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3.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4.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9.xml" ContentType="application/vnd.openxmlformats-officedocument.drawing+xml"/>
  <Override PartName="/xl/activeX/activeX4.xml" ContentType="application/vnd.ms-office.activeX+xml"/>
  <Override PartName="/xl/activeX/activeX4.bin" ContentType="application/vnd.ms-office.activeX"/>
  <Override PartName="/xl/ctrlProps/ctrlProp11.xml" ContentType="application/vnd.ms-excel.controlproperties+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comments10.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pivotTables/pivotTable1.xml" ContentType="application/vnd.openxmlformats-officedocument.spreadsheetml.pivotTable+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055" yWindow="1590" windowWidth="16260" windowHeight="5475" tabRatio="782" activeTab="4"/>
  </bookViews>
  <sheets>
    <sheet name="Home" sheetId="1" r:id="rId1"/>
    <sheet name="General Settings" sheetId="2" r:id="rId2"/>
    <sheet name="Worker Types" sheetId="4" r:id="rId3"/>
    <sheet name="Worker Levels" sheetId="9" r:id="rId4"/>
    <sheet name="Default  Salaries" sheetId="5" r:id="rId5"/>
    <sheet name="Demand Locations" sheetId="3" r:id="rId6"/>
    <sheet name="Study Locations" sheetId="7" r:id="rId7"/>
    <sheet name="Distances Lookup Table" sheetId="12" r:id="rId8"/>
    <sheet name="Workers Settings" sheetId="6" r:id="rId9"/>
    <sheet name="Fixed Assignments" sheetId="20" r:id="rId10"/>
    <sheet name="Workers Assignments" sheetId="11" r:id="rId11"/>
    <sheet name="Demand Met by Location" sheetId="18" r:id="rId12"/>
    <sheet name="Assignments by Location" sheetId="13" r:id="rId13"/>
    <sheet name="Assignments by Worker Type" sheetId="21" r:id="rId14"/>
    <sheet name="Preferences by Location" sheetId="15" r:id="rId15"/>
    <sheet name="Pivot Table" sheetId="16" r:id="rId16"/>
  </sheets>
  <functionGroups builtInGroupCount="17"/>
  <definedNames>
    <definedName name="_xlnm._FilterDatabase" localSheetId="5" hidden="1">'Demand Locations'!$A$4:$DB$4</definedName>
    <definedName name="_xlnm._FilterDatabase" localSheetId="11" hidden="1">'Demand Met by Location'!$A$3:$CY$3</definedName>
    <definedName name="_xlnm._FilterDatabase" localSheetId="9" hidden="1">'Fixed Assignments'!$A$4:$CZ$204</definedName>
    <definedName name="_xlnm._FilterDatabase" localSheetId="10" hidden="1">'Workers Assignments'!$A$4:$AA$2004</definedName>
    <definedName name="_xlnm._FilterDatabase" localSheetId="8" hidden="1">'Workers Settings'!$A$4:$AJ$2004</definedName>
    <definedName name="_xlnm.Print_Area" localSheetId="0">Home!$A$1:$W$36</definedName>
    <definedName name="_xlnm.Print_Titles" localSheetId="12">'Assignments by Location'!$1:$4</definedName>
    <definedName name="_xlnm.Print_Titles" localSheetId="13">'Assignments by Worker Type'!$3:$4</definedName>
    <definedName name="_xlnm.Print_Titles" localSheetId="4">'Default  Salaries'!$4:$4</definedName>
    <definedName name="_xlnm.Print_Titles" localSheetId="5">'Demand Locations'!$A:$B,'Demand Locations'!$3:$4</definedName>
    <definedName name="_xlnm.Print_Titles" localSheetId="11">'Demand Met by Location'!$A:$C,'Demand Met by Location'!$3:$4</definedName>
    <definedName name="_xlnm.Print_Titles" localSheetId="7">'Distances Lookup Table'!$4:$4</definedName>
    <definedName name="_xlnm.Print_Titles" localSheetId="9">'Fixed Assignments'!$A:$B,'Fixed Assignments'!$3:$4</definedName>
    <definedName name="_xlnm.Print_Titles" localSheetId="15">'Pivot Table'!$A:$A,'Pivot Table'!$3:$5</definedName>
    <definedName name="_xlnm.Print_Titles" localSheetId="14">'Preferences by Location'!$3:$4</definedName>
    <definedName name="_xlnm.Print_Titles" localSheetId="6">'Study Locations'!$4:$4</definedName>
    <definedName name="_xlnm.Print_Titles" localSheetId="3">'Worker Levels'!$4:$4</definedName>
    <definedName name="_xlnm.Print_Titles" localSheetId="2">'Worker Types'!$4:$4</definedName>
    <definedName name="_xlnm.Print_Titles" localSheetId="10">'Workers Assignments'!$A:$B,'Workers Assignments'!$4:$4</definedName>
    <definedName name="_xlnm.Print_Titles" localSheetId="8">'Workers Settings'!$A:$C,'Workers Settings'!$4:$4</definedName>
  </definedNames>
  <calcPr calcId="145621"/>
  <pivotCaches>
    <pivotCache cacheId="0" r:id="rId17"/>
  </pivotCaches>
</workbook>
</file>

<file path=xl/calcChain.xml><?xml version="1.0" encoding="utf-8"?>
<calcChain xmlns="http://schemas.openxmlformats.org/spreadsheetml/2006/main">
  <c r="P6" i="6" l="1"/>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37" i="6"/>
  <c r="P38" i="6"/>
  <c r="P39" i="6"/>
  <c r="P40" i="6"/>
  <c r="P41" i="6"/>
  <c r="P42" i="6"/>
  <c r="P43" i="6"/>
  <c r="P44" i="6"/>
  <c r="P45" i="6"/>
  <c r="P46" i="6"/>
  <c r="P47" i="6"/>
  <c r="P48" i="6"/>
  <c r="P49" i="6"/>
  <c r="P50" i="6"/>
  <c r="P51" i="6"/>
  <c r="P52" i="6"/>
  <c r="P53" i="6"/>
  <c r="P54" i="6"/>
  <c r="P55" i="6"/>
  <c r="P56" i="6"/>
  <c r="P57" i="6"/>
  <c r="P58" i="6"/>
  <c r="P59" i="6"/>
  <c r="P60" i="6"/>
  <c r="P61" i="6"/>
  <c r="P62" i="6"/>
  <c r="P63" i="6"/>
  <c r="P64" i="6"/>
  <c r="P65" i="6"/>
  <c r="P66" i="6"/>
  <c r="P67" i="6"/>
  <c r="P68" i="6"/>
  <c r="P69" i="6"/>
  <c r="P70" i="6"/>
  <c r="P71" i="6"/>
  <c r="P72" i="6"/>
  <c r="P73" i="6"/>
  <c r="P74" i="6"/>
  <c r="P75" i="6"/>
  <c r="P76" i="6"/>
  <c r="P77" i="6"/>
  <c r="P78" i="6"/>
  <c r="P79" i="6"/>
  <c r="P80" i="6"/>
  <c r="P81" i="6"/>
  <c r="P82" i="6"/>
  <c r="P83" i="6"/>
  <c r="P84" i="6"/>
  <c r="P85" i="6"/>
  <c r="P86" i="6"/>
  <c r="P87" i="6"/>
  <c r="P88" i="6"/>
  <c r="P89" i="6"/>
  <c r="P90" i="6"/>
  <c r="P91" i="6"/>
  <c r="P92" i="6"/>
  <c r="P93" i="6"/>
  <c r="P94" i="6"/>
  <c r="P95" i="6"/>
  <c r="P96" i="6"/>
  <c r="P97" i="6"/>
  <c r="P98" i="6"/>
  <c r="P99" i="6"/>
  <c r="P100" i="6"/>
  <c r="P101" i="6"/>
  <c r="P102" i="6"/>
  <c r="P103" i="6"/>
  <c r="P104" i="6"/>
  <c r="P105" i="6"/>
  <c r="P106" i="6"/>
  <c r="P107" i="6"/>
  <c r="P108" i="6"/>
  <c r="P109" i="6"/>
  <c r="P110" i="6"/>
  <c r="P111" i="6"/>
  <c r="P112" i="6"/>
  <c r="P113" i="6"/>
  <c r="P114" i="6"/>
  <c r="P115" i="6"/>
  <c r="P116" i="6"/>
  <c r="P117" i="6"/>
  <c r="P118" i="6"/>
  <c r="P119" i="6"/>
  <c r="P120" i="6"/>
  <c r="P121" i="6"/>
  <c r="P122" i="6"/>
  <c r="P123" i="6"/>
  <c r="P124" i="6"/>
  <c r="P125" i="6"/>
  <c r="P126" i="6"/>
  <c r="P127" i="6"/>
  <c r="P128" i="6"/>
  <c r="P129" i="6"/>
  <c r="P130" i="6"/>
  <c r="P131" i="6"/>
  <c r="P132" i="6"/>
  <c r="P133" i="6"/>
  <c r="P134" i="6"/>
  <c r="P135" i="6"/>
  <c r="P136" i="6"/>
  <c r="P137" i="6"/>
  <c r="P138" i="6"/>
  <c r="P139" i="6"/>
  <c r="P140" i="6"/>
  <c r="P141" i="6"/>
  <c r="P142" i="6"/>
  <c r="P143" i="6"/>
  <c r="P144" i="6"/>
  <c r="P145" i="6"/>
  <c r="P146" i="6"/>
  <c r="P147" i="6"/>
  <c r="P148" i="6"/>
  <c r="P149" i="6"/>
  <c r="P150" i="6"/>
  <c r="P151" i="6"/>
  <c r="P152" i="6"/>
  <c r="P153" i="6"/>
  <c r="P154" i="6"/>
  <c r="P155" i="6"/>
  <c r="P156" i="6"/>
  <c r="P157" i="6"/>
  <c r="P158" i="6"/>
  <c r="P159" i="6"/>
  <c r="P160" i="6"/>
  <c r="P161" i="6"/>
  <c r="P162" i="6"/>
  <c r="P163" i="6"/>
  <c r="P164" i="6"/>
  <c r="P165" i="6"/>
  <c r="P166" i="6"/>
  <c r="P167" i="6"/>
  <c r="P168" i="6"/>
  <c r="P169" i="6"/>
  <c r="P170" i="6"/>
  <c r="P171" i="6"/>
  <c r="P172" i="6"/>
  <c r="P173" i="6"/>
  <c r="P174" i="6"/>
  <c r="P175" i="6"/>
  <c r="P176" i="6"/>
  <c r="P177" i="6"/>
  <c r="P178" i="6"/>
  <c r="P179" i="6"/>
  <c r="P180" i="6"/>
  <c r="P181" i="6"/>
  <c r="P182" i="6"/>
  <c r="P183" i="6"/>
  <c r="P184" i="6"/>
  <c r="P185" i="6"/>
  <c r="P186" i="6"/>
  <c r="P187" i="6"/>
  <c r="P188" i="6"/>
  <c r="P189" i="6"/>
  <c r="P190" i="6"/>
  <c r="P191" i="6"/>
  <c r="P192" i="6"/>
  <c r="P193" i="6"/>
  <c r="P194" i="6"/>
  <c r="P195" i="6"/>
  <c r="P196" i="6"/>
  <c r="P197" i="6"/>
  <c r="P198" i="6"/>
  <c r="P199" i="6"/>
  <c r="P200" i="6"/>
  <c r="P201" i="6"/>
  <c r="P202" i="6"/>
  <c r="P203" i="6"/>
  <c r="P204" i="6"/>
  <c r="P205" i="6"/>
  <c r="P206" i="6"/>
  <c r="P207" i="6"/>
  <c r="P208" i="6"/>
  <c r="P209" i="6"/>
  <c r="P210" i="6"/>
  <c r="P211" i="6"/>
  <c r="P212" i="6"/>
  <c r="P213" i="6"/>
  <c r="P214" i="6"/>
  <c r="P215" i="6"/>
  <c r="P216" i="6"/>
  <c r="P217" i="6"/>
  <c r="P218" i="6"/>
  <c r="P219" i="6"/>
  <c r="P220" i="6"/>
  <c r="P221" i="6"/>
  <c r="P222" i="6"/>
  <c r="P223" i="6"/>
  <c r="P224" i="6"/>
  <c r="P225" i="6"/>
  <c r="P226" i="6"/>
  <c r="P227" i="6"/>
  <c r="P228" i="6"/>
  <c r="P229" i="6"/>
  <c r="P230" i="6"/>
  <c r="P231" i="6"/>
  <c r="P232" i="6"/>
  <c r="P233" i="6"/>
  <c r="P234" i="6"/>
  <c r="P235" i="6"/>
  <c r="P236" i="6"/>
  <c r="P237" i="6"/>
  <c r="P238" i="6"/>
  <c r="P239" i="6"/>
  <c r="P240" i="6"/>
  <c r="P241" i="6"/>
  <c r="P242" i="6"/>
  <c r="P243" i="6"/>
  <c r="P244" i="6"/>
  <c r="P245" i="6"/>
  <c r="P246" i="6"/>
  <c r="P247" i="6"/>
  <c r="P248" i="6"/>
  <c r="P249" i="6"/>
  <c r="P250" i="6"/>
  <c r="P251" i="6"/>
  <c r="P252" i="6"/>
  <c r="P253" i="6"/>
  <c r="P254" i="6"/>
  <c r="P255" i="6"/>
  <c r="P256" i="6"/>
  <c r="P257" i="6"/>
  <c r="P258" i="6"/>
  <c r="P259" i="6"/>
  <c r="P260" i="6"/>
  <c r="P261" i="6"/>
  <c r="P262" i="6"/>
  <c r="P263" i="6"/>
  <c r="P264" i="6"/>
  <c r="P265" i="6"/>
  <c r="P266" i="6"/>
  <c r="P267" i="6"/>
  <c r="P268" i="6"/>
  <c r="P269" i="6"/>
  <c r="P270" i="6"/>
  <c r="P271" i="6"/>
  <c r="P272" i="6"/>
  <c r="P273" i="6"/>
  <c r="P274" i="6"/>
  <c r="P275" i="6"/>
  <c r="P276" i="6"/>
  <c r="P277" i="6"/>
  <c r="P278" i="6"/>
  <c r="P279" i="6"/>
  <c r="P280" i="6"/>
  <c r="P281" i="6"/>
  <c r="P282" i="6"/>
  <c r="P283" i="6"/>
  <c r="P284" i="6"/>
  <c r="P285" i="6"/>
  <c r="P286" i="6"/>
  <c r="P287" i="6"/>
  <c r="P288" i="6"/>
  <c r="P289" i="6"/>
  <c r="P290" i="6"/>
  <c r="P291" i="6"/>
  <c r="P292" i="6"/>
  <c r="P293" i="6"/>
  <c r="P294" i="6"/>
  <c r="P295" i="6"/>
  <c r="P296" i="6"/>
  <c r="P297" i="6"/>
  <c r="P298" i="6"/>
  <c r="P299" i="6"/>
  <c r="P300" i="6"/>
  <c r="P301" i="6"/>
  <c r="P302" i="6"/>
  <c r="P303" i="6"/>
  <c r="P304" i="6"/>
  <c r="P305" i="6"/>
  <c r="P306" i="6"/>
  <c r="P307" i="6"/>
  <c r="P308" i="6"/>
  <c r="P309" i="6"/>
  <c r="P310" i="6"/>
  <c r="P311" i="6"/>
  <c r="P312" i="6"/>
  <c r="P313" i="6"/>
  <c r="P314" i="6"/>
  <c r="P315" i="6"/>
  <c r="P316" i="6"/>
  <c r="P317" i="6"/>
  <c r="P318" i="6"/>
  <c r="P319" i="6"/>
  <c r="P320" i="6"/>
  <c r="P321" i="6"/>
  <c r="P322" i="6"/>
  <c r="P323" i="6"/>
  <c r="P324" i="6"/>
  <c r="P325" i="6"/>
  <c r="P326" i="6"/>
  <c r="P327" i="6"/>
  <c r="P328" i="6"/>
  <c r="P329" i="6"/>
  <c r="P330" i="6"/>
  <c r="P331" i="6"/>
  <c r="P332" i="6"/>
  <c r="P333" i="6"/>
  <c r="P334" i="6"/>
  <c r="P335" i="6"/>
  <c r="P336" i="6"/>
  <c r="P337" i="6"/>
  <c r="P338" i="6"/>
  <c r="P339" i="6"/>
  <c r="P340" i="6"/>
  <c r="P341" i="6"/>
  <c r="P342" i="6"/>
  <c r="P343" i="6"/>
  <c r="P344" i="6"/>
  <c r="P345" i="6"/>
  <c r="P346" i="6"/>
  <c r="P347" i="6"/>
  <c r="P348" i="6"/>
  <c r="P349" i="6"/>
  <c r="P350" i="6"/>
  <c r="P351" i="6"/>
  <c r="P352" i="6"/>
  <c r="P353" i="6"/>
  <c r="P354" i="6"/>
  <c r="P355" i="6"/>
  <c r="P356" i="6"/>
  <c r="P357" i="6"/>
  <c r="P358" i="6"/>
  <c r="P359" i="6"/>
  <c r="P360" i="6"/>
  <c r="P361" i="6"/>
  <c r="P362" i="6"/>
  <c r="P363" i="6"/>
  <c r="P364" i="6"/>
  <c r="P365" i="6"/>
  <c r="P366" i="6"/>
  <c r="P367" i="6"/>
  <c r="P368" i="6"/>
  <c r="P369" i="6"/>
  <c r="P370" i="6"/>
  <c r="P371" i="6"/>
  <c r="P372" i="6"/>
  <c r="P373" i="6"/>
  <c r="P374" i="6"/>
  <c r="P375" i="6"/>
  <c r="P376" i="6"/>
  <c r="P377" i="6"/>
  <c r="P378" i="6"/>
  <c r="P379" i="6"/>
  <c r="P380" i="6"/>
  <c r="P381" i="6"/>
  <c r="P382" i="6"/>
  <c r="P383" i="6"/>
  <c r="P384" i="6"/>
  <c r="P385" i="6"/>
  <c r="P386" i="6"/>
  <c r="P387" i="6"/>
  <c r="P388" i="6"/>
  <c r="P389" i="6"/>
  <c r="P390" i="6"/>
  <c r="P391" i="6"/>
  <c r="P392" i="6"/>
  <c r="P393" i="6"/>
  <c r="P394" i="6"/>
  <c r="P395" i="6"/>
  <c r="P396" i="6"/>
  <c r="P397" i="6"/>
  <c r="P398" i="6"/>
  <c r="P399" i="6"/>
  <c r="P400" i="6"/>
  <c r="P401" i="6"/>
  <c r="P402" i="6"/>
  <c r="P403" i="6"/>
  <c r="P404" i="6"/>
  <c r="P405" i="6"/>
  <c r="P406" i="6"/>
  <c r="P407" i="6"/>
  <c r="P408" i="6"/>
  <c r="P409" i="6"/>
  <c r="P410" i="6"/>
  <c r="P411" i="6"/>
  <c r="P412" i="6"/>
  <c r="P413" i="6"/>
  <c r="P414" i="6"/>
  <c r="P415" i="6"/>
  <c r="P416" i="6"/>
  <c r="P417" i="6"/>
  <c r="P418" i="6"/>
  <c r="P419" i="6"/>
  <c r="P420" i="6"/>
  <c r="P421" i="6"/>
  <c r="P422" i="6"/>
  <c r="P423" i="6"/>
  <c r="P424" i="6"/>
  <c r="P425" i="6"/>
  <c r="P426" i="6"/>
  <c r="P427" i="6"/>
  <c r="P428" i="6"/>
  <c r="P429" i="6"/>
  <c r="P430" i="6"/>
  <c r="P431" i="6"/>
  <c r="P432" i="6"/>
  <c r="P433" i="6"/>
  <c r="P434" i="6"/>
  <c r="P435" i="6"/>
  <c r="P436" i="6"/>
  <c r="P437" i="6"/>
  <c r="P438" i="6"/>
  <c r="P439" i="6"/>
  <c r="P440" i="6"/>
  <c r="P441" i="6"/>
  <c r="P442" i="6"/>
  <c r="P443" i="6"/>
  <c r="P444" i="6"/>
  <c r="P445" i="6"/>
  <c r="P446" i="6"/>
  <c r="P447" i="6"/>
  <c r="P448" i="6"/>
  <c r="P449" i="6"/>
  <c r="P450" i="6"/>
  <c r="P451" i="6"/>
  <c r="P452" i="6"/>
  <c r="P453" i="6"/>
  <c r="P454" i="6"/>
  <c r="P455" i="6"/>
  <c r="P456" i="6"/>
  <c r="P457" i="6"/>
  <c r="P458" i="6"/>
  <c r="P459" i="6"/>
  <c r="P460" i="6"/>
  <c r="P461" i="6"/>
  <c r="P462" i="6"/>
  <c r="P463" i="6"/>
  <c r="P464" i="6"/>
  <c r="P465" i="6"/>
  <c r="P466" i="6"/>
  <c r="P467" i="6"/>
  <c r="P468" i="6"/>
  <c r="P469" i="6"/>
  <c r="P470" i="6"/>
  <c r="P471" i="6"/>
  <c r="P472" i="6"/>
  <c r="P473" i="6"/>
  <c r="P474" i="6"/>
  <c r="P475" i="6"/>
  <c r="P476" i="6"/>
  <c r="P477" i="6"/>
  <c r="P478" i="6"/>
  <c r="P479" i="6"/>
  <c r="P480" i="6"/>
  <c r="P481" i="6"/>
  <c r="P482" i="6"/>
  <c r="P483" i="6"/>
  <c r="P484" i="6"/>
  <c r="P485" i="6"/>
  <c r="P486" i="6"/>
  <c r="P487" i="6"/>
  <c r="P488" i="6"/>
  <c r="P489" i="6"/>
  <c r="P490" i="6"/>
  <c r="P491" i="6"/>
  <c r="P492" i="6"/>
  <c r="P493" i="6"/>
  <c r="P494" i="6"/>
  <c r="P495" i="6"/>
  <c r="P496" i="6"/>
  <c r="P497" i="6"/>
  <c r="P498" i="6"/>
  <c r="P499" i="6"/>
  <c r="P500" i="6"/>
  <c r="P501" i="6"/>
  <c r="P502" i="6"/>
  <c r="P503" i="6"/>
  <c r="P504" i="6"/>
  <c r="P505" i="6"/>
  <c r="P506" i="6"/>
  <c r="P507" i="6"/>
  <c r="P508" i="6"/>
  <c r="P509" i="6"/>
  <c r="P510" i="6"/>
  <c r="P511" i="6"/>
  <c r="P512" i="6"/>
  <c r="P513" i="6"/>
  <c r="P514" i="6"/>
  <c r="P515" i="6"/>
  <c r="P516" i="6"/>
  <c r="P517" i="6"/>
  <c r="P518" i="6"/>
  <c r="P519" i="6"/>
  <c r="P520" i="6"/>
  <c r="P521" i="6"/>
  <c r="P522" i="6"/>
  <c r="P523" i="6"/>
  <c r="P524" i="6"/>
  <c r="P525" i="6"/>
  <c r="P526" i="6"/>
  <c r="P527" i="6"/>
  <c r="P528" i="6"/>
  <c r="P529" i="6"/>
  <c r="P530" i="6"/>
  <c r="P531" i="6"/>
  <c r="P532" i="6"/>
  <c r="P533" i="6"/>
  <c r="P534" i="6"/>
  <c r="P535" i="6"/>
  <c r="P536" i="6"/>
  <c r="P537" i="6"/>
  <c r="P538" i="6"/>
  <c r="P539" i="6"/>
  <c r="P540" i="6"/>
  <c r="P541" i="6"/>
  <c r="P542" i="6"/>
  <c r="P543" i="6"/>
  <c r="P544" i="6"/>
  <c r="P545" i="6"/>
  <c r="P546" i="6"/>
  <c r="P547" i="6"/>
  <c r="P548" i="6"/>
  <c r="P549" i="6"/>
  <c r="P550" i="6"/>
  <c r="P551" i="6"/>
  <c r="P552" i="6"/>
  <c r="P553" i="6"/>
  <c r="P554" i="6"/>
  <c r="P555" i="6"/>
  <c r="P556" i="6"/>
  <c r="P557" i="6"/>
  <c r="P558" i="6"/>
  <c r="P559" i="6"/>
  <c r="P560" i="6"/>
  <c r="P561" i="6"/>
  <c r="P562" i="6"/>
  <c r="P563" i="6"/>
  <c r="P564" i="6"/>
  <c r="P565" i="6"/>
  <c r="P566" i="6"/>
  <c r="P567" i="6"/>
  <c r="P568" i="6"/>
  <c r="P569" i="6"/>
  <c r="P570" i="6"/>
  <c r="P571" i="6"/>
  <c r="P572" i="6"/>
  <c r="P573" i="6"/>
  <c r="P574" i="6"/>
  <c r="P575" i="6"/>
  <c r="P576" i="6"/>
  <c r="P577" i="6"/>
  <c r="P578" i="6"/>
  <c r="P579" i="6"/>
  <c r="P580" i="6"/>
  <c r="P581" i="6"/>
  <c r="P582" i="6"/>
  <c r="P583" i="6"/>
  <c r="P584" i="6"/>
  <c r="P585" i="6"/>
  <c r="P586" i="6"/>
  <c r="P587" i="6"/>
  <c r="P588" i="6"/>
  <c r="P589" i="6"/>
  <c r="P590" i="6"/>
  <c r="P591" i="6"/>
  <c r="P592" i="6"/>
  <c r="P593" i="6"/>
  <c r="P594" i="6"/>
  <c r="P595" i="6"/>
  <c r="P596" i="6"/>
  <c r="P597" i="6"/>
  <c r="P598" i="6"/>
  <c r="P599" i="6"/>
  <c r="P600" i="6"/>
  <c r="P601" i="6"/>
  <c r="P602" i="6"/>
  <c r="P603" i="6"/>
  <c r="P604" i="6"/>
  <c r="P605" i="6"/>
  <c r="P606" i="6"/>
  <c r="P607" i="6"/>
  <c r="P608" i="6"/>
  <c r="P609" i="6"/>
  <c r="P610" i="6"/>
  <c r="P611" i="6"/>
  <c r="P612" i="6"/>
  <c r="P613" i="6"/>
  <c r="P614" i="6"/>
  <c r="P615" i="6"/>
  <c r="P616" i="6"/>
  <c r="P617" i="6"/>
  <c r="P618" i="6"/>
  <c r="P619" i="6"/>
  <c r="P620" i="6"/>
  <c r="P621" i="6"/>
  <c r="P622" i="6"/>
  <c r="P623" i="6"/>
  <c r="P624" i="6"/>
  <c r="P625" i="6"/>
  <c r="P626" i="6"/>
  <c r="P627" i="6"/>
  <c r="P628" i="6"/>
  <c r="P629" i="6"/>
  <c r="P630" i="6"/>
  <c r="P631" i="6"/>
  <c r="P632" i="6"/>
  <c r="P633" i="6"/>
  <c r="P634" i="6"/>
  <c r="P635" i="6"/>
  <c r="P636" i="6"/>
  <c r="P637" i="6"/>
  <c r="P638" i="6"/>
  <c r="P639" i="6"/>
  <c r="P640" i="6"/>
  <c r="P641" i="6"/>
  <c r="P642" i="6"/>
  <c r="P643" i="6"/>
  <c r="P644" i="6"/>
  <c r="P645" i="6"/>
  <c r="P646" i="6"/>
  <c r="P647" i="6"/>
  <c r="P648" i="6"/>
  <c r="P649" i="6"/>
  <c r="P650" i="6"/>
  <c r="P651" i="6"/>
  <c r="P652" i="6"/>
  <c r="P653" i="6"/>
  <c r="P654" i="6"/>
  <c r="P655" i="6"/>
  <c r="P656" i="6"/>
  <c r="P657" i="6"/>
  <c r="P658" i="6"/>
  <c r="P659" i="6"/>
  <c r="P660" i="6"/>
  <c r="P661" i="6"/>
  <c r="P662" i="6"/>
  <c r="P663" i="6"/>
  <c r="P664" i="6"/>
  <c r="P665" i="6"/>
  <c r="P666" i="6"/>
  <c r="P667" i="6"/>
  <c r="P668" i="6"/>
  <c r="P669" i="6"/>
  <c r="P670" i="6"/>
  <c r="P671" i="6"/>
  <c r="P672" i="6"/>
  <c r="P673" i="6"/>
  <c r="P674" i="6"/>
  <c r="P675" i="6"/>
  <c r="P676" i="6"/>
  <c r="P677" i="6"/>
  <c r="P678" i="6"/>
  <c r="P679" i="6"/>
  <c r="P680" i="6"/>
  <c r="P681" i="6"/>
  <c r="P682" i="6"/>
  <c r="P683" i="6"/>
  <c r="P684" i="6"/>
  <c r="P685" i="6"/>
  <c r="P686" i="6"/>
  <c r="P687" i="6"/>
  <c r="P688" i="6"/>
  <c r="P689" i="6"/>
  <c r="P690" i="6"/>
  <c r="P691" i="6"/>
  <c r="P692" i="6"/>
  <c r="P693" i="6"/>
  <c r="P694" i="6"/>
  <c r="P695" i="6"/>
  <c r="P696" i="6"/>
  <c r="P697" i="6"/>
  <c r="P698" i="6"/>
  <c r="P699" i="6"/>
  <c r="P700" i="6"/>
  <c r="P701" i="6"/>
  <c r="P702" i="6"/>
  <c r="P703" i="6"/>
  <c r="P704" i="6"/>
  <c r="P705" i="6"/>
  <c r="P706" i="6"/>
  <c r="P707" i="6"/>
  <c r="P708" i="6"/>
  <c r="P709" i="6"/>
  <c r="P710" i="6"/>
  <c r="P711" i="6"/>
  <c r="P712" i="6"/>
  <c r="P713" i="6"/>
  <c r="P714" i="6"/>
  <c r="P715" i="6"/>
  <c r="P716" i="6"/>
  <c r="P717" i="6"/>
  <c r="P718" i="6"/>
  <c r="P719" i="6"/>
  <c r="P720" i="6"/>
  <c r="P721" i="6"/>
  <c r="P722" i="6"/>
  <c r="P723" i="6"/>
  <c r="P724" i="6"/>
  <c r="P725" i="6"/>
  <c r="P726" i="6"/>
  <c r="P727" i="6"/>
  <c r="P728" i="6"/>
  <c r="P729" i="6"/>
  <c r="P730" i="6"/>
  <c r="P731" i="6"/>
  <c r="P732" i="6"/>
  <c r="P733" i="6"/>
  <c r="P734" i="6"/>
  <c r="P735" i="6"/>
  <c r="P736" i="6"/>
  <c r="P737" i="6"/>
  <c r="P738" i="6"/>
  <c r="P739" i="6"/>
  <c r="P740" i="6"/>
  <c r="P741" i="6"/>
  <c r="P742" i="6"/>
  <c r="P743" i="6"/>
  <c r="P744" i="6"/>
  <c r="P745" i="6"/>
  <c r="P746" i="6"/>
  <c r="P747" i="6"/>
  <c r="P748" i="6"/>
  <c r="P749" i="6"/>
  <c r="P750" i="6"/>
  <c r="P751" i="6"/>
  <c r="P752" i="6"/>
  <c r="P753" i="6"/>
  <c r="P754" i="6"/>
  <c r="P755" i="6"/>
  <c r="P756" i="6"/>
  <c r="P757" i="6"/>
  <c r="P758" i="6"/>
  <c r="P759" i="6"/>
  <c r="P760" i="6"/>
  <c r="P761" i="6"/>
  <c r="P762" i="6"/>
  <c r="P763" i="6"/>
  <c r="P764" i="6"/>
  <c r="P765" i="6"/>
  <c r="P766" i="6"/>
  <c r="P767" i="6"/>
  <c r="P768" i="6"/>
  <c r="P769" i="6"/>
  <c r="P770" i="6"/>
  <c r="P771" i="6"/>
  <c r="P772" i="6"/>
  <c r="P773" i="6"/>
  <c r="P774" i="6"/>
  <c r="P775" i="6"/>
  <c r="P776" i="6"/>
  <c r="P777" i="6"/>
  <c r="P778" i="6"/>
  <c r="P779" i="6"/>
  <c r="P780" i="6"/>
  <c r="P781" i="6"/>
  <c r="P782" i="6"/>
  <c r="P783" i="6"/>
  <c r="P784" i="6"/>
  <c r="P785" i="6"/>
  <c r="P786" i="6"/>
  <c r="P787" i="6"/>
  <c r="P788" i="6"/>
  <c r="P789" i="6"/>
  <c r="P790" i="6"/>
  <c r="P791" i="6"/>
  <c r="P792" i="6"/>
  <c r="P793" i="6"/>
  <c r="P794" i="6"/>
  <c r="P795" i="6"/>
  <c r="P796" i="6"/>
  <c r="P797" i="6"/>
  <c r="P798" i="6"/>
  <c r="P799" i="6"/>
  <c r="P800" i="6"/>
  <c r="P801" i="6"/>
  <c r="P802" i="6"/>
  <c r="P803" i="6"/>
  <c r="P804" i="6"/>
  <c r="P805" i="6"/>
  <c r="P806" i="6"/>
  <c r="P807" i="6"/>
  <c r="P808" i="6"/>
  <c r="P809" i="6"/>
  <c r="P810" i="6"/>
  <c r="P811" i="6"/>
  <c r="P812" i="6"/>
  <c r="P813" i="6"/>
  <c r="P814" i="6"/>
  <c r="P815" i="6"/>
  <c r="P816" i="6"/>
  <c r="P817" i="6"/>
  <c r="P818" i="6"/>
  <c r="P819" i="6"/>
  <c r="P820" i="6"/>
  <c r="P821" i="6"/>
  <c r="P822" i="6"/>
  <c r="P823" i="6"/>
  <c r="P824" i="6"/>
  <c r="P825" i="6"/>
  <c r="P826" i="6"/>
  <c r="P827" i="6"/>
  <c r="P828" i="6"/>
  <c r="P829" i="6"/>
  <c r="P830" i="6"/>
  <c r="P831" i="6"/>
  <c r="P832" i="6"/>
  <c r="P833" i="6"/>
  <c r="P834" i="6"/>
  <c r="P835" i="6"/>
  <c r="P836" i="6"/>
  <c r="P837" i="6"/>
  <c r="P838" i="6"/>
  <c r="P839" i="6"/>
  <c r="P840" i="6"/>
  <c r="P841" i="6"/>
  <c r="P842" i="6"/>
  <c r="P843" i="6"/>
  <c r="P844" i="6"/>
  <c r="P845" i="6"/>
  <c r="P846" i="6"/>
  <c r="P847" i="6"/>
  <c r="P848" i="6"/>
  <c r="P849" i="6"/>
  <c r="P850" i="6"/>
  <c r="P851" i="6"/>
  <c r="P852" i="6"/>
  <c r="P853" i="6"/>
  <c r="P854" i="6"/>
  <c r="P855" i="6"/>
  <c r="P856" i="6"/>
  <c r="P857" i="6"/>
  <c r="P858" i="6"/>
  <c r="P859" i="6"/>
  <c r="P860" i="6"/>
  <c r="P861" i="6"/>
  <c r="P862" i="6"/>
  <c r="P863" i="6"/>
  <c r="P864" i="6"/>
  <c r="P865" i="6"/>
  <c r="P866" i="6"/>
  <c r="P867" i="6"/>
  <c r="P868" i="6"/>
  <c r="P869" i="6"/>
  <c r="P870" i="6"/>
  <c r="P871" i="6"/>
  <c r="P872" i="6"/>
  <c r="P873" i="6"/>
  <c r="P874" i="6"/>
  <c r="P875" i="6"/>
  <c r="P876" i="6"/>
  <c r="P877" i="6"/>
  <c r="P878" i="6"/>
  <c r="P879" i="6"/>
  <c r="P880" i="6"/>
  <c r="P881" i="6"/>
  <c r="P882" i="6"/>
  <c r="P883" i="6"/>
  <c r="P884" i="6"/>
  <c r="P885" i="6"/>
  <c r="P886" i="6"/>
  <c r="P887" i="6"/>
  <c r="P888" i="6"/>
  <c r="P889" i="6"/>
  <c r="P890" i="6"/>
  <c r="P891" i="6"/>
  <c r="P892" i="6"/>
  <c r="P893" i="6"/>
  <c r="P894" i="6"/>
  <c r="P895" i="6"/>
  <c r="P896" i="6"/>
  <c r="P897" i="6"/>
  <c r="P898" i="6"/>
  <c r="P899" i="6"/>
  <c r="P900" i="6"/>
  <c r="P901" i="6"/>
  <c r="P902" i="6"/>
  <c r="P903" i="6"/>
  <c r="P904" i="6"/>
  <c r="P905" i="6"/>
  <c r="P906" i="6"/>
  <c r="P907" i="6"/>
  <c r="P908" i="6"/>
  <c r="P909" i="6"/>
  <c r="P910" i="6"/>
  <c r="P911" i="6"/>
  <c r="P912" i="6"/>
  <c r="P913" i="6"/>
  <c r="P914" i="6"/>
  <c r="P915" i="6"/>
  <c r="P916" i="6"/>
  <c r="P917" i="6"/>
  <c r="P918" i="6"/>
  <c r="P919" i="6"/>
  <c r="P920" i="6"/>
  <c r="P921" i="6"/>
  <c r="P922" i="6"/>
  <c r="P923" i="6"/>
  <c r="P924" i="6"/>
  <c r="P925" i="6"/>
  <c r="P926" i="6"/>
  <c r="P927" i="6"/>
  <c r="P928" i="6"/>
  <c r="P929" i="6"/>
  <c r="P930" i="6"/>
  <c r="P931" i="6"/>
  <c r="P932" i="6"/>
  <c r="P933" i="6"/>
  <c r="P934" i="6"/>
  <c r="P935" i="6"/>
  <c r="P936" i="6"/>
  <c r="P937" i="6"/>
  <c r="P938" i="6"/>
  <c r="P939" i="6"/>
  <c r="P940" i="6"/>
  <c r="P941" i="6"/>
  <c r="P942" i="6"/>
  <c r="P943" i="6"/>
  <c r="P944" i="6"/>
  <c r="P945" i="6"/>
  <c r="P946" i="6"/>
  <c r="P947" i="6"/>
  <c r="P948" i="6"/>
  <c r="P949" i="6"/>
  <c r="P950" i="6"/>
  <c r="P951" i="6"/>
  <c r="P952" i="6"/>
  <c r="P953" i="6"/>
  <c r="P954" i="6"/>
  <c r="P955" i="6"/>
  <c r="P956" i="6"/>
  <c r="P957" i="6"/>
  <c r="P958" i="6"/>
  <c r="P959" i="6"/>
  <c r="P960" i="6"/>
  <c r="P961" i="6"/>
  <c r="P962" i="6"/>
  <c r="P963" i="6"/>
  <c r="P964" i="6"/>
  <c r="P965" i="6"/>
  <c r="P966" i="6"/>
  <c r="P967" i="6"/>
  <c r="P968" i="6"/>
  <c r="P969" i="6"/>
  <c r="P970" i="6"/>
  <c r="P971" i="6"/>
  <c r="P972" i="6"/>
  <c r="P973" i="6"/>
  <c r="P974" i="6"/>
  <c r="P975" i="6"/>
  <c r="P976" i="6"/>
  <c r="P977" i="6"/>
  <c r="P978" i="6"/>
  <c r="P979" i="6"/>
  <c r="P980" i="6"/>
  <c r="P981" i="6"/>
  <c r="P982" i="6"/>
  <c r="P983" i="6"/>
  <c r="P984" i="6"/>
  <c r="P985" i="6"/>
  <c r="P986" i="6"/>
  <c r="P987" i="6"/>
  <c r="P988" i="6"/>
  <c r="P989" i="6"/>
  <c r="P990" i="6"/>
  <c r="P991" i="6"/>
  <c r="P992" i="6"/>
  <c r="P993" i="6"/>
  <c r="P994" i="6"/>
  <c r="P995" i="6"/>
  <c r="P996" i="6"/>
  <c r="P997" i="6"/>
  <c r="P998" i="6"/>
  <c r="P999" i="6"/>
  <c r="P1000" i="6"/>
  <c r="P1001" i="6"/>
  <c r="P1002" i="6"/>
  <c r="P1003" i="6"/>
  <c r="P1004" i="6"/>
  <c r="P1005" i="6"/>
  <c r="P1006" i="6"/>
  <c r="P1007" i="6"/>
  <c r="P1008" i="6"/>
  <c r="P1009" i="6"/>
  <c r="P1010" i="6"/>
  <c r="P1011" i="6"/>
  <c r="P1012" i="6"/>
  <c r="P1013" i="6"/>
  <c r="P1014" i="6"/>
  <c r="P1015" i="6"/>
  <c r="P1016" i="6"/>
  <c r="P1017" i="6"/>
  <c r="P1018" i="6"/>
  <c r="P1019" i="6"/>
  <c r="P1020" i="6"/>
  <c r="P1021" i="6"/>
  <c r="P1022" i="6"/>
  <c r="P1023" i="6"/>
  <c r="P1024" i="6"/>
  <c r="P1025" i="6"/>
  <c r="P1026" i="6"/>
  <c r="P1027" i="6"/>
  <c r="P1028" i="6"/>
  <c r="P1029" i="6"/>
  <c r="P1030" i="6"/>
  <c r="P1031" i="6"/>
  <c r="P1032" i="6"/>
  <c r="P1033" i="6"/>
  <c r="P1034" i="6"/>
  <c r="P1035" i="6"/>
  <c r="P1036" i="6"/>
  <c r="P1037" i="6"/>
  <c r="P1038" i="6"/>
  <c r="P1039" i="6"/>
  <c r="P1040" i="6"/>
  <c r="P1041" i="6"/>
  <c r="P1042" i="6"/>
  <c r="P1043" i="6"/>
  <c r="P1044" i="6"/>
  <c r="P1045" i="6"/>
  <c r="P1046" i="6"/>
  <c r="P1047" i="6"/>
  <c r="P1048" i="6"/>
  <c r="P1049" i="6"/>
  <c r="P1050" i="6"/>
  <c r="P1051" i="6"/>
  <c r="P1052" i="6"/>
  <c r="P1053" i="6"/>
  <c r="P1054" i="6"/>
  <c r="P1055" i="6"/>
  <c r="P1056" i="6"/>
  <c r="P1057" i="6"/>
  <c r="P1058" i="6"/>
  <c r="P1059" i="6"/>
  <c r="P1060" i="6"/>
  <c r="P1061" i="6"/>
  <c r="P1062" i="6"/>
  <c r="P1063" i="6"/>
  <c r="P1064" i="6"/>
  <c r="P1065" i="6"/>
  <c r="P1066" i="6"/>
  <c r="P1067" i="6"/>
  <c r="P1068" i="6"/>
  <c r="P1069" i="6"/>
  <c r="P1070" i="6"/>
  <c r="P1071" i="6"/>
  <c r="P1072" i="6"/>
  <c r="P1073" i="6"/>
  <c r="P1074" i="6"/>
  <c r="P1075" i="6"/>
  <c r="P1076" i="6"/>
  <c r="P1077" i="6"/>
  <c r="P1078" i="6"/>
  <c r="P1079" i="6"/>
  <c r="P1080" i="6"/>
  <c r="P1081" i="6"/>
  <c r="P1082" i="6"/>
  <c r="P1083" i="6"/>
  <c r="P1084" i="6"/>
  <c r="P1085" i="6"/>
  <c r="P1086" i="6"/>
  <c r="P1087" i="6"/>
  <c r="P1088" i="6"/>
  <c r="P1089" i="6"/>
  <c r="P1090" i="6"/>
  <c r="P1091" i="6"/>
  <c r="P1092" i="6"/>
  <c r="P1093" i="6"/>
  <c r="P1094" i="6"/>
  <c r="P1095" i="6"/>
  <c r="P1096" i="6"/>
  <c r="P1097" i="6"/>
  <c r="P1098" i="6"/>
  <c r="P1099" i="6"/>
  <c r="P1100" i="6"/>
  <c r="P1101" i="6"/>
  <c r="P1102" i="6"/>
  <c r="P1103" i="6"/>
  <c r="P1104" i="6"/>
  <c r="P1105" i="6"/>
  <c r="P1106" i="6"/>
  <c r="P1107" i="6"/>
  <c r="P1108" i="6"/>
  <c r="P1109" i="6"/>
  <c r="P1110" i="6"/>
  <c r="P1111" i="6"/>
  <c r="P1112" i="6"/>
  <c r="P1113" i="6"/>
  <c r="P1114" i="6"/>
  <c r="P1115" i="6"/>
  <c r="P1116" i="6"/>
  <c r="P1117" i="6"/>
  <c r="P1118" i="6"/>
  <c r="P1119" i="6"/>
  <c r="P1120" i="6"/>
  <c r="P1121" i="6"/>
  <c r="P1122" i="6"/>
  <c r="P1123" i="6"/>
  <c r="P1124" i="6"/>
  <c r="P1125" i="6"/>
  <c r="P1126" i="6"/>
  <c r="P1127" i="6"/>
  <c r="P1128" i="6"/>
  <c r="P1129" i="6"/>
  <c r="P1130" i="6"/>
  <c r="P1131" i="6"/>
  <c r="P1132" i="6"/>
  <c r="P1133" i="6"/>
  <c r="P1134" i="6"/>
  <c r="P1135" i="6"/>
  <c r="P1136" i="6"/>
  <c r="P1137" i="6"/>
  <c r="P1138" i="6"/>
  <c r="P1139" i="6"/>
  <c r="P1140" i="6"/>
  <c r="P1141" i="6"/>
  <c r="P1142" i="6"/>
  <c r="P1143" i="6"/>
  <c r="P1144" i="6"/>
  <c r="P1145" i="6"/>
  <c r="P1146" i="6"/>
  <c r="P1147" i="6"/>
  <c r="P1148" i="6"/>
  <c r="P1149" i="6"/>
  <c r="P1150" i="6"/>
  <c r="P1151" i="6"/>
  <c r="P1152" i="6"/>
  <c r="P1153" i="6"/>
  <c r="P1154" i="6"/>
  <c r="P1155" i="6"/>
  <c r="P1156" i="6"/>
  <c r="P1157" i="6"/>
  <c r="P1158" i="6"/>
  <c r="P1159" i="6"/>
  <c r="P1160" i="6"/>
  <c r="P1161" i="6"/>
  <c r="P1162" i="6"/>
  <c r="P1163" i="6"/>
  <c r="P1164" i="6"/>
  <c r="P1165" i="6"/>
  <c r="P1166" i="6"/>
  <c r="P1167" i="6"/>
  <c r="P1168" i="6"/>
  <c r="P1169" i="6"/>
  <c r="P1170" i="6"/>
  <c r="P1171" i="6"/>
  <c r="P1172" i="6"/>
  <c r="P1173" i="6"/>
  <c r="P1174" i="6"/>
  <c r="P1175" i="6"/>
  <c r="P1176" i="6"/>
  <c r="P1177" i="6"/>
  <c r="P1178" i="6"/>
  <c r="P1179" i="6"/>
  <c r="P1180" i="6"/>
  <c r="P1181" i="6"/>
  <c r="P1182" i="6"/>
  <c r="P1183" i="6"/>
  <c r="P1184" i="6"/>
  <c r="P1185" i="6"/>
  <c r="P1186" i="6"/>
  <c r="P1187" i="6"/>
  <c r="P1188" i="6"/>
  <c r="P1189" i="6"/>
  <c r="P1190" i="6"/>
  <c r="P1191" i="6"/>
  <c r="P1192" i="6"/>
  <c r="P1193" i="6"/>
  <c r="P1194" i="6"/>
  <c r="P1195" i="6"/>
  <c r="P1196" i="6"/>
  <c r="P1197" i="6"/>
  <c r="P1198" i="6"/>
  <c r="P1199" i="6"/>
  <c r="P1200" i="6"/>
  <c r="P1201" i="6"/>
  <c r="P1202" i="6"/>
  <c r="P1203" i="6"/>
  <c r="P1204" i="6"/>
  <c r="P1205" i="6"/>
  <c r="P1206" i="6"/>
  <c r="P1207" i="6"/>
  <c r="P1208" i="6"/>
  <c r="P1209" i="6"/>
  <c r="P1210" i="6"/>
  <c r="P1211" i="6"/>
  <c r="P1212" i="6"/>
  <c r="P1213" i="6"/>
  <c r="P1214" i="6"/>
  <c r="P1215" i="6"/>
  <c r="P1216" i="6"/>
  <c r="P1217" i="6"/>
  <c r="P1218" i="6"/>
  <c r="P1219" i="6"/>
  <c r="P1220" i="6"/>
  <c r="P1221" i="6"/>
  <c r="P1222" i="6"/>
  <c r="P1223" i="6"/>
  <c r="P1224" i="6"/>
  <c r="P1225" i="6"/>
  <c r="P1226" i="6"/>
  <c r="P1227" i="6"/>
  <c r="P1228" i="6"/>
  <c r="P1229" i="6"/>
  <c r="P1230" i="6"/>
  <c r="P1231" i="6"/>
  <c r="P1232" i="6"/>
  <c r="P1233" i="6"/>
  <c r="P1234" i="6"/>
  <c r="P1235" i="6"/>
  <c r="P1236" i="6"/>
  <c r="P1237" i="6"/>
  <c r="P1238" i="6"/>
  <c r="P1239" i="6"/>
  <c r="P1240" i="6"/>
  <c r="P1241" i="6"/>
  <c r="P1242" i="6"/>
  <c r="P1243" i="6"/>
  <c r="P1244" i="6"/>
  <c r="P1245" i="6"/>
  <c r="P1246" i="6"/>
  <c r="P1247" i="6"/>
  <c r="P1248" i="6"/>
  <c r="P1249" i="6"/>
  <c r="P1250" i="6"/>
  <c r="P1251" i="6"/>
  <c r="P1252" i="6"/>
  <c r="P1253" i="6"/>
  <c r="P1254" i="6"/>
  <c r="P1255" i="6"/>
  <c r="P1256" i="6"/>
  <c r="P1257" i="6"/>
  <c r="P1258" i="6"/>
  <c r="P1259" i="6"/>
  <c r="P1260" i="6"/>
  <c r="P1261" i="6"/>
  <c r="P1262" i="6"/>
  <c r="P1263" i="6"/>
  <c r="P1264" i="6"/>
  <c r="P1265" i="6"/>
  <c r="P1266" i="6"/>
  <c r="P1267" i="6"/>
  <c r="P1268" i="6"/>
  <c r="P1269" i="6"/>
  <c r="P1270" i="6"/>
  <c r="P1271" i="6"/>
  <c r="P1272" i="6"/>
  <c r="P1273" i="6"/>
  <c r="P1274" i="6"/>
  <c r="P1275" i="6"/>
  <c r="P1276" i="6"/>
  <c r="P1277" i="6"/>
  <c r="P1278" i="6"/>
  <c r="P1279" i="6"/>
  <c r="P1280" i="6"/>
  <c r="P1281" i="6"/>
  <c r="P1282" i="6"/>
  <c r="P1283" i="6"/>
  <c r="P1284" i="6"/>
  <c r="P1285" i="6"/>
  <c r="P1286" i="6"/>
  <c r="P1287" i="6"/>
  <c r="P1288" i="6"/>
  <c r="P1289" i="6"/>
  <c r="P1290" i="6"/>
  <c r="P1291" i="6"/>
  <c r="P1292" i="6"/>
  <c r="P1293" i="6"/>
  <c r="P1294" i="6"/>
  <c r="P1295" i="6"/>
  <c r="P1296" i="6"/>
  <c r="P1297" i="6"/>
  <c r="P1298" i="6"/>
  <c r="P1299" i="6"/>
  <c r="P1300" i="6"/>
  <c r="P1301" i="6"/>
  <c r="P1302" i="6"/>
  <c r="P1303" i="6"/>
  <c r="P1304" i="6"/>
  <c r="P1305" i="6"/>
  <c r="P1306" i="6"/>
  <c r="P1307" i="6"/>
  <c r="P1308" i="6"/>
  <c r="P1309" i="6"/>
  <c r="P1310" i="6"/>
  <c r="P1311" i="6"/>
  <c r="P1312" i="6"/>
  <c r="P1313" i="6"/>
  <c r="P1314" i="6"/>
  <c r="P1315" i="6"/>
  <c r="P1316" i="6"/>
  <c r="P1317" i="6"/>
  <c r="P1318" i="6"/>
  <c r="P1319" i="6"/>
  <c r="P1320" i="6"/>
  <c r="P1321" i="6"/>
  <c r="P1322" i="6"/>
  <c r="P1323" i="6"/>
  <c r="P1324" i="6"/>
  <c r="P1325" i="6"/>
  <c r="P1326" i="6"/>
  <c r="P1327" i="6"/>
  <c r="P1328" i="6"/>
  <c r="P1329" i="6"/>
  <c r="P1330" i="6"/>
  <c r="P1331" i="6"/>
  <c r="P1332" i="6"/>
  <c r="P1333" i="6"/>
  <c r="P1334" i="6"/>
  <c r="P1335" i="6"/>
  <c r="P1336" i="6"/>
  <c r="P1337" i="6"/>
  <c r="P1338" i="6"/>
  <c r="P1339" i="6"/>
  <c r="P1340" i="6"/>
  <c r="P1341" i="6"/>
  <c r="P1342" i="6"/>
  <c r="P1343" i="6"/>
  <c r="P1344" i="6"/>
  <c r="P1345" i="6"/>
  <c r="P1346" i="6"/>
  <c r="P1347" i="6"/>
  <c r="P1348" i="6"/>
  <c r="P1349" i="6"/>
  <c r="P1350" i="6"/>
  <c r="P1351" i="6"/>
  <c r="P1352" i="6"/>
  <c r="P1353" i="6"/>
  <c r="P1354" i="6"/>
  <c r="P1355" i="6"/>
  <c r="P1356" i="6"/>
  <c r="P1357" i="6"/>
  <c r="P1358" i="6"/>
  <c r="P1359" i="6"/>
  <c r="P1360" i="6"/>
  <c r="P1361" i="6"/>
  <c r="P1362" i="6"/>
  <c r="P1363" i="6"/>
  <c r="P1364" i="6"/>
  <c r="P1365" i="6"/>
  <c r="P1366" i="6"/>
  <c r="P1367" i="6"/>
  <c r="P1368" i="6"/>
  <c r="P1369" i="6"/>
  <c r="P1370" i="6"/>
  <c r="P1371" i="6"/>
  <c r="P1372" i="6"/>
  <c r="P1373" i="6"/>
  <c r="P1374" i="6"/>
  <c r="P1375" i="6"/>
  <c r="P1376" i="6"/>
  <c r="P1377" i="6"/>
  <c r="P1378" i="6"/>
  <c r="P1379" i="6"/>
  <c r="P1380" i="6"/>
  <c r="P1381" i="6"/>
  <c r="P1382" i="6"/>
  <c r="P1383" i="6"/>
  <c r="P1384" i="6"/>
  <c r="P1385" i="6"/>
  <c r="P1386" i="6"/>
  <c r="P1387" i="6"/>
  <c r="P1388" i="6"/>
  <c r="P1389" i="6"/>
  <c r="P1390" i="6"/>
  <c r="P1391" i="6"/>
  <c r="P1392" i="6"/>
  <c r="P1393" i="6"/>
  <c r="P1394" i="6"/>
  <c r="P1395" i="6"/>
  <c r="P1396" i="6"/>
  <c r="P1397" i="6"/>
  <c r="P1398" i="6"/>
  <c r="P1399" i="6"/>
  <c r="P1400" i="6"/>
  <c r="P1401" i="6"/>
  <c r="P1402" i="6"/>
  <c r="P1403" i="6"/>
  <c r="P1404" i="6"/>
  <c r="P1405" i="6"/>
  <c r="P1406" i="6"/>
  <c r="P1407" i="6"/>
  <c r="P1408" i="6"/>
  <c r="P1409" i="6"/>
  <c r="P1410" i="6"/>
  <c r="P1411" i="6"/>
  <c r="P1412" i="6"/>
  <c r="P1413" i="6"/>
  <c r="P1414" i="6"/>
  <c r="P1415" i="6"/>
  <c r="P1416" i="6"/>
  <c r="P1417" i="6"/>
  <c r="P1418" i="6"/>
  <c r="P1419" i="6"/>
  <c r="P1420" i="6"/>
  <c r="P1421" i="6"/>
  <c r="P1422" i="6"/>
  <c r="P1423" i="6"/>
  <c r="P1424" i="6"/>
  <c r="P1425" i="6"/>
  <c r="P1426" i="6"/>
  <c r="P1427" i="6"/>
  <c r="P1428" i="6"/>
  <c r="P1429" i="6"/>
  <c r="P1430" i="6"/>
  <c r="P1431" i="6"/>
  <c r="P1432" i="6"/>
  <c r="P1433" i="6"/>
  <c r="P1434" i="6"/>
  <c r="P1435" i="6"/>
  <c r="P1436" i="6"/>
  <c r="P1437" i="6"/>
  <c r="P1438" i="6"/>
  <c r="P1439" i="6"/>
  <c r="P1440" i="6"/>
  <c r="P1441" i="6"/>
  <c r="P1442" i="6"/>
  <c r="P1443" i="6"/>
  <c r="P1444" i="6"/>
  <c r="P1445" i="6"/>
  <c r="P1446" i="6"/>
  <c r="P1447" i="6"/>
  <c r="P1448" i="6"/>
  <c r="P1449" i="6"/>
  <c r="P1450" i="6"/>
  <c r="P1451" i="6"/>
  <c r="P1452" i="6"/>
  <c r="P1453" i="6"/>
  <c r="P1454" i="6"/>
  <c r="P1455" i="6"/>
  <c r="P1456" i="6"/>
  <c r="P1457" i="6"/>
  <c r="P1458" i="6"/>
  <c r="P1459" i="6"/>
  <c r="P1460" i="6"/>
  <c r="P1461" i="6"/>
  <c r="P1462" i="6"/>
  <c r="P1463" i="6"/>
  <c r="P1464" i="6"/>
  <c r="P1465" i="6"/>
  <c r="P1466" i="6"/>
  <c r="P1467" i="6"/>
  <c r="P1468" i="6"/>
  <c r="P1469" i="6"/>
  <c r="P1470" i="6"/>
  <c r="P1471" i="6"/>
  <c r="P1472" i="6"/>
  <c r="P1473" i="6"/>
  <c r="P1474" i="6"/>
  <c r="P1475" i="6"/>
  <c r="P1476" i="6"/>
  <c r="P1477" i="6"/>
  <c r="P1478" i="6"/>
  <c r="P1479" i="6"/>
  <c r="P1480" i="6"/>
  <c r="P1481" i="6"/>
  <c r="P1482" i="6"/>
  <c r="P1483" i="6"/>
  <c r="P1484" i="6"/>
  <c r="P1485" i="6"/>
  <c r="P1486" i="6"/>
  <c r="P1487" i="6"/>
  <c r="P1488" i="6"/>
  <c r="P1489" i="6"/>
  <c r="P1490" i="6"/>
  <c r="P1491" i="6"/>
  <c r="P1492" i="6"/>
  <c r="P1493" i="6"/>
  <c r="P1494" i="6"/>
  <c r="P1495" i="6"/>
  <c r="P1496" i="6"/>
  <c r="P1497" i="6"/>
  <c r="P1498" i="6"/>
  <c r="P1499" i="6"/>
  <c r="P1500" i="6"/>
  <c r="P1501" i="6"/>
  <c r="P1502" i="6"/>
  <c r="P1503" i="6"/>
  <c r="P1504" i="6"/>
  <c r="P1505" i="6"/>
  <c r="P1506" i="6"/>
  <c r="P1507" i="6"/>
  <c r="P1508" i="6"/>
  <c r="P1509" i="6"/>
  <c r="P1510" i="6"/>
  <c r="P1511" i="6"/>
  <c r="P1512" i="6"/>
  <c r="P1513" i="6"/>
  <c r="P1514" i="6"/>
  <c r="P1515" i="6"/>
  <c r="P1516" i="6"/>
  <c r="P1517" i="6"/>
  <c r="P1518" i="6"/>
  <c r="P1519" i="6"/>
  <c r="P1520" i="6"/>
  <c r="P1521" i="6"/>
  <c r="P1522" i="6"/>
  <c r="P1523" i="6"/>
  <c r="P1524" i="6"/>
  <c r="P1525" i="6"/>
  <c r="P1526" i="6"/>
  <c r="P1527" i="6"/>
  <c r="P1528" i="6"/>
  <c r="P1529" i="6"/>
  <c r="P1530" i="6"/>
  <c r="P1531" i="6"/>
  <c r="P1532" i="6"/>
  <c r="P1533" i="6"/>
  <c r="P1534" i="6"/>
  <c r="P1535" i="6"/>
  <c r="P1536" i="6"/>
  <c r="P1537" i="6"/>
  <c r="P1538" i="6"/>
  <c r="P1539" i="6"/>
  <c r="P1540" i="6"/>
  <c r="P1541" i="6"/>
  <c r="P1542" i="6"/>
  <c r="P1543" i="6"/>
  <c r="P1544" i="6"/>
  <c r="P1545" i="6"/>
  <c r="P1546" i="6"/>
  <c r="P1547" i="6"/>
  <c r="P1548" i="6"/>
  <c r="P1549" i="6"/>
  <c r="P1550" i="6"/>
  <c r="P1551" i="6"/>
  <c r="P1552" i="6"/>
  <c r="P1553" i="6"/>
  <c r="P1554" i="6"/>
  <c r="P1555" i="6"/>
  <c r="P1556" i="6"/>
  <c r="P1557" i="6"/>
  <c r="P1558" i="6"/>
  <c r="P1559" i="6"/>
  <c r="P1560" i="6"/>
  <c r="P1561" i="6"/>
  <c r="P1562" i="6"/>
  <c r="P1563" i="6"/>
  <c r="P1564" i="6"/>
  <c r="P1565" i="6"/>
  <c r="P1566" i="6"/>
  <c r="P1567" i="6"/>
  <c r="P1568" i="6"/>
  <c r="P1569" i="6"/>
  <c r="P1570" i="6"/>
  <c r="P1571" i="6"/>
  <c r="P1572" i="6"/>
  <c r="P1573" i="6"/>
  <c r="P1574" i="6"/>
  <c r="P1575" i="6"/>
  <c r="P1576" i="6"/>
  <c r="P1577" i="6"/>
  <c r="P1578" i="6"/>
  <c r="P1579" i="6"/>
  <c r="P1580" i="6"/>
  <c r="P1581" i="6"/>
  <c r="P1582" i="6"/>
  <c r="P1583" i="6"/>
  <c r="P1584" i="6"/>
  <c r="P1585" i="6"/>
  <c r="P1586" i="6"/>
  <c r="P1587" i="6"/>
  <c r="P1588" i="6"/>
  <c r="P1589" i="6"/>
  <c r="P1590" i="6"/>
  <c r="P1591" i="6"/>
  <c r="P1592" i="6"/>
  <c r="P1593" i="6"/>
  <c r="P1594" i="6"/>
  <c r="P1595" i="6"/>
  <c r="P1596" i="6"/>
  <c r="P1597" i="6"/>
  <c r="P1598" i="6"/>
  <c r="P1599" i="6"/>
  <c r="P1600" i="6"/>
  <c r="P1601" i="6"/>
  <c r="P1602" i="6"/>
  <c r="P1603" i="6"/>
  <c r="P1604" i="6"/>
  <c r="P1605" i="6"/>
  <c r="P1606" i="6"/>
  <c r="P1607" i="6"/>
  <c r="P1608" i="6"/>
  <c r="P1609" i="6"/>
  <c r="P1610" i="6"/>
  <c r="P1611" i="6"/>
  <c r="P1612" i="6"/>
  <c r="P1613" i="6"/>
  <c r="P1614" i="6"/>
  <c r="P1615" i="6"/>
  <c r="P1616" i="6"/>
  <c r="P1617" i="6"/>
  <c r="P1618" i="6"/>
  <c r="P1619" i="6"/>
  <c r="P1620" i="6"/>
  <c r="P1621" i="6"/>
  <c r="P1622" i="6"/>
  <c r="P1623" i="6"/>
  <c r="P1624" i="6"/>
  <c r="P1625" i="6"/>
  <c r="P1626" i="6"/>
  <c r="P1627" i="6"/>
  <c r="P1628" i="6"/>
  <c r="P1629" i="6"/>
  <c r="P1630" i="6"/>
  <c r="P1631" i="6"/>
  <c r="P1632" i="6"/>
  <c r="P1633" i="6"/>
  <c r="P1634" i="6"/>
  <c r="P1635" i="6"/>
  <c r="P1636" i="6"/>
  <c r="P1637" i="6"/>
  <c r="P1638" i="6"/>
  <c r="P1639" i="6"/>
  <c r="P1640" i="6"/>
  <c r="P1641" i="6"/>
  <c r="P1642" i="6"/>
  <c r="P1643" i="6"/>
  <c r="P1644" i="6"/>
  <c r="P1645" i="6"/>
  <c r="P1646" i="6"/>
  <c r="P1647" i="6"/>
  <c r="P1648" i="6"/>
  <c r="P1649" i="6"/>
  <c r="P1650" i="6"/>
  <c r="P1651" i="6"/>
  <c r="P1652" i="6"/>
  <c r="P1653" i="6"/>
  <c r="P1654" i="6"/>
  <c r="P1655" i="6"/>
  <c r="P1656" i="6"/>
  <c r="P1657" i="6"/>
  <c r="P1658" i="6"/>
  <c r="P1659" i="6"/>
  <c r="P1660" i="6"/>
  <c r="P1661" i="6"/>
  <c r="P1662" i="6"/>
  <c r="P1663" i="6"/>
  <c r="P1664" i="6"/>
  <c r="P1665" i="6"/>
  <c r="P1666" i="6"/>
  <c r="P1667" i="6"/>
  <c r="P1668" i="6"/>
  <c r="P1669" i="6"/>
  <c r="P1670" i="6"/>
  <c r="P1671" i="6"/>
  <c r="P1672" i="6"/>
  <c r="P1673" i="6"/>
  <c r="P1674" i="6"/>
  <c r="P1675" i="6"/>
  <c r="P1676" i="6"/>
  <c r="P1677" i="6"/>
  <c r="P1678" i="6"/>
  <c r="P1679" i="6"/>
  <c r="P1680" i="6"/>
  <c r="P1681" i="6"/>
  <c r="P1682" i="6"/>
  <c r="P1683" i="6"/>
  <c r="P1684" i="6"/>
  <c r="P1685" i="6"/>
  <c r="P1686" i="6"/>
  <c r="P1687" i="6"/>
  <c r="P1688" i="6"/>
  <c r="P1689" i="6"/>
  <c r="P1690" i="6"/>
  <c r="P1691" i="6"/>
  <c r="P1692" i="6"/>
  <c r="P1693" i="6"/>
  <c r="P1694" i="6"/>
  <c r="P1695" i="6"/>
  <c r="P1696" i="6"/>
  <c r="P1697" i="6"/>
  <c r="P1698" i="6"/>
  <c r="P1699" i="6"/>
  <c r="P1700" i="6"/>
  <c r="P1701" i="6"/>
  <c r="P1702" i="6"/>
  <c r="P1703" i="6"/>
  <c r="P1704" i="6"/>
  <c r="P1705" i="6"/>
  <c r="P1706" i="6"/>
  <c r="P1707" i="6"/>
  <c r="P1708" i="6"/>
  <c r="P1709" i="6"/>
  <c r="P1710" i="6"/>
  <c r="P1711" i="6"/>
  <c r="P1712" i="6"/>
  <c r="P1713" i="6"/>
  <c r="P1714" i="6"/>
  <c r="P1715" i="6"/>
  <c r="P1716" i="6"/>
  <c r="P1717" i="6"/>
  <c r="P1718" i="6"/>
  <c r="P1719" i="6"/>
  <c r="P1720" i="6"/>
  <c r="P1721" i="6"/>
  <c r="P1722" i="6"/>
  <c r="P1723" i="6"/>
  <c r="P1724" i="6"/>
  <c r="P1725" i="6"/>
  <c r="P1726" i="6"/>
  <c r="P1727" i="6"/>
  <c r="P1728" i="6"/>
  <c r="P1729" i="6"/>
  <c r="P1730" i="6"/>
  <c r="P1731" i="6"/>
  <c r="P1732" i="6"/>
  <c r="P1733" i="6"/>
  <c r="P1734" i="6"/>
  <c r="P1735" i="6"/>
  <c r="P1736" i="6"/>
  <c r="P1737" i="6"/>
  <c r="P1738" i="6"/>
  <c r="P1739" i="6"/>
  <c r="P1740" i="6"/>
  <c r="P1741" i="6"/>
  <c r="P1742" i="6"/>
  <c r="P1743" i="6"/>
  <c r="P1744" i="6"/>
  <c r="P1745" i="6"/>
  <c r="P1746" i="6"/>
  <c r="P1747" i="6"/>
  <c r="P1748" i="6"/>
  <c r="P1749" i="6"/>
  <c r="P1750" i="6"/>
  <c r="P1751" i="6"/>
  <c r="P1752" i="6"/>
  <c r="P1753" i="6"/>
  <c r="P1754" i="6"/>
  <c r="P1755" i="6"/>
  <c r="P1756" i="6"/>
  <c r="P1757" i="6"/>
  <c r="P1758" i="6"/>
  <c r="P1759" i="6"/>
  <c r="P1760" i="6"/>
  <c r="P1761" i="6"/>
  <c r="P1762" i="6"/>
  <c r="P1763" i="6"/>
  <c r="P1764" i="6"/>
  <c r="P1765" i="6"/>
  <c r="P1766" i="6"/>
  <c r="P1767" i="6"/>
  <c r="P1768" i="6"/>
  <c r="P1769" i="6"/>
  <c r="P1770" i="6"/>
  <c r="P1771" i="6"/>
  <c r="P1772" i="6"/>
  <c r="P1773" i="6"/>
  <c r="P1774" i="6"/>
  <c r="P1775" i="6"/>
  <c r="P1776" i="6"/>
  <c r="P1777" i="6"/>
  <c r="P1778" i="6"/>
  <c r="P1779" i="6"/>
  <c r="P1780" i="6"/>
  <c r="P1781" i="6"/>
  <c r="P1782" i="6"/>
  <c r="P1783" i="6"/>
  <c r="P1784" i="6"/>
  <c r="P1785" i="6"/>
  <c r="P1786" i="6"/>
  <c r="P1787" i="6"/>
  <c r="P1788" i="6"/>
  <c r="P1789" i="6"/>
  <c r="P1790" i="6"/>
  <c r="P1791" i="6"/>
  <c r="P1792" i="6"/>
  <c r="P1793" i="6"/>
  <c r="P1794" i="6"/>
  <c r="P1795" i="6"/>
  <c r="P1796" i="6"/>
  <c r="P1797" i="6"/>
  <c r="P1798" i="6"/>
  <c r="P1799" i="6"/>
  <c r="P1800" i="6"/>
  <c r="P1801" i="6"/>
  <c r="P1802" i="6"/>
  <c r="P1803" i="6"/>
  <c r="P1804" i="6"/>
  <c r="P1805" i="6"/>
  <c r="P1806" i="6"/>
  <c r="P1807" i="6"/>
  <c r="P1808" i="6"/>
  <c r="P1809" i="6"/>
  <c r="P1810" i="6"/>
  <c r="P1811" i="6"/>
  <c r="P1812" i="6"/>
  <c r="P1813" i="6"/>
  <c r="P1814" i="6"/>
  <c r="P1815" i="6"/>
  <c r="P1816" i="6"/>
  <c r="P1817" i="6"/>
  <c r="P1818" i="6"/>
  <c r="P1819" i="6"/>
  <c r="P1820" i="6"/>
  <c r="P1821" i="6"/>
  <c r="P1822" i="6"/>
  <c r="P1823" i="6"/>
  <c r="P1824" i="6"/>
  <c r="P1825" i="6"/>
  <c r="P1826" i="6"/>
  <c r="P1827" i="6"/>
  <c r="P1828" i="6"/>
  <c r="P1829" i="6"/>
  <c r="P1830" i="6"/>
  <c r="P1831" i="6"/>
  <c r="P1832" i="6"/>
  <c r="P1833" i="6"/>
  <c r="P1834" i="6"/>
  <c r="P1835" i="6"/>
  <c r="P1836" i="6"/>
  <c r="P1837" i="6"/>
  <c r="P1838" i="6"/>
  <c r="P1839" i="6"/>
  <c r="P1840" i="6"/>
  <c r="P1841" i="6"/>
  <c r="P1842" i="6"/>
  <c r="P1843" i="6"/>
  <c r="P1844" i="6"/>
  <c r="P1845" i="6"/>
  <c r="P1846" i="6"/>
  <c r="P1847" i="6"/>
  <c r="P1848" i="6"/>
  <c r="P1849" i="6"/>
  <c r="P1850" i="6"/>
  <c r="P1851" i="6"/>
  <c r="P1852" i="6"/>
  <c r="P1853" i="6"/>
  <c r="P1854" i="6"/>
  <c r="P1855" i="6"/>
  <c r="P1856" i="6"/>
  <c r="P1857" i="6"/>
  <c r="P1858" i="6"/>
  <c r="P1859" i="6"/>
  <c r="P1860" i="6"/>
  <c r="P1861" i="6"/>
  <c r="P1862" i="6"/>
  <c r="P1863" i="6"/>
  <c r="P1864" i="6"/>
  <c r="P1865" i="6"/>
  <c r="P1866" i="6"/>
  <c r="P1867" i="6"/>
  <c r="P1868" i="6"/>
  <c r="P1869" i="6"/>
  <c r="P1870" i="6"/>
  <c r="P1871" i="6"/>
  <c r="P1872" i="6"/>
  <c r="P1873" i="6"/>
  <c r="P1874" i="6"/>
  <c r="P1875" i="6"/>
  <c r="P1876" i="6"/>
  <c r="P1877" i="6"/>
  <c r="P1878" i="6"/>
  <c r="P1879" i="6"/>
  <c r="P1880" i="6"/>
  <c r="P1881" i="6"/>
  <c r="P1882" i="6"/>
  <c r="P1883" i="6"/>
  <c r="P1884" i="6"/>
  <c r="P1885" i="6"/>
  <c r="P1886" i="6"/>
  <c r="P1887" i="6"/>
  <c r="P1888" i="6"/>
  <c r="P1889" i="6"/>
  <c r="P1890" i="6"/>
  <c r="P1891" i="6"/>
  <c r="P1892" i="6"/>
  <c r="P1893" i="6"/>
  <c r="P1894" i="6"/>
  <c r="P1895" i="6"/>
  <c r="P1896" i="6"/>
  <c r="P1897" i="6"/>
  <c r="P1898" i="6"/>
  <c r="P1899" i="6"/>
  <c r="P1900" i="6"/>
  <c r="P1901" i="6"/>
  <c r="P1902" i="6"/>
  <c r="P1903" i="6"/>
  <c r="P1904" i="6"/>
  <c r="P1905" i="6"/>
  <c r="P1906" i="6"/>
  <c r="P1907" i="6"/>
  <c r="P1908" i="6"/>
  <c r="P1909" i="6"/>
  <c r="P1910" i="6"/>
  <c r="P1911" i="6"/>
  <c r="P1912" i="6"/>
  <c r="P1913" i="6"/>
  <c r="P1914" i="6"/>
  <c r="P1915" i="6"/>
  <c r="P1916" i="6"/>
  <c r="P1917" i="6"/>
  <c r="P1918" i="6"/>
  <c r="P1919" i="6"/>
  <c r="P1920" i="6"/>
  <c r="P1921" i="6"/>
  <c r="P1922" i="6"/>
  <c r="P1923" i="6"/>
  <c r="P1924" i="6"/>
  <c r="P1925" i="6"/>
  <c r="P1926" i="6"/>
  <c r="P1927" i="6"/>
  <c r="P1928" i="6"/>
  <c r="P1929" i="6"/>
  <c r="P1930" i="6"/>
  <c r="P1931" i="6"/>
  <c r="P1932" i="6"/>
  <c r="P1933" i="6"/>
  <c r="P1934" i="6"/>
  <c r="P1935" i="6"/>
  <c r="P1936" i="6"/>
  <c r="P1937" i="6"/>
  <c r="P1938" i="6"/>
  <c r="P1939" i="6"/>
  <c r="P1940" i="6"/>
  <c r="P1941" i="6"/>
  <c r="P1942" i="6"/>
  <c r="P1943" i="6"/>
  <c r="P1944" i="6"/>
  <c r="P1945" i="6"/>
  <c r="P1946" i="6"/>
  <c r="P1947" i="6"/>
  <c r="P1948" i="6"/>
  <c r="P1949" i="6"/>
  <c r="P1950" i="6"/>
  <c r="P1951" i="6"/>
  <c r="P1952" i="6"/>
  <c r="P1953" i="6"/>
  <c r="P1954" i="6"/>
  <c r="P1955" i="6"/>
  <c r="P1956" i="6"/>
  <c r="P1957" i="6"/>
  <c r="P1958" i="6"/>
  <c r="P1959" i="6"/>
  <c r="P1960" i="6"/>
  <c r="P1961" i="6"/>
  <c r="P1962" i="6"/>
  <c r="P1963" i="6"/>
  <c r="P1964" i="6"/>
  <c r="P1965" i="6"/>
  <c r="P1966" i="6"/>
  <c r="P1967" i="6"/>
  <c r="P1968" i="6"/>
  <c r="P1969" i="6"/>
  <c r="P1970" i="6"/>
  <c r="P1971" i="6"/>
  <c r="P1972" i="6"/>
  <c r="P1973" i="6"/>
  <c r="P1974" i="6"/>
  <c r="P1975" i="6"/>
  <c r="P1976" i="6"/>
  <c r="P1977" i="6"/>
  <c r="P1978" i="6"/>
  <c r="P1979" i="6"/>
  <c r="P1980" i="6"/>
  <c r="P1981" i="6"/>
  <c r="P1982" i="6"/>
  <c r="P1983" i="6"/>
  <c r="P1984" i="6"/>
  <c r="P1985" i="6"/>
  <c r="P1986" i="6"/>
  <c r="P1987" i="6"/>
  <c r="P1988" i="6"/>
  <c r="P1989" i="6"/>
  <c r="P1990" i="6"/>
  <c r="P1991" i="6"/>
  <c r="P1992" i="6"/>
  <c r="P1993" i="6"/>
  <c r="P1994" i="6"/>
  <c r="P1995" i="6"/>
  <c r="P1996" i="6"/>
  <c r="P1997" i="6"/>
  <c r="P1998" i="6"/>
  <c r="P1999" i="6"/>
  <c r="P2000" i="6"/>
  <c r="P2001" i="6"/>
  <c r="P2002" i="6"/>
  <c r="P2003" i="6"/>
  <c r="P2004" i="6"/>
  <c r="P5" i="6"/>
  <c r="K1087" i="6" l="1"/>
  <c r="K1088" i="6"/>
  <c r="K1089" i="6"/>
  <c r="K1090" i="6"/>
  <c r="K1091" i="6"/>
  <c r="K1092" i="6"/>
  <c r="K1093" i="6"/>
  <c r="K1094" i="6"/>
  <c r="K1095" i="6"/>
  <c r="K1096" i="6"/>
  <c r="K1097" i="6"/>
  <c r="K1098" i="6"/>
  <c r="K1099" i="6"/>
  <c r="K1100" i="6"/>
  <c r="K1101" i="6"/>
  <c r="K1102" i="6"/>
  <c r="K1103" i="6"/>
  <c r="K1104" i="6"/>
  <c r="K1105" i="6"/>
  <c r="K1106" i="6"/>
  <c r="K1107" i="6"/>
  <c r="K1108" i="6"/>
  <c r="K1109" i="6"/>
  <c r="K1110" i="6"/>
  <c r="K1111" i="6"/>
  <c r="K1112" i="6"/>
  <c r="K1113" i="6"/>
  <c r="K1114" i="6"/>
  <c r="K1115" i="6"/>
  <c r="K1116" i="6"/>
  <c r="K1117" i="6"/>
  <c r="K1118" i="6"/>
  <c r="K1119" i="6"/>
  <c r="K1120" i="6"/>
  <c r="K1121" i="6"/>
  <c r="K1122" i="6"/>
  <c r="K1123" i="6"/>
  <c r="K1124" i="6"/>
  <c r="K1125" i="6"/>
  <c r="K1126" i="6"/>
  <c r="K1127" i="6"/>
  <c r="K1128" i="6"/>
  <c r="K1129" i="6"/>
  <c r="K1130" i="6"/>
  <c r="K1131" i="6"/>
  <c r="K1132" i="6"/>
  <c r="K1133" i="6"/>
  <c r="K1134" i="6"/>
  <c r="K1135" i="6"/>
  <c r="K1136" i="6"/>
  <c r="K1137" i="6"/>
  <c r="K1138" i="6"/>
  <c r="K1139" i="6"/>
  <c r="K1140" i="6"/>
  <c r="K1141" i="6"/>
  <c r="K1142" i="6"/>
  <c r="K1143" i="6"/>
  <c r="K1144" i="6"/>
  <c r="K1145" i="6"/>
  <c r="K1146" i="6"/>
  <c r="K1147" i="6"/>
  <c r="K1148" i="6"/>
  <c r="K1149" i="6"/>
  <c r="K1150" i="6"/>
  <c r="K1151" i="6"/>
  <c r="K1152" i="6"/>
  <c r="K1153" i="6"/>
  <c r="K1154" i="6"/>
  <c r="K1155" i="6"/>
  <c r="K1156" i="6"/>
  <c r="K1157" i="6"/>
  <c r="K1158" i="6"/>
  <c r="K1159" i="6"/>
  <c r="K1160" i="6"/>
  <c r="K1161" i="6"/>
  <c r="K1162" i="6"/>
  <c r="K1163" i="6"/>
  <c r="K1164" i="6"/>
  <c r="K1165" i="6"/>
  <c r="K1166" i="6"/>
  <c r="K1167" i="6"/>
  <c r="K1168" i="6"/>
  <c r="K1169" i="6"/>
  <c r="K1170" i="6"/>
  <c r="K1171" i="6"/>
  <c r="K1172" i="6"/>
  <c r="K1173" i="6"/>
  <c r="K1174" i="6"/>
  <c r="K1175" i="6"/>
  <c r="K1176" i="6"/>
  <c r="K1177" i="6"/>
  <c r="K1178" i="6"/>
  <c r="K1179" i="6"/>
  <c r="K1180" i="6"/>
  <c r="K1181" i="6"/>
  <c r="K1182" i="6"/>
  <c r="K1183" i="6"/>
  <c r="K1184" i="6"/>
  <c r="K1185" i="6"/>
  <c r="K1186" i="6"/>
  <c r="K1187" i="6"/>
  <c r="K1188" i="6"/>
  <c r="K1189" i="6"/>
  <c r="K1190" i="6"/>
  <c r="K1191" i="6"/>
  <c r="K1192" i="6"/>
  <c r="K1193" i="6"/>
  <c r="K1194" i="6"/>
  <c r="K1195" i="6"/>
  <c r="K1196" i="6"/>
  <c r="K1197" i="6"/>
  <c r="K1198" i="6"/>
  <c r="K1199" i="6"/>
  <c r="K1200" i="6"/>
  <c r="K1201" i="6"/>
  <c r="K1202" i="6"/>
  <c r="K1203" i="6"/>
  <c r="K1204" i="6"/>
  <c r="K1205" i="6"/>
  <c r="K1206" i="6"/>
  <c r="K1207" i="6"/>
  <c r="K1208" i="6"/>
  <c r="K1209" i="6"/>
  <c r="K1210" i="6"/>
  <c r="K1211" i="6"/>
  <c r="K1212" i="6"/>
  <c r="K1213" i="6"/>
  <c r="K1214" i="6"/>
  <c r="K1215" i="6"/>
  <c r="K1216" i="6"/>
  <c r="K1217" i="6"/>
  <c r="K1218" i="6"/>
  <c r="K1219" i="6"/>
  <c r="K1220" i="6"/>
  <c r="K1221" i="6"/>
  <c r="K1222" i="6"/>
  <c r="K1223" i="6"/>
  <c r="K1224" i="6"/>
  <c r="K1225" i="6"/>
  <c r="K1226" i="6"/>
  <c r="K1227" i="6"/>
  <c r="K1228" i="6"/>
  <c r="K1229" i="6"/>
  <c r="K1230" i="6"/>
  <c r="K1231" i="6"/>
  <c r="K1232" i="6"/>
  <c r="K1233" i="6"/>
  <c r="K1234" i="6"/>
  <c r="K1235" i="6"/>
  <c r="K1236" i="6"/>
  <c r="K1237" i="6"/>
  <c r="K1238" i="6"/>
  <c r="K1239" i="6"/>
  <c r="K1240" i="6"/>
  <c r="K1241" i="6"/>
  <c r="K1242" i="6"/>
  <c r="K1243" i="6"/>
  <c r="K1244" i="6"/>
  <c r="K1245" i="6"/>
  <c r="K1246" i="6"/>
  <c r="K1247" i="6"/>
  <c r="K1248" i="6"/>
  <c r="K1249" i="6"/>
  <c r="K1250" i="6"/>
  <c r="K1251" i="6"/>
  <c r="K1252" i="6"/>
  <c r="K1253" i="6"/>
  <c r="K1254" i="6"/>
  <c r="K1255" i="6"/>
  <c r="K1256" i="6"/>
  <c r="K1257" i="6"/>
  <c r="K1258" i="6"/>
  <c r="K1259" i="6"/>
  <c r="K1260" i="6"/>
  <c r="K1261" i="6"/>
  <c r="K1262" i="6"/>
  <c r="K1263" i="6"/>
  <c r="K1264" i="6"/>
  <c r="K1265" i="6"/>
  <c r="K1266" i="6"/>
  <c r="K1267" i="6"/>
  <c r="K1268" i="6"/>
  <c r="K1269" i="6"/>
  <c r="K1270" i="6"/>
  <c r="K1271" i="6"/>
  <c r="K1272" i="6"/>
  <c r="K1273" i="6"/>
  <c r="K1274" i="6"/>
  <c r="K1275" i="6"/>
  <c r="K1276" i="6"/>
  <c r="K1277" i="6"/>
  <c r="K1278" i="6"/>
  <c r="K1279" i="6"/>
  <c r="K1280" i="6"/>
  <c r="K1281" i="6"/>
  <c r="K1282" i="6"/>
  <c r="K1283" i="6"/>
  <c r="K1284" i="6"/>
  <c r="K1285" i="6"/>
  <c r="K1286" i="6"/>
  <c r="K1287" i="6"/>
  <c r="K1288" i="6"/>
  <c r="K1289" i="6"/>
  <c r="K1290" i="6"/>
  <c r="K1291" i="6"/>
  <c r="K1292" i="6"/>
  <c r="K1293" i="6"/>
  <c r="K1294" i="6"/>
  <c r="K1295" i="6"/>
  <c r="K1296" i="6"/>
  <c r="K1297" i="6"/>
  <c r="K1298" i="6"/>
  <c r="K1299" i="6"/>
  <c r="K1300" i="6"/>
  <c r="K1301" i="6"/>
  <c r="K1302" i="6"/>
  <c r="K1303" i="6"/>
  <c r="K1304" i="6"/>
  <c r="K1305" i="6"/>
  <c r="K1306" i="6"/>
  <c r="K1307" i="6"/>
  <c r="K1308" i="6"/>
  <c r="K1309" i="6"/>
  <c r="K1310" i="6"/>
  <c r="K1311" i="6"/>
  <c r="K1312" i="6"/>
  <c r="K1313" i="6"/>
  <c r="K1314" i="6"/>
  <c r="K1315" i="6"/>
  <c r="K1316" i="6"/>
  <c r="K1317" i="6"/>
  <c r="K1318" i="6"/>
  <c r="K1319" i="6"/>
  <c r="K1320" i="6"/>
  <c r="K1321" i="6"/>
  <c r="K1322" i="6"/>
  <c r="K1323" i="6"/>
  <c r="K1324" i="6"/>
  <c r="K1325" i="6"/>
  <c r="K1326" i="6"/>
  <c r="K1327" i="6"/>
  <c r="K1328" i="6"/>
  <c r="K1329" i="6"/>
  <c r="K1330" i="6"/>
  <c r="K1331" i="6"/>
  <c r="K1332" i="6"/>
  <c r="K1333" i="6"/>
  <c r="K1334" i="6"/>
  <c r="K1335" i="6"/>
  <c r="K1336" i="6"/>
  <c r="K1337" i="6"/>
  <c r="K1338" i="6"/>
  <c r="K1339" i="6"/>
  <c r="K1340" i="6"/>
  <c r="K1341" i="6"/>
  <c r="K1342" i="6"/>
  <c r="K1343" i="6"/>
  <c r="K1344" i="6"/>
  <c r="K1345" i="6"/>
  <c r="K1346" i="6"/>
  <c r="K1347" i="6"/>
  <c r="K1348" i="6"/>
  <c r="K1349" i="6"/>
  <c r="K1350" i="6"/>
  <c r="K1351" i="6"/>
  <c r="K1352" i="6"/>
  <c r="K1353" i="6"/>
  <c r="K1354" i="6"/>
  <c r="K1355" i="6"/>
  <c r="K1356" i="6"/>
  <c r="K1357" i="6"/>
  <c r="K1358" i="6"/>
  <c r="K1359" i="6"/>
  <c r="K1360" i="6"/>
  <c r="K1361" i="6"/>
  <c r="K1362" i="6"/>
  <c r="K1363" i="6"/>
  <c r="K1364" i="6"/>
  <c r="K1365" i="6"/>
  <c r="K1366" i="6"/>
  <c r="K1367" i="6"/>
  <c r="K1368" i="6"/>
  <c r="K1369" i="6"/>
  <c r="K1370" i="6"/>
  <c r="K1371" i="6"/>
  <c r="K1372" i="6"/>
  <c r="K1373" i="6"/>
  <c r="K1374" i="6"/>
  <c r="K1375" i="6"/>
  <c r="K1376" i="6"/>
  <c r="K1377" i="6"/>
  <c r="K1378" i="6"/>
  <c r="K1379" i="6"/>
  <c r="K1380" i="6"/>
  <c r="K1381" i="6"/>
  <c r="K1382" i="6"/>
  <c r="K1383" i="6"/>
  <c r="K1384" i="6"/>
  <c r="K1385" i="6"/>
  <c r="K1386" i="6"/>
  <c r="K1387" i="6"/>
  <c r="K1388" i="6"/>
  <c r="K1389" i="6"/>
  <c r="K1390" i="6"/>
  <c r="K1391" i="6"/>
  <c r="K1392" i="6"/>
  <c r="K1393" i="6"/>
  <c r="K1394" i="6"/>
  <c r="K1395" i="6"/>
  <c r="K1396" i="6"/>
  <c r="K1397" i="6"/>
  <c r="K1398" i="6"/>
  <c r="K1399" i="6"/>
  <c r="K1400" i="6"/>
  <c r="K1401" i="6"/>
  <c r="K1402" i="6"/>
  <c r="K1403" i="6"/>
  <c r="K1404" i="6"/>
  <c r="K1405" i="6"/>
  <c r="K1406" i="6"/>
  <c r="K1407" i="6"/>
  <c r="K1408" i="6"/>
  <c r="K1409" i="6"/>
  <c r="K1410" i="6"/>
  <c r="K1411" i="6"/>
  <c r="K1412" i="6"/>
  <c r="K1413" i="6"/>
  <c r="K1414" i="6"/>
  <c r="K1415" i="6"/>
  <c r="K1416" i="6"/>
  <c r="K1417" i="6"/>
  <c r="K1418" i="6"/>
  <c r="K1419" i="6"/>
  <c r="K1420" i="6"/>
  <c r="K1421" i="6"/>
  <c r="K1422" i="6"/>
  <c r="K1423" i="6"/>
  <c r="K1424" i="6"/>
  <c r="K1425" i="6"/>
  <c r="K1426" i="6"/>
  <c r="K1427" i="6"/>
  <c r="K1428" i="6"/>
  <c r="K1429" i="6"/>
  <c r="K1430" i="6"/>
  <c r="K1431" i="6"/>
  <c r="K1432" i="6"/>
  <c r="K1433" i="6"/>
  <c r="K1434" i="6"/>
  <c r="K1435" i="6"/>
  <c r="K1436" i="6"/>
  <c r="K1437" i="6"/>
  <c r="K1438" i="6"/>
  <c r="K1439" i="6"/>
  <c r="K1440" i="6"/>
  <c r="K1441" i="6"/>
  <c r="K1442" i="6"/>
  <c r="K1443" i="6"/>
  <c r="K1444" i="6"/>
  <c r="K1445" i="6"/>
  <c r="K1446" i="6"/>
  <c r="K1447" i="6"/>
  <c r="K1448" i="6"/>
  <c r="K1449" i="6"/>
  <c r="K1450" i="6"/>
  <c r="K1451" i="6"/>
  <c r="K1452" i="6"/>
  <c r="K1453" i="6"/>
  <c r="K1454" i="6"/>
  <c r="K1455" i="6"/>
  <c r="K1456" i="6"/>
  <c r="K1457" i="6"/>
  <c r="K1458" i="6"/>
  <c r="K1459" i="6"/>
  <c r="K1460" i="6"/>
  <c r="K1461" i="6"/>
  <c r="K1462" i="6"/>
  <c r="K1463" i="6"/>
  <c r="K1464" i="6"/>
  <c r="K1465" i="6"/>
  <c r="K1466" i="6"/>
  <c r="K1467" i="6"/>
  <c r="K1468" i="6"/>
  <c r="K1469" i="6"/>
  <c r="K1470" i="6"/>
  <c r="K1471" i="6"/>
  <c r="K1472" i="6"/>
  <c r="K1473" i="6"/>
  <c r="K1474" i="6"/>
  <c r="K1475" i="6"/>
  <c r="K1476" i="6"/>
  <c r="K1477" i="6"/>
  <c r="K1478" i="6"/>
  <c r="K1479" i="6"/>
  <c r="K1480" i="6"/>
  <c r="K1481" i="6"/>
  <c r="K1482" i="6"/>
  <c r="K1483" i="6"/>
  <c r="K1484" i="6"/>
  <c r="K1485" i="6"/>
  <c r="K1486" i="6"/>
  <c r="K1487" i="6"/>
  <c r="K1488" i="6"/>
  <c r="K1489" i="6"/>
  <c r="K1490" i="6"/>
  <c r="K1491" i="6"/>
  <c r="K1492" i="6"/>
  <c r="K1493" i="6"/>
  <c r="K1494" i="6"/>
  <c r="K1495" i="6"/>
  <c r="K1496" i="6"/>
  <c r="K1497" i="6"/>
  <c r="K1498" i="6"/>
  <c r="K1499" i="6"/>
  <c r="K1500" i="6"/>
  <c r="K1501" i="6"/>
  <c r="K1502" i="6"/>
  <c r="K1503" i="6"/>
  <c r="K1504" i="6"/>
  <c r="K1505" i="6"/>
  <c r="K1506" i="6"/>
  <c r="K1507" i="6"/>
  <c r="K1508" i="6"/>
  <c r="K1509" i="6"/>
  <c r="K1510" i="6"/>
  <c r="K1511" i="6"/>
  <c r="K1512" i="6"/>
  <c r="K1513" i="6"/>
  <c r="K1514" i="6"/>
  <c r="K1515" i="6"/>
  <c r="K1516" i="6"/>
  <c r="K1517" i="6"/>
  <c r="K1518" i="6"/>
  <c r="K1519" i="6"/>
  <c r="K1520" i="6"/>
  <c r="K1521" i="6"/>
  <c r="K1522" i="6"/>
  <c r="K1523" i="6"/>
  <c r="K1524" i="6"/>
  <c r="K1525" i="6"/>
  <c r="K1526" i="6"/>
  <c r="K1527" i="6"/>
  <c r="K1528" i="6"/>
  <c r="K1529" i="6"/>
  <c r="K1530" i="6"/>
  <c r="K1531" i="6"/>
  <c r="K1532" i="6"/>
  <c r="K1533" i="6"/>
  <c r="K1534" i="6"/>
  <c r="K1535" i="6"/>
  <c r="K1536" i="6"/>
  <c r="K1537" i="6"/>
  <c r="K1538" i="6"/>
  <c r="K1539" i="6"/>
  <c r="K1540" i="6"/>
  <c r="K1541" i="6"/>
  <c r="K1542" i="6"/>
  <c r="K1543" i="6"/>
  <c r="K1544" i="6"/>
  <c r="K1545" i="6"/>
  <c r="K1546" i="6"/>
  <c r="K1547" i="6"/>
  <c r="K1548" i="6"/>
  <c r="K1549" i="6"/>
  <c r="K1550" i="6"/>
  <c r="K1551" i="6"/>
  <c r="K1552" i="6"/>
  <c r="K1553" i="6"/>
  <c r="K1554" i="6"/>
  <c r="K1555" i="6"/>
  <c r="K1556" i="6"/>
  <c r="K1557" i="6"/>
  <c r="K1558" i="6"/>
  <c r="K1559" i="6"/>
  <c r="K1560" i="6"/>
  <c r="K1561" i="6"/>
  <c r="K1562" i="6"/>
  <c r="K1563" i="6"/>
  <c r="K1564" i="6"/>
  <c r="K1565" i="6"/>
  <c r="K1566" i="6"/>
  <c r="K1567" i="6"/>
  <c r="K1568" i="6"/>
  <c r="K1569" i="6"/>
  <c r="K1570" i="6"/>
  <c r="K1571" i="6"/>
  <c r="K1572" i="6"/>
  <c r="K1573" i="6"/>
  <c r="K1574" i="6"/>
  <c r="K1575" i="6"/>
  <c r="K1576" i="6"/>
  <c r="K1577" i="6"/>
  <c r="K1578" i="6"/>
  <c r="K1579" i="6"/>
  <c r="K1580" i="6"/>
  <c r="K1581" i="6"/>
  <c r="K1582" i="6"/>
  <c r="K1583" i="6"/>
  <c r="K1584" i="6"/>
  <c r="K1585" i="6"/>
  <c r="K1586" i="6"/>
  <c r="K1587" i="6"/>
  <c r="K1588" i="6"/>
  <c r="K1589" i="6"/>
  <c r="K1590" i="6"/>
  <c r="K1591" i="6"/>
  <c r="K1592" i="6"/>
  <c r="K1593" i="6"/>
  <c r="K1594" i="6"/>
  <c r="K1595" i="6"/>
  <c r="K1596" i="6"/>
  <c r="K1597" i="6"/>
  <c r="K1598" i="6"/>
  <c r="K1599" i="6"/>
  <c r="K1600" i="6"/>
  <c r="K1601" i="6"/>
  <c r="K1602" i="6"/>
  <c r="K1603" i="6"/>
  <c r="K1604" i="6"/>
  <c r="K1605" i="6"/>
  <c r="K1606" i="6"/>
  <c r="K1607" i="6"/>
  <c r="K1608" i="6"/>
  <c r="K1609" i="6"/>
  <c r="K1610" i="6"/>
  <c r="K1611" i="6"/>
  <c r="K1612" i="6"/>
  <c r="K1613" i="6"/>
  <c r="K1614" i="6"/>
  <c r="K1615" i="6"/>
  <c r="K1616" i="6"/>
  <c r="K1617" i="6"/>
  <c r="K1618" i="6"/>
  <c r="K1619" i="6"/>
  <c r="K1620" i="6"/>
  <c r="K1621" i="6"/>
  <c r="K1622" i="6"/>
  <c r="K1623" i="6"/>
  <c r="K1624" i="6"/>
  <c r="K1625" i="6"/>
  <c r="K1626" i="6"/>
  <c r="K1627" i="6"/>
  <c r="K1628" i="6"/>
  <c r="K1629" i="6"/>
  <c r="K1630" i="6"/>
  <c r="K1631" i="6"/>
  <c r="K1632" i="6"/>
  <c r="K1633" i="6"/>
  <c r="K1634" i="6"/>
  <c r="K1635" i="6"/>
  <c r="K1636" i="6"/>
  <c r="K1637" i="6"/>
  <c r="K1638" i="6"/>
  <c r="K1639" i="6"/>
  <c r="K1640" i="6"/>
  <c r="K1641" i="6"/>
  <c r="K1642" i="6"/>
  <c r="K1643" i="6"/>
  <c r="K1644" i="6"/>
  <c r="K1645" i="6"/>
  <c r="K1646" i="6"/>
  <c r="K1647" i="6"/>
  <c r="K1648" i="6"/>
  <c r="K1649" i="6"/>
  <c r="K1650" i="6"/>
  <c r="K1651" i="6"/>
  <c r="K1652" i="6"/>
  <c r="K1653" i="6"/>
  <c r="K1654" i="6"/>
  <c r="K1655" i="6"/>
  <c r="K1656" i="6"/>
  <c r="K1657" i="6"/>
  <c r="K1658" i="6"/>
  <c r="K1659" i="6"/>
  <c r="K1660" i="6"/>
  <c r="K1661" i="6"/>
  <c r="K1662" i="6"/>
  <c r="K1663" i="6"/>
  <c r="K1664" i="6"/>
  <c r="K1665" i="6"/>
  <c r="K1666" i="6"/>
  <c r="K1667" i="6"/>
  <c r="K1668" i="6"/>
  <c r="K1669" i="6"/>
  <c r="K1670" i="6"/>
  <c r="K1671" i="6"/>
  <c r="K1672" i="6"/>
  <c r="K1673" i="6"/>
  <c r="K1674" i="6"/>
  <c r="K1675" i="6"/>
  <c r="K1676" i="6"/>
  <c r="K1677" i="6"/>
  <c r="K1678" i="6"/>
  <c r="K1679" i="6"/>
  <c r="K1680" i="6"/>
  <c r="K1681" i="6"/>
  <c r="K1682" i="6"/>
  <c r="K1683" i="6"/>
  <c r="K1684" i="6"/>
  <c r="K1685" i="6"/>
  <c r="K1686" i="6"/>
  <c r="K1687" i="6"/>
  <c r="K1688" i="6"/>
  <c r="K1689" i="6"/>
  <c r="K1690" i="6"/>
  <c r="K1691" i="6"/>
  <c r="K1692" i="6"/>
  <c r="K1693" i="6"/>
  <c r="K1694" i="6"/>
  <c r="K1695" i="6"/>
  <c r="K1696" i="6"/>
  <c r="K1697" i="6"/>
  <c r="K1698" i="6"/>
  <c r="K1699" i="6"/>
  <c r="K1700" i="6"/>
  <c r="K1701" i="6"/>
  <c r="K1702" i="6"/>
  <c r="K1703" i="6"/>
  <c r="K1704" i="6"/>
  <c r="K1705" i="6"/>
  <c r="K1706" i="6"/>
  <c r="K1707" i="6"/>
  <c r="K1708" i="6"/>
  <c r="K1709" i="6"/>
  <c r="K1710" i="6"/>
  <c r="K1711" i="6"/>
  <c r="K1712" i="6"/>
  <c r="K1713" i="6"/>
  <c r="K1714" i="6"/>
  <c r="K1715" i="6"/>
  <c r="K1716" i="6"/>
  <c r="K1717" i="6"/>
  <c r="K1718" i="6"/>
  <c r="K1719" i="6"/>
  <c r="K1720" i="6"/>
  <c r="K1721" i="6"/>
  <c r="K1722" i="6"/>
  <c r="K1723" i="6"/>
  <c r="K1724" i="6"/>
  <c r="K1725" i="6"/>
  <c r="K1726" i="6"/>
  <c r="K1727" i="6"/>
  <c r="K1728" i="6"/>
  <c r="K1729" i="6"/>
  <c r="K1730" i="6"/>
  <c r="K1731" i="6"/>
  <c r="K1732" i="6"/>
  <c r="K1733" i="6"/>
  <c r="K1734" i="6"/>
  <c r="K1735" i="6"/>
  <c r="K1736" i="6"/>
  <c r="K1737" i="6"/>
  <c r="K1738" i="6"/>
  <c r="K1739" i="6"/>
  <c r="K1740" i="6"/>
  <c r="K1741" i="6"/>
  <c r="K1742" i="6"/>
  <c r="K1743" i="6"/>
  <c r="K1744" i="6"/>
  <c r="K1745" i="6"/>
  <c r="K1746" i="6"/>
  <c r="K1747" i="6"/>
  <c r="K1748" i="6"/>
  <c r="K1749" i="6"/>
  <c r="K1750" i="6"/>
  <c r="K1751" i="6"/>
  <c r="K1752" i="6"/>
  <c r="K1753" i="6"/>
  <c r="K1754" i="6"/>
  <c r="K1755" i="6"/>
  <c r="K1756" i="6"/>
  <c r="K1757" i="6"/>
  <c r="K1758" i="6"/>
  <c r="K1759" i="6"/>
  <c r="K1760" i="6"/>
  <c r="K1761" i="6"/>
  <c r="K1762" i="6"/>
  <c r="K1763" i="6"/>
  <c r="K1764" i="6"/>
  <c r="K1765" i="6"/>
  <c r="K1766" i="6"/>
  <c r="K1767" i="6"/>
  <c r="K1768" i="6"/>
  <c r="K1769" i="6"/>
  <c r="K1770" i="6"/>
  <c r="K1771" i="6"/>
  <c r="K1772" i="6"/>
  <c r="K1773" i="6"/>
  <c r="K1774" i="6"/>
  <c r="K1775" i="6"/>
  <c r="K1776" i="6"/>
  <c r="K1777" i="6"/>
  <c r="K1778" i="6"/>
  <c r="K1779" i="6"/>
  <c r="K1780" i="6"/>
  <c r="K1781" i="6"/>
  <c r="K1782" i="6"/>
  <c r="K1783" i="6"/>
  <c r="K1784" i="6"/>
  <c r="K1785" i="6"/>
  <c r="K1786" i="6"/>
  <c r="K1787" i="6"/>
  <c r="K1788" i="6"/>
  <c r="K1789" i="6"/>
  <c r="K1790" i="6"/>
  <c r="K1791" i="6"/>
  <c r="K1792" i="6"/>
  <c r="K1793" i="6"/>
  <c r="K1794" i="6"/>
  <c r="K1795" i="6"/>
  <c r="K1796" i="6"/>
  <c r="K1797" i="6"/>
  <c r="K1798" i="6"/>
  <c r="K1799" i="6"/>
  <c r="K1800" i="6"/>
  <c r="K1801" i="6"/>
  <c r="K1802" i="6"/>
  <c r="K1803" i="6"/>
  <c r="K1804" i="6"/>
  <c r="K1805" i="6"/>
  <c r="K1806" i="6"/>
  <c r="K1807" i="6"/>
  <c r="K1808" i="6"/>
  <c r="K1809" i="6"/>
  <c r="K1810" i="6"/>
  <c r="K1811" i="6"/>
  <c r="K1812" i="6"/>
  <c r="K1813" i="6"/>
  <c r="K1814" i="6"/>
  <c r="K1815" i="6"/>
  <c r="K1816" i="6"/>
  <c r="K1817" i="6"/>
  <c r="K1818" i="6"/>
  <c r="K1819" i="6"/>
  <c r="K1820" i="6"/>
  <c r="K1821" i="6"/>
  <c r="K1822" i="6"/>
  <c r="K1823" i="6"/>
  <c r="K1824" i="6"/>
  <c r="K1825" i="6"/>
  <c r="K1826" i="6"/>
  <c r="K1827" i="6"/>
  <c r="K1828" i="6"/>
  <c r="K1829" i="6"/>
  <c r="K1830" i="6"/>
  <c r="K1831" i="6"/>
  <c r="K1832" i="6"/>
  <c r="K1833" i="6"/>
  <c r="K1834" i="6"/>
  <c r="K1835" i="6"/>
  <c r="K1836" i="6"/>
  <c r="K1837" i="6"/>
  <c r="K1838" i="6"/>
  <c r="K1839" i="6"/>
  <c r="K1840" i="6"/>
  <c r="K1841" i="6"/>
  <c r="K1842" i="6"/>
  <c r="K1843" i="6"/>
  <c r="K1844" i="6"/>
  <c r="K1845" i="6"/>
  <c r="K1846" i="6"/>
  <c r="K1847" i="6"/>
  <c r="K1848" i="6"/>
  <c r="K1849" i="6"/>
  <c r="K1850" i="6"/>
  <c r="K1851" i="6"/>
  <c r="K1852" i="6"/>
  <c r="K1853" i="6"/>
  <c r="K1854" i="6"/>
  <c r="K1855" i="6"/>
  <c r="K1856" i="6"/>
  <c r="K1857" i="6"/>
  <c r="K1858" i="6"/>
  <c r="K1859" i="6"/>
  <c r="K1860" i="6"/>
  <c r="K1861" i="6"/>
  <c r="K1862" i="6"/>
  <c r="K1863" i="6"/>
  <c r="K1864" i="6"/>
  <c r="K1865" i="6"/>
  <c r="K1866" i="6"/>
  <c r="K1867" i="6"/>
  <c r="K1868" i="6"/>
  <c r="K1869" i="6"/>
  <c r="K1870" i="6"/>
  <c r="K1871" i="6"/>
  <c r="K1872" i="6"/>
  <c r="K1873" i="6"/>
  <c r="K1874" i="6"/>
  <c r="K1875" i="6"/>
  <c r="K1876" i="6"/>
  <c r="K1877" i="6"/>
  <c r="K1878" i="6"/>
  <c r="K1879" i="6"/>
  <c r="K1880" i="6"/>
  <c r="K1881" i="6"/>
  <c r="K1882" i="6"/>
  <c r="K1883" i="6"/>
  <c r="K1884" i="6"/>
  <c r="K1885" i="6"/>
  <c r="K1886" i="6"/>
  <c r="K1887" i="6"/>
  <c r="K1888" i="6"/>
  <c r="K1889" i="6"/>
  <c r="K1890" i="6"/>
  <c r="K1891" i="6"/>
  <c r="K1892" i="6"/>
  <c r="K1893" i="6"/>
  <c r="K1894" i="6"/>
  <c r="K1895" i="6"/>
  <c r="K1896" i="6"/>
  <c r="K1897" i="6"/>
  <c r="K1898" i="6"/>
  <c r="K1899" i="6"/>
  <c r="K1900" i="6"/>
  <c r="K1901" i="6"/>
  <c r="K1902" i="6"/>
  <c r="K1903" i="6"/>
  <c r="K1904" i="6"/>
  <c r="K1905" i="6"/>
  <c r="K1906" i="6"/>
  <c r="K1907" i="6"/>
  <c r="K1908" i="6"/>
  <c r="K1909" i="6"/>
  <c r="K1910" i="6"/>
  <c r="K1911" i="6"/>
  <c r="K1912" i="6"/>
  <c r="K1913" i="6"/>
  <c r="K1914" i="6"/>
  <c r="K1915" i="6"/>
  <c r="K1916" i="6"/>
  <c r="K1917" i="6"/>
  <c r="K1918" i="6"/>
  <c r="K1919" i="6"/>
  <c r="K1920" i="6"/>
  <c r="K1921" i="6"/>
  <c r="K1922" i="6"/>
  <c r="K1923" i="6"/>
  <c r="K1924" i="6"/>
  <c r="K1925" i="6"/>
  <c r="K1926" i="6"/>
  <c r="K1927" i="6"/>
  <c r="K1928" i="6"/>
  <c r="K1929" i="6"/>
  <c r="K1930" i="6"/>
  <c r="K1931" i="6"/>
  <c r="K1932" i="6"/>
  <c r="K1933" i="6"/>
  <c r="K1934" i="6"/>
  <c r="K1935" i="6"/>
  <c r="K1936" i="6"/>
  <c r="K1937" i="6"/>
  <c r="K1938" i="6"/>
  <c r="K1939" i="6"/>
  <c r="K1940" i="6"/>
  <c r="K1941" i="6"/>
  <c r="K1942" i="6"/>
  <c r="K1943" i="6"/>
  <c r="K1944" i="6"/>
  <c r="K1945" i="6"/>
  <c r="K1946" i="6"/>
  <c r="K1947" i="6"/>
  <c r="K1948" i="6"/>
  <c r="K1949" i="6"/>
  <c r="K1950" i="6"/>
  <c r="K1951" i="6"/>
  <c r="K1952" i="6"/>
  <c r="K1953" i="6"/>
  <c r="K1954" i="6"/>
  <c r="K1955" i="6"/>
  <c r="K1956" i="6"/>
  <c r="K1957" i="6"/>
  <c r="K1958" i="6"/>
  <c r="K1959" i="6"/>
  <c r="K1960" i="6"/>
  <c r="K1961" i="6"/>
  <c r="K1962" i="6"/>
  <c r="K1963" i="6"/>
  <c r="K1964" i="6"/>
  <c r="K1965" i="6"/>
  <c r="K1966" i="6"/>
  <c r="K1967" i="6"/>
  <c r="K1968" i="6"/>
  <c r="K1969" i="6"/>
  <c r="K1970" i="6"/>
  <c r="K1971" i="6"/>
  <c r="K1972" i="6"/>
  <c r="K1973" i="6"/>
  <c r="K1974" i="6"/>
  <c r="K1975" i="6"/>
  <c r="K1976" i="6"/>
  <c r="K1977" i="6"/>
  <c r="K1978" i="6"/>
  <c r="K1979" i="6"/>
  <c r="K1980" i="6"/>
  <c r="K1981" i="6"/>
  <c r="K1982" i="6"/>
  <c r="K1983" i="6"/>
  <c r="K1984" i="6"/>
  <c r="K1985" i="6"/>
  <c r="K1986" i="6"/>
  <c r="K1987" i="6"/>
  <c r="K1988" i="6"/>
  <c r="K1989" i="6"/>
  <c r="K1990" i="6"/>
  <c r="K1991" i="6"/>
  <c r="K1992" i="6"/>
  <c r="K1993" i="6"/>
  <c r="K1994" i="6"/>
  <c r="K1995" i="6"/>
  <c r="K1996" i="6"/>
  <c r="K1997" i="6"/>
  <c r="K1998" i="6"/>
  <c r="K1999" i="6"/>
  <c r="K2000" i="6"/>
  <c r="K2001" i="6"/>
  <c r="K2002" i="6"/>
  <c r="K2003" i="6"/>
  <c r="K2004" i="6"/>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5" i="5"/>
  <c r="J6" i="6" l="1"/>
  <c r="K6" i="6" s="1"/>
  <c r="J7" i="6"/>
  <c r="K7" i="6" s="1"/>
  <c r="J8" i="6"/>
  <c r="K8" i="6" s="1"/>
  <c r="J9" i="6"/>
  <c r="K9" i="6" s="1"/>
  <c r="J10" i="6"/>
  <c r="K10" i="6" s="1"/>
  <c r="J11" i="6"/>
  <c r="K11" i="6" s="1"/>
  <c r="J12" i="6"/>
  <c r="K12" i="6" s="1"/>
  <c r="J13" i="6"/>
  <c r="K13" i="6" s="1"/>
  <c r="J14" i="6"/>
  <c r="K14" i="6" s="1"/>
  <c r="J15" i="6"/>
  <c r="K15" i="6" s="1"/>
  <c r="J16" i="6"/>
  <c r="K16" i="6" s="1"/>
  <c r="J17" i="6"/>
  <c r="K17" i="6" s="1"/>
  <c r="J18" i="6"/>
  <c r="K18" i="6" s="1"/>
  <c r="J19" i="6"/>
  <c r="K19" i="6" s="1"/>
  <c r="J20" i="6"/>
  <c r="K20" i="6" s="1"/>
  <c r="J21" i="6"/>
  <c r="K21" i="6" s="1"/>
  <c r="J22" i="6"/>
  <c r="K22" i="6" s="1"/>
  <c r="J23" i="6"/>
  <c r="K23" i="6" s="1"/>
  <c r="J24" i="6"/>
  <c r="K24" i="6" s="1"/>
  <c r="J25" i="6"/>
  <c r="K25" i="6" s="1"/>
  <c r="J26" i="6"/>
  <c r="K26" i="6" s="1"/>
  <c r="J27" i="6"/>
  <c r="K27" i="6" s="1"/>
  <c r="J28" i="6"/>
  <c r="K28" i="6" s="1"/>
  <c r="J29" i="6"/>
  <c r="K29" i="6" s="1"/>
  <c r="J30" i="6"/>
  <c r="K30" i="6" s="1"/>
  <c r="J31" i="6"/>
  <c r="K31" i="6" s="1"/>
  <c r="J32" i="6"/>
  <c r="K32" i="6" s="1"/>
  <c r="J33" i="6"/>
  <c r="K33" i="6" s="1"/>
  <c r="J34" i="6"/>
  <c r="K34" i="6" s="1"/>
  <c r="J35" i="6"/>
  <c r="K35" i="6" s="1"/>
  <c r="J36" i="6"/>
  <c r="K36" i="6" s="1"/>
  <c r="J37" i="6"/>
  <c r="K37" i="6" s="1"/>
  <c r="J38" i="6"/>
  <c r="K38" i="6" s="1"/>
  <c r="J39" i="6"/>
  <c r="K39" i="6" s="1"/>
  <c r="J40" i="6"/>
  <c r="K40" i="6" s="1"/>
  <c r="J41" i="6"/>
  <c r="K41" i="6" s="1"/>
  <c r="J42" i="6"/>
  <c r="K42" i="6" s="1"/>
  <c r="J43" i="6"/>
  <c r="K43" i="6" s="1"/>
  <c r="J44" i="6"/>
  <c r="K44" i="6" s="1"/>
  <c r="J45" i="6"/>
  <c r="K45" i="6" s="1"/>
  <c r="J46" i="6"/>
  <c r="K46" i="6" s="1"/>
  <c r="J47" i="6"/>
  <c r="K47" i="6" s="1"/>
  <c r="J48" i="6"/>
  <c r="K48" i="6" s="1"/>
  <c r="J49" i="6"/>
  <c r="K49" i="6" s="1"/>
  <c r="J50" i="6"/>
  <c r="K50" i="6" s="1"/>
  <c r="J51" i="6"/>
  <c r="K51" i="6" s="1"/>
  <c r="J52" i="6"/>
  <c r="K52" i="6" s="1"/>
  <c r="J53" i="6"/>
  <c r="K53" i="6" s="1"/>
  <c r="J54" i="6"/>
  <c r="K54" i="6" s="1"/>
  <c r="J55" i="6"/>
  <c r="K55" i="6" s="1"/>
  <c r="J56" i="6"/>
  <c r="K56" i="6" s="1"/>
  <c r="J57" i="6"/>
  <c r="K57" i="6" s="1"/>
  <c r="J58" i="6"/>
  <c r="K58" i="6" s="1"/>
  <c r="J59" i="6"/>
  <c r="K59" i="6" s="1"/>
  <c r="J60" i="6"/>
  <c r="K60" i="6" s="1"/>
  <c r="J61" i="6"/>
  <c r="K61" i="6" s="1"/>
  <c r="J62" i="6"/>
  <c r="K62" i="6" s="1"/>
  <c r="J63" i="6"/>
  <c r="K63" i="6" s="1"/>
  <c r="J64" i="6"/>
  <c r="K64" i="6" s="1"/>
  <c r="J65" i="6"/>
  <c r="K65" i="6" s="1"/>
  <c r="J66" i="6"/>
  <c r="K66" i="6" s="1"/>
  <c r="J67" i="6"/>
  <c r="K67" i="6" s="1"/>
  <c r="J68" i="6"/>
  <c r="K68" i="6" s="1"/>
  <c r="J69" i="6"/>
  <c r="K69" i="6" s="1"/>
  <c r="J70" i="6"/>
  <c r="K70" i="6" s="1"/>
  <c r="J71" i="6"/>
  <c r="K71" i="6" s="1"/>
  <c r="J72" i="6"/>
  <c r="K72" i="6" s="1"/>
  <c r="J73" i="6"/>
  <c r="K73" i="6" s="1"/>
  <c r="J74" i="6"/>
  <c r="K74" i="6" s="1"/>
  <c r="J75" i="6"/>
  <c r="K75" i="6" s="1"/>
  <c r="J76" i="6"/>
  <c r="K76" i="6" s="1"/>
  <c r="J77" i="6"/>
  <c r="K77" i="6" s="1"/>
  <c r="J78" i="6"/>
  <c r="K78" i="6" s="1"/>
  <c r="J79" i="6"/>
  <c r="K79" i="6" s="1"/>
  <c r="J80" i="6"/>
  <c r="K80" i="6" s="1"/>
  <c r="J81" i="6"/>
  <c r="K81" i="6" s="1"/>
  <c r="J82" i="6"/>
  <c r="K82" i="6" s="1"/>
  <c r="J83" i="6"/>
  <c r="K83" i="6" s="1"/>
  <c r="J84" i="6"/>
  <c r="K84" i="6" s="1"/>
  <c r="J85" i="6"/>
  <c r="K85" i="6" s="1"/>
  <c r="J86" i="6"/>
  <c r="K86" i="6" s="1"/>
  <c r="J87" i="6"/>
  <c r="K87" i="6" s="1"/>
  <c r="J88" i="6"/>
  <c r="K88" i="6" s="1"/>
  <c r="J89" i="6"/>
  <c r="K89" i="6" s="1"/>
  <c r="J90" i="6"/>
  <c r="K90" i="6" s="1"/>
  <c r="J91" i="6"/>
  <c r="K91" i="6" s="1"/>
  <c r="J92" i="6"/>
  <c r="K92" i="6" s="1"/>
  <c r="J93" i="6"/>
  <c r="K93" i="6" s="1"/>
  <c r="J94" i="6"/>
  <c r="K94" i="6" s="1"/>
  <c r="J95" i="6"/>
  <c r="K95" i="6" s="1"/>
  <c r="J96" i="6"/>
  <c r="K96" i="6" s="1"/>
  <c r="J97" i="6"/>
  <c r="K97" i="6" s="1"/>
  <c r="J98" i="6"/>
  <c r="K98" i="6" s="1"/>
  <c r="J99" i="6"/>
  <c r="K99" i="6" s="1"/>
  <c r="J100" i="6"/>
  <c r="K100" i="6" s="1"/>
  <c r="J101" i="6"/>
  <c r="K101" i="6" s="1"/>
  <c r="J102" i="6"/>
  <c r="K102" i="6" s="1"/>
  <c r="J103" i="6"/>
  <c r="K103" i="6" s="1"/>
  <c r="J104" i="6"/>
  <c r="K104" i="6" s="1"/>
  <c r="J105" i="6"/>
  <c r="K105" i="6" s="1"/>
  <c r="J106" i="6"/>
  <c r="K106" i="6" s="1"/>
  <c r="J107" i="6"/>
  <c r="K107" i="6" s="1"/>
  <c r="J108" i="6"/>
  <c r="K108" i="6" s="1"/>
  <c r="J109" i="6"/>
  <c r="K109" i="6" s="1"/>
  <c r="J110" i="6"/>
  <c r="K110" i="6" s="1"/>
  <c r="J111" i="6"/>
  <c r="K111" i="6" s="1"/>
  <c r="J112" i="6"/>
  <c r="K112" i="6" s="1"/>
  <c r="J113" i="6"/>
  <c r="K113" i="6" s="1"/>
  <c r="J114" i="6"/>
  <c r="K114" i="6" s="1"/>
  <c r="J115" i="6"/>
  <c r="K115" i="6" s="1"/>
  <c r="J116" i="6"/>
  <c r="K116" i="6" s="1"/>
  <c r="J117" i="6"/>
  <c r="K117" i="6" s="1"/>
  <c r="J118" i="6"/>
  <c r="K118" i="6" s="1"/>
  <c r="J119" i="6"/>
  <c r="K119" i="6" s="1"/>
  <c r="J120" i="6"/>
  <c r="K120" i="6" s="1"/>
  <c r="J121" i="6"/>
  <c r="K121" i="6" s="1"/>
  <c r="J122" i="6"/>
  <c r="K122" i="6" s="1"/>
  <c r="J123" i="6"/>
  <c r="K123" i="6" s="1"/>
  <c r="J124" i="6"/>
  <c r="K124" i="6" s="1"/>
  <c r="J125" i="6"/>
  <c r="K125" i="6" s="1"/>
  <c r="J126" i="6"/>
  <c r="K126" i="6" s="1"/>
  <c r="J127" i="6"/>
  <c r="K127" i="6" s="1"/>
  <c r="J128" i="6"/>
  <c r="K128" i="6" s="1"/>
  <c r="J129" i="6"/>
  <c r="K129" i="6" s="1"/>
  <c r="J130" i="6"/>
  <c r="K130" i="6" s="1"/>
  <c r="J131" i="6"/>
  <c r="K131" i="6" s="1"/>
  <c r="J132" i="6"/>
  <c r="K132" i="6" s="1"/>
  <c r="J133" i="6"/>
  <c r="K133" i="6" s="1"/>
  <c r="J134" i="6"/>
  <c r="K134" i="6" s="1"/>
  <c r="J135" i="6"/>
  <c r="K135" i="6" s="1"/>
  <c r="J136" i="6"/>
  <c r="K136" i="6" s="1"/>
  <c r="J137" i="6"/>
  <c r="K137" i="6" s="1"/>
  <c r="J138" i="6"/>
  <c r="K138" i="6" s="1"/>
  <c r="J139" i="6"/>
  <c r="K139" i="6" s="1"/>
  <c r="J140" i="6"/>
  <c r="K140" i="6" s="1"/>
  <c r="J141" i="6"/>
  <c r="K141" i="6" s="1"/>
  <c r="J142" i="6"/>
  <c r="K142" i="6" s="1"/>
  <c r="J143" i="6"/>
  <c r="K143" i="6" s="1"/>
  <c r="J144" i="6"/>
  <c r="K144" i="6" s="1"/>
  <c r="J145" i="6"/>
  <c r="K145" i="6" s="1"/>
  <c r="J146" i="6"/>
  <c r="K146" i="6" s="1"/>
  <c r="J147" i="6"/>
  <c r="K147" i="6" s="1"/>
  <c r="J148" i="6"/>
  <c r="K148" i="6" s="1"/>
  <c r="J149" i="6"/>
  <c r="K149" i="6" s="1"/>
  <c r="J150" i="6"/>
  <c r="K150" i="6" s="1"/>
  <c r="J151" i="6"/>
  <c r="K151" i="6" s="1"/>
  <c r="J152" i="6"/>
  <c r="K152" i="6" s="1"/>
  <c r="J153" i="6"/>
  <c r="K153" i="6" s="1"/>
  <c r="J154" i="6"/>
  <c r="K154" i="6" s="1"/>
  <c r="J155" i="6"/>
  <c r="K155" i="6" s="1"/>
  <c r="J156" i="6"/>
  <c r="K156" i="6" s="1"/>
  <c r="J157" i="6"/>
  <c r="K157" i="6" s="1"/>
  <c r="J158" i="6"/>
  <c r="K158" i="6" s="1"/>
  <c r="J159" i="6"/>
  <c r="K159" i="6" s="1"/>
  <c r="J160" i="6"/>
  <c r="K160" i="6" s="1"/>
  <c r="J161" i="6"/>
  <c r="K161" i="6" s="1"/>
  <c r="J162" i="6"/>
  <c r="K162" i="6" s="1"/>
  <c r="J163" i="6"/>
  <c r="K163" i="6" s="1"/>
  <c r="J164" i="6"/>
  <c r="K164" i="6" s="1"/>
  <c r="J165" i="6"/>
  <c r="K165" i="6" s="1"/>
  <c r="J166" i="6"/>
  <c r="K166" i="6" s="1"/>
  <c r="J167" i="6"/>
  <c r="K167" i="6" s="1"/>
  <c r="J168" i="6"/>
  <c r="K168" i="6" s="1"/>
  <c r="J169" i="6"/>
  <c r="K169" i="6" s="1"/>
  <c r="J170" i="6"/>
  <c r="K170" i="6" s="1"/>
  <c r="J171" i="6"/>
  <c r="K171" i="6" s="1"/>
  <c r="J172" i="6"/>
  <c r="K172" i="6" s="1"/>
  <c r="J173" i="6"/>
  <c r="K173" i="6" s="1"/>
  <c r="J174" i="6"/>
  <c r="K174" i="6" s="1"/>
  <c r="J175" i="6"/>
  <c r="K175" i="6" s="1"/>
  <c r="J176" i="6"/>
  <c r="K176" i="6" s="1"/>
  <c r="J177" i="6"/>
  <c r="K177" i="6" s="1"/>
  <c r="J178" i="6"/>
  <c r="K178" i="6" s="1"/>
  <c r="J179" i="6"/>
  <c r="K179" i="6" s="1"/>
  <c r="J180" i="6"/>
  <c r="K180" i="6" s="1"/>
  <c r="J181" i="6"/>
  <c r="K181" i="6" s="1"/>
  <c r="J182" i="6"/>
  <c r="K182" i="6" s="1"/>
  <c r="J183" i="6"/>
  <c r="K183" i="6" s="1"/>
  <c r="J184" i="6"/>
  <c r="K184" i="6" s="1"/>
  <c r="J185" i="6"/>
  <c r="K185" i="6" s="1"/>
  <c r="J186" i="6"/>
  <c r="K186" i="6" s="1"/>
  <c r="J187" i="6"/>
  <c r="K187" i="6" s="1"/>
  <c r="J188" i="6"/>
  <c r="K188" i="6" s="1"/>
  <c r="J189" i="6"/>
  <c r="K189" i="6" s="1"/>
  <c r="J190" i="6"/>
  <c r="K190" i="6" s="1"/>
  <c r="J191" i="6"/>
  <c r="K191" i="6" s="1"/>
  <c r="J192" i="6"/>
  <c r="K192" i="6" s="1"/>
  <c r="J193" i="6"/>
  <c r="K193" i="6" s="1"/>
  <c r="J194" i="6"/>
  <c r="K194" i="6" s="1"/>
  <c r="J195" i="6"/>
  <c r="K195" i="6" s="1"/>
  <c r="J196" i="6"/>
  <c r="K196" i="6" s="1"/>
  <c r="J197" i="6"/>
  <c r="K197" i="6" s="1"/>
  <c r="J198" i="6"/>
  <c r="K198" i="6" s="1"/>
  <c r="J199" i="6"/>
  <c r="K199" i="6" s="1"/>
  <c r="J200" i="6"/>
  <c r="K200" i="6" s="1"/>
  <c r="J201" i="6"/>
  <c r="K201" i="6" s="1"/>
  <c r="J202" i="6"/>
  <c r="K202" i="6" s="1"/>
  <c r="J203" i="6"/>
  <c r="K203" i="6" s="1"/>
  <c r="J204" i="6"/>
  <c r="K204" i="6" s="1"/>
  <c r="J205" i="6"/>
  <c r="K205" i="6" s="1"/>
  <c r="J206" i="6"/>
  <c r="K206" i="6" s="1"/>
  <c r="J207" i="6"/>
  <c r="K207" i="6" s="1"/>
  <c r="J208" i="6"/>
  <c r="K208" i="6" s="1"/>
  <c r="J209" i="6"/>
  <c r="K209" i="6" s="1"/>
  <c r="J210" i="6"/>
  <c r="K210" i="6" s="1"/>
  <c r="J211" i="6"/>
  <c r="K211" i="6" s="1"/>
  <c r="J212" i="6"/>
  <c r="K212" i="6" s="1"/>
  <c r="J213" i="6"/>
  <c r="K213" i="6" s="1"/>
  <c r="J214" i="6"/>
  <c r="K214" i="6" s="1"/>
  <c r="J215" i="6"/>
  <c r="K215" i="6" s="1"/>
  <c r="J216" i="6"/>
  <c r="K216" i="6" s="1"/>
  <c r="J217" i="6"/>
  <c r="K217" i="6" s="1"/>
  <c r="J218" i="6"/>
  <c r="K218" i="6" s="1"/>
  <c r="J219" i="6"/>
  <c r="K219" i="6" s="1"/>
  <c r="J220" i="6"/>
  <c r="K220" i="6" s="1"/>
  <c r="J221" i="6"/>
  <c r="K221" i="6" s="1"/>
  <c r="J222" i="6"/>
  <c r="K222" i="6" s="1"/>
  <c r="J223" i="6"/>
  <c r="K223" i="6" s="1"/>
  <c r="J224" i="6"/>
  <c r="K224" i="6" s="1"/>
  <c r="J225" i="6"/>
  <c r="K225" i="6" s="1"/>
  <c r="J226" i="6"/>
  <c r="K226" i="6" s="1"/>
  <c r="J227" i="6"/>
  <c r="K227" i="6" s="1"/>
  <c r="J228" i="6"/>
  <c r="K228" i="6" s="1"/>
  <c r="J229" i="6"/>
  <c r="K229" i="6" s="1"/>
  <c r="J230" i="6"/>
  <c r="K230" i="6" s="1"/>
  <c r="J231" i="6"/>
  <c r="K231" i="6" s="1"/>
  <c r="J232" i="6"/>
  <c r="K232" i="6" s="1"/>
  <c r="J233" i="6"/>
  <c r="K233" i="6" s="1"/>
  <c r="J234" i="6"/>
  <c r="K234" i="6" s="1"/>
  <c r="J235" i="6"/>
  <c r="K235" i="6" s="1"/>
  <c r="J236" i="6"/>
  <c r="K236" i="6" s="1"/>
  <c r="J237" i="6"/>
  <c r="K237" i="6" s="1"/>
  <c r="J238" i="6"/>
  <c r="K238" i="6" s="1"/>
  <c r="J239" i="6"/>
  <c r="K239" i="6" s="1"/>
  <c r="J240" i="6"/>
  <c r="K240" i="6" s="1"/>
  <c r="J241" i="6"/>
  <c r="K241" i="6" s="1"/>
  <c r="J242" i="6"/>
  <c r="K242" i="6" s="1"/>
  <c r="J243" i="6"/>
  <c r="K243" i="6" s="1"/>
  <c r="J244" i="6"/>
  <c r="K244" i="6" s="1"/>
  <c r="J245" i="6"/>
  <c r="K245" i="6" s="1"/>
  <c r="J246" i="6"/>
  <c r="K246" i="6" s="1"/>
  <c r="J247" i="6"/>
  <c r="K247" i="6" s="1"/>
  <c r="J248" i="6"/>
  <c r="K248" i="6" s="1"/>
  <c r="J249" i="6"/>
  <c r="K249" i="6" s="1"/>
  <c r="J250" i="6"/>
  <c r="K250" i="6" s="1"/>
  <c r="J251" i="6"/>
  <c r="K251" i="6" s="1"/>
  <c r="J252" i="6"/>
  <c r="K252" i="6" s="1"/>
  <c r="J253" i="6"/>
  <c r="K253" i="6" s="1"/>
  <c r="J254" i="6"/>
  <c r="K254" i="6" s="1"/>
  <c r="J255" i="6"/>
  <c r="K255" i="6" s="1"/>
  <c r="J256" i="6"/>
  <c r="K256" i="6" s="1"/>
  <c r="J257" i="6"/>
  <c r="K257" i="6" s="1"/>
  <c r="J258" i="6"/>
  <c r="K258" i="6" s="1"/>
  <c r="J259" i="6"/>
  <c r="K259" i="6" s="1"/>
  <c r="J260" i="6"/>
  <c r="K260" i="6" s="1"/>
  <c r="J261" i="6"/>
  <c r="K261" i="6" s="1"/>
  <c r="J262" i="6"/>
  <c r="K262" i="6" s="1"/>
  <c r="J263" i="6"/>
  <c r="K263" i="6" s="1"/>
  <c r="J264" i="6"/>
  <c r="K264" i="6" s="1"/>
  <c r="J265" i="6"/>
  <c r="K265" i="6" s="1"/>
  <c r="J266" i="6"/>
  <c r="K266" i="6" s="1"/>
  <c r="J267" i="6"/>
  <c r="K267" i="6" s="1"/>
  <c r="J268" i="6"/>
  <c r="K268" i="6" s="1"/>
  <c r="J269" i="6"/>
  <c r="K269" i="6" s="1"/>
  <c r="J270" i="6"/>
  <c r="K270" i="6" s="1"/>
  <c r="J271" i="6"/>
  <c r="K271" i="6" s="1"/>
  <c r="J272" i="6"/>
  <c r="K272" i="6" s="1"/>
  <c r="J273" i="6"/>
  <c r="K273" i="6" s="1"/>
  <c r="J274" i="6"/>
  <c r="K274" i="6" s="1"/>
  <c r="J275" i="6"/>
  <c r="K275" i="6" s="1"/>
  <c r="J276" i="6"/>
  <c r="K276" i="6" s="1"/>
  <c r="J277" i="6"/>
  <c r="K277" i="6" s="1"/>
  <c r="J278" i="6"/>
  <c r="K278" i="6" s="1"/>
  <c r="J279" i="6"/>
  <c r="K279" i="6" s="1"/>
  <c r="J280" i="6"/>
  <c r="K280" i="6" s="1"/>
  <c r="J281" i="6"/>
  <c r="K281" i="6" s="1"/>
  <c r="J282" i="6"/>
  <c r="K282" i="6" s="1"/>
  <c r="J283" i="6"/>
  <c r="K283" i="6" s="1"/>
  <c r="J284" i="6"/>
  <c r="K284" i="6" s="1"/>
  <c r="J285" i="6"/>
  <c r="K285" i="6" s="1"/>
  <c r="J286" i="6"/>
  <c r="K286" i="6" s="1"/>
  <c r="J287" i="6"/>
  <c r="K287" i="6" s="1"/>
  <c r="J288" i="6"/>
  <c r="K288" i="6" s="1"/>
  <c r="J289" i="6"/>
  <c r="K289" i="6" s="1"/>
  <c r="J290" i="6"/>
  <c r="K290" i="6" s="1"/>
  <c r="J291" i="6"/>
  <c r="K291" i="6" s="1"/>
  <c r="J292" i="6"/>
  <c r="K292" i="6" s="1"/>
  <c r="J293" i="6"/>
  <c r="K293" i="6" s="1"/>
  <c r="J294" i="6"/>
  <c r="K294" i="6" s="1"/>
  <c r="J295" i="6"/>
  <c r="K295" i="6" s="1"/>
  <c r="J296" i="6"/>
  <c r="K296" i="6" s="1"/>
  <c r="J297" i="6"/>
  <c r="K297" i="6" s="1"/>
  <c r="J298" i="6"/>
  <c r="K298" i="6" s="1"/>
  <c r="J299" i="6"/>
  <c r="K299" i="6" s="1"/>
  <c r="J300" i="6"/>
  <c r="K300" i="6" s="1"/>
  <c r="J301" i="6"/>
  <c r="K301" i="6" s="1"/>
  <c r="J302" i="6"/>
  <c r="K302" i="6" s="1"/>
  <c r="J303" i="6"/>
  <c r="K303" i="6" s="1"/>
  <c r="J304" i="6"/>
  <c r="K304" i="6" s="1"/>
  <c r="J305" i="6"/>
  <c r="K305" i="6" s="1"/>
  <c r="J306" i="6"/>
  <c r="K306" i="6" s="1"/>
  <c r="J307" i="6"/>
  <c r="K307" i="6" s="1"/>
  <c r="J308" i="6"/>
  <c r="K308" i="6" s="1"/>
  <c r="J309" i="6"/>
  <c r="K309" i="6" s="1"/>
  <c r="J310" i="6"/>
  <c r="K310" i="6" s="1"/>
  <c r="J311" i="6"/>
  <c r="K311" i="6" s="1"/>
  <c r="J312" i="6"/>
  <c r="K312" i="6" s="1"/>
  <c r="J313" i="6"/>
  <c r="K313" i="6" s="1"/>
  <c r="J314" i="6"/>
  <c r="K314" i="6" s="1"/>
  <c r="J315" i="6"/>
  <c r="K315" i="6" s="1"/>
  <c r="J316" i="6"/>
  <c r="K316" i="6" s="1"/>
  <c r="J317" i="6"/>
  <c r="K317" i="6" s="1"/>
  <c r="J318" i="6"/>
  <c r="K318" i="6" s="1"/>
  <c r="J319" i="6"/>
  <c r="K319" i="6" s="1"/>
  <c r="J320" i="6"/>
  <c r="K320" i="6" s="1"/>
  <c r="J321" i="6"/>
  <c r="K321" i="6" s="1"/>
  <c r="J322" i="6"/>
  <c r="K322" i="6" s="1"/>
  <c r="J323" i="6"/>
  <c r="K323" i="6" s="1"/>
  <c r="J324" i="6"/>
  <c r="K324" i="6" s="1"/>
  <c r="J325" i="6"/>
  <c r="K325" i="6" s="1"/>
  <c r="J326" i="6"/>
  <c r="K326" i="6" s="1"/>
  <c r="J327" i="6"/>
  <c r="K327" i="6" s="1"/>
  <c r="J328" i="6"/>
  <c r="K328" i="6" s="1"/>
  <c r="J329" i="6"/>
  <c r="K329" i="6" s="1"/>
  <c r="J330" i="6"/>
  <c r="K330" i="6" s="1"/>
  <c r="J331" i="6"/>
  <c r="K331" i="6" s="1"/>
  <c r="J332" i="6"/>
  <c r="K332" i="6" s="1"/>
  <c r="J333" i="6"/>
  <c r="K333" i="6" s="1"/>
  <c r="J334" i="6"/>
  <c r="K334" i="6" s="1"/>
  <c r="J335" i="6"/>
  <c r="K335" i="6" s="1"/>
  <c r="J336" i="6"/>
  <c r="K336" i="6" s="1"/>
  <c r="J337" i="6"/>
  <c r="K337" i="6" s="1"/>
  <c r="J338" i="6"/>
  <c r="K338" i="6" s="1"/>
  <c r="J339" i="6"/>
  <c r="K339" i="6" s="1"/>
  <c r="J340" i="6"/>
  <c r="K340" i="6" s="1"/>
  <c r="J341" i="6"/>
  <c r="K341" i="6" s="1"/>
  <c r="J342" i="6"/>
  <c r="K342" i="6" s="1"/>
  <c r="J343" i="6"/>
  <c r="K343" i="6" s="1"/>
  <c r="J344" i="6"/>
  <c r="K344" i="6" s="1"/>
  <c r="J345" i="6"/>
  <c r="K345" i="6" s="1"/>
  <c r="J346" i="6"/>
  <c r="K346" i="6" s="1"/>
  <c r="J347" i="6"/>
  <c r="K347" i="6" s="1"/>
  <c r="J348" i="6"/>
  <c r="K348" i="6" s="1"/>
  <c r="J349" i="6"/>
  <c r="K349" i="6" s="1"/>
  <c r="J350" i="6"/>
  <c r="K350" i="6" s="1"/>
  <c r="J351" i="6"/>
  <c r="K351" i="6" s="1"/>
  <c r="J352" i="6"/>
  <c r="K352" i="6" s="1"/>
  <c r="J353" i="6"/>
  <c r="K353" i="6" s="1"/>
  <c r="J354" i="6"/>
  <c r="K354" i="6" s="1"/>
  <c r="J355" i="6"/>
  <c r="K355" i="6" s="1"/>
  <c r="J356" i="6"/>
  <c r="K356" i="6" s="1"/>
  <c r="J357" i="6"/>
  <c r="K357" i="6" s="1"/>
  <c r="J358" i="6"/>
  <c r="K358" i="6" s="1"/>
  <c r="J359" i="6"/>
  <c r="K359" i="6" s="1"/>
  <c r="J360" i="6"/>
  <c r="K360" i="6" s="1"/>
  <c r="J361" i="6"/>
  <c r="K361" i="6" s="1"/>
  <c r="J362" i="6"/>
  <c r="K362" i="6" s="1"/>
  <c r="J363" i="6"/>
  <c r="K363" i="6" s="1"/>
  <c r="J364" i="6"/>
  <c r="K364" i="6" s="1"/>
  <c r="J365" i="6"/>
  <c r="K365" i="6" s="1"/>
  <c r="J366" i="6"/>
  <c r="K366" i="6" s="1"/>
  <c r="J367" i="6"/>
  <c r="K367" i="6" s="1"/>
  <c r="J368" i="6"/>
  <c r="K368" i="6" s="1"/>
  <c r="J369" i="6"/>
  <c r="K369" i="6" s="1"/>
  <c r="J370" i="6"/>
  <c r="K370" i="6" s="1"/>
  <c r="J371" i="6"/>
  <c r="K371" i="6" s="1"/>
  <c r="J372" i="6"/>
  <c r="K372" i="6" s="1"/>
  <c r="J373" i="6"/>
  <c r="K373" i="6" s="1"/>
  <c r="J374" i="6"/>
  <c r="K374" i="6" s="1"/>
  <c r="J375" i="6"/>
  <c r="K375" i="6" s="1"/>
  <c r="J376" i="6"/>
  <c r="K376" i="6" s="1"/>
  <c r="J377" i="6"/>
  <c r="K377" i="6" s="1"/>
  <c r="J378" i="6"/>
  <c r="K378" i="6" s="1"/>
  <c r="J379" i="6"/>
  <c r="K379" i="6" s="1"/>
  <c r="J380" i="6"/>
  <c r="K380" i="6" s="1"/>
  <c r="J381" i="6"/>
  <c r="K381" i="6" s="1"/>
  <c r="J382" i="6"/>
  <c r="K382" i="6" s="1"/>
  <c r="J383" i="6"/>
  <c r="K383" i="6" s="1"/>
  <c r="J384" i="6"/>
  <c r="K384" i="6" s="1"/>
  <c r="J385" i="6"/>
  <c r="K385" i="6" s="1"/>
  <c r="J386" i="6"/>
  <c r="K386" i="6" s="1"/>
  <c r="J387" i="6"/>
  <c r="K387" i="6" s="1"/>
  <c r="J388" i="6"/>
  <c r="K388" i="6" s="1"/>
  <c r="J389" i="6"/>
  <c r="K389" i="6" s="1"/>
  <c r="J390" i="6"/>
  <c r="K390" i="6" s="1"/>
  <c r="J391" i="6"/>
  <c r="K391" i="6" s="1"/>
  <c r="J392" i="6"/>
  <c r="K392" i="6" s="1"/>
  <c r="J393" i="6"/>
  <c r="K393" i="6" s="1"/>
  <c r="J394" i="6"/>
  <c r="K394" i="6" s="1"/>
  <c r="J395" i="6"/>
  <c r="K395" i="6" s="1"/>
  <c r="J396" i="6"/>
  <c r="K396" i="6" s="1"/>
  <c r="J397" i="6"/>
  <c r="K397" i="6" s="1"/>
  <c r="J398" i="6"/>
  <c r="K398" i="6" s="1"/>
  <c r="J399" i="6"/>
  <c r="K399" i="6" s="1"/>
  <c r="J400" i="6"/>
  <c r="K400" i="6" s="1"/>
  <c r="J401" i="6"/>
  <c r="K401" i="6" s="1"/>
  <c r="J402" i="6"/>
  <c r="K402" i="6" s="1"/>
  <c r="J403" i="6"/>
  <c r="K403" i="6" s="1"/>
  <c r="J404" i="6"/>
  <c r="K404" i="6" s="1"/>
  <c r="J405" i="6"/>
  <c r="K405" i="6" s="1"/>
  <c r="J406" i="6"/>
  <c r="K406" i="6" s="1"/>
  <c r="J407" i="6"/>
  <c r="K407" i="6" s="1"/>
  <c r="J408" i="6"/>
  <c r="K408" i="6" s="1"/>
  <c r="J409" i="6"/>
  <c r="K409" i="6" s="1"/>
  <c r="J410" i="6"/>
  <c r="K410" i="6" s="1"/>
  <c r="J411" i="6"/>
  <c r="K411" i="6" s="1"/>
  <c r="J412" i="6"/>
  <c r="K412" i="6" s="1"/>
  <c r="J413" i="6"/>
  <c r="K413" i="6" s="1"/>
  <c r="J414" i="6"/>
  <c r="K414" i="6" s="1"/>
  <c r="J415" i="6"/>
  <c r="K415" i="6" s="1"/>
  <c r="J416" i="6"/>
  <c r="K416" i="6" s="1"/>
  <c r="J417" i="6"/>
  <c r="K417" i="6" s="1"/>
  <c r="J418" i="6"/>
  <c r="K418" i="6" s="1"/>
  <c r="J419" i="6"/>
  <c r="K419" i="6" s="1"/>
  <c r="J420" i="6"/>
  <c r="K420" i="6" s="1"/>
  <c r="J421" i="6"/>
  <c r="K421" i="6" s="1"/>
  <c r="J422" i="6"/>
  <c r="K422" i="6" s="1"/>
  <c r="J423" i="6"/>
  <c r="K423" i="6" s="1"/>
  <c r="J424" i="6"/>
  <c r="K424" i="6" s="1"/>
  <c r="J425" i="6"/>
  <c r="K425" i="6" s="1"/>
  <c r="J426" i="6"/>
  <c r="K426" i="6" s="1"/>
  <c r="J427" i="6"/>
  <c r="K427" i="6" s="1"/>
  <c r="J428" i="6"/>
  <c r="K428" i="6" s="1"/>
  <c r="J429" i="6"/>
  <c r="K429" i="6" s="1"/>
  <c r="J430" i="6"/>
  <c r="K430" i="6" s="1"/>
  <c r="J431" i="6"/>
  <c r="K431" i="6" s="1"/>
  <c r="J432" i="6"/>
  <c r="K432" i="6" s="1"/>
  <c r="J433" i="6"/>
  <c r="K433" i="6" s="1"/>
  <c r="J434" i="6"/>
  <c r="K434" i="6" s="1"/>
  <c r="J435" i="6"/>
  <c r="K435" i="6" s="1"/>
  <c r="J436" i="6"/>
  <c r="K436" i="6" s="1"/>
  <c r="J437" i="6"/>
  <c r="K437" i="6" s="1"/>
  <c r="J438" i="6"/>
  <c r="K438" i="6" s="1"/>
  <c r="J439" i="6"/>
  <c r="K439" i="6" s="1"/>
  <c r="J440" i="6"/>
  <c r="K440" i="6" s="1"/>
  <c r="J441" i="6"/>
  <c r="K441" i="6" s="1"/>
  <c r="J442" i="6"/>
  <c r="K442" i="6" s="1"/>
  <c r="J443" i="6"/>
  <c r="K443" i="6" s="1"/>
  <c r="J444" i="6"/>
  <c r="K444" i="6" s="1"/>
  <c r="J445" i="6"/>
  <c r="K445" i="6" s="1"/>
  <c r="J446" i="6"/>
  <c r="K446" i="6" s="1"/>
  <c r="J447" i="6"/>
  <c r="K447" i="6" s="1"/>
  <c r="J448" i="6"/>
  <c r="K448" i="6" s="1"/>
  <c r="J449" i="6"/>
  <c r="K449" i="6" s="1"/>
  <c r="J450" i="6"/>
  <c r="K450" i="6" s="1"/>
  <c r="J451" i="6"/>
  <c r="K451" i="6" s="1"/>
  <c r="J452" i="6"/>
  <c r="K452" i="6" s="1"/>
  <c r="J453" i="6"/>
  <c r="K453" i="6" s="1"/>
  <c r="J454" i="6"/>
  <c r="K454" i="6" s="1"/>
  <c r="J455" i="6"/>
  <c r="K455" i="6" s="1"/>
  <c r="J456" i="6"/>
  <c r="K456" i="6" s="1"/>
  <c r="J457" i="6"/>
  <c r="K457" i="6" s="1"/>
  <c r="J458" i="6"/>
  <c r="K458" i="6" s="1"/>
  <c r="J459" i="6"/>
  <c r="K459" i="6" s="1"/>
  <c r="J460" i="6"/>
  <c r="K460" i="6" s="1"/>
  <c r="J461" i="6"/>
  <c r="K461" i="6" s="1"/>
  <c r="J462" i="6"/>
  <c r="K462" i="6" s="1"/>
  <c r="J463" i="6"/>
  <c r="K463" i="6" s="1"/>
  <c r="J464" i="6"/>
  <c r="K464" i="6" s="1"/>
  <c r="J465" i="6"/>
  <c r="K465" i="6" s="1"/>
  <c r="J466" i="6"/>
  <c r="K466" i="6" s="1"/>
  <c r="J467" i="6"/>
  <c r="K467" i="6" s="1"/>
  <c r="J468" i="6"/>
  <c r="K468" i="6" s="1"/>
  <c r="J469" i="6"/>
  <c r="K469" i="6" s="1"/>
  <c r="J470" i="6"/>
  <c r="K470" i="6" s="1"/>
  <c r="J471" i="6"/>
  <c r="K471" i="6" s="1"/>
  <c r="J472" i="6"/>
  <c r="K472" i="6" s="1"/>
  <c r="J473" i="6"/>
  <c r="K473" i="6" s="1"/>
  <c r="J474" i="6"/>
  <c r="K474" i="6" s="1"/>
  <c r="J475" i="6"/>
  <c r="K475" i="6" s="1"/>
  <c r="J476" i="6"/>
  <c r="K476" i="6" s="1"/>
  <c r="J477" i="6"/>
  <c r="K477" i="6" s="1"/>
  <c r="J478" i="6"/>
  <c r="K478" i="6" s="1"/>
  <c r="J479" i="6"/>
  <c r="K479" i="6" s="1"/>
  <c r="J480" i="6"/>
  <c r="K480" i="6" s="1"/>
  <c r="J481" i="6"/>
  <c r="K481" i="6" s="1"/>
  <c r="J482" i="6"/>
  <c r="K482" i="6" s="1"/>
  <c r="J483" i="6"/>
  <c r="K483" i="6" s="1"/>
  <c r="J484" i="6"/>
  <c r="K484" i="6" s="1"/>
  <c r="J485" i="6"/>
  <c r="K485" i="6" s="1"/>
  <c r="J486" i="6"/>
  <c r="K486" i="6" s="1"/>
  <c r="J487" i="6"/>
  <c r="K487" i="6" s="1"/>
  <c r="J488" i="6"/>
  <c r="K488" i="6" s="1"/>
  <c r="J489" i="6"/>
  <c r="K489" i="6" s="1"/>
  <c r="J490" i="6"/>
  <c r="K490" i="6" s="1"/>
  <c r="J491" i="6"/>
  <c r="K491" i="6" s="1"/>
  <c r="J492" i="6"/>
  <c r="K492" i="6" s="1"/>
  <c r="J493" i="6"/>
  <c r="K493" i="6" s="1"/>
  <c r="J494" i="6"/>
  <c r="K494" i="6" s="1"/>
  <c r="J495" i="6"/>
  <c r="K495" i="6" s="1"/>
  <c r="J496" i="6"/>
  <c r="K496" i="6" s="1"/>
  <c r="J497" i="6"/>
  <c r="K497" i="6" s="1"/>
  <c r="J498" i="6"/>
  <c r="K498" i="6" s="1"/>
  <c r="J499" i="6"/>
  <c r="K499" i="6" s="1"/>
  <c r="J500" i="6"/>
  <c r="K500" i="6" s="1"/>
  <c r="J501" i="6"/>
  <c r="K501" i="6" s="1"/>
  <c r="J502" i="6"/>
  <c r="K502" i="6" s="1"/>
  <c r="J503" i="6"/>
  <c r="K503" i="6" s="1"/>
  <c r="J504" i="6"/>
  <c r="K504" i="6" s="1"/>
  <c r="J505" i="6"/>
  <c r="K505" i="6" s="1"/>
  <c r="J506" i="6"/>
  <c r="K506" i="6" s="1"/>
  <c r="J507" i="6"/>
  <c r="K507" i="6" s="1"/>
  <c r="J508" i="6"/>
  <c r="K508" i="6" s="1"/>
  <c r="J509" i="6"/>
  <c r="K509" i="6" s="1"/>
  <c r="J510" i="6"/>
  <c r="K510" i="6" s="1"/>
  <c r="J511" i="6"/>
  <c r="K511" i="6" s="1"/>
  <c r="J512" i="6"/>
  <c r="K512" i="6" s="1"/>
  <c r="J513" i="6"/>
  <c r="K513" i="6" s="1"/>
  <c r="J514" i="6"/>
  <c r="K514" i="6" s="1"/>
  <c r="J515" i="6"/>
  <c r="K515" i="6" s="1"/>
  <c r="J516" i="6"/>
  <c r="K516" i="6" s="1"/>
  <c r="J517" i="6"/>
  <c r="K517" i="6" s="1"/>
  <c r="J518" i="6"/>
  <c r="K518" i="6" s="1"/>
  <c r="J519" i="6"/>
  <c r="K519" i="6" s="1"/>
  <c r="J520" i="6"/>
  <c r="K520" i="6" s="1"/>
  <c r="J521" i="6"/>
  <c r="K521" i="6" s="1"/>
  <c r="J522" i="6"/>
  <c r="K522" i="6" s="1"/>
  <c r="J523" i="6"/>
  <c r="K523" i="6" s="1"/>
  <c r="J524" i="6"/>
  <c r="K524" i="6" s="1"/>
  <c r="J525" i="6"/>
  <c r="K525" i="6" s="1"/>
  <c r="J526" i="6"/>
  <c r="K526" i="6" s="1"/>
  <c r="J527" i="6"/>
  <c r="K527" i="6" s="1"/>
  <c r="J528" i="6"/>
  <c r="K528" i="6" s="1"/>
  <c r="J529" i="6"/>
  <c r="K529" i="6" s="1"/>
  <c r="J530" i="6"/>
  <c r="K530" i="6" s="1"/>
  <c r="J531" i="6"/>
  <c r="K531" i="6" s="1"/>
  <c r="J532" i="6"/>
  <c r="K532" i="6" s="1"/>
  <c r="J533" i="6"/>
  <c r="K533" i="6" s="1"/>
  <c r="J534" i="6"/>
  <c r="K534" i="6" s="1"/>
  <c r="J535" i="6"/>
  <c r="K535" i="6" s="1"/>
  <c r="J536" i="6"/>
  <c r="K536" i="6" s="1"/>
  <c r="J537" i="6"/>
  <c r="K537" i="6" s="1"/>
  <c r="J538" i="6"/>
  <c r="K538" i="6" s="1"/>
  <c r="J539" i="6"/>
  <c r="K539" i="6" s="1"/>
  <c r="J540" i="6"/>
  <c r="K540" i="6" s="1"/>
  <c r="J541" i="6"/>
  <c r="K541" i="6" s="1"/>
  <c r="J542" i="6"/>
  <c r="K542" i="6" s="1"/>
  <c r="J543" i="6"/>
  <c r="K543" i="6" s="1"/>
  <c r="J544" i="6"/>
  <c r="K544" i="6" s="1"/>
  <c r="J545" i="6"/>
  <c r="K545" i="6" s="1"/>
  <c r="J546" i="6"/>
  <c r="K546" i="6" s="1"/>
  <c r="J547" i="6"/>
  <c r="K547" i="6" s="1"/>
  <c r="J548" i="6"/>
  <c r="K548" i="6" s="1"/>
  <c r="J549" i="6"/>
  <c r="K549" i="6" s="1"/>
  <c r="J550" i="6"/>
  <c r="K550" i="6" s="1"/>
  <c r="J551" i="6"/>
  <c r="K551" i="6" s="1"/>
  <c r="J552" i="6"/>
  <c r="K552" i="6" s="1"/>
  <c r="J553" i="6"/>
  <c r="K553" i="6" s="1"/>
  <c r="J554" i="6"/>
  <c r="K554" i="6" s="1"/>
  <c r="J555" i="6"/>
  <c r="K555" i="6" s="1"/>
  <c r="J556" i="6"/>
  <c r="K556" i="6" s="1"/>
  <c r="J557" i="6"/>
  <c r="K557" i="6" s="1"/>
  <c r="J558" i="6"/>
  <c r="K558" i="6" s="1"/>
  <c r="J559" i="6"/>
  <c r="K559" i="6" s="1"/>
  <c r="J560" i="6"/>
  <c r="K560" i="6" s="1"/>
  <c r="J561" i="6"/>
  <c r="K561" i="6" s="1"/>
  <c r="J562" i="6"/>
  <c r="K562" i="6" s="1"/>
  <c r="J563" i="6"/>
  <c r="K563" i="6" s="1"/>
  <c r="J564" i="6"/>
  <c r="K564" i="6" s="1"/>
  <c r="J565" i="6"/>
  <c r="K565" i="6" s="1"/>
  <c r="J566" i="6"/>
  <c r="K566" i="6" s="1"/>
  <c r="J567" i="6"/>
  <c r="K567" i="6" s="1"/>
  <c r="J568" i="6"/>
  <c r="K568" i="6" s="1"/>
  <c r="J569" i="6"/>
  <c r="K569" i="6" s="1"/>
  <c r="J570" i="6"/>
  <c r="K570" i="6" s="1"/>
  <c r="J571" i="6"/>
  <c r="K571" i="6" s="1"/>
  <c r="J572" i="6"/>
  <c r="K572" i="6" s="1"/>
  <c r="J573" i="6"/>
  <c r="K573" i="6" s="1"/>
  <c r="J574" i="6"/>
  <c r="K574" i="6" s="1"/>
  <c r="J575" i="6"/>
  <c r="K575" i="6" s="1"/>
  <c r="J576" i="6"/>
  <c r="K576" i="6" s="1"/>
  <c r="J577" i="6"/>
  <c r="K577" i="6" s="1"/>
  <c r="J578" i="6"/>
  <c r="K578" i="6" s="1"/>
  <c r="J579" i="6"/>
  <c r="K579" i="6" s="1"/>
  <c r="J580" i="6"/>
  <c r="K580" i="6" s="1"/>
  <c r="J581" i="6"/>
  <c r="K581" i="6" s="1"/>
  <c r="J582" i="6"/>
  <c r="K582" i="6" s="1"/>
  <c r="J583" i="6"/>
  <c r="K583" i="6" s="1"/>
  <c r="J584" i="6"/>
  <c r="K584" i="6" s="1"/>
  <c r="J585" i="6"/>
  <c r="K585" i="6" s="1"/>
  <c r="J586" i="6"/>
  <c r="K586" i="6" s="1"/>
  <c r="J587" i="6"/>
  <c r="K587" i="6" s="1"/>
  <c r="J588" i="6"/>
  <c r="K588" i="6" s="1"/>
  <c r="J589" i="6"/>
  <c r="K589" i="6" s="1"/>
  <c r="J590" i="6"/>
  <c r="K590" i="6" s="1"/>
  <c r="J591" i="6"/>
  <c r="K591" i="6" s="1"/>
  <c r="J592" i="6"/>
  <c r="K592" i="6" s="1"/>
  <c r="J593" i="6"/>
  <c r="K593" i="6" s="1"/>
  <c r="J594" i="6"/>
  <c r="K594" i="6" s="1"/>
  <c r="J595" i="6"/>
  <c r="K595" i="6" s="1"/>
  <c r="J596" i="6"/>
  <c r="K596" i="6" s="1"/>
  <c r="J597" i="6"/>
  <c r="K597" i="6" s="1"/>
  <c r="J598" i="6"/>
  <c r="K598" i="6" s="1"/>
  <c r="J599" i="6"/>
  <c r="K599" i="6" s="1"/>
  <c r="J600" i="6"/>
  <c r="K600" i="6" s="1"/>
  <c r="J601" i="6"/>
  <c r="K601" i="6" s="1"/>
  <c r="J602" i="6"/>
  <c r="K602" i="6" s="1"/>
  <c r="J603" i="6"/>
  <c r="K603" i="6" s="1"/>
  <c r="J604" i="6"/>
  <c r="K604" i="6" s="1"/>
  <c r="J605" i="6"/>
  <c r="K605" i="6" s="1"/>
  <c r="J606" i="6"/>
  <c r="K606" i="6" s="1"/>
  <c r="J607" i="6"/>
  <c r="K607" i="6" s="1"/>
  <c r="J608" i="6"/>
  <c r="K608" i="6" s="1"/>
  <c r="J609" i="6"/>
  <c r="K609" i="6" s="1"/>
  <c r="J610" i="6"/>
  <c r="K610" i="6" s="1"/>
  <c r="J611" i="6"/>
  <c r="K611" i="6" s="1"/>
  <c r="J612" i="6"/>
  <c r="K612" i="6" s="1"/>
  <c r="J613" i="6"/>
  <c r="K613" i="6" s="1"/>
  <c r="J614" i="6"/>
  <c r="K614" i="6" s="1"/>
  <c r="J615" i="6"/>
  <c r="K615" i="6" s="1"/>
  <c r="J616" i="6"/>
  <c r="K616" i="6" s="1"/>
  <c r="J617" i="6"/>
  <c r="K617" i="6" s="1"/>
  <c r="J618" i="6"/>
  <c r="K618" i="6" s="1"/>
  <c r="J619" i="6"/>
  <c r="K619" i="6" s="1"/>
  <c r="J620" i="6"/>
  <c r="K620" i="6" s="1"/>
  <c r="J621" i="6"/>
  <c r="K621" i="6" s="1"/>
  <c r="J622" i="6"/>
  <c r="K622" i="6" s="1"/>
  <c r="J623" i="6"/>
  <c r="K623" i="6" s="1"/>
  <c r="J624" i="6"/>
  <c r="K624" i="6" s="1"/>
  <c r="J625" i="6"/>
  <c r="K625" i="6" s="1"/>
  <c r="J626" i="6"/>
  <c r="K626" i="6" s="1"/>
  <c r="J627" i="6"/>
  <c r="K627" i="6" s="1"/>
  <c r="J628" i="6"/>
  <c r="K628" i="6" s="1"/>
  <c r="J629" i="6"/>
  <c r="K629" i="6" s="1"/>
  <c r="J630" i="6"/>
  <c r="K630" i="6" s="1"/>
  <c r="J631" i="6"/>
  <c r="K631" i="6" s="1"/>
  <c r="J632" i="6"/>
  <c r="K632" i="6" s="1"/>
  <c r="J633" i="6"/>
  <c r="K633" i="6" s="1"/>
  <c r="J634" i="6"/>
  <c r="K634" i="6" s="1"/>
  <c r="J635" i="6"/>
  <c r="K635" i="6" s="1"/>
  <c r="J636" i="6"/>
  <c r="K636" i="6" s="1"/>
  <c r="J637" i="6"/>
  <c r="K637" i="6" s="1"/>
  <c r="J638" i="6"/>
  <c r="K638" i="6" s="1"/>
  <c r="J639" i="6"/>
  <c r="K639" i="6" s="1"/>
  <c r="J640" i="6"/>
  <c r="K640" i="6" s="1"/>
  <c r="J641" i="6"/>
  <c r="K641" i="6" s="1"/>
  <c r="J642" i="6"/>
  <c r="K642" i="6" s="1"/>
  <c r="J643" i="6"/>
  <c r="K643" i="6" s="1"/>
  <c r="J644" i="6"/>
  <c r="K644" i="6" s="1"/>
  <c r="J645" i="6"/>
  <c r="K645" i="6" s="1"/>
  <c r="J646" i="6"/>
  <c r="K646" i="6" s="1"/>
  <c r="J647" i="6"/>
  <c r="K647" i="6" s="1"/>
  <c r="J648" i="6"/>
  <c r="K648" i="6" s="1"/>
  <c r="J649" i="6"/>
  <c r="K649" i="6" s="1"/>
  <c r="J650" i="6"/>
  <c r="K650" i="6" s="1"/>
  <c r="J651" i="6"/>
  <c r="K651" i="6" s="1"/>
  <c r="J652" i="6"/>
  <c r="K652" i="6" s="1"/>
  <c r="J653" i="6"/>
  <c r="K653" i="6" s="1"/>
  <c r="J654" i="6"/>
  <c r="K654" i="6" s="1"/>
  <c r="J655" i="6"/>
  <c r="K655" i="6" s="1"/>
  <c r="J656" i="6"/>
  <c r="K656" i="6" s="1"/>
  <c r="J657" i="6"/>
  <c r="K657" i="6" s="1"/>
  <c r="J658" i="6"/>
  <c r="K658" i="6" s="1"/>
  <c r="J659" i="6"/>
  <c r="K659" i="6" s="1"/>
  <c r="J660" i="6"/>
  <c r="K660" i="6" s="1"/>
  <c r="J661" i="6"/>
  <c r="K661" i="6" s="1"/>
  <c r="J662" i="6"/>
  <c r="K662" i="6" s="1"/>
  <c r="J663" i="6"/>
  <c r="K663" i="6" s="1"/>
  <c r="J664" i="6"/>
  <c r="K664" i="6" s="1"/>
  <c r="J665" i="6"/>
  <c r="K665" i="6" s="1"/>
  <c r="J666" i="6"/>
  <c r="K666" i="6" s="1"/>
  <c r="J667" i="6"/>
  <c r="K667" i="6" s="1"/>
  <c r="J668" i="6"/>
  <c r="K668" i="6" s="1"/>
  <c r="J669" i="6"/>
  <c r="K669" i="6" s="1"/>
  <c r="J670" i="6"/>
  <c r="K670" i="6" s="1"/>
  <c r="J671" i="6"/>
  <c r="K671" i="6" s="1"/>
  <c r="J672" i="6"/>
  <c r="K672" i="6" s="1"/>
  <c r="J673" i="6"/>
  <c r="K673" i="6" s="1"/>
  <c r="J674" i="6"/>
  <c r="K674" i="6" s="1"/>
  <c r="J675" i="6"/>
  <c r="K675" i="6" s="1"/>
  <c r="J676" i="6"/>
  <c r="K676" i="6" s="1"/>
  <c r="J677" i="6"/>
  <c r="K677" i="6" s="1"/>
  <c r="J678" i="6"/>
  <c r="K678" i="6" s="1"/>
  <c r="J679" i="6"/>
  <c r="K679" i="6" s="1"/>
  <c r="J680" i="6"/>
  <c r="K680" i="6" s="1"/>
  <c r="J681" i="6"/>
  <c r="K681" i="6" s="1"/>
  <c r="J682" i="6"/>
  <c r="K682" i="6" s="1"/>
  <c r="J683" i="6"/>
  <c r="K683" i="6" s="1"/>
  <c r="J684" i="6"/>
  <c r="K684" i="6" s="1"/>
  <c r="J685" i="6"/>
  <c r="K685" i="6" s="1"/>
  <c r="J686" i="6"/>
  <c r="K686" i="6" s="1"/>
  <c r="J687" i="6"/>
  <c r="K687" i="6" s="1"/>
  <c r="J688" i="6"/>
  <c r="K688" i="6" s="1"/>
  <c r="J689" i="6"/>
  <c r="K689" i="6" s="1"/>
  <c r="J690" i="6"/>
  <c r="K690" i="6" s="1"/>
  <c r="J691" i="6"/>
  <c r="K691" i="6" s="1"/>
  <c r="J692" i="6"/>
  <c r="K692" i="6" s="1"/>
  <c r="J693" i="6"/>
  <c r="K693" i="6" s="1"/>
  <c r="J694" i="6"/>
  <c r="K694" i="6" s="1"/>
  <c r="J695" i="6"/>
  <c r="K695" i="6" s="1"/>
  <c r="J696" i="6"/>
  <c r="K696" i="6" s="1"/>
  <c r="J697" i="6"/>
  <c r="K697" i="6" s="1"/>
  <c r="J698" i="6"/>
  <c r="K698" i="6" s="1"/>
  <c r="J699" i="6"/>
  <c r="K699" i="6" s="1"/>
  <c r="J700" i="6"/>
  <c r="K700" i="6" s="1"/>
  <c r="J701" i="6"/>
  <c r="K701" i="6" s="1"/>
  <c r="J702" i="6"/>
  <c r="K702" i="6" s="1"/>
  <c r="J703" i="6"/>
  <c r="K703" i="6" s="1"/>
  <c r="J704" i="6"/>
  <c r="K704" i="6" s="1"/>
  <c r="J705" i="6"/>
  <c r="K705" i="6" s="1"/>
  <c r="J706" i="6"/>
  <c r="K706" i="6" s="1"/>
  <c r="J707" i="6"/>
  <c r="K707" i="6" s="1"/>
  <c r="J708" i="6"/>
  <c r="K708" i="6" s="1"/>
  <c r="J709" i="6"/>
  <c r="K709" i="6" s="1"/>
  <c r="J710" i="6"/>
  <c r="K710" i="6" s="1"/>
  <c r="J711" i="6"/>
  <c r="K711" i="6" s="1"/>
  <c r="J712" i="6"/>
  <c r="K712" i="6" s="1"/>
  <c r="J713" i="6"/>
  <c r="K713" i="6" s="1"/>
  <c r="J714" i="6"/>
  <c r="K714" i="6" s="1"/>
  <c r="J715" i="6"/>
  <c r="K715" i="6" s="1"/>
  <c r="J716" i="6"/>
  <c r="K716" i="6" s="1"/>
  <c r="J717" i="6"/>
  <c r="K717" i="6" s="1"/>
  <c r="J718" i="6"/>
  <c r="K718" i="6" s="1"/>
  <c r="J719" i="6"/>
  <c r="K719" i="6" s="1"/>
  <c r="J720" i="6"/>
  <c r="K720" i="6" s="1"/>
  <c r="J721" i="6"/>
  <c r="K721" i="6" s="1"/>
  <c r="J722" i="6"/>
  <c r="K722" i="6" s="1"/>
  <c r="J723" i="6"/>
  <c r="K723" i="6" s="1"/>
  <c r="J724" i="6"/>
  <c r="K724" i="6" s="1"/>
  <c r="J725" i="6"/>
  <c r="K725" i="6" s="1"/>
  <c r="J726" i="6"/>
  <c r="K726" i="6" s="1"/>
  <c r="J727" i="6"/>
  <c r="K727" i="6" s="1"/>
  <c r="J728" i="6"/>
  <c r="K728" i="6" s="1"/>
  <c r="J729" i="6"/>
  <c r="K729" i="6" s="1"/>
  <c r="J730" i="6"/>
  <c r="K730" i="6" s="1"/>
  <c r="J731" i="6"/>
  <c r="K731" i="6" s="1"/>
  <c r="J732" i="6"/>
  <c r="K732" i="6" s="1"/>
  <c r="J733" i="6"/>
  <c r="K733" i="6" s="1"/>
  <c r="J734" i="6"/>
  <c r="K734" i="6" s="1"/>
  <c r="J735" i="6"/>
  <c r="K735" i="6" s="1"/>
  <c r="J736" i="6"/>
  <c r="K736" i="6" s="1"/>
  <c r="J737" i="6"/>
  <c r="K737" i="6" s="1"/>
  <c r="J738" i="6"/>
  <c r="K738" i="6" s="1"/>
  <c r="J739" i="6"/>
  <c r="K739" i="6" s="1"/>
  <c r="J740" i="6"/>
  <c r="K740" i="6" s="1"/>
  <c r="J741" i="6"/>
  <c r="K741" i="6" s="1"/>
  <c r="J742" i="6"/>
  <c r="K742" i="6" s="1"/>
  <c r="J743" i="6"/>
  <c r="K743" i="6" s="1"/>
  <c r="J744" i="6"/>
  <c r="K744" i="6" s="1"/>
  <c r="J745" i="6"/>
  <c r="K745" i="6" s="1"/>
  <c r="J746" i="6"/>
  <c r="K746" i="6" s="1"/>
  <c r="J747" i="6"/>
  <c r="K747" i="6" s="1"/>
  <c r="J748" i="6"/>
  <c r="K748" i="6" s="1"/>
  <c r="J749" i="6"/>
  <c r="K749" i="6" s="1"/>
  <c r="J750" i="6"/>
  <c r="K750" i="6" s="1"/>
  <c r="J751" i="6"/>
  <c r="K751" i="6" s="1"/>
  <c r="J752" i="6"/>
  <c r="K752" i="6" s="1"/>
  <c r="J753" i="6"/>
  <c r="K753" i="6" s="1"/>
  <c r="J754" i="6"/>
  <c r="K754" i="6" s="1"/>
  <c r="J755" i="6"/>
  <c r="K755" i="6" s="1"/>
  <c r="J756" i="6"/>
  <c r="K756" i="6" s="1"/>
  <c r="J757" i="6"/>
  <c r="K757" i="6" s="1"/>
  <c r="J758" i="6"/>
  <c r="K758" i="6" s="1"/>
  <c r="J759" i="6"/>
  <c r="K759" i="6" s="1"/>
  <c r="J760" i="6"/>
  <c r="K760" i="6" s="1"/>
  <c r="J761" i="6"/>
  <c r="K761" i="6" s="1"/>
  <c r="J762" i="6"/>
  <c r="K762" i="6" s="1"/>
  <c r="J763" i="6"/>
  <c r="K763" i="6" s="1"/>
  <c r="J764" i="6"/>
  <c r="K764" i="6" s="1"/>
  <c r="J765" i="6"/>
  <c r="K765" i="6" s="1"/>
  <c r="J766" i="6"/>
  <c r="K766" i="6" s="1"/>
  <c r="J767" i="6"/>
  <c r="K767" i="6" s="1"/>
  <c r="J768" i="6"/>
  <c r="K768" i="6" s="1"/>
  <c r="J769" i="6"/>
  <c r="K769" i="6" s="1"/>
  <c r="J770" i="6"/>
  <c r="K770" i="6" s="1"/>
  <c r="J771" i="6"/>
  <c r="K771" i="6" s="1"/>
  <c r="J772" i="6"/>
  <c r="K772" i="6" s="1"/>
  <c r="J773" i="6"/>
  <c r="K773" i="6" s="1"/>
  <c r="J774" i="6"/>
  <c r="K774" i="6" s="1"/>
  <c r="J775" i="6"/>
  <c r="K775" i="6" s="1"/>
  <c r="J776" i="6"/>
  <c r="K776" i="6" s="1"/>
  <c r="J777" i="6"/>
  <c r="K777" i="6" s="1"/>
  <c r="J778" i="6"/>
  <c r="K778" i="6" s="1"/>
  <c r="J779" i="6"/>
  <c r="K779" i="6" s="1"/>
  <c r="J780" i="6"/>
  <c r="K780" i="6" s="1"/>
  <c r="J781" i="6"/>
  <c r="K781" i="6" s="1"/>
  <c r="J782" i="6"/>
  <c r="K782" i="6" s="1"/>
  <c r="J783" i="6"/>
  <c r="K783" i="6" s="1"/>
  <c r="J784" i="6"/>
  <c r="K784" i="6" s="1"/>
  <c r="J785" i="6"/>
  <c r="K785" i="6" s="1"/>
  <c r="J786" i="6"/>
  <c r="K786" i="6" s="1"/>
  <c r="J787" i="6"/>
  <c r="K787" i="6" s="1"/>
  <c r="J788" i="6"/>
  <c r="K788" i="6" s="1"/>
  <c r="J789" i="6"/>
  <c r="K789" i="6" s="1"/>
  <c r="J790" i="6"/>
  <c r="K790" i="6" s="1"/>
  <c r="J791" i="6"/>
  <c r="K791" i="6" s="1"/>
  <c r="J792" i="6"/>
  <c r="K792" i="6" s="1"/>
  <c r="J793" i="6"/>
  <c r="K793" i="6" s="1"/>
  <c r="J794" i="6"/>
  <c r="K794" i="6" s="1"/>
  <c r="J795" i="6"/>
  <c r="K795" i="6" s="1"/>
  <c r="J796" i="6"/>
  <c r="K796" i="6" s="1"/>
  <c r="J797" i="6"/>
  <c r="K797" i="6" s="1"/>
  <c r="J798" i="6"/>
  <c r="K798" i="6" s="1"/>
  <c r="J799" i="6"/>
  <c r="K799" i="6" s="1"/>
  <c r="J800" i="6"/>
  <c r="K800" i="6" s="1"/>
  <c r="J801" i="6"/>
  <c r="K801" i="6" s="1"/>
  <c r="J802" i="6"/>
  <c r="K802" i="6" s="1"/>
  <c r="J803" i="6"/>
  <c r="K803" i="6" s="1"/>
  <c r="J804" i="6"/>
  <c r="K804" i="6" s="1"/>
  <c r="J805" i="6"/>
  <c r="K805" i="6" s="1"/>
  <c r="J806" i="6"/>
  <c r="K806" i="6" s="1"/>
  <c r="J807" i="6"/>
  <c r="K807" i="6" s="1"/>
  <c r="J808" i="6"/>
  <c r="K808" i="6" s="1"/>
  <c r="J809" i="6"/>
  <c r="K809" i="6" s="1"/>
  <c r="J810" i="6"/>
  <c r="K810" i="6" s="1"/>
  <c r="J811" i="6"/>
  <c r="K811" i="6" s="1"/>
  <c r="J812" i="6"/>
  <c r="K812" i="6" s="1"/>
  <c r="J813" i="6"/>
  <c r="K813" i="6" s="1"/>
  <c r="J814" i="6"/>
  <c r="K814" i="6" s="1"/>
  <c r="J815" i="6"/>
  <c r="K815" i="6" s="1"/>
  <c r="J816" i="6"/>
  <c r="K816" i="6" s="1"/>
  <c r="J817" i="6"/>
  <c r="K817" i="6" s="1"/>
  <c r="J818" i="6"/>
  <c r="K818" i="6" s="1"/>
  <c r="J819" i="6"/>
  <c r="K819" i="6" s="1"/>
  <c r="J820" i="6"/>
  <c r="K820" i="6" s="1"/>
  <c r="J821" i="6"/>
  <c r="K821" i="6" s="1"/>
  <c r="J822" i="6"/>
  <c r="K822" i="6" s="1"/>
  <c r="J823" i="6"/>
  <c r="K823" i="6" s="1"/>
  <c r="J824" i="6"/>
  <c r="K824" i="6" s="1"/>
  <c r="J825" i="6"/>
  <c r="K825" i="6" s="1"/>
  <c r="J826" i="6"/>
  <c r="K826" i="6" s="1"/>
  <c r="J827" i="6"/>
  <c r="K827" i="6" s="1"/>
  <c r="J828" i="6"/>
  <c r="K828" i="6" s="1"/>
  <c r="J829" i="6"/>
  <c r="K829" i="6" s="1"/>
  <c r="J830" i="6"/>
  <c r="K830" i="6" s="1"/>
  <c r="J831" i="6"/>
  <c r="K831" i="6" s="1"/>
  <c r="J832" i="6"/>
  <c r="K832" i="6" s="1"/>
  <c r="J833" i="6"/>
  <c r="K833" i="6" s="1"/>
  <c r="J834" i="6"/>
  <c r="K834" i="6" s="1"/>
  <c r="J835" i="6"/>
  <c r="K835" i="6" s="1"/>
  <c r="J836" i="6"/>
  <c r="K836" i="6" s="1"/>
  <c r="J837" i="6"/>
  <c r="K837" i="6" s="1"/>
  <c r="J838" i="6"/>
  <c r="K838" i="6" s="1"/>
  <c r="J839" i="6"/>
  <c r="K839" i="6" s="1"/>
  <c r="J840" i="6"/>
  <c r="K840" i="6" s="1"/>
  <c r="J841" i="6"/>
  <c r="K841" i="6" s="1"/>
  <c r="J842" i="6"/>
  <c r="K842" i="6" s="1"/>
  <c r="J843" i="6"/>
  <c r="K843" i="6" s="1"/>
  <c r="J844" i="6"/>
  <c r="K844" i="6" s="1"/>
  <c r="J845" i="6"/>
  <c r="K845" i="6" s="1"/>
  <c r="J846" i="6"/>
  <c r="K846" i="6" s="1"/>
  <c r="J847" i="6"/>
  <c r="K847" i="6" s="1"/>
  <c r="J848" i="6"/>
  <c r="K848" i="6" s="1"/>
  <c r="J849" i="6"/>
  <c r="K849" i="6" s="1"/>
  <c r="J850" i="6"/>
  <c r="K850" i="6" s="1"/>
  <c r="J851" i="6"/>
  <c r="K851" i="6" s="1"/>
  <c r="J852" i="6"/>
  <c r="K852" i="6" s="1"/>
  <c r="J853" i="6"/>
  <c r="K853" i="6" s="1"/>
  <c r="J854" i="6"/>
  <c r="K854" i="6" s="1"/>
  <c r="J855" i="6"/>
  <c r="K855" i="6" s="1"/>
  <c r="J856" i="6"/>
  <c r="K856" i="6" s="1"/>
  <c r="J857" i="6"/>
  <c r="K857" i="6" s="1"/>
  <c r="J858" i="6"/>
  <c r="K858" i="6" s="1"/>
  <c r="J859" i="6"/>
  <c r="K859" i="6" s="1"/>
  <c r="J860" i="6"/>
  <c r="K860" i="6" s="1"/>
  <c r="J861" i="6"/>
  <c r="K861" i="6" s="1"/>
  <c r="J862" i="6"/>
  <c r="K862" i="6" s="1"/>
  <c r="J863" i="6"/>
  <c r="K863" i="6" s="1"/>
  <c r="J864" i="6"/>
  <c r="K864" i="6" s="1"/>
  <c r="J865" i="6"/>
  <c r="K865" i="6" s="1"/>
  <c r="J866" i="6"/>
  <c r="K866" i="6" s="1"/>
  <c r="J867" i="6"/>
  <c r="K867" i="6" s="1"/>
  <c r="J868" i="6"/>
  <c r="K868" i="6" s="1"/>
  <c r="J869" i="6"/>
  <c r="K869" i="6" s="1"/>
  <c r="J870" i="6"/>
  <c r="K870" i="6" s="1"/>
  <c r="J871" i="6"/>
  <c r="K871" i="6" s="1"/>
  <c r="J872" i="6"/>
  <c r="K872" i="6" s="1"/>
  <c r="J873" i="6"/>
  <c r="K873" i="6" s="1"/>
  <c r="J874" i="6"/>
  <c r="K874" i="6" s="1"/>
  <c r="J875" i="6"/>
  <c r="K875" i="6" s="1"/>
  <c r="J876" i="6"/>
  <c r="K876" i="6" s="1"/>
  <c r="J877" i="6"/>
  <c r="K877" i="6" s="1"/>
  <c r="J878" i="6"/>
  <c r="K878" i="6" s="1"/>
  <c r="J879" i="6"/>
  <c r="K879" i="6" s="1"/>
  <c r="J880" i="6"/>
  <c r="K880" i="6" s="1"/>
  <c r="J881" i="6"/>
  <c r="K881" i="6" s="1"/>
  <c r="J882" i="6"/>
  <c r="K882" i="6" s="1"/>
  <c r="J883" i="6"/>
  <c r="K883" i="6" s="1"/>
  <c r="J884" i="6"/>
  <c r="K884" i="6" s="1"/>
  <c r="J885" i="6"/>
  <c r="K885" i="6" s="1"/>
  <c r="J886" i="6"/>
  <c r="K886" i="6" s="1"/>
  <c r="J887" i="6"/>
  <c r="K887" i="6" s="1"/>
  <c r="J888" i="6"/>
  <c r="K888" i="6" s="1"/>
  <c r="J889" i="6"/>
  <c r="K889" i="6" s="1"/>
  <c r="J890" i="6"/>
  <c r="K890" i="6" s="1"/>
  <c r="J891" i="6"/>
  <c r="K891" i="6" s="1"/>
  <c r="J892" i="6"/>
  <c r="K892" i="6" s="1"/>
  <c r="J893" i="6"/>
  <c r="K893" i="6" s="1"/>
  <c r="J894" i="6"/>
  <c r="K894" i="6" s="1"/>
  <c r="J895" i="6"/>
  <c r="K895" i="6" s="1"/>
  <c r="J896" i="6"/>
  <c r="K896" i="6" s="1"/>
  <c r="J897" i="6"/>
  <c r="K897" i="6" s="1"/>
  <c r="J898" i="6"/>
  <c r="K898" i="6" s="1"/>
  <c r="J899" i="6"/>
  <c r="K899" i="6" s="1"/>
  <c r="J900" i="6"/>
  <c r="K900" i="6" s="1"/>
  <c r="J901" i="6"/>
  <c r="K901" i="6" s="1"/>
  <c r="J902" i="6"/>
  <c r="K902" i="6" s="1"/>
  <c r="J903" i="6"/>
  <c r="K903" i="6" s="1"/>
  <c r="J904" i="6"/>
  <c r="K904" i="6" s="1"/>
  <c r="J905" i="6"/>
  <c r="K905" i="6" s="1"/>
  <c r="J906" i="6"/>
  <c r="K906" i="6" s="1"/>
  <c r="J907" i="6"/>
  <c r="K907" i="6" s="1"/>
  <c r="J908" i="6"/>
  <c r="K908" i="6" s="1"/>
  <c r="J909" i="6"/>
  <c r="K909" i="6" s="1"/>
  <c r="J910" i="6"/>
  <c r="K910" i="6" s="1"/>
  <c r="J911" i="6"/>
  <c r="K911" i="6" s="1"/>
  <c r="J912" i="6"/>
  <c r="K912" i="6" s="1"/>
  <c r="J913" i="6"/>
  <c r="K913" i="6" s="1"/>
  <c r="J914" i="6"/>
  <c r="K914" i="6" s="1"/>
  <c r="J915" i="6"/>
  <c r="K915" i="6" s="1"/>
  <c r="J916" i="6"/>
  <c r="K916" i="6" s="1"/>
  <c r="J917" i="6"/>
  <c r="K917" i="6" s="1"/>
  <c r="J918" i="6"/>
  <c r="K918" i="6" s="1"/>
  <c r="J919" i="6"/>
  <c r="K919" i="6" s="1"/>
  <c r="J920" i="6"/>
  <c r="K920" i="6" s="1"/>
  <c r="J921" i="6"/>
  <c r="K921" i="6" s="1"/>
  <c r="J922" i="6"/>
  <c r="K922" i="6" s="1"/>
  <c r="J923" i="6"/>
  <c r="K923" i="6" s="1"/>
  <c r="J924" i="6"/>
  <c r="K924" i="6" s="1"/>
  <c r="J925" i="6"/>
  <c r="K925" i="6" s="1"/>
  <c r="J926" i="6"/>
  <c r="K926" i="6" s="1"/>
  <c r="J927" i="6"/>
  <c r="K927" i="6" s="1"/>
  <c r="J928" i="6"/>
  <c r="K928" i="6" s="1"/>
  <c r="J929" i="6"/>
  <c r="K929" i="6" s="1"/>
  <c r="J930" i="6"/>
  <c r="K930" i="6" s="1"/>
  <c r="J931" i="6"/>
  <c r="K931" i="6" s="1"/>
  <c r="J932" i="6"/>
  <c r="K932" i="6" s="1"/>
  <c r="J933" i="6"/>
  <c r="K933" i="6" s="1"/>
  <c r="J934" i="6"/>
  <c r="K934" i="6" s="1"/>
  <c r="J935" i="6"/>
  <c r="K935" i="6" s="1"/>
  <c r="J936" i="6"/>
  <c r="K936" i="6" s="1"/>
  <c r="J937" i="6"/>
  <c r="K937" i="6" s="1"/>
  <c r="J938" i="6"/>
  <c r="K938" i="6" s="1"/>
  <c r="J939" i="6"/>
  <c r="K939" i="6" s="1"/>
  <c r="J940" i="6"/>
  <c r="K940" i="6" s="1"/>
  <c r="J941" i="6"/>
  <c r="K941" i="6" s="1"/>
  <c r="J942" i="6"/>
  <c r="K942" i="6" s="1"/>
  <c r="J943" i="6"/>
  <c r="K943" i="6" s="1"/>
  <c r="J944" i="6"/>
  <c r="K944" i="6" s="1"/>
  <c r="J945" i="6"/>
  <c r="K945" i="6" s="1"/>
  <c r="J946" i="6"/>
  <c r="K946" i="6" s="1"/>
  <c r="J947" i="6"/>
  <c r="K947" i="6" s="1"/>
  <c r="J948" i="6"/>
  <c r="K948" i="6" s="1"/>
  <c r="J949" i="6"/>
  <c r="K949" i="6" s="1"/>
  <c r="J950" i="6"/>
  <c r="K950" i="6" s="1"/>
  <c r="J951" i="6"/>
  <c r="K951" i="6" s="1"/>
  <c r="J952" i="6"/>
  <c r="K952" i="6" s="1"/>
  <c r="J953" i="6"/>
  <c r="K953" i="6" s="1"/>
  <c r="J954" i="6"/>
  <c r="K954" i="6" s="1"/>
  <c r="J955" i="6"/>
  <c r="K955" i="6" s="1"/>
  <c r="J956" i="6"/>
  <c r="K956" i="6" s="1"/>
  <c r="J957" i="6"/>
  <c r="K957" i="6" s="1"/>
  <c r="J958" i="6"/>
  <c r="K958" i="6" s="1"/>
  <c r="J959" i="6"/>
  <c r="K959" i="6" s="1"/>
  <c r="J960" i="6"/>
  <c r="K960" i="6" s="1"/>
  <c r="J961" i="6"/>
  <c r="K961" i="6" s="1"/>
  <c r="J962" i="6"/>
  <c r="K962" i="6" s="1"/>
  <c r="J963" i="6"/>
  <c r="K963" i="6" s="1"/>
  <c r="J964" i="6"/>
  <c r="K964" i="6" s="1"/>
  <c r="J965" i="6"/>
  <c r="K965" i="6" s="1"/>
  <c r="J966" i="6"/>
  <c r="K966" i="6" s="1"/>
  <c r="J967" i="6"/>
  <c r="K967" i="6" s="1"/>
  <c r="J968" i="6"/>
  <c r="K968" i="6" s="1"/>
  <c r="J969" i="6"/>
  <c r="K969" i="6" s="1"/>
  <c r="J970" i="6"/>
  <c r="K970" i="6" s="1"/>
  <c r="J971" i="6"/>
  <c r="K971" i="6" s="1"/>
  <c r="J972" i="6"/>
  <c r="K972" i="6" s="1"/>
  <c r="J973" i="6"/>
  <c r="K973" i="6" s="1"/>
  <c r="J974" i="6"/>
  <c r="K974" i="6" s="1"/>
  <c r="J975" i="6"/>
  <c r="K975" i="6" s="1"/>
  <c r="J976" i="6"/>
  <c r="K976" i="6" s="1"/>
  <c r="J977" i="6"/>
  <c r="K977" i="6" s="1"/>
  <c r="J978" i="6"/>
  <c r="K978" i="6" s="1"/>
  <c r="J979" i="6"/>
  <c r="K979" i="6" s="1"/>
  <c r="J980" i="6"/>
  <c r="K980" i="6" s="1"/>
  <c r="J981" i="6"/>
  <c r="K981" i="6" s="1"/>
  <c r="J982" i="6"/>
  <c r="K982" i="6" s="1"/>
  <c r="J983" i="6"/>
  <c r="K983" i="6" s="1"/>
  <c r="J984" i="6"/>
  <c r="K984" i="6" s="1"/>
  <c r="J985" i="6"/>
  <c r="K985" i="6" s="1"/>
  <c r="J986" i="6"/>
  <c r="K986" i="6" s="1"/>
  <c r="J987" i="6"/>
  <c r="K987" i="6" s="1"/>
  <c r="J988" i="6"/>
  <c r="K988" i="6" s="1"/>
  <c r="J989" i="6"/>
  <c r="K989" i="6" s="1"/>
  <c r="J990" i="6"/>
  <c r="K990" i="6" s="1"/>
  <c r="J991" i="6"/>
  <c r="K991" i="6" s="1"/>
  <c r="J992" i="6"/>
  <c r="K992" i="6" s="1"/>
  <c r="J993" i="6"/>
  <c r="K993" i="6" s="1"/>
  <c r="J994" i="6"/>
  <c r="K994" i="6" s="1"/>
  <c r="J995" i="6"/>
  <c r="K995" i="6" s="1"/>
  <c r="J996" i="6"/>
  <c r="K996" i="6" s="1"/>
  <c r="J997" i="6"/>
  <c r="K997" i="6" s="1"/>
  <c r="J998" i="6"/>
  <c r="K998" i="6" s="1"/>
  <c r="J999" i="6"/>
  <c r="K999" i="6" s="1"/>
  <c r="J1000" i="6"/>
  <c r="K1000" i="6" s="1"/>
  <c r="J1001" i="6"/>
  <c r="K1001" i="6" s="1"/>
  <c r="J1002" i="6"/>
  <c r="K1002" i="6" s="1"/>
  <c r="J1003" i="6"/>
  <c r="K1003" i="6" s="1"/>
  <c r="J1004" i="6"/>
  <c r="K1004" i="6" s="1"/>
  <c r="J1005" i="6"/>
  <c r="K1005" i="6" s="1"/>
  <c r="J1006" i="6"/>
  <c r="K1006" i="6" s="1"/>
  <c r="J1007" i="6"/>
  <c r="K1007" i="6" s="1"/>
  <c r="J1008" i="6"/>
  <c r="K1008" i="6" s="1"/>
  <c r="J1009" i="6"/>
  <c r="K1009" i="6" s="1"/>
  <c r="J1010" i="6"/>
  <c r="K1010" i="6" s="1"/>
  <c r="J1011" i="6"/>
  <c r="K1011" i="6" s="1"/>
  <c r="J1012" i="6"/>
  <c r="K1012" i="6" s="1"/>
  <c r="J1013" i="6"/>
  <c r="K1013" i="6" s="1"/>
  <c r="J1014" i="6"/>
  <c r="K1014" i="6" s="1"/>
  <c r="J1015" i="6"/>
  <c r="K1015" i="6" s="1"/>
  <c r="J1016" i="6"/>
  <c r="K1016" i="6" s="1"/>
  <c r="J1017" i="6"/>
  <c r="K1017" i="6" s="1"/>
  <c r="J1018" i="6"/>
  <c r="K1018" i="6" s="1"/>
  <c r="J1019" i="6"/>
  <c r="K1019" i="6" s="1"/>
  <c r="J1020" i="6"/>
  <c r="K1020" i="6" s="1"/>
  <c r="J1021" i="6"/>
  <c r="K1021" i="6" s="1"/>
  <c r="J1022" i="6"/>
  <c r="K1022" i="6" s="1"/>
  <c r="J1023" i="6"/>
  <c r="K1023" i="6" s="1"/>
  <c r="J1024" i="6"/>
  <c r="K1024" i="6" s="1"/>
  <c r="J1025" i="6"/>
  <c r="K1025" i="6" s="1"/>
  <c r="J1026" i="6"/>
  <c r="K1026" i="6" s="1"/>
  <c r="J1027" i="6"/>
  <c r="K1027" i="6" s="1"/>
  <c r="J1028" i="6"/>
  <c r="K1028" i="6" s="1"/>
  <c r="J1029" i="6"/>
  <c r="K1029" i="6" s="1"/>
  <c r="J1030" i="6"/>
  <c r="K1030" i="6" s="1"/>
  <c r="J1031" i="6"/>
  <c r="K1031" i="6" s="1"/>
  <c r="J1032" i="6"/>
  <c r="K1032" i="6" s="1"/>
  <c r="J1033" i="6"/>
  <c r="K1033" i="6" s="1"/>
  <c r="J1034" i="6"/>
  <c r="K1034" i="6" s="1"/>
  <c r="J1035" i="6"/>
  <c r="K1035" i="6" s="1"/>
  <c r="J1036" i="6"/>
  <c r="K1036" i="6" s="1"/>
  <c r="J1037" i="6"/>
  <c r="K1037" i="6" s="1"/>
  <c r="J1038" i="6"/>
  <c r="K1038" i="6" s="1"/>
  <c r="J1039" i="6"/>
  <c r="K1039" i="6" s="1"/>
  <c r="J1040" i="6"/>
  <c r="K1040" i="6" s="1"/>
  <c r="J1041" i="6"/>
  <c r="K1041" i="6" s="1"/>
  <c r="J1042" i="6"/>
  <c r="K1042" i="6" s="1"/>
  <c r="J1043" i="6"/>
  <c r="K1043" i="6" s="1"/>
  <c r="J1044" i="6"/>
  <c r="K1044" i="6" s="1"/>
  <c r="J1045" i="6"/>
  <c r="K1045" i="6" s="1"/>
  <c r="J1046" i="6"/>
  <c r="K1046" i="6" s="1"/>
  <c r="J1047" i="6"/>
  <c r="K1047" i="6" s="1"/>
  <c r="J1048" i="6"/>
  <c r="K1048" i="6" s="1"/>
  <c r="J1049" i="6"/>
  <c r="K1049" i="6" s="1"/>
  <c r="J1050" i="6"/>
  <c r="K1050" i="6" s="1"/>
  <c r="J1051" i="6"/>
  <c r="K1051" i="6" s="1"/>
  <c r="J1052" i="6"/>
  <c r="K1052" i="6" s="1"/>
  <c r="J1053" i="6"/>
  <c r="K1053" i="6" s="1"/>
  <c r="J1054" i="6"/>
  <c r="K1054" i="6" s="1"/>
  <c r="J1055" i="6"/>
  <c r="K1055" i="6" s="1"/>
  <c r="J1056" i="6"/>
  <c r="K1056" i="6" s="1"/>
  <c r="J1057" i="6"/>
  <c r="K1057" i="6" s="1"/>
  <c r="J1058" i="6"/>
  <c r="K1058" i="6" s="1"/>
  <c r="J1059" i="6"/>
  <c r="K1059" i="6" s="1"/>
  <c r="J1060" i="6"/>
  <c r="K1060" i="6" s="1"/>
  <c r="J1061" i="6"/>
  <c r="K1061" i="6" s="1"/>
  <c r="J1062" i="6"/>
  <c r="K1062" i="6" s="1"/>
  <c r="J1063" i="6"/>
  <c r="K1063" i="6" s="1"/>
  <c r="J1064" i="6"/>
  <c r="K1064" i="6" s="1"/>
  <c r="J1065" i="6"/>
  <c r="K1065" i="6" s="1"/>
  <c r="J1066" i="6"/>
  <c r="K1066" i="6" s="1"/>
  <c r="J1067" i="6"/>
  <c r="K1067" i="6" s="1"/>
  <c r="J1068" i="6"/>
  <c r="K1068" i="6" s="1"/>
  <c r="J1069" i="6"/>
  <c r="K1069" i="6" s="1"/>
  <c r="J1070" i="6"/>
  <c r="K1070" i="6" s="1"/>
  <c r="J1071" i="6"/>
  <c r="K1071" i="6" s="1"/>
  <c r="J1072" i="6"/>
  <c r="K1072" i="6" s="1"/>
  <c r="J1073" i="6"/>
  <c r="K1073" i="6" s="1"/>
  <c r="J1074" i="6"/>
  <c r="K1074" i="6" s="1"/>
  <c r="J1075" i="6"/>
  <c r="K1075" i="6" s="1"/>
  <c r="J1076" i="6"/>
  <c r="K1076" i="6" s="1"/>
  <c r="J1077" i="6"/>
  <c r="K1077" i="6" s="1"/>
  <c r="J1078" i="6"/>
  <c r="K1078" i="6" s="1"/>
  <c r="J1079" i="6"/>
  <c r="K1079" i="6" s="1"/>
  <c r="J1080" i="6"/>
  <c r="K1080" i="6" s="1"/>
  <c r="J1081" i="6"/>
  <c r="K1081" i="6" s="1"/>
  <c r="J1082" i="6"/>
  <c r="K1082" i="6" s="1"/>
  <c r="J1083" i="6"/>
  <c r="K1083" i="6" s="1"/>
  <c r="J1084" i="6"/>
  <c r="K1084" i="6" s="1"/>
  <c r="J1085" i="6"/>
  <c r="K1085" i="6" s="1"/>
  <c r="J1086" i="6"/>
  <c r="K1086" i="6" s="1"/>
  <c r="J1087" i="6"/>
  <c r="J1088" i="6"/>
  <c r="J1089" i="6"/>
  <c r="J1090" i="6"/>
  <c r="J1091" i="6"/>
  <c r="J1092" i="6"/>
  <c r="J1093" i="6"/>
  <c r="J1094" i="6"/>
  <c r="J1095" i="6"/>
  <c r="J1096" i="6"/>
  <c r="J1097" i="6"/>
  <c r="J1098" i="6"/>
  <c r="J1099" i="6"/>
  <c r="J1100" i="6"/>
  <c r="J1101" i="6"/>
  <c r="J1102" i="6"/>
  <c r="J1103" i="6"/>
  <c r="J1104" i="6"/>
  <c r="J1105" i="6"/>
  <c r="J1106" i="6"/>
  <c r="J1107" i="6"/>
  <c r="J1108" i="6"/>
  <c r="J1109" i="6"/>
  <c r="J1110" i="6"/>
  <c r="J1111" i="6"/>
  <c r="J1112" i="6"/>
  <c r="J1113" i="6"/>
  <c r="J1114" i="6"/>
  <c r="J1115" i="6"/>
  <c r="J1116" i="6"/>
  <c r="J1117" i="6"/>
  <c r="J1118" i="6"/>
  <c r="J1119" i="6"/>
  <c r="J1120" i="6"/>
  <c r="J1121" i="6"/>
  <c r="J1122" i="6"/>
  <c r="J1123" i="6"/>
  <c r="J1124" i="6"/>
  <c r="J1125" i="6"/>
  <c r="J1126" i="6"/>
  <c r="J1127" i="6"/>
  <c r="J1128" i="6"/>
  <c r="J1129" i="6"/>
  <c r="J1130" i="6"/>
  <c r="J1131" i="6"/>
  <c r="J1132" i="6"/>
  <c r="J1133" i="6"/>
  <c r="J1134" i="6"/>
  <c r="J1135" i="6"/>
  <c r="J1136" i="6"/>
  <c r="J1137" i="6"/>
  <c r="J1138" i="6"/>
  <c r="J1139" i="6"/>
  <c r="J1140" i="6"/>
  <c r="J1141" i="6"/>
  <c r="J1142" i="6"/>
  <c r="J1143" i="6"/>
  <c r="J1144" i="6"/>
  <c r="J1145" i="6"/>
  <c r="J1146" i="6"/>
  <c r="J1147" i="6"/>
  <c r="J1148" i="6"/>
  <c r="J1149" i="6"/>
  <c r="J1150" i="6"/>
  <c r="J1151" i="6"/>
  <c r="J1152" i="6"/>
  <c r="J1153" i="6"/>
  <c r="J1154" i="6"/>
  <c r="J1155" i="6"/>
  <c r="J1156" i="6"/>
  <c r="J1157" i="6"/>
  <c r="J1158" i="6"/>
  <c r="J1159" i="6"/>
  <c r="J1160" i="6"/>
  <c r="J1161" i="6"/>
  <c r="J1162" i="6"/>
  <c r="J1163" i="6"/>
  <c r="J1164" i="6"/>
  <c r="J1165" i="6"/>
  <c r="J1166" i="6"/>
  <c r="J1167" i="6"/>
  <c r="J1168" i="6"/>
  <c r="J1169" i="6"/>
  <c r="J1170" i="6"/>
  <c r="J1171" i="6"/>
  <c r="J1172" i="6"/>
  <c r="J1173" i="6"/>
  <c r="J1174" i="6"/>
  <c r="J1175" i="6"/>
  <c r="J1176" i="6"/>
  <c r="J1177" i="6"/>
  <c r="J1178" i="6"/>
  <c r="J1179" i="6"/>
  <c r="J1180" i="6"/>
  <c r="J1181" i="6"/>
  <c r="J1182" i="6"/>
  <c r="J1183" i="6"/>
  <c r="J1184" i="6"/>
  <c r="J1185" i="6"/>
  <c r="J1186" i="6"/>
  <c r="J1187" i="6"/>
  <c r="J1188" i="6"/>
  <c r="J1189" i="6"/>
  <c r="J1190" i="6"/>
  <c r="J1191" i="6"/>
  <c r="J1192" i="6"/>
  <c r="J1193" i="6"/>
  <c r="J1194" i="6"/>
  <c r="J1195" i="6"/>
  <c r="J1196" i="6"/>
  <c r="J1197" i="6"/>
  <c r="J1198" i="6"/>
  <c r="J1199" i="6"/>
  <c r="J1200" i="6"/>
  <c r="J1201" i="6"/>
  <c r="J1202" i="6"/>
  <c r="J1203" i="6"/>
  <c r="J1204" i="6"/>
  <c r="J1205" i="6"/>
  <c r="J1206" i="6"/>
  <c r="J1207" i="6"/>
  <c r="J1208" i="6"/>
  <c r="J1209" i="6"/>
  <c r="J1210" i="6"/>
  <c r="J1211" i="6"/>
  <c r="J1212" i="6"/>
  <c r="J1213" i="6"/>
  <c r="J1214" i="6"/>
  <c r="J1215" i="6"/>
  <c r="J1216" i="6"/>
  <c r="J1217" i="6"/>
  <c r="J1218" i="6"/>
  <c r="J1219" i="6"/>
  <c r="J1220" i="6"/>
  <c r="J1221" i="6"/>
  <c r="J1222" i="6"/>
  <c r="J1223" i="6"/>
  <c r="J1224" i="6"/>
  <c r="J1225" i="6"/>
  <c r="J1226" i="6"/>
  <c r="J1227" i="6"/>
  <c r="J1228" i="6"/>
  <c r="J1229" i="6"/>
  <c r="J1230" i="6"/>
  <c r="J1231" i="6"/>
  <c r="J1232" i="6"/>
  <c r="J1233" i="6"/>
  <c r="J1234" i="6"/>
  <c r="J1235" i="6"/>
  <c r="J1236" i="6"/>
  <c r="J1237" i="6"/>
  <c r="J1238" i="6"/>
  <c r="J1239" i="6"/>
  <c r="J1240" i="6"/>
  <c r="J1241" i="6"/>
  <c r="J1242" i="6"/>
  <c r="J1243" i="6"/>
  <c r="J1244" i="6"/>
  <c r="J1245" i="6"/>
  <c r="J1246" i="6"/>
  <c r="J1247" i="6"/>
  <c r="J1248" i="6"/>
  <c r="J1249" i="6"/>
  <c r="J1250" i="6"/>
  <c r="J1251" i="6"/>
  <c r="J1252" i="6"/>
  <c r="J1253" i="6"/>
  <c r="J1254" i="6"/>
  <c r="J1255" i="6"/>
  <c r="J1256" i="6"/>
  <c r="J1257" i="6"/>
  <c r="J1258" i="6"/>
  <c r="J1259" i="6"/>
  <c r="J1260" i="6"/>
  <c r="J1261" i="6"/>
  <c r="J1262" i="6"/>
  <c r="J1263" i="6"/>
  <c r="J1264" i="6"/>
  <c r="J1265" i="6"/>
  <c r="J1266" i="6"/>
  <c r="J1267" i="6"/>
  <c r="J1268" i="6"/>
  <c r="J1269" i="6"/>
  <c r="J1270" i="6"/>
  <c r="J1271" i="6"/>
  <c r="J1272" i="6"/>
  <c r="J1273" i="6"/>
  <c r="J1274" i="6"/>
  <c r="J1275" i="6"/>
  <c r="J1276" i="6"/>
  <c r="J1277" i="6"/>
  <c r="J1278" i="6"/>
  <c r="J1279" i="6"/>
  <c r="J1280" i="6"/>
  <c r="J1281" i="6"/>
  <c r="J1282" i="6"/>
  <c r="J1283" i="6"/>
  <c r="J1284" i="6"/>
  <c r="J1285" i="6"/>
  <c r="J1286" i="6"/>
  <c r="J1287" i="6"/>
  <c r="J1288" i="6"/>
  <c r="J1289" i="6"/>
  <c r="J1290" i="6"/>
  <c r="J1291" i="6"/>
  <c r="J1292" i="6"/>
  <c r="J1293" i="6"/>
  <c r="J1294" i="6"/>
  <c r="J1295" i="6"/>
  <c r="J1296" i="6"/>
  <c r="J1297" i="6"/>
  <c r="J1298" i="6"/>
  <c r="J1299" i="6"/>
  <c r="J1300" i="6"/>
  <c r="J1301" i="6"/>
  <c r="J1302" i="6"/>
  <c r="J1303" i="6"/>
  <c r="J1304" i="6"/>
  <c r="J1305" i="6"/>
  <c r="J1306" i="6"/>
  <c r="J1307" i="6"/>
  <c r="J1308" i="6"/>
  <c r="J1309" i="6"/>
  <c r="J1310" i="6"/>
  <c r="J1311" i="6"/>
  <c r="J1312" i="6"/>
  <c r="J1313" i="6"/>
  <c r="J1314" i="6"/>
  <c r="J1315" i="6"/>
  <c r="J1316" i="6"/>
  <c r="J1317" i="6"/>
  <c r="J1318" i="6"/>
  <c r="J1319" i="6"/>
  <c r="J1320" i="6"/>
  <c r="J1321" i="6"/>
  <c r="J1322" i="6"/>
  <c r="J1323" i="6"/>
  <c r="J1324" i="6"/>
  <c r="J1325" i="6"/>
  <c r="J1326" i="6"/>
  <c r="J1327" i="6"/>
  <c r="J1328" i="6"/>
  <c r="J1329" i="6"/>
  <c r="J1330" i="6"/>
  <c r="J1331" i="6"/>
  <c r="J1332" i="6"/>
  <c r="J1333" i="6"/>
  <c r="J1334" i="6"/>
  <c r="J1335" i="6"/>
  <c r="J1336" i="6"/>
  <c r="J1337" i="6"/>
  <c r="J1338" i="6"/>
  <c r="J1339" i="6"/>
  <c r="J1340" i="6"/>
  <c r="J1341" i="6"/>
  <c r="J1342" i="6"/>
  <c r="J1343" i="6"/>
  <c r="J1344" i="6"/>
  <c r="J1345" i="6"/>
  <c r="J1346" i="6"/>
  <c r="J1347" i="6"/>
  <c r="J1348" i="6"/>
  <c r="J1349" i="6"/>
  <c r="J1350" i="6"/>
  <c r="J1351" i="6"/>
  <c r="J1352" i="6"/>
  <c r="J1353" i="6"/>
  <c r="J1354" i="6"/>
  <c r="J1355" i="6"/>
  <c r="J1356" i="6"/>
  <c r="J1357" i="6"/>
  <c r="J1358" i="6"/>
  <c r="J1359" i="6"/>
  <c r="J1360" i="6"/>
  <c r="J1361" i="6"/>
  <c r="J1362" i="6"/>
  <c r="J1363" i="6"/>
  <c r="J1364" i="6"/>
  <c r="J1365" i="6"/>
  <c r="J1366" i="6"/>
  <c r="J1367" i="6"/>
  <c r="J1368" i="6"/>
  <c r="J1369" i="6"/>
  <c r="J1370" i="6"/>
  <c r="J1371" i="6"/>
  <c r="J1372" i="6"/>
  <c r="J1373" i="6"/>
  <c r="J1374" i="6"/>
  <c r="J1375" i="6"/>
  <c r="J1376" i="6"/>
  <c r="J1377" i="6"/>
  <c r="J1378" i="6"/>
  <c r="J1379" i="6"/>
  <c r="J1380" i="6"/>
  <c r="J1381" i="6"/>
  <c r="J1382" i="6"/>
  <c r="J1383" i="6"/>
  <c r="J1384" i="6"/>
  <c r="J1385" i="6"/>
  <c r="J1386" i="6"/>
  <c r="J1387" i="6"/>
  <c r="J1388" i="6"/>
  <c r="J1389" i="6"/>
  <c r="J1390" i="6"/>
  <c r="J1391" i="6"/>
  <c r="J1392" i="6"/>
  <c r="J1393" i="6"/>
  <c r="J1394" i="6"/>
  <c r="J1395" i="6"/>
  <c r="J1396" i="6"/>
  <c r="J1397" i="6"/>
  <c r="J1398" i="6"/>
  <c r="J1399" i="6"/>
  <c r="J1400" i="6"/>
  <c r="J1401" i="6"/>
  <c r="J1402" i="6"/>
  <c r="J1403" i="6"/>
  <c r="J1404" i="6"/>
  <c r="J1405" i="6"/>
  <c r="J1406" i="6"/>
  <c r="J1407" i="6"/>
  <c r="J1408" i="6"/>
  <c r="J1409" i="6"/>
  <c r="J1410" i="6"/>
  <c r="J1411" i="6"/>
  <c r="J1412" i="6"/>
  <c r="J1413" i="6"/>
  <c r="J1414" i="6"/>
  <c r="J1415" i="6"/>
  <c r="J1416" i="6"/>
  <c r="J1417" i="6"/>
  <c r="J1418" i="6"/>
  <c r="J1419" i="6"/>
  <c r="J1420" i="6"/>
  <c r="J1421" i="6"/>
  <c r="J1422" i="6"/>
  <c r="J1423" i="6"/>
  <c r="J1424" i="6"/>
  <c r="J1425" i="6"/>
  <c r="J1426" i="6"/>
  <c r="J1427" i="6"/>
  <c r="J1428" i="6"/>
  <c r="J1429" i="6"/>
  <c r="J1430" i="6"/>
  <c r="J1431" i="6"/>
  <c r="J1432" i="6"/>
  <c r="J1433" i="6"/>
  <c r="J1434" i="6"/>
  <c r="J1435" i="6"/>
  <c r="J1436" i="6"/>
  <c r="J1437" i="6"/>
  <c r="J1438" i="6"/>
  <c r="J1439" i="6"/>
  <c r="J1440" i="6"/>
  <c r="J1441" i="6"/>
  <c r="J1442" i="6"/>
  <c r="J1443" i="6"/>
  <c r="J1444" i="6"/>
  <c r="J1445" i="6"/>
  <c r="J1446" i="6"/>
  <c r="J1447" i="6"/>
  <c r="J1448" i="6"/>
  <c r="J1449" i="6"/>
  <c r="J1450" i="6"/>
  <c r="J1451" i="6"/>
  <c r="J1452" i="6"/>
  <c r="J1453" i="6"/>
  <c r="J1454" i="6"/>
  <c r="J1455" i="6"/>
  <c r="J1456" i="6"/>
  <c r="J1457" i="6"/>
  <c r="J1458" i="6"/>
  <c r="J1459" i="6"/>
  <c r="J1460" i="6"/>
  <c r="J1461" i="6"/>
  <c r="J1462" i="6"/>
  <c r="J1463" i="6"/>
  <c r="J1464" i="6"/>
  <c r="J1465" i="6"/>
  <c r="J1466" i="6"/>
  <c r="J1467" i="6"/>
  <c r="J1468" i="6"/>
  <c r="J1469" i="6"/>
  <c r="J1470" i="6"/>
  <c r="J1471" i="6"/>
  <c r="J1472" i="6"/>
  <c r="J1473" i="6"/>
  <c r="J1474" i="6"/>
  <c r="J1475" i="6"/>
  <c r="J1476" i="6"/>
  <c r="J1477" i="6"/>
  <c r="J1478" i="6"/>
  <c r="J1479" i="6"/>
  <c r="J1480" i="6"/>
  <c r="J1481" i="6"/>
  <c r="J1482" i="6"/>
  <c r="J1483" i="6"/>
  <c r="J1484" i="6"/>
  <c r="J1485" i="6"/>
  <c r="J1486" i="6"/>
  <c r="J1487" i="6"/>
  <c r="J1488" i="6"/>
  <c r="J1489" i="6"/>
  <c r="J1490" i="6"/>
  <c r="J1491" i="6"/>
  <c r="J1492" i="6"/>
  <c r="J1493" i="6"/>
  <c r="J1494" i="6"/>
  <c r="J1495" i="6"/>
  <c r="J1496" i="6"/>
  <c r="J1497" i="6"/>
  <c r="J1498" i="6"/>
  <c r="J1499" i="6"/>
  <c r="J1500" i="6"/>
  <c r="J1501" i="6"/>
  <c r="J1502" i="6"/>
  <c r="J1503" i="6"/>
  <c r="J1504" i="6"/>
  <c r="J1505" i="6"/>
  <c r="J1506" i="6"/>
  <c r="J1507" i="6"/>
  <c r="J1508" i="6"/>
  <c r="J1509" i="6"/>
  <c r="J1510" i="6"/>
  <c r="J1511" i="6"/>
  <c r="J1512" i="6"/>
  <c r="J1513" i="6"/>
  <c r="J1514" i="6"/>
  <c r="J1515" i="6"/>
  <c r="J1516" i="6"/>
  <c r="J1517" i="6"/>
  <c r="J1518" i="6"/>
  <c r="J1519" i="6"/>
  <c r="J1520" i="6"/>
  <c r="J1521" i="6"/>
  <c r="J1522" i="6"/>
  <c r="J1523" i="6"/>
  <c r="J1524" i="6"/>
  <c r="J1525" i="6"/>
  <c r="J1526" i="6"/>
  <c r="J1527" i="6"/>
  <c r="J1528" i="6"/>
  <c r="J1529" i="6"/>
  <c r="J1530" i="6"/>
  <c r="J1531" i="6"/>
  <c r="J1532" i="6"/>
  <c r="J1533" i="6"/>
  <c r="J1534" i="6"/>
  <c r="J1535" i="6"/>
  <c r="J1536" i="6"/>
  <c r="J1537" i="6"/>
  <c r="J1538" i="6"/>
  <c r="J1539" i="6"/>
  <c r="J1540" i="6"/>
  <c r="J1541" i="6"/>
  <c r="J1542" i="6"/>
  <c r="J1543" i="6"/>
  <c r="J1544" i="6"/>
  <c r="J1545" i="6"/>
  <c r="J1546" i="6"/>
  <c r="J1547" i="6"/>
  <c r="J1548" i="6"/>
  <c r="J1549" i="6"/>
  <c r="J1550" i="6"/>
  <c r="J1551" i="6"/>
  <c r="J1552" i="6"/>
  <c r="J1553" i="6"/>
  <c r="J1554" i="6"/>
  <c r="J1555" i="6"/>
  <c r="J1556" i="6"/>
  <c r="J1557" i="6"/>
  <c r="J1558" i="6"/>
  <c r="J1559" i="6"/>
  <c r="J1560" i="6"/>
  <c r="J1561" i="6"/>
  <c r="J1562" i="6"/>
  <c r="J1563" i="6"/>
  <c r="J1564" i="6"/>
  <c r="J1565" i="6"/>
  <c r="J1566" i="6"/>
  <c r="J1567" i="6"/>
  <c r="J1568" i="6"/>
  <c r="J1569" i="6"/>
  <c r="J1570" i="6"/>
  <c r="J1571" i="6"/>
  <c r="J1572" i="6"/>
  <c r="J1573" i="6"/>
  <c r="J1574" i="6"/>
  <c r="J1575" i="6"/>
  <c r="J1576" i="6"/>
  <c r="J1577" i="6"/>
  <c r="J1578" i="6"/>
  <c r="J1579" i="6"/>
  <c r="J1580" i="6"/>
  <c r="J1581" i="6"/>
  <c r="J1582" i="6"/>
  <c r="J1583" i="6"/>
  <c r="J1584" i="6"/>
  <c r="J1585" i="6"/>
  <c r="J1586" i="6"/>
  <c r="J1587" i="6"/>
  <c r="J1588" i="6"/>
  <c r="J1589" i="6"/>
  <c r="J1590" i="6"/>
  <c r="J1591" i="6"/>
  <c r="J1592" i="6"/>
  <c r="J1593" i="6"/>
  <c r="J1594" i="6"/>
  <c r="J1595" i="6"/>
  <c r="J1596" i="6"/>
  <c r="J1597" i="6"/>
  <c r="J1598" i="6"/>
  <c r="J1599" i="6"/>
  <c r="J1600" i="6"/>
  <c r="J1601" i="6"/>
  <c r="J1602" i="6"/>
  <c r="J1603" i="6"/>
  <c r="J1604" i="6"/>
  <c r="J1605" i="6"/>
  <c r="J1606" i="6"/>
  <c r="J1607" i="6"/>
  <c r="J1608" i="6"/>
  <c r="J1609" i="6"/>
  <c r="J1610" i="6"/>
  <c r="J1611" i="6"/>
  <c r="J1612" i="6"/>
  <c r="J1613" i="6"/>
  <c r="J1614" i="6"/>
  <c r="J1615" i="6"/>
  <c r="J1616" i="6"/>
  <c r="J1617" i="6"/>
  <c r="J1618" i="6"/>
  <c r="J1619" i="6"/>
  <c r="J1620" i="6"/>
  <c r="J1621" i="6"/>
  <c r="J1622" i="6"/>
  <c r="J1623" i="6"/>
  <c r="J1624" i="6"/>
  <c r="J1625" i="6"/>
  <c r="J1626" i="6"/>
  <c r="J1627" i="6"/>
  <c r="J1628" i="6"/>
  <c r="J1629" i="6"/>
  <c r="J1630" i="6"/>
  <c r="J1631" i="6"/>
  <c r="J1632" i="6"/>
  <c r="J1633" i="6"/>
  <c r="J1634" i="6"/>
  <c r="J1635" i="6"/>
  <c r="J1636" i="6"/>
  <c r="J1637" i="6"/>
  <c r="J1638" i="6"/>
  <c r="J1639" i="6"/>
  <c r="J1640" i="6"/>
  <c r="J1641" i="6"/>
  <c r="J1642" i="6"/>
  <c r="J1643" i="6"/>
  <c r="J1644" i="6"/>
  <c r="J1645" i="6"/>
  <c r="J1646" i="6"/>
  <c r="J1647" i="6"/>
  <c r="J1648" i="6"/>
  <c r="J1649" i="6"/>
  <c r="J1650" i="6"/>
  <c r="J1651" i="6"/>
  <c r="J1652" i="6"/>
  <c r="J1653" i="6"/>
  <c r="J1654" i="6"/>
  <c r="J1655" i="6"/>
  <c r="J1656" i="6"/>
  <c r="J1657" i="6"/>
  <c r="J1658" i="6"/>
  <c r="J1659" i="6"/>
  <c r="J1660" i="6"/>
  <c r="J1661" i="6"/>
  <c r="J1662" i="6"/>
  <c r="J1663" i="6"/>
  <c r="J1664" i="6"/>
  <c r="J1665" i="6"/>
  <c r="J1666" i="6"/>
  <c r="J1667" i="6"/>
  <c r="J1668" i="6"/>
  <c r="J1669" i="6"/>
  <c r="J1670" i="6"/>
  <c r="J1671" i="6"/>
  <c r="J1672" i="6"/>
  <c r="J1673" i="6"/>
  <c r="J1674" i="6"/>
  <c r="J1675" i="6"/>
  <c r="J1676" i="6"/>
  <c r="J1677" i="6"/>
  <c r="J1678" i="6"/>
  <c r="J1679" i="6"/>
  <c r="J1680" i="6"/>
  <c r="J1681" i="6"/>
  <c r="J1682" i="6"/>
  <c r="J1683" i="6"/>
  <c r="J1684" i="6"/>
  <c r="J1685" i="6"/>
  <c r="J1686" i="6"/>
  <c r="J1687" i="6"/>
  <c r="J1688" i="6"/>
  <c r="J1689" i="6"/>
  <c r="J1690" i="6"/>
  <c r="J1691" i="6"/>
  <c r="J1692" i="6"/>
  <c r="J1693" i="6"/>
  <c r="J1694" i="6"/>
  <c r="J1695" i="6"/>
  <c r="J1696" i="6"/>
  <c r="J1697" i="6"/>
  <c r="J1698" i="6"/>
  <c r="J1699" i="6"/>
  <c r="J1700" i="6"/>
  <c r="J1701" i="6"/>
  <c r="J1702" i="6"/>
  <c r="J1703" i="6"/>
  <c r="J1704" i="6"/>
  <c r="J1705" i="6"/>
  <c r="J1706" i="6"/>
  <c r="J1707" i="6"/>
  <c r="J1708" i="6"/>
  <c r="J1709" i="6"/>
  <c r="J1710" i="6"/>
  <c r="J1711" i="6"/>
  <c r="J1712" i="6"/>
  <c r="J1713" i="6"/>
  <c r="J1714" i="6"/>
  <c r="J1715" i="6"/>
  <c r="J1716" i="6"/>
  <c r="J1717" i="6"/>
  <c r="J1718" i="6"/>
  <c r="J1719" i="6"/>
  <c r="J1720" i="6"/>
  <c r="J1721" i="6"/>
  <c r="J1722" i="6"/>
  <c r="J1723" i="6"/>
  <c r="J1724" i="6"/>
  <c r="J1725" i="6"/>
  <c r="J1726" i="6"/>
  <c r="J1727" i="6"/>
  <c r="J1728" i="6"/>
  <c r="J1729" i="6"/>
  <c r="J1730" i="6"/>
  <c r="J1731" i="6"/>
  <c r="J1732" i="6"/>
  <c r="J1733" i="6"/>
  <c r="J1734" i="6"/>
  <c r="J1735" i="6"/>
  <c r="J1736" i="6"/>
  <c r="J1737" i="6"/>
  <c r="J1738" i="6"/>
  <c r="J1739" i="6"/>
  <c r="J1740" i="6"/>
  <c r="J1741" i="6"/>
  <c r="J1742" i="6"/>
  <c r="J1743" i="6"/>
  <c r="J1744" i="6"/>
  <c r="J1745" i="6"/>
  <c r="J1746" i="6"/>
  <c r="J1747" i="6"/>
  <c r="J1748" i="6"/>
  <c r="J1749" i="6"/>
  <c r="J1750" i="6"/>
  <c r="J1751" i="6"/>
  <c r="J1752" i="6"/>
  <c r="J1753" i="6"/>
  <c r="J1754" i="6"/>
  <c r="J1755" i="6"/>
  <c r="J1756" i="6"/>
  <c r="J1757" i="6"/>
  <c r="J1758" i="6"/>
  <c r="J1759" i="6"/>
  <c r="J1760" i="6"/>
  <c r="J1761" i="6"/>
  <c r="J1762" i="6"/>
  <c r="J1763" i="6"/>
  <c r="J1764" i="6"/>
  <c r="J1765" i="6"/>
  <c r="J1766" i="6"/>
  <c r="J1767" i="6"/>
  <c r="J1768" i="6"/>
  <c r="J1769" i="6"/>
  <c r="J1770" i="6"/>
  <c r="J1771" i="6"/>
  <c r="J1772" i="6"/>
  <c r="J1773" i="6"/>
  <c r="J1774" i="6"/>
  <c r="J1775" i="6"/>
  <c r="J1776" i="6"/>
  <c r="J1777" i="6"/>
  <c r="J1778" i="6"/>
  <c r="J1779" i="6"/>
  <c r="J1780" i="6"/>
  <c r="J1781" i="6"/>
  <c r="J1782" i="6"/>
  <c r="J1783" i="6"/>
  <c r="J1784" i="6"/>
  <c r="J1785" i="6"/>
  <c r="J1786" i="6"/>
  <c r="J1787" i="6"/>
  <c r="J1788" i="6"/>
  <c r="J1789" i="6"/>
  <c r="J1790" i="6"/>
  <c r="J1791" i="6"/>
  <c r="J1792" i="6"/>
  <c r="J1793" i="6"/>
  <c r="J1794" i="6"/>
  <c r="J1795" i="6"/>
  <c r="J1796" i="6"/>
  <c r="J1797" i="6"/>
  <c r="J1798" i="6"/>
  <c r="J1799" i="6"/>
  <c r="J1800" i="6"/>
  <c r="J1801" i="6"/>
  <c r="J1802" i="6"/>
  <c r="J1803" i="6"/>
  <c r="J1804" i="6"/>
  <c r="J1805" i="6"/>
  <c r="J1806" i="6"/>
  <c r="J1807" i="6"/>
  <c r="J1808" i="6"/>
  <c r="J1809" i="6"/>
  <c r="J1810" i="6"/>
  <c r="J1811" i="6"/>
  <c r="J1812" i="6"/>
  <c r="J1813" i="6"/>
  <c r="J1814" i="6"/>
  <c r="J1815" i="6"/>
  <c r="J1816" i="6"/>
  <c r="J1817" i="6"/>
  <c r="J1818" i="6"/>
  <c r="J1819" i="6"/>
  <c r="J1820" i="6"/>
  <c r="J1821" i="6"/>
  <c r="J1822" i="6"/>
  <c r="J1823" i="6"/>
  <c r="J1824" i="6"/>
  <c r="J1825" i="6"/>
  <c r="J1826" i="6"/>
  <c r="J1827" i="6"/>
  <c r="J1828" i="6"/>
  <c r="J1829" i="6"/>
  <c r="J1830" i="6"/>
  <c r="J1831" i="6"/>
  <c r="J1832" i="6"/>
  <c r="J1833" i="6"/>
  <c r="J1834" i="6"/>
  <c r="J1835" i="6"/>
  <c r="J1836" i="6"/>
  <c r="J1837" i="6"/>
  <c r="J1838" i="6"/>
  <c r="J1839" i="6"/>
  <c r="J1840" i="6"/>
  <c r="J1841" i="6"/>
  <c r="J1842" i="6"/>
  <c r="J1843" i="6"/>
  <c r="J1844" i="6"/>
  <c r="J1845" i="6"/>
  <c r="J1846" i="6"/>
  <c r="J1847" i="6"/>
  <c r="J1848" i="6"/>
  <c r="J1849" i="6"/>
  <c r="J1850" i="6"/>
  <c r="J1851" i="6"/>
  <c r="J1852" i="6"/>
  <c r="J1853" i="6"/>
  <c r="J1854" i="6"/>
  <c r="J1855" i="6"/>
  <c r="J1856" i="6"/>
  <c r="J1857" i="6"/>
  <c r="J1858" i="6"/>
  <c r="J1859" i="6"/>
  <c r="J1860" i="6"/>
  <c r="J1861" i="6"/>
  <c r="J1862" i="6"/>
  <c r="J1863" i="6"/>
  <c r="J1864" i="6"/>
  <c r="J1865" i="6"/>
  <c r="J1866" i="6"/>
  <c r="J1867" i="6"/>
  <c r="J1868" i="6"/>
  <c r="J1869" i="6"/>
  <c r="J1870" i="6"/>
  <c r="J1871" i="6"/>
  <c r="J1872" i="6"/>
  <c r="J1873" i="6"/>
  <c r="J1874" i="6"/>
  <c r="J1875" i="6"/>
  <c r="J1876" i="6"/>
  <c r="J1877" i="6"/>
  <c r="J1878" i="6"/>
  <c r="J1879" i="6"/>
  <c r="J1880" i="6"/>
  <c r="J1881" i="6"/>
  <c r="J1882" i="6"/>
  <c r="J1883" i="6"/>
  <c r="J1884" i="6"/>
  <c r="J1885" i="6"/>
  <c r="J1886" i="6"/>
  <c r="J1887" i="6"/>
  <c r="J1888" i="6"/>
  <c r="J1889" i="6"/>
  <c r="J1890" i="6"/>
  <c r="J1891" i="6"/>
  <c r="J1892" i="6"/>
  <c r="J1893" i="6"/>
  <c r="J1894" i="6"/>
  <c r="J1895" i="6"/>
  <c r="J1896" i="6"/>
  <c r="J1897" i="6"/>
  <c r="J1898" i="6"/>
  <c r="J1899" i="6"/>
  <c r="J1900" i="6"/>
  <c r="J1901" i="6"/>
  <c r="J1902" i="6"/>
  <c r="J1903" i="6"/>
  <c r="J1904" i="6"/>
  <c r="J1905" i="6"/>
  <c r="J1906" i="6"/>
  <c r="J1907" i="6"/>
  <c r="J1908" i="6"/>
  <c r="J1909" i="6"/>
  <c r="J1910" i="6"/>
  <c r="J1911" i="6"/>
  <c r="J1912" i="6"/>
  <c r="J1913" i="6"/>
  <c r="J1914" i="6"/>
  <c r="J1915" i="6"/>
  <c r="J1916" i="6"/>
  <c r="J1917" i="6"/>
  <c r="J1918" i="6"/>
  <c r="J1919" i="6"/>
  <c r="J1920" i="6"/>
  <c r="J1921" i="6"/>
  <c r="J1922" i="6"/>
  <c r="J1923" i="6"/>
  <c r="J1924" i="6"/>
  <c r="J1925" i="6"/>
  <c r="J1926" i="6"/>
  <c r="J1927" i="6"/>
  <c r="J1928" i="6"/>
  <c r="J1929" i="6"/>
  <c r="J1930" i="6"/>
  <c r="J1931" i="6"/>
  <c r="J1932" i="6"/>
  <c r="J1933" i="6"/>
  <c r="J1934" i="6"/>
  <c r="J1935" i="6"/>
  <c r="J1936" i="6"/>
  <c r="J1937" i="6"/>
  <c r="J1938" i="6"/>
  <c r="J1939" i="6"/>
  <c r="J1940" i="6"/>
  <c r="J1941" i="6"/>
  <c r="J1942" i="6"/>
  <c r="J1943" i="6"/>
  <c r="J1944" i="6"/>
  <c r="J1945" i="6"/>
  <c r="J1946" i="6"/>
  <c r="J1947" i="6"/>
  <c r="J1948" i="6"/>
  <c r="J1949" i="6"/>
  <c r="J1950" i="6"/>
  <c r="J1951" i="6"/>
  <c r="J1952" i="6"/>
  <c r="J1953" i="6"/>
  <c r="J1954" i="6"/>
  <c r="J1955" i="6"/>
  <c r="J1956" i="6"/>
  <c r="J1957" i="6"/>
  <c r="J1958" i="6"/>
  <c r="J1959" i="6"/>
  <c r="J1960" i="6"/>
  <c r="J1961" i="6"/>
  <c r="J1962" i="6"/>
  <c r="J1963" i="6"/>
  <c r="J1964" i="6"/>
  <c r="J1965" i="6"/>
  <c r="J1966" i="6"/>
  <c r="J1967" i="6"/>
  <c r="J1968" i="6"/>
  <c r="J1969" i="6"/>
  <c r="J1970" i="6"/>
  <c r="J1971" i="6"/>
  <c r="J1972" i="6"/>
  <c r="J1973" i="6"/>
  <c r="J1974" i="6"/>
  <c r="J1975" i="6"/>
  <c r="J1976" i="6"/>
  <c r="J1977" i="6"/>
  <c r="J1978" i="6"/>
  <c r="J1979" i="6"/>
  <c r="J1980" i="6"/>
  <c r="J1981" i="6"/>
  <c r="J1982" i="6"/>
  <c r="J1983" i="6"/>
  <c r="J1984" i="6"/>
  <c r="J1985" i="6"/>
  <c r="J1986" i="6"/>
  <c r="J1987" i="6"/>
  <c r="J1988" i="6"/>
  <c r="J1989" i="6"/>
  <c r="J1990" i="6"/>
  <c r="J1991" i="6"/>
  <c r="J1992" i="6"/>
  <c r="J1993" i="6"/>
  <c r="J1994" i="6"/>
  <c r="J1995" i="6"/>
  <c r="J1996" i="6"/>
  <c r="J1997" i="6"/>
  <c r="J1998" i="6"/>
  <c r="J1999" i="6"/>
  <c r="J2000" i="6"/>
  <c r="J2001" i="6"/>
  <c r="J2002" i="6"/>
  <c r="J2003" i="6"/>
  <c r="J2004" i="6"/>
  <c r="J5" i="6"/>
  <c r="K5" i="6" s="1"/>
  <c r="A239" i="5" l="1"/>
  <c r="A240" i="5"/>
  <c r="A241" i="5" s="1"/>
  <c r="A242" i="5" s="1"/>
  <c r="A243" i="5" s="1"/>
  <c r="A244" i="5" s="1"/>
  <c r="A245" i="5" s="1"/>
  <c r="A246" i="5" s="1"/>
  <c r="A247" i="5" s="1"/>
  <c r="A248" i="5" s="1"/>
  <c r="A249" i="5" s="1"/>
  <c r="A250" i="5" s="1"/>
  <c r="A251" i="5" s="1"/>
  <c r="A252" i="5" s="1"/>
  <c r="A253" i="5" s="1"/>
  <c r="A223" i="5"/>
  <c r="A224" i="5" s="1"/>
  <c r="A225" i="5" s="1"/>
  <c r="A226" i="5" s="1"/>
  <c r="A227" i="5" s="1"/>
  <c r="A228" i="5" s="1"/>
  <c r="A229" i="5" s="1"/>
  <c r="A230" i="5" s="1"/>
  <c r="A231" i="5" s="1"/>
  <c r="A232" i="5" s="1"/>
  <c r="A233" i="5" s="1"/>
  <c r="A234" i="5" s="1"/>
  <c r="A235" i="5" s="1"/>
  <c r="A236" i="5" s="1"/>
  <c r="A237" i="5" s="1"/>
  <c r="A238" i="5" s="1"/>
  <c r="A112" i="5"/>
  <c r="A113" i="5" s="1"/>
  <c r="A114" i="5" s="1"/>
  <c r="A115" i="5" s="1"/>
  <c r="A116" i="5" s="1"/>
  <c r="A117" i="5" s="1"/>
  <c r="A118" i="5" s="1"/>
  <c r="A119" i="5" s="1"/>
  <c r="A120" i="5" s="1"/>
  <c r="A121" i="5" s="1"/>
  <c r="A122" i="5" s="1"/>
  <c r="A123" i="5" s="1"/>
  <c r="A124" i="5" s="1"/>
  <c r="A125" i="5" s="1"/>
  <c r="A126" i="5" s="1"/>
  <c r="A127" i="5" s="1"/>
  <c r="A128" i="5" s="1"/>
  <c r="A129" i="5" s="1"/>
  <c r="A130" i="5" s="1"/>
  <c r="A131" i="5" s="1"/>
  <c r="A132" i="5" s="1"/>
  <c r="A133" i="5" s="1"/>
  <c r="A134" i="5" s="1"/>
  <c r="A135" i="5" s="1"/>
  <c r="A136" i="5" s="1"/>
  <c r="A137" i="5" s="1"/>
  <c r="A138" i="5" s="1"/>
  <c r="A139" i="5" s="1"/>
  <c r="A140" i="5" s="1"/>
  <c r="A141" i="5" s="1"/>
  <c r="A142" i="5" s="1"/>
  <c r="A143" i="5" s="1"/>
  <c r="A144" i="5" s="1"/>
  <c r="A145" i="5" s="1"/>
  <c r="A146" i="5" s="1"/>
  <c r="A147" i="5" s="1"/>
  <c r="A148" i="5" s="1"/>
  <c r="A149" i="5" s="1"/>
  <c r="A150" i="5" s="1"/>
  <c r="A151" i="5" s="1"/>
  <c r="A152" i="5" s="1"/>
  <c r="A153" i="5" s="1"/>
  <c r="A154" i="5" s="1"/>
  <c r="A155" i="5" s="1"/>
  <c r="A156" i="5" s="1"/>
  <c r="A157" i="5" s="1"/>
  <c r="A158" i="5" s="1"/>
  <c r="A159" i="5" s="1"/>
  <c r="A160" i="5" s="1"/>
  <c r="A161" i="5" s="1"/>
  <c r="A162" i="5" s="1"/>
  <c r="A163" i="5" s="1"/>
  <c r="A164" i="5" s="1"/>
  <c r="A165" i="5" s="1"/>
  <c r="A166" i="5" s="1"/>
  <c r="A167" i="5" s="1"/>
  <c r="A168" i="5" s="1"/>
  <c r="A169" i="5" s="1"/>
  <c r="A170" i="5" s="1"/>
  <c r="A171" i="5" s="1"/>
  <c r="A172" i="5" s="1"/>
  <c r="A173" i="5" s="1"/>
  <c r="A174" i="5" s="1"/>
  <c r="A175" i="5" s="1"/>
  <c r="A176" i="5" s="1"/>
  <c r="A177" i="5" s="1"/>
  <c r="A178" i="5" s="1"/>
  <c r="A179" i="5" s="1"/>
  <c r="A180" i="5" s="1"/>
  <c r="A181" i="5" s="1"/>
  <c r="A182" i="5" s="1"/>
  <c r="A183" i="5" s="1"/>
  <c r="A184" i="5" s="1"/>
  <c r="A185" i="5" s="1"/>
  <c r="A186" i="5" s="1"/>
  <c r="A187" i="5" s="1"/>
  <c r="A188" i="5" s="1"/>
  <c r="A189" i="5" s="1"/>
  <c r="A190" i="5" s="1"/>
  <c r="A191" i="5" s="1"/>
  <c r="A192" i="5" s="1"/>
  <c r="A193" i="5" s="1"/>
  <c r="A194" i="5" s="1"/>
  <c r="A195" i="5" s="1"/>
  <c r="A196" i="5" s="1"/>
  <c r="A197" i="5" s="1"/>
  <c r="A198" i="5" s="1"/>
  <c r="A199" i="5" s="1"/>
  <c r="A200" i="5" s="1"/>
  <c r="A201" i="5" s="1"/>
  <c r="A202" i="5" s="1"/>
  <c r="A203" i="5" s="1"/>
  <c r="A204" i="5" s="1"/>
  <c r="A205" i="5" s="1"/>
  <c r="A206" i="5" s="1"/>
  <c r="A207" i="5" s="1"/>
  <c r="A208" i="5" s="1"/>
  <c r="A209" i="5" s="1"/>
  <c r="A210" i="5" s="1"/>
  <c r="A211" i="5" s="1"/>
  <c r="A212" i="5" s="1"/>
  <c r="A213" i="5" s="1"/>
  <c r="A214" i="5" s="1"/>
  <c r="A215" i="5" s="1"/>
  <c r="A216" i="5" s="1"/>
  <c r="A217" i="5" s="1"/>
  <c r="A218" i="5" s="1"/>
  <c r="A219" i="5" s="1"/>
  <c r="A220" i="5" s="1"/>
  <c r="A221" i="5" s="1"/>
  <c r="A222" i="5" s="1"/>
  <c r="A105" i="5"/>
  <c r="A106" i="5" s="1"/>
  <c r="A107" i="5" s="1"/>
  <c r="A108" i="5" s="1"/>
  <c r="A109" i="5" s="1"/>
  <c r="A110" i="5" s="1"/>
  <c r="A111" i="5" s="1"/>
  <c r="D4" i="20" l="1"/>
  <c r="J5" i="13" l="1"/>
  <c r="G6" i="11" l="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G45" i="11"/>
  <c r="G46" i="11"/>
  <c r="G47" i="11"/>
  <c r="G48" i="11"/>
  <c r="G49" i="11"/>
  <c r="G50" i="11"/>
  <c r="G51" i="11"/>
  <c r="G52" i="11"/>
  <c r="G53" i="11"/>
  <c r="G54" i="11"/>
  <c r="G55" i="11"/>
  <c r="G56" i="11"/>
  <c r="G57" i="11"/>
  <c r="G58" i="11"/>
  <c r="G59" i="11"/>
  <c r="G60" i="11"/>
  <c r="G61" i="11"/>
  <c r="G62" i="11"/>
  <c r="G63" i="11"/>
  <c r="G64" i="11"/>
  <c r="G65" i="11"/>
  <c r="G66" i="11"/>
  <c r="G67" i="11"/>
  <c r="G68" i="11"/>
  <c r="G69" i="11"/>
  <c r="G70" i="11"/>
  <c r="G71" i="11"/>
  <c r="G72" i="11"/>
  <c r="G73" i="11"/>
  <c r="G74" i="11"/>
  <c r="G75" i="11"/>
  <c r="G76" i="11"/>
  <c r="G77" i="11"/>
  <c r="G78" i="11"/>
  <c r="G79" i="11"/>
  <c r="G80" i="11"/>
  <c r="G81" i="11"/>
  <c r="G82" i="11"/>
  <c r="G83" i="11"/>
  <c r="G84" i="11"/>
  <c r="G85" i="11"/>
  <c r="G86" i="11"/>
  <c r="G87" i="11"/>
  <c r="G88" i="11"/>
  <c r="G89" i="11"/>
  <c r="G90" i="11"/>
  <c r="G91" i="11"/>
  <c r="G92" i="11"/>
  <c r="G93" i="11"/>
  <c r="G94" i="11"/>
  <c r="G95" i="11"/>
  <c r="G96" i="11"/>
  <c r="G97" i="11"/>
  <c r="G98" i="11"/>
  <c r="G99" i="11"/>
  <c r="G100" i="11"/>
  <c r="G101" i="11"/>
  <c r="G102" i="11"/>
  <c r="G103" i="11"/>
  <c r="G104" i="11"/>
  <c r="G105" i="11"/>
  <c r="G106" i="11"/>
  <c r="G107" i="11"/>
  <c r="G108" i="11"/>
  <c r="G109" i="11"/>
  <c r="G110" i="11"/>
  <c r="G111" i="11"/>
  <c r="G112" i="11"/>
  <c r="G113" i="11"/>
  <c r="G114" i="11"/>
  <c r="G115" i="11"/>
  <c r="G116" i="11"/>
  <c r="G117" i="11"/>
  <c r="G118" i="11"/>
  <c r="G119" i="11"/>
  <c r="G120" i="11"/>
  <c r="G121" i="11"/>
  <c r="G122" i="11"/>
  <c r="G123" i="11"/>
  <c r="G124" i="11"/>
  <c r="G125" i="11"/>
  <c r="G126" i="11"/>
  <c r="G127" i="11"/>
  <c r="G128" i="11"/>
  <c r="G129" i="11"/>
  <c r="G130" i="11"/>
  <c r="G131" i="11"/>
  <c r="G132" i="11"/>
  <c r="G133" i="11"/>
  <c r="G134" i="11"/>
  <c r="G135" i="11"/>
  <c r="G136" i="11"/>
  <c r="G137" i="11"/>
  <c r="G138" i="11"/>
  <c r="G139" i="11"/>
  <c r="G140" i="11"/>
  <c r="G141" i="11"/>
  <c r="G142" i="11"/>
  <c r="G143" i="11"/>
  <c r="G144" i="11"/>
  <c r="G145" i="11"/>
  <c r="G146" i="11"/>
  <c r="G147" i="11"/>
  <c r="G148" i="11"/>
  <c r="G149" i="11"/>
  <c r="G150" i="11"/>
  <c r="G151" i="11"/>
  <c r="G152" i="11"/>
  <c r="G153" i="11"/>
  <c r="G154" i="11"/>
  <c r="G155" i="11"/>
  <c r="G156" i="11"/>
  <c r="G157" i="11"/>
  <c r="G158" i="11"/>
  <c r="G159" i="11"/>
  <c r="G160" i="11"/>
  <c r="G161" i="11"/>
  <c r="G162" i="11"/>
  <c r="G163" i="11"/>
  <c r="G164" i="11"/>
  <c r="G165" i="11"/>
  <c r="G166" i="11"/>
  <c r="G167" i="11"/>
  <c r="G168" i="11"/>
  <c r="G169" i="11"/>
  <c r="G170" i="11"/>
  <c r="G171" i="11"/>
  <c r="G172" i="11"/>
  <c r="G173" i="11"/>
  <c r="G174" i="11"/>
  <c r="G175" i="11"/>
  <c r="G176" i="11"/>
  <c r="G177" i="11"/>
  <c r="G178" i="11"/>
  <c r="G179" i="11"/>
  <c r="G180" i="11"/>
  <c r="G181" i="11"/>
  <c r="G182" i="11"/>
  <c r="G183" i="11"/>
  <c r="G184" i="11"/>
  <c r="G185" i="11"/>
  <c r="G186" i="11"/>
  <c r="G187" i="11"/>
  <c r="G188" i="11"/>
  <c r="G189" i="11"/>
  <c r="G190" i="11"/>
  <c r="G191" i="11"/>
  <c r="G192" i="11"/>
  <c r="G193" i="11"/>
  <c r="G194" i="11"/>
  <c r="G195" i="11"/>
  <c r="G196" i="11"/>
  <c r="G197" i="11"/>
  <c r="G198" i="11"/>
  <c r="G199" i="11"/>
  <c r="G200" i="11"/>
  <c r="G201" i="11"/>
  <c r="G202" i="11"/>
  <c r="G203" i="11"/>
  <c r="G204" i="11"/>
  <c r="G205" i="11"/>
  <c r="G206" i="11"/>
  <c r="G207" i="11"/>
  <c r="G208" i="11"/>
  <c r="G209" i="11"/>
  <c r="G210" i="11"/>
  <c r="G211" i="11"/>
  <c r="G212" i="11"/>
  <c r="G213" i="11"/>
  <c r="G214" i="11"/>
  <c r="G215" i="11"/>
  <c r="G216" i="11"/>
  <c r="G217" i="11"/>
  <c r="G218" i="11"/>
  <c r="G219" i="11"/>
  <c r="G220" i="11"/>
  <c r="G221" i="11"/>
  <c r="G222" i="11"/>
  <c r="G223" i="11"/>
  <c r="G224" i="11"/>
  <c r="G225" i="11"/>
  <c r="G226" i="11"/>
  <c r="G227" i="11"/>
  <c r="G228" i="11"/>
  <c r="G229" i="11"/>
  <c r="G230" i="11"/>
  <c r="G231" i="11"/>
  <c r="G232" i="11"/>
  <c r="G233" i="11"/>
  <c r="G234" i="11"/>
  <c r="G235" i="11"/>
  <c r="G236" i="11"/>
  <c r="G237" i="11"/>
  <c r="G238" i="11"/>
  <c r="G239" i="11"/>
  <c r="G240" i="11"/>
  <c r="G241" i="11"/>
  <c r="G242" i="11"/>
  <c r="G243" i="11"/>
  <c r="G244" i="11"/>
  <c r="G245" i="11"/>
  <c r="G246" i="11"/>
  <c r="G247" i="11"/>
  <c r="G248" i="11"/>
  <c r="G249" i="11"/>
  <c r="G250" i="11"/>
  <c r="G251" i="11"/>
  <c r="G252" i="11"/>
  <c r="G253" i="11"/>
  <c r="G254" i="11"/>
  <c r="G255" i="11"/>
  <c r="G256" i="11"/>
  <c r="G257"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3" i="11"/>
  <c r="G344" i="11"/>
  <c r="G345" i="11"/>
  <c r="G346" i="11"/>
  <c r="G347" i="11"/>
  <c r="G348" i="11"/>
  <c r="G349" i="11"/>
  <c r="G350" i="11"/>
  <c r="G351" i="11"/>
  <c r="G352" i="11"/>
  <c r="G353" i="11"/>
  <c r="G354" i="11"/>
  <c r="G355" i="11"/>
  <c r="G356" i="11"/>
  <c r="G357" i="11"/>
  <c r="G358" i="11"/>
  <c r="G359" i="11"/>
  <c r="G360" i="11"/>
  <c r="G361" i="11"/>
  <c r="G362" i="11"/>
  <c r="G363" i="11"/>
  <c r="G364" i="11"/>
  <c r="G365" i="11"/>
  <c r="G366" i="11"/>
  <c r="G367" i="11"/>
  <c r="G368" i="11"/>
  <c r="G369" i="11"/>
  <c r="G370" i="11"/>
  <c r="G371" i="11"/>
  <c r="G372" i="11"/>
  <c r="G373" i="11"/>
  <c r="G374" i="11"/>
  <c r="G375" i="11"/>
  <c r="G376" i="11"/>
  <c r="G377" i="11"/>
  <c r="G378" i="11"/>
  <c r="G379" i="11"/>
  <c r="G380" i="11"/>
  <c r="G381" i="11"/>
  <c r="G382" i="11"/>
  <c r="G383" i="11"/>
  <c r="G384" i="11"/>
  <c r="G385" i="11"/>
  <c r="G386" i="11"/>
  <c r="G387" i="11"/>
  <c r="G388" i="11"/>
  <c r="G389" i="11"/>
  <c r="G390" i="11"/>
  <c r="G391" i="11"/>
  <c r="G392" i="11"/>
  <c r="G393" i="11"/>
  <c r="G394" i="11"/>
  <c r="G395" i="11"/>
  <c r="G396" i="11"/>
  <c r="G397" i="11"/>
  <c r="G398" i="11"/>
  <c r="G399" i="11"/>
  <c r="G400" i="11"/>
  <c r="G401" i="11"/>
  <c r="G402" i="11"/>
  <c r="G403" i="11"/>
  <c r="G404" i="11"/>
  <c r="G405"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0" i="11"/>
  <c r="G441" i="11"/>
  <c r="G442" i="11"/>
  <c r="G443" i="11"/>
  <c r="G444" i="11"/>
  <c r="G445" i="11"/>
  <c r="G446" i="11"/>
  <c r="G447" i="11"/>
  <c r="G448" i="11"/>
  <c r="G449" i="11"/>
  <c r="G450" i="11"/>
  <c r="G451" i="11"/>
  <c r="G452" i="11"/>
  <c r="G453" i="11"/>
  <c r="G454" i="11"/>
  <c r="G455" i="11"/>
  <c r="G456" i="11"/>
  <c r="G457" i="11"/>
  <c r="G458" i="11"/>
  <c r="G459" i="11"/>
  <c r="G460" i="11"/>
  <c r="G461" i="11"/>
  <c r="G462" i="11"/>
  <c r="G463" i="11"/>
  <c r="G464" i="11"/>
  <c r="G465" i="11"/>
  <c r="G466" i="11"/>
  <c r="G467" i="11"/>
  <c r="G468" i="11"/>
  <c r="G469" i="11"/>
  <c r="G470" i="11"/>
  <c r="G471" i="11"/>
  <c r="G472" i="11"/>
  <c r="G473" i="11"/>
  <c r="G474" i="11"/>
  <c r="G475" i="11"/>
  <c r="G476" i="11"/>
  <c r="G477" i="11"/>
  <c r="G478" i="11"/>
  <c r="G479" i="11"/>
  <c r="G480" i="11"/>
  <c r="G481" i="11"/>
  <c r="G482" i="11"/>
  <c r="G483" i="11"/>
  <c r="G484" i="11"/>
  <c r="G485" i="11"/>
  <c r="G486" i="11"/>
  <c r="G487" i="11"/>
  <c r="G488" i="11"/>
  <c r="G489" i="11"/>
  <c r="G490" i="11"/>
  <c r="G491" i="11"/>
  <c r="G492" i="11"/>
  <c r="G493" i="11"/>
  <c r="G494" i="11"/>
  <c r="G495" i="11"/>
  <c r="G496" i="11"/>
  <c r="G497" i="11"/>
  <c r="G498" i="11"/>
  <c r="G499" i="1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5" i="11"/>
  <c r="G536" i="11"/>
  <c r="G537" i="11"/>
  <c r="G538" i="11"/>
  <c r="G539" i="11"/>
  <c r="G540" i="11"/>
  <c r="G541" i="11"/>
  <c r="G542" i="11"/>
  <c r="G543" i="11"/>
  <c r="G544" i="11"/>
  <c r="G545" i="11"/>
  <c r="G546" i="11"/>
  <c r="G547" i="11"/>
  <c r="G548" i="11"/>
  <c r="G549" i="11"/>
  <c r="G550" i="11"/>
  <c r="G551" i="11"/>
  <c r="G552" i="11"/>
  <c r="G553" i="11"/>
  <c r="G554" i="11"/>
  <c r="G555" i="11"/>
  <c r="G556" i="11"/>
  <c r="G557" i="11"/>
  <c r="G558" i="11"/>
  <c r="G559" i="11"/>
  <c r="G560" i="11"/>
  <c r="G561" i="11"/>
  <c r="G562" i="11"/>
  <c r="G563" i="11"/>
  <c r="G564" i="11"/>
  <c r="G565" i="11"/>
  <c r="G566" i="11"/>
  <c r="G567" i="11"/>
  <c r="G568" i="11"/>
  <c r="G569" i="11"/>
  <c r="G570" i="11"/>
  <c r="G571" i="11"/>
  <c r="G572" i="11"/>
  <c r="G573" i="11"/>
  <c r="G574" i="11"/>
  <c r="G575" i="11"/>
  <c r="G576" i="11"/>
  <c r="G577" i="11"/>
  <c r="G578" i="11"/>
  <c r="G579" i="11"/>
  <c r="G580" i="11"/>
  <c r="G581" i="11"/>
  <c r="G582" i="11"/>
  <c r="G583" i="11"/>
  <c r="G584" i="11"/>
  <c r="G585" i="11"/>
  <c r="G586" i="11"/>
  <c r="G587" i="11"/>
  <c r="G588" i="11"/>
  <c r="G589" i="11"/>
  <c r="G590" i="11"/>
  <c r="G591" i="11"/>
  <c r="G592" i="11"/>
  <c r="G593" i="11"/>
  <c r="G594" i="11"/>
  <c r="G595" i="11"/>
  <c r="G596" i="11"/>
  <c r="G597" i="11"/>
  <c r="G598" i="11"/>
  <c r="G599" i="11"/>
  <c r="G600" i="11"/>
  <c r="G601" i="11"/>
  <c r="G602" i="11"/>
  <c r="G603" i="11"/>
  <c r="G604" i="11"/>
  <c r="G605" i="11"/>
  <c r="G606" i="11"/>
  <c r="G607" i="11"/>
  <c r="G608" i="11"/>
  <c r="G609" i="11"/>
  <c r="G610" i="11"/>
  <c r="G611" i="11"/>
  <c r="G612" i="11"/>
  <c r="G613" i="11"/>
  <c r="G614" i="11"/>
  <c r="G615" i="11"/>
  <c r="G616" i="11"/>
  <c r="G617" i="11"/>
  <c r="G618" i="11"/>
  <c r="G619" i="11"/>
  <c r="G620" i="11"/>
  <c r="G621" i="11"/>
  <c r="G622" i="11"/>
  <c r="G623" i="11"/>
  <c r="G624" i="11"/>
  <c r="G625" i="11"/>
  <c r="G626" i="11"/>
  <c r="G627" i="11"/>
  <c r="G628" i="11"/>
  <c r="G629" i="11"/>
  <c r="G630" i="11"/>
  <c r="G631" i="11"/>
  <c r="G632" i="11"/>
  <c r="G633" i="11"/>
  <c r="G634" i="11"/>
  <c r="G635" i="11"/>
  <c r="G636" i="11"/>
  <c r="G637" i="11"/>
  <c r="G638" i="11"/>
  <c r="G639" i="11"/>
  <c r="G640" i="11"/>
  <c r="G641" i="11"/>
  <c r="G642" i="11"/>
  <c r="G643" i="11"/>
  <c r="G644" i="11"/>
  <c r="G645" i="11"/>
  <c r="G646" i="11"/>
  <c r="G647" i="11"/>
  <c r="G648" i="11"/>
  <c r="G649" i="11"/>
  <c r="G650" i="11"/>
  <c r="G651" i="11"/>
  <c r="G652" i="11"/>
  <c r="G653" i="11"/>
  <c r="G654" i="11"/>
  <c r="G655" i="11"/>
  <c r="G656" i="11"/>
  <c r="G657" i="11"/>
  <c r="G658" i="11"/>
  <c r="G659" i="11"/>
  <c r="G660" i="11"/>
  <c r="G661" i="11"/>
  <c r="G662" i="11"/>
  <c r="G663" i="11"/>
  <c r="G664" i="11"/>
  <c r="G665" i="11"/>
  <c r="G666" i="11"/>
  <c r="G667" i="11"/>
  <c r="G668" i="11"/>
  <c r="G669" i="11"/>
  <c r="G670" i="11"/>
  <c r="G671" i="11"/>
  <c r="G672" i="11"/>
  <c r="G673" i="11"/>
  <c r="G674" i="11"/>
  <c r="G675" i="11"/>
  <c r="G676" i="11"/>
  <c r="G677" i="11"/>
  <c r="G678" i="11"/>
  <c r="G679" i="11"/>
  <c r="G680" i="11"/>
  <c r="G681" i="11"/>
  <c r="G682" i="11"/>
  <c r="G683" i="11"/>
  <c r="G684" i="11"/>
  <c r="G685" i="11"/>
  <c r="G686" i="11"/>
  <c r="G687" i="11"/>
  <c r="G688" i="11"/>
  <c r="G689" i="11"/>
  <c r="G690" i="11"/>
  <c r="G691" i="11"/>
  <c r="G692" i="11"/>
  <c r="G693" i="11"/>
  <c r="G694" i="11"/>
  <c r="G695" i="11"/>
  <c r="G696" i="11"/>
  <c r="G697" i="11"/>
  <c r="G698" i="11"/>
  <c r="G699" i="11"/>
  <c r="G700" i="11"/>
  <c r="G701" i="11"/>
  <c r="G702" i="11"/>
  <c r="G703" i="11"/>
  <c r="G704" i="11"/>
  <c r="G705" i="11"/>
  <c r="G706" i="11"/>
  <c r="G707" i="11"/>
  <c r="G708" i="11"/>
  <c r="G709" i="11"/>
  <c r="G710" i="11"/>
  <c r="G711" i="11"/>
  <c r="G712" i="11"/>
  <c r="G713" i="11"/>
  <c r="G714" i="11"/>
  <c r="G715" i="11"/>
  <c r="G716" i="11"/>
  <c r="G717" i="11"/>
  <c r="G718" i="11"/>
  <c r="G719" i="11"/>
  <c r="G720" i="11"/>
  <c r="G721" i="11"/>
  <c r="G722" i="11"/>
  <c r="G723" i="11"/>
  <c r="G724" i="11"/>
  <c r="G725" i="11"/>
  <c r="G726" i="11"/>
  <c r="G727" i="11"/>
  <c r="G728" i="11"/>
  <c r="G729" i="11"/>
  <c r="G730" i="11"/>
  <c r="G731" i="11"/>
  <c r="G732" i="11"/>
  <c r="G733" i="11"/>
  <c r="G734" i="11"/>
  <c r="G735" i="11"/>
  <c r="G736" i="11"/>
  <c r="G737" i="11"/>
  <c r="G738" i="11"/>
  <c r="G739" i="11"/>
  <c r="G740" i="11"/>
  <c r="G741" i="11"/>
  <c r="G742" i="11"/>
  <c r="G743" i="11"/>
  <c r="G744" i="11"/>
  <c r="G745" i="11"/>
  <c r="G746" i="11"/>
  <c r="G747" i="11"/>
  <c r="G748" i="11"/>
  <c r="G749" i="11"/>
  <c r="G750" i="11"/>
  <c r="G751" i="11"/>
  <c r="G752" i="11"/>
  <c r="G753" i="11"/>
  <c r="G754" i="11"/>
  <c r="G755" i="11"/>
  <c r="G756" i="11"/>
  <c r="G757" i="11"/>
  <c r="G758" i="11"/>
  <c r="G759" i="11"/>
  <c r="G760" i="11"/>
  <c r="G761" i="11"/>
  <c r="G762" i="11"/>
  <c r="G763" i="11"/>
  <c r="G764" i="11"/>
  <c r="G765" i="11"/>
  <c r="G766" i="11"/>
  <c r="G767" i="11"/>
  <c r="G768" i="11"/>
  <c r="G769" i="11"/>
  <c r="G770" i="11"/>
  <c r="G771" i="11"/>
  <c r="G772" i="11"/>
  <c r="G773" i="11"/>
  <c r="G774" i="11"/>
  <c r="G775" i="11"/>
  <c r="G776" i="11"/>
  <c r="G777" i="11"/>
  <c r="G778" i="11"/>
  <c r="G779" i="11"/>
  <c r="G780" i="11"/>
  <c r="G781" i="11"/>
  <c r="G782" i="11"/>
  <c r="G783" i="11"/>
  <c r="G784" i="11"/>
  <c r="G785" i="11"/>
  <c r="G786" i="11"/>
  <c r="G787" i="11"/>
  <c r="G788" i="11"/>
  <c r="G789" i="11"/>
  <c r="G790" i="11"/>
  <c r="G791" i="11"/>
  <c r="G792" i="11"/>
  <c r="G793" i="11"/>
  <c r="G794" i="11"/>
  <c r="G795" i="11"/>
  <c r="G796" i="11"/>
  <c r="G797" i="11"/>
  <c r="G798" i="11"/>
  <c r="G799" i="11"/>
  <c r="G800" i="11"/>
  <c r="G801" i="11"/>
  <c r="G802" i="11"/>
  <c r="G803" i="11"/>
  <c r="G804" i="11"/>
  <c r="G805" i="11"/>
  <c r="G806" i="11"/>
  <c r="G807" i="11"/>
  <c r="G808" i="11"/>
  <c r="G809" i="11"/>
  <c r="G810" i="11"/>
  <c r="G811" i="11"/>
  <c r="G812" i="11"/>
  <c r="G813" i="11"/>
  <c r="G814" i="11"/>
  <c r="G815" i="11"/>
  <c r="G816" i="11"/>
  <c r="G817" i="11"/>
  <c r="G818" i="11"/>
  <c r="G819" i="11"/>
  <c r="G820" i="11"/>
  <c r="G821" i="11"/>
  <c r="G822" i="11"/>
  <c r="G823" i="11"/>
  <c r="G824" i="11"/>
  <c r="G825" i="11"/>
  <c r="G826" i="11"/>
  <c r="G827" i="11"/>
  <c r="G828" i="11"/>
  <c r="G829" i="11"/>
  <c r="G830" i="11"/>
  <c r="G831" i="11"/>
  <c r="G832" i="11"/>
  <c r="G833" i="11"/>
  <c r="G834" i="11"/>
  <c r="G835" i="11"/>
  <c r="G836" i="11"/>
  <c r="G837" i="11"/>
  <c r="G838" i="11"/>
  <c r="G839" i="11"/>
  <c r="G840" i="11"/>
  <c r="G841" i="11"/>
  <c r="G842" i="11"/>
  <c r="G843" i="11"/>
  <c r="G844" i="11"/>
  <c r="G845" i="11"/>
  <c r="G846" i="11"/>
  <c r="G847" i="11"/>
  <c r="G848" i="11"/>
  <c r="G849" i="11"/>
  <c r="G850" i="11"/>
  <c r="G851" i="11"/>
  <c r="G852" i="11"/>
  <c r="G853" i="11"/>
  <c r="G854" i="11"/>
  <c r="G855" i="11"/>
  <c r="G856" i="11"/>
  <c r="G857" i="11"/>
  <c r="G858" i="11"/>
  <c r="G859" i="11"/>
  <c r="G860" i="11"/>
  <c r="G861" i="11"/>
  <c r="G862" i="11"/>
  <c r="G863" i="11"/>
  <c r="G864" i="11"/>
  <c r="G865" i="11"/>
  <c r="G866" i="11"/>
  <c r="G867" i="11"/>
  <c r="G868" i="11"/>
  <c r="G869" i="11"/>
  <c r="G870" i="11"/>
  <c r="G871" i="11"/>
  <c r="G872" i="11"/>
  <c r="G873" i="11"/>
  <c r="G874" i="11"/>
  <c r="G875" i="11"/>
  <c r="G876" i="11"/>
  <c r="G877" i="11"/>
  <c r="G878" i="11"/>
  <c r="G879" i="11"/>
  <c r="G880" i="11"/>
  <c r="G881" i="11"/>
  <c r="G882" i="11"/>
  <c r="G883" i="11"/>
  <c r="G884" i="11"/>
  <c r="G885" i="11"/>
  <c r="G886" i="11"/>
  <c r="G887" i="11"/>
  <c r="G888" i="11"/>
  <c r="G889" i="11"/>
  <c r="G890" i="11"/>
  <c r="G891" i="11"/>
  <c r="G892" i="11"/>
  <c r="G893" i="11"/>
  <c r="G894" i="11"/>
  <c r="G895" i="11"/>
  <c r="G896" i="11"/>
  <c r="G897" i="11"/>
  <c r="G898" i="11"/>
  <c r="G899" i="11"/>
  <c r="G900" i="11"/>
  <c r="G901" i="11"/>
  <c r="G902" i="11"/>
  <c r="G903" i="11"/>
  <c r="G904" i="11"/>
  <c r="G905" i="11"/>
  <c r="G906" i="11"/>
  <c r="G907" i="11"/>
  <c r="G908" i="11"/>
  <c r="G909" i="11"/>
  <c r="G910" i="11"/>
  <c r="G911" i="11"/>
  <c r="G912" i="11"/>
  <c r="G913" i="11"/>
  <c r="G914" i="11"/>
  <c r="G915" i="11"/>
  <c r="G916" i="11"/>
  <c r="G917" i="11"/>
  <c r="G918" i="11"/>
  <c r="G919" i="11"/>
  <c r="G920" i="11"/>
  <c r="G921" i="11"/>
  <c r="G922" i="11"/>
  <c r="G923" i="11"/>
  <c r="G924" i="11"/>
  <c r="G925" i="11"/>
  <c r="G926" i="11"/>
  <c r="G927" i="11"/>
  <c r="G928" i="11"/>
  <c r="G929" i="11"/>
  <c r="G930" i="11"/>
  <c r="G931" i="11"/>
  <c r="G932" i="11"/>
  <c r="G933" i="11"/>
  <c r="G934" i="11"/>
  <c r="G935" i="11"/>
  <c r="G936" i="11"/>
  <c r="G937" i="11"/>
  <c r="G938" i="11"/>
  <c r="G939" i="11"/>
  <c r="G940" i="11"/>
  <c r="G941" i="11"/>
  <c r="G942" i="11"/>
  <c r="G943" i="11"/>
  <c r="G944" i="11"/>
  <c r="G945" i="11"/>
  <c r="G946" i="11"/>
  <c r="G947" i="11"/>
  <c r="G948" i="11"/>
  <c r="G949" i="11"/>
  <c r="G950" i="11"/>
  <c r="G951" i="11"/>
  <c r="G952" i="11"/>
  <c r="G953" i="11"/>
  <c r="G954" i="11"/>
  <c r="G955" i="11"/>
  <c r="G956" i="11"/>
  <c r="G957" i="11"/>
  <c r="G958" i="11"/>
  <c r="G959" i="11"/>
  <c r="G960" i="11"/>
  <c r="G961" i="11"/>
  <c r="G962" i="11"/>
  <c r="G963" i="11"/>
  <c r="G964" i="11"/>
  <c r="G965" i="11"/>
  <c r="G966" i="11"/>
  <c r="G967" i="11"/>
  <c r="G968" i="11"/>
  <c r="G969" i="11"/>
  <c r="G970" i="11"/>
  <c r="G971" i="11"/>
  <c r="G972" i="11"/>
  <c r="G973" i="11"/>
  <c r="G974" i="11"/>
  <c r="G975" i="11"/>
  <c r="G976" i="11"/>
  <c r="G977" i="11"/>
  <c r="G978" i="11"/>
  <c r="G979" i="11"/>
  <c r="G980" i="11"/>
  <c r="G981" i="11"/>
  <c r="G982" i="11"/>
  <c r="G983" i="11"/>
  <c r="G984" i="11"/>
  <c r="G985" i="11"/>
  <c r="G986" i="11"/>
  <c r="G987" i="11"/>
  <c r="G988" i="11"/>
  <c r="G989" i="11"/>
  <c r="G990" i="11"/>
  <c r="G991" i="11"/>
  <c r="G992" i="11"/>
  <c r="G993" i="11"/>
  <c r="G994" i="11"/>
  <c r="G995" i="11"/>
  <c r="G996" i="11"/>
  <c r="G997" i="11"/>
  <c r="G998" i="11"/>
  <c r="G999" i="11"/>
  <c r="G1000" i="11"/>
  <c r="G1001" i="11"/>
  <c r="G1002" i="11"/>
  <c r="G1003" i="11"/>
  <c r="G1004" i="11"/>
  <c r="G1005" i="11"/>
  <c r="G1006" i="11"/>
  <c r="G1007" i="11"/>
  <c r="G1008" i="11"/>
  <c r="G1009" i="11"/>
  <c r="G1010" i="11"/>
  <c r="G1011" i="11"/>
  <c r="G1012" i="11"/>
  <c r="G1013" i="11"/>
  <c r="G1014" i="11"/>
  <c r="G1015" i="11"/>
  <c r="G1016" i="11"/>
  <c r="G1017" i="11"/>
  <c r="G1018" i="11"/>
  <c r="G1019" i="11"/>
  <c r="G1020" i="11"/>
  <c r="G1021" i="11"/>
  <c r="G1022" i="11"/>
  <c r="G1023" i="11"/>
  <c r="G1024" i="11"/>
  <c r="G1025" i="11"/>
  <c r="G1026" i="11"/>
  <c r="G1027" i="11"/>
  <c r="G1028" i="11"/>
  <c r="G1029" i="11"/>
  <c r="G1030" i="11"/>
  <c r="G1031" i="11"/>
  <c r="G1032" i="11"/>
  <c r="G1033" i="11"/>
  <c r="G1034" i="11"/>
  <c r="G1035" i="11"/>
  <c r="G1036" i="11"/>
  <c r="G1037" i="11"/>
  <c r="G1038" i="11"/>
  <c r="G1039" i="11"/>
  <c r="G1040" i="11"/>
  <c r="G1041" i="11"/>
  <c r="G1042" i="11"/>
  <c r="G1043" i="11"/>
  <c r="G1044" i="11"/>
  <c r="G1045" i="11"/>
  <c r="G1046" i="11"/>
  <c r="G1047" i="11"/>
  <c r="G1048" i="11"/>
  <c r="G1049" i="11"/>
  <c r="G1050" i="11"/>
  <c r="G1051" i="11"/>
  <c r="G1052" i="11"/>
  <c r="G1053" i="11"/>
  <c r="G1054" i="11"/>
  <c r="G1055" i="11"/>
  <c r="G1056" i="11"/>
  <c r="G1057" i="11"/>
  <c r="G1058" i="11"/>
  <c r="G1059" i="11"/>
  <c r="G1060" i="11"/>
  <c r="G1061" i="11"/>
  <c r="G1062" i="11"/>
  <c r="G1063" i="11"/>
  <c r="G1064" i="11"/>
  <c r="G1065" i="11"/>
  <c r="G1066" i="11"/>
  <c r="G1067" i="11"/>
  <c r="G1068" i="11"/>
  <c r="G1069" i="11"/>
  <c r="G1070" i="11"/>
  <c r="G1071" i="11"/>
  <c r="G1072" i="11"/>
  <c r="G1073" i="11"/>
  <c r="G1074" i="11"/>
  <c r="G1075" i="11"/>
  <c r="G1076" i="11"/>
  <c r="G1077" i="11"/>
  <c r="G1078" i="11"/>
  <c r="G1079" i="11"/>
  <c r="G1080" i="11"/>
  <c r="G1081" i="11"/>
  <c r="G1082" i="11"/>
  <c r="G1083" i="11"/>
  <c r="G1084" i="11"/>
  <c r="G1085" i="11"/>
  <c r="G1086" i="11"/>
  <c r="G1087" i="11"/>
  <c r="G1088" i="11"/>
  <c r="G1089" i="11"/>
  <c r="G1090" i="11"/>
  <c r="G1091" i="11"/>
  <c r="G1092" i="11"/>
  <c r="G1093" i="11"/>
  <c r="G1094" i="11"/>
  <c r="G1095" i="11"/>
  <c r="G1096" i="11"/>
  <c r="G1097" i="11"/>
  <c r="G1098" i="11"/>
  <c r="G1099" i="11"/>
  <c r="G1100" i="11"/>
  <c r="G1101" i="11"/>
  <c r="G1102" i="11"/>
  <c r="G1103" i="11"/>
  <c r="G1104" i="11"/>
  <c r="G1105" i="11"/>
  <c r="G1106" i="11"/>
  <c r="G1107" i="11"/>
  <c r="G1108" i="11"/>
  <c r="G1109" i="11"/>
  <c r="G1110" i="11"/>
  <c r="G1111" i="11"/>
  <c r="G1112" i="11"/>
  <c r="G1113" i="11"/>
  <c r="G1114" i="11"/>
  <c r="G1115" i="11"/>
  <c r="G1116" i="11"/>
  <c r="G1117" i="11"/>
  <c r="G1118" i="11"/>
  <c r="G1119" i="11"/>
  <c r="G1120" i="11"/>
  <c r="G1121" i="11"/>
  <c r="G1122" i="11"/>
  <c r="G1123" i="11"/>
  <c r="G1124" i="11"/>
  <c r="G1125" i="11"/>
  <c r="G1126" i="11"/>
  <c r="G1127" i="11"/>
  <c r="G1128" i="11"/>
  <c r="G1129" i="11"/>
  <c r="G1130" i="11"/>
  <c r="G1131" i="11"/>
  <c r="G1132" i="11"/>
  <c r="G1133" i="11"/>
  <c r="G1134" i="11"/>
  <c r="G1135" i="11"/>
  <c r="G1136" i="11"/>
  <c r="G1137" i="11"/>
  <c r="G1138" i="11"/>
  <c r="G1139" i="11"/>
  <c r="G1140" i="11"/>
  <c r="G1141" i="11"/>
  <c r="G1142" i="11"/>
  <c r="G1143" i="11"/>
  <c r="G1144" i="11"/>
  <c r="G1145" i="11"/>
  <c r="G1146" i="11"/>
  <c r="G1147" i="11"/>
  <c r="G1148" i="11"/>
  <c r="G1149" i="11"/>
  <c r="G1150" i="11"/>
  <c r="G1151" i="11"/>
  <c r="G1152" i="11"/>
  <c r="G1153" i="11"/>
  <c r="G1154" i="11"/>
  <c r="G1155" i="11"/>
  <c r="G1156" i="11"/>
  <c r="G1157" i="11"/>
  <c r="G1158" i="11"/>
  <c r="G1159" i="11"/>
  <c r="G1160" i="11"/>
  <c r="G1161" i="11"/>
  <c r="G1162" i="11"/>
  <c r="G1163" i="11"/>
  <c r="G1164" i="11"/>
  <c r="G1165" i="11"/>
  <c r="G1166" i="11"/>
  <c r="G1167" i="11"/>
  <c r="G1168" i="11"/>
  <c r="G1169" i="11"/>
  <c r="G1170" i="11"/>
  <c r="G1171" i="11"/>
  <c r="G1172" i="11"/>
  <c r="G1173" i="11"/>
  <c r="G1174" i="11"/>
  <c r="G1175" i="11"/>
  <c r="G1176" i="11"/>
  <c r="G1177" i="11"/>
  <c r="G1178" i="11"/>
  <c r="G1179" i="11"/>
  <c r="G1180" i="11"/>
  <c r="G1181" i="11"/>
  <c r="G1182" i="11"/>
  <c r="G1183" i="11"/>
  <c r="G1184" i="11"/>
  <c r="G1185" i="11"/>
  <c r="G1186" i="11"/>
  <c r="G1187" i="11"/>
  <c r="G1188" i="11"/>
  <c r="G1189" i="11"/>
  <c r="G1190" i="11"/>
  <c r="G1191" i="11"/>
  <c r="G1192" i="11"/>
  <c r="G1193" i="11"/>
  <c r="G1194" i="11"/>
  <c r="G1195" i="11"/>
  <c r="G1196" i="11"/>
  <c r="G1197" i="11"/>
  <c r="G1198" i="11"/>
  <c r="G1199" i="11"/>
  <c r="G1200" i="11"/>
  <c r="G1201" i="11"/>
  <c r="G1202" i="11"/>
  <c r="G1203" i="11"/>
  <c r="G1204" i="11"/>
  <c r="G1205" i="11"/>
  <c r="G1206" i="11"/>
  <c r="G1207" i="11"/>
  <c r="G1208" i="11"/>
  <c r="G1209" i="11"/>
  <c r="G1210" i="11"/>
  <c r="G1211" i="11"/>
  <c r="G1212" i="11"/>
  <c r="G1213" i="11"/>
  <c r="G1214" i="11"/>
  <c r="G1215" i="11"/>
  <c r="G1216" i="11"/>
  <c r="G1217" i="11"/>
  <c r="G1218" i="11"/>
  <c r="G1219" i="11"/>
  <c r="G1220" i="11"/>
  <c r="G1221" i="11"/>
  <c r="G1222" i="11"/>
  <c r="G1223" i="11"/>
  <c r="G1224" i="11"/>
  <c r="G1225" i="11"/>
  <c r="G1226" i="11"/>
  <c r="G1227" i="11"/>
  <c r="G1228" i="11"/>
  <c r="G1229" i="11"/>
  <c r="G1230" i="11"/>
  <c r="G1231" i="11"/>
  <c r="G1232" i="11"/>
  <c r="G1233" i="11"/>
  <c r="G1234" i="11"/>
  <c r="G1235" i="11"/>
  <c r="G1236" i="11"/>
  <c r="G1237" i="11"/>
  <c r="G1238" i="11"/>
  <c r="G1239" i="11"/>
  <c r="G1240" i="11"/>
  <c r="G1241" i="11"/>
  <c r="G1242" i="11"/>
  <c r="G1243" i="11"/>
  <c r="G1244" i="11"/>
  <c r="G1245" i="11"/>
  <c r="G1246" i="11"/>
  <c r="G1247" i="11"/>
  <c r="G1248" i="11"/>
  <c r="G1249" i="11"/>
  <c r="G1250" i="11"/>
  <c r="G1251" i="11"/>
  <c r="G1252" i="11"/>
  <c r="G1253" i="11"/>
  <c r="G1254" i="11"/>
  <c r="G1255" i="11"/>
  <c r="G1256" i="11"/>
  <c r="G1257" i="11"/>
  <c r="G1258" i="11"/>
  <c r="G1259" i="11"/>
  <c r="G1260" i="11"/>
  <c r="G1261" i="11"/>
  <c r="G1262" i="11"/>
  <c r="G1263" i="11"/>
  <c r="G1264" i="11"/>
  <c r="G1265" i="11"/>
  <c r="G1266" i="11"/>
  <c r="G1267" i="11"/>
  <c r="G1268" i="11"/>
  <c r="G1269" i="11"/>
  <c r="G1270" i="11"/>
  <c r="G1271" i="11"/>
  <c r="G1272" i="11"/>
  <c r="G1273" i="11"/>
  <c r="G1274" i="11"/>
  <c r="G1275" i="11"/>
  <c r="G1276" i="11"/>
  <c r="G1277" i="11"/>
  <c r="G1278" i="11"/>
  <c r="G1279" i="11"/>
  <c r="G1280" i="11"/>
  <c r="G1281" i="11"/>
  <c r="G1282" i="11"/>
  <c r="G1283" i="11"/>
  <c r="G1284" i="11"/>
  <c r="G1285" i="11"/>
  <c r="G1286" i="11"/>
  <c r="G1287" i="11"/>
  <c r="G1288" i="11"/>
  <c r="G1289" i="11"/>
  <c r="G1290" i="11"/>
  <c r="G1291" i="11"/>
  <c r="G1292" i="11"/>
  <c r="G1293" i="11"/>
  <c r="G1294" i="11"/>
  <c r="G1295" i="11"/>
  <c r="G1296" i="11"/>
  <c r="G1297" i="11"/>
  <c r="G1298" i="11"/>
  <c r="G1299" i="11"/>
  <c r="G1300" i="11"/>
  <c r="G1301" i="11"/>
  <c r="G1302" i="11"/>
  <c r="G1303" i="11"/>
  <c r="G1304" i="11"/>
  <c r="G1305" i="11"/>
  <c r="G1306" i="11"/>
  <c r="G1307" i="11"/>
  <c r="G1308" i="11"/>
  <c r="G1309" i="11"/>
  <c r="G1310" i="11"/>
  <c r="G1311" i="11"/>
  <c r="G1312" i="11"/>
  <c r="G1313" i="11"/>
  <c r="G1314" i="11"/>
  <c r="G1315" i="11"/>
  <c r="G1316" i="11"/>
  <c r="G1317" i="11"/>
  <c r="G1318" i="11"/>
  <c r="G1319" i="11"/>
  <c r="G1320" i="11"/>
  <c r="G1321" i="11"/>
  <c r="G1322" i="11"/>
  <c r="G1323" i="11"/>
  <c r="G1324" i="11"/>
  <c r="G1325" i="11"/>
  <c r="G1326" i="11"/>
  <c r="G1327" i="11"/>
  <c r="G1328" i="11"/>
  <c r="G1329" i="11"/>
  <c r="G1330" i="11"/>
  <c r="G1331" i="11"/>
  <c r="G1332" i="11"/>
  <c r="G1333" i="11"/>
  <c r="G1334" i="11"/>
  <c r="G1335" i="11"/>
  <c r="G1336" i="11"/>
  <c r="G1337" i="11"/>
  <c r="G1338" i="11"/>
  <c r="G1339" i="11"/>
  <c r="G1340" i="11"/>
  <c r="G1341" i="11"/>
  <c r="G1342" i="11"/>
  <c r="G1343" i="11"/>
  <c r="G1344" i="11"/>
  <c r="G1345" i="11"/>
  <c r="G1346" i="11"/>
  <c r="G1347" i="11"/>
  <c r="G1348" i="11"/>
  <c r="G1349" i="11"/>
  <c r="G1350" i="11"/>
  <c r="G1351" i="11"/>
  <c r="G1352" i="11"/>
  <c r="G1353" i="11"/>
  <c r="G1354" i="11"/>
  <c r="G1355" i="11"/>
  <c r="G1356" i="11"/>
  <c r="G1357" i="11"/>
  <c r="G1358" i="11"/>
  <c r="G1359" i="11"/>
  <c r="G1360" i="11"/>
  <c r="G1361" i="11"/>
  <c r="G1362" i="11"/>
  <c r="G1363" i="11"/>
  <c r="G1364" i="11"/>
  <c r="G1365" i="11"/>
  <c r="G1366" i="11"/>
  <c r="G1367" i="11"/>
  <c r="G1368" i="11"/>
  <c r="G1369" i="11"/>
  <c r="G1370" i="11"/>
  <c r="G1371" i="11"/>
  <c r="G1372" i="11"/>
  <c r="G1373" i="11"/>
  <c r="G1374" i="11"/>
  <c r="G1375" i="11"/>
  <c r="G1376" i="11"/>
  <c r="G1377" i="11"/>
  <c r="G1378" i="11"/>
  <c r="G1379" i="11"/>
  <c r="G1380" i="11"/>
  <c r="G1381" i="11"/>
  <c r="G1382" i="11"/>
  <c r="G1383" i="11"/>
  <c r="G1384" i="11"/>
  <c r="G1385" i="11"/>
  <c r="G1386" i="11"/>
  <c r="G1387" i="11"/>
  <c r="G1388" i="11"/>
  <c r="G1389" i="11"/>
  <c r="G1390" i="11"/>
  <c r="G1391" i="11"/>
  <c r="G1392" i="11"/>
  <c r="G1393" i="11"/>
  <c r="G1394" i="11"/>
  <c r="G1395" i="11"/>
  <c r="G1396" i="11"/>
  <c r="G1397" i="11"/>
  <c r="G1398" i="11"/>
  <c r="G1399" i="11"/>
  <c r="G1400" i="11"/>
  <c r="G1401" i="11"/>
  <c r="G1402" i="11"/>
  <c r="G1403" i="11"/>
  <c r="G1404" i="11"/>
  <c r="G1405" i="11"/>
  <c r="G1406" i="11"/>
  <c r="G1407" i="11"/>
  <c r="G1408" i="11"/>
  <c r="G1409" i="11"/>
  <c r="G1410" i="11"/>
  <c r="G1411" i="11"/>
  <c r="G1412" i="11"/>
  <c r="G1413" i="11"/>
  <c r="G1414" i="11"/>
  <c r="G1415" i="11"/>
  <c r="G1416" i="11"/>
  <c r="G1417" i="11"/>
  <c r="G1418" i="11"/>
  <c r="G1419" i="11"/>
  <c r="G1420" i="11"/>
  <c r="G1421" i="11"/>
  <c r="G1422" i="11"/>
  <c r="G1423" i="11"/>
  <c r="G1424" i="11"/>
  <c r="G1425" i="11"/>
  <c r="G1426" i="11"/>
  <c r="G1427" i="11"/>
  <c r="G1428" i="11"/>
  <c r="G1429" i="11"/>
  <c r="G1430" i="11"/>
  <c r="G1431" i="11"/>
  <c r="G1432" i="11"/>
  <c r="G1433" i="11"/>
  <c r="G1434" i="11"/>
  <c r="G1435" i="11"/>
  <c r="G1436" i="11"/>
  <c r="G1437" i="11"/>
  <c r="G1438" i="11"/>
  <c r="G1439" i="11"/>
  <c r="G1440" i="11"/>
  <c r="G1441" i="11"/>
  <c r="G1442" i="11"/>
  <c r="G1443" i="11"/>
  <c r="G1444" i="11"/>
  <c r="G1445" i="11"/>
  <c r="G1446" i="11"/>
  <c r="G1447" i="11"/>
  <c r="G1448" i="11"/>
  <c r="G1449" i="11"/>
  <c r="G1450" i="11"/>
  <c r="G1451" i="11"/>
  <c r="G1452" i="11"/>
  <c r="G1453" i="11"/>
  <c r="G1454" i="11"/>
  <c r="G1455" i="11"/>
  <c r="G1456" i="11"/>
  <c r="G1457" i="11"/>
  <c r="G1458" i="11"/>
  <c r="G1459" i="11"/>
  <c r="G1460" i="11"/>
  <c r="G1461" i="11"/>
  <c r="G1462" i="11"/>
  <c r="G1463" i="11"/>
  <c r="G1464" i="11"/>
  <c r="G1465" i="11"/>
  <c r="G1466" i="11"/>
  <c r="G1467" i="11"/>
  <c r="G1468" i="11"/>
  <c r="G1469" i="11"/>
  <c r="G1470" i="11"/>
  <c r="G1471" i="11"/>
  <c r="G1472" i="11"/>
  <c r="G1473" i="11"/>
  <c r="G1474" i="11"/>
  <c r="G1475" i="11"/>
  <c r="G1476" i="11"/>
  <c r="G1477" i="11"/>
  <c r="G1478" i="11"/>
  <c r="G1479" i="11"/>
  <c r="G1480" i="11"/>
  <c r="G1481" i="11"/>
  <c r="G1482" i="11"/>
  <c r="G1483" i="11"/>
  <c r="G1484" i="11"/>
  <c r="G1485" i="11"/>
  <c r="G1486" i="11"/>
  <c r="G1487" i="11"/>
  <c r="G1488" i="11"/>
  <c r="G1489" i="11"/>
  <c r="G1490" i="11"/>
  <c r="G1491" i="11"/>
  <c r="G1492" i="11"/>
  <c r="G1493" i="11"/>
  <c r="G1494" i="11"/>
  <c r="G1495" i="11"/>
  <c r="G1496" i="11"/>
  <c r="G1497" i="11"/>
  <c r="G1498" i="11"/>
  <c r="G1499" i="11"/>
  <c r="G1500" i="11"/>
  <c r="G1501" i="11"/>
  <c r="G1502" i="11"/>
  <c r="G1503" i="11"/>
  <c r="G1504" i="11"/>
  <c r="G1505" i="11"/>
  <c r="G1506" i="11"/>
  <c r="G1507" i="11"/>
  <c r="G1508" i="11"/>
  <c r="G1509" i="11"/>
  <c r="G1510" i="11"/>
  <c r="G1511" i="11"/>
  <c r="G1512" i="11"/>
  <c r="G1513" i="11"/>
  <c r="G1514" i="11"/>
  <c r="G1515" i="11"/>
  <c r="G1516" i="11"/>
  <c r="G1517" i="11"/>
  <c r="G1518" i="11"/>
  <c r="G1519" i="11"/>
  <c r="G1520" i="11"/>
  <c r="G1521" i="11"/>
  <c r="G1522" i="11"/>
  <c r="G1523" i="11"/>
  <c r="G1524" i="11"/>
  <c r="G1525" i="11"/>
  <c r="G1526" i="11"/>
  <c r="G1527" i="11"/>
  <c r="G1528" i="11"/>
  <c r="G1529" i="11"/>
  <c r="G1530" i="11"/>
  <c r="G1531" i="11"/>
  <c r="G1532" i="11"/>
  <c r="G1533" i="11"/>
  <c r="G1534" i="11"/>
  <c r="G1535" i="11"/>
  <c r="G1536" i="11"/>
  <c r="G1537" i="11"/>
  <c r="G1538" i="11"/>
  <c r="G1539" i="11"/>
  <c r="G1540" i="11"/>
  <c r="G1541" i="11"/>
  <c r="G1542" i="11"/>
  <c r="G1543" i="11"/>
  <c r="G1544" i="11"/>
  <c r="G1545" i="11"/>
  <c r="G1546" i="11"/>
  <c r="G1547" i="11"/>
  <c r="G1548" i="11"/>
  <c r="G1549" i="11"/>
  <c r="G1550" i="11"/>
  <c r="G1551" i="11"/>
  <c r="G1552" i="11"/>
  <c r="G1553" i="11"/>
  <c r="G1554" i="11"/>
  <c r="G1555" i="11"/>
  <c r="G1556" i="11"/>
  <c r="G1557" i="11"/>
  <c r="G1558" i="11"/>
  <c r="G1559" i="11"/>
  <c r="G1560" i="11"/>
  <c r="G1561" i="11"/>
  <c r="G1562" i="11"/>
  <c r="G1563" i="11"/>
  <c r="G1564" i="11"/>
  <c r="G1565" i="11"/>
  <c r="G1566" i="11"/>
  <c r="G1567" i="11"/>
  <c r="G1568" i="11"/>
  <c r="G1569" i="11"/>
  <c r="G1570" i="11"/>
  <c r="G1571" i="11"/>
  <c r="G1572" i="11"/>
  <c r="G1573" i="11"/>
  <c r="G1574" i="11"/>
  <c r="G1575" i="11"/>
  <c r="G1576" i="11"/>
  <c r="G1577" i="11"/>
  <c r="G1578" i="11"/>
  <c r="G1579" i="11"/>
  <c r="G1580" i="11"/>
  <c r="G1581" i="11"/>
  <c r="G1582" i="11"/>
  <c r="G1583" i="11"/>
  <c r="G1584" i="11"/>
  <c r="G1585" i="11"/>
  <c r="G1586" i="11"/>
  <c r="G1587" i="11"/>
  <c r="G1588" i="11"/>
  <c r="G1589" i="11"/>
  <c r="G1590" i="11"/>
  <c r="G1591" i="11"/>
  <c r="G1592" i="11"/>
  <c r="G1593" i="11"/>
  <c r="G1594" i="11"/>
  <c r="G1595" i="11"/>
  <c r="G1596" i="11"/>
  <c r="G1597" i="11"/>
  <c r="G1598" i="11"/>
  <c r="G1599" i="11"/>
  <c r="G1600" i="11"/>
  <c r="G1601" i="11"/>
  <c r="G1602" i="11"/>
  <c r="G1603" i="11"/>
  <c r="G1604" i="11"/>
  <c r="G1605" i="11"/>
  <c r="G1606" i="11"/>
  <c r="G1607" i="11"/>
  <c r="G1608" i="11"/>
  <c r="G1609" i="11"/>
  <c r="G1610" i="11"/>
  <c r="G1611" i="11"/>
  <c r="G1612" i="11"/>
  <c r="G1613" i="11"/>
  <c r="G1614" i="11"/>
  <c r="G1615" i="11"/>
  <c r="G1616" i="11"/>
  <c r="G1617" i="11"/>
  <c r="G1618" i="11"/>
  <c r="G1619" i="11"/>
  <c r="G1620" i="11"/>
  <c r="G1621" i="11"/>
  <c r="G1622" i="11"/>
  <c r="G1623" i="11"/>
  <c r="G1624" i="11"/>
  <c r="G1625" i="11"/>
  <c r="G1626" i="11"/>
  <c r="G1627" i="11"/>
  <c r="G1628" i="11"/>
  <c r="G1629" i="11"/>
  <c r="G1630" i="11"/>
  <c r="G1631" i="11"/>
  <c r="G1632" i="11"/>
  <c r="G1633" i="11"/>
  <c r="G1634" i="11"/>
  <c r="G1635" i="11"/>
  <c r="G1636" i="11"/>
  <c r="G1637" i="11"/>
  <c r="G1638" i="11"/>
  <c r="G1639" i="11"/>
  <c r="G1640" i="11"/>
  <c r="G1641" i="11"/>
  <c r="G1642" i="11"/>
  <c r="G1643" i="11"/>
  <c r="G1644" i="11"/>
  <c r="G1645" i="11"/>
  <c r="G1646" i="11"/>
  <c r="G1647" i="11"/>
  <c r="G1648" i="11"/>
  <c r="G1649" i="11"/>
  <c r="G1650" i="11"/>
  <c r="G1651" i="11"/>
  <c r="G1652" i="11"/>
  <c r="G1653" i="11"/>
  <c r="G1654" i="11"/>
  <c r="G1655" i="11"/>
  <c r="G1656" i="11"/>
  <c r="G1657" i="11"/>
  <c r="G1658" i="11"/>
  <c r="G1659" i="11"/>
  <c r="G1660" i="11"/>
  <c r="G1661" i="11"/>
  <c r="G1662" i="11"/>
  <c r="G1663" i="11"/>
  <c r="G1664" i="11"/>
  <c r="G1665" i="11"/>
  <c r="G1666" i="11"/>
  <c r="G1667" i="11"/>
  <c r="G1668" i="11"/>
  <c r="G1669" i="11"/>
  <c r="G1670" i="11"/>
  <c r="G1671" i="11"/>
  <c r="G1672" i="11"/>
  <c r="G1673" i="11"/>
  <c r="G1674" i="11"/>
  <c r="G1675" i="11"/>
  <c r="G1676" i="11"/>
  <c r="G1677" i="11"/>
  <c r="G1678" i="11"/>
  <c r="G1679" i="11"/>
  <c r="G1680" i="11"/>
  <c r="G1681" i="11"/>
  <c r="G1682" i="11"/>
  <c r="G1683" i="11"/>
  <c r="G1684" i="11"/>
  <c r="G1685" i="11"/>
  <c r="G1686" i="11"/>
  <c r="G1687" i="11"/>
  <c r="G1688" i="11"/>
  <c r="G1689" i="11"/>
  <c r="G1690" i="11"/>
  <c r="G1691" i="11"/>
  <c r="G1692" i="11"/>
  <c r="G1693" i="11"/>
  <c r="G1694" i="11"/>
  <c r="G1695" i="11"/>
  <c r="G1696" i="11"/>
  <c r="G1697" i="11"/>
  <c r="G1698" i="11"/>
  <c r="G1699" i="11"/>
  <c r="G1700" i="11"/>
  <c r="G1701" i="11"/>
  <c r="G1702" i="11"/>
  <c r="G1703" i="11"/>
  <c r="G1704" i="11"/>
  <c r="G1705" i="11"/>
  <c r="G1706" i="11"/>
  <c r="G1707" i="11"/>
  <c r="G1708" i="11"/>
  <c r="G1709" i="11"/>
  <c r="G1710" i="11"/>
  <c r="G1711" i="11"/>
  <c r="G1712" i="11"/>
  <c r="G1713" i="11"/>
  <c r="G1714" i="11"/>
  <c r="G1715" i="11"/>
  <c r="G1716" i="11"/>
  <c r="G1717" i="11"/>
  <c r="G1718" i="11"/>
  <c r="G1719" i="11"/>
  <c r="G1720" i="11"/>
  <c r="G1721" i="11"/>
  <c r="G1722" i="11"/>
  <c r="G1723" i="11"/>
  <c r="G1724" i="11"/>
  <c r="G1725" i="11"/>
  <c r="G1726" i="11"/>
  <c r="G1727" i="11"/>
  <c r="G1728" i="11"/>
  <c r="G1729" i="11"/>
  <c r="G1730" i="11"/>
  <c r="G1731" i="11"/>
  <c r="G1732" i="11"/>
  <c r="G1733" i="11"/>
  <c r="G1734" i="11"/>
  <c r="G1735" i="11"/>
  <c r="G1736" i="11"/>
  <c r="G1737" i="11"/>
  <c r="G1738" i="11"/>
  <c r="G1739" i="11"/>
  <c r="G1740" i="11"/>
  <c r="G1741" i="11"/>
  <c r="G1742" i="11"/>
  <c r="G1743" i="11"/>
  <c r="G1744" i="11"/>
  <c r="G1745" i="11"/>
  <c r="G1746" i="11"/>
  <c r="G1747" i="11"/>
  <c r="G1748" i="11"/>
  <c r="G1749" i="11"/>
  <c r="G1750" i="11"/>
  <c r="G1751" i="11"/>
  <c r="G1752" i="11"/>
  <c r="G1753" i="11"/>
  <c r="G1754" i="11"/>
  <c r="G1755" i="11"/>
  <c r="G1756" i="11"/>
  <c r="G1757" i="11"/>
  <c r="G1758" i="11"/>
  <c r="G1759" i="11"/>
  <c r="G1760" i="11"/>
  <c r="G1761" i="11"/>
  <c r="G1762" i="11"/>
  <c r="G1763" i="11"/>
  <c r="G1764" i="11"/>
  <c r="G1765" i="11"/>
  <c r="G1766" i="11"/>
  <c r="G1767" i="11"/>
  <c r="G1768" i="11"/>
  <c r="G1769" i="11"/>
  <c r="G1770" i="11"/>
  <c r="G1771" i="11"/>
  <c r="G1772" i="11"/>
  <c r="G1773" i="11"/>
  <c r="G1774" i="11"/>
  <c r="G1775" i="11"/>
  <c r="G1776" i="11"/>
  <c r="G1777" i="11"/>
  <c r="G1778" i="11"/>
  <c r="G1779" i="11"/>
  <c r="G1780" i="11"/>
  <c r="G1781" i="11"/>
  <c r="G1782" i="11"/>
  <c r="G1783" i="11"/>
  <c r="G1784" i="11"/>
  <c r="G1785" i="11"/>
  <c r="G1786" i="11"/>
  <c r="G1787" i="11"/>
  <c r="G1788" i="11"/>
  <c r="G1789" i="11"/>
  <c r="G1790" i="11"/>
  <c r="G1791" i="11"/>
  <c r="G1792" i="11"/>
  <c r="G1793" i="11"/>
  <c r="G1794" i="11"/>
  <c r="G1795" i="11"/>
  <c r="G1796" i="11"/>
  <c r="G1797" i="11"/>
  <c r="G1798" i="11"/>
  <c r="G1799" i="11"/>
  <c r="G1800" i="11"/>
  <c r="G1801" i="11"/>
  <c r="G1802" i="11"/>
  <c r="G1803" i="11"/>
  <c r="G1804" i="11"/>
  <c r="G1805" i="11"/>
  <c r="G1806" i="11"/>
  <c r="G1807" i="11"/>
  <c r="G1808" i="11"/>
  <c r="G1809" i="11"/>
  <c r="G1810" i="11"/>
  <c r="G1811" i="11"/>
  <c r="G1812" i="11"/>
  <c r="G1813" i="11"/>
  <c r="G1814" i="11"/>
  <c r="G1815" i="11"/>
  <c r="G1816" i="11"/>
  <c r="G1817" i="11"/>
  <c r="G1818" i="11"/>
  <c r="G1819" i="11"/>
  <c r="G1820" i="11"/>
  <c r="G1821" i="11"/>
  <c r="G1822" i="11"/>
  <c r="G1823" i="11"/>
  <c r="G1824" i="11"/>
  <c r="G1825" i="11"/>
  <c r="G1826" i="11"/>
  <c r="G1827" i="11"/>
  <c r="G1828" i="11"/>
  <c r="G1829" i="11"/>
  <c r="G1830" i="11"/>
  <c r="G1831" i="11"/>
  <c r="G1832" i="11"/>
  <c r="G1833" i="11"/>
  <c r="G1834" i="11"/>
  <c r="G1835" i="11"/>
  <c r="G1836" i="11"/>
  <c r="G1837" i="11"/>
  <c r="G1838" i="11"/>
  <c r="G1839" i="11"/>
  <c r="G1840" i="11"/>
  <c r="G1841" i="11"/>
  <c r="G1842" i="11"/>
  <c r="G1843" i="11"/>
  <c r="G1844" i="11"/>
  <c r="G1845" i="11"/>
  <c r="G1846" i="11"/>
  <c r="G1847" i="11"/>
  <c r="G1848" i="11"/>
  <c r="G1849" i="11"/>
  <c r="G1850" i="11"/>
  <c r="G1851" i="11"/>
  <c r="G1852" i="11"/>
  <c r="G1853" i="11"/>
  <c r="G1854" i="11"/>
  <c r="G1855" i="11"/>
  <c r="G1856" i="11"/>
  <c r="G1857" i="11"/>
  <c r="G1858" i="11"/>
  <c r="G1859" i="11"/>
  <c r="G1860" i="11"/>
  <c r="G1861" i="11"/>
  <c r="G1862" i="11"/>
  <c r="G1863" i="11"/>
  <c r="G1864" i="11"/>
  <c r="G1865" i="11"/>
  <c r="G1866" i="11"/>
  <c r="G1867" i="11"/>
  <c r="G1868" i="11"/>
  <c r="G1869" i="11"/>
  <c r="G1870" i="11"/>
  <c r="G1871" i="11"/>
  <c r="G1872" i="11"/>
  <c r="G1873" i="11"/>
  <c r="G1874" i="11"/>
  <c r="G1875" i="11"/>
  <c r="G1876" i="11"/>
  <c r="G1877" i="11"/>
  <c r="G1878" i="11"/>
  <c r="G1879" i="11"/>
  <c r="G1880" i="11"/>
  <c r="G1881" i="11"/>
  <c r="G1882" i="11"/>
  <c r="G1883" i="11"/>
  <c r="G1884" i="11"/>
  <c r="G1885" i="11"/>
  <c r="G1886" i="11"/>
  <c r="G1887" i="11"/>
  <c r="G1888" i="11"/>
  <c r="G1889" i="11"/>
  <c r="G1890" i="11"/>
  <c r="G1891" i="11"/>
  <c r="G1892" i="11"/>
  <c r="G1893" i="11"/>
  <c r="G1894" i="11"/>
  <c r="G1895" i="11"/>
  <c r="G1896" i="11"/>
  <c r="G1897" i="11"/>
  <c r="G1898" i="11"/>
  <c r="G1899" i="11"/>
  <c r="G1900" i="11"/>
  <c r="G1901" i="11"/>
  <c r="G1902" i="11"/>
  <c r="G1903" i="11"/>
  <c r="G1904" i="11"/>
  <c r="G1905" i="11"/>
  <c r="G1906" i="11"/>
  <c r="G1907" i="11"/>
  <c r="G1908" i="11"/>
  <c r="G1909" i="11"/>
  <c r="G1910" i="11"/>
  <c r="G1911" i="11"/>
  <c r="G1912" i="11"/>
  <c r="G1913" i="11"/>
  <c r="G1914" i="11"/>
  <c r="G1915" i="11"/>
  <c r="G1916" i="11"/>
  <c r="G1917" i="11"/>
  <c r="G1918" i="11"/>
  <c r="G1919" i="11"/>
  <c r="G1920" i="11"/>
  <c r="G1921" i="11"/>
  <c r="G1922" i="11"/>
  <c r="G1923" i="11"/>
  <c r="G1924" i="11"/>
  <c r="G1925" i="11"/>
  <c r="G1926" i="11"/>
  <c r="G1927" i="11"/>
  <c r="G1928" i="11"/>
  <c r="G1929" i="11"/>
  <c r="G1930" i="11"/>
  <c r="G1931" i="11"/>
  <c r="G1932" i="11"/>
  <c r="G1933" i="11"/>
  <c r="G1934" i="11"/>
  <c r="G1935" i="11"/>
  <c r="G1936" i="11"/>
  <c r="G1937" i="11"/>
  <c r="G1938" i="11"/>
  <c r="G1939" i="11"/>
  <c r="G1940" i="11"/>
  <c r="G1941" i="11"/>
  <c r="G1942" i="11"/>
  <c r="G1943" i="11"/>
  <c r="G1944" i="11"/>
  <c r="G1945" i="11"/>
  <c r="G1946" i="11"/>
  <c r="G1947" i="11"/>
  <c r="G1948" i="11"/>
  <c r="G1949" i="11"/>
  <c r="G1950" i="11"/>
  <c r="G1951" i="11"/>
  <c r="G1952" i="11"/>
  <c r="G1953" i="11"/>
  <c r="G1954" i="11"/>
  <c r="G1955" i="11"/>
  <c r="G1956" i="11"/>
  <c r="G1957" i="11"/>
  <c r="G1958" i="11"/>
  <c r="G1959" i="11"/>
  <c r="G1960" i="11"/>
  <c r="G1961" i="11"/>
  <c r="G1962" i="11"/>
  <c r="G1963" i="11"/>
  <c r="G1964" i="11"/>
  <c r="G1965" i="11"/>
  <c r="G1966" i="11"/>
  <c r="G1967" i="11"/>
  <c r="G1968" i="11"/>
  <c r="G1969" i="11"/>
  <c r="G1970" i="11"/>
  <c r="G1971" i="11"/>
  <c r="G1972" i="11"/>
  <c r="G1973" i="11"/>
  <c r="G1974" i="11"/>
  <c r="G1975" i="11"/>
  <c r="G1976" i="11"/>
  <c r="G1977" i="11"/>
  <c r="G1978" i="11"/>
  <c r="G1979" i="11"/>
  <c r="G1980" i="11"/>
  <c r="G1981" i="11"/>
  <c r="G1982" i="11"/>
  <c r="G1983" i="11"/>
  <c r="G1984" i="11"/>
  <c r="G1985" i="11"/>
  <c r="G1986" i="11"/>
  <c r="G1987" i="11"/>
  <c r="G1988" i="11"/>
  <c r="G1989" i="11"/>
  <c r="G1990" i="11"/>
  <c r="G1991" i="11"/>
  <c r="G1992" i="11"/>
  <c r="G1993" i="11"/>
  <c r="G1994" i="11"/>
  <c r="G1995" i="11"/>
  <c r="G1996" i="11"/>
  <c r="G1997" i="11"/>
  <c r="G1998" i="11"/>
  <c r="G1999" i="11"/>
  <c r="G2000" i="11"/>
  <c r="G2001" i="11"/>
  <c r="G2002" i="11"/>
  <c r="G2003" i="11"/>
  <c r="G2004" i="11"/>
  <c r="G5" i="11"/>
  <c r="H5" i="11"/>
  <c r="F106" i="21" l="1"/>
  <c r="F110" i="21"/>
  <c r="F118" i="21"/>
  <c r="F122" i="21"/>
  <c r="F126" i="21"/>
  <c r="F134" i="21"/>
  <c r="F138" i="21"/>
  <c r="F142" i="21"/>
  <c r="F150" i="21"/>
  <c r="F154" i="21"/>
  <c r="F158" i="21"/>
  <c r="F166" i="21"/>
  <c r="F170" i="21"/>
  <c r="F174" i="21"/>
  <c r="F182" i="21"/>
  <c r="F186" i="21"/>
  <c r="F190" i="21"/>
  <c r="F198" i="21"/>
  <c r="F202" i="21"/>
  <c r="E107" i="21"/>
  <c r="E119" i="21"/>
  <c r="E123" i="21"/>
  <c r="E135" i="21"/>
  <c r="E139" i="21"/>
  <c r="E151" i="21"/>
  <c r="E155" i="21"/>
  <c r="E167" i="21"/>
  <c r="E171" i="21"/>
  <c r="E183" i="21"/>
  <c r="E187" i="21"/>
  <c r="E199" i="21"/>
  <c r="E203" i="21"/>
  <c r="H134" i="21"/>
  <c r="H142" i="21"/>
  <c r="H145" i="21"/>
  <c r="H150" i="21"/>
  <c r="H154" i="21"/>
  <c r="H158" i="21"/>
  <c r="H162" i="21"/>
  <c r="H166" i="21"/>
  <c r="H170" i="21"/>
  <c r="H174" i="21"/>
  <c r="H178" i="21"/>
  <c r="H182" i="21"/>
  <c r="H186" i="21"/>
  <c r="H190" i="21"/>
  <c r="H194" i="21"/>
  <c r="H198" i="21"/>
  <c r="H202" i="21"/>
  <c r="G111" i="21"/>
  <c r="G119" i="21"/>
  <c r="G127" i="21"/>
  <c r="G135" i="21"/>
  <c r="G143" i="21"/>
  <c r="G151" i="21"/>
  <c r="G159" i="21"/>
  <c r="G167" i="21"/>
  <c r="G175" i="21"/>
  <c r="G181" i="21"/>
  <c r="G183" i="21"/>
  <c r="G191" i="21"/>
  <c r="G197" i="21"/>
  <c r="G199" i="21"/>
  <c r="D106" i="21"/>
  <c r="D108" i="21"/>
  <c r="D114" i="21"/>
  <c r="D118" i="21"/>
  <c r="D120" i="21"/>
  <c r="D121" i="21"/>
  <c r="D126" i="21"/>
  <c r="D130" i="21"/>
  <c r="D132" i="21"/>
  <c r="D134" i="21"/>
  <c r="D141" i="21"/>
  <c r="D142" i="21"/>
  <c r="D146" i="21"/>
  <c r="D148" i="21"/>
  <c r="D150" i="21"/>
  <c r="D158" i="21"/>
  <c r="D162" i="21"/>
  <c r="D166" i="21"/>
  <c r="D168" i="21"/>
  <c r="D174" i="21"/>
  <c r="D178" i="21"/>
  <c r="D182" i="21"/>
  <c r="D184" i="21"/>
  <c r="D185" i="21"/>
  <c r="D190" i="21"/>
  <c r="D194" i="21"/>
  <c r="D196" i="21"/>
  <c r="D198" i="21"/>
  <c r="C106" i="21"/>
  <c r="C107" i="21"/>
  <c r="C110" i="21"/>
  <c r="C111" i="21"/>
  <c r="C113" i="21"/>
  <c r="C118" i="21"/>
  <c r="C122" i="21"/>
  <c r="C123" i="21"/>
  <c r="C126" i="21"/>
  <c r="C127" i="21"/>
  <c r="C133" i="21"/>
  <c r="C134" i="21"/>
  <c r="C138" i="21"/>
  <c r="C139" i="21"/>
  <c r="C142" i="21"/>
  <c r="C143" i="21"/>
  <c r="C150" i="21"/>
  <c r="C154" i="21"/>
  <c r="C155" i="21"/>
  <c r="C158" i="21"/>
  <c r="C159" i="21"/>
  <c r="C166" i="21"/>
  <c r="C170" i="21"/>
  <c r="C171" i="21"/>
  <c r="C174" i="21"/>
  <c r="C175" i="21"/>
  <c r="C177" i="21"/>
  <c r="C182" i="21"/>
  <c r="C186" i="21"/>
  <c r="C187" i="21"/>
  <c r="C190" i="21"/>
  <c r="C191" i="21"/>
  <c r="C197" i="21"/>
  <c r="C198" i="21"/>
  <c r="C202" i="21"/>
  <c r="C203" i="21"/>
  <c r="B6" i="21"/>
  <c r="B7" i="21"/>
  <c r="B8" i="21"/>
  <c r="B9" i="21"/>
  <c r="B10" i="21"/>
  <c r="B11" i="21"/>
  <c r="B12" i="21"/>
  <c r="B13" i="21"/>
  <c r="B14" i="21"/>
  <c r="B15" i="21"/>
  <c r="B16" i="21"/>
  <c r="B17" i="21"/>
  <c r="B18" i="21"/>
  <c r="B19" i="21"/>
  <c r="B20" i="21"/>
  <c r="D20" i="21" s="1"/>
  <c r="B21" i="21"/>
  <c r="B22" i="21"/>
  <c r="D22" i="21" s="1"/>
  <c r="B23" i="21"/>
  <c r="B24" i="21"/>
  <c r="D24" i="21" s="1"/>
  <c r="B25" i="21"/>
  <c r="B26" i="21"/>
  <c r="B27" i="21"/>
  <c r="B28" i="21"/>
  <c r="D28" i="21" s="1"/>
  <c r="B29" i="21"/>
  <c r="B30" i="21"/>
  <c r="D30" i="21" s="1"/>
  <c r="B31" i="21"/>
  <c r="B32" i="21"/>
  <c r="D32" i="21" s="1"/>
  <c r="B33" i="21"/>
  <c r="B34" i="21"/>
  <c r="B35" i="21"/>
  <c r="B36" i="21"/>
  <c r="D36" i="21" s="1"/>
  <c r="B37" i="21"/>
  <c r="B38" i="21"/>
  <c r="D38" i="21" s="1"/>
  <c r="B39" i="21"/>
  <c r="B40" i="21"/>
  <c r="D40" i="21" s="1"/>
  <c r="B41" i="21"/>
  <c r="B42" i="21"/>
  <c r="G42" i="21" s="1"/>
  <c r="B43" i="21"/>
  <c r="C43" i="21" s="1"/>
  <c r="B44" i="21"/>
  <c r="D44" i="21" s="1"/>
  <c r="B45" i="21"/>
  <c r="B46" i="21"/>
  <c r="D46" i="21" s="1"/>
  <c r="B47" i="21"/>
  <c r="C47" i="21" s="1"/>
  <c r="B48" i="21"/>
  <c r="I48" i="21" s="1"/>
  <c r="B49" i="21"/>
  <c r="B50" i="21"/>
  <c r="B51" i="21"/>
  <c r="B52" i="21"/>
  <c r="H52" i="21" s="1"/>
  <c r="B53" i="21"/>
  <c r="B54" i="21"/>
  <c r="D54" i="21" s="1"/>
  <c r="B55" i="21"/>
  <c r="B56" i="21"/>
  <c r="D56" i="21" s="1"/>
  <c r="B57" i="21"/>
  <c r="B58" i="21"/>
  <c r="G58" i="21" s="1"/>
  <c r="B59" i="21"/>
  <c r="C59" i="21" s="1"/>
  <c r="B60" i="21"/>
  <c r="D60" i="21" s="1"/>
  <c r="B61" i="21"/>
  <c r="B62" i="21"/>
  <c r="D62" i="21" s="1"/>
  <c r="B63" i="21"/>
  <c r="E63" i="21" s="1"/>
  <c r="B64" i="21"/>
  <c r="D64" i="21" s="1"/>
  <c r="B65" i="21"/>
  <c r="B66" i="21"/>
  <c r="B67" i="21"/>
  <c r="B68" i="21"/>
  <c r="E68" i="21" s="1"/>
  <c r="B69" i="21"/>
  <c r="B70" i="21"/>
  <c r="D70" i="21" s="1"/>
  <c r="B71" i="21"/>
  <c r="B72" i="21"/>
  <c r="D72" i="21" s="1"/>
  <c r="B73" i="21"/>
  <c r="B74" i="21"/>
  <c r="G74" i="21" s="1"/>
  <c r="B75" i="21"/>
  <c r="C75" i="21" s="1"/>
  <c r="B76" i="21"/>
  <c r="D76" i="21" s="1"/>
  <c r="B77" i="21"/>
  <c r="B78" i="21"/>
  <c r="D78" i="21" s="1"/>
  <c r="B79" i="21"/>
  <c r="F79" i="21" s="1"/>
  <c r="B80" i="21"/>
  <c r="I80" i="21" s="1"/>
  <c r="B81" i="21"/>
  <c r="B82" i="21"/>
  <c r="B83" i="21"/>
  <c r="B84" i="21"/>
  <c r="H84" i="21" s="1"/>
  <c r="B85" i="21"/>
  <c r="B86" i="21"/>
  <c r="D86" i="21" s="1"/>
  <c r="B87" i="21"/>
  <c r="B88" i="21"/>
  <c r="D88" i="21" s="1"/>
  <c r="B89" i="21"/>
  <c r="B90" i="21"/>
  <c r="G90" i="21" s="1"/>
  <c r="B91" i="21"/>
  <c r="C91" i="21" s="1"/>
  <c r="B92" i="21"/>
  <c r="D92" i="21" s="1"/>
  <c r="B93" i="21"/>
  <c r="B94" i="21"/>
  <c r="D94" i="21" s="1"/>
  <c r="B95" i="21"/>
  <c r="C95" i="21" s="1"/>
  <c r="B96" i="21"/>
  <c r="D96" i="21" s="1"/>
  <c r="B97" i="21"/>
  <c r="B98" i="21"/>
  <c r="B99" i="21"/>
  <c r="B100" i="21"/>
  <c r="E100" i="21" s="1"/>
  <c r="B101" i="21"/>
  <c r="B102" i="21"/>
  <c r="D102" i="21" s="1"/>
  <c r="B103" i="21"/>
  <c r="B104" i="21"/>
  <c r="D104" i="21" s="1"/>
  <c r="B105" i="21"/>
  <c r="B106" i="21"/>
  <c r="B107" i="21"/>
  <c r="B108" i="21"/>
  <c r="B109" i="21"/>
  <c r="B110" i="21"/>
  <c r="B111" i="21"/>
  <c r="B112" i="21"/>
  <c r="B113" i="21"/>
  <c r="B114" i="21"/>
  <c r="B115" i="21"/>
  <c r="B116" i="21"/>
  <c r="B117" i="21"/>
  <c r="B118" i="21"/>
  <c r="B119" i="21"/>
  <c r="B120" i="21"/>
  <c r="B121" i="21"/>
  <c r="B122" i="21"/>
  <c r="B123" i="21"/>
  <c r="B124" i="21"/>
  <c r="B125" i="21"/>
  <c r="B126" i="21"/>
  <c r="B127" i="21"/>
  <c r="B128" i="21"/>
  <c r="B129" i="21"/>
  <c r="B130" i="21"/>
  <c r="B131" i="21"/>
  <c r="B132" i="21"/>
  <c r="B133" i="21"/>
  <c r="B134" i="21"/>
  <c r="B135" i="21"/>
  <c r="B136" i="21"/>
  <c r="B137" i="21"/>
  <c r="B138" i="21"/>
  <c r="B139" i="21"/>
  <c r="B140" i="21"/>
  <c r="B141" i="21"/>
  <c r="B142" i="21"/>
  <c r="B143" i="21"/>
  <c r="B144" i="21"/>
  <c r="B145" i="21"/>
  <c r="B146" i="21"/>
  <c r="B147" i="21"/>
  <c r="B148" i="21"/>
  <c r="B149" i="21"/>
  <c r="B150" i="21"/>
  <c r="B151" i="21"/>
  <c r="B152" i="21"/>
  <c r="B153" i="21"/>
  <c r="B154" i="21"/>
  <c r="B155" i="21"/>
  <c r="B156" i="21"/>
  <c r="B157" i="21"/>
  <c r="B158" i="21"/>
  <c r="B159" i="21"/>
  <c r="B160" i="21"/>
  <c r="B161" i="21"/>
  <c r="B162" i="21"/>
  <c r="B163" i="21"/>
  <c r="B164" i="21"/>
  <c r="B165" i="21"/>
  <c r="B166" i="21"/>
  <c r="B167" i="21"/>
  <c r="B168" i="21"/>
  <c r="B169" i="21"/>
  <c r="B170" i="21"/>
  <c r="B171" i="21"/>
  <c r="B172" i="21"/>
  <c r="B173" i="21"/>
  <c r="B174" i="21"/>
  <c r="B175" i="21"/>
  <c r="B176" i="21"/>
  <c r="B177" i="21"/>
  <c r="B178" i="21"/>
  <c r="B179" i="21"/>
  <c r="B180" i="21"/>
  <c r="B181" i="21"/>
  <c r="B182" i="21"/>
  <c r="B183" i="21"/>
  <c r="B184" i="21"/>
  <c r="B185" i="21"/>
  <c r="B186" i="21"/>
  <c r="B187" i="21"/>
  <c r="B188" i="21"/>
  <c r="B189" i="21"/>
  <c r="B190" i="21"/>
  <c r="B191" i="21"/>
  <c r="B192" i="21"/>
  <c r="B193" i="21"/>
  <c r="B194" i="21"/>
  <c r="B195" i="21"/>
  <c r="B196" i="21"/>
  <c r="B197" i="21"/>
  <c r="B198" i="21"/>
  <c r="B199" i="21"/>
  <c r="B200" i="21"/>
  <c r="B201" i="21"/>
  <c r="B202" i="21"/>
  <c r="B203" i="21"/>
  <c r="B204" i="21"/>
  <c r="B5" i="21"/>
  <c r="A6" i="2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176" i="21" s="1"/>
  <c r="A177" i="21" s="1"/>
  <c r="A178" i="21" s="1"/>
  <c r="A179" i="21" s="1"/>
  <c r="A180" i="21" s="1"/>
  <c r="A181" i="21" s="1"/>
  <c r="A182" i="21" s="1"/>
  <c r="A183" i="21" s="1"/>
  <c r="A184" i="21" s="1"/>
  <c r="A185" i="21" s="1"/>
  <c r="A186" i="21" s="1"/>
  <c r="A187" i="21" s="1"/>
  <c r="A188" i="21" s="1"/>
  <c r="A189" i="21" s="1"/>
  <c r="A190" i="21" s="1"/>
  <c r="A191" i="21" s="1"/>
  <c r="A192" i="21" s="1"/>
  <c r="A193" i="21" s="1"/>
  <c r="A194" i="21" s="1"/>
  <c r="A195" i="21" s="1"/>
  <c r="A196" i="21" s="1"/>
  <c r="A197" i="21" s="1"/>
  <c r="A198" i="21" s="1"/>
  <c r="A199" i="21" s="1"/>
  <c r="A200" i="21" s="1"/>
  <c r="A201" i="21" s="1"/>
  <c r="A202" i="21" s="1"/>
  <c r="A203" i="21" s="1"/>
  <c r="A204" i="21" s="1"/>
  <c r="D5" i="21" l="1"/>
  <c r="F201" i="21"/>
  <c r="E201" i="21"/>
  <c r="H201" i="21"/>
  <c r="G201" i="21"/>
  <c r="I201" i="21"/>
  <c r="C201" i="21"/>
  <c r="F197" i="21"/>
  <c r="E197" i="21"/>
  <c r="H197" i="21"/>
  <c r="I197" i="21"/>
  <c r="D197" i="21"/>
  <c r="F193" i="21"/>
  <c r="E193" i="21"/>
  <c r="H193" i="21"/>
  <c r="G193" i="21"/>
  <c r="D193" i="21"/>
  <c r="F189" i="21"/>
  <c r="E189" i="21"/>
  <c r="H189" i="21"/>
  <c r="C189" i="21"/>
  <c r="I189" i="21"/>
  <c r="F185" i="21"/>
  <c r="E185" i="21"/>
  <c r="H185" i="21"/>
  <c r="G185" i="21"/>
  <c r="I185" i="21"/>
  <c r="C185" i="21"/>
  <c r="F181" i="21"/>
  <c r="E181" i="21"/>
  <c r="H181" i="21"/>
  <c r="I181" i="21"/>
  <c r="D181" i="21"/>
  <c r="F177" i="21"/>
  <c r="E177" i="21"/>
  <c r="H177" i="21"/>
  <c r="G177" i="21"/>
  <c r="D177" i="21"/>
  <c r="F173" i="21"/>
  <c r="E173" i="21"/>
  <c r="H173" i="21"/>
  <c r="C173" i="21"/>
  <c r="I173" i="21"/>
  <c r="G173" i="21"/>
  <c r="F169" i="21"/>
  <c r="E169" i="21"/>
  <c r="H169" i="21"/>
  <c r="G169" i="21"/>
  <c r="I169" i="21"/>
  <c r="C169" i="21"/>
  <c r="F165" i="21"/>
  <c r="E165" i="21"/>
  <c r="H165" i="21"/>
  <c r="I165" i="21"/>
  <c r="D165" i="21"/>
  <c r="G165" i="21"/>
  <c r="F161" i="21"/>
  <c r="E161" i="21"/>
  <c r="H161" i="21"/>
  <c r="G161" i="21"/>
  <c r="D161" i="21"/>
  <c r="F157" i="21"/>
  <c r="E157" i="21"/>
  <c r="H157" i="21"/>
  <c r="C157" i="21"/>
  <c r="I157" i="21"/>
  <c r="G157" i="21"/>
  <c r="F153" i="21"/>
  <c r="E153" i="21"/>
  <c r="H153" i="21"/>
  <c r="G153" i="21"/>
  <c r="I153" i="21"/>
  <c r="C153" i="21"/>
  <c r="F149" i="21"/>
  <c r="E149" i="21"/>
  <c r="H149" i="21"/>
  <c r="I149" i="21"/>
  <c r="D149" i="21"/>
  <c r="G149" i="21"/>
  <c r="F145" i="21"/>
  <c r="E145" i="21"/>
  <c r="G145" i="21"/>
  <c r="D145" i="21"/>
  <c r="F141" i="21"/>
  <c r="E141" i="21"/>
  <c r="H141" i="21"/>
  <c r="C141" i="21"/>
  <c r="I141" i="21"/>
  <c r="G141" i="21"/>
  <c r="F137" i="21"/>
  <c r="E137" i="21"/>
  <c r="H137" i="21"/>
  <c r="G137" i="21"/>
  <c r="I137" i="21"/>
  <c r="C137" i="21"/>
  <c r="F133" i="21"/>
  <c r="E133" i="21"/>
  <c r="H133" i="21"/>
  <c r="I133" i="21"/>
  <c r="D133" i="21"/>
  <c r="G133" i="21"/>
  <c r="H129" i="21"/>
  <c r="F129" i="21"/>
  <c r="E129" i="21"/>
  <c r="G129" i="21"/>
  <c r="D129" i="21"/>
  <c r="H125" i="21"/>
  <c r="F125" i="21"/>
  <c r="E125" i="21"/>
  <c r="C125" i="21"/>
  <c r="I125" i="21"/>
  <c r="G125" i="21"/>
  <c r="H121" i="21"/>
  <c r="F121" i="21"/>
  <c r="E121" i="21"/>
  <c r="G121" i="21"/>
  <c r="I121" i="21"/>
  <c r="C121" i="21"/>
  <c r="H117" i="21"/>
  <c r="F117" i="21"/>
  <c r="E117" i="21"/>
  <c r="I117" i="21"/>
  <c r="D117" i="21"/>
  <c r="G117" i="21"/>
  <c r="H113" i="21"/>
  <c r="F113" i="21"/>
  <c r="D113" i="21"/>
  <c r="E113" i="21"/>
  <c r="G113" i="21"/>
  <c r="H109" i="21"/>
  <c r="F109" i="21"/>
  <c r="E109" i="21"/>
  <c r="D109" i="21"/>
  <c r="C109" i="21"/>
  <c r="I109" i="21"/>
  <c r="G109" i="21"/>
  <c r="C193" i="21"/>
  <c r="C149" i="21"/>
  <c r="C129" i="21"/>
  <c r="D201" i="21"/>
  <c r="D157" i="21"/>
  <c r="D137" i="21"/>
  <c r="E204" i="21"/>
  <c r="I204" i="21"/>
  <c r="G204" i="21"/>
  <c r="F204" i="21"/>
  <c r="C204" i="21"/>
  <c r="H204" i="21"/>
  <c r="D204" i="21"/>
  <c r="E200" i="21"/>
  <c r="I200" i="21"/>
  <c r="F200" i="21"/>
  <c r="G200" i="21"/>
  <c r="C200" i="21"/>
  <c r="H200" i="21"/>
  <c r="E196" i="21"/>
  <c r="I196" i="21"/>
  <c r="G196" i="21"/>
  <c r="F196" i="21"/>
  <c r="C196" i="21"/>
  <c r="H196" i="21"/>
  <c r="E192" i="21"/>
  <c r="I192" i="21"/>
  <c r="F192" i="21"/>
  <c r="G192" i="21"/>
  <c r="C192" i="21"/>
  <c r="D192" i="21"/>
  <c r="H192" i="21"/>
  <c r="E188" i="21"/>
  <c r="I188" i="21"/>
  <c r="G188" i="21"/>
  <c r="F188" i="21"/>
  <c r="C188" i="21"/>
  <c r="H188" i="21"/>
  <c r="D188" i="21"/>
  <c r="E184" i="21"/>
  <c r="I184" i="21"/>
  <c r="F184" i="21"/>
  <c r="G184" i="21"/>
  <c r="C184" i="21"/>
  <c r="H184" i="21"/>
  <c r="E180" i="21"/>
  <c r="I180" i="21"/>
  <c r="G180" i="21"/>
  <c r="F180" i="21"/>
  <c r="C180" i="21"/>
  <c r="H180" i="21"/>
  <c r="E176" i="21"/>
  <c r="I176" i="21"/>
  <c r="F176" i="21"/>
  <c r="G176" i="21"/>
  <c r="C176" i="21"/>
  <c r="D176" i="21"/>
  <c r="H176" i="21"/>
  <c r="E172" i="21"/>
  <c r="I172" i="21"/>
  <c r="G172" i="21"/>
  <c r="F172" i="21"/>
  <c r="C172" i="21"/>
  <c r="H172" i="21"/>
  <c r="D172" i="21"/>
  <c r="E168" i="21"/>
  <c r="I168" i="21"/>
  <c r="F168" i="21"/>
  <c r="G168" i="21"/>
  <c r="C168" i="21"/>
  <c r="H168" i="21"/>
  <c r="E164" i="21"/>
  <c r="I164" i="21"/>
  <c r="G164" i="21"/>
  <c r="F164" i="21"/>
  <c r="C164" i="21"/>
  <c r="H164" i="21"/>
  <c r="E160" i="21"/>
  <c r="I160" i="21"/>
  <c r="F160" i="21"/>
  <c r="G160" i="21"/>
  <c r="C160" i="21"/>
  <c r="D160" i="21"/>
  <c r="H160" i="21"/>
  <c r="E156" i="21"/>
  <c r="I156" i="21"/>
  <c r="G156" i="21"/>
  <c r="F156" i="21"/>
  <c r="C156" i="21"/>
  <c r="H156" i="21"/>
  <c r="D156" i="21"/>
  <c r="E152" i="21"/>
  <c r="I152" i="21"/>
  <c r="F152" i="21"/>
  <c r="G152" i="21"/>
  <c r="C152" i="21"/>
  <c r="H152" i="21"/>
  <c r="E148" i="21"/>
  <c r="I148" i="21"/>
  <c r="G148" i="21"/>
  <c r="F148" i="21"/>
  <c r="C148" i="21"/>
  <c r="H148" i="21"/>
  <c r="E144" i="21"/>
  <c r="I144" i="21"/>
  <c r="F144" i="21"/>
  <c r="G144" i="21"/>
  <c r="H144" i="21"/>
  <c r="C144" i="21"/>
  <c r="D144" i="21"/>
  <c r="E140" i="21"/>
  <c r="I140" i="21"/>
  <c r="G140" i="21"/>
  <c r="F140" i="21"/>
  <c r="C140" i="21"/>
  <c r="H140" i="21"/>
  <c r="D140" i="21"/>
  <c r="E136" i="21"/>
  <c r="I136" i="21"/>
  <c r="F136" i="21"/>
  <c r="H136" i="21"/>
  <c r="G136" i="21"/>
  <c r="C136" i="21"/>
  <c r="E132" i="21"/>
  <c r="I132" i="21"/>
  <c r="G132" i="21"/>
  <c r="F132" i="21"/>
  <c r="C132" i="21"/>
  <c r="H132" i="21"/>
  <c r="E128" i="21"/>
  <c r="I128" i="21"/>
  <c r="F128" i="21"/>
  <c r="G128" i="21"/>
  <c r="C128" i="21"/>
  <c r="D128" i="21"/>
  <c r="H128" i="21"/>
  <c r="E124" i="21"/>
  <c r="I124" i="21"/>
  <c r="G124" i="21"/>
  <c r="F124" i="21"/>
  <c r="C124" i="21"/>
  <c r="H124" i="21"/>
  <c r="D124" i="21"/>
  <c r="E120" i="21"/>
  <c r="I120" i="21"/>
  <c r="F120" i="21"/>
  <c r="G120" i="21"/>
  <c r="C120" i="21"/>
  <c r="E116" i="21"/>
  <c r="I116" i="21"/>
  <c r="G116" i="21"/>
  <c r="F116" i="21"/>
  <c r="C116" i="21"/>
  <c r="H116" i="21"/>
  <c r="E112" i="21"/>
  <c r="I112" i="21"/>
  <c r="F112" i="21"/>
  <c r="G112" i="21"/>
  <c r="C112" i="21"/>
  <c r="H112" i="21"/>
  <c r="D112" i="21"/>
  <c r="E108" i="21"/>
  <c r="I108" i="21"/>
  <c r="G108" i="21"/>
  <c r="F108" i="21"/>
  <c r="C108" i="21"/>
  <c r="H108" i="21"/>
  <c r="C165" i="21"/>
  <c r="C145" i="21"/>
  <c r="D200" i="21"/>
  <c r="D173" i="21"/>
  <c r="D164" i="21"/>
  <c r="D153" i="21"/>
  <c r="D136" i="21"/>
  <c r="G189" i="21"/>
  <c r="I161" i="21"/>
  <c r="C181" i="21"/>
  <c r="C161" i="21"/>
  <c r="C117" i="21"/>
  <c r="D189" i="21"/>
  <c r="D180" i="21"/>
  <c r="D169" i="21"/>
  <c r="D152" i="21"/>
  <c r="D125" i="21"/>
  <c r="D116" i="21"/>
  <c r="H120" i="21"/>
  <c r="I145" i="21"/>
  <c r="I193" i="21"/>
  <c r="I129" i="21"/>
  <c r="I177" i="21"/>
  <c r="I113" i="21"/>
  <c r="F203" i="21"/>
  <c r="I203" i="21"/>
  <c r="H203" i="21"/>
  <c r="D203" i="21"/>
  <c r="F199" i="21"/>
  <c r="H199" i="21"/>
  <c r="I199" i="21"/>
  <c r="D199" i="21"/>
  <c r="F195" i="21"/>
  <c r="I195" i="21"/>
  <c r="H195" i="21"/>
  <c r="D195" i="21"/>
  <c r="F191" i="21"/>
  <c r="H191" i="21"/>
  <c r="I191" i="21"/>
  <c r="D191" i="21"/>
  <c r="F187" i="21"/>
  <c r="I187" i="21"/>
  <c r="H187" i="21"/>
  <c r="D187" i="21"/>
  <c r="F183" i="21"/>
  <c r="H183" i="21"/>
  <c r="I183" i="21"/>
  <c r="D183" i="21"/>
  <c r="F179" i="21"/>
  <c r="I179" i="21"/>
  <c r="H179" i="21"/>
  <c r="D179" i="21"/>
  <c r="F175" i="21"/>
  <c r="H175" i="21"/>
  <c r="I175" i="21"/>
  <c r="D175" i="21"/>
  <c r="F171" i="21"/>
  <c r="I171" i="21"/>
  <c r="H171" i="21"/>
  <c r="D171" i="21"/>
  <c r="F167" i="21"/>
  <c r="H167" i="21"/>
  <c r="I167" i="21"/>
  <c r="D167" i="21"/>
  <c r="F163" i="21"/>
  <c r="I163" i="21"/>
  <c r="H163" i="21"/>
  <c r="D163" i="21"/>
  <c r="F159" i="21"/>
  <c r="H159" i="21"/>
  <c r="I159" i="21"/>
  <c r="D159" i="21"/>
  <c r="F155" i="21"/>
  <c r="I155" i="21"/>
  <c r="H155" i="21"/>
  <c r="D155" i="21"/>
  <c r="F151" i="21"/>
  <c r="H151" i="21"/>
  <c r="I151" i="21"/>
  <c r="D151" i="21"/>
  <c r="F147" i="21"/>
  <c r="H147" i="21"/>
  <c r="I147" i="21"/>
  <c r="D147" i="21"/>
  <c r="F143" i="21"/>
  <c r="H143" i="21"/>
  <c r="I143" i="21"/>
  <c r="D143" i="21"/>
  <c r="F139" i="21"/>
  <c r="H139" i="21"/>
  <c r="I139" i="21"/>
  <c r="D139" i="21"/>
  <c r="F135" i="21"/>
  <c r="H135" i="21"/>
  <c r="I135" i="21"/>
  <c r="D135" i="21"/>
  <c r="F131" i="21"/>
  <c r="H131" i="21"/>
  <c r="I131" i="21"/>
  <c r="D131" i="21"/>
  <c r="F127" i="21"/>
  <c r="H127" i="21"/>
  <c r="I127" i="21"/>
  <c r="D127" i="21"/>
  <c r="F123" i="21"/>
  <c r="H123" i="21"/>
  <c r="I123" i="21"/>
  <c r="D123" i="21"/>
  <c r="F119" i="21"/>
  <c r="H119" i="21"/>
  <c r="I119" i="21"/>
  <c r="D119" i="21"/>
  <c r="F115" i="21"/>
  <c r="H115" i="21"/>
  <c r="I115" i="21"/>
  <c r="D115" i="21"/>
  <c r="F111" i="21"/>
  <c r="H111" i="21"/>
  <c r="I111" i="21"/>
  <c r="D111" i="21"/>
  <c r="F107" i="21"/>
  <c r="H107" i="21"/>
  <c r="I107" i="21"/>
  <c r="D107" i="21"/>
  <c r="C195" i="21"/>
  <c r="C179" i="21"/>
  <c r="C163" i="21"/>
  <c r="C147" i="21"/>
  <c r="C131" i="21"/>
  <c r="C115" i="21"/>
  <c r="G203" i="21"/>
  <c r="G195" i="21"/>
  <c r="G187" i="21"/>
  <c r="G179" i="21"/>
  <c r="G171" i="21"/>
  <c r="G163" i="21"/>
  <c r="G155" i="21"/>
  <c r="G147" i="21"/>
  <c r="G139" i="21"/>
  <c r="G131" i="21"/>
  <c r="G123" i="21"/>
  <c r="G115" i="21"/>
  <c r="G107" i="21"/>
  <c r="E195" i="21"/>
  <c r="E179" i="21"/>
  <c r="E163" i="21"/>
  <c r="E147" i="21"/>
  <c r="E131" i="21"/>
  <c r="E115" i="21"/>
  <c r="I202" i="21"/>
  <c r="E202" i="21"/>
  <c r="G202" i="21"/>
  <c r="I198" i="21"/>
  <c r="E198" i="21"/>
  <c r="G198" i="21"/>
  <c r="I194" i="21"/>
  <c r="E194" i="21"/>
  <c r="G194" i="21"/>
  <c r="I190" i="21"/>
  <c r="E190" i="21"/>
  <c r="G190" i="21"/>
  <c r="I186" i="21"/>
  <c r="E186" i="21"/>
  <c r="G186" i="21"/>
  <c r="I182" i="21"/>
  <c r="E182" i="21"/>
  <c r="G182" i="21"/>
  <c r="I178" i="21"/>
  <c r="E178" i="21"/>
  <c r="G178" i="21"/>
  <c r="I174" i="21"/>
  <c r="E174" i="21"/>
  <c r="G174" i="21"/>
  <c r="I170" i="21"/>
  <c r="E170" i="21"/>
  <c r="G170" i="21"/>
  <c r="I166" i="21"/>
  <c r="E166" i="21"/>
  <c r="G166" i="21"/>
  <c r="I162" i="21"/>
  <c r="E162" i="21"/>
  <c r="G162" i="21"/>
  <c r="I158" i="21"/>
  <c r="E158" i="21"/>
  <c r="G158" i="21"/>
  <c r="I154" i="21"/>
  <c r="E154" i="21"/>
  <c r="G154" i="21"/>
  <c r="I150" i="21"/>
  <c r="E150" i="21"/>
  <c r="G150" i="21"/>
  <c r="I146" i="21"/>
  <c r="E146" i="21"/>
  <c r="H146" i="21"/>
  <c r="G146" i="21"/>
  <c r="I142" i="21"/>
  <c r="E142" i="21"/>
  <c r="G142" i="21"/>
  <c r="I138" i="21"/>
  <c r="E138" i="21"/>
  <c r="H138" i="21"/>
  <c r="G138" i="21"/>
  <c r="I134" i="21"/>
  <c r="E134" i="21"/>
  <c r="G134" i="21"/>
  <c r="I130" i="21"/>
  <c r="E130" i="21"/>
  <c r="H130" i="21"/>
  <c r="G130" i="21"/>
  <c r="I126" i="21"/>
  <c r="E126" i="21"/>
  <c r="H126" i="21"/>
  <c r="G126" i="21"/>
  <c r="I122" i="21"/>
  <c r="E122" i="21"/>
  <c r="H122" i="21"/>
  <c r="G122" i="21"/>
  <c r="I118" i="21"/>
  <c r="E118" i="21"/>
  <c r="H118" i="21"/>
  <c r="G118" i="21"/>
  <c r="I114" i="21"/>
  <c r="E114" i="21"/>
  <c r="H114" i="21"/>
  <c r="G114" i="21"/>
  <c r="I110" i="21"/>
  <c r="E110" i="21"/>
  <c r="H110" i="21"/>
  <c r="G110" i="21"/>
  <c r="I106" i="21"/>
  <c r="E106" i="21"/>
  <c r="H106" i="21"/>
  <c r="G106" i="21"/>
  <c r="C199" i="21"/>
  <c r="C194" i="21"/>
  <c r="C183" i="21"/>
  <c r="C178" i="21"/>
  <c r="C167" i="21"/>
  <c r="C162" i="21"/>
  <c r="C151" i="21"/>
  <c r="C146" i="21"/>
  <c r="C135" i="21"/>
  <c r="C130" i="21"/>
  <c r="C119" i="21"/>
  <c r="C114" i="21"/>
  <c r="D202" i="21"/>
  <c r="D186" i="21"/>
  <c r="D170" i="21"/>
  <c r="D154" i="21"/>
  <c r="D138" i="21"/>
  <c r="D122" i="21"/>
  <c r="D110" i="21"/>
  <c r="E191" i="21"/>
  <c r="E175" i="21"/>
  <c r="E159" i="21"/>
  <c r="E143" i="21"/>
  <c r="E127" i="21"/>
  <c r="E111" i="21"/>
  <c r="F194" i="21"/>
  <c r="F178" i="21"/>
  <c r="F162" i="21"/>
  <c r="F146" i="21"/>
  <c r="F130" i="21"/>
  <c r="F114" i="21"/>
  <c r="C94" i="21"/>
  <c r="C62" i="21"/>
  <c r="D100" i="21"/>
  <c r="D84" i="21"/>
  <c r="D68" i="21"/>
  <c r="D52" i="21"/>
  <c r="E58" i="21"/>
  <c r="F74" i="21"/>
  <c r="C86" i="21"/>
  <c r="C54" i="21"/>
  <c r="D80" i="21"/>
  <c r="D48" i="21"/>
  <c r="H42" i="21"/>
  <c r="F42" i="21"/>
  <c r="I90" i="21"/>
  <c r="C78" i="21"/>
  <c r="C46" i="21"/>
  <c r="E90" i="21"/>
  <c r="C70" i="21"/>
  <c r="C38" i="21"/>
  <c r="H74" i="21"/>
  <c r="D14" i="21"/>
  <c r="E105" i="21"/>
  <c r="H105" i="21"/>
  <c r="F105" i="21"/>
  <c r="I105" i="21"/>
  <c r="D105" i="21"/>
  <c r="E101" i="21"/>
  <c r="H101" i="21"/>
  <c r="D101" i="21"/>
  <c r="E97" i="21"/>
  <c r="H97" i="21"/>
  <c r="I97" i="21"/>
  <c r="F97" i="21"/>
  <c r="D97" i="21"/>
  <c r="E93" i="21"/>
  <c r="H93" i="21"/>
  <c r="I93" i="21"/>
  <c r="F93" i="21"/>
  <c r="D93" i="21"/>
  <c r="E89" i="21"/>
  <c r="H89" i="21"/>
  <c r="F89" i="21"/>
  <c r="I89" i="21"/>
  <c r="D89" i="21"/>
  <c r="E85" i="21"/>
  <c r="H85" i="21"/>
  <c r="D85" i="21"/>
  <c r="E81" i="21"/>
  <c r="H81" i="21"/>
  <c r="I81" i="21"/>
  <c r="F81" i="21"/>
  <c r="D81" i="21"/>
  <c r="E77" i="21"/>
  <c r="H77" i="21"/>
  <c r="D77" i="21"/>
  <c r="I77" i="21"/>
  <c r="F77" i="21"/>
  <c r="E73" i="21"/>
  <c r="H73" i="21"/>
  <c r="F73" i="21"/>
  <c r="I73" i="21"/>
  <c r="D73" i="21"/>
  <c r="E69" i="21"/>
  <c r="H69" i="21"/>
  <c r="D69" i="21"/>
  <c r="E65" i="21"/>
  <c r="H65" i="21"/>
  <c r="I65" i="21"/>
  <c r="F65" i="21"/>
  <c r="D65" i="21"/>
  <c r="E61" i="21"/>
  <c r="H61" i="21"/>
  <c r="I61" i="21"/>
  <c r="F61" i="21"/>
  <c r="D61" i="21"/>
  <c r="E57" i="21"/>
  <c r="H57" i="21"/>
  <c r="F57" i="21"/>
  <c r="I57" i="21"/>
  <c r="D57" i="21"/>
  <c r="E53" i="21"/>
  <c r="H53" i="21"/>
  <c r="D53" i="21"/>
  <c r="E49" i="21"/>
  <c r="H49" i="21"/>
  <c r="I49" i="21"/>
  <c r="F49" i="21"/>
  <c r="D49" i="21"/>
  <c r="E45" i="21"/>
  <c r="H45" i="21"/>
  <c r="D45" i="21"/>
  <c r="I45" i="21"/>
  <c r="F45" i="21"/>
  <c r="E41" i="21"/>
  <c r="H41" i="21"/>
  <c r="F41" i="21"/>
  <c r="I41" i="21"/>
  <c r="D41" i="21"/>
  <c r="H37" i="21"/>
  <c r="D37" i="21"/>
  <c r="D33" i="21"/>
  <c r="D29" i="21"/>
  <c r="D25" i="21"/>
  <c r="D21" i="21"/>
  <c r="D13" i="21"/>
  <c r="C105" i="21"/>
  <c r="C101" i="21"/>
  <c r="C97" i="21"/>
  <c r="C81" i="21"/>
  <c r="C65" i="21"/>
  <c r="C49" i="21"/>
  <c r="G101" i="21"/>
  <c r="G85" i="21"/>
  <c r="G69" i="21"/>
  <c r="G53" i="21"/>
  <c r="G37" i="21"/>
  <c r="H63" i="21"/>
  <c r="E47" i="21"/>
  <c r="F85" i="21"/>
  <c r="F63" i="21"/>
  <c r="I101" i="21"/>
  <c r="I58" i="21"/>
  <c r="F104" i="21"/>
  <c r="H104" i="21"/>
  <c r="E104" i="21"/>
  <c r="G104" i="21"/>
  <c r="I104" i="21"/>
  <c r="F100" i="21"/>
  <c r="I100" i="21"/>
  <c r="G100" i="21"/>
  <c r="F96" i="21"/>
  <c r="E96" i="21"/>
  <c r="H96" i="21"/>
  <c r="G96" i="21"/>
  <c r="C96" i="21"/>
  <c r="F92" i="21"/>
  <c r="I92" i="21"/>
  <c r="G92" i="21"/>
  <c r="E92" i="21"/>
  <c r="H92" i="21"/>
  <c r="C92" i="21"/>
  <c r="F88" i="21"/>
  <c r="H88" i="21"/>
  <c r="E88" i="21"/>
  <c r="G88" i="21"/>
  <c r="I88" i="21"/>
  <c r="C88" i="21"/>
  <c r="F84" i="21"/>
  <c r="I84" i="21"/>
  <c r="G84" i="21"/>
  <c r="C84" i="21"/>
  <c r="F80" i="21"/>
  <c r="E80" i="21"/>
  <c r="H80" i="21"/>
  <c r="G80" i="21"/>
  <c r="C80" i="21"/>
  <c r="F76" i="21"/>
  <c r="I76" i="21"/>
  <c r="G76" i="21"/>
  <c r="E76" i="21"/>
  <c r="H76" i="21"/>
  <c r="C76" i="21"/>
  <c r="F72" i="21"/>
  <c r="H72" i="21"/>
  <c r="E72" i="21"/>
  <c r="G72" i="21"/>
  <c r="I72" i="21"/>
  <c r="C72" i="21"/>
  <c r="F68" i="21"/>
  <c r="I68" i="21"/>
  <c r="G68" i="21"/>
  <c r="C68" i="21"/>
  <c r="F64" i="21"/>
  <c r="E64" i="21"/>
  <c r="H64" i="21"/>
  <c r="G64" i="21"/>
  <c r="C64" i="21"/>
  <c r="F60" i="21"/>
  <c r="I60" i="21"/>
  <c r="G60" i="21"/>
  <c r="E60" i="21"/>
  <c r="H60" i="21"/>
  <c r="C60" i="21"/>
  <c r="F56" i="21"/>
  <c r="H56" i="21"/>
  <c r="E56" i="21"/>
  <c r="G56" i="21"/>
  <c r="I56" i="21"/>
  <c r="C56" i="21"/>
  <c r="F52" i="21"/>
  <c r="I52" i="21"/>
  <c r="G52" i="21"/>
  <c r="C52" i="21"/>
  <c r="F48" i="21"/>
  <c r="E48" i="21"/>
  <c r="H48" i="21"/>
  <c r="G48" i="21"/>
  <c r="C48" i="21"/>
  <c r="F44" i="21"/>
  <c r="I44" i="21"/>
  <c r="G44" i="21"/>
  <c r="E44" i="21"/>
  <c r="H44" i="21"/>
  <c r="C44" i="21"/>
  <c r="F40" i="21"/>
  <c r="H40" i="21"/>
  <c r="E40" i="21"/>
  <c r="G40" i="21"/>
  <c r="I40" i="21"/>
  <c r="C40" i="21"/>
  <c r="D16" i="21"/>
  <c r="D8" i="21"/>
  <c r="C104" i="21"/>
  <c r="C100" i="21"/>
  <c r="C90" i="21"/>
  <c r="C85" i="21"/>
  <c r="C79" i="21"/>
  <c r="C74" i="21"/>
  <c r="C69" i="21"/>
  <c r="C63" i="21"/>
  <c r="C58" i="21"/>
  <c r="C53" i="21"/>
  <c r="C42" i="21"/>
  <c r="C37" i="21"/>
  <c r="D12" i="21"/>
  <c r="G97" i="21"/>
  <c r="G81" i="21"/>
  <c r="G65" i="21"/>
  <c r="G49" i="21"/>
  <c r="H100" i="21"/>
  <c r="H79" i="21"/>
  <c r="H58" i="21"/>
  <c r="E84" i="21"/>
  <c r="E42" i="21"/>
  <c r="F101" i="21"/>
  <c r="F58" i="21"/>
  <c r="I96" i="21"/>
  <c r="I74" i="21"/>
  <c r="I53" i="21"/>
  <c r="I103" i="21"/>
  <c r="F103" i="21"/>
  <c r="E103" i="21"/>
  <c r="H103" i="21"/>
  <c r="G103" i="21"/>
  <c r="D103" i="21"/>
  <c r="I99" i="21"/>
  <c r="F99" i="21"/>
  <c r="H99" i="21"/>
  <c r="E99" i="21"/>
  <c r="G99" i="21"/>
  <c r="D99" i="21"/>
  <c r="I95" i="21"/>
  <c r="G95" i="21"/>
  <c r="D95" i="21"/>
  <c r="I91" i="21"/>
  <c r="E91" i="21"/>
  <c r="F91" i="21"/>
  <c r="H91" i="21"/>
  <c r="G91" i="21"/>
  <c r="D91" i="21"/>
  <c r="I87" i="21"/>
  <c r="G87" i="21"/>
  <c r="F87" i="21"/>
  <c r="E87" i="21"/>
  <c r="H87" i="21"/>
  <c r="D87" i="21"/>
  <c r="I83" i="21"/>
  <c r="F83" i="21"/>
  <c r="H83" i="21"/>
  <c r="E83" i="21"/>
  <c r="G83" i="21"/>
  <c r="D83" i="21"/>
  <c r="I79" i="21"/>
  <c r="G79" i="21"/>
  <c r="D79" i="21"/>
  <c r="I75" i="21"/>
  <c r="E75" i="21"/>
  <c r="F75" i="21"/>
  <c r="H75" i="21"/>
  <c r="G75" i="21"/>
  <c r="D75" i="21"/>
  <c r="I71" i="21"/>
  <c r="F71" i="21"/>
  <c r="E71" i="21"/>
  <c r="H71" i="21"/>
  <c r="G71" i="21"/>
  <c r="D71" i="21"/>
  <c r="I67" i="21"/>
  <c r="F67" i="21"/>
  <c r="H67" i="21"/>
  <c r="E67" i="21"/>
  <c r="G67" i="21"/>
  <c r="D67" i="21"/>
  <c r="I63" i="21"/>
  <c r="G63" i="21"/>
  <c r="D63" i="21"/>
  <c r="I59" i="21"/>
  <c r="E59" i="21"/>
  <c r="F59" i="21"/>
  <c r="H59" i="21"/>
  <c r="G59" i="21"/>
  <c r="D59" i="21"/>
  <c r="I55" i="21"/>
  <c r="G55" i="21"/>
  <c r="F55" i="21"/>
  <c r="E55" i="21"/>
  <c r="H55" i="21"/>
  <c r="D55" i="21"/>
  <c r="I51" i="21"/>
  <c r="F51" i="21"/>
  <c r="H51" i="21"/>
  <c r="E51" i="21"/>
  <c r="G51" i="21"/>
  <c r="D51" i="21"/>
  <c r="I47" i="21"/>
  <c r="G47" i="21"/>
  <c r="D47" i="21"/>
  <c r="I43" i="21"/>
  <c r="E43" i="21"/>
  <c r="F43" i="21"/>
  <c r="H43" i="21"/>
  <c r="G43" i="21"/>
  <c r="D43" i="21"/>
  <c r="I39" i="21"/>
  <c r="F39" i="21"/>
  <c r="E39" i="21"/>
  <c r="H39" i="21"/>
  <c r="G39" i="21"/>
  <c r="D39" i="21"/>
  <c r="D35" i="21"/>
  <c r="D31" i="21"/>
  <c r="D27" i="21"/>
  <c r="D23" i="21"/>
  <c r="D19" i="21"/>
  <c r="D15" i="21"/>
  <c r="D11" i="21"/>
  <c r="D7" i="21"/>
  <c r="C103" i="21"/>
  <c r="C99" i="21"/>
  <c r="C89" i="21"/>
  <c r="C83" i="21"/>
  <c r="C73" i="21"/>
  <c r="C67" i="21"/>
  <c r="C57" i="21"/>
  <c r="C51" i="21"/>
  <c r="C41" i="21"/>
  <c r="D9" i="21"/>
  <c r="G93" i="21"/>
  <c r="G77" i="21"/>
  <c r="G61" i="21"/>
  <c r="G45" i="21"/>
  <c r="H95" i="21"/>
  <c r="E79" i="21"/>
  <c r="F95" i="21"/>
  <c r="F53" i="21"/>
  <c r="I69" i="21"/>
  <c r="I102" i="21"/>
  <c r="E102" i="21"/>
  <c r="G102" i="21"/>
  <c r="F102" i="21"/>
  <c r="H102" i="21"/>
  <c r="G98" i="21"/>
  <c r="I98" i="21"/>
  <c r="F98" i="21"/>
  <c r="E98" i="21"/>
  <c r="H98" i="21"/>
  <c r="F94" i="21"/>
  <c r="H94" i="21"/>
  <c r="G94" i="21"/>
  <c r="I94" i="21"/>
  <c r="E94" i="21"/>
  <c r="I86" i="21"/>
  <c r="E86" i="21"/>
  <c r="G86" i="21"/>
  <c r="F86" i="21"/>
  <c r="H86" i="21"/>
  <c r="G82" i="21"/>
  <c r="I82" i="21"/>
  <c r="F82" i="21"/>
  <c r="E82" i="21"/>
  <c r="H82" i="21"/>
  <c r="F78" i="21"/>
  <c r="H78" i="21"/>
  <c r="G78" i="21"/>
  <c r="I78" i="21"/>
  <c r="E78" i="21"/>
  <c r="I70" i="21"/>
  <c r="E70" i="21"/>
  <c r="G70" i="21"/>
  <c r="F70" i="21"/>
  <c r="H70" i="21"/>
  <c r="G66" i="21"/>
  <c r="I66" i="21"/>
  <c r="F66" i="21"/>
  <c r="E66" i="21"/>
  <c r="H66" i="21"/>
  <c r="F62" i="21"/>
  <c r="H62" i="21"/>
  <c r="G62" i="21"/>
  <c r="I62" i="21"/>
  <c r="E62" i="21"/>
  <c r="I54" i="21"/>
  <c r="E54" i="21"/>
  <c r="G54" i="21"/>
  <c r="F54" i="21"/>
  <c r="H54" i="21"/>
  <c r="G50" i="21"/>
  <c r="I50" i="21"/>
  <c r="F50" i="21"/>
  <c r="E50" i="21"/>
  <c r="H50" i="21"/>
  <c r="F46" i="21"/>
  <c r="H46" i="21"/>
  <c r="G46" i="21"/>
  <c r="I46" i="21"/>
  <c r="E46" i="21"/>
  <c r="I38" i="21"/>
  <c r="E38" i="21"/>
  <c r="G38" i="21"/>
  <c r="F38" i="21"/>
  <c r="H38" i="21"/>
  <c r="D18" i="21"/>
  <c r="D10" i="21"/>
  <c r="C102" i="21"/>
  <c r="C98" i="21"/>
  <c r="C93" i="21"/>
  <c r="C87" i="21"/>
  <c r="C82" i="21"/>
  <c r="C77" i="21"/>
  <c r="C71" i="21"/>
  <c r="C66" i="21"/>
  <c r="C61" i="21"/>
  <c r="C55" i="21"/>
  <c r="C50" i="21"/>
  <c r="C45" i="21"/>
  <c r="C39" i="21"/>
  <c r="D98" i="21"/>
  <c r="D90" i="21"/>
  <c r="D82" i="21"/>
  <c r="D74" i="21"/>
  <c r="D66" i="21"/>
  <c r="D58" i="21"/>
  <c r="D50" i="21"/>
  <c r="D42" i="21"/>
  <c r="D34" i="21"/>
  <c r="D26" i="21"/>
  <c r="D17" i="21"/>
  <c r="D6" i="21"/>
  <c r="G105" i="21"/>
  <c r="G89" i="21"/>
  <c r="G73" i="21"/>
  <c r="G57" i="21"/>
  <c r="G41" i="21"/>
  <c r="H90" i="21"/>
  <c r="H68" i="21"/>
  <c r="H47" i="21"/>
  <c r="E95" i="21"/>
  <c r="E74" i="21"/>
  <c r="E52" i="21"/>
  <c r="F90" i="21"/>
  <c r="F69" i="21"/>
  <c r="F47" i="21"/>
  <c r="I85" i="21"/>
  <c r="I64" i="21"/>
  <c r="I42" i="21"/>
  <c r="D4" i="21" l="1"/>
  <c r="H4" i="3"/>
  <c r="I4" i="3"/>
  <c r="J4" i="3"/>
  <c r="K4" i="3"/>
  <c r="L4" i="3"/>
  <c r="M4" i="3"/>
  <c r="N4" i="3"/>
  <c r="O4" i="3"/>
  <c r="P4" i="3"/>
  <c r="Q4" i="3"/>
  <c r="R4" i="3"/>
  <c r="S4" i="3"/>
  <c r="T4" i="3"/>
  <c r="U4" i="3"/>
  <c r="V4" i="3"/>
  <c r="W4" i="3"/>
  <c r="X4" i="3"/>
  <c r="Y4" i="3"/>
  <c r="Z4" i="3"/>
  <c r="AA4" i="3"/>
  <c r="AB4" i="3"/>
  <c r="AC4" i="3"/>
  <c r="AD4" i="3"/>
  <c r="AE4" i="3"/>
  <c r="AF4" i="3"/>
  <c r="AG4" i="3"/>
  <c r="AH4" i="3"/>
  <c r="AI4" i="3"/>
  <c r="AJ4" i="3"/>
  <c r="AK4" i="3"/>
  <c r="AL4" i="3"/>
  <c r="AM4" i="3"/>
  <c r="AN4" i="3"/>
  <c r="AO4" i="3"/>
  <c r="AP4" i="3"/>
  <c r="AQ4" i="3"/>
  <c r="AR4" i="3"/>
  <c r="AS4" i="3"/>
  <c r="AT4" i="3"/>
  <c r="AU4" i="3"/>
  <c r="AV4" i="3"/>
  <c r="AW4" i="3"/>
  <c r="AX4" i="3"/>
  <c r="AY4" i="3"/>
  <c r="AZ4" i="3"/>
  <c r="BA4" i="3"/>
  <c r="BB4" i="3"/>
  <c r="BC4" i="3"/>
  <c r="BD4" i="3"/>
  <c r="BE4" i="3"/>
  <c r="BF4" i="3"/>
  <c r="BG4" i="3"/>
  <c r="BH4" i="3"/>
  <c r="BI4" i="3"/>
  <c r="BJ4" i="3"/>
  <c r="BK4" i="3"/>
  <c r="BL4" i="3"/>
  <c r="BM4" i="3"/>
  <c r="BN4" i="3"/>
  <c r="BO4" i="3"/>
  <c r="BP4" i="3"/>
  <c r="BQ4" i="3"/>
  <c r="BR4" i="3"/>
  <c r="BS4" i="3"/>
  <c r="BT4" i="3"/>
  <c r="BU4" i="3"/>
  <c r="BV4" i="3"/>
  <c r="BW4" i="3"/>
  <c r="BX4" i="3"/>
  <c r="BY4" i="3"/>
  <c r="BZ4" i="3"/>
  <c r="CA4" i="3"/>
  <c r="CB4" i="3"/>
  <c r="CC4" i="3"/>
  <c r="CD4" i="3"/>
  <c r="CE4" i="3"/>
  <c r="CF4" i="3"/>
  <c r="CG4" i="3"/>
  <c r="CH4" i="3"/>
  <c r="CI4" i="3"/>
  <c r="CJ4" i="3"/>
  <c r="CK4" i="3"/>
  <c r="CL4" i="3"/>
  <c r="CM4" i="3"/>
  <c r="CN4" i="3"/>
  <c r="CO4" i="3"/>
  <c r="CP4" i="3"/>
  <c r="CQ4" i="3"/>
  <c r="CR4" i="3"/>
  <c r="CS4" i="3"/>
  <c r="CT4" i="3"/>
  <c r="CU4" i="3"/>
  <c r="CV4" i="3"/>
  <c r="CW4" i="3"/>
  <c r="CX4" i="3"/>
  <c r="CY4" i="3"/>
  <c r="CZ4" i="3"/>
  <c r="DA4" i="3"/>
  <c r="DB4" i="3"/>
  <c r="G4" i="3"/>
  <c r="E4" i="18"/>
  <c r="F4" i="18"/>
  <c r="G4" i="18"/>
  <c r="H4" i="18"/>
  <c r="I4" i="18"/>
  <c r="J4" i="18"/>
  <c r="K4" i="18"/>
  <c r="L4" i="18"/>
  <c r="M4" i="18"/>
  <c r="N4" i="18"/>
  <c r="O4" i="18"/>
  <c r="P4" i="18"/>
  <c r="Q4" i="18"/>
  <c r="R4" i="18"/>
  <c r="S4" i="18"/>
  <c r="T4" i="18"/>
  <c r="U4" i="18"/>
  <c r="V4" i="18"/>
  <c r="W4" i="18"/>
  <c r="X4" i="18"/>
  <c r="Y4" i="18"/>
  <c r="Z4" i="18"/>
  <c r="AA4" i="18"/>
  <c r="AB4" i="18"/>
  <c r="AC4" i="18"/>
  <c r="AD4" i="18"/>
  <c r="AE4" i="18"/>
  <c r="AF4" i="18"/>
  <c r="AG4" i="18"/>
  <c r="AH4" i="18"/>
  <c r="AI4" i="18"/>
  <c r="AJ4" i="18"/>
  <c r="AK4" i="18"/>
  <c r="AL4" i="18"/>
  <c r="AM4" i="18"/>
  <c r="AN4" i="18"/>
  <c r="AO4" i="18"/>
  <c r="AP4" i="18"/>
  <c r="AQ4" i="18"/>
  <c r="AR4" i="18"/>
  <c r="AS4" i="18"/>
  <c r="AT4" i="18"/>
  <c r="AU4" i="18"/>
  <c r="AV4" i="18"/>
  <c r="AW4" i="18"/>
  <c r="AX4" i="18"/>
  <c r="AY4" i="18"/>
  <c r="AZ4" i="18"/>
  <c r="BA4" i="18"/>
  <c r="BB4" i="18"/>
  <c r="BC4" i="18"/>
  <c r="BD4" i="18"/>
  <c r="BE4" i="18"/>
  <c r="BF4" i="18"/>
  <c r="BG4" i="18"/>
  <c r="BH4" i="18"/>
  <c r="BI4" i="18"/>
  <c r="BJ4" i="18"/>
  <c r="BK4" i="18"/>
  <c r="BL4" i="18"/>
  <c r="BM4" i="18"/>
  <c r="BN4" i="18"/>
  <c r="BO4" i="18"/>
  <c r="BP4" i="18"/>
  <c r="BQ4" i="18"/>
  <c r="BR4" i="18"/>
  <c r="BS4" i="18"/>
  <c r="BT4" i="18"/>
  <c r="BU4" i="18"/>
  <c r="BV4" i="18"/>
  <c r="BW4" i="18"/>
  <c r="BX4" i="18"/>
  <c r="BY4" i="18"/>
  <c r="BZ4" i="18"/>
  <c r="CA4" i="18"/>
  <c r="CB4" i="18"/>
  <c r="CC4" i="18"/>
  <c r="CD4" i="18"/>
  <c r="CE4" i="18"/>
  <c r="CF4" i="18"/>
  <c r="CG4" i="18"/>
  <c r="CH4" i="18"/>
  <c r="CI4" i="18"/>
  <c r="CJ4" i="18"/>
  <c r="CK4" i="18"/>
  <c r="CL4" i="18"/>
  <c r="CM4" i="18"/>
  <c r="CN4" i="18"/>
  <c r="CO4" i="18"/>
  <c r="CP4" i="18"/>
  <c r="CQ4" i="18"/>
  <c r="CR4" i="18"/>
  <c r="CS4" i="18"/>
  <c r="CT4" i="18"/>
  <c r="CU4" i="18"/>
  <c r="CV4" i="18"/>
  <c r="CW4" i="18"/>
  <c r="CX4" i="18"/>
  <c r="CY4" i="18"/>
  <c r="D4" i="18"/>
  <c r="C6" i="18" l="1"/>
  <c r="C7" i="18"/>
  <c r="C8" i="18"/>
  <c r="C9" i="18"/>
  <c r="C10" i="18"/>
  <c r="C11" i="18"/>
  <c r="C12" i="18"/>
  <c r="C13" i="18"/>
  <c r="C14" i="18"/>
  <c r="C15" i="18"/>
  <c r="C16" i="18"/>
  <c r="C17" i="18"/>
  <c r="C18" i="18"/>
  <c r="C19" i="18"/>
  <c r="C20" i="18"/>
  <c r="C21" i="18"/>
  <c r="C22" i="18"/>
  <c r="C23" i="18"/>
  <c r="C24" i="18"/>
  <c r="C25" i="18"/>
  <c r="C26" i="18"/>
  <c r="C27" i="18"/>
  <c r="C28" i="18"/>
  <c r="C29" i="18"/>
  <c r="C30" i="18"/>
  <c r="C31" i="18"/>
  <c r="C32" i="18"/>
  <c r="C33" i="18"/>
  <c r="C34" i="18"/>
  <c r="C35" i="18"/>
  <c r="C36" i="18"/>
  <c r="C37" i="18"/>
  <c r="C38" i="18"/>
  <c r="C39" i="18"/>
  <c r="C40" i="18"/>
  <c r="C41" i="18"/>
  <c r="C42" i="18"/>
  <c r="C43" i="18"/>
  <c r="C44" i="18"/>
  <c r="C45" i="18"/>
  <c r="C46" i="18"/>
  <c r="C47" i="18"/>
  <c r="C48" i="18"/>
  <c r="C49" i="18"/>
  <c r="C50" i="18"/>
  <c r="C51" i="18"/>
  <c r="C52" i="18"/>
  <c r="C53" i="18"/>
  <c r="C54" i="18"/>
  <c r="C55" i="18"/>
  <c r="C56" i="18"/>
  <c r="C57" i="18"/>
  <c r="C58" i="18"/>
  <c r="C59" i="18"/>
  <c r="C60" i="18"/>
  <c r="C61" i="18"/>
  <c r="C62" i="18"/>
  <c r="C63" i="18"/>
  <c r="C64" i="18"/>
  <c r="C65" i="18"/>
  <c r="C66" i="18"/>
  <c r="C67" i="18"/>
  <c r="C68" i="18"/>
  <c r="C69" i="18"/>
  <c r="C70" i="18"/>
  <c r="C71" i="18"/>
  <c r="C72" i="18"/>
  <c r="C73" i="18"/>
  <c r="C74" i="18"/>
  <c r="C75" i="18"/>
  <c r="C76" i="18"/>
  <c r="C77" i="18"/>
  <c r="C78" i="18"/>
  <c r="C79" i="18"/>
  <c r="C80" i="18"/>
  <c r="C81" i="18"/>
  <c r="C82" i="18"/>
  <c r="C83" i="18"/>
  <c r="C84" i="18"/>
  <c r="C85" i="18"/>
  <c r="C86" i="18"/>
  <c r="C87" i="18"/>
  <c r="C88" i="18"/>
  <c r="C89" i="18"/>
  <c r="C90" i="18"/>
  <c r="C91" i="18"/>
  <c r="C92" i="18"/>
  <c r="C93" i="18"/>
  <c r="C94" i="18"/>
  <c r="C95" i="18"/>
  <c r="C96" i="18"/>
  <c r="C97" i="18"/>
  <c r="C98" i="18"/>
  <c r="C99" i="18"/>
  <c r="C100" i="18"/>
  <c r="C101" i="18"/>
  <c r="C102" i="18"/>
  <c r="C103" i="18"/>
  <c r="C104" i="18"/>
  <c r="C105" i="18"/>
  <c r="C106" i="18"/>
  <c r="C107" i="18"/>
  <c r="C108" i="18"/>
  <c r="C109" i="18"/>
  <c r="C110" i="18"/>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C177" i="18"/>
  <c r="C178" i="18"/>
  <c r="C179" i="18"/>
  <c r="C180" i="18"/>
  <c r="C181" i="18"/>
  <c r="C182" i="18"/>
  <c r="C183" i="18"/>
  <c r="C184" i="18"/>
  <c r="C185" i="18"/>
  <c r="C186" i="18"/>
  <c r="C187" i="18"/>
  <c r="C188" i="18"/>
  <c r="C189" i="18"/>
  <c r="C190" i="18"/>
  <c r="C191" i="18"/>
  <c r="C192" i="18"/>
  <c r="C193" i="18"/>
  <c r="C194" i="18"/>
  <c r="C195" i="18"/>
  <c r="C196" i="18"/>
  <c r="C197" i="18"/>
  <c r="C198" i="18"/>
  <c r="C199" i="18"/>
  <c r="C200" i="18"/>
  <c r="C201" i="18"/>
  <c r="C202" i="18"/>
  <c r="C203" i="18"/>
  <c r="C204" i="18"/>
  <c r="C5" i="18"/>
  <c r="A3" i="12"/>
  <c r="C4" i="18" l="1"/>
  <c r="B6" i="20"/>
  <c r="B7" i="20"/>
  <c r="B8" i="20"/>
  <c r="B9" i="20"/>
  <c r="B10" i="20"/>
  <c r="B11" i="20"/>
  <c r="B12" i="20"/>
  <c r="B13" i="20"/>
  <c r="B14" i="20"/>
  <c r="B15" i="20"/>
  <c r="B16" i="20"/>
  <c r="B17" i="20"/>
  <c r="B18" i="20"/>
  <c r="B19" i="20"/>
  <c r="B20" i="20"/>
  <c r="B21" i="20"/>
  <c r="B22" i="20"/>
  <c r="B23" i="20"/>
  <c r="B24" i="20"/>
  <c r="B25" i="20"/>
  <c r="B26" i="20"/>
  <c r="B27" i="20"/>
  <c r="B28" i="20"/>
  <c r="B29" i="20"/>
  <c r="B30" i="20"/>
  <c r="B31" i="20"/>
  <c r="B32" i="20"/>
  <c r="B33" i="20"/>
  <c r="B34" i="20"/>
  <c r="B35" i="20"/>
  <c r="B36" i="20"/>
  <c r="B37" i="20"/>
  <c r="B38" i="20"/>
  <c r="B39" i="20"/>
  <c r="B40" i="20"/>
  <c r="B41" i="20"/>
  <c r="B42" i="20"/>
  <c r="B43" i="20"/>
  <c r="B44" i="20"/>
  <c r="B45" i="20"/>
  <c r="B46" i="20"/>
  <c r="B47" i="20"/>
  <c r="B48" i="20"/>
  <c r="B49" i="20"/>
  <c r="B50" i="20"/>
  <c r="B51" i="20"/>
  <c r="B52" i="20"/>
  <c r="B53" i="20"/>
  <c r="B54" i="20"/>
  <c r="B55" i="20"/>
  <c r="B56" i="20"/>
  <c r="B57" i="20"/>
  <c r="B58" i="20"/>
  <c r="B59" i="20"/>
  <c r="B60" i="20"/>
  <c r="B61" i="20"/>
  <c r="B62" i="20"/>
  <c r="B63" i="20"/>
  <c r="B64" i="20"/>
  <c r="B65" i="20"/>
  <c r="B66" i="20"/>
  <c r="B67" i="20"/>
  <c r="B68" i="20"/>
  <c r="B69" i="20"/>
  <c r="B70" i="20"/>
  <c r="B71" i="20"/>
  <c r="B72" i="20"/>
  <c r="B73" i="20"/>
  <c r="B74" i="20"/>
  <c r="B75" i="20"/>
  <c r="B76" i="20"/>
  <c r="B77" i="20"/>
  <c r="B78" i="20"/>
  <c r="B79" i="20"/>
  <c r="B80" i="20"/>
  <c r="B81" i="20"/>
  <c r="B82" i="20"/>
  <c r="B83" i="20"/>
  <c r="B84" i="20"/>
  <c r="B85" i="20"/>
  <c r="B86" i="20"/>
  <c r="B87" i="20"/>
  <c r="B88" i="20"/>
  <c r="B89" i="20"/>
  <c r="B90" i="20"/>
  <c r="B91" i="20"/>
  <c r="B92" i="20"/>
  <c r="B93" i="20"/>
  <c r="B94" i="20"/>
  <c r="B95" i="20"/>
  <c r="B96" i="20"/>
  <c r="B97" i="20"/>
  <c r="B98" i="20"/>
  <c r="B99" i="20"/>
  <c r="B100" i="20"/>
  <c r="B101" i="20"/>
  <c r="B102" i="20"/>
  <c r="B103" i="20"/>
  <c r="B104" i="20"/>
  <c r="B105" i="20"/>
  <c r="B106" i="20"/>
  <c r="B107" i="20"/>
  <c r="B108" i="20"/>
  <c r="B109" i="20"/>
  <c r="B110" i="20"/>
  <c r="B111" i="20"/>
  <c r="B112" i="20"/>
  <c r="B113" i="20"/>
  <c r="B114" i="20"/>
  <c r="B115" i="20"/>
  <c r="B116" i="20"/>
  <c r="B117" i="20"/>
  <c r="B118" i="20"/>
  <c r="B119" i="20"/>
  <c r="B120" i="20"/>
  <c r="B121" i="20"/>
  <c r="B122" i="20"/>
  <c r="B123" i="20"/>
  <c r="B124" i="20"/>
  <c r="B125" i="20"/>
  <c r="B126" i="20"/>
  <c r="B127" i="20"/>
  <c r="B128" i="20"/>
  <c r="B129" i="20"/>
  <c r="B130" i="20"/>
  <c r="B131" i="20"/>
  <c r="B132" i="20"/>
  <c r="B133" i="20"/>
  <c r="B134" i="20"/>
  <c r="B135" i="20"/>
  <c r="B136" i="20"/>
  <c r="B137" i="20"/>
  <c r="B138" i="20"/>
  <c r="B139" i="20"/>
  <c r="B140" i="20"/>
  <c r="B141" i="20"/>
  <c r="B142" i="20"/>
  <c r="B143" i="20"/>
  <c r="B144" i="20"/>
  <c r="B145" i="20"/>
  <c r="B146" i="20"/>
  <c r="B147" i="20"/>
  <c r="B148" i="20"/>
  <c r="B149" i="20"/>
  <c r="B150" i="20"/>
  <c r="B151" i="20"/>
  <c r="B152" i="20"/>
  <c r="B153" i="20"/>
  <c r="B154" i="20"/>
  <c r="B155" i="20"/>
  <c r="B156" i="20"/>
  <c r="B157" i="20"/>
  <c r="B158" i="20"/>
  <c r="B159" i="20"/>
  <c r="B160" i="20"/>
  <c r="B161" i="20"/>
  <c r="B162" i="20"/>
  <c r="B163" i="20"/>
  <c r="B164" i="20"/>
  <c r="B165" i="20"/>
  <c r="B166" i="20"/>
  <c r="B167" i="20"/>
  <c r="B168" i="20"/>
  <c r="B169" i="20"/>
  <c r="B170" i="20"/>
  <c r="B171" i="20"/>
  <c r="B172" i="20"/>
  <c r="B173" i="20"/>
  <c r="B174" i="20"/>
  <c r="B175" i="20"/>
  <c r="B176" i="20"/>
  <c r="B177" i="20"/>
  <c r="B178" i="20"/>
  <c r="B179" i="20"/>
  <c r="B180" i="20"/>
  <c r="B181" i="20"/>
  <c r="B182" i="20"/>
  <c r="B183" i="20"/>
  <c r="B184" i="20"/>
  <c r="B185" i="20"/>
  <c r="B186" i="20"/>
  <c r="B187" i="20"/>
  <c r="B188" i="20"/>
  <c r="B189" i="20"/>
  <c r="B190" i="20"/>
  <c r="B191" i="20"/>
  <c r="B192" i="20"/>
  <c r="B193" i="20"/>
  <c r="B194" i="20"/>
  <c r="B195" i="20"/>
  <c r="B196" i="20"/>
  <c r="B197" i="20"/>
  <c r="B198" i="20"/>
  <c r="B199" i="20"/>
  <c r="B200" i="20"/>
  <c r="B201" i="20"/>
  <c r="B202" i="20"/>
  <c r="B203" i="20"/>
  <c r="B204" i="20"/>
  <c r="B5" i="20"/>
  <c r="A6" i="20"/>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A57" i="20" s="1"/>
  <c r="A58" i="20" s="1"/>
  <c r="A59" i="20" s="1"/>
  <c r="A60" i="20" s="1"/>
  <c r="A61" i="20" s="1"/>
  <c r="A62" i="20" s="1"/>
  <c r="A63" i="20" s="1"/>
  <c r="A64" i="20" s="1"/>
  <c r="A65" i="20" s="1"/>
  <c r="A66" i="20" s="1"/>
  <c r="A67" i="20" s="1"/>
  <c r="A68" i="20" s="1"/>
  <c r="A69" i="20" s="1"/>
  <c r="A70" i="20" s="1"/>
  <c r="A71" i="20" s="1"/>
  <c r="A72" i="20" s="1"/>
  <c r="A73" i="20" s="1"/>
  <c r="A74" i="20" s="1"/>
  <c r="A75" i="20" s="1"/>
  <c r="A76" i="20" s="1"/>
  <c r="A77" i="20" s="1"/>
  <c r="A78" i="20" s="1"/>
  <c r="A79" i="20" s="1"/>
  <c r="A80" i="20" s="1"/>
  <c r="A81" i="20" s="1"/>
  <c r="A82" i="20" s="1"/>
  <c r="A83" i="20" s="1"/>
  <c r="A84" i="20" s="1"/>
  <c r="A85" i="20" s="1"/>
  <c r="A86" i="20" s="1"/>
  <c r="A87" i="20" s="1"/>
  <c r="A88" i="20" s="1"/>
  <c r="A89" i="20" s="1"/>
  <c r="A90" i="20" s="1"/>
  <c r="A91" i="20" s="1"/>
  <c r="A92" i="20" s="1"/>
  <c r="A93" i="20" s="1"/>
  <c r="A94" i="20" s="1"/>
  <c r="A95" i="20" s="1"/>
  <c r="A96" i="20" s="1"/>
  <c r="A97" i="20" s="1"/>
  <c r="A98" i="20" s="1"/>
  <c r="A99" i="20" s="1"/>
  <c r="A100" i="20" s="1"/>
  <c r="A101" i="20" s="1"/>
  <c r="A102" i="20" s="1"/>
  <c r="A103" i="20" s="1"/>
  <c r="A104" i="20" s="1"/>
  <c r="A105" i="20" s="1"/>
  <c r="A106" i="20" s="1"/>
  <c r="A107" i="20" s="1"/>
  <c r="A108" i="20" s="1"/>
  <c r="A109" i="20" s="1"/>
  <c r="A110" i="20" s="1"/>
  <c r="A111" i="20" s="1"/>
  <c r="A112" i="20" s="1"/>
  <c r="A113" i="20" s="1"/>
  <c r="A114" i="20" s="1"/>
  <c r="A115" i="20" s="1"/>
  <c r="A116" i="20" s="1"/>
  <c r="A117" i="20" s="1"/>
  <c r="A118" i="20" s="1"/>
  <c r="A119" i="20" s="1"/>
  <c r="A120" i="20" s="1"/>
  <c r="A121" i="20" s="1"/>
  <c r="A122" i="20" s="1"/>
  <c r="A123" i="20" s="1"/>
  <c r="A124" i="20" s="1"/>
  <c r="A125" i="20" s="1"/>
  <c r="A126" i="20" s="1"/>
  <c r="A127" i="20" s="1"/>
  <c r="A128" i="20" s="1"/>
  <c r="A129" i="20" s="1"/>
  <c r="A130" i="20" s="1"/>
  <c r="A131" i="20" s="1"/>
  <c r="A132" i="20" s="1"/>
  <c r="A133" i="20" s="1"/>
  <c r="A134" i="20" s="1"/>
  <c r="A135" i="20" s="1"/>
  <c r="A136" i="20" s="1"/>
  <c r="A137" i="20" s="1"/>
  <c r="A138" i="20" s="1"/>
  <c r="A139" i="20" s="1"/>
  <c r="A140" i="20" s="1"/>
  <c r="A141" i="20" s="1"/>
  <c r="A142" i="20" s="1"/>
  <c r="A143" i="20" s="1"/>
  <c r="A144" i="20" s="1"/>
  <c r="A145" i="20" s="1"/>
  <c r="A146" i="20" s="1"/>
  <c r="A147" i="20" s="1"/>
  <c r="A148" i="20" s="1"/>
  <c r="A149" i="20" s="1"/>
  <c r="A150" i="20" s="1"/>
  <c r="A151" i="20" s="1"/>
  <c r="A152" i="20" s="1"/>
  <c r="A153" i="20" s="1"/>
  <c r="A154" i="20" s="1"/>
  <c r="A155" i="20" s="1"/>
  <c r="A156" i="20" s="1"/>
  <c r="A157" i="20" s="1"/>
  <c r="A158" i="20" s="1"/>
  <c r="A159" i="20" s="1"/>
  <c r="A160" i="20" s="1"/>
  <c r="A161" i="20" s="1"/>
  <c r="A162" i="20" s="1"/>
  <c r="A163" i="20" s="1"/>
  <c r="A164" i="20" s="1"/>
  <c r="A165" i="20" s="1"/>
  <c r="A166" i="20" s="1"/>
  <c r="A167" i="20" s="1"/>
  <c r="A168" i="20" s="1"/>
  <c r="A169" i="20" s="1"/>
  <c r="A170" i="20" s="1"/>
  <c r="A171" i="20" s="1"/>
  <c r="A172" i="20" s="1"/>
  <c r="A173" i="20" s="1"/>
  <c r="A174" i="20" s="1"/>
  <c r="A175" i="20" s="1"/>
  <c r="A176" i="20" s="1"/>
  <c r="A177" i="20" s="1"/>
  <c r="A178" i="20" s="1"/>
  <c r="A179" i="20" s="1"/>
  <c r="A180" i="20" s="1"/>
  <c r="A181" i="20" s="1"/>
  <c r="A182" i="20" s="1"/>
  <c r="A183" i="20" s="1"/>
  <c r="A184" i="20" s="1"/>
  <c r="A185" i="20" s="1"/>
  <c r="A186" i="20" s="1"/>
  <c r="A187" i="20" s="1"/>
  <c r="A188" i="20" s="1"/>
  <c r="A189" i="20" s="1"/>
  <c r="A190" i="20" s="1"/>
  <c r="A191" i="20" s="1"/>
  <c r="A192" i="20" s="1"/>
  <c r="A193" i="20" s="1"/>
  <c r="A194" i="20" s="1"/>
  <c r="A195" i="20" s="1"/>
  <c r="A196" i="20" s="1"/>
  <c r="A197" i="20" s="1"/>
  <c r="A198" i="20" s="1"/>
  <c r="A199" i="20" s="1"/>
  <c r="A200" i="20" s="1"/>
  <c r="A201" i="20" s="1"/>
  <c r="A202" i="20" s="1"/>
  <c r="A203" i="20" s="1"/>
  <c r="A204" i="20" s="1"/>
  <c r="CZ3" i="20"/>
  <c r="CY3" i="20"/>
  <c r="CX3" i="20"/>
  <c r="CW3" i="20"/>
  <c r="CV3" i="20"/>
  <c r="CU3" i="20"/>
  <c r="CT3" i="20"/>
  <c r="CS3" i="20"/>
  <c r="CR3" i="20"/>
  <c r="CQ3" i="20"/>
  <c r="CP3" i="20"/>
  <c r="CO3" i="20"/>
  <c r="CN3" i="20"/>
  <c r="CM3" i="20"/>
  <c r="CL3" i="20"/>
  <c r="CK3" i="20"/>
  <c r="CJ3" i="20"/>
  <c r="CI3" i="20"/>
  <c r="CH3" i="20"/>
  <c r="CG3" i="20"/>
  <c r="CF3" i="20"/>
  <c r="CE3" i="20"/>
  <c r="CD3" i="20"/>
  <c r="CC3" i="20"/>
  <c r="CB3" i="20"/>
  <c r="CA3" i="20"/>
  <c r="BZ3" i="20"/>
  <c r="BY3" i="20"/>
  <c r="BX3" i="20"/>
  <c r="BW3" i="20"/>
  <c r="BV3" i="20"/>
  <c r="BU3" i="20"/>
  <c r="BT3" i="20"/>
  <c r="BS3" i="20"/>
  <c r="BR3" i="20"/>
  <c r="BQ3" i="20"/>
  <c r="BP3" i="20"/>
  <c r="BO3" i="20"/>
  <c r="BN3" i="20"/>
  <c r="BM3" i="20"/>
  <c r="BL3" i="20"/>
  <c r="BK3" i="20"/>
  <c r="BJ3" i="20"/>
  <c r="BI3" i="20"/>
  <c r="BH3" i="20"/>
  <c r="BG3" i="20"/>
  <c r="BF3" i="20"/>
  <c r="BE3" i="20"/>
  <c r="BD3" i="20"/>
  <c r="BC3" i="20"/>
  <c r="BB3" i="20"/>
  <c r="BA3" i="20"/>
  <c r="AZ3" i="20"/>
  <c r="AY3" i="20"/>
  <c r="AX3" i="20"/>
  <c r="AW3" i="20"/>
  <c r="AV3" i="20"/>
  <c r="AU3" i="20"/>
  <c r="AT3" i="20"/>
  <c r="AS3" i="20"/>
  <c r="AR3" i="20"/>
  <c r="AQ3" i="20"/>
  <c r="AP3" i="20"/>
  <c r="AO3" i="20"/>
  <c r="AN3" i="20"/>
  <c r="AM3" i="20"/>
  <c r="AL3" i="20"/>
  <c r="AK3" i="20"/>
  <c r="AJ3" i="20"/>
  <c r="AI3" i="20"/>
  <c r="AH3" i="20"/>
  <c r="AG3" i="20"/>
  <c r="AF3" i="20"/>
  <c r="AE3" i="20"/>
  <c r="AD3" i="20"/>
  <c r="AC3" i="20"/>
  <c r="AB3" i="20"/>
  <c r="AA3" i="20"/>
  <c r="Z3" i="20"/>
  <c r="Y3" i="20"/>
  <c r="X3" i="20"/>
  <c r="W3" i="20"/>
  <c r="V3" i="20"/>
  <c r="U3" i="20"/>
  <c r="T3" i="20"/>
  <c r="S3" i="20"/>
  <c r="R3" i="20"/>
  <c r="Q3" i="20"/>
  <c r="P3" i="20"/>
  <c r="O3" i="20"/>
  <c r="N3" i="20"/>
  <c r="M3" i="20"/>
  <c r="L3" i="20"/>
  <c r="K3" i="20"/>
  <c r="J3" i="20"/>
  <c r="I3" i="20"/>
  <c r="H3" i="20"/>
  <c r="G3" i="20"/>
  <c r="F3" i="20"/>
  <c r="E3" i="20"/>
  <c r="D203" i="20" l="1"/>
  <c r="CW203" i="20"/>
  <c r="CS203" i="20"/>
  <c r="CO203" i="20"/>
  <c r="CK203" i="20"/>
  <c r="CG203" i="20"/>
  <c r="CC203" i="20"/>
  <c r="BY203" i="20"/>
  <c r="BU203" i="20"/>
  <c r="BQ203" i="20"/>
  <c r="BM203" i="20"/>
  <c r="BI203" i="20"/>
  <c r="BE203" i="20"/>
  <c r="BA203" i="20"/>
  <c r="AW203" i="20"/>
  <c r="AS203" i="20"/>
  <c r="AO203" i="20"/>
  <c r="AK203" i="20"/>
  <c r="AG203" i="20"/>
  <c r="AC203" i="20"/>
  <c r="Y203" i="20"/>
  <c r="U203" i="20"/>
  <c r="Q203" i="20"/>
  <c r="M203" i="20"/>
  <c r="I203" i="20"/>
  <c r="E203" i="20"/>
  <c r="CZ203" i="20"/>
  <c r="CV203" i="20"/>
  <c r="CR203" i="20"/>
  <c r="CN203" i="20"/>
  <c r="CJ203" i="20"/>
  <c r="CF203" i="20"/>
  <c r="CB203" i="20"/>
  <c r="BX203" i="20"/>
  <c r="BT203" i="20"/>
  <c r="BP203" i="20"/>
  <c r="BL203" i="20"/>
  <c r="BH203" i="20"/>
  <c r="BD203" i="20"/>
  <c r="AZ203" i="20"/>
  <c r="AV203" i="20"/>
  <c r="AR203" i="20"/>
  <c r="AN203" i="20"/>
  <c r="AJ203" i="20"/>
  <c r="AF203" i="20"/>
  <c r="AB203" i="20"/>
  <c r="X203" i="20"/>
  <c r="T203" i="20"/>
  <c r="P203" i="20"/>
  <c r="L203" i="20"/>
  <c r="H203" i="20"/>
  <c r="C203" i="20"/>
  <c r="CY203" i="20"/>
  <c r="CU203" i="20"/>
  <c r="CQ203" i="20"/>
  <c r="CM203" i="20"/>
  <c r="CI203" i="20"/>
  <c r="CE203" i="20"/>
  <c r="CA203" i="20"/>
  <c r="BW203" i="20"/>
  <c r="BS203" i="20"/>
  <c r="BO203" i="20"/>
  <c r="BK203" i="20"/>
  <c r="BG203" i="20"/>
  <c r="BC203" i="20"/>
  <c r="AY203" i="20"/>
  <c r="AU203" i="20"/>
  <c r="AQ203" i="20"/>
  <c r="AM203" i="20"/>
  <c r="AI203" i="20"/>
  <c r="AE203" i="20"/>
  <c r="AA203" i="20"/>
  <c r="W203" i="20"/>
  <c r="S203" i="20"/>
  <c r="O203" i="20"/>
  <c r="K203" i="20"/>
  <c r="G203" i="20"/>
  <c r="CX203" i="20"/>
  <c r="CT203" i="20"/>
  <c r="CP203" i="20"/>
  <c r="CL203" i="20"/>
  <c r="CH203" i="20"/>
  <c r="CD203" i="20"/>
  <c r="BZ203" i="20"/>
  <c r="BV203" i="20"/>
  <c r="BR203" i="20"/>
  <c r="BN203" i="20"/>
  <c r="BJ203" i="20"/>
  <c r="BF203" i="20"/>
  <c r="BB203" i="20"/>
  <c r="AX203" i="20"/>
  <c r="AT203" i="20"/>
  <c r="AP203" i="20"/>
  <c r="AL203" i="20"/>
  <c r="AH203" i="20"/>
  <c r="AD203" i="20"/>
  <c r="Z203" i="20"/>
  <c r="V203" i="20"/>
  <c r="R203" i="20"/>
  <c r="N203" i="20"/>
  <c r="J203" i="20"/>
  <c r="F203" i="20"/>
  <c r="D191" i="20"/>
  <c r="CW191" i="20"/>
  <c r="CS191" i="20"/>
  <c r="CO191" i="20"/>
  <c r="CK191" i="20"/>
  <c r="CG191" i="20"/>
  <c r="CC191" i="20"/>
  <c r="BY191" i="20"/>
  <c r="BU191" i="20"/>
  <c r="BQ191" i="20"/>
  <c r="BM191" i="20"/>
  <c r="BI191" i="20"/>
  <c r="BE191" i="20"/>
  <c r="BA191" i="20"/>
  <c r="AW191" i="20"/>
  <c r="AS191" i="20"/>
  <c r="AO191" i="20"/>
  <c r="AK191" i="20"/>
  <c r="AG191" i="20"/>
  <c r="AC191" i="20"/>
  <c r="Y191" i="20"/>
  <c r="U191" i="20"/>
  <c r="Q191" i="20"/>
  <c r="M191" i="20"/>
  <c r="I191" i="20"/>
  <c r="E191" i="20"/>
  <c r="CZ191" i="20"/>
  <c r="CV191" i="20"/>
  <c r="CR191" i="20"/>
  <c r="CN191" i="20"/>
  <c r="CJ191" i="20"/>
  <c r="CF191" i="20"/>
  <c r="CB191" i="20"/>
  <c r="BX191" i="20"/>
  <c r="BT191" i="20"/>
  <c r="BP191" i="20"/>
  <c r="BL191" i="20"/>
  <c r="BH191" i="20"/>
  <c r="BD191" i="20"/>
  <c r="AZ191" i="20"/>
  <c r="AV191" i="20"/>
  <c r="AR191" i="20"/>
  <c r="AN191" i="20"/>
  <c r="AJ191" i="20"/>
  <c r="AF191" i="20"/>
  <c r="AB191" i="20"/>
  <c r="X191" i="20"/>
  <c r="T191" i="20"/>
  <c r="P191" i="20"/>
  <c r="L191" i="20"/>
  <c r="H191" i="20"/>
  <c r="C191" i="20"/>
  <c r="CY191" i="20"/>
  <c r="CU191" i="20"/>
  <c r="CQ191" i="20"/>
  <c r="CM191" i="20"/>
  <c r="CI191" i="20"/>
  <c r="CE191" i="20"/>
  <c r="CA191" i="20"/>
  <c r="BW191" i="20"/>
  <c r="BS191" i="20"/>
  <c r="BO191" i="20"/>
  <c r="BK191" i="20"/>
  <c r="BG191" i="20"/>
  <c r="BC191" i="20"/>
  <c r="AY191" i="20"/>
  <c r="AU191" i="20"/>
  <c r="AQ191" i="20"/>
  <c r="AM191" i="20"/>
  <c r="AI191" i="20"/>
  <c r="AE191" i="20"/>
  <c r="AA191" i="20"/>
  <c r="W191" i="20"/>
  <c r="S191" i="20"/>
  <c r="O191" i="20"/>
  <c r="K191" i="20"/>
  <c r="G191" i="20"/>
  <c r="CX191" i="20"/>
  <c r="CT191" i="20"/>
  <c r="CP191" i="20"/>
  <c r="CL191" i="20"/>
  <c r="CH191" i="20"/>
  <c r="CD191" i="20"/>
  <c r="BZ191" i="20"/>
  <c r="BV191" i="20"/>
  <c r="BR191" i="20"/>
  <c r="BN191" i="20"/>
  <c r="BJ191" i="20"/>
  <c r="BF191" i="20"/>
  <c r="BB191" i="20"/>
  <c r="AX191" i="20"/>
  <c r="AT191" i="20"/>
  <c r="AP191" i="20"/>
  <c r="AL191" i="20"/>
  <c r="AH191" i="20"/>
  <c r="AD191" i="20"/>
  <c r="Z191" i="20"/>
  <c r="V191" i="20"/>
  <c r="R191" i="20"/>
  <c r="N191" i="20"/>
  <c r="J191" i="20"/>
  <c r="F191" i="20"/>
  <c r="D179" i="20"/>
  <c r="CX179" i="20"/>
  <c r="CT179" i="20"/>
  <c r="CP179" i="20"/>
  <c r="CL179" i="20"/>
  <c r="CH179" i="20"/>
  <c r="CD179" i="20"/>
  <c r="BZ179" i="20"/>
  <c r="BV179" i="20"/>
  <c r="BR179" i="20"/>
  <c r="BN179" i="20"/>
  <c r="BJ179" i="20"/>
  <c r="BF179" i="20"/>
  <c r="BB179" i="20"/>
  <c r="AX179" i="20"/>
  <c r="AT179" i="20"/>
  <c r="AP179" i="20"/>
  <c r="AL179" i="20"/>
  <c r="AH179" i="20"/>
  <c r="AD179" i="20"/>
  <c r="Z179" i="20"/>
  <c r="V179" i="20"/>
  <c r="R179" i="20"/>
  <c r="N179" i="20"/>
  <c r="J179" i="20"/>
  <c r="F179" i="20"/>
  <c r="CZ179" i="20"/>
  <c r="CV179" i="20"/>
  <c r="CR179" i="20"/>
  <c r="CN179" i="20"/>
  <c r="CJ179" i="20"/>
  <c r="CF179" i="20"/>
  <c r="CB179" i="20"/>
  <c r="BX179" i="20"/>
  <c r="BT179" i="20"/>
  <c r="BP179" i="20"/>
  <c r="BL179" i="20"/>
  <c r="BH179" i="20"/>
  <c r="BD179" i="20"/>
  <c r="AZ179" i="20"/>
  <c r="AV179" i="20"/>
  <c r="AR179" i="20"/>
  <c r="AN179" i="20"/>
  <c r="AJ179" i="20"/>
  <c r="AF179" i="20"/>
  <c r="AB179" i="20"/>
  <c r="X179" i="20"/>
  <c r="T179" i="20"/>
  <c r="P179" i="20"/>
  <c r="L179" i="20"/>
  <c r="H179" i="20"/>
  <c r="C179" i="20"/>
  <c r="CY179" i="20"/>
  <c r="CU179" i="20"/>
  <c r="CQ179" i="20"/>
  <c r="CM179" i="20"/>
  <c r="CI179" i="20"/>
  <c r="CE179" i="20"/>
  <c r="CA179" i="20"/>
  <c r="BW179" i="20"/>
  <c r="BS179" i="20"/>
  <c r="BO179" i="20"/>
  <c r="BK179" i="20"/>
  <c r="BG179" i="20"/>
  <c r="BC179" i="20"/>
  <c r="AY179" i="20"/>
  <c r="AU179" i="20"/>
  <c r="AQ179" i="20"/>
  <c r="AM179" i="20"/>
  <c r="AI179" i="20"/>
  <c r="AE179" i="20"/>
  <c r="AA179" i="20"/>
  <c r="W179" i="20"/>
  <c r="S179" i="20"/>
  <c r="O179" i="20"/>
  <c r="K179" i="20"/>
  <c r="G179" i="20"/>
  <c r="CS179" i="20"/>
  <c r="CC179" i="20"/>
  <c r="BM179" i="20"/>
  <c r="AW179" i="20"/>
  <c r="AG179" i="20"/>
  <c r="Q179" i="20"/>
  <c r="CO179" i="20"/>
  <c r="BY179" i="20"/>
  <c r="BI179" i="20"/>
  <c r="AS179" i="20"/>
  <c r="AC179" i="20"/>
  <c r="M179" i="20"/>
  <c r="CK179" i="20"/>
  <c r="BU179" i="20"/>
  <c r="BE179" i="20"/>
  <c r="AO179" i="20"/>
  <c r="Y179" i="20"/>
  <c r="I179" i="20"/>
  <c r="CG179" i="20"/>
  <c r="U179" i="20"/>
  <c r="BQ179" i="20"/>
  <c r="E179" i="20"/>
  <c r="CW179" i="20"/>
  <c r="BA179" i="20"/>
  <c r="AK179" i="20"/>
  <c r="D167" i="20"/>
  <c r="CX167" i="20"/>
  <c r="CT167" i="20"/>
  <c r="CP167" i="20"/>
  <c r="CL167" i="20"/>
  <c r="CH167" i="20"/>
  <c r="CD167" i="20"/>
  <c r="BZ167" i="20"/>
  <c r="BV167" i="20"/>
  <c r="BR167" i="20"/>
  <c r="BN167" i="20"/>
  <c r="BJ167" i="20"/>
  <c r="BF167" i="20"/>
  <c r="BB167" i="20"/>
  <c r="AX167" i="20"/>
  <c r="AT167" i="20"/>
  <c r="AP167" i="20"/>
  <c r="AL167" i="20"/>
  <c r="AH167" i="20"/>
  <c r="AD167" i="20"/>
  <c r="Z167" i="20"/>
  <c r="V167" i="20"/>
  <c r="R167" i="20"/>
  <c r="N167" i="20"/>
  <c r="J167" i="20"/>
  <c r="F167" i="20"/>
  <c r="CW167" i="20"/>
  <c r="CS167" i="20"/>
  <c r="CO167" i="20"/>
  <c r="CK167" i="20"/>
  <c r="CG167" i="20"/>
  <c r="CC167" i="20"/>
  <c r="BY167" i="20"/>
  <c r="BU167" i="20"/>
  <c r="BQ167" i="20"/>
  <c r="BM167" i="20"/>
  <c r="BI167" i="20"/>
  <c r="BE167" i="20"/>
  <c r="BA167" i="20"/>
  <c r="AW167" i="20"/>
  <c r="AS167" i="20"/>
  <c r="AO167" i="20"/>
  <c r="AK167" i="20"/>
  <c r="AG167" i="20"/>
  <c r="AC167" i="20"/>
  <c r="Y167" i="20"/>
  <c r="U167" i="20"/>
  <c r="Q167" i="20"/>
  <c r="M167" i="20"/>
  <c r="I167" i="20"/>
  <c r="E167" i="20"/>
  <c r="CZ167" i="20"/>
  <c r="CR167" i="20"/>
  <c r="CJ167" i="20"/>
  <c r="CB167" i="20"/>
  <c r="BT167" i="20"/>
  <c r="BL167" i="20"/>
  <c r="BD167" i="20"/>
  <c r="AV167" i="20"/>
  <c r="AN167" i="20"/>
  <c r="AF167" i="20"/>
  <c r="X167" i="20"/>
  <c r="P167" i="20"/>
  <c r="H167" i="20"/>
  <c r="CY167" i="20"/>
  <c r="CQ167" i="20"/>
  <c r="CI167" i="20"/>
  <c r="CA167" i="20"/>
  <c r="BS167" i="20"/>
  <c r="BK167" i="20"/>
  <c r="BC167" i="20"/>
  <c r="AU167" i="20"/>
  <c r="AM167" i="20"/>
  <c r="AE167" i="20"/>
  <c r="W167" i="20"/>
  <c r="O167" i="20"/>
  <c r="G167" i="20"/>
  <c r="CN167" i="20"/>
  <c r="BX167" i="20"/>
  <c r="BH167" i="20"/>
  <c r="AR167" i="20"/>
  <c r="AB167" i="20"/>
  <c r="L167" i="20"/>
  <c r="CM167" i="20"/>
  <c r="BW167" i="20"/>
  <c r="BG167" i="20"/>
  <c r="AQ167" i="20"/>
  <c r="AA167" i="20"/>
  <c r="K167" i="20"/>
  <c r="CV167" i="20"/>
  <c r="CF167" i="20"/>
  <c r="BP167" i="20"/>
  <c r="AZ167" i="20"/>
  <c r="AJ167" i="20"/>
  <c r="T167" i="20"/>
  <c r="C167" i="20"/>
  <c r="CU167" i="20"/>
  <c r="CE167" i="20"/>
  <c r="BO167" i="20"/>
  <c r="AY167" i="20"/>
  <c r="AI167" i="20"/>
  <c r="S167" i="20"/>
  <c r="D155" i="20"/>
  <c r="CZ155" i="20"/>
  <c r="CV155" i="20"/>
  <c r="CR155" i="20"/>
  <c r="CN155" i="20"/>
  <c r="CJ155" i="20"/>
  <c r="CF155" i="20"/>
  <c r="CB155" i="20"/>
  <c r="BX155" i="20"/>
  <c r="BT155" i="20"/>
  <c r="BP155" i="20"/>
  <c r="BL155" i="20"/>
  <c r="BH155" i="20"/>
  <c r="BD155" i="20"/>
  <c r="AZ155" i="20"/>
  <c r="AV155" i="20"/>
  <c r="AR155" i="20"/>
  <c r="AN155" i="20"/>
  <c r="AJ155" i="20"/>
  <c r="AF155" i="20"/>
  <c r="AB155" i="20"/>
  <c r="X155" i="20"/>
  <c r="T155" i="20"/>
  <c r="P155" i="20"/>
  <c r="L155" i="20"/>
  <c r="H155" i="20"/>
  <c r="C155" i="20"/>
  <c r="CY155" i="20"/>
  <c r="CU155" i="20"/>
  <c r="CQ155" i="20"/>
  <c r="CM155" i="20"/>
  <c r="CI155" i="20"/>
  <c r="CE155" i="20"/>
  <c r="CA155" i="20"/>
  <c r="BW155" i="20"/>
  <c r="BS155" i="20"/>
  <c r="BO155" i="20"/>
  <c r="BK155" i="20"/>
  <c r="BG155" i="20"/>
  <c r="BC155" i="20"/>
  <c r="AY155" i="20"/>
  <c r="AU155" i="20"/>
  <c r="AQ155" i="20"/>
  <c r="AM155" i="20"/>
  <c r="AI155" i="20"/>
  <c r="AE155" i="20"/>
  <c r="AA155" i="20"/>
  <c r="W155" i="20"/>
  <c r="S155" i="20"/>
  <c r="O155" i="20"/>
  <c r="K155" i="20"/>
  <c r="G155" i="20"/>
  <c r="CT155" i="20"/>
  <c r="CL155" i="20"/>
  <c r="CD155" i="20"/>
  <c r="BV155" i="20"/>
  <c r="BN155" i="20"/>
  <c r="BF155" i="20"/>
  <c r="AX155" i="20"/>
  <c r="AP155" i="20"/>
  <c r="AH155" i="20"/>
  <c r="Z155" i="20"/>
  <c r="R155" i="20"/>
  <c r="J155" i="20"/>
  <c r="CS155" i="20"/>
  <c r="CK155" i="20"/>
  <c r="CC155" i="20"/>
  <c r="BU155" i="20"/>
  <c r="BM155" i="20"/>
  <c r="BE155" i="20"/>
  <c r="AW155" i="20"/>
  <c r="AO155" i="20"/>
  <c r="AG155" i="20"/>
  <c r="Y155" i="20"/>
  <c r="Q155" i="20"/>
  <c r="I155" i="20"/>
  <c r="CX155" i="20"/>
  <c r="CP155" i="20"/>
  <c r="CH155" i="20"/>
  <c r="BZ155" i="20"/>
  <c r="BR155" i="20"/>
  <c r="BJ155" i="20"/>
  <c r="BB155" i="20"/>
  <c r="AT155" i="20"/>
  <c r="AL155" i="20"/>
  <c r="AD155" i="20"/>
  <c r="V155" i="20"/>
  <c r="N155" i="20"/>
  <c r="F155" i="20"/>
  <c r="CW155" i="20"/>
  <c r="CO155" i="20"/>
  <c r="CG155" i="20"/>
  <c r="BY155" i="20"/>
  <c r="BQ155" i="20"/>
  <c r="BI155" i="20"/>
  <c r="BA155" i="20"/>
  <c r="AS155" i="20"/>
  <c r="AK155" i="20"/>
  <c r="AC155" i="20"/>
  <c r="U155" i="20"/>
  <c r="M155" i="20"/>
  <c r="E155" i="20"/>
  <c r="D143" i="20"/>
  <c r="CW143" i="20"/>
  <c r="CS143" i="20"/>
  <c r="CO143" i="20"/>
  <c r="CK143" i="20"/>
  <c r="CG143" i="20"/>
  <c r="CC143" i="20"/>
  <c r="BY143" i="20"/>
  <c r="BU143" i="20"/>
  <c r="BQ143" i="20"/>
  <c r="BM143" i="20"/>
  <c r="BI143" i="20"/>
  <c r="BE143" i="20"/>
  <c r="BA143" i="20"/>
  <c r="AW143" i="20"/>
  <c r="AS143" i="20"/>
  <c r="AO143" i="20"/>
  <c r="AK143" i="20"/>
  <c r="AG143" i="20"/>
  <c r="AC143" i="20"/>
  <c r="Y143" i="20"/>
  <c r="U143" i="20"/>
  <c r="Q143" i="20"/>
  <c r="M143" i="20"/>
  <c r="I143" i="20"/>
  <c r="E143" i="20"/>
  <c r="CZ143" i="20"/>
  <c r="CV143" i="20"/>
  <c r="CR143" i="20"/>
  <c r="CN143" i="20"/>
  <c r="CJ143" i="20"/>
  <c r="CF143" i="20"/>
  <c r="CB143" i="20"/>
  <c r="BX143" i="20"/>
  <c r="BT143" i="20"/>
  <c r="BP143" i="20"/>
  <c r="BL143" i="20"/>
  <c r="BH143" i="20"/>
  <c r="BD143" i="20"/>
  <c r="AZ143" i="20"/>
  <c r="AV143" i="20"/>
  <c r="AR143" i="20"/>
  <c r="AN143" i="20"/>
  <c r="AJ143" i="20"/>
  <c r="AF143" i="20"/>
  <c r="AB143" i="20"/>
  <c r="X143" i="20"/>
  <c r="T143" i="20"/>
  <c r="P143" i="20"/>
  <c r="L143" i="20"/>
  <c r="H143" i="20"/>
  <c r="C143" i="20"/>
  <c r="CY143" i="20"/>
  <c r="CQ143" i="20"/>
  <c r="CI143" i="20"/>
  <c r="CA143" i="20"/>
  <c r="BS143" i="20"/>
  <c r="BK143" i="20"/>
  <c r="BC143" i="20"/>
  <c r="AU143" i="20"/>
  <c r="AM143" i="20"/>
  <c r="AE143" i="20"/>
  <c r="W143" i="20"/>
  <c r="O143" i="20"/>
  <c r="G143" i="20"/>
  <c r="CX143" i="20"/>
  <c r="CP143" i="20"/>
  <c r="CH143" i="20"/>
  <c r="BZ143" i="20"/>
  <c r="BR143" i="20"/>
  <c r="BJ143" i="20"/>
  <c r="BB143" i="20"/>
  <c r="AT143" i="20"/>
  <c r="AL143" i="20"/>
  <c r="AD143" i="20"/>
  <c r="V143" i="20"/>
  <c r="N143" i="20"/>
  <c r="F143" i="20"/>
  <c r="CU143" i="20"/>
  <c r="CM143" i="20"/>
  <c r="CE143" i="20"/>
  <c r="BW143" i="20"/>
  <c r="BO143" i="20"/>
  <c r="BG143" i="20"/>
  <c r="AY143" i="20"/>
  <c r="AQ143" i="20"/>
  <c r="AI143" i="20"/>
  <c r="AA143" i="20"/>
  <c r="S143" i="20"/>
  <c r="K143" i="20"/>
  <c r="CT143" i="20"/>
  <c r="CL143" i="20"/>
  <c r="CD143" i="20"/>
  <c r="BV143" i="20"/>
  <c r="BN143" i="20"/>
  <c r="BF143" i="20"/>
  <c r="AX143" i="20"/>
  <c r="AP143" i="20"/>
  <c r="AH143" i="20"/>
  <c r="Z143" i="20"/>
  <c r="R143" i="20"/>
  <c r="J143" i="20"/>
  <c r="CZ131" i="20"/>
  <c r="CV131" i="20"/>
  <c r="CR131" i="20"/>
  <c r="CN131" i="20"/>
  <c r="CJ131" i="20"/>
  <c r="CF131" i="20"/>
  <c r="CB131" i="20"/>
  <c r="BX131" i="20"/>
  <c r="BT131" i="20"/>
  <c r="BP131" i="20"/>
  <c r="CX131" i="20"/>
  <c r="CT131" i="20"/>
  <c r="CP131" i="20"/>
  <c r="CL131" i="20"/>
  <c r="CH131" i="20"/>
  <c r="CD131" i="20"/>
  <c r="BZ131" i="20"/>
  <c r="BV131" i="20"/>
  <c r="BR131" i="20"/>
  <c r="BN131" i="20"/>
  <c r="BJ131" i="20"/>
  <c r="BF131" i="20"/>
  <c r="BB131" i="20"/>
  <c r="AX131" i="20"/>
  <c r="AT131" i="20"/>
  <c r="AP131" i="20"/>
  <c r="AL131" i="20"/>
  <c r="AH131" i="20"/>
  <c r="AD131" i="20"/>
  <c r="Z131" i="20"/>
  <c r="V131" i="20"/>
  <c r="R131" i="20"/>
  <c r="N131" i="20"/>
  <c r="J131" i="20"/>
  <c r="F131" i="20"/>
  <c r="CW131" i="20"/>
  <c r="CS131" i="20"/>
  <c r="CO131" i="20"/>
  <c r="CK131" i="20"/>
  <c r="CG131" i="20"/>
  <c r="CC131" i="20"/>
  <c r="BY131" i="20"/>
  <c r="BU131" i="20"/>
  <c r="BQ131" i="20"/>
  <c r="BM131" i="20"/>
  <c r="BI131" i="20"/>
  <c r="BE131" i="20"/>
  <c r="BA131" i="20"/>
  <c r="AW131" i="20"/>
  <c r="AS131" i="20"/>
  <c r="AO131" i="20"/>
  <c r="AK131" i="20"/>
  <c r="AG131" i="20"/>
  <c r="AC131" i="20"/>
  <c r="Y131" i="20"/>
  <c r="U131" i="20"/>
  <c r="Q131" i="20"/>
  <c r="M131" i="20"/>
  <c r="I131" i="20"/>
  <c r="E131" i="20"/>
  <c r="CM131" i="20"/>
  <c r="BW131" i="20"/>
  <c r="BK131" i="20"/>
  <c r="BC131" i="20"/>
  <c r="AU131" i="20"/>
  <c r="AM131" i="20"/>
  <c r="AE131" i="20"/>
  <c r="W131" i="20"/>
  <c r="O131" i="20"/>
  <c r="G131" i="20"/>
  <c r="CY131" i="20"/>
  <c r="CI131" i="20"/>
  <c r="BS131" i="20"/>
  <c r="BH131" i="20"/>
  <c r="AZ131" i="20"/>
  <c r="AR131" i="20"/>
  <c r="AJ131" i="20"/>
  <c r="AB131" i="20"/>
  <c r="T131" i="20"/>
  <c r="L131" i="20"/>
  <c r="C131" i="20"/>
  <c r="CU131" i="20"/>
  <c r="CE131" i="20"/>
  <c r="BO131" i="20"/>
  <c r="BG131" i="20"/>
  <c r="AY131" i="20"/>
  <c r="AQ131" i="20"/>
  <c r="AI131" i="20"/>
  <c r="AA131" i="20"/>
  <c r="S131" i="20"/>
  <c r="K131" i="20"/>
  <c r="CQ131" i="20"/>
  <c r="CA131" i="20"/>
  <c r="BL131" i="20"/>
  <c r="BD131" i="20"/>
  <c r="AV131" i="20"/>
  <c r="AN131" i="20"/>
  <c r="AF131" i="20"/>
  <c r="X131" i="20"/>
  <c r="P131" i="20"/>
  <c r="H131" i="20"/>
  <c r="D119" i="20"/>
  <c r="CY119" i="20"/>
  <c r="CU119" i="20"/>
  <c r="CQ119" i="20"/>
  <c r="CM119" i="20"/>
  <c r="CI119" i="20"/>
  <c r="CE119" i="20"/>
  <c r="CA119" i="20"/>
  <c r="BW119" i="20"/>
  <c r="BS119" i="20"/>
  <c r="BO119" i="20"/>
  <c r="BK119" i="20"/>
  <c r="BG119" i="20"/>
  <c r="BC119" i="20"/>
  <c r="AY119" i="20"/>
  <c r="AU119" i="20"/>
  <c r="AQ119" i="20"/>
  <c r="AM119" i="20"/>
  <c r="AI119" i="20"/>
  <c r="AE119" i="20"/>
  <c r="AA119" i="20"/>
  <c r="W119" i="20"/>
  <c r="S119" i="20"/>
  <c r="O119" i="20"/>
  <c r="K119" i="20"/>
  <c r="G119" i="20"/>
  <c r="CX119" i="20"/>
  <c r="CT119" i="20"/>
  <c r="CP119" i="20"/>
  <c r="CL119" i="20"/>
  <c r="CH119" i="20"/>
  <c r="CD119" i="20"/>
  <c r="BZ119" i="20"/>
  <c r="BV119" i="20"/>
  <c r="BR119" i="20"/>
  <c r="BN119" i="20"/>
  <c r="BJ119" i="20"/>
  <c r="BF119" i="20"/>
  <c r="BB119" i="20"/>
  <c r="AX119" i="20"/>
  <c r="AT119" i="20"/>
  <c r="AP119" i="20"/>
  <c r="AL119" i="20"/>
  <c r="AH119" i="20"/>
  <c r="AD119" i="20"/>
  <c r="Z119" i="20"/>
  <c r="V119" i="20"/>
  <c r="R119" i="20"/>
  <c r="N119" i="20"/>
  <c r="J119" i="20"/>
  <c r="F119" i="20"/>
  <c r="CW119" i="20"/>
  <c r="CS119" i="20"/>
  <c r="CO119" i="20"/>
  <c r="CK119" i="20"/>
  <c r="CG119" i="20"/>
  <c r="CC119" i="20"/>
  <c r="BY119" i="20"/>
  <c r="BU119" i="20"/>
  <c r="BQ119" i="20"/>
  <c r="BM119" i="20"/>
  <c r="BI119" i="20"/>
  <c r="BE119" i="20"/>
  <c r="BA119" i="20"/>
  <c r="AW119" i="20"/>
  <c r="AS119" i="20"/>
  <c r="AO119" i="20"/>
  <c r="AK119" i="20"/>
  <c r="AG119" i="20"/>
  <c r="AC119" i="20"/>
  <c r="Y119" i="20"/>
  <c r="U119" i="20"/>
  <c r="Q119" i="20"/>
  <c r="M119" i="20"/>
  <c r="I119" i="20"/>
  <c r="E119" i="20"/>
  <c r="CZ119" i="20"/>
  <c r="CV119" i="20"/>
  <c r="CR119" i="20"/>
  <c r="CN119" i="20"/>
  <c r="CJ119" i="20"/>
  <c r="CF119" i="20"/>
  <c r="CB119" i="20"/>
  <c r="BX119" i="20"/>
  <c r="BT119" i="20"/>
  <c r="BP119" i="20"/>
  <c r="BL119" i="20"/>
  <c r="BH119" i="20"/>
  <c r="BD119" i="20"/>
  <c r="AZ119" i="20"/>
  <c r="AV119" i="20"/>
  <c r="AR119" i="20"/>
  <c r="AN119" i="20"/>
  <c r="AJ119" i="20"/>
  <c r="AF119" i="20"/>
  <c r="AB119" i="20"/>
  <c r="X119" i="20"/>
  <c r="T119" i="20"/>
  <c r="P119" i="20"/>
  <c r="L119" i="20"/>
  <c r="H119" i="20"/>
  <c r="C119" i="20"/>
  <c r="D107" i="20"/>
  <c r="CY107" i="20"/>
  <c r="CU107" i="20"/>
  <c r="CQ107" i="20"/>
  <c r="CM107" i="20"/>
  <c r="CI107" i="20"/>
  <c r="CE107" i="20"/>
  <c r="CA107" i="20"/>
  <c r="BW107" i="20"/>
  <c r="BS107" i="20"/>
  <c r="BO107" i="20"/>
  <c r="BK107" i="20"/>
  <c r="BG107" i="20"/>
  <c r="BC107" i="20"/>
  <c r="AY107" i="20"/>
  <c r="AU107" i="20"/>
  <c r="AQ107" i="20"/>
  <c r="AM107" i="20"/>
  <c r="AI107" i="20"/>
  <c r="AE107" i="20"/>
  <c r="AA107" i="20"/>
  <c r="W107" i="20"/>
  <c r="S107" i="20"/>
  <c r="O107" i="20"/>
  <c r="K107" i="20"/>
  <c r="G107" i="20"/>
  <c r="CX107" i="20"/>
  <c r="CT107" i="20"/>
  <c r="CP107" i="20"/>
  <c r="CL107" i="20"/>
  <c r="CH107" i="20"/>
  <c r="CD107" i="20"/>
  <c r="BZ107" i="20"/>
  <c r="BV107" i="20"/>
  <c r="BR107" i="20"/>
  <c r="BN107" i="20"/>
  <c r="BJ107" i="20"/>
  <c r="BF107" i="20"/>
  <c r="BB107" i="20"/>
  <c r="AX107" i="20"/>
  <c r="AT107" i="20"/>
  <c r="AP107" i="20"/>
  <c r="AL107" i="20"/>
  <c r="AH107" i="20"/>
  <c r="AD107" i="20"/>
  <c r="Z107" i="20"/>
  <c r="V107" i="20"/>
  <c r="R107" i="20"/>
  <c r="N107" i="20"/>
  <c r="J107" i="20"/>
  <c r="F107" i="20"/>
  <c r="CW107" i="20"/>
  <c r="CS107" i="20"/>
  <c r="CO107" i="20"/>
  <c r="CK107" i="20"/>
  <c r="CG107" i="20"/>
  <c r="CC107" i="20"/>
  <c r="BY107" i="20"/>
  <c r="BU107" i="20"/>
  <c r="BQ107" i="20"/>
  <c r="BM107" i="20"/>
  <c r="BI107" i="20"/>
  <c r="BE107" i="20"/>
  <c r="BA107" i="20"/>
  <c r="AW107" i="20"/>
  <c r="AS107" i="20"/>
  <c r="AO107" i="20"/>
  <c r="AK107" i="20"/>
  <c r="AG107" i="20"/>
  <c r="AC107" i="20"/>
  <c r="Y107" i="20"/>
  <c r="U107" i="20"/>
  <c r="Q107" i="20"/>
  <c r="M107" i="20"/>
  <c r="I107" i="20"/>
  <c r="E107" i="20"/>
  <c r="CZ107" i="20"/>
  <c r="CV107" i="20"/>
  <c r="CR107" i="20"/>
  <c r="CN107" i="20"/>
  <c r="CJ107" i="20"/>
  <c r="CF107" i="20"/>
  <c r="CB107" i="20"/>
  <c r="BX107" i="20"/>
  <c r="BT107" i="20"/>
  <c r="BP107" i="20"/>
  <c r="BL107" i="20"/>
  <c r="BH107" i="20"/>
  <c r="BD107" i="20"/>
  <c r="AZ107" i="20"/>
  <c r="AV107" i="20"/>
  <c r="AR107" i="20"/>
  <c r="AN107" i="20"/>
  <c r="AJ107" i="20"/>
  <c r="AF107" i="20"/>
  <c r="AB107" i="20"/>
  <c r="X107" i="20"/>
  <c r="T107" i="20"/>
  <c r="P107" i="20"/>
  <c r="L107" i="20"/>
  <c r="H107" i="20"/>
  <c r="C107" i="20"/>
  <c r="D95" i="20"/>
  <c r="CW95" i="20"/>
  <c r="CS95" i="20"/>
  <c r="CO95" i="20"/>
  <c r="CK95" i="20"/>
  <c r="CG95" i="20"/>
  <c r="CC95" i="20"/>
  <c r="BY95" i="20"/>
  <c r="BU95" i="20"/>
  <c r="BQ95" i="20"/>
  <c r="BM95" i="20"/>
  <c r="BI95" i="20"/>
  <c r="BE95" i="20"/>
  <c r="BA95" i="20"/>
  <c r="AW95" i="20"/>
  <c r="AS95" i="20"/>
  <c r="AO95" i="20"/>
  <c r="AK95" i="20"/>
  <c r="AG95" i="20"/>
  <c r="AC95" i="20"/>
  <c r="Y95" i="20"/>
  <c r="U95" i="20"/>
  <c r="Q95" i="20"/>
  <c r="M95" i="20"/>
  <c r="I95" i="20"/>
  <c r="E95" i="20"/>
  <c r="CZ95" i="20"/>
  <c r="CV95" i="20"/>
  <c r="CR95" i="20"/>
  <c r="CN95" i="20"/>
  <c r="CJ95" i="20"/>
  <c r="CF95" i="20"/>
  <c r="CB95" i="20"/>
  <c r="BX95" i="20"/>
  <c r="BT95" i="20"/>
  <c r="BP95" i="20"/>
  <c r="BL95" i="20"/>
  <c r="BH95" i="20"/>
  <c r="BD95" i="20"/>
  <c r="AZ95" i="20"/>
  <c r="AV95" i="20"/>
  <c r="AR95" i="20"/>
  <c r="AN95" i="20"/>
  <c r="AJ95" i="20"/>
  <c r="AF95" i="20"/>
  <c r="AB95" i="20"/>
  <c r="X95" i="20"/>
  <c r="T95" i="20"/>
  <c r="P95" i="20"/>
  <c r="L95" i="20"/>
  <c r="H95" i="20"/>
  <c r="C95" i="20"/>
  <c r="CY95" i="20"/>
  <c r="CU95" i="20"/>
  <c r="CQ95" i="20"/>
  <c r="CM95" i="20"/>
  <c r="CI95" i="20"/>
  <c r="CE95" i="20"/>
  <c r="CA95" i="20"/>
  <c r="BW95" i="20"/>
  <c r="BS95" i="20"/>
  <c r="BO95" i="20"/>
  <c r="BK95" i="20"/>
  <c r="BG95" i="20"/>
  <c r="BC95" i="20"/>
  <c r="AY95" i="20"/>
  <c r="AU95" i="20"/>
  <c r="AQ95" i="20"/>
  <c r="AM95" i="20"/>
  <c r="AI95" i="20"/>
  <c r="AE95" i="20"/>
  <c r="AA95" i="20"/>
  <c r="W95" i="20"/>
  <c r="S95" i="20"/>
  <c r="O95" i="20"/>
  <c r="K95" i="20"/>
  <c r="G95" i="20"/>
  <c r="CX95" i="20"/>
  <c r="CT95" i="20"/>
  <c r="CP95" i="20"/>
  <c r="CL95" i="20"/>
  <c r="CH95" i="20"/>
  <c r="CD95" i="20"/>
  <c r="BZ95" i="20"/>
  <c r="BV95" i="20"/>
  <c r="BR95" i="20"/>
  <c r="BN95" i="20"/>
  <c r="BJ95" i="20"/>
  <c r="BF95" i="20"/>
  <c r="BB95" i="20"/>
  <c r="AX95" i="20"/>
  <c r="AT95" i="20"/>
  <c r="AP95" i="20"/>
  <c r="AL95" i="20"/>
  <c r="AH95" i="20"/>
  <c r="AD95" i="20"/>
  <c r="Z95" i="20"/>
  <c r="V95" i="20"/>
  <c r="R95" i="20"/>
  <c r="N95" i="20"/>
  <c r="J95" i="20"/>
  <c r="F95" i="20"/>
  <c r="D83" i="20"/>
  <c r="CW83" i="20"/>
  <c r="CS83" i="20"/>
  <c r="CO83" i="20"/>
  <c r="CK83" i="20"/>
  <c r="CG83" i="20"/>
  <c r="CC83" i="20"/>
  <c r="BY83" i="20"/>
  <c r="BU83" i="20"/>
  <c r="BQ83" i="20"/>
  <c r="BM83" i="20"/>
  <c r="BI83" i="20"/>
  <c r="BE83" i="20"/>
  <c r="BA83" i="20"/>
  <c r="AW83" i="20"/>
  <c r="AS83" i="20"/>
  <c r="AO83" i="20"/>
  <c r="AK83" i="20"/>
  <c r="AG83" i="20"/>
  <c r="AC83" i="20"/>
  <c r="Y83" i="20"/>
  <c r="U83" i="20"/>
  <c r="Q83" i="20"/>
  <c r="M83" i="20"/>
  <c r="I83" i="20"/>
  <c r="E83" i="20"/>
  <c r="CZ83" i="20"/>
  <c r="CV83" i="20"/>
  <c r="CR83" i="20"/>
  <c r="CN83" i="20"/>
  <c r="CJ83" i="20"/>
  <c r="CF83" i="20"/>
  <c r="CB83" i="20"/>
  <c r="BX83" i="20"/>
  <c r="BT83" i="20"/>
  <c r="BP83" i="20"/>
  <c r="BL83" i="20"/>
  <c r="BH83" i="20"/>
  <c r="BD83" i="20"/>
  <c r="AZ83" i="20"/>
  <c r="AV83" i="20"/>
  <c r="AR83" i="20"/>
  <c r="AN83" i="20"/>
  <c r="AJ83" i="20"/>
  <c r="AF83" i="20"/>
  <c r="AB83" i="20"/>
  <c r="X83" i="20"/>
  <c r="T83" i="20"/>
  <c r="P83" i="20"/>
  <c r="L83" i="20"/>
  <c r="H83" i="20"/>
  <c r="C83" i="20"/>
  <c r="CY83" i="20"/>
  <c r="CU83" i="20"/>
  <c r="CQ83" i="20"/>
  <c r="CM83" i="20"/>
  <c r="CI83" i="20"/>
  <c r="CE83" i="20"/>
  <c r="CA83" i="20"/>
  <c r="BW83" i="20"/>
  <c r="BS83" i="20"/>
  <c r="BO83" i="20"/>
  <c r="BK83" i="20"/>
  <c r="BG83" i="20"/>
  <c r="BC83" i="20"/>
  <c r="AY83" i="20"/>
  <c r="AU83" i="20"/>
  <c r="AQ83" i="20"/>
  <c r="AM83" i="20"/>
  <c r="AI83" i="20"/>
  <c r="AE83" i="20"/>
  <c r="AA83" i="20"/>
  <c r="W83" i="20"/>
  <c r="S83" i="20"/>
  <c r="O83" i="20"/>
  <c r="K83" i="20"/>
  <c r="G83" i="20"/>
  <c r="CX83" i="20"/>
  <c r="CT83" i="20"/>
  <c r="CP83" i="20"/>
  <c r="CL83" i="20"/>
  <c r="CH83" i="20"/>
  <c r="CD83" i="20"/>
  <c r="BZ83" i="20"/>
  <c r="BV83" i="20"/>
  <c r="BR83" i="20"/>
  <c r="BN83" i="20"/>
  <c r="BJ83" i="20"/>
  <c r="BF83" i="20"/>
  <c r="BB83" i="20"/>
  <c r="AX83" i="20"/>
  <c r="AT83" i="20"/>
  <c r="AP83" i="20"/>
  <c r="AL83" i="20"/>
  <c r="AH83" i="20"/>
  <c r="AD83" i="20"/>
  <c r="Z83" i="20"/>
  <c r="V83" i="20"/>
  <c r="R83" i="20"/>
  <c r="N83" i="20"/>
  <c r="J83" i="20"/>
  <c r="F83" i="20"/>
  <c r="D71" i="20"/>
  <c r="CX71" i="20"/>
  <c r="CT71" i="20"/>
  <c r="CP71" i="20"/>
  <c r="CL71" i="20"/>
  <c r="CH71" i="20"/>
  <c r="CD71" i="20"/>
  <c r="BZ71" i="20"/>
  <c r="BV71" i="20"/>
  <c r="BR71" i="20"/>
  <c r="BN71" i="20"/>
  <c r="BJ71" i="20"/>
  <c r="BF71" i="20"/>
  <c r="BB71" i="20"/>
  <c r="AX71" i="20"/>
  <c r="AT71" i="20"/>
  <c r="AP71" i="20"/>
  <c r="AL71" i="20"/>
  <c r="AH71" i="20"/>
  <c r="AD71" i="20"/>
  <c r="Z71" i="20"/>
  <c r="V71" i="20"/>
  <c r="R71" i="20"/>
  <c r="N71" i="20"/>
  <c r="J71" i="20"/>
  <c r="F71" i="20"/>
  <c r="CW71" i="20"/>
  <c r="CS71" i="20"/>
  <c r="CO71" i="20"/>
  <c r="CK71" i="20"/>
  <c r="CG71" i="20"/>
  <c r="CC71" i="20"/>
  <c r="BY71" i="20"/>
  <c r="BU71" i="20"/>
  <c r="BQ71" i="20"/>
  <c r="BM71" i="20"/>
  <c r="BI71" i="20"/>
  <c r="BE71" i="20"/>
  <c r="BA71" i="20"/>
  <c r="AW71" i="20"/>
  <c r="AS71" i="20"/>
  <c r="AO71" i="20"/>
  <c r="AK71" i="20"/>
  <c r="AG71" i="20"/>
  <c r="AC71" i="20"/>
  <c r="Y71" i="20"/>
  <c r="U71" i="20"/>
  <c r="Q71" i="20"/>
  <c r="M71" i="20"/>
  <c r="I71" i="20"/>
  <c r="E71" i="20"/>
  <c r="CZ71" i="20"/>
  <c r="CV71" i="20"/>
  <c r="CR71" i="20"/>
  <c r="CN71" i="20"/>
  <c r="CJ71" i="20"/>
  <c r="CF71" i="20"/>
  <c r="CB71" i="20"/>
  <c r="BX71" i="20"/>
  <c r="BT71" i="20"/>
  <c r="BP71" i="20"/>
  <c r="BL71" i="20"/>
  <c r="BH71" i="20"/>
  <c r="BD71" i="20"/>
  <c r="AZ71" i="20"/>
  <c r="AV71" i="20"/>
  <c r="AR71" i="20"/>
  <c r="AN71" i="20"/>
  <c r="AJ71" i="20"/>
  <c r="AF71" i="20"/>
  <c r="AB71" i="20"/>
  <c r="X71" i="20"/>
  <c r="T71" i="20"/>
  <c r="P71" i="20"/>
  <c r="L71" i="20"/>
  <c r="H71" i="20"/>
  <c r="C71" i="20"/>
  <c r="CY71" i="20"/>
  <c r="CU71" i="20"/>
  <c r="CQ71" i="20"/>
  <c r="CM71" i="20"/>
  <c r="CI71" i="20"/>
  <c r="CE71" i="20"/>
  <c r="CA71" i="20"/>
  <c r="BW71" i="20"/>
  <c r="BS71" i="20"/>
  <c r="BO71" i="20"/>
  <c r="BK71" i="20"/>
  <c r="BG71" i="20"/>
  <c r="BC71" i="20"/>
  <c r="AY71" i="20"/>
  <c r="AU71" i="20"/>
  <c r="AQ71" i="20"/>
  <c r="AM71" i="20"/>
  <c r="AI71" i="20"/>
  <c r="AE71" i="20"/>
  <c r="AA71" i="20"/>
  <c r="W71" i="20"/>
  <c r="S71" i="20"/>
  <c r="O71" i="20"/>
  <c r="K71" i="20"/>
  <c r="G71" i="20"/>
  <c r="D63" i="20"/>
  <c r="CX63" i="20"/>
  <c r="CT63" i="20"/>
  <c r="CP63" i="20"/>
  <c r="CL63" i="20"/>
  <c r="CH63" i="20"/>
  <c r="CD63" i="20"/>
  <c r="BZ63" i="20"/>
  <c r="BV63" i="20"/>
  <c r="BR63" i="20"/>
  <c r="BN63" i="20"/>
  <c r="BJ63" i="20"/>
  <c r="BF63" i="20"/>
  <c r="BB63" i="20"/>
  <c r="AX63" i="20"/>
  <c r="AT63" i="20"/>
  <c r="AP63" i="20"/>
  <c r="AL63" i="20"/>
  <c r="AH63" i="20"/>
  <c r="AD63" i="20"/>
  <c r="Z63" i="20"/>
  <c r="V63" i="20"/>
  <c r="R63" i="20"/>
  <c r="N63" i="20"/>
  <c r="J63" i="20"/>
  <c r="F63" i="20"/>
  <c r="CW63" i="20"/>
  <c r="CS63" i="20"/>
  <c r="CO63" i="20"/>
  <c r="CK63" i="20"/>
  <c r="CG63" i="20"/>
  <c r="CC63" i="20"/>
  <c r="BY63" i="20"/>
  <c r="BU63" i="20"/>
  <c r="BQ63" i="20"/>
  <c r="BM63" i="20"/>
  <c r="BI63" i="20"/>
  <c r="BE63" i="20"/>
  <c r="BA63" i="20"/>
  <c r="AW63" i="20"/>
  <c r="AS63" i="20"/>
  <c r="AO63" i="20"/>
  <c r="AK63" i="20"/>
  <c r="AG63" i="20"/>
  <c r="AC63" i="20"/>
  <c r="Y63" i="20"/>
  <c r="U63" i="20"/>
  <c r="Q63" i="20"/>
  <c r="M63" i="20"/>
  <c r="I63" i="20"/>
  <c r="E63" i="20"/>
  <c r="CZ63" i="20"/>
  <c r="CV63" i="20"/>
  <c r="CR63" i="20"/>
  <c r="CN63" i="20"/>
  <c r="CJ63" i="20"/>
  <c r="CF63" i="20"/>
  <c r="CB63" i="20"/>
  <c r="BX63" i="20"/>
  <c r="BT63" i="20"/>
  <c r="BP63" i="20"/>
  <c r="BL63" i="20"/>
  <c r="BH63" i="20"/>
  <c r="BD63" i="20"/>
  <c r="AZ63" i="20"/>
  <c r="AV63" i="20"/>
  <c r="AR63" i="20"/>
  <c r="AN63" i="20"/>
  <c r="AJ63" i="20"/>
  <c r="AF63" i="20"/>
  <c r="AB63" i="20"/>
  <c r="X63" i="20"/>
  <c r="T63" i="20"/>
  <c r="P63" i="20"/>
  <c r="L63" i="20"/>
  <c r="H63" i="20"/>
  <c r="C63" i="20"/>
  <c r="CY63" i="20"/>
  <c r="CU63" i="20"/>
  <c r="CQ63" i="20"/>
  <c r="CM63" i="20"/>
  <c r="CI63" i="20"/>
  <c r="CE63" i="20"/>
  <c r="CA63" i="20"/>
  <c r="BW63" i="20"/>
  <c r="BS63" i="20"/>
  <c r="BO63" i="20"/>
  <c r="BK63" i="20"/>
  <c r="BG63" i="20"/>
  <c r="BC63" i="20"/>
  <c r="AY63" i="20"/>
  <c r="AU63" i="20"/>
  <c r="AQ63" i="20"/>
  <c r="AM63" i="20"/>
  <c r="AI63" i="20"/>
  <c r="AE63" i="20"/>
  <c r="AA63" i="20"/>
  <c r="W63" i="20"/>
  <c r="S63" i="20"/>
  <c r="O63" i="20"/>
  <c r="K63" i="20"/>
  <c r="G63" i="20"/>
  <c r="D51" i="20"/>
  <c r="CX51" i="20"/>
  <c r="CT51" i="20"/>
  <c r="CP51" i="20"/>
  <c r="CL51" i="20"/>
  <c r="CH51" i="20"/>
  <c r="CD51" i="20"/>
  <c r="BZ51" i="20"/>
  <c r="BV51" i="20"/>
  <c r="BR51" i="20"/>
  <c r="BN51" i="20"/>
  <c r="BJ51" i="20"/>
  <c r="BF51" i="20"/>
  <c r="BB51" i="20"/>
  <c r="AX51" i="20"/>
  <c r="AT51" i="20"/>
  <c r="AP51" i="20"/>
  <c r="AL51" i="20"/>
  <c r="AH51" i="20"/>
  <c r="AD51" i="20"/>
  <c r="Z51" i="20"/>
  <c r="V51" i="20"/>
  <c r="R51" i="20"/>
  <c r="N51" i="20"/>
  <c r="J51" i="20"/>
  <c r="F51" i="20"/>
  <c r="CW51" i="20"/>
  <c r="CS51" i="20"/>
  <c r="CO51" i="20"/>
  <c r="CK51" i="20"/>
  <c r="CG51" i="20"/>
  <c r="CC51" i="20"/>
  <c r="BY51" i="20"/>
  <c r="BU51" i="20"/>
  <c r="BQ51" i="20"/>
  <c r="BM51" i="20"/>
  <c r="BI51" i="20"/>
  <c r="BE51" i="20"/>
  <c r="BA51" i="20"/>
  <c r="AW51" i="20"/>
  <c r="AS51" i="20"/>
  <c r="AO51" i="20"/>
  <c r="AK51" i="20"/>
  <c r="AG51" i="20"/>
  <c r="AC51" i="20"/>
  <c r="Y51" i="20"/>
  <c r="U51" i="20"/>
  <c r="Q51" i="20"/>
  <c r="M51" i="20"/>
  <c r="I51" i="20"/>
  <c r="E51" i="20"/>
  <c r="CZ51" i="20"/>
  <c r="CV51" i="20"/>
  <c r="CR51" i="20"/>
  <c r="CN51" i="20"/>
  <c r="CJ51" i="20"/>
  <c r="CF51" i="20"/>
  <c r="CB51" i="20"/>
  <c r="BX51" i="20"/>
  <c r="BT51" i="20"/>
  <c r="BP51" i="20"/>
  <c r="BL51" i="20"/>
  <c r="BH51" i="20"/>
  <c r="BD51" i="20"/>
  <c r="AZ51" i="20"/>
  <c r="AV51" i="20"/>
  <c r="AR51" i="20"/>
  <c r="AN51" i="20"/>
  <c r="AJ51" i="20"/>
  <c r="AF51" i="20"/>
  <c r="AB51" i="20"/>
  <c r="X51" i="20"/>
  <c r="T51" i="20"/>
  <c r="P51" i="20"/>
  <c r="L51" i="20"/>
  <c r="H51" i="20"/>
  <c r="C51" i="20"/>
  <c r="CY51" i="20"/>
  <c r="CU51" i="20"/>
  <c r="CQ51" i="20"/>
  <c r="CM51" i="20"/>
  <c r="CI51" i="20"/>
  <c r="CE51" i="20"/>
  <c r="CA51" i="20"/>
  <c r="BW51" i="20"/>
  <c r="BS51" i="20"/>
  <c r="BO51" i="20"/>
  <c r="BK51" i="20"/>
  <c r="BG51" i="20"/>
  <c r="BC51" i="20"/>
  <c r="AY51" i="20"/>
  <c r="AU51" i="20"/>
  <c r="AQ51" i="20"/>
  <c r="AM51" i="20"/>
  <c r="AI51" i="20"/>
  <c r="AE51" i="20"/>
  <c r="AA51" i="20"/>
  <c r="W51" i="20"/>
  <c r="S51" i="20"/>
  <c r="O51" i="20"/>
  <c r="K51" i="20"/>
  <c r="G51" i="20"/>
  <c r="D43" i="20"/>
  <c r="CW43" i="20"/>
  <c r="CS43" i="20"/>
  <c r="CO43" i="20"/>
  <c r="CK43" i="20"/>
  <c r="CG43" i="20"/>
  <c r="CC43" i="20"/>
  <c r="BY43" i="20"/>
  <c r="BU43" i="20"/>
  <c r="BQ43" i="20"/>
  <c r="BM43" i="20"/>
  <c r="BI43" i="20"/>
  <c r="BE43" i="20"/>
  <c r="BA43" i="20"/>
  <c r="AW43" i="20"/>
  <c r="AS43" i="20"/>
  <c r="AO43" i="20"/>
  <c r="AK43" i="20"/>
  <c r="AG43" i="20"/>
  <c r="AC43" i="20"/>
  <c r="Y43" i="20"/>
  <c r="U43" i="20"/>
  <c r="Q43" i="20"/>
  <c r="M43" i="20"/>
  <c r="I43" i="20"/>
  <c r="E43" i="20"/>
  <c r="CU43" i="20"/>
  <c r="CI43" i="20"/>
  <c r="BW43" i="20"/>
  <c r="BK43" i="20"/>
  <c r="AY43" i="20"/>
  <c r="AI43" i="20"/>
  <c r="W43" i="20"/>
  <c r="K43" i="20"/>
  <c r="CZ43" i="20"/>
  <c r="CV43" i="20"/>
  <c r="CR43" i="20"/>
  <c r="CN43" i="20"/>
  <c r="CJ43" i="20"/>
  <c r="CF43" i="20"/>
  <c r="CB43" i="20"/>
  <c r="BX43" i="20"/>
  <c r="BT43" i="20"/>
  <c r="BP43" i="20"/>
  <c r="BL43" i="20"/>
  <c r="BH43" i="20"/>
  <c r="BD43" i="20"/>
  <c r="AZ43" i="20"/>
  <c r="AV43" i="20"/>
  <c r="AR43" i="20"/>
  <c r="AN43" i="20"/>
  <c r="AJ43" i="20"/>
  <c r="AF43" i="20"/>
  <c r="AB43" i="20"/>
  <c r="X43" i="20"/>
  <c r="T43" i="20"/>
  <c r="P43" i="20"/>
  <c r="L43" i="20"/>
  <c r="H43" i="20"/>
  <c r="C43" i="20"/>
  <c r="CQ43" i="20"/>
  <c r="CE43" i="20"/>
  <c r="BS43" i="20"/>
  <c r="BG43" i="20"/>
  <c r="AU43" i="20"/>
  <c r="AM43" i="20"/>
  <c r="AA43" i="20"/>
  <c r="O43" i="20"/>
  <c r="CX43" i="20"/>
  <c r="CT43" i="20"/>
  <c r="CP43" i="20"/>
  <c r="CL43" i="20"/>
  <c r="CH43" i="20"/>
  <c r="CD43" i="20"/>
  <c r="BZ43" i="20"/>
  <c r="BV43" i="20"/>
  <c r="BR43" i="20"/>
  <c r="BN43" i="20"/>
  <c r="BJ43" i="20"/>
  <c r="BF43" i="20"/>
  <c r="BB43" i="20"/>
  <c r="AX43" i="20"/>
  <c r="AT43" i="20"/>
  <c r="AP43" i="20"/>
  <c r="AL43" i="20"/>
  <c r="AH43" i="20"/>
  <c r="AD43" i="20"/>
  <c r="Z43" i="20"/>
  <c r="V43" i="20"/>
  <c r="R43" i="20"/>
  <c r="N43" i="20"/>
  <c r="J43" i="20"/>
  <c r="F43" i="20"/>
  <c r="CY43" i="20"/>
  <c r="CM43" i="20"/>
  <c r="CA43" i="20"/>
  <c r="BO43" i="20"/>
  <c r="BC43" i="20"/>
  <c r="AQ43" i="20"/>
  <c r="AE43" i="20"/>
  <c r="S43" i="20"/>
  <c r="G43" i="20"/>
  <c r="D31" i="20"/>
  <c r="CW31" i="20"/>
  <c r="CS31" i="20"/>
  <c r="CO31" i="20"/>
  <c r="CK31" i="20"/>
  <c r="CG31" i="20"/>
  <c r="CC31" i="20"/>
  <c r="BY31" i="20"/>
  <c r="BU31" i="20"/>
  <c r="BQ31" i="20"/>
  <c r="BM31" i="20"/>
  <c r="BI31" i="20"/>
  <c r="BE31" i="20"/>
  <c r="BA31" i="20"/>
  <c r="AW31" i="20"/>
  <c r="AS31" i="20"/>
  <c r="AO31" i="20"/>
  <c r="AK31" i="20"/>
  <c r="AG31" i="20"/>
  <c r="AC31" i="20"/>
  <c r="Y31" i="20"/>
  <c r="U31" i="20"/>
  <c r="Q31" i="20"/>
  <c r="M31" i="20"/>
  <c r="I31" i="20"/>
  <c r="E31" i="20"/>
  <c r="CY31" i="20"/>
  <c r="CQ31" i="20"/>
  <c r="CE31" i="20"/>
  <c r="BS31" i="20"/>
  <c r="AY31" i="20"/>
  <c r="AQ31" i="20"/>
  <c r="AE31" i="20"/>
  <c r="W31" i="20"/>
  <c r="G31" i="20"/>
  <c r="CZ31" i="20"/>
  <c r="CV31" i="20"/>
  <c r="CR31" i="20"/>
  <c r="CN31" i="20"/>
  <c r="CJ31" i="20"/>
  <c r="CF31" i="20"/>
  <c r="CB31" i="20"/>
  <c r="BX31" i="20"/>
  <c r="BT31" i="20"/>
  <c r="BP31" i="20"/>
  <c r="BL31" i="20"/>
  <c r="BH31" i="20"/>
  <c r="BD31" i="20"/>
  <c r="AZ31" i="20"/>
  <c r="AV31" i="20"/>
  <c r="AR31" i="20"/>
  <c r="AN31" i="20"/>
  <c r="AJ31" i="20"/>
  <c r="AF31" i="20"/>
  <c r="AB31" i="20"/>
  <c r="X31" i="20"/>
  <c r="T31" i="20"/>
  <c r="P31" i="20"/>
  <c r="L31" i="20"/>
  <c r="H31" i="20"/>
  <c r="C31" i="20"/>
  <c r="CM31" i="20"/>
  <c r="CA31" i="20"/>
  <c r="BO31" i="20"/>
  <c r="BG31" i="20"/>
  <c r="AU31" i="20"/>
  <c r="AI31" i="20"/>
  <c r="S31" i="20"/>
  <c r="K31" i="20"/>
  <c r="CX31" i="20"/>
  <c r="CT31" i="20"/>
  <c r="CP31" i="20"/>
  <c r="CL31" i="20"/>
  <c r="CH31" i="20"/>
  <c r="CD31" i="20"/>
  <c r="BZ31" i="20"/>
  <c r="BV31" i="20"/>
  <c r="BR31" i="20"/>
  <c r="BN31" i="20"/>
  <c r="BJ31" i="20"/>
  <c r="BF31" i="20"/>
  <c r="BB31" i="20"/>
  <c r="AX31" i="20"/>
  <c r="AT31" i="20"/>
  <c r="AP31" i="20"/>
  <c r="AL31" i="20"/>
  <c r="AH31" i="20"/>
  <c r="AD31" i="20"/>
  <c r="Z31" i="20"/>
  <c r="V31" i="20"/>
  <c r="R31" i="20"/>
  <c r="N31" i="20"/>
  <c r="J31" i="20"/>
  <c r="F31" i="20"/>
  <c r="CU31" i="20"/>
  <c r="CI31" i="20"/>
  <c r="BW31" i="20"/>
  <c r="BK31" i="20"/>
  <c r="BC31" i="20"/>
  <c r="AM31" i="20"/>
  <c r="AA31" i="20"/>
  <c r="O31" i="20"/>
  <c r="D7" i="20"/>
  <c r="CW7" i="20"/>
  <c r="CS7" i="20"/>
  <c r="CO7" i="20"/>
  <c r="CK7" i="20"/>
  <c r="CG7" i="20"/>
  <c r="CC7" i="20"/>
  <c r="BY7" i="20"/>
  <c r="BU7" i="20"/>
  <c r="BQ7" i="20"/>
  <c r="BM7" i="20"/>
  <c r="BI7" i="20"/>
  <c r="BE7" i="20"/>
  <c r="BA7" i="20"/>
  <c r="AW7" i="20"/>
  <c r="AS7" i="20"/>
  <c r="AO7" i="20"/>
  <c r="AK7" i="20"/>
  <c r="AG7" i="20"/>
  <c r="AC7" i="20"/>
  <c r="Y7" i="20"/>
  <c r="U7" i="20"/>
  <c r="Q7" i="20"/>
  <c r="M7" i="20"/>
  <c r="I7" i="20"/>
  <c r="E7" i="20"/>
  <c r="CZ7" i="20"/>
  <c r="CV7" i="20"/>
  <c r="CR7" i="20"/>
  <c r="CN7" i="20"/>
  <c r="CJ7" i="20"/>
  <c r="CF7" i="20"/>
  <c r="CB7" i="20"/>
  <c r="BX7" i="20"/>
  <c r="BT7" i="20"/>
  <c r="BP7" i="20"/>
  <c r="BL7" i="20"/>
  <c r="BH7" i="20"/>
  <c r="BD7" i="20"/>
  <c r="AZ7" i="20"/>
  <c r="AV7" i="20"/>
  <c r="AR7" i="20"/>
  <c r="AN7" i="20"/>
  <c r="AJ7" i="20"/>
  <c r="AF7" i="20"/>
  <c r="AB7" i="20"/>
  <c r="X7" i="20"/>
  <c r="T7" i="20"/>
  <c r="P7" i="20"/>
  <c r="L7" i="20"/>
  <c r="H7" i="20"/>
  <c r="C7" i="20"/>
  <c r="CX7" i="20"/>
  <c r="CT7" i="20"/>
  <c r="CP7" i="20"/>
  <c r="CL7" i="20"/>
  <c r="CH7" i="20"/>
  <c r="CD7" i="20"/>
  <c r="BZ7" i="20"/>
  <c r="BV7" i="20"/>
  <c r="BR7" i="20"/>
  <c r="BN7" i="20"/>
  <c r="BJ7" i="20"/>
  <c r="BF7" i="20"/>
  <c r="BB7" i="20"/>
  <c r="AX7" i="20"/>
  <c r="AT7" i="20"/>
  <c r="AP7" i="20"/>
  <c r="AL7" i="20"/>
  <c r="AH7" i="20"/>
  <c r="AD7" i="20"/>
  <c r="Z7" i="20"/>
  <c r="V7" i="20"/>
  <c r="R7" i="20"/>
  <c r="N7" i="20"/>
  <c r="J7" i="20"/>
  <c r="F7" i="20"/>
  <c r="CQ7" i="20"/>
  <c r="BK7" i="20"/>
  <c r="O7" i="20"/>
  <c r="AA7" i="20"/>
  <c r="CY7" i="20"/>
  <c r="BC7" i="20"/>
  <c r="G7" i="20"/>
  <c r="CM7" i="20"/>
  <c r="BW7" i="20"/>
  <c r="AQ7" i="20"/>
  <c r="K7" i="20"/>
  <c r="CI7" i="20"/>
  <c r="AM7" i="20"/>
  <c r="CU7" i="20"/>
  <c r="CE7" i="20"/>
  <c r="BO7" i="20"/>
  <c r="AY7" i="20"/>
  <c r="AI7" i="20"/>
  <c r="S7" i="20"/>
  <c r="CA7" i="20"/>
  <c r="AU7" i="20"/>
  <c r="AE7" i="20"/>
  <c r="BG7" i="20"/>
  <c r="BS7" i="20"/>
  <c r="W7" i="20"/>
  <c r="D202" i="20"/>
  <c r="CX202" i="20"/>
  <c r="CT202" i="20"/>
  <c r="CP202" i="20"/>
  <c r="CL202" i="20"/>
  <c r="CH202" i="20"/>
  <c r="CD202" i="20"/>
  <c r="BZ202" i="20"/>
  <c r="BV202" i="20"/>
  <c r="BR202" i="20"/>
  <c r="BN202" i="20"/>
  <c r="BJ202" i="20"/>
  <c r="BF202" i="20"/>
  <c r="BB202" i="20"/>
  <c r="AX202" i="20"/>
  <c r="AT202" i="20"/>
  <c r="AP202" i="20"/>
  <c r="AL202" i="20"/>
  <c r="AH202" i="20"/>
  <c r="AD202" i="20"/>
  <c r="Z202" i="20"/>
  <c r="V202" i="20"/>
  <c r="R202" i="20"/>
  <c r="N202" i="20"/>
  <c r="J202" i="20"/>
  <c r="F202" i="20"/>
  <c r="CW202" i="20"/>
  <c r="CS202" i="20"/>
  <c r="CO202" i="20"/>
  <c r="CK202" i="20"/>
  <c r="CG202" i="20"/>
  <c r="CC202" i="20"/>
  <c r="BY202" i="20"/>
  <c r="BU202" i="20"/>
  <c r="BQ202" i="20"/>
  <c r="BM202" i="20"/>
  <c r="BI202" i="20"/>
  <c r="BE202" i="20"/>
  <c r="BA202" i="20"/>
  <c r="AW202" i="20"/>
  <c r="AS202" i="20"/>
  <c r="AO202" i="20"/>
  <c r="AK202" i="20"/>
  <c r="AG202" i="20"/>
  <c r="AC202" i="20"/>
  <c r="Y202" i="20"/>
  <c r="U202" i="20"/>
  <c r="Q202" i="20"/>
  <c r="M202" i="20"/>
  <c r="I202" i="20"/>
  <c r="E202" i="20"/>
  <c r="CZ202" i="20"/>
  <c r="CV202" i="20"/>
  <c r="CR202" i="20"/>
  <c r="CN202" i="20"/>
  <c r="CJ202" i="20"/>
  <c r="CF202" i="20"/>
  <c r="CB202" i="20"/>
  <c r="BX202" i="20"/>
  <c r="BT202" i="20"/>
  <c r="BP202" i="20"/>
  <c r="BL202" i="20"/>
  <c r="BH202" i="20"/>
  <c r="BD202" i="20"/>
  <c r="AZ202" i="20"/>
  <c r="AV202" i="20"/>
  <c r="AR202" i="20"/>
  <c r="AN202" i="20"/>
  <c r="AJ202" i="20"/>
  <c r="AF202" i="20"/>
  <c r="AB202" i="20"/>
  <c r="X202" i="20"/>
  <c r="T202" i="20"/>
  <c r="P202" i="20"/>
  <c r="L202" i="20"/>
  <c r="H202" i="20"/>
  <c r="C202" i="20"/>
  <c r="CY202" i="20"/>
  <c r="CU202" i="20"/>
  <c r="CQ202" i="20"/>
  <c r="CM202" i="20"/>
  <c r="CI202" i="20"/>
  <c r="CE202" i="20"/>
  <c r="CA202" i="20"/>
  <c r="BW202" i="20"/>
  <c r="BS202" i="20"/>
  <c r="BO202" i="20"/>
  <c r="BK202" i="20"/>
  <c r="BG202" i="20"/>
  <c r="BC202" i="20"/>
  <c r="AY202" i="20"/>
  <c r="AU202" i="20"/>
  <c r="AQ202" i="20"/>
  <c r="AM202" i="20"/>
  <c r="AI202" i="20"/>
  <c r="AE202" i="20"/>
  <c r="AA202" i="20"/>
  <c r="W202" i="20"/>
  <c r="S202" i="20"/>
  <c r="O202" i="20"/>
  <c r="K202" i="20"/>
  <c r="G202" i="20"/>
  <c r="D190" i="20"/>
  <c r="CX190" i="20"/>
  <c r="CT190" i="20"/>
  <c r="CP190" i="20"/>
  <c r="CL190" i="20"/>
  <c r="CH190" i="20"/>
  <c r="CD190" i="20"/>
  <c r="BZ190" i="20"/>
  <c r="BV190" i="20"/>
  <c r="BR190" i="20"/>
  <c r="BN190" i="20"/>
  <c r="BJ190" i="20"/>
  <c r="BF190" i="20"/>
  <c r="BB190" i="20"/>
  <c r="AX190" i="20"/>
  <c r="AT190" i="20"/>
  <c r="AP190" i="20"/>
  <c r="AL190" i="20"/>
  <c r="AH190" i="20"/>
  <c r="AD190" i="20"/>
  <c r="Z190" i="20"/>
  <c r="V190" i="20"/>
  <c r="R190" i="20"/>
  <c r="N190" i="20"/>
  <c r="J190" i="20"/>
  <c r="F190" i="20"/>
  <c r="CW190" i="20"/>
  <c r="CS190" i="20"/>
  <c r="CO190" i="20"/>
  <c r="CK190" i="20"/>
  <c r="CG190" i="20"/>
  <c r="CC190" i="20"/>
  <c r="BY190" i="20"/>
  <c r="BU190" i="20"/>
  <c r="BQ190" i="20"/>
  <c r="BM190" i="20"/>
  <c r="BI190" i="20"/>
  <c r="BE190" i="20"/>
  <c r="BA190" i="20"/>
  <c r="AW190" i="20"/>
  <c r="AS190" i="20"/>
  <c r="AO190" i="20"/>
  <c r="AK190" i="20"/>
  <c r="AG190" i="20"/>
  <c r="AC190" i="20"/>
  <c r="Y190" i="20"/>
  <c r="U190" i="20"/>
  <c r="Q190" i="20"/>
  <c r="M190" i="20"/>
  <c r="I190" i="20"/>
  <c r="E190" i="20"/>
  <c r="CZ190" i="20"/>
  <c r="CV190" i="20"/>
  <c r="CR190" i="20"/>
  <c r="CN190" i="20"/>
  <c r="CJ190" i="20"/>
  <c r="CF190" i="20"/>
  <c r="CB190" i="20"/>
  <c r="BX190" i="20"/>
  <c r="BT190" i="20"/>
  <c r="BP190" i="20"/>
  <c r="BL190" i="20"/>
  <c r="BH190" i="20"/>
  <c r="BD190" i="20"/>
  <c r="AZ190" i="20"/>
  <c r="AV190" i="20"/>
  <c r="AR190" i="20"/>
  <c r="AN190" i="20"/>
  <c r="AJ190" i="20"/>
  <c r="AF190" i="20"/>
  <c r="AB190" i="20"/>
  <c r="X190" i="20"/>
  <c r="T190" i="20"/>
  <c r="P190" i="20"/>
  <c r="L190" i="20"/>
  <c r="H190" i="20"/>
  <c r="C190" i="20"/>
  <c r="CY190" i="20"/>
  <c r="CU190" i="20"/>
  <c r="CQ190" i="20"/>
  <c r="CM190" i="20"/>
  <c r="CI190" i="20"/>
  <c r="CE190" i="20"/>
  <c r="CA190" i="20"/>
  <c r="BW190" i="20"/>
  <c r="BS190" i="20"/>
  <c r="BO190" i="20"/>
  <c r="BK190" i="20"/>
  <c r="BG190" i="20"/>
  <c r="BC190" i="20"/>
  <c r="AY190" i="20"/>
  <c r="AU190" i="20"/>
  <c r="AQ190" i="20"/>
  <c r="AM190" i="20"/>
  <c r="AI190" i="20"/>
  <c r="AE190" i="20"/>
  <c r="AA190" i="20"/>
  <c r="W190" i="20"/>
  <c r="S190" i="20"/>
  <c r="O190" i="20"/>
  <c r="K190" i="20"/>
  <c r="G190" i="20"/>
  <c r="CY5" i="20"/>
  <c r="CU5" i="20"/>
  <c r="CQ5" i="20"/>
  <c r="CM5" i="20"/>
  <c r="CI5" i="20"/>
  <c r="CE5" i="20"/>
  <c r="CA5" i="20"/>
  <c r="BW5" i="20"/>
  <c r="BS5" i="20"/>
  <c r="BO5" i="20"/>
  <c r="BK5" i="20"/>
  <c r="BG5" i="20"/>
  <c r="BC5" i="20"/>
  <c r="AY5" i="20"/>
  <c r="AU5" i="20"/>
  <c r="AQ5" i="20"/>
  <c r="AM5" i="20"/>
  <c r="AI5" i="20"/>
  <c r="AE5" i="20"/>
  <c r="AA5" i="20"/>
  <c r="W5" i="20"/>
  <c r="S5" i="20"/>
  <c r="O5" i="20"/>
  <c r="K5" i="20"/>
  <c r="G5" i="20"/>
  <c r="CX5" i="20"/>
  <c r="CT5" i="20"/>
  <c r="CP5" i="20"/>
  <c r="CL5" i="20"/>
  <c r="CH5" i="20"/>
  <c r="CD5" i="20"/>
  <c r="BZ5" i="20"/>
  <c r="BV5" i="20"/>
  <c r="BR5" i="20"/>
  <c r="BN5" i="20"/>
  <c r="BJ5" i="20"/>
  <c r="BF5" i="20"/>
  <c r="BB5" i="20"/>
  <c r="AX5" i="20"/>
  <c r="AT5" i="20"/>
  <c r="AP5" i="20"/>
  <c r="AL5" i="20"/>
  <c r="AH5" i="20"/>
  <c r="AD5" i="20"/>
  <c r="Z5" i="20"/>
  <c r="V5" i="20"/>
  <c r="R5" i="20"/>
  <c r="N5" i="20"/>
  <c r="J5" i="20"/>
  <c r="F5" i="20"/>
  <c r="CZ5" i="20"/>
  <c r="CV5" i="20"/>
  <c r="CR5" i="20"/>
  <c r="CN5" i="20"/>
  <c r="CJ5" i="20"/>
  <c r="CF5" i="20"/>
  <c r="CB5" i="20"/>
  <c r="BX5" i="20"/>
  <c r="BT5" i="20"/>
  <c r="BP5" i="20"/>
  <c r="BL5" i="20"/>
  <c r="BH5" i="20"/>
  <c r="BD5" i="20"/>
  <c r="AZ5" i="20"/>
  <c r="AV5" i="20"/>
  <c r="AR5" i="20"/>
  <c r="AN5" i="20"/>
  <c r="AJ5" i="20"/>
  <c r="AF5" i="20"/>
  <c r="AB5" i="20"/>
  <c r="X5" i="20"/>
  <c r="T5" i="20"/>
  <c r="P5" i="20"/>
  <c r="L5" i="20"/>
  <c r="H5" i="20"/>
  <c r="C5" i="20"/>
  <c r="CK5" i="20"/>
  <c r="BE5" i="20"/>
  <c r="I5" i="20"/>
  <c r="CG5" i="20"/>
  <c r="AK5" i="20"/>
  <c r="CC5" i="20"/>
  <c r="AG5" i="20"/>
  <c r="CW5" i="20"/>
  <c r="U5" i="20"/>
  <c r="CS5" i="20"/>
  <c r="AW5" i="20"/>
  <c r="CO5" i="20"/>
  <c r="BY5" i="20"/>
  <c r="BI5" i="20"/>
  <c r="AS5" i="20"/>
  <c r="AC5" i="20"/>
  <c r="M5" i="20"/>
  <c r="BU5" i="20"/>
  <c r="AO5" i="20"/>
  <c r="Y5" i="20"/>
  <c r="BQ5" i="20"/>
  <c r="BA5" i="20"/>
  <c r="E5" i="20"/>
  <c r="BM5" i="20"/>
  <c r="Q5" i="20"/>
  <c r="D201" i="20"/>
  <c r="CY201" i="20"/>
  <c r="CU201" i="20"/>
  <c r="CQ201" i="20"/>
  <c r="CM201" i="20"/>
  <c r="CI201" i="20"/>
  <c r="CE201" i="20"/>
  <c r="CA201" i="20"/>
  <c r="BW201" i="20"/>
  <c r="BS201" i="20"/>
  <c r="CX201" i="20"/>
  <c r="CT201" i="20"/>
  <c r="CP201" i="20"/>
  <c r="CL201" i="20"/>
  <c r="CH201" i="20"/>
  <c r="CD201" i="20"/>
  <c r="BZ201" i="20"/>
  <c r="BV201" i="20"/>
  <c r="BR201" i="20"/>
  <c r="CW201" i="20"/>
  <c r="CS201" i="20"/>
  <c r="CO201" i="20"/>
  <c r="CK201" i="20"/>
  <c r="CG201" i="20"/>
  <c r="CC201" i="20"/>
  <c r="BY201" i="20"/>
  <c r="BU201" i="20"/>
  <c r="BQ201" i="20"/>
  <c r="CZ201" i="20"/>
  <c r="CV201" i="20"/>
  <c r="CR201" i="20"/>
  <c r="CN201" i="20"/>
  <c r="CJ201" i="20"/>
  <c r="CF201" i="20"/>
  <c r="CB201" i="20"/>
  <c r="BX201" i="20"/>
  <c r="BT201" i="20"/>
  <c r="BP201" i="20"/>
  <c r="BO201" i="20"/>
  <c r="BK201" i="20"/>
  <c r="BG201" i="20"/>
  <c r="BC201" i="20"/>
  <c r="AY201" i="20"/>
  <c r="AU201" i="20"/>
  <c r="AQ201" i="20"/>
  <c r="AM201" i="20"/>
  <c r="AI201" i="20"/>
  <c r="AE201" i="20"/>
  <c r="AA201" i="20"/>
  <c r="W201" i="20"/>
  <c r="S201" i="20"/>
  <c r="O201" i="20"/>
  <c r="K201" i="20"/>
  <c r="G201" i="20"/>
  <c r="BN201" i="20"/>
  <c r="BJ201" i="20"/>
  <c r="BF201" i="20"/>
  <c r="BB201" i="20"/>
  <c r="AX201" i="20"/>
  <c r="AT201" i="20"/>
  <c r="AP201" i="20"/>
  <c r="AL201" i="20"/>
  <c r="AH201" i="20"/>
  <c r="AD201" i="20"/>
  <c r="Z201" i="20"/>
  <c r="V201" i="20"/>
  <c r="R201" i="20"/>
  <c r="N201" i="20"/>
  <c r="J201" i="20"/>
  <c r="F201" i="20"/>
  <c r="BM201" i="20"/>
  <c r="BI201" i="20"/>
  <c r="BE201" i="20"/>
  <c r="BA201" i="20"/>
  <c r="AW201" i="20"/>
  <c r="AS201" i="20"/>
  <c r="AO201" i="20"/>
  <c r="AK201" i="20"/>
  <c r="AG201" i="20"/>
  <c r="AC201" i="20"/>
  <c r="Y201" i="20"/>
  <c r="U201" i="20"/>
  <c r="Q201" i="20"/>
  <c r="M201" i="20"/>
  <c r="I201" i="20"/>
  <c r="E201" i="20"/>
  <c r="BL201" i="20"/>
  <c r="BH201" i="20"/>
  <c r="BD201" i="20"/>
  <c r="AZ201" i="20"/>
  <c r="AV201" i="20"/>
  <c r="AR201" i="20"/>
  <c r="AN201" i="20"/>
  <c r="AJ201" i="20"/>
  <c r="AF201" i="20"/>
  <c r="AB201" i="20"/>
  <c r="X201" i="20"/>
  <c r="T201" i="20"/>
  <c r="P201" i="20"/>
  <c r="L201" i="20"/>
  <c r="H201" i="20"/>
  <c r="C201" i="20"/>
  <c r="D197" i="20"/>
  <c r="CY197" i="20"/>
  <c r="CU197" i="20"/>
  <c r="CQ197" i="20"/>
  <c r="CM197" i="20"/>
  <c r="CI197" i="20"/>
  <c r="CE197" i="20"/>
  <c r="CA197" i="20"/>
  <c r="BW197" i="20"/>
  <c r="BS197" i="20"/>
  <c r="BO197" i="20"/>
  <c r="BK197" i="20"/>
  <c r="BG197" i="20"/>
  <c r="BC197" i="20"/>
  <c r="AY197" i="20"/>
  <c r="AU197" i="20"/>
  <c r="AQ197" i="20"/>
  <c r="AM197" i="20"/>
  <c r="AI197" i="20"/>
  <c r="AE197" i="20"/>
  <c r="AA197" i="20"/>
  <c r="W197" i="20"/>
  <c r="S197" i="20"/>
  <c r="O197" i="20"/>
  <c r="K197" i="20"/>
  <c r="G197" i="20"/>
  <c r="CX197" i="20"/>
  <c r="CT197" i="20"/>
  <c r="CP197" i="20"/>
  <c r="CL197" i="20"/>
  <c r="CH197" i="20"/>
  <c r="CD197" i="20"/>
  <c r="BZ197" i="20"/>
  <c r="BV197" i="20"/>
  <c r="BR197" i="20"/>
  <c r="BN197" i="20"/>
  <c r="BJ197" i="20"/>
  <c r="BF197" i="20"/>
  <c r="BB197" i="20"/>
  <c r="AX197" i="20"/>
  <c r="AT197" i="20"/>
  <c r="AP197" i="20"/>
  <c r="AL197" i="20"/>
  <c r="AH197" i="20"/>
  <c r="AD197" i="20"/>
  <c r="Z197" i="20"/>
  <c r="V197" i="20"/>
  <c r="R197" i="20"/>
  <c r="N197" i="20"/>
  <c r="J197" i="20"/>
  <c r="F197" i="20"/>
  <c r="CW197" i="20"/>
  <c r="CS197" i="20"/>
  <c r="CO197" i="20"/>
  <c r="CK197" i="20"/>
  <c r="CG197" i="20"/>
  <c r="CC197" i="20"/>
  <c r="BY197" i="20"/>
  <c r="BU197" i="20"/>
  <c r="BQ197" i="20"/>
  <c r="BM197" i="20"/>
  <c r="BI197" i="20"/>
  <c r="BE197" i="20"/>
  <c r="BA197" i="20"/>
  <c r="AW197" i="20"/>
  <c r="AS197" i="20"/>
  <c r="AO197" i="20"/>
  <c r="AK197" i="20"/>
  <c r="AG197" i="20"/>
  <c r="AC197" i="20"/>
  <c r="Y197" i="20"/>
  <c r="U197" i="20"/>
  <c r="Q197" i="20"/>
  <c r="M197" i="20"/>
  <c r="I197" i="20"/>
  <c r="E197" i="20"/>
  <c r="CZ197" i="20"/>
  <c r="CV197" i="20"/>
  <c r="CR197" i="20"/>
  <c r="CN197" i="20"/>
  <c r="CJ197" i="20"/>
  <c r="CF197" i="20"/>
  <c r="CB197" i="20"/>
  <c r="BX197" i="20"/>
  <c r="BT197" i="20"/>
  <c r="BP197" i="20"/>
  <c r="BL197" i="20"/>
  <c r="BH197" i="20"/>
  <c r="BD197" i="20"/>
  <c r="AZ197" i="20"/>
  <c r="AV197" i="20"/>
  <c r="AR197" i="20"/>
  <c r="AN197" i="20"/>
  <c r="AJ197" i="20"/>
  <c r="AF197" i="20"/>
  <c r="AB197" i="20"/>
  <c r="X197" i="20"/>
  <c r="T197" i="20"/>
  <c r="P197" i="20"/>
  <c r="L197" i="20"/>
  <c r="H197" i="20"/>
  <c r="C197" i="20"/>
  <c r="D193" i="20"/>
  <c r="CY193" i="20"/>
  <c r="CU193" i="20"/>
  <c r="CQ193" i="20"/>
  <c r="CM193" i="20"/>
  <c r="CI193" i="20"/>
  <c r="CE193" i="20"/>
  <c r="CA193" i="20"/>
  <c r="BW193" i="20"/>
  <c r="BS193" i="20"/>
  <c r="BO193" i="20"/>
  <c r="BK193" i="20"/>
  <c r="BG193" i="20"/>
  <c r="BC193" i="20"/>
  <c r="AY193" i="20"/>
  <c r="AU193" i="20"/>
  <c r="AQ193" i="20"/>
  <c r="AM193" i="20"/>
  <c r="AI193" i="20"/>
  <c r="AE193" i="20"/>
  <c r="AA193" i="20"/>
  <c r="W193" i="20"/>
  <c r="S193" i="20"/>
  <c r="O193" i="20"/>
  <c r="K193" i="20"/>
  <c r="G193" i="20"/>
  <c r="CX193" i="20"/>
  <c r="CT193" i="20"/>
  <c r="CP193" i="20"/>
  <c r="CL193" i="20"/>
  <c r="CH193" i="20"/>
  <c r="CD193" i="20"/>
  <c r="BZ193" i="20"/>
  <c r="BV193" i="20"/>
  <c r="BR193" i="20"/>
  <c r="BN193" i="20"/>
  <c r="BJ193" i="20"/>
  <c r="BF193" i="20"/>
  <c r="BB193" i="20"/>
  <c r="AX193" i="20"/>
  <c r="AT193" i="20"/>
  <c r="AP193" i="20"/>
  <c r="AL193" i="20"/>
  <c r="AH193" i="20"/>
  <c r="AD193" i="20"/>
  <c r="Z193" i="20"/>
  <c r="V193" i="20"/>
  <c r="R193" i="20"/>
  <c r="N193" i="20"/>
  <c r="J193" i="20"/>
  <c r="F193" i="20"/>
  <c r="CW193" i="20"/>
  <c r="CS193" i="20"/>
  <c r="CO193" i="20"/>
  <c r="CK193" i="20"/>
  <c r="CG193" i="20"/>
  <c r="CC193" i="20"/>
  <c r="BY193" i="20"/>
  <c r="BU193" i="20"/>
  <c r="BQ193" i="20"/>
  <c r="BM193" i="20"/>
  <c r="BI193" i="20"/>
  <c r="BE193" i="20"/>
  <c r="BA193" i="20"/>
  <c r="AW193" i="20"/>
  <c r="AS193" i="20"/>
  <c r="AO193" i="20"/>
  <c r="AK193" i="20"/>
  <c r="AG193" i="20"/>
  <c r="AC193" i="20"/>
  <c r="Y193" i="20"/>
  <c r="U193" i="20"/>
  <c r="Q193" i="20"/>
  <c r="M193" i="20"/>
  <c r="I193" i="20"/>
  <c r="E193" i="20"/>
  <c r="CZ193" i="20"/>
  <c r="CV193" i="20"/>
  <c r="CR193" i="20"/>
  <c r="CN193" i="20"/>
  <c r="CJ193" i="20"/>
  <c r="CF193" i="20"/>
  <c r="CB193" i="20"/>
  <c r="BX193" i="20"/>
  <c r="BT193" i="20"/>
  <c r="BP193" i="20"/>
  <c r="BL193" i="20"/>
  <c r="BH193" i="20"/>
  <c r="BD193" i="20"/>
  <c r="AZ193" i="20"/>
  <c r="AV193" i="20"/>
  <c r="AR193" i="20"/>
  <c r="AN193" i="20"/>
  <c r="AJ193" i="20"/>
  <c r="AF193" i="20"/>
  <c r="AB193" i="20"/>
  <c r="X193" i="20"/>
  <c r="T193" i="20"/>
  <c r="P193" i="20"/>
  <c r="L193" i="20"/>
  <c r="H193" i="20"/>
  <c r="C193" i="20"/>
  <c r="D189" i="20"/>
  <c r="CY189" i="20"/>
  <c r="CU189" i="20"/>
  <c r="CQ189" i="20"/>
  <c r="CM189" i="20"/>
  <c r="CI189" i="20"/>
  <c r="CE189" i="20"/>
  <c r="CA189" i="20"/>
  <c r="BW189" i="20"/>
  <c r="BS189" i="20"/>
  <c r="BO189" i="20"/>
  <c r="BK189" i="20"/>
  <c r="BG189" i="20"/>
  <c r="BC189" i="20"/>
  <c r="AY189" i="20"/>
  <c r="AU189" i="20"/>
  <c r="AQ189" i="20"/>
  <c r="AM189" i="20"/>
  <c r="AI189" i="20"/>
  <c r="AE189" i="20"/>
  <c r="AA189" i="20"/>
  <c r="W189" i="20"/>
  <c r="S189" i="20"/>
  <c r="O189" i="20"/>
  <c r="K189" i="20"/>
  <c r="G189" i="20"/>
  <c r="CX189" i="20"/>
  <c r="CT189" i="20"/>
  <c r="CP189" i="20"/>
  <c r="CL189" i="20"/>
  <c r="CH189" i="20"/>
  <c r="CD189" i="20"/>
  <c r="BZ189" i="20"/>
  <c r="BV189" i="20"/>
  <c r="BR189" i="20"/>
  <c r="BN189" i="20"/>
  <c r="BJ189" i="20"/>
  <c r="BF189" i="20"/>
  <c r="BB189" i="20"/>
  <c r="AX189" i="20"/>
  <c r="AT189" i="20"/>
  <c r="AP189" i="20"/>
  <c r="AL189" i="20"/>
  <c r="AH189" i="20"/>
  <c r="AD189" i="20"/>
  <c r="Z189" i="20"/>
  <c r="V189" i="20"/>
  <c r="R189" i="20"/>
  <c r="N189" i="20"/>
  <c r="J189" i="20"/>
  <c r="F189" i="20"/>
  <c r="CW189" i="20"/>
  <c r="CS189" i="20"/>
  <c r="CO189" i="20"/>
  <c r="CK189" i="20"/>
  <c r="CG189" i="20"/>
  <c r="CC189" i="20"/>
  <c r="BY189" i="20"/>
  <c r="BU189" i="20"/>
  <c r="BQ189" i="20"/>
  <c r="BM189" i="20"/>
  <c r="BI189" i="20"/>
  <c r="BE189" i="20"/>
  <c r="BA189" i="20"/>
  <c r="AW189" i="20"/>
  <c r="AS189" i="20"/>
  <c r="AO189" i="20"/>
  <c r="AK189" i="20"/>
  <c r="AG189" i="20"/>
  <c r="AC189" i="20"/>
  <c r="Y189" i="20"/>
  <c r="U189" i="20"/>
  <c r="Q189" i="20"/>
  <c r="M189" i="20"/>
  <c r="I189" i="20"/>
  <c r="E189" i="20"/>
  <c r="CZ189" i="20"/>
  <c r="CV189" i="20"/>
  <c r="CR189" i="20"/>
  <c r="CN189" i="20"/>
  <c r="CJ189" i="20"/>
  <c r="CF189" i="20"/>
  <c r="CB189" i="20"/>
  <c r="BX189" i="20"/>
  <c r="BT189" i="20"/>
  <c r="BP189" i="20"/>
  <c r="BL189" i="20"/>
  <c r="BH189" i="20"/>
  <c r="BD189" i="20"/>
  <c r="AZ189" i="20"/>
  <c r="AV189" i="20"/>
  <c r="AR189" i="20"/>
  <c r="AN189" i="20"/>
  <c r="AJ189" i="20"/>
  <c r="AF189" i="20"/>
  <c r="AB189" i="20"/>
  <c r="X189" i="20"/>
  <c r="T189" i="20"/>
  <c r="P189" i="20"/>
  <c r="L189" i="20"/>
  <c r="H189" i="20"/>
  <c r="C189" i="20"/>
  <c r="D185" i="20"/>
  <c r="CW185" i="20"/>
  <c r="CS185" i="20"/>
  <c r="CO185" i="20"/>
  <c r="CK185" i="20"/>
  <c r="CG185" i="20"/>
  <c r="CC185" i="20"/>
  <c r="BY185" i="20"/>
  <c r="BU185" i="20"/>
  <c r="BQ185" i="20"/>
  <c r="BM185" i="20"/>
  <c r="BI185" i="20"/>
  <c r="BE185" i="20"/>
  <c r="BA185" i="20"/>
  <c r="AW185" i="20"/>
  <c r="AS185" i="20"/>
  <c r="AO185" i="20"/>
  <c r="AK185" i="20"/>
  <c r="AG185" i="20"/>
  <c r="AC185" i="20"/>
  <c r="Y185" i="20"/>
  <c r="U185" i="20"/>
  <c r="Q185" i="20"/>
  <c r="M185" i="20"/>
  <c r="I185" i="20"/>
  <c r="E185" i="20"/>
  <c r="CZ185" i="20"/>
  <c r="CV185" i="20"/>
  <c r="CR185" i="20"/>
  <c r="CN185" i="20"/>
  <c r="CJ185" i="20"/>
  <c r="CF185" i="20"/>
  <c r="CB185" i="20"/>
  <c r="BX185" i="20"/>
  <c r="BT185" i="20"/>
  <c r="BP185" i="20"/>
  <c r="BL185" i="20"/>
  <c r="BH185" i="20"/>
  <c r="BD185" i="20"/>
  <c r="AZ185" i="20"/>
  <c r="AV185" i="20"/>
  <c r="AR185" i="20"/>
  <c r="AN185" i="20"/>
  <c r="AJ185" i="20"/>
  <c r="AF185" i="20"/>
  <c r="AB185" i="20"/>
  <c r="X185" i="20"/>
  <c r="T185" i="20"/>
  <c r="P185" i="20"/>
  <c r="L185" i="20"/>
  <c r="H185" i="20"/>
  <c r="C185" i="20"/>
  <c r="CY185" i="20"/>
  <c r="CU185" i="20"/>
  <c r="CQ185" i="20"/>
  <c r="CM185" i="20"/>
  <c r="CI185" i="20"/>
  <c r="CE185" i="20"/>
  <c r="CA185" i="20"/>
  <c r="BW185" i="20"/>
  <c r="BS185" i="20"/>
  <c r="BO185" i="20"/>
  <c r="BK185" i="20"/>
  <c r="BG185" i="20"/>
  <c r="BC185" i="20"/>
  <c r="AY185" i="20"/>
  <c r="AU185" i="20"/>
  <c r="AQ185" i="20"/>
  <c r="AM185" i="20"/>
  <c r="AI185" i="20"/>
  <c r="AE185" i="20"/>
  <c r="AA185" i="20"/>
  <c r="W185" i="20"/>
  <c r="S185" i="20"/>
  <c r="O185" i="20"/>
  <c r="K185" i="20"/>
  <c r="G185" i="20"/>
  <c r="CX185" i="20"/>
  <c r="CT185" i="20"/>
  <c r="CP185" i="20"/>
  <c r="CL185" i="20"/>
  <c r="CH185" i="20"/>
  <c r="CD185" i="20"/>
  <c r="BZ185" i="20"/>
  <c r="BV185" i="20"/>
  <c r="BR185" i="20"/>
  <c r="BN185" i="20"/>
  <c r="BJ185" i="20"/>
  <c r="BF185" i="20"/>
  <c r="BB185" i="20"/>
  <c r="AX185" i="20"/>
  <c r="AT185" i="20"/>
  <c r="AP185" i="20"/>
  <c r="AL185" i="20"/>
  <c r="AH185" i="20"/>
  <c r="AD185" i="20"/>
  <c r="Z185" i="20"/>
  <c r="V185" i="20"/>
  <c r="R185" i="20"/>
  <c r="N185" i="20"/>
  <c r="J185" i="20"/>
  <c r="F185" i="20"/>
  <c r="CW181" i="20"/>
  <c r="CS181" i="20"/>
  <c r="CO181" i="20"/>
  <c r="CK181" i="20"/>
  <c r="CG181" i="20"/>
  <c r="CC181" i="20"/>
  <c r="BY181" i="20"/>
  <c r="BU181" i="20"/>
  <c r="BQ181" i="20"/>
  <c r="BM181" i="20"/>
  <c r="BI181" i="20"/>
  <c r="BE181" i="20"/>
  <c r="BA181" i="20"/>
  <c r="AW181" i="20"/>
  <c r="AS181" i="20"/>
  <c r="CY181" i="20"/>
  <c r="CU181" i="20"/>
  <c r="CQ181" i="20"/>
  <c r="CM181" i="20"/>
  <c r="CI181" i="20"/>
  <c r="CE181" i="20"/>
  <c r="CA181" i="20"/>
  <c r="BW181" i="20"/>
  <c r="BS181" i="20"/>
  <c r="BO181" i="20"/>
  <c r="BK181" i="20"/>
  <c r="BG181" i="20"/>
  <c r="BC181" i="20"/>
  <c r="AY181" i="20"/>
  <c r="AU181" i="20"/>
  <c r="CX181" i="20"/>
  <c r="CT181" i="20"/>
  <c r="CP181" i="20"/>
  <c r="CL181" i="20"/>
  <c r="CH181" i="20"/>
  <c r="CD181" i="20"/>
  <c r="BZ181" i="20"/>
  <c r="BV181" i="20"/>
  <c r="BR181" i="20"/>
  <c r="BN181" i="20"/>
  <c r="BJ181" i="20"/>
  <c r="BF181" i="20"/>
  <c r="BB181" i="20"/>
  <c r="AX181" i="20"/>
  <c r="AT181" i="20"/>
  <c r="CN181" i="20"/>
  <c r="BX181" i="20"/>
  <c r="BH181" i="20"/>
  <c r="AR181" i="20"/>
  <c r="AN181" i="20"/>
  <c r="AJ181" i="20"/>
  <c r="AF181" i="20"/>
  <c r="AB181" i="20"/>
  <c r="X181" i="20"/>
  <c r="T181" i="20"/>
  <c r="P181" i="20"/>
  <c r="L181" i="20"/>
  <c r="H181" i="20"/>
  <c r="C181" i="20"/>
  <c r="CV181" i="20"/>
  <c r="CF181" i="20"/>
  <c r="BP181" i="20"/>
  <c r="AZ181" i="20"/>
  <c r="AP181" i="20"/>
  <c r="AL181" i="20"/>
  <c r="AH181" i="20"/>
  <c r="AD181" i="20"/>
  <c r="Z181" i="20"/>
  <c r="V181" i="20"/>
  <c r="R181" i="20"/>
  <c r="N181" i="20"/>
  <c r="J181" i="20"/>
  <c r="F181" i="20"/>
  <c r="CR181" i="20"/>
  <c r="CB181" i="20"/>
  <c r="BL181" i="20"/>
  <c r="AV181" i="20"/>
  <c r="AO181" i="20"/>
  <c r="AK181" i="20"/>
  <c r="AG181" i="20"/>
  <c r="AC181" i="20"/>
  <c r="Y181" i="20"/>
  <c r="U181" i="20"/>
  <c r="Q181" i="20"/>
  <c r="M181" i="20"/>
  <c r="I181" i="20"/>
  <c r="E181" i="20"/>
  <c r="CJ181" i="20"/>
  <c r="AM181" i="20"/>
  <c r="W181" i="20"/>
  <c r="G181" i="20"/>
  <c r="BT181" i="20"/>
  <c r="AI181" i="20"/>
  <c r="S181" i="20"/>
  <c r="BD181" i="20"/>
  <c r="AE181" i="20"/>
  <c r="O181" i="20"/>
  <c r="K181" i="20"/>
  <c r="CZ181" i="20"/>
  <c r="AQ181" i="20"/>
  <c r="AA181" i="20"/>
  <c r="D177" i="20"/>
  <c r="CZ177" i="20"/>
  <c r="CV177" i="20"/>
  <c r="CR177" i="20"/>
  <c r="CN177" i="20"/>
  <c r="CJ177" i="20"/>
  <c r="CF177" i="20"/>
  <c r="CB177" i="20"/>
  <c r="BX177" i="20"/>
  <c r="BT177" i="20"/>
  <c r="BP177" i="20"/>
  <c r="BL177" i="20"/>
  <c r="BH177" i="20"/>
  <c r="BD177" i="20"/>
  <c r="AZ177" i="20"/>
  <c r="AV177" i="20"/>
  <c r="AR177" i="20"/>
  <c r="AN177" i="20"/>
  <c r="AJ177" i="20"/>
  <c r="AF177" i="20"/>
  <c r="AB177" i="20"/>
  <c r="X177" i="20"/>
  <c r="T177" i="20"/>
  <c r="P177" i="20"/>
  <c r="L177" i="20"/>
  <c r="H177" i="20"/>
  <c r="C177" i="20"/>
  <c r="CX177" i="20"/>
  <c r="CT177" i="20"/>
  <c r="CP177" i="20"/>
  <c r="CL177" i="20"/>
  <c r="CH177" i="20"/>
  <c r="CD177" i="20"/>
  <c r="BZ177" i="20"/>
  <c r="BV177" i="20"/>
  <c r="BR177" i="20"/>
  <c r="BN177" i="20"/>
  <c r="BJ177" i="20"/>
  <c r="BF177" i="20"/>
  <c r="BB177" i="20"/>
  <c r="AX177" i="20"/>
  <c r="AT177" i="20"/>
  <c r="AP177" i="20"/>
  <c r="AL177" i="20"/>
  <c r="AH177" i="20"/>
  <c r="AD177" i="20"/>
  <c r="Z177" i="20"/>
  <c r="V177" i="20"/>
  <c r="R177" i="20"/>
  <c r="N177" i="20"/>
  <c r="J177" i="20"/>
  <c r="F177" i="20"/>
  <c r="CW177" i="20"/>
  <c r="CS177" i="20"/>
  <c r="CO177" i="20"/>
  <c r="CK177" i="20"/>
  <c r="CG177" i="20"/>
  <c r="CC177" i="20"/>
  <c r="BY177" i="20"/>
  <c r="BU177" i="20"/>
  <c r="BQ177" i="20"/>
  <c r="BM177" i="20"/>
  <c r="BI177" i="20"/>
  <c r="BE177" i="20"/>
  <c r="BA177" i="20"/>
  <c r="AW177" i="20"/>
  <c r="AS177" i="20"/>
  <c r="AO177" i="20"/>
  <c r="AK177" i="20"/>
  <c r="AG177" i="20"/>
  <c r="AC177" i="20"/>
  <c r="Y177" i="20"/>
  <c r="U177" i="20"/>
  <c r="Q177" i="20"/>
  <c r="M177" i="20"/>
  <c r="I177" i="20"/>
  <c r="E177" i="20"/>
  <c r="CM177" i="20"/>
  <c r="BW177" i="20"/>
  <c r="BG177" i="20"/>
  <c r="AQ177" i="20"/>
  <c r="AA177" i="20"/>
  <c r="K177" i="20"/>
  <c r="CY177" i="20"/>
  <c r="CI177" i="20"/>
  <c r="BS177" i="20"/>
  <c r="BC177" i="20"/>
  <c r="AM177" i="20"/>
  <c r="W177" i="20"/>
  <c r="G177" i="20"/>
  <c r="CU177" i="20"/>
  <c r="CE177" i="20"/>
  <c r="BO177" i="20"/>
  <c r="AY177" i="20"/>
  <c r="AI177" i="20"/>
  <c r="S177" i="20"/>
  <c r="CQ177" i="20"/>
  <c r="AE177" i="20"/>
  <c r="CA177" i="20"/>
  <c r="O177" i="20"/>
  <c r="BK177" i="20"/>
  <c r="AU177" i="20"/>
  <c r="D173" i="20"/>
  <c r="CW173" i="20"/>
  <c r="CS173" i="20"/>
  <c r="CO173" i="20"/>
  <c r="CK173" i="20"/>
  <c r="CG173" i="20"/>
  <c r="CC173" i="20"/>
  <c r="BY173" i="20"/>
  <c r="BU173" i="20"/>
  <c r="BQ173" i="20"/>
  <c r="BM173" i="20"/>
  <c r="BI173" i="20"/>
  <c r="BE173" i="20"/>
  <c r="BA173" i="20"/>
  <c r="AW173" i="20"/>
  <c r="AS173" i="20"/>
  <c r="AO173" i="20"/>
  <c r="AK173" i="20"/>
  <c r="AG173" i="20"/>
  <c r="AC173" i="20"/>
  <c r="Y173" i="20"/>
  <c r="U173" i="20"/>
  <c r="Q173" i="20"/>
  <c r="M173" i="20"/>
  <c r="I173" i="20"/>
  <c r="E173" i="20"/>
  <c r="CZ173" i="20"/>
  <c r="CV173" i="20"/>
  <c r="CR173" i="20"/>
  <c r="CN173" i="20"/>
  <c r="CJ173" i="20"/>
  <c r="CF173" i="20"/>
  <c r="CB173" i="20"/>
  <c r="BX173" i="20"/>
  <c r="BT173" i="20"/>
  <c r="BP173" i="20"/>
  <c r="BL173" i="20"/>
  <c r="BH173" i="20"/>
  <c r="BD173" i="20"/>
  <c r="AZ173" i="20"/>
  <c r="AV173" i="20"/>
  <c r="AR173" i="20"/>
  <c r="AN173" i="20"/>
  <c r="AJ173" i="20"/>
  <c r="AF173" i="20"/>
  <c r="AB173" i="20"/>
  <c r="X173" i="20"/>
  <c r="T173" i="20"/>
  <c r="P173" i="20"/>
  <c r="L173" i="20"/>
  <c r="H173" i="20"/>
  <c r="C173" i="20"/>
  <c r="CY173" i="20"/>
  <c r="CU173" i="20"/>
  <c r="CQ173" i="20"/>
  <c r="CM173" i="20"/>
  <c r="CI173" i="20"/>
  <c r="CE173" i="20"/>
  <c r="CA173" i="20"/>
  <c r="BW173" i="20"/>
  <c r="BS173" i="20"/>
  <c r="BO173" i="20"/>
  <c r="BK173" i="20"/>
  <c r="BG173" i="20"/>
  <c r="BC173" i="20"/>
  <c r="AY173" i="20"/>
  <c r="AU173" i="20"/>
  <c r="AQ173" i="20"/>
  <c r="AM173" i="20"/>
  <c r="AI173" i="20"/>
  <c r="AE173" i="20"/>
  <c r="AA173" i="20"/>
  <c r="W173" i="20"/>
  <c r="S173" i="20"/>
  <c r="O173" i="20"/>
  <c r="K173" i="20"/>
  <c r="G173" i="20"/>
  <c r="CT173" i="20"/>
  <c r="CD173" i="20"/>
  <c r="BN173" i="20"/>
  <c r="AX173" i="20"/>
  <c r="AH173" i="20"/>
  <c r="R173" i="20"/>
  <c r="CP173" i="20"/>
  <c r="BZ173" i="20"/>
  <c r="BJ173" i="20"/>
  <c r="AT173" i="20"/>
  <c r="AD173" i="20"/>
  <c r="N173" i="20"/>
  <c r="CL173" i="20"/>
  <c r="BF173" i="20"/>
  <c r="Z173" i="20"/>
  <c r="CH173" i="20"/>
  <c r="BB173" i="20"/>
  <c r="V173" i="20"/>
  <c r="AP173" i="20"/>
  <c r="CX173" i="20"/>
  <c r="AL173" i="20"/>
  <c r="BV173" i="20"/>
  <c r="J173" i="20"/>
  <c r="BR173" i="20"/>
  <c r="F173" i="20"/>
  <c r="D169" i="20"/>
  <c r="CZ169" i="20"/>
  <c r="CV169" i="20"/>
  <c r="CR169" i="20"/>
  <c r="CN169" i="20"/>
  <c r="CJ169" i="20"/>
  <c r="CF169" i="20"/>
  <c r="CB169" i="20"/>
  <c r="BX169" i="20"/>
  <c r="BT169" i="20"/>
  <c r="BP169" i="20"/>
  <c r="BL169" i="20"/>
  <c r="BH169" i="20"/>
  <c r="BD169" i="20"/>
  <c r="AZ169" i="20"/>
  <c r="AV169" i="20"/>
  <c r="AR169" i="20"/>
  <c r="AN169" i="20"/>
  <c r="AJ169" i="20"/>
  <c r="AF169" i="20"/>
  <c r="AB169" i="20"/>
  <c r="X169" i="20"/>
  <c r="T169" i="20"/>
  <c r="P169" i="20"/>
  <c r="L169" i="20"/>
  <c r="H169" i="20"/>
  <c r="C169" i="20"/>
  <c r="CY169" i="20"/>
  <c r="CU169" i="20"/>
  <c r="CQ169" i="20"/>
  <c r="CM169" i="20"/>
  <c r="CI169" i="20"/>
  <c r="CE169" i="20"/>
  <c r="CA169" i="20"/>
  <c r="BW169" i="20"/>
  <c r="BS169" i="20"/>
  <c r="BO169" i="20"/>
  <c r="BK169" i="20"/>
  <c r="BG169" i="20"/>
  <c r="BC169" i="20"/>
  <c r="AY169" i="20"/>
  <c r="AU169" i="20"/>
  <c r="AQ169" i="20"/>
  <c r="AM169" i="20"/>
  <c r="AI169" i="20"/>
  <c r="AE169" i="20"/>
  <c r="AA169" i="20"/>
  <c r="W169" i="20"/>
  <c r="S169" i="20"/>
  <c r="O169" i="20"/>
  <c r="K169" i="20"/>
  <c r="G169" i="20"/>
  <c r="CX169" i="20"/>
  <c r="CP169" i="20"/>
  <c r="CH169" i="20"/>
  <c r="BZ169" i="20"/>
  <c r="BR169" i="20"/>
  <c r="BJ169" i="20"/>
  <c r="BB169" i="20"/>
  <c r="AT169" i="20"/>
  <c r="AL169" i="20"/>
  <c r="AD169" i="20"/>
  <c r="V169" i="20"/>
  <c r="N169" i="20"/>
  <c r="F169" i="20"/>
  <c r="CW169" i="20"/>
  <c r="CO169" i="20"/>
  <c r="CG169" i="20"/>
  <c r="BY169" i="20"/>
  <c r="BQ169" i="20"/>
  <c r="BI169" i="20"/>
  <c r="BA169" i="20"/>
  <c r="AS169" i="20"/>
  <c r="AK169" i="20"/>
  <c r="AC169" i="20"/>
  <c r="U169" i="20"/>
  <c r="M169" i="20"/>
  <c r="E169" i="20"/>
  <c r="CT169" i="20"/>
  <c r="CD169" i="20"/>
  <c r="BN169" i="20"/>
  <c r="AX169" i="20"/>
  <c r="AH169" i="20"/>
  <c r="R169" i="20"/>
  <c r="CS169" i="20"/>
  <c r="CC169" i="20"/>
  <c r="BM169" i="20"/>
  <c r="AW169" i="20"/>
  <c r="AG169" i="20"/>
  <c r="Q169" i="20"/>
  <c r="CL169" i="20"/>
  <c r="BV169" i="20"/>
  <c r="BF169" i="20"/>
  <c r="AP169" i="20"/>
  <c r="Z169" i="20"/>
  <c r="J169" i="20"/>
  <c r="CK169" i="20"/>
  <c r="BU169" i="20"/>
  <c r="BE169" i="20"/>
  <c r="AO169" i="20"/>
  <c r="Y169" i="20"/>
  <c r="I169" i="20"/>
  <c r="D165" i="20"/>
  <c r="CZ165" i="20"/>
  <c r="CV165" i="20"/>
  <c r="CR165" i="20"/>
  <c r="CN165" i="20"/>
  <c r="CJ165" i="20"/>
  <c r="CF165" i="20"/>
  <c r="CB165" i="20"/>
  <c r="BX165" i="20"/>
  <c r="BT165" i="20"/>
  <c r="BP165" i="20"/>
  <c r="BL165" i="20"/>
  <c r="BH165" i="20"/>
  <c r="BD165" i="20"/>
  <c r="AZ165" i="20"/>
  <c r="AV165" i="20"/>
  <c r="AR165" i="20"/>
  <c r="AN165" i="20"/>
  <c r="AJ165" i="20"/>
  <c r="AF165" i="20"/>
  <c r="AB165" i="20"/>
  <c r="X165" i="20"/>
  <c r="T165" i="20"/>
  <c r="P165" i="20"/>
  <c r="L165" i="20"/>
  <c r="H165" i="20"/>
  <c r="C165" i="20"/>
  <c r="CY165" i="20"/>
  <c r="CU165" i="20"/>
  <c r="CQ165" i="20"/>
  <c r="CM165" i="20"/>
  <c r="CI165" i="20"/>
  <c r="CE165" i="20"/>
  <c r="CA165" i="20"/>
  <c r="BW165" i="20"/>
  <c r="BS165" i="20"/>
  <c r="BO165" i="20"/>
  <c r="BK165" i="20"/>
  <c r="BG165" i="20"/>
  <c r="BC165" i="20"/>
  <c r="AY165" i="20"/>
  <c r="AU165" i="20"/>
  <c r="AQ165" i="20"/>
  <c r="AM165" i="20"/>
  <c r="AI165" i="20"/>
  <c r="AE165" i="20"/>
  <c r="AA165" i="20"/>
  <c r="W165" i="20"/>
  <c r="S165" i="20"/>
  <c r="O165" i="20"/>
  <c r="K165" i="20"/>
  <c r="G165" i="20"/>
  <c r="CT165" i="20"/>
  <c r="CL165" i="20"/>
  <c r="CD165" i="20"/>
  <c r="BV165" i="20"/>
  <c r="BN165" i="20"/>
  <c r="BF165" i="20"/>
  <c r="AX165" i="20"/>
  <c r="AP165" i="20"/>
  <c r="AH165" i="20"/>
  <c r="Z165" i="20"/>
  <c r="R165" i="20"/>
  <c r="J165" i="20"/>
  <c r="CS165" i="20"/>
  <c r="CK165" i="20"/>
  <c r="CC165" i="20"/>
  <c r="BU165" i="20"/>
  <c r="BM165" i="20"/>
  <c r="BE165" i="20"/>
  <c r="AW165" i="20"/>
  <c r="AO165" i="20"/>
  <c r="AG165" i="20"/>
  <c r="Y165" i="20"/>
  <c r="Q165" i="20"/>
  <c r="I165" i="20"/>
  <c r="CX165" i="20"/>
  <c r="CH165" i="20"/>
  <c r="BR165" i="20"/>
  <c r="BB165" i="20"/>
  <c r="AL165" i="20"/>
  <c r="V165" i="20"/>
  <c r="F165" i="20"/>
  <c r="CW165" i="20"/>
  <c r="CG165" i="20"/>
  <c r="BQ165" i="20"/>
  <c r="BA165" i="20"/>
  <c r="AK165" i="20"/>
  <c r="U165" i="20"/>
  <c r="E165" i="20"/>
  <c r="CP165" i="20"/>
  <c r="BZ165" i="20"/>
  <c r="BJ165" i="20"/>
  <c r="AT165" i="20"/>
  <c r="AD165" i="20"/>
  <c r="N165" i="20"/>
  <c r="CO165" i="20"/>
  <c r="BY165" i="20"/>
  <c r="BI165" i="20"/>
  <c r="AS165" i="20"/>
  <c r="AC165" i="20"/>
  <c r="M165" i="20"/>
  <c r="CZ161" i="20"/>
  <c r="CV161" i="20"/>
  <c r="CR161" i="20"/>
  <c r="CN161" i="20"/>
  <c r="CJ161" i="20"/>
  <c r="CF161" i="20"/>
  <c r="CB161" i="20"/>
  <c r="BX161" i="20"/>
  <c r="BT161" i="20"/>
  <c r="BP161" i="20"/>
  <c r="BL161" i="20"/>
  <c r="BH161" i="20"/>
  <c r="BD161" i="20"/>
  <c r="AZ161" i="20"/>
  <c r="AV161" i="20"/>
  <c r="AR161" i="20"/>
  <c r="AN161" i="20"/>
  <c r="AJ161" i="20"/>
  <c r="AF161" i="20"/>
  <c r="AB161" i="20"/>
  <c r="X161" i="20"/>
  <c r="T161" i="20"/>
  <c r="P161" i="20"/>
  <c r="L161" i="20"/>
  <c r="H161" i="20"/>
  <c r="C161" i="20"/>
  <c r="CY161" i="20"/>
  <c r="CU161" i="20"/>
  <c r="CQ161" i="20"/>
  <c r="CM161" i="20"/>
  <c r="CI161" i="20"/>
  <c r="CE161" i="20"/>
  <c r="CA161" i="20"/>
  <c r="BW161" i="20"/>
  <c r="BS161" i="20"/>
  <c r="BO161" i="20"/>
  <c r="BK161" i="20"/>
  <c r="BG161" i="20"/>
  <c r="BC161" i="20"/>
  <c r="AY161" i="20"/>
  <c r="AU161" i="20"/>
  <c r="AQ161" i="20"/>
  <c r="AM161" i="20"/>
  <c r="AI161" i="20"/>
  <c r="AE161" i="20"/>
  <c r="AA161" i="20"/>
  <c r="W161" i="20"/>
  <c r="S161" i="20"/>
  <c r="O161" i="20"/>
  <c r="K161" i="20"/>
  <c r="G161" i="20"/>
  <c r="CX161" i="20"/>
  <c r="CP161" i="20"/>
  <c r="CH161" i="20"/>
  <c r="BZ161" i="20"/>
  <c r="BR161" i="20"/>
  <c r="BJ161" i="20"/>
  <c r="BB161" i="20"/>
  <c r="AT161" i="20"/>
  <c r="AL161" i="20"/>
  <c r="AD161" i="20"/>
  <c r="V161" i="20"/>
  <c r="N161" i="20"/>
  <c r="F161" i="20"/>
  <c r="CW161" i="20"/>
  <c r="CO161" i="20"/>
  <c r="CG161" i="20"/>
  <c r="BY161" i="20"/>
  <c r="BQ161" i="20"/>
  <c r="BI161" i="20"/>
  <c r="BA161" i="20"/>
  <c r="AS161" i="20"/>
  <c r="AK161" i="20"/>
  <c r="AC161" i="20"/>
  <c r="U161" i="20"/>
  <c r="M161" i="20"/>
  <c r="E161" i="20"/>
  <c r="CL161" i="20"/>
  <c r="BV161" i="20"/>
  <c r="BF161" i="20"/>
  <c r="AP161" i="20"/>
  <c r="Z161" i="20"/>
  <c r="J161" i="20"/>
  <c r="CK161" i="20"/>
  <c r="BU161" i="20"/>
  <c r="BE161" i="20"/>
  <c r="AO161" i="20"/>
  <c r="Y161" i="20"/>
  <c r="I161" i="20"/>
  <c r="CT161" i="20"/>
  <c r="CD161" i="20"/>
  <c r="BN161" i="20"/>
  <c r="AX161" i="20"/>
  <c r="AH161" i="20"/>
  <c r="R161" i="20"/>
  <c r="CS161" i="20"/>
  <c r="CC161" i="20"/>
  <c r="BM161" i="20"/>
  <c r="AW161" i="20"/>
  <c r="AG161" i="20"/>
  <c r="Q161" i="20"/>
  <c r="CX157" i="20"/>
  <c r="CT157" i="20"/>
  <c r="CP157" i="20"/>
  <c r="CL157" i="20"/>
  <c r="CH157" i="20"/>
  <c r="CD157" i="20"/>
  <c r="BZ157" i="20"/>
  <c r="BV157" i="20"/>
  <c r="BR157" i="20"/>
  <c r="BN157" i="20"/>
  <c r="BJ157" i="20"/>
  <c r="BF157" i="20"/>
  <c r="BB157" i="20"/>
  <c r="AX157" i="20"/>
  <c r="AT157" i="20"/>
  <c r="AP157" i="20"/>
  <c r="AL157" i="20"/>
  <c r="AH157" i="20"/>
  <c r="AD157" i="20"/>
  <c r="Z157" i="20"/>
  <c r="V157" i="20"/>
  <c r="R157" i="20"/>
  <c r="N157" i="20"/>
  <c r="J157" i="20"/>
  <c r="F157" i="20"/>
  <c r="CW157" i="20"/>
  <c r="CS157" i="20"/>
  <c r="CO157" i="20"/>
  <c r="CK157" i="20"/>
  <c r="CG157" i="20"/>
  <c r="CC157" i="20"/>
  <c r="BY157" i="20"/>
  <c r="BU157" i="20"/>
  <c r="BQ157" i="20"/>
  <c r="BM157" i="20"/>
  <c r="BI157" i="20"/>
  <c r="BE157" i="20"/>
  <c r="BA157" i="20"/>
  <c r="AW157" i="20"/>
  <c r="AS157" i="20"/>
  <c r="AO157" i="20"/>
  <c r="AK157" i="20"/>
  <c r="AG157" i="20"/>
  <c r="AC157" i="20"/>
  <c r="Y157" i="20"/>
  <c r="U157" i="20"/>
  <c r="Q157" i="20"/>
  <c r="M157" i="20"/>
  <c r="I157" i="20"/>
  <c r="E157" i="20"/>
  <c r="CZ157" i="20"/>
  <c r="CR157" i="20"/>
  <c r="CJ157" i="20"/>
  <c r="CB157" i="20"/>
  <c r="BT157" i="20"/>
  <c r="BL157" i="20"/>
  <c r="BD157" i="20"/>
  <c r="AV157" i="20"/>
  <c r="AN157" i="20"/>
  <c r="AF157" i="20"/>
  <c r="X157" i="20"/>
  <c r="P157" i="20"/>
  <c r="H157" i="20"/>
  <c r="CY157" i="20"/>
  <c r="CQ157" i="20"/>
  <c r="CI157" i="20"/>
  <c r="CA157" i="20"/>
  <c r="BS157" i="20"/>
  <c r="BK157" i="20"/>
  <c r="BC157" i="20"/>
  <c r="AU157" i="20"/>
  <c r="AM157" i="20"/>
  <c r="AE157" i="20"/>
  <c r="W157" i="20"/>
  <c r="O157" i="20"/>
  <c r="G157" i="20"/>
  <c r="CV157" i="20"/>
  <c r="CN157" i="20"/>
  <c r="CF157" i="20"/>
  <c r="BX157" i="20"/>
  <c r="BP157" i="20"/>
  <c r="BH157" i="20"/>
  <c r="AZ157" i="20"/>
  <c r="AR157" i="20"/>
  <c r="AJ157" i="20"/>
  <c r="AB157" i="20"/>
  <c r="T157" i="20"/>
  <c r="L157" i="20"/>
  <c r="C157" i="20"/>
  <c r="CU157" i="20"/>
  <c r="CM157" i="20"/>
  <c r="CE157" i="20"/>
  <c r="BW157" i="20"/>
  <c r="BO157" i="20"/>
  <c r="BG157" i="20"/>
  <c r="AY157" i="20"/>
  <c r="AQ157" i="20"/>
  <c r="AI157" i="20"/>
  <c r="AA157" i="20"/>
  <c r="S157" i="20"/>
  <c r="K157" i="20"/>
  <c r="CX153" i="20"/>
  <c r="CT153" i="20"/>
  <c r="CP153" i="20"/>
  <c r="CL153" i="20"/>
  <c r="CH153" i="20"/>
  <c r="CD153" i="20"/>
  <c r="BZ153" i="20"/>
  <c r="BV153" i="20"/>
  <c r="BR153" i="20"/>
  <c r="BN153" i="20"/>
  <c r="BJ153" i="20"/>
  <c r="BF153" i="20"/>
  <c r="BB153" i="20"/>
  <c r="AX153" i="20"/>
  <c r="AT153" i="20"/>
  <c r="AP153" i="20"/>
  <c r="AL153" i="20"/>
  <c r="AH153" i="20"/>
  <c r="AD153" i="20"/>
  <c r="Z153" i="20"/>
  <c r="V153" i="20"/>
  <c r="R153" i="20"/>
  <c r="N153" i="20"/>
  <c r="J153" i="20"/>
  <c r="F153" i="20"/>
  <c r="CW153" i="20"/>
  <c r="CS153" i="20"/>
  <c r="CO153" i="20"/>
  <c r="CK153" i="20"/>
  <c r="CG153" i="20"/>
  <c r="CC153" i="20"/>
  <c r="BY153" i="20"/>
  <c r="BU153" i="20"/>
  <c r="BQ153" i="20"/>
  <c r="BM153" i="20"/>
  <c r="BI153" i="20"/>
  <c r="BE153" i="20"/>
  <c r="BA153" i="20"/>
  <c r="AW153" i="20"/>
  <c r="AS153" i="20"/>
  <c r="AO153" i="20"/>
  <c r="AK153" i="20"/>
  <c r="AG153" i="20"/>
  <c r="AC153" i="20"/>
  <c r="Y153" i="20"/>
  <c r="U153" i="20"/>
  <c r="Q153" i="20"/>
  <c r="M153" i="20"/>
  <c r="I153" i="20"/>
  <c r="E153" i="20"/>
  <c r="CV153" i="20"/>
  <c r="CN153" i="20"/>
  <c r="CF153" i="20"/>
  <c r="BX153" i="20"/>
  <c r="BP153" i="20"/>
  <c r="BH153" i="20"/>
  <c r="AZ153" i="20"/>
  <c r="AR153" i="20"/>
  <c r="AJ153" i="20"/>
  <c r="AB153" i="20"/>
  <c r="T153" i="20"/>
  <c r="L153" i="20"/>
  <c r="C153" i="20"/>
  <c r="CU153" i="20"/>
  <c r="CM153" i="20"/>
  <c r="CE153" i="20"/>
  <c r="BW153" i="20"/>
  <c r="BO153" i="20"/>
  <c r="BG153" i="20"/>
  <c r="AY153" i="20"/>
  <c r="AQ153" i="20"/>
  <c r="AI153" i="20"/>
  <c r="AA153" i="20"/>
  <c r="S153" i="20"/>
  <c r="K153" i="20"/>
  <c r="CZ153" i="20"/>
  <c r="CR153" i="20"/>
  <c r="CJ153" i="20"/>
  <c r="CB153" i="20"/>
  <c r="BT153" i="20"/>
  <c r="BL153" i="20"/>
  <c r="BD153" i="20"/>
  <c r="AV153" i="20"/>
  <c r="AN153" i="20"/>
  <c r="AF153" i="20"/>
  <c r="X153" i="20"/>
  <c r="P153" i="20"/>
  <c r="H153" i="20"/>
  <c r="CY153" i="20"/>
  <c r="CQ153" i="20"/>
  <c r="CI153" i="20"/>
  <c r="CA153" i="20"/>
  <c r="BS153" i="20"/>
  <c r="BK153" i="20"/>
  <c r="BC153" i="20"/>
  <c r="AU153" i="20"/>
  <c r="AM153" i="20"/>
  <c r="AE153" i="20"/>
  <c r="W153" i="20"/>
  <c r="O153" i="20"/>
  <c r="G153" i="20"/>
  <c r="D149" i="20"/>
  <c r="CY149" i="20"/>
  <c r="CU149" i="20"/>
  <c r="CQ149" i="20"/>
  <c r="CM149" i="20"/>
  <c r="CI149" i="20"/>
  <c r="CE149" i="20"/>
  <c r="CA149" i="20"/>
  <c r="BW149" i="20"/>
  <c r="BS149" i="20"/>
  <c r="BO149" i="20"/>
  <c r="BK149" i="20"/>
  <c r="BG149" i="20"/>
  <c r="BC149" i="20"/>
  <c r="AY149" i="20"/>
  <c r="AU149" i="20"/>
  <c r="AQ149" i="20"/>
  <c r="AM149" i="20"/>
  <c r="AI149" i="20"/>
  <c r="AE149" i="20"/>
  <c r="AA149" i="20"/>
  <c r="W149" i="20"/>
  <c r="S149" i="20"/>
  <c r="O149" i="20"/>
  <c r="K149" i="20"/>
  <c r="G149" i="20"/>
  <c r="CX149" i="20"/>
  <c r="CT149" i="20"/>
  <c r="CP149" i="20"/>
  <c r="CL149" i="20"/>
  <c r="CH149" i="20"/>
  <c r="CD149" i="20"/>
  <c r="BZ149" i="20"/>
  <c r="BV149" i="20"/>
  <c r="BR149" i="20"/>
  <c r="BN149" i="20"/>
  <c r="BJ149" i="20"/>
  <c r="BF149" i="20"/>
  <c r="BB149" i="20"/>
  <c r="AX149" i="20"/>
  <c r="AT149" i="20"/>
  <c r="AP149" i="20"/>
  <c r="AL149" i="20"/>
  <c r="AH149" i="20"/>
  <c r="AD149" i="20"/>
  <c r="Z149" i="20"/>
  <c r="V149" i="20"/>
  <c r="R149" i="20"/>
  <c r="N149" i="20"/>
  <c r="J149" i="20"/>
  <c r="F149" i="20"/>
  <c r="CW149" i="20"/>
  <c r="CS149" i="20"/>
  <c r="CO149" i="20"/>
  <c r="CK149" i="20"/>
  <c r="CG149" i="20"/>
  <c r="CC149" i="20"/>
  <c r="BY149" i="20"/>
  <c r="BU149" i="20"/>
  <c r="BQ149" i="20"/>
  <c r="BM149" i="20"/>
  <c r="BI149" i="20"/>
  <c r="BE149" i="20"/>
  <c r="BA149" i="20"/>
  <c r="AW149" i="20"/>
  <c r="AS149" i="20"/>
  <c r="AO149" i="20"/>
  <c r="AK149" i="20"/>
  <c r="AG149" i="20"/>
  <c r="AC149" i="20"/>
  <c r="Y149" i="20"/>
  <c r="U149" i="20"/>
  <c r="Q149" i="20"/>
  <c r="M149" i="20"/>
  <c r="I149" i="20"/>
  <c r="E149" i="20"/>
  <c r="CZ149" i="20"/>
  <c r="CV149" i="20"/>
  <c r="CR149" i="20"/>
  <c r="CN149" i="20"/>
  <c r="CJ149" i="20"/>
  <c r="CF149" i="20"/>
  <c r="CB149" i="20"/>
  <c r="BX149" i="20"/>
  <c r="BT149" i="20"/>
  <c r="BP149" i="20"/>
  <c r="BL149" i="20"/>
  <c r="BH149" i="20"/>
  <c r="BD149" i="20"/>
  <c r="AZ149" i="20"/>
  <c r="AV149" i="20"/>
  <c r="AR149" i="20"/>
  <c r="AN149" i="20"/>
  <c r="AJ149" i="20"/>
  <c r="AF149" i="20"/>
  <c r="AB149" i="20"/>
  <c r="X149" i="20"/>
  <c r="T149" i="20"/>
  <c r="P149" i="20"/>
  <c r="L149" i="20"/>
  <c r="H149" i="20"/>
  <c r="C149" i="20"/>
  <c r="D145" i="20"/>
  <c r="CY145" i="20"/>
  <c r="CU145" i="20"/>
  <c r="CQ145" i="20"/>
  <c r="CM145" i="20"/>
  <c r="CI145" i="20"/>
  <c r="CE145" i="20"/>
  <c r="CA145" i="20"/>
  <c r="BW145" i="20"/>
  <c r="BS145" i="20"/>
  <c r="BO145" i="20"/>
  <c r="BK145" i="20"/>
  <c r="BG145" i="20"/>
  <c r="BC145" i="20"/>
  <c r="AY145" i="20"/>
  <c r="AU145" i="20"/>
  <c r="AQ145" i="20"/>
  <c r="AM145" i="20"/>
  <c r="AI145" i="20"/>
  <c r="AE145" i="20"/>
  <c r="AA145" i="20"/>
  <c r="W145" i="20"/>
  <c r="S145" i="20"/>
  <c r="O145" i="20"/>
  <c r="K145" i="20"/>
  <c r="G145" i="20"/>
  <c r="CX145" i="20"/>
  <c r="CT145" i="20"/>
  <c r="CP145" i="20"/>
  <c r="CL145" i="20"/>
  <c r="CH145" i="20"/>
  <c r="CD145" i="20"/>
  <c r="BZ145" i="20"/>
  <c r="BV145" i="20"/>
  <c r="BR145" i="20"/>
  <c r="BN145" i="20"/>
  <c r="BJ145" i="20"/>
  <c r="BF145" i="20"/>
  <c r="BB145" i="20"/>
  <c r="AX145" i="20"/>
  <c r="AT145" i="20"/>
  <c r="AP145" i="20"/>
  <c r="AL145" i="20"/>
  <c r="AH145" i="20"/>
  <c r="AD145" i="20"/>
  <c r="Z145" i="20"/>
  <c r="V145" i="20"/>
  <c r="R145" i="20"/>
  <c r="N145" i="20"/>
  <c r="J145" i="20"/>
  <c r="F145" i="20"/>
  <c r="CW145" i="20"/>
  <c r="CS145" i="20"/>
  <c r="CO145" i="20"/>
  <c r="CK145" i="20"/>
  <c r="CG145" i="20"/>
  <c r="CC145" i="20"/>
  <c r="BY145" i="20"/>
  <c r="BU145" i="20"/>
  <c r="BQ145" i="20"/>
  <c r="BM145" i="20"/>
  <c r="BI145" i="20"/>
  <c r="BE145" i="20"/>
  <c r="BA145" i="20"/>
  <c r="AW145" i="20"/>
  <c r="AS145" i="20"/>
  <c r="AO145" i="20"/>
  <c r="CZ145" i="20"/>
  <c r="CV145" i="20"/>
  <c r="CR145" i="20"/>
  <c r="CN145" i="20"/>
  <c r="CJ145" i="20"/>
  <c r="CF145" i="20"/>
  <c r="CB145" i="20"/>
  <c r="BX145" i="20"/>
  <c r="BT145" i="20"/>
  <c r="BP145" i="20"/>
  <c r="BL145" i="20"/>
  <c r="BH145" i="20"/>
  <c r="BD145" i="20"/>
  <c r="AZ145" i="20"/>
  <c r="AV145" i="20"/>
  <c r="AR145" i="20"/>
  <c r="AN145" i="20"/>
  <c r="AJ145" i="20"/>
  <c r="AF145" i="20"/>
  <c r="AB145" i="20"/>
  <c r="X145" i="20"/>
  <c r="T145" i="20"/>
  <c r="P145" i="20"/>
  <c r="L145" i="20"/>
  <c r="H145" i="20"/>
  <c r="C145" i="20"/>
  <c r="AK145" i="20"/>
  <c r="U145" i="20"/>
  <c r="E145" i="20"/>
  <c r="AG145" i="20"/>
  <c r="Q145" i="20"/>
  <c r="AC145" i="20"/>
  <c r="M145" i="20"/>
  <c r="Y145" i="20"/>
  <c r="I145" i="20"/>
  <c r="D141" i="20"/>
  <c r="CY141" i="20"/>
  <c r="CU141" i="20"/>
  <c r="CQ141" i="20"/>
  <c r="CM141" i="20"/>
  <c r="CI141" i="20"/>
  <c r="CE141" i="20"/>
  <c r="CA141" i="20"/>
  <c r="BW141" i="20"/>
  <c r="BS141" i="20"/>
  <c r="BO141" i="20"/>
  <c r="BK141" i="20"/>
  <c r="BG141" i="20"/>
  <c r="BC141" i="20"/>
  <c r="AY141" i="20"/>
  <c r="AU141" i="20"/>
  <c r="AQ141" i="20"/>
  <c r="AM141" i="20"/>
  <c r="AI141" i="20"/>
  <c r="AE141" i="20"/>
  <c r="AA141" i="20"/>
  <c r="CX141" i="20"/>
  <c r="CT141" i="20"/>
  <c r="CP141" i="20"/>
  <c r="CL141" i="20"/>
  <c r="CH141" i="20"/>
  <c r="CD141" i="20"/>
  <c r="BZ141" i="20"/>
  <c r="BV141" i="20"/>
  <c r="BR141" i="20"/>
  <c r="BN141" i="20"/>
  <c r="BJ141" i="20"/>
  <c r="BF141" i="20"/>
  <c r="BB141" i="20"/>
  <c r="AX141" i="20"/>
  <c r="AT141" i="20"/>
  <c r="AP141" i="20"/>
  <c r="AL141" i="20"/>
  <c r="AH141" i="20"/>
  <c r="AD141" i="20"/>
  <c r="CS141" i="20"/>
  <c r="CK141" i="20"/>
  <c r="CC141" i="20"/>
  <c r="BU141" i="20"/>
  <c r="BM141" i="20"/>
  <c r="BE141" i="20"/>
  <c r="AW141" i="20"/>
  <c r="AO141" i="20"/>
  <c r="AG141" i="20"/>
  <c r="Z141" i="20"/>
  <c r="V141" i="20"/>
  <c r="R141" i="20"/>
  <c r="N141" i="20"/>
  <c r="J141" i="20"/>
  <c r="F141" i="20"/>
  <c r="CZ141" i="20"/>
  <c r="CR141" i="20"/>
  <c r="CJ141" i="20"/>
  <c r="CB141" i="20"/>
  <c r="BT141" i="20"/>
  <c r="BL141" i="20"/>
  <c r="BD141" i="20"/>
  <c r="AV141" i="20"/>
  <c r="AN141" i="20"/>
  <c r="AF141" i="20"/>
  <c r="Y141" i="20"/>
  <c r="U141" i="20"/>
  <c r="Q141" i="20"/>
  <c r="M141" i="20"/>
  <c r="I141" i="20"/>
  <c r="E141" i="20"/>
  <c r="CW141" i="20"/>
  <c r="CO141" i="20"/>
  <c r="CG141" i="20"/>
  <c r="BY141" i="20"/>
  <c r="BQ141" i="20"/>
  <c r="BI141" i="20"/>
  <c r="BA141" i="20"/>
  <c r="AS141" i="20"/>
  <c r="AK141" i="20"/>
  <c r="AC141" i="20"/>
  <c r="X141" i="20"/>
  <c r="T141" i="20"/>
  <c r="P141" i="20"/>
  <c r="L141" i="20"/>
  <c r="H141" i="20"/>
  <c r="C141" i="20"/>
  <c r="CV141" i="20"/>
  <c r="CN141" i="20"/>
  <c r="CF141" i="20"/>
  <c r="BX141" i="20"/>
  <c r="BP141" i="20"/>
  <c r="BH141" i="20"/>
  <c r="AZ141" i="20"/>
  <c r="AR141" i="20"/>
  <c r="AJ141" i="20"/>
  <c r="AB141" i="20"/>
  <c r="W141" i="20"/>
  <c r="S141" i="20"/>
  <c r="O141" i="20"/>
  <c r="K141" i="20"/>
  <c r="G141" i="20"/>
  <c r="D137" i="20"/>
  <c r="CX137" i="20"/>
  <c r="CT137" i="20"/>
  <c r="CP137" i="20"/>
  <c r="CL137" i="20"/>
  <c r="CH137" i="20"/>
  <c r="CD137" i="20"/>
  <c r="BZ137" i="20"/>
  <c r="BV137" i="20"/>
  <c r="BR137" i="20"/>
  <c r="BN137" i="20"/>
  <c r="BJ137" i="20"/>
  <c r="BF137" i="20"/>
  <c r="BB137" i="20"/>
  <c r="AX137" i="20"/>
  <c r="AT137" i="20"/>
  <c r="AP137" i="20"/>
  <c r="AL137" i="20"/>
  <c r="AH137" i="20"/>
  <c r="AD137" i="20"/>
  <c r="Z137" i="20"/>
  <c r="V137" i="20"/>
  <c r="R137" i="20"/>
  <c r="N137" i="20"/>
  <c r="J137" i="20"/>
  <c r="F137" i="20"/>
  <c r="CW137" i="20"/>
  <c r="CS137" i="20"/>
  <c r="CO137" i="20"/>
  <c r="CK137" i="20"/>
  <c r="CG137" i="20"/>
  <c r="CC137" i="20"/>
  <c r="BY137" i="20"/>
  <c r="BU137" i="20"/>
  <c r="BQ137" i="20"/>
  <c r="BM137" i="20"/>
  <c r="BI137" i="20"/>
  <c r="BE137" i="20"/>
  <c r="BA137" i="20"/>
  <c r="AW137" i="20"/>
  <c r="AS137" i="20"/>
  <c r="AO137" i="20"/>
  <c r="AK137" i="20"/>
  <c r="AG137" i="20"/>
  <c r="AC137" i="20"/>
  <c r="Y137" i="20"/>
  <c r="U137" i="20"/>
  <c r="Q137" i="20"/>
  <c r="M137" i="20"/>
  <c r="I137" i="20"/>
  <c r="E137" i="20"/>
  <c r="CZ137" i="20"/>
  <c r="CV137" i="20"/>
  <c r="CR137" i="20"/>
  <c r="CN137" i="20"/>
  <c r="CJ137" i="20"/>
  <c r="CF137" i="20"/>
  <c r="CB137" i="20"/>
  <c r="BX137" i="20"/>
  <c r="BT137" i="20"/>
  <c r="BP137" i="20"/>
  <c r="BL137" i="20"/>
  <c r="BH137" i="20"/>
  <c r="BD137" i="20"/>
  <c r="AZ137" i="20"/>
  <c r="AV137" i="20"/>
  <c r="AR137" i="20"/>
  <c r="AN137" i="20"/>
  <c r="AJ137" i="20"/>
  <c r="AF137" i="20"/>
  <c r="AB137" i="20"/>
  <c r="X137" i="20"/>
  <c r="T137" i="20"/>
  <c r="P137" i="20"/>
  <c r="L137" i="20"/>
  <c r="H137" i="20"/>
  <c r="C137" i="20"/>
  <c r="CY137" i="20"/>
  <c r="CU137" i="20"/>
  <c r="CQ137" i="20"/>
  <c r="CM137" i="20"/>
  <c r="CI137" i="20"/>
  <c r="CE137" i="20"/>
  <c r="CA137" i="20"/>
  <c r="BW137" i="20"/>
  <c r="BS137" i="20"/>
  <c r="BO137" i="20"/>
  <c r="BK137" i="20"/>
  <c r="BG137" i="20"/>
  <c r="BC137" i="20"/>
  <c r="AY137" i="20"/>
  <c r="AU137" i="20"/>
  <c r="AQ137" i="20"/>
  <c r="AM137" i="20"/>
  <c r="AI137" i="20"/>
  <c r="AE137" i="20"/>
  <c r="AA137" i="20"/>
  <c r="W137" i="20"/>
  <c r="S137" i="20"/>
  <c r="O137" i="20"/>
  <c r="K137" i="20"/>
  <c r="G137" i="20"/>
  <c r="D133" i="20"/>
  <c r="CX133" i="20"/>
  <c r="CT133" i="20"/>
  <c r="CP133" i="20"/>
  <c r="CL133" i="20"/>
  <c r="CH133" i="20"/>
  <c r="CD133" i="20"/>
  <c r="BZ133" i="20"/>
  <c r="BV133" i="20"/>
  <c r="BR133" i="20"/>
  <c r="BN133" i="20"/>
  <c r="BJ133" i="20"/>
  <c r="BF133" i="20"/>
  <c r="BB133" i="20"/>
  <c r="AX133" i="20"/>
  <c r="AT133" i="20"/>
  <c r="AP133" i="20"/>
  <c r="AL133" i="20"/>
  <c r="AH133" i="20"/>
  <c r="AD133" i="20"/>
  <c r="Z133" i="20"/>
  <c r="V133" i="20"/>
  <c r="R133" i="20"/>
  <c r="N133" i="20"/>
  <c r="J133" i="20"/>
  <c r="F133" i="20"/>
  <c r="CW133" i="20"/>
  <c r="CS133" i="20"/>
  <c r="CO133" i="20"/>
  <c r="CK133" i="20"/>
  <c r="CG133" i="20"/>
  <c r="CC133" i="20"/>
  <c r="BY133" i="20"/>
  <c r="BU133" i="20"/>
  <c r="BQ133" i="20"/>
  <c r="BM133" i="20"/>
  <c r="BI133" i="20"/>
  <c r="BE133" i="20"/>
  <c r="BA133" i="20"/>
  <c r="AW133" i="20"/>
  <c r="AS133" i="20"/>
  <c r="AO133" i="20"/>
  <c r="AK133" i="20"/>
  <c r="AG133" i="20"/>
  <c r="AC133" i="20"/>
  <c r="Y133" i="20"/>
  <c r="U133" i="20"/>
  <c r="Q133" i="20"/>
  <c r="M133" i="20"/>
  <c r="I133" i="20"/>
  <c r="E133" i="20"/>
  <c r="CZ133" i="20"/>
  <c r="CV133" i="20"/>
  <c r="CR133" i="20"/>
  <c r="CN133" i="20"/>
  <c r="CJ133" i="20"/>
  <c r="CF133" i="20"/>
  <c r="CB133" i="20"/>
  <c r="BX133" i="20"/>
  <c r="BT133" i="20"/>
  <c r="BP133" i="20"/>
  <c r="BL133" i="20"/>
  <c r="BH133" i="20"/>
  <c r="BD133" i="20"/>
  <c r="AZ133" i="20"/>
  <c r="AV133" i="20"/>
  <c r="AR133" i="20"/>
  <c r="AN133" i="20"/>
  <c r="AJ133" i="20"/>
  <c r="AF133" i="20"/>
  <c r="AB133" i="20"/>
  <c r="X133" i="20"/>
  <c r="T133" i="20"/>
  <c r="P133" i="20"/>
  <c r="L133" i="20"/>
  <c r="H133" i="20"/>
  <c r="C133" i="20"/>
  <c r="CY133" i="20"/>
  <c r="CU133" i="20"/>
  <c r="CQ133" i="20"/>
  <c r="CM133" i="20"/>
  <c r="CI133" i="20"/>
  <c r="CE133" i="20"/>
  <c r="CA133" i="20"/>
  <c r="BW133" i="20"/>
  <c r="BS133" i="20"/>
  <c r="BO133" i="20"/>
  <c r="BK133" i="20"/>
  <c r="BG133" i="20"/>
  <c r="BC133" i="20"/>
  <c r="AY133" i="20"/>
  <c r="AU133" i="20"/>
  <c r="AQ133" i="20"/>
  <c r="AM133" i="20"/>
  <c r="AI133" i="20"/>
  <c r="AE133" i="20"/>
  <c r="AA133" i="20"/>
  <c r="W133" i="20"/>
  <c r="S133" i="20"/>
  <c r="O133" i="20"/>
  <c r="K133" i="20"/>
  <c r="G133" i="20"/>
  <c r="D129" i="20"/>
  <c r="CZ129" i="20"/>
  <c r="CV129" i="20"/>
  <c r="CR129" i="20"/>
  <c r="CN129" i="20"/>
  <c r="CJ129" i="20"/>
  <c r="CF129" i="20"/>
  <c r="CB129" i="20"/>
  <c r="BX129" i="20"/>
  <c r="BT129" i="20"/>
  <c r="BP129" i="20"/>
  <c r="CY129" i="20"/>
  <c r="CU129" i="20"/>
  <c r="CQ129" i="20"/>
  <c r="CM129" i="20"/>
  <c r="CI129" i="20"/>
  <c r="CE129" i="20"/>
  <c r="CA129" i="20"/>
  <c r="BW129" i="20"/>
  <c r="BS129" i="20"/>
  <c r="BO129" i="20"/>
  <c r="BK129" i="20"/>
  <c r="BG129" i="20"/>
  <c r="BC129" i="20"/>
  <c r="AY129" i="20"/>
  <c r="AU129" i="20"/>
  <c r="AQ129" i="20"/>
  <c r="AM129" i="20"/>
  <c r="AI129" i="20"/>
  <c r="AE129" i="20"/>
  <c r="AA129" i="20"/>
  <c r="W129" i="20"/>
  <c r="S129" i="20"/>
  <c r="O129" i="20"/>
  <c r="K129" i="20"/>
  <c r="G129" i="20"/>
  <c r="CS129" i="20"/>
  <c r="CK129" i="20"/>
  <c r="CC129" i="20"/>
  <c r="BU129" i="20"/>
  <c r="BM129" i="20"/>
  <c r="BH129" i="20"/>
  <c r="BB129" i="20"/>
  <c r="AW129" i="20"/>
  <c r="AR129" i="20"/>
  <c r="AL129" i="20"/>
  <c r="AG129" i="20"/>
  <c r="AB129" i="20"/>
  <c r="V129" i="20"/>
  <c r="Q129" i="20"/>
  <c r="L129" i="20"/>
  <c r="F129" i="20"/>
  <c r="CX129" i="20"/>
  <c r="CP129" i="20"/>
  <c r="CH129" i="20"/>
  <c r="BZ129" i="20"/>
  <c r="BR129" i="20"/>
  <c r="BL129" i="20"/>
  <c r="BF129" i="20"/>
  <c r="BA129" i="20"/>
  <c r="AV129" i="20"/>
  <c r="AP129" i="20"/>
  <c r="AK129" i="20"/>
  <c r="AF129" i="20"/>
  <c r="Z129" i="20"/>
  <c r="U129" i="20"/>
  <c r="P129" i="20"/>
  <c r="J129" i="20"/>
  <c r="E129" i="20"/>
  <c r="CW129" i="20"/>
  <c r="CO129" i="20"/>
  <c r="CG129" i="20"/>
  <c r="BY129" i="20"/>
  <c r="BQ129" i="20"/>
  <c r="BJ129" i="20"/>
  <c r="BE129" i="20"/>
  <c r="AZ129" i="20"/>
  <c r="AT129" i="20"/>
  <c r="AO129" i="20"/>
  <c r="AJ129" i="20"/>
  <c r="AD129" i="20"/>
  <c r="Y129" i="20"/>
  <c r="T129" i="20"/>
  <c r="N129" i="20"/>
  <c r="I129" i="20"/>
  <c r="C129" i="20"/>
  <c r="CT129" i="20"/>
  <c r="CL129" i="20"/>
  <c r="CD129" i="20"/>
  <c r="BV129" i="20"/>
  <c r="BN129" i="20"/>
  <c r="BI129" i="20"/>
  <c r="BD129" i="20"/>
  <c r="AX129" i="20"/>
  <c r="AS129" i="20"/>
  <c r="AN129" i="20"/>
  <c r="AH129" i="20"/>
  <c r="AC129" i="20"/>
  <c r="X129" i="20"/>
  <c r="R129" i="20"/>
  <c r="M129" i="20"/>
  <c r="H129" i="20"/>
  <c r="D125" i="20"/>
  <c r="CW125" i="20"/>
  <c r="CS125" i="20"/>
  <c r="CO125" i="20"/>
  <c r="CK125" i="20"/>
  <c r="CG125" i="20"/>
  <c r="CC125" i="20"/>
  <c r="BY125" i="20"/>
  <c r="BU125" i="20"/>
  <c r="BQ125" i="20"/>
  <c r="BM125" i="20"/>
  <c r="BI125" i="20"/>
  <c r="BE125" i="20"/>
  <c r="BA125" i="20"/>
  <c r="AW125" i="20"/>
  <c r="AS125" i="20"/>
  <c r="AO125" i="20"/>
  <c r="AK125" i="20"/>
  <c r="AG125" i="20"/>
  <c r="AC125" i="20"/>
  <c r="Y125" i="20"/>
  <c r="U125" i="20"/>
  <c r="Q125" i="20"/>
  <c r="M125" i="20"/>
  <c r="I125" i="20"/>
  <c r="E125" i="20"/>
  <c r="CZ125" i="20"/>
  <c r="CV125" i="20"/>
  <c r="CR125" i="20"/>
  <c r="CN125" i="20"/>
  <c r="CJ125" i="20"/>
  <c r="CF125" i="20"/>
  <c r="CB125" i="20"/>
  <c r="BX125" i="20"/>
  <c r="BT125" i="20"/>
  <c r="BP125" i="20"/>
  <c r="BL125" i="20"/>
  <c r="BH125" i="20"/>
  <c r="BD125" i="20"/>
  <c r="AZ125" i="20"/>
  <c r="AV125" i="20"/>
  <c r="AR125" i="20"/>
  <c r="AN125" i="20"/>
  <c r="AJ125" i="20"/>
  <c r="AF125" i="20"/>
  <c r="AB125" i="20"/>
  <c r="X125" i="20"/>
  <c r="T125" i="20"/>
  <c r="P125" i="20"/>
  <c r="L125" i="20"/>
  <c r="H125" i="20"/>
  <c r="C125" i="20"/>
  <c r="CY125" i="20"/>
  <c r="CU125" i="20"/>
  <c r="CQ125" i="20"/>
  <c r="CM125" i="20"/>
  <c r="CI125" i="20"/>
  <c r="CE125" i="20"/>
  <c r="CA125" i="20"/>
  <c r="BW125" i="20"/>
  <c r="BS125" i="20"/>
  <c r="BO125" i="20"/>
  <c r="BK125" i="20"/>
  <c r="BG125" i="20"/>
  <c r="BC125" i="20"/>
  <c r="AY125" i="20"/>
  <c r="AU125" i="20"/>
  <c r="AQ125" i="20"/>
  <c r="AM125" i="20"/>
  <c r="AI125" i="20"/>
  <c r="AE125" i="20"/>
  <c r="AA125" i="20"/>
  <c r="W125" i="20"/>
  <c r="S125" i="20"/>
  <c r="O125" i="20"/>
  <c r="K125" i="20"/>
  <c r="G125" i="20"/>
  <c r="CX125" i="20"/>
  <c r="CT125" i="20"/>
  <c r="CP125" i="20"/>
  <c r="CL125" i="20"/>
  <c r="CH125" i="20"/>
  <c r="CD125" i="20"/>
  <c r="BZ125" i="20"/>
  <c r="BV125" i="20"/>
  <c r="BR125" i="20"/>
  <c r="BN125" i="20"/>
  <c r="BJ125" i="20"/>
  <c r="BF125" i="20"/>
  <c r="BB125" i="20"/>
  <c r="AX125" i="20"/>
  <c r="AT125" i="20"/>
  <c r="AP125" i="20"/>
  <c r="AL125" i="20"/>
  <c r="AH125" i="20"/>
  <c r="AD125" i="20"/>
  <c r="Z125" i="20"/>
  <c r="V125" i="20"/>
  <c r="R125" i="20"/>
  <c r="N125" i="20"/>
  <c r="J125" i="20"/>
  <c r="F125" i="20"/>
  <c r="D121" i="20"/>
  <c r="CW121" i="20"/>
  <c r="CS121" i="20"/>
  <c r="CO121" i="20"/>
  <c r="CK121" i="20"/>
  <c r="CG121" i="20"/>
  <c r="CC121" i="20"/>
  <c r="BY121" i="20"/>
  <c r="BU121" i="20"/>
  <c r="BQ121" i="20"/>
  <c r="BM121" i="20"/>
  <c r="BI121" i="20"/>
  <c r="BE121" i="20"/>
  <c r="BA121" i="20"/>
  <c r="AW121" i="20"/>
  <c r="AS121" i="20"/>
  <c r="AO121" i="20"/>
  <c r="AK121" i="20"/>
  <c r="AG121" i="20"/>
  <c r="AC121" i="20"/>
  <c r="Y121" i="20"/>
  <c r="U121" i="20"/>
  <c r="Q121" i="20"/>
  <c r="M121" i="20"/>
  <c r="I121" i="20"/>
  <c r="E121" i="20"/>
  <c r="CZ121" i="20"/>
  <c r="CV121" i="20"/>
  <c r="CR121" i="20"/>
  <c r="CN121" i="20"/>
  <c r="CJ121" i="20"/>
  <c r="CF121" i="20"/>
  <c r="CB121" i="20"/>
  <c r="BX121" i="20"/>
  <c r="BT121" i="20"/>
  <c r="BP121" i="20"/>
  <c r="BL121" i="20"/>
  <c r="BH121" i="20"/>
  <c r="BD121" i="20"/>
  <c r="AZ121" i="20"/>
  <c r="AV121" i="20"/>
  <c r="AR121" i="20"/>
  <c r="AN121" i="20"/>
  <c r="AJ121" i="20"/>
  <c r="AF121" i="20"/>
  <c r="AB121" i="20"/>
  <c r="X121" i="20"/>
  <c r="T121" i="20"/>
  <c r="P121" i="20"/>
  <c r="L121" i="20"/>
  <c r="H121" i="20"/>
  <c r="C121" i="20"/>
  <c r="CY121" i="20"/>
  <c r="CU121" i="20"/>
  <c r="CQ121" i="20"/>
  <c r="CM121" i="20"/>
  <c r="CI121" i="20"/>
  <c r="CE121" i="20"/>
  <c r="CA121" i="20"/>
  <c r="BW121" i="20"/>
  <c r="BS121" i="20"/>
  <c r="BO121" i="20"/>
  <c r="BK121" i="20"/>
  <c r="BG121" i="20"/>
  <c r="BC121" i="20"/>
  <c r="AY121" i="20"/>
  <c r="AU121" i="20"/>
  <c r="AQ121" i="20"/>
  <c r="AM121" i="20"/>
  <c r="AI121" i="20"/>
  <c r="AE121" i="20"/>
  <c r="AA121" i="20"/>
  <c r="W121" i="20"/>
  <c r="S121" i="20"/>
  <c r="O121" i="20"/>
  <c r="K121" i="20"/>
  <c r="G121" i="20"/>
  <c r="CX121" i="20"/>
  <c r="CT121" i="20"/>
  <c r="CP121" i="20"/>
  <c r="CL121" i="20"/>
  <c r="CH121" i="20"/>
  <c r="CD121" i="20"/>
  <c r="BZ121" i="20"/>
  <c r="BV121" i="20"/>
  <c r="BR121" i="20"/>
  <c r="BN121" i="20"/>
  <c r="BJ121" i="20"/>
  <c r="BF121" i="20"/>
  <c r="BB121" i="20"/>
  <c r="AX121" i="20"/>
  <c r="AT121" i="20"/>
  <c r="AP121" i="20"/>
  <c r="AL121" i="20"/>
  <c r="AH121" i="20"/>
  <c r="AD121" i="20"/>
  <c r="Z121" i="20"/>
  <c r="V121" i="20"/>
  <c r="R121" i="20"/>
  <c r="N121" i="20"/>
  <c r="J121" i="20"/>
  <c r="F121" i="20"/>
  <c r="D117" i="20"/>
  <c r="CW117" i="20"/>
  <c r="CS117" i="20"/>
  <c r="CO117" i="20"/>
  <c r="CK117" i="20"/>
  <c r="CG117" i="20"/>
  <c r="CC117" i="20"/>
  <c r="BY117" i="20"/>
  <c r="BU117" i="20"/>
  <c r="BQ117" i="20"/>
  <c r="BM117" i="20"/>
  <c r="BI117" i="20"/>
  <c r="BE117" i="20"/>
  <c r="BA117" i="20"/>
  <c r="AW117" i="20"/>
  <c r="AS117" i="20"/>
  <c r="AO117" i="20"/>
  <c r="AK117" i="20"/>
  <c r="AG117" i="20"/>
  <c r="AC117" i="20"/>
  <c r="Y117" i="20"/>
  <c r="U117" i="20"/>
  <c r="Q117" i="20"/>
  <c r="M117" i="20"/>
  <c r="I117" i="20"/>
  <c r="E117" i="20"/>
  <c r="CZ117" i="20"/>
  <c r="CV117" i="20"/>
  <c r="CR117" i="20"/>
  <c r="CN117" i="20"/>
  <c r="CJ117" i="20"/>
  <c r="CF117" i="20"/>
  <c r="CB117" i="20"/>
  <c r="BX117" i="20"/>
  <c r="BT117" i="20"/>
  <c r="BP117" i="20"/>
  <c r="BL117" i="20"/>
  <c r="BH117" i="20"/>
  <c r="BD117" i="20"/>
  <c r="AZ117" i="20"/>
  <c r="AV117" i="20"/>
  <c r="AR117" i="20"/>
  <c r="AN117" i="20"/>
  <c r="AJ117" i="20"/>
  <c r="AF117" i="20"/>
  <c r="AB117" i="20"/>
  <c r="X117" i="20"/>
  <c r="T117" i="20"/>
  <c r="P117" i="20"/>
  <c r="L117" i="20"/>
  <c r="H117" i="20"/>
  <c r="C117" i="20"/>
  <c r="CY117" i="20"/>
  <c r="CU117" i="20"/>
  <c r="CQ117" i="20"/>
  <c r="CM117" i="20"/>
  <c r="CI117" i="20"/>
  <c r="CE117" i="20"/>
  <c r="CA117" i="20"/>
  <c r="BW117" i="20"/>
  <c r="BS117" i="20"/>
  <c r="BO117" i="20"/>
  <c r="BK117" i="20"/>
  <c r="BG117" i="20"/>
  <c r="BC117" i="20"/>
  <c r="AY117" i="20"/>
  <c r="AU117" i="20"/>
  <c r="AQ117" i="20"/>
  <c r="AM117" i="20"/>
  <c r="AI117" i="20"/>
  <c r="AE117" i="20"/>
  <c r="AA117" i="20"/>
  <c r="W117" i="20"/>
  <c r="S117" i="20"/>
  <c r="O117" i="20"/>
  <c r="K117" i="20"/>
  <c r="G117" i="20"/>
  <c r="CX117" i="20"/>
  <c r="CT117" i="20"/>
  <c r="CP117" i="20"/>
  <c r="CL117" i="20"/>
  <c r="CH117" i="20"/>
  <c r="CD117" i="20"/>
  <c r="BZ117" i="20"/>
  <c r="BV117" i="20"/>
  <c r="BR117" i="20"/>
  <c r="BN117" i="20"/>
  <c r="BJ117" i="20"/>
  <c r="BF117" i="20"/>
  <c r="BB117" i="20"/>
  <c r="AX117" i="20"/>
  <c r="AT117" i="20"/>
  <c r="AP117" i="20"/>
  <c r="AL117" i="20"/>
  <c r="AH117" i="20"/>
  <c r="AD117" i="20"/>
  <c r="Z117" i="20"/>
  <c r="V117" i="20"/>
  <c r="R117" i="20"/>
  <c r="N117" i="20"/>
  <c r="J117" i="20"/>
  <c r="F117" i="20"/>
  <c r="D113" i="20"/>
  <c r="CW113" i="20"/>
  <c r="CS113" i="20"/>
  <c r="CO113" i="20"/>
  <c r="CK113" i="20"/>
  <c r="CG113" i="20"/>
  <c r="CC113" i="20"/>
  <c r="BY113" i="20"/>
  <c r="BU113" i="20"/>
  <c r="BQ113" i="20"/>
  <c r="BM113" i="20"/>
  <c r="BI113" i="20"/>
  <c r="BE113" i="20"/>
  <c r="BA113" i="20"/>
  <c r="AW113" i="20"/>
  <c r="AS113" i="20"/>
  <c r="AO113" i="20"/>
  <c r="AK113" i="20"/>
  <c r="AG113" i="20"/>
  <c r="AC113" i="20"/>
  <c r="Y113" i="20"/>
  <c r="U113" i="20"/>
  <c r="Q113" i="20"/>
  <c r="M113" i="20"/>
  <c r="I113" i="20"/>
  <c r="E113" i="20"/>
  <c r="CZ113" i="20"/>
  <c r="CV113" i="20"/>
  <c r="CR113" i="20"/>
  <c r="CN113" i="20"/>
  <c r="CJ113" i="20"/>
  <c r="CF113" i="20"/>
  <c r="CB113" i="20"/>
  <c r="BX113" i="20"/>
  <c r="BT113" i="20"/>
  <c r="BP113" i="20"/>
  <c r="BL113" i="20"/>
  <c r="BH113" i="20"/>
  <c r="BD113" i="20"/>
  <c r="AZ113" i="20"/>
  <c r="AV113" i="20"/>
  <c r="AR113" i="20"/>
  <c r="AN113" i="20"/>
  <c r="AJ113" i="20"/>
  <c r="AF113" i="20"/>
  <c r="AB113" i="20"/>
  <c r="X113" i="20"/>
  <c r="T113" i="20"/>
  <c r="P113" i="20"/>
  <c r="L113" i="20"/>
  <c r="H113" i="20"/>
  <c r="C113" i="20"/>
  <c r="CY113" i="20"/>
  <c r="CU113" i="20"/>
  <c r="CQ113" i="20"/>
  <c r="CM113" i="20"/>
  <c r="CI113" i="20"/>
  <c r="CE113" i="20"/>
  <c r="CA113" i="20"/>
  <c r="BW113" i="20"/>
  <c r="BS113" i="20"/>
  <c r="BO113" i="20"/>
  <c r="BK113" i="20"/>
  <c r="BG113" i="20"/>
  <c r="BC113" i="20"/>
  <c r="AY113" i="20"/>
  <c r="AU113" i="20"/>
  <c r="AQ113" i="20"/>
  <c r="AM113" i="20"/>
  <c r="AI113" i="20"/>
  <c r="AE113" i="20"/>
  <c r="AA113" i="20"/>
  <c r="W113" i="20"/>
  <c r="S113" i="20"/>
  <c r="O113" i="20"/>
  <c r="K113" i="20"/>
  <c r="G113" i="20"/>
  <c r="CX113" i="20"/>
  <c r="CT113" i="20"/>
  <c r="CP113" i="20"/>
  <c r="CL113" i="20"/>
  <c r="CH113" i="20"/>
  <c r="CD113" i="20"/>
  <c r="BZ113" i="20"/>
  <c r="BV113" i="20"/>
  <c r="BR113" i="20"/>
  <c r="BN113" i="20"/>
  <c r="BJ113" i="20"/>
  <c r="BF113" i="20"/>
  <c r="BB113" i="20"/>
  <c r="AX113" i="20"/>
  <c r="AT113" i="20"/>
  <c r="AP113" i="20"/>
  <c r="AL113" i="20"/>
  <c r="AH113" i="20"/>
  <c r="AD113" i="20"/>
  <c r="Z113" i="20"/>
  <c r="V113" i="20"/>
  <c r="R113" i="20"/>
  <c r="N113" i="20"/>
  <c r="J113" i="20"/>
  <c r="F113" i="20"/>
  <c r="D109" i="20"/>
  <c r="CW109" i="20"/>
  <c r="CS109" i="20"/>
  <c r="CO109" i="20"/>
  <c r="CK109" i="20"/>
  <c r="CG109" i="20"/>
  <c r="CC109" i="20"/>
  <c r="BY109" i="20"/>
  <c r="BU109" i="20"/>
  <c r="BQ109" i="20"/>
  <c r="BM109" i="20"/>
  <c r="BI109" i="20"/>
  <c r="BE109" i="20"/>
  <c r="BA109" i="20"/>
  <c r="AW109" i="20"/>
  <c r="AS109" i="20"/>
  <c r="AO109" i="20"/>
  <c r="AK109" i="20"/>
  <c r="AG109" i="20"/>
  <c r="AC109" i="20"/>
  <c r="Y109" i="20"/>
  <c r="U109" i="20"/>
  <c r="Q109" i="20"/>
  <c r="M109" i="20"/>
  <c r="I109" i="20"/>
  <c r="E109" i="20"/>
  <c r="CZ109" i="20"/>
  <c r="CV109" i="20"/>
  <c r="CR109" i="20"/>
  <c r="CN109" i="20"/>
  <c r="CJ109" i="20"/>
  <c r="CF109" i="20"/>
  <c r="CB109" i="20"/>
  <c r="BX109" i="20"/>
  <c r="BT109" i="20"/>
  <c r="BP109" i="20"/>
  <c r="BL109" i="20"/>
  <c r="BH109" i="20"/>
  <c r="BD109" i="20"/>
  <c r="AZ109" i="20"/>
  <c r="AV109" i="20"/>
  <c r="AR109" i="20"/>
  <c r="AN109" i="20"/>
  <c r="AJ109" i="20"/>
  <c r="AF109" i="20"/>
  <c r="AB109" i="20"/>
  <c r="X109" i="20"/>
  <c r="T109" i="20"/>
  <c r="P109" i="20"/>
  <c r="L109" i="20"/>
  <c r="H109" i="20"/>
  <c r="C109" i="20"/>
  <c r="CY109" i="20"/>
  <c r="CU109" i="20"/>
  <c r="CQ109" i="20"/>
  <c r="CM109" i="20"/>
  <c r="CI109" i="20"/>
  <c r="CE109" i="20"/>
  <c r="CA109" i="20"/>
  <c r="BW109" i="20"/>
  <c r="BS109" i="20"/>
  <c r="BO109" i="20"/>
  <c r="BK109" i="20"/>
  <c r="BG109" i="20"/>
  <c r="BC109" i="20"/>
  <c r="AY109" i="20"/>
  <c r="AU109" i="20"/>
  <c r="AQ109" i="20"/>
  <c r="AM109" i="20"/>
  <c r="AI109" i="20"/>
  <c r="AE109" i="20"/>
  <c r="AA109" i="20"/>
  <c r="W109" i="20"/>
  <c r="S109" i="20"/>
  <c r="O109" i="20"/>
  <c r="K109" i="20"/>
  <c r="G109" i="20"/>
  <c r="CX109" i="20"/>
  <c r="CT109" i="20"/>
  <c r="CP109" i="20"/>
  <c r="CL109" i="20"/>
  <c r="CH109" i="20"/>
  <c r="CD109" i="20"/>
  <c r="BZ109" i="20"/>
  <c r="BV109" i="20"/>
  <c r="BR109" i="20"/>
  <c r="BN109" i="20"/>
  <c r="BJ109" i="20"/>
  <c r="BF109" i="20"/>
  <c r="BB109" i="20"/>
  <c r="AX109" i="20"/>
  <c r="AT109" i="20"/>
  <c r="AP109" i="20"/>
  <c r="AL109" i="20"/>
  <c r="AH109" i="20"/>
  <c r="AD109" i="20"/>
  <c r="Z109" i="20"/>
  <c r="V109" i="20"/>
  <c r="R109" i="20"/>
  <c r="N109" i="20"/>
  <c r="J109" i="20"/>
  <c r="F109" i="20"/>
  <c r="D105" i="20"/>
  <c r="CW105" i="20"/>
  <c r="CS105" i="20"/>
  <c r="CO105" i="20"/>
  <c r="CK105" i="20"/>
  <c r="CG105" i="20"/>
  <c r="CC105" i="20"/>
  <c r="BY105" i="20"/>
  <c r="BU105" i="20"/>
  <c r="BQ105" i="20"/>
  <c r="BM105" i="20"/>
  <c r="BI105" i="20"/>
  <c r="BE105" i="20"/>
  <c r="BA105" i="20"/>
  <c r="AW105" i="20"/>
  <c r="AS105" i="20"/>
  <c r="AO105" i="20"/>
  <c r="AK105" i="20"/>
  <c r="AG105" i="20"/>
  <c r="AC105" i="20"/>
  <c r="Y105" i="20"/>
  <c r="U105" i="20"/>
  <c r="Q105" i="20"/>
  <c r="M105" i="20"/>
  <c r="I105" i="20"/>
  <c r="E105" i="20"/>
  <c r="CZ105" i="20"/>
  <c r="CV105" i="20"/>
  <c r="CR105" i="20"/>
  <c r="CN105" i="20"/>
  <c r="CJ105" i="20"/>
  <c r="CF105" i="20"/>
  <c r="CB105" i="20"/>
  <c r="BX105" i="20"/>
  <c r="BT105" i="20"/>
  <c r="BP105" i="20"/>
  <c r="BL105" i="20"/>
  <c r="BH105" i="20"/>
  <c r="BD105" i="20"/>
  <c r="AZ105" i="20"/>
  <c r="AV105" i="20"/>
  <c r="AR105" i="20"/>
  <c r="AN105" i="20"/>
  <c r="AJ105" i="20"/>
  <c r="AF105" i="20"/>
  <c r="AB105" i="20"/>
  <c r="X105" i="20"/>
  <c r="T105" i="20"/>
  <c r="P105" i="20"/>
  <c r="L105" i="20"/>
  <c r="H105" i="20"/>
  <c r="C105" i="20"/>
  <c r="CY105" i="20"/>
  <c r="CU105" i="20"/>
  <c r="CQ105" i="20"/>
  <c r="CM105" i="20"/>
  <c r="CI105" i="20"/>
  <c r="CE105" i="20"/>
  <c r="CA105" i="20"/>
  <c r="BW105" i="20"/>
  <c r="BS105" i="20"/>
  <c r="BO105" i="20"/>
  <c r="BK105" i="20"/>
  <c r="BG105" i="20"/>
  <c r="BC105" i="20"/>
  <c r="AY105" i="20"/>
  <c r="AU105" i="20"/>
  <c r="AQ105" i="20"/>
  <c r="AM105" i="20"/>
  <c r="AI105" i="20"/>
  <c r="AE105" i="20"/>
  <c r="AA105" i="20"/>
  <c r="W105" i="20"/>
  <c r="S105" i="20"/>
  <c r="O105" i="20"/>
  <c r="K105" i="20"/>
  <c r="G105" i="20"/>
  <c r="CT105" i="20"/>
  <c r="CD105" i="20"/>
  <c r="BN105" i="20"/>
  <c r="AX105" i="20"/>
  <c r="AH105" i="20"/>
  <c r="R105" i="20"/>
  <c r="CP105" i="20"/>
  <c r="BZ105" i="20"/>
  <c r="BJ105" i="20"/>
  <c r="AT105" i="20"/>
  <c r="AD105" i="20"/>
  <c r="N105" i="20"/>
  <c r="CL105" i="20"/>
  <c r="BV105" i="20"/>
  <c r="BF105" i="20"/>
  <c r="AP105" i="20"/>
  <c r="Z105" i="20"/>
  <c r="J105" i="20"/>
  <c r="CX105" i="20"/>
  <c r="CH105" i="20"/>
  <c r="BR105" i="20"/>
  <c r="BB105" i="20"/>
  <c r="AL105" i="20"/>
  <c r="V105" i="20"/>
  <c r="F105" i="20"/>
  <c r="D101" i="20"/>
  <c r="CY101" i="20"/>
  <c r="CU101" i="20"/>
  <c r="CQ101" i="20"/>
  <c r="CM101" i="20"/>
  <c r="CI101" i="20"/>
  <c r="CE101" i="20"/>
  <c r="CA101" i="20"/>
  <c r="BW101" i="20"/>
  <c r="BS101" i="20"/>
  <c r="BO101" i="20"/>
  <c r="BK101" i="20"/>
  <c r="BG101" i="20"/>
  <c r="BC101" i="20"/>
  <c r="AY101" i="20"/>
  <c r="AU101" i="20"/>
  <c r="AQ101" i="20"/>
  <c r="AM101" i="20"/>
  <c r="AI101" i="20"/>
  <c r="AE101" i="20"/>
  <c r="AA101" i="20"/>
  <c r="W101" i="20"/>
  <c r="S101" i="20"/>
  <c r="O101" i="20"/>
  <c r="K101" i="20"/>
  <c r="G101" i="20"/>
  <c r="CX101" i="20"/>
  <c r="CT101" i="20"/>
  <c r="CP101" i="20"/>
  <c r="CL101" i="20"/>
  <c r="CH101" i="20"/>
  <c r="CD101" i="20"/>
  <c r="BZ101" i="20"/>
  <c r="BV101" i="20"/>
  <c r="BR101" i="20"/>
  <c r="BN101" i="20"/>
  <c r="BJ101" i="20"/>
  <c r="BF101" i="20"/>
  <c r="BB101" i="20"/>
  <c r="AX101" i="20"/>
  <c r="AT101" i="20"/>
  <c r="AP101" i="20"/>
  <c r="AL101" i="20"/>
  <c r="AH101" i="20"/>
  <c r="AD101" i="20"/>
  <c r="Z101" i="20"/>
  <c r="V101" i="20"/>
  <c r="R101" i="20"/>
  <c r="N101" i="20"/>
  <c r="J101" i="20"/>
  <c r="F101" i="20"/>
  <c r="CW101" i="20"/>
  <c r="CS101" i="20"/>
  <c r="CO101" i="20"/>
  <c r="CK101" i="20"/>
  <c r="CG101" i="20"/>
  <c r="CC101" i="20"/>
  <c r="BY101" i="20"/>
  <c r="BU101" i="20"/>
  <c r="BQ101" i="20"/>
  <c r="BM101" i="20"/>
  <c r="BI101" i="20"/>
  <c r="BE101" i="20"/>
  <c r="BA101" i="20"/>
  <c r="AW101" i="20"/>
  <c r="AS101" i="20"/>
  <c r="AO101" i="20"/>
  <c r="AK101" i="20"/>
  <c r="AG101" i="20"/>
  <c r="AC101" i="20"/>
  <c r="Y101" i="20"/>
  <c r="U101" i="20"/>
  <c r="Q101" i="20"/>
  <c r="M101" i="20"/>
  <c r="I101" i="20"/>
  <c r="E101" i="20"/>
  <c r="CZ101" i="20"/>
  <c r="CV101" i="20"/>
  <c r="CR101" i="20"/>
  <c r="CN101" i="20"/>
  <c r="CJ101" i="20"/>
  <c r="CF101" i="20"/>
  <c r="CB101" i="20"/>
  <c r="BX101" i="20"/>
  <c r="BT101" i="20"/>
  <c r="BP101" i="20"/>
  <c r="BL101" i="20"/>
  <c r="BH101" i="20"/>
  <c r="BD101" i="20"/>
  <c r="AZ101" i="20"/>
  <c r="AV101" i="20"/>
  <c r="AR101" i="20"/>
  <c r="AN101" i="20"/>
  <c r="AJ101" i="20"/>
  <c r="AF101" i="20"/>
  <c r="AB101" i="20"/>
  <c r="X101" i="20"/>
  <c r="T101" i="20"/>
  <c r="P101" i="20"/>
  <c r="L101" i="20"/>
  <c r="H101" i="20"/>
  <c r="C101" i="20"/>
  <c r="D97" i="20"/>
  <c r="CY97" i="20"/>
  <c r="CU97" i="20"/>
  <c r="CQ97" i="20"/>
  <c r="CM97" i="20"/>
  <c r="CI97" i="20"/>
  <c r="CE97" i="20"/>
  <c r="CA97" i="20"/>
  <c r="BW97" i="20"/>
  <c r="BS97" i="20"/>
  <c r="BO97" i="20"/>
  <c r="BK97" i="20"/>
  <c r="BG97" i="20"/>
  <c r="BC97" i="20"/>
  <c r="AY97" i="20"/>
  <c r="AU97" i="20"/>
  <c r="AQ97" i="20"/>
  <c r="AM97" i="20"/>
  <c r="AI97" i="20"/>
  <c r="AE97" i="20"/>
  <c r="AA97" i="20"/>
  <c r="W97" i="20"/>
  <c r="S97" i="20"/>
  <c r="O97" i="20"/>
  <c r="K97" i="20"/>
  <c r="G97" i="20"/>
  <c r="CX97" i="20"/>
  <c r="CT97" i="20"/>
  <c r="CP97" i="20"/>
  <c r="CL97" i="20"/>
  <c r="CH97" i="20"/>
  <c r="CD97" i="20"/>
  <c r="BZ97" i="20"/>
  <c r="BV97" i="20"/>
  <c r="BR97" i="20"/>
  <c r="BN97" i="20"/>
  <c r="BJ97" i="20"/>
  <c r="BF97" i="20"/>
  <c r="BB97" i="20"/>
  <c r="AX97" i="20"/>
  <c r="AT97" i="20"/>
  <c r="AP97" i="20"/>
  <c r="AL97" i="20"/>
  <c r="AH97" i="20"/>
  <c r="AD97" i="20"/>
  <c r="Z97" i="20"/>
  <c r="V97" i="20"/>
  <c r="R97" i="20"/>
  <c r="N97" i="20"/>
  <c r="J97" i="20"/>
  <c r="F97" i="20"/>
  <c r="CW97" i="20"/>
  <c r="CS97" i="20"/>
  <c r="CO97" i="20"/>
  <c r="CK97" i="20"/>
  <c r="CG97" i="20"/>
  <c r="CC97" i="20"/>
  <c r="BY97" i="20"/>
  <c r="BU97" i="20"/>
  <c r="BQ97" i="20"/>
  <c r="BM97" i="20"/>
  <c r="BI97" i="20"/>
  <c r="BE97" i="20"/>
  <c r="BA97" i="20"/>
  <c r="AW97" i="20"/>
  <c r="AS97" i="20"/>
  <c r="AO97" i="20"/>
  <c r="AK97" i="20"/>
  <c r="AG97" i="20"/>
  <c r="AC97" i="20"/>
  <c r="Y97" i="20"/>
  <c r="U97" i="20"/>
  <c r="Q97" i="20"/>
  <c r="M97" i="20"/>
  <c r="I97" i="20"/>
  <c r="E97" i="20"/>
  <c r="CZ97" i="20"/>
  <c r="CV97" i="20"/>
  <c r="CR97" i="20"/>
  <c r="CN97" i="20"/>
  <c r="CJ97" i="20"/>
  <c r="CF97" i="20"/>
  <c r="CB97" i="20"/>
  <c r="BX97" i="20"/>
  <c r="BT97" i="20"/>
  <c r="BP97" i="20"/>
  <c r="BL97" i="20"/>
  <c r="BH97" i="20"/>
  <c r="BD97" i="20"/>
  <c r="AZ97" i="20"/>
  <c r="AV97" i="20"/>
  <c r="AR97" i="20"/>
  <c r="AN97" i="20"/>
  <c r="AJ97" i="20"/>
  <c r="AF97" i="20"/>
  <c r="AB97" i="20"/>
  <c r="X97" i="20"/>
  <c r="T97" i="20"/>
  <c r="P97" i="20"/>
  <c r="L97" i="20"/>
  <c r="H97" i="20"/>
  <c r="C97" i="20"/>
  <c r="D93" i="20"/>
  <c r="CY93" i="20"/>
  <c r="CU93" i="20"/>
  <c r="CQ93" i="20"/>
  <c r="CM93" i="20"/>
  <c r="CI93" i="20"/>
  <c r="CE93" i="20"/>
  <c r="CA93" i="20"/>
  <c r="BW93" i="20"/>
  <c r="BS93" i="20"/>
  <c r="BO93" i="20"/>
  <c r="BK93" i="20"/>
  <c r="BG93" i="20"/>
  <c r="BC93" i="20"/>
  <c r="AY93" i="20"/>
  <c r="AU93" i="20"/>
  <c r="AQ93" i="20"/>
  <c r="AM93" i="20"/>
  <c r="AI93" i="20"/>
  <c r="AE93" i="20"/>
  <c r="AA93" i="20"/>
  <c r="W93" i="20"/>
  <c r="S93" i="20"/>
  <c r="O93" i="20"/>
  <c r="K93" i="20"/>
  <c r="G93" i="20"/>
  <c r="CX93" i="20"/>
  <c r="CT93" i="20"/>
  <c r="CP93" i="20"/>
  <c r="CL93" i="20"/>
  <c r="CH93" i="20"/>
  <c r="CD93" i="20"/>
  <c r="BZ93" i="20"/>
  <c r="BV93" i="20"/>
  <c r="BR93" i="20"/>
  <c r="BN93" i="20"/>
  <c r="BJ93" i="20"/>
  <c r="BF93" i="20"/>
  <c r="BB93" i="20"/>
  <c r="AX93" i="20"/>
  <c r="AT93" i="20"/>
  <c r="AP93" i="20"/>
  <c r="AL93" i="20"/>
  <c r="AH93" i="20"/>
  <c r="AD93" i="20"/>
  <c r="Z93" i="20"/>
  <c r="V93" i="20"/>
  <c r="R93" i="20"/>
  <c r="N93" i="20"/>
  <c r="J93" i="20"/>
  <c r="F93" i="20"/>
  <c r="CW93" i="20"/>
  <c r="CS93" i="20"/>
  <c r="CO93" i="20"/>
  <c r="CK93" i="20"/>
  <c r="CG93" i="20"/>
  <c r="CC93" i="20"/>
  <c r="BY93" i="20"/>
  <c r="BU93" i="20"/>
  <c r="BQ93" i="20"/>
  <c r="BM93" i="20"/>
  <c r="BI93" i="20"/>
  <c r="BE93" i="20"/>
  <c r="BA93" i="20"/>
  <c r="AW93" i="20"/>
  <c r="AS93" i="20"/>
  <c r="AO93" i="20"/>
  <c r="AK93" i="20"/>
  <c r="AG93" i="20"/>
  <c r="AC93" i="20"/>
  <c r="Y93" i="20"/>
  <c r="U93" i="20"/>
  <c r="Q93" i="20"/>
  <c r="M93" i="20"/>
  <c r="I93" i="20"/>
  <c r="E93" i="20"/>
  <c r="CZ93" i="20"/>
  <c r="CV93" i="20"/>
  <c r="CR93" i="20"/>
  <c r="CN93" i="20"/>
  <c r="CJ93" i="20"/>
  <c r="CF93" i="20"/>
  <c r="CB93" i="20"/>
  <c r="BX93" i="20"/>
  <c r="BT93" i="20"/>
  <c r="BP93" i="20"/>
  <c r="BL93" i="20"/>
  <c r="BH93" i="20"/>
  <c r="BD93" i="20"/>
  <c r="AZ93" i="20"/>
  <c r="AV93" i="20"/>
  <c r="AR93" i="20"/>
  <c r="AN93" i="20"/>
  <c r="AJ93" i="20"/>
  <c r="AF93" i="20"/>
  <c r="AB93" i="20"/>
  <c r="X93" i="20"/>
  <c r="T93" i="20"/>
  <c r="P93" i="20"/>
  <c r="L93" i="20"/>
  <c r="H93" i="20"/>
  <c r="C93" i="20"/>
  <c r="D89" i="20"/>
  <c r="CY89" i="20"/>
  <c r="CU89" i="20"/>
  <c r="CQ89" i="20"/>
  <c r="CM89" i="20"/>
  <c r="CI89" i="20"/>
  <c r="CE89" i="20"/>
  <c r="CA89" i="20"/>
  <c r="BW89" i="20"/>
  <c r="BS89" i="20"/>
  <c r="BO89" i="20"/>
  <c r="BK89" i="20"/>
  <c r="BG89" i="20"/>
  <c r="BC89" i="20"/>
  <c r="AY89" i="20"/>
  <c r="AU89" i="20"/>
  <c r="AQ89" i="20"/>
  <c r="AM89" i="20"/>
  <c r="AI89" i="20"/>
  <c r="AE89" i="20"/>
  <c r="AA89" i="20"/>
  <c r="W89" i="20"/>
  <c r="S89" i="20"/>
  <c r="O89" i="20"/>
  <c r="K89" i="20"/>
  <c r="G89" i="20"/>
  <c r="CX89" i="20"/>
  <c r="CT89" i="20"/>
  <c r="CP89" i="20"/>
  <c r="CL89" i="20"/>
  <c r="CH89" i="20"/>
  <c r="CD89" i="20"/>
  <c r="BZ89" i="20"/>
  <c r="BV89" i="20"/>
  <c r="BR89" i="20"/>
  <c r="BN89" i="20"/>
  <c r="BJ89" i="20"/>
  <c r="BF89" i="20"/>
  <c r="BB89" i="20"/>
  <c r="AX89" i="20"/>
  <c r="AT89" i="20"/>
  <c r="AP89" i="20"/>
  <c r="AL89" i="20"/>
  <c r="AH89" i="20"/>
  <c r="AD89" i="20"/>
  <c r="Z89" i="20"/>
  <c r="V89" i="20"/>
  <c r="R89" i="20"/>
  <c r="N89" i="20"/>
  <c r="J89" i="20"/>
  <c r="F89" i="20"/>
  <c r="CW89" i="20"/>
  <c r="CS89" i="20"/>
  <c r="CO89" i="20"/>
  <c r="CK89" i="20"/>
  <c r="CG89" i="20"/>
  <c r="CC89" i="20"/>
  <c r="BY89" i="20"/>
  <c r="BU89" i="20"/>
  <c r="BQ89" i="20"/>
  <c r="BM89" i="20"/>
  <c r="BI89" i="20"/>
  <c r="BE89" i="20"/>
  <c r="BA89" i="20"/>
  <c r="AW89" i="20"/>
  <c r="AS89" i="20"/>
  <c r="AO89" i="20"/>
  <c r="AK89" i="20"/>
  <c r="AG89" i="20"/>
  <c r="AC89" i="20"/>
  <c r="Y89" i="20"/>
  <c r="U89" i="20"/>
  <c r="Q89" i="20"/>
  <c r="M89" i="20"/>
  <c r="I89" i="20"/>
  <c r="E89" i="20"/>
  <c r="CZ89" i="20"/>
  <c r="CV89" i="20"/>
  <c r="CR89" i="20"/>
  <c r="CN89" i="20"/>
  <c r="CJ89" i="20"/>
  <c r="CF89" i="20"/>
  <c r="CB89" i="20"/>
  <c r="BX89" i="20"/>
  <c r="BT89" i="20"/>
  <c r="BP89" i="20"/>
  <c r="BL89" i="20"/>
  <c r="BH89" i="20"/>
  <c r="BD89" i="20"/>
  <c r="AZ89" i="20"/>
  <c r="AV89" i="20"/>
  <c r="AR89" i="20"/>
  <c r="AN89" i="20"/>
  <c r="AJ89" i="20"/>
  <c r="AF89" i="20"/>
  <c r="AB89" i="20"/>
  <c r="X89" i="20"/>
  <c r="T89" i="20"/>
  <c r="P89" i="20"/>
  <c r="L89" i="20"/>
  <c r="H89" i="20"/>
  <c r="C89" i="20"/>
  <c r="D85" i="20"/>
  <c r="CY85" i="20"/>
  <c r="CU85" i="20"/>
  <c r="CQ85" i="20"/>
  <c r="CM85" i="20"/>
  <c r="CI85" i="20"/>
  <c r="CE85" i="20"/>
  <c r="CA85" i="20"/>
  <c r="BW85" i="20"/>
  <c r="BS85" i="20"/>
  <c r="BO85" i="20"/>
  <c r="BK85" i="20"/>
  <c r="BG85" i="20"/>
  <c r="BC85" i="20"/>
  <c r="AY85" i="20"/>
  <c r="AU85" i="20"/>
  <c r="AQ85" i="20"/>
  <c r="AM85" i="20"/>
  <c r="AI85" i="20"/>
  <c r="AE85" i="20"/>
  <c r="AA85" i="20"/>
  <c r="W85" i="20"/>
  <c r="S85" i="20"/>
  <c r="O85" i="20"/>
  <c r="K85" i="20"/>
  <c r="G85" i="20"/>
  <c r="CX85" i="20"/>
  <c r="CT85" i="20"/>
  <c r="CP85" i="20"/>
  <c r="CL85" i="20"/>
  <c r="CH85" i="20"/>
  <c r="CD85" i="20"/>
  <c r="BZ85" i="20"/>
  <c r="BV85" i="20"/>
  <c r="BR85" i="20"/>
  <c r="BN85" i="20"/>
  <c r="BJ85" i="20"/>
  <c r="BF85" i="20"/>
  <c r="BB85" i="20"/>
  <c r="AX85" i="20"/>
  <c r="AT85" i="20"/>
  <c r="AP85" i="20"/>
  <c r="AL85" i="20"/>
  <c r="AH85" i="20"/>
  <c r="AD85" i="20"/>
  <c r="Z85" i="20"/>
  <c r="V85" i="20"/>
  <c r="R85" i="20"/>
  <c r="N85" i="20"/>
  <c r="J85" i="20"/>
  <c r="F85" i="20"/>
  <c r="CW85" i="20"/>
  <c r="CS85" i="20"/>
  <c r="CO85" i="20"/>
  <c r="CK85" i="20"/>
  <c r="CG85" i="20"/>
  <c r="CC85" i="20"/>
  <c r="BY85" i="20"/>
  <c r="BU85" i="20"/>
  <c r="BQ85" i="20"/>
  <c r="BM85" i="20"/>
  <c r="BI85" i="20"/>
  <c r="BE85" i="20"/>
  <c r="BA85" i="20"/>
  <c r="AW85" i="20"/>
  <c r="AS85" i="20"/>
  <c r="AO85" i="20"/>
  <c r="AK85" i="20"/>
  <c r="AG85" i="20"/>
  <c r="AC85" i="20"/>
  <c r="Y85" i="20"/>
  <c r="U85" i="20"/>
  <c r="Q85" i="20"/>
  <c r="M85" i="20"/>
  <c r="I85" i="20"/>
  <c r="E85" i="20"/>
  <c r="CZ85" i="20"/>
  <c r="CV85" i="20"/>
  <c r="CR85" i="20"/>
  <c r="CN85" i="20"/>
  <c r="CJ85" i="20"/>
  <c r="CF85" i="20"/>
  <c r="CB85" i="20"/>
  <c r="BX85" i="20"/>
  <c r="BT85" i="20"/>
  <c r="BP85" i="20"/>
  <c r="BL85" i="20"/>
  <c r="BH85" i="20"/>
  <c r="BD85" i="20"/>
  <c r="AZ85" i="20"/>
  <c r="AV85" i="20"/>
  <c r="AR85" i="20"/>
  <c r="AN85" i="20"/>
  <c r="AJ85" i="20"/>
  <c r="AF85" i="20"/>
  <c r="AB85" i="20"/>
  <c r="X85" i="20"/>
  <c r="T85" i="20"/>
  <c r="P85" i="20"/>
  <c r="L85" i="20"/>
  <c r="H85" i="20"/>
  <c r="C85" i="20"/>
  <c r="D81" i="20"/>
  <c r="CY81" i="20"/>
  <c r="CU81" i="20"/>
  <c r="CQ81" i="20"/>
  <c r="CM81" i="20"/>
  <c r="CI81" i="20"/>
  <c r="CE81" i="20"/>
  <c r="CA81" i="20"/>
  <c r="BW81" i="20"/>
  <c r="BS81" i="20"/>
  <c r="BO81" i="20"/>
  <c r="BK81" i="20"/>
  <c r="BG81" i="20"/>
  <c r="BC81" i="20"/>
  <c r="AY81" i="20"/>
  <c r="AU81" i="20"/>
  <c r="AQ81" i="20"/>
  <c r="AM81" i="20"/>
  <c r="AI81" i="20"/>
  <c r="AE81" i="20"/>
  <c r="AA81" i="20"/>
  <c r="W81" i="20"/>
  <c r="S81" i="20"/>
  <c r="O81" i="20"/>
  <c r="K81" i="20"/>
  <c r="G81" i="20"/>
  <c r="CX81" i="20"/>
  <c r="CT81" i="20"/>
  <c r="CP81" i="20"/>
  <c r="CL81" i="20"/>
  <c r="CH81" i="20"/>
  <c r="CD81" i="20"/>
  <c r="BZ81" i="20"/>
  <c r="BV81" i="20"/>
  <c r="BR81" i="20"/>
  <c r="BN81" i="20"/>
  <c r="BJ81" i="20"/>
  <c r="BF81" i="20"/>
  <c r="BB81" i="20"/>
  <c r="AX81" i="20"/>
  <c r="AT81" i="20"/>
  <c r="AP81" i="20"/>
  <c r="AL81" i="20"/>
  <c r="AH81" i="20"/>
  <c r="AD81" i="20"/>
  <c r="Z81" i="20"/>
  <c r="V81" i="20"/>
  <c r="R81" i="20"/>
  <c r="N81" i="20"/>
  <c r="J81" i="20"/>
  <c r="F81" i="20"/>
  <c r="CW81" i="20"/>
  <c r="CS81" i="20"/>
  <c r="CO81" i="20"/>
  <c r="CK81" i="20"/>
  <c r="CG81" i="20"/>
  <c r="CC81" i="20"/>
  <c r="BY81" i="20"/>
  <c r="BU81" i="20"/>
  <c r="BQ81" i="20"/>
  <c r="BM81" i="20"/>
  <c r="BI81" i="20"/>
  <c r="BE81" i="20"/>
  <c r="BA81" i="20"/>
  <c r="AW81" i="20"/>
  <c r="AS81" i="20"/>
  <c r="AO81" i="20"/>
  <c r="AK81" i="20"/>
  <c r="AG81" i="20"/>
  <c r="AC81" i="20"/>
  <c r="Y81" i="20"/>
  <c r="U81" i="20"/>
  <c r="Q81" i="20"/>
  <c r="M81" i="20"/>
  <c r="I81" i="20"/>
  <c r="E81" i="20"/>
  <c r="CZ81" i="20"/>
  <c r="CV81" i="20"/>
  <c r="CR81" i="20"/>
  <c r="CN81" i="20"/>
  <c r="CJ81" i="20"/>
  <c r="CF81" i="20"/>
  <c r="CB81" i="20"/>
  <c r="BX81" i="20"/>
  <c r="BT81" i="20"/>
  <c r="BP81" i="20"/>
  <c r="BL81" i="20"/>
  <c r="BH81" i="20"/>
  <c r="BD81" i="20"/>
  <c r="AZ81" i="20"/>
  <c r="AV81" i="20"/>
  <c r="AR81" i="20"/>
  <c r="AN81" i="20"/>
  <c r="AJ81" i="20"/>
  <c r="AF81" i="20"/>
  <c r="AB81" i="20"/>
  <c r="X81" i="20"/>
  <c r="T81" i="20"/>
  <c r="P81" i="20"/>
  <c r="L81" i="20"/>
  <c r="H81" i="20"/>
  <c r="C81" i="20"/>
  <c r="D77" i="20"/>
  <c r="CY77" i="20"/>
  <c r="CU77" i="20"/>
  <c r="CQ77" i="20"/>
  <c r="CM77" i="20"/>
  <c r="CI77" i="20"/>
  <c r="CE77" i="20"/>
  <c r="CA77" i="20"/>
  <c r="BW77" i="20"/>
  <c r="BS77" i="20"/>
  <c r="BO77" i="20"/>
  <c r="BK77" i="20"/>
  <c r="BG77" i="20"/>
  <c r="BC77" i="20"/>
  <c r="CX77" i="20"/>
  <c r="CT77" i="20"/>
  <c r="CP77" i="20"/>
  <c r="CL77" i="20"/>
  <c r="CH77" i="20"/>
  <c r="CD77" i="20"/>
  <c r="BZ77" i="20"/>
  <c r="BV77" i="20"/>
  <c r="BR77" i="20"/>
  <c r="BN77" i="20"/>
  <c r="BJ77" i="20"/>
  <c r="BF77" i="20"/>
  <c r="BB77" i="20"/>
  <c r="AX77" i="20"/>
  <c r="CW77" i="20"/>
  <c r="CS77" i="20"/>
  <c r="CO77" i="20"/>
  <c r="CK77" i="20"/>
  <c r="CG77" i="20"/>
  <c r="CC77" i="20"/>
  <c r="BY77" i="20"/>
  <c r="BU77" i="20"/>
  <c r="BQ77" i="20"/>
  <c r="BM77" i="20"/>
  <c r="BI77" i="20"/>
  <c r="BE77" i="20"/>
  <c r="BA77" i="20"/>
  <c r="CZ77" i="20"/>
  <c r="CV77" i="20"/>
  <c r="CR77" i="20"/>
  <c r="CN77" i="20"/>
  <c r="CJ77" i="20"/>
  <c r="CF77" i="20"/>
  <c r="CB77" i="20"/>
  <c r="BX77" i="20"/>
  <c r="BT77" i="20"/>
  <c r="BP77" i="20"/>
  <c r="BL77" i="20"/>
  <c r="BH77" i="20"/>
  <c r="BD77" i="20"/>
  <c r="AZ77" i="20"/>
  <c r="AV77" i="20"/>
  <c r="AR77" i="20"/>
  <c r="AY77" i="20"/>
  <c r="AS77" i="20"/>
  <c r="AN77" i="20"/>
  <c r="AJ77" i="20"/>
  <c r="AF77" i="20"/>
  <c r="AB77" i="20"/>
  <c r="X77" i="20"/>
  <c r="T77" i="20"/>
  <c r="P77" i="20"/>
  <c r="L77" i="20"/>
  <c r="H77" i="20"/>
  <c r="C77" i="20"/>
  <c r="AW77" i="20"/>
  <c r="AQ77" i="20"/>
  <c r="AM77" i="20"/>
  <c r="AI77" i="20"/>
  <c r="AE77" i="20"/>
  <c r="AA77" i="20"/>
  <c r="W77" i="20"/>
  <c r="S77" i="20"/>
  <c r="O77" i="20"/>
  <c r="K77" i="20"/>
  <c r="G77" i="20"/>
  <c r="AU77" i="20"/>
  <c r="AP77" i="20"/>
  <c r="AL77" i="20"/>
  <c r="AH77" i="20"/>
  <c r="AD77" i="20"/>
  <c r="Z77" i="20"/>
  <c r="V77" i="20"/>
  <c r="R77" i="20"/>
  <c r="N77" i="20"/>
  <c r="J77" i="20"/>
  <c r="F77" i="20"/>
  <c r="AT77" i="20"/>
  <c r="AO77" i="20"/>
  <c r="AK77" i="20"/>
  <c r="AG77" i="20"/>
  <c r="AC77" i="20"/>
  <c r="Y77" i="20"/>
  <c r="U77" i="20"/>
  <c r="Q77" i="20"/>
  <c r="M77" i="20"/>
  <c r="I77" i="20"/>
  <c r="E77" i="20"/>
  <c r="D73" i="20"/>
  <c r="CZ73" i="20"/>
  <c r="CV73" i="20"/>
  <c r="CR73" i="20"/>
  <c r="CN73" i="20"/>
  <c r="CJ73" i="20"/>
  <c r="CF73" i="20"/>
  <c r="CB73" i="20"/>
  <c r="BX73" i="20"/>
  <c r="BT73" i="20"/>
  <c r="BP73" i="20"/>
  <c r="BL73" i="20"/>
  <c r="BH73" i="20"/>
  <c r="BD73" i="20"/>
  <c r="AZ73" i="20"/>
  <c r="AV73" i="20"/>
  <c r="AR73" i="20"/>
  <c r="AN73" i="20"/>
  <c r="AJ73" i="20"/>
  <c r="AF73" i="20"/>
  <c r="AB73" i="20"/>
  <c r="X73" i="20"/>
  <c r="T73" i="20"/>
  <c r="P73" i="20"/>
  <c r="L73" i="20"/>
  <c r="H73" i="20"/>
  <c r="C73" i="20"/>
  <c r="CY73" i="20"/>
  <c r="CU73" i="20"/>
  <c r="CQ73" i="20"/>
  <c r="CM73" i="20"/>
  <c r="CI73" i="20"/>
  <c r="CE73" i="20"/>
  <c r="CA73" i="20"/>
  <c r="BW73" i="20"/>
  <c r="BS73" i="20"/>
  <c r="BO73" i="20"/>
  <c r="BK73" i="20"/>
  <c r="BG73" i="20"/>
  <c r="BC73" i="20"/>
  <c r="AY73" i="20"/>
  <c r="AU73" i="20"/>
  <c r="AQ73" i="20"/>
  <c r="AM73" i="20"/>
  <c r="AI73" i="20"/>
  <c r="AE73" i="20"/>
  <c r="AA73" i="20"/>
  <c r="W73" i="20"/>
  <c r="S73" i="20"/>
  <c r="O73" i="20"/>
  <c r="K73" i="20"/>
  <c r="G73" i="20"/>
  <c r="CX73" i="20"/>
  <c r="CT73" i="20"/>
  <c r="CP73" i="20"/>
  <c r="CL73" i="20"/>
  <c r="CH73" i="20"/>
  <c r="CD73" i="20"/>
  <c r="BZ73" i="20"/>
  <c r="BV73" i="20"/>
  <c r="BR73" i="20"/>
  <c r="BN73" i="20"/>
  <c r="BJ73" i="20"/>
  <c r="BF73" i="20"/>
  <c r="BB73" i="20"/>
  <c r="AX73" i="20"/>
  <c r="AT73" i="20"/>
  <c r="AP73" i="20"/>
  <c r="AL73" i="20"/>
  <c r="AH73" i="20"/>
  <c r="AD73" i="20"/>
  <c r="Z73" i="20"/>
  <c r="V73" i="20"/>
  <c r="R73" i="20"/>
  <c r="N73" i="20"/>
  <c r="J73" i="20"/>
  <c r="F73" i="20"/>
  <c r="CW73" i="20"/>
  <c r="CS73" i="20"/>
  <c r="CO73" i="20"/>
  <c r="CK73" i="20"/>
  <c r="CG73" i="20"/>
  <c r="CC73" i="20"/>
  <c r="BY73" i="20"/>
  <c r="BU73" i="20"/>
  <c r="BQ73" i="20"/>
  <c r="BM73" i="20"/>
  <c r="BI73" i="20"/>
  <c r="BE73" i="20"/>
  <c r="BA73" i="20"/>
  <c r="AW73" i="20"/>
  <c r="AS73" i="20"/>
  <c r="AO73" i="20"/>
  <c r="AK73" i="20"/>
  <c r="AG73" i="20"/>
  <c r="AC73" i="20"/>
  <c r="Y73" i="20"/>
  <c r="U73" i="20"/>
  <c r="Q73" i="20"/>
  <c r="M73" i="20"/>
  <c r="I73" i="20"/>
  <c r="E73" i="20"/>
  <c r="D69" i="20"/>
  <c r="CZ69" i="20"/>
  <c r="CV69" i="20"/>
  <c r="CR69" i="20"/>
  <c r="CN69" i="20"/>
  <c r="CJ69" i="20"/>
  <c r="CF69" i="20"/>
  <c r="CB69" i="20"/>
  <c r="BX69" i="20"/>
  <c r="BT69" i="20"/>
  <c r="BP69" i="20"/>
  <c r="BL69" i="20"/>
  <c r="BH69" i="20"/>
  <c r="BD69" i="20"/>
  <c r="AZ69" i="20"/>
  <c r="AV69" i="20"/>
  <c r="AR69" i="20"/>
  <c r="AN69" i="20"/>
  <c r="AJ69" i="20"/>
  <c r="AF69" i="20"/>
  <c r="AB69" i="20"/>
  <c r="X69" i="20"/>
  <c r="T69" i="20"/>
  <c r="P69" i="20"/>
  <c r="L69" i="20"/>
  <c r="H69" i="20"/>
  <c r="C69" i="20"/>
  <c r="CY69" i="20"/>
  <c r="CU69" i="20"/>
  <c r="CQ69" i="20"/>
  <c r="CM69" i="20"/>
  <c r="CI69" i="20"/>
  <c r="CE69" i="20"/>
  <c r="CA69" i="20"/>
  <c r="BW69" i="20"/>
  <c r="BS69" i="20"/>
  <c r="BO69" i="20"/>
  <c r="BK69" i="20"/>
  <c r="BG69" i="20"/>
  <c r="BC69" i="20"/>
  <c r="AY69" i="20"/>
  <c r="AU69" i="20"/>
  <c r="AQ69" i="20"/>
  <c r="AM69" i="20"/>
  <c r="AI69" i="20"/>
  <c r="AE69" i="20"/>
  <c r="AA69" i="20"/>
  <c r="W69" i="20"/>
  <c r="S69" i="20"/>
  <c r="O69" i="20"/>
  <c r="K69" i="20"/>
  <c r="G69" i="20"/>
  <c r="CX69" i="20"/>
  <c r="CT69" i="20"/>
  <c r="CP69" i="20"/>
  <c r="CL69" i="20"/>
  <c r="CH69" i="20"/>
  <c r="CD69" i="20"/>
  <c r="BZ69" i="20"/>
  <c r="BV69" i="20"/>
  <c r="BR69" i="20"/>
  <c r="BN69" i="20"/>
  <c r="BJ69" i="20"/>
  <c r="BF69" i="20"/>
  <c r="BB69" i="20"/>
  <c r="AX69" i="20"/>
  <c r="AT69" i="20"/>
  <c r="AP69" i="20"/>
  <c r="AL69" i="20"/>
  <c r="AH69" i="20"/>
  <c r="AD69" i="20"/>
  <c r="Z69" i="20"/>
  <c r="V69" i="20"/>
  <c r="R69" i="20"/>
  <c r="N69" i="20"/>
  <c r="J69" i="20"/>
  <c r="F69" i="20"/>
  <c r="CW69" i="20"/>
  <c r="CS69" i="20"/>
  <c r="CO69" i="20"/>
  <c r="CK69" i="20"/>
  <c r="CG69" i="20"/>
  <c r="CC69" i="20"/>
  <c r="BY69" i="20"/>
  <c r="BU69" i="20"/>
  <c r="BQ69" i="20"/>
  <c r="BM69" i="20"/>
  <c r="BI69" i="20"/>
  <c r="BE69" i="20"/>
  <c r="BA69" i="20"/>
  <c r="AW69" i="20"/>
  <c r="AS69" i="20"/>
  <c r="AO69" i="20"/>
  <c r="AK69" i="20"/>
  <c r="AG69" i="20"/>
  <c r="AC69" i="20"/>
  <c r="Y69" i="20"/>
  <c r="U69" i="20"/>
  <c r="Q69" i="20"/>
  <c r="M69" i="20"/>
  <c r="I69" i="20"/>
  <c r="E69" i="20"/>
  <c r="D65" i="20"/>
  <c r="CZ65" i="20"/>
  <c r="CV65" i="20"/>
  <c r="CR65" i="20"/>
  <c r="CN65" i="20"/>
  <c r="CJ65" i="20"/>
  <c r="CF65" i="20"/>
  <c r="CB65" i="20"/>
  <c r="BX65" i="20"/>
  <c r="BT65" i="20"/>
  <c r="BP65" i="20"/>
  <c r="BL65" i="20"/>
  <c r="BH65" i="20"/>
  <c r="BD65" i="20"/>
  <c r="AZ65" i="20"/>
  <c r="AV65" i="20"/>
  <c r="AR65" i="20"/>
  <c r="AN65" i="20"/>
  <c r="AJ65" i="20"/>
  <c r="AF65" i="20"/>
  <c r="AB65" i="20"/>
  <c r="X65" i="20"/>
  <c r="T65" i="20"/>
  <c r="P65" i="20"/>
  <c r="L65" i="20"/>
  <c r="H65" i="20"/>
  <c r="C65" i="20"/>
  <c r="CY65" i="20"/>
  <c r="CU65" i="20"/>
  <c r="CQ65" i="20"/>
  <c r="CM65" i="20"/>
  <c r="CI65" i="20"/>
  <c r="CE65" i="20"/>
  <c r="CA65" i="20"/>
  <c r="BW65" i="20"/>
  <c r="BS65" i="20"/>
  <c r="BO65" i="20"/>
  <c r="BK65" i="20"/>
  <c r="BG65" i="20"/>
  <c r="BC65" i="20"/>
  <c r="AY65" i="20"/>
  <c r="AU65" i="20"/>
  <c r="AQ65" i="20"/>
  <c r="AM65" i="20"/>
  <c r="AI65" i="20"/>
  <c r="AE65" i="20"/>
  <c r="AA65" i="20"/>
  <c r="W65" i="20"/>
  <c r="S65" i="20"/>
  <c r="O65" i="20"/>
  <c r="K65" i="20"/>
  <c r="G65" i="20"/>
  <c r="CX65" i="20"/>
  <c r="CT65" i="20"/>
  <c r="CP65" i="20"/>
  <c r="CL65" i="20"/>
  <c r="CH65" i="20"/>
  <c r="CD65" i="20"/>
  <c r="BZ65" i="20"/>
  <c r="BV65" i="20"/>
  <c r="BR65" i="20"/>
  <c r="BN65" i="20"/>
  <c r="BJ65" i="20"/>
  <c r="BF65" i="20"/>
  <c r="BB65" i="20"/>
  <c r="AX65" i="20"/>
  <c r="AT65" i="20"/>
  <c r="AP65" i="20"/>
  <c r="AL65" i="20"/>
  <c r="AH65" i="20"/>
  <c r="AD65" i="20"/>
  <c r="Z65" i="20"/>
  <c r="V65" i="20"/>
  <c r="R65" i="20"/>
  <c r="N65" i="20"/>
  <c r="J65" i="20"/>
  <c r="F65" i="20"/>
  <c r="CW65" i="20"/>
  <c r="CS65" i="20"/>
  <c r="CO65" i="20"/>
  <c r="CK65" i="20"/>
  <c r="CG65" i="20"/>
  <c r="CC65" i="20"/>
  <c r="BY65" i="20"/>
  <c r="BU65" i="20"/>
  <c r="BQ65" i="20"/>
  <c r="BM65" i="20"/>
  <c r="BI65" i="20"/>
  <c r="BE65" i="20"/>
  <c r="BA65" i="20"/>
  <c r="AW65" i="20"/>
  <c r="AS65" i="20"/>
  <c r="AO65" i="20"/>
  <c r="AK65" i="20"/>
  <c r="AG65" i="20"/>
  <c r="AC65" i="20"/>
  <c r="Y65" i="20"/>
  <c r="U65" i="20"/>
  <c r="Q65" i="20"/>
  <c r="M65" i="20"/>
  <c r="I65" i="20"/>
  <c r="E65" i="20"/>
  <c r="D61" i="20"/>
  <c r="CZ61" i="20"/>
  <c r="CV61" i="20"/>
  <c r="CR61" i="20"/>
  <c r="CN61" i="20"/>
  <c r="CJ61" i="20"/>
  <c r="CF61" i="20"/>
  <c r="CB61" i="20"/>
  <c r="BX61" i="20"/>
  <c r="BT61" i="20"/>
  <c r="BP61" i="20"/>
  <c r="BL61" i="20"/>
  <c r="BH61" i="20"/>
  <c r="BD61" i="20"/>
  <c r="AZ61" i="20"/>
  <c r="AV61" i="20"/>
  <c r="AR61" i="20"/>
  <c r="AN61" i="20"/>
  <c r="AJ61" i="20"/>
  <c r="AF61" i="20"/>
  <c r="AB61" i="20"/>
  <c r="X61" i="20"/>
  <c r="T61" i="20"/>
  <c r="P61" i="20"/>
  <c r="L61" i="20"/>
  <c r="H61" i="20"/>
  <c r="C61" i="20"/>
  <c r="CY61" i="20"/>
  <c r="CU61" i="20"/>
  <c r="CQ61" i="20"/>
  <c r="CM61" i="20"/>
  <c r="CI61" i="20"/>
  <c r="CE61" i="20"/>
  <c r="CA61" i="20"/>
  <c r="BW61" i="20"/>
  <c r="BS61" i="20"/>
  <c r="BO61" i="20"/>
  <c r="BK61" i="20"/>
  <c r="BG61" i="20"/>
  <c r="BC61" i="20"/>
  <c r="AY61" i="20"/>
  <c r="AU61" i="20"/>
  <c r="AQ61" i="20"/>
  <c r="AM61" i="20"/>
  <c r="AI61" i="20"/>
  <c r="AE61" i="20"/>
  <c r="AA61" i="20"/>
  <c r="W61" i="20"/>
  <c r="S61" i="20"/>
  <c r="O61" i="20"/>
  <c r="K61" i="20"/>
  <c r="G61" i="20"/>
  <c r="CX61" i="20"/>
  <c r="CT61" i="20"/>
  <c r="CP61" i="20"/>
  <c r="CL61" i="20"/>
  <c r="CH61" i="20"/>
  <c r="CD61" i="20"/>
  <c r="BZ61" i="20"/>
  <c r="BV61" i="20"/>
  <c r="BR61" i="20"/>
  <c r="BN61" i="20"/>
  <c r="BJ61" i="20"/>
  <c r="BF61" i="20"/>
  <c r="BB61" i="20"/>
  <c r="AX61" i="20"/>
  <c r="AT61" i="20"/>
  <c r="AP61" i="20"/>
  <c r="AL61" i="20"/>
  <c r="AH61" i="20"/>
  <c r="AD61" i="20"/>
  <c r="Z61" i="20"/>
  <c r="V61" i="20"/>
  <c r="R61" i="20"/>
  <c r="N61" i="20"/>
  <c r="J61" i="20"/>
  <c r="F61" i="20"/>
  <c r="CW61" i="20"/>
  <c r="CS61" i="20"/>
  <c r="CO61" i="20"/>
  <c r="CK61" i="20"/>
  <c r="CG61" i="20"/>
  <c r="CC61" i="20"/>
  <c r="BY61" i="20"/>
  <c r="BU61" i="20"/>
  <c r="BQ61" i="20"/>
  <c r="BM61" i="20"/>
  <c r="BI61" i="20"/>
  <c r="BE61" i="20"/>
  <c r="BA61" i="20"/>
  <c r="AW61" i="20"/>
  <c r="AS61" i="20"/>
  <c r="AO61" i="20"/>
  <c r="AK61" i="20"/>
  <c r="AG61" i="20"/>
  <c r="AC61" i="20"/>
  <c r="Y61" i="20"/>
  <c r="U61" i="20"/>
  <c r="Q61" i="20"/>
  <c r="M61" i="20"/>
  <c r="I61" i="20"/>
  <c r="E61" i="20"/>
  <c r="D57" i="20"/>
  <c r="CZ57" i="20"/>
  <c r="CV57" i="20"/>
  <c r="CR57" i="20"/>
  <c r="CN57" i="20"/>
  <c r="CJ57" i="20"/>
  <c r="CF57" i="20"/>
  <c r="CB57" i="20"/>
  <c r="BX57" i="20"/>
  <c r="BT57" i="20"/>
  <c r="BP57" i="20"/>
  <c r="BL57" i="20"/>
  <c r="BH57" i="20"/>
  <c r="BD57" i="20"/>
  <c r="AZ57" i="20"/>
  <c r="AV57" i="20"/>
  <c r="AR57" i="20"/>
  <c r="AN57" i="20"/>
  <c r="AJ57" i="20"/>
  <c r="AF57" i="20"/>
  <c r="AB57" i="20"/>
  <c r="X57" i="20"/>
  <c r="T57" i="20"/>
  <c r="P57" i="20"/>
  <c r="L57" i="20"/>
  <c r="H57" i="20"/>
  <c r="C57" i="20"/>
  <c r="CY57" i="20"/>
  <c r="CU57" i="20"/>
  <c r="CQ57" i="20"/>
  <c r="CM57" i="20"/>
  <c r="CI57" i="20"/>
  <c r="CE57" i="20"/>
  <c r="CA57" i="20"/>
  <c r="BW57" i="20"/>
  <c r="BS57" i="20"/>
  <c r="BO57" i="20"/>
  <c r="BK57" i="20"/>
  <c r="BG57" i="20"/>
  <c r="BC57" i="20"/>
  <c r="AY57" i="20"/>
  <c r="AU57" i="20"/>
  <c r="AQ57" i="20"/>
  <c r="AM57" i="20"/>
  <c r="AI57" i="20"/>
  <c r="AE57" i="20"/>
  <c r="AA57" i="20"/>
  <c r="W57" i="20"/>
  <c r="S57" i="20"/>
  <c r="O57" i="20"/>
  <c r="K57" i="20"/>
  <c r="G57" i="20"/>
  <c r="CX57" i="20"/>
  <c r="CT57" i="20"/>
  <c r="CP57" i="20"/>
  <c r="CL57" i="20"/>
  <c r="CH57" i="20"/>
  <c r="CD57" i="20"/>
  <c r="BZ57" i="20"/>
  <c r="BV57" i="20"/>
  <c r="BR57" i="20"/>
  <c r="BN57" i="20"/>
  <c r="BJ57" i="20"/>
  <c r="BF57" i="20"/>
  <c r="BB57" i="20"/>
  <c r="AX57" i="20"/>
  <c r="AT57" i="20"/>
  <c r="AP57" i="20"/>
  <c r="AL57" i="20"/>
  <c r="AH57" i="20"/>
  <c r="AD57" i="20"/>
  <c r="Z57" i="20"/>
  <c r="V57" i="20"/>
  <c r="R57" i="20"/>
  <c r="N57" i="20"/>
  <c r="J57" i="20"/>
  <c r="F57" i="20"/>
  <c r="CW57" i="20"/>
  <c r="CS57" i="20"/>
  <c r="CO57" i="20"/>
  <c r="CK57" i="20"/>
  <c r="CG57" i="20"/>
  <c r="CC57" i="20"/>
  <c r="BY57" i="20"/>
  <c r="BU57" i="20"/>
  <c r="BQ57" i="20"/>
  <c r="BM57" i="20"/>
  <c r="BI57" i="20"/>
  <c r="BE57" i="20"/>
  <c r="BA57" i="20"/>
  <c r="AW57" i="20"/>
  <c r="AS57" i="20"/>
  <c r="AO57" i="20"/>
  <c r="AK57" i="20"/>
  <c r="AG57" i="20"/>
  <c r="AC57" i="20"/>
  <c r="Y57" i="20"/>
  <c r="U57" i="20"/>
  <c r="Q57" i="20"/>
  <c r="M57" i="20"/>
  <c r="I57" i="20"/>
  <c r="E57" i="20"/>
  <c r="D53" i="20"/>
  <c r="CZ53" i="20"/>
  <c r="CV53" i="20"/>
  <c r="CR53" i="20"/>
  <c r="CN53" i="20"/>
  <c r="CJ53" i="20"/>
  <c r="CF53" i="20"/>
  <c r="CB53" i="20"/>
  <c r="BX53" i="20"/>
  <c r="BT53" i="20"/>
  <c r="BP53" i="20"/>
  <c r="BL53" i="20"/>
  <c r="BH53" i="20"/>
  <c r="BD53" i="20"/>
  <c r="AZ53" i="20"/>
  <c r="AV53" i="20"/>
  <c r="AR53" i="20"/>
  <c r="AN53" i="20"/>
  <c r="AJ53" i="20"/>
  <c r="AF53" i="20"/>
  <c r="AB53" i="20"/>
  <c r="X53" i="20"/>
  <c r="T53" i="20"/>
  <c r="P53" i="20"/>
  <c r="L53" i="20"/>
  <c r="H53" i="20"/>
  <c r="C53" i="20"/>
  <c r="CY53" i="20"/>
  <c r="CU53" i="20"/>
  <c r="CQ53" i="20"/>
  <c r="CM53" i="20"/>
  <c r="CI53" i="20"/>
  <c r="CE53" i="20"/>
  <c r="CA53" i="20"/>
  <c r="BW53" i="20"/>
  <c r="BS53" i="20"/>
  <c r="BO53" i="20"/>
  <c r="BK53" i="20"/>
  <c r="BG53" i="20"/>
  <c r="BC53" i="20"/>
  <c r="AY53" i="20"/>
  <c r="AU53" i="20"/>
  <c r="AQ53" i="20"/>
  <c r="AM53" i="20"/>
  <c r="AI53" i="20"/>
  <c r="AE53" i="20"/>
  <c r="AA53" i="20"/>
  <c r="W53" i="20"/>
  <c r="S53" i="20"/>
  <c r="O53" i="20"/>
  <c r="K53" i="20"/>
  <c r="G53" i="20"/>
  <c r="CX53" i="20"/>
  <c r="CT53" i="20"/>
  <c r="CP53" i="20"/>
  <c r="CL53" i="20"/>
  <c r="CH53" i="20"/>
  <c r="CD53" i="20"/>
  <c r="BZ53" i="20"/>
  <c r="BV53" i="20"/>
  <c r="BR53" i="20"/>
  <c r="BN53" i="20"/>
  <c r="BJ53" i="20"/>
  <c r="BF53" i="20"/>
  <c r="BB53" i="20"/>
  <c r="AX53" i="20"/>
  <c r="AT53" i="20"/>
  <c r="AP53" i="20"/>
  <c r="AL53" i="20"/>
  <c r="AH53" i="20"/>
  <c r="AD53" i="20"/>
  <c r="Z53" i="20"/>
  <c r="V53" i="20"/>
  <c r="R53" i="20"/>
  <c r="N53" i="20"/>
  <c r="J53" i="20"/>
  <c r="F53" i="20"/>
  <c r="CW53" i="20"/>
  <c r="CS53" i="20"/>
  <c r="CO53" i="20"/>
  <c r="CK53" i="20"/>
  <c r="CG53" i="20"/>
  <c r="CC53" i="20"/>
  <c r="BY53" i="20"/>
  <c r="BU53" i="20"/>
  <c r="BQ53" i="20"/>
  <c r="BM53" i="20"/>
  <c r="BI53" i="20"/>
  <c r="BE53" i="20"/>
  <c r="BA53" i="20"/>
  <c r="AW53" i="20"/>
  <c r="AS53" i="20"/>
  <c r="AO53" i="20"/>
  <c r="AK53" i="20"/>
  <c r="AG53" i="20"/>
  <c r="AC53" i="20"/>
  <c r="Y53" i="20"/>
  <c r="U53" i="20"/>
  <c r="Q53" i="20"/>
  <c r="M53" i="20"/>
  <c r="I53" i="20"/>
  <c r="E53" i="20"/>
  <c r="D49" i="20"/>
  <c r="CY49" i="20"/>
  <c r="CU49" i="20"/>
  <c r="CQ49" i="20"/>
  <c r="CM49" i="20"/>
  <c r="CI49" i="20"/>
  <c r="CE49" i="20"/>
  <c r="CA49" i="20"/>
  <c r="BW49" i="20"/>
  <c r="BS49" i="20"/>
  <c r="BO49" i="20"/>
  <c r="BK49" i="20"/>
  <c r="BG49" i="20"/>
  <c r="BC49" i="20"/>
  <c r="AY49" i="20"/>
  <c r="AU49" i="20"/>
  <c r="AQ49" i="20"/>
  <c r="AM49" i="20"/>
  <c r="AI49" i="20"/>
  <c r="AE49" i="20"/>
  <c r="AA49" i="20"/>
  <c r="W49" i="20"/>
  <c r="S49" i="20"/>
  <c r="O49" i="20"/>
  <c r="K49" i="20"/>
  <c r="G49" i="20"/>
  <c r="CW49" i="20"/>
  <c r="CO49" i="20"/>
  <c r="CG49" i="20"/>
  <c r="BY49" i="20"/>
  <c r="BQ49" i="20"/>
  <c r="BE49" i="20"/>
  <c r="AW49" i="20"/>
  <c r="AK49" i="20"/>
  <c r="U49" i="20"/>
  <c r="I49" i="20"/>
  <c r="CX49" i="20"/>
  <c r="CT49" i="20"/>
  <c r="CP49" i="20"/>
  <c r="CL49" i="20"/>
  <c r="CH49" i="20"/>
  <c r="CD49" i="20"/>
  <c r="BZ49" i="20"/>
  <c r="BV49" i="20"/>
  <c r="BR49" i="20"/>
  <c r="BN49" i="20"/>
  <c r="BJ49" i="20"/>
  <c r="BF49" i="20"/>
  <c r="BB49" i="20"/>
  <c r="AX49" i="20"/>
  <c r="AT49" i="20"/>
  <c r="AP49" i="20"/>
  <c r="AL49" i="20"/>
  <c r="AH49" i="20"/>
  <c r="AD49" i="20"/>
  <c r="Z49" i="20"/>
  <c r="V49" i="20"/>
  <c r="R49" i="20"/>
  <c r="N49" i="20"/>
  <c r="J49" i="20"/>
  <c r="F49" i="20"/>
  <c r="CS49" i="20"/>
  <c r="CK49" i="20"/>
  <c r="CC49" i="20"/>
  <c r="BU49" i="20"/>
  <c r="BM49" i="20"/>
  <c r="BA49" i="20"/>
  <c r="AS49" i="20"/>
  <c r="AG49" i="20"/>
  <c r="Y49" i="20"/>
  <c r="M49" i="20"/>
  <c r="CZ49" i="20"/>
  <c r="CV49" i="20"/>
  <c r="CR49" i="20"/>
  <c r="CN49" i="20"/>
  <c r="CJ49" i="20"/>
  <c r="CF49" i="20"/>
  <c r="CB49" i="20"/>
  <c r="BX49" i="20"/>
  <c r="BT49" i="20"/>
  <c r="BP49" i="20"/>
  <c r="BL49" i="20"/>
  <c r="BH49" i="20"/>
  <c r="BD49" i="20"/>
  <c r="AZ49" i="20"/>
  <c r="AV49" i="20"/>
  <c r="AR49" i="20"/>
  <c r="AN49" i="20"/>
  <c r="AJ49" i="20"/>
  <c r="AF49" i="20"/>
  <c r="AB49" i="20"/>
  <c r="X49" i="20"/>
  <c r="T49" i="20"/>
  <c r="P49" i="20"/>
  <c r="L49" i="20"/>
  <c r="H49" i="20"/>
  <c r="C49" i="20"/>
  <c r="BI49" i="20"/>
  <c r="AO49" i="20"/>
  <c r="AC49" i="20"/>
  <c r="Q49" i="20"/>
  <c r="E49" i="20"/>
  <c r="D45" i="20"/>
  <c r="CY45" i="20"/>
  <c r="CU45" i="20"/>
  <c r="CQ45" i="20"/>
  <c r="CM45" i="20"/>
  <c r="CI45" i="20"/>
  <c r="CE45" i="20"/>
  <c r="CA45" i="20"/>
  <c r="BW45" i="20"/>
  <c r="BS45" i="20"/>
  <c r="BO45" i="20"/>
  <c r="BK45" i="20"/>
  <c r="BG45" i="20"/>
  <c r="BC45" i="20"/>
  <c r="AY45" i="20"/>
  <c r="AU45" i="20"/>
  <c r="AQ45" i="20"/>
  <c r="AM45" i="20"/>
  <c r="AI45" i="20"/>
  <c r="AE45" i="20"/>
  <c r="AA45" i="20"/>
  <c r="W45" i="20"/>
  <c r="S45" i="20"/>
  <c r="O45" i="20"/>
  <c r="K45" i="20"/>
  <c r="G45" i="20"/>
  <c r="CW45" i="20"/>
  <c r="CK45" i="20"/>
  <c r="BY45" i="20"/>
  <c r="BM45" i="20"/>
  <c r="BA45" i="20"/>
  <c r="AO45" i="20"/>
  <c r="AG45" i="20"/>
  <c r="Y45" i="20"/>
  <c r="M45" i="20"/>
  <c r="CX45" i="20"/>
  <c r="CT45" i="20"/>
  <c r="CP45" i="20"/>
  <c r="CL45" i="20"/>
  <c r="CH45" i="20"/>
  <c r="CD45" i="20"/>
  <c r="BZ45" i="20"/>
  <c r="BV45" i="20"/>
  <c r="BR45" i="20"/>
  <c r="BN45" i="20"/>
  <c r="BJ45" i="20"/>
  <c r="BF45" i="20"/>
  <c r="BB45" i="20"/>
  <c r="AX45" i="20"/>
  <c r="AT45" i="20"/>
  <c r="AP45" i="20"/>
  <c r="AL45" i="20"/>
  <c r="AH45" i="20"/>
  <c r="AD45" i="20"/>
  <c r="Z45" i="20"/>
  <c r="V45" i="20"/>
  <c r="R45" i="20"/>
  <c r="N45" i="20"/>
  <c r="J45" i="20"/>
  <c r="F45" i="20"/>
  <c r="CO45" i="20"/>
  <c r="CC45" i="20"/>
  <c r="BQ45" i="20"/>
  <c r="BE45" i="20"/>
  <c r="AS45" i="20"/>
  <c r="AC45" i="20"/>
  <c r="Q45" i="20"/>
  <c r="E45" i="20"/>
  <c r="CZ45" i="20"/>
  <c r="CV45" i="20"/>
  <c r="CR45" i="20"/>
  <c r="CN45" i="20"/>
  <c r="CJ45" i="20"/>
  <c r="CF45" i="20"/>
  <c r="CB45" i="20"/>
  <c r="BX45" i="20"/>
  <c r="BT45" i="20"/>
  <c r="BP45" i="20"/>
  <c r="BL45" i="20"/>
  <c r="BH45" i="20"/>
  <c r="BD45" i="20"/>
  <c r="AZ45" i="20"/>
  <c r="AV45" i="20"/>
  <c r="AR45" i="20"/>
  <c r="AN45" i="20"/>
  <c r="AJ45" i="20"/>
  <c r="AF45" i="20"/>
  <c r="AB45" i="20"/>
  <c r="X45" i="20"/>
  <c r="T45" i="20"/>
  <c r="P45" i="20"/>
  <c r="L45" i="20"/>
  <c r="H45" i="20"/>
  <c r="C45" i="20"/>
  <c r="CS45" i="20"/>
  <c r="CG45" i="20"/>
  <c r="BU45" i="20"/>
  <c r="BI45" i="20"/>
  <c r="AW45" i="20"/>
  <c r="AK45" i="20"/>
  <c r="U45" i="20"/>
  <c r="I45" i="20"/>
  <c r="D41" i="20"/>
  <c r="CY41" i="20"/>
  <c r="CU41" i="20"/>
  <c r="CQ41" i="20"/>
  <c r="CM41" i="20"/>
  <c r="CI41" i="20"/>
  <c r="CE41" i="20"/>
  <c r="CA41" i="20"/>
  <c r="BW41" i="20"/>
  <c r="BS41" i="20"/>
  <c r="BO41" i="20"/>
  <c r="BK41" i="20"/>
  <c r="BG41" i="20"/>
  <c r="BC41" i="20"/>
  <c r="AY41" i="20"/>
  <c r="AU41" i="20"/>
  <c r="AQ41" i="20"/>
  <c r="AM41" i="20"/>
  <c r="AI41" i="20"/>
  <c r="AE41" i="20"/>
  <c r="AA41" i="20"/>
  <c r="W41" i="20"/>
  <c r="S41" i="20"/>
  <c r="O41" i="20"/>
  <c r="K41" i="20"/>
  <c r="G41" i="20"/>
  <c r="CW41" i="20"/>
  <c r="CK41" i="20"/>
  <c r="BY41" i="20"/>
  <c r="BM41" i="20"/>
  <c r="AW41" i="20"/>
  <c r="AK41" i="20"/>
  <c r="Y41" i="20"/>
  <c r="M41" i="20"/>
  <c r="E41" i="20"/>
  <c r="CX41" i="20"/>
  <c r="CT41" i="20"/>
  <c r="CP41" i="20"/>
  <c r="CL41" i="20"/>
  <c r="CH41" i="20"/>
  <c r="CD41" i="20"/>
  <c r="BZ41" i="20"/>
  <c r="BV41" i="20"/>
  <c r="BR41" i="20"/>
  <c r="BN41" i="20"/>
  <c r="BJ41" i="20"/>
  <c r="BF41" i="20"/>
  <c r="BB41" i="20"/>
  <c r="AX41" i="20"/>
  <c r="AT41" i="20"/>
  <c r="AP41" i="20"/>
  <c r="AL41" i="20"/>
  <c r="AH41" i="20"/>
  <c r="AD41" i="20"/>
  <c r="Z41" i="20"/>
  <c r="V41" i="20"/>
  <c r="R41" i="20"/>
  <c r="N41" i="20"/>
  <c r="J41" i="20"/>
  <c r="F41" i="20"/>
  <c r="CO41" i="20"/>
  <c r="CC41" i="20"/>
  <c r="BQ41" i="20"/>
  <c r="BE41" i="20"/>
  <c r="AS41" i="20"/>
  <c r="AG41" i="20"/>
  <c r="U41" i="20"/>
  <c r="I41" i="20"/>
  <c r="CZ41" i="20"/>
  <c r="CV41" i="20"/>
  <c r="CR41" i="20"/>
  <c r="CN41" i="20"/>
  <c r="CJ41" i="20"/>
  <c r="CF41" i="20"/>
  <c r="CB41" i="20"/>
  <c r="BX41" i="20"/>
  <c r="BT41" i="20"/>
  <c r="BP41" i="20"/>
  <c r="BL41" i="20"/>
  <c r="BH41" i="20"/>
  <c r="BD41" i="20"/>
  <c r="AZ41" i="20"/>
  <c r="AV41" i="20"/>
  <c r="AR41" i="20"/>
  <c r="AN41" i="20"/>
  <c r="AJ41" i="20"/>
  <c r="AF41" i="20"/>
  <c r="AB41" i="20"/>
  <c r="X41" i="20"/>
  <c r="T41" i="20"/>
  <c r="P41" i="20"/>
  <c r="L41" i="20"/>
  <c r="H41" i="20"/>
  <c r="C41" i="20"/>
  <c r="CS41" i="20"/>
  <c r="CG41" i="20"/>
  <c r="BU41" i="20"/>
  <c r="BI41" i="20"/>
  <c r="BA41" i="20"/>
  <c r="AO41" i="20"/>
  <c r="AC41" i="20"/>
  <c r="Q41" i="20"/>
  <c r="D37" i="20"/>
  <c r="CY37" i="20"/>
  <c r="CU37" i="20"/>
  <c r="CQ37" i="20"/>
  <c r="CM37" i="20"/>
  <c r="CI37" i="20"/>
  <c r="CE37" i="20"/>
  <c r="CA37" i="20"/>
  <c r="BW37" i="20"/>
  <c r="BS37" i="20"/>
  <c r="BO37" i="20"/>
  <c r="BK37" i="20"/>
  <c r="BG37" i="20"/>
  <c r="BC37" i="20"/>
  <c r="AY37" i="20"/>
  <c r="AU37" i="20"/>
  <c r="AQ37" i="20"/>
  <c r="AM37" i="20"/>
  <c r="AI37" i="20"/>
  <c r="AE37" i="20"/>
  <c r="AA37" i="20"/>
  <c r="W37" i="20"/>
  <c r="S37" i="20"/>
  <c r="O37" i="20"/>
  <c r="K37" i="20"/>
  <c r="G37" i="20"/>
  <c r="CO37" i="20"/>
  <c r="CC37" i="20"/>
  <c r="BQ37" i="20"/>
  <c r="BI37" i="20"/>
  <c r="AW37" i="20"/>
  <c r="AK37" i="20"/>
  <c r="Y37" i="20"/>
  <c r="M37" i="20"/>
  <c r="CX37" i="20"/>
  <c r="CT37" i="20"/>
  <c r="CP37" i="20"/>
  <c r="CL37" i="20"/>
  <c r="CH37" i="20"/>
  <c r="CD37" i="20"/>
  <c r="BZ37" i="20"/>
  <c r="BV37" i="20"/>
  <c r="BR37" i="20"/>
  <c r="BN37" i="20"/>
  <c r="BJ37" i="20"/>
  <c r="BF37" i="20"/>
  <c r="BB37" i="20"/>
  <c r="AX37" i="20"/>
  <c r="AT37" i="20"/>
  <c r="AP37" i="20"/>
  <c r="AL37" i="20"/>
  <c r="AH37" i="20"/>
  <c r="AD37" i="20"/>
  <c r="Z37" i="20"/>
  <c r="V37" i="20"/>
  <c r="R37" i="20"/>
  <c r="N37" i="20"/>
  <c r="J37" i="20"/>
  <c r="F37" i="20"/>
  <c r="CW37" i="20"/>
  <c r="CK37" i="20"/>
  <c r="BY37" i="20"/>
  <c r="BM37" i="20"/>
  <c r="BA37" i="20"/>
  <c r="AO37" i="20"/>
  <c r="AC37" i="20"/>
  <c r="U37" i="20"/>
  <c r="E37" i="20"/>
  <c r="CZ37" i="20"/>
  <c r="CV37" i="20"/>
  <c r="CR37" i="20"/>
  <c r="CN37" i="20"/>
  <c r="CJ37" i="20"/>
  <c r="CF37" i="20"/>
  <c r="CB37" i="20"/>
  <c r="BX37" i="20"/>
  <c r="BT37" i="20"/>
  <c r="BP37" i="20"/>
  <c r="BL37" i="20"/>
  <c r="BH37" i="20"/>
  <c r="BD37" i="20"/>
  <c r="AZ37" i="20"/>
  <c r="AV37" i="20"/>
  <c r="AR37" i="20"/>
  <c r="AN37" i="20"/>
  <c r="AJ37" i="20"/>
  <c r="AF37" i="20"/>
  <c r="AB37" i="20"/>
  <c r="X37" i="20"/>
  <c r="T37" i="20"/>
  <c r="P37" i="20"/>
  <c r="L37" i="20"/>
  <c r="H37" i="20"/>
  <c r="C37" i="20"/>
  <c r="CS37" i="20"/>
  <c r="CG37" i="20"/>
  <c r="BU37" i="20"/>
  <c r="BE37" i="20"/>
  <c r="AS37" i="20"/>
  <c r="AG37" i="20"/>
  <c r="Q37" i="20"/>
  <c r="I37" i="20"/>
  <c r="D33" i="20"/>
  <c r="CY33" i="20"/>
  <c r="CU33" i="20"/>
  <c r="CQ33" i="20"/>
  <c r="CM33" i="20"/>
  <c r="CI33" i="20"/>
  <c r="CE33" i="20"/>
  <c r="CA33" i="20"/>
  <c r="BW33" i="20"/>
  <c r="BS33" i="20"/>
  <c r="BO33" i="20"/>
  <c r="BK33" i="20"/>
  <c r="BG33" i="20"/>
  <c r="BC33" i="20"/>
  <c r="AY33" i="20"/>
  <c r="AU33" i="20"/>
  <c r="AQ33" i="20"/>
  <c r="AM33" i="20"/>
  <c r="AI33" i="20"/>
  <c r="AE33" i="20"/>
  <c r="AA33" i="20"/>
  <c r="W33" i="20"/>
  <c r="S33" i="20"/>
  <c r="O33" i="20"/>
  <c r="K33" i="20"/>
  <c r="G33" i="20"/>
  <c r="CO33" i="20"/>
  <c r="CG33" i="20"/>
  <c r="BU33" i="20"/>
  <c r="BI33" i="20"/>
  <c r="AW33" i="20"/>
  <c r="AK33" i="20"/>
  <c r="Y33" i="20"/>
  <c r="M33" i="20"/>
  <c r="CX33" i="20"/>
  <c r="CT33" i="20"/>
  <c r="CP33" i="20"/>
  <c r="CL33" i="20"/>
  <c r="CH33" i="20"/>
  <c r="CD33" i="20"/>
  <c r="BZ33" i="20"/>
  <c r="BV33" i="20"/>
  <c r="BR33" i="20"/>
  <c r="BN33" i="20"/>
  <c r="BJ33" i="20"/>
  <c r="BF33" i="20"/>
  <c r="BB33" i="20"/>
  <c r="AX33" i="20"/>
  <c r="AT33" i="20"/>
  <c r="AP33" i="20"/>
  <c r="AL33" i="20"/>
  <c r="AH33" i="20"/>
  <c r="AD33" i="20"/>
  <c r="Z33" i="20"/>
  <c r="V33" i="20"/>
  <c r="R33" i="20"/>
  <c r="N33" i="20"/>
  <c r="J33" i="20"/>
  <c r="F33" i="20"/>
  <c r="CW33" i="20"/>
  <c r="CK33" i="20"/>
  <c r="BY33" i="20"/>
  <c r="BM33" i="20"/>
  <c r="BA33" i="20"/>
  <c r="AO33" i="20"/>
  <c r="AC33" i="20"/>
  <c r="Q33" i="20"/>
  <c r="E33" i="20"/>
  <c r="CZ33" i="20"/>
  <c r="CV33" i="20"/>
  <c r="CR33" i="20"/>
  <c r="CN33" i="20"/>
  <c r="CJ33" i="20"/>
  <c r="CF33" i="20"/>
  <c r="CB33" i="20"/>
  <c r="BX33" i="20"/>
  <c r="BT33" i="20"/>
  <c r="BP33" i="20"/>
  <c r="BL33" i="20"/>
  <c r="BH33" i="20"/>
  <c r="BD33" i="20"/>
  <c r="AZ33" i="20"/>
  <c r="AV33" i="20"/>
  <c r="AR33" i="20"/>
  <c r="AN33" i="20"/>
  <c r="AJ33" i="20"/>
  <c r="AF33" i="20"/>
  <c r="AB33" i="20"/>
  <c r="X33" i="20"/>
  <c r="T33" i="20"/>
  <c r="P33" i="20"/>
  <c r="L33" i="20"/>
  <c r="H33" i="20"/>
  <c r="C33" i="20"/>
  <c r="CS33" i="20"/>
  <c r="CC33" i="20"/>
  <c r="BQ33" i="20"/>
  <c r="BE33" i="20"/>
  <c r="AS33" i="20"/>
  <c r="AG33" i="20"/>
  <c r="U33" i="20"/>
  <c r="I33" i="20"/>
  <c r="D29" i="20"/>
  <c r="CY29" i="20"/>
  <c r="CU29" i="20"/>
  <c r="CQ29" i="20"/>
  <c r="CM29" i="20"/>
  <c r="CI29" i="20"/>
  <c r="CE29" i="20"/>
  <c r="CA29" i="20"/>
  <c r="BW29" i="20"/>
  <c r="BS29" i="20"/>
  <c r="BO29" i="20"/>
  <c r="BK29" i="20"/>
  <c r="BG29" i="20"/>
  <c r="BC29" i="20"/>
  <c r="AY29" i="20"/>
  <c r="AU29" i="20"/>
  <c r="AQ29" i="20"/>
  <c r="AM29" i="20"/>
  <c r="AI29" i="20"/>
  <c r="AE29" i="20"/>
  <c r="AA29" i="20"/>
  <c r="W29" i="20"/>
  <c r="S29" i="20"/>
  <c r="O29" i="20"/>
  <c r="K29" i="20"/>
  <c r="G29" i="20"/>
  <c r="CO29" i="20"/>
  <c r="CC29" i="20"/>
  <c r="BQ29" i="20"/>
  <c r="BE29" i="20"/>
  <c r="AS29" i="20"/>
  <c r="AG29" i="20"/>
  <c r="U29" i="20"/>
  <c r="I29" i="20"/>
  <c r="CX29" i="20"/>
  <c r="CT29" i="20"/>
  <c r="CP29" i="20"/>
  <c r="CL29" i="20"/>
  <c r="CH29" i="20"/>
  <c r="CD29" i="20"/>
  <c r="BZ29" i="20"/>
  <c r="BV29" i="20"/>
  <c r="BR29" i="20"/>
  <c r="BN29" i="20"/>
  <c r="BJ29" i="20"/>
  <c r="BF29" i="20"/>
  <c r="BB29" i="20"/>
  <c r="AX29" i="20"/>
  <c r="AT29" i="20"/>
  <c r="AP29" i="20"/>
  <c r="AL29" i="20"/>
  <c r="AH29" i="20"/>
  <c r="AD29" i="20"/>
  <c r="Z29" i="20"/>
  <c r="V29" i="20"/>
  <c r="R29" i="20"/>
  <c r="N29" i="20"/>
  <c r="J29" i="20"/>
  <c r="F29" i="20"/>
  <c r="CW29" i="20"/>
  <c r="CK29" i="20"/>
  <c r="BY29" i="20"/>
  <c r="BM29" i="20"/>
  <c r="BA29" i="20"/>
  <c r="AO29" i="20"/>
  <c r="AC29" i="20"/>
  <c r="Q29" i="20"/>
  <c r="E29" i="20"/>
  <c r="CZ29" i="20"/>
  <c r="CV29" i="20"/>
  <c r="CR29" i="20"/>
  <c r="CN29" i="20"/>
  <c r="CJ29" i="20"/>
  <c r="CF29" i="20"/>
  <c r="CB29" i="20"/>
  <c r="BX29" i="20"/>
  <c r="BT29" i="20"/>
  <c r="BP29" i="20"/>
  <c r="BL29" i="20"/>
  <c r="BH29" i="20"/>
  <c r="BD29" i="20"/>
  <c r="AZ29" i="20"/>
  <c r="AV29" i="20"/>
  <c r="AR29" i="20"/>
  <c r="AN29" i="20"/>
  <c r="AJ29" i="20"/>
  <c r="AF29" i="20"/>
  <c r="AB29" i="20"/>
  <c r="X29" i="20"/>
  <c r="T29" i="20"/>
  <c r="P29" i="20"/>
  <c r="L29" i="20"/>
  <c r="H29" i="20"/>
  <c r="C29" i="20"/>
  <c r="CS29" i="20"/>
  <c r="CG29" i="20"/>
  <c r="BU29" i="20"/>
  <c r="BI29" i="20"/>
  <c r="AW29" i="20"/>
  <c r="AK29" i="20"/>
  <c r="Y29" i="20"/>
  <c r="M29" i="20"/>
  <c r="D25" i="20"/>
  <c r="CY25" i="20"/>
  <c r="CU25" i="20"/>
  <c r="CQ25" i="20"/>
  <c r="CM25" i="20"/>
  <c r="CI25" i="20"/>
  <c r="CE25" i="20"/>
  <c r="CA25" i="20"/>
  <c r="BW25" i="20"/>
  <c r="BS25" i="20"/>
  <c r="BO25" i="20"/>
  <c r="BK25" i="20"/>
  <c r="BG25" i="20"/>
  <c r="BC25" i="20"/>
  <c r="AY25" i="20"/>
  <c r="AU25" i="20"/>
  <c r="AQ25" i="20"/>
  <c r="AM25" i="20"/>
  <c r="AI25" i="20"/>
  <c r="AE25" i="20"/>
  <c r="AA25" i="20"/>
  <c r="W25" i="20"/>
  <c r="S25" i="20"/>
  <c r="O25" i="20"/>
  <c r="K25" i="20"/>
  <c r="G25" i="20"/>
  <c r="CS25" i="20"/>
  <c r="CG25" i="20"/>
  <c r="BU25" i="20"/>
  <c r="BI25" i="20"/>
  <c r="AW25" i="20"/>
  <c r="AK25" i="20"/>
  <c r="Y25" i="20"/>
  <c r="M25" i="20"/>
  <c r="CX25" i="20"/>
  <c r="CT25" i="20"/>
  <c r="CP25" i="20"/>
  <c r="CL25" i="20"/>
  <c r="CH25" i="20"/>
  <c r="CD25" i="20"/>
  <c r="BZ25" i="20"/>
  <c r="BV25" i="20"/>
  <c r="BR25" i="20"/>
  <c r="BN25" i="20"/>
  <c r="BJ25" i="20"/>
  <c r="BF25" i="20"/>
  <c r="BB25" i="20"/>
  <c r="AX25" i="20"/>
  <c r="AT25" i="20"/>
  <c r="AP25" i="20"/>
  <c r="AL25" i="20"/>
  <c r="AH25" i="20"/>
  <c r="AD25" i="20"/>
  <c r="Z25" i="20"/>
  <c r="V25" i="20"/>
  <c r="R25" i="20"/>
  <c r="N25" i="20"/>
  <c r="J25" i="20"/>
  <c r="F25" i="20"/>
  <c r="CO25" i="20"/>
  <c r="CC25" i="20"/>
  <c r="BQ25" i="20"/>
  <c r="BE25" i="20"/>
  <c r="AO25" i="20"/>
  <c r="AC25" i="20"/>
  <c r="Q25" i="20"/>
  <c r="CZ25" i="20"/>
  <c r="CV25" i="20"/>
  <c r="CR25" i="20"/>
  <c r="CN25" i="20"/>
  <c r="CJ25" i="20"/>
  <c r="CF25" i="20"/>
  <c r="CB25" i="20"/>
  <c r="BX25" i="20"/>
  <c r="BT25" i="20"/>
  <c r="BP25" i="20"/>
  <c r="BL25" i="20"/>
  <c r="BH25" i="20"/>
  <c r="BD25" i="20"/>
  <c r="AZ25" i="20"/>
  <c r="AV25" i="20"/>
  <c r="AR25" i="20"/>
  <c r="AN25" i="20"/>
  <c r="AJ25" i="20"/>
  <c r="AF25" i="20"/>
  <c r="AB25" i="20"/>
  <c r="X25" i="20"/>
  <c r="T25" i="20"/>
  <c r="P25" i="20"/>
  <c r="L25" i="20"/>
  <c r="H25" i="20"/>
  <c r="C25" i="20"/>
  <c r="CW25" i="20"/>
  <c r="CK25" i="20"/>
  <c r="BY25" i="20"/>
  <c r="BM25" i="20"/>
  <c r="BA25" i="20"/>
  <c r="AS25" i="20"/>
  <c r="AG25" i="20"/>
  <c r="U25" i="20"/>
  <c r="I25" i="20"/>
  <c r="E25" i="20"/>
  <c r="D21" i="20"/>
  <c r="CY21" i="20"/>
  <c r="CU21" i="20"/>
  <c r="CQ21" i="20"/>
  <c r="CM21" i="20"/>
  <c r="CI21" i="20"/>
  <c r="CE21" i="20"/>
  <c r="CA21" i="20"/>
  <c r="BW21" i="20"/>
  <c r="BS21" i="20"/>
  <c r="BO21" i="20"/>
  <c r="BK21" i="20"/>
  <c r="BG21" i="20"/>
  <c r="BC21" i="20"/>
  <c r="AY21" i="20"/>
  <c r="AU21" i="20"/>
  <c r="AQ21" i="20"/>
  <c r="AM21" i="20"/>
  <c r="AI21" i="20"/>
  <c r="AE21" i="20"/>
  <c r="AA21" i="20"/>
  <c r="W21" i="20"/>
  <c r="S21" i="20"/>
  <c r="O21" i="20"/>
  <c r="K21" i="20"/>
  <c r="G21" i="20"/>
  <c r="CX21" i="20"/>
  <c r="CT21" i="20"/>
  <c r="CP21" i="20"/>
  <c r="CL21" i="20"/>
  <c r="CH21" i="20"/>
  <c r="CD21" i="20"/>
  <c r="BZ21" i="20"/>
  <c r="BV21" i="20"/>
  <c r="BR21" i="20"/>
  <c r="BN21" i="20"/>
  <c r="BJ21" i="20"/>
  <c r="BF21" i="20"/>
  <c r="BB21" i="20"/>
  <c r="AX21" i="20"/>
  <c r="AT21" i="20"/>
  <c r="AP21" i="20"/>
  <c r="AL21" i="20"/>
  <c r="AH21" i="20"/>
  <c r="AD21" i="20"/>
  <c r="Z21" i="20"/>
  <c r="V21" i="20"/>
  <c r="R21" i="20"/>
  <c r="N21" i="20"/>
  <c r="J21" i="20"/>
  <c r="F21" i="20"/>
  <c r="CZ21" i="20"/>
  <c r="CV21" i="20"/>
  <c r="CR21" i="20"/>
  <c r="CN21" i="20"/>
  <c r="CJ21" i="20"/>
  <c r="CF21" i="20"/>
  <c r="CB21" i="20"/>
  <c r="BX21" i="20"/>
  <c r="BT21" i="20"/>
  <c r="BP21" i="20"/>
  <c r="BL21" i="20"/>
  <c r="BH21" i="20"/>
  <c r="BD21" i="20"/>
  <c r="AZ21" i="20"/>
  <c r="AV21" i="20"/>
  <c r="AR21" i="20"/>
  <c r="AN21" i="20"/>
  <c r="AJ21" i="20"/>
  <c r="AF21" i="20"/>
  <c r="AB21" i="20"/>
  <c r="X21" i="20"/>
  <c r="T21" i="20"/>
  <c r="P21" i="20"/>
  <c r="L21" i="20"/>
  <c r="H21" i="20"/>
  <c r="C21" i="20"/>
  <c r="CK21" i="20"/>
  <c r="BU21" i="20"/>
  <c r="BE21" i="20"/>
  <c r="AO21" i="20"/>
  <c r="Y21" i="20"/>
  <c r="I21" i="20"/>
  <c r="BM21" i="20"/>
  <c r="AG21" i="20"/>
  <c r="CW21" i="20"/>
  <c r="CG21" i="20"/>
  <c r="BQ21" i="20"/>
  <c r="BA21" i="20"/>
  <c r="AK21" i="20"/>
  <c r="U21" i="20"/>
  <c r="E21" i="20"/>
  <c r="CS21" i="20"/>
  <c r="AW21" i="20"/>
  <c r="CO21" i="20"/>
  <c r="BY21" i="20"/>
  <c r="BI21" i="20"/>
  <c r="AS21" i="20"/>
  <c r="AC21" i="20"/>
  <c r="M21" i="20"/>
  <c r="CC21" i="20"/>
  <c r="Q21" i="20"/>
  <c r="D17" i="20"/>
  <c r="CY17" i="20"/>
  <c r="CU17" i="20"/>
  <c r="CQ17" i="20"/>
  <c r="CM17" i="20"/>
  <c r="CI17" i="20"/>
  <c r="CE17" i="20"/>
  <c r="CA17" i="20"/>
  <c r="BW17" i="20"/>
  <c r="BS17" i="20"/>
  <c r="BO17" i="20"/>
  <c r="BK17" i="20"/>
  <c r="BG17" i="20"/>
  <c r="BC17" i="20"/>
  <c r="AY17" i="20"/>
  <c r="AU17" i="20"/>
  <c r="AQ17" i="20"/>
  <c r="AM17" i="20"/>
  <c r="AI17" i="20"/>
  <c r="AE17" i="20"/>
  <c r="AA17" i="20"/>
  <c r="W17" i="20"/>
  <c r="S17" i="20"/>
  <c r="O17" i="20"/>
  <c r="K17" i="20"/>
  <c r="G17" i="20"/>
  <c r="CX17" i="20"/>
  <c r="CT17" i="20"/>
  <c r="CP17" i="20"/>
  <c r="CL17" i="20"/>
  <c r="CH17" i="20"/>
  <c r="CD17" i="20"/>
  <c r="BZ17" i="20"/>
  <c r="BV17" i="20"/>
  <c r="BR17" i="20"/>
  <c r="BN17" i="20"/>
  <c r="BJ17" i="20"/>
  <c r="BF17" i="20"/>
  <c r="BB17" i="20"/>
  <c r="AX17" i="20"/>
  <c r="AT17" i="20"/>
  <c r="AP17" i="20"/>
  <c r="AL17" i="20"/>
  <c r="AH17" i="20"/>
  <c r="AD17" i="20"/>
  <c r="Z17" i="20"/>
  <c r="V17" i="20"/>
  <c r="R17" i="20"/>
  <c r="N17" i="20"/>
  <c r="J17" i="20"/>
  <c r="F17" i="20"/>
  <c r="CZ17" i="20"/>
  <c r="CV17" i="20"/>
  <c r="CR17" i="20"/>
  <c r="CN17" i="20"/>
  <c r="CJ17" i="20"/>
  <c r="CF17" i="20"/>
  <c r="CB17" i="20"/>
  <c r="BX17" i="20"/>
  <c r="BT17" i="20"/>
  <c r="BP17" i="20"/>
  <c r="BL17" i="20"/>
  <c r="BH17" i="20"/>
  <c r="BD17" i="20"/>
  <c r="AZ17" i="20"/>
  <c r="AV17" i="20"/>
  <c r="AR17" i="20"/>
  <c r="AN17" i="20"/>
  <c r="AJ17" i="20"/>
  <c r="AF17" i="20"/>
  <c r="AB17" i="20"/>
  <c r="X17" i="20"/>
  <c r="T17" i="20"/>
  <c r="P17" i="20"/>
  <c r="L17" i="20"/>
  <c r="H17" i="20"/>
  <c r="CO17" i="20"/>
  <c r="BY17" i="20"/>
  <c r="BI17" i="20"/>
  <c r="AS17" i="20"/>
  <c r="AC17" i="20"/>
  <c r="M17" i="20"/>
  <c r="CW17" i="20"/>
  <c r="BA17" i="20"/>
  <c r="E17" i="20"/>
  <c r="CK17" i="20"/>
  <c r="BU17" i="20"/>
  <c r="BE17" i="20"/>
  <c r="AO17" i="20"/>
  <c r="Y17" i="20"/>
  <c r="I17" i="20"/>
  <c r="CG17" i="20"/>
  <c r="AK17" i="20"/>
  <c r="CS17" i="20"/>
  <c r="CC17" i="20"/>
  <c r="BM17" i="20"/>
  <c r="AW17" i="20"/>
  <c r="AG17" i="20"/>
  <c r="Q17" i="20"/>
  <c r="BQ17" i="20"/>
  <c r="U17" i="20"/>
  <c r="D13" i="20"/>
  <c r="CY13" i="20"/>
  <c r="CU13" i="20"/>
  <c r="CQ13" i="20"/>
  <c r="CM13" i="20"/>
  <c r="CI13" i="20"/>
  <c r="CE13" i="20"/>
  <c r="CA13" i="20"/>
  <c r="BW13" i="20"/>
  <c r="BS13" i="20"/>
  <c r="BO13" i="20"/>
  <c r="BK13" i="20"/>
  <c r="BG13" i="20"/>
  <c r="BC13" i="20"/>
  <c r="AY13" i="20"/>
  <c r="AU13" i="20"/>
  <c r="AQ13" i="20"/>
  <c r="AM13" i="20"/>
  <c r="AI13" i="20"/>
  <c r="AE13" i="20"/>
  <c r="AA13" i="20"/>
  <c r="W13" i="20"/>
  <c r="S13" i="20"/>
  <c r="O13" i="20"/>
  <c r="K13" i="20"/>
  <c r="G13" i="20"/>
  <c r="CX13" i="20"/>
  <c r="CT13" i="20"/>
  <c r="CP13" i="20"/>
  <c r="CL13" i="20"/>
  <c r="CH13" i="20"/>
  <c r="CD13" i="20"/>
  <c r="BZ13" i="20"/>
  <c r="BV13" i="20"/>
  <c r="BR13" i="20"/>
  <c r="BN13" i="20"/>
  <c r="BJ13" i="20"/>
  <c r="BF13" i="20"/>
  <c r="BB13" i="20"/>
  <c r="AX13" i="20"/>
  <c r="AT13" i="20"/>
  <c r="AP13" i="20"/>
  <c r="AL13" i="20"/>
  <c r="AH13" i="20"/>
  <c r="AD13" i="20"/>
  <c r="Z13" i="20"/>
  <c r="V13" i="20"/>
  <c r="R13" i="20"/>
  <c r="N13" i="20"/>
  <c r="J13" i="20"/>
  <c r="F13" i="20"/>
  <c r="CZ13" i="20"/>
  <c r="CV13" i="20"/>
  <c r="CR13" i="20"/>
  <c r="CN13" i="20"/>
  <c r="CJ13" i="20"/>
  <c r="CF13" i="20"/>
  <c r="CB13" i="20"/>
  <c r="BX13" i="20"/>
  <c r="BT13" i="20"/>
  <c r="BP13" i="20"/>
  <c r="BL13" i="20"/>
  <c r="BH13" i="20"/>
  <c r="BD13" i="20"/>
  <c r="AZ13" i="20"/>
  <c r="AV13" i="20"/>
  <c r="AR13" i="20"/>
  <c r="AN13" i="20"/>
  <c r="AJ13" i="20"/>
  <c r="AF13" i="20"/>
  <c r="AB13" i="20"/>
  <c r="X13" i="20"/>
  <c r="T13" i="20"/>
  <c r="P13" i="20"/>
  <c r="L13" i="20"/>
  <c r="H13" i="20"/>
  <c r="C13" i="20"/>
  <c r="CS13" i="20"/>
  <c r="BM13" i="20"/>
  <c r="AW13" i="20"/>
  <c r="AG13" i="20"/>
  <c r="Q13" i="20"/>
  <c r="BE13" i="20"/>
  <c r="I13" i="20"/>
  <c r="CO13" i="20"/>
  <c r="BY13" i="20"/>
  <c r="BI13" i="20"/>
  <c r="AS13" i="20"/>
  <c r="AC13" i="20"/>
  <c r="M13" i="20"/>
  <c r="BU13" i="20"/>
  <c r="AO13" i="20"/>
  <c r="CW13" i="20"/>
  <c r="CG13" i="20"/>
  <c r="BQ13" i="20"/>
  <c r="BA13" i="20"/>
  <c r="AK13" i="20"/>
  <c r="U13" i="20"/>
  <c r="E13" i="20"/>
  <c r="CC13" i="20"/>
  <c r="CK13" i="20"/>
  <c r="Y13" i="20"/>
  <c r="D9" i="20"/>
  <c r="CY9" i="20"/>
  <c r="CU9" i="20"/>
  <c r="CQ9" i="20"/>
  <c r="CM9" i="20"/>
  <c r="CI9" i="20"/>
  <c r="CE9" i="20"/>
  <c r="CA9" i="20"/>
  <c r="BW9" i="20"/>
  <c r="BS9" i="20"/>
  <c r="BO9" i="20"/>
  <c r="BK9" i="20"/>
  <c r="BG9" i="20"/>
  <c r="BC9" i="20"/>
  <c r="AY9" i="20"/>
  <c r="AU9" i="20"/>
  <c r="AQ9" i="20"/>
  <c r="AM9" i="20"/>
  <c r="AI9" i="20"/>
  <c r="AE9" i="20"/>
  <c r="AA9" i="20"/>
  <c r="W9" i="20"/>
  <c r="S9" i="20"/>
  <c r="O9" i="20"/>
  <c r="K9" i="20"/>
  <c r="G9" i="20"/>
  <c r="CX9" i="20"/>
  <c r="CT9" i="20"/>
  <c r="CP9" i="20"/>
  <c r="CL9" i="20"/>
  <c r="CH9" i="20"/>
  <c r="CD9" i="20"/>
  <c r="BZ9" i="20"/>
  <c r="BV9" i="20"/>
  <c r="BR9" i="20"/>
  <c r="BN9" i="20"/>
  <c r="BJ9" i="20"/>
  <c r="BF9" i="20"/>
  <c r="BB9" i="20"/>
  <c r="AX9" i="20"/>
  <c r="AT9" i="20"/>
  <c r="AP9" i="20"/>
  <c r="AL9" i="20"/>
  <c r="AH9" i="20"/>
  <c r="AD9" i="20"/>
  <c r="Z9" i="20"/>
  <c r="V9" i="20"/>
  <c r="R9" i="20"/>
  <c r="N9" i="20"/>
  <c r="J9" i="20"/>
  <c r="F9" i="20"/>
  <c r="CZ9" i="20"/>
  <c r="CV9" i="20"/>
  <c r="CR9" i="20"/>
  <c r="CN9" i="20"/>
  <c r="CJ9" i="20"/>
  <c r="CF9" i="20"/>
  <c r="CB9" i="20"/>
  <c r="BX9" i="20"/>
  <c r="BT9" i="20"/>
  <c r="BP9" i="20"/>
  <c r="BL9" i="20"/>
  <c r="BH9" i="20"/>
  <c r="BD9" i="20"/>
  <c r="AZ9" i="20"/>
  <c r="AV9" i="20"/>
  <c r="AR9" i="20"/>
  <c r="AN9" i="20"/>
  <c r="AJ9" i="20"/>
  <c r="AF9" i="20"/>
  <c r="AB9" i="20"/>
  <c r="X9" i="20"/>
  <c r="T9" i="20"/>
  <c r="P9" i="20"/>
  <c r="L9" i="20"/>
  <c r="H9" i="20"/>
  <c r="BQ9" i="20"/>
  <c r="U9" i="20"/>
  <c r="CO9" i="20"/>
  <c r="AS9" i="20"/>
  <c r="CS9" i="20"/>
  <c r="CC9" i="20"/>
  <c r="BM9" i="20"/>
  <c r="AW9" i="20"/>
  <c r="AG9" i="20"/>
  <c r="Q9" i="20"/>
  <c r="BY9" i="20"/>
  <c r="AC9" i="20"/>
  <c r="CK9" i="20"/>
  <c r="BU9" i="20"/>
  <c r="BE9" i="20"/>
  <c r="AO9" i="20"/>
  <c r="Y9" i="20"/>
  <c r="I9" i="20"/>
  <c r="CW9" i="20"/>
  <c r="CG9" i="20"/>
  <c r="BA9" i="20"/>
  <c r="AK9" i="20"/>
  <c r="E9" i="20"/>
  <c r="BI9" i="20"/>
  <c r="M9" i="20"/>
  <c r="D199" i="20"/>
  <c r="CW199" i="20"/>
  <c r="CS199" i="20"/>
  <c r="CO199" i="20"/>
  <c r="CK199" i="20"/>
  <c r="CG199" i="20"/>
  <c r="CC199" i="20"/>
  <c r="BY199" i="20"/>
  <c r="BU199" i="20"/>
  <c r="BQ199" i="20"/>
  <c r="BM199" i="20"/>
  <c r="BI199" i="20"/>
  <c r="BE199" i="20"/>
  <c r="BA199" i="20"/>
  <c r="AW199" i="20"/>
  <c r="AS199" i="20"/>
  <c r="AO199" i="20"/>
  <c r="AK199" i="20"/>
  <c r="AG199" i="20"/>
  <c r="AC199" i="20"/>
  <c r="Y199" i="20"/>
  <c r="U199" i="20"/>
  <c r="Q199" i="20"/>
  <c r="M199" i="20"/>
  <c r="I199" i="20"/>
  <c r="E199" i="20"/>
  <c r="CZ199" i="20"/>
  <c r="CV199" i="20"/>
  <c r="CR199" i="20"/>
  <c r="CN199" i="20"/>
  <c r="CJ199" i="20"/>
  <c r="CF199" i="20"/>
  <c r="CB199" i="20"/>
  <c r="BX199" i="20"/>
  <c r="BT199" i="20"/>
  <c r="BP199" i="20"/>
  <c r="BL199" i="20"/>
  <c r="BH199" i="20"/>
  <c r="BD199" i="20"/>
  <c r="AZ199" i="20"/>
  <c r="AV199" i="20"/>
  <c r="AR199" i="20"/>
  <c r="AN199" i="20"/>
  <c r="AJ199" i="20"/>
  <c r="AF199" i="20"/>
  <c r="AB199" i="20"/>
  <c r="X199" i="20"/>
  <c r="T199" i="20"/>
  <c r="P199" i="20"/>
  <c r="L199" i="20"/>
  <c r="H199" i="20"/>
  <c r="C199" i="20"/>
  <c r="CY199" i="20"/>
  <c r="CU199" i="20"/>
  <c r="CQ199" i="20"/>
  <c r="CM199" i="20"/>
  <c r="CI199" i="20"/>
  <c r="CE199" i="20"/>
  <c r="CA199" i="20"/>
  <c r="BW199" i="20"/>
  <c r="BS199" i="20"/>
  <c r="BO199" i="20"/>
  <c r="BK199" i="20"/>
  <c r="BG199" i="20"/>
  <c r="BC199" i="20"/>
  <c r="AY199" i="20"/>
  <c r="AU199" i="20"/>
  <c r="AQ199" i="20"/>
  <c r="AM199" i="20"/>
  <c r="AI199" i="20"/>
  <c r="AE199" i="20"/>
  <c r="AA199" i="20"/>
  <c r="W199" i="20"/>
  <c r="S199" i="20"/>
  <c r="O199" i="20"/>
  <c r="K199" i="20"/>
  <c r="G199" i="20"/>
  <c r="CX199" i="20"/>
  <c r="CT199" i="20"/>
  <c r="CP199" i="20"/>
  <c r="CL199" i="20"/>
  <c r="CH199" i="20"/>
  <c r="CD199" i="20"/>
  <c r="BZ199" i="20"/>
  <c r="BV199" i="20"/>
  <c r="BR199" i="20"/>
  <c r="BN199" i="20"/>
  <c r="BJ199" i="20"/>
  <c r="BF199" i="20"/>
  <c r="BB199" i="20"/>
  <c r="AX199" i="20"/>
  <c r="AT199" i="20"/>
  <c r="AP199" i="20"/>
  <c r="AL199" i="20"/>
  <c r="AH199" i="20"/>
  <c r="AD199" i="20"/>
  <c r="Z199" i="20"/>
  <c r="V199" i="20"/>
  <c r="R199" i="20"/>
  <c r="N199" i="20"/>
  <c r="J199" i="20"/>
  <c r="F199" i="20"/>
  <c r="D183" i="20"/>
  <c r="CY183" i="20"/>
  <c r="CU183" i="20"/>
  <c r="CQ183" i="20"/>
  <c r="CM183" i="20"/>
  <c r="CI183" i="20"/>
  <c r="CE183" i="20"/>
  <c r="CA183" i="20"/>
  <c r="BW183" i="20"/>
  <c r="BS183" i="20"/>
  <c r="BO183" i="20"/>
  <c r="BK183" i="20"/>
  <c r="BG183" i="20"/>
  <c r="BC183" i="20"/>
  <c r="AY183" i="20"/>
  <c r="AU183" i="20"/>
  <c r="AQ183" i="20"/>
  <c r="AM183" i="20"/>
  <c r="AI183" i="20"/>
  <c r="AE183" i="20"/>
  <c r="AA183" i="20"/>
  <c r="W183" i="20"/>
  <c r="S183" i="20"/>
  <c r="O183" i="20"/>
  <c r="K183" i="20"/>
  <c r="G183" i="20"/>
  <c r="CX183" i="20"/>
  <c r="CT183" i="20"/>
  <c r="CP183" i="20"/>
  <c r="CL183" i="20"/>
  <c r="CH183" i="20"/>
  <c r="CD183" i="20"/>
  <c r="BZ183" i="20"/>
  <c r="BV183" i="20"/>
  <c r="BR183" i="20"/>
  <c r="BN183" i="20"/>
  <c r="BJ183" i="20"/>
  <c r="BF183" i="20"/>
  <c r="BB183" i="20"/>
  <c r="AX183" i="20"/>
  <c r="AT183" i="20"/>
  <c r="AP183" i="20"/>
  <c r="AL183" i="20"/>
  <c r="AH183" i="20"/>
  <c r="AD183" i="20"/>
  <c r="Z183" i="20"/>
  <c r="V183" i="20"/>
  <c r="CW183" i="20"/>
  <c r="CS183" i="20"/>
  <c r="CO183" i="20"/>
  <c r="CK183" i="20"/>
  <c r="CG183" i="20"/>
  <c r="CC183" i="20"/>
  <c r="BY183" i="20"/>
  <c r="BU183" i="20"/>
  <c r="BQ183" i="20"/>
  <c r="BM183" i="20"/>
  <c r="BI183" i="20"/>
  <c r="BE183" i="20"/>
  <c r="BA183" i="20"/>
  <c r="AW183" i="20"/>
  <c r="AS183" i="20"/>
  <c r="AO183" i="20"/>
  <c r="AK183" i="20"/>
  <c r="AG183" i="20"/>
  <c r="AC183" i="20"/>
  <c r="Y183" i="20"/>
  <c r="U183" i="20"/>
  <c r="Q183" i="20"/>
  <c r="M183" i="20"/>
  <c r="I183" i="20"/>
  <c r="E183" i="20"/>
  <c r="CZ183" i="20"/>
  <c r="CV183" i="20"/>
  <c r="CR183" i="20"/>
  <c r="CN183" i="20"/>
  <c r="CJ183" i="20"/>
  <c r="CF183" i="20"/>
  <c r="CB183" i="20"/>
  <c r="BX183" i="20"/>
  <c r="BT183" i="20"/>
  <c r="BP183" i="20"/>
  <c r="BL183" i="20"/>
  <c r="BH183" i="20"/>
  <c r="BD183" i="20"/>
  <c r="AZ183" i="20"/>
  <c r="AV183" i="20"/>
  <c r="AR183" i="20"/>
  <c r="AN183" i="20"/>
  <c r="AJ183" i="20"/>
  <c r="AF183" i="20"/>
  <c r="AB183" i="20"/>
  <c r="X183" i="20"/>
  <c r="T183" i="20"/>
  <c r="P183" i="20"/>
  <c r="L183" i="20"/>
  <c r="H183" i="20"/>
  <c r="C183" i="20"/>
  <c r="R183" i="20"/>
  <c r="J183" i="20"/>
  <c r="F183" i="20"/>
  <c r="N183" i="20"/>
  <c r="D171" i="20"/>
  <c r="CY171" i="20"/>
  <c r="CU171" i="20"/>
  <c r="CQ171" i="20"/>
  <c r="CM171" i="20"/>
  <c r="CI171" i="20"/>
  <c r="CE171" i="20"/>
  <c r="CA171" i="20"/>
  <c r="BW171" i="20"/>
  <c r="BS171" i="20"/>
  <c r="BO171" i="20"/>
  <c r="BK171" i="20"/>
  <c r="BG171" i="20"/>
  <c r="BC171" i="20"/>
  <c r="AY171" i="20"/>
  <c r="AU171" i="20"/>
  <c r="AQ171" i="20"/>
  <c r="AM171" i="20"/>
  <c r="AI171" i="20"/>
  <c r="AE171" i="20"/>
  <c r="AA171" i="20"/>
  <c r="W171" i="20"/>
  <c r="S171" i="20"/>
  <c r="O171" i="20"/>
  <c r="K171" i="20"/>
  <c r="G171" i="20"/>
  <c r="CX171" i="20"/>
  <c r="CT171" i="20"/>
  <c r="CP171" i="20"/>
  <c r="CL171" i="20"/>
  <c r="CH171" i="20"/>
  <c r="CD171" i="20"/>
  <c r="BZ171" i="20"/>
  <c r="BV171" i="20"/>
  <c r="BR171" i="20"/>
  <c r="BN171" i="20"/>
  <c r="BJ171" i="20"/>
  <c r="BF171" i="20"/>
  <c r="BB171" i="20"/>
  <c r="AX171" i="20"/>
  <c r="AT171" i="20"/>
  <c r="AP171" i="20"/>
  <c r="AL171" i="20"/>
  <c r="AH171" i="20"/>
  <c r="AD171" i="20"/>
  <c r="Z171" i="20"/>
  <c r="V171" i="20"/>
  <c r="R171" i="20"/>
  <c r="N171" i="20"/>
  <c r="J171" i="20"/>
  <c r="F171" i="20"/>
  <c r="CW171" i="20"/>
  <c r="CS171" i="20"/>
  <c r="CO171" i="20"/>
  <c r="CK171" i="20"/>
  <c r="CG171" i="20"/>
  <c r="CC171" i="20"/>
  <c r="BY171" i="20"/>
  <c r="BU171" i="20"/>
  <c r="BQ171" i="20"/>
  <c r="BM171" i="20"/>
  <c r="BI171" i="20"/>
  <c r="BE171" i="20"/>
  <c r="BA171" i="20"/>
  <c r="AW171" i="20"/>
  <c r="AS171" i="20"/>
  <c r="AO171" i="20"/>
  <c r="AK171" i="20"/>
  <c r="AG171" i="20"/>
  <c r="AC171" i="20"/>
  <c r="Y171" i="20"/>
  <c r="U171" i="20"/>
  <c r="Q171" i="20"/>
  <c r="M171" i="20"/>
  <c r="I171" i="20"/>
  <c r="E171" i="20"/>
  <c r="CN171" i="20"/>
  <c r="BX171" i="20"/>
  <c r="BH171" i="20"/>
  <c r="AR171" i="20"/>
  <c r="AB171" i="20"/>
  <c r="L171" i="20"/>
  <c r="CZ171" i="20"/>
  <c r="CJ171" i="20"/>
  <c r="BT171" i="20"/>
  <c r="BD171" i="20"/>
  <c r="AN171" i="20"/>
  <c r="X171" i="20"/>
  <c r="H171" i="20"/>
  <c r="CV171" i="20"/>
  <c r="BP171" i="20"/>
  <c r="AJ171" i="20"/>
  <c r="C171" i="20"/>
  <c r="CR171" i="20"/>
  <c r="BL171" i="20"/>
  <c r="AF171" i="20"/>
  <c r="AZ171" i="20"/>
  <c r="AV171" i="20"/>
  <c r="CF171" i="20"/>
  <c r="T171" i="20"/>
  <c r="CB171" i="20"/>
  <c r="P171" i="20"/>
  <c r="D159" i="20"/>
  <c r="CX159" i="20"/>
  <c r="CT159" i="20"/>
  <c r="CP159" i="20"/>
  <c r="CL159" i="20"/>
  <c r="CH159" i="20"/>
  <c r="CD159" i="20"/>
  <c r="BZ159" i="20"/>
  <c r="BV159" i="20"/>
  <c r="BR159" i="20"/>
  <c r="BN159" i="20"/>
  <c r="BJ159" i="20"/>
  <c r="BF159" i="20"/>
  <c r="BB159" i="20"/>
  <c r="AX159" i="20"/>
  <c r="AT159" i="20"/>
  <c r="AP159" i="20"/>
  <c r="AL159" i="20"/>
  <c r="AH159" i="20"/>
  <c r="AD159" i="20"/>
  <c r="Z159" i="20"/>
  <c r="V159" i="20"/>
  <c r="R159" i="20"/>
  <c r="N159" i="20"/>
  <c r="J159" i="20"/>
  <c r="F159" i="20"/>
  <c r="CW159" i="20"/>
  <c r="CS159" i="20"/>
  <c r="CO159" i="20"/>
  <c r="CK159" i="20"/>
  <c r="CG159" i="20"/>
  <c r="CC159" i="20"/>
  <c r="BY159" i="20"/>
  <c r="BU159" i="20"/>
  <c r="BQ159" i="20"/>
  <c r="BM159" i="20"/>
  <c r="BI159" i="20"/>
  <c r="BE159" i="20"/>
  <c r="BA159" i="20"/>
  <c r="AW159" i="20"/>
  <c r="AS159" i="20"/>
  <c r="AO159" i="20"/>
  <c r="AK159" i="20"/>
  <c r="AG159" i="20"/>
  <c r="AC159" i="20"/>
  <c r="Y159" i="20"/>
  <c r="U159" i="20"/>
  <c r="Q159" i="20"/>
  <c r="M159" i="20"/>
  <c r="I159" i="20"/>
  <c r="E159" i="20"/>
  <c r="CZ159" i="20"/>
  <c r="CR159" i="20"/>
  <c r="CJ159" i="20"/>
  <c r="CB159" i="20"/>
  <c r="BT159" i="20"/>
  <c r="BL159" i="20"/>
  <c r="BD159" i="20"/>
  <c r="AV159" i="20"/>
  <c r="AN159" i="20"/>
  <c r="AF159" i="20"/>
  <c r="X159" i="20"/>
  <c r="P159" i="20"/>
  <c r="H159" i="20"/>
  <c r="CY159" i="20"/>
  <c r="CQ159" i="20"/>
  <c r="CI159" i="20"/>
  <c r="CA159" i="20"/>
  <c r="BS159" i="20"/>
  <c r="BK159" i="20"/>
  <c r="BC159" i="20"/>
  <c r="AU159" i="20"/>
  <c r="AM159" i="20"/>
  <c r="AE159" i="20"/>
  <c r="W159" i="20"/>
  <c r="O159" i="20"/>
  <c r="G159" i="20"/>
  <c r="CV159" i="20"/>
  <c r="CF159" i="20"/>
  <c r="BP159" i="20"/>
  <c r="AZ159" i="20"/>
  <c r="AJ159" i="20"/>
  <c r="T159" i="20"/>
  <c r="C159" i="20"/>
  <c r="CU159" i="20"/>
  <c r="CE159" i="20"/>
  <c r="BO159" i="20"/>
  <c r="AY159" i="20"/>
  <c r="AI159" i="20"/>
  <c r="S159" i="20"/>
  <c r="CN159" i="20"/>
  <c r="BX159" i="20"/>
  <c r="BH159" i="20"/>
  <c r="AR159" i="20"/>
  <c r="AB159" i="20"/>
  <c r="L159" i="20"/>
  <c r="CM159" i="20"/>
  <c r="BW159" i="20"/>
  <c r="BG159" i="20"/>
  <c r="AQ159" i="20"/>
  <c r="AA159" i="20"/>
  <c r="K159" i="20"/>
  <c r="D147" i="20"/>
  <c r="CW147" i="20"/>
  <c r="CS147" i="20"/>
  <c r="CO147" i="20"/>
  <c r="CK147" i="20"/>
  <c r="CG147" i="20"/>
  <c r="CC147" i="20"/>
  <c r="BY147" i="20"/>
  <c r="BU147" i="20"/>
  <c r="BQ147" i="20"/>
  <c r="BM147" i="20"/>
  <c r="BI147" i="20"/>
  <c r="BE147" i="20"/>
  <c r="BA147" i="20"/>
  <c r="AW147" i="20"/>
  <c r="AS147" i="20"/>
  <c r="AO147" i="20"/>
  <c r="AK147" i="20"/>
  <c r="AG147" i="20"/>
  <c r="AC147" i="20"/>
  <c r="Y147" i="20"/>
  <c r="U147" i="20"/>
  <c r="Q147" i="20"/>
  <c r="M147" i="20"/>
  <c r="I147" i="20"/>
  <c r="E147" i="20"/>
  <c r="CZ147" i="20"/>
  <c r="CV147" i="20"/>
  <c r="CR147" i="20"/>
  <c r="CN147" i="20"/>
  <c r="CJ147" i="20"/>
  <c r="CF147" i="20"/>
  <c r="CB147" i="20"/>
  <c r="BX147" i="20"/>
  <c r="BT147" i="20"/>
  <c r="BP147" i="20"/>
  <c r="BL147" i="20"/>
  <c r="BH147" i="20"/>
  <c r="BD147" i="20"/>
  <c r="AZ147" i="20"/>
  <c r="AV147" i="20"/>
  <c r="AR147" i="20"/>
  <c r="AN147" i="20"/>
  <c r="AJ147" i="20"/>
  <c r="AF147" i="20"/>
  <c r="AB147" i="20"/>
  <c r="X147" i="20"/>
  <c r="T147" i="20"/>
  <c r="P147" i="20"/>
  <c r="L147" i="20"/>
  <c r="H147" i="20"/>
  <c r="C147" i="20"/>
  <c r="CY147" i="20"/>
  <c r="CU147" i="20"/>
  <c r="CQ147" i="20"/>
  <c r="CM147" i="20"/>
  <c r="CI147" i="20"/>
  <c r="CE147" i="20"/>
  <c r="CA147" i="20"/>
  <c r="BW147" i="20"/>
  <c r="BS147" i="20"/>
  <c r="BO147" i="20"/>
  <c r="BK147" i="20"/>
  <c r="BG147" i="20"/>
  <c r="BC147" i="20"/>
  <c r="AY147" i="20"/>
  <c r="AU147" i="20"/>
  <c r="AQ147" i="20"/>
  <c r="AM147" i="20"/>
  <c r="AI147" i="20"/>
  <c r="AE147" i="20"/>
  <c r="AA147" i="20"/>
  <c r="W147" i="20"/>
  <c r="S147" i="20"/>
  <c r="O147" i="20"/>
  <c r="K147" i="20"/>
  <c r="G147" i="20"/>
  <c r="CX147" i="20"/>
  <c r="CT147" i="20"/>
  <c r="CP147" i="20"/>
  <c r="CL147" i="20"/>
  <c r="CH147" i="20"/>
  <c r="CD147" i="20"/>
  <c r="BZ147" i="20"/>
  <c r="BV147" i="20"/>
  <c r="BR147" i="20"/>
  <c r="BN147" i="20"/>
  <c r="BJ147" i="20"/>
  <c r="BF147" i="20"/>
  <c r="BB147" i="20"/>
  <c r="AX147" i="20"/>
  <c r="AT147" i="20"/>
  <c r="AP147" i="20"/>
  <c r="AL147" i="20"/>
  <c r="AH147" i="20"/>
  <c r="AD147" i="20"/>
  <c r="Z147" i="20"/>
  <c r="V147" i="20"/>
  <c r="R147" i="20"/>
  <c r="N147" i="20"/>
  <c r="J147" i="20"/>
  <c r="F147" i="20"/>
  <c r="D135" i="20"/>
  <c r="CZ135" i="20"/>
  <c r="CV135" i="20"/>
  <c r="CR135" i="20"/>
  <c r="CN135" i="20"/>
  <c r="CJ135" i="20"/>
  <c r="CF135" i="20"/>
  <c r="CB135" i="20"/>
  <c r="BX135" i="20"/>
  <c r="BT135" i="20"/>
  <c r="BP135" i="20"/>
  <c r="BL135" i="20"/>
  <c r="BH135" i="20"/>
  <c r="BD135" i="20"/>
  <c r="AZ135" i="20"/>
  <c r="AV135" i="20"/>
  <c r="AR135" i="20"/>
  <c r="AN135" i="20"/>
  <c r="AJ135" i="20"/>
  <c r="AF135" i="20"/>
  <c r="AB135" i="20"/>
  <c r="X135" i="20"/>
  <c r="T135" i="20"/>
  <c r="P135" i="20"/>
  <c r="L135" i="20"/>
  <c r="H135" i="20"/>
  <c r="C135" i="20"/>
  <c r="CY135" i="20"/>
  <c r="CU135" i="20"/>
  <c r="CQ135" i="20"/>
  <c r="CM135" i="20"/>
  <c r="CI135" i="20"/>
  <c r="CE135" i="20"/>
  <c r="CA135" i="20"/>
  <c r="BW135" i="20"/>
  <c r="BS135" i="20"/>
  <c r="BO135" i="20"/>
  <c r="BK135" i="20"/>
  <c r="BG135" i="20"/>
  <c r="BC135" i="20"/>
  <c r="AY135" i="20"/>
  <c r="AU135" i="20"/>
  <c r="AQ135" i="20"/>
  <c r="AM135" i="20"/>
  <c r="AI135" i="20"/>
  <c r="AE135" i="20"/>
  <c r="AA135" i="20"/>
  <c r="W135" i="20"/>
  <c r="S135" i="20"/>
  <c r="O135" i="20"/>
  <c r="K135" i="20"/>
  <c r="G135" i="20"/>
  <c r="CX135" i="20"/>
  <c r="CT135" i="20"/>
  <c r="CP135" i="20"/>
  <c r="CL135" i="20"/>
  <c r="CH135" i="20"/>
  <c r="CD135" i="20"/>
  <c r="BZ135" i="20"/>
  <c r="BV135" i="20"/>
  <c r="BR135" i="20"/>
  <c r="BN135" i="20"/>
  <c r="BJ135" i="20"/>
  <c r="BF135" i="20"/>
  <c r="BB135" i="20"/>
  <c r="AX135" i="20"/>
  <c r="AT135" i="20"/>
  <c r="AP135" i="20"/>
  <c r="AL135" i="20"/>
  <c r="AH135" i="20"/>
  <c r="AD135" i="20"/>
  <c r="Z135" i="20"/>
  <c r="V135" i="20"/>
  <c r="R135" i="20"/>
  <c r="N135" i="20"/>
  <c r="J135" i="20"/>
  <c r="F135" i="20"/>
  <c r="CW135" i="20"/>
  <c r="CS135" i="20"/>
  <c r="CO135" i="20"/>
  <c r="CK135" i="20"/>
  <c r="CG135" i="20"/>
  <c r="CC135" i="20"/>
  <c r="BY135" i="20"/>
  <c r="BU135" i="20"/>
  <c r="BQ135" i="20"/>
  <c r="BM135" i="20"/>
  <c r="BI135" i="20"/>
  <c r="BE135" i="20"/>
  <c r="BA135" i="20"/>
  <c r="AW135" i="20"/>
  <c r="AS135" i="20"/>
  <c r="AO135" i="20"/>
  <c r="AK135" i="20"/>
  <c r="AG135" i="20"/>
  <c r="AC135" i="20"/>
  <c r="Y135" i="20"/>
  <c r="U135" i="20"/>
  <c r="Q135" i="20"/>
  <c r="M135" i="20"/>
  <c r="I135" i="20"/>
  <c r="E135" i="20"/>
  <c r="D123" i="20"/>
  <c r="CY123" i="20"/>
  <c r="CU123" i="20"/>
  <c r="CQ123" i="20"/>
  <c r="CM123" i="20"/>
  <c r="CI123" i="20"/>
  <c r="CE123" i="20"/>
  <c r="CA123" i="20"/>
  <c r="BW123" i="20"/>
  <c r="BS123" i="20"/>
  <c r="BO123" i="20"/>
  <c r="BK123" i="20"/>
  <c r="BG123" i="20"/>
  <c r="BC123" i="20"/>
  <c r="AY123" i="20"/>
  <c r="AU123" i="20"/>
  <c r="AQ123" i="20"/>
  <c r="AM123" i="20"/>
  <c r="AI123" i="20"/>
  <c r="AE123" i="20"/>
  <c r="AA123" i="20"/>
  <c r="W123" i="20"/>
  <c r="S123" i="20"/>
  <c r="O123" i="20"/>
  <c r="K123" i="20"/>
  <c r="G123" i="20"/>
  <c r="CX123" i="20"/>
  <c r="CT123" i="20"/>
  <c r="CP123" i="20"/>
  <c r="CL123" i="20"/>
  <c r="CH123" i="20"/>
  <c r="CD123" i="20"/>
  <c r="BZ123" i="20"/>
  <c r="BV123" i="20"/>
  <c r="BR123" i="20"/>
  <c r="BN123" i="20"/>
  <c r="BJ123" i="20"/>
  <c r="BF123" i="20"/>
  <c r="BB123" i="20"/>
  <c r="AX123" i="20"/>
  <c r="AT123" i="20"/>
  <c r="AP123" i="20"/>
  <c r="AL123" i="20"/>
  <c r="AH123" i="20"/>
  <c r="AD123" i="20"/>
  <c r="Z123" i="20"/>
  <c r="V123" i="20"/>
  <c r="R123" i="20"/>
  <c r="N123" i="20"/>
  <c r="J123" i="20"/>
  <c r="F123" i="20"/>
  <c r="CW123" i="20"/>
  <c r="CS123" i="20"/>
  <c r="CO123" i="20"/>
  <c r="CK123" i="20"/>
  <c r="CG123" i="20"/>
  <c r="CC123" i="20"/>
  <c r="BY123" i="20"/>
  <c r="BU123" i="20"/>
  <c r="BQ123" i="20"/>
  <c r="BM123" i="20"/>
  <c r="BI123" i="20"/>
  <c r="BE123" i="20"/>
  <c r="BA123" i="20"/>
  <c r="AW123" i="20"/>
  <c r="AS123" i="20"/>
  <c r="AO123" i="20"/>
  <c r="AK123" i="20"/>
  <c r="AG123" i="20"/>
  <c r="AC123" i="20"/>
  <c r="Y123" i="20"/>
  <c r="U123" i="20"/>
  <c r="Q123" i="20"/>
  <c r="M123" i="20"/>
  <c r="I123" i="20"/>
  <c r="E123" i="20"/>
  <c r="CZ123" i="20"/>
  <c r="CV123" i="20"/>
  <c r="CR123" i="20"/>
  <c r="CN123" i="20"/>
  <c r="CJ123" i="20"/>
  <c r="CF123" i="20"/>
  <c r="CB123" i="20"/>
  <c r="BX123" i="20"/>
  <c r="BT123" i="20"/>
  <c r="BP123" i="20"/>
  <c r="BL123" i="20"/>
  <c r="BH123" i="20"/>
  <c r="BD123" i="20"/>
  <c r="AZ123" i="20"/>
  <c r="AV123" i="20"/>
  <c r="AR123" i="20"/>
  <c r="AN123" i="20"/>
  <c r="AJ123" i="20"/>
  <c r="AF123" i="20"/>
  <c r="AB123" i="20"/>
  <c r="X123" i="20"/>
  <c r="T123" i="20"/>
  <c r="P123" i="20"/>
  <c r="L123" i="20"/>
  <c r="H123" i="20"/>
  <c r="C123" i="20"/>
  <c r="CY115" i="20"/>
  <c r="CU115" i="20"/>
  <c r="CQ115" i="20"/>
  <c r="CM115" i="20"/>
  <c r="CI115" i="20"/>
  <c r="CE115" i="20"/>
  <c r="CA115" i="20"/>
  <c r="BW115" i="20"/>
  <c r="BS115" i="20"/>
  <c r="BO115" i="20"/>
  <c r="BK115" i="20"/>
  <c r="BG115" i="20"/>
  <c r="BC115" i="20"/>
  <c r="AY115" i="20"/>
  <c r="AU115" i="20"/>
  <c r="AQ115" i="20"/>
  <c r="AM115" i="20"/>
  <c r="AI115" i="20"/>
  <c r="AE115" i="20"/>
  <c r="AA115" i="20"/>
  <c r="W115" i="20"/>
  <c r="S115" i="20"/>
  <c r="O115" i="20"/>
  <c r="K115" i="20"/>
  <c r="G115" i="20"/>
  <c r="CX115" i="20"/>
  <c r="CT115" i="20"/>
  <c r="CP115" i="20"/>
  <c r="CL115" i="20"/>
  <c r="CH115" i="20"/>
  <c r="CD115" i="20"/>
  <c r="BZ115" i="20"/>
  <c r="BV115" i="20"/>
  <c r="BR115" i="20"/>
  <c r="BN115" i="20"/>
  <c r="BJ115" i="20"/>
  <c r="BF115" i="20"/>
  <c r="BB115" i="20"/>
  <c r="AX115" i="20"/>
  <c r="AT115" i="20"/>
  <c r="AP115" i="20"/>
  <c r="AL115" i="20"/>
  <c r="AH115" i="20"/>
  <c r="AD115" i="20"/>
  <c r="Z115" i="20"/>
  <c r="V115" i="20"/>
  <c r="R115" i="20"/>
  <c r="N115" i="20"/>
  <c r="J115" i="20"/>
  <c r="F115" i="20"/>
  <c r="CW115" i="20"/>
  <c r="CS115" i="20"/>
  <c r="CO115" i="20"/>
  <c r="CK115" i="20"/>
  <c r="CG115" i="20"/>
  <c r="CC115" i="20"/>
  <c r="BY115" i="20"/>
  <c r="BU115" i="20"/>
  <c r="BQ115" i="20"/>
  <c r="BM115" i="20"/>
  <c r="BI115" i="20"/>
  <c r="BE115" i="20"/>
  <c r="BA115" i="20"/>
  <c r="AW115" i="20"/>
  <c r="AS115" i="20"/>
  <c r="AO115" i="20"/>
  <c r="AK115" i="20"/>
  <c r="AG115" i="20"/>
  <c r="AC115" i="20"/>
  <c r="Y115" i="20"/>
  <c r="U115" i="20"/>
  <c r="Q115" i="20"/>
  <c r="M115" i="20"/>
  <c r="I115" i="20"/>
  <c r="E115" i="20"/>
  <c r="CZ115" i="20"/>
  <c r="CV115" i="20"/>
  <c r="CR115" i="20"/>
  <c r="CN115" i="20"/>
  <c r="CJ115" i="20"/>
  <c r="CF115" i="20"/>
  <c r="CB115" i="20"/>
  <c r="BX115" i="20"/>
  <c r="BT115" i="20"/>
  <c r="BP115" i="20"/>
  <c r="BL115" i="20"/>
  <c r="BH115" i="20"/>
  <c r="BD115" i="20"/>
  <c r="AZ115" i="20"/>
  <c r="AV115" i="20"/>
  <c r="AR115" i="20"/>
  <c r="AN115" i="20"/>
  <c r="AJ115" i="20"/>
  <c r="AF115" i="20"/>
  <c r="AB115" i="20"/>
  <c r="X115" i="20"/>
  <c r="T115" i="20"/>
  <c r="P115" i="20"/>
  <c r="L115" i="20"/>
  <c r="H115" i="20"/>
  <c r="C115" i="20"/>
  <c r="CY103" i="20"/>
  <c r="CU103" i="20"/>
  <c r="CQ103" i="20"/>
  <c r="CM103" i="20"/>
  <c r="CI103" i="20"/>
  <c r="CE103" i="20"/>
  <c r="CA103" i="20"/>
  <c r="BW103" i="20"/>
  <c r="BS103" i="20"/>
  <c r="BO103" i="20"/>
  <c r="BK103" i="20"/>
  <c r="BG103" i="20"/>
  <c r="CX103" i="20"/>
  <c r="CT103" i="20"/>
  <c r="CP103" i="20"/>
  <c r="CL103" i="20"/>
  <c r="CH103" i="20"/>
  <c r="CD103" i="20"/>
  <c r="BZ103" i="20"/>
  <c r="BV103" i="20"/>
  <c r="BR103" i="20"/>
  <c r="BN103" i="20"/>
  <c r="BJ103" i="20"/>
  <c r="BF103" i="20"/>
  <c r="CW103" i="20"/>
  <c r="CS103" i="20"/>
  <c r="CO103" i="20"/>
  <c r="CK103" i="20"/>
  <c r="CG103" i="20"/>
  <c r="CC103" i="20"/>
  <c r="BY103" i="20"/>
  <c r="BU103" i="20"/>
  <c r="BQ103" i="20"/>
  <c r="BM103" i="20"/>
  <c r="BI103" i="20"/>
  <c r="BE103" i="20"/>
  <c r="CN103" i="20"/>
  <c r="BX103" i="20"/>
  <c r="BH103" i="20"/>
  <c r="BA103" i="20"/>
  <c r="AW103" i="20"/>
  <c r="AS103" i="20"/>
  <c r="AO103" i="20"/>
  <c r="AK103" i="20"/>
  <c r="AG103" i="20"/>
  <c r="AC103" i="20"/>
  <c r="Y103" i="20"/>
  <c r="U103" i="20"/>
  <c r="Q103" i="20"/>
  <c r="M103" i="20"/>
  <c r="I103" i="20"/>
  <c r="E103" i="20"/>
  <c r="CZ103" i="20"/>
  <c r="CJ103" i="20"/>
  <c r="BT103" i="20"/>
  <c r="BD103" i="20"/>
  <c r="AZ103" i="20"/>
  <c r="AV103" i="20"/>
  <c r="AR103" i="20"/>
  <c r="AN103" i="20"/>
  <c r="AJ103" i="20"/>
  <c r="AF103" i="20"/>
  <c r="AB103" i="20"/>
  <c r="X103" i="20"/>
  <c r="T103" i="20"/>
  <c r="P103" i="20"/>
  <c r="L103" i="20"/>
  <c r="H103" i="20"/>
  <c r="C103" i="20"/>
  <c r="CV103" i="20"/>
  <c r="CF103" i="20"/>
  <c r="BP103" i="20"/>
  <c r="BC103" i="20"/>
  <c r="AY103" i="20"/>
  <c r="AU103" i="20"/>
  <c r="AQ103" i="20"/>
  <c r="AM103" i="20"/>
  <c r="AI103" i="20"/>
  <c r="AE103" i="20"/>
  <c r="AA103" i="20"/>
  <c r="W103" i="20"/>
  <c r="S103" i="20"/>
  <c r="O103" i="20"/>
  <c r="K103" i="20"/>
  <c r="G103" i="20"/>
  <c r="CR103" i="20"/>
  <c r="CB103" i="20"/>
  <c r="BL103" i="20"/>
  <c r="BB103" i="20"/>
  <c r="AX103" i="20"/>
  <c r="AT103" i="20"/>
  <c r="AP103" i="20"/>
  <c r="AL103" i="20"/>
  <c r="AH103" i="20"/>
  <c r="AD103" i="20"/>
  <c r="Z103" i="20"/>
  <c r="V103" i="20"/>
  <c r="R103" i="20"/>
  <c r="N103" i="20"/>
  <c r="J103" i="20"/>
  <c r="F103" i="20"/>
  <c r="D91" i="20"/>
  <c r="CW91" i="20"/>
  <c r="CS91" i="20"/>
  <c r="CO91" i="20"/>
  <c r="CK91" i="20"/>
  <c r="CG91" i="20"/>
  <c r="CC91" i="20"/>
  <c r="BY91" i="20"/>
  <c r="BU91" i="20"/>
  <c r="BQ91" i="20"/>
  <c r="BM91" i="20"/>
  <c r="BI91" i="20"/>
  <c r="BE91" i="20"/>
  <c r="BA91" i="20"/>
  <c r="AW91" i="20"/>
  <c r="AS91" i="20"/>
  <c r="AO91" i="20"/>
  <c r="AK91" i="20"/>
  <c r="AG91" i="20"/>
  <c r="AC91" i="20"/>
  <c r="Y91" i="20"/>
  <c r="U91" i="20"/>
  <c r="Q91" i="20"/>
  <c r="M91" i="20"/>
  <c r="I91" i="20"/>
  <c r="E91" i="20"/>
  <c r="CZ91" i="20"/>
  <c r="CV91" i="20"/>
  <c r="CR91" i="20"/>
  <c r="CN91" i="20"/>
  <c r="CJ91" i="20"/>
  <c r="CF91" i="20"/>
  <c r="CB91" i="20"/>
  <c r="BX91" i="20"/>
  <c r="BT91" i="20"/>
  <c r="BP91" i="20"/>
  <c r="BL91" i="20"/>
  <c r="BH91" i="20"/>
  <c r="BD91" i="20"/>
  <c r="AZ91" i="20"/>
  <c r="AV91" i="20"/>
  <c r="AR91" i="20"/>
  <c r="AN91" i="20"/>
  <c r="AJ91" i="20"/>
  <c r="AF91" i="20"/>
  <c r="AB91" i="20"/>
  <c r="X91" i="20"/>
  <c r="T91" i="20"/>
  <c r="P91" i="20"/>
  <c r="L91" i="20"/>
  <c r="H91" i="20"/>
  <c r="C91" i="20"/>
  <c r="CY91" i="20"/>
  <c r="CU91" i="20"/>
  <c r="CQ91" i="20"/>
  <c r="CM91" i="20"/>
  <c r="CI91" i="20"/>
  <c r="CE91" i="20"/>
  <c r="CA91" i="20"/>
  <c r="BW91" i="20"/>
  <c r="BS91" i="20"/>
  <c r="BO91" i="20"/>
  <c r="BK91" i="20"/>
  <c r="BG91" i="20"/>
  <c r="BC91" i="20"/>
  <c r="AY91" i="20"/>
  <c r="AU91" i="20"/>
  <c r="AQ91" i="20"/>
  <c r="AM91" i="20"/>
  <c r="AI91" i="20"/>
  <c r="AE91" i="20"/>
  <c r="AA91" i="20"/>
  <c r="W91" i="20"/>
  <c r="S91" i="20"/>
  <c r="O91" i="20"/>
  <c r="K91" i="20"/>
  <c r="G91" i="20"/>
  <c r="CX91" i="20"/>
  <c r="CT91" i="20"/>
  <c r="CP91" i="20"/>
  <c r="CL91" i="20"/>
  <c r="CH91" i="20"/>
  <c r="CD91" i="20"/>
  <c r="BZ91" i="20"/>
  <c r="BV91" i="20"/>
  <c r="BR91" i="20"/>
  <c r="BN91" i="20"/>
  <c r="BJ91" i="20"/>
  <c r="BF91" i="20"/>
  <c r="BB91" i="20"/>
  <c r="AX91" i="20"/>
  <c r="AT91" i="20"/>
  <c r="AP91" i="20"/>
  <c r="AL91" i="20"/>
  <c r="AH91" i="20"/>
  <c r="AD91" i="20"/>
  <c r="Z91" i="20"/>
  <c r="V91" i="20"/>
  <c r="R91" i="20"/>
  <c r="N91" i="20"/>
  <c r="J91" i="20"/>
  <c r="F91" i="20"/>
  <c r="D79" i="20"/>
  <c r="CW79" i="20"/>
  <c r="CS79" i="20"/>
  <c r="CO79" i="20"/>
  <c r="CK79" i="20"/>
  <c r="CG79" i="20"/>
  <c r="CC79" i="20"/>
  <c r="BY79" i="20"/>
  <c r="BU79" i="20"/>
  <c r="BQ79" i="20"/>
  <c r="BM79" i="20"/>
  <c r="BI79" i="20"/>
  <c r="BE79" i="20"/>
  <c r="BA79" i="20"/>
  <c r="AW79" i="20"/>
  <c r="AS79" i="20"/>
  <c r="AO79" i="20"/>
  <c r="AK79" i="20"/>
  <c r="AG79" i="20"/>
  <c r="AC79" i="20"/>
  <c r="Y79" i="20"/>
  <c r="U79" i="20"/>
  <c r="Q79" i="20"/>
  <c r="M79" i="20"/>
  <c r="I79" i="20"/>
  <c r="E79" i="20"/>
  <c r="CZ79" i="20"/>
  <c r="CV79" i="20"/>
  <c r="CR79" i="20"/>
  <c r="CN79" i="20"/>
  <c r="CJ79" i="20"/>
  <c r="CF79" i="20"/>
  <c r="CB79" i="20"/>
  <c r="BX79" i="20"/>
  <c r="BT79" i="20"/>
  <c r="BP79" i="20"/>
  <c r="BL79" i="20"/>
  <c r="BH79" i="20"/>
  <c r="BD79" i="20"/>
  <c r="AZ79" i="20"/>
  <c r="AV79" i="20"/>
  <c r="AR79" i="20"/>
  <c r="AN79" i="20"/>
  <c r="AJ79" i="20"/>
  <c r="AF79" i="20"/>
  <c r="AB79" i="20"/>
  <c r="X79" i="20"/>
  <c r="T79" i="20"/>
  <c r="P79" i="20"/>
  <c r="L79" i="20"/>
  <c r="H79" i="20"/>
  <c r="C79" i="20"/>
  <c r="CY79" i="20"/>
  <c r="CU79" i="20"/>
  <c r="CQ79" i="20"/>
  <c r="CM79" i="20"/>
  <c r="CI79" i="20"/>
  <c r="CE79" i="20"/>
  <c r="CA79" i="20"/>
  <c r="BW79" i="20"/>
  <c r="BS79" i="20"/>
  <c r="BO79" i="20"/>
  <c r="BK79" i="20"/>
  <c r="BG79" i="20"/>
  <c r="BC79" i="20"/>
  <c r="AY79" i="20"/>
  <c r="AU79" i="20"/>
  <c r="AQ79" i="20"/>
  <c r="AM79" i="20"/>
  <c r="AI79" i="20"/>
  <c r="AE79" i="20"/>
  <c r="AA79" i="20"/>
  <c r="W79" i="20"/>
  <c r="S79" i="20"/>
  <c r="O79" i="20"/>
  <c r="K79" i="20"/>
  <c r="G79" i="20"/>
  <c r="CX79" i="20"/>
  <c r="CT79" i="20"/>
  <c r="CP79" i="20"/>
  <c r="CL79" i="20"/>
  <c r="CH79" i="20"/>
  <c r="CD79" i="20"/>
  <c r="BZ79" i="20"/>
  <c r="BV79" i="20"/>
  <c r="BR79" i="20"/>
  <c r="BN79" i="20"/>
  <c r="BJ79" i="20"/>
  <c r="BF79" i="20"/>
  <c r="BB79" i="20"/>
  <c r="AX79" i="20"/>
  <c r="AT79" i="20"/>
  <c r="AP79" i="20"/>
  <c r="AL79" i="20"/>
  <c r="AH79" i="20"/>
  <c r="AD79" i="20"/>
  <c r="Z79" i="20"/>
  <c r="V79" i="20"/>
  <c r="R79" i="20"/>
  <c r="N79" i="20"/>
  <c r="J79" i="20"/>
  <c r="F79" i="20"/>
  <c r="D55" i="20"/>
  <c r="CX55" i="20"/>
  <c r="CT55" i="20"/>
  <c r="CP55" i="20"/>
  <c r="CL55" i="20"/>
  <c r="CH55" i="20"/>
  <c r="CD55" i="20"/>
  <c r="BZ55" i="20"/>
  <c r="BV55" i="20"/>
  <c r="BR55" i="20"/>
  <c r="BN55" i="20"/>
  <c r="BJ55" i="20"/>
  <c r="BF55" i="20"/>
  <c r="BB55" i="20"/>
  <c r="AX55" i="20"/>
  <c r="AT55" i="20"/>
  <c r="AP55" i="20"/>
  <c r="AL55" i="20"/>
  <c r="AH55" i="20"/>
  <c r="AD55" i="20"/>
  <c r="Z55" i="20"/>
  <c r="V55" i="20"/>
  <c r="R55" i="20"/>
  <c r="N55" i="20"/>
  <c r="J55" i="20"/>
  <c r="F55" i="20"/>
  <c r="CW55" i="20"/>
  <c r="CS55" i="20"/>
  <c r="CO55" i="20"/>
  <c r="CK55" i="20"/>
  <c r="CG55" i="20"/>
  <c r="CC55" i="20"/>
  <c r="BY55" i="20"/>
  <c r="BU55" i="20"/>
  <c r="BQ55" i="20"/>
  <c r="BM55" i="20"/>
  <c r="BI55" i="20"/>
  <c r="BE55" i="20"/>
  <c r="BA55" i="20"/>
  <c r="AW55" i="20"/>
  <c r="AS55" i="20"/>
  <c r="AO55" i="20"/>
  <c r="AK55" i="20"/>
  <c r="AG55" i="20"/>
  <c r="AC55" i="20"/>
  <c r="Y55" i="20"/>
  <c r="U55" i="20"/>
  <c r="Q55" i="20"/>
  <c r="M55" i="20"/>
  <c r="I55" i="20"/>
  <c r="E55" i="20"/>
  <c r="CZ55" i="20"/>
  <c r="CV55" i="20"/>
  <c r="CR55" i="20"/>
  <c r="CN55" i="20"/>
  <c r="CJ55" i="20"/>
  <c r="CF55" i="20"/>
  <c r="CB55" i="20"/>
  <c r="BX55" i="20"/>
  <c r="BT55" i="20"/>
  <c r="BP55" i="20"/>
  <c r="BL55" i="20"/>
  <c r="BH55" i="20"/>
  <c r="BD55" i="20"/>
  <c r="AZ55" i="20"/>
  <c r="AV55" i="20"/>
  <c r="AR55" i="20"/>
  <c r="AN55" i="20"/>
  <c r="AJ55" i="20"/>
  <c r="AF55" i="20"/>
  <c r="AB55" i="20"/>
  <c r="X55" i="20"/>
  <c r="T55" i="20"/>
  <c r="P55" i="20"/>
  <c r="L55" i="20"/>
  <c r="H55" i="20"/>
  <c r="C55" i="20"/>
  <c r="CY55" i="20"/>
  <c r="CU55" i="20"/>
  <c r="CQ55" i="20"/>
  <c r="CM55" i="20"/>
  <c r="CI55" i="20"/>
  <c r="CE55" i="20"/>
  <c r="CA55" i="20"/>
  <c r="BW55" i="20"/>
  <c r="BS55" i="20"/>
  <c r="BO55" i="20"/>
  <c r="BK55" i="20"/>
  <c r="BG55" i="20"/>
  <c r="BC55" i="20"/>
  <c r="AY55" i="20"/>
  <c r="AU55" i="20"/>
  <c r="AQ55" i="20"/>
  <c r="AM55" i="20"/>
  <c r="AI55" i="20"/>
  <c r="AE55" i="20"/>
  <c r="AA55" i="20"/>
  <c r="W55" i="20"/>
  <c r="S55" i="20"/>
  <c r="O55" i="20"/>
  <c r="K55" i="20"/>
  <c r="G55" i="20"/>
  <c r="D204" i="20"/>
  <c r="CZ204" i="20"/>
  <c r="CV204" i="20"/>
  <c r="CR204" i="20"/>
  <c r="CN204" i="20"/>
  <c r="CJ204" i="20"/>
  <c r="CF204" i="20"/>
  <c r="CB204" i="20"/>
  <c r="BX204" i="20"/>
  <c r="BT204" i="20"/>
  <c r="BP204" i="20"/>
  <c r="BL204" i="20"/>
  <c r="BH204" i="20"/>
  <c r="BD204" i="20"/>
  <c r="AZ204" i="20"/>
  <c r="AV204" i="20"/>
  <c r="AR204" i="20"/>
  <c r="AN204" i="20"/>
  <c r="AJ204" i="20"/>
  <c r="AF204" i="20"/>
  <c r="AB204" i="20"/>
  <c r="X204" i="20"/>
  <c r="T204" i="20"/>
  <c r="P204" i="20"/>
  <c r="L204" i="20"/>
  <c r="H204" i="20"/>
  <c r="C204" i="20"/>
  <c r="CY204" i="20"/>
  <c r="CU204" i="20"/>
  <c r="CQ204" i="20"/>
  <c r="CM204" i="20"/>
  <c r="CI204" i="20"/>
  <c r="CE204" i="20"/>
  <c r="CA204" i="20"/>
  <c r="BW204" i="20"/>
  <c r="BS204" i="20"/>
  <c r="BO204" i="20"/>
  <c r="BK204" i="20"/>
  <c r="BG204" i="20"/>
  <c r="BC204" i="20"/>
  <c r="AY204" i="20"/>
  <c r="AU204" i="20"/>
  <c r="AQ204" i="20"/>
  <c r="AM204" i="20"/>
  <c r="AI204" i="20"/>
  <c r="AE204" i="20"/>
  <c r="AA204" i="20"/>
  <c r="W204" i="20"/>
  <c r="S204" i="20"/>
  <c r="O204" i="20"/>
  <c r="K204" i="20"/>
  <c r="G204" i="20"/>
  <c r="CX204" i="20"/>
  <c r="CT204" i="20"/>
  <c r="CP204" i="20"/>
  <c r="CL204" i="20"/>
  <c r="CH204" i="20"/>
  <c r="CD204" i="20"/>
  <c r="BZ204" i="20"/>
  <c r="BV204" i="20"/>
  <c r="BR204" i="20"/>
  <c r="BN204" i="20"/>
  <c r="BJ204" i="20"/>
  <c r="BF204" i="20"/>
  <c r="BB204" i="20"/>
  <c r="AX204" i="20"/>
  <c r="AT204" i="20"/>
  <c r="AP204" i="20"/>
  <c r="AL204" i="20"/>
  <c r="AH204" i="20"/>
  <c r="AD204" i="20"/>
  <c r="Z204" i="20"/>
  <c r="V204" i="20"/>
  <c r="R204" i="20"/>
  <c r="N204" i="20"/>
  <c r="J204" i="20"/>
  <c r="F204" i="20"/>
  <c r="CW204" i="20"/>
  <c r="CS204" i="20"/>
  <c r="CO204" i="20"/>
  <c r="CK204" i="20"/>
  <c r="CG204" i="20"/>
  <c r="CC204" i="20"/>
  <c r="BY204" i="20"/>
  <c r="BU204" i="20"/>
  <c r="BQ204" i="20"/>
  <c r="BM204" i="20"/>
  <c r="BI204" i="20"/>
  <c r="BE204" i="20"/>
  <c r="BA204" i="20"/>
  <c r="AW204" i="20"/>
  <c r="AS204" i="20"/>
  <c r="AO204" i="20"/>
  <c r="AK204" i="20"/>
  <c r="AG204" i="20"/>
  <c r="AC204" i="20"/>
  <c r="Y204" i="20"/>
  <c r="U204" i="20"/>
  <c r="Q204" i="20"/>
  <c r="M204" i="20"/>
  <c r="I204" i="20"/>
  <c r="E204" i="20"/>
  <c r="CZ200" i="20"/>
  <c r="CV200" i="20"/>
  <c r="CR200" i="20"/>
  <c r="CN200" i="20"/>
  <c r="CJ200" i="20"/>
  <c r="CF200" i="20"/>
  <c r="CB200" i="20"/>
  <c r="BX200" i="20"/>
  <c r="BT200" i="20"/>
  <c r="BP200" i="20"/>
  <c r="BL200" i="20"/>
  <c r="BH200" i="20"/>
  <c r="BD200" i="20"/>
  <c r="AZ200" i="20"/>
  <c r="AV200" i="20"/>
  <c r="AR200" i="20"/>
  <c r="AN200" i="20"/>
  <c r="AJ200" i="20"/>
  <c r="AF200" i="20"/>
  <c r="AB200" i="20"/>
  <c r="X200" i="20"/>
  <c r="T200" i="20"/>
  <c r="P200" i="20"/>
  <c r="L200" i="20"/>
  <c r="H200" i="20"/>
  <c r="C200" i="20"/>
  <c r="CY200" i="20"/>
  <c r="CU200" i="20"/>
  <c r="CQ200" i="20"/>
  <c r="CM200" i="20"/>
  <c r="CI200" i="20"/>
  <c r="CE200" i="20"/>
  <c r="CA200" i="20"/>
  <c r="BW200" i="20"/>
  <c r="BS200" i="20"/>
  <c r="BO200" i="20"/>
  <c r="BK200" i="20"/>
  <c r="BG200" i="20"/>
  <c r="BC200" i="20"/>
  <c r="AY200" i="20"/>
  <c r="AU200" i="20"/>
  <c r="AQ200" i="20"/>
  <c r="AM200" i="20"/>
  <c r="AI200" i="20"/>
  <c r="AE200" i="20"/>
  <c r="AA200" i="20"/>
  <c r="W200" i="20"/>
  <c r="S200" i="20"/>
  <c r="O200" i="20"/>
  <c r="K200" i="20"/>
  <c r="G200" i="20"/>
  <c r="CX200" i="20"/>
  <c r="CT200" i="20"/>
  <c r="CP200" i="20"/>
  <c r="CL200" i="20"/>
  <c r="CH200" i="20"/>
  <c r="CD200" i="20"/>
  <c r="BZ200" i="20"/>
  <c r="BV200" i="20"/>
  <c r="BR200" i="20"/>
  <c r="BN200" i="20"/>
  <c r="BJ200" i="20"/>
  <c r="BF200" i="20"/>
  <c r="BB200" i="20"/>
  <c r="AX200" i="20"/>
  <c r="AT200" i="20"/>
  <c r="AP200" i="20"/>
  <c r="AL200" i="20"/>
  <c r="AH200" i="20"/>
  <c r="AD200" i="20"/>
  <c r="Z200" i="20"/>
  <c r="V200" i="20"/>
  <c r="R200" i="20"/>
  <c r="N200" i="20"/>
  <c r="J200" i="20"/>
  <c r="F200" i="20"/>
  <c r="CW200" i="20"/>
  <c r="CS200" i="20"/>
  <c r="CO200" i="20"/>
  <c r="CK200" i="20"/>
  <c r="CG200" i="20"/>
  <c r="CC200" i="20"/>
  <c r="BY200" i="20"/>
  <c r="BU200" i="20"/>
  <c r="BQ200" i="20"/>
  <c r="BM200" i="20"/>
  <c r="BI200" i="20"/>
  <c r="BE200" i="20"/>
  <c r="BA200" i="20"/>
  <c r="AW200" i="20"/>
  <c r="AS200" i="20"/>
  <c r="AO200" i="20"/>
  <c r="AK200" i="20"/>
  <c r="AG200" i="20"/>
  <c r="AC200" i="20"/>
  <c r="Y200" i="20"/>
  <c r="U200" i="20"/>
  <c r="Q200" i="20"/>
  <c r="M200" i="20"/>
  <c r="I200" i="20"/>
  <c r="E200" i="20"/>
  <c r="CZ196" i="20"/>
  <c r="CV196" i="20"/>
  <c r="CR196" i="20"/>
  <c r="CN196" i="20"/>
  <c r="CJ196" i="20"/>
  <c r="CF196" i="20"/>
  <c r="CB196" i="20"/>
  <c r="BX196" i="20"/>
  <c r="BT196" i="20"/>
  <c r="BP196" i="20"/>
  <c r="BL196" i="20"/>
  <c r="BH196" i="20"/>
  <c r="BD196" i="20"/>
  <c r="AZ196" i="20"/>
  <c r="AV196" i="20"/>
  <c r="AR196" i="20"/>
  <c r="AN196" i="20"/>
  <c r="AJ196" i="20"/>
  <c r="AF196" i="20"/>
  <c r="AB196" i="20"/>
  <c r="X196" i="20"/>
  <c r="T196" i="20"/>
  <c r="P196" i="20"/>
  <c r="L196" i="20"/>
  <c r="H196" i="20"/>
  <c r="C196" i="20"/>
  <c r="CY196" i="20"/>
  <c r="CU196" i="20"/>
  <c r="CQ196" i="20"/>
  <c r="CM196" i="20"/>
  <c r="CI196" i="20"/>
  <c r="CE196" i="20"/>
  <c r="CA196" i="20"/>
  <c r="BW196" i="20"/>
  <c r="BS196" i="20"/>
  <c r="BO196" i="20"/>
  <c r="BK196" i="20"/>
  <c r="BG196" i="20"/>
  <c r="BC196" i="20"/>
  <c r="AY196" i="20"/>
  <c r="AU196" i="20"/>
  <c r="AQ196" i="20"/>
  <c r="AM196" i="20"/>
  <c r="AI196" i="20"/>
  <c r="AE196" i="20"/>
  <c r="AA196" i="20"/>
  <c r="W196" i="20"/>
  <c r="S196" i="20"/>
  <c r="O196" i="20"/>
  <c r="K196" i="20"/>
  <c r="G196" i="20"/>
  <c r="CX196" i="20"/>
  <c r="CT196" i="20"/>
  <c r="CP196" i="20"/>
  <c r="CL196" i="20"/>
  <c r="CH196" i="20"/>
  <c r="CD196" i="20"/>
  <c r="BZ196" i="20"/>
  <c r="BV196" i="20"/>
  <c r="BR196" i="20"/>
  <c r="BN196" i="20"/>
  <c r="BJ196" i="20"/>
  <c r="BF196" i="20"/>
  <c r="BB196" i="20"/>
  <c r="AX196" i="20"/>
  <c r="AT196" i="20"/>
  <c r="AP196" i="20"/>
  <c r="AL196" i="20"/>
  <c r="AH196" i="20"/>
  <c r="AD196" i="20"/>
  <c r="Z196" i="20"/>
  <c r="V196" i="20"/>
  <c r="R196" i="20"/>
  <c r="N196" i="20"/>
  <c r="J196" i="20"/>
  <c r="F196" i="20"/>
  <c r="CW196" i="20"/>
  <c r="CS196" i="20"/>
  <c r="CO196" i="20"/>
  <c r="CK196" i="20"/>
  <c r="CG196" i="20"/>
  <c r="CC196" i="20"/>
  <c r="BY196" i="20"/>
  <c r="BU196" i="20"/>
  <c r="BQ196" i="20"/>
  <c r="BM196" i="20"/>
  <c r="BI196" i="20"/>
  <c r="BE196" i="20"/>
  <c r="BA196" i="20"/>
  <c r="AW196" i="20"/>
  <c r="AS196" i="20"/>
  <c r="AO196" i="20"/>
  <c r="AK196" i="20"/>
  <c r="AG196" i="20"/>
  <c r="AC196" i="20"/>
  <c r="Y196" i="20"/>
  <c r="U196" i="20"/>
  <c r="Q196" i="20"/>
  <c r="M196" i="20"/>
  <c r="I196" i="20"/>
  <c r="E196" i="20"/>
  <c r="D192" i="20"/>
  <c r="CZ192" i="20"/>
  <c r="CV192" i="20"/>
  <c r="CR192" i="20"/>
  <c r="CN192" i="20"/>
  <c r="CJ192" i="20"/>
  <c r="CF192" i="20"/>
  <c r="CB192" i="20"/>
  <c r="BX192" i="20"/>
  <c r="BT192" i="20"/>
  <c r="BP192" i="20"/>
  <c r="BL192" i="20"/>
  <c r="BH192" i="20"/>
  <c r="BD192" i="20"/>
  <c r="AZ192" i="20"/>
  <c r="AV192" i="20"/>
  <c r="AR192" i="20"/>
  <c r="AN192" i="20"/>
  <c r="AJ192" i="20"/>
  <c r="AF192" i="20"/>
  <c r="AB192" i="20"/>
  <c r="X192" i="20"/>
  <c r="T192" i="20"/>
  <c r="P192" i="20"/>
  <c r="L192" i="20"/>
  <c r="H192" i="20"/>
  <c r="C192" i="20"/>
  <c r="CY192" i="20"/>
  <c r="CU192" i="20"/>
  <c r="CQ192" i="20"/>
  <c r="CM192" i="20"/>
  <c r="CI192" i="20"/>
  <c r="CE192" i="20"/>
  <c r="CA192" i="20"/>
  <c r="BW192" i="20"/>
  <c r="BS192" i="20"/>
  <c r="BO192" i="20"/>
  <c r="BK192" i="20"/>
  <c r="BG192" i="20"/>
  <c r="BC192" i="20"/>
  <c r="AY192" i="20"/>
  <c r="AU192" i="20"/>
  <c r="AQ192" i="20"/>
  <c r="AM192" i="20"/>
  <c r="AI192" i="20"/>
  <c r="AE192" i="20"/>
  <c r="AA192" i="20"/>
  <c r="W192" i="20"/>
  <c r="S192" i="20"/>
  <c r="O192" i="20"/>
  <c r="K192" i="20"/>
  <c r="G192" i="20"/>
  <c r="CX192" i="20"/>
  <c r="CT192" i="20"/>
  <c r="CP192" i="20"/>
  <c r="CL192" i="20"/>
  <c r="CH192" i="20"/>
  <c r="CD192" i="20"/>
  <c r="BZ192" i="20"/>
  <c r="BV192" i="20"/>
  <c r="BR192" i="20"/>
  <c r="BN192" i="20"/>
  <c r="BJ192" i="20"/>
  <c r="BF192" i="20"/>
  <c r="BB192" i="20"/>
  <c r="AX192" i="20"/>
  <c r="AT192" i="20"/>
  <c r="AP192" i="20"/>
  <c r="AL192" i="20"/>
  <c r="AH192" i="20"/>
  <c r="AD192" i="20"/>
  <c r="Z192" i="20"/>
  <c r="V192" i="20"/>
  <c r="R192" i="20"/>
  <c r="N192" i="20"/>
  <c r="J192" i="20"/>
  <c r="F192" i="20"/>
  <c r="CW192" i="20"/>
  <c r="CS192" i="20"/>
  <c r="CO192" i="20"/>
  <c r="CK192" i="20"/>
  <c r="CG192" i="20"/>
  <c r="CC192" i="20"/>
  <c r="BY192" i="20"/>
  <c r="BU192" i="20"/>
  <c r="BQ192" i="20"/>
  <c r="BM192" i="20"/>
  <c r="BI192" i="20"/>
  <c r="BE192" i="20"/>
  <c r="BA192" i="20"/>
  <c r="AW192" i="20"/>
  <c r="AS192" i="20"/>
  <c r="AO192" i="20"/>
  <c r="AK192" i="20"/>
  <c r="AG192" i="20"/>
  <c r="AC192" i="20"/>
  <c r="Y192" i="20"/>
  <c r="U192" i="20"/>
  <c r="Q192" i="20"/>
  <c r="M192" i="20"/>
  <c r="I192" i="20"/>
  <c r="E192" i="20"/>
  <c r="D188" i="20"/>
  <c r="CZ188" i="20"/>
  <c r="CV188" i="20"/>
  <c r="CR188" i="20"/>
  <c r="CN188" i="20"/>
  <c r="CJ188" i="20"/>
  <c r="CF188" i="20"/>
  <c r="CB188" i="20"/>
  <c r="BX188" i="20"/>
  <c r="BT188" i="20"/>
  <c r="BP188" i="20"/>
  <c r="BL188" i="20"/>
  <c r="BH188" i="20"/>
  <c r="BD188" i="20"/>
  <c r="AZ188" i="20"/>
  <c r="AV188" i="20"/>
  <c r="AR188" i="20"/>
  <c r="AN188" i="20"/>
  <c r="AJ188" i="20"/>
  <c r="AF188" i="20"/>
  <c r="AB188" i="20"/>
  <c r="X188" i="20"/>
  <c r="T188" i="20"/>
  <c r="CY188" i="20"/>
  <c r="CU188" i="20"/>
  <c r="CQ188" i="20"/>
  <c r="CM188" i="20"/>
  <c r="CI188" i="20"/>
  <c r="CE188" i="20"/>
  <c r="CA188" i="20"/>
  <c r="BW188" i="20"/>
  <c r="BS188" i="20"/>
  <c r="BO188" i="20"/>
  <c r="BK188" i="20"/>
  <c r="BG188" i="20"/>
  <c r="BC188" i="20"/>
  <c r="AY188" i="20"/>
  <c r="AU188" i="20"/>
  <c r="AQ188" i="20"/>
  <c r="AM188" i="20"/>
  <c r="AI188" i="20"/>
  <c r="AE188" i="20"/>
  <c r="AA188" i="20"/>
  <c r="W188" i="20"/>
  <c r="S188" i="20"/>
  <c r="CX188" i="20"/>
  <c r="CT188" i="20"/>
  <c r="CP188" i="20"/>
  <c r="CL188" i="20"/>
  <c r="CH188" i="20"/>
  <c r="CD188" i="20"/>
  <c r="BZ188" i="20"/>
  <c r="BV188" i="20"/>
  <c r="BR188" i="20"/>
  <c r="BN188" i="20"/>
  <c r="BJ188" i="20"/>
  <c r="BF188" i="20"/>
  <c r="BB188" i="20"/>
  <c r="AX188" i="20"/>
  <c r="AT188" i="20"/>
  <c r="AP188" i="20"/>
  <c r="AL188" i="20"/>
  <c r="AH188" i="20"/>
  <c r="AD188" i="20"/>
  <c r="Z188" i="20"/>
  <c r="V188" i="20"/>
  <c r="CW188" i="20"/>
  <c r="CS188" i="20"/>
  <c r="CO188" i="20"/>
  <c r="CK188" i="20"/>
  <c r="CG188" i="20"/>
  <c r="CC188" i="20"/>
  <c r="BY188" i="20"/>
  <c r="BU188" i="20"/>
  <c r="BQ188" i="20"/>
  <c r="BM188" i="20"/>
  <c r="BI188" i="20"/>
  <c r="BE188" i="20"/>
  <c r="BA188" i="20"/>
  <c r="AW188" i="20"/>
  <c r="AS188" i="20"/>
  <c r="AO188" i="20"/>
  <c r="AK188" i="20"/>
  <c r="AG188" i="20"/>
  <c r="AC188" i="20"/>
  <c r="Y188" i="20"/>
  <c r="U188" i="20"/>
  <c r="R188" i="20"/>
  <c r="N188" i="20"/>
  <c r="J188" i="20"/>
  <c r="F188" i="20"/>
  <c r="Q188" i="20"/>
  <c r="M188" i="20"/>
  <c r="I188" i="20"/>
  <c r="E188" i="20"/>
  <c r="P188" i="20"/>
  <c r="L188" i="20"/>
  <c r="H188" i="20"/>
  <c r="C188" i="20"/>
  <c r="O188" i="20"/>
  <c r="K188" i="20"/>
  <c r="G188" i="20"/>
  <c r="D184" i="20"/>
  <c r="CX184" i="20"/>
  <c r="CT184" i="20"/>
  <c r="CP184" i="20"/>
  <c r="CL184" i="20"/>
  <c r="CH184" i="20"/>
  <c r="CD184" i="20"/>
  <c r="BZ184" i="20"/>
  <c r="BV184" i="20"/>
  <c r="BR184" i="20"/>
  <c r="BN184" i="20"/>
  <c r="BJ184" i="20"/>
  <c r="BF184" i="20"/>
  <c r="BB184" i="20"/>
  <c r="AX184" i="20"/>
  <c r="AT184" i="20"/>
  <c r="AP184" i="20"/>
  <c r="AL184" i="20"/>
  <c r="AH184" i="20"/>
  <c r="AD184" i="20"/>
  <c r="Z184" i="20"/>
  <c r="V184" i="20"/>
  <c r="R184" i="20"/>
  <c r="N184" i="20"/>
  <c r="J184" i="20"/>
  <c r="F184" i="20"/>
  <c r="CW184" i="20"/>
  <c r="CS184" i="20"/>
  <c r="CO184" i="20"/>
  <c r="CK184" i="20"/>
  <c r="CG184" i="20"/>
  <c r="CC184" i="20"/>
  <c r="BY184" i="20"/>
  <c r="BU184" i="20"/>
  <c r="BQ184" i="20"/>
  <c r="BM184" i="20"/>
  <c r="BI184" i="20"/>
  <c r="BE184" i="20"/>
  <c r="BA184" i="20"/>
  <c r="AW184" i="20"/>
  <c r="AS184" i="20"/>
  <c r="AO184" i="20"/>
  <c r="AK184" i="20"/>
  <c r="AG184" i="20"/>
  <c r="AC184" i="20"/>
  <c r="Y184" i="20"/>
  <c r="U184" i="20"/>
  <c r="Q184" i="20"/>
  <c r="M184" i="20"/>
  <c r="I184" i="20"/>
  <c r="E184" i="20"/>
  <c r="CZ184" i="20"/>
  <c r="CV184" i="20"/>
  <c r="CR184" i="20"/>
  <c r="CN184" i="20"/>
  <c r="CJ184" i="20"/>
  <c r="CF184" i="20"/>
  <c r="CB184" i="20"/>
  <c r="BX184" i="20"/>
  <c r="BT184" i="20"/>
  <c r="BP184" i="20"/>
  <c r="BL184" i="20"/>
  <c r="BH184" i="20"/>
  <c r="BD184" i="20"/>
  <c r="AZ184" i="20"/>
  <c r="AV184" i="20"/>
  <c r="AR184" i="20"/>
  <c r="AN184" i="20"/>
  <c r="AJ184" i="20"/>
  <c r="AF184" i="20"/>
  <c r="AB184" i="20"/>
  <c r="X184" i="20"/>
  <c r="T184" i="20"/>
  <c r="P184" i="20"/>
  <c r="L184" i="20"/>
  <c r="H184" i="20"/>
  <c r="C184" i="20"/>
  <c r="CY184" i="20"/>
  <c r="CU184" i="20"/>
  <c r="CQ184" i="20"/>
  <c r="CM184" i="20"/>
  <c r="CI184" i="20"/>
  <c r="CE184" i="20"/>
  <c r="CA184" i="20"/>
  <c r="BW184" i="20"/>
  <c r="BS184" i="20"/>
  <c r="BO184" i="20"/>
  <c r="BK184" i="20"/>
  <c r="BG184" i="20"/>
  <c r="BC184" i="20"/>
  <c r="AY184" i="20"/>
  <c r="AU184" i="20"/>
  <c r="AQ184" i="20"/>
  <c r="AM184" i="20"/>
  <c r="AI184" i="20"/>
  <c r="AE184" i="20"/>
  <c r="AA184" i="20"/>
  <c r="W184" i="20"/>
  <c r="S184" i="20"/>
  <c r="O184" i="20"/>
  <c r="K184" i="20"/>
  <c r="G184" i="20"/>
  <c r="D180" i="20"/>
  <c r="CW180" i="20"/>
  <c r="CS180" i="20"/>
  <c r="CO180" i="20"/>
  <c r="CK180" i="20"/>
  <c r="CG180" i="20"/>
  <c r="CC180" i="20"/>
  <c r="BY180" i="20"/>
  <c r="BU180" i="20"/>
  <c r="BQ180" i="20"/>
  <c r="BM180" i="20"/>
  <c r="BI180" i="20"/>
  <c r="BE180" i="20"/>
  <c r="BA180" i="20"/>
  <c r="AW180" i="20"/>
  <c r="AS180" i="20"/>
  <c r="AO180" i="20"/>
  <c r="AK180" i="20"/>
  <c r="AG180" i="20"/>
  <c r="AC180" i="20"/>
  <c r="Y180" i="20"/>
  <c r="U180" i="20"/>
  <c r="Q180" i="20"/>
  <c r="M180" i="20"/>
  <c r="I180" i="20"/>
  <c r="E180" i="20"/>
  <c r="CY180" i="20"/>
  <c r="CU180" i="20"/>
  <c r="CQ180" i="20"/>
  <c r="CM180" i="20"/>
  <c r="CI180" i="20"/>
  <c r="CE180" i="20"/>
  <c r="CA180" i="20"/>
  <c r="BW180" i="20"/>
  <c r="BS180" i="20"/>
  <c r="BO180" i="20"/>
  <c r="BK180" i="20"/>
  <c r="BG180" i="20"/>
  <c r="BC180" i="20"/>
  <c r="AY180" i="20"/>
  <c r="AU180" i="20"/>
  <c r="AQ180" i="20"/>
  <c r="AM180" i="20"/>
  <c r="AI180" i="20"/>
  <c r="AE180" i="20"/>
  <c r="AA180" i="20"/>
  <c r="W180" i="20"/>
  <c r="S180" i="20"/>
  <c r="O180" i="20"/>
  <c r="K180" i="20"/>
  <c r="G180" i="20"/>
  <c r="CX180" i="20"/>
  <c r="CT180" i="20"/>
  <c r="CP180" i="20"/>
  <c r="CL180" i="20"/>
  <c r="CH180" i="20"/>
  <c r="CD180" i="20"/>
  <c r="BZ180" i="20"/>
  <c r="BV180" i="20"/>
  <c r="BR180" i="20"/>
  <c r="BN180" i="20"/>
  <c r="BJ180" i="20"/>
  <c r="BF180" i="20"/>
  <c r="BB180" i="20"/>
  <c r="AX180" i="20"/>
  <c r="AT180" i="20"/>
  <c r="AP180" i="20"/>
  <c r="AL180" i="20"/>
  <c r="AH180" i="20"/>
  <c r="AD180" i="20"/>
  <c r="Z180" i="20"/>
  <c r="V180" i="20"/>
  <c r="R180" i="20"/>
  <c r="N180" i="20"/>
  <c r="J180" i="20"/>
  <c r="F180" i="20"/>
  <c r="CN180" i="20"/>
  <c r="BX180" i="20"/>
  <c r="BH180" i="20"/>
  <c r="AR180" i="20"/>
  <c r="AB180" i="20"/>
  <c r="L180" i="20"/>
  <c r="CZ180" i="20"/>
  <c r="CJ180" i="20"/>
  <c r="BT180" i="20"/>
  <c r="BD180" i="20"/>
  <c r="AN180" i="20"/>
  <c r="X180" i="20"/>
  <c r="H180" i="20"/>
  <c r="CV180" i="20"/>
  <c r="CF180" i="20"/>
  <c r="BP180" i="20"/>
  <c r="AZ180" i="20"/>
  <c r="AJ180" i="20"/>
  <c r="T180" i="20"/>
  <c r="C180" i="20"/>
  <c r="AV180" i="20"/>
  <c r="CR180" i="20"/>
  <c r="AF180" i="20"/>
  <c r="P180" i="20"/>
  <c r="CB180" i="20"/>
  <c r="BL180" i="20"/>
  <c r="D176" i="20"/>
  <c r="CW176" i="20"/>
  <c r="CS176" i="20"/>
  <c r="CO176" i="20"/>
  <c r="CK176" i="20"/>
  <c r="CG176" i="20"/>
  <c r="CC176" i="20"/>
  <c r="BY176" i="20"/>
  <c r="BU176" i="20"/>
  <c r="BQ176" i="20"/>
  <c r="BM176" i="20"/>
  <c r="BI176" i="20"/>
  <c r="BE176" i="20"/>
  <c r="BA176" i="20"/>
  <c r="AW176" i="20"/>
  <c r="AS176" i="20"/>
  <c r="AO176" i="20"/>
  <c r="AK176" i="20"/>
  <c r="AG176" i="20"/>
  <c r="AC176" i="20"/>
  <c r="Y176" i="20"/>
  <c r="U176" i="20"/>
  <c r="Q176" i="20"/>
  <c r="M176" i="20"/>
  <c r="I176" i="20"/>
  <c r="E176" i="20"/>
  <c r="CY176" i="20"/>
  <c r="CU176" i="20"/>
  <c r="CQ176" i="20"/>
  <c r="CM176" i="20"/>
  <c r="CI176" i="20"/>
  <c r="CE176" i="20"/>
  <c r="CA176" i="20"/>
  <c r="BW176" i="20"/>
  <c r="BS176" i="20"/>
  <c r="BO176" i="20"/>
  <c r="BK176" i="20"/>
  <c r="BG176" i="20"/>
  <c r="BC176" i="20"/>
  <c r="AY176" i="20"/>
  <c r="AU176" i="20"/>
  <c r="AQ176" i="20"/>
  <c r="AM176" i="20"/>
  <c r="AI176" i="20"/>
  <c r="AE176" i="20"/>
  <c r="AA176" i="20"/>
  <c r="W176" i="20"/>
  <c r="S176" i="20"/>
  <c r="O176" i="20"/>
  <c r="K176" i="20"/>
  <c r="G176" i="20"/>
  <c r="CX176" i="20"/>
  <c r="CT176" i="20"/>
  <c r="CP176" i="20"/>
  <c r="CL176" i="20"/>
  <c r="CH176" i="20"/>
  <c r="CD176" i="20"/>
  <c r="BZ176" i="20"/>
  <c r="BV176" i="20"/>
  <c r="BR176" i="20"/>
  <c r="BN176" i="20"/>
  <c r="BJ176" i="20"/>
  <c r="BF176" i="20"/>
  <c r="BB176" i="20"/>
  <c r="AX176" i="20"/>
  <c r="AT176" i="20"/>
  <c r="AP176" i="20"/>
  <c r="AL176" i="20"/>
  <c r="AH176" i="20"/>
  <c r="AD176" i="20"/>
  <c r="Z176" i="20"/>
  <c r="V176" i="20"/>
  <c r="R176" i="20"/>
  <c r="N176" i="20"/>
  <c r="J176" i="20"/>
  <c r="F176" i="20"/>
  <c r="CR176" i="20"/>
  <c r="CB176" i="20"/>
  <c r="BL176" i="20"/>
  <c r="AV176" i="20"/>
  <c r="AF176" i="20"/>
  <c r="P176" i="20"/>
  <c r="CN176" i="20"/>
  <c r="BX176" i="20"/>
  <c r="BH176" i="20"/>
  <c r="AR176" i="20"/>
  <c r="AB176" i="20"/>
  <c r="L176" i="20"/>
  <c r="CZ176" i="20"/>
  <c r="CJ176" i="20"/>
  <c r="BT176" i="20"/>
  <c r="BD176" i="20"/>
  <c r="AN176" i="20"/>
  <c r="X176" i="20"/>
  <c r="H176" i="20"/>
  <c r="BP176" i="20"/>
  <c r="C176" i="20"/>
  <c r="AZ176" i="20"/>
  <c r="AJ176" i="20"/>
  <c r="T176" i="20"/>
  <c r="CV176" i="20"/>
  <c r="CF176" i="20"/>
  <c r="D172" i="20"/>
  <c r="CX172" i="20"/>
  <c r="CT172" i="20"/>
  <c r="CP172" i="20"/>
  <c r="CL172" i="20"/>
  <c r="CH172" i="20"/>
  <c r="CD172" i="20"/>
  <c r="BZ172" i="20"/>
  <c r="BV172" i="20"/>
  <c r="BR172" i="20"/>
  <c r="BN172" i="20"/>
  <c r="BJ172" i="20"/>
  <c r="BF172" i="20"/>
  <c r="BB172" i="20"/>
  <c r="AX172" i="20"/>
  <c r="AT172" i="20"/>
  <c r="AP172" i="20"/>
  <c r="AL172" i="20"/>
  <c r="AH172" i="20"/>
  <c r="AD172" i="20"/>
  <c r="Z172" i="20"/>
  <c r="V172" i="20"/>
  <c r="R172" i="20"/>
  <c r="N172" i="20"/>
  <c r="J172" i="20"/>
  <c r="F172" i="20"/>
  <c r="CW172" i="20"/>
  <c r="CS172" i="20"/>
  <c r="CO172" i="20"/>
  <c r="CK172" i="20"/>
  <c r="CG172" i="20"/>
  <c r="CC172" i="20"/>
  <c r="BY172" i="20"/>
  <c r="BU172" i="20"/>
  <c r="BQ172" i="20"/>
  <c r="BM172" i="20"/>
  <c r="BI172" i="20"/>
  <c r="BE172" i="20"/>
  <c r="BA172" i="20"/>
  <c r="AW172" i="20"/>
  <c r="AS172" i="20"/>
  <c r="AO172" i="20"/>
  <c r="AK172" i="20"/>
  <c r="AG172" i="20"/>
  <c r="AC172" i="20"/>
  <c r="Y172" i="20"/>
  <c r="U172" i="20"/>
  <c r="Q172" i="20"/>
  <c r="M172" i="20"/>
  <c r="I172" i="20"/>
  <c r="E172" i="20"/>
  <c r="CZ172" i="20"/>
  <c r="CV172" i="20"/>
  <c r="CR172" i="20"/>
  <c r="CN172" i="20"/>
  <c r="CJ172" i="20"/>
  <c r="CF172" i="20"/>
  <c r="CB172" i="20"/>
  <c r="BX172" i="20"/>
  <c r="BT172" i="20"/>
  <c r="BP172" i="20"/>
  <c r="BL172" i="20"/>
  <c r="BH172" i="20"/>
  <c r="BD172" i="20"/>
  <c r="AZ172" i="20"/>
  <c r="AV172" i="20"/>
  <c r="AR172" i="20"/>
  <c r="AN172" i="20"/>
  <c r="AJ172" i="20"/>
  <c r="AF172" i="20"/>
  <c r="AB172" i="20"/>
  <c r="X172" i="20"/>
  <c r="T172" i="20"/>
  <c r="P172" i="20"/>
  <c r="L172" i="20"/>
  <c r="H172" i="20"/>
  <c r="C172" i="20"/>
  <c r="CY172" i="20"/>
  <c r="CI172" i="20"/>
  <c r="BS172" i="20"/>
  <c r="BC172" i="20"/>
  <c r="AM172" i="20"/>
  <c r="W172" i="20"/>
  <c r="G172" i="20"/>
  <c r="CU172" i="20"/>
  <c r="CE172" i="20"/>
  <c r="BO172" i="20"/>
  <c r="AY172" i="20"/>
  <c r="AI172" i="20"/>
  <c r="S172" i="20"/>
  <c r="CQ172" i="20"/>
  <c r="BK172" i="20"/>
  <c r="AE172" i="20"/>
  <c r="CM172" i="20"/>
  <c r="BG172" i="20"/>
  <c r="AA172" i="20"/>
  <c r="CA172" i="20"/>
  <c r="O172" i="20"/>
  <c r="BW172" i="20"/>
  <c r="K172" i="20"/>
  <c r="AU172" i="20"/>
  <c r="AQ172" i="20"/>
  <c r="D168" i="20"/>
  <c r="CW168" i="20"/>
  <c r="CS168" i="20"/>
  <c r="CO168" i="20"/>
  <c r="CK168" i="20"/>
  <c r="CG168" i="20"/>
  <c r="CC168" i="20"/>
  <c r="BY168" i="20"/>
  <c r="BU168" i="20"/>
  <c r="BQ168" i="20"/>
  <c r="BM168" i="20"/>
  <c r="BI168" i="20"/>
  <c r="BE168" i="20"/>
  <c r="BA168" i="20"/>
  <c r="AW168" i="20"/>
  <c r="AS168" i="20"/>
  <c r="AO168" i="20"/>
  <c r="AK168" i="20"/>
  <c r="AG168" i="20"/>
  <c r="AC168" i="20"/>
  <c r="Y168" i="20"/>
  <c r="U168" i="20"/>
  <c r="Q168" i="20"/>
  <c r="M168" i="20"/>
  <c r="I168" i="20"/>
  <c r="E168" i="20"/>
  <c r="CZ168" i="20"/>
  <c r="CV168" i="20"/>
  <c r="CR168" i="20"/>
  <c r="CN168" i="20"/>
  <c r="CJ168" i="20"/>
  <c r="CF168" i="20"/>
  <c r="CB168" i="20"/>
  <c r="BX168" i="20"/>
  <c r="BT168" i="20"/>
  <c r="BP168" i="20"/>
  <c r="BL168" i="20"/>
  <c r="BH168" i="20"/>
  <c r="BD168" i="20"/>
  <c r="AZ168" i="20"/>
  <c r="AV168" i="20"/>
  <c r="AR168" i="20"/>
  <c r="AN168" i="20"/>
  <c r="AJ168" i="20"/>
  <c r="AF168" i="20"/>
  <c r="AB168" i="20"/>
  <c r="X168" i="20"/>
  <c r="T168" i="20"/>
  <c r="P168" i="20"/>
  <c r="L168" i="20"/>
  <c r="H168" i="20"/>
  <c r="C168" i="20"/>
  <c r="CU168" i="20"/>
  <c r="CM168" i="20"/>
  <c r="CE168" i="20"/>
  <c r="BW168" i="20"/>
  <c r="BO168" i="20"/>
  <c r="BG168" i="20"/>
  <c r="AY168" i="20"/>
  <c r="AQ168" i="20"/>
  <c r="AI168" i="20"/>
  <c r="AA168" i="20"/>
  <c r="S168" i="20"/>
  <c r="K168" i="20"/>
  <c r="CT168" i="20"/>
  <c r="CL168" i="20"/>
  <c r="CD168" i="20"/>
  <c r="BV168" i="20"/>
  <c r="BN168" i="20"/>
  <c r="BF168" i="20"/>
  <c r="AX168" i="20"/>
  <c r="AP168" i="20"/>
  <c r="AH168" i="20"/>
  <c r="Z168" i="20"/>
  <c r="R168" i="20"/>
  <c r="J168" i="20"/>
  <c r="CY168" i="20"/>
  <c r="CI168" i="20"/>
  <c r="BS168" i="20"/>
  <c r="BC168" i="20"/>
  <c r="AM168" i="20"/>
  <c r="W168" i="20"/>
  <c r="G168" i="20"/>
  <c r="CX168" i="20"/>
  <c r="CH168" i="20"/>
  <c r="BR168" i="20"/>
  <c r="BB168" i="20"/>
  <c r="AL168" i="20"/>
  <c r="V168" i="20"/>
  <c r="F168" i="20"/>
  <c r="CQ168" i="20"/>
  <c r="CA168" i="20"/>
  <c r="BK168" i="20"/>
  <c r="AU168" i="20"/>
  <c r="AE168" i="20"/>
  <c r="O168" i="20"/>
  <c r="CP168" i="20"/>
  <c r="BZ168" i="20"/>
  <c r="BJ168" i="20"/>
  <c r="AT168" i="20"/>
  <c r="AD168" i="20"/>
  <c r="N168" i="20"/>
  <c r="D164" i="20"/>
  <c r="CW164" i="20"/>
  <c r="CS164" i="20"/>
  <c r="CO164" i="20"/>
  <c r="CK164" i="20"/>
  <c r="CG164" i="20"/>
  <c r="CC164" i="20"/>
  <c r="BY164" i="20"/>
  <c r="BU164" i="20"/>
  <c r="BQ164" i="20"/>
  <c r="BM164" i="20"/>
  <c r="BI164" i="20"/>
  <c r="BE164" i="20"/>
  <c r="BA164" i="20"/>
  <c r="AW164" i="20"/>
  <c r="AS164" i="20"/>
  <c r="AO164" i="20"/>
  <c r="AK164" i="20"/>
  <c r="AG164" i="20"/>
  <c r="AC164" i="20"/>
  <c r="Y164" i="20"/>
  <c r="U164" i="20"/>
  <c r="Q164" i="20"/>
  <c r="M164" i="20"/>
  <c r="I164" i="20"/>
  <c r="E164" i="20"/>
  <c r="CZ164" i="20"/>
  <c r="CV164" i="20"/>
  <c r="CR164" i="20"/>
  <c r="CN164" i="20"/>
  <c r="CJ164" i="20"/>
  <c r="CF164" i="20"/>
  <c r="CB164" i="20"/>
  <c r="BX164" i="20"/>
  <c r="BT164" i="20"/>
  <c r="BP164" i="20"/>
  <c r="BL164" i="20"/>
  <c r="BH164" i="20"/>
  <c r="BD164" i="20"/>
  <c r="AZ164" i="20"/>
  <c r="AV164" i="20"/>
  <c r="AR164" i="20"/>
  <c r="AN164" i="20"/>
  <c r="AJ164" i="20"/>
  <c r="AF164" i="20"/>
  <c r="AB164" i="20"/>
  <c r="X164" i="20"/>
  <c r="T164" i="20"/>
  <c r="P164" i="20"/>
  <c r="L164" i="20"/>
  <c r="H164" i="20"/>
  <c r="C164" i="20"/>
  <c r="CY164" i="20"/>
  <c r="CQ164" i="20"/>
  <c r="CI164" i="20"/>
  <c r="CA164" i="20"/>
  <c r="BS164" i="20"/>
  <c r="BK164" i="20"/>
  <c r="BC164" i="20"/>
  <c r="AU164" i="20"/>
  <c r="AM164" i="20"/>
  <c r="AE164" i="20"/>
  <c r="W164" i="20"/>
  <c r="O164" i="20"/>
  <c r="G164" i="20"/>
  <c r="CX164" i="20"/>
  <c r="CP164" i="20"/>
  <c r="CH164" i="20"/>
  <c r="BZ164" i="20"/>
  <c r="BR164" i="20"/>
  <c r="BJ164" i="20"/>
  <c r="BB164" i="20"/>
  <c r="AT164" i="20"/>
  <c r="AL164" i="20"/>
  <c r="AD164" i="20"/>
  <c r="V164" i="20"/>
  <c r="N164" i="20"/>
  <c r="F164" i="20"/>
  <c r="CM164" i="20"/>
  <c r="BW164" i="20"/>
  <c r="BG164" i="20"/>
  <c r="AQ164" i="20"/>
  <c r="AA164" i="20"/>
  <c r="K164" i="20"/>
  <c r="CL164" i="20"/>
  <c r="BV164" i="20"/>
  <c r="BF164" i="20"/>
  <c r="AP164" i="20"/>
  <c r="Z164" i="20"/>
  <c r="J164" i="20"/>
  <c r="CU164" i="20"/>
  <c r="CE164" i="20"/>
  <c r="BO164" i="20"/>
  <c r="AY164" i="20"/>
  <c r="AI164" i="20"/>
  <c r="S164" i="20"/>
  <c r="CT164" i="20"/>
  <c r="CD164" i="20"/>
  <c r="BN164" i="20"/>
  <c r="AX164" i="20"/>
  <c r="AH164" i="20"/>
  <c r="R164" i="20"/>
  <c r="CW160" i="20"/>
  <c r="CS160" i="20"/>
  <c r="CO160" i="20"/>
  <c r="CK160" i="20"/>
  <c r="CG160" i="20"/>
  <c r="CC160" i="20"/>
  <c r="BY160" i="20"/>
  <c r="BU160" i="20"/>
  <c r="BQ160" i="20"/>
  <c r="BM160" i="20"/>
  <c r="BI160" i="20"/>
  <c r="BE160" i="20"/>
  <c r="BA160" i="20"/>
  <c r="AW160" i="20"/>
  <c r="AS160" i="20"/>
  <c r="AO160" i="20"/>
  <c r="AK160" i="20"/>
  <c r="AG160" i="20"/>
  <c r="AC160" i="20"/>
  <c r="Y160" i="20"/>
  <c r="U160" i="20"/>
  <c r="Q160" i="20"/>
  <c r="M160" i="20"/>
  <c r="I160" i="20"/>
  <c r="E160" i="20"/>
  <c r="CZ160" i="20"/>
  <c r="CV160" i="20"/>
  <c r="CR160" i="20"/>
  <c r="CN160" i="20"/>
  <c r="CJ160" i="20"/>
  <c r="CF160" i="20"/>
  <c r="CB160" i="20"/>
  <c r="BX160" i="20"/>
  <c r="BT160" i="20"/>
  <c r="BP160" i="20"/>
  <c r="BL160" i="20"/>
  <c r="BH160" i="20"/>
  <c r="BD160" i="20"/>
  <c r="AZ160" i="20"/>
  <c r="AV160" i="20"/>
  <c r="AR160" i="20"/>
  <c r="AN160" i="20"/>
  <c r="AJ160" i="20"/>
  <c r="AF160" i="20"/>
  <c r="AB160" i="20"/>
  <c r="X160" i="20"/>
  <c r="T160" i="20"/>
  <c r="P160" i="20"/>
  <c r="L160" i="20"/>
  <c r="H160" i="20"/>
  <c r="C160" i="20"/>
  <c r="CU160" i="20"/>
  <c r="CM160" i="20"/>
  <c r="CE160" i="20"/>
  <c r="BW160" i="20"/>
  <c r="BO160" i="20"/>
  <c r="BG160" i="20"/>
  <c r="AY160" i="20"/>
  <c r="AQ160" i="20"/>
  <c r="AI160" i="20"/>
  <c r="AA160" i="20"/>
  <c r="S160" i="20"/>
  <c r="K160" i="20"/>
  <c r="CT160" i="20"/>
  <c r="CL160" i="20"/>
  <c r="CD160" i="20"/>
  <c r="BV160" i="20"/>
  <c r="BN160" i="20"/>
  <c r="BF160" i="20"/>
  <c r="AX160" i="20"/>
  <c r="AP160" i="20"/>
  <c r="AH160" i="20"/>
  <c r="Z160" i="20"/>
  <c r="R160" i="20"/>
  <c r="J160" i="20"/>
  <c r="CQ160" i="20"/>
  <c r="CA160" i="20"/>
  <c r="BK160" i="20"/>
  <c r="AU160" i="20"/>
  <c r="AE160" i="20"/>
  <c r="O160" i="20"/>
  <c r="CP160" i="20"/>
  <c r="BZ160" i="20"/>
  <c r="BJ160" i="20"/>
  <c r="AT160" i="20"/>
  <c r="AD160" i="20"/>
  <c r="N160" i="20"/>
  <c r="CY160" i="20"/>
  <c r="CI160" i="20"/>
  <c r="BS160" i="20"/>
  <c r="BC160" i="20"/>
  <c r="AM160" i="20"/>
  <c r="W160" i="20"/>
  <c r="G160" i="20"/>
  <c r="CX160" i="20"/>
  <c r="CH160" i="20"/>
  <c r="BR160" i="20"/>
  <c r="BB160" i="20"/>
  <c r="AL160" i="20"/>
  <c r="V160" i="20"/>
  <c r="F160" i="20"/>
  <c r="CY156" i="20"/>
  <c r="CU156" i="20"/>
  <c r="CQ156" i="20"/>
  <c r="CM156" i="20"/>
  <c r="CI156" i="20"/>
  <c r="CE156" i="20"/>
  <c r="CA156" i="20"/>
  <c r="BW156" i="20"/>
  <c r="BS156" i="20"/>
  <c r="BO156" i="20"/>
  <c r="BK156" i="20"/>
  <c r="BG156" i="20"/>
  <c r="BC156" i="20"/>
  <c r="AY156" i="20"/>
  <c r="AU156" i="20"/>
  <c r="AQ156" i="20"/>
  <c r="AM156" i="20"/>
  <c r="AI156" i="20"/>
  <c r="AE156" i="20"/>
  <c r="AA156" i="20"/>
  <c r="W156" i="20"/>
  <c r="S156" i="20"/>
  <c r="O156" i="20"/>
  <c r="K156" i="20"/>
  <c r="G156" i="20"/>
  <c r="CX156" i="20"/>
  <c r="CT156" i="20"/>
  <c r="CP156" i="20"/>
  <c r="CL156" i="20"/>
  <c r="CH156" i="20"/>
  <c r="CD156" i="20"/>
  <c r="BZ156" i="20"/>
  <c r="BV156" i="20"/>
  <c r="BR156" i="20"/>
  <c r="BN156" i="20"/>
  <c r="BJ156" i="20"/>
  <c r="BF156" i="20"/>
  <c r="BB156" i="20"/>
  <c r="AX156" i="20"/>
  <c r="AT156" i="20"/>
  <c r="AP156" i="20"/>
  <c r="AL156" i="20"/>
  <c r="AH156" i="20"/>
  <c r="AD156" i="20"/>
  <c r="Z156" i="20"/>
  <c r="V156" i="20"/>
  <c r="R156" i="20"/>
  <c r="N156" i="20"/>
  <c r="J156" i="20"/>
  <c r="F156" i="20"/>
  <c r="CW156" i="20"/>
  <c r="CO156" i="20"/>
  <c r="CG156" i="20"/>
  <c r="BY156" i="20"/>
  <c r="BQ156" i="20"/>
  <c r="BI156" i="20"/>
  <c r="BA156" i="20"/>
  <c r="AS156" i="20"/>
  <c r="AK156" i="20"/>
  <c r="AC156" i="20"/>
  <c r="U156" i="20"/>
  <c r="M156" i="20"/>
  <c r="E156" i="20"/>
  <c r="CV156" i="20"/>
  <c r="CN156" i="20"/>
  <c r="CF156" i="20"/>
  <c r="BX156" i="20"/>
  <c r="BP156" i="20"/>
  <c r="BH156" i="20"/>
  <c r="AZ156" i="20"/>
  <c r="AR156" i="20"/>
  <c r="AJ156" i="20"/>
  <c r="AB156" i="20"/>
  <c r="T156" i="20"/>
  <c r="L156" i="20"/>
  <c r="C156" i="20"/>
  <c r="CS156" i="20"/>
  <c r="CK156" i="20"/>
  <c r="CC156" i="20"/>
  <c r="BU156" i="20"/>
  <c r="BM156" i="20"/>
  <c r="BE156" i="20"/>
  <c r="AW156" i="20"/>
  <c r="AO156" i="20"/>
  <c r="AG156" i="20"/>
  <c r="Y156" i="20"/>
  <c r="Q156" i="20"/>
  <c r="I156" i="20"/>
  <c r="CZ156" i="20"/>
  <c r="CR156" i="20"/>
  <c r="CJ156" i="20"/>
  <c r="CB156" i="20"/>
  <c r="BT156" i="20"/>
  <c r="BL156" i="20"/>
  <c r="BD156" i="20"/>
  <c r="AV156" i="20"/>
  <c r="AN156" i="20"/>
  <c r="AF156" i="20"/>
  <c r="X156" i="20"/>
  <c r="P156" i="20"/>
  <c r="H156" i="20"/>
  <c r="D152" i="20"/>
  <c r="CY152" i="20"/>
  <c r="CU152" i="20"/>
  <c r="CQ152" i="20"/>
  <c r="CM152" i="20"/>
  <c r="CI152" i="20"/>
  <c r="CE152" i="20"/>
  <c r="CA152" i="20"/>
  <c r="BW152" i="20"/>
  <c r="BS152" i="20"/>
  <c r="BO152" i="20"/>
  <c r="BK152" i="20"/>
  <c r="BG152" i="20"/>
  <c r="BC152" i="20"/>
  <c r="AY152" i="20"/>
  <c r="AU152" i="20"/>
  <c r="AQ152" i="20"/>
  <c r="AM152" i="20"/>
  <c r="AI152" i="20"/>
  <c r="AE152" i="20"/>
  <c r="AA152" i="20"/>
  <c r="W152" i="20"/>
  <c r="S152" i="20"/>
  <c r="O152" i="20"/>
  <c r="K152" i="20"/>
  <c r="G152" i="20"/>
  <c r="CX152" i="20"/>
  <c r="CT152" i="20"/>
  <c r="CP152" i="20"/>
  <c r="CL152" i="20"/>
  <c r="CH152" i="20"/>
  <c r="CD152" i="20"/>
  <c r="BZ152" i="20"/>
  <c r="BV152" i="20"/>
  <c r="BR152" i="20"/>
  <c r="BN152" i="20"/>
  <c r="BJ152" i="20"/>
  <c r="BF152" i="20"/>
  <c r="BB152" i="20"/>
  <c r="AX152" i="20"/>
  <c r="AT152" i="20"/>
  <c r="AP152" i="20"/>
  <c r="AL152" i="20"/>
  <c r="AH152" i="20"/>
  <c r="AD152" i="20"/>
  <c r="Z152" i="20"/>
  <c r="V152" i="20"/>
  <c r="R152" i="20"/>
  <c r="N152" i="20"/>
  <c r="J152" i="20"/>
  <c r="F152" i="20"/>
  <c r="CS152" i="20"/>
  <c r="CK152" i="20"/>
  <c r="CC152" i="20"/>
  <c r="BU152" i="20"/>
  <c r="BM152" i="20"/>
  <c r="BE152" i="20"/>
  <c r="AW152" i="20"/>
  <c r="AO152" i="20"/>
  <c r="AG152" i="20"/>
  <c r="Y152" i="20"/>
  <c r="Q152" i="20"/>
  <c r="I152" i="20"/>
  <c r="CZ152" i="20"/>
  <c r="CR152" i="20"/>
  <c r="CJ152" i="20"/>
  <c r="CB152" i="20"/>
  <c r="BT152" i="20"/>
  <c r="BL152" i="20"/>
  <c r="BD152" i="20"/>
  <c r="AV152" i="20"/>
  <c r="AN152" i="20"/>
  <c r="AF152" i="20"/>
  <c r="X152" i="20"/>
  <c r="P152" i="20"/>
  <c r="H152" i="20"/>
  <c r="CW152" i="20"/>
  <c r="CO152" i="20"/>
  <c r="CG152" i="20"/>
  <c r="BY152" i="20"/>
  <c r="BQ152" i="20"/>
  <c r="BI152" i="20"/>
  <c r="BA152" i="20"/>
  <c r="AS152" i="20"/>
  <c r="AK152" i="20"/>
  <c r="AC152" i="20"/>
  <c r="U152" i="20"/>
  <c r="M152" i="20"/>
  <c r="E152" i="20"/>
  <c r="CV152" i="20"/>
  <c r="CN152" i="20"/>
  <c r="CF152" i="20"/>
  <c r="BX152" i="20"/>
  <c r="BP152" i="20"/>
  <c r="BH152" i="20"/>
  <c r="AZ152" i="20"/>
  <c r="AR152" i="20"/>
  <c r="AJ152" i="20"/>
  <c r="AB152" i="20"/>
  <c r="T152" i="20"/>
  <c r="L152" i="20"/>
  <c r="C152" i="20"/>
  <c r="D148" i="20"/>
  <c r="CZ148" i="20"/>
  <c r="CV148" i="20"/>
  <c r="CR148" i="20"/>
  <c r="CN148" i="20"/>
  <c r="CJ148" i="20"/>
  <c r="CF148" i="20"/>
  <c r="CB148" i="20"/>
  <c r="BX148" i="20"/>
  <c r="BT148" i="20"/>
  <c r="BP148" i="20"/>
  <c r="BL148" i="20"/>
  <c r="BH148" i="20"/>
  <c r="BD148" i="20"/>
  <c r="AZ148" i="20"/>
  <c r="AV148" i="20"/>
  <c r="AR148" i="20"/>
  <c r="AN148" i="20"/>
  <c r="AJ148" i="20"/>
  <c r="AF148" i="20"/>
  <c r="AB148" i="20"/>
  <c r="X148" i="20"/>
  <c r="T148" i="20"/>
  <c r="P148" i="20"/>
  <c r="L148" i="20"/>
  <c r="H148" i="20"/>
  <c r="C148" i="20"/>
  <c r="CY148" i="20"/>
  <c r="CU148" i="20"/>
  <c r="CQ148" i="20"/>
  <c r="CM148" i="20"/>
  <c r="CI148" i="20"/>
  <c r="CE148" i="20"/>
  <c r="CA148" i="20"/>
  <c r="BW148" i="20"/>
  <c r="BS148" i="20"/>
  <c r="BO148" i="20"/>
  <c r="BK148" i="20"/>
  <c r="BG148" i="20"/>
  <c r="BC148" i="20"/>
  <c r="AY148" i="20"/>
  <c r="AU148" i="20"/>
  <c r="AQ148" i="20"/>
  <c r="AM148" i="20"/>
  <c r="AI148" i="20"/>
  <c r="AE148" i="20"/>
  <c r="AA148" i="20"/>
  <c r="W148" i="20"/>
  <c r="S148" i="20"/>
  <c r="O148" i="20"/>
  <c r="K148" i="20"/>
  <c r="G148" i="20"/>
  <c r="CX148" i="20"/>
  <c r="CT148" i="20"/>
  <c r="CP148" i="20"/>
  <c r="CL148" i="20"/>
  <c r="CH148" i="20"/>
  <c r="CD148" i="20"/>
  <c r="BZ148" i="20"/>
  <c r="BV148" i="20"/>
  <c r="BR148" i="20"/>
  <c r="BN148" i="20"/>
  <c r="BJ148" i="20"/>
  <c r="BF148" i="20"/>
  <c r="BB148" i="20"/>
  <c r="AX148" i="20"/>
  <c r="AT148" i="20"/>
  <c r="AP148" i="20"/>
  <c r="AL148" i="20"/>
  <c r="AH148" i="20"/>
  <c r="AD148" i="20"/>
  <c r="Z148" i="20"/>
  <c r="V148" i="20"/>
  <c r="R148" i="20"/>
  <c r="N148" i="20"/>
  <c r="J148" i="20"/>
  <c r="F148" i="20"/>
  <c r="CW148" i="20"/>
  <c r="CS148" i="20"/>
  <c r="CO148" i="20"/>
  <c r="CK148" i="20"/>
  <c r="CG148" i="20"/>
  <c r="CC148" i="20"/>
  <c r="BY148" i="20"/>
  <c r="BU148" i="20"/>
  <c r="BQ148" i="20"/>
  <c r="BM148" i="20"/>
  <c r="BI148" i="20"/>
  <c r="BE148" i="20"/>
  <c r="BA148" i="20"/>
  <c r="AW148" i="20"/>
  <c r="AS148" i="20"/>
  <c r="AO148" i="20"/>
  <c r="AK148" i="20"/>
  <c r="AG148" i="20"/>
  <c r="AC148" i="20"/>
  <c r="Y148" i="20"/>
  <c r="U148" i="20"/>
  <c r="Q148" i="20"/>
  <c r="M148" i="20"/>
  <c r="I148" i="20"/>
  <c r="E148" i="20"/>
  <c r="D144" i="20"/>
  <c r="CZ144" i="20"/>
  <c r="CV144" i="20"/>
  <c r="CR144" i="20"/>
  <c r="CN144" i="20"/>
  <c r="CJ144" i="20"/>
  <c r="CF144" i="20"/>
  <c r="CB144" i="20"/>
  <c r="BX144" i="20"/>
  <c r="BT144" i="20"/>
  <c r="BP144" i="20"/>
  <c r="BL144" i="20"/>
  <c r="BH144" i="20"/>
  <c r="BD144" i="20"/>
  <c r="AZ144" i="20"/>
  <c r="AV144" i="20"/>
  <c r="AR144" i="20"/>
  <c r="AN144" i="20"/>
  <c r="AJ144" i="20"/>
  <c r="AF144" i="20"/>
  <c r="AB144" i="20"/>
  <c r="X144" i="20"/>
  <c r="T144" i="20"/>
  <c r="P144" i="20"/>
  <c r="L144" i="20"/>
  <c r="H144" i="20"/>
  <c r="C144" i="20"/>
  <c r="CY144" i="20"/>
  <c r="CU144" i="20"/>
  <c r="CQ144" i="20"/>
  <c r="CM144" i="20"/>
  <c r="CI144" i="20"/>
  <c r="CE144" i="20"/>
  <c r="CA144" i="20"/>
  <c r="BW144" i="20"/>
  <c r="BS144" i="20"/>
  <c r="BO144" i="20"/>
  <c r="BK144" i="20"/>
  <c r="BG144" i="20"/>
  <c r="BC144" i="20"/>
  <c r="AY144" i="20"/>
  <c r="AU144" i="20"/>
  <c r="AQ144" i="20"/>
  <c r="AM144" i="20"/>
  <c r="AI144" i="20"/>
  <c r="AE144" i="20"/>
  <c r="AA144" i="20"/>
  <c r="W144" i="20"/>
  <c r="S144" i="20"/>
  <c r="O144" i="20"/>
  <c r="K144" i="20"/>
  <c r="G144" i="20"/>
  <c r="CW144" i="20"/>
  <c r="CS144" i="20"/>
  <c r="CO144" i="20"/>
  <c r="CK144" i="20"/>
  <c r="CG144" i="20"/>
  <c r="CC144" i="20"/>
  <c r="BY144" i="20"/>
  <c r="CL144" i="20"/>
  <c r="BV144" i="20"/>
  <c r="BN144" i="20"/>
  <c r="BF144" i="20"/>
  <c r="AX144" i="20"/>
  <c r="AP144" i="20"/>
  <c r="AH144" i="20"/>
  <c r="Z144" i="20"/>
  <c r="R144" i="20"/>
  <c r="J144" i="20"/>
  <c r="CX144" i="20"/>
  <c r="CH144" i="20"/>
  <c r="BU144" i="20"/>
  <c r="BM144" i="20"/>
  <c r="BE144" i="20"/>
  <c r="AW144" i="20"/>
  <c r="AO144" i="20"/>
  <c r="AG144" i="20"/>
  <c r="Y144" i="20"/>
  <c r="Q144" i="20"/>
  <c r="I144" i="20"/>
  <c r="CT144" i="20"/>
  <c r="CD144" i="20"/>
  <c r="BR144" i="20"/>
  <c r="BJ144" i="20"/>
  <c r="BB144" i="20"/>
  <c r="AT144" i="20"/>
  <c r="AL144" i="20"/>
  <c r="AD144" i="20"/>
  <c r="V144" i="20"/>
  <c r="N144" i="20"/>
  <c r="F144" i="20"/>
  <c r="CP144" i="20"/>
  <c r="BZ144" i="20"/>
  <c r="BQ144" i="20"/>
  <c r="BI144" i="20"/>
  <c r="BA144" i="20"/>
  <c r="AS144" i="20"/>
  <c r="AK144" i="20"/>
  <c r="AC144" i="20"/>
  <c r="U144" i="20"/>
  <c r="M144" i="20"/>
  <c r="E144" i="20"/>
  <c r="D140" i="20"/>
  <c r="CY140" i="20"/>
  <c r="CU140" i="20"/>
  <c r="CQ140" i="20"/>
  <c r="CM140" i="20"/>
  <c r="CI140" i="20"/>
  <c r="CE140" i="20"/>
  <c r="CA140" i="20"/>
  <c r="BW140" i="20"/>
  <c r="BS140" i="20"/>
  <c r="BO140" i="20"/>
  <c r="BK140" i="20"/>
  <c r="BG140" i="20"/>
  <c r="BC140" i="20"/>
  <c r="AY140" i="20"/>
  <c r="AU140" i="20"/>
  <c r="AQ140" i="20"/>
  <c r="AM140" i="20"/>
  <c r="AI140" i="20"/>
  <c r="AE140" i="20"/>
  <c r="AA140" i="20"/>
  <c r="W140" i="20"/>
  <c r="S140" i="20"/>
  <c r="O140" i="20"/>
  <c r="K140" i="20"/>
  <c r="G140" i="20"/>
  <c r="CX140" i="20"/>
  <c r="CT140" i="20"/>
  <c r="CP140" i="20"/>
  <c r="CL140" i="20"/>
  <c r="CH140" i="20"/>
  <c r="CD140" i="20"/>
  <c r="BZ140" i="20"/>
  <c r="BV140" i="20"/>
  <c r="BR140" i="20"/>
  <c r="BN140" i="20"/>
  <c r="BJ140" i="20"/>
  <c r="BF140" i="20"/>
  <c r="BB140" i="20"/>
  <c r="AX140" i="20"/>
  <c r="AT140" i="20"/>
  <c r="AP140" i="20"/>
  <c r="AL140" i="20"/>
  <c r="AH140" i="20"/>
  <c r="AD140" i="20"/>
  <c r="Z140" i="20"/>
  <c r="V140" i="20"/>
  <c r="R140" i="20"/>
  <c r="N140" i="20"/>
  <c r="J140" i="20"/>
  <c r="F140" i="20"/>
  <c r="CW140" i="20"/>
  <c r="CS140" i="20"/>
  <c r="CO140" i="20"/>
  <c r="CK140" i="20"/>
  <c r="CG140" i="20"/>
  <c r="CC140" i="20"/>
  <c r="BY140" i="20"/>
  <c r="BU140" i="20"/>
  <c r="BQ140" i="20"/>
  <c r="BM140" i="20"/>
  <c r="BI140" i="20"/>
  <c r="BE140" i="20"/>
  <c r="BA140" i="20"/>
  <c r="AW140" i="20"/>
  <c r="AS140" i="20"/>
  <c r="AO140" i="20"/>
  <c r="AK140" i="20"/>
  <c r="AG140" i="20"/>
  <c r="AC140" i="20"/>
  <c r="Y140" i="20"/>
  <c r="U140" i="20"/>
  <c r="Q140" i="20"/>
  <c r="M140" i="20"/>
  <c r="I140" i="20"/>
  <c r="E140" i="20"/>
  <c r="CZ140" i="20"/>
  <c r="CV140" i="20"/>
  <c r="CR140" i="20"/>
  <c r="CN140" i="20"/>
  <c r="CJ140" i="20"/>
  <c r="CF140" i="20"/>
  <c r="CB140" i="20"/>
  <c r="BX140" i="20"/>
  <c r="BT140" i="20"/>
  <c r="BP140" i="20"/>
  <c r="BL140" i="20"/>
  <c r="BH140" i="20"/>
  <c r="BD140" i="20"/>
  <c r="AZ140" i="20"/>
  <c r="AV140" i="20"/>
  <c r="AR140" i="20"/>
  <c r="AN140" i="20"/>
  <c r="AJ140" i="20"/>
  <c r="AF140" i="20"/>
  <c r="AB140" i="20"/>
  <c r="X140" i="20"/>
  <c r="T140" i="20"/>
  <c r="P140" i="20"/>
  <c r="L140" i="20"/>
  <c r="H140" i="20"/>
  <c r="C140" i="20"/>
  <c r="CY136" i="20"/>
  <c r="CU136" i="20"/>
  <c r="CQ136" i="20"/>
  <c r="CM136" i="20"/>
  <c r="CI136" i="20"/>
  <c r="CE136" i="20"/>
  <c r="CA136" i="20"/>
  <c r="BW136" i="20"/>
  <c r="BS136" i="20"/>
  <c r="BO136" i="20"/>
  <c r="BK136" i="20"/>
  <c r="BG136" i="20"/>
  <c r="BC136" i="20"/>
  <c r="AY136" i="20"/>
  <c r="AU136" i="20"/>
  <c r="AQ136" i="20"/>
  <c r="AM136" i="20"/>
  <c r="AI136" i="20"/>
  <c r="AE136" i="20"/>
  <c r="AA136" i="20"/>
  <c r="W136" i="20"/>
  <c r="S136" i="20"/>
  <c r="O136" i="20"/>
  <c r="K136" i="20"/>
  <c r="G136" i="20"/>
  <c r="CX136" i="20"/>
  <c r="CT136" i="20"/>
  <c r="CP136" i="20"/>
  <c r="CL136" i="20"/>
  <c r="CH136" i="20"/>
  <c r="CD136" i="20"/>
  <c r="BZ136" i="20"/>
  <c r="BV136" i="20"/>
  <c r="BR136" i="20"/>
  <c r="BN136" i="20"/>
  <c r="BJ136" i="20"/>
  <c r="BF136" i="20"/>
  <c r="BB136" i="20"/>
  <c r="AX136" i="20"/>
  <c r="AT136" i="20"/>
  <c r="AP136" i="20"/>
  <c r="AL136" i="20"/>
  <c r="AH136" i="20"/>
  <c r="AD136" i="20"/>
  <c r="Z136" i="20"/>
  <c r="V136" i="20"/>
  <c r="R136" i="20"/>
  <c r="N136" i="20"/>
  <c r="J136" i="20"/>
  <c r="F136" i="20"/>
  <c r="CW136" i="20"/>
  <c r="CS136" i="20"/>
  <c r="CO136" i="20"/>
  <c r="CK136" i="20"/>
  <c r="CG136" i="20"/>
  <c r="CC136" i="20"/>
  <c r="BY136" i="20"/>
  <c r="BU136" i="20"/>
  <c r="BQ136" i="20"/>
  <c r="BM136" i="20"/>
  <c r="BI136" i="20"/>
  <c r="BE136" i="20"/>
  <c r="BA136" i="20"/>
  <c r="AW136" i="20"/>
  <c r="AS136" i="20"/>
  <c r="AO136" i="20"/>
  <c r="AK136" i="20"/>
  <c r="AG136" i="20"/>
  <c r="AC136" i="20"/>
  <c r="Y136" i="20"/>
  <c r="U136" i="20"/>
  <c r="Q136" i="20"/>
  <c r="M136" i="20"/>
  <c r="I136" i="20"/>
  <c r="E136" i="20"/>
  <c r="CZ136" i="20"/>
  <c r="CV136" i="20"/>
  <c r="CR136" i="20"/>
  <c r="CN136" i="20"/>
  <c r="CJ136" i="20"/>
  <c r="CF136" i="20"/>
  <c r="CB136" i="20"/>
  <c r="BX136" i="20"/>
  <c r="BT136" i="20"/>
  <c r="BP136" i="20"/>
  <c r="BL136" i="20"/>
  <c r="BH136" i="20"/>
  <c r="BD136" i="20"/>
  <c r="AZ136" i="20"/>
  <c r="AV136" i="20"/>
  <c r="AR136" i="20"/>
  <c r="AN136" i="20"/>
  <c r="AJ136" i="20"/>
  <c r="AF136" i="20"/>
  <c r="AB136" i="20"/>
  <c r="X136" i="20"/>
  <c r="T136" i="20"/>
  <c r="P136" i="20"/>
  <c r="L136" i="20"/>
  <c r="H136" i="20"/>
  <c r="C136" i="20"/>
  <c r="D132" i="20"/>
  <c r="CY132" i="20"/>
  <c r="CU132" i="20"/>
  <c r="CQ132" i="20"/>
  <c r="CM132" i="20"/>
  <c r="CI132" i="20"/>
  <c r="CE132" i="20"/>
  <c r="CA132" i="20"/>
  <c r="BW132" i="20"/>
  <c r="BS132" i="20"/>
  <c r="BO132" i="20"/>
  <c r="BK132" i="20"/>
  <c r="BG132" i="20"/>
  <c r="BC132" i="20"/>
  <c r="AY132" i="20"/>
  <c r="AU132" i="20"/>
  <c r="AQ132" i="20"/>
  <c r="AM132" i="20"/>
  <c r="AI132" i="20"/>
  <c r="AE132" i="20"/>
  <c r="AA132" i="20"/>
  <c r="W132" i="20"/>
  <c r="S132" i="20"/>
  <c r="O132" i="20"/>
  <c r="K132" i="20"/>
  <c r="G132" i="20"/>
  <c r="CX132" i="20"/>
  <c r="CT132" i="20"/>
  <c r="CP132" i="20"/>
  <c r="CL132" i="20"/>
  <c r="CH132" i="20"/>
  <c r="CD132" i="20"/>
  <c r="BZ132" i="20"/>
  <c r="BV132" i="20"/>
  <c r="BR132" i="20"/>
  <c r="BN132" i="20"/>
  <c r="BJ132" i="20"/>
  <c r="BF132" i="20"/>
  <c r="BB132" i="20"/>
  <c r="AX132" i="20"/>
  <c r="AT132" i="20"/>
  <c r="AP132" i="20"/>
  <c r="AL132" i="20"/>
  <c r="AH132" i="20"/>
  <c r="AD132" i="20"/>
  <c r="Z132" i="20"/>
  <c r="V132" i="20"/>
  <c r="R132" i="20"/>
  <c r="N132" i="20"/>
  <c r="J132" i="20"/>
  <c r="CW132" i="20"/>
  <c r="CS132" i="20"/>
  <c r="CO132" i="20"/>
  <c r="CK132" i="20"/>
  <c r="CG132" i="20"/>
  <c r="CC132" i="20"/>
  <c r="BY132" i="20"/>
  <c r="BU132" i="20"/>
  <c r="BQ132" i="20"/>
  <c r="BM132" i="20"/>
  <c r="BI132" i="20"/>
  <c r="BE132" i="20"/>
  <c r="BA132" i="20"/>
  <c r="AW132" i="20"/>
  <c r="AS132" i="20"/>
  <c r="AO132" i="20"/>
  <c r="AK132" i="20"/>
  <c r="AG132" i="20"/>
  <c r="AC132" i="20"/>
  <c r="Y132" i="20"/>
  <c r="U132" i="20"/>
  <c r="Q132" i="20"/>
  <c r="M132" i="20"/>
  <c r="I132" i="20"/>
  <c r="E132" i="20"/>
  <c r="CZ132" i="20"/>
  <c r="CV132" i="20"/>
  <c r="CR132" i="20"/>
  <c r="CN132" i="20"/>
  <c r="CJ132" i="20"/>
  <c r="CF132" i="20"/>
  <c r="CB132" i="20"/>
  <c r="BX132" i="20"/>
  <c r="BT132" i="20"/>
  <c r="BP132" i="20"/>
  <c r="BL132" i="20"/>
  <c r="BH132" i="20"/>
  <c r="BD132" i="20"/>
  <c r="AZ132" i="20"/>
  <c r="AV132" i="20"/>
  <c r="AR132" i="20"/>
  <c r="AN132" i="20"/>
  <c r="AJ132" i="20"/>
  <c r="AF132" i="20"/>
  <c r="AB132" i="20"/>
  <c r="X132" i="20"/>
  <c r="T132" i="20"/>
  <c r="P132" i="20"/>
  <c r="L132" i="20"/>
  <c r="H132" i="20"/>
  <c r="C132" i="20"/>
  <c r="F132" i="20"/>
  <c r="CZ128" i="20"/>
  <c r="CV128" i="20"/>
  <c r="CR128" i="20"/>
  <c r="CN128" i="20"/>
  <c r="CJ128" i="20"/>
  <c r="CX128" i="20"/>
  <c r="CS128" i="20"/>
  <c r="CM128" i="20"/>
  <c r="CH128" i="20"/>
  <c r="CD128" i="20"/>
  <c r="BZ128" i="20"/>
  <c r="BV128" i="20"/>
  <c r="BR128" i="20"/>
  <c r="BN128" i="20"/>
  <c r="BJ128" i="20"/>
  <c r="BF128" i="20"/>
  <c r="BB128" i="20"/>
  <c r="AX128" i="20"/>
  <c r="AT128" i="20"/>
  <c r="AP128" i="20"/>
  <c r="AL128" i="20"/>
  <c r="AH128" i="20"/>
  <c r="AD128" i="20"/>
  <c r="Z128" i="20"/>
  <c r="V128" i="20"/>
  <c r="R128" i="20"/>
  <c r="N128" i="20"/>
  <c r="J128" i="20"/>
  <c r="F128" i="20"/>
  <c r="CW128" i="20"/>
  <c r="CQ128" i="20"/>
  <c r="CL128" i="20"/>
  <c r="CG128" i="20"/>
  <c r="CC128" i="20"/>
  <c r="BY128" i="20"/>
  <c r="BU128" i="20"/>
  <c r="BQ128" i="20"/>
  <c r="BM128" i="20"/>
  <c r="BI128" i="20"/>
  <c r="BE128" i="20"/>
  <c r="BA128" i="20"/>
  <c r="AW128" i="20"/>
  <c r="AS128" i="20"/>
  <c r="AO128" i="20"/>
  <c r="AK128" i="20"/>
  <c r="AG128" i="20"/>
  <c r="AC128" i="20"/>
  <c r="Y128" i="20"/>
  <c r="U128" i="20"/>
  <c r="Q128" i="20"/>
  <c r="M128" i="20"/>
  <c r="I128" i="20"/>
  <c r="E128" i="20"/>
  <c r="CU128" i="20"/>
  <c r="CP128" i="20"/>
  <c r="CK128" i="20"/>
  <c r="CF128" i="20"/>
  <c r="CB128" i="20"/>
  <c r="BX128" i="20"/>
  <c r="BT128" i="20"/>
  <c r="BP128" i="20"/>
  <c r="BL128" i="20"/>
  <c r="BH128" i="20"/>
  <c r="BD128" i="20"/>
  <c r="AZ128" i="20"/>
  <c r="AV128" i="20"/>
  <c r="AR128" i="20"/>
  <c r="AN128" i="20"/>
  <c r="AJ128" i="20"/>
  <c r="AF128" i="20"/>
  <c r="AB128" i="20"/>
  <c r="X128" i="20"/>
  <c r="T128" i="20"/>
  <c r="P128" i="20"/>
  <c r="L128" i="20"/>
  <c r="H128" i="20"/>
  <c r="C128" i="20"/>
  <c r="CY128" i="20"/>
  <c r="CT128" i="20"/>
  <c r="CO128" i="20"/>
  <c r="CI128" i="20"/>
  <c r="CE128" i="20"/>
  <c r="CA128" i="20"/>
  <c r="BW128" i="20"/>
  <c r="BS128" i="20"/>
  <c r="BO128" i="20"/>
  <c r="BK128" i="20"/>
  <c r="BG128" i="20"/>
  <c r="BC128" i="20"/>
  <c r="AY128" i="20"/>
  <c r="AU128" i="20"/>
  <c r="AQ128" i="20"/>
  <c r="AM128" i="20"/>
  <c r="AI128" i="20"/>
  <c r="AE128" i="20"/>
  <c r="AA128" i="20"/>
  <c r="W128" i="20"/>
  <c r="S128" i="20"/>
  <c r="O128" i="20"/>
  <c r="K128" i="20"/>
  <c r="G128" i="20"/>
  <c r="CX124" i="20"/>
  <c r="CT124" i="20"/>
  <c r="CP124" i="20"/>
  <c r="CL124" i="20"/>
  <c r="CH124" i="20"/>
  <c r="CD124" i="20"/>
  <c r="BZ124" i="20"/>
  <c r="BV124" i="20"/>
  <c r="BR124" i="20"/>
  <c r="BN124" i="20"/>
  <c r="BJ124" i="20"/>
  <c r="BF124" i="20"/>
  <c r="BB124" i="20"/>
  <c r="AX124" i="20"/>
  <c r="AT124" i="20"/>
  <c r="AP124" i="20"/>
  <c r="AL124" i="20"/>
  <c r="AH124" i="20"/>
  <c r="AD124" i="20"/>
  <c r="Z124" i="20"/>
  <c r="V124" i="20"/>
  <c r="R124" i="20"/>
  <c r="N124" i="20"/>
  <c r="J124" i="20"/>
  <c r="F124" i="20"/>
  <c r="CW124" i="20"/>
  <c r="CS124" i="20"/>
  <c r="CO124" i="20"/>
  <c r="CK124" i="20"/>
  <c r="CG124" i="20"/>
  <c r="CC124" i="20"/>
  <c r="BY124" i="20"/>
  <c r="BU124" i="20"/>
  <c r="BQ124" i="20"/>
  <c r="BM124" i="20"/>
  <c r="BI124" i="20"/>
  <c r="BE124" i="20"/>
  <c r="BA124" i="20"/>
  <c r="AW124" i="20"/>
  <c r="AS124" i="20"/>
  <c r="AO124" i="20"/>
  <c r="AK124" i="20"/>
  <c r="AG124" i="20"/>
  <c r="AC124" i="20"/>
  <c r="Y124" i="20"/>
  <c r="U124" i="20"/>
  <c r="Q124" i="20"/>
  <c r="M124" i="20"/>
  <c r="I124" i="20"/>
  <c r="E124" i="20"/>
  <c r="CZ124" i="20"/>
  <c r="CV124" i="20"/>
  <c r="CR124" i="20"/>
  <c r="CN124" i="20"/>
  <c r="CJ124" i="20"/>
  <c r="CF124" i="20"/>
  <c r="CB124" i="20"/>
  <c r="BX124" i="20"/>
  <c r="BT124" i="20"/>
  <c r="BP124" i="20"/>
  <c r="BL124" i="20"/>
  <c r="BH124" i="20"/>
  <c r="BD124" i="20"/>
  <c r="AZ124" i="20"/>
  <c r="AV124" i="20"/>
  <c r="AR124" i="20"/>
  <c r="AN124" i="20"/>
  <c r="AJ124" i="20"/>
  <c r="AF124" i="20"/>
  <c r="AB124" i="20"/>
  <c r="X124" i="20"/>
  <c r="T124" i="20"/>
  <c r="P124" i="20"/>
  <c r="L124" i="20"/>
  <c r="H124" i="20"/>
  <c r="C124" i="20"/>
  <c r="CY124" i="20"/>
  <c r="CU124" i="20"/>
  <c r="CQ124" i="20"/>
  <c r="CM124" i="20"/>
  <c r="CI124" i="20"/>
  <c r="CE124" i="20"/>
  <c r="CA124" i="20"/>
  <c r="BW124" i="20"/>
  <c r="BS124" i="20"/>
  <c r="BO124" i="20"/>
  <c r="BK124" i="20"/>
  <c r="BG124" i="20"/>
  <c r="BC124" i="20"/>
  <c r="AY124" i="20"/>
  <c r="AU124" i="20"/>
  <c r="AQ124" i="20"/>
  <c r="AM124" i="20"/>
  <c r="AI124" i="20"/>
  <c r="AE124" i="20"/>
  <c r="AA124" i="20"/>
  <c r="W124" i="20"/>
  <c r="S124" i="20"/>
  <c r="O124" i="20"/>
  <c r="K124" i="20"/>
  <c r="G124" i="20"/>
  <c r="D120" i="20"/>
  <c r="CX120" i="20"/>
  <c r="CT120" i="20"/>
  <c r="CP120" i="20"/>
  <c r="CL120" i="20"/>
  <c r="CH120" i="20"/>
  <c r="CD120" i="20"/>
  <c r="BZ120" i="20"/>
  <c r="BV120" i="20"/>
  <c r="BR120" i="20"/>
  <c r="BN120" i="20"/>
  <c r="BJ120" i="20"/>
  <c r="BF120" i="20"/>
  <c r="BB120" i="20"/>
  <c r="AX120" i="20"/>
  <c r="AT120" i="20"/>
  <c r="AP120" i="20"/>
  <c r="AL120" i="20"/>
  <c r="AH120" i="20"/>
  <c r="AD120" i="20"/>
  <c r="Z120" i="20"/>
  <c r="V120" i="20"/>
  <c r="R120" i="20"/>
  <c r="N120" i="20"/>
  <c r="J120" i="20"/>
  <c r="F120" i="20"/>
  <c r="CW120" i="20"/>
  <c r="CS120" i="20"/>
  <c r="CO120" i="20"/>
  <c r="CK120" i="20"/>
  <c r="CG120" i="20"/>
  <c r="CC120" i="20"/>
  <c r="BY120" i="20"/>
  <c r="BU120" i="20"/>
  <c r="BQ120" i="20"/>
  <c r="BM120" i="20"/>
  <c r="BI120" i="20"/>
  <c r="BE120" i="20"/>
  <c r="BA120" i="20"/>
  <c r="AW120" i="20"/>
  <c r="AS120" i="20"/>
  <c r="AO120" i="20"/>
  <c r="AK120" i="20"/>
  <c r="AG120" i="20"/>
  <c r="AC120" i="20"/>
  <c r="Y120" i="20"/>
  <c r="U120" i="20"/>
  <c r="Q120" i="20"/>
  <c r="M120" i="20"/>
  <c r="I120" i="20"/>
  <c r="E120" i="20"/>
  <c r="CZ120" i="20"/>
  <c r="CV120" i="20"/>
  <c r="CR120" i="20"/>
  <c r="CN120" i="20"/>
  <c r="CJ120" i="20"/>
  <c r="CF120" i="20"/>
  <c r="CB120" i="20"/>
  <c r="BX120" i="20"/>
  <c r="BT120" i="20"/>
  <c r="BP120" i="20"/>
  <c r="BL120" i="20"/>
  <c r="BH120" i="20"/>
  <c r="BD120" i="20"/>
  <c r="AZ120" i="20"/>
  <c r="AV120" i="20"/>
  <c r="AR120" i="20"/>
  <c r="AN120" i="20"/>
  <c r="AJ120" i="20"/>
  <c r="AF120" i="20"/>
  <c r="AB120" i="20"/>
  <c r="X120" i="20"/>
  <c r="T120" i="20"/>
  <c r="P120" i="20"/>
  <c r="L120" i="20"/>
  <c r="H120" i="20"/>
  <c r="C120" i="20"/>
  <c r="CY120" i="20"/>
  <c r="CU120" i="20"/>
  <c r="CQ120" i="20"/>
  <c r="CM120" i="20"/>
  <c r="CI120" i="20"/>
  <c r="CE120" i="20"/>
  <c r="CA120" i="20"/>
  <c r="BW120" i="20"/>
  <c r="BS120" i="20"/>
  <c r="BO120" i="20"/>
  <c r="BK120" i="20"/>
  <c r="BG120" i="20"/>
  <c r="BC120" i="20"/>
  <c r="AY120" i="20"/>
  <c r="AU120" i="20"/>
  <c r="AQ120" i="20"/>
  <c r="AM120" i="20"/>
  <c r="AI120" i="20"/>
  <c r="AE120" i="20"/>
  <c r="AA120" i="20"/>
  <c r="W120" i="20"/>
  <c r="S120" i="20"/>
  <c r="O120" i="20"/>
  <c r="K120" i="20"/>
  <c r="G120" i="20"/>
  <c r="D116" i="20"/>
  <c r="CX116" i="20"/>
  <c r="CT116" i="20"/>
  <c r="CP116" i="20"/>
  <c r="CL116" i="20"/>
  <c r="CH116" i="20"/>
  <c r="CD116" i="20"/>
  <c r="BZ116" i="20"/>
  <c r="BV116" i="20"/>
  <c r="BR116" i="20"/>
  <c r="BN116" i="20"/>
  <c r="BJ116" i="20"/>
  <c r="BF116" i="20"/>
  <c r="BB116" i="20"/>
  <c r="AX116" i="20"/>
  <c r="AT116" i="20"/>
  <c r="AP116" i="20"/>
  <c r="AL116" i="20"/>
  <c r="AH116" i="20"/>
  <c r="AD116" i="20"/>
  <c r="Z116" i="20"/>
  <c r="V116" i="20"/>
  <c r="R116" i="20"/>
  <c r="N116" i="20"/>
  <c r="J116" i="20"/>
  <c r="F116" i="20"/>
  <c r="CW116" i="20"/>
  <c r="CS116" i="20"/>
  <c r="CO116" i="20"/>
  <c r="CK116" i="20"/>
  <c r="CG116" i="20"/>
  <c r="CC116" i="20"/>
  <c r="BY116" i="20"/>
  <c r="BU116" i="20"/>
  <c r="BQ116" i="20"/>
  <c r="BM116" i="20"/>
  <c r="BI116" i="20"/>
  <c r="BE116" i="20"/>
  <c r="BA116" i="20"/>
  <c r="AW116" i="20"/>
  <c r="AS116" i="20"/>
  <c r="AO116" i="20"/>
  <c r="AK116" i="20"/>
  <c r="AG116" i="20"/>
  <c r="AC116" i="20"/>
  <c r="Y116" i="20"/>
  <c r="U116" i="20"/>
  <c r="Q116" i="20"/>
  <c r="M116" i="20"/>
  <c r="I116" i="20"/>
  <c r="E116" i="20"/>
  <c r="CZ116" i="20"/>
  <c r="CV116" i="20"/>
  <c r="CR116" i="20"/>
  <c r="CN116" i="20"/>
  <c r="CJ116" i="20"/>
  <c r="CF116" i="20"/>
  <c r="CB116" i="20"/>
  <c r="BX116" i="20"/>
  <c r="BT116" i="20"/>
  <c r="BP116" i="20"/>
  <c r="BL116" i="20"/>
  <c r="BH116" i="20"/>
  <c r="BD116" i="20"/>
  <c r="AZ116" i="20"/>
  <c r="AV116" i="20"/>
  <c r="AR116" i="20"/>
  <c r="AN116" i="20"/>
  <c r="AJ116" i="20"/>
  <c r="AF116" i="20"/>
  <c r="AB116" i="20"/>
  <c r="X116" i="20"/>
  <c r="T116" i="20"/>
  <c r="P116" i="20"/>
  <c r="L116" i="20"/>
  <c r="H116" i="20"/>
  <c r="C116" i="20"/>
  <c r="CY116" i="20"/>
  <c r="CU116" i="20"/>
  <c r="CQ116" i="20"/>
  <c r="CM116" i="20"/>
  <c r="CI116" i="20"/>
  <c r="CE116" i="20"/>
  <c r="CA116" i="20"/>
  <c r="BW116" i="20"/>
  <c r="BS116" i="20"/>
  <c r="BO116" i="20"/>
  <c r="BK116" i="20"/>
  <c r="BG116" i="20"/>
  <c r="BC116" i="20"/>
  <c r="AY116" i="20"/>
  <c r="AU116" i="20"/>
  <c r="AQ116" i="20"/>
  <c r="AM116" i="20"/>
  <c r="AI116" i="20"/>
  <c r="AE116" i="20"/>
  <c r="AA116" i="20"/>
  <c r="W116" i="20"/>
  <c r="S116" i="20"/>
  <c r="O116" i="20"/>
  <c r="K116" i="20"/>
  <c r="G116" i="20"/>
  <c r="D112" i="20"/>
  <c r="CX112" i="20"/>
  <c r="CT112" i="20"/>
  <c r="CP112" i="20"/>
  <c r="CL112" i="20"/>
  <c r="CH112" i="20"/>
  <c r="CD112" i="20"/>
  <c r="BZ112" i="20"/>
  <c r="BV112" i="20"/>
  <c r="BR112" i="20"/>
  <c r="BN112" i="20"/>
  <c r="BJ112" i="20"/>
  <c r="BF112" i="20"/>
  <c r="BB112" i="20"/>
  <c r="AX112" i="20"/>
  <c r="AT112" i="20"/>
  <c r="AP112" i="20"/>
  <c r="AL112" i="20"/>
  <c r="AH112" i="20"/>
  <c r="AD112" i="20"/>
  <c r="Z112" i="20"/>
  <c r="V112" i="20"/>
  <c r="R112" i="20"/>
  <c r="N112" i="20"/>
  <c r="J112" i="20"/>
  <c r="F112" i="20"/>
  <c r="CW112" i="20"/>
  <c r="CS112" i="20"/>
  <c r="CO112" i="20"/>
  <c r="CK112" i="20"/>
  <c r="CG112" i="20"/>
  <c r="CC112" i="20"/>
  <c r="BY112" i="20"/>
  <c r="BU112" i="20"/>
  <c r="BQ112" i="20"/>
  <c r="BM112" i="20"/>
  <c r="BI112" i="20"/>
  <c r="BE112" i="20"/>
  <c r="BA112" i="20"/>
  <c r="AW112" i="20"/>
  <c r="AS112" i="20"/>
  <c r="AO112" i="20"/>
  <c r="AK112" i="20"/>
  <c r="AG112" i="20"/>
  <c r="AC112" i="20"/>
  <c r="Y112" i="20"/>
  <c r="U112" i="20"/>
  <c r="Q112" i="20"/>
  <c r="M112" i="20"/>
  <c r="I112" i="20"/>
  <c r="E112" i="20"/>
  <c r="CZ112" i="20"/>
  <c r="CV112" i="20"/>
  <c r="CR112" i="20"/>
  <c r="CN112" i="20"/>
  <c r="CJ112" i="20"/>
  <c r="CF112" i="20"/>
  <c r="CB112" i="20"/>
  <c r="BX112" i="20"/>
  <c r="BT112" i="20"/>
  <c r="BP112" i="20"/>
  <c r="BL112" i="20"/>
  <c r="BH112" i="20"/>
  <c r="BD112" i="20"/>
  <c r="AZ112" i="20"/>
  <c r="AV112" i="20"/>
  <c r="AR112" i="20"/>
  <c r="AN112" i="20"/>
  <c r="AJ112" i="20"/>
  <c r="AF112" i="20"/>
  <c r="AB112" i="20"/>
  <c r="X112" i="20"/>
  <c r="T112" i="20"/>
  <c r="P112" i="20"/>
  <c r="L112" i="20"/>
  <c r="H112" i="20"/>
  <c r="C112" i="20"/>
  <c r="CY112" i="20"/>
  <c r="CU112" i="20"/>
  <c r="CQ112" i="20"/>
  <c r="CM112" i="20"/>
  <c r="CI112" i="20"/>
  <c r="CE112" i="20"/>
  <c r="CA112" i="20"/>
  <c r="BW112" i="20"/>
  <c r="BS112" i="20"/>
  <c r="BO112" i="20"/>
  <c r="BK112" i="20"/>
  <c r="BG112" i="20"/>
  <c r="BC112" i="20"/>
  <c r="AY112" i="20"/>
  <c r="AU112" i="20"/>
  <c r="AQ112" i="20"/>
  <c r="AM112" i="20"/>
  <c r="AI112" i="20"/>
  <c r="AE112" i="20"/>
  <c r="AA112" i="20"/>
  <c r="W112" i="20"/>
  <c r="S112" i="20"/>
  <c r="O112" i="20"/>
  <c r="K112" i="20"/>
  <c r="G112" i="20"/>
  <c r="D108" i="20"/>
  <c r="CX108" i="20"/>
  <c r="CT108" i="20"/>
  <c r="CP108" i="20"/>
  <c r="CL108" i="20"/>
  <c r="CH108" i="20"/>
  <c r="CD108" i="20"/>
  <c r="BZ108" i="20"/>
  <c r="BV108" i="20"/>
  <c r="BR108" i="20"/>
  <c r="BN108" i="20"/>
  <c r="BJ108" i="20"/>
  <c r="BF108" i="20"/>
  <c r="BB108" i="20"/>
  <c r="AX108" i="20"/>
  <c r="AT108" i="20"/>
  <c r="AP108" i="20"/>
  <c r="AL108" i="20"/>
  <c r="AH108" i="20"/>
  <c r="AD108" i="20"/>
  <c r="Z108" i="20"/>
  <c r="V108" i="20"/>
  <c r="R108" i="20"/>
  <c r="N108" i="20"/>
  <c r="J108" i="20"/>
  <c r="F108" i="20"/>
  <c r="CW108" i="20"/>
  <c r="CS108" i="20"/>
  <c r="CO108" i="20"/>
  <c r="CK108" i="20"/>
  <c r="CG108" i="20"/>
  <c r="CC108" i="20"/>
  <c r="BY108" i="20"/>
  <c r="BU108" i="20"/>
  <c r="BQ108" i="20"/>
  <c r="BM108" i="20"/>
  <c r="BI108" i="20"/>
  <c r="BE108" i="20"/>
  <c r="BA108" i="20"/>
  <c r="AW108" i="20"/>
  <c r="AS108" i="20"/>
  <c r="AO108" i="20"/>
  <c r="AK108" i="20"/>
  <c r="AG108" i="20"/>
  <c r="AC108" i="20"/>
  <c r="Y108" i="20"/>
  <c r="U108" i="20"/>
  <c r="Q108" i="20"/>
  <c r="M108" i="20"/>
  <c r="I108" i="20"/>
  <c r="E108" i="20"/>
  <c r="CZ108" i="20"/>
  <c r="CV108" i="20"/>
  <c r="CR108" i="20"/>
  <c r="CN108" i="20"/>
  <c r="CJ108" i="20"/>
  <c r="CF108" i="20"/>
  <c r="CB108" i="20"/>
  <c r="BX108" i="20"/>
  <c r="BT108" i="20"/>
  <c r="BP108" i="20"/>
  <c r="BL108" i="20"/>
  <c r="BH108" i="20"/>
  <c r="BD108" i="20"/>
  <c r="AZ108" i="20"/>
  <c r="AV108" i="20"/>
  <c r="AR108" i="20"/>
  <c r="AN108" i="20"/>
  <c r="AJ108" i="20"/>
  <c r="AF108" i="20"/>
  <c r="AB108" i="20"/>
  <c r="X108" i="20"/>
  <c r="T108" i="20"/>
  <c r="P108" i="20"/>
  <c r="L108" i="20"/>
  <c r="H108" i="20"/>
  <c r="C108" i="20"/>
  <c r="CY108" i="20"/>
  <c r="CU108" i="20"/>
  <c r="CQ108" i="20"/>
  <c r="CM108" i="20"/>
  <c r="CI108" i="20"/>
  <c r="CE108" i="20"/>
  <c r="CA108" i="20"/>
  <c r="BW108" i="20"/>
  <c r="BS108" i="20"/>
  <c r="BO108" i="20"/>
  <c r="BK108" i="20"/>
  <c r="BG108" i="20"/>
  <c r="BC108" i="20"/>
  <c r="AY108" i="20"/>
  <c r="AU108" i="20"/>
  <c r="AQ108" i="20"/>
  <c r="AM108" i="20"/>
  <c r="AI108" i="20"/>
  <c r="AE108" i="20"/>
  <c r="AA108" i="20"/>
  <c r="W108" i="20"/>
  <c r="S108" i="20"/>
  <c r="O108" i="20"/>
  <c r="K108" i="20"/>
  <c r="G108" i="20"/>
  <c r="D104" i="20"/>
  <c r="CX104" i="20"/>
  <c r="CT104" i="20"/>
  <c r="CP104" i="20"/>
  <c r="CL104" i="20"/>
  <c r="CH104" i="20"/>
  <c r="CD104" i="20"/>
  <c r="BZ104" i="20"/>
  <c r="BV104" i="20"/>
  <c r="BR104" i="20"/>
  <c r="BN104" i="20"/>
  <c r="BJ104" i="20"/>
  <c r="BF104" i="20"/>
  <c r="BB104" i="20"/>
  <c r="AX104" i="20"/>
  <c r="AT104" i="20"/>
  <c r="AP104" i="20"/>
  <c r="AL104" i="20"/>
  <c r="AH104" i="20"/>
  <c r="AD104" i="20"/>
  <c r="Z104" i="20"/>
  <c r="V104" i="20"/>
  <c r="R104" i="20"/>
  <c r="N104" i="20"/>
  <c r="J104" i="20"/>
  <c r="F104" i="20"/>
  <c r="CW104" i="20"/>
  <c r="CS104" i="20"/>
  <c r="CO104" i="20"/>
  <c r="CK104" i="20"/>
  <c r="CG104" i="20"/>
  <c r="CC104" i="20"/>
  <c r="BY104" i="20"/>
  <c r="BU104" i="20"/>
  <c r="BQ104" i="20"/>
  <c r="BM104" i="20"/>
  <c r="BI104" i="20"/>
  <c r="BE104" i="20"/>
  <c r="BA104" i="20"/>
  <c r="AW104" i="20"/>
  <c r="AS104" i="20"/>
  <c r="AO104" i="20"/>
  <c r="AK104" i="20"/>
  <c r="AG104" i="20"/>
  <c r="AC104" i="20"/>
  <c r="Y104" i="20"/>
  <c r="U104" i="20"/>
  <c r="Q104" i="20"/>
  <c r="M104" i="20"/>
  <c r="I104" i="20"/>
  <c r="E104" i="20"/>
  <c r="CZ104" i="20"/>
  <c r="CV104" i="20"/>
  <c r="CR104" i="20"/>
  <c r="CN104" i="20"/>
  <c r="CJ104" i="20"/>
  <c r="CF104" i="20"/>
  <c r="CB104" i="20"/>
  <c r="BX104" i="20"/>
  <c r="BT104" i="20"/>
  <c r="BP104" i="20"/>
  <c r="BL104" i="20"/>
  <c r="BH104" i="20"/>
  <c r="BD104" i="20"/>
  <c r="AZ104" i="20"/>
  <c r="AV104" i="20"/>
  <c r="AR104" i="20"/>
  <c r="AN104" i="20"/>
  <c r="AJ104" i="20"/>
  <c r="AF104" i="20"/>
  <c r="AB104" i="20"/>
  <c r="X104" i="20"/>
  <c r="T104" i="20"/>
  <c r="P104" i="20"/>
  <c r="L104" i="20"/>
  <c r="H104" i="20"/>
  <c r="C104" i="20"/>
  <c r="CY104" i="20"/>
  <c r="CI104" i="20"/>
  <c r="BS104" i="20"/>
  <c r="BC104" i="20"/>
  <c r="AM104" i="20"/>
  <c r="W104" i="20"/>
  <c r="G104" i="20"/>
  <c r="CU104" i="20"/>
  <c r="CE104" i="20"/>
  <c r="BO104" i="20"/>
  <c r="AY104" i="20"/>
  <c r="AI104" i="20"/>
  <c r="S104" i="20"/>
  <c r="CQ104" i="20"/>
  <c r="CA104" i="20"/>
  <c r="BK104" i="20"/>
  <c r="AU104" i="20"/>
  <c r="AE104" i="20"/>
  <c r="O104" i="20"/>
  <c r="CM104" i="20"/>
  <c r="BW104" i="20"/>
  <c r="BG104" i="20"/>
  <c r="AQ104" i="20"/>
  <c r="AA104" i="20"/>
  <c r="K104" i="20"/>
  <c r="D100" i="20"/>
  <c r="CZ100" i="20"/>
  <c r="CV100" i="20"/>
  <c r="CR100" i="20"/>
  <c r="CN100" i="20"/>
  <c r="CJ100" i="20"/>
  <c r="CF100" i="20"/>
  <c r="CB100" i="20"/>
  <c r="BX100" i="20"/>
  <c r="BT100" i="20"/>
  <c r="BP100" i="20"/>
  <c r="BL100" i="20"/>
  <c r="BH100" i="20"/>
  <c r="BD100" i="20"/>
  <c r="AZ100" i="20"/>
  <c r="AV100" i="20"/>
  <c r="AR100" i="20"/>
  <c r="AN100" i="20"/>
  <c r="AJ100" i="20"/>
  <c r="AF100" i="20"/>
  <c r="AB100" i="20"/>
  <c r="X100" i="20"/>
  <c r="T100" i="20"/>
  <c r="P100" i="20"/>
  <c r="L100" i="20"/>
  <c r="H100" i="20"/>
  <c r="C100" i="20"/>
  <c r="CY100" i="20"/>
  <c r="CU100" i="20"/>
  <c r="CQ100" i="20"/>
  <c r="CM100" i="20"/>
  <c r="CI100" i="20"/>
  <c r="CE100" i="20"/>
  <c r="CA100" i="20"/>
  <c r="BW100" i="20"/>
  <c r="BS100" i="20"/>
  <c r="BO100" i="20"/>
  <c r="BK100" i="20"/>
  <c r="BG100" i="20"/>
  <c r="BC100" i="20"/>
  <c r="AY100" i="20"/>
  <c r="AU100" i="20"/>
  <c r="AQ100" i="20"/>
  <c r="AM100" i="20"/>
  <c r="AI100" i="20"/>
  <c r="AE100" i="20"/>
  <c r="AA100" i="20"/>
  <c r="W100" i="20"/>
  <c r="S100" i="20"/>
  <c r="O100" i="20"/>
  <c r="K100" i="20"/>
  <c r="G100" i="20"/>
  <c r="CX100" i="20"/>
  <c r="CT100" i="20"/>
  <c r="CP100" i="20"/>
  <c r="CL100" i="20"/>
  <c r="CH100" i="20"/>
  <c r="CD100" i="20"/>
  <c r="BZ100" i="20"/>
  <c r="BV100" i="20"/>
  <c r="BR100" i="20"/>
  <c r="BN100" i="20"/>
  <c r="BJ100" i="20"/>
  <c r="BF100" i="20"/>
  <c r="BB100" i="20"/>
  <c r="AX100" i="20"/>
  <c r="AT100" i="20"/>
  <c r="AP100" i="20"/>
  <c r="AL100" i="20"/>
  <c r="AH100" i="20"/>
  <c r="AD100" i="20"/>
  <c r="Z100" i="20"/>
  <c r="V100" i="20"/>
  <c r="R100" i="20"/>
  <c r="N100" i="20"/>
  <c r="J100" i="20"/>
  <c r="F100" i="20"/>
  <c r="CW100" i="20"/>
  <c r="CS100" i="20"/>
  <c r="CO100" i="20"/>
  <c r="CK100" i="20"/>
  <c r="CG100" i="20"/>
  <c r="CC100" i="20"/>
  <c r="BY100" i="20"/>
  <c r="BU100" i="20"/>
  <c r="BQ100" i="20"/>
  <c r="BM100" i="20"/>
  <c r="BI100" i="20"/>
  <c r="BE100" i="20"/>
  <c r="BA100" i="20"/>
  <c r="AW100" i="20"/>
  <c r="AS100" i="20"/>
  <c r="AO100" i="20"/>
  <c r="AK100" i="20"/>
  <c r="AG100" i="20"/>
  <c r="AC100" i="20"/>
  <c r="Y100" i="20"/>
  <c r="U100" i="20"/>
  <c r="Q100" i="20"/>
  <c r="M100" i="20"/>
  <c r="I100" i="20"/>
  <c r="E100" i="20"/>
  <c r="D96" i="20"/>
  <c r="CZ96" i="20"/>
  <c r="CV96" i="20"/>
  <c r="CR96" i="20"/>
  <c r="CN96" i="20"/>
  <c r="CJ96" i="20"/>
  <c r="CF96" i="20"/>
  <c r="CB96" i="20"/>
  <c r="BX96" i="20"/>
  <c r="BT96" i="20"/>
  <c r="BP96" i="20"/>
  <c r="BL96" i="20"/>
  <c r="BH96" i="20"/>
  <c r="BD96" i="20"/>
  <c r="AZ96" i="20"/>
  <c r="AV96" i="20"/>
  <c r="AR96" i="20"/>
  <c r="AN96" i="20"/>
  <c r="AJ96" i="20"/>
  <c r="AF96" i="20"/>
  <c r="AB96" i="20"/>
  <c r="X96" i="20"/>
  <c r="T96" i="20"/>
  <c r="P96" i="20"/>
  <c r="L96" i="20"/>
  <c r="H96" i="20"/>
  <c r="C96" i="20"/>
  <c r="CY96" i="20"/>
  <c r="CU96" i="20"/>
  <c r="CQ96" i="20"/>
  <c r="CM96" i="20"/>
  <c r="CI96" i="20"/>
  <c r="CE96" i="20"/>
  <c r="CA96" i="20"/>
  <c r="BW96" i="20"/>
  <c r="BS96" i="20"/>
  <c r="BO96" i="20"/>
  <c r="BK96" i="20"/>
  <c r="BG96" i="20"/>
  <c r="BC96" i="20"/>
  <c r="AY96" i="20"/>
  <c r="AU96" i="20"/>
  <c r="AQ96" i="20"/>
  <c r="AM96" i="20"/>
  <c r="AI96" i="20"/>
  <c r="AE96" i="20"/>
  <c r="AA96" i="20"/>
  <c r="W96" i="20"/>
  <c r="S96" i="20"/>
  <c r="O96" i="20"/>
  <c r="K96" i="20"/>
  <c r="G96" i="20"/>
  <c r="CX96" i="20"/>
  <c r="CT96" i="20"/>
  <c r="CP96" i="20"/>
  <c r="CL96" i="20"/>
  <c r="CH96" i="20"/>
  <c r="CD96" i="20"/>
  <c r="BZ96" i="20"/>
  <c r="BV96" i="20"/>
  <c r="BR96" i="20"/>
  <c r="BN96" i="20"/>
  <c r="BJ96" i="20"/>
  <c r="BF96" i="20"/>
  <c r="BB96" i="20"/>
  <c r="AX96" i="20"/>
  <c r="AT96" i="20"/>
  <c r="AP96" i="20"/>
  <c r="AL96" i="20"/>
  <c r="AH96" i="20"/>
  <c r="AD96" i="20"/>
  <c r="Z96" i="20"/>
  <c r="V96" i="20"/>
  <c r="R96" i="20"/>
  <c r="N96" i="20"/>
  <c r="J96" i="20"/>
  <c r="F96" i="20"/>
  <c r="CW96" i="20"/>
  <c r="CS96" i="20"/>
  <c r="CO96" i="20"/>
  <c r="CK96" i="20"/>
  <c r="CG96" i="20"/>
  <c r="CC96" i="20"/>
  <c r="BY96" i="20"/>
  <c r="BU96" i="20"/>
  <c r="BQ96" i="20"/>
  <c r="BM96" i="20"/>
  <c r="BI96" i="20"/>
  <c r="BE96" i="20"/>
  <c r="BA96" i="20"/>
  <c r="AW96" i="20"/>
  <c r="AS96" i="20"/>
  <c r="AO96" i="20"/>
  <c r="AK96" i="20"/>
  <c r="AG96" i="20"/>
  <c r="AC96" i="20"/>
  <c r="Y96" i="20"/>
  <c r="U96" i="20"/>
  <c r="Q96" i="20"/>
  <c r="M96" i="20"/>
  <c r="I96" i="20"/>
  <c r="E96" i="20"/>
  <c r="D92" i="20"/>
  <c r="CZ92" i="20"/>
  <c r="CV92" i="20"/>
  <c r="CR92" i="20"/>
  <c r="CN92" i="20"/>
  <c r="CJ92" i="20"/>
  <c r="CF92" i="20"/>
  <c r="CB92" i="20"/>
  <c r="BX92" i="20"/>
  <c r="BT92" i="20"/>
  <c r="BP92" i="20"/>
  <c r="BL92" i="20"/>
  <c r="BH92" i="20"/>
  <c r="BD92" i="20"/>
  <c r="AZ92" i="20"/>
  <c r="AV92" i="20"/>
  <c r="AR92" i="20"/>
  <c r="AN92" i="20"/>
  <c r="AJ92" i="20"/>
  <c r="AF92" i="20"/>
  <c r="AB92" i="20"/>
  <c r="X92" i="20"/>
  <c r="T92" i="20"/>
  <c r="P92" i="20"/>
  <c r="L92" i="20"/>
  <c r="H92" i="20"/>
  <c r="C92" i="20"/>
  <c r="CY92" i="20"/>
  <c r="CU92" i="20"/>
  <c r="CQ92" i="20"/>
  <c r="CM92" i="20"/>
  <c r="CI92" i="20"/>
  <c r="CE92" i="20"/>
  <c r="CA92" i="20"/>
  <c r="BW92" i="20"/>
  <c r="BS92" i="20"/>
  <c r="BO92" i="20"/>
  <c r="BK92" i="20"/>
  <c r="BG92" i="20"/>
  <c r="BC92" i="20"/>
  <c r="AY92" i="20"/>
  <c r="AU92" i="20"/>
  <c r="AQ92" i="20"/>
  <c r="AM92" i="20"/>
  <c r="AI92" i="20"/>
  <c r="AE92" i="20"/>
  <c r="AA92" i="20"/>
  <c r="W92" i="20"/>
  <c r="S92" i="20"/>
  <c r="O92" i="20"/>
  <c r="K92" i="20"/>
  <c r="G92" i="20"/>
  <c r="CX92" i="20"/>
  <c r="CT92" i="20"/>
  <c r="CP92" i="20"/>
  <c r="CL92" i="20"/>
  <c r="CH92" i="20"/>
  <c r="CD92" i="20"/>
  <c r="BZ92" i="20"/>
  <c r="BV92" i="20"/>
  <c r="BR92" i="20"/>
  <c r="BN92" i="20"/>
  <c r="BJ92" i="20"/>
  <c r="BF92" i="20"/>
  <c r="BB92" i="20"/>
  <c r="AX92" i="20"/>
  <c r="AT92" i="20"/>
  <c r="AP92" i="20"/>
  <c r="AL92" i="20"/>
  <c r="AH92" i="20"/>
  <c r="AD92" i="20"/>
  <c r="Z92" i="20"/>
  <c r="V92" i="20"/>
  <c r="R92" i="20"/>
  <c r="N92" i="20"/>
  <c r="J92" i="20"/>
  <c r="F92" i="20"/>
  <c r="CW92" i="20"/>
  <c r="CS92" i="20"/>
  <c r="CO92" i="20"/>
  <c r="CK92" i="20"/>
  <c r="CG92" i="20"/>
  <c r="CC92" i="20"/>
  <c r="BY92" i="20"/>
  <c r="BU92" i="20"/>
  <c r="BQ92" i="20"/>
  <c r="BM92" i="20"/>
  <c r="BI92" i="20"/>
  <c r="BE92" i="20"/>
  <c r="BA92" i="20"/>
  <c r="AW92" i="20"/>
  <c r="AS92" i="20"/>
  <c r="AO92" i="20"/>
  <c r="AK92" i="20"/>
  <c r="AG92" i="20"/>
  <c r="AC92" i="20"/>
  <c r="Y92" i="20"/>
  <c r="U92" i="20"/>
  <c r="Q92" i="20"/>
  <c r="M92" i="20"/>
  <c r="I92" i="20"/>
  <c r="E92" i="20"/>
  <c r="D88" i="20"/>
  <c r="CZ88" i="20"/>
  <c r="CV88" i="20"/>
  <c r="CR88" i="20"/>
  <c r="CN88" i="20"/>
  <c r="CJ88" i="20"/>
  <c r="CF88" i="20"/>
  <c r="CB88" i="20"/>
  <c r="BX88" i="20"/>
  <c r="BT88" i="20"/>
  <c r="BP88" i="20"/>
  <c r="BL88" i="20"/>
  <c r="BH88" i="20"/>
  <c r="BD88" i="20"/>
  <c r="AZ88" i="20"/>
  <c r="AV88" i="20"/>
  <c r="AR88" i="20"/>
  <c r="AN88" i="20"/>
  <c r="AJ88" i="20"/>
  <c r="AF88" i="20"/>
  <c r="AB88" i="20"/>
  <c r="X88" i="20"/>
  <c r="T88" i="20"/>
  <c r="P88" i="20"/>
  <c r="L88" i="20"/>
  <c r="H88" i="20"/>
  <c r="C88" i="20"/>
  <c r="CY88" i="20"/>
  <c r="CU88" i="20"/>
  <c r="CQ88" i="20"/>
  <c r="CM88" i="20"/>
  <c r="CI88" i="20"/>
  <c r="CE88" i="20"/>
  <c r="CA88" i="20"/>
  <c r="BW88" i="20"/>
  <c r="BS88" i="20"/>
  <c r="BO88" i="20"/>
  <c r="BK88" i="20"/>
  <c r="BG88" i="20"/>
  <c r="BC88" i="20"/>
  <c r="AY88" i="20"/>
  <c r="AU88" i="20"/>
  <c r="AQ88" i="20"/>
  <c r="AM88" i="20"/>
  <c r="AI88" i="20"/>
  <c r="AE88" i="20"/>
  <c r="AA88" i="20"/>
  <c r="W88" i="20"/>
  <c r="S88" i="20"/>
  <c r="O88" i="20"/>
  <c r="K88" i="20"/>
  <c r="G88" i="20"/>
  <c r="CX88" i="20"/>
  <c r="CT88" i="20"/>
  <c r="CP88" i="20"/>
  <c r="CL88" i="20"/>
  <c r="CH88" i="20"/>
  <c r="CD88" i="20"/>
  <c r="BZ88" i="20"/>
  <c r="BV88" i="20"/>
  <c r="BR88" i="20"/>
  <c r="BN88" i="20"/>
  <c r="BJ88" i="20"/>
  <c r="BF88" i="20"/>
  <c r="BB88" i="20"/>
  <c r="AX88" i="20"/>
  <c r="AT88" i="20"/>
  <c r="AP88" i="20"/>
  <c r="AL88" i="20"/>
  <c r="AH88" i="20"/>
  <c r="AD88" i="20"/>
  <c r="Z88" i="20"/>
  <c r="V88" i="20"/>
  <c r="R88" i="20"/>
  <c r="N88" i="20"/>
  <c r="J88" i="20"/>
  <c r="F88" i="20"/>
  <c r="CW88" i="20"/>
  <c r="CS88" i="20"/>
  <c r="CO88" i="20"/>
  <c r="CK88" i="20"/>
  <c r="CG88" i="20"/>
  <c r="CC88" i="20"/>
  <c r="BY88" i="20"/>
  <c r="BU88" i="20"/>
  <c r="BQ88" i="20"/>
  <c r="BM88" i="20"/>
  <c r="BI88" i="20"/>
  <c r="BE88" i="20"/>
  <c r="BA88" i="20"/>
  <c r="AW88" i="20"/>
  <c r="AS88" i="20"/>
  <c r="AO88" i="20"/>
  <c r="AK88" i="20"/>
  <c r="AG88" i="20"/>
  <c r="AC88" i="20"/>
  <c r="Y88" i="20"/>
  <c r="U88" i="20"/>
  <c r="Q88" i="20"/>
  <c r="M88" i="20"/>
  <c r="I88" i="20"/>
  <c r="E88" i="20"/>
  <c r="D84" i="20"/>
  <c r="CZ84" i="20"/>
  <c r="CV84" i="20"/>
  <c r="CR84" i="20"/>
  <c r="CN84" i="20"/>
  <c r="CJ84" i="20"/>
  <c r="CF84" i="20"/>
  <c r="CB84" i="20"/>
  <c r="BX84" i="20"/>
  <c r="BT84" i="20"/>
  <c r="BP84" i="20"/>
  <c r="BL84" i="20"/>
  <c r="BH84" i="20"/>
  <c r="BD84" i="20"/>
  <c r="AZ84" i="20"/>
  <c r="AV84" i="20"/>
  <c r="AR84" i="20"/>
  <c r="AN84" i="20"/>
  <c r="AJ84" i="20"/>
  <c r="AF84" i="20"/>
  <c r="AB84" i="20"/>
  <c r="X84" i="20"/>
  <c r="T84" i="20"/>
  <c r="P84" i="20"/>
  <c r="L84" i="20"/>
  <c r="H84" i="20"/>
  <c r="C84" i="20"/>
  <c r="CY84" i="20"/>
  <c r="CU84" i="20"/>
  <c r="CQ84" i="20"/>
  <c r="CM84" i="20"/>
  <c r="CI84" i="20"/>
  <c r="CE84" i="20"/>
  <c r="CA84" i="20"/>
  <c r="BW84" i="20"/>
  <c r="BS84" i="20"/>
  <c r="BO84" i="20"/>
  <c r="BK84" i="20"/>
  <c r="BG84" i="20"/>
  <c r="BC84" i="20"/>
  <c r="AY84" i="20"/>
  <c r="AU84" i="20"/>
  <c r="AQ84" i="20"/>
  <c r="AM84" i="20"/>
  <c r="AI84" i="20"/>
  <c r="AE84" i="20"/>
  <c r="AA84" i="20"/>
  <c r="W84" i="20"/>
  <c r="S84" i="20"/>
  <c r="O84" i="20"/>
  <c r="K84" i="20"/>
  <c r="G84" i="20"/>
  <c r="CX84" i="20"/>
  <c r="CT84" i="20"/>
  <c r="CP84" i="20"/>
  <c r="CL84" i="20"/>
  <c r="CH84" i="20"/>
  <c r="CD84" i="20"/>
  <c r="BZ84" i="20"/>
  <c r="BV84" i="20"/>
  <c r="BR84" i="20"/>
  <c r="BN84" i="20"/>
  <c r="BJ84" i="20"/>
  <c r="BF84" i="20"/>
  <c r="BB84" i="20"/>
  <c r="AX84" i="20"/>
  <c r="AT84" i="20"/>
  <c r="AP84" i="20"/>
  <c r="AL84" i="20"/>
  <c r="AH84" i="20"/>
  <c r="AD84" i="20"/>
  <c r="Z84" i="20"/>
  <c r="V84" i="20"/>
  <c r="R84" i="20"/>
  <c r="N84" i="20"/>
  <c r="J84" i="20"/>
  <c r="F84" i="20"/>
  <c r="CW84" i="20"/>
  <c r="CS84" i="20"/>
  <c r="CO84" i="20"/>
  <c r="CK84" i="20"/>
  <c r="CG84" i="20"/>
  <c r="CC84" i="20"/>
  <c r="BY84" i="20"/>
  <c r="BU84" i="20"/>
  <c r="BQ84" i="20"/>
  <c r="BM84" i="20"/>
  <c r="BI84" i="20"/>
  <c r="BE84" i="20"/>
  <c r="BA84" i="20"/>
  <c r="AW84" i="20"/>
  <c r="AS84" i="20"/>
  <c r="AO84" i="20"/>
  <c r="AK84" i="20"/>
  <c r="AG84" i="20"/>
  <c r="AC84" i="20"/>
  <c r="Y84" i="20"/>
  <c r="U84" i="20"/>
  <c r="Q84" i="20"/>
  <c r="M84" i="20"/>
  <c r="I84" i="20"/>
  <c r="E84" i="20"/>
  <c r="D80" i="20"/>
  <c r="CZ80" i="20"/>
  <c r="CV80" i="20"/>
  <c r="CR80" i="20"/>
  <c r="CN80" i="20"/>
  <c r="CJ80" i="20"/>
  <c r="CF80" i="20"/>
  <c r="CB80" i="20"/>
  <c r="BX80" i="20"/>
  <c r="BT80" i="20"/>
  <c r="BP80" i="20"/>
  <c r="BL80" i="20"/>
  <c r="BH80" i="20"/>
  <c r="BD80" i="20"/>
  <c r="AZ80" i="20"/>
  <c r="AV80" i="20"/>
  <c r="AR80" i="20"/>
  <c r="AN80" i="20"/>
  <c r="AJ80" i="20"/>
  <c r="AF80" i="20"/>
  <c r="AB80" i="20"/>
  <c r="X80" i="20"/>
  <c r="T80" i="20"/>
  <c r="P80" i="20"/>
  <c r="L80" i="20"/>
  <c r="H80" i="20"/>
  <c r="C80" i="20"/>
  <c r="CY80" i="20"/>
  <c r="CU80" i="20"/>
  <c r="CQ80" i="20"/>
  <c r="CM80" i="20"/>
  <c r="CI80" i="20"/>
  <c r="CE80" i="20"/>
  <c r="CA80" i="20"/>
  <c r="BW80" i="20"/>
  <c r="BS80" i="20"/>
  <c r="BO80" i="20"/>
  <c r="BK80" i="20"/>
  <c r="BG80" i="20"/>
  <c r="BC80" i="20"/>
  <c r="AY80" i="20"/>
  <c r="AU80" i="20"/>
  <c r="AQ80" i="20"/>
  <c r="AM80" i="20"/>
  <c r="AI80" i="20"/>
  <c r="AE80" i="20"/>
  <c r="AA80" i="20"/>
  <c r="W80" i="20"/>
  <c r="S80" i="20"/>
  <c r="O80" i="20"/>
  <c r="K80" i="20"/>
  <c r="G80" i="20"/>
  <c r="CX80" i="20"/>
  <c r="CT80" i="20"/>
  <c r="CP80" i="20"/>
  <c r="CL80" i="20"/>
  <c r="CH80" i="20"/>
  <c r="CD80" i="20"/>
  <c r="BZ80" i="20"/>
  <c r="BV80" i="20"/>
  <c r="BR80" i="20"/>
  <c r="BN80" i="20"/>
  <c r="BJ80" i="20"/>
  <c r="BF80" i="20"/>
  <c r="BB80" i="20"/>
  <c r="AX80" i="20"/>
  <c r="AT80" i="20"/>
  <c r="AP80" i="20"/>
  <c r="AL80" i="20"/>
  <c r="AH80" i="20"/>
  <c r="AD80" i="20"/>
  <c r="Z80" i="20"/>
  <c r="V80" i="20"/>
  <c r="R80" i="20"/>
  <c r="N80" i="20"/>
  <c r="J80" i="20"/>
  <c r="F80" i="20"/>
  <c r="CW80" i="20"/>
  <c r="CS80" i="20"/>
  <c r="CO80" i="20"/>
  <c r="CK80" i="20"/>
  <c r="CG80" i="20"/>
  <c r="CC80" i="20"/>
  <c r="BY80" i="20"/>
  <c r="BU80" i="20"/>
  <c r="BQ80" i="20"/>
  <c r="BM80" i="20"/>
  <c r="BI80" i="20"/>
  <c r="BE80" i="20"/>
  <c r="BA80" i="20"/>
  <c r="AW80" i="20"/>
  <c r="AS80" i="20"/>
  <c r="AO80" i="20"/>
  <c r="AK80" i="20"/>
  <c r="AG80" i="20"/>
  <c r="AC80" i="20"/>
  <c r="Y80" i="20"/>
  <c r="U80" i="20"/>
  <c r="Q80" i="20"/>
  <c r="M80" i="20"/>
  <c r="I80" i="20"/>
  <c r="E80" i="20"/>
  <c r="D76" i="20"/>
  <c r="CW76" i="20"/>
  <c r="CS76" i="20"/>
  <c r="CO76" i="20"/>
  <c r="CK76" i="20"/>
  <c r="CG76" i="20"/>
  <c r="CC76" i="20"/>
  <c r="BY76" i="20"/>
  <c r="BU76" i="20"/>
  <c r="BQ76" i="20"/>
  <c r="BM76" i="20"/>
  <c r="BI76" i="20"/>
  <c r="BE76" i="20"/>
  <c r="BA76" i="20"/>
  <c r="AW76" i="20"/>
  <c r="AS76" i="20"/>
  <c r="AO76" i="20"/>
  <c r="AK76" i="20"/>
  <c r="AG76" i="20"/>
  <c r="AC76" i="20"/>
  <c r="Y76" i="20"/>
  <c r="U76" i="20"/>
  <c r="Q76" i="20"/>
  <c r="M76" i="20"/>
  <c r="I76" i="20"/>
  <c r="E76" i="20"/>
  <c r="CZ76" i="20"/>
  <c r="CV76" i="20"/>
  <c r="CR76" i="20"/>
  <c r="CN76" i="20"/>
  <c r="CJ76" i="20"/>
  <c r="CF76" i="20"/>
  <c r="CB76" i="20"/>
  <c r="BX76" i="20"/>
  <c r="BT76" i="20"/>
  <c r="BP76" i="20"/>
  <c r="BL76" i="20"/>
  <c r="BH76" i="20"/>
  <c r="BD76" i="20"/>
  <c r="AZ76" i="20"/>
  <c r="AV76" i="20"/>
  <c r="AR76" i="20"/>
  <c r="AN76" i="20"/>
  <c r="AJ76" i="20"/>
  <c r="AF76" i="20"/>
  <c r="AB76" i="20"/>
  <c r="X76" i="20"/>
  <c r="T76" i="20"/>
  <c r="P76" i="20"/>
  <c r="L76" i="20"/>
  <c r="H76" i="20"/>
  <c r="C76" i="20"/>
  <c r="CY76" i="20"/>
  <c r="CU76" i="20"/>
  <c r="CQ76" i="20"/>
  <c r="CM76" i="20"/>
  <c r="CI76" i="20"/>
  <c r="CE76" i="20"/>
  <c r="CA76" i="20"/>
  <c r="BW76" i="20"/>
  <c r="BS76" i="20"/>
  <c r="BO76" i="20"/>
  <c r="BK76" i="20"/>
  <c r="BG76" i="20"/>
  <c r="BC76" i="20"/>
  <c r="AY76" i="20"/>
  <c r="AU76" i="20"/>
  <c r="AQ76" i="20"/>
  <c r="AM76" i="20"/>
  <c r="AI76" i="20"/>
  <c r="AE76" i="20"/>
  <c r="AA76" i="20"/>
  <c r="W76" i="20"/>
  <c r="S76" i="20"/>
  <c r="O76" i="20"/>
  <c r="K76" i="20"/>
  <c r="G76" i="20"/>
  <c r="CX76" i="20"/>
  <c r="CT76" i="20"/>
  <c r="CP76" i="20"/>
  <c r="CL76" i="20"/>
  <c r="CH76" i="20"/>
  <c r="CD76" i="20"/>
  <c r="BZ76" i="20"/>
  <c r="BV76" i="20"/>
  <c r="BR76" i="20"/>
  <c r="BN76" i="20"/>
  <c r="BJ76" i="20"/>
  <c r="BF76" i="20"/>
  <c r="BB76" i="20"/>
  <c r="AX76" i="20"/>
  <c r="AT76" i="20"/>
  <c r="AP76" i="20"/>
  <c r="AL76" i="20"/>
  <c r="AH76" i="20"/>
  <c r="AD76" i="20"/>
  <c r="Z76" i="20"/>
  <c r="V76" i="20"/>
  <c r="R76" i="20"/>
  <c r="N76" i="20"/>
  <c r="J76" i="20"/>
  <c r="F76" i="20"/>
  <c r="D72" i="20"/>
  <c r="CW72" i="20"/>
  <c r="CS72" i="20"/>
  <c r="CO72" i="20"/>
  <c r="CK72" i="20"/>
  <c r="CG72" i="20"/>
  <c r="CC72" i="20"/>
  <c r="BY72" i="20"/>
  <c r="BU72" i="20"/>
  <c r="BQ72" i="20"/>
  <c r="BM72" i="20"/>
  <c r="BI72" i="20"/>
  <c r="BE72" i="20"/>
  <c r="BA72" i="20"/>
  <c r="AW72" i="20"/>
  <c r="AS72" i="20"/>
  <c r="AO72" i="20"/>
  <c r="AK72" i="20"/>
  <c r="AG72" i="20"/>
  <c r="AC72" i="20"/>
  <c r="Y72" i="20"/>
  <c r="U72" i="20"/>
  <c r="Q72" i="20"/>
  <c r="M72" i="20"/>
  <c r="I72" i="20"/>
  <c r="E72" i="20"/>
  <c r="CZ72" i="20"/>
  <c r="CV72" i="20"/>
  <c r="CR72" i="20"/>
  <c r="CN72" i="20"/>
  <c r="CJ72" i="20"/>
  <c r="CF72" i="20"/>
  <c r="CB72" i="20"/>
  <c r="BX72" i="20"/>
  <c r="BT72" i="20"/>
  <c r="BP72" i="20"/>
  <c r="BL72" i="20"/>
  <c r="BH72" i="20"/>
  <c r="BD72" i="20"/>
  <c r="AZ72" i="20"/>
  <c r="AV72" i="20"/>
  <c r="AR72" i="20"/>
  <c r="AN72" i="20"/>
  <c r="AJ72" i="20"/>
  <c r="AF72" i="20"/>
  <c r="AB72" i="20"/>
  <c r="X72" i="20"/>
  <c r="T72" i="20"/>
  <c r="P72" i="20"/>
  <c r="L72" i="20"/>
  <c r="H72" i="20"/>
  <c r="C72" i="20"/>
  <c r="CY72" i="20"/>
  <c r="CU72" i="20"/>
  <c r="CQ72" i="20"/>
  <c r="CM72" i="20"/>
  <c r="CI72" i="20"/>
  <c r="CE72" i="20"/>
  <c r="CA72" i="20"/>
  <c r="BW72" i="20"/>
  <c r="BS72" i="20"/>
  <c r="BO72" i="20"/>
  <c r="BK72" i="20"/>
  <c r="BG72" i="20"/>
  <c r="BC72" i="20"/>
  <c r="AY72" i="20"/>
  <c r="AU72" i="20"/>
  <c r="AQ72" i="20"/>
  <c r="AM72" i="20"/>
  <c r="AI72" i="20"/>
  <c r="AE72" i="20"/>
  <c r="AA72" i="20"/>
  <c r="W72" i="20"/>
  <c r="S72" i="20"/>
  <c r="O72" i="20"/>
  <c r="K72" i="20"/>
  <c r="G72" i="20"/>
  <c r="CX72" i="20"/>
  <c r="CT72" i="20"/>
  <c r="CP72" i="20"/>
  <c r="CL72" i="20"/>
  <c r="CH72" i="20"/>
  <c r="CD72" i="20"/>
  <c r="BZ72" i="20"/>
  <c r="BV72" i="20"/>
  <c r="BR72" i="20"/>
  <c r="BN72" i="20"/>
  <c r="BJ72" i="20"/>
  <c r="BF72" i="20"/>
  <c r="BB72" i="20"/>
  <c r="AX72" i="20"/>
  <c r="AT72" i="20"/>
  <c r="AP72" i="20"/>
  <c r="AL72" i="20"/>
  <c r="AH72" i="20"/>
  <c r="AD72" i="20"/>
  <c r="Z72" i="20"/>
  <c r="V72" i="20"/>
  <c r="R72" i="20"/>
  <c r="N72" i="20"/>
  <c r="J72" i="20"/>
  <c r="F72" i="20"/>
  <c r="D68" i="20"/>
  <c r="CW68" i="20"/>
  <c r="CS68" i="20"/>
  <c r="CO68" i="20"/>
  <c r="CK68" i="20"/>
  <c r="CG68" i="20"/>
  <c r="CC68" i="20"/>
  <c r="BY68" i="20"/>
  <c r="BU68" i="20"/>
  <c r="BQ68" i="20"/>
  <c r="BM68" i="20"/>
  <c r="BI68" i="20"/>
  <c r="BE68" i="20"/>
  <c r="BA68" i="20"/>
  <c r="AW68" i="20"/>
  <c r="AS68" i="20"/>
  <c r="AO68" i="20"/>
  <c r="AK68" i="20"/>
  <c r="AG68" i="20"/>
  <c r="AC68" i="20"/>
  <c r="Y68" i="20"/>
  <c r="U68" i="20"/>
  <c r="Q68" i="20"/>
  <c r="M68" i="20"/>
  <c r="I68" i="20"/>
  <c r="E68" i="20"/>
  <c r="CZ68" i="20"/>
  <c r="CV68" i="20"/>
  <c r="CR68" i="20"/>
  <c r="CN68" i="20"/>
  <c r="CJ68" i="20"/>
  <c r="CF68" i="20"/>
  <c r="CB68" i="20"/>
  <c r="BX68" i="20"/>
  <c r="BT68" i="20"/>
  <c r="BP68" i="20"/>
  <c r="BL68" i="20"/>
  <c r="BH68" i="20"/>
  <c r="BD68" i="20"/>
  <c r="AZ68" i="20"/>
  <c r="AV68" i="20"/>
  <c r="AR68" i="20"/>
  <c r="AN68" i="20"/>
  <c r="AJ68" i="20"/>
  <c r="AF68" i="20"/>
  <c r="AB68" i="20"/>
  <c r="X68" i="20"/>
  <c r="T68" i="20"/>
  <c r="P68" i="20"/>
  <c r="L68" i="20"/>
  <c r="H68" i="20"/>
  <c r="C68" i="20"/>
  <c r="CY68" i="20"/>
  <c r="CU68" i="20"/>
  <c r="CQ68" i="20"/>
  <c r="CM68" i="20"/>
  <c r="CI68" i="20"/>
  <c r="CE68" i="20"/>
  <c r="CA68" i="20"/>
  <c r="BW68" i="20"/>
  <c r="BS68" i="20"/>
  <c r="BO68" i="20"/>
  <c r="BK68" i="20"/>
  <c r="BG68" i="20"/>
  <c r="BC68" i="20"/>
  <c r="AY68" i="20"/>
  <c r="AU68" i="20"/>
  <c r="AQ68" i="20"/>
  <c r="AM68" i="20"/>
  <c r="AI68" i="20"/>
  <c r="AE68" i="20"/>
  <c r="AA68" i="20"/>
  <c r="W68" i="20"/>
  <c r="S68" i="20"/>
  <c r="O68" i="20"/>
  <c r="K68" i="20"/>
  <c r="G68" i="20"/>
  <c r="CX68" i="20"/>
  <c r="CT68" i="20"/>
  <c r="CP68" i="20"/>
  <c r="CL68" i="20"/>
  <c r="CH68" i="20"/>
  <c r="CD68" i="20"/>
  <c r="BZ68" i="20"/>
  <c r="BV68" i="20"/>
  <c r="BR68" i="20"/>
  <c r="BN68" i="20"/>
  <c r="BJ68" i="20"/>
  <c r="BF68" i="20"/>
  <c r="BB68" i="20"/>
  <c r="AX68" i="20"/>
  <c r="AT68" i="20"/>
  <c r="AP68" i="20"/>
  <c r="AL68" i="20"/>
  <c r="AH68" i="20"/>
  <c r="AD68" i="20"/>
  <c r="Z68" i="20"/>
  <c r="V68" i="20"/>
  <c r="R68" i="20"/>
  <c r="N68" i="20"/>
  <c r="J68" i="20"/>
  <c r="F68" i="20"/>
  <c r="D64" i="20"/>
  <c r="CW64" i="20"/>
  <c r="CS64" i="20"/>
  <c r="CO64" i="20"/>
  <c r="CK64" i="20"/>
  <c r="CG64" i="20"/>
  <c r="CC64" i="20"/>
  <c r="BY64" i="20"/>
  <c r="BU64" i="20"/>
  <c r="BQ64" i="20"/>
  <c r="BM64" i="20"/>
  <c r="BI64" i="20"/>
  <c r="BE64" i="20"/>
  <c r="BA64" i="20"/>
  <c r="AW64" i="20"/>
  <c r="AS64" i="20"/>
  <c r="AO64" i="20"/>
  <c r="AK64" i="20"/>
  <c r="AG64" i="20"/>
  <c r="AC64" i="20"/>
  <c r="Y64" i="20"/>
  <c r="U64" i="20"/>
  <c r="Q64" i="20"/>
  <c r="M64" i="20"/>
  <c r="I64" i="20"/>
  <c r="E64" i="20"/>
  <c r="CZ64" i="20"/>
  <c r="CV64" i="20"/>
  <c r="CR64" i="20"/>
  <c r="CN64" i="20"/>
  <c r="CJ64" i="20"/>
  <c r="CF64" i="20"/>
  <c r="CB64" i="20"/>
  <c r="BX64" i="20"/>
  <c r="BT64" i="20"/>
  <c r="BP64" i="20"/>
  <c r="BL64" i="20"/>
  <c r="BH64" i="20"/>
  <c r="BD64" i="20"/>
  <c r="AZ64" i="20"/>
  <c r="AV64" i="20"/>
  <c r="AR64" i="20"/>
  <c r="AN64" i="20"/>
  <c r="AJ64" i="20"/>
  <c r="AF64" i="20"/>
  <c r="AB64" i="20"/>
  <c r="X64" i="20"/>
  <c r="T64" i="20"/>
  <c r="P64" i="20"/>
  <c r="L64" i="20"/>
  <c r="H64" i="20"/>
  <c r="C64" i="20"/>
  <c r="CY64" i="20"/>
  <c r="CU64" i="20"/>
  <c r="CQ64" i="20"/>
  <c r="CM64" i="20"/>
  <c r="CI64" i="20"/>
  <c r="CE64" i="20"/>
  <c r="CA64" i="20"/>
  <c r="BW64" i="20"/>
  <c r="BS64" i="20"/>
  <c r="BO64" i="20"/>
  <c r="BK64" i="20"/>
  <c r="BG64" i="20"/>
  <c r="BC64" i="20"/>
  <c r="AY64" i="20"/>
  <c r="AU64" i="20"/>
  <c r="AQ64" i="20"/>
  <c r="AM64" i="20"/>
  <c r="AI64" i="20"/>
  <c r="AE64" i="20"/>
  <c r="AA64" i="20"/>
  <c r="W64" i="20"/>
  <c r="S64" i="20"/>
  <c r="O64" i="20"/>
  <c r="K64" i="20"/>
  <c r="G64" i="20"/>
  <c r="CX64" i="20"/>
  <c r="CT64" i="20"/>
  <c r="CP64" i="20"/>
  <c r="CL64" i="20"/>
  <c r="CH64" i="20"/>
  <c r="CD64" i="20"/>
  <c r="BZ64" i="20"/>
  <c r="BV64" i="20"/>
  <c r="BR64" i="20"/>
  <c r="BN64" i="20"/>
  <c r="BJ64" i="20"/>
  <c r="BF64" i="20"/>
  <c r="BB64" i="20"/>
  <c r="AX64" i="20"/>
  <c r="AT64" i="20"/>
  <c r="AP64" i="20"/>
  <c r="AL64" i="20"/>
  <c r="AH64" i="20"/>
  <c r="AD64" i="20"/>
  <c r="Z64" i="20"/>
  <c r="V64" i="20"/>
  <c r="R64" i="20"/>
  <c r="N64" i="20"/>
  <c r="J64" i="20"/>
  <c r="F64" i="20"/>
  <c r="D60" i="20"/>
  <c r="CW60" i="20"/>
  <c r="CS60" i="20"/>
  <c r="CO60" i="20"/>
  <c r="CK60" i="20"/>
  <c r="CG60" i="20"/>
  <c r="CC60" i="20"/>
  <c r="BY60" i="20"/>
  <c r="BU60" i="20"/>
  <c r="BQ60" i="20"/>
  <c r="BM60" i="20"/>
  <c r="BI60" i="20"/>
  <c r="BE60" i="20"/>
  <c r="BA60" i="20"/>
  <c r="AW60" i="20"/>
  <c r="AS60" i="20"/>
  <c r="AO60" i="20"/>
  <c r="AK60" i="20"/>
  <c r="AG60" i="20"/>
  <c r="AC60" i="20"/>
  <c r="Y60" i="20"/>
  <c r="U60" i="20"/>
  <c r="Q60" i="20"/>
  <c r="M60" i="20"/>
  <c r="I60" i="20"/>
  <c r="E60" i="20"/>
  <c r="CZ60" i="20"/>
  <c r="CV60" i="20"/>
  <c r="CR60" i="20"/>
  <c r="CN60" i="20"/>
  <c r="CJ60" i="20"/>
  <c r="CF60" i="20"/>
  <c r="CB60" i="20"/>
  <c r="BX60" i="20"/>
  <c r="BT60" i="20"/>
  <c r="BP60" i="20"/>
  <c r="BL60" i="20"/>
  <c r="BH60" i="20"/>
  <c r="BD60" i="20"/>
  <c r="AZ60" i="20"/>
  <c r="AV60" i="20"/>
  <c r="AR60" i="20"/>
  <c r="AN60" i="20"/>
  <c r="AJ60" i="20"/>
  <c r="AF60" i="20"/>
  <c r="AB60" i="20"/>
  <c r="X60" i="20"/>
  <c r="T60" i="20"/>
  <c r="P60" i="20"/>
  <c r="L60" i="20"/>
  <c r="H60" i="20"/>
  <c r="C60" i="20"/>
  <c r="CY60" i="20"/>
  <c r="CU60" i="20"/>
  <c r="CQ60" i="20"/>
  <c r="CM60" i="20"/>
  <c r="CI60" i="20"/>
  <c r="CE60" i="20"/>
  <c r="CA60" i="20"/>
  <c r="BW60" i="20"/>
  <c r="BS60" i="20"/>
  <c r="BO60" i="20"/>
  <c r="BK60" i="20"/>
  <c r="BG60" i="20"/>
  <c r="BC60" i="20"/>
  <c r="AY60" i="20"/>
  <c r="AU60" i="20"/>
  <c r="AQ60" i="20"/>
  <c r="AM60" i="20"/>
  <c r="AI60" i="20"/>
  <c r="AE60" i="20"/>
  <c r="AA60" i="20"/>
  <c r="W60" i="20"/>
  <c r="S60" i="20"/>
  <c r="O60" i="20"/>
  <c r="K60" i="20"/>
  <c r="G60" i="20"/>
  <c r="CX60" i="20"/>
  <c r="CT60" i="20"/>
  <c r="CP60" i="20"/>
  <c r="CL60" i="20"/>
  <c r="CH60" i="20"/>
  <c r="CD60" i="20"/>
  <c r="BZ60" i="20"/>
  <c r="BV60" i="20"/>
  <c r="BR60" i="20"/>
  <c r="BN60" i="20"/>
  <c r="BJ60" i="20"/>
  <c r="BF60" i="20"/>
  <c r="BB60" i="20"/>
  <c r="AX60" i="20"/>
  <c r="AT60" i="20"/>
  <c r="AP60" i="20"/>
  <c r="AL60" i="20"/>
  <c r="AH60" i="20"/>
  <c r="AD60" i="20"/>
  <c r="Z60" i="20"/>
  <c r="V60" i="20"/>
  <c r="R60" i="20"/>
  <c r="N60" i="20"/>
  <c r="J60" i="20"/>
  <c r="F60" i="20"/>
  <c r="D56" i="20"/>
  <c r="CW56" i="20"/>
  <c r="CS56" i="20"/>
  <c r="CO56" i="20"/>
  <c r="CK56" i="20"/>
  <c r="CG56" i="20"/>
  <c r="CC56" i="20"/>
  <c r="BY56" i="20"/>
  <c r="BU56" i="20"/>
  <c r="BQ56" i="20"/>
  <c r="BM56" i="20"/>
  <c r="BI56" i="20"/>
  <c r="BE56" i="20"/>
  <c r="BA56" i="20"/>
  <c r="AW56" i="20"/>
  <c r="AS56" i="20"/>
  <c r="AO56" i="20"/>
  <c r="AK56" i="20"/>
  <c r="AG56" i="20"/>
  <c r="AC56" i="20"/>
  <c r="Y56" i="20"/>
  <c r="U56" i="20"/>
  <c r="Q56" i="20"/>
  <c r="M56" i="20"/>
  <c r="I56" i="20"/>
  <c r="E56" i="20"/>
  <c r="CZ56" i="20"/>
  <c r="CV56" i="20"/>
  <c r="CR56" i="20"/>
  <c r="CN56" i="20"/>
  <c r="CJ56" i="20"/>
  <c r="CF56" i="20"/>
  <c r="CB56" i="20"/>
  <c r="BX56" i="20"/>
  <c r="BT56" i="20"/>
  <c r="BP56" i="20"/>
  <c r="BL56" i="20"/>
  <c r="BH56" i="20"/>
  <c r="BD56" i="20"/>
  <c r="AZ56" i="20"/>
  <c r="AV56" i="20"/>
  <c r="AR56" i="20"/>
  <c r="AN56" i="20"/>
  <c r="AJ56" i="20"/>
  <c r="AF56" i="20"/>
  <c r="AB56" i="20"/>
  <c r="X56" i="20"/>
  <c r="T56" i="20"/>
  <c r="P56" i="20"/>
  <c r="L56" i="20"/>
  <c r="H56" i="20"/>
  <c r="C56" i="20"/>
  <c r="CY56" i="20"/>
  <c r="CU56" i="20"/>
  <c r="CQ56" i="20"/>
  <c r="CM56" i="20"/>
  <c r="CI56" i="20"/>
  <c r="CE56" i="20"/>
  <c r="CA56" i="20"/>
  <c r="BW56" i="20"/>
  <c r="BS56" i="20"/>
  <c r="BO56" i="20"/>
  <c r="BK56" i="20"/>
  <c r="BG56" i="20"/>
  <c r="BC56" i="20"/>
  <c r="AY56" i="20"/>
  <c r="AU56" i="20"/>
  <c r="AQ56" i="20"/>
  <c r="AM56" i="20"/>
  <c r="AI56" i="20"/>
  <c r="AE56" i="20"/>
  <c r="AA56" i="20"/>
  <c r="W56" i="20"/>
  <c r="S56" i="20"/>
  <c r="O56" i="20"/>
  <c r="K56" i="20"/>
  <c r="G56" i="20"/>
  <c r="CX56" i="20"/>
  <c r="CT56" i="20"/>
  <c r="CP56" i="20"/>
  <c r="CL56" i="20"/>
  <c r="CH56" i="20"/>
  <c r="CD56" i="20"/>
  <c r="BZ56" i="20"/>
  <c r="BV56" i="20"/>
  <c r="BR56" i="20"/>
  <c r="BN56" i="20"/>
  <c r="BJ56" i="20"/>
  <c r="BF56" i="20"/>
  <c r="BB56" i="20"/>
  <c r="AX56" i="20"/>
  <c r="AT56" i="20"/>
  <c r="AP56" i="20"/>
  <c r="AL56" i="20"/>
  <c r="AH56" i="20"/>
  <c r="AD56" i="20"/>
  <c r="Z56" i="20"/>
  <c r="V56" i="20"/>
  <c r="R56" i="20"/>
  <c r="N56" i="20"/>
  <c r="J56" i="20"/>
  <c r="F56" i="20"/>
  <c r="D52" i="20"/>
  <c r="CW52" i="20"/>
  <c r="CS52" i="20"/>
  <c r="CO52" i="20"/>
  <c r="CK52" i="20"/>
  <c r="CG52" i="20"/>
  <c r="CC52" i="20"/>
  <c r="BY52" i="20"/>
  <c r="BU52" i="20"/>
  <c r="BQ52" i="20"/>
  <c r="BM52" i="20"/>
  <c r="BI52" i="20"/>
  <c r="BE52" i="20"/>
  <c r="BA52" i="20"/>
  <c r="AW52" i="20"/>
  <c r="AS52" i="20"/>
  <c r="AO52" i="20"/>
  <c r="AK52" i="20"/>
  <c r="AG52" i="20"/>
  <c r="AC52" i="20"/>
  <c r="Y52" i="20"/>
  <c r="U52" i="20"/>
  <c r="Q52" i="20"/>
  <c r="M52" i="20"/>
  <c r="I52" i="20"/>
  <c r="E52" i="20"/>
  <c r="CZ52" i="20"/>
  <c r="CV52" i="20"/>
  <c r="CR52" i="20"/>
  <c r="CN52" i="20"/>
  <c r="CJ52" i="20"/>
  <c r="CF52" i="20"/>
  <c r="CB52" i="20"/>
  <c r="BX52" i="20"/>
  <c r="BT52" i="20"/>
  <c r="BP52" i="20"/>
  <c r="BL52" i="20"/>
  <c r="BH52" i="20"/>
  <c r="BD52" i="20"/>
  <c r="AZ52" i="20"/>
  <c r="AV52" i="20"/>
  <c r="AR52" i="20"/>
  <c r="AN52" i="20"/>
  <c r="AJ52" i="20"/>
  <c r="AF52" i="20"/>
  <c r="AB52" i="20"/>
  <c r="X52" i="20"/>
  <c r="T52" i="20"/>
  <c r="P52" i="20"/>
  <c r="L52" i="20"/>
  <c r="H52" i="20"/>
  <c r="C52" i="20"/>
  <c r="CY52" i="20"/>
  <c r="CU52" i="20"/>
  <c r="CQ52" i="20"/>
  <c r="CM52" i="20"/>
  <c r="CI52" i="20"/>
  <c r="CE52" i="20"/>
  <c r="CA52" i="20"/>
  <c r="BW52" i="20"/>
  <c r="BS52" i="20"/>
  <c r="BO52" i="20"/>
  <c r="BK52" i="20"/>
  <c r="BG52" i="20"/>
  <c r="BC52" i="20"/>
  <c r="AY52" i="20"/>
  <c r="AU52" i="20"/>
  <c r="AQ52" i="20"/>
  <c r="AM52" i="20"/>
  <c r="AI52" i="20"/>
  <c r="AE52" i="20"/>
  <c r="AA52" i="20"/>
  <c r="W52" i="20"/>
  <c r="S52" i="20"/>
  <c r="O52" i="20"/>
  <c r="K52" i="20"/>
  <c r="G52" i="20"/>
  <c r="CX52" i="20"/>
  <c r="CT52" i="20"/>
  <c r="CP52" i="20"/>
  <c r="CL52" i="20"/>
  <c r="CH52" i="20"/>
  <c r="CD52" i="20"/>
  <c r="BZ52" i="20"/>
  <c r="BV52" i="20"/>
  <c r="BR52" i="20"/>
  <c r="BN52" i="20"/>
  <c r="BJ52" i="20"/>
  <c r="BF52" i="20"/>
  <c r="BB52" i="20"/>
  <c r="AX52" i="20"/>
  <c r="AT52" i="20"/>
  <c r="AP52" i="20"/>
  <c r="AL52" i="20"/>
  <c r="AH52" i="20"/>
  <c r="AD52" i="20"/>
  <c r="Z52" i="20"/>
  <c r="V52" i="20"/>
  <c r="R52" i="20"/>
  <c r="N52" i="20"/>
  <c r="J52" i="20"/>
  <c r="F52" i="20"/>
  <c r="D48" i="20"/>
  <c r="CZ48" i="20"/>
  <c r="CV48" i="20"/>
  <c r="CR48" i="20"/>
  <c r="CN48" i="20"/>
  <c r="CJ48" i="20"/>
  <c r="CF48" i="20"/>
  <c r="CB48" i="20"/>
  <c r="BX48" i="20"/>
  <c r="BT48" i="20"/>
  <c r="BP48" i="20"/>
  <c r="BL48" i="20"/>
  <c r="BH48" i="20"/>
  <c r="BD48" i="20"/>
  <c r="AZ48" i="20"/>
  <c r="AV48" i="20"/>
  <c r="AR48" i="20"/>
  <c r="AN48" i="20"/>
  <c r="AJ48" i="20"/>
  <c r="AF48" i="20"/>
  <c r="AB48" i="20"/>
  <c r="X48" i="20"/>
  <c r="T48" i="20"/>
  <c r="P48" i="20"/>
  <c r="L48" i="20"/>
  <c r="H48" i="20"/>
  <c r="C48" i="20"/>
  <c r="CT48" i="20"/>
  <c r="CH48" i="20"/>
  <c r="BV48" i="20"/>
  <c r="BJ48" i="20"/>
  <c r="AT48" i="20"/>
  <c r="AH48" i="20"/>
  <c r="Z48" i="20"/>
  <c r="N48" i="20"/>
  <c r="CY48" i="20"/>
  <c r="CU48" i="20"/>
  <c r="CQ48" i="20"/>
  <c r="CM48" i="20"/>
  <c r="CI48" i="20"/>
  <c r="CE48" i="20"/>
  <c r="CA48" i="20"/>
  <c r="BW48" i="20"/>
  <c r="BS48" i="20"/>
  <c r="BO48" i="20"/>
  <c r="BK48" i="20"/>
  <c r="BG48" i="20"/>
  <c r="BC48" i="20"/>
  <c r="AY48" i="20"/>
  <c r="AU48" i="20"/>
  <c r="AQ48" i="20"/>
  <c r="AM48" i="20"/>
  <c r="AI48" i="20"/>
  <c r="AE48" i="20"/>
  <c r="AA48" i="20"/>
  <c r="W48" i="20"/>
  <c r="S48" i="20"/>
  <c r="O48" i="20"/>
  <c r="K48" i="20"/>
  <c r="G48" i="20"/>
  <c r="CX48" i="20"/>
  <c r="CP48" i="20"/>
  <c r="CD48" i="20"/>
  <c r="BR48" i="20"/>
  <c r="BF48" i="20"/>
  <c r="AX48" i="20"/>
  <c r="AL48" i="20"/>
  <c r="V48" i="20"/>
  <c r="J48" i="20"/>
  <c r="CW48" i="20"/>
  <c r="CS48" i="20"/>
  <c r="CO48" i="20"/>
  <c r="CK48" i="20"/>
  <c r="CG48" i="20"/>
  <c r="CC48" i="20"/>
  <c r="BY48" i="20"/>
  <c r="BU48" i="20"/>
  <c r="BQ48" i="20"/>
  <c r="BM48" i="20"/>
  <c r="BI48" i="20"/>
  <c r="BE48" i="20"/>
  <c r="BA48" i="20"/>
  <c r="AW48" i="20"/>
  <c r="AS48" i="20"/>
  <c r="AO48" i="20"/>
  <c r="AK48" i="20"/>
  <c r="AG48" i="20"/>
  <c r="AC48" i="20"/>
  <c r="Y48" i="20"/>
  <c r="U48" i="20"/>
  <c r="Q48" i="20"/>
  <c r="M48" i="20"/>
  <c r="I48" i="20"/>
  <c r="E48" i="20"/>
  <c r="CL48" i="20"/>
  <c r="BZ48" i="20"/>
  <c r="BN48" i="20"/>
  <c r="BB48" i="20"/>
  <c r="AP48" i="20"/>
  <c r="AD48" i="20"/>
  <c r="R48" i="20"/>
  <c r="F48" i="20"/>
  <c r="D44" i="20"/>
  <c r="CZ44" i="20"/>
  <c r="CV44" i="20"/>
  <c r="CR44" i="20"/>
  <c r="CN44" i="20"/>
  <c r="CJ44" i="20"/>
  <c r="CF44" i="20"/>
  <c r="CB44" i="20"/>
  <c r="BX44" i="20"/>
  <c r="BT44" i="20"/>
  <c r="BP44" i="20"/>
  <c r="BL44" i="20"/>
  <c r="BH44" i="20"/>
  <c r="BD44" i="20"/>
  <c r="AZ44" i="20"/>
  <c r="AV44" i="20"/>
  <c r="AR44" i="20"/>
  <c r="AN44" i="20"/>
  <c r="AJ44" i="20"/>
  <c r="AF44" i="20"/>
  <c r="AB44" i="20"/>
  <c r="X44" i="20"/>
  <c r="T44" i="20"/>
  <c r="P44" i="20"/>
  <c r="L44" i="20"/>
  <c r="H44" i="20"/>
  <c r="C44" i="20"/>
  <c r="CX44" i="20"/>
  <c r="CH44" i="20"/>
  <c r="BV44" i="20"/>
  <c r="BN44" i="20"/>
  <c r="AT44" i="20"/>
  <c r="AH44" i="20"/>
  <c r="V44" i="20"/>
  <c r="J44" i="20"/>
  <c r="CY44" i="20"/>
  <c r="CU44" i="20"/>
  <c r="CQ44" i="20"/>
  <c r="CM44" i="20"/>
  <c r="CI44" i="20"/>
  <c r="CE44" i="20"/>
  <c r="CA44" i="20"/>
  <c r="BW44" i="20"/>
  <c r="BS44" i="20"/>
  <c r="BO44" i="20"/>
  <c r="BK44" i="20"/>
  <c r="BG44" i="20"/>
  <c r="BC44" i="20"/>
  <c r="AY44" i="20"/>
  <c r="AU44" i="20"/>
  <c r="AQ44" i="20"/>
  <c r="AM44" i="20"/>
  <c r="AI44" i="20"/>
  <c r="AE44" i="20"/>
  <c r="AA44" i="20"/>
  <c r="W44" i="20"/>
  <c r="S44" i="20"/>
  <c r="O44" i="20"/>
  <c r="K44" i="20"/>
  <c r="G44" i="20"/>
  <c r="CT44" i="20"/>
  <c r="CL44" i="20"/>
  <c r="BZ44" i="20"/>
  <c r="BJ44" i="20"/>
  <c r="BB44" i="20"/>
  <c r="AP44" i="20"/>
  <c r="AD44" i="20"/>
  <c r="R44" i="20"/>
  <c r="F44" i="20"/>
  <c r="CW44" i="20"/>
  <c r="CS44" i="20"/>
  <c r="CO44" i="20"/>
  <c r="CK44" i="20"/>
  <c r="CG44" i="20"/>
  <c r="CC44" i="20"/>
  <c r="BY44" i="20"/>
  <c r="BU44" i="20"/>
  <c r="BQ44" i="20"/>
  <c r="BM44" i="20"/>
  <c r="BI44" i="20"/>
  <c r="BE44" i="20"/>
  <c r="BA44" i="20"/>
  <c r="AW44" i="20"/>
  <c r="AS44" i="20"/>
  <c r="AO44" i="20"/>
  <c r="AK44" i="20"/>
  <c r="AG44" i="20"/>
  <c r="AC44" i="20"/>
  <c r="Y44" i="20"/>
  <c r="U44" i="20"/>
  <c r="Q44" i="20"/>
  <c r="M44" i="20"/>
  <c r="I44" i="20"/>
  <c r="E44" i="20"/>
  <c r="CP44" i="20"/>
  <c r="CD44" i="20"/>
  <c r="BR44" i="20"/>
  <c r="BF44" i="20"/>
  <c r="AX44" i="20"/>
  <c r="AL44" i="20"/>
  <c r="Z44" i="20"/>
  <c r="N44" i="20"/>
  <c r="D40" i="20"/>
  <c r="CZ40" i="20"/>
  <c r="CV40" i="20"/>
  <c r="CR40" i="20"/>
  <c r="CN40" i="20"/>
  <c r="CJ40" i="20"/>
  <c r="CF40" i="20"/>
  <c r="CB40" i="20"/>
  <c r="BX40" i="20"/>
  <c r="BT40" i="20"/>
  <c r="BP40" i="20"/>
  <c r="BL40" i="20"/>
  <c r="BH40" i="20"/>
  <c r="BD40" i="20"/>
  <c r="AZ40" i="20"/>
  <c r="AV40" i="20"/>
  <c r="AR40" i="20"/>
  <c r="AN40" i="20"/>
  <c r="AJ40" i="20"/>
  <c r="AF40" i="20"/>
  <c r="AB40" i="20"/>
  <c r="X40" i="20"/>
  <c r="T40" i="20"/>
  <c r="P40" i="20"/>
  <c r="L40" i="20"/>
  <c r="H40" i="20"/>
  <c r="C40" i="20"/>
  <c r="CP40" i="20"/>
  <c r="CD40" i="20"/>
  <c r="BR40" i="20"/>
  <c r="AX40" i="20"/>
  <c r="AL40" i="20"/>
  <c r="Z40" i="20"/>
  <c r="N40" i="20"/>
  <c r="CY40" i="20"/>
  <c r="CU40" i="20"/>
  <c r="CQ40" i="20"/>
  <c r="CM40" i="20"/>
  <c r="CI40" i="20"/>
  <c r="CE40" i="20"/>
  <c r="CA40" i="20"/>
  <c r="BW40" i="20"/>
  <c r="BS40" i="20"/>
  <c r="BO40" i="20"/>
  <c r="BK40" i="20"/>
  <c r="BG40" i="20"/>
  <c r="BC40" i="20"/>
  <c r="AY40" i="20"/>
  <c r="AU40" i="20"/>
  <c r="AQ40" i="20"/>
  <c r="AM40" i="20"/>
  <c r="AI40" i="20"/>
  <c r="AE40" i="20"/>
  <c r="AA40" i="20"/>
  <c r="W40" i="20"/>
  <c r="S40" i="20"/>
  <c r="O40" i="20"/>
  <c r="K40" i="20"/>
  <c r="G40" i="20"/>
  <c r="CX40" i="20"/>
  <c r="CL40" i="20"/>
  <c r="BV40" i="20"/>
  <c r="BJ40" i="20"/>
  <c r="BB40" i="20"/>
  <c r="AP40" i="20"/>
  <c r="AD40" i="20"/>
  <c r="R40" i="20"/>
  <c r="F40" i="20"/>
  <c r="CW40" i="20"/>
  <c r="CS40" i="20"/>
  <c r="CO40" i="20"/>
  <c r="CK40" i="20"/>
  <c r="CG40" i="20"/>
  <c r="CC40" i="20"/>
  <c r="BY40" i="20"/>
  <c r="BU40" i="20"/>
  <c r="BQ40" i="20"/>
  <c r="BM40" i="20"/>
  <c r="BI40" i="20"/>
  <c r="BE40" i="20"/>
  <c r="BA40" i="20"/>
  <c r="AW40" i="20"/>
  <c r="AS40" i="20"/>
  <c r="AO40" i="20"/>
  <c r="AK40" i="20"/>
  <c r="AG40" i="20"/>
  <c r="AC40" i="20"/>
  <c r="Y40" i="20"/>
  <c r="U40" i="20"/>
  <c r="Q40" i="20"/>
  <c r="M40" i="20"/>
  <c r="I40" i="20"/>
  <c r="E40" i="20"/>
  <c r="CT40" i="20"/>
  <c r="CH40" i="20"/>
  <c r="BZ40" i="20"/>
  <c r="BN40" i="20"/>
  <c r="BF40" i="20"/>
  <c r="AT40" i="20"/>
  <c r="AH40" i="20"/>
  <c r="V40" i="20"/>
  <c r="J40" i="20"/>
  <c r="D36" i="20"/>
  <c r="CZ36" i="20"/>
  <c r="CV36" i="20"/>
  <c r="CR36" i="20"/>
  <c r="CN36" i="20"/>
  <c r="CJ36" i="20"/>
  <c r="CF36" i="20"/>
  <c r="CB36" i="20"/>
  <c r="BX36" i="20"/>
  <c r="BT36" i="20"/>
  <c r="BP36" i="20"/>
  <c r="BL36" i="20"/>
  <c r="BH36" i="20"/>
  <c r="BD36" i="20"/>
  <c r="AZ36" i="20"/>
  <c r="AV36" i="20"/>
  <c r="AR36" i="20"/>
  <c r="AN36" i="20"/>
  <c r="AJ36" i="20"/>
  <c r="AF36" i="20"/>
  <c r="AB36" i="20"/>
  <c r="X36" i="20"/>
  <c r="T36" i="20"/>
  <c r="P36" i="20"/>
  <c r="L36" i="20"/>
  <c r="H36" i="20"/>
  <c r="C36" i="20"/>
  <c r="CX36" i="20"/>
  <c r="CL36" i="20"/>
  <c r="BZ36" i="20"/>
  <c r="BR36" i="20"/>
  <c r="BJ36" i="20"/>
  <c r="AP36" i="20"/>
  <c r="AD36" i="20"/>
  <c r="R36" i="20"/>
  <c r="F36" i="20"/>
  <c r="CY36" i="20"/>
  <c r="CU36" i="20"/>
  <c r="CQ36" i="20"/>
  <c r="CM36" i="20"/>
  <c r="CI36" i="20"/>
  <c r="CE36" i="20"/>
  <c r="CA36" i="20"/>
  <c r="BW36" i="20"/>
  <c r="BS36" i="20"/>
  <c r="BO36" i="20"/>
  <c r="BK36" i="20"/>
  <c r="BG36" i="20"/>
  <c r="BC36" i="20"/>
  <c r="AY36" i="20"/>
  <c r="AU36" i="20"/>
  <c r="AQ36" i="20"/>
  <c r="AM36" i="20"/>
  <c r="AI36" i="20"/>
  <c r="AE36" i="20"/>
  <c r="AA36" i="20"/>
  <c r="W36" i="20"/>
  <c r="S36" i="20"/>
  <c r="O36" i="20"/>
  <c r="K36" i="20"/>
  <c r="G36" i="20"/>
  <c r="CP36" i="20"/>
  <c r="CH36" i="20"/>
  <c r="BV36" i="20"/>
  <c r="BF36" i="20"/>
  <c r="AX36" i="20"/>
  <c r="AL36" i="20"/>
  <c r="Z36" i="20"/>
  <c r="N36" i="20"/>
  <c r="CW36" i="20"/>
  <c r="CS36" i="20"/>
  <c r="CO36" i="20"/>
  <c r="CK36" i="20"/>
  <c r="CG36" i="20"/>
  <c r="CC36" i="20"/>
  <c r="BY36" i="20"/>
  <c r="BU36" i="20"/>
  <c r="BQ36" i="20"/>
  <c r="BM36" i="20"/>
  <c r="BI36" i="20"/>
  <c r="BE36" i="20"/>
  <c r="BA36" i="20"/>
  <c r="AW36" i="20"/>
  <c r="AS36" i="20"/>
  <c r="AO36" i="20"/>
  <c r="AK36" i="20"/>
  <c r="AG36" i="20"/>
  <c r="AC36" i="20"/>
  <c r="Y36" i="20"/>
  <c r="U36" i="20"/>
  <c r="Q36" i="20"/>
  <c r="M36" i="20"/>
  <c r="I36" i="20"/>
  <c r="E36" i="20"/>
  <c r="CT36" i="20"/>
  <c r="CD36" i="20"/>
  <c r="BN36" i="20"/>
  <c r="BB36" i="20"/>
  <c r="AT36" i="20"/>
  <c r="AH36" i="20"/>
  <c r="V36" i="20"/>
  <c r="J36" i="20"/>
  <c r="D32" i="20"/>
  <c r="CZ32" i="20"/>
  <c r="CV32" i="20"/>
  <c r="CR32" i="20"/>
  <c r="CN32" i="20"/>
  <c r="CJ32" i="20"/>
  <c r="CF32" i="20"/>
  <c r="CB32" i="20"/>
  <c r="BX32" i="20"/>
  <c r="BT32" i="20"/>
  <c r="BP32" i="20"/>
  <c r="BL32" i="20"/>
  <c r="BH32" i="20"/>
  <c r="BD32" i="20"/>
  <c r="AZ32" i="20"/>
  <c r="AV32" i="20"/>
  <c r="AR32" i="20"/>
  <c r="AN32" i="20"/>
  <c r="AJ32" i="20"/>
  <c r="AF32" i="20"/>
  <c r="AB32" i="20"/>
  <c r="X32" i="20"/>
  <c r="T32" i="20"/>
  <c r="P32" i="20"/>
  <c r="L32" i="20"/>
  <c r="H32" i="20"/>
  <c r="C32" i="20"/>
  <c r="CX32" i="20"/>
  <c r="CL32" i="20"/>
  <c r="BZ32" i="20"/>
  <c r="BN32" i="20"/>
  <c r="BB32" i="20"/>
  <c r="AP32" i="20"/>
  <c r="AD32" i="20"/>
  <c r="N32" i="20"/>
  <c r="CY32" i="20"/>
  <c r="CU32" i="20"/>
  <c r="CQ32" i="20"/>
  <c r="CM32" i="20"/>
  <c r="CI32" i="20"/>
  <c r="CE32" i="20"/>
  <c r="CA32" i="20"/>
  <c r="BW32" i="20"/>
  <c r="BS32" i="20"/>
  <c r="BO32" i="20"/>
  <c r="BK32" i="20"/>
  <c r="BG32" i="20"/>
  <c r="BC32" i="20"/>
  <c r="AY32" i="20"/>
  <c r="AU32" i="20"/>
  <c r="AQ32" i="20"/>
  <c r="AM32" i="20"/>
  <c r="AI32" i="20"/>
  <c r="AE32" i="20"/>
  <c r="AA32" i="20"/>
  <c r="W32" i="20"/>
  <c r="S32" i="20"/>
  <c r="O32" i="20"/>
  <c r="K32" i="20"/>
  <c r="G32" i="20"/>
  <c r="CP32" i="20"/>
  <c r="CD32" i="20"/>
  <c r="BV32" i="20"/>
  <c r="BJ32" i="20"/>
  <c r="AX32" i="20"/>
  <c r="AL32" i="20"/>
  <c r="Z32" i="20"/>
  <c r="R32" i="20"/>
  <c r="F32" i="20"/>
  <c r="CW32" i="20"/>
  <c r="CS32" i="20"/>
  <c r="CO32" i="20"/>
  <c r="CK32" i="20"/>
  <c r="CG32" i="20"/>
  <c r="CC32" i="20"/>
  <c r="BY32" i="20"/>
  <c r="BU32" i="20"/>
  <c r="BQ32" i="20"/>
  <c r="BM32" i="20"/>
  <c r="BI32" i="20"/>
  <c r="BE32" i="20"/>
  <c r="BA32" i="20"/>
  <c r="AW32" i="20"/>
  <c r="AS32" i="20"/>
  <c r="AO32" i="20"/>
  <c r="AK32" i="20"/>
  <c r="AG32" i="20"/>
  <c r="AC32" i="20"/>
  <c r="Y32" i="20"/>
  <c r="U32" i="20"/>
  <c r="Q32" i="20"/>
  <c r="M32" i="20"/>
  <c r="I32" i="20"/>
  <c r="E32" i="20"/>
  <c r="CT32" i="20"/>
  <c r="CH32" i="20"/>
  <c r="BR32" i="20"/>
  <c r="BF32" i="20"/>
  <c r="AT32" i="20"/>
  <c r="AH32" i="20"/>
  <c r="V32" i="20"/>
  <c r="J32" i="20"/>
  <c r="D28" i="20"/>
  <c r="CZ28" i="20"/>
  <c r="CV28" i="20"/>
  <c r="CR28" i="20"/>
  <c r="CN28" i="20"/>
  <c r="CJ28" i="20"/>
  <c r="CF28" i="20"/>
  <c r="CB28" i="20"/>
  <c r="BX28" i="20"/>
  <c r="BT28" i="20"/>
  <c r="BP28" i="20"/>
  <c r="BL28" i="20"/>
  <c r="BH28" i="20"/>
  <c r="BD28" i="20"/>
  <c r="AZ28" i="20"/>
  <c r="AV28" i="20"/>
  <c r="AR28" i="20"/>
  <c r="AN28" i="20"/>
  <c r="AJ28" i="20"/>
  <c r="AF28" i="20"/>
  <c r="AB28" i="20"/>
  <c r="X28" i="20"/>
  <c r="T28" i="20"/>
  <c r="P28" i="20"/>
  <c r="L28" i="20"/>
  <c r="H28" i="20"/>
  <c r="C28" i="20"/>
  <c r="CT28" i="20"/>
  <c r="CH28" i="20"/>
  <c r="BV28" i="20"/>
  <c r="BJ28" i="20"/>
  <c r="AX28" i="20"/>
  <c r="AP28" i="20"/>
  <c r="Z28" i="20"/>
  <c r="R28" i="20"/>
  <c r="F28" i="20"/>
  <c r="CY28" i="20"/>
  <c r="CU28" i="20"/>
  <c r="CQ28" i="20"/>
  <c r="CM28" i="20"/>
  <c r="CI28" i="20"/>
  <c r="CE28" i="20"/>
  <c r="CA28" i="20"/>
  <c r="BW28" i="20"/>
  <c r="BS28" i="20"/>
  <c r="BO28" i="20"/>
  <c r="BK28" i="20"/>
  <c r="BG28" i="20"/>
  <c r="BC28" i="20"/>
  <c r="AY28" i="20"/>
  <c r="AU28" i="20"/>
  <c r="AQ28" i="20"/>
  <c r="AM28" i="20"/>
  <c r="AI28" i="20"/>
  <c r="AE28" i="20"/>
  <c r="AA28" i="20"/>
  <c r="W28" i="20"/>
  <c r="S28" i="20"/>
  <c r="O28" i="20"/>
  <c r="K28" i="20"/>
  <c r="G28" i="20"/>
  <c r="CP28" i="20"/>
  <c r="CD28" i="20"/>
  <c r="BR28" i="20"/>
  <c r="BF28" i="20"/>
  <c r="AT28" i="20"/>
  <c r="AL28" i="20"/>
  <c r="AD28" i="20"/>
  <c r="J28" i="20"/>
  <c r="CW28" i="20"/>
  <c r="CS28" i="20"/>
  <c r="CO28" i="20"/>
  <c r="CK28" i="20"/>
  <c r="CG28" i="20"/>
  <c r="CC28" i="20"/>
  <c r="BY28" i="20"/>
  <c r="BU28" i="20"/>
  <c r="BQ28" i="20"/>
  <c r="BM28" i="20"/>
  <c r="BI28" i="20"/>
  <c r="BE28" i="20"/>
  <c r="BA28" i="20"/>
  <c r="AW28" i="20"/>
  <c r="AS28" i="20"/>
  <c r="AO28" i="20"/>
  <c r="AK28" i="20"/>
  <c r="AG28" i="20"/>
  <c r="AC28" i="20"/>
  <c r="Y28" i="20"/>
  <c r="U28" i="20"/>
  <c r="Q28" i="20"/>
  <c r="M28" i="20"/>
  <c r="I28" i="20"/>
  <c r="E28" i="20"/>
  <c r="CX28" i="20"/>
  <c r="CL28" i="20"/>
  <c r="BZ28" i="20"/>
  <c r="BN28" i="20"/>
  <c r="BB28" i="20"/>
  <c r="AH28" i="20"/>
  <c r="V28" i="20"/>
  <c r="N28" i="20"/>
  <c r="D24" i="20"/>
  <c r="CZ24" i="20"/>
  <c r="CV24" i="20"/>
  <c r="CR24" i="20"/>
  <c r="CN24" i="20"/>
  <c r="CJ24" i="20"/>
  <c r="CF24" i="20"/>
  <c r="CB24" i="20"/>
  <c r="BX24" i="20"/>
  <c r="BT24" i="20"/>
  <c r="BP24" i="20"/>
  <c r="BL24" i="20"/>
  <c r="BH24" i="20"/>
  <c r="BD24" i="20"/>
  <c r="AZ24" i="20"/>
  <c r="AV24" i="20"/>
  <c r="AR24" i="20"/>
  <c r="AN24" i="20"/>
  <c r="AJ24" i="20"/>
  <c r="AF24" i="20"/>
  <c r="AB24" i="20"/>
  <c r="X24" i="20"/>
  <c r="T24" i="20"/>
  <c r="P24" i="20"/>
  <c r="L24" i="20"/>
  <c r="H24" i="20"/>
  <c r="C24" i="20"/>
  <c r="CY24" i="20"/>
  <c r="CU24" i="20"/>
  <c r="CQ24" i="20"/>
  <c r="CM24" i="20"/>
  <c r="CI24" i="20"/>
  <c r="CE24" i="20"/>
  <c r="CA24" i="20"/>
  <c r="BW24" i="20"/>
  <c r="BS24" i="20"/>
  <c r="BO24" i="20"/>
  <c r="BK24" i="20"/>
  <c r="BG24" i="20"/>
  <c r="BC24" i="20"/>
  <c r="AY24" i="20"/>
  <c r="AU24" i="20"/>
  <c r="AQ24" i="20"/>
  <c r="AM24" i="20"/>
  <c r="AI24" i="20"/>
  <c r="AE24" i="20"/>
  <c r="AA24" i="20"/>
  <c r="W24" i="20"/>
  <c r="S24" i="20"/>
  <c r="O24" i="20"/>
  <c r="K24" i="20"/>
  <c r="G24" i="20"/>
  <c r="CW24" i="20"/>
  <c r="CS24" i="20"/>
  <c r="CO24" i="20"/>
  <c r="CK24" i="20"/>
  <c r="CG24" i="20"/>
  <c r="CC24" i="20"/>
  <c r="BY24" i="20"/>
  <c r="BU24" i="20"/>
  <c r="BQ24" i="20"/>
  <c r="BM24" i="20"/>
  <c r="BI24" i="20"/>
  <c r="BE24" i="20"/>
  <c r="BA24" i="20"/>
  <c r="AW24" i="20"/>
  <c r="AS24" i="20"/>
  <c r="AO24" i="20"/>
  <c r="AK24" i="20"/>
  <c r="AG24" i="20"/>
  <c r="AC24" i="20"/>
  <c r="Y24" i="20"/>
  <c r="U24" i="20"/>
  <c r="Q24" i="20"/>
  <c r="M24" i="20"/>
  <c r="I24" i="20"/>
  <c r="E24" i="20"/>
  <c r="CL24" i="20"/>
  <c r="BV24" i="20"/>
  <c r="BF24" i="20"/>
  <c r="AP24" i="20"/>
  <c r="Z24" i="20"/>
  <c r="J24" i="20"/>
  <c r="CT24" i="20"/>
  <c r="AH24" i="20"/>
  <c r="CX24" i="20"/>
  <c r="CH24" i="20"/>
  <c r="BR24" i="20"/>
  <c r="BB24" i="20"/>
  <c r="AL24" i="20"/>
  <c r="V24" i="20"/>
  <c r="F24" i="20"/>
  <c r="CD24" i="20"/>
  <c r="AX24" i="20"/>
  <c r="CP24" i="20"/>
  <c r="BZ24" i="20"/>
  <c r="BJ24" i="20"/>
  <c r="AT24" i="20"/>
  <c r="AD24" i="20"/>
  <c r="N24" i="20"/>
  <c r="BN24" i="20"/>
  <c r="R24" i="20"/>
  <c r="D20" i="20"/>
  <c r="CZ20" i="20"/>
  <c r="CV20" i="20"/>
  <c r="CR20" i="20"/>
  <c r="CN20" i="20"/>
  <c r="CJ20" i="20"/>
  <c r="CF20" i="20"/>
  <c r="CB20" i="20"/>
  <c r="BX20" i="20"/>
  <c r="BT20" i="20"/>
  <c r="BP20" i="20"/>
  <c r="BL20" i="20"/>
  <c r="BH20" i="20"/>
  <c r="BD20" i="20"/>
  <c r="AZ20" i="20"/>
  <c r="AV20" i="20"/>
  <c r="AR20" i="20"/>
  <c r="AN20" i="20"/>
  <c r="AJ20" i="20"/>
  <c r="AF20" i="20"/>
  <c r="AB20" i="20"/>
  <c r="X20" i="20"/>
  <c r="T20" i="20"/>
  <c r="P20" i="20"/>
  <c r="L20" i="20"/>
  <c r="H20" i="20"/>
  <c r="C20" i="20"/>
  <c r="CY20" i="20"/>
  <c r="CU20" i="20"/>
  <c r="CQ20" i="20"/>
  <c r="CM20" i="20"/>
  <c r="CI20" i="20"/>
  <c r="CE20" i="20"/>
  <c r="CA20" i="20"/>
  <c r="BW20" i="20"/>
  <c r="BS20" i="20"/>
  <c r="BO20" i="20"/>
  <c r="BK20" i="20"/>
  <c r="BG20" i="20"/>
  <c r="BC20" i="20"/>
  <c r="AY20" i="20"/>
  <c r="AU20" i="20"/>
  <c r="AQ20" i="20"/>
  <c r="AM20" i="20"/>
  <c r="AI20" i="20"/>
  <c r="AE20" i="20"/>
  <c r="AA20" i="20"/>
  <c r="W20" i="20"/>
  <c r="S20" i="20"/>
  <c r="O20" i="20"/>
  <c r="K20" i="20"/>
  <c r="G20" i="20"/>
  <c r="CW20" i="20"/>
  <c r="CS20" i="20"/>
  <c r="CO20" i="20"/>
  <c r="CK20" i="20"/>
  <c r="CG20" i="20"/>
  <c r="CC20" i="20"/>
  <c r="BY20" i="20"/>
  <c r="BU20" i="20"/>
  <c r="BQ20" i="20"/>
  <c r="BM20" i="20"/>
  <c r="BI20" i="20"/>
  <c r="BE20" i="20"/>
  <c r="BA20" i="20"/>
  <c r="AW20" i="20"/>
  <c r="AS20" i="20"/>
  <c r="AO20" i="20"/>
  <c r="AK20" i="20"/>
  <c r="AG20" i="20"/>
  <c r="AC20" i="20"/>
  <c r="Y20" i="20"/>
  <c r="U20" i="20"/>
  <c r="Q20" i="20"/>
  <c r="M20" i="20"/>
  <c r="I20" i="20"/>
  <c r="E20" i="20"/>
  <c r="CP20" i="20"/>
  <c r="BZ20" i="20"/>
  <c r="BJ20" i="20"/>
  <c r="AT20" i="20"/>
  <c r="AD20" i="20"/>
  <c r="N20" i="20"/>
  <c r="CH20" i="20"/>
  <c r="AL20" i="20"/>
  <c r="CL20" i="20"/>
  <c r="BV20" i="20"/>
  <c r="BF20" i="20"/>
  <c r="AP20" i="20"/>
  <c r="Z20" i="20"/>
  <c r="J20" i="20"/>
  <c r="CX20" i="20"/>
  <c r="BB20" i="20"/>
  <c r="F20" i="20"/>
  <c r="CT20" i="20"/>
  <c r="CD20" i="20"/>
  <c r="BN20" i="20"/>
  <c r="AX20" i="20"/>
  <c r="AH20" i="20"/>
  <c r="R20" i="20"/>
  <c r="BR20" i="20"/>
  <c r="V20" i="20"/>
  <c r="D16" i="20"/>
  <c r="CZ16" i="20"/>
  <c r="CV16" i="20"/>
  <c r="CR16" i="20"/>
  <c r="CN16" i="20"/>
  <c r="CJ16" i="20"/>
  <c r="CF16" i="20"/>
  <c r="CB16" i="20"/>
  <c r="BX16" i="20"/>
  <c r="BT16" i="20"/>
  <c r="BP16" i="20"/>
  <c r="BL16" i="20"/>
  <c r="BH16" i="20"/>
  <c r="BD16" i="20"/>
  <c r="AZ16" i="20"/>
  <c r="AV16" i="20"/>
  <c r="AR16" i="20"/>
  <c r="AN16" i="20"/>
  <c r="AJ16" i="20"/>
  <c r="AF16" i="20"/>
  <c r="AB16" i="20"/>
  <c r="X16" i="20"/>
  <c r="T16" i="20"/>
  <c r="P16" i="20"/>
  <c r="L16" i="20"/>
  <c r="H16" i="20"/>
  <c r="C16" i="20"/>
  <c r="CY16" i="20"/>
  <c r="CU16" i="20"/>
  <c r="CQ16" i="20"/>
  <c r="CM16" i="20"/>
  <c r="CI16" i="20"/>
  <c r="CE16" i="20"/>
  <c r="CA16" i="20"/>
  <c r="BW16" i="20"/>
  <c r="BS16" i="20"/>
  <c r="BO16" i="20"/>
  <c r="BK16" i="20"/>
  <c r="BG16" i="20"/>
  <c r="BC16" i="20"/>
  <c r="AY16" i="20"/>
  <c r="AU16" i="20"/>
  <c r="AQ16" i="20"/>
  <c r="AM16" i="20"/>
  <c r="AI16" i="20"/>
  <c r="AE16" i="20"/>
  <c r="AA16" i="20"/>
  <c r="W16" i="20"/>
  <c r="S16" i="20"/>
  <c r="O16" i="20"/>
  <c r="K16" i="20"/>
  <c r="G16" i="20"/>
  <c r="CW16" i="20"/>
  <c r="CS16" i="20"/>
  <c r="CO16" i="20"/>
  <c r="CK16" i="20"/>
  <c r="CG16" i="20"/>
  <c r="CC16" i="20"/>
  <c r="BY16" i="20"/>
  <c r="BU16" i="20"/>
  <c r="BQ16" i="20"/>
  <c r="BM16" i="20"/>
  <c r="BI16" i="20"/>
  <c r="BE16" i="20"/>
  <c r="BA16" i="20"/>
  <c r="AW16" i="20"/>
  <c r="AS16" i="20"/>
  <c r="AO16" i="20"/>
  <c r="AK16" i="20"/>
  <c r="AG16" i="20"/>
  <c r="AC16" i="20"/>
  <c r="Y16" i="20"/>
  <c r="U16" i="20"/>
  <c r="Q16" i="20"/>
  <c r="M16" i="20"/>
  <c r="I16" i="20"/>
  <c r="E16" i="20"/>
  <c r="CT16" i="20"/>
  <c r="CD16" i="20"/>
  <c r="BN16" i="20"/>
  <c r="AX16" i="20"/>
  <c r="AH16" i="20"/>
  <c r="R16" i="20"/>
  <c r="BF16" i="20"/>
  <c r="J16" i="20"/>
  <c r="CP16" i="20"/>
  <c r="BZ16" i="20"/>
  <c r="BJ16" i="20"/>
  <c r="AT16" i="20"/>
  <c r="AD16" i="20"/>
  <c r="N16" i="20"/>
  <c r="CL16" i="20"/>
  <c r="AP16" i="20"/>
  <c r="CX16" i="20"/>
  <c r="CH16" i="20"/>
  <c r="BR16" i="20"/>
  <c r="BB16" i="20"/>
  <c r="AL16" i="20"/>
  <c r="V16" i="20"/>
  <c r="F16" i="20"/>
  <c r="BV16" i="20"/>
  <c r="Z16" i="20"/>
  <c r="D12" i="20"/>
  <c r="CZ12" i="20"/>
  <c r="CV12" i="20"/>
  <c r="CR12" i="20"/>
  <c r="CN12" i="20"/>
  <c r="CJ12" i="20"/>
  <c r="CF12" i="20"/>
  <c r="CB12" i="20"/>
  <c r="BX12" i="20"/>
  <c r="BT12" i="20"/>
  <c r="BP12" i="20"/>
  <c r="BL12" i="20"/>
  <c r="BH12" i="20"/>
  <c r="BD12" i="20"/>
  <c r="AZ12" i="20"/>
  <c r="AV12" i="20"/>
  <c r="AR12" i="20"/>
  <c r="AN12" i="20"/>
  <c r="AJ12" i="20"/>
  <c r="AF12" i="20"/>
  <c r="AB12" i="20"/>
  <c r="X12" i="20"/>
  <c r="T12" i="20"/>
  <c r="P12" i="20"/>
  <c r="L12" i="20"/>
  <c r="H12" i="20"/>
  <c r="C12" i="20"/>
  <c r="CY12" i="20"/>
  <c r="CU12" i="20"/>
  <c r="CQ12" i="20"/>
  <c r="CM12" i="20"/>
  <c r="CI12" i="20"/>
  <c r="CE12" i="20"/>
  <c r="CA12" i="20"/>
  <c r="BW12" i="20"/>
  <c r="BS12" i="20"/>
  <c r="BO12" i="20"/>
  <c r="BK12" i="20"/>
  <c r="BG12" i="20"/>
  <c r="BC12" i="20"/>
  <c r="AY12" i="20"/>
  <c r="AU12" i="20"/>
  <c r="AQ12" i="20"/>
  <c r="AM12" i="20"/>
  <c r="AI12" i="20"/>
  <c r="AE12" i="20"/>
  <c r="AA12" i="20"/>
  <c r="W12" i="20"/>
  <c r="S12" i="20"/>
  <c r="O12" i="20"/>
  <c r="K12" i="20"/>
  <c r="G12" i="20"/>
  <c r="CW12" i="20"/>
  <c r="CS12" i="20"/>
  <c r="CO12" i="20"/>
  <c r="CK12" i="20"/>
  <c r="CG12" i="20"/>
  <c r="CC12" i="20"/>
  <c r="BY12" i="20"/>
  <c r="BU12" i="20"/>
  <c r="BQ12" i="20"/>
  <c r="BM12" i="20"/>
  <c r="BI12" i="20"/>
  <c r="BE12" i="20"/>
  <c r="BA12" i="20"/>
  <c r="AW12" i="20"/>
  <c r="AS12" i="20"/>
  <c r="AO12" i="20"/>
  <c r="AK12" i="20"/>
  <c r="AG12" i="20"/>
  <c r="AC12" i="20"/>
  <c r="Y12" i="20"/>
  <c r="U12" i="20"/>
  <c r="Q12" i="20"/>
  <c r="M12" i="20"/>
  <c r="I12" i="20"/>
  <c r="E12" i="20"/>
  <c r="CX12" i="20"/>
  <c r="BR12" i="20"/>
  <c r="AL12" i="20"/>
  <c r="F12" i="20"/>
  <c r="BZ12" i="20"/>
  <c r="AD12" i="20"/>
  <c r="CT12" i="20"/>
  <c r="CD12" i="20"/>
  <c r="BN12" i="20"/>
  <c r="AX12" i="20"/>
  <c r="AH12" i="20"/>
  <c r="R12" i="20"/>
  <c r="CP12" i="20"/>
  <c r="AT12" i="20"/>
  <c r="CL12" i="20"/>
  <c r="BV12" i="20"/>
  <c r="BF12" i="20"/>
  <c r="AP12" i="20"/>
  <c r="Z12" i="20"/>
  <c r="J12" i="20"/>
  <c r="CH12" i="20"/>
  <c r="BB12" i="20"/>
  <c r="V12" i="20"/>
  <c r="BJ12" i="20"/>
  <c r="N12" i="20"/>
  <c r="D8" i="20"/>
  <c r="CZ8" i="20"/>
  <c r="CV8" i="20"/>
  <c r="CR8" i="20"/>
  <c r="CN8" i="20"/>
  <c r="CJ8" i="20"/>
  <c r="CF8" i="20"/>
  <c r="CB8" i="20"/>
  <c r="BX8" i="20"/>
  <c r="BT8" i="20"/>
  <c r="BP8" i="20"/>
  <c r="BL8" i="20"/>
  <c r="BH8" i="20"/>
  <c r="BD8" i="20"/>
  <c r="AZ8" i="20"/>
  <c r="AV8" i="20"/>
  <c r="AR8" i="20"/>
  <c r="AN8" i="20"/>
  <c r="AJ8" i="20"/>
  <c r="AF8" i="20"/>
  <c r="AB8" i="20"/>
  <c r="X8" i="20"/>
  <c r="T8" i="20"/>
  <c r="P8" i="20"/>
  <c r="L8" i="20"/>
  <c r="H8" i="20"/>
  <c r="C8" i="20"/>
  <c r="CY8" i="20"/>
  <c r="CU8" i="20"/>
  <c r="CQ8" i="20"/>
  <c r="CM8" i="20"/>
  <c r="CI8" i="20"/>
  <c r="CE8" i="20"/>
  <c r="CA8" i="20"/>
  <c r="BW8" i="20"/>
  <c r="BS8" i="20"/>
  <c r="BO8" i="20"/>
  <c r="BK8" i="20"/>
  <c r="BG8" i="20"/>
  <c r="BC8" i="20"/>
  <c r="AY8" i="20"/>
  <c r="AU8" i="20"/>
  <c r="AQ8" i="20"/>
  <c r="AM8" i="20"/>
  <c r="AI8" i="20"/>
  <c r="AE8" i="20"/>
  <c r="AA8" i="20"/>
  <c r="W8" i="20"/>
  <c r="S8" i="20"/>
  <c r="O8" i="20"/>
  <c r="K8" i="20"/>
  <c r="G8" i="20"/>
  <c r="CW8" i="20"/>
  <c r="CS8" i="20"/>
  <c r="CO8" i="20"/>
  <c r="CK8" i="20"/>
  <c r="CG8" i="20"/>
  <c r="CC8" i="20"/>
  <c r="BY8" i="20"/>
  <c r="BU8" i="20"/>
  <c r="BQ8" i="20"/>
  <c r="BM8" i="20"/>
  <c r="BI8" i="20"/>
  <c r="BE8" i="20"/>
  <c r="BA8" i="20"/>
  <c r="AW8" i="20"/>
  <c r="AS8" i="20"/>
  <c r="AO8" i="20"/>
  <c r="AK8" i="20"/>
  <c r="AG8" i="20"/>
  <c r="AC8" i="20"/>
  <c r="Y8" i="20"/>
  <c r="U8" i="20"/>
  <c r="Q8" i="20"/>
  <c r="M8" i="20"/>
  <c r="I8" i="20"/>
  <c r="E8" i="20"/>
  <c r="CL8" i="20"/>
  <c r="AP8" i="20"/>
  <c r="CT8" i="20"/>
  <c r="AX8" i="20"/>
  <c r="CX8" i="20"/>
  <c r="CH8" i="20"/>
  <c r="BR8" i="20"/>
  <c r="BB8" i="20"/>
  <c r="AL8" i="20"/>
  <c r="V8" i="20"/>
  <c r="F8" i="20"/>
  <c r="CD8" i="20"/>
  <c r="AH8" i="20"/>
  <c r="CP8" i="20"/>
  <c r="BZ8" i="20"/>
  <c r="BJ8" i="20"/>
  <c r="AT8" i="20"/>
  <c r="AD8" i="20"/>
  <c r="N8" i="20"/>
  <c r="BV8" i="20"/>
  <c r="BF8" i="20"/>
  <c r="Z8" i="20"/>
  <c r="J8" i="20"/>
  <c r="BN8" i="20"/>
  <c r="R8" i="20"/>
  <c r="D195" i="20"/>
  <c r="CW195" i="20"/>
  <c r="CS195" i="20"/>
  <c r="CO195" i="20"/>
  <c r="CK195" i="20"/>
  <c r="CG195" i="20"/>
  <c r="CC195" i="20"/>
  <c r="BY195" i="20"/>
  <c r="BU195" i="20"/>
  <c r="BQ195" i="20"/>
  <c r="BM195" i="20"/>
  <c r="BI195" i="20"/>
  <c r="BE195" i="20"/>
  <c r="BA195" i="20"/>
  <c r="AW195" i="20"/>
  <c r="AS195" i="20"/>
  <c r="AO195" i="20"/>
  <c r="AK195" i="20"/>
  <c r="AG195" i="20"/>
  <c r="AC195" i="20"/>
  <c r="Y195" i="20"/>
  <c r="U195" i="20"/>
  <c r="Q195" i="20"/>
  <c r="M195" i="20"/>
  <c r="I195" i="20"/>
  <c r="E195" i="20"/>
  <c r="CZ195" i="20"/>
  <c r="CV195" i="20"/>
  <c r="CR195" i="20"/>
  <c r="CN195" i="20"/>
  <c r="CJ195" i="20"/>
  <c r="CF195" i="20"/>
  <c r="CB195" i="20"/>
  <c r="BX195" i="20"/>
  <c r="BT195" i="20"/>
  <c r="BP195" i="20"/>
  <c r="BL195" i="20"/>
  <c r="BH195" i="20"/>
  <c r="BD195" i="20"/>
  <c r="AZ195" i="20"/>
  <c r="AV195" i="20"/>
  <c r="AR195" i="20"/>
  <c r="AN195" i="20"/>
  <c r="AJ195" i="20"/>
  <c r="AF195" i="20"/>
  <c r="AB195" i="20"/>
  <c r="X195" i="20"/>
  <c r="T195" i="20"/>
  <c r="P195" i="20"/>
  <c r="L195" i="20"/>
  <c r="H195" i="20"/>
  <c r="C195" i="20"/>
  <c r="CY195" i="20"/>
  <c r="CU195" i="20"/>
  <c r="CQ195" i="20"/>
  <c r="CM195" i="20"/>
  <c r="CI195" i="20"/>
  <c r="CE195" i="20"/>
  <c r="CA195" i="20"/>
  <c r="BW195" i="20"/>
  <c r="BS195" i="20"/>
  <c r="BO195" i="20"/>
  <c r="BK195" i="20"/>
  <c r="BG195" i="20"/>
  <c r="BC195" i="20"/>
  <c r="AY195" i="20"/>
  <c r="AU195" i="20"/>
  <c r="AQ195" i="20"/>
  <c r="AM195" i="20"/>
  <c r="AI195" i="20"/>
  <c r="AE195" i="20"/>
  <c r="AA195" i="20"/>
  <c r="W195" i="20"/>
  <c r="S195" i="20"/>
  <c r="O195" i="20"/>
  <c r="K195" i="20"/>
  <c r="G195" i="20"/>
  <c r="CX195" i="20"/>
  <c r="CT195" i="20"/>
  <c r="CP195" i="20"/>
  <c r="CL195" i="20"/>
  <c r="CH195" i="20"/>
  <c r="CD195" i="20"/>
  <c r="BZ195" i="20"/>
  <c r="BV195" i="20"/>
  <c r="BR195" i="20"/>
  <c r="BN195" i="20"/>
  <c r="BJ195" i="20"/>
  <c r="BF195" i="20"/>
  <c r="BB195" i="20"/>
  <c r="AX195" i="20"/>
  <c r="AT195" i="20"/>
  <c r="AP195" i="20"/>
  <c r="AL195" i="20"/>
  <c r="AH195" i="20"/>
  <c r="AD195" i="20"/>
  <c r="Z195" i="20"/>
  <c r="V195" i="20"/>
  <c r="R195" i="20"/>
  <c r="N195" i="20"/>
  <c r="J195" i="20"/>
  <c r="F195" i="20"/>
  <c r="D187" i="20"/>
  <c r="CY187" i="20"/>
  <c r="CU187" i="20"/>
  <c r="CQ187" i="20"/>
  <c r="CM187" i="20"/>
  <c r="CI187" i="20"/>
  <c r="CE187" i="20"/>
  <c r="CA187" i="20"/>
  <c r="BW187" i="20"/>
  <c r="BS187" i="20"/>
  <c r="BO187" i="20"/>
  <c r="BK187" i="20"/>
  <c r="BG187" i="20"/>
  <c r="BC187" i="20"/>
  <c r="AY187" i="20"/>
  <c r="AU187" i="20"/>
  <c r="AQ187" i="20"/>
  <c r="AM187" i="20"/>
  <c r="AI187" i="20"/>
  <c r="AE187" i="20"/>
  <c r="AA187" i="20"/>
  <c r="W187" i="20"/>
  <c r="S187" i="20"/>
  <c r="O187" i="20"/>
  <c r="K187" i="20"/>
  <c r="G187" i="20"/>
  <c r="CX187" i="20"/>
  <c r="CT187" i="20"/>
  <c r="CP187" i="20"/>
  <c r="CL187" i="20"/>
  <c r="CH187" i="20"/>
  <c r="CD187" i="20"/>
  <c r="BZ187" i="20"/>
  <c r="BV187" i="20"/>
  <c r="BR187" i="20"/>
  <c r="BN187" i="20"/>
  <c r="BJ187" i="20"/>
  <c r="BF187" i="20"/>
  <c r="BB187" i="20"/>
  <c r="AX187" i="20"/>
  <c r="AT187" i="20"/>
  <c r="AP187" i="20"/>
  <c r="AL187" i="20"/>
  <c r="AH187" i="20"/>
  <c r="AD187" i="20"/>
  <c r="Z187" i="20"/>
  <c r="V187" i="20"/>
  <c r="R187" i="20"/>
  <c r="N187" i="20"/>
  <c r="J187" i="20"/>
  <c r="F187" i="20"/>
  <c r="CW187" i="20"/>
  <c r="CS187" i="20"/>
  <c r="CO187" i="20"/>
  <c r="CK187" i="20"/>
  <c r="CG187" i="20"/>
  <c r="CC187" i="20"/>
  <c r="BY187" i="20"/>
  <c r="BU187" i="20"/>
  <c r="BQ187" i="20"/>
  <c r="BM187" i="20"/>
  <c r="BI187" i="20"/>
  <c r="BE187" i="20"/>
  <c r="BA187" i="20"/>
  <c r="AW187" i="20"/>
  <c r="AS187" i="20"/>
  <c r="AO187" i="20"/>
  <c r="AK187" i="20"/>
  <c r="AG187" i="20"/>
  <c r="AC187" i="20"/>
  <c r="Y187" i="20"/>
  <c r="U187" i="20"/>
  <c r="Q187" i="20"/>
  <c r="M187" i="20"/>
  <c r="I187" i="20"/>
  <c r="E187" i="20"/>
  <c r="CZ187" i="20"/>
  <c r="CV187" i="20"/>
  <c r="CR187" i="20"/>
  <c r="CN187" i="20"/>
  <c r="CJ187" i="20"/>
  <c r="CF187" i="20"/>
  <c r="CB187" i="20"/>
  <c r="BX187" i="20"/>
  <c r="BT187" i="20"/>
  <c r="BP187" i="20"/>
  <c r="BL187" i="20"/>
  <c r="BH187" i="20"/>
  <c r="BD187" i="20"/>
  <c r="AZ187" i="20"/>
  <c r="AV187" i="20"/>
  <c r="AR187" i="20"/>
  <c r="AN187" i="20"/>
  <c r="AJ187" i="20"/>
  <c r="AF187" i="20"/>
  <c r="AB187" i="20"/>
  <c r="X187" i="20"/>
  <c r="T187" i="20"/>
  <c r="P187" i="20"/>
  <c r="L187" i="20"/>
  <c r="H187" i="20"/>
  <c r="C187" i="20"/>
  <c r="CX175" i="20"/>
  <c r="CT175" i="20"/>
  <c r="CP175" i="20"/>
  <c r="CL175" i="20"/>
  <c r="CH175" i="20"/>
  <c r="CD175" i="20"/>
  <c r="BZ175" i="20"/>
  <c r="BV175" i="20"/>
  <c r="BR175" i="20"/>
  <c r="BN175" i="20"/>
  <c r="BJ175" i="20"/>
  <c r="BF175" i="20"/>
  <c r="BB175" i="20"/>
  <c r="AX175" i="20"/>
  <c r="AT175" i="20"/>
  <c r="AP175" i="20"/>
  <c r="AL175" i="20"/>
  <c r="AH175" i="20"/>
  <c r="AD175" i="20"/>
  <c r="Z175" i="20"/>
  <c r="V175" i="20"/>
  <c r="CZ175" i="20"/>
  <c r="CV175" i="20"/>
  <c r="CR175" i="20"/>
  <c r="CN175" i="20"/>
  <c r="CJ175" i="20"/>
  <c r="CF175" i="20"/>
  <c r="CB175" i="20"/>
  <c r="BX175" i="20"/>
  <c r="BT175" i="20"/>
  <c r="BP175" i="20"/>
  <c r="BL175" i="20"/>
  <c r="BH175" i="20"/>
  <c r="BD175" i="20"/>
  <c r="AZ175" i="20"/>
  <c r="AV175" i="20"/>
  <c r="AR175" i="20"/>
  <c r="AN175" i="20"/>
  <c r="AJ175" i="20"/>
  <c r="AF175" i="20"/>
  <c r="AB175" i="20"/>
  <c r="X175" i="20"/>
  <c r="T175" i="20"/>
  <c r="P175" i="20"/>
  <c r="CY175" i="20"/>
  <c r="CU175" i="20"/>
  <c r="CQ175" i="20"/>
  <c r="CM175" i="20"/>
  <c r="CI175" i="20"/>
  <c r="CE175" i="20"/>
  <c r="CA175" i="20"/>
  <c r="BW175" i="20"/>
  <c r="BS175" i="20"/>
  <c r="BO175" i="20"/>
  <c r="BK175" i="20"/>
  <c r="BG175" i="20"/>
  <c r="BC175" i="20"/>
  <c r="AY175" i="20"/>
  <c r="AU175" i="20"/>
  <c r="AQ175" i="20"/>
  <c r="AM175" i="20"/>
  <c r="AI175" i="20"/>
  <c r="AE175" i="20"/>
  <c r="AA175" i="20"/>
  <c r="W175" i="20"/>
  <c r="CW175" i="20"/>
  <c r="CG175" i="20"/>
  <c r="BQ175" i="20"/>
  <c r="BA175" i="20"/>
  <c r="AK175" i="20"/>
  <c r="U175" i="20"/>
  <c r="O175" i="20"/>
  <c r="K175" i="20"/>
  <c r="G175" i="20"/>
  <c r="CS175" i="20"/>
  <c r="CC175" i="20"/>
  <c r="BM175" i="20"/>
  <c r="AW175" i="20"/>
  <c r="AG175" i="20"/>
  <c r="S175" i="20"/>
  <c r="N175" i="20"/>
  <c r="J175" i="20"/>
  <c r="F175" i="20"/>
  <c r="CO175" i="20"/>
  <c r="BY175" i="20"/>
  <c r="BI175" i="20"/>
  <c r="AS175" i="20"/>
  <c r="AC175" i="20"/>
  <c r="R175" i="20"/>
  <c r="M175" i="20"/>
  <c r="I175" i="20"/>
  <c r="E175" i="20"/>
  <c r="AO175" i="20"/>
  <c r="H175" i="20"/>
  <c r="CK175" i="20"/>
  <c r="Y175" i="20"/>
  <c r="C175" i="20"/>
  <c r="Q175" i="20"/>
  <c r="L175" i="20"/>
  <c r="BU175" i="20"/>
  <c r="BE175" i="20"/>
  <c r="CX163" i="20"/>
  <c r="CT163" i="20"/>
  <c r="CP163" i="20"/>
  <c r="CL163" i="20"/>
  <c r="CH163" i="20"/>
  <c r="CD163" i="20"/>
  <c r="BZ163" i="20"/>
  <c r="BV163" i="20"/>
  <c r="BR163" i="20"/>
  <c r="BN163" i="20"/>
  <c r="BJ163" i="20"/>
  <c r="BF163" i="20"/>
  <c r="BB163" i="20"/>
  <c r="AX163" i="20"/>
  <c r="AT163" i="20"/>
  <c r="AP163" i="20"/>
  <c r="AL163" i="20"/>
  <c r="AH163" i="20"/>
  <c r="AD163" i="20"/>
  <c r="Z163" i="20"/>
  <c r="V163" i="20"/>
  <c r="R163" i="20"/>
  <c r="N163" i="20"/>
  <c r="J163" i="20"/>
  <c r="F163" i="20"/>
  <c r="CW163" i="20"/>
  <c r="CS163" i="20"/>
  <c r="CO163" i="20"/>
  <c r="CK163" i="20"/>
  <c r="CG163" i="20"/>
  <c r="CC163" i="20"/>
  <c r="BY163" i="20"/>
  <c r="BU163" i="20"/>
  <c r="BQ163" i="20"/>
  <c r="BM163" i="20"/>
  <c r="BI163" i="20"/>
  <c r="BE163" i="20"/>
  <c r="BA163" i="20"/>
  <c r="AW163" i="20"/>
  <c r="AS163" i="20"/>
  <c r="AO163" i="20"/>
  <c r="AK163" i="20"/>
  <c r="AG163" i="20"/>
  <c r="AC163" i="20"/>
  <c r="Y163" i="20"/>
  <c r="U163" i="20"/>
  <c r="Q163" i="20"/>
  <c r="M163" i="20"/>
  <c r="I163" i="20"/>
  <c r="E163" i="20"/>
  <c r="CV163" i="20"/>
  <c r="CN163" i="20"/>
  <c r="CF163" i="20"/>
  <c r="BX163" i="20"/>
  <c r="BP163" i="20"/>
  <c r="BH163" i="20"/>
  <c r="AZ163" i="20"/>
  <c r="AR163" i="20"/>
  <c r="AJ163" i="20"/>
  <c r="AB163" i="20"/>
  <c r="T163" i="20"/>
  <c r="L163" i="20"/>
  <c r="C163" i="20"/>
  <c r="CU163" i="20"/>
  <c r="CM163" i="20"/>
  <c r="CE163" i="20"/>
  <c r="BW163" i="20"/>
  <c r="BO163" i="20"/>
  <c r="BG163" i="20"/>
  <c r="AY163" i="20"/>
  <c r="AQ163" i="20"/>
  <c r="AI163" i="20"/>
  <c r="AA163" i="20"/>
  <c r="S163" i="20"/>
  <c r="K163" i="20"/>
  <c r="CR163" i="20"/>
  <c r="CB163" i="20"/>
  <c r="BL163" i="20"/>
  <c r="AV163" i="20"/>
  <c r="AF163" i="20"/>
  <c r="P163" i="20"/>
  <c r="CQ163" i="20"/>
  <c r="CA163" i="20"/>
  <c r="BK163" i="20"/>
  <c r="AU163" i="20"/>
  <c r="AE163" i="20"/>
  <c r="O163" i="20"/>
  <c r="CZ163" i="20"/>
  <c r="CJ163" i="20"/>
  <c r="BT163" i="20"/>
  <c r="BD163" i="20"/>
  <c r="AN163" i="20"/>
  <c r="X163" i="20"/>
  <c r="H163" i="20"/>
  <c r="CY163" i="20"/>
  <c r="CI163" i="20"/>
  <c r="BS163" i="20"/>
  <c r="BC163" i="20"/>
  <c r="AM163" i="20"/>
  <c r="W163" i="20"/>
  <c r="G163" i="20"/>
  <c r="CZ151" i="20"/>
  <c r="CV151" i="20"/>
  <c r="CR151" i="20"/>
  <c r="CN151" i="20"/>
  <c r="CJ151" i="20"/>
  <c r="CF151" i="20"/>
  <c r="CB151" i="20"/>
  <c r="BX151" i="20"/>
  <c r="BT151" i="20"/>
  <c r="BP151" i="20"/>
  <c r="BL151" i="20"/>
  <c r="BH151" i="20"/>
  <c r="BD151" i="20"/>
  <c r="AZ151" i="20"/>
  <c r="CY151" i="20"/>
  <c r="CU151" i="20"/>
  <c r="CQ151" i="20"/>
  <c r="CM151" i="20"/>
  <c r="CI151" i="20"/>
  <c r="CE151" i="20"/>
  <c r="CA151" i="20"/>
  <c r="BW151" i="20"/>
  <c r="BS151" i="20"/>
  <c r="BO151" i="20"/>
  <c r="BK151" i="20"/>
  <c r="BG151" i="20"/>
  <c r="BC151" i="20"/>
  <c r="CX151" i="20"/>
  <c r="CP151" i="20"/>
  <c r="CH151" i="20"/>
  <c r="BZ151" i="20"/>
  <c r="BR151" i="20"/>
  <c r="BJ151" i="20"/>
  <c r="BB151" i="20"/>
  <c r="AW151" i="20"/>
  <c r="AS151" i="20"/>
  <c r="AO151" i="20"/>
  <c r="AK151" i="20"/>
  <c r="AG151" i="20"/>
  <c r="AC151" i="20"/>
  <c r="Y151" i="20"/>
  <c r="U151" i="20"/>
  <c r="Q151" i="20"/>
  <c r="M151" i="20"/>
  <c r="I151" i="20"/>
  <c r="E151" i="20"/>
  <c r="CW151" i="20"/>
  <c r="CO151" i="20"/>
  <c r="CG151" i="20"/>
  <c r="BY151" i="20"/>
  <c r="BQ151" i="20"/>
  <c r="BI151" i="20"/>
  <c r="BA151" i="20"/>
  <c r="AV151" i="20"/>
  <c r="AR151" i="20"/>
  <c r="AN151" i="20"/>
  <c r="AJ151" i="20"/>
  <c r="AF151" i="20"/>
  <c r="AB151" i="20"/>
  <c r="X151" i="20"/>
  <c r="T151" i="20"/>
  <c r="P151" i="20"/>
  <c r="L151" i="20"/>
  <c r="H151" i="20"/>
  <c r="C151" i="20"/>
  <c r="CT151" i="20"/>
  <c r="CL151" i="20"/>
  <c r="CD151" i="20"/>
  <c r="BV151" i="20"/>
  <c r="BN151" i="20"/>
  <c r="BF151" i="20"/>
  <c r="AY151" i="20"/>
  <c r="AU151" i="20"/>
  <c r="AQ151" i="20"/>
  <c r="AM151" i="20"/>
  <c r="AI151" i="20"/>
  <c r="AE151" i="20"/>
  <c r="AA151" i="20"/>
  <c r="W151" i="20"/>
  <c r="S151" i="20"/>
  <c r="O151" i="20"/>
  <c r="K151" i="20"/>
  <c r="G151" i="20"/>
  <c r="CS151" i="20"/>
  <c r="CK151" i="20"/>
  <c r="CC151" i="20"/>
  <c r="BU151" i="20"/>
  <c r="BM151" i="20"/>
  <c r="BE151" i="20"/>
  <c r="AX151" i="20"/>
  <c r="AT151" i="20"/>
  <c r="AP151" i="20"/>
  <c r="AL151" i="20"/>
  <c r="AH151" i="20"/>
  <c r="AD151" i="20"/>
  <c r="Z151" i="20"/>
  <c r="V151" i="20"/>
  <c r="R151" i="20"/>
  <c r="N151" i="20"/>
  <c r="J151" i="20"/>
  <c r="F151" i="20"/>
  <c r="D139" i="20"/>
  <c r="CZ139" i="20"/>
  <c r="CV139" i="20"/>
  <c r="CR139" i="20"/>
  <c r="CN139" i="20"/>
  <c r="CJ139" i="20"/>
  <c r="CF139" i="20"/>
  <c r="CB139" i="20"/>
  <c r="BX139" i="20"/>
  <c r="BT139" i="20"/>
  <c r="BP139" i="20"/>
  <c r="BL139" i="20"/>
  <c r="BH139" i="20"/>
  <c r="BD139" i="20"/>
  <c r="AZ139" i="20"/>
  <c r="AV139" i="20"/>
  <c r="AR139" i="20"/>
  <c r="AN139" i="20"/>
  <c r="AJ139" i="20"/>
  <c r="AF139" i="20"/>
  <c r="AB139" i="20"/>
  <c r="X139" i="20"/>
  <c r="T139" i="20"/>
  <c r="P139" i="20"/>
  <c r="L139" i="20"/>
  <c r="H139" i="20"/>
  <c r="C139" i="20"/>
  <c r="CY139" i="20"/>
  <c r="CU139" i="20"/>
  <c r="CQ139" i="20"/>
  <c r="CM139" i="20"/>
  <c r="CI139" i="20"/>
  <c r="CE139" i="20"/>
  <c r="CA139" i="20"/>
  <c r="BW139" i="20"/>
  <c r="BS139" i="20"/>
  <c r="BO139" i="20"/>
  <c r="BK139" i="20"/>
  <c r="BG139" i="20"/>
  <c r="BC139" i="20"/>
  <c r="AY139" i="20"/>
  <c r="AU139" i="20"/>
  <c r="AQ139" i="20"/>
  <c r="AM139" i="20"/>
  <c r="AI139" i="20"/>
  <c r="AE139" i="20"/>
  <c r="AA139" i="20"/>
  <c r="W139" i="20"/>
  <c r="S139" i="20"/>
  <c r="O139" i="20"/>
  <c r="K139" i="20"/>
  <c r="G139" i="20"/>
  <c r="CX139" i="20"/>
  <c r="CT139" i="20"/>
  <c r="CP139" i="20"/>
  <c r="CL139" i="20"/>
  <c r="CH139" i="20"/>
  <c r="CD139" i="20"/>
  <c r="BZ139" i="20"/>
  <c r="BV139" i="20"/>
  <c r="BR139" i="20"/>
  <c r="BN139" i="20"/>
  <c r="BJ139" i="20"/>
  <c r="BF139" i="20"/>
  <c r="BB139" i="20"/>
  <c r="AX139" i="20"/>
  <c r="AT139" i="20"/>
  <c r="AP139" i="20"/>
  <c r="AL139" i="20"/>
  <c r="AH139" i="20"/>
  <c r="AD139" i="20"/>
  <c r="Z139" i="20"/>
  <c r="V139" i="20"/>
  <c r="R139" i="20"/>
  <c r="N139" i="20"/>
  <c r="J139" i="20"/>
  <c r="F139" i="20"/>
  <c r="CW139" i="20"/>
  <c r="CS139" i="20"/>
  <c r="CO139" i="20"/>
  <c r="CK139" i="20"/>
  <c r="CG139" i="20"/>
  <c r="CC139" i="20"/>
  <c r="BY139" i="20"/>
  <c r="BU139" i="20"/>
  <c r="BQ139" i="20"/>
  <c r="BM139" i="20"/>
  <c r="BI139" i="20"/>
  <c r="BE139" i="20"/>
  <c r="BA139" i="20"/>
  <c r="AW139" i="20"/>
  <c r="AS139" i="20"/>
  <c r="AO139" i="20"/>
  <c r="AK139" i="20"/>
  <c r="AG139" i="20"/>
  <c r="AC139" i="20"/>
  <c r="Y139" i="20"/>
  <c r="U139" i="20"/>
  <c r="Q139" i="20"/>
  <c r="M139" i="20"/>
  <c r="I139" i="20"/>
  <c r="E139" i="20"/>
  <c r="D127" i="20"/>
  <c r="CY127" i="20"/>
  <c r="CU127" i="20"/>
  <c r="CQ127" i="20"/>
  <c r="CM127" i="20"/>
  <c r="CI127" i="20"/>
  <c r="CE127" i="20"/>
  <c r="CA127" i="20"/>
  <c r="BW127" i="20"/>
  <c r="BS127" i="20"/>
  <c r="BO127" i="20"/>
  <c r="BK127" i="20"/>
  <c r="BG127" i="20"/>
  <c r="BC127" i="20"/>
  <c r="AY127" i="20"/>
  <c r="AU127" i="20"/>
  <c r="AQ127" i="20"/>
  <c r="AM127" i="20"/>
  <c r="AI127" i="20"/>
  <c r="AE127" i="20"/>
  <c r="AA127" i="20"/>
  <c r="W127" i="20"/>
  <c r="S127" i="20"/>
  <c r="O127" i="20"/>
  <c r="K127" i="20"/>
  <c r="G127" i="20"/>
  <c r="CX127" i="20"/>
  <c r="CT127" i="20"/>
  <c r="CP127" i="20"/>
  <c r="CL127" i="20"/>
  <c r="CH127" i="20"/>
  <c r="CD127" i="20"/>
  <c r="BZ127" i="20"/>
  <c r="BV127" i="20"/>
  <c r="BR127" i="20"/>
  <c r="BN127" i="20"/>
  <c r="BJ127" i="20"/>
  <c r="BF127" i="20"/>
  <c r="BB127" i="20"/>
  <c r="AX127" i="20"/>
  <c r="AT127" i="20"/>
  <c r="AP127" i="20"/>
  <c r="AL127" i="20"/>
  <c r="AH127" i="20"/>
  <c r="AD127" i="20"/>
  <c r="Z127" i="20"/>
  <c r="V127" i="20"/>
  <c r="R127" i="20"/>
  <c r="N127" i="20"/>
  <c r="J127" i="20"/>
  <c r="F127" i="20"/>
  <c r="CW127" i="20"/>
  <c r="CS127" i="20"/>
  <c r="CO127" i="20"/>
  <c r="CK127" i="20"/>
  <c r="CG127" i="20"/>
  <c r="CC127" i="20"/>
  <c r="BY127" i="20"/>
  <c r="BU127" i="20"/>
  <c r="BQ127" i="20"/>
  <c r="BM127" i="20"/>
  <c r="BI127" i="20"/>
  <c r="BE127" i="20"/>
  <c r="BA127" i="20"/>
  <c r="AW127" i="20"/>
  <c r="AS127" i="20"/>
  <c r="AO127" i="20"/>
  <c r="AK127" i="20"/>
  <c r="AG127" i="20"/>
  <c r="AC127" i="20"/>
  <c r="Y127" i="20"/>
  <c r="U127" i="20"/>
  <c r="Q127" i="20"/>
  <c r="M127" i="20"/>
  <c r="I127" i="20"/>
  <c r="E127" i="20"/>
  <c r="CZ127" i="20"/>
  <c r="CV127" i="20"/>
  <c r="CR127" i="20"/>
  <c r="CN127" i="20"/>
  <c r="CJ127" i="20"/>
  <c r="CF127" i="20"/>
  <c r="CB127" i="20"/>
  <c r="BX127" i="20"/>
  <c r="BT127" i="20"/>
  <c r="BP127" i="20"/>
  <c r="BL127" i="20"/>
  <c r="BH127" i="20"/>
  <c r="BD127" i="20"/>
  <c r="AZ127" i="20"/>
  <c r="AV127" i="20"/>
  <c r="AR127" i="20"/>
  <c r="AN127" i="20"/>
  <c r="AJ127" i="20"/>
  <c r="AF127" i="20"/>
  <c r="AB127" i="20"/>
  <c r="X127" i="20"/>
  <c r="T127" i="20"/>
  <c r="P127" i="20"/>
  <c r="L127" i="20"/>
  <c r="H127" i="20"/>
  <c r="C127" i="20"/>
  <c r="D111" i="20"/>
  <c r="CY111" i="20"/>
  <c r="CU111" i="20"/>
  <c r="CQ111" i="20"/>
  <c r="CM111" i="20"/>
  <c r="CI111" i="20"/>
  <c r="CE111" i="20"/>
  <c r="CA111" i="20"/>
  <c r="BW111" i="20"/>
  <c r="BS111" i="20"/>
  <c r="BO111" i="20"/>
  <c r="BK111" i="20"/>
  <c r="BG111" i="20"/>
  <c r="BC111" i="20"/>
  <c r="AY111" i="20"/>
  <c r="AU111" i="20"/>
  <c r="AQ111" i="20"/>
  <c r="AM111" i="20"/>
  <c r="AI111" i="20"/>
  <c r="AE111" i="20"/>
  <c r="AA111" i="20"/>
  <c r="W111" i="20"/>
  <c r="S111" i="20"/>
  <c r="O111" i="20"/>
  <c r="K111" i="20"/>
  <c r="G111" i="20"/>
  <c r="CX111" i="20"/>
  <c r="CT111" i="20"/>
  <c r="CP111" i="20"/>
  <c r="CL111" i="20"/>
  <c r="CH111" i="20"/>
  <c r="CD111" i="20"/>
  <c r="BZ111" i="20"/>
  <c r="BV111" i="20"/>
  <c r="BR111" i="20"/>
  <c r="BN111" i="20"/>
  <c r="BJ111" i="20"/>
  <c r="BF111" i="20"/>
  <c r="BB111" i="20"/>
  <c r="AX111" i="20"/>
  <c r="AT111" i="20"/>
  <c r="AP111" i="20"/>
  <c r="AL111" i="20"/>
  <c r="AH111" i="20"/>
  <c r="AD111" i="20"/>
  <c r="Z111" i="20"/>
  <c r="V111" i="20"/>
  <c r="R111" i="20"/>
  <c r="N111" i="20"/>
  <c r="J111" i="20"/>
  <c r="F111" i="20"/>
  <c r="CW111" i="20"/>
  <c r="CS111" i="20"/>
  <c r="CO111" i="20"/>
  <c r="CK111" i="20"/>
  <c r="CG111" i="20"/>
  <c r="CC111" i="20"/>
  <c r="BY111" i="20"/>
  <c r="BU111" i="20"/>
  <c r="BQ111" i="20"/>
  <c r="BM111" i="20"/>
  <c r="BI111" i="20"/>
  <c r="BE111" i="20"/>
  <c r="BA111" i="20"/>
  <c r="AW111" i="20"/>
  <c r="AS111" i="20"/>
  <c r="AO111" i="20"/>
  <c r="AK111" i="20"/>
  <c r="AG111" i="20"/>
  <c r="AC111" i="20"/>
  <c r="Y111" i="20"/>
  <c r="U111" i="20"/>
  <c r="Q111" i="20"/>
  <c r="M111" i="20"/>
  <c r="I111" i="20"/>
  <c r="E111" i="20"/>
  <c r="CZ111" i="20"/>
  <c r="CV111" i="20"/>
  <c r="CR111" i="20"/>
  <c r="CN111" i="20"/>
  <c r="CJ111" i="20"/>
  <c r="CF111" i="20"/>
  <c r="CB111" i="20"/>
  <c r="BX111" i="20"/>
  <c r="BT111" i="20"/>
  <c r="BP111" i="20"/>
  <c r="BL111" i="20"/>
  <c r="BH111" i="20"/>
  <c r="BD111" i="20"/>
  <c r="AZ111" i="20"/>
  <c r="AV111" i="20"/>
  <c r="AR111" i="20"/>
  <c r="AN111" i="20"/>
  <c r="AJ111" i="20"/>
  <c r="AF111" i="20"/>
  <c r="AB111" i="20"/>
  <c r="X111" i="20"/>
  <c r="T111" i="20"/>
  <c r="P111" i="20"/>
  <c r="L111" i="20"/>
  <c r="H111" i="20"/>
  <c r="C111" i="20"/>
  <c r="D99" i="20"/>
  <c r="CW99" i="20"/>
  <c r="CS99" i="20"/>
  <c r="CO99" i="20"/>
  <c r="CK99" i="20"/>
  <c r="CG99" i="20"/>
  <c r="CC99" i="20"/>
  <c r="BY99" i="20"/>
  <c r="BU99" i="20"/>
  <c r="BQ99" i="20"/>
  <c r="BM99" i="20"/>
  <c r="BI99" i="20"/>
  <c r="BE99" i="20"/>
  <c r="BA99" i="20"/>
  <c r="AW99" i="20"/>
  <c r="AS99" i="20"/>
  <c r="AO99" i="20"/>
  <c r="AK99" i="20"/>
  <c r="AG99" i="20"/>
  <c r="AC99" i="20"/>
  <c r="Y99" i="20"/>
  <c r="U99" i="20"/>
  <c r="Q99" i="20"/>
  <c r="M99" i="20"/>
  <c r="I99" i="20"/>
  <c r="E99" i="20"/>
  <c r="CZ99" i="20"/>
  <c r="CV99" i="20"/>
  <c r="CR99" i="20"/>
  <c r="CN99" i="20"/>
  <c r="CJ99" i="20"/>
  <c r="CF99" i="20"/>
  <c r="CB99" i="20"/>
  <c r="BX99" i="20"/>
  <c r="BT99" i="20"/>
  <c r="BP99" i="20"/>
  <c r="BL99" i="20"/>
  <c r="BH99" i="20"/>
  <c r="BD99" i="20"/>
  <c r="AZ99" i="20"/>
  <c r="AV99" i="20"/>
  <c r="AR99" i="20"/>
  <c r="AN99" i="20"/>
  <c r="AJ99" i="20"/>
  <c r="AF99" i="20"/>
  <c r="AB99" i="20"/>
  <c r="X99" i="20"/>
  <c r="T99" i="20"/>
  <c r="P99" i="20"/>
  <c r="L99" i="20"/>
  <c r="H99" i="20"/>
  <c r="C99" i="20"/>
  <c r="CY99" i="20"/>
  <c r="CU99" i="20"/>
  <c r="CQ99" i="20"/>
  <c r="CM99" i="20"/>
  <c r="CI99" i="20"/>
  <c r="CE99" i="20"/>
  <c r="CA99" i="20"/>
  <c r="BW99" i="20"/>
  <c r="BS99" i="20"/>
  <c r="BO99" i="20"/>
  <c r="BK99" i="20"/>
  <c r="BG99" i="20"/>
  <c r="BC99" i="20"/>
  <c r="AY99" i="20"/>
  <c r="AU99" i="20"/>
  <c r="AQ99" i="20"/>
  <c r="AM99" i="20"/>
  <c r="AI99" i="20"/>
  <c r="AE99" i="20"/>
  <c r="AA99" i="20"/>
  <c r="W99" i="20"/>
  <c r="S99" i="20"/>
  <c r="O99" i="20"/>
  <c r="K99" i="20"/>
  <c r="G99" i="20"/>
  <c r="CX99" i="20"/>
  <c r="CT99" i="20"/>
  <c r="CP99" i="20"/>
  <c r="CL99" i="20"/>
  <c r="CH99" i="20"/>
  <c r="CD99" i="20"/>
  <c r="BZ99" i="20"/>
  <c r="BV99" i="20"/>
  <c r="BR99" i="20"/>
  <c r="BN99" i="20"/>
  <c r="BJ99" i="20"/>
  <c r="BF99" i="20"/>
  <c r="BB99" i="20"/>
  <c r="AX99" i="20"/>
  <c r="AT99" i="20"/>
  <c r="AP99" i="20"/>
  <c r="AL99" i="20"/>
  <c r="AH99" i="20"/>
  <c r="AD99" i="20"/>
  <c r="Z99" i="20"/>
  <c r="V99" i="20"/>
  <c r="R99" i="20"/>
  <c r="N99" i="20"/>
  <c r="J99" i="20"/>
  <c r="F99" i="20"/>
  <c r="D87" i="20"/>
  <c r="CW87" i="20"/>
  <c r="CS87" i="20"/>
  <c r="CO87" i="20"/>
  <c r="CK87" i="20"/>
  <c r="CG87" i="20"/>
  <c r="CC87" i="20"/>
  <c r="BY87" i="20"/>
  <c r="BU87" i="20"/>
  <c r="BQ87" i="20"/>
  <c r="BM87" i="20"/>
  <c r="BI87" i="20"/>
  <c r="BE87" i="20"/>
  <c r="BA87" i="20"/>
  <c r="AW87" i="20"/>
  <c r="AS87" i="20"/>
  <c r="AO87" i="20"/>
  <c r="AK87" i="20"/>
  <c r="AG87" i="20"/>
  <c r="AC87" i="20"/>
  <c r="Y87" i="20"/>
  <c r="U87" i="20"/>
  <c r="Q87" i="20"/>
  <c r="M87" i="20"/>
  <c r="I87" i="20"/>
  <c r="E87" i="20"/>
  <c r="CZ87" i="20"/>
  <c r="CV87" i="20"/>
  <c r="CR87" i="20"/>
  <c r="CN87" i="20"/>
  <c r="CJ87" i="20"/>
  <c r="CF87" i="20"/>
  <c r="CB87" i="20"/>
  <c r="BX87" i="20"/>
  <c r="BT87" i="20"/>
  <c r="BP87" i="20"/>
  <c r="BL87" i="20"/>
  <c r="BH87" i="20"/>
  <c r="BD87" i="20"/>
  <c r="AZ87" i="20"/>
  <c r="AV87" i="20"/>
  <c r="AR87" i="20"/>
  <c r="AN87" i="20"/>
  <c r="AJ87" i="20"/>
  <c r="AF87" i="20"/>
  <c r="AB87" i="20"/>
  <c r="X87" i="20"/>
  <c r="T87" i="20"/>
  <c r="P87" i="20"/>
  <c r="L87" i="20"/>
  <c r="H87" i="20"/>
  <c r="C87" i="20"/>
  <c r="CY87" i="20"/>
  <c r="CU87" i="20"/>
  <c r="CQ87" i="20"/>
  <c r="CM87" i="20"/>
  <c r="CI87" i="20"/>
  <c r="CE87" i="20"/>
  <c r="CA87" i="20"/>
  <c r="BW87" i="20"/>
  <c r="BS87" i="20"/>
  <c r="BO87" i="20"/>
  <c r="BK87" i="20"/>
  <c r="BG87" i="20"/>
  <c r="BC87" i="20"/>
  <c r="AY87" i="20"/>
  <c r="AU87" i="20"/>
  <c r="AQ87" i="20"/>
  <c r="AM87" i="20"/>
  <c r="AI87" i="20"/>
  <c r="AE87" i="20"/>
  <c r="AA87" i="20"/>
  <c r="W87" i="20"/>
  <c r="S87" i="20"/>
  <c r="O87" i="20"/>
  <c r="K87" i="20"/>
  <c r="G87" i="20"/>
  <c r="CX87" i="20"/>
  <c r="CT87" i="20"/>
  <c r="CP87" i="20"/>
  <c r="CL87" i="20"/>
  <c r="CH87" i="20"/>
  <c r="CD87" i="20"/>
  <c r="BZ87" i="20"/>
  <c r="BV87" i="20"/>
  <c r="BR87" i="20"/>
  <c r="BN87" i="20"/>
  <c r="BJ87" i="20"/>
  <c r="BF87" i="20"/>
  <c r="BB87" i="20"/>
  <c r="AX87" i="20"/>
  <c r="AT87" i="20"/>
  <c r="AP87" i="20"/>
  <c r="AL87" i="20"/>
  <c r="AH87" i="20"/>
  <c r="AD87" i="20"/>
  <c r="Z87" i="20"/>
  <c r="V87" i="20"/>
  <c r="R87" i="20"/>
  <c r="N87" i="20"/>
  <c r="J87" i="20"/>
  <c r="F87" i="20"/>
  <c r="D75" i="20"/>
  <c r="CX75" i="20"/>
  <c r="CT75" i="20"/>
  <c r="CP75" i="20"/>
  <c r="CL75" i="20"/>
  <c r="CH75" i="20"/>
  <c r="CD75" i="20"/>
  <c r="BZ75" i="20"/>
  <c r="BV75" i="20"/>
  <c r="BR75" i="20"/>
  <c r="BN75" i="20"/>
  <c r="BJ75" i="20"/>
  <c r="BF75" i="20"/>
  <c r="BB75" i="20"/>
  <c r="AX75" i="20"/>
  <c r="AT75" i="20"/>
  <c r="AP75" i="20"/>
  <c r="AL75" i="20"/>
  <c r="AH75" i="20"/>
  <c r="AD75" i="20"/>
  <c r="Z75" i="20"/>
  <c r="V75" i="20"/>
  <c r="R75" i="20"/>
  <c r="N75" i="20"/>
  <c r="J75" i="20"/>
  <c r="F75" i="20"/>
  <c r="CW75" i="20"/>
  <c r="CS75" i="20"/>
  <c r="CO75" i="20"/>
  <c r="CK75" i="20"/>
  <c r="CG75" i="20"/>
  <c r="CC75" i="20"/>
  <c r="BY75" i="20"/>
  <c r="BU75" i="20"/>
  <c r="BQ75" i="20"/>
  <c r="BM75" i="20"/>
  <c r="BI75" i="20"/>
  <c r="BE75" i="20"/>
  <c r="BA75" i="20"/>
  <c r="AW75" i="20"/>
  <c r="AS75" i="20"/>
  <c r="AO75" i="20"/>
  <c r="AK75" i="20"/>
  <c r="AG75" i="20"/>
  <c r="AC75" i="20"/>
  <c r="Y75" i="20"/>
  <c r="U75" i="20"/>
  <c r="Q75" i="20"/>
  <c r="M75" i="20"/>
  <c r="I75" i="20"/>
  <c r="E75" i="20"/>
  <c r="CZ75" i="20"/>
  <c r="CV75" i="20"/>
  <c r="CR75" i="20"/>
  <c r="CN75" i="20"/>
  <c r="CJ75" i="20"/>
  <c r="CF75" i="20"/>
  <c r="CB75" i="20"/>
  <c r="BX75" i="20"/>
  <c r="BT75" i="20"/>
  <c r="BP75" i="20"/>
  <c r="BL75" i="20"/>
  <c r="BH75" i="20"/>
  <c r="BD75" i="20"/>
  <c r="AZ75" i="20"/>
  <c r="AV75" i="20"/>
  <c r="AR75" i="20"/>
  <c r="AN75" i="20"/>
  <c r="AJ75" i="20"/>
  <c r="AF75" i="20"/>
  <c r="AB75" i="20"/>
  <c r="X75" i="20"/>
  <c r="T75" i="20"/>
  <c r="P75" i="20"/>
  <c r="L75" i="20"/>
  <c r="H75" i="20"/>
  <c r="C75" i="20"/>
  <c r="CY75" i="20"/>
  <c r="CU75" i="20"/>
  <c r="CQ75" i="20"/>
  <c r="CM75" i="20"/>
  <c r="CI75" i="20"/>
  <c r="CE75" i="20"/>
  <c r="CA75" i="20"/>
  <c r="BW75" i="20"/>
  <c r="BS75" i="20"/>
  <c r="BO75" i="20"/>
  <c r="BK75" i="20"/>
  <c r="BG75" i="20"/>
  <c r="BC75" i="20"/>
  <c r="AY75" i="20"/>
  <c r="AU75" i="20"/>
  <c r="AQ75" i="20"/>
  <c r="AM75" i="20"/>
  <c r="AI75" i="20"/>
  <c r="AE75" i="20"/>
  <c r="AA75" i="20"/>
  <c r="W75" i="20"/>
  <c r="S75" i="20"/>
  <c r="O75" i="20"/>
  <c r="K75" i="20"/>
  <c r="G75" i="20"/>
  <c r="D67" i="20"/>
  <c r="CX67" i="20"/>
  <c r="CT67" i="20"/>
  <c r="CP67" i="20"/>
  <c r="CL67" i="20"/>
  <c r="CH67" i="20"/>
  <c r="CD67" i="20"/>
  <c r="BZ67" i="20"/>
  <c r="BV67" i="20"/>
  <c r="BR67" i="20"/>
  <c r="BN67" i="20"/>
  <c r="BJ67" i="20"/>
  <c r="BF67" i="20"/>
  <c r="BB67" i="20"/>
  <c r="AX67" i="20"/>
  <c r="AT67" i="20"/>
  <c r="AP67" i="20"/>
  <c r="AL67" i="20"/>
  <c r="AH67" i="20"/>
  <c r="AD67" i="20"/>
  <c r="Z67" i="20"/>
  <c r="V67" i="20"/>
  <c r="R67" i="20"/>
  <c r="N67" i="20"/>
  <c r="J67" i="20"/>
  <c r="F67" i="20"/>
  <c r="CW67" i="20"/>
  <c r="CS67" i="20"/>
  <c r="CO67" i="20"/>
  <c r="CK67" i="20"/>
  <c r="CG67" i="20"/>
  <c r="CC67" i="20"/>
  <c r="BY67" i="20"/>
  <c r="BU67" i="20"/>
  <c r="BQ67" i="20"/>
  <c r="BM67" i="20"/>
  <c r="BI67" i="20"/>
  <c r="BE67" i="20"/>
  <c r="BA67" i="20"/>
  <c r="AW67" i="20"/>
  <c r="AS67" i="20"/>
  <c r="AO67" i="20"/>
  <c r="AK67" i="20"/>
  <c r="AG67" i="20"/>
  <c r="AC67" i="20"/>
  <c r="Y67" i="20"/>
  <c r="U67" i="20"/>
  <c r="Q67" i="20"/>
  <c r="M67" i="20"/>
  <c r="I67" i="20"/>
  <c r="E67" i="20"/>
  <c r="CZ67" i="20"/>
  <c r="CV67" i="20"/>
  <c r="CR67" i="20"/>
  <c r="CN67" i="20"/>
  <c r="CJ67" i="20"/>
  <c r="CF67" i="20"/>
  <c r="CB67" i="20"/>
  <c r="BX67" i="20"/>
  <c r="BT67" i="20"/>
  <c r="BP67" i="20"/>
  <c r="BL67" i="20"/>
  <c r="BH67" i="20"/>
  <c r="BD67" i="20"/>
  <c r="AZ67" i="20"/>
  <c r="AV67" i="20"/>
  <c r="AR67" i="20"/>
  <c r="AN67" i="20"/>
  <c r="AJ67" i="20"/>
  <c r="AF67" i="20"/>
  <c r="AB67" i="20"/>
  <c r="X67" i="20"/>
  <c r="T67" i="20"/>
  <c r="P67" i="20"/>
  <c r="L67" i="20"/>
  <c r="H67" i="20"/>
  <c r="C67" i="20"/>
  <c r="CY67" i="20"/>
  <c r="CU67" i="20"/>
  <c r="CQ67" i="20"/>
  <c r="CM67" i="20"/>
  <c r="CI67" i="20"/>
  <c r="CE67" i="20"/>
  <c r="CA67" i="20"/>
  <c r="BW67" i="20"/>
  <c r="BS67" i="20"/>
  <c r="BO67" i="20"/>
  <c r="BK67" i="20"/>
  <c r="BG67" i="20"/>
  <c r="BC67" i="20"/>
  <c r="AY67" i="20"/>
  <c r="AU67" i="20"/>
  <c r="AQ67" i="20"/>
  <c r="AM67" i="20"/>
  <c r="AI67" i="20"/>
  <c r="AE67" i="20"/>
  <c r="AA67" i="20"/>
  <c r="W67" i="20"/>
  <c r="S67" i="20"/>
  <c r="O67" i="20"/>
  <c r="K67" i="20"/>
  <c r="G67" i="20"/>
  <c r="D59" i="20"/>
  <c r="CX59" i="20"/>
  <c r="CT59" i="20"/>
  <c r="CP59" i="20"/>
  <c r="CL59" i="20"/>
  <c r="CH59" i="20"/>
  <c r="CD59" i="20"/>
  <c r="BZ59" i="20"/>
  <c r="BV59" i="20"/>
  <c r="BR59" i="20"/>
  <c r="BN59" i="20"/>
  <c r="BJ59" i="20"/>
  <c r="BF59" i="20"/>
  <c r="BB59" i="20"/>
  <c r="AX59" i="20"/>
  <c r="AT59" i="20"/>
  <c r="AP59" i="20"/>
  <c r="AL59" i="20"/>
  <c r="AH59" i="20"/>
  <c r="AD59" i="20"/>
  <c r="Z59" i="20"/>
  <c r="V59" i="20"/>
  <c r="R59" i="20"/>
  <c r="N59" i="20"/>
  <c r="J59" i="20"/>
  <c r="F59" i="20"/>
  <c r="CW59" i="20"/>
  <c r="CS59" i="20"/>
  <c r="CO59" i="20"/>
  <c r="CK59" i="20"/>
  <c r="CG59" i="20"/>
  <c r="CC59" i="20"/>
  <c r="BY59" i="20"/>
  <c r="BU59" i="20"/>
  <c r="BQ59" i="20"/>
  <c r="BM59" i="20"/>
  <c r="BI59" i="20"/>
  <c r="BE59" i="20"/>
  <c r="BA59" i="20"/>
  <c r="AW59" i="20"/>
  <c r="AS59" i="20"/>
  <c r="AO59" i="20"/>
  <c r="AK59" i="20"/>
  <c r="AG59" i="20"/>
  <c r="AC59" i="20"/>
  <c r="Y59" i="20"/>
  <c r="U59" i="20"/>
  <c r="Q59" i="20"/>
  <c r="M59" i="20"/>
  <c r="I59" i="20"/>
  <c r="E59" i="20"/>
  <c r="CZ59" i="20"/>
  <c r="CV59" i="20"/>
  <c r="CR59" i="20"/>
  <c r="CN59" i="20"/>
  <c r="CJ59" i="20"/>
  <c r="CF59" i="20"/>
  <c r="CB59" i="20"/>
  <c r="BX59" i="20"/>
  <c r="BT59" i="20"/>
  <c r="BP59" i="20"/>
  <c r="BL59" i="20"/>
  <c r="BH59" i="20"/>
  <c r="BD59" i="20"/>
  <c r="AZ59" i="20"/>
  <c r="AV59" i="20"/>
  <c r="AR59" i="20"/>
  <c r="AN59" i="20"/>
  <c r="AJ59" i="20"/>
  <c r="AF59" i="20"/>
  <c r="AB59" i="20"/>
  <c r="X59" i="20"/>
  <c r="T59" i="20"/>
  <c r="P59" i="20"/>
  <c r="L59" i="20"/>
  <c r="H59" i="20"/>
  <c r="C59" i="20"/>
  <c r="CY59" i="20"/>
  <c r="CU59" i="20"/>
  <c r="CQ59" i="20"/>
  <c r="CM59" i="20"/>
  <c r="CI59" i="20"/>
  <c r="CE59" i="20"/>
  <c r="CA59" i="20"/>
  <c r="BW59" i="20"/>
  <c r="BS59" i="20"/>
  <c r="BO59" i="20"/>
  <c r="BK59" i="20"/>
  <c r="BG59" i="20"/>
  <c r="BC59" i="20"/>
  <c r="AY59" i="20"/>
  <c r="AU59" i="20"/>
  <c r="AQ59" i="20"/>
  <c r="AM59" i="20"/>
  <c r="AI59" i="20"/>
  <c r="AE59" i="20"/>
  <c r="AA59" i="20"/>
  <c r="W59" i="20"/>
  <c r="S59" i="20"/>
  <c r="O59" i="20"/>
  <c r="K59" i="20"/>
  <c r="G59" i="20"/>
  <c r="D47" i="20"/>
  <c r="CW47" i="20"/>
  <c r="CS47" i="20"/>
  <c r="CO47" i="20"/>
  <c r="CK47" i="20"/>
  <c r="CG47" i="20"/>
  <c r="CC47" i="20"/>
  <c r="BY47" i="20"/>
  <c r="BU47" i="20"/>
  <c r="BQ47" i="20"/>
  <c r="BM47" i="20"/>
  <c r="BI47" i="20"/>
  <c r="BE47" i="20"/>
  <c r="BA47" i="20"/>
  <c r="AW47" i="20"/>
  <c r="AS47" i="20"/>
  <c r="AO47" i="20"/>
  <c r="AK47" i="20"/>
  <c r="AG47" i="20"/>
  <c r="AC47" i="20"/>
  <c r="Y47" i="20"/>
  <c r="U47" i="20"/>
  <c r="Q47" i="20"/>
  <c r="M47" i="20"/>
  <c r="I47" i="20"/>
  <c r="E47" i="20"/>
  <c r="CY47" i="20"/>
  <c r="CI47" i="20"/>
  <c r="CA47" i="20"/>
  <c r="BO47" i="20"/>
  <c r="AY47" i="20"/>
  <c r="AQ47" i="20"/>
  <c r="AA47" i="20"/>
  <c r="O47" i="20"/>
  <c r="G47" i="20"/>
  <c r="CZ47" i="20"/>
  <c r="CV47" i="20"/>
  <c r="CR47" i="20"/>
  <c r="CN47" i="20"/>
  <c r="CJ47" i="20"/>
  <c r="CF47" i="20"/>
  <c r="CB47" i="20"/>
  <c r="BX47" i="20"/>
  <c r="BT47" i="20"/>
  <c r="BP47" i="20"/>
  <c r="BL47" i="20"/>
  <c r="BH47" i="20"/>
  <c r="BD47" i="20"/>
  <c r="AZ47" i="20"/>
  <c r="AV47" i="20"/>
  <c r="AR47" i="20"/>
  <c r="AN47" i="20"/>
  <c r="AJ47" i="20"/>
  <c r="AF47" i="20"/>
  <c r="AB47" i="20"/>
  <c r="X47" i="20"/>
  <c r="T47" i="20"/>
  <c r="P47" i="20"/>
  <c r="L47" i="20"/>
  <c r="H47" i="20"/>
  <c r="C47" i="20"/>
  <c r="CU47" i="20"/>
  <c r="CM47" i="20"/>
  <c r="BW47" i="20"/>
  <c r="BK47" i="20"/>
  <c r="BC47" i="20"/>
  <c r="AM47" i="20"/>
  <c r="AE47" i="20"/>
  <c r="W47" i="20"/>
  <c r="K47" i="20"/>
  <c r="CX47" i="20"/>
  <c r="CT47" i="20"/>
  <c r="CP47" i="20"/>
  <c r="CL47" i="20"/>
  <c r="CH47" i="20"/>
  <c r="CD47" i="20"/>
  <c r="BZ47" i="20"/>
  <c r="BV47" i="20"/>
  <c r="BR47" i="20"/>
  <c r="BN47" i="20"/>
  <c r="BJ47" i="20"/>
  <c r="BF47" i="20"/>
  <c r="BB47" i="20"/>
  <c r="AX47" i="20"/>
  <c r="AT47" i="20"/>
  <c r="AP47" i="20"/>
  <c r="AL47" i="20"/>
  <c r="AH47" i="20"/>
  <c r="AD47" i="20"/>
  <c r="Z47" i="20"/>
  <c r="V47" i="20"/>
  <c r="R47" i="20"/>
  <c r="N47" i="20"/>
  <c r="J47" i="20"/>
  <c r="F47" i="20"/>
  <c r="CQ47" i="20"/>
  <c r="CE47" i="20"/>
  <c r="BS47" i="20"/>
  <c r="BG47" i="20"/>
  <c r="AU47" i="20"/>
  <c r="AI47" i="20"/>
  <c r="S47" i="20"/>
  <c r="D39" i="20"/>
  <c r="CW39" i="20"/>
  <c r="CS39" i="20"/>
  <c r="CO39" i="20"/>
  <c r="CK39" i="20"/>
  <c r="CG39" i="20"/>
  <c r="CC39" i="20"/>
  <c r="BY39" i="20"/>
  <c r="BU39" i="20"/>
  <c r="BQ39" i="20"/>
  <c r="BM39" i="20"/>
  <c r="BI39" i="20"/>
  <c r="BE39" i="20"/>
  <c r="BA39" i="20"/>
  <c r="AW39" i="20"/>
  <c r="AS39" i="20"/>
  <c r="AO39" i="20"/>
  <c r="AK39" i="20"/>
  <c r="AG39" i="20"/>
  <c r="AC39" i="20"/>
  <c r="Y39" i="20"/>
  <c r="U39" i="20"/>
  <c r="Q39" i="20"/>
  <c r="M39" i="20"/>
  <c r="I39" i="20"/>
  <c r="E39" i="20"/>
  <c r="CY39" i="20"/>
  <c r="CU39" i="20"/>
  <c r="CE39" i="20"/>
  <c r="BS39" i="20"/>
  <c r="BC39" i="20"/>
  <c r="AQ39" i="20"/>
  <c r="AE39" i="20"/>
  <c r="S39" i="20"/>
  <c r="G39" i="20"/>
  <c r="CZ39" i="20"/>
  <c r="CV39" i="20"/>
  <c r="CR39" i="20"/>
  <c r="CN39" i="20"/>
  <c r="CJ39" i="20"/>
  <c r="CF39" i="20"/>
  <c r="CB39" i="20"/>
  <c r="BX39" i="20"/>
  <c r="BT39" i="20"/>
  <c r="BP39" i="20"/>
  <c r="BL39" i="20"/>
  <c r="BH39" i="20"/>
  <c r="BD39" i="20"/>
  <c r="AZ39" i="20"/>
  <c r="AV39" i="20"/>
  <c r="AR39" i="20"/>
  <c r="AN39" i="20"/>
  <c r="AJ39" i="20"/>
  <c r="AF39" i="20"/>
  <c r="AB39" i="20"/>
  <c r="X39" i="20"/>
  <c r="T39" i="20"/>
  <c r="P39" i="20"/>
  <c r="L39" i="20"/>
  <c r="H39" i="20"/>
  <c r="C39" i="20"/>
  <c r="CQ39" i="20"/>
  <c r="CI39" i="20"/>
  <c r="BW39" i="20"/>
  <c r="BK39" i="20"/>
  <c r="AY39" i="20"/>
  <c r="AM39" i="20"/>
  <c r="AA39" i="20"/>
  <c r="O39" i="20"/>
  <c r="CX39" i="20"/>
  <c r="CT39" i="20"/>
  <c r="CP39" i="20"/>
  <c r="CL39" i="20"/>
  <c r="CH39" i="20"/>
  <c r="CD39" i="20"/>
  <c r="BZ39" i="20"/>
  <c r="BV39" i="20"/>
  <c r="BR39" i="20"/>
  <c r="BN39" i="20"/>
  <c r="BJ39" i="20"/>
  <c r="BF39" i="20"/>
  <c r="BB39" i="20"/>
  <c r="AX39" i="20"/>
  <c r="AT39" i="20"/>
  <c r="AP39" i="20"/>
  <c r="AL39" i="20"/>
  <c r="AH39" i="20"/>
  <c r="AD39" i="20"/>
  <c r="Z39" i="20"/>
  <c r="V39" i="20"/>
  <c r="R39" i="20"/>
  <c r="N39" i="20"/>
  <c r="J39" i="20"/>
  <c r="F39" i="20"/>
  <c r="CM39" i="20"/>
  <c r="CA39" i="20"/>
  <c r="BO39" i="20"/>
  <c r="BG39" i="20"/>
  <c r="AU39" i="20"/>
  <c r="AI39" i="20"/>
  <c r="W39" i="20"/>
  <c r="K39" i="20"/>
  <c r="D35" i="20"/>
  <c r="CW35" i="20"/>
  <c r="CS35" i="20"/>
  <c r="CO35" i="20"/>
  <c r="CK35" i="20"/>
  <c r="CG35" i="20"/>
  <c r="CC35" i="20"/>
  <c r="BY35" i="20"/>
  <c r="BU35" i="20"/>
  <c r="BQ35" i="20"/>
  <c r="BM35" i="20"/>
  <c r="BI35" i="20"/>
  <c r="BE35" i="20"/>
  <c r="BA35" i="20"/>
  <c r="AW35" i="20"/>
  <c r="AS35" i="20"/>
  <c r="AO35" i="20"/>
  <c r="AK35" i="20"/>
  <c r="AG35" i="20"/>
  <c r="AC35" i="20"/>
  <c r="Y35" i="20"/>
  <c r="U35" i="20"/>
  <c r="Q35" i="20"/>
  <c r="M35" i="20"/>
  <c r="I35" i="20"/>
  <c r="E35" i="20"/>
  <c r="CQ35" i="20"/>
  <c r="CE35" i="20"/>
  <c r="BS35" i="20"/>
  <c r="BG35" i="20"/>
  <c r="AU35" i="20"/>
  <c r="AI35" i="20"/>
  <c r="W35" i="20"/>
  <c r="K35" i="20"/>
  <c r="CZ35" i="20"/>
  <c r="CV35" i="20"/>
  <c r="CR35" i="20"/>
  <c r="CN35" i="20"/>
  <c r="CJ35" i="20"/>
  <c r="CF35" i="20"/>
  <c r="CB35" i="20"/>
  <c r="BX35" i="20"/>
  <c r="BT35" i="20"/>
  <c r="BP35" i="20"/>
  <c r="BL35" i="20"/>
  <c r="BH35" i="20"/>
  <c r="BD35" i="20"/>
  <c r="AZ35" i="20"/>
  <c r="AV35" i="20"/>
  <c r="AR35" i="20"/>
  <c r="AN35" i="20"/>
  <c r="AJ35" i="20"/>
  <c r="AF35" i="20"/>
  <c r="AB35" i="20"/>
  <c r="X35" i="20"/>
  <c r="T35" i="20"/>
  <c r="P35" i="20"/>
  <c r="L35" i="20"/>
  <c r="H35" i="20"/>
  <c r="C35" i="20"/>
  <c r="CY35" i="20"/>
  <c r="CM35" i="20"/>
  <c r="CA35" i="20"/>
  <c r="BO35" i="20"/>
  <c r="BC35" i="20"/>
  <c r="AQ35" i="20"/>
  <c r="AE35" i="20"/>
  <c r="S35" i="20"/>
  <c r="CX35" i="20"/>
  <c r="CT35" i="20"/>
  <c r="CP35" i="20"/>
  <c r="CL35" i="20"/>
  <c r="CH35" i="20"/>
  <c r="CD35" i="20"/>
  <c r="BZ35" i="20"/>
  <c r="BV35" i="20"/>
  <c r="BR35" i="20"/>
  <c r="BN35" i="20"/>
  <c r="BJ35" i="20"/>
  <c r="BF35" i="20"/>
  <c r="BB35" i="20"/>
  <c r="AX35" i="20"/>
  <c r="AT35" i="20"/>
  <c r="AP35" i="20"/>
  <c r="AL35" i="20"/>
  <c r="AH35" i="20"/>
  <c r="AD35" i="20"/>
  <c r="Z35" i="20"/>
  <c r="V35" i="20"/>
  <c r="R35" i="20"/>
  <c r="N35" i="20"/>
  <c r="J35" i="20"/>
  <c r="F35" i="20"/>
  <c r="CU35" i="20"/>
  <c r="CI35" i="20"/>
  <c r="BW35" i="20"/>
  <c r="BK35" i="20"/>
  <c r="AY35" i="20"/>
  <c r="AM35" i="20"/>
  <c r="AA35" i="20"/>
  <c r="O35" i="20"/>
  <c r="G35" i="20"/>
  <c r="D27" i="20"/>
  <c r="CW27" i="20"/>
  <c r="CS27" i="20"/>
  <c r="CO27" i="20"/>
  <c r="CK27" i="20"/>
  <c r="CG27" i="20"/>
  <c r="CC27" i="20"/>
  <c r="BY27" i="20"/>
  <c r="BU27" i="20"/>
  <c r="BQ27" i="20"/>
  <c r="BM27" i="20"/>
  <c r="BI27" i="20"/>
  <c r="BE27" i="20"/>
  <c r="BA27" i="20"/>
  <c r="AW27" i="20"/>
  <c r="AS27" i="20"/>
  <c r="AO27" i="20"/>
  <c r="AK27" i="20"/>
  <c r="AG27" i="20"/>
  <c r="AC27" i="20"/>
  <c r="Y27" i="20"/>
  <c r="U27" i="20"/>
  <c r="Q27" i="20"/>
  <c r="M27" i="20"/>
  <c r="I27" i="20"/>
  <c r="E27" i="20"/>
  <c r="CQ27" i="20"/>
  <c r="CA27" i="20"/>
  <c r="BO27" i="20"/>
  <c r="BC27" i="20"/>
  <c r="AQ27" i="20"/>
  <c r="AE27" i="20"/>
  <c r="W27" i="20"/>
  <c r="O27" i="20"/>
  <c r="CZ27" i="20"/>
  <c r="CV27" i="20"/>
  <c r="CR27" i="20"/>
  <c r="CN27" i="20"/>
  <c r="CJ27" i="20"/>
  <c r="CF27" i="20"/>
  <c r="CB27" i="20"/>
  <c r="BX27" i="20"/>
  <c r="BT27" i="20"/>
  <c r="BP27" i="20"/>
  <c r="BL27" i="20"/>
  <c r="BH27" i="20"/>
  <c r="BD27" i="20"/>
  <c r="AZ27" i="20"/>
  <c r="AV27" i="20"/>
  <c r="AR27" i="20"/>
  <c r="AN27" i="20"/>
  <c r="AJ27" i="20"/>
  <c r="AF27" i="20"/>
  <c r="AB27" i="20"/>
  <c r="X27" i="20"/>
  <c r="T27" i="20"/>
  <c r="P27" i="20"/>
  <c r="L27" i="20"/>
  <c r="H27" i="20"/>
  <c r="C27" i="20"/>
  <c r="CU27" i="20"/>
  <c r="CI27" i="20"/>
  <c r="BW27" i="20"/>
  <c r="BK27" i="20"/>
  <c r="AY27" i="20"/>
  <c r="AM27" i="20"/>
  <c r="AA27" i="20"/>
  <c r="K27" i="20"/>
  <c r="CX27" i="20"/>
  <c r="CT27" i="20"/>
  <c r="CP27" i="20"/>
  <c r="CL27" i="20"/>
  <c r="CH27" i="20"/>
  <c r="CD27" i="20"/>
  <c r="BZ27" i="20"/>
  <c r="BV27" i="20"/>
  <c r="BR27" i="20"/>
  <c r="BN27" i="20"/>
  <c r="BJ27" i="20"/>
  <c r="BF27" i="20"/>
  <c r="BB27" i="20"/>
  <c r="AX27" i="20"/>
  <c r="AT27" i="20"/>
  <c r="AP27" i="20"/>
  <c r="AL27" i="20"/>
  <c r="AH27" i="20"/>
  <c r="AD27" i="20"/>
  <c r="Z27" i="20"/>
  <c r="V27" i="20"/>
  <c r="R27" i="20"/>
  <c r="N27" i="20"/>
  <c r="J27" i="20"/>
  <c r="F27" i="20"/>
  <c r="CY27" i="20"/>
  <c r="CM27" i="20"/>
  <c r="CE27" i="20"/>
  <c r="BS27" i="20"/>
  <c r="BG27" i="20"/>
  <c r="AU27" i="20"/>
  <c r="AI27" i="20"/>
  <c r="S27" i="20"/>
  <c r="G27" i="20"/>
  <c r="D23" i="20"/>
  <c r="CW23" i="20"/>
  <c r="CS23" i="20"/>
  <c r="CO23" i="20"/>
  <c r="CK23" i="20"/>
  <c r="CG23" i="20"/>
  <c r="CC23" i="20"/>
  <c r="BY23" i="20"/>
  <c r="BU23" i="20"/>
  <c r="BQ23" i="20"/>
  <c r="BM23" i="20"/>
  <c r="BI23" i="20"/>
  <c r="BE23" i="20"/>
  <c r="BA23" i="20"/>
  <c r="AW23" i="20"/>
  <c r="AS23" i="20"/>
  <c r="AO23" i="20"/>
  <c r="AK23" i="20"/>
  <c r="AG23" i="20"/>
  <c r="AC23" i="20"/>
  <c r="Y23" i="20"/>
  <c r="U23" i="20"/>
  <c r="Q23" i="20"/>
  <c r="M23" i="20"/>
  <c r="I23" i="20"/>
  <c r="E23" i="20"/>
  <c r="CZ23" i="20"/>
  <c r="CV23" i="20"/>
  <c r="CR23" i="20"/>
  <c r="CN23" i="20"/>
  <c r="CJ23" i="20"/>
  <c r="CF23" i="20"/>
  <c r="CB23" i="20"/>
  <c r="BX23" i="20"/>
  <c r="BT23" i="20"/>
  <c r="BP23" i="20"/>
  <c r="BL23" i="20"/>
  <c r="BH23" i="20"/>
  <c r="BD23" i="20"/>
  <c r="AZ23" i="20"/>
  <c r="AV23" i="20"/>
  <c r="AR23" i="20"/>
  <c r="AN23" i="20"/>
  <c r="AJ23" i="20"/>
  <c r="AF23" i="20"/>
  <c r="AB23" i="20"/>
  <c r="X23" i="20"/>
  <c r="T23" i="20"/>
  <c r="P23" i="20"/>
  <c r="L23" i="20"/>
  <c r="H23" i="20"/>
  <c r="C23" i="20"/>
  <c r="CX23" i="20"/>
  <c r="CT23" i="20"/>
  <c r="CP23" i="20"/>
  <c r="CL23" i="20"/>
  <c r="CH23" i="20"/>
  <c r="CD23" i="20"/>
  <c r="BZ23" i="20"/>
  <c r="BV23" i="20"/>
  <c r="BR23" i="20"/>
  <c r="BN23" i="20"/>
  <c r="BJ23" i="20"/>
  <c r="BF23" i="20"/>
  <c r="BB23" i="20"/>
  <c r="AX23" i="20"/>
  <c r="AT23" i="20"/>
  <c r="AP23" i="20"/>
  <c r="AL23" i="20"/>
  <c r="AH23" i="20"/>
  <c r="AD23" i="20"/>
  <c r="Z23" i="20"/>
  <c r="V23" i="20"/>
  <c r="R23" i="20"/>
  <c r="N23" i="20"/>
  <c r="J23" i="20"/>
  <c r="F23" i="20"/>
  <c r="CQ23" i="20"/>
  <c r="CA23" i="20"/>
  <c r="BK23" i="20"/>
  <c r="AU23" i="20"/>
  <c r="AE23" i="20"/>
  <c r="O23" i="20"/>
  <c r="CI23" i="20"/>
  <c r="AM23" i="20"/>
  <c r="CM23" i="20"/>
  <c r="BW23" i="20"/>
  <c r="BG23" i="20"/>
  <c r="AQ23" i="20"/>
  <c r="AA23" i="20"/>
  <c r="K23" i="20"/>
  <c r="CY23" i="20"/>
  <c r="BC23" i="20"/>
  <c r="G23" i="20"/>
  <c r="CU23" i="20"/>
  <c r="CE23" i="20"/>
  <c r="BO23" i="20"/>
  <c r="AY23" i="20"/>
  <c r="AI23" i="20"/>
  <c r="S23" i="20"/>
  <c r="BS23" i="20"/>
  <c r="W23" i="20"/>
  <c r="D19" i="20"/>
  <c r="CW19" i="20"/>
  <c r="CS19" i="20"/>
  <c r="CO19" i="20"/>
  <c r="CK19" i="20"/>
  <c r="CG19" i="20"/>
  <c r="CC19" i="20"/>
  <c r="BY19" i="20"/>
  <c r="BU19" i="20"/>
  <c r="BQ19" i="20"/>
  <c r="BM19" i="20"/>
  <c r="BI19" i="20"/>
  <c r="BE19" i="20"/>
  <c r="BA19" i="20"/>
  <c r="AW19" i="20"/>
  <c r="AS19" i="20"/>
  <c r="AO19" i="20"/>
  <c r="AK19" i="20"/>
  <c r="AG19" i="20"/>
  <c r="AC19" i="20"/>
  <c r="Y19" i="20"/>
  <c r="U19" i="20"/>
  <c r="Q19" i="20"/>
  <c r="M19" i="20"/>
  <c r="I19" i="20"/>
  <c r="E19" i="20"/>
  <c r="CZ19" i="20"/>
  <c r="CV19" i="20"/>
  <c r="CR19" i="20"/>
  <c r="CN19" i="20"/>
  <c r="CJ19" i="20"/>
  <c r="CF19" i="20"/>
  <c r="CB19" i="20"/>
  <c r="BX19" i="20"/>
  <c r="BT19" i="20"/>
  <c r="BP19" i="20"/>
  <c r="BL19" i="20"/>
  <c r="BH19" i="20"/>
  <c r="BD19" i="20"/>
  <c r="AZ19" i="20"/>
  <c r="AV19" i="20"/>
  <c r="AR19" i="20"/>
  <c r="AN19" i="20"/>
  <c r="AJ19" i="20"/>
  <c r="AF19" i="20"/>
  <c r="AB19" i="20"/>
  <c r="X19" i="20"/>
  <c r="T19" i="20"/>
  <c r="P19" i="20"/>
  <c r="L19" i="20"/>
  <c r="H19" i="20"/>
  <c r="C19" i="20"/>
  <c r="CX19" i="20"/>
  <c r="CT19" i="20"/>
  <c r="CP19" i="20"/>
  <c r="CL19" i="20"/>
  <c r="CH19" i="20"/>
  <c r="CD19" i="20"/>
  <c r="BZ19" i="20"/>
  <c r="BV19" i="20"/>
  <c r="BR19" i="20"/>
  <c r="BN19" i="20"/>
  <c r="BJ19" i="20"/>
  <c r="BF19" i="20"/>
  <c r="BB19" i="20"/>
  <c r="AX19" i="20"/>
  <c r="AT19" i="20"/>
  <c r="AP19" i="20"/>
  <c r="AL19" i="20"/>
  <c r="AH19" i="20"/>
  <c r="AD19" i="20"/>
  <c r="Z19" i="20"/>
  <c r="V19" i="20"/>
  <c r="R19" i="20"/>
  <c r="N19" i="20"/>
  <c r="J19" i="20"/>
  <c r="F19" i="20"/>
  <c r="CU19" i="20"/>
  <c r="CE19" i="20"/>
  <c r="BO19" i="20"/>
  <c r="AY19" i="20"/>
  <c r="AI19" i="20"/>
  <c r="S19" i="20"/>
  <c r="CM19" i="20"/>
  <c r="AQ19" i="20"/>
  <c r="CQ19" i="20"/>
  <c r="CA19" i="20"/>
  <c r="BK19" i="20"/>
  <c r="AU19" i="20"/>
  <c r="AE19" i="20"/>
  <c r="O19" i="20"/>
  <c r="BG19" i="20"/>
  <c r="K19" i="20"/>
  <c r="CY19" i="20"/>
  <c r="CI19" i="20"/>
  <c r="BS19" i="20"/>
  <c r="BC19" i="20"/>
  <c r="AM19" i="20"/>
  <c r="W19" i="20"/>
  <c r="G19" i="20"/>
  <c r="BW19" i="20"/>
  <c r="AA19" i="20"/>
  <c r="D15" i="20"/>
  <c r="CW15" i="20"/>
  <c r="CS15" i="20"/>
  <c r="CO15" i="20"/>
  <c r="CK15" i="20"/>
  <c r="CG15" i="20"/>
  <c r="CC15" i="20"/>
  <c r="BY15" i="20"/>
  <c r="BU15" i="20"/>
  <c r="BQ15" i="20"/>
  <c r="BM15" i="20"/>
  <c r="BI15" i="20"/>
  <c r="BE15" i="20"/>
  <c r="BA15" i="20"/>
  <c r="AW15" i="20"/>
  <c r="AS15" i="20"/>
  <c r="AO15" i="20"/>
  <c r="AK15" i="20"/>
  <c r="AG15" i="20"/>
  <c r="AC15" i="20"/>
  <c r="Y15" i="20"/>
  <c r="U15" i="20"/>
  <c r="Q15" i="20"/>
  <c r="M15" i="20"/>
  <c r="I15" i="20"/>
  <c r="E15" i="20"/>
  <c r="CZ15" i="20"/>
  <c r="CV15" i="20"/>
  <c r="CR15" i="20"/>
  <c r="CN15" i="20"/>
  <c r="CJ15" i="20"/>
  <c r="CF15" i="20"/>
  <c r="CB15" i="20"/>
  <c r="BX15" i="20"/>
  <c r="BT15" i="20"/>
  <c r="BP15" i="20"/>
  <c r="BL15" i="20"/>
  <c r="BH15" i="20"/>
  <c r="BD15" i="20"/>
  <c r="AZ15" i="20"/>
  <c r="AV15" i="20"/>
  <c r="AR15" i="20"/>
  <c r="AN15" i="20"/>
  <c r="AJ15" i="20"/>
  <c r="AF15" i="20"/>
  <c r="AB15" i="20"/>
  <c r="X15" i="20"/>
  <c r="T15" i="20"/>
  <c r="P15" i="20"/>
  <c r="L15" i="20"/>
  <c r="H15" i="20"/>
  <c r="C15" i="20"/>
  <c r="CX15" i="20"/>
  <c r="CT15" i="20"/>
  <c r="CP15" i="20"/>
  <c r="CL15" i="20"/>
  <c r="CH15" i="20"/>
  <c r="CD15" i="20"/>
  <c r="BZ15" i="20"/>
  <c r="BV15" i="20"/>
  <c r="BR15" i="20"/>
  <c r="BN15" i="20"/>
  <c r="BJ15" i="20"/>
  <c r="BF15" i="20"/>
  <c r="BB15" i="20"/>
  <c r="AX15" i="20"/>
  <c r="AT15" i="20"/>
  <c r="AP15" i="20"/>
  <c r="AL15" i="20"/>
  <c r="AH15" i="20"/>
  <c r="AD15" i="20"/>
  <c r="Z15" i="20"/>
  <c r="V15" i="20"/>
  <c r="R15" i="20"/>
  <c r="N15" i="20"/>
  <c r="J15" i="20"/>
  <c r="F15" i="20"/>
  <c r="CY15" i="20"/>
  <c r="CI15" i="20"/>
  <c r="BS15" i="20"/>
  <c r="BC15" i="20"/>
  <c r="AM15" i="20"/>
  <c r="W15" i="20"/>
  <c r="G15" i="20"/>
  <c r="BK15" i="20"/>
  <c r="O15" i="20"/>
  <c r="CU15" i="20"/>
  <c r="CE15" i="20"/>
  <c r="BO15" i="20"/>
  <c r="AY15" i="20"/>
  <c r="AI15" i="20"/>
  <c r="S15" i="20"/>
  <c r="CQ15" i="20"/>
  <c r="AU15" i="20"/>
  <c r="CM15" i="20"/>
  <c r="BW15" i="20"/>
  <c r="BG15" i="20"/>
  <c r="AQ15" i="20"/>
  <c r="AA15" i="20"/>
  <c r="K15" i="20"/>
  <c r="CA15" i="20"/>
  <c r="AE15" i="20"/>
  <c r="D11" i="20"/>
  <c r="CW11" i="20"/>
  <c r="CS11" i="20"/>
  <c r="CO11" i="20"/>
  <c r="CK11" i="20"/>
  <c r="CG11" i="20"/>
  <c r="CC11" i="20"/>
  <c r="BY11" i="20"/>
  <c r="BU11" i="20"/>
  <c r="BQ11" i="20"/>
  <c r="BM11" i="20"/>
  <c r="BI11" i="20"/>
  <c r="BE11" i="20"/>
  <c r="BA11" i="20"/>
  <c r="AW11" i="20"/>
  <c r="AS11" i="20"/>
  <c r="AO11" i="20"/>
  <c r="AK11" i="20"/>
  <c r="AG11" i="20"/>
  <c r="AC11" i="20"/>
  <c r="Y11" i="20"/>
  <c r="U11" i="20"/>
  <c r="Q11" i="20"/>
  <c r="M11" i="20"/>
  <c r="I11" i="20"/>
  <c r="E11" i="20"/>
  <c r="CZ11" i="20"/>
  <c r="CV11" i="20"/>
  <c r="CR11" i="20"/>
  <c r="CN11" i="20"/>
  <c r="CJ11" i="20"/>
  <c r="CF11" i="20"/>
  <c r="CB11" i="20"/>
  <c r="BX11" i="20"/>
  <c r="BT11" i="20"/>
  <c r="BP11" i="20"/>
  <c r="BL11" i="20"/>
  <c r="BH11" i="20"/>
  <c r="BD11" i="20"/>
  <c r="AZ11" i="20"/>
  <c r="AV11" i="20"/>
  <c r="AR11" i="20"/>
  <c r="AN11" i="20"/>
  <c r="AJ11" i="20"/>
  <c r="AF11" i="20"/>
  <c r="AB11" i="20"/>
  <c r="X11" i="20"/>
  <c r="T11" i="20"/>
  <c r="P11" i="20"/>
  <c r="L11" i="20"/>
  <c r="H11" i="20"/>
  <c r="C11" i="20"/>
  <c r="CX11" i="20"/>
  <c r="CT11" i="20"/>
  <c r="CP11" i="20"/>
  <c r="CL11" i="20"/>
  <c r="CH11" i="20"/>
  <c r="CD11" i="20"/>
  <c r="BZ11" i="20"/>
  <c r="BV11" i="20"/>
  <c r="BR11" i="20"/>
  <c r="BN11" i="20"/>
  <c r="BJ11" i="20"/>
  <c r="BF11" i="20"/>
  <c r="BB11" i="20"/>
  <c r="AX11" i="20"/>
  <c r="AT11" i="20"/>
  <c r="AP11" i="20"/>
  <c r="AL11" i="20"/>
  <c r="AH11" i="20"/>
  <c r="AD11" i="20"/>
  <c r="Z11" i="20"/>
  <c r="V11" i="20"/>
  <c r="R11" i="20"/>
  <c r="N11" i="20"/>
  <c r="J11" i="20"/>
  <c r="F11" i="20"/>
  <c r="BG11" i="20"/>
  <c r="K11" i="20"/>
  <c r="CE11" i="20"/>
  <c r="AI11" i="20"/>
  <c r="CY11" i="20"/>
  <c r="CI11" i="20"/>
  <c r="BS11" i="20"/>
  <c r="BC11" i="20"/>
  <c r="AM11" i="20"/>
  <c r="W11" i="20"/>
  <c r="G11" i="20"/>
  <c r="CU11" i="20"/>
  <c r="AY11" i="20"/>
  <c r="CQ11" i="20"/>
  <c r="CA11" i="20"/>
  <c r="BK11" i="20"/>
  <c r="AU11" i="20"/>
  <c r="AE11" i="20"/>
  <c r="O11" i="20"/>
  <c r="CM11" i="20"/>
  <c r="BW11" i="20"/>
  <c r="AQ11" i="20"/>
  <c r="AA11" i="20"/>
  <c r="BO11" i="20"/>
  <c r="S11" i="20"/>
  <c r="D198" i="20"/>
  <c r="CX198" i="20"/>
  <c r="CT198" i="20"/>
  <c r="CP198" i="20"/>
  <c r="CL198" i="20"/>
  <c r="CH198" i="20"/>
  <c r="CD198" i="20"/>
  <c r="BZ198" i="20"/>
  <c r="BV198" i="20"/>
  <c r="BR198" i="20"/>
  <c r="BN198" i="20"/>
  <c r="BJ198" i="20"/>
  <c r="BF198" i="20"/>
  <c r="BB198" i="20"/>
  <c r="AX198" i="20"/>
  <c r="AT198" i="20"/>
  <c r="AP198" i="20"/>
  <c r="AL198" i="20"/>
  <c r="AH198" i="20"/>
  <c r="CW198" i="20"/>
  <c r="CS198" i="20"/>
  <c r="CO198" i="20"/>
  <c r="CK198" i="20"/>
  <c r="CG198" i="20"/>
  <c r="CC198" i="20"/>
  <c r="BY198" i="20"/>
  <c r="BU198" i="20"/>
  <c r="BQ198" i="20"/>
  <c r="BM198" i="20"/>
  <c r="BI198" i="20"/>
  <c r="BE198" i="20"/>
  <c r="BA198" i="20"/>
  <c r="AW198" i="20"/>
  <c r="AS198" i="20"/>
  <c r="AO198" i="20"/>
  <c r="AK198" i="20"/>
  <c r="AG198" i="20"/>
  <c r="CZ198" i="20"/>
  <c r="CV198" i="20"/>
  <c r="CR198" i="20"/>
  <c r="CN198" i="20"/>
  <c r="CJ198" i="20"/>
  <c r="CF198" i="20"/>
  <c r="CB198" i="20"/>
  <c r="BX198" i="20"/>
  <c r="BT198" i="20"/>
  <c r="BP198" i="20"/>
  <c r="BL198" i="20"/>
  <c r="BH198" i="20"/>
  <c r="BD198" i="20"/>
  <c r="AZ198" i="20"/>
  <c r="AV198" i="20"/>
  <c r="AR198" i="20"/>
  <c r="AN198" i="20"/>
  <c r="AJ198" i="20"/>
  <c r="AF198" i="20"/>
  <c r="CY198" i="20"/>
  <c r="CU198" i="20"/>
  <c r="CQ198" i="20"/>
  <c r="CM198" i="20"/>
  <c r="CI198" i="20"/>
  <c r="CE198" i="20"/>
  <c r="CA198" i="20"/>
  <c r="BW198" i="20"/>
  <c r="BS198" i="20"/>
  <c r="BO198" i="20"/>
  <c r="BK198" i="20"/>
  <c r="BG198" i="20"/>
  <c r="BC198" i="20"/>
  <c r="AY198" i="20"/>
  <c r="AU198" i="20"/>
  <c r="AQ198" i="20"/>
  <c r="AM198" i="20"/>
  <c r="AI198" i="20"/>
  <c r="AE198" i="20"/>
  <c r="AD198" i="20"/>
  <c r="Z198" i="20"/>
  <c r="V198" i="20"/>
  <c r="R198" i="20"/>
  <c r="N198" i="20"/>
  <c r="J198" i="20"/>
  <c r="F198" i="20"/>
  <c r="AC198" i="20"/>
  <c r="Y198" i="20"/>
  <c r="U198" i="20"/>
  <c r="Q198" i="20"/>
  <c r="M198" i="20"/>
  <c r="I198" i="20"/>
  <c r="E198" i="20"/>
  <c r="AB198" i="20"/>
  <c r="X198" i="20"/>
  <c r="T198" i="20"/>
  <c r="P198" i="20"/>
  <c r="L198" i="20"/>
  <c r="H198" i="20"/>
  <c r="C198" i="20"/>
  <c r="AA198" i="20"/>
  <c r="W198" i="20"/>
  <c r="S198" i="20"/>
  <c r="O198" i="20"/>
  <c r="K198" i="20"/>
  <c r="G198" i="20"/>
  <c r="D194" i="20"/>
  <c r="CX194" i="20"/>
  <c r="CT194" i="20"/>
  <c r="CP194" i="20"/>
  <c r="CL194" i="20"/>
  <c r="CW194" i="20"/>
  <c r="CS194" i="20"/>
  <c r="CZ194" i="20"/>
  <c r="CV194" i="20"/>
  <c r="CR194" i="20"/>
  <c r="CN194" i="20"/>
  <c r="CY194" i="20"/>
  <c r="CU194" i="20"/>
  <c r="CQ194" i="20"/>
  <c r="CM194" i="20"/>
  <c r="CO194" i="20"/>
  <c r="CH194" i="20"/>
  <c r="CD194" i="20"/>
  <c r="BZ194" i="20"/>
  <c r="BV194" i="20"/>
  <c r="BR194" i="20"/>
  <c r="BN194" i="20"/>
  <c r="BJ194" i="20"/>
  <c r="BF194" i="20"/>
  <c r="BB194" i="20"/>
  <c r="AX194" i="20"/>
  <c r="AT194" i="20"/>
  <c r="AP194" i="20"/>
  <c r="AL194" i="20"/>
  <c r="AH194" i="20"/>
  <c r="AD194" i="20"/>
  <c r="Z194" i="20"/>
  <c r="V194" i="20"/>
  <c r="R194" i="20"/>
  <c r="N194" i="20"/>
  <c r="J194" i="20"/>
  <c r="F194" i="20"/>
  <c r="CK194" i="20"/>
  <c r="CG194" i="20"/>
  <c r="CC194" i="20"/>
  <c r="BY194" i="20"/>
  <c r="BU194" i="20"/>
  <c r="BQ194" i="20"/>
  <c r="BM194" i="20"/>
  <c r="BI194" i="20"/>
  <c r="BE194" i="20"/>
  <c r="BA194" i="20"/>
  <c r="AW194" i="20"/>
  <c r="AS194" i="20"/>
  <c r="AO194" i="20"/>
  <c r="AK194" i="20"/>
  <c r="AG194" i="20"/>
  <c r="AC194" i="20"/>
  <c r="Y194" i="20"/>
  <c r="U194" i="20"/>
  <c r="Q194" i="20"/>
  <c r="M194" i="20"/>
  <c r="I194" i="20"/>
  <c r="E194" i="20"/>
  <c r="CJ194" i="20"/>
  <c r="CF194" i="20"/>
  <c r="CB194" i="20"/>
  <c r="BX194" i="20"/>
  <c r="BT194" i="20"/>
  <c r="BP194" i="20"/>
  <c r="BL194" i="20"/>
  <c r="BH194" i="20"/>
  <c r="BD194" i="20"/>
  <c r="AZ194" i="20"/>
  <c r="AV194" i="20"/>
  <c r="AR194" i="20"/>
  <c r="AN194" i="20"/>
  <c r="AJ194" i="20"/>
  <c r="AF194" i="20"/>
  <c r="AB194" i="20"/>
  <c r="X194" i="20"/>
  <c r="T194" i="20"/>
  <c r="P194" i="20"/>
  <c r="L194" i="20"/>
  <c r="H194" i="20"/>
  <c r="C194" i="20"/>
  <c r="CI194" i="20"/>
  <c r="CE194" i="20"/>
  <c r="CA194" i="20"/>
  <c r="BW194" i="20"/>
  <c r="BS194" i="20"/>
  <c r="BO194" i="20"/>
  <c r="BK194" i="20"/>
  <c r="BG194" i="20"/>
  <c r="BC194" i="20"/>
  <c r="AY194" i="20"/>
  <c r="AU194" i="20"/>
  <c r="AQ194" i="20"/>
  <c r="AM194" i="20"/>
  <c r="AI194" i="20"/>
  <c r="AE194" i="20"/>
  <c r="AA194" i="20"/>
  <c r="W194" i="20"/>
  <c r="S194" i="20"/>
  <c r="O194" i="20"/>
  <c r="K194" i="20"/>
  <c r="G194" i="20"/>
  <c r="D186" i="20"/>
  <c r="CZ186" i="20"/>
  <c r="CV186" i="20"/>
  <c r="CR186" i="20"/>
  <c r="CN186" i="20"/>
  <c r="CJ186" i="20"/>
  <c r="CF186" i="20"/>
  <c r="CB186" i="20"/>
  <c r="BX186" i="20"/>
  <c r="BT186" i="20"/>
  <c r="BP186" i="20"/>
  <c r="BL186" i="20"/>
  <c r="BH186" i="20"/>
  <c r="BD186" i="20"/>
  <c r="AZ186" i="20"/>
  <c r="AV186" i="20"/>
  <c r="AR186" i="20"/>
  <c r="AN186" i="20"/>
  <c r="AJ186" i="20"/>
  <c r="AF186" i="20"/>
  <c r="AB186" i="20"/>
  <c r="X186" i="20"/>
  <c r="T186" i="20"/>
  <c r="P186" i="20"/>
  <c r="L186" i="20"/>
  <c r="H186" i="20"/>
  <c r="C186" i="20"/>
  <c r="CY186" i="20"/>
  <c r="CU186" i="20"/>
  <c r="CQ186" i="20"/>
  <c r="CM186" i="20"/>
  <c r="CI186" i="20"/>
  <c r="CE186" i="20"/>
  <c r="CA186" i="20"/>
  <c r="BW186" i="20"/>
  <c r="BS186" i="20"/>
  <c r="BO186" i="20"/>
  <c r="BK186" i="20"/>
  <c r="BG186" i="20"/>
  <c r="BC186" i="20"/>
  <c r="AY186" i="20"/>
  <c r="AU186" i="20"/>
  <c r="AQ186" i="20"/>
  <c r="AM186" i="20"/>
  <c r="AI186" i="20"/>
  <c r="AE186" i="20"/>
  <c r="AA186" i="20"/>
  <c r="W186" i="20"/>
  <c r="S186" i="20"/>
  <c r="O186" i="20"/>
  <c r="K186" i="20"/>
  <c r="G186" i="20"/>
  <c r="CX186" i="20"/>
  <c r="CT186" i="20"/>
  <c r="CP186" i="20"/>
  <c r="CL186" i="20"/>
  <c r="CH186" i="20"/>
  <c r="CD186" i="20"/>
  <c r="BZ186" i="20"/>
  <c r="BV186" i="20"/>
  <c r="BR186" i="20"/>
  <c r="BN186" i="20"/>
  <c r="BJ186" i="20"/>
  <c r="BF186" i="20"/>
  <c r="BB186" i="20"/>
  <c r="AX186" i="20"/>
  <c r="AT186" i="20"/>
  <c r="AP186" i="20"/>
  <c r="AL186" i="20"/>
  <c r="AH186" i="20"/>
  <c r="AD186" i="20"/>
  <c r="Z186" i="20"/>
  <c r="V186" i="20"/>
  <c r="R186" i="20"/>
  <c r="N186" i="20"/>
  <c r="J186" i="20"/>
  <c r="F186" i="20"/>
  <c r="CW186" i="20"/>
  <c r="CS186" i="20"/>
  <c r="CO186" i="20"/>
  <c r="CK186" i="20"/>
  <c r="CG186" i="20"/>
  <c r="CC186" i="20"/>
  <c r="BY186" i="20"/>
  <c r="BU186" i="20"/>
  <c r="BQ186" i="20"/>
  <c r="BM186" i="20"/>
  <c r="BI186" i="20"/>
  <c r="BE186" i="20"/>
  <c r="BA186" i="20"/>
  <c r="AW186" i="20"/>
  <c r="AS186" i="20"/>
  <c r="AO186" i="20"/>
  <c r="AK186" i="20"/>
  <c r="AG186" i="20"/>
  <c r="AC186" i="20"/>
  <c r="Y186" i="20"/>
  <c r="U186" i="20"/>
  <c r="Q186" i="20"/>
  <c r="M186" i="20"/>
  <c r="I186" i="20"/>
  <c r="E186" i="20"/>
  <c r="D182" i="20"/>
  <c r="CZ182" i="20"/>
  <c r="CV182" i="20"/>
  <c r="CR182" i="20"/>
  <c r="CN182" i="20"/>
  <c r="CJ182" i="20"/>
  <c r="CF182" i="20"/>
  <c r="CB182" i="20"/>
  <c r="BX182" i="20"/>
  <c r="BT182" i="20"/>
  <c r="BP182" i="20"/>
  <c r="BL182" i="20"/>
  <c r="BH182" i="20"/>
  <c r="BD182" i="20"/>
  <c r="AZ182" i="20"/>
  <c r="AV182" i="20"/>
  <c r="AR182" i="20"/>
  <c r="AN182" i="20"/>
  <c r="AJ182" i="20"/>
  <c r="AF182" i="20"/>
  <c r="AB182" i="20"/>
  <c r="X182" i="20"/>
  <c r="T182" i="20"/>
  <c r="P182" i="20"/>
  <c r="L182" i="20"/>
  <c r="H182" i="20"/>
  <c r="C182" i="20"/>
  <c r="CX182" i="20"/>
  <c r="CT182" i="20"/>
  <c r="CP182" i="20"/>
  <c r="CL182" i="20"/>
  <c r="CH182" i="20"/>
  <c r="CD182" i="20"/>
  <c r="BZ182" i="20"/>
  <c r="BV182" i="20"/>
  <c r="BR182" i="20"/>
  <c r="BN182" i="20"/>
  <c r="BJ182" i="20"/>
  <c r="BF182" i="20"/>
  <c r="BB182" i="20"/>
  <c r="AX182" i="20"/>
  <c r="AT182" i="20"/>
  <c r="AP182" i="20"/>
  <c r="AL182" i="20"/>
  <c r="AH182" i="20"/>
  <c r="AD182" i="20"/>
  <c r="Z182" i="20"/>
  <c r="V182" i="20"/>
  <c r="R182" i="20"/>
  <c r="N182" i="20"/>
  <c r="J182" i="20"/>
  <c r="F182" i="20"/>
  <c r="CW182" i="20"/>
  <c r="CS182" i="20"/>
  <c r="CO182" i="20"/>
  <c r="CK182" i="20"/>
  <c r="CG182" i="20"/>
  <c r="CC182" i="20"/>
  <c r="BY182" i="20"/>
  <c r="BU182" i="20"/>
  <c r="BQ182" i="20"/>
  <c r="BM182" i="20"/>
  <c r="BI182" i="20"/>
  <c r="BE182" i="20"/>
  <c r="BA182" i="20"/>
  <c r="AW182" i="20"/>
  <c r="AS182" i="20"/>
  <c r="AO182" i="20"/>
  <c r="AK182" i="20"/>
  <c r="AG182" i="20"/>
  <c r="AC182" i="20"/>
  <c r="Y182" i="20"/>
  <c r="U182" i="20"/>
  <c r="Q182" i="20"/>
  <c r="M182" i="20"/>
  <c r="I182" i="20"/>
  <c r="E182" i="20"/>
  <c r="CY182" i="20"/>
  <c r="CI182" i="20"/>
  <c r="BS182" i="20"/>
  <c r="BC182" i="20"/>
  <c r="AM182" i="20"/>
  <c r="W182" i="20"/>
  <c r="G182" i="20"/>
  <c r="CQ182" i="20"/>
  <c r="CA182" i="20"/>
  <c r="BK182" i="20"/>
  <c r="AU182" i="20"/>
  <c r="AE182" i="20"/>
  <c r="O182" i="20"/>
  <c r="CM182" i="20"/>
  <c r="BW182" i="20"/>
  <c r="BG182" i="20"/>
  <c r="AQ182" i="20"/>
  <c r="AA182" i="20"/>
  <c r="K182" i="20"/>
  <c r="AY182" i="20"/>
  <c r="CU182" i="20"/>
  <c r="AI182" i="20"/>
  <c r="CE182" i="20"/>
  <c r="S182" i="20"/>
  <c r="BO182" i="20"/>
  <c r="D178" i="20"/>
  <c r="CY178" i="20"/>
  <c r="CU178" i="20"/>
  <c r="CQ178" i="20"/>
  <c r="CM178" i="20"/>
  <c r="CI178" i="20"/>
  <c r="CE178" i="20"/>
  <c r="CA178" i="20"/>
  <c r="BW178" i="20"/>
  <c r="BS178" i="20"/>
  <c r="BO178" i="20"/>
  <c r="BK178" i="20"/>
  <c r="BG178" i="20"/>
  <c r="BC178" i="20"/>
  <c r="AY178" i="20"/>
  <c r="AU178" i="20"/>
  <c r="AQ178" i="20"/>
  <c r="AM178" i="20"/>
  <c r="AI178" i="20"/>
  <c r="AE178" i="20"/>
  <c r="AA178" i="20"/>
  <c r="W178" i="20"/>
  <c r="S178" i="20"/>
  <c r="O178" i="20"/>
  <c r="K178" i="20"/>
  <c r="G178" i="20"/>
  <c r="CW178" i="20"/>
  <c r="CS178" i="20"/>
  <c r="CO178" i="20"/>
  <c r="CK178" i="20"/>
  <c r="CG178" i="20"/>
  <c r="CC178" i="20"/>
  <c r="BY178" i="20"/>
  <c r="BU178" i="20"/>
  <c r="BQ178" i="20"/>
  <c r="BM178" i="20"/>
  <c r="BI178" i="20"/>
  <c r="BE178" i="20"/>
  <c r="BA178" i="20"/>
  <c r="AW178" i="20"/>
  <c r="AS178" i="20"/>
  <c r="AO178" i="20"/>
  <c r="AK178" i="20"/>
  <c r="AG178" i="20"/>
  <c r="AC178" i="20"/>
  <c r="Y178" i="20"/>
  <c r="U178" i="20"/>
  <c r="Q178" i="20"/>
  <c r="M178" i="20"/>
  <c r="I178" i="20"/>
  <c r="E178" i="20"/>
  <c r="CZ178" i="20"/>
  <c r="CV178" i="20"/>
  <c r="CR178" i="20"/>
  <c r="CN178" i="20"/>
  <c r="CJ178" i="20"/>
  <c r="CF178" i="20"/>
  <c r="CB178" i="20"/>
  <c r="BX178" i="20"/>
  <c r="BT178" i="20"/>
  <c r="BP178" i="20"/>
  <c r="BL178" i="20"/>
  <c r="BH178" i="20"/>
  <c r="BD178" i="20"/>
  <c r="AZ178" i="20"/>
  <c r="AV178" i="20"/>
  <c r="AR178" i="20"/>
  <c r="AN178" i="20"/>
  <c r="AJ178" i="20"/>
  <c r="AF178" i="20"/>
  <c r="AB178" i="20"/>
  <c r="X178" i="20"/>
  <c r="T178" i="20"/>
  <c r="P178" i="20"/>
  <c r="L178" i="20"/>
  <c r="H178" i="20"/>
  <c r="C178" i="20"/>
  <c r="CX178" i="20"/>
  <c r="CH178" i="20"/>
  <c r="BR178" i="20"/>
  <c r="BB178" i="20"/>
  <c r="AL178" i="20"/>
  <c r="V178" i="20"/>
  <c r="F178" i="20"/>
  <c r="CT178" i="20"/>
  <c r="CD178" i="20"/>
  <c r="BN178" i="20"/>
  <c r="AX178" i="20"/>
  <c r="AH178" i="20"/>
  <c r="R178" i="20"/>
  <c r="CP178" i="20"/>
  <c r="BZ178" i="20"/>
  <c r="BJ178" i="20"/>
  <c r="AT178" i="20"/>
  <c r="AD178" i="20"/>
  <c r="N178" i="20"/>
  <c r="BF178" i="20"/>
  <c r="AP178" i="20"/>
  <c r="CL178" i="20"/>
  <c r="BV178" i="20"/>
  <c r="Z178" i="20"/>
  <c r="J178" i="20"/>
  <c r="D174" i="20"/>
  <c r="CZ174" i="20"/>
  <c r="CV174" i="20"/>
  <c r="CR174" i="20"/>
  <c r="CN174" i="20"/>
  <c r="CJ174" i="20"/>
  <c r="CF174" i="20"/>
  <c r="CB174" i="20"/>
  <c r="BX174" i="20"/>
  <c r="BT174" i="20"/>
  <c r="BP174" i="20"/>
  <c r="BL174" i="20"/>
  <c r="BH174" i="20"/>
  <c r="BD174" i="20"/>
  <c r="AZ174" i="20"/>
  <c r="AV174" i="20"/>
  <c r="AR174" i="20"/>
  <c r="AN174" i="20"/>
  <c r="AJ174" i="20"/>
  <c r="AF174" i="20"/>
  <c r="AB174" i="20"/>
  <c r="X174" i="20"/>
  <c r="T174" i="20"/>
  <c r="P174" i="20"/>
  <c r="L174" i="20"/>
  <c r="H174" i="20"/>
  <c r="C174" i="20"/>
  <c r="CY174" i="20"/>
  <c r="CU174" i="20"/>
  <c r="CQ174" i="20"/>
  <c r="CM174" i="20"/>
  <c r="CI174" i="20"/>
  <c r="CE174" i="20"/>
  <c r="CA174" i="20"/>
  <c r="BW174" i="20"/>
  <c r="BS174" i="20"/>
  <c r="BO174" i="20"/>
  <c r="BK174" i="20"/>
  <c r="BG174" i="20"/>
  <c r="BC174" i="20"/>
  <c r="AY174" i="20"/>
  <c r="AU174" i="20"/>
  <c r="AQ174" i="20"/>
  <c r="AM174" i="20"/>
  <c r="AI174" i="20"/>
  <c r="AE174" i="20"/>
  <c r="AA174" i="20"/>
  <c r="W174" i="20"/>
  <c r="S174" i="20"/>
  <c r="O174" i="20"/>
  <c r="K174" i="20"/>
  <c r="G174" i="20"/>
  <c r="CX174" i="20"/>
  <c r="CT174" i="20"/>
  <c r="CP174" i="20"/>
  <c r="CL174" i="20"/>
  <c r="CH174" i="20"/>
  <c r="CD174" i="20"/>
  <c r="BZ174" i="20"/>
  <c r="BV174" i="20"/>
  <c r="BR174" i="20"/>
  <c r="BN174" i="20"/>
  <c r="BJ174" i="20"/>
  <c r="BF174" i="20"/>
  <c r="BB174" i="20"/>
  <c r="AX174" i="20"/>
  <c r="AT174" i="20"/>
  <c r="AP174" i="20"/>
  <c r="AL174" i="20"/>
  <c r="AH174" i="20"/>
  <c r="AD174" i="20"/>
  <c r="Z174" i="20"/>
  <c r="V174" i="20"/>
  <c r="R174" i="20"/>
  <c r="N174" i="20"/>
  <c r="J174" i="20"/>
  <c r="F174" i="20"/>
  <c r="CO174" i="20"/>
  <c r="BY174" i="20"/>
  <c r="BI174" i="20"/>
  <c r="AS174" i="20"/>
  <c r="AC174" i="20"/>
  <c r="M174" i="20"/>
  <c r="CK174" i="20"/>
  <c r="BU174" i="20"/>
  <c r="BE174" i="20"/>
  <c r="AO174" i="20"/>
  <c r="Y174" i="20"/>
  <c r="I174" i="20"/>
  <c r="CG174" i="20"/>
  <c r="BA174" i="20"/>
  <c r="U174" i="20"/>
  <c r="CC174" i="20"/>
  <c r="AW174" i="20"/>
  <c r="Q174" i="20"/>
  <c r="BQ174" i="20"/>
  <c r="E174" i="20"/>
  <c r="BM174" i="20"/>
  <c r="CW174" i="20"/>
  <c r="AK174" i="20"/>
  <c r="CS174" i="20"/>
  <c r="AG174" i="20"/>
  <c r="D170" i="20"/>
  <c r="CZ170" i="20"/>
  <c r="CV170" i="20"/>
  <c r="CR170" i="20"/>
  <c r="CN170" i="20"/>
  <c r="CJ170" i="20"/>
  <c r="CF170" i="20"/>
  <c r="CB170" i="20"/>
  <c r="BX170" i="20"/>
  <c r="BT170" i="20"/>
  <c r="BP170" i="20"/>
  <c r="BL170" i="20"/>
  <c r="BH170" i="20"/>
  <c r="BD170" i="20"/>
  <c r="AZ170" i="20"/>
  <c r="AV170" i="20"/>
  <c r="AR170" i="20"/>
  <c r="AN170" i="20"/>
  <c r="AJ170" i="20"/>
  <c r="AF170" i="20"/>
  <c r="AB170" i="20"/>
  <c r="X170" i="20"/>
  <c r="T170" i="20"/>
  <c r="P170" i="20"/>
  <c r="L170" i="20"/>
  <c r="H170" i="20"/>
  <c r="CY170" i="20"/>
  <c r="CU170" i="20"/>
  <c r="CQ170" i="20"/>
  <c r="CM170" i="20"/>
  <c r="CI170" i="20"/>
  <c r="CE170" i="20"/>
  <c r="CA170" i="20"/>
  <c r="BW170" i="20"/>
  <c r="BS170" i="20"/>
  <c r="BO170" i="20"/>
  <c r="BK170" i="20"/>
  <c r="BG170" i="20"/>
  <c r="BC170" i="20"/>
  <c r="AY170" i="20"/>
  <c r="AU170" i="20"/>
  <c r="AQ170" i="20"/>
  <c r="AM170" i="20"/>
  <c r="AI170" i="20"/>
  <c r="AE170" i="20"/>
  <c r="AA170" i="20"/>
  <c r="W170" i="20"/>
  <c r="S170" i="20"/>
  <c r="O170" i="20"/>
  <c r="CX170" i="20"/>
  <c r="CT170" i="20"/>
  <c r="CP170" i="20"/>
  <c r="CL170" i="20"/>
  <c r="CH170" i="20"/>
  <c r="CD170" i="20"/>
  <c r="BZ170" i="20"/>
  <c r="BV170" i="20"/>
  <c r="BR170" i="20"/>
  <c r="BN170" i="20"/>
  <c r="BJ170" i="20"/>
  <c r="BF170" i="20"/>
  <c r="BB170" i="20"/>
  <c r="AX170" i="20"/>
  <c r="AT170" i="20"/>
  <c r="AP170" i="20"/>
  <c r="AL170" i="20"/>
  <c r="AH170" i="20"/>
  <c r="AD170" i="20"/>
  <c r="Z170" i="20"/>
  <c r="V170" i="20"/>
  <c r="R170" i="20"/>
  <c r="N170" i="20"/>
  <c r="J170" i="20"/>
  <c r="CS170" i="20"/>
  <c r="CC170" i="20"/>
  <c r="BM170" i="20"/>
  <c r="AW170" i="20"/>
  <c r="AG170" i="20"/>
  <c r="Q170" i="20"/>
  <c r="G170" i="20"/>
  <c r="CO170" i="20"/>
  <c r="BY170" i="20"/>
  <c r="BI170" i="20"/>
  <c r="AS170" i="20"/>
  <c r="AC170" i="20"/>
  <c r="M170" i="20"/>
  <c r="F170" i="20"/>
  <c r="BU170" i="20"/>
  <c r="AO170" i="20"/>
  <c r="K170" i="20"/>
  <c r="CW170" i="20"/>
  <c r="BQ170" i="20"/>
  <c r="AK170" i="20"/>
  <c r="I170" i="20"/>
  <c r="CK170" i="20"/>
  <c r="Y170" i="20"/>
  <c r="CG170" i="20"/>
  <c r="U170" i="20"/>
  <c r="BE170" i="20"/>
  <c r="E170" i="20"/>
  <c r="BA170" i="20"/>
  <c r="C170" i="20"/>
  <c r="D166" i="20"/>
  <c r="CY166" i="20"/>
  <c r="CU166" i="20"/>
  <c r="CQ166" i="20"/>
  <c r="CM166" i="20"/>
  <c r="CI166" i="20"/>
  <c r="CE166" i="20"/>
  <c r="CA166" i="20"/>
  <c r="BW166" i="20"/>
  <c r="BS166" i="20"/>
  <c r="BO166" i="20"/>
  <c r="BK166" i="20"/>
  <c r="BG166" i="20"/>
  <c r="BC166" i="20"/>
  <c r="AY166" i="20"/>
  <c r="AU166" i="20"/>
  <c r="AQ166" i="20"/>
  <c r="AM166" i="20"/>
  <c r="AI166" i="20"/>
  <c r="AE166" i="20"/>
  <c r="AA166" i="20"/>
  <c r="W166" i="20"/>
  <c r="S166" i="20"/>
  <c r="O166" i="20"/>
  <c r="K166" i="20"/>
  <c r="G166" i="20"/>
  <c r="CX166" i="20"/>
  <c r="CT166" i="20"/>
  <c r="CP166" i="20"/>
  <c r="CL166" i="20"/>
  <c r="CH166" i="20"/>
  <c r="CD166" i="20"/>
  <c r="BZ166" i="20"/>
  <c r="BV166" i="20"/>
  <c r="BR166" i="20"/>
  <c r="BN166" i="20"/>
  <c r="BJ166" i="20"/>
  <c r="BF166" i="20"/>
  <c r="BB166" i="20"/>
  <c r="AX166" i="20"/>
  <c r="AT166" i="20"/>
  <c r="AP166" i="20"/>
  <c r="AL166" i="20"/>
  <c r="AH166" i="20"/>
  <c r="AD166" i="20"/>
  <c r="Z166" i="20"/>
  <c r="V166" i="20"/>
  <c r="R166" i="20"/>
  <c r="N166" i="20"/>
  <c r="J166" i="20"/>
  <c r="F166" i="20"/>
  <c r="CW166" i="20"/>
  <c r="CO166" i="20"/>
  <c r="CG166" i="20"/>
  <c r="BY166" i="20"/>
  <c r="BQ166" i="20"/>
  <c r="BI166" i="20"/>
  <c r="BA166" i="20"/>
  <c r="AS166" i="20"/>
  <c r="AK166" i="20"/>
  <c r="AC166" i="20"/>
  <c r="U166" i="20"/>
  <c r="M166" i="20"/>
  <c r="E166" i="20"/>
  <c r="CV166" i="20"/>
  <c r="CN166" i="20"/>
  <c r="CF166" i="20"/>
  <c r="BX166" i="20"/>
  <c r="BP166" i="20"/>
  <c r="BH166" i="20"/>
  <c r="AZ166" i="20"/>
  <c r="AR166" i="20"/>
  <c r="AJ166" i="20"/>
  <c r="AB166" i="20"/>
  <c r="T166" i="20"/>
  <c r="L166" i="20"/>
  <c r="C166" i="20"/>
  <c r="CS166" i="20"/>
  <c r="CC166" i="20"/>
  <c r="BM166" i="20"/>
  <c r="AW166" i="20"/>
  <c r="AG166" i="20"/>
  <c r="Q166" i="20"/>
  <c r="CR166" i="20"/>
  <c r="CB166" i="20"/>
  <c r="BL166" i="20"/>
  <c r="AV166" i="20"/>
  <c r="AF166" i="20"/>
  <c r="P166" i="20"/>
  <c r="CK166" i="20"/>
  <c r="BU166" i="20"/>
  <c r="BE166" i="20"/>
  <c r="AO166" i="20"/>
  <c r="Y166" i="20"/>
  <c r="I166" i="20"/>
  <c r="CZ166" i="20"/>
  <c r="CJ166" i="20"/>
  <c r="BT166" i="20"/>
  <c r="BD166" i="20"/>
  <c r="AN166" i="20"/>
  <c r="X166" i="20"/>
  <c r="H166" i="20"/>
  <c r="D162" i="20"/>
  <c r="CY162" i="20"/>
  <c r="CU162" i="20"/>
  <c r="CQ162" i="20"/>
  <c r="CM162" i="20"/>
  <c r="CI162" i="20"/>
  <c r="CE162" i="20"/>
  <c r="CA162" i="20"/>
  <c r="BW162" i="20"/>
  <c r="BS162" i="20"/>
  <c r="BO162" i="20"/>
  <c r="BK162" i="20"/>
  <c r="BG162" i="20"/>
  <c r="BC162" i="20"/>
  <c r="AY162" i="20"/>
  <c r="AU162" i="20"/>
  <c r="AQ162" i="20"/>
  <c r="AM162" i="20"/>
  <c r="AI162" i="20"/>
  <c r="AE162" i="20"/>
  <c r="AA162" i="20"/>
  <c r="W162" i="20"/>
  <c r="S162" i="20"/>
  <c r="O162" i="20"/>
  <c r="K162" i="20"/>
  <c r="G162" i="20"/>
  <c r="CX162" i="20"/>
  <c r="CT162" i="20"/>
  <c r="CP162" i="20"/>
  <c r="CL162" i="20"/>
  <c r="CH162" i="20"/>
  <c r="CD162" i="20"/>
  <c r="BZ162" i="20"/>
  <c r="BV162" i="20"/>
  <c r="BR162" i="20"/>
  <c r="BN162" i="20"/>
  <c r="BJ162" i="20"/>
  <c r="BF162" i="20"/>
  <c r="BB162" i="20"/>
  <c r="AX162" i="20"/>
  <c r="AT162" i="20"/>
  <c r="AP162" i="20"/>
  <c r="AL162" i="20"/>
  <c r="AH162" i="20"/>
  <c r="AD162" i="20"/>
  <c r="Z162" i="20"/>
  <c r="V162" i="20"/>
  <c r="R162" i="20"/>
  <c r="N162" i="20"/>
  <c r="J162" i="20"/>
  <c r="F162" i="20"/>
  <c r="CS162" i="20"/>
  <c r="CK162" i="20"/>
  <c r="CC162" i="20"/>
  <c r="BU162" i="20"/>
  <c r="BM162" i="20"/>
  <c r="BE162" i="20"/>
  <c r="AW162" i="20"/>
  <c r="AO162" i="20"/>
  <c r="AG162" i="20"/>
  <c r="Y162" i="20"/>
  <c r="Q162" i="20"/>
  <c r="I162" i="20"/>
  <c r="CZ162" i="20"/>
  <c r="CR162" i="20"/>
  <c r="CJ162" i="20"/>
  <c r="CB162" i="20"/>
  <c r="BT162" i="20"/>
  <c r="BL162" i="20"/>
  <c r="BD162" i="20"/>
  <c r="AV162" i="20"/>
  <c r="AN162" i="20"/>
  <c r="AF162" i="20"/>
  <c r="X162" i="20"/>
  <c r="P162" i="20"/>
  <c r="H162" i="20"/>
  <c r="CW162" i="20"/>
  <c r="CG162" i="20"/>
  <c r="BQ162" i="20"/>
  <c r="BA162" i="20"/>
  <c r="AK162" i="20"/>
  <c r="U162" i="20"/>
  <c r="E162" i="20"/>
  <c r="CV162" i="20"/>
  <c r="CF162" i="20"/>
  <c r="BP162" i="20"/>
  <c r="AZ162" i="20"/>
  <c r="AJ162" i="20"/>
  <c r="T162" i="20"/>
  <c r="C162" i="20"/>
  <c r="CO162" i="20"/>
  <c r="BY162" i="20"/>
  <c r="BI162" i="20"/>
  <c r="AS162" i="20"/>
  <c r="AC162" i="20"/>
  <c r="M162" i="20"/>
  <c r="CN162" i="20"/>
  <c r="BX162" i="20"/>
  <c r="BH162" i="20"/>
  <c r="AR162" i="20"/>
  <c r="AB162" i="20"/>
  <c r="L162" i="20"/>
  <c r="D158" i="20"/>
  <c r="CY158" i="20"/>
  <c r="CU158" i="20"/>
  <c r="CQ158" i="20"/>
  <c r="CM158" i="20"/>
  <c r="CI158" i="20"/>
  <c r="CE158" i="20"/>
  <c r="CA158" i="20"/>
  <c r="BW158" i="20"/>
  <c r="BS158" i="20"/>
  <c r="BO158" i="20"/>
  <c r="BK158" i="20"/>
  <c r="BG158" i="20"/>
  <c r="BC158" i="20"/>
  <c r="AY158" i="20"/>
  <c r="AU158" i="20"/>
  <c r="AQ158" i="20"/>
  <c r="AM158" i="20"/>
  <c r="AI158" i="20"/>
  <c r="AE158" i="20"/>
  <c r="CX158" i="20"/>
  <c r="CT158" i="20"/>
  <c r="CP158" i="20"/>
  <c r="CL158" i="20"/>
  <c r="CH158" i="20"/>
  <c r="CD158" i="20"/>
  <c r="BZ158" i="20"/>
  <c r="BV158" i="20"/>
  <c r="BR158" i="20"/>
  <c r="BN158" i="20"/>
  <c r="BJ158" i="20"/>
  <c r="BF158" i="20"/>
  <c r="BB158" i="20"/>
  <c r="AX158" i="20"/>
  <c r="AT158" i="20"/>
  <c r="AP158" i="20"/>
  <c r="AL158" i="20"/>
  <c r="AH158" i="20"/>
  <c r="AD158" i="20"/>
  <c r="CW158" i="20"/>
  <c r="CO158" i="20"/>
  <c r="CG158" i="20"/>
  <c r="BY158" i="20"/>
  <c r="BQ158" i="20"/>
  <c r="BI158" i="20"/>
  <c r="BA158" i="20"/>
  <c r="AS158" i="20"/>
  <c r="AK158" i="20"/>
  <c r="AC158" i="20"/>
  <c r="Y158" i="20"/>
  <c r="U158" i="20"/>
  <c r="Q158" i="20"/>
  <c r="M158" i="20"/>
  <c r="I158" i="20"/>
  <c r="E158" i="20"/>
  <c r="CV158" i="20"/>
  <c r="CN158" i="20"/>
  <c r="CF158" i="20"/>
  <c r="BX158" i="20"/>
  <c r="BP158" i="20"/>
  <c r="BH158" i="20"/>
  <c r="AZ158" i="20"/>
  <c r="AR158" i="20"/>
  <c r="AJ158" i="20"/>
  <c r="AB158" i="20"/>
  <c r="X158" i="20"/>
  <c r="T158" i="20"/>
  <c r="P158" i="20"/>
  <c r="L158" i="20"/>
  <c r="H158" i="20"/>
  <c r="C158" i="20"/>
  <c r="CK158" i="20"/>
  <c r="BU158" i="20"/>
  <c r="BE158" i="20"/>
  <c r="AO158" i="20"/>
  <c r="AA158" i="20"/>
  <c r="S158" i="20"/>
  <c r="K158" i="20"/>
  <c r="CZ158" i="20"/>
  <c r="CJ158" i="20"/>
  <c r="BT158" i="20"/>
  <c r="BD158" i="20"/>
  <c r="AN158" i="20"/>
  <c r="Z158" i="20"/>
  <c r="R158" i="20"/>
  <c r="J158" i="20"/>
  <c r="CS158" i="20"/>
  <c r="CC158" i="20"/>
  <c r="BM158" i="20"/>
  <c r="AW158" i="20"/>
  <c r="AG158" i="20"/>
  <c r="W158" i="20"/>
  <c r="O158" i="20"/>
  <c r="G158" i="20"/>
  <c r="CR158" i="20"/>
  <c r="CB158" i="20"/>
  <c r="BL158" i="20"/>
  <c r="AV158" i="20"/>
  <c r="AF158" i="20"/>
  <c r="V158" i="20"/>
  <c r="N158" i="20"/>
  <c r="F158" i="20"/>
  <c r="D154" i="20"/>
  <c r="CW154" i="20"/>
  <c r="CS154" i="20"/>
  <c r="CO154" i="20"/>
  <c r="CK154" i="20"/>
  <c r="CG154" i="20"/>
  <c r="CC154" i="20"/>
  <c r="BY154" i="20"/>
  <c r="BU154" i="20"/>
  <c r="BQ154" i="20"/>
  <c r="BM154" i="20"/>
  <c r="BI154" i="20"/>
  <c r="BE154" i="20"/>
  <c r="BA154" i="20"/>
  <c r="AW154" i="20"/>
  <c r="AS154" i="20"/>
  <c r="AO154" i="20"/>
  <c r="AK154" i="20"/>
  <c r="AG154" i="20"/>
  <c r="AC154" i="20"/>
  <c r="Y154" i="20"/>
  <c r="U154" i="20"/>
  <c r="Q154" i="20"/>
  <c r="M154" i="20"/>
  <c r="I154" i="20"/>
  <c r="E154" i="20"/>
  <c r="CZ154" i="20"/>
  <c r="CV154" i="20"/>
  <c r="CR154" i="20"/>
  <c r="CN154" i="20"/>
  <c r="CJ154" i="20"/>
  <c r="CF154" i="20"/>
  <c r="CB154" i="20"/>
  <c r="BX154" i="20"/>
  <c r="BT154" i="20"/>
  <c r="BP154" i="20"/>
  <c r="BL154" i="20"/>
  <c r="BH154" i="20"/>
  <c r="BD154" i="20"/>
  <c r="AZ154" i="20"/>
  <c r="AV154" i="20"/>
  <c r="AR154" i="20"/>
  <c r="AN154" i="20"/>
  <c r="AJ154" i="20"/>
  <c r="AF154" i="20"/>
  <c r="AB154" i="20"/>
  <c r="X154" i="20"/>
  <c r="T154" i="20"/>
  <c r="P154" i="20"/>
  <c r="L154" i="20"/>
  <c r="H154" i="20"/>
  <c r="C154" i="20"/>
  <c r="CY154" i="20"/>
  <c r="CQ154" i="20"/>
  <c r="CI154" i="20"/>
  <c r="CA154" i="20"/>
  <c r="BS154" i="20"/>
  <c r="BK154" i="20"/>
  <c r="BC154" i="20"/>
  <c r="AU154" i="20"/>
  <c r="AM154" i="20"/>
  <c r="AE154" i="20"/>
  <c r="W154" i="20"/>
  <c r="O154" i="20"/>
  <c r="G154" i="20"/>
  <c r="CX154" i="20"/>
  <c r="CP154" i="20"/>
  <c r="CH154" i="20"/>
  <c r="BZ154" i="20"/>
  <c r="BR154" i="20"/>
  <c r="BJ154" i="20"/>
  <c r="BB154" i="20"/>
  <c r="AT154" i="20"/>
  <c r="AL154" i="20"/>
  <c r="AD154" i="20"/>
  <c r="V154" i="20"/>
  <c r="N154" i="20"/>
  <c r="F154" i="20"/>
  <c r="CU154" i="20"/>
  <c r="CM154" i="20"/>
  <c r="CE154" i="20"/>
  <c r="BW154" i="20"/>
  <c r="BO154" i="20"/>
  <c r="BG154" i="20"/>
  <c r="AY154" i="20"/>
  <c r="AQ154" i="20"/>
  <c r="AI154" i="20"/>
  <c r="AA154" i="20"/>
  <c r="S154" i="20"/>
  <c r="K154" i="20"/>
  <c r="CT154" i="20"/>
  <c r="CL154" i="20"/>
  <c r="CD154" i="20"/>
  <c r="BV154" i="20"/>
  <c r="BN154" i="20"/>
  <c r="BF154" i="20"/>
  <c r="AX154" i="20"/>
  <c r="AP154" i="20"/>
  <c r="AH154" i="20"/>
  <c r="Z154" i="20"/>
  <c r="R154" i="20"/>
  <c r="J154" i="20"/>
  <c r="D150" i="20"/>
  <c r="CX150" i="20"/>
  <c r="CT150" i="20"/>
  <c r="CP150" i="20"/>
  <c r="CL150" i="20"/>
  <c r="CH150" i="20"/>
  <c r="CD150" i="20"/>
  <c r="BZ150" i="20"/>
  <c r="BV150" i="20"/>
  <c r="BR150" i="20"/>
  <c r="BN150" i="20"/>
  <c r="BJ150" i="20"/>
  <c r="BF150" i="20"/>
  <c r="BB150" i="20"/>
  <c r="AX150" i="20"/>
  <c r="AT150" i="20"/>
  <c r="AP150" i="20"/>
  <c r="AL150" i="20"/>
  <c r="AH150" i="20"/>
  <c r="AD150" i="20"/>
  <c r="Z150" i="20"/>
  <c r="V150" i="20"/>
  <c r="R150" i="20"/>
  <c r="N150" i="20"/>
  <c r="J150" i="20"/>
  <c r="F150" i="20"/>
  <c r="CW150" i="20"/>
  <c r="CS150" i="20"/>
  <c r="CO150" i="20"/>
  <c r="CK150" i="20"/>
  <c r="CG150" i="20"/>
  <c r="CC150" i="20"/>
  <c r="BY150" i="20"/>
  <c r="BU150" i="20"/>
  <c r="BQ150" i="20"/>
  <c r="BM150" i="20"/>
  <c r="BI150" i="20"/>
  <c r="BE150" i="20"/>
  <c r="BA150" i="20"/>
  <c r="AW150" i="20"/>
  <c r="AS150" i="20"/>
  <c r="AO150" i="20"/>
  <c r="AK150" i="20"/>
  <c r="AG150" i="20"/>
  <c r="AC150" i="20"/>
  <c r="Y150" i="20"/>
  <c r="U150" i="20"/>
  <c r="Q150" i="20"/>
  <c r="M150" i="20"/>
  <c r="I150" i="20"/>
  <c r="E150" i="20"/>
  <c r="CZ150" i="20"/>
  <c r="CV150" i="20"/>
  <c r="CR150" i="20"/>
  <c r="CN150" i="20"/>
  <c r="CJ150" i="20"/>
  <c r="CF150" i="20"/>
  <c r="CB150" i="20"/>
  <c r="BX150" i="20"/>
  <c r="BT150" i="20"/>
  <c r="BP150" i="20"/>
  <c r="BL150" i="20"/>
  <c r="BH150" i="20"/>
  <c r="BD150" i="20"/>
  <c r="AZ150" i="20"/>
  <c r="AV150" i="20"/>
  <c r="AR150" i="20"/>
  <c r="AN150" i="20"/>
  <c r="AJ150" i="20"/>
  <c r="AF150" i="20"/>
  <c r="AB150" i="20"/>
  <c r="X150" i="20"/>
  <c r="T150" i="20"/>
  <c r="P150" i="20"/>
  <c r="L150" i="20"/>
  <c r="H150" i="20"/>
  <c r="C150" i="20"/>
  <c r="CY150" i="20"/>
  <c r="CU150" i="20"/>
  <c r="CQ150" i="20"/>
  <c r="CM150" i="20"/>
  <c r="CI150" i="20"/>
  <c r="CE150" i="20"/>
  <c r="CA150" i="20"/>
  <c r="BW150" i="20"/>
  <c r="BS150" i="20"/>
  <c r="BO150" i="20"/>
  <c r="BK150" i="20"/>
  <c r="BG150" i="20"/>
  <c r="BC150" i="20"/>
  <c r="AY150" i="20"/>
  <c r="AU150" i="20"/>
  <c r="AQ150" i="20"/>
  <c r="AM150" i="20"/>
  <c r="AI150" i="20"/>
  <c r="AE150" i="20"/>
  <c r="AA150" i="20"/>
  <c r="W150" i="20"/>
  <c r="S150" i="20"/>
  <c r="O150" i="20"/>
  <c r="K150" i="20"/>
  <c r="G150" i="20"/>
  <c r="D146" i="20"/>
  <c r="CX146" i="20"/>
  <c r="CT146" i="20"/>
  <c r="CP146" i="20"/>
  <c r="CL146" i="20"/>
  <c r="CH146" i="20"/>
  <c r="CD146" i="20"/>
  <c r="BZ146" i="20"/>
  <c r="BV146" i="20"/>
  <c r="BR146" i="20"/>
  <c r="BN146" i="20"/>
  <c r="BJ146" i="20"/>
  <c r="BF146" i="20"/>
  <c r="BB146" i="20"/>
  <c r="AX146" i="20"/>
  <c r="AT146" i="20"/>
  <c r="AP146" i="20"/>
  <c r="AL146" i="20"/>
  <c r="AH146" i="20"/>
  <c r="AD146" i="20"/>
  <c r="Z146" i="20"/>
  <c r="V146" i="20"/>
  <c r="R146" i="20"/>
  <c r="N146" i="20"/>
  <c r="J146" i="20"/>
  <c r="F146" i="20"/>
  <c r="CW146" i="20"/>
  <c r="CS146" i="20"/>
  <c r="CO146" i="20"/>
  <c r="CK146" i="20"/>
  <c r="CG146" i="20"/>
  <c r="CC146" i="20"/>
  <c r="BY146" i="20"/>
  <c r="BU146" i="20"/>
  <c r="BQ146" i="20"/>
  <c r="BM146" i="20"/>
  <c r="BI146" i="20"/>
  <c r="BE146" i="20"/>
  <c r="BA146" i="20"/>
  <c r="AW146" i="20"/>
  <c r="AS146" i="20"/>
  <c r="AO146" i="20"/>
  <c r="AK146" i="20"/>
  <c r="AG146" i="20"/>
  <c r="AC146" i="20"/>
  <c r="Y146" i="20"/>
  <c r="U146" i="20"/>
  <c r="Q146" i="20"/>
  <c r="M146" i="20"/>
  <c r="I146" i="20"/>
  <c r="E146" i="20"/>
  <c r="CZ146" i="20"/>
  <c r="CV146" i="20"/>
  <c r="CR146" i="20"/>
  <c r="CN146" i="20"/>
  <c r="CJ146" i="20"/>
  <c r="CF146" i="20"/>
  <c r="CB146" i="20"/>
  <c r="BX146" i="20"/>
  <c r="BT146" i="20"/>
  <c r="BP146" i="20"/>
  <c r="BL146" i="20"/>
  <c r="BH146" i="20"/>
  <c r="BD146" i="20"/>
  <c r="AZ146" i="20"/>
  <c r="AV146" i="20"/>
  <c r="AR146" i="20"/>
  <c r="AN146" i="20"/>
  <c r="AJ146" i="20"/>
  <c r="AF146" i="20"/>
  <c r="AB146" i="20"/>
  <c r="X146" i="20"/>
  <c r="T146" i="20"/>
  <c r="P146" i="20"/>
  <c r="L146" i="20"/>
  <c r="H146" i="20"/>
  <c r="C146" i="20"/>
  <c r="CY146" i="20"/>
  <c r="CU146" i="20"/>
  <c r="CQ146" i="20"/>
  <c r="CM146" i="20"/>
  <c r="CI146" i="20"/>
  <c r="CE146" i="20"/>
  <c r="CA146" i="20"/>
  <c r="BW146" i="20"/>
  <c r="BS146" i="20"/>
  <c r="BO146" i="20"/>
  <c r="BK146" i="20"/>
  <c r="BG146" i="20"/>
  <c r="BC146" i="20"/>
  <c r="AY146" i="20"/>
  <c r="AU146" i="20"/>
  <c r="AQ146" i="20"/>
  <c r="AM146" i="20"/>
  <c r="AI146" i="20"/>
  <c r="AE146" i="20"/>
  <c r="AA146" i="20"/>
  <c r="W146" i="20"/>
  <c r="S146" i="20"/>
  <c r="O146" i="20"/>
  <c r="K146" i="20"/>
  <c r="G146" i="20"/>
  <c r="D142" i="20"/>
  <c r="CX142" i="20"/>
  <c r="CT142" i="20"/>
  <c r="CP142" i="20"/>
  <c r="CL142" i="20"/>
  <c r="CH142" i="20"/>
  <c r="CD142" i="20"/>
  <c r="BZ142" i="20"/>
  <c r="BV142" i="20"/>
  <c r="BR142" i="20"/>
  <c r="BN142" i="20"/>
  <c r="BJ142" i="20"/>
  <c r="BF142" i="20"/>
  <c r="BB142" i="20"/>
  <c r="AX142" i="20"/>
  <c r="AT142" i="20"/>
  <c r="AP142" i="20"/>
  <c r="AL142" i="20"/>
  <c r="AH142" i="20"/>
  <c r="AD142" i="20"/>
  <c r="Z142" i="20"/>
  <c r="V142" i="20"/>
  <c r="R142" i="20"/>
  <c r="N142" i="20"/>
  <c r="J142" i="20"/>
  <c r="F142" i="20"/>
  <c r="CW142" i="20"/>
  <c r="CS142" i="20"/>
  <c r="CO142" i="20"/>
  <c r="CK142" i="20"/>
  <c r="CG142" i="20"/>
  <c r="CC142" i="20"/>
  <c r="BY142" i="20"/>
  <c r="BU142" i="20"/>
  <c r="BQ142" i="20"/>
  <c r="BM142" i="20"/>
  <c r="BI142" i="20"/>
  <c r="BE142" i="20"/>
  <c r="BA142" i="20"/>
  <c r="AW142" i="20"/>
  <c r="AS142" i="20"/>
  <c r="AO142" i="20"/>
  <c r="AK142" i="20"/>
  <c r="AG142" i="20"/>
  <c r="AC142" i="20"/>
  <c r="Y142" i="20"/>
  <c r="U142" i="20"/>
  <c r="Q142" i="20"/>
  <c r="M142" i="20"/>
  <c r="I142" i="20"/>
  <c r="E142" i="20"/>
  <c r="CV142" i="20"/>
  <c r="CN142" i="20"/>
  <c r="CF142" i="20"/>
  <c r="BX142" i="20"/>
  <c r="BP142" i="20"/>
  <c r="BH142" i="20"/>
  <c r="AZ142" i="20"/>
  <c r="AR142" i="20"/>
  <c r="AJ142" i="20"/>
  <c r="AB142" i="20"/>
  <c r="T142" i="20"/>
  <c r="L142" i="20"/>
  <c r="C142" i="20"/>
  <c r="CU142" i="20"/>
  <c r="CM142" i="20"/>
  <c r="CE142" i="20"/>
  <c r="BW142" i="20"/>
  <c r="BO142" i="20"/>
  <c r="BG142" i="20"/>
  <c r="AY142" i="20"/>
  <c r="AQ142" i="20"/>
  <c r="AI142" i="20"/>
  <c r="AA142" i="20"/>
  <c r="S142" i="20"/>
  <c r="K142" i="20"/>
  <c r="CZ142" i="20"/>
  <c r="CR142" i="20"/>
  <c r="CJ142" i="20"/>
  <c r="CB142" i="20"/>
  <c r="BT142" i="20"/>
  <c r="BL142" i="20"/>
  <c r="BD142" i="20"/>
  <c r="AV142" i="20"/>
  <c r="AN142" i="20"/>
  <c r="AF142" i="20"/>
  <c r="X142" i="20"/>
  <c r="P142" i="20"/>
  <c r="H142" i="20"/>
  <c r="CY142" i="20"/>
  <c r="CQ142" i="20"/>
  <c r="CI142" i="20"/>
  <c r="CA142" i="20"/>
  <c r="BS142" i="20"/>
  <c r="BK142" i="20"/>
  <c r="BC142" i="20"/>
  <c r="AU142" i="20"/>
  <c r="AM142" i="20"/>
  <c r="AE142" i="20"/>
  <c r="W142" i="20"/>
  <c r="O142" i="20"/>
  <c r="G142" i="20"/>
  <c r="D138" i="20"/>
  <c r="CW138" i="20"/>
  <c r="CS138" i="20"/>
  <c r="CO138" i="20"/>
  <c r="CK138" i="20"/>
  <c r="CG138" i="20"/>
  <c r="CC138" i="20"/>
  <c r="BY138" i="20"/>
  <c r="BU138" i="20"/>
  <c r="BQ138" i="20"/>
  <c r="BM138" i="20"/>
  <c r="BI138" i="20"/>
  <c r="BE138" i="20"/>
  <c r="BA138" i="20"/>
  <c r="AW138" i="20"/>
  <c r="AS138" i="20"/>
  <c r="AO138" i="20"/>
  <c r="AK138" i="20"/>
  <c r="AG138" i="20"/>
  <c r="AC138" i="20"/>
  <c r="Y138" i="20"/>
  <c r="U138" i="20"/>
  <c r="Q138" i="20"/>
  <c r="M138" i="20"/>
  <c r="I138" i="20"/>
  <c r="E138" i="20"/>
  <c r="CZ138" i="20"/>
  <c r="CV138" i="20"/>
  <c r="CR138" i="20"/>
  <c r="CN138" i="20"/>
  <c r="CJ138" i="20"/>
  <c r="CF138" i="20"/>
  <c r="CB138" i="20"/>
  <c r="BX138" i="20"/>
  <c r="BT138" i="20"/>
  <c r="BP138" i="20"/>
  <c r="BL138" i="20"/>
  <c r="BH138" i="20"/>
  <c r="BD138" i="20"/>
  <c r="AZ138" i="20"/>
  <c r="AV138" i="20"/>
  <c r="AR138" i="20"/>
  <c r="AN138" i="20"/>
  <c r="AJ138" i="20"/>
  <c r="AF138" i="20"/>
  <c r="AB138" i="20"/>
  <c r="X138" i="20"/>
  <c r="T138" i="20"/>
  <c r="P138" i="20"/>
  <c r="L138" i="20"/>
  <c r="H138" i="20"/>
  <c r="C138" i="20"/>
  <c r="CY138" i="20"/>
  <c r="CU138" i="20"/>
  <c r="CQ138" i="20"/>
  <c r="CM138" i="20"/>
  <c r="CI138" i="20"/>
  <c r="CE138" i="20"/>
  <c r="CA138" i="20"/>
  <c r="BW138" i="20"/>
  <c r="BS138" i="20"/>
  <c r="BO138" i="20"/>
  <c r="BK138" i="20"/>
  <c r="BG138" i="20"/>
  <c r="BC138" i="20"/>
  <c r="AY138" i="20"/>
  <c r="AU138" i="20"/>
  <c r="AQ138" i="20"/>
  <c r="AM138" i="20"/>
  <c r="AI138" i="20"/>
  <c r="AE138" i="20"/>
  <c r="AA138" i="20"/>
  <c r="W138" i="20"/>
  <c r="S138" i="20"/>
  <c r="O138" i="20"/>
  <c r="K138" i="20"/>
  <c r="G138" i="20"/>
  <c r="CX138" i="20"/>
  <c r="CT138" i="20"/>
  <c r="CP138" i="20"/>
  <c r="CL138" i="20"/>
  <c r="CH138" i="20"/>
  <c r="CD138" i="20"/>
  <c r="BZ138" i="20"/>
  <c r="BV138" i="20"/>
  <c r="BR138" i="20"/>
  <c r="BN138" i="20"/>
  <c r="BJ138" i="20"/>
  <c r="BF138" i="20"/>
  <c r="BB138" i="20"/>
  <c r="AX138" i="20"/>
  <c r="AT138" i="20"/>
  <c r="AP138" i="20"/>
  <c r="AL138" i="20"/>
  <c r="AH138" i="20"/>
  <c r="AD138" i="20"/>
  <c r="Z138" i="20"/>
  <c r="V138" i="20"/>
  <c r="R138" i="20"/>
  <c r="N138" i="20"/>
  <c r="J138" i="20"/>
  <c r="F138" i="20"/>
  <c r="D134" i="20"/>
  <c r="CW134" i="20"/>
  <c r="CS134" i="20"/>
  <c r="CO134" i="20"/>
  <c r="CK134" i="20"/>
  <c r="CG134" i="20"/>
  <c r="CC134" i="20"/>
  <c r="BY134" i="20"/>
  <c r="BU134" i="20"/>
  <c r="BQ134" i="20"/>
  <c r="BM134" i="20"/>
  <c r="BI134" i="20"/>
  <c r="BE134" i="20"/>
  <c r="BA134" i="20"/>
  <c r="AW134" i="20"/>
  <c r="AS134" i="20"/>
  <c r="AO134" i="20"/>
  <c r="AK134" i="20"/>
  <c r="AG134" i="20"/>
  <c r="AC134" i="20"/>
  <c r="Y134" i="20"/>
  <c r="U134" i="20"/>
  <c r="Q134" i="20"/>
  <c r="M134" i="20"/>
  <c r="I134" i="20"/>
  <c r="E134" i="20"/>
  <c r="CZ134" i="20"/>
  <c r="CV134" i="20"/>
  <c r="CR134" i="20"/>
  <c r="CN134" i="20"/>
  <c r="CJ134" i="20"/>
  <c r="CF134" i="20"/>
  <c r="CB134" i="20"/>
  <c r="BX134" i="20"/>
  <c r="BT134" i="20"/>
  <c r="BP134" i="20"/>
  <c r="BL134" i="20"/>
  <c r="BH134" i="20"/>
  <c r="BD134" i="20"/>
  <c r="AZ134" i="20"/>
  <c r="AV134" i="20"/>
  <c r="AR134" i="20"/>
  <c r="AN134" i="20"/>
  <c r="AJ134" i="20"/>
  <c r="AF134" i="20"/>
  <c r="AB134" i="20"/>
  <c r="X134" i="20"/>
  <c r="T134" i="20"/>
  <c r="P134" i="20"/>
  <c r="L134" i="20"/>
  <c r="H134" i="20"/>
  <c r="C134" i="20"/>
  <c r="CY134" i="20"/>
  <c r="CU134" i="20"/>
  <c r="CQ134" i="20"/>
  <c r="CM134" i="20"/>
  <c r="CI134" i="20"/>
  <c r="CE134" i="20"/>
  <c r="CA134" i="20"/>
  <c r="BW134" i="20"/>
  <c r="BS134" i="20"/>
  <c r="BO134" i="20"/>
  <c r="BK134" i="20"/>
  <c r="BG134" i="20"/>
  <c r="BC134" i="20"/>
  <c r="AY134" i="20"/>
  <c r="AU134" i="20"/>
  <c r="AQ134" i="20"/>
  <c r="AM134" i="20"/>
  <c r="AI134" i="20"/>
  <c r="AE134" i="20"/>
  <c r="AA134" i="20"/>
  <c r="W134" i="20"/>
  <c r="S134" i="20"/>
  <c r="O134" i="20"/>
  <c r="K134" i="20"/>
  <c r="G134" i="20"/>
  <c r="CX134" i="20"/>
  <c r="CT134" i="20"/>
  <c r="CP134" i="20"/>
  <c r="CL134" i="20"/>
  <c r="CH134" i="20"/>
  <c r="CD134" i="20"/>
  <c r="BZ134" i="20"/>
  <c r="BV134" i="20"/>
  <c r="BR134" i="20"/>
  <c r="BN134" i="20"/>
  <c r="BJ134" i="20"/>
  <c r="BF134" i="20"/>
  <c r="BB134" i="20"/>
  <c r="AX134" i="20"/>
  <c r="AT134" i="20"/>
  <c r="AP134" i="20"/>
  <c r="AL134" i="20"/>
  <c r="AH134" i="20"/>
  <c r="AD134" i="20"/>
  <c r="Z134" i="20"/>
  <c r="V134" i="20"/>
  <c r="R134" i="20"/>
  <c r="N134" i="20"/>
  <c r="J134" i="20"/>
  <c r="F134" i="20"/>
  <c r="D130" i="20"/>
  <c r="CY130" i="20"/>
  <c r="CU130" i="20"/>
  <c r="CQ130" i="20"/>
  <c r="CM130" i="20"/>
  <c r="CI130" i="20"/>
  <c r="CE130" i="20"/>
  <c r="CA130" i="20"/>
  <c r="BW130" i="20"/>
  <c r="BS130" i="20"/>
  <c r="BO130" i="20"/>
  <c r="BK130" i="20"/>
  <c r="BG130" i="20"/>
  <c r="BC130" i="20"/>
  <c r="AY130" i="20"/>
  <c r="AU130" i="20"/>
  <c r="AQ130" i="20"/>
  <c r="AM130" i="20"/>
  <c r="AI130" i="20"/>
  <c r="AE130" i="20"/>
  <c r="AA130" i="20"/>
  <c r="W130" i="20"/>
  <c r="S130" i="20"/>
  <c r="O130" i="20"/>
  <c r="K130" i="20"/>
  <c r="G130" i="20"/>
  <c r="CX130" i="20"/>
  <c r="CT130" i="20"/>
  <c r="CP130" i="20"/>
  <c r="CL130" i="20"/>
  <c r="CH130" i="20"/>
  <c r="CD130" i="20"/>
  <c r="BZ130" i="20"/>
  <c r="BV130" i="20"/>
  <c r="BR130" i="20"/>
  <c r="BN130" i="20"/>
  <c r="BJ130" i="20"/>
  <c r="BF130" i="20"/>
  <c r="BB130" i="20"/>
  <c r="AX130" i="20"/>
  <c r="AT130" i="20"/>
  <c r="AP130" i="20"/>
  <c r="AL130" i="20"/>
  <c r="AH130" i="20"/>
  <c r="AD130" i="20"/>
  <c r="Z130" i="20"/>
  <c r="V130" i="20"/>
  <c r="R130" i="20"/>
  <c r="N130" i="20"/>
  <c r="J130" i="20"/>
  <c r="F130" i="20"/>
  <c r="CV130" i="20"/>
  <c r="CN130" i="20"/>
  <c r="CF130" i="20"/>
  <c r="BX130" i="20"/>
  <c r="BP130" i="20"/>
  <c r="BH130" i="20"/>
  <c r="AZ130" i="20"/>
  <c r="AR130" i="20"/>
  <c r="AJ130" i="20"/>
  <c r="AB130" i="20"/>
  <c r="T130" i="20"/>
  <c r="L130" i="20"/>
  <c r="C130" i="20"/>
  <c r="CS130" i="20"/>
  <c r="CK130" i="20"/>
  <c r="CC130" i="20"/>
  <c r="BU130" i="20"/>
  <c r="BM130" i="20"/>
  <c r="BE130" i="20"/>
  <c r="AW130" i="20"/>
  <c r="AO130" i="20"/>
  <c r="AG130" i="20"/>
  <c r="Y130" i="20"/>
  <c r="Q130" i="20"/>
  <c r="I130" i="20"/>
  <c r="CZ130" i="20"/>
  <c r="CR130" i="20"/>
  <c r="CJ130" i="20"/>
  <c r="CB130" i="20"/>
  <c r="BT130" i="20"/>
  <c r="BL130" i="20"/>
  <c r="BD130" i="20"/>
  <c r="AV130" i="20"/>
  <c r="AN130" i="20"/>
  <c r="AF130" i="20"/>
  <c r="X130" i="20"/>
  <c r="P130" i="20"/>
  <c r="H130" i="20"/>
  <c r="CW130" i="20"/>
  <c r="CO130" i="20"/>
  <c r="CG130" i="20"/>
  <c r="BY130" i="20"/>
  <c r="BQ130" i="20"/>
  <c r="BI130" i="20"/>
  <c r="BA130" i="20"/>
  <c r="AS130" i="20"/>
  <c r="AK130" i="20"/>
  <c r="AC130" i="20"/>
  <c r="U130" i="20"/>
  <c r="M130" i="20"/>
  <c r="E130" i="20"/>
  <c r="D126" i="20"/>
  <c r="CZ126" i="20"/>
  <c r="CV126" i="20"/>
  <c r="CR126" i="20"/>
  <c r="CN126" i="20"/>
  <c r="CJ126" i="20"/>
  <c r="CF126" i="20"/>
  <c r="CB126" i="20"/>
  <c r="BX126" i="20"/>
  <c r="BT126" i="20"/>
  <c r="BP126" i="20"/>
  <c r="BL126" i="20"/>
  <c r="BH126" i="20"/>
  <c r="BD126" i="20"/>
  <c r="AZ126" i="20"/>
  <c r="AV126" i="20"/>
  <c r="AR126" i="20"/>
  <c r="AN126" i="20"/>
  <c r="AJ126" i="20"/>
  <c r="AF126" i="20"/>
  <c r="AB126" i="20"/>
  <c r="X126" i="20"/>
  <c r="T126" i="20"/>
  <c r="P126" i="20"/>
  <c r="L126" i="20"/>
  <c r="H126" i="20"/>
  <c r="C126" i="20"/>
  <c r="CY126" i="20"/>
  <c r="CU126" i="20"/>
  <c r="CQ126" i="20"/>
  <c r="CM126" i="20"/>
  <c r="CI126" i="20"/>
  <c r="CE126" i="20"/>
  <c r="CA126" i="20"/>
  <c r="BW126" i="20"/>
  <c r="BS126" i="20"/>
  <c r="BO126" i="20"/>
  <c r="BK126" i="20"/>
  <c r="BG126" i="20"/>
  <c r="BC126" i="20"/>
  <c r="AY126" i="20"/>
  <c r="AU126" i="20"/>
  <c r="AQ126" i="20"/>
  <c r="AM126" i="20"/>
  <c r="AI126" i="20"/>
  <c r="AE126" i="20"/>
  <c r="AA126" i="20"/>
  <c r="W126" i="20"/>
  <c r="S126" i="20"/>
  <c r="O126" i="20"/>
  <c r="K126" i="20"/>
  <c r="G126" i="20"/>
  <c r="CX126" i="20"/>
  <c r="CT126" i="20"/>
  <c r="CP126" i="20"/>
  <c r="CL126" i="20"/>
  <c r="CH126" i="20"/>
  <c r="CD126" i="20"/>
  <c r="BZ126" i="20"/>
  <c r="BV126" i="20"/>
  <c r="BR126" i="20"/>
  <c r="BN126" i="20"/>
  <c r="BJ126" i="20"/>
  <c r="BF126" i="20"/>
  <c r="BB126" i="20"/>
  <c r="AX126" i="20"/>
  <c r="AT126" i="20"/>
  <c r="AP126" i="20"/>
  <c r="AL126" i="20"/>
  <c r="AH126" i="20"/>
  <c r="AD126" i="20"/>
  <c r="Z126" i="20"/>
  <c r="V126" i="20"/>
  <c r="R126" i="20"/>
  <c r="N126" i="20"/>
  <c r="J126" i="20"/>
  <c r="F126" i="20"/>
  <c r="CW126" i="20"/>
  <c r="CS126" i="20"/>
  <c r="CO126" i="20"/>
  <c r="CK126" i="20"/>
  <c r="CG126" i="20"/>
  <c r="CC126" i="20"/>
  <c r="BY126" i="20"/>
  <c r="BU126" i="20"/>
  <c r="BQ126" i="20"/>
  <c r="BM126" i="20"/>
  <c r="BI126" i="20"/>
  <c r="BE126" i="20"/>
  <c r="BA126" i="20"/>
  <c r="AW126" i="20"/>
  <c r="AS126" i="20"/>
  <c r="AO126" i="20"/>
  <c r="AK126" i="20"/>
  <c r="AG126" i="20"/>
  <c r="AC126" i="20"/>
  <c r="Y126" i="20"/>
  <c r="U126" i="20"/>
  <c r="Q126" i="20"/>
  <c r="M126" i="20"/>
  <c r="I126" i="20"/>
  <c r="E126" i="20"/>
  <c r="D122" i="20"/>
  <c r="CZ122" i="20"/>
  <c r="CV122" i="20"/>
  <c r="CR122" i="20"/>
  <c r="CN122" i="20"/>
  <c r="CJ122" i="20"/>
  <c r="CF122" i="20"/>
  <c r="CB122" i="20"/>
  <c r="BX122" i="20"/>
  <c r="BT122" i="20"/>
  <c r="BP122" i="20"/>
  <c r="BL122" i="20"/>
  <c r="BH122" i="20"/>
  <c r="BD122" i="20"/>
  <c r="AZ122" i="20"/>
  <c r="AV122" i="20"/>
  <c r="AR122" i="20"/>
  <c r="AN122" i="20"/>
  <c r="AJ122" i="20"/>
  <c r="AF122" i="20"/>
  <c r="AB122" i="20"/>
  <c r="X122" i="20"/>
  <c r="T122" i="20"/>
  <c r="P122" i="20"/>
  <c r="L122" i="20"/>
  <c r="H122" i="20"/>
  <c r="C122" i="20"/>
  <c r="CY122" i="20"/>
  <c r="CU122" i="20"/>
  <c r="CQ122" i="20"/>
  <c r="CM122" i="20"/>
  <c r="CI122" i="20"/>
  <c r="CE122" i="20"/>
  <c r="CA122" i="20"/>
  <c r="BW122" i="20"/>
  <c r="BS122" i="20"/>
  <c r="BO122" i="20"/>
  <c r="BK122" i="20"/>
  <c r="BG122" i="20"/>
  <c r="BC122" i="20"/>
  <c r="AY122" i="20"/>
  <c r="AU122" i="20"/>
  <c r="AQ122" i="20"/>
  <c r="AM122" i="20"/>
  <c r="AI122" i="20"/>
  <c r="AE122" i="20"/>
  <c r="AA122" i="20"/>
  <c r="W122" i="20"/>
  <c r="S122" i="20"/>
  <c r="O122" i="20"/>
  <c r="K122" i="20"/>
  <c r="G122" i="20"/>
  <c r="CX122" i="20"/>
  <c r="CT122" i="20"/>
  <c r="CP122" i="20"/>
  <c r="CL122" i="20"/>
  <c r="CH122" i="20"/>
  <c r="CD122" i="20"/>
  <c r="BZ122" i="20"/>
  <c r="BV122" i="20"/>
  <c r="BR122" i="20"/>
  <c r="BN122" i="20"/>
  <c r="BJ122" i="20"/>
  <c r="BF122" i="20"/>
  <c r="BB122" i="20"/>
  <c r="AX122" i="20"/>
  <c r="AT122" i="20"/>
  <c r="AP122" i="20"/>
  <c r="AL122" i="20"/>
  <c r="AH122" i="20"/>
  <c r="AD122" i="20"/>
  <c r="Z122" i="20"/>
  <c r="V122" i="20"/>
  <c r="R122" i="20"/>
  <c r="N122" i="20"/>
  <c r="J122" i="20"/>
  <c r="F122" i="20"/>
  <c r="CW122" i="20"/>
  <c r="CS122" i="20"/>
  <c r="CO122" i="20"/>
  <c r="CK122" i="20"/>
  <c r="CG122" i="20"/>
  <c r="CC122" i="20"/>
  <c r="BY122" i="20"/>
  <c r="BU122" i="20"/>
  <c r="BQ122" i="20"/>
  <c r="BM122" i="20"/>
  <c r="BI122" i="20"/>
  <c r="BE122" i="20"/>
  <c r="BA122" i="20"/>
  <c r="AW122" i="20"/>
  <c r="AS122" i="20"/>
  <c r="AO122" i="20"/>
  <c r="AK122" i="20"/>
  <c r="AG122" i="20"/>
  <c r="AC122" i="20"/>
  <c r="Y122" i="20"/>
  <c r="U122" i="20"/>
  <c r="Q122" i="20"/>
  <c r="M122" i="20"/>
  <c r="I122" i="20"/>
  <c r="E122" i="20"/>
  <c r="D118" i="20"/>
  <c r="CZ118" i="20"/>
  <c r="CV118" i="20"/>
  <c r="CR118" i="20"/>
  <c r="CN118" i="20"/>
  <c r="CJ118" i="20"/>
  <c r="CF118" i="20"/>
  <c r="CB118" i="20"/>
  <c r="BX118" i="20"/>
  <c r="BT118" i="20"/>
  <c r="BP118" i="20"/>
  <c r="BL118" i="20"/>
  <c r="BH118" i="20"/>
  <c r="BD118" i="20"/>
  <c r="AZ118" i="20"/>
  <c r="AV118" i="20"/>
  <c r="AR118" i="20"/>
  <c r="AN118" i="20"/>
  <c r="AJ118" i="20"/>
  <c r="AF118" i="20"/>
  <c r="AB118" i="20"/>
  <c r="X118" i="20"/>
  <c r="T118" i="20"/>
  <c r="P118" i="20"/>
  <c r="L118" i="20"/>
  <c r="H118" i="20"/>
  <c r="C118" i="20"/>
  <c r="CY118" i="20"/>
  <c r="CU118" i="20"/>
  <c r="CQ118" i="20"/>
  <c r="CM118" i="20"/>
  <c r="CI118" i="20"/>
  <c r="CE118" i="20"/>
  <c r="CA118" i="20"/>
  <c r="BW118" i="20"/>
  <c r="BS118" i="20"/>
  <c r="BO118" i="20"/>
  <c r="BK118" i="20"/>
  <c r="BG118" i="20"/>
  <c r="BC118" i="20"/>
  <c r="AY118" i="20"/>
  <c r="AU118" i="20"/>
  <c r="AQ118" i="20"/>
  <c r="AM118" i="20"/>
  <c r="AI118" i="20"/>
  <c r="AE118" i="20"/>
  <c r="AA118" i="20"/>
  <c r="W118" i="20"/>
  <c r="S118" i="20"/>
  <c r="O118" i="20"/>
  <c r="K118" i="20"/>
  <c r="G118" i="20"/>
  <c r="CX118" i="20"/>
  <c r="CT118" i="20"/>
  <c r="CP118" i="20"/>
  <c r="CL118" i="20"/>
  <c r="CH118" i="20"/>
  <c r="CD118" i="20"/>
  <c r="BZ118" i="20"/>
  <c r="BV118" i="20"/>
  <c r="BR118" i="20"/>
  <c r="BN118" i="20"/>
  <c r="BJ118" i="20"/>
  <c r="BF118" i="20"/>
  <c r="BB118" i="20"/>
  <c r="AX118" i="20"/>
  <c r="AT118" i="20"/>
  <c r="AP118" i="20"/>
  <c r="AL118" i="20"/>
  <c r="AH118" i="20"/>
  <c r="AD118" i="20"/>
  <c r="Z118" i="20"/>
  <c r="V118" i="20"/>
  <c r="R118" i="20"/>
  <c r="N118" i="20"/>
  <c r="J118" i="20"/>
  <c r="F118" i="20"/>
  <c r="CW118" i="20"/>
  <c r="CS118" i="20"/>
  <c r="CO118" i="20"/>
  <c r="CK118" i="20"/>
  <c r="CG118" i="20"/>
  <c r="CC118" i="20"/>
  <c r="BY118" i="20"/>
  <c r="BU118" i="20"/>
  <c r="BQ118" i="20"/>
  <c r="BM118" i="20"/>
  <c r="BI118" i="20"/>
  <c r="BE118" i="20"/>
  <c r="BA118" i="20"/>
  <c r="AW118" i="20"/>
  <c r="AS118" i="20"/>
  <c r="AO118" i="20"/>
  <c r="AK118" i="20"/>
  <c r="AG118" i="20"/>
  <c r="AC118" i="20"/>
  <c r="Y118" i="20"/>
  <c r="U118" i="20"/>
  <c r="Q118" i="20"/>
  <c r="M118" i="20"/>
  <c r="I118" i="20"/>
  <c r="E118" i="20"/>
  <c r="D114" i="20"/>
  <c r="CZ114" i="20"/>
  <c r="CV114" i="20"/>
  <c r="CR114" i="20"/>
  <c r="CN114" i="20"/>
  <c r="CJ114" i="20"/>
  <c r="CF114" i="20"/>
  <c r="CB114" i="20"/>
  <c r="BX114" i="20"/>
  <c r="BT114" i="20"/>
  <c r="BP114" i="20"/>
  <c r="BL114" i="20"/>
  <c r="BH114" i="20"/>
  <c r="BD114" i="20"/>
  <c r="AZ114" i="20"/>
  <c r="AV114" i="20"/>
  <c r="AR114" i="20"/>
  <c r="AN114" i="20"/>
  <c r="AJ114" i="20"/>
  <c r="AF114" i="20"/>
  <c r="AB114" i="20"/>
  <c r="X114" i="20"/>
  <c r="T114" i="20"/>
  <c r="P114" i="20"/>
  <c r="L114" i="20"/>
  <c r="H114" i="20"/>
  <c r="C114" i="20"/>
  <c r="CY114" i="20"/>
  <c r="CU114" i="20"/>
  <c r="CQ114" i="20"/>
  <c r="CM114" i="20"/>
  <c r="CI114" i="20"/>
  <c r="CE114" i="20"/>
  <c r="CA114" i="20"/>
  <c r="BW114" i="20"/>
  <c r="BS114" i="20"/>
  <c r="BO114" i="20"/>
  <c r="BK114" i="20"/>
  <c r="BG114" i="20"/>
  <c r="BC114" i="20"/>
  <c r="AY114" i="20"/>
  <c r="AU114" i="20"/>
  <c r="AQ114" i="20"/>
  <c r="AM114" i="20"/>
  <c r="AI114" i="20"/>
  <c r="AE114" i="20"/>
  <c r="AA114" i="20"/>
  <c r="W114" i="20"/>
  <c r="S114" i="20"/>
  <c r="O114" i="20"/>
  <c r="K114" i="20"/>
  <c r="G114" i="20"/>
  <c r="CX114" i="20"/>
  <c r="CT114" i="20"/>
  <c r="CP114" i="20"/>
  <c r="CL114" i="20"/>
  <c r="CH114" i="20"/>
  <c r="CD114" i="20"/>
  <c r="BZ114" i="20"/>
  <c r="BV114" i="20"/>
  <c r="BR114" i="20"/>
  <c r="BN114" i="20"/>
  <c r="BJ114" i="20"/>
  <c r="BF114" i="20"/>
  <c r="BB114" i="20"/>
  <c r="AX114" i="20"/>
  <c r="AT114" i="20"/>
  <c r="AP114" i="20"/>
  <c r="AL114" i="20"/>
  <c r="AH114" i="20"/>
  <c r="AD114" i="20"/>
  <c r="Z114" i="20"/>
  <c r="V114" i="20"/>
  <c r="R114" i="20"/>
  <c r="N114" i="20"/>
  <c r="J114" i="20"/>
  <c r="F114" i="20"/>
  <c r="CW114" i="20"/>
  <c r="CS114" i="20"/>
  <c r="CO114" i="20"/>
  <c r="CK114" i="20"/>
  <c r="CG114" i="20"/>
  <c r="CC114" i="20"/>
  <c r="BY114" i="20"/>
  <c r="BU114" i="20"/>
  <c r="BQ114" i="20"/>
  <c r="BM114" i="20"/>
  <c r="BI114" i="20"/>
  <c r="BE114" i="20"/>
  <c r="BA114" i="20"/>
  <c r="AW114" i="20"/>
  <c r="AS114" i="20"/>
  <c r="AO114" i="20"/>
  <c r="AK114" i="20"/>
  <c r="AG114" i="20"/>
  <c r="AC114" i="20"/>
  <c r="Y114" i="20"/>
  <c r="U114" i="20"/>
  <c r="Q114" i="20"/>
  <c r="M114" i="20"/>
  <c r="I114" i="20"/>
  <c r="E114" i="20"/>
  <c r="D110" i="20"/>
  <c r="CZ110" i="20"/>
  <c r="CV110" i="20"/>
  <c r="CR110" i="20"/>
  <c r="CN110" i="20"/>
  <c r="CJ110" i="20"/>
  <c r="CF110" i="20"/>
  <c r="CB110" i="20"/>
  <c r="BX110" i="20"/>
  <c r="BT110" i="20"/>
  <c r="BP110" i="20"/>
  <c r="BL110" i="20"/>
  <c r="BH110" i="20"/>
  <c r="BD110" i="20"/>
  <c r="AZ110" i="20"/>
  <c r="AV110" i="20"/>
  <c r="AR110" i="20"/>
  <c r="AN110" i="20"/>
  <c r="AJ110" i="20"/>
  <c r="AF110" i="20"/>
  <c r="AB110" i="20"/>
  <c r="X110" i="20"/>
  <c r="T110" i="20"/>
  <c r="P110" i="20"/>
  <c r="L110" i="20"/>
  <c r="H110" i="20"/>
  <c r="C110" i="20"/>
  <c r="CY110" i="20"/>
  <c r="CU110" i="20"/>
  <c r="CQ110" i="20"/>
  <c r="CM110" i="20"/>
  <c r="CI110" i="20"/>
  <c r="CE110" i="20"/>
  <c r="CA110" i="20"/>
  <c r="BW110" i="20"/>
  <c r="BS110" i="20"/>
  <c r="BO110" i="20"/>
  <c r="BK110" i="20"/>
  <c r="BG110" i="20"/>
  <c r="BC110" i="20"/>
  <c r="AY110" i="20"/>
  <c r="AU110" i="20"/>
  <c r="AQ110" i="20"/>
  <c r="AM110" i="20"/>
  <c r="AI110" i="20"/>
  <c r="AE110" i="20"/>
  <c r="AA110" i="20"/>
  <c r="W110" i="20"/>
  <c r="S110" i="20"/>
  <c r="O110" i="20"/>
  <c r="K110" i="20"/>
  <c r="G110" i="20"/>
  <c r="CX110" i="20"/>
  <c r="CT110" i="20"/>
  <c r="CP110" i="20"/>
  <c r="CL110" i="20"/>
  <c r="CH110" i="20"/>
  <c r="CD110" i="20"/>
  <c r="BZ110" i="20"/>
  <c r="BV110" i="20"/>
  <c r="BR110" i="20"/>
  <c r="BN110" i="20"/>
  <c r="BJ110" i="20"/>
  <c r="BF110" i="20"/>
  <c r="BB110" i="20"/>
  <c r="AX110" i="20"/>
  <c r="AT110" i="20"/>
  <c r="AP110" i="20"/>
  <c r="AL110" i="20"/>
  <c r="AH110" i="20"/>
  <c r="AD110" i="20"/>
  <c r="Z110" i="20"/>
  <c r="V110" i="20"/>
  <c r="R110" i="20"/>
  <c r="N110" i="20"/>
  <c r="J110" i="20"/>
  <c r="F110" i="20"/>
  <c r="CW110" i="20"/>
  <c r="CS110" i="20"/>
  <c r="CO110" i="20"/>
  <c r="CK110" i="20"/>
  <c r="CG110" i="20"/>
  <c r="CC110" i="20"/>
  <c r="BY110" i="20"/>
  <c r="BU110" i="20"/>
  <c r="BQ110" i="20"/>
  <c r="BM110" i="20"/>
  <c r="BI110" i="20"/>
  <c r="BE110" i="20"/>
  <c r="BA110" i="20"/>
  <c r="AW110" i="20"/>
  <c r="AS110" i="20"/>
  <c r="AO110" i="20"/>
  <c r="AK110" i="20"/>
  <c r="AG110" i="20"/>
  <c r="AC110" i="20"/>
  <c r="Y110" i="20"/>
  <c r="U110" i="20"/>
  <c r="Q110" i="20"/>
  <c r="M110" i="20"/>
  <c r="I110" i="20"/>
  <c r="E110" i="20"/>
  <c r="D106" i="20"/>
  <c r="CZ106" i="20"/>
  <c r="CV106" i="20"/>
  <c r="CR106" i="20"/>
  <c r="CN106" i="20"/>
  <c r="CJ106" i="20"/>
  <c r="CF106" i="20"/>
  <c r="CB106" i="20"/>
  <c r="BX106" i="20"/>
  <c r="BT106" i="20"/>
  <c r="BP106" i="20"/>
  <c r="BL106" i="20"/>
  <c r="BH106" i="20"/>
  <c r="BD106" i="20"/>
  <c r="AZ106" i="20"/>
  <c r="AV106" i="20"/>
  <c r="AR106" i="20"/>
  <c r="AN106" i="20"/>
  <c r="AJ106" i="20"/>
  <c r="AF106" i="20"/>
  <c r="AB106" i="20"/>
  <c r="X106" i="20"/>
  <c r="T106" i="20"/>
  <c r="P106" i="20"/>
  <c r="L106" i="20"/>
  <c r="H106" i="20"/>
  <c r="C106" i="20"/>
  <c r="CY106" i="20"/>
  <c r="CU106" i="20"/>
  <c r="CQ106" i="20"/>
  <c r="CM106" i="20"/>
  <c r="CI106" i="20"/>
  <c r="CE106" i="20"/>
  <c r="CA106" i="20"/>
  <c r="BW106" i="20"/>
  <c r="BS106" i="20"/>
  <c r="BO106" i="20"/>
  <c r="BK106" i="20"/>
  <c r="BG106" i="20"/>
  <c r="BC106" i="20"/>
  <c r="AY106" i="20"/>
  <c r="AU106" i="20"/>
  <c r="AQ106" i="20"/>
  <c r="AM106" i="20"/>
  <c r="AI106" i="20"/>
  <c r="AE106" i="20"/>
  <c r="AA106" i="20"/>
  <c r="W106" i="20"/>
  <c r="S106" i="20"/>
  <c r="O106" i="20"/>
  <c r="K106" i="20"/>
  <c r="G106" i="20"/>
  <c r="CX106" i="20"/>
  <c r="CT106" i="20"/>
  <c r="CP106" i="20"/>
  <c r="CL106" i="20"/>
  <c r="CH106" i="20"/>
  <c r="CD106" i="20"/>
  <c r="BZ106" i="20"/>
  <c r="BV106" i="20"/>
  <c r="BR106" i="20"/>
  <c r="BN106" i="20"/>
  <c r="BJ106" i="20"/>
  <c r="BF106" i="20"/>
  <c r="BB106" i="20"/>
  <c r="AX106" i="20"/>
  <c r="AT106" i="20"/>
  <c r="AP106" i="20"/>
  <c r="AL106" i="20"/>
  <c r="AH106" i="20"/>
  <c r="AD106" i="20"/>
  <c r="Z106" i="20"/>
  <c r="V106" i="20"/>
  <c r="R106" i="20"/>
  <c r="N106" i="20"/>
  <c r="J106" i="20"/>
  <c r="F106" i="20"/>
  <c r="CO106" i="20"/>
  <c r="BY106" i="20"/>
  <c r="BI106" i="20"/>
  <c r="AS106" i="20"/>
  <c r="AC106" i="20"/>
  <c r="M106" i="20"/>
  <c r="CK106" i="20"/>
  <c r="BU106" i="20"/>
  <c r="BE106" i="20"/>
  <c r="AO106" i="20"/>
  <c r="Y106" i="20"/>
  <c r="I106" i="20"/>
  <c r="CW106" i="20"/>
  <c r="CG106" i="20"/>
  <c r="BQ106" i="20"/>
  <c r="BA106" i="20"/>
  <c r="AK106" i="20"/>
  <c r="U106" i="20"/>
  <c r="E106" i="20"/>
  <c r="CS106" i="20"/>
  <c r="CC106" i="20"/>
  <c r="BM106" i="20"/>
  <c r="AW106" i="20"/>
  <c r="AG106" i="20"/>
  <c r="Q106" i="20"/>
  <c r="D102" i="20"/>
  <c r="CX102" i="20"/>
  <c r="CT102" i="20"/>
  <c r="CP102" i="20"/>
  <c r="CL102" i="20"/>
  <c r="CH102" i="20"/>
  <c r="CD102" i="20"/>
  <c r="BZ102" i="20"/>
  <c r="BV102" i="20"/>
  <c r="BR102" i="20"/>
  <c r="BN102" i="20"/>
  <c r="BJ102" i="20"/>
  <c r="BF102" i="20"/>
  <c r="BB102" i="20"/>
  <c r="AX102" i="20"/>
  <c r="AT102" i="20"/>
  <c r="AP102" i="20"/>
  <c r="AL102" i="20"/>
  <c r="AH102" i="20"/>
  <c r="AD102" i="20"/>
  <c r="Z102" i="20"/>
  <c r="V102" i="20"/>
  <c r="R102" i="20"/>
  <c r="N102" i="20"/>
  <c r="J102" i="20"/>
  <c r="F102" i="20"/>
  <c r="CW102" i="20"/>
  <c r="CS102" i="20"/>
  <c r="CO102" i="20"/>
  <c r="CK102" i="20"/>
  <c r="CG102" i="20"/>
  <c r="CC102" i="20"/>
  <c r="BY102" i="20"/>
  <c r="BU102" i="20"/>
  <c r="BQ102" i="20"/>
  <c r="BM102" i="20"/>
  <c r="BI102" i="20"/>
  <c r="BE102" i="20"/>
  <c r="BA102" i="20"/>
  <c r="AW102" i="20"/>
  <c r="AS102" i="20"/>
  <c r="AO102" i="20"/>
  <c r="AK102" i="20"/>
  <c r="AG102" i="20"/>
  <c r="AC102" i="20"/>
  <c r="Y102" i="20"/>
  <c r="U102" i="20"/>
  <c r="Q102" i="20"/>
  <c r="M102" i="20"/>
  <c r="I102" i="20"/>
  <c r="E102" i="20"/>
  <c r="CZ102" i="20"/>
  <c r="CV102" i="20"/>
  <c r="CR102" i="20"/>
  <c r="CN102" i="20"/>
  <c r="CJ102" i="20"/>
  <c r="CF102" i="20"/>
  <c r="CB102" i="20"/>
  <c r="BX102" i="20"/>
  <c r="BT102" i="20"/>
  <c r="BP102" i="20"/>
  <c r="BL102" i="20"/>
  <c r="BH102" i="20"/>
  <c r="BD102" i="20"/>
  <c r="AZ102" i="20"/>
  <c r="AV102" i="20"/>
  <c r="AR102" i="20"/>
  <c r="AN102" i="20"/>
  <c r="AJ102" i="20"/>
  <c r="AF102" i="20"/>
  <c r="AB102" i="20"/>
  <c r="X102" i="20"/>
  <c r="T102" i="20"/>
  <c r="P102" i="20"/>
  <c r="L102" i="20"/>
  <c r="H102" i="20"/>
  <c r="C102" i="20"/>
  <c r="CY102" i="20"/>
  <c r="CU102" i="20"/>
  <c r="CQ102" i="20"/>
  <c r="CM102" i="20"/>
  <c r="CI102" i="20"/>
  <c r="CE102" i="20"/>
  <c r="CA102" i="20"/>
  <c r="BW102" i="20"/>
  <c r="BS102" i="20"/>
  <c r="BO102" i="20"/>
  <c r="BK102" i="20"/>
  <c r="BG102" i="20"/>
  <c r="BC102" i="20"/>
  <c r="AY102" i="20"/>
  <c r="AU102" i="20"/>
  <c r="AQ102" i="20"/>
  <c r="AM102" i="20"/>
  <c r="AI102" i="20"/>
  <c r="AE102" i="20"/>
  <c r="AA102" i="20"/>
  <c r="W102" i="20"/>
  <c r="S102" i="20"/>
  <c r="O102" i="20"/>
  <c r="K102" i="20"/>
  <c r="G102" i="20"/>
  <c r="D98" i="20"/>
  <c r="CX98" i="20"/>
  <c r="CT98" i="20"/>
  <c r="CP98" i="20"/>
  <c r="CL98" i="20"/>
  <c r="CH98" i="20"/>
  <c r="CD98" i="20"/>
  <c r="BZ98" i="20"/>
  <c r="BV98" i="20"/>
  <c r="BR98" i="20"/>
  <c r="BN98" i="20"/>
  <c r="BJ98" i="20"/>
  <c r="BF98" i="20"/>
  <c r="BB98" i="20"/>
  <c r="AX98" i="20"/>
  <c r="AT98" i="20"/>
  <c r="AP98" i="20"/>
  <c r="AL98" i="20"/>
  <c r="AH98" i="20"/>
  <c r="AD98" i="20"/>
  <c r="Z98" i="20"/>
  <c r="V98" i="20"/>
  <c r="R98" i="20"/>
  <c r="N98" i="20"/>
  <c r="J98" i="20"/>
  <c r="F98" i="20"/>
  <c r="CW98" i="20"/>
  <c r="CS98" i="20"/>
  <c r="CO98" i="20"/>
  <c r="CK98" i="20"/>
  <c r="CG98" i="20"/>
  <c r="CC98" i="20"/>
  <c r="BY98" i="20"/>
  <c r="BU98" i="20"/>
  <c r="BQ98" i="20"/>
  <c r="BM98" i="20"/>
  <c r="BI98" i="20"/>
  <c r="BE98" i="20"/>
  <c r="BA98" i="20"/>
  <c r="AW98" i="20"/>
  <c r="AS98" i="20"/>
  <c r="AO98" i="20"/>
  <c r="AK98" i="20"/>
  <c r="AG98" i="20"/>
  <c r="AC98" i="20"/>
  <c r="Y98" i="20"/>
  <c r="U98" i="20"/>
  <c r="Q98" i="20"/>
  <c r="M98" i="20"/>
  <c r="I98" i="20"/>
  <c r="E98" i="20"/>
  <c r="CZ98" i="20"/>
  <c r="CV98" i="20"/>
  <c r="CR98" i="20"/>
  <c r="CN98" i="20"/>
  <c r="CJ98" i="20"/>
  <c r="CF98" i="20"/>
  <c r="CB98" i="20"/>
  <c r="BX98" i="20"/>
  <c r="BT98" i="20"/>
  <c r="BP98" i="20"/>
  <c r="BL98" i="20"/>
  <c r="BH98" i="20"/>
  <c r="BD98" i="20"/>
  <c r="AZ98" i="20"/>
  <c r="AV98" i="20"/>
  <c r="AR98" i="20"/>
  <c r="AN98" i="20"/>
  <c r="AJ98" i="20"/>
  <c r="AF98" i="20"/>
  <c r="AB98" i="20"/>
  <c r="X98" i="20"/>
  <c r="T98" i="20"/>
  <c r="P98" i="20"/>
  <c r="L98" i="20"/>
  <c r="H98" i="20"/>
  <c r="C98" i="20"/>
  <c r="CY98" i="20"/>
  <c r="CU98" i="20"/>
  <c r="CQ98" i="20"/>
  <c r="CM98" i="20"/>
  <c r="CI98" i="20"/>
  <c r="CE98" i="20"/>
  <c r="CA98" i="20"/>
  <c r="BW98" i="20"/>
  <c r="BS98" i="20"/>
  <c r="BO98" i="20"/>
  <c r="BK98" i="20"/>
  <c r="BG98" i="20"/>
  <c r="BC98" i="20"/>
  <c r="AY98" i="20"/>
  <c r="AU98" i="20"/>
  <c r="AQ98" i="20"/>
  <c r="AM98" i="20"/>
  <c r="AI98" i="20"/>
  <c r="AE98" i="20"/>
  <c r="AA98" i="20"/>
  <c r="W98" i="20"/>
  <c r="S98" i="20"/>
  <c r="O98" i="20"/>
  <c r="K98" i="20"/>
  <c r="G98" i="20"/>
  <c r="D94" i="20"/>
  <c r="CX94" i="20"/>
  <c r="CT94" i="20"/>
  <c r="CP94" i="20"/>
  <c r="CL94" i="20"/>
  <c r="CH94" i="20"/>
  <c r="CD94" i="20"/>
  <c r="BZ94" i="20"/>
  <c r="BV94" i="20"/>
  <c r="BR94" i="20"/>
  <c r="BN94" i="20"/>
  <c r="BJ94" i="20"/>
  <c r="BF94" i="20"/>
  <c r="BB94" i="20"/>
  <c r="AX94" i="20"/>
  <c r="AT94" i="20"/>
  <c r="AP94" i="20"/>
  <c r="AL94" i="20"/>
  <c r="AH94" i="20"/>
  <c r="AD94" i="20"/>
  <c r="Z94" i="20"/>
  <c r="V94" i="20"/>
  <c r="R94" i="20"/>
  <c r="N94" i="20"/>
  <c r="J94" i="20"/>
  <c r="F94" i="20"/>
  <c r="CW94" i="20"/>
  <c r="CS94" i="20"/>
  <c r="CO94" i="20"/>
  <c r="CK94" i="20"/>
  <c r="CG94" i="20"/>
  <c r="CC94" i="20"/>
  <c r="BY94" i="20"/>
  <c r="BU94" i="20"/>
  <c r="BQ94" i="20"/>
  <c r="BM94" i="20"/>
  <c r="BI94" i="20"/>
  <c r="BE94" i="20"/>
  <c r="BA94" i="20"/>
  <c r="AW94" i="20"/>
  <c r="AS94" i="20"/>
  <c r="AO94" i="20"/>
  <c r="AK94" i="20"/>
  <c r="AG94" i="20"/>
  <c r="AC94" i="20"/>
  <c r="Y94" i="20"/>
  <c r="U94" i="20"/>
  <c r="Q94" i="20"/>
  <c r="M94" i="20"/>
  <c r="I94" i="20"/>
  <c r="E94" i="20"/>
  <c r="CZ94" i="20"/>
  <c r="CV94" i="20"/>
  <c r="CR94" i="20"/>
  <c r="CN94" i="20"/>
  <c r="CJ94" i="20"/>
  <c r="CF94" i="20"/>
  <c r="CB94" i="20"/>
  <c r="BX94" i="20"/>
  <c r="BT94" i="20"/>
  <c r="BP94" i="20"/>
  <c r="BL94" i="20"/>
  <c r="BH94" i="20"/>
  <c r="BD94" i="20"/>
  <c r="AZ94" i="20"/>
  <c r="AV94" i="20"/>
  <c r="AR94" i="20"/>
  <c r="AN94" i="20"/>
  <c r="AJ94" i="20"/>
  <c r="AF94" i="20"/>
  <c r="AB94" i="20"/>
  <c r="X94" i="20"/>
  <c r="T94" i="20"/>
  <c r="P94" i="20"/>
  <c r="L94" i="20"/>
  <c r="H94" i="20"/>
  <c r="C94" i="20"/>
  <c r="CY94" i="20"/>
  <c r="CU94" i="20"/>
  <c r="CQ94" i="20"/>
  <c r="CM94" i="20"/>
  <c r="CI94" i="20"/>
  <c r="CE94" i="20"/>
  <c r="CA94" i="20"/>
  <c r="BW94" i="20"/>
  <c r="BS94" i="20"/>
  <c r="BO94" i="20"/>
  <c r="BK94" i="20"/>
  <c r="BG94" i="20"/>
  <c r="BC94" i="20"/>
  <c r="AY94" i="20"/>
  <c r="AU94" i="20"/>
  <c r="AQ94" i="20"/>
  <c r="AM94" i="20"/>
  <c r="AI94" i="20"/>
  <c r="AE94" i="20"/>
  <c r="AA94" i="20"/>
  <c r="W94" i="20"/>
  <c r="S94" i="20"/>
  <c r="O94" i="20"/>
  <c r="K94" i="20"/>
  <c r="G94" i="20"/>
  <c r="D90" i="20"/>
  <c r="CX90" i="20"/>
  <c r="CT90" i="20"/>
  <c r="CP90" i="20"/>
  <c r="CL90" i="20"/>
  <c r="CH90" i="20"/>
  <c r="CD90" i="20"/>
  <c r="BZ90" i="20"/>
  <c r="BV90" i="20"/>
  <c r="BR90" i="20"/>
  <c r="BN90" i="20"/>
  <c r="BJ90" i="20"/>
  <c r="BF90" i="20"/>
  <c r="BB90" i="20"/>
  <c r="AX90" i="20"/>
  <c r="AT90" i="20"/>
  <c r="AP90" i="20"/>
  <c r="AL90" i="20"/>
  <c r="AH90" i="20"/>
  <c r="AD90" i="20"/>
  <c r="Z90" i="20"/>
  <c r="V90" i="20"/>
  <c r="R90" i="20"/>
  <c r="N90" i="20"/>
  <c r="J90" i="20"/>
  <c r="F90" i="20"/>
  <c r="CW90" i="20"/>
  <c r="CS90" i="20"/>
  <c r="CO90" i="20"/>
  <c r="CK90" i="20"/>
  <c r="CG90" i="20"/>
  <c r="CC90" i="20"/>
  <c r="BY90" i="20"/>
  <c r="BU90" i="20"/>
  <c r="BQ90" i="20"/>
  <c r="BM90" i="20"/>
  <c r="BI90" i="20"/>
  <c r="BE90" i="20"/>
  <c r="BA90" i="20"/>
  <c r="AW90" i="20"/>
  <c r="AS90" i="20"/>
  <c r="AO90" i="20"/>
  <c r="AK90" i="20"/>
  <c r="AG90" i="20"/>
  <c r="AC90" i="20"/>
  <c r="Y90" i="20"/>
  <c r="U90" i="20"/>
  <c r="Q90" i="20"/>
  <c r="M90" i="20"/>
  <c r="I90" i="20"/>
  <c r="E90" i="20"/>
  <c r="CZ90" i="20"/>
  <c r="CV90" i="20"/>
  <c r="CR90" i="20"/>
  <c r="CN90" i="20"/>
  <c r="CJ90" i="20"/>
  <c r="CF90" i="20"/>
  <c r="CB90" i="20"/>
  <c r="BX90" i="20"/>
  <c r="BT90" i="20"/>
  <c r="BP90" i="20"/>
  <c r="BL90" i="20"/>
  <c r="BH90" i="20"/>
  <c r="BD90" i="20"/>
  <c r="AZ90" i="20"/>
  <c r="AV90" i="20"/>
  <c r="AR90" i="20"/>
  <c r="AN90" i="20"/>
  <c r="AJ90" i="20"/>
  <c r="AF90" i="20"/>
  <c r="AB90" i="20"/>
  <c r="X90" i="20"/>
  <c r="T90" i="20"/>
  <c r="P90" i="20"/>
  <c r="L90" i="20"/>
  <c r="H90" i="20"/>
  <c r="C90" i="20"/>
  <c r="CY90" i="20"/>
  <c r="CU90" i="20"/>
  <c r="CQ90" i="20"/>
  <c r="CM90" i="20"/>
  <c r="CI90" i="20"/>
  <c r="CE90" i="20"/>
  <c r="CA90" i="20"/>
  <c r="BW90" i="20"/>
  <c r="BS90" i="20"/>
  <c r="BO90" i="20"/>
  <c r="BK90" i="20"/>
  <c r="BG90" i="20"/>
  <c r="BC90" i="20"/>
  <c r="AY90" i="20"/>
  <c r="AU90" i="20"/>
  <c r="AQ90" i="20"/>
  <c r="AM90" i="20"/>
  <c r="AI90" i="20"/>
  <c r="AE90" i="20"/>
  <c r="AA90" i="20"/>
  <c r="W90" i="20"/>
  <c r="S90" i="20"/>
  <c r="O90" i="20"/>
  <c r="K90" i="20"/>
  <c r="G90" i="20"/>
  <c r="D86" i="20"/>
  <c r="CX86" i="20"/>
  <c r="CT86" i="20"/>
  <c r="CP86" i="20"/>
  <c r="CL86" i="20"/>
  <c r="CH86" i="20"/>
  <c r="CD86" i="20"/>
  <c r="BZ86" i="20"/>
  <c r="BV86" i="20"/>
  <c r="BR86" i="20"/>
  <c r="BN86" i="20"/>
  <c r="BJ86" i="20"/>
  <c r="BF86" i="20"/>
  <c r="BB86" i="20"/>
  <c r="AX86" i="20"/>
  <c r="AT86" i="20"/>
  <c r="AP86" i="20"/>
  <c r="AL86" i="20"/>
  <c r="AH86" i="20"/>
  <c r="AD86" i="20"/>
  <c r="Z86" i="20"/>
  <c r="V86" i="20"/>
  <c r="R86" i="20"/>
  <c r="N86" i="20"/>
  <c r="J86" i="20"/>
  <c r="F86" i="20"/>
  <c r="CW86" i="20"/>
  <c r="CS86" i="20"/>
  <c r="CO86" i="20"/>
  <c r="CK86" i="20"/>
  <c r="CG86" i="20"/>
  <c r="CC86" i="20"/>
  <c r="BY86" i="20"/>
  <c r="BU86" i="20"/>
  <c r="BQ86" i="20"/>
  <c r="BM86" i="20"/>
  <c r="BI86" i="20"/>
  <c r="BE86" i="20"/>
  <c r="BA86" i="20"/>
  <c r="AW86" i="20"/>
  <c r="AS86" i="20"/>
  <c r="AO86" i="20"/>
  <c r="AK86" i="20"/>
  <c r="AG86" i="20"/>
  <c r="AC86" i="20"/>
  <c r="Y86" i="20"/>
  <c r="U86" i="20"/>
  <c r="Q86" i="20"/>
  <c r="M86" i="20"/>
  <c r="I86" i="20"/>
  <c r="E86" i="20"/>
  <c r="CZ86" i="20"/>
  <c r="CV86" i="20"/>
  <c r="CR86" i="20"/>
  <c r="CN86" i="20"/>
  <c r="CJ86" i="20"/>
  <c r="CF86" i="20"/>
  <c r="CB86" i="20"/>
  <c r="BX86" i="20"/>
  <c r="BT86" i="20"/>
  <c r="BP86" i="20"/>
  <c r="BL86" i="20"/>
  <c r="BH86" i="20"/>
  <c r="BD86" i="20"/>
  <c r="AZ86" i="20"/>
  <c r="AV86" i="20"/>
  <c r="AR86" i="20"/>
  <c r="AN86" i="20"/>
  <c r="AJ86" i="20"/>
  <c r="AF86" i="20"/>
  <c r="AB86" i="20"/>
  <c r="X86" i="20"/>
  <c r="T86" i="20"/>
  <c r="P86" i="20"/>
  <c r="L86" i="20"/>
  <c r="H86" i="20"/>
  <c r="C86" i="20"/>
  <c r="CY86" i="20"/>
  <c r="CU86" i="20"/>
  <c r="CQ86" i="20"/>
  <c r="CM86" i="20"/>
  <c r="CI86" i="20"/>
  <c r="CE86" i="20"/>
  <c r="CA86" i="20"/>
  <c r="BW86" i="20"/>
  <c r="BS86" i="20"/>
  <c r="BO86" i="20"/>
  <c r="BK86" i="20"/>
  <c r="BG86" i="20"/>
  <c r="BC86" i="20"/>
  <c r="AY86" i="20"/>
  <c r="AU86" i="20"/>
  <c r="AQ86" i="20"/>
  <c r="AM86" i="20"/>
  <c r="AI86" i="20"/>
  <c r="AE86" i="20"/>
  <c r="AA86" i="20"/>
  <c r="W86" i="20"/>
  <c r="S86" i="20"/>
  <c r="O86" i="20"/>
  <c r="K86" i="20"/>
  <c r="G86" i="20"/>
  <c r="D82" i="20"/>
  <c r="CX82" i="20"/>
  <c r="CT82" i="20"/>
  <c r="CP82" i="20"/>
  <c r="CL82" i="20"/>
  <c r="CH82" i="20"/>
  <c r="CD82" i="20"/>
  <c r="BZ82" i="20"/>
  <c r="BV82" i="20"/>
  <c r="BR82" i="20"/>
  <c r="BN82" i="20"/>
  <c r="BJ82" i="20"/>
  <c r="BF82" i="20"/>
  <c r="BB82" i="20"/>
  <c r="AX82" i="20"/>
  <c r="AT82" i="20"/>
  <c r="AP82" i="20"/>
  <c r="AL82" i="20"/>
  <c r="AH82" i="20"/>
  <c r="AD82" i="20"/>
  <c r="Z82" i="20"/>
  <c r="V82" i="20"/>
  <c r="R82" i="20"/>
  <c r="N82" i="20"/>
  <c r="J82" i="20"/>
  <c r="F82" i="20"/>
  <c r="CW82" i="20"/>
  <c r="CS82" i="20"/>
  <c r="CO82" i="20"/>
  <c r="CK82" i="20"/>
  <c r="CG82" i="20"/>
  <c r="CC82" i="20"/>
  <c r="BY82" i="20"/>
  <c r="BU82" i="20"/>
  <c r="BQ82" i="20"/>
  <c r="BM82" i="20"/>
  <c r="BI82" i="20"/>
  <c r="BE82" i="20"/>
  <c r="BA82" i="20"/>
  <c r="AW82" i="20"/>
  <c r="AS82" i="20"/>
  <c r="AO82" i="20"/>
  <c r="AK82" i="20"/>
  <c r="AG82" i="20"/>
  <c r="AC82" i="20"/>
  <c r="Y82" i="20"/>
  <c r="U82" i="20"/>
  <c r="Q82" i="20"/>
  <c r="M82" i="20"/>
  <c r="I82" i="20"/>
  <c r="E82" i="20"/>
  <c r="CZ82" i="20"/>
  <c r="CV82" i="20"/>
  <c r="CR82" i="20"/>
  <c r="CN82" i="20"/>
  <c r="CJ82" i="20"/>
  <c r="CF82" i="20"/>
  <c r="CB82" i="20"/>
  <c r="BX82" i="20"/>
  <c r="BT82" i="20"/>
  <c r="BP82" i="20"/>
  <c r="BL82" i="20"/>
  <c r="BH82" i="20"/>
  <c r="BD82" i="20"/>
  <c r="AZ82" i="20"/>
  <c r="AV82" i="20"/>
  <c r="AR82" i="20"/>
  <c r="AN82" i="20"/>
  <c r="AJ82" i="20"/>
  <c r="AF82" i="20"/>
  <c r="AB82" i="20"/>
  <c r="X82" i="20"/>
  <c r="T82" i="20"/>
  <c r="P82" i="20"/>
  <c r="L82" i="20"/>
  <c r="H82" i="20"/>
  <c r="C82" i="20"/>
  <c r="CY82" i="20"/>
  <c r="CU82" i="20"/>
  <c r="CQ82" i="20"/>
  <c r="CM82" i="20"/>
  <c r="CI82" i="20"/>
  <c r="CE82" i="20"/>
  <c r="CA82" i="20"/>
  <c r="BW82" i="20"/>
  <c r="BS82" i="20"/>
  <c r="BO82" i="20"/>
  <c r="BK82" i="20"/>
  <c r="BG82" i="20"/>
  <c r="BC82" i="20"/>
  <c r="AY82" i="20"/>
  <c r="AU82" i="20"/>
  <c r="AQ82" i="20"/>
  <c r="AM82" i="20"/>
  <c r="AI82" i="20"/>
  <c r="AE82" i="20"/>
  <c r="AA82" i="20"/>
  <c r="W82" i="20"/>
  <c r="S82" i="20"/>
  <c r="O82" i="20"/>
  <c r="K82" i="20"/>
  <c r="G82" i="20"/>
  <c r="D78" i="20"/>
  <c r="CX78" i="20"/>
  <c r="CT78" i="20"/>
  <c r="CP78" i="20"/>
  <c r="CL78" i="20"/>
  <c r="CH78" i="20"/>
  <c r="CD78" i="20"/>
  <c r="BZ78" i="20"/>
  <c r="BV78" i="20"/>
  <c r="BR78" i="20"/>
  <c r="BN78" i="20"/>
  <c r="BJ78" i="20"/>
  <c r="BF78" i="20"/>
  <c r="BB78" i="20"/>
  <c r="AX78" i="20"/>
  <c r="AT78" i="20"/>
  <c r="AP78" i="20"/>
  <c r="AL78" i="20"/>
  <c r="AH78" i="20"/>
  <c r="AD78" i="20"/>
  <c r="Z78" i="20"/>
  <c r="V78" i="20"/>
  <c r="R78" i="20"/>
  <c r="N78" i="20"/>
  <c r="J78" i="20"/>
  <c r="F78" i="20"/>
  <c r="CW78" i="20"/>
  <c r="CS78" i="20"/>
  <c r="CO78" i="20"/>
  <c r="CK78" i="20"/>
  <c r="CG78" i="20"/>
  <c r="CC78" i="20"/>
  <c r="BY78" i="20"/>
  <c r="BU78" i="20"/>
  <c r="BQ78" i="20"/>
  <c r="BM78" i="20"/>
  <c r="BI78" i="20"/>
  <c r="BE78" i="20"/>
  <c r="BA78" i="20"/>
  <c r="AW78" i="20"/>
  <c r="AS78" i="20"/>
  <c r="AO78" i="20"/>
  <c r="AK78" i="20"/>
  <c r="AG78" i="20"/>
  <c r="AC78" i="20"/>
  <c r="Y78" i="20"/>
  <c r="U78" i="20"/>
  <c r="Q78" i="20"/>
  <c r="M78" i="20"/>
  <c r="I78" i="20"/>
  <c r="E78" i="20"/>
  <c r="CZ78" i="20"/>
  <c r="CV78" i="20"/>
  <c r="CR78" i="20"/>
  <c r="CN78" i="20"/>
  <c r="CJ78" i="20"/>
  <c r="CF78" i="20"/>
  <c r="CB78" i="20"/>
  <c r="BX78" i="20"/>
  <c r="BT78" i="20"/>
  <c r="BP78" i="20"/>
  <c r="BL78" i="20"/>
  <c r="BH78" i="20"/>
  <c r="BD78" i="20"/>
  <c r="AZ78" i="20"/>
  <c r="AV78" i="20"/>
  <c r="AR78" i="20"/>
  <c r="AN78" i="20"/>
  <c r="AJ78" i="20"/>
  <c r="AF78" i="20"/>
  <c r="AB78" i="20"/>
  <c r="X78" i="20"/>
  <c r="T78" i="20"/>
  <c r="P78" i="20"/>
  <c r="L78" i="20"/>
  <c r="H78" i="20"/>
  <c r="C78" i="20"/>
  <c r="CY78" i="20"/>
  <c r="CU78" i="20"/>
  <c r="CQ78" i="20"/>
  <c r="CM78" i="20"/>
  <c r="CI78" i="20"/>
  <c r="CE78" i="20"/>
  <c r="CA78" i="20"/>
  <c r="BW78" i="20"/>
  <c r="BS78" i="20"/>
  <c r="BO78" i="20"/>
  <c r="BK78" i="20"/>
  <c r="BG78" i="20"/>
  <c r="BC78" i="20"/>
  <c r="AY78" i="20"/>
  <c r="AU78" i="20"/>
  <c r="AQ78" i="20"/>
  <c r="AM78" i="20"/>
  <c r="AI78" i="20"/>
  <c r="AE78" i="20"/>
  <c r="AA78" i="20"/>
  <c r="W78" i="20"/>
  <c r="S78" i="20"/>
  <c r="O78" i="20"/>
  <c r="K78" i="20"/>
  <c r="G78" i="20"/>
  <c r="D74" i="20"/>
  <c r="CY74" i="20"/>
  <c r="CU74" i="20"/>
  <c r="CQ74" i="20"/>
  <c r="CM74" i="20"/>
  <c r="CI74" i="20"/>
  <c r="CE74" i="20"/>
  <c r="CA74" i="20"/>
  <c r="BW74" i="20"/>
  <c r="BS74" i="20"/>
  <c r="BO74" i="20"/>
  <c r="BK74" i="20"/>
  <c r="BG74" i="20"/>
  <c r="BC74" i="20"/>
  <c r="AY74" i="20"/>
  <c r="AU74" i="20"/>
  <c r="AQ74" i="20"/>
  <c r="AM74" i="20"/>
  <c r="AI74" i="20"/>
  <c r="AE74" i="20"/>
  <c r="AA74" i="20"/>
  <c r="W74" i="20"/>
  <c r="S74" i="20"/>
  <c r="O74" i="20"/>
  <c r="K74" i="20"/>
  <c r="G74" i="20"/>
  <c r="CX74" i="20"/>
  <c r="CT74" i="20"/>
  <c r="CP74" i="20"/>
  <c r="CL74" i="20"/>
  <c r="CH74" i="20"/>
  <c r="CD74" i="20"/>
  <c r="BZ74" i="20"/>
  <c r="BV74" i="20"/>
  <c r="BR74" i="20"/>
  <c r="BN74" i="20"/>
  <c r="BJ74" i="20"/>
  <c r="BF74" i="20"/>
  <c r="BB74" i="20"/>
  <c r="AX74" i="20"/>
  <c r="AT74" i="20"/>
  <c r="AP74" i="20"/>
  <c r="AL74" i="20"/>
  <c r="AH74" i="20"/>
  <c r="AD74" i="20"/>
  <c r="Z74" i="20"/>
  <c r="V74" i="20"/>
  <c r="R74" i="20"/>
  <c r="N74" i="20"/>
  <c r="J74" i="20"/>
  <c r="F74" i="20"/>
  <c r="CW74" i="20"/>
  <c r="CS74" i="20"/>
  <c r="CO74" i="20"/>
  <c r="CK74" i="20"/>
  <c r="CG74" i="20"/>
  <c r="CC74" i="20"/>
  <c r="BY74" i="20"/>
  <c r="BU74" i="20"/>
  <c r="BQ74" i="20"/>
  <c r="BM74" i="20"/>
  <c r="BI74" i="20"/>
  <c r="BE74" i="20"/>
  <c r="BA74" i="20"/>
  <c r="AW74" i="20"/>
  <c r="AS74" i="20"/>
  <c r="AO74" i="20"/>
  <c r="AK74" i="20"/>
  <c r="AG74" i="20"/>
  <c r="AC74" i="20"/>
  <c r="Y74" i="20"/>
  <c r="U74" i="20"/>
  <c r="Q74" i="20"/>
  <c r="M74" i="20"/>
  <c r="I74" i="20"/>
  <c r="E74" i="20"/>
  <c r="CZ74" i="20"/>
  <c r="CV74" i="20"/>
  <c r="CR74" i="20"/>
  <c r="CN74" i="20"/>
  <c r="CJ74" i="20"/>
  <c r="CF74" i="20"/>
  <c r="CB74" i="20"/>
  <c r="BX74" i="20"/>
  <c r="BT74" i="20"/>
  <c r="BP74" i="20"/>
  <c r="BL74" i="20"/>
  <c r="BH74" i="20"/>
  <c r="BD74" i="20"/>
  <c r="AZ74" i="20"/>
  <c r="AV74" i="20"/>
  <c r="AR74" i="20"/>
  <c r="AN74" i="20"/>
  <c r="AJ74" i="20"/>
  <c r="AF74" i="20"/>
  <c r="AB74" i="20"/>
  <c r="X74" i="20"/>
  <c r="T74" i="20"/>
  <c r="P74" i="20"/>
  <c r="L74" i="20"/>
  <c r="H74" i="20"/>
  <c r="C74" i="20"/>
  <c r="D70" i="20"/>
  <c r="CY70" i="20"/>
  <c r="CU70" i="20"/>
  <c r="CQ70" i="20"/>
  <c r="CM70" i="20"/>
  <c r="CI70" i="20"/>
  <c r="CE70" i="20"/>
  <c r="CA70" i="20"/>
  <c r="BW70" i="20"/>
  <c r="BS70" i="20"/>
  <c r="BO70" i="20"/>
  <c r="BK70" i="20"/>
  <c r="BG70" i="20"/>
  <c r="BC70" i="20"/>
  <c r="AY70" i="20"/>
  <c r="AU70" i="20"/>
  <c r="AQ70" i="20"/>
  <c r="AM70" i="20"/>
  <c r="AI70" i="20"/>
  <c r="AE70" i="20"/>
  <c r="AA70" i="20"/>
  <c r="W70" i="20"/>
  <c r="S70" i="20"/>
  <c r="O70" i="20"/>
  <c r="K70" i="20"/>
  <c r="G70" i="20"/>
  <c r="CX70" i="20"/>
  <c r="CT70" i="20"/>
  <c r="CP70" i="20"/>
  <c r="CL70" i="20"/>
  <c r="CH70" i="20"/>
  <c r="CD70" i="20"/>
  <c r="BZ70" i="20"/>
  <c r="BV70" i="20"/>
  <c r="BR70" i="20"/>
  <c r="BN70" i="20"/>
  <c r="BJ70" i="20"/>
  <c r="BF70" i="20"/>
  <c r="BB70" i="20"/>
  <c r="AX70" i="20"/>
  <c r="AT70" i="20"/>
  <c r="AP70" i="20"/>
  <c r="AL70" i="20"/>
  <c r="AH70" i="20"/>
  <c r="AD70" i="20"/>
  <c r="Z70" i="20"/>
  <c r="V70" i="20"/>
  <c r="R70" i="20"/>
  <c r="N70" i="20"/>
  <c r="J70" i="20"/>
  <c r="F70" i="20"/>
  <c r="CW70" i="20"/>
  <c r="CS70" i="20"/>
  <c r="CO70" i="20"/>
  <c r="CK70" i="20"/>
  <c r="CG70" i="20"/>
  <c r="CC70" i="20"/>
  <c r="BY70" i="20"/>
  <c r="BU70" i="20"/>
  <c r="BQ70" i="20"/>
  <c r="BM70" i="20"/>
  <c r="BI70" i="20"/>
  <c r="BE70" i="20"/>
  <c r="BA70" i="20"/>
  <c r="AW70" i="20"/>
  <c r="AS70" i="20"/>
  <c r="AO70" i="20"/>
  <c r="AK70" i="20"/>
  <c r="AG70" i="20"/>
  <c r="AC70" i="20"/>
  <c r="Y70" i="20"/>
  <c r="U70" i="20"/>
  <c r="Q70" i="20"/>
  <c r="M70" i="20"/>
  <c r="I70" i="20"/>
  <c r="E70" i="20"/>
  <c r="CZ70" i="20"/>
  <c r="CV70" i="20"/>
  <c r="CR70" i="20"/>
  <c r="CN70" i="20"/>
  <c r="CJ70" i="20"/>
  <c r="CF70" i="20"/>
  <c r="CB70" i="20"/>
  <c r="BX70" i="20"/>
  <c r="BT70" i="20"/>
  <c r="BP70" i="20"/>
  <c r="BL70" i="20"/>
  <c r="BH70" i="20"/>
  <c r="BD70" i="20"/>
  <c r="AZ70" i="20"/>
  <c r="AV70" i="20"/>
  <c r="AR70" i="20"/>
  <c r="AN70" i="20"/>
  <c r="AJ70" i="20"/>
  <c r="AF70" i="20"/>
  <c r="AB70" i="20"/>
  <c r="X70" i="20"/>
  <c r="T70" i="20"/>
  <c r="P70" i="20"/>
  <c r="L70" i="20"/>
  <c r="H70" i="20"/>
  <c r="C70" i="20"/>
  <c r="D66" i="20"/>
  <c r="CY66" i="20"/>
  <c r="CU66" i="20"/>
  <c r="CQ66" i="20"/>
  <c r="CM66" i="20"/>
  <c r="CI66" i="20"/>
  <c r="CE66" i="20"/>
  <c r="CA66" i="20"/>
  <c r="BW66" i="20"/>
  <c r="BS66" i="20"/>
  <c r="BO66" i="20"/>
  <c r="BK66" i="20"/>
  <c r="BG66" i="20"/>
  <c r="BC66" i="20"/>
  <c r="AY66" i="20"/>
  <c r="AU66" i="20"/>
  <c r="AQ66" i="20"/>
  <c r="AM66" i="20"/>
  <c r="AI66" i="20"/>
  <c r="AE66" i="20"/>
  <c r="AA66" i="20"/>
  <c r="W66" i="20"/>
  <c r="S66" i="20"/>
  <c r="O66" i="20"/>
  <c r="K66" i="20"/>
  <c r="G66" i="20"/>
  <c r="CX66" i="20"/>
  <c r="CT66" i="20"/>
  <c r="CP66" i="20"/>
  <c r="CL66" i="20"/>
  <c r="CH66" i="20"/>
  <c r="CD66" i="20"/>
  <c r="BZ66" i="20"/>
  <c r="BV66" i="20"/>
  <c r="BR66" i="20"/>
  <c r="BN66" i="20"/>
  <c r="BJ66" i="20"/>
  <c r="BF66" i="20"/>
  <c r="BB66" i="20"/>
  <c r="AX66" i="20"/>
  <c r="AT66" i="20"/>
  <c r="AP66" i="20"/>
  <c r="AL66" i="20"/>
  <c r="AH66" i="20"/>
  <c r="AD66" i="20"/>
  <c r="Z66" i="20"/>
  <c r="V66" i="20"/>
  <c r="R66" i="20"/>
  <c r="N66" i="20"/>
  <c r="J66" i="20"/>
  <c r="F66" i="20"/>
  <c r="CW66" i="20"/>
  <c r="CS66" i="20"/>
  <c r="CO66" i="20"/>
  <c r="CK66" i="20"/>
  <c r="CG66" i="20"/>
  <c r="CC66" i="20"/>
  <c r="BY66" i="20"/>
  <c r="BU66" i="20"/>
  <c r="BQ66" i="20"/>
  <c r="BM66" i="20"/>
  <c r="BI66" i="20"/>
  <c r="BE66" i="20"/>
  <c r="BA66" i="20"/>
  <c r="AW66" i="20"/>
  <c r="AS66" i="20"/>
  <c r="AO66" i="20"/>
  <c r="AK66" i="20"/>
  <c r="AG66" i="20"/>
  <c r="AC66" i="20"/>
  <c r="Y66" i="20"/>
  <c r="U66" i="20"/>
  <c r="Q66" i="20"/>
  <c r="M66" i="20"/>
  <c r="I66" i="20"/>
  <c r="E66" i="20"/>
  <c r="CZ66" i="20"/>
  <c r="CV66" i="20"/>
  <c r="CR66" i="20"/>
  <c r="CN66" i="20"/>
  <c r="CJ66" i="20"/>
  <c r="CF66" i="20"/>
  <c r="CB66" i="20"/>
  <c r="BX66" i="20"/>
  <c r="BT66" i="20"/>
  <c r="BP66" i="20"/>
  <c r="BL66" i="20"/>
  <c r="BH66" i="20"/>
  <c r="BD66" i="20"/>
  <c r="AZ66" i="20"/>
  <c r="AV66" i="20"/>
  <c r="AR66" i="20"/>
  <c r="AN66" i="20"/>
  <c r="AJ66" i="20"/>
  <c r="AF66" i="20"/>
  <c r="AB66" i="20"/>
  <c r="X66" i="20"/>
  <c r="T66" i="20"/>
  <c r="P66" i="20"/>
  <c r="L66" i="20"/>
  <c r="H66" i="20"/>
  <c r="C66" i="20"/>
  <c r="D62" i="20"/>
  <c r="CY62" i="20"/>
  <c r="CU62" i="20"/>
  <c r="CQ62" i="20"/>
  <c r="CM62" i="20"/>
  <c r="CI62" i="20"/>
  <c r="CE62" i="20"/>
  <c r="CA62" i="20"/>
  <c r="BW62" i="20"/>
  <c r="BS62" i="20"/>
  <c r="BO62" i="20"/>
  <c r="BK62" i="20"/>
  <c r="BG62" i="20"/>
  <c r="BC62" i="20"/>
  <c r="AY62" i="20"/>
  <c r="AU62" i="20"/>
  <c r="AQ62" i="20"/>
  <c r="AM62" i="20"/>
  <c r="AI62" i="20"/>
  <c r="AE62" i="20"/>
  <c r="AA62" i="20"/>
  <c r="W62" i="20"/>
  <c r="S62" i="20"/>
  <c r="O62" i="20"/>
  <c r="K62" i="20"/>
  <c r="G62" i="20"/>
  <c r="CX62" i="20"/>
  <c r="CT62" i="20"/>
  <c r="CP62" i="20"/>
  <c r="CL62" i="20"/>
  <c r="CH62" i="20"/>
  <c r="CD62" i="20"/>
  <c r="BZ62" i="20"/>
  <c r="BV62" i="20"/>
  <c r="BR62" i="20"/>
  <c r="BN62" i="20"/>
  <c r="BJ62" i="20"/>
  <c r="BF62" i="20"/>
  <c r="BB62" i="20"/>
  <c r="AX62" i="20"/>
  <c r="AT62" i="20"/>
  <c r="AP62" i="20"/>
  <c r="AL62" i="20"/>
  <c r="AH62" i="20"/>
  <c r="AD62" i="20"/>
  <c r="Z62" i="20"/>
  <c r="V62" i="20"/>
  <c r="R62" i="20"/>
  <c r="N62" i="20"/>
  <c r="J62" i="20"/>
  <c r="F62" i="20"/>
  <c r="CW62" i="20"/>
  <c r="CS62" i="20"/>
  <c r="CO62" i="20"/>
  <c r="CK62" i="20"/>
  <c r="CG62" i="20"/>
  <c r="CC62" i="20"/>
  <c r="BY62" i="20"/>
  <c r="BU62" i="20"/>
  <c r="BQ62" i="20"/>
  <c r="BM62" i="20"/>
  <c r="BI62" i="20"/>
  <c r="BE62" i="20"/>
  <c r="BA62" i="20"/>
  <c r="AW62" i="20"/>
  <c r="AS62" i="20"/>
  <c r="AO62" i="20"/>
  <c r="AK62" i="20"/>
  <c r="AG62" i="20"/>
  <c r="AC62" i="20"/>
  <c r="Y62" i="20"/>
  <c r="U62" i="20"/>
  <c r="Q62" i="20"/>
  <c r="M62" i="20"/>
  <c r="I62" i="20"/>
  <c r="E62" i="20"/>
  <c r="CZ62" i="20"/>
  <c r="CV62" i="20"/>
  <c r="CR62" i="20"/>
  <c r="CN62" i="20"/>
  <c r="CJ62" i="20"/>
  <c r="CF62" i="20"/>
  <c r="CB62" i="20"/>
  <c r="BX62" i="20"/>
  <c r="BT62" i="20"/>
  <c r="BP62" i="20"/>
  <c r="BL62" i="20"/>
  <c r="BH62" i="20"/>
  <c r="BD62" i="20"/>
  <c r="AZ62" i="20"/>
  <c r="AV62" i="20"/>
  <c r="AR62" i="20"/>
  <c r="AN62" i="20"/>
  <c r="AJ62" i="20"/>
  <c r="AF62" i="20"/>
  <c r="AB62" i="20"/>
  <c r="X62" i="20"/>
  <c r="T62" i="20"/>
  <c r="P62" i="20"/>
  <c r="L62" i="20"/>
  <c r="H62" i="20"/>
  <c r="C62" i="20"/>
  <c r="D58" i="20"/>
  <c r="CY58" i="20"/>
  <c r="CU58" i="20"/>
  <c r="CQ58" i="20"/>
  <c r="CM58" i="20"/>
  <c r="CI58" i="20"/>
  <c r="CE58" i="20"/>
  <c r="CA58" i="20"/>
  <c r="BW58" i="20"/>
  <c r="BS58" i="20"/>
  <c r="BO58" i="20"/>
  <c r="BK58" i="20"/>
  <c r="BG58" i="20"/>
  <c r="BC58" i="20"/>
  <c r="AY58" i="20"/>
  <c r="AU58" i="20"/>
  <c r="AQ58" i="20"/>
  <c r="AM58" i="20"/>
  <c r="AI58" i="20"/>
  <c r="AE58" i="20"/>
  <c r="AA58" i="20"/>
  <c r="W58" i="20"/>
  <c r="S58" i="20"/>
  <c r="O58" i="20"/>
  <c r="K58" i="20"/>
  <c r="G58" i="20"/>
  <c r="CX58" i="20"/>
  <c r="CT58" i="20"/>
  <c r="CP58" i="20"/>
  <c r="CL58" i="20"/>
  <c r="CH58" i="20"/>
  <c r="CD58" i="20"/>
  <c r="BZ58" i="20"/>
  <c r="BV58" i="20"/>
  <c r="BR58" i="20"/>
  <c r="BN58" i="20"/>
  <c r="BJ58" i="20"/>
  <c r="BF58" i="20"/>
  <c r="BB58" i="20"/>
  <c r="AX58" i="20"/>
  <c r="AT58" i="20"/>
  <c r="AP58" i="20"/>
  <c r="AL58" i="20"/>
  <c r="AH58" i="20"/>
  <c r="AD58" i="20"/>
  <c r="Z58" i="20"/>
  <c r="V58" i="20"/>
  <c r="R58" i="20"/>
  <c r="N58" i="20"/>
  <c r="J58" i="20"/>
  <c r="F58" i="20"/>
  <c r="CW58" i="20"/>
  <c r="CS58" i="20"/>
  <c r="CO58" i="20"/>
  <c r="CK58" i="20"/>
  <c r="CG58" i="20"/>
  <c r="CC58" i="20"/>
  <c r="BY58" i="20"/>
  <c r="BU58" i="20"/>
  <c r="BQ58" i="20"/>
  <c r="BM58" i="20"/>
  <c r="BI58" i="20"/>
  <c r="BE58" i="20"/>
  <c r="BA58" i="20"/>
  <c r="AW58" i="20"/>
  <c r="AS58" i="20"/>
  <c r="AO58" i="20"/>
  <c r="AK58" i="20"/>
  <c r="AG58" i="20"/>
  <c r="AC58" i="20"/>
  <c r="Y58" i="20"/>
  <c r="U58" i="20"/>
  <c r="Q58" i="20"/>
  <c r="M58" i="20"/>
  <c r="I58" i="20"/>
  <c r="E58" i="20"/>
  <c r="CZ58" i="20"/>
  <c r="CV58" i="20"/>
  <c r="CR58" i="20"/>
  <c r="CN58" i="20"/>
  <c r="CJ58" i="20"/>
  <c r="CF58" i="20"/>
  <c r="CB58" i="20"/>
  <c r="BX58" i="20"/>
  <c r="BT58" i="20"/>
  <c r="BP58" i="20"/>
  <c r="BL58" i="20"/>
  <c r="BH58" i="20"/>
  <c r="BD58" i="20"/>
  <c r="AZ58" i="20"/>
  <c r="AV58" i="20"/>
  <c r="AR58" i="20"/>
  <c r="AN58" i="20"/>
  <c r="AJ58" i="20"/>
  <c r="AF58" i="20"/>
  <c r="AB58" i="20"/>
  <c r="X58" i="20"/>
  <c r="T58" i="20"/>
  <c r="P58" i="20"/>
  <c r="L58" i="20"/>
  <c r="H58" i="20"/>
  <c r="C58" i="20"/>
  <c r="D54" i="20"/>
  <c r="CY54" i="20"/>
  <c r="CU54" i="20"/>
  <c r="CQ54" i="20"/>
  <c r="CM54" i="20"/>
  <c r="CI54" i="20"/>
  <c r="CE54" i="20"/>
  <c r="CA54" i="20"/>
  <c r="BW54" i="20"/>
  <c r="BS54" i="20"/>
  <c r="BO54" i="20"/>
  <c r="BK54" i="20"/>
  <c r="BG54" i="20"/>
  <c r="BC54" i="20"/>
  <c r="AY54" i="20"/>
  <c r="AU54" i="20"/>
  <c r="AQ54" i="20"/>
  <c r="AM54" i="20"/>
  <c r="AI54" i="20"/>
  <c r="AE54" i="20"/>
  <c r="AA54" i="20"/>
  <c r="W54" i="20"/>
  <c r="S54" i="20"/>
  <c r="O54" i="20"/>
  <c r="K54" i="20"/>
  <c r="G54" i="20"/>
  <c r="CX54" i="20"/>
  <c r="CT54" i="20"/>
  <c r="CP54" i="20"/>
  <c r="CL54" i="20"/>
  <c r="CH54" i="20"/>
  <c r="CD54" i="20"/>
  <c r="BZ54" i="20"/>
  <c r="BV54" i="20"/>
  <c r="BR54" i="20"/>
  <c r="BN54" i="20"/>
  <c r="BJ54" i="20"/>
  <c r="BF54" i="20"/>
  <c r="BB54" i="20"/>
  <c r="AX54" i="20"/>
  <c r="AT54" i="20"/>
  <c r="AP54" i="20"/>
  <c r="AL54" i="20"/>
  <c r="AH54" i="20"/>
  <c r="AD54" i="20"/>
  <c r="Z54" i="20"/>
  <c r="V54" i="20"/>
  <c r="R54" i="20"/>
  <c r="N54" i="20"/>
  <c r="J54" i="20"/>
  <c r="F54" i="20"/>
  <c r="CW54" i="20"/>
  <c r="CS54" i="20"/>
  <c r="CO54" i="20"/>
  <c r="CK54" i="20"/>
  <c r="CG54" i="20"/>
  <c r="CC54" i="20"/>
  <c r="BY54" i="20"/>
  <c r="BU54" i="20"/>
  <c r="BQ54" i="20"/>
  <c r="BM54" i="20"/>
  <c r="BI54" i="20"/>
  <c r="BE54" i="20"/>
  <c r="BA54" i="20"/>
  <c r="AW54" i="20"/>
  <c r="AS54" i="20"/>
  <c r="AO54" i="20"/>
  <c r="AK54" i="20"/>
  <c r="AG54" i="20"/>
  <c r="AC54" i="20"/>
  <c r="Y54" i="20"/>
  <c r="U54" i="20"/>
  <c r="Q54" i="20"/>
  <c r="M54" i="20"/>
  <c r="I54" i="20"/>
  <c r="E54" i="20"/>
  <c r="CZ54" i="20"/>
  <c r="CV54" i="20"/>
  <c r="CR54" i="20"/>
  <c r="CN54" i="20"/>
  <c r="CJ54" i="20"/>
  <c r="CF54" i="20"/>
  <c r="CB54" i="20"/>
  <c r="BX54" i="20"/>
  <c r="BT54" i="20"/>
  <c r="BP54" i="20"/>
  <c r="BL54" i="20"/>
  <c r="BH54" i="20"/>
  <c r="BD54" i="20"/>
  <c r="AZ54" i="20"/>
  <c r="AV54" i="20"/>
  <c r="AR54" i="20"/>
  <c r="AN54" i="20"/>
  <c r="AJ54" i="20"/>
  <c r="AF54" i="20"/>
  <c r="AB54" i="20"/>
  <c r="X54" i="20"/>
  <c r="T54" i="20"/>
  <c r="P54" i="20"/>
  <c r="L54" i="20"/>
  <c r="H54" i="20"/>
  <c r="C54" i="20"/>
  <c r="D50" i="20"/>
  <c r="CY50" i="20"/>
  <c r="CU50" i="20"/>
  <c r="CQ50" i="20"/>
  <c r="CM50" i="20"/>
  <c r="CI50" i="20"/>
  <c r="CE50" i="20"/>
  <c r="CA50" i="20"/>
  <c r="BW50" i="20"/>
  <c r="BS50" i="20"/>
  <c r="BO50" i="20"/>
  <c r="BK50" i="20"/>
  <c r="BG50" i="20"/>
  <c r="BC50" i="20"/>
  <c r="AY50" i="20"/>
  <c r="AU50" i="20"/>
  <c r="CX50" i="20"/>
  <c r="CT50" i="20"/>
  <c r="CP50" i="20"/>
  <c r="CL50" i="20"/>
  <c r="CH50" i="20"/>
  <c r="CD50" i="20"/>
  <c r="BZ50" i="20"/>
  <c r="BV50" i="20"/>
  <c r="BR50" i="20"/>
  <c r="BN50" i="20"/>
  <c r="BJ50" i="20"/>
  <c r="BF50" i="20"/>
  <c r="BB50" i="20"/>
  <c r="AX50" i="20"/>
  <c r="CW50" i="20"/>
  <c r="CS50" i="20"/>
  <c r="CO50" i="20"/>
  <c r="CK50" i="20"/>
  <c r="CG50" i="20"/>
  <c r="CC50" i="20"/>
  <c r="BY50" i="20"/>
  <c r="BU50" i="20"/>
  <c r="BQ50" i="20"/>
  <c r="BM50" i="20"/>
  <c r="BI50" i="20"/>
  <c r="BE50" i="20"/>
  <c r="BA50" i="20"/>
  <c r="AW50" i="20"/>
  <c r="CZ50" i="20"/>
  <c r="CV50" i="20"/>
  <c r="CR50" i="20"/>
  <c r="CN50" i="20"/>
  <c r="CJ50" i="20"/>
  <c r="CF50" i="20"/>
  <c r="CB50" i="20"/>
  <c r="BX50" i="20"/>
  <c r="BT50" i="20"/>
  <c r="BP50" i="20"/>
  <c r="BL50" i="20"/>
  <c r="BH50" i="20"/>
  <c r="BD50" i="20"/>
  <c r="AZ50" i="20"/>
  <c r="AV50" i="20"/>
  <c r="AT50" i="20"/>
  <c r="AP50" i="20"/>
  <c r="AL50" i="20"/>
  <c r="AH50" i="20"/>
  <c r="AD50" i="20"/>
  <c r="Z50" i="20"/>
  <c r="V50" i="20"/>
  <c r="R50" i="20"/>
  <c r="N50" i="20"/>
  <c r="J50" i="20"/>
  <c r="F50" i="20"/>
  <c r="AR50" i="20"/>
  <c r="AF50" i="20"/>
  <c r="X50" i="20"/>
  <c r="P50" i="20"/>
  <c r="C50" i="20"/>
  <c r="AS50" i="20"/>
  <c r="AO50" i="20"/>
  <c r="AK50" i="20"/>
  <c r="AG50" i="20"/>
  <c r="AC50" i="20"/>
  <c r="Y50" i="20"/>
  <c r="U50" i="20"/>
  <c r="Q50" i="20"/>
  <c r="M50" i="20"/>
  <c r="I50" i="20"/>
  <c r="E50" i="20"/>
  <c r="AN50" i="20"/>
  <c r="AB50" i="20"/>
  <c r="T50" i="20"/>
  <c r="L50" i="20"/>
  <c r="H50" i="20"/>
  <c r="AQ50" i="20"/>
  <c r="AM50" i="20"/>
  <c r="AI50" i="20"/>
  <c r="AE50" i="20"/>
  <c r="AA50" i="20"/>
  <c r="W50" i="20"/>
  <c r="S50" i="20"/>
  <c r="O50" i="20"/>
  <c r="K50" i="20"/>
  <c r="G50" i="20"/>
  <c r="AJ50" i="20"/>
  <c r="D46" i="20"/>
  <c r="CX46" i="20"/>
  <c r="CT46" i="20"/>
  <c r="CP46" i="20"/>
  <c r="CL46" i="20"/>
  <c r="CH46" i="20"/>
  <c r="CD46" i="20"/>
  <c r="BZ46" i="20"/>
  <c r="BV46" i="20"/>
  <c r="BR46" i="20"/>
  <c r="BN46" i="20"/>
  <c r="BJ46" i="20"/>
  <c r="BF46" i="20"/>
  <c r="BB46" i="20"/>
  <c r="AX46" i="20"/>
  <c r="AT46" i="20"/>
  <c r="AP46" i="20"/>
  <c r="AL46" i="20"/>
  <c r="AH46" i="20"/>
  <c r="AD46" i="20"/>
  <c r="Z46" i="20"/>
  <c r="V46" i="20"/>
  <c r="R46" i="20"/>
  <c r="N46" i="20"/>
  <c r="J46" i="20"/>
  <c r="F46" i="20"/>
  <c r="CR46" i="20"/>
  <c r="CF46" i="20"/>
  <c r="BT46" i="20"/>
  <c r="BL46" i="20"/>
  <c r="AV46" i="20"/>
  <c r="AJ46" i="20"/>
  <c r="AB46" i="20"/>
  <c r="P46" i="20"/>
  <c r="CW46" i="20"/>
  <c r="CS46" i="20"/>
  <c r="CO46" i="20"/>
  <c r="CK46" i="20"/>
  <c r="CG46" i="20"/>
  <c r="CC46" i="20"/>
  <c r="BY46" i="20"/>
  <c r="BU46" i="20"/>
  <c r="BQ46" i="20"/>
  <c r="BM46" i="20"/>
  <c r="BI46" i="20"/>
  <c r="BE46" i="20"/>
  <c r="BA46" i="20"/>
  <c r="AW46" i="20"/>
  <c r="AS46" i="20"/>
  <c r="AO46" i="20"/>
  <c r="AK46" i="20"/>
  <c r="AG46" i="20"/>
  <c r="AC46" i="20"/>
  <c r="Y46" i="20"/>
  <c r="U46" i="20"/>
  <c r="Q46" i="20"/>
  <c r="M46" i="20"/>
  <c r="I46" i="20"/>
  <c r="E46" i="20"/>
  <c r="CV46" i="20"/>
  <c r="CJ46" i="20"/>
  <c r="BX46" i="20"/>
  <c r="BH46" i="20"/>
  <c r="AZ46" i="20"/>
  <c r="AN46" i="20"/>
  <c r="X46" i="20"/>
  <c r="L46" i="20"/>
  <c r="C46" i="20"/>
  <c r="CY46" i="20"/>
  <c r="CU46" i="20"/>
  <c r="CQ46" i="20"/>
  <c r="CM46" i="20"/>
  <c r="CI46" i="20"/>
  <c r="CE46" i="20"/>
  <c r="CA46" i="20"/>
  <c r="BW46" i="20"/>
  <c r="BS46" i="20"/>
  <c r="BO46" i="20"/>
  <c r="BK46" i="20"/>
  <c r="BG46" i="20"/>
  <c r="BC46" i="20"/>
  <c r="AY46" i="20"/>
  <c r="AU46" i="20"/>
  <c r="AQ46" i="20"/>
  <c r="AM46" i="20"/>
  <c r="AI46" i="20"/>
  <c r="AE46" i="20"/>
  <c r="AA46" i="20"/>
  <c r="W46" i="20"/>
  <c r="S46" i="20"/>
  <c r="O46" i="20"/>
  <c r="K46" i="20"/>
  <c r="G46" i="20"/>
  <c r="CZ46" i="20"/>
  <c r="CN46" i="20"/>
  <c r="CB46" i="20"/>
  <c r="BP46" i="20"/>
  <c r="BD46" i="20"/>
  <c r="AR46" i="20"/>
  <c r="AF46" i="20"/>
  <c r="T46" i="20"/>
  <c r="H46" i="20"/>
  <c r="D42" i="20"/>
  <c r="CX42" i="20"/>
  <c r="CT42" i="20"/>
  <c r="CP42" i="20"/>
  <c r="CL42" i="20"/>
  <c r="CH42" i="20"/>
  <c r="CD42" i="20"/>
  <c r="BZ42" i="20"/>
  <c r="BV42" i="20"/>
  <c r="BR42" i="20"/>
  <c r="BN42" i="20"/>
  <c r="BJ42" i="20"/>
  <c r="BF42" i="20"/>
  <c r="BB42" i="20"/>
  <c r="AX42" i="20"/>
  <c r="AT42" i="20"/>
  <c r="AP42" i="20"/>
  <c r="AL42" i="20"/>
  <c r="AH42" i="20"/>
  <c r="AD42" i="20"/>
  <c r="Z42" i="20"/>
  <c r="V42" i="20"/>
  <c r="R42" i="20"/>
  <c r="N42" i="20"/>
  <c r="J42" i="20"/>
  <c r="F42" i="20"/>
  <c r="CZ42" i="20"/>
  <c r="CJ42" i="20"/>
  <c r="BX42" i="20"/>
  <c r="BT42" i="20"/>
  <c r="BH42" i="20"/>
  <c r="AV42" i="20"/>
  <c r="AJ42" i="20"/>
  <c r="X42" i="20"/>
  <c r="L42" i="20"/>
  <c r="CW42" i="20"/>
  <c r="CS42" i="20"/>
  <c r="CO42" i="20"/>
  <c r="CK42" i="20"/>
  <c r="CG42" i="20"/>
  <c r="CC42" i="20"/>
  <c r="BY42" i="20"/>
  <c r="BU42" i="20"/>
  <c r="BQ42" i="20"/>
  <c r="BM42" i="20"/>
  <c r="BI42" i="20"/>
  <c r="BE42" i="20"/>
  <c r="BA42" i="20"/>
  <c r="AW42" i="20"/>
  <c r="AS42" i="20"/>
  <c r="AO42" i="20"/>
  <c r="AK42" i="20"/>
  <c r="AG42" i="20"/>
  <c r="AC42" i="20"/>
  <c r="Y42" i="20"/>
  <c r="U42" i="20"/>
  <c r="Q42" i="20"/>
  <c r="M42" i="20"/>
  <c r="I42" i="20"/>
  <c r="E42" i="20"/>
  <c r="CV42" i="20"/>
  <c r="CN42" i="20"/>
  <c r="CF42" i="20"/>
  <c r="BL42" i="20"/>
  <c r="AZ42" i="20"/>
  <c r="AN42" i="20"/>
  <c r="AB42" i="20"/>
  <c r="P42" i="20"/>
  <c r="C42" i="20"/>
  <c r="CY42" i="20"/>
  <c r="CU42" i="20"/>
  <c r="CQ42" i="20"/>
  <c r="CM42" i="20"/>
  <c r="CI42" i="20"/>
  <c r="CE42" i="20"/>
  <c r="CA42" i="20"/>
  <c r="BW42" i="20"/>
  <c r="BS42" i="20"/>
  <c r="BO42" i="20"/>
  <c r="BK42" i="20"/>
  <c r="BG42" i="20"/>
  <c r="BC42" i="20"/>
  <c r="AY42" i="20"/>
  <c r="AU42" i="20"/>
  <c r="AQ42" i="20"/>
  <c r="AM42" i="20"/>
  <c r="AI42" i="20"/>
  <c r="AE42" i="20"/>
  <c r="AA42" i="20"/>
  <c r="W42" i="20"/>
  <c r="S42" i="20"/>
  <c r="O42" i="20"/>
  <c r="K42" i="20"/>
  <c r="G42" i="20"/>
  <c r="CR42" i="20"/>
  <c r="CB42" i="20"/>
  <c r="BP42" i="20"/>
  <c r="BD42" i="20"/>
  <c r="AR42" i="20"/>
  <c r="AF42" i="20"/>
  <c r="T42" i="20"/>
  <c r="H42" i="20"/>
  <c r="D38" i="20"/>
  <c r="CX38" i="20"/>
  <c r="CT38" i="20"/>
  <c r="CP38" i="20"/>
  <c r="CL38" i="20"/>
  <c r="CH38" i="20"/>
  <c r="CD38" i="20"/>
  <c r="BZ38" i="20"/>
  <c r="BV38" i="20"/>
  <c r="BR38" i="20"/>
  <c r="BN38" i="20"/>
  <c r="BJ38" i="20"/>
  <c r="BF38" i="20"/>
  <c r="BB38" i="20"/>
  <c r="AX38" i="20"/>
  <c r="AT38" i="20"/>
  <c r="AP38" i="20"/>
  <c r="AL38" i="20"/>
  <c r="AH38" i="20"/>
  <c r="AD38" i="20"/>
  <c r="Z38" i="20"/>
  <c r="V38" i="20"/>
  <c r="R38" i="20"/>
  <c r="N38" i="20"/>
  <c r="J38" i="20"/>
  <c r="F38" i="20"/>
  <c r="CV38" i="20"/>
  <c r="CJ38" i="20"/>
  <c r="BX38" i="20"/>
  <c r="BL38" i="20"/>
  <c r="AZ38" i="20"/>
  <c r="AN38" i="20"/>
  <c r="AB38" i="20"/>
  <c r="P38" i="20"/>
  <c r="C38" i="20"/>
  <c r="CW38" i="20"/>
  <c r="CS38" i="20"/>
  <c r="CO38" i="20"/>
  <c r="CK38" i="20"/>
  <c r="CG38" i="20"/>
  <c r="CC38" i="20"/>
  <c r="BY38" i="20"/>
  <c r="BU38" i="20"/>
  <c r="BQ38" i="20"/>
  <c r="BM38" i="20"/>
  <c r="BI38" i="20"/>
  <c r="BE38" i="20"/>
  <c r="BA38" i="20"/>
  <c r="AW38" i="20"/>
  <c r="AS38" i="20"/>
  <c r="AO38" i="20"/>
  <c r="AK38" i="20"/>
  <c r="AG38" i="20"/>
  <c r="AC38" i="20"/>
  <c r="Y38" i="20"/>
  <c r="U38" i="20"/>
  <c r="Q38" i="20"/>
  <c r="M38" i="20"/>
  <c r="I38" i="20"/>
  <c r="E38" i="20"/>
  <c r="CZ38" i="20"/>
  <c r="CN38" i="20"/>
  <c r="CB38" i="20"/>
  <c r="BP38" i="20"/>
  <c r="BD38" i="20"/>
  <c r="AR38" i="20"/>
  <c r="AF38" i="20"/>
  <c r="X38" i="20"/>
  <c r="L38" i="20"/>
  <c r="CY38" i="20"/>
  <c r="CU38" i="20"/>
  <c r="CQ38" i="20"/>
  <c r="CM38" i="20"/>
  <c r="CI38" i="20"/>
  <c r="CE38" i="20"/>
  <c r="CA38" i="20"/>
  <c r="BW38" i="20"/>
  <c r="BS38" i="20"/>
  <c r="BO38" i="20"/>
  <c r="BK38" i="20"/>
  <c r="BG38" i="20"/>
  <c r="BC38" i="20"/>
  <c r="AY38" i="20"/>
  <c r="AU38" i="20"/>
  <c r="AQ38" i="20"/>
  <c r="AM38" i="20"/>
  <c r="AI38" i="20"/>
  <c r="AE38" i="20"/>
  <c r="AA38" i="20"/>
  <c r="W38" i="20"/>
  <c r="S38" i="20"/>
  <c r="O38" i="20"/>
  <c r="K38" i="20"/>
  <c r="G38" i="20"/>
  <c r="CR38" i="20"/>
  <c r="CF38" i="20"/>
  <c r="BT38" i="20"/>
  <c r="BH38" i="20"/>
  <c r="AV38" i="20"/>
  <c r="AJ38" i="20"/>
  <c r="T38" i="20"/>
  <c r="H38" i="20"/>
  <c r="D34" i="20"/>
  <c r="CX34" i="20"/>
  <c r="CT34" i="20"/>
  <c r="CP34" i="20"/>
  <c r="CL34" i="20"/>
  <c r="CH34" i="20"/>
  <c r="CD34" i="20"/>
  <c r="BZ34" i="20"/>
  <c r="BV34" i="20"/>
  <c r="BR34" i="20"/>
  <c r="BN34" i="20"/>
  <c r="BJ34" i="20"/>
  <c r="BF34" i="20"/>
  <c r="BB34" i="20"/>
  <c r="AX34" i="20"/>
  <c r="AT34" i="20"/>
  <c r="AP34" i="20"/>
  <c r="AL34" i="20"/>
  <c r="AH34" i="20"/>
  <c r="AD34" i="20"/>
  <c r="Z34" i="20"/>
  <c r="V34" i="20"/>
  <c r="R34" i="20"/>
  <c r="N34" i="20"/>
  <c r="J34" i="20"/>
  <c r="F34" i="20"/>
  <c r="CV34" i="20"/>
  <c r="CJ34" i="20"/>
  <c r="BX34" i="20"/>
  <c r="BL34" i="20"/>
  <c r="AZ34" i="20"/>
  <c r="AN34" i="20"/>
  <c r="X34" i="20"/>
  <c r="L34" i="20"/>
  <c r="C34" i="20"/>
  <c r="CW34" i="20"/>
  <c r="CS34" i="20"/>
  <c r="CO34" i="20"/>
  <c r="CK34" i="20"/>
  <c r="CG34" i="20"/>
  <c r="CC34" i="20"/>
  <c r="BY34" i="20"/>
  <c r="BU34" i="20"/>
  <c r="BQ34" i="20"/>
  <c r="BM34" i="20"/>
  <c r="BI34" i="20"/>
  <c r="BE34" i="20"/>
  <c r="BA34" i="20"/>
  <c r="AW34" i="20"/>
  <c r="AS34" i="20"/>
  <c r="AO34" i="20"/>
  <c r="AK34" i="20"/>
  <c r="AG34" i="20"/>
  <c r="AC34" i="20"/>
  <c r="Y34" i="20"/>
  <c r="U34" i="20"/>
  <c r="Q34" i="20"/>
  <c r="M34" i="20"/>
  <c r="I34" i="20"/>
  <c r="E34" i="20"/>
  <c r="CZ34" i="20"/>
  <c r="CN34" i="20"/>
  <c r="CB34" i="20"/>
  <c r="BP34" i="20"/>
  <c r="AV34" i="20"/>
  <c r="AJ34" i="20"/>
  <c r="AB34" i="20"/>
  <c r="P34" i="20"/>
  <c r="CY34" i="20"/>
  <c r="CU34" i="20"/>
  <c r="CQ34" i="20"/>
  <c r="CM34" i="20"/>
  <c r="CI34" i="20"/>
  <c r="CE34" i="20"/>
  <c r="CA34" i="20"/>
  <c r="BW34" i="20"/>
  <c r="BS34" i="20"/>
  <c r="BO34" i="20"/>
  <c r="BK34" i="20"/>
  <c r="BG34" i="20"/>
  <c r="BC34" i="20"/>
  <c r="AY34" i="20"/>
  <c r="AU34" i="20"/>
  <c r="AQ34" i="20"/>
  <c r="AM34" i="20"/>
  <c r="AI34" i="20"/>
  <c r="AE34" i="20"/>
  <c r="AA34" i="20"/>
  <c r="W34" i="20"/>
  <c r="S34" i="20"/>
  <c r="O34" i="20"/>
  <c r="K34" i="20"/>
  <c r="G34" i="20"/>
  <c r="CR34" i="20"/>
  <c r="CF34" i="20"/>
  <c r="BT34" i="20"/>
  <c r="BH34" i="20"/>
  <c r="BD34" i="20"/>
  <c r="AR34" i="20"/>
  <c r="AF34" i="20"/>
  <c r="T34" i="20"/>
  <c r="H34" i="20"/>
  <c r="D30" i="20"/>
  <c r="CX30" i="20"/>
  <c r="CT30" i="20"/>
  <c r="CP30" i="20"/>
  <c r="CL30" i="20"/>
  <c r="CH30" i="20"/>
  <c r="CD30" i="20"/>
  <c r="BZ30" i="20"/>
  <c r="BV30" i="20"/>
  <c r="BR30" i="20"/>
  <c r="BN30" i="20"/>
  <c r="BJ30" i="20"/>
  <c r="BF30" i="20"/>
  <c r="BB30" i="20"/>
  <c r="AX30" i="20"/>
  <c r="AT30" i="20"/>
  <c r="AP30" i="20"/>
  <c r="AL30" i="20"/>
  <c r="AH30" i="20"/>
  <c r="AD30" i="20"/>
  <c r="Z30" i="20"/>
  <c r="V30" i="20"/>
  <c r="R30" i="20"/>
  <c r="N30" i="20"/>
  <c r="J30" i="20"/>
  <c r="F30" i="20"/>
  <c r="CR30" i="20"/>
  <c r="CB30" i="20"/>
  <c r="BT30" i="20"/>
  <c r="BH30" i="20"/>
  <c r="AV30" i="20"/>
  <c r="AJ30" i="20"/>
  <c r="X30" i="20"/>
  <c r="P30" i="20"/>
  <c r="C30" i="20"/>
  <c r="CW30" i="20"/>
  <c r="CS30" i="20"/>
  <c r="CO30" i="20"/>
  <c r="CK30" i="20"/>
  <c r="CG30" i="20"/>
  <c r="CC30" i="20"/>
  <c r="BY30" i="20"/>
  <c r="BU30" i="20"/>
  <c r="BQ30" i="20"/>
  <c r="BM30" i="20"/>
  <c r="BI30" i="20"/>
  <c r="BE30" i="20"/>
  <c r="BA30" i="20"/>
  <c r="AW30" i="20"/>
  <c r="AS30" i="20"/>
  <c r="AO30" i="20"/>
  <c r="AK30" i="20"/>
  <c r="AG30" i="20"/>
  <c r="AC30" i="20"/>
  <c r="Y30" i="20"/>
  <c r="U30" i="20"/>
  <c r="Q30" i="20"/>
  <c r="M30" i="20"/>
  <c r="I30" i="20"/>
  <c r="E30" i="20"/>
  <c r="CV30" i="20"/>
  <c r="CJ30" i="20"/>
  <c r="BX30" i="20"/>
  <c r="BL30" i="20"/>
  <c r="AZ30" i="20"/>
  <c r="AN30" i="20"/>
  <c r="AB30" i="20"/>
  <c r="H30" i="20"/>
  <c r="CY30" i="20"/>
  <c r="CU30" i="20"/>
  <c r="CQ30" i="20"/>
  <c r="CM30" i="20"/>
  <c r="CI30" i="20"/>
  <c r="CE30" i="20"/>
  <c r="CA30" i="20"/>
  <c r="BW30" i="20"/>
  <c r="BS30" i="20"/>
  <c r="BO30" i="20"/>
  <c r="BK30" i="20"/>
  <c r="BG30" i="20"/>
  <c r="BC30" i="20"/>
  <c r="AY30" i="20"/>
  <c r="AU30" i="20"/>
  <c r="AQ30" i="20"/>
  <c r="AM30" i="20"/>
  <c r="AI30" i="20"/>
  <c r="AE30" i="20"/>
  <c r="AA30" i="20"/>
  <c r="W30" i="20"/>
  <c r="S30" i="20"/>
  <c r="O30" i="20"/>
  <c r="K30" i="20"/>
  <c r="G30" i="20"/>
  <c r="CZ30" i="20"/>
  <c r="CN30" i="20"/>
  <c r="CF30" i="20"/>
  <c r="BP30" i="20"/>
  <c r="BD30" i="20"/>
  <c r="AR30" i="20"/>
  <c r="AF30" i="20"/>
  <c r="T30" i="20"/>
  <c r="L30" i="20"/>
  <c r="D26" i="20"/>
  <c r="CX26" i="20"/>
  <c r="CT26" i="20"/>
  <c r="CP26" i="20"/>
  <c r="CL26" i="20"/>
  <c r="CH26" i="20"/>
  <c r="CD26" i="20"/>
  <c r="BZ26" i="20"/>
  <c r="BV26" i="20"/>
  <c r="BR26" i="20"/>
  <c r="BN26" i="20"/>
  <c r="BJ26" i="20"/>
  <c r="BF26" i="20"/>
  <c r="BB26" i="20"/>
  <c r="AX26" i="20"/>
  <c r="AT26" i="20"/>
  <c r="AP26" i="20"/>
  <c r="AL26" i="20"/>
  <c r="AH26" i="20"/>
  <c r="AD26" i="20"/>
  <c r="Z26" i="20"/>
  <c r="V26" i="20"/>
  <c r="R26" i="20"/>
  <c r="N26" i="20"/>
  <c r="J26" i="20"/>
  <c r="F26" i="20"/>
  <c r="CZ26" i="20"/>
  <c r="CN26" i="20"/>
  <c r="CB26" i="20"/>
  <c r="BP26" i="20"/>
  <c r="BD26" i="20"/>
  <c r="AR26" i="20"/>
  <c r="AF26" i="20"/>
  <c r="T26" i="20"/>
  <c r="H26" i="20"/>
  <c r="CW26" i="20"/>
  <c r="CS26" i="20"/>
  <c r="CO26" i="20"/>
  <c r="CK26" i="20"/>
  <c r="CG26" i="20"/>
  <c r="CC26" i="20"/>
  <c r="BY26" i="20"/>
  <c r="BU26" i="20"/>
  <c r="BQ26" i="20"/>
  <c r="BM26" i="20"/>
  <c r="BI26" i="20"/>
  <c r="BE26" i="20"/>
  <c r="BA26" i="20"/>
  <c r="AW26" i="20"/>
  <c r="AS26" i="20"/>
  <c r="AO26" i="20"/>
  <c r="AK26" i="20"/>
  <c r="AG26" i="20"/>
  <c r="AC26" i="20"/>
  <c r="Y26" i="20"/>
  <c r="U26" i="20"/>
  <c r="Q26" i="20"/>
  <c r="M26" i="20"/>
  <c r="I26" i="20"/>
  <c r="E26" i="20"/>
  <c r="CV26" i="20"/>
  <c r="CF26" i="20"/>
  <c r="BT26" i="20"/>
  <c r="BL26" i="20"/>
  <c r="AZ26" i="20"/>
  <c r="AN26" i="20"/>
  <c r="AB26" i="20"/>
  <c r="P26" i="20"/>
  <c r="C26" i="20"/>
  <c r="CY26" i="20"/>
  <c r="CU26" i="20"/>
  <c r="CQ26" i="20"/>
  <c r="CM26" i="20"/>
  <c r="CI26" i="20"/>
  <c r="CE26" i="20"/>
  <c r="CA26" i="20"/>
  <c r="BW26" i="20"/>
  <c r="BS26" i="20"/>
  <c r="BO26" i="20"/>
  <c r="BK26" i="20"/>
  <c r="BG26" i="20"/>
  <c r="BC26" i="20"/>
  <c r="AY26" i="20"/>
  <c r="AU26" i="20"/>
  <c r="AQ26" i="20"/>
  <c r="AM26" i="20"/>
  <c r="AI26" i="20"/>
  <c r="AE26" i="20"/>
  <c r="AA26" i="20"/>
  <c r="W26" i="20"/>
  <c r="S26" i="20"/>
  <c r="O26" i="20"/>
  <c r="K26" i="20"/>
  <c r="G26" i="20"/>
  <c r="CR26" i="20"/>
  <c r="CJ26" i="20"/>
  <c r="BX26" i="20"/>
  <c r="BH26" i="20"/>
  <c r="AV26" i="20"/>
  <c r="AJ26" i="20"/>
  <c r="X26" i="20"/>
  <c r="L26" i="20"/>
  <c r="D22" i="20"/>
  <c r="CX22" i="20"/>
  <c r="CT22" i="20"/>
  <c r="CP22" i="20"/>
  <c r="CL22" i="20"/>
  <c r="CH22" i="20"/>
  <c r="CD22" i="20"/>
  <c r="BZ22" i="20"/>
  <c r="BV22" i="20"/>
  <c r="BR22" i="20"/>
  <c r="BN22" i="20"/>
  <c r="BJ22" i="20"/>
  <c r="BF22" i="20"/>
  <c r="BB22" i="20"/>
  <c r="AX22" i="20"/>
  <c r="AT22" i="20"/>
  <c r="AP22" i="20"/>
  <c r="AL22" i="20"/>
  <c r="AH22" i="20"/>
  <c r="AD22" i="20"/>
  <c r="Z22" i="20"/>
  <c r="V22" i="20"/>
  <c r="R22" i="20"/>
  <c r="N22" i="20"/>
  <c r="J22" i="20"/>
  <c r="F22" i="20"/>
  <c r="CW22" i="20"/>
  <c r="CS22" i="20"/>
  <c r="CO22" i="20"/>
  <c r="CK22" i="20"/>
  <c r="CG22" i="20"/>
  <c r="CC22" i="20"/>
  <c r="BY22" i="20"/>
  <c r="BU22" i="20"/>
  <c r="BQ22" i="20"/>
  <c r="BM22" i="20"/>
  <c r="BI22" i="20"/>
  <c r="BE22" i="20"/>
  <c r="BA22" i="20"/>
  <c r="AW22" i="20"/>
  <c r="AS22" i="20"/>
  <c r="AO22" i="20"/>
  <c r="AK22" i="20"/>
  <c r="AG22" i="20"/>
  <c r="AC22" i="20"/>
  <c r="Y22" i="20"/>
  <c r="U22" i="20"/>
  <c r="Q22" i="20"/>
  <c r="M22" i="20"/>
  <c r="I22" i="20"/>
  <c r="E22" i="20"/>
  <c r="CY22" i="20"/>
  <c r="CU22" i="20"/>
  <c r="CQ22" i="20"/>
  <c r="CM22" i="20"/>
  <c r="CI22" i="20"/>
  <c r="CE22" i="20"/>
  <c r="CA22" i="20"/>
  <c r="BW22" i="20"/>
  <c r="BS22" i="20"/>
  <c r="BO22" i="20"/>
  <c r="BK22" i="20"/>
  <c r="BG22" i="20"/>
  <c r="BC22" i="20"/>
  <c r="AY22" i="20"/>
  <c r="AU22" i="20"/>
  <c r="AQ22" i="20"/>
  <c r="AM22" i="20"/>
  <c r="AI22" i="20"/>
  <c r="AE22" i="20"/>
  <c r="AA22" i="20"/>
  <c r="W22" i="20"/>
  <c r="S22" i="20"/>
  <c r="O22" i="20"/>
  <c r="K22" i="20"/>
  <c r="G22" i="20"/>
  <c r="CV22" i="20"/>
  <c r="CF22" i="20"/>
  <c r="BP22" i="20"/>
  <c r="AZ22" i="20"/>
  <c r="AJ22" i="20"/>
  <c r="T22" i="20"/>
  <c r="CN22" i="20"/>
  <c r="BH22" i="20"/>
  <c r="L22" i="20"/>
  <c r="CR22" i="20"/>
  <c r="CB22" i="20"/>
  <c r="BL22" i="20"/>
  <c r="AV22" i="20"/>
  <c r="AF22" i="20"/>
  <c r="P22" i="20"/>
  <c r="AR22" i="20"/>
  <c r="CZ22" i="20"/>
  <c r="CJ22" i="20"/>
  <c r="BT22" i="20"/>
  <c r="BD22" i="20"/>
  <c r="AN22" i="20"/>
  <c r="X22" i="20"/>
  <c r="H22" i="20"/>
  <c r="BX22" i="20"/>
  <c r="AB22" i="20"/>
  <c r="D18" i="20"/>
  <c r="CX18" i="20"/>
  <c r="CT18" i="20"/>
  <c r="CP18" i="20"/>
  <c r="CL18" i="20"/>
  <c r="CH18" i="20"/>
  <c r="CD18" i="20"/>
  <c r="BZ18" i="20"/>
  <c r="BV18" i="20"/>
  <c r="BR18" i="20"/>
  <c r="BN18" i="20"/>
  <c r="BJ18" i="20"/>
  <c r="BF18" i="20"/>
  <c r="BB18" i="20"/>
  <c r="AX18" i="20"/>
  <c r="AT18" i="20"/>
  <c r="AP18" i="20"/>
  <c r="AL18" i="20"/>
  <c r="AH18" i="20"/>
  <c r="AD18" i="20"/>
  <c r="Z18" i="20"/>
  <c r="V18" i="20"/>
  <c r="R18" i="20"/>
  <c r="N18" i="20"/>
  <c r="J18" i="20"/>
  <c r="F18" i="20"/>
  <c r="CW18" i="20"/>
  <c r="CS18" i="20"/>
  <c r="CO18" i="20"/>
  <c r="CK18" i="20"/>
  <c r="CG18" i="20"/>
  <c r="CC18" i="20"/>
  <c r="BY18" i="20"/>
  <c r="BU18" i="20"/>
  <c r="BQ18" i="20"/>
  <c r="BM18" i="20"/>
  <c r="BI18" i="20"/>
  <c r="BE18" i="20"/>
  <c r="BA18" i="20"/>
  <c r="AW18" i="20"/>
  <c r="AS18" i="20"/>
  <c r="AO18" i="20"/>
  <c r="AK18" i="20"/>
  <c r="AG18" i="20"/>
  <c r="AC18" i="20"/>
  <c r="Y18" i="20"/>
  <c r="U18" i="20"/>
  <c r="Q18" i="20"/>
  <c r="M18" i="20"/>
  <c r="I18" i="20"/>
  <c r="E18" i="20"/>
  <c r="CY18" i="20"/>
  <c r="CU18" i="20"/>
  <c r="CQ18" i="20"/>
  <c r="CM18" i="20"/>
  <c r="CI18" i="20"/>
  <c r="CE18" i="20"/>
  <c r="CA18" i="20"/>
  <c r="BW18" i="20"/>
  <c r="BS18" i="20"/>
  <c r="BO18" i="20"/>
  <c r="BK18" i="20"/>
  <c r="BG18" i="20"/>
  <c r="BC18" i="20"/>
  <c r="AY18" i="20"/>
  <c r="AU18" i="20"/>
  <c r="AQ18" i="20"/>
  <c r="AM18" i="20"/>
  <c r="AI18" i="20"/>
  <c r="AE18" i="20"/>
  <c r="AA18" i="20"/>
  <c r="W18" i="20"/>
  <c r="S18" i="20"/>
  <c r="O18" i="20"/>
  <c r="K18" i="20"/>
  <c r="G18" i="20"/>
  <c r="CZ18" i="20"/>
  <c r="CJ18" i="20"/>
  <c r="BT18" i="20"/>
  <c r="BD18" i="20"/>
  <c r="AN18" i="20"/>
  <c r="X18" i="20"/>
  <c r="H18" i="20"/>
  <c r="CR18" i="20"/>
  <c r="AV18" i="20"/>
  <c r="CV18" i="20"/>
  <c r="CF18" i="20"/>
  <c r="BP18" i="20"/>
  <c r="AZ18" i="20"/>
  <c r="AJ18" i="20"/>
  <c r="T18" i="20"/>
  <c r="C18" i="20"/>
  <c r="CB18" i="20"/>
  <c r="AF18" i="20"/>
  <c r="CN18" i="20"/>
  <c r="BX18" i="20"/>
  <c r="BH18" i="20"/>
  <c r="AR18" i="20"/>
  <c r="AB18" i="20"/>
  <c r="L18" i="20"/>
  <c r="BL18" i="20"/>
  <c r="P18" i="20"/>
  <c r="D14" i="20"/>
  <c r="CX14" i="20"/>
  <c r="CT14" i="20"/>
  <c r="CP14" i="20"/>
  <c r="CL14" i="20"/>
  <c r="CH14" i="20"/>
  <c r="CD14" i="20"/>
  <c r="BZ14" i="20"/>
  <c r="BV14" i="20"/>
  <c r="BR14" i="20"/>
  <c r="BN14" i="20"/>
  <c r="BJ14" i="20"/>
  <c r="BF14" i="20"/>
  <c r="BB14" i="20"/>
  <c r="AX14" i="20"/>
  <c r="AT14" i="20"/>
  <c r="AP14" i="20"/>
  <c r="AL14" i="20"/>
  <c r="AH14" i="20"/>
  <c r="AD14" i="20"/>
  <c r="Z14" i="20"/>
  <c r="V14" i="20"/>
  <c r="R14" i="20"/>
  <c r="N14" i="20"/>
  <c r="J14" i="20"/>
  <c r="F14" i="20"/>
  <c r="CW14" i="20"/>
  <c r="CS14" i="20"/>
  <c r="CO14" i="20"/>
  <c r="CK14" i="20"/>
  <c r="CG14" i="20"/>
  <c r="CC14" i="20"/>
  <c r="BY14" i="20"/>
  <c r="BU14" i="20"/>
  <c r="BQ14" i="20"/>
  <c r="BM14" i="20"/>
  <c r="BI14" i="20"/>
  <c r="BE14" i="20"/>
  <c r="BA14" i="20"/>
  <c r="AW14" i="20"/>
  <c r="AS14" i="20"/>
  <c r="AO14" i="20"/>
  <c r="AK14" i="20"/>
  <c r="AG14" i="20"/>
  <c r="AC14" i="20"/>
  <c r="Y14" i="20"/>
  <c r="U14" i="20"/>
  <c r="Q14" i="20"/>
  <c r="M14" i="20"/>
  <c r="I14" i="20"/>
  <c r="E14" i="20"/>
  <c r="CY14" i="20"/>
  <c r="CU14" i="20"/>
  <c r="CQ14" i="20"/>
  <c r="CM14" i="20"/>
  <c r="CI14" i="20"/>
  <c r="CE14" i="20"/>
  <c r="CA14" i="20"/>
  <c r="BW14" i="20"/>
  <c r="BS14" i="20"/>
  <c r="BO14" i="20"/>
  <c r="BK14" i="20"/>
  <c r="BG14" i="20"/>
  <c r="BC14" i="20"/>
  <c r="AY14" i="20"/>
  <c r="AU14" i="20"/>
  <c r="AQ14" i="20"/>
  <c r="AM14" i="20"/>
  <c r="AI14" i="20"/>
  <c r="AE14" i="20"/>
  <c r="AA14" i="20"/>
  <c r="W14" i="20"/>
  <c r="S14" i="20"/>
  <c r="O14" i="20"/>
  <c r="K14" i="20"/>
  <c r="G14" i="20"/>
  <c r="CN14" i="20"/>
  <c r="BX14" i="20"/>
  <c r="BH14" i="20"/>
  <c r="AR14" i="20"/>
  <c r="AB14" i="20"/>
  <c r="L14" i="20"/>
  <c r="BP14" i="20"/>
  <c r="T14" i="20"/>
  <c r="CZ14" i="20"/>
  <c r="CJ14" i="20"/>
  <c r="BT14" i="20"/>
  <c r="BD14" i="20"/>
  <c r="AN14" i="20"/>
  <c r="X14" i="20"/>
  <c r="H14" i="20"/>
  <c r="CV14" i="20"/>
  <c r="AZ14" i="20"/>
  <c r="C14" i="20"/>
  <c r="CR14" i="20"/>
  <c r="CB14" i="20"/>
  <c r="BL14" i="20"/>
  <c r="AV14" i="20"/>
  <c r="AF14" i="20"/>
  <c r="P14" i="20"/>
  <c r="CF14" i="20"/>
  <c r="AJ14" i="20"/>
  <c r="D10" i="20"/>
  <c r="CX10" i="20"/>
  <c r="CT10" i="20"/>
  <c r="CP10" i="20"/>
  <c r="CL10" i="20"/>
  <c r="CH10" i="20"/>
  <c r="CD10" i="20"/>
  <c r="BZ10" i="20"/>
  <c r="BV10" i="20"/>
  <c r="BR10" i="20"/>
  <c r="BN10" i="20"/>
  <c r="BJ10" i="20"/>
  <c r="BF10" i="20"/>
  <c r="BB10" i="20"/>
  <c r="AX10" i="20"/>
  <c r="AT10" i="20"/>
  <c r="AP10" i="20"/>
  <c r="AL10" i="20"/>
  <c r="AH10" i="20"/>
  <c r="AD10" i="20"/>
  <c r="Z10" i="20"/>
  <c r="V10" i="20"/>
  <c r="R10" i="20"/>
  <c r="N10" i="20"/>
  <c r="J10" i="20"/>
  <c r="F10" i="20"/>
  <c r="CW10" i="20"/>
  <c r="CS10" i="20"/>
  <c r="CO10" i="20"/>
  <c r="CK10" i="20"/>
  <c r="CG10" i="20"/>
  <c r="CC10" i="20"/>
  <c r="BY10" i="20"/>
  <c r="BU10" i="20"/>
  <c r="BQ10" i="20"/>
  <c r="BM10" i="20"/>
  <c r="BI10" i="20"/>
  <c r="BE10" i="20"/>
  <c r="BA10" i="20"/>
  <c r="AW10" i="20"/>
  <c r="AS10" i="20"/>
  <c r="AO10" i="20"/>
  <c r="AK10" i="20"/>
  <c r="AG10" i="20"/>
  <c r="AC10" i="20"/>
  <c r="Y10" i="20"/>
  <c r="U10" i="20"/>
  <c r="Q10" i="20"/>
  <c r="M10" i="20"/>
  <c r="I10" i="20"/>
  <c r="E10" i="20"/>
  <c r="CY10" i="20"/>
  <c r="CU10" i="20"/>
  <c r="CQ10" i="20"/>
  <c r="CM10" i="20"/>
  <c r="CI10" i="20"/>
  <c r="CE10" i="20"/>
  <c r="CA10" i="20"/>
  <c r="BW10" i="20"/>
  <c r="BS10" i="20"/>
  <c r="BO10" i="20"/>
  <c r="BK10" i="20"/>
  <c r="BG10" i="20"/>
  <c r="BC10" i="20"/>
  <c r="AY10" i="20"/>
  <c r="AU10" i="20"/>
  <c r="AQ10" i="20"/>
  <c r="AM10" i="20"/>
  <c r="AI10" i="20"/>
  <c r="AE10" i="20"/>
  <c r="AA10" i="20"/>
  <c r="W10" i="20"/>
  <c r="S10" i="20"/>
  <c r="O10" i="20"/>
  <c r="K10" i="20"/>
  <c r="G10" i="20"/>
  <c r="CB10" i="20"/>
  <c r="AV10" i="20"/>
  <c r="P10" i="20"/>
  <c r="CZ10" i="20"/>
  <c r="BD10" i="20"/>
  <c r="CN10" i="20"/>
  <c r="BX10" i="20"/>
  <c r="BH10" i="20"/>
  <c r="AR10" i="20"/>
  <c r="AB10" i="20"/>
  <c r="L10" i="20"/>
  <c r="CJ10" i="20"/>
  <c r="AN10" i="20"/>
  <c r="H10" i="20"/>
  <c r="CV10" i="20"/>
  <c r="CF10" i="20"/>
  <c r="BP10" i="20"/>
  <c r="AZ10" i="20"/>
  <c r="AJ10" i="20"/>
  <c r="T10" i="20"/>
  <c r="C10" i="20"/>
  <c r="CR10" i="20"/>
  <c r="BL10" i="20"/>
  <c r="AF10" i="20"/>
  <c r="BT10" i="20"/>
  <c r="X10" i="20"/>
  <c r="D6" i="20"/>
  <c r="CX6" i="20"/>
  <c r="CT6" i="20"/>
  <c r="CP6" i="20"/>
  <c r="CL6" i="20"/>
  <c r="CH6" i="20"/>
  <c r="CD6" i="20"/>
  <c r="BZ6" i="20"/>
  <c r="BV6" i="20"/>
  <c r="BR6" i="20"/>
  <c r="BN6" i="20"/>
  <c r="BJ6" i="20"/>
  <c r="BF6" i="20"/>
  <c r="BB6" i="20"/>
  <c r="AX6" i="20"/>
  <c r="AT6" i="20"/>
  <c r="AP6" i="20"/>
  <c r="AL6" i="20"/>
  <c r="AH6" i="20"/>
  <c r="AD6" i="20"/>
  <c r="Z6" i="20"/>
  <c r="V6" i="20"/>
  <c r="R6" i="20"/>
  <c r="N6" i="20"/>
  <c r="J6" i="20"/>
  <c r="F6" i="20"/>
  <c r="CW6" i="20"/>
  <c r="CS6" i="20"/>
  <c r="CO6" i="20"/>
  <c r="CK6" i="20"/>
  <c r="CG6" i="20"/>
  <c r="CC6" i="20"/>
  <c r="BY6" i="20"/>
  <c r="BU6" i="20"/>
  <c r="BQ6" i="20"/>
  <c r="BM6" i="20"/>
  <c r="BI6" i="20"/>
  <c r="BE6" i="20"/>
  <c r="BA6" i="20"/>
  <c r="AW6" i="20"/>
  <c r="AS6" i="20"/>
  <c r="AO6" i="20"/>
  <c r="AK6" i="20"/>
  <c r="AG6" i="20"/>
  <c r="AC6" i="20"/>
  <c r="Y6" i="20"/>
  <c r="U6" i="20"/>
  <c r="Q6" i="20"/>
  <c r="M6" i="20"/>
  <c r="I6" i="20"/>
  <c r="E6" i="20"/>
  <c r="CY6" i="20"/>
  <c r="CU6" i="20"/>
  <c r="CQ6" i="20"/>
  <c r="CM6" i="20"/>
  <c r="CI6" i="20"/>
  <c r="CE6" i="20"/>
  <c r="CA6" i="20"/>
  <c r="BW6" i="20"/>
  <c r="BS6" i="20"/>
  <c r="BO6" i="20"/>
  <c r="BK6" i="20"/>
  <c r="BG6" i="20"/>
  <c r="BC6" i="20"/>
  <c r="AY6" i="20"/>
  <c r="AU6" i="20"/>
  <c r="AQ6" i="20"/>
  <c r="AM6" i="20"/>
  <c r="AI6" i="20"/>
  <c r="AE6" i="20"/>
  <c r="AA6" i="20"/>
  <c r="W6" i="20"/>
  <c r="S6" i="20"/>
  <c r="O6" i="20"/>
  <c r="K6" i="20"/>
  <c r="G6" i="20"/>
  <c r="CF6" i="20"/>
  <c r="AJ6" i="20"/>
  <c r="CB6" i="20"/>
  <c r="AF6" i="20"/>
  <c r="BH6" i="20"/>
  <c r="AB6" i="20"/>
  <c r="BL6" i="20"/>
  <c r="CN6" i="20"/>
  <c r="AR6" i="20"/>
  <c r="CZ6" i="20"/>
  <c r="CJ6" i="20"/>
  <c r="BT6" i="20"/>
  <c r="BD6" i="20"/>
  <c r="AN6" i="20"/>
  <c r="X6" i="20"/>
  <c r="H6" i="20"/>
  <c r="CV6" i="20"/>
  <c r="BP6" i="20"/>
  <c r="AZ6" i="20"/>
  <c r="T6" i="20"/>
  <c r="C6" i="20"/>
  <c r="CR6" i="20"/>
  <c r="AV6" i="20"/>
  <c r="P6" i="20"/>
  <c r="BX6" i="20"/>
  <c r="L6" i="20"/>
  <c r="D5" i="20"/>
  <c r="D181" i="20"/>
  <c r="D161" i="20"/>
  <c r="D157" i="20"/>
  <c r="D153" i="20"/>
  <c r="D200" i="20"/>
  <c r="D196" i="20"/>
  <c r="D160" i="20"/>
  <c r="D156" i="20"/>
  <c r="D136" i="20"/>
  <c r="D128" i="20"/>
  <c r="D124" i="20"/>
  <c r="D175" i="20"/>
  <c r="D163" i="20"/>
  <c r="D151" i="20"/>
  <c r="D131" i="20"/>
  <c r="D115" i="20"/>
  <c r="D103" i="20"/>
  <c r="D6" i="12"/>
  <c r="D7" i="12"/>
  <c r="D8" i="12"/>
  <c r="D9" i="12"/>
  <c r="D10" i="12"/>
  <c r="D11"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D1000" i="12"/>
  <c r="D1001" i="12"/>
  <c r="D1002" i="12"/>
  <c r="D1003" i="12"/>
  <c r="D1004" i="12"/>
  <c r="D1005" i="12"/>
  <c r="D1006" i="12"/>
  <c r="D1007" i="12"/>
  <c r="D1008" i="12"/>
  <c r="D1009" i="12"/>
  <c r="D1010" i="12"/>
  <c r="D1011" i="12"/>
  <c r="D1012" i="12"/>
  <c r="D1013" i="12"/>
  <c r="D1014" i="12"/>
  <c r="D1015" i="12"/>
  <c r="D1016" i="12"/>
  <c r="D1017" i="12"/>
  <c r="D1018" i="12"/>
  <c r="D1019" i="12"/>
  <c r="D1020" i="12"/>
  <c r="D1021" i="12"/>
  <c r="D1022" i="12"/>
  <c r="D1023" i="12"/>
  <c r="D1024" i="12"/>
  <c r="D1025" i="12"/>
  <c r="D1026" i="12"/>
  <c r="D1027" i="12"/>
  <c r="D1028" i="12"/>
  <c r="D1029" i="12"/>
  <c r="D1030" i="12"/>
  <c r="D1031" i="12"/>
  <c r="D1032" i="12"/>
  <c r="D1033" i="12"/>
  <c r="D1034" i="12"/>
  <c r="D1035" i="12"/>
  <c r="D1036" i="12"/>
  <c r="D1037" i="12"/>
  <c r="D1038" i="12"/>
  <c r="D1039" i="12"/>
  <c r="D1040" i="12"/>
  <c r="D1041" i="12"/>
  <c r="D1042" i="12"/>
  <c r="D1043" i="12"/>
  <c r="D1044" i="12"/>
  <c r="D1045" i="12"/>
  <c r="D1046" i="12"/>
  <c r="D1047" i="12"/>
  <c r="D1048" i="12"/>
  <c r="D1049" i="12"/>
  <c r="D1050" i="12"/>
  <c r="D1051" i="12"/>
  <c r="D1052" i="12"/>
  <c r="D1053" i="12"/>
  <c r="D1054" i="12"/>
  <c r="D1055" i="12"/>
  <c r="D1056" i="12"/>
  <c r="D1057" i="12"/>
  <c r="D1058" i="12"/>
  <c r="D1059" i="12"/>
  <c r="D1060" i="12"/>
  <c r="D1061" i="12"/>
  <c r="D1062" i="12"/>
  <c r="D1063" i="12"/>
  <c r="D1064" i="12"/>
  <c r="D1065" i="12"/>
  <c r="D1066" i="12"/>
  <c r="D1067" i="12"/>
  <c r="D1068" i="12"/>
  <c r="D1069" i="12"/>
  <c r="D1070" i="12"/>
  <c r="D1071" i="12"/>
  <c r="D1072" i="12"/>
  <c r="D1073" i="12"/>
  <c r="D1074" i="12"/>
  <c r="D1075" i="12"/>
  <c r="D1076" i="12"/>
  <c r="D1077" i="12"/>
  <c r="D1078" i="12"/>
  <c r="D1079" i="12"/>
  <c r="D1080" i="12"/>
  <c r="D1081" i="12"/>
  <c r="D1082" i="12"/>
  <c r="D1083" i="12"/>
  <c r="D1084" i="12"/>
  <c r="D1085" i="12"/>
  <c r="D1086" i="12"/>
  <c r="D1087" i="12"/>
  <c r="D1088" i="12"/>
  <c r="D1089" i="12"/>
  <c r="D1090" i="12"/>
  <c r="D1091" i="12"/>
  <c r="D1092" i="12"/>
  <c r="D1093" i="12"/>
  <c r="D1094" i="12"/>
  <c r="D1095" i="12"/>
  <c r="D1096" i="12"/>
  <c r="D1097" i="12"/>
  <c r="D1098" i="12"/>
  <c r="D1099" i="12"/>
  <c r="D1100" i="12"/>
  <c r="D1101" i="12"/>
  <c r="D1102" i="12"/>
  <c r="D1103" i="12"/>
  <c r="D1104" i="12"/>
  <c r="D1105" i="12"/>
  <c r="D1106" i="12"/>
  <c r="D1107" i="12"/>
  <c r="D1108" i="12"/>
  <c r="D1109" i="12"/>
  <c r="D1110" i="12"/>
  <c r="D1111" i="12"/>
  <c r="D1112" i="12"/>
  <c r="D1113" i="12"/>
  <c r="D1114" i="12"/>
  <c r="D1115" i="12"/>
  <c r="D1116" i="12"/>
  <c r="D1117" i="12"/>
  <c r="D1118" i="12"/>
  <c r="D1119" i="12"/>
  <c r="D1120" i="12"/>
  <c r="D1121" i="12"/>
  <c r="D1122" i="12"/>
  <c r="D1123" i="12"/>
  <c r="D1124" i="12"/>
  <c r="D1125" i="12"/>
  <c r="D1126" i="12"/>
  <c r="D1127" i="12"/>
  <c r="D1128" i="12"/>
  <c r="D1129" i="12"/>
  <c r="D1130" i="12"/>
  <c r="D1131" i="12"/>
  <c r="D1132" i="12"/>
  <c r="D1133" i="12"/>
  <c r="D1134" i="12"/>
  <c r="D1135" i="12"/>
  <c r="D1136" i="12"/>
  <c r="D1137" i="12"/>
  <c r="D1138" i="12"/>
  <c r="D1139" i="12"/>
  <c r="D1140" i="12"/>
  <c r="D1141" i="12"/>
  <c r="D1142" i="12"/>
  <c r="D1143" i="12"/>
  <c r="D1144" i="12"/>
  <c r="D1145" i="12"/>
  <c r="D1146" i="12"/>
  <c r="D1147" i="12"/>
  <c r="D1148" i="12"/>
  <c r="D1149" i="12"/>
  <c r="D1150" i="12"/>
  <c r="D1151" i="12"/>
  <c r="D1152" i="12"/>
  <c r="D1153" i="12"/>
  <c r="D1154" i="12"/>
  <c r="D1155" i="12"/>
  <c r="D1156" i="12"/>
  <c r="D1157" i="12"/>
  <c r="D1158" i="12"/>
  <c r="D1159" i="12"/>
  <c r="D1160" i="12"/>
  <c r="D1161" i="12"/>
  <c r="D1162" i="12"/>
  <c r="D1163" i="12"/>
  <c r="D1164" i="12"/>
  <c r="D1165" i="12"/>
  <c r="D1166" i="12"/>
  <c r="D1167" i="12"/>
  <c r="D1168" i="12"/>
  <c r="D1169" i="12"/>
  <c r="D1170" i="12"/>
  <c r="D1171" i="12"/>
  <c r="D1172" i="12"/>
  <c r="D1173" i="12"/>
  <c r="D1174" i="12"/>
  <c r="D1175" i="12"/>
  <c r="D1176" i="12"/>
  <c r="D1177" i="12"/>
  <c r="D1178" i="12"/>
  <c r="D1179" i="12"/>
  <c r="D1180" i="12"/>
  <c r="D1181" i="12"/>
  <c r="D1182" i="12"/>
  <c r="D1183" i="12"/>
  <c r="D1184" i="12"/>
  <c r="D1185" i="12"/>
  <c r="D1186" i="12"/>
  <c r="D1187" i="12"/>
  <c r="D1188" i="12"/>
  <c r="D1189" i="12"/>
  <c r="D1190" i="12"/>
  <c r="D1191" i="12"/>
  <c r="D1192" i="12"/>
  <c r="D1193" i="12"/>
  <c r="D1194" i="12"/>
  <c r="D1195" i="12"/>
  <c r="D1196" i="12"/>
  <c r="D1197" i="12"/>
  <c r="D1198" i="12"/>
  <c r="D1199" i="12"/>
  <c r="D1200" i="12"/>
  <c r="D1201" i="12"/>
  <c r="D1202" i="12"/>
  <c r="D1203" i="12"/>
  <c r="D1204" i="12"/>
  <c r="D1205" i="12"/>
  <c r="D1206" i="12"/>
  <c r="D1207" i="12"/>
  <c r="D1208" i="12"/>
  <c r="D1209" i="12"/>
  <c r="D1210" i="12"/>
  <c r="D1211" i="12"/>
  <c r="D1212" i="12"/>
  <c r="D1213" i="12"/>
  <c r="D1214" i="12"/>
  <c r="D1215" i="12"/>
  <c r="D1216" i="12"/>
  <c r="D1217" i="12"/>
  <c r="D1218" i="12"/>
  <c r="D1219" i="12"/>
  <c r="D1220" i="12"/>
  <c r="D1221" i="12"/>
  <c r="D1222" i="12"/>
  <c r="D1223" i="12"/>
  <c r="D1224" i="12"/>
  <c r="D1225" i="12"/>
  <c r="D1226" i="12"/>
  <c r="D1227" i="12"/>
  <c r="D1228" i="12"/>
  <c r="D1229" i="12"/>
  <c r="D1230" i="12"/>
  <c r="D1231" i="12"/>
  <c r="D1232" i="12"/>
  <c r="D1233" i="12"/>
  <c r="D1234" i="12"/>
  <c r="D1235" i="12"/>
  <c r="D1236" i="12"/>
  <c r="D1237" i="12"/>
  <c r="D1238" i="12"/>
  <c r="D1239" i="12"/>
  <c r="D1240" i="12"/>
  <c r="D1241" i="12"/>
  <c r="D1242" i="12"/>
  <c r="D1243" i="12"/>
  <c r="D1244" i="12"/>
  <c r="D1245" i="12"/>
  <c r="D1246" i="12"/>
  <c r="D1247" i="12"/>
  <c r="D1248" i="12"/>
  <c r="D1249" i="12"/>
  <c r="D1250" i="12"/>
  <c r="D1251" i="12"/>
  <c r="D1252" i="12"/>
  <c r="D1253" i="12"/>
  <c r="D1254" i="12"/>
  <c r="D1255" i="12"/>
  <c r="D1256" i="12"/>
  <c r="D1257" i="12"/>
  <c r="D1258" i="12"/>
  <c r="D1259" i="12"/>
  <c r="D1260" i="12"/>
  <c r="D1261" i="12"/>
  <c r="D1262" i="12"/>
  <c r="D1263" i="12"/>
  <c r="D1264" i="12"/>
  <c r="D1265" i="12"/>
  <c r="D1266" i="12"/>
  <c r="D1267" i="12"/>
  <c r="D1268" i="12"/>
  <c r="D1269" i="12"/>
  <c r="D1270" i="12"/>
  <c r="D1271" i="12"/>
  <c r="D1272" i="12"/>
  <c r="D1273" i="12"/>
  <c r="D1274" i="12"/>
  <c r="D1275" i="12"/>
  <c r="D1276" i="12"/>
  <c r="D1277" i="12"/>
  <c r="D1278" i="12"/>
  <c r="D1279" i="12"/>
  <c r="D1280" i="12"/>
  <c r="D1281" i="12"/>
  <c r="D1282" i="12"/>
  <c r="D1283" i="12"/>
  <c r="D1284" i="12"/>
  <c r="D1285" i="12"/>
  <c r="D1286" i="12"/>
  <c r="D1287" i="12"/>
  <c r="D1288" i="12"/>
  <c r="D1289" i="12"/>
  <c r="D1290" i="12"/>
  <c r="D1291" i="12"/>
  <c r="D1292" i="12"/>
  <c r="D1293" i="12"/>
  <c r="D1294" i="12"/>
  <c r="D1295" i="12"/>
  <c r="D1296" i="12"/>
  <c r="D1297" i="12"/>
  <c r="D1298" i="12"/>
  <c r="D1299" i="12"/>
  <c r="D1300" i="12"/>
  <c r="D1301" i="12"/>
  <c r="D1302" i="12"/>
  <c r="D1303" i="12"/>
  <c r="D1304" i="12"/>
  <c r="D1305" i="12"/>
  <c r="D1306" i="12"/>
  <c r="D1307" i="12"/>
  <c r="D1308" i="12"/>
  <c r="D1309" i="12"/>
  <c r="D1310" i="12"/>
  <c r="D1311" i="12"/>
  <c r="D1312" i="12"/>
  <c r="D1313" i="12"/>
  <c r="D1314" i="12"/>
  <c r="D1315" i="12"/>
  <c r="D1316" i="12"/>
  <c r="D1317" i="12"/>
  <c r="D1318" i="12"/>
  <c r="D1319" i="12"/>
  <c r="D1320" i="12"/>
  <c r="D1321" i="12"/>
  <c r="D1322" i="12"/>
  <c r="D1323" i="12"/>
  <c r="D1324" i="12"/>
  <c r="D1325" i="12"/>
  <c r="D1326" i="12"/>
  <c r="D1327" i="12"/>
  <c r="D1328" i="12"/>
  <c r="D1329" i="12"/>
  <c r="D1330" i="12"/>
  <c r="D1331" i="12"/>
  <c r="D1332" i="12"/>
  <c r="D1333" i="12"/>
  <c r="D1334" i="12"/>
  <c r="D1335" i="12"/>
  <c r="D1336" i="12"/>
  <c r="D1337" i="12"/>
  <c r="D1338" i="12"/>
  <c r="D1339" i="12"/>
  <c r="D1340" i="12"/>
  <c r="D1341" i="12"/>
  <c r="D1342" i="12"/>
  <c r="D1343" i="12"/>
  <c r="D1344" i="12"/>
  <c r="D1345" i="12"/>
  <c r="D1346" i="12"/>
  <c r="D1347" i="12"/>
  <c r="D1348" i="12"/>
  <c r="D1349" i="12"/>
  <c r="D1350" i="12"/>
  <c r="D1351" i="12"/>
  <c r="D1352" i="12"/>
  <c r="D1353" i="12"/>
  <c r="D1354" i="12"/>
  <c r="D1355" i="12"/>
  <c r="D1356" i="12"/>
  <c r="D1357" i="12"/>
  <c r="D1358" i="12"/>
  <c r="D1359" i="12"/>
  <c r="D1360" i="12"/>
  <c r="D1361" i="12"/>
  <c r="D1362" i="12"/>
  <c r="D1363" i="12"/>
  <c r="D1364" i="12"/>
  <c r="D1365" i="12"/>
  <c r="D1366" i="12"/>
  <c r="D1367" i="12"/>
  <c r="D1368" i="12"/>
  <c r="D1369" i="12"/>
  <c r="D1370" i="12"/>
  <c r="D1371" i="12"/>
  <c r="D1372" i="12"/>
  <c r="D1373" i="12"/>
  <c r="D1374" i="12"/>
  <c r="D1375" i="12"/>
  <c r="D1376" i="12"/>
  <c r="D1377" i="12"/>
  <c r="D1378" i="12"/>
  <c r="D1379" i="12"/>
  <c r="D1380" i="12"/>
  <c r="D1381" i="12"/>
  <c r="D1382" i="12"/>
  <c r="D1383" i="12"/>
  <c r="D1384" i="12"/>
  <c r="D1385" i="12"/>
  <c r="D1386" i="12"/>
  <c r="D1387" i="12"/>
  <c r="D1388" i="12"/>
  <c r="D1389" i="12"/>
  <c r="D1390" i="12"/>
  <c r="D1391" i="12"/>
  <c r="D1392" i="12"/>
  <c r="D1393" i="12"/>
  <c r="D1394" i="12"/>
  <c r="D1395" i="12"/>
  <c r="D1396" i="12"/>
  <c r="D1397" i="12"/>
  <c r="D1398" i="12"/>
  <c r="D1399" i="12"/>
  <c r="D1400" i="12"/>
  <c r="D1401" i="12"/>
  <c r="D1402" i="12"/>
  <c r="D1403" i="12"/>
  <c r="D1404" i="12"/>
  <c r="D1405" i="12"/>
  <c r="D1406" i="12"/>
  <c r="D1407" i="12"/>
  <c r="D1408" i="12"/>
  <c r="D1409" i="12"/>
  <c r="D1410" i="12"/>
  <c r="D1411" i="12"/>
  <c r="D1412" i="12"/>
  <c r="D1413" i="12"/>
  <c r="D1414" i="12"/>
  <c r="D1415" i="12"/>
  <c r="D1416" i="12"/>
  <c r="D1417" i="12"/>
  <c r="D1418" i="12"/>
  <c r="D1419" i="12"/>
  <c r="D1420" i="12"/>
  <c r="D1421" i="12"/>
  <c r="D1422" i="12"/>
  <c r="D1423" i="12"/>
  <c r="D1424" i="12"/>
  <c r="D1425" i="12"/>
  <c r="D1426" i="12"/>
  <c r="D1427" i="12"/>
  <c r="D1428" i="12"/>
  <c r="D1429" i="12"/>
  <c r="D1430" i="12"/>
  <c r="D1431" i="12"/>
  <c r="D1432" i="12"/>
  <c r="D1433" i="12"/>
  <c r="D1434" i="12"/>
  <c r="D1435" i="12"/>
  <c r="D1436" i="12"/>
  <c r="D1437" i="12"/>
  <c r="D1438" i="12"/>
  <c r="D1439" i="12"/>
  <c r="D1440" i="12"/>
  <c r="D1441" i="12"/>
  <c r="D1442" i="12"/>
  <c r="D1443" i="12"/>
  <c r="D1444" i="12"/>
  <c r="D1445" i="12"/>
  <c r="D1446" i="12"/>
  <c r="D1447" i="12"/>
  <c r="D1448" i="12"/>
  <c r="D1449" i="12"/>
  <c r="D1450" i="12"/>
  <c r="D1451" i="12"/>
  <c r="D1452" i="12"/>
  <c r="D1453" i="12"/>
  <c r="D1454" i="12"/>
  <c r="D1455" i="12"/>
  <c r="D1456" i="12"/>
  <c r="D1457" i="12"/>
  <c r="D1458" i="12"/>
  <c r="D1459" i="12"/>
  <c r="D1460" i="12"/>
  <c r="D1461" i="12"/>
  <c r="D1462" i="12"/>
  <c r="D1463" i="12"/>
  <c r="D1464" i="12"/>
  <c r="D1465" i="12"/>
  <c r="D1466" i="12"/>
  <c r="D1467" i="12"/>
  <c r="D1468" i="12"/>
  <c r="D1469" i="12"/>
  <c r="D1470" i="12"/>
  <c r="D1471" i="12"/>
  <c r="D1472" i="12"/>
  <c r="D1473" i="12"/>
  <c r="D1474" i="12"/>
  <c r="D1475" i="12"/>
  <c r="D1476" i="12"/>
  <c r="D1477" i="12"/>
  <c r="D1478" i="12"/>
  <c r="D1479" i="12"/>
  <c r="D1480" i="12"/>
  <c r="D1481" i="12"/>
  <c r="D1482" i="12"/>
  <c r="D1483" i="12"/>
  <c r="D1484" i="12"/>
  <c r="D1485" i="12"/>
  <c r="D1486" i="12"/>
  <c r="D1487" i="12"/>
  <c r="D1488" i="12"/>
  <c r="D1489" i="12"/>
  <c r="D1490" i="12"/>
  <c r="D1491" i="12"/>
  <c r="D1492" i="12"/>
  <c r="D1493" i="12"/>
  <c r="D1494" i="12"/>
  <c r="D1495" i="12"/>
  <c r="D1496" i="12"/>
  <c r="D1497" i="12"/>
  <c r="D1498" i="12"/>
  <c r="D1499" i="12"/>
  <c r="D1500" i="12"/>
  <c r="D1501" i="12"/>
  <c r="D1502" i="12"/>
  <c r="D1503" i="12"/>
  <c r="D1504" i="12"/>
  <c r="D1505" i="12"/>
  <c r="D1506" i="12"/>
  <c r="D1507" i="12"/>
  <c r="D1508" i="12"/>
  <c r="D1509" i="12"/>
  <c r="D1510" i="12"/>
  <c r="D1511" i="12"/>
  <c r="D1512" i="12"/>
  <c r="D1513" i="12"/>
  <c r="D1514" i="12"/>
  <c r="D1515" i="12"/>
  <c r="D1516" i="12"/>
  <c r="D1517" i="12"/>
  <c r="D1518" i="12"/>
  <c r="D1519" i="12"/>
  <c r="D1520" i="12"/>
  <c r="D1521" i="12"/>
  <c r="D1522" i="12"/>
  <c r="D1523" i="12"/>
  <c r="D1524" i="12"/>
  <c r="D1525" i="12"/>
  <c r="D1526" i="12"/>
  <c r="D1527" i="12"/>
  <c r="D1528" i="12"/>
  <c r="D1529" i="12"/>
  <c r="D1530" i="12"/>
  <c r="D1531" i="12"/>
  <c r="D1532" i="12"/>
  <c r="D1533" i="12"/>
  <c r="D1534" i="12"/>
  <c r="D1535" i="12"/>
  <c r="D1536" i="12"/>
  <c r="D1537" i="12"/>
  <c r="D1538" i="12"/>
  <c r="D1539" i="12"/>
  <c r="D1540" i="12"/>
  <c r="D1541" i="12"/>
  <c r="D1542" i="12"/>
  <c r="D1543" i="12"/>
  <c r="D1544" i="12"/>
  <c r="D1545" i="12"/>
  <c r="D1546" i="12"/>
  <c r="D1547" i="12"/>
  <c r="D1548" i="12"/>
  <c r="D1549" i="12"/>
  <c r="D1550" i="12"/>
  <c r="D1551" i="12"/>
  <c r="D1552" i="12"/>
  <c r="D1553" i="12"/>
  <c r="D1554" i="12"/>
  <c r="D1555" i="12"/>
  <c r="D1556" i="12"/>
  <c r="D1557" i="12"/>
  <c r="D1558" i="12"/>
  <c r="D1559" i="12"/>
  <c r="D1560" i="12"/>
  <c r="D1561" i="12"/>
  <c r="D1562" i="12"/>
  <c r="D1563" i="12"/>
  <c r="D1564" i="12"/>
  <c r="D1565" i="12"/>
  <c r="D1566" i="12"/>
  <c r="D1567" i="12"/>
  <c r="D1568" i="12"/>
  <c r="D1569" i="12"/>
  <c r="D1570" i="12"/>
  <c r="D1571" i="12"/>
  <c r="D1572" i="12"/>
  <c r="D1573" i="12"/>
  <c r="D1574" i="12"/>
  <c r="D1575" i="12"/>
  <c r="D1576" i="12"/>
  <c r="D1577" i="12"/>
  <c r="D1578" i="12"/>
  <c r="D1579" i="12"/>
  <c r="D1580" i="12"/>
  <c r="D1581" i="12"/>
  <c r="D1582" i="12"/>
  <c r="D1583" i="12"/>
  <c r="D1584" i="12"/>
  <c r="D1585" i="12"/>
  <c r="D1586" i="12"/>
  <c r="D1587" i="12"/>
  <c r="D1588" i="12"/>
  <c r="D1589" i="12"/>
  <c r="D1590" i="12"/>
  <c r="D1591" i="12"/>
  <c r="D1592" i="12"/>
  <c r="D1593" i="12"/>
  <c r="D1594" i="12"/>
  <c r="D1595" i="12"/>
  <c r="D1596" i="12"/>
  <c r="D1597" i="12"/>
  <c r="D1598" i="12"/>
  <c r="D1599" i="12"/>
  <c r="D1600" i="12"/>
  <c r="D1601" i="12"/>
  <c r="D1602" i="12"/>
  <c r="D1603" i="12"/>
  <c r="D1604" i="12"/>
  <c r="D1605" i="12"/>
  <c r="D1606" i="12"/>
  <c r="D1607" i="12"/>
  <c r="D1608" i="12"/>
  <c r="D1609" i="12"/>
  <c r="D1610" i="12"/>
  <c r="D1611" i="12"/>
  <c r="D1612" i="12"/>
  <c r="D1613" i="12"/>
  <c r="D1614" i="12"/>
  <c r="D1615" i="12"/>
  <c r="D1616" i="12"/>
  <c r="D1617" i="12"/>
  <c r="D1618" i="12"/>
  <c r="D1619" i="12"/>
  <c r="D1620" i="12"/>
  <c r="D1621" i="12"/>
  <c r="D1622" i="12"/>
  <c r="D1623" i="12"/>
  <c r="D1624" i="12"/>
  <c r="D1625" i="12"/>
  <c r="D1626" i="12"/>
  <c r="D1627" i="12"/>
  <c r="D1628" i="12"/>
  <c r="D1629" i="12"/>
  <c r="D1630" i="12"/>
  <c r="D1631" i="12"/>
  <c r="D1632" i="12"/>
  <c r="D1633" i="12"/>
  <c r="D1634" i="12"/>
  <c r="D1635" i="12"/>
  <c r="D1636" i="12"/>
  <c r="D1637" i="12"/>
  <c r="D1638" i="12"/>
  <c r="D1639" i="12"/>
  <c r="D1640" i="12"/>
  <c r="D1641" i="12"/>
  <c r="D1642" i="12"/>
  <c r="D1643" i="12"/>
  <c r="D1644" i="12"/>
  <c r="D1645" i="12"/>
  <c r="D1646" i="12"/>
  <c r="D1647" i="12"/>
  <c r="D1648" i="12"/>
  <c r="D1649" i="12"/>
  <c r="D1650" i="12"/>
  <c r="D1651" i="12"/>
  <c r="D1652" i="12"/>
  <c r="D1653" i="12"/>
  <c r="D1654" i="12"/>
  <c r="D1655" i="12"/>
  <c r="D1656" i="12"/>
  <c r="D1657" i="12"/>
  <c r="D1658" i="12"/>
  <c r="D1659" i="12"/>
  <c r="D1660" i="12"/>
  <c r="D1661" i="12"/>
  <c r="D1662" i="12"/>
  <c r="D1663" i="12"/>
  <c r="D1664" i="12"/>
  <c r="D1665" i="12"/>
  <c r="D1666" i="12"/>
  <c r="D1667" i="12"/>
  <c r="D1668" i="12"/>
  <c r="D1669" i="12"/>
  <c r="D1670" i="12"/>
  <c r="D1671" i="12"/>
  <c r="D1672" i="12"/>
  <c r="D1673" i="12"/>
  <c r="D1674" i="12"/>
  <c r="D1675" i="12"/>
  <c r="D1676" i="12"/>
  <c r="D1677" i="12"/>
  <c r="D1678" i="12"/>
  <c r="D1679" i="12"/>
  <c r="D1680" i="12"/>
  <c r="D1681" i="12"/>
  <c r="D1682" i="12"/>
  <c r="D1683" i="12"/>
  <c r="D1684" i="12"/>
  <c r="D1685" i="12"/>
  <c r="D1686" i="12"/>
  <c r="D1687" i="12"/>
  <c r="D1688" i="12"/>
  <c r="D1689" i="12"/>
  <c r="D1690" i="12"/>
  <c r="D1691" i="12"/>
  <c r="D1692" i="12"/>
  <c r="D1693" i="12"/>
  <c r="D1694" i="12"/>
  <c r="D1695" i="12"/>
  <c r="D1696" i="12"/>
  <c r="D1697" i="12"/>
  <c r="D1698" i="12"/>
  <c r="D1699" i="12"/>
  <c r="D1700" i="12"/>
  <c r="D1701" i="12"/>
  <c r="D1702" i="12"/>
  <c r="D1703" i="12"/>
  <c r="D1704" i="12"/>
  <c r="D1705" i="12"/>
  <c r="D1706" i="12"/>
  <c r="D1707" i="12"/>
  <c r="D1708" i="12"/>
  <c r="D1709" i="12"/>
  <c r="D1710" i="12"/>
  <c r="D1711" i="12"/>
  <c r="D1712" i="12"/>
  <c r="D1713" i="12"/>
  <c r="D1714" i="12"/>
  <c r="D1715" i="12"/>
  <c r="D1716" i="12"/>
  <c r="D1717" i="12"/>
  <c r="D1718" i="12"/>
  <c r="D1719" i="12"/>
  <c r="D1720" i="12"/>
  <c r="D1721" i="12"/>
  <c r="D1722" i="12"/>
  <c r="D1723" i="12"/>
  <c r="D1724" i="12"/>
  <c r="D1725" i="12"/>
  <c r="D1726" i="12"/>
  <c r="D1727" i="12"/>
  <c r="D1728" i="12"/>
  <c r="D1729" i="12"/>
  <c r="D1730" i="12"/>
  <c r="D1731" i="12"/>
  <c r="D1732" i="12"/>
  <c r="D1733" i="12"/>
  <c r="D1734" i="12"/>
  <c r="D1735" i="12"/>
  <c r="D1736" i="12"/>
  <c r="D1737" i="12"/>
  <c r="D1738" i="12"/>
  <c r="D1739" i="12"/>
  <c r="D1740" i="12"/>
  <c r="D1741" i="12"/>
  <c r="D1742" i="12"/>
  <c r="D1743" i="12"/>
  <c r="D1744" i="12"/>
  <c r="D1745" i="12"/>
  <c r="D1746" i="12"/>
  <c r="D1747" i="12"/>
  <c r="D1748" i="12"/>
  <c r="D1749" i="12"/>
  <c r="D1750" i="12"/>
  <c r="D1751" i="12"/>
  <c r="D1752" i="12"/>
  <c r="D1753" i="12"/>
  <c r="D1754" i="12"/>
  <c r="D1755" i="12"/>
  <c r="D1756" i="12"/>
  <c r="D1757" i="12"/>
  <c r="D1758" i="12"/>
  <c r="D1759" i="12"/>
  <c r="D1760" i="12"/>
  <c r="D1761" i="12"/>
  <c r="D1762" i="12"/>
  <c r="D1763" i="12"/>
  <c r="D1764" i="12"/>
  <c r="D1765" i="12"/>
  <c r="D1766" i="12"/>
  <c r="D1767" i="12"/>
  <c r="D1768" i="12"/>
  <c r="D1769" i="12"/>
  <c r="D1770" i="12"/>
  <c r="D1771" i="12"/>
  <c r="D1772" i="12"/>
  <c r="D1773" i="12"/>
  <c r="D1774" i="12"/>
  <c r="D1775" i="12"/>
  <c r="D1776" i="12"/>
  <c r="D1777" i="12"/>
  <c r="D1778" i="12"/>
  <c r="D1779" i="12"/>
  <c r="D1780" i="12"/>
  <c r="D1781" i="12"/>
  <c r="D1782" i="12"/>
  <c r="D1783" i="12"/>
  <c r="D1784" i="12"/>
  <c r="D1785" i="12"/>
  <c r="D1786" i="12"/>
  <c r="D1787" i="12"/>
  <c r="D1788" i="12"/>
  <c r="D1789" i="12"/>
  <c r="D1790" i="12"/>
  <c r="D1791" i="12"/>
  <c r="D1792" i="12"/>
  <c r="D1793" i="12"/>
  <c r="D1794" i="12"/>
  <c r="D1795" i="12"/>
  <c r="D1796" i="12"/>
  <c r="D1797" i="12"/>
  <c r="D1798" i="12"/>
  <c r="D1799" i="12"/>
  <c r="D1800" i="12"/>
  <c r="D1801" i="12"/>
  <c r="D1802" i="12"/>
  <c r="D1803" i="12"/>
  <c r="D1804" i="12"/>
  <c r="D1805" i="12"/>
  <c r="D1806" i="12"/>
  <c r="D1807" i="12"/>
  <c r="D1808" i="12"/>
  <c r="D1809" i="12"/>
  <c r="D1810" i="12"/>
  <c r="D1811" i="12"/>
  <c r="D1812" i="12"/>
  <c r="D1813" i="12"/>
  <c r="D1814" i="12"/>
  <c r="D1815" i="12"/>
  <c r="D1816" i="12"/>
  <c r="D1817" i="12"/>
  <c r="D1818" i="12"/>
  <c r="D1819" i="12"/>
  <c r="D1820" i="12"/>
  <c r="D1821" i="12"/>
  <c r="D1822" i="12"/>
  <c r="D1823" i="12"/>
  <c r="D1824" i="12"/>
  <c r="D1825" i="12"/>
  <c r="D1826" i="12"/>
  <c r="D1827" i="12"/>
  <c r="D1828" i="12"/>
  <c r="D1829" i="12"/>
  <c r="D1830" i="12"/>
  <c r="D1831" i="12"/>
  <c r="D1832" i="12"/>
  <c r="D1833" i="12"/>
  <c r="D1834" i="12"/>
  <c r="D1835" i="12"/>
  <c r="D1836" i="12"/>
  <c r="D1837" i="12"/>
  <c r="D1838" i="12"/>
  <c r="D1839" i="12"/>
  <c r="D1840" i="12"/>
  <c r="D1841" i="12"/>
  <c r="D1842" i="12"/>
  <c r="D1843" i="12"/>
  <c r="D1844" i="12"/>
  <c r="D1845" i="12"/>
  <c r="D1846" i="12"/>
  <c r="D1847" i="12"/>
  <c r="D1848" i="12"/>
  <c r="D1849" i="12"/>
  <c r="D1850" i="12"/>
  <c r="D1851" i="12"/>
  <c r="D1852" i="12"/>
  <c r="D1853" i="12"/>
  <c r="D1854" i="12"/>
  <c r="D1855" i="12"/>
  <c r="D1856" i="12"/>
  <c r="D1857" i="12"/>
  <c r="D1858" i="12"/>
  <c r="D1859" i="12"/>
  <c r="D1860" i="12"/>
  <c r="D1861" i="12"/>
  <c r="D1862" i="12"/>
  <c r="D1863" i="12"/>
  <c r="D1864" i="12"/>
  <c r="D1865" i="12"/>
  <c r="D1866" i="12"/>
  <c r="D1867" i="12"/>
  <c r="D1868" i="12"/>
  <c r="D1869" i="12"/>
  <c r="D1870" i="12"/>
  <c r="D1871" i="12"/>
  <c r="D1872" i="12"/>
  <c r="D1873" i="12"/>
  <c r="D1874" i="12"/>
  <c r="D1875" i="12"/>
  <c r="D1876" i="12"/>
  <c r="D1877" i="12"/>
  <c r="D1878" i="12"/>
  <c r="D1879" i="12"/>
  <c r="D1880" i="12"/>
  <c r="D1881" i="12"/>
  <c r="D1882" i="12"/>
  <c r="D1883" i="12"/>
  <c r="D1884" i="12"/>
  <c r="D1885" i="12"/>
  <c r="D1886" i="12"/>
  <c r="D1887" i="12"/>
  <c r="D1888" i="12"/>
  <c r="D1889" i="12"/>
  <c r="D1890" i="12"/>
  <c r="D1891" i="12"/>
  <c r="D1892" i="12"/>
  <c r="D1893" i="12"/>
  <c r="D1894" i="12"/>
  <c r="D1895" i="12"/>
  <c r="D1896" i="12"/>
  <c r="D1897" i="12"/>
  <c r="D1898" i="12"/>
  <c r="D1899" i="12"/>
  <c r="D1900" i="12"/>
  <c r="D1901" i="12"/>
  <c r="D1902" i="12"/>
  <c r="D1903" i="12"/>
  <c r="D1904" i="12"/>
  <c r="D1905" i="12"/>
  <c r="D1906" i="12"/>
  <c r="D1907" i="12"/>
  <c r="D1908" i="12"/>
  <c r="D1909" i="12"/>
  <c r="D1910" i="12"/>
  <c r="D1911" i="12"/>
  <c r="D1912" i="12"/>
  <c r="D1913" i="12"/>
  <c r="D1914" i="12"/>
  <c r="D1915" i="12"/>
  <c r="D1916" i="12"/>
  <c r="D1917" i="12"/>
  <c r="D1918" i="12"/>
  <c r="D1919" i="12"/>
  <c r="D1920" i="12"/>
  <c r="D1921" i="12"/>
  <c r="D1922" i="12"/>
  <c r="D1923" i="12"/>
  <c r="D1924" i="12"/>
  <c r="D1925" i="12"/>
  <c r="D1926" i="12"/>
  <c r="D1927" i="12"/>
  <c r="D1928" i="12"/>
  <c r="D1929" i="12"/>
  <c r="D1930" i="12"/>
  <c r="D1931" i="12"/>
  <c r="D1932" i="12"/>
  <c r="D1933" i="12"/>
  <c r="D1934" i="12"/>
  <c r="D1935" i="12"/>
  <c r="D1936" i="12"/>
  <c r="D1937" i="12"/>
  <c r="D1938" i="12"/>
  <c r="D1939" i="12"/>
  <c r="D1940" i="12"/>
  <c r="D1941" i="12"/>
  <c r="D1942" i="12"/>
  <c r="D1943" i="12"/>
  <c r="D1944" i="12"/>
  <c r="D1945" i="12"/>
  <c r="D1946" i="12"/>
  <c r="D1947" i="12"/>
  <c r="D1948" i="12"/>
  <c r="D1949" i="12"/>
  <c r="D1950" i="12"/>
  <c r="D1951" i="12"/>
  <c r="D1952" i="12"/>
  <c r="D1953" i="12"/>
  <c r="D1954" i="12"/>
  <c r="D1955" i="12"/>
  <c r="D1956" i="12"/>
  <c r="D1957" i="12"/>
  <c r="D1958" i="12"/>
  <c r="D1959" i="12"/>
  <c r="D1960" i="12"/>
  <c r="D1961" i="12"/>
  <c r="D1962" i="12"/>
  <c r="D1963" i="12"/>
  <c r="D1964" i="12"/>
  <c r="D1965" i="12"/>
  <c r="D1966" i="12"/>
  <c r="D1967" i="12"/>
  <c r="D1968" i="12"/>
  <c r="D1969" i="12"/>
  <c r="D1970" i="12"/>
  <c r="D1971" i="12"/>
  <c r="D1972" i="12"/>
  <c r="D1973" i="12"/>
  <c r="D1974" i="12"/>
  <c r="D1975" i="12"/>
  <c r="D1976" i="12"/>
  <c r="D1977" i="12"/>
  <c r="D1978" i="12"/>
  <c r="D1979" i="12"/>
  <c r="D1980" i="12"/>
  <c r="D1981" i="12"/>
  <c r="D1982" i="12"/>
  <c r="D1983" i="12"/>
  <c r="D1984" i="12"/>
  <c r="D1985" i="12"/>
  <c r="D1986" i="12"/>
  <c r="D1987" i="12"/>
  <c r="D1988" i="12"/>
  <c r="D1989" i="12"/>
  <c r="D1990" i="12"/>
  <c r="D1991" i="12"/>
  <c r="D1992" i="12"/>
  <c r="D1993" i="12"/>
  <c r="D1994" i="12"/>
  <c r="D1995" i="12"/>
  <c r="D1996" i="12"/>
  <c r="D1997" i="12"/>
  <c r="D1998" i="12"/>
  <c r="D1999" i="12"/>
  <c r="D2000" i="12"/>
  <c r="D2001" i="12"/>
  <c r="D2002" i="12"/>
  <c r="D2003" i="12"/>
  <c r="D2004" i="12"/>
  <c r="D5" i="12"/>
  <c r="M656" i="11" l="1"/>
  <c r="M672" i="11"/>
  <c r="L676" i="11"/>
  <c r="O676" i="11" s="1"/>
  <c r="L748" i="11"/>
  <c r="O748" i="11" s="1"/>
  <c r="L756" i="11"/>
  <c r="O756" i="11" s="1"/>
  <c r="L940" i="11"/>
  <c r="O940" i="11" s="1"/>
  <c r="L1008" i="11"/>
  <c r="O1008" i="11" s="1"/>
  <c r="M1016" i="11"/>
  <c r="L1040" i="11"/>
  <c r="O1040" i="11" s="1"/>
  <c r="M1056" i="11"/>
  <c r="M1076" i="11"/>
  <c r="M1080" i="11"/>
  <c r="M1084" i="11"/>
  <c r="L1092" i="11"/>
  <c r="O1092" i="11" s="1"/>
  <c r="L1112" i="11"/>
  <c r="O1112" i="11" s="1"/>
  <c r="L1120" i="11"/>
  <c r="O1120" i="11" s="1"/>
  <c r="M1136" i="11"/>
  <c r="M1140" i="11"/>
  <c r="M1156" i="11"/>
  <c r="M1160" i="11"/>
  <c r="R1160" i="11" s="1"/>
  <c r="L1164" i="11"/>
  <c r="O1164" i="11" s="1"/>
  <c r="L1176" i="11"/>
  <c r="O1176" i="11" s="1"/>
  <c r="L1180" i="11"/>
  <c r="O1180" i="11" s="1"/>
  <c r="L1184" i="11"/>
  <c r="O1184" i="11" s="1"/>
  <c r="L1188" i="11"/>
  <c r="O1188" i="11" s="1"/>
  <c r="M1196" i="11"/>
  <c r="L1200" i="11"/>
  <c r="O1200" i="11" s="1"/>
  <c r="M1204" i="11"/>
  <c r="M1208" i="11"/>
  <c r="M1216" i="11"/>
  <c r="M1220" i="11"/>
  <c r="L1224" i="11"/>
  <c r="O1224" i="11" s="1"/>
  <c r="M1232" i="11"/>
  <c r="M1236" i="11"/>
  <c r="M1240" i="11"/>
  <c r="M1248" i="11"/>
  <c r="M1256" i="11"/>
  <c r="M1260" i="11"/>
  <c r="M1268" i="11"/>
  <c r="L1276" i="11"/>
  <c r="L1280" i="11"/>
  <c r="M1288" i="11"/>
  <c r="L1292" i="11"/>
  <c r="M1300" i="11"/>
  <c r="L1308" i="11"/>
  <c r="L1312" i="11"/>
  <c r="M1320" i="11"/>
  <c r="L1324" i="11"/>
  <c r="M1332" i="11"/>
  <c r="L1340" i="11"/>
  <c r="L1344" i="11"/>
  <c r="M1352" i="11"/>
  <c r="L1356" i="11"/>
  <c r="M1364" i="11"/>
  <c r="L1372" i="11"/>
  <c r="L1376" i="11"/>
  <c r="M1384" i="11"/>
  <c r="L1388" i="11"/>
  <c r="M1396" i="11"/>
  <c r="L1408" i="11"/>
  <c r="O1408" i="11" s="1"/>
  <c r="M1416" i="11"/>
  <c r="L1420" i="11"/>
  <c r="M1424" i="11"/>
  <c r="M1432" i="11"/>
  <c r="M1440" i="11"/>
  <c r="M1448" i="11"/>
  <c r="M1456" i="11"/>
  <c r="L1464" i="11"/>
  <c r="O1464" i="11" s="1"/>
  <c r="M1468" i="11"/>
  <c r="L1472" i="11"/>
  <c r="O1472" i="11" s="1"/>
  <c r="M1476" i="11"/>
  <c r="L1480" i="11"/>
  <c r="O1480" i="11" s="1"/>
  <c r="M1484" i="11"/>
  <c r="L1488" i="11"/>
  <c r="O1488" i="11" s="1"/>
  <c r="M1492" i="11"/>
  <c r="L1496" i="11"/>
  <c r="O1496" i="11" s="1"/>
  <c r="M1500" i="11"/>
  <c r="L1504" i="11"/>
  <c r="O1504" i="11" s="1"/>
  <c r="M1508" i="11"/>
  <c r="R1508" i="11" s="1"/>
  <c r="L1512" i="11"/>
  <c r="O1512" i="11" s="1"/>
  <c r="M1516" i="11"/>
  <c r="L1520" i="11"/>
  <c r="O1520" i="11" s="1"/>
  <c r="M1524" i="11"/>
  <c r="L1528" i="11"/>
  <c r="O1528" i="11" s="1"/>
  <c r="M1532" i="11"/>
  <c r="L1536" i="11"/>
  <c r="O1536" i="11" s="1"/>
  <c r="M1540" i="11"/>
  <c r="L1544" i="11"/>
  <c r="O1544" i="11" s="1"/>
  <c r="M1548" i="11"/>
  <c r="L1552" i="11"/>
  <c r="O1552" i="11" s="1"/>
  <c r="M1556" i="11"/>
  <c r="L1560" i="11"/>
  <c r="O1560" i="11" s="1"/>
  <c r="M1564" i="11"/>
  <c r="L1568" i="11"/>
  <c r="O1568" i="11" s="1"/>
  <c r="M1572" i="11"/>
  <c r="L1576" i="11"/>
  <c r="O1576" i="11" s="1"/>
  <c r="M1580" i="11"/>
  <c r="L1584" i="11"/>
  <c r="O1584" i="11" s="1"/>
  <c r="M1588" i="11"/>
  <c r="L1592" i="11"/>
  <c r="O1592" i="11" s="1"/>
  <c r="M1596" i="11"/>
  <c r="L1600" i="11"/>
  <c r="O1600" i="11" s="1"/>
  <c r="M1604" i="11"/>
  <c r="L1608" i="11"/>
  <c r="O1608" i="11" s="1"/>
  <c r="M1612" i="11"/>
  <c r="L1616" i="11"/>
  <c r="O1616" i="11" s="1"/>
  <c r="M1620" i="11"/>
  <c r="L1628" i="11"/>
  <c r="L1632" i="11"/>
  <c r="O1632" i="11" s="1"/>
  <c r="L1644" i="11"/>
  <c r="M1656" i="11"/>
  <c r="R1656" i="11" s="1"/>
  <c r="M1668" i="11"/>
  <c r="R1668" i="11" s="1"/>
  <c r="L1672" i="11"/>
  <c r="O1672" i="11" s="1"/>
  <c r="L1676" i="11"/>
  <c r="O1676" i="11" s="1"/>
  <c r="M1680" i="11"/>
  <c r="R1680" i="11" s="1"/>
  <c r="L1684" i="11"/>
  <c r="O1684" i="11" s="1"/>
  <c r="L1688" i="11"/>
  <c r="O1688" i="11" s="1"/>
  <c r="M1692" i="11"/>
  <c r="R1692" i="11" s="1"/>
  <c r="M1700" i="11"/>
  <c r="R1700" i="11" s="1"/>
  <c r="L1708" i="11"/>
  <c r="O1708" i="11" s="1"/>
  <c r="M1712" i="11"/>
  <c r="R1712" i="11" s="1"/>
  <c r="L1716" i="11"/>
  <c r="O1716" i="11" s="1"/>
  <c r="M1720" i="11"/>
  <c r="R1720" i="11" s="1"/>
  <c r="L1724" i="11"/>
  <c r="O1724" i="11" s="1"/>
  <c r="M1728" i="11"/>
  <c r="R1728" i="11" s="1"/>
  <c r="L1736" i="11"/>
  <c r="O1736" i="11" s="1"/>
  <c r="L1744" i="11"/>
  <c r="O1744" i="11" s="1"/>
  <c r="L1748" i="11"/>
  <c r="O1748" i="11" s="1"/>
  <c r="L1752" i="11"/>
  <c r="O1752" i="11" s="1"/>
  <c r="L1760" i="11"/>
  <c r="O1760" i="11" s="1"/>
  <c r="M1764" i="11"/>
  <c r="R1764" i="11" s="1"/>
  <c r="M1768" i="11"/>
  <c r="R1768" i="11" s="1"/>
  <c r="M1772" i="11"/>
  <c r="R1772" i="11" s="1"/>
  <c r="L1776" i="11"/>
  <c r="O1776" i="11" s="1"/>
  <c r="L1788" i="11"/>
  <c r="O1788" i="11" s="1"/>
  <c r="L1792" i="11"/>
  <c r="O1792" i="11" s="1"/>
  <c r="L1796" i="11"/>
  <c r="O1796" i="11" s="1"/>
  <c r="M1800" i="11"/>
  <c r="R1800" i="11" s="1"/>
  <c r="M1804" i="11"/>
  <c r="R1804" i="11" s="1"/>
  <c r="L1812" i="11"/>
  <c r="O1812" i="11" s="1"/>
  <c r="L1820" i="11"/>
  <c r="O1820" i="11" s="1"/>
  <c r="M1828" i="11"/>
  <c r="R1828" i="11" s="1"/>
  <c r="L1832" i="11"/>
  <c r="O1832" i="11" s="1"/>
  <c r="L1836" i="11"/>
  <c r="O1836" i="11" s="1"/>
  <c r="L1840" i="11"/>
  <c r="O1840" i="11" s="1"/>
  <c r="L1844" i="11"/>
  <c r="O1844" i="11" s="1"/>
  <c r="L1848" i="11"/>
  <c r="O1848" i="11" s="1"/>
  <c r="L1852" i="11"/>
  <c r="O1852" i="11" s="1"/>
  <c r="L1856" i="11"/>
  <c r="O1856" i="11" s="1"/>
  <c r="M1864" i="11"/>
  <c r="R1864" i="11" s="1"/>
  <c r="M1872" i="11"/>
  <c r="R1872" i="11" s="1"/>
  <c r="L1876" i="11"/>
  <c r="O1876" i="11" s="1"/>
  <c r="M1884" i="11"/>
  <c r="R1884" i="11" s="1"/>
  <c r="M1888" i="11"/>
  <c r="R1888" i="11" s="1"/>
  <c r="M1892" i="11"/>
  <c r="R1892" i="11" s="1"/>
  <c r="M1896" i="11"/>
  <c r="R1896" i="11" s="1"/>
  <c r="L1900" i="11"/>
  <c r="O1900" i="11" s="1"/>
  <c r="L1904" i="11"/>
  <c r="O1904" i="11" s="1"/>
  <c r="L1912" i="11"/>
  <c r="O1912" i="11" s="1"/>
  <c r="M1916" i="11"/>
  <c r="R1916" i="11" s="1"/>
  <c r="L1920" i="11"/>
  <c r="O1920" i="11" s="1"/>
  <c r="L1924" i="11"/>
  <c r="O1924" i="11" s="1"/>
  <c r="M1928" i="11"/>
  <c r="R1928" i="11" s="1"/>
  <c r="L1932" i="11"/>
  <c r="O1932" i="11" s="1"/>
  <c r="L1940" i="11"/>
  <c r="O1940" i="11" s="1"/>
  <c r="M1944" i="11"/>
  <c r="R1944" i="11" s="1"/>
  <c r="M1948" i="11"/>
  <c r="R1948" i="11" s="1"/>
  <c r="M1952" i="11"/>
  <c r="R1952" i="11" s="1"/>
  <c r="M1956" i="11"/>
  <c r="R1956" i="11" s="1"/>
  <c r="M1960" i="11"/>
  <c r="R1960" i="11" s="1"/>
  <c r="L1964" i="11"/>
  <c r="O1964" i="11" s="1"/>
  <c r="L1968" i="11"/>
  <c r="O1968" i="11" s="1"/>
  <c r="L1976" i="11"/>
  <c r="O1976" i="11" s="1"/>
  <c r="L1984" i="11"/>
  <c r="O1984" i="11" s="1"/>
  <c r="M1988" i="11"/>
  <c r="R1988" i="11" s="1"/>
  <c r="L1992" i="11"/>
  <c r="O1992" i="11" s="1"/>
  <c r="L1996" i="11"/>
  <c r="O1996" i="11" s="1"/>
  <c r="L2000" i="11"/>
  <c r="O2000" i="11" s="1"/>
  <c r="L15" i="11"/>
  <c r="O15" i="11" s="1"/>
  <c r="M15" i="11"/>
  <c r="R15" i="11" s="1"/>
  <c r="L36" i="11"/>
  <c r="O36" i="11" s="1"/>
  <c r="M36" i="11"/>
  <c r="L44" i="11"/>
  <c r="O44" i="11" s="1"/>
  <c r="M44" i="11"/>
  <c r="R44" i="11" s="1"/>
  <c r="L49" i="11"/>
  <c r="O49" i="11" s="1"/>
  <c r="M49" i="11"/>
  <c r="L50" i="11"/>
  <c r="M50" i="11"/>
  <c r="R50" i="11" s="1"/>
  <c r="L52" i="11"/>
  <c r="O52" i="11" s="1"/>
  <c r="M52" i="11"/>
  <c r="R52" i="11" s="1"/>
  <c r="L53" i="11"/>
  <c r="M53" i="11"/>
  <c r="L56" i="11"/>
  <c r="M56" i="11"/>
  <c r="R56" i="11" s="1"/>
  <c r="L86" i="11"/>
  <c r="O86" i="11" s="1"/>
  <c r="M86" i="11"/>
  <c r="R86" i="11" s="1"/>
  <c r="L101" i="11"/>
  <c r="M101" i="11"/>
  <c r="L102" i="11"/>
  <c r="O102" i="11" s="1"/>
  <c r="M102" i="11"/>
  <c r="R102" i="11" s="1"/>
  <c r="L144" i="11"/>
  <c r="M144" i="11"/>
  <c r="R144" i="11" s="1"/>
  <c r="L146" i="11"/>
  <c r="M146" i="11"/>
  <c r="L239" i="11"/>
  <c r="M239" i="11"/>
  <c r="L244" i="11"/>
  <c r="M244" i="11"/>
  <c r="R244" i="11" s="1"/>
  <c r="L245" i="11"/>
  <c r="M245" i="11"/>
  <c r="L247" i="11"/>
  <c r="M247" i="11"/>
  <c r="L250" i="11"/>
  <c r="O250" i="11" s="1"/>
  <c r="M250" i="11"/>
  <c r="L253" i="11"/>
  <c r="M253" i="11"/>
  <c r="L255" i="11"/>
  <c r="M255" i="11"/>
  <c r="L256" i="11"/>
  <c r="M256" i="11"/>
  <c r="R256" i="11" s="1"/>
  <c r="L259" i="11"/>
  <c r="M259" i="11"/>
  <c r="L260" i="11"/>
  <c r="M260" i="11"/>
  <c r="R260" i="11" s="1"/>
  <c r="L262" i="11"/>
  <c r="O262" i="11" s="1"/>
  <c r="M262" i="11"/>
  <c r="L266" i="11"/>
  <c r="O266" i="11" s="1"/>
  <c r="M266" i="11"/>
  <c r="L267" i="11"/>
  <c r="O267" i="11" s="1"/>
  <c r="M267" i="11"/>
  <c r="L268" i="11"/>
  <c r="M268" i="11"/>
  <c r="R268" i="11" s="1"/>
  <c r="L269" i="11"/>
  <c r="M269" i="11"/>
  <c r="L270" i="11"/>
  <c r="M270" i="11"/>
  <c r="L273" i="11"/>
  <c r="O273" i="11" s="1"/>
  <c r="M273" i="11"/>
  <c r="L277" i="11"/>
  <c r="O277" i="11" s="1"/>
  <c r="M277" i="11"/>
  <c r="L284" i="11"/>
  <c r="O284" i="11" s="1"/>
  <c r="M284" i="11"/>
  <c r="R284" i="11" s="1"/>
  <c r="L285" i="11"/>
  <c r="O285" i="11" s="1"/>
  <c r="M285" i="11"/>
  <c r="L286" i="11"/>
  <c r="O286" i="11" s="1"/>
  <c r="M286" i="11"/>
  <c r="R286" i="11" s="1"/>
  <c r="L287" i="11"/>
  <c r="O287" i="11" s="1"/>
  <c r="M287" i="11"/>
  <c r="L289" i="11"/>
  <c r="M289" i="11"/>
  <c r="L290" i="11"/>
  <c r="M290" i="11"/>
  <c r="L297" i="11"/>
  <c r="O297" i="11" s="1"/>
  <c r="M297" i="11"/>
  <c r="L301" i="11"/>
  <c r="M301" i="11"/>
  <c r="L302" i="11"/>
  <c r="M302" i="11"/>
  <c r="L303" i="11"/>
  <c r="O303" i="11" s="1"/>
  <c r="M303" i="11"/>
  <c r="L306" i="11"/>
  <c r="O306" i="11" s="1"/>
  <c r="M306" i="11"/>
  <c r="R306" i="11" s="1"/>
  <c r="L309" i="11"/>
  <c r="O309" i="11" s="1"/>
  <c r="M309" i="11"/>
  <c r="L312" i="11"/>
  <c r="O312" i="11" s="1"/>
  <c r="M312" i="11"/>
  <c r="R312" i="11" s="1"/>
  <c r="L314" i="11"/>
  <c r="O314" i="11" s="1"/>
  <c r="M314" i="11"/>
  <c r="L317" i="11"/>
  <c r="M317" i="11"/>
  <c r="L318" i="11"/>
  <c r="M318" i="11"/>
  <c r="L319" i="11"/>
  <c r="M319" i="11"/>
  <c r="L326" i="11"/>
  <c r="M326" i="11"/>
  <c r="L327" i="11"/>
  <c r="O327" i="11" s="1"/>
  <c r="M327" i="11"/>
  <c r="L328" i="11"/>
  <c r="M328" i="11"/>
  <c r="L331" i="11"/>
  <c r="O331" i="11" s="1"/>
  <c r="M331" i="11"/>
  <c r="L335" i="11"/>
  <c r="O335" i="11" s="1"/>
  <c r="M335" i="11"/>
  <c r="L338" i="11"/>
  <c r="M338" i="11"/>
  <c r="L340" i="11"/>
  <c r="M340" i="11"/>
  <c r="L341" i="11"/>
  <c r="O341" i="11" s="1"/>
  <c r="M341" i="11"/>
  <c r="R341" i="11" s="1"/>
  <c r="L343" i="11"/>
  <c r="O343" i="11" s="1"/>
  <c r="M343" i="11"/>
  <c r="L351" i="11"/>
  <c r="O351" i="11" s="1"/>
  <c r="M351" i="11"/>
  <c r="L356" i="11"/>
  <c r="M356" i="11"/>
  <c r="L361" i="11"/>
  <c r="M361" i="11"/>
  <c r="L367" i="11"/>
  <c r="O367" i="11" s="1"/>
  <c r="M367" i="11"/>
  <c r="L376" i="11"/>
  <c r="M376" i="11"/>
  <c r="L378" i="11"/>
  <c r="O378" i="11" s="1"/>
  <c r="M378" i="11"/>
  <c r="L379" i="11"/>
  <c r="O379" i="11" s="1"/>
  <c r="M379" i="11"/>
  <c r="L392" i="11"/>
  <c r="M392" i="11"/>
  <c r="L395" i="11"/>
  <c r="O395" i="11" s="1"/>
  <c r="M395" i="11"/>
  <c r="L396" i="11"/>
  <c r="M396" i="11"/>
  <c r="L399" i="11"/>
  <c r="O399" i="11" s="1"/>
  <c r="M399" i="11"/>
  <c r="L406" i="11"/>
  <c r="M406" i="11"/>
  <c r="L407" i="11"/>
  <c r="O407" i="11" s="1"/>
  <c r="M407" i="11"/>
  <c r="L408" i="11"/>
  <c r="O408" i="11" s="1"/>
  <c r="M408" i="11"/>
  <c r="L414" i="11"/>
  <c r="O414" i="11" s="1"/>
  <c r="M414" i="11"/>
  <c r="L417" i="11"/>
  <c r="O417" i="11" s="1"/>
  <c r="M417" i="11"/>
  <c r="L423" i="11"/>
  <c r="M423" i="11"/>
  <c r="R423" i="11" s="1"/>
  <c r="L428" i="11"/>
  <c r="O428" i="11" s="1"/>
  <c r="M428" i="11"/>
  <c r="L429" i="11"/>
  <c r="M429" i="11"/>
  <c r="R429" i="11" s="1"/>
  <c r="L433" i="11"/>
  <c r="O433" i="11" s="1"/>
  <c r="M433" i="11"/>
  <c r="R433" i="11" s="1"/>
  <c r="L435" i="11"/>
  <c r="O435" i="11" s="1"/>
  <c r="M435" i="11"/>
  <c r="R435" i="11" s="1"/>
  <c r="L436" i="11"/>
  <c r="O436" i="11" s="1"/>
  <c r="M436" i="11"/>
  <c r="L439" i="11"/>
  <c r="O439" i="11" s="1"/>
  <c r="M439" i="11"/>
  <c r="R439" i="11" s="1"/>
  <c r="L441" i="11"/>
  <c r="O441" i="11" s="1"/>
  <c r="M441" i="11"/>
  <c r="R441" i="11" s="1"/>
  <c r="L443" i="11"/>
  <c r="M443" i="11"/>
  <c r="R443" i="11" s="1"/>
  <c r="L446" i="11"/>
  <c r="O446" i="11" s="1"/>
  <c r="M446" i="11"/>
  <c r="L447" i="11"/>
  <c r="O447" i="11" s="1"/>
  <c r="M447" i="11"/>
  <c r="L448" i="11"/>
  <c r="O448" i="11" s="1"/>
  <c r="M448" i="11"/>
  <c r="L450" i="11"/>
  <c r="O450" i="11" s="1"/>
  <c r="M450" i="11"/>
  <c r="L451" i="11"/>
  <c r="O451" i="11" s="1"/>
  <c r="M451" i="11"/>
  <c r="L452" i="11"/>
  <c r="O452" i="11" s="1"/>
  <c r="M452" i="11"/>
  <c r="L453" i="11"/>
  <c r="O453" i="11" s="1"/>
  <c r="M453" i="11"/>
  <c r="R453" i="11" s="1"/>
  <c r="L454" i="11"/>
  <c r="M454" i="11"/>
  <c r="L455" i="11"/>
  <c r="M455" i="11"/>
  <c r="L458" i="11"/>
  <c r="M458" i="11"/>
  <c r="L459" i="11"/>
  <c r="O459" i="11" s="1"/>
  <c r="M459" i="11"/>
  <c r="R459" i="11" s="1"/>
  <c r="L463" i="11"/>
  <c r="O463" i="11" s="1"/>
  <c r="M463" i="11"/>
  <c r="L464" i="11"/>
  <c r="O464" i="11" s="1"/>
  <c r="M464" i="11"/>
  <c r="L466" i="11"/>
  <c r="M466" i="11"/>
  <c r="L467" i="11"/>
  <c r="O467" i="11" s="1"/>
  <c r="M467" i="11"/>
  <c r="R467" i="11" s="1"/>
  <c r="L470" i="11"/>
  <c r="M470" i="11"/>
  <c r="L472" i="11"/>
  <c r="O472" i="11" s="1"/>
  <c r="M472" i="11"/>
  <c r="L473" i="11"/>
  <c r="O473" i="11" s="1"/>
  <c r="M473" i="11"/>
  <c r="R473" i="11" s="1"/>
  <c r="L475" i="11"/>
  <c r="M475" i="11"/>
  <c r="R475" i="11" s="1"/>
  <c r="L478" i="11"/>
  <c r="O478" i="11" s="1"/>
  <c r="M478" i="11"/>
  <c r="L479" i="11"/>
  <c r="O479" i="11" s="1"/>
  <c r="M479" i="11"/>
  <c r="L480" i="11"/>
  <c r="O480" i="11" s="1"/>
  <c r="M480" i="11"/>
  <c r="L482" i="11"/>
  <c r="M482" i="11"/>
  <c r="L483" i="11"/>
  <c r="O483" i="11" s="1"/>
  <c r="M483" i="11"/>
  <c r="L485" i="11"/>
  <c r="M485" i="11"/>
  <c r="R485" i="11" s="1"/>
  <c r="L489" i="11"/>
  <c r="O489" i="11" s="1"/>
  <c r="M489" i="11"/>
  <c r="R489" i="11" s="1"/>
  <c r="L491" i="11"/>
  <c r="M491" i="11"/>
  <c r="R491" i="11" s="1"/>
  <c r="L492" i="11"/>
  <c r="O492" i="11" s="1"/>
  <c r="M492" i="11"/>
  <c r="L493" i="11"/>
  <c r="O493" i="11" s="1"/>
  <c r="M493" i="11"/>
  <c r="R493" i="11" s="1"/>
  <c r="L494" i="11"/>
  <c r="M494" i="11"/>
  <c r="L495" i="11"/>
  <c r="O495" i="11" s="1"/>
  <c r="M495" i="11"/>
  <c r="R495" i="11" s="1"/>
  <c r="L496" i="11"/>
  <c r="O496" i="11" s="1"/>
  <c r="M496" i="11"/>
  <c r="L498" i="11"/>
  <c r="M498" i="11"/>
  <c r="L499" i="11"/>
  <c r="O499" i="11" s="1"/>
  <c r="M499" i="11"/>
  <c r="R499" i="11" s="1"/>
  <c r="L502" i="11"/>
  <c r="M502" i="11"/>
  <c r="L503" i="11"/>
  <c r="M503" i="11"/>
  <c r="L505" i="11"/>
  <c r="O505" i="11" s="1"/>
  <c r="M505" i="11"/>
  <c r="R505" i="11" s="1"/>
  <c r="L506" i="11"/>
  <c r="O506" i="11" s="1"/>
  <c r="M506" i="11"/>
  <c r="L507" i="11"/>
  <c r="O507" i="11" s="1"/>
  <c r="M507" i="11"/>
  <c r="R507" i="11" s="1"/>
  <c r="L508" i="11"/>
  <c r="O508" i="11" s="1"/>
  <c r="M508" i="11"/>
  <c r="L510" i="11"/>
  <c r="O510" i="11" s="1"/>
  <c r="M510" i="11"/>
  <c r="L512" i="11"/>
  <c r="O512" i="11" s="1"/>
  <c r="M512" i="11"/>
  <c r="L513" i="11"/>
  <c r="O513" i="11" s="1"/>
  <c r="M513" i="11"/>
  <c r="L515" i="11"/>
  <c r="O515" i="11" s="1"/>
  <c r="M515" i="11"/>
  <c r="L517" i="11"/>
  <c r="O517" i="11" s="1"/>
  <c r="M517" i="11"/>
  <c r="R517" i="11" s="1"/>
  <c r="L519" i="11"/>
  <c r="O519" i="11" s="1"/>
  <c r="M519" i="11"/>
  <c r="L520" i="11"/>
  <c r="O520" i="11" s="1"/>
  <c r="M520" i="11"/>
  <c r="L522" i="11"/>
  <c r="M522" i="11"/>
  <c r="L523" i="11"/>
  <c r="M523" i="11"/>
  <c r="R523" i="11" s="1"/>
  <c r="L524" i="11"/>
  <c r="O524" i="11" s="1"/>
  <c r="M524" i="11"/>
  <c r="L527" i="11"/>
  <c r="O527" i="11" s="1"/>
  <c r="M527" i="11"/>
  <c r="L528" i="11"/>
  <c r="O528" i="11" s="1"/>
  <c r="M528" i="11"/>
  <c r="L536" i="11"/>
  <c r="M536" i="11"/>
  <c r="R536" i="11" s="1"/>
  <c r="L544" i="11"/>
  <c r="O544" i="11" s="1"/>
  <c r="M544" i="11"/>
  <c r="L550" i="11"/>
  <c r="O550" i="11" s="1"/>
  <c r="M550" i="11"/>
  <c r="L554" i="11"/>
  <c r="O554" i="11" s="1"/>
  <c r="M554" i="11"/>
  <c r="R554" i="11" s="1"/>
  <c r="L561" i="11"/>
  <c r="O561" i="11" s="1"/>
  <c r="M561" i="11"/>
  <c r="L572" i="11"/>
  <c r="O572" i="11" s="1"/>
  <c r="M572" i="11"/>
  <c r="L573" i="11"/>
  <c r="O573" i="11" s="1"/>
  <c r="M573" i="11"/>
  <c r="L579" i="11"/>
  <c r="M579" i="11"/>
  <c r="L607" i="11"/>
  <c r="M607" i="11"/>
  <c r="L609" i="11"/>
  <c r="O609" i="11" s="1"/>
  <c r="M609" i="11"/>
  <c r="L620" i="11"/>
  <c r="O620" i="11" s="1"/>
  <c r="M620" i="11"/>
  <c r="L627" i="11"/>
  <c r="M627" i="11"/>
  <c r="L629" i="11"/>
  <c r="O629" i="11" s="1"/>
  <c r="M629" i="11"/>
  <c r="L633" i="11"/>
  <c r="O633" i="11" s="1"/>
  <c r="M633" i="11"/>
  <c r="L649" i="11"/>
  <c r="O649" i="11" s="1"/>
  <c r="M649" i="11"/>
  <c r="L654" i="11"/>
  <c r="O654" i="11" s="1"/>
  <c r="M654" i="11"/>
  <c r="R654" i="11" s="1"/>
  <c r="L656" i="11"/>
  <c r="O656" i="11" s="1"/>
  <c r="L658" i="11"/>
  <c r="O658" i="11" s="1"/>
  <c r="M658" i="11"/>
  <c r="R658" i="11" s="1"/>
  <c r="L663" i="11"/>
  <c r="O663" i="11" s="1"/>
  <c r="M663" i="11"/>
  <c r="L665" i="11"/>
  <c r="O665" i="11" s="1"/>
  <c r="M665" i="11"/>
  <c r="L666" i="11"/>
  <c r="O666" i="11" s="1"/>
  <c r="M666" i="11"/>
  <c r="R666" i="11" s="1"/>
  <c r="L669" i="11"/>
  <c r="O669" i="11" s="1"/>
  <c r="M669" i="11"/>
  <c r="L671" i="11"/>
  <c r="M671" i="11"/>
  <c r="L673" i="11"/>
  <c r="O673" i="11" s="1"/>
  <c r="M673" i="11"/>
  <c r="L675" i="11"/>
  <c r="M675" i="11"/>
  <c r="L677" i="11"/>
  <c r="O677" i="11" s="1"/>
  <c r="M677" i="11"/>
  <c r="L681" i="11"/>
  <c r="O681" i="11" s="1"/>
  <c r="M681" i="11"/>
  <c r="L685" i="11"/>
  <c r="O685" i="11" s="1"/>
  <c r="M685" i="11"/>
  <c r="L687" i="11"/>
  <c r="O687" i="11" s="1"/>
  <c r="M687" i="11"/>
  <c r="L690" i="11"/>
  <c r="O690" i="11" s="1"/>
  <c r="M690" i="11"/>
  <c r="R690" i="11" s="1"/>
  <c r="L691" i="11"/>
  <c r="M691" i="11"/>
  <c r="L693" i="11"/>
  <c r="O693" i="11" s="1"/>
  <c r="M693" i="11"/>
  <c r="L737" i="11"/>
  <c r="O737" i="11" s="1"/>
  <c r="M737" i="11"/>
  <c r="L741" i="11"/>
  <c r="M741" i="11"/>
  <c r="L742" i="11"/>
  <c r="O742" i="11" s="1"/>
  <c r="M742" i="11"/>
  <c r="L745" i="11"/>
  <c r="O745" i="11" s="1"/>
  <c r="M745" i="11"/>
  <c r="R745" i="11" s="1"/>
  <c r="M748" i="11"/>
  <c r="R748" i="11" s="1"/>
  <c r="L750" i="11"/>
  <c r="O750" i="11" s="1"/>
  <c r="M750" i="11"/>
  <c r="L751" i="11"/>
  <c r="M751" i="11"/>
  <c r="L753" i="11"/>
  <c r="M753" i="11"/>
  <c r="L754" i="11"/>
  <c r="O754" i="11" s="1"/>
  <c r="M754" i="11"/>
  <c r="R754" i="11" s="1"/>
  <c r="M756" i="11"/>
  <c r="R756" i="11" s="1"/>
  <c r="L761" i="11"/>
  <c r="M761" i="11"/>
  <c r="R761" i="11" s="1"/>
  <c r="L794" i="11"/>
  <c r="O794" i="11" s="1"/>
  <c r="M794" i="11"/>
  <c r="L890" i="11"/>
  <c r="O890" i="11" s="1"/>
  <c r="M890" i="11"/>
  <c r="L894" i="11"/>
  <c r="O894" i="11" s="1"/>
  <c r="M894" i="11"/>
  <c r="R894" i="11" s="1"/>
  <c r="L895" i="11"/>
  <c r="O895" i="11" s="1"/>
  <c r="M895" i="11"/>
  <c r="L897" i="11"/>
  <c r="M897" i="11"/>
  <c r="L903" i="11"/>
  <c r="M903" i="11"/>
  <c r="L911" i="11"/>
  <c r="M911" i="11"/>
  <c r="L913" i="11"/>
  <c r="M913" i="11"/>
  <c r="L919" i="11"/>
  <c r="M919" i="11"/>
  <c r="L959" i="11"/>
  <c r="M959" i="11"/>
  <c r="L1005" i="11"/>
  <c r="M1005" i="11"/>
  <c r="L1006" i="11"/>
  <c r="O1006" i="11" s="1"/>
  <c r="M1006" i="11"/>
  <c r="L1007" i="11"/>
  <c r="M1007" i="11"/>
  <c r="L1009" i="11"/>
  <c r="M1009" i="11"/>
  <c r="L1010" i="11"/>
  <c r="O1010" i="11" s="1"/>
  <c r="M1010" i="11"/>
  <c r="L1011" i="11"/>
  <c r="M1011" i="11"/>
  <c r="L1013" i="11"/>
  <c r="M1013" i="11"/>
  <c r="R1013" i="11" s="1"/>
  <c r="L1014" i="11"/>
  <c r="O1014" i="11" s="1"/>
  <c r="M1014" i="11"/>
  <c r="L1015" i="11"/>
  <c r="M1015" i="11"/>
  <c r="L1017" i="11"/>
  <c r="O1017" i="11" s="1"/>
  <c r="M1017" i="11"/>
  <c r="L1018" i="11"/>
  <c r="O1018" i="11" s="1"/>
  <c r="M1018" i="11"/>
  <c r="L1019" i="11"/>
  <c r="M1019" i="11"/>
  <c r="R1019" i="11" s="1"/>
  <c r="L1021" i="11"/>
  <c r="M1021" i="11"/>
  <c r="L1022" i="11"/>
  <c r="O1022" i="11" s="1"/>
  <c r="M1022" i="11"/>
  <c r="L1023" i="11"/>
  <c r="M1023" i="11"/>
  <c r="L1025" i="11"/>
  <c r="M1025" i="11"/>
  <c r="L1026" i="11"/>
  <c r="O1026" i="11" s="1"/>
  <c r="M1026" i="11"/>
  <c r="L1027" i="11"/>
  <c r="M1027" i="11"/>
  <c r="L1029" i="11"/>
  <c r="M1029" i="11"/>
  <c r="R1029" i="11" s="1"/>
  <c r="L1030" i="11"/>
  <c r="O1030" i="11" s="1"/>
  <c r="M1030" i="11"/>
  <c r="L1031" i="11"/>
  <c r="M1031" i="11"/>
  <c r="L1033" i="11"/>
  <c r="M1033" i="11"/>
  <c r="R1033" i="11" s="1"/>
  <c r="L1034" i="11"/>
  <c r="O1034" i="11" s="1"/>
  <c r="M1034" i="11"/>
  <c r="L1035" i="11"/>
  <c r="M1035" i="11"/>
  <c r="L1037" i="11"/>
  <c r="M1037" i="11"/>
  <c r="R1037" i="11" s="1"/>
  <c r="L1038" i="11"/>
  <c r="O1038" i="11" s="1"/>
  <c r="M1038" i="11"/>
  <c r="L1039" i="11"/>
  <c r="O1039" i="11" s="1"/>
  <c r="M1039" i="11"/>
  <c r="L1041" i="11"/>
  <c r="O1041" i="11" s="1"/>
  <c r="M1041" i="11"/>
  <c r="L1042" i="11"/>
  <c r="O1042" i="11" s="1"/>
  <c r="M1042" i="11"/>
  <c r="L1043" i="11"/>
  <c r="M1043" i="11"/>
  <c r="L1045" i="11"/>
  <c r="M1045" i="11"/>
  <c r="L1046" i="11"/>
  <c r="O1046" i="11" s="1"/>
  <c r="M1046" i="11"/>
  <c r="L1047" i="11"/>
  <c r="M1047" i="11"/>
  <c r="L1049" i="11"/>
  <c r="O1049" i="11" s="1"/>
  <c r="M1049" i="11"/>
  <c r="L1050" i="11"/>
  <c r="O1050" i="11" s="1"/>
  <c r="M1050" i="11"/>
  <c r="L1051" i="11"/>
  <c r="M1051" i="11"/>
  <c r="L1053" i="11"/>
  <c r="M1053" i="11"/>
  <c r="L1054" i="11"/>
  <c r="O1054" i="11" s="1"/>
  <c r="M1054" i="11"/>
  <c r="L1055" i="11"/>
  <c r="M1055" i="11"/>
  <c r="L1057" i="11"/>
  <c r="M1057" i="11"/>
  <c r="L1058" i="11"/>
  <c r="O1058" i="11" s="1"/>
  <c r="M1058" i="11"/>
  <c r="L1059" i="11"/>
  <c r="M1059" i="11"/>
  <c r="L1061" i="11"/>
  <c r="M1061" i="11"/>
  <c r="R1061" i="11" s="1"/>
  <c r="L1062" i="11"/>
  <c r="O1062" i="11" s="1"/>
  <c r="M1062" i="11"/>
  <c r="L1063" i="11"/>
  <c r="O1063" i="11" s="1"/>
  <c r="M1063" i="11"/>
  <c r="L1065" i="11"/>
  <c r="M1065" i="11"/>
  <c r="L1066" i="11"/>
  <c r="O1066" i="11" s="1"/>
  <c r="M1066" i="11"/>
  <c r="L1067" i="11"/>
  <c r="M1067" i="11"/>
  <c r="L1069" i="11"/>
  <c r="M1069" i="11"/>
  <c r="L1070" i="11"/>
  <c r="O1070" i="11" s="1"/>
  <c r="M1070" i="11"/>
  <c r="L1071" i="11"/>
  <c r="M1071" i="11"/>
  <c r="L1073" i="11"/>
  <c r="M1073" i="11"/>
  <c r="L1074" i="11"/>
  <c r="O1074" i="11" s="1"/>
  <c r="M1074" i="11"/>
  <c r="L1075" i="11"/>
  <c r="M1075" i="11"/>
  <c r="L1077" i="11"/>
  <c r="M1077" i="11"/>
  <c r="R1077" i="11" s="1"/>
  <c r="L1078" i="11"/>
  <c r="O1078" i="11" s="1"/>
  <c r="M1078" i="11"/>
  <c r="L1079" i="11"/>
  <c r="O1079" i="11" s="1"/>
  <c r="M1079" i="11"/>
  <c r="L1081" i="11"/>
  <c r="M1081" i="11"/>
  <c r="R1081" i="11" s="1"/>
  <c r="L1082" i="11"/>
  <c r="O1082" i="11" s="1"/>
  <c r="M1082" i="11"/>
  <c r="L1083" i="11"/>
  <c r="O1083" i="11" s="1"/>
  <c r="M1083" i="11"/>
  <c r="L1085" i="11"/>
  <c r="M1085" i="11"/>
  <c r="R1085" i="11" s="1"/>
  <c r="L1086" i="11"/>
  <c r="O1086" i="11" s="1"/>
  <c r="M1086" i="11"/>
  <c r="R1086" i="11" s="1"/>
  <c r="L1087" i="11"/>
  <c r="M1087" i="11"/>
  <c r="L1089" i="11"/>
  <c r="M1089" i="11"/>
  <c r="L1090" i="11"/>
  <c r="O1090" i="11" s="1"/>
  <c r="M1090" i="11"/>
  <c r="L1091" i="11"/>
  <c r="M1091" i="11"/>
  <c r="R1091" i="11" s="1"/>
  <c r="M1092" i="11"/>
  <c r="R1092" i="11" s="1"/>
  <c r="L1093" i="11"/>
  <c r="M1093" i="11"/>
  <c r="R1093" i="11" s="1"/>
  <c r="L1094" i="11"/>
  <c r="O1094" i="11" s="1"/>
  <c r="M1094" i="11"/>
  <c r="R1094" i="11" s="1"/>
  <c r="L1095" i="11"/>
  <c r="M1095" i="11"/>
  <c r="R1095" i="11" s="1"/>
  <c r="L1097" i="11"/>
  <c r="M1097" i="11"/>
  <c r="L1098" i="11"/>
  <c r="O1098" i="11" s="1"/>
  <c r="M1098" i="11"/>
  <c r="L1099" i="11"/>
  <c r="M1099" i="11"/>
  <c r="L1101" i="11"/>
  <c r="M1101" i="11"/>
  <c r="L1102" i="11"/>
  <c r="O1102" i="11" s="1"/>
  <c r="M1102" i="11"/>
  <c r="R1102" i="11" s="1"/>
  <c r="L1103" i="11"/>
  <c r="M1103" i="11"/>
  <c r="L1105" i="11"/>
  <c r="M1105" i="11"/>
  <c r="L1106" i="11"/>
  <c r="O1106" i="11" s="1"/>
  <c r="M1106" i="11"/>
  <c r="L1107" i="11"/>
  <c r="M1107" i="11"/>
  <c r="R1107" i="11" s="1"/>
  <c r="L1109" i="11"/>
  <c r="M1109" i="11"/>
  <c r="R1109" i="11" s="1"/>
  <c r="L1110" i="11"/>
  <c r="O1110" i="11" s="1"/>
  <c r="M1110" i="11"/>
  <c r="R1110" i="11" s="1"/>
  <c r="L1111" i="11"/>
  <c r="M1111" i="11"/>
  <c r="M1112" i="11"/>
  <c r="L1113" i="11"/>
  <c r="M1113" i="11"/>
  <c r="L1114" i="11"/>
  <c r="O1114" i="11" s="1"/>
  <c r="M1114" i="11"/>
  <c r="L1115" i="11"/>
  <c r="M1115" i="11"/>
  <c r="L1117" i="11"/>
  <c r="O1117" i="11" s="1"/>
  <c r="M1117" i="11"/>
  <c r="L1118" i="11"/>
  <c r="O1118" i="11" s="1"/>
  <c r="M1118" i="11"/>
  <c r="R1118" i="11" s="1"/>
  <c r="L1119" i="11"/>
  <c r="M1119" i="11"/>
  <c r="L1121" i="11"/>
  <c r="M1121" i="11"/>
  <c r="L1122" i="11"/>
  <c r="O1122" i="11" s="1"/>
  <c r="M1122" i="11"/>
  <c r="L1123" i="11"/>
  <c r="M1123" i="11"/>
  <c r="R1123" i="11" s="1"/>
  <c r="L1125" i="11"/>
  <c r="M1125" i="11"/>
  <c r="L1126" i="11"/>
  <c r="O1126" i="11" s="1"/>
  <c r="M1126" i="11"/>
  <c r="R1126" i="11" s="1"/>
  <c r="L1127" i="11"/>
  <c r="M1127" i="11"/>
  <c r="L1129" i="11"/>
  <c r="O1129" i="11" s="1"/>
  <c r="M1129" i="11"/>
  <c r="L1130" i="11"/>
  <c r="O1130" i="11" s="1"/>
  <c r="M1130" i="11"/>
  <c r="L1131" i="11"/>
  <c r="M1131" i="11"/>
  <c r="L1133" i="11"/>
  <c r="M1133" i="11"/>
  <c r="R1133" i="11" s="1"/>
  <c r="L1134" i="11"/>
  <c r="O1134" i="11" s="1"/>
  <c r="M1134" i="11"/>
  <c r="L1135" i="11"/>
  <c r="M1135" i="11"/>
  <c r="L1136" i="11"/>
  <c r="O1136" i="11" s="1"/>
  <c r="L1137" i="11"/>
  <c r="M1137" i="11"/>
  <c r="L1138" i="11"/>
  <c r="O1138" i="11" s="1"/>
  <c r="M1138" i="11"/>
  <c r="R1138" i="11" s="1"/>
  <c r="L1139" i="11"/>
  <c r="M1139" i="11"/>
  <c r="L1141" i="11"/>
  <c r="M1141" i="11"/>
  <c r="L1142" i="11"/>
  <c r="O1142" i="11" s="1"/>
  <c r="M1142" i="11"/>
  <c r="R1142" i="11" s="1"/>
  <c r="L1143" i="11"/>
  <c r="M1143" i="11"/>
  <c r="L1145" i="11"/>
  <c r="M1145" i="11"/>
  <c r="L1146" i="11"/>
  <c r="O1146" i="11" s="1"/>
  <c r="M1146" i="11"/>
  <c r="L1147" i="11"/>
  <c r="M1147" i="11"/>
  <c r="L1149" i="11"/>
  <c r="M1149" i="11"/>
  <c r="R1149" i="11" s="1"/>
  <c r="L1150" i="11"/>
  <c r="O1150" i="11" s="1"/>
  <c r="M1150" i="11"/>
  <c r="L1151" i="11"/>
  <c r="M1151" i="11"/>
  <c r="L1153" i="11"/>
  <c r="M1153" i="11"/>
  <c r="L1154" i="11"/>
  <c r="O1154" i="11" s="1"/>
  <c r="M1154" i="11"/>
  <c r="L1155" i="11"/>
  <c r="M1155" i="11"/>
  <c r="L1157" i="11"/>
  <c r="M1157" i="11"/>
  <c r="R1157" i="11" s="1"/>
  <c r="L1158" i="11"/>
  <c r="O1158" i="11" s="1"/>
  <c r="M1158" i="11"/>
  <c r="R1158" i="11" s="1"/>
  <c r="L1159" i="11"/>
  <c r="M1159" i="11"/>
  <c r="R1159" i="11" s="1"/>
  <c r="L1160" i="11"/>
  <c r="O1160" i="11" s="1"/>
  <c r="L1161" i="11"/>
  <c r="M1161" i="11"/>
  <c r="L1162" i="11"/>
  <c r="O1162" i="11" s="1"/>
  <c r="M1162" i="11"/>
  <c r="L1163" i="11"/>
  <c r="M1163" i="11"/>
  <c r="M1164" i="11"/>
  <c r="L1165" i="11"/>
  <c r="M1165" i="11"/>
  <c r="L1166" i="11"/>
  <c r="O1166" i="11" s="1"/>
  <c r="M1166" i="11"/>
  <c r="R1166" i="11" s="1"/>
  <c r="L1167" i="11"/>
  <c r="M1167" i="11"/>
  <c r="L1169" i="11"/>
  <c r="M1169" i="11"/>
  <c r="L1170" i="11"/>
  <c r="O1170" i="11" s="1"/>
  <c r="M1170" i="11"/>
  <c r="L1171" i="11"/>
  <c r="M1171" i="11"/>
  <c r="R1171" i="11" s="1"/>
  <c r="L1173" i="11"/>
  <c r="M1173" i="11"/>
  <c r="R1173" i="11" s="1"/>
  <c r="L1174" i="11"/>
  <c r="O1174" i="11" s="1"/>
  <c r="M1174" i="11"/>
  <c r="R1174" i="11" s="1"/>
  <c r="L1175" i="11"/>
  <c r="M1175" i="11"/>
  <c r="L1177" i="11"/>
  <c r="M1177" i="11"/>
  <c r="L1178" i="11"/>
  <c r="O1178" i="11" s="1"/>
  <c r="M1178" i="11"/>
  <c r="L1179" i="11"/>
  <c r="M1179" i="11"/>
  <c r="L1181" i="11"/>
  <c r="M1181" i="11"/>
  <c r="L1182" i="11"/>
  <c r="O1182" i="11" s="1"/>
  <c r="M1182" i="11"/>
  <c r="R1182" i="11" s="1"/>
  <c r="L1183" i="11"/>
  <c r="M1183" i="11"/>
  <c r="M1184" i="11"/>
  <c r="R1184" i="11" s="1"/>
  <c r="L1185" i="11"/>
  <c r="M1185" i="11"/>
  <c r="L1186" i="11"/>
  <c r="O1186" i="11" s="1"/>
  <c r="M1186" i="11"/>
  <c r="L1187" i="11"/>
  <c r="M1187" i="11"/>
  <c r="R1187" i="11" s="1"/>
  <c r="L1189" i="11"/>
  <c r="M1189" i="11"/>
  <c r="L1190" i="11"/>
  <c r="O1190" i="11" s="1"/>
  <c r="M1190" i="11"/>
  <c r="L1191" i="11"/>
  <c r="M1191" i="11"/>
  <c r="L1193" i="11"/>
  <c r="M1193" i="11"/>
  <c r="L1194" i="11"/>
  <c r="O1194" i="11" s="1"/>
  <c r="M1194" i="11"/>
  <c r="L1195" i="11"/>
  <c r="M1195" i="11"/>
  <c r="L1196" i="11"/>
  <c r="O1196" i="11" s="1"/>
  <c r="L1197" i="11"/>
  <c r="M1197" i="11"/>
  <c r="L1198" i="11"/>
  <c r="O1198" i="11" s="1"/>
  <c r="M1198" i="11"/>
  <c r="R1198" i="11" s="1"/>
  <c r="L1199" i="11"/>
  <c r="M1199" i="11"/>
  <c r="L1201" i="11"/>
  <c r="M1201" i="11"/>
  <c r="L1202" i="11"/>
  <c r="O1202" i="11" s="1"/>
  <c r="M1202" i="11"/>
  <c r="R1202" i="11" s="1"/>
  <c r="L1203" i="11"/>
  <c r="M1203" i="11"/>
  <c r="L1205" i="11"/>
  <c r="M1205" i="11"/>
  <c r="L1206" i="11"/>
  <c r="O1206" i="11" s="1"/>
  <c r="M1206" i="11"/>
  <c r="R1206" i="11" s="1"/>
  <c r="L1207" i="11"/>
  <c r="M1207" i="11"/>
  <c r="L1208" i="11"/>
  <c r="O1208" i="11" s="1"/>
  <c r="L1209" i="11"/>
  <c r="M1209" i="11"/>
  <c r="L1210" i="11"/>
  <c r="O1210" i="11" s="1"/>
  <c r="M1210" i="11"/>
  <c r="L1211" i="11"/>
  <c r="M1211" i="11"/>
  <c r="L1213" i="11"/>
  <c r="M1213" i="11"/>
  <c r="L1214" i="11"/>
  <c r="O1214" i="11" s="1"/>
  <c r="M1214" i="11"/>
  <c r="R1214" i="11" s="1"/>
  <c r="L1215" i="11"/>
  <c r="O1215" i="11" s="1"/>
  <c r="M1215" i="11"/>
  <c r="L1217" i="11"/>
  <c r="M1217" i="11"/>
  <c r="L1218" i="11"/>
  <c r="O1218" i="11" s="1"/>
  <c r="M1218" i="11"/>
  <c r="L1219" i="11"/>
  <c r="M1219" i="11"/>
  <c r="L1221" i="11"/>
  <c r="M1221" i="11"/>
  <c r="R1221" i="11" s="1"/>
  <c r="L1222" i="11"/>
  <c r="O1222" i="11" s="1"/>
  <c r="M1222" i="11"/>
  <c r="L1223" i="11"/>
  <c r="M1223" i="11"/>
  <c r="L1225" i="11"/>
  <c r="M1225" i="11"/>
  <c r="L1226" i="11"/>
  <c r="O1226" i="11" s="1"/>
  <c r="M1226" i="11"/>
  <c r="L1227" i="11"/>
  <c r="O1227" i="11" s="1"/>
  <c r="M1227" i="11"/>
  <c r="L1229" i="11"/>
  <c r="M1229" i="11"/>
  <c r="L1230" i="11"/>
  <c r="O1230" i="11" s="1"/>
  <c r="M1230" i="11"/>
  <c r="L1231" i="11"/>
  <c r="M1231" i="11"/>
  <c r="L1232" i="11"/>
  <c r="O1232" i="11" s="1"/>
  <c r="L1233" i="11"/>
  <c r="M1233" i="11"/>
  <c r="L1234" i="11"/>
  <c r="O1234" i="11" s="1"/>
  <c r="M1234" i="11"/>
  <c r="R1234" i="11" s="1"/>
  <c r="L1235" i="11"/>
  <c r="M1235" i="11"/>
  <c r="R1235" i="11" s="1"/>
  <c r="L1237" i="11"/>
  <c r="M1237" i="11"/>
  <c r="R1237" i="11" s="1"/>
  <c r="L1238" i="11"/>
  <c r="O1238" i="11" s="1"/>
  <c r="M1238" i="11"/>
  <c r="R1238" i="11" s="1"/>
  <c r="L1239" i="11"/>
  <c r="M1239" i="11"/>
  <c r="L1241" i="11"/>
  <c r="M1241" i="11"/>
  <c r="L1242" i="11"/>
  <c r="O1242" i="11" s="1"/>
  <c r="M1242" i="11"/>
  <c r="L1243" i="11"/>
  <c r="M1243" i="11"/>
  <c r="L1245" i="11"/>
  <c r="M1245" i="11"/>
  <c r="L1246" i="11"/>
  <c r="O1246" i="11" s="1"/>
  <c r="M1246" i="11"/>
  <c r="L1247" i="11"/>
  <c r="M1247" i="11"/>
  <c r="L1248" i="11"/>
  <c r="L1249" i="11"/>
  <c r="M1249" i="11"/>
  <c r="L1250" i="11"/>
  <c r="M1250" i="11"/>
  <c r="L1251" i="11"/>
  <c r="M1251" i="11"/>
  <c r="L1253" i="11"/>
  <c r="O1253" i="11" s="1"/>
  <c r="M1253" i="11"/>
  <c r="L1254" i="11"/>
  <c r="M1254" i="11"/>
  <c r="L1255" i="11"/>
  <c r="M1255" i="11"/>
  <c r="L1256" i="11"/>
  <c r="L1257" i="11"/>
  <c r="M1257" i="11"/>
  <c r="L1258" i="11"/>
  <c r="M1258" i="11"/>
  <c r="L1259" i="11"/>
  <c r="M1259" i="11"/>
  <c r="L1260" i="11"/>
  <c r="L1261" i="11"/>
  <c r="M1261" i="11"/>
  <c r="L1262" i="11"/>
  <c r="M1262" i="11"/>
  <c r="L1263" i="11"/>
  <c r="M1263" i="11"/>
  <c r="R1263" i="11" s="1"/>
  <c r="L1265" i="11"/>
  <c r="O1265" i="11" s="1"/>
  <c r="M1265" i="11"/>
  <c r="L1266" i="11"/>
  <c r="M1266" i="11"/>
  <c r="L1267" i="11"/>
  <c r="M1267" i="11"/>
  <c r="R1267" i="11" s="1"/>
  <c r="L1269" i="11"/>
  <c r="M1269" i="11"/>
  <c r="L1270" i="11"/>
  <c r="M1270" i="11"/>
  <c r="L1271" i="11"/>
  <c r="M1271" i="11"/>
  <c r="L1273" i="11"/>
  <c r="M1273" i="11"/>
  <c r="L1274" i="11"/>
  <c r="M1274" i="11"/>
  <c r="L1275" i="11"/>
  <c r="M1275" i="11"/>
  <c r="L1277" i="11"/>
  <c r="M1277" i="11"/>
  <c r="R1277" i="11" s="1"/>
  <c r="L1278" i="11"/>
  <c r="M1278" i="11"/>
  <c r="L1279" i="11"/>
  <c r="M1279" i="11"/>
  <c r="R1279" i="11" s="1"/>
  <c r="L1281" i="11"/>
  <c r="M1281" i="11"/>
  <c r="R1281" i="11" s="1"/>
  <c r="L1282" i="11"/>
  <c r="M1282" i="11"/>
  <c r="L1283" i="11"/>
  <c r="M1283" i="11"/>
  <c r="L1285" i="11"/>
  <c r="M1285" i="11"/>
  <c r="R1285" i="11" s="1"/>
  <c r="L1286" i="11"/>
  <c r="M1286" i="11"/>
  <c r="L1287" i="11"/>
  <c r="M1287" i="11"/>
  <c r="R1287" i="11" s="1"/>
  <c r="L1289" i="11"/>
  <c r="M1289" i="11"/>
  <c r="L1290" i="11"/>
  <c r="M1290" i="11"/>
  <c r="L1291" i="11"/>
  <c r="M1291" i="11"/>
  <c r="L1293" i="11"/>
  <c r="M1293" i="11"/>
  <c r="R1293" i="11" s="1"/>
  <c r="L1294" i="11"/>
  <c r="M1294" i="11"/>
  <c r="L1295" i="11"/>
  <c r="M1295" i="11"/>
  <c r="R1295" i="11" s="1"/>
  <c r="L1297" i="11"/>
  <c r="O1297" i="11" s="1"/>
  <c r="M1297" i="11"/>
  <c r="R1297" i="11" s="1"/>
  <c r="L1298" i="11"/>
  <c r="M1298" i="11"/>
  <c r="L1299" i="11"/>
  <c r="M1299" i="11"/>
  <c r="R1299" i="11" s="1"/>
  <c r="L1300" i="11"/>
  <c r="L1301" i="11"/>
  <c r="O1301" i="11" s="1"/>
  <c r="M1301" i="11"/>
  <c r="R1301" i="11" s="1"/>
  <c r="L1302" i="11"/>
  <c r="M1302" i="11"/>
  <c r="L1303" i="11"/>
  <c r="M1303" i="11"/>
  <c r="L1305" i="11"/>
  <c r="M1305" i="11"/>
  <c r="L1306" i="11"/>
  <c r="M1306" i="11"/>
  <c r="L1307" i="11"/>
  <c r="M1307" i="11"/>
  <c r="R1307" i="11" s="1"/>
  <c r="M1308" i="11"/>
  <c r="L1309" i="11"/>
  <c r="M1309" i="11"/>
  <c r="L1310" i="11"/>
  <c r="M1310" i="11"/>
  <c r="L1311" i="11"/>
  <c r="M1311" i="11"/>
  <c r="L1313" i="11"/>
  <c r="M1313" i="11"/>
  <c r="R1313" i="11" s="1"/>
  <c r="L1314" i="11"/>
  <c r="O1314" i="11" s="1"/>
  <c r="M1314" i="11"/>
  <c r="L1315" i="11"/>
  <c r="O1315" i="11" s="1"/>
  <c r="M1315" i="11"/>
  <c r="L1317" i="11"/>
  <c r="M1317" i="11"/>
  <c r="R1317" i="11" s="1"/>
  <c r="L1318" i="11"/>
  <c r="M1318" i="11"/>
  <c r="L1319" i="11"/>
  <c r="M1319" i="11"/>
  <c r="L1321" i="11"/>
  <c r="M1321" i="11"/>
  <c r="L1322" i="11"/>
  <c r="M1322" i="11"/>
  <c r="L1323" i="11"/>
  <c r="M1323" i="11"/>
  <c r="L1325" i="11"/>
  <c r="M1325" i="11"/>
  <c r="L1326" i="11"/>
  <c r="M1326" i="11"/>
  <c r="L1327" i="11"/>
  <c r="O1327" i="11" s="1"/>
  <c r="M1327" i="11"/>
  <c r="R1327" i="11" s="1"/>
  <c r="L1329" i="11"/>
  <c r="M1329" i="11"/>
  <c r="L1330" i="11"/>
  <c r="M1330" i="11"/>
  <c r="L1331" i="11"/>
  <c r="M1331" i="11"/>
  <c r="R1331" i="11" s="1"/>
  <c r="L1333" i="11"/>
  <c r="M1333" i="11"/>
  <c r="R1333" i="11" s="1"/>
  <c r="L1334" i="11"/>
  <c r="M1334" i="11"/>
  <c r="L1335" i="11"/>
  <c r="M1335" i="11"/>
  <c r="R1335" i="11" s="1"/>
  <c r="L1337" i="11"/>
  <c r="M1337" i="11"/>
  <c r="R1337" i="11" s="1"/>
  <c r="L1338" i="11"/>
  <c r="M1338" i="11"/>
  <c r="L1339" i="11"/>
  <c r="M1339" i="11"/>
  <c r="R1339" i="11" s="1"/>
  <c r="L1341" i="11"/>
  <c r="M1341" i="11"/>
  <c r="L1342" i="11"/>
  <c r="M1342" i="11"/>
  <c r="L1343" i="11"/>
  <c r="M1343" i="11"/>
  <c r="M1344" i="11"/>
  <c r="L1345" i="11"/>
  <c r="M1345" i="11"/>
  <c r="R1345" i="11" s="1"/>
  <c r="L1346" i="11"/>
  <c r="M1346" i="11"/>
  <c r="L1347" i="11"/>
  <c r="M1347" i="11"/>
  <c r="R1347" i="11" s="1"/>
  <c r="L1349" i="11"/>
  <c r="O1349" i="11" s="1"/>
  <c r="M1349" i="11"/>
  <c r="R1349" i="11" s="1"/>
  <c r="L1350" i="11"/>
  <c r="M1350" i="11"/>
  <c r="L1351" i="11"/>
  <c r="M1351" i="11"/>
  <c r="L1353" i="11"/>
  <c r="M1353" i="11"/>
  <c r="L1354" i="11"/>
  <c r="M1354" i="11"/>
  <c r="L1355" i="11"/>
  <c r="M1355" i="11"/>
  <c r="R1355" i="11" s="1"/>
  <c r="L1357" i="11"/>
  <c r="M1357" i="11"/>
  <c r="L1358" i="11"/>
  <c r="M1358" i="11"/>
  <c r="L1359" i="11"/>
  <c r="M1359" i="11"/>
  <c r="R1359" i="11" s="1"/>
  <c r="L1361" i="11"/>
  <c r="M1361" i="11"/>
  <c r="L1362" i="11"/>
  <c r="M1362" i="11"/>
  <c r="L1363" i="11"/>
  <c r="M1363" i="11"/>
  <c r="R1363" i="11" s="1"/>
  <c r="L1365" i="11"/>
  <c r="M1365" i="11"/>
  <c r="R1365" i="11" s="1"/>
  <c r="L1366" i="11"/>
  <c r="M1366" i="11"/>
  <c r="L1367" i="11"/>
  <c r="M1367" i="11"/>
  <c r="L1369" i="11"/>
  <c r="M1369" i="11"/>
  <c r="L1370" i="11"/>
  <c r="M1370" i="11"/>
  <c r="L1371" i="11"/>
  <c r="M1371" i="11"/>
  <c r="L1373" i="11"/>
  <c r="M1373" i="11"/>
  <c r="L1374" i="11"/>
  <c r="M1374" i="11"/>
  <c r="L1375" i="11"/>
  <c r="M1375" i="11"/>
  <c r="L1377" i="11"/>
  <c r="M1377" i="11"/>
  <c r="R1377" i="11" s="1"/>
  <c r="L1378" i="11"/>
  <c r="M1378" i="11"/>
  <c r="L1379" i="11"/>
  <c r="M1379" i="11"/>
  <c r="R1379" i="11" s="1"/>
  <c r="L1381" i="11"/>
  <c r="M1381" i="11"/>
  <c r="R1381" i="11" s="1"/>
  <c r="L1382" i="11"/>
  <c r="M1382" i="11"/>
  <c r="L1383" i="11"/>
  <c r="M1383" i="11"/>
  <c r="L1384" i="11"/>
  <c r="L1385" i="11"/>
  <c r="M1385" i="11"/>
  <c r="L1386" i="11"/>
  <c r="M1386" i="11"/>
  <c r="L1387" i="11"/>
  <c r="M1387" i="11"/>
  <c r="R1387" i="11" s="1"/>
  <c r="M1388" i="11"/>
  <c r="L1389" i="11"/>
  <c r="M1389" i="11"/>
  <c r="R1389" i="11" s="1"/>
  <c r="L1390" i="11"/>
  <c r="M1390" i="11"/>
  <c r="L1391" i="11"/>
  <c r="M1391" i="11"/>
  <c r="R1391" i="11" s="1"/>
  <c r="L1393" i="11"/>
  <c r="M1393" i="11"/>
  <c r="L1394" i="11"/>
  <c r="M1394" i="11"/>
  <c r="L1395" i="11"/>
  <c r="M1395" i="11"/>
  <c r="R1395" i="11" s="1"/>
  <c r="L1397" i="11"/>
  <c r="M1397" i="11"/>
  <c r="L1398" i="11"/>
  <c r="M1398" i="11"/>
  <c r="L1399" i="11"/>
  <c r="M1399" i="11"/>
  <c r="L1401" i="11"/>
  <c r="M1401" i="11"/>
  <c r="L1402" i="11"/>
  <c r="O1402" i="11" s="1"/>
  <c r="M1402" i="11"/>
  <c r="L1403" i="11"/>
  <c r="O1403" i="11" s="1"/>
  <c r="M1403" i="11"/>
  <c r="L1405" i="11"/>
  <c r="O1405" i="11" s="1"/>
  <c r="M1405" i="11"/>
  <c r="L1406" i="11"/>
  <c r="O1406" i="11" s="1"/>
  <c r="M1406" i="11"/>
  <c r="L1407" i="11"/>
  <c r="O1407" i="11" s="1"/>
  <c r="M1407" i="11"/>
  <c r="M1408" i="11"/>
  <c r="L1409" i="11"/>
  <c r="O1409" i="11" s="1"/>
  <c r="M1409" i="11"/>
  <c r="L1410" i="11"/>
  <c r="O1410" i="11" s="1"/>
  <c r="M1410" i="11"/>
  <c r="L1411" i="11"/>
  <c r="O1411" i="11" s="1"/>
  <c r="M1411" i="11"/>
  <c r="L1413" i="11"/>
  <c r="O1413" i="11" s="1"/>
  <c r="M1413" i="11"/>
  <c r="R1413" i="11" s="1"/>
  <c r="L1414" i="11"/>
  <c r="M1414" i="11"/>
  <c r="L1415" i="11"/>
  <c r="M1415" i="11"/>
  <c r="R1415" i="11" s="1"/>
  <c r="L1417" i="11"/>
  <c r="M1417" i="11"/>
  <c r="L1418" i="11"/>
  <c r="O1418" i="11" s="1"/>
  <c r="M1418" i="11"/>
  <c r="L1419" i="11"/>
  <c r="O1419" i="11" s="1"/>
  <c r="M1419" i="11"/>
  <c r="R1419" i="11" s="1"/>
  <c r="M1420" i="11"/>
  <c r="L1421" i="11"/>
  <c r="M1421" i="11"/>
  <c r="L1422" i="11"/>
  <c r="O1422" i="11" s="1"/>
  <c r="M1422" i="11"/>
  <c r="L1423" i="11"/>
  <c r="O1423" i="11" s="1"/>
  <c r="M1423" i="11"/>
  <c r="L1424" i="11"/>
  <c r="O1424" i="11" s="1"/>
  <c r="L1425" i="11"/>
  <c r="O1425" i="11" s="1"/>
  <c r="M1425" i="11"/>
  <c r="R1425" i="11" s="1"/>
  <c r="L1426" i="11"/>
  <c r="O1426" i="11" s="1"/>
  <c r="M1426" i="11"/>
  <c r="L1427" i="11"/>
  <c r="O1427" i="11" s="1"/>
  <c r="M1427" i="11"/>
  <c r="L1429" i="11"/>
  <c r="O1429" i="11" s="1"/>
  <c r="M1429" i="11"/>
  <c r="R1429" i="11" s="1"/>
  <c r="L1430" i="11"/>
  <c r="O1430" i="11" s="1"/>
  <c r="M1430" i="11"/>
  <c r="L1431" i="11"/>
  <c r="O1431" i="11" s="1"/>
  <c r="M1431" i="11"/>
  <c r="L1433" i="11"/>
  <c r="O1433" i="11" s="1"/>
  <c r="M1433" i="11"/>
  <c r="L1434" i="11"/>
  <c r="O1434" i="11" s="1"/>
  <c r="M1434" i="11"/>
  <c r="L1435" i="11"/>
  <c r="O1435" i="11" s="1"/>
  <c r="M1435" i="11"/>
  <c r="L1437" i="11"/>
  <c r="O1437" i="11" s="1"/>
  <c r="M1437" i="11"/>
  <c r="L1438" i="11"/>
  <c r="O1438" i="11" s="1"/>
  <c r="M1438" i="11"/>
  <c r="L1439" i="11"/>
  <c r="O1439" i="11" s="1"/>
  <c r="M1439" i="11"/>
  <c r="L1441" i="11"/>
  <c r="O1441" i="11" s="1"/>
  <c r="M1441" i="11"/>
  <c r="L1442" i="11"/>
  <c r="O1442" i="11" s="1"/>
  <c r="M1442" i="11"/>
  <c r="L1443" i="11"/>
  <c r="O1443" i="11" s="1"/>
  <c r="M1443" i="11"/>
  <c r="L1445" i="11"/>
  <c r="O1445" i="11" s="1"/>
  <c r="M1445" i="11"/>
  <c r="L1446" i="11"/>
  <c r="O1446" i="11" s="1"/>
  <c r="M1446" i="11"/>
  <c r="L1447" i="11"/>
  <c r="O1447" i="11" s="1"/>
  <c r="M1447" i="11"/>
  <c r="L1448" i="11"/>
  <c r="O1448" i="11" s="1"/>
  <c r="L1449" i="11"/>
  <c r="O1449" i="11" s="1"/>
  <c r="M1449" i="11"/>
  <c r="R1449" i="11" s="1"/>
  <c r="L1450" i="11"/>
  <c r="O1450" i="11" s="1"/>
  <c r="M1450" i="11"/>
  <c r="L1451" i="11"/>
  <c r="O1451" i="11" s="1"/>
  <c r="M1451" i="11"/>
  <c r="L1453" i="11"/>
  <c r="O1453" i="11" s="1"/>
  <c r="M1453" i="11"/>
  <c r="L1454" i="11"/>
  <c r="O1454" i="11" s="1"/>
  <c r="M1454" i="11"/>
  <c r="L1455" i="11"/>
  <c r="O1455" i="11" s="1"/>
  <c r="M1455" i="11"/>
  <c r="L1457" i="11"/>
  <c r="O1457" i="11" s="1"/>
  <c r="M1457" i="11"/>
  <c r="R1457" i="11" s="1"/>
  <c r="L1458" i="11"/>
  <c r="O1458" i="11" s="1"/>
  <c r="M1458" i="11"/>
  <c r="L1459" i="11"/>
  <c r="O1459" i="11" s="1"/>
  <c r="M1459" i="11"/>
  <c r="L1461" i="11"/>
  <c r="O1461" i="11" s="1"/>
  <c r="M1461" i="11"/>
  <c r="L1462" i="11"/>
  <c r="O1462" i="11" s="1"/>
  <c r="M1462" i="11"/>
  <c r="L1463" i="11"/>
  <c r="O1463" i="11" s="1"/>
  <c r="M1463" i="11"/>
  <c r="M1464" i="11"/>
  <c r="L1465" i="11"/>
  <c r="O1465" i="11" s="1"/>
  <c r="M1465" i="11"/>
  <c r="L1466" i="11"/>
  <c r="O1466" i="11" s="1"/>
  <c r="M1466" i="11"/>
  <c r="L1467" i="11"/>
  <c r="O1467" i="11" s="1"/>
  <c r="M1467" i="11"/>
  <c r="L1468" i="11"/>
  <c r="O1468" i="11" s="1"/>
  <c r="L1469" i="11"/>
  <c r="O1469" i="11" s="1"/>
  <c r="M1469" i="11"/>
  <c r="L1470" i="11"/>
  <c r="O1470" i="11" s="1"/>
  <c r="M1470" i="11"/>
  <c r="L1471" i="11"/>
  <c r="O1471" i="11" s="1"/>
  <c r="M1471" i="11"/>
  <c r="L1473" i="11"/>
  <c r="O1473" i="11" s="1"/>
  <c r="M1473" i="11"/>
  <c r="L1474" i="11"/>
  <c r="O1474" i="11" s="1"/>
  <c r="M1474" i="11"/>
  <c r="L1475" i="11"/>
  <c r="O1475" i="11" s="1"/>
  <c r="M1475" i="11"/>
  <c r="L1477" i="11"/>
  <c r="O1477" i="11" s="1"/>
  <c r="M1477" i="11"/>
  <c r="L1478" i="11"/>
  <c r="O1478" i="11" s="1"/>
  <c r="M1478" i="11"/>
  <c r="L1479" i="11"/>
  <c r="O1479" i="11" s="1"/>
  <c r="M1479" i="11"/>
  <c r="L1481" i="11"/>
  <c r="O1481" i="11" s="1"/>
  <c r="M1481" i="11"/>
  <c r="L1482" i="11"/>
  <c r="O1482" i="11" s="1"/>
  <c r="M1482" i="11"/>
  <c r="L1483" i="11"/>
  <c r="O1483" i="11" s="1"/>
  <c r="M1483" i="11"/>
  <c r="L1485" i="11"/>
  <c r="O1485" i="11" s="1"/>
  <c r="M1485" i="11"/>
  <c r="L1486" i="11"/>
  <c r="O1486" i="11" s="1"/>
  <c r="M1486" i="11"/>
  <c r="L1487" i="11"/>
  <c r="O1487" i="11" s="1"/>
  <c r="M1487" i="11"/>
  <c r="R1487" i="11" s="1"/>
  <c r="L1489" i="11"/>
  <c r="O1489" i="11" s="1"/>
  <c r="M1489" i="11"/>
  <c r="L1490" i="11"/>
  <c r="O1490" i="11" s="1"/>
  <c r="M1490" i="11"/>
  <c r="L1491" i="11"/>
  <c r="O1491" i="11" s="1"/>
  <c r="M1491" i="11"/>
  <c r="L1493" i="11"/>
  <c r="O1493" i="11" s="1"/>
  <c r="M1493" i="11"/>
  <c r="L1494" i="11"/>
  <c r="O1494" i="11" s="1"/>
  <c r="M1494" i="11"/>
  <c r="L1495" i="11"/>
  <c r="O1495" i="11" s="1"/>
  <c r="M1495" i="11"/>
  <c r="M1496" i="11"/>
  <c r="L1497" i="11"/>
  <c r="O1497" i="11" s="1"/>
  <c r="M1497" i="11"/>
  <c r="L1498" i="11"/>
  <c r="O1498" i="11" s="1"/>
  <c r="M1498" i="11"/>
  <c r="L1499" i="11"/>
  <c r="O1499" i="11" s="1"/>
  <c r="M1499" i="11"/>
  <c r="R1499" i="11" s="1"/>
  <c r="L1500" i="11"/>
  <c r="O1500" i="11" s="1"/>
  <c r="L1501" i="11"/>
  <c r="O1501" i="11" s="1"/>
  <c r="M1501" i="11"/>
  <c r="L1502" i="11"/>
  <c r="O1502" i="11" s="1"/>
  <c r="M1502" i="11"/>
  <c r="L1503" i="11"/>
  <c r="O1503" i="11" s="1"/>
  <c r="M1503" i="11"/>
  <c r="L1505" i="11"/>
  <c r="O1505" i="11" s="1"/>
  <c r="M1505" i="11"/>
  <c r="L1506" i="11"/>
  <c r="O1506" i="11" s="1"/>
  <c r="M1506" i="11"/>
  <c r="L1507" i="11"/>
  <c r="O1507" i="11" s="1"/>
  <c r="M1507" i="11"/>
  <c r="R1507" i="11" s="1"/>
  <c r="L1509" i="11"/>
  <c r="O1509" i="11" s="1"/>
  <c r="M1509" i="11"/>
  <c r="L1510" i="11"/>
  <c r="O1510" i="11" s="1"/>
  <c r="M1510" i="11"/>
  <c r="L1511" i="11"/>
  <c r="O1511" i="11" s="1"/>
  <c r="M1511" i="11"/>
  <c r="L1513" i="11"/>
  <c r="O1513" i="11" s="1"/>
  <c r="M1513" i="11"/>
  <c r="L1514" i="11"/>
  <c r="O1514" i="11" s="1"/>
  <c r="M1514" i="11"/>
  <c r="L1515" i="11"/>
  <c r="O1515" i="11" s="1"/>
  <c r="M1515" i="11"/>
  <c r="R1515" i="11" s="1"/>
  <c r="L1517" i="11"/>
  <c r="O1517" i="11" s="1"/>
  <c r="M1517" i="11"/>
  <c r="L1518" i="11"/>
  <c r="O1518" i="11" s="1"/>
  <c r="M1518" i="11"/>
  <c r="L1519" i="11"/>
  <c r="O1519" i="11" s="1"/>
  <c r="M1519" i="11"/>
  <c r="L1521" i="11"/>
  <c r="O1521" i="11" s="1"/>
  <c r="M1521" i="11"/>
  <c r="L1522" i="11"/>
  <c r="O1522" i="11" s="1"/>
  <c r="M1522" i="11"/>
  <c r="L1523" i="11"/>
  <c r="O1523" i="11" s="1"/>
  <c r="M1523" i="11"/>
  <c r="L1525" i="11"/>
  <c r="O1525" i="11" s="1"/>
  <c r="M1525" i="11"/>
  <c r="L1526" i="11"/>
  <c r="O1526" i="11" s="1"/>
  <c r="M1526" i="11"/>
  <c r="L1527" i="11"/>
  <c r="O1527" i="11" s="1"/>
  <c r="M1527" i="11"/>
  <c r="R1527" i="11" s="1"/>
  <c r="M1528" i="11"/>
  <c r="L1529" i="11"/>
  <c r="O1529" i="11" s="1"/>
  <c r="M1529" i="11"/>
  <c r="L1530" i="11"/>
  <c r="O1530" i="11" s="1"/>
  <c r="M1530" i="11"/>
  <c r="L1531" i="11"/>
  <c r="O1531" i="11" s="1"/>
  <c r="M1531" i="11"/>
  <c r="L1532" i="11"/>
  <c r="O1532" i="11" s="1"/>
  <c r="L1533" i="11"/>
  <c r="O1533" i="11" s="1"/>
  <c r="M1533" i="11"/>
  <c r="L1534" i="11"/>
  <c r="O1534" i="11" s="1"/>
  <c r="M1534" i="11"/>
  <c r="L1535" i="11"/>
  <c r="O1535" i="11" s="1"/>
  <c r="M1535" i="11"/>
  <c r="R1535" i="11" s="1"/>
  <c r="L1537" i="11"/>
  <c r="O1537" i="11" s="1"/>
  <c r="M1537" i="11"/>
  <c r="L1538" i="11"/>
  <c r="O1538" i="11" s="1"/>
  <c r="M1538" i="11"/>
  <c r="L1539" i="11"/>
  <c r="O1539" i="11" s="1"/>
  <c r="M1539" i="11"/>
  <c r="R1539" i="11" s="1"/>
  <c r="L1541" i="11"/>
  <c r="O1541" i="11" s="1"/>
  <c r="M1541" i="11"/>
  <c r="L1542" i="11"/>
  <c r="O1542" i="11" s="1"/>
  <c r="M1542" i="11"/>
  <c r="L1543" i="11"/>
  <c r="O1543" i="11" s="1"/>
  <c r="M1543" i="11"/>
  <c r="R1543" i="11" s="1"/>
  <c r="L1545" i="11"/>
  <c r="O1545" i="11" s="1"/>
  <c r="M1545" i="11"/>
  <c r="L1546" i="11"/>
  <c r="O1546" i="11" s="1"/>
  <c r="M1546" i="11"/>
  <c r="L1547" i="11"/>
  <c r="O1547" i="11" s="1"/>
  <c r="M1547" i="11"/>
  <c r="L1549" i="11"/>
  <c r="O1549" i="11" s="1"/>
  <c r="M1549" i="11"/>
  <c r="L1550" i="11"/>
  <c r="O1550" i="11" s="1"/>
  <c r="M1550" i="11"/>
  <c r="L1551" i="11"/>
  <c r="O1551" i="11" s="1"/>
  <c r="M1551" i="11"/>
  <c r="L1553" i="11"/>
  <c r="O1553" i="11" s="1"/>
  <c r="M1553" i="11"/>
  <c r="L1554" i="11"/>
  <c r="O1554" i="11" s="1"/>
  <c r="M1554" i="11"/>
  <c r="L1555" i="11"/>
  <c r="O1555" i="11" s="1"/>
  <c r="M1555" i="11"/>
  <c r="R1555" i="11" s="1"/>
  <c r="L1557" i="11"/>
  <c r="O1557" i="11" s="1"/>
  <c r="M1557" i="11"/>
  <c r="L1558" i="11"/>
  <c r="O1558" i="11" s="1"/>
  <c r="M1558" i="11"/>
  <c r="L1559" i="11"/>
  <c r="O1559" i="11" s="1"/>
  <c r="M1559" i="11"/>
  <c r="R1559" i="11" s="1"/>
  <c r="M1560" i="11"/>
  <c r="L1561" i="11"/>
  <c r="O1561" i="11" s="1"/>
  <c r="M1561" i="11"/>
  <c r="L1562" i="11"/>
  <c r="O1562" i="11" s="1"/>
  <c r="M1562" i="11"/>
  <c r="L1563" i="11"/>
  <c r="O1563" i="11" s="1"/>
  <c r="M1563" i="11"/>
  <c r="R1563" i="11" s="1"/>
  <c r="L1564" i="11"/>
  <c r="O1564" i="11" s="1"/>
  <c r="L1565" i="11"/>
  <c r="O1565" i="11" s="1"/>
  <c r="M1565" i="11"/>
  <c r="L1566" i="11"/>
  <c r="O1566" i="11" s="1"/>
  <c r="M1566" i="11"/>
  <c r="L1567" i="11"/>
  <c r="O1567" i="11" s="1"/>
  <c r="M1567" i="11"/>
  <c r="R1567" i="11" s="1"/>
  <c r="L1569" i="11"/>
  <c r="O1569" i="11" s="1"/>
  <c r="M1569" i="11"/>
  <c r="L1570" i="11"/>
  <c r="O1570" i="11" s="1"/>
  <c r="M1570" i="11"/>
  <c r="L1571" i="11"/>
  <c r="O1571" i="11" s="1"/>
  <c r="M1571" i="11"/>
  <c r="L1573" i="11"/>
  <c r="O1573" i="11" s="1"/>
  <c r="M1573" i="11"/>
  <c r="L1574" i="11"/>
  <c r="O1574" i="11" s="1"/>
  <c r="M1574" i="11"/>
  <c r="L1575" i="11"/>
  <c r="O1575" i="11" s="1"/>
  <c r="M1575" i="11"/>
  <c r="L1577" i="11"/>
  <c r="O1577" i="11" s="1"/>
  <c r="M1577" i="11"/>
  <c r="L1578" i="11"/>
  <c r="O1578" i="11" s="1"/>
  <c r="M1578" i="11"/>
  <c r="L1579" i="11"/>
  <c r="O1579" i="11" s="1"/>
  <c r="M1579" i="11"/>
  <c r="L1581" i="11"/>
  <c r="O1581" i="11" s="1"/>
  <c r="M1581" i="11"/>
  <c r="L1582" i="11"/>
  <c r="O1582" i="11" s="1"/>
  <c r="M1582" i="11"/>
  <c r="L1583" i="11"/>
  <c r="O1583" i="11" s="1"/>
  <c r="M1583" i="11"/>
  <c r="R1583" i="11" s="1"/>
  <c r="L1585" i="11"/>
  <c r="O1585" i="11" s="1"/>
  <c r="M1585" i="11"/>
  <c r="L1586" i="11"/>
  <c r="O1586" i="11" s="1"/>
  <c r="M1586" i="11"/>
  <c r="L1587" i="11"/>
  <c r="O1587" i="11" s="1"/>
  <c r="M1587" i="11"/>
  <c r="R1587" i="11" s="1"/>
  <c r="L1589" i="11"/>
  <c r="O1589" i="11" s="1"/>
  <c r="M1589" i="11"/>
  <c r="L1590" i="11"/>
  <c r="O1590" i="11" s="1"/>
  <c r="M1590" i="11"/>
  <c r="L1591" i="11"/>
  <c r="O1591" i="11" s="1"/>
  <c r="M1591" i="11"/>
  <c r="R1591" i="11" s="1"/>
  <c r="M1592" i="11"/>
  <c r="L1593" i="11"/>
  <c r="O1593" i="11" s="1"/>
  <c r="M1593" i="11"/>
  <c r="L1594" i="11"/>
  <c r="O1594" i="11" s="1"/>
  <c r="M1594" i="11"/>
  <c r="L1595" i="11"/>
  <c r="O1595" i="11" s="1"/>
  <c r="M1595" i="11"/>
  <c r="L1596" i="11"/>
  <c r="O1596" i="11" s="1"/>
  <c r="L1597" i="11"/>
  <c r="O1597" i="11" s="1"/>
  <c r="M1597" i="11"/>
  <c r="L1598" i="11"/>
  <c r="O1598" i="11" s="1"/>
  <c r="M1598" i="11"/>
  <c r="L1599" i="11"/>
  <c r="O1599" i="11" s="1"/>
  <c r="M1599" i="11"/>
  <c r="R1599" i="11" s="1"/>
  <c r="L1601" i="11"/>
  <c r="O1601" i="11" s="1"/>
  <c r="M1601" i="11"/>
  <c r="L1602" i="11"/>
  <c r="O1602" i="11" s="1"/>
  <c r="M1602" i="11"/>
  <c r="L1603" i="11"/>
  <c r="O1603" i="11" s="1"/>
  <c r="M1603" i="11"/>
  <c r="L1605" i="11"/>
  <c r="O1605" i="11" s="1"/>
  <c r="M1605" i="11"/>
  <c r="L1606" i="11"/>
  <c r="O1606" i="11" s="1"/>
  <c r="M1606" i="11"/>
  <c r="L1607" i="11"/>
  <c r="O1607" i="11" s="1"/>
  <c r="M1607" i="11"/>
  <c r="L1609" i="11"/>
  <c r="O1609" i="11" s="1"/>
  <c r="M1609" i="11"/>
  <c r="L1610" i="11"/>
  <c r="O1610" i="11" s="1"/>
  <c r="M1610" i="11"/>
  <c r="L1611" i="11"/>
  <c r="O1611" i="11" s="1"/>
  <c r="M1611" i="11"/>
  <c r="R1611" i="11" s="1"/>
  <c r="L1613" i="11"/>
  <c r="O1613" i="11" s="1"/>
  <c r="M1613" i="11"/>
  <c r="L1614" i="11"/>
  <c r="O1614" i="11" s="1"/>
  <c r="M1614" i="11"/>
  <c r="L1615" i="11"/>
  <c r="O1615" i="11" s="1"/>
  <c r="M1615" i="11"/>
  <c r="R1615" i="11" s="1"/>
  <c r="L1617" i="11"/>
  <c r="O1617" i="11" s="1"/>
  <c r="M1617" i="11"/>
  <c r="L1618" i="11"/>
  <c r="O1618" i="11" s="1"/>
  <c r="M1618" i="11"/>
  <c r="L1619" i="11"/>
  <c r="O1619" i="11" s="1"/>
  <c r="M1619" i="11"/>
  <c r="L1621" i="11"/>
  <c r="O1621" i="11" s="1"/>
  <c r="M1621" i="11"/>
  <c r="L1622" i="11"/>
  <c r="O1622" i="11" s="1"/>
  <c r="M1622" i="11"/>
  <c r="L1623" i="11"/>
  <c r="O1623" i="11" s="1"/>
  <c r="M1623" i="11"/>
  <c r="R1623" i="11" s="1"/>
  <c r="L1625" i="11"/>
  <c r="O1625" i="11" s="1"/>
  <c r="M1625" i="11"/>
  <c r="L1626" i="11"/>
  <c r="O1626" i="11" s="1"/>
  <c r="M1626" i="11"/>
  <c r="L1627" i="11"/>
  <c r="O1627" i="11" s="1"/>
  <c r="M1627" i="11"/>
  <c r="L1629" i="11"/>
  <c r="M1629" i="11"/>
  <c r="L1630" i="11"/>
  <c r="O1630" i="11" s="1"/>
  <c r="M1630" i="11"/>
  <c r="R1630" i="11" s="1"/>
  <c r="L1631" i="11"/>
  <c r="O1631" i="11" s="1"/>
  <c r="M1631" i="11"/>
  <c r="L1633" i="11"/>
  <c r="O1633" i="11" s="1"/>
  <c r="M1633" i="11"/>
  <c r="L1634" i="11"/>
  <c r="O1634" i="11" s="1"/>
  <c r="M1634" i="11"/>
  <c r="L1635" i="11"/>
  <c r="O1635" i="11" s="1"/>
  <c r="M1635" i="11"/>
  <c r="L1637" i="11"/>
  <c r="O1637" i="11" s="1"/>
  <c r="M1637" i="11"/>
  <c r="L1638" i="11"/>
  <c r="O1638" i="11" s="1"/>
  <c r="M1638" i="11"/>
  <c r="R1638" i="11" s="1"/>
  <c r="L1639" i="11"/>
  <c r="O1639" i="11" s="1"/>
  <c r="M1639" i="11"/>
  <c r="L1641" i="11"/>
  <c r="M1641" i="11"/>
  <c r="L1642" i="11"/>
  <c r="O1642" i="11" s="1"/>
  <c r="M1642" i="11"/>
  <c r="L1643" i="11"/>
  <c r="O1643" i="11" s="1"/>
  <c r="M1643" i="11"/>
  <c r="L1645" i="11"/>
  <c r="O1645" i="11" s="1"/>
  <c r="M1645" i="11"/>
  <c r="L1646" i="11"/>
  <c r="O1646" i="11" s="1"/>
  <c r="M1646" i="11"/>
  <c r="R1646" i="11" s="1"/>
  <c r="L1647" i="11"/>
  <c r="M1647" i="11"/>
  <c r="R1647" i="11" s="1"/>
  <c r="L1649" i="11"/>
  <c r="M1649" i="11"/>
  <c r="R1649" i="11" s="1"/>
  <c r="L1650" i="11"/>
  <c r="O1650" i="11" s="1"/>
  <c r="M1650" i="11"/>
  <c r="R1650" i="11" s="1"/>
  <c r="L1651" i="11"/>
  <c r="O1651" i="11" s="1"/>
  <c r="M1651" i="11"/>
  <c r="R1651" i="11" s="1"/>
  <c r="L1653" i="11"/>
  <c r="O1653" i="11" s="1"/>
  <c r="M1653" i="11"/>
  <c r="L1654" i="11"/>
  <c r="O1654" i="11" s="1"/>
  <c r="M1654" i="11"/>
  <c r="R1654" i="11" s="1"/>
  <c r="L1655" i="11"/>
  <c r="O1655" i="11" s="1"/>
  <c r="M1655" i="11"/>
  <c r="R1655" i="11" s="1"/>
  <c r="L1657" i="11"/>
  <c r="O1657" i="11" s="1"/>
  <c r="M1657" i="11"/>
  <c r="R1657" i="11" s="1"/>
  <c r="L1658" i="11"/>
  <c r="O1658" i="11" s="1"/>
  <c r="M1658" i="11"/>
  <c r="R1658" i="11" s="1"/>
  <c r="L1659" i="11"/>
  <c r="O1659" i="11" s="1"/>
  <c r="M1659" i="11"/>
  <c r="R1659" i="11" s="1"/>
  <c r="L1661" i="11"/>
  <c r="O1661" i="11" s="1"/>
  <c r="M1661" i="11"/>
  <c r="R1661" i="11" s="1"/>
  <c r="L1662" i="11"/>
  <c r="O1662" i="11" s="1"/>
  <c r="M1662" i="11"/>
  <c r="R1662" i="11" s="1"/>
  <c r="L1663" i="11"/>
  <c r="M1663" i="11"/>
  <c r="R1663" i="11" s="1"/>
  <c r="L1665" i="11"/>
  <c r="M1665" i="11"/>
  <c r="R1665" i="11" s="1"/>
  <c r="L1666" i="11"/>
  <c r="O1666" i="11" s="1"/>
  <c r="M1666" i="11"/>
  <c r="R1666" i="11" s="1"/>
  <c r="L1667" i="11"/>
  <c r="O1667" i="11" s="1"/>
  <c r="M1667" i="11"/>
  <c r="R1667" i="11" s="1"/>
  <c r="L1668" i="11"/>
  <c r="O1668" i="11" s="1"/>
  <c r="L1669" i="11"/>
  <c r="O1669" i="11" s="1"/>
  <c r="M1669" i="11"/>
  <c r="R1669" i="11" s="1"/>
  <c r="L1670" i="11"/>
  <c r="O1670" i="11" s="1"/>
  <c r="M1670" i="11"/>
  <c r="R1670" i="11" s="1"/>
  <c r="L1671" i="11"/>
  <c r="M1671" i="11"/>
  <c r="R1671" i="11" s="1"/>
  <c r="M1672" i="11"/>
  <c r="R1672" i="11" s="1"/>
  <c r="L1673" i="11"/>
  <c r="O1673" i="11" s="1"/>
  <c r="M1673" i="11"/>
  <c r="R1673" i="11" s="1"/>
  <c r="L1674" i="11"/>
  <c r="O1674" i="11" s="1"/>
  <c r="M1674" i="11"/>
  <c r="R1674" i="11" s="1"/>
  <c r="L1675" i="11"/>
  <c r="M1675" i="11"/>
  <c r="R1675" i="11" s="1"/>
  <c r="L1677" i="11"/>
  <c r="O1677" i="11" s="1"/>
  <c r="M1677" i="11"/>
  <c r="R1677" i="11" s="1"/>
  <c r="L1678" i="11"/>
  <c r="O1678" i="11" s="1"/>
  <c r="M1678" i="11"/>
  <c r="R1678" i="11" s="1"/>
  <c r="L1679" i="11"/>
  <c r="O1679" i="11" s="1"/>
  <c r="M1679" i="11"/>
  <c r="R1679" i="11" s="1"/>
  <c r="L1681" i="11"/>
  <c r="M1681" i="11"/>
  <c r="R1681" i="11" s="1"/>
  <c r="L1682" i="11"/>
  <c r="O1682" i="11" s="1"/>
  <c r="M1682" i="11"/>
  <c r="R1682" i="11" s="1"/>
  <c r="L1683" i="11"/>
  <c r="M1683" i="11"/>
  <c r="R1683" i="11" s="1"/>
  <c r="L1685" i="11"/>
  <c r="M1685" i="11"/>
  <c r="R1685" i="11" s="1"/>
  <c r="L1686" i="11"/>
  <c r="O1686" i="11" s="1"/>
  <c r="M1686" i="11"/>
  <c r="R1686" i="11" s="1"/>
  <c r="L1687" i="11"/>
  <c r="O1687" i="11" s="1"/>
  <c r="M1687" i="11"/>
  <c r="R1687" i="11" s="1"/>
  <c r="M1688" i="11"/>
  <c r="R1688" i="11" s="1"/>
  <c r="L1689" i="11"/>
  <c r="O1689" i="11" s="1"/>
  <c r="M1689" i="11"/>
  <c r="R1689" i="11" s="1"/>
  <c r="L1690" i="11"/>
  <c r="O1690" i="11" s="1"/>
  <c r="M1690" i="11"/>
  <c r="R1690" i="11" s="1"/>
  <c r="L1691" i="11"/>
  <c r="O1691" i="11" s="1"/>
  <c r="M1691" i="11"/>
  <c r="R1691" i="11" s="1"/>
  <c r="L1693" i="11"/>
  <c r="M1693" i="11"/>
  <c r="R1693" i="11" s="1"/>
  <c r="L1694" i="11"/>
  <c r="O1694" i="11" s="1"/>
  <c r="M1694" i="11"/>
  <c r="R1694" i="11" s="1"/>
  <c r="L1695" i="11"/>
  <c r="M1695" i="11"/>
  <c r="R1695" i="11" s="1"/>
  <c r="L1697" i="11"/>
  <c r="O1697" i="11" s="1"/>
  <c r="M1697" i="11"/>
  <c r="R1697" i="11" s="1"/>
  <c r="L1698" i="11"/>
  <c r="O1698" i="11" s="1"/>
  <c r="M1698" i="11"/>
  <c r="R1698" i="11" s="1"/>
  <c r="L1699" i="11"/>
  <c r="O1699" i="11" s="1"/>
  <c r="M1699" i="11"/>
  <c r="R1699" i="11" s="1"/>
  <c r="L1701" i="11"/>
  <c r="O1701" i="11" s="1"/>
  <c r="M1701" i="11"/>
  <c r="R1701" i="11" s="1"/>
  <c r="L1702" i="11"/>
  <c r="O1702" i="11" s="1"/>
  <c r="M1702" i="11"/>
  <c r="R1702" i="11" s="1"/>
  <c r="L1703" i="11"/>
  <c r="M1703" i="11"/>
  <c r="R1703" i="11" s="1"/>
  <c r="L1705" i="11"/>
  <c r="M1705" i="11"/>
  <c r="R1705" i="11" s="1"/>
  <c r="L1706" i="11"/>
  <c r="O1706" i="11" s="1"/>
  <c r="M1706" i="11"/>
  <c r="R1706" i="11" s="1"/>
  <c r="L1707" i="11"/>
  <c r="O1707" i="11" s="1"/>
  <c r="M1707" i="11"/>
  <c r="R1707" i="11" s="1"/>
  <c r="L1709" i="11"/>
  <c r="O1709" i="11" s="1"/>
  <c r="M1709" i="11"/>
  <c r="R1709" i="11" s="1"/>
  <c r="L1710" i="11"/>
  <c r="O1710" i="11" s="1"/>
  <c r="M1710" i="11"/>
  <c r="R1710" i="11" s="1"/>
  <c r="L1711" i="11"/>
  <c r="O1711" i="11" s="1"/>
  <c r="M1711" i="11"/>
  <c r="R1711" i="11" s="1"/>
  <c r="L1713" i="11"/>
  <c r="O1713" i="11" s="1"/>
  <c r="M1713" i="11"/>
  <c r="R1713" i="11" s="1"/>
  <c r="L1714" i="11"/>
  <c r="O1714" i="11" s="1"/>
  <c r="M1714" i="11"/>
  <c r="R1714" i="11" s="1"/>
  <c r="L1715" i="11"/>
  <c r="O1715" i="11" s="1"/>
  <c r="M1715" i="11"/>
  <c r="R1715" i="11" s="1"/>
  <c r="L1717" i="11"/>
  <c r="O1717" i="11" s="1"/>
  <c r="M1717" i="11"/>
  <c r="R1717" i="11" s="1"/>
  <c r="L1718" i="11"/>
  <c r="O1718" i="11" s="1"/>
  <c r="M1718" i="11"/>
  <c r="R1718" i="11" s="1"/>
  <c r="L1719" i="11"/>
  <c r="M1719" i="11"/>
  <c r="R1719" i="11" s="1"/>
  <c r="L1721" i="11"/>
  <c r="M1721" i="11"/>
  <c r="R1721" i="11" s="1"/>
  <c r="L1722" i="11"/>
  <c r="O1722" i="11" s="1"/>
  <c r="M1722" i="11"/>
  <c r="R1722" i="11" s="1"/>
  <c r="L1723" i="11"/>
  <c r="O1723" i="11" s="1"/>
  <c r="M1723" i="11"/>
  <c r="R1723" i="11" s="1"/>
  <c r="L1725" i="11"/>
  <c r="O1725" i="11" s="1"/>
  <c r="M1725" i="11"/>
  <c r="R1725" i="11" s="1"/>
  <c r="L1726" i="11"/>
  <c r="O1726" i="11" s="1"/>
  <c r="M1726" i="11"/>
  <c r="R1726" i="11" s="1"/>
  <c r="L1727" i="11"/>
  <c r="O1727" i="11" s="1"/>
  <c r="M1727" i="11"/>
  <c r="R1727" i="11" s="1"/>
  <c r="L1729" i="11"/>
  <c r="O1729" i="11" s="1"/>
  <c r="M1729" i="11"/>
  <c r="R1729" i="11" s="1"/>
  <c r="L1730" i="11"/>
  <c r="O1730" i="11" s="1"/>
  <c r="M1730" i="11"/>
  <c r="R1730" i="11" s="1"/>
  <c r="L1731" i="11"/>
  <c r="M1731" i="11"/>
  <c r="R1731" i="11" s="1"/>
  <c r="L1733" i="11"/>
  <c r="O1733" i="11" s="1"/>
  <c r="M1733" i="11"/>
  <c r="R1733" i="11" s="1"/>
  <c r="L1734" i="11"/>
  <c r="O1734" i="11" s="1"/>
  <c r="M1734" i="11"/>
  <c r="R1734" i="11" s="1"/>
  <c r="L1735" i="11"/>
  <c r="M1735" i="11"/>
  <c r="R1735" i="11" s="1"/>
  <c r="L1737" i="11"/>
  <c r="O1737" i="11" s="1"/>
  <c r="M1737" i="11"/>
  <c r="R1737" i="11" s="1"/>
  <c r="L1738" i="11"/>
  <c r="O1738" i="11" s="1"/>
  <c r="M1738" i="11"/>
  <c r="R1738" i="11" s="1"/>
  <c r="L1739" i="11"/>
  <c r="M1739" i="11"/>
  <c r="R1739" i="11" s="1"/>
  <c r="L1741" i="11"/>
  <c r="M1741" i="11"/>
  <c r="R1741" i="11" s="1"/>
  <c r="L1742" i="11"/>
  <c r="O1742" i="11" s="1"/>
  <c r="M1742" i="11"/>
  <c r="R1742" i="11" s="1"/>
  <c r="L1743" i="11"/>
  <c r="O1743" i="11" s="1"/>
  <c r="M1743" i="11"/>
  <c r="R1743" i="11" s="1"/>
  <c r="L1745" i="11"/>
  <c r="O1745" i="11" s="1"/>
  <c r="M1745" i="11"/>
  <c r="R1745" i="11" s="1"/>
  <c r="L1746" i="11"/>
  <c r="O1746" i="11" s="1"/>
  <c r="M1746" i="11"/>
  <c r="R1746" i="11" s="1"/>
  <c r="L1747" i="11"/>
  <c r="O1747" i="11" s="1"/>
  <c r="M1747" i="11"/>
  <c r="R1747" i="11" s="1"/>
  <c r="L1749" i="11"/>
  <c r="O1749" i="11" s="1"/>
  <c r="M1749" i="11"/>
  <c r="R1749" i="11" s="1"/>
  <c r="L1750" i="11"/>
  <c r="O1750" i="11" s="1"/>
  <c r="M1750" i="11"/>
  <c r="R1750" i="11" s="1"/>
  <c r="L1751" i="11"/>
  <c r="O1751" i="11" s="1"/>
  <c r="M1751" i="11"/>
  <c r="R1751" i="11" s="1"/>
  <c r="L1753" i="11"/>
  <c r="M1753" i="11"/>
  <c r="R1753" i="11" s="1"/>
  <c r="L1754" i="11"/>
  <c r="O1754" i="11" s="1"/>
  <c r="M1754" i="11"/>
  <c r="R1754" i="11" s="1"/>
  <c r="L1755" i="11"/>
  <c r="M1755" i="11"/>
  <c r="R1755" i="11" s="1"/>
  <c r="L1757" i="11"/>
  <c r="O1757" i="11" s="1"/>
  <c r="M1757" i="11"/>
  <c r="R1757" i="11" s="1"/>
  <c r="L1758" i="11"/>
  <c r="O1758" i="11" s="1"/>
  <c r="M1758" i="11"/>
  <c r="R1758" i="11" s="1"/>
  <c r="L1759" i="11"/>
  <c r="O1759" i="11" s="1"/>
  <c r="M1759" i="11"/>
  <c r="R1759" i="11" s="1"/>
  <c r="L1761" i="11"/>
  <c r="O1761" i="11" s="1"/>
  <c r="M1761" i="11"/>
  <c r="R1761" i="11" s="1"/>
  <c r="L1762" i="11"/>
  <c r="O1762" i="11" s="1"/>
  <c r="M1762" i="11"/>
  <c r="R1762" i="11" s="1"/>
  <c r="L1763" i="11"/>
  <c r="M1763" i="11"/>
  <c r="R1763" i="11" s="1"/>
  <c r="L1765" i="11"/>
  <c r="O1765" i="11" s="1"/>
  <c r="M1765" i="11"/>
  <c r="R1765" i="11" s="1"/>
  <c r="L1766" i="11"/>
  <c r="O1766" i="11" s="1"/>
  <c r="M1766" i="11"/>
  <c r="R1766" i="11" s="1"/>
  <c r="L1767" i="11"/>
  <c r="M1767" i="11"/>
  <c r="R1767" i="11" s="1"/>
  <c r="L1769" i="11"/>
  <c r="M1769" i="11"/>
  <c r="R1769" i="11" s="1"/>
  <c r="L1770" i="11"/>
  <c r="O1770" i="11" s="1"/>
  <c r="M1770" i="11"/>
  <c r="R1770" i="11" s="1"/>
  <c r="L1771" i="11"/>
  <c r="O1771" i="11" s="1"/>
  <c r="M1771" i="11"/>
  <c r="R1771" i="11" s="1"/>
  <c r="L1772" i="11"/>
  <c r="O1772" i="11" s="1"/>
  <c r="L1773" i="11"/>
  <c r="M1773" i="11"/>
  <c r="R1773" i="11" s="1"/>
  <c r="L1774" i="11"/>
  <c r="O1774" i="11" s="1"/>
  <c r="M1774" i="11"/>
  <c r="R1774" i="11" s="1"/>
  <c r="L1775" i="11"/>
  <c r="O1775" i="11" s="1"/>
  <c r="M1775" i="11"/>
  <c r="R1775" i="11" s="1"/>
  <c r="M1776" i="11"/>
  <c r="R1776" i="11" s="1"/>
  <c r="L1777" i="11"/>
  <c r="O1777" i="11" s="1"/>
  <c r="M1777" i="11"/>
  <c r="R1777" i="11" s="1"/>
  <c r="L1778" i="11"/>
  <c r="O1778" i="11" s="1"/>
  <c r="M1778" i="11"/>
  <c r="R1778" i="11" s="1"/>
  <c r="L1779" i="11"/>
  <c r="M1779" i="11"/>
  <c r="R1779" i="11" s="1"/>
  <c r="L1781" i="11"/>
  <c r="O1781" i="11" s="1"/>
  <c r="M1781" i="11"/>
  <c r="R1781" i="11" s="1"/>
  <c r="L1782" i="11"/>
  <c r="O1782" i="11" s="1"/>
  <c r="M1782" i="11"/>
  <c r="R1782" i="11" s="1"/>
  <c r="L1783" i="11"/>
  <c r="M1783" i="11"/>
  <c r="R1783" i="11" s="1"/>
  <c r="L1785" i="11"/>
  <c r="M1785" i="11"/>
  <c r="R1785" i="11" s="1"/>
  <c r="L1786" i="11"/>
  <c r="O1786" i="11" s="1"/>
  <c r="M1786" i="11"/>
  <c r="R1786" i="11" s="1"/>
  <c r="L1787" i="11"/>
  <c r="O1787" i="11" s="1"/>
  <c r="M1787" i="11"/>
  <c r="R1787" i="11" s="1"/>
  <c r="M1788" i="11"/>
  <c r="R1788" i="11" s="1"/>
  <c r="L1789" i="11"/>
  <c r="O1789" i="11" s="1"/>
  <c r="M1789" i="11"/>
  <c r="R1789" i="11" s="1"/>
  <c r="L1790" i="11"/>
  <c r="O1790" i="11" s="1"/>
  <c r="M1790" i="11"/>
  <c r="R1790" i="11" s="1"/>
  <c r="L1791" i="11"/>
  <c r="O1791" i="11" s="1"/>
  <c r="M1791" i="11"/>
  <c r="R1791" i="11" s="1"/>
  <c r="M1792" i="11"/>
  <c r="R1792" i="11" s="1"/>
  <c r="L1793" i="11"/>
  <c r="O1793" i="11" s="1"/>
  <c r="M1793" i="11"/>
  <c r="R1793" i="11" s="1"/>
  <c r="L1794" i="11"/>
  <c r="O1794" i="11" s="1"/>
  <c r="M1794" i="11"/>
  <c r="R1794" i="11" s="1"/>
  <c r="L1795" i="11"/>
  <c r="O1795" i="11" s="1"/>
  <c r="M1795" i="11"/>
  <c r="R1795" i="11" s="1"/>
  <c r="L1797" i="11"/>
  <c r="O1797" i="11" s="1"/>
  <c r="M1797" i="11"/>
  <c r="R1797" i="11" s="1"/>
  <c r="L1798" i="11"/>
  <c r="O1798" i="11" s="1"/>
  <c r="M1798" i="11"/>
  <c r="R1798" i="11" s="1"/>
  <c r="L1799" i="11"/>
  <c r="O1799" i="11" s="1"/>
  <c r="M1799" i="11"/>
  <c r="R1799" i="11" s="1"/>
  <c r="L1801" i="11"/>
  <c r="M1801" i="11"/>
  <c r="R1801" i="11" s="1"/>
  <c r="L1802" i="11"/>
  <c r="O1802" i="11" s="1"/>
  <c r="M1802" i="11"/>
  <c r="R1802" i="11" s="1"/>
  <c r="L1803" i="11"/>
  <c r="O1803" i="11" s="1"/>
  <c r="M1803" i="11"/>
  <c r="R1803" i="11" s="1"/>
  <c r="L1805" i="11"/>
  <c r="O1805" i="11" s="1"/>
  <c r="M1805" i="11"/>
  <c r="R1805" i="11" s="1"/>
  <c r="L1806" i="11"/>
  <c r="O1806" i="11" s="1"/>
  <c r="M1806" i="11"/>
  <c r="R1806" i="11" s="1"/>
  <c r="L1807" i="11"/>
  <c r="M1807" i="11"/>
  <c r="R1807" i="11" s="1"/>
  <c r="L1809" i="11"/>
  <c r="O1809" i="11" s="1"/>
  <c r="M1809" i="11"/>
  <c r="R1809" i="11" s="1"/>
  <c r="L1810" i="11"/>
  <c r="O1810" i="11" s="1"/>
  <c r="M1810" i="11"/>
  <c r="R1810" i="11" s="1"/>
  <c r="L1811" i="11"/>
  <c r="O1811" i="11" s="1"/>
  <c r="M1811" i="11"/>
  <c r="R1811" i="11" s="1"/>
  <c r="L1813" i="11"/>
  <c r="O1813" i="11" s="1"/>
  <c r="M1813" i="11"/>
  <c r="R1813" i="11" s="1"/>
  <c r="L1814" i="11"/>
  <c r="O1814" i="11" s="1"/>
  <c r="M1814" i="11"/>
  <c r="R1814" i="11" s="1"/>
  <c r="L1815" i="11"/>
  <c r="O1815" i="11" s="1"/>
  <c r="M1815" i="11"/>
  <c r="R1815" i="11" s="1"/>
  <c r="L1817" i="11"/>
  <c r="M1817" i="11"/>
  <c r="R1817" i="11" s="1"/>
  <c r="L1818" i="11"/>
  <c r="O1818" i="11" s="1"/>
  <c r="M1818" i="11"/>
  <c r="R1818" i="11" s="1"/>
  <c r="L1819" i="11"/>
  <c r="O1819" i="11" s="1"/>
  <c r="M1819" i="11"/>
  <c r="R1819" i="11" s="1"/>
  <c r="M1820" i="11"/>
  <c r="R1820" i="11" s="1"/>
  <c r="L1821" i="11"/>
  <c r="M1821" i="11"/>
  <c r="R1821" i="11" s="1"/>
  <c r="L1822" i="11"/>
  <c r="O1822" i="11" s="1"/>
  <c r="M1822" i="11"/>
  <c r="R1822" i="11" s="1"/>
  <c r="L1823" i="11"/>
  <c r="O1823" i="11" s="1"/>
  <c r="M1823" i="11"/>
  <c r="R1823" i="11" s="1"/>
  <c r="L1825" i="11"/>
  <c r="M1825" i="11"/>
  <c r="R1825" i="11" s="1"/>
  <c r="L1826" i="11"/>
  <c r="O1826" i="11" s="1"/>
  <c r="M1826" i="11"/>
  <c r="R1826" i="11" s="1"/>
  <c r="L1827" i="11"/>
  <c r="O1827" i="11" s="1"/>
  <c r="M1827" i="11"/>
  <c r="R1827" i="11" s="1"/>
  <c r="L1828" i="11"/>
  <c r="O1828" i="11" s="1"/>
  <c r="L1829" i="11"/>
  <c r="O1829" i="11" s="1"/>
  <c r="M1829" i="11"/>
  <c r="R1829" i="11" s="1"/>
  <c r="L1830" i="11"/>
  <c r="O1830" i="11" s="1"/>
  <c r="M1830" i="11"/>
  <c r="R1830" i="11" s="1"/>
  <c r="L1831" i="11"/>
  <c r="O1831" i="11" s="1"/>
  <c r="M1831" i="11"/>
  <c r="R1831" i="11" s="1"/>
  <c r="L1833" i="11"/>
  <c r="O1833" i="11" s="1"/>
  <c r="M1833" i="11"/>
  <c r="R1833" i="11" s="1"/>
  <c r="L1834" i="11"/>
  <c r="O1834" i="11" s="1"/>
  <c r="M1834" i="11"/>
  <c r="R1834" i="11" s="1"/>
  <c r="L1835" i="11"/>
  <c r="O1835" i="11" s="1"/>
  <c r="M1835" i="11"/>
  <c r="R1835" i="11" s="1"/>
  <c r="M1836" i="11"/>
  <c r="R1836" i="11" s="1"/>
  <c r="L1837" i="11"/>
  <c r="O1837" i="11" s="1"/>
  <c r="M1837" i="11"/>
  <c r="R1837" i="11" s="1"/>
  <c r="L1838" i="11"/>
  <c r="O1838" i="11" s="1"/>
  <c r="M1838" i="11"/>
  <c r="R1838" i="11" s="1"/>
  <c r="L1839" i="11"/>
  <c r="O1839" i="11" s="1"/>
  <c r="M1839" i="11"/>
  <c r="R1839" i="11" s="1"/>
  <c r="M1840" i="11"/>
  <c r="R1840" i="11" s="1"/>
  <c r="L1841" i="11"/>
  <c r="M1841" i="11"/>
  <c r="R1841" i="11" s="1"/>
  <c r="L1842" i="11"/>
  <c r="O1842" i="11" s="1"/>
  <c r="M1842" i="11"/>
  <c r="R1842" i="11" s="1"/>
  <c r="L1843" i="11"/>
  <c r="O1843" i="11" s="1"/>
  <c r="M1843" i="11"/>
  <c r="R1843" i="11" s="1"/>
  <c r="M1844" i="11"/>
  <c r="R1844" i="11" s="1"/>
  <c r="L1845" i="11"/>
  <c r="O1845" i="11" s="1"/>
  <c r="M1845" i="11"/>
  <c r="R1845" i="11" s="1"/>
  <c r="L1846" i="11"/>
  <c r="O1846" i="11" s="1"/>
  <c r="M1846" i="11"/>
  <c r="R1846" i="11" s="1"/>
  <c r="L1847" i="11"/>
  <c r="O1847" i="11" s="1"/>
  <c r="M1847" i="11"/>
  <c r="R1847" i="11" s="1"/>
  <c r="M1848" i="11"/>
  <c r="R1848" i="11" s="1"/>
  <c r="L1849" i="11"/>
  <c r="O1849" i="11" s="1"/>
  <c r="M1849" i="11"/>
  <c r="R1849" i="11" s="1"/>
  <c r="L1850" i="11"/>
  <c r="O1850" i="11" s="1"/>
  <c r="M1850" i="11"/>
  <c r="R1850" i="11" s="1"/>
  <c r="L1851" i="11"/>
  <c r="O1851" i="11" s="1"/>
  <c r="M1851" i="11"/>
  <c r="R1851" i="11" s="1"/>
  <c r="L1853" i="11"/>
  <c r="O1853" i="11" s="1"/>
  <c r="M1853" i="11"/>
  <c r="R1853" i="11" s="1"/>
  <c r="L1854" i="11"/>
  <c r="O1854" i="11" s="1"/>
  <c r="M1854" i="11"/>
  <c r="R1854" i="11" s="1"/>
  <c r="L1855" i="11"/>
  <c r="O1855" i="11" s="1"/>
  <c r="M1855" i="11"/>
  <c r="R1855" i="11" s="1"/>
  <c r="L1857" i="11"/>
  <c r="O1857" i="11" s="1"/>
  <c r="M1857" i="11"/>
  <c r="R1857" i="11" s="1"/>
  <c r="L1858" i="11"/>
  <c r="O1858" i="11" s="1"/>
  <c r="M1858" i="11"/>
  <c r="R1858" i="11" s="1"/>
  <c r="L1859" i="11"/>
  <c r="O1859" i="11" s="1"/>
  <c r="M1859" i="11"/>
  <c r="R1859" i="11" s="1"/>
  <c r="L1861" i="11"/>
  <c r="M1861" i="11"/>
  <c r="R1861" i="11" s="1"/>
  <c r="L1862" i="11"/>
  <c r="O1862" i="11" s="1"/>
  <c r="M1862" i="11"/>
  <c r="R1862" i="11" s="1"/>
  <c r="L1863" i="11"/>
  <c r="O1863" i="11" s="1"/>
  <c r="M1863" i="11"/>
  <c r="R1863" i="11" s="1"/>
  <c r="L1865" i="11"/>
  <c r="O1865" i="11" s="1"/>
  <c r="M1865" i="11"/>
  <c r="R1865" i="11" s="1"/>
  <c r="L1866" i="11"/>
  <c r="O1866" i="11" s="1"/>
  <c r="M1866" i="11"/>
  <c r="R1866" i="11" s="1"/>
  <c r="L1867" i="11"/>
  <c r="O1867" i="11" s="1"/>
  <c r="M1867" i="11"/>
  <c r="R1867" i="11" s="1"/>
  <c r="L1869" i="11"/>
  <c r="O1869" i="11" s="1"/>
  <c r="M1869" i="11"/>
  <c r="R1869" i="11" s="1"/>
  <c r="L1870" i="11"/>
  <c r="O1870" i="11" s="1"/>
  <c r="M1870" i="11"/>
  <c r="R1870" i="11" s="1"/>
  <c r="L1871" i="11"/>
  <c r="O1871" i="11" s="1"/>
  <c r="M1871" i="11"/>
  <c r="R1871" i="11" s="1"/>
  <c r="L1873" i="11"/>
  <c r="O1873" i="11" s="1"/>
  <c r="M1873" i="11"/>
  <c r="R1873" i="11" s="1"/>
  <c r="L1874" i="11"/>
  <c r="O1874" i="11" s="1"/>
  <c r="M1874" i="11"/>
  <c r="R1874" i="11" s="1"/>
  <c r="L1875" i="11"/>
  <c r="O1875" i="11" s="1"/>
  <c r="M1875" i="11"/>
  <c r="R1875" i="11" s="1"/>
  <c r="L1877" i="11"/>
  <c r="O1877" i="11" s="1"/>
  <c r="M1877" i="11"/>
  <c r="R1877" i="11" s="1"/>
  <c r="L1878" i="11"/>
  <c r="O1878" i="11" s="1"/>
  <c r="M1878" i="11"/>
  <c r="R1878" i="11" s="1"/>
  <c r="L1879" i="11"/>
  <c r="M1879" i="11"/>
  <c r="R1879" i="11" s="1"/>
  <c r="L1881" i="11"/>
  <c r="O1881" i="11" s="1"/>
  <c r="M1881" i="11"/>
  <c r="R1881" i="11" s="1"/>
  <c r="L1882" i="11"/>
  <c r="O1882" i="11" s="1"/>
  <c r="M1882" i="11"/>
  <c r="R1882" i="11" s="1"/>
  <c r="L1883" i="11"/>
  <c r="O1883" i="11" s="1"/>
  <c r="M1883" i="11"/>
  <c r="R1883" i="11" s="1"/>
  <c r="L1885" i="11"/>
  <c r="M1885" i="11"/>
  <c r="R1885" i="11" s="1"/>
  <c r="L1886" i="11"/>
  <c r="O1886" i="11" s="1"/>
  <c r="M1886" i="11"/>
  <c r="R1886" i="11" s="1"/>
  <c r="L1887" i="11"/>
  <c r="O1887" i="11" s="1"/>
  <c r="M1887" i="11"/>
  <c r="R1887" i="11" s="1"/>
  <c r="L1889" i="11"/>
  <c r="O1889" i="11" s="1"/>
  <c r="M1889" i="11"/>
  <c r="R1889" i="11" s="1"/>
  <c r="L1890" i="11"/>
  <c r="O1890" i="11" s="1"/>
  <c r="M1890" i="11"/>
  <c r="R1890" i="11" s="1"/>
  <c r="L1891" i="11"/>
  <c r="O1891" i="11" s="1"/>
  <c r="M1891" i="11"/>
  <c r="R1891" i="11" s="1"/>
  <c r="L1893" i="11"/>
  <c r="O1893" i="11" s="1"/>
  <c r="M1893" i="11"/>
  <c r="R1893" i="11" s="1"/>
  <c r="L1894" i="11"/>
  <c r="O1894" i="11" s="1"/>
  <c r="M1894" i="11"/>
  <c r="R1894" i="11" s="1"/>
  <c r="L1895" i="11"/>
  <c r="M1895" i="11"/>
  <c r="R1895" i="11" s="1"/>
  <c r="L1896" i="11"/>
  <c r="O1896" i="11" s="1"/>
  <c r="L1897" i="11"/>
  <c r="O1897" i="11" s="1"/>
  <c r="M1897" i="11"/>
  <c r="R1897" i="11" s="1"/>
  <c r="L1898" i="11"/>
  <c r="O1898" i="11" s="1"/>
  <c r="M1898" i="11"/>
  <c r="R1898" i="11" s="1"/>
  <c r="L1899" i="11"/>
  <c r="O1899" i="11" s="1"/>
  <c r="M1899" i="11"/>
  <c r="R1899" i="11" s="1"/>
  <c r="L1901" i="11"/>
  <c r="O1901" i="11" s="1"/>
  <c r="M1901" i="11"/>
  <c r="R1901" i="11" s="1"/>
  <c r="L1902" i="11"/>
  <c r="O1902" i="11" s="1"/>
  <c r="M1902" i="11"/>
  <c r="R1902" i="11" s="1"/>
  <c r="L1903" i="11"/>
  <c r="O1903" i="11" s="1"/>
  <c r="M1903" i="11"/>
  <c r="R1903" i="11" s="1"/>
  <c r="L1905" i="11"/>
  <c r="O1905" i="11" s="1"/>
  <c r="M1905" i="11"/>
  <c r="R1905" i="11" s="1"/>
  <c r="L1906" i="11"/>
  <c r="O1906" i="11" s="1"/>
  <c r="M1906" i="11"/>
  <c r="R1906" i="11" s="1"/>
  <c r="L1907" i="11"/>
  <c r="O1907" i="11" s="1"/>
  <c r="M1907" i="11"/>
  <c r="R1907" i="11" s="1"/>
  <c r="L1909" i="11"/>
  <c r="M1909" i="11"/>
  <c r="R1909" i="11" s="1"/>
  <c r="L1910" i="11"/>
  <c r="O1910" i="11" s="1"/>
  <c r="M1910" i="11"/>
  <c r="R1910" i="11" s="1"/>
  <c r="L1911" i="11"/>
  <c r="O1911" i="11" s="1"/>
  <c r="M1911" i="11"/>
  <c r="R1911" i="11" s="1"/>
  <c r="L1913" i="11"/>
  <c r="O1913" i="11" s="1"/>
  <c r="M1913" i="11"/>
  <c r="R1913" i="11" s="1"/>
  <c r="L1914" i="11"/>
  <c r="O1914" i="11" s="1"/>
  <c r="M1914" i="11"/>
  <c r="R1914" i="11" s="1"/>
  <c r="L1915" i="11"/>
  <c r="O1915" i="11" s="1"/>
  <c r="M1915" i="11"/>
  <c r="R1915" i="11" s="1"/>
  <c r="L1917" i="11"/>
  <c r="O1917" i="11" s="1"/>
  <c r="M1917" i="11"/>
  <c r="R1917" i="11" s="1"/>
  <c r="L1918" i="11"/>
  <c r="O1918" i="11" s="1"/>
  <c r="M1918" i="11"/>
  <c r="R1918" i="11" s="1"/>
  <c r="L1919" i="11"/>
  <c r="O1919" i="11" s="1"/>
  <c r="M1919" i="11"/>
  <c r="R1919" i="11" s="1"/>
  <c r="L1921" i="11"/>
  <c r="O1921" i="11" s="1"/>
  <c r="M1921" i="11"/>
  <c r="R1921" i="11" s="1"/>
  <c r="L1922" i="11"/>
  <c r="O1922" i="11" s="1"/>
  <c r="M1922" i="11"/>
  <c r="R1922" i="11" s="1"/>
  <c r="L1923" i="11"/>
  <c r="O1923" i="11" s="1"/>
  <c r="M1923" i="11"/>
  <c r="R1923" i="11" s="1"/>
  <c r="L1925" i="11"/>
  <c r="O1925" i="11" s="1"/>
  <c r="M1925" i="11"/>
  <c r="R1925" i="11" s="1"/>
  <c r="L1926" i="11"/>
  <c r="O1926" i="11" s="1"/>
  <c r="M1926" i="11"/>
  <c r="R1926" i="11" s="1"/>
  <c r="L1927" i="11"/>
  <c r="O1927" i="11" s="1"/>
  <c r="M1927" i="11"/>
  <c r="R1927" i="11" s="1"/>
  <c r="L1929" i="11"/>
  <c r="O1929" i="11" s="1"/>
  <c r="M1929" i="11"/>
  <c r="R1929" i="11" s="1"/>
  <c r="L1930" i="11"/>
  <c r="O1930" i="11" s="1"/>
  <c r="M1930" i="11"/>
  <c r="R1930" i="11" s="1"/>
  <c r="L1931" i="11"/>
  <c r="M1931" i="11"/>
  <c r="R1931" i="11" s="1"/>
  <c r="M1932" i="11"/>
  <c r="R1932" i="11" s="1"/>
  <c r="L1933" i="11"/>
  <c r="O1933" i="11" s="1"/>
  <c r="M1933" i="11"/>
  <c r="R1933" i="11" s="1"/>
  <c r="L1934" i="11"/>
  <c r="O1934" i="11" s="1"/>
  <c r="M1934" i="11"/>
  <c r="R1934" i="11" s="1"/>
  <c r="L1935" i="11"/>
  <c r="O1935" i="11" s="1"/>
  <c r="M1935" i="11"/>
  <c r="R1935" i="11" s="1"/>
  <c r="L1937" i="11"/>
  <c r="O1937" i="11" s="1"/>
  <c r="M1937" i="11"/>
  <c r="R1937" i="11" s="1"/>
  <c r="L1938" i="11"/>
  <c r="O1938" i="11" s="1"/>
  <c r="M1938" i="11"/>
  <c r="R1938" i="11" s="1"/>
  <c r="L1939" i="11"/>
  <c r="O1939" i="11" s="1"/>
  <c r="M1939" i="11"/>
  <c r="R1939" i="11" s="1"/>
  <c r="M1940" i="11"/>
  <c r="R1940" i="11" s="1"/>
  <c r="L1941" i="11"/>
  <c r="O1941" i="11" s="1"/>
  <c r="M1941" i="11"/>
  <c r="R1941" i="11" s="1"/>
  <c r="L1942" i="11"/>
  <c r="O1942" i="11" s="1"/>
  <c r="M1942" i="11"/>
  <c r="R1942" i="11" s="1"/>
  <c r="L1943" i="11"/>
  <c r="M1943" i="11"/>
  <c r="R1943" i="11" s="1"/>
  <c r="L1945" i="11"/>
  <c r="M1945" i="11"/>
  <c r="R1945" i="11" s="1"/>
  <c r="L1946" i="11"/>
  <c r="O1946" i="11" s="1"/>
  <c r="M1946" i="11"/>
  <c r="R1946" i="11" s="1"/>
  <c r="L1947" i="11"/>
  <c r="O1947" i="11" s="1"/>
  <c r="M1947" i="11"/>
  <c r="R1947" i="11" s="1"/>
  <c r="L1949" i="11"/>
  <c r="M1949" i="11"/>
  <c r="R1949" i="11" s="1"/>
  <c r="L1950" i="11"/>
  <c r="O1950" i="11" s="1"/>
  <c r="M1950" i="11"/>
  <c r="R1950" i="11" s="1"/>
  <c r="L1951" i="11"/>
  <c r="O1951" i="11" s="1"/>
  <c r="M1951" i="11"/>
  <c r="R1951" i="11" s="1"/>
  <c r="L1953" i="11"/>
  <c r="O1953" i="11" s="1"/>
  <c r="M1953" i="11"/>
  <c r="R1953" i="11" s="1"/>
  <c r="L1954" i="11"/>
  <c r="O1954" i="11" s="1"/>
  <c r="M1954" i="11"/>
  <c r="R1954" i="11" s="1"/>
  <c r="L1955" i="11"/>
  <c r="M1955" i="11"/>
  <c r="R1955" i="11" s="1"/>
  <c r="L1956" i="11"/>
  <c r="O1956" i="11" s="1"/>
  <c r="L1957" i="11"/>
  <c r="O1957" i="11" s="1"/>
  <c r="M1957" i="11"/>
  <c r="R1957" i="11" s="1"/>
  <c r="L1958" i="11"/>
  <c r="O1958" i="11" s="1"/>
  <c r="M1958" i="11"/>
  <c r="R1958" i="11" s="1"/>
  <c r="L1959" i="11"/>
  <c r="O1959" i="11" s="1"/>
  <c r="M1959" i="11"/>
  <c r="R1959" i="11" s="1"/>
  <c r="L1961" i="11"/>
  <c r="O1961" i="11" s="1"/>
  <c r="M1961" i="11"/>
  <c r="R1961" i="11" s="1"/>
  <c r="L1962" i="11"/>
  <c r="O1962" i="11" s="1"/>
  <c r="M1962" i="11"/>
  <c r="R1962" i="11" s="1"/>
  <c r="L1963" i="11"/>
  <c r="M1963" i="11"/>
  <c r="R1963" i="11" s="1"/>
  <c r="L1965" i="11"/>
  <c r="O1965" i="11" s="1"/>
  <c r="M1965" i="11"/>
  <c r="R1965" i="11" s="1"/>
  <c r="L1966" i="11"/>
  <c r="O1966" i="11" s="1"/>
  <c r="M1966" i="11"/>
  <c r="R1966" i="11" s="1"/>
  <c r="L1967" i="11"/>
  <c r="M1967" i="11"/>
  <c r="R1967" i="11" s="1"/>
  <c r="M1968" i="11"/>
  <c r="R1968" i="11" s="1"/>
  <c r="L1969" i="11"/>
  <c r="M1969" i="11"/>
  <c r="R1969" i="11" s="1"/>
  <c r="L1970" i="11"/>
  <c r="O1970" i="11" s="1"/>
  <c r="M1970" i="11"/>
  <c r="R1970" i="11" s="1"/>
  <c r="L1971" i="11"/>
  <c r="O1971" i="11" s="1"/>
  <c r="M1971" i="11"/>
  <c r="R1971" i="11" s="1"/>
  <c r="L1973" i="11"/>
  <c r="M1973" i="11"/>
  <c r="R1973" i="11" s="1"/>
  <c r="L1974" i="11"/>
  <c r="O1974" i="11" s="1"/>
  <c r="M1974" i="11"/>
  <c r="R1974" i="11" s="1"/>
  <c r="L1975" i="11"/>
  <c r="O1975" i="11" s="1"/>
  <c r="M1975" i="11"/>
  <c r="R1975" i="11" s="1"/>
  <c r="M1976" i="11"/>
  <c r="R1976" i="11" s="1"/>
  <c r="L1977" i="11"/>
  <c r="M1977" i="11"/>
  <c r="R1977" i="11" s="1"/>
  <c r="L1978" i="11"/>
  <c r="O1978" i="11" s="1"/>
  <c r="M1978" i="11"/>
  <c r="R1978" i="11" s="1"/>
  <c r="L1979" i="11"/>
  <c r="O1979" i="11" s="1"/>
  <c r="M1979" i="11"/>
  <c r="R1979" i="11" s="1"/>
  <c r="L1981" i="11"/>
  <c r="O1981" i="11" s="1"/>
  <c r="M1981" i="11"/>
  <c r="R1981" i="11" s="1"/>
  <c r="L1982" i="11"/>
  <c r="O1982" i="11" s="1"/>
  <c r="M1982" i="11"/>
  <c r="R1982" i="11" s="1"/>
  <c r="L1983" i="11"/>
  <c r="O1983" i="11" s="1"/>
  <c r="M1983" i="11"/>
  <c r="R1983" i="11" s="1"/>
  <c r="L1985" i="11"/>
  <c r="O1985" i="11" s="1"/>
  <c r="M1985" i="11"/>
  <c r="R1985" i="11" s="1"/>
  <c r="L1986" i="11"/>
  <c r="O1986" i="11" s="1"/>
  <c r="M1986" i="11"/>
  <c r="R1986" i="11" s="1"/>
  <c r="L1987" i="11"/>
  <c r="O1987" i="11" s="1"/>
  <c r="M1987" i="11"/>
  <c r="R1987" i="11" s="1"/>
  <c r="L1989" i="11"/>
  <c r="O1989" i="11" s="1"/>
  <c r="M1989" i="11"/>
  <c r="R1989" i="11" s="1"/>
  <c r="L1990" i="11"/>
  <c r="O1990" i="11" s="1"/>
  <c r="M1990" i="11"/>
  <c r="R1990" i="11" s="1"/>
  <c r="L1991" i="11"/>
  <c r="O1991" i="11" s="1"/>
  <c r="M1991" i="11"/>
  <c r="R1991" i="11" s="1"/>
  <c r="M1992" i="11"/>
  <c r="R1992" i="11" s="1"/>
  <c r="L1993" i="11"/>
  <c r="M1993" i="11"/>
  <c r="R1993" i="11" s="1"/>
  <c r="L1994" i="11"/>
  <c r="O1994" i="11" s="1"/>
  <c r="M1994" i="11"/>
  <c r="R1994" i="11" s="1"/>
  <c r="L1995" i="11"/>
  <c r="O1995" i="11" s="1"/>
  <c r="M1995" i="11"/>
  <c r="R1995" i="11" s="1"/>
  <c r="L1997" i="11"/>
  <c r="O1997" i="11" s="1"/>
  <c r="M1997" i="11"/>
  <c r="R1997" i="11" s="1"/>
  <c r="L1998" i="11"/>
  <c r="O1998" i="11" s="1"/>
  <c r="M1998" i="11"/>
  <c r="R1998" i="11" s="1"/>
  <c r="L1999" i="11"/>
  <c r="O1999" i="11" s="1"/>
  <c r="M1999" i="11"/>
  <c r="R1999" i="11" s="1"/>
  <c r="L2001" i="11"/>
  <c r="O2001" i="11" s="1"/>
  <c r="M2001" i="11"/>
  <c r="R2001" i="11" s="1"/>
  <c r="L2002" i="11"/>
  <c r="O2002" i="11" s="1"/>
  <c r="M2002" i="11"/>
  <c r="R2002" i="11" s="1"/>
  <c r="L2003" i="11"/>
  <c r="O2003" i="11" s="1"/>
  <c r="M2003" i="11"/>
  <c r="R2003" i="11" s="1"/>
  <c r="R1604" i="11" l="1"/>
  <c r="R1476" i="11"/>
  <c r="R1471" i="11"/>
  <c r="R1447" i="11"/>
  <c r="R1170" i="11"/>
  <c r="R687" i="11"/>
  <c r="R356" i="11"/>
  <c r="R1090" i="11"/>
  <c r="R1540" i="11"/>
  <c r="R1402" i="11"/>
  <c r="R1194" i="11"/>
  <c r="R1572" i="11"/>
  <c r="R450" i="11"/>
  <c r="R1547" i="11"/>
  <c r="R1519" i="11"/>
  <c r="R1309" i="11"/>
  <c r="R1575" i="11"/>
  <c r="R1410" i="11"/>
  <c r="R1074" i="11"/>
  <c r="R1495" i="11"/>
  <c r="R1479" i="11"/>
  <c r="R1423" i="11"/>
  <c r="R1305" i="11"/>
  <c r="R1603" i="11"/>
  <c r="R1550" i="11"/>
  <c r="R1538" i="11"/>
  <c r="R1491" i="11"/>
  <c r="R1070" i="11"/>
  <c r="R273" i="11"/>
  <c r="R1602" i="11"/>
  <c r="R1578" i="11"/>
  <c r="R1482" i="11"/>
  <c r="R290" i="11"/>
  <c r="R285" i="11"/>
  <c r="O536" i="11"/>
  <c r="R478" i="11"/>
  <c r="O1977" i="11"/>
  <c r="O1955" i="11"/>
  <c r="O1719" i="11"/>
  <c r="R1579" i="11"/>
  <c r="R1466" i="11"/>
  <c r="R1433" i="11"/>
  <c r="R1367" i="11"/>
  <c r="R1291" i="11"/>
  <c r="O1239" i="11"/>
  <c r="R506" i="11"/>
  <c r="R480" i="11"/>
  <c r="O1773" i="11"/>
  <c r="O1735" i="11"/>
  <c r="O1693" i="11"/>
  <c r="O1681" i="11"/>
  <c r="R1586" i="11"/>
  <c r="R1434" i="11"/>
  <c r="R1361" i="11"/>
  <c r="O1069" i="11"/>
  <c r="O897" i="11"/>
  <c r="O1963" i="11"/>
  <c r="O1943" i="11"/>
  <c r="O1885" i="11"/>
  <c r="O1801" i="11"/>
  <c r="R1606" i="11"/>
  <c r="R1351" i="11"/>
  <c r="R1154" i="11"/>
  <c r="R1054" i="11"/>
  <c r="R492" i="11"/>
  <c r="R301" i="11"/>
  <c r="O1993" i="11"/>
  <c r="O1967" i="11"/>
  <c r="O1647" i="11"/>
  <c r="O1807" i="11"/>
  <c r="O1783" i="11"/>
  <c r="O1767" i="11"/>
  <c r="O1739" i="11"/>
  <c r="O1685" i="11"/>
  <c r="O1665" i="11"/>
  <c r="R1625" i="11"/>
  <c r="R1522" i="11"/>
  <c r="R1262" i="11"/>
  <c r="R303" i="11"/>
  <c r="R1352" i="11"/>
  <c r="R247" i="11"/>
  <c r="R1475" i="11"/>
  <c r="R1302" i="11"/>
  <c r="R1298" i="11"/>
  <c r="R1258" i="11"/>
  <c r="R1022" i="11"/>
  <c r="R378" i="11"/>
  <c r="R1639" i="11"/>
  <c r="R1483" i="11"/>
  <c r="R1245" i="11"/>
  <c r="O1195" i="11"/>
  <c r="R1005" i="11"/>
  <c r="O1671" i="11"/>
  <c r="R1643" i="11"/>
  <c r="R1523" i="11"/>
  <c r="R1406" i="11"/>
  <c r="O1397" i="11"/>
  <c r="R1358" i="11"/>
  <c r="R1266" i="11"/>
  <c r="O1051" i="11"/>
  <c r="R1042" i="11"/>
  <c r="R1038" i="11"/>
  <c r="R1026" i="11"/>
  <c r="O1009" i="11"/>
  <c r="O1821" i="11"/>
  <c r="O1675" i="11"/>
  <c r="R1619" i="11"/>
  <c r="R1614" i="11"/>
  <c r="R1558" i="11"/>
  <c r="R1503" i="11"/>
  <c r="R1414" i="11"/>
  <c r="O1414" i="11"/>
  <c r="O1381" i="11"/>
  <c r="R1369" i="11"/>
  <c r="O1359" i="11"/>
  <c r="R1341" i="11"/>
  <c r="R1323" i="11"/>
  <c r="R1315" i="11"/>
  <c r="R1314" i="11"/>
  <c r="R1273" i="11"/>
  <c r="R1269" i="11"/>
  <c r="R1190" i="11"/>
  <c r="R1186" i="11"/>
  <c r="R1106" i="11"/>
  <c r="R1622" i="11"/>
  <c r="R1607" i="11"/>
  <c r="R1551" i="11"/>
  <c r="R1511" i="11"/>
  <c r="R1453" i="11"/>
  <c r="R1393" i="11"/>
  <c r="R1329" i="11"/>
  <c r="R1326" i="11"/>
  <c r="O1262" i="11"/>
  <c r="O903" i="11"/>
  <c r="O1949" i="11"/>
  <c r="R1455" i="11"/>
  <c r="R1418" i="11"/>
  <c r="R1374" i="11"/>
  <c r="O1358" i="11"/>
  <c r="O1295" i="11"/>
  <c r="O1263" i="11"/>
  <c r="O1199" i="11"/>
  <c r="R1058" i="11"/>
  <c r="O1683" i="11"/>
  <c r="R1595" i="11"/>
  <c r="R1571" i="11"/>
  <c r="R1566" i="11"/>
  <c r="R1531" i="11"/>
  <c r="R1458" i="11"/>
  <c r="R1439" i="11"/>
  <c r="O1415" i="11"/>
  <c r="R1390" i="11"/>
  <c r="R1371" i="11"/>
  <c r="R1283" i="11"/>
  <c r="R1275" i="11"/>
  <c r="R1253" i="11"/>
  <c r="R1230" i="11"/>
  <c r="R1226" i="11"/>
  <c r="R1155" i="11"/>
  <c r="O1119" i="11"/>
  <c r="R1141" i="11"/>
  <c r="R1122" i="11"/>
  <c r="R1050" i="11"/>
  <c r="R1018" i="11"/>
  <c r="O913" i="11"/>
  <c r="O1326" i="11"/>
  <c r="O1269" i="11"/>
  <c r="R1098" i="11"/>
  <c r="R1083" i="11"/>
  <c r="R1046" i="11"/>
  <c r="R1562" i="11"/>
  <c r="R1542" i="11"/>
  <c r="R1514" i="11"/>
  <c r="R1442" i="11"/>
  <c r="R1398" i="11"/>
  <c r="R1346" i="11"/>
  <c r="R1294" i="11"/>
  <c r="O1294" i="11"/>
  <c r="R1270" i="11"/>
  <c r="O1247" i="11"/>
  <c r="R1223" i="11"/>
  <c r="R1218" i="11"/>
  <c r="R1210" i="11"/>
  <c r="R1165" i="11"/>
  <c r="R1162" i="11"/>
  <c r="R1150" i="11"/>
  <c r="O1111" i="11"/>
  <c r="R1069" i="11"/>
  <c r="O1055" i="11"/>
  <c r="O1053" i="11"/>
  <c r="O1035" i="11"/>
  <c r="O1031" i="11"/>
  <c r="O1023" i="11"/>
  <c r="O1021" i="11"/>
  <c r="R498" i="11"/>
  <c r="R309" i="11"/>
  <c r="R607" i="11"/>
  <c r="R528" i="11"/>
  <c r="R458" i="11"/>
  <c r="R379" i="11"/>
  <c r="R297" i="11"/>
  <c r="R253" i="11"/>
  <c r="R146" i="11"/>
  <c r="R663" i="11"/>
  <c r="R627" i="11"/>
  <c r="R1502" i="11"/>
  <c r="R1409" i="11"/>
  <c r="R1397" i="11"/>
  <c r="R1383" i="11"/>
  <c r="R1378" i="11"/>
  <c r="R1343" i="11"/>
  <c r="R1325" i="11"/>
  <c r="R1278" i="11"/>
  <c r="O1231" i="11"/>
  <c r="R1178" i="11"/>
  <c r="O1169" i="11"/>
  <c r="O1149" i="11"/>
  <c r="O1135" i="11"/>
  <c r="R1053" i="11"/>
  <c r="R913" i="11"/>
  <c r="R1634" i="11"/>
  <c r="R1618" i="11"/>
  <c r="R1598" i="11"/>
  <c r="R1594" i="11"/>
  <c r="R1590" i="11"/>
  <c r="R1574" i="11"/>
  <c r="R1570" i="11"/>
  <c r="R1546" i="11"/>
  <c r="R1518" i="11"/>
  <c r="R1490" i="11"/>
  <c r="R1470" i="11"/>
  <c r="R1461" i="11"/>
  <c r="R1450" i="11"/>
  <c r="R1441" i="11"/>
  <c r="R1426" i="11"/>
  <c r="R1421" i="11"/>
  <c r="R1373" i="11"/>
  <c r="R1366" i="11"/>
  <c r="O1361" i="11"/>
  <c r="R1282" i="11"/>
  <c r="O1282" i="11"/>
  <c r="R1261" i="11"/>
  <c r="R1254" i="11"/>
  <c r="O1213" i="11"/>
  <c r="O1183" i="11"/>
  <c r="O1143" i="11"/>
  <c r="R1134" i="11"/>
  <c r="O1131" i="11"/>
  <c r="R1114" i="11"/>
  <c r="O1085" i="11"/>
  <c r="R1079" i="11"/>
  <c r="R1065" i="11"/>
  <c r="O1047" i="11"/>
  <c r="R1030" i="11"/>
  <c r="R1014" i="11"/>
  <c r="R897" i="11"/>
  <c r="R1494" i="11"/>
  <c r="R1474" i="11"/>
  <c r="R1467" i="11"/>
  <c r="R1463" i="11"/>
  <c r="R1431" i="11"/>
  <c r="O1393" i="11"/>
  <c r="O1390" i="11"/>
  <c r="R1375" i="11"/>
  <c r="R1362" i="11"/>
  <c r="O1346" i="11"/>
  <c r="R1334" i="11"/>
  <c r="O1329" i="11"/>
  <c r="R1303" i="11"/>
  <c r="O1283" i="11"/>
  <c r="R1271" i="11"/>
  <c r="R1265" i="11"/>
  <c r="R1222" i="11"/>
  <c r="R1205" i="11"/>
  <c r="R1130" i="11"/>
  <c r="R1117" i="11"/>
  <c r="O1099" i="11"/>
  <c r="R1010" i="11"/>
  <c r="O1007" i="11"/>
  <c r="O1005" i="11"/>
  <c r="R331" i="11"/>
  <c r="O290" i="11"/>
  <c r="R1631" i="11"/>
  <c r="R1610" i="11"/>
  <c r="R1582" i="11"/>
  <c r="R1554" i="11"/>
  <c r="R1534" i="11"/>
  <c r="R1530" i="11"/>
  <c r="R1526" i="11"/>
  <c r="R1510" i="11"/>
  <c r="R1506" i="11"/>
  <c r="R1498" i="11"/>
  <c r="R1486" i="11"/>
  <c r="R1478" i="11"/>
  <c r="R1405" i="11"/>
  <c r="R1394" i="11"/>
  <c r="O1379" i="11"/>
  <c r="R1357" i="11"/>
  <c r="O1347" i="11"/>
  <c r="R1330" i="11"/>
  <c r="R1319" i="11"/>
  <c r="O1317" i="11"/>
  <c r="R1310" i="11"/>
  <c r="R1229" i="11"/>
  <c r="O1225" i="11"/>
  <c r="R1195" i="11"/>
  <c r="O1089" i="11"/>
  <c r="O1067" i="11"/>
  <c r="R1034" i="11"/>
  <c r="R1006" i="11"/>
  <c r="O911" i="11"/>
  <c r="R544" i="11"/>
  <c r="O1391" i="11"/>
  <c r="O1378" i="11"/>
  <c r="O1365" i="11"/>
  <c r="O1333" i="11"/>
  <c r="O1285" i="11"/>
  <c r="R1243" i="11"/>
  <c r="O1207" i="11"/>
  <c r="O1161" i="11"/>
  <c r="R1127" i="11"/>
  <c r="O1105" i="11"/>
  <c r="O1071" i="11"/>
  <c r="R1049" i="11"/>
  <c r="O1033" i="11"/>
  <c r="O1019" i="11"/>
  <c r="R677" i="11"/>
  <c r="R277" i="11"/>
  <c r="R262" i="11"/>
  <c r="R239" i="11"/>
  <c r="O1181" i="11"/>
  <c r="R1145" i="11"/>
  <c r="R1101" i="11"/>
  <c r="R1045" i="11"/>
  <c r="O1037" i="11"/>
  <c r="O1025" i="11"/>
  <c r="R671" i="11"/>
  <c r="O247" i="11"/>
  <c r="R447" i="11"/>
  <c r="R395" i="11"/>
  <c r="R335" i="11"/>
  <c r="R319" i="11"/>
  <c r="R266" i="11"/>
  <c r="O239" i="11"/>
  <c r="R691" i="11"/>
  <c r="R550" i="11"/>
  <c r="O429" i="11"/>
  <c r="R326" i="11"/>
  <c r="R36" i="11"/>
  <c r="R673" i="11"/>
  <c r="R522" i="11"/>
  <c r="O491" i="11"/>
  <c r="R483" i="11"/>
  <c r="O423" i="11"/>
  <c r="R407" i="11"/>
  <c r="O268" i="11"/>
  <c r="R448" i="11"/>
  <c r="R338" i="11"/>
  <c r="R269" i="11"/>
  <c r="R255" i="11"/>
  <c r="O1644" i="11"/>
  <c r="M1460" i="11"/>
  <c r="L1460" i="11"/>
  <c r="O1460" i="11" s="1"/>
  <c r="R1456" i="11"/>
  <c r="M1452" i="11"/>
  <c r="L1452" i="11"/>
  <c r="O1452" i="11" s="1"/>
  <c r="R1448" i="11"/>
  <c r="M1444" i="11"/>
  <c r="L1444" i="11"/>
  <c r="O1444" i="11" s="1"/>
  <c r="O1420" i="11"/>
  <c r="R1236" i="11"/>
  <c r="L1952" i="11"/>
  <c r="O1952" i="11" s="1"/>
  <c r="M1912" i="11"/>
  <c r="R1912" i="11" s="1"/>
  <c r="L1892" i="11"/>
  <c r="M1832" i="11"/>
  <c r="R1832" i="11" s="1"/>
  <c r="O1779" i="11"/>
  <c r="M1724" i="11"/>
  <c r="R1724" i="11" s="1"/>
  <c r="L1720" i="11"/>
  <c r="O1720" i="11" s="1"/>
  <c r="M1716" i="11"/>
  <c r="R1716" i="11" s="1"/>
  <c r="M1708" i="11"/>
  <c r="R1708" i="11" s="1"/>
  <c r="L1692" i="11"/>
  <c r="O1692" i="11" s="1"/>
  <c r="M1684" i="11"/>
  <c r="R1684" i="11" s="1"/>
  <c r="M1676" i="11"/>
  <c r="R1676" i="11" s="1"/>
  <c r="L1656" i="11"/>
  <c r="O1656" i="11" s="1"/>
  <c r="M1644" i="11"/>
  <c r="R1644" i="11" s="1"/>
  <c r="M1628" i="11"/>
  <c r="R1628" i="11" s="1"/>
  <c r="L1620" i="11"/>
  <c r="M1616" i="11"/>
  <c r="R1596" i="11"/>
  <c r="M1584" i="11"/>
  <c r="R1564" i="11"/>
  <c r="L1556" i="11"/>
  <c r="M1552" i="11"/>
  <c r="M2000" i="11"/>
  <c r="R2000" i="11" s="1"/>
  <c r="M1964" i="11"/>
  <c r="R1964" i="11" s="1"/>
  <c r="M1996" i="11"/>
  <c r="R1996" i="11" s="1"/>
  <c r="L1988" i="11"/>
  <c r="O1988" i="11" s="1"/>
  <c r="M1984" i="11"/>
  <c r="R1984" i="11" s="1"/>
  <c r="L1960" i="11"/>
  <c r="L1948" i="11"/>
  <c r="O1948" i="11" s="1"/>
  <c r="L1944" i="11"/>
  <c r="O1944" i="11" s="1"/>
  <c r="M1900" i="11"/>
  <c r="L1884" i="11"/>
  <c r="O1884" i="11" s="1"/>
  <c r="M1876" i="11"/>
  <c r="R1876" i="11" s="1"/>
  <c r="L1872" i="11"/>
  <c r="O1872" i="11" s="1"/>
  <c r="M1852" i="11"/>
  <c r="L1800" i="11"/>
  <c r="O1800" i="11" s="1"/>
  <c r="M1796" i="11"/>
  <c r="R1796" i="11" s="1"/>
  <c r="O1769" i="11"/>
  <c r="L1768" i="11"/>
  <c r="O1768" i="11" s="1"/>
  <c r="O1763" i="11"/>
  <c r="O1755" i="11"/>
  <c r="O1731" i="11"/>
  <c r="L1728" i="11"/>
  <c r="L1712" i="11"/>
  <c r="O1712" i="11" s="1"/>
  <c r="L1680" i="11"/>
  <c r="R1635" i="11"/>
  <c r="M1632" i="11"/>
  <c r="R1632" i="11" s="1"/>
  <c r="R1613" i="11"/>
  <c r="R1612" i="11"/>
  <c r="L1604" i="11"/>
  <c r="M1600" i="11"/>
  <c r="R1581" i="11"/>
  <c r="R1580" i="11"/>
  <c r="L1572" i="11"/>
  <c r="M1568" i="11"/>
  <c r="R1549" i="11"/>
  <c r="R1548" i="11"/>
  <c r="L1540" i="11"/>
  <c r="M1536" i="11"/>
  <c r="R1517" i="11"/>
  <c r="R1516" i="11"/>
  <c r="L1508" i="11"/>
  <c r="O1508" i="11" s="1"/>
  <c r="M1504" i="11"/>
  <c r="R1485" i="11"/>
  <c r="R1484" i="11"/>
  <c r="L1476" i="11"/>
  <c r="M1472" i="11"/>
  <c r="R1462" i="11"/>
  <c r="R1420" i="11"/>
  <c r="R1342" i="11"/>
  <c r="R1311" i="11"/>
  <c r="O1310" i="11"/>
  <c r="R1308" i="11"/>
  <c r="O1300" i="11"/>
  <c r="O1298" i="11"/>
  <c r="O1267" i="11"/>
  <c r="R1249" i="11"/>
  <c r="R1248" i="11"/>
  <c r="O1193" i="11"/>
  <c r="R1191" i="11"/>
  <c r="R1189" i="11"/>
  <c r="O1695" i="11"/>
  <c r="R1573" i="11"/>
  <c r="R1560" i="11"/>
  <c r="R1496" i="11"/>
  <c r="R1427" i="11"/>
  <c r="R1408" i="11"/>
  <c r="R1181" i="11"/>
  <c r="O1175" i="11"/>
  <c r="O1057" i="11"/>
  <c r="O523" i="11"/>
  <c r="R317" i="11"/>
  <c r="R259" i="11"/>
  <c r="O256" i="11"/>
  <c r="L2004" i="11"/>
  <c r="O2004" i="11" s="1"/>
  <c r="M2004" i="11"/>
  <c r="L1980" i="11"/>
  <c r="O1980" i="11" s="1"/>
  <c r="M1980" i="11"/>
  <c r="R1980" i="11" s="1"/>
  <c r="L1972" i="11"/>
  <c r="O1972" i="11" s="1"/>
  <c r="M1972" i="11"/>
  <c r="L1936" i="11"/>
  <c r="O1936" i="11" s="1"/>
  <c r="M1936" i="11"/>
  <c r="R1936" i="11" s="1"/>
  <c r="L1908" i="11"/>
  <c r="O1908" i="11" s="1"/>
  <c r="M1908" i="11"/>
  <c r="L1860" i="11"/>
  <c r="M1860" i="11"/>
  <c r="R1860" i="11" s="1"/>
  <c r="L1780" i="11"/>
  <c r="O1780" i="11" s="1"/>
  <c r="M1780" i="11"/>
  <c r="R1780" i="11" s="1"/>
  <c r="L1756" i="11"/>
  <c r="O1756" i="11" s="1"/>
  <c r="M1756" i="11"/>
  <c r="R1756" i="11" s="1"/>
  <c r="L1868" i="11"/>
  <c r="O1868" i="11" s="1"/>
  <c r="M1868" i="11"/>
  <c r="L1824" i="11"/>
  <c r="M1824" i="11"/>
  <c r="R1824" i="11" s="1"/>
  <c r="L1816" i="11"/>
  <c r="O1816" i="11" s="1"/>
  <c r="M1816" i="11"/>
  <c r="L1808" i="11"/>
  <c r="O1808" i="11" s="1"/>
  <c r="M1808" i="11"/>
  <c r="R1808" i="11" s="1"/>
  <c r="M1784" i="11"/>
  <c r="R1784" i="11" s="1"/>
  <c r="L1784" i="11"/>
  <c r="M1740" i="11"/>
  <c r="R1740" i="11" s="1"/>
  <c r="L1740" i="11"/>
  <c r="L1732" i="11"/>
  <c r="M1732" i="11"/>
  <c r="R1732" i="11" s="1"/>
  <c r="M1704" i="11"/>
  <c r="R1704" i="11" s="1"/>
  <c r="L1704" i="11"/>
  <c r="O1704" i="11" s="1"/>
  <c r="M1696" i="11"/>
  <c r="L1696" i="11"/>
  <c r="O1696" i="11" s="1"/>
  <c r="L1664" i="11"/>
  <c r="O1664" i="11" s="1"/>
  <c r="M1664" i="11"/>
  <c r="R1664" i="11" s="1"/>
  <c r="L1660" i="11"/>
  <c r="O1660" i="11" s="1"/>
  <c r="M1660" i="11"/>
  <c r="L1652" i="11"/>
  <c r="O1652" i="11" s="1"/>
  <c r="M1652" i="11"/>
  <c r="R1652" i="11" s="1"/>
  <c r="L1648" i="11"/>
  <c r="O1648" i="11" s="1"/>
  <c r="M1648" i="11"/>
  <c r="R1648" i="11" s="1"/>
  <c r="L1640" i="11"/>
  <c r="O1640" i="11" s="1"/>
  <c r="M1640" i="11"/>
  <c r="R1640" i="11" s="1"/>
  <c r="L1636" i="11"/>
  <c r="M1636" i="11"/>
  <c r="R1636" i="11" s="1"/>
  <c r="O1628" i="11"/>
  <c r="L1624" i="11"/>
  <c r="O1624" i="11" s="1"/>
  <c r="M1624" i="11"/>
  <c r="R1240" i="11"/>
  <c r="O1973" i="11"/>
  <c r="L1916" i="11"/>
  <c r="O1916" i="11" s="1"/>
  <c r="O1817" i="11"/>
  <c r="M1812" i="11"/>
  <c r="R1812" i="11" s="1"/>
  <c r="L1804" i="11"/>
  <c r="O1804" i="11" s="1"/>
  <c r="M1748" i="11"/>
  <c r="R1748" i="11" s="1"/>
  <c r="O1721" i="11"/>
  <c r="L1700" i="11"/>
  <c r="R1597" i="11"/>
  <c r="L1588" i="11"/>
  <c r="R1565" i="11"/>
  <c r="R1533" i="11"/>
  <c r="R1532" i="11"/>
  <c r="L1524" i="11"/>
  <c r="O1524" i="11" s="1"/>
  <c r="M1520" i="11"/>
  <c r="R1501" i="11"/>
  <c r="R1500" i="11"/>
  <c r="L1492" i="11"/>
  <c r="O1492" i="11" s="1"/>
  <c r="M1488" i="11"/>
  <c r="R1469" i="11"/>
  <c r="R1468" i="11"/>
  <c r="R1454" i="11"/>
  <c r="R1437" i="11"/>
  <c r="R1430" i="11"/>
  <c r="R1388" i="11"/>
  <c r="O1279" i="11"/>
  <c r="R1164" i="11"/>
  <c r="R1163" i="11"/>
  <c r="R1146" i="11"/>
  <c r="O1073" i="11"/>
  <c r="R1066" i="11"/>
  <c r="R1035" i="11"/>
  <c r="R1031" i="11"/>
  <c r="O1841" i="11"/>
  <c r="O1825" i="11"/>
  <c r="O1785" i="11"/>
  <c r="O1705" i="11"/>
  <c r="R1605" i="11"/>
  <c r="R1592" i="11"/>
  <c r="R1541" i="11"/>
  <c r="R1528" i="11"/>
  <c r="R1509" i="11"/>
  <c r="R1477" i="11"/>
  <c r="R1464" i="11"/>
  <c r="R1451" i="11"/>
  <c r="R1445" i="11"/>
  <c r="R1411" i="11"/>
  <c r="R1407" i="11"/>
  <c r="R1382" i="11"/>
  <c r="R1344" i="11"/>
  <c r="R519" i="11"/>
  <c r="L1880" i="11"/>
  <c r="O1880" i="11" s="1"/>
  <c r="M1880" i="11"/>
  <c r="R1880" i="11" s="1"/>
  <c r="L1928" i="11"/>
  <c r="M1924" i="11"/>
  <c r="R1924" i="11" s="1"/>
  <c r="M1920" i="11"/>
  <c r="O1909" i="11"/>
  <c r="M1904" i="11"/>
  <c r="R1904" i="11" s="1"/>
  <c r="L1888" i="11"/>
  <c r="O1888" i="11" s="1"/>
  <c r="L1864" i="11"/>
  <c r="O1861" i="11"/>
  <c r="M1856" i="11"/>
  <c r="R1856" i="11" s="1"/>
  <c r="L1764" i="11"/>
  <c r="O1764" i="11" s="1"/>
  <c r="M1760" i="11"/>
  <c r="R1760" i="11" s="1"/>
  <c r="O1753" i="11"/>
  <c r="M1752" i="11"/>
  <c r="R1752" i="11" s="1"/>
  <c r="M1744" i="11"/>
  <c r="R1744" i="11" s="1"/>
  <c r="M1736" i="11"/>
  <c r="R1736" i="11" s="1"/>
  <c r="O1663" i="11"/>
  <c r="R1621" i="11"/>
  <c r="R1620" i="11"/>
  <c r="L1612" i="11"/>
  <c r="M1608" i="11"/>
  <c r="R1589" i="11"/>
  <c r="R1588" i="11"/>
  <c r="L1580" i="11"/>
  <c r="M1576" i="11"/>
  <c r="R1557" i="11"/>
  <c r="R1556" i="11"/>
  <c r="L1548" i="11"/>
  <c r="O1548" i="11" s="1"/>
  <c r="M1544" i="11"/>
  <c r="R1525" i="11"/>
  <c r="R1524" i="11"/>
  <c r="L1516" i="11"/>
  <c r="M1512" i="11"/>
  <c r="R1493" i="11"/>
  <c r="R1492" i="11"/>
  <c r="L1484" i="11"/>
  <c r="M1480" i="11"/>
  <c r="R1459" i="11"/>
  <c r="L1456" i="11"/>
  <c r="O1417" i="11"/>
  <c r="O1395" i="11"/>
  <c r="R1353" i="11"/>
  <c r="R1338" i="11"/>
  <c r="R1259" i="11"/>
  <c r="R1256" i="11"/>
  <c r="O1248" i="11"/>
  <c r="O1217" i="11"/>
  <c r="R1208" i="11"/>
  <c r="R1112" i="11"/>
  <c r="R1422" i="11"/>
  <c r="R1417" i="11"/>
  <c r="R1416" i="11"/>
  <c r="L1396" i="11"/>
  <c r="O1394" i="11"/>
  <c r="O1375" i="11"/>
  <c r="O1363" i="11"/>
  <c r="M1356" i="11"/>
  <c r="L1352" i="11"/>
  <c r="O1352" i="11" s="1"/>
  <c r="R1350" i="11"/>
  <c r="R1321" i="11"/>
  <c r="R1320" i="11"/>
  <c r="M1312" i="11"/>
  <c r="R1306" i="11"/>
  <c r="O1278" i="11"/>
  <c r="M1276" i="11"/>
  <c r="L1268" i="11"/>
  <c r="O1266" i="11"/>
  <c r="R1246" i="11"/>
  <c r="L1240" i="11"/>
  <c r="L1236" i="11"/>
  <c r="O1236" i="11" s="1"/>
  <c r="R1216" i="11"/>
  <c r="R1211" i="11"/>
  <c r="R1209" i="11"/>
  <c r="L1204" i="11"/>
  <c r="O1204" i="11" s="1"/>
  <c r="R1203" i="11"/>
  <c r="M1188" i="11"/>
  <c r="M1180" i="11"/>
  <c r="R1179" i="11"/>
  <c r="R1177" i="11"/>
  <c r="L1140" i="11"/>
  <c r="R1139" i="11"/>
  <c r="O1121" i="11"/>
  <c r="O1065" i="11"/>
  <c r="R1056" i="11"/>
  <c r="L1016" i="11"/>
  <c r="O1016" i="11" s="1"/>
  <c r="R1015" i="11"/>
  <c r="R675" i="11"/>
  <c r="M932" i="11"/>
  <c r="R932" i="11" s="1"/>
  <c r="L932" i="11"/>
  <c r="O932" i="11" s="1"/>
  <c r="L920" i="11"/>
  <c r="O920" i="11" s="1"/>
  <c r="M920" i="11"/>
  <c r="L692" i="11"/>
  <c r="O692" i="11" s="1"/>
  <c r="M692" i="11"/>
  <c r="L684" i="11"/>
  <c r="O684" i="11" s="1"/>
  <c r="M684" i="11"/>
  <c r="M1436" i="11"/>
  <c r="L1436" i="11"/>
  <c r="R1432" i="11"/>
  <c r="M1428" i="11"/>
  <c r="L1428" i="11"/>
  <c r="M1404" i="11"/>
  <c r="L1404" i="11"/>
  <c r="R1396" i="11"/>
  <c r="L1392" i="11"/>
  <c r="M1392" i="11"/>
  <c r="L1380" i="11"/>
  <c r="M1380" i="11"/>
  <c r="O1376" i="11"/>
  <c r="L1368" i="11"/>
  <c r="M1368" i="11"/>
  <c r="R1617" i="11"/>
  <c r="R1609" i="11"/>
  <c r="R1601" i="11"/>
  <c r="R1593" i="11"/>
  <c r="R1585" i="11"/>
  <c r="R1577" i="11"/>
  <c r="R1569" i="11"/>
  <c r="R1561" i="11"/>
  <c r="R1553" i="11"/>
  <c r="R1545" i="11"/>
  <c r="R1537" i="11"/>
  <c r="R1529" i="11"/>
  <c r="R1521" i="11"/>
  <c r="R1513" i="11"/>
  <c r="R1505" i="11"/>
  <c r="R1497" i="11"/>
  <c r="R1489" i="11"/>
  <c r="R1481" i="11"/>
  <c r="R1473" i="11"/>
  <c r="R1465" i="11"/>
  <c r="R1438" i="11"/>
  <c r="R1435" i="11"/>
  <c r="L1432" i="11"/>
  <c r="O1432" i="11" s="1"/>
  <c r="R1385" i="11"/>
  <c r="R1384" i="11"/>
  <c r="M1376" i="11"/>
  <c r="R1370" i="11"/>
  <c r="O1342" i="11"/>
  <c r="M1340" i="11"/>
  <c r="L1332" i="11"/>
  <c r="O1330" i="11"/>
  <c r="O1311" i="11"/>
  <c r="O1299" i="11"/>
  <c r="M1292" i="11"/>
  <c r="L1288" i="11"/>
  <c r="O1288" i="11" s="1"/>
  <c r="R1286" i="11"/>
  <c r="O1249" i="11"/>
  <c r="R1232" i="11"/>
  <c r="R1227" i="11"/>
  <c r="M1224" i="11"/>
  <c r="L1220" i="11"/>
  <c r="O1220" i="11" s="1"/>
  <c r="R1219" i="11"/>
  <c r="M1200" i="11"/>
  <c r="R1197" i="11"/>
  <c r="R1196" i="11"/>
  <c r="O1185" i="11"/>
  <c r="O1167" i="11"/>
  <c r="L1156" i="11"/>
  <c r="O1156" i="11" s="1"/>
  <c r="R1136" i="11"/>
  <c r="R1131" i="11"/>
  <c r="M1120" i="11"/>
  <c r="L1076" i="11"/>
  <c r="O1076" i="11" s="1"/>
  <c r="R1075" i="11"/>
  <c r="M1040" i="11"/>
  <c r="M1008" i="11"/>
  <c r="M940" i="11"/>
  <c r="R940" i="11" s="1"/>
  <c r="R1440" i="11"/>
  <c r="R1424" i="11"/>
  <c r="L1412" i="11"/>
  <c r="O1412" i="11" s="1"/>
  <c r="M1412" i="11"/>
  <c r="M1400" i="11"/>
  <c r="L1400" i="11"/>
  <c r="O1400" i="11" s="1"/>
  <c r="R1364" i="11"/>
  <c r="L1360" i="11"/>
  <c r="M1360" i="11"/>
  <c r="L1348" i="11"/>
  <c r="M1348" i="11"/>
  <c r="O1344" i="11"/>
  <c r="L1336" i="11"/>
  <c r="M1336" i="11"/>
  <c r="R1332" i="11"/>
  <c r="L1328" i="11"/>
  <c r="M1328" i="11"/>
  <c r="L1316" i="11"/>
  <c r="M1316" i="11"/>
  <c r="O1312" i="11"/>
  <c r="L1304" i="11"/>
  <c r="M1304" i="11"/>
  <c r="R1300" i="11"/>
  <c r="L1296" i="11"/>
  <c r="M1296" i="11"/>
  <c r="L1284" i="11"/>
  <c r="M1284" i="11"/>
  <c r="O1280" i="11"/>
  <c r="L1272" i="11"/>
  <c r="M1272" i="11"/>
  <c r="R1268" i="11"/>
  <c r="L1264" i="11"/>
  <c r="M1264" i="11"/>
  <c r="R1260" i="11"/>
  <c r="M1252" i="11"/>
  <c r="L1252" i="11"/>
  <c r="L1244" i="11"/>
  <c r="O1244" i="11" s="1"/>
  <c r="M1244" i="11"/>
  <c r="L1228" i="11"/>
  <c r="O1228" i="11" s="1"/>
  <c r="M1228" i="11"/>
  <c r="R1220" i="11"/>
  <c r="L1212" i="11"/>
  <c r="M1212" i="11"/>
  <c r="R1204" i="11"/>
  <c r="L1192" i="11"/>
  <c r="O1192" i="11" s="1"/>
  <c r="M1192" i="11"/>
  <c r="L1172" i="11"/>
  <c r="O1172" i="11" s="1"/>
  <c r="M1172" i="11"/>
  <c r="L1168" i="11"/>
  <c r="M1168" i="11"/>
  <c r="L1152" i="11"/>
  <c r="O1152" i="11" s="1"/>
  <c r="M1152" i="11"/>
  <c r="M1148" i="11"/>
  <c r="L1148" i="11"/>
  <c r="L1144" i="11"/>
  <c r="O1144" i="11" s="1"/>
  <c r="M1144" i="11"/>
  <c r="R1140" i="11"/>
  <c r="L1132" i="11"/>
  <c r="M1132" i="11"/>
  <c r="L1128" i="11"/>
  <c r="M1128" i="11"/>
  <c r="L1124" i="11"/>
  <c r="O1124" i="11" s="1"/>
  <c r="M1124" i="11"/>
  <c r="L1116" i="11"/>
  <c r="M1116" i="11"/>
  <c r="L1108" i="11"/>
  <c r="O1108" i="11" s="1"/>
  <c r="M1108" i="11"/>
  <c r="L1104" i="11"/>
  <c r="O1104" i="11" s="1"/>
  <c r="M1104" i="11"/>
  <c r="L1100" i="11"/>
  <c r="O1100" i="11" s="1"/>
  <c r="M1100" i="11"/>
  <c r="L1096" i="11"/>
  <c r="O1096" i="11" s="1"/>
  <c r="M1096" i="11"/>
  <c r="R1096" i="11" s="1"/>
  <c r="L1088" i="11"/>
  <c r="M1088" i="11"/>
  <c r="R1084" i="11"/>
  <c r="R1080" i="11"/>
  <c r="R1076" i="11"/>
  <c r="L1072" i="11"/>
  <c r="O1072" i="11" s="1"/>
  <c r="M1072" i="11"/>
  <c r="L1068" i="11"/>
  <c r="O1068" i="11" s="1"/>
  <c r="M1068" i="11"/>
  <c r="L1064" i="11"/>
  <c r="M1064" i="11"/>
  <c r="M1060" i="11"/>
  <c r="L1060" i="11"/>
  <c r="O1060" i="11" s="1"/>
  <c r="L1052" i="11"/>
  <c r="O1052" i="11" s="1"/>
  <c r="M1052" i="11"/>
  <c r="L1048" i="11"/>
  <c r="M1048" i="11"/>
  <c r="M1044" i="11"/>
  <c r="L1044" i="11"/>
  <c r="O1044" i="11" s="1"/>
  <c r="L1036" i="11"/>
  <c r="O1036" i="11" s="1"/>
  <c r="M1036" i="11"/>
  <c r="L1032" i="11"/>
  <c r="O1032" i="11" s="1"/>
  <c r="M1032" i="11"/>
  <c r="L1028" i="11"/>
  <c r="O1028" i="11" s="1"/>
  <c r="M1028" i="11"/>
  <c r="M1024" i="11"/>
  <c r="L1024" i="11"/>
  <c r="O1024" i="11" s="1"/>
  <c r="L1020" i="11"/>
  <c r="O1020" i="11" s="1"/>
  <c r="M1020" i="11"/>
  <c r="L1012" i="11"/>
  <c r="O1012" i="11" s="1"/>
  <c r="M1012" i="11"/>
  <c r="O1741" i="11"/>
  <c r="O1649" i="11"/>
  <c r="O1641" i="11"/>
  <c r="O1703" i="11"/>
  <c r="R1642" i="11"/>
  <c r="O1629" i="11"/>
  <c r="R1626" i="11"/>
  <c r="R1446" i="11"/>
  <c r="R1443" i="11"/>
  <c r="L1440" i="11"/>
  <c r="O1421" i="11"/>
  <c r="L1416" i="11"/>
  <c r="R1401" i="11"/>
  <c r="O1374" i="11"/>
  <c r="M1372" i="11"/>
  <c r="L1364" i="11"/>
  <c r="O1362" i="11"/>
  <c r="O1343" i="11"/>
  <c r="O1331" i="11"/>
  <c r="M1324" i="11"/>
  <c r="L1320" i="11"/>
  <c r="R1318" i="11"/>
  <c r="R1289" i="11"/>
  <c r="R1288" i="11"/>
  <c r="M1280" i="11"/>
  <c r="R1274" i="11"/>
  <c r="R1250" i="11"/>
  <c r="O1245" i="11"/>
  <c r="R1241" i="11"/>
  <c r="O1233" i="11"/>
  <c r="L1216" i="11"/>
  <c r="O1216" i="11" s="1"/>
  <c r="O1201" i="11"/>
  <c r="M1176" i="11"/>
  <c r="R1156" i="11"/>
  <c r="O1151" i="11"/>
  <c r="O1137" i="11"/>
  <c r="R1125" i="11"/>
  <c r="O1097" i="11"/>
  <c r="L1084" i="11"/>
  <c r="R1082" i="11"/>
  <c r="L1080" i="11"/>
  <c r="O1080" i="11" s="1"/>
  <c r="R1078" i="11"/>
  <c r="R1062" i="11"/>
  <c r="L1056" i="11"/>
  <c r="O1056" i="11" s="1"/>
  <c r="L672" i="11"/>
  <c r="O672" i="11" s="1"/>
  <c r="L680" i="11"/>
  <c r="O680" i="11" s="1"/>
  <c r="M680" i="11"/>
  <c r="R672" i="11"/>
  <c r="M668" i="11"/>
  <c r="L668" i="11"/>
  <c r="R1386" i="11"/>
  <c r="R1354" i="11"/>
  <c r="R1322" i="11"/>
  <c r="R1290" i="11"/>
  <c r="O1250" i="11"/>
  <c r="R1242" i="11"/>
  <c r="O1163" i="11"/>
  <c r="R1147" i="11"/>
  <c r="R1115" i="11"/>
  <c r="R1113" i="11"/>
  <c r="O1103" i="11"/>
  <c r="R1099" i="11"/>
  <c r="R1067" i="11"/>
  <c r="R1063" i="11"/>
  <c r="R1059" i="11"/>
  <c r="R1017" i="11"/>
  <c r="O741" i="11"/>
  <c r="O675" i="11"/>
  <c r="O627" i="11"/>
  <c r="R1403" i="11"/>
  <c r="R1399" i="11"/>
  <c r="O1377" i="11"/>
  <c r="O1345" i="11"/>
  <c r="O1313" i="11"/>
  <c r="O1281" i="11"/>
  <c r="O1251" i="11"/>
  <c r="R1213" i="11"/>
  <c r="O1153" i="11"/>
  <c r="O1087" i="11"/>
  <c r="O1081" i="11"/>
  <c r="R1051" i="11"/>
  <c r="R1047" i="11"/>
  <c r="R1043" i="11"/>
  <c r="R1027" i="11"/>
  <c r="R1021" i="11"/>
  <c r="R1011" i="11"/>
  <c r="O761" i="11"/>
  <c r="R753" i="11"/>
  <c r="M676" i="11"/>
  <c r="O671" i="11"/>
  <c r="R633" i="11"/>
  <c r="R524" i="11"/>
  <c r="R685" i="11"/>
  <c r="R629" i="11"/>
  <c r="O607" i="11"/>
  <c r="R512" i="11"/>
  <c r="O498" i="11"/>
  <c r="R376" i="11"/>
  <c r="O522" i="11"/>
  <c r="R463" i="11"/>
  <c r="R396" i="11"/>
  <c r="R343" i="11"/>
  <c r="O146" i="11"/>
  <c r="O101" i="11"/>
  <c r="R515" i="11"/>
  <c r="R451" i="11"/>
  <c r="O443" i="11"/>
  <c r="O326" i="11"/>
  <c r="O317" i="11"/>
  <c r="R503" i="11"/>
  <c r="R392" i="11"/>
  <c r="R318" i="11"/>
  <c r="R609" i="11"/>
  <c r="R482" i="11"/>
  <c r="R466" i="11"/>
  <c r="R267" i="11"/>
  <c r="O56" i="11"/>
  <c r="O255" i="11"/>
  <c r="R250" i="11"/>
  <c r="R245" i="11"/>
  <c r="R289" i="11"/>
  <c r="R53" i="11"/>
  <c r="R49" i="11"/>
  <c r="O1969" i="11"/>
  <c r="O1398" i="11"/>
  <c r="O1389" i="11"/>
  <c r="O1385" i="11"/>
  <c r="O1372" i="11"/>
  <c r="O1355" i="11"/>
  <c r="O1351" i="11"/>
  <c r="O1338" i="11"/>
  <c r="O1334" i="11"/>
  <c r="O1325" i="11"/>
  <c r="O1321" i="11"/>
  <c r="O1308" i="11"/>
  <c r="O1291" i="11"/>
  <c r="O1287" i="11"/>
  <c r="O1274" i="11"/>
  <c r="O1270" i="11"/>
  <c r="O1256" i="11"/>
  <c r="O1243" i="11"/>
  <c r="O1237" i="11"/>
  <c r="R1233" i="11"/>
  <c r="O1223" i="11"/>
  <c r="O1211" i="11"/>
  <c r="O1179" i="11"/>
  <c r="O1173" i="11"/>
  <c r="R1169" i="11"/>
  <c r="O1159" i="11"/>
  <c r="O1147" i="11"/>
  <c r="O1115" i="11"/>
  <c r="O1109" i="11"/>
  <c r="R1105" i="11"/>
  <c r="O1095" i="11"/>
  <c r="R1039" i="11"/>
  <c r="O1027" i="11"/>
  <c r="O753" i="11"/>
  <c r="O751" i="11"/>
  <c r="O475" i="11"/>
  <c r="R436" i="11"/>
  <c r="O1339" i="11"/>
  <c r="O1335" i="11"/>
  <c r="O1322" i="11"/>
  <c r="O1318" i="11"/>
  <c r="O1309" i="11"/>
  <c r="O1305" i="11"/>
  <c r="O1292" i="11"/>
  <c r="O1275" i="11"/>
  <c r="O1271" i="11"/>
  <c r="O1254" i="11"/>
  <c r="R1251" i="11"/>
  <c r="O1241" i="11"/>
  <c r="O1219" i="11"/>
  <c r="O1209" i="11"/>
  <c r="O1205" i="11"/>
  <c r="R1201" i="11"/>
  <c r="O1191" i="11"/>
  <c r="O1187" i="11"/>
  <c r="O1177" i="11"/>
  <c r="O1155" i="11"/>
  <c r="O1145" i="11"/>
  <c r="O1141" i="11"/>
  <c r="R1137" i="11"/>
  <c r="O1127" i="11"/>
  <c r="O1123" i="11"/>
  <c r="O1113" i="11"/>
  <c r="O1091" i="11"/>
  <c r="O1075" i="11"/>
  <c r="R1025" i="11"/>
  <c r="R1007" i="11"/>
  <c r="R665" i="11"/>
  <c r="R1629" i="11"/>
  <c r="R1627" i="11"/>
  <c r="O1399" i="11"/>
  <c r="O1386" i="11"/>
  <c r="O1382" i="11"/>
  <c r="O1373" i="11"/>
  <c r="O1369" i="11"/>
  <c r="O1356" i="11"/>
  <c r="O1945" i="11"/>
  <c r="O1931" i="11"/>
  <c r="O1895" i="11"/>
  <c r="O1879" i="11"/>
  <c r="O1387" i="11"/>
  <c r="O1383" i="11"/>
  <c r="O1370" i="11"/>
  <c r="O1366" i="11"/>
  <c r="O1357" i="11"/>
  <c r="O1353" i="11"/>
  <c r="O1340" i="11"/>
  <c r="O1323" i="11"/>
  <c r="O1319" i="11"/>
  <c r="O1306" i="11"/>
  <c r="O1302" i="11"/>
  <c r="O1293" i="11"/>
  <c r="O1289" i="11"/>
  <c r="O1276" i="11"/>
  <c r="O1260" i="11"/>
  <c r="R1257" i="11"/>
  <c r="R1247" i="11"/>
  <c r="R1239" i="11"/>
  <c r="O1229" i="11"/>
  <c r="R1225" i="11"/>
  <c r="R1215" i="11"/>
  <c r="R1207" i="11"/>
  <c r="R1183" i="11"/>
  <c r="R1175" i="11"/>
  <c r="O1165" i="11"/>
  <c r="R1161" i="11"/>
  <c r="R1151" i="11"/>
  <c r="R1143" i="11"/>
  <c r="R1119" i="11"/>
  <c r="R1111" i="11"/>
  <c r="O1101" i="11"/>
  <c r="R1097" i="11"/>
  <c r="R1087" i="11"/>
  <c r="R1071" i="11"/>
  <c r="O1059" i="11"/>
  <c r="R1016" i="11"/>
  <c r="R890" i="11"/>
  <c r="O1401" i="11"/>
  <c r="O1388" i="11"/>
  <c r="O1384" i="11"/>
  <c r="O1371" i="11"/>
  <c r="O1367" i="11"/>
  <c r="O1354" i="11"/>
  <c r="O1350" i="11"/>
  <c r="O1341" i="11"/>
  <c r="O1337" i="11"/>
  <c r="O1324" i="11"/>
  <c r="O1307" i="11"/>
  <c r="O1303" i="11"/>
  <c r="O1290" i="11"/>
  <c r="O1286" i="11"/>
  <c r="O1277" i="11"/>
  <c r="O1273" i="11"/>
  <c r="O1258" i="11"/>
  <c r="R1255" i="11"/>
  <c r="O1197" i="11"/>
  <c r="R1193" i="11"/>
  <c r="O1133" i="11"/>
  <c r="R1129" i="11"/>
  <c r="R1055" i="11"/>
  <c r="O1043" i="11"/>
  <c r="R681" i="11"/>
  <c r="O1261" i="11"/>
  <c r="O1257" i="11"/>
  <c r="R1231" i="11"/>
  <c r="R1217" i="11"/>
  <c r="O1203" i="11"/>
  <c r="O1189" i="11"/>
  <c r="R1167" i="11"/>
  <c r="R1153" i="11"/>
  <c r="O1139" i="11"/>
  <c r="O1125" i="11"/>
  <c r="R1103" i="11"/>
  <c r="R1089" i="11"/>
  <c r="R1073" i="11"/>
  <c r="R1057" i="11"/>
  <c r="R1041" i="11"/>
  <c r="O1015" i="11"/>
  <c r="R959" i="11"/>
  <c r="O919" i="11"/>
  <c r="R579" i="11"/>
  <c r="O503" i="11"/>
  <c r="R327" i="11"/>
  <c r="O1259" i="11"/>
  <c r="O1255" i="11"/>
  <c r="O1235" i="11"/>
  <c r="O1221" i="11"/>
  <c r="R1199" i="11"/>
  <c r="R1185" i="11"/>
  <c r="O1171" i="11"/>
  <c r="O1157" i="11"/>
  <c r="R1135" i="11"/>
  <c r="R1121" i="11"/>
  <c r="O1107" i="11"/>
  <c r="O1093" i="11"/>
  <c r="O1077" i="11"/>
  <c r="O1061" i="11"/>
  <c r="O1045" i="11"/>
  <c r="O1029" i="11"/>
  <c r="R1023" i="11"/>
  <c r="O1013" i="11"/>
  <c r="R1009" i="11"/>
  <c r="R737" i="11"/>
  <c r="R572" i="11"/>
  <c r="O466" i="11"/>
  <c r="R464" i="11"/>
  <c r="O245" i="11"/>
  <c r="O1011" i="11"/>
  <c r="O691" i="11"/>
  <c r="R656" i="11"/>
  <c r="R620" i="11"/>
  <c r="R513" i="11"/>
  <c r="R510" i="11"/>
  <c r="O482" i="11"/>
  <c r="R446" i="11"/>
  <c r="R417" i="11"/>
  <c r="R414" i="11"/>
  <c r="O50" i="11"/>
  <c r="R561" i="11"/>
  <c r="R527" i="11"/>
  <c r="R428" i="11"/>
  <c r="R361" i="11"/>
  <c r="R351" i="11"/>
  <c r="O319" i="11"/>
  <c r="R302" i="11"/>
  <c r="O301" i="11"/>
  <c r="R270" i="11"/>
  <c r="O269" i="11"/>
  <c r="O253" i="11"/>
  <c r="O959" i="11"/>
  <c r="R693" i="11"/>
  <c r="O579" i="11"/>
  <c r="O485" i="11"/>
  <c r="R479" i="11"/>
  <c r="O458" i="11"/>
  <c r="O396" i="11"/>
  <c r="O338" i="11"/>
  <c r="O259" i="11"/>
  <c r="R101" i="11"/>
  <c r="R794" i="11"/>
  <c r="R669" i="11"/>
  <c r="R649" i="11"/>
  <c r="R573" i="11"/>
  <c r="R496" i="11"/>
  <c r="R494" i="11"/>
  <c r="R455" i="11"/>
  <c r="R452" i="11"/>
  <c r="O318" i="11"/>
  <c r="R314" i="11"/>
  <c r="O289" i="11"/>
  <c r="R287" i="11"/>
  <c r="O260" i="11"/>
  <c r="O455" i="11"/>
  <c r="R399" i="11"/>
  <c r="R367" i="11"/>
  <c r="O361" i="11"/>
  <c r="R340" i="11"/>
  <c r="O302" i="11"/>
  <c r="O270" i="11"/>
  <c r="R508" i="11"/>
  <c r="R328" i="11"/>
  <c r="O244" i="11"/>
  <c r="O53" i="11"/>
  <c r="R1653" i="11"/>
  <c r="R1645" i="11"/>
  <c r="R903" i="11"/>
  <c r="R741" i="11"/>
  <c r="R1637" i="11"/>
  <c r="R1633" i="11"/>
  <c r="R1641" i="11"/>
  <c r="R919" i="11"/>
  <c r="R750" i="11"/>
  <c r="R470" i="11"/>
  <c r="R911" i="11"/>
  <c r="R895" i="11"/>
  <c r="O494" i="11"/>
  <c r="R742" i="11"/>
  <c r="R406" i="11"/>
  <c r="R751" i="11"/>
  <c r="O340" i="11"/>
  <c r="R520" i="11"/>
  <c r="O144" i="11"/>
  <c r="R502" i="11"/>
  <c r="O356" i="11"/>
  <c r="O502" i="11"/>
  <c r="O470" i="11"/>
  <c r="O406" i="11"/>
  <c r="O376" i="11"/>
  <c r="R472" i="11"/>
  <c r="R454" i="11"/>
  <c r="O454" i="11"/>
  <c r="R408" i="11"/>
  <c r="O392" i="11"/>
  <c r="O328" i="11"/>
  <c r="R1400" i="11" l="1"/>
  <c r="O1064" i="11"/>
  <c r="O1088" i="11"/>
  <c r="O1132" i="11"/>
  <c r="O1304" i="11"/>
  <c r="R692" i="11"/>
  <c r="R1920" i="11"/>
  <c r="R1660" i="11"/>
  <c r="O1784" i="11"/>
  <c r="R1816" i="11"/>
  <c r="R1868" i="11"/>
  <c r="R1908" i="11"/>
  <c r="R1972" i="11"/>
  <c r="R2004" i="11"/>
  <c r="O1540" i="11"/>
  <c r="R1852" i="11"/>
  <c r="R1900" i="11"/>
  <c r="O1960" i="11"/>
  <c r="O1556" i="11"/>
  <c r="O1516" i="11"/>
  <c r="R1696" i="11"/>
  <c r="O1732" i="11"/>
  <c r="R676" i="11"/>
  <c r="O1128" i="11"/>
  <c r="O1168" i="11"/>
  <c r="O1212" i="11"/>
  <c r="O1272" i="11"/>
  <c r="O1336" i="11"/>
  <c r="O1700" i="11"/>
  <c r="O1680" i="11"/>
  <c r="O1320" i="11"/>
  <c r="O1824" i="11"/>
  <c r="O1860" i="11"/>
  <c r="O1476" i="11"/>
  <c r="O1604" i="11"/>
  <c r="O1084" i="11"/>
  <c r="O1440" i="11"/>
  <c r="R1224" i="11"/>
  <c r="O1428" i="11"/>
  <c r="O1436" i="11"/>
  <c r="O1580" i="11"/>
  <c r="O1928" i="11"/>
  <c r="O1048" i="11"/>
  <c r="O1116" i="11"/>
  <c r="O1740" i="11"/>
  <c r="O1572" i="11"/>
  <c r="O1728" i="11"/>
  <c r="O1620" i="11"/>
  <c r="O1892" i="11"/>
  <c r="O1864" i="11"/>
  <c r="O1588" i="11"/>
  <c r="O1148" i="11"/>
  <c r="O1368" i="11"/>
  <c r="O1140" i="11"/>
  <c r="O1240" i="11"/>
  <c r="O1456" i="11"/>
  <c r="O1484" i="11"/>
  <c r="O1612" i="11"/>
  <c r="R1280" i="11"/>
  <c r="O1416" i="11"/>
  <c r="R1024" i="11"/>
  <c r="R1044" i="11"/>
  <c r="O1296" i="11"/>
  <c r="O1316" i="11"/>
  <c r="O1360" i="11"/>
  <c r="R1008" i="11"/>
  <c r="R1292" i="11"/>
  <c r="R1340" i="11"/>
  <c r="R1392" i="11"/>
  <c r="O1404" i="11"/>
  <c r="R684" i="11"/>
  <c r="R1276" i="11"/>
  <c r="R1356" i="11"/>
  <c r="R1544" i="11"/>
  <c r="R1488" i="11"/>
  <c r="O1636" i="11"/>
  <c r="R1536" i="11"/>
  <c r="R1616" i="11"/>
  <c r="O668" i="11"/>
  <c r="R680" i="11"/>
  <c r="R1020" i="11"/>
  <c r="R1028" i="11"/>
  <c r="R1036" i="11"/>
  <c r="R1048" i="11"/>
  <c r="R1068" i="11"/>
  <c r="R1104" i="11"/>
  <c r="R1116" i="11"/>
  <c r="R1128" i="11"/>
  <c r="R1168" i="11"/>
  <c r="R1192" i="11"/>
  <c r="R1212" i="11"/>
  <c r="R1228" i="11"/>
  <c r="O1252" i="11"/>
  <c r="R1264" i="11"/>
  <c r="R1272" i="11"/>
  <c r="R1284" i="11"/>
  <c r="R1328" i="11"/>
  <c r="R1336" i="11"/>
  <c r="R1348" i="11"/>
  <c r="R1412" i="11"/>
  <c r="R1040" i="11"/>
  <c r="R1120" i="11"/>
  <c r="R1376" i="11"/>
  <c r="O1392" i="11"/>
  <c r="R1404" i="11"/>
  <c r="R1312" i="11"/>
  <c r="R1576" i="11"/>
  <c r="R1520" i="11"/>
  <c r="R1568" i="11"/>
  <c r="R1444" i="11"/>
  <c r="R1452" i="11"/>
  <c r="R1460" i="11"/>
  <c r="R668" i="11"/>
  <c r="R1176" i="11"/>
  <c r="O1364" i="11"/>
  <c r="R1060" i="11"/>
  <c r="R1148" i="11"/>
  <c r="R1252" i="11"/>
  <c r="O1264" i="11"/>
  <c r="O1284" i="11"/>
  <c r="O1328" i="11"/>
  <c r="O1348" i="11"/>
  <c r="R1200" i="11"/>
  <c r="R1368" i="11"/>
  <c r="R1380" i="11"/>
  <c r="R920" i="11"/>
  <c r="R1180" i="11"/>
  <c r="R1480" i="11"/>
  <c r="R1608" i="11"/>
  <c r="R1472" i="11"/>
  <c r="R1600" i="11"/>
  <c r="R1584" i="11"/>
  <c r="R1324" i="11"/>
  <c r="R1372" i="11"/>
  <c r="R1012" i="11"/>
  <c r="R1032" i="11"/>
  <c r="R1052" i="11"/>
  <c r="R1064" i="11"/>
  <c r="R1072" i="11"/>
  <c r="R1088" i="11"/>
  <c r="R1100" i="11"/>
  <c r="R1108" i="11"/>
  <c r="R1124" i="11"/>
  <c r="R1132" i="11"/>
  <c r="R1144" i="11"/>
  <c r="R1152" i="11"/>
  <c r="R1172" i="11"/>
  <c r="R1244" i="11"/>
  <c r="R1296" i="11"/>
  <c r="R1304" i="11"/>
  <c r="R1316" i="11"/>
  <c r="R1360" i="11"/>
  <c r="O1332" i="11"/>
  <c r="O1380" i="11"/>
  <c r="R1428" i="11"/>
  <c r="R1436" i="11"/>
  <c r="R1188" i="11"/>
  <c r="O1268" i="11"/>
  <c r="O1396" i="11"/>
  <c r="R1512" i="11"/>
  <c r="R1624" i="11"/>
  <c r="R1504" i="11"/>
  <c r="R1552" i="11"/>
  <c r="Y1041" i="11"/>
  <c r="X1413" i="11"/>
  <c r="H101" i="11"/>
  <c r="H309" i="11"/>
  <c r="H489" i="11"/>
  <c r="H573" i="11"/>
  <c r="H737" i="11"/>
  <c r="H761" i="11"/>
  <c r="H897" i="11"/>
  <c r="H1005" i="11"/>
  <c r="H1021" i="11"/>
  <c r="H1037" i="11"/>
  <c r="H1057" i="11"/>
  <c r="H1101" i="11"/>
  <c r="H1121" i="11"/>
  <c r="H1153" i="11"/>
  <c r="H1185" i="11"/>
  <c r="H1217" i="11"/>
  <c r="H1249" i="11"/>
  <c r="H1281" i="11"/>
  <c r="H1313" i="11"/>
  <c r="H1345" i="11"/>
  <c r="H1377" i="11"/>
  <c r="H1409" i="11"/>
  <c r="H1617" i="11"/>
  <c r="H1756" i="11"/>
  <c r="H1933" i="11"/>
  <c r="H1949" i="11"/>
  <c r="H1965" i="11"/>
  <c r="H1981" i="11"/>
  <c r="H1997" i="11"/>
  <c r="H44" i="11"/>
  <c r="H244" i="11"/>
  <c r="H253" i="11"/>
  <c r="H267" i="11"/>
  <c r="H327" i="11"/>
  <c r="H328" i="11"/>
  <c r="H351" i="11"/>
  <c r="H356" i="11"/>
  <c r="H395" i="11"/>
  <c r="H396" i="11"/>
  <c r="H423" i="11"/>
  <c r="H428" i="11"/>
  <c r="H436" i="11"/>
  <c r="H443" i="11"/>
  <c r="H451" i="11"/>
  <c r="H452" i="11"/>
  <c r="H472" i="11"/>
  <c r="H479" i="11"/>
  <c r="H480" i="11"/>
  <c r="H492" i="11"/>
  <c r="H496" i="11"/>
  <c r="X499" i="11"/>
  <c r="H505" i="11"/>
  <c r="H512" i="11"/>
  <c r="Y520" i="11"/>
  <c r="H528" i="11"/>
  <c r="H536" i="11"/>
  <c r="H544" i="11"/>
  <c r="H620" i="11"/>
  <c r="H656" i="11"/>
  <c r="H672" i="11"/>
  <c r="H675" i="11"/>
  <c r="H676" i="11"/>
  <c r="H684" i="11"/>
  <c r="H685" i="11"/>
  <c r="H692" i="11"/>
  <c r="H748" i="11"/>
  <c r="H756" i="11"/>
  <c r="H919" i="11"/>
  <c r="H920" i="11"/>
  <c r="H959" i="11"/>
  <c r="H1008" i="11"/>
  <c r="H1009" i="11"/>
  <c r="H1015" i="11"/>
  <c r="H1016" i="11"/>
  <c r="H1024" i="11"/>
  <c r="H1025" i="11"/>
  <c r="H1031" i="11"/>
  <c r="H1032" i="11"/>
  <c r="H1040" i="11"/>
  <c r="H1041" i="11"/>
  <c r="H1053" i="11"/>
  <c r="H1056" i="11"/>
  <c r="H1064" i="11"/>
  <c r="H1069" i="11"/>
  <c r="H1072" i="11"/>
  <c r="H1073" i="11"/>
  <c r="H1080" i="11"/>
  <c r="H1084" i="11"/>
  <c r="H1085" i="11"/>
  <c r="H1088" i="11"/>
  <c r="H1089" i="11"/>
  <c r="H1096" i="11"/>
  <c r="H1100" i="11"/>
  <c r="H1104" i="11"/>
  <c r="H1105" i="11"/>
  <c r="H1112" i="11"/>
  <c r="H1116" i="11"/>
  <c r="H1117" i="11"/>
  <c r="H1120" i="11"/>
  <c r="H1128" i="11"/>
  <c r="H1132" i="11"/>
  <c r="H1133" i="11"/>
  <c r="H1136" i="11"/>
  <c r="H1137" i="11"/>
  <c r="H1144" i="11"/>
  <c r="H1149" i="11"/>
  <c r="H1152" i="11"/>
  <c r="H1160" i="11"/>
  <c r="H1164" i="11"/>
  <c r="H1165" i="11"/>
  <c r="H1168" i="11"/>
  <c r="H1169" i="11"/>
  <c r="H1180" i="11"/>
  <c r="H1181" i="11"/>
  <c r="H1184" i="11"/>
  <c r="H1192" i="11"/>
  <c r="H1196" i="11"/>
  <c r="H1197" i="11"/>
  <c r="H1200" i="11"/>
  <c r="H1201" i="11"/>
  <c r="Y1204" i="11"/>
  <c r="H1208" i="11"/>
  <c r="H1212" i="11"/>
  <c r="H1213" i="11"/>
  <c r="H1216" i="11"/>
  <c r="H1224" i="11"/>
  <c r="H1228" i="11"/>
  <c r="H1229" i="11"/>
  <c r="H1232" i="11"/>
  <c r="H1240" i="11"/>
  <c r="H1244" i="11"/>
  <c r="H1245" i="11"/>
  <c r="H1248" i="11"/>
  <c r="H1256" i="11"/>
  <c r="H1264" i="11"/>
  <c r="H1265" i="11"/>
  <c r="Y1268" i="11"/>
  <c r="H1269" i="11"/>
  <c r="H1272" i="11"/>
  <c r="H1277" i="11"/>
  <c r="H1280" i="11"/>
  <c r="H1285" i="11"/>
  <c r="H1288" i="11"/>
  <c r="H1292" i="11"/>
  <c r="H1293" i="11"/>
  <c r="H1296" i="11"/>
  <c r="H1297" i="11"/>
  <c r="H1301" i="11"/>
  <c r="H1308" i="11"/>
  <c r="H1309" i="11"/>
  <c r="H1312" i="11"/>
  <c r="H1317" i="11"/>
  <c r="H1320" i="11"/>
  <c r="H1324" i="11"/>
  <c r="H1325" i="11"/>
  <c r="H1328" i="11"/>
  <c r="H1329" i="11"/>
  <c r="H1333" i="11"/>
  <c r="H1336" i="11"/>
  <c r="H1340" i="11"/>
  <c r="H1341" i="11"/>
  <c r="H1344" i="11"/>
  <c r="H1349" i="11"/>
  <c r="H1352" i="11"/>
  <c r="H1356" i="11"/>
  <c r="H1360" i="11"/>
  <c r="H1361" i="11"/>
  <c r="H1365" i="11"/>
  <c r="H1372" i="11"/>
  <c r="H1373" i="11"/>
  <c r="H1376" i="11"/>
  <c r="H1381" i="11"/>
  <c r="H1384" i="11"/>
  <c r="H1392" i="11"/>
  <c r="H1393" i="11"/>
  <c r="Y1396" i="11"/>
  <c r="H1397" i="11"/>
  <c r="H1404" i="11"/>
  <c r="H1405" i="11"/>
  <c r="H1408" i="11"/>
  <c r="H1413" i="11"/>
  <c r="H1416" i="11"/>
  <c r="H1420" i="11"/>
  <c r="H1421" i="11"/>
  <c r="H1424" i="11"/>
  <c r="H1425" i="11"/>
  <c r="H1431" i="11"/>
  <c r="H1432" i="11"/>
  <c r="H1436" i="11"/>
  <c r="H1437" i="11"/>
  <c r="H1440" i="11"/>
  <c r="H1441" i="11"/>
  <c r="H1448" i="11"/>
  <c r="H1452" i="11"/>
  <c r="H1453" i="11"/>
  <c r="H1456" i="11"/>
  <c r="H1457" i="11"/>
  <c r="Y1460" i="11"/>
  <c r="H1461" i="11"/>
  <c r="H1464" i="11"/>
  <c r="H1468" i="11"/>
  <c r="H1469" i="11"/>
  <c r="H1472" i="11"/>
  <c r="H1473" i="11"/>
  <c r="H1477" i="11"/>
  <c r="H1480" i="11"/>
  <c r="H1484" i="11"/>
  <c r="H1485" i="11"/>
  <c r="H1488" i="11"/>
  <c r="H1489" i="11"/>
  <c r="H1493" i="11"/>
  <c r="H1496" i="11"/>
  <c r="H1500" i="11"/>
  <c r="H1501" i="11"/>
  <c r="H1504" i="11"/>
  <c r="H1505" i="11"/>
  <c r="H1512" i="11"/>
  <c r="H1516" i="11"/>
  <c r="H1517" i="11"/>
  <c r="H1520" i="11"/>
  <c r="H1521" i="11"/>
  <c r="Y1524" i="11"/>
  <c r="H1528" i="11"/>
  <c r="H1532" i="11"/>
  <c r="H1533" i="11"/>
  <c r="H1536" i="11"/>
  <c r="H1537" i="11"/>
  <c r="X1541" i="11"/>
  <c r="H1544" i="11"/>
  <c r="H1548" i="11"/>
  <c r="H1549" i="11"/>
  <c r="H1552" i="11"/>
  <c r="H1553" i="11"/>
  <c r="H1560" i="11"/>
  <c r="H1564" i="11"/>
  <c r="H1565" i="11"/>
  <c r="H1568" i="11"/>
  <c r="H1569" i="11"/>
  <c r="H1576" i="11"/>
  <c r="H1580" i="11"/>
  <c r="H1581" i="11"/>
  <c r="H1584" i="11"/>
  <c r="H1585" i="11"/>
  <c r="H1592" i="11"/>
  <c r="X1596" i="11"/>
  <c r="H1597" i="11"/>
  <c r="H1600" i="11"/>
  <c r="H1601" i="11"/>
  <c r="H1608" i="11"/>
  <c r="H1612" i="11"/>
  <c r="H1613" i="11"/>
  <c r="H1616" i="11"/>
  <c r="H1624" i="11"/>
  <c r="X1628" i="11"/>
  <c r="H1629" i="11"/>
  <c r="H1632" i="11"/>
  <c r="H1633" i="11"/>
  <c r="H1640" i="11"/>
  <c r="H1644" i="11"/>
  <c r="H1645" i="11"/>
  <c r="H1648" i="11"/>
  <c r="H1649" i="11"/>
  <c r="AA1653" i="11"/>
  <c r="H1656" i="11"/>
  <c r="X1660" i="11"/>
  <c r="H1661" i="11"/>
  <c r="H1664" i="11"/>
  <c r="H1665" i="11"/>
  <c r="H1669" i="11"/>
  <c r="H1672" i="11"/>
  <c r="H1676" i="11"/>
  <c r="H1677" i="11"/>
  <c r="H1680" i="11"/>
  <c r="H1681" i="11"/>
  <c r="H1688" i="11"/>
  <c r="X1692" i="11"/>
  <c r="H1693" i="11"/>
  <c r="H1696" i="11"/>
  <c r="H1697" i="11"/>
  <c r="H1704" i="11"/>
  <c r="H1708" i="11"/>
  <c r="H1709" i="11"/>
  <c r="H1712" i="11"/>
  <c r="H1713" i="11"/>
  <c r="H1719" i="11"/>
  <c r="H1720" i="11"/>
  <c r="X1724" i="11"/>
  <c r="H1725" i="11"/>
  <c r="H1728" i="11"/>
  <c r="H1729" i="11"/>
  <c r="H1735" i="11"/>
  <c r="H1736" i="11"/>
  <c r="H1740" i="11"/>
  <c r="H1741" i="11"/>
  <c r="H1744" i="11"/>
  <c r="H1745" i="11"/>
  <c r="H1752" i="11"/>
  <c r="X1756" i="11"/>
  <c r="H1757" i="11"/>
  <c r="H1760" i="11"/>
  <c r="H1761" i="11"/>
  <c r="H1768" i="11"/>
  <c r="H1772" i="11"/>
  <c r="H1773" i="11"/>
  <c r="H1776" i="11"/>
  <c r="H1777" i="11"/>
  <c r="H1784" i="11"/>
  <c r="X1788" i="11"/>
  <c r="H1789" i="11"/>
  <c r="H1792" i="11"/>
  <c r="H1793" i="11"/>
  <c r="H1800" i="11"/>
  <c r="H1804" i="11"/>
  <c r="H1805" i="11"/>
  <c r="H1808" i="11"/>
  <c r="H1809" i="11"/>
  <c r="H1816" i="11"/>
  <c r="X1820" i="11"/>
  <c r="H1821" i="11"/>
  <c r="H1824" i="11"/>
  <c r="H1825" i="11"/>
  <c r="H1832" i="11"/>
  <c r="Y1833" i="11"/>
  <c r="H1836" i="11"/>
  <c r="H1837" i="11"/>
  <c r="H1840" i="11"/>
  <c r="Y1841" i="11"/>
  <c r="Y1848" i="11"/>
  <c r="H1852" i="11"/>
  <c r="H1853" i="11"/>
  <c r="X1856" i="11"/>
  <c r="H1857" i="11"/>
  <c r="H1864" i="11"/>
  <c r="H1868" i="11"/>
  <c r="H1869" i="11"/>
  <c r="H1872" i="11"/>
  <c r="H1873" i="11"/>
  <c r="Y1877" i="11"/>
  <c r="H1880" i="11"/>
  <c r="X1884" i="11"/>
  <c r="H1885" i="11"/>
  <c r="H1888" i="11"/>
  <c r="H1889" i="11"/>
  <c r="H1893" i="11"/>
  <c r="H1896" i="11"/>
  <c r="H1900" i="11"/>
  <c r="H1901" i="11"/>
  <c r="H1904" i="11"/>
  <c r="Y1905" i="11"/>
  <c r="H1909" i="11"/>
  <c r="Y1912" i="11"/>
  <c r="H1916" i="11"/>
  <c r="H1917" i="11"/>
  <c r="H1920" i="11"/>
  <c r="H1921" i="11"/>
  <c r="H1925" i="11"/>
  <c r="H1928" i="11"/>
  <c r="H1929" i="11"/>
  <c r="H1932" i="11"/>
  <c r="Y1933" i="11"/>
  <c r="H1936" i="11"/>
  <c r="H1937" i="11"/>
  <c r="H1940" i="11"/>
  <c r="Y1941" i="11"/>
  <c r="H1944" i="11"/>
  <c r="H1945" i="11"/>
  <c r="H1948" i="11"/>
  <c r="H1952" i="11"/>
  <c r="H1953" i="11"/>
  <c r="H1957" i="11"/>
  <c r="H1960" i="11"/>
  <c r="Y1961" i="11"/>
  <c r="H1964" i="11"/>
  <c r="H1968" i="11"/>
  <c r="H1969" i="11"/>
  <c r="H1972" i="11"/>
  <c r="H1973" i="11"/>
  <c r="H1976" i="11"/>
  <c r="H1977" i="11"/>
  <c r="H1980" i="11"/>
  <c r="X1984" i="11"/>
  <c r="H1985" i="11"/>
  <c r="H1988" i="11"/>
  <c r="H1989" i="11"/>
  <c r="H1992" i="11"/>
  <c r="H1993" i="11"/>
  <c r="H1996" i="11"/>
  <c r="H2000" i="11"/>
  <c r="H2001" i="11"/>
  <c r="H2004" i="11"/>
  <c r="H1388" i="11" l="1"/>
  <c r="H1260" i="11"/>
  <c r="H1068" i="11"/>
  <c r="X2004" i="11"/>
  <c r="Y1904" i="11"/>
  <c r="X1776" i="11"/>
  <c r="X1456" i="11"/>
  <c r="X1200" i="11"/>
  <c r="H1724" i="11"/>
  <c r="H1692" i="11"/>
  <c r="H1660" i="11"/>
  <c r="H1628" i="11"/>
  <c r="H1596" i="11"/>
  <c r="X1976" i="11"/>
  <c r="X1876" i="11"/>
  <c r="X1712" i="11"/>
  <c r="H1820" i="11"/>
  <c r="H1961" i="11"/>
  <c r="H1905" i="11"/>
  <c r="H1841" i="11"/>
  <c r="H1276" i="11"/>
  <c r="H1148" i="11"/>
  <c r="H1036" i="11"/>
  <c r="H1020" i="11"/>
  <c r="H268" i="11"/>
  <c r="X1848" i="11"/>
  <c r="X1648" i="11"/>
  <c r="X1328" i="11"/>
  <c r="H1884" i="11"/>
  <c r="H1788" i="11"/>
  <c r="H1941" i="11"/>
  <c r="H1233" i="11"/>
  <c r="H1052" i="11"/>
  <c r="H669" i="11"/>
  <c r="H36" i="11"/>
  <c r="X1285" i="11"/>
  <c r="AA1282" i="11"/>
  <c r="X1282" i="11"/>
  <c r="Y1282" i="11"/>
  <c r="H1282" i="11"/>
  <c r="AA1999" i="11"/>
  <c r="X1999" i="11"/>
  <c r="Y1999" i="11"/>
  <c r="H1999" i="11"/>
  <c r="AA1995" i="11"/>
  <c r="X1995" i="11"/>
  <c r="Y1995" i="11"/>
  <c r="H1995" i="11"/>
  <c r="X1987" i="11"/>
  <c r="AA1987" i="11"/>
  <c r="Y1987" i="11"/>
  <c r="H1987" i="11"/>
  <c r="AA1975" i="11"/>
  <c r="X1975" i="11"/>
  <c r="Y1975" i="11"/>
  <c r="H1975" i="11"/>
  <c r="AA1967" i="11"/>
  <c r="X1967" i="11"/>
  <c r="Y1967" i="11"/>
  <c r="H1967" i="11"/>
  <c r="X1959" i="11"/>
  <c r="Y1959" i="11"/>
  <c r="H1959" i="11"/>
  <c r="AA1959" i="11"/>
  <c r="AA1951" i="11"/>
  <c r="X1951" i="11"/>
  <c r="Y1951" i="11"/>
  <c r="H1951" i="11"/>
  <c r="AA1943" i="11"/>
  <c r="X1943" i="11"/>
  <c r="Y1943" i="11"/>
  <c r="H1943" i="11"/>
  <c r="X1935" i="11"/>
  <c r="AA1935" i="11"/>
  <c r="Y1935" i="11"/>
  <c r="H1935" i="11"/>
  <c r="AA1927" i="11"/>
  <c r="X1927" i="11"/>
  <c r="Y1927" i="11"/>
  <c r="H1927" i="11"/>
  <c r="AA1919" i="11"/>
  <c r="X1919" i="11"/>
  <c r="Y1919" i="11"/>
  <c r="H1919" i="11"/>
  <c r="AA1911" i="11"/>
  <c r="X1911" i="11"/>
  <c r="Y1911" i="11"/>
  <c r="X1903" i="11"/>
  <c r="Y1903" i="11"/>
  <c r="AA1903" i="11"/>
  <c r="H1903" i="11"/>
  <c r="AA1895" i="11"/>
  <c r="X1895" i="11"/>
  <c r="Y1895" i="11"/>
  <c r="AA1887" i="11"/>
  <c r="X1887" i="11"/>
  <c r="Y1887" i="11"/>
  <c r="H1887" i="11"/>
  <c r="AA1879" i="11"/>
  <c r="X1879" i="11"/>
  <c r="Y1879" i="11"/>
  <c r="AA1871" i="11"/>
  <c r="X1871" i="11"/>
  <c r="Y1871" i="11"/>
  <c r="H1871" i="11"/>
  <c r="AA1863" i="11"/>
  <c r="X1863" i="11"/>
  <c r="Y1863" i="11"/>
  <c r="AA1855" i="11"/>
  <c r="X1855" i="11"/>
  <c r="Y1855" i="11"/>
  <c r="H1855" i="11"/>
  <c r="AA1847" i="11"/>
  <c r="X1847" i="11"/>
  <c r="Y1847" i="11"/>
  <c r="AA1839" i="11"/>
  <c r="X1839" i="11"/>
  <c r="Y1839" i="11"/>
  <c r="H1839" i="11"/>
  <c r="AA1831" i="11"/>
  <c r="X1831" i="11"/>
  <c r="Y1831" i="11"/>
  <c r="X1823" i="11"/>
  <c r="Y1823" i="11"/>
  <c r="AA1823" i="11"/>
  <c r="H1823" i="11"/>
  <c r="AA1815" i="11"/>
  <c r="Y1815" i="11"/>
  <c r="X1815" i="11"/>
  <c r="AA1807" i="11"/>
  <c r="Y1807" i="11"/>
  <c r="X1807" i="11"/>
  <c r="H1807" i="11"/>
  <c r="AA1799" i="11"/>
  <c r="Y1799" i="11"/>
  <c r="X1799" i="11"/>
  <c r="AA1791" i="11"/>
  <c r="Y1791" i="11"/>
  <c r="X1791" i="11"/>
  <c r="H1791" i="11"/>
  <c r="AA1783" i="11"/>
  <c r="Y1783" i="11"/>
  <c r="X1783" i="11"/>
  <c r="AA1775" i="11"/>
  <c r="Y1775" i="11"/>
  <c r="X1775" i="11"/>
  <c r="H1775" i="11"/>
  <c r="AA1767" i="11"/>
  <c r="Y1767" i="11"/>
  <c r="X1767" i="11"/>
  <c r="Y1759" i="11"/>
  <c r="AA1759" i="11"/>
  <c r="X1759" i="11"/>
  <c r="H1759" i="11"/>
  <c r="AA1751" i="11"/>
  <c r="Y1751" i="11"/>
  <c r="X1751" i="11"/>
  <c r="AA1739" i="11"/>
  <c r="Y1739" i="11"/>
  <c r="X1739" i="11"/>
  <c r="H1739" i="11"/>
  <c r="AA1731" i="11"/>
  <c r="Y1731" i="11"/>
  <c r="X1731" i="11"/>
  <c r="H1731" i="11"/>
  <c r="AA1723" i="11"/>
  <c r="Y1723" i="11"/>
  <c r="X1723" i="11"/>
  <c r="H1723" i="11"/>
  <c r="AA1703" i="11"/>
  <c r="Y1703" i="11"/>
  <c r="X1703" i="11"/>
  <c r="Y1695" i="11"/>
  <c r="X1695" i="11"/>
  <c r="AA1695" i="11"/>
  <c r="H1695" i="11"/>
  <c r="AA1687" i="11"/>
  <c r="Y1687" i="11"/>
  <c r="X1687" i="11"/>
  <c r="H1687" i="11"/>
  <c r="AA1675" i="11"/>
  <c r="Y1675" i="11"/>
  <c r="X1675" i="11"/>
  <c r="H1675" i="11"/>
  <c r="Y1667" i="11"/>
  <c r="X1667" i="11"/>
  <c r="AA1667" i="11"/>
  <c r="H1667" i="11"/>
  <c r="AA1663" i="11"/>
  <c r="Y1663" i="11"/>
  <c r="X1663" i="11"/>
  <c r="H1663" i="11"/>
  <c r="AA1655" i="11"/>
  <c r="Y1655" i="11"/>
  <c r="X1655" i="11"/>
  <c r="H1655" i="11"/>
  <c r="AA1643" i="11"/>
  <c r="Y1643" i="11"/>
  <c r="X1643" i="11"/>
  <c r="H1643" i="11"/>
  <c r="AA1635" i="11"/>
  <c r="Y1635" i="11"/>
  <c r="X1635" i="11"/>
  <c r="H1635" i="11"/>
  <c r="AA1627" i="11"/>
  <c r="Y1627" i="11"/>
  <c r="X1627" i="11"/>
  <c r="H1627" i="11"/>
  <c r="AA1619" i="11"/>
  <c r="Y1619" i="11"/>
  <c r="X1619" i="11"/>
  <c r="H1619" i="11"/>
  <c r="AA1611" i="11"/>
  <c r="Y1611" i="11"/>
  <c r="X1611" i="11"/>
  <c r="H1611" i="11"/>
  <c r="AA1603" i="11"/>
  <c r="Y1603" i="11"/>
  <c r="X1603" i="11"/>
  <c r="H1603" i="11"/>
  <c r="AA1595" i="11"/>
  <c r="Y1595" i="11"/>
  <c r="X1595" i="11"/>
  <c r="H1595" i="11"/>
  <c r="AA1587" i="11"/>
  <c r="Y1587" i="11"/>
  <c r="X1587" i="11"/>
  <c r="H1587" i="11"/>
  <c r="Y1579" i="11"/>
  <c r="AA1579" i="11"/>
  <c r="X1579" i="11"/>
  <c r="H1579" i="11"/>
  <c r="AA1571" i="11"/>
  <c r="Y1571" i="11"/>
  <c r="X1571" i="11"/>
  <c r="H1571" i="11"/>
  <c r="AA1563" i="11"/>
  <c r="Y1563" i="11"/>
  <c r="X1563" i="11"/>
  <c r="H1563" i="11"/>
  <c r="AA1555" i="11"/>
  <c r="Y1555" i="11"/>
  <c r="X1555" i="11"/>
  <c r="H1555" i="11"/>
  <c r="Y1547" i="11"/>
  <c r="X1547" i="11"/>
  <c r="AA1547" i="11"/>
  <c r="H1547" i="11"/>
  <c r="H1911" i="11"/>
  <c r="H1847" i="11"/>
  <c r="H1783" i="11"/>
  <c r="AA1278" i="11"/>
  <c r="Y1278" i="11"/>
  <c r="X1278" i="11"/>
  <c r="H1278" i="11"/>
  <c r="AA1274" i="11"/>
  <c r="X1274" i="11"/>
  <c r="Y1274" i="11"/>
  <c r="H1274" i="11"/>
  <c r="AA1270" i="11"/>
  <c r="Y1270" i="11"/>
  <c r="X1270" i="11"/>
  <c r="H1270" i="11"/>
  <c r="AA1258" i="11"/>
  <c r="Y1258" i="11"/>
  <c r="X1258" i="11"/>
  <c r="H1258" i="11"/>
  <c r="AA1250" i="11"/>
  <c r="X1250" i="11"/>
  <c r="Y1250" i="11"/>
  <c r="H1250" i="11"/>
  <c r="AA1242" i="11"/>
  <c r="X1242" i="11"/>
  <c r="H1242" i="11"/>
  <c r="Y1242" i="11"/>
  <c r="AA1234" i="11"/>
  <c r="X1234" i="11"/>
  <c r="Y1234" i="11"/>
  <c r="H1234" i="11"/>
  <c r="AA1226" i="11"/>
  <c r="Y1226" i="11"/>
  <c r="H1226" i="11"/>
  <c r="X1226" i="11"/>
  <c r="AA1218" i="11"/>
  <c r="X1218" i="11"/>
  <c r="Y1218" i="11"/>
  <c r="H1218" i="11"/>
  <c r="AA1214" i="11"/>
  <c r="Y1214" i="11"/>
  <c r="X1214" i="11"/>
  <c r="H1214" i="11"/>
  <c r="AA1202" i="11"/>
  <c r="X1202" i="11"/>
  <c r="Y1202" i="11"/>
  <c r="H1202" i="11"/>
  <c r="AA1194" i="11"/>
  <c r="Y1194" i="11"/>
  <c r="X1194" i="11"/>
  <c r="H1194" i="11"/>
  <c r="AA1186" i="11"/>
  <c r="Y1186" i="11"/>
  <c r="X1186" i="11"/>
  <c r="H1186" i="11"/>
  <c r="AA1182" i="11"/>
  <c r="Y1182" i="11"/>
  <c r="X1182" i="11"/>
  <c r="H1182" i="11"/>
  <c r="AA1174" i="11"/>
  <c r="Y1174" i="11"/>
  <c r="X1174" i="11"/>
  <c r="H1174" i="11"/>
  <c r="Y1166" i="11"/>
  <c r="X1166" i="11"/>
  <c r="H1166" i="11"/>
  <c r="Y1158" i="11"/>
  <c r="X1158" i="11"/>
  <c r="H1158" i="11"/>
  <c r="Y1150" i="11"/>
  <c r="X1150" i="11"/>
  <c r="H1150" i="11"/>
  <c r="Y1142" i="11"/>
  <c r="X1142" i="11"/>
  <c r="H1142" i="11"/>
  <c r="Y1134" i="11"/>
  <c r="X1134" i="11"/>
  <c r="H1134" i="11"/>
  <c r="Y1126" i="11"/>
  <c r="X1126" i="11"/>
  <c r="H1126" i="11"/>
  <c r="Y1118" i="11"/>
  <c r="X1118" i="11"/>
  <c r="H1118" i="11"/>
  <c r="Y1110" i="11"/>
  <c r="X1110" i="11"/>
  <c r="H1110" i="11"/>
  <c r="Y1102" i="11"/>
  <c r="X1102" i="11"/>
  <c r="H1102" i="11"/>
  <c r="Y1094" i="11"/>
  <c r="X1094" i="11"/>
  <c r="H1094" i="11"/>
  <c r="Y1086" i="11"/>
  <c r="X1086" i="11"/>
  <c r="H1086" i="11"/>
  <c r="Y1078" i="11"/>
  <c r="X1078" i="11"/>
  <c r="H1078" i="11"/>
  <c r="Y1070" i="11"/>
  <c r="X1070" i="11"/>
  <c r="H1070" i="11"/>
  <c r="Y1062" i="11"/>
  <c r="X1062" i="11"/>
  <c r="H1062" i="11"/>
  <c r="Y1054" i="11"/>
  <c r="X1054" i="11"/>
  <c r="H1054" i="11"/>
  <c r="Y1050" i="11"/>
  <c r="H1050" i="11"/>
  <c r="X1050" i="11"/>
  <c r="Y1042" i="11"/>
  <c r="X1042" i="11"/>
  <c r="H1042" i="11"/>
  <c r="Y1034" i="11"/>
  <c r="X1034" i="11"/>
  <c r="H1034" i="11"/>
  <c r="Y1022" i="11"/>
  <c r="X1022" i="11"/>
  <c r="H1022" i="11"/>
  <c r="X894" i="11"/>
  <c r="Y894" i="11"/>
  <c r="H894" i="11"/>
  <c r="Y890" i="11"/>
  <c r="X890" i="11"/>
  <c r="H890" i="11"/>
  <c r="AA754" i="11"/>
  <c r="Y754" i="11"/>
  <c r="X754" i="11"/>
  <c r="H754" i="11"/>
  <c r="X510" i="11"/>
  <c r="Y510" i="11"/>
  <c r="H510" i="11"/>
  <c r="Y506" i="11"/>
  <c r="X506" i="11"/>
  <c r="H506" i="11"/>
  <c r="X498" i="11"/>
  <c r="Y498" i="11"/>
  <c r="H498" i="11"/>
  <c r="Y494" i="11"/>
  <c r="X494" i="11"/>
  <c r="H494" i="11"/>
  <c r="Y470" i="11"/>
  <c r="X470" i="11"/>
  <c r="H470" i="11"/>
  <c r="Y466" i="11"/>
  <c r="X466" i="11"/>
  <c r="H466" i="11"/>
  <c r="X458" i="11"/>
  <c r="Y458" i="11"/>
  <c r="H458" i="11"/>
  <c r="Y454" i="11"/>
  <c r="X454" i="11"/>
  <c r="H454" i="11"/>
  <c r="Y446" i="11"/>
  <c r="X446" i="11"/>
  <c r="H446" i="11"/>
  <c r="Y414" i="11"/>
  <c r="X414" i="11"/>
  <c r="H414" i="11"/>
  <c r="Y318" i="11"/>
  <c r="X318" i="11"/>
  <c r="H318" i="11"/>
  <c r="Y314" i="11"/>
  <c r="H314" i="11"/>
  <c r="X314" i="11"/>
  <c r="Y290" i="11"/>
  <c r="X290" i="11"/>
  <c r="H290" i="11"/>
  <c r="Y286" i="11"/>
  <c r="X286" i="11"/>
  <c r="H286" i="11"/>
  <c r="Y270" i="11"/>
  <c r="X270" i="11"/>
  <c r="H270" i="11"/>
  <c r="X266" i="11"/>
  <c r="Y266" i="11"/>
  <c r="H266" i="11"/>
  <c r="Y262" i="11"/>
  <c r="X262" i="11"/>
  <c r="H262" i="11"/>
  <c r="X50" i="11"/>
  <c r="Y50" i="11"/>
  <c r="H50" i="11"/>
  <c r="H1863" i="11"/>
  <c r="H1799" i="11"/>
  <c r="H1879" i="11"/>
  <c r="H1815" i="11"/>
  <c r="H1751" i="11"/>
  <c r="AA2003" i="11"/>
  <c r="X2003" i="11"/>
  <c r="Y2003" i="11"/>
  <c r="H2003" i="11"/>
  <c r="AA1991" i="11"/>
  <c r="X1991" i="11"/>
  <c r="Y1991" i="11"/>
  <c r="H1991" i="11"/>
  <c r="AA1983" i="11"/>
  <c r="X1983" i="11"/>
  <c r="Y1983" i="11"/>
  <c r="H1983" i="11"/>
  <c r="AA1979" i="11"/>
  <c r="X1979" i="11"/>
  <c r="Y1979" i="11"/>
  <c r="H1979" i="11"/>
  <c r="AA1971" i="11"/>
  <c r="X1971" i="11"/>
  <c r="Y1971" i="11"/>
  <c r="H1971" i="11"/>
  <c r="AA1963" i="11"/>
  <c r="X1963" i="11"/>
  <c r="Y1963" i="11"/>
  <c r="H1963" i="11"/>
  <c r="AA1955" i="11"/>
  <c r="X1955" i="11"/>
  <c r="H1955" i="11"/>
  <c r="Y1955" i="11"/>
  <c r="AA1947" i="11"/>
  <c r="X1947" i="11"/>
  <c r="H1947" i="11"/>
  <c r="Y1947" i="11"/>
  <c r="AA1939" i="11"/>
  <c r="X1939" i="11"/>
  <c r="Y1939" i="11"/>
  <c r="H1939" i="11"/>
  <c r="AA1931" i="11"/>
  <c r="X1931" i="11"/>
  <c r="Y1931" i="11"/>
  <c r="H1931" i="11"/>
  <c r="AA1923" i="11"/>
  <c r="X1923" i="11"/>
  <c r="Y1923" i="11"/>
  <c r="H1923" i="11"/>
  <c r="AA1915" i="11"/>
  <c r="X1915" i="11"/>
  <c r="Y1915" i="11"/>
  <c r="H1915" i="11"/>
  <c r="AA1907" i="11"/>
  <c r="X1907" i="11"/>
  <c r="Y1907" i="11"/>
  <c r="H1907" i="11"/>
  <c r="AA1899" i="11"/>
  <c r="X1899" i="11"/>
  <c r="Y1899" i="11"/>
  <c r="H1899" i="11"/>
  <c r="AA1891" i="11"/>
  <c r="X1891" i="11"/>
  <c r="Y1891" i="11"/>
  <c r="H1891" i="11"/>
  <c r="AA1883" i="11"/>
  <c r="X1883" i="11"/>
  <c r="Y1883" i="11"/>
  <c r="H1883" i="11"/>
  <c r="AA1875" i="11"/>
  <c r="X1875" i="11"/>
  <c r="Y1875" i="11"/>
  <c r="H1875" i="11"/>
  <c r="AA1867" i="11"/>
  <c r="X1867" i="11"/>
  <c r="Y1867" i="11"/>
  <c r="H1867" i="11"/>
  <c r="AA1859" i="11"/>
  <c r="X1859" i="11"/>
  <c r="Y1859" i="11"/>
  <c r="H1859" i="11"/>
  <c r="AA1851" i="11"/>
  <c r="X1851" i="11"/>
  <c r="Y1851" i="11"/>
  <c r="H1851" i="11"/>
  <c r="AA1843" i="11"/>
  <c r="X1843" i="11"/>
  <c r="Y1843" i="11"/>
  <c r="H1843" i="11"/>
  <c r="AA1835" i="11"/>
  <c r="X1835" i="11"/>
  <c r="Y1835" i="11"/>
  <c r="H1835" i="11"/>
  <c r="AA1827" i="11"/>
  <c r="X1827" i="11"/>
  <c r="Y1827" i="11"/>
  <c r="H1827" i="11"/>
  <c r="AA1819" i="11"/>
  <c r="Y1819" i="11"/>
  <c r="X1819" i="11"/>
  <c r="H1819" i="11"/>
  <c r="AA1811" i="11"/>
  <c r="Y1811" i="11"/>
  <c r="X1811" i="11"/>
  <c r="H1811" i="11"/>
  <c r="AA1803" i="11"/>
  <c r="Y1803" i="11"/>
  <c r="X1803" i="11"/>
  <c r="H1803" i="11"/>
  <c r="Y1795" i="11"/>
  <c r="X1795" i="11"/>
  <c r="AA1795" i="11"/>
  <c r="H1795" i="11"/>
  <c r="AA1787" i="11"/>
  <c r="Y1787" i="11"/>
  <c r="X1787" i="11"/>
  <c r="H1787" i="11"/>
  <c r="AA1779" i="11"/>
  <c r="Y1779" i="11"/>
  <c r="X1779" i="11"/>
  <c r="H1779" i="11"/>
  <c r="AA1771" i="11"/>
  <c r="Y1771" i="11"/>
  <c r="X1771" i="11"/>
  <c r="H1771" i="11"/>
  <c r="AA1763" i="11"/>
  <c r="Y1763" i="11"/>
  <c r="X1763" i="11"/>
  <c r="H1763" i="11"/>
  <c r="AA1755" i="11"/>
  <c r="Y1755" i="11"/>
  <c r="X1755" i="11"/>
  <c r="H1755" i="11"/>
  <c r="AA1747" i="11"/>
  <c r="Y1747" i="11"/>
  <c r="X1747" i="11"/>
  <c r="H1747" i="11"/>
  <c r="AA1743" i="11"/>
  <c r="Y1743" i="11"/>
  <c r="X1743" i="11"/>
  <c r="H1743" i="11"/>
  <c r="AA1735" i="11"/>
  <c r="Y1735" i="11"/>
  <c r="X1735" i="11"/>
  <c r="AA1727" i="11"/>
  <c r="Y1727" i="11"/>
  <c r="X1727" i="11"/>
  <c r="H1727" i="11"/>
  <c r="AA1719" i="11"/>
  <c r="Y1719" i="11"/>
  <c r="X1719" i="11"/>
  <c r="AA1715" i="11"/>
  <c r="Y1715" i="11"/>
  <c r="X1715" i="11"/>
  <c r="H1715" i="11"/>
  <c r="AA1711" i="11"/>
  <c r="Y1711" i="11"/>
  <c r="X1711" i="11"/>
  <c r="H1711" i="11"/>
  <c r="AA1707" i="11"/>
  <c r="Y1707" i="11"/>
  <c r="X1707" i="11"/>
  <c r="H1707" i="11"/>
  <c r="AA1699" i="11"/>
  <c r="Y1699" i="11"/>
  <c r="X1699" i="11"/>
  <c r="H1699" i="11"/>
  <c r="AA1691" i="11"/>
  <c r="Y1691" i="11"/>
  <c r="X1691" i="11"/>
  <c r="H1691" i="11"/>
  <c r="AA1683" i="11"/>
  <c r="Y1683" i="11"/>
  <c r="X1683" i="11"/>
  <c r="H1683" i="11"/>
  <c r="AA1679" i="11"/>
  <c r="Y1679" i="11"/>
  <c r="X1679" i="11"/>
  <c r="H1679" i="11"/>
  <c r="AA1671" i="11"/>
  <c r="Y1671" i="11"/>
  <c r="X1671" i="11"/>
  <c r="H1671" i="11"/>
  <c r="AA1659" i="11"/>
  <c r="Y1659" i="11"/>
  <c r="X1659" i="11"/>
  <c r="H1659" i="11"/>
  <c r="AA1651" i="11"/>
  <c r="Y1651" i="11"/>
  <c r="X1651" i="11"/>
  <c r="H1651" i="11"/>
  <c r="AA1647" i="11"/>
  <c r="Y1647" i="11"/>
  <c r="X1647" i="11"/>
  <c r="H1647" i="11"/>
  <c r="AA1639" i="11"/>
  <c r="Y1639" i="11"/>
  <c r="X1639" i="11"/>
  <c r="H1639" i="11"/>
  <c r="Y1631" i="11"/>
  <c r="AA1631" i="11"/>
  <c r="X1631" i="11"/>
  <c r="H1631" i="11"/>
  <c r="AA1623" i="11"/>
  <c r="Y1623" i="11"/>
  <c r="X1623" i="11"/>
  <c r="H1623" i="11"/>
  <c r="AA1615" i="11"/>
  <c r="Y1615" i="11"/>
  <c r="X1615" i="11"/>
  <c r="H1615" i="11"/>
  <c r="AA1607" i="11"/>
  <c r="Y1607" i="11"/>
  <c r="X1607" i="11"/>
  <c r="H1607" i="11"/>
  <c r="AA1599" i="11"/>
  <c r="Y1599" i="11"/>
  <c r="X1599" i="11"/>
  <c r="H1599" i="11"/>
  <c r="AA1591" i="11"/>
  <c r="Y1591" i="11"/>
  <c r="X1591" i="11"/>
  <c r="H1591" i="11"/>
  <c r="AA1583" i="11"/>
  <c r="Y1583" i="11"/>
  <c r="X1583" i="11"/>
  <c r="H1583" i="11"/>
  <c r="AA1575" i="11"/>
  <c r="Y1575" i="11"/>
  <c r="X1575" i="11"/>
  <c r="H1575" i="11"/>
  <c r="AA1567" i="11"/>
  <c r="Y1567" i="11"/>
  <c r="H1567" i="11"/>
  <c r="X1567" i="11"/>
  <c r="AA1559" i="11"/>
  <c r="Y1559" i="11"/>
  <c r="X1559" i="11"/>
  <c r="H1559" i="11"/>
  <c r="AA1551" i="11"/>
  <c r="Y1551" i="11"/>
  <c r="X1551" i="11"/>
  <c r="H1551" i="11"/>
  <c r="AA1543" i="11"/>
  <c r="Y1543" i="11"/>
  <c r="X1543" i="11"/>
  <c r="H1543" i="11"/>
  <c r="X2002" i="11"/>
  <c r="AA2002" i="11"/>
  <c r="Y2002" i="11"/>
  <c r="H2002" i="11"/>
  <c r="AA1998" i="11"/>
  <c r="Y1998" i="11"/>
  <c r="X1998" i="11"/>
  <c r="H1998" i="11"/>
  <c r="AA1994" i="11"/>
  <c r="X1994" i="11"/>
  <c r="Y1994" i="11"/>
  <c r="H1994" i="11"/>
  <c r="AA1990" i="11"/>
  <c r="X1990" i="11"/>
  <c r="Y1990" i="11"/>
  <c r="H1990" i="11"/>
  <c r="AA1986" i="11"/>
  <c r="X1986" i="11"/>
  <c r="Y1986" i="11"/>
  <c r="H1986" i="11"/>
  <c r="AA1982" i="11"/>
  <c r="X1982" i="11"/>
  <c r="Y1982" i="11"/>
  <c r="H1982" i="11"/>
  <c r="AA1978" i="11"/>
  <c r="X1978" i="11"/>
  <c r="Y1978" i="11"/>
  <c r="H1978" i="11"/>
  <c r="AA1974" i="11"/>
  <c r="Y1974" i="11"/>
  <c r="X1974" i="11"/>
  <c r="H1974" i="11"/>
  <c r="AA1970" i="11"/>
  <c r="X1970" i="11"/>
  <c r="Y1970" i="11"/>
  <c r="H1970" i="11"/>
  <c r="AA1966" i="11"/>
  <c r="Y1966" i="11"/>
  <c r="X1966" i="11"/>
  <c r="H1966" i="11"/>
  <c r="AA1962" i="11"/>
  <c r="X1962" i="11"/>
  <c r="Y1962" i="11"/>
  <c r="H1962" i="11"/>
  <c r="AA1958" i="11"/>
  <c r="X1958" i="11"/>
  <c r="Y1958" i="11"/>
  <c r="H1958" i="11"/>
  <c r="AA1954" i="11"/>
  <c r="X1954" i="11"/>
  <c r="Y1954" i="11"/>
  <c r="H1954" i="11"/>
  <c r="AA1950" i="11"/>
  <c r="X1950" i="11"/>
  <c r="Y1950" i="11"/>
  <c r="H1950" i="11"/>
  <c r="AA1946" i="11"/>
  <c r="X1946" i="11"/>
  <c r="Y1946" i="11"/>
  <c r="H1946" i="11"/>
  <c r="AA1942" i="11"/>
  <c r="Y1942" i="11"/>
  <c r="X1942" i="11"/>
  <c r="H1942" i="11"/>
  <c r="AA1938" i="11"/>
  <c r="X1938" i="11"/>
  <c r="Y1938" i="11"/>
  <c r="H1938" i="11"/>
  <c r="AA1934" i="11"/>
  <c r="Y1934" i="11"/>
  <c r="X1934" i="11"/>
  <c r="H1934" i="11"/>
  <c r="AA1930" i="11"/>
  <c r="X1930" i="11"/>
  <c r="Y1930" i="11"/>
  <c r="H1930" i="11"/>
  <c r="AA1926" i="11"/>
  <c r="X1926" i="11"/>
  <c r="Y1926" i="11"/>
  <c r="H1926" i="11"/>
  <c r="AA1922" i="11"/>
  <c r="X1922" i="11"/>
  <c r="Y1922" i="11"/>
  <c r="H1922" i="11"/>
  <c r="AA1918" i="11"/>
  <c r="X1918" i="11"/>
  <c r="H1918" i="11"/>
  <c r="Y1918" i="11"/>
  <c r="X1914" i="11"/>
  <c r="Y1914" i="11"/>
  <c r="H1914" i="11"/>
  <c r="AA1914" i="11"/>
  <c r="AA1910" i="11"/>
  <c r="Y1910" i="11"/>
  <c r="X1910" i="11"/>
  <c r="H1910" i="11"/>
  <c r="AA1906" i="11"/>
  <c r="X1906" i="11"/>
  <c r="Y1906" i="11"/>
  <c r="H1906" i="11"/>
  <c r="AA1902" i="11"/>
  <c r="Y1902" i="11"/>
  <c r="X1902" i="11"/>
  <c r="H1902" i="11"/>
  <c r="AA1898" i="11"/>
  <c r="X1898" i="11"/>
  <c r="H1898" i="11"/>
  <c r="Y1898" i="11"/>
  <c r="AA1894" i="11"/>
  <c r="X1894" i="11"/>
  <c r="Y1894" i="11"/>
  <c r="H1894" i="11"/>
  <c r="AA1890" i="11"/>
  <c r="X1890" i="11"/>
  <c r="H1890" i="11"/>
  <c r="Y1890" i="11"/>
  <c r="AA1886" i="11"/>
  <c r="X1886" i="11"/>
  <c r="Y1886" i="11"/>
  <c r="H1886" i="11"/>
  <c r="AA1882" i="11"/>
  <c r="X1882" i="11"/>
  <c r="Y1882" i="11"/>
  <c r="H1882" i="11"/>
  <c r="AA1878" i="11"/>
  <c r="Y1878" i="11"/>
  <c r="X1878" i="11"/>
  <c r="H1878" i="11"/>
  <c r="AA1874" i="11"/>
  <c r="X1874" i="11"/>
  <c r="Y1874" i="11"/>
  <c r="H1874" i="11"/>
  <c r="AA1870" i="11"/>
  <c r="Y1870" i="11"/>
  <c r="H1870" i="11"/>
  <c r="X1870" i="11"/>
  <c r="AA1866" i="11"/>
  <c r="X1866" i="11"/>
  <c r="Y1866" i="11"/>
  <c r="H1866" i="11"/>
  <c r="AA1862" i="11"/>
  <c r="H1862" i="11"/>
  <c r="X1862" i="11"/>
  <c r="Y1862" i="11"/>
  <c r="AA1858" i="11"/>
  <c r="X1858" i="11"/>
  <c r="Y1858" i="11"/>
  <c r="H1858" i="11"/>
  <c r="AA1854" i="11"/>
  <c r="X1854" i="11"/>
  <c r="H1854" i="11"/>
  <c r="Y1854" i="11"/>
  <c r="AA1850" i="11"/>
  <c r="X1850" i="11"/>
  <c r="Y1850" i="11"/>
  <c r="H1850" i="11"/>
  <c r="AA1846" i="11"/>
  <c r="Y1846" i="11"/>
  <c r="X1846" i="11"/>
  <c r="H1846" i="11"/>
  <c r="AA1842" i="11"/>
  <c r="X1842" i="11"/>
  <c r="Y1842" i="11"/>
  <c r="H1842" i="11"/>
  <c r="AA1838" i="11"/>
  <c r="Y1838" i="11"/>
  <c r="X1838" i="11"/>
  <c r="H1838" i="11"/>
  <c r="AA1834" i="11"/>
  <c r="X1834" i="11"/>
  <c r="H1834" i="11"/>
  <c r="Y1834" i="11"/>
  <c r="AA1830" i="11"/>
  <c r="X1830" i="11"/>
  <c r="Y1830" i="11"/>
  <c r="H1830" i="11"/>
  <c r="AA1826" i="11"/>
  <c r="X1826" i="11"/>
  <c r="H1826" i="11"/>
  <c r="Y1826" i="11"/>
  <c r="AA1822" i="11"/>
  <c r="X1822" i="11"/>
  <c r="Y1822" i="11"/>
  <c r="H1822" i="11"/>
  <c r="AA1818" i="11"/>
  <c r="X1818" i="11"/>
  <c r="H1818" i="11"/>
  <c r="Y1818" i="11"/>
  <c r="AA1814" i="11"/>
  <c r="X1814" i="11"/>
  <c r="Y1814" i="11"/>
  <c r="H1814" i="11"/>
  <c r="AA1810" i="11"/>
  <c r="Y1810" i="11"/>
  <c r="H1810" i="11"/>
  <c r="X1810" i="11"/>
  <c r="AA1806" i="11"/>
  <c r="Y1806" i="11"/>
  <c r="X1806" i="11"/>
  <c r="H1806" i="11"/>
  <c r="AA1802" i="11"/>
  <c r="X1802" i="11"/>
  <c r="Y1802" i="11"/>
  <c r="H1802" i="11"/>
  <c r="AA1798" i="11"/>
  <c r="H1798" i="11"/>
  <c r="X1798" i="11"/>
  <c r="Y1798" i="11"/>
  <c r="AA1794" i="11"/>
  <c r="Y1794" i="11"/>
  <c r="X1794" i="11"/>
  <c r="H1794" i="11"/>
  <c r="AA1790" i="11"/>
  <c r="Y1790" i="11"/>
  <c r="X1790" i="11"/>
  <c r="H1790" i="11"/>
  <c r="AA1786" i="11"/>
  <c r="X1786" i="11"/>
  <c r="H1786" i="11"/>
  <c r="Y1786" i="11"/>
  <c r="AA1782" i="11"/>
  <c r="X1782" i="11"/>
  <c r="Y1782" i="11"/>
  <c r="H1782" i="11"/>
  <c r="AA1778" i="11"/>
  <c r="Y1778" i="11"/>
  <c r="H1778" i="11"/>
  <c r="X1778" i="11"/>
  <c r="AA1774" i="11"/>
  <c r="Y1774" i="11"/>
  <c r="X1774" i="11"/>
  <c r="H1774" i="11"/>
  <c r="AA1770" i="11"/>
  <c r="X1770" i="11"/>
  <c r="Y1770" i="11"/>
  <c r="H1770" i="11"/>
  <c r="AA1766" i="11"/>
  <c r="H1766" i="11"/>
  <c r="X1766" i="11"/>
  <c r="Y1766" i="11"/>
  <c r="AA1762" i="11"/>
  <c r="Y1762" i="11"/>
  <c r="X1762" i="11"/>
  <c r="H1762" i="11"/>
  <c r="AA1758" i="11"/>
  <c r="Y1758" i="11"/>
  <c r="X1758" i="11"/>
  <c r="H1758" i="11"/>
  <c r="AA1754" i="11"/>
  <c r="X1754" i="11"/>
  <c r="H1754" i="11"/>
  <c r="Y1754" i="11"/>
  <c r="AA1750" i="11"/>
  <c r="X1750" i="11"/>
  <c r="Y1750" i="11"/>
  <c r="H1750" i="11"/>
  <c r="AA1746" i="11"/>
  <c r="Y1746" i="11"/>
  <c r="H1746" i="11"/>
  <c r="X1746" i="11"/>
  <c r="AA1742" i="11"/>
  <c r="Y1742" i="11"/>
  <c r="X1742" i="11"/>
  <c r="H1742" i="11"/>
  <c r="AA1738" i="11"/>
  <c r="X1738" i="11"/>
  <c r="Y1738" i="11"/>
  <c r="H1738" i="11"/>
  <c r="AA1734" i="11"/>
  <c r="H1734" i="11"/>
  <c r="X1734" i="11"/>
  <c r="Y1734" i="11"/>
  <c r="AA1730" i="11"/>
  <c r="Y1730" i="11"/>
  <c r="X1730" i="11"/>
  <c r="H1730" i="11"/>
  <c r="AA1726" i="11"/>
  <c r="Y1726" i="11"/>
  <c r="X1726" i="11"/>
  <c r="H1726" i="11"/>
  <c r="AA1722" i="11"/>
  <c r="X1722" i="11"/>
  <c r="H1722" i="11"/>
  <c r="Y1722" i="11"/>
  <c r="AA1718" i="11"/>
  <c r="X1718" i="11"/>
  <c r="Y1718" i="11"/>
  <c r="H1718" i="11"/>
  <c r="AA1714" i="11"/>
  <c r="Y1714" i="11"/>
  <c r="H1714" i="11"/>
  <c r="X1714" i="11"/>
  <c r="AA1710" i="11"/>
  <c r="Y1710" i="11"/>
  <c r="X1710" i="11"/>
  <c r="H1710" i="11"/>
  <c r="AA1706" i="11"/>
  <c r="X1706" i="11"/>
  <c r="Y1706" i="11"/>
  <c r="H1706" i="11"/>
  <c r="AA1702" i="11"/>
  <c r="H1702" i="11"/>
  <c r="X1702" i="11"/>
  <c r="Y1702" i="11"/>
  <c r="AA1698" i="11"/>
  <c r="Y1698" i="11"/>
  <c r="X1698" i="11"/>
  <c r="H1698" i="11"/>
  <c r="AA1694" i="11"/>
  <c r="Y1694" i="11"/>
  <c r="X1694" i="11"/>
  <c r="H1694" i="11"/>
  <c r="AA1690" i="11"/>
  <c r="X1690" i="11"/>
  <c r="H1690" i="11"/>
  <c r="Y1690" i="11"/>
  <c r="AA1686" i="11"/>
  <c r="X1686" i="11"/>
  <c r="Y1686" i="11"/>
  <c r="H1686" i="11"/>
  <c r="AA1682" i="11"/>
  <c r="Y1682" i="11"/>
  <c r="H1682" i="11"/>
  <c r="X1682" i="11"/>
  <c r="AA1678" i="11"/>
  <c r="Y1678" i="11"/>
  <c r="X1678" i="11"/>
  <c r="H1678" i="11"/>
  <c r="AA1674" i="11"/>
  <c r="X1674" i="11"/>
  <c r="Y1674" i="11"/>
  <c r="H1674" i="11"/>
  <c r="AA1670" i="11"/>
  <c r="H1670" i="11"/>
  <c r="X1670" i="11"/>
  <c r="Y1670" i="11"/>
  <c r="AA1666" i="11"/>
  <c r="Y1666" i="11"/>
  <c r="X1666" i="11"/>
  <c r="H1666" i="11"/>
  <c r="AA1662" i="11"/>
  <c r="Y1662" i="11"/>
  <c r="X1662" i="11"/>
  <c r="H1662" i="11"/>
  <c r="AA1658" i="11"/>
  <c r="X1658" i="11"/>
  <c r="H1658" i="11"/>
  <c r="Y1658" i="11"/>
  <c r="AA1654" i="11"/>
  <c r="X1654" i="11"/>
  <c r="Y1654" i="11"/>
  <c r="H1654" i="11"/>
  <c r="AA1650" i="11"/>
  <c r="Y1650" i="11"/>
  <c r="H1650" i="11"/>
  <c r="X1650" i="11"/>
  <c r="AA1646" i="11"/>
  <c r="Y1646" i="11"/>
  <c r="X1646" i="11"/>
  <c r="H1646" i="11"/>
  <c r="AA1642" i="11"/>
  <c r="X1642" i="11"/>
  <c r="Y1642" i="11"/>
  <c r="H1642" i="11"/>
  <c r="AA1638" i="11"/>
  <c r="H1638" i="11"/>
  <c r="X1638" i="11"/>
  <c r="Y1638" i="11"/>
  <c r="AA1634" i="11"/>
  <c r="Y1634" i="11"/>
  <c r="X1634" i="11"/>
  <c r="H1634" i="11"/>
  <c r="AA1630" i="11"/>
  <c r="Y1630" i="11"/>
  <c r="X1630" i="11"/>
  <c r="H1630" i="11"/>
  <c r="AA1626" i="11"/>
  <c r="X1626" i="11"/>
  <c r="H1626" i="11"/>
  <c r="Y1626" i="11"/>
  <c r="AA1622" i="11"/>
  <c r="X1622" i="11"/>
  <c r="Y1622" i="11"/>
  <c r="H1622" i="11"/>
  <c r="AA1618" i="11"/>
  <c r="Y1618" i="11"/>
  <c r="H1618" i="11"/>
  <c r="X1618" i="11"/>
  <c r="AA1614" i="11"/>
  <c r="Y1614" i="11"/>
  <c r="X1614" i="11"/>
  <c r="H1614" i="11"/>
  <c r="AA1610" i="11"/>
  <c r="X1610" i="11"/>
  <c r="Y1610" i="11"/>
  <c r="H1610" i="11"/>
  <c r="AA1606" i="11"/>
  <c r="H1606" i="11"/>
  <c r="X1606" i="11"/>
  <c r="Y1606" i="11"/>
  <c r="AA1602" i="11"/>
  <c r="Y1602" i="11"/>
  <c r="X1602" i="11"/>
  <c r="H1602" i="11"/>
  <c r="AA1598" i="11"/>
  <c r="Y1598" i="11"/>
  <c r="X1598" i="11"/>
  <c r="H1598" i="11"/>
  <c r="AA1594" i="11"/>
  <c r="X1594" i="11"/>
  <c r="H1594" i="11"/>
  <c r="Y1594" i="11"/>
  <c r="AA1590" i="11"/>
  <c r="X1590" i="11"/>
  <c r="Y1590" i="11"/>
  <c r="H1590" i="11"/>
  <c r="AA1586" i="11"/>
  <c r="Y1586" i="11"/>
  <c r="H1586" i="11"/>
  <c r="X1586" i="11"/>
  <c r="AA1582" i="11"/>
  <c r="X1582" i="11"/>
  <c r="H1582" i="11"/>
  <c r="Y1582" i="11"/>
  <c r="AA1578" i="11"/>
  <c r="Y1578" i="11"/>
  <c r="X1578" i="11"/>
  <c r="H1578" i="11"/>
  <c r="AA1574" i="11"/>
  <c r="Y1574" i="11"/>
  <c r="X1574" i="11"/>
  <c r="H1574" i="11"/>
  <c r="X1570" i="11"/>
  <c r="Y1570" i="11"/>
  <c r="H1570" i="11"/>
  <c r="AA1570" i="11"/>
  <c r="AA1566" i="11"/>
  <c r="Y1566" i="11"/>
  <c r="X1566" i="11"/>
  <c r="H1566" i="11"/>
  <c r="AA1562" i="11"/>
  <c r="X1562" i="11"/>
  <c r="H1562" i="11"/>
  <c r="Y1562" i="11"/>
  <c r="AA1558" i="11"/>
  <c r="Y1558" i="11"/>
  <c r="X1558" i="11"/>
  <c r="H1558" i="11"/>
  <c r="AA1554" i="11"/>
  <c r="X1554" i="11"/>
  <c r="Y1554" i="11"/>
  <c r="H1554" i="11"/>
  <c r="AA1550" i="11"/>
  <c r="Y1550" i="11"/>
  <c r="X1550" i="11"/>
  <c r="H1550" i="11"/>
  <c r="AA1546" i="11"/>
  <c r="Y1546" i="11"/>
  <c r="H1546" i="11"/>
  <c r="X1546" i="11"/>
  <c r="AA1542" i="11"/>
  <c r="Y1542" i="11"/>
  <c r="X1542" i="11"/>
  <c r="H1542" i="11"/>
  <c r="AA1538" i="11"/>
  <c r="X1538" i="11"/>
  <c r="Y1538" i="11"/>
  <c r="H1538" i="11"/>
  <c r="AA1534" i="11"/>
  <c r="Y1534" i="11"/>
  <c r="X1534" i="11"/>
  <c r="H1534" i="11"/>
  <c r="AA1530" i="11"/>
  <c r="X1530" i="11"/>
  <c r="Y1530" i="11"/>
  <c r="H1530" i="11"/>
  <c r="AA1526" i="11"/>
  <c r="Y1526" i="11"/>
  <c r="X1526" i="11"/>
  <c r="H1526" i="11"/>
  <c r="AA1522" i="11"/>
  <c r="X1522" i="11"/>
  <c r="Y1522" i="11"/>
  <c r="H1522" i="11"/>
  <c r="AA1518" i="11"/>
  <c r="Y1518" i="11"/>
  <c r="X1518" i="11"/>
  <c r="H1518" i="11"/>
  <c r="AA1514" i="11"/>
  <c r="Y1514" i="11"/>
  <c r="X1514" i="11"/>
  <c r="H1514" i="11"/>
  <c r="AA1510" i="11"/>
  <c r="Y1510" i="11"/>
  <c r="X1510" i="11"/>
  <c r="H1510" i="11"/>
  <c r="X1506" i="11"/>
  <c r="AA1506" i="11"/>
  <c r="Y1506" i="11"/>
  <c r="H1506" i="11"/>
  <c r="AA1502" i="11"/>
  <c r="Y1502" i="11"/>
  <c r="X1502" i="11"/>
  <c r="H1502" i="11"/>
  <c r="AA1498" i="11"/>
  <c r="X1498" i="11"/>
  <c r="H1498" i="11"/>
  <c r="Y1498" i="11"/>
  <c r="AA1494" i="11"/>
  <c r="Y1494" i="11"/>
  <c r="X1494" i="11"/>
  <c r="H1494" i="11"/>
  <c r="AA1490" i="11"/>
  <c r="X1490" i="11"/>
  <c r="Y1490" i="11"/>
  <c r="H1490" i="11"/>
  <c r="AA1486" i="11"/>
  <c r="Y1486" i="11"/>
  <c r="X1486" i="11"/>
  <c r="H1486" i="11"/>
  <c r="AA1482" i="11"/>
  <c r="Y1482" i="11"/>
  <c r="H1482" i="11"/>
  <c r="X1482" i="11"/>
  <c r="AA1478" i="11"/>
  <c r="Y1478" i="11"/>
  <c r="X1478" i="11"/>
  <c r="H1478" i="11"/>
  <c r="AA1474" i="11"/>
  <c r="X1474" i="11"/>
  <c r="Y1474" i="11"/>
  <c r="H1474" i="11"/>
  <c r="AA1470" i="11"/>
  <c r="Y1470" i="11"/>
  <c r="X1470" i="11"/>
  <c r="H1470" i="11"/>
  <c r="AA1466" i="11"/>
  <c r="X1466" i="11"/>
  <c r="Y1466" i="11"/>
  <c r="H1466" i="11"/>
  <c r="AA1462" i="11"/>
  <c r="Y1462" i="11"/>
  <c r="X1462" i="11"/>
  <c r="H1462" i="11"/>
  <c r="AA1458" i="11"/>
  <c r="X1458" i="11"/>
  <c r="Y1458" i="11"/>
  <c r="H1458" i="11"/>
  <c r="AA1454" i="11"/>
  <c r="Y1454" i="11"/>
  <c r="X1454" i="11"/>
  <c r="H1454" i="11"/>
  <c r="AA1450" i="11"/>
  <c r="Y1450" i="11"/>
  <c r="X1450" i="11"/>
  <c r="H1450" i="11"/>
  <c r="AA1446" i="11"/>
  <c r="Y1446" i="11"/>
  <c r="X1446" i="11"/>
  <c r="H1446" i="11"/>
  <c r="X1442" i="11"/>
  <c r="Y1442" i="11"/>
  <c r="AA1442" i="11"/>
  <c r="H1442" i="11"/>
  <c r="AA1438" i="11"/>
  <c r="Y1438" i="11"/>
  <c r="X1438" i="11"/>
  <c r="H1438" i="11"/>
  <c r="AA1434" i="11"/>
  <c r="X1434" i="11"/>
  <c r="H1434" i="11"/>
  <c r="Y1434" i="11"/>
  <c r="AA1430" i="11"/>
  <c r="Y1430" i="11"/>
  <c r="X1430" i="11"/>
  <c r="H1430" i="11"/>
  <c r="AA1426" i="11"/>
  <c r="X1426" i="11"/>
  <c r="Y1426" i="11"/>
  <c r="H1426" i="11"/>
  <c r="AA1422" i="11"/>
  <c r="Y1422" i="11"/>
  <c r="X1422" i="11"/>
  <c r="H1422" i="11"/>
  <c r="AA1418" i="11"/>
  <c r="Y1418" i="11"/>
  <c r="H1418" i="11"/>
  <c r="X1418" i="11"/>
  <c r="AA1414" i="11"/>
  <c r="Y1414" i="11"/>
  <c r="X1414" i="11"/>
  <c r="H1414" i="11"/>
  <c r="AA1410" i="11"/>
  <c r="X1410" i="11"/>
  <c r="Y1410" i="11"/>
  <c r="H1410" i="11"/>
  <c r="AA1406" i="11"/>
  <c r="Y1406" i="11"/>
  <c r="X1406" i="11"/>
  <c r="H1406" i="11"/>
  <c r="AA1402" i="11"/>
  <c r="X1402" i="11"/>
  <c r="Y1402" i="11"/>
  <c r="H1402" i="11"/>
  <c r="AA1398" i="11"/>
  <c r="Y1398" i="11"/>
  <c r="X1398" i="11"/>
  <c r="H1398" i="11"/>
  <c r="AA1394" i="11"/>
  <c r="X1394" i="11"/>
  <c r="Y1394" i="11"/>
  <c r="H1394" i="11"/>
  <c r="AA1390" i="11"/>
  <c r="Y1390" i="11"/>
  <c r="X1390" i="11"/>
  <c r="H1390" i="11"/>
  <c r="AA1386" i="11"/>
  <c r="Y1386" i="11"/>
  <c r="X1386" i="11"/>
  <c r="H1386" i="11"/>
  <c r="AA1382" i="11"/>
  <c r="Y1382" i="11"/>
  <c r="X1382" i="11"/>
  <c r="H1382" i="11"/>
  <c r="X1378" i="11"/>
  <c r="AA1378" i="11"/>
  <c r="Y1378" i="11"/>
  <c r="H1378" i="11"/>
  <c r="AA1374" i="11"/>
  <c r="Y1374" i="11"/>
  <c r="X1374" i="11"/>
  <c r="H1374" i="11"/>
  <c r="AA1370" i="11"/>
  <c r="X1370" i="11"/>
  <c r="H1370" i="11"/>
  <c r="Y1370" i="11"/>
  <c r="AA1366" i="11"/>
  <c r="Y1366" i="11"/>
  <c r="X1366" i="11"/>
  <c r="H1366" i="11"/>
  <c r="AA1362" i="11"/>
  <c r="X1362" i="11"/>
  <c r="Y1362" i="11"/>
  <c r="H1362" i="11"/>
  <c r="AA1358" i="11"/>
  <c r="Y1358" i="11"/>
  <c r="X1358" i="11"/>
  <c r="H1358" i="11"/>
  <c r="AA1354" i="11"/>
  <c r="Y1354" i="11"/>
  <c r="H1354" i="11"/>
  <c r="X1354" i="11"/>
  <c r="AA1350" i="11"/>
  <c r="Y1350" i="11"/>
  <c r="X1350" i="11"/>
  <c r="H1350" i="11"/>
  <c r="AA1346" i="11"/>
  <c r="X1346" i="11"/>
  <c r="Y1346" i="11"/>
  <c r="H1346" i="11"/>
  <c r="AA1342" i="11"/>
  <c r="Y1342" i="11"/>
  <c r="X1342" i="11"/>
  <c r="H1342" i="11"/>
  <c r="AA1338" i="11"/>
  <c r="X1338" i="11"/>
  <c r="Y1338" i="11"/>
  <c r="H1338" i="11"/>
  <c r="AA1334" i="11"/>
  <c r="Y1334" i="11"/>
  <c r="X1334" i="11"/>
  <c r="H1334" i="11"/>
  <c r="AA1330" i="11"/>
  <c r="X1330" i="11"/>
  <c r="Y1330" i="11"/>
  <c r="H1330" i="11"/>
  <c r="AA1326" i="11"/>
  <c r="Y1326" i="11"/>
  <c r="X1326" i="11"/>
  <c r="H1326" i="11"/>
  <c r="AA1322" i="11"/>
  <c r="Y1322" i="11"/>
  <c r="X1322" i="11"/>
  <c r="H1322" i="11"/>
  <c r="AA1318" i="11"/>
  <c r="Y1318" i="11"/>
  <c r="X1318" i="11"/>
  <c r="H1318" i="11"/>
  <c r="AA1314" i="11"/>
  <c r="X1314" i="11"/>
  <c r="Y1314" i="11"/>
  <c r="H1314" i="11"/>
  <c r="AA1310" i="11"/>
  <c r="Y1310" i="11"/>
  <c r="X1310" i="11"/>
  <c r="H1310" i="11"/>
  <c r="AA1306" i="11"/>
  <c r="X1306" i="11"/>
  <c r="H1306" i="11"/>
  <c r="Y1306" i="11"/>
  <c r="AA1302" i="11"/>
  <c r="Y1302" i="11"/>
  <c r="X1302" i="11"/>
  <c r="H1302" i="11"/>
  <c r="AA1298" i="11"/>
  <c r="X1298" i="11"/>
  <c r="Y1298" i="11"/>
  <c r="H1298" i="11"/>
  <c r="AA1294" i="11"/>
  <c r="Y1294" i="11"/>
  <c r="X1294" i="11"/>
  <c r="H1294" i="11"/>
  <c r="AA1290" i="11"/>
  <c r="Y1290" i="11"/>
  <c r="H1290" i="11"/>
  <c r="X1290" i="11"/>
  <c r="AA1286" i="11"/>
  <c r="Y1286" i="11"/>
  <c r="X1286" i="11"/>
  <c r="H1286" i="11"/>
  <c r="AA1266" i="11"/>
  <c r="X1266" i="11"/>
  <c r="Y1266" i="11"/>
  <c r="H1266" i="11"/>
  <c r="AA1262" i="11"/>
  <c r="Y1262" i="11"/>
  <c r="X1262" i="11"/>
  <c r="H1262" i="11"/>
  <c r="AA1254" i="11"/>
  <c r="Y1254" i="11"/>
  <c r="X1254" i="11"/>
  <c r="H1254" i="11"/>
  <c r="Y1246" i="11"/>
  <c r="X1246" i="11"/>
  <c r="H1246" i="11"/>
  <c r="AA1238" i="11"/>
  <c r="Y1238" i="11"/>
  <c r="X1238" i="11"/>
  <c r="H1238" i="11"/>
  <c r="AA1230" i="11"/>
  <c r="Y1230" i="11"/>
  <c r="X1230" i="11"/>
  <c r="H1230" i="11"/>
  <c r="AA1222" i="11"/>
  <c r="Y1222" i="11"/>
  <c r="X1222" i="11"/>
  <c r="H1222" i="11"/>
  <c r="AA1210" i="11"/>
  <c r="X1210" i="11"/>
  <c r="Y1210" i="11"/>
  <c r="H1210" i="11"/>
  <c r="AA1206" i="11"/>
  <c r="Y1206" i="11"/>
  <c r="X1206" i="11"/>
  <c r="H1206" i="11"/>
  <c r="AA1198" i="11"/>
  <c r="Y1198" i="11"/>
  <c r="X1198" i="11"/>
  <c r="H1198" i="11"/>
  <c r="AA1190" i="11"/>
  <c r="Y1190" i="11"/>
  <c r="X1190" i="11"/>
  <c r="H1190" i="11"/>
  <c r="AA1178" i="11"/>
  <c r="Y1178" i="11"/>
  <c r="H1178" i="11"/>
  <c r="X1178" i="11"/>
  <c r="Y1170" i="11"/>
  <c r="X1170" i="11"/>
  <c r="H1170" i="11"/>
  <c r="Y1162" i="11"/>
  <c r="X1162" i="11"/>
  <c r="H1162" i="11"/>
  <c r="Y1154" i="11"/>
  <c r="X1154" i="11"/>
  <c r="H1154" i="11"/>
  <c r="Y1146" i="11"/>
  <c r="X1146" i="11"/>
  <c r="H1146" i="11"/>
  <c r="Y1138" i="11"/>
  <c r="X1138" i="11"/>
  <c r="H1138" i="11"/>
  <c r="Y1130" i="11"/>
  <c r="X1130" i="11"/>
  <c r="H1130" i="11"/>
  <c r="Y1122" i="11"/>
  <c r="X1122" i="11"/>
  <c r="H1122" i="11"/>
  <c r="Y1114" i="11"/>
  <c r="X1114" i="11"/>
  <c r="H1114" i="11"/>
  <c r="Y1106" i="11"/>
  <c r="X1106" i="11"/>
  <c r="H1106" i="11"/>
  <c r="Y1098" i="11"/>
  <c r="X1098" i="11"/>
  <c r="H1098" i="11"/>
  <c r="Y1090" i="11"/>
  <c r="X1090" i="11"/>
  <c r="H1090" i="11"/>
  <c r="Y1082" i="11"/>
  <c r="X1082" i="11"/>
  <c r="H1082" i="11"/>
  <c r="Y1074" i="11"/>
  <c r="X1074" i="11"/>
  <c r="H1074" i="11"/>
  <c r="Y1066" i="11"/>
  <c r="X1066" i="11"/>
  <c r="H1066" i="11"/>
  <c r="Y1058" i="11"/>
  <c r="X1058" i="11"/>
  <c r="H1058" i="11"/>
  <c r="Y1046" i="11"/>
  <c r="X1046" i="11"/>
  <c r="H1046" i="11"/>
  <c r="Y1038" i="11"/>
  <c r="X1038" i="11"/>
  <c r="H1038" i="11"/>
  <c r="Y1030" i="11"/>
  <c r="X1030" i="11"/>
  <c r="H1030" i="11"/>
  <c r="Y1026" i="11"/>
  <c r="X1026" i="11"/>
  <c r="H1026" i="11"/>
  <c r="Y1018" i="11"/>
  <c r="X1018" i="11"/>
  <c r="H1018" i="11"/>
  <c r="Y1014" i="11"/>
  <c r="X1014" i="11"/>
  <c r="H1014" i="11"/>
  <c r="Y1010" i="11"/>
  <c r="X1010" i="11"/>
  <c r="H1010" i="11"/>
  <c r="Y1006" i="11"/>
  <c r="X1006" i="11"/>
  <c r="H1006" i="11"/>
  <c r="X794" i="11"/>
  <c r="Y794" i="11"/>
  <c r="H794" i="11"/>
  <c r="AA750" i="11"/>
  <c r="X750" i="11"/>
  <c r="Y750" i="11"/>
  <c r="H750" i="11"/>
  <c r="AA742" i="11"/>
  <c r="Y742" i="11"/>
  <c r="X742" i="11"/>
  <c r="H742" i="11"/>
  <c r="Y690" i="11"/>
  <c r="X690" i="11"/>
  <c r="H690" i="11"/>
  <c r="Y666" i="11"/>
  <c r="X666" i="11"/>
  <c r="H666" i="11"/>
  <c r="X658" i="11"/>
  <c r="Y658" i="11"/>
  <c r="H658" i="11"/>
  <c r="X654" i="11"/>
  <c r="Y654" i="11"/>
  <c r="H654" i="11"/>
  <c r="Y554" i="11"/>
  <c r="X554" i="11"/>
  <c r="H554" i="11"/>
  <c r="X550" i="11"/>
  <c r="Y550" i="11"/>
  <c r="H550" i="11"/>
  <c r="Y522" i="11"/>
  <c r="X522" i="11"/>
  <c r="H522" i="11"/>
  <c r="X502" i="11"/>
  <c r="Y502" i="11"/>
  <c r="H502" i="11"/>
  <c r="X482" i="11"/>
  <c r="Y482" i="11"/>
  <c r="H482" i="11"/>
  <c r="Y478" i="11"/>
  <c r="X478" i="11"/>
  <c r="H478" i="11"/>
  <c r="Y450" i="11"/>
  <c r="X450" i="11"/>
  <c r="H450" i="11"/>
  <c r="Y406" i="11"/>
  <c r="X406" i="11"/>
  <c r="H406" i="11"/>
  <c r="Y378" i="11"/>
  <c r="X378" i="11"/>
  <c r="H378" i="11"/>
  <c r="Y338" i="11"/>
  <c r="X338" i="11"/>
  <c r="H338" i="11"/>
  <c r="X326" i="11"/>
  <c r="Y326" i="11"/>
  <c r="H326" i="11"/>
  <c r="Y306" i="11"/>
  <c r="X306" i="11"/>
  <c r="H306" i="11"/>
  <c r="Y302" i="11"/>
  <c r="X302" i="11"/>
  <c r="H302" i="11"/>
  <c r="Y250" i="11"/>
  <c r="X250" i="11"/>
  <c r="H250" i="11"/>
  <c r="X146" i="11"/>
  <c r="Y146" i="11"/>
  <c r="H146" i="11"/>
  <c r="X102" i="11"/>
  <c r="Y102" i="11"/>
  <c r="H102" i="11"/>
  <c r="X86" i="11"/>
  <c r="Y86" i="11"/>
  <c r="H86" i="11"/>
  <c r="H1895" i="11"/>
  <c r="H1831" i="11"/>
  <c r="H1767" i="11"/>
  <c r="H1703" i="11"/>
  <c r="AA1539" i="11"/>
  <c r="Y1539" i="11"/>
  <c r="X1539" i="11"/>
  <c r="AA1535" i="11"/>
  <c r="Y1535" i="11"/>
  <c r="X1535" i="11"/>
  <c r="AA1531" i="11"/>
  <c r="Y1531" i="11"/>
  <c r="X1531" i="11"/>
  <c r="AA1527" i="11"/>
  <c r="Y1527" i="11"/>
  <c r="X1527" i="11"/>
  <c r="AA1523" i="11"/>
  <c r="Y1523" i="11"/>
  <c r="X1523" i="11"/>
  <c r="AA1519" i="11"/>
  <c r="Y1519" i="11"/>
  <c r="X1519" i="11"/>
  <c r="Y1515" i="11"/>
  <c r="AA1515" i="11"/>
  <c r="X1515" i="11"/>
  <c r="AA1511" i="11"/>
  <c r="Y1511" i="11"/>
  <c r="X1511" i="11"/>
  <c r="AA1507" i="11"/>
  <c r="Y1507" i="11"/>
  <c r="X1507" i="11"/>
  <c r="AA1503" i="11"/>
  <c r="Y1503" i="11"/>
  <c r="AA1499" i="11"/>
  <c r="Y1499" i="11"/>
  <c r="X1499" i="11"/>
  <c r="AA1495" i="11"/>
  <c r="Y1495" i="11"/>
  <c r="X1495" i="11"/>
  <c r="AA1491" i="11"/>
  <c r="Y1491" i="11"/>
  <c r="X1491" i="11"/>
  <c r="AA1487" i="11"/>
  <c r="Y1487" i="11"/>
  <c r="X1487" i="11"/>
  <c r="Y1483" i="11"/>
  <c r="X1483" i="11"/>
  <c r="AA1483" i="11"/>
  <c r="AA1479" i="11"/>
  <c r="Y1479" i="11"/>
  <c r="X1479" i="11"/>
  <c r="AA1475" i="11"/>
  <c r="Y1475" i="11"/>
  <c r="X1475" i="11"/>
  <c r="AA1471" i="11"/>
  <c r="Y1471" i="11"/>
  <c r="X1471" i="11"/>
  <c r="AA1467" i="11"/>
  <c r="Y1467" i="11"/>
  <c r="X1467" i="11"/>
  <c r="AA1463" i="11"/>
  <c r="Y1463" i="11"/>
  <c r="X1463" i="11"/>
  <c r="AA1459" i="11"/>
  <c r="Y1459" i="11"/>
  <c r="X1459" i="11"/>
  <c r="AA1455" i="11"/>
  <c r="Y1455" i="11"/>
  <c r="X1455" i="11"/>
  <c r="Y1451" i="11"/>
  <c r="AA1451" i="11"/>
  <c r="X1451" i="11"/>
  <c r="AA1447" i="11"/>
  <c r="Y1447" i="11"/>
  <c r="X1447" i="11"/>
  <c r="AA1443" i="11"/>
  <c r="Y1443" i="11"/>
  <c r="X1443" i="11"/>
  <c r="AA1439" i="11"/>
  <c r="Y1439" i="11"/>
  <c r="AA1435" i="11"/>
  <c r="Y1435" i="11"/>
  <c r="X1435" i="11"/>
  <c r="AA1431" i="11"/>
  <c r="Y1431" i="11"/>
  <c r="X1431" i="11"/>
  <c r="AA1427" i="11"/>
  <c r="Y1427" i="11"/>
  <c r="X1427" i="11"/>
  <c r="AA1423" i="11"/>
  <c r="Y1423" i="11"/>
  <c r="X1423" i="11"/>
  <c r="Y1419" i="11"/>
  <c r="X1419" i="11"/>
  <c r="AA1419" i="11"/>
  <c r="AA1415" i="11"/>
  <c r="Y1415" i="11"/>
  <c r="X1415" i="11"/>
  <c r="AA1411" i="11"/>
  <c r="Y1411" i="11"/>
  <c r="X1411" i="11"/>
  <c r="AA1407" i="11"/>
  <c r="Y1407" i="11"/>
  <c r="X1407" i="11"/>
  <c r="AA1403" i="11"/>
  <c r="Y1403" i="11"/>
  <c r="X1403" i="11"/>
  <c r="AA1399" i="11"/>
  <c r="Y1399" i="11"/>
  <c r="X1399" i="11"/>
  <c r="AA1395" i="11"/>
  <c r="Y1395" i="11"/>
  <c r="X1395" i="11"/>
  <c r="AA1391" i="11"/>
  <c r="Y1391" i="11"/>
  <c r="X1391" i="11"/>
  <c r="Y1387" i="11"/>
  <c r="AA1387" i="11"/>
  <c r="X1387" i="11"/>
  <c r="AA1383" i="11"/>
  <c r="Y1383" i="11"/>
  <c r="X1383" i="11"/>
  <c r="AA1379" i="11"/>
  <c r="Y1379" i="11"/>
  <c r="X1379" i="11"/>
  <c r="AA1375" i="11"/>
  <c r="Y1375" i="11"/>
  <c r="AA1371" i="11"/>
  <c r="Y1371" i="11"/>
  <c r="X1371" i="11"/>
  <c r="AA1367" i="11"/>
  <c r="Y1367" i="11"/>
  <c r="X1367" i="11"/>
  <c r="AA1363" i="11"/>
  <c r="Y1363" i="11"/>
  <c r="X1363" i="11"/>
  <c r="AA1359" i="11"/>
  <c r="Y1359" i="11"/>
  <c r="X1359" i="11"/>
  <c r="AA1355" i="11"/>
  <c r="Y1355" i="11"/>
  <c r="X1355" i="11"/>
  <c r="AA1351" i="11"/>
  <c r="Y1351" i="11"/>
  <c r="X1351" i="11"/>
  <c r="AA1347" i="11"/>
  <c r="Y1347" i="11"/>
  <c r="X1347" i="11"/>
  <c r="AA1343" i="11"/>
  <c r="Y1343" i="11"/>
  <c r="X1343" i="11"/>
  <c r="AA1339" i="11"/>
  <c r="Y1339" i="11"/>
  <c r="X1339" i="11"/>
  <c r="Y1335" i="11"/>
  <c r="AA1335" i="11"/>
  <c r="X1335" i="11"/>
  <c r="AA1331" i="11"/>
  <c r="Y1331" i="11"/>
  <c r="X1331" i="11"/>
  <c r="AA1327" i="11"/>
  <c r="Y1327" i="11"/>
  <c r="X1327" i="11"/>
  <c r="AA1323" i="11"/>
  <c r="Y1323" i="11"/>
  <c r="X1323" i="11"/>
  <c r="AA1319" i="11"/>
  <c r="Y1319" i="11"/>
  <c r="X1319" i="11"/>
  <c r="AA1315" i="11"/>
  <c r="Y1315" i="11"/>
  <c r="X1315" i="11"/>
  <c r="AA1311" i="11"/>
  <c r="Y1311" i="11"/>
  <c r="AA1307" i="11"/>
  <c r="Y1307" i="11"/>
  <c r="X1307" i="11"/>
  <c r="AA1303" i="11"/>
  <c r="Y1303" i="11"/>
  <c r="X1303" i="11"/>
  <c r="AA1299" i="11"/>
  <c r="Y1299" i="11"/>
  <c r="X1299" i="11"/>
  <c r="AA1295" i="11"/>
  <c r="Y1295" i="11"/>
  <c r="X1295" i="11"/>
  <c r="AA1291" i="11"/>
  <c r="Y1291" i="11"/>
  <c r="X1291" i="11"/>
  <c r="AA1287" i="11"/>
  <c r="Y1287" i="11"/>
  <c r="X1287" i="11"/>
  <c r="AA1283" i="11"/>
  <c r="Y1283" i="11"/>
  <c r="X1283" i="11"/>
  <c r="AA1279" i="11"/>
  <c r="Y1279" i="11"/>
  <c r="X1279" i="11"/>
  <c r="AA1275" i="11"/>
  <c r="Y1275" i="11"/>
  <c r="X1275" i="11"/>
  <c r="Y1271" i="11"/>
  <c r="AA1271" i="11"/>
  <c r="X1271" i="11"/>
  <c r="AA1267" i="11"/>
  <c r="Y1267" i="11"/>
  <c r="X1267" i="11"/>
  <c r="AA1263" i="11"/>
  <c r="Y1263" i="11"/>
  <c r="X1263" i="11"/>
  <c r="AA1259" i="11"/>
  <c r="Y1259" i="11"/>
  <c r="X1259" i="11"/>
  <c r="AA1255" i="11"/>
  <c r="Y1255" i="11"/>
  <c r="X1255" i="11"/>
  <c r="AA1251" i="11"/>
  <c r="Y1251" i="11"/>
  <c r="X1251" i="11"/>
  <c r="AA1247" i="11"/>
  <c r="Y1247" i="11"/>
  <c r="AA1243" i="11"/>
  <c r="Y1243" i="11"/>
  <c r="X1243" i="11"/>
  <c r="AA1239" i="11"/>
  <c r="Y1239" i="11"/>
  <c r="X1239" i="11"/>
  <c r="AA1235" i="11"/>
  <c r="Y1235" i="11"/>
  <c r="X1235" i="11"/>
  <c r="AA1231" i="11"/>
  <c r="Y1231" i="11"/>
  <c r="X1231" i="11"/>
  <c r="AA1227" i="11"/>
  <c r="Y1227" i="11"/>
  <c r="X1227" i="11"/>
  <c r="AA1223" i="11"/>
  <c r="Y1223" i="11"/>
  <c r="X1223" i="11"/>
  <c r="Y1219" i="11"/>
  <c r="X1219" i="11"/>
  <c r="AA1215" i="11"/>
  <c r="Y1215" i="11"/>
  <c r="X1215" i="11"/>
  <c r="AA1211" i="11"/>
  <c r="Y1211" i="11"/>
  <c r="X1211" i="11"/>
  <c r="AA1207" i="11"/>
  <c r="Y1207" i="11"/>
  <c r="X1207" i="11"/>
  <c r="AA1203" i="11"/>
  <c r="Y1203" i="11"/>
  <c r="X1203" i="11"/>
  <c r="AA1199" i="11"/>
  <c r="Y1199" i="11"/>
  <c r="X1199" i="11"/>
  <c r="AA1195" i="11"/>
  <c r="Y1195" i="11"/>
  <c r="X1195" i="11"/>
  <c r="AA1191" i="11"/>
  <c r="Y1191" i="11"/>
  <c r="X1191" i="11"/>
  <c r="AA1187" i="11"/>
  <c r="X1187" i="11"/>
  <c r="Y1187" i="11"/>
  <c r="AA1183" i="11"/>
  <c r="X1183" i="11"/>
  <c r="Y1183" i="11"/>
  <c r="AA1179" i="11"/>
  <c r="Y1179" i="11"/>
  <c r="X1179" i="11"/>
  <c r="Y1175" i="11"/>
  <c r="X1175" i="11"/>
  <c r="Y1171" i="11"/>
  <c r="X1171" i="11"/>
  <c r="X1167" i="11"/>
  <c r="Y1167" i="11"/>
  <c r="Y1163" i="11"/>
  <c r="X1163" i="11"/>
  <c r="Y1159" i="11"/>
  <c r="X1159" i="11"/>
  <c r="Y1155" i="11"/>
  <c r="X1155" i="11"/>
  <c r="X1151" i="11"/>
  <c r="Y1151" i="11"/>
  <c r="Y1147" i="11"/>
  <c r="X1147" i="11"/>
  <c r="Y1143" i="11"/>
  <c r="X1143" i="11"/>
  <c r="Y1139" i="11"/>
  <c r="X1139" i="11"/>
  <c r="X1135" i="11"/>
  <c r="Y1131" i="11"/>
  <c r="X1131" i="11"/>
  <c r="Y1127" i="11"/>
  <c r="Y1123" i="11"/>
  <c r="X1123" i="11"/>
  <c r="X1119" i="11"/>
  <c r="Y1119" i="11"/>
  <c r="Y1115" i="11"/>
  <c r="X1115" i="11"/>
  <c r="Y1111" i="11"/>
  <c r="X1111" i="11"/>
  <c r="Y1107" i="11"/>
  <c r="X1107" i="11"/>
  <c r="X1103" i="11"/>
  <c r="Y1103" i="11"/>
  <c r="Y1099" i="11"/>
  <c r="X1099" i="11"/>
  <c r="Y1095" i="11"/>
  <c r="X1095" i="11"/>
  <c r="Y1091" i="11"/>
  <c r="X1091" i="11"/>
  <c r="X1087" i="11"/>
  <c r="Y1087" i="11"/>
  <c r="Y1083" i="11"/>
  <c r="X1083" i="11"/>
  <c r="Y1079" i="11"/>
  <c r="X1079" i="11"/>
  <c r="Y1075" i="11"/>
  <c r="X1075" i="11"/>
  <c r="X1071" i="11"/>
  <c r="Y1071" i="11"/>
  <c r="Y1067" i="11"/>
  <c r="X1067" i="11"/>
  <c r="Y1063" i="11"/>
  <c r="X1063" i="11"/>
  <c r="Y1059" i="11"/>
  <c r="X1059" i="11"/>
  <c r="X1055" i="11"/>
  <c r="Y1055" i="11"/>
  <c r="Y1051" i="11"/>
  <c r="X1051" i="11"/>
  <c r="Y1047" i="11"/>
  <c r="X1047" i="11"/>
  <c r="Y1043" i="11"/>
  <c r="X1043" i="11"/>
  <c r="X1039" i="11"/>
  <c r="Y1039" i="11"/>
  <c r="Y1035" i="11"/>
  <c r="X1035" i="11"/>
  <c r="Y1031" i="11"/>
  <c r="X1031" i="11"/>
  <c r="Y1027" i="11"/>
  <c r="X1027" i="11"/>
  <c r="X1023" i="11"/>
  <c r="Y1023" i="11"/>
  <c r="X1019" i="11"/>
  <c r="Y1019" i="11"/>
  <c r="X1015" i="11"/>
  <c r="Y1015" i="11"/>
  <c r="X1011" i="11"/>
  <c r="Y1011" i="11"/>
  <c r="X1007" i="11"/>
  <c r="Y1007" i="11"/>
  <c r="Y959" i="11"/>
  <c r="X959" i="11"/>
  <c r="Y919" i="11"/>
  <c r="X911" i="11"/>
  <c r="Y911" i="11"/>
  <c r="Y903" i="11"/>
  <c r="X903" i="11"/>
  <c r="Y895" i="11"/>
  <c r="X895" i="11"/>
  <c r="H895" i="11"/>
  <c r="AA751" i="11"/>
  <c r="Y751" i="11"/>
  <c r="X691" i="11"/>
  <c r="Y691" i="11"/>
  <c r="X687" i="11"/>
  <c r="Y687" i="11"/>
  <c r="H687" i="11"/>
  <c r="Y675" i="11"/>
  <c r="X675" i="11"/>
  <c r="X671" i="11"/>
  <c r="Y671" i="11"/>
  <c r="Y663" i="11"/>
  <c r="X663" i="11"/>
  <c r="Y627" i="11"/>
  <c r="X627" i="11"/>
  <c r="X607" i="11"/>
  <c r="Y607" i="11"/>
  <c r="Y579" i="11"/>
  <c r="X579" i="11"/>
  <c r="X527" i="11"/>
  <c r="Y527" i="11"/>
  <c r="H527" i="11"/>
  <c r="X523" i="11"/>
  <c r="Y523" i="11"/>
  <c r="Y519" i="11"/>
  <c r="X519" i="11"/>
  <c r="Y515" i="11"/>
  <c r="X515" i="11"/>
  <c r="X507" i="11"/>
  <c r="Y507" i="11"/>
  <c r="H507" i="11"/>
  <c r="Y503" i="11"/>
  <c r="X503" i="11"/>
  <c r="Y499" i="11"/>
  <c r="X495" i="11"/>
  <c r="Y495" i="11"/>
  <c r="H495" i="11"/>
  <c r="X491" i="11"/>
  <c r="Y491" i="11"/>
  <c r="H491" i="11"/>
  <c r="Y483" i="11"/>
  <c r="X483" i="11"/>
  <c r="X479" i="11"/>
  <c r="Y479" i="11"/>
  <c r="X475" i="11"/>
  <c r="Y475" i="11"/>
  <c r="H475" i="11"/>
  <c r="X467" i="11"/>
  <c r="Y467" i="11"/>
  <c r="H467" i="11"/>
  <c r="Y463" i="11"/>
  <c r="X463" i="11"/>
  <c r="Y459" i="11"/>
  <c r="X459" i="11"/>
  <c r="H459" i="11"/>
  <c r="Y455" i="11"/>
  <c r="X455" i="11"/>
  <c r="Y451" i="11"/>
  <c r="X451" i="11"/>
  <c r="X447" i="11"/>
  <c r="Y447" i="11"/>
  <c r="Y443" i="11"/>
  <c r="X443" i="11"/>
  <c r="X439" i="11"/>
  <c r="Y439" i="11"/>
  <c r="H439" i="11"/>
  <c r="Y435" i="11"/>
  <c r="X435" i="11"/>
  <c r="Y423" i="11"/>
  <c r="X423" i="11"/>
  <c r="Y407" i="11"/>
  <c r="X407" i="11"/>
  <c r="Y399" i="11"/>
  <c r="X399" i="11"/>
  <c r="H399" i="11"/>
  <c r="Y395" i="11"/>
  <c r="X395" i="11"/>
  <c r="Y379" i="11"/>
  <c r="X379" i="11"/>
  <c r="H379" i="11"/>
  <c r="Y367" i="11"/>
  <c r="X367" i="11"/>
  <c r="H367" i="11"/>
  <c r="Y351" i="11"/>
  <c r="X351" i="11"/>
  <c r="X343" i="11"/>
  <c r="Y343" i="11"/>
  <c r="H343" i="11"/>
  <c r="Y335" i="11"/>
  <c r="X335" i="11"/>
  <c r="H335" i="11"/>
  <c r="Y331" i="11"/>
  <c r="X331" i="11"/>
  <c r="H331" i="11"/>
  <c r="Y327" i="11"/>
  <c r="X327" i="11"/>
  <c r="Y319" i="11"/>
  <c r="X319" i="11"/>
  <c r="H319" i="11"/>
  <c r="X303" i="11"/>
  <c r="Y303" i="11"/>
  <c r="H303" i="11"/>
  <c r="Y287" i="11"/>
  <c r="X287" i="11"/>
  <c r="Y267" i="11"/>
  <c r="X267" i="11"/>
  <c r="Y259" i="11"/>
  <c r="X259" i="11"/>
  <c r="Y255" i="11"/>
  <c r="H255" i="11"/>
  <c r="X255" i="11"/>
  <c r="X247" i="11"/>
  <c r="Y247" i="11"/>
  <c r="H247" i="11"/>
  <c r="Y239" i="11"/>
  <c r="X239" i="11"/>
  <c r="X15" i="11"/>
  <c r="Y15" i="11"/>
  <c r="H15" i="11"/>
  <c r="H1912" i="11"/>
  <c r="H1848" i="11"/>
  <c r="H1539" i="11"/>
  <c r="H1523" i="11"/>
  <c r="H1507" i="11"/>
  <c r="H1491" i="11"/>
  <c r="H1475" i="11"/>
  <c r="H1459" i="11"/>
  <c r="H1443" i="11"/>
  <c r="H1427" i="11"/>
  <c r="H1411" i="11"/>
  <c r="H1400" i="11"/>
  <c r="H1395" i="11"/>
  <c r="H1389" i="11"/>
  <c r="H1379" i="11"/>
  <c r="H1368" i="11"/>
  <c r="H1363" i="11"/>
  <c r="H1357" i="11"/>
  <c r="H1347" i="11"/>
  <c r="H1331" i="11"/>
  <c r="H1315" i="11"/>
  <c r="H1304" i="11"/>
  <c r="H1299" i="11"/>
  <c r="H1283" i="11"/>
  <c r="H1267" i="11"/>
  <c r="H1261" i="11"/>
  <c r="H1251" i="11"/>
  <c r="H1235" i="11"/>
  <c r="H1219" i="11"/>
  <c r="H1203" i="11"/>
  <c r="H1187" i="11"/>
  <c r="H1176" i="11"/>
  <c r="H1171" i="11"/>
  <c r="H1155" i="11"/>
  <c r="H1139" i="11"/>
  <c r="H1123" i="11"/>
  <c r="H1107" i="11"/>
  <c r="H1091" i="11"/>
  <c r="H1075" i="11"/>
  <c r="H1059" i="11"/>
  <c r="H1048" i="11"/>
  <c r="H1043" i="11"/>
  <c r="H1027" i="11"/>
  <c r="H1011" i="11"/>
  <c r="H627" i="11"/>
  <c r="H523" i="11"/>
  <c r="H515" i="11"/>
  <c r="H463" i="11"/>
  <c r="H287" i="11"/>
  <c r="Y1976" i="11"/>
  <c r="X1948" i="11"/>
  <c r="X1920" i="11"/>
  <c r="X1503" i="11"/>
  <c r="X1375" i="11"/>
  <c r="Y1332" i="11"/>
  <c r="X1247" i="11"/>
  <c r="Y1135" i="11"/>
  <c r="AA1993" i="11"/>
  <c r="X1993" i="11"/>
  <c r="Y1993" i="11"/>
  <c r="AA1985" i="11"/>
  <c r="X1985" i="11"/>
  <c r="Y1985" i="11"/>
  <c r="AA1977" i="11"/>
  <c r="X1977" i="11"/>
  <c r="Y1977" i="11"/>
  <c r="AA1969" i="11"/>
  <c r="X1969" i="11"/>
  <c r="AA1961" i="11"/>
  <c r="X1961" i="11"/>
  <c r="AA1953" i="11"/>
  <c r="X1953" i="11"/>
  <c r="Y1953" i="11"/>
  <c r="AA1945" i="11"/>
  <c r="X1945" i="11"/>
  <c r="Y1945" i="11"/>
  <c r="AA1937" i="11"/>
  <c r="X1937" i="11"/>
  <c r="Y1937" i="11"/>
  <c r="AA1929" i="11"/>
  <c r="X1929" i="11"/>
  <c r="Y1929" i="11"/>
  <c r="AA1921" i="11"/>
  <c r="X1921" i="11"/>
  <c r="Y1921" i="11"/>
  <c r="AA1913" i="11"/>
  <c r="X1913" i="11"/>
  <c r="Y1913" i="11"/>
  <c r="AA1905" i="11"/>
  <c r="X1905" i="11"/>
  <c r="AA1897" i="11"/>
  <c r="X1897" i="11"/>
  <c r="AA1885" i="11"/>
  <c r="X1885" i="11"/>
  <c r="Y1885" i="11"/>
  <c r="AA1877" i="11"/>
  <c r="X1877" i="11"/>
  <c r="AA1869" i="11"/>
  <c r="X1869" i="11"/>
  <c r="AA1861" i="11"/>
  <c r="X1861" i="11"/>
  <c r="Y1861" i="11"/>
  <c r="AA1853" i="11"/>
  <c r="X1853" i="11"/>
  <c r="Y1853" i="11"/>
  <c r="AA1845" i="11"/>
  <c r="X1845" i="11"/>
  <c r="Y1845" i="11"/>
  <c r="AA1837" i="11"/>
  <c r="X1837" i="11"/>
  <c r="Y1837" i="11"/>
  <c r="AA1829" i="11"/>
  <c r="X1829" i="11"/>
  <c r="Y1829" i="11"/>
  <c r="AA1821" i="11"/>
  <c r="X1821" i="11"/>
  <c r="Y1821" i="11"/>
  <c r="AA1813" i="11"/>
  <c r="Y1813" i="11"/>
  <c r="X1813" i="11"/>
  <c r="AA1805" i="11"/>
  <c r="Y1805" i="11"/>
  <c r="X1805" i="11"/>
  <c r="AA1797" i="11"/>
  <c r="Y1797" i="11"/>
  <c r="X1797" i="11"/>
  <c r="AA1789" i="11"/>
  <c r="Y1789" i="11"/>
  <c r="X1789" i="11"/>
  <c r="Y1781" i="11"/>
  <c r="X1781" i="11"/>
  <c r="AA1781" i="11"/>
  <c r="AA1773" i="11"/>
  <c r="Y1773" i="11"/>
  <c r="X1773" i="11"/>
  <c r="AA1765" i="11"/>
  <c r="Y1765" i="11"/>
  <c r="X1765" i="11"/>
  <c r="AA1757" i="11"/>
  <c r="Y1757" i="11"/>
  <c r="X1757" i="11"/>
  <c r="AA1749" i="11"/>
  <c r="Y1749" i="11"/>
  <c r="X1749" i="11"/>
  <c r="AA1741" i="11"/>
  <c r="Y1741" i="11"/>
  <c r="X1741" i="11"/>
  <c r="AA1733" i="11"/>
  <c r="Y1733" i="11"/>
  <c r="X1733" i="11"/>
  <c r="AA1725" i="11"/>
  <c r="Y1725" i="11"/>
  <c r="X1725" i="11"/>
  <c r="Y1717" i="11"/>
  <c r="AA1717" i="11"/>
  <c r="X1717" i="11"/>
  <c r="AA1709" i="11"/>
  <c r="Y1709" i="11"/>
  <c r="X1709" i="11"/>
  <c r="AA1701" i="11"/>
  <c r="Y1701" i="11"/>
  <c r="X1701" i="11"/>
  <c r="AA1693" i="11"/>
  <c r="Y1693" i="11"/>
  <c r="X1693" i="11"/>
  <c r="AA1685" i="11"/>
  <c r="Y1685" i="11"/>
  <c r="X1685" i="11"/>
  <c r="AA1677" i="11"/>
  <c r="Y1677" i="11"/>
  <c r="X1677" i="11"/>
  <c r="AA1673" i="11"/>
  <c r="Y1673" i="11"/>
  <c r="X1673" i="11"/>
  <c r="AA1665" i="11"/>
  <c r="Y1665" i="11"/>
  <c r="X1665" i="11"/>
  <c r="AA1657" i="11"/>
  <c r="Y1657" i="11"/>
  <c r="X1657" i="11"/>
  <c r="AA1649" i="11"/>
  <c r="Y1649" i="11"/>
  <c r="X1649" i="11"/>
  <c r="AA1637" i="11"/>
  <c r="Y1637" i="11"/>
  <c r="X1637" i="11"/>
  <c r="AA1629" i="11"/>
  <c r="Y1629" i="11"/>
  <c r="X1629" i="11"/>
  <c r="AA1621" i="11"/>
  <c r="Y1621" i="11"/>
  <c r="X1621" i="11"/>
  <c r="AA1613" i="11"/>
  <c r="Y1613" i="11"/>
  <c r="X1613" i="11"/>
  <c r="AA1605" i="11"/>
  <c r="Y1605" i="11"/>
  <c r="X1605" i="11"/>
  <c r="AA1597" i="11"/>
  <c r="Y1597" i="11"/>
  <c r="X1597" i="11"/>
  <c r="AA1589" i="11"/>
  <c r="Y1589" i="11"/>
  <c r="X1589" i="11"/>
  <c r="AA1581" i="11"/>
  <c r="Y1581" i="11"/>
  <c r="X1581" i="11"/>
  <c r="AA1573" i="11"/>
  <c r="Y1573" i="11"/>
  <c r="X1573" i="11"/>
  <c r="AA1565" i="11"/>
  <c r="Y1565" i="11"/>
  <c r="X1565" i="11"/>
  <c r="AA1557" i="11"/>
  <c r="Y1557" i="11"/>
  <c r="X1557" i="11"/>
  <c r="AA1549" i="11"/>
  <c r="Y1549" i="11"/>
  <c r="X1549" i="11"/>
  <c r="AA1541" i="11"/>
  <c r="Y1541" i="11"/>
  <c r="AA1533" i="11"/>
  <c r="Y1533" i="11"/>
  <c r="X1533" i="11"/>
  <c r="AA1525" i="11"/>
  <c r="Y1525" i="11"/>
  <c r="X1525" i="11"/>
  <c r="AA1517" i="11"/>
  <c r="Y1517" i="11"/>
  <c r="X1517" i="11"/>
  <c r="AA1509" i="11"/>
  <c r="Y1509" i="11"/>
  <c r="X1509" i="11"/>
  <c r="AA1501" i="11"/>
  <c r="Y1501" i="11"/>
  <c r="X1501" i="11"/>
  <c r="AA1489" i="11"/>
  <c r="Y1489" i="11"/>
  <c r="X1489" i="11"/>
  <c r="AA1481" i="11"/>
  <c r="Y1481" i="11"/>
  <c r="X1481" i="11"/>
  <c r="AA1473" i="11"/>
  <c r="Y1473" i="11"/>
  <c r="X1473" i="11"/>
  <c r="AA1465" i="11"/>
  <c r="Y1465" i="11"/>
  <c r="X1465" i="11"/>
  <c r="AA1457" i="11"/>
  <c r="Y1457" i="11"/>
  <c r="X1457" i="11"/>
  <c r="AA1449" i="11"/>
  <c r="Y1449" i="11"/>
  <c r="X1449" i="11"/>
  <c r="AA1445" i="11"/>
  <c r="Y1445" i="11"/>
  <c r="X1445" i="11"/>
  <c r="AA1437" i="11"/>
  <c r="Y1437" i="11"/>
  <c r="X1437" i="11"/>
  <c r="AA1433" i="11"/>
  <c r="Y1433" i="11"/>
  <c r="X1433" i="11"/>
  <c r="AA1429" i="11"/>
  <c r="Y1429" i="11"/>
  <c r="X1429" i="11"/>
  <c r="AA1425" i="11"/>
  <c r="Y1425" i="11"/>
  <c r="X1425" i="11"/>
  <c r="AA1421" i="11"/>
  <c r="Y1421" i="11"/>
  <c r="X1421" i="11"/>
  <c r="AA1253" i="11"/>
  <c r="Y1253" i="11"/>
  <c r="X1253" i="11"/>
  <c r="AA1249" i="11"/>
  <c r="Y1249" i="11"/>
  <c r="X1249" i="11"/>
  <c r="Y1245" i="11"/>
  <c r="X1245" i="11"/>
  <c r="AA1245" i="11"/>
  <c r="AA1241" i="11"/>
  <c r="Y1241" i="11"/>
  <c r="X1241" i="11"/>
  <c r="AA1237" i="11"/>
  <c r="Y1237" i="11"/>
  <c r="X1237" i="11"/>
  <c r="AA1233" i="11"/>
  <c r="Y1233" i="11"/>
  <c r="X1233" i="11"/>
  <c r="AA1229" i="11"/>
  <c r="Y1229" i="11"/>
  <c r="X1229" i="11"/>
  <c r="AA1225" i="11"/>
  <c r="Y1225" i="11"/>
  <c r="X1225" i="11"/>
  <c r="AA1221" i="11"/>
  <c r="Y1221" i="11"/>
  <c r="AA1217" i="11"/>
  <c r="Y1217" i="11"/>
  <c r="X1217" i="11"/>
  <c r="AA1213" i="11"/>
  <c r="Y1213" i="11"/>
  <c r="X1213" i="11"/>
  <c r="AA1209" i="11"/>
  <c r="Y1209" i="11"/>
  <c r="X1209" i="11"/>
  <c r="AA1205" i="11"/>
  <c r="Y1205" i="11"/>
  <c r="X1205" i="11"/>
  <c r="AA1201" i="11"/>
  <c r="Y1201" i="11"/>
  <c r="X1201" i="11"/>
  <c r="AA1197" i="11"/>
  <c r="Y1197" i="11"/>
  <c r="X1197" i="11"/>
  <c r="AA1193" i="11"/>
  <c r="Y1193" i="11"/>
  <c r="X1193" i="11"/>
  <c r="AA1189" i="11"/>
  <c r="Y1189" i="11"/>
  <c r="X1189" i="11"/>
  <c r="X1185" i="11"/>
  <c r="Y1185" i="11"/>
  <c r="AA1185" i="11"/>
  <c r="Y1181" i="11"/>
  <c r="X1181" i="11"/>
  <c r="AA1177" i="11"/>
  <c r="X1177" i="11"/>
  <c r="Y1177" i="11"/>
  <c r="Y1173" i="11"/>
  <c r="X1173" i="11"/>
  <c r="X1169" i="11"/>
  <c r="Y1165" i="11"/>
  <c r="X1165" i="11"/>
  <c r="X1161" i="11"/>
  <c r="Y1161" i="11"/>
  <c r="Y1157" i="11"/>
  <c r="X1157" i="11"/>
  <c r="X1153" i="11"/>
  <c r="Y1153" i="11"/>
  <c r="Y1149" i="11"/>
  <c r="X1149" i="11"/>
  <c r="X1145" i="11"/>
  <c r="Y1145" i="11"/>
  <c r="Y1141" i="11"/>
  <c r="X1141" i="11"/>
  <c r="X1137" i="11"/>
  <c r="Y1137" i="11"/>
  <c r="Y1133" i="11"/>
  <c r="X1133" i="11"/>
  <c r="X1129" i="11"/>
  <c r="Y1129" i="11"/>
  <c r="Y1125" i="11"/>
  <c r="X1125" i="11"/>
  <c r="X1121" i="11"/>
  <c r="Y1121" i="11"/>
  <c r="Y1117" i="11"/>
  <c r="X1117" i="11"/>
  <c r="X1113" i="11"/>
  <c r="Y1113" i="11"/>
  <c r="Y1109" i="11"/>
  <c r="X1109" i="11"/>
  <c r="X1105" i="11"/>
  <c r="Y1105" i="11"/>
  <c r="Y1101" i="11"/>
  <c r="X1101" i="11"/>
  <c r="X1097" i="11"/>
  <c r="Y1097" i="11"/>
  <c r="Y1093" i="11"/>
  <c r="X1089" i="11"/>
  <c r="Y1089" i="11"/>
  <c r="Y1085" i="11"/>
  <c r="X1085" i="11"/>
  <c r="X1081" i="11"/>
  <c r="Y1081" i="11"/>
  <c r="Y1077" i="11"/>
  <c r="X1077" i="11"/>
  <c r="X1073" i="11"/>
  <c r="Y1073" i="11"/>
  <c r="Y1069" i="11"/>
  <c r="X1069" i="11"/>
  <c r="X1065" i="11"/>
  <c r="Y1065" i="11"/>
  <c r="Y1061" i="11"/>
  <c r="X1061" i="11"/>
  <c r="X1057" i="11"/>
  <c r="Y1057" i="11"/>
  <c r="Y1053" i="11"/>
  <c r="X1053" i="11"/>
  <c r="X1049" i="11"/>
  <c r="Y1049" i="11"/>
  <c r="Y1045" i="11"/>
  <c r="X1045" i="11"/>
  <c r="X1041" i="11"/>
  <c r="Y1037" i="11"/>
  <c r="X1037" i="11"/>
  <c r="X1033" i="11"/>
  <c r="Y1033" i="11"/>
  <c r="Y1029" i="11"/>
  <c r="X1029" i="11"/>
  <c r="X1025" i="11"/>
  <c r="Y1025" i="11"/>
  <c r="X1021" i="11"/>
  <c r="Y1021" i="11"/>
  <c r="X1017" i="11"/>
  <c r="Y1017" i="11"/>
  <c r="X1013" i="11"/>
  <c r="Y1013" i="11"/>
  <c r="X1009" i="11"/>
  <c r="Y1009" i="11"/>
  <c r="X1005" i="11"/>
  <c r="Y1005" i="11"/>
  <c r="Y913" i="11"/>
  <c r="X913" i="11"/>
  <c r="H913" i="11"/>
  <c r="Y897" i="11"/>
  <c r="X897" i="11"/>
  <c r="AA761" i="11"/>
  <c r="Y761" i="11"/>
  <c r="X761" i="11"/>
  <c r="AA753" i="11"/>
  <c r="X753" i="11"/>
  <c r="Y753" i="11"/>
  <c r="H753" i="11"/>
  <c r="AA745" i="11"/>
  <c r="X745" i="11"/>
  <c r="Y745" i="11"/>
  <c r="H745" i="11"/>
  <c r="AA741" i="11"/>
  <c r="X741" i="11"/>
  <c r="Y741" i="11"/>
  <c r="AA737" i="11"/>
  <c r="Y737" i="11"/>
  <c r="X737" i="11"/>
  <c r="X693" i="11"/>
  <c r="Y693" i="11"/>
  <c r="H693" i="11"/>
  <c r="Y685" i="11"/>
  <c r="X685" i="11"/>
  <c r="Y681" i="11"/>
  <c r="X681" i="11"/>
  <c r="Y677" i="11"/>
  <c r="X677" i="11"/>
  <c r="X673" i="11"/>
  <c r="Y673" i="11"/>
  <c r="H673" i="11"/>
  <c r="Y669" i="11"/>
  <c r="X669" i="11"/>
  <c r="X665" i="11"/>
  <c r="Y665" i="11"/>
  <c r="Y649" i="11"/>
  <c r="X649" i="11"/>
  <c r="X633" i="11"/>
  <c r="Y633" i="11"/>
  <c r="H633" i="11"/>
  <c r="X629" i="11"/>
  <c r="Y629" i="11"/>
  <c r="Y609" i="11"/>
  <c r="X609" i="11"/>
  <c r="H609" i="11"/>
  <c r="X573" i="11"/>
  <c r="Y573" i="11"/>
  <c r="X561" i="11"/>
  <c r="Y561" i="11"/>
  <c r="X517" i="11"/>
  <c r="Y517" i="11"/>
  <c r="X513" i="11"/>
  <c r="Y513" i="11"/>
  <c r="H513" i="11"/>
  <c r="X505" i="11"/>
  <c r="Y505" i="11"/>
  <c r="X493" i="11"/>
  <c r="Y493" i="11"/>
  <c r="Y489" i="11"/>
  <c r="X489" i="11"/>
  <c r="X485" i="11"/>
  <c r="Y485" i="11"/>
  <c r="Y473" i="11"/>
  <c r="X473" i="11"/>
  <c r="Y453" i="11"/>
  <c r="X453" i="11"/>
  <c r="H453" i="11"/>
  <c r="Y441" i="11"/>
  <c r="X441" i="11"/>
  <c r="H441" i="11"/>
  <c r="Y433" i="11"/>
  <c r="X433" i="11"/>
  <c r="H433" i="11"/>
  <c r="X429" i="11"/>
  <c r="Y429" i="11"/>
  <c r="H429" i="11"/>
  <c r="X417" i="11"/>
  <c r="Y417" i="11"/>
  <c r="H417" i="11"/>
  <c r="Y361" i="11"/>
  <c r="X361" i="11"/>
  <c r="H361" i="11"/>
  <c r="Y341" i="11"/>
  <c r="X341" i="11"/>
  <c r="H341" i="11"/>
  <c r="Y317" i="11"/>
  <c r="X317" i="11"/>
  <c r="Y309" i="11"/>
  <c r="X309" i="11"/>
  <c r="X301" i="11"/>
  <c r="Y301" i="11"/>
  <c r="Y297" i="11"/>
  <c r="X297" i="11"/>
  <c r="Y289" i="11"/>
  <c r="X289" i="11"/>
  <c r="H289" i="11"/>
  <c r="X285" i="11"/>
  <c r="Y285" i="11"/>
  <c r="H285" i="11"/>
  <c r="Y277" i="11"/>
  <c r="X277" i="11"/>
  <c r="Y273" i="11"/>
  <c r="X273" i="11"/>
  <c r="Y269" i="11"/>
  <c r="X269" i="11"/>
  <c r="H269" i="11"/>
  <c r="Y253" i="11"/>
  <c r="X253" i="11"/>
  <c r="Y245" i="11"/>
  <c r="X245" i="11"/>
  <c r="H245" i="11"/>
  <c r="Y101" i="11"/>
  <c r="X101" i="11"/>
  <c r="X53" i="11"/>
  <c r="Y53" i="11"/>
  <c r="X49" i="11"/>
  <c r="Y49" i="11"/>
  <c r="H49" i="11"/>
  <c r="H1984" i="11"/>
  <c r="H1956" i="11"/>
  <c r="H1924" i="11"/>
  <c r="H1877" i="11"/>
  <c r="H1861" i="11"/>
  <c r="H1856" i="11"/>
  <c r="H1845" i="11"/>
  <c r="H1829" i="11"/>
  <c r="H1813" i="11"/>
  <c r="H1797" i="11"/>
  <c r="H1781" i="11"/>
  <c r="H1765" i="11"/>
  <c r="H1749" i="11"/>
  <c r="H1733" i="11"/>
  <c r="H1717" i="11"/>
  <c r="H1701" i="11"/>
  <c r="H1685" i="11"/>
  <c r="H1653" i="11"/>
  <c r="H1637" i="11"/>
  <c r="H1621" i="11"/>
  <c r="H1605" i="11"/>
  <c r="H1589" i="11"/>
  <c r="H1573" i="11"/>
  <c r="H1557" i="11"/>
  <c r="H1541" i="11"/>
  <c r="H1531" i="11"/>
  <c r="H1525" i="11"/>
  <c r="H1515" i="11"/>
  <c r="H1509" i="11"/>
  <c r="H1499" i="11"/>
  <c r="H1483" i="11"/>
  <c r="H1467" i="11"/>
  <c r="H1451" i="11"/>
  <c r="H1445" i="11"/>
  <c r="H1435" i="11"/>
  <c r="H1429" i="11"/>
  <c r="H1419" i="11"/>
  <c r="H1403" i="11"/>
  <c r="H1387" i="11"/>
  <c r="H1371" i="11"/>
  <c r="H1355" i="11"/>
  <c r="H1339" i="11"/>
  <c r="H1323" i="11"/>
  <c r="H1307" i="11"/>
  <c r="H1291" i="11"/>
  <c r="H1275" i="11"/>
  <c r="H1259" i="11"/>
  <c r="H1253" i="11"/>
  <c r="H1243" i="11"/>
  <c r="H1237" i="11"/>
  <c r="H1227" i="11"/>
  <c r="H1221" i="11"/>
  <c r="H1211" i="11"/>
  <c r="H1205" i="11"/>
  <c r="H1195" i="11"/>
  <c r="H1189" i="11"/>
  <c r="H1179" i="11"/>
  <c r="H1173" i="11"/>
  <c r="H1163" i="11"/>
  <c r="H1157" i="11"/>
  <c r="H1147" i="11"/>
  <c r="H1141" i="11"/>
  <c r="H1131" i="11"/>
  <c r="H1125" i="11"/>
  <c r="H1115" i="11"/>
  <c r="H1109" i="11"/>
  <c r="H1099" i="11"/>
  <c r="H1093" i="11"/>
  <c r="H1083" i="11"/>
  <c r="H1077" i="11"/>
  <c r="H1067" i="11"/>
  <c r="H1061" i="11"/>
  <c r="H1051" i="11"/>
  <c r="H1045" i="11"/>
  <c r="H1035" i="11"/>
  <c r="H1029" i="11"/>
  <c r="H1019" i="11"/>
  <c r="H1013" i="11"/>
  <c r="H911" i="11"/>
  <c r="H691" i="11"/>
  <c r="H681" i="11"/>
  <c r="H665" i="11"/>
  <c r="H649" i="11"/>
  <c r="H607" i="11"/>
  <c r="H561" i="11"/>
  <c r="H519" i="11"/>
  <c r="H503" i="11"/>
  <c r="H485" i="11"/>
  <c r="H455" i="11"/>
  <c r="H408" i="11"/>
  <c r="H340" i="11"/>
  <c r="H301" i="11"/>
  <c r="H277" i="11"/>
  <c r="H260" i="11"/>
  <c r="H53" i="11"/>
  <c r="Y1969" i="11"/>
  <c r="X1439" i="11"/>
  <c r="X1311" i="11"/>
  <c r="X1093" i="11"/>
  <c r="X919" i="11"/>
  <c r="H1527" i="11"/>
  <c r="H1511" i="11"/>
  <c r="H1495" i="11"/>
  <c r="H1479" i="11"/>
  <c r="H1463" i="11"/>
  <c r="H1447" i="11"/>
  <c r="H1415" i="11"/>
  <c r="H1399" i="11"/>
  <c r="H1383" i="11"/>
  <c r="H1367" i="11"/>
  <c r="H1351" i="11"/>
  <c r="H1335" i="11"/>
  <c r="H1319" i="11"/>
  <c r="H1303" i="11"/>
  <c r="H1287" i="11"/>
  <c r="H1271" i="11"/>
  <c r="H1255" i="11"/>
  <c r="H1239" i="11"/>
  <c r="H1223" i="11"/>
  <c r="H1207" i="11"/>
  <c r="H1191" i="11"/>
  <c r="H1175" i="11"/>
  <c r="H1159" i="11"/>
  <c r="H1143" i="11"/>
  <c r="H1127" i="11"/>
  <c r="H1111" i="11"/>
  <c r="H1095" i="11"/>
  <c r="H1079" i="11"/>
  <c r="H1063" i="11"/>
  <c r="H1047" i="11"/>
  <c r="X1127" i="11"/>
  <c r="AA2001" i="11"/>
  <c r="X2001" i="11"/>
  <c r="Y2001" i="11"/>
  <c r="AA1997" i="11"/>
  <c r="X1997" i="11"/>
  <c r="AA1989" i="11"/>
  <c r="X1989" i="11"/>
  <c r="Y1989" i="11"/>
  <c r="AA1981" i="11"/>
  <c r="X1981" i="11"/>
  <c r="Y1981" i="11"/>
  <c r="AA1973" i="11"/>
  <c r="X1973" i="11"/>
  <c r="Y1973" i="11"/>
  <c r="AA1965" i="11"/>
  <c r="X1965" i="11"/>
  <c r="Y1965" i="11"/>
  <c r="AA1957" i="11"/>
  <c r="X1957" i="11"/>
  <c r="Y1957" i="11"/>
  <c r="AA1949" i="11"/>
  <c r="X1949" i="11"/>
  <c r="Y1949" i="11"/>
  <c r="AA1941" i="11"/>
  <c r="X1941" i="11"/>
  <c r="AA1933" i="11"/>
  <c r="X1933" i="11"/>
  <c r="AA1925" i="11"/>
  <c r="X1925" i="11"/>
  <c r="Y1925" i="11"/>
  <c r="AA1917" i="11"/>
  <c r="X1917" i="11"/>
  <c r="Y1917" i="11"/>
  <c r="AA1909" i="11"/>
  <c r="X1909" i="11"/>
  <c r="Y1909" i="11"/>
  <c r="AA1901" i="11"/>
  <c r="X1901" i="11"/>
  <c r="Y1901" i="11"/>
  <c r="AA1893" i="11"/>
  <c r="X1893" i="11"/>
  <c r="Y1893" i="11"/>
  <c r="AA1889" i="11"/>
  <c r="X1889" i="11"/>
  <c r="Y1889" i="11"/>
  <c r="X1881" i="11"/>
  <c r="AA1881" i="11"/>
  <c r="Y1881" i="11"/>
  <c r="AA1873" i="11"/>
  <c r="X1873" i="11"/>
  <c r="Y1873" i="11"/>
  <c r="AA1865" i="11"/>
  <c r="X1865" i="11"/>
  <c r="Y1865" i="11"/>
  <c r="AA1857" i="11"/>
  <c r="X1857" i="11"/>
  <c r="Y1857" i="11"/>
  <c r="AA1849" i="11"/>
  <c r="X1849" i="11"/>
  <c r="Y1849" i="11"/>
  <c r="AA1841" i="11"/>
  <c r="X1841" i="11"/>
  <c r="AA1833" i="11"/>
  <c r="X1833" i="11"/>
  <c r="AA1825" i="11"/>
  <c r="X1825" i="11"/>
  <c r="Y1825" i="11"/>
  <c r="AA1817" i="11"/>
  <c r="Y1817" i="11"/>
  <c r="X1817" i="11"/>
  <c r="AA1809" i="11"/>
  <c r="Y1809" i="11"/>
  <c r="X1809" i="11"/>
  <c r="AA1801" i="11"/>
  <c r="Y1801" i="11"/>
  <c r="X1801" i="11"/>
  <c r="AA1793" i="11"/>
  <c r="Y1793" i="11"/>
  <c r="X1793" i="11"/>
  <c r="AA1785" i="11"/>
  <c r="Y1785" i="11"/>
  <c r="X1785" i="11"/>
  <c r="AA1777" i="11"/>
  <c r="Y1777" i="11"/>
  <c r="X1777" i="11"/>
  <c r="AA1769" i="11"/>
  <c r="Y1769" i="11"/>
  <c r="X1769" i="11"/>
  <c r="AA1761" i="11"/>
  <c r="Y1761" i="11"/>
  <c r="X1761" i="11"/>
  <c r="Y1753" i="11"/>
  <c r="X1753" i="11"/>
  <c r="AA1753" i="11"/>
  <c r="AA1745" i="11"/>
  <c r="Y1745" i="11"/>
  <c r="X1745" i="11"/>
  <c r="AA1737" i="11"/>
  <c r="Y1737" i="11"/>
  <c r="X1737" i="11"/>
  <c r="AA1729" i="11"/>
  <c r="Y1729" i="11"/>
  <c r="X1729" i="11"/>
  <c r="AA1721" i="11"/>
  <c r="Y1721" i="11"/>
  <c r="X1721" i="11"/>
  <c r="AA1713" i="11"/>
  <c r="Y1713" i="11"/>
  <c r="X1713" i="11"/>
  <c r="AA1705" i="11"/>
  <c r="Y1705" i="11"/>
  <c r="X1705" i="11"/>
  <c r="AA1697" i="11"/>
  <c r="Y1697" i="11"/>
  <c r="X1697" i="11"/>
  <c r="AA1689" i="11"/>
  <c r="Y1689" i="11"/>
  <c r="X1689" i="11"/>
  <c r="AA1681" i="11"/>
  <c r="Y1681" i="11"/>
  <c r="X1681" i="11"/>
  <c r="AA1669" i="11"/>
  <c r="Y1669" i="11"/>
  <c r="X1669" i="11"/>
  <c r="AA1661" i="11"/>
  <c r="Y1661" i="11"/>
  <c r="X1661" i="11"/>
  <c r="Y1653" i="11"/>
  <c r="X1653" i="11"/>
  <c r="AA1645" i="11"/>
  <c r="Y1645" i="11"/>
  <c r="X1645" i="11"/>
  <c r="AA1641" i="11"/>
  <c r="Y1641" i="11"/>
  <c r="X1641" i="11"/>
  <c r="AA1633" i="11"/>
  <c r="Y1633" i="11"/>
  <c r="X1633" i="11"/>
  <c r="Y1625" i="11"/>
  <c r="X1625" i="11"/>
  <c r="AA1625" i="11"/>
  <c r="AA1617" i="11"/>
  <c r="Y1617" i="11"/>
  <c r="X1617" i="11"/>
  <c r="AA1609" i="11"/>
  <c r="Y1609" i="11"/>
  <c r="X1609" i="11"/>
  <c r="AA1601" i="11"/>
  <c r="Y1601" i="11"/>
  <c r="X1601" i="11"/>
  <c r="AA1593" i="11"/>
  <c r="Y1593" i="11"/>
  <c r="X1593" i="11"/>
  <c r="AA1585" i="11"/>
  <c r="Y1585" i="11"/>
  <c r="X1585" i="11"/>
  <c r="AA1577" i="11"/>
  <c r="Y1577" i="11"/>
  <c r="X1577" i="11"/>
  <c r="AA1569" i="11"/>
  <c r="Y1569" i="11"/>
  <c r="X1569" i="11"/>
  <c r="AA1561" i="11"/>
  <c r="Y1561" i="11"/>
  <c r="X1561" i="11"/>
  <c r="AA1553" i="11"/>
  <c r="Y1553" i="11"/>
  <c r="X1553" i="11"/>
  <c r="AA1545" i="11"/>
  <c r="Y1545" i="11"/>
  <c r="X1545" i="11"/>
  <c r="AA1537" i="11"/>
  <c r="Y1537" i="11"/>
  <c r="X1537" i="11"/>
  <c r="AA1529" i="11"/>
  <c r="Y1529" i="11"/>
  <c r="X1529" i="11"/>
  <c r="AA1521" i="11"/>
  <c r="Y1521" i="11"/>
  <c r="X1521" i="11"/>
  <c r="AA1513" i="11"/>
  <c r="Y1513" i="11"/>
  <c r="X1513" i="11"/>
  <c r="AA1505" i="11"/>
  <c r="Y1505" i="11"/>
  <c r="X1505" i="11"/>
  <c r="AA1497" i="11"/>
  <c r="Y1497" i="11"/>
  <c r="X1497" i="11"/>
  <c r="AA1493" i="11"/>
  <c r="Y1493" i="11"/>
  <c r="X1493" i="11"/>
  <c r="AA1485" i="11"/>
  <c r="Y1485" i="11"/>
  <c r="X1485" i="11"/>
  <c r="AA1477" i="11"/>
  <c r="Y1477" i="11"/>
  <c r="AA1469" i="11"/>
  <c r="Y1469" i="11"/>
  <c r="X1469" i="11"/>
  <c r="AA1461" i="11"/>
  <c r="Y1461" i="11"/>
  <c r="X1461" i="11"/>
  <c r="AA1453" i="11"/>
  <c r="Y1453" i="11"/>
  <c r="X1453" i="11"/>
  <c r="AA1441" i="11"/>
  <c r="Y1441" i="11"/>
  <c r="X1441" i="11"/>
  <c r="AA1417" i="11"/>
  <c r="Y1417" i="11"/>
  <c r="X1417" i="11"/>
  <c r="AA1413" i="11"/>
  <c r="Y1413" i="11"/>
  <c r="AA1409" i="11"/>
  <c r="Y1409" i="11"/>
  <c r="X1409" i="11"/>
  <c r="AA1405" i="11"/>
  <c r="Y1405" i="11"/>
  <c r="X1405" i="11"/>
  <c r="AA1401" i="11"/>
  <c r="Y1401" i="11"/>
  <c r="X1401" i="11"/>
  <c r="AA1397" i="11"/>
  <c r="Y1397" i="11"/>
  <c r="X1397" i="11"/>
  <c r="AA1393" i="11"/>
  <c r="Y1393" i="11"/>
  <c r="X1393" i="11"/>
  <c r="AA1389" i="11"/>
  <c r="Y1389" i="11"/>
  <c r="X1389" i="11"/>
  <c r="AA1385" i="11"/>
  <c r="Y1385" i="11"/>
  <c r="X1385" i="11"/>
  <c r="AA1381" i="11"/>
  <c r="Y1381" i="11"/>
  <c r="X1381" i="11"/>
  <c r="AA1377" i="11"/>
  <c r="Y1377" i="11"/>
  <c r="X1377" i="11"/>
  <c r="AA1373" i="11"/>
  <c r="Y1373" i="11"/>
  <c r="X1373" i="11"/>
  <c r="AA1369" i="11"/>
  <c r="Y1369" i="11"/>
  <c r="X1369" i="11"/>
  <c r="AA1365" i="11"/>
  <c r="Y1365" i="11"/>
  <c r="X1365" i="11"/>
  <c r="AA1361" i="11"/>
  <c r="Y1361" i="11"/>
  <c r="X1361" i="11"/>
  <c r="AA1357" i="11"/>
  <c r="Y1357" i="11"/>
  <c r="X1357" i="11"/>
  <c r="AA1353" i="11"/>
  <c r="Y1353" i="11"/>
  <c r="X1353" i="11"/>
  <c r="AA1349" i="11"/>
  <c r="Y1349" i="11"/>
  <c r="AA1345" i="11"/>
  <c r="Y1345" i="11"/>
  <c r="X1345" i="11"/>
  <c r="AA1341" i="11"/>
  <c r="Y1341" i="11"/>
  <c r="X1341" i="11"/>
  <c r="AA1337" i="11"/>
  <c r="Y1337" i="11"/>
  <c r="X1337" i="11"/>
  <c r="AA1333" i="11"/>
  <c r="Y1333" i="11"/>
  <c r="X1333" i="11"/>
  <c r="AA1329" i="11"/>
  <c r="Y1329" i="11"/>
  <c r="X1329" i="11"/>
  <c r="AA1325" i="11"/>
  <c r="Y1325" i="11"/>
  <c r="X1325" i="11"/>
  <c r="AA1321" i="11"/>
  <c r="Y1321" i="11"/>
  <c r="X1321" i="11"/>
  <c r="AA1317" i="11"/>
  <c r="Y1317" i="11"/>
  <c r="X1317" i="11"/>
  <c r="AA1313" i="11"/>
  <c r="Y1313" i="11"/>
  <c r="X1313" i="11"/>
  <c r="AA1309" i="11"/>
  <c r="Y1309" i="11"/>
  <c r="X1309" i="11"/>
  <c r="AA1305" i="11"/>
  <c r="Y1305" i="11"/>
  <c r="X1305" i="11"/>
  <c r="AA1301" i="11"/>
  <c r="Y1301" i="11"/>
  <c r="X1301" i="11"/>
  <c r="AA1297" i="11"/>
  <c r="Y1297" i="11"/>
  <c r="X1297" i="11"/>
  <c r="AA1293" i="11"/>
  <c r="Y1293" i="11"/>
  <c r="X1293" i="11"/>
  <c r="AA1289" i="11"/>
  <c r="Y1289" i="11"/>
  <c r="X1289" i="11"/>
  <c r="AA1285" i="11"/>
  <c r="Y1285" i="11"/>
  <c r="AA1281" i="11"/>
  <c r="Y1281" i="11"/>
  <c r="X1281" i="11"/>
  <c r="AA1277" i="11"/>
  <c r="Y1277" i="11"/>
  <c r="X1277" i="11"/>
  <c r="AA1273" i="11"/>
  <c r="Y1273" i="11"/>
  <c r="X1273" i="11"/>
  <c r="AA1269" i="11"/>
  <c r="Y1269" i="11"/>
  <c r="X1269" i="11"/>
  <c r="AA1265" i="11"/>
  <c r="Y1265" i="11"/>
  <c r="X1265" i="11"/>
  <c r="AA1261" i="11"/>
  <c r="Y1261" i="11"/>
  <c r="X1261" i="11"/>
  <c r="AA1257" i="11"/>
  <c r="Y1257" i="11"/>
  <c r="X1257" i="11"/>
  <c r="AA2004" i="11"/>
  <c r="Y2004" i="11"/>
  <c r="AA2000" i="11"/>
  <c r="X2000" i="11"/>
  <c r="Y2000" i="11"/>
  <c r="AA1996" i="11"/>
  <c r="Y1996" i="11"/>
  <c r="X1996" i="11"/>
  <c r="AA1992" i="11"/>
  <c r="Y1992" i="11"/>
  <c r="X1992" i="11"/>
  <c r="AA1988" i="11"/>
  <c r="Y1988" i="11"/>
  <c r="X1988" i="11"/>
  <c r="AA1984" i="11"/>
  <c r="Y1984" i="11"/>
  <c r="AA1980" i="11"/>
  <c r="Y1980" i="11"/>
  <c r="X1980" i="11"/>
  <c r="AA1976" i="11"/>
  <c r="AA1972" i="11"/>
  <c r="Y1972" i="11"/>
  <c r="X1972" i="11"/>
  <c r="AA1968" i="11"/>
  <c r="X1968" i="11"/>
  <c r="AA1964" i="11"/>
  <c r="Y1964" i="11"/>
  <c r="X1964" i="11"/>
  <c r="AA1960" i="11"/>
  <c r="Y1960" i="11"/>
  <c r="X1960" i="11"/>
  <c r="AA1956" i="11"/>
  <c r="Y1956" i="11"/>
  <c r="X1956" i="11"/>
  <c r="AA1952" i="11"/>
  <c r="Y1952" i="11"/>
  <c r="X1952" i="11"/>
  <c r="AA1948" i="11"/>
  <c r="Y1948" i="11"/>
  <c r="AA1944" i="11"/>
  <c r="X1944" i="11"/>
  <c r="Y1944" i="11"/>
  <c r="AA1940" i="11"/>
  <c r="Y1940" i="11"/>
  <c r="AA1936" i="11"/>
  <c r="X1936" i="11"/>
  <c r="Y1936" i="11"/>
  <c r="AA1932" i="11"/>
  <c r="Y1932" i="11"/>
  <c r="X1932" i="11"/>
  <c r="AA1928" i="11"/>
  <c r="Y1928" i="11"/>
  <c r="X1928" i="11"/>
  <c r="AA1924" i="11"/>
  <c r="Y1924" i="11"/>
  <c r="X1924" i="11"/>
  <c r="AA1920" i="11"/>
  <c r="Y1920" i="11"/>
  <c r="AA1916" i="11"/>
  <c r="Y1916" i="11"/>
  <c r="X1916" i="11"/>
  <c r="AA1912" i="11"/>
  <c r="AA1908" i="11"/>
  <c r="Y1908" i="11"/>
  <c r="X1908" i="11"/>
  <c r="AA1904" i="11"/>
  <c r="X1904" i="11"/>
  <c r="AA1900" i="11"/>
  <c r="Y1900" i="11"/>
  <c r="X1900" i="11"/>
  <c r="AA1896" i="11"/>
  <c r="Y1896" i="11"/>
  <c r="X1896" i="11"/>
  <c r="AA1892" i="11"/>
  <c r="Y1892" i="11"/>
  <c r="X1892" i="11"/>
  <c r="AA1888" i="11"/>
  <c r="Y1888" i="11"/>
  <c r="X1888" i="11"/>
  <c r="AA1884" i="11"/>
  <c r="Y1884" i="11"/>
  <c r="AA1880" i="11"/>
  <c r="X1880" i="11"/>
  <c r="Y1880" i="11"/>
  <c r="AA1876" i="11"/>
  <c r="Y1876" i="11"/>
  <c r="AA1872" i="11"/>
  <c r="X1872" i="11"/>
  <c r="Y1872" i="11"/>
  <c r="AA1868" i="11"/>
  <c r="Y1868" i="11"/>
  <c r="X1868" i="11"/>
  <c r="AA1864" i="11"/>
  <c r="Y1864" i="11"/>
  <c r="X1864" i="11"/>
  <c r="AA1860" i="11"/>
  <c r="Y1860" i="11"/>
  <c r="X1860" i="11"/>
  <c r="AA1856" i="11"/>
  <c r="Y1856" i="11"/>
  <c r="AA1852" i="11"/>
  <c r="Y1852" i="11"/>
  <c r="X1852" i="11"/>
  <c r="AA1848" i="11"/>
  <c r="AA1844" i="11"/>
  <c r="Y1844" i="11"/>
  <c r="X1844" i="11"/>
  <c r="AA1840" i="11"/>
  <c r="X1840" i="11"/>
  <c r="AA1836" i="11"/>
  <c r="Y1836" i="11"/>
  <c r="X1836" i="11"/>
  <c r="AA1832" i="11"/>
  <c r="Y1832" i="11"/>
  <c r="X1832" i="11"/>
  <c r="AA1828" i="11"/>
  <c r="Y1828" i="11"/>
  <c r="X1828" i="11"/>
  <c r="AA1824" i="11"/>
  <c r="Y1824" i="11"/>
  <c r="X1824" i="11"/>
  <c r="AA1820" i="11"/>
  <c r="Y1820" i="11"/>
  <c r="AA1816" i="11"/>
  <c r="Y1816" i="11"/>
  <c r="X1816" i="11"/>
  <c r="AA1812" i="11"/>
  <c r="Y1812" i="11"/>
  <c r="X1812" i="11"/>
  <c r="AA1808" i="11"/>
  <c r="Y1808" i="11"/>
  <c r="AA1804" i="11"/>
  <c r="Y1804" i="11"/>
  <c r="X1804" i="11"/>
  <c r="AA1800" i="11"/>
  <c r="Y1800" i="11"/>
  <c r="X1800" i="11"/>
  <c r="AA1796" i="11"/>
  <c r="Y1796" i="11"/>
  <c r="X1796" i="11"/>
  <c r="AA1792" i="11"/>
  <c r="Y1792" i="11"/>
  <c r="X1792" i="11"/>
  <c r="AA1788" i="11"/>
  <c r="Y1788" i="11"/>
  <c r="AA1784" i="11"/>
  <c r="Y1784" i="11"/>
  <c r="X1784" i="11"/>
  <c r="AA1780" i="11"/>
  <c r="Y1780" i="11"/>
  <c r="X1780" i="11"/>
  <c r="AA1776" i="11"/>
  <c r="Y1776" i="11"/>
  <c r="AA1772" i="11"/>
  <c r="Y1772" i="11"/>
  <c r="X1772" i="11"/>
  <c r="AA1768" i="11"/>
  <c r="Y1768" i="11"/>
  <c r="X1768" i="11"/>
  <c r="AA1764" i="11"/>
  <c r="Y1764" i="11"/>
  <c r="X1764" i="11"/>
  <c r="AA1760" i="11"/>
  <c r="Y1760" i="11"/>
  <c r="X1760" i="11"/>
  <c r="AA1756" i="11"/>
  <c r="Y1756" i="11"/>
  <c r="AA1752" i="11"/>
  <c r="Y1752" i="11"/>
  <c r="X1752" i="11"/>
  <c r="AA1748" i="11"/>
  <c r="Y1748" i="11"/>
  <c r="X1748" i="11"/>
  <c r="AA1744" i="11"/>
  <c r="Y1744" i="11"/>
  <c r="AA1740" i="11"/>
  <c r="Y1740" i="11"/>
  <c r="X1740" i="11"/>
  <c r="AA1736" i="11"/>
  <c r="Y1736" i="11"/>
  <c r="X1736" i="11"/>
  <c r="AA1732" i="11"/>
  <c r="Y1732" i="11"/>
  <c r="X1732" i="11"/>
  <c r="AA1728" i="11"/>
  <c r="Y1728" i="11"/>
  <c r="X1728" i="11"/>
  <c r="AA1724" i="11"/>
  <c r="Y1724" i="11"/>
  <c r="AA1720" i="11"/>
  <c r="Y1720" i="11"/>
  <c r="X1720" i="11"/>
  <c r="AA1716" i="11"/>
  <c r="Y1716" i="11"/>
  <c r="X1716" i="11"/>
  <c r="AA1712" i="11"/>
  <c r="Y1712" i="11"/>
  <c r="AA1708" i="11"/>
  <c r="Y1708" i="11"/>
  <c r="X1708" i="11"/>
  <c r="AA1704" i="11"/>
  <c r="Y1704" i="11"/>
  <c r="X1704" i="11"/>
  <c r="AA1700" i="11"/>
  <c r="Y1700" i="11"/>
  <c r="X1700" i="11"/>
  <c r="AA1696" i="11"/>
  <c r="Y1696" i="11"/>
  <c r="X1696" i="11"/>
  <c r="AA1692" i="11"/>
  <c r="Y1692" i="11"/>
  <c r="AA1688" i="11"/>
  <c r="Y1688" i="11"/>
  <c r="X1688" i="11"/>
  <c r="AA1684" i="11"/>
  <c r="Y1684" i="11"/>
  <c r="X1684" i="11"/>
  <c r="AA1680" i="11"/>
  <c r="Y1680" i="11"/>
  <c r="AA1676" i="11"/>
  <c r="Y1676" i="11"/>
  <c r="X1676" i="11"/>
  <c r="AA1672" i="11"/>
  <c r="Y1672" i="11"/>
  <c r="X1672" i="11"/>
  <c r="AA1668" i="11"/>
  <c r="Y1668" i="11"/>
  <c r="X1668" i="11"/>
  <c r="AA1664" i="11"/>
  <c r="Y1664" i="11"/>
  <c r="X1664" i="11"/>
  <c r="AA1660" i="11"/>
  <c r="Y1660" i="11"/>
  <c r="AA1656" i="11"/>
  <c r="Y1656" i="11"/>
  <c r="X1656" i="11"/>
  <c r="AA1652" i="11"/>
  <c r="Y1652" i="11"/>
  <c r="X1652" i="11"/>
  <c r="AA1648" i="11"/>
  <c r="Y1648" i="11"/>
  <c r="AA1644" i="11"/>
  <c r="Y1644" i="11"/>
  <c r="X1644" i="11"/>
  <c r="AA1640" i="11"/>
  <c r="Y1640" i="11"/>
  <c r="X1640" i="11"/>
  <c r="AA1636" i="11"/>
  <c r="Y1636" i="11"/>
  <c r="X1636" i="11"/>
  <c r="AA1632" i="11"/>
  <c r="Y1632" i="11"/>
  <c r="X1632" i="11"/>
  <c r="AA1628" i="11"/>
  <c r="Y1628" i="11"/>
  <c r="AA1624" i="11"/>
  <c r="Y1624" i="11"/>
  <c r="X1624" i="11"/>
  <c r="AA1620" i="11"/>
  <c r="Y1620" i="11"/>
  <c r="X1620" i="11"/>
  <c r="AA1616" i="11"/>
  <c r="Y1616" i="11"/>
  <c r="AA1612" i="11"/>
  <c r="Y1612" i="11"/>
  <c r="X1612" i="11"/>
  <c r="AA1608" i="11"/>
  <c r="Y1608" i="11"/>
  <c r="X1608" i="11"/>
  <c r="AA1604" i="11"/>
  <c r="Y1604" i="11"/>
  <c r="X1604" i="11"/>
  <c r="AA1600" i="11"/>
  <c r="Y1600" i="11"/>
  <c r="X1600" i="11"/>
  <c r="AA1596" i="11"/>
  <c r="Y1596" i="11"/>
  <c r="AA1592" i="11"/>
  <c r="Y1592" i="11"/>
  <c r="X1592" i="11"/>
  <c r="AA1588" i="11"/>
  <c r="Y1588" i="11"/>
  <c r="X1588" i="11"/>
  <c r="AA1584" i="11"/>
  <c r="X1584" i="11"/>
  <c r="Y1584" i="11"/>
  <c r="AA1580" i="11"/>
  <c r="X1580" i="11"/>
  <c r="Y1580" i="11"/>
  <c r="AA1576" i="11"/>
  <c r="Y1576" i="11"/>
  <c r="X1576" i="11"/>
  <c r="AA1572" i="11"/>
  <c r="X1572" i="11"/>
  <c r="Y1572" i="11"/>
  <c r="AA1568" i="11"/>
  <c r="Y1568" i="11"/>
  <c r="X1568" i="11"/>
  <c r="AA1564" i="11"/>
  <c r="X1564" i="11"/>
  <c r="Y1564" i="11"/>
  <c r="AA1560" i="11"/>
  <c r="Y1560" i="11"/>
  <c r="X1560" i="11"/>
  <c r="AA1556" i="11"/>
  <c r="X1556" i="11"/>
  <c r="Y1556" i="11"/>
  <c r="AA1552" i="11"/>
  <c r="Y1552" i="11"/>
  <c r="X1552" i="11"/>
  <c r="AA1548" i="11"/>
  <c r="X1548" i="11"/>
  <c r="Y1548" i="11"/>
  <c r="AA1544" i="11"/>
  <c r="Y1544" i="11"/>
  <c r="X1544" i="11"/>
  <c r="AA1540" i="11"/>
  <c r="X1540" i="11"/>
  <c r="Y1540" i="11"/>
  <c r="AA1536" i="11"/>
  <c r="Y1536" i="11"/>
  <c r="X1536" i="11"/>
  <c r="AA1532" i="11"/>
  <c r="X1532" i="11"/>
  <c r="Y1532" i="11"/>
  <c r="AA1528" i="11"/>
  <c r="Y1528" i="11"/>
  <c r="X1528" i="11"/>
  <c r="AA1524" i="11"/>
  <c r="X1524" i="11"/>
  <c r="AA1520" i="11"/>
  <c r="Y1520" i="11"/>
  <c r="AA1516" i="11"/>
  <c r="X1516" i="11"/>
  <c r="Y1516" i="11"/>
  <c r="AA1512" i="11"/>
  <c r="Y1512" i="11"/>
  <c r="X1512" i="11"/>
  <c r="AA1508" i="11"/>
  <c r="X1508" i="11"/>
  <c r="Y1508" i="11"/>
  <c r="AA1504" i="11"/>
  <c r="Y1504" i="11"/>
  <c r="X1504" i="11"/>
  <c r="AA1500" i="11"/>
  <c r="X1500" i="11"/>
  <c r="Y1500" i="11"/>
  <c r="AA1496" i="11"/>
  <c r="Y1496" i="11"/>
  <c r="X1496" i="11"/>
  <c r="AA1492" i="11"/>
  <c r="X1492" i="11"/>
  <c r="Y1492" i="11"/>
  <c r="AA1488" i="11"/>
  <c r="Y1488" i="11"/>
  <c r="X1488" i="11"/>
  <c r="AA1484" i="11"/>
  <c r="X1484" i="11"/>
  <c r="Y1484" i="11"/>
  <c r="AA1480" i="11"/>
  <c r="Y1480" i="11"/>
  <c r="X1480" i="11"/>
  <c r="AA1476" i="11"/>
  <c r="X1476" i="11"/>
  <c r="Y1476" i="11"/>
  <c r="AA1472" i="11"/>
  <c r="Y1472" i="11"/>
  <c r="X1472" i="11"/>
  <c r="AA1468" i="11"/>
  <c r="X1468" i="11"/>
  <c r="Y1468" i="11"/>
  <c r="AA1464" i="11"/>
  <c r="Y1464" i="11"/>
  <c r="X1464" i="11"/>
  <c r="AA1460" i="11"/>
  <c r="X1460" i="11"/>
  <c r="AA1456" i="11"/>
  <c r="Y1456" i="11"/>
  <c r="AA1452" i="11"/>
  <c r="X1452" i="11"/>
  <c r="Y1452" i="11"/>
  <c r="AA1448" i="11"/>
  <c r="Y1448" i="11"/>
  <c r="X1448" i="11"/>
  <c r="AA1444" i="11"/>
  <c r="X1444" i="11"/>
  <c r="Y1444" i="11"/>
  <c r="AA1440" i="11"/>
  <c r="Y1440" i="11"/>
  <c r="X1440" i="11"/>
  <c r="AA1436" i="11"/>
  <c r="X1436" i="11"/>
  <c r="Y1436" i="11"/>
  <c r="AA1432" i="11"/>
  <c r="Y1432" i="11"/>
  <c r="X1432" i="11"/>
  <c r="AA1428" i="11"/>
  <c r="X1428" i="11"/>
  <c r="Y1428" i="11"/>
  <c r="AA1424" i="11"/>
  <c r="Y1424" i="11"/>
  <c r="X1424" i="11"/>
  <c r="AA1420" i="11"/>
  <c r="X1420" i="11"/>
  <c r="Y1420" i="11"/>
  <c r="AA1416" i="11"/>
  <c r="Y1416" i="11"/>
  <c r="X1416" i="11"/>
  <c r="AA1412" i="11"/>
  <c r="X1412" i="11"/>
  <c r="Y1412" i="11"/>
  <c r="AA1408" i="11"/>
  <c r="Y1408" i="11"/>
  <c r="X1408" i="11"/>
  <c r="AA1404" i="11"/>
  <c r="X1404" i="11"/>
  <c r="Y1404" i="11"/>
  <c r="AA1400" i="11"/>
  <c r="Y1400" i="11"/>
  <c r="X1400" i="11"/>
  <c r="AA1396" i="11"/>
  <c r="X1396" i="11"/>
  <c r="AA1392" i="11"/>
  <c r="Y1392" i="11"/>
  <c r="AA1388" i="11"/>
  <c r="X1388" i="11"/>
  <c r="Y1388" i="11"/>
  <c r="AA1384" i="11"/>
  <c r="Y1384" i="11"/>
  <c r="X1384" i="11"/>
  <c r="AA1380" i="11"/>
  <c r="X1380" i="11"/>
  <c r="Y1380" i="11"/>
  <c r="AA1376" i="11"/>
  <c r="Y1376" i="11"/>
  <c r="X1376" i="11"/>
  <c r="AA1372" i="11"/>
  <c r="X1372" i="11"/>
  <c r="Y1372" i="11"/>
  <c r="AA1368" i="11"/>
  <c r="Y1368" i="11"/>
  <c r="X1368" i="11"/>
  <c r="AA1364" i="11"/>
  <c r="X1364" i="11"/>
  <c r="Y1364" i="11"/>
  <c r="AA1360" i="11"/>
  <c r="Y1360" i="11"/>
  <c r="X1360" i="11"/>
  <c r="AA1356" i="11"/>
  <c r="X1356" i="11"/>
  <c r="Y1356" i="11"/>
  <c r="AA1352" i="11"/>
  <c r="Y1352" i="11"/>
  <c r="X1352" i="11"/>
  <c r="AA1348" i="11"/>
  <c r="X1348" i="11"/>
  <c r="Y1348" i="11"/>
  <c r="AA1344" i="11"/>
  <c r="Y1344" i="11"/>
  <c r="X1344" i="11"/>
  <c r="AA1340" i="11"/>
  <c r="X1340" i="11"/>
  <c r="Y1340" i="11"/>
  <c r="AA1336" i="11"/>
  <c r="Y1336" i="11"/>
  <c r="X1336" i="11"/>
  <c r="AA1332" i="11"/>
  <c r="X1332" i="11"/>
  <c r="AA1328" i="11"/>
  <c r="Y1328" i="11"/>
  <c r="AA1324" i="11"/>
  <c r="X1324" i="11"/>
  <c r="Y1324" i="11"/>
  <c r="AA1320" i="11"/>
  <c r="Y1320" i="11"/>
  <c r="X1320" i="11"/>
  <c r="AA1316" i="11"/>
  <c r="X1316" i="11"/>
  <c r="Y1316" i="11"/>
  <c r="AA1312" i="11"/>
  <c r="Y1312" i="11"/>
  <c r="X1312" i="11"/>
  <c r="AA1308" i="11"/>
  <c r="X1308" i="11"/>
  <c r="Y1308" i="11"/>
  <c r="AA1304" i="11"/>
  <c r="Y1304" i="11"/>
  <c r="X1304" i="11"/>
  <c r="AA1300" i="11"/>
  <c r="X1300" i="11"/>
  <c r="Y1300" i="11"/>
  <c r="AA1296" i="11"/>
  <c r="Y1296" i="11"/>
  <c r="X1296" i="11"/>
  <c r="AA1292" i="11"/>
  <c r="X1292" i="11"/>
  <c r="Y1292" i="11"/>
  <c r="AA1288" i="11"/>
  <c r="Y1288" i="11"/>
  <c r="X1288" i="11"/>
  <c r="AA1284" i="11"/>
  <c r="X1284" i="11"/>
  <c r="Y1284" i="11"/>
  <c r="AA1280" i="11"/>
  <c r="Y1280" i="11"/>
  <c r="X1280" i="11"/>
  <c r="AA1276" i="11"/>
  <c r="X1276" i="11"/>
  <c r="Y1276" i="11"/>
  <c r="AA1272" i="11"/>
  <c r="Y1272" i="11"/>
  <c r="X1272" i="11"/>
  <c r="AA1268" i="11"/>
  <c r="X1268" i="11"/>
  <c r="AA1264" i="11"/>
  <c r="Y1264" i="11"/>
  <c r="AA1260" i="11"/>
  <c r="X1260" i="11"/>
  <c r="Y1260" i="11"/>
  <c r="AA1256" i="11"/>
  <c r="Y1256" i="11"/>
  <c r="X1256" i="11"/>
  <c r="AA1252" i="11"/>
  <c r="X1252" i="11"/>
  <c r="Y1252" i="11"/>
  <c r="AA1248" i="11"/>
  <c r="Y1248" i="11"/>
  <c r="X1248" i="11"/>
  <c r="AA1244" i="11"/>
  <c r="X1244" i="11"/>
  <c r="Y1244" i="11"/>
  <c r="AA1240" i="11"/>
  <c r="Y1240" i="11"/>
  <c r="X1240" i="11"/>
  <c r="AA1236" i="11"/>
  <c r="X1236" i="11"/>
  <c r="Y1236" i="11"/>
  <c r="AA1232" i="11"/>
  <c r="Y1232" i="11"/>
  <c r="X1232" i="11"/>
  <c r="AA1228" i="11"/>
  <c r="X1228" i="11"/>
  <c r="Y1228" i="11"/>
  <c r="AA1224" i="11"/>
  <c r="Y1224" i="11"/>
  <c r="X1224" i="11"/>
  <c r="AA1220" i="11"/>
  <c r="X1220" i="11"/>
  <c r="Y1220" i="11"/>
  <c r="AA1216" i="11"/>
  <c r="Y1216" i="11"/>
  <c r="X1216" i="11"/>
  <c r="AA1212" i="11"/>
  <c r="X1212" i="11"/>
  <c r="Y1212" i="11"/>
  <c r="AA1208" i="11"/>
  <c r="Y1208" i="11"/>
  <c r="X1208" i="11"/>
  <c r="AA1204" i="11"/>
  <c r="X1204" i="11"/>
  <c r="AA1200" i="11"/>
  <c r="Y1200" i="11"/>
  <c r="AA1196" i="11"/>
  <c r="X1196" i="11"/>
  <c r="Y1196" i="11"/>
  <c r="AA1192" i="11"/>
  <c r="Y1192" i="11"/>
  <c r="X1192" i="11"/>
  <c r="AA1188" i="11"/>
  <c r="Y1188" i="11"/>
  <c r="X1188" i="11"/>
  <c r="AA1184" i="11"/>
  <c r="Y1184" i="11"/>
  <c r="X1184" i="11"/>
  <c r="AA1180" i="11"/>
  <c r="Y1180" i="11"/>
  <c r="X1180" i="11"/>
  <c r="AA1176" i="11"/>
  <c r="Y1176" i="11"/>
  <c r="X1176" i="11"/>
  <c r="Y1172" i="11"/>
  <c r="X1172" i="11"/>
  <c r="Y1168" i="11"/>
  <c r="X1168" i="11"/>
  <c r="Y1164" i="11"/>
  <c r="X1164" i="11"/>
  <c r="Y1160" i="11"/>
  <c r="X1160" i="11"/>
  <c r="Y1156" i="11"/>
  <c r="X1156" i="11"/>
  <c r="Y1152" i="11"/>
  <c r="X1152" i="11"/>
  <c r="Y1148" i="11"/>
  <c r="X1148" i="11"/>
  <c r="Y1144" i="11"/>
  <c r="X1144" i="11"/>
  <c r="Y1140" i="11"/>
  <c r="X1140" i="11"/>
  <c r="Y1136" i="11"/>
  <c r="X1136" i="11"/>
  <c r="Y1132" i="11"/>
  <c r="X1132" i="11"/>
  <c r="Y1128" i="11"/>
  <c r="X1128" i="11"/>
  <c r="Y1124" i="11"/>
  <c r="X1124" i="11"/>
  <c r="Y1120" i="11"/>
  <c r="X1120" i="11"/>
  <c r="Y1116" i="11"/>
  <c r="X1116" i="11"/>
  <c r="Y1112" i="11"/>
  <c r="X1112" i="11"/>
  <c r="Y1108" i="11"/>
  <c r="X1108" i="11"/>
  <c r="Y1104" i="11"/>
  <c r="X1104" i="11"/>
  <c r="Y1100" i="11"/>
  <c r="X1100" i="11"/>
  <c r="Y1096" i="11"/>
  <c r="X1096" i="11"/>
  <c r="Y1092" i="11"/>
  <c r="X1092" i="11"/>
  <c r="Y1088" i="11"/>
  <c r="X1088" i="11"/>
  <c r="Y1084" i="11"/>
  <c r="Y1080" i="11"/>
  <c r="X1080" i="11"/>
  <c r="Y1076" i="11"/>
  <c r="X1076" i="11"/>
  <c r="Y1072" i="11"/>
  <c r="X1072" i="11"/>
  <c r="Y1068" i="11"/>
  <c r="X1068" i="11"/>
  <c r="Y1064" i="11"/>
  <c r="X1064" i="11"/>
  <c r="Y1060" i="11"/>
  <c r="X1060" i="11"/>
  <c r="Y1056" i="11"/>
  <c r="X1056" i="11"/>
  <c r="Y1052" i="11"/>
  <c r="X1052" i="11"/>
  <c r="Y1048" i="11"/>
  <c r="X1048" i="11"/>
  <c r="Y1044" i="11"/>
  <c r="X1044" i="11"/>
  <c r="Y1040" i="11"/>
  <c r="X1040" i="11"/>
  <c r="Y1036" i="11"/>
  <c r="X1036" i="11"/>
  <c r="Y1032" i="11"/>
  <c r="X1032" i="11"/>
  <c r="Y1028" i="11"/>
  <c r="X1028" i="11"/>
  <c r="Y1024" i="11"/>
  <c r="X1024" i="11"/>
  <c r="Y1020" i="11"/>
  <c r="X1020" i="11"/>
  <c r="Y1016" i="11"/>
  <c r="X1016" i="11"/>
  <c r="Y1012" i="11"/>
  <c r="X1012" i="11"/>
  <c r="Y1008" i="11"/>
  <c r="X1008" i="11"/>
  <c r="Y940" i="11"/>
  <c r="X940" i="11"/>
  <c r="H940" i="11"/>
  <c r="X932" i="11"/>
  <c r="Y932" i="11"/>
  <c r="Y920" i="11"/>
  <c r="X920" i="11"/>
  <c r="AA756" i="11"/>
  <c r="X756" i="11"/>
  <c r="Y756" i="11"/>
  <c r="AA748" i="11"/>
  <c r="Y748" i="11"/>
  <c r="X748" i="11"/>
  <c r="Y692" i="11"/>
  <c r="X692" i="11"/>
  <c r="X684" i="11"/>
  <c r="Y684" i="11"/>
  <c r="X680" i="11"/>
  <c r="Y680" i="11"/>
  <c r="H680" i="11"/>
  <c r="X676" i="11"/>
  <c r="Y676" i="11"/>
  <c r="Y672" i="11"/>
  <c r="X672" i="11"/>
  <c r="X668" i="11"/>
  <c r="Y668" i="11"/>
  <c r="H668" i="11"/>
  <c r="Y656" i="11"/>
  <c r="X656" i="11"/>
  <c r="X620" i="11"/>
  <c r="Y620" i="11"/>
  <c r="Y572" i="11"/>
  <c r="X572" i="11"/>
  <c r="H572" i="11"/>
  <c r="Y544" i="11"/>
  <c r="X544" i="11"/>
  <c r="X536" i="11"/>
  <c r="Y536" i="11"/>
  <c r="Y528" i="11"/>
  <c r="X528" i="11"/>
  <c r="Y524" i="11"/>
  <c r="X524" i="11"/>
  <c r="X520" i="11"/>
  <c r="H520" i="11"/>
  <c r="Y512" i="11"/>
  <c r="X512" i="11"/>
  <c r="Y508" i="11"/>
  <c r="X508" i="11"/>
  <c r="Y496" i="11"/>
  <c r="X496" i="11"/>
  <c r="Y492" i="11"/>
  <c r="X492" i="11"/>
  <c r="Y480" i="11"/>
  <c r="X480" i="11"/>
  <c r="X472" i="11"/>
  <c r="Y472" i="11"/>
  <c r="Y464" i="11"/>
  <c r="X464" i="11"/>
  <c r="X452" i="11"/>
  <c r="Y452" i="11"/>
  <c r="Y448" i="11"/>
  <c r="X448" i="11"/>
  <c r="H448" i="11"/>
  <c r="Y436" i="11"/>
  <c r="X436" i="11"/>
  <c r="Y428" i="11"/>
  <c r="X428" i="11"/>
  <c r="X408" i="11"/>
  <c r="Y408" i="11"/>
  <c r="Y396" i="11"/>
  <c r="X396" i="11"/>
  <c r="X392" i="11"/>
  <c r="Y392" i="11"/>
  <c r="H392" i="11"/>
  <c r="Y376" i="11"/>
  <c r="X376" i="11"/>
  <c r="Y356" i="11"/>
  <c r="X356" i="11"/>
  <c r="X340" i="11"/>
  <c r="Y340" i="11"/>
  <c r="Y328" i="11"/>
  <c r="X328" i="11"/>
  <c r="Y312" i="11"/>
  <c r="X312" i="11"/>
  <c r="H312" i="11"/>
  <c r="Y284" i="11"/>
  <c r="X284" i="11"/>
  <c r="H284" i="11"/>
  <c r="Y268" i="11"/>
  <c r="X268" i="11"/>
  <c r="X260" i="11"/>
  <c r="Y260" i="11"/>
  <c r="Y256" i="11"/>
  <c r="X256" i="11"/>
  <c r="H256" i="11"/>
  <c r="Y244" i="11"/>
  <c r="X244" i="11"/>
  <c r="X144" i="11"/>
  <c r="Y144" i="11"/>
  <c r="H144" i="11"/>
  <c r="AA56" i="11"/>
  <c r="Y56" i="11"/>
  <c r="X56" i="11"/>
  <c r="H56" i="11"/>
  <c r="Y52" i="11"/>
  <c r="X52" i="11"/>
  <c r="X44" i="11"/>
  <c r="Y44" i="11"/>
  <c r="X36" i="11"/>
  <c r="Y36" i="11"/>
  <c r="H1913" i="11"/>
  <c r="H1908" i="11"/>
  <c r="H1897" i="11"/>
  <c r="H1892" i="11"/>
  <c r="H1881" i="11"/>
  <c r="H1876" i="11"/>
  <c r="H1865" i="11"/>
  <c r="H1860" i="11"/>
  <c r="H1849" i="11"/>
  <c r="H1844" i="11"/>
  <c r="H1833" i="11"/>
  <c r="H1828" i="11"/>
  <c r="H1817" i="11"/>
  <c r="H1812" i="11"/>
  <c r="H1801" i="11"/>
  <c r="H1796" i="11"/>
  <c r="H1785" i="11"/>
  <c r="H1780" i="11"/>
  <c r="H1769" i="11"/>
  <c r="H1764" i="11"/>
  <c r="H1753" i="11"/>
  <c r="H1748" i="11"/>
  <c r="H1737" i="11"/>
  <c r="H1732" i="11"/>
  <c r="H1721" i="11"/>
  <c r="H1716" i="11"/>
  <c r="H1705" i="11"/>
  <c r="H1700" i="11"/>
  <c r="H1689" i="11"/>
  <c r="H1684" i="11"/>
  <c r="H1673" i="11"/>
  <c r="H1668" i="11"/>
  <c r="H1657" i="11"/>
  <c r="H1652" i="11"/>
  <c r="H1641" i="11"/>
  <c r="H1636" i="11"/>
  <c r="H1625" i="11"/>
  <c r="H1620" i="11"/>
  <c r="H1609" i="11"/>
  <c r="H1604" i="11"/>
  <c r="H1593" i="11"/>
  <c r="H1588" i="11"/>
  <c r="H1577" i="11"/>
  <c r="H1572" i="11"/>
  <c r="H1561" i="11"/>
  <c r="H1556" i="11"/>
  <c r="H1545" i="11"/>
  <c r="H1540" i="11"/>
  <c r="H1535" i="11"/>
  <c r="H1529" i="11"/>
  <c r="H1524" i="11"/>
  <c r="H1519" i="11"/>
  <c r="H1513" i="11"/>
  <c r="H1508" i="11"/>
  <c r="H1503" i="11"/>
  <c r="H1497" i="11"/>
  <c r="H1492" i="11"/>
  <c r="H1487" i="11"/>
  <c r="H1481" i="11"/>
  <c r="H1476" i="11"/>
  <c r="H1471" i="11"/>
  <c r="H1465" i="11"/>
  <c r="H1460" i="11"/>
  <c r="H1455" i="11"/>
  <c r="H1449" i="11"/>
  <c r="H1444" i="11"/>
  <c r="H1439" i="11"/>
  <c r="H1433" i="11"/>
  <c r="H1428" i="11"/>
  <c r="H1423" i="11"/>
  <c r="H1417" i="11"/>
  <c r="H1412" i="11"/>
  <c r="H1407" i="11"/>
  <c r="H1401" i="11"/>
  <c r="H1396" i="11"/>
  <c r="H1391" i="11"/>
  <c r="H1385" i="11"/>
  <c r="H1380" i="11"/>
  <c r="H1375" i="11"/>
  <c r="H1369" i="11"/>
  <c r="H1364" i="11"/>
  <c r="H1359" i="11"/>
  <c r="H1353" i="11"/>
  <c r="H1348" i="11"/>
  <c r="H1343" i="11"/>
  <c r="H1337" i="11"/>
  <c r="H1332" i="11"/>
  <c r="H1327" i="11"/>
  <c r="H1321" i="11"/>
  <c r="H1316" i="11"/>
  <c r="H1311" i="11"/>
  <c r="H1305" i="11"/>
  <c r="H1300" i="11"/>
  <c r="H1295" i="11"/>
  <c r="H1289" i="11"/>
  <c r="H1284" i="11"/>
  <c r="H1279" i="11"/>
  <c r="H1273" i="11"/>
  <c r="H1268" i="11"/>
  <c r="H1263" i="11"/>
  <c r="H1257" i="11"/>
  <c r="H1252" i="11"/>
  <c r="H1247" i="11"/>
  <c r="H1241" i="11"/>
  <c r="H1236" i="11"/>
  <c r="H1231" i="11"/>
  <c r="H1225" i="11"/>
  <c r="H1220" i="11"/>
  <c r="H1215" i="11"/>
  <c r="H1209" i="11"/>
  <c r="H1204" i="11"/>
  <c r="H1199" i="11"/>
  <c r="H1193" i="11"/>
  <c r="H1188" i="11"/>
  <c r="H1183" i="11"/>
  <c r="H1177" i="11"/>
  <c r="H1172" i="11"/>
  <c r="H1167" i="11"/>
  <c r="H1161" i="11"/>
  <c r="H1156" i="11"/>
  <c r="H1151" i="11"/>
  <c r="H1145" i="11"/>
  <c r="H1140" i="11"/>
  <c r="H1135" i="11"/>
  <c r="H1129" i="11"/>
  <c r="H1124" i="11"/>
  <c r="H1119" i="11"/>
  <c r="H1113" i="11"/>
  <c r="H1108" i="11"/>
  <c r="H1103" i="11"/>
  <c r="H1097" i="11"/>
  <c r="H1092" i="11"/>
  <c r="H1087" i="11"/>
  <c r="H1081" i="11"/>
  <c r="H1076" i="11"/>
  <c r="H1071" i="11"/>
  <c r="H1065" i="11"/>
  <c r="H1060" i="11"/>
  <c r="H1055" i="11"/>
  <c r="H1049" i="11"/>
  <c r="H1044" i="11"/>
  <c r="H1039" i="11"/>
  <c r="H1033" i="11"/>
  <c r="H1028" i="11"/>
  <c r="H1023" i="11"/>
  <c r="H1017" i="11"/>
  <c r="H1012" i="11"/>
  <c r="H1007" i="11"/>
  <c r="H932" i="11"/>
  <c r="H903" i="11"/>
  <c r="H751" i="11"/>
  <c r="H741" i="11"/>
  <c r="H677" i="11"/>
  <c r="H671" i="11"/>
  <c r="H663" i="11"/>
  <c r="H629" i="11"/>
  <c r="H579" i="11"/>
  <c r="H524" i="11"/>
  <c r="H517" i="11"/>
  <c r="H508" i="11"/>
  <c r="H499" i="11"/>
  <c r="H493" i="11"/>
  <c r="H483" i="11"/>
  <c r="H473" i="11"/>
  <c r="H464" i="11"/>
  <c r="H447" i="11"/>
  <c r="H435" i="11"/>
  <c r="H407" i="11"/>
  <c r="H376" i="11"/>
  <c r="H317" i="11"/>
  <c r="H297" i="11"/>
  <c r="H273" i="11"/>
  <c r="H259" i="11"/>
  <c r="H239" i="11"/>
  <c r="H52" i="11"/>
  <c r="Y1997" i="11"/>
  <c r="Y1968" i="11"/>
  <c r="X1940" i="11"/>
  <c r="X1912" i="11"/>
  <c r="Y1897" i="11"/>
  <c r="Y1869" i="11"/>
  <c r="Y1840" i="11"/>
  <c r="X1808" i="11"/>
  <c r="X1744" i="11"/>
  <c r="X1680" i="11"/>
  <c r="X1616" i="11"/>
  <c r="X1520" i="11"/>
  <c r="X1477" i="11"/>
  <c r="X1392" i="11"/>
  <c r="X1349" i="11"/>
  <c r="X1264" i="11"/>
  <c r="X1221" i="11"/>
  <c r="Y1169" i="11"/>
  <c r="X1084" i="11"/>
  <c r="X751" i="11"/>
  <c r="B7" i="18" l="1"/>
  <c r="B8" i="18"/>
  <c r="B9" i="18"/>
  <c r="B10" i="18"/>
  <c r="B11" i="18"/>
  <c r="B12" i="18"/>
  <c r="B13" i="18"/>
  <c r="B14" i="18"/>
  <c r="B15" i="18"/>
  <c r="B16" i="18"/>
  <c r="B17" i="18"/>
  <c r="B18" i="18"/>
  <c r="B19" i="18"/>
  <c r="B20" i="18"/>
  <c r="B21" i="18"/>
  <c r="B22" i="18"/>
  <c r="B23" i="18"/>
  <c r="B24" i="18"/>
  <c r="B25" i="18"/>
  <c r="B26" i="18"/>
  <c r="B27" i="18"/>
  <c r="B28" i="18"/>
  <c r="B29" i="18"/>
  <c r="B30" i="18"/>
  <c r="B31" i="18"/>
  <c r="B32" i="18"/>
  <c r="B33" i="18"/>
  <c r="B34" i="18"/>
  <c r="B35" i="18"/>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B83" i="18"/>
  <c r="B84" i="18"/>
  <c r="B85" i="18"/>
  <c r="B86" i="18"/>
  <c r="B87" i="18"/>
  <c r="B88" i="18"/>
  <c r="B89" i="18"/>
  <c r="B90" i="18"/>
  <c r="B91" i="18"/>
  <c r="B92" i="18"/>
  <c r="B93" i="18"/>
  <c r="B94" i="18"/>
  <c r="B95" i="18"/>
  <c r="B96" i="18"/>
  <c r="B97" i="18"/>
  <c r="B98" i="18"/>
  <c r="B99" i="18"/>
  <c r="B100" i="18"/>
  <c r="B101" i="18"/>
  <c r="B102" i="18"/>
  <c r="B103" i="18"/>
  <c r="B104" i="18"/>
  <c r="B105" i="18"/>
  <c r="B106" i="18"/>
  <c r="B107" i="18"/>
  <c r="B108" i="18"/>
  <c r="B109" i="18"/>
  <c r="B110" i="18"/>
  <c r="B111" i="18"/>
  <c r="B112" i="18"/>
  <c r="B113" i="18"/>
  <c r="B114" i="18"/>
  <c r="B115" i="18"/>
  <c r="B116" i="18"/>
  <c r="B117" i="18"/>
  <c r="B118" i="18"/>
  <c r="B119" i="18"/>
  <c r="B120" i="18"/>
  <c r="B121" i="18"/>
  <c r="B122" i="18"/>
  <c r="B123" i="18"/>
  <c r="B124" i="18"/>
  <c r="B125" i="18"/>
  <c r="B126" i="18"/>
  <c r="B127" i="18"/>
  <c r="B128" i="18"/>
  <c r="B129" i="18"/>
  <c r="B130" i="18"/>
  <c r="B131" i="18"/>
  <c r="B132" i="18"/>
  <c r="B133" i="18"/>
  <c r="B134" i="18"/>
  <c r="B135" i="18"/>
  <c r="B136" i="18"/>
  <c r="B137" i="18"/>
  <c r="B138" i="18"/>
  <c r="B139" i="18"/>
  <c r="B140" i="18"/>
  <c r="B141" i="18"/>
  <c r="B142" i="18"/>
  <c r="B143" i="18"/>
  <c r="B144" i="18"/>
  <c r="B145" i="18"/>
  <c r="B146" i="18"/>
  <c r="B147" i="18"/>
  <c r="B148" i="18"/>
  <c r="B149" i="18"/>
  <c r="B150" i="18"/>
  <c r="B151" i="18"/>
  <c r="B152" i="18"/>
  <c r="B153" i="18"/>
  <c r="B154" i="18"/>
  <c r="B155" i="18"/>
  <c r="B156" i="18"/>
  <c r="B157" i="18"/>
  <c r="B158" i="18"/>
  <c r="B159" i="18"/>
  <c r="B160" i="18"/>
  <c r="B161" i="18"/>
  <c r="B162" i="18"/>
  <c r="B163" i="18"/>
  <c r="B164" i="18"/>
  <c r="B165" i="18"/>
  <c r="B166" i="18"/>
  <c r="B167" i="18"/>
  <c r="B168" i="18"/>
  <c r="B169" i="18"/>
  <c r="B170" i="18"/>
  <c r="B171" i="18"/>
  <c r="B172" i="18"/>
  <c r="B173" i="18"/>
  <c r="B174" i="18"/>
  <c r="B175" i="18"/>
  <c r="B176" i="18"/>
  <c r="B177" i="18"/>
  <c r="B178" i="18"/>
  <c r="B179" i="18"/>
  <c r="B180" i="18"/>
  <c r="B181" i="18"/>
  <c r="B182" i="18"/>
  <c r="B183" i="18"/>
  <c r="B184" i="18"/>
  <c r="B185" i="18"/>
  <c r="B186" i="18"/>
  <c r="B187" i="18"/>
  <c r="B188" i="18"/>
  <c r="B189" i="18"/>
  <c r="B190" i="18"/>
  <c r="B191" i="18"/>
  <c r="B192" i="18"/>
  <c r="B193" i="18"/>
  <c r="B194" i="18"/>
  <c r="B195" i="18"/>
  <c r="B196" i="18"/>
  <c r="B197" i="18"/>
  <c r="B198" i="18"/>
  <c r="B199" i="18"/>
  <c r="B200" i="18"/>
  <c r="B201" i="18"/>
  <c r="B202" i="18"/>
  <c r="B203" i="18"/>
  <c r="B204" i="18"/>
  <c r="B6" i="18"/>
  <c r="A6" i="18"/>
  <c r="A7" i="18" s="1"/>
  <c r="A8" i="18" s="1"/>
  <c r="A9" i="18" s="1"/>
  <c r="A10" i="18" s="1"/>
  <c r="A11" i="18" s="1"/>
  <c r="A12" i="18" s="1"/>
  <c r="A13" i="18" s="1"/>
  <c r="A14" i="18" s="1"/>
  <c r="A15" i="18" s="1"/>
  <c r="A16" i="18" s="1"/>
  <c r="A17" i="18" s="1"/>
  <c r="A18" i="18" s="1"/>
  <c r="A19" i="18" s="1"/>
  <c r="A20" i="18" s="1"/>
  <c r="A21" i="18" s="1"/>
  <c r="A22" i="18" s="1"/>
  <c r="A23" i="18" s="1"/>
  <c r="A24" i="18" s="1"/>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A47" i="18" s="1"/>
  <c r="A48" i="18" s="1"/>
  <c r="A49" i="18" s="1"/>
  <c r="A50" i="18" s="1"/>
  <c r="A51" i="18" s="1"/>
  <c r="A52" i="18" s="1"/>
  <c r="A53" i="18" s="1"/>
  <c r="A54" i="18" s="1"/>
  <c r="A55" i="18" s="1"/>
  <c r="A56" i="18" s="1"/>
  <c r="A57" i="18" s="1"/>
  <c r="A58" i="18" s="1"/>
  <c r="A59" i="18" s="1"/>
  <c r="A60" i="18" s="1"/>
  <c r="A61" i="18" s="1"/>
  <c r="A62" i="18" s="1"/>
  <c r="A63" i="18" s="1"/>
  <c r="A64" i="18" s="1"/>
  <c r="A65" i="18" s="1"/>
  <c r="A66" i="18" s="1"/>
  <c r="A67" i="18" s="1"/>
  <c r="A68" i="18" s="1"/>
  <c r="A69" i="18" s="1"/>
  <c r="A70" i="18" s="1"/>
  <c r="A71" i="18" s="1"/>
  <c r="A72" i="18" s="1"/>
  <c r="A73" i="18" s="1"/>
  <c r="A74" i="18" s="1"/>
  <c r="A75" i="18" s="1"/>
  <c r="A76" i="18" s="1"/>
  <c r="A77" i="18" s="1"/>
  <c r="A78" i="18" s="1"/>
  <c r="A79" i="18" s="1"/>
  <c r="A80" i="18" s="1"/>
  <c r="A81" i="18" s="1"/>
  <c r="A82" i="18" s="1"/>
  <c r="A83" i="18" s="1"/>
  <c r="A84" i="18" s="1"/>
  <c r="A85" i="18" s="1"/>
  <c r="A86" i="18" s="1"/>
  <c r="A87" i="18" s="1"/>
  <c r="A88" i="18" s="1"/>
  <c r="A89" i="18" s="1"/>
  <c r="A90" i="18" s="1"/>
  <c r="A91" i="18" s="1"/>
  <c r="A92" i="18" s="1"/>
  <c r="A93" i="18" s="1"/>
  <c r="A94" i="18" s="1"/>
  <c r="A95" i="18" s="1"/>
  <c r="A96" i="18" s="1"/>
  <c r="A97" i="18" s="1"/>
  <c r="A98" i="18" s="1"/>
  <c r="A99" i="18" s="1"/>
  <c r="A100" i="18" s="1"/>
  <c r="A101" i="18" s="1"/>
  <c r="A102" i="18" s="1"/>
  <c r="A103" i="18" s="1"/>
  <c r="A104" i="18" s="1"/>
  <c r="A105" i="18" s="1"/>
  <c r="A106" i="18" s="1"/>
  <c r="A107" i="18" s="1"/>
  <c r="A108" i="18" s="1"/>
  <c r="A109" i="18" s="1"/>
  <c r="A110" i="18" s="1"/>
  <c r="A111" i="18" s="1"/>
  <c r="A112" i="18" s="1"/>
  <c r="A113" i="18" s="1"/>
  <c r="A114" i="18" s="1"/>
  <c r="A115" i="18" s="1"/>
  <c r="A116" i="18" s="1"/>
  <c r="A117" i="18" s="1"/>
  <c r="A118" i="18" s="1"/>
  <c r="A119" i="18" s="1"/>
  <c r="A120" i="18" s="1"/>
  <c r="A121" i="18" s="1"/>
  <c r="A122" i="18" s="1"/>
  <c r="A123" i="18" s="1"/>
  <c r="A124" i="18" s="1"/>
  <c r="A125" i="18" s="1"/>
  <c r="A126" i="18" s="1"/>
  <c r="A127" i="18" s="1"/>
  <c r="A128" i="18" s="1"/>
  <c r="A129" i="18" s="1"/>
  <c r="A130" i="18" s="1"/>
  <c r="A131" i="18" s="1"/>
  <c r="A132" i="18" s="1"/>
  <c r="A133" i="18" s="1"/>
  <c r="A134" i="18" s="1"/>
  <c r="A135" i="18" s="1"/>
  <c r="A136" i="18" s="1"/>
  <c r="A137" i="18" s="1"/>
  <c r="A138" i="18" s="1"/>
  <c r="A139" i="18" s="1"/>
  <c r="A140" i="18" s="1"/>
  <c r="A141" i="18" s="1"/>
  <c r="A142" i="18" s="1"/>
  <c r="A143" i="18" s="1"/>
  <c r="A144" i="18" s="1"/>
  <c r="A145" i="18" s="1"/>
  <c r="A146" i="18" s="1"/>
  <c r="A147" i="18" s="1"/>
  <c r="A148" i="18" s="1"/>
  <c r="A149" i="18" s="1"/>
  <c r="A150" i="18" s="1"/>
  <c r="A151" i="18" s="1"/>
  <c r="A152" i="18" s="1"/>
  <c r="A153" i="18" s="1"/>
  <c r="A154" i="18" s="1"/>
  <c r="A155" i="18" s="1"/>
  <c r="A156" i="18" s="1"/>
  <c r="A157" i="18" s="1"/>
  <c r="A158" i="18" s="1"/>
  <c r="A159" i="18" s="1"/>
  <c r="A160" i="18" s="1"/>
  <c r="A161" i="18" s="1"/>
  <c r="A162" i="18" s="1"/>
  <c r="A163" i="18" s="1"/>
  <c r="A164" i="18" s="1"/>
  <c r="A165" i="18" s="1"/>
  <c r="A166" i="18" s="1"/>
  <c r="A167" i="18" s="1"/>
  <c r="A168" i="18" s="1"/>
  <c r="A169" i="18" s="1"/>
  <c r="A170" i="18" s="1"/>
  <c r="A171" i="18" s="1"/>
  <c r="A172" i="18" s="1"/>
  <c r="A173" i="18" s="1"/>
  <c r="A174" i="18" s="1"/>
  <c r="A175" i="18" s="1"/>
  <c r="A176" i="18" s="1"/>
  <c r="A177" i="18" s="1"/>
  <c r="A178" i="18" s="1"/>
  <c r="A179" i="18" s="1"/>
  <c r="A180" i="18" s="1"/>
  <c r="A181" i="18" s="1"/>
  <c r="A182" i="18" s="1"/>
  <c r="A183" i="18" s="1"/>
  <c r="A184" i="18" s="1"/>
  <c r="A185" i="18" s="1"/>
  <c r="A186" i="18" s="1"/>
  <c r="A187" i="18" s="1"/>
  <c r="A188" i="18" s="1"/>
  <c r="A189" i="18" s="1"/>
  <c r="A190" i="18" s="1"/>
  <c r="A191" i="18" s="1"/>
  <c r="A192" i="18" s="1"/>
  <c r="A193" i="18" s="1"/>
  <c r="A194" i="18" s="1"/>
  <c r="A195" i="18" s="1"/>
  <c r="A196" i="18" s="1"/>
  <c r="A197" i="18" s="1"/>
  <c r="A198" i="18" s="1"/>
  <c r="A199" i="18" s="1"/>
  <c r="A200" i="18" s="1"/>
  <c r="A201" i="18" s="1"/>
  <c r="A202" i="18" s="1"/>
  <c r="A203" i="18" s="1"/>
  <c r="A204" i="18" s="1"/>
  <c r="B5" i="18"/>
  <c r="CY3" i="18"/>
  <c r="CX3" i="18"/>
  <c r="CW3" i="18"/>
  <c r="CV3" i="18"/>
  <c r="CU3" i="18"/>
  <c r="CT3" i="18"/>
  <c r="CS3" i="18"/>
  <c r="CR3" i="18"/>
  <c r="CQ3" i="18"/>
  <c r="CP3" i="18"/>
  <c r="CO3" i="18"/>
  <c r="CN3" i="18"/>
  <c r="CM3" i="18"/>
  <c r="CL3" i="18"/>
  <c r="CK3" i="18"/>
  <c r="CJ3" i="18"/>
  <c r="CI3" i="18"/>
  <c r="CH3" i="18"/>
  <c r="CG3" i="18"/>
  <c r="CF3" i="18"/>
  <c r="CE3" i="18"/>
  <c r="CD3" i="18"/>
  <c r="CC3" i="18"/>
  <c r="CB3" i="18"/>
  <c r="CA3" i="18"/>
  <c r="BZ3" i="18"/>
  <c r="BY3" i="18"/>
  <c r="BX3" i="18"/>
  <c r="BW3" i="18"/>
  <c r="BV3" i="18"/>
  <c r="BU3" i="18"/>
  <c r="BT3" i="18"/>
  <c r="BS3" i="18"/>
  <c r="BR3" i="18"/>
  <c r="BQ3" i="18"/>
  <c r="BP3" i="18"/>
  <c r="BO3" i="18"/>
  <c r="BN3" i="18"/>
  <c r="BM3" i="18"/>
  <c r="BL3" i="18"/>
  <c r="BK3" i="18"/>
  <c r="BJ3" i="18"/>
  <c r="BI3" i="18"/>
  <c r="BH3" i="18"/>
  <c r="BG3" i="18"/>
  <c r="BF3" i="18"/>
  <c r="BE3" i="18"/>
  <c r="BD3" i="18"/>
  <c r="BC3" i="18"/>
  <c r="BB3" i="18"/>
  <c r="BA3" i="18"/>
  <c r="AZ3" i="18"/>
  <c r="AY3" i="18"/>
  <c r="AX3" i="18"/>
  <c r="AW3" i="18"/>
  <c r="AV3" i="18"/>
  <c r="AU3" i="18"/>
  <c r="AT3" i="18"/>
  <c r="AS3" i="18"/>
  <c r="AR3" i="18"/>
  <c r="AQ3" i="18"/>
  <c r="AP3" i="18"/>
  <c r="AO3" i="18"/>
  <c r="AN3" i="18"/>
  <c r="AM3" i="18"/>
  <c r="AL3" i="18"/>
  <c r="AK3" i="18"/>
  <c r="AJ3" i="18"/>
  <c r="AI3" i="18"/>
  <c r="AH3" i="18"/>
  <c r="AG3" i="18"/>
  <c r="AF3" i="18"/>
  <c r="AE3" i="18"/>
  <c r="AD3" i="18"/>
  <c r="AC3" i="18"/>
  <c r="AB3" i="18"/>
  <c r="AA3" i="18"/>
  <c r="Z3" i="18"/>
  <c r="Y3" i="18"/>
  <c r="X3" i="18"/>
  <c r="W3" i="18"/>
  <c r="V3" i="18"/>
  <c r="U3" i="18"/>
  <c r="T3" i="18"/>
  <c r="S3" i="18"/>
  <c r="R3" i="18"/>
  <c r="Q3" i="18"/>
  <c r="P3" i="18"/>
  <c r="O3" i="18"/>
  <c r="N3" i="18"/>
  <c r="M3" i="18"/>
  <c r="L3" i="18"/>
  <c r="K3" i="18"/>
  <c r="J3" i="18"/>
  <c r="I3" i="18"/>
  <c r="H3" i="18"/>
  <c r="G3" i="18"/>
  <c r="F3" i="18"/>
  <c r="E3" i="18"/>
  <c r="D3" i="18"/>
  <c r="J18" i="13" l="1"/>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J57" i="13"/>
  <c r="J58" i="13"/>
  <c r="J59" i="13"/>
  <c r="J60" i="13"/>
  <c r="J61" i="13"/>
  <c r="J62" i="13"/>
  <c r="J63" i="13"/>
  <c r="J64" i="13"/>
  <c r="J65" i="13"/>
  <c r="J66" i="13"/>
  <c r="J67" i="13"/>
  <c r="J68" i="13"/>
  <c r="J69" i="13"/>
  <c r="J70" i="13"/>
  <c r="J71" i="13"/>
  <c r="J72" i="13"/>
  <c r="J73" i="13"/>
  <c r="J74" i="13"/>
  <c r="J75" i="13"/>
  <c r="J76" i="13"/>
  <c r="J77" i="13"/>
  <c r="J78" i="13"/>
  <c r="J79" i="13"/>
  <c r="J80" i="13"/>
  <c r="J81" i="13"/>
  <c r="J82" i="13"/>
  <c r="J83" i="13"/>
  <c r="J84" i="13"/>
  <c r="J85" i="13"/>
  <c r="J86" i="13"/>
  <c r="J87" i="13"/>
  <c r="J88" i="13"/>
  <c r="J89" i="13"/>
  <c r="J90" i="13"/>
  <c r="J91" i="13"/>
  <c r="J92" i="13"/>
  <c r="J93" i="13"/>
  <c r="J94" i="13"/>
  <c r="J95" i="13"/>
  <c r="J96" i="13"/>
  <c r="J97" i="13"/>
  <c r="J98" i="13"/>
  <c r="J99" i="13"/>
  <c r="J100" i="13"/>
  <c r="J101" i="13"/>
  <c r="J102" i="13"/>
  <c r="J103" i="13"/>
  <c r="J104" i="13"/>
  <c r="J105" i="13"/>
  <c r="J106" i="13"/>
  <c r="J107" i="13"/>
  <c r="J108" i="13"/>
  <c r="J109" i="13"/>
  <c r="J110" i="13"/>
  <c r="J111" i="13"/>
  <c r="J112" i="13"/>
  <c r="J113" i="13"/>
  <c r="J114" i="13"/>
  <c r="J115" i="13"/>
  <c r="J116" i="13"/>
  <c r="J117" i="13"/>
  <c r="J118" i="13"/>
  <c r="J119" i="13"/>
  <c r="J120" i="13"/>
  <c r="J121" i="13"/>
  <c r="J122" i="13"/>
  <c r="J123" i="13"/>
  <c r="J124" i="13"/>
  <c r="J125" i="13"/>
  <c r="J126" i="13"/>
  <c r="J127" i="13"/>
  <c r="J128" i="13"/>
  <c r="J129" i="13"/>
  <c r="J130" i="13"/>
  <c r="J131" i="13"/>
  <c r="J132" i="13"/>
  <c r="J133" i="13"/>
  <c r="J134" i="13"/>
  <c r="J135" i="13"/>
  <c r="J136" i="13"/>
  <c r="J137" i="13"/>
  <c r="J138" i="13"/>
  <c r="J139" i="13"/>
  <c r="J140" i="13"/>
  <c r="J141" i="13"/>
  <c r="J142" i="13"/>
  <c r="J143" i="13"/>
  <c r="J144" i="13"/>
  <c r="J145" i="13"/>
  <c r="J146" i="13"/>
  <c r="J147" i="13"/>
  <c r="J148" i="13"/>
  <c r="J149" i="13"/>
  <c r="J150" i="13"/>
  <c r="J151" i="13"/>
  <c r="J152" i="13"/>
  <c r="J153" i="13"/>
  <c r="J154" i="13"/>
  <c r="J155" i="13"/>
  <c r="J156" i="13"/>
  <c r="J157" i="13"/>
  <c r="J158" i="13"/>
  <c r="J159" i="13"/>
  <c r="J160" i="13"/>
  <c r="J161" i="13"/>
  <c r="J162" i="13"/>
  <c r="J163" i="13"/>
  <c r="J164" i="13"/>
  <c r="J165" i="13"/>
  <c r="J166" i="13"/>
  <c r="J167" i="13"/>
  <c r="J168" i="13"/>
  <c r="J169" i="13"/>
  <c r="J170" i="13"/>
  <c r="J171" i="13"/>
  <c r="J172" i="13"/>
  <c r="J173" i="13"/>
  <c r="J174" i="13"/>
  <c r="J175" i="13"/>
  <c r="J176" i="13"/>
  <c r="J177" i="13"/>
  <c r="J178" i="13"/>
  <c r="J179" i="13"/>
  <c r="J180" i="13"/>
  <c r="J181" i="13"/>
  <c r="J182" i="13"/>
  <c r="J183" i="13"/>
  <c r="J184" i="13"/>
  <c r="J185" i="13"/>
  <c r="J186" i="13"/>
  <c r="J187" i="13"/>
  <c r="J188" i="13"/>
  <c r="J189" i="13"/>
  <c r="J190" i="13"/>
  <c r="J191" i="13"/>
  <c r="J192" i="13"/>
  <c r="J193" i="13"/>
  <c r="J194" i="13"/>
  <c r="J195" i="13"/>
  <c r="J196" i="13"/>
  <c r="J197" i="13"/>
  <c r="J198" i="13"/>
  <c r="J199" i="13"/>
  <c r="J200" i="13"/>
  <c r="J201" i="13"/>
  <c r="J202" i="13"/>
  <c r="J203" i="13"/>
  <c r="J204" i="13"/>
  <c r="B204" i="15" l="1"/>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C29" i="15" s="1"/>
  <c r="B28" i="15"/>
  <c r="C28" i="15" s="1"/>
  <c r="B27" i="15"/>
  <c r="C27" i="15" s="1"/>
  <c r="B26" i="15"/>
  <c r="C26" i="15" s="1"/>
  <c r="B25" i="15"/>
  <c r="C25" i="15" s="1"/>
  <c r="B24" i="15"/>
  <c r="C24" i="15" s="1"/>
  <c r="B23" i="15"/>
  <c r="C23" i="15" s="1"/>
  <c r="B22" i="15"/>
  <c r="C22" i="15" s="1"/>
  <c r="B21" i="15"/>
  <c r="C21" i="15" s="1"/>
  <c r="B20" i="15"/>
  <c r="C20" i="15" s="1"/>
  <c r="B19" i="15"/>
  <c r="C19" i="15" s="1"/>
  <c r="B18" i="15"/>
  <c r="C18" i="15" s="1"/>
  <c r="B17" i="15"/>
  <c r="C17" i="15" s="1"/>
  <c r="B16" i="15"/>
  <c r="C16" i="15" s="1"/>
  <c r="B15" i="15"/>
  <c r="C15" i="15" s="1"/>
  <c r="B14" i="15"/>
  <c r="C14" i="15" s="1"/>
  <c r="B13" i="15"/>
  <c r="C13" i="15" s="1"/>
  <c r="B12" i="15"/>
  <c r="C12" i="15" s="1"/>
  <c r="B11" i="15"/>
  <c r="C11" i="15" s="1"/>
  <c r="B10" i="15"/>
  <c r="C10" i="15" s="1"/>
  <c r="B9" i="15"/>
  <c r="C9" i="15" s="1"/>
  <c r="B8" i="15"/>
  <c r="C8" i="15" s="1"/>
  <c r="B7" i="15"/>
  <c r="C7" i="15" s="1"/>
  <c r="A7" i="15"/>
  <c r="A8" i="15" s="1"/>
  <c r="A9" i="15" s="1"/>
  <c r="B6" i="15"/>
  <c r="C6" i="15" s="1"/>
  <c r="A6" i="15"/>
  <c r="B5" i="15"/>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5" i="13"/>
  <c r="A6" i="13"/>
  <c r="A7" i="13" s="1"/>
  <c r="A8" i="13" s="1"/>
  <c r="A9" i="13" s="1"/>
  <c r="A10" i="13" s="1"/>
  <c r="A11" i="13" s="1"/>
  <c r="A12" i="13" s="1"/>
  <c r="A13" i="13" s="1"/>
  <c r="A14" i="13" s="1"/>
  <c r="A15" i="13" s="1"/>
  <c r="A16" i="13" s="1"/>
  <c r="A17" i="13" s="1"/>
  <c r="A18" i="13" s="1"/>
  <c r="A19" i="13" s="1"/>
  <c r="A20" i="13" s="1"/>
  <c r="A21" i="13" s="1"/>
  <c r="A22" i="13" s="1"/>
  <c r="A23" i="13" s="1"/>
  <c r="A24" i="13" s="1"/>
  <c r="A25" i="13" s="1"/>
  <c r="A26" i="13" s="1"/>
  <c r="A27" i="13" s="1"/>
  <c r="A28" i="13" s="1"/>
  <c r="A29" i="13" s="1"/>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A97" i="13" s="1"/>
  <c r="A98" i="13" s="1"/>
  <c r="A99" i="13" s="1"/>
  <c r="A100" i="13" s="1"/>
  <c r="A101" i="13" s="1"/>
  <c r="A102" i="13" s="1"/>
  <c r="A103" i="13" s="1"/>
  <c r="A104" i="13" s="1"/>
  <c r="A105" i="13" s="1"/>
  <c r="A106" i="13" s="1"/>
  <c r="A107" i="13" s="1"/>
  <c r="A108" i="13" s="1"/>
  <c r="A109" i="13" s="1"/>
  <c r="A110" i="13" s="1"/>
  <c r="A111" i="13" s="1"/>
  <c r="A112" i="13" s="1"/>
  <c r="A113" i="13" s="1"/>
  <c r="A114" i="13" s="1"/>
  <c r="A115" i="13" s="1"/>
  <c r="A116" i="13" s="1"/>
  <c r="A117" i="13" s="1"/>
  <c r="A118" i="13" s="1"/>
  <c r="A119" i="13" s="1"/>
  <c r="A120" i="13" s="1"/>
  <c r="A121" i="13" s="1"/>
  <c r="A122" i="13" s="1"/>
  <c r="A123" i="13" s="1"/>
  <c r="A124" i="13" s="1"/>
  <c r="A125" i="13" s="1"/>
  <c r="A126" i="13" s="1"/>
  <c r="A127" i="13" s="1"/>
  <c r="A128" i="13" s="1"/>
  <c r="A129" i="13" s="1"/>
  <c r="A130" i="13" s="1"/>
  <c r="A131" i="13" s="1"/>
  <c r="A132" i="13" s="1"/>
  <c r="A133" i="13" s="1"/>
  <c r="A134" i="13" s="1"/>
  <c r="A135" i="13" s="1"/>
  <c r="A136" i="13" s="1"/>
  <c r="A137" i="13" s="1"/>
  <c r="A138" i="13" s="1"/>
  <c r="A139" i="13" s="1"/>
  <c r="A140" i="13" s="1"/>
  <c r="A141" i="13" s="1"/>
  <c r="A142" i="13" s="1"/>
  <c r="A143" i="13" s="1"/>
  <c r="A144" i="13" s="1"/>
  <c r="A145" i="13" s="1"/>
  <c r="A146" i="13" s="1"/>
  <c r="A147" i="13" s="1"/>
  <c r="A148" i="13" s="1"/>
  <c r="A149" i="13" s="1"/>
  <c r="A150" i="13" s="1"/>
  <c r="A151" i="13" s="1"/>
  <c r="A152" i="13" s="1"/>
  <c r="A153" i="13" s="1"/>
  <c r="A154" i="13" s="1"/>
  <c r="A155" i="13" s="1"/>
  <c r="A156" i="13" s="1"/>
  <c r="A157" i="13" s="1"/>
  <c r="A158" i="13" s="1"/>
  <c r="A159" i="13" s="1"/>
  <c r="A160" i="13" s="1"/>
  <c r="A161" i="13" s="1"/>
  <c r="A162" i="13" s="1"/>
  <c r="A163" i="13" s="1"/>
  <c r="A164" i="13" s="1"/>
  <c r="A165" i="13" s="1"/>
  <c r="A166" i="13" s="1"/>
  <c r="A167" i="13" s="1"/>
  <c r="A168" i="13" s="1"/>
  <c r="A169" i="13" s="1"/>
  <c r="A170" i="13" s="1"/>
  <c r="A171" i="13" s="1"/>
  <c r="A172" i="13" s="1"/>
  <c r="A173" i="13" s="1"/>
  <c r="A174" i="13" s="1"/>
  <c r="A175" i="13" s="1"/>
  <c r="A176" i="13" s="1"/>
  <c r="A177" i="13" s="1"/>
  <c r="A178" i="13" s="1"/>
  <c r="A179" i="13" s="1"/>
  <c r="A180" i="13" s="1"/>
  <c r="A181" i="13" s="1"/>
  <c r="A182" i="13" s="1"/>
  <c r="A183" i="13" s="1"/>
  <c r="A184" i="13" s="1"/>
  <c r="A185" i="13" s="1"/>
  <c r="A186" i="13" s="1"/>
  <c r="A187" i="13" s="1"/>
  <c r="A188" i="13" s="1"/>
  <c r="A189" i="13" s="1"/>
  <c r="A190" i="13" s="1"/>
  <c r="A191" i="13" s="1"/>
  <c r="A192" i="13" s="1"/>
  <c r="A193" i="13" s="1"/>
  <c r="A194" i="13" s="1"/>
  <c r="A195" i="13" s="1"/>
  <c r="A196" i="13" s="1"/>
  <c r="A197" i="13" s="1"/>
  <c r="A198" i="13" s="1"/>
  <c r="A199" i="13" s="1"/>
  <c r="A200" i="13" s="1"/>
  <c r="A201" i="13" s="1"/>
  <c r="A202" i="13" s="1"/>
  <c r="A203" i="13" s="1"/>
  <c r="A204" i="13" s="1"/>
  <c r="A6" i="12"/>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A138" i="12" s="1"/>
  <c r="A139" i="12" s="1"/>
  <c r="A140" i="12" s="1"/>
  <c r="A141" i="12" s="1"/>
  <c r="A142" i="12" s="1"/>
  <c r="A143" i="12" s="1"/>
  <c r="A144" i="12" s="1"/>
  <c r="A145" i="12" s="1"/>
  <c r="A146" i="12" s="1"/>
  <c r="A147" i="12" s="1"/>
  <c r="A148" i="12" s="1"/>
  <c r="A149" i="12" s="1"/>
  <c r="A150" i="12" s="1"/>
  <c r="A151" i="12" s="1"/>
  <c r="A152" i="12" s="1"/>
  <c r="A153" i="12" s="1"/>
  <c r="A154" i="12" s="1"/>
  <c r="A155" i="12" s="1"/>
  <c r="A156" i="12" s="1"/>
  <c r="A157" i="12" s="1"/>
  <c r="A158" i="12" s="1"/>
  <c r="A159" i="12" s="1"/>
  <c r="A160" i="12" s="1"/>
  <c r="A161" i="12" s="1"/>
  <c r="A162" i="12" s="1"/>
  <c r="A163" i="12" s="1"/>
  <c r="A164" i="12" s="1"/>
  <c r="A165" i="12" s="1"/>
  <c r="A166" i="12" s="1"/>
  <c r="A167" i="12" s="1"/>
  <c r="A168" i="12" s="1"/>
  <c r="A169" i="12" s="1"/>
  <c r="A170" i="12" s="1"/>
  <c r="A171" i="12" s="1"/>
  <c r="A172" i="12" s="1"/>
  <c r="A173" i="12" s="1"/>
  <c r="A174" i="12" s="1"/>
  <c r="A175" i="12" s="1"/>
  <c r="A176" i="12" s="1"/>
  <c r="A177" i="12" s="1"/>
  <c r="A178" i="12" s="1"/>
  <c r="A179" i="12" s="1"/>
  <c r="A180" i="12" s="1"/>
  <c r="A181" i="12" s="1"/>
  <c r="A182" i="12" s="1"/>
  <c r="A183" i="12" s="1"/>
  <c r="A184" i="12" s="1"/>
  <c r="A185" i="12" s="1"/>
  <c r="A186" i="12" s="1"/>
  <c r="A187" i="12" s="1"/>
  <c r="A188" i="12" s="1"/>
  <c r="A189" i="12" s="1"/>
  <c r="A190" i="12" s="1"/>
  <c r="A191" i="12" s="1"/>
  <c r="A192" i="12" s="1"/>
  <c r="A193" i="12" s="1"/>
  <c r="A194" i="12" s="1"/>
  <c r="A195" i="12" s="1"/>
  <c r="A196" i="12" s="1"/>
  <c r="A197" i="12" s="1"/>
  <c r="A198" i="12" s="1"/>
  <c r="A199" i="12" s="1"/>
  <c r="A200" i="12" s="1"/>
  <c r="A201" i="12" s="1"/>
  <c r="A202" i="12" s="1"/>
  <c r="A203" i="12" s="1"/>
  <c r="A204" i="12" s="1"/>
  <c r="A205" i="12" s="1"/>
  <c r="A206" i="12" s="1"/>
  <c r="A207" i="12" s="1"/>
  <c r="A208" i="12" s="1"/>
  <c r="A209" i="12" s="1"/>
  <c r="A210" i="12" s="1"/>
  <c r="A211" i="12" s="1"/>
  <c r="A212" i="12" s="1"/>
  <c r="A213" i="12" s="1"/>
  <c r="A214" i="12" s="1"/>
  <c r="A215" i="12" s="1"/>
  <c r="A216" i="12" s="1"/>
  <c r="A217" i="12" s="1"/>
  <c r="A218" i="12" s="1"/>
  <c r="A219" i="12" s="1"/>
  <c r="A220" i="12" s="1"/>
  <c r="A221" i="12" s="1"/>
  <c r="A222" i="12" s="1"/>
  <c r="A223" i="12" s="1"/>
  <c r="A224" i="12" s="1"/>
  <c r="A225" i="12" s="1"/>
  <c r="A226" i="12" s="1"/>
  <c r="A227" i="12" s="1"/>
  <c r="A228" i="12" s="1"/>
  <c r="A229" i="12" s="1"/>
  <c r="A230" i="12" s="1"/>
  <c r="A231" i="12" s="1"/>
  <c r="A232" i="12" s="1"/>
  <c r="A233" i="12" s="1"/>
  <c r="A234" i="12" s="1"/>
  <c r="A235" i="12" s="1"/>
  <c r="A236" i="12" s="1"/>
  <c r="A237" i="12" s="1"/>
  <c r="A238" i="12" s="1"/>
  <c r="A239" i="12" s="1"/>
  <c r="A240" i="12" s="1"/>
  <c r="A241" i="12" s="1"/>
  <c r="A242" i="12" s="1"/>
  <c r="A243" i="12" s="1"/>
  <c r="A244" i="12" s="1"/>
  <c r="A245" i="12" s="1"/>
  <c r="A246" i="12" s="1"/>
  <c r="A247" i="12" s="1"/>
  <c r="A248" i="12" s="1"/>
  <c r="A249" i="12" s="1"/>
  <c r="A250" i="12" s="1"/>
  <c r="A251" i="12" s="1"/>
  <c r="A252" i="12" s="1"/>
  <c r="A253" i="12" s="1"/>
  <c r="A254" i="12" s="1"/>
  <c r="A255" i="12" s="1"/>
  <c r="A256" i="12" s="1"/>
  <c r="A257" i="12" s="1"/>
  <c r="A258" i="12" s="1"/>
  <c r="A259" i="12" s="1"/>
  <c r="A260" i="12" s="1"/>
  <c r="A261" i="12" s="1"/>
  <c r="A262" i="12" s="1"/>
  <c r="A263" i="12" s="1"/>
  <c r="A264" i="12" s="1"/>
  <c r="A265" i="12" s="1"/>
  <c r="A266" i="12" s="1"/>
  <c r="A267" i="12" s="1"/>
  <c r="A268" i="12" s="1"/>
  <c r="A269" i="12" s="1"/>
  <c r="A270" i="12" s="1"/>
  <c r="A271" i="12" s="1"/>
  <c r="A272" i="12" s="1"/>
  <c r="A273" i="12" s="1"/>
  <c r="A274" i="12" s="1"/>
  <c r="A275" i="12" s="1"/>
  <c r="A276" i="12" s="1"/>
  <c r="A277" i="12" s="1"/>
  <c r="A278" i="12" s="1"/>
  <c r="A279" i="12" s="1"/>
  <c r="A280" i="12" s="1"/>
  <c r="A281" i="12" s="1"/>
  <c r="A282" i="12" s="1"/>
  <c r="A283" i="12" s="1"/>
  <c r="A284" i="12" s="1"/>
  <c r="A285" i="12" s="1"/>
  <c r="A286" i="12" s="1"/>
  <c r="A287" i="12" s="1"/>
  <c r="A288" i="12" s="1"/>
  <c r="A289" i="12" s="1"/>
  <c r="A290" i="12" s="1"/>
  <c r="A291" i="12" s="1"/>
  <c r="A292" i="12" s="1"/>
  <c r="A293" i="12" s="1"/>
  <c r="A294" i="12" s="1"/>
  <c r="A295" i="12" s="1"/>
  <c r="A296" i="12" s="1"/>
  <c r="A297" i="12" s="1"/>
  <c r="A298" i="12" s="1"/>
  <c r="A299" i="12" s="1"/>
  <c r="A300" i="12" s="1"/>
  <c r="A301" i="12" s="1"/>
  <c r="A302" i="12" s="1"/>
  <c r="A303" i="12" s="1"/>
  <c r="A304" i="12" s="1"/>
  <c r="A305" i="12" s="1"/>
  <c r="A306" i="12" s="1"/>
  <c r="A307" i="12" s="1"/>
  <c r="A308" i="12" s="1"/>
  <c r="A309" i="12" s="1"/>
  <c r="A310" i="12" s="1"/>
  <c r="A311" i="12" s="1"/>
  <c r="A312" i="12" s="1"/>
  <c r="A313" i="12" s="1"/>
  <c r="A314" i="12" s="1"/>
  <c r="A315" i="12" s="1"/>
  <c r="A316" i="12" s="1"/>
  <c r="A317" i="12" s="1"/>
  <c r="A318" i="12" s="1"/>
  <c r="A319" i="12" s="1"/>
  <c r="A320" i="12" s="1"/>
  <c r="A321" i="12" s="1"/>
  <c r="A322" i="12" s="1"/>
  <c r="A323" i="12" s="1"/>
  <c r="A324" i="12" s="1"/>
  <c r="A325" i="12" s="1"/>
  <c r="A326" i="12" s="1"/>
  <c r="A327" i="12" s="1"/>
  <c r="A328" i="12" s="1"/>
  <c r="A329" i="12" s="1"/>
  <c r="A330" i="12" s="1"/>
  <c r="A331" i="12" s="1"/>
  <c r="A332" i="12" s="1"/>
  <c r="A333" i="12" s="1"/>
  <c r="A334" i="12" s="1"/>
  <c r="A335" i="12" s="1"/>
  <c r="A336" i="12" s="1"/>
  <c r="A337" i="12" s="1"/>
  <c r="A338" i="12" s="1"/>
  <c r="A339" i="12" s="1"/>
  <c r="A340" i="12" s="1"/>
  <c r="A341" i="12" s="1"/>
  <c r="A342" i="12" s="1"/>
  <c r="A343" i="12" s="1"/>
  <c r="A344" i="12" s="1"/>
  <c r="A345" i="12" s="1"/>
  <c r="A346" i="12" s="1"/>
  <c r="A347" i="12" s="1"/>
  <c r="A348" i="12" s="1"/>
  <c r="A349" i="12" s="1"/>
  <c r="A350" i="12" s="1"/>
  <c r="A351" i="12" s="1"/>
  <c r="A352" i="12" s="1"/>
  <c r="A353" i="12" s="1"/>
  <c r="A354" i="12" s="1"/>
  <c r="A355" i="12" s="1"/>
  <c r="A356" i="12" s="1"/>
  <c r="A357" i="12" s="1"/>
  <c r="A358" i="12" s="1"/>
  <c r="A359" i="12" s="1"/>
  <c r="A360" i="12" s="1"/>
  <c r="A361" i="12" s="1"/>
  <c r="A362" i="12" s="1"/>
  <c r="A363" i="12" s="1"/>
  <c r="A364" i="12" s="1"/>
  <c r="A365" i="12" s="1"/>
  <c r="A366" i="12" s="1"/>
  <c r="A367" i="12" s="1"/>
  <c r="A368" i="12" s="1"/>
  <c r="A369" i="12" s="1"/>
  <c r="A370" i="12" s="1"/>
  <c r="A371" i="12" s="1"/>
  <c r="A372" i="12" s="1"/>
  <c r="A373" i="12" s="1"/>
  <c r="A374" i="12" s="1"/>
  <c r="A375" i="12" s="1"/>
  <c r="A376" i="12" s="1"/>
  <c r="A377" i="12" s="1"/>
  <c r="A378" i="12" s="1"/>
  <c r="A379" i="12" s="1"/>
  <c r="A380" i="12" s="1"/>
  <c r="A381" i="12" s="1"/>
  <c r="A382" i="12" s="1"/>
  <c r="A383" i="12" s="1"/>
  <c r="A384" i="12" s="1"/>
  <c r="A385" i="12" s="1"/>
  <c r="A386" i="12" s="1"/>
  <c r="A387" i="12" s="1"/>
  <c r="A388" i="12" s="1"/>
  <c r="A389" i="12" s="1"/>
  <c r="A390" i="12" s="1"/>
  <c r="A391" i="12" s="1"/>
  <c r="A392" i="12" s="1"/>
  <c r="A393" i="12" s="1"/>
  <c r="A394" i="12" s="1"/>
  <c r="A395" i="12" s="1"/>
  <c r="A396" i="12" s="1"/>
  <c r="A397" i="12" s="1"/>
  <c r="A398" i="12" s="1"/>
  <c r="A399" i="12" s="1"/>
  <c r="A400" i="12" s="1"/>
  <c r="A401" i="12" s="1"/>
  <c r="A402" i="12" s="1"/>
  <c r="A403" i="12" s="1"/>
  <c r="A404" i="12" s="1"/>
  <c r="A405" i="12" s="1"/>
  <c r="A406" i="12" s="1"/>
  <c r="A407" i="12" s="1"/>
  <c r="A408" i="12" s="1"/>
  <c r="A409" i="12" s="1"/>
  <c r="A410" i="12" s="1"/>
  <c r="A411" i="12" s="1"/>
  <c r="A412" i="12" s="1"/>
  <c r="A413" i="12" s="1"/>
  <c r="A414" i="12" s="1"/>
  <c r="A415" i="12" s="1"/>
  <c r="A416" i="12" s="1"/>
  <c r="A417" i="12" s="1"/>
  <c r="A418" i="12" s="1"/>
  <c r="A419" i="12" s="1"/>
  <c r="A420" i="12" s="1"/>
  <c r="A421" i="12" s="1"/>
  <c r="A422" i="12" s="1"/>
  <c r="A423" i="12" s="1"/>
  <c r="A424" i="12" s="1"/>
  <c r="A425" i="12" s="1"/>
  <c r="A426" i="12" s="1"/>
  <c r="A427" i="12" s="1"/>
  <c r="A428" i="12" s="1"/>
  <c r="A429" i="12" s="1"/>
  <c r="A430" i="12" s="1"/>
  <c r="A431" i="12" s="1"/>
  <c r="A432" i="12" s="1"/>
  <c r="A433" i="12" s="1"/>
  <c r="A434" i="12" s="1"/>
  <c r="A435" i="12" s="1"/>
  <c r="A436" i="12" s="1"/>
  <c r="A437" i="12" s="1"/>
  <c r="A438" i="12" s="1"/>
  <c r="A439" i="12" s="1"/>
  <c r="A440" i="12" s="1"/>
  <c r="A441" i="12" s="1"/>
  <c r="A442" i="12" s="1"/>
  <c r="A443" i="12" s="1"/>
  <c r="A444" i="12" s="1"/>
  <c r="A445" i="12" s="1"/>
  <c r="A446" i="12" s="1"/>
  <c r="A447" i="12" s="1"/>
  <c r="A448" i="12" s="1"/>
  <c r="A449" i="12" s="1"/>
  <c r="A450" i="12" s="1"/>
  <c r="A451" i="12" s="1"/>
  <c r="A452" i="12" s="1"/>
  <c r="A453" i="12" s="1"/>
  <c r="A454" i="12" s="1"/>
  <c r="A455" i="12" s="1"/>
  <c r="A456" i="12" s="1"/>
  <c r="A457" i="12" s="1"/>
  <c r="A458" i="12" s="1"/>
  <c r="A459" i="12" s="1"/>
  <c r="A460" i="12" s="1"/>
  <c r="A461" i="12" s="1"/>
  <c r="A462" i="12" s="1"/>
  <c r="A463" i="12" s="1"/>
  <c r="A464" i="12" s="1"/>
  <c r="A465" i="12" s="1"/>
  <c r="A466" i="12" s="1"/>
  <c r="A467" i="12" s="1"/>
  <c r="A468" i="12" s="1"/>
  <c r="A469" i="12" s="1"/>
  <c r="A470" i="12" s="1"/>
  <c r="A471" i="12" s="1"/>
  <c r="A472" i="12" s="1"/>
  <c r="A473" i="12" s="1"/>
  <c r="A474" i="12" s="1"/>
  <c r="A475" i="12" s="1"/>
  <c r="A476" i="12" s="1"/>
  <c r="A477" i="12" s="1"/>
  <c r="A478" i="12" s="1"/>
  <c r="A479" i="12" s="1"/>
  <c r="A480" i="12" s="1"/>
  <c r="A481" i="12" s="1"/>
  <c r="A482" i="12" s="1"/>
  <c r="A483" i="12" s="1"/>
  <c r="A484" i="12" s="1"/>
  <c r="A485" i="12" s="1"/>
  <c r="A486" i="12" s="1"/>
  <c r="A487" i="12" s="1"/>
  <c r="A488" i="12" s="1"/>
  <c r="A489" i="12" s="1"/>
  <c r="A490" i="12" s="1"/>
  <c r="A491" i="12" s="1"/>
  <c r="A492" i="12" s="1"/>
  <c r="A493" i="12" s="1"/>
  <c r="A494" i="12" s="1"/>
  <c r="A495" i="12" s="1"/>
  <c r="A496" i="12" s="1"/>
  <c r="A497" i="12" s="1"/>
  <c r="A498" i="12" s="1"/>
  <c r="A499" i="12" s="1"/>
  <c r="A500" i="12" s="1"/>
  <c r="A501" i="12" s="1"/>
  <c r="A502" i="12" s="1"/>
  <c r="A503" i="12" s="1"/>
  <c r="A504" i="12" s="1"/>
  <c r="A505" i="12" s="1"/>
  <c r="A506" i="12" s="1"/>
  <c r="A507" i="12" s="1"/>
  <c r="A508" i="12" s="1"/>
  <c r="A509" i="12" s="1"/>
  <c r="A510" i="12" s="1"/>
  <c r="A511" i="12" s="1"/>
  <c r="A512" i="12" s="1"/>
  <c r="A513" i="12" s="1"/>
  <c r="A514" i="12" s="1"/>
  <c r="A515" i="12" s="1"/>
  <c r="A516" i="12" s="1"/>
  <c r="A517" i="12" s="1"/>
  <c r="A518" i="12" s="1"/>
  <c r="A519" i="12" s="1"/>
  <c r="A520" i="12" s="1"/>
  <c r="A521" i="12" s="1"/>
  <c r="A522" i="12" s="1"/>
  <c r="A523" i="12" s="1"/>
  <c r="A524" i="12" s="1"/>
  <c r="A525" i="12" s="1"/>
  <c r="A526" i="12" s="1"/>
  <c r="A527" i="12" s="1"/>
  <c r="A528" i="12" s="1"/>
  <c r="A529" i="12" s="1"/>
  <c r="A530" i="12" s="1"/>
  <c r="A531" i="12" s="1"/>
  <c r="A532" i="12" s="1"/>
  <c r="A533" i="12" s="1"/>
  <c r="A534" i="12" s="1"/>
  <c r="A535" i="12" s="1"/>
  <c r="A536" i="12" s="1"/>
  <c r="A537" i="12" s="1"/>
  <c r="A538" i="12" s="1"/>
  <c r="A539" i="12" s="1"/>
  <c r="A540" i="12" s="1"/>
  <c r="A541" i="12" s="1"/>
  <c r="A542" i="12" s="1"/>
  <c r="A543" i="12" s="1"/>
  <c r="A544" i="12" s="1"/>
  <c r="A545" i="12" s="1"/>
  <c r="A546" i="12" s="1"/>
  <c r="A547" i="12" s="1"/>
  <c r="A548" i="12" s="1"/>
  <c r="A549" i="12" s="1"/>
  <c r="A550" i="12" s="1"/>
  <c r="A551" i="12" s="1"/>
  <c r="A552" i="12" s="1"/>
  <c r="A553" i="12" s="1"/>
  <c r="A554" i="12" s="1"/>
  <c r="A555" i="12" s="1"/>
  <c r="A556" i="12" s="1"/>
  <c r="A557" i="12" s="1"/>
  <c r="A558" i="12" s="1"/>
  <c r="A559" i="12" s="1"/>
  <c r="A560" i="12" s="1"/>
  <c r="A561" i="12" s="1"/>
  <c r="A562" i="12" s="1"/>
  <c r="A563" i="12" s="1"/>
  <c r="A564" i="12" s="1"/>
  <c r="A565" i="12" s="1"/>
  <c r="A566" i="12" s="1"/>
  <c r="A567" i="12" s="1"/>
  <c r="A568" i="12" s="1"/>
  <c r="A569" i="12" s="1"/>
  <c r="A570" i="12" s="1"/>
  <c r="A571" i="12" s="1"/>
  <c r="A572" i="12" s="1"/>
  <c r="A573" i="12" s="1"/>
  <c r="A574" i="12" s="1"/>
  <c r="A575" i="12" s="1"/>
  <c r="A576" i="12" s="1"/>
  <c r="A577" i="12" s="1"/>
  <c r="A578" i="12" s="1"/>
  <c r="A579" i="12" s="1"/>
  <c r="A580" i="12" s="1"/>
  <c r="A581" i="12" s="1"/>
  <c r="A582" i="12" s="1"/>
  <c r="A583" i="12" s="1"/>
  <c r="A584" i="12" s="1"/>
  <c r="A585" i="12" s="1"/>
  <c r="A586" i="12" s="1"/>
  <c r="A587" i="12" s="1"/>
  <c r="A588" i="12" s="1"/>
  <c r="A589" i="12" s="1"/>
  <c r="A590" i="12" s="1"/>
  <c r="A591" i="12" s="1"/>
  <c r="A592" i="12" s="1"/>
  <c r="A593" i="12" s="1"/>
  <c r="A594" i="12" s="1"/>
  <c r="A595" i="12" s="1"/>
  <c r="A596" i="12" s="1"/>
  <c r="A597" i="12" s="1"/>
  <c r="A598" i="12" s="1"/>
  <c r="A599" i="12" s="1"/>
  <c r="A600" i="12" s="1"/>
  <c r="A601" i="12" s="1"/>
  <c r="A602" i="12" s="1"/>
  <c r="A603" i="12" s="1"/>
  <c r="A604" i="12" s="1"/>
  <c r="A605" i="12" s="1"/>
  <c r="A606" i="12" s="1"/>
  <c r="A607" i="12" s="1"/>
  <c r="A608" i="12" s="1"/>
  <c r="A609" i="12" s="1"/>
  <c r="A610" i="12" s="1"/>
  <c r="A611" i="12" s="1"/>
  <c r="A612" i="12" s="1"/>
  <c r="A613" i="12" s="1"/>
  <c r="A614" i="12" s="1"/>
  <c r="A615" i="12" s="1"/>
  <c r="A616" i="12" s="1"/>
  <c r="A617" i="12" s="1"/>
  <c r="A618" i="12" s="1"/>
  <c r="A619" i="12" s="1"/>
  <c r="A620" i="12" s="1"/>
  <c r="A621" i="12" s="1"/>
  <c r="A622" i="12" s="1"/>
  <c r="A623" i="12" s="1"/>
  <c r="A624" i="12" s="1"/>
  <c r="A625" i="12" s="1"/>
  <c r="A626" i="12" s="1"/>
  <c r="A627" i="12" s="1"/>
  <c r="A628" i="12" s="1"/>
  <c r="A629" i="12" s="1"/>
  <c r="A630" i="12" s="1"/>
  <c r="A631" i="12" s="1"/>
  <c r="A632" i="12" s="1"/>
  <c r="A633" i="12" s="1"/>
  <c r="A634" i="12" s="1"/>
  <c r="A635" i="12" s="1"/>
  <c r="A636" i="12" s="1"/>
  <c r="A637" i="12" s="1"/>
  <c r="A638" i="12" s="1"/>
  <c r="A639" i="12" s="1"/>
  <c r="A640" i="12" s="1"/>
  <c r="A641" i="12" s="1"/>
  <c r="A642" i="12" s="1"/>
  <c r="A643" i="12" s="1"/>
  <c r="A644" i="12" s="1"/>
  <c r="A645" i="12" s="1"/>
  <c r="A646" i="12" s="1"/>
  <c r="A647" i="12" s="1"/>
  <c r="A648" i="12" s="1"/>
  <c r="A649" i="12" s="1"/>
  <c r="A650" i="12" s="1"/>
  <c r="A651" i="12" s="1"/>
  <c r="A652" i="12" s="1"/>
  <c r="A653" i="12" s="1"/>
  <c r="A654" i="12" s="1"/>
  <c r="A655" i="12" s="1"/>
  <c r="A656" i="12" s="1"/>
  <c r="A657" i="12" s="1"/>
  <c r="A658" i="12" s="1"/>
  <c r="A659" i="12" s="1"/>
  <c r="A660" i="12" s="1"/>
  <c r="A661" i="12" s="1"/>
  <c r="A662" i="12" s="1"/>
  <c r="A663" i="12" s="1"/>
  <c r="A664" i="12" s="1"/>
  <c r="A665" i="12" s="1"/>
  <c r="A666" i="12" s="1"/>
  <c r="A667" i="12" s="1"/>
  <c r="A668" i="12" s="1"/>
  <c r="A669" i="12" s="1"/>
  <c r="A670" i="12" s="1"/>
  <c r="A671" i="12" s="1"/>
  <c r="A672" i="12" s="1"/>
  <c r="A673" i="12" s="1"/>
  <c r="A674" i="12" s="1"/>
  <c r="A675" i="12" s="1"/>
  <c r="A676" i="12" s="1"/>
  <c r="A677" i="12" s="1"/>
  <c r="A678" i="12" s="1"/>
  <c r="A679" i="12" s="1"/>
  <c r="A680" i="12" s="1"/>
  <c r="A681" i="12" s="1"/>
  <c r="A682" i="12" s="1"/>
  <c r="A683" i="12" s="1"/>
  <c r="A684" i="12" s="1"/>
  <c r="A685" i="12" s="1"/>
  <c r="A686" i="12" s="1"/>
  <c r="A687" i="12" s="1"/>
  <c r="A688" i="12" s="1"/>
  <c r="A689" i="12" s="1"/>
  <c r="A690" i="12" s="1"/>
  <c r="A691" i="12" s="1"/>
  <c r="A692" i="12" s="1"/>
  <c r="A693" i="12" s="1"/>
  <c r="A694" i="12" s="1"/>
  <c r="A695" i="12" s="1"/>
  <c r="A696" i="12" s="1"/>
  <c r="A697" i="12" s="1"/>
  <c r="A698" i="12" s="1"/>
  <c r="A699" i="12" s="1"/>
  <c r="A700" i="12" s="1"/>
  <c r="A701" i="12" s="1"/>
  <c r="A702" i="12" s="1"/>
  <c r="A703" i="12" s="1"/>
  <c r="A704" i="12" s="1"/>
  <c r="A705" i="12" s="1"/>
  <c r="A706" i="12" s="1"/>
  <c r="A707" i="12" s="1"/>
  <c r="A708" i="12" s="1"/>
  <c r="A709" i="12" s="1"/>
  <c r="A710" i="12" s="1"/>
  <c r="A711" i="12" s="1"/>
  <c r="A712" i="12" s="1"/>
  <c r="A713" i="12" s="1"/>
  <c r="A714" i="12" s="1"/>
  <c r="A715" i="12" s="1"/>
  <c r="A716" i="12" s="1"/>
  <c r="A717" i="12" s="1"/>
  <c r="A718" i="12" s="1"/>
  <c r="A719" i="12" s="1"/>
  <c r="A720" i="12" s="1"/>
  <c r="A721" i="12" s="1"/>
  <c r="A722" i="12" s="1"/>
  <c r="A723" i="12" s="1"/>
  <c r="A724" i="12" s="1"/>
  <c r="A725" i="12" s="1"/>
  <c r="A726" i="12" s="1"/>
  <c r="A727" i="12" s="1"/>
  <c r="A728" i="12" s="1"/>
  <c r="A729" i="12" s="1"/>
  <c r="A730" i="12" s="1"/>
  <c r="A731" i="12" s="1"/>
  <c r="A732" i="12" s="1"/>
  <c r="A733" i="12" s="1"/>
  <c r="A734" i="12" s="1"/>
  <c r="A735" i="12" s="1"/>
  <c r="A736" i="12" s="1"/>
  <c r="A737" i="12" s="1"/>
  <c r="A738" i="12" s="1"/>
  <c r="A739" i="12" s="1"/>
  <c r="A740" i="12" s="1"/>
  <c r="A741" i="12" s="1"/>
  <c r="A742" i="12" s="1"/>
  <c r="A743" i="12" s="1"/>
  <c r="A744" i="12" s="1"/>
  <c r="A745" i="12" s="1"/>
  <c r="A746" i="12" s="1"/>
  <c r="A747" i="12" s="1"/>
  <c r="A748" i="12" s="1"/>
  <c r="A749" i="12" s="1"/>
  <c r="A750" i="12" s="1"/>
  <c r="A751" i="12" s="1"/>
  <c r="A752" i="12" s="1"/>
  <c r="A753" i="12" s="1"/>
  <c r="A754" i="12" s="1"/>
  <c r="A755" i="12" s="1"/>
  <c r="A756" i="12" s="1"/>
  <c r="A757" i="12" s="1"/>
  <c r="A758" i="12" s="1"/>
  <c r="A759" i="12" s="1"/>
  <c r="A760" i="12" s="1"/>
  <c r="A761" i="12" s="1"/>
  <c r="A762" i="12" s="1"/>
  <c r="A763" i="12" s="1"/>
  <c r="A764" i="12" s="1"/>
  <c r="A765" i="12" s="1"/>
  <c r="A766" i="12" s="1"/>
  <c r="A767" i="12" s="1"/>
  <c r="A768" i="12" s="1"/>
  <c r="A769" i="12" s="1"/>
  <c r="A770" i="12" s="1"/>
  <c r="A771" i="12" s="1"/>
  <c r="A772" i="12" s="1"/>
  <c r="A773" i="12" s="1"/>
  <c r="A774" i="12" s="1"/>
  <c r="A775" i="12" s="1"/>
  <c r="A776" i="12" s="1"/>
  <c r="A777" i="12" s="1"/>
  <c r="A778" i="12" s="1"/>
  <c r="A779" i="12" s="1"/>
  <c r="A780" i="12" s="1"/>
  <c r="A781" i="12" s="1"/>
  <c r="A782" i="12" s="1"/>
  <c r="A783" i="12" s="1"/>
  <c r="A784" i="12" s="1"/>
  <c r="A785" i="12" s="1"/>
  <c r="A786" i="12" s="1"/>
  <c r="A787" i="12" s="1"/>
  <c r="A788" i="12" s="1"/>
  <c r="A789" i="12" s="1"/>
  <c r="A790" i="12" s="1"/>
  <c r="A791" i="12" s="1"/>
  <c r="A792" i="12" s="1"/>
  <c r="A793" i="12" s="1"/>
  <c r="A794" i="12" s="1"/>
  <c r="A795" i="12" s="1"/>
  <c r="A796" i="12" s="1"/>
  <c r="A797" i="12" s="1"/>
  <c r="A798" i="12" s="1"/>
  <c r="A799" i="12" s="1"/>
  <c r="A800" i="12" s="1"/>
  <c r="A801" i="12" s="1"/>
  <c r="A802" i="12" s="1"/>
  <c r="A803" i="12" s="1"/>
  <c r="A804" i="12" s="1"/>
  <c r="A805" i="12" s="1"/>
  <c r="A806" i="12" s="1"/>
  <c r="A807" i="12" s="1"/>
  <c r="A808" i="12" s="1"/>
  <c r="A809" i="12" s="1"/>
  <c r="A810" i="12" s="1"/>
  <c r="A811" i="12" s="1"/>
  <c r="A812" i="12" s="1"/>
  <c r="A813" i="12" s="1"/>
  <c r="A814" i="12" s="1"/>
  <c r="A815" i="12" s="1"/>
  <c r="A816" i="12" s="1"/>
  <c r="A817" i="12" s="1"/>
  <c r="A818" i="12" s="1"/>
  <c r="A819" i="12" s="1"/>
  <c r="A820" i="12" s="1"/>
  <c r="A821" i="12" s="1"/>
  <c r="A822" i="12" s="1"/>
  <c r="A823" i="12" s="1"/>
  <c r="A824" i="12" s="1"/>
  <c r="A825" i="12" s="1"/>
  <c r="A826" i="12" s="1"/>
  <c r="A827" i="12" s="1"/>
  <c r="A828" i="12" s="1"/>
  <c r="A829" i="12" s="1"/>
  <c r="A830" i="12" s="1"/>
  <c r="A831" i="12" s="1"/>
  <c r="A832" i="12" s="1"/>
  <c r="A833" i="12" s="1"/>
  <c r="A834" i="12" s="1"/>
  <c r="A835" i="12" s="1"/>
  <c r="A836" i="12" s="1"/>
  <c r="A837" i="12" s="1"/>
  <c r="A838" i="12" s="1"/>
  <c r="A839" i="12" s="1"/>
  <c r="A840" i="12" s="1"/>
  <c r="A841" i="12" s="1"/>
  <c r="A842" i="12" s="1"/>
  <c r="A843" i="12" s="1"/>
  <c r="A844" i="12" s="1"/>
  <c r="A845" i="12" s="1"/>
  <c r="A846" i="12" s="1"/>
  <c r="A847" i="12" s="1"/>
  <c r="A848" i="12" s="1"/>
  <c r="A849" i="12" s="1"/>
  <c r="A850" i="12" s="1"/>
  <c r="A851" i="12" s="1"/>
  <c r="A852" i="12" s="1"/>
  <c r="A853" i="12" s="1"/>
  <c r="A854" i="12" s="1"/>
  <c r="A855" i="12" s="1"/>
  <c r="A856" i="12" s="1"/>
  <c r="A857" i="12" s="1"/>
  <c r="A858" i="12" s="1"/>
  <c r="A859" i="12" s="1"/>
  <c r="A860" i="12" s="1"/>
  <c r="A861" i="12" s="1"/>
  <c r="A862" i="12" s="1"/>
  <c r="A863" i="12" s="1"/>
  <c r="A864" i="12" s="1"/>
  <c r="A865" i="12" s="1"/>
  <c r="A866" i="12" s="1"/>
  <c r="A867" i="12" s="1"/>
  <c r="A868" i="12" s="1"/>
  <c r="A869" i="12" s="1"/>
  <c r="A870" i="12" s="1"/>
  <c r="A871" i="12" s="1"/>
  <c r="A872" i="12" s="1"/>
  <c r="A873" i="12" s="1"/>
  <c r="A874" i="12" s="1"/>
  <c r="A875" i="12" s="1"/>
  <c r="A876" i="12" s="1"/>
  <c r="A877" i="12" s="1"/>
  <c r="A878" i="12" s="1"/>
  <c r="A879" i="12" s="1"/>
  <c r="A880" i="12" s="1"/>
  <c r="A881" i="12" s="1"/>
  <c r="A882" i="12" s="1"/>
  <c r="A883" i="12" s="1"/>
  <c r="A884" i="12" s="1"/>
  <c r="A885" i="12" s="1"/>
  <c r="A886" i="12" s="1"/>
  <c r="A887" i="12" s="1"/>
  <c r="A888" i="12" s="1"/>
  <c r="A889" i="12" s="1"/>
  <c r="A890" i="12" s="1"/>
  <c r="A891" i="12" s="1"/>
  <c r="A892" i="12" s="1"/>
  <c r="A893" i="12" s="1"/>
  <c r="A894" i="12" s="1"/>
  <c r="A895" i="12" s="1"/>
  <c r="A896" i="12" s="1"/>
  <c r="A897" i="12" s="1"/>
  <c r="A898" i="12" s="1"/>
  <c r="A899" i="12" s="1"/>
  <c r="A900" i="12" s="1"/>
  <c r="A901" i="12" s="1"/>
  <c r="A902" i="12" s="1"/>
  <c r="A903" i="12" s="1"/>
  <c r="A904" i="12" s="1"/>
  <c r="A905" i="12" s="1"/>
  <c r="A906" i="12" s="1"/>
  <c r="A907" i="12" s="1"/>
  <c r="A908" i="12" s="1"/>
  <c r="A909" i="12" s="1"/>
  <c r="A910" i="12" s="1"/>
  <c r="A911" i="12" s="1"/>
  <c r="A912" i="12" s="1"/>
  <c r="A913" i="12" s="1"/>
  <c r="A914" i="12" s="1"/>
  <c r="A915" i="12" s="1"/>
  <c r="A916" i="12" s="1"/>
  <c r="A917" i="12" s="1"/>
  <c r="A918" i="12" s="1"/>
  <c r="A919" i="12" s="1"/>
  <c r="A920" i="12" s="1"/>
  <c r="A921" i="12" s="1"/>
  <c r="A922" i="12" s="1"/>
  <c r="A923" i="12" s="1"/>
  <c r="A924" i="12" s="1"/>
  <c r="A925" i="12" s="1"/>
  <c r="A926" i="12" s="1"/>
  <c r="A927" i="12" s="1"/>
  <c r="A928" i="12" s="1"/>
  <c r="A929" i="12" s="1"/>
  <c r="A930" i="12" s="1"/>
  <c r="A931" i="12" s="1"/>
  <c r="A932" i="12" s="1"/>
  <c r="A933" i="12" s="1"/>
  <c r="A934" i="12" s="1"/>
  <c r="A935" i="12" s="1"/>
  <c r="A936" i="12" s="1"/>
  <c r="A937" i="12" s="1"/>
  <c r="A938" i="12" s="1"/>
  <c r="A939" i="12" s="1"/>
  <c r="A940" i="12" s="1"/>
  <c r="A941" i="12" s="1"/>
  <c r="A942" i="12" s="1"/>
  <c r="A943" i="12" s="1"/>
  <c r="A944" i="12" s="1"/>
  <c r="A945" i="12" s="1"/>
  <c r="A946" i="12" s="1"/>
  <c r="A947" i="12" s="1"/>
  <c r="A948" i="12" s="1"/>
  <c r="A949" i="12" s="1"/>
  <c r="A950" i="12" s="1"/>
  <c r="A951" i="12" s="1"/>
  <c r="A952" i="12" s="1"/>
  <c r="A953" i="12" s="1"/>
  <c r="A954" i="12" s="1"/>
  <c r="A955" i="12" s="1"/>
  <c r="A956" i="12" s="1"/>
  <c r="A957" i="12" s="1"/>
  <c r="A958" i="12" s="1"/>
  <c r="A959" i="12" s="1"/>
  <c r="A960" i="12" s="1"/>
  <c r="A961" i="12" s="1"/>
  <c r="A962" i="12" s="1"/>
  <c r="A963" i="12" s="1"/>
  <c r="A964" i="12" s="1"/>
  <c r="A965" i="12" s="1"/>
  <c r="A966" i="12" s="1"/>
  <c r="A967" i="12" s="1"/>
  <c r="A968" i="12" s="1"/>
  <c r="A969" i="12" s="1"/>
  <c r="A970" i="12" s="1"/>
  <c r="A971" i="12" s="1"/>
  <c r="A972" i="12" s="1"/>
  <c r="A973" i="12" s="1"/>
  <c r="A974" i="12" s="1"/>
  <c r="A975" i="12" s="1"/>
  <c r="A976" i="12" s="1"/>
  <c r="A977" i="12" s="1"/>
  <c r="A978" i="12" s="1"/>
  <c r="A979" i="12" s="1"/>
  <c r="A980" i="12" s="1"/>
  <c r="A981" i="12" s="1"/>
  <c r="A982" i="12" s="1"/>
  <c r="A983" i="12" s="1"/>
  <c r="A984" i="12" s="1"/>
  <c r="A985" i="12" s="1"/>
  <c r="A986" i="12" s="1"/>
  <c r="A987" i="12" s="1"/>
  <c r="A988" i="12" s="1"/>
  <c r="A989" i="12" s="1"/>
  <c r="A990" i="12" s="1"/>
  <c r="A991" i="12" s="1"/>
  <c r="A992" i="12" s="1"/>
  <c r="A993" i="12" s="1"/>
  <c r="A994" i="12" s="1"/>
  <c r="A995" i="12" s="1"/>
  <c r="A996" i="12" s="1"/>
  <c r="A997" i="12" s="1"/>
  <c r="A998" i="12" s="1"/>
  <c r="A999" i="12" s="1"/>
  <c r="A1000" i="12" s="1"/>
  <c r="A1001" i="12" s="1"/>
  <c r="A1002" i="12" s="1"/>
  <c r="A1003" i="12" s="1"/>
  <c r="A1004" i="12" s="1"/>
  <c r="A1005" i="12" s="1"/>
  <c r="A1006" i="12" s="1"/>
  <c r="A1007" i="12" s="1"/>
  <c r="A1008" i="12" s="1"/>
  <c r="A1009" i="12" s="1"/>
  <c r="A1010" i="12" s="1"/>
  <c r="A1011" i="12" s="1"/>
  <c r="A1012" i="12" s="1"/>
  <c r="A1013" i="12" s="1"/>
  <c r="A1014" i="12" s="1"/>
  <c r="A1015" i="12" s="1"/>
  <c r="A1016" i="12" s="1"/>
  <c r="A1017" i="12" s="1"/>
  <c r="A1018" i="12" s="1"/>
  <c r="A1019" i="12" s="1"/>
  <c r="A1020" i="12" s="1"/>
  <c r="A1021" i="12" s="1"/>
  <c r="A1022" i="12" s="1"/>
  <c r="A1023" i="12" s="1"/>
  <c r="A1024" i="12" s="1"/>
  <c r="A1025" i="12" s="1"/>
  <c r="A1026" i="12" s="1"/>
  <c r="A1027" i="12" s="1"/>
  <c r="A1028" i="12" s="1"/>
  <c r="A1029" i="12" s="1"/>
  <c r="A1030" i="12" s="1"/>
  <c r="A1031" i="12" s="1"/>
  <c r="A1032" i="12" s="1"/>
  <c r="A1033" i="12" s="1"/>
  <c r="A1034" i="12" s="1"/>
  <c r="A1035" i="12" s="1"/>
  <c r="A1036" i="12" s="1"/>
  <c r="A1037" i="12" s="1"/>
  <c r="A1038" i="12" s="1"/>
  <c r="A1039" i="12" s="1"/>
  <c r="A1040" i="12" s="1"/>
  <c r="A1041" i="12" s="1"/>
  <c r="A1042" i="12" s="1"/>
  <c r="A1043" i="12" s="1"/>
  <c r="A1044" i="12" s="1"/>
  <c r="A1045" i="12" s="1"/>
  <c r="A1046" i="12" s="1"/>
  <c r="A1047" i="12" s="1"/>
  <c r="A1048" i="12" s="1"/>
  <c r="A1049" i="12" s="1"/>
  <c r="A1050" i="12" s="1"/>
  <c r="A1051" i="12" s="1"/>
  <c r="A1052" i="12" s="1"/>
  <c r="A1053" i="12" s="1"/>
  <c r="A1054" i="12" s="1"/>
  <c r="A1055" i="12" s="1"/>
  <c r="A1056" i="12" s="1"/>
  <c r="A1057" i="12" s="1"/>
  <c r="A1058" i="12" s="1"/>
  <c r="A1059" i="12" s="1"/>
  <c r="A1060" i="12" s="1"/>
  <c r="A1061" i="12" s="1"/>
  <c r="A1062" i="12" s="1"/>
  <c r="A1063" i="12" s="1"/>
  <c r="A1064" i="12" s="1"/>
  <c r="A1065" i="12" s="1"/>
  <c r="A1066" i="12" s="1"/>
  <c r="A1067" i="12" s="1"/>
  <c r="A1068" i="12" s="1"/>
  <c r="A1069" i="12" s="1"/>
  <c r="A1070" i="12" s="1"/>
  <c r="A1071" i="12" s="1"/>
  <c r="A1072" i="12" s="1"/>
  <c r="A1073" i="12" s="1"/>
  <c r="A1074" i="12" s="1"/>
  <c r="A1075" i="12" s="1"/>
  <c r="A1076" i="12" s="1"/>
  <c r="A1077" i="12" s="1"/>
  <c r="A1078" i="12" s="1"/>
  <c r="A1079" i="12" s="1"/>
  <c r="A1080" i="12" s="1"/>
  <c r="A1081" i="12" s="1"/>
  <c r="A1082" i="12" s="1"/>
  <c r="A1083" i="12" s="1"/>
  <c r="A1084" i="12" s="1"/>
  <c r="A1085" i="12" s="1"/>
  <c r="A1086" i="12" s="1"/>
  <c r="A1087" i="12" s="1"/>
  <c r="A1088" i="12" s="1"/>
  <c r="A1089" i="12" s="1"/>
  <c r="A1090" i="12" s="1"/>
  <c r="A1091" i="12" s="1"/>
  <c r="A1092" i="12" s="1"/>
  <c r="A1093" i="12" s="1"/>
  <c r="A1094" i="12" s="1"/>
  <c r="A1095" i="12" s="1"/>
  <c r="A1096" i="12" s="1"/>
  <c r="A1097" i="12" s="1"/>
  <c r="A1098" i="12" s="1"/>
  <c r="A1099" i="12" s="1"/>
  <c r="A1100" i="12" s="1"/>
  <c r="A1101" i="12" s="1"/>
  <c r="A1102" i="12" s="1"/>
  <c r="A1103" i="12" s="1"/>
  <c r="A1104" i="12" s="1"/>
  <c r="A1105" i="12" s="1"/>
  <c r="A1106" i="12" s="1"/>
  <c r="A1107" i="12" s="1"/>
  <c r="A1108" i="12" s="1"/>
  <c r="A1109" i="12" s="1"/>
  <c r="A1110" i="12" s="1"/>
  <c r="A1111" i="12" s="1"/>
  <c r="A1112" i="12" s="1"/>
  <c r="A1113" i="12" s="1"/>
  <c r="A1114" i="12" s="1"/>
  <c r="A1115" i="12" s="1"/>
  <c r="A1116" i="12" s="1"/>
  <c r="A1117" i="12" s="1"/>
  <c r="A1118" i="12" s="1"/>
  <c r="A1119" i="12" s="1"/>
  <c r="A1120" i="12" s="1"/>
  <c r="A1121" i="12" s="1"/>
  <c r="A1122" i="12" s="1"/>
  <c r="A1123" i="12" s="1"/>
  <c r="A1124" i="12" s="1"/>
  <c r="A1125" i="12" s="1"/>
  <c r="A1126" i="12" s="1"/>
  <c r="A1127" i="12" s="1"/>
  <c r="A1128" i="12" s="1"/>
  <c r="A1129" i="12" s="1"/>
  <c r="A1130" i="12" s="1"/>
  <c r="A1131" i="12" s="1"/>
  <c r="A1132" i="12" s="1"/>
  <c r="A1133" i="12" s="1"/>
  <c r="A1134" i="12" s="1"/>
  <c r="A1135" i="12" s="1"/>
  <c r="A1136" i="12" s="1"/>
  <c r="A1137" i="12" s="1"/>
  <c r="A1138" i="12" s="1"/>
  <c r="A1139" i="12" s="1"/>
  <c r="A1140" i="12" s="1"/>
  <c r="A1141" i="12" s="1"/>
  <c r="A1142" i="12" s="1"/>
  <c r="A1143" i="12" s="1"/>
  <c r="A1144" i="12" s="1"/>
  <c r="A1145" i="12" s="1"/>
  <c r="A1146" i="12" s="1"/>
  <c r="A1147" i="12" s="1"/>
  <c r="A1148" i="12" s="1"/>
  <c r="A1149" i="12" s="1"/>
  <c r="A1150" i="12" s="1"/>
  <c r="A1151" i="12" s="1"/>
  <c r="A1152" i="12" s="1"/>
  <c r="A1153" i="12" s="1"/>
  <c r="A1154" i="12" s="1"/>
  <c r="A1155" i="12" s="1"/>
  <c r="A1156" i="12" s="1"/>
  <c r="A1157" i="12" s="1"/>
  <c r="A1158" i="12" s="1"/>
  <c r="A1159" i="12" s="1"/>
  <c r="A1160" i="12" s="1"/>
  <c r="A1161" i="12" s="1"/>
  <c r="A1162" i="12" s="1"/>
  <c r="A1163" i="12" s="1"/>
  <c r="A1164" i="12" s="1"/>
  <c r="A1165" i="12" s="1"/>
  <c r="A1166" i="12" s="1"/>
  <c r="A1167" i="12" s="1"/>
  <c r="A1168" i="12" s="1"/>
  <c r="A1169" i="12" s="1"/>
  <c r="A1170" i="12" s="1"/>
  <c r="A1171" i="12" s="1"/>
  <c r="A1172" i="12" s="1"/>
  <c r="A1173" i="12" s="1"/>
  <c r="A1174" i="12" s="1"/>
  <c r="A1175" i="12" s="1"/>
  <c r="A1176" i="12" s="1"/>
  <c r="A1177" i="12" s="1"/>
  <c r="A1178" i="12" s="1"/>
  <c r="A1179" i="12" s="1"/>
  <c r="A1180" i="12" s="1"/>
  <c r="A1181" i="12" s="1"/>
  <c r="A1182" i="12" s="1"/>
  <c r="A1183" i="12" s="1"/>
  <c r="A1184" i="12" s="1"/>
  <c r="A1185" i="12" s="1"/>
  <c r="A1186" i="12" s="1"/>
  <c r="A1187" i="12" s="1"/>
  <c r="A1188" i="12" s="1"/>
  <c r="A1189" i="12" s="1"/>
  <c r="A1190" i="12" s="1"/>
  <c r="A1191" i="12" s="1"/>
  <c r="A1192" i="12" s="1"/>
  <c r="A1193" i="12" s="1"/>
  <c r="A1194" i="12" s="1"/>
  <c r="A1195" i="12" s="1"/>
  <c r="A1196" i="12" s="1"/>
  <c r="A1197" i="12" s="1"/>
  <c r="A1198" i="12" s="1"/>
  <c r="A1199" i="12" s="1"/>
  <c r="A1200" i="12" s="1"/>
  <c r="A1201" i="12" s="1"/>
  <c r="A1202" i="12" s="1"/>
  <c r="A1203" i="12" s="1"/>
  <c r="A1204" i="12" s="1"/>
  <c r="A1205" i="12" s="1"/>
  <c r="A1206" i="12" s="1"/>
  <c r="A1207" i="12" s="1"/>
  <c r="A1208" i="12" s="1"/>
  <c r="A1209" i="12" s="1"/>
  <c r="A1210" i="12" s="1"/>
  <c r="A1211" i="12" s="1"/>
  <c r="A1212" i="12" s="1"/>
  <c r="A1213" i="12" s="1"/>
  <c r="A1214" i="12" s="1"/>
  <c r="A1215" i="12" s="1"/>
  <c r="A1216" i="12" s="1"/>
  <c r="A1217" i="12" s="1"/>
  <c r="A1218" i="12" s="1"/>
  <c r="A1219" i="12" s="1"/>
  <c r="A1220" i="12" s="1"/>
  <c r="A1221" i="12" s="1"/>
  <c r="A1222" i="12" s="1"/>
  <c r="A1223" i="12" s="1"/>
  <c r="A1224" i="12" s="1"/>
  <c r="A1225" i="12" s="1"/>
  <c r="A1226" i="12" s="1"/>
  <c r="A1227" i="12" s="1"/>
  <c r="A1228" i="12" s="1"/>
  <c r="A1229" i="12" s="1"/>
  <c r="A1230" i="12" s="1"/>
  <c r="A1231" i="12" s="1"/>
  <c r="A1232" i="12" s="1"/>
  <c r="A1233" i="12" s="1"/>
  <c r="A1234" i="12" s="1"/>
  <c r="A1235" i="12" s="1"/>
  <c r="A1236" i="12" s="1"/>
  <c r="A1237" i="12" s="1"/>
  <c r="A1238" i="12" s="1"/>
  <c r="A1239" i="12" s="1"/>
  <c r="A1240" i="12" s="1"/>
  <c r="A1241" i="12" s="1"/>
  <c r="A1242" i="12" s="1"/>
  <c r="A1243" i="12" s="1"/>
  <c r="A1244" i="12" s="1"/>
  <c r="A1245" i="12" s="1"/>
  <c r="A1246" i="12" s="1"/>
  <c r="A1247" i="12" s="1"/>
  <c r="A1248" i="12" s="1"/>
  <c r="A1249" i="12" s="1"/>
  <c r="A1250" i="12" s="1"/>
  <c r="A1251" i="12" s="1"/>
  <c r="A1252" i="12" s="1"/>
  <c r="A1253" i="12" s="1"/>
  <c r="A1254" i="12" s="1"/>
  <c r="A1255" i="12" s="1"/>
  <c r="A1256" i="12" s="1"/>
  <c r="A1257" i="12" s="1"/>
  <c r="A1258" i="12" s="1"/>
  <c r="A1259" i="12" s="1"/>
  <c r="A1260" i="12" s="1"/>
  <c r="A1261" i="12" s="1"/>
  <c r="A1262" i="12" s="1"/>
  <c r="A1263" i="12" s="1"/>
  <c r="A1264" i="12" s="1"/>
  <c r="A1265" i="12" s="1"/>
  <c r="A1266" i="12" s="1"/>
  <c r="A1267" i="12" s="1"/>
  <c r="A1268" i="12" s="1"/>
  <c r="A1269" i="12" s="1"/>
  <c r="A1270" i="12" s="1"/>
  <c r="A1271" i="12" s="1"/>
  <c r="A1272" i="12" s="1"/>
  <c r="A1273" i="12" s="1"/>
  <c r="A1274" i="12" s="1"/>
  <c r="A1275" i="12" s="1"/>
  <c r="A1276" i="12" s="1"/>
  <c r="A1277" i="12" s="1"/>
  <c r="A1278" i="12" s="1"/>
  <c r="A1279" i="12" s="1"/>
  <c r="A1280" i="12" s="1"/>
  <c r="A1281" i="12" s="1"/>
  <c r="A1282" i="12" s="1"/>
  <c r="A1283" i="12" s="1"/>
  <c r="A1284" i="12" s="1"/>
  <c r="A1285" i="12" s="1"/>
  <c r="A1286" i="12" s="1"/>
  <c r="A1287" i="12" s="1"/>
  <c r="A1288" i="12" s="1"/>
  <c r="A1289" i="12" s="1"/>
  <c r="A1290" i="12" s="1"/>
  <c r="A1291" i="12" s="1"/>
  <c r="A1292" i="12" s="1"/>
  <c r="A1293" i="12" s="1"/>
  <c r="A1294" i="12" s="1"/>
  <c r="A1295" i="12" s="1"/>
  <c r="A1296" i="12" s="1"/>
  <c r="A1297" i="12" s="1"/>
  <c r="A1298" i="12" s="1"/>
  <c r="A1299" i="12" s="1"/>
  <c r="A1300" i="12" s="1"/>
  <c r="A1301" i="12" s="1"/>
  <c r="A1302" i="12" s="1"/>
  <c r="A1303" i="12" s="1"/>
  <c r="A1304" i="12" s="1"/>
  <c r="A1305" i="12" s="1"/>
  <c r="A1306" i="12" s="1"/>
  <c r="A1307" i="12" s="1"/>
  <c r="A1308" i="12" s="1"/>
  <c r="A1309" i="12" s="1"/>
  <c r="A1310" i="12" s="1"/>
  <c r="A1311" i="12" s="1"/>
  <c r="A1312" i="12" s="1"/>
  <c r="A1313" i="12" s="1"/>
  <c r="A1314" i="12" s="1"/>
  <c r="A1315" i="12" s="1"/>
  <c r="A1316" i="12" s="1"/>
  <c r="A1317" i="12" s="1"/>
  <c r="A1318" i="12" s="1"/>
  <c r="A1319" i="12" s="1"/>
  <c r="A1320" i="12" s="1"/>
  <c r="A1321" i="12" s="1"/>
  <c r="A1322" i="12" s="1"/>
  <c r="A1323" i="12" s="1"/>
  <c r="A1324" i="12" s="1"/>
  <c r="A1325" i="12" s="1"/>
  <c r="A1326" i="12" s="1"/>
  <c r="A1327" i="12" s="1"/>
  <c r="A1328" i="12" s="1"/>
  <c r="A1329" i="12" s="1"/>
  <c r="A1330" i="12" s="1"/>
  <c r="A1331" i="12" s="1"/>
  <c r="A1332" i="12" s="1"/>
  <c r="A1333" i="12" s="1"/>
  <c r="A1334" i="12" s="1"/>
  <c r="A1335" i="12" s="1"/>
  <c r="A1336" i="12" s="1"/>
  <c r="A1337" i="12" s="1"/>
  <c r="A1338" i="12" s="1"/>
  <c r="A1339" i="12" s="1"/>
  <c r="A1340" i="12" s="1"/>
  <c r="A1341" i="12" s="1"/>
  <c r="A1342" i="12" s="1"/>
  <c r="A1343" i="12" s="1"/>
  <c r="A1344" i="12" s="1"/>
  <c r="A1345" i="12" s="1"/>
  <c r="A1346" i="12" s="1"/>
  <c r="A1347" i="12" s="1"/>
  <c r="A1348" i="12" s="1"/>
  <c r="A1349" i="12" s="1"/>
  <c r="A1350" i="12" s="1"/>
  <c r="A1351" i="12" s="1"/>
  <c r="A1352" i="12" s="1"/>
  <c r="A1353" i="12" s="1"/>
  <c r="A1354" i="12" s="1"/>
  <c r="A1355" i="12" s="1"/>
  <c r="A1356" i="12" s="1"/>
  <c r="A1357" i="12" s="1"/>
  <c r="A1358" i="12" s="1"/>
  <c r="A1359" i="12" s="1"/>
  <c r="A1360" i="12" s="1"/>
  <c r="A1361" i="12" s="1"/>
  <c r="A1362" i="12" s="1"/>
  <c r="A1363" i="12" s="1"/>
  <c r="A1364" i="12" s="1"/>
  <c r="A1365" i="12" s="1"/>
  <c r="A1366" i="12" s="1"/>
  <c r="A1367" i="12" s="1"/>
  <c r="A1368" i="12" s="1"/>
  <c r="A1369" i="12" s="1"/>
  <c r="A1370" i="12" s="1"/>
  <c r="A1371" i="12" s="1"/>
  <c r="A1372" i="12" s="1"/>
  <c r="A1373" i="12" s="1"/>
  <c r="A1374" i="12" s="1"/>
  <c r="A1375" i="12" s="1"/>
  <c r="A1376" i="12" s="1"/>
  <c r="A1377" i="12" s="1"/>
  <c r="A1378" i="12" s="1"/>
  <c r="A1379" i="12" s="1"/>
  <c r="A1380" i="12" s="1"/>
  <c r="A1381" i="12" s="1"/>
  <c r="A1382" i="12" s="1"/>
  <c r="A1383" i="12" s="1"/>
  <c r="A1384" i="12" s="1"/>
  <c r="A1385" i="12" s="1"/>
  <c r="A1386" i="12" s="1"/>
  <c r="A1387" i="12" s="1"/>
  <c r="A1388" i="12" s="1"/>
  <c r="A1389" i="12" s="1"/>
  <c r="A1390" i="12" s="1"/>
  <c r="A1391" i="12" s="1"/>
  <c r="A1392" i="12" s="1"/>
  <c r="A1393" i="12" s="1"/>
  <c r="A1394" i="12" s="1"/>
  <c r="A1395" i="12" s="1"/>
  <c r="A1396" i="12" s="1"/>
  <c r="A1397" i="12" s="1"/>
  <c r="A1398" i="12" s="1"/>
  <c r="A1399" i="12" s="1"/>
  <c r="A1400" i="12" s="1"/>
  <c r="A1401" i="12" s="1"/>
  <c r="A1402" i="12" s="1"/>
  <c r="A1403" i="12" s="1"/>
  <c r="A1404" i="12" s="1"/>
  <c r="A1405" i="12" s="1"/>
  <c r="A1406" i="12" s="1"/>
  <c r="A1407" i="12" s="1"/>
  <c r="A1408" i="12" s="1"/>
  <c r="A1409" i="12" s="1"/>
  <c r="A1410" i="12" s="1"/>
  <c r="A1411" i="12" s="1"/>
  <c r="A1412" i="12" s="1"/>
  <c r="A1413" i="12" s="1"/>
  <c r="A1414" i="12" s="1"/>
  <c r="A1415" i="12" s="1"/>
  <c r="A1416" i="12" s="1"/>
  <c r="A1417" i="12" s="1"/>
  <c r="A1418" i="12" s="1"/>
  <c r="A1419" i="12" s="1"/>
  <c r="A1420" i="12" s="1"/>
  <c r="A1421" i="12" s="1"/>
  <c r="A1422" i="12" s="1"/>
  <c r="A1423" i="12" s="1"/>
  <c r="A1424" i="12" s="1"/>
  <c r="A1425" i="12" s="1"/>
  <c r="A1426" i="12" s="1"/>
  <c r="A1427" i="12" s="1"/>
  <c r="A1428" i="12" s="1"/>
  <c r="A1429" i="12" s="1"/>
  <c r="A1430" i="12" s="1"/>
  <c r="A1431" i="12" s="1"/>
  <c r="A1432" i="12" s="1"/>
  <c r="A1433" i="12" s="1"/>
  <c r="A1434" i="12" s="1"/>
  <c r="A1435" i="12" s="1"/>
  <c r="A1436" i="12" s="1"/>
  <c r="A1437" i="12" s="1"/>
  <c r="A1438" i="12" s="1"/>
  <c r="A1439" i="12" s="1"/>
  <c r="A1440" i="12" s="1"/>
  <c r="A1441" i="12" s="1"/>
  <c r="A1442" i="12" s="1"/>
  <c r="A1443" i="12" s="1"/>
  <c r="A1444" i="12" s="1"/>
  <c r="A1445" i="12" s="1"/>
  <c r="A1446" i="12" s="1"/>
  <c r="A1447" i="12" s="1"/>
  <c r="A1448" i="12" s="1"/>
  <c r="A1449" i="12" s="1"/>
  <c r="A1450" i="12" s="1"/>
  <c r="A1451" i="12" s="1"/>
  <c r="A1452" i="12" s="1"/>
  <c r="A1453" i="12" s="1"/>
  <c r="A1454" i="12" s="1"/>
  <c r="A1455" i="12" s="1"/>
  <c r="A1456" i="12" s="1"/>
  <c r="A1457" i="12" s="1"/>
  <c r="A1458" i="12" s="1"/>
  <c r="A1459" i="12" s="1"/>
  <c r="A1460" i="12" s="1"/>
  <c r="A1461" i="12" s="1"/>
  <c r="A1462" i="12" s="1"/>
  <c r="A1463" i="12" s="1"/>
  <c r="A1464" i="12" s="1"/>
  <c r="A1465" i="12" s="1"/>
  <c r="A1466" i="12" s="1"/>
  <c r="A1467" i="12" s="1"/>
  <c r="A1468" i="12" s="1"/>
  <c r="A1469" i="12" s="1"/>
  <c r="A1470" i="12" s="1"/>
  <c r="A1471" i="12" s="1"/>
  <c r="A1472" i="12" s="1"/>
  <c r="A1473" i="12" s="1"/>
  <c r="A1474" i="12" s="1"/>
  <c r="A1475" i="12" s="1"/>
  <c r="A1476" i="12" s="1"/>
  <c r="A1477" i="12" s="1"/>
  <c r="A1478" i="12" s="1"/>
  <c r="A1479" i="12" s="1"/>
  <c r="A1480" i="12" s="1"/>
  <c r="A1481" i="12" s="1"/>
  <c r="A1482" i="12" s="1"/>
  <c r="A1483" i="12" s="1"/>
  <c r="A1484" i="12" s="1"/>
  <c r="A1485" i="12" s="1"/>
  <c r="A1486" i="12" s="1"/>
  <c r="A1487" i="12" s="1"/>
  <c r="A1488" i="12" s="1"/>
  <c r="A1489" i="12" s="1"/>
  <c r="A1490" i="12" s="1"/>
  <c r="A1491" i="12" s="1"/>
  <c r="A1492" i="12" s="1"/>
  <c r="A1493" i="12" s="1"/>
  <c r="A1494" i="12" s="1"/>
  <c r="A1495" i="12" s="1"/>
  <c r="A1496" i="12" s="1"/>
  <c r="A1497" i="12" s="1"/>
  <c r="A1498" i="12" s="1"/>
  <c r="A1499" i="12" s="1"/>
  <c r="A1500" i="12" s="1"/>
  <c r="A1501" i="12" s="1"/>
  <c r="A1502" i="12" s="1"/>
  <c r="A1503" i="12" s="1"/>
  <c r="A1504" i="12" s="1"/>
  <c r="A1505" i="12" s="1"/>
  <c r="A1506" i="12" s="1"/>
  <c r="A1507" i="12" s="1"/>
  <c r="A1508" i="12" s="1"/>
  <c r="A1509" i="12" s="1"/>
  <c r="A1510" i="12" s="1"/>
  <c r="A1511" i="12" s="1"/>
  <c r="A1512" i="12" s="1"/>
  <c r="A1513" i="12" s="1"/>
  <c r="A1514" i="12" s="1"/>
  <c r="A1515" i="12" s="1"/>
  <c r="A1516" i="12" s="1"/>
  <c r="A1517" i="12" s="1"/>
  <c r="A1518" i="12" s="1"/>
  <c r="A1519" i="12" s="1"/>
  <c r="A1520" i="12" s="1"/>
  <c r="A1521" i="12" s="1"/>
  <c r="A1522" i="12" s="1"/>
  <c r="A1523" i="12" s="1"/>
  <c r="A1524" i="12" s="1"/>
  <c r="A1525" i="12" s="1"/>
  <c r="A1526" i="12" s="1"/>
  <c r="A1527" i="12" s="1"/>
  <c r="A1528" i="12" s="1"/>
  <c r="A1529" i="12" s="1"/>
  <c r="A1530" i="12" s="1"/>
  <c r="A1531" i="12" s="1"/>
  <c r="A1532" i="12" s="1"/>
  <c r="A1533" i="12" s="1"/>
  <c r="A1534" i="12" s="1"/>
  <c r="A1535" i="12" s="1"/>
  <c r="A1536" i="12" s="1"/>
  <c r="A1537" i="12" s="1"/>
  <c r="A1538" i="12" s="1"/>
  <c r="A1539" i="12" s="1"/>
  <c r="A1540" i="12" s="1"/>
  <c r="A1541" i="12" s="1"/>
  <c r="A1542" i="12" s="1"/>
  <c r="A1543" i="12" s="1"/>
  <c r="A1544" i="12" s="1"/>
  <c r="A1545" i="12" s="1"/>
  <c r="A1546" i="12" s="1"/>
  <c r="A1547" i="12" s="1"/>
  <c r="A1548" i="12" s="1"/>
  <c r="A1549" i="12" s="1"/>
  <c r="A1550" i="12" s="1"/>
  <c r="A1551" i="12" s="1"/>
  <c r="A1552" i="12" s="1"/>
  <c r="A1553" i="12" s="1"/>
  <c r="A1554" i="12" s="1"/>
  <c r="A1555" i="12" s="1"/>
  <c r="A1556" i="12" s="1"/>
  <c r="A1557" i="12" s="1"/>
  <c r="A1558" i="12" s="1"/>
  <c r="A1559" i="12" s="1"/>
  <c r="A1560" i="12" s="1"/>
  <c r="A1561" i="12" s="1"/>
  <c r="A1562" i="12" s="1"/>
  <c r="A1563" i="12" s="1"/>
  <c r="A1564" i="12" s="1"/>
  <c r="A1565" i="12" s="1"/>
  <c r="A1566" i="12" s="1"/>
  <c r="A1567" i="12" s="1"/>
  <c r="A1568" i="12" s="1"/>
  <c r="A1569" i="12" s="1"/>
  <c r="A1570" i="12" s="1"/>
  <c r="A1571" i="12" s="1"/>
  <c r="A1572" i="12" s="1"/>
  <c r="A1573" i="12" s="1"/>
  <c r="A1574" i="12" s="1"/>
  <c r="A1575" i="12" s="1"/>
  <c r="A1576" i="12" s="1"/>
  <c r="A1577" i="12" s="1"/>
  <c r="A1578" i="12" s="1"/>
  <c r="A1579" i="12" s="1"/>
  <c r="A1580" i="12" s="1"/>
  <c r="A1581" i="12" s="1"/>
  <c r="A1582" i="12" s="1"/>
  <c r="A1583" i="12" s="1"/>
  <c r="A1584" i="12" s="1"/>
  <c r="A1585" i="12" s="1"/>
  <c r="A1586" i="12" s="1"/>
  <c r="A1587" i="12" s="1"/>
  <c r="A1588" i="12" s="1"/>
  <c r="A1589" i="12" s="1"/>
  <c r="A1590" i="12" s="1"/>
  <c r="A1591" i="12" s="1"/>
  <c r="A1592" i="12" s="1"/>
  <c r="A1593" i="12" s="1"/>
  <c r="A1594" i="12" s="1"/>
  <c r="A1595" i="12" s="1"/>
  <c r="A1596" i="12" s="1"/>
  <c r="A1597" i="12" s="1"/>
  <c r="A1598" i="12" s="1"/>
  <c r="A1599" i="12" s="1"/>
  <c r="A1600" i="12" s="1"/>
  <c r="A1601" i="12" s="1"/>
  <c r="A1602" i="12" s="1"/>
  <c r="A1603" i="12" s="1"/>
  <c r="A1604" i="12" s="1"/>
  <c r="A1605" i="12" s="1"/>
  <c r="A1606" i="12" s="1"/>
  <c r="A1607" i="12" s="1"/>
  <c r="A1608" i="12" s="1"/>
  <c r="A1609" i="12" s="1"/>
  <c r="A1610" i="12" s="1"/>
  <c r="A1611" i="12" s="1"/>
  <c r="A1612" i="12" s="1"/>
  <c r="A1613" i="12" s="1"/>
  <c r="A1614" i="12" s="1"/>
  <c r="A1615" i="12" s="1"/>
  <c r="A1616" i="12" s="1"/>
  <c r="A1617" i="12" s="1"/>
  <c r="A1618" i="12" s="1"/>
  <c r="A1619" i="12" s="1"/>
  <c r="A1620" i="12" s="1"/>
  <c r="A1621" i="12" s="1"/>
  <c r="A1622" i="12" s="1"/>
  <c r="A1623" i="12" s="1"/>
  <c r="A1624" i="12" s="1"/>
  <c r="A1625" i="12" s="1"/>
  <c r="A1626" i="12" s="1"/>
  <c r="A1627" i="12" s="1"/>
  <c r="A1628" i="12" s="1"/>
  <c r="A1629" i="12" s="1"/>
  <c r="A1630" i="12" s="1"/>
  <c r="A1631" i="12" s="1"/>
  <c r="A1632" i="12" s="1"/>
  <c r="A1633" i="12" s="1"/>
  <c r="A1634" i="12" s="1"/>
  <c r="A1635" i="12" s="1"/>
  <c r="A1636" i="12" s="1"/>
  <c r="A1637" i="12" s="1"/>
  <c r="A1638" i="12" s="1"/>
  <c r="A1639" i="12" s="1"/>
  <c r="A1640" i="12" s="1"/>
  <c r="A1641" i="12" s="1"/>
  <c r="A1642" i="12" s="1"/>
  <c r="A1643" i="12" s="1"/>
  <c r="A1644" i="12" s="1"/>
  <c r="A1645" i="12" s="1"/>
  <c r="A1646" i="12" s="1"/>
  <c r="A1647" i="12" s="1"/>
  <c r="A1648" i="12" s="1"/>
  <c r="A1649" i="12" s="1"/>
  <c r="A1650" i="12" s="1"/>
  <c r="A1651" i="12" s="1"/>
  <c r="A1652" i="12" s="1"/>
  <c r="A1653" i="12" s="1"/>
  <c r="A1654" i="12" s="1"/>
  <c r="A1655" i="12" s="1"/>
  <c r="A1656" i="12" s="1"/>
  <c r="A1657" i="12" s="1"/>
  <c r="A1658" i="12" s="1"/>
  <c r="A1659" i="12" s="1"/>
  <c r="A1660" i="12" s="1"/>
  <c r="A1661" i="12" s="1"/>
  <c r="A1662" i="12" s="1"/>
  <c r="A1663" i="12" s="1"/>
  <c r="A1664" i="12" s="1"/>
  <c r="A1665" i="12" s="1"/>
  <c r="A1666" i="12" s="1"/>
  <c r="A1667" i="12" s="1"/>
  <c r="A1668" i="12" s="1"/>
  <c r="A1669" i="12" s="1"/>
  <c r="A1670" i="12" s="1"/>
  <c r="A1671" i="12" s="1"/>
  <c r="A1672" i="12" s="1"/>
  <c r="A1673" i="12" s="1"/>
  <c r="A1674" i="12" s="1"/>
  <c r="A1675" i="12" s="1"/>
  <c r="A1676" i="12" s="1"/>
  <c r="A1677" i="12" s="1"/>
  <c r="A1678" i="12" s="1"/>
  <c r="A1679" i="12" s="1"/>
  <c r="A1680" i="12" s="1"/>
  <c r="A1681" i="12" s="1"/>
  <c r="A1682" i="12" s="1"/>
  <c r="A1683" i="12" s="1"/>
  <c r="A1684" i="12" s="1"/>
  <c r="A1685" i="12" s="1"/>
  <c r="A1686" i="12" s="1"/>
  <c r="A1687" i="12" s="1"/>
  <c r="A1688" i="12" s="1"/>
  <c r="A1689" i="12" s="1"/>
  <c r="A1690" i="12" s="1"/>
  <c r="A1691" i="12" s="1"/>
  <c r="A1692" i="12" s="1"/>
  <c r="A1693" i="12" s="1"/>
  <c r="A1694" i="12" s="1"/>
  <c r="A1695" i="12" s="1"/>
  <c r="A1696" i="12" s="1"/>
  <c r="A1697" i="12" s="1"/>
  <c r="A1698" i="12" s="1"/>
  <c r="A1699" i="12" s="1"/>
  <c r="A1700" i="12" s="1"/>
  <c r="A1701" i="12" s="1"/>
  <c r="A1702" i="12" s="1"/>
  <c r="A1703" i="12" s="1"/>
  <c r="A1704" i="12" s="1"/>
  <c r="A1705" i="12" s="1"/>
  <c r="A1706" i="12" s="1"/>
  <c r="A1707" i="12" s="1"/>
  <c r="A1708" i="12" s="1"/>
  <c r="A1709" i="12" s="1"/>
  <c r="A1710" i="12" s="1"/>
  <c r="A1711" i="12" s="1"/>
  <c r="A1712" i="12" s="1"/>
  <c r="A1713" i="12" s="1"/>
  <c r="A1714" i="12" s="1"/>
  <c r="A1715" i="12" s="1"/>
  <c r="A1716" i="12" s="1"/>
  <c r="A1717" i="12" s="1"/>
  <c r="A1718" i="12" s="1"/>
  <c r="A1719" i="12" s="1"/>
  <c r="A1720" i="12" s="1"/>
  <c r="A1721" i="12" s="1"/>
  <c r="A1722" i="12" s="1"/>
  <c r="A1723" i="12" s="1"/>
  <c r="A1724" i="12" s="1"/>
  <c r="A1725" i="12" s="1"/>
  <c r="A1726" i="12" s="1"/>
  <c r="A1727" i="12" s="1"/>
  <c r="A1728" i="12" s="1"/>
  <c r="A1729" i="12" s="1"/>
  <c r="A1730" i="12" s="1"/>
  <c r="A1731" i="12" s="1"/>
  <c r="A1732" i="12" s="1"/>
  <c r="A1733" i="12" s="1"/>
  <c r="A1734" i="12" s="1"/>
  <c r="A1735" i="12" s="1"/>
  <c r="A1736" i="12" s="1"/>
  <c r="A1737" i="12" s="1"/>
  <c r="A1738" i="12" s="1"/>
  <c r="A1739" i="12" s="1"/>
  <c r="A1740" i="12" s="1"/>
  <c r="A1741" i="12" s="1"/>
  <c r="A1742" i="12" s="1"/>
  <c r="A1743" i="12" s="1"/>
  <c r="A1744" i="12" s="1"/>
  <c r="A1745" i="12" s="1"/>
  <c r="A1746" i="12" s="1"/>
  <c r="A1747" i="12" s="1"/>
  <c r="A1748" i="12" s="1"/>
  <c r="A1749" i="12" s="1"/>
  <c r="A1750" i="12" s="1"/>
  <c r="A1751" i="12" s="1"/>
  <c r="A1752" i="12" s="1"/>
  <c r="A1753" i="12" s="1"/>
  <c r="A1754" i="12" s="1"/>
  <c r="A1755" i="12" s="1"/>
  <c r="A1756" i="12" s="1"/>
  <c r="A1757" i="12" s="1"/>
  <c r="A1758" i="12" s="1"/>
  <c r="A1759" i="12" s="1"/>
  <c r="A1760" i="12" s="1"/>
  <c r="A1761" i="12" s="1"/>
  <c r="A1762" i="12" s="1"/>
  <c r="A1763" i="12" s="1"/>
  <c r="A1764" i="12" s="1"/>
  <c r="A1765" i="12" s="1"/>
  <c r="A1766" i="12" s="1"/>
  <c r="A1767" i="12" s="1"/>
  <c r="A1768" i="12" s="1"/>
  <c r="A1769" i="12" s="1"/>
  <c r="A1770" i="12" s="1"/>
  <c r="A1771" i="12" s="1"/>
  <c r="A1772" i="12" s="1"/>
  <c r="A1773" i="12" s="1"/>
  <c r="A1774" i="12" s="1"/>
  <c r="A1775" i="12" s="1"/>
  <c r="A1776" i="12" s="1"/>
  <c r="A1777" i="12" s="1"/>
  <c r="A1778" i="12" s="1"/>
  <c r="A1779" i="12" s="1"/>
  <c r="A1780" i="12" s="1"/>
  <c r="A1781" i="12" s="1"/>
  <c r="A1782" i="12" s="1"/>
  <c r="A1783" i="12" s="1"/>
  <c r="A1784" i="12" s="1"/>
  <c r="A1785" i="12" s="1"/>
  <c r="A1786" i="12" s="1"/>
  <c r="A1787" i="12" s="1"/>
  <c r="A1788" i="12" s="1"/>
  <c r="A1789" i="12" s="1"/>
  <c r="A1790" i="12" s="1"/>
  <c r="A1791" i="12" s="1"/>
  <c r="A1792" i="12" s="1"/>
  <c r="A1793" i="12" s="1"/>
  <c r="A1794" i="12" s="1"/>
  <c r="A1795" i="12" s="1"/>
  <c r="A1796" i="12" s="1"/>
  <c r="A1797" i="12" s="1"/>
  <c r="A1798" i="12" s="1"/>
  <c r="A1799" i="12" s="1"/>
  <c r="A1800" i="12" s="1"/>
  <c r="A1801" i="12" s="1"/>
  <c r="A1802" i="12" s="1"/>
  <c r="A1803" i="12" s="1"/>
  <c r="A1804" i="12" s="1"/>
  <c r="A1805" i="12" s="1"/>
  <c r="A1806" i="12" s="1"/>
  <c r="A1807" i="12" s="1"/>
  <c r="A1808" i="12" s="1"/>
  <c r="A1809" i="12" s="1"/>
  <c r="A1810" i="12" s="1"/>
  <c r="A1811" i="12" s="1"/>
  <c r="A1812" i="12" s="1"/>
  <c r="A1813" i="12" s="1"/>
  <c r="A1814" i="12" s="1"/>
  <c r="A1815" i="12" s="1"/>
  <c r="A1816" i="12" s="1"/>
  <c r="A1817" i="12" s="1"/>
  <c r="A1818" i="12" s="1"/>
  <c r="A1819" i="12" s="1"/>
  <c r="A1820" i="12" s="1"/>
  <c r="A1821" i="12" s="1"/>
  <c r="A1822" i="12" s="1"/>
  <c r="A1823" i="12" s="1"/>
  <c r="A1824" i="12" s="1"/>
  <c r="A1825" i="12" s="1"/>
  <c r="A1826" i="12" s="1"/>
  <c r="A1827" i="12" s="1"/>
  <c r="A1828" i="12" s="1"/>
  <c r="A1829" i="12" s="1"/>
  <c r="A1830" i="12" s="1"/>
  <c r="A1831" i="12" s="1"/>
  <c r="A1832" i="12" s="1"/>
  <c r="A1833" i="12" s="1"/>
  <c r="A1834" i="12" s="1"/>
  <c r="A1835" i="12" s="1"/>
  <c r="A1836" i="12" s="1"/>
  <c r="A1837" i="12" s="1"/>
  <c r="A1838" i="12" s="1"/>
  <c r="A1839" i="12" s="1"/>
  <c r="A1840" i="12" s="1"/>
  <c r="A1841" i="12" s="1"/>
  <c r="A1842" i="12" s="1"/>
  <c r="A1843" i="12" s="1"/>
  <c r="A1844" i="12" s="1"/>
  <c r="A1845" i="12" s="1"/>
  <c r="A1846" i="12" s="1"/>
  <c r="A1847" i="12" s="1"/>
  <c r="A1848" i="12" s="1"/>
  <c r="A1849" i="12" s="1"/>
  <c r="A1850" i="12" s="1"/>
  <c r="A1851" i="12" s="1"/>
  <c r="A1852" i="12" s="1"/>
  <c r="A1853" i="12" s="1"/>
  <c r="A1854" i="12" s="1"/>
  <c r="A1855" i="12" s="1"/>
  <c r="A1856" i="12" s="1"/>
  <c r="A1857" i="12" s="1"/>
  <c r="A1858" i="12" s="1"/>
  <c r="A1859" i="12" s="1"/>
  <c r="A1860" i="12" s="1"/>
  <c r="A1861" i="12" s="1"/>
  <c r="A1862" i="12" s="1"/>
  <c r="A1863" i="12" s="1"/>
  <c r="A1864" i="12" s="1"/>
  <c r="A1865" i="12" s="1"/>
  <c r="A1866" i="12" s="1"/>
  <c r="A1867" i="12" s="1"/>
  <c r="A1868" i="12" s="1"/>
  <c r="A1869" i="12" s="1"/>
  <c r="A1870" i="12" s="1"/>
  <c r="A1871" i="12" s="1"/>
  <c r="A1872" i="12" s="1"/>
  <c r="A1873" i="12" s="1"/>
  <c r="A1874" i="12" s="1"/>
  <c r="A1875" i="12" s="1"/>
  <c r="A1876" i="12" s="1"/>
  <c r="A1877" i="12" s="1"/>
  <c r="A1878" i="12" s="1"/>
  <c r="A1879" i="12" s="1"/>
  <c r="A1880" i="12" s="1"/>
  <c r="A1881" i="12" s="1"/>
  <c r="A1882" i="12" s="1"/>
  <c r="A1883" i="12" s="1"/>
  <c r="A1884" i="12" s="1"/>
  <c r="A1885" i="12" s="1"/>
  <c r="A1886" i="12" s="1"/>
  <c r="A1887" i="12" s="1"/>
  <c r="A1888" i="12" s="1"/>
  <c r="A1889" i="12" s="1"/>
  <c r="A1890" i="12" s="1"/>
  <c r="A1891" i="12" s="1"/>
  <c r="A1892" i="12" s="1"/>
  <c r="A1893" i="12" s="1"/>
  <c r="A1894" i="12" s="1"/>
  <c r="A1895" i="12" s="1"/>
  <c r="A1896" i="12" s="1"/>
  <c r="A1897" i="12" s="1"/>
  <c r="A1898" i="12" s="1"/>
  <c r="A1899" i="12" s="1"/>
  <c r="A1900" i="12" s="1"/>
  <c r="A1901" i="12" s="1"/>
  <c r="A1902" i="12" s="1"/>
  <c r="A1903" i="12" s="1"/>
  <c r="A1904" i="12" s="1"/>
  <c r="A1905" i="12" s="1"/>
  <c r="A1906" i="12" s="1"/>
  <c r="A1907" i="12" s="1"/>
  <c r="A1908" i="12" s="1"/>
  <c r="A1909" i="12" s="1"/>
  <c r="A1910" i="12" s="1"/>
  <c r="A1911" i="12" s="1"/>
  <c r="A1912" i="12" s="1"/>
  <c r="A1913" i="12" s="1"/>
  <c r="A1914" i="12" s="1"/>
  <c r="A1915" i="12" s="1"/>
  <c r="A1916" i="12" s="1"/>
  <c r="A1917" i="12" s="1"/>
  <c r="A1918" i="12" s="1"/>
  <c r="A1919" i="12" s="1"/>
  <c r="A1920" i="12" s="1"/>
  <c r="A1921" i="12" s="1"/>
  <c r="A1922" i="12" s="1"/>
  <c r="A1923" i="12" s="1"/>
  <c r="A1924" i="12" s="1"/>
  <c r="A1925" i="12" s="1"/>
  <c r="A1926" i="12" s="1"/>
  <c r="A1927" i="12" s="1"/>
  <c r="A1928" i="12" s="1"/>
  <c r="A1929" i="12" s="1"/>
  <c r="A1930" i="12" s="1"/>
  <c r="A1931" i="12" s="1"/>
  <c r="A1932" i="12" s="1"/>
  <c r="A1933" i="12" s="1"/>
  <c r="A1934" i="12" s="1"/>
  <c r="A1935" i="12" s="1"/>
  <c r="A1936" i="12" s="1"/>
  <c r="A1937" i="12" s="1"/>
  <c r="A1938" i="12" s="1"/>
  <c r="A1939" i="12" s="1"/>
  <c r="A1940" i="12" s="1"/>
  <c r="A1941" i="12" s="1"/>
  <c r="A1942" i="12" s="1"/>
  <c r="A1943" i="12" s="1"/>
  <c r="A1944" i="12" s="1"/>
  <c r="A1945" i="12" s="1"/>
  <c r="A1946" i="12" s="1"/>
  <c r="A1947" i="12" s="1"/>
  <c r="A1948" i="12" s="1"/>
  <c r="A1949" i="12" s="1"/>
  <c r="A1950" i="12" s="1"/>
  <c r="A1951" i="12" s="1"/>
  <c r="A1952" i="12" s="1"/>
  <c r="A1953" i="12" s="1"/>
  <c r="A1954" i="12" s="1"/>
  <c r="A1955" i="12" s="1"/>
  <c r="A1956" i="12" s="1"/>
  <c r="A1957" i="12" s="1"/>
  <c r="A1958" i="12" s="1"/>
  <c r="A1959" i="12" s="1"/>
  <c r="A1960" i="12" s="1"/>
  <c r="A1961" i="12" s="1"/>
  <c r="A1962" i="12" s="1"/>
  <c r="A1963" i="12" s="1"/>
  <c r="A1964" i="12" s="1"/>
  <c r="A1965" i="12" s="1"/>
  <c r="A1966" i="12" s="1"/>
  <c r="A1967" i="12" s="1"/>
  <c r="A1968" i="12" s="1"/>
  <c r="A1969" i="12" s="1"/>
  <c r="A1970" i="12" s="1"/>
  <c r="A1971" i="12" s="1"/>
  <c r="A1972" i="12" s="1"/>
  <c r="A1973" i="12" s="1"/>
  <c r="A1974" i="12" s="1"/>
  <c r="A1975" i="12" s="1"/>
  <c r="A1976" i="12" s="1"/>
  <c r="A1977" i="12" s="1"/>
  <c r="A1978" i="12" s="1"/>
  <c r="A1979" i="12" s="1"/>
  <c r="A1980" i="12" s="1"/>
  <c r="A1981" i="12" s="1"/>
  <c r="A1982" i="12" s="1"/>
  <c r="A1983" i="12" s="1"/>
  <c r="A1984" i="12" s="1"/>
  <c r="A1985" i="12" s="1"/>
  <c r="A1986" i="12" s="1"/>
  <c r="A1987" i="12" s="1"/>
  <c r="A1988" i="12" s="1"/>
  <c r="A1989" i="12" s="1"/>
  <c r="A1990" i="12" s="1"/>
  <c r="A1991" i="12" s="1"/>
  <c r="A1992" i="12" s="1"/>
  <c r="A1993" i="12" s="1"/>
  <c r="A1994" i="12" s="1"/>
  <c r="A1995" i="12" s="1"/>
  <c r="A1996" i="12" s="1"/>
  <c r="A1997" i="12" s="1"/>
  <c r="A1998" i="12" s="1"/>
  <c r="A1999" i="12" s="1"/>
  <c r="A2000" i="12" s="1"/>
  <c r="A2001" i="12" s="1"/>
  <c r="A2002" i="12" s="1"/>
  <c r="A2003" i="12" s="1"/>
  <c r="A2004" i="12" s="1"/>
  <c r="F14" i="6"/>
  <c r="J14" i="11" s="1"/>
  <c r="N14" i="11" s="1"/>
  <c r="B1006" i="11"/>
  <c r="C1006" i="11"/>
  <c r="I1006" i="11"/>
  <c r="B1007" i="11"/>
  <c r="C1007" i="11"/>
  <c r="B1008" i="11"/>
  <c r="C1008" i="11"/>
  <c r="B1009" i="11"/>
  <c r="C1009" i="11"/>
  <c r="B1010" i="11"/>
  <c r="C1010" i="11"/>
  <c r="I1010" i="11"/>
  <c r="B1011" i="11"/>
  <c r="C1011" i="11"/>
  <c r="B1012" i="11"/>
  <c r="C1012" i="11"/>
  <c r="B1013" i="11"/>
  <c r="C1013" i="11"/>
  <c r="B1014" i="11"/>
  <c r="C1014" i="11"/>
  <c r="I1014" i="11"/>
  <c r="B1015" i="11"/>
  <c r="C1015" i="11"/>
  <c r="B1016" i="11"/>
  <c r="C1016" i="11"/>
  <c r="B1017" i="11"/>
  <c r="C1017" i="11"/>
  <c r="B1018" i="11"/>
  <c r="C1018" i="11"/>
  <c r="I1018" i="11"/>
  <c r="B1019" i="11"/>
  <c r="C1019" i="11"/>
  <c r="B1020" i="11"/>
  <c r="C1020" i="11"/>
  <c r="B1021" i="11"/>
  <c r="C1021" i="11"/>
  <c r="B1022" i="11"/>
  <c r="C1022" i="11"/>
  <c r="I1022" i="11"/>
  <c r="B1023" i="11"/>
  <c r="C1023" i="11"/>
  <c r="B1024" i="11"/>
  <c r="C1024" i="11"/>
  <c r="B1025" i="11"/>
  <c r="C1025" i="11"/>
  <c r="B1026" i="11"/>
  <c r="C1026" i="11"/>
  <c r="I1026" i="11"/>
  <c r="B1027" i="11"/>
  <c r="C1027" i="11"/>
  <c r="B1028" i="11"/>
  <c r="C1028" i="11"/>
  <c r="B1029" i="11"/>
  <c r="C1029" i="11"/>
  <c r="B1030" i="11"/>
  <c r="C1030" i="11"/>
  <c r="I1030" i="11"/>
  <c r="B1031" i="11"/>
  <c r="C1031" i="11"/>
  <c r="B1032" i="11"/>
  <c r="C1032" i="11"/>
  <c r="B1033" i="11"/>
  <c r="C1033" i="11"/>
  <c r="B1034" i="11"/>
  <c r="C1034" i="11"/>
  <c r="I1034" i="11"/>
  <c r="B1035" i="11"/>
  <c r="C1035" i="11"/>
  <c r="B1036" i="11"/>
  <c r="C1036" i="11"/>
  <c r="B1037" i="11"/>
  <c r="C1037" i="11"/>
  <c r="B1038" i="11"/>
  <c r="C1038" i="11"/>
  <c r="I1038" i="11"/>
  <c r="B1039" i="11"/>
  <c r="C1039" i="11"/>
  <c r="B1040" i="11"/>
  <c r="C1040" i="11"/>
  <c r="B1041" i="11"/>
  <c r="C1041" i="11"/>
  <c r="B1042" i="11"/>
  <c r="C1042" i="11"/>
  <c r="I1042" i="11"/>
  <c r="B1043" i="11"/>
  <c r="C1043" i="11"/>
  <c r="B1044" i="11"/>
  <c r="C1044" i="11"/>
  <c r="B1045" i="11"/>
  <c r="C1045" i="11"/>
  <c r="B1046" i="11"/>
  <c r="C1046" i="11"/>
  <c r="I1046" i="11"/>
  <c r="B1047" i="11"/>
  <c r="C1047" i="11"/>
  <c r="B1048" i="11"/>
  <c r="C1048" i="11"/>
  <c r="B1049" i="11"/>
  <c r="C1049" i="11"/>
  <c r="B1050" i="11"/>
  <c r="C1050" i="11"/>
  <c r="I1050" i="11"/>
  <c r="B1051" i="11"/>
  <c r="C1051" i="11"/>
  <c r="B1052" i="11"/>
  <c r="C1052" i="11"/>
  <c r="B1053" i="11"/>
  <c r="C1053" i="11"/>
  <c r="B1054" i="11"/>
  <c r="C1054" i="11"/>
  <c r="I1054" i="11"/>
  <c r="B1055" i="11"/>
  <c r="C1055" i="11"/>
  <c r="B1056" i="11"/>
  <c r="C1056" i="11"/>
  <c r="B1057" i="11"/>
  <c r="C1057" i="11"/>
  <c r="B1058" i="11"/>
  <c r="C1058" i="11"/>
  <c r="I1058" i="11"/>
  <c r="B1059" i="11"/>
  <c r="C1059" i="11"/>
  <c r="B1060" i="11"/>
  <c r="C1060" i="11"/>
  <c r="B1061" i="11"/>
  <c r="C1061" i="11"/>
  <c r="B1062" i="11"/>
  <c r="C1062" i="11"/>
  <c r="I1062" i="11"/>
  <c r="B1063" i="11"/>
  <c r="C1063" i="11"/>
  <c r="B1064" i="11"/>
  <c r="C1064" i="11"/>
  <c r="B1065" i="11"/>
  <c r="C1065" i="11"/>
  <c r="B1066" i="11"/>
  <c r="C1066" i="11"/>
  <c r="I1066" i="11"/>
  <c r="B1067" i="11"/>
  <c r="C1067" i="11"/>
  <c r="B1068" i="11"/>
  <c r="C1068" i="11"/>
  <c r="B1069" i="11"/>
  <c r="C1069" i="11"/>
  <c r="B1070" i="11"/>
  <c r="C1070" i="11"/>
  <c r="I1070" i="11"/>
  <c r="B1071" i="11"/>
  <c r="C1071" i="11"/>
  <c r="B1072" i="11"/>
  <c r="C1072" i="11"/>
  <c r="B1073" i="11"/>
  <c r="C1073" i="11"/>
  <c r="B1074" i="11"/>
  <c r="C1074" i="11"/>
  <c r="I1074" i="11"/>
  <c r="B1075" i="11"/>
  <c r="C1075" i="11"/>
  <c r="B1076" i="11"/>
  <c r="C1076" i="11"/>
  <c r="B1077" i="11"/>
  <c r="C1077" i="11"/>
  <c r="B1078" i="11"/>
  <c r="C1078" i="11"/>
  <c r="I1078" i="11"/>
  <c r="B1079" i="11"/>
  <c r="C1079" i="11"/>
  <c r="B1080" i="11"/>
  <c r="C1080" i="11"/>
  <c r="B1081" i="11"/>
  <c r="C1081" i="11"/>
  <c r="B1082" i="11"/>
  <c r="C1082" i="11"/>
  <c r="I1082" i="11"/>
  <c r="B1083" i="11"/>
  <c r="C1083" i="11"/>
  <c r="B1084" i="11"/>
  <c r="C1084" i="11"/>
  <c r="B1085" i="11"/>
  <c r="C1085" i="11"/>
  <c r="B1086" i="11"/>
  <c r="C1086" i="11"/>
  <c r="I1086" i="11"/>
  <c r="B1087" i="11"/>
  <c r="C1087" i="11"/>
  <c r="B1088" i="11"/>
  <c r="C1088" i="11"/>
  <c r="B1089" i="11"/>
  <c r="C1089" i="11"/>
  <c r="B1090" i="11"/>
  <c r="C1090" i="11"/>
  <c r="I1090" i="11"/>
  <c r="B1091" i="11"/>
  <c r="C1091" i="11"/>
  <c r="B1092" i="11"/>
  <c r="C1092" i="11"/>
  <c r="B1093" i="11"/>
  <c r="C1093" i="11"/>
  <c r="B1094" i="11"/>
  <c r="C1094" i="11"/>
  <c r="I1094" i="11"/>
  <c r="B1095" i="11"/>
  <c r="C1095" i="11"/>
  <c r="B1096" i="11"/>
  <c r="C1096" i="11"/>
  <c r="B1097" i="11"/>
  <c r="C1097" i="11"/>
  <c r="B1098" i="11"/>
  <c r="C1098" i="11"/>
  <c r="I1098" i="11"/>
  <c r="B1099" i="11"/>
  <c r="C1099" i="11"/>
  <c r="B1100" i="11"/>
  <c r="C1100" i="11"/>
  <c r="B1101" i="11"/>
  <c r="C1101" i="11"/>
  <c r="B1102" i="11"/>
  <c r="C1102" i="11"/>
  <c r="I1102" i="11"/>
  <c r="B1103" i="11"/>
  <c r="C1103" i="11"/>
  <c r="B1104" i="11"/>
  <c r="C1104" i="11"/>
  <c r="B1105" i="11"/>
  <c r="C1105" i="11"/>
  <c r="B1106" i="11"/>
  <c r="C1106" i="11"/>
  <c r="I1106" i="11"/>
  <c r="B1107" i="11"/>
  <c r="C1107" i="11"/>
  <c r="B1108" i="11"/>
  <c r="C1108" i="11"/>
  <c r="B1109" i="11"/>
  <c r="C1109" i="11"/>
  <c r="B1110" i="11"/>
  <c r="C1110" i="11"/>
  <c r="I1110" i="11"/>
  <c r="B1111" i="11"/>
  <c r="C1111" i="11"/>
  <c r="B1112" i="11"/>
  <c r="C1112" i="11"/>
  <c r="B1113" i="11"/>
  <c r="C1113" i="11"/>
  <c r="B1114" i="11"/>
  <c r="C1114" i="11"/>
  <c r="I1114" i="11"/>
  <c r="B1115" i="11"/>
  <c r="C1115" i="11"/>
  <c r="B1116" i="11"/>
  <c r="C1116" i="11"/>
  <c r="B1117" i="11"/>
  <c r="C1117" i="11"/>
  <c r="B1118" i="11"/>
  <c r="C1118" i="11"/>
  <c r="I1118" i="11"/>
  <c r="B1119" i="11"/>
  <c r="C1119" i="11"/>
  <c r="B1120" i="11"/>
  <c r="C1120" i="11"/>
  <c r="B1121" i="11"/>
  <c r="C1121" i="11"/>
  <c r="B1122" i="11"/>
  <c r="C1122" i="11"/>
  <c r="I1122" i="11"/>
  <c r="B1123" i="11"/>
  <c r="C1123" i="11"/>
  <c r="B1124" i="11"/>
  <c r="C1124" i="11"/>
  <c r="B1125" i="11"/>
  <c r="C1125" i="11"/>
  <c r="B1126" i="11"/>
  <c r="C1126" i="11"/>
  <c r="I1126" i="11"/>
  <c r="B1127" i="11"/>
  <c r="C1127" i="11"/>
  <c r="B1128" i="11"/>
  <c r="C1128" i="11"/>
  <c r="B1129" i="11"/>
  <c r="C1129" i="11"/>
  <c r="B1130" i="11"/>
  <c r="C1130" i="11"/>
  <c r="I1130" i="11"/>
  <c r="B1131" i="11"/>
  <c r="C1131" i="11"/>
  <c r="B1132" i="11"/>
  <c r="C1132" i="11"/>
  <c r="B1133" i="11"/>
  <c r="C1133" i="11"/>
  <c r="B1134" i="11"/>
  <c r="C1134" i="11"/>
  <c r="I1134" i="11"/>
  <c r="B1135" i="11"/>
  <c r="C1135" i="11"/>
  <c r="B1136" i="11"/>
  <c r="C1136" i="11"/>
  <c r="B1137" i="11"/>
  <c r="C1137" i="11"/>
  <c r="B1138" i="11"/>
  <c r="C1138" i="11"/>
  <c r="I1138" i="11"/>
  <c r="B1139" i="11"/>
  <c r="C1139" i="11"/>
  <c r="B1140" i="11"/>
  <c r="C1140" i="11"/>
  <c r="B1141" i="11"/>
  <c r="C1141" i="11"/>
  <c r="B1142" i="11"/>
  <c r="C1142" i="11"/>
  <c r="I1142" i="11"/>
  <c r="B1143" i="11"/>
  <c r="C1143" i="11"/>
  <c r="B1144" i="11"/>
  <c r="C1144" i="11"/>
  <c r="B1145" i="11"/>
  <c r="C1145" i="11"/>
  <c r="B1146" i="11"/>
  <c r="C1146" i="11"/>
  <c r="I1146" i="11"/>
  <c r="B1147" i="11"/>
  <c r="C1147" i="11"/>
  <c r="B1148" i="11"/>
  <c r="C1148" i="11"/>
  <c r="B1149" i="11"/>
  <c r="C1149" i="11"/>
  <c r="B1150" i="11"/>
  <c r="C1150" i="11"/>
  <c r="I1150" i="11"/>
  <c r="B1151" i="11"/>
  <c r="C1151" i="11"/>
  <c r="B1152" i="11"/>
  <c r="C1152" i="11"/>
  <c r="B1153" i="11"/>
  <c r="C1153" i="11"/>
  <c r="B1154" i="11"/>
  <c r="C1154" i="11"/>
  <c r="I1154" i="11"/>
  <c r="B1155" i="11"/>
  <c r="C1155" i="11"/>
  <c r="B1156" i="11"/>
  <c r="C1156" i="11"/>
  <c r="B1157" i="11"/>
  <c r="C1157" i="11"/>
  <c r="B1158" i="11"/>
  <c r="C1158" i="11"/>
  <c r="I1158" i="11"/>
  <c r="B1159" i="11"/>
  <c r="C1159" i="11"/>
  <c r="B1160" i="11"/>
  <c r="C1160" i="11"/>
  <c r="B1161" i="11"/>
  <c r="C1161" i="11"/>
  <c r="B1162" i="11"/>
  <c r="C1162" i="11"/>
  <c r="I1162" i="11"/>
  <c r="B1163" i="11"/>
  <c r="C1163" i="11"/>
  <c r="B1164" i="11"/>
  <c r="C1164" i="11"/>
  <c r="B1165" i="11"/>
  <c r="C1165" i="11"/>
  <c r="B1166" i="11"/>
  <c r="C1166" i="11"/>
  <c r="I1166" i="11"/>
  <c r="B1167" i="11"/>
  <c r="C1167" i="11"/>
  <c r="B1168" i="11"/>
  <c r="C1168" i="11"/>
  <c r="B1169" i="11"/>
  <c r="C1169" i="11"/>
  <c r="B1170" i="11"/>
  <c r="C1170" i="11"/>
  <c r="I1170" i="11"/>
  <c r="B1171" i="11"/>
  <c r="C1171" i="11"/>
  <c r="B1172" i="11"/>
  <c r="C1172" i="11"/>
  <c r="B1173" i="11"/>
  <c r="C1173" i="11"/>
  <c r="B1174" i="11"/>
  <c r="C1174" i="11"/>
  <c r="I1174" i="11"/>
  <c r="B1175" i="11"/>
  <c r="C1175" i="11"/>
  <c r="B1176" i="11"/>
  <c r="C1176" i="11"/>
  <c r="B1177" i="11"/>
  <c r="C1177" i="11"/>
  <c r="B1178" i="11"/>
  <c r="C1178" i="11"/>
  <c r="I1178" i="11"/>
  <c r="B1179" i="11"/>
  <c r="C1179" i="11"/>
  <c r="B1180" i="11"/>
  <c r="C1180" i="11"/>
  <c r="B1181" i="11"/>
  <c r="C1181" i="11"/>
  <c r="B1182" i="11"/>
  <c r="C1182" i="11"/>
  <c r="I1182" i="11"/>
  <c r="B1183" i="11"/>
  <c r="C1183" i="11"/>
  <c r="B1184" i="11"/>
  <c r="C1184" i="11"/>
  <c r="B1185" i="11"/>
  <c r="C1185" i="11"/>
  <c r="B1186" i="11"/>
  <c r="C1186" i="11"/>
  <c r="I1186" i="11"/>
  <c r="B1187" i="11"/>
  <c r="C1187" i="11"/>
  <c r="B1188" i="11"/>
  <c r="C1188" i="11"/>
  <c r="B1189" i="11"/>
  <c r="C1189" i="11"/>
  <c r="B1190" i="11"/>
  <c r="C1190" i="11"/>
  <c r="I1190" i="11"/>
  <c r="B1191" i="11"/>
  <c r="C1191" i="11"/>
  <c r="B1192" i="11"/>
  <c r="C1192" i="11"/>
  <c r="B1193" i="11"/>
  <c r="C1193" i="11"/>
  <c r="B1194" i="11"/>
  <c r="C1194" i="11"/>
  <c r="I1194" i="11"/>
  <c r="B1195" i="11"/>
  <c r="C1195" i="11"/>
  <c r="B1196" i="11"/>
  <c r="C1196" i="11"/>
  <c r="B1197" i="11"/>
  <c r="C1197" i="11"/>
  <c r="B1198" i="11"/>
  <c r="C1198" i="11"/>
  <c r="I1198" i="11"/>
  <c r="B1199" i="11"/>
  <c r="C1199" i="11"/>
  <c r="B1200" i="11"/>
  <c r="C1200" i="11"/>
  <c r="B1201" i="11"/>
  <c r="C1201" i="11"/>
  <c r="B1202" i="11"/>
  <c r="C1202" i="11"/>
  <c r="I1202" i="11"/>
  <c r="B1203" i="11"/>
  <c r="C1203" i="11"/>
  <c r="B1204" i="11"/>
  <c r="C1204" i="11"/>
  <c r="B1205" i="11"/>
  <c r="C1205" i="11"/>
  <c r="B1206" i="11"/>
  <c r="C1206" i="11"/>
  <c r="I1206" i="11"/>
  <c r="B1207" i="11"/>
  <c r="C1207" i="11"/>
  <c r="B1208" i="11"/>
  <c r="C1208" i="11"/>
  <c r="B1209" i="11"/>
  <c r="C1209" i="11"/>
  <c r="B1210" i="11"/>
  <c r="C1210" i="11"/>
  <c r="I1210" i="11"/>
  <c r="B1211" i="11"/>
  <c r="C1211" i="11"/>
  <c r="B1212" i="11"/>
  <c r="C1212" i="11"/>
  <c r="B1213" i="11"/>
  <c r="C1213" i="11"/>
  <c r="B1214" i="11"/>
  <c r="C1214" i="11"/>
  <c r="I1214" i="11"/>
  <c r="B1215" i="11"/>
  <c r="C1215" i="11"/>
  <c r="B1216" i="11"/>
  <c r="C1216" i="11"/>
  <c r="B1217" i="11"/>
  <c r="C1217" i="11"/>
  <c r="B1218" i="11"/>
  <c r="C1218" i="11"/>
  <c r="I1218" i="11"/>
  <c r="B1219" i="11"/>
  <c r="C1219" i="11"/>
  <c r="B1220" i="11"/>
  <c r="C1220" i="11"/>
  <c r="B1221" i="11"/>
  <c r="C1221" i="11"/>
  <c r="B1222" i="11"/>
  <c r="C1222" i="11"/>
  <c r="I1222" i="11"/>
  <c r="B1223" i="11"/>
  <c r="C1223" i="11"/>
  <c r="B1224" i="11"/>
  <c r="C1224" i="11"/>
  <c r="B1225" i="11"/>
  <c r="C1225" i="11"/>
  <c r="B1226" i="11"/>
  <c r="C1226" i="11"/>
  <c r="I1226" i="11"/>
  <c r="B1227" i="11"/>
  <c r="C1227" i="11"/>
  <c r="B1228" i="11"/>
  <c r="C1228" i="11"/>
  <c r="B1229" i="11"/>
  <c r="C1229" i="11"/>
  <c r="B1230" i="11"/>
  <c r="C1230" i="11"/>
  <c r="I1230" i="11"/>
  <c r="B1231" i="11"/>
  <c r="C1231" i="11"/>
  <c r="B1232" i="11"/>
  <c r="C1232" i="11"/>
  <c r="B1233" i="11"/>
  <c r="C1233" i="11"/>
  <c r="B1234" i="11"/>
  <c r="C1234" i="11"/>
  <c r="I1234" i="11"/>
  <c r="B1235" i="11"/>
  <c r="C1235" i="11"/>
  <c r="B1236" i="11"/>
  <c r="C1236" i="11"/>
  <c r="B1237" i="11"/>
  <c r="C1237" i="11"/>
  <c r="B1238" i="11"/>
  <c r="C1238" i="11"/>
  <c r="I1238" i="11"/>
  <c r="B1239" i="11"/>
  <c r="C1239" i="11"/>
  <c r="B1240" i="11"/>
  <c r="C1240" i="11"/>
  <c r="B1241" i="11"/>
  <c r="C1241" i="11"/>
  <c r="B1242" i="11"/>
  <c r="C1242" i="11"/>
  <c r="I1242" i="11"/>
  <c r="B1243" i="11"/>
  <c r="C1243" i="11"/>
  <c r="B1244" i="11"/>
  <c r="C1244" i="11"/>
  <c r="B1245" i="11"/>
  <c r="C1245" i="11"/>
  <c r="B1246" i="11"/>
  <c r="C1246" i="11"/>
  <c r="I1246" i="11"/>
  <c r="B1247" i="11"/>
  <c r="C1247" i="11"/>
  <c r="B1248" i="11"/>
  <c r="C1248" i="11"/>
  <c r="B1249" i="11"/>
  <c r="C1249" i="11"/>
  <c r="B1250" i="11"/>
  <c r="C1250" i="11"/>
  <c r="I1250" i="11"/>
  <c r="B1251" i="11"/>
  <c r="C1251" i="11"/>
  <c r="B1252" i="11"/>
  <c r="C1252" i="11"/>
  <c r="B1253" i="11"/>
  <c r="C1253" i="11"/>
  <c r="B1254" i="11"/>
  <c r="C1254" i="11"/>
  <c r="I1254" i="11"/>
  <c r="B1255" i="11"/>
  <c r="C1255" i="11"/>
  <c r="B1256" i="11"/>
  <c r="C1256" i="11"/>
  <c r="B1257" i="11"/>
  <c r="C1257" i="11"/>
  <c r="B1258" i="11"/>
  <c r="C1258" i="11"/>
  <c r="I1258" i="11"/>
  <c r="B1259" i="11"/>
  <c r="C1259" i="11"/>
  <c r="B1260" i="11"/>
  <c r="C1260" i="11"/>
  <c r="B1261" i="11"/>
  <c r="C1261" i="11"/>
  <c r="B1262" i="11"/>
  <c r="C1262" i="11"/>
  <c r="I1262" i="11"/>
  <c r="B1263" i="11"/>
  <c r="C1263" i="11"/>
  <c r="B1264" i="11"/>
  <c r="C1264" i="11"/>
  <c r="B1265" i="11"/>
  <c r="C1265" i="11"/>
  <c r="B1266" i="11"/>
  <c r="C1266" i="11"/>
  <c r="I1266" i="11"/>
  <c r="B1267" i="11"/>
  <c r="C1267" i="11"/>
  <c r="B1268" i="11"/>
  <c r="C1268" i="11"/>
  <c r="B1269" i="11"/>
  <c r="C1269" i="11"/>
  <c r="B1270" i="11"/>
  <c r="C1270" i="11"/>
  <c r="I1270" i="11"/>
  <c r="B1271" i="11"/>
  <c r="C1271" i="11"/>
  <c r="B1272" i="11"/>
  <c r="C1272" i="11"/>
  <c r="B1273" i="11"/>
  <c r="C1273" i="11"/>
  <c r="B1274" i="11"/>
  <c r="C1274" i="11"/>
  <c r="I1274" i="11"/>
  <c r="B1275" i="11"/>
  <c r="C1275" i="11"/>
  <c r="B1276" i="11"/>
  <c r="C1276" i="11"/>
  <c r="B1277" i="11"/>
  <c r="C1277" i="11"/>
  <c r="B1278" i="11"/>
  <c r="C1278" i="11"/>
  <c r="I1278" i="11"/>
  <c r="B1279" i="11"/>
  <c r="C1279" i="11"/>
  <c r="B1280" i="11"/>
  <c r="C1280" i="11"/>
  <c r="B1281" i="11"/>
  <c r="C1281" i="11"/>
  <c r="B1282" i="11"/>
  <c r="C1282" i="11"/>
  <c r="I1282" i="11"/>
  <c r="B1283" i="11"/>
  <c r="C1283" i="11"/>
  <c r="B1284" i="11"/>
  <c r="C1284" i="11"/>
  <c r="B1285" i="11"/>
  <c r="C1285" i="11"/>
  <c r="B1286" i="11"/>
  <c r="C1286" i="11"/>
  <c r="I1286" i="11"/>
  <c r="B1287" i="11"/>
  <c r="C1287" i="11"/>
  <c r="B1288" i="11"/>
  <c r="C1288" i="11"/>
  <c r="B1289" i="11"/>
  <c r="C1289" i="11"/>
  <c r="B1290" i="11"/>
  <c r="C1290" i="11"/>
  <c r="I1290" i="11"/>
  <c r="B1291" i="11"/>
  <c r="C1291" i="11"/>
  <c r="B1292" i="11"/>
  <c r="C1292" i="11"/>
  <c r="B1293" i="11"/>
  <c r="C1293" i="11"/>
  <c r="B1294" i="11"/>
  <c r="C1294" i="11"/>
  <c r="I1294" i="11"/>
  <c r="B1295" i="11"/>
  <c r="C1295" i="11"/>
  <c r="B1296" i="11"/>
  <c r="C1296" i="11"/>
  <c r="B1297" i="11"/>
  <c r="C1297" i="11"/>
  <c r="B1298" i="11"/>
  <c r="C1298" i="11"/>
  <c r="I1298" i="11"/>
  <c r="B1299" i="11"/>
  <c r="C1299" i="11"/>
  <c r="B1300" i="11"/>
  <c r="C1300" i="11"/>
  <c r="B1301" i="11"/>
  <c r="C1301" i="11"/>
  <c r="B1302" i="11"/>
  <c r="C1302" i="11"/>
  <c r="I1302" i="11"/>
  <c r="B1303" i="11"/>
  <c r="C1303" i="11"/>
  <c r="B1304" i="11"/>
  <c r="C1304" i="11"/>
  <c r="B1305" i="11"/>
  <c r="C1305" i="11"/>
  <c r="B1306" i="11"/>
  <c r="C1306" i="11"/>
  <c r="I1306" i="11"/>
  <c r="B1307" i="11"/>
  <c r="C1307" i="11"/>
  <c r="B1308" i="11"/>
  <c r="C1308" i="11"/>
  <c r="B1309" i="11"/>
  <c r="C1309" i="11"/>
  <c r="B1310" i="11"/>
  <c r="C1310" i="11"/>
  <c r="I1310" i="11"/>
  <c r="B1311" i="11"/>
  <c r="C1311" i="11"/>
  <c r="B1312" i="11"/>
  <c r="C1312" i="11"/>
  <c r="B1313" i="11"/>
  <c r="C1313" i="11"/>
  <c r="B1314" i="11"/>
  <c r="C1314" i="11"/>
  <c r="I1314" i="11"/>
  <c r="B1315" i="11"/>
  <c r="C1315" i="11"/>
  <c r="B1316" i="11"/>
  <c r="C1316" i="11"/>
  <c r="B1317" i="11"/>
  <c r="C1317" i="11"/>
  <c r="B1318" i="11"/>
  <c r="C1318" i="11"/>
  <c r="I1318" i="11"/>
  <c r="B1319" i="11"/>
  <c r="C1319" i="11"/>
  <c r="B1320" i="11"/>
  <c r="C1320" i="11"/>
  <c r="B1321" i="11"/>
  <c r="C1321" i="11"/>
  <c r="B1322" i="11"/>
  <c r="C1322" i="11"/>
  <c r="I1322" i="11"/>
  <c r="B1323" i="11"/>
  <c r="C1323" i="11"/>
  <c r="B1324" i="11"/>
  <c r="C1324" i="11"/>
  <c r="B1325" i="11"/>
  <c r="C1325" i="11"/>
  <c r="B1326" i="11"/>
  <c r="C1326" i="11"/>
  <c r="I1326" i="11"/>
  <c r="B1327" i="11"/>
  <c r="C1327" i="11"/>
  <c r="B1328" i="11"/>
  <c r="C1328" i="11"/>
  <c r="B1329" i="11"/>
  <c r="C1329" i="11"/>
  <c r="B1330" i="11"/>
  <c r="C1330" i="11"/>
  <c r="I1330" i="11"/>
  <c r="B1331" i="11"/>
  <c r="C1331" i="11"/>
  <c r="B1332" i="11"/>
  <c r="C1332" i="11"/>
  <c r="B1333" i="11"/>
  <c r="C1333" i="11"/>
  <c r="B1334" i="11"/>
  <c r="C1334" i="11"/>
  <c r="I1334" i="11"/>
  <c r="B1335" i="11"/>
  <c r="C1335" i="11"/>
  <c r="B1336" i="11"/>
  <c r="C1336" i="11"/>
  <c r="B1337" i="11"/>
  <c r="C1337" i="11"/>
  <c r="B1338" i="11"/>
  <c r="C1338" i="11"/>
  <c r="I1338" i="11"/>
  <c r="B1339" i="11"/>
  <c r="C1339" i="11"/>
  <c r="B1340" i="11"/>
  <c r="C1340" i="11"/>
  <c r="B1341" i="11"/>
  <c r="C1341" i="11"/>
  <c r="B1342" i="11"/>
  <c r="C1342" i="11"/>
  <c r="I1342" i="11"/>
  <c r="B1343" i="11"/>
  <c r="C1343" i="11"/>
  <c r="B1344" i="11"/>
  <c r="C1344" i="11"/>
  <c r="B1345" i="11"/>
  <c r="C1345" i="11"/>
  <c r="B1346" i="11"/>
  <c r="C1346" i="11"/>
  <c r="I1346" i="11"/>
  <c r="B1347" i="11"/>
  <c r="C1347" i="11"/>
  <c r="B1348" i="11"/>
  <c r="C1348" i="11"/>
  <c r="B1349" i="11"/>
  <c r="C1349" i="11"/>
  <c r="B1350" i="11"/>
  <c r="C1350" i="11"/>
  <c r="I1350" i="11"/>
  <c r="B1351" i="11"/>
  <c r="C1351" i="11"/>
  <c r="B1352" i="11"/>
  <c r="C1352" i="11"/>
  <c r="B1353" i="11"/>
  <c r="C1353" i="11"/>
  <c r="B1354" i="11"/>
  <c r="C1354" i="11"/>
  <c r="I1354" i="11"/>
  <c r="B1355" i="11"/>
  <c r="C1355" i="11"/>
  <c r="B1356" i="11"/>
  <c r="C1356" i="11"/>
  <c r="B1357" i="11"/>
  <c r="C1357" i="11"/>
  <c r="B1358" i="11"/>
  <c r="C1358" i="11"/>
  <c r="I1358" i="11"/>
  <c r="B1359" i="11"/>
  <c r="C1359" i="11"/>
  <c r="B1360" i="11"/>
  <c r="C1360" i="11"/>
  <c r="B1361" i="11"/>
  <c r="C1361" i="11"/>
  <c r="B1362" i="11"/>
  <c r="C1362" i="11"/>
  <c r="I1362" i="11"/>
  <c r="B1363" i="11"/>
  <c r="C1363" i="11"/>
  <c r="B1364" i="11"/>
  <c r="C1364" i="11"/>
  <c r="B1365" i="11"/>
  <c r="C1365" i="11"/>
  <c r="B1366" i="11"/>
  <c r="C1366" i="11"/>
  <c r="I1366" i="11"/>
  <c r="B1367" i="11"/>
  <c r="C1367" i="11"/>
  <c r="B1368" i="11"/>
  <c r="C1368" i="11"/>
  <c r="B1369" i="11"/>
  <c r="C1369" i="11"/>
  <c r="B1370" i="11"/>
  <c r="C1370" i="11"/>
  <c r="I1370" i="11"/>
  <c r="B1371" i="11"/>
  <c r="C1371" i="11"/>
  <c r="B1372" i="11"/>
  <c r="C1372" i="11"/>
  <c r="B1373" i="11"/>
  <c r="C1373" i="11"/>
  <c r="B1374" i="11"/>
  <c r="C1374" i="11"/>
  <c r="I1374" i="11"/>
  <c r="B1375" i="11"/>
  <c r="C1375" i="11"/>
  <c r="B1376" i="11"/>
  <c r="C1376" i="11"/>
  <c r="B1377" i="11"/>
  <c r="C1377" i="11"/>
  <c r="B1378" i="11"/>
  <c r="C1378" i="11"/>
  <c r="I1378" i="11"/>
  <c r="B1379" i="11"/>
  <c r="C1379" i="11"/>
  <c r="B1380" i="11"/>
  <c r="C1380" i="11"/>
  <c r="B1381" i="11"/>
  <c r="C1381" i="11"/>
  <c r="B1382" i="11"/>
  <c r="C1382" i="11"/>
  <c r="I1382" i="11"/>
  <c r="B1383" i="11"/>
  <c r="C1383" i="11"/>
  <c r="B1384" i="11"/>
  <c r="C1384" i="11"/>
  <c r="B1385" i="11"/>
  <c r="C1385" i="11"/>
  <c r="B1386" i="11"/>
  <c r="C1386" i="11"/>
  <c r="I1386" i="11"/>
  <c r="B1387" i="11"/>
  <c r="C1387" i="11"/>
  <c r="B1388" i="11"/>
  <c r="C1388" i="11"/>
  <c r="B1389" i="11"/>
  <c r="C1389" i="11"/>
  <c r="B1390" i="11"/>
  <c r="C1390" i="11"/>
  <c r="I1390" i="11"/>
  <c r="B1391" i="11"/>
  <c r="C1391" i="11"/>
  <c r="B1392" i="11"/>
  <c r="C1392" i="11"/>
  <c r="B1393" i="11"/>
  <c r="C1393" i="11"/>
  <c r="B1394" i="11"/>
  <c r="C1394" i="11"/>
  <c r="I1394" i="11"/>
  <c r="B1395" i="11"/>
  <c r="C1395" i="11"/>
  <c r="B1396" i="11"/>
  <c r="C1396" i="11"/>
  <c r="B1397" i="11"/>
  <c r="C1397" i="11"/>
  <c r="B1398" i="11"/>
  <c r="C1398" i="11"/>
  <c r="I1398" i="11"/>
  <c r="B1399" i="11"/>
  <c r="C1399" i="11"/>
  <c r="B1400" i="11"/>
  <c r="C1400" i="11"/>
  <c r="B1401" i="11"/>
  <c r="C1401" i="11"/>
  <c r="B1402" i="11"/>
  <c r="C1402" i="11"/>
  <c r="I1402" i="11"/>
  <c r="B1403" i="11"/>
  <c r="C1403" i="11"/>
  <c r="B1404" i="11"/>
  <c r="C1404" i="11"/>
  <c r="B1405" i="11"/>
  <c r="C1405" i="11"/>
  <c r="B1406" i="11"/>
  <c r="C1406" i="11"/>
  <c r="I1406" i="11"/>
  <c r="B1407" i="11"/>
  <c r="C1407" i="11"/>
  <c r="B1408" i="11"/>
  <c r="C1408" i="11"/>
  <c r="B1409" i="11"/>
  <c r="C1409" i="11"/>
  <c r="B1410" i="11"/>
  <c r="C1410" i="11"/>
  <c r="I1410" i="11"/>
  <c r="B1411" i="11"/>
  <c r="C1411" i="11"/>
  <c r="B1412" i="11"/>
  <c r="C1412" i="11"/>
  <c r="B1413" i="11"/>
  <c r="C1413" i="11"/>
  <c r="B1414" i="11"/>
  <c r="C1414" i="11"/>
  <c r="I1414" i="11"/>
  <c r="B1415" i="11"/>
  <c r="C1415" i="11"/>
  <c r="B1416" i="11"/>
  <c r="C1416" i="11"/>
  <c r="B1417" i="11"/>
  <c r="C1417" i="11"/>
  <c r="B1418" i="11"/>
  <c r="C1418" i="11"/>
  <c r="I1418" i="11"/>
  <c r="B1419" i="11"/>
  <c r="C1419" i="11"/>
  <c r="B1420" i="11"/>
  <c r="C1420" i="11"/>
  <c r="B1421" i="11"/>
  <c r="C1421" i="11"/>
  <c r="B1422" i="11"/>
  <c r="C1422" i="11"/>
  <c r="I1422" i="11"/>
  <c r="B1423" i="11"/>
  <c r="C1423" i="11"/>
  <c r="B1424" i="11"/>
  <c r="C1424" i="11"/>
  <c r="B1425" i="11"/>
  <c r="C1425" i="11"/>
  <c r="B1426" i="11"/>
  <c r="C1426" i="11"/>
  <c r="I1426" i="11"/>
  <c r="B1427" i="11"/>
  <c r="C1427" i="11"/>
  <c r="B1428" i="11"/>
  <c r="C1428" i="11"/>
  <c r="B1429" i="11"/>
  <c r="C1429" i="11"/>
  <c r="B1430" i="11"/>
  <c r="C1430" i="11"/>
  <c r="I1430" i="11"/>
  <c r="B1431" i="11"/>
  <c r="C1431" i="11"/>
  <c r="B1432" i="11"/>
  <c r="C1432" i="11"/>
  <c r="B1433" i="11"/>
  <c r="C1433" i="11"/>
  <c r="B1434" i="11"/>
  <c r="C1434" i="11"/>
  <c r="I1434" i="11"/>
  <c r="B1435" i="11"/>
  <c r="C1435" i="11"/>
  <c r="B1436" i="11"/>
  <c r="C1436" i="11"/>
  <c r="B1437" i="11"/>
  <c r="C1437" i="11"/>
  <c r="B1438" i="11"/>
  <c r="C1438" i="11"/>
  <c r="I1438" i="11"/>
  <c r="B1439" i="11"/>
  <c r="C1439" i="11"/>
  <c r="B1440" i="11"/>
  <c r="C1440" i="11"/>
  <c r="B1441" i="11"/>
  <c r="C1441" i="11"/>
  <c r="B1442" i="11"/>
  <c r="C1442" i="11"/>
  <c r="I1442" i="11"/>
  <c r="B1443" i="11"/>
  <c r="C1443" i="11"/>
  <c r="B1444" i="11"/>
  <c r="C1444" i="11"/>
  <c r="B1445" i="11"/>
  <c r="C1445" i="11"/>
  <c r="B1446" i="11"/>
  <c r="C1446" i="11"/>
  <c r="I1446" i="11"/>
  <c r="B1447" i="11"/>
  <c r="C1447" i="11"/>
  <c r="B1448" i="11"/>
  <c r="C1448" i="11"/>
  <c r="B1449" i="11"/>
  <c r="C1449" i="11"/>
  <c r="B1450" i="11"/>
  <c r="C1450" i="11"/>
  <c r="I1450" i="11"/>
  <c r="B1451" i="11"/>
  <c r="C1451" i="11"/>
  <c r="B1452" i="11"/>
  <c r="C1452" i="11"/>
  <c r="B1453" i="11"/>
  <c r="C1453" i="11"/>
  <c r="B1454" i="11"/>
  <c r="C1454" i="11"/>
  <c r="I1454" i="11"/>
  <c r="B1455" i="11"/>
  <c r="C1455" i="11"/>
  <c r="B1456" i="11"/>
  <c r="C1456" i="11"/>
  <c r="B1457" i="11"/>
  <c r="C1457" i="11"/>
  <c r="B1458" i="11"/>
  <c r="C1458" i="11"/>
  <c r="I1458" i="11"/>
  <c r="B1459" i="11"/>
  <c r="C1459" i="11"/>
  <c r="B1460" i="11"/>
  <c r="C1460" i="11"/>
  <c r="B1461" i="11"/>
  <c r="C1461" i="11"/>
  <c r="B1462" i="11"/>
  <c r="C1462" i="11"/>
  <c r="I1462" i="11"/>
  <c r="B1463" i="11"/>
  <c r="C1463" i="11"/>
  <c r="B1464" i="11"/>
  <c r="C1464" i="11"/>
  <c r="B1465" i="11"/>
  <c r="C1465" i="11"/>
  <c r="B1466" i="11"/>
  <c r="C1466" i="11"/>
  <c r="I1466" i="11"/>
  <c r="B1467" i="11"/>
  <c r="C1467" i="11"/>
  <c r="B1468" i="11"/>
  <c r="C1468" i="11"/>
  <c r="B1469" i="11"/>
  <c r="C1469" i="11"/>
  <c r="B1470" i="11"/>
  <c r="C1470" i="11"/>
  <c r="I1470" i="11"/>
  <c r="B1471" i="11"/>
  <c r="C1471" i="11"/>
  <c r="B1472" i="11"/>
  <c r="C1472" i="11"/>
  <c r="B1473" i="11"/>
  <c r="C1473" i="11"/>
  <c r="B1474" i="11"/>
  <c r="C1474" i="11"/>
  <c r="I1474" i="11"/>
  <c r="B1475" i="11"/>
  <c r="C1475" i="11"/>
  <c r="B1476" i="11"/>
  <c r="C1476" i="11"/>
  <c r="B1477" i="11"/>
  <c r="C1477" i="11"/>
  <c r="B1478" i="11"/>
  <c r="C1478" i="11"/>
  <c r="I1478" i="11"/>
  <c r="B1479" i="11"/>
  <c r="C1479" i="11"/>
  <c r="B1480" i="11"/>
  <c r="C1480" i="11"/>
  <c r="B1481" i="11"/>
  <c r="C1481" i="11"/>
  <c r="B1482" i="11"/>
  <c r="C1482" i="11"/>
  <c r="I1482" i="11"/>
  <c r="B1483" i="11"/>
  <c r="C1483" i="11"/>
  <c r="B1484" i="11"/>
  <c r="C1484" i="11"/>
  <c r="B1485" i="11"/>
  <c r="C1485" i="11"/>
  <c r="B1486" i="11"/>
  <c r="C1486" i="11"/>
  <c r="I1486" i="11"/>
  <c r="B1487" i="11"/>
  <c r="C1487" i="11"/>
  <c r="B1488" i="11"/>
  <c r="C1488" i="11"/>
  <c r="B1489" i="11"/>
  <c r="C1489" i="11"/>
  <c r="B1490" i="11"/>
  <c r="C1490" i="11"/>
  <c r="I1490" i="11"/>
  <c r="B1491" i="11"/>
  <c r="C1491" i="11"/>
  <c r="B1492" i="11"/>
  <c r="C1492" i="11"/>
  <c r="B1493" i="11"/>
  <c r="C1493" i="11"/>
  <c r="B1494" i="11"/>
  <c r="C1494" i="11"/>
  <c r="I1494" i="11"/>
  <c r="B1495" i="11"/>
  <c r="C1495" i="11"/>
  <c r="B1496" i="11"/>
  <c r="C1496" i="11"/>
  <c r="B1497" i="11"/>
  <c r="C1497" i="11"/>
  <c r="B1498" i="11"/>
  <c r="C1498" i="11"/>
  <c r="I1498" i="11"/>
  <c r="B1499" i="11"/>
  <c r="C1499" i="11"/>
  <c r="B1500" i="11"/>
  <c r="C1500" i="11"/>
  <c r="B1501" i="11"/>
  <c r="C1501" i="11"/>
  <c r="B1502" i="11"/>
  <c r="C1502" i="11"/>
  <c r="I1502" i="11"/>
  <c r="B1503" i="11"/>
  <c r="C1503" i="11"/>
  <c r="B1504" i="11"/>
  <c r="C1504" i="11"/>
  <c r="B1505" i="11"/>
  <c r="C1505" i="11"/>
  <c r="B1506" i="11"/>
  <c r="C1506" i="11"/>
  <c r="I1506" i="11"/>
  <c r="B1507" i="11"/>
  <c r="C1507" i="11"/>
  <c r="B1508" i="11"/>
  <c r="C1508" i="11"/>
  <c r="B1509" i="11"/>
  <c r="C1509" i="11"/>
  <c r="B1510" i="11"/>
  <c r="C1510" i="11"/>
  <c r="I1510" i="11"/>
  <c r="B1511" i="11"/>
  <c r="C1511" i="11"/>
  <c r="B1512" i="11"/>
  <c r="C1512" i="11"/>
  <c r="B1513" i="11"/>
  <c r="C1513" i="11"/>
  <c r="B1514" i="11"/>
  <c r="C1514" i="11"/>
  <c r="I1514" i="11"/>
  <c r="B1515" i="11"/>
  <c r="C1515" i="11"/>
  <c r="B1516" i="11"/>
  <c r="C1516" i="11"/>
  <c r="B1517" i="11"/>
  <c r="C1517" i="11"/>
  <c r="B1518" i="11"/>
  <c r="C1518" i="11"/>
  <c r="I1518" i="11"/>
  <c r="B1519" i="11"/>
  <c r="C1519" i="11"/>
  <c r="B1520" i="11"/>
  <c r="C1520" i="11"/>
  <c r="B1521" i="11"/>
  <c r="C1521" i="11"/>
  <c r="B1522" i="11"/>
  <c r="C1522" i="11"/>
  <c r="I1522" i="11"/>
  <c r="B1523" i="11"/>
  <c r="C1523" i="11"/>
  <c r="B1524" i="11"/>
  <c r="C1524" i="11"/>
  <c r="B1525" i="11"/>
  <c r="C1525" i="11"/>
  <c r="B1526" i="11"/>
  <c r="C1526" i="11"/>
  <c r="I1526" i="11"/>
  <c r="B1527" i="11"/>
  <c r="C1527" i="11"/>
  <c r="B1528" i="11"/>
  <c r="C1528" i="11"/>
  <c r="B1529" i="11"/>
  <c r="C1529" i="11"/>
  <c r="B1530" i="11"/>
  <c r="C1530" i="11"/>
  <c r="I1530" i="11"/>
  <c r="B1531" i="11"/>
  <c r="C1531" i="11"/>
  <c r="B1532" i="11"/>
  <c r="C1532" i="11"/>
  <c r="B1533" i="11"/>
  <c r="C1533" i="11"/>
  <c r="B1534" i="11"/>
  <c r="C1534" i="11"/>
  <c r="I1534" i="11"/>
  <c r="B1535" i="11"/>
  <c r="C1535" i="11"/>
  <c r="B1536" i="11"/>
  <c r="C1536" i="11"/>
  <c r="B1537" i="11"/>
  <c r="C1537" i="11"/>
  <c r="B1538" i="11"/>
  <c r="C1538" i="11"/>
  <c r="I1538" i="11"/>
  <c r="B1539" i="11"/>
  <c r="C1539" i="11"/>
  <c r="B1540" i="11"/>
  <c r="C1540" i="11"/>
  <c r="B1541" i="11"/>
  <c r="C1541" i="11"/>
  <c r="B1542" i="11"/>
  <c r="C1542" i="11"/>
  <c r="I1542" i="11"/>
  <c r="B1543" i="11"/>
  <c r="C1543" i="11"/>
  <c r="B1544" i="11"/>
  <c r="C1544" i="11"/>
  <c r="B1545" i="11"/>
  <c r="C1545" i="11"/>
  <c r="B1546" i="11"/>
  <c r="C1546" i="11"/>
  <c r="I1546" i="11"/>
  <c r="B1547" i="11"/>
  <c r="C1547" i="11"/>
  <c r="B1548" i="11"/>
  <c r="C1548" i="11"/>
  <c r="B1549" i="11"/>
  <c r="C1549" i="11"/>
  <c r="B1550" i="11"/>
  <c r="C1550" i="11"/>
  <c r="I1550" i="11"/>
  <c r="B1551" i="11"/>
  <c r="C1551" i="11"/>
  <c r="B1552" i="11"/>
  <c r="C1552" i="11"/>
  <c r="B1553" i="11"/>
  <c r="C1553" i="11"/>
  <c r="B1554" i="11"/>
  <c r="C1554" i="11"/>
  <c r="I1554" i="11"/>
  <c r="B1555" i="11"/>
  <c r="C1555" i="11"/>
  <c r="B1556" i="11"/>
  <c r="C1556" i="11"/>
  <c r="B1557" i="11"/>
  <c r="C1557" i="11"/>
  <c r="B1558" i="11"/>
  <c r="C1558" i="11"/>
  <c r="I1558" i="11"/>
  <c r="B1559" i="11"/>
  <c r="C1559" i="11"/>
  <c r="B1560" i="11"/>
  <c r="C1560" i="11"/>
  <c r="B1561" i="11"/>
  <c r="C1561" i="11"/>
  <c r="B1562" i="11"/>
  <c r="C1562" i="11"/>
  <c r="I1562" i="11"/>
  <c r="B1563" i="11"/>
  <c r="C1563" i="11"/>
  <c r="B1564" i="11"/>
  <c r="C1564" i="11"/>
  <c r="B1565" i="11"/>
  <c r="C1565" i="11"/>
  <c r="B1566" i="11"/>
  <c r="C1566" i="11"/>
  <c r="I1566" i="11"/>
  <c r="B1567" i="11"/>
  <c r="C1567" i="11"/>
  <c r="B1568" i="11"/>
  <c r="C1568" i="11"/>
  <c r="B1569" i="11"/>
  <c r="C1569" i="11"/>
  <c r="B1570" i="11"/>
  <c r="C1570" i="11"/>
  <c r="I1570" i="11"/>
  <c r="B1571" i="11"/>
  <c r="C1571" i="11"/>
  <c r="B1572" i="11"/>
  <c r="C1572" i="11"/>
  <c r="B1573" i="11"/>
  <c r="C1573" i="11"/>
  <c r="B1574" i="11"/>
  <c r="C1574" i="11"/>
  <c r="I1574" i="11"/>
  <c r="B1575" i="11"/>
  <c r="C1575" i="11"/>
  <c r="B1576" i="11"/>
  <c r="C1576" i="11"/>
  <c r="B1577" i="11"/>
  <c r="C1577" i="11"/>
  <c r="B1578" i="11"/>
  <c r="C1578" i="11"/>
  <c r="I1578" i="11"/>
  <c r="B1579" i="11"/>
  <c r="C1579" i="11"/>
  <c r="B1580" i="11"/>
  <c r="C1580" i="11"/>
  <c r="B1581" i="11"/>
  <c r="C1581" i="11"/>
  <c r="B1582" i="11"/>
  <c r="C1582" i="11"/>
  <c r="I1582" i="11"/>
  <c r="B1583" i="11"/>
  <c r="C1583" i="11"/>
  <c r="B1584" i="11"/>
  <c r="C1584" i="11"/>
  <c r="B1585" i="11"/>
  <c r="C1585" i="11"/>
  <c r="B1586" i="11"/>
  <c r="C1586" i="11"/>
  <c r="I1586" i="11"/>
  <c r="B1587" i="11"/>
  <c r="C1587" i="11"/>
  <c r="B1588" i="11"/>
  <c r="C1588" i="11"/>
  <c r="B1589" i="11"/>
  <c r="C1589" i="11"/>
  <c r="B1590" i="11"/>
  <c r="C1590" i="11"/>
  <c r="I1590" i="11"/>
  <c r="B1591" i="11"/>
  <c r="C1591" i="11"/>
  <c r="B1592" i="11"/>
  <c r="C1592" i="11"/>
  <c r="B1593" i="11"/>
  <c r="C1593" i="11"/>
  <c r="B1594" i="11"/>
  <c r="C1594" i="11"/>
  <c r="I1594" i="11"/>
  <c r="B1595" i="11"/>
  <c r="C1595" i="11"/>
  <c r="B1596" i="11"/>
  <c r="C1596" i="11"/>
  <c r="B1597" i="11"/>
  <c r="C1597" i="11"/>
  <c r="B1598" i="11"/>
  <c r="C1598" i="11"/>
  <c r="I1598" i="11"/>
  <c r="B1599" i="11"/>
  <c r="C1599" i="11"/>
  <c r="B1600" i="11"/>
  <c r="C1600" i="11"/>
  <c r="B1601" i="11"/>
  <c r="C1601" i="11"/>
  <c r="B1602" i="11"/>
  <c r="C1602" i="11"/>
  <c r="I1602" i="11"/>
  <c r="B1603" i="11"/>
  <c r="C1603" i="11"/>
  <c r="B1604" i="11"/>
  <c r="C1604" i="11"/>
  <c r="B1605" i="11"/>
  <c r="C1605" i="11"/>
  <c r="B1606" i="11"/>
  <c r="C1606" i="11"/>
  <c r="I1606" i="11"/>
  <c r="B1607" i="11"/>
  <c r="C1607" i="11"/>
  <c r="B1608" i="11"/>
  <c r="C1608" i="11"/>
  <c r="B1609" i="11"/>
  <c r="C1609" i="11"/>
  <c r="B1610" i="11"/>
  <c r="C1610" i="11"/>
  <c r="I1610" i="11"/>
  <c r="B1611" i="11"/>
  <c r="C1611" i="11"/>
  <c r="B1612" i="11"/>
  <c r="C1612" i="11"/>
  <c r="B1613" i="11"/>
  <c r="C1613" i="11"/>
  <c r="B1614" i="11"/>
  <c r="C1614" i="11"/>
  <c r="I1614" i="11"/>
  <c r="B1615" i="11"/>
  <c r="C1615" i="11"/>
  <c r="B1616" i="11"/>
  <c r="C1616" i="11"/>
  <c r="B1617" i="11"/>
  <c r="C1617" i="11"/>
  <c r="B1618" i="11"/>
  <c r="C1618" i="11"/>
  <c r="I1618" i="11"/>
  <c r="B1619" i="11"/>
  <c r="C1619" i="11"/>
  <c r="B1620" i="11"/>
  <c r="C1620" i="11"/>
  <c r="B1621" i="11"/>
  <c r="C1621" i="11"/>
  <c r="B1622" i="11"/>
  <c r="C1622" i="11"/>
  <c r="I1622" i="11"/>
  <c r="B1623" i="11"/>
  <c r="C1623" i="11"/>
  <c r="B1624" i="11"/>
  <c r="C1624" i="11"/>
  <c r="B1625" i="11"/>
  <c r="C1625" i="11"/>
  <c r="B1626" i="11"/>
  <c r="C1626" i="11"/>
  <c r="B1627" i="11"/>
  <c r="C1627" i="11"/>
  <c r="B1628" i="11"/>
  <c r="C1628" i="11"/>
  <c r="B1629" i="11"/>
  <c r="C1629" i="11"/>
  <c r="B1630" i="11"/>
  <c r="C1630" i="11"/>
  <c r="B1631" i="11"/>
  <c r="C1631" i="11"/>
  <c r="B1632" i="11"/>
  <c r="C1632" i="11"/>
  <c r="B1633" i="11"/>
  <c r="C1633" i="11"/>
  <c r="B1634" i="11"/>
  <c r="C1634" i="11"/>
  <c r="B1635" i="11"/>
  <c r="C1635" i="11"/>
  <c r="B1636" i="11"/>
  <c r="C1636" i="11"/>
  <c r="B1637" i="11"/>
  <c r="C1637" i="11"/>
  <c r="B1638" i="11"/>
  <c r="C1638" i="11"/>
  <c r="B1639" i="11"/>
  <c r="C1639" i="11"/>
  <c r="B1640" i="11"/>
  <c r="C1640" i="11"/>
  <c r="B1641" i="11"/>
  <c r="C1641" i="11"/>
  <c r="B1642" i="11"/>
  <c r="C1642" i="11"/>
  <c r="B1643" i="11"/>
  <c r="C1643" i="11"/>
  <c r="B1644" i="11"/>
  <c r="C1644" i="11"/>
  <c r="B1645" i="11"/>
  <c r="C1645" i="11"/>
  <c r="B1646" i="11"/>
  <c r="C1646" i="11"/>
  <c r="B1647" i="11"/>
  <c r="C1647" i="11"/>
  <c r="B1648" i="11"/>
  <c r="C1648" i="11"/>
  <c r="B1649" i="11"/>
  <c r="C1649" i="11"/>
  <c r="B1650" i="11"/>
  <c r="C1650" i="11"/>
  <c r="B1651" i="11"/>
  <c r="C1651" i="11"/>
  <c r="B1652" i="11"/>
  <c r="C1652" i="11"/>
  <c r="B1653" i="11"/>
  <c r="C1653" i="11"/>
  <c r="B1654" i="11"/>
  <c r="C1654" i="11"/>
  <c r="B1655" i="11"/>
  <c r="C1655" i="11"/>
  <c r="B1656" i="11"/>
  <c r="C1656" i="11"/>
  <c r="B1657" i="11"/>
  <c r="C1657" i="11"/>
  <c r="B1658" i="11"/>
  <c r="C1658" i="11"/>
  <c r="B1659" i="11"/>
  <c r="C1659" i="11"/>
  <c r="B1660" i="11"/>
  <c r="C1660" i="11"/>
  <c r="B1661" i="11"/>
  <c r="C1661" i="11"/>
  <c r="B1662" i="11"/>
  <c r="C1662" i="11"/>
  <c r="B1663" i="11"/>
  <c r="C1663" i="11"/>
  <c r="B1664" i="11"/>
  <c r="C1664" i="11"/>
  <c r="B1665" i="11"/>
  <c r="C1665" i="11"/>
  <c r="B1666" i="11"/>
  <c r="C1666" i="11"/>
  <c r="B1667" i="11"/>
  <c r="C1667" i="11"/>
  <c r="B1668" i="11"/>
  <c r="C1668" i="11"/>
  <c r="B1669" i="11"/>
  <c r="C1669" i="11"/>
  <c r="B1670" i="11"/>
  <c r="C1670" i="11"/>
  <c r="B1671" i="11"/>
  <c r="C1671" i="11"/>
  <c r="B1672" i="11"/>
  <c r="C1672" i="11"/>
  <c r="B1673" i="11"/>
  <c r="C1673" i="11"/>
  <c r="B1674" i="11"/>
  <c r="C1674" i="11"/>
  <c r="B1675" i="11"/>
  <c r="C1675" i="11"/>
  <c r="B1676" i="11"/>
  <c r="C1676" i="11"/>
  <c r="B1677" i="11"/>
  <c r="C1677" i="11"/>
  <c r="B1678" i="11"/>
  <c r="C1678" i="11"/>
  <c r="B1679" i="11"/>
  <c r="C1679" i="11"/>
  <c r="B1680" i="11"/>
  <c r="C1680" i="11"/>
  <c r="B1681" i="11"/>
  <c r="C1681" i="11"/>
  <c r="B1682" i="11"/>
  <c r="C1682" i="11"/>
  <c r="B1683" i="11"/>
  <c r="C1683" i="11"/>
  <c r="B1684" i="11"/>
  <c r="C1684" i="11"/>
  <c r="B1685" i="11"/>
  <c r="C1685" i="11"/>
  <c r="B1686" i="11"/>
  <c r="C1686" i="11"/>
  <c r="B1687" i="11"/>
  <c r="C1687" i="11"/>
  <c r="B1688" i="11"/>
  <c r="C1688" i="11"/>
  <c r="B1689" i="11"/>
  <c r="C1689" i="11"/>
  <c r="B1690" i="11"/>
  <c r="C1690" i="11"/>
  <c r="B1691" i="11"/>
  <c r="C1691" i="11"/>
  <c r="B1692" i="11"/>
  <c r="C1692" i="11"/>
  <c r="B1693" i="11"/>
  <c r="C1693" i="11"/>
  <c r="B1694" i="11"/>
  <c r="C1694" i="11"/>
  <c r="B1695" i="11"/>
  <c r="C1695" i="11"/>
  <c r="B1696" i="11"/>
  <c r="C1696" i="11"/>
  <c r="B1697" i="11"/>
  <c r="C1697" i="11"/>
  <c r="B1698" i="11"/>
  <c r="C1698" i="11"/>
  <c r="B1699" i="11"/>
  <c r="C1699" i="11"/>
  <c r="B1700" i="11"/>
  <c r="C1700" i="11"/>
  <c r="B1701" i="11"/>
  <c r="C1701" i="11"/>
  <c r="B1702" i="11"/>
  <c r="C1702" i="11"/>
  <c r="B1703" i="11"/>
  <c r="C1703" i="11"/>
  <c r="B1704" i="11"/>
  <c r="C1704" i="11"/>
  <c r="B1705" i="11"/>
  <c r="C1705" i="11"/>
  <c r="B1706" i="11"/>
  <c r="C1706" i="11"/>
  <c r="B1707" i="11"/>
  <c r="C1707" i="11"/>
  <c r="B1708" i="11"/>
  <c r="C1708" i="11"/>
  <c r="B1709" i="11"/>
  <c r="C1709" i="11"/>
  <c r="B1710" i="11"/>
  <c r="C1710" i="11"/>
  <c r="B1711" i="11"/>
  <c r="C1711" i="11"/>
  <c r="B1712" i="11"/>
  <c r="C1712" i="11"/>
  <c r="B1713" i="11"/>
  <c r="C1713" i="11"/>
  <c r="B1714" i="11"/>
  <c r="C1714" i="11"/>
  <c r="B1715" i="11"/>
  <c r="C1715" i="11"/>
  <c r="B1716" i="11"/>
  <c r="C1716" i="11"/>
  <c r="B1717" i="11"/>
  <c r="C1717" i="11"/>
  <c r="B1718" i="11"/>
  <c r="C1718" i="11"/>
  <c r="B1719" i="11"/>
  <c r="C1719" i="11"/>
  <c r="B1720" i="11"/>
  <c r="C1720" i="11"/>
  <c r="B1721" i="11"/>
  <c r="C1721" i="11"/>
  <c r="B1722" i="11"/>
  <c r="C1722" i="11"/>
  <c r="B1723" i="11"/>
  <c r="C1723" i="11"/>
  <c r="B1724" i="11"/>
  <c r="C1724" i="11"/>
  <c r="B1725" i="11"/>
  <c r="C1725" i="11"/>
  <c r="B1726" i="11"/>
  <c r="C1726" i="11"/>
  <c r="B1727" i="11"/>
  <c r="C1727" i="11"/>
  <c r="B1728" i="11"/>
  <c r="C1728" i="11"/>
  <c r="B1729" i="11"/>
  <c r="C1729" i="11"/>
  <c r="B1730" i="11"/>
  <c r="C1730" i="11"/>
  <c r="B1731" i="11"/>
  <c r="C1731" i="11"/>
  <c r="B1732" i="11"/>
  <c r="C1732" i="11"/>
  <c r="B1733" i="11"/>
  <c r="C1733" i="11"/>
  <c r="B1734" i="11"/>
  <c r="C1734" i="11"/>
  <c r="B1735" i="11"/>
  <c r="C1735" i="11"/>
  <c r="B1736" i="11"/>
  <c r="C1736" i="11"/>
  <c r="B1737" i="11"/>
  <c r="C1737" i="11"/>
  <c r="B1738" i="11"/>
  <c r="C1738" i="11"/>
  <c r="B1739" i="11"/>
  <c r="C1739" i="11"/>
  <c r="B1740" i="11"/>
  <c r="C1740" i="11"/>
  <c r="B1741" i="11"/>
  <c r="C1741" i="11"/>
  <c r="B1742" i="11"/>
  <c r="C1742" i="11"/>
  <c r="B1743" i="11"/>
  <c r="C1743" i="11"/>
  <c r="B1744" i="11"/>
  <c r="C1744" i="11"/>
  <c r="B1745" i="11"/>
  <c r="C1745" i="11"/>
  <c r="B1746" i="11"/>
  <c r="C1746" i="11"/>
  <c r="B1747" i="11"/>
  <c r="C1747" i="11"/>
  <c r="B1748" i="11"/>
  <c r="C1748" i="11"/>
  <c r="B1749" i="11"/>
  <c r="C1749" i="11"/>
  <c r="B1750" i="11"/>
  <c r="C1750" i="11"/>
  <c r="B1751" i="11"/>
  <c r="C1751" i="11"/>
  <c r="B1752" i="11"/>
  <c r="C1752" i="11"/>
  <c r="B1753" i="11"/>
  <c r="C1753" i="11"/>
  <c r="B1754" i="11"/>
  <c r="C1754" i="11"/>
  <c r="B1755" i="11"/>
  <c r="C1755" i="11"/>
  <c r="B1756" i="11"/>
  <c r="C1756" i="11"/>
  <c r="B1757" i="11"/>
  <c r="C1757" i="11"/>
  <c r="B1758" i="11"/>
  <c r="C1758" i="11"/>
  <c r="B1759" i="11"/>
  <c r="C1759" i="11"/>
  <c r="B1760" i="11"/>
  <c r="C1760" i="11"/>
  <c r="B1761" i="11"/>
  <c r="C1761" i="11"/>
  <c r="B1762" i="11"/>
  <c r="C1762" i="11"/>
  <c r="B1763" i="11"/>
  <c r="C1763" i="11"/>
  <c r="B1764" i="11"/>
  <c r="C1764" i="11"/>
  <c r="B1765" i="11"/>
  <c r="C1765" i="11"/>
  <c r="B1766" i="11"/>
  <c r="C1766" i="11"/>
  <c r="B1767" i="11"/>
  <c r="C1767" i="11"/>
  <c r="B1768" i="11"/>
  <c r="C1768" i="11"/>
  <c r="B1769" i="11"/>
  <c r="C1769" i="11"/>
  <c r="B1770" i="11"/>
  <c r="C1770" i="11"/>
  <c r="B1771" i="11"/>
  <c r="C1771" i="11"/>
  <c r="B1772" i="11"/>
  <c r="C1772" i="11"/>
  <c r="B1773" i="11"/>
  <c r="C1773" i="11"/>
  <c r="B1774" i="11"/>
  <c r="C1774" i="11"/>
  <c r="B1775" i="11"/>
  <c r="C1775" i="11"/>
  <c r="B1776" i="11"/>
  <c r="C1776" i="11"/>
  <c r="B1777" i="11"/>
  <c r="C1777" i="11"/>
  <c r="B1778" i="11"/>
  <c r="C1778" i="11"/>
  <c r="B1779" i="11"/>
  <c r="C1779" i="11"/>
  <c r="B1780" i="11"/>
  <c r="C1780" i="11"/>
  <c r="B1781" i="11"/>
  <c r="C1781" i="11"/>
  <c r="B1782" i="11"/>
  <c r="C1782" i="11"/>
  <c r="B1783" i="11"/>
  <c r="C1783" i="11"/>
  <c r="B1784" i="11"/>
  <c r="C1784" i="11"/>
  <c r="B1785" i="11"/>
  <c r="C1785" i="11"/>
  <c r="B1786" i="11"/>
  <c r="C1786" i="11"/>
  <c r="B1787" i="11"/>
  <c r="C1787" i="11"/>
  <c r="B1788" i="11"/>
  <c r="C1788" i="11"/>
  <c r="B1789" i="11"/>
  <c r="C1789" i="11"/>
  <c r="B1790" i="11"/>
  <c r="C1790" i="11"/>
  <c r="B1791" i="11"/>
  <c r="C1791" i="11"/>
  <c r="B1792" i="11"/>
  <c r="C1792" i="11"/>
  <c r="B1793" i="11"/>
  <c r="C1793" i="11"/>
  <c r="B1794" i="11"/>
  <c r="C1794" i="11"/>
  <c r="B1795" i="11"/>
  <c r="C1795" i="11"/>
  <c r="B1796" i="11"/>
  <c r="C1796" i="11"/>
  <c r="B1797" i="11"/>
  <c r="C1797" i="11"/>
  <c r="B1798" i="11"/>
  <c r="C1798" i="11"/>
  <c r="B1799" i="11"/>
  <c r="C1799" i="11"/>
  <c r="B1800" i="11"/>
  <c r="C1800" i="11"/>
  <c r="B1801" i="11"/>
  <c r="C1801" i="11"/>
  <c r="B1802" i="11"/>
  <c r="C1802" i="11"/>
  <c r="B1803" i="11"/>
  <c r="C1803" i="11"/>
  <c r="B1804" i="11"/>
  <c r="C1804" i="11"/>
  <c r="B1805" i="11"/>
  <c r="C1805" i="11"/>
  <c r="B1806" i="11"/>
  <c r="C1806" i="11"/>
  <c r="B1807" i="11"/>
  <c r="C1807" i="11"/>
  <c r="B1808" i="11"/>
  <c r="C1808" i="11"/>
  <c r="B1809" i="11"/>
  <c r="C1809" i="11"/>
  <c r="B1810" i="11"/>
  <c r="C1810" i="11"/>
  <c r="B1811" i="11"/>
  <c r="C1811" i="11"/>
  <c r="B1812" i="11"/>
  <c r="C1812" i="11"/>
  <c r="B1813" i="11"/>
  <c r="C1813" i="11"/>
  <c r="B1814" i="11"/>
  <c r="C1814" i="11"/>
  <c r="B1815" i="11"/>
  <c r="C1815" i="11"/>
  <c r="B1816" i="11"/>
  <c r="C1816" i="11"/>
  <c r="B1817" i="11"/>
  <c r="C1817" i="11"/>
  <c r="B1818" i="11"/>
  <c r="C1818" i="11"/>
  <c r="B1819" i="11"/>
  <c r="C1819" i="11"/>
  <c r="B1820" i="11"/>
  <c r="C1820" i="11"/>
  <c r="B1821" i="11"/>
  <c r="C1821" i="11"/>
  <c r="B1822" i="11"/>
  <c r="C1822" i="11"/>
  <c r="B1823" i="11"/>
  <c r="C1823" i="11"/>
  <c r="B1824" i="11"/>
  <c r="C1824" i="11"/>
  <c r="B1825" i="11"/>
  <c r="C1825" i="11"/>
  <c r="B1826" i="11"/>
  <c r="C1826" i="11"/>
  <c r="B1827" i="11"/>
  <c r="C1827" i="11"/>
  <c r="B1828" i="11"/>
  <c r="C1828" i="11"/>
  <c r="B1829" i="11"/>
  <c r="C1829" i="11"/>
  <c r="B1830" i="11"/>
  <c r="C1830" i="11"/>
  <c r="B1831" i="11"/>
  <c r="C1831" i="11"/>
  <c r="B1832" i="11"/>
  <c r="C1832" i="11"/>
  <c r="B1833" i="11"/>
  <c r="C1833" i="11"/>
  <c r="B1834" i="11"/>
  <c r="C1834" i="11"/>
  <c r="B1835" i="11"/>
  <c r="C1835" i="11"/>
  <c r="B1836" i="11"/>
  <c r="C1836" i="11"/>
  <c r="B1837" i="11"/>
  <c r="C1837" i="11"/>
  <c r="B1838" i="11"/>
  <c r="C1838" i="11"/>
  <c r="B1839" i="11"/>
  <c r="C1839" i="11"/>
  <c r="B1840" i="11"/>
  <c r="C1840" i="11"/>
  <c r="B1841" i="11"/>
  <c r="C1841" i="11"/>
  <c r="B1842" i="11"/>
  <c r="C1842" i="11"/>
  <c r="B1843" i="11"/>
  <c r="C1843" i="11"/>
  <c r="B1844" i="11"/>
  <c r="C1844" i="11"/>
  <c r="B1845" i="11"/>
  <c r="C1845" i="11"/>
  <c r="B1846" i="11"/>
  <c r="C1846" i="11"/>
  <c r="B1847" i="11"/>
  <c r="C1847" i="11"/>
  <c r="B1848" i="11"/>
  <c r="C1848" i="11"/>
  <c r="B1849" i="11"/>
  <c r="C1849" i="11"/>
  <c r="B1850" i="11"/>
  <c r="C1850" i="11"/>
  <c r="B1851" i="11"/>
  <c r="C1851" i="11"/>
  <c r="B1852" i="11"/>
  <c r="C1852" i="11"/>
  <c r="B1853" i="11"/>
  <c r="C1853" i="11"/>
  <c r="B1854" i="11"/>
  <c r="C1854" i="11"/>
  <c r="B1855" i="11"/>
  <c r="C1855" i="11"/>
  <c r="B1856" i="11"/>
  <c r="C1856" i="11"/>
  <c r="B1857" i="11"/>
  <c r="C1857" i="11"/>
  <c r="B1858" i="11"/>
  <c r="C1858" i="11"/>
  <c r="B1859" i="11"/>
  <c r="C1859" i="11"/>
  <c r="B1860" i="11"/>
  <c r="C1860" i="11"/>
  <c r="B1861" i="11"/>
  <c r="C1861" i="11"/>
  <c r="B1862" i="11"/>
  <c r="C1862" i="11"/>
  <c r="B1863" i="11"/>
  <c r="C1863" i="11"/>
  <c r="B1864" i="11"/>
  <c r="C1864" i="11"/>
  <c r="B1865" i="11"/>
  <c r="C1865" i="11"/>
  <c r="B1866" i="11"/>
  <c r="C1866" i="11"/>
  <c r="B1867" i="11"/>
  <c r="C1867" i="11"/>
  <c r="B1868" i="11"/>
  <c r="C1868" i="11"/>
  <c r="B1869" i="11"/>
  <c r="C1869" i="11"/>
  <c r="B1870" i="11"/>
  <c r="C1870" i="11"/>
  <c r="B1871" i="11"/>
  <c r="C1871" i="11"/>
  <c r="B1872" i="11"/>
  <c r="C1872" i="11"/>
  <c r="B1873" i="11"/>
  <c r="C1873" i="11"/>
  <c r="B1874" i="11"/>
  <c r="C1874" i="11"/>
  <c r="B1875" i="11"/>
  <c r="C1875" i="11"/>
  <c r="B1876" i="11"/>
  <c r="C1876" i="11"/>
  <c r="B1877" i="11"/>
  <c r="C1877" i="11"/>
  <c r="B1878" i="11"/>
  <c r="C1878" i="11"/>
  <c r="B1879" i="11"/>
  <c r="C1879" i="11"/>
  <c r="B1880" i="11"/>
  <c r="C1880" i="11"/>
  <c r="B1881" i="11"/>
  <c r="C1881" i="11"/>
  <c r="B1882" i="11"/>
  <c r="C1882" i="11"/>
  <c r="B1883" i="11"/>
  <c r="C1883" i="11"/>
  <c r="B1884" i="11"/>
  <c r="C1884" i="11"/>
  <c r="B1885" i="11"/>
  <c r="C1885" i="11"/>
  <c r="B1886" i="11"/>
  <c r="C1886" i="11"/>
  <c r="B1887" i="11"/>
  <c r="C1887" i="11"/>
  <c r="B1888" i="11"/>
  <c r="C1888" i="11"/>
  <c r="B1889" i="11"/>
  <c r="C1889" i="11"/>
  <c r="B1890" i="11"/>
  <c r="C1890" i="11"/>
  <c r="B1891" i="11"/>
  <c r="C1891" i="11"/>
  <c r="B1892" i="11"/>
  <c r="C1892" i="11"/>
  <c r="B1893" i="11"/>
  <c r="C1893" i="11"/>
  <c r="B1894" i="11"/>
  <c r="C1894" i="11"/>
  <c r="B1895" i="11"/>
  <c r="C1895" i="11"/>
  <c r="B1896" i="11"/>
  <c r="C1896" i="11"/>
  <c r="B1897" i="11"/>
  <c r="C1897" i="11"/>
  <c r="B1898" i="11"/>
  <c r="C1898" i="11"/>
  <c r="B1899" i="11"/>
  <c r="C1899" i="11"/>
  <c r="B1900" i="11"/>
  <c r="C1900" i="11"/>
  <c r="B1901" i="11"/>
  <c r="C1901" i="11"/>
  <c r="B1902" i="11"/>
  <c r="C1902" i="11"/>
  <c r="B1903" i="11"/>
  <c r="C1903" i="11"/>
  <c r="B1904" i="11"/>
  <c r="C1904" i="11"/>
  <c r="B1905" i="11"/>
  <c r="C1905" i="11"/>
  <c r="B1906" i="11"/>
  <c r="C1906" i="11"/>
  <c r="B1907" i="11"/>
  <c r="C1907" i="11"/>
  <c r="B1908" i="11"/>
  <c r="C1908" i="11"/>
  <c r="B1909" i="11"/>
  <c r="C1909" i="11"/>
  <c r="B1910" i="11"/>
  <c r="C1910" i="11"/>
  <c r="B1911" i="11"/>
  <c r="C1911" i="11"/>
  <c r="B1912" i="11"/>
  <c r="C1912" i="11"/>
  <c r="B1913" i="11"/>
  <c r="C1913" i="11"/>
  <c r="B1914" i="11"/>
  <c r="C1914" i="11"/>
  <c r="B1915" i="11"/>
  <c r="C1915" i="11"/>
  <c r="B1916" i="11"/>
  <c r="C1916" i="11"/>
  <c r="B1917" i="11"/>
  <c r="C1917" i="11"/>
  <c r="B1918" i="11"/>
  <c r="C1918" i="11"/>
  <c r="B1919" i="11"/>
  <c r="C1919" i="11"/>
  <c r="B1920" i="11"/>
  <c r="C1920" i="11"/>
  <c r="B1921" i="11"/>
  <c r="C1921" i="11"/>
  <c r="B1922" i="11"/>
  <c r="C1922" i="11"/>
  <c r="B1923" i="11"/>
  <c r="C1923" i="11"/>
  <c r="B1924" i="11"/>
  <c r="C1924" i="11"/>
  <c r="B1925" i="11"/>
  <c r="C1925" i="11"/>
  <c r="B1926" i="11"/>
  <c r="C1926" i="11"/>
  <c r="B1927" i="11"/>
  <c r="C1927" i="11"/>
  <c r="B1928" i="11"/>
  <c r="C1928" i="11"/>
  <c r="B1929" i="11"/>
  <c r="C1929" i="11"/>
  <c r="B1930" i="11"/>
  <c r="C1930" i="11"/>
  <c r="B1931" i="11"/>
  <c r="C1931" i="11"/>
  <c r="B1932" i="11"/>
  <c r="C1932" i="11"/>
  <c r="B1933" i="11"/>
  <c r="C1933" i="11"/>
  <c r="B1934" i="11"/>
  <c r="C1934" i="11"/>
  <c r="B1935" i="11"/>
  <c r="C1935" i="11"/>
  <c r="B1936" i="11"/>
  <c r="C1936" i="11"/>
  <c r="B1937" i="11"/>
  <c r="C1937" i="11"/>
  <c r="B1938" i="11"/>
  <c r="C1938" i="11"/>
  <c r="B1939" i="11"/>
  <c r="C1939" i="11"/>
  <c r="B1940" i="11"/>
  <c r="C1940" i="11"/>
  <c r="B1941" i="11"/>
  <c r="C1941" i="11"/>
  <c r="B1942" i="11"/>
  <c r="C1942" i="11"/>
  <c r="B1943" i="11"/>
  <c r="C1943" i="11"/>
  <c r="B1944" i="11"/>
  <c r="C1944" i="11"/>
  <c r="B1945" i="11"/>
  <c r="C1945" i="11"/>
  <c r="B1946" i="11"/>
  <c r="C1946" i="11"/>
  <c r="B1947" i="11"/>
  <c r="C1947" i="11"/>
  <c r="B1948" i="11"/>
  <c r="C1948" i="11"/>
  <c r="B1949" i="11"/>
  <c r="C1949" i="11"/>
  <c r="B1950" i="11"/>
  <c r="C1950" i="11"/>
  <c r="B1951" i="11"/>
  <c r="C1951" i="11"/>
  <c r="B1952" i="11"/>
  <c r="C1952" i="11"/>
  <c r="B1953" i="11"/>
  <c r="C1953" i="11"/>
  <c r="B1954" i="11"/>
  <c r="C1954" i="11"/>
  <c r="B1955" i="11"/>
  <c r="C1955" i="11"/>
  <c r="B1956" i="11"/>
  <c r="C1956" i="11"/>
  <c r="B1957" i="11"/>
  <c r="C1957" i="11"/>
  <c r="B1958" i="11"/>
  <c r="C1958" i="11"/>
  <c r="B1959" i="11"/>
  <c r="C1959" i="11"/>
  <c r="B1960" i="11"/>
  <c r="C1960" i="11"/>
  <c r="B1961" i="11"/>
  <c r="C1961" i="11"/>
  <c r="B1962" i="11"/>
  <c r="C1962" i="11"/>
  <c r="B1963" i="11"/>
  <c r="C1963" i="11"/>
  <c r="B1964" i="11"/>
  <c r="C1964" i="11"/>
  <c r="B1965" i="11"/>
  <c r="C1965" i="11"/>
  <c r="B1966" i="11"/>
  <c r="C1966" i="11"/>
  <c r="I1966" i="11"/>
  <c r="B1967" i="11"/>
  <c r="C1967" i="11"/>
  <c r="B1968" i="11"/>
  <c r="C1968" i="11"/>
  <c r="B1969" i="11"/>
  <c r="C1969" i="11"/>
  <c r="B1970" i="11"/>
  <c r="C1970" i="11"/>
  <c r="I1970" i="11"/>
  <c r="B1971" i="11"/>
  <c r="C1971" i="11"/>
  <c r="B1972" i="11"/>
  <c r="C1972" i="11"/>
  <c r="B1973" i="11"/>
  <c r="C1973" i="11"/>
  <c r="B1974" i="11"/>
  <c r="C1974" i="11"/>
  <c r="I1974" i="11"/>
  <c r="B1975" i="11"/>
  <c r="C1975" i="11"/>
  <c r="B1976" i="11"/>
  <c r="C1976" i="11"/>
  <c r="B1977" i="11"/>
  <c r="C1977" i="11"/>
  <c r="B1978" i="11"/>
  <c r="C1978" i="11"/>
  <c r="I1978" i="11"/>
  <c r="B1979" i="11"/>
  <c r="C1979" i="11"/>
  <c r="B1980" i="11"/>
  <c r="C1980" i="11"/>
  <c r="B1981" i="11"/>
  <c r="C1981" i="11"/>
  <c r="B1982" i="11"/>
  <c r="C1982" i="11"/>
  <c r="I1982" i="11"/>
  <c r="B1983" i="11"/>
  <c r="C1983" i="11"/>
  <c r="B1984" i="11"/>
  <c r="C1984" i="11"/>
  <c r="B1985" i="11"/>
  <c r="C1985" i="11"/>
  <c r="B1986" i="11"/>
  <c r="C1986" i="11"/>
  <c r="I1986" i="11"/>
  <c r="B1987" i="11"/>
  <c r="C1987" i="11"/>
  <c r="B1988" i="11"/>
  <c r="C1988" i="11"/>
  <c r="B1989" i="11"/>
  <c r="C1989" i="11"/>
  <c r="B1990" i="11"/>
  <c r="C1990" i="11"/>
  <c r="I1990" i="11"/>
  <c r="B1991" i="11"/>
  <c r="C1991" i="11"/>
  <c r="B1992" i="11"/>
  <c r="C1992" i="11"/>
  <c r="B1993" i="11"/>
  <c r="C1993" i="11"/>
  <c r="B1994" i="11"/>
  <c r="C1994" i="11"/>
  <c r="I1994" i="11"/>
  <c r="B1995" i="11"/>
  <c r="C1995" i="11"/>
  <c r="B1996" i="11"/>
  <c r="C1996" i="11"/>
  <c r="B1997" i="11"/>
  <c r="C1997" i="11"/>
  <c r="B1998" i="11"/>
  <c r="C1998" i="11"/>
  <c r="I1998" i="11"/>
  <c r="B1999" i="11"/>
  <c r="C1999" i="11"/>
  <c r="B2000" i="11"/>
  <c r="C2000" i="11"/>
  <c r="B2001" i="11"/>
  <c r="C2001" i="11"/>
  <c r="B2002" i="11"/>
  <c r="C2002" i="11"/>
  <c r="I2002" i="11"/>
  <c r="B2003" i="11"/>
  <c r="C2003" i="11"/>
  <c r="B2004" i="11"/>
  <c r="C2004" i="11"/>
  <c r="I49" i="11"/>
  <c r="I266" i="11"/>
  <c r="I270" i="11"/>
  <c r="I290" i="11"/>
  <c r="I302" i="11"/>
  <c r="I309" i="11"/>
  <c r="I314" i="11"/>
  <c r="I414" i="11"/>
  <c r="I433" i="11"/>
  <c r="I450" i="11"/>
  <c r="I451" i="11"/>
  <c r="I452" i="11"/>
  <c r="I453" i="11"/>
  <c r="I458" i="11"/>
  <c r="I466" i="11"/>
  <c r="I470" i="11"/>
  <c r="I472" i="11"/>
  <c r="I473" i="11"/>
  <c r="I478" i="11"/>
  <c r="I480" i="11"/>
  <c r="I482" i="11"/>
  <c r="I494" i="11"/>
  <c r="I498" i="11"/>
  <c r="I502" i="11"/>
  <c r="I503" i="11"/>
  <c r="I505" i="11"/>
  <c r="I506" i="11"/>
  <c r="I507" i="11"/>
  <c r="I512" i="11"/>
  <c r="I513" i="11"/>
  <c r="I522" i="11"/>
  <c r="I523" i="11"/>
  <c r="I654" i="11"/>
  <c r="I658" i="11"/>
  <c r="I663" i="11"/>
  <c r="I665" i="11"/>
  <c r="I666" i="11"/>
  <c r="I675" i="11"/>
  <c r="I676" i="11"/>
  <c r="I677" i="11"/>
  <c r="I690" i="11"/>
  <c r="I691" i="11"/>
  <c r="I692" i="11"/>
  <c r="I742" i="11"/>
  <c r="I750" i="11"/>
  <c r="I919" i="11"/>
  <c r="A3" i="6"/>
  <c r="A3" i="7"/>
  <c r="A3" i="3"/>
  <c r="A3" i="5"/>
  <c r="A3" i="9"/>
  <c r="A3" i="4"/>
  <c r="B1005" i="11"/>
  <c r="C1005" i="11"/>
  <c r="B6" i="11"/>
  <c r="C6" i="11"/>
  <c r="B7" i="11"/>
  <c r="C7" i="11"/>
  <c r="B8" i="11"/>
  <c r="C8" i="11"/>
  <c r="B9" i="11"/>
  <c r="C9" i="11"/>
  <c r="B10" i="11"/>
  <c r="C10" i="11"/>
  <c r="B11" i="11"/>
  <c r="C11" i="11"/>
  <c r="B12" i="11"/>
  <c r="C12" i="11"/>
  <c r="B13" i="11"/>
  <c r="C13" i="11"/>
  <c r="B14" i="11"/>
  <c r="C14" i="11"/>
  <c r="B15" i="11"/>
  <c r="C15" i="11"/>
  <c r="B16" i="11"/>
  <c r="C16" i="11"/>
  <c r="B17" i="11"/>
  <c r="C17" i="11"/>
  <c r="B18" i="11"/>
  <c r="C18" i="11"/>
  <c r="B19" i="11"/>
  <c r="C19" i="11"/>
  <c r="B20" i="11"/>
  <c r="C20" i="11"/>
  <c r="B21" i="11"/>
  <c r="C21" i="11"/>
  <c r="B22" i="11"/>
  <c r="C22" i="11"/>
  <c r="B23" i="11"/>
  <c r="C23" i="11"/>
  <c r="B24" i="11"/>
  <c r="C24" i="11"/>
  <c r="B25" i="11"/>
  <c r="C25" i="11"/>
  <c r="B26" i="11"/>
  <c r="C26" i="11"/>
  <c r="B27" i="11"/>
  <c r="C27" i="11"/>
  <c r="B28" i="11"/>
  <c r="C28" i="11"/>
  <c r="B29" i="11"/>
  <c r="C29" i="11"/>
  <c r="B30" i="11"/>
  <c r="C30" i="11"/>
  <c r="B31" i="11"/>
  <c r="C31" i="11"/>
  <c r="B32" i="11"/>
  <c r="C32" i="11"/>
  <c r="B33" i="11"/>
  <c r="C33" i="11"/>
  <c r="B34" i="11"/>
  <c r="C34" i="11"/>
  <c r="B35" i="11"/>
  <c r="C35" i="11"/>
  <c r="B36" i="11"/>
  <c r="C36" i="11"/>
  <c r="B37" i="11"/>
  <c r="C37" i="11"/>
  <c r="B38" i="11"/>
  <c r="C38" i="11"/>
  <c r="B39" i="11"/>
  <c r="C39" i="11"/>
  <c r="B40" i="11"/>
  <c r="C40" i="11"/>
  <c r="B41" i="11"/>
  <c r="C41" i="11"/>
  <c r="B42" i="11"/>
  <c r="C42" i="11"/>
  <c r="B43" i="11"/>
  <c r="C43" i="11"/>
  <c r="B44" i="11"/>
  <c r="C44" i="11"/>
  <c r="B45" i="11"/>
  <c r="C45" i="11"/>
  <c r="B46" i="11"/>
  <c r="C46" i="11"/>
  <c r="B47" i="11"/>
  <c r="C47" i="11"/>
  <c r="B48" i="11"/>
  <c r="C48" i="11"/>
  <c r="B49" i="11"/>
  <c r="C49" i="11"/>
  <c r="B50" i="11"/>
  <c r="C50" i="11"/>
  <c r="B51" i="11"/>
  <c r="C51" i="11"/>
  <c r="B52" i="11"/>
  <c r="C52" i="11"/>
  <c r="B53" i="11"/>
  <c r="C53" i="11"/>
  <c r="B54" i="11"/>
  <c r="C54" i="11"/>
  <c r="B55" i="11"/>
  <c r="C55" i="11"/>
  <c r="B56" i="11"/>
  <c r="C56" i="11"/>
  <c r="B57" i="11"/>
  <c r="C57" i="11"/>
  <c r="B58" i="11"/>
  <c r="C58" i="11"/>
  <c r="B59" i="11"/>
  <c r="C59" i="11"/>
  <c r="B60" i="11"/>
  <c r="C60" i="11"/>
  <c r="B61" i="11"/>
  <c r="C61" i="11"/>
  <c r="B62" i="11"/>
  <c r="C62" i="11"/>
  <c r="B63" i="11"/>
  <c r="C63" i="11"/>
  <c r="B64" i="11"/>
  <c r="C64" i="11"/>
  <c r="B65" i="11"/>
  <c r="C65" i="11"/>
  <c r="B66" i="11"/>
  <c r="C66" i="11"/>
  <c r="B67" i="11"/>
  <c r="C67" i="11"/>
  <c r="B68" i="11"/>
  <c r="C68" i="11"/>
  <c r="B69" i="11"/>
  <c r="C69" i="11"/>
  <c r="B70" i="11"/>
  <c r="C70" i="11"/>
  <c r="B71" i="11"/>
  <c r="C71" i="11"/>
  <c r="B72" i="11"/>
  <c r="C72" i="11"/>
  <c r="B73" i="11"/>
  <c r="C73" i="11"/>
  <c r="B74" i="11"/>
  <c r="C74" i="11"/>
  <c r="B75" i="11"/>
  <c r="C75" i="11"/>
  <c r="B76" i="11"/>
  <c r="C76" i="11"/>
  <c r="B77" i="11"/>
  <c r="C77" i="11"/>
  <c r="B78" i="11"/>
  <c r="C78" i="11"/>
  <c r="B79" i="11"/>
  <c r="C79" i="11"/>
  <c r="B80" i="11"/>
  <c r="C80" i="11"/>
  <c r="B81" i="11"/>
  <c r="C81" i="11"/>
  <c r="B82" i="11"/>
  <c r="C82" i="11"/>
  <c r="B83" i="11"/>
  <c r="C83" i="11"/>
  <c r="B84" i="11"/>
  <c r="C84" i="11"/>
  <c r="B85" i="11"/>
  <c r="C85" i="11"/>
  <c r="B86" i="11"/>
  <c r="C86" i="11"/>
  <c r="B87" i="11"/>
  <c r="C87" i="11"/>
  <c r="B88" i="11"/>
  <c r="C88" i="11"/>
  <c r="B89" i="11"/>
  <c r="C89" i="11"/>
  <c r="B90" i="11"/>
  <c r="C90" i="11"/>
  <c r="B91" i="11"/>
  <c r="C91" i="11"/>
  <c r="B92" i="11"/>
  <c r="C92" i="11"/>
  <c r="B93" i="11"/>
  <c r="C93" i="11"/>
  <c r="B94" i="11"/>
  <c r="C94" i="11"/>
  <c r="B95" i="11"/>
  <c r="C95" i="11"/>
  <c r="B96" i="11"/>
  <c r="C96" i="11"/>
  <c r="B97" i="11"/>
  <c r="C97" i="11"/>
  <c r="B98" i="11"/>
  <c r="C98" i="11"/>
  <c r="B99" i="11"/>
  <c r="C99" i="11"/>
  <c r="B100" i="11"/>
  <c r="C100" i="11"/>
  <c r="B101" i="11"/>
  <c r="C101" i="11"/>
  <c r="B102" i="11"/>
  <c r="C102" i="11"/>
  <c r="B103" i="11"/>
  <c r="C103" i="11"/>
  <c r="B104" i="11"/>
  <c r="C104" i="11"/>
  <c r="B105" i="11"/>
  <c r="C105" i="11"/>
  <c r="B106" i="11"/>
  <c r="C106" i="11"/>
  <c r="B107" i="11"/>
  <c r="C107" i="11"/>
  <c r="B108" i="11"/>
  <c r="C108" i="11"/>
  <c r="B109" i="11"/>
  <c r="C109" i="11"/>
  <c r="B110" i="11"/>
  <c r="C110" i="11"/>
  <c r="B111" i="11"/>
  <c r="C111" i="11"/>
  <c r="B112" i="11"/>
  <c r="C112" i="11"/>
  <c r="B113" i="11"/>
  <c r="C113" i="11"/>
  <c r="B114" i="11"/>
  <c r="C114" i="11"/>
  <c r="B115" i="11"/>
  <c r="C115" i="11"/>
  <c r="B116" i="11"/>
  <c r="C116" i="11"/>
  <c r="B117" i="11"/>
  <c r="C117" i="11"/>
  <c r="B118" i="11"/>
  <c r="C118" i="11"/>
  <c r="B119" i="11"/>
  <c r="C119" i="11"/>
  <c r="B120" i="11"/>
  <c r="C120" i="11"/>
  <c r="B121" i="11"/>
  <c r="C121" i="11"/>
  <c r="B122" i="11"/>
  <c r="C122" i="11"/>
  <c r="B123" i="11"/>
  <c r="C123" i="11"/>
  <c r="B124" i="11"/>
  <c r="C124" i="11"/>
  <c r="B125" i="11"/>
  <c r="C125" i="11"/>
  <c r="B126" i="11"/>
  <c r="C126" i="11"/>
  <c r="B127" i="11"/>
  <c r="C127" i="11"/>
  <c r="B128" i="11"/>
  <c r="C128" i="11"/>
  <c r="B129" i="11"/>
  <c r="C129" i="11"/>
  <c r="B130" i="11"/>
  <c r="C130" i="11"/>
  <c r="B131" i="11"/>
  <c r="C131" i="11"/>
  <c r="B132" i="11"/>
  <c r="C132" i="11"/>
  <c r="B133" i="11"/>
  <c r="C133" i="11"/>
  <c r="B134" i="11"/>
  <c r="C134" i="11"/>
  <c r="B135" i="11"/>
  <c r="C135" i="11"/>
  <c r="B136" i="11"/>
  <c r="C136" i="11"/>
  <c r="B137" i="11"/>
  <c r="C137" i="11"/>
  <c r="B138" i="11"/>
  <c r="C138" i="11"/>
  <c r="B139" i="11"/>
  <c r="C139" i="11"/>
  <c r="B140" i="11"/>
  <c r="C140" i="11"/>
  <c r="B141" i="11"/>
  <c r="C141" i="11"/>
  <c r="B142" i="11"/>
  <c r="C142" i="11"/>
  <c r="B143" i="11"/>
  <c r="C143" i="11"/>
  <c r="B144" i="11"/>
  <c r="C144" i="11"/>
  <c r="B145" i="11"/>
  <c r="C145" i="11"/>
  <c r="B146" i="11"/>
  <c r="C146" i="11"/>
  <c r="B147" i="11"/>
  <c r="C147" i="11"/>
  <c r="B148" i="11"/>
  <c r="C148" i="11"/>
  <c r="B149" i="11"/>
  <c r="C149" i="11"/>
  <c r="B150" i="11"/>
  <c r="C150" i="11"/>
  <c r="B151" i="11"/>
  <c r="C151" i="11"/>
  <c r="B152" i="11"/>
  <c r="C152" i="11"/>
  <c r="B153" i="11"/>
  <c r="C153" i="11"/>
  <c r="B154" i="11"/>
  <c r="C154" i="11"/>
  <c r="B155" i="11"/>
  <c r="C155" i="11"/>
  <c r="B156" i="11"/>
  <c r="C156" i="11"/>
  <c r="B157" i="11"/>
  <c r="C157" i="11"/>
  <c r="B158" i="11"/>
  <c r="C158" i="11"/>
  <c r="B159" i="11"/>
  <c r="C159" i="11"/>
  <c r="B160" i="11"/>
  <c r="C160" i="11"/>
  <c r="B161" i="11"/>
  <c r="C161" i="11"/>
  <c r="B162" i="11"/>
  <c r="C162" i="11"/>
  <c r="B163" i="11"/>
  <c r="C163" i="11"/>
  <c r="B164" i="11"/>
  <c r="C164" i="11"/>
  <c r="B165" i="11"/>
  <c r="C165" i="11"/>
  <c r="B166" i="11"/>
  <c r="C166" i="11"/>
  <c r="B167" i="11"/>
  <c r="C167" i="11"/>
  <c r="B168" i="11"/>
  <c r="C168" i="11"/>
  <c r="B169" i="11"/>
  <c r="C169" i="11"/>
  <c r="B170" i="11"/>
  <c r="C170" i="11"/>
  <c r="B171" i="11"/>
  <c r="C171" i="11"/>
  <c r="B172" i="11"/>
  <c r="C172" i="11"/>
  <c r="B173" i="11"/>
  <c r="C173" i="11"/>
  <c r="B174" i="11"/>
  <c r="C174" i="11"/>
  <c r="B175" i="11"/>
  <c r="C175" i="11"/>
  <c r="B176" i="11"/>
  <c r="C176" i="11"/>
  <c r="B177" i="11"/>
  <c r="C177" i="11"/>
  <c r="B178" i="11"/>
  <c r="C178" i="11"/>
  <c r="B179" i="11"/>
  <c r="C179" i="11"/>
  <c r="B180" i="11"/>
  <c r="C180" i="11"/>
  <c r="B181" i="11"/>
  <c r="C181" i="11"/>
  <c r="B182" i="11"/>
  <c r="C182" i="11"/>
  <c r="B183" i="11"/>
  <c r="C183" i="11"/>
  <c r="B184" i="11"/>
  <c r="C184" i="11"/>
  <c r="B185" i="11"/>
  <c r="C185" i="11"/>
  <c r="B186" i="11"/>
  <c r="C186" i="11"/>
  <c r="B187" i="11"/>
  <c r="C187" i="11"/>
  <c r="B188" i="11"/>
  <c r="C188" i="11"/>
  <c r="B189" i="11"/>
  <c r="C189" i="11"/>
  <c r="B190" i="11"/>
  <c r="C190" i="11"/>
  <c r="B191" i="11"/>
  <c r="C191" i="11"/>
  <c r="B192" i="11"/>
  <c r="C192" i="11"/>
  <c r="B193" i="11"/>
  <c r="C193" i="11"/>
  <c r="B194" i="11"/>
  <c r="C194" i="11"/>
  <c r="B195" i="11"/>
  <c r="C195" i="11"/>
  <c r="B196" i="11"/>
  <c r="C196" i="11"/>
  <c r="B197" i="11"/>
  <c r="C197" i="11"/>
  <c r="B198" i="11"/>
  <c r="C198" i="11"/>
  <c r="B199" i="11"/>
  <c r="C199" i="11"/>
  <c r="B200" i="11"/>
  <c r="C200" i="11"/>
  <c r="B201" i="11"/>
  <c r="C201" i="11"/>
  <c r="B202" i="11"/>
  <c r="C202" i="11"/>
  <c r="B203" i="11"/>
  <c r="C203" i="11"/>
  <c r="B204" i="11"/>
  <c r="C204" i="11"/>
  <c r="B205" i="11"/>
  <c r="C205" i="11"/>
  <c r="B206" i="11"/>
  <c r="C206" i="11"/>
  <c r="B207" i="11"/>
  <c r="C207" i="11"/>
  <c r="B208" i="11"/>
  <c r="C208" i="11"/>
  <c r="B209" i="11"/>
  <c r="C209" i="11"/>
  <c r="B210" i="11"/>
  <c r="C210" i="11"/>
  <c r="B211" i="11"/>
  <c r="C211" i="11"/>
  <c r="B212" i="11"/>
  <c r="C212" i="11"/>
  <c r="B213" i="11"/>
  <c r="C213" i="11"/>
  <c r="B214" i="11"/>
  <c r="C214" i="11"/>
  <c r="B215" i="11"/>
  <c r="C215" i="11"/>
  <c r="B216" i="11"/>
  <c r="C216" i="11"/>
  <c r="B217" i="11"/>
  <c r="C217" i="11"/>
  <c r="B218" i="11"/>
  <c r="C218" i="11"/>
  <c r="B219" i="11"/>
  <c r="C219" i="11"/>
  <c r="B220" i="11"/>
  <c r="C220" i="11"/>
  <c r="B221" i="11"/>
  <c r="C221" i="11"/>
  <c r="B222" i="11"/>
  <c r="C222" i="11"/>
  <c r="B223" i="11"/>
  <c r="C223" i="11"/>
  <c r="B224" i="11"/>
  <c r="C224" i="11"/>
  <c r="B225" i="11"/>
  <c r="C225" i="11"/>
  <c r="B226" i="11"/>
  <c r="C226" i="11"/>
  <c r="B227" i="11"/>
  <c r="C227" i="11"/>
  <c r="B228" i="11"/>
  <c r="C228" i="11"/>
  <c r="B229" i="11"/>
  <c r="C229" i="11"/>
  <c r="B230" i="11"/>
  <c r="C230" i="11"/>
  <c r="B231" i="11"/>
  <c r="C231" i="11"/>
  <c r="B232" i="11"/>
  <c r="C232" i="11"/>
  <c r="B233" i="11"/>
  <c r="C233" i="11"/>
  <c r="B234" i="11"/>
  <c r="C234" i="11"/>
  <c r="B235" i="11"/>
  <c r="C235" i="11"/>
  <c r="B236" i="11"/>
  <c r="C236" i="11"/>
  <c r="B237" i="11"/>
  <c r="C237" i="11"/>
  <c r="B238" i="11"/>
  <c r="C238" i="11"/>
  <c r="B239" i="11"/>
  <c r="C239" i="11"/>
  <c r="B240" i="11"/>
  <c r="C240" i="11"/>
  <c r="B241" i="11"/>
  <c r="C241" i="11"/>
  <c r="B242" i="11"/>
  <c r="C242" i="11"/>
  <c r="B243" i="11"/>
  <c r="C243" i="11"/>
  <c r="B244" i="11"/>
  <c r="C244" i="11"/>
  <c r="B245" i="11"/>
  <c r="C245" i="11"/>
  <c r="B246" i="11"/>
  <c r="C246" i="11"/>
  <c r="B247" i="11"/>
  <c r="C247" i="11"/>
  <c r="B248" i="11"/>
  <c r="C248" i="11"/>
  <c r="B249" i="11"/>
  <c r="C249" i="11"/>
  <c r="B250" i="11"/>
  <c r="C250" i="11"/>
  <c r="B251" i="11"/>
  <c r="C251" i="11"/>
  <c r="B252" i="11"/>
  <c r="C252" i="11"/>
  <c r="B253" i="11"/>
  <c r="C253" i="11"/>
  <c r="B254" i="11"/>
  <c r="C254" i="11"/>
  <c r="B255" i="11"/>
  <c r="C255" i="11"/>
  <c r="B256" i="11"/>
  <c r="C256" i="11"/>
  <c r="B257" i="11"/>
  <c r="C257" i="11"/>
  <c r="B258" i="11"/>
  <c r="C258" i="11"/>
  <c r="B259" i="11"/>
  <c r="C259" i="11"/>
  <c r="B260" i="11"/>
  <c r="C260" i="11"/>
  <c r="B261" i="11"/>
  <c r="C261" i="11"/>
  <c r="B262" i="11"/>
  <c r="C262" i="11"/>
  <c r="B263" i="11"/>
  <c r="C263" i="11"/>
  <c r="B264" i="11"/>
  <c r="C264" i="11"/>
  <c r="B265" i="11"/>
  <c r="C265" i="11"/>
  <c r="B266" i="11"/>
  <c r="C266" i="11"/>
  <c r="B267" i="11"/>
  <c r="C267" i="11"/>
  <c r="B268" i="11"/>
  <c r="C268" i="11"/>
  <c r="B269" i="11"/>
  <c r="C269" i="11"/>
  <c r="B270" i="11"/>
  <c r="C270" i="11"/>
  <c r="B271" i="11"/>
  <c r="C271" i="11"/>
  <c r="B272" i="11"/>
  <c r="C272" i="11"/>
  <c r="B273" i="11"/>
  <c r="C273" i="11"/>
  <c r="B274" i="11"/>
  <c r="C274" i="11"/>
  <c r="B275" i="11"/>
  <c r="C275" i="11"/>
  <c r="B276" i="11"/>
  <c r="C276" i="11"/>
  <c r="B277" i="11"/>
  <c r="C277" i="11"/>
  <c r="B278" i="11"/>
  <c r="C278" i="11"/>
  <c r="B279" i="11"/>
  <c r="C279" i="11"/>
  <c r="B280" i="11"/>
  <c r="C280" i="11"/>
  <c r="B281" i="11"/>
  <c r="C281" i="11"/>
  <c r="B282" i="11"/>
  <c r="C282" i="11"/>
  <c r="B283" i="11"/>
  <c r="C283" i="11"/>
  <c r="B284" i="11"/>
  <c r="C284" i="11"/>
  <c r="B285" i="11"/>
  <c r="C285" i="11"/>
  <c r="B286" i="11"/>
  <c r="C286" i="11"/>
  <c r="B287" i="11"/>
  <c r="C287" i="11"/>
  <c r="B288" i="11"/>
  <c r="C288" i="11"/>
  <c r="B289" i="11"/>
  <c r="C289" i="11"/>
  <c r="B290" i="11"/>
  <c r="C290" i="11"/>
  <c r="B291" i="11"/>
  <c r="C291" i="11"/>
  <c r="B292" i="11"/>
  <c r="C292" i="11"/>
  <c r="B293" i="11"/>
  <c r="C293" i="11"/>
  <c r="B294" i="11"/>
  <c r="C294" i="11"/>
  <c r="B295" i="11"/>
  <c r="C295" i="11"/>
  <c r="B296" i="11"/>
  <c r="C296" i="11"/>
  <c r="B297" i="11"/>
  <c r="C297" i="11"/>
  <c r="B298" i="11"/>
  <c r="C298" i="11"/>
  <c r="B299" i="11"/>
  <c r="C299" i="11"/>
  <c r="B300" i="11"/>
  <c r="C300" i="11"/>
  <c r="B301" i="11"/>
  <c r="C301" i="11"/>
  <c r="B302" i="11"/>
  <c r="C302" i="11"/>
  <c r="B303" i="11"/>
  <c r="C303" i="11"/>
  <c r="B304" i="11"/>
  <c r="C304" i="11"/>
  <c r="B305" i="11"/>
  <c r="C305" i="11"/>
  <c r="B306" i="11"/>
  <c r="C306" i="11"/>
  <c r="B307" i="11"/>
  <c r="C307" i="11"/>
  <c r="B308" i="11"/>
  <c r="C308" i="11"/>
  <c r="B309" i="11"/>
  <c r="C309" i="11"/>
  <c r="B310" i="11"/>
  <c r="C310" i="11"/>
  <c r="B311" i="11"/>
  <c r="C311" i="11"/>
  <c r="B312" i="11"/>
  <c r="C312" i="11"/>
  <c r="B313" i="11"/>
  <c r="C313" i="11"/>
  <c r="B314" i="11"/>
  <c r="C314" i="11"/>
  <c r="B315" i="11"/>
  <c r="C315" i="11"/>
  <c r="B316" i="11"/>
  <c r="C316" i="11"/>
  <c r="B317" i="11"/>
  <c r="C317" i="11"/>
  <c r="B318" i="11"/>
  <c r="C318" i="11"/>
  <c r="B319" i="11"/>
  <c r="C319" i="11"/>
  <c r="B320" i="11"/>
  <c r="C320" i="11"/>
  <c r="B321" i="11"/>
  <c r="C321" i="11"/>
  <c r="B322" i="11"/>
  <c r="C322" i="11"/>
  <c r="B323" i="11"/>
  <c r="C323" i="11"/>
  <c r="B324" i="11"/>
  <c r="C324" i="11"/>
  <c r="B325" i="11"/>
  <c r="C325" i="11"/>
  <c r="B326" i="11"/>
  <c r="C326" i="11"/>
  <c r="B327" i="11"/>
  <c r="C327" i="11"/>
  <c r="B328" i="11"/>
  <c r="C328" i="11"/>
  <c r="B329" i="11"/>
  <c r="C329" i="11"/>
  <c r="B330" i="11"/>
  <c r="C330" i="11"/>
  <c r="B331" i="11"/>
  <c r="C331" i="11"/>
  <c r="B332" i="11"/>
  <c r="C332" i="11"/>
  <c r="B333" i="11"/>
  <c r="C333" i="11"/>
  <c r="B334" i="11"/>
  <c r="C334" i="11"/>
  <c r="B335" i="11"/>
  <c r="C335" i="11"/>
  <c r="B336" i="11"/>
  <c r="C336" i="11"/>
  <c r="B337" i="11"/>
  <c r="C337" i="11"/>
  <c r="B338" i="11"/>
  <c r="C338" i="11"/>
  <c r="B339" i="11"/>
  <c r="C339" i="11"/>
  <c r="B340" i="11"/>
  <c r="C340" i="11"/>
  <c r="B341" i="11"/>
  <c r="C341" i="11"/>
  <c r="B342" i="11"/>
  <c r="C342" i="11"/>
  <c r="B343" i="11"/>
  <c r="C343" i="11"/>
  <c r="B344" i="11"/>
  <c r="C344" i="11"/>
  <c r="B345" i="11"/>
  <c r="C345" i="11"/>
  <c r="B346" i="11"/>
  <c r="C346" i="11"/>
  <c r="B347" i="11"/>
  <c r="C347" i="11"/>
  <c r="B348" i="11"/>
  <c r="C348" i="11"/>
  <c r="B349" i="11"/>
  <c r="C349" i="11"/>
  <c r="B350" i="11"/>
  <c r="C350" i="11"/>
  <c r="B351" i="11"/>
  <c r="C351" i="11"/>
  <c r="B352" i="11"/>
  <c r="C352" i="11"/>
  <c r="B353" i="11"/>
  <c r="C353" i="11"/>
  <c r="B354" i="11"/>
  <c r="C354" i="11"/>
  <c r="B355" i="11"/>
  <c r="C355" i="11"/>
  <c r="B356" i="11"/>
  <c r="C356" i="11"/>
  <c r="B357" i="11"/>
  <c r="C357" i="11"/>
  <c r="B358" i="11"/>
  <c r="C358" i="11"/>
  <c r="B359" i="11"/>
  <c r="C359" i="11"/>
  <c r="B360" i="11"/>
  <c r="C360" i="11"/>
  <c r="B361" i="11"/>
  <c r="C361" i="11"/>
  <c r="B362" i="11"/>
  <c r="C362" i="11"/>
  <c r="B363" i="11"/>
  <c r="C363" i="11"/>
  <c r="B364" i="11"/>
  <c r="C364" i="11"/>
  <c r="B365" i="11"/>
  <c r="C365" i="11"/>
  <c r="B366" i="11"/>
  <c r="C366" i="11"/>
  <c r="B367" i="11"/>
  <c r="C367" i="11"/>
  <c r="B368" i="11"/>
  <c r="C368" i="11"/>
  <c r="B369" i="11"/>
  <c r="C369" i="11"/>
  <c r="B370" i="11"/>
  <c r="C370" i="11"/>
  <c r="B371" i="11"/>
  <c r="C371" i="11"/>
  <c r="B372" i="11"/>
  <c r="C372" i="11"/>
  <c r="B373" i="11"/>
  <c r="C373" i="11"/>
  <c r="B374" i="11"/>
  <c r="C374" i="11"/>
  <c r="B375" i="11"/>
  <c r="C375" i="11"/>
  <c r="B376" i="11"/>
  <c r="C376" i="11"/>
  <c r="B377" i="11"/>
  <c r="C377" i="11"/>
  <c r="B378" i="11"/>
  <c r="C378" i="11"/>
  <c r="B379" i="11"/>
  <c r="C379" i="11"/>
  <c r="B380" i="11"/>
  <c r="C380" i="11"/>
  <c r="B381" i="11"/>
  <c r="C381" i="11"/>
  <c r="B382" i="11"/>
  <c r="C382" i="11"/>
  <c r="B383" i="11"/>
  <c r="C383" i="11"/>
  <c r="B384" i="11"/>
  <c r="C384" i="11"/>
  <c r="B385" i="11"/>
  <c r="C385" i="11"/>
  <c r="B386" i="11"/>
  <c r="C386" i="11"/>
  <c r="B387" i="11"/>
  <c r="C387" i="11"/>
  <c r="B388" i="11"/>
  <c r="C388" i="11"/>
  <c r="B389" i="11"/>
  <c r="C389" i="11"/>
  <c r="B390" i="11"/>
  <c r="C390" i="11"/>
  <c r="B391" i="11"/>
  <c r="C391" i="11"/>
  <c r="B392" i="11"/>
  <c r="C392" i="11"/>
  <c r="B393" i="11"/>
  <c r="C393" i="11"/>
  <c r="B394" i="11"/>
  <c r="C394" i="11"/>
  <c r="B395" i="11"/>
  <c r="C395" i="11"/>
  <c r="B396" i="11"/>
  <c r="C396" i="11"/>
  <c r="B397" i="11"/>
  <c r="C397" i="11"/>
  <c r="B398" i="11"/>
  <c r="C398" i="11"/>
  <c r="B399" i="11"/>
  <c r="C399" i="11"/>
  <c r="B400" i="11"/>
  <c r="C400" i="11"/>
  <c r="B401" i="11"/>
  <c r="C401" i="11"/>
  <c r="B402" i="11"/>
  <c r="C402" i="11"/>
  <c r="B403" i="11"/>
  <c r="C403" i="11"/>
  <c r="B404" i="11"/>
  <c r="C404" i="11"/>
  <c r="B405" i="11"/>
  <c r="C405" i="11"/>
  <c r="B406" i="11"/>
  <c r="C406" i="11"/>
  <c r="B407" i="11"/>
  <c r="C407" i="11"/>
  <c r="B408" i="11"/>
  <c r="C408" i="11"/>
  <c r="B409" i="11"/>
  <c r="C409" i="11"/>
  <c r="B410" i="11"/>
  <c r="C410" i="11"/>
  <c r="B411" i="11"/>
  <c r="C411" i="11"/>
  <c r="B412" i="11"/>
  <c r="C412" i="11"/>
  <c r="B413" i="11"/>
  <c r="C413" i="11"/>
  <c r="B414" i="11"/>
  <c r="C414" i="11"/>
  <c r="B415" i="11"/>
  <c r="C415" i="11"/>
  <c r="B416" i="11"/>
  <c r="C416" i="11"/>
  <c r="B417" i="11"/>
  <c r="C417" i="11"/>
  <c r="B418" i="11"/>
  <c r="C418" i="11"/>
  <c r="B419" i="11"/>
  <c r="C419" i="11"/>
  <c r="B420" i="11"/>
  <c r="C420" i="11"/>
  <c r="B421" i="11"/>
  <c r="C421" i="11"/>
  <c r="B422" i="11"/>
  <c r="C422" i="11"/>
  <c r="B423" i="11"/>
  <c r="C423" i="11"/>
  <c r="B424" i="11"/>
  <c r="C424" i="11"/>
  <c r="B425" i="11"/>
  <c r="C425" i="11"/>
  <c r="B426" i="11"/>
  <c r="C426" i="11"/>
  <c r="B427" i="11"/>
  <c r="C427" i="11"/>
  <c r="B428" i="11"/>
  <c r="C428" i="11"/>
  <c r="B429" i="11"/>
  <c r="C429" i="11"/>
  <c r="B430" i="11"/>
  <c r="C430" i="11"/>
  <c r="B431" i="11"/>
  <c r="C431" i="11"/>
  <c r="B432" i="11"/>
  <c r="C432" i="11"/>
  <c r="B433" i="11"/>
  <c r="C433" i="11"/>
  <c r="B434" i="11"/>
  <c r="C434" i="11"/>
  <c r="B435" i="11"/>
  <c r="C435" i="11"/>
  <c r="B436" i="11"/>
  <c r="C436" i="11"/>
  <c r="B437" i="11"/>
  <c r="C437" i="11"/>
  <c r="B438" i="11"/>
  <c r="C438" i="11"/>
  <c r="B439" i="11"/>
  <c r="C439" i="11"/>
  <c r="B440" i="11"/>
  <c r="C440" i="11"/>
  <c r="B441" i="11"/>
  <c r="C441" i="11"/>
  <c r="B442" i="11"/>
  <c r="C442" i="11"/>
  <c r="B443" i="11"/>
  <c r="C443" i="11"/>
  <c r="B444" i="11"/>
  <c r="C444" i="11"/>
  <c r="B445" i="11"/>
  <c r="C445" i="11"/>
  <c r="B446" i="11"/>
  <c r="C446" i="11"/>
  <c r="B447" i="11"/>
  <c r="C447" i="11"/>
  <c r="B448" i="11"/>
  <c r="C448" i="11"/>
  <c r="B449" i="11"/>
  <c r="C449" i="11"/>
  <c r="B450" i="11"/>
  <c r="C450" i="11"/>
  <c r="B451" i="11"/>
  <c r="C451" i="11"/>
  <c r="B452" i="11"/>
  <c r="C452" i="11"/>
  <c r="B453" i="11"/>
  <c r="C453" i="11"/>
  <c r="B454" i="11"/>
  <c r="C454" i="11"/>
  <c r="B455" i="11"/>
  <c r="C455" i="11"/>
  <c r="B456" i="11"/>
  <c r="C456" i="11"/>
  <c r="B457" i="11"/>
  <c r="C457" i="11"/>
  <c r="B458" i="11"/>
  <c r="C458" i="11"/>
  <c r="B459" i="11"/>
  <c r="C459" i="11"/>
  <c r="B460" i="11"/>
  <c r="C460" i="11"/>
  <c r="B461" i="11"/>
  <c r="C461" i="11"/>
  <c r="B462" i="11"/>
  <c r="C462" i="11"/>
  <c r="B463" i="11"/>
  <c r="C463" i="11"/>
  <c r="B464" i="11"/>
  <c r="C464" i="11"/>
  <c r="B465" i="11"/>
  <c r="C465" i="11"/>
  <c r="B466" i="11"/>
  <c r="C466" i="11"/>
  <c r="B467" i="11"/>
  <c r="C467" i="11"/>
  <c r="B468" i="11"/>
  <c r="C468" i="11"/>
  <c r="B469" i="11"/>
  <c r="C469" i="11"/>
  <c r="B470" i="11"/>
  <c r="C470" i="11"/>
  <c r="B471" i="11"/>
  <c r="C471" i="11"/>
  <c r="B472" i="11"/>
  <c r="C472" i="11"/>
  <c r="B473" i="11"/>
  <c r="C473" i="11"/>
  <c r="B474" i="11"/>
  <c r="C474" i="11"/>
  <c r="B475" i="11"/>
  <c r="C475" i="11"/>
  <c r="B476" i="11"/>
  <c r="C476" i="11"/>
  <c r="B477" i="11"/>
  <c r="C477" i="11"/>
  <c r="B478" i="11"/>
  <c r="C478" i="11"/>
  <c r="B479" i="11"/>
  <c r="C479" i="11"/>
  <c r="B480" i="11"/>
  <c r="C480" i="11"/>
  <c r="B481" i="11"/>
  <c r="C481" i="11"/>
  <c r="B482" i="11"/>
  <c r="C482" i="11"/>
  <c r="B483" i="11"/>
  <c r="C483" i="11"/>
  <c r="B484" i="11"/>
  <c r="C484" i="11"/>
  <c r="B485" i="11"/>
  <c r="C485" i="11"/>
  <c r="B486" i="11"/>
  <c r="C486" i="11"/>
  <c r="B487" i="11"/>
  <c r="C487" i="11"/>
  <c r="B488" i="11"/>
  <c r="C488" i="11"/>
  <c r="B489" i="11"/>
  <c r="C489" i="11"/>
  <c r="B490" i="11"/>
  <c r="C490" i="11"/>
  <c r="B491" i="11"/>
  <c r="C491" i="11"/>
  <c r="B492" i="11"/>
  <c r="C492" i="11"/>
  <c r="B493" i="11"/>
  <c r="C493" i="11"/>
  <c r="B494" i="11"/>
  <c r="C494" i="11"/>
  <c r="B495" i="11"/>
  <c r="C495" i="11"/>
  <c r="B496" i="11"/>
  <c r="C496" i="11"/>
  <c r="B497" i="11"/>
  <c r="C497" i="11"/>
  <c r="B498" i="11"/>
  <c r="C498" i="11"/>
  <c r="B499" i="11"/>
  <c r="C499" i="11"/>
  <c r="B500" i="11"/>
  <c r="C500" i="11"/>
  <c r="B501" i="11"/>
  <c r="C501" i="11"/>
  <c r="B502" i="11"/>
  <c r="C502" i="11"/>
  <c r="B503" i="11"/>
  <c r="C503" i="11"/>
  <c r="B504" i="11"/>
  <c r="C504" i="11"/>
  <c r="B505" i="11"/>
  <c r="C505" i="11"/>
  <c r="B506" i="11"/>
  <c r="C506" i="11"/>
  <c r="B507" i="11"/>
  <c r="C507" i="11"/>
  <c r="B508" i="11"/>
  <c r="C508" i="11"/>
  <c r="B509" i="11"/>
  <c r="C509" i="11"/>
  <c r="B510" i="11"/>
  <c r="C510" i="11"/>
  <c r="B511" i="11"/>
  <c r="C511" i="11"/>
  <c r="B512" i="11"/>
  <c r="C512" i="11"/>
  <c r="B513" i="11"/>
  <c r="C513" i="11"/>
  <c r="B514" i="11"/>
  <c r="C514" i="11"/>
  <c r="B515" i="11"/>
  <c r="C515" i="11"/>
  <c r="B516" i="11"/>
  <c r="C516" i="11"/>
  <c r="B517" i="11"/>
  <c r="C517" i="11"/>
  <c r="B518" i="11"/>
  <c r="C518" i="11"/>
  <c r="B519" i="11"/>
  <c r="C519" i="11"/>
  <c r="B520" i="11"/>
  <c r="C520" i="11"/>
  <c r="B521" i="11"/>
  <c r="C521" i="11"/>
  <c r="B522" i="11"/>
  <c r="C522" i="11"/>
  <c r="B523" i="11"/>
  <c r="C523" i="11"/>
  <c r="B524" i="11"/>
  <c r="C524" i="11"/>
  <c r="B525" i="11"/>
  <c r="C525" i="11"/>
  <c r="B526" i="11"/>
  <c r="C526" i="11"/>
  <c r="B527" i="11"/>
  <c r="C527" i="11"/>
  <c r="B528" i="11"/>
  <c r="C528" i="11"/>
  <c r="B529" i="11"/>
  <c r="C529" i="11"/>
  <c r="B530" i="11"/>
  <c r="C530" i="11"/>
  <c r="B531" i="11"/>
  <c r="C531" i="11"/>
  <c r="B532" i="11"/>
  <c r="C532" i="11"/>
  <c r="B533" i="11"/>
  <c r="C533" i="11"/>
  <c r="B534" i="11"/>
  <c r="C534" i="11"/>
  <c r="B535" i="11"/>
  <c r="C535" i="11"/>
  <c r="B536" i="11"/>
  <c r="C536" i="11"/>
  <c r="B537" i="11"/>
  <c r="C537" i="11"/>
  <c r="B538" i="11"/>
  <c r="C538" i="11"/>
  <c r="B539" i="11"/>
  <c r="C539" i="11"/>
  <c r="B540" i="11"/>
  <c r="C540" i="11"/>
  <c r="B541" i="11"/>
  <c r="C541" i="11"/>
  <c r="B542" i="11"/>
  <c r="C542" i="11"/>
  <c r="B543" i="11"/>
  <c r="C543" i="11"/>
  <c r="B544" i="11"/>
  <c r="C544" i="11"/>
  <c r="B545" i="11"/>
  <c r="C545" i="11"/>
  <c r="B546" i="11"/>
  <c r="C546" i="11"/>
  <c r="B547" i="11"/>
  <c r="C547" i="11"/>
  <c r="B548" i="11"/>
  <c r="C548" i="11"/>
  <c r="B549" i="11"/>
  <c r="C549" i="11"/>
  <c r="B550" i="11"/>
  <c r="C550" i="11"/>
  <c r="B551" i="11"/>
  <c r="C551" i="11"/>
  <c r="B552" i="11"/>
  <c r="C552" i="11"/>
  <c r="B553" i="11"/>
  <c r="C553" i="11"/>
  <c r="B554" i="11"/>
  <c r="C554" i="11"/>
  <c r="B555" i="11"/>
  <c r="C555" i="11"/>
  <c r="B556" i="11"/>
  <c r="C556" i="11"/>
  <c r="B557" i="11"/>
  <c r="C557" i="11"/>
  <c r="B558" i="11"/>
  <c r="C558" i="11"/>
  <c r="B559" i="11"/>
  <c r="C559" i="11"/>
  <c r="B560" i="11"/>
  <c r="C560" i="11"/>
  <c r="B561" i="11"/>
  <c r="C561" i="11"/>
  <c r="B562" i="11"/>
  <c r="C562" i="11"/>
  <c r="B563" i="11"/>
  <c r="C563" i="11"/>
  <c r="B564" i="11"/>
  <c r="C564" i="11"/>
  <c r="B565" i="11"/>
  <c r="C565" i="11"/>
  <c r="B566" i="11"/>
  <c r="C566" i="11"/>
  <c r="B567" i="11"/>
  <c r="C567" i="11"/>
  <c r="B568" i="11"/>
  <c r="C568" i="11"/>
  <c r="B569" i="11"/>
  <c r="C569" i="11"/>
  <c r="B570" i="11"/>
  <c r="C570" i="11"/>
  <c r="B571" i="11"/>
  <c r="C571" i="11"/>
  <c r="B572" i="11"/>
  <c r="C572" i="11"/>
  <c r="B573" i="11"/>
  <c r="C573" i="11"/>
  <c r="B574" i="11"/>
  <c r="C574" i="11"/>
  <c r="B575" i="11"/>
  <c r="C575" i="11"/>
  <c r="B576" i="11"/>
  <c r="C576" i="11"/>
  <c r="B577" i="11"/>
  <c r="C577" i="11"/>
  <c r="B578" i="11"/>
  <c r="C578" i="11"/>
  <c r="B579" i="11"/>
  <c r="C579" i="11"/>
  <c r="B580" i="11"/>
  <c r="C580" i="11"/>
  <c r="B581" i="11"/>
  <c r="C581" i="11"/>
  <c r="B582" i="11"/>
  <c r="C582" i="11"/>
  <c r="B583" i="11"/>
  <c r="C583" i="11"/>
  <c r="B584" i="11"/>
  <c r="C584" i="11"/>
  <c r="B585" i="11"/>
  <c r="C585" i="11"/>
  <c r="B586" i="11"/>
  <c r="C586" i="11"/>
  <c r="B587" i="11"/>
  <c r="C587" i="11"/>
  <c r="B588" i="11"/>
  <c r="C588" i="11"/>
  <c r="B589" i="11"/>
  <c r="C589" i="11"/>
  <c r="B590" i="11"/>
  <c r="C590" i="11"/>
  <c r="B591" i="11"/>
  <c r="C591" i="11"/>
  <c r="B592" i="11"/>
  <c r="C592" i="11"/>
  <c r="B593" i="11"/>
  <c r="C593" i="11"/>
  <c r="B594" i="11"/>
  <c r="C594" i="11"/>
  <c r="B595" i="11"/>
  <c r="C595" i="11"/>
  <c r="B596" i="11"/>
  <c r="C596" i="11"/>
  <c r="B597" i="11"/>
  <c r="C597" i="11"/>
  <c r="B598" i="11"/>
  <c r="C598" i="11"/>
  <c r="B599" i="11"/>
  <c r="C599" i="11"/>
  <c r="B600" i="11"/>
  <c r="C600" i="11"/>
  <c r="B601" i="11"/>
  <c r="C601" i="11"/>
  <c r="B602" i="11"/>
  <c r="C602" i="11"/>
  <c r="B603" i="11"/>
  <c r="C603" i="11"/>
  <c r="B604" i="11"/>
  <c r="C604" i="11"/>
  <c r="B605" i="11"/>
  <c r="C605" i="11"/>
  <c r="B606" i="11"/>
  <c r="C606" i="11"/>
  <c r="B607" i="11"/>
  <c r="C607" i="11"/>
  <c r="B608" i="11"/>
  <c r="C608" i="11"/>
  <c r="B609" i="11"/>
  <c r="C609" i="11"/>
  <c r="B610" i="11"/>
  <c r="C610" i="11"/>
  <c r="B611" i="11"/>
  <c r="C611" i="11"/>
  <c r="B612" i="11"/>
  <c r="C612" i="11"/>
  <c r="B613" i="11"/>
  <c r="C613" i="11"/>
  <c r="B614" i="11"/>
  <c r="C614" i="11"/>
  <c r="B615" i="11"/>
  <c r="C615" i="11"/>
  <c r="B616" i="11"/>
  <c r="C616" i="11"/>
  <c r="B617" i="11"/>
  <c r="C617" i="11"/>
  <c r="B618" i="11"/>
  <c r="C618" i="11"/>
  <c r="B619" i="11"/>
  <c r="C619" i="11"/>
  <c r="B620" i="11"/>
  <c r="C620" i="11"/>
  <c r="B621" i="11"/>
  <c r="C621" i="11"/>
  <c r="B622" i="11"/>
  <c r="C622" i="11"/>
  <c r="B623" i="11"/>
  <c r="C623" i="11"/>
  <c r="B624" i="11"/>
  <c r="C624" i="11"/>
  <c r="B625" i="11"/>
  <c r="C625" i="11"/>
  <c r="B626" i="11"/>
  <c r="C626" i="11"/>
  <c r="B627" i="11"/>
  <c r="C627" i="11"/>
  <c r="B628" i="11"/>
  <c r="C628" i="11"/>
  <c r="B629" i="11"/>
  <c r="C629" i="11"/>
  <c r="B630" i="11"/>
  <c r="C630" i="11"/>
  <c r="B631" i="11"/>
  <c r="C631" i="11"/>
  <c r="B632" i="11"/>
  <c r="C632" i="11"/>
  <c r="B633" i="11"/>
  <c r="C633" i="11"/>
  <c r="B634" i="11"/>
  <c r="C634" i="11"/>
  <c r="B635" i="11"/>
  <c r="C635" i="11"/>
  <c r="B636" i="11"/>
  <c r="C636" i="11"/>
  <c r="B637" i="11"/>
  <c r="C637" i="11"/>
  <c r="B638" i="11"/>
  <c r="C638" i="11"/>
  <c r="B639" i="11"/>
  <c r="C639" i="11"/>
  <c r="B640" i="11"/>
  <c r="C640" i="11"/>
  <c r="B641" i="11"/>
  <c r="C641" i="11"/>
  <c r="B642" i="11"/>
  <c r="C642" i="11"/>
  <c r="B643" i="11"/>
  <c r="C643" i="11"/>
  <c r="B644" i="11"/>
  <c r="C644" i="11"/>
  <c r="B645" i="11"/>
  <c r="C645" i="11"/>
  <c r="B646" i="11"/>
  <c r="C646" i="11"/>
  <c r="B647" i="11"/>
  <c r="C647" i="11"/>
  <c r="B648" i="11"/>
  <c r="C648" i="11"/>
  <c r="B649" i="11"/>
  <c r="C649" i="11"/>
  <c r="B650" i="11"/>
  <c r="C650" i="11"/>
  <c r="B651" i="11"/>
  <c r="C651" i="11"/>
  <c r="B652" i="11"/>
  <c r="C652" i="11"/>
  <c r="B653" i="11"/>
  <c r="C653" i="11"/>
  <c r="B654" i="11"/>
  <c r="C654" i="11"/>
  <c r="B655" i="11"/>
  <c r="C655" i="11"/>
  <c r="B656" i="11"/>
  <c r="C656" i="11"/>
  <c r="B657" i="11"/>
  <c r="C657" i="11"/>
  <c r="B658" i="11"/>
  <c r="C658" i="11"/>
  <c r="B659" i="11"/>
  <c r="C659" i="11"/>
  <c r="B660" i="11"/>
  <c r="C660" i="11"/>
  <c r="B661" i="11"/>
  <c r="C661" i="11"/>
  <c r="B662" i="11"/>
  <c r="C662" i="11"/>
  <c r="B663" i="11"/>
  <c r="C663" i="11"/>
  <c r="B664" i="11"/>
  <c r="C664" i="11"/>
  <c r="B665" i="11"/>
  <c r="C665" i="11"/>
  <c r="B666" i="11"/>
  <c r="C666" i="11"/>
  <c r="B667" i="11"/>
  <c r="C667" i="11"/>
  <c r="B668" i="11"/>
  <c r="C668" i="11"/>
  <c r="B669" i="11"/>
  <c r="C669" i="11"/>
  <c r="B670" i="11"/>
  <c r="C670" i="11"/>
  <c r="B671" i="11"/>
  <c r="C671" i="11"/>
  <c r="B672" i="11"/>
  <c r="C672" i="11"/>
  <c r="B673" i="11"/>
  <c r="C673" i="11"/>
  <c r="B674" i="11"/>
  <c r="C674" i="11"/>
  <c r="B675" i="11"/>
  <c r="C675" i="11"/>
  <c r="B676" i="11"/>
  <c r="C676" i="11"/>
  <c r="B677" i="11"/>
  <c r="C677" i="11"/>
  <c r="B678" i="11"/>
  <c r="C678" i="11"/>
  <c r="B679" i="11"/>
  <c r="C679" i="11"/>
  <c r="B680" i="11"/>
  <c r="C680" i="11"/>
  <c r="B681" i="11"/>
  <c r="C681" i="11"/>
  <c r="B682" i="11"/>
  <c r="C682" i="11"/>
  <c r="B683" i="11"/>
  <c r="C683" i="11"/>
  <c r="B684" i="11"/>
  <c r="C684" i="11"/>
  <c r="B685" i="11"/>
  <c r="C685" i="11"/>
  <c r="B686" i="11"/>
  <c r="C686" i="11"/>
  <c r="B687" i="11"/>
  <c r="C687" i="11"/>
  <c r="B688" i="11"/>
  <c r="C688" i="11"/>
  <c r="B689" i="11"/>
  <c r="C689" i="11"/>
  <c r="B690" i="11"/>
  <c r="C690" i="11"/>
  <c r="B691" i="11"/>
  <c r="C691" i="11"/>
  <c r="B692" i="11"/>
  <c r="C692" i="11"/>
  <c r="B693" i="11"/>
  <c r="C693" i="11"/>
  <c r="B694" i="11"/>
  <c r="C694" i="11"/>
  <c r="B695" i="11"/>
  <c r="C695" i="11"/>
  <c r="B696" i="11"/>
  <c r="C696" i="11"/>
  <c r="B697" i="11"/>
  <c r="C697" i="11"/>
  <c r="B698" i="11"/>
  <c r="C698" i="11"/>
  <c r="B699" i="11"/>
  <c r="C699" i="11"/>
  <c r="B700" i="11"/>
  <c r="C700" i="11"/>
  <c r="B701" i="11"/>
  <c r="C701" i="11"/>
  <c r="B702" i="11"/>
  <c r="C702" i="11"/>
  <c r="B703" i="11"/>
  <c r="C703" i="11"/>
  <c r="B704" i="11"/>
  <c r="C704" i="11"/>
  <c r="B705" i="11"/>
  <c r="C705" i="11"/>
  <c r="B706" i="11"/>
  <c r="C706" i="11"/>
  <c r="B707" i="11"/>
  <c r="C707" i="11"/>
  <c r="B708" i="11"/>
  <c r="C708" i="11"/>
  <c r="B709" i="11"/>
  <c r="C709" i="11"/>
  <c r="B710" i="11"/>
  <c r="C710" i="11"/>
  <c r="B711" i="11"/>
  <c r="C711" i="11"/>
  <c r="B712" i="11"/>
  <c r="C712" i="11"/>
  <c r="B713" i="11"/>
  <c r="C713" i="11"/>
  <c r="B714" i="11"/>
  <c r="C714" i="11"/>
  <c r="B715" i="11"/>
  <c r="C715" i="11"/>
  <c r="B716" i="11"/>
  <c r="C716" i="11"/>
  <c r="B717" i="11"/>
  <c r="C717" i="11"/>
  <c r="B718" i="11"/>
  <c r="C718" i="11"/>
  <c r="B719" i="11"/>
  <c r="C719" i="11"/>
  <c r="B720" i="11"/>
  <c r="C720" i="11"/>
  <c r="B721" i="11"/>
  <c r="C721" i="11"/>
  <c r="B722" i="11"/>
  <c r="C722" i="11"/>
  <c r="B723" i="11"/>
  <c r="C723" i="11"/>
  <c r="B724" i="11"/>
  <c r="C724" i="11"/>
  <c r="B725" i="11"/>
  <c r="C725" i="11"/>
  <c r="B726" i="11"/>
  <c r="C726" i="11"/>
  <c r="B727" i="11"/>
  <c r="C727" i="11"/>
  <c r="B728" i="11"/>
  <c r="C728" i="11"/>
  <c r="B729" i="11"/>
  <c r="C729" i="11"/>
  <c r="B730" i="11"/>
  <c r="C730" i="11"/>
  <c r="B731" i="11"/>
  <c r="C731" i="11"/>
  <c r="B732" i="11"/>
  <c r="C732" i="11"/>
  <c r="B733" i="11"/>
  <c r="C733" i="11"/>
  <c r="B734" i="11"/>
  <c r="C734" i="11"/>
  <c r="B735" i="11"/>
  <c r="C735" i="11"/>
  <c r="B736" i="11"/>
  <c r="C736" i="11"/>
  <c r="B737" i="11"/>
  <c r="C737" i="11"/>
  <c r="B738" i="11"/>
  <c r="C738" i="11"/>
  <c r="B739" i="11"/>
  <c r="C739" i="11"/>
  <c r="B740" i="11"/>
  <c r="C740" i="11"/>
  <c r="B741" i="11"/>
  <c r="C741" i="11"/>
  <c r="B742" i="11"/>
  <c r="C742" i="11"/>
  <c r="B743" i="11"/>
  <c r="C743" i="11"/>
  <c r="B744" i="11"/>
  <c r="C744" i="11"/>
  <c r="B745" i="11"/>
  <c r="C745" i="11"/>
  <c r="B746" i="11"/>
  <c r="C746" i="11"/>
  <c r="B747" i="11"/>
  <c r="C747" i="11"/>
  <c r="B748" i="11"/>
  <c r="C748" i="11"/>
  <c r="B749" i="11"/>
  <c r="C749" i="11"/>
  <c r="B750" i="11"/>
  <c r="C750" i="11"/>
  <c r="B751" i="11"/>
  <c r="C751" i="11"/>
  <c r="B752" i="11"/>
  <c r="C752" i="11"/>
  <c r="B753" i="11"/>
  <c r="C753" i="11"/>
  <c r="B754" i="11"/>
  <c r="C754" i="11"/>
  <c r="B755" i="11"/>
  <c r="C755" i="11"/>
  <c r="B756" i="11"/>
  <c r="C756" i="11"/>
  <c r="B757" i="11"/>
  <c r="C757" i="11"/>
  <c r="B758" i="11"/>
  <c r="C758" i="11"/>
  <c r="B759" i="11"/>
  <c r="C759" i="11"/>
  <c r="B760" i="11"/>
  <c r="C760" i="11"/>
  <c r="B761" i="11"/>
  <c r="C761" i="11"/>
  <c r="B762" i="11"/>
  <c r="C762" i="11"/>
  <c r="B763" i="11"/>
  <c r="C763" i="11"/>
  <c r="B764" i="11"/>
  <c r="C764" i="11"/>
  <c r="B765" i="11"/>
  <c r="C765" i="11"/>
  <c r="B766" i="11"/>
  <c r="C766" i="11"/>
  <c r="B767" i="11"/>
  <c r="C767" i="11"/>
  <c r="B768" i="11"/>
  <c r="C768" i="11"/>
  <c r="B769" i="11"/>
  <c r="C769" i="11"/>
  <c r="B770" i="11"/>
  <c r="C770" i="11"/>
  <c r="B771" i="11"/>
  <c r="C771" i="11"/>
  <c r="B772" i="11"/>
  <c r="C772" i="11"/>
  <c r="B773" i="11"/>
  <c r="C773" i="11"/>
  <c r="B774" i="11"/>
  <c r="C774" i="11"/>
  <c r="B775" i="11"/>
  <c r="C775" i="11"/>
  <c r="B776" i="11"/>
  <c r="C776" i="11"/>
  <c r="B777" i="11"/>
  <c r="C777" i="11"/>
  <c r="B778" i="11"/>
  <c r="C778" i="11"/>
  <c r="B779" i="11"/>
  <c r="C779" i="11"/>
  <c r="B780" i="11"/>
  <c r="C780" i="11"/>
  <c r="B781" i="11"/>
  <c r="C781" i="11"/>
  <c r="B782" i="11"/>
  <c r="C782" i="11"/>
  <c r="B783" i="11"/>
  <c r="C783" i="11"/>
  <c r="B784" i="11"/>
  <c r="C784" i="11"/>
  <c r="B785" i="11"/>
  <c r="C785" i="11"/>
  <c r="B786" i="11"/>
  <c r="C786" i="11"/>
  <c r="B787" i="11"/>
  <c r="C787" i="11"/>
  <c r="B788" i="11"/>
  <c r="C788" i="11"/>
  <c r="B789" i="11"/>
  <c r="C789" i="11"/>
  <c r="B790" i="11"/>
  <c r="C790" i="11"/>
  <c r="B791" i="11"/>
  <c r="C791" i="11"/>
  <c r="B792" i="11"/>
  <c r="C792" i="11"/>
  <c r="B793" i="11"/>
  <c r="C793" i="11"/>
  <c r="B794" i="11"/>
  <c r="C794" i="11"/>
  <c r="B795" i="11"/>
  <c r="C795" i="11"/>
  <c r="B796" i="11"/>
  <c r="C796" i="11"/>
  <c r="B797" i="11"/>
  <c r="C797" i="11"/>
  <c r="B798" i="11"/>
  <c r="C798" i="11"/>
  <c r="B799" i="11"/>
  <c r="C799" i="11"/>
  <c r="B800" i="11"/>
  <c r="C800" i="11"/>
  <c r="B801" i="11"/>
  <c r="C801" i="11"/>
  <c r="B802" i="11"/>
  <c r="C802" i="11"/>
  <c r="B803" i="11"/>
  <c r="C803" i="11"/>
  <c r="B804" i="11"/>
  <c r="C804" i="11"/>
  <c r="B805" i="11"/>
  <c r="C805" i="11"/>
  <c r="B806" i="11"/>
  <c r="C806" i="11"/>
  <c r="B807" i="11"/>
  <c r="C807" i="11"/>
  <c r="B808" i="11"/>
  <c r="C808" i="11"/>
  <c r="B809" i="11"/>
  <c r="C809" i="11"/>
  <c r="B810" i="11"/>
  <c r="C810" i="11"/>
  <c r="B811" i="11"/>
  <c r="C811" i="11"/>
  <c r="B812" i="11"/>
  <c r="C812" i="11"/>
  <c r="B813" i="11"/>
  <c r="C813" i="11"/>
  <c r="B814" i="11"/>
  <c r="C814" i="11"/>
  <c r="B815" i="11"/>
  <c r="C815" i="11"/>
  <c r="B816" i="11"/>
  <c r="C816" i="11"/>
  <c r="B817" i="11"/>
  <c r="C817" i="11"/>
  <c r="B818" i="11"/>
  <c r="C818" i="11"/>
  <c r="B819" i="11"/>
  <c r="C819" i="11"/>
  <c r="B820" i="11"/>
  <c r="C820" i="11"/>
  <c r="B821" i="11"/>
  <c r="C821" i="11"/>
  <c r="B822" i="11"/>
  <c r="C822" i="11"/>
  <c r="B823" i="11"/>
  <c r="C823" i="11"/>
  <c r="B824" i="11"/>
  <c r="C824" i="11"/>
  <c r="B825" i="11"/>
  <c r="C825" i="11"/>
  <c r="B826" i="11"/>
  <c r="C826" i="11"/>
  <c r="B827" i="11"/>
  <c r="C827" i="11"/>
  <c r="B828" i="11"/>
  <c r="C828" i="11"/>
  <c r="B829" i="11"/>
  <c r="C829" i="11"/>
  <c r="B830" i="11"/>
  <c r="C830" i="11"/>
  <c r="B831" i="11"/>
  <c r="C831" i="11"/>
  <c r="B832" i="11"/>
  <c r="C832" i="11"/>
  <c r="B833" i="11"/>
  <c r="C833" i="11"/>
  <c r="B834" i="11"/>
  <c r="C834" i="11"/>
  <c r="B835" i="11"/>
  <c r="C835" i="11"/>
  <c r="B836" i="11"/>
  <c r="C836" i="11"/>
  <c r="B837" i="11"/>
  <c r="C837" i="11"/>
  <c r="B838" i="11"/>
  <c r="C838" i="11"/>
  <c r="B839" i="11"/>
  <c r="C839" i="11"/>
  <c r="B840" i="11"/>
  <c r="C840" i="11"/>
  <c r="B841" i="11"/>
  <c r="C841" i="11"/>
  <c r="B842" i="11"/>
  <c r="C842" i="11"/>
  <c r="B843" i="11"/>
  <c r="C843" i="11"/>
  <c r="B844" i="11"/>
  <c r="C844" i="11"/>
  <c r="B845" i="11"/>
  <c r="C845" i="11"/>
  <c r="B846" i="11"/>
  <c r="C846" i="11"/>
  <c r="B847" i="11"/>
  <c r="C847" i="11"/>
  <c r="B848" i="11"/>
  <c r="C848" i="11"/>
  <c r="B849" i="11"/>
  <c r="C849" i="11"/>
  <c r="B850" i="11"/>
  <c r="C850" i="11"/>
  <c r="B851" i="11"/>
  <c r="C851" i="11"/>
  <c r="B852" i="11"/>
  <c r="C852" i="11"/>
  <c r="B853" i="11"/>
  <c r="C853" i="11"/>
  <c r="B854" i="11"/>
  <c r="C854" i="11"/>
  <c r="B855" i="11"/>
  <c r="C855" i="11"/>
  <c r="B856" i="11"/>
  <c r="C856" i="11"/>
  <c r="B857" i="11"/>
  <c r="C857" i="11"/>
  <c r="B858" i="11"/>
  <c r="C858" i="11"/>
  <c r="B859" i="11"/>
  <c r="C859" i="11"/>
  <c r="B860" i="11"/>
  <c r="C860" i="11"/>
  <c r="B861" i="11"/>
  <c r="C861" i="11"/>
  <c r="B862" i="11"/>
  <c r="C862" i="11"/>
  <c r="B863" i="11"/>
  <c r="C863" i="11"/>
  <c r="B864" i="11"/>
  <c r="C864" i="11"/>
  <c r="B865" i="11"/>
  <c r="C865" i="11"/>
  <c r="B866" i="11"/>
  <c r="C866" i="11"/>
  <c r="B867" i="11"/>
  <c r="C867" i="11"/>
  <c r="B868" i="11"/>
  <c r="C868" i="11"/>
  <c r="B869" i="11"/>
  <c r="C869" i="11"/>
  <c r="B870" i="11"/>
  <c r="C870" i="11"/>
  <c r="B871" i="11"/>
  <c r="C871" i="11"/>
  <c r="B872" i="11"/>
  <c r="C872" i="11"/>
  <c r="B873" i="11"/>
  <c r="C873" i="11"/>
  <c r="B874" i="11"/>
  <c r="C874" i="11"/>
  <c r="B875" i="11"/>
  <c r="C875" i="11"/>
  <c r="B876" i="11"/>
  <c r="C876" i="11"/>
  <c r="B877" i="11"/>
  <c r="C877" i="11"/>
  <c r="B878" i="11"/>
  <c r="C878" i="11"/>
  <c r="B879" i="11"/>
  <c r="C879" i="11"/>
  <c r="B880" i="11"/>
  <c r="C880" i="11"/>
  <c r="B881" i="11"/>
  <c r="C881" i="11"/>
  <c r="B882" i="11"/>
  <c r="C882" i="11"/>
  <c r="B883" i="11"/>
  <c r="C883" i="11"/>
  <c r="B884" i="11"/>
  <c r="C884" i="11"/>
  <c r="B885" i="11"/>
  <c r="C885" i="11"/>
  <c r="B886" i="11"/>
  <c r="C886" i="11"/>
  <c r="B887" i="11"/>
  <c r="C887" i="11"/>
  <c r="B888" i="11"/>
  <c r="C888" i="11"/>
  <c r="B889" i="11"/>
  <c r="C889" i="11"/>
  <c r="B890" i="11"/>
  <c r="C890" i="11"/>
  <c r="B891" i="11"/>
  <c r="C891" i="11"/>
  <c r="B892" i="11"/>
  <c r="C892" i="11"/>
  <c r="B893" i="11"/>
  <c r="C893" i="11"/>
  <c r="B894" i="11"/>
  <c r="C894" i="11"/>
  <c r="B895" i="11"/>
  <c r="C895" i="11"/>
  <c r="B896" i="11"/>
  <c r="C896" i="11"/>
  <c r="B897" i="11"/>
  <c r="C897" i="11"/>
  <c r="B898" i="11"/>
  <c r="C898" i="11"/>
  <c r="B899" i="11"/>
  <c r="C899" i="11"/>
  <c r="B900" i="11"/>
  <c r="C900" i="11"/>
  <c r="B901" i="11"/>
  <c r="C901" i="11"/>
  <c r="B902" i="11"/>
  <c r="C902" i="11"/>
  <c r="B903" i="11"/>
  <c r="C903" i="11"/>
  <c r="B904" i="11"/>
  <c r="C904" i="11"/>
  <c r="B905" i="11"/>
  <c r="C905" i="11"/>
  <c r="B906" i="11"/>
  <c r="C906" i="11"/>
  <c r="B907" i="11"/>
  <c r="C907" i="11"/>
  <c r="B908" i="11"/>
  <c r="C908" i="11"/>
  <c r="B909" i="11"/>
  <c r="C909" i="11"/>
  <c r="B910" i="11"/>
  <c r="C910" i="11"/>
  <c r="B911" i="11"/>
  <c r="C911" i="11"/>
  <c r="B912" i="11"/>
  <c r="C912" i="11"/>
  <c r="B913" i="11"/>
  <c r="C913" i="11"/>
  <c r="B914" i="11"/>
  <c r="C914" i="11"/>
  <c r="B915" i="11"/>
  <c r="C915" i="11"/>
  <c r="B916" i="11"/>
  <c r="C916" i="11"/>
  <c r="B917" i="11"/>
  <c r="C917" i="11"/>
  <c r="B918" i="11"/>
  <c r="C918" i="11"/>
  <c r="B919" i="11"/>
  <c r="C919" i="11"/>
  <c r="B920" i="11"/>
  <c r="C920" i="11"/>
  <c r="B921" i="11"/>
  <c r="C921" i="11"/>
  <c r="B922" i="11"/>
  <c r="C922" i="11"/>
  <c r="B923" i="11"/>
  <c r="C923" i="11"/>
  <c r="B924" i="11"/>
  <c r="C924" i="11"/>
  <c r="B925" i="11"/>
  <c r="C925" i="11"/>
  <c r="B926" i="11"/>
  <c r="C926" i="11"/>
  <c r="B927" i="11"/>
  <c r="C927" i="11"/>
  <c r="B928" i="11"/>
  <c r="C928" i="11"/>
  <c r="B929" i="11"/>
  <c r="C929" i="11"/>
  <c r="B930" i="11"/>
  <c r="C930" i="11"/>
  <c r="B931" i="11"/>
  <c r="C931" i="11"/>
  <c r="B932" i="11"/>
  <c r="C932" i="11"/>
  <c r="B933" i="11"/>
  <c r="C933" i="11"/>
  <c r="B934" i="11"/>
  <c r="C934" i="11"/>
  <c r="B935" i="11"/>
  <c r="C935" i="11"/>
  <c r="B936" i="11"/>
  <c r="C936" i="11"/>
  <c r="B937" i="11"/>
  <c r="C937" i="11"/>
  <c r="B938" i="11"/>
  <c r="C938" i="11"/>
  <c r="B939" i="11"/>
  <c r="C939" i="11"/>
  <c r="B940" i="11"/>
  <c r="C940" i="11"/>
  <c r="B941" i="11"/>
  <c r="C941" i="11"/>
  <c r="B942" i="11"/>
  <c r="C942" i="11"/>
  <c r="B943" i="11"/>
  <c r="C943" i="11"/>
  <c r="B944" i="11"/>
  <c r="C944" i="11"/>
  <c r="B945" i="11"/>
  <c r="C945" i="11"/>
  <c r="B946" i="11"/>
  <c r="C946" i="11"/>
  <c r="B947" i="11"/>
  <c r="C947" i="11"/>
  <c r="B948" i="11"/>
  <c r="C948" i="11"/>
  <c r="B949" i="11"/>
  <c r="C949" i="11"/>
  <c r="B950" i="11"/>
  <c r="C950" i="11"/>
  <c r="B951" i="11"/>
  <c r="C951" i="11"/>
  <c r="B952" i="11"/>
  <c r="C952" i="11"/>
  <c r="B953" i="11"/>
  <c r="C953" i="11"/>
  <c r="B954" i="11"/>
  <c r="C954" i="11"/>
  <c r="B955" i="11"/>
  <c r="C955" i="11"/>
  <c r="B956" i="11"/>
  <c r="C956" i="11"/>
  <c r="B957" i="11"/>
  <c r="C957" i="11"/>
  <c r="B958" i="11"/>
  <c r="C958" i="11"/>
  <c r="B959" i="11"/>
  <c r="C959" i="11"/>
  <c r="B960" i="11"/>
  <c r="C960" i="11"/>
  <c r="B961" i="11"/>
  <c r="C961" i="11"/>
  <c r="B962" i="11"/>
  <c r="C962" i="11"/>
  <c r="B963" i="11"/>
  <c r="C963" i="11"/>
  <c r="B964" i="11"/>
  <c r="C964" i="11"/>
  <c r="B965" i="11"/>
  <c r="C965" i="11"/>
  <c r="B966" i="11"/>
  <c r="C966" i="11"/>
  <c r="B967" i="11"/>
  <c r="C967" i="11"/>
  <c r="B968" i="11"/>
  <c r="C968" i="11"/>
  <c r="B969" i="11"/>
  <c r="C969" i="11"/>
  <c r="B970" i="11"/>
  <c r="C970" i="11"/>
  <c r="B971" i="11"/>
  <c r="C971" i="11"/>
  <c r="B972" i="11"/>
  <c r="C972" i="11"/>
  <c r="B973" i="11"/>
  <c r="C973" i="11"/>
  <c r="B974" i="11"/>
  <c r="C974" i="11"/>
  <c r="B975" i="11"/>
  <c r="C975" i="11"/>
  <c r="B976" i="11"/>
  <c r="C976" i="11"/>
  <c r="B977" i="11"/>
  <c r="C977" i="11"/>
  <c r="B978" i="11"/>
  <c r="C978" i="11"/>
  <c r="B979" i="11"/>
  <c r="C979" i="11"/>
  <c r="B980" i="11"/>
  <c r="C980" i="11"/>
  <c r="B981" i="11"/>
  <c r="C981" i="11"/>
  <c r="B982" i="11"/>
  <c r="C982" i="11"/>
  <c r="B983" i="11"/>
  <c r="C983" i="11"/>
  <c r="B984" i="11"/>
  <c r="C984" i="11"/>
  <c r="B985" i="11"/>
  <c r="C985" i="11"/>
  <c r="B986" i="11"/>
  <c r="C986" i="11"/>
  <c r="B987" i="11"/>
  <c r="C987" i="11"/>
  <c r="B988" i="11"/>
  <c r="C988" i="11"/>
  <c r="B989" i="11"/>
  <c r="C989" i="11"/>
  <c r="B990" i="11"/>
  <c r="C990" i="11"/>
  <c r="B991" i="11"/>
  <c r="C991" i="11"/>
  <c r="B992" i="11"/>
  <c r="C992" i="11"/>
  <c r="B993" i="11"/>
  <c r="C993" i="11"/>
  <c r="B994" i="11"/>
  <c r="C994" i="11"/>
  <c r="B995" i="11"/>
  <c r="C995" i="11"/>
  <c r="B996" i="11"/>
  <c r="C996" i="11"/>
  <c r="B997" i="11"/>
  <c r="C997" i="11"/>
  <c r="B998" i="11"/>
  <c r="C998" i="11"/>
  <c r="B999" i="11"/>
  <c r="C999" i="11"/>
  <c r="B1000" i="11"/>
  <c r="C1000" i="11"/>
  <c r="B1001" i="11"/>
  <c r="C1001" i="11"/>
  <c r="B1002" i="11"/>
  <c r="C1002" i="11"/>
  <c r="B1003" i="11"/>
  <c r="C1003" i="11"/>
  <c r="B1004" i="11"/>
  <c r="C1004" i="11"/>
  <c r="C5" i="11"/>
  <c r="B5" i="11"/>
  <c r="A6" i="1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68" i="11" s="1"/>
  <c r="A69" i="11" s="1"/>
  <c r="A70" i="11" s="1"/>
  <c r="A71" i="11" s="1"/>
  <c r="A72" i="11" s="1"/>
  <c r="A73" i="11" s="1"/>
  <c r="A74" i="11" s="1"/>
  <c r="A75" i="11" s="1"/>
  <c r="A76" i="11" s="1"/>
  <c r="A77" i="11" s="1"/>
  <c r="A78" i="11" s="1"/>
  <c r="A79" i="11" s="1"/>
  <c r="A80" i="11" s="1"/>
  <c r="A81" i="11" s="1"/>
  <c r="A82" i="11" s="1"/>
  <c r="A83" i="11" s="1"/>
  <c r="A84" i="11" s="1"/>
  <c r="A85" i="11" s="1"/>
  <c r="A86" i="11" s="1"/>
  <c r="A87" i="11" s="1"/>
  <c r="A88" i="11" s="1"/>
  <c r="A89" i="11" s="1"/>
  <c r="A90" i="11" s="1"/>
  <c r="A91" i="11" s="1"/>
  <c r="A92" i="11" s="1"/>
  <c r="A93" i="11" s="1"/>
  <c r="A94" i="11" s="1"/>
  <c r="A95" i="11" s="1"/>
  <c r="A96" i="11" s="1"/>
  <c r="A97" i="11" s="1"/>
  <c r="A98" i="11" s="1"/>
  <c r="A99" i="11" s="1"/>
  <c r="A100" i="11" s="1"/>
  <c r="A101" i="11" s="1"/>
  <c r="A102" i="11" s="1"/>
  <c r="A103" i="11" s="1"/>
  <c r="A104" i="11" s="1"/>
  <c r="A105" i="11" s="1"/>
  <c r="A106" i="11" s="1"/>
  <c r="A107" i="11" s="1"/>
  <c r="A108" i="11" s="1"/>
  <c r="A109" i="11" s="1"/>
  <c r="A110" i="11" s="1"/>
  <c r="A111" i="11" s="1"/>
  <c r="A112" i="11" s="1"/>
  <c r="A113" i="11" s="1"/>
  <c r="A114" i="11" s="1"/>
  <c r="A115" i="11" s="1"/>
  <c r="A116" i="11" s="1"/>
  <c r="A117" i="11" s="1"/>
  <c r="A118" i="11" s="1"/>
  <c r="A119" i="11" s="1"/>
  <c r="A120" i="11" s="1"/>
  <c r="A121" i="11" s="1"/>
  <c r="A122" i="11" s="1"/>
  <c r="A123" i="11" s="1"/>
  <c r="A124" i="11" s="1"/>
  <c r="A125" i="11" s="1"/>
  <c r="A126" i="11" s="1"/>
  <c r="A127" i="11" s="1"/>
  <c r="A128" i="11" s="1"/>
  <c r="A129" i="11" s="1"/>
  <c r="A130" i="11" s="1"/>
  <c r="A131" i="11" s="1"/>
  <c r="A132" i="11" s="1"/>
  <c r="A133" i="11" s="1"/>
  <c r="A134" i="11" s="1"/>
  <c r="A135" i="11" s="1"/>
  <c r="A136" i="11" s="1"/>
  <c r="A137" i="11" s="1"/>
  <c r="A138" i="11" s="1"/>
  <c r="A139" i="11" s="1"/>
  <c r="A140" i="11" s="1"/>
  <c r="A141" i="11" s="1"/>
  <c r="A142" i="11" s="1"/>
  <c r="A143" i="11" s="1"/>
  <c r="A144" i="11" s="1"/>
  <c r="A145" i="11" s="1"/>
  <c r="A146" i="11" s="1"/>
  <c r="A147" i="11" s="1"/>
  <c r="A148" i="11" s="1"/>
  <c r="A149" i="11" s="1"/>
  <c r="A150" i="11" s="1"/>
  <c r="A151" i="11" s="1"/>
  <c r="A152" i="11" s="1"/>
  <c r="A153" i="11" s="1"/>
  <c r="A154" i="11" s="1"/>
  <c r="A155" i="11" s="1"/>
  <c r="A156" i="11" s="1"/>
  <c r="A157" i="11" s="1"/>
  <c r="A158" i="11" s="1"/>
  <c r="A159" i="11" s="1"/>
  <c r="A160" i="11" s="1"/>
  <c r="A161" i="11" s="1"/>
  <c r="A162" i="11" s="1"/>
  <c r="A163" i="11" s="1"/>
  <c r="A164" i="11" s="1"/>
  <c r="A165" i="11" s="1"/>
  <c r="A166" i="11" s="1"/>
  <c r="A167" i="11" s="1"/>
  <c r="A168" i="11" s="1"/>
  <c r="A169" i="11" s="1"/>
  <c r="A170" i="11" s="1"/>
  <c r="A171" i="11" s="1"/>
  <c r="A172" i="11" s="1"/>
  <c r="A173" i="11" s="1"/>
  <c r="A174" i="11" s="1"/>
  <c r="A175" i="11" s="1"/>
  <c r="A176" i="11" s="1"/>
  <c r="A177" i="11" s="1"/>
  <c r="A178" i="11" s="1"/>
  <c r="A179" i="11" s="1"/>
  <c r="A180" i="11" s="1"/>
  <c r="A181" i="11" s="1"/>
  <c r="A182" i="11" s="1"/>
  <c r="A183" i="11" s="1"/>
  <c r="A184" i="11" s="1"/>
  <c r="A185" i="11" s="1"/>
  <c r="A186" i="11" s="1"/>
  <c r="A187" i="11" s="1"/>
  <c r="A188" i="11" s="1"/>
  <c r="A189" i="11" s="1"/>
  <c r="A190" i="11" s="1"/>
  <c r="A191" i="11" s="1"/>
  <c r="A192" i="11" s="1"/>
  <c r="A193" i="11" s="1"/>
  <c r="A194" i="11" s="1"/>
  <c r="A195" i="11" s="1"/>
  <c r="A196" i="11" s="1"/>
  <c r="A197" i="11" s="1"/>
  <c r="A198" i="11" s="1"/>
  <c r="A199" i="11" s="1"/>
  <c r="A200" i="11" s="1"/>
  <c r="A201" i="11" s="1"/>
  <c r="A202" i="11" s="1"/>
  <c r="A203" i="11" s="1"/>
  <c r="A204" i="11" s="1"/>
  <c r="A205" i="11" s="1"/>
  <c r="A206" i="11" s="1"/>
  <c r="A207" i="11" s="1"/>
  <c r="A208" i="11" s="1"/>
  <c r="A209" i="11" s="1"/>
  <c r="A210" i="11" s="1"/>
  <c r="A211" i="11" s="1"/>
  <c r="A212" i="11" s="1"/>
  <c r="A213" i="11" s="1"/>
  <c r="A214" i="11" s="1"/>
  <c r="A215" i="11" s="1"/>
  <c r="A216" i="11" s="1"/>
  <c r="A217" i="11" s="1"/>
  <c r="A218" i="11" s="1"/>
  <c r="A219" i="11" s="1"/>
  <c r="A220" i="11" s="1"/>
  <c r="A221" i="11" s="1"/>
  <c r="A222" i="11" s="1"/>
  <c r="A223" i="11" s="1"/>
  <c r="A224" i="11" s="1"/>
  <c r="A225" i="11" s="1"/>
  <c r="A226" i="11" s="1"/>
  <c r="A227" i="11" s="1"/>
  <c r="A228" i="11" s="1"/>
  <c r="A229" i="11" s="1"/>
  <c r="A230" i="11" s="1"/>
  <c r="A231" i="11" s="1"/>
  <c r="A232" i="11" s="1"/>
  <c r="A233" i="11" s="1"/>
  <c r="A234" i="11" s="1"/>
  <c r="A235" i="11" s="1"/>
  <c r="A236" i="11" s="1"/>
  <c r="A237" i="11" s="1"/>
  <c r="A238" i="11" s="1"/>
  <c r="A239" i="11" s="1"/>
  <c r="A240" i="11" s="1"/>
  <c r="A241" i="11" s="1"/>
  <c r="A242" i="11" s="1"/>
  <c r="A243" i="11" s="1"/>
  <c r="A244" i="11" s="1"/>
  <c r="A245" i="11" s="1"/>
  <c r="A246" i="11" s="1"/>
  <c r="A247" i="11" s="1"/>
  <c r="A248" i="11" s="1"/>
  <c r="A249" i="11" s="1"/>
  <c r="A250" i="11" s="1"/>
  <c r="A251" i="11" s="1"/>
  <c r="A252" i="11" s="1"/>
  <c r="A253" i="11" s="1"/>
  <c r="A254" i="11" s="1"/>
  <c r="A255" i="11" s="1"/>
  <c r="A256" i="11" s="1"/>
  <c r="A257" i="11" s="1"/>
  <c r="A258" i="11" s="1"/>
  <c r="A259" i="11" s="1"/>
  <c r="A260" i="11" s="1"/>
  <c r="A261" i="11" s="1"/>
  <c r="A262" i="11" s="1"/>
  <c r="A263" i="11" s="1"/>
  <c r="A264" i="11" s="1"/>
  <c r="A265" i="11" s="1"/>
  <c r="A266" i="11" s="1"/>
  <c r="A267" i="11" s="1"/>
  <c r="A268" i="11" s="1"/>
  <c r="A269" i="11" s="1"/>
  <c r="A270" i="11" s="1"/>
  <c r="A271" i="11" s="1"/>
  <c r="A272" i="11" s="1"/>
  <c r="A273" i="11" s="1"/>
  <c r="A274" i="11" s="1"/>
  <c r="A275" i="11" s="1"/>
  <c r="A276" i="11" s="1"/>
  <c r="A277" i="11" s="1"/>
  <c r="A278" i="11" s="1"/>
  <c r="A279" i="11" s="1"/>
  <c r="A280" i="11" s="1"/>
  <c r="A281" i="11" s="1"/>
  <c r="A282" i="11" s="1"/>
  <c r="A283" i="11" s="1"/>
  <c r="A284" i="11" s="1"/>
  <c r="A285" i="11" s="1"/>
  <c r="A286" i="11" s="1"/>
  <c r="A287" i="11" s="1"/>
  <c r="A288" i="11" s="1"/>
  <c r="A289" i="11" s="1"/>
  <c r="A290" i="11" s="1"/>
  <c r="A291" i="11" s="1"/>
  <c r="A292" i="11" s="1"/>
  <c r="A293" i="11" s="1"/>
  <c r="A294" i="11" s="1"/>
  <c r="A295" i="11" s="1"/>
  <c r="A296" i="11" s="1"/>
  <c r="A297" i="11" s="1"/>
  <c r="A298" i="11" s="1"/>
  <c r="A299" i="11" s="1"/>
  <c r="A300" i="11" s="1"/>
  <c r="A301" i="11" s="1"/>
  <c r="A302" i="11" s="1"/>
  <c r="A303" i="11" s="1"/>
  <c r="A304" i="11" s="1"/>
  <c r="A305" i="11" s="1"/>
  <c r="A306" i="11" s="1"/>
  <c r="A307" i="11" s="1"/>
  <c r="A308" i="11" s="1"/>
  <c r="A309" i="11" s="1"/>
  <c r="A310" i="11" s="1"/>
  <c r="A311" i="11" s="1"/>
  <c r="A312" i="11" s="1"/>
  <c r="A313" i="11" s="1"/>
  <c r="A314" i="11" s="1"/>
  <c r="A315" i="11" s="1"/>
  <c r="A316" i="11" s="1"/>
  <c r="A317" i="11" s="1"/>
  <c r="A318" i="11" s="1"/>
  <c r="A319" i="11" s="1"/>
  <c r="A320" i="11" s="1"/>
  <c r="A321" i="11" s="1"/>
  <c r="A322" i="11" s="1"/>
  <c r="A323" i="11" s="1"/>
  <c r="A324" i="11" s="1"/>
  <c r="A325" i="11" s="1"/>
  <c r="A326" i="11" s="1"/>
  <c r="A327" i="11" s="1"/>
  <c r="A328" i="11" s="1"/>
  <c r="A329" i="11" s="1"/>
  <c r="A330" i="11" s="1"/>
  <c r="A331" i="11" s="1"/>
  <c r="A332" i="11" s="1"/>
  <c r="A333" i="11" s="1"/>
  <c r="A334" i="11" s="1"/>
  <c r="A335" i="11" s="1"/>
  <c r="A336" i="11" s="1"/>
  <c r="A337" i="11" s="1"/>
  <c r="A338" i="11" s="1"/>
  <c r="A339" i="11" s="1"/>
  <c r="A340" i="11" s="1"/>
  <c r="A341" i="11" s="1"/>
  <c r="A342" i="11" s="1"/>
  <c r="A343" i="11" s="1"/>
  <c r="A344" i="11" s="1"/>
  <c r="A345" i="11" s="1"/>
  <c r="A346" i="11" s="1"/>
  <c r="A347" i="11" s="1"/>
  <c r="A348" i="11" s="1"/>
  <c r="A349" i="11" s="1"/>
  <c r="A350" i="11" s="1"/>
  <c r="A351" i="11" s="1"/>
  <c r="A352" i="11" s="1"/>
  <c r="A353" i="11" s="1"/>
  <c r="A354" i="11" s="1"/>
  <c r="A355" i="11" s="1"/>
  <c r="A356" i="11" s="1"/>
  <c r="A357" i="11" s="1"/>
  <c r="A358" i="11" s="1"/>
  <c r="A359" i="11" s="1"/>
  <c r="A360" i="11" s="1"/>
  <c r="A361" i="11" s="1"/>
  <c r="A362" i="11" s="1"/>
  <c r="A363" i="11" s="1"/>
  <c r="A364" i="11" s="1"/>
  <c r="A365" i="11" s="1"/>
  <c r="A366" i="11" s="1"/>
  <c r="A367" i="11" s="1"/>
  <c r="A368" i="11" s="1"/>
  <c r="A369" i="11" s="1"/>
  <c r="A370" i="11" s="1"/>
  <c r="A371" i="11" s="1"/>
  <c r="A372" i="11" s="1"/>
  <c r="A373" i="11" s="1"/>
  <c r="A374" i="11" s="1"/>
  <c r="A375" i="11" s="1"/>
  <c r="A376" i="11" s="1"/>
  <c r="A377" i="11" s="1"/>
  <c r="A378" i="11" s="1"/>
  <c r="A379" i="11" s="1"/>
  <c r="A380" i="11" s="1"/>
  <c r="A381" i="11" s="1"/>
  <c r="A382" i="11" s="1"/>
  <c r="A383" i="11" s="1"/>
  <c r="A384" i="11" s="1"/>
  <c r="A385" i="11" s="1"/>
  <c r="A386" i="11" s="1"/>
  <c r="A387" i="11" s="1"/>
  <c r="A388" i="11" s="1"/>
  <c r="A389" i="11" s="1"/>
  <c r="A390" i="11" s="1"/>
  <c r="A391" i="11" s="1"/>
  <c r="A392" i="11" s="1"/>
  <c r="A393" i="11" s="1"/>
  <c r="A394" i="11" s="1"/>
  <c r="A395" i="11" s="1"/>
  <c r="A396" i="11" s="1"/>
  <c r="A397" i="11" s="1"/>
  <c r="A398" i="11" s="1"/>
  <c r="A399" i="11" s="1"/>
  <c r="A400" i="11" s="1"/>
  <c r="A401" i="11" s="1"/>
  <c r="A402" i="11" s="1"/>
  <c r="A403" i="11" s="1"/>
  <c r="A404" i="11" s="1"/>
  <c r="A405" i="11" s="1"/>
  <c r="A406" i="11" s="1"/>
  <c r="A407" i="11" s="1"/>
  <c r="A408" i="11" s="1"/>
  <c r="A409" i="11" s="1"/>
  <c r="A410" i="11" s="1"/>
  <c r="A411" i="11" s="1"/>
  <c r="A412" i="11" s="1"/>
  <c r="A413" i="11" s="1"/>
  <c r="A414" i="11" s="1"/>
  <c r="A415" i="11" s="1"/>
  <c r="A416" i="11" s="1"/>
  <c r="A417" i="11" s="1"/>
  <c r="A418" i="11" s="1"/>
  <c r="A419" i="11" s="1"/>
  <c r="A420" i="11" s="1"/>
  <c r="A421" i="11" s="1"/>
  <c r="A422" i="11" s="1"/>
  <c r="A423" i="11" s="1"/>
  <c r="A424" i="11" s="1"/>
  <c r="A425" i="11" s="1"/>
  <c r="A426" i="11" s="1"/>
  <c r="A427" i="11" s="1"/>
  <c r="A428" i="11" s="1"/>
  <c r="A429" i="11" s="1"/>
  <c r="A430" i="11" s="1"/>
  <c r="A431" i="11" s="1"/>
  <c r="A432" i="11" s="1"/>
  <c r="A433" i="11" s="1"/>
  <c r="A434" i="11" s="1"/>
  <c r="A435" i="11" s="1"/>
  <c r="A436" i="11" s="1"/>
  <c r="A437" i="11" s="1"/>
  <c r="A438" i="11" s="1"/>
  <c r="A439" i="11" s="1"/>
  <c r="A440" i="11" s="1"/>
  <c r="A441" i="11" s="1"/>
  <c r="A442" i="11" s="1"/>
  <c r="A443" i="11" s="1"/>
  <c r="A444" i="11" s="1"/>
  <c r="A445" i="11" s="1"/>
  <c r="A446" i="11" s="1"/>
  <c r="A447" i="11" s="1"/>
  <c r="A448" i="11" s="1"/>
  <c r="A449" i="11" s="1"/>
  <c r="A450" i="11" s="1"/>
  <c r="A451" i="11" s="1"/>
  <c r="A452" i="11" s="1"/>
  <c r="A453" i="11" s="1"/>
  <c r="A454" i="11" s="1"/>
  <c r="A455" i="11" s="1"/>
  <c r="A456" i="11" s="1"/>
  <c r="A457" i="11" s="1"/>
  <c r="A458" i="11" s="1"/>
  <c r="A459" i="11" s="1"/>
  <c r="A460" i="11" s="1"/>
  <c r="A461" i="11" s="1"/>
  <c r="A462" i="11" s="1"/>
  <c r="A463" i="11" s="1"/>
  <c r="A464" i="11" s="1"/>
  <c r="A465" i="11" s="1"/>
  <c r="A466" i="11" s="1"/>
  <c r="A467" i="11" s="1"/>
  <c r="A468" i="11" s="1"/>
  <c r="A469" i="11" s="1"/>
  <c r="A470" i="11" s="1"/>
  <c r="A471" i="11" s="1"/>
  <c r="A472" i="11" s="1"/>
  <c r="A473" i="11" s="1"/>
  <c r="A474" i="11" s="1"/>
  <c r="A475" i="11" s="1"/>
  <c r="A476" i="11" s="1"/>
  <c r="A477" i="11" s="1"/>
  <c r="A478" i="11" s="1"/>
  <c r="A479" i="11" s="1"/>
  <c r="A480" i="11" s="1"/>
  <c r="A481" i="11" s="1"/>
  <c r="A482" i="11" s="1"/>
  <c r="A483" i="11" s="1"/>
  <c r="A484" i="11" s="1"/>
  <c r="A485" i="11" s="1"/>
  <c r="A486" i="11" s="1"/>
  <c r="A487" i="11" s="1"/>
  <c r="A488" i="11" s="1"/>
  <c r="A489" i="11" s="1"/>
  <c r="A490" i="11" s="1"/>
  <c r="A491" i="11" s="1"/>
  <c r="A492" i="11" s="1"/>
  <c r="A493" i="11" s="1"/>
  <c r="A494" i="11" s="1"/>
  <c r="A495" i="11" s="1"/>
  <c r="A496" i="11" s="1"/>
  <c r="A497" i="11" s="1"/>
  <c r="A498" i="11" s="1"/>
  <c r="A499" i="11" s="1"/>
  <c r="A500" i="11" s="1"/>
  <c r="A501" i="11" s="1"/>
  <c r="A502" i="11" s="1"/>
  <c r="A503" i="11" s="1"/>
  <c r="A504" i="11" s="1"/>
  <c r="A505" i="11" s="1"/>
  <c r="A506" i="11" s="1"/>
  <c r="A507" i="11" s="1"/>
  <c r="A508" i="11" s="1"/>
  <c r="A509" i="11" s="1"/>
  <c r="A510" i="11" s="1"/>
  <c r="A511" i="11" s="1"/>
  <c r="A512" i="11" s="1"/>
  <c r="A513" i="11" s="1"/>
  <c r="A514" i="11" s="1"/>
  <c r="A515" i="11" s="1"/>
  <c r="A516" i="11" s="1"/>
  <c r="A517" i="11" s="1"/>
  <c r="A518" i="11" s="1"/>
  <c r="A519" i="11" s="1"/>
  <c r="A520" i="11" s="1"/>
  <c r="A521" i="11" s="1"/>
  <c r="A522" i="11" s="1"/>
  <c r="A523" i="11" s="1"/>
  <c r="A524" i="11" s="1"/>
  <c r="A525" i="11" s="1"/>
  <c r="A526" i="11" s="1"/>
  <c r="A527" i="11" s="1"/>
  <c r="A528" i="11" s="1"/>
  <c r="A529" i="11" s="1"/>
  <c r="A530" i="11" s="1"/>
  <c r="A531" i="11" s="1"/>
  <c r="A532" i="11" s="1"/>
  <c r="A533" i="11" s="1"/>
  <c r="A534" i="11" s="1"/>
  <c r="A535" i="11" s="1"/>
  <c r="A536" i="11" s="1"/>
  <c r="A537" i="11" s="1"/>
  <c r="A538" i="11" s="1"/>
  <c r="A539" i="11" s="1"/>
  <c r="A540" i="11" s="1"/>
  <c r="A541" i="11" s="1"/>
  <c r="A542" i="11" s="1"/>
  <c r="A543" i="11" s="1"/>
  <c r="A544" i="11" s="1"/>
  <c r="A545" i="11" s="1"/>
  <c r="A546" i="11" s="1"/>
  <c r="A547" i="11" s="1"/>
  <c r="A548" i="11" s="1"/>
  <c r="A549" i="11" s="1"/>
  <c r="A550" i="11" s="1"/>
  <c r="A551" i="11" s="1"/>
  <c r="A552" i="11" s="1"/>
  <c r="A553" i="11" s="1"/>
  <c r="A554" i="11" s="1"/>
  <c r="A555" i="11" s="1"/>
  <c r="A556" i="11" s="1"/>
  <c r="A557" i="11" s="1"/>
  <c r="A558" i="11" s="1"/>
  <c r="A559" i="11" s="1"/>
  <c r="A560" i="11" s="1"/>
  <c r="A561" i="11" s="1"/>
  <c r="A562" i="11" s="1"/>
  <c r="A563" i="11" s="1"/>
  <c r="A564" i="11" s="1"/>
  <c r="A565" i="11" s="1"/>
  <c r="A566" i="11" s="1"/>
  <c r="A567" i="11" s="1"/>
  <c r="A568" i="11" s="1"/>
  <c r="A569" i="11" s="1"/>
  <c r="A570" i="11" s="1"/>
  <c r="A571" i="11" s="1"/>
  <c r="A572" i="11" s="1"/>
  <c r="A573" i="11" s="1"/>
  <c r="A574" i="11" s="1"/>
  <c r="A575" i="11" s="1"/>
  <c r="A576" i="11" s="1"/>
  <c r="A577" i="11" s="1"/>
  <c r="A578" i="11" s="1"/>
  <c r="A579" i="11" s="1"/>
  <c r="A580" i="11" s="1"/>
  <c r="A581" i="11" s="1"/>
  <c r="A582" i="11" s="1"/>
  <c r="A583" i="11" s="1"/>
  <c r="A584" i="11" s="1"/>
  <c r="A585" i="11" s="1"/>
  <c r="A586" i="11" s="1"/>
  <c r="A587" i="11" s="1"/>
  <c r="A588" i="11" s="1"/>
  <c r="A589" i="11" s="1"/>
  <c r="A590" i="11" s="1"/>
  <c r="A591" i="11" s="1"/>
  <c r="A592" i="11" s="1"/>
  <c r="A593" i="11" s="1"/>
  <c r="A594" i="11" s="1"/>
  <c r="A595" i="11" s="1"/>
  <c r="A596" i="11" s="1"/>
  <c r="A597" i="11" s="1"/>
  <c r="A598" i="11" s="1"/>
  <c r="A599" i="11" s="1"/>
  <c r="A600" i="11" s="1"/>
  <c r="A601" i="11" s="1"/>
  <c r="A602" i="11" s="1"/>
  <c r="A603" i="11" s="1"/>
  <c r="A604" i="11" s="1"/>
  <c r="A605" i="11" s="1"/>
  <c r="A606" i="11" s="1"/>
  <c r="A607" i="11" s="1"/>
  <c r="A608" i="11" s="1"/>
  <c r="A609" i="11" s="1"/>
  <c r="A610" i="11" s="1"/>
  <c r="A611" i="11" s="1"/>
  <c r="A612" i="11" s="1"/>
  <c r="A613" i="11" s="1"/>
  <c r="A614" i="11" s="1"/>
  <c r="A615" i="11" s="1"/>
  <c r="A616" i="11" s="1"/>
  <c r="A617" i="11" s="1"/>
  <c r="A618" i="11" s="1"/>
  <c r="A619" i="11" s="1"/>
  <c r="A620" i="11" s="1"/>
  <c r="A621" i="11" s="1"/>
  <c r="A622" i="11" s="1"/>
  <c r="A623" i="11" s="1"/>
  <c r="A624" i="11" s="1"/>
  <c r="A625" i="11" s="1"/>
  <c r="A626" i="11" s="1"/>
  <c r="A627" i="11" s="1"/>
  <c r="A628" i="11" s="1"/>
  <c r="A629" i="11" s="1"/>
  <c r="A630" i="11" s="1"/>
  <c r="A631" i="11" s="1"/>
  <c r="A632" i="11" s="1"/>
  <c r="A633" i="11" s="1"/>
  <c r="A634" i="11" s="1"/>
  <c r="A635" i="11" s="1"/>
  <c r="A636" i="11" s="1"/>
  <c r="A637" i="11" s="1"/>
  <c r="A638" i="11" s="1"/>
  <c r="A639" i="11" s="1"/>
  <c r="A640" i="11" s="1"/>
  <c r="A641" i="11" s="1"/>
  <c r="A642" i="11" s="1"/>
  <c r="A643" i="11" s="1"/>
  <c r="A644" i="11" s="1"/>
  <c r="A645" i="11" s="1"/>
  <c r="A646" i="11" s="1"/>
  <c r="A647" i="11" s="1"/>
  <c r="A648" i="11" s="1"/>
  <c r="A649" i="11" s="1"/>
  <c r="A650" i="11" s="1"/>
  <c r="A651" i="11" s="1"/>
  <c r="A652" i="11" s="1"/>
  <c r="A653" i="11" s="1"/>
  <c r="A654" i="11" s="1"/>
  <c r="A655" i="11" s="1"/>
  <c r="A656" i="11" s="1"/>
  <c r="A657" i="11" s="1"/>
  <c r="A658" i="11" s="1"/>
  <c r="A659" i="11" s="1"/>
  <c r="A660" i="11" s="1"/>
  <c r="A661" i="11" s="1"/>
  <c r="A662" i="11" s="1"/>
  <c r="A663" i="11" s="1"/>
  <c r="A664" i="11" s="1"/>
  <c r="A665" i="11" s="1"/>
  <c r="A666" i="11" s="1"/>
  <c r="A667" i="11" s="1"/>
  <c r="A668" i="11" s="1"/>
  <c r="A669" i="11" s="1"/>
  <c r="A670" i="11" s="1"/>
  <c r="A671" i="11" s="1"/>
  <c r="A672" i="11" s="1"/>
  <c r="A673" i="11" s="1"/>
  <c r="A674" i="11" s="1"/>
  <c r="A675" i="11" s="1"/>
  <c r="A676" i="11" s="1"/>
  <c r="A677" i="11" s="1"/>
  <c r="A678" i="11" s="1"/>
  <c r="A679" i="11" s="1"/>
  <c r="A680" i="11" s="1"/>
  <c r="A681" i="11" s="1"/>
  <c r="A682" i="11" s="1"/>
  <c r="A683" i="11" s="1"/>
  <c r="A684" i="11" s="1"/>
  <c r="A685" i="11" s="1"/>
  <c r="A686" i="11" s="1"/>
  <c r="A687" i="11" s="1"/>
  <c r="A688" i="11" s="1"/>
  <c r="A689" i="11" s="1"/>
  <c r="A690" i="11" s="1"/>
  <c r="A691" i="11" s="1"/>
  <c r="A692" i="11" s="1"/>
  <c r="A693" i="11" s="1"/>
  <c r="A694" i="11" s="1"/>
  <c r="A695" i="11" s="1"/>
  <c r="A696" i="11" s="1"/>
  <c r="A697" i="11" s="1"/>
  <c r="A698" i="11" s="1"/>
  <c r="A699" i="11" s="1"/>
  <c r="A700" i="11" s="1"/>
  <c r="A701" i="11" s="1"/>
  <c r="A702" i="11" s="1"/>
  <c r="A703" i="11" s="1"/>
  <c r="A704" i="11" s="1"/>
  <c r="A705" i="11" s="1"/>
  <c r="A706" i="11" s="1"/>
  <c r="A707" i="11" s="1"/>
  <c r="A708" i="11" s="1"/>
  <c r="A709" i="11" s="1"/>
  <c r="A710" i="11" s="1"/>
  <c r="A711" i="11" s="1"/>
  <c r="A712" i="11" s="1"/>
  <c r="A713" i="11" s="1"/>
  <c r="A714" i="11" s="1"/>
  <c r="A715" i="11" s="1"/>
  <c r="A716" i="11" s="1"/>
  <c r="A717" i="11" s="1"/>
  <c r="A718" i="11" s="1"/>
  <c r="A719" i="11" s="1"/>
  <c r="A720" i="11" s="1"/>
  <c r="A721" i="11" s="1"/>
  <c r="A722" i="11" s="1"/>
  <c r="A723" i="11" s="1"/>
  <c r="A724" i="11" s="1"/>
  <c r="A725" i="11" s="1"/>
  <c r="A726" i="11" s="1"/>
  <c r="A727" i="11" s="1"/>
  <c r="A728" i="11" s="1"/>
  <c r="A729" i="11" s="1"/>
  <c r="A730" i="11" s="1"/>
  <c r="A731" i="11" s="1"/>
  <c r="A732" i="11" s="1"/>
  <c r="A733" i="11" s="1"/>
  <c r="A734" i="11" s="1"/>
  <c r="A735" i="11" s="1"/>
  <c r="A736" i="11" s="1"/>
  <c r="A737" i="11" s="1"/>
  <c r="A738" i="11" s="1"/>
  <c r="A739" i="11" s="1"/>
  <c r="A740" i="11" s="1"/>
  <c r="A741" i="11" s="1"/>
  <c r="A742" i="11" s="1"/>
  <c r="A743" i="11" s="1"/>
  <c r="A744" i="11" s="1"/>
  <c r="A745" i="11" s="1"/>
  <c r="A746" i="11" s="1"/>
  <c r="A747" i="11" s="1"/>
  <c r="A748" i="11" s="1"/>
  <c r="A749" i="11" s="1"/>
  <c r="A750" i="11" s="1"/>
  <c r="A751" i="11" s="1"/>
  <c r="A752" i="11" s="1"/>
  <c r="A753" i="11" s="1"/>
  <c r="A754" i="11" s="1"/>
  <c r="A755" i="11" s="1"/>
  <c r="A756" i="11" s="1"/>
  <c r="A757" i="11" s="1"/>
  <c r="A758" i="11" s="1"/>
  <c r="A759" i="11" s="1"/>
  <c r="A760" i="11" s="1"/>
  <c r="A761" i="11" s="1"/>
  <c r="A762" i="11" s="1"/>
  <c r="A763" i="11" s="1"/>
  <c r="A764" i="11" s="1"/>
  <c r="A765" i="11" s="1"/>
  <c r="A766" i="11" s="1"/>
  <c r="A767" i="11" s="1"/>
  <c r="A768" i="11" s="1"/>
  <c r="A769" i="11" s="1"/>
  <c r="A770" i="11" s="1"/>
  <c r="A771" i="11" s="1"/>
  <c r="A772" i="11" s="1"/>
  <c r="A773" i="11" s="1"/>
  <c r="A774" i="11" s="1"/>
  <c r="A775" i="11" s="1"/>
  <c r="A776" i="11" s="1"/>
  <c r="A777" i="11" s="1"/>
  <c r="A778" i="11" s="1"/>
  <c r="A779" i="11" s="1"/>
  <c r="A780" i="11" s="1"/>
  <c r="A781" i="11" s="1"/>
  <c r="A782" i="11" s="1"/>
  <c r="A783" i="11" s="1"/>
  <c r="A784" i="11" s="1"/>
  <c r="A785" i="11" s="1"/>
  <c r="A786" i="11" s="1"/>
  <c r="A787" i="11" s="1"/>
  <c r="A788" i="11" s="1"/>
  <c r="A789" i="11" s="1"/>
  <c r="A790" i="11" s="1"/>
  <c r="A791" i="11" s="1"/>
  <c r="A792" i="11" s="1"/>
  <c r="A793" i="11" s="1"/>
  <c r="A794" i="11" s="1"/>
  <c r="A795" i="11" s="1"/>
  <c r="A796" i="11" s="1"/>
  <c r="A797" i="11" s="1"/>
  <c r="A798" i="11" s="1"/>
  <c r="A799" i="11" s="1"/>
  <c r="A800" i="11" s="1"/>
  <c r="A801" i="11" s="1"/>
  <c r="A802" i="11" s="1"/>
  <c r="A803" i="11" s="1"/>
  <c r="A804" i="11" s="1"/>
  <c r="A805" i="11" s="1"/>
  <c r="A806" i="11" s="1"/>
  <c r="A807" i="11" s="1"/>
  <c r="A808" i="11" s="1"/>
  <c r="A809" i="11" s="1"/>
  <c r="A810" i="11" s="1"/>
  <c r="A811" i="11" s="1"/>
  <c r="A812" i="11" s="1"/>
  <c r="A813" i="11" s="1"/>
  <c r="A814" i="11" s="1"/>
  <c r="A815" i="11" s="1"/>
  <c r="A816" i="11" s="1"/>
  <c r="A817" i="11" s="1"/>
  <c r="A818" i="11" s="1"/>
  <c r="A819" i="11" s="1"/>
  <c r="A820" i="11" s="1"/>
  <c r="A821" i="11" s="1"/>
  <c r="A822" i="11" s="1"/>
  <c r="A823" i="11" s="1"/>
  <c r="A824" i="11" s="1"/>
  <c r="A825" i="11" s="1"/>
  <c r="A826" i="11" s="1"/>
  <c r="A827" i="11" s="1"/>
  <c r="A828" i="11" s="1"/>
  <c r="A829" i="11" s="1"/>
  <c r="A830" i="11" s="1"/>
  <c r="A831" i="11" s="1"/>
  <c r="A832" i="11" s="1"/>
  <c r="A833" i="11" s="1"/>
  <c r="A834" i="11" s="1"/>
  <c r="A835" i="11" s="1"/>
  <c r="A836" i="11" s="1"/>
  <c r="A837" i="11" s="1"/>
  <c r="A838" i="11" s="1"/>
  <c r="A839" i="11" s="1"/>
  <c r="A840" i="11" s="1"/>
  <c r="A841" i="11" s="1"/>
  <c r="A842" i="11" s="1"/>
  <c r="A843" i="11" s="1"/>
  <c r="A844" i="11" s="1"/>
  <c r="A845" i="11" s="1"/>
  <c r="A846" i="11" s="1"/>
  <c r="A847" i="11" s="1"/>
  <c r="A848" i="11" s="1"/>
  <c r="A849" i="11" s="1"/>
  <c r="A850" i="11" s="1"/>
  <c r="A851" i="11" s="1"/>
  <c r="A852" i="11" s="1"/>
  <c r="A853" i="11" s="1"/>
  <c r="A854" i="11" s="1"/>
  <c r="A855" i="11" s="1"/>
  <c r="A856" i="11" s="1"/>
  <c r="A857" i="11" s="1"/>
  <c r="A858" i="11" s="1"/>
  <c r="A859" i="11" s="1"/>
  <c r="A860" i="11" s="1"/>
  <c r="A861" i="11" s="1"/>
  <c r="A862" i="11" s="1"/>
  <c r="A863" i="11" s="1"/>
  <c r="A864" i="11" s="1"/>
  <c r="A865" i="11" s="1"/>
  <c r="A866" i="11" s="1"/>
  <c r="A867" i="11" s="1"/>
  <c r="A868" i="11" s="1"/>
  <c r="A869" i="11" s="1"/>
  <c r="A870" i="11" s="1"/>
  <c r="A871" i="11" s="1"/>
  <c r="A872" i="11" s="1"/>
  <c r="A873" i="11" s="1"/>
  <c r="A874" i="11" s="1"/>
  <c r="A875" i="11" s="1"/>
  <c r="A876" i="11" s="1"/>
  <c r="A877" i="11" s="1"/>
  <c r="A878" i="11" s="1"/>
  <c r="A879" i="11" s="1"/>
  <c r="A880" i="11" s="1"/>
  <c r="A881" i="11" s="1"/>
  <c r="A882" i="11" s="1"/>
  <c r="A883" i="11" s="1"/>
  <c r="A884" i="11" s="1"/>
  <c r="A885" i="11" s="1"/>
  <c r="A886" i="11" s="1"/>
  <c r="A887" i="11" s="1"/>
  <c r="A888" i="11" s="1"/>
  <c r="A889" i="11" s="1"/>
  <c r="A890" i="11" s="1"/>
  <c r="A891" i="11" s="1"/>
  <c r="A892" i="11" s="1"/>
  <c r="A893" i="11" s="1"/>
  <c r="A894" i="11" s="1"/>
  <c r="A895" i="11" s="1"/>
  <c r="A896" i="11" s="1"/>
  <c r="A897" i="11" s="1"/>
  <c r="A898" i="11" s="1"/>
  <c r="A899" i="11" s="1"/>
  <c r="A900" i="11" s="1"/>
  <c r="A901" i="11" s="1"/>
  <c r="A902" i="11" s="1"/>
  <c r="A903" i="11" s="1"/>
  <c r="A904" i="11" s="1"/>
  <c r="A905" i="11" s="1"/>
  <c r="A906" i="11" s="1"/>
  <c r="A907" i="11" s="1"/>
  <c r="A908" i="11" s="1"/>
  <c r="A909" i="11" s="1"/>
  <c r="A910" i="11" s="1"/>
  <c r="A911" i="11" s="1"/>
  <c r="A912" i="11" s="1"/>
  <c r="A913" i="11" s="1"/>
  <c r="A914" i="11" s="1"/>
  <c r="A915" i="11" s="1"/>
  <c r="A916" i="11" s="1"/>
  <c r="A917" i="11" s="1"/>
  <c r="A918" i="11" s="1"/>
  <c r="A919" i="11" s="1"/>
  <c r="A920" i="11" s="1"/>
  <c r="A921" i="11" s="1"/>
  <c r="A922" i="11" s="1"/>
  <c r="A923" i="11" s="1"/>
  <c r="A924" i="11" s="1"/>
  <c r="A925" i="11" s="1"/>
  <c r="A926" i="11" s="1"/>
  <c r="A927" i="11" s="1"/>
  <c r="A928" i="11" s="1"/>
  <c r="A929" i="11" s="1"/>
  <c r="A930" i="11" s="1"/>
  <c r="A931" i="11" s="1"/>
  <c r="A932" i="11" s="1"/>
  <c r="A933" i="11" s="1"/>
  <c r="A934" i="11" s="1"/>
  <c r="A935" i="11" s="1"/>
  <c r="A936" i="11" s="1"/>
  <c r="A937" i="11" s="1"/>
  <c r="A938" i="11" s="1"/>
  <c r="A939" i="11" s="1"/>
  <c r="A940" i="11" s="1"/>
  <c r="A941" i="11" s="1"/>
  <c r="A942" i="11" s="1"/>
  <c r="A943" i="11" s="1"/>
  <c r="A944" i="11" s="1"/>
  <c r="A945" i="11" s="1"/>
  <c r="A946" i="11" s="1"/>
  <c r="A947" i="11" s="1"/>
  <c r="A948" i="11" s="1"/>
  <c r="A949" i="11" s="1"/>
  <c r="A950" i="11" s="1"/>
  <c r="A951" i="11" s="1"/>
  <c r="A952" i="11" s="1"/>
  <c r="A953" i="11" s="1"/>
  <c r="A954" i="11" s="1"/>
  <c r="A955" i="11" s="1"/>
  <c r="A956" i="11" s="1"/>
  <c r="A957" i="11" s="1"/>
  <c r="A958" i="11" s="1"/>
  <c r="A959" i="11" s="1"/>
  <c r="A960" i="11" s="1"/>
  <c r="A961" i="11" s="1"/>
  <c r="A962" i="11" s="1"/>
  <c r="A963" i="11" s="1"/>
  <c r="A964" i="11" s="1"/>
  <c r="A965" i="11" s="1"/>
  <c r="A966" i="11" s="1"/>
  <c r="A967" i="11" s="1"/>
  <c r="A968" i="11" s="1"/>
  <c r="A969" i="11" s="1"/>
  <c r="A970" i="11" s="1"/>
  <c r="A971" i="11" s="1"/>
  <c r="A972" i="11" s="1"/>
  <c r="A973" i="11" s="1"/>
  <c r="A974" i="11" s="1"/>
  <c r="A975" i="11" s="1"/>
  <c r="A976" i="11" s="1"/>
  <c r="A977" i="11" s="1"/>
  <c r="A978" i="11" s="1"/>
  <c r="A979" i="11" s="1"/>
  <c r="A980" i="11" s="1"/>
  <c r="A981" i="11" s="1"/>
  <c r="A982" i="11" s="1"/>
  <c r="A983" i="11" s="1"/>
  <c r="A984" i="11" s="1"/>
  <c r="A985" i="11" s="1"/>
  <c r="A986" i="11" s="1"/>
  <c r="A987" i="11" s="1"/>
  <c r="A988" i="11" s="1"/>
  <c r="A989" i="11" s="1"/>
  <c r="A990" i="11" s="1"/>
  <c r="A991" i="11" s="1"/>
  <c r="A992" i="11" s="1"/>
  <c r="A993" i="11" s="1"/>
  <c r="A994" i="11" s="1"/>
  <c r="A995" i="11" s="1"/>
  <c r="A996" i="11" s="1"/>
  <c r="A997" i="11" s="1"/>
  <c r="A998" i="11" s="1"/>
  <c r="A999" i="11" s="1"/>
  <c r="A1000" i="11" s="1"/>
  <c r="A1001" i="11" s="1"/>
  <c r="A1002" i="11" s="1"/>
  <c r="A1003" i="11" s="1"/>
  <c r="A1004" i="11" s="1"/>
  <c r="A1005" i="11" s="1"/>
  <c r="A1006" i="11" s="1"/>
  <c r="A1007" i="11" s="1"/>
  <c r="A1008" i="11" s="1"/>
  <c r="A1009" i="11" s="1"/>
  <c r="A1010" i="11" s="1"/>
  <c r="A1011" i="11" s="1"/>
  <c r="A1012" i="11" s="1"/>
  <c r="A1013" i="11" s="1"/>
  <c r="A1014" i="11" s="1"/>
  <c r="A1015" i="11" s="1"/>
  <c r="A1016" i="11" s="1"/>
  <c r="A1017" i="11" s="1"/>
  <c r="A1018" i="11" s="1"/>
  <c r="A1019" i="11" s="1"/>
  <c r="A1020" i="11" s="1"/>
  <c r="A1021" i="11" s="1"/>
  <c r="A1022" i="11" s="1"/>
  <c r="A1023" i="11" s="1"/>
  <c r="A1024" i="11" s="1"/>
  <c r="A1025" i="11" s="1"/>
  <c r="A1026" i="11" s="1"/>
  <c r="A1027" i="11" s="1"/>
  <c r="A1028" i="11" s="1"/>
  <c r="A1029" i="11" s="1"/>
  <c r="A1030" i="11" s="1"/>
  <c r="A1031" i="11" s="1"/>
  <c r="A1032" i="11" s="1"/>
  <c r="A1033" i="11" s="1"/>
  <c r="A1034" i="11" s="1"/>
  <c r="A1035" i="11" s="1"/>
  <c r="A1036" i="11" s="1"/>
  <c r="A1037" i="11" s="1"/>
  <c r="A1038" i="11" s="1"/>
  <c r="A1039" i="11" s="1"/>
  <c r="A1040" i="11" s="1"/>
  <c r="A1041" i="11" s="1"/>
  <c r="A1042" i="11" s="1"/>
  <c r="A1043" i="11" s="1"/>
  <c r="A1044" i="11" s="1"/>
  <c r="A1045" i="11" s="1"/>
  <c r="A1046" i="11" s="1"/>
  <c r="A1047" i="11" s="1"/>
  <c r="A1048" i="11" s="1"/>
  <c r="A1049" i="11" s="1"/>
  <c r="A1050" i="11" s="1"/>
  <c r="A1051" i="11" s="1"/>
  <c r="A1052" i="11" s="1"/>
  <c r="A1053" i="11" s="1"/>
  <c r="A1054" i="11" s="1"/>
  <c r="A1055" i="11" s="1"/>
  <c r="A1056" i="11" s="1"/>
  <c r="A1057" i="11" s="1"/>
  <c r="A1058" i="11" s="1"/>
  <c r="A1059" i="11" s="1"/>
  <c r="A1060" i="11" s="1"/>
  <c r="A1061" i="11" s="1"/>
  <c r="A1062" i="11" s="1"/>
  <c r="A1063" i="11" s="1"/>
  <c r="A1064" i="11" s="1"/>
  <c r="A1065" i="11" s="1"/>
  <c r="A1066" i="11" s="1"/>
  <c r="A1067" i="11" s="1"/>
  <c r="A1068" i="11" s="1"/>
  <c r="A1069" i="11" s="1"/>
  <c r="A1070" i="11" s="1"/>
  <c r="A1071" i="11" s="1"/>
  <c r="A1072" i="11" s="1"/>
  <c r="A1073" i="11" s="1"/>
  <c r="A1074" i="11" s="1"/>
  <c r="A1075" i="11" s="1"/>
  <c r="A1076" i="11" s="1"/>
  <c r="A1077" i="11" s="1"/>
  <c r="A1078" i="11" s="1"/>
  <c r="A1079" i="11" s="1"/>
  <c r="A1080" i="11" s="1"/>
  <c r="A1081" i="11" s="1"/>
  <c r="A1082" i="11" s="1"/>
  <c r="A1083" i="11" s="1"/>
  <c r="A1084" i="11" s="1"/>
  <c r="A1085" i="11" s="1"/>
  <c r="A1086" i="11" s="1"/>
  <c r="A1087" i="11" s="1"/>
  <c r="A1088" i="11" s="1"/>
  <c r="A1089" i="11" s="1"/>
  <c r="A1090" i="11" s="1"/>
  <c r="A1091" i="11" s="1"/>
  <c r="A1092" i="11" s="1"/>
  <c r="A1093" i="11" s="1"/>
  <c r="A1094" i="11" s="1"/>
  <c r="A1095" i="11" s="1"/>
  <c r="A1096" i="11" s="1"/>
  <c r="A1097" i="11" s="1"/>
  <c r="A1098" i="11" s="1"/>
  <c r="A1099" i="11" s="1"/>
  <c r="A1100" i="11" s="1"/>
  <c r="A1101" i="11" s="1"/>
  <c r="A1102" i="11" s="1"/>
  <c r="A1103" i="11" s="1"/>
  <c r="A1104" i="11" s="1"/>
  <c r="A1105" i="11" s="1"/>
  <c r="A1106" i="11" s="1"/>
  <c r="A1107" i="11" s="1"/>
  <c r="A1108" i="11" s="1"/>
  <c r="A1109" i="11" s="1"/>
  <c r="A1110" i="11" s="1"/>
  <c r="A1111" i="11" s="1"/>
  <c r="A1112" i="11" s="1"/>
  <c r="A1113" i="11" s="1"/>
  <c r="A1114" i="11" s="1"/>
  <c r="A1115" i="11" s="1"/>
  <c r="A1116" i="11" s="1"/>
  <c r="A1117" i="11" s="1"/>
  <c r="A1118" i="11" s="1"/>
  <c r="A1119" i="11" s="1"/>
  <c r="A1120" i="11" s="1"/>
  <c r="A1121" i="11" s="1"/>
  <c r="A1122" i="11" s="1"/>
  <c r="A1123" i="11" s="1"/>
  <c r="A1124" i="11" s="1"/>
  <c r="A1125" i="11" s="1"/>
  <c r="A1126" i="11" s="1"/>
  <c r="A1127" i="11" s="1"/>
  <c r="A1128" i="11" s="1"/>
  <c r="A1129" i="11" s="1"/>
  <c r="A1130" i="11" s="1"/>
  <c r="A1131" i="11" s="1"/>
  <c r="A1132" i="11" s="1"/>
  <c r="A1133" i="11" s="1"/>
  <c r="A1134" i="11" s="1"/>
  <c r="A1135" i="11" s="1"/>
  <c r="A1136" i="11" s="1"/>
  <c r="A1137" i="11" s="1"/>
  <c r="A1138" i="11" s="1"/>
  <c r="A1139" i="11" s="1"/>
  <c r="A1140" i="11" s="1"/>
  <c r="A1141" i="11" s="1"/>
  <c r="A1142" i="11" s="1"/>
  <c r="A1143" i="11" s="1"/>
  <c r="A1144" i="11" s="1"/>
  <c r="A1145" i="11" s="1"/>
  <c r="A1146" i="11" s="1"/>
  <c r="A1147" i="11" s="1"/>
  <c r="A1148" i="11" s="1"/>
  <c r="A1149" i="11" s="1"/>
  <c r="A1150" i="11" s="1"/>
  <c r="A1151" i="11" s="1"/>
  <c r="A1152" i="11" s="1"/>
  <c r="A1153" i="11" s="1"/>
  <c r="A1154" i="11" s="1"/>
  <c r="A1155" i="11" s="1"/>
  <c r="A1156" i="11" s="1"/>
  <c r="A1157" i="11" s="1"/>
  <c r="A1158" i="11" s="1"/>
  <c r="A1159" i="11" s="1"/>
  <c r="A1160" i="11" s="1"/>
  <c r="A1161" i="11" s="1"/>
  <c r="A1162" i="11" s="1"/>
  <c r="A1163" i="11" s="1"/>
  <c r="A1164" i="11" s="1"/>
  <c r="A1165" i="11" s="1"/>
  <c r="A1166" i="11" s="1"/>
  <c r="A1167" i="11" s="1"/>
  <c r="A1168" i="11" s="1"/>
  <c r="A1169" i="11" s="1"/>
  <c r="A1170" i="11" s="1"/>
  <c r="A1171" i="11" s="1"/>
  <c r="A1172" i="11" s="1"/>
  <c r="A1173" i="11" s="1"/>
  <c r="A1174" i="11" s="1"/>
  <c r="A1175" i="11" s="1"/>
  <c r="A1176" i="11" s="1"/>
  <c r="A1177" i="11" s="1"/>
  <c r="A1178" i="11" s="1"/>
  <c r="A1179" i="11" s="1"/>
  <c r="A1180" i="11" s="1"/>
  <c r="A1181" i="11" s="1"/>
  <c r="A1182" i="11" s="1"/>
  <c r="A1183" i="11" s="1"/>
  <c r="A1184" i="11" s="1"/>
  <c r="A1185" i="11" s="1"/>
  <c r="A1186" i="11" s="1"/>
  <c r="A1187" i="11" s="1"/>
  <c r="A1188" i="11" s="1"/>
  <c r="A1189" i="11" s="1"/>
  <c r="A1190" i="11" s="1"/>
  <c r="A1191" i="11" s="1"/>
  <c r="A1192" i="11" s="1"/>
  <c r="A1193" i="11" s="1"/>
  <c r="A1194" i="11" s="1"/>
  <c r="A1195" i="11" s="1"/>
  <c r="A1196" i="11" s="1"/>
  <c r="A1197" i="11" s="1"/>
  <c r="A1198" i="11" s="1"/>
  <c r="A1199" i="11" s="1"/>
  <c r="A1200" i="11" s="1"/>
  <c r="A1201" i="11" s="1"/>
  <c r="A1202" i="11" s="1"/>
  <c r="A1203" i="11" s="1"/>
  <c r="A1204" i="11" s="1"/>
  <c r="A1205" i="11" s="1"/>
  <c r="A1206" i="11" s="1"/>
  <c r="A1207" i="11" s="1"/>
  <c r="A1208" i="11" s="1"/>
  <c r="A1209" i="11" s="1"/>
  <c r="A1210" i="11" s="1"/>
  <c r="A1211" i="11" s="1"/>
  <c r="A1212" i="11" s="1"/>
  <c r="A1213" i="11" s="1"/>
  <c r="A1214" i="11" s="1"/>
  <c r="A1215" i="11" s="1"/>
  <c r="A1216" i="11" s="1"/>
  <c r="A1217" i="11" s="1"/>
  <c r="A1218" i="11" s="1"/>
  <c r="A1219" i="11" s="1"/>
  <c r="A1220" i="11" s="1"/>
  <c r="A1221" i="11" s="1"/>
  <c r="A1222" i="11" s="1"/>
  <c r="A1223" i="11" s="1"/>
  <c r="A1224" i="11" s="1"/>
  <c r="A1225" i="11" s="1"/>
  <c r="A1226" i="11" s="1"/>
  <c r="A1227" i="11" s="1"/>
  <c r="A1228" i="11" s="1"/>
  <c r="A1229" i="11" s="1"/>
  <c r="A1230" i="11" s="1"/>
  <c r="A1231" i="11" s="1"/>
  <c r="A1232" i="11" s="1"/>
  <c r="A1233" i="11" s="1"/>
  <c r="A1234" i="11" s="1"/>
  <c r="A1235" i="11" s="1"/>
  <c r="A1236" i="11" s="1"/>
  <c r="A1237" i="11" s="1"/>
  <c r="A1238" i="11" s="1"/>
  <c r="A1239" i="11" s="1"/>
  <c r="A1240" i="11" s="1"/>
  <c r="A1241" i="11" s="1"/>
  <c r="A1242" i="11" s="1"/>
  <c r="A1243" i="11" s="1"/>
  <c r="A1244" i="11" s="1"/>
  <c r="A1245" i="11" s="1"/>
  <c r="A1246" i="11" s="1"/>
  <c r="A1247" i="11" s="1"/>
  <c r="A1248" i="11" s="1"/>
  <c r="A1249" i="11" s="1"/>
  <c r="A1250" i="11" s="1"/>
  <c r="A1251" i="11" s="1"/>
  <c r="A1252" i="11" s="1"/>
  <c r="A1253" i="11" s="1"/>
  <c r="A1254" i="11" s="1"/>
  <c r="A1255" i="11" s="1"/>
  <c r="A1256" i="11" s="1"/>
  <c r="A1257" i="11" s="1"/>
  <c r="A1258" i="11" s="1"/>
  <c r="A1259" i="11" s="1"/>
  <c r="A1260" i="11" s="1"/>
  <c r="A1261" i="11" s="1"/>
  <c r="A1262" i="11" s="1"/>
  <c r="A1263" i="11" s="1"/>
  <c r="A1264" i="11" s="1"/>
  <c r="A1265" i="11" s="1"/>
  <c r="A1266" i="11" s="1"/>
  <c r="A1267" i="11" s="1"/>
  <c r="A1268" i="11" s="1"/>
  <c r="A1269" i="11" s="1"/>
  <c r="A1270" i="11" s="1"/>
  <c r="A1271" i="11" s="1"/>
  <c r="A1272" i="11" s="1"/>
  <c r="A1273" i="11" s="1"/>
  <c r="A1274" i="11" s="1"/>
  <c r="A1275" i="11" s="1"/>
  <c r="A1276" i="11" s="1"/>
  <c r="A1277" i="11" s="1"/>
  <c r="A1278" i="11" s="1"/>
  <c r="A1279" i="11" s="1"/>
  <c r="A1280" i="11" s="1"/>
  <c r="A1281" i="11" s="1"/>
  <c r="A1282" i="11" s="1"/>
  <c r="A1283" i="11" s="1"/>
  <c r="A1284" i="11" s="1"/>
  <c r="A1285" i="11" s="1"/>
  <c r="A1286" i="11" s="1"/>
  <c r="A1287" i="11" s="1"/>
  <c r="A1288" i="11" s="1"/>
  <c r="A1289" i="11" s="1"/>
  <c r="A1290" i="11" s="1"/>
  <c r="A1291" i="11" s="1"/>
  <c r="A1292" i="11" s="1"/>
  <c r="A1293" i="11" s="1"/>
  <c r="A1294" i="11" s="1"/>
  <c r="A1295" i="11" s="1"/>
  <c r="A1296" i="11" s="1"/>
  <c r="A1297" i="11" s="1"/>
  <c r="A1298" i="11" s="1"/>
  <c r="A1299" i="11" s="1"/>
  <c r="A1300" i="11" s="1"/>
  <c r="A1301" i="11" s="1"/>
  <c r="A1302" i="11" s="1"/>
  <c r="A1303" i="11" s="1"/>
  <c r="A1304" i="11" s="1"/>
  <c r="A1305" i="11" s="1"/>
  <c r="A1306" i="11" s="1"/>
  <c r="A1307" i="11" s="1"/>
  <c r="A1308" i="11" s="1"/>
  <c r="A1309" i="11" s="1"/>
  <c r="A1310" i="11" s="1"/>
  <c r="A1311" i="11" s="1"/>
  <c r="A1312" i="11" s="1"/>
  <c r="A1313" i="11" s="1"/>
  <c r="A1314" i="11" s="1"/>
  <c r="A1315" i="11" s="1"/>
  <c r="A1316" i="11" s="1"/>
  <c r="A1317" i="11" s="1"/>
  <c r="A1318" i="11" s="1"/>
  <c r="A1319" i="11" s="1"/>
  <c r="A1320" i="11" s="1"/>
  <c r="A1321" i="11" s="1"/>
  <c r="A1322" i="11" s="1"/>
  <c r="A1323" i="11" s="1"/>
  <c r="A1324" i="11" s="1"/>
  <c r="A1325" i="11" s="1"/>
  <c r="A1326" i="11" s="1"/>
  <c r="A1327" i="11" s="1"/>
  <c r="A1328" i="11" s="1"/>
  <c r="A1329" i="11" s="1"/>
  <c r="A1330" i="11" s="1"/>
  <c r="A1331" i="11" s="1"/>
  <c r="A1332" i="11" s="1"/>
  <c r="A1333" i="11" s="1"/>
  <c r="A1334" i="11" s="1"/>
  <c r="A1335" i="11" s="1"/>
  <c r="A1336" i="11" s="1"/>
  <c r="A1337" i="11" s="1"/>
  <c r="A1338" i="11" s="1"/>
  <c r="A1339" i="11" s="1"/>
  <c r="A1340" i="11" s="1"/>
  <c r="A1341" i="11" s="1"/>
  <c r="A1342" i="11" s="1"/>
  <c r="A1343" i="11" s="1"/>
  <c r="A1344" i="11" s="1"/>
  <c r="A1345" i="11" s="1"/>
  <c r="A1346" i="11" s="1"/>
  <c r="A1347" i="11" s="1"/>
  <c r="A1348" i="11" s="1"/>
  <c r="A1349" i="11" s="1"/>
  <c r="A1350" i="11" s="1"/>
  <c r="A1351" i="11" s="1"/>
  <c r="A1352" i="11" s="1"/>
  <c r="A1353" i="11" s="1"/>
  <c r="A1354" i="11" s="1"/>
  <c r="A1355" i="11" s="1"/>
  <c r="A1356" i="11" s="1"/>
  <c r="A1357" i="11" s="1"/>
  <c r="A1358" i="11" s="1"/>
  <c r="A1359" i="11" s="1"/>
  <c r="A1360" i="11" s="1"/>
  <c r="A1361" i="11" s="1"/>
  <c r="A1362" i="11" s="1"/>
  <c r="A1363" i="11" s="1"/>
  <c r="A1364" i="11" s="1"/>
  <c r="A1365" i="11" s="1"/>
  <c r="A1366" i="11" s="1"/>
  <c r="A1367" i="11" s="1"/>
  <c r="A1368" i="11" s="1"/>
  <c r="A1369" i="11" s="1"/>
  <c r="A1370" i="11" s="1"/>
  <c r="A1371" i="11" s="1"/>
  <c r="A1372" i="11" s="1"/>
  <c r="A1373" i="11" s="1"/>
  <c r="A1374" i="11" s="1"/>
  <c r="A1375" i="11" s="1"/>
  <c r="A1376" i="11" s="1"/>
  <c r="A1377" i="11" s="1"/>
  <c r="A1378" i="11" s="1"/>
  <c r="A1379" i="11" s="1"/>
  <c r="A1380" i="11" s="1"/>
  <c r="A1381" i="11" s="1"/>
  <c r="A1382" i="11" s="1"/>
  <c r="A1383" i="11" s="1"/>
  <c r="A1384" i="11" s="1"/>
  <c r="A1385" i="11" s="1"/>
  <c r="A1386" i="11" s="1"/>
  <c r="A1387" i="11" s="1"/>
  <c r="A1388" i="11" s="1"/>
  <c r="A1389" i="11" s="1"/>
  <c r="A1390" i="11" s="1"/>
  <c r="A1391" i="11" s="1"/>
  <c r="A1392" i="11" s="1"/>
  <c r="A1393" i="11" s="1"/>
  <c r="A1394" i="11" s="1"/>
  <c r="A1395" i="11" s="1"/>
  <c r="A1396" i="11" s="1"/>
  <c r="A1397" i="11" s="1"/>
  <c r="A1398" i="11" s="1"/>
  <c r="A1399" i="11" s="1"/>
  <c r="A1400" i="11" s="1"/>
  <c r="A1401" i="11" s="1"/>
  <c r="A1402" i="11" s="1"/>
  <c r="A1403" i="11" s="1"/>
  <c r="A1404" i="11" s="1"/>
  <c r="A1405" i="11" s="1"/>
  <c r="A1406" i="11" s="1"/>
  <c r="A1407" i="11" s="1"/>
  <c r="A1408" i="11" s="1"/>
  <c r="A1409" i="11" s="1"/>
  <c r="A1410" i="11" s="1"/>
  <c r="A1411" i="11" s="1"/>
  <c r="A1412" i="11" s="1"/>
  <c r="A1413" i="11" s="1"/>
  <c r="A1414" i="11" s="1"/>
  <c r="A1415" i="11" s="1"/>
  <c r="A1416" i="11" s="1"/>
  <c r="A1417" i="11" s="1"/>
  <c r="A1418" i="11" s="1"/>
  <c r="A1419" i="11" s="1"/>
  <c r="A1420" i="11" s="1"/>
  <c r="A1421" i="11" s="1"/>
  <c r="A1422" i="11" s="1"/>
  <c r="A1423" i="11" s="1"/>
  <c r="A1424" i="11" s="1"/>
  <c r="A1425" i="11" s="1"/>
  <c r="A1426" i="11" s="1"/>
  <c r="A1427" i="11" s="1"/>
  <c r="A1428" i="11" s="1"/>
  <c r="A1429" i="11" s="1"/>
  <c r="A1430" i="11" s="1"/>
  <c r="A1431" i="11" s="1"/>
  <c r="A1432" i="11" s="1"/>
  <c r="A1433" i="11" s="1"/>
  <c r="A1434" i="11" s="1"/>
  <c r="A1435" i="11" s="1"/>
  <c r="A1436" i="11" s="1"/>
  <c r="A1437" i="11" s="1"/>
  <c r="A1438" i="11" s="1"/>
  <c r="A1439" i="11" s="1"/>
  <c r="A1440" i="11" s="1"/>
  <c r="A1441" i="11" s="1"/>
  <c r="A1442" i="11" s="1"/>
  <c r="A1443" i="11" s="1"/>
  <c r="A1444" i="11" s="1"/>
  <c r="A1445" i="11" s="1"/>
  <c r="A1446" i="11" s="1"/>
  <c r="A1447" i="11" s="1"/>
  <c r="A1448" i="11" s="1"/>
  <c r="A1449" i="11" s="1"/>
  <c r="A1450" i="11" s="1"/>
  <c r="A1451" i="11" s="1"/>
  <c r="A1452" i="11" s="1"/>
  <c r="A1453" i="11" s="1"/>
  <c r="A1454" i="11" s="1"/>
  <c r="A1455" i="11" s="1"/>
  <c r="A1456" i="11" s="1"/>
  <c r="A1457" i="11" s="1"/>
  <c r="A1458" i="11" s="1"/>
  <c r="A1459" i="11" s="1"/>
  <c r="A1460" i="11" s="1"/>
  <c r="A1461" i="11" s="1"/>
  <c r="A1462" i="11" s="1"/>
  <c r="A1463" i="11" s="1"/>
  <c r="A1464" i="11" s="1"/>
  <c r="A1465" i="11" s="1"/>
  <c r="A1466" i="11" s="1"/>
  <c r="A1467" i="11" s="1"/>
  <c r="A1468" i="11" s="1"/>
  <c r="A1469" i="11" s="1"/>
  <c r="A1470" i="11" s="1"/>
  <c r="A1471" i="11" s="1"/>
  <c r="A1472" i="11" s="1"/>
  <c r="A1473" i="11" s="1"/>
  <c r="A1474" i="11" s="1"/>
  <c r="A1475" i="11" s="1"/>
  <c r="A1476" i="11" s="1"/>
  <c r="A1477" i="11" s="1"/>
  <c r="A1478" i="11" s="1"/>
  <c r="A1479" i="11" s="1"/>
  <c r="A1480" i="11" s="1"/>
  <c r="A1481" i="11" s="1"/>
  <c r="A1482" i="11" s="1"/>
  <c r="A1483" i="11" s="1"/>
  <c r="A1484" i="11" s="1"/>
  <c r="A1485" i="11" s="1"/>
  <c r="A1486" i="11" s="1"/>
  <c r="A1487" i="11" s="1"/>
  <c r="A1488" i="11" s="1"/>
  <c r="A1489" i="11" s="1"/>
  <c r="A1490" i="11" s="1"/>
  <c r="A1491" i="11" s="1"/>
  <c r="A1492" i="11" s="1"/>
  <c r="A1493" i="11" s="1"/>
  <c r="A1494" i="11" s="1"/>
  <c r="A1495" i="11" s="1"/>
  <c r="A1496" i="11" s="1"/>
  <c r="A1497" i="11" s="1"/>
  <c r="A1498" i="11" s="1"/>
  <c r="A1499" i="11" s="1"/>
  <c r="A1500" i="11" s="1"/>
  <c r="A1501" i="11" s="1"/>
  <c r="A1502" i="11" s="1"/>
  <c r="A1503" i="11" s="1"/>
  <c r="A1504" i="11" s="1"/>
  <c r="A1505" i="11" s="1"/>
  <c r="A1506" i="11" s="1"/>
  <c r="A1507" i="11" s="1"/>
  <c r="A1508" i="11" s="1"/>
  <c r="A1509" i="11" s="1"/>
  <c r="A1510" i="11" s="1"/>
  <c r="A1511" i="11" s="1"/>
  <c r="A1512" i="11" s="1"/>
  <c r="A1513" i="11" s="1"/>
  <c r="A1514" i="11" s="1"/>
  <c r="A1515" i="11" s="1"/>
  <c r="A1516" i="11" s="1"/>
  <c r="A1517" i="11" s="1"/>
  <c r="A1518" i="11" s="1"/>
  <c r="A1519" i="11" s="1"/>
  <c r="A1520" i="11" s="1"/>
  <c r="A1521" i="11" s="1"/>
  <c r="A1522" i="11" s="1"/>
  <c r="A1523" i="11" s="1"/>
  <c r="A1524" i="11" s="1"/>
  <c r="A1525" i="11" s="1"/>
  <c r="A1526" i="11" s="1"/>
  <c r="A1527" i="11" s="1"/>
  <c r="A1528" i="11" s="1"/>
  <c r="A1529" i="11" s="1"/>
  <c r="A1530" i="11" s="1"/>
  <c r="A1531" i="11" s="1"/>
  <c r="A1532" i="11" s="1"/>
  <c r="A1533" i="11" s="1"/>
  <c r="A1534" i="11" s="1"/>
  <c r="A1535" i="11" s="1"/>
  <c r="A1536" i="11" s="1"/>
  <c r="A1537" i="11" s="1"/>
  <c r="A1538" i="11" s="1"/>
  <c r="A1539" i="11" s="1"/>
  <c r="A1540" i="11" s="1"/>
  <c r="A1541" i="11" s="1"/>
  <c r="A1542" i="11" s="1"/>
  <c r="A1543" i="11" s="1"/>
  <c r="A1544" i="11" s="1"/>
  <c r="A1545" i="11" s="1"/>
  <c r="A1546" i="11" s="1"/>
  <c r="A1547" i="11" s="1"/>
  <c r="A1548" i="11" s="1"/>
  <c r="A1549" i="11" s="1"/>
  <c r="A1550" i="11" s="1"/>
  <c r="A1551" i="11" s="1"/>
  <c r="A1552" i="11" s="1"/>
  <c r="A1553" i="11" s="1"/>
  <c r="A1554" i="11" s="1"/>
  <c r="A1555" i="11" s="1"/>
  <c r="A1556" i="11" s="1"/>
  <c r="A1557" i="11" s="1"/>
  <c r="A1558" i="11" s="1"/>
  <c r="A1559" i="11" s="1"/>
  <c r="A1560" i="11" s="1"/>
  <c r="A1561" i="11" s="1"/>
  <c r="A1562" i="11" s="1"/>
  <c r="A1563" i="11" s="1"/>
  <c r="A1564" i="11" s="1"/>
  <c r="A1565" i="11" s="1"/>
  <c r="A1566" i="11" s="1"/>
  <c r="A1567" i="11" s="1"/>
  <c r="A1568" i="11" s="1"/>
  <c r="A1569" i="11" s="1"/>
  <c r="A1570" i="11" s="1"/>
  <c r="A1571" i="11" s="1"/>
  <c r="A1572" i="11" s="1"/>
  <c r="A1573" i="11" s="1"/>
  <c r="A1574" i="11" s="1"/>
  <c r="A1575" i="11" s="1"/>
  <c r="A1576" i="11" s="1"/>
  <c r="A1577" i="11" s="1"/>
  <c r="A1578" i="11" s="1"/>
  <c r="A1579" i="11" s="1"/>
  <c r="A1580" i="11" s="1"/>
  <c r="A1581" i="11" s="1"/>
  <c r="A1582" i="11" s="1"/>
  <c r="A1583" i="11" s="1"/>
  <c r="A1584" i="11" s="1"/>
  <c r="A1585" i="11" s="1"/>
  <c r="A1586" i="11" s="1"/>
  <c r="A1587" i="11" s="1"/>
  <c r="A1588" i="11" s="1"/>
  <c r="A1589" i="11" s="1"/>
  <c r="A1590" i="11" s="1"/>
  <c r="A1591" i="11" s="1"/>
  <c r="A1592" i="11" s="1"/>
  <c r="A1593" i="11" s="1"/>
  <c r="A1594" i="11" s="1"/>
  <c r="A1595" i="11" s="1"/>
  <c r="A1596" i="11" s="1"/>
  <c r="A1597" i="11" s="1"/>
  <c r="A1598" i="11" s="1"/>
  <c r="A1599" i="11" s="1"/>
  <c r="A1600" i="11" s="1"/>
  <c r="A1601" i="11" s="1"/>
  <c r="A1602" i="11" s="1"/>
  <c r="A1603" i="11" s="1"/>
  <c r="A1604" i="11" s="1"/>
  <c r="A1605" i="11" s="1"/>
  <c r="A1606" i="11" s="1"/>
  <c r="A1607" i="11" s="1"/>
  <c r="A1608" i="11" s="1"/>
  <c r="A1609" i="11" s="1"/>
  <c r="A1610" i="11" s="1"/>
  <c r="A1611" i="11" s="1"/>
  <c r="A1612" i="11" s="1"/>
  <c r="A1613" i="11" s="1"/>
  <c r="A1614" i="11" s="1"/>
  <c r="A1615" i="11" s="1"/>
  <c r="A1616" i="11" s="1"/>
  <c r="A1617" i="11" s="1"/>
  <c r="A1618" i="11" s="1"/>
  <c r="A1619" i="11" s="1"/>
  <c r="A1620" i="11" s="1"/>
  <c r="A1621" i="11" s="1"/>
  <c r="A1622" i="11" s="1"/>
  <c r="A1623" i="11" s="1"/>
  <c r="A1624" i="11" s="1"/>
  <c r="A1625" i="11" s="1"/>
  <c r="A1626" i="11" s="1"/>
  <c r="A1627" i="11" s="1"/>
  <c r="A1628" i="11" s="1"/>
  <c r="A1629" i="11" s="1"/>
  <c r="A1630" i="11" s="1"/>
  <c r="A1631" i="11" s="1"/>
  <c r="A1632" i="11" s="1"/>
  <c r="A1633" i="11" s="1"/>
  <c r="A1634" i="11" s="1"/>
  <c r="A1635" i="11" s="1"/>
  <c r="A1636" i="11" s="1"/>
  <c r="A1637" i="11" s="1"/>
  <c r="A1638" i="11" s="1"/>
  <c r="A1639" i="11" s="1"/>
  <c r="A1640" i="11" s="1"/>
  <c r="A1641" i="11" s="1"/>
  <c r="A1642" i="11" s="1"/>
  <c r="A1643" i="11" s="1"/>
  <c r="A1644" i="11" s="1"/>
  <c r="A1645" i="11" s="1"/>
  <c r="A1646" i="11" s="1"/>
  <c r="A1647" i="11" s="1"/>
  <c r="A1648" i="11" s="1"/>
  <c r="A1649" i="11" s="1"/>
  <c r="A1650" i="11" s="1"/>
  <c r="A1651" i="11" s="1"/>
  <c r="A1652" i="11" s="1"/>
  <c r="A1653" i="11" s="1"/>
  <c r="A1654" i="11" s="1"/>
  <c r="A1655" i="11" s="1"/>
  <c r="A1656" i="11" s="1"/>
  <c r="A1657" i="11" s="1"/>
  <c r="A1658" i="11" s="1"/>
  <c r="A1659" i="11" s="1"/>
  <c r="A1660" i="11" s="1"/>
  <c r="A1661" i="11" s="1"/>
  <c r="A1662" i="11" s="1"/>
  <c r="A1663" i="11" s="1"/>
  <c r="A1664" i="11" s="1"/>
  <c r="A1665" i="11" s="1"/>
  <c r="A1666" i="11" s="1"/>
  <c r="A1667" i="11" s="1"/>
  <c r="A1668" i="11" s="1"/>
  <c r="A1669" i="11" s="1"/>
  <c r="A1670" i="11" s="1"/>
  <c r="A1671" i="11" s="1"/>
  <c r="A1672" i="11" s="1"/>
  <c r="A1673" i="11" s="1"/>
  <c r="A1674" i="11" s="1"/>
  <c r="A1675" i="11" s="1"/>
  <c r="A1676" i="11" s="1"/>
  <c r="A1677" i="11" s="1"/>
  <c r="A1678" i="11" s="1"/>
  <c r="A1679" i="11" s="1"/>
  <c r="A1680" i="11" s="1"/>
  <c r="A1681" i="11" s="1"/>
  <c r="A1682" i="11" s="1"/>
  <c r="A1683" i="11" s="1"/>
  <c r="A1684" i="11" s="1"/>
  <c r="A1685" i="11" s="1"/>
  <c r="A1686" i="11" s="1"/>
  <c r="A1687" i="11" s="1"/>
  <c r="A1688" i="11" s="1"/>
  <c r="A1689" i="11" s="1"/>
  <c r="A1690" i="11" s="1"/>
  <c r="A1691" i="11" s="1"/>
  <c r="A1692" i="11" s="1"/>
  <c r="A1693" i="11" s="1"/>
  <c r="A1694" i="11" s="1"/>
  <c r="A1695" i="11" s="1"/>
  <c r="A1696" i="11" s="1"/>
  <c r="A1697" i="11" s="1"/>
  <c r="A1698" i="11" s="1"/>
  <c r="A1699" i="11" s="1"/>
  <c r="A1700" i="11" s="1"/>
  <c r="A1701" i="11" s="1"/>
  <c r="A1702" i="11" s="1"/>
  <c r="A1703" i="11" s="1"/>
  <c r="A1704" i="11" s="1"/>
  <c r="A1705" i="11" s="1"/>
  <c r="A1706" i="11" s="1"/>
  <c r="A1707" i="11" s="1"/>
  <c r="A1708" i="11" s="1"/>
  <c r="A1709" i="11" s="1"/>
  <c r="A1710" i="11" s="1"/>
  <c r="A1711" i="11" s="1"/>
  <c r="A1712" i="11" s="1"/>
  <c r="A1713" i="11" s="1"/>
  <c r="A1714" i="11" s="1"/>
  <c r="A1715" i="11" s="1"/>
  <c r="A1716" i="11" s="1"/>
  <c r="A1717" i="11" s="1"/>
  <c r="A1718" i="11" s="1"/>
  <c r="A1719" i="11" s="1"/>
  <c r="A1720" i="11" s="1"/>
  <c r="A1721" i="11" s="1"/>
  <c r="A1722" i="11" s="1"/>
  <c r="A1723" i="11" s="1"/>
  <c r="A1724" i="11" s="1"/>
  <c r="A1725" i="11" s="1"/>
  <c r="A1726" i="11" s="1"/>
  <c r="A1727" i="11" s="1"/>
  <c r="A1728" i="11" s="1"/>
  <c r="A1729" i="11" s="1"/>
  <c r="A1730" i="11" s="1"/>
  <c r="A1731" i="11" s="1"/>
  <c r="A1732" i="11" s="1"/>
  <c r="A1733" i="11" s="1"/>
  <c r="A1734" i="11" s="1"/>
  <c r="A1735" i="11" s="1"/>
  <c r="A1736" i="11" s="1"/>
  <c r="A1737" i="11" s="1"/>
  <c r="A1738" i="11" s="1"/>
  <c r="A1739" i="11" s="1"/>
  <c r="A1740" i="11" s="1"/>
  <c r="A1741" i="11" s="1"/>
  <c r="A1742" i="11" s="1"/>
  <c r="A1743" i="11" s="1"/>
  <c r="A1744" i="11" s="1"/>
  <c r="A1745" i="11" s="1"/>
  <c r="A1746" i="11" s="1"/>
  <c r="A1747" i="11" s="1"/>
  <c r="A1748" i="11" s="1"/>
  <c r="A1749" i="11" s="1"/>
  <c r="A1750" i="11" s="1"/>
  <c r="A1751" i="11" s="1"/>
  <c r="A1752" i="11" s="1"/>
  <c r="A1753" i="11" s="1"/>
  <c r="A1754" i="11" s="1"/>
  <c r="A1755" i="11" s="1"/>
  <c r="A1756" i="11" s="1"/>
  <c r="A1757" i="11" s="1"/>
  <c r="A1758" i="11" s="1"/>
  <c r="A1759" i="11" s="1"/>
  <c r="A1760" i="11" s="1"/>
  <c r="A1761" i="11" s="1"/>
  <c r="A1762" i="11" s="1"/>
  <c r="A1763" i="11" s="1"/>
  <c r="A1764" i="11" s="1"/>
  <c r="A1765" i="11" s="1"/>
  <c r="A1766" i="11" s="1"/>
  <c r="A1767" i="11" s="1"/>
  <c r="A1768" i="11" s="1"/>
  <c r="A1769" i="11" s="1"/>
  <c r="A1770" i="11" s="1"/>
  <c r="A1771" i="11" s="1"/>
  <c r="A1772" i="11" s="1"/>
  <c r="A1773" i="11" s="1"/>
  <c r="A1774" i="11" s="1"/>
  <c r="A1775" i="11" s="1"/>
  <c r="A1776" i="11" s="1"/>
  <c r="A1777" i="11" s="1"/>
  <c r="A1778" i="11" s="1"/>
  <c r="A1779" i="11" s="1"/>
  <c r="A1780" i="11" s="1"/>
  <c r="A1781" i="11" s="1"/>
  <c r="A1782" i="11" s="1"/>
  <c r="A1783" i="11" s="1"/>
  <c r="A1784" i="11" s="1"/>
  <c r="A1785" i="11" s="1"/>
  <c r="A1786" i="11" s="1"/>
  <c r="A1787" i="11" s="1"/>
  <c r="A1788" i="11" s="1"/>
  <c r="A1789" i="11" s="1"/>
  <c r="A1790" i="11" s="1"/>
  <c r="A1791" i="11" s="1"/>
  <c r="A1792" i="11" s="1"/>
  <c r="A1793" i="11" s="1"/>
  <c r="A1794" i="11" s="1"/>
  <c r="A1795" i="11" s="1"/>
  <c r="A1796" i="11" s="1"/>
  <c r="A1797" i="11" s="1"/>
  <c r="A1798" i="11" s="1"/>
  <c r="A1799" i="11" s="1"/>
  <c r="A1800" i="11" s="1"/>
  <c r="A1801" i="11" s="1"/>
  <c r="A1802" i="11" s="1"/>
  <c r="A1803" i="11" s="1"/>
  <c r="A1804" i="11" s="1"/>
  <c r="A1805" i="11" s="1"/>
  <c r="A1806" i="11" s="1"/>
  <c r="A1807" i="11" s="1"/>
  <c r="A1808" i="11" s="1"/>
  <c r="A1809" i="11" s="1"/>
  <c r="A1810" i="11" s="1"/>
  <c r="A1811" i="11" s="1"/>
  <c r="A1812" i="11" s="1"/>
  <c r="A1813" i="11" s="1"/>
  <c r="A1814" i="11" s="1"/>
  <c r="A1815" i="11" s="1"/>
  <c r="A1816" i="11" s="1"/>
  <c r="A1817" i="11" s="1"/>
  <c r="A1818" i="11" s="1"/>
  <c r="A1819" i="11" s="1"/>
  <c r="A1820" i="11" s="1"/>
  <c r="A1821" i="11" s="1"/>
  <c r="A1822" i="11" s="1"/>
  <c r="A1823" i="11" s="1"/>
  <c r="A1824" i="11" s="1"/>
  <c r="A1825" i="11" s="1"/>
  <c r="A1826" i="11" s="1"/>
  <c r="A1827" i="11" s="1"/>
  <c r="A1828" i="11" s="1"/>
  <c r="A1829" i="11" s="1"/>
  <c r="A1830" i="11" s="1"/>
  <c r="A1831" i="11" s="1"/>
  <c r="A1832" i="11" s="1"/>
  <c r="A1833" i="11" s="1"/>
  <c r="A1834" i="11" s="1"/>
  <c r="A1835" i="11" s="1"/>
  <c r="A1836" i="11" s="1"/>
  <c r="A1837" i="11" s="1"/>
  <c r="A1838" i="11" s="1"/>
  <c r="A1839" i="11" s="1"/>
  <c r="A1840" i="11" s="1"/>
  <c r="A1841" i="11" s="1"/>
  <c r="A1842" i="11" s="1"/>
  <c r="A1843" i="11" s="1"/>
  <c r="A1844" i="11" s="1"/>
  <c r="A1845" i="11" s="1"/>
  <c r="A1846" i="11" s="1"/>
  <c r="A1847" i="11" s="1"/>
  <c r="A1848" i="11" s="1"/>
  <c r="A1849" i="11" s="1"/>
  <c r="A1850" i="11" s="1"/>
  <c r="A1851" i="11" s="1"/>
  <c r="A1852" i="11" s="1"/>
  <c r="A1853" i="11" s="1"/>
  <c r="A1854" i="11" s="1"/>
  <c r="A1855" i="11" s="1"/>
  <c r="A1856" i="11" s="1"/>
  <c r="A1857" i="11" s="1"/>
  <c r="A1858" i="11" s="1"/>
  <c r="A1859" i="11" s="1"/>
  <c r="A1860" i="11" s="1"/>
  <c r="A1861" i="11" s="1"/>
  <c r="A1862" i="11" s="1"/>
  <c r="A1863" i="11" s="1"/>
  <c r="A1864" i="11" s="1"/>
  <c r="A1865" i="11" s="1"/>
  <c r="A1866" i="11" s="1"/>
  <c r="A1867" i="11" s="1"/>
  <c r="A1868" i="11" s="1"/>
  <c r="A1869" i="11" s="1"/>
  <c r="A1870" i="11" s="1"/>
  <c r="A1871" i="11" s="1"/>
  <c r="A1872" i="11" s="1"/>
  <c r="A1873" i="11" s="1"/>
  <c r="A1874" i="11" s="1"/>
  <c r="A1875" i="11" s="1"/>
  <c r="A1876" i="11" s="1"/>
  <c r="A1877" i="11" s="1"/>
  <c r="A1878" i="11" s="1"/>
  <c r="A1879" i="11" s="1"/>
  <c r="A1880" i="11" s="1"/>
  <c r="A1881" i="11" s="1"/>
  <c r="A1882" i="11" s="1"/>
  <c r="A1883" i="11" s="1"/>
  <c r="A1884" i="11" s="1"/>
  <c r="A1885" i="11" s="1"/>
  <c r="A1886" i="11" s="1"/>
  <c r="A1887" i="11" s="1"/>
  <c r="A1888" i="11" s="1"/>
  <c r="A1889" i="11" s="1"/>
  <c r="A1890" i="11" s="1"/>
  <c r="A1891" i="11" s="1"/>
  <c r="A1892" i="11" s="1"/>
  <c r="A1893" i="11" s="1"/>
  <c r="A1894" i="11" s="1"/>
  <c r="A1895" i="11" s="1"/>
  <c r="A1896" i="11" s="1"/>
  <c r="A1897" i="11" s="1"/>
  <c r="A1898" i="11" s="1"/>
  <c r="A1899" i="11" s="1"/>
  <c r="A1900" i="11" s="1"/>
  <c r="A1901" i="11" s="1"/>
  <c r="A1902" i="11" s="1"/>
  <c r="A1903" i="11" s="1"/>
  <c r="A1904" i="11" s="1"/>
  <c r="A1905" i="11" s="1"/>
  <c r="A1906" i="11" s="1"/>
  <c r="A1907" i="11" s="1"/>
  <c r="A1908" i="11" s="1"/>
  <c r="A1909" i="11" s="1"/>
  <c r="A1910" i="11" s="1"/>
  <c r="A1911" i="11" s="1"/>
  <c r="A1912" i="11" s="1"/>
  <c r="A1913" i="11" s="1"/>
  <c r="A1914" i="11" s="1"/>
  <c r="A1915" i="11" s="1"/>
  <c r="A1916" i="11" s="1"/>
  <c r="A1917" i="11" s="1"/>
  <c r="A1918" i="11" s="1"/>
  <c r="A1919" i="11" s="1"/>
  <c r="A1920" i="11" s="1"/>
  <c r="A1921" i="11" s="1"/>
  <c r="A1922" i="11" s="1"/>
  <c r="A1923" i="11" s="1"/>
  <c r="A1924" i="11" s="1"/>
  <c r="A1925" i="11" s="1"/>
  <c r="A1926" i="11" s="1"/>
  <c r="A1927" i="11" s="1"/>
  <c r="A1928" i="11" s="1"/>
  <c r="A1929" i="11" s="1"/>
  <c r="A1930" i="11" s="1"/>
  <c r="A1931" i="11" s="1"/>
  <c r="A1932" i="11" s="1"/>
  <c r="A1933" i="11" s="1"/>
  <c r="A1934" i="11" s="1"/>
  <c r="A1935" i="11" s="1"/>
  <c r="A1936" i="11" s="1"/>
  <c r="A1937" i="11" s="1"/>
  <c r="A1938" i="11" s="1"/>
  <c r="A1939" i="11" s="1"/>
  <c r="A1940" i="11" s="1"/>
  <c r="A1941" i="11" s="1"/>
  <c r="A1942" i="11" s="1"/>
  <c r="A1943" i="11" s="1"/>
  <c r="A1944" i="11" s="1"/>
  <c r="A1945" i="11" s="1"/>
  <c r="A1946" i="11" s="1"/>
  <c r="A1947" i="11" s="1"/>
  <c r="A1948" i="11" s="1"/>
  <c r="A1949" i="11" s="1"/>
  <c r="A1950" i="11" s="1"/>
  <c r="A1951" i="11" s="1"/>
  <c r="A1952" i="11" s="1"/>
  <c r="A1953" i="11" s="1"/>
  <c r="A1954" i="11" s="1"/>
  <c r="A1955" i="11" s="1"/>
  <c r="A1956" i="11" s="1"/>
  <c r="A1957" i="11" s="1"/>
  <c r="A1958" i="11" s="1"/>
  <c r="A1959" i="11" s="1"/>
  <c r="A1960" i="11" s="1"/>
  <c r="A1961" i="11" s="1"/>
  <c r="A1962" i="11" s="1"/>
  <c r="A1963" i="11" s="1"/>
  <c r="A1964" i="11" s="1"/>
  <c r="A1965" i="11" s="1"/>
  <c r="A1966" i="11" s="1"/>
  <c r="A1967" i="11" s="1"/>
  <c r="A1968" i="11" s="1"/>
  <c r="A1969" i="11" s="1"/>
  <c r="A1970" i="11" s="1"/>
  <c r="A1971" i="11" s="1"/>
  <c r="A1972" i="11" s="1"/>
  <c r="A1973" i="11" s="1"/>
  <c r="A1974" i="11" s="1"/>
  <c r="A1975" i="11" s="1"/>
  <c r="A1976" i="11" s="1"/>
  <c r="A1977" i="11" s="1"/>
  <c r="A1978" i="11" s="1"/>
  <c r="A1979" i="11" s="1"/>
  <c r="A1980" i="11" s="1"/>
  <c r="A1981" i="11" s="1"/>
  <c r="A1982" i="11" s="1"/>
  <c r="A1983" i="11" s="1"/>
  <c r="A1984" i="11" s="1"/>
  <c r="A1985" i="11" s="1"/>
  <c r="A1986" i="11" s="1"/>
  <c r="A1987" i="11" s="1"/>
  <c r="A1988" i="11" s="1"/>
  <c r="A1989" i="11" s="1"/>
  <c r="A1990" i="11" s="1"/>
  <c r="A1991" i="11" s="1"/>
  <c r="A1992" i="11" s="1"/>
  <c r="A1993" i="11" s="1"/>
  <c r="A1994" i="11" s="1"/>
  <c r="A1995" i="11" s="1"/>
  <c r="A1996" i="11" s="1"/>
  <c r="A1997" i="11" s="1"/>
  <c r="A1998" i="11" s="1"/>
  <c r="A1999" i="11" s="1"/>
  <c r="A2000" i="11" s="1"/>
  <c r="A2001" i="11" s="1"/>
  <c r="A2002" i="11" s="1"/>
  <c r="A2003" i="11" s="1"/>
  <c r="A2004" i="11" s="1"/>
  <c r="E203" i="13" l="1"/>
  <c r="C203" i="13"/>
  <c r="K203" i="13" s="1"/>
  <c r="I203" i="13"/>
  <c r="G203" i="13"/>
  <c r="E199" i="13"/>
  <c r="C199" i="13"/>
  <c r="K199" i="13" s="1"/>
  <c r="I199" i="13"/>
  <c r="G199" i="13"/>
  <c r="E195" i="13"/>
  <c r="C195" i="13"/>
  <c r="K195" i="13" s="1"/>
  <c r="I195" i="13"/>
  <c r="G195" i="13"/>
  <c r="E191" i="13"/>
  <c r="C191" i="13"/>
  <c r="K191" i="13" s="1"/>
  <c r="I191" i="13"/>
  <c r="G191" i="13"/>
  <c r="E187" i="13"/>
  <c r="C187" i="13"/>
  <c r="K187" i="13" s="1"/>
  <c r="I187" i="13"/>
  <c r="G187" i="13"/>
  <c r="E183" i="13"/>
  <c r="C183" i="13"/>
  <c r="K183" i="13" s="1"/>
  <c r="I183" i="13"/>
  <c r="G183" i="13"/>
  <c r="E179" i="13"/>
  <c r="C179" i="13"/>
  <c r="K179" i="13" s="1"/>
  <c r="I179" i="13"/>
  <c r="G179" i="13"/>
  <c r="E175" i="13"/>
  <c r="C175" i="13"/>
  <c r="K175" i="13" s="1"/>
  <c r="I175" i="13"/>
  <c r="G175" i="13"/>
  <c r="E171" i="13"/>
  <c r="C171" i="13"/>
  <c r="K171" i="13" s="1"/>
  <c r="I171" i="13"/>
  <c r="G171" i="13"/>
  <c r="E167" i="13"/>
  <c r="C167" i="13"/>
  <c r="K167" i="13" s="1"/>
  <c r="I167" i="13"/>
  <c r="G167" i="13"/>
  <c r="E163" i="13"/>
  <c r="C163" i="13"/>
  <c r="K163" i="13" s="1"/>
  <c r="I163" i="13"/>
  <c r="G163" i="13"/>
  <c r="E159" i="13"/>
  <c r="C159" i="13"/>
  <c r="K159" i="13" s="1"/>
  <c r="I159" i="13"/>
  <c r="G159" i="13"/>
  <c r="E155" i="13"/>
  <c r="C155" i="13"/>
  <c r="K155" i="13" s="1"/>
  <c r="I155" i="13"/>
  <c r="G155" i="13"/>
  <c r="E151" i="13"/>
  <c r="C151" i="13"/>
  <c r="K151" i="13" s="1"/>
  <c r="I151" i="13"/>
  <c r="G151" i="13"/>
  <c r="E147" i="13"/>
  <c r="C147" i="13"/>
  <c r="K147" i="13" s="1"/>
  <c r="I147" i="13"/>
  <c r="G147" i="13"/>
  <c r="E143" i="13"/>
  <c r="C143" i="13"/>
  <c r="K143" i="13" s="1"/>
  <c r="I143" i="13"/>
  <c r="G143" i="13"/>
  <c r="E139" i="13"/>
  <c r="C139" i="13"/>
  <c r="K139" i="13" s="1"/>
  <c r="I139" i="13"/>
  <c r="G139" i="13"/>
  <c r="E135" i="13"/>
  <c r="C135" i="13"/>
  <c r="K135" i="13" s="1"/>
  <c r="I135" i="13"/>
  <c r="G135" i="13"/>
  <c r="E131" i="13"/>
  <c r="C131" i="13"/>
  <c r="K131" i="13" s="1"/>
  <c r="I131" i="13"/>
  <c r="G131" i="13"/>
  <c r="E127" i="13"/>
  <c r="C127" i="13"/>
  <c r="K127" i="13" s="1"/>
  <c r="I127" i="13"/>
  <c r="G127" i="13"/>
  <c r="E123" i="13"/>
  <c r="C123" i="13"/>
  <c r="K123" i="13" s="1"/>
  <c r="I123" i="13"/>
  <c r="G123" i="13"/>
  <c r="E119" i="13"/>
  <c r="C119" i="13"/>
  <c r="K119" i="13" s="1"/>
  <c r="I119" i="13"/>
  <c r="G119" i="13"/>
  <c r="E115" i="13"/>
  <c r="C115" i="13"/>
  <c r="K115" i="13" s="1"/>
  <c r="I115" i="13"/>
  <c r="G115" i="13"/>
  <c r="E111" i="13"/>
  <c r="C111" i="13"/>
  <c r="K111" i="13" s="1"/>
  <c r="I111" i="13"/>
  <c r="G111" i="13"/>
  <c r="E107" i="13"/>
  <c r="C107" i="13"/>
  <c r="K107" i="13" s="1"/>
  <c r="I107" i="13"/>
  <c r="G107" i="13"/>
  <c r="E103" i="13"/>
  <c r="C103" i="13"/>
  <c r="K103" i="13" s="1"/>
  <c r="I103" i="13"/>
  <c r="G103" i="13"/>
  <c r="E99" i="13"/>
  <c r="C99" i="13"/>
  <c r="K99" i="13" s="1"/>
  <c r="I99" i="13"/>
  <c r="G99" i="13"/>
  <c r="E95" i="13"/>
  <c r="C95" i="13"/>
  <c r="K95" i="13" s="1"/>
  <c r="I95" i="13"/>
  <c r="G95" i="13"/>
  <c r="E91" i="13"/>
  <c r="C91" i="13"/>
  <c r="K91" i="13" s="1"/>
  <c r="I91" i="13"/>
  <c r="G91" i="13"/>
  <c r="E87" i="13"/>
  <c r="C87" i="13"/>
  <c r="K87" i="13" s="1"/>
  <c r="I87" i="13"/>
  <c r="G87" i="13"/>
  <c r="E83" i="13"/>
  <c r="C83" i="13"/>
  <c r="K83" i="13" s="1"/>
  <c r="I83" i="13"/>
  <c r="G83" i="13"/>
  <c r="E79" i="13"/>
  <c r="C79" i="13"/>
  <c r="K79" i="13" s="1"/>
  <c r="I79" i="13"/>
  <c r="G79" i="13"/>
  <c r="E75" i="13"/>
  <c r="C75" i="13"/>
  <c r="K75" i="13" s="1"/>
  <c r="I75" i="13"/>
  <c r="G75" i="13"/>
  <c r="E71" i="13"/>
  <c r="C71" i="13"/>
  <c r="K71" i="13" s="1"/>
  <c r="I71" i="13"/>
  <c r="G71" i="13"/>
  <c r="E67" i="13"/>
  <c r="C67" i="13"/>
  <c r="K67" i="13" s="1"/>
  <c r="I67" i="13"/>
  <c r="G67" i="13"/>
  <c r="E63" i="13"/>
  <c r="C63" i="13"/>
  <c r="K63" i="13" s="1"/>
  <c r="I63" i="13"/>
  <c r="G63" i="13"/>
  <c r="E59" i="13"/>
  <c r="C59" i="13"/>
  <c r="K59" i="13" s="1"/>
  <c r="I59" i="13"/>
  <c r="G59" i="13"/>
  <c r="E55" i="13"/>
  <c r="C55" i="13"/>
  <c r="K55" i="13" s="1"/>
  <c r="I55" i="13"/>
  <c r="G55" i="13"/>
  <c r="E51" i="13"/>
  <c r="C51" i="13"/>
  <c r="K51" i="13" s="1"/>
  <c r="I51" i="13"/>
  <c r="G51" i="13"/>
  <c r="E47" i="13"/>
  <c r="C47" i="13"/>
  <c r="K47" i="13" s="1"/>
  <c r="I47" i="13"/>
  <c r="G47" i="13"/>
  <c r="E43" i="13"/>
  <c r="C43" i="13"/>
  <c r="K43" i="13" s="1"/>
  <c r="I43" i="13"/>
  <c r="G43" i="13"/>
  <c r="E39" i="13"/>
  <c r="C39" i="13"/>
  <c r="K39" i="13" s="1"/>
  <c r="I39" i="13"/>
  <c r="G39" i="13"/>
  <c r="E35" i="13"/>
  <c r="C35" i="13"/>
  <c r="K35" i="13" s="1"/>
  <c r="I35" i="13"/>
  <c r="G35" i="13"/>
  <c r="E31" i="13"/>
  <c r="C31" i="13"/>
  <c r="K31" i="13" s="1"/>
  <c r="I31" i="13"/>
  <c r="G31" i="13"/>
  <c r="E27" i="13"/>
  <c r="C27" i="13"/>
  <c r="K27" i="13" s="1"/>
  <c r="I27" i="13"/>
  <c r="G27" i="13"/>
  <c r="E23" i="13"/>
  <c r="C23" i="13"/>
  <c r="K23" i="13" s="1"/>
  <c r="I23" i="13"/>
  <c r="G23" i="13"/>
  <c r="E19" i="13"/>
  <c r="C19" i="13"/>
  <c r="K19" i="13" s="1"/>
  <c r="I19" i="13"/>
  <c r="G19" i="13"/>
  <c r="E15" i="13"/>
  <c r="C15" i="13"/>
  <c r="G15" i="13"/>
  <c r="E11" i="13"/>
  <c r="C11" i="13"/>
  <c r="G11" i="13"/>
  <c r="G7" i="13"/>
  <c r="E7" i="13"/>
  <c r="C7" i="13"/>
  <c r="I202" i="13"/>
  <c r="E202" i="13"/>
  <c r="C202" i="13"/>
  <c r="K202" i="13" s="1"/>
  <c r="G202" i="13"/>
  <c r="I198" i="13"/>
  <c r="G198" i="13"/>
  <c r="E198" i="13"/>
  <c r="C198" i="13"/>
  <c r="K198" i="13" s="1"/>
  <c r="I194" i="13"/>
  <c r="G194" i="13"/>
  <c r="E194" i="13"/>
  <c r="C194" i="13"/>
  <c r="K194" i="13" s="1"/>
  <c r="I190" i="13"/>
  <c r="E190" i="13"/>
  <c r="C190" i="13"/>
  <c r="K190" i="13" s="1"/>
  <c r="G190" i="13"/>
  <c r="I186" i="13"/>
  <c r="G186" i="13"/>
  <c r="E186" i="13"/>
  <c r="C186" i="13"/>
  <c r="K186" i="13" s="1"/>
  <c r="I182" i="13"/>
  <c r="G182" i="13"/>
  <c r="E182" i="13"/>
  <c r="C182" i="13"/>
  <c r="K182" i="13" s="1"/>
  <c r="I178" i="13"/>
  <c r="E178" i="13"/>
  <c r="C178" i="13"/>
  <c r="K178" i="13" s="1"/>
  <c r="G178" i="13"/>
  <c r="I174" i="13"/>
  <c r="G174" i="13"/>
  <c r="E174" i="13"/>
  <c r="C174" i="13"/>
  <c r="K174" i="13" s="1"/>
  <c r="I170" i="13"/>
  <c r="G170" i="13"/>
  <c r="E170" i="13"/>
  <c r="C170" i="13"/>
  <c r="K170" i="13" s="1"/>
  <c r="I166" i="13"/>
  <c r="E166" i="13"/>
  <c r="C166" i="13"/>
  <c r="K166" i="13" s="1"/>
  <c r="G166" i="13"/>
  <c r="I162" i="13"/>
  <c r="G162" i="13"/>
  <c r="E162" i="13"/>
  <c r="C162" i="13"/>
  <c r="K162" i="13" s="1"/>
  <c r="I158" i="13"/>
  <c r="G158" i="13"/>
  <c r="E158" i="13"/>
  <c r="C158" i="13"/>
  <c r="K158" i="13" s="1"/>
  <c r="I154" i="13"/>
  <c r="E154" i="13"/>
  <c r="C154" i="13"/>
  <c r="K154" i="13" s="1"/>
  <c r="G154" i="13"/>
  <c r="I150" i="13"/>
  <c r="G150" i="13"/>
  <c r="E150" i="13"/>
  <c r="C150" i="13"/>
  <c r="K150" i="13" s="1"/>
  <c r="I146" i="13"/>
  <c r="G146" i="13"/>
  <c r="E146" i="13"/>
  <c r="C146" i="13"/>
  <c r="K146" i="13" s="1"/>
  <c r="I142" i="13"/>
  <c r="E142" i="13"/>
  <c r="C142" i="13"/>
  <c r="K142" i="13" s="1"/>
  <c r="G142" i="13"/>
  <c r="I138" i="13"/>
  <c r="G138" i="13"/>
  <c r="E138" i="13"/>
  <c r="C138" i="13"/>
  <c r="K138" i="13" s="1"/>
  <c r="I134" i="13"/>
  <c r="E134" i="13"/>
  <c r="C134" i="13"/>
  <c r="K134" i="13" s="1"/>
  <c r="G134" i="13"/>
  <c r="I130" i="13"/>
  <c r="G130" i="13"/>
  <c r="E130" i="13"/>
  <c r="C130" i="13"/>
  <c r="K130" i="13" s="1"/>
  <c r="I126" i="13"/>
  <c r="G126" i="13"/>
  <c r="E126" i="13"/>
  <c r="C126" i="13"/>
  <c r="K126" i="13" s="1"/>
  <c r="I122" i="13"/>
  <c r="E122" i="13"/>
  <c r="C122" i="13"/>
  <c r="K122" i="13" s="1"/>
  <c r="G122" i="13"/>
  <c r="I118" i="13"/>
  <c r="G118" i="13"/>
  <c r="E118" i="13"/>
  <c r="C118" i="13"/>
  <c r="K118" i="13" s="1"/>
  <c r="I114" i="13"/>
  <c r="G114" i="13"/>
  <c r="E114" i="13"/>
  <c r="C114" i="13"/>
  <c r="K114" i="13" s="1"/>
  <c r="I110" i="13"/>
  <c r="E110" i="13"/>
  <c r="C110" i="13"/>
  <c r="K110" i="13" s="1"/>
  <c r="G110" i="13"/>
  <c r="I106" i="13"/>
  <c r="G106" i="13"/>
  <c r="E106" i="13"/>
  <c r="C106" i="13"/>
  <c r="K106" i="13" s="1"/>
  <c r="I102" i="13"/>
  <c r="E102" i="13"/>
  <c r="C102" i="13"/>
  <c r="K102" i="13" s="1"/>
  <c r="G102" i="13"/>
  <c r="I98" i="13"/>
  <c r="G98" i="13"/>
  <c r="E98" i="13"/>
  <c r="C98" i="13"/>
  <c r="K98" i="13" s="1"/>
  <c r="I94" i="13"/>
  <c r="G94" i="13"/>
  <c r="E94" i="13"/>
  <c r="C94" i="13"/>
  <c r="K94" i="13" s="1"/>
  <c r="I90" i="13"/>
  <c r="E90" i="13"/>
  <c r="C90" i="13"/>
  <c r="K90" i="13" s="1"/>
  <c r="G90" i="13"/>
  <c r="I86" i="13"/>
  <c r="G86" i="13"/>
  <c r="E86" i="13"/>
  <c r="C86" i="13"/>
  <c r="K86" i="13" s="1"/>
  <c r="I82" i="13"/>
  <c r="G82" i="13"/>
  <c r="E82" i="13"/>
  <c r="C82" i="13"/>
  <c r="K82" i="13" s="1"/>
  <c r="I78" i="13"/>
  <c r="E78" i="13"/>
  <c r="C78" i="13"/>
  <c r="K78" i="13" s="1"/>
  <c r="G78" i="13"/>
  <c r="I74" i="13"/>
  <c r="G74" i="13"/>
  <c r="E74" i="13"/>
  <c r="C74" i="13"/>
  <c r="K74" i="13" s="1"/>
  <c r="I70" i="13"/>
  <c r="G70" i="13"/>
  <c r="E70" i="13"/>
  <c r="C70" i="13"/>
  <c r="K70" i="13" s="1"/>
  <c r="I66" i="13"/>
  <c r="E66" i="13"/>
  <c r="C66" i="13"/>
  <c r="K66" i="13" s="1"/>
  <c r="G66" i="13"/>
  <c r="I62" i="13"/>
  <c r="G62" i="13"/>
  <c r="E62" i="13"/>
  <c r="C62" i="13"/>
  <c r="K62" i="13" s="1"/>
  <c r="I58" i="13"/>
  <c r="G58" i="13"/>
  <c r="E58" i="13"/>
  <c r="C58" i="13"/>
  <c r="K58" i="13" s="1"/>
  <c r="I54" i="13"/>
  <c r="E54" i="13"/>
  <c r="C54" i="13"/>
  <c r="K54" i="13" s="1"/>
  <c r="G54" i="13"/>
  <c r="I50" i="13"/>
  <c r="G50" i="13"/>
  <c r="E50" i="13"/>
  <c r="C50" i="13"/>
  <c r="K50" i="13" s="1"/>
  <c r="I46" i="13"/>
  <c r="E46" i="13"/>
  <c r="C46" i="13"/>
  <c r="K46" i="13" s="1"/>
  <c r="G46" i="13"/>
  <c r="I42" i="13"/>
  <c r="G42" i="13"/>
  <c r="E42" i="13"/>
  <c r="C42" i="13"/>
  <c r="K42" i="13" s="1"/>
  <c r="I38" i="13"/>
  <c r="G38" i="13"/>
  <c r="E38" i="13"/>
  <c r="C38" i="13"/>
  <c r="K38" i="13" s="1"/>
  <c r="I34" i="13"/>
  <c r="E34" i="13"/>
  <c r="C34" i="13"/>
  <c r="K34" i="13" s="1"/>
  <c r="G34" i="13"/>
  <c r="I30" i="13"/>
  <c r="G30" i="13"/>
  <c r="E30" i="13"/>
  <c r="C30" i="13"/>
  <c r="K30" i="13" s="1"/>
  <c r="G26" i="13"/>
  <c r="E26" i="13"/>
  <c r="C26" i="13"/>
  <c r="E22" i="13"/>
  <c r="C22" i="13"/>
  <c r="G22" i="13"/>
  <c r="G18" i="13"/>
  <c r="E18" i="13"/>
  <c r="C18" i="13"/>
  <c r="E14" i="13"/>
  <c r="C14" i="13"/>
  <c r="G14" i="13"/>
  <c r="E10" i="13"/>
  <c r="G10" i="13"/>
  <c r="C10" i="13"/>
  <c r="E6" i="13"/>
  <c r="G6" i="13"/>
  <c r="C6" i="13"/>
  <c r="C5" i="13"/>
  <c r="G5" i="13"/>
  <c r="E5" i="13"/>
  <c r="G201" i="13"/>
  <c r="I201" i="13"/>
  <c r="E201" i="13"/>
  <c r="C201" i="13"/>
  <c r="K201" i="13" s="1"/>
  <c r="E197" i="13"/>
  <c r="G197" i="13"/>
  <c r="C197" i="13"/>
  <c r="K197" i="13" s="1"/>
  <c r="I197" i="13"/>
  <c r="G193" i="13"/>
  <c r="E193" i="13"/>
  <c r="I193" i="13"/>
  <c r="C193" i="13"/>
  <c r="K193" i="13" s="1"/>
  <c r="E189" i="13"/>
  <c r="C189" i="13"/>
  <c r="K189" i="13" s="1"/>
  <c r="G189" i="13"/>
  <c r="I189" i="13"/>
  <c r="G185" i="13"/>
  <c r="C185" i="13"/>
  <c r="K185" i="13" s="1"/>
  <c r="I185" i="13"/>
  <c r="E185" i="13"/>
  <c r="G181" i="13"/>
  <c r="E181" i="13"/>
  <c r="I181" i="13"/>
  <c r="C181" i="13"/>
  <c r="K181" i="13" s="1"/>
  <c r="E177" i="13"/>
  <c r="C177" i="13"/>
  <c r="K177" i="13" s="1"/>
  <c r="G177" i="13"/>
  <c r="I177" i="13"/>
  <c r="G173" i="13"/>
  <c r="C173" i="13"/>
  <c r="K173" i="13" s="1"/>
  <c r="I173" i="13"/>
  <c r="E173" i="13"/>
  <c r="G169" i="13"/>
  <c r="E169" i="13"/>
  <c r="I169" i="13"/>
  <c r="C169" i="13"/>
  <c r="K169" i="13" s="1"/>
  <c r="E165" i="13"/>
  <c r="C165" i="13"/>
  <c r="K165" i="13" s="1"/>
  <c r="G165" i="13"/>
  <c r="I165" i="13"/>
  <c r="G161" i="13"/>
  <c r="I161" i="13"/>
  <c r="E161" i="13"/>
  <c r="C161" i="13"/>
  <c r="K161" i="13" s="1"/>
  <c r="G157" i="13"/>
  <c r="E157" i="13"/>
  <c r="C157" i="13"/>
  <c r="K157" i="13" s="1"/>
  <c r="I157" i="13"/>
  <c r="E153" i="13"/>
  <c r="C153" i="13"/>
  <c r="K153" i="13" s="1"/>
  <c r="G153" i="13"/>
  <c r="I153" i="13"/>
  <c r="G149" i="13"/>
  <c r="I149" i="13"/>
  <c r="E149" i="13"/>
  <c r="C149" i="13"/>
  <c r="K149" i="13" s="1"/>
  <c r="C145" i="13"/>
  <c r="K145" i="13" s="1"/>
  <c r="G145" i="13"/>
  <c r="E145" i="13"/>
  <c r="I145" i="13"/>
  <c r="E141" i="13"/>
  <c r="G141" i="13"/>
  <c r="C141" i="13"/>
  <c r="K141" i="13" s="1"/>
  <c r="I141" i="13"/>
  <c r="G137" i="13"/>
  <c r="I137" i="13"/>
  <c r="E137" i="13"/>
  <c r="C137" i="13"/>
  <c r="K137" i="13" s="1"/>
  <c r="C133" i="13"/>
  <c r="K133" i="13" s="1"/>
  <c r="G133" i="13"/>
  <c r="E133" i="13"/>
  <c r="I133" i="13"/>
  <c r="G129" i="13"/>
  <c r="C129" i="13"/>
  <c r="K129" i="13" s="1"/>
  <c r="I129" i="13"/>
  <c r="E129" i="13"/>
  <c r="E125" i="13"/>
  <c r="G125" i="13"/>
  <c r="I125" i="13"/>
  <c r="C125" i="13"/>
  <c r="K125" i="13" s="1"/>
  <c r="C121" i="13"/>
  <c r="K121" i="13" s="1"/>
  <c r="G121" i="13"/>
  <c r="I121" i="13"/>
  <c r="E121" i="13"/>
  <c r="G117" i="13"/>
  <c r="E117" i="13"/>
  <c r="I117" i="13"/>
  <c r="C117" i="13"/>
  <c r="K117" i="13" s="1"/>
  <c r="E113" i="13"/>
  <c r="G113" i="13"/>
  <c r="C113" i="13"/>
  <c r="K113" i="13" s="1"/>
  <c r="I113" i="13"/>
  <c r="C109" i="13"/>
  <c r="K109" i="13" s="1"/>
  <c r="G109" i="13"/>
  <c r="I109" i="13"/>
  <c r="E109" i="13"/>
  <c r="E105" i="13"/>
  <c r="G105" i="13"/>
  <c r="I105" i="13"/>
  <c r="C105" i="13"/>
  <c r="K105" i="13" s="1"/>
  <c r="G101" i="13"/>
  <c r="E101" i="13"/>
  <c r="C101" i="13"/>
  <c r="K101" i="13" s="1"/>
  <c r="I101" i="13"/>
  <c r="C97" i="13"/>
  <c r="K97" i="13" s="1"/>
  <c r="G97" i="13"/>
  <c r="I97" i="13"/>
  <c r="E97" i="13"/>
  <c r="G93" i="13"/>
  <c r="I93" i="13"/>
  <c r="E93" i="13"/>
  <c r="C93" i="13"/>
  <c r="K93" i="13" s="1"/>
  <c r="E89" i="13"/>
  <c r="G89" i="13"/>
  <c r="C89" i="13"/>
  <c r="K89" i="13" s="1"/>
  <c r="I89" i="13"/>
  <c r="C85" i="13"/>
  <c r="K85" i="13" s="1"/>
  <c r="G85" i="13"/>
  <c r="E85" i="13"/>
  <c r="I85" i="13"/>
  <c r="G81" i="13"/>
  <c r="I81" i="13"/>
  <c r="E81" i="13"/>
  <c r="C81" i="13"/>
  <c r="K81" i="13" s="1"/>
  <c r="E77" i="13"/>
  <c r="G77" i="13"/>
  <c r="C77" i="13"/>
  <c r="K77" i="13" s="1"/>
  <c r="I77" i="13"/>
  <c r="C73" i="13"/>
  <c r="K73" i="13" s="1"/>
  <c r="G73" i="13"/>
  <c r="E73" i="13"/>
  <c r="I73" i="13"/>
  <c r="G69" i="13"/>
  <c r="I69" i="13"/>
  <c r="E69" i="13"/>
  <c r="C69" i="13"/>
  <c r="K69" i="13" s="1"/>
  <c r="E65" i="13"/>
  <c r="G65" i="13"/>
  <c r="I65" i="13"/>
  <c r="C65" i="13"/>
  <c r="K65" i="13" s="1"/>
  <c r="G61" i="13"/>
  <c r="E61" i="13"/>
  <c r="C61" i="13"/>
  <c r="K61" i="13" s="1"/>
  <c r="I61" i="13"/>
  <c r="C57" i="13"/>
  <c r="K57" i="13" s="1"/>
  <c r="G57" i="13"/>
  <c r="I57" i="13"/>
  <c r="E57" i="13"/>
  <c r="E53" i="13"/>
  <c r="G53" i="13"/>
  <c r="I53" i="13"/>
  <c r="C53" i="13"/>
  <c r="K53" i="13" s="1"/>
  <c r="C49" i="13"/>
  <c r="K49" i="13" s="1"/>
  <c r="G49" i="13"/>
  <c r="I49" i="13"/>
  <c r="E49" i="13"/>
  <c r="G45" i="13"/>
  <c r="E45" i="13"/>
  <c r="C45" i="13"/>
  <c r="K45" i="13" s="1"/>
  <c r="I45" i="13"/>
  <c r="E41" i="13"/>
  <c r="G41" i="13"/>
  <c r="I41" i="13"/>
  <c r="C41" i="13"/>
  <c r="K41" i="13" s="1"/>
  <c r="C37" i="13"/>
  <c r="K37" i="13" s="1"/>
  <c r="G37" i="13"/>
  <c r="I37" i="13"/>
  <c r="E37" i="13"/>
  <c r="G33" i="13"/>
  <c r="E33" i="13"/>
  <c r="I33" i="13"/>
  <c r="C33" i="13"/>
  <c r="K33" i="13" s="1"/>
  <c r="E29" i="13"/>
  <c r="G29" i="13"/>
  <c r="C29" i="13"/>
  <c r="K29" i="13" s="1"/>
  <c r="I29" i="13"/>
  <c r="G25" i="13"/>
  <c r="E25" i="13"/>
  <c r="C25" i="13"/>
  <c r="G21" i="13"/>
  <c r="E21" i="13"/>
  <c r="C21" i="13"/>
  <c r="K21" i="13" s="1"/>
  <c r="I21" i="13"/>
  <c r="G17" i="13"/>
  <c r="E17" i="13"/>
  <c r="C17" i="13"/>
  <c r="E13" i="13"/>
  <c r="C13" i="13"/>
  <c r="G13" i="13"/>
  <c r="E9" i="13"/>
  <c r="C9" i="13"/>
  <c r="G9" i="13"/>
  <c r="G204" i="13"/>
  <c r="E204" i="13"/>
  <c r="C204" i="13"/>
  <c r="K204" i="13" s="1"/>
  <c r="I204" i="13"/>
  <c r="G200" i="13"/>
  <c r="E200" i="13"/>
  <c r="C200" i="13"/>
  <c r="K200" i="13" s="1"/>
  <c r="I200" i="13"/>
  <c r="G196" i="13"/>
  <c r="I196" i="13"/>
  <c r="E196" i="13"/>
  <c r="C196" i="13"/>
  <c r="K196" i="13" s="1"/>
  <c r="G192" i="13"/>
  <c r="E192" i="13"/>
  <c r="C192" i="13"/>
  <c r="K192" i="13" s="1"/>
  <c r="I192" i="13"/>
  <c r="G188" i="13"/>
  <c r="E188" i="13"/>
  <c r="C188" i="13"/>
  <c r="K188" i="13" s="1"/>
  <c r="I188" i="13"/>
  <c r="G184" i="13"/>
  <c r="I184" i="13"/>
  <c r="E184" i="13"/>
  <c r="C184" i="13"/>
  <c r="K184" i="13" s="1"/>
  <c r="G180" i="13"/>
  <c r="E180" i="13"/>
  <c r="C180" i="13"/>
  <c r="K180" i="13" s="1"/>
  <c r="I180" i="13"/>
  <c r="G176" i="13"/>
  <c r="E176" i="13"/>
  <c r="C176" i="13"/>
  <c r="K176" i="13" s="1"/>
  <c r="I176" i="13"/>
  <c r="G172" i="13"/>
  <c r="I172" i="13"/>
  <c r="E172" i="13"/>
  <c r="C172" i="13"/>
  <c r="K172" i="13" s="1"/>
  <c r="G168" i="13"/>
  <c r="E168" i="13"/>
  <c r="C168" i="13"/>
  <c r="K168" i="13" s="1"/>
  <c r="I168" i="13"/>
  <c r="G164" i="13"/>
  <c r="E164" i="13"/>
  <c r="C164" i="13"/>
  <c r="K164" i="13" s="1"/>
  <c r="I164" i="13"/>
  <c r="G160" i="13"/>
  <c r="I160" i="13"/>
  <c r="E160" i="13"/>
  <c r="C160" i="13"/>
  <c r="K160" i="13" s="1"/>
  <c r="G156" i="13"/>
  <c r="E156" i="13"/>
  <c r="C156" i="13"/>
  <c r="K156" i="13" s="1"/>
  <c r="I156" i="13"/>
  <c r="G152" i="13"/>
  <c r="E152" i="13"/>
  <c r="C152" i="13"/>
  <c r="K152" i="13" s="1"/>
  <c r="I152" i="13"/>
  <c r="G148" i="13"/>
  <c r="I148" i="13"/>
  <c r="E148" i="13"/>
  <c r="C148" i="13"/>
  <c r="K148" i="13" s="1"/>
  <c r="G144" i="13"/>
  <c r="E144" i="13"/>
  <c r="C144" i="13"/>
  <c r="K144" i="13" s="1"/>
  <c r="I144" i="13"/>
  <c r="G140" i="13"/>
  <c r="I140" i="13"/>
  <c r="E140" i="13"/>
  <c r="C140" i="13"/>
  <c r="K140" i="13" s="1"/>
  <c r="G136" i="13"/>
  <c r="E136" i="13"/>
  <c r="C136" i="13"/>
  <c r="K136" i="13" s="1"/>
  <c r="I136" i="13"/>
  <c r="G132" i="13"/>
  <c r="E132" i="13"/>
  <c r="C132" i="13"/>
  <c r="K132" i="13" s="1"/>
  <c r="I132" i="13"/>
  <c r="G128" i="13"/>
  <c r="I128" i="13"/>
  <c r="E128" i="13"/>
  <c r="C128" i="13"/>
  <c r="K128" i="13" s="1"/>
  <c r="G124" i="13"/>
  <c r="E124" i="13"/>
  <c r="C124" i="13"/>
  <c r="K124" i="13" s="1"/>
  <c r="I124" i="13"/>
  <c r="G120" i="13"/>
  <c r="E120" i="13"/>
  <c r="C120" i="13"/>
  <c r="K120" i="13" s="1"/>
  <c r="I120" i="13"/>
  <c r="G116" i="13"/>
  <c r="I116" i="13"/>
  <c r="E116" i="13"/>
  <c r="C116" i="13"/>
  <c r="K116" i="13" s="1"/>
  <c r="G112" i="13"/>
  <c r="E112" i="13"/>
  <c r="C112" i="13"/>
  <c r="K112" i="13" s="1"/>
  <c r="I112" i="13"/>
  <c r="G108" i="13"/>
  <c r="E108" i="13"/>
  <c r="C108" i="13"/>
  <c r="K108" i="13" s="1"/>
  <c r="I108" i="13"/>
  <c r="G104" i="13"/>
  <c r="I104" i="13"/>
  <c r="E104" i="13"/>
  <c r="C104" i="13"/>
  <c r="K104" i="13" s="1"/>
  <c r="G100" i="13"/>
  <c r="E100" i="13"/>
  <c r="C100" i="13"/>
  <c r="K100" i="13" s="1"/>
  <c r="I100" i="13"/>
  <c r="G96" i="13"/>
  <c r="E96" i="13"/>
  <c r="C96" i="13"/>
  <c r="K96" i="13" s="1"/>
  <c r="I96" i="13"/>
  <c r="G92" i="13"/>
  <c r="I92" i="13"/>
  <c r="E92" i="13"/>
  <c r="C92" i="13"/>
  <c r="K92" i="13" s="1"/>
  <c r="G88" i="13"/>
  <c r="E88" i="13"/>
  <c r="C88" i="13"/>
  <c r="K88" i="13" s="1"/>
  <c r="I88" i="13"/>
  <c r="G84" i="13"/>
  <c r="I84" i="13"/>
  <c r="E84" i="13"/>
  <c r="C84" i="13"/>
  <c r="K84" i="13" s="1"/>
  <c r="G80" i="13"/>
  <c r="E80" i="13"/>
  <c r="C80" i="13"/>
  <c r="K80" i="13" s="1"/>
  <c r="I80" i="13"/>
  <c r="G76" i="13"/>
  <c r="E76" i="13"/>
  <c r="C76" i="13"/>
  <c r="K76" i="13" s="1"/>
  <c r="I76" i="13"/>
  <c r="G72" i="13"/>
  <c r="I72" i="13"/>
  <c r="E72" i="13"/>
  <c r="C72" i="13"/>
  <c r="K72" i="13" s="1"/>
  <c r="G68" i="13"/>
  <c r="E68" i="13"/>
  <c r="C68" i="13"/>
  <c r="K68" i="13" s="1"/>
  <c r="I68" i="13"/>
  <c r="G64" i="13"/>
  <c r="E64" i="13"/>
  <c r="C64" i="13"/>
  <c r="K64" i="13" s="1"/>
  <c r="I64" i="13"/>
  <c r="G60" i="13"/>
  <c r="I60" i="13"/>
  <c r="E60" i="13"/>
  <c r="C60" i="13"/>
  <c r="K60" i="13" s="1"/>
  <c r="G56" i="13"/>
  <c r="E56" i="13"/>
  <c r="C56" i="13"/>
  <c r="K56" i="13" s="1"/>
  <c r="I56" i="13"/>
  <c r="G52" i="13"/>
  <c r="I52" i="13"/>
  <c r="E52" i="13"/>
  <c r="C52" i="13"/>
  <c r="K52" i="13" s="1"/>
  <c r="G48" i="13"/>
  <c r="E48" i="13"/>
  <c r="C48" i="13"/>
  <c r="K48" i="13" s="1"/>
  <c r="I48" i="13"/>
  <c r="G44" i="13"/>
  <c r="I44" i="13"/>
  <c r="E44" i="13"/>
  <c r="C44" i="13"/>
  <c r="K44" i="13" s="1"/>
  <c r="G40" i="13"/>
  <c r="E40" i="13"/>
  <c r="C40" i="13"/>
  <c r="K40" i="13" s="1"/>
  <c r="I40" i="13"/>
  <c r="G36" i="13"/>
  <c r="I36" i="13"/>
  <c r="E36" i="13"/>
  <c r="C36" i="13"/>
  <c r="K36" i="13" s="1"/>
  <c r="G32" i="13"/>
  <c r="E32" i="13"/>
  <c r="C32" i="13"/>
  <c r="K32" i="13" s="1"/>
  <c r="I32" i="13"/>
  <c r="G28" i="13"/>
  <c r="E28" i="13"/>
  <c r="C28" i="13"/>
  <c r="K28" i="13" s="1"/>
  <c r="I28" i="13"/>
  <c r="G24" i="13"/>
  <c r="E24" i="13"/>
  <c r="C24" i="13"/>
  <c r="K24" i="13" s="1"/>
  <c r="I24" i="13"/>
  <c r="G20" i="13"/>
  <c r="I20" i="13"/>
  <c r="E20" i="13"/>
  <c r="C20" i="13"/>
  <c r="K20" i="13" s="1"/>
  <c r="C16" i="13"/>
  <c r="E16" i="13"/>
  <c r="G16" i="13"/>
  <c r="C12" i="13"/>
  <c r="G12" i="13"/>
  <c r="E12" i="13"/>
  <c r="C8" i="13"/>
  <c r="G8" i="13"/>
  <c r="E8" i="13"/>
  <c r="C33" i="15"/>
  <c r="D37" i="15"/>
  <c r="C37" i="15"/>
  <c r="C41" i="15"/>
  <c r="D41" i="15"/>
  <c r="C45" i="15"/>
  <c r="D45" i="15"/>
  <c r="C49" i="15"/>
  <c r="D49" i="15"/>
  <c r="C53" i="15"/>
  <c r="D53" i="15"/>
  <c r="C57" i="15"/>
  <c r="D57" i="15"/>
  <c r="C61" i="15"/>
  <c r="D61" i="15"/>
  <c r="C65" i="15"/>
  <c r="D65" i="15"/>
  <c r="D69" i="15"/>
  <c r="C69" i="15"/>
  <c r="C73" i="15"/>
  <c r="D73" i="15"/>
  <c r="C77" i="15"/>
  <c r="D77" i="15"/>
  <c r="C81" i="15"/>
  <c r="D81" i="15"/>
  <c r="C85" i="15"/>
  <c r="D85" i="15"/>
  <c r="C89" i="15"/>
  <c r="D89" i="15"/>
  <c r="C93" i="15"/>
  <c r="D93" i="15"/>
  <c r="C97" i="15"/>
  <c r="D97" i="15"/>
  <c r="C101" i="15"/>
  <c r="D101" i="15"/>
  <c r="C105" i="15"/>
  <c r="D105" i="15"/>
  <c r="C109" i="15"/>
  <c r="D109" i="15"/>
  <c r="C113" i="15"/>
  <c r="D113" i="15"/>
  <c r="C117" i="15"/>
  <c r="D117" i="15"/>
  <c r="C121" i="15"/>
  <c r="D121" i="15"/>
  <c r="C125" i="15"/>
  <c r="D125" i="15"/>
  <c r="C129" i="15"/>
  <c r="D129" i="15"/>
  <c r="C133" i="15"/>
  <c r="D133" i="15"/>
  <c r="C137" i="15"/>
  <c r="D137" i="15"/>
  <c r="C141" i="15"/>
  <c r="D141" i="15"/>
  <c r="C145" i="15"/>
  <c r="D145" i="15"/>
  <c r="D149" i="15"/>
  <c r="C149" i="15"/>
  <c r="C153" i="15"/>
  <c r="D153" i="15"/>
  <c r="C157" i="15"/>
  <c r="D157" i="15"/>
  <c r="C161" i="15"/>
  <c r="D161" i="15"/>
  <c r="C165" i="15"/>
  <c r="D165" i="15"/>
  <c r="C169" i="15"/>
  <c r="D169" i="15"/>
  <c r="D173" i="15"/>
  <c r="C173" i="15"/>
  <c r="C177" i="15"/>
  <c r="D177" i="15"/>
  <c r="D181" i="15"/>
  <c r="C181" i="15"/>
  <c r="C185" i="15"/>
  <c r="D185" i="15"/>
  <c r="D189" i="15"/>
  <c r="C189" i="15"/>
  <c r="C193" i="15"/>
  <c r="D193" i="15"/>
  <c r="D197" i="15"/>
  <c r="C197" i="15"/>
  <c r="C201" i="15"/>
  <c r="D201" i="15"/>
  <c r="C34" i="15"/>
  <c r="C42" i="15"/>
  <c r="D42" i="15"/>
  <c r="C50" i="15"/>
  <c r="D50" i="15"/>
  <c r="C58" i="15"/>
  <c r="D58" i="15"/>
  <c r="C66" i="15"/>
  <c r="D66" i="15"/>
  <c r="C74" i="15"/>
  <c r="D74" i="15"/>
  <c r="C82" i="15"/>
  <c r="D82" i="15"/>
  <c r="C90" i="15"/>
  <c r="D90" i="15"/>
  <c r="C98" i="15"/>
  <c r="D98" i="15"/>
  <c r="C106" i="15"/>
  <c r="D106" i="15"/>
  <c r="C114" i="15"/>
  <c r="D114" i="15"/>
  <c r="C122" i="15"/>
  <c r="D122" i="15"/>
  <c r="C130" i="15"/>
  <c r="D130" i="15"/>
  <c r="C138" i="15"/>
  <c r="D138" i="15"/>
  <c r="C146" i="15"/>
  <c r="D146" i="15"/>
  <c r="C154" i="15"/>
  <c r="D154" i="15"/>
  <c r="C162" i="15"/>
  <c r="D162" i="15"/>
  <c r="C170" i="15"/>
  <c r="D170" i="15"/>
  <c r="C178" i="15"/>
  <c r="D178" i="15"/>
  <c r="C182" i="15"/>
  <c r="D182" i="15"/>
  <c r="C186" i="15"/>
  <c r="D186" i="15"/>
  <c r="C190" i="15"/>
  <c r="D190" i="15"/>
  <c r="C194" i="15"/>
  <c r="D194" i="15"/>
  <c r="C202" i="15"/>
  <c r="D202" i="15"/>
  <c r="C5" i="15"/>
  <c r="C31" i="15"/>
  <c r="C35" i="15"/>
  <c r="D35" i="15"/>
  <c r="C39" i="15"/>
  <c r="D39" i="15"/>
  <c r="C43" i="15"/>
  <c r="D43" i="15"/>
  <c r="C47" i="15"/>
  <c r="D47" i="15"/>
  <c r="C51" i="15"/>
  <c r="D51" i="15"/>
  <c r="C55" i="15"/>
  <c r="D55" i="15"/>
  <c r="C59" i="15"/>
  <c r="D59" i="15"/>
  <c r="C63" i="15"/>
  <c r="D63" i="15"/>
  <c r="C67" i="15"/>
  <c r="D67" i="15"/>
  <c r="C71" i="15"/>
  <c r="D71" i="15"/>
  <c r="C75" i="15"/>
  <c r="D75" i="15"/>
  <c r="C79" i="15"/>
  <c r="D79" i="15"/>
  <c r="C83" i="15"/>
  <c r="D83" i="15"/>
  <c r="C87" i="15"/>
  <c r="D87" i="15"/>
  <c r="C91" i="15"/>
  <c r="D91" i="15"/>
  <c r="C95" i="15"/>
  <c r="D95" i="15"/>
  <c r="C99" i="15"/>
  <c r="D99" i="15"/>
  <c r="C103" i="15"/>
  <c r="D103" i="15"/>
  <c r="C107" i="15"/>
  <c r="D107" i="15"/>
  <c r="C111" i="15"/>
  <c r="D111" i="15"/>
  <c r="C115" i="15"/>
  <c r="D115" i="15"/>
  <c r="C119" i="15"/>
  <c r="D119" i="15"/>
  <c r="C123" i="15"/>
  <c r="D123" i="15"/>
  <c r="C127" i="15"/>
  <c r="D127" i="15"/>
  <c r="C131" i="15"/>
  <c r="D131" i="15"/>
  <c r="C135" i="15"/>
  <c r="D135" i="15"/>
  <c r="C139" i="15"/>
  <c r="D139" i="15"/>
  <c r="C143" i="15"/>
  <c r="D143" i="15"/>
  <c r="C147" i="15"/>
  <c r="D147" i="15"/>
  <c r="C151" i="15"/>
  <c r="D151" i="15"/>
  <c r="C155" i="15"/>
  <c r="D155" i="15"/>
  <c r="C159" i="15"/>
  <c r="D159" i="15"/>
  <c r="C163" i="15"/>
  <c r="D163" i="15"/>
  <c r="C167" i="15"/>
  <c r="D167" i="15"/>
  <c r="C171" i="15"/>
  <c r="D171" i="15"/>
  <c r="C175" i="15"/>
  <c r="D175" i="15"/>
  <c r="C179" i="15"/>
  <c r="D179" i="15"/>
  <c r="C183" i="15"/>
  <c r="D183" i="15"/>
  <c r="C187" i="15"/>
  <c r="D187" i="15"/>
  <c r="C191" i="15"/>
  <c r="D191" i="15"/>
  <c r="C195" i="15"/>
  <c r="D195" i="15"/>
  <c r="C199" i="15"/>
  <c r="D199" i="15"/>
  <c r="C203" i="15"/>
  <c r="D203" i="15"/>
  <c r="C30" i="15"/>
  <c r="C38" i="15"/>
  <c r="D38" i="15"/>
  <c r="C46" i="15"/>
  <c r="D46" i="15"/>
  <c r="C54" i="15"/>
  <c r="D54" i="15"/>
  <c r="C62" i="15"/>
  <c r="D62" i="15"/>
  <c r="C70" i="15"/>
  <c r="D70" i="15"/>
  <c r="C78" i="15"/>
  <c r="D78" i="15"/>
  <c r="C86" i="15"/>
  <c r="D86" i="15"/>
  <c r="C94" i="15"/>
  <c r="D94" i="15"/>
  <c r="C102" i="15"/>
  <c r="D102" i="15"/>
  <c r="C110" i="15"/>
  <c r="D110" i="15"/>
  <c r="C118" i="15"/>
  <c r="D118" i="15"/>
  <c r="C126" i="15"/>
  <c r="D126" i="15"/>
  <c r="C134" i="15"/>
  <c r="D134" i="15"/>
  <c r="C142" i="15"/>
  <c r="D142" i="15"/>
  <c r="C150" i="15"/>
  <c r="D150" i="15"/>
  <c r="C158" i="15"/>
  <c r="D158" i="15"/>
  <c r="C166" i="15"/>
  <c r="D166" i="15"/>
  <c r="C174" i="15"/>
  <c r="D174" i="15"/>
  <c r="C198" i="15"/>
  <c r="D198" i="15"/>
  <c r="C32" i="15"/>
  <c r="C36" i="15"/>
  <c r="D36" i="15"/>
  <c r="C40" i="15"/>
  <c r="D40" i="15"/>
  <c r="C44" i="15"/>
  <c r="D44" i="15"/>
  <c r="C48" i="15"/>
  <c r="D48" i="15"/>
  <c r="D52" i="15"/>
  <c r="C52" i="15"/>
  <c r="C56" i="15"/>
  <c r="D56" i="15"/>
  <c r="C60" i="15"/>
  <c r="D60" i="15"/>
  <c r="C64" i="15"/>
  <c r="D64" i="15"/>
  <c r="C68" i="15"/>
  <c r="D68" i="15"/>
  <c r="C72" i="15"/>
  <c r="D72" i="15"/>
  <c r="C76" i="15"/>
  <c r="D76" i="15"/>
  <c r="C80" i="15"/>
  <c r="D80" i="15"/>
  <c r="C84" i="15"/>
  <c r="D84" i="15"/>
  <c r="C88" i="15"/>
  <c r="D88" i="15"/>
  <c r="C92" i="15"/>
  <c r="D92" i="15"/>
  <c r="C96" i="15"/>
  <c r="D96" i="15"/>
  <c r="D100" i="15"/>
  <c r="C100" i="15"/>
  <c r="C104" i="15"/>
  <c r="D104" i="15"/>
  <c r="C108" i="15"/>
  <c r="D108" i="15"/>
  <c r="C112" i="15"/>
  <c r="D112" i="15"/>
  <c r="C116" i="15"/>
  <c r="D116" i="15"/>
  <c r="C120" i="15"/>
  <c r="D120" i="15"/>
  <c r="C124" i="15"/>
  <c r="D124" i="15"/>
  <c r="C128" i="15"/>
  <c r="D128" i="15"/>
  <c r="D132" i="15"/>
  <c r="C132" i="15"/>
  <c r="C136" i="15"/>
  <c r="D136" i="15"/>
  <c r="C140" i="15"/>
  <c r="D140" i="15"/>
  <c r="C144" i="15"/>
  <c r="D144" i="15"/>
  <c r="C148" i="15"/>
  <c r="D148" i="15"/>
  <c r="C152" i="15"/>
  <c r="D152" i="15"/>
  <c r="C156" i="15"/>
  <c r="D156" i="15"/>
  <c r="C160" i="15"/>
  <c r="D160" i="15"/>
  <c r="D164" i="15"/>
  <c r="C164" i="15"/>
  <c r="C168" i="15"/>
  <c r="D168" i="15"/>
  <c r="D172" i="15"/>
  <c r="C172" i="15"/>
  <c r="C176" i="15"/>
  <c r="D176" i="15"/>
  <c r="D180" i="15"/>
  <c r="C180" i="15"/>
  <c r="C184" i="15"/>
  <c r="D184" i="15"/>
  <c r="D188" i="15"/>
  <c r="C188" i="15"/>
  <c r="C192" i="15"/>
  <c r="D192" i="15"/>
  <c r="D196" i="15"/>
  <c r="C196" i="15"/>
  <c r="C200" i="15"/>
  <c r="D200" i="15"/>
  <c r="D204" i="15"/>
  <c r="C204" i="15"/>
  <c r="G34" i="15"/>
  <c r="E34" i="15"/>
  <c r="G42" i="15"/>
  <c r="H42" i="15"/>
  <c r="F42" i="15"/>
  <c r="E42" i="15"/>
  <c r="G50" i="15"/>
  <c r="H50" i="15"/>
  <c r="F50" i="15"/>
  <c r="E50" i="15"/>
  <c r="G58" i="15"/>
  <c r="H58" i="15"/>
  <c r="F58" i="15"/>
  <c r="E58" i="15"/>
  <c r="G66" i="15"/>
  <c r="H66" i="15"/>
  <c r="F66" i="15"/>
  <c r="E66" i="15"/>
  <c r="G74" i="15"/>
  <c r="H74" i="15"/>
  <c r="F74" i="15"/>
  <c r="E74" i="15"/>
  <c r="G82" i="15"/>
  <c r="H82" i="15"/>
  <c r="F82" i="15"/>
  <c r="E82" i="15"/>
  <c r="G90" i="15"/>
  <c r="H90" i="15"/>
  <c r="F90" i="15"/>
  <c r="E90" i="15"/>
  <c r="G98" i="15"/>
  <c r="H98" i="15"/>
  <c r="F98" i="15"/>
  <c r="E98" i="15"/>
  <c r="G106" i="15"/>
  <c r="H106" i="15"/>
  <c r="F106" i="15"/>
  <c r="E106" i="15"/>
  <c r="G114" i="15"/>
  <c r="H114" i="15"/>
  <c r="F114" i="15"/>
  <c r="E114" i="15"/>
  <c r="G122" i="15"/>
  <c r="H122" i="15"/>
  <c r="F122" i="15"/>
  <c r="E122" i="15"/>
  <c r="G130" i="15"/>
  <c r="H130" i="15"/>
  <c r="F130" i="15"/>
  <c r="E130" i="15"/>
  <c r="G138" i="15"/>
  <c r="H138" i="15"/>
  <c r="F138" i="15"/>
  <c r="E138" i="15"/>
  <c r="G146" i="15"/>
  <c r="H146" i="15"/>
  <c r="F146" i="15"/>
  <c r="E146" i="15"/>
  <c r="G154" i="15"/>
  <c r="H154" i="15"/>
  <c r="F154" i="15"/>
  <c r="E154" i="15"/>
  <c r="G162" i="15"/>
  <c r="H162" i="15"/>
  <c r="F162" i="15"/>
  <c r="E162" i="15"/>
  <c r="G170" i="15"/>
  <c r="H170" i="15"/>
  <c r="F170" i="15"/>
  <c r="E170" i="15"/>
  <c r="G178" i="15"/>
  <c r="H178" i="15"/>
  <c r="F178" i="15"/>
  <c r="E178" i="15"/>
  <c r="G186" i="15"/>
  <c r="H186" i="15"/>
  <c r="F186" i="15"/>
  <c r="E186" i="15"/>
  <c r="G190" i="15"/>
  <c r="H190" i="15"/>
  <c r="F190" i="15"/>
  <c r="E190" i="15"/>
  <c r="G194" i="15"/>
  <c r="H194" i="15"/>
  <c r="F194" i="15"/>
  <c r="E194" i="15"/>
  <c r="G202" i="15"/>
  <c r="H202" i="15"/>
  <c r="F202" i="15"/>
  <c r="E202" i="15"/>
  <c r="G31" i="15"/>
  <c r="E31" i="15"/>
  <c r="F35" i="15"/>
  <c r="G35" i="15"/>
  <c r="H35" i="15"/>
  <c r="E35" i="15"/>
  <c r="F39" i="15"/>
  <c r="G39" i="15"/>
  <c r="H39" i="15"/>
  <c r="E39" i="15"/>
  <c r="F43" i="15"/>
  <c r="G43" i="15"/>
  <c r="H43" i="15"/>
  <c r="E43" i="15"/>
  <c r="F47" i="15"/>
  <c r="G47" i="15"/>
  <c r="H47" i="15"/>
  <c r="E47" i="15"/>
  <c r="F51" i="15"/>
  <c r="G51" i="15"/>
  <c r="H51" i="15"/>
  <c r="E51" i="15"/>
  <c r="F55" i="15"/>
  <c r="G55" i="15"/>
  <c r="H55" i="15"/>
  <c r="E55" i="15"/>
  <c r="F59" i="15"/>
  <c r="H59" i="15"/>
  <c r="G59" i="15"/>
  <c r="E59" i="15"/>
  <c r="F63" i="15"/>
  <c r="G63" i="15"/>
  <c r="H63" i="15"/>
  <c r="E63" i="15"/>
  <c r="F67" i="15"/>
  <c r="G67" i="15"/>
  <c r="H67" i="15"/>
  <c r="E67" i="15"/>
  <c r="F71" i="15"/>
  <c r="G71" i="15"/>
  <c r="H71" i="15"/>
  <c r="E71" i="15"/>
  <c r="F75" i="15"/>
  <c r="G75" i="15"/>
  <c r="H75" i="15"/>
  <c r="E75" i="15"/>
  <c r="F79" i="15"/>
  <c r="G79" i="15"/>
  <c r="H79" i="15"/>
  <c r="E79" i="15"/>
  <c r="F83" i="15"/>
  <c r="G83" i="15"/>
  <c r="H83" i="15"/>
  <c r="E83" i="15"/>
  <c r="F87" i="15"/>
  <c r="G87" i="15"/>
  <c r="H87" i="15"/>
  <c r="E87" i="15"/>
  <c r="F91" i="15"/>
  <c r="G91" i="15"/>
  <c r="H91" i="15"/>
  <c r="E91" i="15"/>
  <c r="F95" i="15"/>
  <c r="G95" i="15"/>
  <c r="H95" i="15"/>
  <c r="E95" i="15"/>
  <c r="F99" i="15"/>
  <c r="G99" i="15"/>
  <c r="H99" i="15"/>
  <c r="E99" i="15"/>
  <c r="F103" i="15"/>
  <c r="G103" i="15"/>
  <c r="H103" i="15"/>
  <c r="E103" i="15"/>
  <c r="F107" i="15"/>
  <c r="G107" i="15"/>
  <c r="H107" i="15"/>
  <c r="E107" i="15"/>
  <c r="F111" i="15"/>
  <c r="G111" i="15"/>
  <c r="H111" i="15"/>
  <c r="E111" i="15"/>
  <c r="F115" i="15"/>
  <c r="G115" i="15"/>
  <c r="H115" i="15"/>
  <c r="E115" i="15"/>
  <c r="F119" i="15"/>
  <c r="G119" i="15"/>
  <c r="H119" i="15"/>
  <c r="E119" i="15"/>
  <c r="F123" i="15"/>
  <c r="H123" i="15"/>
  <c r="G123" i="15"/>
  <c r="E123" i="15"/>
  <c r="F127" i="15"/>
  <c r="G127" i="15"/>
  <c r="H127" i="15"/>
  <c r="E127" i="15"/>
  <c r="F131" i="15"/>
  <c r="G131" i="15"/>
  <c r="H131" i="15"/>
  <c r="E131" i="15"/>
  <c r="F135" i="15"/>
  <c r="H135" i="15"/>
  <c r="G135" i="15"/>
  <c r="E135" i="15"/>
  <c r="F139" i="15"/>
  <c r="G139" i="15"/>
  <c r="H139" i="15"/>
  <c r="E139" i="15"/>
  <c r="F143" i="15"/>
  <c r="H143" i="15"/>
  <c r="G143" i="15"/>
  <c r="E143" i="15"/>
  <c r="F147" i="15"/>
  <c r="G147" i="15"/>
  <c r="H147" i="15"/>
  <c r="E147" i="15"/>
  <c r="F151" i="15"/>
  <c r="H151" i="15"/>
  <c r="G151" i="15"/>
  <c r="E151" i="15"/>
  <c r="F155" i="15"/>
  <c r="G155" i="15"/>
  <c r="H155" i="15"/>
  <c r="E155" i="15"/>
  <c r="F159" i="15"/>
  <c r="H159" i="15"/>
  <c r="G159" i="15"/>
  <c r="E159" i="15"/>
  <c r="F163" i="15"/>
  <c r="G163" i="15"/>
  <c r="H163" i="15"/>
  <c r="E163" i="15"/>
  <c r="F167" i="15"/>
  <c r="H167" i="15"/>
  <c r="G167" i="15"/>
  <c r="E167" i="15"/>
  <c r="F171" i="15"/>
  <c r="G171" i="15"/>
  <c r="H171" i="15"/>
  <c r="E171" i="15"/>
  <c r="F175" i="15"/>
  <c r="H175" i="15"/>
  <c r="G175" i="15"/>
  <c r="E175" i="15"/>
  <c r="F179" i="15"/>
  <c r="G179" i="15"/>
  <c r="H179" i="15"/>
  <c r="E179" i="15"/>
  <c r="F183" i="15"/>
  <c r="H183" i="15"/>
  <c r="G183" i="15"/>
  <c r="E183" i="15"/>
  <c r="F187" i="15"/>
  <c r="G187" i="15"/>
  <c r="H187" i="15"/>
  <c r="E187" i="15"/>
  <c r="F191" i="15"/>
  <c r="H191" i="15"/>
  <c r="G191" i="15"/>
  <c r="E191" i="15"/>
  <c r="F195" i="15"/>
  <c r="G195" i="15"/>
  <c r="H195" i="15"/>
  <c r="E195" i="15"/>
  <c r="F199" i="15"/>
  <c r="H199" i="15"/>
  <c r="G199" i="15"/>
  <c r="E199" i="15"/>
  <c r="F203" i="15"/>
  <c r="G203" i="15"/>
  <c r="H203" i="15"/>
  <c r="E203" i="15"/>
  <c r="G33" i="15"/>
  <c r="E33" i="15"/>
  <c r="H37" i="15"/>
  <c r="F37" i="15"/>
  <c r="G37" i="15"/>
  <c r="E37" i="15"/>
  <c r="H41" i="15"/>
  <c r="F41" i="15"/>
  <c r="G41" i="15"/>
  <c r="E41" i="15"/>
  <c r="H45" i="15"/>
  <c r="G45" i="15"/>
  <c r="F45" i="15"/>
  <c r="E45" i="15"/>
  <c r="H49" i="15"/>
  <c r="G49" i="15"/>
  <c r="F49" i="15"/>
  <c r="E49" i="15"/>
  <c r="H53" i="15"/>
  <c r="F53" i="15"/>
  <c r="G53" i="15"/>
  <c r="E53" i="15"/>
  <c r="H57" i="15"/>
  <c r="F57" i="15"/>
  <c r="G57" i="15"/>
  <c r="E57" i="15"/>
  <c r="H61" i="15"/>
  <c r="G61" i="15"/>
  <c r="F61" i="15"/>
  <c r="E61" i="15"/>
  <c r="H65" i="15"/>
  <c r="G65" i="15"/>
  <c r="F65" i="15"/>
  <c r="E65" i="15"/>
  <c r="H69" i="15"/>
  <c r="F69" i="15"/>
  <c r="G69" i="15"/>
  <c r="E69" i="15"/>
  <c r="H73" i="15"/>
  <c r="F73" i="15"/>
  <c r="G73" i="15"/>
  <c r="E73" i="15"/>
  <c r="H77" i="15"/>
  <c r="F77" i="15"/>
  <c r="G77" i="15"/>
  <c r="E77" i="15"/>
  <c r="H81" i="15"/>
  <c r="G81" i="15"/>
  <c r="F81" i="15"/>
  <c r="E81" i="15"/>
  <c r="H85" i="15"/>
  <c r="F85" i="15"/>
  <c r="G85" i="15"/>
  <c r="E85" i="15"/>
  <c r="H89" i="15"/>
  <c r="F89" i="15"/>
  <c r="G89" i="15"/>
  <c r="E89" i="15"/>
  <c r="H93" i="15"/>
  <c r="F93" i="15"/>
  <c r="G93" i="15"/>
  <c r="E93" i="15"/>
  <c r="H97" i="15"/>
  <c r="G97" i="15"/>
  <c r="F97" i="15"/>
  <c r="E97" i="15"/>
  <c r="H101" i="15"/>
  <c r="F101" i="15"/>
  <c r="G101" i="15"/>
  <c r="E101" i="15"/>
  <c r="H105" i="15"/>
  <c r="F105" i="15"/>
  <c r="G105" i="15"/>
  <c r="E105" i="15"/>
  <c r="H109" i="15"/>
  <c r="F109" i="15"/>
  <c r="G109" i="15"/>
  <c r="E109" i="15"/>
  <c r="H113" i="15"/>
  <c r="F113" i="15"/>
  <c r="G113" i="15"/>
  <c r="E113" i="15"/>
  <c r="H117" i="15"/>
  <c r="F117" i="15"/>
  <c r="G117" i="15"/>
  <c r="E117" i="15"/>
  <c r="H121" i="15"/>
  <c r="F121" i="15"/>
  <c r="G121" i="15"/>
  <c r="E121" i="15"/>
  <c r="H125" i="15"/>
  <c r="F125" i="15"/>
  <c r="G125" i="15"/>
  <c r="E125" i="15"/>
  <c r="H129" i="15"/>
  <c r="F129" i="15"/>
  <c r="G129" i="15"/>
  <c r="E129" i="15"/>
  <c r="H133" i="15"/>
  <c r="F133" i="15"/>
  <c r="G133" i="15"/>
  <c r="E133" i="15"/>
  <c r="H137" i="15"/>
  <c r="F137" i="15"/>
  <c r="G137" i="15"/>
  <c r="E137" i="15"/>
  <c r="H141" i="15"/>
  <c r="F141" i="15"/>
  <c r="G141" i="15"/>
  <c r="E141" i="15"/>
  <c r="H145" i="15"/>
  <c r="F145" i="15"/>
  <c r="G145" i="15"/>
  <c r="E145" i="15"/>
  <c r="H149" i="15"/>
  <c r="F149" i="15"/>
  <c r="G149" i="15"/>
  <c r="E149" i="15"/>
  <c r="H153" i="15"/>
  <c r="G153" i="15"/>
  <c r="F153" i="15"/>
  <c r="E153" i="15"/>
  <c r="H157" i="15"/>
  <c r="F157" i="15"/>
  <c r="G157" i="15"/>
  <c r="E157" i="15"/>
  <c r="H161" i="15"/>
  <c r="F161" i="15"/>
  <c r="G161" i="15"/>
  <c r="E161" i="15"/>
  <c r="H165" i="15"/>
  <c r="F165" i="15"/>
  <c r="G165" i="15"/>
  <c r="E165" i="15"/>
  <c r="H169" i="15"/>
  <c r="G169" i="15"/>
  <c r="F169" i="15"/>
  <c r="E169" i="15"/>
  <c r="H173" i="15"/>
  <c r="F173" i="15"/>
  <c r="G173" i="15"/>
  <c r="E173" i="15"/>
  <c r="H177" i="15"/>
  <c r="F177" i="15"/>
  <c r="G177" i="15"/>
  <c r="E177" i="15"/>
  <c r="H181" i="15"/>
  <c r="F181" i="15"/>
  <c r="G181" i="15"/>
  <c r="E181" i="15"/>
  <c r="H185" i="15"/>
  <c r="G185" i="15"/>
  <c r="F185" i="15"/>
  <c r="E185" i="15"/>
  <c r="H189" i="15"/>
  <c r="F189" i="15"/>
  <c r="G189" i="15"/>
  <c r="E189" i="15"/>
  <c r="H193" i="15"/>
  <c r="F193" i="15"/>
  <c r="G193" i="15"/>
  <c r="E193" i="15"/>
  <c r="H197" i="15"/>
  <c r="F197" i="15"/>
  <c r="G197" i="15"/>
  <c r="E197" i="15"/>
  <c r="H201" i="15"/>
  <c r="G201" i="15"/>
  <c r="F201" i="15"/>
  <c r="E201" i="15"/>
  <c r="G30" i="15"/>
  <c r="E30" i="15"/>
  <c r="G38" i="15"/>
  <c r="H38" i="15"/>
  <c r="F38" i="15"/>
  <c r="E38" i="15"/>
  <c r="G46" i="15"/>
  <c r="H46" i="15"/>
  <c r="F46" i="15"/>
  <c r="E46" i="15"/>
  <c r="G54" i="15"/>
  <c r="H54" i="15"/>
  <c r="F54" i="15"/>
  <c r="E54" i="15"/>
  <c r="G62" i="15"/>
  <c r="H62" i="15"/>
  <c r="F62" i="15"/>
  <c r="E62" i="15"/>
  <c r="G70" i="15"/>
  <c r="H70" i="15"/>
  <c r="F70" i="15"/>
  <c r="E70" i="15"/>
  <c r="G78" i="15"/>
  <c r="H78" i="15"/>
  <c r="F78" i="15"/>
  <c r="E78" i="15"/>
  <c r="G86" i="15"/>
  <c r="H86" i="15"/>
  <c r="F86" i="15"/>
  <c r="E86" i="15"/>
  <c r="G94" i="15"/>
  <c r="H94" i="15"/>
  <c r="F94" i="15"/>
  <c r="E94" i="15"/>
  <c r="G102" i="15"/>
  <c r="H102" i="15"/>
  <c r="F102" i="15"/>
  <c r="E102" i="15"/>
  <c r="G110" i="15"/>
  <c r="H110" i="15"/>
  <c r="F110" i="15"/>
  <c r="E110" i="15"/>
  <c r="G118" i="15"/>
  <c r="H118" i="15"/>
  <c r="F118" i="15"/>
  <c r="E118" i="15"/>
  <c r="G126" i="15"/>
  <c r="H126" i="15"/>
  <c r="F126" i="15"/>
  <c r="E126" i="15"/>
  <c r="G134" i="15"/>
  <c r="H134" i="15"/>
  <c r="F134" i="15"/>
  <c r="E134" i="15"/>
  <c r="G142" i="15"/>
  <c r="H142" i="15"/>
  <c r="F142" i="15"/>
  <c r="E142" i="15"/>
  <c r="G150" i="15"/>
  <c r="H150" i="15"/>
  <c r="F150" i="15"/>
  <c r="E150" i="15"/>
  <c r="G158" i="15"/>
  <c r="H158" i="15"/>
  <c r="F158" i="15"/>
  <c r="E158" i="15"/>
  <c r="G166" i="15"/>
  <c r="H166" i="15"/>
  <c r="F166" i="15"/>
  <c r="E166" i="15"/>
  <c r="G174" i="15"/>
  <c r="H174" i="15"/>
  <c r="F174" i="15"/>
  <c r="E174" i="15"/>
  <c r="G182" i="15"/>
  <c r="H182" i="15"/>
  <c r="F182" i="15"/>
  <c r="E182" i="15"/>
  <c r="G198" i="15"/>
  <c r="H198" i="15"/>
  <c r="F198" i="15"/>
  <c r="E198" i="15"/>
  <c r="G32" i="15"/>
  <c r="E32" i="15"/>
  <c r="F36" i="15"/>
  <c r="G36" i="15"/>
  <c r="H36" i="15"/>
  <c r="E36" i="15"/>
  <c r="G40" i="15"/>
  <c r="F40" i="15"/>
  <c r="H40" i="15"/>
  <c r="E40" i="15"/>
  <c r="F44" i="15"/>
  <c r="G44" i="15"/>
  <c r="H44" i="15"/>
  <c r="E44" i="15"/>
  <c r="G48" i="15"/>
  <c r="F48" i="15"/>
  <c r="H48" i="15"/>
  <c r="E48" i="15"/>
  <c r="F52" i="15"/>
  <c r="G52" i="15"/>
  <c r="H52" i="15"/>
  <c r="E52" i="15"/>
  <c r="G56" i="15"/>
  <c r="F56" i="15"/>
  <c r="H56" i="15"/>
  <c r="E56" i="15"/>
  <c r="F60" i="15"/>
  <c r="G60" i="15"/>
  <c r="H60" i="15"/>
  <c r="E60" i="15"/>
  <c r="G64" i="15"/>
  <c r="F64" i="15"/>
  <c r="H64" i="15"/>
  <c r="E64" i="15"/>
  <c r="F68" i="15"/>
  <c r="G68" i="15"/>
  <c r="H68" i="15"/>
  <c r="E68" i="15"/>
  <c r="G72" i="15"/>
  <c r="F72" i="15"/>
  <c r="H72" i="15"/>
  <c r="E72" i="15"/>
  <c r="F76" i="15"/>
  <c r="H76" i="15"/>
  <c r="G76" i="15"/>
  <c r="E76" i="15"/>
  <c r="F80" i="15"/>
  <c r="H80" i="15"/>
  <c r="G80" i="15"/>
  <c r="E80" i="15"/>
  <c r="F84" i="15"/>
  <c r="G84" i="15"/>
  <c r="H84" i="15"/>
  <c r="E84" i="15"/>
  <c r="F88" i="15"/>
  <c r="G88" i="15"/>
  <c r="H88" i="15"/>
  <c r="E88" i="15"/>
  <c r="F92" i="15"/>
  <c r="H92" i="15"/>
  <c r="G92" i="15"/>
  <c r="E92" i="15"/>
  <c r="F96" i="15"/>
  <c r="H96" i="15"/>
  <c r="G96" i="15"/>
  <c r="E96" i="15"/>
  <c r="F100" i="15"/>
  <c r="G100" i="15"/>
  <c r="H100" i="15"/>
  <c r="E100" i="15"/>
  <c r="F104" i="15"/>
  <c r="H104" i="15"/>
  <c r="G104" i="15"/>
  <c r="E104" i="15"/>
  <c r="F108" i="15"/>
  <c r="H108" i="15"/>
  <c r="G108" i="15"/>
  <c r="E108" i="15"/>
  <c r="F112" i="15"/>
  <c r="H112" i="15"/>
  <c r="G112" i="15"/>
  <c r="E112" i="15"/>
  <c r="F116" i="15"/>
  <c r="G116" i="15"/>
  <c r="H116" i="15"/>
  <c r="E116" i="15"/>
  <c r="F120" i="15"/>
  <c r="G120" i="15"/>
  <c r="H120" i="15"/>
  <c r="E120" i="15"/>
  <c r="F124" i="15"/>
  <c r="H124" i="15"/>
  <c r="G124" i="15"/>
  <c r="E124" i="15"/>
  <c r="F128" i="15"/>
  <c r="H128" i="15"/>
  <c r="G128" i="15"/>
  <c r="E128" i="15"/>
  <c r="F132" i="15"/>
  <c r="G132" i="15"/>
  <c r="H132" i="15"/>
  <c r="E132" i="15"/>
  <c r="F136" i="15"/>
  <c r="H136" i="15"/>
  <c r="G136" i="15"/>
  <c r="E136" i="15"/>
  <c r="F140" i="15"/>
  <c r="H140" i="15"/>
  <c r="G140" i="15"/>
  <c r="E140" i="15"/>
  <c r="F144" i="15"/>
  <c r="H144" i="15"/>
  <c r="G144" i="15"/>
  <c r="E144" i="15"/>
  <c r="F148" i="15"/>
  <c r="G148" i="15"/>
  <c r="H148" i="15"/>
  <c r="E148" i="15"/>
  <c r="F152" i="15"/>
  <c r="G152" i="15"/>
  <c r="H152" i="15"/>
  <c r="E152" i="15"/>
  <c r="F156" i="15"/>
  <c r="H156" i="15"/>
  <c r="G156" i="15"/>
  <c r="E156" i="15"/>
  <c r="F160" i="15"/>
  <c r="H160" i="15"/>
  <c r="G160" i="15"/>
  <c r="E160" i="15"/>
  <c r="F164" i="15"/>
  <c r="G164" i="15"/>
  <c r="H164" i="15"/>
  <c r="E164" i="15"/>
  <c r="F168" i="15"/>
  <c r="G168" i="15"/>
  <c r="H168" i="15"/>
  <c r="E168" i="15"/>
  <c r="F172" i="15"/>
  <c r="H172" i="15"/>
  <c r="G172" i="15"/>
  <c r="E172" i="15"/>
  <c r="F176" i="15"/>
  <c r="H176" i="15"/>
  <c r="G176" i="15"/>
  <c r="E176" i="15"/>
  <c r="F180" i="15"/>
  <c r="G180" i="15"/>
  <c r="H180" i="15"/>
  <c r="E180" i="15"/>
  <c r="F184" i="15"/>
  <c r="G184" i="15"/>
  <c r="H184" i="15"/>
  <c r="E184" i="15"/>
  <c r="F188" i="15"/>
  <c r="H188" i="15"/>
  <c r="G188" i="15"/>
  <c r="E188" i="15"/>
  <c r="F192" i="15"/>
  <c r="H192" i="15"/>
  <c r="G192" i="15"/>
  <c r="E192" i="15"/>
  <c r="F196" i="15"/>
  <c r="G196" i="15"/>
  <c r="H196" i="15"/>
  <c r="E196" i="15"/>
  <c r="F200" i="15"/>
  <c r="G200" i="15"/>
  <c r="H200" i="15"/>
  <c r="E200" i="15"/>
  <c r="F204" i="15"/>
  <c r="H204" i="15"/>
  <c r="G204" i="15"/>
  <c r="E204" i="15"/>
  <c r="G14" i="15"/>
  <c r="E14" i="15"/>
  <c r="G22" i="15"/>
  <c r="E22" i="15"/>
  <c r="E5" i="15"/>
  <c r="G5" i="15"/>
  <c r="G7" i="15"/>
  <c r="E7" i="15"/>
  <c r="G11" i="15"/>
  <c r="E11" i="15"/>
  <c r="G15" i="15"/>
  <c r="E15" i="15"/>
  <c r="G19" i="15"/>
  <c r="E19" i="15"/>
  <c r="G23" i="15"/>
  <c r="E23" i="15"/>
  <c r="G27" i="15"/>
  <c r="E27" i="15"/>
  <c r="G6" i="15"/>
  <c r="E6" i="15"/>
  <c r="G9" i="15"/>
  <c r="E9" i="15"/>
  <c r="G13" i="15"/>
  <c r="E13" i="15"/>
  <c r="G17" i="15"/>
  <c r="E17" i="15"/>
  <c r="G21" i="15"/>
  <c r="E21" i="15"/>
  <c r="G25" i="15"/>
  <c r="E25" i="15"/>
  <c r="G29" i="15"/>
  <c r="E29" i="15"/>
  <c r="G10" i="15"/>
  <c r="E10" i="15"/>
  <c r="G18" i="15"/>
  <c r="E18" i="15"/>
  <c r="G26" i="15"/>
  <c r="E26" i="15"/>
  <c r="G8" i="15"/>
  <c r="E8" i="15"/>
  <c r="G12" i="15"/>
  <c r="E12" i="15"/>
  <c r="G16" i="15"/>
  <c r="E16" i="15"/>
  <c r="G20" i="15"/>
  <c r="E20" i="15"/>
  <c r="G24" i="15"/>
  <c r="E24" i="15"/>
  <c r="G28" i="15"/>
  <c r="E28" i="15"/>
  <c r="I1962" i="11"/>
  <c r="I1958" i="11"/>
  <c r="I1954" i="11"/>
  <c r="I1950" i="11"/>
  <c r="I1946" i="11"/>
  <c r="I1942" i="11"/>
  <c r="I1938" i="11"/>
  <c r="I1934" i="11"/>
  <c r="I1930" i="11"/>
  <c r="I1926" i="11"/>
  <c r="I1922" i="11"/>
  <c r="I1918" i="11"/>
  <c r="I1914" i="11"/>
  <c r="I1910" i="11"/>
  <c r="I1906" i="11"/>
  <c r="I1902" i="11"/>
  <c r="I1898" i="11"/>
  <c r="I1894" i="11"/>
  <c r="I1890" i="11"/>
  <c r="I1886" i="11"/>
  <c r="I1882" i="11"/>
  <c r="I1878" i="11"/>
  <c r="I1874" i="11"/>
  <c r="I1870" i="11"/>
  <c r="I1866" i="11"/>
  <c r="I1862" i="11"/>
  <c r="I1858" i="11"/>
  <c r="I1854" i="11"/>
  <c r="I1850" i="11"/>
  <c r="I1846" i="11"/>
  <c r="I1842" i="11"/>
  <c r="I1838" i="11"/>
  <c r="I1834" i="11"/>
  <c r="I1830" i="11"/>
  <c r="I1826" i="11"/>
  <c r="I1822" i="11"/>
  <c r="I1818" i="11"/>
  <c r="I1814" i="11"/>
  <c r="I1810" i="11"/>
  <c r="I1806" i="11"/>
  <c r="I1802" i="11"/>
  <c r="I1798" i="11"/>
  <c r="I1794" i="11"/>
  <c r="I1790" i="11"/>
  <c r="I1786" i="11"/>
  <c r="I1782" i="11"/>
  <c r="I1778" i="11"/>
  <c r="I1774" i="11"/>
  <c r="I1770" i="11"/>
  <c r="I1766" i="11"/>
  <c r="I1762" i="11"/>
  <c r="I1758" i="11"/>
  <c r="I1754" i="11"/>
  <c r="I1750" i="11"/>
  <c r="I1746" i="11"/>
  <c r="I1742" i="11"/>
  <c r="I1738" i="11"/>
  <c r="I1734" i="11"/>
  <c r="I1730" i="11"/>
  <c r="I1726" i="11"/>
  <c r="I1722" i="11"/>
  <c r="I1718" i="11"/>
  <c r="I1714" i="11"/>
  <c r="I1710" i="11"/>
  <c r="I1706" i="11"/>
  <c r="I1702" i="11"/>
  <c r="I1698" i="11"/>
  <c r="I1694" i="11"/>
  <c r="I1690" i="11"/>
  <c r="I1686" i="11"/>
  <c r="I1682" i="11"/>
  <c r="I1678" i="11"/>
  <c r="I1674" i="11"/>
  <c r="I1670" i="11"/>
  <c r="I1666" i="11"/>
  <c r="I1662" i="11"/>
  <c r="I1658" i="11"/>
  <c r="I1654" i="11"/>
  <c r="I1650" i="11"/>
  <c r="I1646" i="11"/>
  <c r="I1642" i="11"/>
  <c r="I1638" i="11"/>
  <c r="I1634" i="11"/>
  <c r="I1630" i="11"/>
  <c r="I1626" i="11"/>
  <c r="I2003" i="11"/>
  <c r="I1999" i="11"/>
  <c r="I1995" i="11"/>
  <c r="I1991" i="11"/>
  <c r="I1987" i="11"/>
  <c r="I1983" i="11"/>
  <c r="I1979" i="11"/>
  <c r="I1975" i="11"/>
  <c r="I1971" i="11"/>
  <c r="I1967" i="11"/>
  <c r="I1963" i="11"/>
  <c r="I1959" i="11"/>
  <c r="I1955" i="11"/>
  <c r="I1951" i="11"/>
  <c r="I1947" i="11"/>
  <c r="I1943" i="11"/>
  <c r="I1939" i="11"/>
  <c r="I1935" i="11"/>
  <c r="I1931" i="11"/>
  <c r="I1927" i="11"/>
  <c r="I1923" i="11"/>
  <c r="I1919" i="11"/>
  <c r="I1915" i="11"/>
  <c r="I1911" i="11"/>
  <c r="I1907" i="11"/>
  <c r="I1903" i="11"/>
  <c r="I1899" i="11"/>
  <c r="I1895" i="11"/>
  <c r="I1891" i="11"/>
  <c r="I1887" i="11"/>
  <c r="I1883" i="11"/>
  <c r="I1879" i="11"/>
  <c r="I1875" i="11"/>
  <c r="I1871" i="11"/>
  <c r="I1867" i="11"/>
  <c r="I1863" i="11"/>
  <c r="I1859" i="11"/>
  <c r="I1855" i="11"/>
  <c r="I1851" i="11"/>
  <c r="I1847" i="11"/>
  <c r="I1843" i="11"/>
  <c r="I1839" i="11"/>
  <c r="I1835" i="11"/>
  <c r="I1831" i="11"/>
  <c r="I1827" i="11"/>
  <c r="I1823" i="11"/>
  <c r="I1819" i="11"/>
  <c r="I1815" i="11"/>
  <c r="I1811" i="11"/>
  <c r="I1807" i="11"/>
  <c r="I1803" i="11"/>
  <c r="I1799" i="11"/>
  <c r="I1795" i="11"/>
  <c r="I1791" i="11"/>
  <c r="I1787" i="11"/>
  <c r="I1783" i="11"/>
  <c r="I1779" i="11"/>
  <c r="I1775" i="11"/>
  <c r="I1771" i="11"/>
  <c r="I1767" i="11"/>
  <c r="I1763" i="11"/>
  <c r="I1759" i="11"/>
  <c r="I1755" i="11"/>
  <c r="I1751" i="11"/>
  <c r="I1747" i="11"/>
  <c r="I1743" i="11"/>
  <c r="I1739" i="11"/>
  <c r="I1735" i="11"/>
  <c r="I1731" i="11"/>
  <c r="I1727" i="11"/>
  <c r="I1723" i="11"/>
  <c r="I1719" i="11"/>
  <c r="I1715" i="11"/>
  <c r="I1711" i="11"/>
  <c r="I1707" i="11"/>
  <c r="I1703" i="11"/>
  <c r="I1699" i="11"/>
  <c r="I1695" i="11"/>
  <c r="I1691" i="11"/>
  <c r="I1687" i="11"/>
  <c r="I1683" i="11"/>
  <c r="I1679" i="11"/>
  <c r="I1675" i="11"/>
  <c r="I1671" i="11"/>
  <c r="I1667" i="11"/>
  <c r="I1663" i="11"/>
  <c r="I1659" i="11"/>
  <c r="I1655" i="11"/>
  <c r="I1651" i="11"/>
  <c r="I1647" i="11"/>
  <c r="I1643" i="11"/>
  <c r="I1639" i="11"/>
  <c r="I1635" i="11"/>
  <c r="I1631" i="11"/>
  <c r="I1627" i="11"/>
  <c r="I1623" i="11"/>
  <c r="I1619" i="11"/>
  <c r="I1615" i="11"/>
  <c r="I1611" i="11"/>
  <c r="I1607" i="11"/>
  <c r="I1603" i="11"/>
  <c r="I1599" i="11"/>
  <c r="I1595" i="11"/>
  <c r="I1591" i="11"/>
  <c r="I1587" i="11"/>
  <c r="I1583" i="11"/>
  <c r="I1579" i="11"/>
  <c r="I1575" i="11"/>
  <c r="I1571" i="11"/>
  <c r="I1567" i="11"/>
  <c r="I1563" i="11"/>
  <c r="I1559" i="11"/>
  <c r="I1555" i="11"/>
  <c r="I1551" i="11"/>
  <c r="I1547" i="11"/>
  <c r="I1543" i="11"/>
  <c r="I1539" i="11"/>
  <c r="I1535" i="11"/>
  <c r="I1531" i="11"/>
  <c r="I1527" i="11"/>
  <c r="I1523" i="11"/>
  <c r="I1519" i="11"/>
  <c r="I1515" i="11"/>
  <c r="I1511" i="11"/>
  <c r="I1507" i="11"/>
  <c r="I1503" i="11"/>
  <c r="I1499" i="11"/>
  <c r="I1495" i="11"/>
  <c r="I1491" i="11"/>
  <c r="I1487" i="11"/>
  <c r="I1483" i="11"/>
  <c r="I1479" i="11"/>
  <c r="I1475" i="11"/>
  <c r="I1471" i="11"/>
  <c r="I1467" i="11"/>
  <c r="I1463" i="11"/>
  <c r="I1459" i="11"/>
  <c r="I1455" i="11"/>
  <c r="I1451" i="11"/>
  <c r="I1447" i="11"/>
  <c r="I1443" i="11"/>
  <c r="I1439" i="11"/>
  <c r="I1435" i="11"/>
  <c r="I1431" i="11"/>
  <c r="I1427" i="11"/>
  <c r="I1423" i="11"/>
  <c r="I1419" i="11"/>
  <c r="I1415" i="11"/>
  <c r="I1411" i="11"/>
  <c r="I1407" i="11"/>
  <c r="I1403" i="11"/>
  <c r="I1399" i="11"/>
  <c r="I1395" i="11"/>
  <c r="I1391" i="11"/>
  <c r="I1387" i="11"/>
  <c r="I1383" i="11"/>
  <c r="I1379" i="11"/>
  <c r="I1375" i="11"/>
  <c r="I1371" i="11"/>
  <c r="I1367" i="11"/>
  <c r="I1363" i="11"/>
  <c r="I1359" i="11"/>
  <c r="I1355" i="11"/>
  <c r="I1351" i="11"/>
  <c r="I1347" i="11"/>
  <c r="I1343" i="11"/>
  <c r="I1339" i="11"/>
  <c r="I1335" i="11"/>
  <c r="I1331" i="11"/>
  <c r="I1327" i="11"/>
  <c r="I1323" i="11"/>
  <c r="I1319" i="11"/>
  <c r="I1315" i="11"/>
  <c r="I1311" i="11"/>
  <c r="I1307" i="11"/>
  <c r="I1303" i="11"/>
  <c r="I1299" i="11"/>
  <c r="I1295" i="11"/>
  <c r="I1291" i="11"/>
  <c r="I1287" i="11"/>
  <c r="I1283" i="11"/>
  <c r="I1279" i="11"/>
  <c r="I1275" i="11"/>
  <c r="I1271" i="11"/>
  <c r="I1267" i="11"/>
  <c r="I1263" i="11"/>
  <c r="I1259" i="11"/>
  <c r="I1255" i="11"/>
  <c r="I1251" i="11"/>
  <c r="I1247" i="11"/>
  <c r="I1243" i="11"/>
  <c r="I1239" i="11"/>
  <c r="I1235" i="11"/>
  <c r="I2001" i="11"/>
  <c r="I1997" i="11"/>
  <c r="I1993" i="11"/>
  <c r="I1989" i="11"/>
  <c r="I1985" i="11"/>
  <c r="I1981" i="11"/>
  <c r="I1977" i="11"/>
  <c r="I1973" i="11"/>
  <c r="I1969" i="11"/>
  <c r="I1965" i="11"/>
  <c r="I1961" i="11"/>
  <c r="I1957" i="11"/>
  <c r="I1953" i="11"/>
  <c r="I1949" i="11"/>
  <c r="I1945" i="11"/>
  <c r="I1941" i="11"/>
  <c r="I1937" i="11"/>
  <c r="I1933" i="11"/>
  <c r="I1929" i="11"/>
  <c r="I1925" i="11"/>
  <c r="I1921" i="11"/>
  <c r="I1917" i="11"/>
  <c r="I1913" i="11"/>
  <c r="I1909" i="11"/>
  <c r="I1905" i="11"/>
  <c r="I1901" i="11"/>
  <c r="I1897" i="11"/>
  <c r="I1893" i="11"/>
  <c r="I1889" i="11"/>
  <c r="I1885" i="11"/>
  <c r="I1881" i="11"/>
  <c r="I1877" i="11"/>
  <c r="I1873" i="11"/>
  <c r="I1869" i="11"/>
  <c r="I1865" i="11"/>
  <c r="I1861" i="11"/>
  <c r="I1857" i="11"/>
  <c r="I1853" i="11"/>
  <c r="I1849" i="11"/>
  <c r="I1845" i="11"/>
  <c r="I1841" i="11"/>
  <c r="I1837" i="11"/>
  <c r="I1833" i="11"/>
  <c r="I1829" i="11"/>
  <c r="I1825" i="11"/>
  <c r="I1821" i="11"/>
  <c r="I1817" i="11"/>
  <c r="I1813" i="11"/>
  <c r="I1809" i="11"/>
  <c r="I1805" i="11"/>
  <c r="I1801" i="11"/>
  <c r="I1797" i="11"/>
  <c r="I1793" i="11"/>
  <c r="I1789" i="11"/>
  <c r="I1785" i="11"/>
  <c r="I1781" i="11"/>
  <c r="I1777" i="11"/>
  <c r="I1773" i="11"/>
  <c r="I1769" i="11"/>
  <c r="I1765" i="11"/>
  <c r="I1761" i="11"/>
  <c r="I1757" i="11"/>
  <c r="I1753" i="11"/>
  <c r="I1749" i="11"/>
  <c r="I1745" i="11"/>
  <c r="I1741" i="11"/>
  <c r="I1737" i="11"/>
  <c r="I1733" i="11"/>
  <c r="I1729" i="11"/>
  <c r="I1725" i="11"/>
  <c r="I1721" i="11"/>
  <c r="I1717" i="11"/>
  <c r="I1713" i="11"/>
  <c r="I1709" i="11"/>
  <c r="I1705" i="11"/>
  <c r="I1701" i="11"/>
  <c r="I1697" i="11"/>
  <c r="I1693" i="11"/>
  <c r="I1689" i="11"/>
  <c r="I1685" i="11"/>
  <c r="I1681" i="11"/>
  <c r="I1677" i="11"/>
  <c r="I1673" i="11"/>
  <c r="I1669" i="11"/>
  <c r="I1665" i="11"/>
  <c r="I1661" i="11"/>
  <c r="I1657" i="11"/>
  <c r="I1653" i="11"/>
  <c r="I1649" i="11"/>
  <c r="I1645" i="11"/>
  <c r="I1641" i="11"/>
  <c r="I1637" i="11"/>
  <c r="I1633" i="11"/>
  <c r="I1629" i="11"/>
  <c r="I1625" i="11"/>
  <c r="I1621" i="11"/>
  <c r="I1617" i="11"/>
  <c r="I1613" i="11"/>
  <c r="I1609" i="11"/>
  <c r="I1605" i="11"/>
  <c r="I1601" i="11"/>
  <c r="I1597" i="11"/>
  <c r="I1593" i="11"/>
  <c r="I1589" i="11"/>
  <c r="I1585" i="11"/>
  <c r="I1581" i="11"/>
  <c r="I1577" i="11"/>
  <c r="I1573" i="11"/>
  <c r="I1569" i="11"/>
  <c r="I1565" i="11"/>
  <c r="I1561" i="11"/>
  <c r="I1557" i="11"/>
  <c r="I1553" i="11"/>
  <c r="I1549" i="11"/>
  <c r="I1545" i="11"/>
  <c r="I1541" i="11"/>
  <c r="I1537" i="11"/>
  <c r="I1533" i="11"/>
  <c r="I1529" i="11"/>
  <c r="I1525" i="11"/>
  <c r="I1521" i="11"/>
  <c r="I1517" i="11"/>
  <c r="I1513" i="11"/>
  <c r="I1509" i="11"/>
  <c r="I1505" i="11"/>
  <c r="I1501" i="11"/>
  <c r="I1497" i="11"/>
  <c r="I1493" i="11"/>
  <c r="I1489" i="11"/>
  <c r="I1485" i="11"/>
  <c r="I1481" i="11"/>
  <c r="I1477" i="11"/>
  <c r="I1473" i="11"/>
  <c r="I1469" i="11"/>
  <c r="I1465" i="11"/>
  <c r="I1461" i="11"/>
  <c r="I1457" i="11"/>
  <c r="I1453" i="11"/>
  <c r="I1449" i="11"/>
  <c r="I1445" i="11"/>
  <c r="I1441" i="11"/>
  <c r="I1437" i="11"/>
  <c r="I1433" i="11"/>
  <c r="I1429" i="11"/>
  <c r="I1425" i="11"/>
  <c r="I1421" i="11"/>
  <c r="I1417" i="11"/>
  <c r="I1413" i="11"/>
  <c r="I1409" i="11"/>
  <c r="I1405" i="11"/>
  <c r="I1401" i="11"/>
  <c r="I1397" i="11"/>
  <c r="I1393" i="11"/>
  <c r="I1389" i="11"/>
  <c r="I1385" i="11"/>
  <c r="I1381" i="11"/>
  <c r="I1377" i="11"/>
  <c r="I1373" i="11"/>
  <c r="I1369" i="11"/>
  <c r="I1365" i="11"/>
  <c r="I1361" i="11"/>
  <c r="I1357" i="11"/>
  <c r="I1353" i="11"/>
  <c r="I1349" i="11"/>
  <c r="I1345" i="11"/>
  <c r="I1341" i="11"/>
  <c r="I1337" i="11"/>
  <c r="I1333" i="11"/>
  <c r="I1329" i="11"/>
  <c r="I1325" i="11"/>
  <c r="I1321" i="11"/>
  <c r="I1317" i="11"/>
  <c r="I1313" i="11"/>
  <c r="I1309" i="11"/>
  <c r="I1305" i="11"/>
  <c r="I1301" i="11"/>
  <c r="I1297" i="11"/>
  <c r="I1293" i="11"/>
  <c r="I1289" i="11"/>
  <c r="I1285" i="11"/>
  <c r="I1281" i="11"/>
  <c r="I1277" i="11"/>
  <c r="I1273" i="11"/>
  <c r="I1269" i="11"/>
  <c r="I1265" i="11"/>
  <c r="I1261" i="11"/>
  <c r="I1257" i="11"/>
  <c r="I1253" i="11"/>
  <c r="I1249" i="11"/>
  <c r="I1245" i="11"/>
  <c r="I1241" i="11"/>
  <c r="I1237" i="11"/>
  <c r="I1233" i="11"/>
  <c r="I1229" i="11"/>
  <c r="I1225" i="11"/>
  <c r="I1221" i="11"/>
  <c r="I1217" i="11"/>
  <c r="I1213" i="11"/>
  <c r="I1209" i="11"/>
  <c r="I1205" i="11"/>
  <c r="I1201" i="11"/>
  <c r="I1197" i="11"/>
  <c r="I1193" i="11"/>
  <c r="I1189" i="11"/>
  <c r="I671" i="11"/>
  <c r="I519" i="11"/>
  <c r="I499" i="11"/>
  <c r="I459" i="11"/>
  <c r="I443" i="11"/>
  <c r="I331" i="11"/>
  <c r="I259" i="11"/>
  <c r="I239" i="11"/>
  <c r="I1231" i="11"/>
  <c r="I1227" i="11"/>
  <c r="I1223" i="11"/>
  <c r="I1219" i="11"/>
  <c r="I1215" i="11"/>
  <c r="I1211" i="11"/>
  <c r="I1207" i="11"/>
  <c r="I1203" i="11"/>
  <c r="I1199" i="11"/>
  <c r="I1195" i="11"/>
  <c r="I1191" i="11"/>
  <c r="I1187" i="11"/>
  <c r="I1183" i="11"/>
  <c r="I1179" i="11"/>
  <c r="I1175" i="11"/>
  <c r="I1171" i="11"/>
  <c r="I1167" i="11"/>
  <c r="I1163" i="11"/>
  <c r="I1159" i="11"/>
  <c r="I1155" i="11"/>
  <c r="I1151" i="11"/>
  <c r="I1147" i="11"/>
  <c r="I1143" i="11"/>
  <c r="I1139" i="11"/>
  <c r="I1135" i="11"/>
  <c r="I1131" i="11"/>
  <c r="I1127" i="11"/>
  <c r="I1123" i="11"/>
  <c r="I1119" i="11"/>
  <c r="I1115" i="11"/>
  <c r="I1111" i="11"/>
  <c r="I1107" i="11"/>
  <c r="I1103" i="11"/>
  <c r="I1099" i="11"/>
  <c r="I1095" i="11"/>
  <c r="I1091" i="11"/>
  <c r="I1087" i="11"/>
  <c r="I1083" i="11"/>
  <c r="I1079" i="11"/>
  <c r="I1075" i="11"/>
  <c r="I1071" i="11"/>
  <c r="I1067" i="11"/>
  <c r="I1063" i="11"/>
  <c r="I1059" i="11"/>
  <c r="I1055" i="11"/>
  <c r="I1051" i="11"/>
  <c r="I1047" i="11"/>
  <c r="I1043" i="11"/>
  <c r="I1039" i="11"/>
  <c r="I1035" i="11"/>
  <c r="I1031" i="11"/>
  <c r="I1027" i="11"/>
  <c r="I1023" i="11"/>
  <c r="I1019" i="11"/>
  <c r="I1015" i="11"/>
  <c r="I1011" i="11"/>
  <c r="I1007" i="11"/>
  <c r="I1005" i="11"/>
  <c r="I1185" i="11"/>
  <c r="I1181" i="11"/>
  <c r="I1177" i="11"/>
  <c r="I1173" i="11"/>
  <c r="I1169" i="11"/>
  <c r="I1165" i="11"/>
  <c r="I1161" i="11"/>
  <c r="I1157" i="11"/>
  <c r="I1153" i="11"/>
  <c r="I1149" i="11"/>
  <c r="I1145" i="11"/>
  <c r="I1141" i="11"/>
  <c r="I1137" i="11"/>
  <c r="I1133" i="11"/>
  <c r="I1129" i="11"/>
  <c r="I1125" i="11"/>
  <c r="I1121" i="11"/>
  <c r="I1117" i="11"/>
  <c r="I1113" i="11"/>
  <c r="I1109" i="11"/>
  <c r="I1105" i="11"/>
  <c r="I1101" i="11"/>
  <c r="I1097" i="11"/>
  <c r="I1093" i="11"/>
  <c r="I1089" i="11"/>
  <c r="I1085" i="11"/>
  <c r="I1081" i="11"/>
  <c r="I1077" i="11"/>
  <c r="I1073" i="11"/>
  <c r="I1069" i="11"/>
  <c r="I1065" i="11"/>
  <c r="I1061" i="11"/>
  <c r="I1057" i="11"/>
  <c r="I1053" i="11"/>
  <c r="I1049" i="11"/>
  <c r="I1045" i="11"/>
  <c r="I1041" i="11"/>
  <c r="I1037" i="11"/>
  <c r="I1033" i="11"/>
  <c r="I1029" i="11"/>
  <c r="I1025" i="11"/>
  <c r="I1021" i="11"/>
  <c r="I1017" i="11"/>
  <c r="I1013" i="11"/>
  <c r="I1009" i="11"/>
  <c r="D201" i="13"/>
  <c r="D193" i="13"/>
  <c r="D185" i="13"/>
  <c r="D177" i="13"/>
  <c r="D169" i="13"/>
  <c r="D161" i="13"/>
  <c r="D153" i="13"/>
  <c r="D145" i="13"/>
  <c r="D137" i="13"/>
  <c r="D129" i="13"/>
  <c r="D121" i="13"/>
  <c r="D113" i="13"/>
  <c r="D105" i="13"/>
  <c r="D97" i="13"/>
  <c r="D89" i="13"/>
  <c r="D81" i="13"/>
  <c r="D73" i="13"/>
  <c r="D61" i="13"/>
  <c r="D53" i="13"/>
  <c r="D45" i="13"/>
  <c r="D204" i="13"/>
  <c r="D196" i="13"/>
  <c r="D188" i="13"/>
  <c r="D180" i="13"/>
  <c r="D172" i="13"/>
  <c r="D164" i="13"/>
  <c r="D156" i="13"/>
  <c r="D148" i="13"/>
  <c r="D140" i="13"/>
  <c r="D132" i="13"/>
  <c r="D124" i="13"/>
  <c r="D116" i="13"/>
  <c r="D108" i="13"/>
  <c r="D100" i="13"/>
  <c r="D92" i="13"/>
  <c r="D84" i="13"/>
  <c r="D80" i="13"/>
  <c r="D72" i="13"/>
  <c r="D64" i="13"/>
  <c r="D56" i="13"/>
  <c r="D48" i="13"/>
  <c r="D40" i="13"/>
  <c r="D202" i="13"/>
  <c r="D198" i="13"/>
  <c r="D194" i="13"/>
  <c r="D190" i="13"/>
  <c r="D186" i="13"/>
  <c r="D182" i="13"/>
  <c r="D178" i="13"/>
  <c r="D174" i="13"/>
  <c r="D170" i="13"/>
  <c r="D166" i="13"/>
  <c r="D162" i="13"/>
  <c r="D158" i="13"/>
  <c r="D154" i="13"/>
  <c r="D150" i="13"/>
  <c r="D146" i="13"/>
  <c r="D142" i="13"/>
  <c r="D138" i="13"/>
  <c r="D134" i="13"/>
  <c r="D130" i="13"/>
  <c r="D126" i="13"/>
  <c r="D122" i="13"/>
  <c r="D118" i="13"/>
  <c r="D114" i="13"/>
  <c r="D110" i="13"/>
  <c r="D106" i="13"/>
  <c r="D102" i="13"/>
  <c r="D98" i="13"/>
  <c r="D94" i="13"/>
  <c r="D90" i="13"/>
  <c r="D86" i="13"/>
  <c r="D82" i="13"/>
  <c r="D78" i="13"/>
  <c r="D74" i="13"/>
  <c r="D70" i="13"/>
  <c r="D66" i="13"/>
  <c r="D62" i="13"/>
  <c r="D58" i="13"/>
  <c r="D54" i="13"/>
  <c r="D50" i="13"/>
  <c r="D46" i="13"/>
  <c r="D42" i="13"/>
  <c r="D38" i="13"/>
  <c r="D34" i="13"/>
  <c r="D30" i="13"/>
  <c r="D197" i="13"/>
  <c r="D189" i="13"/>
  <c r="D181" i="13"/>
  <c r="D173" i="13"/>
  <c r="D165" i="13"/>
  <c r="D157" i="13"/>
  <c r="D149" i="13"/>
  <c r="D141" i="13"/>
  <c r="D133" i="13"/>
  <c r="D125" i="13"/>
  <c r="D117" i="13"/>
  <c r="D109" i="13"/>
  <c r="D101" i="13"/>
  <c r="D93" i="13"/>
  <c r="D85" i="13"/>
  <c r="D77" i="13"/>
  <c r="D69" i="13"/>
  <c r="D65" i="13"/>
  <c r="D57" i="13"/>
  <c r="D49" i="13"/>
  <c r="D41" i="13"/>
  <c r="D37" i="13"/>
  <c r="D200" i="13"/>
  <c r="D192" i="13"/>
  <c r="D184" i="13"/>
  <c r="D176" i="13"/>
  <c r="D168" i="13"/>
  <c r="D160" i="13"/>
  <c r="D152" i="13"/>
  <c r="D144" i="13"/>
  <c r="D136" i="13"/>
  <c r="D128" i="13"/>
  <c r="D120" i="13"/>
  <c r="D112" i="13"/>
  <c r="D104" i="13"/>
  <c r="D96" i="13"/>
  <c r="D88" i="13"/>
  <c r="D76" i="13"/>
  <c r="D68" i="13"/>
  <c r="D60" i="13"/>
  <c r="D52" i="13"/>
  <c r="D44" i="13"/>
  <c r="D36" i="13"/>
  <c r="D203" i="13"/>
  <c r="D199" i="13"/>
  <c r="D195" i="13"/>
  <c r="D191" i="13"/>
  <c r="D187" i="13"/>
  <c r="D183" i="13"/>
  <c r="D179" i="13"/>
  <c r="D175" i="13"/>
  <c r="D171" i="13"/>
  <c r="D167" i="13"/>
  <c r="D163" i="13"/>
  <c r="D159" i="13"/>
  <c r="D155" i="13"/>
  <c r="D151" i="13"/>
  <c r="D147" i="13"/>
  <c r="D143" i="13"/>
  <c r="D139" i="13"/>
  <c r="D135" i="13"/>
  <c r="D131" i="13"/>
  <c r="D127" i="13"/>
  <c r="D123" i="13"/>
  <c r="D119" i="13"/>
  <c r="D115" i="13"/>
  <c r="D111" i="13"/>
  <c r="D107" i="13"/>
  <c r="D103" i="13"/>
  <c r="D99" i="13"/>
  <c r="D95" i="13"/>
  <c r="D91" i="13"/>
  <c r="D87" i="13"/>
  <c r="D83" i="13"/>
  <c r="D79" i="13"/>
  <c r="D75" i="13"/>
  <c r="D71" i="13"/>
  <c r="D67" i="13"/>
  <c r="D63" i="13"/>
  <c r="D59" i="13"/>
  <c r="D55" i="13"/>
  <c r="D51" i="13"/>
  <c r="D47" i="13"/>
  <c r="D43" i="13"/>
  <c r="D39" i="13"/>
  <c r="D35" i="13"/>
  <c r="D31" i="13"/>
  <c r="I2000" i="11"/>
  <c r="I1992" i="11"/>
  <c r="I1980" i="11"/>
  <c r="I1976" i="11"/>
  <c r="I1964" i="11"/>
  <c r="I1952" i="11"/>
  <c r="I1944" i="11"/>
  <c r="I1924" i="11"/>
  <c r="I1916" i="11"/>
  <c r="I1908" i="11"/>
  <c r="I1900" i="11"/>
  <c r="I1888" i="11"/>
  <c r="I1872" i="11"/>
  <c r="I1864" i="11"/>
  <c r="I1856" i="11"/>
  <c r="I1844" i="11"/>
  <c r="I1828" i="11"/>
  <c r="I1820" i="11"/>
  <c r="I1812" i="11"/>
  <c r="I1804" i="11"/>
  <c r="I1800" i="11"/>
  <c r="I1796" i="11"/>
  <c r="I1792" i="11"/>
  <c r="I1788" i="11"/>
  <c r="I1784" i="11"/>
  <c r="I1780" i="11"/>
  <c r="I1776" i="11"/>
  <c r="I1772" i="11"/>
  <c r="I1768" i="11"/>
  <c r="I1764" i="11"/>
  <c r="I1760" i="11"/>
  <c r="I1756" i="11"/>
  <c r="I1752" i="11"/>
  <c r="I1748" i="11"/>
  <c r="I1744" i="11"/>
  <c r="I1740" i="11"/>
  <c r="I1736" i="11"/>
  <c r="I1732" i="11"/>
  <c r="I1728" i="11"/>
  <c r="I1724" i="11"/>
  <c r="I1720" i="11"/>
  <c r="I1716" i="11"/>
  <c r="I1712" i="11"/>
  <c r="I1708" i="11"/>
  <c r="I1704" i="11"/>
  <c r="I1700" i="11"/>
  <c r="I1696" i="11"/>
  <c r="I1692" i="11"/>
  <c r="I1688" i="11"/>
  <c r="I1684" i="11"/>
  <c r="I1680" i="11"/>
  <c r="I1676" i="11"/>
  <c r="I1672" i="11"/>
  <c r="I1668" i="11"/>
  <c r="I1664" i="11"/>
  <c r="I1660" i="11"/>
  <c r="I1656" i="11"/>
  <c r="I1652" i="11"/>
  <c r="I1648" i="11"/>
  <c r="I1644" i="11"/>
  <c r="I1640" i="11"/>
  <c r="I1636" i="11"/>
  <c r="I1632" i="11"/>
  <c r="I1628" i="11"/>
  <c r="I1624" i="11"/>
  <c r="I1620" i="11"/>
  <c r="I1616" i="11"/>
  <c r="I1612" i="11"/>
  <c r="I1608" i="11"/>
  <c r="I1604" i="11"/>
  <c r="I1600" i="11"/>
  <c r="I1596" i="11"/>
  <c r="I1592" i="11"/>
  <c r="I1588" i="11"/>
  <c r="I1584" i="11"/>
  <c r="I1580" i="11"/>
  <c r="I1576" i="11"/>
  <c r="I1572" i="11"/>
  <c r="I1568" i="11"/>
  <c r="I1564" i="11"/>
  <c r="I1560" i="11"/>
  <c r="I1556" i="11"/>
  <c r="I1552" i="11"/>
  <c r="I1548" i="11"/>
  <c r="I1544" i="11"/>
  <c r="I1540" i="11"/>
  <c r="I1536" i="11"/>
  <c r="I1532" i="11"/>
  <c r="I1528" i="11"/>
  <c r="I1524" i="11"/>
  <c r="I1520" i="11"/>
  <c r="I1516" i="11"/>
  <c r="I1512" i="11"/>
  <c r="I1504" i="11"/>
  <c r="I1500" i="11"/>
  <c r="I1496" i="11"/>
  <c r="I1492" i="11"/>
  <c r="I1488" i="11"/>
  <c r="I1484" i="11"/>
  <c r="I1480" i="11"/>
  <c r="I1476" i="11"/>
  <c r="I1472" i="11"/>
  <c r="I1468" i="11"/>
  <c r="I1464" i="11"/>
  <c r="I1460" i="11"/>
  <c r="I1456" i="11"/>
  <c r="I1452" i="11"/>
  <c r="I1448" i="11"/>
  <c r="I1444" i="11"/>
  <c r="I1440" i="11"/>
  <c r="I1436" i="11"/>
  <c r="I1432" i="11"/>
  <c r="I1428" i="11"/>
  <c r="I1424" i="11"/>
  <c r="I1420" i="11"/>
  <c r="I1416" i="11"/>
  <c r="I1412" i="11"/>
  <c r="I1408" i="11"/>
  <c r="I1404" i="11"/>
  <c r="I1400" i="11"/>
  <c r="I1396" i="11"/>
  <c r="I1392" i="11"/>
  <c r="I1388" i="11"/>
  <c r="I1384" i="11"/>
  <c r="I1380" i="11"/>
  <c r="I1376" i="11"/>
  <c r="I1372" i="11"/>
  <c r="I1368" i="11"/>
  <c r="I1364" i="11"/>
  <c r="I1360" i="11"/>
  <c r="I1356" i="11"/>
  <c r="I1352" i="11"/>
  <c r="I1348" i="11"/>
  <c r="I2004" i="11"/>
  <c r="I1996" i="11"/>
  <c r="I1988" i="11"/>
  <c r="I1984" i="11"/>
  <c r="I1972" i="11"/>
  <c r="I1968" i="11"/>
  <c r="I1960" i="11"/>
  <c r="I1956" i="11"/>
  <c r="I1948" i="11"/>
  <c r="I1940" i="11"/>
  <c r="I1936" i="11"/>
  <c r="I1932" i="11"/>
  <c r="I1928" i="11"/>
  <c r="I1920" i="11"/>
  <c r="I1912" i="11"/>
  <c r="I1904" i="11"/>
  <c r="I1896" i="11"/>
  <c r="I1892" i="11"/>
  <c r="I1884" i="11"/>
  <c r="I1880" i="11"/>
  <c r="I1876" i="11"/>
  <c r="I1868" i="11"/>
  <c r="I1860" i="11"/>
  <c r="I1852" i="11"/>
  <c r="I1848" i="11"/>
  <c r="I1840" i="11"/>
  <c r="I1836" i="11"/>
  <c r="I1832" i="11"/>
  <c r="I1824" i="11"/>
  <c r="I1816" i="11"/>
  <c r="I1808" i="11"/>
  <c r="I1508" i="11"/>
  <c r="I1344" i="11"/>
  <c r="I1340" i="11"/>
  <c r="I1336" i="11"/>
  <c r="I1332" i="11"/>
  <c r="I1328" i="11"/>
  <c r="I1324" i="11"/>
  <c r="I1320" i="11"/>
  <c r="I1316" i="11"/>
  <c r="I1312" i="11"/>
  <c r="I1308" i="11"/>
  <c r="I1304" i="11"/>
  <c r="I1300" i="11"/>
  <c r="I1296" i="11"/>
  <c r="I1292" i="11"/>
  <c r="I1288" i="11"/>
  <c r="I1284" i="11"/>
  <c r="I1280" i="11"/>
  <c r="I1276" i="11"/>
  <c r="I1272" i="11"/>
  <c r="I1268" i="11"/>
  <c r="I1264" i="11"/>
  <c r="I1260" i="11"/>
  <c r="I1256" i="11"/>
  <c r="I1252" i="11"/>
  <c r="I1248" i="11"/>
  <c r="I1244" i="11"/>
  <c r="I1240" i="11"/>
  <c r="I1236" i="11"/>
  <c r="I1232" i="11"/>
  <c r="I1228" i="11"/>
  <c r="I1224" i="11"/>
  <c r="I1220" i="11"/>
  <c r="I1216" i="11"/>
  <c r="I1212" i="11"/>
  <c r="I1208" i="11"/>
  <c r="I1204" i="11"/>
  <c r="I1200" i="11"/>
  <c r="I1196" i="11"/>
  <c r="I1192" i="11"/>
  <c r="I1188" i="11"/>
  <c r="I1184" i="11"/>
  <c r="I1180" i="11"/>
  <c r="I1176" i="11"/>
  <c r="I1172" i="11"/>
  <c r="I1168" i="11"/>
  <c r="I1164" i="11"/>
  <c r="I1160" i="11"/>
  <c r="I1156" i="11"/>
  <c r="I1152" i="11"/>
  <c r="I1148" i="11"/>
  <c r="I1144" i="11"/>
  <c r="I1140" i="11"/>
  <c r="I1136" i="11"/>
  <c r="I1132" i="11"/>
  <c r="I1128" i="11"/>
  <c r="I1124" i="11"/>
  <c r="I1120" i="11"/>
  <c r="I1116" i="11"/>
  <c r="I1112" i="11"/>
  <c r="I1108" i="11"/>
  <c r="I1104" i="11"/>
  <c r="I1100" i="11"/>
  <c r="I1096" i="11"/>
  <c r="I1092" i="11"/>
  <c r="I1088" i="11"/>
  <c r="I1084" i="11"/>
  <c r="I1080" i="11"/>
  <c r="I1076" i="11"/>
  <c r="I1072" i="11"/>
  <c r="I1068" i="11"/>
  <c r="I1064" i="11"/>
  <c r="I1060" i="11"/>
  <c r="I1056" i="11"/>
  <c r="I1052" i="11"/>
  <c r="I1048" i="11"/>
  <c r="I1044" i="11"/>
  <c r="I1040" i="11"/>
  <c r="I1036" i="11"/>
  <c r="I1032" i="11"/>
  <c r="I1028" i="11"/>
  <c r="I1024" i="11"/>
  <c r="I1020" i="11"/>
  <c r="I1016" i="11"/>
  <c r="I1012" i="11"/>
  <c r="I1008" i="11"/>
  <c r="I429" i="11"/>
  <c r="I684" i="11"/>
  <c r="I669" i="11"/>
  <c r="I517" i="11"/>
  <c r="I489" i="11"/>
  <c r="I441" i="11"/>
  <c r="I745" i="11"/>
  <c r="I685" i="11"/>
  <c r="I493" i="11"/>
  <c r="I428" i="11"/>
  <c r="I417" i="11"/>
  <c r="I277" i="11"/>
  <c r="I753" i="11"/>
  <c r="I681" i="11"/>
  <c r="I673" i="11"/>
  <c r="I573" i="11"/>
  <c r="I515" i="11"/>
  <c r="I483" i="11"/>
  <c r="I475" i="11"/>
  <c r="I467" i="11"/>
  <c r="I455" i="11"/>
  <c r="I439" i="11"/>
  <c r="I423" i="11"/>
  <c r="I379" i="11"/>
  <c r="I273" i="11"/>
  <c r="I53" i="11"/>
  <c r="I687" i="11"/>
  <c r="I672" i="11"/>
  <c r="I527" i="11"/>
  <c r="I520" i="11"/>
  <c r="I495" i="11"/>
  <c r="I491" i="11"/>
  <c r="I376" i="11"/>
  <c r="I260" i="11"/>
  <c r="I528" i="11"/>
  <c r="I496" i="11"/>
  <c r="I492" i="11"/>
  <c r="I408" i="11"/>
  <c r="I44" i="11"/>
  <c r="A10" i="15"/>
  <c r="I356" i="11"/>
  <c r="I312" i="11"/>
  <c r="I36" i="11"/>
  <c r="I756" i="11"/>
  <c r="I572" i="11"/>
  <c r="I328" i="11"/>
  <c r="I959" i="11"/>
  <c r="I911" i="11"/>
  <c r="I680" i="11"/>
  <c r="I668" i="11"/>
  <c r="I656" i="11"/>
  <c r="I544" i="11"/>
  <c r="I448" i="11"/>
  <c r="I256" i="11"/>
  <c r="I244" i="11"/>
  <c r="I50" i="11"/>
  <c r="I86" i="11"/>
  <c r="I102" i="11"/>
  <c r="I146" i="11"/>
  <c r="I250" i="11"/>
  <c r="I262" i="11"/>
  <c r="I286" i="11"/>
  <c r="I306" i="11"/>
  <c r="I318" i="11"/>
  <c r="I326" i="11"/>
  <c r="I338" i="11"/>
  <c r="I378" i="11"/>
  <c r="I406" i="11"/>
  <c r="I446" i="11"/>
  <c r="I454" i="11"/>
  <c r="I510" i="11"/>
  <c r="I550" i="11"/>
  <c r="I554" i="11"/>
  <c r="I754" i="11"/>
  <c r="I794" i="11"/>
  <c r="I890" i="11"/>
  <c r="I894" i="11"/>
  <c r="I267" i="11"/>
  <c r="I335" i="11"/>
  <c r="I367" i="11"/>
  <c r="I395" i="11"/>
  <c r="I399" i="11"/>
  <c r="I435" i="11"/>
  <c r="I751" i="11"/>
  <c r="I101" i="11"/>
  <c r="I245" i="11"/>
  <c r="I253" i="11"/>
  <c r="I269" i="11"/>
  <c r="I285" i="11"/>
  <c r="I289" i="11"/>
  <c r="I297" i="11"/>
  <c r="I301" i="11"/>
  <c r="I317" i="11"/>
  <c r="I341" i="11"/>
  <c r="I361" i="11"/>
  <c r="I485" i="11"/>
  <c r="I561" i="11"/>
  <c r="I609" i="11"/>
  <c r="I629" i="11"/>
  <c r="I633" i="11"/>
  <c r="I649" i="11"/>
  <c r="I693" i="11"/>
  <c r="I737" i="11"/>
  <c r="I741" i="11"/>
  <c r="I761" i="11"/>
  <c r="I897" i="11"/>
  <c r="I913" i="11"/>
  <c r="I15" i="11"/>
  <c r="I247" i="11"/>
  <c r="I255" i="11"/>
  <c r="I287" i="11"/>
  <c r="I303" i="11"/>
  <c r="I319" i="11"/>
  <c r="I327" i="11"/>
  <c r="I343" i="11"/>
  <c r="I351" i="11"/>
  <c r="I407" i="11"/>
  <c r="I447" i="11"/>
  <c r="I463" i="11"/>
  <c r="I479" i="11"/>
  <c r="I579" i="11"/>
  <c r="I607" i="11"/>
  <c r="I627" i="11"/>
  <c r="I895" i="11"/>
  <c r="I903" i="11"/>
  <c r="I940" i="11"/>
  <c r="I932" i="11"/>
  <c r="I536" i="11"/>
  <c r="I464" i="11"/>
  <c r="I392" i="11"/>
  <c r="I284" i="11"/>
  <c r="I268" i="11"/>
  <c r="I52" i="11"/>
  <c r="I748" i="11"/>
  <c r="I524" i="11"/>
  <c r="I436" i="11"/>
  <c r="I144" i="11"/>
  <c r="I56" i="11"/>
  <c r="I920" i="11"/>
  <c r="I620" i="11"/>
  <c r="I508" i="11"/>
  <c r="I396" i="11"/>
  <c r="I340" i="11"/>
  <c r="D33" i="13" l="1"/>
  <c r="D32" i="13"/>
  <c r="H5" i="13"/>
  <c r="H180" i="13"/>
  <c r="H140" i="13"/>
  <c r="H204" i="13"/>
  <c r="H168" i="13"/>
  <c r="H192" i="13"/>
  <c r="H136" i="13"/>
  <c r="H160" i="13"/>
  <c r="H200" i="13"/>
  <c r="H148" i="13"/>
  <c r="H172" i="13"/>
  <c r="M1001" i="11"/>
  <c r="L1001" i="11"/>
  <c r="Y1001" i="11"/>
  <c r="X1001" i="11"/>
  <c r="H1001" i="11"/>
  <c r="I1001" i="11" s="1"/>
  <c r="M969" i="11"/>
  <c r="L969" i="11"/>
  <c r="Y969" i="11"/>
  <c r="X969" i="11"/>
  <c r="H969" i="11"/>
  <c r="I969" i="11" s="1"/>
  <c r="M939" i="11"/>
  <c r="L939" i="11"/>
  <c r="H939" i="11"/>
  <c r="I939" i="11" s="1"/>
  <c r="Y939" i="11"/>
  <c r="X939" i="11"/>
  <c r="M867" i="11"/>
  <c r="L867" i="11"/>
  <c r="X867" i="11"/>
  <c r="Y867" i="11"/>
  <c r="H867" i="11"/>
  <c r="I867" i="11" s="1"/>
  <c r="L835" i="11"/>
  <c r="M835" i="11"/>
  <c r="X835" i="11"/>
  <c r="H835" i="11"/>
  <c r="I835" i="11" s="1"/>
  <c r="Y835" i="11"/>
  <c r="L803" i="11"/>
  <c r="M803" i="11"/>
  <c r="X803" i="11"/>
  <c r="H803" i="11"/>
  <c r="I803" i="11" s="1"/>
  <c r="Y803" i="11"/>
  <c r="M773" i="11"/>
  <c r="L773" i="11"/>
  <c r="Y773" i="11"/>
  <c r="H773" i="11"/>
  <c r="I773" i="11" s="1"/>
  <c r="X773" i="11"/>
  <c r="L727" i="11"/>
  <c r="M727" i="11"/>
  <c r="Y727" i="11"/>
  <c r="H727" i="11"/>
  <c r="I727" i="11" s="1"/>
  <c r="X727" i="11"/>
  <c r="L695" i="11"/>
  <c r="M695" i="11"/>
  <c r="Y695" i="11"/>
  <c r="H695" i="11"/>
  <c r="I695" i="11" s="1"/>
  <c r="X695" i="11"/>
  <c r="L599" i="11"/>
  <c r="M599" i="11"/>
  <c r="Y599" i="11"/>
  <c r="H599" i="11"/>
  <c r="I599" i="11" s="1"/>
  <c r="X599" i="11"/>
  <c r="L983" i="11"/>
  <c r="M983" i="11"/>
  <c r="X983" i="11"/>
  <c r="H983" i="11"/>
  <c r="I983" i="11" s="1"/>
  <c r="Y983" i="11"/>
  <c r="M943" i="11"/>
  <c r="L943" i="11"/>
  <c r="H943" i="11"/>
  <c r="I943" i="11" s="1"/>
  <c r="Y943" i="11"/>
  <c r="X943" i="11"/>
  <c r="L917" i="11"/>
  <c r="M917" i="11"/>
  <c r="X917" i="11"/>
  <c r="H917" i="11"/>
  <c r="I917" i="11" s="1"/>
  <c r="Y917" i="11"/>
  <c r="L881" i="11"/>
  <c r="M881" i="11"/>
  <c r="X881" i="11"/>
  <c r="Y881" i="11"/>
  <c r="H881" i="11"/>
  <c r="I881" i="11" s="1"/>
  <c r="L849" i="11"/>
  <c r="M849" i="11"/>
  <c r="Y849" i="11"/>
  <c r="X849" i="11"/>
  <c r="H849" i="11"/>
  <c r="I849" i="11" s="1"/>
  <c r="L817" i="11"/>
  <c r="M817" i="11"/>
  <c r="Y817" i="11"/>
  <c r="X817" i="11"/>
  <c r="H817" i="11"/>
  <c r="I817" i="11" s="1"/>
  <c r="M779" i="11"/>
  <c r="L779" i="11"/>
  <c r="X779" i="11"/>
  <c r="H779" i="11"/>
  <c r="I779" i="11" s="1"/>
  <c r="Y779" i="11"/>
  <c r="M733" i="11"/>
  <c r="L733" i="11"/>
  <c r="H733" i="11"/>
  <c r="I733" i="11" s="1"/>
  <c r="Y733" i="11"/>
  <c r="X733" i="11"/>
  <c r="M701" i="11"/>
  <c r="L701" i="11"/>
  <c r="H701" i="11"/>
  <c r="I701" i="11" s="1"/>
  <c r="Y701" i="11"/>
  <c r="X701" i="11"/>
  <c r="M660" i="11"/>
  <c r="L660" i="11"/>
  <c r="H660" i="11"/>
  <c r="I660" i="11" s="1"/>
  <c r="Y660" i="11"/>
  <c r="X660" i="11"/>
  <c r="M625" i="11"/>
  <c r="L625" i="11"/>
  <c r="Y625" i="11"/>
  <c r="X625" i="11"/>
  <c r="H625" i="11"/>
  <c r="I625" i="11" s="1"/>
  <c r="M997" i="11"/>
  <c r="L997" i="11"/>
  <c r="Y997" i="11"/>
  <c r="X997" i="11"/>
  <c r="H997" i="11"/>
  <c r="I997" i="11" s="1"/>
  <c r="M965" i="11"/>
  <c r="L965" i="11"/>
  <c r="Y965" i="11"/>
  <c r="X965" i="11"/>
  <c r="H965" i="11"/>
  <c r="I965" i="11" s="1"/>
  <c r="M935" i="11"/>
  <c r="L935" i="11"/>
  <c r="H935" i="11"/>
  <c r="I935" i="11" s="1"/>
  <c r="X935" i="11"/>
  <c r="Y935" i="11"/>
  <c r="M907" i="11"/>
  <c r="L907" i="11"/>
  <c r="Y907" i="11"/>
  <c r="X907" i="11"/>
  <c r="H907" i="11"/>
  <c r="I907" i="11" s="1"/>
  <c r="M879" i="11"/>
  <c r="L879" i="11"/>
  <c r="X879" i="11"/>
  <c r="H879" i="11"/>
  <c r="I879" i="11" s="1"/>
  <c r="Y879" i="11"/>
  <c r="M847" i="11"/>
  <c r="L847" i="11"/>
  <c r="X847" i="11"/>
  <c r="H847" i="11"/>
  <c r="I847" i="11" s="1"/>
  <c r="Y847" i="11"/>
  <c r="M815" i="11"/>
  <c r="L815" i="11"/>
  <c r="X815" i="11"/>
  <c r="H815" i="11"/>
  <c r="I815" i="11" s="1"/>
  <c r="Y815" i="11"/>
  <c r="L785" i="11"/>
  <c r="M785" i="11"/>
  <c r="Y785" i="11"/>
  <c r="X785" i="11"/>
  <c r="H785" i="11"/>
  <c r="I785" i="11" s="1"/>
  <c r="L739" i="11"/>
  <c r="M739" i="11"/>
  <c r="X739" i="11"/>
  <c r="H739" i="11"/>
  <c r="I739" i="11" s="1"/>
  <c r="Y739" i="11"/>
  <c r="L707" i="11"/>
  <c r="M707" i="11"/>
  <c r="Y707" i="11"/>
  <c r="X707" i="11"/>
  <c r="H707" i="11"/>
  <c r="I707" i="11" s="1"/>
  <c r="L588" i="11"/>
  <c r="M588" i="11"/>
  <c r="Y588" i="11"/>
  <c r="H588" i="11"/>
  <c r="I588" i="11" s="1"/>
  <c r="X588" i="11"/>
  <c r="L979" i="11"/>
  <c r="M979" i="11"/>
  <c r="H979" i="11"/>
  <c r="I979" i="11" s="1"/>
  <c r="Y979" i="11"/>
  <c r="X979" i="11"/>
  <c r="L947" i="11"/>
  <c r="M947" i="11"/>
  <c r="H947" i="11"/>
  <c r="I947" i="11" s="1"/>
  <c r="Y947" i="11"/>
  <c r="X947" i="11"/>
  <c r="M891" i="11"/>
  <c r="L891" i="11"/>
  <c r="Y891" i="11"/>
  <c r="X891" i="11"/>
  <c r="H891" i="11"/>
  <c r="I891" i="11" s="1"/>
  <c r="M861" i="11"/>
  <c r="L861" i="11"/>
  <c r="Y861" i="11"/>
  <c r="H861" i="11"/>
  <c r="I861" i="11" s="1"/>
  <c r="X861" i="11"/>
  <c r="L829" i="11"/>
  <c r="M829" i="11"/>
  <c r="X829" i="11"/>
  <c r="H829" i="11"/>
  <c r="I829" i="11" s="1"/>
  <c r="Y829" i="11"/>
  <c r="L797" i="11"/>
  <c r="M797" i="11"/>
  <c r="H797" i="11"/>
  <c r="I797" i="11" s="1"/>
  <c r="Y797" i="11"/>
  <c r="X797" i="11"/>
  <c r="L767" i="11"/>
  <c r="M767" i="11"/>
  <c r="X767" i="11"/>
  <c r="H767" i="11"/>
  <c r="I767" i="11" s="1"/>
  <c r="Y767" i="11"/>
  <c r="M729" i="11"/>
  <c r="L729" i="11"/>
  <c r="X729" i="11"/>
  <c r="H729" i="11"/>
  <c r="I729" i="11" s="1"/>
  <c r="Y729" i="11"/>
  <c r="M697" i="11"/>
  <c r="L697" i="11"/>
  <c r="X697" i="11"/>
  <c r="H697" i="11"/>
  <c r="I697" i="11" s="1"/>
  <c r="Y697" i="11"/>
  <c r="L604" i="11"/>
  <c r="M604" i="11"/>
  <c r="Y604" i="11"/>
  <c r="H604" i="11"/>
  <c r="I604" i="11" s="1"/>
  <c r="X604" i="11"/>
  <c r="M601" i="11"/>
  <c r="L601" i="11"/>
  <c r="X601" i="11"/>
  <c r="Y601" i="11"/>
  <c r="H601" i="11"/>
  <c r="I601" i="11" s="1"/>
  <c r="L580" i="11"/>
  <c r="M580" i="11"/>
  <c r="Y580" i="11"/>
  <c r="H580" i="11"/>
  <c r="I580" i="11" s="1"/>
  <c r="X580" i="11"/>
  <c r="L559" i="11"/>
  <c r="M559" i="11"/>
  <c r="Y559" i="11"/>
  <c r="X559" i="11"/>
  <c r="H559" i="11"/>
  <c r="I559" i="11" s="1"/>
  <c r="M529" i="11"/>
  <c r="L529" i="11"/>
  <c r="X529" i="11"/>
  <c r="Y529" i="11"/>
  <c r="H529" i="11"/>
  <c r="I529" i="11" s="1"/>
  <c r="L431" i="11"/>
  <c r="M431" i="11"/>
  <c r="H431" i="11"/>
  <c r="I431" i="11" s="1"/>
  <c r="Y431" i="11"/>
  <c r="X431" i="11"/>
  <c r="M344" i="11"/>
  <c r="L344" i="11"/>
  <c r="X344" i="11"/>
  <c r="H344" i="11"/>
  <c r="I344" i="11" s="1"/>
  <c r="Y344" i="11"/>
  <c r="L204" i="11"/>
  <c r="M204" i="11"/>
  <c r="X204" i="11"/>
  <c r="H204" i="11"/>
  <c r="I204" i="11" s="1"/>
  <c r="Y204" i="11"/>
  <c r="M145" i="11"/>
  <c r="L145" i="11"/>
  <c r="H145" i="11"/>
  <c r="I145" i="11" s="1"/>
  <c r="X145" i="11"/>
  <c r="Y145" i="11"/>
  <c r="M81" i="11"/>
  <c r="L81" i="11"/>
  <c r="Y81" i="11"/>
  <c r="X81" i="11"/>
  <c r="H81" i="11"/>
  <c r="I81" i="11" s="1"/>
  <c r="L16" i="11"/>
  <c r="M16" i="11"/>
  <c r="X16" i="11"/>
  <c r="Y16" i="11"/>
  <c r="H16" i="11"/>
  <c r="I16" i="11" s="1"/>
  <c r="M990" i="11"/>
  <c r="L990" i="11"/>
  <c r="H990" i="11"/>
  <c r="I990" i="11" s="1"/>
  <c r="Y990" i="11"/>
  <c r="X990" i="11"/>
  <c r="L974" i="11"/>
  <c r="M974" i="11"/>
  <c r="H974" i="11"/>
  <c r="I974" i="11" s="1"/>
  <c r="Y974" i="11"/>
  <c r="X974" i="11"/>
  <c r="M958" i="11"/>
  <c r="L958" i="11"/>
  <c r="Y958" i="11"/>
  <c r="X958" i="11"/>
  <c r="H958" i="11"/>
  <c r="I958" i="11" s="1"/>
  <c r="L942" i="11"/>
  <c r="M942" i="11"/>
  <c r="H942" i="11"/>
  <c r="I942" i="11" s="1"/>
  <c r="Y942" i="11"/>
  <c r="X942" i="11"/>
  <c r="L926" i="11"/>
  <c r="M926" i="11"/>
  <c r="X926" i="11"/>
  <c r="H926" i="11"/>
  <c r="I926" i="11" s="1"/>
  <c r="Y926" i="11"/>
  <c r="L910" i="11"/>
  <c r="M910" i="11"/>
  <c r="X910" i="11"/>
  <c r="Y910" i="11"/>
  <c r="H910" i="11"/>
  <c r="I910" i="11" s="1"/>
  <c r="L886" i="11"/>
  <c r="M886" i="11"/>
  <c r="Y886" i="11"/>
  <c r="H886" i="11"/>
  <c r="I886" i="11" s="1"/>
  <c r="X886" i="11"/>
  <c r="L870" i="11"/>
  <c r="M870" i="11"/>
  <c r="Y870" i="11"/>
  <c r="H870" i="11"/>
  <c r="I870" i="11" s="1"/>
  <c r="X870" i="11"/>
  <c r="L854" i="11"/>
  <c r="M854" i="11"/>
  <c r="Y854" i="11"/>
  <c r="H854" i="11"/>
  <c r="I854" i="11" s="1"/>
  <c r="X854" i="11"/>
  <c r="L838" i="11"/>
  <c r="M838" i="11"/>
  <c r="Y838" i="11"/>
  <c r="X838" i="11"/>
  <c r="H838" i="11"/>
  <c r="I838" i="11" s="1"/>
  <c r="L822" i="11"/>
  <c r="M822" i="11"/>
  <c r="Y822" i="11"/>
  <c r="H822" i="11"/>
  <c r="I822" i="11" s="1"/>
  <c r="X822" i="11"/>
  <c r="L806" i="11"/>
  <c r="M806" i="11"/>
  <c r="Y806" i="11"/>
  <c r="X806" i="11"/>
  <c r="H806" i="11"/>
  <c r="I806" i="11" s="1"/>
  <c r="M786" i="11"/>
  <c r="L786" i="11"/>
  <c r="X786" i="11"/>
  <c r="Y786" i="11"/>
  <c r="H786" i="11"/>
  <c r="I786" i="11" s="1"/>
  <c r="L770" i="11"/>
  <c r="M770" i="11"/>
  <c r="X770" i="11"/>
  <c r="Y770" i="11"/>
  <c r="H770" i="11"/>
  <c r="I770" i="11" s="1"/>
  <c r="M746" i="11"/>
  <c r="L746" i="11"/>
  <c r="X746" i="11"/>
  <c r="H746" i="11"/>
  <c r="I746" i="11" s="1"/>
  <c r="Y746" i="11"/>
  <c r="M726" i="11"/>
  <c r="L726" i="11"/>
  <c r="X726" i="11"/>
  <c r="H726" i="11"/>
  <c r="I726" i="11" s="1"/>
  <c r="Y726" i="11"/>
  <c r="M710" i="11"/>
  <c r="L710" i="11"/>
  <c r="X710" i="11"/>
  <c r="Y710" i="11"/>
  <c r="H710" i="11"/>
  <c r="I710" i="11" s="1"/>
  <c r="M694" i="11"/>
  <c r="L694" i="11"/>
  <c r="X694" i="11"/>
  <c r="H694" i="11"/>
  <c r="I694" i="11" s="1"/>
  <c r="Y694" i="11"/>
  <c r="M674" i="11"/>
  <c r="L674" i="11"/>
  <c r="X674" i="11"/>
  <c r="H674" i="11"/>
  <c r="I674" i="11" s="1"/>
  <c r="Y674" i="11"/>
  <c r="M653" i="11"/>
  <c r="L653" i="11"/>
  <c r="X653" i="11"/>
  <c r="H653" i="11"/>
  <c r="I653" i="11" s="1"/>
  <c r="Y653" i="11"/>
  <c r="L632" i="11"/>
  <c r="M632" i="11"/>
  <c r="X632" i="11"/>
  <c r="Y632" i="11"/>
  <c r="H632" i="11"/>
  <c r="I632" i="11" s="1"/>
  <c r="M605" i="11"/>
  <c r="L605" i="11"/>
  <c r="X605" i="11"/>
  <c r="Y605" i="11"/>
  <c r="H605" i="11"/>
  <c r="I605" i="11" s="1"/>
  <c r="L584" i="11"/>
  <c r="M584" i="11"/>
  <c r="X584" i="11"/>
  <c r="H584" i="11"/>
  <c r="I584" i="11" s="1"/>
  <c r="Y584" i="11"/>
  <c r="M553" i="11"/>
  <c r="L553" i="11"/>
  <c r="Y553" i="11"/>
  <c r="H553" i="11"/>
  <c r="I553" i="11" s="1"/>
  <c r="X553" i="11"/>
  <c r="M509" i="11"/>
  <c r="L509" i="11"/>
  <c r="X509" i="11"/>
  <c r="H509" i="11"/>
  <c r="I509" i="11" s="1"/>
  <c r="Y509" i="11"/>
  <c r="M461" i="11"/>
  <c r="L461" i="11"/>
  <c r="X461" i="11"/>
  <c r="H461" i="11"/>
  <c r="I461" i="11" s="1"/>
  <c r="Y461" i="11"/>
  <c r="M440" i="11"/>
  <c r="L440" i="11"/>
  <c r="X440" i="11"/>
  <c r="H440" i="11"/>
  <c r="I440" i="11" s="1"/>
  <c r="Y440" i="11"/>
  <c r="M365" i="11"/>
  <c r="L365" i="11"/>
  <c r="X365" i="11"/>
  <c r="H365" i="11"/>
  <c r="I365" i="11" s="1"/>
  <c r="Y365" i="11"/>
  <c r="M316" i="11"/>
  <c r="L316" i="11"/>
  <c r="H316" i="11"/>
  <c r="I316" i="11" s="1"/>
  <c r="X316" i="11"/>
  <c r="Y316" i="11"/>
  <c r="L232" i="11"/>
  <c r="M232" i="11"/>
  <c r="Y232" i="11"/>
  <c r="H232" i="11"/>
  <c r="I232" i="11" s="1"/>
  <c r="X232" i="11"/>
  <c r="L168" i="11"/>
  <c r="M168" i="11"/>
  <c r="Y168" i="11"/>
  <c r="H168" i="11"/>
  <c r="I168" i="11" s="1"/>
  <c r="X168" i="11"/>
  <c r="M88" i="11"/>
  <c r="L88" i="11"/>
  <c r="X88" i="11"/>
  <c r="H88" i="11"/>
  <c r="I88" i="11" s="1"/>
  <c r="Y88" i="11"/>
  <c r="L556" i="11"/>
  <c r="M556" i="11"/>
  <c r="Y556" i="11"/>
  <c r="X556" i="11"/>
  <c r="H556" i="11"/>
  <c r="I556" i="11" s="1"/>
  <c r="M537" i="11"/>
  <c r="L537" i="11"/>
  <c r="Y537" i="11"/>
  <c r="H537" i="11"/>
  <c r="I537" i="11" s="1"/>
  <c r="X537" i="11"/>
  <c r="L487" i="11"/>
  <c r="M487" i="11"/>
  <c r="X487" i="11"/>
  <c r="H487" i="11"/>
  <c r="I487" i="11" s="1"/>
  <c r="Y487" i="11"/>
  <c r="M456" i="11"/>
  <c r="L456" i="11"/>
  <c r="Y456" i="11"/>
  <c r="X456" i="11"/>
  <c r="H456" i="11"/>
  <c r="I456" i="11" s="1"/>
  <c r="M380" i="11"/>
  <c r="L380" i="11"/>
  <c r="X380" i="11"/>
  <c r="Y380" i="11"/>
  <c r="H380" i="11"/>
  <c r="I380" i="11" s="1"/>
  <c r="M241" i="11"/>
  <c r="L241" i="11"/>
  <c r="Y241" i="11"/>
  <c r="X241" i="11"/>
  <c r="H241" i="11"/>
  <c r="I241" i="11" s="1"/>
  <c r="L180" i="11"/>
  <c r="M180" i="11"/>
  <c r="X180" i="11"/>
  <c r="H180" i="11"/>
  <c r="I180" i="11" s="1"/>
  <c r="Y180" i="11"/>
  <c r="M125" i="11"/>
  <c r="L125" i="11"/>
  <c r="X125" i="11"/>
  <c r="H125" i="11"/>
  <c r="I125" i="11" s="1"/>
  <c r="Y125" i="11"/>
  <c r="L57" i="11"/>
  <c r="M57" i="11"/>
  <c r="Y57" i="11"/>
  <c r="H57" i="11"/>
  <c r="I57" i="11" s="1"/>
  <c r="X57" i="11"/>
  <c r="L1004" i="11"/>
  <c r="M1004" i="11"/>
  <c r="X1004" i="11"/>
  <c r="H1004" i="11"/>
  <c r="I1004" i="11" s="1"/>
  <c r="Y1004" i="11"/>
  <c r="M988" i="11"/>
  <c r="L988" i="11"/>
  <c r="X988" i="11"/>
  <c r="H988" i="11"/>
  <c r="I988" i="11" s="1"/>
  <c r="Y988" i="11"/>
  <c r="M972" i="11"/>
  <c r="L972" i="11"/>
  <c r="X972" i="11"/>
  <c r="H972" i="11"/>
  <c r="I972" i="11" s="1"/>
  <c r="Y972" i="11"/>
  <c r="L956" i="11"/>
  <c r="M956" i="11"/>
  <c r="H956" i="11"/>
  <c r="I956" i="11" s="1"/>
  <c r="Y956" i="11"/>
  <c r="X956" i="11"/>
  <c r="M936" i="11"/>
  <c r="L936" i="11"/>
  <c r="H936" i="11"/>
  <c r="I936" i="11" s="1"/>
  <c r="Y936" i="11"/>
  <c r="X936" i="11"/>
  <c r="M912" i="11"/>
  <c r="L912" i="11"/>
  <c r="H912" i="11"/>
  <c r="I912" i="11" s="1"/>
  <c r="Y912" i="11"/>
  <c r="X912" i="11"/>
  <c r="L896" i="11"/>
  <c r="M896" i="11"/>
  <c r="H896" i="11"/>
  <c r="I896" i="11" s="1"/>
  <c r="Y896" i="11"/>
  <c r="X896" i="11"/>
  <c r="L880" i="11"/>
  <c r="M880" i="11"/>
  <c r="Y880" i="11"/>
  <c r="H880" i="11"/>
  <c r="I880" i="11" s="1"/>
  <c r="X880" i="11"/>
  <c r="M864" i="11"/>
  <c r="L864" i="11"/>
  <c r="Y864" i="11"/>
  <c r="X864" i="11"/>
  <c r="H864" i="11"/>
  <c r="I864" i="11" s="1"/>
  <c r="L848" i="11"/>
  <c r="M848" i="11"/>
  <c r="Y848" i="11"/>
  <c r="X848" i="11"/>
  <c r="H848" i="11"/>
  <c r="I848" i="11" s="1"/>
  <c r="M832" i="11"/>
  <c r="L832" i="11"/>
  <c r="Y832" i="11"/>
  <c r="X832" i="11"/>
  <c r="H832" i="11"/>
  <c r="I832" i="11" s="1"/>
  <c r="L816" i="11"/>
  <c r="M816" i="11"/>
  <c r="Y816" i="11"/>
  <c r="X816" i="11"/>
  <c r="H816" i="11"/>
  <c r="I816" i="11" s="1"/>
  <c r="M800" i="11"/>
  <c r="L800" i="11"/>
  <c r="X800" i="11"/>
  <c r="Y800" i="11"/>
  <c r="H800" i="11"/>
  <c r="I800" i="11" s="1"/>
  <c r="L784" i="11"/>
  <c r="M784" i="11"/>
  <c r="H784" i="11"/>
  <c r="I784" i="11" s="1"/>
  <c r="Y784" i="11"/>
  <c r="X784" i="11"/>
  <c r="M768" i="11"/>
  <c r="L768" i="11"/>
  <c r="H768" i="11"/>
  <c r="I768" i="11" s="1"/>
  <c r="Y768" i="11"/>
  <c r="X768" i="11"/>
  <c r="L744" i="11"/>
  <c r="M744" i="11"/>
  <c r="Y744" i="11"/>
  <c r="X744" i="11"/>
  <c r="H744" i="11"/>
  <c r="I744" i="11" s="1"/>
  <c r="M728" i="11"/>
  <c r="L728" i="11"/>
  <c r="H728" i="11"/>
  <c r="I728" i="11" s="1"/>
  <c r="X728" i="11"/>
  <c r="Y728" i="11"/>
  <c r="L712" i="11"/>
  <c r="M712" i="11"/>
  <c r="H712" i="11"/>
  <c r="I712" i="11" s="1"/>
  <c r="X712" i="11"/>
  <c r="Y712" i="11"/>
  <c r="L696" i="11"/>
  <c r="M696" i="11"/>
  <c r="H696" i="11"/>
  <c r="I696" i="11" s="1"/>
  <c r="Y696" i="11"/>
  <c r="X696" i="11"/>
  <c r="L655" i="11"/>
  <c r="M655" i="11"/>
  <c r="H655" i="11"/>
  <c r="I655" i="11" s="1"/>
  <c r="X655" i="11"/>
  <c r="Y655" i="11"/>
  <c r="L635" i="11"/>
  <c r="M635" i="11"/>
  <c r="Y635" i="11"/>
  <c r="X635" i="11"/>
  <c r="H635" i="11"/>
  <c r="I635" i="11" s="1"/>
  <c r="L608" i="11"/>
  <c r="M608" i="11"/>
  <c r="X608" i="11"/>
  <c r="H608" i="11"/>
  <c r="I608" i="11" s="1"/>
  <c r="Y608" i="11"/>
  <c r="L587" i="11"/>
  <c r="M587" i="11"/>
  <c r="H587" i="11"/>
  <c r="I587" i="11" s="1"/>
  <c r="X587" i="11"/>
  <c r="Y587" i="11"/>
  <c r="M565" i="11"/>
  <c r="L565" i="11"/>
  <c r="Y565" i="11"/>
  <c r="X565" i="11"/>
  <c r="H565" i="11"/>
  <c r="I565" i="11" s="1"/>
  <c r="L547" i="11"/>
  <c r="M547" i="11"/>
  <c r="H547" i="11"/>
  <c r="I547" i="11" s="1"/>
  <c r="X547" i="11"/>
  <c r="Y547" i="11"/>
  <c r="M521" i="11"/>
  <c r="L521" i="11"/>
  <c r="X521" i="11"/>
  <c r="H521" i="11"/>
  <c r="I521" i="11" s="1"/>
  <c r="Y521" i="11"/>
  <c r="M477" i="11"/>
  <c r="L477" i="11"/>
  <c r="Y477" i="11"/>
  <c r="H477" i="11"/>
  <c r="I477" i="11" s="1"/>
  <c r="X477" i="11"/>
  <c r="L427" i="11"/>
  <c r="M427" i="11"/>
  <c r="Y427" i="11"/>
  <c r="H427" i="11"/>
  <c r="I427" i="11" s="1"/>
  <c r="X427" i="11"/>
  <c r="M333" i="11"/>
  <c r="L333" i="11"/>
  <c r="Y333" i="11"/>
  <c r="X333" i="11"/>
  <c r="H333" i="11"/>
  <c r="I333" i="11" s="1"/>
  <c r="M261" i="11"/>
  <c r="L261" i="11"/>
  <c r="H261" i="11"/>
  <c r="I261" i="11" s="1"/>
  <c r="X261" i="11"/>
  <c r="Y261" i="11"/>
  <c r="L176" i="11"/>
  <c r="M176" i="11"/>
  <c r="Y176" i="11"/>
  <c r="H176" i="11"/>
  <c r="I176" i="11" s="1"/>
  <c r="X176" i="11"/>
  <c r="M105" i="11"/>
  <c r="L105" i="11"/>
  <c r="Y105" i="11"/>
  <c r="X105" i="11"/>
  <c r="H105" i="11"/>
  <c r="I105" i="11" s="1"/>
  <c r="L20" i="11"/>
  <c r="M20" i="11"/>
  <c r="X20" i="11"/>
  <c r="H20" i="11"/>
  <c r="I20" i="11" s="1"/>
  <c r="Y20" i="11"/>
  <c r="M646" i="11"/>
  <c r="L646" i="11"/>
  <c r="X646" i="11"/>
  <c r="Y646" i="11"/>
  <c r="H646" i="11"/>
  <c r="I646" i="11" s="1"/>
  <c r="M630" i="11"/>
  <c r="L630" i="11"/>
  <c r="H630" i="11"/>
  <c r="I630" i="11" s="1"/>
  <c r="Y630" i="11"/>
  <c r="X630" i="11"/>
  <c r="M614" i="11"/>
  <c r="L614" i="11"/>
  <c r="Y614" i="11"/>
  <c r="X614" i="11"/>
  <c r="H614" i="11"/>
  <c r="I614" i="11" s="1"/>
  <c r="M598" i="11"/>
  <c r="L598" i="11"/>
  <c r="Y598" i="11"/>
  <c r="H598" i="11"/>
  <c r="I598" i="11" s="1"/>
  <c r="X598" i="11"/>
  <c r="M582" i="11"/>
  <c r="L582" i="11"/>
  <c r="Y582" i="11"/>
  <c r="H582" i="11"/>
  <c r="I582" i="11" s="1"/>
  <c r="X582" i="11"/>
  <c r="M566" i="11"/>
  <c r="L566" i="11"/>
  <c r="H566" i="11"/>
  <c r="I566" i="11" s="1"/>
  <c r="Y566" i="11"/>
  <c r="X566" i="11"/>
  <c r="M542" i="11"/>
  <c r="L542" i="11"/>
  <c r="X542" i="11"/>
  <c r="Y542" i="11"/>
  <c r="H542" i="11"/>
  <c r="I542" i="11" s="1"/>
  <c r="L526" i="11"/>
  <c r="M526" i="11"/>
  <c r="Y526" i="11"/>
  <c r="X526" i="11"/>
  <c r="H526" i="11"/>
  <c r="I526" i="11" s="1"/>
  <c r="L486" i="11"/>
  <c r="M486" i="11"/>
  <c r="H486" i="11"/>
  <c r="I486" i="11" s="1"/>
  <c r="Y486" i="11"/>
  <c r="X486" i="11"/>
  <c r="L438" i="11"/>
  <c r="M438" i="11"/>
  <c r="H438" i="11"/>
  <c r="I438" i="11" s="1"/>
  <c r="X438" i="11"/>
  <c r="Y438" i="11"/>
  <c r="L422" i="11"/>
  <c r="M422" i="11"/>
  <c r="Y422" i="11"/>
  <c r="X422" i="11"/>
  <c r="H422" i="11"/>
  <c r="I422" i="11" s="1"/>
  <c r="L393" i="11"/>
  <c r="M393" i="11"/>
  <c r="X393" i="11"/>
  <c r="H393" i="11"/>
  <c r="I393" i="11" s="1"/>
  <c r="Y393" i="11"/>
  <c r="M352" i="11"/>
  <c r="L352" i="11"/>
  <c r="X352" i="11"/>
  <c r="Y352" i="11"/>
  <c r="H352" i="11"/>
  <c r="I352" i="11" s="1"/>
  <c r="L308" i="11"/>
  <c r="M308" i="11"/>
  <c r="X308" i="11"/>
  <c r="H308" i="11"/>
  <c r="I308" i="11" s="1"/>
  <c r="Y308" i="11"/>
  <c r="L252" i="11"/>
  <c r="M252" i="11"/>
  <c r="X252" i="11"/>
  <c r="Y252" i="11"/>
  <c r="H252" i="11"/>
  <c r="I252" i="11" s="1"/>
  <c r="M217" i="11"/>
  <c r="L217" i="11"/>
  <c r="X217" i="11"/>
  <c r="H217" i="11"/>
  <c r="I217" i="11" s="1"/>
  <c r="Y217" i="11"/>
  <c r="M185" i="11"/>
  <c r="L185" i="11"/>
  <c r="X185" i="11"/>
  <c r="H185" i="11"/>
  <c r="I185" i="11" s="1"/>
  <c r="Y185" i="11"/>
  <c r="M153" i="11"/>
  <c r="L153" i="11"/>
  <c r="Y153" i="11"/>
  <c r="X153" i="11"/>
  <c r="H153" i="11"/>
  <c r="I153" i="11" s="1"/>
  <c r="M116" i="11"/>
  <c r="L116" i="11"/>
  <c r="X116" i="11"/>
  <c r="Y116" i="11"/>
  <c r="H116" i="11"/>
  <c r="I116" i="11" s="1"/>
  <c r="M72" i="11"/>
  <c r="L72" i="11"/>
  <c r="Y72" i="11"/>
  <c r="H72" i="11"/>
  <c r="I72" i="11" s="1"/>
  <c r="X72" i="11"/>
  <c r="L25" i="11"/>
  <c r="M25" i="11"/>
  <c r="Y25" i="11"/>
  <c r="H25" i="11"/>
  <c r="I25" i="11" s="1"/>
  <c r="X25" i="11"/>
  <c r="L420" i="11"/>
  <c r="M420" i="11"/>
  <c r="H420" i="11"/>
  <c r="I420" i="11" s="1"/>
  <c r="X420" i="11"/>
  <c r="Y420" i="11"/>
  <c r="M381" i="11"/>
  <c r="L381" i="11"/>
  <c r="Y381" i="11"/>
  <c r="X381" i="11"/>
  <c r="H381" i="11"/>
  <c r="I381" i="11" s="1"/>
  <c r="M349" i="11"/>
  <c r="L349" i="11"/>
  <c r="X349" i="11"/>
  <c r="Y349" i="11"/>
  <c r="H349" i="11"/>
  <c r="I349" i="11" s="1"/>
  <c r="M305" i="11"/>
  <c r="L305" i="11"/>
  <c r="X305" i="11"/>
  <c r="Y305" i="11"/>
  <c r="H305" i="11"/>
  <c r="I305" i="11" s="1"/>
  <c r="M265" i="11"/>
  <c r="L265" i="11"/>
  <c r="X265" i="11"/>
  <c r="Y265" i="11"/>
  <c r="H265" i="11"/>
  <c r="I265" i="11" s="1"/>
  <c r="M221" i="11"/>
  <c r="L221" i="11"/>
  <c r="X221" i="11"/>
  <c r="Y221" i="11"/>
  <c r="H221" i="11"/>
  <c r="I221" i="11" s="1"/>
  <c r="M189" i="11"/>
  <c r="L189" i="11"/>
  <c r="X189" i="11"/>
  <c r="Y189" i="11"/>
  <c r="H189" i="11"/>
  <c r="I189" i="11" s="1"/>
  <c r="M157" i="11"/>
  <c r="L157" i="11"/>
  <c r="Y157" i="11"/>
  <c r="H157" i="11"/>
  <c r="I157" i="11" s="1"/>
  <c r="X157" i="11"/>
  <c r="L120" i="11"/>
  <c r="M120" i="11"/>
  <c r="X120" i="11"/>
  <c r="Y120" i="11"/>
  <c r="H120" i="11"/>
  <c r="I120" i="11" s="1"/>
  <c r="M89" i="11"/>
  <c r="L89" i="11"/>
  <c r="Y89" i="11"/>
  <c r="H89" i="11"/>
  <c r="I89" i="11" s="1"/>
  <c r="X89" i="11"/>
  <c r="M60" i="11"/>
  <c r="L60" i="11"/>
  <c r="Y60" i="11"/>
  <c r="H60" i="11"/>
  <c r="I60" i="11" s="1"/>
  <c r="X60" i="11"/>
  <c r="L21" i="11"/>
  <c r="M21" i="11"/>
  <c r="Y21" i="11"/>
  <c r="H21" i="11"/>
  <c r="I21" i="11" s="1"/>
  <c r="X21" i="11"/>
  <c r="M411" i="11"/>
  <c r="L411" i="11"/>
  <c r="X411" i="11"/>
  <c r="H411" i="11"/>
  <c r="I411" i="11" s="1"/>
  <c r="Y411" i="11"/>
  <c r="L383" i="11"/>
  <c r="M383" i="11"/>
  <c r="X383" i="11"/>
  <c r="Y383" i="11"/>
  <c r="H383" i="11"/>
  <c r="I383" i="11" s="1"/>
  <c r="L359" i="11"/>
  <c r="M359" i="11"/>
  <c r="X359" i="11"/>
  <c r="H359" i="11"/>
  <c r="I359" i="11" s="1"/>
  <c r="Y359" i="11"/>
  <c r="L323" i="11"/>
  <c r="M323" i="11"/>
  <c r="H323" i="11"/>
  <c r="I323" i="11" s="1"/>
  <c r="Y323" i="11"/>
  <c r="X323" i="11"/>
  <c r="L299" i="11"/>
  <c r="M299" i="11"/>
  <c r="Y299" i="11"/>
  <c r="X299" i="11"/>
  <c r="H299" i="11"/>
  <c r="I299" i="11" s="1"/>
  <c r="L279" i="11"/>
  <c r="M279" i="11"/>
  <c r="X279" i="11"/>
  <c r="H279" i="11"/>
  <c r="I279" i="11" s="1"/>
  <c r="Y279" i="11"/>
  <c r="L251" i="11"/>
  <c r="M251" i="11"/>
  <c r="Y251" i="11"/>
  <c r="X251" i="11"/>
  <c r="H251" i="11"/>
  <c r="I251" i="11" s="1"/>
  <c r="L227" i="11"/>
  <c r="M227" i="11"/>
  <c r="Y227" i="11"/>
  <c r="H227" i="11"/>
  <c r="I227" i="11" s="1"/>
  <c r="X227" i="11"/>
  <c r="L211" i="11"/>
  <c r="M211" i="11"/>
  <c r="Y211" i="11"/>
  <c r="X211" i="11"/>
  <c r="H211" i="11"/>
  <c r="I211" i="11" s="1"/>
  <c r="L195" i="11"/>
  <c r="M195" i="11"/>
  <c r="Y195" i="11"/>
  <c r="H195" i="11"/>
  <c r="I195" i="11" s="1"/>
  <c r="X195" i="11"/>
  <c r="L179" i="11"/>
  <c r="M179" i="11"/>
  <c r="Y179" i="11"/>
  <c r="X179" i="11"/>
  <c r="H179" i="11"/>
  <c r="I179" i="11" s="1"/>
  <c r="L163" i="11"/>
  <c r="M163" i="11"/>
  <c r="Y163" i="11"/>
  <c r="H163" i="11"/>
  <c r="I163" i="11" s="1"/>
  <c r="X163" i="11"/>
  <c r="L147" i="11"/>
  <c r="M147" i="11"/>
  <c r="H147" i="11"/>
  <c r="I147" i="11" s="1"/>
  <c r="Y147" i="11"/>
  <c r="X147" i="11"/>
  <c r="M131" i="11"/>
  <c r="L131" i="11"/>
  <c r="Y131" i="11"/>
  <c r="X131" i="11"/>
  <c r="H131" i="11"/>
  <c r="I131" i="11" s="1"/>
  <c r="L115" i="11"/>
  <c r="M115" i="11"/>
  <c r="Y115" i="11"/>
  <c r="X115" i="11"/>
  <c r="H115" i="11"/>
  <c r="I115" i="11" s="1"/>
  <c r="L99" i="11"/>
  <c r="M99" i="11"/>
  <c r="H99" i="11"/>
  <c r="I99" i="11" s="1"/>
  <c r="Y99" i="11"/>
  <c r="X99" i="11"/>
  <c r="L83" i="11"/>
  <c r="M83" i="11"/>
  <c r="H83" i="11"/>
  <c r="I83" i="11" s="1"/>
  <c r="X83" i="11"/>
  <c r="Y83" i="11"/>
  <c r="L67" i="11"/>
  <c r="M67" i="11"/>
  <c r="H67" i="11"/>
  <c r="I67" i="11" s="1"/>
  <c r="X67" i="11"/>
  <c r="Y67" i="11"/>
  <c r="M51" i="11"/>
  <c r="L51" i="11"/>
  <c r="H51" i="11"/>
  <c r="I51" i="11" s="1"/>
  <c r="Y51" i="11"/>
  <c r="X51" i="11"/>
  <c r="M35" i="11"/>
  <c r="L35" i="11"/>
  <c r="H35" i="11"/>
  <c r="I35" i="11" s="1"/>
  <c r="X35" i="11"/>
  <c r="Y35" i="11"/>
  <c r="L19" i="11"/>
  <c r="M19" i="11"/>
  <c r="H19" i="11"/>
  <c r="I19" i="11" s="1"/>
  <c r="X19" i="11"/>
  <c r="Y19" i="11"/>
  <c r="M410" i="11"/>
  <c r="L410" i="11"/>
  <c r="X410" i="11"/>
  <c r="Y410" i="11"/>
  <c r="H410" i="11"/>
  <c r="I410" i="11" s="1"/>
  <c r="L390" i="11"/>
  <c r="M390" i="11"/>
  <c r="H390" i="11"/>
  <c r="I390" i="11" s="1"/>
  <c r="Y390" i="11"/>
  <c r="X390" i="11"/>
  <c r="L370" i="11"/>
  <c r="M370" i="11"/>
  <c r="Y370" i="11"/>
  <c r="H370" i="11"/>
  <c r="I370" i="11" s="1"/>
  <c r="X370" i="11"/>
  <c r="L354" i="11"/>
  <c r="M354" i="11"/>
  <c r="Y354" i="11"/>
  <c r="H354" i="11"/>
  <c r="I354" i="11" s="1"/>
  <c r="X354" i="11"/>
  <c r="L334" i="11"/>
  <c r="M334" i="11"/>
  <c r="H334" i="11"/>
  <c r="I334" i="11" s="1"/>
  <c r="Y334" i="11"/>
  <c r="X334" i="11"/>
  <c r="M298" i="11"/>
  <c r="L298" i="11"/>
  <c r="X298" i="11"/>
  <c r="H298" i="11"/>
  <c r="I298" i="11" s="1"/>
  <c r="Y298" i="11"/>
  <c r="M274" i="11"/>
  <c r="L274" i="11"/>
  <c r="Y274" i="11"/>
  <c r="H274" i="11"/>
  <c r="I274" i="11" s="1"/>
  <c r="X274" i="11"/>
  <c r="M242" i="11"/>
  <c r="L242" i="11"/>
  <c r="X242" i="11"/>
  <c r="H242" i="11"/>
  <c r="I242" i="11" s="1"/>
  <c r="Y242" i="11"/>
  <c r="M226" i="11"/>
  <c r="L226" i="11"/>
  <c r="Y226" i="11"/>
  <c r="H226" i="11"/>
  <c r="I226" i="11" s="1"/>
  <c r="X226" i="11"/>
  <c r="M210" i="11"/>
  <c r="L210" i="11"/>
  <c r="Y210" i="11"/>
  <c r="H210" i="11"/>
  <c r="I210" i="11" s="1"/>
  <c r="X210" i="11"/>
  <c r="M194" i="11"/>
  <c r="L194" i="11"/>
  <c r="Y194" i="11"/>
  <c r="H194" i="11"/>
  <c r="I194" i="11" s="1"/>
  <c r="X194" i="11"/>
  <c r="M178" i="11"/>
  <c r="L178" i="11"/>
  <c r="Y178" i="11"/>
  <c r="H178" i="11"/>
  <c r="I178" i="11" s="1"/>
  <c r="X178" i="11"/>
  <c r="M162" i="11"/>
  <c r="L162" i="11"/>
  <c r="Y162" i="11"/>
  <c r="H162" i="11"/>
  <c r="I162" i="11" s="1"/>
  <c r="X162" i="11"/>
  <c r="M142" i="11"/>
  <c r="L142" i="11"/>
  <c r="X142" i="11"/>
  <c r="H142" i="11"/>
  <c r="I142" i="11" s="1"/>
  <c r="Y142" i="11"/>
  <c r="L126" i="11"/>
  <c r="M126" i="11"/>
  <c r="X126" i="11"/>
  <c r="H126" i="11"/>
  <c r="I126" i="11" s="1"/>
  <c r="Y126" i="11"/>
  <c r="L110" i="11"/>
  <c r="M110" i="11"/>
  <c r="X110" i="11"/>
  <c r="H110" i="11"/>
  <c r="I110" i="11" s="1"/>
  <c r="Y110" i="11"/>
  <c r="M90" i="11"/>
  <c r="L90" i="11"/>
  <c r="Y90" i="11"/>
  <c r="X90" i="11"/>
  <c r="H90" i="11"/>
  <c r="I90" i="11" s="1"/>
  <c r="M70" i="11"/>
  <c r="L70" i="11"/>
  <c r="Y70" i="11"/>
  <c r="X70" i="11"/>
  <c r="H70" i="11"/>
  <c r="I70" i="11" s="1"/>
  <c r="L54" i="11"/>
  <c r="M54" i="11"/>
  <c r="X54" i="11"/>
  <c r="Y54" i="11"/>
  <c r="H54" i="11"/>
  <c r="I54" i="11" s="1"/>
  <c r="L34" i="11"/>
  <c r="M34" i="11"/>
  <c r="Y34" i="11"/>
  <c r="H34" i="11"/>
  <c r="I34" i="11" s="1"/>
  <c r="X34" i="11"/>
  <c r="M18" i="11"/>
  <c r="L18" i="11"/>
  <c r="Y18" i="11"/>
  <c r="H18" i="11"/>
  <c r="I18" i="11" s="1"/>
  <c r="X18" i="11"/>
  <c r="M993" i="11"/>
  <c r="L993" i="11"/>
  <c r="Y993" i="11"/>
  <c r="X993" i="11"/>
  <c r="H993" i="11"/>
  <c r="I993" i="11" s="1"/>
  <c r="L961" i="11"/>
  <c r="M961" i="11"/>
  <c r="Y961" i="11"/>
  <c r="X961" i="11"/>
  <c r="H961" i="11"/>
  <c r="I961" i="11" s="1"/>
  <c r="L925" i="11"/>
  <c r="M925" i="11"/>
  <c r="H925" i="11"/>
  <c r="I925" i="11" s="1"/>
  <c r="Y925" i="11"/>
  <c r="X925" i="11"/>
  <c r="L859" i="11"/>
  <c r="M859" i="11"/>
  <c r="X859" i="11"/>
  <c r="Y859" i="11"/>
  <c r="H859" i="11"/>
  <c r="I859" i="11" s="1"/>
  <c r="M827" i="11"/>
  <c r="L827" i="11"/>
  <c r="X827" i="11"/>
  <c r="H827" i="11"/>
  <c r="I827" i="11" s="1"/>
  <c r="Y827" i="11"/>
  <c r="M795" i="11"/>
  <c r="L795" i="11"/>
  <c r="Y795" i="11"/>
  <c r="X795" i="11"/>
  <c r="H795" i="11"/>
  <c r="I795" i="11" s="1"/>
  <c r="M765" i="11"/>
  <c r="L765" i="11"/>
  <c r="Y765" i="11"/>
  <c r="H765" i="11"/>
  <c r="I765" i="11" s="1"/>
  <c r="X765" i="11"/>
  <c r="M719" i="11"/>
  <c r="L719" i="11"/>
  <c r="Y719" i="11"/>
  <c r="H719" i="11"/>
  <c r="I719" i="11" s="1"/>
  <c r="X719" i="11"/>
  <c r="L679" i="11"/>
  <c r="M679" i="11"/>
  <c r="H679" i="11"/>
  <c r="I679" i="11" s="1"/>
  <c r="Y679" i="11"/>
  <c r="X679" i="11"/>
  <c r="L567" i="11"/>
  <c r="M567" i="11"/>
  <c r="X567" i="11"/>
  <c r="Y567" i="11"/>
  <c r="H567" i="11"/>
  <c r="I567" i="11" s="1"/>
  <c r="L975" i="11"/>
  <c r="M975" i="11"/>
  <c r="X975" i="11"/>
  <c r="H975" i="11"/>
  <c r="I975" i="11" s="1"/>
  <c r="Y975" i="11"/>
  <c r="M937" i="11"/>
  <c r="L937" i="11"/>
  <c r="X937" i="11"/>
  <c r="H937" i="11"/>
  <c r="I937" i="11" s="1"/>
  <c r="Y937" i="11"/>
  <c r="L909" i="11"/>
  <c r="M909" i="11"/>
  <c r="H909" i="11"/>
  <c r="I909" i="11" s="1"/>
  <c r="Y909" i="11"/>
  <c r="X909" i="11"/>
  <c r="M873" i="11"/>
  <c r="L873" i="11"/>
  <c r="X873" i="11"/>
  <c r="Y873" i="11"/>
  <c r="H873" i="11"/>
  <c r="I873" i="11" s="1"/>
  <c r="M841" i="11"/>
  <c r="L841" i="11"/>
  <c r="X841" i="11"/>
  <c r="Y841" i="11"/>
  <c r="H841" i="11"/>
  <c r="I841" i="11" s="1"/>
  <c r="M809" i="11"/>
  <c r="L809" i="11"/>
  <c r="Y809" i="11"/>
  <c r="X809" i="11"/>
  <c r="H809" i="11"/>
  <c r="I809" i="11" s="1"/>
  <c r="M771" i="11"/>
  <c r="L771" i="11"/>
  <c r="X771" i="11"/>
  <c r="H771" i="11"/>
  <c r="I771" i="11" s="1"/>
  <c r="Y771" i="11"/>
  <c r="M725" i="11"/>
  <c r="L725" i="11"/>
  <c r="Y725" i="11"/>
  <c r="X725" i="11"/>
  <c r="H725" i="11"/>
  <c r="I725" i="11" s="1"/>
  <c r="M689" i="11"/>
  <c r="L689" i="11"/>
  <c r="Y689" i="11"/>
  <c r="X689" i="11"/>
  <c r="H689" i="11"/>
  <c r="I689" i="11" s="1"/>
  <c r="L652" i="11"/>
  <c r="M652" i="11"/>
  <c r="X652" i="11"/>
  <c r="H652" i="11"/>
  <c r="I652" i="11" s="1"/>
  <c r="Y652" i="11"/>
  <c r="M593" i="11"/>
  <c r="L593" i="11"/>
  <c r="X593" i="11"/>
  <c r="Y593" i="11"/>
  <c r="H593" i="11"/>
  <c r="I593" i="11" s="1"/>
  <c r="L989" i="11"/>
  <c r="M989" i="11"/>
  <c r="Y989" i="11"/>
  <c r="X989" i="11"/>
  <c r="H989" i="11"/>
  <c r="I989" i="11" s="1"/>
  <c r="L957" i="11"/>
  <c r="M957" i="11"/>
  <c r="H957" i="11"/>
  <c r="I957" i="11" s="1"/>
  <c r="Y957" i="11"/>
  <c r="X957" i="11"/>
  <c r="L929" i="11"/>
  <c r="M929" i="11"/>
  <c r="H929" i="11"/>
  <c r="I929" i="11" s="1"/>
  <c r="Y929" i="11"/>
  <c r="X929" i="11"/>
  <c r="L899" i="11"/>
  <c r="M899" i="11"/>
  <c r="X899" i="11"/>
  <c r="H899" i="11"/>
  <c r="I899" i="11" s="1"/>
  <c r="Y899" i="11"/>
  <c r="M871" i="11"/>
  <c r="L871" i="11"/>
  <c r="X871" i="11"/>
  <c r="H871" i="11"/>
  <c r="I871" i="11" s="1"/>
  <c r="Y871" i="11"/>
  <c r="M839" i="11"/>
  <c r="L839" i="11"/>
  <c r="X839" i="11"/>
  <c r="H839" i="11"/>
  <c r="I839" i="11" s="1"/>
  <c r="Y839" i="11"/>
  <c r="M807" i="11"/>
  <c r="L807" i="11"/>
  <c r="X807" i="11"/>
  <c r="H807" i="11"/>
  <c r="I807" i="11" s="1"/>
  <c r="Y807" i="11"/>
  <c r="M777" i="11"/>
  <c r="L777" i="11"/>
  <c r="Y777" i="11"/>
  <c r="X777" i="11"/>
  <c r="H777" i="11"/>
  <c r="I777" i="11" s="1"/>
  <c r="L731" i="11"/>
  <c r="M731" i="11"/>
  <c r="Y731" i="11"/>
  <c r="X731" i="11"/>
  <c r="H731" i="11"/>
  <c r="I731" i="11" s="1"/>
  <c r="L699" i="11"/>
  <c r="M699" i="11"/>
  <c r="Y699" i="11"/>
  <c r="X699" i="11"/>
  <c r="H699" i="11"/>
  <c r="I699" i="11" s="1"/>
  <c r="L1003" i="11"/>
  <c r="M1003" i="11"/>
  <c r="H1003" i="11"/>
  <c r="I1003" i="11" s="1"/>
  <c r="Y1003" i="11"/>
  <c r="X1003" i="11"/>
  <c r="L971" i="11"/>
  <c r="M971" i="11"/>
  <c r="H971" i="11"/>
  <c r="I971" i="11" s="1"/>
  <c r="Y971" i="11"/>
  <c r="X971" i="11"/>
  <c r="L933" i="11"/>
  <c r="M933" i="11"/>
  <c r="X933" i="11"/>
  <c r="Y933" i="11"/>
  <c r="H933" i="11"/>
  <c r="I933" i="11" s="1"/>
  <c r="L885" i="11"/>
  <c r="M885" i="11"/>
  <c r="Y885" i="11"/>
  <c r="H885" i="11"/>
  <c r="I885" i="11" s="1"/>
  <c r="X885" i="11"/>
  <c r="L853" i="11"/>
  <c r="M853" i="11"/>
  <c r="Y853" i="11"/>
  <c r="H853" i="11"/>
  <c r="I853" i="11" s="1"/>
  <c r="X853" i="11"/>
  <c r="L821" i="11"/>
  <c r="M821" i="11"/>
  <c r="X821" i="11"/>
  <c r="H821" i="11"/>
  <c r="I821" i="11" s="1"/>
  <c r="Y821" i="11"/>
  <c r="L791" i="11"/>
  <c r="M791" i="11"/>
  <c r="X791" i="11"/>
  <c r="H791" i="11"/>
  <c r="I791" i="11" s="1"/>
  <c r="Y791" i="11"/>
  <c r="L759" i="11"/>
  <c r="M759" i="11"/>
  <c r="X759" i="11"/>
  <c r="Y759" i="11"/>
  <c r="H759" i="11"/>
  <c r="I759" i="11" s="1"/>
  <c r="M721" i="11"/>
  <c r="L721" i="11"/>
  <c r="H721" i="11"/>
  <c r="I721" i="11" s="1"/>
  <c r="X721" i="11"/>
  <c r="Y721" i="11"/>
  <c r="L647" i="11"/>
  <c r="M647" i="11"/>
  <c r="Y647" i="11"/>
  <c r="H647" i="11"/>
  <c r="I647" i="11" s="1"/>
  <c r="X647" i="11"/>
  <c r="L583" i="11"/>
  <c r="M583" i="11"/>
  <c r="Y583" i="11"/>
  <c r="H583" i="11"/>
  <c r="I583" i="11" s="1"/>
  <c r="X583" i="11"/>
  <c r="L596" i="11"/>
  <c r="M596" i="11"/>
  <c r="Y596" i="11"/>
  <c r="H596" i="11"/>
  <c r="I596" i="11" s="1"/>
  <c r="X596" i="11"/>
  <c r="L575" i="11"/>
  <c r="M575" i="11"/>
  <c r="Y575" i="11"/>
  <c r="H575" i="11"/>
  <c r="I575" i="11" s="1"/>
  <c r="X575" i="11"/>
  <c r="M545" i="11"/>
  <c r="L545" i="11"/>
  <c r="Y545" i="11"/>
  <c r="H545" i="11"/>
  <c r="I545" i="11" s="1"/>
  <c r="X545" i="11"/>
  <c r="M484" i="11"/>
  <c r="L484" i="11"/>
  <c r="Y484" i="11"/>
  <c r="X484" i="11"/>
  <c r="H484" i="11"/>
  <c r="I484" i="11" s="1"/>
  <c r="L425" i="11"/>
  <c r="M425" i="11"/>
  <c r="Y425" i="11"/>
  <c r="H425" i="11"/>
  <c r="I425" i="11" s="1"/>
  <c r="X425" i="11"/>
  <c r="M324" i="11"/>
  <c r="L324" i="11"/>
  <c r="H324" i="11"/>
  <c r="I324" i="11" s="1"/>
  <c r="Y324" i="11"/>
  <c r="X324" i="11"/>
  <c r="L188" i="11"/>
  <c r="M188" i="11"/>
  <c r="X188" i="11"/>
  <c r="Y188" i="11"/>
  <c r="H188" i="11"/>
  <c r="I188" i="11" s="1"/>
  <c r="L133" i="11"/>
  <c r="M133" i="11"/>
  <c r="H133" i="11"/>
  <c r="I133" i="11" s="1"/>
  <c r="Y133" i="11"/>
  <c r="X133" i="11"/>
  <c r="M65" i="11"/>
  <c r="L65" i="11"/>
  <c r="Y65" i="11"/>
  <c r="X65" i="11"/>
  <c r="H65" i="11"/>
  <c r="I65" i="11" s="1"/>
  <c r="L1002" i="11"/>
  <c r="M1002" i="11"/>
  <c r="Y1002" i="11"/>
  <c r="X1002" i="11"/>
  <c r="H1002" i="11"/>
  <c r="I1002" i="11" s="1"/>
  <c r="M986" i="11"/>
  <c r="L986" i="11"/>
  <c r="Y986" i="11"/>
  <c r="X986" i="11"/>
  <c r="H986" i="11"/>
  <c r="I986" i="11" s="1"/>
  <c r="L970" i="11"/>
  <c r="M970" i="11"/>
  <c r="Y970" i="11"/>
  <c r="X970" i="11"/>
  <c r="H970" i="11"/>
  <c r="I970" i="11" s="1"/>
  <c r="M954" i="11"/>
  <c r="L954" i="11"/>
  <c r="H954" i="11"/>
  <c r="I954" i="11" s="1"/>
  <c r="Y954" i="11"/>
  <c r="X954" i="11"/>
  <c r="L938" i="11"/>
  <c r="M938" i="11"/>
  <c r="Y938" i="11"/>
  <c r="X938" i="11"/>
  <c r="H938" i="11"/>
  <c r="I938" i="11" s="1"/>
  <c r="L922" i="11"/>
  <c r="M922" i="11"/>
  <c r="X922" i="11"/>
  <c r="H922" i="11"/>
  <c r="I922" i="11" s="1"/>
  <c r="Y922" i="11"/>
  <c r="L906" i="11"/>
  <c r="M906" i="11"/>
  <c r="X906" i="11"/>
  <c r="H906" i="11"/>
  <c r="I906" i="11" s="1"/>
  <c r="Y906" i="11"/>
  <c r="M882" i="11"/>
  <c r="L882" i="11"/>
  <c r="H882" i="11"/>
  <c r="I882" i="11" s="1"/>
  <c r="X882" i="11"/>
  <c r="Y882" i="11"/>
  <c r="L866" i="11"/>
  <c r="M866" i="11"/>
  <c r="H866" i="11"/>
  <c r="I866" i="11" s="1"/>
  <c r="X866" i="11"/>
  <c r="Y866" i="11"/>
  <c r="M850" i="11"/>
  <c r="L850" i="11"/>
  <c r="H850" i="11"/>
  <c r="I850" i="11" s="1"/>
  <c r="Y850" i="11"/>
  <c r="X850" i="11"/>
  <c r="M834" i="11"/>
  <c r="L834" i="11"/>
  <c r="H834" i="11"/>
  <c r="I834" i="11" s="1"/>
  <c r="Y834" i="11"/>
  <c r="X834" i="11"/>
  <c r="M818" i="11"/>
  <c r="L818" i="11"/>
  <c r="H818" i="11"/>
  <c r="I818" i="11" s="1"/>
  <c r="Y818" i="11"/>
  <c r="X818" i="11"/>
  <c r="M802" i="11"/>
  <c r="L802" i="11"/>
  <c r="H802" i="11"/>
  <c r="I802" i="11" s="1"/>
  <c r="Y802" i="11"/>
  <c r="X802" i="11"/>
  <c r="L782" i="11"/>
  <c r="M782" i="11"/>
  <c r="Y782" i="11"/>
  <c r="X782" i="11"/>
  <c r="H782" i="11"/>
  <c r="I782" i="11" s="1"/>
  <c r="M766" i="11"/>
  <c r="L766" i="11"/>
  <c r="Y766" i="11"/>
  <c r="X766" i="11"/>
  <c r="H766" i="11"/>
  <c r="I766" i="11" s="1"/>
  <c r="M738" i="11"/>
  <c r="L738" i="11"/>
  <c r="Y738" i="11"/>
  <c r="X738" i="11"/>
  <c r="H738" i="11"/>
  <c r="I738" i="11" s="1"/>
  <c r="M722" i="11"/>
  <c r="L722" i="11"/>
  <c r="X722" i="11"/>
  <c r="H722" i="11"/>
  <c r="I722" i="11" s="1"/>
  <c r="Y722" i="11"/>
  <c r="M706" i="11"/>
  <c r="L706" i="11"/>
  <c r="X706" i="11"/>
  <c r="H706" i="11"/>
  <c r="I706" i="11" s="1"/>
  <c r="Y706" i="11"/>
  <c r="M686" i="11"/>
  <c r="L686" i="11"/>
  <c r="Y686" i="11"/>
  <c r="X686" i="11"/>
  <c r="H686" i="11"/>
  <c r="I686" i="11" s="1"/>
  <c r="M670" i="11"/>
  <c r="L670" i="11"/>
  <c r="Y670" i="11"/>
  <c r="X670" i="11"/>
  <c r="H670" i="11"/>
  <c r="I670" i="11" s="1"/>
  <c r="L648" i="11"/>
  <c r="M648" i="11"/>
  <c r="H648" i="11"/>
  <c r="I648" i="11" s="1"/>
  <c r="X648" i="11"/>
  <c r="Y648" i="11"/>
  <c r="M621" i="11"/>
  <c r="L621" i="11"/>
  <c r="H621" i="11"/>
  <c r="I621" i="11" s="1"/>
  <c r="Y621" i="11"/>
  <c r="X621" i="11"/>
  <c r="L600" i="11"/>
  <c r="M600" i="11"/>
  <c r="X600" i="11"/>
  <c r="Y600" i="11"/>
  <c r="H600" i="11"/>
  <c r="I600" i="11" s="1"/>
  <c r="L568" i="11"/>
  <c r="M568" i="11"/>
  <c r="X568" i="11"/>
  <c r="H568" i="11"/>
  <c r="I568" i="11" s="1"/>
  <c r="Y568" i="11"/>
  <c r="M549" i="11"/>
  <c r="L549" i="11"/>
  <c r="Y549" i="11"/>
  <c r="X549" i="11"/>
  <c r="H549" i="11"/>
  <c r="I549" i="11" s="1"/>
  <c r="M501" i="11"/>
  <c r="L501" i="11"/>
  <c r="Y501" i="11"/>
  <c r="X501" i="11"/>
  <c r="H501" i="11"/>
  <c r="I501" i="11" s="1"/>
  <c r="L457" i="11"/>
  <c r="M457" i="11"/>
  <c r="H457" i="11"/>
  <c r="I457" i="11" s="1"/>
  <c r="X457" i="11"/>
  <c r="Y457" i="11"/>
  <c r="L412" i="11"/>
  <c r="M412" i="11"/>
  <c r="Y412" i="11"/>
  <c r="H412" i="11"/>
  <c r="I412" i="11" s="1"/>
  <c r="X412" i="11"/>
  <c r="M353" i="11"/>
  <c r="L353" i="11"/>
  <c r="Y353" i="11"/>
  <c r="X353" i="11"/>
  <c r="H353" i="11"/>
  <c r="I353" i="11" s="1"/>
  <c r="L296" i="11"/>
  <c r="M296" i="11"/>
  <c r="X296" i="11"/>
  <c r="H296" i="11"/>
  <c r="I296" i="11" s="1"/>
  <c r="Y296" i="11"/>
  <c r="L216" i="11"/>
  <c r="M216" i="11"/>
  <c r="Y216" i="11"/>
  <c r="H216" i="11"/>
  <c r="I216" i="11" s="1"/>
  <c r="X216" i="11"/>
  <c r="L152" i="11"/>
  <c r="M152" i="11"/>
  <c r="X152" i="11"/>
  <c r="Y152" i="11"/>
  <c r="H152" i="11"/>
  <c r="I152" i="11" s="1"/>
  <c r="M77" i="11"/>
  <c r="L77" i="11"/>
  <c r="Y77" i="11"/>
  <c r="X77" i="11"/>
  <c r="H77" i="11"/>
  <c r="I77" i="11" s="1"/>
  <c r="L552" i="11"/>
  <c r="M552" i="11"/>
  <c r="Y552" i="11"/>
  <c r="X552" i="11"/>
  <c r="H552" i="11"/>
  <c r="I552" i="11" s="1"/>
  <c r="L532" i="11"/>
  <c r="M532" i="11"/>
  <c r="Y532" i="11"/>
  <c r="X532" i="11"/>
  <c r="H532" i="11"/>
  <c r="I532" i="11" s="1"/>
  <c r="M469" i="11"/>
  <c r="L469" i="11"/>
  <c r="Y469" i="11"/>
  <c r="H469" i="11"/>
  <c r="I469" i="11" s="1"/>
  <c r="X469" i="11"/>
  <c r="L444" i="11"/>
  <c r="M444" i="11"/>
  <c r="X444" i="11"/>
  <c r="H444" i="11"/>
  <c r="I444" i="11" s="1"/>
  <c r="Y444" i="11"/>
  <c r="M372" i="11"/>
  <c r="L372" i="11"/>
  <c r="X372" i="11"/>
  <c r="H372" i="11"/>
  <c r="I372" i="11" s="1"/>
  <c r="Y372" i="11"/>
  <c r="L228" i="11"/>
  <c r="M228" i="11"/>
  <c r="X228" i="11"/>
  <c r="H228" i="11"/>
  <c r="I228" i="11" s="1"/>
  <c r="Y228" i="11"/>
  <c r="L164" i="11"/>
  <c r="M164" i="11"/>
  <c r="X164" i="11"/>
  <c r="H164" i="11"/>
  <c r="I164" i="11" s="1"/>
  <c r="Y164" i="11"/>
  <c r="M109" i="11"/>
  <c r="L109" i="11"/>
  <c r="X109" i="11"/>
  <c r="Y109" i="11"/>
  <c r="H109" i="11"/>
  <c r="I109" i="11" s="1"/>
  <c r="M40" i="11"/>
  <c r="L40" i="11"/>
  <c r="Y40" i="11"/>
  <c r="H40" i="11"/>
  <c r="I40" i="11" s="1"/>
  <c r="X40" i="11"/>
  <c r="M1000" i="11"/>
  <c r="L1000" i="11"/>
  <c r="X1000" i="11"/>
  <c r="H1000" i="11"/>
  <c r="I1000" i="11" s="1"/>
  <c r="Y1000" i="11"/>
  <c r="M984" i="11"/>
  <c r="L984" i="11"/>
  <c r="X984" i="11"/>
  <c r="H984" i="11"/>
  <c r="I984" i="11" s="1"/>
  <c r="Y984" i="11"/>
  <c r="M968" i="11"/>
  <c r="L968" i="11"/>
  <c r="X968" i="11"/>
  <c r="H968" i="11"/>
  <c r="I968" i="11" s="1"/>
  <c r="Y968" i="11"/>
  <c r="M952" i="11"/>
  <c r="L952" i="11"/>
  <c r="X952" i="11"/>
  <c r="H952" i="11"/>
  <c r="I952" i="11" s="1"/>
  <c r="Y952" i="11"/>
  <c r="L928" i="11"/>
  <c r="M928" i="11"/>
  <c r="X928" i="11"/>
  <c r="H928" i="11"/>
  <c r="I928" i="11" s="1"/>
  <c r="Y928" i="11"/>
  <c r="M908" i="11"/>
  <c r="L908" i="11"/>
  <c r="X908" i="11"/>
  <c r="H908" i="11"/>
  <c r="I908" i="11" s="1"/>
  <c r="Y908" i="11"/>
  <c r="M892" i="11"/>
  <c r="L892" i="11"/>
  <c r="Y892" i="11"/>
  <c r="X892" i="11"/>
  <c r="H892" i="11"/>
  <c r="I892" i="11" s="1"/>
  <c r="M876" i="11"/>
  <c r="L876" i="11"/>
  <c r="Y876" i="11"/>
  <c r="X876" i="11"/>
  <c r="H876" i="11"/>
  <c r="I876" i="11" s="1"/>
  <c r="L860" i="11"/>
  <c r="M860" i="11"/>
  <c r="Y860" i="11"/>
  <c r="X860" i="11"/>
  <c r="H860" i="11"/>
  <c r="I860" i="11" s="1"/>
  <c r="L844" i="11"/>
  <c r="M844" i="11"/>
  <c r="Y844" i="11"/>
  <c r="X844" i="11"/>
  <c r="H844" i="11"/>
  <c r="I844" i="11" s="1"/>
  <c r="M828" i="11"/>
  <c r="L828" i="11"/>
  <c r="Y828" i="11"/>
  <c r="X828" i="11"/>
  <c r="H828" i="11"/>
  <c r="I828" i="11" s="1"/>
  <c r="M812" i="11"/>
  <c r="L812" i="11"/>
  <c r="Y812" i="11"/>
  <c r="X812" i="11"/>
  <c r="H812" i="11"/>
  <c r="I812" i="11" s="1"/>
  <c r="M796" i="11"/>
  <c r="L796" i="11"/>
  <c r="H796" i="11"/>
  <c r="I796" i="11" s="1"/>
  <c r="Y796" i="11"/>
  <c r="X796" i="11"/>
  <c r="M780" i="11"/>
  <c r="L780" i="11"/>
  <c r="H780" i="11"/>
  <c r="I780" i="11" s="1"/>
  <c r="Y780" i="11"/>
  <c r="X780" i="11"/>
  <c r="M764" i="11"/>
  <c r="L764" i="11"/>
  <c r="H764" i="11"/>
  <c r="I764" i="11" s="1"/>
  <c r="Y764" i="11"/>
  <c r="X764" i="11"/>
  <c r="M740" i="11"/>
  <c r="L740" i="11"/>
  <c r="X740" i="11"/>
  <c r="H740" i="11"/>
  <c r="I740" i="11" s="1"/>
  <c r="Y740" i="11"/>
  <c r="M724" i="11"/>
  <c r="L724" i="11"/>
  <c r="H724" i="11"/>
  <c r="I724" i="11" s="1"/>
  <c r="Y724" i="11"/>
  <c r="X724" i="11"/>
  <c r="L708" i="11"/>
  <c r="M708" i="11"/>
  <c r="H708" i="11"/>
  <c r="I708" i="11" s="1"/>
  <c r="Y708" i="11"/>
  <c r="X708" i="11"/>
  <c r="M688" i="11"/>
  <c r="L688" i="11"/>
  <c r="H688" i="11"/>
  <c r="I688" i="11" s="1"/>
  <c r="Y688" i="11"/>
  <c r="X688" i="11"/>
  <c r="L651" i="11"/>
  <c r="M651" i="11"/>
  <c r="X651" i="11"/>
  <c r="H651" i="11"/>
  <c r="I651" i="11" s="1"/>
  <c r="Y651" i="11"/>
  <c r="L624" i="11"/>
  <c r="M624" i="11"/>
  <c r="X624" i="11"/>
  <c r="H624" i="11"/>
  <c r="I624" i="11" s="1"/>
  <c r="Y624" i="11"/>
  <c r="L603" i="11"/>
  <c r="M603" i="11"/>
  <c r="H603" i="11"/>
  <c r="I603" i="11" s="1"/>
  <c r="X603" i="11"/>
  <c r="Y603" i="11"/>
  <c r="M581" i="11"/>
  <c r="L581" i="11"/>
  <c r="X581" i="11"/>
  <c r="H581" i="11"/>
  <c r="I581" i="11" s="1"/>
  <c r="Y581" i="11"/>
  <c r="L560" i="11"/>
  <c r="M560" i="11"/>
  <c r="H560" i="11"/>
  <c r="I560" i="11" s="1"/>
  <c r="X560" i="11"/>
  <c r="Y560" i="11"/>
  <c r="M541" i="11"/>
  <c r="L541" i="11"/>
  <c r="Y541" i="11"/>
  <c r="X541" i="11"/>
  <c r="H541" i="11"/>
  <c r="I541" i="11" s="1"/>
  <c r="M516" i="11"/>
  <c r="L516" i="11"/>
  <c r="H516" i="11"/>
  <c r="I516" i="11" s="1"/>
  <c r="X516" i="11"/>
  <c r="Y516" i="11"/>
  <c r="M468" i="11"/>
  <c r="L468" i="11"/>
  <c r="Y468" i="11"/>
  <c r="X468" i="11"/>
  <c r="H468" i="11"/>
  <c r="I468" i="11" s="1"/>
  <c r="M368" i="11"/>
  <c r="L368" i="11"/>
  <c r="Y368" i="11"/>
  <c r="H368" i="11"/>
  <c r="I368" i="11" s="1"/>
  <c r="X368" i="11"/>
  <c r="M313" i="11"/>
  <c r="L313" i="11"/>
  <c r="H313" i="11"/>
  <c r="I313" i="11" s="1"/>
  <c r="Y313" i="11"/>
  <c r="X313" i="11"/>
  <c r="L224" i="11"/>
  <c r="M224" i="11"/>
  <c r="Y224" i="11"/>
  <c r="H224" i="11"/>
  <c r="I224" i="11" s="1"/>
  <c r="X224" i="11"/>
  <c r="L160" i="11"/>
  <c r="M160" i="11"/>
  <c r="Y160" i="11"/>
  <c r="H160" i="11"/>
  <c r="I160" i="11" s="1"/>
  <c r="X160" i="11"/>
  <c r="M96" i="11"/>
  <c r="L96" i="11"/>
  <c r="X96" i="11"/>
  <c r="Y96" i="11"/>
  <c r="H96" i="11"/>
  <c r="I96" i="11" s="1"/>
  <c r="M9" i="11"/>
  <c r="L9" i="11"/>
  <c r="H9" i="11"/>
  <c r="I9" i="11" s="1"/>
  <c r="X9" i="11"/>
  <c r="Y9" i="11"/>
  <c r="M642" i="11"/>
  <c r="L642" i="11"/>
  <c r="X642" i="11"/>
  <c r="H642" i="11"/>
  <c r="I642" i="11" s="1"/>
  <c r="Y642" i="11"/>
  <c r="M626" i="11"/>
  <c r="L626" i="11"/>
  <c r="X626" i="11"/>
  <c r="Y626" i="11"/>
  <c r="H626" i="11"/>
  <c r="I626" i="11" s="1"/>
  <c r="M610" i="11"/>
  <c r="L610" i="11"/>
  <c r="Y610" i="11"/>
  <c r="X610" i="11"/>
  <c r="H610" i="11"/>
  <c r="I610" i="11" s="1"/>
  <c r="M594" i="11"/>
  <c r="L594" i="11"/>
  <c r="Y594" i="11"/>
  <c r="H594" i="11"/>
  <c r="I594" i="11" s="1"/>
  <c r="X594" i="11"/>
  <c r="M578" i="11"/>
  <c r="L578" i="11"/>
  <c r="X578" i="11"/>
  <c r="Y578" i="11"/>
  <c r="H578" i="11"/>
  <c r="I578" i="11" s="1"/>
  <c r="M562" i="11"/>
  <c r="L562" i="11"/>
  <c r="X562" i="11"/>
  <c r="Y562" i="11"/>
  <c r="H562" i="11"/>
  <c r="I562" i="11" s="1"/>
  <c r="M538" i="11"/>
  <c r="L538" i="11"/>
  <c r="Y538" i="11"/>
  <c r="X538" i="11"/>
  <c r="H538" i="11"/>
  <c r="I538" i="11" s="1"/>
  <c r="L518" i="11"/>
  <c r="M518" i="11"/>
  <c r="X518" i="11"/>
  <c r="Y518" i="11"/>
  <c r="H518" i="11"/>
  <c r="I518" i="11" s="1"/>
  <c r="L474" i="11"/>
  <c r="M474" i="11"/>
  <c r="H474" i="11"/>
  <c r="I474" i="11" s="1"/>
  <c r="X474" i="11"/>
  <c r="Y474" i="11"/>
  <c r="L434" i="11"/>
  <c r="M434" i="11"/>
  <c r="Y434" i="11"/>
  <c r="H434" i="11"/>
  <c r="I434" i="11" s="1"/>
  <c r="X434" i="11"/>
  <c r="L416" i="11"/>
  <c r="M416" i="11"/>
  <c r="Y416" i="11"/>
  <c r="X416" i="11"/>
  <c r="H416" i="11"/>
  <c r="I416" i="11" s="1"/>
  <c r="M385" i="11"/>
  <c r="L385" i="11"/>
  <c r="Y385" i="11"/>
  <c r="X385" i="11"/>
  <c r="H385" i="11"/>
  <c r="I385" i="11" s="1"/>
  <c r="M345" i="11"/>
  <c r="L345" i="11"/>
  <c r="X345" i="11"/>
  <c r="Y345" i="11"/>
  <c r="H345" i="11"/>
  <c r="I345" i="11" s="1"/>
  <c r="L280" i="11"/>
  <c r="M280" i="11"/>
  <c r="Y280" i="11"/>
  <c r="H280" i="11"/>
  <c r="I280" i="11" s="1"/>
  <c r="X280" i="11"/>
  <c r="L240" i="11"/>
  <c r="M240" i="11"/>
  <c r="X240" i="11"/>
  <c r="H240" i="11"/>
  <c r="I240" i="11" s="1"/>
  <c r="Y240" i="11"/>
  <c r="M209" i="11"/>
  <c r="L209" i="11"/>
  <c r="X209" i="11"/>
  <c r="H209" i="11"/>
  <c r="I209" i="11" s="1"/>
  <c r="Y209" i="11"/>
  <c r="M177" i="11"/>
  <c r="L177" i="11"/>
  <c r="X177" i="11"/>
  <c r="H177" i="11"/>
  <c r="I177" i="11" s="1"/>
  <c r="Y177" i="11"/>
  <c r="L140" i="11"/>
  <c r="M140" i="11"/>
  <c r="X140" i="11"/>
  <c r="H140" i="11"/>
  <c r="I140" i="11" s="1"/>
  <c r="Y140" i="11"/>
  <c r="M108" i="11"/>
  <c r="L108" i="11"/>
  <c r="X108" i="11"/>
  <c r="H108" i="11"/>
  <c r="I108" i="11" s="1"/>
  <c r="Y108" i="11"/>
  <c r="M64" i="11"/>
  <c r="L64" i="11"/>
  <c r="Y64" i="11"/>
  <c r="H64" i="11"/>
  <c r="I64" i="11" s="1"/>
  <c r="X64" i="11"/>
  <c r="M17" i="11"/>
  <c r="L17" i="11"/>
  <c r="Y17" i="11"/>
  <c r="X17" i="11"/>
  <c r="H17" i="11"/>
  <c r="I17" i="11" s="1"/>
  <c r="L413" i="11"/>
  <c r="M413" i="11"/>
  <c r="H413" i="11"/>
  <c r="I413" i="11" s="1"/>
  <c r="Y413" i="11"/>
  <c r="X413" i="11"/>
  <c r="L377" i="11"/>
  <c r="M377" i="11"/>
  <c r="Y377" i="11"/>
  <c r="X377" i="11"/>
  <c r="H377" i="11"/>
  <c r="I377" i="11" s="1"/>
  <c r="M337" i="11"/>
  <c r="L337" i="11"/>
  <c r="X337" i="11"/>
  <c r="H337" i="11"/>
  <c r="I337" i="11" s="1"/>
  <c r="Y337" i="11"/>
  <c r="M293" i="11"/>
  <c r="L293" i="11"/>
  <c r="X293" i="11"/>
  <c r="H293" i="11"/>
  <c r="I293" i="11" s="1"/>
  <c r="Y293" i="11"/>
  <c r="M249" i="11"/>
  <c r="L249" i="11"/>
  <c r="X249" i="11"/>
  <c r="Y249" i="11"/>
  <c r="H249" i="11"/>
  <c r="I249" i="11" s="1"/>
  <c r="M213" i="11"/>
  <c r="L213" i="11"/>
  <c r="X213" i="11"/>
  <c r="Y213" i="11"/>
  <c r="H213" i="11"/>
  <c r="I213" i="11" s="1"/>
  <c r="M181" i="11"/>
  <c r="L181" i="11"/>
  <c r="X181" i="11"/>
  <c r="Y181" i="11"/>
  <c r="H181" i="11"/>
  <c r="I181" i="11" s="1"/>
  <c r="M149" i="11"/>
  <c r="L149" i="11"/>
  <c r="Y149" i="11"/>
  <c r="X149" i="11"/>
  <c r="H149" i="11"/>
  <c r="I149" i="11" s="1"/>
  <c r="M112" i="11"/>
  <c r="L112" i="11"/>
  <c r="X112" i="11"/>
  <c r="H112" i="11"/>
  <c r="I112" i="11" s="1"/>
  <c r="Y112" i="11"/>
  <c r="L84" i="11"/>
  <c r="M84" i="11"/>
  <c r="Y84" i="11"/>
  <c r="H84" i="11"/>
  <c r="I84" i="11" s="1"/>
  <c r="X84" i="11"/>
  <c r="L45" i="11"/>
  <c r="M45" i="11"/>
  <c r="H45" i="11"/>
  <c r="I45" i="11" s="1"/>
  <c r="Y45" i="11"/>
  <c r="X45" i="11"/>
  <c r="M8" i="11"/>
  <c r="L8" i="11"/>
  <c r="X8" i="11"/>
  <c r="Y8" i="11"/>
  <c r="H8" i="11"/>
  <c r="I8" i="11" s="1"/>
  <c r="L403" i="11"/>
  <c r="M403" i="11"/>
  <c r="X403" i="11"/>
  <c r="H403" i="11"/>
  <c r="I403" i="11" s="1"/>
  <c r="Y403" i="11"/>
  <c r="L375" i="11"/>
  <c r="M375" i="11"/>
  <c r="H375" i="11"/>
  <c r="I375" i="11" s="1"/>
  <c r="X375" i="11"/>
  <c r="Y375" i="11"/>
  <c r="L355" i="11"/>
  <c r="M355" i="11"/>
  <c r="H355" i="11"/>
  <c r="I355" i="11" s="1"/>
  <c r="X355" i="11"/>
  <c r="Y355" i="11"/>
  <c r="L315" i="11"/>
  <c r="M315" i="11"/>
  <c r="X315" i="11"/>
  <c r="H315" i="11"/>
  <c r="I315" i="11" s="1"/>
  <c r="Y315" i="11"/>
  <c r="L295" i="11"/>
  <c r="M295" i="11"/>
  <c r="Y295" i="11"/>
  <c r="X295" i="11"/>
  <c r="H295" i="11"/>
  <c r="I295" i="11" s="1"/>
  <c r="L275" i="11"/>
  <c r="M275" i="11"/>
  <c r="H275" i="11"/>
  <c r="I275" i="11" s="1"/>
  <c r="Y275" i="11"/>
  <c r="X275" i="11"/>
  <c r="L243" i="11"/>
  <c r="M243" i="11"/>
  <c r="Y243" i="11"/>
  <c r="X243" i="11"/>
  <c r="H243" i="11"/>
  <c r="I243" i="11" s="1"/>
  <c r="L223" i="11"/>
  <c r="M223" i="11"/>
  <c r="H223" i="11"/>
  <c r="I223" i="11" s="1"/>
  <c r="X223" i="11"/>
  <c r="Y223" i="11"/>
  <c r="L207" i="11"/>
  <c r="M207" i="11"/>
  <c r="H207" i="11"/>
  <c r="I207" i="11" s="1"/>
  <c r="X207" i="11"/>
  <c r="Y207" i="11"/>
  <c r="L191" i="11"/>
  <c r="M191" i="11"/>
  <c r="H191" i="11"/>
  <c r="I191" i="11" s="1"/>
  <c r="X191" i="11"/>
  <c r="Y191" i="11"/>
  <c r="L175" i="11"/>
  <c r="M175" i="11"/>
  <c r="H175" i="11"/>
  <c r="I175" i="11" s="1"/>
  <c r="X175" i="11"/>
  <c r="Y175" i="11"/>
  <c r="L159" i="11"/>
  <c r="M159" i="11"/>
  <c r="H159" i="11"/>
  <c r="I159" i="11" s="1"/>
  <c r="Y159" i="11"/>
  <c r="X159" i="11"/>
  <c r="L143" i="11"/>
  <c r="M143" i="11"/>
  <c r="Y143" i="11"/>
  <c r="H143" i="11"/>
  <c r="I143" i="11" s="1"/>
  <c r="X143" i="11"/>
  <c r="M127" i="11"/>
  <c r="L127" i="11"/>
  <c r="Y127" i="11"/>
  <c r="H127" i="11"/>
  <c r="I127" i="11" s="1"/>
  <c r="X127" i="11"/>
  <c r="M111" i="11"/>
  <c r="L111" i="11"/>
  <c r="Y111" i="11"/>
  <c r="H111" i="11"/>
  <c r="I111" i="11" s="1"/>
  <c r="X111" i="11"/>
  <c r="M95" i="11"/>
  <c r="L95" i="11"/>
  <c r="H95" i="11"/>
  <c r="I95" i="11" s="1"/>
  <c r="Y95" i="11"/>
  <c r="X95" i="11"/>
  <c r="M79" i="11"/>
  <c r="L79" i="11"/>
  <c r="H79" i="11"/>
  <c r="I79" i="11" s="1"/>
  <c r="X79" i="11"/>
  <c r="Y79" i="11"/>
  <c r="M63" i="11"/>
  <c r="L63" i="11"/>
  <c r="H63" i="11"/>
  <c r="I63" i="11" s="1"/>
  <c r="X63" i="11"/>
  <c r="Y63" i="11"/>
  <c r="L47" i="11"/>
  <c r="M47" i="11"/>
  <c r="Y47" i="11"/>
  <c r="X47" i="11"/>
  <c r="H47" i="11"/>
  <c r="I47" i="11" s="1"/>
  <c r="L31" i="11"/>
  <c r="M31" i="11"/>
  <c r="H31" i="11"/>
  <c r="I31" i="11" s="1"/>
  <c r="Y31" i="11"/>
  <c r="X31" i="11"/>
  <c r="L11" i="11"/>
  <c r="M11" i="11"/>
  <c r="Y11" i="11"/>
  <c r="X11" i="11"/>
  <c r="H11" i="11"/>
  <c r="I11" i="11" s="1"/>
  <c r="M402" i="11"/>
  <c r="L402" i="11"/>
  <c r="H402" i="11"/>
  <c r="I402" i="11" s="1"/>
  <c r="Y402" i="11"/>
  <c r="X402" i="11"/>
  <c r="L386" i="11"/>
  <c r="M386" i="11"/>
  <c r="H386" i="11"/>
  <c r="I386" i="11" s="1"/>
  <c r="Y386" i="11"/>
  <c r="X386" i="11"/>
  <c r="L366" i="11"/>
  <c r="M366" i="11"/>
  <c r="Y366" i="11"/>
  <c r="X366" i="11"/>
  <c r="H366" i="11"/>
  <c r="I366" i="11" s="1"/>
  <c r="L350" i="11"/>
  <c r="M350" i="11"/>
  <c r="Y350" i="11"/>
  <c r="H350" i="11"/>
  <c r="I350" i="11" s="1"/>
  <c r="X350" i="11"/>
  <c r="L330" i="11"/>
  <c r="M330" i="11"/>
  <c r="X330" i="11"/>
  <c r="H330" i="11"/>
  <c r="I330" i="11" s="1"/>
  <c r="Y330" i="11"/>
  <c r="M294" i="11"/>
  <c r="L294" i="11"/>
  <c r="Y294" i="11"/>
  <c r="H294" i="11"/>
  <c r="I294" i="11" s="1"/>
  <c r="X294" i="11"/>
  <c r="M258" i="11"/>
  <c r="L258" i="11"/>
  <c r="Y258" i="11"/>
  <c r="H258" i="11"/>
  <c r="I258" i="11" s="1"/>
  <c r="X258" i="11"/>
  <c r="M238" i="11"/>
  <c r="L238" i="11"/>
  <c r="Y238" i="11"/>
  <c r="X238" i="11"/>
  <c r="H238" i="11"/>
  <c r="I238" i="11" s="1"/>
  <c r="M222" i="11"/>
  <c r="L222" i="11"/>
  <c r="Y222" i="11"/>
  <c r="X222" i="11"/>
  <c r="H222" i="11"/>
  <c r="I222" i="11" s="1"/>
  <c r="M206" i="11"/>
  <c r="L206" i="11"/>
  <c r="Y206" i="11"/>
  <c r="X206" i="11"/>
  <c r="H206" i="11"/>
  <c r="I206" i="11" s="1"/>
  <c r="M190" i="11"/>
  <c r="L190" i="11"/>
  <c r="Y190" i="11"/>
  <c r="X190" i="11"/>
  <c r="H190" i="11"/>
  <c r="I190" i="11" s="1"/>
  <c r="M174" i="11"/>
  <c r="L174" i="11"/>
  <c r="Y174" i="11"/>
  <c r="X174" i="11"/>
  <c r="H174" i="11"/>
  <c r="I174" i="11" s="1"/>
  <c r="M158" i="11"/>
  <c r="L158" i="11"/>
  <c r="Y158" i="11"/>
  <c r="X158" i="11"/>
  <c r="H158" i="11"/>
  <c r="I158" i="11" s="1"/>
  <c r="M138" i="11"/>
  <c r="L138" i="11"/>
  <c r="X138" i="11"/>
  <c r="H138" i="11"/>
  <c r="I138" i="11" s="1"/>
  <c r="Y138" i="11"/>
  <c r="L122" i="11"/>
  <c r="M122" i="11"/>
  <c r="X122" i="11"/>
  <c r="H122" i="11"/>
  <c r="I122" i="11" s="1"/>
  <c r="Y122" i="11"/>
  <c r="M106" i="11"/>
  <c r="L106" i="11"/>
  <c r="X106" i="11"/>
  <c r="H106" i="11"/>
  <c r="I106" i="11" s="1"/>
  <c r="Y106" i="11"/>
  <c r="M82" i="11"/>
  <c r="L82" i="11"/>
  <c r="Y82" i="11"/>
  <c r="X82" i="11"/>
  <c r="H82" i="11"/>
  <c r="I82" i="11" s="1"/>
  <c r="M66" i="11"/>
  <c r="L66" i="11"/>
  <c r="Y66" i="11"/>
  <c r="X66" i="11"/>
  <c r="H66" i="11"/>
  <c r="I66" i="11" s="1"/>
  <c r="M46" i="11"/>
  <c r="L46" i="11"/>
  <c r="X46" i="11"/>
  <c r="Y46" i="11"/>
  <c r="H46" i="11"/>
  <c r="I46" i="11" s="1"/>
  <c r="L30" i="11"/>
  <c r="M30" i="11"/>
  <c r="H30" i="11"/>
  <c r="I30" i="11" s="1"/>
  <c r="X30" i="11"/>
  <c r="Y30" i="11"/>
  <c r="M14" i="11"/>
  <c r="L14" i="11"/>
  <c r="H14" i="11"/>
  <c r="I14" i="11" s="1"/>
  <c r="X14" i="11"/>
  <c r="Y14" i="11"/>
  <c r="L985" i="11"/>
  <c r="M985" i="11"/>
  <c r="Y985" i="11"/>
  <c r="X985" i="11"/>
  <c r="H985" i="11"/>
  <c r="I985" i="11" s="1"/>
  <c r="L953" i="11"/>
  <c r="M953" i="11"/>
  <c r="H953" i="11"/>
  <c r="I953" i="11" s="1"/>
  <c r="Y953" i="11"/>
  <c r="X953" i="11"/>
  <c r="L883" i="11"/>
  <c r="M883" i="11"/>
  <c r="X883" i="11"/>
  <c r="Y883" i="11"/>
  <c r="H883" i="11"/>
  <c r="I883" i="11" s="1"/>
  <c r="L851" i="11"/>
  <c r="M851" i="11"/>
  <c r="X851" i="11"/>
  <c r="H851" i="11"/>
  <c r="I851" i="11" s="1"/>
  <c r="Y851" i="11"/>
  <c r="L819" i="11"/>
  <c r="M819" i="11"/>
  <c r="X819" i="11"/>
  <c r="H819" i="11"/>
  <c r="I819" i="11" s="1"/>
  <c r="Y819" i="11"/>
  <c r="M789" i="11"/>
  <c r="L789" i="11"/>
  <c r="Y789" i="11"/>
  <c r="H789" i="11"/>
  <c r="I789" i="11" s="1"/>
  <c r="X789" i="11"/>
  <c r="M757" i="11"/>
  <c r="L757" i="11"/>
  <c r="Y757" i="11"/>
  <c r="H757" i="11"/>
  <c r="I757" i="11" s="1"/>
  <c r="X757" i="11"/>
  <c r="L711" i="11"/>
  <c r="M711" i="11"/>
  <c r="Y711" i="11"/>
  <c r="H711" i="11"/>
  <c r="I711" i="11" s="1"/>
  <c r="X711" i="11"/>
  <c r="L644" i="11"/>
  <c r="M644" i="11"/>
  <c r="H644" i="11"/>
  <c r="I644" i="11" s="1"/>
  <c r="Y644" i="11"/>
  <c r="X644" i="11"/>
  <c r="L999" i="11"/>
  <c r="M999" i="11"/>
  <c r="X999" i="11"/>
  <c r="H999" i="11"/>
  <c r="I999" i="11" s="1"/>
  <c r="Y999" i="11"/>
  <c r="L967" i="11"/>
  <c r="M967" i="11"/>
  <c r="X967" i="11"/>
  <c r="H967" i="11"/>
  <c r="I967" i="11" s="1"/>
  <c r="Y967" i="11"/>
  <c r="L931" i="11"/>
  <c r="M931" i="11"/>
  <c r="Y931" i="11"/>
  <c r="X931" i="11"/>
  <c r="H931" i="11"/>
  <c r="I931" i="11" s="1"/>
  <c r="L901" i="11"/>
  <c r="M901" i="11"/>
  <c r="X901" i="11"/>
  <c r="Y901" i="11"/>
  <c r="H901" i="11"/>
  <c r="I901" i="11" s="1"/>
  <c r="M865" i="11"/>
  <c r="L865" i="11"/>
  <c r="X865" i="11"/>
  <c r="Y865" i="11"/>
  <c r="H865" i="11"/>
  <c r="I865" i="11" s="1"/>
  <c r="L833" i="11"/>
  <c r="M833" i="11"/>
  <c r="X833" i="11"/>
  <c r="Y833" i="11"/>
  <c r="H833" i="11"/>
  <c r="I833" i="11" s="1"/>
  <c r="L801" i="11"/>
  <c r="M801" i="11"/>
  <c r="X801" i="11"/>
  <c r="Y801" i="11"/>
  <c r="H801" i="11"/>
  <c r="I801" i="11" s="1"/>
  <c r="L763" i="11"/>
  <c r="M763" i="11"/>
  <c r="X763" i="11"/>
  <c r="H763" i="11"/>
  <c r="I763" i="11" s="1"/>
  <c r="Y763" i="11"/>
  <c r="L717" i="11"/>
  <c r="M717" i="11"/>
  <c r="H717" i="11"/>
  <c r="I717" i="11" s="1"/>
  <c r="Y717" i="11"/>
  <c r="X717" i="11"/>
  <c r="L683" i="11"/>
  <c r="M683" i="11"/>
  <c r="Y683" i="11"/>
  <c r="X683" i="11"/>
  <c r="H683" i="11"/>
  <c r="I683" i="11" s="1"/>
  <c r="M641" i="11"/>
  <c r="L641" i="11"/>
  <c r="X641" i="11"/>
  <c r="H641" i="11"/>
  <c r="I641" i="11" s="1"/>
  <c r="Y641" i="11"/>
  <c r="M577" i="11"/>
  <c r="L577" i="11"/>
  <c r="H577" i="11"/>
  <c r="I577" i="11" s="1"/>
  <c r="X577" i="11"/>
  <c r="Y577" i="11"/>
  <c r="M981" i="11"/>
  <c r="L981" i="11"/>
  <c r="Y981" i="11"/>
  <c r="X981" i="11"/>
  <c r="H981" i="11"/>
  <c r="I981" i="11" s="1"/>
  <c r="L949" i="11"/>
  <c r="M949" i="11"/>
  <c r="H949" i="11"/>
  <c r="I949" i="11" s="1"/>
  <c r="Y949" i="11"/>
  <c r="X949" i="11"/>
  <c r="M921" i="11"/>
  <c r="L921" i="11"/>
  <c r="H921" i="11"/>
  <c r="I921" i="11" s="1"/>
  <c r="X921" i="11"/>
  <c r="Y921" i="11"/>
  <c r="L893" i="11"/>
  <c r="M893" i="11"/>
  <c r="H893" i="11"/>
  <c r="I893" i="11" s="1"/>
  <c r="X893" i="11"/>
  <c r="Y893" i="11"/>
  <c r="L863" i="11"/>
  <c r="M863" i="11"/>
  <c r="X863" i="11"/>
  <c r="H863" i="11"/>
  <c r="I863" i="11" s="1"/>
  <c r="Y863" i="11"/>
  <c r="M831" i="11"/>
  <c r="L831" i="11"/>
  <c r="X831" i="11"/>
  <c r="H831" i="11"/>
  <c r="I831" i="11" s="1"/>
  <c r="Y831" i="11"/>
  <c r="M799" i="11"/>
  <c r="L799" i="11"/>
  <c r="Y799" i="11"/>
  <c r="H799" i="11"/>
  <c r="I799" i="11" s="1"/>
  <c r="X799" i="11"/>
  <c r="M769" i="11"/>
  <c r="L769" i="11"/>
  <c r="Y769" i="11"/>
  <c r="X769" i="11"/>
  <c r="H769" i="11"/>
  <c r="I769" i="11" s="1"/>
  <c r="L723" i="11"/>
  <c r="M723" i="11"/>
  <c r="Y723" i="11"/>
  <c r="X723" i="11"/>
  <c r="H723" i="11"/>
  <c r="I723" i="11" s="1"/>
  <c r="L639" i="11"/>
  <c r="M639" i="11"/>
  <c r="Y639" i="11"/>
  <c r="H639" i="11"/>
  <c r="I639" i="11" s="1"/>
  <c r="X639" i="11"/>
  <c r="L995" i="11"/>
  <c r="M995" i="11"/>
  <c r="H995" i="11"/>
  <c r="I995" i="11" s="1"/>
  <c r="Y995" i="11"/>
  <c r="X995" i="11"/>
  <c r="M963" i="11"/>
  <c r="L963" i="11"/>
  <c r="H963" i="11"/>
  <c r="I963" i="11" s="1"/>
  <c r="Y963" i="11"/>
  <c r="X963" i="11"/>
  <c r="M927" i="11"/>
  <c r="L927" i="11"/>
  <c r="Y927" i="11"/>
  <c r="X927" i="11"/>
  <c r="H927" i="11"/>
  <c r="I927" i="11" s="1"/>
  <c r="L877" i="11"/>
  <c r="M877" i="11"/>
  <c r="Y877" i="11"/>
  <c r="H877" i="11"/>
  <c r="I877" i="11" s="1"/>
  <c r="X877" i="11"/>
  <c r="L845" i="11"/>
  <c r="M845" i="11"/>
  <c r="X845" i="11"/>
  <c r="H845" i="11"/>
  <c r="I845" i="11" s="1"/>
  <c r="Y845" i="11"/>
  <c r="L813" i="11"/>
  <c r="M813" i="11"/>
  <c r="X813" i="11"/>
  <c r="H813" i="11"/>
  <c r="I813" i="11" s="1"/>
  <c r="Y813" i="11"/>
  <c r="M783" i="11"/>
  <c r="L783" i="11"/>
  <c r="X783" i="11"/>
  <c r="H783" i="11"/>
  <c r="I783" i="11" s="1"/>
  <c r="Y783" i="11"/>
  <c r="L749" i="11"/>
  <c r="M749" i="11"/>
  <c r="X749" i="11"/>
  <c r="H749" i="11"/>
  <c r="I749" i="11" s="1"/>
  <c r="Y749" i="11"/>
  <c r="L713" i="11"/>
  <c r="M713" i="11"/>
  <c r="X713" i="11"/>
  <c r="H713" i="11"/>
  <c r="I713" i="11" s="1"/>
  <c r="Y713" i="11"/>
  <c r="L636" i="11"/>
  <c r="M636" i="11"/>
  <c r="H636" i="11"/>
  <c r="I636" i="11" s="1"/>
  <c r="Y636" i="11"/>
  <c r="X636" i="11"/>
  <c r="M617" i="11"/>
  <c r="L617" i="11"/>
  <c r="H617" i="11"/>
  <c r="I617" i="11" s="1"/>
  <c r="Y617" i="11"/>
  <c r="X617" i="11"/>
  <c r="L591" i="11"/>
  <c r="M591" i="11"/>
  <c r="H591" i="11"/>
  <c r="I591" i="11" s="1"/>
  <c r="Y591" i="11"/>
  <c r="X591" i="11"/>
  <c r="M569" i="11"/>
  <c r="L569" i="11"/>
  <c r="Y569" i="11"/>
  <c r="H569" i="11"/>
  <c r="I569" i="11" s="1"/>
  <c r="X569" i="11"/>
  <c r="L540" i="11"/>
  <c r="M540" i="11"/>
  <c r="X540" i="11"/>
  <c r="Y540" i="11"/>
  <c r="H540" i="11"/>
  <c r="I540" i="11" s="1"/>
  <c r="M476" i="11"/>
  <c r="L476" i="11"/>
  <c r="Y476" i="11"/>
  <c r="X476" i="11"/>
  <c r="H476" i="11"/>
  <c r="I476" i="11" s="1"/>
  <c r="L397" i="11"/>
  <c r="M397" i="11"/>
  <c r="H397" i="11"/>
  <c r="I397" i="11" s="1"/>
  <c r="X397" i="11"/>
  <c r="Y397" i="11"/>
  <c r="L236" i="11"/>
  <c r="M236" i="11"/>
  <c r="X236" i="11"/>
  <c r="H236" i="11"/>
  <c r="I236" i="11" s="1"/>
  <c r="Y236" i="11"/>
  <c r="L172" i="11"/>
  <c r="M172" i="11"/>
  <c r="X172" i="11"/>
  <c r="H172" i="11"/>
  <c r="I172" i="11" s="1"/>
  <c r="Y172" i="11"/>
  <c r="L117" i="11"/>
  <c r="M117" i="11"/>
  <c r="H117" i="11"/>
  <c r="I117" i="11" s="1"/>
  <c r="Y117" i="11"/>
  <c r="X117" i="11"/>
  <c r="M48" i="11"/>
  <c r="L48" i="11"/>
  <c r="X48" i="11"/>
  <c r="Y48" i="11"/>
  <c r="H48" i="11"/>
  <c r="I48" i="11" s="1"/>
  <c r="L998" i="11"/>
  <c r="M998" i="11"/>
  <c r="H998" i="11"/>
  <c r="I998" i="11" s="1"/>
  <c r="Y998" i="11"/>
  <c r="X998" i="11"/>
  <c r="L982" i="11"/>
  <c r="M982" i="11"/>
  <c r="H982" i="11"/>
  <c r="I982" i="11" s="1"/>
  <c r="Y982" i="11"/>
  <c r="X982" i="11"/>
  <c r="L966" i="11"/>
  <c r="M966" i="11"/>
  <c r="H966" i="11"/>
  <c r="I966" i="11" s="1"/>
  <c r="Y966" i="11"/>
  <c r="X966" i="11"/>
  <c r="M950" i="11"/>
  <c r="L950" i="11"/>
  <c r="H950" i="11"/>
  <c r="I950" i="11" s="1"/>
  <c r="Y950" i="11"/>
  <c r="X950" i="11"/>
  <c r="L934" i="11"/>
  <c r="M934" i="11"/>
  <c r="Y934" i="11"/>
  <c r="X934" i="11"/>
  <c r="H934" i="11"/>
  <c r="I934" i="11" s="1"/>
  <c r="L918" i="11"/>
  <c r="M918" i="11"/>
  <c r="H918" i="11"/>
  <c r="I918" i="11" s="1"/>
  <c r="Y918" i="11"/>
  <c r="X918" i="11"/>
  <c r="L902" i="11"/>
  <c r="M902" i="11"/>
  <c r="H902" i="11"/>
  <c r="I902" i="11" s="1"/>
  <c r="X902" i="11"/>
  <c r="Y902" i="11"/>
  <c r="L878" i="11"/>
  <c r="M878" i="11"/>
  <c r="Y878" i="11"/>
  <c r="H878" i="11"/>
  <c r="I878" i="11" s="1"/>
  <c r="X878" i="11"/>
  <c r="M862" i="11"/>
  <c r="L862" i="11"/>
  <c r="Y862" i="11"/>
  <c r="H862" i="11"/>
  <c r="I862" i="11" s="1"/>
  <c r="X862" i="11"/>
  <c r="L846" i="11"/>
  <c r="M846" i="11"/>
  <c r="Y846" i="11"/>
  <c r="X846" i="11"/>
  <c r="H846" i="11"/>
  <c r="I846" i="11" s="1"/>
  <c r="L830" i="11"/>
  <c r="M830" i="11"/>
  <c r="Y830" i="11"/>
  <c r="H830" i="11"/>
  <c r="I830" i="11" s="1"/>
  <c r="X830" i="11"/>
  <c r="L814" i="11"/>
  <c r="M814" i="11"/>
  <c r="Y814" i="11"/>
  <c r="H814" i="11"/>
  <c r="I814" i="11" s="1"/>
  <c r="X814" i="11"/>
  <c r="L798" i="11"/>
  <c r="M798" i="11"/>
  <c r="X798" i="11"/>
  <c r="Y798" i="11"/>
  <c r="H798" i="11"/>
  <c r="I798" i="11" s="1"/>
  <c r="L778" i="11"/>
  <c r="M778" i="11"/>
  <c r="X778" i="11"/>
  <c r="Y778" i="11"/>
  <c r="H778" i="11"/>
  <c r="I778" i="11" s="1"/>
  <c r="M762" i="11"/>
  <c r="L762" i="11"/>
  <c r="X762" i="11"/>
  <c r="Y762" i="11"/>
  <c r="H762" i="11"/>
  <c r="I762" i="11" s="1"/>
  <c r="M734" i="11"/>
  <c r="L734" i="11"/>
  <c r="X734" i="11"/>
  <c r="Y734" i="11"/>
  <c r="H734" i="11"/>
  <c r="I734" i="11" s="1"/>
  <c r="L718" i="11"/>
  <c r="M718" i="11"/>
  <c r="X718" i="11"/>
  <c r="Y718" i="11"/>
  <c r="H718" i="11"/>
  <c r="I718" i="11" s="1"/>
  <c r="M702" i="11"/>
  <c r="L702" i="11"/>
  <c r="X702" i="11"/>
  <c r="Y702" i="11"/>
  <c r="H702" i="11"/>
  <c r="I702" i="11" s="1"/>
  <c r="M682" i="11"/>
  <c r="L682" i="11"/>
  <c r="Y682" i="11"/>
  <c r="X682" i="11"/>
  <c r="H682" i="11"/>
  <c r="I682" i="11" s="1"/>
  <c r="L661" i="11"/>
  <c r="M661" i="11"/>
  <c r="Y661" i="11"/>
  <c r="H661" i="11"/>
  <c r="I661" i="11" s="1"/>
  <c r="X661" i="11"/>
  <c r="L643" i="11"/>
  <c r="M643" i="11"/>
  <c r="Y643" i="11"/>
  <c r="X643" i="11"/>
  <c r="H643" i="11"/>
  <c r="I643" i="11" s="1"/>
  <c r="L616" i="11"/>
  <c r="M616" i="11"/>
  <c r="H616" i="11"/>
  <c r="I616" i="11" s="1"/>
  <c r="X616" i="11"/>
  <c r="Y616" i="11"/>
  <c r="L595" i="11"/>
  <c r="M595" i="11"/>
  <c r="H595" i="11"/>
  <c r="I595" i="11" s="1"/>
  <c r="X595" i="11"/>
  <c r="Y595" i="11"/>
  <c r="L563" i="11"/>
  <c r="M563" i="11"/>
  <c r="X563" i="11"/>
  <c r="H563" i="11"/>
  <c r="I563" i="11" s="1"/>
  <c r="Y563" i="11"/>
  <c r="L539" i="11"/>
  <c r="M539" i="11"/>
  <c r="X539" i="11"/>
  <c r="H539" i="11"/>
  <c r="I539" i="11" s="1"/>
  <c r="Y539" i="11"/>
  <c r="M497" i="11"/>
  <c r="L497" i="11"/>
  <c r="X497" i="11"/>
  <c r="Y497" i="11"/>
  <c r="H497" i="11"/>
  <c r="I497" i="11" s="1"/>
  <c r="L449" i="11"/>
  <c r="M449" i="11"/>
  <c r="X449" i="11"/>
  <c r="Y449" i="11"/>
  <c r="H449" i="11"/>
  <c r="I449" i="11" s="1"/>
  <c r="L404" i="11"/>
  <c r="M404" i="11"/>
  <c r="X404" i="11"/>
  <c r="Y404" i="11"/>
  <c r="H404" i="11"/>
  <c r="I404" i="11" s="1"/>
  <c r="M336" i="11"/>
  <c r="L336" i="11"/>
  <c r="Y336" i="11"/>
  <c r="X336" i="11"/>
  <c r="H336" i="11"/>
  <c r="I336" i="11" s="1"/>
  <c r="M281" i="11"/>
  <c r="L281" i="11"/>
  <c r="H281" i="11"/>
  <c r="I281" i="11" s="1"/>
  <c r="Y281" i="11"/>
  <c r="X281" i="11"/>
  <c r="L200" i="11"/>
  <c r="M200" i="11"/>
  <c r="Y200" i="11"/>
  <c r="H200" i="11"/>
  <c r="I200" i="11" s="1"/>
  <c r="X200" i="11"/>
  <c r="L129" i="11"/>
  <c r="M129" i="11"/>
  <c r="H129" i="11"/>
  <c r="I129" i="11" s="1"/>
  <c r="X129" i="11"/>
  <c r="Y129" i="11"/>
  <c r="M61" i="11"/>
  <c r="L61" i="11"/>
  <c r="Y61" i="11"/>
  <c r="X61" i="11"/>
  <c r="H61" i="11"/>
  <c r="I61" i="11" s="1"/>
  <c r="L548" i="11"/>
  <c r="M548" i="11"/>
  <c r="H548" i="11"/>
  <c r="I548" i="11" s="1"/>
  <c r="X548" i="11"/>
  <c r="Y548" i="11"/>
  <c r="M504" i="11"/>
  <c r="L504" i="11"/>
  <c r="X504" i="11"/>
  <c r="H504" i="11"/>
  <c r="I504" i="11" s="1"/>
  <c r="Y504" i="11"/>
  <c r="M465" i="11"/>
  <c r="L465" i="11"/>
  <c r="H465" i="11"/>
  <c r="I465" i="11" s="1"/>
  <c r="Y465" i="11"/>
  <c r="X465" i="11"/>
  <c r="M421" i="11"/>
  <c r="L421" i="11"/>
  <c r="X421" i="11"/>
  <c r="Y421" i="11"/>
  <c r="H421" i="11"/>
  <c r="I421" i="11" s="1"/>
  <c r="L292" i="11"/>
  <c r="M292" i="11"/>
  <c r="Y292" i="11"/>
  <c r="H292" i="11"/>
  <c r="I292" i="11" s="1"/>
  <c r="X292" i="11"/>
  <c r="L212" i="11"/>
  <c r="M212" i="11"/>
  <c r="X212" i="11"/>
  <c r="H212" i="11"/>
  <c r="I212" i="11" s="1"/>
  <c r="Y212" i="11"/>
  <c r="L148" i="11"/>
  <c r="M148" i="11"/>
  <c r="X148" i="11"/>
  <c r="Y148" i="11"/>
  <c r="H148" i="11"/>
  <c r="I148" i="11" s="1"/>
  <c r="L100" i="11"/>
  <c r="M100" i="11"/>
  <c r="X100" i="11"/>
  <c r="Y100" i="11"/>
  <c r="H100" i="11"/>
  <c r="I100" i="11" s="1"/>
  <c r="L24" i="11"/>
  <c r="M24" i="11"/>
  <c r="X24" i="11"/>
  <c r="H24" i="11"/>
  <c r="I24" i="11" s="1"/>
  <c r="Y24" i="11"/>
  <c r="L996" i="11"/>
  <c r="M996" i="11"/>
  <c r="X996" i="11"/>
  <c r="H996" i="11"/>
  <c r="I996" i="11" s="1"/>
  <c r="Y996" i="11"/>
  <c r="L980" i="11"/>
  <c r="M980" i="11"/>
  <c r="X980" i="11"/>
  <c r="H980" i="11"/>
  <c r="I980" i="11" s="1"/>
  <c r="Y980" i="11"/>
  <c r="L964" i="11"/>
  <c r="M964" i="11"/>
  <c r="X964" i="11"/>
  <c r="H964" i="11"/>
  <c r="I964" i="11" s="1"/>
  <c r="Y964" i="11"/>
  <c r="M948" i="11"/>
  <c r="L948" i="11"/>
  <c r="X948" i="11"/>
  <c r="H948" i="11"/>
  <c r="I948" i="11" s="1"/>
  <c r="Y948" i="11"/>
  <c r="M924" i="11"/>
  <c r="L924" i="11"/>
  <c r="Y924" i="11"/>
  <c r="H924" i="11"/>
  <c r="I924" i="11" s="1"/>
  <c r="X924" i="11"/>
  <c r="M904" i="11"/>
  <c r="L904" i="11"/>
  <c r="Y904" i="11"/>
  <c r="X904" i="11"/>
  <c r="H904" i="11"/>
  <c r="I904" i="11" s="1"/>
  <c r="M888" i="11"/>
  <c r="L888" i="11"/>
  <c r="Y888" i="11"/>
  <c r="H888" i="11"/>
  <c r="I888" i="11" s="1"/>
  <c r="X888" i="11"/>
  <c r="M872" i="11"/>
  <c r="L872" i="11"/>
  <c r="Y872" i="11"/>
  <c r="H872" i="11"/>
  <c r="I872" i="11" s="1"/>
  <c r="X872" i="11"/>
  <c r="M856" i="11"/>
  <c r="L856" i="11"/>
  <c r="Y856" i="11"/>
  <c r="H856" i="11"/>
  <c r="I856" i="11" s="1"/>
  <c r="X856" i="11"/>
  <c r="L840" i="11"/>
  <c r="M840" i="11"/>
  <c r="Y840" i="11"/>
  <c r="X840" i="11"/>
  <c r="H840" i="11"/>
  <c r="I840" i="11" s="1"/>
  <c r="M824" i="11"/>
  <c r="L824" i="11"/>
  <c r="Y824" i="11"/>
  <c r="X824" i="11"/>
  <c r="H824" i="11"/>
  <c r="I824" i="11" s="1"/>
  <c r="M808" i="11"/>
  <c r="L808" i="11"/>
  <c r="Y808" i="11"/>
  <c r="X808" i="11"/>
  <c r="H808" i="11"/>
  <c r="I808" i="11" s="1"/>
  <c r="L792" i="11"/>
  <c r="M792" i="11"/>
  <c r="H792" i="11"/>
  <c r="I792" i="11" s="1"/>
  <c r="Y792" i="11"/>
  <c r="X792" i="11"/>
  <c r="L776" i="11"/>
  <c r="M776" i="11"/>
  <c r="H776" i="11"/>
  <c r="I776" i="11" s="1"/>
  <c r="Y776" i="11"/>
  <c r="X776" i="11"/>
  <c r="L760" i="11"/>
  <c r="M760" i="11"/>
  <c r="X760" i="11"/>
  <c r="Y760" i="11"/>
  <c r="H760" i="11"/>
  <c r="I760" i="11" s="1"/>
  <c r="M736" i="11"/>
  <c r="L736" i="11"/>
  <c r="H736" i="11"/>
  <c r="I736" i="11" s="1"/>
  <c r="X736" i="11"/>
  <c r="Y736" i="11"/>
  <c r="L720" i="11"/>
  <c r="M720" i="11"/>
  <c r="H720" i="11"/>
  <c r="I720" i="11" s="1"/>
  <c r="X720" i="11"/>
  <c r="Y720" i="11"/>
  <c r="M704" i="11"/>
  <c r="L704" i="11"/>
  <c r="H704" i="11"/>
  <c r="I704" i="11" s="1"/>
  <c r="X704" i="11"/>
  <c r="Y704" i="11"/>
  <c r="M664" i="11"/>
  <c r="L664" i="11"/>
  <c r="X664" i="11"/>
  <c r="H664" i="11"/>
  <c r="I664" i="11" s="1"/>
  <c r="Y664" i="11"/>
  <c r="M645" i="11"/>
  <c r="L645" i="11"/>
  <c r="H645" i="11"/>
  <c r="I645" i="11" s="1"/>
  <c r="Y645" i="11"/>
  <c r="X645" i="11"/>
  <c r="L619" i="11"/>
  <c r="M619" i="11"/>
  <c r="H619" i="11"/>
  <c r="I619" i="11" s="1"/>
  <c r="X619" i="11"/>
  <c r="Y619" i="11"/>
  <c r="M597" i="11"/>
  <c r="L597" i="11"/>
  <c r="X597" i="11"/>
  <c r="Y597" i="11"/>
  <c r="H597" i="11"/>
  <c r="I597" i="11" s="1"/>
  <c r="L576" i="11"/>
  <c r="M576" i="11"/>
  <c r="H576" i="11"/>
  <c r="I576" i="11" s="1"/>
  <c r="Y576" i="11"/>
  <c r="X576" i="11"/>
  <c r="L555" i="11"/>
  <c r="M555" i="11"/>
  <c r="H555" i="11"/>
  <c r="I555" i="11" s="1"/>
  <c r="X555" i="11"/>
  <c r="Y555" i="11"/>
  <c r="L531" i="11"/>
  <c r="M531" i="11"/>
  <c r="H531" i="11"/>
  <c r="I531" i="11" s="1"/>
  <c r="X531" i="11"/>
  <c r="Y531" i="11"/>
  <c r="L511" i="11"/>
  <c r="M511" i="11"/>
  <c r="X511" i="11"/>
  <c r="Y511" i="11"/>
  <c r="H511" i="11"/>
  <c r="I511" i="11" s="1"/>
  <c r="M437" i="11"/>
  <c r="L437" i="11"/>
  <c r="H437" i="11"/>
  <c r="I437" i="11" s="1"/>
  <c r="Y437" i="11"/>
  <c r="X437" i="11"/>
  <c r="M357" i="11"/>
  <c r="L357" i="11"/>
  <c r="H357" i="11"/>
  <c r="I357" i="11" s="1"/>
  <c r="Y357" i="11"/>
  <c r="X357" i="11"/>
  <c r="L304" i="11"/>
  <c r="M304" i="11"/>
  <c r="H304" i="11"/>
  <c r="I304" i="11" s="1"/>
  <c r="X304" i="11"/>
  <c r="Y304" i="11"/>
  <c r="L208" i="11"/>
  <c r="M208" i="11"/>
  <c r="Y208" i="11"/>
  <c r="H208" i="11"/>
  <c r="I208" i="11" s="1"/>
  <c r="X208" i="11"/>
  <c r="M137" i="11"/>
  <c r="L137" i="11"/>
  <c r="Y137" i="11"/>
  <c r="X137" i="11"/>
  <c r="H137" i="11"/>
  <c r="I137" i="11" s="1"/>
  <c r="L85" i="11"/>
  <c r="M85" i="11"/>
  <c r="Y85" i="11"/>
  <c r="X85" i="11"/>
  <c r="H85" i="11"/>
  <c r="I85" i="11" s="1"/>
  <c r="L662" i="11"/>
  <c r="M662" i="11"/>
  <c r="X662" i="11"/>
  <c r="Y662" i="11"/>
  <c r="H662" i="11"/>
  <c r="I662" i="11" s="1"/>
  <c r="M638" i="11"/>
  <c r="L638" i="11"/>
  <c r="X638" i="11"/>
  <c r="H638" i="11"/>
  <c r="I638" i="11" s="1"/>
  <c r="Y638" i="11"/>
  <c r="M622" i="11"/>
  <c r="L622" i="11"/>
  <c r="X622" i="11"/>
  <c r="Y622" i="11"/>
  <c r="H622" i="11"/>
  <c r="I622" i="11" s="1"/>
  <c r="M606" i="11"/>
  <c r="L606" i="11"/>
  <c r="Y606" i="11"/>
  <c r="H606" i="11"/>
  <c r="I606" i="11" s="1"/>
  <c r="X606" i="11"/>
  <c r="M590" i="11"/>
  <c r="L590" i="11"/>
  <c r="Y590" i="11"/>
  <c r="H590" i="11"/>
  <c r="I590" i="11" s="1"/>
  <c r="X590" i="11"/>
  <c r="M574" i="11"/>
  <c r="L574" i="11"/>
  <c r="X574" i="11"/>
  <c r="H574" i="11"/>
  <c r="I574" i="11" s="1"/>
  <c r="Y574" i="11"/>
  <c r="M558" i="11"/>
  <c r="L558" i="11"/>
  <c r="Y558" i="11"/>
  <c r="H558" i="11"/>
  <c r="I558" i="11" s="1"/>
  <c r="X558" i="11"/>
  <c r="M534" i="11"/>
  <c r="L534" i="11"/>
  <c r="Y534" i="11"/>
  <c r="H534" i="11"/>
  <c r="I534" i="11" s="1"/>
  <c r="X534" i="11"/>
  <c r="L514" i="11"/>
  <c r="M514" i="11"/>
  <c r="X514" i="11"/>
  <c r="H514" i="11"/>
  <c r="I514" i="11" s="1"/>
  <c r="Y514" i="11"/>
  <c r="L462" i="11"/>
  <c r="M462" i="11"/>
  <c r="Y462" i="11"/>
  <c r="X462" i="11"/>
  <c r="H462" i="11"/>
  <c r="I462" i="11" s="1"/>
  <c r="L430" i="11"/>
  <c r="M430" i="11"/>
  <c r="X430" i="11"/>
  <c r="H430" i="11"/>
  <c r="I430" i="11" s="1"/>
  <c r="Y430" i="11"/>
  <c r="L409" i="11"/>
  <c r="M409" i="11"/>
  <c r="H409" i="11"/>
  <c r="I409" i="11" s="1"/>
  <c r="Y409" i="11"/>
  <c r="X409" i="11"/>
  <c r="M373" i="11"/>
  <c r="L373" i="11"/>
  <c r="X373" i="11"/>
  <c r="Y373" i="11"/>
  <c r="H373" i="11"/>
  <c r="I373" i="11" s="1"/>
  <c r="M329" i="11"/>
  <c r="L329" i="11"/>
  <c r="H329" i="11"/>
  <c r="I329" i="11" s="1"/>
  <c r="X329" i="11"/>
  <c r="Y329" i="11"/>
  <c r="L272" i="11"/>
  <c r="M272" i="11"/>
  <c r="Y272" i="11"/>
  <c r="H272" i="11"/>
  <c r="I272" i="11" s="1"/>
  <c r="X272" i="11"/>
  <c r="M233" i="11"/>
  <c r="L233" i="11"/>
  <c r="X233" i="11"/>
  <c r="Y233" i="11"/>
  <c r="H233" i="11"/>
  <c r="I233" i="11" s="1"/>
  <c r="M201" i="11"/>
  <c r="L201" i="11"/>
  <c r="X201" i="11"/>
  <c r="Y201" i="11"/>
  <c r="H201" i="11"/>
  <c r="I201" i="11" s="1"/>
  <c r="M169" i="11"/>
  <c r="L169" i="11"/>
  <c r="X169" i="11"/>
  <c r="Y169" i="11"/>
  <c r="H169" i="11"/>
  <c r="I169" i="11" s="1"/>
  <c r="M132" i="11"/>
  <c r="L132" i="11"/>
  <c r="X132" i="11"/>
  <c r="Y132" i="11"/>
  <c r="H132" i="11"/>
  <c r="I132" i="11" s="1"/>
  <c r="M93" i="11"/>
  <c r="L93" i="11"/>
  <c r="Y93" i="11"/>
  <c r="H93" i="11"/>
  <c r="I93" i="11" s="1"/>
  <c r="X93" i="11"/>
  <c r="L41" i="11"/>
  <c r="M41" i="11"/>
  <c r="X41" i="11"/>
  <c r="H41" i="11"/>
  <c r="I41" i="11" s="1"/>
  <c r="Y41" i="11"/>
  <c r="L12" i="11"/>
  <c r="M12" i="11"/>
  <c r="X12" i="11"/>
  <c r="H12" i="11"/>
  <c r="I12" i="11" s="1"/>
  <c r="Y12" i="11"/>
  <c r="M401" i="11"/>
  <c r="L401" i="11"/>
  <c r="Y401" i="11"/>
  <c r="X401" i="11"/>
  <c r="H401" i="11"/>
  <c r="I401" i="11" s="1"/>
  <c r="M369" i="11"/>
  <c r="L369" i="11"/>
  <c r="X369" i="11"/>
  <c r="Y369" i="11"/>
  <c r="H369" i="11"/>
  <c r="I369" i="11" s="1"/>
  <c r="M332" i="11"/>
  <c r="L332" i="11"/>
  <c r="X332" i="11"/>
  <c r="H332" i="11"/>
  <c r="I332" i="11" s="1"/>
  <c r="Y332" i="11"/>
  <c r="L288" i="11"/>
  <c r="M288" i="11"/>
  <c r="Y288" i="11"/>
  <c r="X288" i="11"/>
  <c r="H288" i="11"/>
  <c r="I288" i="11" s="1"/>
  <c r="M237" i="11"/>
  <c r="L237" i="11"/>
  <c r="X237" i="11"/>
  <c r="Y237" i="11"/>
  <c r="H237" i="11"/>
  <c r="I237" i="11" s="1"/>
  <c r="M205" i="11"/>
  <c r="L205" i="11"/>
  <c r="X205" i="11"/>
  <c r="Y205" i="11"/>
  <c r="H205" i="11"/>
  <c r="I205" i="11" s="1"/>
  <c r="M173" i="11"/>
  <c r="L173" i="11"/>
  <c r="X173" i="11"/>
  <c r="Y173" i="11"/>
  <c r="H173" i="11"/>
  <c r="I173" i="11" s="1"/>
  <c r="L136" i="11"/>
  <c r="M136" i="11"/>
  <c r="X136" i="11"/>
  <c r="Y136" i="11"/>
  <c r="H136" i="11"/>
  <c r="I136" i="11" s="1"/>
  <c r="M104" i="11"/>
  <c r="L104" i="11"/>
  <c r="X104" i="11"/>
  <c r="Y104" i="11"/>
  <c r="H104" i="11"/>
  <c r="I104" i="11" s="1"/>
  <c r="M76" i="11"/>
  <c r="L76" i="11"/>
  <c r="Y76" i="11"/>
  <c r="H76" i="11"/>
  <c r="I76" i="11" s="1"/>
  <c r="X76" i="11"/>
  <c r="M37" i="11"/>
  <c r="L37" i="11"/>
  <c r="Y37" i="11"/>
  <c r="X37" i="11"/>
  <c r="H37" i="11"/>
  <c r="I37" i="11" s="1"/>
  <c r="L419" i="11"/>
  <c r="M419" i="11"/>
  <c r="X419" i="11"/>
  <c r="H419" i="11"/>
  <c r="I419" i="11" s="1"/>
  <c r="Y419" i="11"/>
  <c r="M391" i="11"/>
  <c r="L391" i="11"/>
  <c r="X391" i="11"/>
  <c r="Y391" i="11"/>
  <c r="H391" i="11"/>
  <c r="I391" i="11" s="1"/>
  <c r="L371" i="11"/>
  <c r="M371" i="11"/>
  <c r="Y371" i="11"/>
  <c r="X371" i="11"/>
  <c r="H371" i="11"/>
  <c r="I371" i="11" s="1"/>
  <c r="L347" i="11"/>
  <c r="M347" i="11"/>
  <c r="H347" i="11"/>
  <c r="I347" i="11" s="1"/>
  <c r="X347" i="11"/>
  <c r="Y347" i="11"/>
  <c r="L311" i="11"/>
  <c r="M311" i="11"/>
  <c r="X311" i="11"/>
  <c r="H311" i="11"/>
  <c r="I311" i="11" s="1"/>
  <c r="Y311" i="11"/>
  <c r="L291" i="11"/>
  <c r="M291" i="11"/>
  <c r="H291" i="11"/>
  <c r="I291" i="11" s="1"/>
  <c r="X291" i="11"/>
  <c r="Y291" i="11"/>
  <c r="L271" i="11"/>
  <c r="M271" i="11"/>
  <c r="H271" i="11"/>
  <c r="I271" i="11" s="1"/>
  <c r="X271" i="11"/>
  <c r="Y271" i="11"/>
  <c r="L235" i="11"/>
  <c r="M235" i="11"/>
  <c r="Y235" i="11"/>
  <c r="X235" i="11"/>
  <c r="H235" i="11"/>
  <c r="I235" i="11" s="1"/>
  <c r="L219" i="11"/>
  <c r="M219" i="11"/>
  <c r="Y219" i="11"/>
  <c r="X219" i="11"/>
  <c r="H219" i="11"/>
  <c r="I219" i="11" s="1"/>
  <c r="L203" i="11"/>
  <c r="M203" i="11"/>
  <c r="Y203" i="11"/>
  <c r="X203" i="11"/>
  <c r="H203" i="11"/>
  <c r="I203" i="11" s="1"/>
  <c r="L187" i="11"/>
  <c r="M187" i="11"/>
  <c r="Y187" i="11"/>
  <c r="X187" i="11"/>
  <c r="H187" i="11"/>
  <c r="I187" i="11" s="1"/>
  <c r="L171" i="11"/>
  <c r="M171" i="11"/>
  <c r="Y171" i="11"/>
  <c r="X171" i="11"/>
  <c r="H171" i="11"/>
  <c r="I171" i="11" s="1"/>
  <c r="L155" i="11"/>
  <c r="M155" i="11"/>
  <c r="H155" i="11"/>
  <c r="I155" i="11" s="1"/>
  <c r="X155" i="11"/>
  <c r="Y155" i="11"/>
  <c r="L139" i="11"/>
  <c r="M139" i="11"/>
  <c r="Y139" i="11"/>
  <c r="H139" i="11"/>
  <c r="I139" i="11" s="1"/>
  <c r="X139" i="11"/>
  <c r="M123" i="11"/>
  <c r="L123" i="11"/>
  <c r="Y123" i="11"/>
  <c r="H123" i="11"/>
  <c r="I123" i="11" s="1"/>
  <c r="X123" i="11"/>
  <c r="L107" i="11"/>
  <c r="M107" i="11"/>
  <c r="Y107" i="11"/>
  <c r="H107" i="11"/>
  <c r="I107" i="11" s="1"/>
  <c r="X107" i="11"/>
  <c r="L91" i="11"/>
  <c r="M91" i="11"/>
  <c r="H91" i="11"/>
  <c r="I91" i="11" s="1"/>
  <c r="X91" i="11"/>
  <c r="Y91" i="11"/>
  <c r="L75" i="11"/>
  <c r="M75" i="11"/>
  <c r="H75" i="11"/>
  <c r="I75" i="11" s="1"/>
  <c r="X75" i="11"/>
  <c r="Y75" i="11"/>
  <c r="M59" i="11"/>
  <c r="L59" i="11"/>
  <c r="H59" i="11"/>
  <c r="I59" i="11" s="1"/>
  <c r="X59" i="11"/>
  <c r="Y59" i="11"/>
  <c r="L43" i="11"/>
  <c r="M43" i="11"/>
  <c r="X43" i="11"/>
  <c r="Y43" i="11"/>
  <c r="H43" i="11"/>
  <c r="I43" i="11" s="1"/>
  <c r="M27" i="11"/>
  <c r="L27" i="11"/>
  <c r="H27" i="11"/>
  <c r="I27" i="11" s="1"/>
  <c r="Y27" i="11"/>
  <c r="X27" i="11"/>
  <c r="L7" i="11"/>
  <c r="M7" i="11"/>
  <c r="Y7" i="11"/>
  <c r="X7" i="11"/>
  <c r="H7" i="11"/>
  <c r="I7" i="11" s="1"/>
  <c r="M398" i="11"/>
  <c r="L398" i="11"/>
  <c r="X398" i="11"/>
  <c r="H398" i="11"/>
  <c r="I398" i="11" s="1"/>
  <c r="Y398" i="11"/>
  <c r="L382" i="11"/>
  <c r="M382" i="11"/>
  <c r="H382" i="11"/>
  <c r="I382" i="11" s="1"/>
  <c r="Y382" i="11"/>
  <c r="X382" i="11"/>
  <c r="L362" i="11"/>
  <c r="M362" i="11"/>
  <c r="Y362" i="11"/>
  <c r="X362" i="11"/>
  <c r="H362" i="11"/>
  <c r="I362" i="11" s="1"/>
  <c r="L346" i="11"/>
  <c r="M346" i="11"/>
  <c r="Y346" i="11"/>
  <c r="X346" i="11"/>
  <c r="H346" i="11"/>
  <c r="I346" i="11" s="1"/>
  <c r="L322" i="11"/>
  <c r="M322" i="11"/>
  <c r="X322" i="11"/>
  <c r="H322" i="11"/>
  <c r="I322" i="11" s="1"/>
  <c r="Y322" i="11"/>
  <c r="M282" i="11"/>
  <c r="L282" i="11"/>
  <c r="X282" i="11"/>
  <c r="Y282" i="11"/>
  <c r="H282" i="11"/>
  <c r="I282" i="11" s="1"/>
  <c r="M254" i="11"/>
  <c r="L254" i="11"/>
  <c r="X254" i="11"/>
  <c r="H254" i="11"/>
  <c r="I254" i="11" s="1"/>
  <c r="Y254" i="11"/>
  <c r="M234" i="11"/>
  <c r="L234" i="11"/>
  <c r="Y234" i="11"/>
  <c r="H234" i="11"/>
  <c r="I234" i="11" s="1"/>
  <c r="X234" i="11"/>
  <c r="M218" i="11"/>
  <c r="L218" i="11"/>
  <c r="Y218" i="11"/>
  <c r="H218" i="11"/>
  <c r="I218" i="11" s="1"/>
  <c r="X218" i="11"/>
  <c r="M202" i="11"/>
  <c r="L202" i="11"/>
  <c r="Y202" i="11"/>
  <c r="H202" i="11"/>
  <c r="I202" i="11" s="1"/>
  <c r="X202" i="11"/>
  <c r="M186" i="11"/>
  <c r="L186" i="11"/>
  <c r="Y186" i="11"/>
  <c r="H186" i="11"/>
  <c r="I186" i="11" s="1"/>
  <c r="X186" i="11"/>
  <c r="M170" i="11"/>
  <c r="L170" i="11"/>
  <c r="Y170" i="11"/>
  <c r="H170" i="11"/>
  <c r="I170" i="11" s="1"/>
  <c r="X170" i="11"/>
  <c r="M154" i="11"/>
  <c r="L154" i="11"/>
  <c r="Y154" i="11"/>
  <c r="H154" i="11"/>
  <c r="I154" i="11" s="1"/>
  <c r="X154" i="11"/>
  <c r="L134" i="11"/>
  <c r="M134" i="11"/>
  <c r="X134" i="11"/>
  <c r="Y134" i="11"/>
  <c r="H134" i="11"/>
  <c r="I134" i="11" s="1"/>
  <c r="M118" i="11"/>
  <c r="L118" i="11"/>
  <c r="X118" i="11"/>
  <c r="H118" i="11"/>
  <c r="I118" i="11" s="1"/>
  <c r="Y118" i="11"/>
  <c r="M98" i="11"/>
  <c r="L98" i="11"/>
  <c r="H98" i="11"/>
  <c r="I98" i="11" s="1"/>
  <c r="Y98" i="11"/>
  <c r="X98" i="11"/>
  <c r="L78" i="11"/>
  <c r="M78" i="11"/>
  <c r="Y78" i="11"/>
  <c r="H78" i="11"/>
  <c r="I78" i="11" s="1"/>
  <c r="X78" i="11"/>
  <c r="L62" i="11"/>
  <c r="M62" i="11"/>
  <c r="Y62" i="11"/>
  <c r="H62" i="11"/>
  <c r="I62" i="11" s="1"/>
  <c r="X62" i="11"/>
  <c r="M42" i="11"/>
  <c r="L42" i="11"/>
  <c r="X42" i="11"/>
  <c r="H42" i="11"/>
  <c r="I42" i="11" s="1"/>
  <c r="Y42" i="11"/>
  <c r="L26" i="11"/>
  <c r="M26" i="11"/>
  <c r="X26" i="11"/>
  <c r="H26" i="11"/>
  <c r="I26" i="11" s="1"/>
  <c r="Y26" i="11"/>
  <c r="M10" i="11"/>
  <c r="L10" i="11"/>
  <c r="H10" i="11"/>
  <c r="I10" i="11" s="1"/>
  <c r="X10" i="11"/>
  <c r="Y10" i="11"/>
  <c r="M977" i="11"/>
  <c r="L977" i="11"/>
  <c r="Y977" i="11"/>
  <c r="X977" i="11"/>
  <c r="H977" i="11"/>
  <c r="I977" i="11" s="1"/>
  <c r="L945" i="11"/>
  <c r="M945" i="11"/>
  <c r="H945" i="11"/>
  <c r="I945" i="11" s="1"/>
  <c r="Y945" i="11"/>
  <c r="X945" i="11"/>
  <c r="M875" i="11"/>
  <c r="L875" i="11"/>
  <c r="X875" i="11"/>
  <c r="Y875" i="11"/>
  <c r="H875" i="11"/>
  <c r="I875" i="11" s="1"/>
  <c r="M843" i="11"/>
  <c r="L843" i="11"/>
  <c r="X843" i="11"/>
  <c r="H843" i="11"/>
  <c r="I843" i="11" s="1"/>
  <c r="Y843" i="11"/>
  <c r="M811" i="11"/>
  <c r="L811" i="11"/>
  <c r="X811" i="11"/>
  <c r="H811" i="11"/>
  <c r="I811" i="11" s="1"/>
  <c r="Y811" i="11"/>
  <c r="L781" i="11"/>
  <c r="M781" i="11"/>
  <c r="Y781" i="11"/>
  <c r="H781" i="11"/>
  <c r="I781" i="11" s="1"/>
  <c r="X781" i="11"/>
  <c r="L735" i="11"/>
  <c r="M735" i="11"/>
  <c r="Y735" i="11"/>
  <c r="H735" i="11"/>
  <c r="I735" i="11" s="1"/>
  <c r="X735" i="11"/>
  <c r="L703" i="11"/>
  <c r="M703" i="11"/>
  <c r="Y703" i="11"/>
  <c r="H703" i="11"/>
  <c r="I703" i="11" s="1"/>
  <c r="X703" i="11"/>
  <c r="L615" i="11"/>
  <c r="M615" i="11"/>
  <c r="H615" i="11"/>
  <c r="I615" i="11" s="1"/>
  <c r="Y615" i="11"/>
  <c r="X615" i="11"/>
  <c r="M991" i="11"/>
  <c r="L991" i="11"/>
  <c r="X991" i="11"/>
  <c r="H991" i="11"/>
  <c r="I991" i="11" s="1"/>
  <c r="Y991" i="11"/>
  <c r="M951" i="11"/>
  <c r="L951" i="11"/>
  <c r="H951" i="11"/>
  <c r="I951" i="11" s="1"/>
  <c r="Y951" i="11"/>
  <c r="X951" i="11"/>
  <c r="M923" i="11"/>
  <c r="L923" i="11"/>
  <c r="Y923" i="11"/>
  <c r="H923" i="11"/>
  <c r="I923" i="11" s="1"/>
  <c r="X923" i="11"/>
  <c r="M889" i="11"/>
  <c r="L889" i="11"/>
  <c r="X889" i="11"/>
  <c r="Y889" i="11"/>
  <c r="H889" i="11"/>
  <c r="I889" i="11" s="1"/>
  <c r="L857" i="11"/>
  <c r="M857" i="11"/>
  <c r="X857" i="11"/>
  <c r="Y857" i="11"/>
  <c r="H857" i="11"/>
  <c r="I857" i="11" s="1"/>
  <c r="M825" i="11"/>
  <c r="L825" i="11"/>
  <c r="Y825" i="11"/>
  <c r="X825" i="11"/>
  <c r="H825" i="11"/>
  <c r="I825" i="11" s="1"/>
  <c r="L787" i="11"/>
  <c r="M787" i="11"/>
  <c r="X787" i="11"/>
  <c r="H787" i="11"/>
  <c r="I787" i="11" s="1"/>
  <c r="Y787" i="11"/>
  <c r="L747" i="11"/>
  <c r="M747" i="11"/>
  <c r="Y747" i="11"/>
  <c r="X747" i="11"/>
  <c r="H747" i="11"/>
  <c r="I747" i="11" s="1"/>
  <c r="M709" i="11"/>
  <c r="L709" i="11"/>
  <c r="Y709" i="11"/>
  <c r="X709" i="11"/>
  <c r="H709" i="11"/>
  <c r="I709" i="11" s="1"/>
  <c r="L667" i="11"/>
  <c r="M667" i="11"/>
  <c r="X667" i="11"/>
  <c r="H667" i="11"/>
  <c r="I667" i="11" s="1"/>
  <c r="Y667" i="11"/>
  <c r="L631" i="11"/>
  <c r="M631" i="11"/>
  <c r="Y631" i="11"/>
  <c r="X631" i="11"/>
  <c r="H631" i="11"/>
  <c r="I631" i="11" s="1"/>
  <c r="M973" i="11"/>
  <c r="L973" i="11"/>
  <c r="Y973" i="11"/>
  <c r="X973" i="11"/>
  <c r="H973" i="11"/>
  <c r="I973" i="11" s="1"/>
  <c r="L941" i="11"/>
  <c r="M941" i="11"/>
  <c r="H941" i="11"/>
  <c r="I941" i="11" s="1"/>
  <c r="Y941" i="11"/>
  <c r="X941" i="11"/>
  <c r="M915" i="11"/>
  <c r="L915" i="11"/>
  <c r="X915" i="11"/>
  <c r="H915" i="11"/>
  <c r="I915" i="11" s="1"/>
  <c r="Y915" i="11"/>
  <c r="M887" i="11"/>
  <c r="L887" i="11"/>
  <c r="X887" i="11"/>
  <c r="H887" i="11"/>
  <c r="I887" i="11" s="1"/>
  <c r="Y887" i="11"/>
  <c r="M855" i="11"/>
  <c r="L855" i="11"/>
  <c r="X855" i="11"/>
  <c r="H855" i="11"/>
  <c r="I855" i="11" s="1"/>
  <c r="Y855" i="11"/>
  <c r="M823" i="11"/>
  <c r="L823" i="11"/>
  <c r="X823" i="11"/>
  <c r="H823" i="11"/>
  <c r="I823" i="11" s="1"/>
  <c r="Y823" i="11"/>
  <c r="M793" i="11"/>
  <c r="L793" i="11"/>
  <c r="Y793" i="11"/>
  <c r="X793" i="11"/>
  <c r="H793" i="11"/>
  <c r="I793" i="11" s="1"/>
  <c r="M755" i="11"/>
  <c r="L755" i="11"/>
  <c r="X755" i="11"/>
  <c r="H755" i="11"/>
  <c r="I755" i="11" s="1"/>
  <c r="Y755" i="11"/>
  <c r="M715" i="11"/>
  <c r="L715" i="11"/>
  <c r="Y715" i="11"/>
  <c r="X715" i="11"/>
  <c r="H715" i="11"/>
  <c r="I715" i="11" s="1"/>
  <c r="L623" i="11"/>
  <c r="M623" i="11"/>
  <c r="Y623" i="11"/>
  <c r="H623" i="11"/>
  <c r="I623" i="11" s="1"/>
  <c r="X623" i="11"/>
  <c r="M987" i="11"/>
  <c r="L987" i="11"/>
  <c r="H987" i="11"/>
  <c r="I987" i="11" s="1"/>
  <c r="Y987" i="11"/>
  <c r="X987" i="11"/>
  <c r="M955" i="11"/>
  <c r="L955" i="11"/>
  <c r="Y955" i="11"/>
  <c r="H955" i="11"/>
  <c r="I955" i="11" s="1"/>
  <c r="X955" i="11"/>
  <c r="M905" i="11"/>
  <c r="L905" i="11"/>
  <c r="H905" i="11"/>
  <c r="I905" i="11" s="1"/>
  <c r="Y905" i="11"/>
  <c r="X905" i="11"/>
  <c r="L869" i="11"/>
  <c r="M869" i="11"/>
  <c r="Y869" i="11"/>
  <c r="H869" i="11"/>
  <c r="I869" i="11" s="1"/>
  <c r="X869" i="11"/>
  <c r="L837" i="11"/>
  <c r="M837" i="11"/>
  <c r="X837" i="11"/>
  <c r="H837" i="11"/>
  <c r="I837" i="11" s="1"/>
  <c r="Y837" i="11"/>
  <c r="L805" i="11"/>
  <c r="M805" i="11"/>
  <c r="X805" i="11"/>
  <c r="H805" i="11"/>
  <c r="I805" i="11" s="1"/>
  <c r="Y805" i="11"/>
  <c r="L775" i="11"/>
  <c r="M775" i="11"/>
  <c r="X775" i="11"/>
  <c r="H775" i="11"/>
  <c r="I775" i="11" s="1"/>
  <c r="Y775" i="11"/>
  <c r="L743" i="11"/>
  <c r="M743" i="11"/>
  <c r="H743" i="11"/>
  <c r="I743" i="11" s="1"/>
  <c r="Y743" i="11"/>
  <c r="X743" i="11"/>
  <c r="M705" i="11"/>
  <c r="L705" i="11"/>
  <c r="H705" i="11"/>
  <c r="I705" i="11" s="1"/>
  <c r="Y705" i="11"/>
  <c r="X705" i="11"/>
  <c r="L628" i="11"/>
  <c r="M628" i="11"/>
  <c r="X628" i="11"/>
  <c r="Y628" i="11"/>
  <c r="H628" i="11"/>
  <c r="I628" i="11" s="1"/>
  <c r="L612" i="11"/>
  <c r="M612" i="11"/>
  <c r="X612" i="11"/>
  <c r="H612" i="11"/>
  <c r="I612" i="11" s="1"/>
  <c r="Y612" i="11"/>
  <c r="M585" i="11"/>
  <c r="L585" i="11"/>
  <c r="X585" i="11"/>
  <c r="Y585" i="11"/>
  <c r="H585" i="11"/>
  <c r="I585" i="11" s="1"/>
  <c r="L564" i="11"/>
  <c r="M564" i="11"/>
  <c r="X564" i="11"/>
  <c r="Y564" i="11"/>
  <c r="H564" i="11"/>
  <c r="I564" i="11" s="1"/>
  <c r="L535" i="11"/>
  <c r="M535" i="11"/>
  <c r="Y535" i="11"/>
  <c r="X535" i="11"/>
  <c r="H535" i="11"/>
  <c r="I535" i="11" s="1"/>
  <c r="L471" i="11"/>
  <c r="M471" i="11"/>
  <c r="H471" i="11"/>
  <c r="I471" i="11" s="1"/>
  <c r="X471" i="11"/>
  <c r="Y471" i="11"/>
  <c r="M388" i="11"/>
  <c r="L388" i="11"/>
  <c r="X388" i="11"/>
  <c r="Y388" i="11"/>
  <c r="H388" i="11"/>
  <c r="I388" i="11" s="1"/>
  <c r="L220" i="11"/>
  <c r="M220" i="11"/>
  <c r="X220" i="11"/>
  <c r="Y220" i="11"/>
  <c r="H220" i="11"/>
  <c r="I220" i="11" s="1"/>
  <c r="L156" i="11"/>
  <c r="M156" i="11"/>
  <c r="X156" i="11"/>
  <c r="H156" i="11"/>
  <c r="I156" i="11" s="1"/>
  <c r="Y156" i="11"/>
  <c r="M92" i="11"/>
  <c r="L92" i="11"/>
  <c r="X92" i="11"/>
  <c r="H92" i="11"/>
  <c r="I92" i="11" s="1"/>
  <c r="Y92" i="11"/>
  <c r="M32" i="11"/>
  <c r="L32" i="11"/>
  <c r="X32" i="11"/>
  <c r="Y32" i="11"/>
  <c r="H32" i="11"/>
  <c r="I32" i="11" s="1"/>
  <c r="L994" i="11"/>
  <c r="M994" i="11"/>
  <c r="Y994" i="11"/>
  <c r="X994" i="11"/>
  <c r="H994" i="11"/>
  <c r="I994" i="11" s="1"/>
  <c r="L978" i="11"/>
  <c r="M978" i="11"/>
  <c r="Y978" i="11"/>
  <c r="X978" i="11"/>
  <c r="H978" i="11"/>
  <c r="I978" i="11" s="1"/>
  <c r="M962" i="11"/>
  <c r="L962" i="11"/>
  <c r="Y962" i="11"/>
  <c r="X962" i="11"/>
  <c r="H962" i="11"/>
  <c r="I962" i="11" s="1"/>
  <c r="M946" i="11"/>
  <c r="L946" i="11"/>
  <c r="H946" i="11"/>
  <c r="I946" i="11" s="1"/>
  <c r="Y946" i="11"/>
  <c r="X946" i="11"/>
  <c r="M930" i="11"/>
  <c r="L930" i="11"/>
  <c r="X930" i="11"/>
  <c r="Y930" i="11"/>
  <c r="H930" i="11"/>
  <c r="I930" i="11" s="1"/>
  <c r="L914" i="11"/>
  <c r="M914" i="11"/>
  <c r="H914" i="11"/>
  <c r="I914" i="11" s="1"/>
  <c r="Y914" i="11"/>
  <c r="X914" i="11"/>
  <c r="M898" i="11"/>
  <c r="L898" i="11"/>
  <c r="Y898" i="11"/>
  <c r="H898" i="11"/>
  <c r="I898" i="11" s="1"/>
  <c r="X898" i="11"/>
  <c r="L874" i="11"/>
  <c r="M874" i="11"/>
  <c r="H874" i="11"/>
  <c r="I874" i="11" s="1"/>
  <c r="X874" i="11"/>
  <c r="Y874" i="11"/>
  <c r="M858" i="11"/>
  <c r="L858" i="11"/>
  <c r="H858" i="11"/>
  <c r="I858" i="11" s="1"/>
  <c r="X858" i="11"/>
  <c r="Y858" i="11"/>
  <c r="L842" i="11"/>
  <c r="M842" i="11"/>
  <c r="H842" i="11"/>
  <c r="I842" i="11" s="1"/>
  <c r="Y842" i="11"/>
  <c r="X842" i="11"/>
  <c r="L826" i="11"/>
  <c r="M826" i="11"/>
  <c r="H826" i="11"/>
  <c r="I826" i="11" s="1"/>
  <c r="Y826" i="11"/>
  <c r="X826" i="11"/>
  <c r="L810" i="11"/>
  <c r="M810" i="11"/>
  <c r="H810" i="11"/>
  <c r="I810" i="11" s="1"/>
  <c r="Y810" i="11"/>
  <c r="X810" i="11"/>
  <c r="M790" i="11"/>
  <c r="L790" i="11"/>
  <c r="Y790" i="11"/>
  <c r="X790" i="11"/>
  <c r="H790" i="11"/>
  <c r="I790" i="11" s="1"/>
  <c r="M774" i="11"/>
  <c r="L774" i="11"/>
  <c r="Y774" i="11"/>
  <c r="X774" i="11"/>
  <c r="H774" i="11"/>
  <c r="I774" i="11" s="1"/>
  <c r="M758" i="11"/>
  <c r="L758" i="11"/>
  <c r="Y758" i="11"/>
  <c r="H758" i="11"/>
  <c r="I758" i="11" s="1"/>
  <c r="X758" i="11"/>
  <c r="M730" i="11"/>
  <c r="L730" i="11"/>
  <c r="X730" i="11"/>
  <c r="H730" i="11"/>
  <c r="I730" i="11" s="1"/>
  <c r="Y730" i="11"/>
  <c r="L714" i="11"/>
  <c r="M714" i="11"/>
  <c r="X714" i="11"/>
  <c r="H714" i="11"/>
  <c r="I714" i="11" s="1"/>
  <c r="Y714" i="11"/>
  <c r="M698" i="11"/>
  <c r="L698" i="11"/>
  <c r="X698" i="11"/>
  <c r="H698" i="11"/>
  <c r="I698" i="11" s="1"/>
  <c r="Y698" i="11"/>
  <c r="M678" i="11"/>
  <c r="L678" i="11"/>
  <c r="X678" i="11"/>
  <c r="H678" i="11"/>
  <c r="I678" i="11" s="1"/>
  <c r="Y678" i="11"/>
  <c r="L657" i="11"/>
  <c r="M657" i="11"/>
  <c r="Y657" i="11"/>
  <c r="X657" i="11"/>
  <c r="H657" i="11"/>
  <c r="I657" i="11" s="1"/>
  <c r="M637" i="11"/>
  <c r="L637" i="11"/>
  <c r="Y637" i="11"/>
  <c r="X637" i="11"/>
  <c r="H637" i="11"/>
  <c r="I637" i="11" s="1"/>
  <c r="L611" i="11"/>
  <c r="M611" i="11"/>
  <c r="H611" i="11"/>
  <c r="I611" i="11" s="1"/>
  <c r="X611" i="11"/>
  <c r="Y611" i="11"/>
  <c r="M589" i="11"/>
  <c r="L589" i="11"/>
  <c r="X589" i="11"/>
  <c r="H589" i="11"/>
  <c r="I589" i="11" s="1"/>
  <c r="Y589" i="11"/>
  <c r="M557" i="11"/>
  <c r="L557" i="11"/>
  <c r="X557" i="11"/>
  <c r="H557" i="11"/>
  <c r="I557" i="11" s="1"/>
  <c r="Y557" i="11"/>
  <c r="M533" i="11"/>
  <c r="L533" i="11"/>
  <c r="X533" i="11"/>
  <c r="H533" i="11"/>
  <c r="I533" i="11" s="1"/>
  <c r="Y533" i="11"/>
  <c r="M488" i="11"/>
  <c r="L488" i="11"/>
  <c r="X488" i="11"/>
  <c r="H488" i="11"/>
  <c r="I488" i="11" s="1"/>
  <c r="Y488" i="11"/>
  <c r="M445" i="11"/>
  <c r="L445" i="11"/>
  <c r="Y445" i="11"/>
  <c r="H445" i="11"/>
  <c r="I445" i="11" s="1"/>
  <c r="X445" i="11"/>
  <c r="M384" i="11"/>
  <c r="L384" i="11"/>
  <c r="X384" i="11"/>
  <c r="H384" i="11"/>
  <c r="I384" i="11" s="1"/>
  <c r="Y384" i="11"/>
  <c r="M320" i="11"/>
  <c r="L320" i="11"/>
  <c r="H320" i="11"/>
  <c r="I320" i="11" s="1"/>
  <c r="Y320" i="11"/>
  <c r="X320" i="11"/>
  <c r="L264" i="11"/>
  <c r="M264" i="11"/>
  <c r="H264" i="11"/>
  <c r="I264" i="11" s="1"/>
  <c r="Y264" i="11"/>
  <c r="X264" i="11"/>
  <c r="L184" i="11"/>
  <c r="M184" i="11"/>
  <c r="Y184" i="11"/>
  <c r="H184" i="11"/>
  <c r="I184" i="11" s="1"/>
  <c r="X184" i="11"/>
  <c r="L113" i="11"/>
  <c r="M113" i="11"/>
  <c r="H113" i="11"/>
  <c r="I113" i="11" s="1"/>
  <c r="X113" i="11"/>
  <c r="Y113" i="11"/>
  <c r="M28" i="11"/>
  <c r="L28" i="11"/>
  <c r="X28" i="11"/>
  <c r="Y28" i="11"/>
  <c r="H28" i="11"/>
  <c r="I28" i="11" s="1"/>
  <c r="L543" i="11"/>
  <c r="M543" i="11"/>
  <c r="X543" i="11"/>
  <c r="H543" i="11"/>
  <c r="I543" i="11" s="1"/>
  <c r="Y543" i="11"/>
  <c r="M500" i="11"/>
  <c r="L500" i="11"/>
  <c r="H500" i="11"/>
  <c r="I500" i="11" s="1"/>
  <c r="X500" i="11"/>
  <c r="Y500" i="11"/>
  <c r="M460" i="11"/>
  <c r="L460" i="11"/>
  <c r="H460" i="11"/>
  <c r="I460" i="11" s="1"/>
  <c r="Y460" i="11"/>
  <c r="X460" i="11"/>
  <c r="L400" i="11"/>
  <c r="M400" i="11"/>
  <c r="X400" i="11"/>
  <c r="Y400" i="11"/>
  <c r="H400" i="11"/>
  <c r="I400" i="11" s="1"/>
  <c r="L248" i="11"/>
  <c r="M248" i="11"/>
  <c r="X248" i="11"/>
  <c r="H248" i="11"/>
  <c r="I248" i="11" s="1"/>
  <c r="Y248" i="11"/>
  <c r="L196" i="11"/>
  <c r="M196" i="11"/>
  <c r="X196" i="11"/>
  <c r="H196" i="11"/>
  <c r="I196" i="11" s="1"/>
  <c r="Y196" i="11"/>
  <c r="L141" i="11"/>
  <c r="M141" i="11"/>
  <c r="X141" i="11"/>
  <c r="Y141" i="11"/>
  <c r="H141" i="11"/>
  <c r="I141" i="11" s="1"/>
  <c r="M73" i="11"/>
  <c r="L73" i="11"/>
  <c r="Y73" i="11"/>
  <c r="H73" i="11"/>
  <c r="I73" i="11" s="1"/>
  <c r="X73" i="11"/>
  <c r="L13" i="11"/>
  <c r="M13" i="11"/>
  <c r="H13" i="11"/>
  <c r="I13" i="11" s="1"/>
  <c r="X13" i="11"/>
  <c r="Y13" i="11"/>
  <c r="M992" i="11"/>
  <c r="L992" i="11"/>
  <c r="X992" i="11"/>
  <c r="H992" i="11"/>
  <c r="I992" i="11" s="1"/>
  <c r="Y992" i="11"/>
  <c r="M976" i="11"/>
  <c r="L976" i="11"/>
  <c r="X976" i="11"/>
  <c r="H976" i="11"/>
  <c r="I976" i="11" s="1"/>
  <c r="Y976" i="11"/>
  <c r="M960" i="11"/>
  <c r="L960" i="11"/>
  <c r="X960" i="11"/>
  <c r="H960" i="11"/>
  <c r="I960" i="11" s="1"/>
  <c r="Y960" i="11"/>
  <c r="L944" i="11"/>
  <c r="M944" i="11"/>
  <c r="X944" i="11"/>
  <c r="H944" i="11"/>
  <c r="I944" i="11" s="1"/>
  <c r="Y944" i="11"/>
  <c r="M916" i="11"/>
  <c r="L916" i="11"/>
  <c r="Y916" i="11"/>
  <c r="X916" i="11"/>
  <c r="H916" i="11"/>
  <c r="I916" i="11" s="1"/>
  <c r="M900" i="11"/>
  <c r="L900" i="11"/>
  <c r="Y900" i="11"/>
  <c r="H900" i="11"/>
  <c r="I900" i="11" s="1"/>
  <c r="X900" i="11"/>
  <c r="M884" i="11"/>
  <c r="L884" i="11"/>
  <c r="Y884" i="11"/>
  <c r="X884" i="11"/>
  <c r="H884" i="11"/>
  <c r="I884" i="11" s="1"/>
  <c r="M868" i="11"/>
  <c r="L868" i="11"/>
  <c r="Y868" i="11"/>
  <c r="X868" i="11"/>
  <c r="H868" i="11"/>
  <c r="I868" i="11" s="1"/>
  <c r="M852" i="11"/>
  <c r="L852" i="11"/>
  <c r="Y852" i="11"/>
  <c r="H852" i="11"/>
  <c r="I852" i="11" s="1"/>
  <c r="X852" i="11"/>
  <c r="M836" i="11"/>
  <c r="L836" i="11"/>
  <c r="Y836" i="11"/>
  <c r="X836" i="11"/>
  <c r="H836" i="11"/>
  <c r="I836" i="11" s="1"/>
  <c r="M820" i="11"/>
  <c r="L820" i="11"/>
  <c r="Y820" i="11"/>
  <c r="X820" i="11"/>
  <c r="H820" i="11"/>
  <c r="I820" i="11" s="1"/>
  <c r="M804" i="11"/>
  <c r="L804" i="11"/>
  <c r="Y804" i="11"/>
  <c r="X804" i="11"/>
  <c r="H804" i="11"/>
  <c r="I804" i="11" s="1"/>
  <c r="L788" i="11"/>
  <c r="M788" i="11"/>
  <c r="H788" i="11"/>
  <c r="I788" i="11" s="1"/>
  <c r="Y788" i="11"/>
  <c r="X788" i="11"/>
  <c r="M772" i="11"/>
  <c r="L772" i="11"/>
  <c r="H772" i="11"/>
  <c r="I772" i="11" s="1"/>
  <c r="Y772" i="11"/>
  <c r="X772" i="11"/>
  <c r="M752" i="11"/>
  <c r="L752" i="11"/>
  <c r="X752" i="11"/>
  <c r="H752" i="11"/>
  <c r="I752" i="11" s="1"/>
  <c r="Y752" i="11"/>
  <c r="M732" i="11"/>
  <c r="L732" i="11"/>
  <c r="H732" i="11"/>
  <c r="I732" i="11" s="1"/>
  <c r="Y732" i="11"/>
  <c r="X732" i="11"/>
  <c r="M716" i="11"/>
  <c r="L716" i="11"/>
  <c r="H716" i="11"/>
  <c r="I716" i="11" s="1"/>
  <c r="Y716" i="11"/>
  <c r="X716" i="11"/>
  <c r="M700" i="11"/>
  <c r="L700" i="11"/>
  <c r="H700" i="11"/>
  <c r="I700" i="11" s="1"/>
  <c r="Y700" i="11"/>
  <c r="X700" i="11"/>
  <c r="M659" i="11"/>
  <c r="L659" i="11"/>
  <c r="Y659" i="11"/>
  <c r="X659" i="11"/>
  <c r="H659" i="11"/>
  <c r="I659" i="11" s="1"/>
  <c r="L640" i="11"/>
  <c r="M640" i="11"/>
  <c r="H640" i="11"/>
  <c r="I640" i="11" s="1"/>
  <c r="X640" i="11"/>
  <c r="Y640" i="11"/>
  <c r="M613" i="11"/>
  <c r="L613" i="11"/>
  <c r="H613" i="11"/>
  <c r="I613" i="11" s="1"/>
  <c r="Y613" i="11"/>
  <c r="X613" i="11"/>
  <c r="L592" i="11"/>
  <c r="M592" i="11"/>
  <c r="X592" i="11"/>
  <c r="Y592" i="11"/>
  <c r="H592" i="11"/>
  <c r="I592" i="11" s="1"/>
  <c r="L571" i="11"/>
  <c r="M571" i="11"/>
  <c r="X571" i="11"/>
  <c r="H571" i="11"/>
  <c r="I571" i="11" s="1"/>
  <c r="Y571" i="11"/>
  <c r="L551" i="11"/>
  <c r="M551" i="11"/>
  <c r="Y551" i="11"/>
  <c r="H551" i="11"/>
  <c r="I551" i="11" s="1"/>
  <c r="X551" i="11"/>
  <c r="M525" i="11"/>
  <c r="L525" i="11"/>
  <c r="Y525" i="11"/>
  <c r="H525" i="11"/>
  <c r="I525" i="11" s="1"/>
  <c r="X525" i="11"/>
  <c r="M481" i="11"/>
  <c r="L481" i="11"/>
  <c r="X481" i="11"/>
  <c r="H481" i="11"/>
  <c r="I481" i="11" s="1"/>
  <c r="Y481" i="11"/>
  <c r="M432" i="11"/>
  <c r="L432" i="11"/>
  <c r="Y432" i="11"/>
  <c r="X432" i="11"/>
  <c r="H432" i="11"/>
  <c r="I432" i="11" s="1"/>
  <c r="M348" i="11"/>
  <c r="L348" i="11"/>
  <c r="Y348" i="11"/>
  <c r="H348" i="11"/>
  <c r="I348" i="11" s="1"/>
  <c r="X348" i="11"/>
  <c r="L300" i="11"/>
  <c r="M300" i="11"/>
  <c r="X300" i="11"/>
  <c r="H300" i="11"/>
  <c r="I300" i="11" s="1"/>
  <c r="Y300" i="11"/>
  <c r="L192" i="11"/>
  <c r="M192" i="11"/>
  <c r="Y192" i="11"/>
  <c r="H192" i="11"/>
  <c r="I192" i="11" s="1"/>
  <c r="X192" i="11"/>
  <c r="M121" i="11"/>
  <c r="L121" i="11"/>
  <c r="Y121" i="11"/>
  <c r="X121" i="11"/>
  <c r="H121" i="11"/>
  <c r="I121" i="11" s="1"/>
  <c r="L69" i="11"/>
  <c r="M69" i="11"/>
  <c r="Y69" i="11"/>
  <c r="X69" i="11"/>
  <c r="H69" i="11"/>
  <c r="I69" i="11" s="1"/>
  <c r="M650" i="11"/>
  <c r="L650" i="11"/>
  <c r="Y650" i="11"/>
  <c r="X650" i="11"/>
  <c r="H650" i="11"/>
  <c r="I650" i="11" s="1"/>
  <c r="M634" i="11"/>
  <c r="L634" i="11"/>
  <c r="X634" i="11"/>
  <c r="H634" i="11"/>
  <c r="I634" i="11" s="1"/>
  <c r="Y634" i="11"/>
  <c r="M618" i="11"/>
  <c r="L618" i="11"/>
  <c r="Y618" i="11"/>
  <c r="X618" i="11"/>
  <c r="H618" i="11"/>
  <c r="I618" i="11" s="1"/>
  <c r="M602" i="11"/>
  <c r="L602" i="11"/>
  <c r="Y602" i="11"/>
  <c r="H602" i="11"/>
  <c r="I602" i="11" s="1"/>
  <c r="X602" i="11"/>
  <c r="M586" i="11"/>
  <c r="L586" i="11"/>
  <c r="Y586" i="11"/>
  <c r="H586" i="11"/>
  <c r="I586" i="11" s="1"/>
  <c r="X586" i="11"/>
  <c r="M570" i="11"/>
  <c r="L570" i="11"/>
  <c r="H570" i="11"/>
  <c r="I570" i="11" s="1"/>
  <c r="Y570" i="11"/>
  <c r="X570" i="11"/>
  <c r="M546" i="11"/>
  <c r="L546" i="11"/>
  <c r="X546" i="11"/>
  <c r="H546" i="11"/>
  <c r="I546" i="11" s="1"/>
  <c r="Y546" i="11"/>
  <c r="L530" i="11"/>
  <c r="M530" i="11"/>
  <c r="Y530" i="11"/>
  <c r="X530" i="11"/>
  <c r="H530" i="11"/>
  <c r="I530" i="11" s="1"/>
  <c r="L490" i="11"/>
  <c r="M490" i="11"/>
  <c r="Y490" i="11"/>
  <c r="X490" i="11"/>
  <c r="H490" i="11"/>
  <c r="I490" i="11" s="1"/>
  <c r="L442" i="11"/>
  <c r="M442" i="11"/>
  <c r="Y442" i="11"/>
  <c r="X442" i="11"/>
  <c r="H442" i="11"/>
  <c r="I442" i="11" s="1"/>
  <c r="L426" i="11"/>
  <c r="M426" i="11"/>
  <c r="Y426" i="11"/>
  <c r="X426" i="11"/>
  <c r="H426" i="11"/>
  <c r="I426" i="11" s="1"/>
  <c r="L405" i="11"/>
  <c r="M405" i="11"/>
  <c r="Y405" i="11"/>
  <c r="X405" i="11"/>
  <c r="H405" i="11"/>
  <c r="I405" i="11" s="1"/>
  <c r="M360" i="11"/>
  <c r="L360" i="11"/>
  <c r="Y360" i="11"/>
  <c r="H360" i="11"/>
  <c r="I360" i="11" s="1"/>
  <c r="X360" i="11"/>
  <c r="M325" i="11"/>
  <c r="L325" i="11"/>
  <c r="H325" i="11"/>
  <c r="I325" i="11" s="1"/>
  <c r="X325" i="11"/>
  <c r="Y325" i="11"/>
  <c r="M257" i="11"/>
  <c r="L257" i="11"/>
  <c r="X257" i="11"/>
  <c r="H257" i="11"/>
  <c r="I257" i="11" s="1"/>
  <c r="Y257" i="11"/>
  <c r="M225" i="11"/>
  <c r="L225" i="11"/>
  <c r="X225" i="11"/>
  <c r="H225" i="11"/>
  <c r="I225" i="11" s="1"/>
  <c r="Y225" i="11"/>
  <c r="M193" i="11"/>
  <c r="L193" i="11"/>
  <c r="X193" i="11"/>
  <c r="H193" i="11"/>
  <c r="I193" i="11" s="1"/>
  <c r="Y193" i="11"/>
  <c r="M161" i="11"/>
  <c r="L161" i="11"/>
  <c r="X161" i="11"/>
  <c r="H161" i="11"/>
  <c r="I161" i="11" s="1"/>
  <c r="Y161" i="11"/>
  <c r="L124" i="11"/>
  <c r="M124" i="11"/>
  <c r="X124" i="11"/>
  <c r="H124" i="11"/>
  <c r="I124" i="11" s="1"/>
  <c r="Y124" i="11"/>
  <c r="M80" i="11"/>
  <c r="L80" i="11"/>
  <c r="Y80" i="11"/>
  <c r="H80" i="11"/>
  <c r="I80" i="11" s="1"/>
  <c r="X80" i="11"/>
  <c r="L33" i="11"/>
  <c r="M33" i="11"/>
  <c r="Y33" i="11"/>
  <c r="X33" i="11"/>
  <c r="H33" i="11"/>
  <c r="I33" i="11" s="1"/>
  <c r="M424" i="11"/>
  <c r="L424" i="11"/>
  <c r="X424" i="11"/>
  <c r="H424" i="11"/>
  <c r="I424" i="11" s="1"/>
  <c r="Y424" i="11"/>
  <c r="L389" i="11"/>
  <c r="M389" i="11"/>
  <c r="Y389" i="11"/>
  <c r="X389" i="11"/>
  <c r="H389" i="11"/>
  <c r="I389" i="11" s="1"/>
  <c r="M364" i="11"/>
  <c r="L364" i="11"/>
  <c r="H364" i="11"/>
  <c r="I364" i="11" s="1"/>
  <c r="X364" i="11"/>
  <c r="Y364" i="11"/>
  <c r="M321" i="11"/>
  <c r="L321" i="11"/>
  <c r="H321" i="11"/>
  <c r="I321" i="11" s="1"/>
  <c r="X321" i="11"/>
  <c r="Y321" i="11"/>
  <c r="L276" i="11"/>
  <c r="M276" i="11"/>
  <c r="X276" i="11"/>
  <c r="H276" i="11"/>
  <c r="I276" i="11" s="1"/>
  <c r="Y276" i="11"/>
  <c r="M229" i="11"/>
  <c r="L229" i="11"/>
  <c r="X229" i="11"/>
  <c r="Y229" i="11"/>
  <c r="H229" i="11"/>
  <c r="I229" i="11" s="1"/>
  <c r="M197" i="11"/>
  <c r="L197" i="11"/>
  <c r="X197" i="11"/>
  <c r="Y197" i="11"/>
  <c r="H197" i="11"/>
  <c r="I197" i="11" s="1"/>
  <c r="M165" i="11"/>
  <c r="L165" i="11"/>
  <c r="X165" i="11"/>
  <c r="Y165" i="11"/>
  <c r="H165" i="11"/>
  <c r="I165" i="11" s="1"/>
  <c r="M128" i="11"/>
  <c r="L128" i="11"/>
  <c r="X128" i="11"/>
  <c r="H128" i="11"/>
  <c r="I128" i="11" s="1"/>
  <c r="Y128" i="11"/>
  <c r="M97" i="11"/>
  <c r="L97" i="11"/>
  <c r="Y97" i="11"/>
  <c r="X97" i="11"/>
  <c r="H97" i="11"/>
  <c r="I97" i="11" s="1"/>
  <c r="L68" i="11"/>
  <c r="M68" i="11"/>
  <c r="Y68" i="11"/>
  <c r="H68" i="11"/>
  <c r="I68" i="11" s="1"/>
  <c r="X68" i="11"/>
  <c r="M29" i="11"/>
  <c r="L29" i="11"/>
  <c r="Y29" i="11"/>
  <c r="X29" i="11"/>
  <c r="H29" i="11"/>
  <c r="I29" i="11" s="1"/>
  <c r="M415" i="11"/>
  <c r="L415" i="11"/>
  <c r="Y415" i="11"/>
  <c r="H415" i="11"/>
  <c r="I415" i="11" s="1"/>
  <c r="X415" i="11"/>
  <c r="L387" i="11"/>
  <c r="M387" i="11"/>
  <c r="X387" i="11"/>
  <c r="H387" i="11"/>
  <c r="I387" i="11" s="1"/>
  <c r="Y387" i="11"/>
  <c r="L363" i="11"/>
  <c r="M363" i="11"/>
  <c r="X363" i="11"/>
  <c r="H363" i="11"/>
  <c r="I363" i="11" s="1"/>
  <c r="Y363" i="11"/>
  <c r="L339" i="11"/>
  <c r="M339" i="11"/>
  <c r="Y339" i="11"/>
  <c r="X339" i="11"/>
  <c r="H339" i="11"/>
  <c r="I339" i="11" s="1"/>
  <c r="L307" i="11"/>
  <c r="M307" i="11"/>
  <c r="H307" i="11"/>
  <c r="I307" i="11" s="1"/>
  <c r="X307" i="11"/>
  <c r="Y307" i="11"/>
  <c r="L283" i="11"/>
  <c r="M283" i="11"/>
  <c r="X283" i="11"/>
  <c r="H283" i="11"/>
  <c r="I283" i="11" s="1"/>
  <c r="Y283" i="11"/>
  <c r="L263" i="11"/>
  <c r="M263" i="11"/>
  <c r="X263" i="11"/>
  <c r="H263" i="11"/>
  <c r="I263" i="11" s="1"/>
  <c r="Y263" i="11"/>
  <c r="L231" i="11"/>
  <c r="M231" i="11"/>
  <c r="H231" i="11"/>
  <c r="I231" i="11" s="1"/>
  <c r="X231" i="11"/>
  <c r="Y231" i="11"/>
  <c r="L215" i="11"/>
  <c r="M215" i="11"/>
  <c r="H215" i="11"/>
  <c r="I215" i="11" s="1"/>
  <c r="X215" i="11"/>
  <c r="Y215" i="11"/>
  <c r="L199" i="11"/>
  <c r="M199" i="11"/>
  <c r="H199" i="11"/>
  <c r="I199" i="11" s="1"/>
  <c r="X199" i="11"/>
  <c r="Y199" i="11"/>
  <c r="L183" i="11"/>
  <c r="M183" i="11"/>
  <c r="H183" i="11"/>
  <c r="I183" i="11" s="1"/>
  <c r="X183" i="11"/>
  <c r="Y183" i="11"/>
  <c r="L167" i="11"/>
  <c r="M167" i="11"/>
  <c r="H167" i="11"/>
  <c r="I167" i="11" s="1"/>
  <c r="X167" i="11"/>
  <c r="Y167" i="11"/>
  <c r="L151" i="11"/>
  <c r="M151" i="11"/>
  <c r="H151" i="11"/>
  <c r="I151" i="11" s="1"/>
  <c r="Y151" i="11"/>
  <c r="X151" i="11"/>
  <c r="M135" i="11"/>
  <c r="L135" i="11"/>
  <c r="Y135" i="11"/>
  <c r="X135" i="11"/>
  <c r="H135" i="11"/>
  <c r="I135" i="11" s="1"/>
  <c r="L119" i="11"/>
  <c r="M119" i="11"/>
  <c r="Y119" i="11"/>
  <c r="X119" i="11"/>
  <c r="H119" i="11"/>
  <c r="I119" i="11" s="1"/>
  <c r="L103" i="11"/>
  <c r="M103" i="11"/>
  <c r="Y103" i="11"/>
  <c r="X103" i="11"/>
  <c r="H103" i="11"/>
  <c r="I103" i="11" s="1"/>
  <c r="L87" i="11"/>
  <c r="M87" i="11"/>
  <c r="H87" i="11"/>
  <c r="I87" i="11" s="1"/>
  <c r="X87" i="11"/>
  <c r="Y87" i="11"/>
  <c r="L71" i="11"/>
  <c r="M71" i="11"/>
  <c r="H71" i="11"/>
  <c r="I71" i="11" s="1"/>
  <c r="X71" i="11"/>
  <c r="Y71" i="11"/>
  <c r="M55" i="11"/>
  <c r="L55" i="11"/>
  <c r="Y55" i="11"/>
  <c r="X55" i="11"/>
  <c r="H55" i="11"/>
  <c r="I55" i="11" s="1"/>
  <c r="L39" i="11"/>
  <c r="M39" i="11"/>
  <c r="X39" i="11"/>
  <c r="H39" i="11"/>
  <c r="I39" i="11" s="1"/>
  <c r="Y39" i="11"/>
  <c r="M23" i="11"/>
  <c r="L23" i="11"/>
  <c r="H23" i="11"/>
  <c r="I23" i="11" s="1"/>
  <c r="X23" i="11"/>
  <c r="Y23" i="11"/>
  <c r="L418" i="11"/>
  <c r="M418" i="11"/>
  <c r="Y418" i="11"/>
  <c r="H418" i="11"/>
  <c r="I418" i="11" s="1"/>
  <c r="X418" i="11"/>
  <c r="M394" i="11"/>
  <c r="L394" i="11"/>
  <c r="Y394" i="11"/>
  <c r="H394" i="11"/>
  <c r="I394" i="11" s="1"/>
  <c r="X394" i="11"/>
  <c r="L374" i="11"/>
  <c r="M374" i="11"/>
  <c r="Y374" i="11"/>
  <c r="X374" i="11"/>
  <c r="H374" i="11"/>
  <c r="I374" i="11" s="1"/>
  <c r="L358" i="11"/>
  <c r="M358" i="11"/>
  <c r="X358" i="11"/>
  <c r="H358" i="11"/>
  <c r="I358" i="11" s="1"/>
  <c r="Y358" i="11"/>
  <c r="L342" i="11"/>
  <c r="M342" i="11"/>
  <c r="H342" i="11"/>
  <c r="I342" i="11" s="1"/>
  <c r="Y342" i="11"/>
  <c r="X342" i="11"/>
  <c r="M310" i="11"/>
  <c r="L310" i="11"/>
  <c r="X310" i="11"/>
  <c r="Y310" i="11"/>
  <c r="H310" i="11"/>
  <c r="I310" i="11" s="1"/>
  <c r="M278" i="11"/>
  <c r="L278" i="11"/>
  <c r="X278" i="11"/>
  <c r="Y278" i="11"/>
  <c r="H278" i="11"/>
  <c r="I278" i="11" s="1"/>
  <c r="M246" i="11"/>
  <c r="L246" i="11"/>
  <c r="H246" i="11"/>
  <c r="I246" i="11" s="1"/>
  <c r="X246" i="11"/>
  <c r="Y246" i="11"/>
  <c r="M230" i="11"/>
  <c r="L230" i="11"/>
  <c r="Y230" i="11"/>
  <c r="X230" i="11"/>
  <c r="H230" i="11"/>
  <c r="I230" i="11" s="1"/>
  <c r="M214" i="11"/>
  <c r="L214" i="11"/>
  <c r="Y214" i="11"/>
  <c r="H214" i="11"/>
  <c r="I214" i="11" s="1"/>
  <c r="X214" i="11"/>
  <c r="M198" i="11"/>
  <c r="L198" i="11"/>
  <c r="Y198" i="11"/>
  <c r="X198" i="11"/>
  <c r="H198" i="11"/>
  <c r="I198" i="11" s="1"/>
  <c r="M182" i="11"/>
  <c r="L182" i="11"/>
  <c r="Y182" i="11"/>
  <c r="H182" i="11"/>
  <c r="I182" i="11" s="1"/>
  <c r="X182" i="11"/>
  <c r="M166" i="11"/>
  <c r="L166" i="11"/>
  <c r="Y166" i="11"/>
  <c r="X166" i="11"/>
  <c r="H166" i="11"/>
  <c r="I166" i="11" s="1"/>
  <c r="M150" i="11"/>
  <c r="L150" i="11"/>
  <c r="H150" i="11"/>
  <c r="I150" i="11" s="1"/>
  <c r="X150" i="11"/>
  <c r="Y150" i="11"/>
  <c r="L130" i="11"/>
  <c r="M130" i="11"/>
  <c r="X130" i="11"/>
  <c r="Y130" i="11"/>
  <c r="H130" i="11"/>
  <c r="I130" i="11" s="1"/>
  <c r="M114" i="11"/>
  <c r="L114" i="11"/>
  <c r="X114" i="11"/>
  <c r="Y114" i="11"/>
  <c r="H114" i="11"/>
  <c r="I114" i="11" s="1"/>
  <c r="L94" i="11"/>
  <c r="M94" i="11"/>
  <c r="X94" i="11"/>
  <c r="H94" i="11"/>
  <c r="I94" i="11" s="1"/>
  <c r="Y94" i="11"/>
  <c r="M74" i="11"/>
  <c r="L74" i="11"/>
  <c r="Y74" i="11"/>
  <c r="X74" i="11"/>
  <c r="H74" i="11"/>
  <c r="I74" i="11" s="1"/>
  <c r="L58" i="11"/>
  <c r="M58" i="11"/>
  <c r="Y58" i="11"/>
  <c r="X58" i="11"/>
  <c r="H58" i="11"/>
  <c r="I58" i="11" s="1"/>
  <c r="L38" i="11"/>
  <c r="M38" i="11"/>
  <c r="X38" i="11"/>
  <c r="Y38" i="11"/>
  <c r="H38" i="11"/>
  <c r="I38" i="11" s="1"/>
  <c r="M22" i="11"/>
  <c r="L22" i="11"/>
  <c r="Y22" i="11"/>
  <c r="X22" i="11"/>
  <c r="H22" i="11"/>
  <c r="I22" i="11" s="1"/>
  <c r="L6" i="11"/>
  <c r="M6" i="11"/>
  <c r="H6" i="11"/>
  <c r="I6" i="11" s="1"/>
  <c r="X6" i="11"/>
  <c r="Y6" i="11"/>
  <c r="F39" i="13"/>
  <c r="F51" i="13"/>
  <c r="F103" i="13"/>
  <c r="F119" i="13"/>
  <c r="F135" i="13"/>
  <c r="F151" i="13"/>
  <c r="F167" i="13"/>
  <c r="F183" i="13"/>
  <c r="F199" i="13"/>
  <c r="F43" i="13"/>
  <c r="F55" i="13"/>
  <c r="F59" i="13"/>
  <c r="F71" i="13"/>
  <c r="F75" i="13"/>
  <c r="F87" i="13"/>
  <c r="F91" i="13"/>
  <c r="F107" i="13"/>
  <c r="F123" i="13"/>
  <c r="F155" i="13"/>
  <c r="F171" i="13"/>
  <c r="F60" i="13"/>
  <c r="F96" i="13"/>
  <c r="F128" i="13"/>
  <c r="F160" i="13"/>
  <c r="F192" i="13"/>
  <c r="F57" i="13"/>
  <c r="F85" i="13"/>
  <c r="F34" i="13"/>
  <c r="F50" i="13"/>
  <c r="F66" i="13"/>
  <c r="F82" i="13"/>
  <c r="F98" i="13"/>
  <c r="F114" i="13"/>
  <c r="F130" i="13"/>
  <c r="F146" i="13"/>
  <c r="F162" i="13"/>
  <c r="F178" i="13"/>
  <c r="F194" i="13"/>
  <c r="F48" i="13"/>
  <c r="F80" i="13"/>
  <c r="F108" i="13"/>
  <c r="F140" i="13"/>
  <c r="F172" i="13"/>
  <c r="F204" i="13"/>
  <c r="F61" i="13"/>
  <c r="F113" i="13"/>
  <c r="F145" i="13"/>
  <c r="F177" i="13"/>
  <c r="F38" i="13"/>
  <c r="F54" i="13"/>
  <c r="F70" i="13"/>
  <c r="F86" i="13"/>
  <c r="F102" i="13"/>
  <c r="F118" i="13"/>
  <c r="F134" i="13"/>
  <c r="F150" i="13"/>
  <c r="F166" i="13"/>
  <c r="F182" i="13"/>
  <c r="F198" i="13"/>
  <c r="F56" i="13"/>
  <c r="F84" i="13"/>
  <c r="F116" i="13"/>
  <c r="F148" i="13"/>
  <c r="F180" i="13"/>
  <c r="F33" i="13"/>
  <c r="F73" i="13"/>
  <c r="F89" i="13"/>
  <c r="F121" i="13"/>
  <c r="F153" i="13"/>
  <c r="F185" i="13"/>
  <c r="F36" i="13"/>
  <c r="F68" i="13"/>
  <c r="F104" i="13"/>
  <c r="F136" i="13"/>
  <c r="F168" i="13"/>
  <c r="F200" i="13"/>
  <c r="F37" i="13"/>
  <c r="F65" i="13"/>
  <c r="F101" i="13"/>
  <c r="F109" i="13"/>
  <c r="F133" i="13"/>
  <c r="F141" i="13"/>
  <c r="F165" i="13"/>
  <c r="F173" i="13"/>
  <c r="F197" i="13"/>
  <c r="F35" i="13"/>
  <c r="F67" i="13"/>
  <c r="F83" i="13"/>
  <c r="F95" i="13"/>
  <c r="F99" i="13"/>
  <c r="F111" i="13"/>
  <c r="F115" i="13"/>
  <c r="F127" i="13"/>
  <c r="F131" i="13"/>
  <c r="F143" i="13"/>
  <c r="F147" i="13"/>
  <c r="F159" i="13"/>
  <c r="F163" i="13"/>
  <c r="F175" i="13"/>
  <c r="F179" i="13"/>
  <c r="F191" i="13"/>
  <c r="F195" i="13"/>
  <c r="F44" i="13"/>
  <c r="F76" i="13"/>
  <c r="F112" i="13"/>
  <c r="F144" i="13"/>
  <c r="F176" i="13"/>
  <c r="F41" i="13"/>
  <c r="F69" i="13"/>
  <c r="F42" i="13"/>
  <c r="F58" i="13"/>
  <c r="F74" i="13"/>
  <c r="F90" i="13"/>
  <c r="F106" i="13"/>
  <c r="F122" i="13"/>
  <c r="F138" i="13"/>
  <c r="F154" i="13"/>
  <c r="F170" i="13"/>
  <c r="F186" i="13"/>
  <c r="F202" i="13"/>
  <c r="F32" i="13"/>
  <c r="F64" i="13"/>
  <c r="F92" i="13"/>
  <c r="F124" i="13"/>
  <c r="F156" i="13"/>
  <c r="F188" i="13"/>
  <c r="F45" i="13"/>
  <c r="F81" i="13"/>
  <c r="F97" i="13"/>
  <c r="F129" i="13"/>
  <c r="F161" i="13"/>
  <c r="F193" i="13"/>
  <c r="F31" i="13"/>
  <c r="F47" i="13"/>
  <c r="F63" i="13"/>
  <c r="F79" i="13"/>
  <c r="F139" i="13"/>
  <c r="F187" i="13"/>
  <c r="F203" i="13"/>
  <c r="F52" i="13"/>
  <c r="F88" i="13"/>
  <c r="F120" i="13"/>
  <c r="F152" i="13"/>
  <c r="F184" i="13"/>
  <c r="F49" i="13"/>
  <c r="F77" i="13"/>
  <c r="F93" i="13"/>
  <c r="F117" i="13"/>
  <c r="F125" i="13"/>
  <c r="F149" i="13"/>
  <c r="F157" i="13"/>
  <c r="F181" i="13"/>
  <c r="F189" i="13"/>
  <c r="F30" i="13"/>
  <c r="F46" i="13"/>
  <c r="F62" i="13"/>
  <c r="F78" i="13"/>
  <c r="F94" i="13"/>
  <c r="F110" i="13"/>
  <c r="F126" i="13"/>
  <c r="F142" i="13"/>
  <c r="F158" i="13"/>
  <c r="F174" i="13"/>
  <c r="F190" i="13"/>
  <c r="F40" i="13"/>
  <c r="F72" i="13"/>
  <c r="F100" i="13"/>
  <c r="F132" i="13"/>
  <c r="F164" i="13"/>
  <c r="F196" i="13"/>
  <c r="F53" i="13"/>
  <c r="F105" i="13"/>
  <c r="F137" i="13"/>
  <c r="F169" i="13"/>
  <c r="F201" i="13"/>
  <c r="H60" i="13"/>
  <c r="H92" i="13"/>
  <c r="H116" i="13"/>
  <c r="H128" i="13"/>
  <c r="H53" i="13"/>
  <c r="H57" i="13"/>
  <c r="H77" i="13"/>
  <c r="H81" i="13"/>
  <c r="H101" i="13"/>
  <c r="H105" i="13"/>
  <c r="H125" i="13"/>
  <c r="H129" i="13"/>
  <c r="H145" i="13"/>
  <c r="H157" i="13"/>
  <c r="H173" i="13"/>
  <c r="H201" i="13"/>
  <c r="H34" i="13"/>
  <c r="H54" i="13"/>
  <c r="H58" i="13"/>
  <c r="H98" i="13"/>
  <c r="H126" i="13"/>
  <c r="H130" i="13"/>
  <c r="H134" i="13"/>
  <c r="H138" i="13"/>
  <c r="H142" i="13"/>
  <c r="H146" i="13"/>
  <c r="H150" i="13"/>
  <c r="H154" i="13"/>
  <c r="H158" i="13"/>
  <c r="H162" i="13"/>
  <c r="H166" i="13"/>
  <c r="H170" i="13"/>
  <c r="H174" i="13"/>
  <c r="H178" i="13"/>
  <c r="H182" i="13"/>
  <c r="H186" i="13"/>
  <c r="H190" i="13"/>
  <c r="H194" i="13"/>
  <c r="H198" i="13"/>
  <c r="H202" i="13"/>
  <c r="H55" i="13"/>
  <c r="H59" i="13"/>
  <c r="H63" i="13"/>
  <c r="H107" i="13"/>
  <c r="H111" i="13"/>
  <c r="H131" i="13"/>
  <c r="H135" i="13"/>
  <c r="H155" i="13"/>
  <c r="H167" i="13"/>
  <c r="H187" i="13"/>
  <c r="H199" i="13"/>
  <c r="H30" i="13"/>
  <c r="H46" i="13"/>
  <c r="H50" i="13"/>
  <c r="H70" i="13"/>
  <c r="H74" i="13"/>
  <c r="H94" i="13"/>
  <c r="H118" i="13"/>
  <c r="H122" i="13"/>
  <c r="H35" i="13"/>
  <c r="H39" i="13"/>
  <c r="H43" i="13"/>
  <c r="H47" i="13"/>
  <c r="H51" i="13"/>
  <c r="H99" i="13"/>
  <c r="H103" i="13"/>
  <c r="H163" i="13"/>
  <c r="H175" i="13"/>
  <c r="H195" i="13"/>
  <c r="H52" i="13"/>
  <c r="H84" i="13"/>
  <c r="H112" i="13"/>
  <c r="H124" i="13"/>
  <c r="H37" i="13"/>
  <c r="H41" i="13"/>
  <c r="H61" i="13"/>
  <c r="H65" i="13"/>
  <c r="H85" i="13"/>
  <c r="H89" i="13"/>
  <c r="H117" i="13"/>
  <c r="H121" i="13"/>
  <c r="H137" i="13"/>
  <c r="H149" i="13"/>
  <c r="H165" i="13"/>
  <c r="H181" i="13"/>
  <c r="H193" i="13"/>
  <c r="H66" i="13"/>
  <c r="H86" i="13"/>
  <c r="H90" i="13"/>
  <c r="H110" i="13"/>
  <c r="H114" i="13"/>
  <c r="H31" i="13"/>
  <c r="H87" i="13"/>
  <c r="H91" i="13"/>
  <c r="H95" i="13"/>
  <c r="H123" i="13"/>
  <c r="H127" i="13"/>
  <c r="H147" i="13"/>
  <c r="H151" i="13"/>
  <c r="H171" i="13"/>
  <c r="H183" i="13"/>
  <c r="H203" i="13"/>
  <c r="H40" i="13"/>
  <c r="H56" i="13"/>
  <c r="H72" i="13"/>
  <c r="H88" i="13"/>
  <c r="H104" i="13"/>
  <c r="H144" i="13"/>
  <c r="H156" i="13"/>
  <c r="H176" i="13"/>
  <c r="H188" i="13"/>
  <c r="H45" i="13"/>
  <c r="H49" i="13"/>
  <c r="H69" i="13"/>
  <c r="H73" i="13"/>
  <c r="H93" i="13"/>
  <c r="H97" i="13"/>
  <c r="H141" i="13"/>
  <c r="H153" i="13"/>
  <c r="H169" i="13"/>
  <c r="H185" i="13"/>
  <c r="H197" i="13"/>
  <c r="H32" i="13"/>
  <c r="H36" i="13"/>
  <c r="H44" i="13"/>
  <c r="H48" i="13"/>
  <c r="H64" i="13"/>
  <c r="H68" i="13"/>
  <c r="H76" i="13"/>
  <c r="H80" i="13"/>
  <c r="H96" i="13"/>
  <c r="H100" i="13"/>
  <c r="H108" i="13"/>
  <c r="H120" i="13"/>
  <c r="H132" i="13"/>
  <c r="H152" i="13"/>
  <c r="H164" i="13"/>
  <c r="H184" i="13"/>
  <c r="H196" i="13"/>
  <c r="H33" i="13"/>
  <c r="H109" i="13"/>
  <c r="H113" i="13"/>
  <c r="H133" i="13"/>
  <c r="H161" i="13"/>
  <c r="H177" i="13"/>
  <c r="H189" i="13"/>
  <c r="H38" i="13"/>
  <c r="H42" i="13"/>
  <c r="H62" i="13"/>
  <c r="H78" i="13"/>
  <c r="H82" i="13"/>
  <c r="H102" i="13"/>
  <c r="H106" i="13"/>
  <c r="H67" i="13"/>
  <c r="H71" i="13"/>
  <c r="H75" i="13"/>
  <c r="H79" i="13"/>
  <c r="H83" i="13"/>
  <c r="H115" i="13"/>
  <c r="H119" i="13"/>
  <c r="H139" i="13"/>
  <c r="H143" i="13"/>
  <c r="H159" i="13"/>
  <c r="H179" i="13"/>
  <c r="H191" i="13"/>
  <c r="A11" i="15"/>
  <c r="A6" i="6"/>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A68" i="6" s="1"/>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92" i="6" s="1"/>
  <c r="A93" i="6" s="1"/>
  <c r="A94" i="6" s="1"/>
  <c r="A95" i="6" s="1"/>
  <c r="A96" i="6" s="1"/>
  <c r="A97" i="6" s="1"/>
  <c r="A98" i="6" s="1"/>
  <c r="A99" i="6" s="1"/>
  <c r="A100" i="6" s="1"/>
  <c r="A101" i="6" s="1"/>
  <c r="A102" i="6" s="1"/>
  <c r="A103" i="6" s="1"/>
  <c r="A104" i="6" s="1"/>
  <c r="A105" i="6" s="1"/>
  <c r="A106" i="6" s="1"/>
  <c r="A107" i="6" s="1"/>
  <c r="A108" i="6" s="1"/>
  <c r="A109" i="6" s="1"/>
  <c r="A110" i="6" s="1"/>
  <c r="A111" i="6" s="1"/>
  <c r="A112" i="6" s="1"/>
  <c r="A113" i="6" s="1"/>
  <c r="A114" i="6" s="1"/>
  <c r="A115" i="6" s="1"/>
  <c r="A116" i="6" s="1"/>
  <c r="A117" i="6" s="1"/>
  <c r="A118" i="6" s="1"/>
  <c r="A119" i="6" s="1"/>
  <c r="A120" i="6" s="1"/>
  <c r="A121" i="6" s="1"/>
  <c r="A122" i="6" s="1"/>
  <c r="A123" i="6" s="1"/>
  <c r="A124" i="6" s="1"/>
  <c r="A125" i="6" s="1"/>
  <c r="A126" i="6" s="1"/>
  <c r="A127" i="6" s="1"/>
  <c r="A128" i="6" s="1"/>
  <c r="A129" i="6" s="1"/>
  <c r="A130" i="6" s="1"/>
  <c r="A131" i="6" s="1"/>
  <c r="A132" i="6" s="1"/>
  <c r="A133" i="6" s="1"/>
  <c r="A134" i="6" s="1"/>
  <c r="A135" i="6" s="1"/>
  <c r="A136" i="6" s="1"/>
  <c r="A137" i="6" s="1"/>
  <c r="A138" i="6" s="1"/>
  <c r="A139" i="6" s="1"/>
  <c r="A140" i="6" s="1"/>
  <c r="A141" i="6" s="1"/>
  <c r="A142" i="6" s="1"/>
  <c r="A143" i="6" s="1"/>
  <c r="A144" i="6" s="1"/>
  <c r="A145" i="6" s="1"/>
  <c r="A146" i="6" s="1"/>
  <c r="A147" i="6" s="1"/>
  <c r="A148" i="6" s="1"/>
  <c r="A149" i="6" s="1"/>
  <c r="A150" i="6" s="1"/>
  <c r="A151" i="6" s="1"/>
  <c r="A152" i="6" s="1"/>
  <c r="A153" i="6" s="1"/>
  <c r="A154" i="6" s="1"/>
  <c r="A155" i="6" s="1"/>
  <c r="A156" i="6" s="1"/>
  <c r="A157" i="6" s="1"/>
  <c r="A158" i="6" s="1"/>
  <c r="A159" i="6" s="1"/>
  <c r="A160" i="6" s="1"/>
  <c r="A161" i="6" s="1"/>
  <c r="A162" i="6" s="1"/>
  <c r="A163" i="6" s="1"/>
  <c r="A164" i="6" s="1"/>
  <c r="A165" i="6" s="1"/>
  <c r="A166" i="6" s="1"/>
  <c r="A167" i="6" s="1"/>
  <c r="A168" i="6" s="1"/>
  <c r="A169" i="6" s="1"/>
  <c r="A170" i="6" s="1"/>
  <c r="A171" i="6" s="1"/>
  <c r="A172" i="6" s="1"/>
  <c r="A173" i="6" s="1"/>
  <c r="A174" i="6" s="1"/>
  <c r="A175" i="6" s="1"/>
  <c r="A176" i="6" s="1"/>
  <c r="A177" i="6" s="1"/>
  <c r="A178" i="6" s="1"/>
  <c r="A179" i="6" s="1"/>
  <c r="A180" i="6" s="1"/>
  <c r="A181" i="6" s="1"/>
  <c r="A182" i="6" s="1"/>
  <c r="A183" i="6" s="1"/>
  <c r="A184" i="6" s="1"/>
  <c r="A185" i="6" s="1"/>
  <c r="A186" i="6" s="1"/>
  <c r="A187" i="6" s="1"/>
  <c r="A188" i="6" s="1"/>
  <c r="A189" i="6" s="1"/>
  <c r="A190" i="6" s="1"/>
  <c r="A191" i="6" s="1"/>
  <c r="A192" i="6" s="1"/>
  <c r="A193" i="6" s="1"/>
  <c r="A194" i="6" s="1"/>
  <c r="A195" i="6" s="1"/>
  <c r="A196" i="6" s="1"/>
  <c r="A197" i="6" s="1"/>
  <c r="A198" i="6" s="1"/>
  <c r="A199" i="6" s="1"/>
  <c r="A200" i="6" s="1"/>
  <c r="A201" i="6" s="1"/>
  <c r="A202" i="6" s="1"/>
  <c r="A203" i="6" s="1"/>
  <c r="A204" i="6" s="1"/>
  <c r="A205" i="6" s="1"/>
  <c r="A206" i="6" s="1"/>
  <c r="A207" i="6" s="1"/>
  <c r="A208" i="6" s="1"/>
  <c r="A209" i="6" s="1"/>
  <c r="A210" i="6" s="1"/>
  <c r="A211" i="6" s="1"/>
  <c r="A212" i="6" s="1"/>
  <c r="A213" i="6" s="1"/>
  <c r="A214" i="6" s="1"/>
  <c r="A215" i="6" s="1"/>
  <c r="A216" i="6" s="1"/>
  <c r="A217" i="6" s="1"/>
  <c r="A218" i="6" s="1"/>
  <c r="A219" i="6" s="1"/>
  <c r="A220" i="6" s="1"/>
  <c r="A221" i="6" s="1"/>
  <c r="A222" i="6" s="1"/>
  <c r="A223" i="6" s="1"/>
  <c r="A224" i="6" s="1"/>
  <c r="A225" i="6" s="1"/>
  <c r="A226" i="6" s="1"/>
  <c r="A227" i="6" s="1"/>
  <c r="A228" i="6" s="1"/>
  <c r="A229" i="6" s="1"/>
  <c r="A230" i="6" s="1"/>
  <c r="A231" i="6" s="1"/>
  <c r="A232" i="6" s="1"/>
  <c r="A233" i="6" s="1"/>
  <c r="A234" i="6" s="1"/>
  <c r="A235" i="6" s="1"/>
  <c r="A236" i="6" s="1"/>
  <c r="A237" i="6" s="1"/>
  <c r="A238" i="6" s="1"/>
  <c r="A239" i="6" s="1"/>
  <c r="A240" i="6" s="1"/>
  <c r="A241" i="6" s="1"/>
  <c r="A242" i="6" s="1"/>
  <c r="A243" i="6" s="1"/>
  <c r="A244" i="6" s="1"/>
  <c r="A245" i="6" s="1"/>
  <c r="A246" i="6" s="1"/>
  <c r="A247" i="6" s="1"/>
  <c r="A248" i="6" s="1"/>
  <c r="A249" i="6" s="1"/>
  <c r="A250" i="6" s="1"/>
  <c r="A251" i="6" s="1"/>
  <c r="A252" i="6" s="1"/>
  <c r="A253" i="6" s="1"/>
  <c r="A254" i="6" s="1"/>
  <c r="A255" i="6" s="1"/>
  <c r="A256" i="6" s="1"/>
  <c r="A257" i="6" s="1"/>
  <c r="A258" i="6" s="1"/>
  <c r="A259" i="6" s="1"/>
  <c r="A260" i="6" s="1"/>
  <c r="A261" i="6" s="1"/>
  <c r="A262" i="6" s="1"/>
  <c r="A263" i="6" s="1"/>
  <c r="A264" i="6" s="1"/>
  <c r="A265" i="6" s="1"/>
  <c r="A266" i="6" s="1"/>
  <c r="A267" i="6" s="1"/>
  <c r="A268" i="6" s="1"/>
  <c r="A269" i="6" s="1"/>
  <c r="A270" i="6" s="1"/>
  <c r="A271" i="6" s="1"/>
  <c r="A272" i="6" s="1"/>
  <c r="A273" i="6" s="1"/>
  <c r="A274" i="6" s="1"/>
  <c r="A275" i="6" s="1"/>
  <c r="A276" i="6" s="1"/>
  <c r="A277" i="6" s="1"/>
  <c r="A278" i="6" s="1"/>
  <c r="A279" i="6" s="1"/>
  <c r="A280" i="6" s="1"/>
  <c r="A281" i="6" s="1"/>
  <c r="A282" i="6" s="1"/>
  <c r="A283" i="6" s="1"/>
  <c r="A284" i="6" s="1"/>
  <c r="A285" i="6" s="1"/>
  <c r="A286" i="6" s="1"/>
  <c r="A287" i="6" s="1"/>
  <c r="A288" i="6" s="1"/>
  <c r="A289" i="6" s="1"/>
  <c r="A290" i="6" s="1"/>
  <c r="A291" i="6" s="1"/>
  <c r="A292" i="6" s="1"/>
  <c r="A293" i="6" s="1"/>
  <c r="A294" i="6" s="1"/>
  <c r="A295" i="6" s="1"/>
  <c r="A296" i="6" s="1"/>
  <c r="A297" i="6" s="1"/>
  <c r="A298" i="6" s="1"/>
  <c r="A299" i="6" s="1"/>
  <c r="A300" i="6" s="1"/>
  <c r="A301" i="6" s="1"/>
  <c r="A302" i="6" s="1"/>
  <c r="A303" i="6" s="1"/>
  <c r="A304" i="6" s="1"/>
  <c r="A305" i="6" s="1"/>
  <c r="A306" i="6" s="1"/>
  <c r="A307" i="6" s="1"/>
  <c r="A308" i="6" s="1"/>
  <c r="A309" i="6" s="1"/>
  <c r="A310" i="6" s="1"/>
  <c r="A311" i="6" s="1"/>
  <c r="A312" i="6" s="1"/>
  <c r="A313" i="6" s="1"/>
  <c r="A314" i="6" s="1"/>
  <c r="A315" i="6" s="1"/>
  <c r="A316" i="6" s="1"/>
  <c r="A317" i="6" s="1"/>
  <c r="A318" i="6" s="1"/>
  <c r="A319" i="6" s="1"/>
  <c r="A320" i="6" s="1"/>
  <c r="A321" i="6" s="1"/>
  <c r="A322" i="6" s="1"/>
  <c r="A323" i="6" s="1"/>
  <c r="A324" i="6" s="1"/>
  <c r="A325" i="6" s="1"/>
  <c r="A326" i="6" s="1"/>
  <c r="A327" i="6" s="1"/>
  <c r="A328" i="6" s="1"/>
  <c r="A329" i="6" s="1"/>
  <c r="A330" i="6" s="1"/>
  <c r="A331" i="6" s="1"/>
  <c r="A332" i="6" s="1"/>
  <c r="A333" i="6" s="1"/>
  <c r="A334" i="6" s="1"/>
  <c r="A335" i="6" s="1"/>
  <c r="A336" i="6" s="1"/>
  <c r="A337" i="6" s="1"/>
  <c r="A338" i="6" s="1"/>
  <c r="A339" i="6" s="1"/>
  <c r="A340" i="6" s="1"/>
  <c r="A341" i="6" s="1"/>
  <c r="A342" i="6" s="1"/>
  <c r="A343" i="6" s="1"/>
  <c r="A344" i="6" s="1"/>
  <c r="A345" i="6" s="1"/>
  <c r="A346" i="6" s="1"/>
  <c r="A347" i="6" s="1"/>
  <c r="A348" i="6" s="1"/>
  <c r="A349" i="6" s="1"/>
  <c r="A350" i="6" s="1"/>
  <c r="A351" i="6" s="1"/>
  <c r="A352" i="6" s="1"/>
  <c r="A353" i="6" s="1"/>
  <c r="A354" i="6" s="1"/>
  <c r="A355" i="6" s="1"/>
  <c r="A356" i="6" s="1"/>
  <c r="A357" i="6" s="1"/>
  <c r="A358" i="6" s="1"/>
  <c r="A359" i="6" s="1"/>
  <c r="A360" i="6" s="1"/>
  <c r="A361" i="6" s="1"/>
  <c r="A362" i="6" s="1"/>
  <c r="A363" i="6" s="1"/>
  <c r="A364" i="6" s="1"/>
  <c r="A365" i="6" s="1"/>
  <c r="A366" i="6" s="1"/>
  <c r="A367" i="6" s="1"/>
  <c r="A368" i="6" s="1"/>
  <c r="A369" i="6" s="1"/>
  <c r="A370" i="6" s="1"/>
  <c r="A371" i="6" s="1"/>
  <c r="A372" i="6" s="1"/>
  <c r="A373" i="6" s="1"/>
  <c r="A374" i="6" s="1"/>
  <c r="A375" i="6" s="1"/>
  <c r="A376" i="6" s="1"/>
  <c r="A377" i="6" s="1"/>
  <c r="A378" i="6" s="1"/>
  <c r="A379" i="6" s="1"/>
  <c r="A380" i="6" s="1"/>
  <c r="A381" i="6" s="1"/>
  <c r="A382" i="6" s="1"/>
  <c r="A383" i="6" s="1"/>
  <c r="A384" i="6" s="1"/>
  <c r="A385" i="6" s="1"/>
  <c r="A386" i="6" s="1"/>
  <c r="A387" i="6" s="1"/>
  <c r="A388" i="6" s="1"/>
  <c r="A389" i="6" s="1"/>
  <c r="A390" i="6" s="1"/>
  <c r="A391" i="6" s="1"/>
  <c r="A392" i="6" s="1"/>
  <c r="A393" i="6" s="1"/>
  <c r="A394" i="6" s="1"/>
  <c r="A395" i="6" s="1"/>
  <c r="A396" i="6" s="1"/>
  <c r="A397" i="6" s="1"/>
  <c r="A398" i="6" s="1"/>
  <c r="A399" i="6" s="1"/>
  <c r="A400" i="6" s="1"/>
  <c r="A401" i="6" s="1"/>
  <c r="A402" i="6" s="1"/>
  <c r="A403" i="6" s="1"/>
  <c r="A404" i="6" s="1"/>
  <c r="A405" i="6" s="1"/>
  <c r="A406" i="6" s="1"/>
  <c r="A407" i="6" s="1"/>
  <c r="A408" i="6" s="1"/>
  <c r="A409" i="6" s="1"/>
  <c r="A410" i="6" s="1"/>
  <c r="A411" i="6" s="1"/>
  <c r="A412" i="6" s="1"/>
  <c r="A413" i="6" s="1"/>
  <c r="A414" i="6" s="1"/>
  <c r="A415" i="6" s="1"/>
  <c r="A416" i="6" s="1"/>
  <c r="A417" i="6" s="1"/>
  <c r="A418" i="6" s="1"/>
  <c r="A419" i="6" s="1"/>
  <c r="A420" i="6" s="1"/>
  <c r="A421" i="6" s="1"/>
  <c r="A422" i="6" s="1"/>
  <c r="A423" i="6" s="1"/>
  <c r="A424" i="6" s="1"/>
  <c r="A425" i="6" s="1"/>
  <c r="A426" i="6" s="1"/>
  <c r="A427" i="6" s="1"/>
  <c r="A428" i="6" s="1"/>
  <c r="A429" i="6" s="1"/>
  <c r="A430" i="6" s="1"/>
  <c r="A431" i="6" s="1"/>
  <c r="A432" i="6" s="1"/>
  <c r="A433" i="6" s="1"/>
  <c r="A434" i="6" s="1"/>
  <c r="A435" i="6" s="1"/>
  <c r="A436" i="6" s="1"/>
  <c r="A437" i="6" s="1"/>
  <c r="A438" i="6" s="1"/>
  <c r="A439" i="6" s="1"/>
  <c r="A440" i="6" s="1"/>
  <c r="A441" i="6" s="1"/>
  <c r="A442" i="6" s="1"/>
  <c r="A443" i="6" s="1"/>
  <c r="A444" i="6" s="1"/>
  <c r="A445" i="6" s="1"/>
  <c r="A446" i="6" s="1"/>
  <c r="A447" i="6" s="1"/>
  <c r="A448" i="6" s="1"/>
  <c r="A449" i="6" s="1"/>
  <c r="A450" i="6" s="1"/>
  <c r="A451" i="6" s="1"/>
  <c r="A452" i="6" s="1"/>
  <c r="A453" i="6" s="1"/>
  <c r="A454" i="6" s="1"/>
  <c r="A455" i="6" s="1"/>
  <c r="A456" i="6" s="1"/>
  <c r="A457" i="6" s="1"/>
  <c r="A458" i="6" s="1"/>
  <c r="A459" i="6" s="1"/>
  <c r="A460" i="6" s="1"/>
  <c r="A461" i="6" s="1"/>
  <c r="A462" i="6" s="1"/>
  <c r="A463" i="6" s="1"/>
  <c r="A464" i="6" s="1"/>
  <c r="A465" i="6" s="1"/>
  <c r="A466" i="6" s="1"/>
  <c r="A467" i="6" s="1"/>
  <c r="A468" i="6" s="1"/>
  <c r="A469" i="6" s="1"/>
  <c r="A470" i="6" s="1"/>
  <c r="A471" i="6" s="1"/>
  <c r="A472" i="6" s="1"/>
  <c r="A473" i="6" s="1"/>
  <c r="A474" i="6" s="1"/>
  <c r="A475" i="6" s="1"/>
  <c r="A476" i="6" s="1"/>
  <c r="A477" i="6" s="1"/>
  <c r="A478" i="6" s="1"/>
  <c r="A479" i="6" s="1"/>
  <c r="A480" i="6" s="1"/>
  <c r="A481" i="6" s="1"/>
  <c r="A482" i="6" s="1"/>
  <c r="A483" i="6" s="1"/>
  <c r="A484" i="6" s="1"/>
  <c r="A485" i="6" s="1"/>
  <c r="A486" i="6" s="1"/>
  <c r="A487" i="6" s="1"/>
  <c r="A488" i="6" s="1"/>
  <c r="A489" i="6" s="1"/>
  <c r="A490" i="6" s="1"/>
  <c r="A491" i="6" s="1"/>
  <c r="A492" i="6" s="1"/>
  <c r="A493" i="6" s="1"/>
  <c r="A494" i="6" s="1"/>
  <c r="A495" i="6" s="1"/>
  <c r="A496" i="6" s="1"/>
  <c r="A497" i="6" s="1"/>
  <c r="A498" i="6" s="1"/>
  <c r="A499" i="6" s="1"/>
  <c r="A500" i="6" s="1"/>
  <c r="A501" i="6" s="1"/>
  <c r="A502" i="6" s="1"/>
  <c r="A503" i="6" s="1"/>
  <c r="A504" i="6" s="1"/>
  <c r="A505" i="6" s="1"/>
  <c r="A506" i="6" s="1"/>
  <c r="A507" i="6" s="1"/>
  <c r="A508" i="6" s="1"/>
  <c r="A509" i="6" s="1"/>
  <c r="A510" i="6" s="1"/>
  <c r="A511" i="6" s="1"/>
  <c r="A512" i="6" s="1"/>
  <c r="A513" i="6" s="1"/>
  <c r="A514" i="6" s="1"/>
  <c r="A515" i="6" s="1"/>
  <c r="A516" i="6" s="1"/>
  <c r="A517" i="6" s="1"/>
  <c r="A518" i="6" s="1"/>
  <c r="A519" i="6" s="1"/>
  <c r="A520" i="6" s="1"/>
  <c r="A521" i="6" s="1"/>
  <c r="A522" i="6" s="1"/>
  <c r="A523" i="6" s="1"/>
  <c r="A524" i="6" s="1"/>
  <c r="A525" i="6" s="1"/>
  <c r="A526" i="6" s="1"/>
  <c r="A527" i="6" s="1"/>
  <c r="A528" i="6" s="1"/>
  <c r="A529" i="6" s="1"/>
  <c r="A530" i="6" s="1"/>
  <c r="A531" i="6" s="1"/>
  <c r="A532" i="6" s="1"/>
  <c r="A533" i="6" s="1"/>
  <c r="A534" i="6" s="1"/>
  <c r="A535" i="6" s="1"/>
  <c r="A536" i="6" s="1"/>
  <c r="A537" i="6" s="1"/>
  <c r="A538" i="6" s="1"/>
  <c r="A539" i="6" s="1"/>
  <c r="A540" i="6" s="1"/>
  <c r="A541" i="6" s="1"/>
  <c r="A542" i="6" s="1"/>
  <c r="A543" i="6" s="1"/>
  <c r="A544" i="6" s="1"/>
  <c r="A545" i="6" s="1"/>
  <c r="A546" i="6" s="1"/>
  <c r="A547" i="6" s="1"/>
  <c r="A548" i="6" s="1"/>
  <c r="A549" i="6" s="1"/>
  <c r="A550" i="6" s="1"/>
  <c r="A551" i="6" s="1"/>
  <c r="A552" i="6" s="1"/>
  <c r="A553" i="6" s="1"/>
  <c r="A554" i="6" s="1"/>
  <c r="A555" i="6" s="1"/>
  <c r="A556" i="6" s="1"/>
  <c r="A557" i="6" s="1"/>
  <c r="A558" i="6" s="1"/>
  <c r="A559" i="6" s="1"/>
  <c r="A560" i="6" s="1"/>
  <c r="A561" i="6" s="1"/>
  <c r="A562" i="6" s="1"/>
  <c r="A563" i="6" s="1"/>
  <c r="A564" i="6" s="1"/>
  <c r="A565" i="6" s="1"/>
  <c r="A566" i="6" s="1"/>
  <c r="A567" i="6" s="1"/>
  <c r="A568" i="6" s="1"/>
  <c r="A569" i="6" s="1"/>
  <c r="A570" i="6" s="1"/>
  <c r="A571" i="6" s="1"/>
  <c r="A572" i="6" s="1"/>
  <c r="A573" i="6" s="1"/>
  <c r="A574" i="6" s="1"/>
  <c r="A575" i="6" s="1"/>
  <c r="A576" i="6" s="1"/>
  <c r="A577" i="6" s="1"/>
  <c r="A578" i="6" s="1"/>
  <c r="A579" i="6" s="1"/>
  <c r="A580" i="6" s="1"/>
  <c r="A581" i="6" s="1"/>
  <c r="A582" i="6" s="1"/>
  <c r="A583" i="6" s="1"/>
  <c r="A584" i="6" s="1"/>
  <c r="A585" i="6" s="1"/>
  <c r="A586" i="6" s="1"/>
  <c r="A587" i="6" s="1"/>
  <c r="A588" i="6" s="1"/>
  <c r="A589" i="6" s="1"/>
  <c r="A590" i="6" s="1"/>
  <c r="A591" i="6" s="1"/>
  <c r="A592" i="6" s="1"/>
  <c r="A593" i="6" s="1"/>
  <c r="A594" i="6" s="1"/>
  <c r="A595" i="6" s="1"/>
  <c r="A596" i="6" s="1"/>
  <c r="A597" i="6" s="1"/>
  <c r="A598" i="6" s="1"/>
  <c r="A599" i="6" s="1"/>
  <c r="A600" i="6" s="1"/>
  <c r="A601" i="6" s="1"/>
  <c r="A602" i="6" s="1"/>
  <c r="A603" i="6" s="1"/>
  <c r="A604" i="6" s="1"/>
  <c r="A605" i="6" s="1"/>
  <c r="A606" i="6" s="1"/>
  <c r="A607" i="6" s="1"/>
  <c r="A608" i="6" s="1"/>
  <c r="A609" i="6" s="1"/>
  <c r="A610" i="6" s="1"/>
  <c r="A611" i="6" s="1"/>
  <c r="A612" i="6" s="1"/>
  <c r="A613" i="6" s="1"/>
  <c r="A614" i="6" s="1"/>
  <c r="A615" i="6" s="1"/>
  <c r="A616" i="6" s="1"/>
  <c r="A617" i="6" s="1"/>
  <c r="A618" i="6" s="1"/>
  <c r="A619" i="6" s="1"/>
  <c r="A620" i="6" s="1"/>
  <c r="A621" i="6" s="1"/>
  <c r="A622" i="6" s="1"/>
  <c r="A623" i="6" s="1"/>
  <c r="A624" i="6" s="1"/>
  <c r="A625" i="6" s="1"/>
  <c r="A626" i="6" s="1"/>
  <c r="A627" i="6" s="1"/>
  <c r="A628" i="6" s="1"/>
  <c r="A629" i="6" s="1"/>
  <c r="A630" i="6" s="1"/>
  <c r="A631" i="6" s="1"/>
  <c r="A632" i="6" s="1"/>
  <c r="A633" i="6" s="1"/>
  <c r="A634" i="6" s="1"/>
  <c r="A635" i="6" s="1"/>
  <c r="A636" i="6" s="1"/>
  <c r="A637" i="6" s="1"/>
  <c r="A638" i="6" s="1"/>
  <c r="A639" i="6" s="1"/>
  <c r="A640" i="6" s="1"/>
  <c r="A641" i="6" s="1"/>
  <c r="A642" i="6" s="1"/>
  <c r="A643" i="6" s="1"/>
  <c r="A644" i="6" s="1"/>
  <c r="A645" i="6" s="1"/>
  <c r="A646" i="6" s="1"/>
  <c r="A647" i="6" s="1"/>
  <c r="A648" i="6" s="1"/>
  <c r="A649" i="6" s="1"/>
  <c r="A650" i="6" s="1"/>
  <c r="A651" i="6" s="1"/>
  <c r="A652" i="6" s="1"/>
  <c r="A653" i="6" s="1"/>
  <c r="A654" i="6" s="1"/>
  <c r="A655" i="6" s="1"/>
  <c r="A656" i="6" s="1"/>
  <c r="A657" i="6" s="1"/>
  <c r="A658" i="6" s="1"/>
  <c r="A659" i="6" s="1"/>
  <c r="A660" i="6" s="1"/>
  <c r="A661" i="6" s="1"/>
  <c r="A662" i="6" s="1"/>
  <c r="A663" i="6" s="1"/>
  <c r="A664" i="6" s="1"/>
  <c r="A665" i="6" s="1"/>
  <c r="A666" i="6" s="1"/>
  <c r="A667" i="6" s="1"/>
  <c r="A668" i="6" s="1"/>
  <c r="A669" i="6" s="1"/>
  <c r="A670" i="6" s="1"/>
  <c r="A671" i="6" s="1"/>
  <c r="A672" i="6" s="1"/>
  <c r="A673" i="6" s="1"/>
  <c r="A674" i="6" s="1"/>
  <c r="A675" i="6" s="1"/>
  <c r="A676" i="6" s="1"/>
  <c r="A677" i="6" s="1"/>
  <c r="A678" i="6" s="1"/>
  <c r="A679" i="6" s="1"/>
  <c r="A680" i="6" s="1"/>
  <c r="A681" i="6" s="1"/>
  <c r="A682" i="6" s="1"/>
  <c r="A683" i="6" s="1"/>
  <c r="A684" i="6" s="1"/>
  <c r="A685" i="6" s="1"/>
  <c r="A686" i="6" s="1"/>
  <c r="A687" i="6" s="1"/>
  <c r="A688" i="6" s="1"/>
  <c r="A689" i="6" s="1"/>
  <c r="A690" i="6" s="1"/>
  <c r="A691" i="6" s="1"/>
  <c r="A692" i="6" s="1"/>
  <c r="A693" i="6" s="1"/>
  <c r="A694" i="6" s="1"/>
  <c r="A695" i="6" s="1"/>
  <c r="A696" i="6" s="1"/>
  <c r="A697" i="6" s="1"/>
  <c r="A698" i="6" s="1"/>
  <c r="A699" i="6" s="1"/>
  <c r="A700" i="6" s="1"/>
  <c r="A701" i="6" s="1"/>
  <c r="A702" i="6" s="1"/>
  <c r="A703" i="6" s="1"/>
  <c r="A704" i="6" s="1"/>
  <c r="A705" i="6" s="1"/>
  <c r="A706" i="6" s="1"/>
  <c r="A707" i="6" s="1"/>
  <c r="A708" i="6" s="1"/>
  <c r="A709" i="6" s="1"/>
  <c r="A710" i="6" s="1"/>
  <c r="A711" i="6" s="1"/>
  <c r="A712" i="6" s="1"/>
  <c r="A713" i="6" s="1"/>
  <c r="A714" i="6" s="1"/>
  <c r="A715" i="6" s="1"/>
  <c r="A716" i="6" s="1"/>
  <c r="A717" i="6" s="1"/>
  <c r="A718" i="6" s="1"/>
  <c r="A719" i="6" s="1"/>
  <c r="A720" i="6" s="1"/>
  <c r="A721" i="6" s="1"/>
  <c r="A722" i="6" s="1"/>
  <c r="A723" i="6" s="1"/>
  <c r="A724" i="6" s="1"/>
  <c r="A725" i="6" s="1"/>
  <c r="A726" i="6" s="1"/>
  <c r="A727" i="6" s="1"/>
  <c r="A728" i="6" s="1"/>
  <c r="A729" i="6" s="1"/>
  <c r="A730" i="6" s="1"/>
  <c r="A731" i="6" s="1"/>
  <c r="A732" i="6" s="1"/>
  <c r="A733" i="6" s="1"/>
  <c r="A734" i="6" s="1"/>
  <c r="A735" i="6" s="1"/>
  <c r="A736" i="6" s="1"/>
  <c r="A737" i="6" s="1"/>
  <c r="A738" i="6" s="1"/>
  <c r="A739" i="6" s="1"/>
  <c r="A740" i="6" s="1"/>
  <c r="A741" i="6" s="1"/>
  <c r="A742" i="6" s="1"/>
  <c r="A743" i="6" s="1"/>
  <c r="A744" i="6" s="1"/>
  <c r="A745" i="6" s="1"/>
  <c r="A746" i="6" s="1"/>
  <c r="A747" i="6" s="1"/>
  <c r="A748" i="6" s="1"/>
  <c r="A749" i="6" s="1"/>
  <c r="A750" i="6" s="1"/>
  <c r="A751" i="6" s="1"/>
  <c r="A752" i="6" s="1"/>
  <c r="A753" i="6" s="1"/>
  <c r="A754" i="6" s="1"/>
  <c r="A755" i="6" s="1"/>
  <c r="A756" i="6" s="1"/>
  <c r="A757" i="6" s="1"/>
  <c r="A758" i="6" s="1"/>
  <c r="A759" i="6" s="1"/>
  <c r="A760" i="6" s="1"/>
  <c r="A761" i="6" s="1"/>
  <c r="A762" i="6" s="1"/>
  <c r="A763" i="6" s="1"/>
  <c r="A764" i="6" s="1"/>
  <c r="A765" i="6" s="1"/>
  <c r="A766" i="6" s="1"/>
  <c r="A767" i="6" s="1"/>
  <c r="A768" i="6" s="1"/>
  <c r="A769" i="6" s="1"/>
  <c r="A770" i="6" s="1"/>
  <c r="A771" i="6" s="1"/>
  <c r="A772" i="6" s="1"/>
  <c r="A773" i="6" s="1"/>
  <c r="A774" i="6" s="1"/>
  <c r="A775" i="6" s="1"/>
  <c r="A776" i="6" s="1"/>
  <c r="A777" i="6" s="1"/>
  <c r="A778" i="6" s="1"/>
  <c r="A779" i="6" s="1"/>
  <c r="A780" i="6" s="1"/>
  <c r="A781" i="6" s="1"/>
  <c r="A782" i="6" s="1"/>
  <c r="A783" i="6" s="1"/>
  <c r="A784" i="6" s="1"/>
  <c r="A785" i="6" s="1"/>
  <c r="A786" i="6" s="1"/>
  <c r="A787" i="6" s="1"/>
  <c r="A788" i="6" s="1"/>
  <c r="A789" i="6" s="1"/>
  <c r="A790" i="6" s="1"/>
  <c r="A791" i="6" s="1"/>
  <c r="A792" i="6" s="1"/>
  <c r="A793" i="6" s="1"/>
  <c r="A794" i="6" s="1"/>
  <c r="A795" i="6" s="1"/>
  <c r="A796" i="6" s="1"/>
  <c r="A797" i="6" s="1"/>
  <c r="A798" i="6" s="1"/>
  <c r="A799" i="6" s="1"/>
  <c r="A800" i="6" s="1"/>
  <c r="A801" i="6" s="1"/>
  <c r="A802" i="6" s="1"/>
  <c r="A803" i="6" s="1"/>
  <c r="A804" i="6" s="1"/>
  <c r="A805" i="6" s="1"/>
  <c r="A806" i="6" s="1"/>
  <c r="A807" i="6" s="1"/>
  <c r="A808" i="6" s="1"/>
  <c r="A809" i="6" s="1"/>
  <c r="A810" i="6" s="1"/>
  <c r="A811" i="6" s="1"/>
  <c r="A812" i="6" s="1"/>
  <c r="A813" i="6" s="1"/>
  <c r="A814" i="6" s="1"/>
  <c r="A815" i="6" s="1"/>
  <c r="A816" i="6" s="1"/>
  <c r="A817" i="6" s="1"/>
  <c r="A818" i="6" s="1"/>
  <c r="A819" i="6" s="1"/>
  <c r="A820" i="6" s="1"/>
  <c r="A821" i="6" s="1"/>
  <c r="A822" i="6" s="1"/>
  <c r="A823" i="6" s="1"/>
  <c r="A824" i="6" s="1"/>
  <c r="A825" i="6" s="1"/>
  <c r="A826" i="6" s="1"/>
  <c r="A827" i="6" s="1"/>
  <c r="A828" i="6" s="1"/>
  <c r="A829" i="6" s="1"/>
  <c r="A830" i="6" s="1"/>
  <c r="A831" i="6" s="1"/>
  <c r="A832" i="6" s="1"/>
  <c r="A833" i="6" s="1"/>
  <c r="A834" i="6" s="1"/>
  <c r="A835" i="6" s="1"/>
  <c r="A836" i="6" s="1"/>
  <c r="A837" i="6" s="1"/>
  <c r="A838" i="6" s="1"/>
  <c r="A839" i="6" s="1"/>
  <c r="A840" i="6" s="1"/>
  <c r="A841" i="6" s="1"/>
  <c r="A842" i="6" s="1"/>
  <c r="A843" i="6" s="1"/>
  <c r="A844" i="6" s="1"/>
  <c r="A845" i="6" s="1"/>
  <c r="A846" i="6" s="1"/>
  <c r="A847" i="6" s="1"/>
  <c r="A848" i="6" s="1"/>
  <c r="A849" i="6" s="1"/>
  <c r="A850" i="6" s="1"/>
  <c r="A851" i="6" s="1"/>
  <c r="A852" i="6" s="1"/>
  <c r="A853" i="6" s="1"/>
  <c r="A854" i="6" s="1"/>
  <c r="A855" i="6" s="1"/>
  <c r="A856" i="6" s="1"/>
  <c r="A857" i="6" s="1"/>
  <c r="A858" i="6" s="1"/>
  <c r="A859" i="6" s="1"/>
  <c r="A860" i="6" s="1"/>
  <c r="A861" i="6" s="1"/>
  <c r="A862" i="6" s="1"/>
  <c r="A863" i="6" s="1"/>
  <c r="A864" i="6" s="1"/>
  <c r="A865" i="6" s="1"/>
  <c r="A866" i="6" s="1"/>
  <c r="A867" i="6" s="1"/>
  <c r="A868" i="6" s="1"/>
  <c r="A869" i="6" s="1"/>
  <c r="A870" i="6" s="1"/>
  <c r="A871" i="6" s="1"/>
  <c r="A872" i="6" s="1"/>
  <c r="A873" i="6" s="1"/>
  <c r="A874" i="6" s="1"/>
  <c r="A875" i="6" s="1"/>
  <c r="A876" i="6" s="1"/>
  <c r="A877" i="6" s="1"/>
  <c r="A878" i="6" s="1"/>
  <c r="A879" i="6" s="1"/>
  <c r="A880" i="6" s="1"/>
  <c r="A881" i="6" s="1"/>
  <c r="A882" i="6" s="1"/>
  <c r="A883" i="6" s="1"/>
  <c r="A884" i="6" s="1"/>
  <c r="A885" i="6" s="1"/>
  <c r="A886" i="6" s="1"/>
  <c r="A887" i="6" s="1"/>
  <c r="A888" i="6" s="1"/>
  <c r="A889" i="6" s="1"/>
  <c r="A890" i="6" s="1"/>
  <c r="A891" i="6" s="1"/>
  <c r="A892" i="6" s="1"/>
  <c r="A893" i="6" s="1"/>
  <c r="A894" i="6" s="1"/>
  <c r="A895" i="6" s="1"/>
  <c r="A896" i="6" s="1"/>
  <c r="A897" i="6" s="1"/>
  <c r="A898" i="6" s="1"/>
  <c r="A899" i="6" s="1"/>
  <c r="A900" i="6" s="1"/>
  <c r="A901" i="6" s="1"/>
  <c r="A902" i="6" s="1"/>
  <c r="A903" i="6" s="1"/>
  <c r="A904" i="6" s="1"/>
  <c r="A905" i="6" s="1"/>
  <c r="A906" i="6" s="1"/>
  <c r="A907" i="6" s="1"/>
  <c r="A908" i="6" s="1"/>
  <c r="A909" i="6" s="1"/>
  <c r="A910" i="6" s="1"/>
  <c r="A911" i="6" s="1"/>
  <c r="A912" i="6" s="1"/>
  <c r="A913" i="6" s="1"/>
  <c r="A914" i="6" s="1"/>
  <c r="A915" i="6" s="1"/>
  <c r="A916" i="6" s="1"/>
  <c r="A917" i="6" s="1"/>
  <c r="A918" i="6" s="1"/>
  <c r="A919" i="6" s="1"/>
  <c r="A920" i="6" s="1"/>
  <c r="A921" i="6" s="1"/>
  <c r="A922" i="6" s="1"/>
  <c r="A923" i="6" s="1"/>
  <c r="A924" i="6" s="1"/>
  <c r="A925" i="6" s="1"/>
  <c r="A926" i="6" s="1"/>
  <c r="A927" i="6" s="1"/>
  <c r="A928" i="6" s="1"/>
  <c r="A929" i="6" s="1"/>
  <c r="A930" i="6" s="1"/>
  <c r="A931" i="6" s="1"/>
  <c r="A932" i="6" s="1"/>
  <c r="A933" i="6" s="1"/>
  <c r="A934" i="6" s="1"/>
  <c r="A935" i="6" s="1"/>
  <c r="A936" i="6" s="1"/>
  <c r="A937" i="6" s="1"/>
  <c r="A938" i="6" s="1"/>
  <c r="A939" i="6" s="1"/>
  <c r="A940" i="6" s="1"/>
  <c r="A941" i="6" s="1"/>
  <c r="A942" i="6" s="1"/>
  <c r="A943" i="6" s="1"/>
  <c r="A944" i="6" s="1"/>
  <c r="A945" i="6" s="1"/>
  <c r="A946" i="6" s="1"/>
  <c r="A947" i="6" s="1"/>
  <c r="A948" i="6" s="1"/>
  <c r="A949" i="6" s="1"/>
  <c r="A950" i="6" s="1"/>
  <c r="A951" i="6" s="1"/>
  <c r="A952" i="6" s="1"/>
  <c r="A953" i="6" s="1"/>
  <c r="A954" i="6" s="1"/>
  <c r="A955" i="6" s="1"/>
  <c r="A956" i="6" s="1"/>
  <c r="A957" i="6" s="1"/>
  <c r="A958" i="6" s="1"/>
  <c r="A959" i="6" s="1"/>
  <c r="A960" i="6" s="1"/>
  <c r="A961" i="6" s="1"/>
  <c r="A962" i="6" s="1"/>
  <c r="A963" i="6" s="1"/>
  <c r="A964" i="6" s="1"/>
  <c r="A965" i="6" s="1"/>
  <c r="A966" i="6" s="1"/>
  <c r="A967" i="6" s="1"/>
  <c r="A968" i="6" s="1"/>
  <c r="A969" i="6" s="1"/>
  <c r="A970" i="6" s="1"/>
  <c r="A971" i="6" s="1"/>
  <c r="A972" i="6" s="1"/>
  <c r="A973" i="6" s="1"/>
  <c r="A974" i="6" s="1"/>
  <c r="A975" i="6" s="1"/>
  <c r="A976" i="6" s="1"/>
  <c r="A977" i="6" s="1"/>
  <c r="A978" i="6" s="1"/>
  <c r="A979" i="6" s="1"/>
  <c r="A980" i="6" s="1"/>
  <c r="A981" i="6" s="1"/>
  <c r="A982" i="6" s="1"/>
  <c r="A983" i="6" s="1"/>
  <c r="A984" i="6" s="1"/>
  <c r="A985" i="6" s="1"/>
  <c r="A986" i="6" s="1"/>
  <c r="A987" i="6" s="1"/>
  <c r="A988" i="6" s="1"/>
  <c r="A989" i="6" s="1"/>
  <c r="A990" i="6" s="1"/>
  <c r="A991" i="6" s="1"/>
  <c r="A992" i="6" s="1"/>
  <c r="A993" i="6" s="1"/>
  <c r="A994" i="6" s="1"/>
  <c r="A995" i="6" s="1"/>
  <c r="A996" i="6" s="1"/>
  <c r="A997" i="6" s="1"/>
  <c r="A998" i="6" s="1"/>
  <c r="A999" i="6" s="1"/>
  <c r="A1000" i="6" s="1"/>
  <c r="A1001" i="6" s="1"/>
  <c r="A1002" i="6" s="1"/>
  <c r="A1003" i="6" s="1"/>
  <c r="A1004" i="6" s="1"/>
  <c r="A1005" i="6" s="1"/>
  <c r="A1006" i="6" s="1"/>
  <c r="A1007" i="6" s="1"/>
  <c r="A1008" i="6" s="1"/>
  <c r="A1009" i="6" s="1"/>
  <c r="A1010" i="6" s="1"/>
  <c r="A1011" i="6" s="1"/>
  <c r="A1012" i="6" s="1"/>
  <c r="A1013" i="6" s="1"/>
  <c r="A1014" i="6" s="1"/>
  <c r="A1015" i="6" s="1"/>
  <c r="A1016" i="6" s="1"/>
  <c r="A1017" i="6" s="1"/>
  <c r="A1018" i="6" s="1"/>
  <c r="A1019" i="6" s="1"/>
  <c r="A1020" i="6" s="1"/>
  <c r="A1021" i="6" s="1"/>
  <c r="A1022" i="6" s="1"/>
  <c r="A1023" i="6" s="1"/>
  <c r="A1024" i="6" s="1"/>
  <c r="A1025" i="6" s="1"/>
  <c r="A1026" i="6" s="1"/>
  <c r="A1027" i="6" s="1"/>
  <c r="A1028" i="6" s="1"/>
  <c r="A1029" i="6" s="1"/>
  <c r="A1030" i="6" s="1"/>
  <c r="A1031" i="6" s="1"/>
  <c r="A1032" i="6" s="1"/>
  <c r="A1033" i="6" s="1"/>
  <c r="A1034" i="6" s="1"/>
  <c r="A1035" i="6" s="1"/>
  <c r="A1036" i="6" s="1"/>
  <c r="A1037" i="6" s="1"/>
  <c r="A1038" i="6" s="1"/>
  <c r="A1039" i="6" s="1"/>
  <c r="A1040" i="6" s="1"/>
  <c r="A1041" i="6" s="1"/>
  <c r="A1042" i="6" s="1"/>
  <c r="A1043" i="6" s="1"/>
  <c r="A1044" i="6" s="1"/>
  <c r="A1045" i="6" s="1"/>
  <c r="A1046" i="6" s="1"/>
  <c r="A1047" i="6" s="1"/>
  <c r="A1048" i="6" s="1"/>
  <c r="A1049" i="6" s="1"/>
  <c r="A1050" i="6" s="1"/>
  <c r="A1051" i="6" s="1"/>
  <c r="A1052" i="6" s="1"/>
  <c r="A1053" i="6" s="1"/>
  <c r="A1054" i="6" s="1"/>
  <c r="A1055" i="6" s="1"/>
  <c r="A1056" i="6" s="1"/>
  <c r="A1057" i="6" s="1"/>
  <c r="A1058" i="6" s="1"/>
  <c r="A1059" i="6" s="1"/>
  <c r="A1060" i="6" s="1"/>
  <c r="A1061" i="6" s="1"/>
  <c r="A1062" i="6" s="1"/>
  <c r="A1063" i="6" s="1"/>
  <c r="A1064" i="6" s="1"/>
  <c r="A1065" i="6" s="1"/>
  <c r="A1066" i="6" s="1"/>
  <c r="A1067" i="6" s="1"/>
  <c r="A1068" i="6" s="1"/>
  <c r="A1069" i="6" s="1"/>
  <c r="A1070" i="6" s="1"/>
  <c r="A1071" i="6" s="1"/>
  <c r="A1072" i="6" s="1"/>
  <c r="A1073" i="6" s="1"/>
  <c r="A1074" i="6" s="1"/>
  <c r="A1075" i="6" s="1"/>
  <c r="A1076" i="6" s="1"/>
  <c r="A1077" i="6" s="1"/>
  <c r="A1078" i="6" s="1"/>
  <c r="A1079" i="6" s="1"/>
  <c r="A1080" i="6" s="1"/>
  <c r="A1081" i="6" s="1"/>
  <c r="A1082" i="6" s="1"/>
  <c r="A1083" i="6" s="1"/>
  <c r="A1084" i="6" s="1"/>
  <c r="A1085" i="6" s="1"/>
  <c r="A1086" i="6" s="1"/>
  <c r="A1087" i="6" s="1"/>
  <c r="A1088" i="6" s="1"/>
  <c r="A1089" i="6" s="1"/>
  <c r="A1090" i="6" s="1"/>
  <c r="A1091" i="6" s="1"/>
  <c r="A1092" i="6" s="1"/>
  <c r="A1093" i="6" s="1"/>
  <c r="A1094" i="6" s="1"/>
  <c r="A1095" i="6" s="1"/>
  <c r="A1096" i="6" s="1"/>
  <c r="A1097" i="6" s="1"/>
  <c r="A1098" i="6" s="1"/>
  <c r="A1099" i="6" s="1"/>
  <c r="A1100" i="6" s="1"/>
  <c r="A1101" i="6" s="1"/>
  <c r="A1102" i="6" s="1"/>
  <c r="A1103" i="6" s="1"/>
  <c r="A1104" i="6" s="1"/>
  <c r="A1105" i="6" s="1"/>
  <c r="A1106" i="6" s="1"/>
  <c r="A1107" i="6" s="1"/>
  <c r="A1108" i="6" s="1"/>
  <c r="A1109" i="6" s="1"/>
  <c r="A1110" i="6" s="1"/>
  <c r="A1111" i="6" s="1"/>
  <c r="A1112" i="6" s="1"/>
  <c r="A1113" i="6" s="1"/>
  <c r="A1114" i="6" s="1"/>
  <c r="A1115" i="6" s="1"/>
  <c r="A1116" i="6" s="1"/>
  <c r="A1117" i="6" s="1"/>
  <c r="A1118" i="6" s="1"/>
  <c r="A1119" i="6" s="1"/>
  <c r="A1120" i="6" s="1"/>
  <c r="A1121" i="6" s="1"/>
  <c r="A1122" i="6" s="1"/>
  <c r="A1123" i="6" s="1"/>
  <c r="A1124" i="6" s="1"/>
  <c r="A1125" i="6" s="1"/>
  <c r="A1126" i="6" s="1"/>
  <c r="A1127" i="6" s="1"/>
  <c r="A1128" i="6" s="1"/>
  <c r="A1129" i="6" s="1"/>
  <c r="A1130" i="6" s="1"/>
  <c r="A1131" i="6" s="1"/>
  <c r="A1132" i="6" s="1"/>
  <c r="A1133" i="6" s="1"/>
  <c r="A1134" i="6" s="1"/>
  <c r="A1135" i="6" s="1"/>
  <c r="A1136" i="6" s="1"/>
  <c r="A1137" i="6" s="1"/>
  <c r="A1138" i="6" s="1"/>
  <c r="A1139" i="6" s="1"/>
  <c r="A1140" i="6" s="1"/>
  <c r="A1141" i="6" s="1"/>
  <c r="A1142" i="6" s="1"/>
  <c r="A1143" i="6" s="1"/>
  <c r="A1144" i="6" s="1"/>
  <c r="A1145" i="6" s="1"/>
  <c r="A1146" i="6" s="1"/>
  <c r="A1147" i="6" s="1"/>
  <c r="A1148" i="6" s="1"/>
  <c r="A1149" i="6" s="1"/>
  <c r="A1150" i="6" s="1"/>
  <c r="A1151" i="6" s="1"/>
  <c r="A1152" i="6" s="1"/>
  <c r="A1153" i="6" s="1"/>
  <c r="A1154" i="6" s="1"/>
  <c r="A1155" i="6" s="1"/>
  <c r="A1156" i="6" s="1"/>
  <c r="A1157" i="6" s="1"/>
  <c r="A1158" i="6" s="1"/>
  <c r="A1159" i="6" s="1"/>
  <c r="A1160" i="6" s="1"/>
  <c r="A1161" i="6" s="1"/>
  <c r="A1162" i="6" s="1"/>
  <c r="A1163" i="6" s="1"/>
  <c r="A1164" i="6" s="1"/>
  <c r="A1165" i="6" s="1"/>
  <c r="A1166" i="6" s="1"/>
  <c r="A1167" i="6" s="1"/>
  <c r="A1168" i="6" s="1"/>
  <c r="A1169" i="6" s="1"/>
  <c r="A1170" i="6" s="1"/>
  <c r="A1171" i="6" s="1"/>
  <c r="A1172" i="6" s="1"/>
  <c r="A1173" i="6" s="1"/>
  <c r="A1174" i="6" s="1"/>
  <c r="A1175" i="6" s="1"/>
  <c r="A1176" i="6" s="1"/>
  <c r="A1177" i="6" s="1"/>
  <c r="A1178" i="6" s="1"/>
  <c r="A1179" i="6" s="1"/>
  <c r="A1180" i="6" s="1"/>
  <c r="A1181" i="6" s="1"/>
  <c r="A1182" i="6" s="1"/>
  <c r="A1183" i="6" s="1"/>
  <c r="A1184" i="6" s="1"/>
  <c r="A1185" i="6" s="1"/>
  <c r="A1186" i="6" s="1"/>
  <c r="A1187" i="6" s="1"/>
  <c r="A1188" i="6" s="1"/>
  <c r="A1189" i="6" s="1"/>
  <c r="A1190" i="6" s="1"/>
  <c r="A1191" i="6" s="1"/>
  <c r="A1192" i="6" s="1"/>
  <c r="A1193" i="6" s="1"/>
  <c r="A1194" i="6" s="1"/>
  <c r="A1195" i="6" s="1"/>
  <c r="A1196" i="6" s="1"/>
  <c r="A1197" i="6" s="1"/>
  <c r="A1198" i="6" s="1"/>
  <c r="A1199" i="6" s="1"/>
  <c r="A1200" i="6" s="1"/>
  <c r="A1201" i="6" s="1"/>
  <c r="A1202" i="6" s="1"/>
  <c r="A1203" i="6" s="1"/>
  <c r="A1204" i="6" s="1"/>
  <c r="A1205" i="6" s="1"/>
  <c r="A1206" i="6" s="1"/>
  <c r="A1207" i="6" s="1"/>
  <c r="A1208" i="6" s="1"/>
  <c r="A1209" i="6" s="1"/>
  <c r="A1210" i="6" s="1"/>
  <c r="A1211" i="6" s="1"/>
  <c r="A1212" i="6" s="1"/>
  <c r="A1213" i="6" s="1"/>
  <c r="A1214" i="6" s="1"/>
  <c r="A1215" i="6" s="1"/>
  <c r="A1216" i="6" s="1"/>
  <c r="A1217" i="6" s="1"/>
  <c r="A1218" i="6" s="1"/>
  <c r="A1219" i="6" s="1"/>
  <c r="A1220" i="6" s="1"/>
  <c r="A1221" i="6" s="1"/>
  <c r="A1222" i="6" s="1"/>
  <c r="A1223" i="6" s="1"/>
  <c r="A1224" i="6" s="1"/>
  <c r="A1225" i="6" s="1"/>
  <c r="A1226" i="6" s="1"/>
  <c r="A1227" i="6" s="1"/>
  <c r="A1228" i="6" s="1"/>
  <c r="A1229" i="6" s="1"/>
  <c r="A1230" i="6" s="1"/>
  <c r="A1231" i="6" s="1"/>
  <c r="A1232" i="6" s="1"/>
  <c r="A1233" i="6" s="1"/>
  <c r="A1234" i="6" s="1"/>
  <c r="A1235" i="6" s="1"/>
  <c r="A1236" i="6" s="1"/>
  <c r="A1237" i="6" s="1"/>
  <c r="A1238" i="6" s="1"/>
  <c r="A1239" i="6" s="1"/>
  <c r="A1240" i="6" s="1"/>
  <c r="A1241" i="6" s="1"/>
  <c r="A1242" i="6" s="1"/>
  <c r="A1243" i="6" s="1"/>
  <c r="A1244" i="6" s="1"/>
  <c r="A1245" i="6" s="1"/>
  <c r="A1246" i="6" s="1"/>
  <c r="A1247" i="6" s="1"/>
  <c r="A1248" i="6" s="1"/>
  <c r="A1249" i="6" s="1"/>
  <c r="A1250" i="6" s="1"/>
  <c r="A1251" i="6" s="1"/>
  <c r="A1252" i="6" s="1"/>
  <c r="A1253" i="6" s="1"/>
  <c r="A1254" i="6" s="1"/>
  <c r="A1255" i="6" s="1"/>
  <c r="A1256" i="6" s="1"/>
  <c r="A1257" i="6" s="1"/>
  <c r="A1258" i="6" s="1"/>
  <c r="A1259" i="6" s="1"/>
  <c r="A1260" i="6" s="1"/>
  <c r="A1261" i="6" s="1"/>
  <c r="A1262" i="6" s="1"/>
  <c r="A1263" i="6" s="1"/>
  <c r="A1264" i="6" s="1"/>
  <c r="A1265" i="6" s="1"/>
  <c r="A1266" i="6" s="1"/>
  <c r="A1267" i="6" s="1"/>
  <c r="A1268" i="6" s="1"/>
  <c r="A1269" i="6" s="1"/>
  <c r="A1270" i="6" s="1"/>
  <c r="A1271" i="6" s="1"/>
  <c r="A1272" i="6" s="1"/>
  <c r="A1273" i="6" s="1"/>
  <c r="A1274" i="6" s="1"/>
  <c r="A1275" i="6" s="1"/>
  <c r="A1276" i="6" s="1"/>
  <c r="A1277" i="6" s="1"/>
  <c r="A1278" i="6" s="1"/>
  <c r="A1279" i="6" s="1"/>
  <c r="A1280" i="6" s="1"/>
  <c r="A1281" i="6" s="1"/>
  <c r="A1282" i="6" s="1"/>
  <c r="A1283" i="6" s="1"/>
  <c r="A1284" i="6" s="1"/>
  <c r="A1285" i="6" s="1"/>
  <c r="A1286" i="6" s="1"/>
  <c r="A1287" i="6" s="1"/>
  <c r="A1288" i="6" s="1"/>
  <c r="A1289" i="6" s="1"/>
  <c r="A1290" i="6" s="1"/>
  <c r="A1291" i="6" s="1"/>
  <c r="A1292" i="6" s="1"/>
  <c r="A1293" i="6" s="1"/>
  <c r="A1294" i="6" s="1"/>
  <c r="A1295" i="6" s="1"/>
  <c r="A1296" i="6" s="1"/>
  <c r="A1297" i="6" s="1"/>
  <c r="A1298" i="6" s="1"/>
  <c r="A1299" i="6" s="1"/>
  <c r="A1300" i="6" s="1"/>
  <c r="A1301" i="6" s="1"/>
  <c r="A1302" i="6" s="1"/>
  <c r="A1303" i="6" s="1"/>
  <c r="A1304" i="6" s="1"/>
  <c r="A1305" i="6" s="1"/>
  <c r="A1306" i="6" s="1"/>
  <c r="A1307" i="6" s="1"/>
  <c r="A1308" i="6" s="1"/>
  <c r="A1309" i="6" s="1"/>
  <c r="A1310" i="6" s="1"/>
  <c r="A1311" i="6" s="1"/>
  <c r="A1312" i="6" s="1"/>
  <c r="A1313" i="6" s="1"/>
  <c r="A1314" i="6" s="1"/>
  <c r="A1315" i="6" s="1"/>
  <c r="A1316" i="6" s="1"/>
  <c r="A1317" i="6" s="1"/>
  <c r="A1318" i="6" s="1"/>
  <c r="A1319" i="6" s="1"/>
  <c r="A1320" i="6" s="1"/>
  <c r="A1321" i="6" s="1"/>
  <c r="A1322" i="6" s="1"/>
  <c r="A1323" i="6" s="1"/>
  <c r="A1324" i="6" s="1"/>
  <c r="A1325" i="6" s="1"/>
  <c r="A1326" i="6" s="1"/>
  <c r="A1327" i="6" s="1"/>
  <c r="A1328" i="6" s="1"/>
  <c r="A1329" i="6" s="1"/>
  <c r="A1330" i="6" s="1"/>
  <c r="A1331" i="6" s="1"/>
  <c r="A1332" i="6" s="1"/>
  <c r="A1333" i="6" s="1"/>
  <c r="A1334" i="6" s="1"/>
  <c r="A1335" i="6" s="1"/>
  <c r="A1336" i="6" s="1"/>
  <c r="A1337" i="6" s="1"/>
  <c r="A1338" i="6" s="1"/>
  <c r="A1339" i="6" s="1"/>
  <c r="A1340" i="6" s="1"/>
  <c r="A1341" i="6" s="1"/>
  <c r="A1342" i="6" s="1"/>
  <c r="A1343" i="6" s="1"/>
  <c r="A1344" i="6" s="1"/>
  <c r="A1345" i="6" s="1"/>
  <c r="A1346" i="6" s="1"/>
  <c r="A1347" i="6" s="1"/>
  <c r="A1348" i="6" s="1"/>
  <c r="A1349" i="6" s="1"/>
  <c r="A1350" i="6" s="1"/>
  <c r="A1351" i="6" s="1"/>
  <c r="A1352" i="6" s="1"/>
  <c r="A1353" i="6" s="1"/>
  <c r="A1354" i="6" s="1"/>
  <c r="A1355" i="6" s="1"/>
  <c r="A1356" i="6" s="1"/>
  <c r="A1357" i="6" s="1"/>
  <c r="A1358" i="6" s="1"/>
  <c r="A1359" i="6" s="1"/>
  <c r="A1360" i="6" s="1"/>
  <c r="A1361" i="6" s="1"/>
  <c r="A1362" i="6" s="1"/>
  <c r="A1363" i="6" s="1"/>
  <c r="A1364" i="6" s="1"/>
  <c r="A1365" i="6" s="1"/>
  <c r="A1366" i="6" s="1"/>
  <c r="A1367" i="6" s="1"/>
  <c r="A1368" i="6" s="1"/>
  <c r="A1369" i="6" s="1"/>
  <c r="A1370" i="6" s="1"/>
  <c r="A1371" i="6" s="1"/>
  <c r="A1372" i="6" s="1"/>
  <c r="A1373" i="6" s="1"/>
  <c r="A1374" i="6" s="1"/>
  <c r="A1375" i="6" s="1"/>
  <c r="A1376" i="6" s="1"/>
  <c r="A1377" i="6" s="1"/>
  <c r="A1378" i="6" s="1"/>
  <c r="A1379" i="6" s="1"/>
  <c r="A1380" i="6" s="1"/>
  <c r="A1381" i="6" s="1"/>
  <c r="A1382" i="6" s="1"/>
  <c r="A1383" i="6" s="1"/>
  <c r="A1384" i="6" s="1"/>
  <c r="A1385" i="6" s="1"/>
  <c r="A1386" i="6" s="1"/>
  <c r="A1387" i="6" s="1"/>
  <c r="A1388" i="6" s="1"/>
  <c r="A1389" i="6" s="1"/>
  <c r="A1390" i="6" s="1"/>
  <c r="A1391" i="6" s="1"/>
  <c r="A1392" i="6" s="1"/>
  <c r="A1393" i="6" s="1"/>
  <c r="A1394" i="6" s="1"/>
  <c r="A1395" i="6" s="1"/>
  <c r="A1396" i="6" s="1"/>
  <c r="A1397" i="6" s="1"/>
  <c r="A1398" i="6" s="1"/>
  <c r="A1399" i="6" s="1"/>
  <c r="A1400" i="6" s="1"/>
  <c r="A1401" i="6" s="1"/>
  <c r="A1402" i="6" s="1"/>
  <c r="A1403" i="6" s="1"/>
  <c r="A1404" i="6" s="1"/>
  <c r="A1405" i="6" s="1"/>
  <c r="A1406" i="6" s="1"/>
  <c r="A1407" i="6" s="1"/>
  <c r="A1408" i="6" s="1"/>
  <c r="A1409" i="6" s="1"/>
  <c r="A1410" i="6" s="1"/>
  <c r="A1411" i="6" s="1"/>
  <c r="A1412" i="6" s="1"/>
  <c r="A1413" i="6" s="1"/>
  <c r="A1414" i="6" s="1"/>
  <c r="A1415" i="6" s="1"/>
  <c r="A1416" i="6" s="1"/>
  <c r="A1417" i="6" s="1"/>
  <c r="A1418" i="6" s="1"/>
  <c r="A1419" i="6" s="1"/>
  <c r="A1420" i="6" s="1"/>
  <c r="A1421" i="6" s="1"/>
  <c r="A1422" i="6" s="1"/>
  <c r="A1423" i="6" s="1"/>
  <c r="A1424" i="6" s="1"/>
  <c r="A1425" i="6" s="1"/>
  <c r="A1426" i="6" s="1"/>
  <c r="A1427" i="6" s="1"/>
  <c r="A1428" i="6" s="1"/>
  <c r="A1429" i="6" s="1"/>
  <c r="A1430" i="6" s="1"/>
  <c r="A1431" i="6" s="1"/>
  <c r="A1432" i="6" s="1"/>
  <c r="A1433" i="6" s="1"/>
  <c r="A1434" i="6" s="1"/>
  <c r="A1435" i="6" s="1"/>
  <c r="A1436" i="6" s="1"/>
  <c r="A1437" i="6" s="1"/>
  <c r="A1438" i="6" s="1"/>
  <c r="A1439" i="6" s="1"/>
  <c r="A1440" i="6" s="1"/>
  <c r="A1441" i="6" s="1"/>
  <c r="A1442" i="6" s="1"/>
  <c r="A1443" i="6" s="1"/>
  <c r="A1444" i="6" s="1"/>
  <c r="A1445" i="6" s="1"/>
  <c r="A1446" i="6" s="1"/>
  <c r="A1447" i="6" s="1"/>
  <c r="A1448" i="6" s="1"/>
  <c r="A1449" i="6" s="1"/>
  <c r="A1450" i="6" s="1"/>
  <c r="A1451" i="6" s="1"/>
  <c r="A1452" i="6" s="1"/>
  <c r="A1453" i="6" s="1"/>
  <c r="A1454" i="6" s="1"/>
  <c r="A1455" i="6" s="1"/>
  <c r="A1456" i="6" s="1"/>
  <c r="A1457" i="6" s="1"/>
  <c r="A1458" i="6" s="1"/>
  <c r="A1459" i="6" s="1"/>
  <c r="A1460" i="6" s="1"/>
  <c r="A1461" i="6" s="1"/>
  <c r="A1462" i="6" s="1"/>
  <c r="A1463" i="6" s="1"/>
  <c r="A1464" i="6" s="1"/>
  <c r="A1465" i="6" s="1"/>
  <c r="A1466" i="6" s="1"/>
  <c r="A1467" i="6" s="1"/>
  <c r="A1468" i="6" s="1"/>
  <c r="A1469" i="6" s="1"/>
  <c r="A1470" i="6" s="1"/>
  <c r="A1471" i="6" s="1"/>
  <c r="A1472" i="6" s="1"/>
  <c r="A1473" i="6" s="1"/>
  <c r="A1474" i="6" s="1"/>
  <c r="A1475" i="6" s="1"/>
  <c r="A1476" i="6" s="1"/>
  <c r="A1477" i="6" s="1"/>
  <c r="A1478" i="6" s="1"/>
  <c r="A1479" i="6" s="1"/>
  <c r="A1480" i="6" s="1"/>
  <c r="A1481" i="6" s="1"/>
  <c r="A1482" i="6" s="1"/>
  <c r="A1483" i="6" s="1"/>
  <c r="A1484" i="6" s="1"/>
  <c r="A1485" i="6" s="1"/>
  <c r="A1486" i="6" s="1"/>
  <c r="A1487" i="6" s="1"/>
  <c r="A1488" i="6" s="1"/>
  <c r="A1489" i="6" s="1"/>
  <c r="A1490" i="6" s="1"/>
  <c r="A1491" i="6" s="1"/>
  <c r="A1492" i="6" s="1"/>
  <c r="A1493" i="6" s="1"/>
  <c r="A1494" i="6" s="1"/>
  <c r="A1495" i="6" s="1"/>
  <c r="A1496" i="6" s="1"/>
  <c r="A1497" i="6" s="1"/>
  <c r="A1498" i="6" s="1"/>
  <c r="A1499" i="6" s="1"/>
  <c r="A1500" i="6" s="1"/>
  <c r="A1501" i="6" s="1"/>
  <c r="A1502" i="6" s="1"/>
  <c r="A1503" i="6" s="1"/>
  <c r="A1504" i="6" s="1"/>
  <c r="A1505" i="6" s="1"/>
  <c r="A1506" i="6" s="1"/>
  <c r="A1507" i="6" s="1"/>
  <c r="A1508" i="6" s="1"/>
  <c r="A1509" i="6" s="1"/>
  <c r="A1510" i="6" s="1"/>
  <c r="A1511" i="6" s="1"/>
  <c r="A1512" i="6" s="1"/>
  <c r="A1513" i="6" s="1"/>
  <c r="A1514" i="6" s="1"/>
  <c r="A1515" i="6" s="1"/>
  <c r="A1516" i="6" s="1"/>
  <c r="A1517" i="6" s="1"/>
  <c r="A1518" i="6" s="1"/>
  <c r="A1519" i="6" s="1"/>
  <c r="A1520" i="6" s="1"/>
  <c r="A1521" i="6" s="1"/>
  <c r="A1522" i="6" s="1"/>
  <c r="A1523" i="6" s="1"/>
  <c r="A1524" i="6" s="1"/>
  <c r="A1525" i="6" s="1"/>
  <c r="A1526" i="6" s="1"/>
  <c r="A1527" i="6" s="1"/>
  <c r="A1528" i="6" s="1"/>
  <c r="A1529" i="6" s="1"/>
  <c r="A1530" i="6" s="1"/>
  <c r="A1531" i="6" s="1"/>
  <c r="A1532" i="6" s="1"/>
  <c r="A1533" i="6" s="1"/>
  <c r="A1534" i="6" s="1"/>
  <c r="A1535" i="6" s="1"/>
  <c r="A1536" i="6" s="1"/>
  <c r="A1537" i="6" s="1"/>
  <c r="A1538" i="6" s="1"/>
  <c r="A1539" i="6" s="1"/>
  <c r="A1540" i="6" s="1"/>
  <c r="A1541" i="6" s="1"/>
  <c r="A1542" i="6" s="1"/>
  <c r="A1543" i="6" s="1"/>
  <c r="A1544" i="6" s="1"/>
  <c r="A1545" i="6" s="1"/>
  <c r="A1546" i="6" s="1"/>
  <c r="A1547" i="6" s="1"/>
  <c r="A1548" i="6" s="1"/>
  <c r="A1549" i="6" s="1"/>
  <c r="A1550" i="6" s="1"/>
  <c r="A1551" i="6" s="1"/>
  <c r="A1552" i="6" s="1"/>
  <c r="A1553" i="6" s="1"/>
  <c r="A1554" i="6" s="1"/>
  <c r="A1555" i="6" s="1"/>
  <c r="A1556" i="6" s="1"/>
  <c r="A1557" i="6" s="1"/>
  <c r="A1558" i="6" s="1"/>
  <c r="A1559" i="6" s="1"/>
  <c r="A1560" i="6" s="1"/>
  <c r="A1561" i="6" s="1"/>
  <c r="A1562" i="6" s="1"/>
  <c r="A1563" i="6" s="1"/>
  <c r="A1564" i="6" s="1"/>
  <c r="A1565" i="6" s="1"/>
  <c r="A1566" i="6" s="1"/>
  <c r="A1567" i="6" s="1"/>
  <c r="A1568" i="6" s="1"/>
  <c r="A1569" i="6" s="1"/>
  <c r="A1570" i="6" s="1"/>
  <c r="A1571" i="6" s="1"/>
  <c r="A1572" i="6" s="1"/>
  <c r="A1573" i="6" s="1"/>
  <c r="A1574" i="6" s="1"/>
  <c r="A1575" i="6" s="1"/>
  <c r="A1576" i="6" s="1"/>
  <c r="A1577" i="6" s="1"/>
  <c r="A1578" i="6" s="1"/>
  <c r="A1579" i="6" s="1"/>
  <c r="A1580" i="6" s="1"/>
  <c r="A1581" i="6" s="1"/>
  <c r="A1582" i="6" s="1"/>
  <c r="A1583" i="6" s="1"/>
  <c r="A1584" i="6" s="1"/>
  <c r="A1585" i="6" s="1"/>
  <c r="A1586" i="6" s="1"/>
  <c r="A1587" i="6" s="1"/>
  <c r="A1588" i="6" s="1"/>
  <c r="A1589" i="6" s="1"/>
  <c r="A1590" i="6" s="1"/>
  <c r="A1591" i="6" s="1"/>
  <c r="A1592" i="6" s="1"/>
  <c r="A1593" i="6" s="1"/>
  <c r="A1594" i="6" s="1"/>
  <c r="A1595" i="6" s="1"/>
  <c r="A1596" i="6" s="1"/>
  <c r="A1597" i="6" s="1"/>
  <c r="A1598" i="6" s="1"/>
  <c r="A1599" i="6" s="1"/>
  <c r="A1600" i="6" s="1"/>
  <c r="A1601" i="6" s="1"/>
  <c r="A1602" i="6" s="1"/>
  <c r="A1603" i="6" s="1"/>
  <c r="A1604" i="6" s="1"/>
  <c r="A1605" i="6" s="1"/>
  <c r="A1606" i="6" s="1"/>
  <c r="A1607" i="6" s="1"/>
  <c r="A1608" i="6" s="1"/>
  <c r="A1609" i="6" s="1"/>
  <c r="A1610" i="6" s="1"/>
  <c r="A1611" i="6" s="1"/>
  <c r="A1612" i="6" s="1"/>
  <c r="A1613" i="6" s="1"/>
  <c r="A1614" i="6" s="1"/>
  <c r="A1615" i="6" s="1"/>
  <c r="A1616" i="6" s="1"/>
  <c r="A1617" i="6" s="1"/>
  <c r="A1618" i="6" s="1"/>
  <c r="A1619" i="6" s="1"/>
  <c r="A1620" i="6" s="1"/>
  <c r="A1621" i="6" s="1"/>
  <c r="A1622" i="6" s="1"/>
  <c r="A1623" i="6" s="1"/>
  <c r="A1624" i="6" s="1"/>
  <c r="A1625" i="6" s="1"/>
  <c r="A1626" i="6" s="1"/>
  <c r="A1627" i="6" s="1"/>
  <c r="A1628" i="6" s="1"/>
  <c r="A1629" i="6" s="1"/>
  <c r="A1630" i="6" s="1"/>
  <c r="A1631" i="6" s="1"/>
  <c r="A1632" i="6" s="1"/>
  <c r="A1633" i="6" s="1"/>
  <c r="A1634" i="6" s="1"/>
  <c r="A1635" i="6" s="1"/>
  <c r="A1636" i="6" s="1"/>
  <c r="A1637" i="6" s="1"/>
  <c r="A1638" i="6" s="1"/>
  <c r="A1639" i="6" s="1"/>
  <c r="A1640" i="6" s="1"/>
  <c r="A1641" i="6" s="1"/>
  <c r="A1642" i="6" s="1"/>
  <c r="A1643" i="6" s="1"/>
  <c r="A1644" i="6" s="1"/>
  <c r="A1645" i="6" s="1"/>
  <c r="A1646" i="6" s="1"/>
  <c r="A1647" i="6" s="1"/>
  <c r="A1648" i="6" s="1"/>
  <c r="A1649" i="6" s="1"/>
  <c r="A1650" i="6" s="1"/>
  <c r="A1651" i="6" s="1"/>
  <c r="A1652" i="6" s="1"/>
  <c r="A1653" i="6" s="1"/>
  <c r="A1654" i="6" s="1"/>
  <c r="A1655" i="6" s="1"/>
  <c r="A1656" i="6" s="1"/>
  <c r="A1657" i="6" s="1"/>
  <c r="A1658" i="6" s="1"/>
  <c r="A1659" i="6" s="1"/>
  <c r="A1660" i="6" s="1"/>
  <c r="A1661" i="6" s="1"/>
  <c r="A1662" i="6" s="1"/>
  <c r="A1663" i="6" s="1"/>
  <c r="A1664" i="6" s="1"/>
  <c r="A1665" i="6" s="1"/>
  <c r="A1666" i="6" s="1"/>
  <c r="A1667" i="6" s="1"/>
  <c r="A1668" i="6" s="1"/>
  <c r="A1669" i="6" s="1"/>
  <c r="A1670" i="6" s="1"/>
  <c r="A1671" i="6" s="1"/>
  <c r="A1672" i="6" s="1"/>
  <c r="A1673" i="6" s="1"/>
  <c r="A1674" i="6" s="1"/>
  <c r="A1675" i="6" s="1"/>
  <c r="A1676" i="6" s="1"/>
  <c r="A1677" i="6" s="1"/>
  <c r="A1678" i="6" s="1"/>
  <c r="A1679" i="6" s="1"/>
  <c r="A1680" i="6" s="1"/>
  <c r="A1681" i="6" s="1"/>
  <c r="A1682" i="6" s="1"/>
  <c r="A1683" i="6" s="1"/>
  <c r="A1684" i="6" s="1"/>
  <c r="A1685" i="6" s="1"/>
  <c r="A1686" i="6" s="1"/>
  <c r="A1687" i="6" s="1"/>
  <c r="A1688" i="6" s="1"/>
  <c r="A1689" i="6" s="1"/>
  <c r="A1690" i="6" s="1"/>
  <c r="A1691" i="6" s="1"/>
  <c r="A1692" i="6" s="1"/>
  <c r="A1693" i="6" s="1"/>
  <c r="A1694" i="6" s="1"/>
  <c r="A1695" i="6" s="1"/>
  <c r="A1696" i="6" s="1"/>
  <c r="A1697" i="6" s="1"/>
  <c r="A1698" i="6" s="1"/>
  <c r="A1699" i="6" s="1"/>
  <c r="A1700" i="6" s="1"/>
  <c r="A1701" i="6" s="1"/>
  <c r="A1702" i="6" s="1"/>
  <c r="A1703" i="6" s="1"/>
  <c r="A1704" i="6" s="1"/>
  <c r="A1705" i="6" s="1"/>
  <c r="A1706" i="6" s="1"/>
  <c r="A1707" i="6" s="1"/>
  <c r="A1708" i="6" s="1"/>
  <c r="A1709" i="6" s="1"/>
  <c r="A1710" i="6" s="1"/>
  <c r="A1711" i="6" s="1"/>
  <c r="A1712" i="6" s="1"/>
  <c r="A1713" i="6" s="1"/>
  <c r="A1714" i="6" s="1"/>
  <c r="A1715" i="6" s="1"/>
  <c r="A1716" i="6" s="1"/>
  <c r="A1717" i="6" s="1"/>
  <c r="A1718" i="6" s="1"/>
  <c r="A1719" i="6" s="1"/>
  <c r="A1720" i="6" s="1"/>
  <c r="A1721" i="6" s="1"/>
  <c r="A1722" i="6" s="1"/>
  <c r="A1723" i="6" s="1"/>
  <c r="A1724" i="6" s="1"/>
  <c r="A1725" i="6" s="1"/>
  <c r="A1726" i="6" s="1"/>
  <c r="A1727" i="6" s="1"/>
  <c r="A1728" i="6" s="1"/>
  <c r="A1729" i="6" s="1"/>
  <c r="A1730" i="6" s="1"/>
  <c r="A1731" i="6" s="1"/>
  <c r="A1732" i="6" s="1"/>
  <c r="A1733" i="6" s="1"/>
  <c r="A1734" i="6" s="1"/>
  <c r="A1735" i="6" s="1"/>
  <c r="A1736" i="6" s="1"/>
  <c r="A1737" i="6" s="1"/>
  <c r="A1738" i="6" s="1"/>
  <c r="A1739" i="6" s="1"/>
  <c r="A1740" i="6" s="1"/>
  <c r="A1741" i="6" s="1"/>
  <c r="A1742" i="6" s="1"/>
  <c r="A1743" i="6" s="1"/>
  <c r="A1744" i="6" s="1"/>
  <c r="A1745" i="6" s="1"/>
  <c r="A1746" i="6" s="1"/>
  <c r="A1747" i="6" s="1"/>
  <c r="A1748" i="6" s="1"/>
  <c r="A1749" i="6" s="1"/>
  <c r="A1750" i="6" s="1"/>
  <c r="A1751" i="6" s="1"/>
  <c r="A1752" i="6" s="1"/>
  <c r="A1753" i="6" s="1"/>
  <c r="A1754" i="6" s="1"/>
  <c r="A1755" i="6" s="1"/>
  <c r="A1756" i="6" s="1"/>
  <c r="A1757" i="6" s="1"/>
  <c r="A1758" i="6" s="1"/>
  <c r="A1759" i="6" s="1"/>
  <c r="A1760" i="6" s="1"/>
  <c r="A1761" i="6" s="1"/>
  <c r="A1762" i="6" s="1"/>
  <c r="A1763" i="6" s="1"/>
  <c r="A1764" i="6" s="1"/>
  <c r="A1765" i="6" s="1"/>
  <c r="A1766" i="6" s="1"/>
  <c r="A1767" i="6" s="1"/>
  <c r="A1768" i="6" s="1"/>
  <c r="A1769" i="6" s="1"/>
  <c r="A1770" i="6" s="1"/>
  <c r="A1771" i="6" s="1"/>
  <c r="A1772" i="6" s="1"/>
  <c r="A1773" i="6" s="1"/>
  <c r="A1774" i="6" s="1"/>
  <c r="A1775" i="6" s="1"/>
  <c r="A1776" i="6" s="1"/>
  <c r="A1777" i="6" s="1"/>
  <c r="A1778" i="6" s="1"/>
  <c r="A1779" i="6" s="1"/>
  <c r="A1780" i="6" s="1"/>
  <c r="A1781" i="6" s="1"/>
  <c r="A1782" i="6" s="1"/>
  <c r="A1783" i="6" s="1"/>
  <c r="A1784" i="6" s="1"/>
  <c r="A1785" i="6" s="1"/>
  <c r="A1786" i="6" s="1"/>
  <c r="A1787" i="6" s="1"/>
  <c r="A1788" i="6" s="1"/>
  <c r="A1789" i="6" s="1"/>
  <c r="A1790" i="6" s="1"/>
  <c r="A1791" i="6" s="1"/>
  <c r="A1792" i="6" s="1"/>
  <c r="A1793" i="6" s="1"/>
  <c r="A1794" i="6" s="1"/>
  <c r="A1795" i="6" s="1"/>
  <c r="A1796" i="6" s="1"/>
  <c r="A1797" i="6" s="1"/>
  <c r="A1798" i="6" s="1"/>
  <c r="A1799" i="6" s="1"/>
  <c r="A1800" i="6" s="1"/>
  <c r="A1801" i="6" s="1"/>
  <c r="A1802" i="6" s="1"/>
  <c r="A1803" i="6" s="1"/>
  <c r="A1804" i="6" s="1"/>
  <c r="A1805" i="6" s="1"/>
  <c r="A1806" i="6" s="1"/>
  <c r="A1807" i="6" s="1"/>
  <c r="A1808" i="6" s="1"/>
  <c r="A1809" i="6" s="1"/>
  <c r="A1810" i="6" s="1"/>
  <c r="A1811" i="6" s="1"/>
  <c r="A1812" i="6" s="1"/>
  <c r="A1813" i="6" s="1"/>
  <c r="A1814" i="6" s="1"/>
  <c r="A1815" i="6" s="1"/>
  <c r="A1816" i="6" s="1"/>
  <c r="A1817" i="6" s="1"/>
  <c r="A1818" i="6" s="1"/>
  <c r="A1819" i="6" s="1"/>
  <c r="A1820" i="6" s="1"/>
  <c r="A1821" i="6" s="1"/>
  <c r="A1822" i="6" s="1"/>
  <c r="A1823" i="6" s="1"/>
  <c r="A1824" i="6" s="1"/>
  <c r="A1825" i="6" s="1"/>
  <c r="A1826" i="6" s="1"/>
  <c r="A1827" i="6" s="1"/>
  <c r="A1828" i="6" s="1"/>
  <c r="A1829" i="6" s="1"/>
  <c r="A1830" i="6" s="1"/>
  <c r="A1831" i="6" s="1"/>
  <c r="A1832" i="6" s="1"/>
  <c r="A1833" i="6" s="1"/>
  <c r="A1834" i="6" s="1"/>
  <c r="A1835" i="6" s="1"/>
  <c r="A1836" i="6" s="1"/>
  <c r="A1837" i="6" s="1"/>
  <c r="A1838" i="6" s="1"/>
  <c r="A1839" i="6" s="1"/>
  <c r="A1840" i="6" s="1"/>
  <c r="A1841" i="6" s="1"/>
  <c r="A1842" i="6" s="1"/>
  <c r="A1843" i="6" s="1"/>
  <c r="A1844" i="6" s="1"/>
  <c r="A1845" i="6" s="1"/>
  <c r="A1846" i="6" s="1"/>
  <c r="A1847" i="6" s="1"/>
  <c r="A1848" i="6" s="1"/>
  <c r="A1849" i="6" s="1"/>
  <c r="A1850" i="6" s="1"/>
  <c r="A1851" i="6" s="1"/>
  <c r="A1852" i="6" s="1"/>
  <c r="A1853" i="6" s="1"/>
  <c r="A1854" i="6" s="1"/>
  <c r="A1855" i="6" s="1"/>
  <c r="A1856" i="6" s="1"/>
  <c r="A1857" i="6" s="1"/>
  <c r="A1858" i="6" s="1"/>
  <c r="A1859" i="6" s="1"/>
  <c r="A1860" i="6" s="1"/>
  <c r="A1861" i="6" s="1"/>
  <c r="A1862" i="6" s="1"/>
  <c r="A1863" i="6" s="1"/>
  <c r="A1864" i="6" s="1"/>
  <c r="A1865" i="6" s="1"/>
  <c r="A1866" i="6" s="1"/>
  <c r="A1867" i="6" s="1"/>
  <c r="A1868" i="6" s="1"/>
  <c r="A1869" i="6" s="1"/>
  <c r="A1870" i="6" s="1"/>
  <c r="A1871" i="6" s="1"/>
  <c r="A1872" i="6" s="1"/>
  <c r="A1873" i="6" s="1"/>
  <c r="A1874" i="6" s="1"/>
  <c r="A1875" i="6" s="1"/>
  <c r="A1876" i="6" s="1"/>
  <c r="A1877" i="6" s="1"/>
  <c r="A1878" i="6" s="1"/>
  <c r="A1879" i="6" s="1"/>
  <c r="A1880" i="6" s="1"/>
  <c r="A1881" i="6" s="1"/>
  <c r="A1882" i="6" s="1"/>
  <c r="A1883" i="6" s="1"/>
  <c r="A1884" i="6" s="1"/>
  <c r="A1885" i="6" s="1"/>
  <c r="A1886" i="6" s="1"/>
  <c r="A1887" i="6" s="1"/>
  <c r="A1888" i="6" s="1"/>
  <c r="A1889" i="6" s="1"/>
  <c r="A1890" i="6" s="1"/>
  <c r="A1891" i="6" s="1"/>
  <c r="A1892" i="6" s="1"/>
  <c r="A1893" i="6" s="1"/>
  <c r="A1894" i="6" s="1"/>
  <c r="A1895" i="6" s="1"/>
  <c r="A1896" i="6" s="1"/>
  <c r="A1897" i="6" s="1"/>
  <c r="A1898" i="6" s="1"/>
  <c r="A1899" i="6" s="1"/>
  <c r="A1900" i="6" s="1"/>
  <c r="A1901" i="6" s="1"/>
  <c r="A1902" i="6" s="1"/>
  <c r="A1903" i="6" s="1"/>
  <c r="A1904" i="6" s="1"/>
  <c r="A1905" i="6" s="1"/>
  <c r="A1906" i="6" s="1"/>
  <c r="A1907" i="6" s="1"/>
  <c r="A1908" i="6" s="1"/>
  <c r="A1909" i="6" s="1"/>
  <c r="A1910" i="6" s="1"/>
  <c r="A1911" i="6" s="1"/>
  <c r="A1912" i="6" s="1"/>
  <c r="A1913" i="6" s="1"/>
  <c r="A1914" i="6" s="1"/>
  <c r="A1915" i="6" s="1"/>
  <c r="A1916" i="6" s="1"/>
  <c r="A1917" i="6" s="1"/>
  <c r="A1918" i="6" s="1"/>
  <c r="A1919" i="6" s="1"/>
  <c r="A1920" i="6" s="1"/>
  <c r="A1921" i="6" s="1"/>
  <c r="A1922" i="6" s="1"/>
  <c r="A1923" i="6" s="1"/>
  <c r="A1924" i="6" s="1"/>
  <c r="A1925" i="6" s="1"/>
  <c r="A1926" i="6" s="1"/>
  <c r="A1927" i="6" s="1"/>
  <c r="A1928" i="6" s="1"/>
  <c r="A1929" i="6" s="1"/>
  <c r="A1930" i="6" s="1"/>
  <c r="A1931" i="6" s="1"/>
  <c r="A1932" i="6" s="1"/>
  <c r="A1933" i="6" s="1"/>
  <c r="A1934" i="6" s="1"/>
  <c r="A1935" i="6" s="1"/>
  <c r="A1936" i="6" s="1"/>
  <c r="A1937" i="6" s="1"/>
  <c r="A1938" i="6" s="1"/>
  <c r="A1939" i="6" s="1"/>
  <c r="A1940" i="6" s="1"/>
  <c r="A1941" i="6" s="1"/>
  <c r="A1942" i="6" s="1"/>
  <c r="A1943" i="6" s="1"/>
  <c r="A1944" i="6" s="1"/>
  <c r="A1945" i="6" s="1"/>
  <c r="A1946" i="6" s="1"/>
  <c r="A1947" i="6" s="1"/>
  <c r="A1948" i="6" s="1"/>
  <c r="A1949" i="6" s="1"/>
  <c r="A1950" i="6" s="1"/>
  <c r="A1951" i="6" s="1"/>
  <c r="A1952" i="6" s="1"/>
  <c r="A1953" i="6" s="1"/>
  <c r="A1954" i="6" s="1"/>
  <c r="A1955" i="6" s="1"/>
  <c r="A1956" i="6" s="1"/>
  <c r="A1957" i="6" s="1"/>
  <c r="A1958" i="6" s="1"/>
  <c r="A1959" i="6" s="1"/>
  <c r="A1960" i="6" s="1"/>
  <c r="A1961" i="6" s="1"/>
  <c r="A1962" i="6" s="1"/>
  <c r="A1963" i="6" s="1"/>
  <c r="A1964" i="6" s="1"/>
  <c r="A1965" i="6" s="1"/>
  <c r="A1966" i="6" s="1"/>
  <c r="A1967" i="6" s="1"/>
  <c r="A1968" i="6" s="1"/>
  <c r="A1969" i="6" s="1"/>
  <c r="A1970" i="6" s="1"/>
  <c r="A1971" i="6" s="1"/>
  <c r="A1972" i="6" s="1"/>
  <c r="A1973" i="6" s="1"/>
  <c r="A1974" i="6" s="1"/>
  <c r="A1975" i="6" s="1"/>
  <c r="A1976" i="6" s="1"/>
  <c r="A1977" i="6" s="1"/>
  <c r="A1978" i="6" s="1"/>
  <c r="A1979" i="6" s="1"/>
  <c r="A1980" i="6" s="1"/>
  <c r="A1981" i="6" s="1"/>
  <c r="A1982" i="6" s="1"/>
  <c r="A1983" i="6" s="1"/>
  <c r="A1984" i="6" s="1"/>
  <c r="A1985" i="6" s="1"/>
  <c r="A1986" i="6" s="1"/>
  <c r="A1987" i="6" s="1"/>
  <c r="A1988" i="6" s="1"/>
  <c r="A1989" i="6" s="1"/>
  <c r="A1990" i="6" s="1"/>
  <c r="A1991" i="6" s="1"/>
  <c r="A1992" i="6" s="1"/>
  <c r="A1993" i="6" s="1"/>
  <c r="A1994" i="6" s="1"/>
  <c r="A1995" i="6" s="1"/>
  <c r="A1996" i="6" s="1"/>
  <c r="A1997" i="6" s="1"/>
  <c r="A1998" i="6" s="1"/>
  <c r="A1999" i="6" s="1"/>
  <c r="A2000" i="6" s="1"/>
  <c r="A2001" i="6" s="1"/>
  <c r="A2002" i="6" s="1"/>
  <c r="A2003" i="6" s="1"/>
  <c r="A2004" i="6" s="1"/>
  <c r="A7" i="7"/>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A104" i="7" s="1"/>
  <c r="A105" i="7" s="1"/>
  <c r="A106" i="7" s="1"/>
  <c r="A107" i="7" s="1"/>
  <c r="A108" i="7" s="1"/>
  <c r="A109" i="7" s="1"/>
  <c r="A110" i="7" s="1"/>
  <c r="A111" i="7" s="1"/>
  <c r="A112" i="7" s="1"/>
  <c r="A113" i="7" s="1"/>
  <c r="A114" i="7" s="1"/>
  <c r="A115" i="7" s="1"/>
  <c r="A116" i="7" s="1"/>
  <c r="A117" i="7" s="1"/>
  <c r="A118" i="7" s="1"/>
  <c r="A119" i="7" s="1"/>
  <c r="A120" i="7" s="1"/>
  <c r="A121" i="7" s="1"/>
  <c r="A122" i="7" s="1"/>
  <c r="A123" i="7" s="1"/>
  <c r="A124" i="7" s="1"/>
  <c r="A125" i="7" s="1"/>
  <c r="A126" i="7" s="1"/>
  <c r="A127" i="7" s="1"/>
  <c r="A128" i="7" s="1"/>
  <c r="A129" i="7" s="1"/>
  <c r="A130" i="7" s="1"/>
  <c r="A131" i="7" s="1"/>
  <c r="A132" i="7" s="1"/>
  <c r="A133" i="7" s="1"/>
  <c r="A134" i="7" s="1"/>
  <c r="A135" i="7" s="1"/>
  <c r="A136" i="7" s="1"/>
  <c r="A137" i="7" s="1"/>
  <c r="A138" i="7" s="1"/>
  <c r="A139" i="7" s="1"/>
  <c r="A140" i="7" s="1"/>
  <c r="A141" i="7" s="1"/>
  <c r="A142" i="7" s="1"/>
  <c r="A143" i="7" s="1"/>
  <c r="A144" i="7" s="1"/>
  <c r="A145" i="7" s="1"/>
  <c r="A146" i="7" s="1"/>
  <c r="A147" i="7" s="1"/>
  <c r="A148" i="7" s="1"/>
  <c r="A149" i="7" s="1"/>
  <c r="A150" i="7" s="1"/>
  <c r="A151" i="7" s="1"/>
  <c r="A152" i="7" s="1"/>
  <c r="A153" i="7" s="1"/>
  <c r="A154" i="7" s="1"/>
  <c r="A155" i="7" s="1"/>
  <c r="A156" i="7" s="1"/>
  <c r="A157" i="7" s="1"/>
  <c r="A158" i="7" s="1"/>
  <c r="A159" i="7" s="1"/>
  <c r="A160" i="7" s="1"/>
  <c r="A161" i="7" s="1"/>
  <c r="A162" i="7" s="1"/>
  <c r="A163" i="7" s="1"/>
  <c r="A164" i="7" s="1"/>
  <c r="A165" i="7" s="1"/>
  <c r="A166" i="7" s="1"/>
  <c r="A167" i="7" s="1"/>
  <c r="A168" i="7" s="1"/>
  <c r="A169" i="7" s="1"/>
  <c r="A170" i="7" s="1"/>
  <c r="A171" i="7" s="1"/>
  <c r="A172" i="7" s="1"/>
  <c r="A173" i="7" s="1"/>
  <c r="A174" i="7" s="1"/>
  <c r="A175" i="7" s="1"/>
  <c r="A176" i="7" s="1"/>
  <c r="A177" i="7" s="1"/>
  <c r="A178" i="7" s="1"/>
  <c r="A179" i="7" s="1"/>
  <c r="A180" i="7" s="1"/>
  <c r="A181" i="7" s="1"/>
  <c r="A182" i="7" s="1"/>
  <c r="A183" i="7" s="1"/>
  <c r="A184" i="7" s="1"/>
  <c r="A185" i="7" s="1"/>
  <c r="A186" i="7" s="1"/>
  <c r="A187" i="7" s="1"/>
  <c r="A188" i="7" s="1"/>
  <c r="A189" i="7" s="1"/>
  <c r="A190" i="7" s="1"/>
  <c r="A191" i="7" s="1"/>
  <c r="A192" i="7" s="1"/>
  <c r="A193" i="7" s="1"/>
  <c r="A194" i="7" s="1"/>
  <c r="A195" i="7" s="1"/>
  <c r="A196" i="7" s="1"/>
  <c r="A197" i="7" s="1"/>
  <c r="A198" i="7" s="1"/>
  <c r="A199" i="7" s="1"/>
  <c r="A200" i="7" s="1"/>
  <c r="A201" i="7" s="1"/>
  <c r="A202" i="7" s="1"/>
  <c r="A203" i="7" s="1"/>
  <c r="A204" i="7" s="1"/>
  <c r="A6" i="7"/>
  <c r="A7" i="3"/>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 r="A102" i="3" s="1"/>
  <c r="A103" i="3" s="1"/>
  <c r="A104" i="3" s="1"/>
  <c r="A105" i="3" s="1"/>
  <c r="A106" i="3" s="1"/>
  <c r="A107" i="3" s="1"/>
  <c r="A108" i="3" s="1"/>
  <c r="A109" i="3" s="1"/>
  <c r="A110" i="3" s="1"/>
  <c r="A111" i="3" s="1"/>
  <c r="A112" i="3" s="1"/>
  <c r="A113" i="3" s="1"/>
  <c r="A114" i="3" s="1"/>
  <c r="A115" i="3" s="1"/>
  <c r="A116" i="3" s="1"/>
  <c r="A117" i="3" s="1"/>
  <c r="A118" i="3" s="1"/>
  <c r="A119" i="3" s="1"/>
  <c r="A120" i="3" s="1"/>
  <c r="A121" i="3" s="1"/>
  <c r="A122" i="3" s="1"/>
  <c r="A123" i="3" s="1"/>
  <c r="A124" i="3" s="1"/>
  <c r="A125" i="3" s="1"/>
  <c r="A126" i="3" s="1"/>
  <c r="A127" i="3" s="1"/>
  <c r="A128" i="3" s="1"/>
  <c r="A129" i="3" s="1"/>
  <c r="A130" i="3" s="1"/>
  <c r="A131" i="3" s="1"/>
  <c r="A132" i="3" s="1"/>
  <c r="A133" i="3" s="1"/>
  <c r="A134" i="3" s="1"/>
  <c r="A135" i="3" s="1"/>
  <c r="A136" i="3" s="1"/>
  <c r="A137" i="3" s="1"/>
  <c r="A138" i="3" s="1"/>
  <c r="A139" i="3" s="1"/>
  <c r="A140" i="3" s="1"/>
  <c r="A141" i="3" s="1"/>
  <c r="A142" i="3" s="1"/>
  <c r="A143" i="3" s="1"/>
  <c r="A144" i="3" s="1"/>
  <c r="A145" i="3" s="1"/>
  <c r="A146" i="3" s="1"/>
  <c r="A147" i="3" s="1"/>
  <c r="A148" i="3" s="1"/>
  <c r="A149" i="3" s="1"/>
  <c r="A150" i="3" s="1"/>
  <c r="A151" i="3" s="1"/>
  <c r="A152" i="3" s="1"/>
  <c r="A153" i="3" s="1"/>
  <c r="A154" i="3" s="1"/>
  <c r="A155" i="3" s="1"/>
  <c r="A156" i="3" s="1"/>
  <c r="A157" i="3" s="1"/>
  <c r="A158" i="3" s="1"/>
  <c r="A159" i="3" s="1"/>
  <c r="A160" i="3" s="1"/>
  <c r="A161" i="3" s="1"/>
  <c r="A162" i="3" s="1"/>
  <c r="A163" i="3" s="1"/>
  <c r="A164" i="3" s="1"/>
  <c r="A165" i="3" s="1"/>
  <c r="A166" i="3" s="1"/>
  <c r="A167" i="3" s="1"/>
  <c r="A168" i="3" s="1"/>
  <c r="A169" i="3" s="1"/>
  <c r="A170" i="3" s="1"/>
  <c r="A171" i="3" s="1"/>
  <c r="A172" i="3" s="1"/>
  <c r="A173" i="3" s="1"/>
  <c r="A174" i="3" s="1"/>
  <c r="A175" i="3" s="1"/>
  <c r="A176" i="3" s="1"/>
  <c r="A177" i="3" s="1"/>
  <c r="A178" i="3" s="1"/>
  <c r="A179" i="3" s="1"/>
  <c r="A180" i="3" s="1"/>
  <c r="A181" i="3" s="1"/>
  <c r="A182" i="3" s="1"/>
  <c r="A183" i="3" s="1"/>
  <c r="A184" i="3" s="1"/>
  <c r="A185" i="3" s="1"/>
  <c r="A186" i="3" s="1"/>
  <c r="A187" i="3" s="1"/>
  <c r="A188" i="3" s="1"/>
  <c r="A189" i="3" s="1"/>
  <c r="A190" i="3" s="1"/>
  <c r="A191" i="3" s="1"/>
  <c r="A192" i="3" s="1"/>
  <c r="A193" i="3" s="1"/>
  <c r="A194" i="3" s="1"/>
  <c r="A195" i="3" s="1"/>
  <c r="A196" i="3" s="1"/>
  <c r="A197" i="3" s="1"/>
  <c r="A198" i="3" s="1"/>
  <c r="A199" i="3" s="1"/>
  <c r="A200" i="3" s="1"/>
  <c r="A201" i="3" s="1"/>
  <c r="A202" i="3" s="1"/>
  <c r="A203" i="3" s="1"/>
  <c r="A204" i="3" s="1"/>
  <c r="A6" i="3"/>
  <c r="A7" i="5"/>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70" i="5" s="1"/>
  <c r="A71" i="5" s="1"/>
  <c r="A72" i="5" s="1"/>
  <c r="A73" i="5" s="1"/>
  <c r="A74" i="5" s="1"/>
  <c r="A75" i="5" s="1"/>
  <c r="A76" i="5" s="1"/>
  <c r="A77" i="5" s="1"/>
  <c r="A78" i="5" s="1"/>
  <c r="A79" i="5" s="1"/>
  <c r="A80" i="5" s="1"/>
  <c r="A81" i="5" s="1"/>
  <c r="A82" i="5" s="1"/>
  <c r="A83" i="5" s="1"/>
  <c r="A84" i="5" s="1"/>
  <c r="A85" i="5" s="1"/>
  <c r="A86" i="5" s="1"/>
  <c r="A87" i="5" s="1"/>
  <c r="A88" i="5" s="1"/>
  <c r="A89" i="5" s="1"/>
  <c r="A90" i="5" s="1"/>
  <c r="A91" i="5" s="1"/>
  <c r="A92" i="5" s="1"/>
  <c r="A93" i="5" s="1"/>
  <c r="A94" i="5" s="1"/>
  <c r="A95" i="5" s="1"/>
  <c r="A96" i="5" s="1"/>
  <c r="A97" i="5" s="1"/>
  <c r="A98" i="5" s="1"/>
  <c r="A99" i="5" s="1"/>
  <c r="A100" i="5" s="1"/>
  <c r="A101" i="5" s="1"/>
  <c r="A102" i="5" s="1"/>
  <c r="A103" i="5" s="1"/>
  <c r="A104" i="5" s="1"/>
  <c r="A6" i="5"/>
  <c r="A7" i="9"/>
  <c r="A8" i="9"/>
  <c r="A9" i="9"/>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6" i="9"/>
  <c r="A7" i="4"/>
  <c r="A8" i="4" s="1"/>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A62" i="4" s="1"/>
  <c r="A63" i="4" s="1"/>
  <c r="A64" i="4" s="1"/>
  <c r="A65" i="4" s="1"/>
  <c r="A66" i="4" s="1"/>
  <c r="A67" i="4" s="1"/>
  <c r="A68" i="4" s="1"/>
  <c r="A69" i="4" s="1"/>
  <c r="A70" i="4" s="1"/>
  <c r="A71" i="4" s="1"/>
  <c r="A72" i="4" s="1"/>
  <c r="A73" i="4" s="1"/>
  <c r="A74" i="4" s="1"/>
  <c r="A75" i="4" s="1"/>
  <c r="A76" i="4" s="1"/>
  <c r="A77" i="4" s="1"/>
  <c r="A78" i="4" s="1"/>
  <c r="A79" i="4" s="1"/>
  <c r="A80" i="4" s="1"/>
  <c r="A81" i="4" s="1"/>
  <c r="A82" i="4" s="1"/>
  <c r="A83" i="4" s="1"/>
  <c r="A84" i="4" s="1"/>
  <c r="A85" i="4" s="1"/>
  <c r="A86" i="4" s="1"/>
  <c r="A87" i="4" s="1"/>
  <c r="A88" i="4" s="1"/>
  <c r="A89" i="4" s="1"/>
  <c r="A90" i="4" s="1"/>
  <c r="A91" i="4" s="1"/>
  <c r="A92" i="4" s="1"/>
  <c r="A93" i="4" s="1"/>
  <c r="A94" i="4" s="1"/>
  <c r="A95" i="4" s="1"/>
  <c r="A96" i="4" s="1"/>
  <c r="A97" i="4" s="1"/>
  <c r="A98" i="4" s="1"/>
  <c r="A99" i="4" s="1"/>
  <c r="A100" i="4" s="1"/>
  <c r="A101" i="4" s="1"/>
  <c r="A102" i="4" s="1"/>
  <c r="A103" i="4" s="1"/>
  <c r="A104" i="4" s="1"/>
  <c r="A6" i="4"/>
  <c r="G6" i="6"/>
  <c r="K6" i="11" s="1"/>
  <c r="Q6" i="11" s="1"/>
  <c r="G7" i="6"/>
  <c r="K7" i="11" s="1"/>
  <c r="Q7" i="11" s="1"/>
  <c r="G8" i="6"/>
  <c r="K8" i="11" s="1"/>
  <c r="Q8" i="11" s="1"/>
  <c r="G9" i="6"/>
  <c r="K9" i="11" s="1"/>
  <c r="Q9" i="11" s="1"/>
  <c r="G10" i="6"/>
  <c r="K10" i="11" s="1"/>
  <c r="Q10" i="11" s="1"/>
  <c r="G11" i="6"/>
  <c r="K11" i="11" s="1"/>
  <c r="Q11" i="11" s="1"/>
  <c r="G12" i="6"/>
  <c r="K12" i="11" s="1"/>
  <c r="Q12" i="11" s="1"/>
  <c r="G13" i="6"/>
  <c r="K13" i="11" s="1"/>
  <c r="Q13" i="11" s="1"/>
  <c r="G14" i="6"/>
  <c r="K14" i="11" s="1"/>
  <c r="Q14" i="11" s="1"/>
  <c r="G15" i="6"/>
  <c r="K15" i="11" s="1"/>
  <c r="G16" i="6"/>
  <c r="K16" i="11" s="1"/>
  <c r="Q16" i="11" s="1"/>
  <c r="G17" i="6"/>
  <c r="K17" i="11" s="1"/>
  <c r="Q17" i="11" s="1"/>
  <c r="G18" i="6"/>
  <c r="K18" i="11" s="1"/>
  <c r="Q18" i="11" s="1"/>
  <c r="G19" i="6"/>
  <c r="K19" i="11" s="1"/>
  <c r="Q19" i="11" s="1"/>
  <c r="G20" i="6"/>
  <c r="K20" i="11" s="1"/>
  <c r="Q20" i="11" s="1"/>
  <c r="G21" i="6"/>
  <c r="K21" i="11" s="1"/>
  <c r="Q21" i="11" s="1"/>
  <c r="G22" i="6"/>
  <c r="K22" i="11" s="1"/>
  <c r="Q22" i="11" s="1"/>
  <c r="G23" i="6"/>
  <c r="K23" i="11" s="1"/>
  <c r="Q23" i="11" s="1"/>
  <c r="G24" i="6"/>
  <c r="K24" i="11" s="1"/>
  <c r="Q24" i="11" s="1"/>
  <c r="G25" i="6"/>
  <c r="K25" i="11" s="1"/>
  <c r="Q25" i="11" s="1"/>
  <c r="G26" i="6"/>
  <c r="K26" i="11" s="1"/>
  <c r="Q26" i="11" s="1"/>
  <c r="G27" i="6"/>
  <c r="K27" i="11" s="1"/>
  <c r="Q27" i="11" s="1"/>
  <c r="G28" i="6"/>
  <c r="K28" i="11" s="1"/>
  <c r="Q28" i="11" s="1"/>
  <c r="G29" i="6"/>
  <c r="K29" i="11" s="1"/>
  <c r="Q29" i="11" s="1"/>
  <c r="G30" i="6"/>
  <c r="K30" i="11" s="1"/>
  <c r="Q30" i="11" s="1"/>
  <c r="G31" i="6"/>
  <c r="K31" i="11" s="1"/>
  <c r="Q31" i="11" s="1"/>
  <c r="G32" i="6"/>
  <c r="K32" i="11" s="1"/>
  <c r="Q32" i="11" s="1"/>
  <c r="G33" i="6"/>
  <c r="K33" i="11" s="1"/>
  <c r="Q33" i="11" s="1"/>
  <c r="G34" i="6"/>
  <c r="K34" i="11" s="1"/>
  <c r="Q34" i="11" s="1"/>
  <c r="G35" i="6"/>
  <c r="K35" i="11" s="1"/>
  <c r="Q35" i="11" s="1"/>
  <c r="G36" i="6"/>
  <c r="K36" i="11" s="1"/>
  <c r="G37" i="6"/>
  <c r="K37" i="11" s="1"/>
  <c r="Q37" i="11" s="1"/>
  <c r="G38" i="6"/>
  <c r="K38" i="11" s="1"/>
  <c r="Q38" i="11" s="1"/>
  <c r="G39" i="6"/>
  <c r="K39" i="11" s="1"/>
  <c r="Q39" i="11" s="1"/>
  <c r="G40" i="6"/>
  <c r="K40" i="11" s="1"/>
  <c r="Q40" i="11" s="1"/>
  <c r="G41" i="6"/>
  <c r="K41" i="11" s="1"/>
  <c r="Q41" i="11" s="1"/>
  <c r="G42" i="6"/>
  <c r="K42" i="11" s="1"/>
  <c r="Q42" i="11" s="1"/>
  <c r="G43" i="6"/>
  <c r="K43" i="11" s="1"/>
  <c r="Q43" i="11" s="1"/>
  <c r="G44" i="6"/>
  <c r="K44" i="11" s="1"/>
  <c r="G45" i="6"/>
  <c r="K45" i="11" s="1"/>
  <c r="Q45" i="11" s="1"/>
  <c r="G46" i="6"/>
  <c r="K46" i="11" s="1"/>
  <c r="Q46" i="11" s="1"/>
  <c r="G47" i="6"/>
  <c r="K47" i="11" s="1"/>
  <c r="Q47" i="11" s="1"/>
  <c r="G48" i="6"/>
  <c r="K48" i="11" s="1"/>
  <c r="Q48" i="11" s="1"/>
  <c r="G49" i="6"/>
  <c r="K49" i="11" s="1"/>
  <c r="G50" i="6"/>
  <c r="K50" i="11" s="1"/>
  <c r="G51" i="6"/>
  <c r="K51" i="11" s="1"/>
  <c r="Q51" i="11" s="1"/>
  <c r="G52" i="6"/>
  <c r="K52" i="11" s="1"/>
  <c r="G53" i="6"/>
  <c r="K53" i="11" s="1"/>
  <c r="G54" i="6"/>
  <c r="K54" i="11" s="1"/>
  <c r="Q54" i="11" s="1"/>
  <c r="G55" i="6"/>
  <c r="K55" i="11" s="1"/>
  <c r="Q55" i="11" s="1"/>
  <c r="G56" i="6"/>
  <c r="K56" i="11" s="1"/>
  <c r="G57" i="6"/>
  <c r="K57" i="11" s="1"/>
  <c r="Q57" i="11" s="1"/>
  <c r="G58" i="6"/>
  <c r="K58" i="11" s="1"/>
  <c r="Q58" i="11" s="1"/>
  <c r="G59" i="6"/>
  <c r="K59" i="11" s="1"/>
  <c r="Q59" i="11" s="1"/>
  <c r="G60" i="6"/>
  <c r="K60" i="11" s="1"/>
  <c r="Q60" i="11" s="1"/>
  <c r="G61" i="6"/>
  <c r="K61" i="11" s="1"/>
  <c r="Q61" i="11" s="1"/>
  <c r="G62" i="6"/>
  <c r="K62" i="11" s="1"/>
  <c r="Q62" i="11" s="1"/>
  <c r="G63" i="6"/>
  <c r="K63" i="11" s="1"/>
  <c r="Q63" i="11" s="1"/>
  <c r="G64" i="6"/>
  <c r="K64" i="11" s="1"/>
  <c r="Q64" i="11" s="1"/>
  <c r="G65" i="6"/>
  <c r="K65" i="11" s="1"/>
  <c r="Q65" i="11" s="1"/>
  <c r="G66" i="6"/>
  <c r="K66" i="11" s="1"/>
  <c r="Q66" i="11" s="1"/>
  <c r="G67" i="6"/>
  <c r="K67" i="11" s="1"/>
  <c r="Q67" i="11" s="1"/>
  <c r="G68" i="6"/>
  <c r="K68" i="11" s="1"/>
  <c r="Q68" i="11" s="1"/>
  <c r="G69" i="6"/>
  <c r="K69" i="11" s="1"/>
  <c r="Q69" i="11" s="1"/>
  <c r="G70" i="6"/>
  <c r="K70" i="11" s="1"/>
  <c r="Q70" i="11" s="1"/>
  <c r="G71" i="6"/>
  <c r="K71" i="11" s="1"/>
  <c r="Q71" i="11" s="1"/>
  <c r="G72" i="6"/>
  <c r="K72" i="11" s="1"/>
  <c r="Q72" i="11" s="1"/>
  <c r="G73" i="6"/>
  <c r="K73" i="11" s="1"/>
  <c r="Q73" i="11" s="1"/>
  <c r="G74" i="6"/>
  <c r="K74" i="11" s="1"/>
  <c r="Q74" i="11" s="1"/>
  <c r="G75" i="6"/>
  <c r="K75" i="11" s="1"/>
  <c r="Q75" i="11" s="1"/>
  <c r="G76" i="6"/>
  <c r="K76" i="11" s="1"/>
  <c r="Q76" i="11" s="1"/>
  <c r="G77" i="6"/>
  <c r="K77" i="11" s="1"/>
  <c r="Q77" i="11" s="1"/>
  <c r="G78" i="6"/>
  <c r="K78" i="11" s="1"/>
  <c r="Q78" i="11" s="1"/>
  <c r="G79" i="6"/>
  <c r="K79" i="11" s="1"/>
  <c r="Q79" i="11" s="1"/>
  <c r="G80" i="6"/>
  <c r="K80" i="11" s="1"/>
  <c r="Q80" i="11" s="1"/>
  <c r="G81" i="6"/>
  <c r="K81" i="11" s="1"/>
  <c r="Q81" i="11" s="1"/>
  <c r="G82" i="6"/>
  <c r="K82" i="11" s="1"/>
  <c r="Q82" i="11" s="1"/>
  <c r="G83" i="6"/>
  <c r="K83" i="11" s="1"/>
  <c r="Q83" i="11" s="1"/>
  <c r="G84" i="6"/>
  <c r="K84" i="11" s="1"/>
  <c r="Q84" i="11" s="1"/>
  <c r="G85" i="6"/>
  <c r="K85" i="11" s="1"/>
  <c r="Q85" i="11" s="1"/>
  <c r="G86" i="6"/>
  <c r="K86" i="11" s="1"/>
  <c r="G87" i="6"/>
  <c r="K87" i="11" s="1"/>
  <c r="Q87" i="11" s="1"/>
  <c r="G88" i="6"/>
  <c r="K88" i="11" s="1"/>
  <c r="Q88" i="11" s="1"/>
  <c r="G89" i="6"/>
  <c r="K89" i="11" s="1"/>
  <c r="Q89" i="11" s="1"/>
  <c r="G90" i="6"/>
  <c r="K90" i="11" s="1"/>
  <c r="Q90" i="11" s="1"/>
  <c r="G91" i="6"/>
  <c r="K91" i="11" s="1"/>
  <c r="Q91" i="11" s="1"/>
  <c r="G92" i="6"/>
  <c r="K92" i="11" s="1"/>
  <c r="Q92" i="11" s="1"/>
  <c r="G93" i="6"/>
  <c r="K93" i="11" s="1"/>
  <c r="Q93" i="11" s="1"/>
  <c r="G94" i="6"/>
  <c r="K94" i="11" s="1"/>
  <c r="Q94" i="11" s="1"/>
  <c r="G95" i="6"/>
  <c r="K95" i="11" s="1"/>
  <c r="Q95" i="11" s="1"/>
  <c r="G96" i="6"/>
  <c r="K96" i="11" s="1"/>
  <c r="Q96" i="11" s="1"/>
  <c r="G97" i="6"/>
  <c r="K97" i="11" s="1"/>
  <c r="Q97" i="11" s="1"/>
  <c r="G98" i="6"/>
  <c r="K98" i="11" s="1"/>
  <c r="Q98" i="11" s="1"/>
  <c r="G99" i="6"/>
  <c r="K99" i="11" s="1"/>
  <c r="Q99" i="11" s="1"/>
  <c r="G100" i="6"/>
  <c r="K100" i="11" s="1"/>
  <c r="Q100" i="11" s="1"/>
  <c r="G101" i="6"/>
  <c r="K101" i="11" s="1"/>
  <c r="G102" i="6"/>
  <c r="K102" i="11" s="1"/>
  <c r="G103" i="6"/>
  <c r="K103" i="11" s="1"/>
  <c r="Q103" i="11" s="1"/>
  <c r="G104" i="6"/>
  <c r="K104" i="11" s="1"/>
  <c r="Q104" i="11" s="1"/>
  <c r="G105" i="6"/>
  <c r="K105" i="11" s="1"/>
  <c r="Q105" i="11" s="1"/>
  <c r="G106" i="6"/>
  <c r="K106" i="11" s="1"/>
  <c r="Q106" i="11" s="1"/>
  <c r="G107" i="6"/>
  <c r="K107" i="11" s="1"/>
  <c r="Q107" i="11" s="1"/>
  <c r="G108" i="6"/>
  <c r="K108" i="11" s="1"/>
  <c r="Q108" i="11" s="1"/>
  <c r="G109" i="6"/>
  <c r="K109" i="11" s="1"/>
  <c r="Q109" i="11" s="1"/>
  <c r="G110" i="6"/>
  <c r="K110" i="11" s="1"/>
  <c r="Q110" i="11" s="1"/>
  <c r="G111" i="6"/>
  <c r="K111" i="11" s="1"/>
  <c r="Q111" i="11" s="1"/>
  <c r="G112" i="6"/>
  <c r="K112" i="11" s="1"/>
  <c r="Q112" i="11" s="1"/>
  <c r="G113" i="6"/>
  <c r="K113" i="11" s="1"/>
  <c r="Q113" i="11" s="1"/>
  <c r="G114" i="6"/>
  <c r="K114" i="11" s="1"/>
  <c r="Q114" i="11" s="1"/>
  <c r="G115" i="6"/>
  <c r="K115" i="11" s="1"/>
  <c r="Q115" i="11" s="1"/>
  <c r="G116" i="6"/>
  <c r="K116" i="11" s="1"/>
  <c r="Q116" i="11" s="1"/>
  <c r="G117" i="6"/>
  <c r="K117" i="11" s="1"/>
  <c r="Q117" i="11" s="1"/>
  <c r="G118" i="6"/>
  <c r="K118" i="11" s="1"/>
  <c r="Q118" i="11" s="1"/>
  <c r="G119" i="6"/>
  <c r="K119" i="11" s="1"/>
  <c r="Q119" i="11" s="1"/>
  <c r="G120" i="6"/>
  <c r="K120" i="11" s="1"/>
  <c r="Q120" i="11" s="1"/>
  <c r="G121" i="6"/>
  <c r="K121" i="11" s="1"/>
  <c r="Q121" i="11" s="1"/>
  <c r="G122" i="6"/>
  <c r="K122" i="11" s="1"/>
  <c r="Q122" i="11" s="1"/>
  <c r="G123" i="6"/>
  <c r="K123" i="11" s="1"/>
  <c r="Q123" i="11" s="1"/>
  <c r="G124" i="6"/>
  <c r="K124" i="11" s="1"/>
  <c r="Q124" i="11" s="1"/>
  <c r="G125" i="6"/>
  <c r="K125" i="11" s="1"/>
  <c r="Q125" i="11" s="1"/>
  <c r="G126" i="6"/>
  <c r="K126" i="11" s="1"/>
  <c r="Q126" i="11" s="1"/>
  <c r="G127" i="6"/>
  <c r="K127" i="11" s="1"/>
  <c r="Q127" i="11" s="1"/>
  <c r="G128" i="6"/>
  <c r="K128" i="11" s="1"/>
  <c r="Q128" i="11" s="1"/>
  <c r="G129" i="6"/>
  <c r="K129" i="11" s="1"/>
  <c r="Q129" i="11" s="1"/>
  <c r="G130" i="6"/>
  <c r="K130" i="11" s="1"/>
  <c r="Q130" i="11" s="1"/>
  <c r="G131" i="6"/>
  <c r="K131" i="11" s="1"/>
  <c r="Q131" i="11" s="1"/>
  <c r="G132" i="6"/>
  <c r="K132" i="11" s="1"/>
  <c r="Q132" i="11" s="1"/>
  <c r="G133" i="6"/>
  <c r="K133" i="11" s="1"/>
  <c r="Q133" i="11" s="1"/>
  <c r="G134" i="6"/>
  <c r="K134" i="11" s="1"/>
  <c r="Q134" i="11" s="1"/>
  <c r="G135" i="6"/>
  <c r="K135" i="11" s="1"/>
  <c r="Q135" i="11" s="1"/>
  <c r="G136" i="6"/>
  <c r="K136" i="11" s="1"/>
  <c r="Q136" i="11" s="1"/>
  <c r="G137" i="6"/>
  <c r="K137" i="11" s="1"/>
  <c r="Q137" i="11" s="1"/>
  <c r="G138" i="6"/>
  <c r="K138" i="11" s="1"/>
  <c r="Q138" i="11" s="1"/>
  <c r="G139" i="6"/>
  <c r="K139" i="11" s="1"/>
  <c r="Q139" i="11" s="1"/>
  <c r="G140" i="6"/>
  <c r="K140" i="11" s="1"/>
  <c r="Q140" i="11" s="1"/>
  <c r="G141" i="6"/>
  <c r="K141" i="11" s="1"/>
  <c r="Q141" i="11" s="1"/>
  <c r="G142" i="6"/>
  <c r="K142" i="11" s="1"/>
  <c r="Q142" i="11" s="1"/>
  <c r="G143" i="6"/>
  <c r="K143" i="11" s="1"/>
  <c r="Q143" i="11" s="1"/>
  <c r="G144" i="6"/>
  <c r="K144" i="11" s="1"/>
  <c r="G145" i="6"/>
  <c r="K145" i="11" s="1"/>
  <c r="Q145" i="11" s="1"/>
  <c r="G146" i="6"/>
  <c r="K146" i="11" s="1"/>
  <c r="G147" i="6"/>
  <c r="K147" i="11" s="1"/>
  <c r="Q147" i="11" s="1"/>
  <c r="G148" i="6"/>
  <c r="K148" i="11" s="1"/>
  <c r="Q148" i="11" s="1"/>
  <c r="G149" i="6"/>
  <c r="K149" i="11" s="1"/>
  <c r="Q149" i="11" s="1"/>
  <c r="G150" i="6"/>
  <c r="K150" i="11" s="1"/>
  <c r="Q150" i="11" s="1"/>
  <c r="G151" i="6"/>
  <c r="K151" i="11" s="1"/>
  <c r="Q151" i="11" s="1"/>
  <c r="G152" i="6"/>
  <c r="K152" i="11" s="1"/>
  <c r="Q152" i="11" s="1"/>
  <c r="G153" i="6"/>
  <c r="K153" i="11" s="1"/>
  <c r="Q153" i="11" s="1"/>
  <c r="G154" i="6"/>
  <c r="K154" i="11" s="1"/>
  <c r="Q154" i="11" s="1"/>
  <c r="G155" i="6"/>
  <c r="K155" i="11" s="1"/>
  <c r="Q155" i="11" s="1"/>
  <c r="G156" i="6"/>
  <c r="K156" i="11" s="1"/>
  <c r="Q156" i="11" s="1"/>
  <c r="G157" i="6"/>
  <c r="K157" i="11" s="1"/>
  <c r="Q157" i="11" s="1"/>
  <c r="G158" i="6"/>
  <c r="K158" i="11" s="1"/>
  <c r="Q158" i="11" s="1"/>
  <c r="G159" i="6"/>
  <c r="K159" i="11" s="1"/>
  <c r="Q159" i="11" s="1"/>
  <c r="G160" i="6"/>
  <c r="K160" i="11" s="1"/>
  <c r="Q160" i="11" s="1"/>
  <c r="G161" i="6"/>
  <c r="K161" i="11" s="1"/>
  <c r="Q161" i="11" s="1"/>
  <c r="G162" i="6"/>
  <c r="K162" i="11" s="1"/>
  <c r="Q162" i="11" s="1"/>
  <c r="G163" i="6"/>
  <c r="K163" i="11" s="1"/>
  <c r="Q163" i="11" s="1"/>
  <c r="G164" i="6"/>
  <c r="K164" i="11" s="1"/>
  <c r="Q164" i="11" s="1"/>
  <c r="G165" i="6"/>
  <c r="K165" i="11" s="1"/>
  <c r="Q165" i="11" s="1"/>
  <c r="G166" i="6"/>
  <c r="K166" i="11" s="1"/>
  <c r="Q166" i="11" s="1"/>
  <c r="G167" i="6"/>
  <c r="K167" i="11" s="1"/>
  <c r="Q167" i="11" s="1"/>
  <c r="G168" i="6"/>
  <c r="K168" i="11" s="1"/>
  <c r="Q168" i="11" s="1"/>
  <c r="G169" i="6"/>
  <c r="K169" i="11" s="1"/>
  <c r="Q169" i="11" s="1"/>
  <c r="G170" i="6"/>
  <c r="K170" i="11" s="1"/>
  <c r="Q170" i="11" s="1"/>
  <c r="G171" i="6"/>
  <c r="K171" i="11" s="1"/>
  <c r="Q171" i="11" s="1"/>
  <c r="G172" i="6"/>
  <c r="K172" i="11" s="1"/>
  <c r="Q172" i="11" s="1"/>
  <c r="G173" i="6"/>
  <c r="K173" i="11" s="1"/>
  <c r="Q173" i="11" s="1"/>
  <c r="G174" i="6"/>
  <c r="K174" i="11" s="1"/>
  <c r="Q174" i="11" s="1"/>
  <c r="G175" i="6"/>
  <c r="K175" i="11" s="1"/>
  <c r="Q175" i="11" s="1"/>
  <c r="G176" i="6"/>
  <c r="K176" i="11" s="1"/>
  <c r="Q176" i="11" s="1"/>
  <c r="G177" i="6"/>
  <c r="K177" i="11" s="1"/>
  <c r="Q177" i="11" s="1"/>
  <c r="G178" i="6"/>
  <c r="K178" i="11" s="1"/>
  <c r="Q178" i="11" s="1"/>
  <c r="G179" i="6"/>
  <c r="K179" i="11" s="1"/>
  <c r="Q179" i="11" s="1"/>
  <c r="G180" i="6"/>
  <c r="K180" i="11" s="1"/>
  <c r="Q180" i="11" s="1"/>
  <c r="G181" i="6"/>
  <c r="K181" i="11" s="1"/>
  <c r="Q181" i="11" s="1"/>
  <c r="G182" i="6"/>
  <c r="K182" i="11" s="1"/>
  <c r="Q182" i="11" s="1"/>
  <c r="G183" i="6"/>
  <c r="K183" i="11" s="1"/>
  <c r="Q183" i="11" s="1"/>
  <c r="G184" i="6"/>
  <c r="K184" i="11" s="1"/>
  <c r="Q184" i="11" s="1"/>
  <c r="G185" i="6"/>
  <c r="K185" i="11" s="1"/>
  <c r="Q185" i="11" s="1"/>
  <c r="G186" i="6"/>
  <c r="K186" i="11" s="1"/>
  <c r="Q186" i="11" s="1"/>
  <c r="G187" i="6"/>
  <c r="K187" i="11" s="1"/>
  <c r="Q187" i="11" s="1"/>
  <c r="G188" i="6"/>
  <c r="K188" i="11" s="1"/>
  <c r="Q188" i="11" s="1"/>
  <c r="G189" i="6"/>
  <c r="K189" i="11" s="1"/>
  <c r="Q189" i="11" s="1"/>
  <c r="G190" i="6"/>
  <c r="K190" i="11" s="1"/>
  <c r="Q190" i="11" s="1"/>
  <c r="G191" i="6"/>
  <c r="K191" i="11" s="1"/>
  <c r="Q191" i="11" s="1"/>
  <c r="G192" i="6"/>
  <c r="K192" i="11" s="1"/>
  <c r="Q192" i="11" s="1"/>
  <c r="G193" i="6"/>
  <c r="K193" i="11" s="1"/>
  <c r="Q193" i="11" s="1"/>
  <c r="G194" i="6"/>
  <c r="K194" i="11" s="1"/>
  <c r="Q194" i="11" s="1"/>
  <c r="G195" i="6"/>
  <c r="K195" i="11" s="1"/>
  <c r="Q195" i="11" s="1"/>
  <c r="G196" i="6"/>
  <c r="K196" i="11" s="1"/>
  <c r="Q196" i="11" s="1"/>
  <c r="G197" i="6"/>
  <c r="K197" i="11" s="1"/>
  <c r="Q197" i="11" s="1"/>
  <c r="G198" i="6"/>
  <c r="K198" i="11" s="1"/>
  <c r="Q198" i="11" s="1"/>
  <c r="G199" i="6"/>
  <c r="K199" i="11" s="1"/>
  <c r="Q199" i="11" s="1"/>
  <c r="G200" i="6"/>
  <c r="K200" i="11" s="1"/>
  <c r="Q200" i="11" s="1"/>
  <c r="G201" i="6"/>
  <c r="K201" i="11" s="1"/>
  <c r="Q201" i="11" s="1"/>
  <c r="G202" i="6"/>
  <c r="K202" i="11" s="1"/>
  <c r="Q202" i="11" s="1"/>
  <c r="G203" i="6"/>
  <c r="K203" i="11" s="1"/>
  <c r="Q203" i="11" s="1"/>
  <c r="G204" i="6"/>
  <c r="K204" i="11" s="1"/>
  <c r="Q204" i="11" s="1"/>
  <c r="G205" i="6"/>
  <c r="K205" i="11" s="1"/>
  <c r="Q205" i="11" s="1"/>
  <c r="G206" i="6"/>
  <c r="K206" i="11" s="1"/>
  <c r="Q206" i="11" s="1"/>
  <c r="G207" i="6"/>
  <c r="K207" i="11" s="1"/>
  <c r="Q207" i="11" s="1"/>
  <c r="G208" i="6"/>
  <c r="K208" i="11" s="1"/>
  <c r="Q208" i="11" s="1"/>
  <c r="G209" i="6"/>
  <c r="K209" i="11" s="1"/>
  <c r="Q209" i="11" s="1"/>
  <c r="G210" i="6"/>
  <c r="K210" i="11" s="1"/>
  <c r="Q210" i="11" s="1"/>
  <c r="G211" i="6"/>
  <c r="K211" i="11" s="1"/>
  <c r="Q211" i="11" s="1"/>
  <c r="G212" i="6"/>
  <c r="K212" i="11" s="1"/>
  <c r="Q212" i="11" s="1"/>
  <c r="G213" i="6"/>
  <c r="K213" i="11" s="1"/>
  <c r="Q213" i="11" s="1"/>
  <c r="G214" i="6"/>
  <c r="K214" i="11" s="1"/>
  <c r="Q214" i="11" s="1"/>
  <c r="G215" i="6"/>
  <c r="K215" i="11" s="1"/>
  <c r="Q215" i="11" s="1"/>
  <c r="G216" i="6"/>
  <c r="K216" i="11" s="1"/>
  <c r="Q216" i="11" s="1"/>
  <c r="G217" i="6"/>
  <c r="K217" i="11" s="1"/>
  <c r="Q217" i="11" s="1"/>
  <c r="G218" i="6"/>
  <c r="K218" i="11" s="1"/>
  <c r="Q218" i="11" s="1"/>
  <c r="G219" i="6"/>
  <c r="K219" i="11" s="1"/>
  <c r="Q219" i="11" s="1"/>
  <c r="G220" i="6"/>
  <c r="K220" i="11" s="1"/>
  <c r="Q220" i="11" s="1"/>
  <c r="G221" i="6"/>
  <c r="K221" i="11" s="1"/>
  <c r="Q221" i="11" s="1"/>
  <c r="G222" i="6"/>
  <c r="K222" i="11" s="1"/>
  <c r="Q222" i="11" s="1"/>
  <c r="G223" i="6"/>
  <c r="K223" i="11" s="1"/>
  <c r="Q223" i="11" s="1"/>
  <c r="G224" i="6"/>
  <c r="K224" i="11" s="1"/>
  <c r="Q224" i="11" s="1"/>
  <c r="G225" i="6"/>
  <c r="K225" i="11" s="1"/>
  <c r="Q225" i="11" s="1"/>
  <c r="G226" i="6"/>
  <c r="K226" i="11" s="1"/>
  <c r="Q226" i="11" s="1"/>
  <c r="G227" i="6"/>
  <c r="K227" i="11" s="1"/>
  <c r="Q227" i="11" s="1"/>
  <c r="G228" i="6"/>
  <c r="K228" i="11" s="1"/>
  <c r="Q228" i="11" s="1"/>
  <c r="G229" i="6"/>
  <c r="K229" i="11" s="1"/>
  <c r="Q229" i="11" s="1"/>
  <c r="G230" i="6"/>
  <c r="K230" i="11" s="1"/>
  <c r="Q230" i="11" s="1"/>
  <c r="G231" i="6"/>
  <c r="K231" i="11" s="1"/>
  <c r="Q231" i="11" s="1"/>
  <c r="G232" i="6"/>
  <c r="K232" i="11" s="1"/>
  <c r="Q232" i="11" s="1"/>
  <c r="G233" i="6"/>
  <c r="K233" i="11" s="1"/>
  <c r="Q233" i="11" s="1"/>
  <c r="G234" i="6"/>
  <c r="K234" i="11" s="1"/>
  <c r="Q234" i="11" s="1"/>
  <c r="G235" i="6"/>
  <c r="K235" i="11" s="1"/>
  <c r="Q235" i="11" s="1"/>
  <c r="G236" i="6"/>
  <c r="K236" i="11" s="1"/>
  <c r="Q236" i="11" s="1"/>
  <c r="G237" i="6"/>
  <c r="K237" i="11" s="1"/>
  <c r="Q237" i="11" s="1"/>
  <c r="G238" i="6"/>
  <c r="K238" i="11" s="1"/>
  <c r="Q238" i="11" s="1"/>
  <c r="G239" i="6"/>
  <c r="K239" i="11" s="1"/>
  <c r="G240" i="6"/>
  <c r="K240" i="11" s="1"/>
  <c r="Q240" i="11" s="1"/>
  <c r="G241" i="6"/>
  <c r="K241" i="11" s="1"/>
  <c r="Q241" i="11" s="1"/>
  <c r="G242" i="6"/>
  <c r="K242" i="11" s="1"/>
  <c r="Q242" i="11" s="1"/>
  <c r="G243" i="6"/>
  <c r="K243" i="11" s="1"/>
  <c r="Q243" i="11" s="1"/>
  <c r="G244" i="6"/>
  <c r="K244" i="11" s="1"/>
  <c r="G245" i="6"/>
  <c r="K245" i="11" s="1"/>
  <c r="G246" i="6"/>
  <c r="K246" i="11" s="1"/>
  <c r="Q246" i="11" s="1"/>
  <c r="G247" i="6"/>
  <c r="K247" i="11" s="1"/>
  <c r="G248" i="6"/>
  <c r="K248" i="11" s="1"/>
  <c r="Q248" i="11" s="1"/>
  <c r="G249" i="6"/>
  <c r="K249" i="11" s="1"/>
  <c r="Q249" i="11" s="1"/>
  <c r="G250" i="6"/>
  <c r="K250" i="11" s="1"/>
  <c r="G251" i="6"/>
  <c r="K251" i="11" s="1"/>
  <c r="Q251" i="11" s="1"/>
  <c r="G252" i="6"/>
  <c r="K252" i="11" s="1"/>
  <c r="Q252" i="11" s="1"/>
  <c r="G253" i="6"/>
  <c r="K253" i="11" s="1"/>
  <c r="G254" i="6"/>
  <c r="K254" i="11" s="1"/>
  <c r="Q254" i="11" s="1"/>
  <c r="G255" i="6"/>
  <c r="K255" i="11" s="1"/>
  <c r="G256" i="6"/>
  <c r="K256" i="11" s="1"/>
  <c r="G257" i="6"/>
  <c r="K257" i="11" s="1"/>
  <c r="Q257" i="11" s="1"/>
  <c r="G258" i="6"/>
  <c r="K258" i="11" s="1"/>
  <c r="Q258" i="11" s="1"/>
  <c r="G259" i="6"/>
  <c r="K259" i="11" s="1"/>
  <c r="G260" i="6"/>
  <c r="K260" i="11" s="1"/>
  <c r="G261" i="6"/>
  <c r="K261" i="11" s="1"/>
  <c r="Q261" i="11" s="1"/>
  <c r="G262" i="6"/>
  <c r="K262" i="11" s="1"/>
  <c r="G263" i="6"/>
  <c r="K263" i="11" s="1"/>
  <c r="Q263" i="11" s="1"/>
  <c r="G264" i="6"/>
  <c r="K264" i="11" s="1"/>
  <c r="Q264" i="11" s="1"/>
  <c r="G265" i="6"/>
  <c r="K265" i="11" s="1"/>
  <c r="Q265" i="11" s="1"/>
  <c r="G266" i="6"/>
  <c r="K266" i="11" s="1"/>
  <c r="G267" i="6"/>
  <c r="K267" i="11" s="1"/>
  <c r="G268" i="6"/>
  <c r="K268" i="11" s="1"/>
  <c r="G269" i="6"/>
  <c r="K269" i="11" s="1"/>
  <c r="G270" i="6"/>
  <c r="K270" i="11" s="1"/>
  <c r="G271" i="6"/>
  <c r="K271" i="11" s="1"/>
  <c r="Q271" i="11" s="1"/>
  <c r="G272" i="6"/>
  <c r="K272" i="11" s="1"/>
  <c r="Q272" i="11" s="1"/>
  <c r="G273" i="6"/>
  <c r="K273" i="11" s="1"/>
  <c r="G274" i="6"/>
  <c r="K274" i="11" s="1"/>
  <c r="Q274" i="11" s="1"/>
  <c r="G275" i="6"/>
  <c r="K275" i="11" s="1"/>
  <c r="Q275" i="11" s="1"/>
  <c r="G276" i="6"/>
  <c r="K276" i="11" s="1"/>
  <c r="Q276" i="11" s="1"/>
  <c r="G277" i="6"/>
  <c r="K277" i="11" s="1"/>
  <c r="G278" i="6"/>
  <c r="K278" i="11" s="1"/>
  <c r="Q278" i="11" s="1"/>
  <c r="G279" i="6"/>
  <c r="K279" i="11" s="1"/>
  <c r="Q279" i="11" s="1"/>
  <c r="G280" i="6"/>
  <c r="K280" i="11" s="1"/>
  <c r="Q280" i="11" s="1"/>
  <c r="G281" i="6"/>
  <c r="K281" i="11" s="1"/>
  <c r="Q281" i="11" s="1"/>
  <c r="G282" i="6"/>
  <c r="K282" i="11" s="1"/>
  <c r="Q282" i="11" s="1"/>
  <c r="G283" i="6"/>
  <c r="K283" i="11" s="1"/>
  <c r="Q283" i="11" s="1"/>
  <c r="G284" i="6"/>
  <c r="K284" i="11" s="1"/>
  <c r="G285" i="6"/>
  <c r="K285" i="11" s="1"/>
  <c r="G286" i="6"/>
  <c r="K286" i="11" s="1"/>
  <c r="G287" i="6"/>
  <c r="K287" i="11" s="1"/>
  <c r="G288" i="6"/>
  <c r="K288" i="11" s="1"/>
  <c r="Q288" i="11" s="1"/>
  <c r="G289" i="6"/>
  <c r="K289" i="11" s="1"/>
  <c r="G290" i="6"/>
  <c r="K290" i="11" s="1"/>
  <c r="G291" i="6"/>
  <c r="K291" i="11" s="1"/>
  <c r="Q291" i="11" s="1"/>
  <c r="G292" i="6"/>
  <c r="K292" i="11" s="1"/>
  <c r="Q292" i="11" s="1"/>
  <c r="G293" i="6"/>
  <c r="K293" i="11" s="1"/>
  <c r="Q293" i="11" s="1"/>
  <c r="G294" i="6"/>
  <c r="K294" i="11" s="1"/>
  <c r="Q294" i="11" s="1"/>
  <c r="G295" i="6"/>
  <c r="K295" i="11" s="1"/>
  <c r="Q295" i="11" s="1"/>
  <c r="G296" i="6"/>
  <c r="K296" i="11" s="1"/>
  <c r="Q296" i="11" s="1"/>
  <c r="G297" i="6"/>
  <c r="K297" i="11" s="1"/>
  <c r="G298" i="6"/>
  <c r="K298" i="11" s="1"/>
  <c r="Q298" i="11" s="1"/>
  <c r="G299" i="6"/>
  <c r="K299" i="11" s="1"/>
  <c r="Q299" i="11" s="1"/>
  <c r="G300" i="6"/>
  <c r="K300" i="11" s="1"/>
  <c r="Q300" i="11" s="1"/>
  <c r="G301" i="6"/>
  <c r="K301" i="11" s="1"/>
  <c r="G302" i="6"/>
  <c r="K302" i="11" s="1"/>
  <c r="G303" i="6"/>
  <c r="K303" i="11" s="1"/>
  <c r="G304" i="6"/>
  <c r="K304" i="11" s="1"/>
  <c r="Q304" i="11" s="1"/>
  <c r="G305" i="6"/>
  <c r="K305" i="11" s="1"/>
  <c r="Q305" i="11" s="1"/>
  <c r="G306" i="6"/>
  <c r="K306" i="11" s="1"/>
  <c r="G307" i="6"/>
  <c r="K307" i="11" s="1"/>
  <c r="Q307" i="11" s="1"/>
  <c r="G308" i="6"/>
  <c r="K308" i="11" s="1"/>
  <c r="Q308" i="11" s="1"/>
  <c r="G309" i="6"/>
  <c r="K309" i="11" s="1"/>
  <c r="G310" i="6"/>
  <c r="K310" i="11" s="1"/>
  <c r="Q310" i="11" s="1"/>
  <c r="G311" i="6"/>
  <c r="K311" i="11" s="1"/>
  <c r="Q311" i="11" s="1"/>
  <c r="G312" i="6"/>
  <c r="K312" i="11" s="1"/>
  <c r="G313" i="6"/>
  <c r="K313" i="11" s="1"/>
  <c r="Q313" i="11" s="1"/>
  <c r="G314" i="6"/>
  <c r="K314" i="11" s="1"/>
  <c r="G315" i="6"/>
  <c r="K315" i="11" s="1"/>
  <c r="Q315" i="11" s="1"/>
  <c r="G316" i="6"/>
  <c r="K316" i="11" s="1"/>
  <c r="Q316" i="11" s="1"/>
  <c r="G317" i="6"/>
  <c r="K317" i="11" s="1"/>
  <c r="G318" i="6"/>
  <c r="K318" i="11" s="1"/>
  <c r="G319" i="6"/>
  <c r="K319" i="11" s="1"/>
  <c r="G320" i="6"/>
  <c r="K320" i="11" s="1"/>
  <c r="Q320" i="11" s="1"/>
  <c r="G321" i="6"/>
  <c r="K321" i="11" s="1"/>
  <c r="Q321" i="11" s="1"/>
  <c r="G322" i="6"/>
  <c r="K322" i="11" s="1"/>
  <c r="Q322" i="11" s="1"/>
  <c r="G323" i="6"/>
  <c r="K323" i="11" s="1"/>
  <c r="Q323" i="11" s="1"/>
  <c r="G324" i="6"/>
  <c r="K324" i="11" s="1"/>
  <c r="Q324" i="11" s="1"/>
  <c r="G325" i="6"/>
  <c r="K325" i="11" s="1"/>
  <c r="Q325" i="11" s="1"/>
  <c r="G326" i="6"/>
  <c r="K326" i="11" s="1"/>
  <c r="G327" i="6"/>
  <c r="K327" i="11" s="1"/>
  <c r="G328" i="6"/>
  <c r="K328" i="11" s="1"/>
  <c r="G329" i="6"/>
  <c r="K329" i="11" s="1"/>
  <c r="Q329" i="11" s="1"/>
  <c r="G330" i="6"/>
  <c r="K330" i="11" s="1"/>
  <c r="Q330" i="11" s="1"/>
  <c r="G331" i="6"/>
  <c r="K331" i="11" s="1"/>
  <c r="G332" i="6"/>
  <c r="K332" i="11" s="1"/>
  <c r="Q332" i="11" s="1"/>
  <c r="G333" i="6"/>
  <c r="K333" i="11" s="1"/>
  <c r="Q333" i="11" s="1"/>
  <c r="G334" i="6"/>
  <c r="K334" i="11" s="1"/>
  <c r="Q334" i="11" s="1"/>
  <c r="G335" i="6"/>
  <c r="K335" i="11" s="1"/>
  <c r="G336" i="6"/>
  <c r="K336" i="11" s="1"/>
  <c r="Q336" i="11" s="1"/>
  <c r="G337" i="6"/>
  <c r="K337" i="11" s="1"/>
  <c r="Q337" i="11" s="1"/>
  <c r="G338" i="6"/>
  <c r="K338" i="11" s="1"/>
  <c r="G339" i="6"/>
  <c r="K339" i="11" s="1"/>
  <c r="Q339" i="11" s="1"/>
  <c r="G340" i="6"/>
  <c r="K340" i="11" s="1"/>
  <c r="G341" i="6"/>
  <c r="K341" i="11" s="1"/>
  <c r="G342" i="6"/>
  <c r="K342" i="11" s="1"/>
  <c r="Q342" i="11" s="1"/>
  <c r="G343" i="6"/>
  <c r="K343" i="11" s="1"/>
  <c r="G344" i="6"/>
  <c r="K344" i="11" s="1"/>
  <c r="Q344" i="11" s="1"/>
  <c r="G345" i="6"/>
  <c r="K345" i="11" s="1"/>
  <c r="Q345" i="11" s="1"/>
  <c r="G346" i="6"/>
  <c r="K346" i="11" s="1"/>
  <c r="Q346" i="11" s="1"/>
  <c r="G347" i="6"/>
  <c r="K347" i="11" s="1"/>
  <c r="Q347" i="11" s="1"/>
  <c r="G348" i="6"/>
  <c r="K348" i="11" s="1"/>
  <c r="Q348" i="11" s="1"/>
  <c r="G349" i="6"/>
  <c r="K349" i="11" s="1"/>
  <c r="Q349" i="11" s="1"/>
  <c r="G350" i="6"/>
  <c r="K350" i="11" s="1"/>
  <c r="Q350" i="11" s="1"/>
  <c r="G351" i="6"/>
  <c r="K351" i="11" s="1"/>
  <c r="G352" i="6"/>
  <c r="K352" i="11" s="1"/>
  <c r="Q352" i="11" s="1"/>
  <c r="G353" i="6"/>
  <c r="K353" i="11" s="1"/>
  <c r="Q353" i="11" s="1"/>
  <c r="G354" i="6"/>
  <c r="K354" i="11" s="1"/>
  <c r="Q354" i="11" s="1"/>
  <c r="G355" i="6"/>
  <c r="K355" i="11" s="1"/>
  <c r="Q355" i="11" s="1"/>
  <c r="G356" i="6"/>
  <c r="K356" i="11" s="1"/>
  <c r="G357" i="6"/>
  <c r="K357" i="11" s="1"/>
  <c r="Q357" i="11" s="1"/>
  <c r="G358" i="6"/>
  <c r="K358" i="11" s="1"/>
  <c r="Q358" i="11" s="1"/>
  <c r="G359" i="6"/>
  <c r="K359" i="11" s="1"/>
  <c r="Q359" i="11" s="1"/>
  <c r="G360" i="6"/>
  <c r="K360" i="11" s="1"/>
  <c r="Q360" i="11" s="1"/>
  <c r="G361" i="6"/>
  <c r="K361" i="11" s="1"/>
  <c r="G362" i="6"/>
  <c r="K362" i="11" s="1"/>
  <c r="Q362" i="11" s="1"/>
  <c r="G363" i="6"/>
  <c r="K363" i="11" s="1"/>
  <c r="Q363" i="11" s="1"/>
  <c r="G364" i="6"/>
  <c r="K364" i="11" s="1"/>
  <c r="Q364" i="11" s="1"/>
  <c r="G365" i="6"/>
  <c r="K365" i="11" s="1"/>
  <c r="Q365" i="11" s="1"/>
  <c r="G366" i="6"/>
  <c r="K366" i="11" s="1"/>
  <c r="Q366" i="11" s="1"/>
  <c r="G367" i="6"/>
  <c r="K367" i="11" s="1"/>
  <c r="G368" i="6"/>
  <c r="K368" i="11" s="1"/>
  <c r="Q368" i="11" s="1"/>
  <c r="G369" i="6"/>
  <c r="K369" i="11" s="1"/>
  <c r="Q369" i="11" s="1"/>
  <c r="G370" i="6"/>
  <c r="K370" i="11" s="1"/>
  <c r="Q370" i="11" s="1"/>
  <c r="G371" i="6"/>
  <c r="K371" i="11" s="1"/>
  <c r="Q371" i="11" s="1"/>
  <c r="G372" i="6"/>
  <c r="K372" i="11" s="1"/>
  <c r="Q372" i="11" s="1"/>
  <c r="G373" i="6"/>
  <c r="K373" i="11" s="1"/>
  <c r="Q373" i="11" s="1"/>
  <c r="G374" i="6"/>
  <c r="K374" i="11" s="1"/>
  <c r="Q374" i="11" s="1"/>
  <c r="G375" i="6"/>
  <c r="K375" i="11" s="1"/>
  <c r="Q375" i="11" s="1"/>
  <c r="G376" i="6"/>
  <c r="K376" i="11" s="1"/>
  <c r="G377" i="6"/>
  <c r="K377" i="11" s="1"/>
  <c r="Q377" i="11" s="1"/>
  <c r="G378" i="6"/>
  <c r="K378" i="11" s="1"/>
  <c r="G379" i="6"/>
  <c r="K379" i="11" s="1"/>
  <c r="G380" i="6"/>
  <c r="K380" i="11" s="1"/>
  <c r="Q380" i="11" s="1"/>
  <c r="G381" i="6"/>
  <c r="K381" i="11" s="1"/>
  <c r="Q381" i="11" s="1"/>
  <c r="G382" i="6"/>
  <c r="K382" i="11" s="1"/>
  <c r="Q382" i="11" s="1"/>
  <c r="G383" i="6"/>
  <c r="K383" i="11" s="1"/>
  <c r="Q383" i="11" s="1"/>
  <c r="G384" i="6"/>
  <c r="K384" i="11" s="1"/>
  <c r="Q384" i="11" s="1"/>
  <c r="G385" i="6"/>
  <c r="K385" i="11" s="1"/>
  <c r="Q385" i="11" s="1"/>
  <c r="G386" i="6"/>
  <c r="K386" i="11" s="1"/>
  <c r="Q386" i="11" s="1"/>
  <c r="G387" i="6"/>
  <c r="K387" i="11" s="1"/>
  <c r="Q387" i="11" s="1"/>
  <c r="G388" i="6"/>
  <c r="K388" i="11" s="1"/>
  <c r="Q388" i="11" s="1"/>
  <c r="G389" i="6"/>
  <c r="K389" i="11" s="1"/>
  <c r="Q389" i="11" s="1"/>
  <c r="G390" i="6"/>
  <c r="K390" i="11" s="1"/>
  <c r="Q390" i="11" s="1"/>
  <c r="G391" i="6"/>
  <c r="K391" i="11" s="1"/>
  <c r="Q391" i="11" s="1"/>
  <c r="G392" i="6"/>
  <c r="K392" i="11" s="1"/>
  <c r="G393" i="6"/>
  <c r="K393" i="11" s="1"/>
  <c r="Q393" i="11" s="1"/>
  <c r="G394" i="6"/>
  <c r="K394" i="11" s="1"/>
  <c r="Q394" i="11" s="1"/>
  <c r="G395" i="6"/>
  <c r="K395" i="11" s="1"/>
  <c r="G396" i="6"/>
  <c r="K396" i="11" s="1"/>
  <c r="G397" i="6"/>
  <c r="K397" i="11" s="1"/>
  <c r="Q397" i="11" s="1"/>
  <c r="G398" i="6"/>
  <c r="K398" i="11" s="1"/>
  <c r="Q398" i="11" s="1"/>
  <c r="G399" i="6"/>
  <c r="K399" i="11" s="1"/>
  <c r="G400" i="6"/>
  <c r="K400" i="11" s="1"/>
  <c r="Q400" i="11" s="1"/>
  <c r="G401" i="6"/>
  <c r="K401" i="11" s="1"/>
  <c r="Q401" i="11" s="1"/>
  <c r="G402" i="6"/>
  <c r="K402" i="11" s="1"/>
  <c r="Q402" i="11" s="1"/>
  <c r="G403" i="6"/>
  <c r="K403" i="11" s="1"/>
  <c r="Q403" i="11" s="1"/>
  <c r="G404" i="6"/>
  <c r="K404" i="11" s="1"/>
  <c r="Q404" i="11" s="1"/>
  <c r="G405" i="6"/>
  <c r="K405" i="11" s="1"/>
  <c r="Q405" i="11" s="1"/>
  <c r="G406" i="6"/>
  <c r="K406" i="11" s="1"/>
  <c r="G407" i="6"/>
  <c r="K407" i="11" s="1"/>
  <c r="G408" i="6"/>
  <c r="K408" i="11" s="1"/>
  <c r="G409" i="6"/>
  <c r="K409" i="11" s="1"/>
  <c r="Q409" i="11" s="1"/>
  <c r="G410" i="6"/>
  <c r="K410" i="11" s="1"/>
  <c r="Q410" i="11" s="1"/>
  <c r="G411" i="6"/>
  <c r="K411" i="11" s="1"/>
  <c r="Q411" i="11" s="1"/>
  <c r="G412" i="6"/>
  <c r="K412" i="11" s="1"/>
  <c r="Q412" i="11" s="1"/>
  <c r="G413" i="6"/>
  <c r="K413" i="11" s="1"/>
  <c r="Q413" i="11" s="1"/>
  <c r="G414" i="6"/>
  <c r="K414" i="11" s="1"/>
  <c r="G415" i="6"/>
  <c r="K415" i="11" s="1"/>
  <c r="Q415" i="11" s="1"/>
  <c r="G416" i="6"/>
  <c r="K416" i="11" s="1"/>
  <c r="Q416" i="11" s="1"/>
  <c r="G417" i="6"/>
  <c r="K417" i="11" s="1"/>
  <c r="G418" i="6"/>
  <c r="K418" i="11" s="1"/>
  <c r="Q418" i="11" s="1"/>
  <c r="G419" i="6"/>
  <c r="K419" i="11" s="1"/>
  <c r="Q419" i="11" s="1"/>
  <c r="G420" i="6"/>
  <c r="K420" i="11" s="1"/>
  <c r="Q420" i="11" s="1"/>
  <c r="G421" i="6"/>
  <c r="K421" i="11" s="1"/>
  <c r="Q421" i="11" s="1"/>
  <c r="G422" i="6"/>
  <c r="K422" i="11" s="1"/>
  <c r="Q422" i="11" s="1"/>
  <c r="G423" i="6"/>
  <c r="K423" i="11" s="1"/>
  <c r="G424" i="6"/>
  <c r="K424" i="11" s="1"/>
  <c r="Q424" i="11" s="1"/>
  <c r="G425" i="6"/>
  <c r="K425" i="11" s="1"/>
  <c r="Q425" i="11" s="1"/>
  <c r="G426" i="6"/>
  <c r="K426" i="11" s="1"/>
  <c r="Q426" i="11" s="1"/>
  <c r="G427" i="6"/>
  <c r="K427" i="11" s="1"/>
  <c r="Q427" i="11" s="1"/>
  <c r="G428" i="6"/>
  <c r="K428" i="11" s="1"/>
  <c r="G429" i="6"/>
  <c r="K429" i="11" s="1"/>
  <c r="G430" i="6"/>
  <c r="K430" i="11" s="1"/>
  <c r="Q430" i="11" s="1"/>
  <c r="G431" i="6"/>
  <c r="K431" i="11" s="1"/>
  <c r="Q431" i="11" s="1"/>
  <c r="G432" i="6"/>
  <c r="K432" i="11" s="1"/>
  <c r="Q432" i="11" s="1"/>
  <c r="G433" i="6"/>
  <c r="K433" i="11" s="1"/>
  <c r="G434" i="6"/>
  <c r="K434" i="11" s="1"/>
  <c r="Q434" i="11" s="1"/>
  <c r="G435" i="6"/>
  <c r="K435" i="11" s="1"/>
  <c r="G436" i="6"/>
  <c r="K436" i="11" s="1"/>
  <c r="G437" i="6"/>
  <c r="K437" i="11" s="1"/>
  <c r="Q437" i="11" s="1"/>
  <c r="G438" i="6"/>
  <c r="K438" i="11" s="1"/>
  <c r="Q438" i="11" s="1"/>
  <c r="G439" i="6"/>
  <c r="K439" i="11" s="1"/>
  <c r="G440" i="6"/>
  <c r="K440" i="11" s="1"/>
  <c r="Q440" i="11" s="1"/>
  <c r="G441" i="6"/>
  <c r="K441" i="11" s="1"/>
  <c r="G442" i="6"/>
  <c r="K442" i="11" s="1"/>
  <c r="Q442" i="11" s="1"/>
  <c r="G443" i="6"/>
  <c r="K443" i="11" s="1"/>
  <c r="G444" i="6"/>
  <c r="K444" i="11" s="1"/>
  <c r="Q444" i="11" s="1"/>
  <c r="G445" i="6"/>
  <c r="K445" i="11" s="1"/>
  <c r="Q445" i="11" s="1"/>
  <c r="G446" i="6"/>
  <c r="K446" i="11" s="1"/>
  <c r="G447" i="6"/>
  <c r="K447" i="11" s="1"/>
  <c r="G448" i="6"/>
  <c r="K448" i="11" s="1"/>
  <c r="G449" i="6"/>
  <c r="K449" i="11" s="1"/>
  <c r="Q449" i="11" s="1"/>
  <c r="G450" i="6"/>
  <c r="K450" i="11" s="1"/>
  <c r="G451" i="6"/>
  <c r="K451" i="11" s="1"/>
  <c r="G452" i="6"/>
  <c r="K452" i="11" s="1"/>
  <c r="G453" i="6"/>
  <c r="K453" i="11" s="1"/>
  <c r="G454" i="6"/>
  <c r="K454" i="11" s="1"/>
  <c r="G455" i="6"/>
  <c r="K455" i="11" s="1"/>
  <c r="G456" i="6"/>
  <c r="K456" i="11" s="1"/>
  <c r="Q456" i="11" s="1"/>
  <c r="G457" i="6"/>
  <c r="K457" i="11" s="1"/>
  <c r="Q457" i="11" s="1"/>
  <c r="G458" i="6"/>
  <c r="K458" i="11" s="1"/>
  <c r="G459" i="6"/>
  <c r="K459" i="11" s="1"/>
  <c r="G460" i="6"/>
  <c r="K460" i="11" s="1"/>
  <c r="Q460" i="11" s="1"/>
  <c r="G461" i="6"/>
  <c r="K461" i="11" s="1"/>
  <c r="Q461" i="11" s="1"/>
  <c r="G462" i="6"/>
  <c r="K462" i="11" s="1"/>
  <c r="Q462" i="11" s="1"/>
  <c r="G463" i="6"/>
  <c r="K463" i="11" s="1"/>
  <c r="G464" i="6"/>
  <c r="K464" i="11" s="1"/>
  <c r="G465" i="6"/>
  <c r="K465" i="11" s="1"/>
  <c r="Q465" i="11" s="1"/>
  <c r="G466" i="6"/>
  <c r="K466" i="11" s="1"/>
  <c r="G467" i="6"/>
  <c r="K467" i="11" s="1"/>
  <c r="G468" i="6"/>
  <c r="K468" i="11" s="1"/>
  <c r="Q468" i="11" s="1"/>
  <c r="G469" i="6"/>
  <c r="K469" i="11" s="1"/>
  <c r="Q469" i="11" s="1"/>
  <c r="G470" i="6"/>
  <c r="K470" i="11" s="1"/>
  <c r="G471" i="6"/>
  <c r="K471" i="11" s="1"/>
  <c r="Q471" i="11" s="1"/>
  <c r="G472" i="6"/>
  <c r="K472" i="11" s="1"/>
  <c r="G473" i="6"/>
  <c r="K473" i="11" s="1"/>
  <c r="G474" i="6"/>
  <c r="K474" i="11" s="1"/>
  <c r="Q474" i="11" s="1"/>
  <c r="G475" i="6"/>
  <c r="K475" i="11" s="1"/>
  <c r="G476" i="6"/>
  <c r="K476" i="11" s="1"/>
  <c r="Q476" i="11" s="1"/>
  <c r="G477" i="6"/>
  <c r="K477" i="11" s="1"/>
  <c r="Q477" i="11" s="1"/>
  <c r="G478" i="6"/>
  <c r="K478" i="11" s="1"/>
  <c r="G479" i="6"/>
  <c r="K479" i="11" s="1"/>
  <c r="G480" i="6"/>
  <c r="K480" i="11" s="1"/>
  <c r="G481" i="6"/>
  <c r="K481" i="11" s="1"/>
  <c r="Q481" i="11" s="1"/>
  <c r="G482" i="6"/>
  <c r="K482" i="11" s="1"/>
  <c r="G483" i="6"/>
  <c r="K483" i="11" s="1"/>
  <c r="G484" i="6"/>
  <c r="K484" i="11" s="1"/>
  <c r="Q484" i="11" s="1"/>
  <c r="G485" i="6"/>
  <c r="K485" i="11" s="1"/>
  <c r="G486" i="6"/>
  <c r="K486" i="11" s="1"/>
  <c r="Q486" i="11" s="1"/>
  <c r="G487" i="6"/>
  <c r="K487" i="11" s="1"/>
  <c r="Q487" i="11" s="1"/>
  <c r="G488" i="6"/>
  <c r="K488" i="11" s="1"/>
  <c r="Q488" i="11" s="1"/>
  <c r="G489" i="6"/>
  <c r="K489" i="11" s="1"/>
  <c r="G490" i="6"/>
  <c r="K490" i="11" s="1"/>
  <c r="Q490" i="11" s="1"/>
  <c r="G491" i="6"/>
  <c r="K491" i="11" s="1"/>
  <c r="G492" i="6"/>
  <c r="K492" i="11" s="1"/>
  <c r="G493" i="6"/>
  <c r="K493" i="11" s="1"/>
  <c r="G494" i="6"/>
  <c r="K494" i="11" s="1"/>
  <c r="G495" i="6"/>
  <c r="K495" i="11" s="1"/>
  <c r="G496" i="6"/>
  <c r="K496" i="11" s="1"/>
  <c r="G497" i="6"/>
  <c r="K497" i="11" s="1"/>
  <c r="Q497" i="11" s="1"/>
  <c r="G498" i="6"/>
  <c r="K498" i="11" s="1"/>
  <c r="G499" i="6"/>
  <c r="K499" i="11" s="1"/>
  <c r="G500" i="6"/>
  <c r="K500" i="11" s="1"/>
  <c r="Q500" i="11" s="1"/>
  <c r="G501" i="6"/>
  <c r="K501" i="11" s="1"/>
  <c r="Q501" i="11" s="1"/>
  <c r="G502" i="6"/>
  <c r="K502" i="11" s="1"/>
  <c r="G503" i="6"/>
  <c r="K503" i="11" s="1"/>
  <c r="G504" i="6"/>
  <c r="K504" i="11" s="1"/>
  <c r="Q504" i="11" s="1"/>
  <c r="G505" i="6"/>
  <c r="K505" i="11" s="1"/>
  <c r="G506" i="6"/>
  <c r="K506" i="11" s="1"/>
  <c r="G507" i="6"/>
  <c r="K507" i="11" s="1"/>
  <c r="G508" i="6"/>
  <c r="K508" i="11" s="1"/>
  <c r="G509" i="6"/>
  <c r="K509" i="11" s="1"/>
  <c r="Q509" i="11" s="1"/>
  <c r="G510" i="6"/>
  <c r="K510" i="11" s="1"/>
  <c r="G511" i="6"/>
  <c r="K511" i="11" s="1"/>
  <c r="Q511" i="11" s="1"/>
  <c r="G512" i="6"/>
  <c r="K512" i="11" s="1"/>
  <c r="G513" i="6"/>
  <c r="K513" i="11" s="1"/>
  <c r="G514" i="6"/>
  <c r="K514" i="11" s="1"/>
  <c r="Q514" i="11" s="1"/>
  <c r="G515" i="6"/>
  <c r="K515" i="11" s="1"/>
  <c r="G516" i="6"/>
  <c r="K516" i="11" s="1"/>
  <c r="Q516" i="11" s="1"/>
  <c r="G517" i="6"/>
  <c r="K517" i="11" s="1"/>
  <c r="G518" i="6"/>
  <c r="K518" i="11" s="1"/>
  <c r="Q518" i="11" s="1"/>
  <c r="G519" i="6"/>
  <c r="K519" i="11" s="1"/>
  <c r="G520" i="6"/>
  <c r="K520" i="11" s="1"/>
  <c r="G521" i="6"/>
  <c r="K521" i="11" s="1"/>
  <c r="Q521" i="11" s="1"/>
  <c r="G522" i="6"/>
  <c r="K522" i="11" s="1"/>
  <c r="G523" i="6"/>
  <c r="K523" i="11" s="1"/>
  <c r="G524" i="6"/>
  <c r="K524" i="11" s="1"/>
  <c r="G525" i="6"/>
  <c r="K525" i="11" s="1"/>
  <c r="Q525" i="11" s="1"/>
  <c r="G526" i="6"/>
  <c r="K526" i="11" s="1"/>
  <c r="Q526" i="11" s="1"/>
  <c r="G527" i="6"/>
  <c r="K527" i="11" s="1"/>
  <c r="G528" i="6"/>
  <c r="K528" i="11" s="1"/>
  <c r="G529" i="6"/>
  <c r="K529" i="11" s="1"/>
  <c r="Q529" i="11" s="1"/>
  <c r="G530" i="6"/>
  <c r="K530" i="11" s="1"/>
  <c r="Q530" i="11" s="1"/>
  <c r="G531" i="6"/>
  <c r="K531" i="11" s="1"/>
  <c r="Q531" i="11" s="1"/>
  <c r="G532" i="6"/>
  <c r="K532" i="11" s="1"/>
  <c r="Q532" i="11" s="1"/>
  <c r="G533" i="6"/>
  <c r="K533" i="11" s="1"/>
  <c r="Q533" i="11" s="1"/>
  <c r="G534" i="6"/>
  <c r="K534" i="11" s="1"/>
  <c r="Q534" i="11" s="1"/>
  <c r="G535" i="6"/>
  <c r="K535" i="11" s="1"/>
  <c r="Q535" i="11" s="1"/>
  <c r="G536" i="6"/>
  <c r="K536" i="11" s="1"/>
  <c r="G537" i="6"/>
  <c r="K537" i="11" s="1"/>
  <c r="Q537" i="11" s="1"/>
  <c r="G538" i="6"/>
  <c r="K538" i="11" s="1"/>
  <c r="Q538" i="11" s="1"/>
  <c r="G539" i="6"/>
  <c r="K539" i="11" s="1"/>
  <c r="Q539" i="11" s="1"/>
  <c r="G540" i="6"/>
  <c r="K540" i="11" s="1"/>
  <c r="Q540" i="11" s="1"/>
  <c r="G541" i="6"/>
  <c r="K541" i="11" s="1"/>
  <c r="Q541" i="11" s="1"/>
  <c r="G542" i="6"/>
  <c r="K542" i="11" s="1"/>
  <c r="Q542" i="11" s="1"/>
  <c r="G543" i="6"/>
  <c r="K543" i="11" s="1"/>
  <c r="Q543" i="11" s="1"/>
  <c r="G544" i="6"/>
  <c r="K544" i="11" s="1"/>
  <c r="G545" i="6"/>
  <c r="K545" i="11" s="1"/>
  <c r="Q545" i="11" s="1"/>
  <c r="G546" i="6"/>
  <c r="K546" i="11" s="1"/>
  <c r="Q546" i="11" s="1"/>
  <c r="G547" i="6"/>
  <c r="K547" i="11" s="1"/>
  <c r="Q547" i="11" s="1"/>
  <c r="G548" i="6"/>
  <c r="K548" i="11" s="1"/>
  <c r="Q548" i="11" s="1"/>
  <c r="G549" i="6"/>
  <c r="K549" i="11" s="1"/>
  <c r="Q549" i="11" s="1"/>
  <c r="G550" i="6"/>
  <c r="K550" i="11" s="1"/>
  <c r="G551" i="6"/>
  <c r="K551" i="11" s="1"/>
  <c r="Q551" i="11" s="1"/>
  <c r="G552" i="6"/>
  <c r="K552" i="11" s="1"/>
  <c r="Q552" i="11" s="1"/>
  <c r="G553" i="6"/>
  <c r="K553" i="11" s="1"/>
  <c r="Q553" i="11" s="1"/>
  <c r="G554" i="6"/>
  <c r="K554" i="11" s="1"/>
  <c r="G555" i="6"/>
  <c r="K555" i="11" s="1"/>
  <c r="Q555" i="11" s="1"/>
  <c r="G556" i="6"/>
  <c r="K556" i="11" s="1"/>
  <c r="Q556" i="11" s="1"/>
  <c r="G557" i="6"/>
  <c r="K557" i="11" s="1"/>
  <c r="Q557" i="11" s="1"/>
  <c r="G558" i="6"/>
  <c r="K558" i="11" s="1"/>
  <c r="Q558" i="11" s="1"/>
  <c r="G559" i="6"/>
  <c r="K559" i="11" s="1"/>
  <c r="Q559" i="11" s="1"/>
  <c r="G560" i="6"/>
  <c r="K560" i="11" s="1"/>
  <c r="Q560" i="11" s="1"/>
  <c r="G561" i="6"/>
  <c r="K561" i="11" s="1"/>
  <c r="G562" i="6"/>
  <c r="K562" i="11" s="1"/>
  <c r="Q562" i="11" s="1"/>
  <c r="G563" i="6"/>
  <c r="K563" i="11" s="1"/>
  <c r="Q563" i="11" s="1"/>
  <c r="G564" i="6"/>
  <c r="K564" i="11" s="1"/>
  <c r="Q564" i="11" s="1"/>
  <c r="G565" i="6"/>
  <c r="K565" i="11" s="1"/>
  <c r="Q565" i="11" s="1"/>
  <c r="G566" i="6"/>
  <c r="K566" i="11" s="1"/>
  <c r="Q566" i="11" s="1"/>
  <c r="G567" i="6"/>
  <c r="K567" i="11" s="1"/>
  <c r="Q567" i="11" s="1"/>
  <c r="G568" i="6"/>
  <c r="K568" i="11" s="1"/>
  <c r="Q568" i="11" s="1"/>
  <c r="G569" i="6"/>
  <c r="K569" i="11" s="1"/>
  <c r="Q569" i="11" s="1"/>
  <c r="G570" i="6"/>
  <c r="K570" i="11" s="1"/>
  <c r="Q570" i="11" s="1"/>
  <c r="G571" i="6"/>
  <c r="K571" i="11" s="1"/>
  <c r="Q571" i="11" s="1"/>
  <c r="G572" i="6"/>
  <c r="K572" i="11" s="1"/>
  <c r="G573" i="6"/>
  <c r="K573" i="11" s="1"/>
  <c r="G574" i="6"/>
  <c r="K574" i="11" s="1"/>
  <c r="Q574" i="11" s="1"/>
  <c r="G575" i="6"/>
  <c r="K575" i="11" s="1"/>
  <c r="Q575" i="11" s="1"/>
  <c r="G576" i="6"/>
  <c r="K576" i="11" s="1"/>
  <c r="Q576" i="11" s="1"/>
  <c r="G577" i="6"/>
  <c r="K577" i="11" s="1"/>
  <c r="Q577" i="11" s="1"/>
  <c r="G578" i="6"/>
  <c r="K578" i="11" s="1"/>
  <c r="Q578" i="11" s="1"/>
  <c r="G579" i="6"/>
  <c r="K579" i="11" s="1"/>
  <c r="G580" i="6"/>
  <c r="K580" i="11" s="1"/>
  <c r="Q580" i="11" s="1"/>
  <c r="G581" i="6"/>
  <c r="K581" i="11" s="1"/>
  <c r="Q581" i="11" s="1"/>
  <c r="G582" i="6"/>
  <c r="K582" i="11" s="1"/>
  <c r="Q582" i="11" s="1"/>
  <c r="G583" i="6"/>
  <c r="K583" i="11" s="1"/>
  <c r="Q583" i="11" s="1"/>
  <c r="G584" i="6"/>
  <c r="K584" i="11" s="1"/>
  <c r="Q584" i="11" s="1"/>
  <c r="G585" i="6"/>
  <c r="K585" i="11" s="1"/>
  <c r="Q585" i="11" s="1"/>
  <c r="G586" i="6"/>
  <c r="K586" i="11" s="1"/>
  <c r="Q586" i="11" s="1"/>
  <c r="G587" i="6"/>
  <c r="K587" i="11" s="1"/>
  <c r="Q587" i="11" s="1"/>
  <c r="G588" i="6"/>
  <c r="K588" i="11" s="1"/>
  <c r="Q588" i="11" s="1"/>
  <c r="G589" i="6"/>
  <c r="K589" i="11" s="1"/>
  <c r="Q589" i="11" s="1"/>
  <c r="G590" i="6"/>
  <c r="K590" i="11" s="1"/>
  <c r="Q590" i="11" s="1"/>
  <c r="G591" i="6"/>
  <c r="K591" i="11" s="1"/>
  <c r="Q591" i="11" s="1"/>
  <c r="G592" i="6"/>
  <c r="K592" i="11" s="1"/>
  <c r="Q592" i="11" s="1"/>
  <c r="G593" i="6"/>
  <c r="K593" i="11" s="1"/>
  <c r="Q593" i="11" s="1"/>
  <c r="G594" i="6"/>
  <c r="K594" i="11" s="1"/>
  <c r="Q594" i="11" s="1"/>
  <c r="G595" i="6"/>
  <c r="K595" i="11" s="1"/>
  <c r="Q595" i="11" s="1"/>
  <c r="G596" i="6"/>
  <c r="K596" i="11" s="1"/>
  <c r="Q596" i="11" s="1"/>
  <c r="G597" i="6"/>
  <c r="K597" i="11" s="1"/>
  <c r="Q597" i="11" s="1"/>
  <c r="G598" i="6"/>
  <c r="K598" i="11" s="1"/>
  <c r="Q598" i="11" s="1"/>
  <c r="G599" i="6"/>
  <c r="K599" i="11" s="1"/>
  <c r="Q599" i="11" s="1"/>
  <c r="G600" i="6"/>
  <c r="K600" i="11" s="1"/>
  <c r="Q600" i="11" s="1"/>
  <c r="G601" i="6"/>
  <c r="K601" i="11" s="1"/>
  <c r="Q601" i="11" s="1"/>
  <c r="G602" i="6"/>
  <c r="K602" i="11" s="1"/>
  <c r="Q602" i="11" s="1"/>
  <c r="G603" i="6"/>
  <c r="K603" i="11" s="1"/>
  <c r="Q603" i="11" s="1"/>
  <c r="G604" i="6"/>
  <c r="K604" i="11" s="1"/>
  <c r="Q604" i="11" s="1"/>
  <c r="G605" i="6"/>
  <c r="K605" i="11" s="1"/>
  <c r="Q605" i="11" s="1"/>
  <c r="G606" i="6"/>
  <c r="K606" i="11" s="1"/>
  <c r="Q606" i="11" s="1"/>
  <c r="G607" i="6"/>
  <c r="K607" i="11" s="1"/>
  <c r="G608" i="6"/>
  <c r="K608" i="11" s="1"/>
  <c r="Q608" i="11" s="1"/>
  <c r="G609" i="6"/>
  <c r="K609" i="11" s="1"/>
  <c r="G610" i="6"/>
  <c r="K610" i="11" s="1"/>
  <c r="Q610" i="11" s="1"/>
  <c r="G611" i="6"/>
  <c r="K611" i="11" s="1"/>
  <c r="Q611" i="11" s="1"/>
  <c r="G612" i="6"/>
  <c r="K612" i="11" s="1"/>
  <c r="Q612" i="11" s="1"/>
  <c r="G613" i="6"/>
  <c r="K613" i="11" s="1"/>
  <c r="Q613" i="11" s="1"/>
  <c r="G614" i="6"/>
  <c r="K614" i="11" s="1"/>
  <c r="Q614" i="11" s="1"/>
  <c r="G615" i="6"/>
  <c r="K615" i="11" s="1"/>
  <c r="Q615" i="11" s="1"/>
  <c r="G616" i="6"/>
  <c r="K616" i="11" s="1"/>
  <c r="Q616" i="11" s="1"/>
  <c r="G617" i="6"/>
  <c r="K617" i="11" s="1"/>
  <c r="Q617" i="11" s="1"/>
  <c r="G618" i="6"/>
  <c r="K618" i="11" s="1"/>
  <c r="Q618" i="11" s="1"/>
  <c r="G619" i="6"/>
  <c r="K619" i="11" s="1"/>
  <c r="Q619" i="11" s="1"/>
  <c r="G620" i="6"/>
  <c r="K620" i="11" s="1"/>
  <c r="G621" i="6"/>
  <c r="K621" i="11" s="1"/>
  <c r="Q621" i="11" s="1"/>
  <c r="G622" i="6"/>
  <c r="K622" i="11" s="1"/>
  <c r="Q622" i="11" s="1"/>
  <c r="G623" i="6"/>
  <c r="K623" i="11" s="1"/>
  <c r="Q623" i="11" s="1"/>
  <c r="G624" i="6"/>
  <c r="K624" i="11" s="1"/>
  <c r="Q624" i="11" s="1"/>
  <c r="G625" i="6"/>
  <c r="K625" i="11" s="1"/>
  <c r="Q625" i="11" s="1"/>
  <c r="G626" i="6"/>
  <c r="K626" i="11" s="1"/>
  <c r="Q626" i="11" s="1"/>
  <c r="G627" i="6"/>
  <c r="K627" i="11" s="1"/>
  <c r="G628" i="6"/>
  <c r="K628" i="11" s="1"/>
  <c r="Q628" i="11" s="1"/>
  <c r="G629" i="6"/>
  <c r="K629" i="11" s="1"/>
  <c r="G630" i="6"/>
  <c r="K630" i="11" s="1"/>
  <c r="Q630" i="11" s="1"/>
  <c r="G631" i="6"/>
  <c r="K631" i="11" s="1"/>
  <c r="Q631" i="11" s="1"/>
  <c r="G632" i="6"/>
  <c r="K632" i="11" s="1"/>
  <c r="Q632" i="11" s="1"/>
  <c r="G633" i="6"/>
  <c r="K633" i="11" s="1"/>
  <c r="G634" i="6"/>
  <c r="K634" i="11" s="1"/>
  <c r="Q634" i="11" s="1"/>
  <c r="G635" i="6"/>
  <c r="K635" i="11" s="1"/>
  <c r="Q635" i="11" s="1"/>
  <c r="G636" i="6"/>
  <c r="K636" i="11" s="1"/>
  <c r="Q636" i="11" s="1"/>
  <c r="G637" i="6"/>
  <c r="K637" i="11" s="1"/>
  <c r="Q637" i="11" s="1"/>
  <c r="G638" i="6"/>
  <c r="K638" i="11" s="1"/>
  <c r="Q638" i="11" s="1"/>
  <c r="G639" i="6"/>
  <c r="K639" i="11" s="1"/>
  <c r="Q639" i="11" s="1"/>
  <c r="G640" i="6"/>
  <c r="K640" i="11" s="1"/>
  <c r="Q640" i="11" s="1"/>
  <c r="G641" i="6"/>
  <c r="K641" i="11" s="1"/>
  <c r="Q641" i="11" s="1"/>
  <c r="G642" i="6"/>
  <c r="K642" i="11" s="1"/>
  <c r="Q642" i="11" s="1"/>
  <c r="G643" i="6"/>
  <c r="K643" i="11" s="1"/>
  <c r="Q643" i="11" s="1"/>
  <c r="G644" i="6"/>
  <c r="K644" i="11" s="1"/>
  <c r="Q644" i="11" s="1"/>
  <c r="G645" i="6"/>
  <c r="K645" i="11" s="1"/>
  <c r="Q645" i="11" s="1"/>
  <c r="G646" i="6"/>
  <c r="K646" i="11" s="1"/>
  <c r="Q646" i="11" s="1"/>
  <c r="G647" i="6"/>
  <c r="K647" i="11" s="1"/>
  <c r="Q647" i="11" s="1"/>
  <c r="G648" i="6"/>
  <c r="K648" i="11" s="1"/>
  <c r="Q648" i="11" s="1"/>
  <c r="G649" i="6"/>
  <c r="K649" i="11" s="1"/>
  <c r="G650" i="6"/>
  <c r="K650" i="11" s="1"/>
  <c r="Q650" i="11" s="1"/>
  <c r="G651" i="6"/>
  <c r="K651" i="11" s="1"/>
  <c r="Q651" i="11" s="1"/>
  <c r="G652" i="6"/>
  <c r="K652" i="11" s="1"/>
  <c r="Q652" i="11" s="1"/>
  <c r="G653" i="6"/>
  <c r="K653" i="11" s="1"/>
  <c r="Q653" i="11" s="1"/>
  <c r="G654" i="6"/>
  <c r="K654" i="11" s="1"/>
  <c r="G655" i="6"/>
  <c r="K655" i="11" s="1"/>
  <c r="Q655" i="11" s="1"/>
  <c r="G656" i="6"/>
  <c r="K656" i="11" s="1"/>
  <c r="G657" i="6"/>
  <c r="K657" i="11" s="1"/>
  <c r="Q657" i="11" s="1"/>
  <c r="G658" i="6"/>
  <c r="K658" i="11" s="1"/>
  <c r="G659" i="6"/>
  <c r="K659" i="11" s="1"/>
  <c r="Q659" i="11" s="1"/>
  <c r="G660" i="6"/>
  <c r="K660" i="11" s="1"/>
  <c r="Q660" i="11" s="1"/>
  <c r="G661" i="6"/>
  <c r="K661" i="11" s="1"/>
  <c r="Q661" i="11" s="1"/>
  <c r="G662" i="6"/>
  <c r="K662" i="11" s="1"/>
  <c r="Q662" i="11" s="1"/>
  <c r="G663" i="6"/>
  <c r="K663" i="11" s="1"/>
  <c r="G664" i="6"/>
  <c r="K664" i="11" s="1"/>
  <c r="Q664" i="11" s="1"/>
  <c r="G665" i="6"/>
  <c r="K665" i="11" s="1"/>
  <c r="G666" i="6"/>
  <c r="K666" i="11" s="1"/>
  <c r="G667" i="6"/>
  <c r="K667" i="11" s="1"/>
  <c r="Q667" i="11" s="1"/>
  <c r="G668" i="6"/>
  <c r="K668" i="11" s="1"/>
  <c r="G669" i="6"/>
  <c r="K669" i="11" s="1"/>
  <c r="G670" i="6"/>
  <c r="K670" i="11" s="1"/>
  <c r="Q670" i="11" s="1"/>
  <c r="G671" i="6"/>
  <c r="K671" i="11" s="1"/>
  <c r="G672" i="6"/>
  <c r="K672" i="11" s="1"/>
  <c r="G673" i="6"/>
  <c r="K673" i="11" s="1"/>
  <c r="G674" i="6"/>
  <c r="K674" i="11" s="1"/>
  <c r="Q674" i="11" s="1"/>
  <c r="G675" i="6"/>
  <c r="K675" i="11" s="1"/>
  <c r="G676" i="6"/>
  <c r="K676" i="11" s="1"/>
  <c r="G677" i="6"/>
  <c r="K677" i="11" s="1"/>
  <c r="G678" i="6"/>
  <c r="K678" i="11" s="1"/>
  <c r="Q678" i="11" s="1"/>
  <c r="G679" i="6"/>
  <c r="K679" i="11" s="1"/>
  <c r="Q679" i="11" s="1"/>
  <c r="G680" i="6"/>
  <c r="K680" i="11" s="1"/>
  <c r="G681" i="6"/>
  <c r="K681" i="11" s="1"/>
  <c r="G682" i="6"/>
  <c r="K682" i="11" s="1"/>
  <c r="Q682" i="11" s="1"/>
  <c r="G683" i="6"/>
  <c r="K683" i="11" s="1"/>
  <c r="Q683" i="11" s="1"/>
  <c r="G684" i="6"/>
  <c r="K684" i="11" s="1"/>
  <c r="G685" i="6"/>
  <c r="K685" i="11" s="1"/>
  <c r="G686" i="6"/>
  <c r="K686" i="11" s="1"/>
  <c r="Q686" i="11" s="1"/>
  <c r="G687" i="6"/>
  <c r="K687" i="11" s="1"/>
  <c r="G688" i="6"/>
  <c r="K688" i="11" s="1"/>
  <c r="Q688" i="11" s="1"/>
  <c r="G689" i="6"/>
  <c r="K689" i="11" s="1"/>
  <c r="Q689" i="11" s="1"/>
  <c r="G690" i="6"/>
  <c r="K690" i="11" s="1"/>
  <c r="G691" i="6"/>
  <c r="K691" i="11" s="1"/>
  <c r="G692" i="6"/>
  <c r="K692" i="11" s="1"/>
  <c r="G693" i="6"/>
  <c r="K693" i="11" s="1"/>
  <c r="G694" i="6"/>
  <c r="K694" i="11" s="1"/>
  <c r="Q694" i="11" s="1"/>
  <c r="G695" i="6"/>
  <c r="K695" i="11" s="1"/>
  <c r="Q695" i="11" s="1"/>
  <c r="G696" i="6"/>
  <c r="K696" i="11" s="1"/>
  <c r="Q696" i="11" s="1"/>
  <c r="G697" i="6"/>
  <c r="K697" i="11" s="1"/>
  <c r="Q697" i="11" s="1"/>
  <c r="G698" i="6"/>
  <c r="K698" i="11" s="1"/>
  <c r="Q698" i="11" s="1"/>
  <c r="G699" i="6"/>
  <c r="K699" i="11" s="1"/>
  <c r="Q699" i="11" s="1"/>
  <c r="G700" i="6"/>
  <c r="K700" i="11" s="1"/>
  <c r="Q700" i="11" s="1"/>
  <c r="G701" i="6"/>
  <c r="K701" i="11" s="1"/>
  <c r="Q701" i="11" s="1"/>
  <c r="G702" i="6"/>
  <c r="K702" i="11" s="1"/>
  <c r="Q702" i="11" s="1"/>
  <c r="G703" i="6"/>
  <c r="K703" i="11" s="1"/>
  <c r="Q703" i="11" s="1"/>
  <c r="G704" i="6"/>
  <c r="K704" i="11" s="1"/>
  <c r="Q704" i="11" s="1"/>
  <c r="G705" i="6"/>
  <c r="K705" i="11" s="1"/>
  <c r="Q705" i="11" s="1"/>
  <c r="G706" i="6"/>
  <c r="K706" i="11" s="1"/>
  <c r="Q706" i="11" s="1"/>
  <c r="G707" i="6"/>
  <c r="K707" i="11" s="1"/>
  <c r="Q707" i="11" s="1"/>
  <c r="G708" i="6"/>
  <c r="K708" i="11" s="1"/>
  <c r="Q708" i="11" s="1"/>
  <c r="G709" i="6"/>
  <c r="K709" i="11" s="1"/>
  <c r="Q709" i="11" s="1"/>
  <c r="G710" i="6"/>
  <c r="K710" i="11" s="1"/>
  <c r="Q710" i="11" s="1"/>
  <c r="G711" i="6"/>
  <c r="K711" i="11" s="1"/>
  <c r="Q711" i="11" s="1"/>
  <c r="G712" i="6"/>
  <c r="K712" i="11" s="1"/>
  <c r="Q712" i="11" s="1"/>
  <c r="G713" i="6"/>
  <c r="K713" i="11" s="1"/>
  <c r="Q713" i="11" s="1"/>
  <c r="G714" i="6"/>
  <c r="K714" i="11" s="1"/>
  <c r="Q714" i="11" s="1"/>
  <c r="G715" i="6"/>
  <c r="K715" i="11" s="1"/>
  <c r="Q715" i="11" s="1"/>
  <c r="G716" i="6"/>
  <c r="K716" i="11" s="1"/>
  <c r="Q716" i="11" s="1"/>
  <c r="G717" i="6"/>
  <c r="K717" i="11" s="1"/>
  <c r="Q717" i="11" s="1"/>
  <c r="G718" i="6"/>
  <c r="K718" i="11" s="1"/>
  <c r="Q718" i="11" s="1"/>
  <c r="G719" i="6"/>
  <c r="K719" i="11" s="1"/>
  <c r="Q719" i="11" s="1"/>
  <c r="G720" i="6"/>
  <c r="K720" i="11" s="1"/>
  <c r="Q720" i="11" s="1"/>
  <c r="G721" i="6"/>
  <c r="K721" i="11" s="1"/>
  <c r="Q721" i="11" s="1"/>
  <c r="G722" i="6"/>
  <c r="K722" i="11" s="1"/>
  <c r="Q722" i="11" s="1"/>
  <c r="G723" i="6"/>
  <c r="K723" i="11" s="1"/>
  <c r="Q723" i="11" s="1"/>
  <c r="G724" i="6"/>
  <c r="K724" i="11" s="1"/>
  <c r="Q724" i="11" s="1"/>
  <c r="G725" i="6"/>
  <c r="K725" i="11" s="1"/>
  <c r="Q725" i="11" s="1"/>
  <c r="G726" i="6"/>
  <c r="K726" i="11" s="1"/>
  <c r="Q726" i="11" s="1"/>
  <c r="G727" i="6"/>
  <c r="K727" i="11" s="1"/>
  <c r="Q727" i="11" s="1"/>
  <c r="G728" i="6"/>
  <c r="K728" i="11" s="1"/>
  <c r="Q728" i="11" s="1"/>
  <c r="G729" i="6"/>
  <c r="K729" i="11" s="1"/>
  <c r="Q729" i="11" s="1"/>
  <c r="G730" i="6"/>
  <c r="K730" i="11" s="1"/>
  <c r="Q730" i="11" s="1"/>
  <c r="G731" i="6"/>
  <c r="K731" i="11" s="1"/>
  <c r="Q731" i="11" s="1"/>
  <c r="G732" i="6"/>
  <c r="K732" i="11" s="1"/>
  <c r="Q732" i="11" s="1"/>
  <c r="G733" i="6"/>
  <c r="K733" i="11" s="1"/>
  <c r="Q733" i="11" s="1"/>
  <c r="G734" i="6"/>
  <c r="K734" i="11" s="1"/>
  <c r="Q734" i="11" s="1"/>
  <c r="G735" i="6"/>
  <c r="K735" i="11" s="1"/>
  <c r="Q735" i="11" s="1"/>
  <c r="G736" i="6"/>
  <c r="K736" i="11" s="1"/>
  <c r="Q736" i="11" s="1"/>
  <c r="G737" i="6"/>
  <c r="K737" i="11" s="1"/>
  <c r="G738" i="6"/>
  <c r="K738" i="11" s="1"/>
  <c r="Q738" i="11" s="1"/>
  <c r="G739" i="6"/>
  <c r="K739" i="11" s="1"/>
  <c r="Q739" i="11" s="1"/>
  <c r="G740" i="6"/>
  <c r="K740" i="11" s="1"/>
  <c r="Q740" i="11" s="1"/>
  <c r="G741" i="6"/>
  <c r="K741" i="11" s="1"/>
  <c r="G742" i="6"/>
  <c r="K742" i="11" s="1"/>
  <c r="G743" i="6"/>
  <c r="K743" i="11" s="1"/>
  <c r="Q743" i="11" s="1"/>
  <c r="G744" i="6"/>
  <c r="K744" i="11" s="1"/>
  <c r="Q744" i="11" s="1"/>
  <c r="G745" i="6"/>
  <c r="K745" i="11" s="1"/>
  <c r="G746" i="6"/>
  <c r="K746" i="11" s="1"/>
  <c r="Q746" i="11" s="1"/>
  <c r="G747" i="6"/>
  <c r="K747" i="11" s="1"/>
  <c r="Q747" i="11" s="1"/>
  <c r="G748" i="6"/>
  <c r="K748" i="11" s="1"/>
  <c r="G749" i="6"/>
  <c r="K749" i="11" s="1"/>
  <c r="Q749" i="11" s="1"/>
  <c r="G750" i="6"/>
  <c r="K750" i="11" s="1"/>
  <c r="G751" i="6"/>
  <c r="K751" i="11" s="1"/>
  <c r="G752" i="6"/>
  <c r="K752" i="11" s="1"/>
  <c r="Q752" i="11" s="1"/>
  <c r="G753" i="6"/>
  <c r="K753" i="11" s="1"/>
  <c r="G754" i="6"/>
  <c r="K754" i="11" s="1"/>
  <c r="G755" i="6"/>
  <c r="K755" i="11" s="1"/>
  <c r="Q755" i="11" s="1"/>
  <c r="G756" i="6"/>
  <c r="K756" i="11" s="1"/>
  <c r="G757" i="6"/>
  <c r="K757" i="11" s="1"/>
  <c r="Q757" i="11" s="1"/>
  <c r="G758" i="6"/>
  <c r="K758" i="11" s="1"/>
  <c r="Q758" i="11" s="1"/>
  <c r="G759" i="6"/>
  <c r="K759" i="11" s="1"/>
  <c r="Q759" i="11" s="1"/>
  <c r="G760" i="6"/>
  <c r="K760" i="11" s="1"/>
  <c r="Q760" i="11" s="1"/>
  <c r="G761" i="6"/>
  <c r="K761" i="11" s="1"/>
  <c r="G762" i="6"/>
  <c r="K762" i="11" s="1"/>
  <c r="Q762" i="11" s="1"/>
  <c r="G763" i="6"/>
  <c r="K763" i="11" s="1"/>
  <c r="Q763" i="11" s="1"/>
  <c r="G764" i="6"/>
  <c r="K764" i="11" s="1"/>
  <c r="Q764" i="11" s="1"/>
  <c r="G765" i="6"/>
  <c r="K765" i="11" s="1"/>
  <c r="Q765" i="11" s="1"/>
  <c r="G766" i="6"/>
  <c r="K766" i="11" s="1"/>
  <c r="Q766" i="11" s="1"/>
  <c r="G767" i="6"/>
  <c r="K767" i="11" s="1"/>
  <c r="Q767" i="11" s="1"/>
  <c r="G768" i="6"/>
  <c r="K768" i="11" s="1"/>
  <c r="Q768" i="11" s="1"/>
  <c r="G769" i="6"/>
  <c r="K769" i="11" s="1"/>
  <c r="Q769" i="11" s="1"/>
  <c r="G770" i="6"/>
  <c r="K770" i="11" s="1"/>
  <c r="Q770" i="11" s="1"/>
  <c r="G771" i="6"/>
  <c r="K771" i="11" s="1"/>
  <c r="Q771" i="11" s="1"/>
  <c r="G772" i="6"/>
  <c r="K772" i="11" s="1"/>
  <c r="Q772" i="11" s="1"/>
  <c r="G773" i="6"/>
  <c r="K773" i="11" s="1"/>
  <c r="Q773" i="11" s="1"/>
  <c r="G774" i="6"/>
  <c r="K774" i="11" s="1"/>
  <c r="Q774" i="11" s="1"/>
  <c r="G775" i="6"/>
  <c r="K775" i="11" s="1"/>
  <c r="Q775" i="11" s="1"/>
  <c r="G776" i="6"/>
  <c r="K776" i="11" s="1"/>
  <c r="Q776" i="11" s="1"/>
  <c r="G777" i="6"/>
  <c r="K777" i="11" s="1"/>
  <c r="Q777" i="11" s="1"/>
  <c r="G778" i="6"/>
  <c r="K778" i="11" s="1"/>
  <c r="Q778" i="11" s="1"/>
  <c r="G779" i="6"/>
  <c r="K779" i="11" s="1"/>
  <c r="Q779" i="11" s="1"/>
  <c r="G780" i="6"/>
  <c r="K780" i="11" s="1"/>
  <c r="Q780" i="11" s="1"/>
  <c r="G781" i="6"/>
  <c r="K781" i="11" s="1"/>
  <c r="Q781" i="11" s="1"/>
  <c r="G782" i="6"/>
  <c r="K782" i="11" s="1"/>
  <c r="Q782" i="11" s="1"/>
  <c r="G783" i="6"/>
  <c r="K783" i="11" s="1"/>
  <c r="Q783" i="11" s="1"/>
  <c r="G784" i="6"/>
  <c r="K784" i="11" s="1"/>
  <c r="Q784" i="11" s="1"/>
  <c r="G785" i="6"/>
  <c r="K785" i="11" s="1"/>
  <c r="Q785" i="11" s="1"/>
  <c r="G786" i="6"/>
  <c r="K786" i="11" s="1"/>
  <c r="Q786" i="11" s="1"/>
  <c r="G787" i="6"/>
  <c r="K787" i="11" s="1"/>
  <c r="Q787" i="11" s="1"/>
  <c r="G788" i="6"/>
  <c r="K788" i="11" s="1"/>
  <c r="Q788" i="11" s="1"/>
  <c r="G789" i="6"/>
  <c r="K789" i="11" s="1"/>
  <c r="Q789" i="11" s="1"/>
  <c r="G790" i="6"/>
  <c r="K790" i="11" s="1"/>
  <c r="Q790" i="11" s="1"/>
  <c r="G791" i="6"/>
  <c r="K791" i="11" s="1"/>
  <c r="Q791" i="11" s="1"/>
  <c r="G792" i="6"/>
  <c r="K792" i="11" s="1"/>
  <c r="Q792" i="11" s="1"/>
  <c r="G793" i="6"/>
  <c r="K793" i="11" s="1"/>
  <c r="Q793" i="11" s="1"/>
  <c r="G794" i="6"/>
  <c r="K794" i="11" s="1"/>
  <c r="G795" i="6"/>
  <c r="K795" i="11" s="1"/>
  <c r="Q795" i="11" s="1"/>
  <c r="G796" i="6"/>
  <c r="K796" i="11" s="1"/>
  <c r="Q796" i="11" s="1"/>
  <c r="G797" i="6"/>
  <c r="K797" i="11" s="1"/>
  <c r="Q797" i="11" s="1"/>
  <c r="G798" i="6"/>
  <c r="K798" i="11" s="1"/>
  <c r="Q798" i="11" s="1"/>
  <c r="G799" i="6"/>
  <c r="K799" i="11" s="1"/>
  <c r="Q799" i="11" s="1"/>
  <c r="G800" i="6"/>
  <c r="K800" i="11" s="1"/>
  <c r="Q800" i="11" s="1"/>
  <c r="G801" i="6"/>
  <c r="K801" i="11" s="1"/>
  <c r="Q801" i="11" s="1"/>
  <c r="G802" i="6"/>
  <c r="K802" i="11" s="1"/>
  <c r="Q802" i="11" s="1"/>
  <c r="G803" i="6"/>
  <c r="K803" i="11" s="1"/>
  <c r="Q803" i="11" s="1"/>
  <c r="G804" i="6"/>
  <c r="K804" i="11" s="1"/>
  <c r="Q804" i="11" s="1"/>
  <c r="G805" i="6"/>
  <c r="K805" i="11" s="1"/>
  <c r="Q805" i="11" s="1"/>
  <c r="G806" i="6"/>
  <c r="K806" i="11" s="1"/>
  <c r="Q806" i="11" s="1"/>
  <c r="G807" i="6"/>
  <c r="K807" i="11" s="1"/>
  <c r="Q807" i="11" s="1"/>
  <c r="G808" i="6"/>
  <c r="K808" i="11" s="1"/>
  <c r="Q808" i="11" s="1"/>
  <c r="G809" i="6"/>
  <c r="K809" i="11" s="1"/>
  <c r="Q809" i="11" s="1"/>
  <c r="G810" i="6"/>
  <c r="K810" i="11" s="1"/>
  <c r="Q810" i="11" s="1"/>
  <c r="G811" i="6"/>
  <c r="K811" i="11" s="1"/>
  <c r="Q811" i="11" s="1"/>
  <c r="G812" i="6"/>
  <c r="K812" i="11" s="1"/>
  <c r="Q812" i="11" s="1"/>
  <c r="G813" i="6"/>
  <c r="K813" i="11" s="1"/>
  <c r="Q813" i="11" s="1"/>
  <c r="G814" i="6"/>
  <c r="K814" i="11" s="1"/>
  <c r="Q814" i="11" s="1"/>
  <c r="G815" i="6"/>
  <c r="K815" i="11" s="1"/>
  <c r="Q815" i="11" s="1"/>
  <c r="G816" i="6"/>
  <c r="K816" i="11" s="1"/>
  <c r="Q816" i="11" s="1"/>
  <c r="G817" i="6"/>
  <c r="K817" i="11" s="1"/>
  <c r="Q817" i="11" s="1"/>
  <c r="G818" i="6"/>
  <c r="K818" i="11" s="1"/>
  <c r="Q818" i="11" s="1"/>
  <c r="G819" i="6"/>
  <c r="K819" i="11" s="1"/>
  <c r="Q819" i="11" s="1"/>
  <c r="G820" i="6"/>
  <c r="K820" i="11" s="1"/>
  <c r="Q820" i="11" s="1"/>
  <c r="G821" i="6"/>
  <c r="K821" i="11" s="1"/>
  <c r="Q821" i="11" s="1"/>
  <c r="G822" i="6"/>
  <c r="K822" i="11" s="1"/>
  <c r="Q822" i="11" s="1"/>
  <c r="G823" i="6"/>
  <c r="K823" i="11" s="1"/>
  <c r="Q823" i="11" s="1"/>
  <c r="G824" i="6"/>
  <c r="K824" i="11" s="1"/>
  <c r="Q824" i="11" s="1"/>
  <c r="G825" i="6"/>
  <c r="K825" i="11" s="1"/>
  <c r="Q825" i="11" s="1"/>
  <c r="G826" i="6"/>
  <c r="K826" i="11" s="1"/>
  <c r="Q826" i="11" s="1"/>
  <c r="G827" i="6"/>
  <c r="K827" i="11" s="1"/>
  <c r="Q827" i="11" s="1"/>
  <c r="G828" i="6"/>
  <c r="K828" i="11" s="1"/>
  <c r="Q828" i="11" s="1"/>
  <c r="G829" i="6"/>
  <c r="K829" i="11" s="1"/>
  <c r="Q829" i="11" s="1"/>
  <c r="G830" i="6"/>
  <c r="K830" i="11" s="1"/>
  <c r="Q830" i="11" s="1"/>
  <c r="G831" i="6"/>
  <c r="K831" i="11" s="1"/>
  <c r="Q831" i="11" s="1"/>
  <c r="G832" i="6"/>
  <c r="K832" i="11" s="1"/>
  <c r="Q832" i="11" s="1"/>
  <c r="G833" i="6"/>
  <c r="K833" i="11" s="1"/>
  <c r="Q833" i="11" s="1"/>
  <c r="G834" i="6"/>
  <c r="K834" i="11" s="1"/>
  <c r="Q834" i="11" s="1"/>
  <c r="G835" i="6"/>
  <c r="K835" i="11" s="1"/>
  <c r="Q835" i="11" s="1"/>
  <c r="G836" i="6"/>
  <c r="K836" i="11" s="1"/>
  <c r="Q836" i="11" s="1"/>
  <c r="G837" i="6"/>
  <c r="K837" i="11" s="1"/>
  <c r="Q837" i="11" s="1"/>
  <c r="G838" i="6"/>
  <c r="K838" i="11" s="1"/>
  <c r="Q838" i="11" s="1"/>
  <c r="G839" i="6"/>
  <c r="K839" i="11" s="1"/>
  <c r="Q839" i="11" s="1"/>
  <c r="G840" i="6"/>
  <c r="K840" i="11" s="1"/>
  <c r="Q840" i="11" s="1"/>
  <c r="G841" i="6"/>
  <c r="K841" i="11" s="1"/>
  <c r="Q841" i="11" s="1"/>
  <c r="G842" i="6"/>
  <c r="K842" i="11" s="1"/>
  <c r="Q842" i="11" s="1"/>
  <c r="G843" i="6"/>
  <c r="K843" i="11" s="1"/>
  <c r="Q843" i="11" s="1"/>
  <c r="G844" i="6"/>
  <c r="K844" i="11" s="1"/>
  <c r="Q844" i="11" s="1"/>
  <c r="G845" i="6"/>
  <c r="K845" i="11" s="1"/>
  <c r="Q845" i="11" s="1"/>
  <c r="G846" i="6"/>
  <c r="K846" i="11" s="1"/>
  <c r="Q846" i="11" s="1"/>
  <c r="G847" i="6"/>
  <c r="K847" i="11" s="1"/>
  <c r="Q847" i="11" s="1"/>
  <c r="G848" i="6"/>
  <c r="K848" i="11" s="1"/>
  <c r="Q848" i="11" s="1"/>
  <c r="G849" i="6"/>
  <c r="K849" i="11" s="1"/>
  <c r="Q849" i="11" s="1"/>
  <c r="G850" i="6"/>
  <c r="K850" i="11" s="1"/>
  <c r="Q850" i="11" s="1"/>
  <c r="G851" i="6"/>
  <c r="K851" i="11" s="1"/>
  <c r="Q851" i="11" s="1"/>
  <c r="G852" i="6"/>
  <c r="K852" i="11" s="1"/>
  <c r="Q852" i="11" s="1"/>
  <c r="G853" i="6"/>
  <c r="K853" i="11" s="1"/>
  <c r="Q853" i="11" s="1"/>
  <c r="G854" i="6"/>
  <c r="K854" i="11" s="1"/>
  <c r="Q854" i="11" s="1"/>
  <c r="G855" i="6"/>
  <c r="K855" i="11" s="1"/>
  <c r="Q855" i="11" s="1"/>
  <c r="G856" i="6"/>
  <c r="K856" i="11" s="1"/>
  <c r="Q856" i="11" s="1"/>
  <c r="G857" i="6"/>
  <c r="K857" i="11" s="1"/>
  <c r="Q857" i="11" s="1"/>
  <c r="G858" i="6"/>
  <c r="K858" i="11" s="1"/>
  <c r="Q858" i="11" s="1"/>
  <c r="G859" i="6"/>
  <c r="K859" i="11" s="1"/>
  <c r="Q859" i="11" s="1"/>
  <c r="G860" i="6"/>
  <c r="K860" i="11" s="1"/>
  <c r="Q860" i="11" s="1"/>
  <c r="G861" i="6"/>
  <c r="K861" i="11" s="1"/>
  <c r="Q861" i="11" s="1"/>
  <c r="G862" i="6"/>
  <c r="K862" i="11" s="1"/>
  <c r="Q862" i="11" s="1"/>
  <c r="G863" i="6"/>
  <c r="K863" i="11" s="1"/>
  <c r="Q863" i="11" s="1"/>
  <c r="G864" i="6"/>
  <c r="K864" i="11" s="1"/>
  <c r="Q864" i="11" s="1"/>
  <c r="G865" i="6"/>
  <c r="K865" i="11" s="1"/>
  <c r="Q865" i="11" s="1"/>
  <c r="G866" i="6"/>
  <c r="K866" i="11" s="1"/>
  <c r="Q866" i="11" s="1"/>
  <c r="G867" i="6"/>
  <c r="K867" i="11" s="1"/>
  <c r="Q867" i="11" s="1"/>
  <c r="G868" i="6"/>
  <c r="K868" i="11" s="1"/>
  <c r="Q868" i="11" s="1"/>
  <c r="G869" i="6"/>
  <c r="K869" i="11" s="1"/>
  <c r="Q869" i="11" s="1"/>
  <c r="G870" i="6"/>
  <c r="K870" i="11" s="1"/>
  <c r="Q870" i="11" s="1"/>
  <c r="G871" i="6"/>
  <c r="K871" i="11" s="1"/>
  <c r="Q871" i="11" s="1"/>
  <c r="G872" i="6"/>
  <c r="K872" i="11" s="1"/>
  <c r="Q872" i="11" s="1"/>
  <c r="G873" i="6"/>
  <c r="K873" i="11" s="1"/>
  <c r="Q873" i="11" s="1"/>
  <c r="G874" i="6"/>
  <c r="K874" i="11" s="1"/>
  <c r="Q874" i="11" s="1"/>
  <c r="G875" i="6"/>
  <c r="K875" i="11" s="1"/>
  <c r="Q875" i="11" s="1"/>
  <c r="G876" i="6"/>
  <c r="K876" i="11" s="1"/>
  <c r="Q876" i="11" s="1"/>
  <c r="G877" i="6"/>
  <c r="K877" i="11" s="1"/>
  <c r="Q877" i="11" s="1"/>
  <c r="G878" i="6"/>
  <c r="K878" i="11" s="1"/>
  <c r="Q878" i="11" s="1"/>
  <c r="G879" i="6"/>
  <c r="K879" i="11" s="1"/>
  <c r="Q879" i="11" s="1"/>
  <c r="G880" i="6"/>
  <c r="K880" i="11" s="1"/>
  <c r="Q880" i="11" s="1"/>
  <c r="G881" i="6"/>
  <c r="K881" i="11" s="1"/>
  <c r="Q881" i="11" s="1"/>
  <c r="G882" i="6"/>
  <c r="K882" i="11" s="1"/>
  <c r="Q882" i="11" s="1"/>
  <c r="G883" i="6"/>
  <c r="K883" i="11" s="1"/>
  <c r="Q883" i="11" s="1"/>
  <c r="G884" i="6"/>
  <c r="K884" i="11" s="1"/>
  <c r="Q884" i="11" s="1"/>
  <c r="G885" i="6"/>
  <c r="K885" i="11" s="1"/>
  <c r="Q885" i="11" s="1"/>
  <c r="G886" i="6"/>
  <c r="K886" i="11" s="1"/>
  <c r="Q886" i="11" s="1"/>
  <c r="G887" i="6"/>
  <c r="K887" i="11" s="1"/>
  <c r="Q887" i="11" s="1"/>
  <c r="G888" i="6"/>
  <c r="K888" i="11" s="1"/>
  <c r="Q888" i="11" s="1"/>
  <c r="G889" i="6"/>
  <c r="K889" i="11" s="1"/>
  <c r="Q889" i="11" s="1"/>
  <c r="G890" i="6"/>
  <c r="K890" i="11" s="1"/>
  <c r="G891" i="6"/>
  <c r="K891" i="11" s="1"/>
  <c r="Q891" i="11" s="1"/>
  <c r="G892" i="6"/>
  <c r="K892" i="11" s="1"/>
  <c r="Q892" i="11" s="1"/>
  <c r="G893" i="6"/>
  <c r="K893" i="11" s="1"/>
  <c r="Q893" i="11" s="1"/>
  <c r="G894" i="6"/>
  <c r="K894" i="11" s="1"/>
  <c r="G895" i="6"/>
  <c r="K895" i="11" s="1"/>
  <c r="G896" i="6"/>
  <c r="K896" i="11" s="1"/>
  <c r="Q896" i="11" s="1"/>
  <c r="G897" i="6"/>
  <c r="K897" i="11" s="1"/>
  <c r="G898" i="6"/>
  <c r="K898" i="11" s="1"/>
  <c r="Q898" i="11" s="1"/>
  <c r="G899" i="6"/>
  <c r="K899" i="11" s="1"/>
  <c r="Q899" i="11" s="1"/>
  <c r="G900" i="6"/>
  <c r="K900" i="11" s="1"/>
  <c r="Q900" i="11" s="1"/>
  <c r="G901" i="6"/>
  <c r="K901" i="11" s="1"/>
  <c r="Q901" i="11" s="1"/>
  <c r="G902" i="6"/>
  <c r="K902" i="11" s="1"/>
  <c r="Q902" i="11" s="1"/>
  <c r="G903" i="6"/>
  <c r="K903" i="11" s="1"/>
  <c r="G904" i="6"/>
  <c r="K904" i="11" s="1"/>
  <c r="Q904" i="11" s="1"/>
  <c r="G905" i="6"/>
  <c r="K905" i="11" s="1"/>
  <c r="Q905" i="11" s="1"/>
  <c r="G906" i="6"/>
  <c r="K906" i="11" s="1"/>
  <c r="Q906" i="11" s="1"/>
  <c r="G907" i="6"/>
  <c r="K907" i="11" s="1"/>
  <c r="Q907" i="11" s="1"/>
  <c r="G908" i="6"/>
  <c r="K908" i="11" s="1"/>
  <c r="Q908" i="11" s="1"/>
  <c r="G909" i="6"/>
  <c r="K909" i="11" s="1"/>
  <c r="Q909" i="11" s="1"/>
  <c r="G910" i="6"/>
  <c r="K910" i="11" s="1"/>
  <c r="Q910" i="11" s="1"/>
  <c r="G911" i="6"/>
  <c r="K911" i="11" s="1"/>
  <c r="G912" i="6"/>
  <c r="K912" i="11" s="1"/>
  <c r="Q912" i="11" s="1"/>
  <c r="G913" i="6"/>
  <c r="K913" i="11" s="1"/>
  <c r="G914" i="6"/>
  <c r="K914" i="11" s="1"/>
  <c r="Q914" i="11" s="1"/>
  <c r="G915" i="6"/>
  <c r="K915" i="11" s="1"/>
  <c r="Q915" i="11" s="1"/>
  <c r="G916" i="6"/>
  <c r="K916" i="11" s="1"/>
  <c r="Q916" i="11" s="1"/>
  <c r="G917" i="6"/>
  <c r="K917" i="11" s="1"/>
  <c r="Q917" i="11" s="1"/>
  <c r="G918" i="6"/>
  <c r="K918" i="11" s="1"/>
  <c r="Q918" i="11" s="1"/>
  <c r="G919" i="6"/>
  <c r="K919" i="11" s="1"/>
  <c r="G920" i="6"/>
  <c r="K920" i="11" s="1"/>
  <c r="G921" i="6"/>
  <c r="K921" i="11" s="1"/>
  <c r="Q921" i="11" s="1"/>
  <c r="G922" i="6"/>
  <c r="K922" i="11" s="1"/>
  <c r="Q922" i="11" s="1"/>
  <c r="G923" i="6"/>
  <c r="K923" i="11" s="1"/>
  <c r="Q923" i="11" s="1"/>
  <c r="G924" i="6"/>
  <c r="K924" i="11" s="1"/>
  <c r="Q924" i="11" s="1"/>
  <c r="G925" i="6"/>
  <c r="K925" i="11" s="1"/>
  <c r="Q925" i="11" s="1"/>
  <c r="G926" i="6"/>
  <c r="K926" i="11" s="1"/>
  <c r="Q926" i="11" s="1"/>
  <c r="G927" i="6"/>
  <c r="K927" i="11" s="1"/>
  <c r="Q927" i="11" s="1"/>
  <c r="G928" i="6"/>
  <c r="K928" i="11" s="1"/>
  <c r="Q928" i="11" s="1"/>
  <c r="G929" i="6"/>
  <c r="K929" i="11" s="1"/>
  <c r="Q929" i="11" s="1"/>
  <c r="G930" i="6"/>
  <c r="K930" i="11" s="1"/>
  <c r="Q930" i="11" s="1"/>
  <c r="G931" i="6"/>
  <c r="K931" i="11" s="1"/>
  <c r="Q931" i="11" s="1"/>
  <c r="G932" i="6"/>
  <c r="K932" i="11" s="1"/>
  <c r="G933" i="6"/>
  <c r="K933" i="11" s="1"/>
  <c r="Q933" i="11" s="1"/>
  <c r="G934" i="6"/>
  <c r="K934" i="11" s="1"/>
  <c r="Q934" i="11" s="1"/>
  <c r="G935" i="6"/>
  <c r="K935" i="11" s="1"/>
  <c r="Q935" i="11" s="1"/>
  <c r="G936" i="6"/>
  <c r="K936" i="11" s="1"/>
  <c r="Q936" i="11" s="1"/>
  <c r="G937" i="6"/>
  <c r="K937" i="11" s="1"/>
  <c r="Q937" i="11" s="1"/>
  <c r="G938" i="6"/>
  <c r="K938" i="11" s="1"/>
  <c r="Q938" i="11" s="1"/>
  <c r="G939" i="6"/>
  <c r="K939" i="11" s="1"/>
  <c r="Q939" i="11" s="1"/>
  <c r="G940" i="6"/>
  <c r="K940" i="11" s="1"/>
  <c r="G941" i="6"/>
  <c r="K941" i="11" s="1"/>
  <c r="Q941" i="11" s="1"/>
  <c r="G942" i="6"/>
  <c r="K942" i="11" s="1"/>
  <c r="Q942" i="11" s="1"/>
  <c r="G943" i="6"/>
  <c r="K943" i="11" s="1"/>
  <c r="Q943" i="11" s="1"/>
  <c r="G944" i="6"/>
  <c r="K944" i="11" s="1"/>
  <c r="Q944" i="11" s="1"/>
  <c r="G945" i="6"/>
  <c r="K945" i="11" s="1"/>
  <c r="Q945" i="11" s="1"/>
  <c r="G946" i="6"/>
  <c r="K946" i="11" s="1"/>
  <c r="Q946" i="11" s="1"/>
  <c r="G947" i="6"/>
  <c r="K947" i="11" s="1"/>
  <c r="Q947" i="11" s="1"/>
  <c r="G948" i="6"/>
  <c r="K948" i="11" s="1"/>
  <c r="Q948" i="11" s="1"/>
  <c r="G949" i="6"/>
  <c r="K949" i="11" s="1"/>
  <c r="Q949" i="11" s="1"/>
  <c r="G950" i="6"/>
  <c r="K950" i="11" s="1"/>
  <c r="Q950" i="11" s="1"/>
  <c r="G951" i="6"/>
  <c r="K951" i="11" s="1"/>
  <c r="Q951" i="11" s="1"/>
  <c r="G952" i="6"/>
  <c r="K952" i="11" s="1"/>
  <c r="Q952" i="11" s="1"/>
  <c r="G953" i="6"/>
  <c r="K953" i="11" s="1"/>
  <c r="Q953" i="11" s="1"/>
  <c r="G954" i="6"/>
  <c r="K954" i="11" s="1"/>
  <c r="Q954" i="11" s="1"/>
  <c r="G955" i="6"/>
  <c r="K955" i="11" s="1"/>
  <c r="Q955" i="11" s="1"/>
  <c r="G956" i="6"/>
  <c r="K956" i="11" s="1"/>
  <c r="Q956" i="11" s="1"/>
  <c r="G957" i="6"/>
  <c r="K957" i="11" s="1"/>
  <c r="Q957" i="11" s="1"/>
  <c r="G958" i="6"/>
  <c r="K958" i="11" s="1"/>
  <c r="Q958" i="11" s="1"/>
  <c r="G959" i="6"/>
  <c r="K959" i="11" s="1"/>
  <c r="G960" i="6"/>
  <c r="K960" i="11" s="1"/>
  <c r="Q960" i="11" s="1"/>
  <c r="G961" i="6"/>
  <c r="K961" i="11" s="1"/>
  <c r="Q961" i="11" s="1"/>
  <c r="G962" i="6"/>
  <c r="K962" i="11" s="1"/>
  <c r="Q962" i="11" s="1"/>
  <c r="G963" i="6"/>
  <c r="K963" i="11" s="1"/>
  <c r="Q963" i="11" s="1"/>
  <c r="G964" i="6"/>
  <c r="K964" i="11" s="1"/>
  <c r="Q964" i="11" s="1"/>
  <c r="G965" i="6"/>
  <c r="K965" i="11" s="1"/>
  <c r="Q965" i="11" s="1"/>
  <c r="G966" i="6"/>
  <c r="K966" i="11" s="1"/>
  <c r="Q966" i="11" s="1"/>
  <c r="G967" i="6"/>
  <c r="K967" i="11" s="1"/>
  <c r="Q967" i="11" s="1"/>
  <c r="G968" i="6"/>
  <c r="K968" i="11" s="1"/>
  <c r="Q968" i="11" s="1"/>
  <c r="G969" i="6"/>
  <c r="K969" i="11" s="1"/>
  <c r="Q969" i="11" s="1"/>
  <c r="G970" i="6"/>
  <c r="K970" i="11" s="1"/>
  <c r="Q970" i="11" s="1"/>
  <c r="G971" i="6"/>
  <c r="K971" i="11" s="1"/>
  <c r="Q971" i="11" s="1"/>
  <c r="G972" i="6"/>
  <c r="K972" i="11" s="1"/>
  <c r="Q972" i="11" s="1"/>
  <c r="G973" i="6"/>
  <c r="K973" i="11" s="1"/>
  <c r="Q973" i="11" s="1"/>
  <c r="G974" i="6"/>
  <c r="K974" i="11" s="1"/>
  <c r="Q974" i="11" s="1"/>
  <c r="G975" i="6"/>
  <c r="K975" i="11" s="1"/>
  <c r="Q975" i="11" s="1"/>
  <c r="G976" i="6"/>
  <c r="K976" i="11" s="1"/>
  <c r="Q976" i="11" s="1"/>
  <c r="G977" i="6"/>
  <c r="K977" i="11" s="1"/>
  <c r="Q977" i="11" s="1"/>
  <c r="G978" i="6"/>
  <c r="K978" i="11" s="1"/>
  <c r="Q978" i="11" s="1"/>
  <c r="G979" i="6"/>
  <c r="K979" i="11" s="1"/>
  <c r="Q979" i="11" s="1"/>
  <c r="G980" i="6"/>
  <c r="K980" i="11" s="1"/>
  <c r="Q980" i="11" s="1"/>
  <c r="G981" i="6"/>
  <c r="K981" i="11" s="1"/>
  <c r="Q981" i="11" s="1"/>
  <c r="G982" i="6"/>
  <c r="K982" i="11" s="1"/>
  <c r="Q982" i="11" s="1"/>
  <c r="G983" i="6"/>
  <c r="K983" i="11" s="1"/>
  <c r="Q983" i="11" s="1"/>
  <c r="G984" i="6"/>
  <c r="K984" i="11" s="1"/>
  <c r="Q984" i="11" s="1"/>
  <c r="G985" i="6"/>
  <c r="K985" i="11" s="1"/>
  <c r="Q985" i="11" s="1"/>
  <c r="G986" i="6"/>
  <c r="K986" i="11" s="1"/>
  <c r="Q986" i="11" s="1"/>
  <c r="G987" i="6"/>
  <c r="K987" i="11" s="1"/>
  <c r="Q987" i="11" s="1"/>
  <c r="G988" i="6"/>
  <c r="K988" i="11" s="1"/>
  <c r="Q988" i="11" s="1"/>
  <c r="G989" i="6"/>
  <c r="K989" i="11" s="1"/>
  <c r="Q989" i="11" s="1"/>
  <c r="G990" i="6"/>
  <c r="K990" i="11" s="1"/>
  <c r="Q990" i="11" s="1"/>
  <c r="G991" i="6"/>
  <c r="K991" i="11" s="1"/>
  <c r="Q991" i="11" s="1"/>
  <c r="G992" i="6"/>
  <c r="K992" i="11" s="1"/>
  <c r="Q992" i="11" s="1"/>
  <c r="G993" i="6"/>
  <c r="K993" i="11" s="1"/>
  <c r="Q993" i="11" s="1"/>
  <c r="G994" i="6"/>
  <c r="K994" i="11" s="1"/>
  <c r="Q994" i="11" s="1"/>
  <c r="G995" i="6"/>
  <c r="K995" i="11" s="1"/>
  <c r="Q995" i="11" s="1"/>
  <c r="G996" i="6"/>
  <c r="K996" i="11" s="1"/>
  <c r="Q996" i="11" s="1"/>
  <c r="G997" i="6"/>
  <c r="K997" i="11" s="1"/>
  <c r="Q997" i="11" s="1"/>
  <c r="G998" i="6"/>
  <c r="K998" i="11" s="1"/>
  <c r="Q998" i="11" s="1"/>
  <c r="G999" i="6"/>
  <c r="K999" i="11" s="1"/>
  <c r="Q999" i="11" s="1"/>
  <c r="G1000" i="6"/>
  <c r="K1000" i="11" s="1"/>
  <c r="Q1000" i="11" s="1"/>
  <c r="G1001" i="6"/>
  <c r="K1001" i="11" s="1"/>
  <c r="Q1001" i="11" s="1"/>
  <c r="G1002" i="6"/>
  <c r="K1002" i="11" s="1"/>
  <c r="Q1002" i="11" s="1"/>
  <c r="G1003" i="6"/>
  <c r="K1003" i="11" s="1"/>
  <c r="Q1003" i="11" s="1"/>
  <c r="G1004" i="6"/>
  <c r="K1004" i="11" s="1"/>
  <c r="Q1004" i="11" s="1"/>
  <c r="G1005" i="6"/>
  <c r="K1005" i="11" s="1"/>
  <c r="G1006" i="6"/>
  <c r="K1006" i="11" s="1"/>
  <c r="G1007" i="6"/>
  <c r="K1007" i="11" s="1"/>
  <c r="G1008" i="6"/>
  <c r="K1008" i="11" s="1"/>
  <c r="G1009" i="6"/>
  <c r="K1009" i="11" s="1"/>
  <c r="G1010" i="6"/>
  <c r="K1010" i="11" s="1"/>
  <c r="G1011" i="6"/>
  <c r="K1011" i="11" s="1"/>
  <c r="G1012" i="6"/>
  <c r="K1012" i="11" s="1"/>
  <c r="G1013" i="6"/>
  <c r="K1013" i="11" s="1"/>
  <c r="G1014" i="6"/>
  <c r="K1014" i="11" s="1"/>
  <c r="G1015" i="6"/>
  <c r="K1015" i="11" s="1"/>
  <c r="G1016" i="6"/>
  <c r="K1016" i="11" s="1"/>
  <c r="G1017" i="6"/>
  <c r="K1017" i="11" s="1"/>
  <c r="G1018" i="6"/>
  <c r="K1018" i="11" s="1"/>
  <c r="G1019" i="6"/>
  <c r="K1019" i="11" s="1"/>
  <c r="G1020" i="6"/>
  <c r="K1020" i="11" s="1"/>
  <c r="G1021" i="6"/>
  <c r="K1021" i="11" s="1"/>
  <c r="G1022" i="6"/>
  <c r="K1022" i="11" s="1"/>
  <c r="G1023" i="6"/>
  <c r="K1023" i="11" s="1"/>
  <c r="G1024" i="6"/>
  <c r="K1024" i="11" s="1"/>
  <c r="G1025" i="6"/>
  <c r="K1025" i="11" s="1"/>
  <c r="G1026" i="6"/>
  <c r="K1026" i="11" s="1"/>
  <c r="G1027" i="6"/>
  <c r="K1027" i="11" s="1"/>
  <c r="G1028" i="6"/>
  <c r="K1028" i="11" s="1"/>
  <c r="G1029" i="6"/>
  <c r="K1029" i="11" s="1"/>
  <c r="G1030" i="6"/>
  <c r="K1030" i="11" s="1"/>
  <c r="G1031" i="6"/>
  <c r="K1031" i="11" s="1"/>
  <c r="G1032" i="6"/>
  <c r="K1032" i="11" s="1"/>
  <c r="G1033" i="6"/>
  <c r="K1033" i="11" s="1"/>
  <c r="G1034" i="6"/>
  <c r="K1034" i="11" s="1"/>
  <c r="G1035" i="6"/>
  <c r="K1035" i="11" s="1"/>
  <c r="G1036" i="6"/>
  <c r="K1036" i="11" s="1"/>
  <c r="G1037" i="6"/>
  <c r="K1037" i="11" s="1"/>
  <c r="G1038" i="6"/>
  <c r="K1038" i="11" s="1"/>
  <c r="G1039" i="6"/>
  <c r="K1039" i="11" s="1"/>
  <c r="G1040" i="6"/>
  <c r="K1040" i="11" s="1"/>
  <c r="G1041" i="6"/>
  <c r="K1041" i="11" s="1"/>
  <c r="G1042" i="6"/>
  <c r="K1042" i="11" s="1"/>
  <c r="G1043" i="6"/>
  <c r="K1043" i="11" s="1"/>
  <c r="G1044" i="6"/>
  <c r="K1044" i="11" s="1"/>
  <c r="G1045" i="6"/>
  <c r="K1045" i="11" s="1"/>
  <c r="G1046" i="6"/>
  <c r="K1046" i="11" s="1"/>
  <c r="G1047" i="6"/>
  <c r="K1047" i="11" s="1"/>
  <c r="G1048" i="6"/>
  <c r="K1048" i="11" s="1"/>
  <c r="G1049" i="6"/>
  <c r="K1049" i="11" s="1"/>
  <c r="G1050" i="6"/>
  <c r="K1050" i="11" s="1"/>
  <c r="G1051" i="6"/>
  <c r="K1051" i="11" s="1"/>
  <c r="G1052" i="6"/>
  <c r="K1052" i="11" s="1"/>
  <c r="G1053" i="6"/>
  <c r="K1053" i="11" s="1"/>
  <c r="G1054" i="6"/>
  <c r="K1054" i="11" s="1"/>
  <c r="G1055" i="6"/>
  <c r="K1055" i="11" s="1"/>
  <c r="G1056" i="6"/>
  <c r="K1056" i="11" s="1"/>
  <c r="G1057" i="6"/>
  <c r="K1057" i="11" s="1"/>
  <c r="G1058" i="6"/>
  <c r="K1058" i="11" s="1"/>
  <c r="G1059" i="6"/>
  <c r="K1059" i="11" s="1"/>
  <c r="G1060" i="6"/>
  <c r="K1060" i="11" s="1"/>
  <c r="G1061" i="6"/>
  <c r="K1061" i="11" s="1"/>
  <c r="G1062" i="6"/>
  <c r="K1062" i="11" s="1"/>
  <c r="G1063" i="6"/>
  <c r="K1063" i="11" s="1"/>
  <c r="G1064" i="6"/>
  <c r="K1064" i="11" s="1"/>
  <c r="G1065" i="6"/>
  <c r="K1065" i="11" s="1"/>
  <c r="G1066" i="6"/>
  <c r="K1066" i="11" s="1"/>
  <c r="G1067" i="6"/>
  <c r="K1067" i="11" s="1"/>
  <c r="G1068" i="6"/>
  <c r="K1068" i="11" s="1"/>
  <c r="G1069" i="6"/>
  <c r="K1069" i="11" s="1"/>
  <c r="G1070" i="6"/>
  <c r="K1070" i="11" s="1"/>
  <c r="G1071" i="6"/>
  <c r="K1071" i="11" s="1"/>
  <c r="G1072" i="6"/>
  <c r="K1072" i="11" s="1"/>
  <c r="G1073" i="6"/>
  <c r="K1073" i="11" s="1"/>
  <c r="G1074" i="6"/>
  <c r="K1074" i="11" s="1"/>
  <c r="G1075" i="6"/>
  <c r="K1075" i="11" s="1"/>
  <c r="G1076" i="6"/>
  <c r="K1076" i="11" s="1"/>
  <c r="G1077" i="6"/>
  <c r="K1077" i="11" s="1"/>
  <c r="G1078" i="6"/>
  <c r="K1078" i="11" s="1"/>
  <c r="G1079" i="6"/>
  <c r="K1079" i="11" s="1"/>
  <c r="G1080" i="6"/>
  <c r="K1080" i="11" s="1"/>
  <c r="G1081" i="6"/>
  <c r="K1081" i="11" s="1"/>
  <c r="G1082" i="6"/>
  <c r="K1082" i="11" s="1"/>
  <c r="G1083" i="6"/>
  <c r="K1083" i="11" s="1"/>
  <c r="G1084" i="6"/>
  <c r="K1084" i="11" s="1"/>
  <c r="G1085" i="6"/>
  <c r="K1085" i="11" s="1"/>
  <c r="G1086" i="6"/>
  <c r="K1086" i="11" s="1"/>
  <c r="G1087" i="6"/>
  <c r="K1087" i="11" s="1"/>
  <c r="G1088" i="6"/>
  <c r="K1088" i="11" s="1"/>
  <c r="G1089" i="6"/>
  <c r="K1089" i="11" s="1"/>
  <c r="G1090" i="6"/>
  <c r="K1090" i="11" s="1"/>
  <c r="G1091" i="6"/>
  <c r="K1091" i="11" s="1"/>
  <c r="G1092" i="6"/>
  <c r="K1092" i="11" s="1"/>
  <c r="G1093" i="6"/>
  <c r="K1093" i="11" s="1"/>
  <c r="G1094" i="6"/>
  <c r="K1094" i="11" s="1"/>
  <c r="G1095" i="6"/>
  <c r="K1095" i="11" s="1"/>
  <c r="G1096" i="6"/>
  <c r="K1096" i="11" s="1"/>
  <c r="G1097" i="6"/>
  <c r="K1097" i="11" s="1"/>
  <c r="G1098" i="6"/>
  <c r="K1098" i="11" s="1"/>
  <c r="G1099" i="6"/>
  <c r="K1099" i="11" s="1"/>
  <c r="G1100" i="6"/>
  <c r="K1100" i="11" s="1"/>
  <c r="G1101" i="6"/>
  <c r="K1101" i="11" s="1"/>
  <c r="G1102" i="6"/>
  <c r="K1102" i="11" s="1"/>
  <c r="G1103" i="6"/>
  <c r="K1103" i="11" s="1"/>
  <c r="G1104" i="6"/>
  <c r="K1104" i="11" s="1"/>
  <c r="G1105" i="6"/>
  <c r="K1105" i="11" s="1"/>
  <c r="G1106" i="6"/>
  <c r="K1106" i="11" s="1"/>
  <c r="G1107" i="6"/>
  <c r="K1107" i="11" s="1"/>
  <c r="G1108" i="6"/>
  <c r="K1108" i="11" s="1"/>
  <c r="G1109" i="6"/>
  <c r="K1109" i="11" s="1"/>
  <c r="G1110" i="6"/>
  <c r="K1110" i="11" s="1"/>
  <c r="G1111" i="6"/>
  <c r="K1111" i="11" s="1"/>
  <c r="G1112" i="6"/>
  <c r="K1112" i="11" s="1"/>
  <c r="G1113" i="6"/>
  <c r="K1113" i="11" s="1"/>
  <c r="G1114" i="6"/>
  <c r="K1114" i="11" s="1"/>
  <c r="G1115" i="6"/>
  <c r="K1115" i="11" s="1"/>
  <c r="G1116" i="6"/>
  <c r="K1116" i="11" s="1"/>
  <c r="G1117" i="6"/>
  <c r="K1117" i="11" s="1"/>
  <c r="G1118" i="6"/>
  <c r="K1118" i="11" s="1"/>
  <c r="G1119" i="6"/>
  <c r="K1119" i="11" s="1"/>
  <c r="G1120" i="6"/>
  <c r="K1120" i="11" s="1"/>
  <c r="G1121" i="6"/>
  <c r="K1121" i="11" s="1"/>
  <c r="G1122" i="6"/>
  <c r="K1122" i="11" s="1"/>
  <c r="G1123" i="6"/>
  <c r="K1123" i="11" s="1"/>
  <c r="G1124" i="6"/>
  <c r="K1124" i="11" s="1"/>
  <c r="G1125" i="6"/>
  <c r="K1125" i="11" s="1"/>
  <c r="G1126" i="6"/>
  <c r="K1126" i="11" s="1"/>
  <c r="G1127" i="6"/>
  <c r="K1127" i="11" s="1"/>
  <c r="G1128" i="6"/>
  <c r="K1128" i="11" s="1"/>
  <c r="G1129" i="6"/>
  <c r="K1129" i="11" s="1"/>
  <c r="G1130" i="6"/>
  <c r="K1130" i="11" s="1"/>
  <c r="G1131" i="6"/>
  <c r="K1131" i="11" s="1"/>
  <c r="G1132" i="6"/>
  <c r="K1132" i="11" s="1"/>
  <c r="G1133" i="6"/>
  <c r="K1133" i="11" s="1"/>
  <c r="G1134" i="6"/>
  <c r="K1134" i="11" s="1"/>
  <c r="G1135" i="6"/>
  <c r="K1135" i="11" s="1"/>
  <c r="G1136" i="6"/>
  <c r="K1136" i="11" s="1"/>
  <c r="G1137" i="6"/>
  <c r="K1137" i="11" s="1"/>
  <c r="G1138" i="6"/>
  <c r="K1138" i="11" s="1"/>
  <c r="G1139" i="6"/>
  <c r="K1139" i="11" s="1"/>
  <c r="G1140" i="6"/>
  <c r="K1140" i="11" s="1"/>
  <c r="G1141" i="6"/>
  <c r="K1141" i="11" s="1"/>
  <c r="G1142" i="6"/>
  <c r="K1142" i="11" s="1"/>
  <c r="G1143" i="6"/>
  <c r="K1143" i="11" s="1"/>
  <c r="G1144" i="6"/>
  <c r="K1144" i="11" s="1"/>
  <c r="G1145" i="6"/>
  <c r="K1145" i="11" s="1"/>
  <c r="G1146" i="6"/>
  <c r="K1146" i="11" s="1"/>
  <c r="G1147" i="6"/>
  <c r="K1147" i="11" s="1"/>
  <c r="G1148" i="6"/>
  <c r="K1148" i="11" s="1"/>
  <c r="G1149" i="6"/>
  <c r="K1149" i="11" s="1"/>
  <c r="G1150" i="6"/>
  <c r="K1150" i="11" s="1"/>
  <c r="G1151" i="6"/>
  <c r="K1151" i="11" s="1"/>
  <c r="G1152" i="6"/>
  <c r="K1152" i="11" s="1"/>
  <c r="G1153" i="6"/>
  <c r="K1153" i="11" s="1"/>
  <c r="G1154" i="6"/>
  <c r="K1154" i="11" s="1"/>
  <c r="G1155" i="6"/>
  <c r="K1155" i="11" s="1"/>
  <c r="G1156" i="6"/>
  <c r="K1156" i="11" s="1"/>
  <c r="G1157" i="6"/>
  <c r="K1157" i="11" s="1"/>
  <c r="G1158" i="6"/>
  <c r="K1158" i="11" s="1"/>
  <c r="G1159" i="6"/>
  <c r="K1159" i="11" s="1"/>
  <c r="G1160" i="6"/>
  <c r="K1160" i="11" s="1"/>
  <c r="G1161" i="6"/>
  <c r="K1161" i="11" s="1"/>
  <c r="G1162" i="6"/>
  <c r="K1162" i="11" s="1"/>
  <c r="G1163" i="6"/>
  <c r="K1163" i="11" s="1"/>
  <c r="G1164" i="6"/>
  <c r="K1164" i="11" s="1"/>
  <c r="G1165" i="6"/>
  <c r="K1165" i="11" s="1"/>
  <c r="G1166" i="6"/>
  <c r="K1166" i="11" s="1"/>
  <c r="G1167" i="6"/>
  <c r="K1167" i="11" s="1"/>
  <c r="G1168" i="6"/>
  <c r="K1168" i="11" s="1"/>
  <c r="G1169" i="6"/>
  <c r="K1169" i="11" s="1"/>
  <c r="G1170" i="6"/>
  <c r="K1170" i="11" s="1"/>
  <c r="G1171" i="6"/>
  <c r="K1171" i="11" s="1"/>
  <c r="G1172" i="6"/>
  <c r="K1172" i="11" s="1"/>
  <c r="G1173" i="6"/>
  <c r="K1173" i="11" s="1"/>
  <c r="G1174" i="6"/>
  <c r="K1174" i="11" s="1"/>
  <c r="G1175" i="6"/>
  <c r="K1175" i="11" s="1"/>
  <c r="G1176" i="6"/>
  <c r="K1176" i="11" s="1"/>
  <c r="G1177" i="6"/>
  <c r="K1177" i="11" s="1"/>
  <c r="G1178" i="6"/>
  <c r="K1178" i="11" s="1"/>
  <c r="G1179" i="6"/>
  <c r="K1179" i="11" s="1"/>
  <c r="G1180" i="6"/>
  <c r="K1180" i="11" s="1"/>
  <c r="G1181" i="6"/>
  <c r="K1181" i="11" s="1"/>
  <c r="G1182" i="6"/>
  <c r="K1182" i="11" s="1"/>
  <c r="G1183" i="6"/>
  <c r="K1183" i="11" s="1"/>
  <c r="G1184" i="6"/>
  <c r="K1184" i="11" s="1"/>
  <c r="G1185" i="6"/>
  <c r="K1185" i="11" s="1"/>
  <c r="G1186" i="6"/>
  <c r="K1186" i="11" s="1"/>
  <c r="G1187" i="6"/>
  <c r="K1187" i="11" s="1"/>
  <c r="G1188" i="6"/>
  <c r="K1188" i="11" s="1"/>
  <c r="G1189" i="6"/>
  <c r="K1189" i="11" s="1"/>
  <c r="G1190" i="6"/>
  <c r="K1190" i="11" s="1"/>
  <c r="G1191" i="6"/>
  <c r="K1191" i="11" s="1"/>
  <c r="G1192" i="6"/>
  <c r="K1192" i="11" s="1"/>
  <c r="G1193" i="6"/>
  <c r="K1193" i="11" s="1"/>
  <c r="G1194" i="6"/>
  <c r="K1194" i="11" s="1"/>
  <c r="G1195" i="6"/>
  <c r="K1195" i="11" s="1"/>
  <c r="G1196" i="6"/>
  <c r="K1196" i="11" s="1"/>
  <c r="G1197" i="6"/>
  <c r="K1197" i="11" s="1"/>
  <c r="G1198" i="6"/>
  <c r="K1198" i="11" s="1"/>
  <c r="G1199" i="6"/>
  <c r="K1199" i="11" s="1"/>
  <c r="G1200" i="6"/>
  <c r="K1200" i="11" s="1"/>
  <c r="G1201" i="6"/>
  <c r="K1201" i="11" s="1"/>
  <c r="G1202" i="6"/>
  <c r="K1202" i="11" s="1"/>
  <c r="G1203" i="6"/>
  <c r="K1203" i="11" s="1"/>
  <c r="G1204" i="6"/>
  <c r="K1204" i="11" s="1"/>
  <c r="G1205" i="6"/>
  <c r="K1205" i="11" s="1"/>
  <c r="G1206" i="6"/>
  <c r="K1206" i="11" s="1"/>
  <c r="G1207" i="6"/>
  <c r="K1207" i="11" s="1"/>
  <c r="G1208" i="6"/>
  <c r="K1208" i="11" s="1"/>
  <c r="G1209" i="6"/>
  <c r="K1209" i="11" s="1"/>
  <c r="G1210" i="6"/>
  <c r="K1210" i="11" s="1"/>
  <c r="G1211" i="6"/>
  <c r="K1211" i="11" s="1"/>
  <c r="G1212" i="6"/>
  <c r="K1212" i="11" s="1"/>
  <c r="G1213" i="6"/>
  <c r="K1213" i="11" s="1"/>
  <c r="G1214" i="6"/>
  <c r="K1214" i="11" s="1"/>
  <c r="G1215" i="6"/>
  <c r="K1215" i="11" s="1"/>
  <c r="G1216" i="6"/>
  <c r="K1216" i="11" s="1"/>
  <c r="G1217" i="6"/>
  <c r="K1217" i="11" s="1"/>
  <c r="G1218" i="6"/>
  <c r="K1218" i="11" s="1"/>
  <c r="G1219" i="6"/>
  <c r="K1219" i="11" s="1"/>
  <c r="G1220" i="6"/>
  <c r="K1220" i="11" s="1"/>
  <c r="G1221" i="6"/>
  <c r="K1221" i="11" s="1"/>
  <c r="G1222" i="6"/>
  <c r="K1222" i="11" s="1"/>
  <c r="G1223" i="6"/>
  <c r="K1223" i="11" s="1"/>
  <c r="G1224" i="6"/>
  <c r="K1224" i="11" s="1"/>
  <c r="G1225" i="6"/>
  <c r="K1225" i="11" s="1"/>
  <c r="G1226" i="6"/>
  <c r="K1226" i="11" s="1"/>
  <c r="G1227" i="6"/>
  <c r="K1227" i="11" s="1"/>
  <c r="G1228" i="6"/>
  <c r="K1228" i="11" s="1"/>
  <c r="G1229" i="6"/>
  <c r="K1229" i="11" s="1"/>
  <c r="G1230" i="6"/>
  <c r="K1230" i="11" s="1"/>
  <c r="G1231" i="6"/>
  <c r="K1231" i="11" s="1"/>
  <c r="G1232" i="6"/>
  <c r="K1232" i="11" s="1"/>
  <c r="G1233" i="6"/>
  <c r="K1233" i="11" s="1"/>
  <c r="G1234" i="6"/>
  <c r="K1234" i="11" s="1"/>
  <c r="G1235" i="6"/>
  <c r="K1235" i="11" s="1"/>
  <c r="G1236" i="6"/>
  <c r="K1236" i="11" s="1"/>
  <c r="G1237" i="6"/>
  <c r="K1237" i="11" s="1"/>
  <c r="G1238" i="6"/>
  <c r="K1238" i="11" s="1"/>
  <c r="G1239" i="6"/>
  <c r="K1239" i="11" s="1"/>
  <c r="G1240" i="6"/>
  <c r="K1240" i="11" s="1"/>
  <c r="G1241" i="6"/>
  <c r="K1241" i="11" s="1"/>
  <c r="G1242" i="6"/>
  <c r="K1242" i="11" s="1"/>
  <c r="G1243" i="6"/>
  <c r="K1243" i="11" s="1"/>
  <c r="G1244" i="6"/>
  <c r="K1244" i="11" s="1"/>
  <c r="G1245" i="6"/>
  <c r="K1245" i="11" s="1"/>
  <c r="G1246" i="6"/>
  <c r="K1246" i="11" s="1"/>
  <c r="G1247" i="6"/>
  <c r="K1247" i="11" s="1"/>
  <c r="G1248" i="6"/>
  <c r="K1248" i="11" s="1"/>
  <c r="G1249" i="6"/>
  <c r="K1249" i="11" s="1"/>
  <c r="G1250" i="6"/>
  <c r="K1250" i="11" s="1"/>
  <c r="G1251" i="6"/>
  <c r="K1251" i="11" s="1"/>
  <c r="G1252" i="6"/>
  <c r="K1252" i="11" s="1"/>
  <c r="G1253" i="6"/>
  <c r="K1253" i="11" s="1"/>
  <c r="G1254" i="6"/>
  <c r="K1254" i="11" s="1"/>
  <c r="G1255" i="6"/>
  <c r="K1255" i="11" s="1"/>
  <c r="G1256" i="6"/>
  <c r="K1256" i="11" s="1"/>
  <c r="G1257" i="6"/>
  <c r="K1257" i="11" s="1"/>
  <c r="G1258" i="6"/>
  <c r="K1258" i="11" s="1"/>
  <c r="G1259" i="6"/>
  <c r="K1259" i="11" s="1"/>
  <c r="G1260" i="6"/>
  <c r="K1260" i="11" s="1"/>
  <c r="G1261" i="6"/>
  <c r="K1261" i="11" s="1"/>
  <c r="G1262" i="6"/>
  <c r="K1262" i="11" s="1"/>
  <c r="G1263" i="6"/>
  <c r="K1263" i="11" s="1"/>
  <c r="G1264" i="6"/>
  <c r="K1264" i="11" s="1"/>
  <c r="G1265" i="6"/>
  <c r="K1265" i="11" s="1"/>
  <c r="G1266" i="6"/>
  <c r="K1266" i="11" s="1"/>
  <c r="G1267" i="6"/>
  <c r="K1267" i="11" s="1"/>
  <c r="G1268" i="6"/>
  <c r="K1268" i="11" s="1"/>
  <c r="G1269" i="6"/>
  <c r="K1269" i="11" s="1"/>
  <c r="G1270" i="6"/>
  <c r="K1270" i="11" s="1"/>
  <c r="G1271" i="6"/>
  <c r="K1271" i="11" s="1"/>
  <c r="G1272" i="6"/>
  <c r="K1272" i="11" s="1"/>
  <c r="G1273" i="6"/>
  <c r="K1273" i="11" s="1"/>
  <c r="G1274" i="6"/>
  <c r="K1274" i="11" s="1"/>
  <c r="G1275" i="6"/>
  <c r="K1275" i="11" s="1"/>
  <c r="G1276" i="6"/>
  <c r="K1276" i="11" s="1"/>
  <c r="G1277" i="6"/>
  <c r="K1277" i="11" s="1"/>
  <c r="G1278" i="6"/>
  <c r="K1278" i="11" s="1"/>
  <c r="G1279" i="6"/>
  <c r="K1279" i="11" s="1"/>
  <c r="G1280" i="6"/>
  <c r="K1280" i="11" s="1"/>
  <c r="G1281" i="6"/>
  <c r="K1281" i="11" s="1"/>
  <c r="G1282" i="6"/>
  <c r="K1282" i="11" s="1"/>
  <c r="G1283" i="6"/>
  <c r="K1283" i="11" s="1"/>
  <c r="G1284" i="6"/>
  <c r="K1284" i="11" s="1"/>
  <c r="G1285" i="6"/>
  <c r="K1285" i="11" s="1"/>
  <c r="G1286" i="6"/>
  <c r="K1286" i="11" s="1"/>
  <c r="G1287" i="6"/>
  <c r="K1287" i="11" s="1"/>
  <c r="G1288" i="6"/>
  <c r="K1288" i="11" s="1"/>
  <c r="G1289" i="6"/>
  <c r="K1289" i="11" s="1"/>
  <c r="G1290" i="6"/>
  <c r="K1290" i="11" s="1"/>
  <c r="G1291" i="6"/>
  <c r="K1291" i="11" s="1"/>
  <c r="G1292" i="6"/>
  <c r="K1292" i="11" s="1"/>
  <c r="G1293" i="6"/>
  <c r="K1293" i="11" s="1"/>
  <c r="G1294" i="6"/>
  <c r="K1294" i="11" s="1"/>
  <c r="G1295" i="6"/>
  <c r="K1295" i="11" s="1"/>
  <c r="G1296" i="6"/>
  <c r="K1296" i="11" s="1"/>
  <c r="G1297" i="6"/>
  <c r="K1297" i="11" s="1"/>
  <c r="G1298" i="6"/>
  <c r="K1298" i="11" s="1"/>
  <c r="G1299" i="6"/>
  <c r="K1299" i="11" s="1"/>
  <c r="G1300" i="6"/>
  <c r="K1300" i="11" s="1"/>
  <c r="G1301" i="6"/>
  <c r="K1301" i="11" s="1"/>
  <c r="G1302" i="6"/>
  <c r="K1302" i="11" s="1"/>
  <c r="G1303" i="6"/>
  <c r="K1303" i="11" s="1"/>
  <c r="G1304" i="6"/>
  <c r="K1304" i="11" s="1"/>
  <c r="G1305" i="6"/>
  <c r="K1305" i="11" s="1"/>
  <c r="G1306" i="6"/>
  <c r="K1306" i="11" s="1"/>
  <c r="G1307" i="6"/>
  <c r="K1307" i="11" s="1"/>
  <c r="G1308" i="6"/>
  <c r="K1308" i="11" s="1"/>
  <c r="G1309" i="6"/>
  <c r="K1309" i="11" s="1"/>
  <c r="G1310" i="6"/>
  <c r="K1310" i="11" s="1"/>
  <c r="G1311" i="6"/>
  <c r="K1311" i="11" s="1"/>
  <c r="G1312" i="6"/>
  <c r="K1312" i="11" s="1"/>
  <c r="G1313" i="6"/>
  <c r="K1313" i="11" s="1"/>
  <c r="G1314" i="6"/>
  <c r="K1314" i="11" s="1"/>
  <c r="G1315" i="6"/>
  <c r="K1315" i="11" s="1"/>
  <c r="G1316" i="6"/>
  <c r="K1316" i="11" s="1"/>
  <c r="G1317" i="6"/>
  <c r="K1317" i="11" s="1"/>
  <c r="G1318" i="6"/>
  <c r="K1318" i="11" s="1"/>
  <c r="G1319" i="6"/>
  <c r="K1319" i="11" s="1"/>
  <c r="G1320" i="6"/>
  <c r="K1320" i="11" s="1"/>
  <c r="G1321" i="6"/>
  <c r="K1321" i="11" s="1"/>
  <c r="G1322" i="6"/>
  <c r="K1322" i="11" s="1"/>
  <c r="G1323" i="6"/>
  <c r="K1323" i="11" s="1"/>
  <c r="G1324" i="6"/>
  <c r="K1324" i="11" s="1"/>
  <c r="G1325" i="6"/>
  <c r="K1325" i="11" s="1"/>
  <c r="G1326" i="6"/>
  <c r="K1326" i="11" s="1"/>
  <c r="G1327" i="6"/>
  <c r="K1327" i="11" s="1"/>
  <c r="G1328" i="6"/>
  <c r="K1328" i="11" s="1"/>
  <c r="G1329" i="6"/>
  <c r="K1329" i="11" s="1"/>
  <c r="G1330" i="6"/>
  <c r="K1330" i="11" s="1"/>
  <c r="G1331" i="6"/>
  <c r="K1331" i="11" s="1"/>
  <c r="G1332" i="6"/>
  <c r="K1332" i="11" s="1"/>
  <c r="G1333" i="6"/>
  <c r="K1333" i="11" s="1"/>
  <c r="G1334" i="6"/>
  <c r="K1334" i="11" s="1"/>
  <c r="G1335" i="6"/>
  <c r="K1335" i="11" s="1"/>
  <c r="G1336" i="6"/>
  <c r="K1336" i="11" s="1"/>
  <c r="G1337" i="6"/>
  <c r="K1337" i="11" s="1"/>
  <c r="G1338" i="6"/>
  <c r="K1338" i="11" s="1"/>
  <c r="G1339" i="6"/>
  <c r="K1339" i="11" s="1"/>
  <c r="G1340" i="6"/>
  <c r="K1340" i="11" s="1"/>
  <c r="G1341" i="6"/>
  <c r="K1341" i="11" s="1"/>
  <c r="G1342" i="6"/>
  <c r="K1342" i="11" s="1"/>
  <c r="G1343" i="6"/>
  <c r="K1343" i="11" s="1"/>
  <c r="G1344" i="6"/>
  <c r="K1344" i="11" s="1"/>
  <c r="G1345" i="6"/>
  <c r="K1345" i="11" s="1"/>
  <c r="G1346" i="6"/>
  <c r="K1346" i="11" s="1"/>
  <c r="G1347" i="6"/>
  <c r="K1347" i="11" s="1"/>
  <c r="G1348" i="6"/>
  <c r="K1348" i="11" s="1"/>
  <c r="G1349" i="6"/>
  <c r="K1349" i="11" s="1"/>
  <c r="G1350" i="6"/>
  <c r="K1350" i="11" s="1"/>
  <c r="G1351" i="6"/>
  <c r="K1351" i="11" s="1"/>
  <c r="G1352" i="6"/>
  <c r="K1352" i="11" s="1"/>
  <c r="G1353" i="6"/>
  <c r="K1353" i="11" s="1"/>
  <c r="G1354" i="6"/>
  <c r="K1354" i="11" s="1"/>
  <c r="G1355" i="6"/>
  <c r="K1355" i="11" s="1"/>
  <c r="G1356" i="6"/>
  <c r="K1356" i="11" s="1"/>
  <c r="G1357" i="6"/>
  <c r="K1357" i="11" s="1"/>
  <c r="G1358" i="6"/>
  <c r="K1358" i="11" s="1"/>
  <c r="G1359" i="6"/>
  <c r="K1359" i="11" s="1"/>
  <c r="G1360" i="6"/>
  <c r="K1360" i="11" s="1"/>
  <c r="G1361" i="6"/>
  <c r="K1361" i="11" s="1"/>
  <c r="G1362" i="6"/>
  <c r="K1362" i="11" s="1"/>
  <c r="G1363" i="6"/>
  <c r="K1363" i="11" s="1"/>
  <c r="G1364" i="6"/>
  <c r="K1364" i="11" s="1"/>
  <c r="G1365" i="6"/>
  <c r="K1365" i="11" s="1"/>
  <c r="G1366" i="6"/>
  <c r="K1366" i="11" s="1"/>
  <c r="G1367" i="6"/>
  <c r="K1367" i="11" s="1"/>
  <c r="G1368" i="6"/>
  <c r="K1368" i="11" s="1"/>
  <c r="G1369" i="6"/>
  <c r="K1369" i="11" s="1"/>
  <c r="G1370" i="6"/>
  <c r="K1370" i="11" s="1"/>
  <c r="G1371" i="6"/>
  <c r="K1371" i="11" s="1"/>
  <c r="G1372" i="6"/>
  <c r="K1372" i="11" s="1"/>
  <c r="G1373" i="6"/>
  <c r="K1373" i="11" s="1"/>
  <c r="G1374" i="6"/>
  <c r="K1374" i="11" s="1"/>
  <c r="G1375" i="6"/>
  <c r="K1375" i="11" s="1"/>
  <c r="G1376" i="6"/>
  <c r="K1376" i="11" s="1"/>
  <c r="G1377" i="6"/>
  <c r="K1377" i="11" s="1"/>
  <c r="G1378" i="6"/>
  <c r="K1378" i="11" s="1"/>
  <c r="G1379" i="6"/>
  <c r="K1379" i="11" s="1"/>
  <c r="G1380" i="6"/>
  <c r="K1380" i="11" s="1"/>
  <c r="G1381" i="6"/>
  <c r="K1381" i="11" s="1"/>
  <c r="G1382" i="6"/>
  <c r="K1382" i="11" s="1"/>
  <c r="G1383" i="6"/>
  <c r="K1383" i="11" s="1"/>
  <c r="G1384" i="6"/>
  <c r="K1384" i="11" s="1"/>
  <c r="G1385" i="6"/>
  <c r="K1385" i="11" s="1"/>
  <c r="G1386" i="6"/>
  <c r="K1386" i="11" s="1"/>
  <c r="G1387" i="6"/>
  <c r="K1387" i="11" s="1"/>
  <c r="G1388" i="6"/>
  <c r="K1388" i="11" s="1"/>
  <c r="G1389" i="6"/>
  <c r="K1389" i="11" s="1"/>
  <c r="G1390" i="6"/>
  <c r="K1390" i="11" s="1"/>
  <c r="G1391" i="6"/>
  <c r="K1391" i="11" s="1"/>
  <c r="G1392" i="6"/>
  <c r="K1392" i="11" s="1"/>
  <c r="G1393" i="6"/>
  <c r="K1393" i="11" s="1"/>
  <c r="G1394" i="6"/>
  <c r="K1394" i="11" s="1"/>
  <c r="G1395" i="6"/>
  <c r="K1395" i="11" s="1"/>
  <c r="G1396" i="6"/>
  <c r="K1396" i="11" s="1"/>
  <c r="G1397" i="6"/>
  <c r="K1397" i="11" s="1"/>
  <c r="G1398" i="6"/>
  <c r="K1398" i="11" s="1"/>
  <c r="G1399" i="6"/>
  <c r="K1399" i="11" s="1"/>
  <c r="G1400" i="6"/>
  <c r="K1400" i="11" s="1"/>
  <c r="G1401" i="6"/>
  <c r="K1401" i="11" s="1"/>
  <c r="G1402" i="6"/>
  <c r="K1402" i="11" s="1"/>
  <c r="G1403" i="6"/>
  <c r="K1403" i="11" s="1"/>
  <c r="G1404" i="6"/>
  <c r="K1404" i="11" s="1"/>
  <c r="G1405" i="6"/>
  <c r="K1405" i="11" s="1"/>
  <c r="G1406" i="6"/>
  <c r="K1406" i="11" s="1"/>
  <c r="G1407" i="6"/>
  <c r="K1407" i="11" s="1"/>
  <c r="G1408" i="6"/>
  <c r="K1408" i="11" s="1"/>
  <c r="G1409" i="6"/>
  <c r="K1409" i="11" s="1"/>
  <c r="G1410" i="6"/>
  <c r="K1410" i="11" s="1"/>
  <c r="G1411" i="6"/>
  <c r="K1411" i="11" s="1"/>
  <c r="G1412" i="6"/>
  <c r="K1412" i="11" s="1"/>
  <c r="G1413" i="6"/>
  <c r="K1413" i="11" s="1"/>
  <c r="G1414" i="6"/>
  <c r="K1414" i="11" s="1"/>
  <c r="G1415" i="6"/>
  <c r="K1415" i="11" s="1"/>
  <c r="G1416" i="6"/>
  <c r="K1416" i="11" s="1"/>
  <c r="G1417" i="6"/>
  <c r="K1417" i="11" s="1"/>
  <c r="G1418" i="6"/>
  <c r="K1418" i="11" s="1"/>
  <c r="G1419" i="6"/>
  <c r="K1419" i="11" s="1"/>
  <c r="G1420" i="6"/>
  <c r="K1420" i="11" s="1"/>
  <c r="G1421" i="6"/>
  <c r="K1421" i="11" s="1"/>
  <c r="G1422" i="6"/>
  <c r="K1422" i="11" s="1"/>
  <c r="G1423" i="6"/>
  <c r="K1423" i="11" s="1"/>
  <c r="G1424" i="6"/>
  <c r="K1424" i="11" s="1"/>
  <c r="G1425" i="6"/>
  <c r="K1425" i="11" s="1"/>
  <c r="G1426" i="6"/>
  <c r="K1426" i="11" s="1"/>
  <c r="G1427" i="6"/>
  <c r="K1427" i="11" s="1"/>
  <c r="G1428" i="6"/>
  <c r="K1428" i="11" s="1"/>
  <c r="G1429" i="6"/>
  <c r="K1429" i="11" s="1"/>
  <c r="G1430" i="6"/>
  <c r="K1430" i="11" s="1"/>
  <c r="G1431" i="6"/>
  <c r="K1431" i="11" s="1"/>
  <c r="G1432" i="6"/>
  <c r="K1432" i="11" s="1"/>
  <c r="G1433" i="6"/>
  <c r="K1433" i="11" s="1"/>
  <c r="G1434" i="6"/>
  <c r="K1434" i="11" s="1"/>
  <c r="G1435" i="6"/>
  <c r="K1435" i="11" s="1"/>
  <c r="G1436" i="6"/>
  <c r="K1436" i="11" s="1"/>
  <c r="G1437" i="6"/>
  <c r="K1437" i="11" s="1"/>
  <c r="G1438" i="6"/>
  <c r="K1438" i="11" s="1"/>
  <c r="G1439" i="6"/>
  <c r="K1439" i="11" s="1"/>
  <c r="G1440" i="6"/>
  <c r="K1440" i="11" s="1"/>
  <c r="G1441" i="6"/>
  <c r="K1441" i="11" s="1"/>
  <c r="G1442" i="6"/>
  <c r="K1442" i="11" s="1"/>
  <c r="G1443" i="6"/>
  <c r="K1443" i="11" s="1"/>
  <c r="G1444" i="6"/>
  <c r="K1444" i="11" s="1"/>
  <c r="G1445" i="6"/>
  <c r="K1445" i="11" s="1"/>
  <c r="G1446" i="6"/>
  <c r="K1446" i="11" s="1"/>
  <c r="G1447" i="6"/>
  <c r="K1447" i="11" s="1"/>
  <c r="G1448" i="6"/>
  <c r="K1448" i="11" s="1"/>
  <c r="G1449" i="6"/>
  <c r="K1449" i="11" s="1"/>
  <c r="G1450" i="6"/>
  <c r="K1450" i="11" s="1"/>
  <c r="G1451" i="6"/>
  <c r="K1451" i="11" s="1"/>
  <c r="G1452" i="6"/>
  <c r="K1452" i="11" s="1"/>
  <c r="G1453" i="6"/>
  <c r="K1453" i="11" s="1"/>
  <c r="G1454" i="6"/>
  <c r="K1454" i="11" s="1"/>
  <c r="G1455" i="6"/>
  <c r="K1455" i="11" s="1"/>
  <c r="G1456" i="6"/>
  <c r="K1456" i="11" s="1"/>
  <c r="G1457" i="6"/>
  <c r="K1457" i="11" s="1"/>
  <c r="G1458" i="6"/>
  <c r="K1458" i="11" s="1"/>
  <c r="G1459" i="6"/>
  <c r="K1459" i="11" s="1"/>
  <c r="G1460" i="6"/>
  <c r="K1460" i="11" s="1"/>
  <c r="G1461" i="6"/>
  <c r="K1461" i="11" s="1"/>
  <c r="G1462" i="6"/>
  <c r="K1462" i="11" s="1"/>
  <c r="G1463" i="6"/>
  <c r="K1463" i="11" s="1"/>
  <c r="G1464" i="6"/>
  <c r="K1464" i="11" s="1"/>
  <c r="G1465" i="6"/>
  <c r="K1465" i="11" s="1"/>
  <c r="G1466" i="6"/>
  <c r="K1466" i="11" s="1"/>
  <c r="G1467" i="6"/>
  <c r="K1467" i="11" s="1"/>
  <c r="G1468" i="6"/>
  <c r="K1468" i="11" s="1"/>
  <c r="G1469" i="6"/>
  <c r="K1469" i="11" s="1"/>
  <c r="G1470" i="6"/>
  <c r="K1470" i="11" s="1"/>
  <c r="G1471" i="6"/>
  <c r="K1471" i="11" s="1"/>
  <c r="G1472" i="6"/>
  <c r="K1472" i="11" s="1"/>
  <c r="G1473" i="6"/>
  <c r="K1473" i="11" s="1"/>
  <c r="G1474" i="6"/>
  <c r="K1474" i="11" s="1"/>
  <c r="G1475" i="6"/>
  <c r="K1475" i="11" s="1"/>
  <c r="G1476" i="6"/>
  <c r="K1476" i="11" s="1"/>
  <c r="G1477" i="6"/>
  <c r="K1477" i="11" s="1"/>
  <c r="G1478" i="6"/>
  <c r="K1478" i="11" s="1"/>
  <c r="G1479" i="6"/>
  <c r="K1479" i="11" s="1"/>
  <c r="G1480" i="6"/>
  <c r="K1480" i="11" s="1"/>
  <c r="G1481" i="6"/>
  <c r="K1481" i="11" s="1"/>
  <c r="G1482" i="6"/>
  <c r="K1482" i="11" s="1"/>
  <c r="G1483" i="6"/>
  <c r="K1483" i="11" s="1"/>
  <c r="G1484" i="6"/>
  <c r="K1484" i="11" s="1"/>
  <c r="G1485" i="6"/>
  <c r="K1485" i="11" s="1"/>
  <c r="G1486" i="6"/>
  <c r="K1486" i="11" s="1"/>
  <c r="G1487" i="6"/>
  <c r="K1487" i="11" s="1"/>
  <c r="G1488" i="6"/>
  <c r="K1488" i="11" s="1"/>
  <c r="G1489" i="6"/>
  <c r="K1489" i="11" s="1"/>
  <c r="G1490" i="6"/>
  <c r="K1490" i="11" s="1"/>
  <c r="G1491" i="6"/>
  <c r="K1491" i="11" s="1"/>
  <c r="G1492" i="6"/>
  <c r="K1492" i="11" s="1"/>
  <c r="G1493" i="6"/>
  <c r="K1493" i="11" s="1"/>
  <c r="G1494" i="6"/>
  <c r="K1494" i="11" s="1"/>
  <c r="G1495" i="6"/>
  <c r="K1495" i="11" s="1"/>
  <c r="G1496" i="6"/>
  <c r="K1496" i="11" s="1"/>
  <c r="G1497" i="6"/>
  <c r="K1497" i="11" s="1"/>
  <c r="G1498" i="6"/>
  <c r="K1498" i="11" s="1"/>
  <c r="G1499" i="6"/>
  <c r="K1499" i="11" s="1"/>
  <c r="G1500" i="6"/>
  <c r="K1500" i="11" s="1"/>
  <c r="G1501" i="6"/>
  <c r="K1501" i="11" s="1"/>
  <c r="G1502" i="6"/>
  <c r="K1502" i="11" s="1"/>
  <c r="G1503" i="6"/>
  <c r="K1503" i="11" s="1"/>
  <c r="G1504" i="6"/>
  <c r="K1504" i="11" s="1"/>
  <c r="G1505" i="6"/>
  <c r="K1505" i="11" s="1"/>
  <c r="G1506" i="6"/>
  <c r="K1506" i="11" s="1"/>
  <c r="G1507" i="6"/>
  <c r="K1507" i="11" s="1"/>
  <c r="G1508" i="6"/>
  <c r="K1508" i="11" s="1"/>
  <c r="G1509" i="6"/>
  <c r="K1509" i="11" s="1"/>
  <c r="G1510" i="6"/>
  <c r="K1510" i="11" s="1"/>
  <c r="G1511" i="6"/>
  <c r="K1511" i="11" s="1"/>
  <c r="G1512" i="6"/>
  <c r="K1512" i="11" s="1"/>
  <c r="G1513" i="6"/>
  <c r="K1513" i="11" s="1"/>
  <c r="G1514" i="6"/>
  <c r="K1514" i="11" s="1"/>
  <c r="G1515" i="6"/>
  <c r="K1515" i="11" s="1"/>
  <c r="G1516" i="6"/>
  <c r="K1516" i="11" s="1"/>
  <c r="G1517" i="6"/>
  <c r="K1517" i="11" s="1"/>
  <c r="G1518" i="6"/>
  <c r="K1518" i="11" s="1"/>
  <c r="G1519" i="6"/>
  <c r="K1519" i="11" s="1"/>
  <c r="G1520" i="6"/>
  <c r="K1520" i="11" s="1"/>
  <c r="G1521" i="6"/>
  <c r="K1521" i="11" s="1"/>
  <c r="G1522" i="6"/>
  <c r="K1522" i="11" s="1"/>
  <c r="G1523" i="6"/>
  <c r="K1523" i="11" s="1"/>
  <c r="G1524" i="6"/>
  <c r="K1524" i="11" s="1"/>
  <c r="G1525" i="6"/>
  <c r="K1525" i="11" s="1"/>
  <c r="G1526" i="6"/>
  <c r="K1526" i="11" s="1"/>
  <c r="G1527" i="6"/>
  <c r="K1527" i="11" s="1"/>
  <c r="G1528" i="6"/>
  <c r="K1528" i="11" s="1"/>
  <c r="G1529" i="6"/>
  <c r="K1529" i="11" s="1"/>
  <c r="G1530" i="6"/>
  <c r="K1530" i="11" s="1"/>
  <c r="G1531" i="6"/>
  <c r="K1531" i="11" s="1"/>
  <c r="G1532" i="6"/>
  <c r="K1532" i="11" s="1"/>
  <c r="G1533" i="6"/>
  <c r="K1533" i="11" s="1"/>
  <c r="G1534" i="6"/>
  <c r="K1534" i="11" s="1"/>
  <c r="G1535" i="6"/>
  <c r="K1535" i="11" s="1"/>
  <c r="G1536" i="6"/>
  <c r="K1536" i="11" s="1"/>
  <c r="G1537" i="6"/>
  <c r="K1537" i="11" s="1"/>
  <c r="G1538" i="6"/>
  <c r="K1538" i="11" s="1"/>
  <c r="G1539" i="6"/>
  <c r="K1539" i="11" s="1"/>
  <c r="G1540" i="6"/>
  <c r="K1540" i="11" s="1"/>
  <c r="G1541" i="6"/>
  <c r="K1541" i="11" s="1"/>
  <c r="G1542" i="6"/>
  <c r="K1542" i="11" s="1"/>
  <c r="G1543" i="6"/>
  <c r="K1543" i="11" s="1"/>
  <c r="G1544" i="6"/>
  <c r="K1544" i="11" s="1"/>
  <c r="G1545" i="6"/>
  <c r="K1545" i="11" s="1"/>
  <c r="G1546" i="6"/>
  <c r="K1546" i="11" s="1"/>
  <c r="G1547" i="6"/>
  <c r="K1547" i="11" s="1"/>
  <c r="G1548" i="6"/>
  <c r="K1548" i="11" s="1"/>
  <c r="G1549" i="6"/>
  <c r="K1549" i="11" s="1"/>
  <c r="G1550" i="6"/>
  <c r="K1550" i="11" s="1"/>
  <c r="G1551" i="6"/>
  <c r="K1551" i="11" s="1"/>
  <c r="G1552" i="6"/>
  <c r="K1552" i="11" s="1"/>
  <c r="G1553" i="6"/>
  <c r="K1553" i="11" s="1"/>
  <c r="G1554" i="6"/>
  <c r="K1554" i="11" s="1"/>
  <c r="G1555" i="6"/>
  <c r="K1555" i="11" s="1"/>
  <c r="G1556" i="6"/>
  <c r="K1556" i="11" s="1"/>
  <c r="G1557" i="6"/>
  <c r="K1557" i="11" s="1"/>
  <c r="G1558" i="6"/>
  <c r="K1558" i="11" s="1"/>
  <c r="G1559" i="6"/>
  <c r="K1559" i="11" s="1"/>
  <c r="G1560" i="6"/>
  <c r="K1560" i="11" s="1"/>
  <c r="G1561" i="6"/>
  <c r="K1561" i="11" s="1"/>
  <c r="G1562" i="6"/>
  <c r="K1562" i="11" s="1"/>
  <c r="G1563" i="6"/>
  <c r="K1563" i="11" s="1"/>
  <c r="G1564" i="6"/>
  <c r="K1564" i="11" s="1"/>
  <c r="G1565" i="6"/>
  <c r="K1565" i="11" s="1"/>
  <c r="G1566" i="6"/>
  <c r="K1566" i="11" s="1"/>
  <c r="G1567" i="6"/>
  <c r="K1567" i="11" s="1"/>
  <c r="G1568" i="6"/>
  <c r="K1568" i="11" s="1"/>
  <c r="G1569" i="6"/>
  <c r="K1569" i="11" s="1"/>
  <c r="G1570" i="6"/>
  <c r="K1570" i="11" s="1"/>
  <c r="G1571" i="6"/>
  <c r="K1571" i="11" s="1"/>
  <c r="G1572" i="6"/>
  <c r="K1572" i="11" s="1"/>
  <c r="G1573" i="6"/>
  <c r="K1573" i="11" s="1"/>
  <c r="G1574" i="6"/>
  <c r="K1574" i="11" s="1"/>
  <c r="G1575" i="6"/>
  <c r="K1575" i="11" s="1"/>
  <c r="G1576" i="6"/>
  <c r="K1576" i="11" s="1"/>
  <c r="G1577" i="6"/>
  <c r="K1577" i="11" s="1"/>
  <c r="G1578" i="6"/>
  <c r="K1578" i="11" s="1"/>
  <c r="G1579" i="6"/>
  <c r="K1579" i="11" s="1"/>
  <c r="G1580" i="6"/>
  <c r="K1580" i="11" s="1"/>
  <c r="G1581" i="6"/>
  <c r="K1581" i="11" s="1"/>
  <c r="G1582" i="6"/>
  <c r="K1582" i="11" s="1"/>
  <c r="G1583" i="6"/>
  <c r="K1583" i="11" s="1"/>
  <c r="G1584" i="6"/>
  <c r="K1584" i="11" s="1"/>
  <c r="G1585" i="6"/>
  <c r="K1585" i="11" s="1"/>
  <c r="G1586" i="6"/>
  <c r="K1586" i="11" s="1"/>
  <c r="G1587" i="6"/>
  <c r="K1587" i="11" s="1"/>
  <c r="G1588" i="6"/>
  <c r="K1588" i="11" s="1"/>
  <c r="G1589" i="6"/>
  <c r="K1589" i="11" s="1"/>
  <c r="G1590" i="6"/>
  <c r="K1590" i="11" s="1"/>
  <c r="G1591" i="6"/>
  <c r="K1591" i="11" s="1"/>
  <c r="G1592" i="6"/>
  <c r="K1592" i="11" s="1"/>
  <c r="G1593" i="6"/>
  <c r="K1593" i="11" s="1"/>
  <c r="G1594" i="6"/>
  <c r="K1594" i="11" s="1"/>
  <c r="G1595" i="6"/>
  <c r="K1595" i="11" s="1"/>
  <c r="G1596" i="6"/>
  <c r="K1596" i="11" s="1"/>
  <c r="G1597" i="6"/>
  <c r="K1597" i="11" s="1"/>
  <c r="G1598" i="6"/>
  <c r="K1598" i="11" s="1"/>
  <c r="G1599" i="6"/>
  <c r="K1599" i="11" s="1"/>
  <c r="G1600" i="6"/>
  <c r="K1600" i="11" s="1"/>
  <c r="G1601" i="6"/>
  <c r="K1601" i="11" s="1"/>
  <c r="G1602" i="6"/>
  <c r="K1602" i="11" s="1"/>
  <c r="G1603" i="6"/>
  <c r="K1603" i="11" s="1"/>
  <c r="G1604" i="6"/>
  <c r="K1604" i="11" s="1"/>
  <c r="G1605" i="6"/>
  <c r="K1605" i="11" s="1"/>
  <c r="G1606" i="6"/>
  <c r="K1606" i="11" s="1"/>
  <c r="G1607" i="6"/>
  <c r="K1607" i="11" s="1"/>
  <c r="G1608" i="6"/>
  <c r="K1608" i="11" s="1"/>
  <c r="G1609" i="6"/>
  <c r="K1609" i="11" s="1"/>
  <c r="G1610" i="6"/>
  <c r="K1610" i="11" s="1"/>
  <c r="G1611" i="6"/>
  <c r="K1611" i="11" s="1"/>
  <c r="G1612" i="6"/>
  <c r="K1612" i="11" s="1"/>
  <c r="G1613" i="6"/>
  <c r="K1613" i="11" s="1"/>
  <c r="G1614" i="6"/>
  <c r="K1614" i="11" s="1"/>
  <c r="G1615" i="6"/>
  <c r="K1615" i="11" s="1"/>
  <c r="G1616" i="6"/>
  <c r="K1616" i="11" s="1"/>
  <c r="G1617" i="6"/>
  <c r="K1617" i="11" s="1"/>
  <c r="G1618" i="6"/>
  <c r="K1618" i="11" s="1"/>
  <c r="G1619" i="6"/>
  <c r="K1619" i="11" s="1"/>
  <c r="G1620" i="6"/>
  <c r="K1620" i="11" s="1"/>
  <c r="G1621" i="6"/>
  <c r="K1621" i="11" s="1"/>
  <c r="G1622" i="6"/>
  <c r="K1622" i="11" s="1"/>
  <c r="G1623" i="6"/>
  <c r="K1623" i="11" s="1"/>
  <c r="G1624" i="6"/>
  <c r="K1624" i="11" s="1"/>
  <c r="G1625" i="6"/>
  <c r="K1625" i="11" s="1"/>
  <c r="G1626" i="6"/>
  <c r="K1626" i="11" s="1"/>
  <c r="G1627" i="6"/>
  <c r="K1627" i="11" s="1"/>
  <c r="G1628" i="6"/>
  <c r="K1628" i="11" s="1"/>
  <c r="G1629" i="6"/>
  <c r="K1629" i="11" s="1"/>
  <c r="G1630" i="6"/>
  <c r="K1630" i="11" s="1"/>
  <c r="G1631" i="6"/>
  <c r="K1631" i="11" s="1"/>
  <c r="G1632" i="6"/>
  <c r="K1632" i="11" s="1"/>
  <c r="G1633" i="6"/>
  <c r="K1633" i="11" s="1"/>
  <c r="G1634" i="6"/>
  <c r="K1634" i="11" s="1"/>
  <c r="G1635" i="6"/>
  <c r="K1635" i="11" s="1"/>
  <c r="G1636" i="6"/>
  <c r="K1636" i="11" s="1"/>
  <c r="G1637" i="6"/>
  <c r="K1637" i="11" s="1"/>
  <c r="G1638" i="6"/>
  <c r="K1638" i="11" s="1"/>
  <c r="G1639" i="6"/>
  <c r="K1639" i="11" s="1"/>
  <c r="G1640" i="6"/>
  <c r="K1640" i="11" s="1"/>
  <c r="G1641" i="6"/>
  <c r="K1641" i="11" s="1"/>
  <c r="G1642" i="6"/>
  <c r="K1642" i="11" s="1"/>
  <c r="G1643" i="6"/>
  <c r="K1643" i="11" s="1"/>
  <c r="G1644" i="6"/>
  <c r="K1644" i="11" s="1"/>
  <c r="G1645" i="6"/>
  <c r="K1645" i="11" s="1"/>
  <c r="G1646" i="6"/>
  <c r="K1646" i="11" s="1"/>
  <c r="G1647" i="6"/>
  <c r="K1647" i="11" s="1"/>
  <c r="G1648" i="6"/>
  <c r="K1648" i="11" s="1"/>
  <c r="G1649" i="6"/>
  <c r="K1649" i="11" s="1"/>
  <c r="G1650" i="6"/>
  <c r="K1650" i="11" s="1"/>
  <c r="G1651" i="6"/>
  <c r="K1651" i="11" s="1"/>
  <c r="G1652" i="6"/>
  <c r="K1652" i="11" s="1"/>
  <c r="G1653" i="6"/>
  <c r="K1653" i="11" s="1"/>
  <c r="G1654" i="6"/>
  <c r="K1654" i="11" s="1"/>
  <c r="G1655" i="6"/>
  <c r="K1655" i="11" s="1"/>
  <c r="G1656" i="6"/>
  <c r="K1656" i="11" s="1"/>
  <c r="G1657" i="6"/>
  <c r="K1657" i="11" s="1"/>
  <c r="G1658" i="6"/>
  <c r="K1658" i="11" s="1"/>
  <c r="G1659" i="6"/>
  <c r="K1659" i="11" s="1"/>
  <c r="G1660" i="6"/>
  <c r="K1660" i="11" s="1"/>
  <c r="G1661" i="6"/>
  <c r="K1661" i="11" s="1"/>
  <c r="G1662" i="6"/>
  <c r="K1662" i="11" s="1"/>
  <c r="G1663" i="6"/>
  <c r="K1663" i="11" s="1"/>
  <c r="G1664" i="6"/>
  <c r="K1664" i="11" s="1"/>
  <c r="G1665" i="6"/>
  <c r="K1665" i="11" s="1"/>
  <c r="G1666" i="6"/>
  <c r="K1666" i="11" s="1"/>
  <c r="G1667" i="6"/>
  <c r="K1667" i="11" s="1"/>
  <c r="G1668" i="6"/>
  <c r="K1668" i="11" s="1"/>
  <c r="G1669" i="6"/>
  <c r="K1669" i="11" s="1"/>
  <c r="G1670" i="6"/>
  <c r="K1670" i="11" s="1"/>
  <c r="G1671" i="6"/>
  <c r="K1671" i="11" s="1"/>
  <c r="G1672" i="6"/>
  <c r="K1672" i="11" s="1"/>
  <c r="G1673" i="6"/>
  <c r="K1673" i="11" s="1"/>
  <c r="G1674" i="6"/>
  <c r="K1674" i="11" s="1"/>
  <c r="G1675" i="6"/>
  <c r="K1675" i="11" s="1"/>
  <c r="G1676" i="6"/>
  <c r="K1676" i="11" s="1"/>
  <c r="G1677" i="6"/>
  <c r="K1677" i="11" s="1"/>
  <c r="G1678" i="6"/>
  <c r="K1678" i="11" s="1"/>
  <c r="G1679" i="6"/>
  <c r="K1679" i="11" s="1"/>
  <c r="G1680" i="6"/>
  <c r="K1680" i="11" s="1"/>
  <c r="G1681" i="6"/>
  <c r="K1681" i="11" s="1"/>
  <c r="G1682" i="6"/>
  <c r="K1682" i="11" s="1"/>
  <c r="G1683" i="6"/>
  <c r="K1683" i="11" s="1"/>
  <c r="G1684" i="6"/>
  <c r="K1684" i="11" s="1"/>
  <c r="G1685" i="6"/>
  <c r="K1685" i="11" s="1"/>
  <c r="G1686" i="6"/>
  <c r="K1686" i="11" s="1"/>
  <c r="G1687" i="6"/>
  <c r="K1687" i="11" s="1"/>
  <c r="G1688" i="6"/>
  <c r="K1688" i="11" s="1"/>
  <c r="G1689" i="6"/>
  <c r="K1689" i="11" s="1"/>
  <c r="G1690" i="6"/>
  <c r="K1690" i="11" s="1"/>
  <c r="G1691" i="6"/>
  <c r="K1691" i="11" s="1"/>
  <c r="G1692" i="6"/>
  <c r="K1692" i="11" s="1"/>
  <c r="G1693" i="6"/>
  <c r="K1693" i="11" s="1"/>
  <c r="G1694" i="6"/>
  <c r="K1694" i="11" s="1"/>
  <c r="G1695" i="6"/>
  <c r="K1695" i="11" s="1"/>
  <c r="G1696" i="6"/>
  <c r="K1696" i="11" s="1"/>
  <c r="G1697" i="6"/>
  <c r="K1697" i="11" s="1"/>
  <c r="G1698" i="6"/>
  <c r="K1698" i="11" s="1"/>
  <c r="G1699" i="6"/>
  <c r="K1699" i="11" s="1"/>
  <c r="G1700" i="6"/>
  <c r="K1700" i="11" s="1"/>
  <c r="G1701" i="6"/>
  <c r="K1701" i="11" s="1"/>
  <c r="G1702" i="6"/>
  <c r="K1702" i="11" s="1"/>
  <c r="G1703" i="6"/>
  <c r="K1703" i="11" s="1"/>
  <c r="G1704" i="6"/>
  <c r="K1704" i="11" s="1"/>
  <c r="G1705" i="6"/>
  <c r="K1705" i="11" s="1"/>
  <c r="G1706" i="6"/>
  <c r="K1706" i="11" s="1"/>
  <c r="G1707" i="6"/>
  <c r="K1707" i="11" s="1"/>
  <c r="G1708" i="6"/>
  <c r="K1708" i="11" s="1"/>
  <c r="G1709" i="6"/>
  <c r="K1709" i="11" s="1"/>
  <c r="G1710" i="6"/>
  <c r="K1710" i="11" s="1"/>
  <c r="G1711" i="6"/>
  <c r="K1711" i="11" s="1"/>
  <c r="G1712" i="6"/>
  <c r="K1712" i="11" s="1"/>
  <c r="G1713" i="6"/>
  <c r="K1713" i="11" s="1"/>
  <c r="G1714" i="6"/>
  <c r="K1714" i="11" s="1"/>
  <c r="G1715" i="6"/>
  <c r="K1715" i="11" s="1"/>
  <c r="G1716" i="6"/>
  <c r="K1716" i="11" s="1"/>
  <c r="G1717" i="6"/>
  <c r="K1717" i="11" s="1"/>
  <c r="G1718" i="6"/>
  <c r="K1718" i="11" s="1"/>
  <c r="G1719" i="6"/>
  <c r="K1719" i="11" s="1"/>
  <c r="G1720" i="6"/>
  <c r="K1720" i="11" s="1"/>
  <c r="G1721" i="6"/>
  <c r="K1721" i="11" s="1"/>
  <c r="G1722" i="6"/>
  <c r="K1722" i="11" s="1"/>
  <c r="G1723" i="6"/>
  <c r="K1723" i="11" s="1"/>
  <c r="G1724" i="6"/>
  <c r="K1724" i="11" s="1"/>
  <c r="G1725" i="6"/>
  <c r="K1725" i="11" s="1"/>
  <c r="G1726" i="6"/>
  <c r="K1726" i="11" s="1"/>
  <c r="G1727" i="6"/>
  <c r="K1727" i="11" s="1"/>
  <c r="G1728" i="6"/>
  <c r="K1728" i="11" s="1"/>
  <c r="G1729" i="6"/>
  <c r="K1729" i="11" s="1"/>
  <c r="G1730" i="6"/>
  <c r="K1730" i="11" s="1"/>
  <c r="G1731" i="6"/>
  <c r="K1731" i="11" s="1"/>
  <c r="G1732" i="6"/>
  <c r="K1732" i="11" s="1"/>
  <c r="G1733" i="6"/>
  <c r="K1733" i="11" s="1"/>
  <c r="G1734" i="6"/>
  <c r="K1734" i="11" s="1"/>
  <c r="G1735" i="6"/>
  <c r="K1735" i="11" s="1"/>
  <c r="G1736" i="6"/>
  <c r="K1736" i="11" s="1"/>
  <c r="G1737" i="6"/>
  <c r="K1737" i="11" s="1"/>
  <c r="G1738" i="6"/>
  <c r="K1738" i="11" s="1"/>
  <c r="G1739" i="6"/>
  <c r="K1739" i="11" s="1"/>
  <c r="G1740" i="6"/>
  <c r="K1740" i="11" s="1"/>
  <c r="G1741" i="6"/>
  <c r="K1741" i="11" s="1"/>
  <c r="G1742" i="6"/>
  <c r="K1742" i="11" s="1"/>
  <c r="G1743" i="6"/>
  <c r="K1743" i="11" s="1"/>
  <c r="G1744" i="6"/>
  <c r="K1744" i="11" s="1"/>
  <c r="G1745" i="6"/>
  <c r="K1745" i="11" s="1"/>
  <c r="G1746" i="6"/>
  <c r="K1746" i="11" s="1"/>
  <c r="G1747" i="6"/>
  <c r="K1747" i="11" s="1"/>
  <c r="G1748" i="6"/>
  <c r="K1748" i="11" s="1"/>
  <c r="G1749" i="6"/>
  <c r="K1749" i="11" s="1"/>
  <c r="G1750" i="6"/>
  <c r="K1750" i="11" s="1"/>
  <c r="G1751" i="6"/>
  <c r="K1751" i="11" s="1"/>
  <c r="G1752" i="6"/>
  <c r="K1752" i="11" s="1"/>
  <c r="G1753" i="6"/>
  <c r="K1753" i="11" s="1"/>
  <c r="G1754" i="6"/>
  <c r="K1754" i="11" s="1"/>
  <c r="G1755" i="6"/>
  <c r="K1755" i="11" s="1"/>
  <c r="G1756" i="6"/>
  <c r="K1756" i="11" s="1"/>
  <c r="G1757" i="6"/>
  <c r="K1757" i="11" s="1"/>
  <c r="G1758" i="6"/>
  <c r="K1758" i="11" s="1"/>
  <c r="G1759" i="6"/>
  <c r="K1759" i="11" s="1"/>
  <c r="G1760" i="6"/>
  <c r="K1760" i="11" s="1"/>
  <c r="G1761" i="6"/>
  <c r="K1761" i="11" s="1"/>
  <c r="G1762" i="6"/>
  <c r="K1762" i="11" s="1"/>
  <c r="G1763" i="6"/>
  <c r="K1763" i="11" s="1"/>
  <c r="G1764" i="6"/>
  <c r="K1764" i="11" s="1"/>
  <c r="G1765" i="6"/>
  <c r="K1765" i="11" s="1"/>
  <c r="G1766" i="6"/>
  <c r="K1766" i="11" s="1"/>
  <c r="G1767" i="6"/>
  <c r="K1767" i="11" s="1"/>
  <c r="G1768" i="6"/>
  <c r="K1768" i="11" s="1"/>
  <c r="G1769" i="6"/>
  <c r="K1769" i="11" s="1"/>
  <c r="G1770" i="6"/>
  <c r="K1770" i="11" s="1"/>
  <c r="G1771" i="6"/>
  <c r="K1771" i="11" s="1"/>
  <c r="G1772" i="6"/>
  <c r="K1772" i="11" s="1"/>
  <c r="G1773" i="6"/>
  <c r="K1773" i="11" s="1"/>
  <c r="G1774" i="6"/>
  <c r="K1774" i="11" s="1"/>
  <c r="G1775" i="6"/>
  <c r="K1775" i="11" s="1"/>
  <c r="G1776" i="6"/>
  <c r="K1776" i="11" s="1"/>
  <c r="G1777" i="6"/>
  <c r="K1777" i="11" s="1"/>
  <c r="G1778" i="6"/>
  <c r="K1778" i="11" s="1"/>
  <c r="G1779" i="6"/>
  <c r="K1779" i="11" s="1"/>
  <c r="G1780" i="6"/>
  <c r="K1780" i="11" s="1"/>
  <c r="G1781" i="6"/>
  <c r="K1781" i="11" s="1"/>
  <c r="G1782" i="6"/>
  <c r="K1782" i="11" s="1"/>
  <c r="G1783" i="6"/>
  <c r="K1783" i="11" s="1"/>
  <c r="G1784" i="6"/>
  <c r="K1784" i="11" s="1"/>
  <c r="G1785" i="6"/>
  <c r="K1785" i="11" s="1"/>
  <c r="G1786" i="6"/>
  <c r="K1786" i="11" s="1"/>
  <c r="G1787" i="6"/>
  <c r="K1787" i="11" s="1"/>
  <c r="G1788" i="6"/>
  <c r="K1788" i="11" s="1"/>
  <c r="G1789" i="6"/>
  <c r="K1789" i="11" s="1"/>
  <c r="G1790" i="6"/>
  <c r="K1790" i="11" s="1"/>
  <c r="G1791" i="6"/>
  <c r="K1791" i="11" s="1"/>
  <c r="G1792" i="6"/>
  <c r="K1792" i="11" s="1"/>
  <c r="G1793" i="6"/>
  <c r="K1793" i="11" s="1"/>
  <c r="G1794" i="6"/>
  <c r="K1794" i="11" s="1"/>
  <c r="G1795" i="6"/>
  <c r="K1795" i="11" s="1"/>
  <c r="G1796" i="6"/>
  <c r="K1796" i="11" s="1"/>
  <c r="G1797" i="6"/>
  <c r="K1797" i="11" s="1"/>
  <c r="G1798" i="6"/>
  <c r="K1798" i="11" s="1"/>
  <c r="G1799" i="6"/>
  <c r="K1799" i="11" s="1"/>
  <c r="G1800" i="6"/>
  <c r="K1800" i="11" s="1"/>
  <c r="G1801" i="6"/>
  <c r="K1801" i="11" s="1"/>
  <c r="G1802" i="6"/>
  <c r="K1802" i="11" s="1"/>
  <c r="G1803" i="6"/>
  <c r="K1803" i="11" s="1"/>
  <c r="G1804" i="6"/>
  <c r="K1804" i="11" s="1"/>
  <c r="G1805" i="6"/>
  <c r="K1805" i="11" s="1"/>
  <c r="G1806" i="6"/>
  <c r="K1806" i="11" s="1"/>
  <c r="G1807" i="6"/>
  <c r="K1807" i="11" s="1"/>
  <c r="G1808" i="6"/>
  <c r="K1808" i="11" s="1"/>
  <c r="G1809" i="6"/>
  <c r="K1809" i="11" s="1"/>
  <c r="G1810" i="6"/>
  <c r="K1810" i="11" s="1"/>
  <c r="G1811" i="6"/>
  <c r="K1811" i="11" s="1"/>
  <c r="G1812" i="6"/>
  <c r="K1812" i="11" s="1"/>
  <c r="G1813" i="6"/>
  <c r="K1813" i="11" s="1"/>
  <c r="G1814" i="6"/>
  <c r="K1814" i="11" s="1"/>
  <c r="G1815" i="6"/>
  <c r="K1815" i="11" s="1"/>
  <c r="G1816" i="6"/>
  <c r="K1816" i="11" s="1"/>
  <c r="G1817" i="6"/>
  <c r="K1817" i="11" s="1"/>
  <c r="G1818" i="6"/>
  <c r="K1818" i="11" s="1"/>
  <c r="G1819" i="6"/>
  <c r="K1819" i="11" s="1"/>
  <c r="G1820" i="6"/>
  <c r="K1820" i="11" s="1"/>
  <c r="G1821" i="6"/>
  <c r="K1821" i="11" s="1"/>
  <c r="G1822" i="6"/>
  <c r="K1822" i="11" s="1"/>
  <c r="G1823" i="6"/>
  <c r="K1823" i="11" s="1"/>
  <c r="G1824" i="6"/>
  <c r="K1824" i="11" s="1"/>
  <c r="G1825" i="6"/>
  <c r="K1825" i="11" s="1"/>
  <c r="G1826" i="6"/>
  <c r="K1826" i="11" s="1"/>
  <c r="G1827" i="6"/>
  <c r="K1827" i="11" s="1"/>
  <c r="G1828" i="6"/>
  <c r="K1828" i="11" s="1"/>
  <c r="G1829" i="6"/>
  <c r="K1829" i="11" s="1"/>
  <c r="G1830" i="6"/>
  <c r="K1830" i="11" s="1"/>
  <c r="G1831" i="6"/>
  <c r="K1831" i="11" s="1"/>
  <c r="G1832" i="6"/>
  <c r="K1832" i="11" s="1"/>
  <c r="G1833" i="6"/>
  <c r="K1833" i="11" s="1"/>
  <c r="G1834" i="6"/>
  <c r="K1834" i="11" s="1"/>
  <c r="G1835" i="6"/>
  <c r="K1835" i="11" s="1"/>
  <c r="G1836" i="6"/>
  <c r="K1836" i="11" s="1"/>
  <c r="G1837" i="6"/>
  <c r="K1837" i="11" s="1"/>
  <c r="G1838" i="6"/>
  <c r="K1838" i="11" s="1"/>
  <c r="G1839" i="6"/>
  <c r="K1839" i="11" s="1"/>
  <c r="G1840" i="6"/>
  <c r="K1840" i="11" s="1"/>
  <c r="G1841" i="6"/>
  <c r="K1841" i="11" s="1"/>
  <c r="G1842" i="6"/>
  <c r="K1842" i="11" s="1"/>
  <c r="G1843" i="6"/>
  <c r="K1843" i="11" s="1"/>
  <c r="G1844" i="6"/>
  <c r="K1844" i="11" s="1"/>
  <c r="G1845" i="6"/>
  <c r="K1845" i="11" s="1"/>
  <c r="G1846" i="6"/>
  <c r="K1846" i="11" s="1"/>
  <c r="G1847" i="6"/>
  <c r="K1847" i="11" s="1"/>
  <c r="G1848" i="6"/>
  <c r="K1848" i="11" s="1"/>
  <c r="G1849" i="6"/>
  <c r="K1849" i="11" s="1"/>
  <c r="G1850" i="6"/>
  <c r="K1850" i="11" s="1"/>
  <c r="G1851" i="6"/>
  <c r="K1851" i="11" s="1"/>
  <c r="G1852" i="6"/>
  <c r="K1852" i="11" s="1"/>
  <c r="G1853" i="6"/>
  <c r="K1853" i="11" s="1"/>
  <c r="G1854" i="6"/>
  <c r="K1854" i="11" s="1"/>
  <c r="G1855" i="6"/>
  <c r="K1855" i="11" s="1"/>
  <c r="G1856" i="6"/>
  <c r="K1856" i="11" s="1"/>
  <c r="G1857" i="6"/>
  <c r="K1857" i="11" s="1"/>
  <c r="G1858" i="6"/>
  <c r="K1858" i="11" s="1"/>
  <c r="G1859" i="6"/>
  <c r="K1859" i="11" s="1"/>
  <c r="G1860" i="6"/>
  <c r="K1860" i="11" s="1"/>
  <c r="G1861" i="6"/>
  <c r="K1861" i="11" s="1"/>
  <c r="G1862" i="6"/>
  <c r="K1862" i="11" s="1"/>
  <c r="G1863" i="6"/>
  <c r="K1863" i="11" s="1"/>
  <c r="G1864" i="6"/>
  <c r="K1864" i="11" s="1"/>
  <c r="G1865" i="6"/>
  <c r="K1865" i="11" s="1"/>
  <c r="G1866" i="6"/>
  <c r="K1866" i="11" s="1"/>
  <c r="G1867" i="6"/>
  <c r="K1867" i="11" s="1"/>
  <c r="G1868" i="6"/>
  <c r="K1868" i="11" s="1"/>
  <c r="G1869" i="6"/>
  <c r="K1869" i="11" s="1"/>
  <c r="G1870" i="6"/>
  <c r="K1870" i="11" s="1"/>
  <c r="G1871" i="6"/>
  <c r="K1871" i="11" s="1"/>
  <c r="G1872" i="6"/>
  <c r="K1872" i="11" s="1"/>
  <c r="G1873" i="6"/>
  <c r="K1873" i="11" s="1"/>
  <c r="G1874" i="6"/>
  <c r="K1874" i="11" s="1"/>
  <c r="G1875" i="6"/>
  <c r="K1875" i="11" s="1"/>
  <c r="G1876" i="6"/>
  <c r="K1876" i="11" s="1"/>
  <c r="G1877" i="6"/>
  <c r="K1877" i="11" s="1"/>
  <c r="G1878" i="6"/>
  <c r="K1878" i="11" s="1"/>
  <c r="G1879" i="6"/>
  <c r="K1879" i="11" s="1"/>
  <c r="G1880" i="6"/>
  <c r="K1880" i="11" s="1"/>
  <c r="G1881" i="6"/>
  <c r="K1881" i="11" s="1"/>
  <c r="G1882" i="6"/>
  <c r="K1882" i="11" s="1"/>
  <c r="G1883" i="6"/>
  <c r="K1883" i="11" s="1"/>
  <c r="G1884" i="6"/>
  <c r="K1884" i="11" s="1"/>
  <c r="G1885" i="6"/>
  <c r="K1885" i="11" s="1"/>
  <c r="G1886" i="6"/>
  <c r="K1886" i="11" s="1"/>
  <c r="G1887" i="6"/>
  <c r="K1887" i="11" s="1"/>
  <c r="G1888" i="6"/>
  <c r="K1888" i="11" s="1"/>
  <c r="G1889" i="6"/>
  <c r="K1889" i="11" s="1"/>
  <c r="G1890" i="6"/>
  <c r="K1890" i="11" s="1"/>
  <c r="G1891" i="6"/>
  <c r="K1891" i="11" s="1"/>
  <c r="G1892" i="6"/>
  <c r="K1892" i="11" s="1"/>
  <c r="G1893" i="6"/>
  <c r="K1893" i="11" s="1"/>
  <c r="G1894" i="6"/>
  <c r="K1894" i="11" s="1"/>
  <c r="G1895" i="6"/>
  <c r="K1895" i="11" s="1"/>
  <c r="G1896" i="6"/>
  <c r="K1896" i="11" s="1"/>
  <c r="G1897" i="6"/>
  <c r="K1897" i="11" s="1"/>
  <c r="G1898" i="6"/>
  <c r="K1898" i="11" s="1"/>
  <c r="G1899" i="6"/>
  <c r="K1899" i="11" s="1"/>
  <c r="G1900" i="6"/>
  <c r="K1900" i="11" s="1"/>
  <c r="G1901" i="6"/>
  <c r="K1901" i="11" s="1"/>
  <c r="G1902" i="6"/>
  <c r="K1902" i="11" s="1"/>
  <c r="G1903" i="6"/>
  <c r="K1903" i="11" s="1"/>
  <c r="G1904" i="6"/>
  <c r="K1904" i="11" s="1"/>
  <c r="G1905" i="6"/>
  <c r="K1905" i="11" s="1"/>
  <c r="G1906" i="6"/>
  <c r="K1906" i="11" s="1"/>
  <c r="G1907" i="6"/>
  <c r="K1907" i="11" s="1"/>
  <c r="G1908" i="6"/>
  <c r="K1908" i="11" s="1"/>
  <c r="G1909" i="6"/>
  <c r="K1909" i="11" s="1"/>
  <c r="G1910" i="6"/>
  <c r="K1910" i="11" s="1"/>
  <c r="G1911" i="6"/>
  <c r="K1911" i="11" s="1"/>
  <c r="G1912" i="6"/>
  <c r="K1912" i="11" s="1"/>
  <c r="G1913" i="6"/>
  <c r="K1913" i="11" s="1"/>
  <c r="G1914" i="6"/>
  <c r="K1914" i="11" s="1"/>
  <c r="G1915" i="6"/>
  <c r="K1915" i="11" s="1"/>
  <c r="G1916" i="6"/>
  <c r="K1916" i="11" s="1"/>
  <c r="G1917" i="6"/>
  <c r="K1917" i="11" s="1"/>
  <c r="G1918" i="6"/>
  <c r="K1918" i="11" s="1"/>
  <c r="G1919" i="6"/>
  <c r="K1919" i="11" s="1"/>
  <c r="G1920" i="6"/>
  <c r="K1920" i="11" s="1"/>
  <c r="G1921" i="6"/>
  <c r="K1921" i="11" s="1"/>
  <c r="G1922" i="6"/>
  <c r="K1922" i="11" s="1"/>
  <c r="G1923" i="6"/>
  <c r="K1923" i="11" s="1"/>
  <c r="G1924" i="6"/>
  <c r="K1924" i="11" s="1"/>
  <c r="G1925" i="6"/>
  <c r="K1925" i="11" s="1"/>
  <c r="G1926" i="6"/>
  <c r="K1926" i="11" s="1"/>
  <c r="G1927" i="6"/>
  <c r="K1927" i="11" s="1"/>
  <c r="G1928" i="6"/>
  <c r="K1928" i="11" s="1"/>
  <c r="G1929" i="6"/>
  <c r="K1929" i="11" s="1"/>
  <c r="G1930" i="6"/>
  <c r="K1930" i="11" s="1"/>
  <c r="G1931" i="6"/>
  <c r="K1931" i="11" s="1"/>
  <c r="G1932" i="6"/>
  <c r="K1932" i="11" s="1"/>
  <c r="G1933" i="6"/>
  <c r="K1933" i="11" s="1"/>
  <c r="G1934" i="6"/>
  <c r="K1934" i="11" s="1"/>
  <c r="G1935" i="6"/>
  <c r="K1935" i="11" s="1"/>
  <c r="G1936" i="6"/>
  <c r="K1936" i="11" s="1"/>
  <c r="G1937" i="6"/>
  <c r="K1937" i="11" s="1"/>
  <c r="G1938" i="6"/>
  <c r="K1938" i="11" s="1"/>
  <c r="G1939" i="6"/>
  <c r="K1939" i="11" s="1"/>
  <c r="G1940" i="6"/>
  <c r="K1940" i="11" s="1"/>
  <c r="G1941" i="6"/>
  <c r="K1941" i="11" s="1"/>
  <c r="G1942" i="6"/>
  <c r="K1942" i="11" s="1"/>
  <c r="G1943" i="6"/>
  <c r="K1943" i="11" s="1"/>
  <c r="G1944" i="6"/>
  <c r="K1944" i="11" s="1"/>
  <c r="G1945" i="6"/>
  <c r="K1945" i="11" s="1"/>
  <c r="G1946" i="6"/>
  <c r="K1946" i="11" s="1"/>
  <c r="G1947" i="6"/>
  <c r="K1947" i="11" s="1"/>
  <c r="G1948" i="6"/>
  <c r="K1948" i="11" s="1"/>
  <c r="G1949" i="6"/>
  <c r="K1949" i="11" s="1"/>
  <c r="G1950" i="6"/>
  <c r="K1950" i="11" s="1"/>
  <c r="G1951" i="6"/>
  <c r="K1951" i="11" s="1"/>
  <c r="G1952" i="6"/>
  <c r="K1952" i="11" s="1"/>
  <c r="G1953" i="6"/>
  <c r="K1953" i="11" s="1"/>
  <c r="G1954" i="6"/>
  <c r="K1954" i="11" s="1"/>
  <c r="G1955" i="6"/>
  <c r="K1955" i="11" s="1"/>
  <c r="G1956" i="6"/>
  <c r="K1956" i="11" s="1"/>
  <c r="G1957" i="6"/>
  <c r="K1957" i="11" s="1"/>
  <c r="G1958" i="6"/>
  <c r="K1958" i="11" s="1"/>
  <c r="G1959" i="6"/>
  <c r="K1959" i="11" s="1"/>
  <c r="G1960" i="6"/>
  <c r="K1960" i="11" s="1"/>
  <c r="G1961" i="6"/>
  <c r="K1961" i="11" s="1"/>
  <c r="G1962" i="6"/>
  <c r="K1962" i="11" s="1"/>
  <c r="G1963" i="6"/>
  <c r="K1963" i="11" s="1"/>
  <c r="G1964" i="6"/>
  <c r="K1964" i="11" s="1"/>
  <c r="G1965" i="6"/>
  <c r="K1965" i="11" s="1"/>
  <c r="G1966" i="6"/>
  <c r="K1966" i="11" s="1"/>
  <c r="G1967" i="6"/>
  <c r="K1967" i="11" s="1"/>
  <c r="G1968" i="6"/>
  <c r="K1968" i="11" s="1"/>
  <c r="G1969" i="6"/>
  <c r="K1969" i="11" s="1"/>
  <c r="G1970" i="6"/>
  <c r="K1970" i="11" s="1"/>
  <c r="G1971" i="6"/>
  <c r="K1971" i="11" s="1"/>
  <c r="G1972" i="6"/>
  <c r="K1972" i="11" s="1"/>
  <c r="G1973" i="6"/>
  <c r="K1973" i="11" s="1"/>
  <c r="G1974" i="6"/>
  <c r="K1974" i="11" s="1"/>
  <c r="G1975" i="6"/>
  <c r="K1975" i="11" s="1"/>
  <c r="G1976" i="6"/>
  <c r="K1976" i="11" s="1"/>
  <c r="G1977" i="6"/>
  <c r="K1977" i="11" s="1"/>
  <c r="G1978" i="6"/>
  <c r="K1978" i="11" s="1"/>
  <c r="G1979" i="6"/>
  <c r="K1979" i="11" s="1"/>
  <c r="G1980" i="6"/>
  <c r="K1980" i="11" s="1"/>
  <c r="G1981" i="6"/>
  <c r="K1981" i="11" s="1"/>
  <c r="G1982" i="6"/>
  <c r="K1982" i="11" s="1"/>
  <c r="G1983" i="6"/>
  <c r="K1983" i="11" s="1"/>
  <c r="G1984" i="6"/>
  <c r="K1984" i="11" s="1"/>
  <c r="G1985" i="6"/>
  <c r="K1985" i="11" s="1"/>
  <c r="G1986" i="6"/>
  <c r="K1986" i="11" s="1"/>
  <c r="G1987" i="6"/>
  <c r="K1987" i="11" s="1"/>
  <c r="G1988" i="6"/>
  <c r="K1988" i="11" s="1"/>
  <c r="G1989" i="6"/>
  <c r="K1989" i="11" s="1"/>
  <c r="G1990" i="6"/>
  <c r="K1990" i="11" s="1"/>
  <c r="G1991" i="6"/>
  <c r="K1991" i="11" s="1"/>
  <c r="G1992" i="6"/>
  <c r="K1992" i="11" s="1"/>
  <c r="G1993" i="6"/>
  <c r="K1993" i="11" s="1"/>
  <c r="G1994" i="6"/>
  <c r="K1994" i="11" s="1"/>
  <c r="G1995" i="6"/>
  <c r="K1995" i="11" s="1"/>
  <c r="G1996" i="6"/>
  <c r="K1996" i="11" s="1"/>
  <c r="G1997" i="6"/>
  <c r="K1997" i="11" s="1"/>
  <c r="G1998" i="6"/>
  <c r="K1998" i="11" s="1"/>
  <c r="G1999" i="6"/>
  <c r="K1999" i="11" s="1"/>
  <c r="G2000" i="6"/>
  <c r="K2000" i="11" s="1"/>
  <c r="G2001" i="6"/>
  <c r="K2001" i="11" s="1"/>
  <c r="G2002" i="6"/>
  <c r="K2002" i="11" s="1"/>
  <c r="G2003" i="6"/>
  <c r="K2003" i="11" s="1"/>
  <c r="G2004" i="6"/>
  <c r="K2004" i="11" s="1"/>
  <c r="G5" i="6"/>
  <c r="K5" i="11" s="1"/>
  <c r="F6" i="6"/>
  <c r="J6" i="11" s="1"/>
  <c r="N6" i="11" s="1"/>
  <c r="F7" i="6"/>
  <c r="J7" i="11" s="1"/>
  <c r="N7" i="11" s="1"/>
  <c r="F8" i="6"/>
  <c r="J8" i="11" s="1"/>
  <c r="N8" i="11" s="1"/>
  <c r="F9" i="6"/>
  <c r="J9" i="11" s="1"/>
  <c r="N9" i="11" s="1"/>
  <c r="F10" i="6"/>
  <c r="J10" i="11" s="1"/>
  <c r="N10" i="11" s="1"/>
  <c r="F11" i="6"/>
  <c r="J11" i="11" s="1"/>
  <c r="N11" i="11" s="1"/>
  <c r="F12" i="6"/>
  <c r="J12" i="11" s="1"/>
  <c r="N12" i="11" s="1"/>
  <c r="F13" i="6"/>
  <c r="J13" i="11" s="1"/>
  <c r="N13" i="11" s="1"/>
  <c r="F15" i="6"/>
  <c r="J15" i="11" s="1"/>
  <c r="F16" i="6"/>
  <c r="J16" i="11" s="1"/>
  <c r="N16" i="11" s="1"/>
  <c r="F17" i="6"/>
  <c r="J17" i="11" s="1"/>
  <c r="N17" i="11" s="1"/>
  <c r="F18" i="6"/>
  <c r="J18" i="11" s="1"/>
  <c r="N18" i="11" s="1"/>
  <c r="F19" i="6"/>
  <c r="J19" i="11" s="1"/>
  <c r="N19" i="11" s="1"/>
  <c r="F20" i="6"/>
  <c r="J20" i="11" s="1"/>
  <c r="N20" i="11" s="1"/>
  <c r="F21" i="6"/>
  <c r="J21" i="11" s="1"/>
  <c r="N21" i="11" s="1"/>
  <c r="F22" i="6"/>
  <c r="J22" i="11" s="1"/>
  <c r="N22" i="11" s="1"/>
  <c r="F23" i="6"/>
  <c r="J23" i="11" s="1"/>
  <c r="N23" i="11" s="1"/>
  <c r="F24" i="6"/>
  <c r="J24" i="11" s="1"/>
  <c r="N24" i="11" s="1"/>
  <c r="F25" i="6"/>
  <c r="J25" i="11" s="1"/>
  <c r="N25" i="11" s="1"/>
  <c r="F26" i="6"/>
  <c r="J26" i="11" s="1"/>
  <c r="N26" i="11" s="1"/>
  <c r="F27" i="6"/>
  <c r="J27" i="11" s="1"/>
  <c r="N27" i="11" s="1"/>
  <c r="F28" i="6"/>
  <c r="J28" i="11" s="1"/>
  <c r="N28" i="11" s="1"/>
  <c r="F29" i="6"/>
  <c r="J29" i="11" s="1"/>
  <c r="N29" i="11" s="1"/>
  <c r="F30" i="6"/>
  <c r="J30" i="11" s="1"/>
  <c r="N30" i="11" s="1"/>
  <c r="F31" i="6"/>
  <c r="J31" i="11" s="1"/>
  <c r="N31" i="11" s="1"/>
  <c r="F32" i="6"/>
  <c r="J32" i="11" s="1"/>
  <c r="N32" i="11" s="1"/>
  <c r="F33" i="6"/>
  <c r="J33" i="11" s="1"/>
  <c r="N33" i="11" s="1"/>
  <c r="F34" i="6"/>
  <c r="J34" i="11" s="1"/>
  <c r="N34" i="11" s="1"/>
  <c r="F35" i="6"/>
  <c r="J35" i="11" s="1"/>
  <c r="N35" i="11" s="1"/>
  <c r="F36" i="6"/>
  <c r="J36" i="11" s="1"/>
  <c r="F37" i="6"/>
  <c r="J37" i="11" s="1"/>
  <c r="N37" i="11" s="1"/>
  <c r="F38" i="6"/>
  <c r="J38" i="11" s="1"/>
  <c r="N38" i="11" s="1"/>
  <c r="F39" i="6"/>
  <c r="J39" i="11" s="1"/>
  <c r="N39" i="11" s="1"/>
  <c r="F40" i="6"/>
  <c r="J40" i="11" s="1"/>
  <c r="N40" i="11" s="1"/>
  <c r="F41" i="6"/>
  <c r="J41" i="11" s="1"/>
  <c r="N41" i="11" s="1"/>
  <c r="F42" i="6"/>
  <c r="J42" i="11" s="1"/>
  <c r="N42" i="11" s="1"/>
  <c r="F43" i="6"/>
  <c r="J43" i="11" s="1"/>
  <c r="N43" i="11" s="1"/>
  <c r="F44" i="6"/>
  <c r="J44" i="11" s="1"/>
  <c r="F45" i="6"/>
  <c r="J45" i="11" s="1"/>
  <c r="N45" i="11" s="1"/>
  <c r="F46" i="6"/>
  <c r="J46" i="11" s="1"/>
  <c r="N46" i="11" s="1"/>
  <c r="F47" i="6"/>
  <c r="J47" i="11" s="1"/>
  <c r="N47" i="11" s="1"/>
  <c r="F48" i="6"/>
  <c r="J48" i="11" s="1"/>
  <c r="N48" i="11" s="1"/>
  <c r="F49" i="6"/>
  <c r="J49" i="11" s="1"/>
  <c r="F50" i="6"/>
  <c r="J50" i="11" s="1"/>
  <c r="F51" i="6"/>
  <c r="J51" i="11" s="1"/>
  <c r="N51" i="11" s="1"/>
  <c r="F52" i="6"/>
  <c r="J52" i="11" s="1"/>
  <c r="F53" i="6"/>
  <c r="J53" i="11" s="1"/>
  <c r="F54" i="6"/>
  <c r="J54" i="11" s="1"/>
  <c r="N54" i="11" s="1"/>
  <c r="F55" i="6"/>
  <c r="J55" i="11" s="1"/>
  <c r="N55" i="11" s="1"/>
  <c r="F56" i="6"/>
  <c r="J56" i="11" s="1"/>
  <c r="F57" i="6"/>
  <c r="J57" i="11" s="1"/>
  <c r="N57" i="11" s="1"/>
  <c r="F58" i="6"/>
  <c r="J58" i="11" s="1"/>
  <c r="N58" i="11" s="1"/>
  <c r="F59" i="6"/>
  <c r="J59" i="11" s="1"/>
  <c r="N59" i="11" s="1"/>
  <c r="F60" i="6"/>
  <c r="J60" i="11" s="1"/>
  <c r="N60" i="11" s="1"/>
  <c r="F61" i="6"/>
  <c r="J61" i="11" s="1"/>
  <c r="N61" i="11" s="1"/>
  <c r="F62" i="6"/>
  <c r="J62" i="11" s="1"/>
  <c r="N62" i="11" s="1"/>
  <c r="F63" i="6"/>
  <c r="J63" i="11" s="1"/>
  <c r="N63" i="11" s="1"/>
  <c r="F64" i="6"/>
  <c r="J64" i="11" s="1"/>
  <c r="N64" i="11" s="1"/>
  <c r="F65" i="6"/>
  <c r="J65" i="11" s="1"/>
  <c r="N65" i="11" s="1"/>
  <c r="F66" i="6"/>
  <c r="J66" i="11" s="1"/>
  <c r="N66" i="11" s="1"/>
  <c r="F67" i="6"/>
  <c r="J67" i="11" s="1"/>
  <c r="N67" i="11" s="1"/>
  <c r="F68" i="6"/>
  <c r="J68" i="11" s="1"/>
  <c r="N68" i="11" s="1"/>
  <c r="F69" i="6"/>
  <c r="J69" i="11" s="1"/>
  <c r="N69" i="11" s="1"/>
  <c r="F70" i="6"/>
  <c r="J70" i="11" s="1"/>
  <c r="N70" i="11" s="1"/>
  <c r="F71" i="6"/>
  <c r="J71" i="11" s="1"/>
  <c r="N71" i="11" s="1"/>
  <c r="F72" i="6"/>
  <c r="J72" i="11" s="1"/>
  <c r="N72" i="11" s="1"/>
  <c r="F73" i="6"/>
  <c r="J73" i="11" s="1"/>
  <c r="N73" i="11" s="1"/>
  <c r="F74" i="6"/>
  <c r="J74" i="11" s="1"/>
  <c r="N74" i="11" s="1"/>
  <c r="F75" i="6"/>
  <c r="J75" i="11" s="1"/>
  <c r="N75" i="11" s="1"/>
  <c r="F76" i="6"/>
  <c r="J76" i="11" s="1"/>
  <c r="N76" i="11" s="1"/>
  <c r="F77" i="6"/>
  <c r="J77" i="11" s="1"/>
  <c r="N77" i="11" s="1"/>
  <c r="F78" i="6"/>
  <c r="J78" i="11" s="1"/>
  <c r="N78" i="11" s="1"/>
  <c r="F79" i="6"/>
  <c r="J79" i="11" s="1"/>
  <c r="N79" i="11" s="1"/>
  <c r="F80" i="6"/>
  <c r="J80" i="11" s="1"/>
  <c r="N80" i="11" s="1"/>
  <c r="F81" i="6"/>
  <c r="J81" i="11" s="1"/>
  <c r="N81" i="11" s="1"/>
  <c r="F82" i="6"/>
  <c r="J82" i="11" s="1"/>
  <c r="N82" i="11" s="1"/>
  <c r="F83" i="6"/>
  <c r="J83" i="11" s="1"/>
  <c r="N83" i="11" s="1"/>
  <c r="F84" i="6"/>
  <c r="J84" i="11" s="1"/>
  <c r="N84" i="11" s="1"/>
  <c r="F85" i="6"/>
  <c r="J85" i="11" s="1"/>
  <c r="N85" i="11" s="1"/>
  <c r="F86" i="6"/>
  <c r="J86" i="11" s="1"/>
  <c r="F87" i="6"/>
  <c r="J87" i="11" s="1"/>
  <c r="N87" i="11" s="1"/>
  <c r="F88" i="6"/>
  <c r="J88" i="11" s="1"/>
  <c r="N88" i="11" s="1"/>
  <c r="F89" i="6"/>
  <c r="J89" i="11" s="1"/>
  <c r="N89" i="11" s="1"/>
  <c r="F90" i="6"/>
  <c r="J90" i="11" s="1"/>
  <c r="N90" i="11" s="1"/>
  <c r="F91" i="6"/>
  <c r="J91" i="11" s="1"/>
  <c r="N91" i="11" s="1"/>
  <c r="F92" i="6"/>
  <c r="J92" i="11" s="1"/>
  <c r="N92" i="11" s="1"/>
  <c r="F93" i="6"/>
  <c r="J93" i="11" s="1"/>
  <c r="N93" i="11" s="1"/>
  <c r="F94" i="6"/>
  <c r="J94" i="11" s="1"/>
  <c r="N94" i="11" s="1"/>
  <c r="F95" i="6"/>
  <c r="J95" i="11" s="1"/>
  <c r="N95" i="11" s="1"/>
  <c r="F96" i="6"/>
  <c r="J96" i="11" s="1"/>
  <c r="N96" i="11" s="1"/>
  <c r="F97" i="6"/>
  <c r="J97" i="11" s="1"/>
  <c r="N97" i="11" s="1"/>
  <c r="F98" i="6"/>
  <c r="J98" i="11" s="1"/>
  <c r="N98" i="11" s="1"/>
  <c r="F99" i="6"/>
  <c r="J99" i="11" s="1"/>
  <c r="N99" i="11" s="1"/>
  <c r="F100" i="6"/>
  <c r="J100" i="11" s="1"/>
  <c r="N100" i="11" s="1"/>
  <c r="F101" i="6"/>
  <c r="J101" i="11" s="1"/>
  <c r="F102" i="6"/>
  <c r="J102" i="11" s="1"/>
  <c r="F103" i="6"/>
  <c r="J103" i="11" s="1"/>
  <c r="N103" i="11" s="1"/>
  <c r="F104" i="6"/>
  <c r="J104" i="11" s="1"/>
  <c r="N104" i="11" s="1"/>
  <c r="F105" i="6"/>
  <c r="J105" i="11" s="1"/>
  <c r="N105" i="11" s="1"/>
  <c r="F106" i="6"/>
  <c r="J106" i="11" s="1"/>
  <c r="N106" i="11" s="1"/>
  <c r="F107" i="6"/>
  <c r="J107" i="11" s="1"/>
  <c r="N107" i="11" s="1"/>
  <c r="F108" i="6"/>
  <c r="J108" i="11" s="1"/>
  <c r="N108" i="11" s="1"/>
  <c r="F109" i="6"/>
  <c r="J109" i="11" s="1"/>
  <c r="N109" i="11" s="1"/>
  <c r="F110" i="6"/>
  <c r="J110" i="11" s="1"/>
  <c r="N110" i="11" s="1"/>
  <c r="F111" i="6"/>
  <c r="J111" i="11" s="1"/>
  <c r="N111" i="11" s="1"/>
  <c r="F112" i="6"/>
  <c r="J112" i="11" s="1"/>
  <c r="N112" i="11" s="1"/>
  <c r="F113" i="6"/>
  <c r="J113" i="11" s="1"/>
  <c r="N113" i="11" s="1"/>
  <c r="F114" i="6"/>
  <c r="J114" i="11" s="1"/>
  <c r="N114" i="11" s="1"/>
  <c r="F115" i="6"/>
  <c r="J115" i="11" s="1"/>
  <c r="N115" i="11" s="1"/>
  <c r="F116" i="6"/>
  <c r="J116" i="11" s="1"/>
  <c r="N116" i="11" s="1"/>
  <c r="F117" i="6"/>
  <c r="J117" i="11" s="1"/>
  <c r="N117" i="11" s="1"/>
  <c r="F118" i="6"/>
  <c r="J118" i="11" s="1"/>
  <c r="N118" i="11" s="1"/>
  <c r="F119" i="6"/>
  <c r="J119" i="11" s="1"/>
  <c r="N119" i="11" s="1"/>
  <c r="F120" i="6"/>
  <c r="J120" i="11" s="1"/>
  <c r="N120" i="11" s="1"/>
  <c r="F121" i="6"/>
  <c r="J121" i="11" s="1"/>
  <c r="N121" i="11" s="1"/>
  <c r="F122" i="6"/>
  <c r="J122" i="11" s="1"/>
  <c r="N122" i="11" s="1"/>
  <c r="F123" i="6"/>
  <c r="J123" i="11" s="1"/>
  <c r="N123" i="11" s="1"/>
  <c r="F124" i="6"/>
  <c r="J124" i="11" s="1"/>
  <c r="N124" i="11" s="1"/>
  <c r="F125" i="6"/>
  <c r="J125" i="11" s="1"/>
  <c r="N125" i="11" s="1"/>
  <c r="F126" i="6"/>
  <c r="J126" i="11" s="1"/>
  <c r="N126" i="11" s="1"/>
  <c r="F127" i="6"/>
  <c r="J127" i="11" s="1"/>
  <c r="N127" i="11" s="1"/>
  <c r="F128" i="6"/>
  <c r="J128" i="11" s="1"/>
  <c r="N128" i="11" s="1"/>
  <c r="F129" i="6"/>
  <c r="J129" i="11" s="1"/>
  <c r="N129" i="11" s="1"/>
  <c r="F130" i="6"/>
  <c r="J130" i="11" s="1"/>
  <c r="N130" i="11" s="1"/>
  <c r="F131" i="6"/>
  <c r="J131" i="11" s="1"/>
  <c r="N131" i="11" s="1"/>
  <c r="F132" i="6"/>
  <c r="J132" i="11" s="1"/>
  <c r="N132" i="11" s="1"/>
  <c r="F133" i="6"/>
  <c r="J133" i="11" s="1"/>
  <c r="N133" i="11" s="1"/>
  <c r="F134" i="6"/>
  <c r="J134" i="11" s="1"/>
  <c r="N134" i="11" s="1"/>
  <c r="F135" i="6"/>
  <c r="J135" i="11" s="1"/>
  <c r="N135" i="11" s="1"/>
  <c r="F136" i="6"/>
  <c r="J136" i="11" s="1"/>
  <c r="N136" i="11" s="1"/>
  <c r="F137" i="6"/>
  <c r="J137" i="11" s="1"/>
  <c r="N137" i="11" s="1"/>
  <c r="F138" i="6"/>
  <c r="J138" i="11" s="1"/>
  <c r="N138" i="11" s="1"/>
  <c r="F139" i="6"/>
  <c r="J139" i="11" s="1"/>
  <c r="N139" i="11" s="1"/>
  <c r="F140" i="6"/>
  <c r="J140" i="11" s="1"/>
  <c r="N140" i="11" s="1"/>
  <c r="F141" i="6"/>
  <c r="J141" i="11" s="1"/>
  <c r="N141" i="11" s="1"/>
  <c r="F142" i="6"/>
  <c r="J142" i="11" s="1"/>
  <c r="N142" i="11" s="1"/>
  <c r="F143" i="6"/>
  <c r="J143" i="11" s="1"/>
  <c r="N143" i="11" s="1"/>
  <c r="F144" i="6"/>
  <c r="J144" i="11" s="1"/>
  <c r="F145" i="6"/>
  <c r="J145" i="11" s="1"/>
  <c r="N145" i="11" s="1"/>
  <c r="F146" i="6"/>
  <c r="J146" i="11" s="1"/>
  <c r="F147" i="6"/>
  <c r="J147" i="11" s="1"/>
  <c r="N147" i="11" s="1"/>
  <c r="F148" i="6"/>
  <c r="J148" i="11" s="1"/>
  <c r="N148" i="11" s="1"/>
  <c r="F149" i="6"/>
  <c r="J149" i="11" s="1"/>
  <c r="N149" i="11" s="1"/>
  <c r="F150" i="6"/>
  <c r="J150" i="11" s="1"/>
  <c r="N150" i="11" s="1"/>
  <c r="F151" i="6"/>
  <c r="J151" i="11" s="1"/>
  <c r="N151" i="11" s="1"/>
  <c r="F152" i="6"/>
  <c r="J152" i="11" s="1"/>
  <c r="N152" i="11" s="1"/>
  <c r="F153" i="6"/>
  <c r="J153" i="11" s="1"/>
  <c r="N153" i="11" s="1"/>
  <c r="F154" i="6"/>
  <c r="J154" i="11" s="1"/>
  <c r="N154" i="11" s="1"/>
  <c r="F155" i="6"/>
  <c r="J155" i="11" s="1"/>
  <c r="N155" i="11" s="1"/>
  <c r="F156" i="6"/>
  <c r="J156" i="11" s="1"/>
  <c r="N156" i="11" s="1"/>
  <c r="F157" i="6"/>
  <c r="J157" i="11" s="1"/>
  <c r="N157" i="11" s="1"/>
  <c r="F158" i="6"/>
  <c r="J158" i="11" s="1"/>
  <c r="N158" i="11" s="1"/>
  <c r="F159" i="6"/>
  <c r="J159" i="11" s="1"/>
  <c r="N159" i="11" s="1"/>
  <c r="F160" i="6"/>
  <c r="J160" i="11" s="1"/>
  <c r="N160" i="11" s="1"/>
  <c r="F161" i="6"/>
  <c r="J161" i="11" s="1"/>
  <c r="N161" i="11" s="1"/>
  <c r="F162" i="6"/>
  <c r="J162" i="11" s="1"/>
  <c r="N162" i="11" s="1"/>
  <c r="F163" i="6"/>
  <c r="J163" i="11" s="1"/>
  <c r="N163" i="11" s="1"/>
  <c r="F164" i="6"/>
  <c r="J164" i="11" s="1"/>
  <c r="N164" i="11" s="1"/>
  <c r="F165" i="6"/>
  <c r="J165" i="11" s="1"/>
  <c r="N165" i="11" s="1"/>
  <c r="F166" i="6"/>
  <c r="J166" i="11" s="1"/>
  <c r="N166" i="11" s="1"/>
  <c r="F167" i="6"/>
  <c r="J167" i="11" s="1"/>
  <c r="N167" i="11" s="1"/>
  <c r="F168" i="6"/>
  <c r="J168" i="11" s="1"/>
  <c r="N168" i="11" s="1"/>
  <c r="F169" i="6"/>
  <c r="J169" i="11" s="1"/>
  <c r="N169" i="11" s="1"/>
  <c r="F170" i="6"/>
  <c r="J170" i="11" s="1"/>
  <c r="N170" i="11" s="1"/>
  <c r="F171" i="6"/>
  <c r="J171" i="11" s="1"/>
  <c r="N171" i="11" s="1"/>
  <c r="F172" i="6"/>
  <c r="J172" i="11" s="1"/>
  <c r="N172" i="11" s="1"/>
  <c r="F173" i="6"/>
  <c r="J173" i="11" s="1"/>
  <c r="N173" i="11" s="1"/>
  <c r="F174" i="6"/>
  <c r="J174" i="11" s="1"/>
  <c r="N174" i="11" s="1"/>
  <c r="F175" i="6"/>
  <c r="J175" i="11" s="1"/>
  <c r="N175" i="11" s="1"/>
  <c r="F176" i="6"/>
  <c r="J176" i="11" s="1"/>
  <c r="N176" i="11" s="1"/>
  <c r="F177" i="6"/>
  <c r="J177" i="11" s="1"/>
  <c r="N177" i="11" s="1"/>
  <c r="F178" i="6"/>
  <c r="J178" i="11" s="1"/>
  <c r="N178" i="11" s="1"/>
  <c r="F179" i="6"/>
  <c r="J179" i="11" s="1"/>
  <c r="N179" i="11" s="1"/>
  <c r="F180" i="6"/>
  <c r="J180" i="11" s="1"/>
  <c r="N180" i="11" s="1"/>
  <c r="F181" i="6"/>
  <c r="J181" i="11" s="1"/>
  <c r="N181" i="11" s="1"/>
  <c r="F182" i="6"/>
  <c r="J182" i="11" s="1"/>
  <c r="N182" i="11" s="1"/>
  <c r="F183" i="6"/>
  <c r="J183" i="11" s="1"/>
  <c r="N183" i="11" s="1"/>
  <c r="F184" i="6"/>
  <c r="J184" i="11" s="1"/>
  <c r="N184" i="11" s="1"/>
  <c r="F185" i="6"/>
  <c r="J185" i="11" s="1"/>
  <c r="N185" i="11" s="1"/>
  <c r="F186" i="6"/>
  <c r="J186" i="11" s="1"/>
  <c r="N186" i="11" s="1"/>
  <c r="F187" i="6"/>
  <c r="J187" i="11" s="1"/>
  <c r="N187" i="11" s="1"/>
  <c r="F188" i="6"/>
  <c r="J188" i="11" s="1"/>
  <c r="N188" i="11" s="1"/>
  <c r="F189" i="6"/>
  <c r="J189" i="11" s="1"/>
  <c r="N189" i="11" s="1"/>
  <c r="F190" i="6"/>
  <c r="J190" i="11" s="1"/>
  <c r="N190" i="11" s="1"/>
  <c r="F191" i="6"/>
  <c r="J191" i="11" s="1"/>
  <c r="N191" i="11" s="1"/>
  <c r="F192" i="6"/>
  <c r="J192" i="11" s="1"/>
  <c r="N192" i="11" s="1"/>
  <c r="F193" i="6"/>
  <c r="J193" i="11" s="1"/>
  <c r="N193" i="11" s="1"/>
  <c r="F194" i="6"/>
  <c r="J194" i="11" s="1"/>
  <c r="N194" i="11" s="1"/>
  <c r="F195" i="6"/>
  <c r="J195" i="11" s="1"/>
  <c r="N195" i="11" s="1"/>
  <c r="F196" i="6"/>
  <c r="J196" i="11" s="1"/>
  <c r="N196" i="11" s="1"/>
  <c r="F197" i="6"/>
  <c r="J197" i="11" s="1"/>
  <c r="N197" i="11" s="1"/>
  <c r="F198" i="6"/>
  <c r="J198" i="11" s="1"/>
  <c r="N198" i="11" s="1"/>
  <c r="F199" i="6"/>
  <c r="J199" i="11" s="1"/>
  <c r="N199" i="11" s="1"/>
  <c r="F200" i="6"/>
  <c r="J200" i="11" s="1"/>
  <c r="N200" i="11" s="1"/>
  <c r="F201" i="6"/>
  <c r="J201" i="11" s="1"/>
  <c r="N201" i="11" s="1"/>
  <c r="F202" i="6"/>
  <c r="J202" i="11" s="1"/>
  <c r="N202" i="11" s="1"/>
  <c r="F203" i="6"/>
  <c r="J203" i="11" s="1"/>
  <c r="N203" i="11" s="1"/>
  <c r="F204" i="6"/>
  <c r="J204" i="11" s="1"/>
  <c r="N204" i="11" s="1"/>
  <c r="F205" i="6"/>
  <c r="J205" i="11" s="1"/>
  <c r="N205" i="11" s="1"/>
  <c r="F206" i="6"/>
  <c r="J206" i="11" s="1"/>
  <c r="N206" i="11" s="1"/>
  <c r="F207" i="6"/>
  <c r="J207" i="11" s="1"/>
  <c r="N207" i="11" s="1"/>
  <c r="F208" i="6"/>
  <c r="J208" i="11" s="1"/>
  <c r="N208" i="11" s="1"/>
  <c r="F209" i="6"/>
  <c r="J209" i="11" s="1"/>
  <c r="N209" i="11" s="1"/>
  <c r="F210" i="6"/>
  <c r="J210" i="11" s="1"/>
  <c r="N210" i="11" s="1"/>
  <c r="F211" i="6"/>
  <c r="J211" i="11" s="1"/>
  <c r="N211" i="11" s="1"/>
  <c r="F212" i="6"/>
  <c r="J212" i="11" s="1"/>
  <c r="N212" i="11" s="1"/>
  <c r="F213" i="6"/>
  <c r="J213" i="11" s="1"/>
  <c r="N213" i="11" s="1"/>
  <c r="F214" i="6"/>
  <c r="J214" i="11" s="1"/>
  <c r="N214" i="11" s="1"/>
  <c r="F215" i="6"/>
  <c r="J215" i="11" s="1"/>
  <c r="N215" i="11" s="1"/>
  <c r="F216" i="6"/>
  <c r="J216" i="11" s="1"/>
  <c r="N216" i="11" s="1"/>
  <c r="F217" i="6"/>
  <c r="J217" i="11" s="1"/>
  <c r="N217" i="11" s="1"/>
  <c r="F218" i="6"/>
  <c r="J218" i="11" s="1"/>
  <c r="N218" i="11" s="1"/>
  <c r="F219" i="6"/>
  <c r="J219" i="11" s="1"/>
  <c r="N219" i="11" s="1"/>
  <c r="F220" i="6"/>
  <c r="J220" i="11" s="1"/>
  <c r="N220" i="11" s="1"/>
  <c r="F221" i="6"/>
  <c r="J221" i="11" s="1"/>
  <c r="N221" i="11" s="1"/>
  <c r="F222" i="6"/>
  <c r="J222" i="11" s="1"/>
  <c r="N222" i="11" s="1"/>
  <c r="F223" i="6"/>
  <c r="J223" i="11" s="1"/>
  <c r="N223" i="11" s="1"/>
  <c r="F224" i="6"/>
  <c r="J224" i="11" s="1"/>
  <c r="N224" i="11" s="1"/>
  <c r="F225" i="6"/>
  <c r="J225" i="11" s="1"/>
  <c r="N225" i="11" s="1"/>
  <c r="F226" i="6"/>
  <c r="J226" i="11" s="1"/>
  <c r="N226" i="11" s="1"/>
  <c r="F227" i="6"/>
  <c r="J227" i="11" s="1"/>
  <c r="N227" i="11" s="1"/>
  <c r="F228" i="6"/>
  <c r="J228" i="11" s="1"/>
  <c r="N228" i="11" s="1"/>
  <c r="F229" i="6"/>
  <c r="J229" i="11" s="1"/>
  <c r="N229" i="11" s="1"/>
  <c r="F230" i="6"/>
  <c r="J230" i="11" s="1"/>
  <c r="N230" i="11" s="1"/>
  <c r="F231" i="6"/>
  <c r="J231" i="11" s="1"/>
  <c r="N231" i="11" s="1"/>
  <c r="F232" i="6"/>
  <c r="J232" i="11" s="1"/>
  <c r="N232" i="11" s="1"/>
  <c r="F233" i="6"/>
  <c r="J233" i="11" s="1"/>
  <c r="N233" i="11" s="1"/>
  <c r="F234" i="6"/>
  <c r="J234" i="11" s="1"/>
  <c r="N234" i="11" s="1"/>
  <c r="F235" i="6"/>
  <c r="J235" i="11" s="1"/>
  <c r="N235" i="11" s="1"/>
  <c r="F236" i="6"/>
  <c r="J236" i="11" s="1"/>
  <c r="N236" i="11" s="1"/>
  <c r="F237" i="6"/>
  <c r="J237" i="11" s="1"/>
  <c r="N237" i="11" s="1"/>
  <c r="F238" i="6"/>
  <c r="J238" i="11" s="1"/>
  <c r="N238" i="11" s="1"/>
  <c r="F239" i="6"/>
  <c r="J239" i="11" s="1"/>
  <c r="F240" i="6"/>
  <c r="J240" i="11" s="1"/>
  <c r="N240" i="11" s="1"/>
  <c r="F241" i="6"/>
  <c r="J241" i="11" s="1"/>
  <c r="N241" i="11" s="1"/>
  <c r="F242" i="6"/>
  <c r="J242" i="11" s="1"/>
  <c r="N242" i="11" s="1"/>
  <c r="F243" i="6"/>
  <c r="J243" i="11" s="1"/>
  <c r="N243" i="11" s="1"/>
  <c r="F244" i="6"/>
  <c r="J244" i="11" s="1"/>
  <c r="F245" i="6"/>
  <c r="J245" i="11" s="1"/>
  <c r="F246" i="6"/>
  <c r="J246" i="11" s="1"/>
  <c r="N246" i="11" s="1"/>
  <c r="F247" i="6"/>
  <c r="J247" i="11" s="1"/>
  <c r="F248" i="6"/>
  <c r="J248" i="11" s="1"/>
  <c r="N248" i="11" s="1"/>
  <c r="F249" i="6"/>
  <c r="J249" i="11" s="1"/>
  <c r="N249" i="11" s="1"/>
  <c r="F250" i="6"/>
  <c r="J250" i="11" s="1"/>
  <c r="F251" i="6"/>
  <c r="J251" i="11" s="1"/>
  <c r="N251" i="11" s="1"/>
  <c r="F252" i="6"/>
  <c r="J252" i="11" s="1"/>
  <c r="N252" i="11" s="1"/>
  <c r="F253" i="6"/>
  <c r="J253" i="11" s="1"/>
  <c r="F254" i="6"/>
  <c r="J254" i="11" s="1"/>
  <c r="N254" i="11" s="1"/>
  <c r="F255" i="6"/>
  <c r="J255" i="11" s="1"/>
  <c r="F256" i="6"/>
  <c r="J256" i="11" s="1"/>
  <c r="F257" i="6"/>
  <c r="J257" i="11" s="1"/>
  <c r="N257" i="11" s="1"/>
  <c r="F258" i="6"/>
  <c r="J258" i="11" s="1"/>
  <c r="N258" i="11" s="1"/>
  <c r="F259" i="6"/>
  <c r="J259" i="11" s="1"/>
  <c r="F260" i="6"/>
  <c r="J260" i="11" s="1"/>
  <c r="F261" i="6"/>
  <c r="J261" i="11" s="1"/>
  <c r="N261" i="11" s="1"/>
  <c r="F262" i="6"/>
  <c r="J262" i="11" s="1"/>
  <c r="F263" i="6"/>
  <c r="J263" i="11" s="1"/>
  <c r="N263" i="11" s="1"/>
  <c r="F264" i="6"/>
  <c r="J264" i="11" s="1"/>
  <c r="N264" i="11" s="1"/>
  <c r="F265" i="6"/>
  <c r="J265" i="11" s="1"/>
  <c r="N265" i="11" s="1"/>
  <c r="F266" i="6"/>
  <c r="J266" i="11" s="1"/>
  <c r="F267" i="6"/>
  <c r="J267" i="11" s="1"/>
  <c r="F268" i="6"/>
  <c r="J268" i="11" s="1"/>
  <c r="F269" i="6"/>
  <c r="J269" i="11" s="1"/>
  <c r="F270" i="6"/>
  <c r="J270" i="11" s="1"/>
  <c r="F271" i="6"/>
  <c r="J271" i="11" s="1"/>
  <c r="N271" i="11" s="1"/>
  <c r="F272" i="6"/>
  <c r="J272" i="11" s="1"/>
  <c r="N272" i="11" s="1"/>
  <c r="F273" i="6"/>
  <c r="J273" i="11" s="1"/>
  <c r="F274" i="6"/>
  <c r="J274" i="11" s="1"/>
  <c r="N274" i="11" s="1"/>
  <c r="F275" i="6"/>
  <c r="J275" i="11" s="1"/>
  <c r="N275" i="11" s="1"/>
  <c r="F276" i="6"/>
  <c r="J276" i="11" s="1"/>
  <c r="N276" i="11" s="1"/>
  <c r="F277" i="6"/>
  <c r="J277" i="11" s="1"/>
  <c r="F278" i="6"/>
  <c r="J278" i="11" s="1"/>
  <c r="N278" i="11" s="1"/>
  <c r="F279" i="6"/>
  <c r="J279" i="11" s="1"/>
  <c r="N279" i="11" s="1"/>
  <c r="F280" i="6"/>
  <c r="J280" i="11" s="1"/>
  <c r="N280" i="11" s="1"/>
  <c r="F281" i="6"/>
  <c r="J281" i="11" s="1"/>
  <c r="N281" i="11" s="1"/>
  <c r="F282" i="6"/>
  <c r="J282" i="11" s="1"/>
  <c r="N282" i="11" s="1"/>
  <c r="F283" i="6"/>
  <c r="J283" i="11" s="1"/>
  <c r="N283" i="11" s="1"/>
  <c r="F284" i="6"/>
  <c r="J284" i="11" s="1"/>
  <c r="F285" i="6"/>
  <c r="J285" i="11" s="1"/>
  <c r="F286" i="6"/>
  <c r="J286" i="11" s="1"/>
  <c r="F287" i="6"/>
  <c r="J287" i="11" s="1"/>
  <c r="F288" i="6"/>
  <c r="J288" i="11" s="1"/>
  <c r="N288" i="11" s="1"/>
  <c r="F289" i="6"/>
  <c r="J289" i="11" s="1"/>
  <c r="F290" i="6"/>
  <c r="J290" i="11" s="1"/>
  <c r="F291" i="6"/>
  <c r="J291" i="11" s="1"/>
  <c r="N291" i="11" s="1"/>
  <c r="F292" i="6"/>
  <c r="J292" i="11" s="1"/>
  <c r="N292" i="11" s="1"/>
  <c r="F293" i="6"/>
  <c r="J293" i="11" s="1"/>
  <c r="N293" i="11" s="1"/>
  <c r="F294" i="6"/>
  <c r="J294" i="11" s="1"/>
  <c r="N294" i="11" s="1"/>
  <c r="F295" i="6"/>
  <c r="J295" i="11" s="1"/>
  <c r="N295" i="11" s="1"/>
  <c r="F296" i="6"/>
  <c r="J296" i="11" s="1"/>
  <c r="N296" i="11" s="1"/>
  <c r="F297" i="6"/>
  <c r="J297" i="11" s="1"/>
  <c r="F298" i="6"/>
  <c r="J298" i="11" s="1"/>
  <c r="N298" i="11" s="1"/>
  <c r="F299" i="6"/>
  <c r="J299" i="11" s="1"/>
  <c r="N299" i="11" s="1"/>
  <c r="F300" i="6"/>
  <c r="J300" i="11" s="1"/>
  <c r="N300" i="11" s="1"/>
  <c r="F301" i="6"/>
  <c r="J301" i="11" s="1"/>
  <c r="F302" i="6"/>
  <c r="J302" i="11" s="1"/>
  <c r="F303" i="6"/>
  <c r="J303" i="11" s="1"/>
  <c r="F304" i="6"/>
  <c r="J304" i="11" s="1"/>
  <c r="N304" i="11" s="1"/>
  <c r="F305" i="6"/>
  <c r="J305" i="11" s="1"/>
  <c r="N305" i="11" s="1"/>
  <c r="F306" i="6"/>
  <c r="J306" i="11" s="1"/>
  <c r="F307" i="6"/>
  <c r="J307" i="11" s="1"/>
  <c r="N307" i="11" s="1"/>
  <c r="F308" i="6"/>
  <c r="J308" i="11" s="1"/>
  <c r="N308" i="11" s="1"/>
  <c r="F309" i="6"/>
  <c r="J309" i="11" s="1"/>
  <c r="F310" i="6"/>
  <c r="J310" i="11" s="1"/>
  <c r="N310" i="11" s="1"/>
  <c r="F311" i="6"/>
  <c r="J311" i="11" s="1"/>
  <c r="N311" i="11" s="1"/>
  <c r="F312" i="6"/>
  <c r="J312" i="11" s="1"/>
  <c r="F313" i="6"/>
  <c r="J313" i="11" s="1"/>
  <c r="N313" i="11" s="1"/>
  <c r="F314" i="6"/>
  <c r="J314" i="11" s="1"/>
  <c r="F315" i="6"/>
  <c r="J315" i="11" s="1"/>
  <c r="N315" i="11" s="1"/>
  <c r="F316" i="6"/>
  <c r="J316" i="11" s="1"/>
  <c r="N316" i="11" s="1"/>
  <c r="F317" i="6"/>
  <c r="J317" i="11" s="1"/>
  <c r="F318" i="6"/>
  <c r="J318" i="11" s="1"/>
  <c r="F319" i="6"/>
  <c r="J319" i="11" s="1"/>
  <c r="F320" i="6"/>
  <c r="J320" i="11" s="1"/>
  <c r="N320" i="11" s="1"/>
  <c r="F321" i="6"/>
  <c r="J321" i="11" s="1"/>
  <c r="N321" i="11" s="1"/>
  <c r="F322" i="6"/>
  <c r="J322" i="11" s="1"/>
  <c r="N322" i="11" s="1"/>
  <c r="F323" i="6"/>
  <c r="J323" i="11" s="1"/>
  <c r="N323" i="11" s="1"/>
  <c r="F324" i="6"/>
  <c r="J324" i="11" s="1"/>
  <c r="N324" i="11" s="1"/>
  <c r="F325" i="6"/>
  <c r="J325" i="11" s="1"/>
  <c r="N325" i="11" s="1"/>
  <c r="F326" i="6"/>
  <c r="J326" i="11" s="1"/>
  <c r="F327" i="6"/>
  <c r="J327" i="11" s="1"/>
  <c r="F328" i="6"/>
  <c r="J328" i="11" s="1"/>
  <c r="F329" i="6"/>
  <c r="J329" i="11" s="1"/>
  <c r="N329" i="11" s="1"/>
  <c r="F330" i="6"/>
  <c r="J330" i="11" s="1"/>
  <c r="N330" i="11" s="1"/>
  <c r="F331" i="6"/>
  <c r="J331" i="11" s="1"/>
  <c r="F332" i="6"/>
  <c r="J332" i="11" s="1"/>
  <c r="N332" i="11" s="1"/>
  <c r="F333" i="6"/>
  <c r="J333" i="11" s="1"/>
  <c r="N333" i="11" s="1"/>
  <c r="F334" i="6"/>
  <c r="J334" i="11" s="1"/>
  <c r="N334" i="11" s="1"/>
  <c r="F335" i="6"/>
  <c r="J335" i="11" s="1"/>
  <c r="F336" i="6"/>
  <c r="J336" i="11" s="1"/>
  <c r="N336" i="11" s="1"/>
  <c r="F337" i="6"/>
  <c r="J337" i="11" s="1"/>
  <c r="N337" i="11" s="1"/>
  <c r="F338" i="6"/>
  <c r="J338" i="11" s="1"/>
  <c r="F339" i="6"/>
  <c r="J339" i="11" s="1"/>
  <c r="N339" i="11" s="1"/>
  <c r="F340" i="6"/>
  <c r="J340" i="11" s="1"/>
  <c r="F341" i="6"/>
  <c r="J341" i="11" s="1"/>
  <c r="F342" i="6"/>
  <c r="J342" i="11" s="1"/>
  <c r="N342" i="11" s="1"/>
  <c r="F343" i="6"/>
  <c r="J343" i="11" s="1"/>
  <c r="F344" i="6"/>
  <c r="J344" i="11" s="1"/>
  <c r="N344" i="11" s="1"/>
  <c r="F345" i="6"/>
  <c r="J345" i="11" s="1"/>
  <c r="N345" i="11" s="1"/>
  <c r="F346" i="6"/>
  <c r="J346" i="11" s="1"/>
  <c r="N346" i="11" s="1"/>
  <c r="F347" i="6"/>
  <c r="J347" i="11" s="1"/>
  <c r="N347" i="11" s="1"/>
  <c r="F348" i="6"/>
  <c r="J348" i="11" s="1"/>
  <c r="N348" i="11" s="1"/>
  <c r="F349" i="6"/>
  <c r="J349" i="11" s="1"/>
  <c r="N349" i="11" s="1"/>
  <c r="F350" i="6"/>
  <c r="J350" i="11" s="1"/>
  <c r="N350" i="11" s="1"/>
  <c r="F351" i="6"/>
  <c r="J351" i="11" s="1"/>
  <c r="F352" i="6"/>
  <c r="J352" i="11" s="1"/>
  <c r="N352" i="11" s="1"/>
  <c r="F353" i="6"/>
  <c r="J353" i="11" s="1"/>
  <c r="N353" i="11" s="1"/>
  <c r="F354" i="6"/>
  <c r="J354" i="11" s="1"/>
  <c r="N354" i="11" s="1"/>
  <c r="F355" i="6"/>
  <c r="J355" i="11" s="1"/>
  <c r="N355" i="11" s="1"/>
  <c r="F356" i="6"/>
  <c r="J356" i="11" s="1"/>
  <c r="F357" i="6"/>
  <c r="J357" i="11" s="1"/>
  <c r="N357" i="11" s="1"/>
  <c r="F358" i="6"/>
  <c r="J358" i="11" s="1"/>
  <c r="N358" i="11" s="1"/>
  <c r="F359" i="6"/>
  <c r="J359" i="11" s="1"/>
  <c r="N359" i="11" s="1"/>
  <c r="F360" i="6"/>
  <c r="J360" i="11" s="1"/>
  <c r="N360" i="11" s="1"/>
  <c r="F361" i="6"/>
  <c r="J361" i="11" s="1"/>
  <c r="F362" i="6"/>
  <c r="J362" i="11" s="1"/>
  <c r="N362" i="11" s="1"/>
  <c r="F363" i="6"/>
  <c r="J363" i="11" s="1"/>
  <c r="N363" i="11" s="1"/>
  <c r="F364" i="6"/>
  <c r="J364" i="11" s="1"/>
  <c r="N364" i="11" s="1"/>
  <c r="F365" i="6"/>
  <c r="J365" i="11" s="1"/>
  <c r="N365" i="11" s="1"/>
  <c r="F366" i="6"/>
  <c r="J366" i="11" s="1"/>
  <c r="N366" i="11" s="1"/>
  <c r="F367" i="6"/>
  <c r="J367" i="11" s="1"/>
  <c r="F368" i="6"/>
  <c r="J368" i="11" s="1"/>
  <c r="N368" i="11" s="1"/>
  <c r="F369" i="6"/>
  <c r="J369" i="11" s="1"/>
  <c r="N369" i="11" s="1"/>
  <c r="F370" i="6"/>
  <c r="J370" i="11" s="1"/>
  <c r="N370" i="11" s="1"/>
  <c r="F371" i="6"/>
  <c r="J371" i="11" s="1"/>
  <c r="N371" i="11" s="1"/>
  <c r="F372" i="6"/>
  <c r="J372" i="11" s="1"/>
  <c r="N372" i="11" s="1"/>
  <c r="F373" i="6"/>
  <c r="J373" i="11" s="1"/>
  <c r="N373" i="11" s="1"/>
  <c r="F374" i="6"/>
  <c r="J374" i="11" s="1"/>
  <c r="N374" i="11" s="1"/>
  <c r="F375" i="6"/>
  <c r="J375" i="11" s="1"/>
  <c r="N375" i="11" s="1"/>
  <c r="F376" i="6"/>
  <c r="J376" i="11" s="1"/>
  <c r="F377" i="6"/>
  <c r="J377" i="11" s="1"/>
  <c r="N377" i="11" s="1"/>
  <c r="F378" i="6"/>
  <c r="J378" i="11" s="1"/>
  <c r="F379" i="6"/>
  <c r="J379" i="11" s="1"/>
  <c r="F380" i="6"/>
  <c r="J380" i="11" s="1"/>
  <c r="N380" i="11" s="1"/>
  <c r="F381" i="6"/>
  <c r="J381" i="11" s="1"/>
  <c r="N381" i="11" s="1"/>
  <c r="F382" i="6"/>
  <c r="J382" i="11" s="1"/>
  <c r="N382" i="11" s="1"/>
  <c r="F383" i="6"/>
  <c r="J383" i="11" s="1"/>
  <c r="N383" i="11" s="1"/>
  <c r="F384" i="6"/>
  <c r="J384" i="11" s="1"/>
  <c r="N384" i="11" s="1"/>
  <c r="F385" i="6"/>
  <c r="J385" i="11" s="1"/>
  <c r="N385" i="11" s="1"/>
  <c r="F386" i="6"/>
  <c r="J386" i="11" s="1"/>
  <c r="N386" i="11" s="1"/>
  <c r="F387" i="6"/>
  <c r="J387" i="11" s="1"/>
  <c r="N387" i="11" s="1"/>
  <c r="F388" i="6"/>
  <c r="J388" i="11" s="1"/>
  <c r="N388" i="11" s="1"/>
  <c r="F389" i="6"/>
  <c r="J389" i="11" s="1"/>
  <c r="N389" i="11" s="1"/>
  <c r="F390" i="6"/>
  <c r="J390" i="11" s="1"/>
  <c r="N390" i="11" s="1"/>
  <c r="F391" i="6"/>
  <c r="J391" i="11" s="1"/>
  <c r="N391" i="11" s="1"/>
  <c r="F392" i="6"/>
  <c r="J392" i="11" s="1"/>
  <c r="F393" i="6"/>
  <c r="J393" i="11" s="1"/>
  <c r="N393" i="11" s="1"/>
  <c r="F394" i="6"/>
  <c r="J394" i="11" s="1"/>
  <c r="N394" i="11" s="1"/>
  <c r="F395" i="6"/>
  <c r="J395" i="11" s="1"/>
  <c r="F396" i="6"/>
  <c r="J396" i="11" s="1"/>
  <c r="F397" i="6"/>
  <c r="J397" i="11" s="1"/>
  <c r="N397" i="11" s="1"/>
  <c r="F398" i="6"/>
  <c r="J398" i="11" s="1"/>
  <c r="N398" i="11" s="1"/>
  <c r="F399" i="6"/>
  <c r="J399" i="11" s="1"/>
  <c r="F400" i="6"/>
  <c r="J400" i="11" s="1"/>
  <c r="N400" i="11" s="1"/>
  <c r="F401" i="6"/>
  <c r="J401" i="11" s="1"/>
  <c r="N401" i="11" s="1"/>
  <c r="F402" i="6"/>
  <c r="J402" i="11" s="1"/>
  <c r="N402" i="11" s="1"/>
  <c r="F403" i="6"/>
  <c r="J403" i="11" s="1"/>
  <c r="N403" i="11" s="1"/>
  <c r="F404" i="6"/>
  <c r="J404" i="11" s="1"/>
  <c r="N404" i="11" s="1"/>
  <c r="F405" i="6"/>
  <c r="J405" i="11" s="1"/>
  <c r="N405" i="11" s="1"/>
  <c r="F406" i="6"/>
  <c r="J406" i="11" s="1"/>
  <c r="F407" i="6"/>
  <c r="J407" i="11" s="1"/>
  <c r="F408" i="6"/>
  <c r="J408" i="11" s="1"/>
  <c r="F409" i="6"/>
  <c r="J409" i="11" s="1"/>
  <c r="N409" i="11" s="1"/>
  <c r="F410" i="6"/>
  <c r="J410" i="11" s="1"/>
  <c r="N410" i="11" s="1"/>
  <c r="F411" i="6"/>
  <c r="J411" i="11" s="1"/>
  <c r="N411" i="11" s="1"/>
  <c r="F412" i="6"/>
  <c r="J412" i="11" s="1"/>
  <c r="N412" i="11" s="1"/>
  <c r="F413" i="6"/>
  <c r="J413" i="11" s="1"/>
  <c r="N413" i="11" s="1"/>
  <c r="F414" i="6"/>
  <c r="J414" i="11" s="1"/>
  <c r="F415" i="6"/>
  <c r="J415" i="11" s="1"/>
  <c r="N415" i="11" s="1"/>
  <c r="F416" i="6"/>
  <c r="J416" i="11" s="1"/>
  <c r="N416" i="11" s="1"/>
  <c r="F417" i="6"/>
  <c r="J417" i="11" s="1"/>
  <c r="F418" i="6"/>
  <c r="J418" i="11" s="1"/>
  <c r="N418" i="11" s="1"/>
  <c r="F419" i="6"/>
  <c r="J419" i="11" s="1"/>
  <c r="N419" i="11" s="1"/>
  <c r="F420" i="6"/>
  <c r="J420" i="11" s="1"/>
  <c r="N420" i="11" s="1"/>
  <c r="F421" i="6"/>
  <c r="J421" i="11" s="1"/>
  <c r="N421" i="11" s="1"/>
  <c r="F422" i="6"/>
  <c r="J422" i="11" s="1"/>
  <c r="N422" i="11" s="1"/>
  <c r="F423" i="6"/>
  <c r="J423" i="11" s="1"/>
  <c r="F424" i="6"/>
  <c r="J424" i="11" s="1"/>
  <c r="N424" i="11" s="1"/>
  <c r="F425" i="6"/>
  <c r="J425" i="11" s="1"/>
  <c r="N425" i="11" s="1"/>
  <c r="F426" i="6"/>
  <c r="J426" i="11" s="1"/>
  <c r="N426" i="11" s="1"/>
  <c r="F427" i="6"/>
  <c r="J427" i="11" s="1"/>
  <c r="N427" i="11" s="1"/>
  <c r="F428" i="6"/>
  <c r="J428" i="11" s="1"/>
  <c r="F429" i="6"/>
  <c r="J429" i="11" s="1"/>
  <c r="F430" i="6"/>
  <c r="J430" i="11" s="1"/>
  <c r="N430" i="11" s="1"/>
  <c r="F431" i="6"/>
  <c r="J431" i="11" s="1"/>
  <c r="N431" i="11" s="1"/>
  <c r="F432" i="6"/>
  <c r="J432" i="11" s="1"/>
  <c r="N432" i="11" s="1"/>
  <c r="F433" i="6"/>
  <c r="J433" i="11" s="1"/>
  <c r="F434" i="6"/>
  <c r="J434" i="11" s="1"/>
  <c r="N434" i="11" s="1"/>
  <c r="F435" i="6"/>
  <c r="J435" i="11" s="1"/>
  <c r="F436" i="6"/>
  <c r="J436" i="11" s="1"/>
  <c r="F437" i="6"/>
  <c r="J437" i="11" s="1"/>
  <c r="N437" i="11" s="1"/>
  <c r="F438" i="6"/>
  <c r="J438" i="11" s="1"/>
  <c r="N438" i="11" s="1"/>
  <c r="F439" i="6"/>
  <c r="J439" i="11" s="1"/>
  <c r="F440" i="6"/>
  <c r="J440" i="11" s="1"/>
  <c r="N440" i="11" s="1"/>
  <c r="F441" i="6"/>
  <c r="J441" i="11" s="1"/>
  <c r="F442" i="6"/>
  <c r="J442" i="11" s="1"/>
  <c r="N442" i="11" s="1"/>
  <c r="F443" i="6"/>
  <c r="J443" i="11" s="1"/>
  <c r="F444" i="6"/>
  <c r="J444" i="11" s="1"/>
  <c r="N444" i="11" s="1"/>
  <c r="F445" i="6"/>
  <c r="J445" i="11" s="1"/>
  <c r="N445" i="11" s="1"/>
  <c r="F446" i="6"/>
  <c r="J446" i="11" s="1"/>
  <c r="F447" i="6"/>
  <c r="J447" i="11" s="1"/>
  <c r="F448" i="6"/>
  <c r="J448" i="11" s="1"/>
  <c r="F449" i="6"/>
  <c r="J449" i="11" s="1"/>
  <c r="N449" i="11" s="1"/>
  <c r="F450" i="6"/>
  <c r="J450" i="11" s="1"/>
  <c r="F451" i="6"/>
  <c r="J451" i="11" s="1"/>
  <c r="F452" i="6"/>
  <c r="J452" i="11" s="1"/>
  <c r="F453" i="6"/>
  <c r="J453" i="11" s="1"/>
  <c r="F454" i="6"/>
  <c r="J454" i="11" s="1"/>
  <c r="F455" i="6"/>
  <c r="J455" i="11" s="1"/>
  <c r="F456" i="6"/>
  <c r="J456" i="11" s="1"/>
  <c r="N456" i="11" s="1"/>
  <c r="F457" i="6"/>
  <c r="J457" i="11" s="1"/>
  <c r="N457" i="11" s="1"/>
  <c r="F458" i="6"/>
  <c r="J458" i="11" s="1"/>
  <c r="F459" i="6"/>
  <c r="J459" i="11" s="1"/>
  <c r="F460" i="6"/>
  <c r="J460" i="11" s="1"/>
  <c r="N460" i="11" s="1"/>
  <c r="F461" i="6"/>
  <c r="J461" i="11" s="1"/>
  <c r="N461" i="11" s="1"/>
  <c r="F462" i="6"/>
  <c r="J462" i="11" s="1"/>
  <c r="N462" i="11" s="1"/>
  <c r="F463" i="6"/>
  <c r="J463" i="11" s="1"/>
  <c r="F464" i="6"/>
  <c r="J464" i="11" s="1"/>
  <c r="F465" i="6"/>
  <c r="J465" i="11" s="1"/>
  <c r="N465" i="11" s="1"/>
  <c r="F466" i="6"/>
  <c r="J466" i="11" s="1"/>
  <c r="F467" i="6"/>
  <c r="J467" i="11" s="1"/>
  <c r="F468" i="6"/>
  <c r="J468" i="11" s="1"/>
  <c r="N468" i="11" s="1"/>
  <c r="F469" i="6"/>
  <c r="J469" i="11" s="1"/>
  <c r="N469" i="11" s="1"/>
  <c r="F470" i="6"/>
  <c r="J470" i="11" s="1"/>
  <c r="F471" i="6"/>
  <c r="J471" i="11" s="1"/>
  <c r="N471" i="11" s="1"/>
  <c r="F472" i="6"/>
  <c r="J472" i="11" s="1"/>
  <c r="F473" i="6"/>
  <c r="J473" i="11" s="1"/>
  <c r="F474" i="6"/>
  <c r="J474" i="11" s="1"/>
  <c r="N474" i="11" s="1"/>
  <c r="F475" i="6"/>
  <c r="J475" i="11" s="1"/>
  <c r="F476" i="6"/>
  <c r="J476" i="11" s="1"/>
  <c r="N476" i="11" s="1"/>
  <c r="F477" i="6"/>
  <c r="J477" i="11" s="1"/>
  <c r="N477" i="11" s="1"/>
  <c r="F478" i="6"/>
  <c r="J478" i="11" s="1"/>
  <c r="F479" i="6"/>
  <c r="J479" i="11" s="1"/>
  <c r="F480" i="6"/>
  <c r="J480" i="11" s="1"/>
  <c r="F481" i="6"/>
  <c r="J481" i="11" s="1"/>
  <c r="N481" i="11" s="1"/>
  <c r="F482" i="6"/>
  <c r="J482" i="11" s="1"/>
  <c r="F483" i="6"/>
  <c r="J483" i="11" s="1"/>
  <c r="F484" i="6"/>
  <c r="J484" i="11" s="1"/>
  <c r="N484" i="11" s="1"/>
  <c r="F485" i="6"/>
  <c r="J485" i="11" s="1"/>
  <c r="F486" i="6"/>
  <c r="J486" i="11" s="1"/>
  <c r="N486" i="11" s="1"/>
  <c r="F487" i="6"/>
  <c r="J487" i="11" s="1"/>
  <c r="N487" i="11" s="1"/>
  <c r="F488" i="6"/>
  <c r="J488" i="11" s="1"/>
  <c r="N488" i="11" s="1"/>
  <c r="F489" i="6"/>
  <c r="J489" i="11" s="1"/>
  <c r="F490" i="6"/>
  <c r="J490" i="11" s="1"/>
  <c r="N490" i="11" s="1"/>
  <c r="F491" i="6"/>
  <c r="J491" i="11" s="1"/>
  <c r="F492" i="6"/>
  <c r="J492" i="11" s="1"/>
  <c r="F493" i="6"/>
  <c r="J493" i="11" s="1"/>
  <c r="F494" i="6"/>
  <c r="J494" i="11" s="1"/>
  <c r="F495" i="6"/>
  <c r="J495" i="11" s="1"/>
  <c r="F496" i="6"/>
  <c r="J496" i="11" s="1"/>
  <c r="F497" i="6"/>
  <c r="J497" i="11" s="1"/>
  <c r="N497" i="11" s="1"/>
  <c r="F498" i="6"/>
  <c r="J498" i="11" s="1"/>
  <c r="F499" i="6"/>
  <c r="J499" i="11" s="1"/>
  <c r="F500" i="6"/>
  <c r="J500" i="11" s="1"/>
  <c r="N500" i="11" s="1"/>
  <c r="F501" i="6"/>
  <c r="J501" i="11" s="1"/>
  <c r="N501" i="11" s="1"/>
  <c r="F502" i="6"/>
  <c r="J502" i="11" s="1"/>
  <c r="F503" i="6"/>
  <c r="J503" i="11" s="1"/>
  <c r="F504" i="6"/>
  <c r="J504" i="11" s="1"/>
  <c r="N504" i="11" s="1"/>
  <c r="F505" i="6"/>
  <c r="J505" i="11" s="1"/>
  <c r="F506" i="6"/>
  <c r="J506" i="11" s="1"/>
  <c r="F507" i="6"/>
  <c r="J507" i="11" s="1"/>
  <c r="F508" i="6"/>
  <c r="J508" i="11" s="1"/>
  <c r="F509" i="6"/>
  <c r="J509" i="11" s="1"/>
  <c r="N509" i="11" s="1"/>
  <c r="F510" i="6"/>
  <c r="J510" i="11" s="1"/>
  <c r="F511" i="6"/>
  <c r="J511" i="11" s="1"/>
  <c r="N511" i="11" s="1"/>
  <c r="F512" i="6"/>
  <c r="J512" i="11" s="1"/>
  <c r="F513" i="6"/>
  <c r="J513" i="11" s="1"/>
  <c r="F514" i="6"/>
  <c r="J514" i="11" s="1"/>
  <c r="N514" i="11" s="1"/>
  <c r="F515" i="6"/>
  <c r="J515" i="11" s="1"/>
  <c r="F516" i="6"/>
  <c r="J516" i="11" s="1"/>
  <c r="N516" i="11" s="1"/>
  <c r="F517" i="6"/>
  <c r="J517" i="11" s="1"/>
  <c r="F518" i="6"/>
  <c r="J518" i="11" s="1"/>
  <c r="N518" i="11" s="1"/>
  <c r="F519" i="6"/>
  <c r="J519" i="11" s="1"/>
  <c r="F520" i="6"/>
  <c r="J520" i="11" s="1"/>
  <c r="F521" i="6"/>
  <c r="J521" i="11" s="1"/>
  <c r="N521" i="11" s="1"/>
  <c r="F522" i="6"/>
  <c r="J522" i="11" s="1"/>
  <c r="F523" i="6"/>
  <c r="J523" i="11" s="1"/>
  <c r="F524" i="6"/>
  <c r="J524" i="11" s="1"/>
  <c r="F525" i="6"/>
  <c r="J525" i="11" s="1"/>
  <c r="N525" i="11" s="1"/>
  <c r="F526" i="6"/>
  <c r="J526" i="11" s="1"/>
  <c r="N526" i="11" s="1"/>
  <c r="F527" i="6"/>
  <c r="J527" i="11" s="1"/>
  <c r="F528" i="6"/>
  <c r="J528" i="11" s="1"/>
  <c r="F529" i="6"/>
  <c r="J529" i="11" s="1"/>
  <c r="N529" i="11" s="1"/>
  <c r="F530" i="6"/>
  <c r="J530" i="11" s="1"/>
  <c r="N530" i="11" s="1"/>
  <c r="F531" i="6"/>
  <c r="J531" i="11" s="1"/>
  <c r="N531" i="11" s="1"/>
  <c r="F532" i="6"/>
  <c r="J532" i="11" s="1"/>
  <c r="N532" i="11" s="1"/>
  <c r="F533" i="6"/>
  <c r="J533" i="11" s="1"/>
  <c r="N533" i="11" s="1"/>
  <c r="F534" i="6"/>
  <c r="J534" i="11" s="1"/>
  <c r="N534" i="11" s="1"/>
  <c r="F535" i="6"/>
  <c r="J535" i="11" s="1"/>
  <c r="N535" i="11" s="1"/>
  <c r="F536" i="6"/>
  <c r="J536" i="11" s="1"/>
  <c r="F537" i="6"/>
  <c r="J537" i="11" s="1"/>
  <c r="N537" i="11" s="1"/>
  <c r="F538" i="6"/>
  <c r="J538" i="11" s="1"/>
  <c r="N538" i="11" s="1"/>
  <c r="F539" i="6"/>
  <c r="J539" i="11" s="1"/>
  <c r="N539" i="11" s="1"/>
  <c r="F540" i="6"/>
  <c r="J540" i="11" s="1"/>
  <c r="N540" i="11" s="1"/>
  <c r="F541" i="6"/>
  <c r="J541" i="11" s="1"/>
  <c r="N541" i="11" s="1"/>
  <c r="F542" i="6"/>
  <c r="J542" i="11" s="1"/>
  <c r="N542" i="11" s="1"/>
  <c r="F543" i="6"/>
  <c r="J543" i="11" s="1"/>
  <c r="N543" i="11" s="1"/>
  <c r="F544" i="6"/>
  <c r="J544" i="11" s="1"/>
  <c r="F545" i="6"/>
  <c r="J545" i="11" s="1"/>
  <c r="N545" i="11" s="1"/>
  <c r="F546" i="6"/>
  <c r="J546" i="11" s="1"/>
  <c r="N546" i="11" s="1"/>
  <c r="F547" i="6"/>
  <c r="J547" i="11" s="1"/>
  <c r="N547" i="11" s="1"/>
  <c r="F548" i="6"/>
  <c r="J548" i="11" s="1"/>
  <c r="N548" i="11" s="1"/>
  <c r="F549" i="6"/>
  <c r="J549" i="11" s="1"/>
  <c r="N549" i="11" s="1"/>
  <c r="F550" i="6"/>
  <c r="J550" i="11" s="1"/>
  <c r="F551" i="6"/>
  <c r="J551" i="11" s="1"/>
  <c r="N551" i="11" s="1"/>
  <c r="F552" i="6"/>
  <c r="J552" i="11" s="1"/>
  <c r="N552" i="11" s="1"/>
  <c r="F553" i="6"/>
  <c r="J553" i="11" s="1"/>
  <c r="N553" i="11" s="1"/>
  <c r="F554" i="6"/>
  <c r="J554" i="11" s="1"/>
  <c r="F555" i="6"/>
  <c r="J555" i="11" s="1"/>
  <c r="N555" i="11" s="1"/>
  <c r="F556" i="6"/>
  <c r="J556" i="11" s="1"/>
  <c r="N556" i="11" s="1"/>
  <c r="F557" i="6"/>
  <c r="J557" i="11" s="1"/>
  <c r="N557" i="11" s="1"/>
  <c r="F558" i="6"/>
  <c r="J558" i="11" s="1"/>
  <c r="N558" i="11" s="1"/>
  <c r="F559" i="6"/>
  <c r="J559" i="11" s="1"/>
  <c r="N559" i="11" s="1"/>
  <c r="F560" i="6"/>
  <c r="J560" i="11" s="1"/>
  <c r="N560" i="11" s="1"/>
  <c r="F561" i="6"/>
  <c r="J561" i="11" s="1"/>
  <c r="F562" i="6"/>
  <c r="J562" i="11" s="1"/>
  <c r="N562" i="11" s="1"/>
  <c r="F563" i="6"/>
  <c r="J563" i="11" s="1"/>
  <c r="N563" i="11" s="1"/>
  <c r="F564" i="6"/>
  <c r="J564" i="11" s="1"/>
  <c r="N564" i="11" s="1"/>
  <c r="F565" i="6"/>
  <c r="J565" i="11" s="1"/>
  <c r="N565" i="11" s="1"/>
  <c r="F566" i="6"/>
  <c r="J566" i="11" s="1"/>
  <c r="N566" i="11" s="1"/>
  <c r="F567" i="6"/>
  <c r="J567" i="11" s="1"/>
  <c r="N567" i="11" s="1"/>
  <c r="F568" i="6"/>
  <c r="J568" i="11" s="1"/>
  <c r="N568" i="11" s="1"/>
  <c r="F569" i="6"/>
  <c r="J569" i="11" s="1"/>
  <c r="N569" i="11" s="1"/>
  <c r="F570" i="6"/>
  <c r="J570" i="11" s="1"/>
  <c r="N570" i="11" s="1"/>
  <c r="F571" i="6"/>
  <c r="J571" i="11" s="1"/>
  <c r="N571" i="11" s="1"/>
  <c r="F572" i="6"/>
  <c r="J572" i="11" s="1"/>
  <c r="F573" i="6"/>
  <c r="J573" i="11" s="1"/>
  <c r="F574" i="6"/>
  <c r="J574" i="11" s="1"/>
  <c r="N574" i="11" s="1"/>
  <c r="F575" i="6"/>
  <c r="J575" i="11" s="1"/>
  <c r="N575" i="11" s="1"/>
  <c r="F576" i="6"/>
  <c r="J576" i="11" s="1"/>
  <c r="N576" i="11" s="1"/>
  <c r="F577" i="6"/>
  <c r="J577" i="11" s="1"/>
  <c r="N577" i="11" s="1"/>
  <c r="F578" i="6"/>
  <c r="J578" i="11" s="1"/>
  <c r="N578" i="11" s="1"/>
  <c r="F579" i="6"/>
  <c r="J579" i="11" s="1"/>
  <c r="F580" i="6"/>
  <c r="J580" i="11" s="1"/>
  <c r="N580" i="11" s="1"/>
  <c r="F581" i="6"/>
  <c r="J581" i="11" s="1"/>
  <c r="N581" i="11" s="1"/>
  <c r="F582" i="6"/>
  <c r="J582" i="11" s="1"/>
  <c r="N582" i="11" s="1"/>
  <c r="F583" i="6"/>
  <c r="J583" i="11" s="1"/>
  <c r="N583" i="11" s="1"/>
  <c r="F584" i="6"/>
  <c r="J584" i="11" s="1"/>
  <c r="N584" i="11" s="1"/>
  <c r="F585" i="6"/>
  <c r="J585" i="11" s="1"/>
  <c r="N585" i="11" s="1"/>
  <c r="F586" i="6"/>
  <c r="J586" i="11" s="1"/>
  <c r="N586" i="11" s="1"/>
  <c r="F587" i="6"/>
  <c r="J587" i="11" s="1"/>
  <c r="N587" i="11" s="1"/>
  <c r="F588" i="6"/>
  <c r="J588" i="11" s="1"/>
  <c r="N588" i="11" s="1"/>
  <c r="F589" i="6"/>
  <c r="J589" i="11" s="1"/>
  <c r="N589" i="11" s="1"/>
  <c r="F590" i="6"/>
  <c r="J590" i="11" s="1"/>
  <c r="N590" i="11" s="1"/>
  <c r="F591" i="6"/>
  <c r="J591" i="11" s="1"/>
  <c r="N591" i="11" s="1"/>
  <c r="F592" i="6"/>
  <c r="J592" i="11" s="1"/>
  <c r="N592" i="11" s="1"/>
  <c r="F593" i="6"/>
  <c r="J593" i="11" s="1"/>
  <c r="N593" i="11" s="1"/>
  <c r="F594" i="6"/>
  <c r="J594" i="11" s="1"/>
  <c r="N594" i="11" s="1"/>
  <c r="F595" i="6"/>
  <c r="J595" i="11" s="1"/>
  <c r="N595" i="11" s="1"/>
  <c r="F596" i="6"/>
  <c r="J596" i="11" s="1"/>
  <c r="N596" i="11" s="1"/>
  <c r="F597" i="6"/>
  <c r="J597" i="11" s="1"/>
  <c r="N597" i="11" s="1"/>
  <c r="F598" i="6"/>
  <c r="J598" i="11" s="1"/>
  <c r="N598" i="11" s="1"/>
  <c r="F599" i="6"/>
  <c r="J599" i="11" s="1"/>
  <c r="N599" i="11" s="1"/>
  <c r="F600" i="6"/>
  <c r="J600" i="11" s="1"/>
  <c r="N600" i="11" s="1"/>
  <c r="F601" i="6"/>
  <c r="J601" i="11" s="1"/>
  <c r="N601" i="11" s="1"/>
  <c r="F602" i="6"/>
  <c r="J602" i="11" s="1"/>
  <c r="N602" i="11" s="1"/>
  <c r="F603" i="6"/>
  <c r="J603" i="11" s="1"/>
  <c r="N603" i="11" s="1"/>
  <c r="F604" i="6"/>
  <c r="J604" i="11" s="1"/>
  <c r="N604" i="11" s="1"/>
  <c r="F605" i="6"/>
  <c r="J605" i="11" s="1"/>
  <c r="N605" i="11" s="1"/>
  <c r="F606" i="6"/>
  <c r="J606" i="11" s="1"/>
  <c r="N606" i="11" s="1"/>
  <c r="F607" i="6"/>
  <c r="J607" i="11" s="1"/>
  <c r="F608" i="6"/>
  <c r="J608" i="11" s="1"/>
  <c r="N608" i="11" s="1"/>
  <c r="F609" i="6"/>
  <c r="J609" i="11" s="1"/>
  <c r="F610" i="6"/>
  <c r="J610" i="11" s="1"/>
  <c r="N610" i="11" s="1"/>
  <c r="F611" i="6"/>
  <c r="J611" i="11" s="1"/>
  <c r="N611" i="11" s="1"/>
  <c r="F612" i="6"/>
  <c r="J612" i="11" s="1"/>
  <c r="N612" i="11" s="1"/>
  <c r="F613" i="6"/>
  <c r="J613" i="11" s="1"/>
  <c r="N613" i="11" s="1"/>
  <c r="F614" i="6"/>
  <c r="J614" i="11" s="1"/>
  <c r="N614" i="11" s="1"/>
  <c r="F615" i="6"/>
  <c r="J615" i="11" s="1"/>
  <c r="N615" i="11" s="1"/>
  <c r="F616" i="6"/>
  <c r="J616" i="11" s="1"/>
  <c r="N616" i="11" s="1"/>
  <c r="F617" i="6"/>
  <c r="J617" i="11" s="1"/>
  <c r="N617" i="11" s="1"/>
  <c r="F618" i="6"/>
  <c r="J618" i="11" s="1"/>
  <c r="N618" i="11" s="1"/>
  <c r="F619" i="6"/>
  <c r="J619" i="11" s="1"/>
  <c r="N619" i="11" s="1"/>
  <c r="F620" i="6"/>
  <c r="J620" i="11" s="1"/>
  <c r="F621" i="6"/>
  <c r="J621" i="11" s="1"/>
  <c r="N621" i="11" s="1"/>
  <c r="F622" i="6"/>
  <c r="J622" i="11" s="1"/>
  <c r="N622" i="11" s="1"/>
  <c r="F623" i="6"/>
  <c r="J623" i="11" s="1"/>
  <c r="N623" i="11" s="1"/>
  <c r="F624" i="6"/>
  <c r="J624" i="11" s="1"/>
  <c r="N624" i="11" s="1"/>
  <c r="F625" i="6"/>
  <c r="J625" i="11" s="1"/>
  <c r="N625" i="11" s="1"/>
  <c r="F626" i="6"/>
  <c r="J626" i="11" s="1"/>
  <c r="N626" i="11" s="1"/>
  <c r="F627" i="6"/>
  <c r="J627" i="11" s="1"/>
  <c r="F628" i="6"/>
  <c r="J628" i="11" s="1"/>
  <c r="N628" i="11" s="1"/>
  <c r="F629" i="6"/>
  <c r="J629" i="11" s="1"/>
  <c r="F630" i="6"/>
  <c r="J630" i="11" s="1"/>
  <c r="N630" i="11" s="1"/>
  <c r="F631" i="6"/>
  <c r="J631" i="11" s="1"/>
  <c r="N631" i="11" s="1"/>
  <c r="F632" i="6"/>
  <c r="J632" i="11" s="1"/>
  <c r="N632" i="11" s="1"/>
  <c r="F633" i="6"/>
  <c r="J633" i="11" s="1"/>
  <c r="F634" i="6"/>
  <c r="J634" i="11" s="1"/>
  <c r="N634" i="11" s="1"/>
  <c r="F635" i="6"/>
  <c r="J635" i="11" s="1"/>
  <c r="N635" i="11" s="1"/>
  <c r="F636" i="6"/>
  <c r="J636" i="11" s="1"/>
  <c r="N636" i="11" s="1"/>
  <c r="F637" i="6"/>
  <c r="J637" i="11" s="1"/>
  <c r="N637" i="11" s="1"/>
  <c r="F638" i="6"/>
  <c r="J638" i="11" s="1"/>
  <c r="N638" i="11" s="1"/>
  <c r="F639" i="6"/>
  <c r="J639" i="11" s="1"/>
  <c r="N639" i="11" s="1"/>
  <c r="F640" i="6"/>
  <c r="J640" i="11" s="1"/>
  <c r="N640" i="11" s="1"/>
  <c r="F641" i="6"/>
  <c r="J641" i="11" s="1"/>
  <c r="N641" i="11" s="1"/>
  <c r="F642" i="6"/>
  <c r="J642" i="11" s="1"/>
  <c r="N642" i="11" s="1"/>
  <c r="F643" i="6"/>
  <c r="J643" i="11" s="1"/>
  <c r="N643" i="11" s="1"/>
  <c r="F644" i="6"/>
  <c r="J644" i="11" s="1"/>
  <c r="N644" i="11" s="1"/>
  <c r="F645" i="6"/>
  <c r="J645" i="11" s="1"/>
  <c r="N645" i="11" s="1"/>
  <c r="F646" i="6"/>
  <c r="J646" i="11" s="1"/>
  <c r="N646" i="11" s="1"/>
  <c r="F647" i="6"/>
  <c r="J647" i="11" s="1"/>
  <c r="N647" i="11" s="1"/>
  <c r="F648" i="6"/>
  <c r="J648" i="11" s="1"/>
  <c r="N648" i="11" s="1"/>
  <c r="F649" i="6"/>
  <c r="J649" i="11" s="1"/>
  <c r="F650" i="6"/>
  <c r="J650" i="11" s="1"/>
  <c r="N650" i="11" s="1"/>
  <c r="F651" i="6"/>
  <c r="J651" i="11" s="1"/>
  <c r="N651" i="11" s="1"/>
  <c r="F652" i="6"/>
  <c r="J652" i="11" s="1"/>
  <c r="N652" i="11" s="1"/>
  <c r="F653" i="6"/>
  <c r="J653" i="11" s="1"/>
  <c r="N653" i="11" s="1"/>
  <c r="F654" i="6"/>
  <c r="J654" i="11" s="1"/>
  <c r="F655" i="6"/>
  <c r="J655" i="11" s="1"/>
  <c r="N655" i="11" s="1"/>
  <c r="F656" i="6"/>
  <c r="J656" i="11" s="1"/>
  <c r="F657" i="6"/>
  <c r="J657" i="11" s="1"/>
  <c r="N657" i="11" s="1"/>
  <c r="F658" i="6"/>
  <c r="J658" i="11" s="1"/>
  <c r="F659" i="6"/>
  <c r="J659" i="11" s="1"/>
  <c r="N659" i="11" s="1"/>
  <c r="F660" i="6"/>
  <c r="J660" i="11" s="1"/>
  <c r="N660" i="11" s="1"/>
  <c r="F661" i="6"/>
  <c r="J661" i="11" s="1"/>
  <c r="N661" i="11" s="1"/>
  <c r="F662" i="6"/>
  <c r="J662" i="11" s="1"/>
  <c r="N662" i="11" s="1"/>
  <c r="F663" i="6"/>
  <c r="J663" i="11" s="1"/>
  <c r="F664" i="6"/>
  <c r="J664" i="11" s="1"/>
  <c r="N664" i="11" s="1"/>
  <c r="F665" i="6"/>
  <c r="J665" i="11" s="1"/>
  <c r="F666" i="6"/>
  <c r="J666" i="11" s="1"/>
  <c r="F667" i="6"/>
  <c r="J667" i="11" s="1"/>
  <c r="N667" i="11" s="1"/>
  <c r="F668" i="6"/>
  <c r="J668" i="11" s="1"/>
  <c r="F669" i="6"/>
  <c r="J669" i="11" s="1"/>
  <c r="F670" i="6"/>
  <c r="J670" i="11" s="1"/>
  <c r="N670" i="11" s="1"/>
  <c r="F671" i="6"/>
  <c r="J671" i="11" s="1"/>
  <c r="F672" i="6"/>
  <c r="J672" i="11" s="1"/>
  <c r="F673" i="6"/>
  <c r="J673" i="11" s="1"/>
  <c r="F674" i="6"/>
  <c r="J674" i="11" s="1"/>
  <c r="N674" i="11" s="1"/>
  <c r="F675" i="6"/>
  <c r="J675" i="11" s="1"/>
  <c r="F676" i="6"/>
  <c r="J676" i="11" s="1"/>
  <c r="F677" i="6"/>
  <c r="J677" i="11" s="1"/>
  <c r="F678" i="6"/>
  <c r="J678" i="11" s="1"/>
  <c r="N678" i="11" s="1"/>
  <c r="F679" i="6"/>
  <c r="J679" i="11" s="1"/>
  <c r="N679" i="11" s="1"/>
  <c r="F680" i="6"/>
  <c r="J680" i="11" s="1"/>
  <c r="F681" i="6"/>
  <c r="J681" i="11" s="1"/>
  <c r="F682" i="6"/>
  <c r="J682" i="11" s="1"/>
  <c r="N682" i="11" s="1"/>
  <c r="F683" i="6"/>
  <c r="J683" i="11" s="1"/>
  <c r="N683" i="11" s="1"/>
  <c r="F684" i="6"/>
  <c r="J684" i="11" s="1"/>
  <c r="F685" i="6"/>
  <c r="J685" i="11" s="1"/>
  <c r="F686" i="6"/>
  <c r="J686" i="11" s="1"/>
  <c r="N686" i="11" s="1"/>
  <c r="F687" i="6"/>
  <c r="J687" i="11" s="1"/>
  <c r="F688" i="6"/>
  <c r="J688" i="11" s="1"/>
  <c r="N688" i="11" s="1"/>
  <c r="F689" i="6"/>
  <c r="J689" i="11" s="1"/>
  <c r="N689" i="11" s="1"/>
  <c r="F690" i="6"/>
  <c r="J690" i="11" s="1"/>
  <c r="F691" i="6"/>
  <c r="J691" i="11" s="1"/>
  <c r="F692" i="6"/>
  <c r="J692" i="11" s="1"/>
  <c r="F693" i="6"/>
  <c r="J693" i="11" s="1"/>
  <c r="F694" i="6"/>
  <c r="J694" i="11" s="1"/>
  <c r="N694" i="11" s="1"/>
  <c r="F695" i="6"/>
  <c r="J695" i="11" s="1"/>
  <c r="N695" i="11" s="1"/>
  <c r="F696" i="6"/>
  <c r="J696" i="11" s="1"/>
  <c r="N696" i="11" s="1"/>
  <c r="F697" i="6"/>
  <c r="J697" i="11" s="1"/>
  <c r="N697" i="11" s="1"/>
  <c r="F698" i="6"/>
  <c r="J698" i="11" s="1"/>
  <c r="N698" i="11" s="1"/>
  <c r="F699" i="6"/>
  <c r="J699" i="11" s="1"/>
  <c r="N699" i="11" s="1"/>
  <c r="F700" i="6"/>
  <c r="J700" i="11" s="1"/>
  <c r="N700" i="11" s="1"/>
  <c r="F701" i="6"/>
  <c r="J701" i="11" s="1"/>
  <c r="N701" i="11" s="1"/>
  <c r="F702" i="6"/>
  <c r="J702" i="11" s="1"/>
  <c r="N702" i="11" s="1"/>
  <c r="F703" i="6"/>
  <c r="J703" i="11" s="1"/>
  <c r="N703" i="11" s="1"/>
  <c r="F704" i="6"/>
  <c r="J704" i="11" s="1"/>
  <c r="N704" i="11" s="1"/>
  <c r="F705" i="6"/>
  <c r="J705" i="11" s="1"/>
  <c r="N705" i="11" s="1"/>
  <c r="F706" i="6"/>
  <c r="J706" i="11" s="1"/>
  <c r="N706" i="11" s="1"/>
  <c r="F707" i="6"/>
  <c r="J707" i="11" s="1"/>
  <c r="N707" i="11" s="1"/>
  <c r="F708" i="6"/>
  <c r="J708" i="11" s="1"/>
  <c r="N708" i="11" s="1"/>
  <c r="F709" i="6"/>
  <c r="J709" i="11" s="1"/>
  <c r="N709" i="11" s="1"/>
  <c r="F710" i="6"/>
  <c r="J710" i="11" s="1"/>
  <c r="N710" i="11" s="1"/>
  <c r="F711" i="6"/>
  <c r="J711" i="11" s="1"/>
  <c r="N711" i="11" s="1"/>
  <c r="F712" i="6"/>
  <c r="J712" i="11" s="1"/>
  <c r="N712" i="11" s="1"/>
  <c r="F713" i="6"/>
  <c r="J713" i="11" s="1"/>
  <c r="N713" i="11" s="1"/>
  <c r="F714" i="6"/>
  <c r="J714" i="11" s="1"/>
  <c r="N714" i="11" s="1"/>
  <c r="F715" i="6"/>
  <c r="J715" i="11" s="1"/>
  <c r="N715" i="11" s="1"/>
  <c r="F716" i="6"/>
  <c r="J716" i="11" s="1"/>
  <c r="N716" i="11" s="1"/>
  <c r="F717" i="6"/>
  <c r="J717" i="11" s="1"/>
  <c r="N717" i="11" s="1"/>
  <c r="F718" i="6"/>
  <c r="J718" i="11" s="1"/>
  <c r="N718" i="11" s="1"/>
  <c r="F719" i="6"/>
  <c r="J719" i="11" s="1"/>
  <c r="N719" i="11" s="1"/>
  <c r="F720" i="6"/>
  <c r="J720" i="11" s="1"/>
  <c r="N720" i="11" s="1"/>
  <c r="F721" i="6"/>
  <c r="J721" i="11" s="1"/>
  <c r="N721" i="11" s="1"/>
  <c r="F722" i="6"/>
  <c r="J722" i="11" s="1"/>
  <c r="N722" i="11" s="1"/>
  <c r="F723" i="6"/>
  <c r="J723" i="11" s="1"/>
  <c r="N723" i="11" s="1"/>
  <c r="F724" i="6"/>
  <c r="J724" i="11" s="1"/>
  <c r="N724" i="11" s="1"/>
  <c r="F725" i="6"/>
  <c r="J725" i="11" s="1"/>
  <c r="N725" i="11" s="1"/>
  <c r="F726" i="6"/>
  <c r="J726" i="11" s="1"/>
  <c r="N726" i="11" s="1"/>
  <c r="F727" i="6"/>
  <c r="J727" i="11" s="1"/>
  <c r="N727" i="11" s="1"/>
  <c r="F728" i="6"/>
  <c r="J728" i="11" s="1"/>
  <c r="N728" i="11" s="1"/>
  <c r="F729" i="6"/>
  <c r="J729" i="11" s="1"/>
  <c r="N729" i="11" s="1"/>
  <c r="F730" i="6"/>
  <c r="J730" i="11" s="1"/>
  <c r="N730" i="11" s="1"/>
  <c r="F731" i="6"/>
  <c r="J731" i="11" s="1"/>
  <c r="N731" i="11" s="1"/>
  <c r="F732" i="6"/>
  <c r="J732" i="11" s="1"/>
  <c r="N732" i="11" s="1"/>
  <c r="F733" i="6"/>
  <c r="J733" i="11" s="1"/>
  <c r="N733" i="11" s="1"/>
  <c r="F734" i="6"/>
  <c r="J734" i="11" s="1"/>
  <c r="N734" i="11" s="1"/>
  <c r="F735" i="6"/>
  <c r="J735" i="11" s="1"/>
  <c r="N735" i="11" s="1"/>
  <c r="F736" i="6"/>
  <c r="J736" i="11" s="1"/>
  <c r="N736" i="11" s="1"/>
  <c r="F737" i="6"/>
  <c r="J737" i="11" s="1"/>
  <c r="F738" i="6"/>
  <c r="J738" i="11" s="1"/>
  <c r="N738" i="11" s="1"/>
  <c r="F739" i="6"/>
  <c r="J739" i="11" s="1"/>
  <c r="N739" i="11" s="1"/>
  <c r="F740" i="6"/>
  <c r="J740" i="11" s="1"/>
  <c r="N740" i="11" s="1"/>
  <c r="F741" i="6"/>
  <c r="J741" i="11" s="1"/>
  <c r="F742" i="6"/>
  <c r="J742" i="11" s="1"/>
  <c r="F743" i="6"/>
  <c r="J743" i="11" s="1"/>
  <c r="N743" i="11" s="1"/>
  <c r="F744" i="6"/>
  <c r="J744" i="11" s="1"/>
  <c r="N744" i="11" s="1"/>
  <c r="F745" i="6"/>
  <c r="J745" i="11" s="1"/>
  <c r="F746" i="6"/>
  <c r="J746" i="11" s="1"/>
  <c r="N746" i="11" s="1"/>
  <c r="F747" i="6"/>
  <c r="J747" i="11" s="1"/>
  <c r="N747" i="11" s="1"/>
  <c r="F748" i="6"/>
  <c r="J748" i="11" s="1"/>
  <c r="F749" i="6"/>
  <c r="J749" i="11" s="1"/>
  <c r="N749" i="11" s="1"/>
  <c r="F750" i="6"/>
  <c r="J750" i="11" s="1"/>
  <c r="F751" i="6"/>
  <c r="J751" i="11" s="1"/>
  <c r="F752" i="6"/>
  <c r="J752" i="11" s="1"/>
  <c r="N752" i="11" s="1"/>
  <c r="F753" i="6"/>
  <c r="J753" i="11" s="1"/>
  <c r="F754" i="6"/>
  <c r="J754" i="11" s="1"/>
  <c r="F755" i="6"/>
  <c r="J755" i="11" s="1"/>
  <c r="N755" i="11" s="1"/>
  <c r="F756" i="6"/>
  <c r="J756" i="11" s="1"/>
  <c r="F757" i="6"/>
  <c r="J757" i="11" s="1"/>
  <c r="N757" i="11" s="1"/>
  <c r="F758" i="6"/>
  <c r="J758" i="11" s="1"/>
  <c r="N758" i="11" s="1"/>
  <c r="F759" i="6"/>
  <c r="J759" i="11" s="1"/>
  <c r="N759" i="11" s="1"/>
  <c r="F760" i="6"/>
  <c r="J760" i="11" s="1"/>
  <c r="N760" i="11" s="1"/>
  <c r="F761" i="6"/>
  <c r="J761" i="11" s="1"/>
  <c r="F762" i="6"/>
  <c r="J762" i="11" s="1"/>
  <c r="N762" i="11" s="1"/>
  <c r="F763" i="6"/>
  <c r="J763" i="11" s="1"/>
  <c r="N763" i="11" s="1"/>
  <c r="F764" i="6"/>
  <c r="J764" i="11" s="1"/>
  <c r="N764" i="11" s="1"/>
  <c r="F765" i="6"/>
  <c r="J765" i="11" s="1"/>
  <c r="N765" i="11" s="1"/>
  <c r="F766" i="6"/>
  <c r="J766" i="11" s="1"/>
  <c r="N766" i="11" s="1"/>
  <c r="F767" i="6"/>
  <c r="J767" i="11" s="1"/>
  <c r="N767" i="11" s="1"/>
  <c r="F768" i="6"/>
  <c r="J768" i="11" s="1"/>
  <c r="N768" i="11" s="1"/>
  <c r="F769" i="6"/>
  <c r="J769" i="11" s="1"/>
  <c r="N769" i="11" s="1"/>
  <c r="F770" i="6"/>
  <c r="J770" i="11" s="1"/>
  <c r="N770" i="11" s="1"/>
  <c r="F771" i="6"/>
  <c r="J771" i="11" s="1"/>
  <c r="N771" i="11" s="1"/>
  <c r="F772" i="6"/>
  <c r="J772" i="11" s="1"/>
  <c r="N772" i="11" s="1"/>
  <c r="F773" i="6"/>
  <c r="J773" i="11" s="1"/>
  <c r="N773" i="11" s="1"/>
  <c r="F774" i="6"/>
  <c r="J774" i="11" s="1"/>
  <c r="N774" i="11" s="1"/>
  <c r="F775" i="6"/>
  <c r="J775" i="11" s="1"/>
  <c r="N775" i="11" s="1"/>
  <c r="F776" i="6"/>
  <c r="J776" i="11" s="1"/>
  <c r="N776" i="11" s="1"/>
  <c r="F777" i="6"/>
  <c r="J777" i="11" s="1"/>
  <c r="N777" i="11" s="1"/>
  <c r="F778" i="6"/>
  <c r="J778" i="11" s="1"/>
  <c r="N778" i="11" s="1"/>
  <c r="F779" i="6"/>
  <c r="J779" i="11" s="1"/>
  <c r="N779" i="11" s="1"/>
  <c r="F780" i="6"/>
  <c r="J780" i="11" s="1"/>
  <c r="N780" i="11" s="1"/>
  <c r="F781" i="6"/>
  <c r="J781" i="11" s="1"/>
  <c r="N781" i="11" s="1"/>
  <c r="F782" i="6"/>
  <c r="J782" i="11" s="1"/>
  <c r="N782" i="11" s="1"/>
  <c r="F783" i="6"/>
  <c r="J783" i="11" s="1"/>
  <c r="N783" i="11" s="1"/>
  <c r="F784" i="6"/>
  <c r="J784" i="11" s="1"/>
  <c r="N784" i="11" s="1"/>
  <c r="F785" i="6"/>
  <c r="J785" i="11" s="1"/>
  <c r="N785" i="11" s="1"/>
  <c r="F786" i="6"/>
  <c r="J786" i="11" s="1"/>
  <c r="N786" i="11" s="1"/>
  <c r="F787" i="6"/>
  <c r="J787" i="11" s="1"/>
  <c r="N787" i="11" s="1"/>
  <c r="F788" i="6"/>
  <c r="J788" i="11" s="1"/>
  <c r="N788" i="11" s="1"/>
  <c r="F789" i="6"/>
  <c r="J789" i="11" s="1"/>
  <c r="N789" i="11" s="1"/>
  <c r="F790" i="6"/>
  <c r="J790" i="11" s="1"/>
  <c r="N790" i="11" s="1"/>
  <c r="F791" i="6"/>
  <c r="J791" i="11" s="1"/>
  <c r="N791" i="11" s="1"/>
  <c r="F792" i="6"/>
  <c r="J792" i="11" s="1"/>
  <c r="N792" i="11" s="1"/>
  <c r="F793" i="6"/>
  <c r="J793" i="11" s="1"/>
  <c r="N793" i="11" s="1"/>
  <c r="F794" i="6"/>
  <c r="J794" i="11" s="1"/>
  <c r="F795" i="6"/>
  <c r="J795" i="11" s="1"/>
  <c r="N795" i="11" s="1"/>
  <c r="F796" i="6"/>
  <c r="J796" i="11" s="1"/>
  <c r="N796" i="11" s="1"/>
  <c r="F797" i="6"/>
  <c r="J797" i="11" s="1"/>
  <c r="N797" i="11" s="1"/>
  <c r="F798" i="6"/>
  <c r="J798" i="11" s="1"/>
  <c r="N798" i="11" s="1"/>
  <c r="F799" i="6"/>
  <c r="J799" i="11" s="1"/>
  <c r="N799" i="11" s="1"/>
  <c r="F800" i="6"/>
  <c r="J800" i="11" s="1"/>
  <c r="N800" i="11" s="1"/>
  <c r="F801" i="6"/>
  <c r="J801" i="11" s="1"/>
  <c r="N801" i="11" s="1"/>
  <c r="F802" i="6"/>
  <c r="J802" i="11" s="1"/>
  <c r="N802" i="11" s="1"/>
  <c r="F803" i="6"/>
  <c r="J803" i="11" s="1"/>
  <c r="N803" i="11" s="1"/>
  <c r="F804" i="6"/>
  <c r="J804" i="11" s="1"/>
  <c r="N804" i="11" s="1"/>
  <c r="F805" i="6"/>
  <c r="J805" i="11" s="1"/>
  <c r="N805" i="11" s="1"/>
  <c r="F806" i="6"/>
  <c r="J806" i="11" s="1"/>
  <c r="N806" i="11" s="1"/>
  <c r="F807" i="6"/>
  <c r="J807" i="11" s="1"/>
  <c r="N807" i="11" s="1"/>
  <c r="F808" i="6"/>
  <c r="J808" i="11" s="1"/>
  <c r="N808" i="11" s="1"/>
  <c r="F809" i="6"/>
  <c r="J809" i="11" s="1"/>
  <c r="N809" i="11" s="1"/>
  <c r="F810" i="6"/>
  <c r="J810" i="11" s="1"/>
  <c r="N810" i="11" s="1"/>
  <c r="F811" i="6"/>
  <c r="J811" i="11" s="1"/>
  <c r="N811" i="11" s="1"/>
  <c r="F812" i="6"/>
  <c r="J812" i="11" s="1"/>
  <c r="N812" i="11" s="1"/>
  <c r="F813" i="6"/>
  <c r="J813" i="11" s="1"/>
  <c r="N813" i="11" s="1"/>
  <c r="F814" i="6"/>
  <c r="J814" i="11" s="1"/>
  <c r="N814" i="11" s="1"/>
  <c r="F815" i="6"/>
  <c r="J815" i="11" s="1"/>
  <c r="N815" i="11" s="1"/>
  <c r="F816" i="6"/>
  <c r="J816" i="11" s="1"/>
  <c r="N816" i="11" s="1"/>
  <c r="F817" i="6"/>
  <c r="J817" i="11" s="1"/>
  <c r="N817" i="11" s="1"/>
  <c r="F818" i="6"/>
  <c r="J818" i="11" s="1"/>
  <c r="N818" i="11" s="1"/>
  <c r="F819" i="6"/>
  <c r="J819" i="11" s="1"/>
  <c r="N819" i="11" s="1"/>
  <c r="F820" i="6"/>
  <c r="J820" i="11" s="1"/>
  <c r="N820" i="11" s="1"/>
  <c r="F821" i="6"/>
  <c r="J821" i="11" s="1"/>
  <c r="N821" i="11" s="1"/>
  <c r="F822" i="6"/>
  <c r="J822" i="11" s="1"/>
  <c r="N822" i="11" s="1"/>
  <c r="F823" i="6"/>
  <c r="J823" i="11" s="1"/>
  <c r="N823" i="11" s="1"/>
  <c r="F824" i="6"/>
  <c r="J824" i="11" s="1"/>
  <c r="N824" i="11" s="1"/>
  <c r="F825" i="6"/>
  <c r="J825" i="11" s="1"/>
  <c r="N825" i="11" s="1"/>
  <c r="F826" i="6"/>
  <c r="J826" i="11" s="1"/>
  <c r="N826" i="11" s="1"/>
  <c r="F827" i="6"/>
  <c r="J827" i="11" s="1"/>
  <c r="N827" i="11" s="1"/>
  <c r="F828" i="6"/>
  <c r="J828" i="11" s="1"/>
  <c r="N828" i="11" s="1"/>
  <c r="F829" i="6"/>
  <c r="J829" i="11" s="1"/>
  <c r="N829" i="11" s="1"/>
  <c r="F830" i="6"/>
  <c r="J830" i="11" s="1"/>
  <c r="N830" i="11" s="1"/>
  <c r="F831" i="6"/>
  <c r="J831" i="11" s="1"/>
  <c r="N831" i="11" s="1"/>
  <c r="F832" i="6"/>
  <c r="J832" i="11" s="1"/>
  <c r="N832" i="11" s="1"/>
  <c r="F833" i="6"/>
  <c r="J833" i="11" s="1"/>
  <c r="N833" i="11" s="1"/>
  <c r="F834" i="6"/>
  <c r="J834" i="11" s="1"/>
  <c r="N834" i="11" s="1"/>
  <c r="F835" i="6"/>
  <c r="J835" i="11" s="1"/>
  <c r="N835" i="11" s="1"/>
  <c r="F836" i="6"/>
  <c r="J836" i="11" s="1"/>
  <c r="N836" i="11" s="1"/>
  <c r="F837" i="6"/>
  <c r="J837" i="11" s="1"/>
  <c r="N837" i="11" s="1"/>
  <c r="F838" i="6"/>
  <c r="J838" i="11" s="1"/>
  <c r="N838" i="11" s="1"/>
  <c r="F839" i="6"/>
  <c r="J839" i="11" s="1"/>
  <c r="N839" i="11" s="1"/>
  <c r="F840" i="6"/>
  <c r="J840" i="11" s="1"/>
  <c r="N840" i="11" s="1"/>
  <c r="F841" i="6"/>
  <c r="J841" i="11" s="1"/>
  <c r="N841" i="11" s="1"/>
  <c r="F842" i="6"/>
  <c r="J842" i="11" s="1"/>
  <c r="N842" i="11" s="1"/>
  <c r="F843" i="6"/>
  <c r="J843" i="11" s="1"/>
  <c r="N843" i="11" s="1"/>
  <c r="F844" i="6"/>
  <c r="J844" i="11" s="1"/>
  <c r="N844" i="11" s="1"/>
  <c r="F845" i="6"/>
  <c r="J845" i="11" s="1"/>
  <c r="N845" i="11" s="1"/>
  <c r="F846" i="6"/>
  <c r="J846" i="11" s="1"/>
  <c r="N846" i="11" s="1"/>
  <c r="F847" i="6"/>
  <c r="J847" i="11" s="1"/>
  <c r="N847" i="11" s="1"/>
  <c r="F848" i="6"/>
  <c r="J848" i="11" s="1"/>
  <c r="N848" i="11" s="1"/>
  <c r="F849" i="6"/>
  <c r="J849" i="11" s="1"/>
  <c r="N849" i="11" s="1"/>
  <c r="F850" i="6"/>
  <c r="J850" i="11" s="1"/>
  <c r="N850" i="11" s="1"/>
  <c r="F851" i="6"/>
  <c r="J851" i="11" s="1"/>
  <c r="N851" i="11" s="1"/>
  <c r="F852" i="6"/>
  <c r="J852" i="11" s="1"/>
  <c r="N852" i="11" s="1"/>
  <c r="F853" i="6"/>
  <c r="J853" i="11" s="1"/>
  <c r="N853" i="11" s="1"/>
  <c r="F854" i="6"/>
  <c r="J854" i="11" s="1"/>
  <c r="N854" i="11" s="1"/>
  <c r="F855" i="6"/>
  <c r="J855" i="11" s="1"/>
  <c r="N855" i="11" s="1"/>
  <c r="F856" i="6"/>
  <c r="J856" i="11" s="1"/>
  <c r="N856" i="11" s="1"/>
  <c r="F857" i="6"/>
  <c r="J857" i="11" s="1"/>
  <c r="N857" i="11" s="1"/>
  <c r="F858" i="6"/>
  <c r="J858" i="11" s="1"/>
  <c r="N858" i="11" s="1"/>
  <c r="F859" i="6"/>
  <c r="J859" i="11" s="1"/>
  <c r="N859" i="11" s="1"/>
  <c r="F860" i="6"/>
  <c r="J860" i="11" s="1"/>
  <c r="N860" i="11" s="1"/>
  <c r="F861" i="6"/>
  <c r="J861" i="11" s="1"/>
  <c r="N861" i="11" s="1"/>
  <c r="F862" i="6"/>
  <c r="J862" i="11" s="1"/>
  <c r="N862" i="11" s="1"/>
  <c r="F863" i="6"/>
  <c r="J863" i="11" s="1"/>
  <c r="N863" i="11" s="1"/>
  <c r="F864" i="6"/>
  <c r="J864" i="11" s="1"/>
  <c r="N864" i="11" s="1"/>
  <c r="F865" i="6"/>
  <c r="J865" i="11" s="1"/>
  <c r="N865" i="11" s="1"/>
  <c r="F866" i="6"/>
  <c r="J866" i="11" s="1"/>
  <c r="N866" i="11" s="1"/>
  <c r="F867" i="6"/>
  <c r="J867" i="11" s="1"/>
  <c r="N867" i="11" s="1"/>
  <c r="F868" i="6"/>
  <c r="J868" i="11" s="1"/>
  <c r="N868" i="11" s="1"/>
  <c r="F869" i="6"/>
  <c r="J869" i="11" s="1"/>
  <c r="N869" i="11" s="1"/>
  <c r="F870" i="6"/>
  <c r="J870" i="11" s="1"/>
  <c r="N870" i="11" s="1"/>
  <c r="F871" i="6"/>
  <c r="J871" i="11" s="1"/>
  <c r="N871" i="11" s="1"/>
  <c r="F872" i="6"/>
  <c r="J872" i="11" s="1"/>
  <c r="N872" i="11" s="1"/>
  <c r="F873" i="6"/>
  <c r="J873" i="11" s="1"/>
  <c r="N873" i="11" s="1"/>
  <c r="F874" i="6"/>
  <c r="J874" i="11" s="1"/>
  <c r="N874" i="11" s="1"/>
  <c r="F875" i="6"/>
  <c r="J875" i="11" s="1"/>
  <c r="N875" i="11" s="1"/>
  <c r="F876" i="6"/>
  <c r="J876" i="11" s="1"/>
  <c r="N876" i="11" s="1"/>
  <c r="F877" i="6"/>
  <c r="J877" i="11" s="1"/>
  <c r="N877" i="11" s="1"/>
  <c r="F878" i="6"/>
  <c r="J878" i="11" s="1"/>
  <c r="N878" i="11" s="1"/>
  <c r="F879" i="6"/>
  <c r="J879" i="11" s="1"/>
  <c r="N879" i="11" s="1"/>
  <c r="F880" i="6"/>
  <c r="J880" i="11" s="1"/>
  <c r="N880" i="11" s="1"/>
  <c r="F881" i="6"/>
  <c r="J881" i="11" s="1"/>
  <c r="N881" i="11" s="1"/>
  <c r="F882" i="6"/>
  <c r="J882" i="11" s="1"/>
  <c r="N882" i="11" s="1"/>
  <c r="F883" i="6"/>
  <c r="J883" i="11" s="1"/>
  <c r="N883" i="11" s="1"/>
  <c r="F884" i="6"/>
  <c r="J884" i="11" s="1"/>
  <c r="N884" i="11" s="1"/>
  <c r="F885" i="6"/>
  <c r="J885" i="11" s="1"/>
  <c r="N885" i="11" s="1"/>
  <c r="F886" i="6"/>
  <c r="J886" i="11" s="1"/>
  <c r="N886" i="11" s="1"/>
  <c r="F887" i="6"/>
  <c r="J887" i="11" s="1"/>
  <c r="N887" i="11" s="1"/>
  <c r="F888" i="6"/>
  <c r="J888" i="11" s="1"/>
  <c r="N888" i="11" s="1"/>
  <c r="F889" i="6"/>
  <c r="J889" i="11" s="1"/>
  <c r="N889" i="11" s="1"/>
  <c r="F890" i="6"/>
  <c r="J890" i="11" s="1"/>
  <c r="F891" i="6"/>
  <c r="J891" i="11" s="1"/>
  <c r="N891" i="11" s="1"/>
  <c r="F892" i="6"/>
  <c r="J892" i="11" s="1"/>
  <c r="N892" i="11" s="1"/>
  <c r="F893" i="6"/>
  <c r="J893" i="11" s="1"/>
  <c r="N893" i="11" s="1"/>
  <c r="F894" i="6"/>
  <c r="J894" i="11" s="1"/>
  <c r="F895" i="6"/>
  <c r="J895" i="11" s="1"/>
  <c r="F896" i="6"/>
  <c r="J896" i="11" s="1"/>
  <c r="N896" i="11" s="1"/>
  <c r="F897" i="6"/>
  <c r="J897" i="11" s="1"/>
  <c r="F898" i="6"/>
  <c r="J898" i="11" s="1"/>
  <c r="N898" i="11" s="1"/>
  <c r="F899" i="6"/>
  <c r="J899" i="11" s="1"/>
  <c r="N899" i="11" s="1"/>
  <c r="F900" i="6"/>
  <c r="J900" i="11" s="1"/>
  <c r="N900" i="11" s="1"/>
  <c r="F901" i="6"/>
  <c r="J901" i="11" s="1"/>
  <c r="N901" i="11" s="1"/>
  <c r="F902" i="6"/>
  <c r="J902" i="11" s="1"/>
  <c r="N902" i="11" s="1"/>
  <c r="F903" i="6"/>
  <c r="J903" i="11" s="1"/>
  <c r="F904" i="6"/>
  <c r="J904" i="11" s="1"/>
  <c r="N904" i="11" s="1"/>
  <c r="F905" i="6"/>
  <c r="J905" i="11" s="1"/>
  <c r="N905" i="11" s="1"/>
  <c r="F906" i="6"/>
  <c r="J906" i="11" s="1"/>
  <c r="N906" i="11" s="1"/>
  <c r="F907" i="6"/>
  <c r="J907" i="11" s="1"/>
  <c r="N907" i="11" s="1"/>
  <c r="F908" i="6"/>
  <c r="J908" i="11" s="1"/>
  <c r="N908" i="11" s="1"/>
  <c r="F909" i="6"/>
  <c r="J909" i="11" s="1"/>
  <c r="N909" i="11" s="1"/>
  <c r="F910" i="6"/>
  <c r="J910" i="11" s="1"/>
  <c r="N910" i="11" s="1"/>
  <c r="F911" i="6"/>
  <c r="J911" i="11" s="1"/>
  <c r="F912" i="6"/>
  <c r="J912" i="11" s="1"/>
  <c r="N912" i="11" s="1"/>
  <c r="F913" i="6"/>
  <c r="J913" i="11" s="1"/>
  <c r="F914" i="6"/>
  <c r="J914" i="11" s="1"/>
  <c r="N914" i="11" s="1"/>
  <c r="F915" i="6"/>
  <c r="J915" i="11" s="1"/>
  <c r="N915" i="11" s="1"/>
  <c r="F916" i="6"/>
  <c r="J916" i="11" s="1"/>
  <c r="N916" i="11" s="1"/>
  <c r="F917" i="6"/>
  <c r="J917" i="11" s="1"/>
  <c r="N917" i="11" s="1"/>
  <c r="F918" i="6"/>
  <c r="J918" i="11" s="1"/>
  <c r="N918" i="11" s="1"/>
  <c r="F919" i="6"/>
  <c r="J919" i="11" s="1"/>
  <c r="F920" i="6"/>
  <c r="J920" i="11" s="1"/>
  <c r="F921" i="6"/>
  <c r="J921" i="11" s="1"/>
  <c r="N921" i="11" s="1"/>
  <c r="F922" i="6"/>
  <c r="J922" i="11" s="1"/>
  <c r="N922" i="11" s="1"/>
  <c r="F923" i="6"/>
  <c r="J923" i="11" s="1"/>
  <c r="N923" i="11" s="1"/>
  <c r="F924" i="6"/>
  <c r="J924" i="11" s="1"/>
  <c r="N924" i="11" s="1"/>
  <c r="F925" i="6"/>
  <c r="J925" i="11" s="1"/>
  <c r="N925" i="11" s="1"/>
  <c r="F926" i="6"/>
  <c r="J926" i="11" s="1"/>
  <c r="N926" i="11" s="1"/>
  <c r="F927" i="6"/>
  <c r="J927" i="11" s="1"/>
  <c r="N927" i="11" s="1"/>
  <c r="F928" i="6"/>
  <c r="J928" i="11" s="1"/>
  <c r="N928" i="11" s="1"/>
  <c r="F929" i="6"/>
  <c r="J929" i="11" s="1"/>
  <c r="N929" i="11" s="1"/>
  <c r="F930" i="6"/>
  <c r="J930" i="11" s="1"/>
  <c r="N930" i="11" s="1"/>
  <c r="F931" i="6"/>
  <c r="J931" i="11" s="1"/>
  <c r="N931" i="11" s="1"/>
  <c r="F932" i="6"/>
  <c r="J932" i="11" s="1"/>
  <c r="F933" i="6"/>
  <c r="J933" i="11" s="1"/>
  <c r="N933" i="11" s="1"/>
  <c r="F934" i="6"/>
  <c r="J934" i="11" s="1"/>
  <c r="N934" i="11" s="1"/>
  <c r="F935" i="6"/>
  <c r="J935" i="11" s="1"/>
  <c r="N935" i="11" s="1"/>
  <c r="F936" i="6"/>
  <c r="J936" i="11" s="1"/>
  <c r="N936" i="11" s="1"/>
  <c r="F937" i="6"/>
  <c r="J937" i="11" s="1"/>
  <c r="N937" i="11" s="1"/>
  <c r="F938" i="6"/>
  <c r="J938" i="11" s="1"/>
  <c r="N938" i="11" s="1"/>
  <c r="F939" i="6"/>
  <c r="J939" i="11" s="1"/>
  <c r="N939" i="11" s="1"/>
  <c r="F940" i="6"/>
  <c r="J940" i="11" s="1"/>
  <c r="F941" i="6"/>
  <c r="J941" i="11" s="1"/>
  <c r="N941" i="11" s="1"/>
  <c r="F942" i="6"/>
  <c r="J942" i="11" s="1"/>
  <c r="N942" i="11" s="1"/>
  <c r="F943" i="6"/>
  <c r="J943" i="11" s="1"/>
  <c r="N943" i="11" s="1"/>
  <c r="F944" i="6"/>
  <c r="J944" i="11" s="1"/>
  <c r="N944" i="11" s="1"/>
  <c r="F945" i="6"/>
  <c r="J945" i="11" s="1"/>
  <c r="N945" i="11" s="1"/>
  <c r="F946" i="6"/>
  <c r="J946" i="11" s="1"/>
  <c r="N946" i="11" s="1"/>
  <c r="F947" i="6"/>
  <c r="J947" i="11" s="1"/>
  <c r="N947" i="11" s="1"/>
  <c r="F948" i="6"/>
  <c r="J948" i="11" s="1"/>
  <c r="N948" i="11" s="1"/>
  <c r="F949" i="6"/>
  <c r="J949" i="11" s="1"/>
  <c r="N949" i="11" s="1"/>
  <c r="F950" i="6"/>
  <c r="J950" i="11" s="1"/>
  <c r="N950" i="11" s="1"/>
  <c r="F951" i="6"/>
  <c r="J951" i="11" s="1"/>
  <c r="N951" i="11" s="1"/>
  <c r="F952" i="6"/>
  <c r="J952" i="11" s="1"/>
  <c r="N952" i="11" s="1"/>
  <c r="F953" i="6"/>
  <c r="J953" i="11" s="1"/>
  <c r="N953" i="11" s="1"/>
  <c r="F954" i="6"/>
  <c r="J954" i="11" s="1"/>
  <c r="N954" i="11" s="1"/>
  <c r="F955" i="6"/>
  <c r="J955" i="11" s="1"/>
  <c r="N955" i="11" s="1"/>
  <c r="F956" i="6"/>
  <c r="J956" i="11" s="1"/>
  <c r="N956" i="11" s="1"/>
  <c r="F957" i="6"/>
  <c r="J957" i="11" s="1"/>
  <c r="N957" i="11" s="1"/>
  <c r="F958" i="6"/>
  <c r="J958" i="11" s="1"/>
  <c r="N958" i="11" s="1"/>
  <c r="F959" i="6"/>
  <c r="J959" i="11" s="1"/>
  <c r="F960" i="6"/>
  <c r="J960" i="11" s="1"/>
  <c r="N960" i="11" s="1"/>
  <c r="F961" i="6"/>
  <c r="J961" i="11" s="1"/>
  <c r="N961" i="11" s="1"/>
  <c r="F962" i="6"/>
  <c r="J962" i="11" s="1"/>
  <c r="N962" i="11" s="1"/>
  <c r="F963" i="6"/>
  <c r="J963" i="11" s="1"/>
  <c r="N963" i="11" s="1"/>
  <c r="F964" i="6"/>
  <c r="J964" i="11" s="1"/>
  <c r="N964" i="11" s="1"/>
  <c r="F965" i="6"/>
  <c r="J965" i="11" s="1"/>
  <c r="N965" i="11" s="1"/>
  <c r="F966" i="6"/>
  <c r="J966" i="11" s="1"/>
  <c r="N966" i="11" s="1"/>
  <c r="F967" i="6"/>
  <c r="J967" i="11" s="1"/>
  <c r="N967" i="11" s="1"/>
  <c r="F968" i="6"/>
  <c r="J968" i="11" s="1"/>
  <c r="N968" i="11" s="1"/>
  <c r="F969" i="6"/>
  <c r="J969" i="11" s="1"/>
  <c r="N969" i="11" s="1"/>
  <c r="F970" i="6"/>
  <c r="J970" i="11" s="1"/>
  <c r="N970" i="11" s="1"/>
  <c r="F971" i="6"/>
  <c r="J971" i="11" s="1"/>
  <c r="N971" i="11" s="1"/>
  <c r="F972" i="6"/>
  <c r="J972" i="11" s="1"/>
  <c r="N972" i="11" s="1"/>
  <c r="F973" i="6"/>
  <c r="J973" i="11" s="1"/>
  <c r="N973" i="11" s="1"/>
  <c r="F974" i="6"/>
  <c r="J974" i="11" s="1"/>
  <c r="N974" i="11" s="1"/>
  <c r="F975" i="6"/>
  <c r="J975" i="11" s="1"/>
  <c r="N975" i="11" s="1"/>
  <c r="F976" i="6"/>
  <c r="J976" i="11" s="1"/>
  <c r="N976" i="11" s="1"/>
  <c r="F977" i="6"/>
  <c r="J977" i="11" s="1"/>
  <c r="N977" i="11" s="1"/>
  <c r="F978" i="6"/>
  <c r="J978" i="11" s="1"/>
  <c r="N978" i="11" s="1"/>
  <c r="F979" i="6"/>
  <c r="J979" i="11" s="1"/>
  <c r="N979" i="11" s="1"/>
  <c r="F980" i="6"/>
  <c r="J980" i="11" s="1"/>
  <c r="N980" i="11" s="1"/>
  <c r="F981" i="6"/>
  <c r="J981" i="11" s="1"/>
  <c r="N981" i="11" s="1"/>
  <c r="F982" i="6"/>
  <c r="J982" i="11" s="1"/>
  <c r="N982" i="11" s="1"/>
  <c r="F983" i="6"/>
  <c r="J983" i="11" s="1"/>
  <c r="N983" i="11" s="1"/>
  <c r="F984" i="6"/>
  <c r="J984" i="11" s="1"/>
  <c r="N984" i="11" s="1"/>
  <c r="F985" i="6"/>
  <c r="J985" i="11" s="1"/>
  <c r="N985" i="11" s="1"/>
  <c r="F986" i="6"/>
  <c r="J986" i="11" s="1"/>
  <c r="N986" i="11" s="1"/>
  <c r="F987" i="6"/>
  <c r="J987" i="11" s="1"/>
  <c r="N987" i="11" s="1"/>
  <c r="F988" i="6"/>
  <c r="J988" i="11" s="1"/>
  <c r="N988" i="11" s="1"/>
  <c r="F989" i="6"/>
  <c r="J989" i="11" s="1"/>
  <c r="N989" i="11" s="1"/>
  <c r="F990" i="6"/>
  <c r="J990" i="11" s="1"/>
  <c r="N990" i="11" s="1"/>
  <c r="F991" i="6"/>
  <c r="J991" i="11" s="1"/>
  <c r="N991" i="11" s="1"/>
  <c r="F992" i="6"/>
  <c r="J992" i="11" s="1"/>
  <c r="N992" i="11" s="1"/>
  <c r="F993" i="6"/>
  <c r="J993" i="11" s="1"/>
  <c r="N993" i="11" s="1"/>
  <c r="F994" i="6"/>
  <c r="J994" i="11" s="1"/>
  <c r="N994" i="11" s="1"/>
  <c r="F995" i="6"/>
  <c r="J995" i="11" s="1"/>
  <c r="N995" i="11" s="1"/>
  <c r="F996" i="6"/>
  <c r="J996" i="11" s="1"/>
  <c r="N996" i="11" s="1"/>
  <c r="F997" i="6"/>
  <c r="J997" i="11" s="1"/>
  <c r="N997" i="11" s="1"/>
  <c r="F998" i="6"/>
  <c r="J998" i="11" s="1"/>
  <c r="N998" i="11" s="1"/>
  <c r="F999" i="6"/>
  <c r="J999" i="11" s="1"/>
  <c r="N999" i="11" s="1"/>
  <c r="F1000" i="6"/>
  <c r="J1000" i="11" s="1"/>
  <c r="N1000" i="11" s="1"/>
  <c r="F1001" i="6"/>
  <c r="J1001" i="11" s="1"/>
  <c r="N1001" i="11" s="1"/>
  <c r="F1002" i="6"/>
  <c r="J1002" i="11" s="1"/>
  <c r="N1002" i="11" s="1"/>
  <c r="F1003" i="6"/>
  <c r="J1003" i="11" s="1"/>
  <c r="N1003" i="11" s="1"/>
  <c r="F1004" i="6"/>
  <c r="J1004" i="11" s="1"/>
  <c r="N1004" i="11" s="1"/>
  <c r="F1005" i="6"/>
  <c r="J1005" i="11" s="1"/>
  <c r="F1006" i="6"/>
  <c r="J1006" i="11" s="1"/>
  <c r="F1007" i="6"/>
  <c r="J1007" i="11" s="1"/>
  <c r="F1008" i="6"/>
  <c r="J1008" i="11" s="1"/>
  <c r="F1009" i="6"/>
  <c r="J1009" i="11" s="1"/>
  <c r="F1010" i="6"/>
  <c r="J1010" i="11" s="1"/>
  <c r="F1011" i="6"/>
  <c r="J1011" i="11" s="1"/>
  <c r="F1012" i="6"/>
  <c r="J1012" i="11" s="1"/>
  <c r="F1013" i="6"/>
  <c r="J1013" i="11" s="1"/>
  <c r="F1014" i="6"/>
  <c r="J1014" i="11" s="1"/>
  <c r="F1015" i="6"/>
  <c r="J1015" i="11" s="1"/>
  <c r="F1016" i="6"/>
  <c r="J1016" i="11" s="1"/>
  <c r="F1017" i="6"/>
  <c r="J1017" i="11" s="1"/>
  <c r="F1018" i="6"/>
  <c r="J1018" i="11" s="1"/>
  <c r="F1019" i="6"/>
  <c r="J1019" i="11" s="1"/>
  <c r="F1020" i="6"/>
  <c r="J1020" i="11" s="1"/>
  <c r="F1021" i="6"/>
  <c r="J1021" i="11" s="1"/>
  <c r="F1022" i="6"/>
  <c r="J1022" i="11" s="1"/>
  <c r="F1023" i="6"/>
  <c r="J1023" i="11" s="1"/>
  <c r="F1024" i="6"/>
  <c r="J1024" i="11" s="1"/>
  <c r="F1025" i="6"/>
  <c r="J1025" i="11" s="1"/>
  <c r="F1026" i="6"/>
  <c r="J1026" i="11" s="1"/>
  <c r="F1027" i="6"/>
  <c r="J1027" i="11" s="1"/>
  <c r="F1028" i="6"/>
  <c r="J1028" i="11" s="1"/>
  <c r="F1029" i="6"/>
  <c r="J1029" i="11" s="1"/>
  <c r="F1030" i="6"/>
  <c r="J1030" i="11" s="1"/>
  <c r="F1031" i="6"/>
  <c r="J1031" i="11" s="1"/>
  <c r="F1032" i="6"/>
  <c r="J1032" i="11" s="1"/>
  <c r="F1033" i="6"/>
  <c r="J1033" i="11" s="1"/>
  <c r="F1034" i="6"/>
  <c r="J1034" i="11" s="1"/>
  <c r="F1035" i="6"/>
  <c r="J1035" i="11" s="1"/>
  <c r="F1036" i="6"/>
  <c r="J1036" i="11" s="1"/>
  <c r="F1037" i="6"/>
  <c r="J1037" i="11" s="1"/>
  <c r="F1038" i="6"/>
  <c r="J1038" i="11" s="1"/>
  <c r="F1039" i="6"/>
  <c r="J1039" i="11" s="1"/>
  <c r="F1040" i="6"/>
  <c r="J1040" i="11" s="1"/>
  <c r="F1041" i="6"/>
  <c r="J1041" i="11" s="1"/>
  <c r="F1042" i="6"/>
  <c r="J1042" i="11" s="1"/>
  <c r="F1043" i="6"/>
  <c r="J1043" i="11" s="1"/>
  <c r="F1044" i="6"/>
  <c r="J1044" i="11" s="1"/>
  <c r="F1045" i="6"/>
  <c r="J1045" i="11" s="1"/>
  <c r="F1046" i="6"/>
  <c r="J1046" i="11" s="1"/>
  <c r="F1047" i="6"/>
  <c r="J1047" i="11" s="1"/>
  <c r="F1048" i="6"/>
  <c r="J1048" i="11" s="1"/>
  <c r="F1049" i="6"/>
  <c r="J1049" i="11" s="1"/>
  <c r="F1050" i="6"/>
  <c r="J1050" i="11" s="1"/>
  <c r="F1051" i="6"/>
  <c r="J1051" i="11" s="1"/>
  <c r="F1052" i="6"/>
  <c r="J1052" i="11" s="1"/>
  <c r="F1053" i="6"/>
  <c r="J1053" i="11" s="1"/>
  <c r="F1054" i="6"/>
  <c r="J1054" i="11" s="1"/>
  <c r="F1055" i="6"/>
  <c r="J1055" i="11" s="1"/>
  <c r="F1056" i="6"/>
  <c r="J1056" i="11" s="1"/>
  <c r="F1057" i="6"/>
  <c r="J1057" i="11" s="1"/>
  <c r="F1058" i="6"/>
  <c r="J1058" i="11" s="1"/>
  <c r="F1059" i="6"/>
  <c r="J1059" i="11" s="1"/>
  <c r="F1060" i="6"/>
  <c r="J1060" i="11" s="1"/>
  <c r="F1061" i="6"/>
  <c r="J1061" i="11" s="1"/>
  <c r="F1062" i="6"/>
  <c r="J1062" i="11" s="1"/>
  <c r="F1063" i="6"/>
  <c r="J1063" i="11" s="1"/>
  <c r="F1064" i="6"/>
  <c r="J1064" i="11" s="1"/>
  <c r="F1065" i="6"/>
  <c r="J1065" i="11" s="1"/>
  <c r="F1066" i="6"/>
  <c r="J1066" i="11" s="1"/>
  <c r="F1067" i="6"/>
  <c r="J1067" i="11" s="1"/>
  <c r="F1068" i="6"/>
  <c r="J1068" i="11" s="1"/>
  <c r="F1069" i="6"/>
  <c r="J1069" i="11" s="1"/>
  <c r="F1070" i="6"/>
  <c r="J1070" i="11" s="1"/>
  <c r="F1071" i="6"/>
  <c r="J1071" i="11" s="1"/>
  <c r="F1072" i="6"/>
  <c r="J1072" i="11" s="1"/>
  <c r="F1073" i="6"/>
  <c r="J1073" i="11" s="1"/>
  <c r="F1074" i="6"/>
  <c r="J1074" i="11" s="1"/>
  <c r="F1075" i="6"/>
  <c r="J1075" i="11" s="1"/>
  <c r="F1076" i="6"/>
  <c r="J1076" i="11" s="1"/>
  <c r="F1077" i="6"/>
  <c r="J1077" i="11" s="1"/>
  <c r="F1078" i="6"/>
  <c r="J1078" i="11" s="1"/>
  <c r="F1079" i="6"/>
  <c r="J1079" i="11" s="1"/>
  <c r="F1080" i="6"/>
  <c r="J1080" i="11" s="1"/>
  <c r="F1081" i="6"/>
  <c r="J1081" i="11" s="1"/>
  <c r="F1082" i="6"/>
  <c r="J1082" i="11" s="1"/>
  <c r="F1083" i="6"/>
  <c r="J1083" i="11" s="1"/>
  <c r="F1084" i="6"/>
  <c r="J1084" i="11" s="1"/>
  <c r="F1085" i="6"/>
  <c r="J1085" i="11" s="1"/>
  <c r="F1086" i="6"/>
  <c r="J1086" i="11" s="1"/>
  <c r="F1087" i="6"/>
  <c r="J1087" i="11" s="1"/>
  <c r="F1088" i="6"/>
  <c r="J1088" i="11" s="1"/>
  <c r="F1089" i="6"/>
  <c r="J1089" i="11" s="1"/>
  <c r="F1090" i="6"/>
  <c r="J1090" i="11" s="1"/>
  <c r="F1091" i="6"/>
  <c r="J1091" i="11" s="1"/>
  <c r="F1092" i="6"/>
  <c r="J1092" i="11" s="1"/>
  <c r="F1093" i="6"/>
  <c r="J1093" i="11" s="1"/>
  <c r="F1094" i="6"/>
  <c r="J1094" i="11" s="1"/>
  <c r="F1095" i="6"/>
  <c r="J1095" i="11" s="1"/>
  <c r="F1096" i="6"/>
  <c r="J1096" i="11" s="1"/>
  <c r="F1097" i="6"/>
  <c r="J1097" i="11" s="1"/>
  <c r="F1098" i="6"/>
  <c r="J1098" i="11" s="1"/>
  <c r="F1099" i="6"/>
  <c r="J1099" i="11" s="1"/>
  <c r="F1100" i="6"/>
  <c r="J1100" i="11" s="1"/>
  <c r="F1101" i="6"/>
  <c r="J1101" i="11" s="1"/>
  <c r="F1102" i="6"/>
  <c r="J1102" i="11" s="1"/>
  <c r="F1103" i="6"/>
  <c r="J1103" i="11" s="1"/>
  <c r="F1104" i="6"/>
  <c r="J1104" i="11" s="1"/>
  <c r="F1105" i="6"/>
  <c r="J1105" i="11" s="1"/>
  <c r="F1106" i="6"/>
  <c r="J1106" i="11" s="1"/>
  <c r="F1107" i="6"/>
  <c r="J1107" i="11" s="1"/>
  <c r="F1108" i="6"/>
  <c r="J1108" i="11" s="1"/>
  <c r="F1109" i="6"/>
  <c r="J1109" i="11" s="1"/>
  <c r="F1110" i="6"/>
  <c r="J1110" i="11" s="1"/>
  <c r="F1111" i="6"/>
  <c r="J1111" i="11" s="1"/>
  <c r="F1112" i="6"/>
  <c r="J1112" i="11" s="1"/>
  <c r="F1113" i="6"/>
  <c r="J1113" i="11" s="1"/>
  <c r="F1114" i="6"/>
  <c r="J1114" i="11" s="1"/>
  <c r="F1115" i="6"/>
  <c r="J1115" i="11" s="1"/>
  <c r="F1116" i="6"/>
  <c r="J1116" i="11" s="1"/>
  <c r="F1117" i="6"/>
  <c r="J1117" i="11" s="1"/>
  <c r="F1118" i="6"/>
  <c r="J1118" i="11" s="1"/>
  <c r="F1119" i="6"/>
  <c r="J1119" i="11" s="1"/>
  <c r="F1120" i="6"/>
  <c r="J1120" i="11" s="1"/>
  <c r="F1121" i="6"/>
  <c r="J1121" i="11" s="1"/>
  <c r="F1122" i="6"/>
  <c r="J1122" i="11" s="1"/>
  <c r="F1123" i="6"/>
  <c r="J1123" i="11" s="1"/>
  <c r="F1124" i="6"/>
  <c r="J1124" i="11" s="1"/>
  <c r="F1125" i="6"/>
  <c r="J1125" i="11" s="1"/>
  <c r="F1126" i="6"/>
  <c r="J1126" i="11" s="1"/>
  <c r="F1127" i="6"/>
  <c r="J1127" i="11" s="1"/>
  <c r="F1128" i="6"/>
  <c r="J1128" i="11" s="1"/>
  <c r="F1129" i="6"/>
  <c r="J1129" i="11" s="1"/>
  <c r="F1130" i="6"/>
  <c r="J1130" i="11" s="1"/>
  <c r="F1131" i="6"/>
  <c r="J1131" i="11" s="1"/>
  <c r="F1132" i="6"/>
  <c r="J1132" i="11" s="1"/>
  <c r="F1133" i="6"/>
  <c r="J1133" i="11" s="1"/>
  <c r="F1134" i="6"/>
  <c r="J1134" i="11" s="1"/>
  <c r="F1135" i="6"/>
  <c r="J1135" i="11" s="1"/>
  <c r="F1136" i="6"/>
  <c r="J1136" i="11" s="1"/>
  <c r="F1137" i="6"/>
  <c r="J1137" i="11" s="1"/>
  <c r="F1138" i="6"/>
  <c r="J1138" i="11" s="1"/>
  <c r="F1139" i="6"/>
  <c r="J1139" i="11" s="1"/>
  <c r="F1140" i="6"/>
  <c r="J1140" i="11" s="1"/>
  <c r="F1141" i="6"/>
  <c r="J1141" i="11" s="1"/>
  <c r="F1142" i="6"/>
  <c r="J1142" i="11" s="1"/>
  <c r="F1143" i="6"/>
  <c r="J1143" i="11" s="1"/>
  <c r="F1144" i="6"/>
  <c r="J1144" i="11" s="1"/>
  <c r="F1145" i="6"/>
  <c r="J1145" i="11" s="1"/>
  <c r="F1146" i="6"/>
  <c r="J1146" i="11" s="1"/>
  <c r="F1147" i="6"/>
  <c r="J1147" i="11" s="1"/>
  <c r="F1148" i="6"/>
  <c r="J1148" i="11" s="1"/>
  <c r="F1149" i="6"/>
  <c r="J1149" i="11" s="1"/>
  <c r="F1150" i="6"/>
  <c r="J1150" i="11" s="1"/>
  <c r="F1151" i="6"/>
  <c r="J1151" i="11" s="1"/>
  <c r="F1152" i="6"/>
  <c r="J1152" i="11" s="1"/>
  <c r="F1153" i="6"/>
  <c r="J1153" i="11" s="1"/>
  <c r="F1154" i="6"/>
  <c r="J1154" i="11" s="1"/>
  <c r="F1155" i="6"/>
  <c r="J1155" i="11" s="1"/>
  <c r="F1156" i="6"/>
  <c r="J1156" i="11" s="1"/>
  <c r="F1157" i="6"/>
  <c r="J1157" i="11" s="1"/>
  <c r="F1158" i="6"/>
  <c r="J1158" i="11" s="1"/>
  <c r="F1159" i="6"/>
  <c r="J1159" i="11" s="1"/>
  <c r="F1160" i="6"/>
  <c r="J1160" i="11" s="1"/>
  <c r="F1161" i="6"/>
  <c r="J1161" i="11" s="1"/>
  <c r="F1162" i="6"/>
  <c r="J1162" i="11" s="1"/>
  <c r="F1163" i="6"/>
  <c r="J1163" i="11" s="1"/>
  <c r="F1164" i="6"/>
  <c r="J1164" i="11" s="1"/>
  <c r="F1165" i="6"/>
  <c r="J1165" i="11" s="1"/>
  <c r="F1166" i="6"/>
  <c r="J1166" i="11" s="1"/>
  <c r="F1167" i="6"/>
  <c r="J1167" i="11" s="1"/>
  <c r="F1168" i="6"/>
  <c r="J1168" i="11" s="1"/>
  <c r="F1169" i="6"/>
  <c r="J1169" i="11" s="1"/>
  <c r="F1170" i="6"/>
  <c r="J1170" i="11" s="1"/>
  <c r="F1171" i="6"/>
  <c r="J1171" i="11" s="1"/>
  <c r="F1172" i="6"/>
  <c r="J1172" i="11" s="1"/>
  <c r="F1173" i="6"/>
  <c r="J1173" i="11" s="1"/>
  <c r="F1174" i="6"/>
  <c r="J1174" i="11" s="1"/>
  <c r="F1175" i="6"/>
  <c r="J1175" i="11" s="1"/>
  <c r="F1176" i="6"/>
  <c r="J1176" i="11" s="1"/>
  <c r="F1177" i="6"/>
  <c r="J1177" i="11" s="1"/>
  <c r="F1178" i="6"/>
  <c r="J1178" i="11" s="1"/>
  <c r="F1179" i="6"/>
  <c r="J1179" i="11" s="1"/>
  <c r="F1180" i="6"/>
  <c r="J1180" i="11" s="1"/>
  <c r="F1181" i="6"/>
  <c r="J1181" i="11" s="1"/>
  <c r="F1182" i="6"/>
  <c r="J1182" i="11" s="1"/>
  <c r="F1183" i="6"/>
  <c r="J1183" i="11" s="1"/>
  <c r="F1184" i="6"/>
  <c r="J1184" i="11" s="1"/>
  <c r="F1185" i="6"/>
  <c r="J1185" i="11" s="1"/>
  <c r="F1186" i="6"/>
  <c r="J1186" i="11" s="1"/>
  <c r="F1187" i="6"/>
  <c r="J1187" i="11" s="1"/>
  <c r="F1188" i="6"/>
  <c r="J1188" i="11" s="1"/>
  <c r="F1189" i="6"/>
  <c r="J1189" i="11" s="1"/>
  <c r="F1190" i="6"/>
  <c r="J1190" i="11" s="1"/>
  <c r="F1191" i="6"/>
  <c r="J1191" i="11" s="1"/>
  <c r="F1192" i="6"/>
  <c r="J1192" i="11" s="1"/>
  <c r="F1193" i="6"/>
  <c r="J1193" i="11" s="1"/>
  <c r="F1194" i="6"/>
  <c r="J1194" i="11" s="1"/>
  <c r="F1195" i="6"/>
  <c r="J1195" i="11" s="1"/>
  <c r="F1196" i="6"/>
  <c r="J1196" i="11" s="1"/>
  <c r="F1197" i="6"/>
  <c r="J1197" i="11" s="1"/>
  <c r="F1198" i="6"/>
  <c r="J1198" i="11" s="1"/>
  <c r="F1199" i="6"/>
  <c r="J1199" i="11" s="1"/>
  <c r="F1200" i="6"/>
  <c r="J1200" i="11" s="1"/>
  <c r="F1201" i="6"/>
  <c r="J1201" i="11" s="1"/>
  <c r="F1202" i="6"/>
  <c r="J1202" i="11" s="1"/>
  <c r="F1203" i="6"/>
  <c r="J1203" i="11" s="1"/>
  <c r="F1204" i="6"/>
  <c r="J1204" i="11" s="1"/>
  <c r="F1205" i="6"/>
  <c r="J1205" i="11" s="1"/>
  <c r="F1206" i="6"/>
  <c r="J1206" i="11" s="1"/>
  <c r="F1207" i="6"/>
  <c r="J1207" i="11" s="1"/>
  <c r="F1208" i="6"/>
  <c r="J1208" i="11" s="1"/>
  <c r="F1209" i="6"/>
  <c r="J1209" i="11" s="1"/>
  <c r="F1210" i="6"/>
  <c r="J1210" i="11" s="1"/>
  <c r="F1211" i="6"/>
  <c r="J1211" i="11" s="1"/>
  <c r="F1212" i="6"/>
  <c r="J1212" i="11" s="1"/>
  <c r="F1213" i="6"/>
  <c r="J1213" i="11" s="1"/>
  <c r="F1214" i="6"/>
  <c r="J1214" i="11" s="1"/>
  <c r="F1215" i="6"/>
  <c r="J1215" i="11" s="1"/>
  <c r="F1216" i="6"/>
  <c r="J1216" i="11" s="1"/>
  <c r="F1217" i="6"/>
  <c r="J1217" i="11" s="1"/>
  <c r="F1218" i="6"/>
  <c r="J1218" i="11" s="1"/>
  <c r="F1219" i="6"/>
  <c r="J1219" i="11" s="1"/>
  <c r="F1220" i="6"/>
  <c r="J1220" i="11" s="1"/>
  <c r="F1221" i="6"/>
  <c r="J1221" i="11" s="1"/>
  <c r="F1222" i="6"/>
  <c r="J1222" i="11" s="1"/>
  <c r="F1223" i="6"/>
  <c r="J1223" i="11" s="1"/>
  <c r="F1224" i="6"/>
  <c r="J1224" i="11" s="1"/>
  <c r="F1225" i="6"/>
  <c r="J1225" i="11" s="1"/>
  <c r="F1226" i="6"/>
  <c r="J1226" i="11" s="1"/>
  <c r="F1227" i="6"/>
  <c r="J1227" i="11" s="1"/>
  <c r="F1228" i="6"/>
  <c r="J1228" i="11" s="1"/>
  <c r="F1229" i="6"/>
  <c r="J1229" i="11" s="1"/>
  <c r="F1230" i="6"/>
  <c r="J1230" i="11" s="1"/>
  <c r="F1231" i="6"/>
  <c r="J1231" i="11" s="1"/>
  <c r="F1232" i="6"/>
  <c r="J1232" i="11" s="1"/>
  <c r="F1233" i="6"/>
  <c r="J1233" i="11" s="1"/>
  <c r="F1234" i="6"/>
  <c r="J1234" i="11" s="1"/>
  <c r="F1235" i="6"/>
  <c r="J1235" i="11" s="1"/>
  <c r="F1236" i="6"/>
  <c r="J1236" i="11" s="1"/>
  <c r="F1237" i="6"/>
  <c r="J1237" i="11" s="1"/>
  <c r="F1238" i="6"/>
  <c r="J1238" i="11" s="1"/>
  <c r="F1239" i="6"/>
  <c r="J1239" i="11" s="1"/>
  <c r="F1240" i="6"/>
  <c r="J1240" i="11" s="1"/>
  <c r="F1241" i="6"/>
  <c r="J1241" i="11" s="1"/>
  <c r="F1242" i="6"/>
  <c r="J1242" i="11" s="1"/>
  <c r="F1243" i="6"/>
  <c r="J1243" i="11" s="1"/>
  <c r="F1244" i="6"/>
  <c r="J1244" i="11" s="1"/>
  <c r="F1245" i="6"/>
  <c r="J1245" i="11" s="1"/>
  <c r="F1246" i="6"/>
  <c r="J1246" i="11" s="1"/>
  <c r="F1247" i="6"/>
  <c r="J1247" i="11" s="1"/>
  <c r="F1248" i="6"/>
  <c r="J1248" i="11" s="1"/>
  <c r="F1249" i="6"/>
  <c r="J1249" i="11" s="1"/>
  <c r="F1250" i="6"/>
  <c r="J1250" i="11" s="1"/>
  <c r="F1251" i="6"/>
  <c r="J1251" i="11" s="1"/>
  <c r="F1252" i="6"/>
  <c r="J1252" i="11" s="1"/>
  <c r="F1253" i="6"/>
  <c r="J1253" i="11" s="1"/>
  <c r="F1254" i="6"/>
  <c r="J1254" i="11" s="1"/>
  <c r="F1255" i="6"/>
  <c r="J1255" i="11" s="1"/>
  <c r="F1256" i="6"/>
  <c r="J1256" i="11" s="1"/>
  <c r="F1257" i="6"/>
  <c r="J1257" i="11" s="1"/>
  <c r="F1258" i="6"/>
  <c r="J1258" i="11" s="1"/>
  <c r="F1259" i="6"/>
  <c r="J1259" i="11" s="1"/>
  <c r="F1260" i="6"/>
  <c r="J1260" i="11" s="1"/>
  <c r="F1261" i="6"/>
  <c r="J1261" i="11" s="1"/>
  <c r="F1262" i="6"/>
  <c r="J1262" i="11" s="1"/>
  <c r="F1263" i="6"/>
  <c r="J1263" i="11" s="1"/>
  <c r="F1264" i="6"/>
  <c r="J1264" i="11" s="1"/>
  <c r="F1265" i="6"/>
  <c r="J1265" i="11" s="1"/>
  <c r="F1266" i="6"/>
  <c r="J1266" i="11" s="1"/>
  <c r="F1267" i="6"/>
  <c r="J1267" i="11" s="1"/>
  <c r="F1268" i="6"/>
  <c r="J1268" i="11" s="1"/>
  <c r="F1269" i="6"/>
  <c r="J1269" i="11" s="1"/>
  <c r="F1270" i="6"/>
  <c r="J1270" i="11" s="1"/>
  <c r="F1271" i="6"/>
  <c r="J1271" i="11" s="1"/>
  <c r="F1272" i="6"/>
  <c r="J1272" i="11" s="1"/>
  <c r="F1273" i="6"/>
  <c r="J1273" i="11" s="1"/>
  <c r="F1274" i="6"/>
  <c r="J1274" i="11" s="1"/>
  <c r="F1275" i="6"/>
  <c r="J1275" i="11" s="1"/>
  <c r="F1276" i="6"/>
  <c r="J1276" i="11" s="1"/>
  <c r="F1277" i="6"/>
  <c r="J1277" i="11" s="1"/>
  <c r="F1278" i="6"/>
  <c r="J1278" i="11" s="1"/>
  <c r="F1279" i="6"/>
  <c r="J1279" i="11" s="1"/>
  <c r="F1280" i="6"/>
  <c r="J1280" i="11" s="1"/>
  <c r="F1281" i="6"/>
  <c r="J1281" i="11" s="1"/>
  <c r="F1282" i="6"/>
  <c r="J1282" i="11" s="1"/>
  <c r="F1283" i="6"/>
  <c r="J1283" i="11" s="1"/>
  <c r="F1284" i="6"/>
  <c r="J1284" i="11" s="1"/>
  <c r="F1285" i="6"/>
  <c r="J1285" i="11" s="1"/>
  <c r="F1286" i="6"/>
  <c r="J1286" i="11" s="1"/>
  <c r="F1287" i="6"/>
  <c r="J1287" i="11" s="1"/>
  <c r="F1288" i="6"/>
  <c r="J1288" i="11" s="1"/>
  <c r="F1289" i="6"/>
  <c r="J1289" i="11" s="1"/>
  <c r="F1290" i="6"/>
  <c r="J1290" i="11" s="1"/>
  <c r="F1291" i="6"/>
  <c r="J1291" i="11" s="1"/>
  <c r="F1292" i="6"/>
  <c r="J1292" i="11" s="1"/>
  <c r="F1293" i="6"/>
  <c r="J1293" i="11" s="1"/>
  <c r="F1294" i="6"/>
  <c r="J1294" i="11" s="1"/>
  <c r="F1295" i="6"/>
  <c r="J1295" i="11" s="1"/>
  <c r="F1296" i="6"/>
  <c r="J1296" i="11" s="1"/>
  <c r="F1297" i="6"/>
  <c r="J1297" i="11" s="1"/>
  <c r="F1298" i="6"/>
  <c r="J1298" i="11" s="1"/>
  <c r="F1299" i="6"/>
  <c r="J1299" i="11" s="1"/>
  <c r="F1300" i="6"/>
  <c r="J1300" i="11" s="1"/>
  <c r="F1301" i="6"/>
  <c r="J1301" i="11" s="1"/>
  <c r="F1302" i="6"/>
  <c r="J1302" i="11" s="1"/>
  <c r="F1303" i="6"/>
  <c r="J1303" i="11" s="1"/>
  <c r="F1304" i="6"/>
  <c r="J1304" i="11" s="1"/>
  <c r="F1305" i="6"/>
  <c r="J1305" i="11" s="1"/>
  <c r="F1306" i="6"/>
  <c r="J1306" i="11" s="1"/>
  <c r="F1307" i="6"/>
  <c r="J1307" i="11" s="1"/>
  <c r="F1308" i="6"/>
  <c r="J1308" i="11" s="1"/>
  <c r="F1309" i="6"/>
  <c r="J1309" i="11" s="1"/>
  <c r="F1310" i="6"/>
  <c r="J1310" i="11" s="1"/>
  <c r="F1311" i="6"/>
  <c r="J1311" i="11" s="1"/>
  <c r="F1312" i="6"/>
  <c r="J1312" i="11" s="1"/>
  <c r="F1313" i="6"/>
  <c r="J1313" i="11" s="1"/>
  <c r="F1314" i="6"/>
  <c r="J1314" i="11" s="1"/>
  <c r="F1315" i="6"/>
  <c r="J1315" i="11" s="1"/>
  <c r="F1316" i="6"/>
  <c r="J1316" i="11" s="1"/>
  <c r="F1317" i="6"/>
  <c r="J1317" i="11" s="1"/>
  <c r="F1318" i="6"/>
  <c r="J1318" i="11" s="1"/>
  <c r="F1319" i="6"/>
  <c r="J1319" i="11" s="1"/>
  <c r="F1320" i="6"/>
  <c r="J1320" i="11" s="1"/>
  <c r="F1321" i="6"/>
  <c r="J1321" i="11" s="1"/>
  <c r="F1322" i="6"/>
  <c r="J1322" i="11" s="1"/>
  <c r="F1323" i="6"/>
  <c r="J1323" i="11" s="1"/>
  <c r="F1324" i="6"/>
  <c r="J1324" i="11" s="1"/>
  <c r="F1325" i="6"/>
  <c r="J1325" i="11" s="1"/>
  <c r="F1326" i="6"/>
  <c r="J1326" i="11" s="1"/>
  <c r="F1327" i="6"/>
  <c r="J1327" i="11" s="1"/>
  <c r="F1328" i="6"/>
  <c r="J1328" i="11" s="1"/>
  <c r="F1329" i="6"/>
  <c r="J1329" i="11" s="1"/>
  <c r="F1330" i="6"/>
  <c r="J1330" i="11" s="1"/>
  <c r="F1331" i="6"/>
  <c r="J1331" i="11" s="1"/>
  <c r="F1332" i="6"/>
  <c r="J1332" i="11" s="1"/>
  <c r="F1333" i="6"/>
  <c r="J1333" i="11" s="1"/>
  <c r="F1334" i="6"/>
  <c r="J1334" i="11" s="1"/>
  <c r="F1335" i="6"/>
  <c r="J1335" i="11" s="1"/>
  <c r="F1336" i="6"/>
  <c r="J1336" i="11" s="1"/>
  <c r="F1337" i="6"/>
  <c r="J1337" i="11" s="1"/>
  <c r="F1338" i="6"/>
  <c r="J1338" i="11" s="1"/>
  <c r="F1339" i="6"/>
  <c r="J1339" i="11" s="1"/>
  <c r="F1340" i="6"/>
  <c r="J1340" i="11" s="1"/>
  <c r="F1341" i="6"/>
  <c r="J1341" i="11" s="1"/>
  <c r="F1342" i="6"/>
  <c r="J1342" i="11" s="1"/>
  <c r="F1343" i="6"/>
  <c r="J1343" i="11" s="1"/>
  <c r="F1344" i="6"/>
  <c r="J1344" i="11" s="1"/>
  <c r="F1345" i="6"/>
  <c r="J1345" i="11" s="1"/>
  <c r="F1346" i="6"/>
  <c r="J1346" i="11" s="1"/>
  <c r="F1347" i="6"/>
  <c r="J1347" i="11" s="1"/>
  <c r="F1348" i="6"/>
  <c r="J1348" i="11" s="1"/>
  <c r="F1349" i="6"/>
  <c r="J1349" i="11" s="1"/>
  <c r="F1350" i="6"/>
  <c r="J1350" i="11" s="1"/>
  <c r="F1351" i="6"/>
  <c r="J1351" i="11" s="1"/>
  <c r="F1352" i="6"/>
  <c r="J1352" i="11" s="1"/>
  <c r="F1353" i="6"/>
  <c r="J1353" i="11" s="1"/>
  <c r="F1354" i="6"/>
  <c r="J1354" i="11" s="1"/>
  <c r="F1355" i="6"/>
  <c r="J1355" i="11" s="1"/>
  <c r="F1356" i="6"/>
  <c r="J1356" i="11" s="1"/>
  <c r="F1357" i="6"/>
  <c r="J1357" i="11" s="1"/>
  <c r="F1358" i="6"/>
  <c r="J1358" i="11" s="1"/>
  <c r="F1359" i="6"/>
  <c r="J1359" i="11" s="1"/>
  <c r="F1360" i="6"/>
  <c r="J1360" i="11" s="1"/>
  <c r="F1361" i="6"/>
  <c r="J1361" i="11" s="1"/>
  <c r="F1362" i="6"/>
  <c r="J1362" i="11" s="1"/>
  <c r="F1363" i="6"/>
  <c r="J1363" i="11" s="1"/>
  <c r="F1364" i="6"/>
  <c r="J1364" i="11" s="1"/>
  <c r="F1365" i="6"/>
  <c r="J1365" i="11" s="1"/>
  <c r="F1366" i="6"/>
  <c r="J1366" i="11" s="1"/>
  <c r="F1367" i="6"/>
  <c r="J1367" i="11" s="1"/>
  <c r="F1368" i="6"/>
  <c r="J1368" i="11" s="1"/>
  <c r="F1369" i="6"/>
  <c r="J1369" i="11" s="1"/>
  <c r="F1370" i="6"/>
  <c r="J1370" i="11" s="1"/>
  <c r="F1371" i="6"/>
  <c r="J1371" i="11" s="1"/>
  <c r="F1372" i="6"/>
  <c r="J1372" i="11" s="1"/>
  <c r="F1373" i="6"/>
  <c r="J1373" i="11" s="1"/>
  <c r="F1374" i="6"/>
  <c r="J1374" i="11" s="1"/>
  <c r="F1375" i="6"/>
  <c r="J1375" i="11" s="1"/>
  <c r="F1376" i="6"/>
  <c r="J1376" i="11" s="1"/>
  <c r="F1377" i="6"/>
  <c r="J1377" i="11" s="1"/>
  <c r="F1378" i="6"/>
  <c r="J1378" i="11" s="1"/>
  <c r="F1379" i="6"/>
  <c r="J1379" i="11" s="1"/>
  <c r="F1380" i="6"/>
  <c r="J1380" i="11" s="1"/>
  <c r="F1381" i="6"/>
  <c r="J1381" i="11" s="1"/>
  <c r="F1382" i="6"/>
  <c r="J1382" i="11" s="1"/>
  <c r="F1383" i="6"/>
  <c r="J1383" i="11" s="1"/>
  <c r="F1384" i="6"/>
  <c r="J1384" i="11" s="1"/>
  <c r="F1385" i="6"/>
  <c r="J1385" i="11" s="1"/>
  <c r="F1386" i="6"/>
  <c r="J1386" i="11" s="1"/>
  <c r="F1387" i="6"/>
  <c r="J1387" i="11" s="1"/>
  <c r="F1388" i="6"/>
  <c r="J1388" i="11" s="1"/>
  <c r="F1389" i="6"/>
  <c r="J1389" i="11" s="1"/>
  <c r="F1390" i="6"/>
  <c r="J1390" i="11" s="1"/>
  <c r="F1391" i="6"/>
  <c r="J1391" i="11" s="1"/>
  <c r="F1392" i="6"/>
  <c r="J1392" i="11" s="1"/>
  <c r="F1393" i="6"/>
  <c r="J1393" i="11" s="1"/>
  <c r="F1394" i="6"/>
  <c r="J1394" i="11" s="1"/>
  <c r="F1395" i="6"/>
  <c r="J1395" i="11" s="1"/>
  <c r="F1396" i="6"/>
  <c r="J1396" i="11" s="1"/>
  <c r="F1397" i="6"/>
  <c r="J1397" i="11" s="1"/>
  <c r="F1398" i="6"/>
  <c r="J1398" i="11" s="1"/>
  <c r="F1399" i="6"/>
  <c r="J1399" i="11" s="1"/>
  <c r="F1400" i="6"/>
  <c r="J1400" i="11" s="1"/>
  <c r="F1401" i="6"/>
  <c r="J1401" i="11" s="1"/>
  <c r="F1402" i="6"/>
  <c r="J1402" i="11" s="1"/>
  <c r="F1403" i="6"/>
  <c r="J1403" i="11" s="1"/>
  <c r="F1404" i="6"/>
  <c r="J1404" i="11" s="1"/>
  <c r="F1405" i="6"/>
  <c r="J1405" i="11" s="1"/>
  <c r="F1406" i="6"/>
  <c r="J1406" i="11" s="1"/>
  <c r="F1407" i="6"/>
  <c r="J1407" i="11" s="1"/>
  <c r="F1408" i="6"/>
  <c r="J1408" i="11" s="1"/>
  <c r="F1409" i="6"/>
  <c r="J1409" i="11" s="1"/>
  <c r="F1410" i="6"/>
  <c r="J1410" i="11" s="1"/>
  <c r="F1411" i="6"/>
  <c r="J1411" i="11" s="1"/>
  <c r="F1412" i="6"/>
  <c r="J1412" i="11" s="1"/>
  <c r="F1413" i="6"/>
  <c r="J1413" i="11" s="1"/>
  <c r="F1414" i="6"/>
  <c r="J1414" i="11" s="1"/>
  <c r="F1415" i="6"/>
  <c r="J1415" i="11" s="1"/>
  <c r="F1416" i="6"/>
  <c r="J1416" i="11" s="1"/>
  <c r="F1417" i="6"/>
  <c r="J1417" i="11" s="1"/>
  <c r="F1418" i="6"/>
  <c r="J1418" i="11" s="1"/>
  <c r="F1419" i="6"/>
  <c r="J1419" i="11" s="1"/>
  <c r="F1420" i="6"/>
  <c r="J1420" i="11" s="1"/>
  <c r="F1421" i="6"/>
  <c r="J1421" i="11" s="1"/>
  <c r="F1422" i="6"/>
  <c r="J1422" i="11" s="1"/>
  <c r="F1423" i="6"/>
  <c r="J1423" i="11" s="1"/>
  <c r="F1424" i="6"/>
  <c r="J1424" i="11" s="1"/>
  <c r="F1425" i="6"/>
  <c r="J1425" i="11" s="1"/>
  <c r="F1426" i="6"/>
  <c r="J1426" i="11" s="1"/>
  <c r="F1427" i="6"/>
  <c r="J1427" i="11" s="1"/>
  <c r="F1428" i="6"/>
  <c r="J1428" i="11" s="1"/>
  <c r="F1429" i="6"/>
  <c r="J1429" i="11" s="1"/>
  <c r="F1430" i="6"/>
  <c r="J1430" i="11" s="1"/>
  <c r="F1431" i="6"/>
  <c r="J1431" i="11" s="1"/>
  <c r="F1432" i="6"/>
  <c r="J1432" i="11" s="1"/>
  <c r="F1433" i="6"/>
  <c r="J1433" i="11" s="1"/>
  <c r="F1434" i="6"/>
  <c r="J1434" i="11" s="1"/>
  <c r="F1435" i="6"/>
  <c r="J1435" i="11" s="1"/>
  <c r="F1436" i="6"/>
  <c r="J1436" i="11" s="1"/>
  <c r="F1437" i="6"/>
  <c r="J1437" i="11" s="1"/>
  <c r="F1438" i="6"/>
  <c r="J1438" i="11" s="1"/>
  <c r="F1439" i="6"/>
  <c r="J1439" i="11" s="1"/>
  <c r="F1440" i="6"/>
  <c r="J1440" i="11" s="1"/>
  <c r="F1441" i="6"/>
  <c r="J1441" i="11" s="1"/>
  <c r="F1442" i="6"/>
  <c r="J1442" i="11" s="1"/>
  <c r="F1443" i="6"/>
  <c r="J1443" i="11" s="1"/>
  <c r="F1444" i="6"/>
  <c r="J1444" i="11" s="1"/>
  <c r="F1445" i="6"/>
  <c r="J1445" i="11" s="1"/>
  <c r="F1446" i="6"/>
  <c r="J1446" i="11" s="1"/>
  <c r="F1447" i="6"/>
  <c r="J1447" i="11" s="1"/>
  <c r="F1448" i="6"/>
  <c r="J1448" i="11" s="1"/>
  <c r="F1449" i="6"/>
  <c r="J1449" i="11" s="1"/>
  <c r="F1450" i="6"/>
  <c r="J1450" i="11" s="1"/>
  <c r="F1451" i="6"/>
  <c r="J1451" i="11" s="1"/>
  <c r="F1452" i="6"/>
  <c r="J1452" i="11" s="1"/>
  <c r="F1453" i="6"/>
  <c r="J1453" i="11" s="1"/>
  <c r="F1454" i="6"/>
  <c r="J1454" i="11" s="1"/>
  <c r="F1455" i="6"/>
  <c r="J1455" i="11" s="1"/>
  <c r="F1456" i="6"/>
  <c r="J1456" i="11" s="1"/>
  <c r="F1457" i="6"/>
  <c r="J1457" i="11" s="1"/>
  <c r="F1458" i="6"/>
  <c r="J1458" i="11" s="1"/>
  <c r="F1459" i="6"/>
  <c r="J1459" i="11" s="1"/>
  <c r="F1460" i="6"/>
  <c r="J1460" i="11" s="1"/>
  <c r="F1461" i="6"/>
  <c r="J1461" i="11" s="1"/>
  <c r="F1462" i="6"/>
  <c r="J1462" i="11" s="1"/>
  <c r="F1463" i="6"/>
  <c r="J1463" i="11" s="1"/>
  <c r="F1464" i="6"/>
  <c r="J1464" i="11" s="1"/>
  <c r="F1465" i="6"/>
  <c r="J1465" i="11" s="1"/>
  <c r="F1466" i="6"/>
  <c r="J1466" i="11" s="1"/>
  <c r="F1467" i="6"/>
  <c r="J1467" i="11" s="1"/>
  <c r="F1468" i="6"/>
  <c r="J1468" i="11" s="1"/>
  <c r="F1469" i="6"/>
  <c r="J1469" i="11" s="1"/>
  <c r="F1470" i="6"/>
  <c r="J1470" i="11" s="1"/>
  <c r="F1471" i="6"/>
  <c r="J1471" i="11" s="1"/>
  <c r="F1472" i="6"/>
  <c r="J1472" i="11" s="1"/>
  <c r="F1473" i="6"/>
  <c r="J1473" i="11" s="1"/>
  <c r="F1474" i="6"/>
  <c r="J1474" i="11" s="1"/>
  <c r="F1475" i="6"/>
  <c r="J1475" i="11" s="1"/>
  <c r="F1476" i="6"/>
  <c r="J1476" i="11" s="1"/>
  <c r="F1477" i="6"/>
  <c r="J1477" i="11" s="1"/>
  <c r="F1478" i="6"/>
  <c r="J1478" i="11" s="1"/>
  <c r="F1479" i="6"/>
  <c r="J1479" i="11" s="1"/>
  <c r="F1480" i="6"/>
  <c r="J1480" i="11" s="1"/>
  <c r="F1481" i="6"/>
  <c r="J1481" i="11" s="1"/>
  <c r="F1482" i="6"/>
  <c r="J1482" i="11" s="1"/>
  <c r="F1483" i="6"/>
  <c r="J1483" i="11" s="1"/>
  <c r="F1484" i="6"/>
  <c r="J1484" i="11" s="1"/>
  <c r="F1485" i="6"/>
  <c r="J1485" i="11" s="1"/>
  <c r="F1486" i="6"/>
  <c r="J1486" i="11" s="1"/>
  <c r="F1487" i="6"/>
  <c r="J1487" i="11" s="1"/>
  <c r="F1488" i="6"/>
  <c r="J1488" i="11" s="1"/>
  <c r="F1489" i="6"/>
  <c r="J1489" i="11" s="1"/>
  <c r="F1490" i="6"/>
  <c r="J1490" i="11" s="1"/>
  <c r="F1491" i="6"/>
  <c r="J1491" i="11" s="1"/>
  <c r="F1492" i="6"/>
  <c r="J1492" i="11" s="1"/>
  <c r="F1493" i="6"/>
  <c r="J1493" i="11" s="1"/>
  <c r="F1494" i="6"/>
  <c r="J1494" i="11" s="1"/>
  <c r="F1495" i="6"/>
  <c r="J1495" i="11" s="1"/>
  <c r="F1496" i="6"/>
  <c r="J1496" i="11" s="1"/>
  <c r="F1497" i="6"/>
  <c r="J1497" i="11" s="1"/>
  <c r="F1498" i="6"/>
  <c r="J1498" i="11" s="1"/>
  <c r="F1499" i="6"/>
  <c r="J1499" i="11" s="1"/>
  <c r="F1500" i="6"/>
  <c r="J1500" i="11" s="1"/>
  <c r="F1501" i="6"/>
  <c r="J1501" i="11" s="1"/>
  <c r="F1502" i="6"/>
  <c r="J1502" i="11" s="1"/>
  <c r="F1503" i="6"/>
  <c r="J1503" i="11" s="1"/>
  <c r="F1504" i="6"/>
  <c r="J1504" i="11" s="1"/>
  <c r="F1505" i="6"/>
  <c r="J1505" i="11" s="1"/>
  <c r="F1506" i="6"/>
  <c r="J1506" i="11" s="1"/>
  <c r="F1507" i="6"/>
  <c r="J1507" i="11" s="1"/>
  <c r="F1508" i="6"/>
  <c r="J1508" i="11" s="1"/>
  <c r="F1509" i="6"/>
  <c r="J1509" i="11" s="1"/>
  <c r="F1510" i="6"/>
  <c r="J1510" i="11" s="1"/>
  <c r="F1511" i="6"/>
  <c r="J1511" i="11" s="1"/>
  <c r="F1512" i="6"/>
  <c r="J1512" i="11" s="1"/>
  <c r="F1513" i="6"/>
  <c r="J1513" i="11" s="1"/>
  <c r="F1514" i="6"/>
  <c r="J1514" i="11" s="1"/>
  <c r="F1515" i="6"/>
  <c r="J1515" i="11" s="1"/>
  <c r="F1516" i="6"/>
  <c r="J1516" i="11" s="1"/>
  <c r="F1517" i="6"/>
  <c r="J1517" i="11" s="1"/>
  <c r="F1518" i="6"/>
  <c r="J1518" i="11" s="1"/>
  <c r="F1519" i="6"/>
  <c r="J1519" i="11" s="1"/>
  <c r="F1520" i="6"/>
  <c r="J1520" i="11" s="1"/>
  <c r="F1521" i="6"/>
  <c r="J1521" i="11" s="1"/>
  <c r="F1522" i="6"/>
  <c r="J1522" i="11" s="1"/>
  <c r="F1523" i="6"/>
  <c r="J1523" i="11" s="1"/>
  <c r="F1524" i="6"/>
  <c r="J1524" i="11" s="1"/>
  <c r="F1525" i="6"/>
  <c r="J1525" i="11" s="1"/>
  <c r="F1526" i="6"/>
  <c r="J1526" i="11" s="1"/>
  <c r="F1527" i="6"/>
  <c r="J1527" i="11" s="1"/>
  <c r="F1528" i="6"/>
  <c r="J1528" i="11" s="1"/>
  <c r="F1529" i="6"/>
  <c r="J1529" i="11" s="1"/>
  <c r="F1530" i="6"/>
  <c r="J1530" i="11" s="1"/>
  <c r="F1531" i="6"/>
  <c r="J1531" i="11" s="1"/>
  <c r="F1532" i="6"/>
  <c r="J1532" i="11" s="1"/>
  <c r="F1533" i="6"/>
  <c r="J1533" i="11" s="1"/>
  <c r="F1534" i="6"/>
  <c r="J1534" i="11" s="1"/>
  <c r="F1535" i="6"/>
  <c r="J1535" i="11" s="1"/>
  <c r="F1536" i="6"/>
  <c r="J1536" i="11" s="1"/>
  <c r="F1537" i="6"/>
  <c r="J1537" i="11" s="1"/>
  <c r="F1538" i="6"/>
  <c r="J1538" i="11" s="1"/>
  <c r="F1539" i="6"/>
  <c r="J1539" i="11" s="1"/>
  <c r="F1540" i="6"/>
  <c r="J1540" i="11" s="1"/>
  <c r="F1541" i="6"/>
  <c r="J1541" i="11" s="1"/>
  <c r="F1542" i="6"/>
  <c r="J1542" i="11" s="1"/>
  <c r="F1543" i="6"/>
  <c r="J1543" i="11" s="1"/>
  <c r="F1544" i="6"/>
  <c r="J1544" i="11" s="1"/>
  <c r="F1545" i="6"/>
  <c r="J1545" i="11" s="1"/>
  <c r="F1546" i="6"/>
  <c r="J1546" i="11" s="1"/>
  <c r="F1547" i="6"/>
  <c r="J1547" i="11" s="1"/>
  <c r="F1548" i="6"/>
  <c r="J1548" i="11" s="1"/>
  <c r="F1549" i="6"/>
  <c r="J1549" i="11" s="1"/>
  <c r="F1550" i="6"/>
  <c r="J1550" i="11" s="1"/>
  <c r="F1551" i="6"/>
  <c r="J1551" i="11" s="1"/>
  <c r="F1552" i="6"/>
  <c r="J1552" i="11" s="1"/>
  <c r="F1553" i="6"/>
  <c r="J1553" i="11" s="1"/>
  <c r="F1554" i="6"/>
  <c r="J1554" i="11" s="1"/>
  <c r="F1555" i="6"/>
  <c r="J1555" i="11" s="1"/>
  <c r="F1556" i="6"/>
  <c r="J1556" i="11" s="1"/>
  <c r="F1557" i="6"/>
  <c r="J1557" i="11" s="1"/>
  <c r="F1558" i="6"/>
  <c r="J1558" i="11" s="1"/>
  <c r="F1559" i="6"/>
  <c r="J1559" i="11" s="1"/>
  <c r="F1560" i="6"/>
  <c r="J1560" i="11" s="1"/>
  <c r="F1561" i="6"/>
  <c r="J1561" i="11" s="1"/>
  <c r="F1562" i="6"/>
  <c r="J1562" i="11" s="1"/>
  <c r="F1563" i="6"/>
  <c r="J1563" i="11" s="1"/>
  <c r="F1564" i="6"/>
  <c r="J1564" i="11" s="1"/>
  <c r="F1565" i="6"/>
  <c r="J1565" i="11" s="1"/>
  <c r="F1566" i="6"/>
  <c r="J1566" i="11" s="1"/>
  <c r="F1567" i="6"/>
  <c r="J1567" i="11" s="1"/>
  <c r="F1568" i="6"/>
  <c r="J1568" i="11" s="1"/>
  <c r="F1569" i="6"/>
  <c r="J1569" i="11" s="1"/>
  <c r="F1570" i="6"/>
  <c r="J1570" i="11" s="1"/>
  <c r="F1571" i="6"/>
  <c r="J1571" i="11" s="1"/>
  <c r="F1572" i="6"/>
  <c r="J1572" i="11" s="1"/>
  <c r="F1573" i="6"/>
  <c r="J1573" i="11" s="1"/>
  <c r="F1574" i="6"/>
  <c r="J1574" i="11" s="1"/>
  <c r="F1575" i="6"/>
  <c r="J1575" i="11" s="1"/>
  <c r="F1576" i="6"/>
  <c r="J1576" i="11" s="1"/>
  <c r="F1577" i="6"/>
  <c r="J1577" i="11" s="1"/>
  <c r="F1578" i="6"/>
  <c r="J1578" i="11" s="1"/>
  <c r="F1579" i="6"/>
  <c r="J1579" i="11" s="1"/>
  <c r="F1580" i="6"/>
  <c r="J1580" i="11" s="1"/>
  <c r="F1581" i="6"/>
  <c r="J1581" i="11" s="1"/>
  <c r="F1582" i="6"/>
  <c r="J1582" i="11" s="1"/>
  <c r="F1583" i="6"/>
  <c r="J1583" i="11" s="1"/>
  <c r="F1584" i="6"/>
  <c r="J1584" i="11" s="1"/>
  <c r="F1585" i="6"/>
  <c r="J1585" i="11" s="1"/>
  <c r="F1586" i="6"/>
  <c r="J1586" i="11" s="1"/>
  <c r="F1587" i="6"/>
  <c r="J1587" i="11" s="1"/>
  <c r="F1588" i="6"/>
  <c r="J1588" i="11" s="1"/>
  <c r="F1589" i="6"/>
  <c r="J1589" i="11" s="1"/>
  <c r="F1590" i="6"/>
  <c r="J1590" i="11" s="1"/>
  <c r="F1591" i="6"/>
  <c r="J1591" i="11" s="1"/>
  <c r="F1592" i="6"/>
  <c r="J1592" i="11" s="1"/>
  <c r="F1593" i="6"/>
  <c r="J1593" i="11" s="1"/>
  <c r="F1594" i="6"/>
  <c r="J1594" i="11" s="1"/>
  <c r="F1595" i="6"/>
  <c r="J1595" i="11" s="1"/>
  <c r="F1596" i="6"/>
  <c r="J1596" i="11" s="1"/>
  <c r="F1597" i="6"/>
  <c r="J1597" i="11" s="1"/>
  <c r="F1598" i="6"/>
  <c r="J1598" i="11" s="1"/>
  <c r="F1599" i="6"/>
  <c r="J1599" i="11" s="1"/>
  <c r="F1600" i="6"/>
  <c r="J1600" i="11" s="1"/>
  <c r="F1601" i="6"/>
  <c r="J1601" i="11" s="1"/>
  <c r="F1602" i="6"/>
  <c r="J1602" i="11" s="1"/>
  <c r="F1603" i="6"/>
  <c r="J1603" i="11" s="1"/>
  <c r="F1604" i="6"/>
  <c r="J1604" i="11" s="1"/>
  <c r="F1605" i="6"/>
  <c r="J1605" i="11" s="1"/>
  <c r="F1606" i="6"/>
  <c r="J1606" i="11" s="1"/>
  <c r="F1607" i="6"/>
  <c r="J1607" i="11" s="1"/>
  <c r="F1608" i="6"/>
  <c r="J1608" i="11" s="1"/>
  <c r="F1609" i="6"/>
  <c r="J1609" i="11" s="1"/>
  <c r="F1610" i="6"/>
  <c r="J1610" i="11" s="1"/>
  <c r="F1611" i="6"/>
  <c r="J1611" i="11" s="1"/>
  <c r="F1612" i="6"/>
  <c r="J1612" i="11" s="1"/>
  <c r="F1613" i="6"/>
  <c r="J1613" i="11" s="1"/>
  <c r="F1614" i="6"/>
  <c r="J1614" i="11" s="1"/>
  <c r="F1615" i="6"/>
  <c r="J1615" i="11" s="1"/>
  <c r="F1616" i="6"/>
  <c r="J1616" i="11" s="1"/>
  <c r="F1617" i="6"/>
  <c r="J1617" i="11" s="1"/>
  <c r="F1618" i="6"/>
  <c r="J1618" i="11" s="1"/>
  <c r="F1619" i="6"/>
  <c r="J1619" i="11" s="1"/>
  <c r="F1620" i="6"/>
  <c r="J1620" i="11" s="1"/>
  <c r="F1621" i="6"/>
  <c r="J1621" i="11" s="1"/>
  <c r="F1622" i="6"/>
  <c r="J1622" i="11" s="1"/>
  <c r="F1623" i="6"/>
  <c r="J1623" i="11" s="1"/>
  <c r="F1624" i="6"/>
  <c r="J1624" i="11" s="1"/>
  <c r="F1625" i="6"/>
  <c r="J1625" i="11" s="1"/>
  <c r="F1626" i="6"/>
  <c r="J1626" i="11" s="1"/>
  <c r="F1627" i="6"/>
  <c r="J1627" i="11" s="1"/>
  <c r="F1628" i="6"/>
  <c r="J1628" i="11" s="1"/>
  <c r="F1629" i="6"/>
  <c r="J1629" i="11" s="1"/>
  <c r="F1630" i="6"/>
  <c r="J1630" i="11" s="1"/>
  <c r="F1631" i="6"/>
  <c r="J1631" i="11" s="1"/>
  <c r="F1632" i="6"/>
  <c r="J1632" i="11" s="1"/>
  <c r="F1633" i="6"/>
  <c r="J1633" i="11" s="1"/>
  <c r="F1634" i="6"/>
  <c r="J1634" i="11" s="1"/>
  <c r="F1635" i="6"/>
  <c r="J1635" i="11" s="1"/>
  <c r="F1636" i="6"/>
  <c r="J1636" i="11" s="1"/>
  <c r="F1637" i="6"/>
  <c r="J1637" i="11" s="1"/>
  <c r="F1638" i="6"/>
  <c r="J1638" i="11" s="1"/>
  <c r="F1639" i="6"/>
  <c r="J1639" i="11" s="1"/>
  <c r="F1640" i="6"/>
  <c r="J1640" i="11" s="1"/>
  <c r="F1641" i="6"/>
  <c r="J1641" i="11" s="1"/>
  <c r="F1642" i="6"/>
  <c r="J1642" i="11" s="1"/>
  <c r="F1643" i="6"/>
  <c r="J1643" i="11" s="1"/>
  <c r="F1644" i="6"/>
  <c r="J1644" i="11" s="1"/>
  <c r="F1645" i="6"/>
  <c r="J1645" i="11" s="1"/>
  <c r="F1646" i="6"/>
  <c r="J1646" i="11" s="1"/>
  <c r="F1647" i="6"/>
  <c r="J1647" i="11" s="1"/>
  <c r="F1648" i="6"/>
  <c r="J1648" i="11" s="1"/>
  <c r="F1649" i="6"/>
  <c r="J1649" i="11" s="1"/>
  <c r="F1650" i="6"/>
  <c r="J1650" i="11" s="1"/>
  <c r="F1651" i="6"/>
  <c r="J1651" i="11" s="1"/>
  <c r="F1652" i="6"/>
  <c r="J1652" i="11" s="1"/>
  <c r="F1653" i="6"/>
  <c r="J1653" i="11" s="1"/>
  <c r="F1654" i="6"/>
  <c r="J1654" i="11" s="1"/>
  <c r="F1655" i="6"/>
  <c r="J1655" i="11" s="1"/>
  <c r="F1656" i="6"/>
  <c r="J1656" i="11" s="1"/>
  <c r="F1657" i="6"/>
  <c r="J1657" i="11" s="1"/>
  <c r="F1658" i="6"/>
  <c r="J1658" i="11" s="1"/>
  <c r="F1659" i="6"/>
  <c r="J1659" i="11" s="1"/>
  <c r="F1660" i="6"/>
  <c r="J1660" i="11" s="1"/>
  <c r="F1661" i="6"/>
  <c r="J1661" i="11" s="1"/>
  <c r="F1662" i="6"/>
  <c r="J1662" i="11" s="1"/>
  <c r="F1663" i="6"/>
  <c r="J1663" i="11" s="1"/>
  <c r="F1664" i="6"/>
  <c r="J1664" i="11" s="1"/>
  <c r="F1665" i="6"/>
  <c r="J1665" i="11" s="1"/>
  <c r="F1666" i="6"/>
  <c r="J1666" i="11" s="1"/>
  <c r="F1667" i="6"/>
  <c r="J1667" i="11" s="1"/>
  <c r="F1668" i="6"/>
  <c r="J1668" i="11" s="1"/>
  <c r="F1669" i="6"/>
  <c r="J1669" i="11" s="1"/>
  <c r="F1670" i="6"/>
  <c r="J1670" i="11" s="1"/>
  <c r="F1671" i="6"/>
  <c r="J1671" i="11" s="1"/>
  <c r="F1672" i="6"/>
  <c r="J1672" i="11" s="1"/>
  <c r="F1673" i="6"/>
  <c r="J1673" i="11" s="1"/>
  <c r="F1674" i="6"/>
  <c r="J1674" i="11" s="1"/>
  <c r="F1675" i="6"/>
  <c r="J1675" i="11" s="1"/>
  <c r="F1676" i="6"/>
  <c r="J1676" i="11" s="1"/>
  <c r="F1677" i="6"/>
  <c r="J1677" i="11" s="1"/>
  <c r="F1678" i="6"/>
  <c r="J1678" i="11" s="1"/>
  <c r="F1679" i="6"/>
  <c r="J1679" i="11" s="1"/>
  <c r="F1680" i="6"/>
  <c r="J1680" i="11" s="1"/>
  <c r="F1681" i="6"/>
  <c r="J1681" i="11" s="1"/>
  <c r="F1682" i="6"/>
  <c r="J1682" i="11" s="1"/>
  <c r="F1683" i="6"/>
  <c r="J1683" i="11" s="1"/>
  <c r="F1684" i="6"/>
  <c r="J1684" i="11" s="1"/>
  <c r="F1685" i="6"/>
  <c r="J1685" i="11" s="1"/>
  <c r="F1686" i="6"/>
  <c r="J1686" i="11" s="1"/>
  <c r="F1687" i="6"/>
  <c r="J1687" i="11" s="1"/>
  <c r="F1688" i="6"/>
  <c r="J1688" i="11" s="1"/>
  <c r="F1689" i="6"/>
  <c r="J1689" i="11" s="1"/>
  <c r="F1690" i="6"/>
  <c r="J1690" i="11" s="1"/>
  <c r="F1691" i="6"/>
  <c r="J1691" i="11" s="1"/>
  <c r="F1692" i="6"/>
  <c r="J1692" i="11" s="1"/>
  <c r="F1693" i="6"/>
  <c r="J1693" i="11" s="1"/>
  <c r="F1694" i="6"/>
  <c r="J1694" i="11" s="1"/>
  <c r="F1695" i="6"/>
  <c r="J1695" i="11" s="1"/>
  <c r="F1696" i="6"/>
  <c r="J1696" i="11" s="1"/>
  <c r="F1697" i="6"/>
  <c r="J1697" i="11" s="1"/>
  <c r="F1698" i="6"/>
  <c r="J1698" i="11" s="1"/>
  <c r="F1699" i="6"/>
  <c r="J1699" i="11" s="1"/>
  <c r="F1700" i="6"/>
  <c r="J1700" i="11" s="1"/>
  <c r="F1701" i="6"/>
  <c r="J1701" i="11" s="1"/>
  <c r="F1702" i="6"/>
  <c r="J1702" i="11" s="1"/>
  <c r="F1703" i="6"/>
  <c r="J1703" i="11" s="1"/>
  <c r="F1704" i="6"/>
  <c r="J1704" i="11" s="1"/>
  <c r="F1705" i="6"/>
  <c r="J1705" i="11" s="1"/>
  <c r="F1706" i="6"/>
  <c r="J1706" i="11" s="1"/>
  <c r="F1707" i="6"/>
  <c r="J1707" i="11" s="1"/>
  <c r="F1708" i="6"/>
  <c r="J1708" i="11" s="1"/>
  <c r="F1709" i="6"/>
  <c r="J1709" i="11" s="1"/>
  <c r="F1710" i="6"/>
  <c r="J1710" i="11" s="1"/>
  <c r="F1711" i="6"/>
  <c r="J1711" i="11" s="1"/>
  <c r="F1712" i="6"/>
  <c r="J1712" i="11" s="1"/>
  <c r="F1713" i="6"/>
  <c r="J1713" i="11" s="1"/>
  <c r="F1714" i="6"/>
  <c r="J1714" i="11" s="1"/>
  <c r="F1715" i="6"/>
  <c r="J1715" i="11" s="1"/>
  <c r="F1716" i="6"/>
  <c r="J1716" i="11" s="1"/>
  <c r="F1717" i="6"/>
  <c r="J1717" i="11" s="1"/>
  <c r="F1718" i="6"/>
  <c r="J1718" i="11" s="1"/>
  <c r="F1719" i="6"/>
  <c r="J1719" i="11" s="1"/>
  <c r="F1720" i="6"/>
  <c r="J1720" i="11" s="1"/>
  <c r="F1721" i="6"/>
  <c r="J1721" i="11" s="1"/>
  <c r="F1722" i="6"/>
  <c r="J1722" i="11" s="1"/>
  <c r="F1723" i="6"/>
  <c r="J1723" i="11" s="1"/>
  <c r="F1724" i="6"/>
  <c r="J1724" i="11" s="1"/>
  <c r="F1725" i="6"/>
  <c r="J1725" i="11" s="1"/>
  <c r="F1726" i="6"/>
  <c r="J1726" i="11" s="1"/>
  <c r="F1727" i="6"/>
  <c r="J1727" i="11" s="1"/>
  <c r="F1728" i="6"/>
  <c r="J1728" i="11" s="1"/>
  <c r="F1729" i="6"/>
  <c r="J1729" i="11" s="1"/>
  <c r="F1730" i="6"/>
  <c r="J1730" i="11" s="1"/>
  <c r="F1731" i="6"/>
  <c r="J1731" i="11" s="1"/>
  <c r="F1732" i="6"/>
  <c r="J1732" i="11" s="1"/>
  <c r="F1733" i="6"/>
  <c r="J1733" i="11" s="1"/>
  <c r="F1734" i="6"/>
  <c r="J1734" i="11" s="1"/>
  <c r="F1735" i="6"/>
  <c r="J1735" i="11" s="1"/>
  <c r="F1736" i="6"/>
  <c r="J1736" i="11" s="1"/>
  <c r="F1737" i="6"/>
  <c r="J1737" i="11" s="1"/>
  <c r="F1738" i="6"/>
  <c r="J1738" i="11" s="1"/>
  <c r="F1739" i="6"/>
  <c r="J1739" i="11" s="1"/>
  <c r="F1740" i="6"/>
  <c r="J1740" i="11" s="1"/>
  <c r="F1741" i="6"/>
  <c r="J1741" i="11" s="1"/>
  <c r="F1742" i="6"/>
  <c r="J1742" i="11" s="1"/>
  <c r="F1743" i="6"/>
  <c r="J1743" i="11" s="1"/>
  <c r="F1744" i="6"/>
  <c r="J1744" i="11" s="1"/>
  <c r="F1745" i="6"/>
  <c r="J1745" i="11" s="1"/>
  <c r="F1746" i="6"/>
  <c r="J1746" i="11" s="1"/>
  <c r="F1747" i="6"/>
  <c r="J1747" i="11" s="1"/>
  <c r="F1748" i="6"/>
  <c r="J1748" i="11" s="1"/>
  <c r="F1749" i="6"/>
  <c r="J1749" i="11" s="1"/>
  <c r="F1750" i="6"/>
  <c r="J1750" i="11" s="1"/>
  <c r="F1751" i="6"/>
  <c r="J1751" i="11" s="1"/>
  <c r="F1752" i="6"/>
  <c r="J1752" i="11" s="1"/>
  <c r="F1753" i="6"/>
  <c r="J1753" i="11" s="1"/>
  <c r="F1754" i="6"/>
  <c r="J1754" i="11" s="1"/>
  <c r="F1755" i="6"/>
  <c r="J1755" i="11" s="1"/>
  <c r="F1756" i="6"/>
  <c r="J1756" i="11" s="1"/>
  <c r="F1757" i="6"/>
  <c r="J1757" i="11" s="1"/>
  <c r="F1758" i="6"/>
  <c r="J1758" i="11" s="1"/>
  <c r="F1759" i="6"/>
  <c r="J1759" i="11" s="1"/>
  <c r="F1760" i="6"/>
  <c r="J1760" i="11" s="1"/>
  <c r="F1761" i="6"/>
  <c r="J1761" i="11" s="1"/>
  <c r="F1762" i="6"/>
  <c r="J1762" i="11" s="1"/>
  <c r="F1763" i="6"/>
  <c r="J1763" i="11" s="1"/>
  <c r="F1764" i="6"/>
  <c r="J1764" i="11" s="1"/>
  <c r="F1765" i="6"/>
  <c r="J1765" i="11" s="1"/>
  <c r="F1766" i="6"/>
  <c r="J1766" i="11" s="1"/>
  <c r="F1767" i="6"/>
  <c r="J1767" i="11" s="1"/>
  <c r="F1768" i="6"/>
  <c r="J1768" i="11" s="1"/>
  <c r="F1769" i="6"/>
  <c r="J1769" i="11" s="1"/>
  <c r="F1770" i="6"/>
  <c r="J1770" i="11" s="1"/>
  <c r="F1771" i="6"/>
  <c r="J1771" i="11" s="1"/>
  <c r="F1772" i="6"/>
  <c r="J1772" i="11" s="1"/>
  <c r="F1773" i="6"/>
  <c r="J1773" i="11" s="1"/>
  <c r="F1774" i="6"/>
  <c r="J1774" i="11" s="1"/>
  <c r="F1775" i="6"/>
  <c r="J1775" i="11" s="1"/>
  <c r="F1776" i="6"/>
  <c r="J1776" i="11" s="1"/>
  <c r="F1777" i="6"/>
  <c r="J1777" i="11" s="1"/>
  <c r="F1778" i="6"/>
  <c r="J1778" i="11" s="1"/>
  <c r="F1779" i="6"/>
  <c r="J1779" i="11" s="1"/>
  <c r="F1780" i="6"/>
  <c r="J1780" i="11" s="1"/>
  <c r="F1781" i="6"/>
  <c r="J1781" i="11" s="1"/>
  <c r="F1782" i="6"/>
  <c r="J1782" i="11" s="1"/>
  <c r="F1783" i="6"/>
  <c r="J1783" i="11" s="1"/>
  <c r="F1784" i="6"/>
  <c r="J1784" i="11" s="1"/>
  <c r="F1785" i="6"/>
  <c r="J1785" i="11" s="1"/>
  <c r="F1786" i="6"/>
  <c r="J1786" i="11" s="1"/>
  <c r="F1787" i="6"/>
  <c r="J1787" i="11" s="1"/>
  <c r="F1788" i="6"/>
  <c r="J1788" i="11" s="1"/>
  <c r="F1789" i="6"/>
  <c r="J1789" i="11" s="1"/>
  <c r="F1790" i="6"/>
  <c r="J1790" i="11" s="1"/>
  <c r="F1791" i="6"/>
  <c r="J1791" i="11" s="1"/>
  <c r="F1792" i="6"/>
  <c r="J1792" i="11" s="1"/>
  <c r="F1793" i="6"/>
  <c r="J1793" i="11" s="1"/>
  <c r="F1794" i="6"/>
  <c r="J1794" i="11" s="1"/>
  <c r="F1795" i="6"/>
  <c r="J1795" i="11" s="1"/>
  <c r="F1796" i="6"/>
  <c r="J1796" i="11" s="1"/>
  <c r="F1797" i="6"/>
  <c r="J1797" i="11" s="1"/>
  <c r="F1798" i="6"/>
  <c r="J1798" i="11" s="1"/>
  <c r="F1799" i="6"/>
  <c r="J1799" i="11" s="1"/>
  <c r="F1800" i="6"/>
  <c r="J1800" i="11" s="1"/>
  <c r="F1801" i="6"/>
  <c r="J1801" i="11" s="1"/>
  <c r="F1802" i="6"/>
  <c r="J1802" i="11" s="1"/>
  <c r="F1803" i="6"/>
  <c r="J1803" i="11" s="1"/>
  <c r="F1804" i="6"/>
  <c r="J1804" i="11" s="1"/>
  <c r="F1805" i="6"/>
  <c r="J1805" i="11" s="1"/>
  <c r="F1806" i="6"/>
  <c r="J1806" i="11" s="1"/>
  <c r="F1807" i="6"/>
  <c r="J1807" i="11" s="1"/>
  <c r="F1808" i="6"/>
  <c r="J1808" i="11" s="1"/>
  <c r="F1809" i="6"/>
  <c r="J1809" i="11" s="1"/>
  <c r="F1810" i="6"/>
  <c r="J1810" i="11" s="1"/>
  <c r="F1811" i="6"/>
  <c r="J1811" i="11" s="1"/>
  <c r="F1812" i="6"/>
  <c r="J1812" i="11" s="1"/>
  <c r="F1813" i="6"/>
  <c r="J1813" i="11" s="1"/>
  <c r="F1814" i="6"/>
  <c r="J1814" i="11" s="1"/>
  <c r="F1815" i="6"/>
  <c r="J1815" i="11" s="1"/>
  <c r="F1816" i="6"/>
  <c r="J1816" i="11" s="1"/>
  <c r="F1817" i="6"/>
  <c r="J1817" i="11" s="1"/>
  <c r="F1818" i="6"/>
  <c r="J1818" i="11" s="1"/>
  <c r="F1819" i="6"/>
  <c r="J1819" i="11" s="1"/>
  <c r="F1820" i="6"/>
  <c r="J1820" i="11" s="1"/>
  <c r="F1821" i="6"/>
  <c r="J1821" i="11" s="1"/>
  <c r="F1822" i="6"/>
  <c r="J1822" i="11" s="1"/>
  <c r="F1823" i="6"/>
  <c r="J1823" i="11" s="1"/>
  <c r="F1824" i="6"/>
  <c r="J1824" i="11" s="1"/>
  <c r="F1825" i="6"/>
  <c r="J1825" i="11" s="1"/>
  <c r="F1826" i="6"/>
  <c r="J1826" i="11" s="1"/>
  <c r="F1827" i="6"/>
  <c r="J1827" i="11" s="1"/>
  <c r="F1828" i="6"/>
  <c r="J1828" i="11" s="1"/>
  <c r="F1829" i="6"/>
  <c r="J1829" i="11" s="1"/>
  <c r="F1830" i="6"/>
  <c r="J1830" i="11" s="1"/>
  <c r="F1831" i="6"/>
  <c r="J1831" i="11" s="1"/>
  <c r="F1832" i="6"/>
  <c r="J1832" i="11" s="1"/>
  <c r="F1833" i="6"/>
  <c r="J1833" i="11" s="1"/>
  <c r="F1834" i="6"/>
  <c r="J1834" i="11" s="1"/>
  <c r="F1835" i="6"/>
  <c r="J1835" i="11" s="1"/>
  <c r="F1836" i="6"/>
  <c r="J1836" i="11" s="1"/>
  <c r="F1837" i="6"/>
  <c r="J1837" i="11" s="1"/>
  <c r="F1838" i="6"/>
  <c r="J1838" i="11" s="1"/>
  <c r="F1839" i="6"/>
  <c r="J1839" i="11" s="1"/>
  <c r="F1840" i="6"/>
  <c r="J1840" i="11" s="1"/>
  <c r="F1841" i="6"/>
  <c r="J1841" i="11" s="1"/>
  <c r="F1842" i="6"/>
  <c r="J1842" i="11" s="1"/>
  <c r="F1843" i="6"/>
  <c r="J1843" i="11" s="1"/>
  <c r="F1844" i="6"/>
  <c r="J1844" i="11" s="1"/>
  <c r="F1845" i="6"/>
  <c r="J1845" i="11" s="1"/>
  <c r="F1846" i="6"/>
  <c r="J1846" i="11" s="1"/>
  <c r="F1847" i="6"/>
  <c r="J1847" i="11" s="1"/>
  <c r="F1848" i="6"/>
  <c r="J1848" i="11" s="1"/>
  <c r="F1849" i="6"/>
  <c r="J1849" i="11" s="1"/>
  <c r="F1850" i="6"/>
  <c r="J1850" i="11" s="1"/>
  <c r="F1851" i="6"/>
  <c r="J1851" i="11" s="1"/>
  <c r="F1852" i="6"/>
  <c r="J1852" i="11" s="1"/>
  <c r="F1853" i="6"/>
  <c r="J1853" i="11" s="1"/>
  <c r="F1854" i="6"/>
  <c r="J1854" i="11" s="1"/>
  <c r="F1855" i="6"/>
  <c r="J1855" i="11" s="1"/>
  <c r="F1856" i="6"/>
  <c r="J1856" i="11" s="1"/>
  <c r="F1857" i="6"/>
  <c r="J1857" i="11" s="1"/>
  <c r="F1858" i="6"/>
  <c r="J1858" i="11" s="1"/>
  <c r="F1859" i="6"/>
  <c r="J1859" i="11" s="1"/>
  <c r="F1860" i="6"/>
  <c r="J1860" i="11" s="1"/>
  <c r="F1861" i="6"/>
  <c r="J1861" i="11" s="1"/>
  <c r="F1862" i="6"/>
  <c r="J1862" i="11" s="1"/>
  <c r="F1863" i="6"/>
  <c r="J1863" i="11" s="1"/>
  <c r="F1864" i="6"/>
  <c r="J1864" i="11" s="1"/>
  <c r="F1865" i="6"/>
  <c r="J1865" i="11" s="1"/>
  <c r="F1866" i="6"/>
  <c r="J1866" i="11" s="1"/>
  <c r="F1867" i="6"/>
  <c r="J1867" i="11" s="1"/>
  <c r="F1868" i="6"/>
  <c r="J1868" i="11" s="1"/>
  <c r="F1869" i="6"/>
  <c r="J1869" i="11" s="1"/>
  <c r="F1870" i="6"/>
  <c r="J1870" i="11" s="1"/>
  <c r="F1871" i="6"/>
  <c r="J1871" i="11" s="1"/>
  <c r="F1872" i="6"/>
  <c r="J1872" i="11" s="1"/>
  <c r="F1873" i="6"/>
  <c r="J1873" i="11" s="1"/>
  <c r="F1874" i="6"/>
  <c r="J1874" i="11" s="1"/>
  <c r="F1875" i="6"/>
  <c r="J1875" i="11" s="1"/>
  <c r="F1876" i="6"/>
  <c r="J1876" i="11" s="1"/>
  <c r="F1877" i="6"/>
  <c r="J1877" i="11" s="1"/>
  <c r="F1878" i="6"/>
  <c r="J1878" i="11" s="1"/>
  <c r="F1879" i="6"/>
  <c r="J1879" i="11" s="1"/>
  <c r="F1880" i="6"/>
  <c r="J1880" i="11" s="1"/>
  <c r="F1881" i="6"/>
  <c r="J1881" i="11" s="1"/>
  <c r="F1882" i="6"/>
  <c r="J1882" i="11" s="1"/>
  <c r="F1883" i="6"/>
  <c r="J1883" i="11" s="1"/>
  <c r="F1884" i="6"/>
  <c r="J1884" i="11" s="1"/>
  <c r="F1885" i="6"/>
  <c r="J1885" i="11" s="1"/>
  <c r="F1886" i="6"/>
  <c r="J1886" i="11" s="1"/>
  <c r="F1887" i="6"/>
  <c r="J1887" i="11" s="1"/>
  <c r="F1888" i="6"/>
  <c r="J1888" i="11" s="1"/>
  <c r="F1889" i="6"/>
  <c r="J1889" i="11" s="1"/>
  <c r="F1890" i="6"/>
  <c r="J1890" i="11" s="1"/>
  <c r="F1891" i="6"/>
  <c r="J1891" i="11" s="1"/>
  <c r="F1892" i="6"/>
  <c r="J1892" i="11" s="1"/>
  <c r="F1893" i="6"/>
  <c r="J1893" i="11" s="1"/>
  <c r="F1894" i="6"/>
  <c r="J1894" i="11" s="1"/>
  <c r="F1895" i="6"/>
  <c r="J1895" i="11" s="1"/>
  <c r="F1896" i="6"/>
  <c r="J1896" i="11" s="1"/>
  <c r="F1897" i="6"/>
  <c r="J1897" i="11" s="1"/>
  <c r="F1898" i="6"/>
  <c r="J1898" i="11" s="1"/>
  <c r="F1899" i="6"/>
  <c r="J1899" i="11" s="1"/>
  <c r="F1900" i="6"/>
  <c r="J1900" i="11" s="1"/>
  <c r="F1901" i="6"/>
  <c r="J1901" i="11" s="1"/>
  <c r="F1902" i="6"/>
  <c r="J1902" i="11" s="1"/>
  <c r="F1903" i="6"/>
  <c r="J1903" i="11" s="1"/>
  <c r="F1904" i="6"/>
  <c r="J1904" i="11" s="1"/>
  <c r="F1905" i="6"/>
  <c r="J1905" i="11" s="1"/>
  <c r="F1906" i="6"/>
  <c r="J1906" i="11" s="1"/>
  <c r="F1907" i="6"/>
  <c r="J1907" i="11" s="1"/>
  <c r="F1908" i="6"/>
  <c r="J1908" i="11" s="1"/>
  <c r="F1909" i="6"/>
  <c r="J1909" i="11" s="1"/>
  <c r="F1910" i="6"/>
  <c r="J1910" i="11" s="1"/>
  <c r="F1911" i="6"/>
  <c r="J1911" i="11" s="1"/>
  <c r="F1912" i="6"/>
  <c r="J1912" i="11" s="1"/>
  <c r="F1913" i="6"/>
  <c r="J1913" i="11" s="1"/>
  <c r="F1914" i="6"/>
  <c r="J1914" i="11" s="1"/>
  <c r="F1915" i="6"/>
  <c r="J1915" i="11" s="1"/>
  <c r="F1916" i="6"/>
  <c r="J1916" i="11" s="1"/>
  <c r="F1917" i="6"/>
  <c r="J1917" i="11" s="1"/>
  <c r="F1918" i="6"/>
  <c r="J1918" i="11" s="1"/>
  <c r="F1919" i="6"/>
  <c r="J1919" i="11" s="1"/>
  <c r="F1920" i="6"/>
  <c r="J1920" i="11" s="1"/>
  <c r="F1921" i="6"/>
  <c r="J1921" i="11" s="1"/>
  <c r="F1922" i="6"/>
  <c r="J1922" i="11" s="1"/>
  <c r="F1923" i="6"/>
  <c r="J1923" i="11" s="1"/>
  <c r="F1924" i="6"/>
  <c r="J1924" i="11" s="1"/>
  <c r="F1925" i="6"/>
  <c r="J1925" i="11" s="1"/>
  <c r="F1926" i="6"/>
  <c r="J1926" i="11" s="1"/>
  <c r="F1927" i="6"/>
  <c r="J1927" i="11" s="1"/>
  <c r="F1928" i="6"/>
  <c r="J1928" i="11" s="1"/>
  <c r="F1929" i="6"/>
  <c r="J1929" i="11" s="1"/>
  <c r="F1930" i="6"/>
  <c r="J1930" i="11" s="1"/>
  <c r="F1931" i="6"/>
  <c r="J1931" i="11" s="1"/>
  <c r="F1932" i="6"/>
  <c r="J1932" i="11" s="1"/>
  <c r="F1933" i="6"/>
  <c r="J1933" i="11" s="1"/>
  <c r="F1934" i="6"/>
  <c r="J1934" i="11" s="1"/>
  <c r="F1935" i="6"/>
  <c r="J1935" i="11" s="1"/>
  <c r="F1936" i="6"/>
  <c r="J1936" i="11" s="1"/>
  <c r="F1937" i="6"/>
  <c r="J1937" i="11" s="1"/>
  <c r="F1938" i="6"/>
  <c r="J1938" i="11" s="1"/>
  <c r="F1939" i="6"/>
  <c r="J1939" i="11" s="1"/>
  <c r="F1940" i="6"/>
  <c r="J1940" i="11" s="1"/>
  <c r="F1941" i="6"/>
  <c r="J1941" i="11" s="1"/>
  <c r="F1942" i="6"/>
  <c r="J1942" i="11" s="1"/>
  <c r="F1943" i="6"/>
  <c r="J1943" i="11" s="1"/>
  <c r="F1944" i="6"/>
  <c r="J1944" i="11" s="1"/>
  <c r="F1945" i="6"/>
  <c r="J1945" i="11" s="1"/>
  <c r="F1946" i="6"/>
  <c r="J1946" i="11" s="1"/>
  <c r="F1947" i="6"/>
  <c r="J1947" i="11" s="1"/>
  <c r="F1948" i="6"/>
  <c r="J1948" i="11" s="1"/>
  <c r="F1949" i="6"/>
  <c r="J1949" i="11" s="1"/>
  <c r="F1950" i="6"/>
  <c r="J1950" i="11" s="1"/>
  <c r="F1951" i="6"/>
  <c r="J1951" i="11" s="1"/>
  <c r="F1952" i="6"/>
  <c r="J1952" i="11" s="1"/>
  <c r="F1953" i="6"/>
  <c r="J1953" i="11" s="1"/>
  <c r="F1954" i="6"/>
  <c r="J1954" i="11" s="1"/>
  <c r="F1955" i="6"/>
  <c r="J1955" i="11" s="1"/>
  <c r="F1956" i="6"/>
  <c r="J1956" i="11" s="1"/>
  <c r="F1957" i="6"/>
  <c r="J1957" i="11" s="1"/>
  <c r="F1958" i="6"/>
  <c r="J1958" i="11" s="1"/>
  <c r="F1959" i="6"/>
  <c r="J1959" i="11" s="1"/>
  <c r="F1960" i="6"/>
  <c r="J1960" i="11" s="1"/>
  <c r="F1961" i="6"/>
  <c r="J1961" i="11" s="1"/>
  <c r="F1962" i="6"/>
  <c r="J1962" i="11" s="1"/>
  <c r="F1963" i="6"/>
  <c r="J1963" i="11" s="1"/>
  <c r="F1964" i="6"/>
  <c r="J1964" i="11" s="1"/>
  <c r="F1965" i="6"/>
  <c r="J1965" i="11" s="1"/>
  <c r="F1966" i="6"/>
  <c r="J1966" i="11" s="1"/>
  <c r="F1967" i="6"/>
  <c r="J1967" i="11" s="1"/>
  <c r="F1968" i="6"/>
  <c r="J1968" i="11" s="1"/>
  <c r="F1969" i="6"/>
  <c r="J1969" i="11" s="1"/>
  <c r="F1970" i="6"/>
  <c r="J1970" i="11" s="1"/>
  <c r="F1971" i="6"/>
  <c r="J1971" i="11" s="1"/>
  <c r="F1972" i="6"/>
  <c r="J1972" i="11" s="1"/>
  <c r="F1973" i="6"/>
  <c r="J1973" i="11" s="1"/>
  <c r="F1974" i="6"/>
  <c r="J1974" i="11" s="1"/>
  <c r="F1975" i="6"/>
  <c r="J1975" i="11" s="1"/>
  <c r="F1976" i="6"/>
  <c r="J1976" i="11" s="1"/>
  <c r="F1977" i="6"/>
  <c r="J1977" i="11" s="1"/>
  <c r="F1978" i="6"/>
  <c r="J1978" i="11" s="1"/>
  <c r="F1979" i="6"/>
  <c r="J1979" i="11" s="1"/>
  <c r="F1980" i="6"/>
  <c r="J1980" i="11" s="1"/>
  <c r="F1981" i="6"/>
  <c r="J1981" i="11" s="1"/>
  <c r="F1982" i="6"/>
  <c r="J1982" i="11" s="1"/>
  <c r="F1983" i="6"/>
  <c r="J1983" i="11" s="1"/>
  <c r="F1984" i="6"/>
  <c r="J1984" i="11" s="1"/>
  <c r="F1985" i="6"/>
  <c r="J1985" i="11" s="1"/>
  <c r="F1986" i="6"/>
  <c r="J1986" i="11" s="1"/>
  <c r="F1987" i="6"/>
  <c r="J1987" i="11" s="1"/>
  <c r="F1988" i="6"/>
  <c r="J1988" i="11" s="1"/>
  <c r="F1989" i="6"/>
  <c r="J1989" i="11" s="1"/>
  <c r="F1990" i="6"/>
  <c r="J1990" i="11" s="1"/>
  <c r="F1991" i="6"/>
  <c r="J1991" i="11" s="1"/>
  <c r="F1992" i="6"/>
  <c r="J1992" i="11" s="1"/>
  <c r="F1993" i="6"/>
  <c r="J1993" i="11" s="1"/>
  <c r="F1994" i="6"/>
  <c r="J1994" i="11" s="1"/>
  <c r="F1995" i="6"/>
  <c r="J1995" i="11" s="1"/>
  <c r="F1996" i="6"/>
  <c r="J1996" i="11" s="1"/>
  <c r="F1997" i="6"/>
  <c r="J1997" i="11" s="1"/>
  <c r="F1998" i="6"/>
  <c r="J1998" i="11" s="1"/>
  <c r="F1999" i="6"/>
  <c r="J1999" i="11" s="1"/>
  <c r="F2000" i="6"/>
  <c r="J2000" i="11" s="1"/>
  <c r="F2001" i="6"/>
  <c r="J2001" i="11" s="1"/>
  <c r="F2002" i="6"/>
  <c r="J2002" i="11" s="1"/>
  <c r="F2003" i="6"/>
  <c r="J2003" i="11" s="1"/>
  <c r="F2004" i="6"/>
  <c r="J2004" i="11" s="1"/>
  <c r="F5" i="6"/>
  <c r="J5" i="11" s="1"/>
  <c r="DB3" i="3"/>
  <c r="CP3" i="3"/>
  <c r="CQ3" i="3"/>
  <c r="CR3" i="3"/>
  <c r="CS3" i="3"/>
  <c r="CT3" i="3"/>
  <c r="CU3" i="3"/>
  <c r="CV3" i="3"/>
  <c r="CW3" i="3"/>
  <c r="CX3" i="3"/>
  <c r="CY3" i="3"/>
  <c r="CZ3" i="3"/>
  <c r="DA3" i="3"/>
  <c r="CE3" i="3"/>
  <c r="CF3" i="3"/>
  <c r="CG3" i="3"/>
  <c r="CH3" i="3"/>
  <c r="CI3" i="3"/>
  <c r="CJ3" i="3"/>
  <c r="CK3" i="3"/>
  <c r="CL3" i="3"/>
  <c r="CM3" i="3"/>
  <c r="CN3" i="3"/>
  <c r="CO3" i="3"/>
  <c r="BS3" i="3"/>
  <c r="BT3" i="3"/>
  <c r="BU3" i="3"/>
  <c r="BV3" i="3"/>
  <c r="BW3" i="3"/>
  <c r="BX3" i="3"/>
  <c r="BY3" i="3"/>
  <c r="BZ3" i="3"/>
  <c r="CA3" i="3"/>
  <c r="CB3" i="3"/>
  <c r="CC3" i="3"/>
  <c r="CD3" i="3"/>
  <c r="BH3" i="3"/>
  <c r="BI3" i="3"/>
  <c r="BJ3" i="3"/>
  <c r="BK3" i="3"/>
  <c r="BL3" i="3"/>
  <c r="BM3" i="3"/>
  <c r="BN3" i="3"/>
  <c r="BO3" i="3"/>
  <c r="BP3" i="3"/>
  <c r="BQ3" i="3"/>
  <c r="BR3" i="3"/>
  <c r="AX3" i="3"/>
  <c r="AY3" i="3"/>
  <c r="AZ3" i="3"/>
  <c r="BA3" i="3"/>
  <c r="BB3" i="3"/>
  <c r="BC3" i="3"/>
  <c r="BD3" i="3"/>
  <c r="BE3" i="3"/>
  <c r="BF3" i="3"/>
  <c r="BG3" i="3"/>
  <c r="AJ3" i="3"/>
  <c r="AK3" i="3"/>
  <c r="AL3" i="3"/>
  <c r="AM3" i="3"/>
  <c r="AN3" i="3"/>
  <c r="AO3" i="3"/>
  <c r="AP3" i="3"/>
  <c r="AQ3" i="3"/>
  <c r="AR3" i="3"/>
  <c r="AS3" i="3"/>
  <c r="AT3" i="3"/>
  <c r="AU3" i="3"/>
  <c r="AV3" i="3"/>
  <c r="AW3" i="3"/>
  <c r="Y3" i="3"/>
  <c r="Z3" i="3"/>
  <c r="AA3" i="3"/>
  <c r="AB3" i="3"/>
  <c r="AC3" i="3"/>
  <c r="AD3" i="3"/>
  <c r="AE3" i="3"/>
  <c r="AF3" i="3"/>
  <c r="AG3" i="3"/>
  <c r="AH3" i="3"/>
  <c r="AI3" i="3"/>
  <c r="P3" i="3"/>
  <c r="Q3" i="3"/>
  <c r="R3" i="3"/>
  <c r="S3" i="3"/>
  <c r="T3" i="3"/>
  <c r="U3" i="3"/>
  <c r="V3" i="3"/>
  <c r="W3" i="3"/>
  <c r="X3" i="3"/>
  <c r="O3" i="3"/>
  <c r="H3" i="3"/>
  <c r="I3" i="3"/>
  <c r="J3" i="3"/>
  <c r="K3" i="3"/>
  <c r="L3" i="3"/>
  <c r="M3" i="3"/>
  <c r="N3" i="3"/>
  <c r="G3" i="3"/>
  <c r="C36" i="21" l="1"/>
  <c r="Z1170" i="11"/>
  <c r="Z1162" i="11"/>
  <c r="AA1154" i="11"/>
  <c r="AA1146" i="11"/>
  <c r="AA1138" i="11"/>
  <c r="Z1130" i="11"/>
  <c r="Z1126" i="11"/>
  <c r="AA1118" i="11"/>
  <c r="Z1086" i="11"/>
  <c r="Z1078" i="11"/>
  <c r="AA1066" i="11"/>
  <c r="AA1062" i="11"/>
  <c r="AA1046" i="11"/>
  <c r="Z1038" i="11"/>
  <c r="Z1026" i="11"/>
  <c r="Z1169" i="11"/>
  <c r="Z1161" i="11"/>
  <c r="Z1153" i="11"/>
  <c r="AA1145" i="11"/>
  <c r="Z1137" i="11"/>
  <c r="Z1129" i="11"/>
  <c r="AA1121" i="11"/>
  <c r="AA1093" i="11"/>
  <c r="Z1077" i="11"/>
  <c r="Z1069" i="11"/>
  <c r="AA1061" i="11"/>
  <c r="AA1045" i="11"/>
  <c r="Z1037" i="11"/>
  <c r="AA1033" i="11"/>
  <c r="Z1158" i="11"/>
  <c r="Z1150" i="11"/>
  <c r="AA1142" i="11"/>
  <c r="Z1122" i="11"/>
  <c r="AA1090" i="11"/>
  <c r="Z1082" i="11"/>
  <c r="Z1074" i="11"/>
  <c r="Z1070" i="11"/>
  <c r="AA1058" i="11"/>
  <c r="AA1042" i="11"/>
  <c r="Z1034" i="11"/>
  <c r="Z1030" i="11"/>
  <c r="Z1173" i="11"/>
  <c r="Z1165" i="11"/>
  <c r="Z1157" i="11"/>
  <c r="Z1149" i="11"/>
  <c r="Z1141" i="11"/>
  <c r="AA1133" i="11"/>
  <c r="AA1125" i="11"/>
  <c r="Z1117" i="11"/>
  <c r="Z1089" i="11"/>
  <c r="Z1081" i="11"/>
  <c r="Z1065" i="11"/>
  <c r="AA1041" i="11"/>
  <c r="Z1029" i="11"/>
  <c r="Z1021" i="11"/>
  <c r="AA1017" i="11"/>
  <c r="Z1013" i="11"/>
  <c r="Z1005" i="11"/>
  <c r="Z761" i="11"/>
  <c r="Z753" i="11"/>
  <c r="Z745" i="11"/>
  <c r="Z741" i="11"/>
  <c r="Z737" i="11"/>
  <c r="AA429" i="11"/>
  <c r="AA285" i="11"/>
  <c r="AA277" i="11"/>
  <c r="Z5" i="11"/>
  <c r="C22" i="20" s="1"/>
  <c r="AA417" i="11"/>
  <c r="AA289" i="11"/>
  <c r="AA273" i="11"/>
  <c r="Z1164" i="11"/>
  <c r="Z1156" i="11"/>
  <c r="Z1148" i="11"/>
  <c r="Z1140" i="11"/>
  <c r="Z1132" i="11"/>
  <c r="AA1124" i="11"/>
  <c r="Z1088" i="11"/>
  <c r="Z1080" i="11"/>
  <c r="Z1072" i="11"/>
  <c r="Z1064" i="11"/>
  <c r="Z1044" i="11"/>
  <c r="Z1036" i="11"/>
  <c r="Z1028" i="11"/>
  <c r="Z1020" i="11"/>
  <c r="Z1012" i="11"/>
  <c r="Z1172" i="11"/>
  <c r="Z1168" i="11"/>
  <c r="Z1160" i="11"/>
  <c r="Z1152" i="11"/>
  <c r="AA1144" i="11"/>
  <c r="AA1136" i="11"/>
  <c r="AA1128" i="11"/>
  <c r="AA1120" i="11"/>
  <c r="Z1084" i="11"/>
  <c r="Z1076" i="11"/>
  <c r="Z1068" i="11"/>
  <c r="AA1060" i="11"/>
  <c r="AA1040" i="11"/>
  <c r="Z1032" i="11"/>
  <c r="Z1024" i="11"/>
  <c r="AA1016" i="11"/>
  <c r="AA1008" i="11"/>
  <c r="Z1022" i="11"/>
  <c r="AA1018" i="11"/>
  <c r="AA1014" i="11"/>
  <c r="Z1010" i="11"/>
  <c r="AA1006" i="11"/>
  <c r="Z754" i="11"/>
  <c r="Z750" i="11"/>
  <c r="Z742" i="11"/>
  <c r="AA494" i="11"/>
  <c r="AA414" i="11"/>
  <c r="AA406" i="11"/>
  <c r="Z748" i="11"/>
  <c r="AA496" i="11"/>
  <c r="AA428" i="11"/>
  <c r="AA408" i="11"/>
  <c r="AA284" i="11"/>
  <c r="Z56" i="11"/>
  <c r="AA290" i="11"/>
  <c r="AA286" i="11"/>
  <c r="AA270" i="11"/>
  <c r="Z1175" i="11"/>
  <c r="Z1171" i="11"/>
  <c r="Z1167" i="11"/>
  <c r="Z1163" i="11"/>
  <c r="Z1159" i="11"/>
  <c r="Z1155" i="11"/>
  <c r="Z1151" i="11"/>
  <c r="Z1147" i="11"/>
  <c r="Z1143" i="11"/>
  <c r="AA1139" i="11"/>
  <c r="AA1135" i="11"/>
  <c r="AA1131" i="11"/>
  <c r="AA1127" i="11"/>
  <c r="AA1123" i="11"/>
  <c r="AA1119" i="11"/>
  <c r="Z1087" i="11"/>
  <c r="Z1083" i="11"/>
  <c r="Z1079" i="11"/>
  <c r="Z1075" i="11"/>
  <c r="Z1071" i="11"/>
  <c r="Z1067" i="11"/>
  <c r="AA1063" i="11"/>
  <c r="AA1059" i="11"/>
  <c r="Z1047" i="11"/>
  <c r="AA1043" i="11"/>
  <c r="AA1039" i="11"/>
  <c r="Z1035" i="11"/>
  <c r="Z1031" i="11"/>
  <c r="Z1027" i="11"/>
  <c r="Z1023" i="11"/>
  <c r="Z1019" i="11"/>
  <c r="AA1015" i="11"/>
  <c r="AA1011" i="11"/>
  <c r="AA1007" i="11"/>
  <c r="Z751" i="11"/>
  <c r="AA495" i="11"/>
  <c r="AA423" i="11"/>
  <c r="AA407" i="11"/>
  <c r="AA287" i="11"/>
  <c r="Z2004" i="11"/>
  <c r="Z2003" i="11"/>
  <c r="Z2002" i="11"/>
  <c r="Z2001" i="11"/>
  <c r="Z2000" i="11"/>
  <c r="Z1999" i="11"/>
  <c r="Z1998" i="11"/>
  <c r="Z1997" i="11"/>
  <c r="Z1996" i="11"/>
  <c r="Z1995" i="11"/>
  <c r="Z1994" i="11"/>
  <c r="Z1993" i="11"/>
  <c r="Z1992" i="11"/>
  <c r="Z1991" i="11"/>
  <c r="Z1990" i="11"/>
  <c r="Z1989" i="11"/>
  <c r="Z1988" i="11"/>
  <c r="Z1987" i="11"/>
  <c r="Z1986" i="11"/>
  <c r="Z1985" i="11"/>
  <c r="Z1984" i="11"/>
  <c r="Z1983" i="11"/>
  <c r="Z1982" i="11"/>
  <c r="Z1981" i="11"/>
  <c r="Z1980" i="11"/>
  <c r="Z1979" i="11"/>
  <c r="Z1978" i="11"/>
  <c r="Z1977" i="11"/>
  <c r="Z1976" i="11"/>
  <c r="Z1975" i="11"/>
  <c r="Z1974" i="11"/>
  <c r="Z1973" i="11"/>
  <c r="Z1972" i="11"/>
  <c r="Z1971" i="11"/>
  <c r="Z1970" i="11"/>
  <c r="Z1969" i="11"/>
  <c r="Z1968" i="11"/>
  <c r="Z1967" i="11"/>
  <c r="Z1966" i="11"/>
  <c r="Z1965" i="11"/>
  <c r="Z1964" i="11"/>
  <c r="Z1963" i="11"/>
  <c r="Z1962" i="11"/>
  <c r="Z1961" i="11"/>
  <c r="Z1960" i="11"/>
  <c r="Z1959" i="11"/>
  <c r="Z1958" i="11"/>
  <c r="Z1957" i="11"/>
  <c r="Z1956" i="11"/>
  <c r="Z1955" i="11"/>
  <c r="Z1954" i="11"/>
  <c r="Z1953" i="11"/>
  <c r="Z1952" i="11"/>
  <c r="Z1951" i="11"/>
  <c r="Z1950" i="11"/>
  <c r="Z1949" i="11"/>
  <c r="Z1948" i="11"/>
  <c r="Z1947" i="11"/>
  <c r="Z1946" i="11"/>
  <c r="Z1945" i="11"/>
  <c r="Z1944" i="11"/>
  <c r="Z1943" i="11"/>
  <c r="Z1942" i="11"/>
  <c r="Z1941" i="11"/>
  <c r="Z1940" i="11"/>
  <c r="Z1939" i="11"/>
  <c r="Z1938" i="11"/>
  <c r="Z1937" i="11"/>
  <c r="Z1936" i="11"/>
  <c r="Z1935" i="11"/>
  <c r="Z1934" i="11"/>
  <c r="Z1933" i="11"/>
  <c r="Z1932" i="11"/>
  <c r="Z1931" i="11"/>
  <c r="Z1930" i="11"/>
  <c r="Z1929" i="11"/>
  <c r="Z1928" i="11"/>
  <c r="Z1927" i="11"/>
  <c r="Z1926" i="11"/>
  <c r="Z1925" i="11"/>
  <c r="Z1924" i="11"/>
  <c r="Z1923" i="11"/>
  <c r="Z1922" i="11"/>
  <c r="Z1921" i="11"/>
  <c r="Z1920" i="11"/>
  <c r="Z1919" i="11"/>
  <c r="Z1918" i="11"/>
  <c r="Z1917" i="11"/>
  <c r="Z1916" i="11"/>
  <c r="Z1915" i="11"/>
  <c r="Z1914" i="11"/>
  <c r="Z1913" i="11"/>
  <c r="Z1912" i="11"/>
  <c r="Z1911" i="11"/>
  <c r="Z1910" i="11"/>
  <c r="Z1909" i="11"/>
  <c r="Z1908" i="11"/>
  <c r="Z1907" i="11"/>
  <c r="Z1906" i="11"/>
  <c r="Z1905" i="11"/>
  <c r="Z1904" i="11"/>
  <c r="Z1903" i="11"/>
  <c r="Z1902" i="11"/>
  <c r="Z1901" i="11"/>
  <c r="Z1900" i="11"/>
  <c r="Z1899" i="11"/>
  <c r="Z1898" i="11"/>
  <c r="Z1897" i="11"/>
  <c r="Z1896" i="11"/>
  <c r="Z1895" i="11"/>
  <c r="Z1894" i="11"/>
  <c r="Z1893" i="11"/>
  <c r="Z1892" i="11"/>
  <c r="Z1891" i="11"/>
  <c r="Z1890" i="11"/>
  <c r="Z1889" i="11"/>
  <c r="Z1888" i="11"/>
  <c r="Z1887" i="11"/>
  <c r="Z1886" i="11"/>
  <c r="Z1885" i="11"/>
  <c r="Z1884" i="11"/>
  <c r="Z1883" i="11"/>
  <c r="Z1882" i="11"/>
  <c r="Z1881" i="11"/>
  <c r="Z1880" i="11"/>
  <c r="Z1879" i="11"/>
  <c r="Z1878" i="11"/>
  <c r="Z1877" i="11"/>
  <c r="Z1876" i="11"/>
  <c r="Z1875" i="11"/>
  <c r="Z1874" i="11"/>
  <c r="Z1873" i="11"/>
  <c r="Z1872" i="11"/>
  <c r="Z1871" i="11"/>
  <c r="Z1870" i="11"/>
  <c r="Z1869" i="11"/>
  <c r="Z1868" i="11"/>
  <c r="Z1867" i="11"/>
  <c r="Z1866" i="11"/>
  <c r="Z1865" i="11"/>
  <c r="Z1864" i="11"/>
  <c r="Z1863" i="11"/>
  <c r="Z1862" i="11"/>
  <c r="Z1861" i="11"/>
  <c r="Z1860" i="11"/>
  <c r="Z1859" i="11"/>
  <c r="Z1858" i="11"/>
  <c r="Z1857" i="11"/>
  <c r="Z1856" i="11"/>
  <c r="Z1855" i="11"/>
  <c r="Z1854" i="11"/>
  <c r="Z1853" i="11"/>
  <c r="Z1852" i="11"/>
  <c r="Z1851" i="11"/>
  <c r="Z1850" i="11"/>
  <c r="Z1849" i="11"/>
  <c r="Z1848" i="11"/>
  <c r="Z1847" i="11"/>
  <c r="Z1846" i="11"/>
  <c r="Z1845" i="11"/>
  <c r="Z1844" i="11"/>
  <c r="Z1843" i="11"/>
  <c r="Z1842" i="11"/>
  <c r="Z1841" i="11"/>
  <c r="Z1840" i="11"/>
  <c r="Z1839" i="11"/>
  <c r="Z1838" i="11"/>
  <c r="Z1837" i="11"/>
  <c r="Z1836" i="11"/>
  <c r="Z1835" i="11"/>
  <c r="Z1834" i="11"/>
  <c r="Z1833" i="11"/>
  <c r="Z1832" i="11"/>
  <c r="Z1831" i="11"/>
  <c r="Z1830" i="11"/>
  <c r="Z1829" i="11"/>
  <c r="Z1828" i="11"/>
  <c r="Z1827" i="11"/>
  <c r="Z1826" i="11"/>
  <c r="Z1825" i="11"/>
  <c r="Z1824" i="11"/>
  <c r="Z1823" i="11"/>
  <c r="Z1822" i="11"/>
  <c r="Z1821" i="11"/>
  <c r="Z1820" i="11"/>
  <c r="Z1819" i="11"/>
  <c r="Z1818" i="11"/>
  <c r="Z1817" i="11"/>
  <c r="Z1816" i="11"/>
  <c r="Z1815" i="11"/>
  <c r="Z1814" i="11"/>
  <c r="Z1813" i="11"/>
  <c r="Z1812" i="11"/>
  <c r="Z1811" i="11"/>
  <c r="Z1810" i="11"/>
  <c r="Z1809" i="11"/>
  <c r="Z1808" i="11"/>
  <c r="Z1807" i="11"/>
  <c r="Z1806" i="11"/>
  <c r="Z1805" i="11"/>
  <c r="Z1804" i="11"/>
  <c r="Z1803" i="11"/>
  <c r="Z1802" i="11"/>
  <c r="Z1801" i="11"/>
  <c r="Z1800" i="11"/>
  <c r="Z1799" i="11"/>
  <c r="Z1798" i="11"/>
  <c r="Z1797" i="11"/>
  <c r="Z1796" i="11"/>
  <c r="Z1795" i="11"/>
  <c r="Z1794" i="11"/>
  <c r="Z1793" i="11"/>
  <c r="Z1792" i="11"/>
  <c r="Z1791" i="11"/>
  <c r="Z1790" i="11"/>
  <c r="Z1789" i="11"/>
  <c r="Z1788" i="11"/>
  <c r="Z1787" i="11"/>
  <c r="Z1786" i="11"/>
  <c r="Z1785" i="11"/>
  <c r="Z1784" i="11"/>
  <c r="Z1783" i="11"/>
  <c r="Z1782" i="11"/>
  <c r="Z1781" i="11"/>
  <c r="Z1780" i="11"/>
  <c r="Z1779" i="11"/>
  <c r="Z1778" i="11"/>
  <c r="Z1777" i="11"/>
  <c r="Z1776" i="11"/>
  <c r="Z1775" i="11"/>
  <c r="Z1774" i="11"/>
  <c r="Z1773" i="11"/>
  <c r="Z1772" i="11"/>
  <c r="Z1771" i="11"/>
  <c r="Z1770" i="11"/>
  <c r="Z1769" i="11"/>
  <c r="Z1768" i="11"/>
  <c r="Z1767" i="11"/>
  <c r="Z1766" i="11"/>
  <c r="Z1765" i="11"/>
  <c r="Z1764" i="11"/>
  <c r="Z1763" i="11"/>
  <c r="Z1762" i="11"/>
  <c r="Z1761" i="11"/>
  <c r="Z1760" i="11"/>
  <c r="Z1759" i="11"/>
  <c r="Z1758" i="11"/>
  <c r="Z1757" i="11"/>
  <c r="Z1756" i="11"/>
  <c r="Z1755" i="11"/>
  <c r="Z1754" i="11"/>
  <c r="Z1753" i="11"/>
  <c r="Z1752" i="11"/>
  <c r="Z1751" i="11"/>
  <c r="Z1750" i="11"/>
  <c r="Z1749" i="11"/>
  <c r="Z1748" i="11"/>
  <c r="Z1747" i="11"/>
  <c r="Z1746" i="11"/>
  <c r="Z1745" i="11"/>
  <c r="Z1744" i="11"/>
  <c r="Z1743" i="11"/>
  <c r="Z1742" i="11"/>
  <c r="Z1741" i="11"/>
  <c r="Z1740" i="11"/>
  <c r="Z1739" i="11"/>
  <c r="Z1738" i="11"/>
  <c r="Z1737" i="11"/>
  <c r="Z1736" i="11"/>
  <c r="Z1735" i="11"/>
  <c r="Z1734" i="11"/>
  <c r="Z1733" i="11"/>
  <c r="Z1732" i="11"/>
  <c r="Z1731" i="11"/>
  <c r="Z1730" i="11"/>
  <c r="Z1729" i="11"/>
  <c r="Z1728" i="11"/>
  <c r="Z1727" i="11"/>
  <c r="Z1726" i="11"/>
  <c r="Z1725" i="11"/>
  <c r="Z1724" i="11"/>
  <c r="Z1723" i="11"/>
  <c r="Z1722" i="11"/>
  <c r="Z1721" i="11"/>
  <c r="Z1720" i="11"/>
  <c r="Z1719" i="11"/>
  <c r="Z1718" i="11"/>
  <c r="Z1717" i="11"/>
  <c r="Z1716" i="11"/>
  <c r="Z1715" i="11"/>
  <c r="Z1714" i="11"/>
  <c r="Z1713" i="11"/>
  <c r="Z1712" i="11"/>
  <c r="Z1711" i="11"/>
  <c r="Z1710" i="11"/>
  <c r="Z1709" i="11"/>
  <c r="Z1708" i="11"/>
  <c r="Z1707" i="11"/>
  <c r="Z1706" i="11"/>
  <c r="Z1705" i="11"/>
  <c r="Z1704" i="11"/>
  <c r="Z1703" i="11"/>
  <c r="Z1702" i="11"/>
  <c r="Z1701" i="11"/>
  <c r="Z1700" i="11"/>
  <c r="Z1699" i="11"/>
  <c r="Z1698" i="11"/>
  <c r="Z1697" i="11"/>
  <c r="Z1696" i="11"/>
  <c r="Z1695" i="11"/>
  <c r="Z1694" i="11"/>
  <c r="Z1693" i="11"/>
  <c r="Z1692" i="11"/>
  <c r="Z1691" i="11"/>
  <c r="Z1690" i="11"/>
  <c r="Z1689" i="11"/>
  <c r="Z1688" i="11"/>
  <c r="Z1687" i="11"/>
  <c r="Z1686" i="11"/>
  <c r="Z1685" i="11"/>
  <c r="Z1684" i="11"/>
  <c r="Z1683" i="11"/>
  <c r="Z1682" i="11"/>
  <c r="Z1681" i="11"/>
  <c r="Z1680" i="11"/>
  <c r="Z1679" i="11"/>
  <c r="Z1678" i="11"/>
  <c r="Z1677" i="11"/>
  <c r="Z1676" i="11"/>
  <c r="Z1675" i="11"/>
  <c r="Z1674" i="11"/>
  <c r="Z1673" i="11"/>
  <c r="Z1672" i="11"/>
  <c r="Z1671" i="11"/>
  <c r="Z1670" i="11"/>
  <c r="Z1669" i="11"/>
  <c r="Z1668" i="11"/>
  <c r="Z1667" i="11"/>
  <c r="Z1666" i="11"/>
  <c r="Z1665" i="11"/>
  <c r="Z1664" i="11"/>
  <c r="Z1663" i="11"/>
  <c r="Z1662" i="11"/>
  <c r="Z1661" i="11"/>
  <c r="Z1660" i="11"/>
  <c r="Z1659" i="11"/>
  <c r="Z1658" i="11"/>
  <c r="Z1657" i="11"/>
  <c r="Z1656" i="11"/>
  <c r="Z1655" i="11"/>
  <c r="Z1654" i="11"/>
  <c r="Z1653" i="11"/>
  <c r="Z1652" i="11"/>
  <c r="Z1651" i="11"/>
  <c r="Z1650" i="11"/>
  <c r="Z1649" i="11"/>
  <c r="Z1648" i="11"/>
  <c r="Z1647" i="11"/>
  <c r="Z1646" i="11"/>
  <c r="Z1645" i="11"/>
  <c r="Z1644" i="11"/>
  <c r="Z1643" i="11"/>
  <c r="Z1642" i="11"/>
  <c r="Z1641" i="11"/>
  <c r="Z1640" i="11"/>
  <c r="Z1639" i="11"/>
  <c r="Z1638" i="11"/>
  <c r="Z1637" i="11"/>
  <c r="Z1636" i="11"/>
  <c r="Z1635" i="11"/>
  <c r="Z1634" i="11"/>
  <c r="Z1633" i="11"/>
  <c r="Z1632" i="11"/>
  <c r="Z1631" i="11"/>
  <c r="Z1630" i="11"/>
  <c r="Z1629" i="11"/>
  <c r="Z1628" i="11"/>
  <c r="Z1627" i="11"/>
  <c r="Z1626" i="11"/>
  <c r="Z1625" i="11"/>
  <c r="Z1624" i="11"/>
  <c r="Z1623" i="11"/>
  <c r="Z1622" i="11"/>
  <c r="Z1621" i="11"/>
  <c r="Z1620" i="11"/>
  <c r="Z1619" i="11"/>
  <c r="Z1618" i="11"/>
  <c r="Z1617" i="11"/>
  <c r="Z1616" i="11"/>
  <c r="Z1615" i="11"/>
  <c r="Z1614" i="11"/>
  <c r="Z1613" i="11"/>
  <c r="Z1612" i="11"/>
  <c r="Z1611" i="11"/>
  <c r="Z1610" i="11"/>
  <c r="Z1609" i="11"/>
  <c r="Z1608" i="11"/>
  <c r="Z1607" i="11"/>
  <c r="Z1606" i="11"/>
  <c r="Z1605" i="11"/>
  <c r="Z1604" i="11"/>
  <c r="Z1603" i="11"/>
  <c r="Z1602" i="11"/>
  <c r="Z1601" i="11"/>
  <c r="Z1600" i="11"/>
  <c r="Z1599" i="11"/>
  <c r="Z1598" i="11"/>
  <c r="Z1597" i="11"/>
  <c r="Z1596" i="11"/>
  <c r="Z1595" i="11"/>
  <c r="Z1594" i="11"/>
  <c r="Z1593" i="11"/>
  <c r="Z1592" i="11"/>
  <c r="Z1591" i="11"/>
  <c r="Z1590" i="11"/>
  <c r="Z1589" i="11"/>
  <c r="Z1588" i="11"/>
  <c r="Z1587" i="11"/>
  <c r="Z1586" i="11"/>
  <c r="Z1585" i="11"/>
  <c r="Z1584" i="11"/>
  <c r="Z1583" i="11"/>
  <c r="Z1582" i="11"/>
  <c r="Z1581" i="11"/>
  <c r="Z1580" i="11"/>
  <c r="Z1579" i="11"/>
  <c r="Z1578" i="11"/>
  <c r="Z1577" i="11"/>
  <c r="Z1576" i="11"/>
  <c r="Z1575" i="11"/>
  <c r="Z1574" i="11"/>
  <c r="Z1573" i="11"/>
  <c r="Z1572" i="11"/>
  <c r="Z1571" i="11"/>
  <c r="Z1570" i="11"/>
  <c r="Z1569" i="11"/>
  <c r="Z1568" i="11"/>
  <c r="Z1567" i="11"/>
  <c r="Z1566" i="11"/>
  <c r="Z1565" i="11"/>
  <c r="Z1564" i="11"/>
  <c r="Z1563" i="11"/>
  <c r="Z1562" i="11"/>
  <c r="Z1561" i="11"/>
  <c r="Z1560" i="11"/>
  <c r="Z1559" i="11"/>
  <c r="Z1558" i="11"/>
  <c r="Z1557" i="11"/>
  <c r="Z1556" i="11"/>
  <c r="Z1555" i="11"/>
  <c r="Z1554" i="11"/>
  <c r="Z1553" i="11"/>
  <c r="Z1552" i="11"/>
  <c r="Z1551" i="11"/>
  <c r="Z1550" i="11"/>
  <c r="Z1549" i="11"/>
  <c r="Z1548" i="11"/>
  <c r="Z1547" i="11"/>
  <c r="Z1546" i="11"/>
  <c r="Z1545" i="11"/>
  <c r="Z1544" i="11"/>
  <c r="Z1543" i="11"/>
  <c r="Z1542" i="11"/>
  <c r="Z1541" i="11"/>
  <c r="Z1540" i="11"/>
  <c r="Z1539" i="11"/>
  <c r="Z1538" i="11"/>
  <c r="Z1537" i="11"/>
  <c r="Z1536" i="11"/>
  <c r="Z1535" i="11"/>
  <c r="Z1534" i="11"/>
  <c r="Z1533" i="11"/>
  <c r="Z1532" i="11"/>
  <c r="Z1531" i="11"/>
  <c r="Z1530" i="11"/>
  <c r="Z1529" i="11"/>
  <c r="Z1528" i="11"/>
  <c r="Z1527" i="11"/>
  <c r="Z1526" i="11"/>
  <c r="Z1525" i="11"/>
  <c r="Z1524" i="11"/>
  <c r="Z1523" i="11"/>
  <c r="Z1522" i="11"/>
  <c r="Z1521" i="11"/>
  <c r="Z1520" i="11"/>
  <c r="Z1519" i="11"/>
  <c r="Z1518" i="11"/>
  <c r="Z1517" i="11"/>
  <c r="Z1516" i="11"/>
  <c r="Z1515" i="11"/>
  <c r="Z1514" i="11"/>
  <c r="Z1513" i="11"/>
  <c r="Z1512" i="11"/>
  <c r="Z1511" i="11"/>
  <c r="Z1510" i="11"/>
  <c r="Z1509" i="11"/>
  <c r="Z1508" i="11"/>
  <c r="Z1507" i="11"/>
  <c r="Z1506" i="11"/>
  <c r="Z1505" i="11"/>
  <c r="Z1504" i="11"/>
  <c r="Z1503" i="11"/>
  <c r="Z1502" i="11"/>
  <c r="Z1501" i="11"/>
  <c r="Z1500" i="11"/>
  <c r="Z1499" i="11"/>
  <c r="Z1498" i="11"/>
  <c r="Z1497" i="11"/>
  <c r="Z1496" i="11"/>
  <c r="Z1495" i="11"/>
  <c r="Z1494" i="11"/>
  <c r="Z1493" i="11"/>
  <c r="Z1492" i="11"/>
  <c r="Z1491" i="11"/>
  <c r="Z1490" i="11"/>
  <c r="Z1489" i="11"/>
  <c r="Z1488" i="11"/>
  <c r="Z1487" i="11"/>
  <c r="Z1486" i="11"/>
  <c r="Z1485" i="11"/>
  <c r="Z1484" i="11"/>
  <c r="Z1483" i="11"/>
  <c r="Z1482" i="11"/>
  <c r="Z1481" i="11"/>
  <c r="Z1480" i="11"/>
  <c r="Z1479" i="11"/>
  <c r="Z1478" i="11"/>
  <c r="Z1477" i="11"/>
  <c r="Z1476" i="11"/>
  <c r="Z1475" i="11"/>
  <c r="Z1474" i="11"/>
  <c r="Z1473" i="11"/>
  <c r="Z1472" i="11"/>
  <c r="Z1471" i="11"/>
  <c r="Z1470" i="11"/>
  <c r="Z1469" i="11"/>
  <c r="Z1468" i="11"/>
  <c r="Z1467" i="11"/>
  <c r="Z1466" i="11"/>
  <c r="Z1465" i="11"/>
  <c r="Z1464" i="11"/>
  <c r="Z1463" i="11"/>
  <c r="Z1462" i="11"/>
  <c r="Z1461" i="11"/>
  <c r="Z1460" i="11"/>
  <c r="Z1459" i="11"/>
  <c r="Z1458" i="11"/>
  <c r="Z1457" i="11"/>
  <c r="Z1456" i="11"/>
  <c r="Z1455" i="11"/>
  <c r="Z1454" i="11"/>
  <c r="Z1453" i="11"/>
  <c r="Z1452" i="11"/>
  <c r="Z1451" i="11"/>
  <c r="Z1450" i="11"/>
  <c r="Z1449" i="11"/>
  <c r="Z1448" i="11"/>
  <c r="Z1447" i="11"/>
  <c r="Z1446" i="11"/>
  <c r="Z1445" i="11"/>
  <c r="Z1444" i="11"/>
  <c r="Z1443" i="11"/>
  <c r="Z1442" i="11"/>
  <c r="Z1441" i="11"/>
  <c r="Z1440" i="11"/>
  <c r="Z1439" i="11"/>
  <c r="Z1438" i="11"/>
  <c r="Z1437" i="11"/>
  <c r="Z1436" i="11"/>
  <c r="Z1435" i="11"/>
  <c r="Z1434" i="11"/>
  <c r="Z1433" i="11"/>
  <c r="Z1432" i="11"/>
  <c r="Z1431" i="11"/>
  <c r="Z1430" i="11"/>
  <c r="Z1429" i="11"/>
  <c r="Z1428" i="11"/>
  <c r="Z1427" i="11"/>
  <c r="Z1426" i="11"/>
  <c r="Z1425" i="11"/>
  <c r="Z1424" i="11"/>
  <c r="Z1423" i="11"/>
  <c r="Z1422" i="11"/>
  <c r="Z1421" i="11"/>
  <c r="Z1420" i="11"/>
  <c r="Z1419" i="11"/>
  <c r="Z1418" i="11"/>
  <c r="Z1417" i="11"/>
  <c r="Z1416" i="11"/>
  <c r="Z1415" i="11"/>
  <c r="Z1414" i="11"/>
  <c r="Z1413" i="11"/>
  <c r="Z1412" i="11"/>
  <c r="Z1411" i="11"/>
  <c r="Z1410" i="11"/>
  <c r="Z1409" i="11"/>
  <c r="Z1408" i="11"/>
  <c r="Z1407" i="11"/>
  <c r="Z1406" i="11"/>
  <c r="Z1405" i="11"/>
  <c r="Z1404" i="11"/>
  <c r="Z1403" i="11"/>
  <c r="Z1402" i="11"/>
  <c r="Z1401" i="11"/>
  <c r="Z1400" i="11"/>
  <c r="Z1399" i="11"/>
  <c r="Z1398" i="11"/>
  <c r="Z1397" i="11"/>
  <c r="Z1396" i="11"/>
  <c r="Z1395" i="11"/>
  <c r="Z1394" i="11"/>
  <c r="Z1393" i="11"/>
  <c r="Z1392" i="11"/>
  <c r="Z1391" i="11"/>
  <c r="Z1390" i="11"/>
  <c r="Z1389" i="11"/>
  <c r="Z1388" i="11"/>
  <c r="Z1387" i="11"/>
  <c r="Z1386" i="11"/>
  <c r="Z1385" i="11"/>
  <c r="Z1384" i="11"/>
  <c r="Z1383" i="11"/>
  <c r="Z1382" i="11"/>
  <c r="Z1381" i="11"/>
  <c r="Z1380" i="11"/>
  <c r="Z1379" i="11"/>
  <c r="Z1378" i="11"/>
  <c r="Z1377" i="11"/>
  <c r="Z1376" i="11"/>
  <c r="Z1375" i="11"/>
  <c r="Z1374" i="11"/>
  <c r="Z1373" i="11"/>
  <c r="Z1372" i="11"/>
  <c r="Z1371" i="11"/>
  <c r="Z1370" i="11"/>
  <c r="Z1369" i="11"/>
  <c r="Z1368" i="11"/>
  <c r="Z1367" i="11"/>
  <c r="Z1366" i="11"/>
  <c r="Z1365" i="11"/>
  <c r="Z1364" i="11"/>
  <c r="Z1363" i="11"/>
  <c r="Z1362" i="11"/>
  <c r="Z1361" i="11"/>
  <c r="Z1360" i="11"/>
  <c r="Z1359" i="11"/>
  <c r="Z1358" i="11"/>
  <c r="Z1357" i="11"/>
  <c r="Z1356" i="11"/>
  <c r="Z1355" i="11"/>
  <c r="Z1354" i="11"/>
  <c r="Z1353" i="11"/>
  <c r="Z1352" i="11"/>
  <c r="Z1351" i="11"/>
  <c r="Z1350" i="11"/>
  <c r="Z1349" i="11"/>
  <c r="Z1348" i="11"/>
  <c r="Z1347" i="11"/>
  <c r="Z1346" i="11"/>
  <c r="Z1345" i="11"/>
  <c r="Z1344" i="11"/>
  <c r="Z1343" i="11"/>
  <c r="Z1342" i="11"/>
  <c r="Z1341" i="11"/>
  <c r="Z1340" i="11"/>
  <c r="Z1339" i="11"/>
  <c r="Z1338" i="11"/>
  <c r="Z1337" i="11"/>
  <c r="Z1336" i="11"/>
  <c r="Z1335" i="11"/>
  <c r="Z1334" i="11"/>
  <c r="Z1333" i="11"/>
  <c r="Z1332" i="11"/>
  <c r="Z1331" i="11"/>
  <c r="Z1330" i="11"/>
  <c r="Z1329" i="11"/>
  <c r="Z1328" i="11"/>
  <c r="Z1327" i="11"/>
  <c r="Z1326" i="11"/>
  <c r="Z1325" i="11"/>
  <c r="Z1324" i="11"/>
  <c r="Z1323" i="11"/>
  <c r="Z1322" i="11"/>
  <c r="Z1321" i="11"/>
  <c r="Z1320" i="11"/>
  <c r="Z1319" i="11"/>
  <c r="Z1318" i="11"/>
  <c r="Z1317" i="11"/>
  <c r="Z1316" i="11"/>
  <c r="Z1315" i="11"/>
  <c r="Z1314" i="11"/>
  <c r="Z1313" i="11"/>
  <c r="Z1312" i="11"/>
  <c r="Z1311" i="11"/>
  <c r="Z1310" i="11"/>
  <c r="Z1309" i="11"/>
  <c r="Z1308" i="11"/>
  <c r="Z1307" i="11"/>
  <c r="Z1306" i="11"/>
  <c r="Z1305" i="11"/>
  <c r="Z1304" i="11"/>
  <c r="Z1303" i="11"/>
  <c r="Z1302" i="11"/>
  <c r="Z1301" i="11"/>
  <c r="Z1300" i="11"/>
  <c r="Z1299" i="11"/>
  <c r="Z1298" i="11"/>
  <c r="Z1297" i="11"/>
  <c r="Z1296" i="11"/>
  <c r="Z1295" i="11"/>
  <c r="Z1294" i="11"/>
  <c r="Z1293" i="11"/>
  <c r="Z1292" i="11"/>
  <c r="Z1291" i="11"/>
  <c r="Z1290" i="11"/>
  <c r="Z1289" i="11"/>
  <c r="Z1288" i="11"/>
  <c r="Z1287" i="11"/>
  <c r="Z1286" i="11"/>
  <c r="Z1285" i="11"/>
  <c r="Z1284" i="11"/>
  <c r="Z1283" i="11"/>
  <c r="Z1282" i="11"/>
  <c r="Z1281" i="11"/>
  <c r="Z1280" i="11"/>
  <c r="Z1279" i="11"/>
  <c r="Z1278" i="11"/>
  <c r="Z1277" i="11"/>
  <c r="Z1276" i="11"/>
  <c r="Z1275" i="11"/>
  <c r="Z1274" i="11"/>
  <c r="Z1273" i="11"/>
  <c r="Z1272" i="11"/>
  <c r="Z1271" i="11"/>
  <c r="Z1270" i="11"/>
  <c r="Z1269" i="11"/>
  <c r="Z1268" i="11"/>
  <c r="Z1267" i="11"/>
  <c r="Z1266" i="11"/>
  <c r="Z1265" i="11"/>
  <c r="Z1264" i="11"/>
  <c r="Z1263" i="11"/>
  <c r="Z1262" i="11"/>
  <c r="Z1261" i="11"/>
  <c r="Z1260" i="11"/>
  <c r="Z1259" i="11"/>
  <c r="Z1258" i="11"/>
  <c r="Z1257" i="11"/>
  <c r="Z1256" i="11"/>
  <c r="Z1255" i="11"/>
  <c r="Z1254" i="11"/>
  <c r="Z1253" i="11"/>
  <c r="Z1252" i="11"/>
  <c r="Z1251" i="11"/>
  <c r="Z1250" i="11"/>
  <c r="Z1249" i="11"/>
  <c r="Z1248" i="11"/>
  <c r="Z1247" i="11"/>
  <c r="Z1245" i="11"/>
  <c r="Z1244" i="11"/>
  <c r="Z1243" i="11"/>
  <c r="Z1242" i="11"/>
  <c r="Z1241" i="11"/>
  <c r="Z1240" i="11"/>
  <c r="Z1239" i="11"/>
  <c r="Z1238" i="11"/>
  <c r="Z1237" i="11"/>
  <c r="Z1236" i="11"/>
  <c r="Z1235" i="11"/>
  <c r="Z1234" i="11"/>
  <c r="Z1233" i="11"/>
  <c r="Z1232" i="11"/>
  <c r="Z1231" i="11"/>
  <c r="Z1230" i="11"/>
  <c r="Z1229" i="11"/>
  <c r="Z1228" i="11"/>
  <c r="Z1227" i="11"/>
  <c r="Z1226" i="11"/>
  <c r="Z1225" i="11"/>
  <c r="Z1224" i="11"/>
  <c r="Z1223" i="11"/>
  <c r="Z1222" i="11"/>
  <c r="Z1221" i="11"/>
  <c r="Z1220" i="11"/>
  <c r="AA1219" i="11"/>
  <c r="Z1218" i="11"/>
  <c r="Z1217" i="11"/>
  <c r="Z1216" i="11"/>
  <c r="Z1215" i="11"/>
  <c r="Z1214" i="11"/>
  <c r="Z1213" i="11"/>
  <c r="Z1212" i="11"/>
  <c r="Z1211" i="11"/>
  <c r="Z1210" i="11"/>
  <c r="Z1209" i="11"/>
  <c r="Z1208" i="11"/>
  <c r="Z1207" i="11"/>
  <c r="Z1206" i="11"/>
  <c r="Z1205" i="11"/>
  <c r="Z1204" i="11"/>
  <c r="Z1203" i="11"/>
  <c r="Z1202" i="11"/>
  <c r="Z1201" i="11"/>
  <c r="Z1200" i="11"/>
  <c r="Z1199" i="11"/>
  <c r="Z1198" i="11"/>
  <c r="Z1197" i="11"/>
  <c r="Z1196" i="11"/>
  <c r="Z1195" i="11"/>
  <c r="Z1194" i="11"/>
  <c r="Z1193" i="11"/>
  <c r="Z1192" i="11"/>
  <c r="Z1191" i="11"/>
  <c r="Z1190" i="11"/>
  <c r="Z1189" i="11"/>
  <c r="Z1188" i="11"/>
  <c r="Z1187" i="11"/>
  <c r="Z1186" i="11"/>
  <c r="Z1185" i="11"/>
  <c r="Z1184" i="11"/>
  <c r="Z1183" i="11"/>
  <c r="Z1182" i="11"/>
  <c r="Z1180" i="11"/>
  <c r="Z1179" i="11"/>
  <c r="Z1178" i="11"/>
  <c r="Z1177" i="11"/>
  <c r="Z1176" i="11"/>
  <c r="Z1174" i="11"/>
  <c r="AA1116" i="11"/>
  <c r="AA1115" i="11"/>
  <c r="AA1114" i="11"/>
  <c r="AA1113" i="11"/>
  <c r="AA1112" i="11"/>
  <c r="AA1111" i="11"/>
  <c r="AA1110" i="11"/>
  <c r="AA1109" i="11"/>
  <c r="AA1108" i="11"/>
  <c r="AA1107" i="11"/>
  <c r="AA1106" i="11"/>
  <c r="AA1105" i="11"/>
  <c r="AA1104" i="11"/>
  <c r="AA1103" i="11"/>
  <c r="AA1102" i="11"/>
  <c r="AA1101" i="11"/>
  <c r="AA1100" i="11"/>
  <c r="AA1099" i="11"/>
  <c r="AA1098" i="11"/>
  <c r="AA1097" i="11"/>
  <c r="AA1096" i="11"/>
  <c r="AA1095" i="11"/>
  <c r="AA1094" i="11"/>
  <c r="AA1092" i="11"/>
  <c r="AA1091" i="11"/>
  <c r="C14" i="21"/>
  <c r="C31" i="21"/>
  <c r="C10" i="21"/>
  <c r="C11" i="21"/>
  <c r="C15" i="21"/>
  <c r="C9" i="21"/>
  <c r="C23" i="21"/>
  <c r="C18" i="21"/>
  <c r="C33" i="21"/>
  <c r="C28" i="21"/>
  <c r="C16" i="21"/>
  <c r="C26" i="21"/>
  <c r="C25" i="21"/>
  <c r="C34" i="21"/>
  <c r="C13" i="21"/>
  <c r="C5" i="21"/>
  <c r="C20" i="21"/>
  <c r="C19" i="21"/>
  <c r="C29" i="21"/>
  <c r="C27" i="21"/>
  <c r="C30" i="21"/>
  <c r="C24" i="21"/>
  <c r="C12" i="21"/>
  <c r="C8" i="21"/>
  <c r="C35" i="21"/>
  <c r="C6" i="21"/>
  <c r="C22" i="21"/>
  <c r="C17" i="21"/>
  <c r="C32" i="21"/>
  <c r="C21" i="21"/>
  <c r="C7" i="21"/>
  <c r="Z1246" i="11"/>
  <c r="AA1246" i="11"/>
  <c r="AA1170" i="11"/>
  <c r="Z1166" i="11"/>
  <c r="AA1166" i="11"/>
  <c r="AA1162" i="11"/>
  <c r="AA1158" i="11"/>
  <c r="AA1150" i="11"/>
  <c r="Z1134" i="11"/>
  <c r="AA1134" i="11"/>
  <c r="AA1086" i="11"/>
  <c r="AA1082" i="11"/>
  <c r="AA1078" i="11"/>
  <c r="AA1074" i="11"/>
  <c r="AA1070" i="11"/>
  <c r="Z1046" i="11"/>
  <c r="AA1034" i="11"/>
  <c r="AA1030" i="11"/>
  <c r="AA1026" i="11"/>
  <c r="AA1022" i="11"/>
  <c r="Z1181" i="11"/>
  <c r="AA1181" i="11"/>
  <c r="AA1173" i="11"/>
  <c r="AA1169" i="11"/>
  <c r="AA1165" i="11"/>
  <c r="AA1161" i="11"/>
  <c r="AA1157" i="11"/>
  <c r="AA1153" i="11"/>
  <c r="AA1149" i="11"/>
  <c r="AA1137" i="11"/>
  <c r="Z1125" i="11"/>
  <c r="Z1093" i="11"/>
  <c r="AA1089" i="11"/>
  <c r="Z1085" i="11"/>
  <c r="AA1085" i="11"/>
  <c r="AA1081" i="11"/>
  <c r="AA1077" i="11"/>
  <c r="Z1073" i="11"/>
  <c r="AA1073" i="11"/>
  <c r="AA1069" i="11"/>
  <c r="AA1065" i="11"/>
  <c r="Z1061" i="11"/>
  <c r="AA1029" i="11"/>
  <c r="Z1025" i="11"/>
  <c r="AA1025" i="11"/>
  <c r="AA1021" i="11"/>
  <c r="Z1009" i="11"/>
  <c r="AA1009" i="11"/>
  <c r="AA1172" i="11"/>
  <c r="AA1168" i="11"/>
  <c r="AA1164" i="11"/>
  <c r="AA1160" i="11"/>
  <c r="AA1156" i="11"/>
  <c r="AA1152" i="11"/>
  <c r="AA1148" i="11"/>
  <c r="AA1088" i="11"/>
  <c r="AA1084" i="11"/>
  <c r="AA1080" i="11"/>
  <c r="AA1076" i="11"/>
  <c r="AA1072" i="11"/>
  <c r="AA1068" i="11"/>
  <c r="AA1064" i="11"/>
  <c r="AA1044" i="11"/>
  <c r="AA1028" i="11"/>
  <c r="AA1024" i="11"/>
  <c r="AA1175" i="11"/>
  <c r="AA1171" i="11"/>
  <c r="AA1167" i="11"/>
  <c r="AA1163" i="11"/>
  <c r="AA1159" i="11"/>
  <c r="AA1155" i="11"/>
  <c r="AA1151" i="11"/>
  <c r="AA1147" i="11"/>
  <c r="AA1087" i="11"/>
  <c r="AA1083" i="11"/>
  <c r="AA1079" i="11"/>
  <c r="AA1075" i="11"/>
  <c r="AA1071" i="11"/>
  <c r="AA1067" i="11"/>
  <c r="AA1027" i="11"/>
  <c r="AA1023" i="11"/>
  <c r="N2001" i="11"/>
  <c r="P2001" i="11"/>
  <c r="N1993" i="11"/>
  <c r="P1993" i="11"/>
  <c r="N1985" i="11"/>
  <c r="P1985" i="11"/>
  <c r="N1977" i="11"/>
  <c r="P1977" i="11"/>
  <c r="N1969" i="11"/>
  <c r="P1969" i="11"/>
  <c r="N1961" i="11"/>
  <c r="P1961" i="11"/>
  <c r="N1949" i="11"/>
  <c r="P1949" i="11"/>
  <c r="N1941" i="11"/>
  <c r="P1941" i="11"/>
  <c r="N1933" i="11"/>
  <c r="P1933" i="11"/>
  <c r="N1929" i="11"/>
  <c r="P1929" i="11"/>
  <c r="N1921" i="11"/>
  <c r="P1921" i="11"/>
  <c r="N1909" i="11"/>
  <c r="P1909" i="11"/>
  <c r="N1901" i="11"/>
  <c r="P1901" i="11"/>
  <c r="N1893" i="11"/>
  <c r="P1893" i="11"/>
  <c r="N1885" i="11"/>
  <c r="P1885" i="11"/>
  <c r="N1877" i="11"/>
  <c r="P1877" i="11"/>
  <c r="N1869" i="11"/>
  <c r="P1869" i="11"/>
  <c r="N1861" i="11"/>
  <c r="P1861" i="11"/>
  <c r="N1853" i="11"/>
  <c r="P1853" i="11"/>
  <c r="N1845" i="11"/>
  <c r="P1845" i="11"/>
  <c r="N1837" i="11"/>
  <c r="P1837" i="11"/>
  <c r="N1829" i="11"/>
  <c r="P1829" i="11"/>
  <c r="N1821" i="11"/>
  <c r="P1821" i="11"/>
  <c r="N1813" i="11"/>
  <c r="P1813" i="11"/>
  <c r="N1805" i="11"/>
  <c r="P1805" i="11"/>
  <c r="N1797" i="11"/>
  <c r="P1797" i="11"/>
  <c r="N1789" i="11"/>
  <c r="P1789" i="11"/>
  <c r="N1781" i="11"/>
  <c r="P1781" i="11"/>
  <c r="N1773" i="11"/>
  <c r="P1773" i="11"/>
  <c r="N1765" i="11"/>
  <c r="P1765" i="11"/>
  <c r="N1757" i="11"/>
  <c r="P1757" i="11"/>
  <c r="N1749" i="11"/>
  <c r="P1749" i="11"/>
  <c r="N1737" i="11"/>
  <c r="P1737" i="11"/>
  <c r="N1729" i="11"/>
  <c r="P1729" i="11"/>
  <c r="N1721" i="11"/>
  <c r="P1721" i="11"/>
  <c r="N1717" i="11"/>
  <c r="P1717" i="11"/>
  <c r="N1709" i="11"/>
  <c r="P1709" i="11"/>
  <c r="N1701" i="11"/>
  <c r="P1701" i="11"/>
  <c r="N1693" i="11"/>
  <c r="P1693" i="11"/>
  <c r="N1685" i="11"/>
  <c r="P1685" i="11"/>
  <c r="N1677" i="11"/>
  <c r="P1677" i="11"/>
  <c r="N1669" i="11"/>
  <c r="P1669" i="11"/>
  <c r="N1661" i="11"/>
  <c r="P1661" i="11"/>
  <c r="N1653" i="11"/>
  <c r="P1653" i="11"/>
  <c r="N1645" i="11"/>
  <c r="P1645" i="11"/>
  <c r="N1637" i="11"/>
  <c r="P1637" i="11"/>
  <c r="N1629" i="11"/>
  <c r="P1629" i="11"/>
  <c r="N1617" i="11"/>
  <c r="P1617" i="11"/>
  <c r="N1609" i="11"/>
  <c r="P1609" i="11"/>
  <c r="N1601" i="11"/>
  <c r="P1601" i="11"/>
  <c r="N1593" i="11"/>
  <c r="P1593" i="11"/>
  <c r="N1585" i="11"/>
  <c r="P1585" i="11"/>
  <c r="N1577" i="11"/>
  <c r="P1577" i="11"/>
  <c r="N1569" i="11"/>
  <c r="P1569" i="11"/>
  <c r="N1561" i="11"/>
  <c r="P1561" i="11"/>
  <c r="N1553" i="11"/>
  <c r="P1553" i="11"/>
  <c r="N1545" i="11"/>
  <c r="P1545" i="11"/>
  <c r="N1537" i="11"/>
  <c r="P1537" i="11"/>
  <c r="N1529" i="11"/>
  <c r="P1529" i="11"/>
  <c r="N1521" i="11"/>
  <c r="P1521" i="11"/>
  <c r="N1509" i="11"/>
  <c r="P1509" i="11"/>
  <c r="N1501" i="11"/>
  <c r="P1501" i="11"/>
  <c r="N1493" i="11"/>
  <c r="P1493" i="11"/>
  <c r="N1485" i="11"/>
  <c r="P1485" i="11"/>
  <c r="N1477" i="11"/>
  <c r="P1477" i="11"/>
  <c r="N1469" i="11"/>
  <c r="P1469" i="11"/>
  <c r="N1461" i="11"/>
  <c r="P1461" i="11"/>
  <c r="N1453" i="11"/>
  <c r="P1453" i="11"/>
  <c r="N1445" i="11"/>
  <c r="P1445" i="11"/>
  <c r="N1437" i="11"/>
  <c r="P1437" i="11"/>
  <c r="N1429" i="11"/>
  <c r="P1429" i="11"/>
  <c r="N1421" i="11"/>
  <c r="P1421" i="11"/>
  <c r="N1413" i="11"/>
  <c r="P1413" i="11"/>
  <c r="N1405" i="11"/>
  <c r="P1405" i="11"/>
  <c r="N1397" i="11"/>
  <c r="P1397" i="11"/>
  <c r="N1389" i="11"/>
  <c r="P1389" i="11"/>
  <c r="N1381" i="11"/>
  <c r="P1381" i="11"/>
  <c r="N1373" i="11"/>
  <c r="P1373" i="11"/>
  <c r="N1365" i="11"/>
  <c r="P1365" i="11"/>
  <c r="N1357" i="11"/>
  <c r="P1357" i="11"/>
  <c r="N1349" i="11"/>
  <c r="P1349" i="11"/>
  <c r="N1341" i="11"/>
  <c r="P1341" i="11"/>
  <c r="N1333" i="11"/>
  <c r="P1333" i="11"/>
  <c r="N1325" i="11"/>
  <c r="P1325" i="11"/>
  <c r="N1317" i="11"/>
  <c r="P1317" i="11"/>
  <c r="N1305" i="11"/>
  <c r="P1305" i="11"/>
  <c r="N1297" i="11"/>
  <c r="P1297" i="11"/>
  <c r="N1293" i="11"/>
  <c r="P1293" i="11"/>
  <c r="N1285" i="11"/>
  <c r="P1285" i="11"/>
  <c r="N1277" i="11"/>
  <c r="P1277" i="11"/>
  <c r="N1269" i="11"/>
  <c r="P1269" i="11"/>
  <c r="N1261" i="11"/>
  <c r="P1261" i="11"/>
  <c r="N1253" i="11"/>
  <c r="P1253" i="11"/>
  <c r="N1245" i="11"/>
  <c r="P1245" i="11"/>
  <c r="N1237" i="11"/>
  <c r="P1237" i="11"/>
  <c r="N1229" i="11"/>
  <c r="P1229" i="11"/>
  <c r="N1221" i="11"/>
  <c r="P1221" i="11"/>
  <c r="N1213" i="11"/>
  <c r="P1213" i="11"/>
  <c r="N1201" i="11"/>
  <c r="P1201" i="11"/>
  <c r="N1193" i="11"/>
  <c r="P1193" i="11"/>
  <c r="N1189" i="11"/>
  <c r="P1189" i="11"/>
  <c r="N1181" i="11"/>
  <c r="P1181" i="11"/>
  <c r="N1173" i="11"/>
  <c r="P1173" i="11"/>
  <c r="N1165" i="11"/>
  <c r="P1165" i="11"/>
  <c r="N1157" i="11"/>
  <c r="P1157" i="11"/>
  <c r="N1149" i="11"/>
  <c r="P1149" i="11"/>
  <c r="N1141" i="11"/>
  <c r="P1141" i="11"/>
  <c r="N1133" i="11"/>
  <c r="P1133" i="11"/>
  <c r="N1125" i="11"/>
  <c r="P1125" i="11"/>
  <c r="N1117" i="11"/>
  <c r="P1117" i="11"/>
  <c r="N1105" i="11"/>
  <c r="P1105" i="11"/>
  <c r="N1097" i="11"/>
  <c r="P1097" i="11"/>
  <c r="N1089" i="11"/>
  <c r="P1089" i="11"/>
  <c r="N1081" i="11"/>
  <c r="P1081" i="11"/>
  <c r="N1073" i="11"/>
  <c r="P1073" i="11"/>
  <c r="N1065" i="11"/>
  <c r="P1065" i="11"/>
  <c r="N1057" i="11"/>
  <c r="P1057" i="11"/>
  <c r="N1049" i="11"/>
  <c r="P1049" i="11"/>
  <c r="N1041" i="11"/>
  <c r="P1041" i="11"/>
  <c r="N1033" i="11"/>
  <c r="P1033" i="11"/>
  <c r="N1025" i="11"/>
  <c r="P1025" i="11"/>
  <c r="N1017" i="11"/>
  <c r="P1017" i="11"/>
  <c r="N1013" i="11"/>
  <c r="P1013" i="11"/>
  <c r="N1009" i="11"/>
  <c r="P1009" i="11"/>
  <c r="N1005" i="11"/>
  <c r="P1005" i="11"/>
  <c r="N913" i="11"/>
  <c r="P913" i="11"/>
  <c r="N741" i="11"/>
  <c r="P741" i="11"/>
  <c r="N681" i="11"/>
  <c r="P681" i="11"/>
  <c r="N669" i="11"/>
  <c r="P669" i="11"/>
  <c r="N629" i="11"/>
  <c r="P629" i="11"/>
  <c r="N561" i="11"/>
  <c r="P561" i="11"/>
  <c r="N513" i="11"/>
  <c r="P513" i="11"/>
  <c r="N505" i="11"/>
  <c r="P505" i="11"/>
  <c r="N489" i="11"/>
  <c r="P489" i="11"/>
  <c r="N473" i="11"/>
  <c r="P473" i="11"/>
  <c r="N441" i="11"/>
  <c r="P441" i="11"/>
  <c r="N433" i="11"/>
  <c r="P433" i="11"/>
  <c r="N417" i="11"/>
  <c r="P417" i="11"/>
  <c r="N341" i="11"/>
  <c r="P341" i="11"/>
  <c r="N317" i="11"/>
  <c r="P317" i="11"/>
  <c r="N309" i="11"/>
  <c r="P309" i="11"/>
  <c r="N301" i="11"/>
  <c r="P301" i="11"/>
  <c r="N285" i="11"/>
  <c r="P285" i="11"/>
  <c r="N277" i="11"/>
  <c r="P277" i="11"/>
  <c r="N269" i="11"/>
  <c r="P269" i="11"/>
  <c r="N253" i="11"/>
  <c r="P253" i="11"/>
  <c r="N245" i="11"/>
  <c r="P245" i="11"/>
  <c r="N101" i="11"/>
  <c r="P101" i="11"/>
  <c r="N53" i="11"/>
  <c r="P53" i="11"/>
  <c r="Q2004" i="11"/>
  <c r="S2004" i="11"/>
  <c r="Q1996" i="11"/>
  <c r="S1996" i="11"/>
  <c r="S1988" i="11"/>
  <c r="Q1988" i="11"/>
  <c r="Q1980" i="11"/>
  <c r="S1980" i="11"/>
  <c r="Q1972" i="11"/>
  <c r="S1972" i="11"/>
  <c r="Q1964" i="11"/>
  <c r="S1964" i="11"/>
  <c r="Q1956" i="11"/>
  <c r="S1956" i="11"/>
  <c r="Q1944" i="11"/>
  <c r="S1944" i="11"/>
  <c r="Q1936" i="11"/>
  <c r="S1936" i="11"/>
  <c r="Q1928" i="11"/>
  <c r="S1928" i="11"/>
  <c r="Q1920" i="11"/>
  <c r="S1920" i="11"/>
  <c r="Q1912" i="11"/>
  <c r="S1912" i="11"/>
  <c r="Q1904" i="11"/>
  <c r="S1904" i="11"/>
  <c r="Q1896" i="11"/>
  <c r="S1896" i="11"/>
  <c r="Q1888" i="11"/>
  <c r="S1888" i="11"/>
  <c r="Q1880" i="11"/>
  <c r="S1880" i="11"/>
  <c r="Q1872" i="11"/>
  <c r="S1872" i="11"/>
  <c r="Q1864" i="11"/>
  <c r="S1864" i="11"/>
  <c r="Q1860" i="11"/>
  <c r="S1860" i="11"/>
  <c r="Q1852" i="11"/>
  <c r="S1852" i="11"/>
  <c r="Q1844" i="11"/>
  <c r="S1844" i="11"/>
  <c r="Q1836" i="11"/>
  <c r="S1836" i="11"/>
  <c r="Q1828" i="11"/>
  <c r="S1828" i="11"/>
  <c r="Q1820" i="11"/>
  <c r="S1820" i="11"/>
  <c r="Q1812" i="11"/>
  <c r="S1812" i="11"/>
  <c r="S1804" i="11"/>
  <c r="Q1804" i="11"/>
  <c r="Q1796" i="11"/>
  <c r="S1796" i="11"/>
  <c r="Q1788" i="11"/>
  <c r="S1788" i="11"/>
  <c r="Q1780" i="11"/>
  <c r="S1780" i="11"/>
  <c r="Q1772" i="11"/>
  <c r="S1772" i="11"/>
  <c r="Q1764" i="11"/>
  <c r="S1764" i="11"/>
  <c r="Q1756" i="11"/>
  <c r="S1756" i="11"/>
  <c r="S1748" i="11"/>
  <c r="Q1748" i="11"/>
  <c r="Q1740" i="11"/>
  <c r="S1740" i="11"/>
  <c r="Q1732" i="11"/>
  <c r="S1732" i="11"/>
  <c r="Q1724" i="11"/>
  <c r="S1724" i="11"/>
  <c r="Q1716" i="11"/>
  <c r="S1716" i="11"/>
  <c r="Q1708" i="11"/>
  <c r="S1708" i="11"/>
  <c r="Q1696" i="11"/>
  <c r="S1696" i="11"/>
  <c r="Q1688" i="11"/>
  <c r="S1688" i="11"/>
  <c r="Q1680" i="11"/>
  <c r="S1680" i="11"/>
  <c r="S1672" i="11"/>
  <c r="Q1672" i="11"/>
  <c r="S1668" i="11"/>
  <c r="Q1668" i="11"/>
  <c r="Q1660" i="11"/>
  <c r="S1660" i="11"/>
  <c r="Q1652" i="11"/>
  <c r="S1652" i="11"/>
  <c r="Q1644" i="11"/>
  <c r="S1644" i="11"/>
  <c r="Q1636" i="11"/>
  <c r="S1636" i="11"/>
  <c r="Q1628" i="11"/>
  <c r="S1628" i="11"/>
  <c r="Q1620" i="11"/>
  <c r="S1620" i="11"/>
  <c r="Q1612" i="11"/>
  <c r="S1612" i="11"/>
  <c r="Q1604" i="11"/>
  <c r="S1604" i="11"/>
  <c r="Q1596" i="11"/>
  <c r="S1596" i="11"/>
  <c r="Q1588" i="11"/>
  <c r="S1588" i="11"/>
  <c r="Q1580" i="11"/>
  <c r="S1580" i="11"/>
  <c r="Q1572" i="11"/>
  <c r="S1572" i="11"/>
  <c r="Q1564" i="11"/>
  <c r="S1564" i="11"/>
  <c r="Q1556" i="11"/>
  <c r="S1556" i="11"/>
  <c r="Q1548" i="11"/>
  <c r="S1548" i="11"/>
  <c r="Q1540" i="11"/>
  <c r="S1540" i="11"/>
  <c r="Q1532" i="11"/>
  <c r="S1532" i="11"/>
  <c r="Q1524" i="11"/>
  <c r="S1524" i="11"/>
  <c r="Q1516" i="11"/>
  <c r="S1516" i="11"/>
  <c r="Q1508" i="11"/>
  <c r="S1508" i="11"/>
  <c r="Q1500" i="11"/>
  <c r="S1500" i="11"/>
  <c r="Q1492" i="11"/>
  <c r="S1492" i="11"/>
  <c r="Q1484" i="11"/>
  <c r="S1484" i="11"/>
  <c r="Q1476" i="11"/>
  <c r="S1476" i="11"/>
  <c r="Q1468" i="11"/>
  <c r="S1468" i="11"/>
  <c r="Q1460" i="11"/>
  <c r="S1460" i="11"/>
  <c r="Q1452" i="11"/>
  <c r="S1452" i="11"/>
  <c r="Q1444" i="11"/>
  <c r="S1444" i="11"/>
  <c r="Q1436" i="11"/>
  <c r="S1436" i="11"/>
  <c r="Q1428" i="11"/>
  <c r="S1428" i="11"/>
  <c r="Q1420" i="11"/>
  <c r="S1420" i="11"/>
  <c r="Q1412" i="11"/>
  <c r="S1412" i="11"/>
  <c r="Q1404" i="11"/>
  <c r="S1404" i="11"/>
  <c r="Q1396" i="11"/>
  <c r="S1396" i="11"/>
  <c r="Q1388" i="11"/>
  <c r="S1388" i="11"/>
  <c r="Q1380" i="11"/>
  <c r="S1380" i="11"/>
  <c r="Q1372" i="11"/>
  <c r="S1372" i="11"/>
  <c r="Q1364" i="11"/>
  <c r="S1364" i="11"/>
  <c r="Q1356" i="11"/>
  <c r="S1356" i="11"/>
  <c r="Q1348" i="11"/>
  <c r="S1348" i="11"/>
  <c r="Q1340" i="11"/>
  <c r="S1340" i="11"/>
  <c r="Q1332" i="11"/>
  <c r="S1332" i="11"/>
  <c r="Q1324" i="11"/>
  <c r="S1324" i="11"/>
  <c r="Q1316" i="11"/>
  <c r="S1316" i="11"/>
  <c r="Q1308" i="11"/>
  <c r="S1308" i="11"/>
  <c r="Q1300" i="11"/>
  <c r="S1300" i="11"/>
  <c r="Q1292" i="11"/>
  <c r="S1292" i="11"/>
  <c r="Q1284" i="11"/>
  <c r="S1284" i="11"/>
  <c r="Q1276" i="11"/>
  <c r="S1276" i="11"/>
  <c r="Q1268" i="11"/>
  <c r="S1268" i="11"/>
  <c r="Q1260" i="11"/>
  <c r="S1260" i="11"/>
  <c r="Q1248" i="11"/>
  <c r="S1248" i="11"/>
  <c r="Q1244" i="11"/>
  <c r="S1244" i="11"/>
  <c r="Q1236" i="11"/>
  <c r="S1236" i="11"/>
  <c r="Q1228" i="11"/>
  <c r="S1228" i="11"/>
  <c r="Q1220" i="11"/>
  <c r="S1220" i="11"/>
  <c r="Q1212" i="11"/>
  <c r="S1212" i="11"/>
  <c r="Q1204" i="11"/>
  <c r="S1204" i="11"/>
  <c r="Q1196" i="11"/>
  <c r="S1196" i="11"/>
  <c r="Q1188" i="11"/>
  <c r="S1188" i="11"/>
  <c r="Q1180" i="11"/>
  <c r="S1180" i="11"/>
  <c r="Q1172" i="11"/>
  <c r="S1172" i="11"/>
  <c r="Q1164" i="11"/>
  <c r="S1164" i="11"/>
  <c r="Q1152" i="11"/>
  <c r="S1152" i="11"/>
  <c r="Q1144" i="11"/>
  <c r="S1144" i="11"/>
  <c r="Q1136" i="11"/>
  <c r="S1136" i="11"/>
  <c r="Q1132" i="11"/>
  <c r="S1132" i="11"/>
  <c r="Q1124" i="11"/>
  <c r="S1124" i="11"/>
  <c r="Q1112" i="11"/>
  <c r="S1112" i="11"/>
  <c r="Q1104" i="11"/>
  <c r="S1104" i="11"/>
  <c r="Q1100" i="11"/>
  <c r="S1100" i="11"/>
  <c r="Q1092" i="11"/>
  <c r="S1092" i="11"/>
  <c r="Q1084" i="11"/>
  <c r="S1084" i="11"/>
  <c r="Q1076" i="11"/>
  <c r="S1076" i="11"/>
  <c r="Q1068" i="11"/>
  <c r="S1068" i="11"/>
  <c r="Q1060" i="11"/>
  <c r="S1060" i="11"/>
  <c r="Q1052" i="11"/>
  <c r="S1052" i="11"/>
  <c r="Q1044" i="11"/>
  <c r="S1044" i="11"/>
  <c r="Q1036" i="11"/>
  <c r="S1036" i="11"/>
  <c r="Q1028" i="11"/>
  <c r="S1028" i="11"/>
  <c r="Q1020" i="11"/>
  <c r="S1020" i="11"/>
  <c r="Q1008" i="11"/>
  <c r="S1008" i="11"/>
  <c r="Q756" i="11"/>
  <c r="S756" i="11"/>
  <c r="Q748" i="11"/>
  <c r="S748" i="11"/>
  <c r="Q692" i="11"/>
  <c r="S692" i="11"/>
  <c r="Q684" i="11"/>
  <c r="S684" i="11"/>
  <c r="Q680" i="11"/>
  <c r="S680" i="11"/>
  <c r="Q676" i="11"/>
  <c r="S676" i="11"/>
  <c r="Q672" i="11"/>
  <c r="S672" i="11"/>
  <c r="Q668" i="11"/>
  <c r="S668" i="11"/>
  <c r="Q656" i="11"/>
  <c r="S656" i="11"/>
  <c r="Q620" i="11"/>
  <c r="S620" i="11"/>
  <c r="Q572" i="11"/>
  <c r="S572" i="11"/>
  <c r="Q544" i="11"/>
  <c r="S544" i="11"/>
  <c r="Q536" i="11"/>
  <c r="S536" i="11"/>
  <c r="Q528" i="11"/>
  <c r="S528" i="11"/>
  <c r="Q524" i="11"/>
  <c r="S524" i="11"/>
  <c r="Q520" i="11"/>
  <c r="S520" i="11"/>
  <c r="Q512" i="11"/>
  <c r="S512" i="11"/>
  <c r="Q508" i="11"/>
  <c r="S508" i="11"/>
  <c r="Q496" i="11"/>
  <c r="S496" i="11"/>
  <c r="Q492" i="11"/>
  <c r="S492" i="11"/>
  <c r="Q480" i="11"/>
  <c r="S480" i="11"/>
  <c r="Q472" i="11"/>
  <c r="S472" i="11"/>
  <c r="Q464" i="11"/>
  <c r="S464" i="11"/>
  <c r="Q452" i="11"/>
  <c r="S452" i="11"/>
  <c r="Q448" i="11"/>
  <c r="S448" i="11"/>
  <c r="Q436" i="11"/>
  <c r="S436" i="11"/>
  <c r="Q428" i="11"/>
  <c r="S428" i="11"/>
  <c r="Q408" i="11"/>
  <c r="S408" i="11"/>
  <c r="Q396" i="11"/>
  <c r="S396" i="11"/>
  <c r="Q392" i="11"/>
  <c r="S392" i="11"/>
  <c r="Q376" i="11"/>
  <c r="S376" i="11"/>
  <c r="Q356" i="11"/>
  <c r="S356" i="11"/>
  <c r="Q340" i="11"/>
  <c r="S340" i="11"/>
  <c r="Q328" i="11"/>
  <c r="S328" i="11"/>
  <c r="Q312" i="11"/>
  <c r="S312" i="11"/>
  <c r="Q284" i="11"/>
  <c r="S284" i="11"/>
  <c r="Q268" i="11"/>
  <c r="S268" i="11"/>
  <c r="Q260" i="11"/>
  <c r="S260" i="11"/>
  <c r="Q256" i="11"/>
  <c r="S256" i="11"/>
  <c r="Q244" i="11"/>
  <c r="S244" i="11"/>
  <c r="Q144" i="11"/>
  <c r="S144" i="11"/>
  <c r="Q56" i="11"/>
  <c r="S56" i="11"/>
  <c r="Q52" i="11"/>
  <c r="S52" i="11"/>
  <c r="Q44" i="11"/>
  <c r="S44" i="11"/>
  <c r="Q36" i="11"/>
  <c r="S36" i="11"/>
  <c r="N2004" i="11"/>
  <c r="P2004" i="11"/>
  <c r="P2000" i="11"/>
  <c r="N2000" i="11"/>
  <c r="P1996" i="11"/>
  <c r="N1996" i="11"/>
  <c r="P1992" i="11"/>
  <c r="N1992" i="11"/>
  <c r="N1988" i="11"/>
  <c r="P1988" i="11"/>
  <c r="N1984" i="11"/>
  <c r="P1984" i="11"/>
  <c r="N1980" i="11"/>
  <c r="P1980" i="11"/>
  <c r="N1976" i="11"/>
  <c r="P1976" i="11"/>
  <c r="N1972" i="11"/>
  <c r="P1972" i="11"/>
  <c r="P1968" i="11"/>
  <c r="N1968" i="11"/>
  <c r="P1964" i="11"/>
  <c r="N1964" i="11"/>
  <c r="N1960" i="11"/>
  <c r="P1960" i="11"/>
  <c r="N1956" i="11"/>
  <c r="P1956" i="11"/>
  <c r="N1952" i="11"/>
  <c r="P1952" i="11"/>
  <c r="N1948" i="11"/>
  <c r="P1948" i="11"/>
  <c r="N1944" i="11"/>
  <c r="P1944" i="11"/>
  <c r="N1940" i="11"/>
  <c r="P1940" i="11"/>
  <c r="N1936" i="11"/>
  <c r="P1936" i="11"/>
  <c r="P1932" i="11"/>
  <c r="N1932" i="11"/>
  <c r="N1928" i="11"/>
  <c r="P1928" i="11"/>
  <c r="P1924" i="11"/>
  <c r="N1924" i="11"/>
  <c r="N1920" i="11"/>
  <c r="P1920" i="11"/>
  <c r="N1916" i="11"/>
  <c r="P1916" i="11"/>
  <c r="P1912" i="11"/>
  <c r="N1912" i="11"/>
  <c r="N1908" i="11"/>
  <c r="P1908" i="11"/>
  <c r="N1904" i="11"/>
  <c r="P1904" i="11"/>
  <c r="P1900" i="11"/>
  <c r="N1900" i="11"/>
  <c r="N1896" i="11"/>
  <c r="P1896" i="11"/>
  <c r="N1892" i="11"/>
  <c r="P1892" i="11"/>
  <c r="N1888" i="11"/>
  <c r="P1888" i="11"/>
  <c r="N1884" i="11"/>
  <c r="P1884" i="11"/>
  <c r="N1880" i="11"/>
  <c r="P1880" i="11"/>
  <c r="P1876" i="11"/>
  <c r="N1876" i="11"/>
  <c r="N1872" i="11"/>
  <c r="P1872" i="11"/>
  <c r="N1868" i="11"/>
  <c r="P1868" i="11"/>
  <c r="N1864" i="11"/>
  <c r="P1864" i="11"/>
  <c r="N1860" i="11"/>
  <c r="P1860" i="11"/>
  <c r="N1856" i="11"/>
  <c r="P1856" i="11"/>
  <c r="P1852" i="11"/>
  <c r="N1852" i="11"/>
  <c r="P1848" i="11"/>
  <c r="N1848" i="11"/>
  <c r="P1844" i="11"/>
  <c r="N1844" i="11"/>
  <c r="P1840" i="11"/>
  <c r="N1840" i="11"/>
  <c r="N1836" i="11"/>
  <c r="P1836" i="11"/>
  <c r="P1832" i="11"/>
  <c r="N1832" i="11"/>
  <c r="N1828" i="11"/>
  <c r="P1828" i="11"/>
  <c r="N1824" i="11"/>
  <c r="P1824" i="11"/>
  <c r="P1820" i="11"/>
  <c r="N1820" i="11"/>
  <c r="N1816" i="11"/>
  <c r="P1816" i="11"/>
  <c r="N1812" i="11"/>
  <c r="P1812" i="11"/>
  <c r="N1808" i="11"/>
  <c r="P1808" i="11"/>
  <c r="N1804" i="11"/>
  <c r="P1804" i="11"/>
  <c r="N1800" i="11"/>
  <c r="P1800" i="11"/>
  <c r="N1796" i="11"/>
  <c r="P1796" i="11"/>
  <c r="P1792" i="11"/>
  <c r="N1792" i="11"/>
  <c r="N1788" i="11"/>
  <c r="P1788" i="11"/>
  <c r="N1784" i="11"/>
  <c r="P1784" i="11"/>
  <c r="N1780" i="11"/>
  <c r="P1780" i="11"/>
  <c r="N1776" i="11"/>
  <c r="P1776" i="11"/>
  <c r="N1772" i="11"/>
  <c r="P1772" i="11"/>
  <c r="N1768" i="11"/>
  <c r="P1768" i="11"/>
  <c r="N1764" i="11"/>
  <c r="P1764" i="11"/>
  <c r="N1760" i="11"/>
  <c r="P1760" i="11"/>
  <c r="N1756" i="11"/>
  <c r="P1756" i="11"/>
  <c r="N1752" i="11"/>
  <c r="P1752" i="11"/>
  <c r="N1748" i="11"/>
  <c r="P1748" i="11"/>
  <c r="N1744" i="11"/>
  <c r="P1744" i="11"/>
  <c r="N1740" i="11"/>
  <c r="P1740" i="11"/>
  <c r="N1736" i="11"/>
  <c r="P1736" i="11"/>
  <c r="N1732" i="11"/>
  <c r="P1732" i="11"/>
  <c r="N1728" i="11"/>
  <c r="P1728" i="11"/>
  <c r="N1724" i="11"/>
  <c r="P1724" i="11"/>
  <c r="N1720" i="11"/>
  <c r="P1720" i="11"/>
  <c r="N1716" i="11"/>
  <c r="P1716" i="11"/>
  <c r="N1712" i="11"/>
  <c r="P1712" i="11"/>
  <c r="N1708" i="11"/>
  <c r="P1708" i="11"/>
  <c r="N1704" i="11"/>
  <c r="P1704" i="11"/>
  <c r="N1700" i="11"/>
  <c r="P1700" i="11"/>
  <c r="N1696" i="11"/>
  <c r="P1696" i="11"/>
  <c r="N1692" i="11"/>
  <c r="P1692" i="11"/>
  <c r="N1688" i="11"/>
  <c r="P1688" i="11"/>
  <c r="N1684" i="11"/>
  <c r="P1684" i="11"/>
  <c r="N1680" i="11"/>
  <c r="P1680" i="11"/>
  <c r="N1676" i="11"/>
  <c r="P1676" i="11"/>
  <c r="N1672" i="11"/>
  <c r="P1672" i="11"/>
  <c r="N1668" i="11"/>
  <c r="P1668" i="11"/>
  <c r="N1664" i="11"/>
  <c r="P1664" i="11"/>
  <c r="N1660" i="11"/>
  <c r="P1660" i="11"/>
  <c r="N1656" i="11"/>
  <c r="P1656" i="11"/>
  <c r="N1652" i="11"/>
  <c r="P1652" i="11"/>
  <c r="N1648" i="11"/>
  <c r="P1648" i="11"/>
  <c r="N1644" i="11"/>
  <c r="P1644" i="11"/>
  <c r="N1640" i="11"/>
  <c r="P1640" i="11"/>
  <c r="N1636" i="11"/>
  <c r="P1636" i="11"/>
  <c r="N1632" i="11"/>
  <c r="P1632" i="11"/>
  <c r="N1628" i="11"/>
  <c r="P1628" i="11"/>
  <c r="N1624" i="11"/>
  <c r="P1624" i="11"/>
  <c r="N1620" i="11"/>
  <c r="P1620" i="11"/>
  <c r="N1616" i="11"/>
  <c r="P1616" i="11"/>
  <c r="N1612" i="11"/>
  <c r="P1612" i="11"/>
  <c r="N1608" i="11"/>
  <c r="P1608" i="11"/>
  <c r="N1604" i="11"/>
  <c r="P1604" i="11"/>
  <c r="N1600" i="11"/>
  <c r="P1600" i="11"/>
  <c r="N1596" i="11"/>
  <c r="P1596" i="11"/>
  <c r="N1592" i="11"/>
  <c r="P1592" i="11"/>
  <c r="N1588" i="11"/>
  <c r="P1588" i="11"/>
  <c r="N1584" i="11"/>
  <c r="P1584" i="11"/>
  <c r="N1580" i="11"/>
  <c r="P1580" i="11"/>
  <c r="N1576" i="11"/>
  <c r="P1576" i="11"/>
  <c r="N1572" i="11"/>
  <c r="P1572" i="11"/>
  <c r="N1568" i="11"/>
  <c r="P1568" i="11"/>
  <c r="N1564" i="11"/>
  <c r="P1564" i="11"/>
  <c r="N1560" i="11"/>
  <c r="P1560" i="11"/>
  <c r="N1556" i="11"/>
  <c r="P1556" i="11"/>
  <c r="N1552" i="11"/>
  <c r="P1552" i="11"/>
  <c r="N1548" i="11"/>
  <c r="P1548" i="11"/>
  <c r="N1544" i="11"/>
  <c r="P1544" i="11"/>
  <c r="N1540" i="11"/>
  <c r="P1540" i="11"/>
  <c r="N1536" i="11"/>
  <c r="P1536" i="11"/>
  <c r="N1532" i="11"/>
  <c r="P1532" i="11"/>
  <c r="N1528" i="11"/>
  <c r="P1528" i="11"/>
  <c r="N1524" i="11"/>
  <c r="P1524" i="11"/>
  <c r="N1520" i="11"/>
  <c r="P1520" i="11"/>
  <c r="N1516" i="11"/>
  <c r="P1516" i="11"/>
  <c r="N1512" i="11"/>
  <c r="P1512" i="11"/>
  <c r="N1508" i="11"/>
  <c r="P1508" i="11"/>
  <c r="N1504" i="11"/>
  <c r="P1504" i="11"/>
  <c r="N1500" i="11"/>
  <c r="P1500" i="11"/>
  <c r="N1496" i="11"/>
  <c r="P1496" i="11"/>
  <c r="N1492" i="11"/>
  <c r="P1492" i="11"/>
  <c r="N1488" i="11"/>
  <c r="P1488" i="11"/>
  <c r="N1484" i="11"/>
  <c r="P1484" i="11"/>
  <c r="N1480" i="11"/>
  <c r="P1480" i="11"/>
  <c r="N1476" i="11"/>
  <c r="P1476" i="11"/>
  <c r="N1472" i="11"/>
  <c r="P1472" i="11"/>
  <c r="N1468" i="11"/>
  <c r="P1468" i="11"/>
  <c r="N1464" i="11"/>
  <c r="P1464" i="11"/>
  <c r="N1460" i="11"/>
  <c r="P1460" i="11"/>
  <c r="N1456" i="11"/>
  <c r="P1456" i="11"/>
  <c r="N1452" i="11"/>
  <c r="P1452" i="11"/>
  <c r="N1448" i="11"/>
  <c r="P1448" i="11"/>
  <c r="N1444" i="11"/>
  <c r="P1444" i="11"/>
  <c r="N1440" i="11"/>
  <c r="P1440" i="11"/>
  <c r="N1436" i="11"/>
  <c r="P1436" i="11"/>
  <c r="N1432" i="11"/>
  <c r="P1432" i="11"/>
  <c r="N1428" i="11"/>
  <c r="P1428" i="11"/>
  <c r="N1424" i="11"/>
  <c r="P1424" i="11"/>
  <c r="N1420" i="11"/>
  <c r="P1420" i="11"/>
  <c r="N1416" i="11"/>
  <c r="P1416" i="11"/>
  <c r="N1412" i="11"/>
  <c r="P1412" i="11"/>
  <c r="N1408" i="11"/>
  <c r="P1408" i="11"/>
  <c r="N1404" i="11"/>
  <c r="P1404" i="11"/>
  <c r="N1400" i="11"/>
  <c r="P1400" i="11"/>
  <c r="N1396" i="11"/>
  <c r="P1396" i="11"/>
  <c r="N1392" i="11"/>
  <c r="P1392" i="11"/>
  <c r="N1388" i="11"/>
  <c r="P1388" i="11"/>
  <c r="N1384" i="11"/>
  <c r="P1384" i="11"/>
  <c r="N1380" i="11"/>
  <c r="P1380" i="11"/>
  <c r="N1376" i="11"/>
  <c r="P1376" i="11"/>
  <c r="N1372" i="11"/>
  <c r="P1372" i="11"/>
  <c r="N1368" i="11"/>
  <c r="P1368" i="11"/>
  <c r="N1364" i="11"/>
  <c r="P1364" i="11"/>
  <c r="N1360" i="11"/>
  <c r="P1360" i="11"/>
  <c r="N1356" i="11"/>
  <c r="P1356" i="11"/>
  <c r="N1352" i="11"/>
  <c r="P1352" i="11"/>
  <c r="N1348" i="11"/>
  <c r="P1348" i="11"/>
  <c r="N1344" i="11"/>
  <c r="P1344" i="11"/>
  <c r="N1340" i="11"/>
  <c r="P1340" i="11"/>
  <c r="N1336" i="11"/>
  <c r="P1336" i="11"/>
  <c r="N1332" i="11"/>
  <c r="P1332" i="11"/>
  <c r="N1328" i="11"/>
  <c r="P1328" i="11"/>
  <c r="N1324" i="11"/>
  <c r="P1324" i="11"/>
  <c r="N1320" i="11"/>
  <c r="P1320" i="11"/>
  <c r="N1316" i="11"/>
  <c r="P1316" i="11"/>
  <c r="N1312" i="11"/>
  <c r="P1312" i="11"/>
  <c r="N1308" i="11"/>
  <c r="P1308" i="11"/>
  <c r="N1304" i="11"/>
  <c r="P1304" i="11"/>
  <c r="N1300" i="11"/>
  <c r="P1300" i="11"/>
  <c r="N1296" i="11"/>
  <c r="P1296" i="11"/>
  <c r="N1292" i="11"/>
  <c r="P1292" i="11"/>
  <c r="N1288" i="11"/>
  <c r="P1288" i="11"/>
  <c r="N1284" i="11"/>
  <c r="P1284" i="11"/>
  <c r="N1280" i="11"/>
  <c r="P1280" i="11"/>
  <c r="N1276" i="11"/>
  <c r="P1276" i="11"/>
  <c r="N1272" i="11"/>
  <c r="P1272" i="11"/>
  <c r="N1268" i="11"/>
  <c r="P1268" i="11"/>
  <c r="N1264" i="11"/>
  <c r="P1264" i="11"/>
  <c r="N1260" i="11"/>
  <c r="P1260" i="11"/>
  <c r="N1256" i="11"/>
  <c r="P1256" i="11"/>
  <c r="N1252" i="11"/>
  <c r="P1252" i="11"/>
  <c r="N1248" i="11"/>
  <c r="P1248" i="11"/>
  <c r="N1244" i="11"/>
  <c r="P1244" i="11"/>
  <c r="N1240" i="11"/>
  <c r="P1240" i="11"/>
  <c r="N1236" i="11"/>
  <c r="P1236" i="11"/>
  <c r="N1232" i="11"/>
  <c r="P1232" i="11"/>
  <c r="N1228" i="11"/>
  <c r="P1228" i="11"/>
  <c r="N1224" i="11"/>
  <c r="P1224" i="11"/>
  <c r="N1220" i="11"/>
  <c r="P1220" i="11"/>
  <c r="N1216" i="11"/>
  <c r="P1216" i="11"/>
  <c r="N1212" i="11"/>
  <c r="P1212" i="11"/>
  <c r="N1208" i="11"/>
  <c r="P1208" i="11"/>
  <c r="N1204" i="11"/>
  <c r="P1204" i="11"/>
  <c r="N1200" i="11"/>
  <c r="P1200" i="11"/>
  <c r="N1196" i="11"/>
  <c r="P1196" i="11"/>
  <c r="N1192" i="11"/>
  <c r="P1192" i="11"/>
  <c r="N1188" i="11"/>
  <c r="P1188" i="11"/>
  <c r="N1184" i="11"/>
  <c r="P1184" i="11"/>
  <c r="N1180" i="11"/>
  <c r="P1180" i="11"/>
  <c r="N1176" i="11"/>
  <c r="P1176" i="11"/>
  <c r="N1172" i="11"/>
  <c r="P1172" i="11"/>
  <c r="N1168" i="11"/>
  <c r="P1168" i="11"/>
  <c r="N1164" i="11"/>
  <c r="P1164" i="11"/>
  <c r="N1160" i="11"/>
  <c r="P1160" i="11"/>
  <c r="N1156" i="11"/>
  <c r="P1156" i="11"/>
  <c r="N1152" i="11"/>
  <c r="P1152" i="11"/>
  <c r="N1148" i="11"/>
  <c r="P1148" i="11"/>
  <c r="N1144" i="11"/>
  <c r="P1144" i="11"/>
  <c r="N1140" i="11"/>
  <c r="P1140" i="11"/>
  <c r="N1136" i="11"/>
  <c r="P1136" i="11"/>
  <c r="N1132" i="11"/>
  <c r="P1132" i="11"/>
  <c r="N1128" i="11"/>
  <c r="P1128" i="11"/>
  <c r="N1124" i="11"/>
  <c r="P1124" i="11"/>
  <c r="N1120" i="11"/>
  <c r="P1120" i="11"/>
  <c r="N1116" i="11"/>
  <c r="P1116" i="11"/>
  <c r="N1112" i="11"/>
  <c r="P1112" i="11"/>
  <c r="N1108" i="11"/>
  <c r="P1108" i="11"/>
  <c r="N1104" i="11"/>
  <c r="P1104" i="11"/>
  <c r="N1100" i="11"/>
  <c r="P1100" i="11"/>
  <c r="N1096" i="11"/>
  <c r="P1096" i="11"/>
  <c r="N1092" i="11"/>
  <c r="P1092" i="11"/>
  <c r="N1088" i="11"/>
  <c r="P1088" i="11"/>
  <c r="N1084" i="11"/>
  <c r="P1084" i="11"/>
  <c r="N1080" i="11"/>
  <c r="P1080" i="11"/>
  <c r="N1076" i="11"/>
  <c r="P1076" i="11"/>
  <c r="N1072" i="11"/>
  <c r="P1072" i="11"/>
  <c r="N1068" i="11"/>
  <c r="P1068" i="11"/>
  <c r="N1064" i="11"/>
  <c r="P1064" i="11"/>
  <c r="N1060" i="11"/>
  <c r="P1060" i="11"/>
  <c r="N1056" i="11"/>
  <c r="P1056" i="11"/>
  <c r="N1052" i="11"/>
  <c r="P1052" i="11"/>
  <c r="N1048" i="11"/>
  <c r="P1048" i="11"/>
  <c r="N1044" i="11"/>
  <c r="P1044" i="11"/>
  <c r="N1040" i="11"/>
  <c r="P1040" i="11"/>
  <c r="N1036" i="11"/>
  <c r="P1036" i="11"/>
  <c r="N1032" i="11"/>
  <c r="P1032" i="11"/>
  <c r="N1028" i="11"/>
  <c r="P1028" i="11"/>
  <c r="N1024" i="11"/>
  <c r="P1024" i="11"/>
  <c r="N1020" i="11"/>
  <c r="P1020" i="11"/>
  <c r="N1016" i="11"/>
  <c r="P1016" i="11"/>
  <c r="N1012" i="11"/>
  <c r="P1012" i="11"/>
  <c r="N1008" i="11"/>
  <c r="P1008" i="11"/>
  <c r="N940" i="11"/>
  <c r="P940" i="11"/>
  <c r="N932" i="11"/>
  <c r="P932" i="11"/>
  <c r="N920" i="11"/>
  <c r="P920" i="11"/>
  <c r="N756" i="11"/>
  <c r="P756" i="11"/>
  <c r="N748" i="11"/>
  <c r="P748" i="11"/>
  <c r="N692" i="11"/>
  <c r="P692" i="11"/>
  <c r="N684" i="11"/>
  <c r="P684" i="11"/>
  <c r="N680" i="11"/>
  <c r="P680" i="11"/>
  <c r="N676" i="11"/>
  <c r="P676" i="11"/>
  <c r="N672" i="11"/>
  <c r="P672" i="11"/>
  <c r="N668" i="11"/>
  <c r="P668" i="11"/>
  <c r="N656" i="11"/>
  <c r="P656" i="11"/>
  <c r="N620" i="11"/>
  <c r="P620" i="11"/>
  <c r="N572" i="11"/>
  <c r="P572" i="11"/>
  <c r="N544" i="11"/>
  <c r="P544" i="11"/>
  <c r="N536" i="11"/>
  <c r="P536" i="11"/>
  <c r="N528" i="11"/>
  <c r="P528" i="11"/>
  <c r="N524" i="11"/>
  <c r="P524" i="11"/>
  <c r="N520" i="11"/>
  <c r="P520" i="11"/>
  <c r="N512" i="11"/>
  <c r="P512" i="11"/>
  <c r="N508" i="11"/>
  <c r="P508" i="11"/>
  <c r="N496" i="11"/>
  <c r="P496" i="11"/>
  <c r="N492" i="11"/>
  <c r="P492" i="11"/>
  <c r="N480" i="11"/>
  <c r="P480" i="11"/>
  <c r="N472" i="11"/>
  <c r="P472" i="11"/>
  <c r="N464" i="11"/>
  <c r="P464" i="11"/>
  <c r="N452" i="11"/>
  <c r="P452" i="11"/>
  <c r="N448" i="11"/>
  <c r="P448" i="11"/>
  <c r="N436" i="11"/>
  <c r="P436" i="11"/>
  <c r="N428" i="11"/>
  <c r="P428" i="11"/>
  <c r="N408" i="11"/>
  <c r="P408" i="11"/>
  <c r="N396" i="11"/>
  <c r="P396" i="11"/>
  <c r="N392" i="11"/>
  <c r="P392" i="11"/>
  <c r="N376" i="11"/>
  <c r="P376" i="11"/>
  <c r="N356" i="11"/>
  <c r="P356" i="11"/>
  <c r="N340" i="11"/>
  <c r="P340" i="11"/>
  <c r="N328" i="11"/>
  <c r="P328" i="11"/>
  <c r="N312" i="11"/>
  <c r="P312" i="11"/>
  <c r="N284" i="11"/>
  <c r="P284" i="11"/>
  <c r="N268" i="11"/>
  <c r="P268" i="11"/>
  <c r="N260" i="11"/>
  <c r="P260" i="11"/>
  <c r="N256" i="11"/>
  <c r="P256" i="11"/>
  <c r="N244" i="11"/>
  <c r="P244" i="11"/>
  <c r="N144" i="11"/>
  <c r="P144" i="11"/>
  <c r="N56" i="11"/>
  <c r="P56" i="11"/>
  <c r="N52" i="11"/>
  <c r="P52" i="11"/>
  <c r="N44" i="11"/>
  <c r="P44" i="11"/>
  <c r="N36" i="11"/>
  <c r="P36" i="11"/>
  <c r="Q2003" i="11"/>
  <c r="S2003" i="11"/>
  <c r="Q1999" i="11"/>
  <c r="S1999" i="11"/>
  <c r="Q1995" i="11"/>
  <c r="S1995" i="11"/>
  <c r="Q1991" i="11"/>
  <c r="S1991" i="11"/>
  <c r="Q1987" i="11"/>
  <c r="S1987" i="11"/>
  <c r="S1983" i="11"/>
  <c r="Q1983" i="11"/>
  <c r="S1979" i="11"/>
  <c r="Q1979" i="11"/>
  <c r="Q1975" i="11"/>
  <c r="S1975" i="11"/>
  <c r="Q1971" i="11"/>
  <c r="S1971" i="11"/>
  <c r="Q1967" i="11"/>
  <c r="S1967" i="11"/>
  <c r="Q1963" i="11"/>
  <c r="S1963" i="11"/>
  <c r="Q1959" i="11"/>
  <c r="S1959" i="11"/>
  <c r="Q1955" i="11"/>
  <c r="S1955" i="11"/>
  <c r="S1951" i="11"/>
  <c r="Q1951" i="11"/>
  <c r="Q1947" i="11"/>
  <c r="S1947" i="11"/>
  <c r="S1943" i="11"/>
  <c r="Q1943" i="11"/>
  <c r="S1939" i="11"/>
  <c r="Q1939" i="11"/>
  <c r="Q1935" i="11"/>
  <c r="S1935" i="11"/>
  <c r="Q1931" i="11"/>
  <c r="S1931" i="11"/>
  <c r="Q1927" i="11"/>
  <c r="S1927" i="11"/>
  <c r="Q1923" i="11"/>
  <c r="S1923" i="11"/>
  <c r="S1919" i="11"/>
  <c r="Q1919" i="11"/>
  <c r="S1915" i="11"/>
  <c r="Q1915" i="11"/>
  <c r="Q1911" i="11"/>
  <c r="S1911" i="11"/>
  <c r="Q1907" i="11"/>
  <c r="S1907" i="11"/>
  <c r="Q1903" i="11"/>
  <c r="S1903" i="11"/>
  <c r="S1899" i="11"/>
  <c r="Q1899" i="11"/>
  <c r="S1895" i="11"/>
  <c r="Q1895" i="11"/>
  <c r="S1891" i="11"/>
  <c r="Q1891" i="11"/>
  <c r="S1887" i="11"/>
  <c r="Q1887" i="11"/>
  <c r="S1883" i="11"/>
  <c r="Q1883" i="11"/>
  <c r="Q1879" i="11"/>
  <c r="S1879" i="11"/>
  <c r="S1875" i="11"/>
  <c r="Q1875" i="11"/>
  <c r="Q1871" i="11"/>
  <c r="S1871" i="11"/>
  <c r="S1867" i="11"/>
  <c r="Q1867" i="11"/>
  <c r="Q1863" i="11"/>
  <c r="S1863" i="11"/>
  <c r="Q1859" i="11"/>
  <c r="S1859" i="11"/>
  <c r="S1855" i="11"/>
  <c r="Q1855" i="11"/>
  <c r="S1851" i="11"/>
  <c r="Q1851" i="11"/>
  <c r="Q1847" i="11"/>
  <c r="S1847" i="11"/>
  <c r="Q1843" i="11"/>
  <c r="S1843" i="11"/>
  <c r="Q1839" i="11"/>
  <c r="S1839" i="11"/>
  <c r="Q1835" i="11"/>
  <c r="S1835" i="11"/>
  <c r="Q1831" i="11"/>
  <c r="S1831" i="11"/>
  <c r="Q1827" i="11"/>
  <c r="S1827" i="11"/>
  <c r="Q1823" i="11"/>
  <c r="S1823" i="11"/>
  <c r="S1819" i="11"/>
  <c r="Q1819" i="11"/>
  <c r="Q1815" i="11"/>
  <c r="S1815" i="11"/>
  <c r="Q1811" i="11"/>
  <c r="S1811" i="11"/>
  <c r="S1807" i="11"/>
  <c r="Q1807" i="11"/>
  <c r="S1803" i="11"/>
  <c r="Q1803" i="11"/>
  <c r="Q1799" i="11"/>
  <c r="S1799" i="11"/>
  <c r="S1795" i="11"/>
  <c r="Q1795" i="11"/>
  <c r="S1791" i="11"/>
  <c r="Q1791" i="11"/>
  <c r="S1787" i="11"/>
  <c r="Q1787" i="11"/>
  <c r="Q1783" i="11"/>
  <c r="S1783" i="11"/>
  <c r="Q1779" i="11"/>
  <c r="S1779" i="11"/>
  <c r="S1775" i="11"/>
  <c r="Q1775" i="11"/>
  <c r="Q1771" i="11"/>
  <c r="S1771" i="11"/>
  <c r="Q1767" i="11"/>
  <c r="S1767" i="11"/>
  <c r="S1763" i="11"/>
  <c r="Q1763" i="11"/>
  <c r="Q1759" i="11"/>
  <c r="S1759" i="11"/>
  <c r="S1755" i="11"/>
  <c r="Q1755" i="11"/>
  <c r="S1751" i="11"/>
  <c r="Q1751" i="11"/>
  <c r="Q1747" i="11"/>
  <c r="S1747" i="11"/>
  <c r="Q1743" i="11"/>
  <c r="S1743" i="11"/>
  <c r="S1739" i="11"/>
  <c r="Q1739" i="11"/>
  <c r="Q1735" i="11"/>
  <c r="S1735" i="11"/>
  <c r="Q1731" i="11"/>
  <c r="S1731" i="11"/>
  <c r="S1727" i="11"/>
  <c r="Q1727" i="11"/>
  <c r="S1723" i="11"/>
  <c r="Q1723" i="11"/>
  <c r="Q1719" i="11"/>
  <c r="S1719" i="11"/>
  <c r="S1715" i="11"/>
  <c r="Q1715" i="11"/>
  <c r="Q1711" i="11"/>
  <c r="S1711" i="11"/>
  <c r="Q1707" i="11"/>
  <c r="S1707" i="11"/>
  <c r="S1703" i="11"/>
  <c r="Q1703" i="11"/>
  <c r="Q1699" i="11"/>
  <c r="S1699" i="11"/>
  <c r="Q1695" i="11"/>
  <c r="S1695" i="11"/>
  <c r="S1691" i="11"/>
  <c r="Q1691" i="11"/>
  <c r="Q1687" i="11"/>
  <c r="S1687" i="11"/>
  <c r="S1683" i="11"/>
  <c r="Q1683" i="11"/>
  <c r="S1679" i="11"/>
  <c r="Q1679" i="11"/>
  <c r="S1675" i="11"/>
  <c r="Q1675" i="11"/>
  <c r="Q1671" i="11"/>
  <c r="S1671" i="11"/>
  <c r="Q1667" i="11"/>
  <c r="S1667" i="11"/>
  <c r="S1663" i="11"/>
  <c r="Q1663" i="11"/>
  <c r="Q1659" i="11"/>
  <c r="S1659" i="11"/>
  <c r="Q1655" i="11"/>
  <c r="S1655" i="11"/>
  <c r="Q1651" i="11"/>
  <c r="S1651" i="11"/>
  <c r="Q1647" i="11"/>
  <c r="S1647" i="11"/>
  <c r="Q1643" i="11"/>
  <c r="S1643" i="11"/>
  <c r="Q1639" i="11"/>
  <c r="S1639" i="11"/>
  <c r="Q1635" i="11"/>
  <c r="S1635" i="11"/>
  <c r="Q1631" i="11"/>
  <c r="S1631" i="11"/>
  <c r="Q1627" i="11"/>
  <c r="S1627" i="11"/>
  <c r="Q1623" i="11"/>
  <c r="S1623" i="11"/>
  <c r="Q1619" i="11"/>
  <c r="S1619" i="11"/>
  <c r="Q1615" i="11"/>
  <c r="S1615" i="11"/>
  <c r="Q1611" i="11"/>
  <c r="S1611" i="11"/>
  <c r="Q1607" i="11"/>
  <c r="S1607" i="11"/>
  <c r="Q1603" i="11"/>
  <c r="S1603" i="11"/>
  <c r="Q1599" i="11"/>
  <c r="S1599" i="11"/>
  <c r="Q1595" i="11"/>
  <c r="S1595" i="11"/>
  <c r="Q1591" i="11"/>
  <c r="S1591" i="11"/>
  <c r="Q1587" i="11"/>
  <c r="S1587" i="11"/>
  <c r="Q1583" i="11"/>
  <c r="S1583" i="11"/>
  <c r="Q1579" i="11"/>
  <c r="S1579" i="11"/>
  <c r="Q1575" i="11"/>
  <c r="S1575" i="11"/>
  <c r="Q1571" i="11"/>
  <c r="S1571" i="11"/>
  <c r="Q1567" i="11"/>
  <c r="S1567" i="11"/>
  <c r="Q1563" i="11"/>
  <c r="S1563" i="11"/>
  <c r="Q1559" i="11"/>
  <c r="S1559" i="11"/>
  <c r="Q1555" i="11"/>
  <c r="S1555" i="11"/>
  <c r="Q1551" i="11"/>
  <c r="S1551" i="11"/>
  <c r="Q1547" i="11"/>
  <c r="S1547" i="11"/>
  <c r="Q1543" i="11"/>
  <c r="S1543" i="11"/>
  <c r="Q1539" i="11"/>
  <c r="S1539" i="11"/>
  <c r="Q1535" i="11"/>
  <c r="S1535" i="11"/>
  <c r="Q1531" i="11"/>
  <c r="S1531" i="11"/>
  <c r="Q1527" i="11"/>
  <c r="S1527" i="11"/>
  <c r="Q1523" i="11"/>
  <c r="S1523" i="11"/>
  <c r="Q1519" i="11"/>
  <c r="S1519" i="11"/>
  <c r="Q1515" i="11"/>
  <c r="S1515" i="11"/>
  <c r="Q1511" i="11"/>
  <c r="S1511" i="11"/>
  <c r="Q1507" i="11"/>
  <c r="S1507" i="11"/>
  <c r="Q1503" i="11"/>
  <c r="S1503" i="11"/>
  <c r="Q1499" i="11"/>
  <c r="S1499" i="11"/>
  <c r="Q1495" i="11"/>
  <c r="S1495" i="11"/>
  <c r="Q1491" i="11"/>
  <c r="S1491" i="11"/>
  <c r="Q1487" i="11"/>
  <c r="S1487" i="11"/>
  <c r="Q1483" i="11"/>
  <c r="S1483" i="11"/>
  <c r="Q1479" i="11"/>
  <c r="S1479" i="11"/>
  <c r="Q1475" i="11"/>
  <c r="S1475" i="11"/>
  <c r="Q1471" i="11"/>
  <c r="S1471" i="11"/>
  <c r="Q1467" i="11"/>
  <c r="S1467" i="11"/>
  <c r="Q1463" i="11"/>
  <c r="S1463" i="11"/>
  <c r="Q1459" i="11"/>
  <c r="S1459" i="11"/>
  <c r="Q1455" i="11"/>
  <c r="S1455" i="11"/>
  <c r="Q1451" i="11"/>
  <c r="S1451" i="11"/>
  <c r="Q1447" i="11"/>
  <c r="S1447" i="11"/>
  <c r="Q1443" i="11"/>
  <c r="S1443" i="11"/>
  <c r="Q1439" i="11"/>
  <c r="S1439" i="11"/>
  <c r="Q1435" i="11"/>
  <c r="S1435" i="11"/>
  <c r="Q1431" i="11"/>
  <c r="S1431" i="11"/>
  <c r="Q1427" i="11"/>
  <c r="S1427" i="11"/>
  <c r="Q1423" i="11"/>
  <c r="S1423" i="11"/>
  <c r="Q1419" i="11"/>
  <c r="S1419" i="11"/>
  <c r="Q1415" i="11"/>
  <c r="S1415" i="11"/>
  <c r="Q1411" i="11"/>
  <c r="S1411" i="11"/>
  <c r="Q1407" i="11"/>
  <c r="S1407" i="11"/>
  <c r="Q1403" i="11"/>
  <c r="S1403" i="11"/>
  <c r="Q1399" i="11"/>
  <c r="S1399" i="11"/>
  <c r="Q1395" i="11"/>
  <c r="S1395" i="11"/>
  <c r="Q1391" i="11"/>
  <c r="S1391" i="11"/>
  <c r="Q1387" i="11"/>
  <c r="S1387" i="11"/>
  <c r="Q1383" i="11"/>
  <c r="S1383" i="11"/>
  <c r="Q1379" i="11"/>
  <c r="S1379" i="11"/>
  <c r="Q1375" i="11"/>
  <c r="S1375" i="11"/>
  <c r="Q1371" i="11"/>
  <c r="S1371" i="11"/>
  <c r="Q1367" i="11"/>
  <c r="S1367" i="11"/>
  <c r="Q1363" i="11"/>
  <c r="S1363" i="11"/>
  <c r="Q1359" i="11"/>
  <c r="S1359" i="11"/>
  <c r="Q1355" i="11"/>
  <c r="S1355" i="11"/>
  <c r="Q1351" i="11"/>
  <c r="S1351" i="11"/>
  <c r="Q1347" i="11"/>
  <c r="S1347" i="11"/>
  <c r="Q1343" i="11"/>
  <c r="S1343" i="11"/>
  <c r="Q1339" i="11"/>
  <c r="S1339" i="11"/>
  <c r="Q1335" i="11"/>
  <c r="S1335" i="11"/>
  <c r="Q1331" i="11"/>
  <c r="S1331" i="11"/>
  <c r="Q1327" i="11"/>
  <c r="S1327" i="11"/>
  <c r="Q1323" i="11"/>
  <c r="S1323" i="11"/>
  <c r="Q1319" i="11"/>
  <c r="S1319" i="11"/>
  <c r="Q1315" i="11"/>
  <c r="S1315" i="11"/>
  <c r="Q1311" i="11"/>
  <c r="S1311" i="11"/>
  <c r="Q1307" i="11"/>
  <c r="S1307" i="11"/>
  <c r="Q1303" i="11"/>
  <c r="S1303" i="11"/>
  <c r="Q1299" i="11"/>
  <c r="S1299" i="11"/>
  <c r="Q1295" i="11"/>
  <c r="S1295" i="11"/>
  <c r="Q1291" i="11"/>
  <c r="S1291" i="11"/>
  <c r="Q1287" i="11"/>
  <c r="S1287" i="11"/>
  <c r="Q1283" i="11"/>
  <c r="S1283" i="11"/>
  <c r="Q1279" i="11"/>
  <c r="S1279" i="11"/>
  <c r="Q1275" i="11"/>
  <c r="S1275" i="11"/>
  <c r="Q1271" i="11"/>
  <c r="S1271" i="11"/>
  <c r="Q1267" i="11"/>
  <c r="S1267" i="11"/>
  <c r="Q1263" i="11"/>
  <c r="S1263" i="11"/>
  <c r="Q1259" i="11"/>
  <c r="S1259" i="11"/>
  <c r="Q1255" i="11"/>
  <c r="S1255" i="11"/>
  <c r="Q1251" i="11"/>
  <c r="S1251" i="11"/>
  <c r="Q1247" i="11"/>
  <c r="S1247" i="11"/>
  <c r="Q1243" i="11"/>
  <c r="S1243" i="11"/>
  <c r="Q1239" i="11"/>
  <c r="S1239" i="11"/>
  <c r="Q1235" i="11"/>
  <c r="S1235" i="11"/>
  <c r="Q1231" i="11"/>
  <c r="S1231" i="11"/>
  <c r="Q1227" i="11"/>
  <c r="S1227" i="11"/>
  <c r="Q1223" i="11"/>
  <c r="S1223" i="11"/>
  <c r="Q1219" i="11"/>
  <c r="S1219" i="11"/>
  <c r="Q1215" i="11"/>
  <c r="S1215" i="11"/>
  <c r="Q1211" i="11"/>
  <c r="S1211" i="11"/>
  <c r="Q1207" i="11"/>
  <c r="S1207" i="11"/>
  <c r="Q1203" i="11"/>
  <c r="S1203" i="11"/>
  <c r="Q1199" i="11"/>
  <c r="S1199" i="11"/>
  <c r="Q1195" i="11"/>
  <c r="S1195" i="11"/>
  <c r="Q1191" i="11"/>
  <c r="S1191" i="11"/>
  <c r="Q1187" i="11"/>
  <c r="S1187" i="11"/>
  <c r="Q1183" i="11"/>
  <c r="S1183" i="11"/>
  <c r="Q1179" i="11"/>
  <c r="S1179" i="11"/>
  <c r="Q1175" i="11"/>
  <c r="S1175" i="11"/>
  <c r="Q1171" i="11"/>
  <c r="S1171" i="11"/>
  <c r="Q1167" i="11"/>
  <c r="S1167" i="11"/>
  <c r="Q1163" i="11"/>
  <c r="S1163" i="11"/>
  <c r="Q1159" i="11"/>
  <c r="S1159" i="11"/>
  <c r="Q1155" i="11"/>
  <c r="S1155" i="11"/>
  <c r="Q1151" i="11"/>
  <c r="S1151" i="11"/>
  <c r="Q1147" i="11"/>
  <c r="S1147" i="11"/>
  <c r="Q1143" i="11"/>
  <c r="S1143" i="11"/>
  <c r="Q1139" i="11"/>
  <c r="S1139" i="11"/>
  <c r="Q1135" i="11"/>
  <c r="S1135" i="11"/>
  <c r="Q1131" i="11"/>
  <c r="S1131" i="11"/>
  <c r="Q1127" i="11"/>
  <c r="S1127" i="11"/>
  <c r="Q1123" i="11"/>
  <c r="S1123" i="11"/>
  <c r="Q1119" i="11"/>
  <c r="S1119" i="11"/>
  <c r="Q1115" i="11"/>
  <c r="S1115" i="11"/>
  <c r="Q1111" i="11"/>
  <c r="S1111" i="11"/>
  <c r="Q1107" i="11"/>
  <c r="S1107" i="11"/>
  <c r="Q1103" i="11"/>
  <c r="S1103" i="11"/>
  <c r="Q1099" i="11"/>
  <c r="S1099" i="11"/>
  <c r="Q1095" i="11"/>
  <c r="S1095" i="11"/>
  <c r="Q1091" i="11"/>
  <c r="S1091" i="11"/>
  <c r="Q1087" i="11"/>
  <c r="S1087" i="11"/>
  <c r="Q1083" i="11"/>
  <c r="S1083" i="11"/>
  <c r="Q1079" i="11"/>
  <c r="S1079" i="11"/>
  <c r="Q1075" i="11"/>
  <c r="S1075" i="11"/>
  <c r="Q1071" i="11"/>
  <c r="S1071" i="11"/>
  <c r="Q1067" i="11"/>
  <c r="S1067" i="11"/>
  <c r="Q1063" i="11"/>
  <c r="S1063" i="11"/>
  <c r="Q1059" i="11"/>
  <c r="S1059" i="11"/>
  <c r="Q1055" i="11"/>
  <c r="S1055" i="11"/>
  <c r="Q1051" i="11"/>
  <c r="S1051" i="11"/>
  <c r="Q1047" i="11"/>
  <c r="S1047" i="11"/>
  <c r="Q1043" i="11"/>
  <c r="S1043" i="11"/>
  <c r="Q1039" i="11"/>
  <c r="S1039" i="11"/>
  <c r="Q1035" i="11"/>
  <c r="S1035" i="11"/>
  <c r="Q1031" i="11"/>
  <c r="S1031" i="11"/>
  <c r="Q1027" i="11"/>
  <c r="S1027" i="11"/>
  <c r="Q1023" i="11"/>
  <c r="S1023" i="11"/>
  <c r="Q1019" i="11"/>
  <c r="S1019" i="11"/>
  <c r="Q1015" i="11"/>
  <c r="S1015" i="11"/>
  <c r="Q1011" i="11"/>
  <c r="S1011" i="11"/>
  <c r="Q1007" i="11"/>
  <c r="S1007" i="11"/>
  <c r="Q959" i="11"/>
  <c r="S959" i="11"/>
  <c r="Q919" i="11"/>
  <c r="S919" i="11"/>
  <c r="Q911" i="11"/>
  <c r="S911" i="11"/>
  <c r="Q903" i="11"/>
  <c r="S903" i="11"/>
  <c r="Q895" i="11"/>
  <c r="S895" i="11"/>
  <c r="Q751" i="11"/>
  <c r="S751" i="11"/>
  <c r="Q691" i="11"/>
  <c r="S691" i="11"/>
  <c r="Q687" i="11"/>
  <c r="S687" i="11"/>
  <c r="Q675" i="11"/>
  <c r="S675" i="11"/>
  <c r="Q671" i="11"/>
  <c r="S671" i="11"/>
  <c r="Q663" i="11"/>
  <c r="S663" i="11"/>
  <c r="Q627" i="11"/>
  <c r="S627" i="11"/>
  <c r="Q607" i="11"/>
  <c r="S607" i="11"/>
  <c r="Q579" i="11"/>
  <c r="S579" i="11"/>
  <c r="Q527" i="11"/>
  <c r="S527" i="11"/>
  <c r="S523" i="11"/>
  <c r="Q523" i="11"/>
  <c r="Q519" i="11"/>
  <c r="S519" i="11"/>
  <c r="Q515" i="11"/>
  <c r="S515" i="11"/>
  <c r="Q507" i="11"/>
  <c r="S507" i="11"/>
  <c r="Q503" i="11"/>
  <c r="S503" i="11"/>
  <c r="Q499" i="11"/>
  <c r="S499" i="11"/>
  <c r="Q495" i="11"/>
  <c r="S495" i="11"/>
  <c r="Q491" i="11"/>
  <c r="S491" i="11"/>
  <c r="Q483" i="11"/>
  <c r="S483" i="11"/>
  <c r="Q479" i="11"/>
  <c r="S479" i="11"/>
  <c r="Q475" i="11"/>
  <c r="S475" i="11"/>
  <c r="Q467" i="11"/>
  <c r="S467" i="11"/>
  <c r="Q463" i="11"/>
  <c r="S463" i="11"/>
  <c r="S459" i="11"/>
  <c r="Q459" i="11"/>
  <c r="Q455" i="11"/>
  <c r="S455" i="11"/>
  <c r="Q451" i="11"/>
  <c r="S451" i="11"/>
  <c r="Q447" i="11"/>
  <c r="S447" i="11"/>
  <c r="S443" i="11"/>
  <c r="Q443" i="11"/>
  <c r="Q439" i="11"/>
  <c r="S439" i="11"/>
  <c r="Q435" i="11"/>
  <c r="S435" i="11"/>
  <c r="Q423" i="11"/>
  <c r="S423" i="11"/>
  <c r="Q407" i="11"/>
  <c r="S407" i="11"/>
  <c r="Q399" i="11"/>
  <c r="S399" i="11"/>
  <c r="Q395" i="11"/>
  <c r="S395" i="11"/>
  <c r="Q379" i="11"/>
  <c r="S379" i="11"/>
  <c r="Q367" i="11"/>
  <c r="S367" i="11"/>
  <c r="Q351" i="11"/>
  <c r="S351" i="11"/>
  <c r="Q343" i="11"/>
  <c r="S343" i="11"/>
  <c r="Q335" i="11"/>
  <c r="S335" i="11"/>
  <c r="Q331" i="11"/>
  <c r="S331" i="11"/>
  <c r="Q327" i="11"/>
  <c r="S327" i="11"/>
  <c r="Q319" i="11"/>
  <c r="S319" i="11"/>
  <c r="Q303" i="11"/>
  <c r="S303" i="11"/>
  <c r="Q287" i="11"/>
  <c r="S287" i="11"/>
  <c r="Q267" i="11"/>
  <c r="S267" i="11"/>
  <c r="Q259" i="11"/>
  <c r="S259" i="11"/>
  <c r="Q255" i="11"/>
  <c r="S255" i="11"/>
  <c r="Q247" i="11"/>
  <c r="S247" i="11"/>
  <c r="Q239" i="11"/>
  <c r="S239" i="11"/>
  <c r="Q15" i="11"/>
  <c r="S15" i="11"/>
  <c r="Q754" i="11"/>
  <c r="S754" i="11"/>
  <c r="Q750" i="11"/>
  <c r="S750" i="11"/>
  <c r="Q742" i="11"/>
  <c r="S742" i="11"/>
  <c r="Q690" i="11"/>
  <c r="S690" i="11"/>
  <c r="Q666" i="11"/>
  <c r="S666" i="11"/>
  <c r="Q658" i="11"/>
  <c r="S658" i="11"/>
  <c r="Q654" i="11"/>
  <c r="S654" i="11"/>
  <c r="Q554" i="11"/>
  <c r="S554" i="11"/>
  <c r="Q550" i="11"/>
  <c r="S550" i="11"/>
  <c r="Q522" i="11"/>
  <c r="S522" i="11"/>
  <c r="Q510" i="11"/>
  <c r="S510" i="11"/>
  <c r="Q506" i="11"/>
  <c r="S506" i="11"/>
  <c r="Q502" i="11"/>
  <c r="S502" i="11"/>
  <c r="Q498" i="11"/>
  <c r="S498" i="11"/>
  <c r="Q494" i="11"/>
  <c r="S494" i="11"/>
  <c r="Q482" i="11"/>
  <c r="S482" i="11"/>
  <c r="Q478" i="11"/>
  <c r="S478" i="11"/>
  <c r="Q470" i="11"/>
  <c r="S470" i="11"/>
  <c r="Q466" i="11"/>
  <c r="S466" i="11"/>
  <c r="Q458" i="11"/>
  <c r="S458" i="11"/>
  <c r="Q454" i="11"/>
  <c r="S454" i="11"/>
  <c r="Q450" i="11"/>
  <c r="S450" i="11"/>
  <c r="Q446" i="11"/>
  <c r="S446" i="11"/>
  <c r="Q414" i="11"/>
  <c r="S414" i="11"/>
  <c r="Q406" i="11"/>
  <c r="S406" i="11"/>
  <c r="Q378" i="11"/>
  <c r="S378" i="11"/>
  <c r="Q338" i="11"/>
  <c r="S338" i="11"/>
  <c r="Q326" i="11"/>
  <c r="S326" i="11"/>
  <c r="Q318" i="11"/>
  <c r="S318" i="11"/>
  <c r="Q314" i="11"/>
  <c r="S314" i="11"/>
  <c r="Q306" i="11"/>
  <c r="S306" i="11"/>
  <c r="Q302" i="11"/>
  <c r="S302" i="11"/>
  <c r="Q290" i="11"/>
  <c r="S290" i="11"/>
  <c r="Q286" i="11"/>
  <c r="S286" i="11"/>
  <c r="Q270" i="11"/>
  <c r="S270" i="11"/>
  <c r="Q266" i="11"/>
  <c r="S266" i="11"/>
  <c r="Q262" i="11"/>
  <c r="S262" i="11"/>
  <c r="Q250" i="11"/>
  <c r="S250" i="11"/>
  <c r="Q146" i="11"/>
  <c r="S146" i="11"/>
  <c r="Q102" i="11"/>
  <c r="S102" i="11"/>
  <c r="Q86" i="11"/>
  <c r="S86" i="11"/>
  <c r="S50" i="11"/>
  <c r="Q50" i="11"/>
  <c r="N1997" i="11"/>
  <c r="P1997" i="11"/>
  <c r="N1989" i="11"/>
  <c r="P1989" i="11"/>
  <c r="N1981" i="11"/>
  <c r="P1981" i="11"/>
  <c r="N1973" i="11"/>
  <c r="P1973" i="11"/>
  <c r="N1965" i="11"/>
  <c r="P1965" i="11"/>
  <c r="N1957" i="11"/>
  <c r="P1957" i="11"/>
  <c r="N1953" i="11"/>
  <c r="P1953" i="11"/>
  <c r="N1945" i="11"/>
  <c r="P1945" i="11"/>
  <c r="N1937" i="11"/>
  <c r="P1937" i="11"/>
  <c r="N1925" i="11"/>
  <c r="P1925" i="11"/>
  <c r="N1917" i="11"/>
  <c r="P1917" i="11"/>
  <c r="N1913" i="11"/>
  <c r="P1913" i="11"/>
  <c r="N1905" i="11"/>
  <c r="P1905" i="11"/>
  <c r="N1897" i="11"/>
  <c r="P1897" i="11"/>
  <c r="N1889" i="11"/>
  <c r="P1889" i="11"/>
  <c r="N1881" i="11"/>
  <c r="P1881" i="11"/>
  <c r="N1873" i="11"/>
  <c r="P1873" i="11"/>
  <c r="N1865" i="11"/>
  <c r="P1865" i="11"/>
  <c r="N1857" i="11"/>
  <c r="P1857" i="11"/>
  <c r="N1849" i="11"/>
  <c r="P1849" i="11"/>
  <c r="N1841" i="11"/>
  <c r="P1841" i="11"/>
  <c r="N1833" i="11"/>
  <c r="P1833" i="11"/>
  <c r="N1825" i="11"/>
  <c r="P1825" i="11"/>
  <c r="N1817" i="11"/>
  <c r="P1817" i="11"/>
  <c r="N1809" i="11"/>
  <c r="P1809" i="11"/>
  <c r="N1801" i="11"/>
  <c r="P1801" i="11"/>
  <c r="N1793" i="11"/>
  <c r="P1793" i="11"/>
  <c r="N1785" i="11"/>
  <c r="P1785" i="11"/>
  <c r="N1777" i="11"/>
  <c r="P1777" i="11"/>
  <c r="N1769" i="11"/>
  <c r="P1769" i="11"/>
  <c r="N1761" i="11"/>
  <c r="P1761" i="11"/>
  <c r="N1753" i="11"/>
  <c r="P1753" i="11"/>
  <c r="N1745" i="11"/>
  <c r="P1745" i="11"/>
  <c r="N1741" i="11"/>
  <c r="P1741" i="11"/>
  <c r="N1733" i="11"/>
  <c r="P1733" i="11"/>
  <c r="N1725" i="11"/>
  <c r="P1725" i="11"/>
  <c r="N1713" i="11"/>
  <c r="P1713" i="11"/>
  <c r="N1705" i="11"/>
  <c r="P1705" i="11"/>
  <c r="N1697" i="11"/>
  <c r="P1697" i="11"/>
  <c r="N1689" i="11"/>
  <c r="P1689" i="11"/>
  <c r="N1681" i="11"/>
  <c r="P1681" i="11"/>
  <c r="N1673" i="11"/>
  <c r="P1673" i="11"/>
  <c r="N1665" i="11"/>
  <c r="P1665" i="11"/>
  <c r="N1657" i="11"/>
  <c r="P1657" i="11"/>
  <c r="N1649" i="11"/>
  <c r="P1649" i="11"/>
  <c r="N1641" i="11"/>
  <c r="P1641" i="11"/>
  <c r="N1633" i="11"/>
  <c r="P1633" i="11"/>
  <c r="N1625" i="11"/>
  <c r="P1625" i="11"/>
  <c r="N1621" i="11"/>
  <c r="P1621" i="11"/>
  <c r="N1613" i="11"/>
  <c r="P1613" i="11"/>
  <c r="N1605" i="11"/>
  <c r="P1605" i="11"/>
  <c r="N1597" i="11"/>
  <c r="P1597" i="11"/>
  <c r="N1589" i="11"/>
  <c r="P1589" i="11"/>
  <c r="N1581" i="11"/>
  <c r="P1581" i="11"/>
  <c r="N1573" i="11"/>
  <c r="P1573" i="11"/>
  <c r="N1565" i="11"/>
  <c r="P1565" i="11"/>
  <c r="N1557" i="11"/>
  <c r="P1557" i="11"/>
  <c r="N1549" i="11"/>
  <c r="P1549" i="11"/>
  <c r="N1541" i="11"/>
  <c r="P1541" i="11"/>
  <c r="N1533" i="11"/>
  <c r="P1533" i="11"/>
  <c r="N1525" i="11"/>
  <c r="P1525" i="11"/>
  <c r="N1517" i="11"/>
  <c r="P1517" i="11"/>
  <c r="N1513" i="11"/>
  <c r="P1513" i="11"/>
  <c r="N1505" i="11"/>
  <c r="P1505" i="11"/>
  <c r="N1497" i="11"/>
  <c r="P1497" i="11"/>
  <c r="N1489" i="11"/>
  <c r="P1489" i="11"/>
  <c r="N1481" i="11"/>
  <c r="P1481" i="11"/>
  <c r="N1473" i="11"/>
  <c r="P1473" i="11"/>
  <c r="N1465" i="11"/>
  <c r="P1465" i="11"/>
  <c r="N1457" i="11"/>
  <c r="P1457" i="11"/>
  <c r="N1449" i="11"/>
  <c r="P1449" i="11"/>
  <c r="N1441" i="11"/>
  <c r="P1441" i="11"/>
  <c r="N1433" i="11"/>
  <c r="P1433" i="11"/>
  <c r="N1425" i="11"/>
  <c r="P1425" i="11"/>
  <c r="N1417" i="11"/>
  <c r="P1417" i="11"/>
  <c r="N1409" i="11"/>
  <c r="P1409" i="11"/>
  <c r="N1401" i="11"/>
  <c r="P1401" i="11"/>
  <c r="N1393" i="11"/>
  <c r="P1393" i="11"/>
  <c r="N1385" i="11"/>
  <c r="P1385" i="11"/>
  <c r="N1377" i="11"/>
  <c r="P1377" i="11"/>
  <c r="N1369" i="11"/>
  <c r="P1369" i="11"/>
  <c r="N1361" i="11"/>
  <c r="P1361" i="11"/>
  <c r="N1353" i="11"/>
  <c r="P1353" i="11"/>
  <c r="N1345" i="11"/>
  <c r="P1345" i="11"/>
  <c r="N1337" i="11"/>
  <c r="P1337" i="11"/>
  <c r="N1329" i="11"/>
  <c r="P1329" i="11"/>
  <c r="N1321" i="11"/>
  <c r="P1321" i="11"/>
  <c r="N1313" i="11"/>
  <c r="P1313" i="11"/>
  <c r="N1309" i="11"/>
  <c r="P1309" i="11"/>
  <c r="N1301" i="11"/>
  <c r="P1301" i="11"/>
  <c r="N1289" i="11"/>
  <c r="P1289" i="11"/>
  <c r="N1281" i="11"/>
  <c r="P1281" i="11"/>
  <c r="N1273" i="11"/>
  <c r="P1273" i="11"/>
  <c r="N1265" i="11"/>
  <c r="P1265" i="11"/>
  <c r="N1257" i="11"/>
  <c r="P1257" i="11"/>
  <c r="N1249" i="11"/>
  <c r="P1249" i="11"/>
  <c r="N1241" i="11"/>
  <c r="P1241" i="11"/>
  <c r="N1233" i="11"/>
  <c r="P1233" i="11"/>
  <c r="N1225" i="11"/>
  <c r="P1225" i="11"/>
  <c r="N1217" i="11"/>
  <c r="P1217" i="11"/>
  <c r="N1209" i="11"/>
  <c r="P1209" i="11"/>
  <c r="N1205" i="11"/>
  <c r="P1205" i="11"/>
  <c r="N1197" i="11"/>
  <c r="P1197" i="11"/>
  <c r="N1185" i="11"/>
  <c r="P1185" i="11"/>
  <c r="N1177" i="11"/>
  <c r="P1177" i="11"/>
  <c r="N1169" i="11"/>
  <c r="P1169" i="11"/>
  <c r="N1161" i="11"/>
  <c r="P1161" i="11"/>
  <c r="N1153" i="11"/>
  <c r="P1153" i="11"/>
  <c r="N1145" i="11"/>
  <c r="P1145" i="11"/>
  <c r="N1137" i="11"/>
  <c r="P1137" i="11"/>
  <c r="N1129" i="11"/>
  <c r="P1129" i="11"/>
  <c r="N1121" i="11"/>
  <c r="P1121" i="11"/>
  <c r="N1113" i="11"/>
  <c r="P1113" i="11"/>
  <c r="N1109" i="11"/>
  <c r="P1109" i="11"/>
  <c r="N1101" i="11"/>
  <c r="P1101" i="11"/>
  <c r="N1093" i="11"/>
  <c r="P1093" i="11"/>
  <c r="N1085" i="11"/>
  <c r="P1085" i="11"/>
  <c r="N1077" i="11"/>
  <c r="P1077" i="11"/>
  <c r="N1069" i="11"/>
  <c r="P1069" i="11"/>
  <c r="N1061" i="11"/>
  <c r="P1061" i="11"/>
  <c r="N1053" i="11"/>
  <c r="P1053" i="11"/>
  <c r="N1045" i="11"/>
  <c r="P1045" i="11"/>
  <c r="N1037" i="11"/>
  <c r="P1037" i="11"/>
  <c r="N1029" i="11"/>
  <c r="P1029" i="11"/>
  <c r="N1021" i="11"/>
  <c r="P1021" i="11"/>
  <c r="N897" i="11"/>
  <c r="P897" i="11"/>
  <c r="N761" i="11"/>
  <c r="P761" i="11"/>
  <c r="N753" i="11"/>
  <c r="P753" i="11"/>
  <c r="N745" i="11"/>
  <c r="P745" i="11"/>
  <c r="N737" i="11"/>
  <c r="P737" i="11"/>
  <c r="N693" i="11"/>
  <c r="P693" i="11"/>
  <c r="N685" i="11"/>
  <c r="P685" i="11"/>
  <c r="N677" i="11"/>
  <c r="P677" i="11"/>
  <c r="N673" i="11"/>
  <c r="P673" i="11"/>
  <c r="N665" i="11"/>
  <c r="P665" i="11"/>
  <c r="N649" i="11"/>
  <c r="P649" i="11"/>
  <c r="N633" i="11"/>
  <c r="P633" i="11"/>
  <c r="N609" i="11"/>
  <c r="P609" i="11"/>
  <c r="N573" i="11"/>
  <c r="P573" i="11"/>
  <c r="N517" i="11"/>
  <c r="P517" i="11"/>
  <c r="N493" i="11"/>
  <c r="P493" i="11"/>
  <c r="N485" i="11"/>
  <c r="P485" i="11"/>
  <c r="N453" i="11"/>
  <c r="P453" i="11"/>
  <c r="N429" i="11"/>
  <c r="P429" i="11"/>
  <c r="N361" i="11"/>
  <c r="P361" i="11"/>
  <c r="N297" i="11"/>
  <c r="P297" i="11"/>
  <c r="N289" i="11"/>
  <c r="P289" i="11"/>
  <c r="N273" i="11"/>
  <c r="P273" i="11"/>
  <c r="N49" i="11"/>
  <c r="P49" i="11"/>
  <c r="S2000" i="11"/>
  <c r="Q2000" i="11"/>
  <c r="Q1992" i="11"/>
  <c r="S1992" i="11"/>
  <c r="Q1984" i="11"/>
  <c r="S1984" i="11"/>
  <c r="S1976" i="11"/>
  <c r="Q1976" i="11"/>
  <c r="S1968" i="11"/>
  <c r="Q1968" i="11"/>
  <c r="S1960" i="11"/>
  <c r="Q1960" i="11"/>
  <c r="Q1952" i="11"/>
  <c r="S1952" i="11"/>
  <c r="S1948" i="11"/>
  <c r="Q1948" i="11"/>
  <c r="Q1940" i="11"/>
  <c r="S1940" i="11"/>
  <c r="S1932" i="11"/>
  <c r="Q1932" i="11"/>
  <c r="Q1924" i="11"/>
  <c r="S1924" i="11"/>
  <c r="Q1916" i="11"/>
  <c r="S1916" i="11"/>
  <c r="Q1908" i="11"/>
  <c r="S1908" i="11"/>
  <c r="Q1900" i="11"/>
  <c r="S1900" i="11"/>
  <c r="Q1892" i="11"/>
  <c r="S1892" i="11"/>
  <c r="Q1884" i="11"/>
  <c r="S1884" i="11"/>
  <c r="Q1876" i="11"/>
  <c r="S1876" i="11"/>
  <c r="Q1868" i="11"/>
  <c r="S1868" i="11"/>
  <c r="Q1856" i="11"/>
  <c r="S1856" i="11"/>
  <c r="Q1848" i="11"/>
  <c r="S1848" i="11"/>
  <c r="Q1840" i="11"/>
  <c r="S1840" i="11"/>
  <c r="Q1832" i="11"/>
  <c r="S1832" i="11"/>
  <c r="S1824" i="11"/>
  <c r="Q1824" i="11"/>
  <c r="Q1816" i="11"/>
  <c r="S1816" i="11"/>
  <c r="Q1808" i="11"/>
  <c r="S1808" i="11"/>
  <c r="Q1800" i="11"/>
  <c r="S1800" i="11"/>
  <c r="Q1792" i="11"/>
  <c r="S1792" i="11"/>
  <c r="Q1784" i="11"/>
  <c r="S1784" i="11"/>
  <c r="Q1776" i="11"/>
  <c r="S1776" i="11"/>
  <c r="Q1768" i="11"/>
  <c r="S1768" i="11"/>
  <c r="Q1760" i="11"/>
  <c r="S1760" i="11"/>
  <c r="Q1752" i="11"/>
  <c r="S1752" i="11"/>
  <c r="Q1744" i="11"/>
  <c r="S1744" i="11"/>
  <c r="S1736" i="11"/>
  <c r="Q1736" i="11"/>
  <c r="Q1728" i="11"/>
  <c r="S1728" i="11"/>
  <c r="Q1720" i="11"/>
  <c r="S1720" i="11"/>
  <c r="Q1712" i="11"/>
  <c r="S1712" i="11"/>
  <c r="Q1704" i="11"/>
  <c r="S1704" i="11"/>
  <c r="Q1700" i="11"/>
  <c r="S1700" i="11"/>
  <c r="Q1692" i="11"/>
  <c r="S1692" i="11"/>
  <c r="Q1684" i="11"/>
  <c r="S1684" i="11"/>
  <c r="Q1676" i="11"/>
  <c r="S1676" i="11"/>
  <c r="Q1664" i="11"/>
  <c r="S1664" i="11"/>
  <c r="Q1656" i="11"/>
  <c r="S1656" i="11"/>
  <c r="Q1648" i="11"/>
  <c r="S1648" i="11"/>
  <c r="S1640" i="11"/>
  <c r="Q1640" i="11"/>
  <c r="Q1632" i="11"/>
  <c r="S1632" i="11"/>
  <c r="Q1624" i="11"/>
  <c r="S1624" i="11"/>
  <c r="Q1616" i="11"/>
  <c r="S1616" i="11"/>
  <c r="Q1608" i="11"/>
  <c r="S1608" i="11"/>
  <c r="Q1600" i="11"/>
  <c r="S1600" i="11"/>
  <c r="Q1592" i="11"/>
  <c r="S1592" i="11"/>
  <c r="Q1584" i="11"/>
  <c r="S1584" i="11"/>
  <c r="Q1576" i="11"/>
  <c r="S1576" i="11"/>
  <c r="Q1568" i="11"/>
  <c r="S1568" i="11"/>
  <c r="Q1560" i="11"/>
  <c r="S1560" i="11"/>
  <c r="Q1552" i="11"/>
  <c r="S1552" i="11"/>
  <c r="Q1544" i="11"/>
  <c r="S1544" i="11"/>
  <c r="Q1536" i="11"/>
  <c r="S1536" i="11"/>
  <c r="Q1528" i="11"/>
  <c r="S1528" i="11"/>
  <c r="Q1520" i="11"/>
  <c r="S1520" i="11"/>
  <c r="Q1512" i="11"/>
  <c r="S1512" i="11"/>
  <c r="Q1504" i="11"/>
  <c r="S1504" i="11"/>
  <c r="Q1496" i="11"/>
  <c r="S1496" i="11"/>
  <c r="Q1488" i="11"/>
  <c r="S1488" i="11"/>
  <c r="Q1480" i="11"/>
  <c r="S1480" i="11"/>
  <c r="Q1472" i="11"/>
  <c r="S1472" i="11"/>
  <c r="Q1464" i="11"/>
  <c r="S1464" i="11"/>
  <c r="Q1456" i="11"/>
  <c r="S1456" i="11"/>
  <c r="Q1448" i="11"/>
  <c r="S1448" i="11"/>
  <c r="Q1440" i="11"/>
  <c r="S1440" i="11"/>
  <c r="Q1432" i="11"/>
  <c r="S1432" i="11"/>
  <c r="Q1424" i="11"/>
  <c r="S1424" i="11"/>
  <c r="Q1416" i="11"/>
  <c r="S1416" i="11"/>
  <c r="Q1408" i="11"/>
  <c r="S1408" i="11"/>
  <c r="Q1400" i="11"/>
  <c r="S1400" i="11"/>
  <c r="Q1392" i="11"/>
  <c r="S1392" i="11"/>
  <c r="Q1384" i="11"/>
  <c r="S1384" i="11"/>
  <c r="Q1376" i="11"/>
  <c r="S1376" i="11"/>
  <c r="Q1368" i="11"/>
  <c r="S1368" i="11"/>
  <c r="Q1360" i="11"/>
  <c r="S1360" i="11"/>
  <c r="Q1352" i="11"/>
  <c r="S1352" i="11"/>
  <c r="Q1344" i="11"/>
  <c r="S1344" i="11"/>
  <c r="Q1336" i="11"/>
  <c r="S1336" i="11"/>
  <c r="Q1328" i="11"/>
  <c r="S1328" i="11"/>
  <c r="Q1320" i="11"/>
  <c r="S1320" i="11"/>
  <c r="Q1312" i="11"/>
  <c r="S1312" i="11"/>
  <c r="Q1304" i="11"/>
  <c r="S1304" i="11"/>
  <c r="Q1296" i="11"/>
  <c r="S1296" i="11"/>
  <c r="Q1288" i="11"/>
  <c r="S1288" i="11"/>
  <c r="Q1280" i="11"/>
  <c r="S1280" i="11"/>
  <c r="Q1272" i="11"/>
  <c r="S1272" i="11"/>
  <c r="Q1264" i="11"/>
  <c r="S1264" i="11"/>
  <c r="Q1256" i="11"/>
  <c r="S1256" i="11"/>
  <c r="Q1252" i="11"/>
  <c r="S1252" i="11"/>
  <c r="Q1240" i="11"/>
  <c r="S1240" i="11"/>
  <c r="Q1232" i="11"/>
  <c r="S1232" i="11"/>
  <c r="Q1224" i="11"/>
  <c r="S1224" i="11"/>
  <c r="Q1216" i="11"/>
  <c r="S1216" i="11"/>
  <c r="Q1208" i="11"/>
  <c r="S1208" i="11"/>
  <c r="Q1200" i="11"/>
  <c r="S1200" i="11"/>
  <c r="Q1192" i="11"/>
  <c r="S1192" i="11"/>
  <c r="Q1184" i="11"/>
  <c r="S1184" i="11"/>
  <c r="Q1176" i="11"/>
  <c r="S1176" i="11"/>
  <c r="Q1168" i="11"/>
  <c r="S1168" i="11"/>
  <c r="Q1160" i="11"/>
  <c r="S1160" i="11"/>
  <c r="Q1156" i="11"/>
  <c r="S1156" i="11"/>
  <c r="Q1148" i="11"/>
  <c r="S1148" i="11"/>
  <c r="Q1140" i="11"/>
  <c r="S1140" i="11"/>
  <c r="Q1128" i="11"/>
  <c r="S1128" i="11"/>
  <c r="Q1120" i="11"/>
  <c r="S1120" i="11"/>
  <c r="Q1116" i="11"/>
  <c r="S1116" i="11"/>
  <c r="Q1108" i="11"/>
  <c r="S1108" i="11"/>
  <c r="Q1096" i="11"/>
  <c r="S1096" i="11"/>
  <c r="Q1088" i="11"/>
  <c r="S1088" i="11"/>
  <c r="Q1080" i="11"/>
  <c r="S1080" i="11"/>
  <c r="Q1072" i="11"/>
  <c r="S1072" i="11"/>
  <c r="Q1064" i="11"/>
  <c r="S1064" i="11"/>
  <c r="Q1056" i="11"/>
  <c r="S1056" i="11"/>
  <c r="Q1048" i="11"/>
  <c r="S1048" i="11"/>
  <c r="Q1040" i="11"/>
  <c r="S1040" i="11"/>
  <c r="Q1032" i="11"/>
  <c r="S1032" i="11"/>
  <c r="Q1024" i="11"/>
  <c r="S1024" i="11"/>
  <c r="Q1016" i="11"/>
  <c r="S1016" i="11"/>
  <c r="Q1012" i="11"/>
  <c r="S1012" i="11"/>
  <c r="Q940" i="11"/>
  <c r="S940" i="11"/>
  <c r="Q932" i="11"/>
  <c r="S932" i="11"/>
  <c r="Q920" i="11"/>
  <c r="S920" i="11"/>
  <c r="N2003" i="11"/>
  <c r="P2003" i="11"/>
  <c r="N1999" i="11"/>
  <c r="P1999" i="11"/>
  <c r="N1995" i="11"/>
  <c r="P1995" i="11"/>
  <c r="N1991" i="11"/>
  <c r="P1991" i="11"/>
  <c r="N1987" i="11"/>
  <c r="P1987" i="11"/>
  <c r="N1983" i="11"/>
  <c r="P1983" i="11"/>
  <c r="N1979" i="11"/>
  <c r="P1979" i="11"/>
  <c r="N1975" i="11"/>
  <c r="P1975" i="11"/>
  <c r="N1971" i="11"/>
  <c r="P1971" i="11"/>
  <c r="N1967" i="11"/>
  <c r="P1967" i="11"/>
  <c r="N1963" i="11"/>
  <c r="P1963" i="11"/>
  <c r="N1959" i="11"/>
  <c r="P1959" i="11"/>
  <c r="N1955" i="11"/>
  <c r="P1955" i="11"/>
  <c r="N1951" i="11"/>
  <c r="P1951" i="11"/>
  <c r="N1947" i="11"/>
  <c r="P1947" i="11"/>
  <c r="N1943" i="11"/>
  <c r="P1943" i="11"/>
  <c r="N1939" i="11"/>
  <c r="P1939" i="11"/>
  <c r="N1935" i="11"/>
  <c r="P1935" i="11"/>
  <c r="N1931" i="11"/>
  <c r="P1931" i="11"/>
  <c r="N1927" i="11"/>
  <c r="P1927" i="11"/>
  <c r="N1923" i="11"/>
  <c r="P1923" i="11"/>
  <c r="N1919" i="11"/>
  <c r="P1919" i="11"/>
  <c r="N1915" i="11"/>
  <c r="P1915" i="11"/>
  <c r="N1911" i="11"/>
  <c r="P1911" i="11"/>
  <c r="N1907" i="11"/>
  <c r="P1907" i="11"/>
  <c r="N1903" i="11"/>
  <c r="P1903" i="11"/>
  <c r="N1899" i="11"/>
  <c r="P1899" i="11"/>
  <c r="N1895" i="11"/>
  <c r="P1895" i="11"/>
  <c r="N1891" i="11"/>
  <c r="P1891" i="11"/>
  <c r="N1887" i="11"/>
  <c r="P1887" i="11"/>
  <c r="N1883" i="11"/>
  <c r="P1883" i="11"/>
  <c r="N1879" i="11"/>
  <c r="P1879" i="11"/>
  <c r="N1875" i="11"/>
  <c r="P1875" i="11"/>
  <c r="N1871" i="11"/>
  <c r="P1871" i="11"/>
  <c r="N1867" i="11"/>
  <c r="P1867" i="11"/>
  <c r="N1863" i="11"/>
  <c r="P1863" i="11"/>
  <c r="N1859" i="11"/>
  <c r="P1859" i="11"/>
  <c r="N1855" i="11"/>
  <c r="P1855" i="11"/>
  <c r="N1851" i="11"/>
  <c r="P1851" i="11"/>
  <c r="N1847" i="11"/>
  <c r="P1847" i="11"/>
  <c r="N1843" i="11"/>
  <c r="P1843" i="11"/>
  <c r="N1839" i="11"/>
  <c r="P1839" i="11"/>
  <c r="N1835" i="11"/>
  <c r="P1835" i="11"/>
  <c r="N1831" i="11"/>
  <c r="P1831" i="11"/>
  <c r="N1827" i="11"/>
  <c r="P1827" i="11"/>
  <c r="N1823" i="11"/>
  <c r="P1823" i="11"/>
  <c r="N1819" i="11"/>
  <c r="P1819" i="11"/>
  <c r="N1815" i="11"/>
  <c r="P1815" i="11"/>
  <c r="N1811" i="11"/>
  <c r="P1811" i="11"/>
  <c r="N1807" i="11"/>
  <c r="P1807" i="11"/>
  <c r="N1803" i="11"/>
  <c r="P1803" i="11"/>
  <c r="N1799" i="11"/>
  <c r="P1799" i="11"/>
  <c r="N1795" i="11"/>
  <c r="P1795" i="11"/>
  <c r="N1791" i="11"/>
  <c r="P1791" i="11"/>
  <c r="N1787" i="11"/>
  <c r="P1787" i="11"/>
  <c r="N1783" i="11"/>
  <c r="P1783" i="11"/>
  <c r="N1779" i="11"/>
  <c r="P1779" i="11"/>
  <c r="N1775" i="11"/>
  <c r="P1775" i="11"/>
  <c r="N1771" i="11"/>
  <c r="P1771" i="11"/>
  <c r="N1767" i="11"/>
  <c r="P1767" i="11"/>
  <c r="N1763" i="11"/>
  <c r="P1763" i="11"/>
  <c r="N1759" i="11"/>
  <c r="P1759" i="11"/>
  <c r="N1755" i="11"/>
  <c r="P1755" i="11"/>
  <c r="N1751" i="11"/>
  <c r="P1751" i="11"/>
  <c r="N1747" i="11"/>
  <c r="P1747" i="11"/>
  <c r="N1743" i="11"/>
  <c r="P1743" i="11"/>
  <c r="N1739" i="11"/>
  <c r="P1739" i="11"/>
  <c r="N1735" i="11"/>
  <c r="P1735" i="11"/>
  <c r="N1731" i="11"/>
  <c r="P1731" i="11"/>
  <c r="N1727" i="11"/>
  <c r="P1727" i="11"/>
  <c r="N1723" i="11"/>
  <c r="P1723" i="11"/>
  <c r="N1719" i="11"/>
  <c r="P1719" i="11"/>
  <c r="N1715" i="11"/>
  <c r="P1715" i="11"/>
  <c r="N1711" i="11"/>
  <c r="P1711" i="11"/>
  <c r="N1707" i="11"/>
  <c r="P1707" i="11"/>
  <c r="N1703" i="11"/>
  <c r="P1703" i="11"/>
  <c r="N1699" i="11"/>
  <c r="P1699" i="11"/>
  <c r="N1695" i="11"/>
  <c r="P1695" i="11"/>
  <c r="N1691" i="11"/>
  <c r="P1691" i="11"/>
  <c r="N1687" i="11"/>
  <c r="P1687" i="11"/>
  <c r="N1683" i="11"/>
  <c r="P1683" i="11"/>
  <c r="N1679" i="11"/>
  <c r="P1679" i="11"/>
  <c r="N1675" i="11"/>
  <c r="P1675" i="11"/>
  <c r="N1671" i="11"/>
  <c r="P1671" i="11"/>
  <c r="N1667" i="11"/>
  <c r="P1667" i="11"/>
  <c r="N1663" i="11"/>
  <c r="P1663" i="11"/>
  <c r="N1659" i="11"/>
  <c r="P1659" i="11"/>
  <c r="N1655" i="11"/>
  <c r="P1655" i="11"/>
  <c r="N1651" i="11"/>
  <c r="P1651" i="11"/>
  <c r="N1647" i="11"/>
  <c r="P1647" i="11"/>
  <c r="N1643" i="11"/>
  <c r="P1643" i="11"/>
  <c r="P1639" i="11"/>
  <c r="N1639" i="11"/>
  <c r="N1635" i="11"/>
  <c r="P1635" i="11"/>
  <c r="N1631" i="11"/>
  <c r="P1631" i="11"/>
  <c r="N1627" i="11"/>
  <c r="P1627" i="11"/>
  <c r="N1623" i="11"/>
  <c r="P1623" i="11"/>
  <c r="N1619" i="11"/>
  <c r="P1619" i="11"/>
  <c r="N1615" i="11"/>
  <c r="P1615" i="11"/>
  <c r="N1611" i="11"/>
  <c r="P1611" i="11"/>
  <c r="N1607" i="11"/>
  <c r="P1607" i="11"/>
  <c r="N1603" i="11"/>
  <c r="P1603" i="11"/>
  <c r="N1599" i="11"/>
  <c r="P1599" i="11"/>
  <c r="N1595" i="11"/>
  <c r="P1595" i="11"/>
  <c r="N1591" i="11"/>
  <c r="P1591" i="11"/>
  <c r="N1587" i="11"/>
  <c r="P1587" i="11"/>
  <c r="N1583" i="11"/>
  <c r="P1583" i="11"/>
  <c r="N1579" i="11"/>
  <c r="P1579" i="11"/>
  <c r="N1575" i="11"/>
  <c r="P1575" i="11"/>
  <c r="N1571" i="11"/>
  <c r="P1571" i="11"/>
  <c r="N1567" i="11"/>
  <c r="P1567" i="11"/>
  <c r="N1563" i="11"/>
  <c r="P1563" i="11"/>
  <c r="N1559" i="11"/>
  <c r="P1559" i="11"/>
  <c r="N1555" i="11"/>
  <c r="P1555" i="11"/>
  <c r="N1551" i="11"/>
  <c r="P1551" i="11"/>
  <c r="N1547" i="11"/>
  <c r="P1547" i="11"/>
  <c r="N1543" i="11"/>
  <c r="P1543" i="11"/>
  <c r="N1539" i="11"/>
  <c r="P1539" i="11"/>
  <c r="N1535" i="11"/>
  <c r="P1535" i="11"/>
  <c r="N1531" i="11"/>
  <c r="P1531" i="11"/>
  <c r="N1527" i="11"/>
  <c r="P1527" i="11"/>
  <c r="N1523" i="11"/>
  <c r="P1523" i="11"/>
  <c r="N1519" i="11"/>
  <c r="P1519" i="11"/>
  <c r="N1515" i="11"/>
  <c r="P1515" i="11"/>
  <c r="N1511" i="11"/>
  <c r="P1511" i="11"/>
  <c r="N1507" i="11"/>
  <c r="P1507" i="11"/>
  <c r="N1503" i="11"/>
  <c r="P1503" i="11"/>
  <c r="N1499" i="11"/>
  <c r="P1499" i="11"/>
  <c r="N1495" i="11"/>
  <c r="P1495" i="11"/>
  <c r="N1491" i="11"/>
  <c r="P1491" i="11"/>
  <c r="N1487" i="11"/>
  <c r="P1487" i="11"/>
  <c r="N1483" i="11"/>
  <c r="P1483" i="11"/>
  <c r="N1479" i="11"/>
  <c r="P1479" i="11"/>
  <c r="N1475" i="11"/>
  <c r="P1475" i="11"/>
  <c r="N1471" i="11"/>
  <c r="P1471" i="11"/>
  <c r="N1467" i="11"/>
  <c r="P1467" i="11"/>
  <c r="N1463" i="11"/>
  <c r="P1463" i="11"/>
  <c r="N1459" i="11"/>
  <c r="P1459" i="11"/>
  <c r="N1455" i="11"/>
  <c r="P1455" i="11"/>
  <c r="N1451" i="11"/>
  <c r="P1451" i="11"/>
  <c r="N1447" i="11"/>
  <c r="P1447" i="11"/>
  <c r="N1443" i="11"/>
  <c r="P1443" i="11"/>
  <c r="N1439" i="11"/>
  <c r="P1439" i="11"/>
  <c r="N1435" i="11"/>
  <c r="P1435" i="11"/>
  <c r="N1431" i="11"/>
  <c r="P1431" i="11"/>
  <c r="N1427" i="11"/>
  <c r="P1427" i="11"/>
  <c r="N1423" i="11"/>
  <c r="P1423" i="11"/>
  <c r="N1419" i="11"/>
  <c r="P1419" i="11"/>
  <c r="N1415" i="11"/>
  <c r="P1415" i="11"/>
  <c r="N1411" i="11"/>
  <c r="P1411" i="11"/>
  <c r="N1407" i="11"/>
  <c r="P1407" i="11"/>
  <c r="N1403" i="11"/>
  <c r="P1403" i="11"/>
  <c r="N1399" i="11"/>
  <c r="P1399" i="11"/>
  <c r="N1395" i="11"/>
  <c r="P1395" i="11"/>
  <c r="N1391" i="11"/>
  <c r="P1391" i="11"/>
  <c r="N1387" i="11"/>
  <c r="P1387" i="11"/>
  <c r="N1383" i="11"/>
  <c r="P1383" i="11"/>
  <c r="N1379" i="11"/>
  <c r="P1379" i="11"/>
  <c r="N1375" i="11"/>
  <c r="P1375" i="11"/>
  <c r="N1371" i="11"/>
  <c r="P1371" i="11"/>
  <c r="N1367" i="11"/>
  <c r="P1367" i="11"/>
  <c r="N1363" i="11"/>
  <c r="P1363" i="11"/>
  <c r="N1359" i="11"/>
  <c r="P1359" i="11"/>
  <c r="N1355" i="11"/>
  <c r="P1355" i="11"/>
  <c r="N1351" i="11"/>
  <c r="P1351" i="11"/>
  <c r="N1347" i="11"/>
  <c r="P1347" i="11"/>
  <c r="N1343" i="11"/>
  <c r="P1343" i="11"/>
  <c r="N1339" i="11"/>
  <c r="P1339" i="11"/>
  <c r="N1335" i="11"/>
  <c r="P1335" i="11"/>
  <c r="N1331" i="11"/>
  <c r="P1331" i="11"/>
  <c r="N1327" i="11"/>
  <c r="P1327" i="11"/>
  <c r="N1323" i="11"/>
  <c r="P1323" i="11"/>
  <c r="N1319" i="11"/>
  <c r="P1319" i="11"/>
  <c r="N1315" i="11"/>
  <c r="P1315" i="11"/>
  <c r="N1311" i="11"/>
  <c r="P1311" i="11"/>
  <c r="N1307" i="11"/>
  <c r="P1307" i="11"/>
  <c r="N1303" i="11"/>
  <c r="P1303" i="11"/>
  <c r="N1299" i="11"/>
  <c r="P1299" i="11"/>
  <c r="N1295" i="11"/>
  <c r="P1295" i="11"/>
  <c r="N1291" i="11"/>
  <c r="P1291" i="11"/>
  <c r="N1287" i="11"/>
  <c r="P1287" i="11"/>
  <c r="N1283" i="11"/>
  <c r="P1283" i="11"/>
  <c r="N1279" i="11"/>
  <c r="P1279" i="11"/>
  <c r="N1275" i="11"/>
  <c r="P1275" i="11"/>
  <c r="N1271" i="11"/>
  <c r="P1271" i="11"/>
  <c r="N1267" i="11"/>
  <c r="P1267" i="11"/>
  <c r="N1263" i="11"/>
  <c r="P1263" i="11"/>
  <c r="N1259" i="11"/>
  <c r="P1259" i="11"/>
  <c r="N1255" i="11"/>
  <c r="P1255" i="11"/>
  <c r="N1251" i="11"/>
  <c r="P1251" i="11"/>
  <c r="N1247" i="11"/>
  <c r="P1247" i="11"/>
  <c r="N1243" i="11"/>
  <c r="P1243" i="11"/>
  <c r="N1239" i="11"/>
  <c r="P1239" i="11"/>
  <c r="N1235" i="11"/>
  <c r="P1235" i="11"/>
  <c r="N1231" i="11"/>
  <c r="P1231" i="11"/>
  <c r="N1227" i="11"/>
  <c r="P1227" i="11"/>
  <c r="N1223" i="11"/>
  <c r="P1223" i="11"/>
  <c r="N1219" i="11"/>
  <c r="P1219" i="11"/>
  <c r="N1215" i="11"/>
  <c r="P1215" i="11"/>
  <c r="N1211" i="11"/>
  <c r="P1211" i="11"/>
  <c r="N1207" i="11"/>
  <c r="P1207" i="11"/>
  <c r="N1203" i="11"/>
  <c r="P1203" i="11"/>
  <c r="N1199" i="11"/>
  <c r="P1199" i="11"/>
  <c r="N1195" i="11"/>
  <c r="P1195" i="11"/>
  <c r="N1191" i="11"/>
  <c r="P1191" i="11"/>
  <c r="N1187" i="11"/>
  <c r="P1187" i="11"/>
  <c r="N1183" i="11"/>
  <c r="P1183" i="11"/>
  <c r="N1179" i="11"/>
  <c r="P1179" i="11"/>
  <c r="N1175" i="11"/>
  <c r="P1175" i="11"/>
  <c r="N1171" i="11"/>
  <c r="P1171" i="11"/>
  <c r="N1167" i="11"/>
  <c r="P1167" i="11"/>
  <c r="N1163" i="11"/>
  <c r="P1163" i="11"/>
  <c r="N1159" i="11"/>
  <c r="P1159" i="11"/>
  <c r="N1155" i="11"/>
  <c r="P1155" i="11"/>
  <c r="N1151" i="11"/>
  <c r="P1151" i="11"/>
  <c r="N1147" i="11"/>
  <c r="P1147" i="11"/>
  <c r="N1143" i="11"/>
  <c r="P1143" i="11"/>
  <c r="N1139" i="11"/>
  <c r="P1139" i="11"/>
  <c r="N1135" i="11"/>
  <c r="P1135" i="11"/>
  <c r="N1131" i="11"/>
  <c r="P1131" i="11"/>
  <c r="N1127" i="11"/>
  <c r="P1127" i="11"/>
  <c r="N1123" i="11"/>
  <c r="P1123" i="11"/>
  <c r="N1119" i="11"/>
  <c r="P1119" i="11"/>
  <c r="N1115" i="11"/>
  <c r="P1115" i="11"/>
  <c r="N1111" i="11"/>
  <c r="P1111" i="11"/>
  <c r="N1107" i="11"/>
  <c r="P1107" i="11"/>
  <c r="N1103" i="11"/>
  <c r="P1103" i="11"/>
  <c r="N1099" i="11"/>
  <c r="P1099" i="11"/>
  <c r="N1095" i="11"/>
  <c r="P1095" i="11"/>
  <c r="N1091" i="11"/>
  <c r="P1091" i="11"/>
  <c r="N1087" i="11"/>
  <c r="P1087" i="11"/>
  <c r="N1083" i="11"/>
  <c r="P1083" i="11"/>
  <c r="N1079" i="11"/>
  <c r="P1079" i="11"/>
  <c r="N1075" i="11"/>
  <c r="P1075" i="11"/>
  <c r="N1071" i="11"/>
  <c r="P1071" i="11"/>
  <c r="N1067" i="11"/>
  <c r="P1067" i="11"/>
  <c r="N1063" i="11"/>
  <c r="P1063" i="11"/>
  <c r="N1059" i="11"/>
  <c r="P1059" i="11"/>
  <c r="N1055" i="11"/>
  <c r="P1055" i="11"/>
  <c r="N1051" i="11"/>
  <c r="P1051" i="11"/>
  <c r="N1047" i="11"/>
  <c r="P1047" i="11"/>
  <c r="N1043" i="11"/>
  <c r="P1043" i="11"/>
  <c r="N1039" i="11"/>
  <c r="P1039" i="11"/>
  <c r="N1035" i="11"/>
  <c r="P1035" i="11"/>
  <c r="N1031" i="11"/>
  <c r="P1031" i="11"/>
  <c r="N1027" i="11"/>
  <c r="P1027" i="11"/>
  <c r="N1023" i="11"/>
  <c r="P1023" i="11"/>
  <c r="N1019" i="11"/>
  <c r="P1019" i="11"/>
  <c r="N1015" i="11"/>
  <c r="P1015" i="11"/>
  <c r="N1011" i="11"/>
  <c r="P1011" i="11"/>
  <c r="N1007" i="11"/>
  <c r="P1007" i="11"/>
  <c r="N959" i="11"/>
  <c r="P959" i="11"/>
  <c r="N919" i="11"/>
  <c r="P919" i="11"/>
  <c r="N911" i="11"/>
  <c r="P911" i="11"/>
  <c r="N903" i="11"/>
  <c r="P903" i="11"/>
  <c r="N895" i="11"/>
  <c r="P895" i="11"/>
  <c r="N751" i="11"/>
  <c r="P751" i="11"/>
  <c r="N691" i="11"/>
  <c r="P691" i="11"/>
  <c r="N687" i="11"/>
  <c r="P687" i="11"/>
  <c r="N675" i="11"/>
  <c r="P675" i="11"/>
  <c r="N671" i="11"/>
  <c r="P671" i="11"/>
  <c r="N663" i="11"/>
  <c r="P663" i="11"/>
  <c r="N627" i="11"/>
  <c r="P627" i="11"/>
  <c r="N607" i="11"/>
  <c r="P607" i="11"/>
  <c r="N579" i="11"/>
  <c r="P579" i="11"/>
  <c r="N527" i="11"/>
  <c r="P527" i="11"/>
  <c r="N523" i="11"/>
  <c r="P523" i="11"/>
  <c r="N519" i="11"/>
  <c r="P519" i="11"/>
  <c r="N515" i="11"/>
  <c r="P515" i="11"/>
  <c r="N507" i="11"/>
  <c r="P507" i="11"/>
  <c r="N503" i="11"/>
  <c r="P503" i="11"/>
  <c r="N499" i="11"/>
  <c r="P499" i="11"/>
  <c r="N495" i="11"/>
  <c r="P495" i="11"/>
  <c r="N491" i="11"/>
  <c r="P491" i="11"/>
  <c r="N483" i="11"/>
  <c r="P483" i="11"/>
  <c r="N479" i="11"/>
  <c r="P479" i="11"/>
  <c r="N475" i="11"/>
  <c r="P475" i="11"/>
  <c r="N467" i="11"/>
  <c r="P467" i="11"/>
  <c r="N463" i="11"/>
  <c r="P463" i="11"/>
  <c r="N459" i="11"/>
  <c r="P459" i="11"/>
  <c r="N455" i="11"/>
  <c r="P455" i="11"/>
  <c r="N451" i="11"/>
  <c r="P451" i="11"/>
  <c r="N447" i="11"/>
  <c r="P447" i="11"/>
  <c r="N443" i="11"/>
  <c r="P443" i="11"/>
  <c r="N439" i="11"/>
  <c r="P439" i="11"/>
  <c r="N435" i="11"/>
  <c r="P435" i="11"/>
  <c r="N423" i="11"/>
  <c r="P423" i="11"/>
  <c r="N407" i="11"/>
  <c r="P407" i="11"/>
  <c r="N399" i="11"/>
  <c r="P399" i="11"/>
  <c r="N395" i="11"/>
  <c r="P395" i="11"/>
  <c r="N379" i="11"/>
  <c r="P379" i="11"/>
  <c r="N367" i="11"/>
  <c r="P367" i="11"/>
  <c r="N351" i="11"/>
  <c r="P351" i="11"/>
  <c r="N343" i="11"/>
  <c r="P343" i="11"/>
  <c r="N335" i="11"/>
  <c r="P335" i="11"/>
  <c r="N331" i="11"/>
  <c r="P331" i="11"/>
  <c r="N327" i="11"/>
  <c r="P327" i="11"/>
  <c r="N319" i="11"/>
  <c r="P319" i="11"/>
  <c r="N303" i="11"/>
  <c r="P303" i="11"/>
  <c r="N287" i="11"/>
  <c r="P287" i="11"/>
  <c r="N267" i="11"/>
  <c r="P267" i="11"/>
  <c r="N259" i="11"/>
  <c r="P259" i="11"/>
  <c r="N255" i="11"/>
  <c r="P255" i="11"/>
  <c r="N247" i="11"/>
  <c r="P247" i="11"/>
  <c r="N239" i="11"/>
  <c r="P239" i="11"/>
  <c r="N15" i="11"/>
  <c r="P15" i="11"/>
  <c r="Q2002" i="11"/>
  <c r="S2002" i="11"/>
  <c r="S1998" i="11"/>
  <c r="Q1998" i="11"/>
  <c r="S1994" i="11"/>
  <c r="Q1994" i="11"/>
  <c r="Q1990" i="11"/>
  <c r="S1990" i="11"/>
  <c r="S1986" i="11"/>
  <c r="Q1986" i="11"/>
  <c r="S1982" i="11"/>
  <c r="Q1982" i="11"/>
  <c r="Q1978" i="11"/>
  <c r="S1978" i="11"/>
  <c r="S1974" i="11"/>
  <c r="Q1974" i="11"/>
  <c r="Q1970" i="11"/>
  <c r="S1970" i="11"/>
  <c r="S1966" i="11"/>
  <c r="Q1966" i="11"/>
  <c r="Q1962" i="11"/>
  <c r="S1962" i="11"/>
  <c r="Q1958" i="11"/>
  <c r="S1958" i="11"/>
  <c r="Q1954" i="11"/>
  <c r="S1954" i="11"/>
  <c r="Q1950" i="11"/>
  <c r="S1950" i="11"/>
  <c r="Q1946" i="11"/>
  <c r="S1946" i="11"/>
  <c r="S1942" i="11"/>
  <c r="Q1942" i="11"/>
  <c r="Q1938" i="11"/>
  <c r="S1938" i="11"/>
  <c r="Q1934" i="11"/>
  <c r="S1934" i="11"/>
  <c r="Q1930" i="11"/>
  <c r="S1930" i="11"/>
  <c r="Q1926" i="11"/>
  <c r="S1926" i="11"/>
  <c r="Q1922" i="11"/>
  <c r="S1922" i="11"/>
  <c r="Q1918" i="11"/>
  <c r="S1918" i="11"/>
  <c r="Q1914" i="11"/>
  <c r="S1914" i="11"/>
  <c r="Q1910" i="11"/>
  <c r="S1910" i="11"/>
  <c r="S1906" i="11"/>
  <c r="Q1906" i="11"/>
  <c r="Q1902" i="11"/>
  <c r="S1902" i="11"/>
  <c r="S1898" i="11"/>
  <c r="Q1898" i="11"/>
  <c r="Q1894" i="11"/>
  <c r="S1894" i="11"/>
  <c r="Q1890" i="11"/>
  <c r="S1890" i="11"/>
  <c r="Q1886" i="11"/>
  <c r="S1886" i="11"/>
  <c r="S1882" i="11"/>
  <c r="Q1882" i="11"/>
  <c r="Q1878" i="11"/>
  <c r="S1878" i="11"/>
  <c r="Q1874" i="11"/>
  <c r="S1874" i="11"/>
  <c r="Q1870" i="11"/>
  <c r="S1870" i="11"/>
  <c r="Q1866" i="11"/>
  <c r="S1866" i="11"/>
  <c r="Q1862" i="11"/>
  <c r="S1862" i="11"/>
  <c r="Q1858" i="11"/>
  <c r="S1858" i="11"/>
  <c r="Q1854" i="11"/>
  <c r="S1854" i="11"/>
  <c r="Q1850" i="11"/>
  <c r="S1850" i="11"/>
  <c r="S1846" i="11"/>
  <c r="Q1846" i="11"/>
  <c r="Q1842" i="11"/>
  <c r="S1842" i="11"/>
  <c r="S1838" i="11"/>
  <c r="Q1838" i="11"/>
  <c r="Q1834" i="11"/>
  <c r="S1834" i="11"/>
  <c r="Q1830" i="11"/>
  <c r="S1830" i="11"/>
  <c r="Q1826" i="11"/>
  <c r="S1826" i="11"/>
  <c r="Q1822" i="11"/>
  <c r="S1822" i="11"/>
  <c r="Q1818" i="11"/>
  <c r="S1818" i="11"/>
  <c r="Q1814" i="11"/>
  <c r="S1814" i="11"/>
  <c r="S1810" i="11"/>
  <c r="Q1810" i="11"/>
  <c r="Q1806" i="11"/>
  <c r="S1806" i="11"/>
  <c r="S1802" i="11"/>
  <c r="Q1802" i="11"/>
  <c r="Q1798" i="11"/>
  <c r="S1798" i="11"/>
  <c r="Q1794" i="11"/>
  <c r="S1794" i="11"/>
  <c r="Q1790" i="11"/>
  <c r="S1790" i="11"/>
  <c r="Q1786" i="11"/>
  <c r="S1786" i="11"/>
  <c r="Q1782" i="11"/>
  <c r="S1782" i="11"/>
  <c r="Q1778" i="11"/>
  <c r="S1778" i="11"/>
  <c r="Q1774" i="11"/>
  <c r="S1774" i="11"/>
  <c r="Q1770" i="11"/>
  <c r="S1770" i="11"/>
  <c r="Q1766" i="11"/>
  <c r="S1766" i="11"/>
  <c r="Q1762" i="11"/>
  <c r="S1762" i="11"/>
  <c r="S1758" i="11"/>
  <c r="Q1758" i="11"/>
  <c r="Q1754" i="11"/>
  <c r="S1754" i="11"/>
  <c r="S1750" i="11"/>
  <c r="Q1750" i="11"/>
  <c r="Q1746" i="11"/>
  <c r="S1746" i="11"/>
  <c r="S1742" i="11"/>
  <c r="Q1742" i="11"/>
  <c r="Q1738" i="11"/>
  <c r="S1738" i="11"/>
  <c r="Q1734" i="11"/>
  <c r="S1734" i="11"/>
  <c r="Q1730" i="11"/>
  <c r="S1730" i="11"/>
  <c r="S1726" i="11"/>
  <c r="Q1726" i="11"/>
  <c r="Q1722" i="11"/>
  <c r="S1722" i="11"/>
  <c r="Q1718" i="11"/>
  <c r="S1718" i="11"/>
  <c r="Q1714" i="11"/>
  <c r="S1714" i="11"/>
  <c r="Q1710" i="11"/>
  <c r="S1710" i="11"/>
  <c r="S1706" i="11"/>
  <c r="Q1706" i="11"/>
  <c r="Q1702" i="11"/>
  <c r="S1702" i="11"/>
  <c r="S1698" i="11"/>
  <c r="Q1698" i="11"/>
  <c r="Q1694" i="11"/>
  <c r="S1694" i="11"/>
  <c r="Q1690" i="11"/>
  <c r="S1690" i="11"/>
  <c r="S1686" i="11"/>
  <c r="Q1686" i="11"/>
  <c r="Q1682" i="11"/>
  <c r="S1682" i="11"/>
  <c r="Q1678" i="11"/>
  <c r="S1678" i="11"/>
  <c r="Q1674" i="11"/>
  <c r="S1674" i="11"/>
  <c r="Q1670" i="11"/>
  <c r="S1670" i="11"/>
  <c r="Q1666" i="11"/>
  <c r="S1666" i="11"/>
  <c r="S1662" i="11"/>
  <c r="Q1662" i="11"/>
  <c r="Q1658" i="11"/>
  <c r="S1658" i="11"/>
  <c r="Q1654" i="11"/>
  <c r="S1654" i="11"/>
  <c r="Q1650" i="11"/>
  <c r="S1650" i="11"/>
  <c r="Q1646" i="11"/>
  <c r="S1646" i="11"/>
  <c r="Q1642" i="11"/>
  <c r="S1642" i="11"/>
  <c r="Q1638" i="11"/>
  <c r="S1638" i="11"/>
  <c r="Q1634" i="11"/>
  <c r="S1634" i="11"/>
  <c r="Q1630" i="11"/>
  <c r="S1630" i="11"/>
  <c r="Q1626" i="11"/>
  <c r="S1626" i="11"/>
  <c r="Q1622" i="11"/>
  <c r="S1622" i="11"/>
  <c r="Q1618" i="11"/>
  <c r="S1618" i="11"/>
  <c r="Q1614" i="11"/>
  <c r="S1614" i="11"/>
  <c r="Q1610" i="11"/>
  <c r="S1610" i="11"/>
  <c r="Q1606" i="11"/>
  <c r="S1606" i="11"/>
  <c r="Q1602" i="11"/>
  <c r="S1602" i="11"/>
  <c r="Q1598" i="11"/>
  <c r="S1598" i="11"/>
  <c r="Q1594" i="11"/>
  <c r="S1594" i="11"/>
  <c r="Q1590" i="11"/>
  <c r="S1590" i="11"/>
  <c r="Q1586" i="11"/>
  <c r="S1586" i="11"/>
  <c r="Q1582" i="11"/>
  <c r="S1582" i="11"/>
  <c r="Q1578" i="11"/>
  <c r="S1578" i="11"/>
  <c r="Q1574" i="11"/>
  <c r="S1574" i="11"/>
  <c r="Q1570" i="11"/>
  <c r="S1570" i="11"/>
  <c r="Q1566" i="11"/>
  <c r="S1566" i="11"/>
  <c r="Q1562" i="11"/>
  <c r="S1562" i="11"/>
  <c r="Q1558" i="11"/>
  <c r="S1558" i="11"/>
  <c r="Q1554" i="11"/>
  <c r="S1554" i="11"/>
  <c r="Q1550" i="11"/>
  <c r="S1550" i="11"/>
  <c r="Q1546" i="11"/>
  <c r="S1546" i="11"/>
  <c r="Q1542" i="11"/>
  <c r="S1542" i="11"/>
  <c r="Q1538" i="11"/>
  <c r="S1538" i="11"/>
  <c r="Q1534" i="11"/>
  <c r="S1534" i="11"/>
  <c r="Q1530" i="11"/>
  <c r="S1530" i="11"/>
  <c r="Q1526" i="11"/>
  <c r="S1526" i="11"/>
  <c r="Q1522" i="11"/>
  <c r="S1522" i="11"/>
  <c r="Q1518" i="11"/>
  <c r="S1518" i="11"/>
  <c r="Q1514" i="11"/>
  <c r="S1514" i="11"/>
  <c r="Q1510" i="11"/>
  <c r="S1510" i="11"/>
  <c r="Q1506" i="11"/>
  <c r="S1506" i="11"/>
  <c r="Q1502" i="11"/>
  <c r="S1502" i="11"/>
  <c r="Q1498" i="11"/>
  <c r="S1498" i="11"/>
  <c r="Q1494" i="11"/>
  <c r="S1494" i="11"/>
  <c r="Q1490" i="11"/>
  <c r="S1490" i="11"/>
  <c r="Q1486" i="11"/>
  <c r="S1486" i="11"/>
  <c r="Q1482" i="11"/>
  <c r="S1482" i="11"/>
  <c r="Q1478" i="11"/>
  <c r="S1478" i="11"/>
  <c r="Q1474" i="11"/>
  <c r="S1474" i="11"/>
  <c r="Q1470" i="11"/>
  <c r="S1470" i="11"/>
  <c r="Q1466" i="11"/>
  <c r="S1466" i="11"/>
  <c r="Q1462" i="11"/>
  <c r="S1462" i="11"/>
  <c r="Q1458" i="11"/>
  <c r="S1458" i="11"/>
  <c r="Q1454" i="11"/>
  <c r="S1454" i="11"/>
  <c r="Q1450" i="11"/>
  <c r="S1450" i="11"/>
  <c r="Q1446" i="11"/>
  <c r="S1446" i="11"/>
  <c r="Q1442" i="11"/>
  <c r="S1442" i="11"/>
  <c r="Q1438" i="11"/>
  <c r="S1438" i="11"/>
  <c r="Q1434" i="11"/>
  <c r="S1434" i="11"/>
  <c r="Q1430" i="11"/>
  <c r="S1430" i="11"/>
  <c r="Q1426" i="11"/>
  <c r="S1426" i="11"/>
  <c r="Q1422" i="11"/>
  <c r="S1422" i="11"/>
  <c r="Q1418" i="11"/>
  <c r="S1418" i="11"/>
  <c r="Q1414" i="11"/>
  <c r="S1414" i="11"/>
  <c r="Q1410" i="11"/>
  <c r="S1410" i="11"/>
  <c r="Q1406" i="11"/>
  <c r="S1406" i="11"/>
  <c r="Q1402" i="11"/>
  <c r="S1402" i="11"/>
  <c r="Q1398" i="11"/>
  <c r="S1398" i="11"/>
  <c r="Q1394" i="11"/>
  <c r="S1394" i="11"/>
  <c r="Q1390" i="11"/>
  <c r="S1390" i="11"/>
  <c r="Q1386" i="11"/>
  <c r="S1386" i="11"/>
  <c r="Q1382" i="11"/>
  <c r="S1382" i="11"/>
  <c r="Q1378" i="11"/>
  <c r="S1378" i="11"/>
  <c r="Q1374" i="11"/>
  <c r="S1374" i="11"/>
  <c r="Q1370" i="11"/>
  <c r="S1370" i="11"/>
  <c r="Q1366" i="11"/>
  <c r="S1366" i="11"/>
  <c r="Q1362" i="11"/>
  <c r="S1362" i="11"/>
  <c r="Q1358" i="11"/>
  <c r="S1358" i="11"/>
  <c r="Q1354" i="11"/>
  <c r="S1354" i="11"/>
  <c r="Q1350" i="11"/>
  <c r="S1350" i="11"/>
  <c r="Q1346" i="11"/>
  <c r="S1346" i="11"/>
  <c r="Q1342" i="11"/>
  <c r="S1342" i="11"/>
  <c r="Q1338" i="11"/>
  <c r="S1338" i="11"/>
  <c r="Q1334" i="11"/>
  <c r="S1334" i="11"/>
  <c r="Q1330" i="11"/>
  <c r="S1330" i="11"/>
  <c r="Q1326" i="11"/>
  <c r="S1326" i="11"/>
  <c r="Q1322" i="11"/>
  <c r="S1322" i="11"/>
  <c r="Q1318" i="11"/>
  <c r="S1318" i="11"/>
  <c r="Q1314" i="11"/>
  <c r="S1314" i="11"/>
  <c r="Q1310" i="11"/>
  <c r="S1310" i="11"/>
  <c r="Q1306" i="11"/>
  <c r="S1306" i="11"/>
  <c r="Q1302" i="11"/>
  <c r="S1302" i="11"/>
  <c r="Q1298" i="11"/>
  <c r="S1298" i="11"/>
  <c r="Q1294" i="11"/>
  <c r="S1294" i="11"/>
  <c r="Q1290" i="11"/>
  <c r="S1290" i="11"/>
  <c r="Q1286" i="11"/>
  <c r="S1286" i="11"/>
  <c r="Q1282" i="11"/>
  <c r="S1282" i="11"/>
  <c r="Q1278" i="11"/>
  <c r="S1278" i="11"/>
  <c r="Q1274" i="11"/>
  <c r="S1274" i="11"/>
  <c r="Q1270" i="11"/>
  <c r="S1270" i="11"/>
  <c r="Q1266" i="11"/>
  <c r="S1266" i="11"/>
  <c r="Q1262" i="11"/>
  <c r="S1262" i="11"/>
  <c r="Q1258" i="11"/>
  <c r="S1258" i="11"/>
  <c r="Q1254" i="11"/>
  <c r="S1254" i="11"/>
  <c r="Q1250" i="11"/>
  <c r="S1250" i="11"/>
  <c r="Q1246" i="11"/>
  <c r="S1246" i="11"/>
  <c r="Q1242" i="11"/>
  <c r="S1242" i="11"/>
  <c r="Q1238" i="11"/>
  <c r="S1238" i="11"/>
  <c r="Q1234" i="11"/>
  <c r="S1234" i="11"/>
  <c r="Q1230" i="11"/>
  <c r="S1230" i="11"/>
  <c r="Q1226" i="11"/>
  <c r="S1226" i="11"/>
  <c r="Q1222" i="11"/>
  <c r="S1222" i="11"/>
  <c r="Q1218" i="11"/>
  <c r="S1218" i="11"/>
  <c r="Q1214" i="11"/>
  <c r="S1214" i="11"/>
  <c r="Q1210" i="11"/>
  <c r="S1210" i="11"/>
  <c r="Q1206" i="11"/>
  <c r="S1206" i="11"/>
  <c r="Q1202" i="11"/>
  <c r="S1202" i="11"/>
  <c r="Q1198" i="11"/>
  <c r="S1198" i="11"/>
  <c r="Q1194" i="11"/>
  <c r="S1194" i="11"/>
  <c r="Q1190" i="11"/>
  <c r="S1190" i="11"/>
  <c r="Q1186" i="11"/>
  <c r="S1186" i="11"/>
  <c r="Q1182" i="11"/>
  <c r="S1182" i="11"/>
  <c r="Q1178" i="11"/>
  <c r="S1178" i="11"/>
  <c r="Q1174" i="11"/>
  <c r="S1174" i="11"/>
  <c r="Q1170" i="11"/>
  <c r="S1170" i="11"/>
  <c r="Q1166" i="11"/>
  <c r="S1166" i="11"/>
  <c r="Q1162" i="11"/>
  <c r="S1162" i="11"/>
  <c r="Q1158" i="11"/>
  <c r="S1158" i="11"/>
  <c r="Q1154" i="11"/>
  <c r="S1154" i="11"/>
  <c r="Q1150" i="11"/>
  <c r="S1150" i="11"/>
  <c r="Q1146" i="11"/>
  <c r="S1146" i="11"/>
  <c r="Q1142" i="11"/>
  <c r="S1142" i="11"/>
  <c r="Q1138" i="11"/>
  <c r="S1138" i="11"/>
  <c r="Q1134" i="11"/>
  <c r="S1134" i="11"/>
  <c r="Q1130" i="11"/>
  <c r="S1130" i="11"/>
  <c r="Q1126" i="11"/>
  <c r="S1126" i="11"/>
  <c r="Q1122" i="11"/>
  <c r="S1122" i="11"/>
  <c r="Q1118" i="11"/>
  <c r="S1118" i="11"/>
  <c r="Q1114" i="11"/>
  <c r="S1114" i="11"/>
  <c r="Q1110" i="11"/>
  <c r="S1110" i="11"/>
  <c r="Q1106" i="11"/>
  <c r="S1106" i="11"/>
  <c r="Q1102" i="11"/>
  <c r="S1102" i="11"/>
  <c r="Q1098" i="11"/>
  <c r="S1098" i="11"/>
  <c r="Q1094" i="11"/>
  <c r="S1094" i="11"/>
  <c r="Q1090" i="11"/>
  <c r="S1090" i="11"/>
  <c r="Q1086" i="11"/>
  <c r="S1086" i="11"/>
  <c r="Q1082" i="11"/>
  <c r="S1082" i="11"/>
  <c r="Q1078" i="11"/>
  <c r="S1078" i="11"/>
  <c r="Q1074" i="11"/>
  <c r="S1074" i="11"/>
  <c r="Q1070" i="11"/>
  <c r="S1070" i="11"/>
  <c r="Q1066" i="11"/>
  <c r="S1066" i="11"/>
  <c r="Q1062" i="11"/>
  <c r="S1062" i="11"/>
  <c r="Q1058" i="11"/>
  <c r="S1058" i="11"/>
  <c r="Q1054" i="11"/>
  <c r="S1054" i="11"/>
  <c r="Q1050" i="11"/>
  <c r="S1050" i="11"/>
  <c r="Q1046" i="11"/>
  <c r="S1046" i="11"/>
  <c r="Q1042" i="11"/>
  <c r="S1042" i="11"/>
  <c r="Q1038" i="11"/>
  <c r="S1038" i="11"/>
  <c r="Q1034" i="11"/>
  <c r="S1034" i="11"/>
  <c r="Q1030" i="11"/>
  <c r="S1030" i="11"/>
  <c r="Q1026" i="11"/>
  <c r="S1026" i="11"/>
  <c r="Q1022" i="11"/>
  <c r="S1022" i="11"/>
  <c r="Q1018" i="11"/>
  <c r="S1018" i="11"/>
  <c r="Q1014" i="11"/>
  <c r="S1014" i="11"/>
  <c r="Q1010" i="11"/>
  <c r="S1010" i="11"/>
  <c r="Q1006" i="11"/>
  <c r="S1006" i="11"/>
  <c r="Q894" i="11"/>
  <c r="S894" i="11"/>
  <c r="Q890" i="11"/>
  <c r="S890" i="11"/>
  <c r="Q794" i="11"/>
  <c r="S794" i="11"/>
  <c r="N2002" i="11"/>
  <c r="P2002" i="11"/>
  <c r="N1998" i="11"/>
  <c r="P1998" i="11"/>
  <c r="N1994" i="11"/>
  <c r="P1994" i="11"/>
  <c r="N1990" i="11"/>
  <c r="P1990" i="11"/>
  <c r="N1986" i="11"/>
  <c r="P1986" i="11"/>
  <c r="N1982" i="11"/>
  <c r="P1982" i="11"/>
  <c r="N1978" i="11"/>
  <c r="P1978" i="11"/>
  <c r="N1974" i="11"/>
  <c r="P1974" i="11"/>
  <c r="N1970" i="11"/>
  <c r="P1970" i="11"/>
  <c r="N1966" i="11"/>
  <c r="P1966" i="11"/>
  <c r="N1962" i="11"/>
  <c r="P1962" i="11"/>
  <c r="N1958" i="11"/>
  <c r="P1958" i="11"/>
  <c r="N1954" i="11"/>
  <c r="P1954" i="11"/>
  <c r="N1950" i="11"/>
  <c r="P1950" i="11"/>
  <c r="N1946" i="11"/>
  <c r="P1946" i="11"/>
  <c r="N1942" i="11"/>
  <c r="P1942" i="11"/>
  <c r="N1938" i="11"/>
  <c r="P1938" i="11"/>
  <c r="N1934" i="11"/>
  <c r="P1934" i="11"/>
  <c r="N1930" i="11"/>
  <c r="P1930" i="11"/>
  <c r="N1926" i="11"/>
  <c r="P1926" i="11"/>
  <c r="N1922" i="11"/>
  <c r="P1922" i="11"/>
  <c r="N1918" i="11"/>
  <c r="P1918" i="11"/>
  <c r="N1914" i="11"/>
  <c r="P1914" i="11"/>
  <c r="N1910" i="11"/>
  <c r="P1910" i="11"/>
  <c r="N1906" i="11"/>
  <c r="P1906" i="11"/>
  <c r="N1902" i="11"/>
  <c r="P1902" i="11"/>
  <c r="N1898" i="11"/>
  <c r="P1898" i="11"/>
  <c r="N1894" i="11"/>
  <c r="P1894" i="11"/>
  <c r="N1890" i="11"/>
  <c r="P1890" i="11"/>
  <c r="N1886" i="11"/>
  <c r="P1886" i="11"/>
  <c r="N1882" i="11"/>
  <c r="P1882" i="11"/>
  <c r="N1878" i="11"/>
  <c r="P1878" i="11"/>
  <c r="N1874" i="11"/>
  <c r="P1874" i="11"/>
  <c r="N1870" i="11"/>
  <c r="P1870" i="11"/>
  <c r="N1866" i="11"/>
  <c r="P1866" i="11"/>
  <c r="N1862" i="11"/>
  <c r="P1862" i="11"/>
  <c r="N1858" i="11"/>
  <c r="P1858" i="11"/>
  <c r="N1854" i="11"/>
  <c r="P1854" i="11"/>
  <c r="P1850" i="11"/>
  <c r="N1850" i="11"/>
  <c r="N1846" i="11"/>
  <c r="P1846" i="11"/>
  <c r="P1842" i="11"/>
  <c r="N1842" i="11"/>
  <c r="N1838" i="11"/>
  <c r="P1838" i="11"/>
  <c r="N1834" i="11"/>
  <c r="P1834" i="11"/>
  <c r="N1830" i="11"/>
  <c r="P1830" i="11"/>
  <c r="N1826" i="11"/>
  <c r="P1826" i="11"/>
  <c r="N1822" i="11"/>
  <c r="P1822" i="11"/>
  <c r="N1818" i="11"/>
  <c r="P1818" i="11"/>
  <c r="N1814" i="11"/>
  <c r="P1814" i="11"/>
  <c r="N1810" i="11"/>
  <c r="P1810" i="11"/>
  <c r="N1806" i="11"/>
  <c r="P1806" i="11"/>
  <c r="N1802" i="11"/>
  <c r="P1802" i="11"/>
  <c r="N1798" i="11"/>
  <c r="P1798" i="11"/>
  <c r="N1794" i="11"/>
  <c r="P1794" i="11"/>
  <c r="N1790" i="11"/>
  <c r="P1790" i="11"/>
  <c r="P1786" i="11"/>
  <c r="N1786" i="11"/>
  <c r="P1782" i="11"/>
  <c r="N1782" i="11"/>
  <c r="N1778" i="11"/>
  <c r="P1778" i="11"/>
  <c r="P1774" i="11"/>
  <c r="N1774" i="11"/>
  <c r="N1770" i="11"/>
  <c r="P1770" i="11"/>
  <c r="N1766" i="11"/>
  <c r="P1766" i="11"/>
  <c r="P1762" i="11"/>
  <c r="N1762" i="11"/>
  <c r="N1758" i="11"/>
  <c r="P1758" i="11"/>
  <c r="N1754" i="11"/>
  <c r="P1754" i="11"/>
  <c r="P1750" i="11"/>
  <c r="N1750" i="11"/>
  <c r="N1746" i="11"/>
  <c r="P1746" i="11"/>
  <c r="N1742" i="11"/>
  <c r="P1742" i="11"/>
  <c r="N1738" i="11"/>
  <c r="P1738" i="11"/>
  <c r="N1734" i="11"/>
  <c r="P1734" i="11"/>
  <c r="P1730" i="11"/>
  <c r="N1730" i="11"/>
  <c r="N1726" i="11"/>
  <c r="P1726" i="11"/>
  <c r="P1722" i="11"/>
  <c r="N1722" i="11"/>
  <c r="P1718" i="11"/>
  <c r="N1718" i="11"/>
  <c r="N1714" i="11"/>
  <c r="P1714" i="11"/>
  <c r="P1710" i="11"/>
  <c r="N1710" i="11"/>
  <c r="P1706" i="11"/>
  <c r="N1706" i="11"/>
  <c r="P1702" i="11"/>
  <c r="N1702" i="11"/>
  <c r="P1698" i="11"/>
  <c r="N1698" i="11"/>
  <c r="N1694" i="11"/>
  <c r="P1694" i="11"/>
  <c r="N1690" i="11"/>
  <c r="P1690" i="11"/>
  <c r="N1686" i="11"/>
  <c r="P1686" i="11"/>
  <c r="P1682" i="11"/>
  <c r="N1682" i="11"/>
  <c r="N1678" i="11"/>
  <c r="P1678" i="11"/>
  <c r="P1674" i="11"/>
  <c r="N1674" i="11"/>
  <c r="P1670" i="11"/>
  <c r="N1670" i="11"/>
  <c r="P1666" i="11"/>
  <c r="N1666" i="11"/>
  <c r="P1662" i="11"/>
  <c r="N1662" i="11"/>
  <c r="P1658" i="11"/>
  <c r="N1658" i="11"/>
  <c r="N1654" i="11"/>
  <c r="P1654" i="11"/>
  <c r="N1650" i="11"/>
  <c r="P1650" i="11"/>
  <c r="N1646" i="11"/>
  <c r="P1646" i="11"/>
  <c r="N1642" i="11"/>
  <c r="P1642" i="11"/>
  <c r="N1638" i="11"/>
  <c r="P1638" i="11"/>
  <c r="P1634" i="11"/>
  <c r="N1634" i="11"/>
  <c r="N1630" i="11"/>
  <c r="P1630" i="11"/>
  <c r="N1626" i="11"/>
  <c r="P1626" i="11"/>
  <c r="N1622" i="11"/>
  <c r="P1622" i="11"/>
  <c r="N1618" i="11"/>
  <c r="P1618" i="11"/>
  <c r="N1614" i="11"/>
  <c r="P1614" i="11"/>
  <c r="N1610" i="11"/>
  <c r="P1610" i="11"/>
  <c r="N1606" i="11"/>
  <c r="P1606" i="11"/>
  <c r="N1602" i="11"/>
  <c r="P1602" i="11"/>
  <c r="N1598" i="11"/>
  <c r="P1598" i="11"/>
  <c r="N1594" i="11"/>
  <c r="P1594" i="11"/>
  <c r="N1590" i="11"/>
  <c r="P1590" i="11"/>
  <c r="N1586" i="11"/>
  <c r="P1586" i="11"/>
  <c r="N1582" i="11"/>
  <c r="P1582" i="11"/>
  <c r="N1578" i="11"/>
  <c r="P1578" i="11"/>
  <c r="N1574" i="11"/>
  <c r="P1574" i="11"/>
  <c r="N1570" i="11"/>
  <c r="P1570" i="11"/>
  <c r="N1566" i="11"/>
  <c r="P1566" i="11"/>
  <c r="N1562" i="11"/>
  <c r="P1562" i="11"/>
  <c r="N1558" i="11"/>
  <c r="P1558" i="11"/>
  <c r="N1554" i="11"/>
  <c r="P1554" i="11"/>
  <c r="N1550" i="11"/>
  <c r="P1550" i="11"/>
  <c r="N1546" i="11"/>
  <c r="P1546" i="11"/>
  <c r="N1542" i="11"/>
  <c r="P1542" i="11"/>
  <c r="N1538" i="11"/>
  <c r="P1538" i="11"/>
  <c r="N1534" i="11"/>
  <c r="P1534" i="11"/>
  <c r="N1530" i="11"/>
  <c r="P1530" i="11"/>
  <c r="N1526" i="11"/>
  <c r="P1526" i="11"/>
  <c r="N1522" i="11"/>
  <c r="P1522" i="11"/>
  <c r="N1518" i="11"/>
  <c r="P1518" i="11"/>
  <c r="N1514" i="11"/>
  <c r="P1514" i="11"/>
  <c r="N1510" i="11"/>
  <c r="P1510" i="11"/>
  <c r="N1506" i="11"/>
  <c r="P1506" i="11"/>
  <c r="N1502" i="11"/>
  <c r="P1502" i="11"/>
  <c r="N1498" i="11"/>
  <c r="P1498" i="11"/>
  <c r="N1494" i="11"/>
  <c r="P1494" i="11"/>
  <c r="N1490" i="11"/>
  <c r="P1490" i="11"/>
  <c r="N1486" i="11"/>
  <c r="P1486" i="11"/>
  <c r="N1482" i="11"/>
  <c r="P1482" i="11"/>
  <c r="N1478" i="11"/>
  <c r="P1478" i="11"/>
  <c r="N1474" i="11"/>
  <c r="P1474" i="11"/>
  <c r="N1470" i="11"/>
  <c r="P1470" i="11"/>
  <c r="N1466" i="11"/>
  <c r="P1466" i="11"/>
  <c r="N1462" i="11"/>
  <c r="P1462" i="11"/>
  <c r="N1458" i="11"/>
  <c r="P1458" i="11"/>
  <c r="N1454" i="11"/>
  <c r="P1454" i="11"/>
  <c r="N1450" i="11"/>
  <c r="P1450" i="11"/>
  <c r="N1446" i="11"/>
  <c r="P1446" i="11"/>
  <c r="N1442" i="11"/>
  <c r="P1442" i="11"/>
  <c r="N1438" i="11"/>
  <c r="P1438" i="11"/>
  <c r="N1434" i="11"/>
  <c r="P1434" i="11"/>
  <c r="N1430" i="11"/>
  <c r="P1430" i="11"/>
  <c r="N1426" i="11"/>
  <c r="P1426" i="11"/>
  <c r="N1422" i="11"/>
  <c r="P1422" i="11"/>
  <c r="N1418" i="11"/>
  <c r="P1418" i="11"/>
  <c r="N1414" i="11"/>
  <c r="P1414" i="11"/>
  <c r="N1410" i="11"/>
  <c r="P1410" i="11"/>
  <c r="N1406" i="11"/>
  <c r="P1406" i="11"/>
  <c r="N1402" i="11"/>
  <c r="P1402" i="11"/>
  <c r="N1398" i="11"/>
  <c r="P1398" i="11"/>
  <c r="N1394" i="11"/>
  <c r="P1394" i="11"/>
  <c r="N1390" i="11"/>
  <c r="P1390" i="11"/>
  <c r="N1386" i="11"/>
  <c r="P1386" i="11"/>
  <c r="N1382" i="11"/>
  <c r="P1382" i="11"/>
  <c r="N1378" i="11"/>
  <c r="P1378" i="11"/>
  <c r="N1374" i="11"/>
  <c r="P1374" i="11"/>
  <c r="N1370" i="11"/>
  <c r="P1370" i="11"/>
  <c r="N1366" i="11"/>
  <c r="P1366" i="11"/>
  <c r="N1362" i="11"/>
  <c r="P1362" i="11"/>
  <c r="N1358" i="11"/>
  <c r="P1358" i="11"/>
  <c r="N1354" i="11"/>
  <c r="P1354" i="11"/>
  <c r="N1350" i="11"/>
  <c r="P1350" i="11"/>
  <c r="N1346" i="11"/>
  <c r="P1346" i="11"/>
  <c r="N1342" i="11"/>
  <c r="P1342" i="11"/>
  <c r="N1338" i="11"/>
  <c r="P1338" i="11"/>
  <c r="N1334" i="11"/>
  <c r="P1334" i="11"/>
  <c r="N1330" i="11"/>
  <c r="P1330" i="11"/>
  <c r="N1326" i="11"/>
  <c r="P1326" i="11"/>
  <c r="N1322" i="11"/>
  <c r="P1322" i="11"/>
  <c r="N1318" i="11"/>
  <c r="P1318" i="11"/>
  <c r="N1314" i="11"/>
  <c r="P1314" i="11"/>
  <c r="N1310" i="11"/>
  <c r="P1310" i="11"/>
  <c r="N1306" i="11"/>
  <c r="P1306" i="11"/>
  <c r="N1302" i="11"/>
  <c r="P1302" i="11"/>
  <c r="N1298" i="11"/>
  <c r="P1298" i="11"/>
  <c r="N1294" i="11"/>
  <c r="P1294" i="11"/>
  <c r="N1290" i="11"/>
  <c r="P1290" i="11"/>
  <c r="N1286" i="11"/>
  <c r="P1286" i="11"/>
  <c r="N1282" i="11"/>
  <c r="P1282" i="11"/>
  <c r="N1278" i="11"/>
  <c r="P1278" i="11"/>
  <c r="N1274" i="11"/>
  <c r="P1274" i="11"/>
  <c r="N1270" i="11"/>
  <c r="P1270" i="11"/>
  <c r="N1266" i="11"/>
  <c r="P1266" i="11"/>
  <c r="N1262" i="11"/>
  <c r="P1262" i="11"/>
  <c r="N1258" i="11"/>
  <c r="P1258" i="11"/>
  <c r="N1254" i="11"/>
  <c r="P1254" i="11"/>
  <c r="N1250" i="11"/>
  <c r="P1250" i="11"/>
  <c r="N1246" i="11"/>
  <c r="P1246" i="11"/>
  <c r="N1242" i="11"/>
  <c r="P1242" i="11"/>
  <c r="N1238" i="11"/>
  <c r="P1238" i="11"/>
  <c r="N1234" i="11"/>
  <c r="P1234" i="11"/>
  <c r="N1230" i="11"/>
  <c r="P1230" i="11"/>
  <c r="N1226" i="11"/>
  <c r="P1226" i="11"/>
  <c r="N1222" i="11"/>
  <c r="P1222" i="11"/>
  <c r="N1218" i="11"/>
  <c r="P1218" i="11"/>
  <c r="N1214" i="11"/>
  <c r="P1214" i="11"/>
  <c r="N1210" i="11"/>
  <c r="P1210" i="11"/>
  <c r="N1206" i="11"/>
  <c r="P1206" i="11"/>
  <c r="N1202" i="11"/>
  <c r="P1202" i="11"/>
  <c r="N1198" i="11"/>
  <c r="P1198" i="11"/>
  <c r="N1194" i="11"/>
  <c r="P1194" i="11"/>
  <c r="N1190" i="11"/>
  <c r="P1190" i="11"/>
  <c r="N1186" i="11"/>
  <c r="P1186" i="11"/>
  <c r="N1182" i="11"/>
  <c r="P1182" i="11"/>
  <c r="N1178" i="11"/>
  <c r="P1178" i="11"/>
  <c r="N1174" i="11"/>
  <c r="P1174" i="11"/>
  <c r="N1170" i="11"/>
  <c r="P1170" i="11"/>
  <c r="N1166" i="11"/>
  <c r="P1166" i="11"/>
  <c r="N1162" i="11"/>
  <c r="P1162" i="11"/>
  <c r="N1158" i="11"/>
  <c r="P1158" i="11"/>
  <c r="N1154" i="11"/>
  <c r="P1154" i="11"/>
  <c r="N1150" i="11"/>
  <c r="P1150" i="11"/>
  <c r="N1146" i="11"/>
  <c r="P1146" i="11"/>
  <c r="N1142" i="11"/>
  <c r="P1142" i="11"/>
  <c r="N1138" i="11"/>
  <c r="P1138" i="11"/>
  <c r="N1134" i="11"/>
  <c r="P1134" i="11"/>
  <c r="N1130" i="11"/>
  <c r="P1130" i="11"/>
  <c r="N1126" i="11"/>
  <c r="P1126" i="11"/>
  <c r="N1122" i="11"/>
  <c r="P1122" i="11"/>
  <c r="N1118" i="11"/>
  <c r="P1118" i="11"/>
  <c r="N1114" i="11"/>
  <c r="P1114" i="11"/>
  <c r="N1110" i="11"/>
  <c r="P1110" i="11"/>
  <c r="N1106" i="11"/>
  <c r="P1106" i="11"/>
  <c r="N1102" i="11"/>
  <c r="P1102" i="11"/>
  <c r="N1098" i="11"/>
  <c r="P1098" i="11"/>
  <c r="N1094" i="11"/>
  <c r="P1094" i="11"/>
  <c r="N1090" i="11"/>
  <c r="P1090" i="11"/>
  <c r="N1086" i="11"/>
  <c r="P1086" i="11"/>
  <c r="N1082" i="11"/>
  <c r="P1082" i="11"/>
  <c r="N1078" i="11"/>
  <c r="P1078" i="11"/>
  <c r="N1074" i="11"/>
  <c r="P1074" i="11"/>
  <c r="N1070" i="11"/>
  <c r="P1070" i="11"/>
  <c r="N1066" i="11"/>
  <c r="P1066" i="11"/>
  <c r="N1062" i="11"/>
  <c r="P1062" i="11"/>
  <c r="N1058" i="11"/>
  <c r="P1058" i="11"/>
  <c r="N1054" i="11"/>
  <c r="P1054" i="11"/>
  <c r="N1050" i="11"/>
  <c r="P1050" i="11"/>
  <c r="N1046" i="11"/>
  <c r="P1046" i="11"/>
  <c r="N1042" i="11"/>
  <c r="P1042" i="11"/>
  <c r="N1038" i="11"/>
  <c r="P1038" i="11"/>
  <c r="N1034" i="11"/>
  <c r="P1034" i="11"/>
  <c r="N1030" i="11"/>
  <c r="P1030" i="11"/>
  <c r="N1026" i="11"/>
  <c r="P1026" i="11"/>
  <c r="N1022" i="11"/>
  <c r="P1022" i="11"/>
  <c r="N1018" i="11"/>
  <c r="P1018" i="11"/>
  <c r="N1014" i="11"/>
  <c r="P1014" i="11"/>
  <c r="N1010" i="11"/>
  <c r="P1010" i="11"/>
  <c r="N1006" i="11"/>
  <c r="P1006" i="11"/>
  <c r="N894" i="11"/>
  <c r="P894" i="11"/>
  <c r="N890" i="11"/>
  <c r="P890" i="11"/>
  <c r="N794" i="11"/>
  <c r="P794" i="11"/>
  <c r="N754" i="11"/>
  <c r="P754" i="11"/>
  <c r="N750" i="11"/>
  <c r="P750" i="11"/>
  <c r="N742" i="11"/>
  <c r="P742" i="11"/>
  <c r="N690" i="11"/>
  <c r="P690" i="11"/>
  <c r="N666" i="11"/>
  <c r="P666" i="11"/>
  <c r="N658" i="11"/>
  <c r="P658" i="11"/>
  <c r="N654" i="11"/>
  <c r="P654" i="11"/>
  <c r="N554" i="11"/>
  <c r="P554" i="11"/>
  <c r="N550" i="11"/>
  <c r="P550" i="11"/>
  <c r="N522" i="11"/>
  <c r="P522" i="11"/>
  <c r="N510" i="11"/>
  <c r="P510" i="11"/>
  <c r="N506" i="11"/>
  <c r="P506" i="11"/>
  <c r="N502" i="11"/>
  <c r="P502" i="11"/>
  <c r="N498" i="11"/>
  <c r="P498" i="11"/>
  <c r="N494" i="11"/>
  <c r="P494" i="11"/>
  <c r="N482" i="11"/>
  <c r="P482" i="11"/>
  <c r="N478" i="11"/>
  <c r="P478" i="11"/>
  <c r="N470" i="11"/>
  <c r="P470" i="11"/>
  <c r="N466" i="11"/>
  <c r="P466" i="11"/>
  <c r="N458" i="11"/>
  <c r="P458" i="11"/>
  <c r="N454" i="11"/>
  <c r="P454" i="11"/>
  <c r="N450" i="11"/>
  <c r="P450" i="11"/>
  <c r="N446" i="11"/>
  <c r="P446" i="11"/>
  <c r="N414" i="11"/>
  <c r="P414" i="11"/>
  <c r="N406" i="11"/>
  <c r="P406" i="11"/>
  <c r="N378" i="11"/>
  <c r="P378" i="11"/>
  <c r="N338" i="11"/>
  <c r="P338" i="11"/>
  <c r="N326" i="11"/>
  <c r="P326" i="11"/>
  <c r="N318" i="11"/>
  <c r="P318" i="11"/>
  <c r="N314" i="11"/>
  <c r="P314" i="11"/>
  <c r="N306" i="11"/>
  <c r="P306" i="11"/>
  <c r="N302" i="11"/>
  <c r="P302" i="11"/>
  <c r="N290" i="11"/>
  <c r="P290" i="11"/>
  <c r="N286" i="11"/>
  <c r="P286" i="11"/>
  <c r="N270" i="11"/>
  <c r="P270" i="11"/>
  <c r="N266" i="11"/>
  <c r="P266" i="11"/>
  <c r="N262" i="11"/>
  <c r="P262" i="11"/>
  <c r="N250" i="11"/>
  <c r="P250" i="11"/>
  <c r="N146" i="11"/>
  <c r="P146" i="11"/>
  <c r="N102" i="11"/>
  <c r="P102" i="11"/>
  <c r="N86" i="11"/>
  <c r="P86" i="11"/>
  <c r="N50" i="11"/>
  <c r="P50" i="11"/>
  <c r="Q2001" i="11"/>
  <c r="S2001" i="11"/>
  <c r="Q1997" i="11"/>
  <c r="S1997" i="11"/>
  <c r="Q1993" i="11"/>
  <c r="S1993" i="11"/>
  <c r="Q1989" i="11"/>
  <c r="S1989" i="11"/>
  <c r="Q1985" i="11"/>
  <c r="S1985" i="11"/>
  <c r="Q1981" i="11"/>
  <c r="S1981" i="11"/>
  <c r="S1977" i="11"/>
  <c r="Q1977" i="11"/>
  <c r="S1973" i="11"/>
  <c r="Q1973" i="11"/>
  <c r="S1969" i="11"/>
  <c r="Q1969" i="11"/>
  <c r="Q1965" i="11"/>
  <c r="S1965" i="11"/>
  <c r="Q1961" i="11"/>
  <c r="S1961" i="11"/>
  <c r="S1957" i="11"/>
  <c r="Q1957" i="11"/>
  <c r="S1953" i="11"/>
  <c r="Q1953" i="11"/>
  <c r="S1949" i="11"/>
  <c r="Q1949" i="11"/>
  <c r="Q1945" i="11"/>
  <c r="S1945" i="11"/>
  <c r="Q1941" i="11"/>
  <c r="S1941" i="11"/>
  <c r="S1937" i="11"/>
  <c r="Q1937" i="11"/>
  <c r="Q1933" i="11"/>
  <c r="S1933" i="11"/>
  <c r="S1929" i="11"/>
  <c r="Q1929" i="11"/>
  <c r="S1925" i="11"/>
  <c r="Q1925" i="11"/>
  <c r="Q1921" i="11"/>
  <c r="S1921" i="11"/>
  <c r="S1917" i="11"/>
  <c r="Q1917" i="11"/>
  <c r="S1913" i="11"/>
  <c r="Q1913" i="11"/>
  <c r="S1909" i="11"/>
  <c r="Q1909" i="11"/>
  <c r="Q1905" i="11"/>
  <c r="S1905" i="11"/>
  <c r="S1901" i="11"/>
  <c r="Q1901" i="11"/>
  <c r="Q1897" i="11"/>
  <c r="S1897" i="11"/>
  <c r="Q1893" i="11"/>
  <c r="S1893" i="11"/>
  <c r="S1889" i="11"/>
  <c r="Q1889" i="11"/>
  <c r="S1885" i="11"/>
  <c r="Q1885" i="11"/>
  <c r="Q1881" i="11"/>
  <c r="S1881" i="11"/>
  <c r="Q1877" i="11"/>
  <c r="S1877" i="11"/>
  <c r="S1873" i="11"/>
  <c r="Q1873" i="11"/>
  <c r="S1869" i="11"/>
  <c r="Q1869" i="11"/>
  <c r="S1865" i="11"/>
  <c r="Q1865" i="11"/>
  <c r="Q1861" i="11"/>
  <c r="S1861" i="11"/>
  <c r="Q1857" i="11"/>
  <c r="S1857" i="11"/>
  <c r="S1853" i="11"/>
  <c r="Q1853" i="11"/>
  <c r="Q1849" i="11"/>
  <c r="S1849" i="11"/>
  <c r="Q1845" i="11"/>
  <c r="S1845" i="11"/>
  <c r="S1841" i="11"/>
  <c r="Q1841" i="11"/>
  <c r="Q1837" i="11"/>
  <c r="S1837" i="11"/>
  <c r="S1833" i="11"/>
  <c r="Q1833" i="11"/>
  <c r="S1829" i="11"/>
  <c r="Q1829" i="11"/>
  <c r="S1825" i="11"/>
  <c r="Q1825" i="11"/>
  <c r="S1821" i="11"/>
  <c r="Q1821" i="11"/>
  <c r="S1817" i="11"/>
  <c r="Q1817" i="11"/>
  <c r="Q1813" i="11"/>
  <c r="S1813" i="11"/>
  <c r="Q1809" i="11"/>
  <c r="S1809" i="11"/>
  <c r="Q1805" i="11"/>
  <c r="S1805" i="11"/>
  <c r="Q1801" i="11"/>
  <c r="S1801" i="11"/>
  <c r="Q1797" i="11"/>
  <c r="S1797" i="11"/>
  <c r="Q1793" i="11"/>
  <c r="S1793" i="11"/>
  <c r="Q1789" i="11"/>
  <c r="S1789" i="11"/>
  <c r="S1785" i="11"/>
  <c r="Q1785" i="11"/>
  <c r="Q1781" i="11"/>
  <c r="S1781" i="11"/>
  <c r="Q1777" i="11"/>
  <c r="S1777" i="11"/>
  <c r="S1773" i="11"/>
  <c r="Q1773" i="11"/>
  <c r="S1769" i="11"/>
  <c r="Q1769" i="11"/>
  <c r="Q1765" i="11"/>
  <c r="S1765" i="11"/>
  <c r="S1761" i="11"/>
  <c r="Q1761" i="11"/>
  <c r="Q1757" i="11"/>
  <c r="S1757" i="11"/>
  <c r="S1753" i="11"/>
  <c r="Q1753" i="11"/>
  <c r="S1749" i="11"/>
  <c r="Q1749" i="11"/>
  <c r="Q1745" i="11"/>
  <c r="S1745" i="11"/>
  <c r="Q1741" i="11"/>
  <c r="S1741" i="11"/>
  <c r="S1737" i="11"/>
  <c r="Q1737" i="11"/>
  <c r="Q1733" i="11"/>
  <c r="S1733" i="11"/>
  <c r="Q1729" i="11"/>
  <c r="S1729" i="11"/>
  <c r="Q1725" i="11"/>
  <c r="S1725" i="11"/>
  <c r="S1721" i="11"/>
  <c r="Q1721" i="11"/>
  <c r="Q1717" i="11"/>
  <c r="S1717" i="11"/>
  <c r="Q1713" i="11"/>
  <c r="S1713" i="11"/>
  <c r="Q1709" i="11"/>
  <c r="S1709" i="11"/>
  <c r="Q1705" i="11"/>
  <c r="S1705" i="11"/>
  <c r="Q1701" i="11"/>
  <c r="S1701" i="11"/>
  <c r="Q1697" i="11"/>
  <c r="S1697" i="11"/>
  <c r="Q1693" i="11"/>
  <c r="S1693" i="11"/>
  <c r="S1689" i="11"/>
  <c r="Q1689" i="11"/>
  <c r="S1685" i="11"/>
  <c r="Q1685" i="11"/>
  <c r="S1681" i="11"/>
  <c r="Q1681" i="11"/>
  <c r="Q1677" i="11"/>
  <c r="S1677" i="11"/>
  <c r="Q1673" i="11"/>
  <c r="S1673" i="11"/>
  <c r="Q1669" i="11"/>
  <c r="S1669" i="11"/>
  <c r="Q1665" i="11"/>
  <c r="S1665" i="11"/>
  <c r="Q1661" i="11"/>
  <c r="S1661" i="11"/>
  <c r="S1657" i="11"/>
  <c r="Q1657" i="11"/>
  <c r="Q1653" i="11"/>
  <c r="S1653" i="11"/>
  <c r="Q1649" i="11"/>
  <c r="S1649" i="11"/>
  <c r="Q1645" i="11"/>
  <c r="S1645" i="11"/>
  <c r="Q1641" i="11"/>
  <c r="S1641" i="11"/>
  <c r="Q1637" i="11"/>
  <c r="S1637" i="11"/>
  <c r="Q1633" i="11"/>
  <c r="S1633" i="11"/>
  <c r="Q1629" i="11"/>
  <c r="S1629" i="11"/>
  <c r="Q1625" i="11"/>
  <c r="S1625" i="11"/>
  <c r="Q1621" i="11"/>
  <c r="S1621" i="11"/>
  <c r="Q1617" i="11"/>
  <c r="S1617" i="11"/>
  <c r="Q1613" i="11"/>
  <c r="S1613" i="11"/>
  <c r="Q1609" i="11"/>
  <c r="S1609" i="11"/>
  <c r="Q1605" i="11"/>
  <c r="S1605" i="11"/>
  <c r="Q1601" i="11"/>
  <c r="S1601" i="11"/>
  <c r="Q1597" i="11"/>
  <c r="S1597" i="11"/>
  <c r="Q1593" i="11"/>
  <c r="S1593" i="11"/>
  <c r="Q1589" i="11"/>
  <c r="S1589" i="11"/>
  <c r="Q1585" i="11"/>
  <c r="S1585" i="11"/>
  <c r="Q1581" i="11"/>
  <c r="S1581" i="11"/>
  <c r="Q1577" i="11"/>
  <c r="S1577" i="11"/>
  <c r="Q1573" i="11"/>
  <c r="S1573" i="11"/>
  <c r="Q1569" i="11"/>
  <c r="S1569" i="11"/>
  <c r="Q1565" i="11"/>
  <c r="S1565" i="11"/>
  <c r="Q1561" i="11"/>
  <c r="S1561" i="11"/>
  <c r="Q1557" i="11"/>
  <c r="S1557" i="11"/>
  <c r="Q1553" i="11"/>
  <c r="S1553" i="11"/>
  <c r="Q1549" i="11"/>
  <c r="S1549" i="11"/>
  <c r="Q1545" i="11"/>
  <c r="S1545" i="11"/>
  <c r="Q1541" i="11"/>
  <c r="S1541" i="11"/>
  <c r="Q1537" i="11"/>
  <c r="S1537" i="11"/>
  <c r="Q1533" i="11"/>
  <c r="S1533" i="11"/>
  <c r="Q1529" i="11"/>
  <c r="S1529" i="11"/>
  <c r="Q1525" i="11"/>
  <c r="S1525" i="11"/>
  <c r="Q1521" i="11"/>
  <c r="S1521" i="11"/>
  <c r="Q1517" i="11"/>
  <c r="S1517" i="11"/>
  <c r="Q1513" i="11"/>
  <c r="S1513" i="11"/>
  <c r="Q1509" i="11"/>
  <c r="S1509" i="11"/>
  <c r="Q1505" i="11"/>
  <c r="S1505" i="11"/>
  <c r="Q1501" i="11"/>
  <c r="S1501" i="11"/>
  <c r="Q1497" i="11"/>
  <c r="S1497" i="11"/>
  <c r="Q1493" i="11"/>
  <c r="S1493" i="11"/>
  <c r="Q1489" i="11"/>
  <c r="S1489" i="11"/>
  <c r="Q1485" i="11"/>
  <c r="S1485" i="11"/>
  <c r="Q1481" i="11"/>
  <c r="S1481" i="11"/>
  <c r="Q1477" i="11"/>
  <c r="S1477" i="11"/>
  <c r="Q1473" i="11"/>
  <c r="S1473" i="11"/>
  <c r="Q1469" i="11"/>
  <c r="S1469" i="11"/>
  <c r="Q1465" i="11"/>
  <c r="S1465" i="11"/>
  <c r="Q1461" i="11"/>
  <c r="S1461" i="11"/>
  <c r="Q1457" i="11"/>
  <c r="S1457" i="11"/>
  <c r="Q1453" i="11"/>
  <c r="S1453" i="11"/>
  <c r="Q1449" i="11"/>
  <c r="S1449" i="11"/>
  <c r="Q1445" i="11"/>
  <c r="S1445" i="11"/>
  <c r="Q1441" i="11"/>
  <c r="S1441" i="11"/>
  <c r="Q1437" i="11"/>
  <c r="S1437" i="11"/>
  <c r="Q1433" i="11"/>
  <c r="S1433" i="11"/>
  <c r="Q1429" i="11"/>
  <c r="S1429" i="11"/>
  <c r="Q1425" i="11"/>
  <c r="S1425" i="11"/>
  <c r="Q1421" i="11"/>
  <c r="S1421" i="11"/>
  <c r="Q1417" i="11"/>
  <c r="S1417" i="11"/>
  <c r="Q1413" i="11"/>
  <c r="S1413" i="11"/>
  <c r="Q1409" i="11"/>
  <c r="S1409" i="11"/>
  <c r="Q1405" i="11"/>
  <c r="S1405" i="11"/>
  <c r="Q1401" i="11"/>
  <c r="S1401" i="11"/>
  <c r="Q1397" i="11"/>
  <c r="S1397" i="11"/>
  <c r="Q1393" i="11"/>
  <c r="S1393" i="11"/>
  <c r="Q1389" i="11"/>
  <c r="S1389" i="11"/>
  <c r="Q1385" i="11"/>
  <c r="S1385" i="11"/>
  <c r="Q1381" i="11"/>
  <c r="S1381" i="11"/>
  <c r="Q1377" i="11"/>
  <c r="S1377" i="11"/>
  <c r="Q1373" i="11"/>
  <c r="S1373" i="11"/>
  <c r="Q1369" i="11"/>
  <c r="S1369" i="11"/>
  <c r="Q1365" i="11"/>
  <c r="S1365" i="11"/>
  <c r="Q1361" i="11"/>
  <c r="S1361" i="11"/>
  <c r="Q1357" i="11"/>
  <c r="S1357" i="11"/>
  <c r="Q1353" i="11"/>
  <c r="S1353" i="11"/>
  <c r="Q1349" i="11"/>
  <c r="S1349" i="11"/>
  <c r="Q1345" i="11"/>
  <c r="S1345" i="11"/>
  <c r="Q1341" i="11"/>
  <c r="S1341" i="11"/>
  <c r="Q1337" i="11"/>
  <c r="S1337" i="11"/>
  <c r="Q1333" i="11"/>
  <c r="S1333" i="11"/>
  <c r="Q1329" i="11"/>
  <c r="S1329" i="11"/>
  <c r="Q1325" i="11"/>
  <c r="S1325" i="11"/>
  <c r="Q1321" i="11"/>
  <c r="S1321" i="11"/>
  <c r="Q1317" i="11"/>
  <c r="S1317" i="11"/>
  <c r="Q1313" i="11"/>
  <c r="S1313" i="11"/>
  <c r="Q1309" i="11"/>
  <c r="S1309" i="11"/>
  <c r="Q1305" i="11"/>
  <c r="S1305" i="11"/>
  <c r="Q1301" i="11"/>
  <c r="S1301" i="11"/>
  <c r="Q1297" i="11"/>
  <c r="S1297" i="11"/>
  <c r="Q1293" i="11"/>
  <c r="S1293" i="11"/>
  <c r="Q1289" i="11"/>
  <c r="S1289" i="11"/>
  <c r="Q1285" i="11"/>
  <c r="S1285" i="11"/>
  <c r="Q1281" i="11"/>
  <c r="S1281" i="11"/>
  <c r="Q1277" i="11"/>
  <c r="S1277" i="11"/>
  <c r="Q1273" i="11"/>
  <c r="S1273" i="11"/>
  <c r="Q1269" i="11"/>
  <c r="S1269" i="11"/>
  <c r="Q1265" i="11"/>
  <c r="S1265" i="11"/>
  <c r="Q1261" i="11"/>
  <c r="S1261" i="11"/>
  <c r="Q1257" i="11"/>
  <c r="S1257" i="11"/>
  <c r="Q1253" i="11"/>
  <c r="S1253" i="11"/>
  <c r="Q1249" i="11"/>
  <c r="S1249" i="11"/>
  <c r="Q1245" i="11"/>
  <c r="S1245" i="11"/>
  <c r="Q1241" i="11"/>
  <c r="S1241" i="11"/>
  <c r="Q1237" i="11"/>
  <c r="S1237" i="11"/>
  <c r="Q1233" i="11"/>
  <c r="S1233" i="11"/>
  <c r="Q1229" i="11"/>
  <c r="S1229" i="11"/>
  <c r="Q1225" i="11"/>
  <c r="S1225" i="11"/>
  <c r="Q1221" i="11"/>
  <c r="S1221" i="11"/>
  <c r="Q1217" i="11"/>
  <c r="S1217" i="11"/>
  <c r="Q1213" i="11"/>
  <c r="S1213" i="11"/>
  <c r="Q1209" i="11"/>
  <c r="S1209" i="11"/>
  <c r="Q1205" i="11"/>
  <c r="S1205" i="11"/>
  <c r="Q1201" i="11"/>
  <c r="S1201" i="11"/>
  <c r="Q1197" i="11"/>
  <c r="S1197" i="11"/>
  <c r="Q1193" i="11"/>
  <c r="S1193" i="11"/>
  <c r="Q1189" i="11"/>
  <c r="S1189" i="11"/>
  <c r="Q1185" i="11"/>
  <c r="S1185" i="11"/>
  <c r="Q1181" i="11"/>
  <c r="S1181" i="11"/>
  <c r="Q1177" i="11"/>
  <c r="S1177" i="11"/>
  <c r="Q1173" i="11"/>
  <c r="S1173" i="11"/>
  <c r="Q1169" i="11"/>
  <c r="S1169" i="11"/>
  <c r="Q1165" i="11"/>
  <c r="S1165" i="11"/>
  <c r="Q1161" i="11"/>
  <c r="S1161" i="11"/>
  <c r="Q1157" i="11"/>
  <c r="S1157" i="11"/>
  <c r="Q1153" i="11"/>
  <c r="S1153" i="11"/>
  <c r="Q1149" i="11"/>
  <c r="S1149" i="11"/>
  <c r="Q1145" i="11"/>
  <c r="S1145" i="11"/>
  <c r="Q1141" i="11"/>
  <c r="S1141" i="11"/>
  <c r="Q1137" i="11"/>
  <c r="S1137" i="11"/>
  <c r="Q1133" i="11"/>
  <c r="S1133" i="11"/>
  <c r="Q1129" i="11"/>
  <c r="S1129" i="11"/>
  <c r="Q1125" i="11"/>
  <c r="S1125" i="11"/>
  <c r="Q1121" i="11"/>
  <c r="S1121" i="11"/>
  <c r="Q1117" i="11"/>
  <c r="S1117" i="11"/>
  <c r="Q1113" i="11"/>
  <c r="S1113" i="11"/>
  <c r="Q1109" i="11"/>
  <c r="S1109" i="11"/>
  <c r="Q1105" i="11"/>
  <c r="S1105" i="11"/>
  <c r="Q1101" i="11"/>
  <c r="S1101" i="11"/>
  <c r="Q1097" i="11"/>
  <c r="S1097" i="11"/>
  <c r="Q1093" i="11"/>
  <c r="S1093" i="11"/>
  <c r="Q1089" i="11"/>
  <c r="S1089" i="11"/>
  <c r="Q1085" i="11"/>
  <c r="S1085" i="11"/>
  <c r="Q1081" i="11"/>
  <c r="S1081" i="11"/>
  <c r="Q1077" i="11"/>
  <c r="S1077" i="11"/>
  <c r="Q1073" i="11"/>
  <c r="S1073" i="11"/>
  <c r="Q1069" i="11"/>
  <c r="S1069" i="11"/>
  <c r="Q1065" i="11"/>
  <c r="S1065" i="11"/>
  <c r="Q1061" i="11"/>
  <c r="S1061" i="11"/>
  <c r="Q1057" i="11"/>
  <c r="S1057" i="11"/>
  <c r="Q1053" i="11"/>
  <c r="S1053" i="11"/>
  <c r="Q1049" i="11"/>
  <c r="S1049" i="11"/>
  <c r="Q1045" i="11"/>
  <c r="S1045" i="11"/>
  <c r="Q1041" i="11"/>
  <c r="S1041" i="11"/>
  <c r="Q1037" i="11"/>
  <c r="S1037" i="11"/>
  <c r="Q1033" i="11"/>
  <c r="S1033" i="11"/>
  <c r="Q1029" i="11"/>
  <c r="S1029" i="11"/>
  <c r="Q1025" i="11"/>
  <c r="S1025" i="11"/>
  <c r="Q1021" i="11"/>
  <c r="S1021" i="11"/>
  <c r="Q1017" i="11"/>
  <c r="S1017" i="11"/>
  <c r="Q1013" i="11"/>
  <c r="S1013" i="11"/>
  <c r="Q1009" i="11"/>
  <c r="S1009" i="11"/>
  <c r="Q1005" i="11"/>
  <c r="S1005" i="11"/>
  <c r="Q913" i="11"/>
  <c r="S913" i="11"/>
  <c r="Q897" i="11"/>
  <c r="S897" i="11"/>
  <c r="Q761" i="11"/>
  <c r="S761" i="11"/>
  <c r="Q753" i="11"/>
  <c r="S753" i="11"/>
  <c r="Q745" i="11"/>
  <c r="S745" i="11"/>
  <c r="Q741" i="11"/>
  <c r="S741" i="11"/>
  <c r="Q737" i="11"/>
  <c r="S737" i="11"/>
  <c r="Q693" i="11"/>
  <c r="S693" i="11"/>
  <c r="Q685" i="11"/>
  <c r="S685" i="11"/>
  <c r="Q681" i="11"/>
  <c r="S681" i="11"/>
  <c r="Q677" i="11"/>
  <c r="S677" i="11"/>
  <c r="Q673" i="11"/>
  <c r="S673" i="11"/>
  <c r="Q669" i="11"/>
  <c r="S669" i="11"/>
  <c r="Q665" i="11"/>
  <c r="S665" i="11"/>
  <c r="Q649" i="11"/>
  <c r="S649" i="11"/>
  <c r="Q633" i="11"/>
  <c r="S633" i="11"/>
  <c r="Q629" i="11"/>
  <c r="S629" i="11"/>
  <c r="Q609" i="11"/>
  <c r="S609" i="11"/>
  <c r="Q573" i="11"/>
  <c r="S573" i="11"/>
  <c r="Q561" i="11"/>
  <c r="S561" i="11"/>
  <c r="Q517" i="11"/>
  <c r="S517" i="11"/>
  <c r="Q513" i="11"/>
  <c r="S513" i="11"/>
  <c r="Q505" i="11"/>
  <c r="S505" i="11"/>
  <c r="S493" i="11"/>
  <c r="Q493" i="11"/>
  <c r="Q489" i="11"/>
  <c r="S489" i="11"/>
  <c r="Q485" i="11"/>
  <c r="S485" i="11"/>
  <c r="Q473" i="11"/>
  <c r="S473" i="11"/>
  <c r="Q453" i="11"/>
  <c r="S453" i="11"/>
  <c r="Q441" i="11"/>
  <c r="S441" i="11"/>
  <c r="Q433" i="11"/>
  <c r="S433" i="11"/>
  <c r="S429" i="11"/>
  <c r="Q429" i="11"/>
  <c r="Q417" i="11"/>
  <c r="S417" i="11"/>
  <c r="Q361" i="11"/>
  <c r="S361" i="11"/>
  <c r="Q341" i="11"/>
  <c r="S341" i="11"/>
  <c r="Q317" i="11"/>
  <c r="S317" i="11"/>
  <c r="Q309" i="11"/>
  <c r="S309" i="11"/>
  <c r="Q301" i="11"/>
  <c r="S301" i="11"/>
  <c r="Q297" i="11"/>
  <c r="S297" i="11"/>
  <c r="Q289" i="11"/>
  <c r="S289" i="11"/>
  <c r="Q285" i="11"/>
  <c r="S285" i="11"/>
  <c r="Q277" i="11"/>
  <c r="S277" i="11"/>
  <c r="Q273" i="11"/>
  <c r="S273" i="11"/>
  <c r="Q269" i="11"/>
  <c r="S269" i="11"/>
  <c r="Q253" i="11"/>
  <c r="S253" i="11"/>
  <c r="Q245" i="11"/>
  <c r="S245" i="11"/>
  <c r="Q101" i="11"/>
  <c r="S101" i="11"/>
  <c r="Q53" i="11"/>
  <c r="S53" i="11"/>
  <c r="Q49" i="11"/>
  <c r="S49" i="11"/>
  <c r="O22" i="11"/>
  <c r="P22" i="11"/>
  <c r="P150" i="11"/>
  <c r="O150" i="11"/>
  <c r="O198" i="11"/>
  <c r="P198" i="11"/>
  <c r="R230" i="11"/>
  <c r="S230" i="11"/>
  <c r="S342" i="11"/>
  <c r="R342" i="11"/>
  <c r="R394" i="11"/>
  <c r="S394" i="11"/>
  <c r="S103" i="11"/>
  <c r="R103" i="11"/>
  <c r="S167" i="11"/>
  <c r="R167" i="11"/>
  <c r="O215" i="11"/>
  <c r="P215" i="11"/>
  <c r="R339" i="11"/>
  <c r="S339" i="11"/>
  <c r="S415" i="11"/>
  <c r="R415" i="11"/>
  <c r="R128" i="11"/>
  <c r="S128" i="11"/>
  <c r="O276" i="11"/>
  <c r="P276" i="11"/>
  <c r="R33" i="11"/>
  <c r="S33" i="11"/>
  <c r="S161" i="11"/>
  <c r="R161" i="11"/>
  <c r="R325" i="11"/>
  <c r="S325" i="11"/>
  <c r="O570" i="11"/>
  <c r="P570" i="11"/>
  <c r="O618" i="11"/>
  <c r="P618" i="11"/>
  <c r="R650" i="11"/>
  <c r="S650" i="11"/>
  <c r="P348" i="11"/>
  <c r="O348" i="11"/>
  <c r="S551" i="11"/>
  <c r="R551" i="11"/>
  <c r="R613" i="11"/>
  <c r="S613" i="11"/>
  <c r="S716" i="11"/>
  <c r="R716" i="11"/>
  <c r="O788" i="11"/>
  <c r="P788" i="11"/>
  <c r="S852" i="11"/>
  <c r="R852" i="11"/>
  <c r="S944" i="11"/>
  <c r="R944" i="11"/>
  <c r="R992" i="11"/>
  <c r="S992" i="11"/>
  <c r="S248" i="11"/>
  <c r="R248" i="11"/>
  <c r="R500" i="11"/>
  <c r="S500" i="11"/>
  <c r="O184" i="11"/>
  <c r="P184" i="11"/>
  <c r="S557" i="11"/>
  <c r="R557" i="11"/>
  <c r="S657" i="11"/>
  <c r="R657" i="11"/>
  <c r="O714" i="11"/>
  <c r="P714" i="11"/>
  <c r="O790" i="11"/>
  <c r="P790" i="11"/>
  <c r="O842" i="11"/>
  <c r="P842" i="11"/>
  <c r="S914" i="11"/>
  <c r="R914" i="11"/>
  <c r="R962" i="11"/>
  <c r="S962" i="11"/>
  <c r="R156" i="11"/>
  <c r="S156" i="11"/>
  <c r="S471" i="11"/>
  <c r="R471" i="11"/>
  <c r="S585" i="11"/>
  <c r="R585" i="11"/>
  <c r="R775" i="11"/>
  <c r="S775" i="11"/>
  <c r="O869" i="11"/>
  <c r="P869" i="11"/>
  <c r="O623" i="11"/>
  <c r="P623" i="11"/>
  <c r="O855" i="11"/>
  <c r="P855" i="11"/>
  <c r="P941" i="11"/>
  <c r="O941" i="11"/>
  <c r="S709" i="11"/>
  <c r="R709" i="11"/>
  <c r="O857" i="11"/>
  <c r="P857" i="11"/>
  <c r="S991" i="11"/>
  <c r="R991" i="11"/>
  <c r="P811" i="11"/>
  <c r="O811" i="11"/>
  <c r="O945" i="11"/>
  <c r="P945" i="11"/>
  <c r="O10" i="11"/>
  <c r="P10" i="11"/>
  <c r="S62" i="11"/>
  <c r="R62" i="11"/>
  <c r="R134" i="11"/>
  <c r="S134" i="11"/>
  <c r="P186" i="11"/>
  <c r="O186" i="11"/>
  <c r="P254" i="11"/>
  <c r="O254" i="11"/>
  <c r="O398" i="11"/>
  <c r="P398" i="11"/>
  <c r="O59" i="11"/>
  <c r="P59" i="11"/>
  <c r="P123" i="11"/>
  <c r="O123" i="11"/>
  <c r="S187" i="11"/>
  <c r="R187" i="11"/>
  <c r="O235" i="11"/>
  <c r="P235" i="11"/>
  <c r="R347" i="11"/>
  <c r="S347" i="11"/>
  <c r="O37" i="11"/>
  <c r="P37" i="11"/>
  <c r="O136" i="11"/>
  <c r="P136" i="11"/>
  <c r="P332" i="11"/>
  <c r="O332" i="11"/>
  <c r="R41" i="11"/>
  <c r="S41" i="11"/>
  <c r="P201" i="11"/>
  <c r="O201" i="11"/>
  <c r="P373" i="11"/>
  <c r="O373" i="11"/>
  <c r="O462" i="11"/>
  <c r="P462" i="11"/>
  <c r="R574" i="11"/>
  <c r="S574" i="11"/>
  <c r="R638" i="11"/>
  <c r="S638" i="11"/>
  <c r="R208" i="11"/>
  <c r="S208" i="11"/>
  <c r="R511" i="11"/>
  <c r="S511" i="11"/>
  <c r="O576" i="11"/>
  <c r="P576" i="11"/>
  <c r="O664" i="11"/>
  <c r="P664" i="11"/>
  <c r="S736" i="11"/>
  <c r="R736" i="11"/>
  <c r="O824" i="11"/>
  <c r="P824" i="11"/>
  <c r="O888" i="11"/>
  <c r="P888" i="11"/>
  <c r="R948" i="11"/>
  <c r="S948" i="11"/>
  <c r="O24" i="11"/>
  <c r="P24" i="11"/>
  <c r="O292" i="11"/>
  <c r="P292" i="11"/>
  <c r="R548" i="11"/>
  <c r="S548" i="11"/>
  <c r="O281" i="11"/>
  <c r="P281" i="11"/>
  <c r="O449" i="11"/>
  <c r="P449" i="11"/>
  <c r="S616" i="11"/>
  <c r="R616" i="11"/>
  <c r="R682" i="11"/>
  <c r="S682" i="11"/>
  <c r="O762" i="11"/>
  <c r="P762" i="11"/>
  <c r="R830" i="11"/>
  <c r="S830" i="11"/>
  <c r="O878" i="11"/>
  <c r="P878" i="11"/>
  <c r="O934" i="11"/>
  <c r="P934" i="11"/>
  <c r="O38" i="11"/>
  <c r="P38" i="11"/>
  <c r="S58" i="11"/>
  <c r="R58" i="11"/>
  <c r="O94" i="11"/>
  <c r="P94" i="11"/>
  <c r="O114" i="11"/>
  <c r="P114" i="11"/>
  <c r="O166" i="11"/>
  <c r="P166" i="11"/>
  <c r="P214" i="11"/>
  <c r="O214" i="11"/>
  <c r="O278" i="11"/>
  <c r="P278" i="11"/>
  <c r="O358" i="11"/>
  <c r="P358" i="11"/>
  <c r="S374" i="11"/>
  <c r="R374" i="11"/>
  <c r="P418" i="11"/>
  <c r="O418" i="11"/>
  <c r="O23" i="11"/>
  <c r="P23" i="11"/>
  <c r="S55" i="11"/>
  <c r="R55" i="11"/>
  <c r="R71" i="11"/>
  <c r="S71" i="11"/>
  <c r="O119" i="11"/>
  <c r="P119" i="11"/>
  <c r="O135" i="11"/>
  <c r="P135" i="11"/>
  <c r="O183" i="11"/>
  <c r="P183" i="11"/>
  <c r="R199" i="11"/>
  <c r="S199" i="11"/>
  <c r="O263" i="11"/>
  <c r="P263" i="11"/>
  <c r="S283" i="11"/>
  <c r="R283" i="11"/>
  <c r="O363" i="11"/>
  <c r="P363" i="11"/>
  <c r="S387" i="11"/>
  <c r="R387" i="11"/>
  <c r="O68" i="11"/>
  <c r="P68" i="11"/>
  <c r="O97" i="11"/>
  <c r="P97" i="11"/>
  <c r="S197" i="11"/>
  <c r="R197" i="11"/>
  <c r="O229" i="11"/>
  <c r="P229" i="11"/>
  <c r="S364" i="11"/>
  <c r="R364" i="11"/>
  <c r="R389" i="11"/>
  <c r="S389" i="11"/>
  <c r="R80" i="11"/>
  <c r="S80" i="11"/>
  <c r="R124" i="11"/>
  <c r="S124" i="11"/>
  <c r="S225" i="11"/>
  <c r="R225" i="11"/>
  <c r="O257" i="11"/>
  <c r="P257" i="11"/>
  <c r="P405" i="11"/>
  <c r="O405" i="11"/>
  <c r="S426" i="11"/>
  <c r="R426" i="11"/>
  <c r="P490" i="11"/>
  <c r="O490" i="11"/>
  <c r="S530" i="11"/>
  <c r="R530" i="11"/>
  <c r="O586" i="11"/>
  <c r="P586" i="11"/>
  <c r="O634" i="11"/>
  <c r="P634" i="11"/>
  <c r="R121" i="11"/>
  <c r="S121" i="11"/>
  <c r="R192" i="11"/>
  <c r="S192" i="11"/>
  <c r="R432" i="11"/>
  <c r="S432" i="11"/>
  <c r="O481" i="11"/>
  <c r="P481" i="11"/>
  <c r="O571" i="11"/>
  <c r="P571" i="11"/>
  <c r="S592" i="11"/>
  <c r="R592" i="11"/>
  <c r="S659" i="11"/>
  <c r="R659" i="11"/>
  <c r="O700" i="11"/>
  <c r="P700" i="11"/>
  <c r="S752" i="11"/>
  <c r="R752" i="11"/>
  <c r="O772" i="11"/>
  <c r="P772" i="11"/>
  <c r="R820" i="11"/>
  <c r="S820" i="11"/>
  <c r="O836" i="11"/>
  <c r="P836" i="11"/>
  <c r="S884" i="11"/>
  <c r="R884" i="11"/>
  <c r="O900" i="11"/>
  <c r="P900" i="11"/>
  <c r="S960" i="11"/>
  <c r="R960" i="11"/>
  <c r="O976" i="11"/>
  <c r="P976" i="11"/>
  <c r="R73" i="11"/>
  <c r="S73" i="11"/>
  <c r="S141" i="11"/>
  <c r="R141" i="11"/>
  <c r="O400" i="11"/>
  <c r="P400" i="11"/>
  <c r="O460" i="11"/>
  <c r="P460" i="11"/>
  <c r="R28" i="11"/>
  <c r="S28" i="11"/>
  <c r="R113" i="11"/>
  <c r="S113" i="11"/>
  <c r="S320" i="11"/>
  <c r="R320" i="11"/>
  <c r="P384" i="11"/>
  <c r="O384" i="11"/>
  <c r="R488" i="11"/>
  <c r="S488" i="11"/>
  <c r="O533" i="11"/>
  <c r="P533" i="11"/>
  <c r="S611" i="11"/>
  <c r="R611" i="11"/>
  <c r="R678" i="11"/>
  <c r="S678" i="11"/>
  <c r="O698" i="11"/>
  <c r="P698" i="11"/>
  <c r="R730" i="11"/>
  <c r="S730" i="11"/>
  <c r="O758" i="11"/>
  <c r="P758" i="11"/>
  <c r="O810" i="11"/>
  <c r="P810" i="11"/>
  <c r="S826" i="11"/>
  <c r="R826" i="11"/>
  <c r="O874" i="11"/>
  <c r="P874" i="11"/>
  <c r="O898" i="11"/>
  <c r="P898" i="11"/>
  <c r="S930" i="11"/>
  <c r="R930" i="11"/>
  <c r="O946" i="11"/>
  <c r="P946" i="11"/>
  <c r="O994" i="11"/>
  <c r="P994" i="11"/>
  <c r="O32" i="11"/>
  <c r="P32" i="11"/>
  <c r="P220" i="11"/>
  <c r="O220" i="11"/>
  <c r="O535" i="11"/>
  <c r="P535" i="11"/>
  <c r="R564" i="11"/>
  <c r="S564" i="11"/>
  <c r="O628" i="11"/>
  <c r="P628" i="11"/>
  <c r="O705" i="11"/>
  <c r="P705" i="11"/>
  <c r="O805" i="11"/>
  <c r="P805" i="11"/>
  <c r="R837" i="11"/>
  <c r="S837" i="11"/>
  <c r="S955" i="11"/>
  <c r="R955" i="11"/>
  <c r="P987" i="11"/>
  <c r="O987" i="11"/>
  <c r="R755" i="11"/>
  <c r="S755" i="11"/>
  <c r="O793" i="11"/>
  <c r="P793" i="11"/>
  <c r="S887" i="11"/>
  <c r="R887" i="11"/>
  <c r="O915" i="11"/>
  <c r="P915" i="11"/>
  <c r="P631" i="11"/>
  <c r="O631" i="11"/>
  <c r="S667" i="11"/>
  <c r="R667" i="11"/>
  <c r="O787" i="11"/>
  <c r="P787" i="11"/>
  <c r="O825" i="11"/>
  <c r="P825" i="11"/>
  <c r="S923" i="11"/>
  <c r="R923" i="11"/>
  <c r="P951" i="11"/>
  <c r="O951" i="11"/>
  <c r="O703" i="11"/>
  <c r="P703" i="11"/>
  <c r="S735" i="11"/>
  <c r="R735" i="11"/>
  <c r="S843" i="11"/>
  <c r="R843" i="11"/>
  <c r="P875" i="11"/>
  <c r="O875" i="11"/>
  <c r="O26" i="11"/>
  <c r="P26" i="11"/>
  <c r="O78" i="11"/>
  <c r="P78" i="11"/>
  <c r="O98" i="11"/>
  <c r="P98" i="11"/>
  <c r="S154" i="11"/>
  <c r="R154" i="11"/>
  <c r="O170" i="11"/>
  <c r="P170" i="11"/>
  <c r="S202" i="11"/>
  <c r="R202" i="11"/>
  <c r="P218" i="11"/>
  <c r="O218" i="11"/>
  <c r="S282" i="11"/>
  <c r="R282" i="11"/>
  <c r="O346" i="11"/>
  <c r="P346" i="11"/>
  <c r="S362" i="11"/>
  <c r="R362" i="11"/>
  <c r="O7" i="11"/>
  <c r="P7" i="11"/>
  <c r="O27" i="11"/>
  <c r="P27" i="11"/>
  <c r="O75" i="11"/>
  <c r="P75" i="11"/>
  <c r="S91" i="11"/>
  <c r="R91" i="11"/>
  <c r="O139" i="11"/>
  <c r="P139" i="11"/>
  <c r="S155" i="11"/>
  <c r="R155" i="11"/>
  <c r="O203" i="11"/>
  <c r="P203" i="11"/>
  <c r="S219" i="11"/>
  <c r="R219" i="11"/>
  <c r="O291" i="11"/>
  <c r="P291" i="11"/>
  <c r="S311" i="11"/>
  <c r="R311" i="11"/>
  <c r="O371" i="11"/>
  <c r="P371" i="11"/>
  <c r="P391" i="11"/>
  <c r="O391" i="11"/>
  <c r="R76" i="11"/>
  <c r="S76" i="11"/>
  <c r="O104" i="11"/>
  <c r="P104" i="11"/>
  <c r="S205" i="11"/>
  <c r="R205" i="11"/>
  <c r="O237" i="11"/>
  <c r="P237" i="11"/>
  <c r="R369" i="11"/>
  <c r="S369" i="11"/>
  <c r="P401" i="11"/>
  <c r="O401" i="11"/>
  <c r="R93" i="11"/>
  <c r="S93" i="11"/>
  <c r="P132" i="11"/>
  <c r="O132" i="11"/>
  <c r="S233" i="11"/>
  <c r="R233" i="11"/>
  <c r="R272" i="11"/>
  <c r="S272" i="11"/>
  <c r="O409" i="11"/>
  <c r="P409" i="11"/>
  <c r="R430" i="11"/>
  <c r="S430" i="11"/>
  <c r="S534" i="11"/>
  <c r="R534" i="11"/>
  <c r="O558" i="11"/>
  <c r="P558" i="11"/>
  <c r="R606" i="11"/>
  <c r="S606" i="11"/>
  <c r="O622" i="11"/>
  <c r="P622" i="11"/>
  <c r="O662" i="11"/>
  <c r="P662" i="11"/>
  <c r="R85" i="11"/>
  <c r="S85" i="11"/>
  <c r="O304" i="11"/>
  <c r="P304" i="11"/>
  <c r="P357" i="11"/>
  <c r="O357" i="11"/>
  <c r="P531" i="11"/>
  <c r="O531" i="11"/>
  <c r="S555" i="11"/>
  <c r="R555" i="11"/>
  <c r="P619" i="11"/>
  <c r="O619" i="11"/>
  <c r="O645" i="11"/>
  <c r="P645" i="11"/>
  <c r="S704" i="11"/>
  <c r="R704" i="11"/>
  <c r="S720" i="11"/>
  <c r="R720" i="11"/>
  <c r="O776" i="11"/>
  <c r="P776" i="11"/>
  <c r="S792" i="11"/>
  <c r="R792" i="11"/>
  <c r="O840" i="11"/>
  <c r="P840" i="11"/>
  <c r="O856" i="11"/>
  <c r="P856" i="11"/>
  <c r="R904" i="11"/>
  <c r="S904" i="11"/>
  <c r="O924" i="11"/>
  <c r="P924" i="11"/>
  <c r="O980" i="11"/>
  <c r="P980" i="11"/>
  <c r="R996" i="11"/>
  <c r="S996" i="11"/>
  <c r="O148" i="11"/>
  <c r="P148" i="11"/>
  <c r="R212" i="11"/>
  <c r="S212" i="11"/>
  <c r="R465" i="11"/>
  <c r="S465" i="11"/>
  <c r="R61" i="11"/>
  <c r="S61" i="11"/>
  <c r="S129" i="11"/>
  <c r="R129" i="11"/>
  <c r="S336" i="11"/>
  <c r="R336" i="11"/>
  <c r="S404" i="11"/>
  <c r="R404" i="11"/>
  <c r="P539" i="11"/>
  <c r="O539" i="11"/>
  <c r="S563" i="11"/>
  <c r="R563" i="11"/>
  <c r="O643" i="11"/>
  <c r="P643" i="11"/>
  <c r="S661" i="11"/>
  <c r="R661" i="11"/>
  <c r="O718" i="11"/>
  <c r="P718" i="11"/>
  <c r="O734" i="11"/>
  <c r="P734" i="11"/>
  <c r="O778" i="11"/>
  <c r="P778" i="11"/>
  <c r="R798" i="11"/>
  <c r="S798" i="11"/>
  <c r="O846" i="11"/>
  <c r="P846" i="11"/>
  <c r="O862" i="11"/>
  <c r="P862" i="11"/>
  <c r="S918" i="11"/>
  <c r="R918" i="11"/>
  <c r="O966" i="11"/>
  <c r="P966" i="11"/>
  <c r="R982" i="11"/>
  <c r="S982" i="11"/>
  <c r="P117" i="11"/>
  <c r="O117" i="11"/>
  <c r="R172" i="11"/>
  <c r="S172" i="11"/>
  <c r="R476" i="11"/>
  <c r="S476" i="11"/>
  <c r="R540" i="11"/>
  <c r="S540" i="11"/>
  <c r="S617" i="11"/>
  <c r="R617" i="11"/>
  <c r="R636" i="11"/>
  <c r="S636" i="11"/>
  <c r="S783" i="11"/>
  <c r="R783" i="11"/>
  <c r="R813" i="11"/>
  <c r="S813" i="11"/>
  <c r="S927" i="11"/>
  <c r="R927" i="11"/>
  <c r="P963" i="11"/>
  <c r="O963" i="11"/>
  <c r="O639" i="11"/>
  <c r="P639" i="11"/>
  <c r="R723" i="11"/>
  <c r="S723" i="11"/>
  <c r="S831" i="11"/>
  <c r="R831" i="11"/>
  <c r="S863" i="11"/>
  <c r="R863" i="11"/>
  <c r="O949" i="11"/>
  <c r="P949" i="11"/>
  <c r="P981" i="11"/>
  <c r="O981" i="11"/>
  <c r="O683" i="11"/>
  <c r="P683" i="11"/>
  <c r="S717" i="11"/>
  <c r="R717" i="11"/>
  <c r="P833" i="11"/>
  <c r="O833" i="11"/>
  <c r="P865" i="11"/>
  <c r="O865" i="11"/>
  <c r="P967" i="11"/>
  <c r="O967" i="11"/>
  <c r="R999" i="11"/>
  <c r="S999" i="11"/>
  <c r="R757" i="11"/>
  <c r="S757" i="11"/>
  <c r="O789" i="11"/>
  <c r="P789" i="11"/>
  <c r="P883" i="11"/>
  <c r="O883" i="11"/>
  <c r="R953" i="11"/>
  <c r="S953" i="11"/>
  <c r="O30" i="11"/>
  <c r="P30" i="11"/>
  <c r="O46" i="11"/>
  <c r="P46" i="11"/>
  <c r="R106" i="11"/>
  <c r="S106" i="11"/>
  <c r="R122" i="11"/>
  <c r="S122" i="11"/>
  <c r="S174" i="11"/>
  <c r="R174" i="11"/>
  <c r="O190" i="11"/>
  <c r="P190" i="11"/>
  <c r="R238" i="11"/>
  <c r="S238" i="11"/>
  <c r="P258" i="11"/>
  <c r="O258" i="11"/>
  <c r="O330" i="11"/>
  <c r="P330" i="11"/>
  <c r="S350" i="11"/>
  <c r="R350" i="11"/>
  <c r="S402" i="11"/>
  <c r="R402" i="11"/>
  <c r="S11" i="11"/>
  <c r="R11" i="11"/>
  <c r="R63" i="11"/>
  <c r="S63" i="11"/>
  <c r="O79" i="11"/>
  <c r="P79" i="11"/>
  <c r="R127" i="11"/>
  <c r="S127" i="11"/>
  <c r="S143" i="11"/>
  <c r="R143" i="11"/>
  <c r="O191" i="11"/>
  <c r="P191" i="11"/>
  <c r="S207" i="11"/>
  <c r="R207" i="11"/>
  <c r="O275" i="11"/>
  <c r="P275" i="11"/>
  <c r="S295" i="11"/>
  <c r="R295" i="11"/>
  <c r="P375" i="11"/>
  <c r="O375" i="11"/>
  <c r="R403" i="11"/>
  <c r="S403" i="11"/>
  <c r="O84" i="11"/>
  <c r="P84" i="11"/>
  <c r="O112" i="11"/>
  <c r="P112" i="11"/>
  <c r="S213" i="11"/>
  <c r="R213" i="11"/>
  <c r="O249" i="11"/>
  <c r="P249" i="11"/>
  <c r="O377" i="11"/>
  <c r="P377" i="11"/>
  <c r="R413" i="11"/>
  <c r="S413" i="11"/>
  <c r="R108" i="11"/>
  <c r="S108" i="11"/>
  <c r="R140" i="11"/>
  <c r="S140" i="11"/>
  <c r="P240" i="11"/>
  <c r="O240" i="11"/>
  <c r="R280" i="11"/>
  <c r="S280" i="11"/>
  <c r="R385" i="11"/>
  <c r="S385" i="11"/>
  <c r="S416" i="11"/>
  <c r="R416" i="11"/>
  <c r="P518" i="11"/>
  <c r="O518" i="11"/>
  <c r="O538" i="11"/>
  <c r="P538" i="11"/>
  <c r="O594" i="11"/>
  <c r="P594" i="11"/>
  <c r="R642" i="11"/>
  <c r="S642" i="11"/>
  <c r="O9" i="11"/>
  <c r="P9" i="11"/>
  <c r="O224" i="11"/>
  <c r="P224" i="11"/>
  <c r="P313" i="11"/>
  <c r="O313" i="11"/>
  <c r="S516" i="11"/>
  <c r="R516" i="11"/>
  <c r="O541" i="11"/>
  <c r="P541" i="11"/>
  <c r="P603" i="11"/>
  <c r="O603" i="11"/>
  <c r="R624" i="11"/>
  <c r="S624" i="11"/>
  <c r="O708" i="11"/>
  <c r="P708" i="11"/>
  <c r="O724" i="11"/>
  <c r="P724" i="11"/>
  <c r="S780" i="11"/>
  <c r="R780" i="11"/>
  <c r="O796" i="11"/>
  <c r="P796" i="11"/>
  <c r="P844" i="11"/>
  <c r="O844" i="11"/>
  <c r="R860" i="11"/>
  <c r="S860" i="11"/>
  <c r="R908" i="11"/>
  <c r="S908" i="11"/>
  <c r="R928" i="11"/>
  <c r="S928" i="11"/>
  <c r="R984" i="11"/>
  <c r="S984" i="11"/>
  <c r="O1000" i="11"/>
  <c r="P1000" i="11"/>
  <c r="O164" i="11"/>
  <c r="P164" i="11"/>
  <c r="R228" i="11"/>
  <c r="S228" i="11"/>
  <c r="R469" i="11"/>
  <c r="S469" i="11"/>
  <c r="S532" i="11"/>
  <c r="R532" i="11"/>
  <c r="O152" i="11"/>
  <c r="P152" i="11"/>
  <c r="S216" i="11"/>
  <c r="R216" i="11"/>
  <c r="R412" i="11"/>
  <c r="S412" i="11"/>
  <c r="R501" i="11"/>
  <c r="S501" i="11"/>
  <c r="O549" i="11"/>
  <c r="P549" i="11"/>
  <c r="S621" i="11"/>
  <c r="R621" i="11"/>
  <c r="S648" i="11"/>
  <c r="R648" i="11"/>
  <c r="O706" i="11"/>
  <c r="P706" i="11"/>
  <c r="S738" i="11"/>
  <c r="R738" i="11"/>
  <c r="O766" i="11"/>
  <c r="P766" i="11"/>
  <c r="S818" i="11"/>
  <c r="R818" i="11"/>
  <c r="O834" i="11"/>
  <c r="P834" i="11"/>
  <c r="R882" i="11"/>
  <c r="S882" i="11"/>
  <c r="O938" i="11"/>
  <c r="P938" i="11"/>
  <c r="O954" i="11"/>
  <c r="P954" i="11"/>
  <c r="O1002" i="11"/>
  <c r="P1002" i="11"/>
  <c r="O65" i="11"/>
  <c r="P65" i="11"/>
  <c r="R324" i="11"/>
  <c r="S324" i="11"/>
  <c r="S425" i="11"/>
  <c r="R425" i="11"/>
  <c r="O575" i="11"/>
  <c r="P575" i="11"/>
  <c r="S596" i="11"/>
  <c r="R596" i="11"/>
  <c r="R721" i="11"/>
  <c r="S721" i="11"/>
  <c r="S759" i="11"/>
  <c r="R759" i="11"/>
  <c r="O853" i="11"/>
  <c r="P853" i="11"/>
  <c r="R885" i="11"/>
  <c r="S885" i="11"/>
  <c r="O1003" i="11"/>
  <c r="P1003" i="11"/>
  <c r="S699" i="11"/>
  <c r="R699" i="11"/>
  <c r="R807" i="11"/>
  <c r="S807" i="11"/>
  <c r="O839" i="11"/>
  <c r="P839" i="11"/>
  <c r="O929" i="11"/>
  <c r="P929" i="11"/>
  <c r="S957" i="11"/>
  <c r="R957" i="11"/>
  <c r="P652" i="11"/>
  <c r="O652" i="11"/>
  <c r="O689" i="11"/>
  <c r="P689" i="11"/>
  <c r="R809" i="11"/>
  <c r="S809" i="11"/>
  <c r="O841" i="11"/>
  <c r="P841" i="11"/>
  <c r="R937" i="11"/>
  <c r="S937" i="11"/>
  <c r="S975" i="11"/>
  <c r="R975" i="11"/>
  <c r="S719" i="11"/>
  <c r="R719" i="11"/>
  <c r="P765" i="11"/>
  <c r="O765" i="11"/>
  <c r="O859" i="11"/>
  <c r="P859" i="11"/>
  <c r="R925" i="11"/>
  <c r="S925" i="11"/>
  <c r="R18" i="11"/>
  <c r="S18" i="11"/>
  <c r="R34" i="11"/>
  <c r="S34" i="11"/>
  <c r="R90" i="11"/>
  <c r="S90" i="11"/>
  <c r="R110" i="11"/>
  <c r="S110" i="11"/>
  <c r="R162" i="11"/>
  <c r="S162" i="11"/>
  <c r="R210" i="11"/>
  <c r="S210" i="11"/>
  <c r="O226" i="11"/>
  <c r="P226" i="11"/>
  <c r="R274" i="11"/>
  <c r="S274" i="11"/>
  <c r="O298" i="11"/>
  <c r="P298" i="11"/>
  <c r="O370" i="11"/>
  <c r="P370" i="11"/>
  <c r="S390" i="11"/>
  <c r="R390" i="11"/>
  <c r="O19" i="11"/>
  <c r="P19" i="11"/>
  <c r="P35" i="11"/>
  <c r="O35" i="11"/>
  <c r="O83" i="11"/>
  <c r="P83" i="11"/>
  <c r="R99" i="11"/>
  <c r="S99" i="11"/>
  <c r="O147" i="11"/>
  <c r="P147" i="11"/>
  <c r="S163" i="11"/>
  <c r="R163" i="11"/>
  <c r="O211" i="11"/>
  <c r="P211" i="11"/>
  <c r="R227" i="11"/>
  <c r="S227" i="11"/>
  <c r="S299" i="11"/>
  <c r="R299" i="11"/>
  <c r="O383" i="11"/>
  <c r="P383" i="11"/>
  <c r="P411" i="11"/>
  <c r="O411" i="11"/>
  <c r="R89" i="11"/>
  <c r="S89" i="11"/>
  <c r="R120" i="11"/>
  <c r="S120" i="11"/>
  <c r="R221" i="11"/>
  <c r="S221" i="11"/>
  <c r="P265" i="11"/>
  <c r="O265" i="11"/>
  <c r="R381" i="11"/>
  <c r="S381" i="11"/>
  <c r="S420" i="11"/>
  <c r="R420" i="11"/>
  <c r="R116" i="11"/>
  <c r="S116" i="11"/>
  <c r="O153" i="11"/>
  <c r="P153" i="11"/>
  <c r="P252" i="11"/>
  <c r="O252" i="11"/>
  <c r="R308" i="11"/>
  <c r="S308" i="11"/>
  <c r="S422" i="11"/>
  <c r="R422" i="11"/>
  <c r="S526" i="11"/>
  <c r="R526" i="11"/>
  <c r="R566" i="11"/>
  <c r="S566" i="11"/>
  <c r="O582" i="11"/>
  <c r="P582" i="11"/>
  <c r="R614" i="11"/>
  <c r="S614" i="11"/>
  <c r="O630" i="11"/>
  <c r="P630" i="11"/>
  <c r="S105" i="11"/>
  <c r="R105" i="11"/>
  <c r="S176" i="11"/>
  <c r="R176" i="11"/>
  <c r="O427" i="11"/>
  <c r="P427" i="11"/>
  <c r="P477" i="11"/>
  <c r="O477" i="11"/>
  <c r="S565" i="11"/>
  <c r="R565" i="11"/>
  <c r="R587" i="11"/>
  <c r="S587" i="11"/>
  <c r="P655" i="11"/>
  <c r="O655" i="11"/>
  <c r="R696" i="11"/>
  <c r="S696" i="11"/>
  <c r="O744" i="11"/>
  <c r="P744" i="11"/>
  <c r="O768" i="11"/>
  <c r="P768" i="11"/>
  <c r="O816" i="11"/>
  <c r="P816" i="11"/>
  <c r="P832" i="11"/>
  <c r="O832" i="11"/>
  <c r="O880" i="11"/>
  <c r="P880" i="11"/>
  <c r="R896" i="11"/>
  <c r="S896" i="11"/>
  <c r="P956" i="11"/>
  <c r="O956" i="11"/>
  <c r="O972" i="11"/>
  <c r="P972" i="11"/>
  <c r="P57" i="11"/>
  <c r="O57" i="11"/>
  <c r="O125" i="11"/>
  <c r="P125" i="11"/>
  <c r="R241" i="11"/>
  <c r="S241" i="11"/>
  <c r="O380" i="11"/>
  <c r="P380" i="11"/>
  <c r="S537" i="11"/>
  <c r="R537" i="11"/>
  <c r="R556" i="11"/>
  <c r="S556" i="11"/>
  <c r="O232" i="11"/>
  <c r="P232" i="11"/>
  <c r="P316" i="11"/>
  <c r="O316" i="11"/>
  <c r="R461" i="11"/>
  <c r="S461" i="11"/>
  <c r="P509" i="11"/>
  <c r="O509" i="11"/>
  <c r="S605" i="11"/>
  <c r="R605" i="11"/>
  <c r="R632" i="11"/>
  <c r="S632" i="11"/>
  <c r="R694" i="11"/>
  <c r="S694" i="11"/>
  <c r="P710" i="11"/>
  <c r="O710" i="11"/>
  <c r="O770" i="11"/>
  <c r="P770" i="11"/>
  <c r="O786" i="11"/>
  <c r="P786" i="11"/>
  <c r="O838" i="11"/>
  <c r="P838" i="11"/>
  <c r="S854" i="11"/>
  <c r="R854" i="11"/>
  <c r="O910" i="11"/>
  <c r="P910" i="11"/>
  <c r="R958" i="11"/>
  <c r="S958" i="11"/>
  <c r="R974" i="11"/>
  <c r="S974" i="11"/>
  <c r="R81" i="11"/>
  <c r="S81" i="11"/>
  <c r="O145" i="11"/>
  <c r="P145" i="11"/>
  <c r="O431" i="11"/>
  <c r="P431" i="11"/>
  <c r="O529" i="11"/>
  <c r="P529" i="11"/>
  <c r="S601" i="11"/>
  <c r="R601" i="11"/>
  <c r="S604" i="11"/>
  <c r="R604" i="11"/>
  <c r="O767" i="11"/>
  <c r="P767" i="11"/>
  <c r="S797" i="11"/>
  <c r="R797" i="11"/>
  <c r="S891" i="11"/>
  <c r="R891" i="11"/>
  <c r="R947" i="11"/>
  <c r="S947" i="11"/>
  <c r="S707" i="11"/>
  <c r="R707" i="11"/>
  <c r="S815" i="11"/>
  <c r="R815" i="11"/>
  <c r="P847" i="11"/>
  <c r="O847" i="11"/>
  <c r="R935" i="11"/>
  <c r="S935" i="11"/>
  <c r="P965" i="11"/>
  <c r="O965" i="11"/>
  <c r="S660" i="11"/>
  <c r="R660" i="11"/>
  <c r="O701" i="11"/>
  <c r="P701" i="11"/>
  <c r="O817" i="11"/>
  <c r="P817" i="11"/>
  <c r="R849" i="11"/>
  <c r="S849" i="11"/>
  <c r="S943" i="11"/>
  <c r="R943" i="11"/>
  <c r="R983" i="11"/>
  <c r="S983" i="11"/>
  <c r="P727" i="11"/>
  <c r="O727" i="11"/>
  <c r="O773" i="11"/>
  <c r="P773" i="11"/>
  <c r="S867" i="11"/>
  <c r="R867" i="11"/>
  <c r="O939" i="11"/>
  <c r="P939" i="11"/>
  <c r="R6" i="11"/>
  <c r="S6" i="11"/>
  <c r="O58" i="11"/>
  <c r="P58" i="11"/>
  <c r="O74" i="11"/>
  <c r="P74" i="11"/>
  <c r="S114" i="11"/>
  <c r="R114" i="11"/>
  <c r="R130" i="11"/>
  <c r="S130" i="11"/>
  <c r="S166" i="11"/>
  <c r="R166" i="11"/>
  <c r="P182" i="11"/>
  <c r="O182" i="11"/>
  <c r="R214" i="11"/>
  <c r="S214" i="11"/>
  <c r="O230" i="11"/>
  <c r="P230" i="11"/>
  <c r="R278" i="11"/>
  <c r="S278" i="11"/>
  <c r="O310" i="11"/>
  <c r="P310" i="11"/>
  <c r="O374" i="11"/>
  <c r="P374" i="11"/>
  <c r="P394" i="11"/>
  <c r="O394" i="11"/>
  <c r="R23" i="11"/>
  <c r="S23" i="11"/>
  <c r="R39" i="11"/>
  <c r="S39" i="11"/>
  <c r="O71" i="11"/>
  <c r="P71" i="11"/>
  <c r="R87" i="11"/>
  <c r="S87" i="11"/>
  <c r="R135" i="11"/>
  <c r="S135" i="11"/>
  <c r="S151" i="11"/>
  <c r="R151" i="11"/>
  <c r="O199" i="11"/>
  <c r="P199" i="11"/>
  <c r="S215" i="11"/>
  <c r="R215" i="11"/>
  <c r="O283" i="11"/>
  <c r="P283" i="11"/>
  <c r="R307" i="11"/>
  <c r="S307" i="11"/>
  <c r="O387" i="11"/>
  <c r="P387" i="11"/>
  <c r="O415" i="11"/>
  <c r="P415" i="11"/>
  <c r="S97" i="11"/>
  <c r="R97" i="11"/>
  <c r="O128" i="11"/>
  <c r="P128" i="11"/>
  <c r="S229" i="11"/>
  <c r="R229" i="11"/>
  <c r="R276" i="11"/>
  <c r="S276" i="11"/>
  <c r="P389" i="11"/>
  <c r="O389" i="11"/>
  <c r="O424" i="11"/>
  <c r="P424" i="11"/>
  <c r="O124" i="11"/>
  <c r="P124" i="11"/>
  <c r="P161" i="11"/>
  <c r="O161" i="11"/>
  <c r="S257" i="11"/>
  <c r="R257" i="11"/>
  <c r="O325" i="11"/>
  <c r="P325" i="11"/>
  <c r="O426" i="11"/>
  <c r="P426" i="11"/>
  <c r="S442" i="11"/>
  <c r="R442" i="11"/>
  <c r="P530" i="11"/>
  <c r="O530" i="11"/>
  <c r="P546" i="11"/>
  <c r="O546" i="11"/>
  <c r="R586" i="11"/>
  <c r="S586" i="11"/>
  <c r="P602" i="11"/>
  <c r="O602" i="11"/>
  <c r="R634" i="11"/>
  <c r="S634" i="11"/>
  <c r="O650" i="11"/>
  <c r="P650" i="11"/>
  <c r="O192" i="11"/>
  <c r="P192" i="11"/>
  <c r="R300" i="11"/>
  <c r="S300" i="11"/>
  <c r="S481" i="11"/>
  <c r="R481" i="11"/>
  <c r="P525" i="11"/>
  <c r="O525" i="11"/>
  <c r="P592" i="11"/>
  <c r="O592" i="11"/>
  <c r="O613" i="11"/>
  <c r="P613" i="11"/>
  <c r="R700" i="11"/>
  <c r="S700" i="11"/>
  <c r="O716" i="11"/>
  <c r="P716" i="11"/>
  <c r="R772" i="11"/>
  <c r="S772" i="11"/>
  <c r="R788" i="11"/>
  <c r="S788" i="11"/>
  <c r="R836" i="11"/>
  <c r="S836" i="11"/>
  <c r="O852" i="11"/>
  <c r="P852" i="11"/>
  <c r="R900" i="11"/>
  <c r="S900" i="11"/>
  <c r="O916" i="11"/>
  <c r="P916" i="11"/>
  <c r="S976" i="11"/>
  <c r="R976" i="11"/>
  <c r="O992" i="11"/>
  <c r="P992" i="11"/>
  <c r="P141" i="11"/>
  <c r="O141" i="11"/>
  <c r="R196" i="11"/>
  <c r="S196" i="11"/>
  <c r="S460" i="11"/>
  <c r="R460" i="11"/>
  <c r="O500" i="11"/>
  <c r="P500" i="11"/>
  <c r="P113" i="11"/>
  <c r="O113" i="11"/>
  <c r="S184" i="11"/>
  <c r="R184" i="11"/>
  <c r="R384" i="11"/>
  <c r="S384" i="11"/>
  <c r="S533" i="11"/>
  <c r="R533" i="11"/>
  <c r="O557" i="11"/>
  <c r="P557" i="11"/>
  <c r="P611" i="11"/>
  <c r="O611" i="11"/>
  <c r="O637" i="11"/>
  <c r="P637" i="11"/>
  <c r="R698" i="11"/>
  <c r="S698" i="11"/>
  <c r="R714" i="11"/>
  <c r="S714" i="11"/>
  <c r="R758" i="11"/>
  <c r="S758" i="11"/>
  <c r="O774" i="11"/>
  <c r="P774" i="11"/>
  <c r="O826" i="11"/>
  <c r="P826" i="11"/>
  <c r="R842" i="11"/>
  <c r="S842" i="11"/>
  <c r="R898" i="11"/>
  <c r="S898" i="11"/>
  <c r="R946" i="11"/>
  <c r="S946" i="11"/>
  <c r="O962" i="11"/>
  <c r="P962" i="11"/>
  <c r="R32" i="11"/>
  <c r="S32" i="11"/>
  <c r="O92" i="11"/>
  <c r="P92" i="11"/>
  <c r="P388" i="11"/>
  <c r="O388" i="11"/>
  <c r="O564" i="11"/>
  <c r="P564" i="11"/>
  <c r="O585" i="11"/>
  <c r="P585" i="11"/>
  <c r="S705" i="11"/>
  <c r="R705" i="11"/>
  <c r="S743" i="11"/>
  <c r="R743" i="11"/>
  <c r="O837" i="11"/>
  <c r="P837" i="11"/>
  <c r="S869" i="11"/>
  <c r="R869" i="11"/>
  <c r="R987" i="11"/>
  <c r="S987" i="11"/>
  <c r="S623" i="11"/>
  <c r="R623" i="11"/>
  <c r="S793" i="11"/>
  <c r="R793" i="11"/>
  <c r="O823" i="11"/>
  <c r="P823" i="11"/>
  <c r="R915" i="11"/>
  <c r="S915" i="11"/>
  <c r="R941" i="11"/>
  <c r="S941" i="11"/>
  <c r="O667" i="11"/>
  <c r="P667" i="11"/>
  <c r="O709" i="11"/>
  <c r="P709" i="11"/>
  <c r="R825" i="11"/>
  <c r="S825" i="11"/>
  <c r="R857" i="11"/>
  <c r="S857" i="11"/>
  <c r="R951" i="11"/>
  <c r="S951" i="11"/>
  <c r="P991" i="11"/>
  <c r="O991" i="11"/>
  <c r="O735" i="11"/>
  <c r="P735" i="11"/>
  <c r="R781" i="11"/>
  <c r="S781" i="11"/>
  <c r="S875" i="11"/>
  <c r="R875" i="11"/>
  <c r="R945" i="11"/>
  <c r="S945" i="11"/>
  <c r="O42" i="11"/>
  <c r="P42" i="11"/>
  <c r="R98" i="11"/>
  <c r="S98" i="11"/>
  <c r="O118" i="11"/>
  <c r="P118" i="11"/>
  <c r="R170" i="11"/>
  <c r="S170" i="11"/>
  <c r="R218" i="11"/>
  <c r="S218" i="11"/>
  <c r="P234" i="11"/>
  <c r="O234" i="11"/>
  <c r="S322" i="11"/>
  <c r="R322" i="11"/>
  <c r="P362" i="11"/>
  <c r="O362" i="11"/>
  <c r="R382" i="11"/>
  <c r="S382" i="11"/>
  <c r="R27" i="11"/>
  <c r="S27" i="11"/>
  <c r="R43" i="11"/>
  <c r="S43" i="11"/>
  <c r="O91" i="11"/>
  <c r="P91" i="11"/>
  <c r="R107" i="11"/>
  <c r="S107" i="11"/>
  <c r="O155" i="11"/>
  <c r="P155" i="11"/>
  <c r="R171" i="11"/>
  <c r="S171" i="11"/>
  <c r="P219" i="11"/>
  <c r="O219" i="11"/>
  <c r="R235" i="11"/>
  <c r="S235" i="11"/>
  <c r="O311" i="11"/>
  <c r="P311" i="11"/>
  <c r="R391" i="11"/>
  <c r="S391" i="11"/>
  <c r="S419" i="11"/>
  <c r="R419" i="11"/>
  <c r="R104" i="11"/>
  <c r="S104" i="11"/>
  <c r="S136" i="11"/>
  <c r="R136" i="11"/>
  <c r="S237" i="11"/>
  <c r="R237" i="11"/>
  <c r="R288" i="11"/>
  <c r="S288" i="11"/>
  <c r="R401" i="11"/>
  <c r="S401" i="11"/>
  <c r="R12" i="11"/>
  <c r="S12" i="11"/>
  <c r="S132" i="11"/>
  <c r="R132" i="11"/>
  <c r="O169" i="11"/>
  <c r="P169" i="11"/>
  <c r="O272" i="11"/>
  <c r="P272" i="11"/>
  <c r="O329" i="11"/>
  <c r="P329" i="11"/>
  <c r="P430" i="11"/>
  <c r="O430" i="11"/>
  <c r="R462" i="11"/>
  <c r="S462" i="11"/>
  <c r="R558" i="11"/>
  <c r="S558" i="11"/>
  <c r="O574" i="11"/>
  <c r="P574" i="11"/>
  <c r="R622" i="11"/>
  <c r="S622" i="11"/>
  <c r="O638" i="11"/>
  <c r="P638" i="11"/>
  <c r="O85" i="11"/>
  <c r="P85" i="11"/>
  <c r="P137" i="11"/>
  <c r="O137" i="11"/>
  <c r="S357" i="11"/>
  <c r="R357" i="11"/>
  <c r="O437" i="11"/>
  <c r="P437" i="11"/>
  <c r="P555" i="11"/>
  <c r="O555" i="11"/>
  <c r="R576" i="11"/>
  <c r="S576" i="11"/>
  <c r="S645" i="11"/>
  <c r="R645" i="11"/>
  <c r="O720" i="11"/>
  <c r="P720" i="11"/>
  <c r="P736" i="11"/>
  <c r="O736" i="11"/>
  <c r="O792" i="11"/>
  <c r="P792" i="11"/>
  <c r="O808" i="11"/>
  <c r="P808" i="11"/>
  <c r="S856" i="11"/>
  <c r="R856" i="11"/>
  <c r="O872" i="11"/>
  <c r="P872" i="11"/>
  <c r="R924" i="11"/>
  <c r="S924" i="11"/>
  <c r="P948" i="11"/>
  <c r="O948" i="11"/>
  <c r="O996" i="11"/>
  <c r="P996" i="11"/>
  <c r="R24" i="11"/>
  <c r="S24" i="11"/>
  <c r="O212" i="11"/>
  <c r="P212" i="11"/>
  <c r="R292" i="11"/>
  <c r="S292" i="11"/>
  <c r="O504" i="11"/>
  <c r="P504" i="11"/>
  <c r="O129" i="11"/>
  <c r="P129" i="11"/>
  <c r="R200" i="11"/>
  <c r="S200" i="11"/>
  <c r="O404" i="11"/>
  <c r="P404" i="11"/>
  <c r="S449" i="11"/>
  <c r="R449" i="11"/>
  <c r="O563" i="11"/>
  <c r="P563" i="11"/>
  <c r="S595" i="11"/>
  <c r="R595" i="11"/>
  <c r="O661" i="11"/>
  <c r="P661" i="11"/>
  <c r="O682" i="11"/>
  <c r="P682" i="11"/>
  <c r="R734" i="11"/>
  <c r="S734" i="11"/>
  <c r="O798" i="11"/>
  <c r="P798" i="11"/>
  <c r="R814" i="11"/>
  <c r="S814" i="11"/>
  <c r="R862" i="11"/>
  <c r="S862" i="11"/>
  <c r="R878" i="11"/>
  <c r="S878" i="11"/>
  <c r="O918" i="11"/>
  <c r="P918" i="11"/>
  <c r="R934" i="11"/>
  <c r="S934" i="11"/>
  <c r="O982" i="11"/>
  <c r="P982" i="11"/>
  <c r="R998" i="11"/>
  <c r="S998" i="11"/>
  <c r="O172" i="11"/>
  <c r="P172" i="11"/>
  <c r="R236" i="11"/>
  <c r="S236" i="11"/>
  <c r="O540" i="11"/>
  <c r="P540" i="11"/>
  <c r="O569" i="11"/>
  <c r="P569" i="11"/>
  <c r="O636" i="11"/>
  <c r="P636" i="11"/>
  <c r="R713" i="11"/>
  <c r="S713" i="11"/>
  <c r="P813" i="11"/>
  <c r="O813" i="11"/>
  <c r="R845" i="11"/>
  <c r="S845" i="11"/>
  <c r="S963" i="11"/>
  <c r="R963" i="11"/>
  <c r="R995" i="11"/>
  <c r="S995" i="11"/>
  <c r="O723" i="11"/>
  <c r="P723" i="11"/>
  <c r="P769" i="11"/>
  <c r="O769" i="11"/>
  <c r="O863" i="11"/>
  <c r="P863" i="11"/>
  <c r="R893" i="11"/>
  <c r="S893" i="11"/>
  <c r="R981" i="11"/>
  <c r="S981" i="11"/>
  <c r="O577" i="11"/>
  <c r="P577" i="11"/>
  <c r="O717" i="11"/>
  <c r="P717" i="11"/>
  <c r="S763" i="11"/>
  <c r="R763" i="11"/>
  <c r="R865" i="11"/>
  <c r="S865" i="11"/>
  <c r="S901" i="11"/>
  <c r="R901" i="11"/>
  <c r="O999" i="11"/>
  <c r="P999" i="11"/>
  <c r="S644" i="11"/>
  <c r="R644" i="11"/>
  <c r="R789" i="11"/>
  <c r="S789" i="11"/>
  <c r="R819" i="11"/>
  <c r="S819" i="11"/>
  <c r="P953" i="11"/>
  <c r="O953" i="11"/>
  <c r="S985" i="11"/>
  <c r="R985" i="11"/>
  <c r="R46" i="11"/>
  <c r="S46" i="11"/>
  <c r="O66" i="11"/>
  <c r="P66" i="11"/>
  <c r="O122" i="11"/>
  <c r="P122" i="11"/>
  <c r="O138" i="11"/>
  <c r="P138" i="11"/>
  <c r="R190" i="11"/>
  <c r="S190" i="11"/>
  <c r="O206" i="11"/>
  <c r="P206" i="11"/>
  <c r="R258" i="11"/>
  <c r="S258" i="11"/>
  <c r="O294" i="11"/>
  <c r="P294" i="11"/>
  <c r="O350" i="11"/>
  <c r="P350" i="11"/>
  <c r="R366" i="11"/>
  <c r="S366" i="11"/>
  <c r="O11" i="11"/>
  <c r="P11" i="11"/>
  <c r="R31" i="11"/>
  <c r="S31" i="11"/>
  <c r="R79" i="11"/>
  <c r="S79" i="11"/>
  <c r="O95" i="11"/>
  <c r="P95" i="11"/>
  <c r="O143" i="11"/>
  <c r="P143" i="11"/>
  <c r="R159" i="11"/>
  <c r="S159" i="11"/>
  <c r="O207" i="11"/>
  <c r="P207" i="11"/>
  <c r="S223" i="11"/>
  <c r="R223" i="11"/>
  <c r="O295" i="11"/>
  <c r="P295" i="11"/>
  <c r="R315" i="11"/>
  <c r="S315" i="11"/>
  <c r="O403" i="11"/>
  <c r="P403" i="11"/>
  <c r="O8" i="11"/>
  <c r="P8" i="11"/>
  <c r="R112" i="11"/>
  <c r="S112" i="11"/>
  <c r="P149" i="11"/>
  <c r="O149" i="11"/>
  <c r="S249" i="11"/>
  <c r="R249" i="11"/>
  <c r="P293" i="11"/>
  <c r="O293" i="11"/>
  <c r="O413" i="11"/>
  <c r="P413" i="11"/>
  <c r="P17" i="11"/>
  <c r="O17" i="11"/>
  <c r="O140" i="11"/>
  <c r="P140" i="11"/>
  <c r="O177" i="11"/>
  <c r="P177" i="11"/>
  <c r="O280" i="11"/>
  <c r="P280" i="11"/>
  <c r="O416" i="11"/>
  <c r="P416" i="11"/>
  <c r="S434" i="11"/>
  <c r="R434" i="11"/>
  <c r="R538" i="11"/>
  <c r="S538" i="11"/>
  <c r="O562" i="11"/>
  <c r="P562" i="11"/>
  <c r="R594" i="11"/>
  <c r="S594" i="11"/>
  <c r="O610" i="11"/>
  <c r="P610" i="11"/>
  <c r="S9" i="11"/>
  <c r="R9" i="11"/>
  <c r="O96" i="11"/>
  <c r="P96" i="11"/>
  <c r="S313" i="11"/>
  <c r="R313" i="11"/>
  <c r="O368" i="11"/>
  <c r="P368" i="11"/>
  <c r="S541" i="11"/>
  <c r="R541" i="11"/>
  <c r="R560" i="11"/>
  <c r="S560" i="11"/>
  <c r="P624" i="11"/>
  <c r="O624" i="11"/>
  <c r="R651" i="11"/>
  <c r="S651" i="11"/>
  <c r="R724" i="11"/>
  <c r="S724" i="11"/>
  <c r="P740" i="11"/>
  <c r="O740" i="11"/>
  <c r="R796" i="11"/>
  <c r="S796" i="11"/>
  <c r="P812" i="11"/>
  <c r="O812" i="11"/>
  <c r="O860" i="11"/>
  <c r="P860" i="11"/>
  <c r="O876" i="11"/>
  <c r="P876" i="11"/>
  <c r="O928" i="11"/>
  <c r="P928" i="11"/>
  <c r="O952" i="11"/>
  <c r="P952" i="11"/>
  <c r="S1000" i="11"/>
  <c r="R1000" i="11"/>
  <c r="O40" i="11"/>
  <c r="P40" i="11"/>
  <c r="P228" i="11"/>
  <c r="O228" i="11"/>
  <c r="O372" i="11"/>
  <c r="P372" i="11"/>
  <c r="P532" i="11"/>
  <c r="O532" i="11"/>
  <c r="S552" i="11"/>
  <c r="R552" i="11"/>
  <c r="O216" i="11"/>
  <c r="P216" i="11"/>
  <c r="R296" i="11"/>
  <c r="S296" i="11"/>
  <c r="O412" i="11"/>
  <c r="P412" i="11"/>
  <c r="R457" i="11"/>
  <c r="S457" i="11"/>
  <c r="R549" i="11"/>
  <c r="S549" i="11"/>
  <c r="R568" i="11"/>
  <c r="S568" i="11"/>
  <c r="O648" i="11"/>
  <c r="P648" i="11"/>
  <c r="O670" i="11"/>
  <c r="P670" i="11"/>
  <c r="R706" i="11"/>
  <c r="S706" i="11"/>
  <c r="R766" i="11"/>
  <c r="S766" i="11"/>
  <c r="R782" i="11"/>
  <c r="S782" i="11"/>
  <c r="S834" i="11"/>
  <c r="R834" i="11"/>
  <c r="O850" i="11"/>
  <c r="P850" i="11"/>
  <c r="R906" i="11"/>
  <c r="S906" i="11"/>
  <c r="S954" i="11"/>
  <c r="R954" i="11"/>
  <c r="R970" i="11"/>
  <c r="S970" i="11"/>
  <c r="R65" i="11"/>
  <c r="S65" i="11"/>
  <c r="R133" i="11"/>
  <c r="S133" i="11"/>
  <c r="O425" i="11"/>
  <c r="P425" i="11"/>
  <c r="O484" i="11"/>
  <c r="P484" i="11"/>
  <c r="O596" i="11"/>
  <c r="P596" i="11"/>
  <c r="R583" i="11"/>
  <c r="S583" i="11"/>
  <c r="O759" i="11"/>
  <c r="P759" i="11"/>
  <c r="S791" i="11"/>
  <c r="R791" i="11"/>
  <c r="O885" i="11"/>
  <c r="P885" i="11"/>
  <c r="R933" i="11"/>
  <c r="S933" i="11"/>
  <c r="O699" i="11"/>
  <c r="P699" i="11"/>
  <c r="R731" i="11"/>
  <c r="S731" i="11"/>
  <c r="R839" i="11"/>
  <c r="S839" i="11"/>
  <c r="P871" i="11"/>
  <c r="O871" i="11"/>
  <c r="O957" i="11"/>
  <c r="P957" i="11"/>
  <c r="S989" i="11"/>
  <c r="R989" i="11"/>
  <c r="S689" i="11"/>
  <c r="R689" i="11"/>
  <c r="O725" i="11"/>
  <c r="P725" i="11"/>
  <c r="R841" i="11"/>
  <c r="S841" i="11"/>
  <c r="O873" i="11"/>
  <c r="P873" i="11"/>
  <c r="P975" i="11"/>
  <c r="O975" i="11"/>
  <c r="S567" i="11"/>
  <c r="R567" i="11"/>
  <c r="R765" i="11"/>
  <c r="S765" i="11"/>
  <c r="O795" i="11"/>
  <c r="P795" i="11"/>
  <c r="P925" i="11"/>
  <c r="O925" i="11"/>
  <c r="R961" i="11"/>
  <c r="S961" i="11"/>
  <c r="O34" i="11"/>
  <c r="P34" i="11"/>
  <c r="R54" i="11"/>
  <c r="S54" i="11"/>
  <c r="O110" i="11"/>
  <c r="P110" i="11"/>
  <c r="R126" i="11"/>
  <c r="S126" i="11"/>
  <c r="O178" i="11"/>
  <c r="P178" i="11"/>
  <c r="R226" i="11"/>
  <c r="S226" i="11"/>
  <c r="S298" i="11"/>
  <c r="R298" i="11"/>
  <c r="S334" i="11"/>
  <c r="R334" i="11"/>
  <c r="O390" i="11"/>
  <c r="P390" i="11"/>
  <c r="R35" i="11"/>
  <c r="S35" i="11"/>
  <c r="O51" i="11"/>
  <c r="P51" i="11"/>
  <c r="O99" i="11"/>
  <c r="P99" i="11"/>
  <c r="S115" i="11"/>
  <c r="R115" i="11"/>
  <c r="O163" i="11"/>
  <c r="P163" i="11"/>
  <c r="S179" i="11"/>
  <c r="R179" i="11"/>
  <c r="O227" i="11"/>
  <c r="P227" i="11"/>
  <c r="S251" i="11"/>
  <c r="R251" i="11"/>
  <c r="O299" i="11"/>
  <c r="P299" i="11"/>
  <c r="R323" i="11"/>
  <c r="S323" i="11"/>
  <c r="R411" i="11"/>
  <c r="S411" i="11"/>
  <c r="R21" i="11"/>
  <c r="S21" i="11"/>
  <c r="O120" i="11"/>
  <c r="P120" i="11"/>
  <c r="O157" i="11"/>
  <c r="P157" i="11"/>
  <c r="S265" i="11"/>
  <c r="R265" i="11"/>
  <c r="O305" i="11"/>
  <c r="P305" i="11"/>
  <c r="O420" i="11"/>
  <c r="P420" i="11"/>
  <c r="S25" i="11"/>
  <c r="R25" i="11"/>
  <c r="S153" i="11"/>
  <c r="R153" i="11"/>
  <c r="O185" i="11"/>
  <c r="P185" i="11"/>
  <c r="O308" i="11"/>
  <c r="P308" i="11"/>
  <c r="O352" i="11"/>
  <c r="P352" i="11"/>
  <c r="P422" i="11"/>
  <c r="O422" i="11"/>
  <c r="S438" i="11"/>
  <c r="R438" i="11"/>
  <c r="P526" i="11"/>
  <c r="O526" i="11"/>
  <c r="O542" i="11"/>
  <c r="P542" i="11"/>
  <c r="R582" i="11"/>
  <c r="S582" i="11"/>
  <c r="O598" i="11"/>
  <c r="P598" i="11"/>
  <c r="R630" i="11"/>
  <c r="S630" i="11"/>
  <c r="O646" i="11"/>
  <c r="P646" i="11"/>
  <c r="O176" i="11"/>
  <c r="P176" i="11"/>
  <c r="P261" i="11"/>
  <c r="O261" i="11"/>
  <c r="R477" i="11"/>
  <c r="S477" i="11"/>
  <c r="O521" i="11"/>
  <c r="P521" i="11"/>
  <c r="O587" i="11"/>
  <c r="P587" i="11"/>
  <c r="R608" i="11"/>
  <c r="S608" i="11"/>
  <c r="O696" i="11"/>
  <c r="P696" i="11"/>
  <c r="S712" i="11"/>
  <c r="R712" i="11"/>
  <c r="R768" i="11"/>
  <c r="S768" i="11"/>
  <c r="S784" i="11"/>
  <c r="R784" i="11"/>
  <c r="R832" i="11"/>
  <c r="S832" i="11"/>
  <c r="S848" i="11"/>
  <c r="R848" i="11"/>
  <c r="P896" i="11"/>
  <c r="O896" i="11"/>
  <c r="O912" i="11"/>
  <c r="P912" i="11"/>
  <c r="S972" i="11"/>
  <c r="R972" i="11"/>
  <c r="P988" i="11"/>
  <c r="O988" i="11"/>
  <c r="R125" i="11"/>
  <c r="S125" i="11"/>
  <c r="R180" i="11"/>
  <c r="S180" i="11"/>
  <c r="S380" i="11"/>
  <c r="R380" i="11"/>
  <c r="O456" i="11"/>
  <c r="P456" i="11"/>
  <c r="O556" i="11"/>
  <c r="P556" i="11"/>
  <c r="O88" i="11"/>
  <c r="P88" i="11"/>
  <c r="S316" i="11"/>
  <c r="R316" i="11"/>
  <c r="O365" i="11"/>
  <c r="P365" i="11"/>
  <c r="R509" i="11"/>
  <c r="S509" i="11"/>
  <c r="O553" i="11"/>
  <c r="P553" i="11"/>
  <c r="P632" i="11"/>
  <c r="O632" i="11"/>
  <c r="O653" i="11"/>
  <c r="P653" i="11"/>
  <c r="R710" i="11"/>
  <c r="S710" i="11"/>
  <c r="O726" i="11"/>
  <c r="P726" i="11"/>
  <c r="S786" i="11"/>
  <c r="R786" i="11"/>
  <c r="R806" i="11"/>
  <c r="S806" i="11"/>
  <c r="O854" i="11"/>
  <c r="P854" i="11"/>
  <c r="R870" i="11"/>
  <c r="S870" i="11"/>
  <c r="R926" i="11"/>
  <c r="S926" i="11"/>
  <c r="O974" i="11"/>
  <c r="P974" i="11"/>
  <c r="O990" i="11"/>
  <c r="P990" i="11"/>
  <c r="S145" i="11"/>
  <c r="R145" i="11"/>
  <c r="R204" i="11"/>
  <c r="S204" i="11"/>
  <c r="R529" i="11"/>
  <c r="S529" i="11"/>
  <c r="R559" i="11"/>
  <c r="S559" i="11"/>
  <c r="P604" i="11"/>
  <c r="O604" i="11"/>
  <c r="O697" i="11"/>
  <c r="P697" i="11"/>
  <c r="P797" i="11"/>
  <c r="O797" i="11"/>
  <c r="R829" i="11"/>
  <c r="S829" i="11"/>
  <c r="O947" i="11"/>
  <c r="P947" i="11"/>
  <c r="R979" i="11"/>
  <c r="S979" i="11"/>
  <c r="O707" i="11"/>
  <c r="P707" i="11"/>
  <c r="R739" i="11"/>
  <c r="S739" i="11"/>
  <c r="S847" i="11"/>
  <c r="R847" i="11"/>
  <c r="O879" i="11"/>
  <c r="P879" i="11"/>
  <c r="R965" i="11"/>
  <c r="S965" i="11"/>
  <c r="P997" i="11"/>
  <c r="O997" i="11"/>
  <c r="R701" i="11"/>
  <c r="S701" i="11"/>
  <c r="O733" i="11"/>
  <c r="P733" i="11"/>
  <c r="O849" i="11"/>
  <c r="P849" i="11"/>
  <c r="S881" i="11"/>
  <c r="R881" i="11"/>
  <c r="P983" i="11"/>
  <c r="O983" i="11"/>
  <c r="S599" i="11"/>
  <c r="R599" i="11"/>
  <c r="S773" i="11"/>
  <c r="R773" i="11"/>
  <c r="S803" i="11"/>
  <c r="R803" i="11"/>
  <c r="S939" i="11"/>
  <c r="R939" i="11"/>
  <c r="P969" i="11"/>
  <c r="O969" i="11"/>
  <c r="O6" i="11"/>
  <c r="P6" i="11"/>
  <c r="R74" i="11"/>
  <c r="S74" i="11"/>
  <c r="P130" i="11"/>
  <c r="O130" i="11"/>
  <c r="R182" i="11"/>
  <c r="S182" i="11"/>
  <c r="P246" i="11"/>
  <c r="O246" i="11"/>
  <c r="S310" i="11"/>
  <c r="R310" i="11"/>
  <c r="O39" i="11"/>
  <c r="P39" i="11"/>
  <c r="O87" i="11"/>
  <c r="P87" i="11"/>
  <c r="O151" i="11"/>
  <c r="P151" i="11"/>
  <c r="S231" i="11"/>
  <c r="R231" i="11"/>
  <c r="O307" i="11"/>
  <c r="P307" i="11"/>
  <c r="O29" i="11"/>
  <c r="P29" i="11"/>
  <c r="P165" i="11"/>
  <c r="O165" i="11"/>
  <c r="P321" i="11"/>
  <c r="O321" i="11"/>
  <c r="R424" i="11"/>
  <c r="S424" i="11"/>
  <c r="O193" i="11"/>
  <c r="P193" i="11"/>
  <c r="O360" i="11"/>
  <c r="P360" i="11"/>
  <c r="O442" i="11"/>
  <c r="P442" i="11"/>
  <c r="R546" i="11"/>
  <c r="S546" i="11"/>
  <c r="R602" i="11"/>
  <c r="S602" i="11"/>
  <c r="R69" i="11"/>
  <c r="S69" i="11"/>
  <c r="O300" i="11"/>
  <c r="P300" i="11"/>
  <c r="R525" i="11"/>
  <c r="S525" i="11"/>
  <c r="R640" i="11"/>
  <c r="S640" i="11"/>
  <c r="P732" i="11"/>
  <c r="O732" i="11"/>
  <c r="O804" i="11"/>
  <c r="P804" i="11"/>
  <c r="O868" i="11"/>
  <c r="P868" i="11"/>
  <c r="R916" i="11"/>
  <c r="S916" i="11"/>
  <c r="R13" i="11"/>
  <c r="S13" i="11"/>
  <c r="O196" i="11"/>
  <c r="P196" i="11"/>
  <c r="R543" i="11"/>
  <c r="S543" i="11"/>
  <c r="R264" i="11"/>
  <c r="S264" i="11"/>
  <c r="P445" i="11"/>
  <c r="O445" i="11"/>
  <c r="O589" i="11"/>
  <c r="P589" i="11"/>
  <c r="S637" i="11"/>
  <c r="R637" i="11"/>
  <c r="S774" i="11"/>
  <c r="R774" i="11"/>
  <c r="O858" i="11"/>
  <c r="P858" i="11"/>
  <c r="S978" i="11"/>
  <c r="R978" i="11"/>
  <c r="R92" i="11"/>
  <c r="S92" i="11"/>
  <c r="S388" i="11"/>
  <c r="R388" i="11"/>
  <c r="R612" i="11"/>
  <c r="S612" i="11"/>
  <c r="P743" i="11"/>
  <c r="O743" i="11"/>
  <c r="P905" i="11"/>
  <c r="O905" i="11"/>
  <c r="O715" i="11"/>
  <c r="P715" i="11"/>
  <c r="S823" i="11"/>
  <c r="R823" i="11"/>
  <c r="P973" i="11"/>
  <c r="O973" i="11"/>
  <c r="R747" i="11"/>
  <c r="S747" i="11"/>
  <c r="O889" i="11"/>
  <c r="P889" i="11"/>
  <c r="S615" i="11"/>
  <c r="R615" i="11"/>
  <c r="O781" i="11"/>
  <c r="P781" i="11"/>
  <c r="O977" i="11"/>
  <c r="P977" i="11"/>
  <c r="R42" i="11"/>
  <c r="S42" i="11"/>
  <c r="R118" i="11"/>
  <c r="S118" i="11"/>
  <c r="R234" i="11"/>
  <c r="S234" i="11"/>
  <c r="P322" i="11"/>
  <c r="O322" i="11"/>
  <c r="P382" i="11"/>
  <c r="O382" i="11"/>
  <c r="O43" i="11"/>
  <c r="P43" i="11"/>
  <c r="O107" i="11"/>
  <c r="P107" i="11"/>
  <c r="O171" i="11"/>
  <c r="P171" i="11"/>
  <c r="S271" i="11"/>
  <c r="R271" i="11"/>
  <c r="O419" i="11"/>
  <c r="P419" i="11"/>
  <c r="O173" i="11"/>
  <c r="P173" i="11"/>
  <c r="O288" i="11"/>
  <c r="P288" i="11"/>
  <c r="O12" i="11"/>
  <c r="P12" i="11"/>
  <c r="S169" i="11"/>
  <c r="R169" i="11"/>
  <c r="R329" i="11"/>
  <c r="S329" i="11"/>
  <c r="S514" i="11"/>
  <c r="R514" i="11"/>
  <c r="O590" i="11"/>
  <c r="P590" i="11"/>
  <c r="R137" i="11"/>
  <c r="S137" i="11"/>
  <c r="R437" i="11"/>
  <c r="S437" i="11"/>
  <c r="O597" i="11"/>
  <c r="P597" i="11"/>
  <c r="R760" i="11"/>
  <c r="S760" i="11"/>
  <c r="R808" i="11"/>
  <c r="S808" i="11"/>
  <c r="S872" i="11"/>
  <c r="R872" i="11"/>
  <c r="R964" i="11"/>
  <c r="S964" i="11"/>
  <c r="R100" i="11"/>
  <c r="S100" i="11"/>
  <c r="O421" i="11"/>
  <c r="P421" i="11"/>
  <c r="S504" i="11"/>
  <c r="R504" i="11"/>
  <c r="P200" i="11"/>
  <c r="O200" i="11"/>
  <c r="O497" i="11"/>
  <c r="P497" i="11"/>
  <c r="O595" i="11"/>
  <c r="P595" i="11"/>
  <c r="O702" i="11"/>
  <c r="P702" i="11"/>
  <c r="O814" i="11"/>
  <c r="P814" i="11"/>
  <c r="S902" i="11"/>
  <c r="R902" i="11"/>
  <c r="O950" i="11"/>
  <c r="P950" i="11"/>
  <c r="O998" i="11"/>
  <c r="P998" i="11"/>
  <c r="O48" i="11"/>
  <c r="P48" i="11"/>
  <c r="P236" i="11"/>
  <c r="O236" i="11"/>
  <c r="R397" i="11"/>
  <c r="S397" i="11"/>
  <c r="R569" i="11"/>
  <c r="S569" i="11"/>
  <c r="S591" i="11"/>
  <c r="R591" i="11"/>
  <c r="O713" i="11"/>
  <c r="P713" i="11"/>
  <c r="S749" i="11"/>
  <c r="R749" i="11"/>
  <c r="P845" i="11"/>
  <c r="O845" i="11"/>
  <c r="R877" i="11"/>
  <c r="S877" i="11"/>
  <c r="P995" i="11"/>
  <c r="O995" i="11"/>
  <c r="R769" i="11"/>
  <c r="S769" i="11"/>
  <c r="O799" i="11"/>
  <c r="P799" i="11"/>
  <c r="P893" i="11"/>
  <c r="O893" i="11"/>
  <c r="O921" i="11"/>
  <c r="P921" i="11"/>
  <c r="S577" i="11"/>
  <c r="R577" i="11"/>
  <c r="O641" i="11"/>
  <c r="P641" i="11"/>
  <c r="P763" i="11"/>
  <c r="O763" i="11"/>
  <c r="R801" i="11"/>
  <c r="S801" i="11"/>
  <c r="O901" i="11"/>
  <c r="P901" i="11"/>
  <c r="S931" i="11"/>
  <c r="R931" i="11"/>
  <c r="O644" i="11"/>
  <c r="P644" i="11"/>
  <c r="R711" i="11"/>
  <c r="S711" i="11"/>
  <c r="O819" i="11"/>
  <c r="P819" i="11"/>
  <c r="R851" i="11"/>
  <c r="S851" i="11"/>
  <c r="O985" i="11"/>
  <c r="P985" i="11"/>
  <c r="O14" i="11"/>
  <c r="P14" i="11"/>
  <c r="R66" i="11"/>
  <c r="S66" i="11"/>
  <c r="O82" i="11"/>
  <c r="P82" i="11"/>
  <c r="S138" i="11"/>
  <c r="R138" i="11"/>
  <c r="O158" i="11"/>
  <c r="P158" i="11"/>
  <c r="S206" i="11"/>
  <c r="R206" i="11"/>
  <c r="P222" i="11"/>
  <c r="O222" i="11"/>
  <c r="S294" i="11"/>
  <c r="R294" i="11"/>
  <c r="O366" i="11"/>
  <c r="P366" i="11"/>
  <c r="S386" i="11"/>
  <c r="R386" i="11"/>
  <c r="P31" i="11"/>
  <c r="O31" i="11"/>
  <c r="R47" i="11"/>
  <c r="S47" i="11"/>
  <c r="S95" i="11"/>
  <c r="R95" i="11"/>
  <c r="O111" i="11"/>
  <c r="P111" i="11"/>
  <c r="O159" i="11"/>
  <c r="P159" i="11"/>
  <c r="S175" i="11"/>
  <c r="R175" i="11"/>
  <c r="O223" i="11"/>
  <c r="P223" i="11"/>
  <c r="R243" i="11"/>
  <c r="S243" i="11"/>
  <c r="O315" i="11"/>
  <c r="P315" i="11"/>
  <c r="S355" i="11"/>
  <c r="R355" i="11"/>
  <c r="R8" i="11"/>
  <c r="S8" i="11"/>
  <c r="R45" i="11"/>
  <c r="S45" i="11"/>
  <c r="S149" i="11"/>
  <c r="R149" i="11"/>
  <c r="P181" i="11"/>
  <c r="O181" i="11"/>
  <c r="S293" i="11"/>
  <c r="R293" i="11"/>
  <c r="P337" i="11"/>
  <c r="O337" i="11"/>
  <c r="S17" i="11"/>
  <c r="R17" i="11"/>
  <c r="O64" i="11"/>
  <c r="P64" i="11"/>
  <c r="S177" i="11"/>
  <c r="R177" i="11"/>
  <c r="P209" i="11"/>
  <c r="O209" i="11"/>
  <c r="P345" i="11"/>
  <c r="O345" i="11"/>
  <c r="P434" i="11"/>
  <c r="O434" i="11"/>
  <c r="S474" i="11"/>
  <c r="R474" i="11"/>
  <c r="R562" i="11"/>
  <c r="S562" i="11"/>
  <c r="P578" i="11"/>
  <c r="O578" i="11"/>
  <c r="R610" i="11"/>
  <c r="S610" i="11"/>
  <c r="P626" i="11"/>
  <c r="O626" i="11"/>
  <c r="R96" i="11"/>
  <c r="S96" i="11"/>
  <c r="R160" i="11"/>
  <c r="S160" i="11"/>
  <c r="R368" i="11"/>
  <c r="S368" i="11"/>
  <c r="O468" i="11"/>
  <c r="P468" i="11"/>
  <c r="O560" i="11"/>
  <c r="P560" i="11"/>
  <c r="O581" i="11"/>
  <c r="P581" i="11"/>
  <c r="O651" i="11"/>
  <c r="P651" i="11"/>
  <c r="O688" i="11"/>
  <c r="P688" i="11"/>
  <c r="R740" i="11"/>
  <c r="S740" i="11"/>
  <c r="O764" i="11"/>
  <c r="P764" i="11"/>
  <c r="R812" i="11"/>
  <c r="S812" i="11"/>
  <c r="O828" i="11"/>
  <c r="P828" i="11"/>
  <c r="R876" i="11"/>
  <c r="S876" i="11"/>
  <c r="P892" i="11"/>
  <c r="O892" i="11"/>
  <c r="R952" i="11"/>
  <c r="S952" i="11"/>
  <c r="O968" i="11"/>
  <c r="P968" i="11"/>
  <c r="R40" i="11"/>
  <c r="S40" i="11"/>
  <c r="O109" i="11"/>
  <c r="P109" i="11"/>
  <c r="S372" i="11"/>
  <c r="R372" i="11"/>
  <c r="R444" i="11"/>
  <c r="S444" i="11"/>
  <c r="P552" i="11"/>
  <c r="O552" i="11"/>
  <c r="O77" i="11"/>
  <c r="P77" i="11"/>
  <c r="O296" i="11"/>
  <c r="P296" i="11"/>
  <c r="P353" i="11"/>
  <c r="O353" i="11"/>
  <c r="O457" i="11"/>
  <c r="P457" i="11"/>
  <c r="O568" i="11"/>
  <c r="P568" i="11"/>
  <c r="R600" i="11"/>
  <c r="S600" i="11"/>
  <c r="R670" i="11"/>
  <c r="S670" i="11"/>
  <c r="O686" i="11"/>
  <c r="P686" i="11"/>
  <c r="O722" i="11"/>
  <c r="P722" i="11"/>
  <c r="O782" i="11"/>
  <c r="P782" i="11"/>
  <c r="O802" i="11"/>
  <c r="P802" i="11"/>
  <c r="R850" i="11"/>
  <c r="S850" i="11"/>
  <c r="S866" i="11"/>
  <c r="R866" i="11"/>
  <c r="O906" i="11"/>
  <c r="P906" i="11"/>
  <c r="R922" i="11"/>
  <c r="S922" i="11"/>
  <c r="O970" i="11"/>
  <c r="P970" i="11"/>
  <c r="O986" i="11"/>
  <c r="P986" i="11"/>
  <c r="P133" i="11"/>
  <c r="O133" i="11"/>
  <c r="S188" i="11"/>
  <c r="R188" i="11"/>
  <c r="S484" i="11"/>
  <c r="R484" i="11"/>
  <c r="P545" i="11"/>
  <c r="O545" i="11"/>
  <c r="P583" i="11"/>
  <c r="O583" i="11"/>
  <c r="S647" i="11"/>
  <c r="R647" i="11"/>
  <c r="P791" i="11"/>
  <c r="O791" i="11"/>
  <c r="S821" i="11"/>
  <c r="R821" i="11"/>
  <c r="P933" i="11"/>
  <c r="O933" i="11"/>
  <c r="S971" i="11"/>
  <c r="R971" i="11"/>
  <c r="O731" i="11"/>
  <c r="P731" i="11"/>
  <c r="P777" i="11"/>
  <c r="O777" i="11"/>
  <c r="R871" i="11"/>
  <c r="S871" i="11"/>
  <c r="S899" i="11"/>
  <c r="R899" i="11"/>
  <c r="O989" i="11"/>
  <c r="P989" i="11"/>
  <c r="O593" i="11"/>
  <c r="P593" i="11"/>
  <c r="R725" i="11"/>
  <c r="S725" i="11"/>
  <c r="P771" i="11"/>
  <c r="O771" i="11"/>
  <c r="R873" i="11"/>
  <c r="S873" i="11"/>
  <c r="R909" i="11"/>
  <c r="S909" i="11"/>
  <c r="P567" i="11"/>
  <c r="O567" i="11"/>
  <c r="R679" i="11"/>
  <c r="S679" i="11"/>
  <c r="S795" i="11"/>
  <c r="R795" i="11"/>
  <c r="P827" i="11"/>
  <c r="O827" i="11"/>
  <c r="P961" i="11"/>
  <c r="O961" i="11"/>
  <c r="O993" i="11"/>
  <c r="P993" i="11"/>
  <c r="P54" i="11"/>
  <c r="O54" i="11"/>
  <c r="O70" i="11"/>
  <c r="P70" i="11"/>
  <c r="O126" i="11"/>
  <c r="P126" i="11"/>
  <c r="P142" i="11"/>
  <c r="O142" i="11"/>
  <c r="S178" i="11"/>
  <c r="R178" i="11"/>
  <c r="O194" i="11"/>
  <c r="P194" i="11"/>
  <c r="P242" i="11"/>
  <c r="O242" i="11"/>
  <c r="O334" i="11"/>
  <c r="P334" i="11"/>
  <c r="S354" i="11"/>
  <c r="R354" i="11"/>
  <c r="O410" i="11"/>
  <c r="P410" i="11"/>
  <c r="S51" i="11"/>
  <c r="R51" i="11"/>
  <c r="R67" i="11"/>
  <c r="S67" i="11"/>
  <c r="O115" i="11"/>
  <c r="P115" i="11"/>
  <c r="O131" i="11"/>
  <c r="P131" i="11"/>
  <c r="O179" i="11"/>
  <c r="P179" i="11"/>
  <c r="R195" i="11"/>
  <c r="S195" i="11"/>
  <c r="P251" i="11"/>
  <c r="O251" i="11"/>
  <c r="S279" i="11"/>
  <c r="R279" i="11"/>
  <c r="P323" i="11"/>
  <c r="O323" i="11"/>
  <c r="R359" i="11"/>
  <c r="S359" i="11"/>
  <c r="O21" i="11"/>
  <c r="P21" i="11"/>
  <c r="O60" i="11"/>
  <c r="P60" i="11"/>
  <c r="S157" i="11"/>
  <c r="R157" i="11"/>
  <c r="O189" i="11"/>
  <c r="P189" i="11"/>
  <c r="S305" i="11"/>
  <c r="R305" i="11"/>
  <c r="O349" i="11"/>
  <c r="P349" i="11"/>
  <c r="O25" i="11"/>
  <c r="P25" i="11"/>
  <c r="O72" i="11"/>
  <c r="P72" i="11"/>
  <c r="S185" i="11"/>
  <c r="R185" i="11"/>
  <c r="P217" i="11"/>
  <c r="O217" i="11"/>
  <c r="R352" i="11"/>
  <c r="S352" i="11"/>
  <c r="S393" i="11"/>
  <c r="R393" i="11"/>
  <c r="P438" i="11"/>
  <c r="O438" i="11"/>
  <c r="S486" i="11"/>
  <c r="R486" i="11"/>
  <c r="R542" i="11"/>
  <c r="S542" i="11"/>
  <c r="R598" i="11"/>
  <c r="S598" i="11"/>
  <c r="R646" i="11"/>
  <c r="S646" i="11"/>
  <c r="R20" i="11"/>
  <c r="S20" i="11"/>
  <c r="S261" i="11"/>
  <c r="R261" i="11"/>
  <c r="P333" i="11"/>
  <c r="O333" i="11"/>
  <c r="R521" i="11"/>
  <c r="S521" i="11"/>
  <c r="R547" i="11"/>
  <c r="S547" i="11"/>
  <c r="O608" i="11"/>
  <c r="P608" i="11"/>
  <c r="S635" i="11"/>
  <c r="R635" i="11"/>
  <c r="O712" i="11"/>
  <c r="P712" i="11"/>
  <c r="O728" i="11"/>
  <c r="P728" i="11"/>
  <c r="O784" i="11"/>
  <c r="P784" i="11"/>
  <c r="O800" i="11"/>
  <c r="P800" i="11"/>
  <c r="O848" i="11"/>
  <c r="P848" i="11"/>
  <c r="O864" i="11"/>
  <c r="P864" i="11"/>
  <c r="R912" i="11"/>
  <c r="S912" i="11"/>
  <c r="O936" i="11"/>
  <c r="P936" i="11"/>
  <c r="S988" i="11"/>
  <c r="R988" i="11"/>
  <c r="S1004" i="11"/>
  <c r="R1004" i="11"/>
  <c r="O180" i="11"/>
  <c r="P180" i="11"/>
  <c r="S456" i="11"/>
  <c r="R456" i="11"/>
  <c r="R487" i="11"/>
  <c r="S487" i="11"/>
  <c r="R88" i="11"/>
  <c r="S88" i="11"/>
  <c r="S168" i="11"/>
  <c r="R168" i="11"/>
  <c r="S365" i="11"/>
  <c r="R365" i="11"/>
  <c r="O440" i="11"/>
  <c r="P440" i="11"/>
  <c r="S553" i="11"/>
  <c r="R553" i="11"/>
  <c r="S584" i="11"/>
  <c r="R584" i="11"/>
  <c r="S653" i="11"/>
  <c r="R653" i="11"/>
  <c r="P674" i="11"/>
  <c r="O674" i="11"/>
  <c r="R726" i="11"/>
  <c r="S726" i="11"/>
  <c r="O746" i="11"/>
  <c r="P746" i="11"/>
  <c r="O806" i="11"/>
  <c r="P806" i="11"/>
  <c r="S822" i="11"/>
  <c r="R822" i="11"/>
  <c r="O870" i="11"/>
  <c r="P870" i="11"/>
  <c r="S886" i="11"/>
  <c r="R886" i="11"/>
  <c r="O926" i="11"/>
  <c r="P926" i="11"/>
  <c r="R942" i="11"/>
  <c r="S942" i="11"/>
  <c r="S990" i="11"/>
  <c r="R990" i="11"/>
  <c r="R16" i="11"/>
  <c r="S16" i="11"/>
  <c r="O204" i="11"/>
  <c r="P204" i="11"/>
  <c r="P344" i="11"/>
  <c r="O344" i="11"/>
  <c r="O559" i="11"/>
  <c r="P559" i="11"/>
  <c r="R580" i="11"/>
  <c r="S580" i="11"/>
  <c r="R697" i="11"/>
  <c r="S697" i="11"/>
  <c r="O729" i="11"/>
  <c r="P729" i="11"/>
  <c r="P829" i="11"/>
  <c r="O829" i="11"/>
  <c r="O861" i="11"/>
  <c r="P861" i="11"/>
  <c r="P979" i="11"/>
  <c r="O979" i="11"/>
  <c r="S588" i="11"/>
  <c r="R588" i="11"/>
  <c r="P739" i="11"/>
  <c r="O739" i="11"/>
  <c r="R785" i="11"/>
  <c r="S785" i="11"/>
  <c r="S879" i="11"/>
  <c r="R879" i="11"/>
  <c r="O907" i="11"/>
  <c r="P907" i="11"/>
  <c r="R997" i="11"/>
  <c r="S997" i="11"/>
  <c r="O625" i="11"/>
  <c r="P625" i="11"/>
  <c r="S733" i="11"/>
  <c r="R733" i="11"/>
  <c r="P779" i="11"/>
  <c r="O779" i="11"/>
  <c r="O881" i="11"/>
  <c r="P881" i="11"/>
  <c r="R917" i="11"/>
  <c r="S917" i="11"/>
  <c r="O599" i="11"/>
  <c r="P599" i="11"/>
  <c r="S695" i="11"/>
  <c r="R695" i="11"/>
  <c r="P803" i="11"/>
  <c r="O803" i="11"/>
  <c r="S835" i="11"/>
  <c r="R835" i="11"/>
  <c r="R969" i="11"/>
  <c r="S969" i="11"/>
  <c r="O1001" i="11"/>
  <c r="P1001" i="11"/>
  <c r="R22" i="11"/>
  <c r="S22" i="11"/>
  <c r="S38" i="11"/>
  <c r="R38" i="11"/>
  <c r="S94" i="11"/>
  <c r="R94" i="11"/>
  <c r="R150" i="11"/>
  <c r="S150" i="11"/>
  <c r="S198" i="11"/>
  <c r="R198" i="11"/>
  <c r="R246" i="11"/>
  <c r="S246" i="11"/>
  <c r="O342" i="11"/>
  <c r="P342" i="11"/>
  <c r="S358" i="11"/>
  <c r="R358" i="11"/>
  <c r="R418" i="11"/>
  <c r="S418" i="11"/>
  <c r="O55" i="11"/>
  <c r="P55" i="11"/>
  <c r="O103" i="11"/>
  <c r="P103" i="11"/>
  <c r="R119" i="11"/>
  <c r="S119" i="11"/>
  <c r="O167" i="11"/>
  <c r="P167" i="11"/>
  <c r="S183" i="11"/>
  <c r="R183" i="11"/>
  <c r="O231" i="11"/>
  <c r="P231" i="11"/>
  <c r="S263" i="11"/>
  <c r="R263" i="11"/>
  <c r="O339" i="11"/>
  <c r="P339" i="11"/>
  <c r="R363" i="11"/>
  <c r="S363" i="11"/>
  <c r="R29" i="11"/>
  <c r="S29" i="11"/>
  <c r="S68" i="11"/>
  <c r="R68" i="11"/>
  <c r="S165" i="11"/>
  <c r="R165" i="11"/>
  <c r="O197" i="11"/>
  <c r="P197" i="11"/>
  <c r="R321" i="11"/>
  <c r="S321" i="11"/>
  <c r="O364" i="11"/>
  <c r="P364" i="11"/>
  <c r="O33" i="11"/>
  <c r="P33" i="11"/>
  <c r="O80" i="11"/>
  <c r="P80" i="11"/>
  <c r="S193" i="11"/>
  <c r="R193" i="11"/>
  <c r="O225" i="11"/>
  <c r="P225" i="11"/>
  <c r="S360" i="11"/>
  <c r="R360" i="11"/>
  <c r="R405" i="11"/>
  <c r="S405" i="11"/>
  <c r="S490" i="11"/>
  <c r="R490" i="11"/>
  <c r="R570" i="11"/>
  <c r="S570" i="11"/>
  <c r="R618" i="11"/>
  <c r="S618" i="11"/>
  <c r="O69" i="11"/>
  <c r="P69" i="11"/>
  <c r="O121" i="11"/>
  <c r="P121" i="11"/>
  <c r="S348" i="11"/>
  <c r="R348" i="11"/>
  <c r="O432" i="11"/>
  <c r="P432" i="11"/>
  <c r="O551" i="11"/>
  <c r="P551" i="11"/>
  <c r="S571" i="11"/>
  <c r="R571" i="11"/>
  <c r="O640" i="11"/>
  <c r="P640" i="11"/>
  <c r="O659" i="11"/>
  <c r="P659" i="11"/>
  <c r="S732" i="11"/>
  <c r="R732" i="11"/>
  <c r="O752" i="11"/>
  <c r="P752" i="11"/>
  <c r="R804" i="11"/>
  <c r="S804" i="11"/>
  <c r="O820" i="11"/>
  <c r="P820" i="11"/>
  <c r="R868" i="11"/>
  <c r="S868" i="11"/>
  <c r="P884" i="11"/>
  <c r="O884" i="11"/>
  <c r="O944" i="11"/>
  <c r="P944" i="11"/>
  <c r="O960" i="11"/>
  <c r="P960" i="11"/>
  <c r="O13" i="11"/>
  <c r="P13" i="11"/>
  <c r="O73" i="11"/>
  <c r="P73" i="11"/>
  <c r="O248" i="11"/>
  <c r="P248" i="11"/>
  <c r="S400" i="11"/>
  <c r="R400" i="11"/>
  <c r="O543" i="11"/>
  <c r="P543" i="11"/>
  <c r="O28" i="11"/>
  <c r="P28" i="11"/>
  <c r="O264" i="11"/>
  <c r="P264" i="11"/>
  <c r="P320" i="11"/>
  <c r="O320" i="11"/>
  <c r="R445" i="11"/>
  <c r="S445" i="11"/>
  <c r="O488" i="11"/>
  <c r="P488" i="11"/>
  <c r="R589" i="11"/>
  <c r="S589" i="11"/>
  <c r="O657" i="11"/>
  <c r="P657" i="11"/>
  <c r="O678" i="11"/>
  <c r="P678" i="11"/>
  <c r="O730" i="11"/>
  <c r="P730" i="11"/>
  <c r="S790" i="11"/>
  <c r="R790" i="11"/>
  <c r="S810" i="11"/>
  <c r="R810" i="11"/>
  <c r="R858" i="11"/>
  <c r="S858" i="11"/>
  <c r="S874" i="11"/>
  <c r="R874" i="11"/>
  <c r="O914" i="11"/>
  <c r="P914" i="11"/>
  <c r="O930" i="11"/>
  <c r="P930" i="11"/>
  <c r="O978" i="11"/>
  <c r="P978" i="11"/>
  <c r="R994" i="11"/>
  <c r="S994" i="11"/>
  <c r="P156" i="11"/>
  <c r="O156" i="11"/>
  <c r="R220" i="11"/>
  <c r="S220" i="11"/>
  <c r="P471" i="11"/>
  <c r="O471" i="11"/>
  <c r="R535" i="11"/>
  <c r="S535" i="11"/>
  <c r="O612" i="11"/>
  <c r="P612" i="11"/>
  <c r="S628" i="11"/>
  <c r="R628" i="11"/>
  <c r="P775" i="11"/>
  <c r="O775" i="11"/>
  <c r="S805" i="11"/>
  <c r="R805" i="11"/>
  <c r="S905" i="11"/>
  <c r="R905" i="11"/>
  <c r="P955" i="11"/>
  <c r="O955" i="11"/>
  <c r="S715" i="11"/>
  <c r="R715" i="11"/>
  <c r="O755" i="11"/>
  <c r="P755" i="11"/>
  <c r="S855" i="11"/>
  <c r="R855" i="11"/>
  <c r="O887" i="11"/>
  <c r="P887" i="11"/>
  <c r="R973" i="11"/>
  <c r="S973" i="11"/>
  <c r="S631" i="11"/>
  <c r="R631" i="11"/>
  <c r="O747" i="11"/>
  <c r="P747" i="11"/>
  <c r="R787" i="11"/>
  <c r="S787" i="11"/>
  <c r="R889" i="11"/>
  <c r="S889" i="11"/>
  <c r="O923" i="11"/>
  <c r="P923" i="11"/>
  <c r="O615" i="11"/>
  <c r="P615" i="11"/>
  <c r="S703" i="11"/>
  <c r="R703" i="11"/>
  <c r="S811" i="11"/>
  <c r="R811" i="11"/>
  <c r="O843" i="11"/>
  <c r="P843" i="11"/>
  <c r="S977" i="11"/>
  <c r="R977" i="11"/>
  <c r="R10" i="11"/>
  <c r="S10" i="11"/>
  <c r="R26" i="11"/>
  <c r="S26" i="11"/>
  <c r="O62" i="11"/>
  <c r="P62" i="11"/>
  <c r="S78" i="11"/>
  <c r="R78" i="11"/>
  <c r="O134" i="11"/>
  <c r="P134" i="11"/>
  <c r="O154" i="11"/>
  <c r="P154" i="11"/>
  <c r="R186" i="11"/>
  <c r="S186" i="11"/>
  <c r="O202" i="11"/>
  <c r="P202" i="11"/>
  <c r="S254" i="11"/>
  <c r="R254" i="11"/>
  <c r="O282" i="11"/>
  <c r="P282" i="11"/>
  <c r="S346" i="11"/>
  <c r="R346" i="11"/>
  <c r="R398" i="11"/>
  <c r="S398" i="11"/>
  <c r="S7" i="11"/>
  <c r="R7" i="11"/>
  <c r="R59" i="11"/>
  <c r="S59" i="11"/>
  <c r="R75" i="11"/>
  <c r="S75" i="11"/>
  <c r="R123" i="11"/>
  <c r="S123" i="11"/>
  <c r="S139" i="11"/>
  <c r="R139" i="11"/>
  <c r="P187" i="11"/>
  <c r="O187" i="11"/>
  <c r="R203" i="11"/>
  <c r="S203" i="11"/>
  <c r="O271" i="11"/>
  <c r="P271" i="11"/>
  <c r="S291" i="11"/>
  <c r="R291" i="11"/>
  <c r="O347" i="11"/>
  <c r="P347" i="11"/>
  <c r="S371" i="11"/>
  <c r="R371" i="11"/>
  <c r="R37" i="11"/>
  <c r="S37" i="11"/>
  <c r="O76" i="11"/>
  <c r="P76" i="11"/>
  <c r="S173" i="11"/>
  <c r="R173" i="11"/>
  <c r="O205" i="11"/>
  <c r="P205" i="11"/>
  <c r="S332" i="11"/>
  <c r="R332" i="11"/>
  <c r="O369" i="11"/>
  <c r="P369" i="11"/>
  <c r="P41" i="11"/>
  <c r="O41" i="11"/>
  <c r="O93" i="11"/>
  <c r="P93" i="11"/>
  <c r="S201" i="11"/>
  <c r="R201" i="11"/>
  <c r="O233" i="11"/>
  <c r="P233" i="11"/>
  <c r="S373" i="11"/>
  <c r="R373" i="11"/>
  <c r="R409" i="11"/>
  <c r="S409" i="11"/>
  <c r="P514" i="11"/>
  <c r="O514" i="11"/>
  <c r="O534" i="11"/>
  <c r="P534" i="11"/>
  <c r="R590" i="11"/>
  <c r="S590" i="11"/>
  <c r="O606" i="11"/>
  <c r="P606" i="11"/>
  <c r="R662" i="11"/>
  <c r="S662" i="11"/>
  <c r="O208" i="11"/>
  <c r="P208" i="11"/>
  <c r="R304" i="11"/>
  <c r="S304" i="11"/>
  <c r="O511" i="11"/>
  <c r="P511" i="11"/>
  <c r="R531" i="11"/>
  <c r="S531" i="11"/>
  <c r="R597" i="11"/>
  <c r="S597" i="11"/>
  <c r="S619" i="11"/>
  <c r="R619" i="11"/>
  <c r="R664" i="11"/>
  <c r="S664" i="11"/>
  <c r="O704" i="11"/>
  <c r="P704" i="11"/>
  <c r="O760" i="11"/>
  <c r="P760" i="11"/>
  <c r="S776" i="11"/>
  <c r="R776" i="11"/>
  <c r="R824" i="11"/>
  <c r="S824" i="11"/>
  <c r="R840" i="11"/>
  <c r="S840" i="11"/>
  <c r="R888" i="11"/>
  <c r="S888" i="11"/>
  <c r="P904" i="11"/>
  <c r="O904" i="11"/>
  <c r="O964" i="11"/>
  <c r="P964" i="11"/>
  <c r="S980" i="11"/>
  <c r="R980" i="11"/>
  <c r="O100" i="11"/>
  <c r="P100" i="11"/>
  <c r="S148" i="11"/>
  <c r="R148" i="11"/>
  <c r="R421" i="11"/>
  <c r="S421" i="11"/>
  <c r="O465" i="11"/>
  <c r="P465" i="11"/>
  <c r="P548" i="11"/>
  <c r="O548" i="11"/>
  <c r="O61" i="11"/>
  <c r="P61" i="11"/>
  <c r="S281" i="11"/>
  <c r="R281" i="11"/>
  <c r="O336" i="11"/>
  <c r="P336" i="11"/>
  <c r="R497" i="11"/>
  <c r="S497" i="11"/>
  <c r="R539" i="11"/>
  <c r="S539" i="11"/>
  <c r="O616" i="11"/>
  <c r="P616" i="11"/>
  <c r="S643" i="11"/>
  <c r="R643" i="11"/>
  <c r="R702" i="11"/>
  <c r="S702" i="11"/>
  <c r="R718" i="11"/>
  <c r="S718" i="11"/>
  <c r="S762" i="11"/>
  <c r="R762" i="11"/>
  <c r="R778" i="11"/>
  <c r="S778" i="11"/>
  <c r="O830" i="11"/>
  <c r="P830" i="11"/>
  <c r="R846" i="11"/>
  <c r="S846" i="11"/>
  <c r="O902" i="11"/>
  <c r="P902" i="11"/>
  <c r="R950" i="11"/>
  <c r="S950" i="11"/>
  <c r="S966" i="11"/>
  <c r="R966" i="11"/>
  <c r="R48" i="11"/>
  <c r="S48" i="11"/>
  <c r="R117" i="11"/>
  <c r="S117" i="11"/>
  <c r="O397" i="11"/>
  <c r="P397" i="11"/>
  <c r="O476" i="11"/>
  <c r="P476" i="11"/>
  <c r="P591" i="11"/>
  <c r="O591" i="11"/>
  <c r="O617" i="11"/>
  <c r="P617" i="11"/>
  <c r="O749" i="11"/>
  <c r="P749" i="11"/>
  <c r="O783" i="11"/>
  <c r="P783" i="11"/>
  <c r="O877" i="11"/>
  <c r="P877" i="11"/>
  <c r="O927" i="11"/>
  <c r="P927" i="11"/>
  <c r="S639" i="11"/>
  <c r="R639" i="11"/>
  <c r="S799" i="11"/>
  <c r="R799" i="11"/>
  <c r="O831" i="11"/>
  <c r="P831" i="11"/>
  <c r="R921" i="11"/>
  <c r="S921" i="11"/>
  <c r="S949" i="11"/>
  <c r="R949" i="11"/>
  <c r="R641" i="11"/>
  <c r="S641" i="11"/>
  <c r="S683" i="11"/>
  <c r="R683" i="11"/>
  <c r="O801" i="11"/>
  <c r="P801" i="11"/>
  <c r="R833" i="11"/>
  <c r="S833" i="11"/>
  <c r="P931" i="11"/>
  <c r="O931" i="11"/>
  <c r="R967" i="11"/>
  <c r="S967" i="11"/>
  <c r="P711" i="11"/>
  <c r="O711" i="11"/>
  <c r="O757" i="11"/>
  <c r="P757" i="11"/>
  <c r="P851" i="11"/>
  <c r="O851" i="11"/>
  <c r="R883" i="11"/>
  <c r="S883" i="11"/>
  <c r="R14" i="11"/>
  <c r="S14" i="11"/>
  <c r="R30" i="11"/>
  <c r="S30" i="11"/>
  <c r="R82" i="11"/>
  <c r="S82" i="11"/>
  <c r="O106" i="11"/>
  <c r="P106" i="11"/>
  <c r="R158" i="11"/>
  <c r="S158" i="11"/>
  <c r="O174" i="11"/>
  <c r="P174" i="11"/>
  <c r="R222" i="11"/>
  <c r="S222" i="11"/>
  <c r="O238" i="11"/>
  <c r="P238" i="11"/>
  <c r="S330" i="11"/>
  <c r="R330" i="11"/>
  <c r="O386" i="11"/>
  <c r="P386" i="11"/>
  <c r="O402" i="11"/>
  <c r="P402" i="11"/>
  <c r="P47" i="11"/>
  <c r="O47" i="11"/>
  <c r="O63" i="11"/>
  <c r="P63" i="11"/>
  <c r="R111" i="11"/>
  <c r="S111" i="11"/>
  <c r="O127" i="11"/>
  <c r="P127" i="11"/>
  <c r="O175" i="11"/>
  <c r="P175" i="11"/>
  <c r="R191" i="11"/>
  <c r="S191" i="11"/>
  <c r="P243" i="11"/>
  <c r="O243" i="11"/>
  <c r="S275" i="11"/>
  <c r="R275" i="11"/>
  <c r="O355" i="11"/>
  <c r="P355" i="11"/>
  <c r="S375" i="11"/>
  <c r="R375" i="11"/>
  <c r="O45" i="11"/>
  <c r="P45" i="11"/>
  <c r="R84" i="11"/>
  <c r="S84" i="11"/>
  <c r="S181" i="11"/>
  <c r="R181" i="11"/>
  <c r="P213" i="11"/>
  <c r="O213" i="11"/>
  <c r="S337" i="11"/>
  <c r="R337" i="11"/>
  <c r="R377" i="11"/>
  <c r="S377" i="11"/>
  <c r="R64" i="11"/>
  <c r="S64" i="11"/>
  <c r="O108" i="11"/>
  <c r="P108" i="11"/>
  <c r="S209" i="11"/>
  <c r="R209" i="11"/>
  <c r="R240" i="11"/>
  <c r="S240" i="11"/>
  <c r="R345" i="11"/>
  <c r="S345" i="11"/>
  <c r="O385" i="11"/>
  <c r="P385" i="11"/>
  <c r="P474" i="11"/>
  <c r="O474" i="11"/>
  <c r="S518" i="11"/>
  <c r="R518" i="11"/>
  <c r="R578" i="11"/>
  <c r="S578" i="11"/>
  <c r="R626" i="11"/>
  <c r="S626" i="11"/>
  <c r="O642" i="11"/>
  <c r="P642" i="11"/>
  <c r="O160" i="11"/>
  <c r="P160" i="11"/>
  <c r="R224" i="11"/>
  <c r="S224" i="11"/>
  <c r="R468" i="11"/>
  <c r="S468" i="11"/>
  <c r="O516" i="11"/>
  <c r="P516" i="11"/>
  <c r="R581" i="11"/>
  <c r="S581" i="11"/>
  <c r="R603" i="11"/>
  <c r="S603" i="11"/>
  <c r="S688" i="11"/>
  <c r="R688" i="11"/>
  <c r="S708" i="11"/>
  <c r="R708" i="11"/>
  <c r="R764" i="11"/>
  <c r="S764" i="11"/>
  <c r="O780" i="11"/>
  <c r="P780" i="11"/>
  <c r="R828" i="11"/>
  <c r="S828" i="11"/>
  <c r="R844" i="11"/>
  <c r="S844" i="11"/>
  <c r="R892" i="11"/>
  <c r="S892" i="11"/>
  <c r="O908" i="11"/>
  <c r="P908" i="11"/>
  <c r="S968" i="11"/>
  <c r="R968" i="11"/>
  <c r="O984" i="11"/>
  <c r="P984" i="11"/>
  <c r="R109" i="11"/>
  <c r="S109" i="11"/>
  <c r="R164" i="11"/>
  <c r="S164" i="11"/>
  <c r="O444" i="11"/>
  <c r="P444" i="11"/>
  <c r="O469" i="11"/>
  <c r="P469" i="11"/>
  <c r="R77" i="11"/>
  <c r="S77" i="11"/>
  <c r="R152" i="11"/>
  <c r="S152" i="11"/>
  <c r="R353" i="11"/>
  <c r="S353" i="11"/>
  <c r="P501" i="11"/>
  <c r="O501" i="11"/>
  <c r="O600" i="11"/>
  <c r="P600" i="11"/>
  <c r="O621" i="11"/>
  <c r="P621" i="11"/>
  <c r="R686" i="11"/>
  <c r="S686" i="11"/>
  <c r="R722" i="11"/>
  <c r="S722" i="11"/>
  <c r="O738" i="11"/>
  <c r="P738" i="11"/>
  <c r="S802" i="11"/>
  <c r="R802" i="11"/>
  <c r="O818" i="11"/>
  <c r="P818" i="11"/>
  <c r="O866" i="11"/>
  <c r="P866" i="11"/>
  <c r="O882" i="11"/>
  <c r="P882" i="11"/>
  <c r="O922" i="11"/>
  <c r="P922" i="11"/>
  <c r="R938" i="11"/>
  <c r="S938" i="11"/>
  <c r="S986" i="11"/>
  <c r="R986" i="11"/>
  <c r="R1002" i="11"/>
  <c r="S1002" i="11"/>
  <c r="O188" i="11"/>
  <c r="P188" i="11"/>
  <c r="O324" i="11"/>
  <c r="P324" i="11"/>
  <c r="R545" i="11"/>
  <c r="S545" i="11"/>
  <c r="R575" i="11"/>
  <c r="S575" i="11"/>
  <c r="O647" i="11"/>
  <c r="P647" i="11"/>
  <c r="O721" i="11"/>
  <c r="P721" i="11"/>
  <c r="O821" i="11"/>
  <c r="P821" i="11"/>
  <c r="S853" i="11"/>
  <c r="R853" i="11"/>
  <c r="O971" i="11"/>
  <c r="P971" i="11"/>
  <c r="S1003" i="11"/>
  <c r="R1003" i="11"/>
  <c r="R777" i="11"/>
  <c r="S777" i="11"/>
  <c r="P807" i="11"/>
  <c r="O807" i="11"/>
  <c r="P899" i="11"/>
  <c r="O899" i="11"/>
  <c r="R929" i="11"/>
  <c r="S929" i="11"/>
  <c r="R593" i="11"/>
  <c r="S593" i="11"/>
  <c r="R652" i="11"/>
  <c r="S652" i="11"/>
  <c r="S771" i="11"/>
  <c r="R771" i="11"/>
  <c r="O809" i="11"/>
  <c r="P809" i="11"/>
  <c r="P909" i="11"/>
  <c r="O909" i="11"/>
  <c r="O937" i="11"/>
  <c r="P937" i="11"/>
  <c r="O679" i="11"/>
  <c r="P679" i="11"/>
  <c r="O719" i="11"/>
  <c r="P719" i="11"/>
  <c r="S827" i="11"/>
  <c r="R827" i="11"/>
  <c r="S859" i="11"/>
  <c r="R859" i="11"/>
  <c r="R993" i="11"/>
  <c r="S993" i="11"/>
  <c r="O18" i="11"/>
  <c r="P18" i="11"/>
  <c r="R70" i="11"/>
  <c r="S70" i="11"/>
  <c r="O90" i="11"/>
  <c r="P90" i="11"/>
  <c r="S142" i="11"/>
  <c r="R142" i="11"/>
  <c r="P162" i="11"/>
  <c r="O162" i="11"/>
  <c r="S194" i="11"/>
  <c r="R194" i="11"/>
  <c r="P210" i="11"/>
  <c r="O210" i="11"/>
  <c r="S242" i="11"/>
  <c r="R242" i="11"/>
  <c r="O274" i="11"/>
  <c r="P274" i="11"/>
  <c r="P354" i="11"/>
  <c r="O354" i="11"/>
  <c r="S370" i="11"/>
  <c r="R370" i="11"/>
  <c r="S410" i="11"/>
  <c r="R410" i="11"/>
  <c r="R19" i="11"/>
  <c r="S19" i="11"/>
  <c r="O67" i="11"/>
  <c r="P67" i="11"/>
  <c r="S83" i="11"/>
  <c r="R83" i="11"/>
  <c r="S131" i="11"/>
  <c r="R131" i="11"/>
  <c r="S147" i="11"/>
  <c r="R147" i="11"/>
  <c r="O195" i="11"/>
  <c r="P195" i="11"/>
  <c r="R211" i="11"/>
  <c r="S211" i="11"/>
  <c r="O279" i="11"/>
  <c r="P279" i="11"/>
  <c r="P359" i="11"/>
  <c r="O359" i="11"/>
  <c r="S383" i="11"/>
  <c r="R383" i="11"/>
  <c r="R60" i="11"/>
  <c r="S60" i="11"/>
  <c r="O89" i="11"/>
  <c r="P89" i="11"/>
  <c r="S189" i="11"/>
  <c r="R189" i="11"/>
  <c r="O221" i="11"/>
  <c r="P221" i="11"/>
  <c r="R349" i="11"/>
  <c r="S349" i="11"/>
  <c r="O381" i="11"/>
  <c r="P381" i="11"/>
  <c r="R72" i="11"/>
  <c r="S72" i="11"/>
  <c r="O116" i="11"/>
  <c r="P116" i="11"/>
  <c r="S217" i="11"/>
  <c r="R217" i="11"/>
  <c r="S252" i="11"/>
  <c r="R252" i="11"/>
  <c r="P393" i="11"/>
  <c r="O393" i="11"/>
  <c r="O486" i="11"/>
  <c r="P486" i="11"/>
  <c r="O566" i="11"/>
  <c r="P566" i="11"/>
  <c r="O614" i="11"/>
  <c r="P614" i="11"/>
  <c r="O20" i="11"/>
  <c r="P20" i="11"/>
  <c r="O105" i="11"/>
  <c r="P105" i="11"/>
  <c r="S333" i="11"/>
  <c r="R333" i="11"/>
  <c r="R427" i="11"/>
  <c r="S427" i="11"/>
  <c r="O547" i="11"/>
  <c r="P547" i="11"/>
  <c r="O565" i="11"/>
  <c r="P565" i="11"/>
  <c r="P635" i="11"/>
  <c r="O635" i="11"/>
  <c r="S655" i="11"/>
  <c r="R655" i="11"/>
  <c r="S728" i="11"/>
  <c r="R728" i="11"/>
  <c r="R744" i="11"/>
  <c r="S744" i="11"/>
  <c r="R800" i="11"/>
  <c r="S800" i="11"/>
  <c r="S816" i="11"/>
  <c r="R816" i="11"/>
  <c r="R864" i="11"/>
  <c r="S864" i="11"/>
  <c r="S880" i="11"/>
  <c r="R880" i="11"/>
  <c r="R936" i="11"/>
  <c r="S936" i="11"/>
  <c r="R956" i="11"/>
  <c r="S956" i="11"/>
  <c r="O1004" i="11"/>
  <c r="P1004" i="11"/>
  <c r="S57" i="11"/>
  <c r="R57" i="11"/>
  <c r="P241" i="11"/>
  <c r="O241" i="11"/>
  <c r="P487" i="11"/>
  <c r="O487" i="11"/>
  <c r="O537" i="11"/>
  <c r="P537" i="11"/>
  <c r="P168" i="11"/>
  <c r="O168" i="11"/>
  <c r="R232" i="11"/>
  <c r="S232" i="11"/>
  <c r="S440" i="11"/>
  <c r="R440" i="11"/>
  <c r="O461" i="11"/>
  <c r="P461" i="11"/>
  <c r="O584" i="11"/>
  <c r="P584" i="11"/>
  <c r="O605" i="11"/>
  <c r="P605" i="11"/>
  <c r="R674" i="11"/>
  <c r="S674" i="11"/>
  <c r="O694" i="11"/>
  <c r="P694" i="11"/>
  <c r="S746" i="11"/>
  <c r="R746" i="11"/>
  <c r="S770" i="11"/>
  <c r="R770" i="11"/>
  <c r="O822" i="11"/>
  <c r="P822" i="11"/>
  <c r="R838" i="11"/>
  <c r="S838" i="11"/>
  <c r="O886" i="11"/>
  <c r="P886" i="11"/>
  <c r="R910" i="11"/>
  <c r="S910" i="11"/>
  <c r="O942" i="11"/>
  <c r="P942" i="11"/>
  <c r="O958" i="11"/>
  <c r="P958" i="11"/>
  <c r="O16" i="11"/>
  <c r="P16" i="11"/>
  <c r="O81" i="11"/>
  <c r="P81" i="11"/>
  <c r="R344" i="11"/>
  <c r="S344" i="11"/>
  <c r="S431" i="11"/>
  <c r="R431" i="11"/>
  <c r="O580" i="11"/>
  <c r="P580" i="11"/>
  <c r="O601" i="11"/>
  <c r="P601" i="11"/>
  <c r="R729" i="11"/>
  <c r="S729" i="11"/>
  <c r="S767" i="11"/>
  <c r="R767" i="11"/>
  <c r="S861" i="11"/>
  <c r="R861" i="11"/>
  <c r="O891" i="11"/>
  <c r="P891" i="11"/>
  <c r="O588" i="11"/>
  <c r="P588" i="11"/>
  <c r="O785" i="11"/>
  <c r="P785" i="11"/>
  <c r="O815" i="11"/>
  <c r="P815" i="11"/>
  <c r="S907" i="11"/>
  <c r="R907" i="11"/>
  <c r="O935" i="11"/>
  <c r="P935" i="11"/>
  <c r="S625" i="11"/>
  <c r="R625" i="11"/>
  <c r="O660" i="11"/>
  <c r="P660" i="11"/>
  <c r="S779" i="11"/>
  <c r="R779" i="11"/>
  <c r="R817" i="11"/>
  <c r="S817" i="11"/>
  <c r="O917" i="11"/>
  <c r="P917" i="11"/>
  <c r="O943" i="11"/>
  <c r="P943" i="11"/>
  <c r="P695" i="11"/>
  <c r="O695" i="11"/>
  <c r="S727" i="11"/>
  <c r="R727" i="11"/>
  <c r="O835" i="11"/>
  <c r="P835" i="11"/>
  <c r="O867" i="11"/>
  <c r="P867" i="11"/>
  <c r="R1001" i="11"/>
  <c r="S1001" i="11"/>
  <c r="A12" i="15"/>
  <c r="Q5" i="11"/>
  <c r="N5" i="11"/>
  <c r="Z290" i="11"/>
  <c r="Z273" i="11"/>
  <c r="Z429" i="11"/>
  <c r="Z756" i="11"/>
  <c r="H36" i="21" l="1"/>
  <c r="G36" i="21"/>
  <c r="Z1045" i="11"/>
  <c r="Z1138" i="11"/>
  <c r="Z1139" i="11"/>
  <c r="Z1145" i="11"/>
  <c r="Z1146" i="11"/>
  <c r="Z406" i="11"/>
  <c r="Z1128" i="11"/>
  <c r="Z1042" i="11"/>
  <c r="AA1020" i="11"/>
  <c r="Z1043" i="11"/>
  <c r="AA1037" i="11"/>
  <c r="AA1130" i="11"/>
  <c r="AA1129" i="11"/>
  <c r="AA1117" i="11"/>
  <c r="AA1047" i="11"/>
  <c r="Z1144" i="11"/>
  <c r="AA1005" i="11"/>
  <c r="AA1038" i="11"/>
  <c r="AA1122" i="11"/>
  <c r="Z1136" i="11"/>
  <c r="Z1040" i="11"/>
  <c r="Z1033" i="11"/>
  <c r="Z1066" i="11"/>
  <c r="Z423" i="11"/>
  <c r="Z1015" i="11"/>
  <c r="Z1131" i="11"/>
  <c r="AA1141" i="11"/>
  <c r="Z1018" i="11"/>
  <c r="Z407" i="11"/>
  <c r="AA1031" i="11"/>
  <c r="Z1017" i="11"/>
  <c r="Z1121" i="11"/>
  <c r="AA1126" i="11"/>
  <c r="AA1132" i="11"/>
  <c r="Z1041" i="11"/>
  <c r="Z1058" i="11"/>
  <c r="Z1090" i="11"/>
  <c r="Z1154" i="11"/>
  <c r="Z277" i="11"/>
  <c r="AA1013" i="11"/>
  <c r="Z417" i="11"/>
  <c r="Z496" i="11"/>
  <c r="Z1011" i="11"/>
  <c r="Z1127" i="11"/>
  <c r="AA1143" i="11"/>
  <c r="AA1032" i="11"/>
  <c r="Z1124" i="11"/>
  <c r="Z1133" i="11"/>
  <c r="Z1014" i="11"/>
  <c r="Z1062" i="11"/>
  <c r="Z1118" i="11"/>
  <c r="Z1142" i="11"/>
  <c r="Z289" i="11"/>
  <c r="Z285" i="11"/>
  <c r="Z1039" i="11"/>
  <c r="AA1012" i="11"/>
  <c r="Z1060" i="11"/>
  <c r="AA1010" i="11"/>
  <c r="Z1008" i="11"/>
  <c r="Z1006" i="11"/>
  <c r="Z286" i="11"/>
  <c r="Z408" i="11"/>
  <c r="Z1007" i="11"/>
  <c r="Z1063" i="11"/>
  <c r="Z1123" i="11"/>
  <c r="Z1016" i="11"/>
  <c r="Z1120" i="11"/>
  <c r="AA1019" i="11"/>
  <c r="AA1035" i="11"/>
  <c r="AA1036" i="11"/>
  <c r="AA1140" i="11"/>
  <c r="Z1059" i="11"/>
  <c r="Z1119" i="11"/>
  <c r="Z1135" i="11"/>
  <c r="Z494" i="11"/>
  <c r="Z495" i="11"/>
  <c r="Z284" i="11"/>
  <c r="Z270" i="11"/>
  <c r="Z287" i="11"/>
  <c r="Z414" i="11"/>
  <c r="Z428" i="11"/>
  <c r="Z1219" i="11"/>
  <c r="Z1099" i="11"/>
  <c r="Z1101" i="11"/>
  <c r="Z1103" i="11"/>
  <c r="Z1105" i="11"/>
  <c r="Z1107" i="11"/>
  <c r="Z1109" i="11"/>
  <c r="Z1111" i="11"/>
  <c r="Z1113" i="11"/>
  <c r="Z1115" i="11"/>
  <c r="Z1100" i="11"/>
  <c r="Z1102" i="11"/>
  <c r="Z1104" i="11"/>
  <c r="Z1106" i="11"/>
  <c r="Z1108" i="11"/>
  <c r="Z1110" i="11"/>
  <c r="Z1112" i="11"/>
  <c r="Z1114" i="11"/>
  <c r="Z1116" i="11"/>
  <c r="Z1050" i="11"/>
  <c r="AA1050" i="11"/>
  <c r="Z1054" i="11"/>
  <c r="AA1054" i="11"/>
  <c r="Z1051" i="11"/>
  <c r="AA1051" i="11"/>
  <c r="Z1055" i="11"/>
  <c r="AA1055" i="11"/>
  <c r="Z1091" i="11"/>
  <c r="Z1094" i="11"/>
  <c r="Z1096" i="11"/>
  <c r="Z1098" i="11"/>
  <c r="Z1048" i="11"/>
  <c r="AA1048" i="11"/>
  <c r="Z1052" i="11"/>
  <c r="AA1052" i="11"/>
  <c r="Z1056" i="11"/>
  <c r="AA1056" i="11"/>
  <c r="Z1049" i="11"/>
  <c r="AA1049" i="11"/>
  <c r="Z1053" i="11"/>
  <c r="AA1053" i="11"/>
  <c r="Z1057" i="11"/>
  <c r="AA1057" i="11"/>
  <c r="Z1092" i="11"/>
  <c r="Z1095" i="11"/>
  <c r="Z1097" i="11"/>
  <c r="T1793" i="11"/>
  <c r="U1793" i="11" s="1"/>
  <c r="V1793" i="11" s="1"/>
  <c r="W1793" i="11" s="1"/>
  <c r="T1809" i="11"/>
  <c r="U1809" i="11" s="1"/>
  <c r="V1809" i="11" s="1"/>
  <c r="W1809" i="11" s="1"/>
  <c r="T1176" i="11"/>
  <c r="U1176" i="11" s="1"/>
  <c r="V1176" i="11" s="1"/>
  <c r="W1176" i="11" s="1"/>
  <c r="T1224" i="11"/>
  <c r="U1224" i="11" s="1"/>
  <c r="V1224" i="11" s="1"/>
  <c r="W1224" i="11" s="1"/>
  <c r="T1480" i="11"/>
  <c r="U1480" i="11" s="1"/>
  <c r="V1480" i="11" s="1"/>
  <c r="W1480" i="11" s="1"/>
  <c r="T1512" i="11"/>
  <c r="U1512" i="11" s="1"/>
  <c r="V1512" i="11" s="1"/>
  <c r="W1512" i="11" s="1"/>
  <c r="T1544" i="11"/>
  <c r="U1544" i="11" s="1"/>
  <c r="V1544" i="11" s="1"/>
  <c r="W1544" i="11" s="1"/>
  <c r="T1576" i="11"/>
  <c r="U1576" i="11" s="1"/>
  <c r="V1576" i="11" s="1"/>
  <c r="W1576" i="11" s="1"/>
  <c r="T1608" i="11"/>
  <c r="U1608" i="11" s="1"/>
  <c r="V1608" i="11" s="1"/>
  <c r="W1608" i="11" s="1"/>
  <c r="T1752" i="11"/>
  <c r="U1752" i="11" s="1"/>
  <c r="V1752" i="11" s="1"/>
  <c r="W1752" i="11" s="1"/>
  <c r="T36" i="11"/>
  <c r="U36" i="11" s="1"/>
  <c r="V36" i="11" s="1"/>
  <c r="W36" i="11" s="1"/>
  <c r="T52" i="11"/>
  <c r="U52" i="11" s="1"/>
  <c r="V52" i="11" s="1"/>
  <c r="W52" i="11" s="1"/>
  <c r="T144" i="11"/>
  <c r="U144" i="11" s="1"/>
  <c r="V144" i="11" s="1"/>
  <c r="W144" i="11" s="1"/>
  <c r="T256" i="11"/>
  <c r="U256" i="11" s="1"/>
  <c r="V256" i="11" s="1"/>
  <c r="W256" i="11" s="1"/>
  <c r="T268" i="11"/>
  <c r="U268" i="11" s="1"/>
  <c r="V268" i="11" s="1"/>
  <c r="W268" i="11" s="1"/>
  <c r="T312" i="11"/>
  <c r="U312" i="11" s="1"/>
  <c r="V312" i="11" s="1"/>
  <c r="W312" i="11" s="1"/>
  <c r="T340" i="11"/>
  <c r="U340" i="11" s="1"/>
  <c r="V340" i="11" s="1"/>
  <c r="W340" i="11" s="1"/>
  <c r="T376" i="11"/>
  <c r="U376" i="11" s="1"/>
  <c r="V376" i="11" s="1"/>
  <c r="W376" i="11" s="1"/>
  <c r="T396" i="11"/>
  <c r="U396" i="11" s="1"/>
  <c r="V396" i="11" s="1"/>
  <c r="W396" i="11" s="1"/>
  <c r="T428" i="11"/>
  <c r="U428" i="11" s="1"/>
  <c r="V428" i="11" s="1"/>
  <c r="W428" i="11" s="1"/>
  <c r="T448" i="11"/>
  <c r="U448" i="11" s="1"/>
  <c r="V448" i="11" s="1"/>
  <c r="W448" i="11" s="1"/>
  <c r="T464" i="11"/>
  <c r="U464" i="11" s="1"/>
  <c r="V464" i="11" s="1"/>
  <c r="W464" i="11" s="1"/>
  <c r="T480" i="11"/>
  <c r="U480" i="11" s="1"/>
  <c r="V480" i="11" s="1"/>
  <c r="W480" i="11" s="1"/>
  <c r="T496" i="11"/>
  <c r="U496" i="11" s="1"/>
  <c r="V496" i="11" s="1"/>
  <c r="W496" i="11" s="1"/>
  <c r="T512" i="11"/>
  <c r="U512" i="11" s="1"/>
  <c r="V512" i="11" s="1"/>
  <c r="W512" i="11" s="1"/>
  <c r="T524" i="11"/>
  <c r="U524" i="11" s="1"/>
  <c r="V524" i="11" s="1"/>
  <c r="W524" i="11" s="1"/>
  <c r="T536" i="11"/>
  <c r="U536" i="11" s="1"/>
  <c r="V536" i="11" s="1"/>
  <c r="W536" i="11" s="1"/>
  <c r="T572" i="11"/>
  <c r="U572" i="11" s="1"/>
  <c r="V572" i="11" s="1"/>
  <c r="W572" i="11" s="1"/>
  <c r="T656" i="11"/>
  <c r="U656" i="11" s="1"/>
  <c r="V656" i="11" s="1"/>
  <c r="W656" i="11" s="1"/>
  <c r="T672" i="11"/>
  <c r="U672" i="11" s="1"/>
  <c r="V672" i="11" s="1"/>
  <c r="W672" i="11" s="1"/>
  <c r="T680" i="11"/>
  <c r="U680" i="11" s="1"/>
  <c r="V680" i="11" s="1"/>
  <c r="W680" i="11" s="1"/>
  <c r="T692" i="11"/>
  <c r="U692" i="11" s="1"/>
  <c r="V692" i="11" s="1"/>
  <c r="W692" i="11" s="1"/>
  <c r="T756" i="11"/>
  <c r="U756" i="11" s="1"/>
  <c r="V756" i="11" s="1"/>
  <c r="W756" i="11" s="1"/>
  <c r="T1112" i="11"/>
  <c r="U1112" i="11" s="1"/>
  <c r="V1112" i="11" s="1"/>
  <c r="W1112" i="11" s="1"/>
  <c r="T1144" i="11"/>
  <c r="U1144" i="11" s="1"/>
  <c r="V1144" i="11" s="1"/>
  <c r="W1144" i="11" s="1"/>
  <c r="G17" i="21"/>
  <c r="H17" i="21"/>
  <c r="H8" i="21"/>
  <c r="G8" i="21"/>
  <c r="G27" i="21"/>
  <c r="H27" i="21"/>
  <c r="H5" i="21"/>
  <c r="G5" i="21"/>
  <c r="C4" i="21"/>
  <c r="G26" i="21"/>
  <c r="H26" i="21"/>
  <c r="G18" i="21"/>
  <c r="H18" i="21"/>
  <c r="G11" i="21"/>
  <c r="H11" i="21"/>
  <c r="G7" i="21"/>
  <c r="H7" i="21"/>
  <c r="G22" i="21"/>
  <c r="H22" i="21"/>
  <c r="G12" i="21"/>
  <c r="H12" i="21"/>
  <c r="G29" i="21"/>
  <c r="H29" i="21"/>
  <c r="H13" i="21"/>
  <c r="G13" i="21"/>
  <c r="G16" i="21"/>
  <c r="H16" i="21"/>
  <c r="H23" i="21"/>
  <c r="G23" i="21"/>
  <c r="G10" i="21"/>
  <c r="H10" i="21"/>
  <c r="G21" i="21"/>
  <c r="H21" i="21"/>
  <c r="G6" i="21"/>
  <c r="H6" i="21"/>
  <c r="G24" i="21"/>
  <c r="H24" i="21"/>
  <c r="G19" i="21"/>
  <c r="H19" i="21"/>
  <c r="G34" i="21"/>
  <c r="H34" i="21"/>
  <c r="G28" i="21"/>
  <c r="H28" i="21"/>
  <c r="G9" i="21"/>
  <c r="H9" i="21"/>
  <c r="H31" i="21"/>
  <c r="G31" i="21"/>
  <c r="H32" i="21"/>
  <c r="G32" i="21"/>
  <c r="G35" i="21"/>
  <c r="H35" i="21"/>
  <c r="G30" i="21"/>
  <c r="H30" i="21"/>
  <c r="G20" i="21"/>
  <c r="H20" i="21"/>
  <c r="G25" i="21"/>
  <c r="H25" i="21"/>
  <c r="G33" i="21"/>
  <c r="H33" i="21"/>
  <c r="H15" i="21"/>
  <c r="G15" i="21"/>
  <c r="H14" i="21"/>
  <c r="G14" i="21"/>
  <c r="Z919" i="11"/>
  <c r="AA919" i="11"/>
  <c r="Z255" i="11"/>
  <c r="AA255" i="11"/>
  <c r="Z478" i="11"/>
  <c r="AA478" i="11"/>
  <c r="Z244" i="11"/>
  <c r="AA244" i="11"/>
  <c r="Z897" i="11"/>
  <c r="AA897" i="11"/>
  <c r="Z673" i="11"/>
  <c r="AA673" i="11"/>
  <c r="Z498" i="11"/>
  <c r="AA498" i="11"/>
  <c r="Z470" i="11"/>
  <c r="AA470" i="11"/>
  <c r="Z303" i="11"/>
  <c r="AA303" i="11"/>
  <c r="Z517" i="11"/>
  <c r="AA517" i="11"/>
  <c r="Z453" i="11"/>
  <c r="AA453" i="11"/>
  <c r="Z331" i="11"/>
  <c r="AA331" i="11"/>
  <c r="Z245" i="11"/>
  <c r="AA245" i="11"/>
  <c r="Z439" i="11"/>
  <c r="AA439" i="11"/>
  <c r="Z378" i="11"/>
  <c r="AA378" i="11"/>
  <c r="Z452" i="11"/>
  <c r="AA452" i="11"/>
  <c r="Z436" i="11"/>
  <c r="AA436" i="11"/>
  <c r="Z356" i="11"/>
  <c r="AA356" i="11"/>
  <c r="Z317" i="11"/>
  <c r="AA317" i="11"/>
  <c r="Z253" i="11"/>
  <c r="AA253" i="11"/>
  <c r="Z395" i="11"/>
  <c r="AA395" i="11"/>
  <c r="Z379" i="11"/>
  <c r="AA379" i="11"/>
  <c r="Z327" i="11"/>
  <c r="AA327" i="11"/>
  <c r="Z49" i="11"/>
  <c r="AA49" i="11"/>
  <c r="Z326" i="11"/>
  <c r="AA326" i="11"/>
  <c r="Z262" i="11"/>
  <c r="AA262" i="11"/>
  <c r="Z102" i="11"/>
  <c r="AA102" i="11"/>
  <c r="Z86" i="11"/>
  <c r="AA86" i="11"/>
  <c r="Z903" i="11"/>
  <c r="AA903" i="11"/>
  <c r="Z503" i="11"/>
  <c r="AA503" i="11"/>
  <c r="Z319" i="11"/>
  <c r="AA319" i="11"/>
  <c r="Z680" i="11"/>
  <c r="AA680" i="11"/>
  <c r="Z297" i="11"/>
  <c r="AA297" i="11"/>
  <c r="Z668" i="11"/>
  <c r="AA668" i="11"/>
  <c r="Z454" i="11"/>
  <c r="AA454" i="11"/>
  <c r="Z579" i="11"/>
  <c r="AA579" i="11"/>
  <c r="Z523" i="11"/>
  <c r="AA523" i="11"/>
  <c r="Z466" i="11"/>
  <c r="AA466" i="11"/>
  <c r="Z690" i="11"/>
  <c r="AA690" i="11"/>
  <c r="Z658" i="11"/>
  <c r="AA658" i="11"/>
  <c r="Z499" i="11"/>
  <c r="AA499" i="11"/>
  <c r="Z441" i="11"/>
  <c r="AA441" i="11"/>
  <c r="Z52" i="11"/>
  <c r="AA52" i="11"/>
  <c r="Z473" i="11"/>
  <c r="AA473" i="11"/>
  <c r="Z15" i="11"/>
  <c r="AA15" i="11"/>
  <c r="Z685" i="11"/>
  <c r="AA685" i="11"/>
  <c r="Z669" i="11"/>
  <c r="AA669" i="11"/>
  <c r="Z519" i="11"/>
  <c r="AA519" i="11"/>
  <c r="Z491" i="11"/>
  <c r="AA491" i="11"/>
  <c r="Z361" i="11"/>
  <c r="AA361" i="11"/>
  <c r="Z554" i="11"/>
  <c r="AA554" i="11"/>
  <c r="Z447" i="11"/>
  <c r="AA447" i="11"/>
  <c r="Z544" i="11"/>
  <c r="AA544" i="11"/>
  <c r="Z528" i="11"/>
  <c r="AA528" i="11"/>
  <c r="Z512" i="11"/>
  <c r="AA512" i="11"/>
  <c r="Z480" i="11"/>
  <c r="AA480" i="11"/>
  <c r="Z464" i="11"/>
  <c r="AA464" i="11"/>
  <c r="Z448" i="11"/>
  <c r="AA448" i="11"/>
  <c r="Z312" i="11"/>
  <c r="AA312" i="11"/>
  <c r="Z269" i="11"/>
  <c r="AA269" i="11"/>
  <c r="Z343" i="11"/>
  <c r="AA343" i="11"/>
  <c r="Z44" i="11"/>
  <c r="AA44" i="11"/>
  <c r="Z338" i="11"/>
  <c r="AA338" i="11"/>
  <c r="Z306" i="11"/>
  <c r="AA306" i="11"/>
  <c r="Z146" i="11"/>
  <c r="AA146" i="11"/>
  <c r="Z50" i="11"/>
  <c r="AA50" i="11"/>
  <c r="Z691" i="11"/>
  <c r="AA691" i="11"/>
  <c r="Z932" i="11"/>
  <c r="AA932" i="11"/>
  <c r="Z676" i="11"/>
  <c r="AA676" i="11"/>
  <c r="Z482" i="11"/>
  <c r="AA482" i="11"/>
  <c r="Z507" i="11"/>
  <c r="AA507" i="11"/>
  <c r="Z450" i="11"/>
  <c r="AA450" i="11"/>
  <c r="Z671" i="11"/>
  <c r="AA671" i="11"/>
  <c r="Z913" i="11"/>
  <c r="AA913" i="11"/>
  <c r="Z675" i="11"/>
  <c r="AA675" i="11"/>
  <c r="Z475" i="11"/>
  <c r="AA475" i="11"/>
  <c r="Z672" i="11"/>
  <c r="AA672" i="11"/>
  <c r="Z467" i="11"/>
  <c r="AA467" i="11"/>
  <c r="Z911" i="11"/>
  <c r="AA911" i="11"/>
  <c r="Z692" i="11"/>
  <c r="AA692" i="11"/>
  <c r="Z451" i="11"/>
  <c r="AA451" i="11"/>
  <c r="Z36" i="11"/>
  <c r="AA36" i="11"/>
  <c r="Z894" i="11"/>
  <c r="AA894" i="11"/>
  <c r="Z654" i="11"/>
  <c r="AA654" i="11"/>
  <c r="Z550" i="11"/>
  <c r="AA550" i="11"/>
  <c r="Z493" i="11"/>
  <c r="AA493" i="11"/>
  <c r="Z663" i="11"/>
  <c r="AA663" i="11"/>
  <c r="Z573" i="11"/>
  <c r="AA573" i="11"/>
  <c r="Z515" i="11"/>
  <c r="AA515" i="11"/>
  <c r="Z459" i="11"/>
  <c r="AA459" i="11"/>
  <c r="Z335" i="11"/>
  <c r="AA335" i="11"/>
  <c r="Z681" i="11"/>
  <c r="AA681" i="11"/>
  <c r="Z665" i="11"/>
  <c r="AA665" i="11"/>
  <c r="Z513" i="11"/>
  <c r="AA513" i="11"/>
  <c r="Z483" i="11"/>
  <c r="AA483" i="11"/>
  <c r="Z455" i="11"/>
  <c r="AA455" i="11"/>
  <c r="Z260" i="11"/>
  <c r="AA260" i="11"/>
  <c r="Z649" i="11"/>
  <c r="AA649" i="11"/>
  <c r="Z633" i="11"/>
  <c r="AA633" i="11"/>
  <c r="Z527" i="11"/>
  <c r="AA527" i="11"/>
  <c r="Z506" i="11"/>
  <c r="AA506" i="11"/>
  <c r="Z485" i="11"/>
  <c r="AA485" i="11"/>
  <c r="Z463" i="11"/>
  <c r="AA463" i="11"/>
  <c r="Z309" i="11"/>
  <c r="AA309" i="11"/>
  <c r="Z267" i="11"/>
  <c r="AA267" i="11"/>
  <c r="Z53" i="11"/>
  <c r="AA53" i="11"/>
  <c r="Z620" i="11"/>
  <c r="AA620" i="11"/>
  <c r="Z572" i="11"/>
  <c r="AA572" i="11"/>
  <c r="Z524" i="11"/>
  <c r="AA524" i="11"/>
  <c r="Z508" i="11"/>
  <c r="AA508" i="11"/>
  <c r="Z492" i="11"/>
  <c r="AA492" i="11"/>
  <c r="Z396" i="11"/>
  <c r="AA396" i="11"/>
  <c r="Z328" i="11"/>
  <c r="AA328" i="11"/>
  <c r="Z318" i="11"/>
  <c r="AA318" i="11"/>
  <c r="Z302" i="11"/>
  <c r="AA302" i="11"/>
  <c r="Z687" i="11"/>
  <c r="AA687" i="11"/>
  <c r="Z561" i="11"/>
  <c r="AA561" i="11"/>
  <c r="Z446" i="11"/>
  <c r="AA446" i="11"/>
  <c r="Z920" i="11"/>
  <c r="AA920" i="11"/>
  <c r="Z656" i="11"/>
  <c r="AA656" i="11"/>
  <c r="Z435" i="11"/>
  <c r="AA435" i="11"/>
  <c r="Z959" i="11"/>
  <c r="AA959" i="11"/>
  <c r="Z895" i="11"/>
  <c r="AA895" i="11"/>
  <c r="Z489" i="11"/>
  <c r="AA489" i="11"/>
  <c r="Z940" i="11"/>
  <c r="AA940" i="11"/>
  <c r="Z684" i="11"/>
  <c r="AA684" i="11"/>
  <c r="Z510" i="11"/>
  <c r="AA510" i="11"/>
  <c r="Z340" i="11"/>
  <c r="AA340" i="11"/>
  <c r="Z609" i="11"/>
  <c r="AA609" i="11"/>
  <c r="Z433" i="11"/>
  <c r="AA433" i="11"/>
  <c r="Z890" i="11"/>
  <c r="AA890" i="11"/>
  <c r="Z794" i="11"/>
  <c r="AA794" i="11"/>
  <c r="Z666" i="11"/>
  <c r="AA666" i="11"/>
  <c r="Z627" i="11"/>
  <c r="AA627" i="11"/>
  <c r="Z502" i="11"/>
  <c r="AA502" i="11"/>
  <c r="Z443" i="11"/>
  <c r="AA443" i="11"/>
  <c r="Z693" i="11"/>
  <c r="AA693" i="11"/>
  <c r="Z677" i="11"/>
  <c r="AA677" i="11"/>
  <c r="Z505" i="11"/>
  <c r="AA505" i="11"/>
  <c r="Z239" i="11"/>
  <c r="AA239" i="11"/>
  <c r="Z629" i="11"/>
  <c r="AA629" i="11"/>
  <c r="Z607" i="11"/>
  <c r="AA607" i="11"/>
  <c r="Z522" i="11"/>
  <c r="AA522" i="11"/>
  <c r="Z479" i="11"/>
  <c r="AA479" i="11"/>
  <c r="Z458" i="11"/>
  <c r="AA458" i="11"/>
  <c r="Z341" i="11"/>
  <c r="AA341" i="11"/>
  <c r="Z256" i="11"/>
  <c r="AA256" i="11"/>
  <c r="Z144" i="11"/>
  <c r="AA144" i="11"/>
  <c r="Z101" i="11"/>
  <c r="AA101" i="11"/>
  <c r="Z536" i="11"/>
  <c r="AA536" i="11"/>
  <c r="Z520" i="11"/>
  <c r="AA520" i="11"/>
  <c r="Z472" i="11"/>
  <c r="AA472" i="11"/>
  <c r="Z392" i="11"/>
  <c r="AA392" i="11"/>
  <c r="Z376" i="11"/>
  <c r="AA376" i="11"/>
  <c r="Z301" i="11"/>
  <c r="AA301" i="11"/>
  <c r="Z259" i="11"/>
  <c r="AA259" i="11"/>
  <c r="Z399" i="11"/>
  <c r="AA399" i="11"/>
  <c r="Z367" i="11"/>
  <c r="AA367" i="11"/>
  <c r="Z351" i="11"/>
  <c r="AA351" i="11"/>
  <c r="Z268" i="11"/>
  <c r="AA268" i="11"/>
  <c r="Z247" i="11"/>
  <c r="AA247" i="11"/>
  <c r="Z314" i="11"/>
  <c r="AA314" i="11"/>
  <c r="Z266" i="11"/>
  <c r="AA266" i="11"/>
  <c r="Z250" i="11"/>
  <c r="AA250" i="11"/>
  <c r="T757" i="11"/>
  <c r="U757" i="11" s="1"/>
  <c r="V757" i="11" s="1"/>
  <c r="W757" i="11" s="1"/>
  <c r="T397" i="11"/>
  <c r="U397" i="11" s="1"/>
  <c r="V397" i="11" s="1"/>
  <c r="W397" i="11" s="1"/>
  <c r="T608" i="11"/>
  <c r="U608" i="11" s="1"/>
  <c r="V608" i="11" s="1"/>
  <c r="W608" i="11" s="1"/>
  <c r="T782" i="11"/>
  <c r="U782" i="11" s="1"/>
  <c r="V782" i="11" s="1"/>
  <c r="W782" i="11" s="1"/>
  <c r="T1007" i="11"/>
  <c r="U1007" i="11" s="1"/>
  <c r="V1007" i="11" s="1"/>
  <c r="W1007" i="11" s="1"/>
  <c r="T1015" i="11"/>
  <c r="U1015" i="11" s="1"/>
  <c r="V1015" i="11" s="1"/>
  <c r="W1015" i="11" s="1"/>
  <c r="T1023" i="11"/>
  <c r="U1023" i="11" s="1"/>
  <c r="V1023" i="11" s="1"/>
  <c r="W1023" i="11" s="1"/>
  <c r="T1031" i="11"/>
  <c r="U1031" i="11" s="1"/>
  <c r="V1031" i="11" s="1"/>
  <c r="W1031" i="11" s="1"/>
  <c r="T1039" i="11"/>
  <c r="U1039" i="11" s="1"/>
  <c r="V1039" i="11" s="1"/>
  <c r="W1039" i="11" s="1"/>
  <c r="T1047" i="11"/>
  <c r="U1047" i="11" s="1"/>
  <c r="V1047" i="11" s="1"/>
  <c r="W1047" i="11" s="1"/>
  <c r="T1055" i="11"/>
  <c r="U1055" i="11" s="1"/>
  <c r="V1055" i="11" s="1"/>
  <c r="W1055" i="11" s="1"/>
  <c r="T1063" i="11"/>
  <c r="U1063" i="11" s="1"/>
  <c r="V1063" i="11" s="1"/>
  <c r="W1063" i="11" s="1"/>
  <c r="T1071" i="11"/>
  <c r="U1071" i="11" s="1"/>
  <c r="V1071" i="11" s="1"/>
  <c r="W1071" i="11" s="1"/>
  <c r="T1079" i="11"/>
  <c r="U1079" i="11" s="1"/>
  <c r="V1079" i="11" s="1"/>
  <c r="W1079" i="11" s="1"/>
  <c r="T1087" i="11"/>
  <c r="U1087" i="11" s="1"/>
  <c r="V1087" i="11" s="1"/>
  <c r="W1087" i="11" s="1"/>
  <c r="T1095" i="11"/>
  <c r="U1095" i="11" s="1"/>
  <c r="V1095" i="11" s="1"/>
  <c r="W1095" i="11" s="1"/>
  <c r="T1103" i="11"/>
  <c r="U1103" i="11" s="1"/>
  <c r="V1103" i="11" s="1"/>
  <c r="W1103" i="11" s="1"/>
  <c r="T1111" i="11"/>
  <c r="U1111" i="11" s="1"/>
  <c r="V1111" i="11" s="1"/>
  <c r="W1111" i="11" s="1"/>
  <c r="T1119" i="11"/>
  <c r="U1119" i="11" s="1"/>
  <c r="V1119" i="11" s="1"/>
  <c r="W1119" i="11" s="1"/>
  <c r="T1127" i="11"/>
  <c r="U1127" i="11" s="1"/>
  <c r="V1127" i="11" s="1"/>
  <c r="W1127" i="11" s="1"/>
  <c r="T1135" i="11"/>
  <c r="U1135" i="11" s="1"/>
  <c r="V1135" i="11" s="1"/>
  <c r="W1135" i="11" s="1"/>
  <c r="T1143" i="11"/>
  <c r="U1143" i="11" s="1"/>
  <c r="V1143" i="11" s="1"/>
  <c r="W1143" i="11" s="1"/>
  <c r="T1151" i="11"/>
  <c r="U1151" i="11" s="1"/>
  <c r="V1151" i="11" s="1"/>
  <c r="W1151" i="11" s="1"/>
  <c r="T1159" i="11"/>
  <c r="U1159" i="11" s="1"/>
  <c r="V1159" i="11" s="1"/>
  <c r="W1159" i="11" s="1"/>
  <c r="T1167" i="11"/>
  <c r="U1167" i="11" s="1"/>
  <c r="V1167" i="11" s="1"/>
  <c r="W1167" i="11" s="1"/>
  <c r="T1175" i="11"/>
  <c r="U1175" i="11" s="1"/>
  <c r="V1175" i="11" s="1"/>
  <c r="W1175" i="11" s="1"/>
  <c r="T1183" i="11"/>
  <c r="U1183" i="11" s="1"/>
  <c r="V1183" i="11" s="1"/>
  <c r="W1183" i="11" s="1"/>
  <c r="T1191" i="11"/>
  <c r="U1191" i="11" s="1"/>
  <c r="V1191" i="11" s="1"/>
  <c r="W1191" i="11" s="1"/>
  <c r="T1199" i="11"/>
  <c r="U1199" i="11" s="1"/>
  <c r="V1199" i="11" s="1"/>
  <c r="W1199" i="11" s="1"/>
  <c r="T1207" i="11"/>
  <c r="U1207" i="11" s="1"/>
  <c r="V1207" i="11" s="1"/>
  <c r="W1207" i="11" s="1"/>
  <c r="T1223" i="11"/>
  <c r="U1223" i="11" s="1"/>
  <c r="V1223" i="11" s="1"/>
  <c r="W1223" i="11" s="1"/>
  <c r="T1231" i="11"/>
  <c r="U1231" i="11" s="1"/>
  <c r="V1231" i="11" s="1"/>
  <c r="W1231" i="11" s="1"/>
  <c r="T1239" i="11"/>
  <c r="U1239" i="11" s="1"/>
  <c r="V1239" i="11" s="1"/>
  <c r="W1239" i="11" s="1"/>
  <c r="T1247" i="11"/>
  <c r="U1247" i="11" s="1"/>
  <c r="V1247" i="11" s="1"/>
  <c r="W1247" i="11" s="1"/>
  <c r="T1255" i="11"/>
  <c r="U1255" i="11" s="1"/>
  <c r="V1255" i="11" s="1"/>
  <c r="W1255" i="11" s="1"/>
  <c r="T1263" i="11"/>
  <c r="U1263" i="11" s="1"/>
  <c r="V1263" i="11" s="1"/>
  <c r="W1263" i="11" s="1"/>
  <c r="T1271" i="11"/>
  <c r="U1271" i="11" s="1"/>
  <c r="V1271" i="11" s="1"/>
  <c r="W1271" i="11" s="1"/>
  <c r="T1279" i="11"/>
  <c r="U1279" i="11" s="1"/>
  <c r="V1279" i="11" s="1"/>
  <c r="W1279" i="11" s="1"/>
  <c r="T1287" i="11"/>
  <c r="U1287" i="11" s="1"/>
  <c r="V1287" i="11" s="1"/>
  <c r="W1287" i="11" s="1"/>
  <c r="T1295" i="11"/>
  <c r="U1295" i="11" s="1"/>
  <c r="V1295" i="11" s="1"/>
  <c r="W1295" i="11" s="1"/>
  <c r="T1303" i="11"/>
  <c r="U1303" i="11" s="1"/>
  <c r="V1303" i="11" s="1"/>
  <c r="W1303" i="11" s="1"/>
  <c r="T1311" i="11"/>
  <c r="U1311" i="11" s="1"/>
  <c r="V1311" i="11" s="1"/>
  <c r="W1311" i="11" s="1"/>
  <c r="T1319" i="11"/>
  <c r="U1319" i="11" s="1"/>
  <c r="V1319" i="11" s="1"/>
  <c r="W1319" i="11" s="1"/>
  <c r="T1327" i="11"/>
  <c r="U1327" i="11" s="1"/>
  <c r="V1327" i="11" s="1"/>
  <c r="W1327" i="11" s="1"/>
  <c r="T1335" i="11"/>
  <c r="U1335" i="11" s="1"/>
  <c r="V1335" i="11" s="1"/>
  <c r="W1335" i="11" s="1"/>
  <c r="T1343" i="11"/>
  <c r="U1343" i="11" s="1"/>
  <c r="V1343" i="11" s="1"/>
  <c r="W1343" i="11" s="1"/>
  <c r="T1351" i="11"/>
  <c r="U1351" i="11" s="1"/>
  <c r="V1351" i="11" s="1"/>
  <c r="W1351" i="11" s="1"/>
  <c r="T1359" i="11"/>
  <c r="U1359" i="11" s="1"/>
  <c r="V1359" i="11" s="1"/>
  <c r="W1359" i="11" s="1"/>
  <c r="T1367" i="11"/>
  <c r="U1367" i="11" s="1"/>
  <c r="V1367" i="11" s="1"/>
  <c r="W1367" i="11" s="1"/>
  <c r="T1375" i="11"/>
  <c r="U1375" i="11" s="1"/>
  <c r="V1375" i="11" s="1"/>
  <c r="W1375" i="11" s="1"/>
  <c r="T1383" i="11"/>
  <c r="U1383" i="11" s="1"/>
  <c r="V1383" i="11" s="1"/>
  <c r="W1383" i="11" s="1"/>
  <c r="T1391" i="11"/>
  <c r="U1391" i="11" s="1"/>
  <c r="V1391" i="11" s="1"/>
  <c r="W1391" i="11" s="1"/>
  <c r="T1399" i="11"/>
  <c r="U1399" i="11" s="1"/>
  <c r="V1399" i="11" s="1"/>
  <c r="W1399" i="11" s="1"/>
  <c r="T1407" i="11"/>
  <c r="U1407" i="11" s="1"/>
  <c r="V1407" i="11" s="1"/>
  <c r="W1407" i="11" s="1"/>
  <c r="T1415" i="11"/>
  <c r="U1415" i="11" s="1"/>
  <c r="V1415" i="11" s="1"/>
  <c r="W1415" i="11" s="1"/>
  <c r="T1423" i="11"/>
  <c r="U1423" i="11" s="1"/>
  <c r="V1423" i="11" s="1"/>
  <c r="W1423" i="11" s="1"/>
  <c r="T1431" i="11"/>
  <c r="U1431" i="11" s="1"/>
  <c r="V1431" i="11" s="1"/>
  <c r="W1431" i="11" s="1"/>
  <c r="T1439" i="11"/>
  <c r="U1439" i="11" s="1"/>
  <c r="V1439" i="11" s="1"/>
  <c r="W1439" i="11" s="1"/>
  <c r="T1447" i="11"/>
  <c r="U1447" i="11" s="1"/>
  <c r="V1447" i="11" s="1"/>
  <c r="W1447" i="11" s="1"/>
  <c r="T1455" i="11"/>
  <c r="U1455" i="11" s="1"/>
  <c r="V1455" i="11" s="1"/>
  <c r="W1455" i="11" s="1"/>
  <c r="T1463" i="11"/>
  <c r="U1463" i="11" s="1"/>
  <c r="V1463" i="11" s="1"/>
  <c r="W1463" i="11" s="1"/>
  <c r="T1471" i="11"/>
  <c r="U1471" i="11" s="1"/>
  <c r="V1471" i="11" s="1"/>
  <c r="W1471" i="11" s="1"/>
  <c r="T1479" i="11"/>
  <c r="U1479" i="11" s="1"/>
  <c r="V1479" i="11" s="1"/>
  <c r="W1479" i="11" s="1"/>
  <c r="T1487" i="11"/>
  <c r="U1487" i="11" s="1"/>
  <c r="V1487" i="11" s="1"/>
  <c r="W1487" i="11" s="1"/>
  <c r="T1495" i="11"/>
  <c r="U1495" i="11" s="1"/>
  <c r="V1495" i="11" s="1"/>
  <c r="W1495" i="11" s="1"/>
  <c r="T1503" i="11"/>
  <c r="U1503" i="11" s="1"/>
  <c r="V1503" i="11" s="1"/>
  <c r="W1503" i="11" s="1"/>
  <c r="T1511" i="11"/>
  <c r="U1511" i="11" s="1"/>
  <c r="V1511" i="11" s="1"/>
  <c r="W1511" i="11" s="1"/>
  <c r="T1519" i="11"/>
  <c r="U1519" i="11" s="1"/>
  <c r="V1519" i="11" s="1"/>
  <c r="W1519" i="11" s="1"/>
  <c r="T1527" i="11"/>
  <c r="U1527" i="11" s="1"/>
  <c r="V1527" i="11" s="1"/>
  <c r="W1527" i="11" s="1"/>
  <c r="T1535" i="11"/>
  <c r="U1535" i="11" s="1"/>
  <c r="V1535" i="11" s="1"/>
  <c r="W1535" i="11" s="1"/>
  <c r="T1543" i="11"/>
  <c r="U1543" i="11" s="1"/>
  <c r="V1543" i="11" s="1"/>
  <c r="W1543" i="11" s="1"/>
  <c r="T1551" i="11"/>
  <c r="U1551" i="11" s="1"/>
  <c r="V1551" i="11" s="1"/>
  <c r="W1551" i="11" s="1"/>
  <c r="T1559" i="11"/>
  <c r="U1559" i="11" s="1"/>
  <c r="V1559" i="11" s="1"/>
  <c r="W1559" i="11" s="1"/>
  <c r="T1567" i="11"/>
  <c r="U1567" i="11" s="1"/>
  <c r="V1567" i="11" s="1"/>
  <c r="W1567" i="11" s="1"/>
  <c r="T1575" i="11"/>
  <c r="U1575" i="11" s="1"/>
  <c r="V1575" i="11" s="1"/>
  <c r="W1575" i="11" s="1"/>
  <c r="T1583" i="11"/>
  <c r="U1583" i="11" s="1"/>
  <c r="V1583" i="11" s="1"/>
  <c r="W1583" i="11" s="1"/>
  <c r="T1591" i="11"/>
  <c r="U1591" i="11" s="1"/>
  <c r="V1591" i="11" s="1"/>
  <c r="W1591" i="11" s="1"/>
  <c r="T1607" i="11"/>
  <c r="U1607" i="11" s="1"/>
  <c r="V1607" i="11" s="1"/>
  <c r="W1607" i="11" s="1"/>
  <c r="T1615" i="11"/>
  <c r="U1615" i="11" s="1"/>
  <c r="V1615" i="11" s="1"/>
  <c r="W1615" i="11" s="1"/>
  <c r="T1623" i="11"/>
  <c r="U1623" i="11" s="1"/>
  <c r="V1623" i="11" s="1"/>
  <c r="W1623" i="11" s="1"/>
  <c r="T1631" i="11"/>
  <c r="U1631" i="11" s="1"/>
  <c r="V1631" i="11" s="1"/>
  <c r="W1631" i="11" s="1"/>
  <c r="T1647" i="11"/>
  <c r="U1647" i="11" s="1"/>
  <c r="V1647" i="11" s="1"/>
  <c r="W1647" i="11" s="1"/>
  <c r="T1655" i="11"/>
  <c r="U1655" i="11" s="1"/>
  <c r="V1655" i="11" s="1"/>
  <c r="W1655" i="11" s="1"/>
  <c r="T1663" i="11"/>
  <c r="U1663" i="11" s="1"/>
  <c r="V1663" i="11" s="1"/>
  <c r="W1663" i="11" s="1"/>
  <c r="T1671" i="11"/>
  <c r="U1671" i="11" s="1"/>
  <c r="V1671" i="11" s="1"/>
  <c r="W1671" i="11" s="1"/>
  <c r="T1679" i="11"/>
  <c r="U1679" i="11" s="1"/>
  <c r="V1679" i="11" s="1"/>
  <c r="W1679" i="11" s="1"/>
  <c r="T1687" i="11"/>
  <c r="U1687" i="11" s="1"/>
  <c r="V1687" i="11" s="1"/>
  <c r="W1687" i="11" s="1"/>
  <c r="T1695" i="11"/>
  <c r="U1695" i="11" s="1"/>
  <c r="V1695" i="11" s="1"/>
  <c r="W1695" i="11" s="1"/>
  <c r="T1703" i="11"/>
  <c r="U1703" i="11" s="1"/>
  <c r="V1703" i="11" s="1"/>
  <c r="W1703" i="11" s="1"/>
  <c r="T1711" i="11"/>
  <c r="U1711" i="11" s="1"/>
  <c r="V1711" i="11" s="1"/>
  <c r="W1711" i="11" s="1"/>
  <c r="T1719" i="11"/>
  <c r="U1719" i="11" s="1"/>
  <c r="V1719" i="11" s="1"/>
  <c r="W1719" i="11" s="1"/>
  <c r="T1727" i="11"/>
  <c r="U1727" i="11" s="1"/>
  <c r="V1727" i="11" s="1"/>
  <c r="W1727" i="11" s="1"/>
  <c r="T1735" i="11"/>
  <c r="U1735" i="11" s="1"/>
  <c r="V1735" i="11" s="1"/>
  <c r="W1735" i="11" s="1"/>
  <c r="T1743" i="11"/>
  <c r="U1743" i="11" s="1"/>
  <c r="V1743" i="11" s="1"/>
  <c r="W1743" i="11" s="1"/>
  <c r="T1751" i="11"/>
  <c r="U1751" i="11" s="1"/>
  <c r="V1751" i="11" s="1"/>
  <c r="W1751" i="11" s="1"/>
  <c r="T1767" i="11"/>
  <c r="U1767" i="11" s="1"/>
  <c r="V1767" i="11" s="1"/>
  <c r="W1767" i="11" s="1"/>
  <c r="T1775" i="11"/>
  <c r="U1775" i="11" s="1"/>
  <c r="V1775" i="11" s="1"/>
  <c r="W1775" i="11" s="1"/>
  <c r="T1783" i="11"/>
  <c r="U1783" i="11" s="1"/>
  <c r="V1783" i="11" s="1"/>
  <c r="W1783" i="11" s="1"/>
  <c r="T1791" i="11"/>
  <c r="U1791" i="11" s="1"/>
  <c r="V1791" i="11" s="1"/>
  <c r="W1791" i="11" s="1"/>
  <c r="T1799" i="11"/>
  <c r="U1799" i="11" s="1"/>
  <c r="V1799" i="11" s="1"/>
  <c r="W1799" i="11" s="1"/>
  <c r="T1807" i="11"/>
  <c r="U1807" i="11" s="1"/>
  <c r="V1807" i="11" s="1"/>
  <c r="W1807" i="11" s="1"/>
  <c r="T1815" i="11"/>
  <c r="U1815" i="11" s="1"/>
  <c r="V1815" i="11" s="1"/>
  <c r="W1815" i="11" s="1"/>
  <c r="T1831" i="11"/>
  <c r="U1831" i="11" s="1"/>
  <c r="V1831" i="11" s="1"/>
  <c r="W1831" i="11" s="1"/>
  <c r="T1839" i="11"/>
  <c r="U1839" i="11" s="1"/>
  <c r="V1839" i="11" s="1"/>
  <c r="W1839" i="11" s="1"/>
  <c r="T1847" i="11"/>
  <c r="U1847" i="11" s="1"/>
  <c r="V1847" i="11" s="1"/>
  <c r="W1847" i="11" s="1"/>
  <c r="T1855" i="11"/>
  <c r="U1855" i="11" s="1"/>
  <c r="V1855" i="11" s="1"/>
  <c r="W1855" i="11" s="1"/>
  <c r="T1863" i="11"/>
  <c r="U1863" i="11" s="1"/>
  <c r="V1863" i="11" s="1"/>
  <c r="W1863" i="11" s="1"/>
  <c r="T1871" i="11"/>
  <c r="U1871" i="11" s="1"/>
  <c r="V1871" i="11" s="1"/>
  <c r="W1871" i="11" s="1"/>
  <c r="T1879" i="11"/>
  <c r="U1879" i="11" s="1"/>
  <c r="V1879" i="11" s="1"/>
  <c r="W1879" i="11" s="1"/>
  <c r="T1887" i="11"/>
  <c r="U1887" i="11" s="1"/>
  <c r="V1887" i="11" s="1"/>
  <c r="W1887" i="11" s="1"/>
  <c r="T1895" i="11"/>
  <c r="U1895" i="11" s="1"/>
  <c r="V1895" i="11" s="1"/>
  <c r="W1895" i="11" s="1"/>
  <c r="T1903" i="11"/>
  <c r="U1903" i="11" s="1"/>
  <c r="V1903" i="11" s="1"/>
  <c r="W1903" i="11" s="1"/>
  <c r="T1911" i="11"/>
  <c r="U1911" i="11" s="1"/>
  <c r="V1911" i="11" s="1"/>
  <c r="W1911" i="11" s="1"/>
  <c r="T1919" i="11"/>
  <c r="U1919" i="11" s="1"/>
  <c r="V1919" i="11" s="1"/>
  <c r="W1919" i="11" s="1"/>
  <c r="T1927" i="11"/>
  <c r="U1927" i="11" s="1"/>
  <c r="V1927" i="11" s="1"/>
  <c r="W1927" i="11" s="1"/>
  <c r="T1935" i="11"/>
  <c r="U1935" i="11" s="1"/>
  <c r="V1935" i="11" s="1"/>
  <c r="W1935" i="11" s="1"/>
  <c r="T1943" i="11"/>
  <c r="U1943" i="11" s="1"/>
  <c r="V1943" i="11" s="1"/>
  <c r="W1943" i="11" s="1"/>
  <c r="T1951" i="11"/>
  <c r="U1951" i="11" s="1"/>
  <c r="V1951" i="11" s="1"/>
  <c r="W1951" i="11" s="1"/>
  <c r="T1959" i="11"/>
  <c r="U1959" i="11" s="1"/>
  <c r="V1959" i="11" s="1"/>
  <c r="W1959" i="11" s="1"/>
  <c r="T1967" i="11"/>
  <c r="U1967" i="11" s="1"/>
  <c r="V1967" i="11" s="1"/>
  <c r="W1967" i="11" s="1"/>
  <c r="T1975" i="11"/>
  <c r="U1975" i="11" s="1"/>
  <c r="V1975" i="11" s="1"/>
  <c r="W1975" i="11" s="1"/>
  <c r="T1983" i="11"/>
  <c r="U1983" i="11" s="1"/>
  <c r="V1983" i="11" s="1"/>
  <c r="W1983" i="11" s="1"/>
  <c r="T1991" i="11"/>
  <c r="U1991" i="11" s="1"/>
  <c r="V1991" i="11" s="1"/>
  <c r="W1991" i="11" s="1"/>
  <c r="T1999" i="11"/>
  <c r="U1999" i="11" s="1"/>
  <c r="V1999" i="11" s="1"/>
  <c r="W1999" i="11" s="1"/>
  <c r="T102" i="11"/>
  <c r="U102" i="11" s="1"/>
  <c r="V102" i="11" s="1"/>
  <c r="W102" i="11" s="1"/>
  <c r="T250" i="11"/>
  <c r="U250" i="11" s="1"/>
  <c r="V250" i="11" s="1"/>
  <c r="W250" i="11" s="1"/>
  <c r="T266" i="11"/>
  <c r="U266" i="11" s="1"/>
  <c r="V266" i="11" s="1"/>
  <c r="W266" i="11" s="1"/>
  <c r="T286" i="11"/>
  <c r="U286" i="11" s="1"/>
  <c r="V286" i="11" s="1"/>
  <c r="W286" i="11" s="1"/>
  <c r="T302" i="11"/>
  <c r="U302" i="11" s="1"/>
  <c r="V302" i="11" s="1"/>
  <c r="W302" i="11" s="1"/>
  <c r="T314" i="11"/>
  <c r="U314" i="11" s="1"/>
  <c r="V314" i="11" s="1"/>
  <c r="W314" i="11" s="1"/>
  <c r="T326" i="11"/>
  <c r="U326" i="11" s="1"/>
  <c r="V326" i="11" s="1"/>
  <c r="W326" i="11" s="1"/>
  <c r="T378" i="11"/>
  <c r="U378" i="11" s="1"/>
  <c r="V378" i="11" s="1"/>
  <c r="W378" i="11" s="1"/>
  <c r="T414" i="11"/>
  <c r="U414" i="11" s="1"/>
  <c r="V414" i="11" s="1"/>
  <c r="W414" i="11" s="1"/>
  <c r="T450" i="11"/>
  <c r="U450" i="11" s="1"/>
  <c r="V450" i="11" s="1"/>
  <c r="W450" i="11" s="1"/>
  <c r="T458" i="11"/>
  <c r="U458" i="11" s="1"/>
  <c r="V458" i="11" s="1"/>
  <c r="W458" i="11" s="1"/>
  <c r="T470" i="11"/>
  <c r="U470" i="11" s="1"/>
  <c r="V470" i="11" s="1"/>
  <c r="W470" i="11" s="1"/>
  <c r="T482" i="11"/>
  <c r="U482" i="11" s="1"/>
  <c r="V482" i="11" s="1"/>
  <c r="W482" i="11" s="1"/>
  <c r="T498" i="11"/>
  <c r="U498" i="11" s="1"/>
  <c r="V498" i="11" s="1"/>
  <c r="W498" i="11" s="1"/>
  <c r="T506" i="11"/>
  <c r="U506" i="11" s="1"/>
  <c r="V506" i="11" s="1"/>
  <c r="W506" i="11" s="1"/>
  <c r="T522" i="11"/>
  <c r="U522" i="11" s="1"/>
  <c r="V522" i="11" s="1"/>
  <c r="W522" i="11" s="1"/>
  <c r="T658" i="11"/>
  <c r="U658" i="11" s="1"/>
  <c r="V658" i="11" s="1"/>
  <c r="W658" i="11" s="1"/>
  <c r="T690" i="11"/>
  <c r="U690" i="11" s="1"/>
  <c r="V690" i="11" s="1"/>
  <c r="W690" i="11" s="1"/>
  <c r="T750" i="11"/>
  <c r="U750" i="11" s="1"/>
  <c r="V750" i="11" s="1"/>
  <c r="W750" i="11" s="1"/>
  <c r="T15" i="11"/>
  <c r="U15" i="11" s="1"/>
  <c r="V15" i="11" s="1"/>
  <c r="W15" i="11" s="1"/>
  <c r="T247" i="11"/>
  <c r="U247" i="11" s="1"/>
  <c r="V247" i="11" s="1"/>
  <c r="W247" i="11" s="1"/>
  <c r="T259" i="11"/>
  <c r="U259" i="11" s="1"/>
  <c r="V259" i="11" s="1"/>
  <c r="W259" i="11" s="1"/>
  <c r="T287" i="11"/>
  <c r="U287" i="11" s="1"/>
  <c r="V287" i="11" s="1"/>
  <c r="W287" i="11" s="1"/>
  <c r="T319" i="11"/>
  <c r="U319" i="11" s="1"/>
  <c r="V319" i="11" s="1"/>
  <c r="W319" i="11" s="1"/>
  <c r="T367" i="11"/>
  <c r="U367" i="11" s="1"/>
  <c r="V367" i="11" s="1"/>
  <c r="W367" i="11" s="1"/>
  <c r="T395" i="11"/>
  <c r="U395" i="11" s="1"/>
  <c r="V395" i="11" s="1"/>
  <c r="W395" i="11" s="1"/>
  <c r="T407" i="11"/>
  <c r="U407" i="11" s="1"/>
  <c r="V407" i="11" s="1"/>
  <c r="W407" i="11" s="1"/>
  <c r="T435" i="11"/>
  <c r="U435" i="11" s="1"/>
  <c r="V435" i="11" s="1"/>
  <c r="W435" i="11" s="1"/>
  <c r="T451" i="11"/>
  <c r="U451" i="11" s="1"/>
  <c r="V451" i="11" s="1"/>
  <c r="W451" i="11" s="1"/>
  <c r="T479" i="11"/>
  <c r="U479" i="11" s="1"/>
  <c r="V479" i="11" s="1"/>
  <c r="W479" i="11" s="1"/>
  <c r="T491" i="11"/>
  <c r="U491" i="11" s="1"/>
  <c r="V491" i="11" s="1"/>
  <c r="W491" i="11" s="1"/>
  <c r="T499" i="11"/>
  <c r="U499" i="11" s="1"/>
  <c r="V499" i="11" s="1"/>
  <c r="W499" i="11" s="1"/>
  <c r="T507" i="11"/>
  <c r="U507" i="11" s="1"/>
  <c r="V507" i="11" s="1"/>
  <c r="W507" i="11" s="1"/>
  <c r="T519" i="11"/>
  <c r="U519" i="11" s="1"/>
  <c r="V519" i="11" s="1"/>
  <c r="W519" i="11" s="1"/>
  <c r="T527" i="11"/>
  <c r="U527" i="11" s="1"/>
  <c r="V527" i="11" s="1"/>
  <c r="W527" i="11" s="1"/>
  <c r="T607" i="11"/>
  <c r="U607" i="11" s="1"/>
  <c r="V607" i="11" s="1"/>
  <c r="W607" i="11" s="1"/>
  <c r="T663" i="11"/>
  <c r="U663" i="11" s="1"/>
  <c r="V663" i="11" s="1"/>
  <c r="W663" i="11" s="1"/>
  <c r="T675" i="11"/>
  <c r="U675" i="11" s="1"/>
  <c r="V675" i="11" s="1"/>
  <c r="W675" i="11" s="1"/>
  <c r="T691" i="11"/>
  <c r="U691" i="11" s="1"/>
  <c r="V691" i="11" s="1"/>
  <c r="W691" i="11" s="1"/>
  <c r="T895" i="11"/>
  <c r="U895" i="11" s="1"/>
  <c r="V895" i="11" s="1"/>
  <c r="W895" i="11" s="1"/>
  <c r="T911" i="11"/>
  <c r="U911" i="11" s="1"/>
  <c r="V911" i="11" s="1"/>
  <c r="W911" i="11" s="1"/>
  <c r="T959" i="11"/>
  <c r="U959" i="11" s="1"/>
  <c r="V959" i="11" s="1"/>
  <c r="W959" i="11" s="1"/>
  <c r="T1011" i="11"/>
  <c r="U1011" i="11" s="1"/>
  <c r="V1011" i="11" s="1"/>
  <c r="W1011" i="11" s="1"/>
  <c r="T1019" i="11"/>
  <c r="U1019" i="11" s="1"/>
  <c r="V1019" i="11" s="1"/>
  <c r="W1019" i="11" s="1"/>
  <c r="T1027" i="11"/>
  <c r="U1027" i="11" s="1"/>
  <c r="V1027" i="11" s="1"/>
  <c r="W1027" i="11" s="1"/>
  <c r="T1035" i="11"/>
  <c r="U1035" i="11" s="1"/>
  <c r="V1035" i="11" s="1"/>
  <c r="W1035" i="11" s="1"/>
  <c r="T1043" i="11"/>
  <c r="U1043" i="11" s="1"/>
  <c r="V1043" i="11" s="1"/>
  <c r="W1043" i="11" s="1"/>
  <c r="T1051" i="11"/>
  <c r="U1051" i="11" s="1"/>
  <c r="V1051" i="11" s="1"/>
  <c r="W1051" i="11" s="1"/>
  <c r="T1059" i="11"/>
  <c r="U1059" i="11" s="1"/>
  <c r="V1059" i="11" s="1"/>
  <c r="W1059" i="11" s="1"/>
  <c r="T1067" i="11"/>
  <c r="U1067" i="11" s="1"/>
  <c r="V1067" i="11" s="1"/>
  <c r="W1067" i="11" s="1"/>
  <c r="T1075" i="11"/>
  <c r="U1075" i="11" s="1"/>
  <c r="V1075" i="11" s="1"/>
  <c r="W1075" i="11" s="1"/>
  <c r="T1083" i="11"/>
  <c r="U1083" i="11" s="1"/>
  <c r="V1083" i="11" s="1"/>
  <c r="W1083" i="11" s="1"/>
  <c r="T1091" i="11"/>
  <c r="U1091" i="11" s="1"/>
  <c r="V1091" i="11" s="1"/>
  <c r="W1091" i="11" s="1"/>
  <c r="T1099" i="11"/>
  <c r="U1099" i="11" s="1"/>
  <c r="V1099" i="11" s="1"/>
  <c r="W1099" i="11" s="1"/>
  <c r="T1107" i="11"/>
  <c r="U1107" i="11" s="1"/>
  <c r="V1107" i="11" s="1"/>
  <c r="W1107" i="11" s="1"/>
  <c r="T1115" i="11"/>
  <c r="U1115" i="11" s="1"/>
  <c r="V1115" i="11" s="1"/>
  <c r="W1115" i="11" s="1"/>
  <c r="T1123" i="11"/>
  <c r="U1123" i="11" s="1"/>
  <c r="V1123" i="11" s="1"/>
  <c r="W1123" i="11" s="1"/>
  <c r="T1131" i="11"/>
  <c r="U1131" i="11" s="1"/>
  <c r="V1131" i="11" s="1"/>
  <c r="W1131" i="11" s="1"/>
  <c r="T1139" i="11"/>
  <c r="U1139" i="11" s="1"/>
  <c r="V1139" i="11" s="1"/>
  <c r="W1139" i="11" s="1"/>
  <c r="T1147" i="11"/>
  <c r="U1147" i="11" s="1"/>
  <c r="V1147" i="11" s="1"/>
  <c r="W1147" i="11" s="1"/>
  <c r="T1155" i="11"/>
  <c r="U1155" i="11" s="1"/>
  <c r="V1155" i="11" s="1"/>
  <c r="W1155" i="11" s="1"/>
  <c r="T1163" i="11"/>
  <c r="U1163" i="11" s="1"/>
  <c r="V1163" i="11" s="1"/>
  <c r="W1163" i="11" s="1"/>
  <c r="T1171" i="11"/>
  <c r="U1171" i="11" s="1"/>
  <c r="V1171" i="11" s="1"/>
  <c r="W1171" i="11" s="1"/>
  <c r="T1179" i="11"/>
  <c r="U1179" i="11" s="1"/>
  <c r="V1179" i="11" s="1"/>
  <c r="W1179" i="11" s="1"/>
  <c r="T1187" i="11"/>
  <c r="U1187" i="11" s="1"/>
  <c r="V1187" i="11" s="1"/>
  <c r="W1187" i="11" s="1"/>
  <c r="T1195" i="11"/>
  <c r="U1195" i="11" s="1"/>
  <c r="V1195" i="11" s="1"/>
  <c r="W1195" i="11" s="1"/>
  <c r="T1203" i="11"/>
  <c r="U1203" i="11" s="1"/>
  <c r="V1203" i="11" s="1"/>
  <c r="W1203" i="11" s="1"/>
  <c r="T1211" i="11"/>
  <c r="U1211" i="11" s="1"/>
  <c r="V1211" i="11" s="1"/>
  <c r="W1211" i="11" s="1"/>
  <c r="T1219" i="11"/>
  <c r="U1219" i="11" s="1"/>
  <c r="V1219" i="11" s="1"/>
  <c r="W1219" i="11" s="1"/>
  <c r="T1227" i="11"/>
  <c r="U1227" i="11" s="1"/>
  <c r="V1227" i="11" s="1"/>
  <c r="W1227" i="11" s="1"/>
  <c r="T1235" i="11"/>
  <c r="U1235" i="11" s="1"/>
  <c r="V1235" i="11" s="1"/>
  <c r="W1235" i="11" s="1"/>
  <c r="T1243" i="11"/>
  <c r="U1243" i="11" s="1"/>
  <c r="V1243" i="11" s="1"/>
  <c r="W1243" i="11" s="1"/>
  <c r="T1251" i="11"/>
  <c r="U1251" i="11" s="1"/>
  <c r="V1251" i="11" s="1"/>
  <c r="W1251" i="11" s="1"/>
  <c r="T1259" i="11"/>
  <c r="U1259" i="11" s="1"/>
  <c r="V1259" i="11" s="1"/>
  <c r="W1259" i="11" s="1"/>
  <c r="T1267" i="11"/>
  <c r="U1267" i="11" s="1"/>
  <c r="V1267" i="11" s="1"/>
  <c r="W1267" i="11" s="1"/>
  <c r="T1275" i="11"/>
  <c r="U1275" i="11" s="1"/>
  <c r="V1275" i="11" s="1"/>
  <c r="W1275" i="11" s="1"/>
  <c r="T1283" i="11"/>
  <c r="U1283" i="11" s="1"/>
  <c r="V1283" i="11" s="1"/>
  <c r="W1283" i="11" s="1"/>
  <c r="T1291" i="11"/>
  <c r="U1291" i="11" s="1"/>
  <c r="V1291" i="11" s="1"/>
  <c r="W1291" i="11" s="1"/>
  <c r="T1299" i="11"/>
  <c r="U1299" i="11" s="1"/>
  <c r="V1299" i="11" s="1"/>
  <c r="W1299" i="11" s="1"/>
  <c r="T1599" i="11"/>
  <c r="U1599" i="11" s="1"/>
  <c r="V1599" i="11" s="1"/>
  <c r="W1599" i="11" s="1"/>
  <c r="T1307" i="11"/>
  <c r="U1307" i="11" s="1"/>
  <c r="V1307" i="11" s="1"/>
  <c r="W1307" i="11" s="1"/>
  <c r="T1315" i="11"/>
  <c r="U1315" i="11" s="1"/>
  <c r="V1315" i="11" s="1"/>
  <c r="W1315" i="11" s="1"/>
  <c r="T1323" i="11"/>
  <c r="U1323" i="11" s="1"/>
  <c r="V1323" i="11" s="1"/>
  <c r="W1323" i="11" s="1"/>
  <c r="T1331" i="11"/>
  <c r="U1331" i="11" s="1"/>
  <c r="V1331" i="11" s="1"/>
  <c r="W1331" i="11" s="1"/>
  <c r="T1339" i="11"/>
  <c r="U1339" i="11" s="1"/>
  <c r="V1339" i="11" s="1"/>
  <c r="W1339" i="11" s="1"/>
  <c r="T1347" i="11"/>
  <c r="U1347" i="11" s="1"/>
  <c r="V1347" i="11" s="1"/>
  <c r="W1347" i="11" s="1"/>
  <c r="T1355" i="11"/>
  <c r="U1355" i="11" s="1"/>
  <c r="V1355" i="11" s="1"/>
  <c r="W1355" i="11" s="1"/>
  <c r="T1363" i="11"/>
  <c r="U1363" i="11" s="1"/>
  <c r="V1363" i="11" s="1"/>
  <c r="W1363" i="11" s="1"/>
  <c r="T1371" i="11"/>
  <c r="U1371" i="11" s="1"/>
  <c r="V1371" i="11" s="1"/>
  <c r="W1371" i="11" s="1"/>
  <c r="T1379" i="11"/>
  <c r="U1379" i="11" s="1"/>
  <c r="V1379" i="11" s="1"/>
  <c r="W1379" i="11" s="1"/>
  <c r="T1387" i="11"/>
  <c r="U1387" i="11" s="1"/>
  <c r="V1387" i="11" s="1"/>
  <c r="W1387" i="11" s="1"/>
  <c r="T1395" i="11"/>
  <c r="U1395" i="11" s="1"/>
  <c r="V1395" i="11" s="1"/>
  <c r="W1395" i="11" s="1"/>
  <c r="T1403" i="11"/>
  <c r="U1403" i="11" s="1"/>
  <c r="V1403" i="11" s="1"/>
  <c r="W1403" i="11" s="1"/>
  <c r="T1411" i="11"/>
  <c r="U1411" i="11" s="1"/>
  <c r="V1411" i="11" s="1"/>
  <c r="W1411" i="11" s="1"/>
  <c r="T1419" i="11"/>
  <c r="U1419" i="11" s="1"/>
  <c r="V1419" i="11" s="1"/>
  <c r="W1419" i="11" s="1"/>
  <c r="T1427" i="11"/>
  <c r="U1427" i="11" s="1"/>
  <c r="V1427" i="11" s="1"/>
  <c r="W1427" i="11" s="1"/>
  <c r="T1435" i="11"/>
  <c r="U1435" i="11" s="1"/>
  <c r="V1435" i="11" s="1"/>
  <c r="W1435" i="11" s="1"/>
  <c r="T1443" i="11"/>
  <c r="U1443" i="11" s="1"/>
  <c r="V1443" i="11" s="1"/>
  <c r="W1443" i="11" s="1"/>
  <c r="T1451" i="11"/>
  <c r="U1451" i="11" s="1"/>
  <c r="V1451" i="11" s="1"/>
  <c r="W1451" i="11" s="1"/>
  <c r="T1459" i="11"/>
  <c r="U1459" i="11" s="1"/>
  <c r="V1459" i="11" s="1"/>
  <c r="W1459" i="11" s="1"/>
  <c r="T1467" i="11"/>
  <c r="U1467" i="11" s="1"/>
  <c r="V1467" i="11" s="1"/>
  <c r="W1467" i="11" s="1"/>
  <c r="T1475" i="11"/>
  <c r="U1475" i="11" s="1"/>
  <c r="V1475" i="11" s="1"/>
  <c r="W1475" i="11" s="1"/>
  <c r="T1483" i="11"/>
  <c r="U1483" i="11" s="1"/>
  <c r="V1483" i="11" s="1"/>
  <c r="W1483" i="11" s="1"/>
  <c r="T1491" i="11"/>
  <c r="U1491" i="11" s="1"/>
  <c r="V1491" i="11" s="1"/>
  <c r="W1491" i="11" s="1"/>
  <c r="T1499" i="11"/>
  <c r="U1499" i="11" s="1"/>
  <c r="V1499" i="11" s="1"/>
  <c r="W1499" i="11" s="1"/>
  <c r="T1507" i="11"/>
  <c r="U1507" i="11" s="1"/>
  <c r="V1507" i="11" s="1"/>
  <c r="W1507" i="11" s="1"/>
  <c r="T1515" i="11"/>
  <c r="U1515" i="11" s="1"/>
  <c r="V1515" i="11" s="1"/>
  <c r="W1515" i="11" s="1"/>
  <c r="T1523" i="11"/>
  <c r="U1523" i="11" s="1"/>
  <c r="V1523" i="11" s="1"/>
  <c r="W1523" i="11" s="1"/>
  <c r="T1531" i="11"/>
  <c r="U1531" i="11" s="1"/>
  <c r="V1531" i="11" s="1"/>
  <c r="W1531" i="11" s="1"/>
  <c r="T1539" i="11"/>
  <c r="U1539" i="11" s="1"/>
  <c r="V1539" i="11" s="1"/>
  <c r="W1539" i="11" s="1"/>
  <c r="T1547" i="11"/>
  <c r="U1547" i="11" s="1"/>
  <c r="V1547" i="11" s="1"/>
  <c r="W1547" i="11" s="1"/>
  <c r="T1555" i="11"/>
  <c r="U1555" i="11" s="1"/>
  <c r="V1555" i="11" s="1"/>
  <c r="W1555" i="11" s="1"/>
  <c r="T1563" i="11"/>
  <c r="U1563" i="11" s="1"/>
  <c r="V1563" i="11" s="1"/>
  <c r="W1563" i="11" s="1"/>
  <c r="T1571" i="11"/>
  <c r="U1571" i="11" s="1"/>
  <c r="V1571" i="11" s="1"/>
  <c r="W1571" i="11" s="1"/>
  <c r="T1579" i="11"/>
  <c r="U1579" i="11" s="1"/>
  <c r="V1579" i="11" s="1"/>
  <c r="W1579" i="11" s="1"/>
  <c r="T1587" i="11"/>
  <c r="U1587" i="11" s="1"/>
  <c r="V1587" i="11" s="1"/>
  <c r="W1587" i="11" s="1"/>
  <c r="T1595" i="11"/>
  <c r="U1595" i="11" s="1"/>
  <c r="V1595" i="11" s="1"/>
  <c r="W1595" i="11" s="1"/>
  <c r="T1603" i="11"/>
  <c r="U1603" i="11" s="1"/>
  <c r="V1603" i="11" s="1"/>
  <c r="W1603" i="11" s="1"/>
  <c r="T1611" i="11"/>
  <c r="U1611" i="11" s="1"/>
  <c r="V1611" i="11" s="1"/>
  <c r="W1611" i="11" s="1"/>
  <c r="T1619" i="11"/>
  <c r="U1619" i="11" s="1"/>
  <c r="V1619" i="11" s="1"/>
  <c r="W1619" i="11" s="1"/>
  <c r="T1627" i="11"/>
  <c r="U1627" i="11" s="1"/>
  <c r="V1627" i="11" s="1"/>
  <c r="W1627" i="11" s="1"/>
  <c r="T1635" i="11"/>
  <c r="U1635" i="11" s="1"/>
  <c r="V1635" i="11" s="1"/>
  <c r="W1635" i="11" s="1"/>
  <c r="T1643" i="11"/>
  <c r="U1643" i="11" s="1"/>
  <c r="V1643" i="11" s="1"/>
  <c r="W1643" i="11" s="1"/>
  <c r="T1651" i="11"/>
  <c r="U1651" i="11" s="1"/>
  <c r="V1651" i="11" s="1"/>
  <c r="W1651" i="11" s="1"/>
  <c r="T1659" i="11"/>
  <c r="U1659" i="11" s="1"/>
  <c r="V1659" i="11" s="1"/>
  <c r="W1659" i="11" s="1"/>
  <c r="T1667" i="11"/>
  <c r="U1667" i="11" s="1"/>
  <c r="V1667" i="11" s="1"/>
  <c r="W1667" i="11" s="1"/>
  <c r="T1699" i="11"/>
  <c r="U1699" i="11" s="1"/>
  <c r="V1699" i="11" s="1"/>
  <c r="W1699" i="11" s="1"/>
  <c r="T1707" i="11"/>
  <c r="U1707" i="11" s="1"/>
  <c r="V1707" i="11" s="1"/>
  <c r="W1707" i="11" s="1"/>
  <c r="T1731" i="11"/>
  <c r="U1731" i="11" s="1"/>
  <c r="V1731" i="11" s="1"/>
  <c r="W1731" i="11" s="1"/>
  <c r="T1747" i="11"/>
  <c r="U1747" i="11" s="1"/>
  <c r="V1747" i="11" s="1"/>
  <c r="W1747" i="11" s="1"/>
  <c r="T1771" i="11"/>
  <c r="U1771" i="11" s="1"/>
  <c r="V1771" i="11" s="1"/>
  <c r="W1771" i="11" s="1"/>
  <c r="T1779" i="11"/>
  <c r="U1779" i="11" s="1"/>
  <c r="V1779" i="11" s="1"/>
  <c r="W1779" i="11" s="1"/>
  <c r="T1811" i="11"/>
  <c r="U1811" i="11" s="1"/>
  <c r="V1811" i="11" s="1"/>
  <c r="W1811" i="11" s="1"/>
  <c r="T1827" i="11"/>
  <c r="U1827" i="11" s="1"/>
  <c r="V1827" i="11" s="1"/>
  <c r="W1827" i="11" s="1"/>
  <c r="T1835" i="11"/>
  <c r="U1835" i="11" s="1"/>
  <c r="V1835" i="11" s="1"/>
  <c r="W1835" i="11" s="1"/>
  <c r="T1843" i="11"/>
  <c r="U1843" i="11" s="1"/>
  <c r="V1843" i="11" s="1"/>
  <c r="W1843" i="11" s="1"/>
  <c r="T1859" i="11"/>
  <c r="U1859" i="11" s="1"/>
  <c r="V1859" i="11" s="1"/>
  <c r="W1859" i="11" s="1"/>
  <c r="T1907" i="11"/>
  <c r="U1907" i="11" s="1"/>
  <c r="V1907" i="11" s="1"/>
  <c r="W1907" i="11" s="1"/>
  <c r="T1923" i="11"/>
  <c r="U1923" i="11" s="1"/>
  <c r="V1923" i="11" s="1"/>
  <c r="W1923" i="11" s="1"/>
  <c r="T1931" i="11"/>
  <c r="U1931" i="11" s="1"/>
  <c r="V1931" i="11" s="1"/>
  <c r="W1931" i="11" s="1"/>
  <c r="T1955" i="11"/>
  <c r="U1955" i="11" s="1"/>
  <c r="V1955" i="11" s="1"/>
  <c r="W1955" i="11" s="1"/>
  <c r="T1963" i="11"/>
  <c r="U1963" i="11" s="1"/>
  <c r="V1963" i="11" s="1"/>
  <c r="W1963" i="11" s="1"/>
  <c r="T1971" i="11"/>
  <c r="U1971" i="11" s="1"/>
  <c r="V1971" i="11" s="1"/>
  <c r="W1971" i="11" s="1"/>
  <c r="T1987" i="11"/>
  <c r="U1987" i="11" s="1"/>
  <c r="V1987" i="11" s="1"/>
  <c r="W1987" i="11" s="1"/>
  <c r="T1995" i="11"/>
  <c r="U1995" i="11" s="1"/>
  <c r="V1995" i="11" s="1"/>
  <c r="W1995" i="11" s="1"/>
  <c r="T44" i="11"/>
  <c r="U44" i="11" s="1"/>
  <c r="V44" i="11" s="1"/>
  <c r="W44" i="11" s="1"/>
  <c r="T56" i="11"/>
  <c r="U56" i="11" s="1"/>
  <c r="V56" i="11" s="1"/>
  <c r="W56" i="11" s="1"/>
  <c r="T244" i="11"/>
  <c r="U244" i="11" s="1"/>
  <c r="V244" i="11" s="1"/>
  <c r="W244" i="11" s="1"/>
  <c r="T260" i="11"/>
  <c r="U260" i="11" s="1"/>
  <c r="V260" i="11" s="1"/>
  <c r="W260" i="11" s="1"/>
  <c r="T284" i="11"/>
  <c r="U284" i="11" s="1"/>
  <c r="V284" i="11" s="1"/>
  <c r="W284" i="11" s="1"/>
  <c r="T328" i="11"/>
  <c r="U328" i="11" s="1"/>
  <c r="V328" i="11" s="1"/>
  <c r="W328" i="11" s="1"/>
  <c r="T356" i="11"/>
  <c r="U356" i="11" s="1"/>
  <c r="V356" i="11" s="1"/>
  <c r="W356" i="11" s="1"/>
  <c r="T392" i="11"/>
  <c r="U392" i="11" s="1"/>
  <c r="V392" i="11" s="1"/>
  <c r="W392" i="11" s="1"/>
  <c r="T408" i="11"/>
  <c r="U408" i="11" s="1"/>
  <c r="V408" i="11" s="1"/>
  <c r="W408" i="11" s="1"/>
  <c r="T436" i="11"/>
  <c r="U436" i="11" s="1"/>
  <c r="V436" i="11" s="1"/>
  <c r="W436" i="11" s="1"/>
  <c r="T452" i="11"/>
  <c r="U452" i="11" s="1"/>
  <c r="V452" i="11" s="1"/>
  <c r="W452" i="11" s="1"/>
  <c r="T472" i="11"/>
  <c r="U472" i="11" s="1"/>
  <c r="V472" i="11" s="1"/>
  <c r="W472" i="11" s="1"/>
  <c r="T492" i="11"/>
  <c r="U492" i="11" s="1"/>
  <c r="V492" i="11" s="1"/>
  <c r="W492" i="11" s="1"/>
  <c r="T508" i="11"/>
  <c r="U508" i="11" s="1"/>
  <c r="V508" i="11" s="1"/>
  <c r="W508" i="11" s="1"/>
  <c r="T528" i="11"/>
  <c r="U528" i="11" s="1"/>
  <c r="V528" i="11" s="1"/>
  <c r="W528" i="11" s="1"/>
  <c r="T544" i="11"/>
  <c r="U544" i="11" s="1"/>
  <c r="V544" i="11" s="1"/>
  <c r="W544" i="11" s="1"/>
  <c r="T620" i="11"/>
  <c r="U620" i="11" s="1"/>
  <c r="V620" i="11" s="1"/>
  <c r="W620" i="11" s="1"/>
  <c r="T668" i="11"/>
  <c r="U668" i="11" s="1"/>
  <c r="V668" i="11" s="1"/>
  <c r="W668" i="11" s="1"/>
  <c r="T748" i="11"/>
  <c r="U748" i="11" s="1"/>
  <c r="V748" i="11" s="1"/>
  <c r="W748" i="11" s="1"/>
  <c r="T1028" i="11"/>
  <c r="U1028" i="11" s="1"/>
  <c r="V1028" i="11" s="1"/>
  <c r="W1028" i="11" s="1"/>
  <c r="T467" i="11"/>
  <c r="U467" i="11" s="1"/>
  <c r="V467" i="11" s="1"/>
  <c r="W467" i="11" s="1"/>
  <c r="T568" i="11"/>
  <c r="U568" i="11" s="1"/>
  <c r="V568" i="11" s="1"/>
  <c r="W568" i="11" s="1"/>
  <c r="T299" i="11"/>
  <c r="U299" i="11" s="1"/>
  <c r="V299" i="11" s="1"/>
  <c r="W299" i="11" s="1"/>
  <c r="T295" i="11"/>
  <c r="U295" i="11" s="1"/>
  <c r="V295" i="11" s="1"/>
  <c r="W295" i="11" s="1"/>
  <c r="T350" i="11"/>
  <c r="U350" i="11" s="1"/>
  <c r="V350" i="11" s="1"/>
  <c r="W350" i="11" s="1"/>
  <c r="T50" i="11"/>
  <c r="U50" i="11" s="1"/>
  <c r="V50" i="11" s="1"/>
  <c r="W50" i="11" s="1"/>
  <c r="T459" i="11"/>
  <c r="U459" i="11" s="1"/>
  <c r="V459" i="11" s="1"/>
  <c r="W459" i="11" s="1"/>
  <c r="T1675" i="11"/>
  <c r="U1675" i="11" s="1"/>
  <c r="V1675" i="11" s="1"/>
  <c r="W1675" i="11" s="1"/>
  <c r="T1683" i="11"/>
  <c r="U1683" i="11" s="1"/>
  <c r="V1683" i="11" s="1"/>
  <c r="W1683" i="11" s="1"/>
  <c r="T1691" i="11"/>
  <c r="U1691" i="11" s="1"/>
  <c r="V1691" i="11" s="1"/>
  <c r="W1691" i="11" s="1"/>
  <c r="T1715" i="11"/>
  <c r="U1715" i="11" s="1"/>
  <c r="V1715" i="11" s="1"/>
  <c r="W1715" i="11" s="1"/>
  <c r="T1723" i="11"/>
  <c r="U1723" i="11" s="1"/>
  <c r="V1723" i="11" s="1"/>
  <c r="W1723" i="11" s="1"/>
  <c r="T1739" i="11"/>
  <c r="U1739" i="11" s="1"/>
  <c r="V1739" i="11" s="1"/>
  <c r="W1739" i="11" s="1"/>
  <c r="T1755" i="11"/>
  <c r="U1755" i="11" s="1"/>
  <c r="V1755" i="11" s="1"/>
  <c r="W1755" i="11" s="1"/>
  <c r="T1763" i="11"/>
  <c r="U1763" i="11" s="1"/>
  <c r="V1763" i="11" s="1"/>
  <c r="W1763" i="11" s="1"/>
  <c r="T1787" i="11"/>
  <c r="U1787" i="11" s="1"/>
  <c r="V1787" i="11" s="1"/>
  <c r="W1787" i="11" s="1"/>
  <c r="T1795" i="11"/>
  <c r="U1795" i="11" s="1"/>
  <c r="V1795" i="11" s="1"/>
  <c r="W1795" i="11" s="1"/>
  <c r="T1803" i="11"/>
  <c r="U1803" i="11" s="1"/>
  <c r="V1803" i="11" s="1"/>
  <c r="W1803" i="11" s="1"/>
  <c r="T1819" i="11"/>
  <c r="U1819" i="11" s="1"/>
  <c r="V1819" i="11" s="1"/>
  <c r="W1819" i="11" s="1"/>
  <c r="T1851" i="11"/>
  <c r="U1851" i="11" s="1"/>
  <c r="V1851" i="11" s="1"/>
  <c r="W1851" i="11" s="1"/>
  <c r="T1867" i="11"/>
  <c r="U1867" i="11" s="1"/>
  <c r="V1867" i="11" s="1"/>
  <c r="W1867" i="11" s="1"/>
  <c r="T1875" i="11"/>
  <c r="U1875" i="11" s="1"/>
  <c r="V1875" i="11" s="1"/>
  <c r="W1875" i="11" s="1"/>
  <c r="T1883" i="11"/>
  <c r="U1883" i="11" s="1"/>
  <c r="V1883" i="11" s="1"/>
  <c r="W1883" i="11" s="1"/>
  <c r="T1899" i="11"/>
  <c r="U1899" i="11" s="1"/>
  <c r="V1899" i="11" s="1"/>
  <c r="W1899" i="11" s="1"/>
  <c r="T1915" i="11"/>
  <c r="U1915" i="11" s="1"/>
  <c r="V1915" i="11" s="1"/>
  <c r="W1915" i="11" s="1"/>
  <c r="T1939" i="11"/>
  <c r="U1939" i="11" s="1"/>
  <c r="V1939" i="11" s="1"/>
  <c r="W1939" i="11" s="1"/>
  <c r="T1924" i="11"/>
  <c r="U1924" i="11" s="1"/>
  <c r="V1924" i="11" s="1"/>
  <c r="W1924" i="11" s="1"/>
  <c r="T1802" i="11"/>
  <c r="U1802" i="11" s="1"/>
  <c r="V1802" i="11" s="1"/>
  <c r="W1802" i="11" s="1"/>
  <c r="T1882" i="11"/>
  <c r="U1882" i="11" s="1"/>
  <c r="V1882" i="11" s="1"/>
  <c r="W1882" i="11" s="1"/>
  <c r="T1898" i="11"/>
  <c r="U1898" i="11" s="1"/>
  <c r="V1898" i="11" s="1"/>
  <c r="W1898" i="11" s="1"/>
  <c r="T1994" i="11"/>
  <c r="U1994" i="11" s="1"/>
  <c r="V1994" i="11" s="1"/>
  <c r="W1994" i="11" s="1"/>
  <c r="T1657" i="11"/>
  <c r="U1657" i="11" s="1"/>
  <c r="V1657" i="11" s="1"/>
  <c r="W1657" i="11" s="1"/>
  <c r="T1689" i="11"/>
  <c r="U1689" i="11" s="1"/>
  <c r="V1689" i="11" s="1"/>
  <c r="W1689" i="11" s="1"/>
  <c r="T1753" i="11"/>
  <c r="U1753" i="11" s="1"/>
  <c r="V1753" i="11" s="1"/>
  <c r="W1753" i="11" s="1"/>
  <c r="T1769" i="11"/>
  <c r="U1769" i="11" s="1"/>
  <c r="V1769" i="11" s="1"/>
  <c r="W1769" i="11" s="1"/>
  <c r="T1785" i="11"/>
  <c r="U1785" i="11" s="1"/>
  <c r="V1785" i="11" s="1"/>
  <c r="W1785" i="11" s="1"/>
  <c r="T1817" i="11"/>
  <c r="U1817" i="11" s="1"/>
  <c r="V1817" i="11" s="1"/>
  <c r="W1817" i="11" s="1"/>
  <c r="T1833" i="11"/>
  <c r="U1833" i="11" s="1"/>
  <c r="V1833" i="11" s="1"/>
  <c r="W1833" i="11" s="1"/>
  <c r="T1865" i="11"/>
  <c r="U1865" i="11" s="1"/>
  <c r="V1865" i="11" s="1"/>
  <c r="W1865" i="11" s="1"/>
  <c r="T1913" i="11"/>
  <c r="U1913" i="11" s="1"/>
  <c r="V1913" i="11" s="1"/>
  <c r="W1913" i="11" s="1"/>
  <c r="T1925" i="11"/>
  <c r="U1925" i="11" s="1"/>
  <c r="V1925" i="11" s="1"/>
  <c r="W1925" i="11" s="1"/>
  <c r="T1957" i="11"/>
  <c r="U1957" i="11" s="1"/>
  <c r="V1957" i="11" s="1"/>
  <c r="W1957" i="11" s="1"/>
  <c r="T1973" i="11"/>
  <c r="U1973" i="11" s="1"/>
  <c r="V1973" i="11" s="1"/>
  <c r="W1973" i="11" s="1"/>
  <c r="T1810" i="11"/>
  <c r="U1810" i="11" s="1"/>
  <c r="V1810" i="11" s="1"/>
  <c r="W1810" i="11" s="1"/>
  <c r="T1906" i="11"/>
  <c r="U1906" i="11" s="1"/>
  <c r="V1906" i="11" s="1"/>
  <c r="W1906" i="11" s="1"/>
  <c r="T1986" i="11"/>
  <c r="U1986" i="11" s="1"/>
  <c r="V1986" i="11" s="1"/>
  <c r="W1986" i="11" s="1"/>
  <c r="T1672" i="11"/>
  <c r="U1672" i="11" s="1"/>
  <c r="V1672" i="11" s="1"/>
  <c r="W1672" i="11" s="1"/>
  <c r="T1688" i="11"/>
  <c r="U1688" i="11" s="1"/>
  <c r="V1688" i="11" s="1"/>
  <c r="W1688" i="11" s="1"/>
  <c r="T1864" i="11"/>
  <c r="U1864" i="11" s="1"/>
  <c r="V1864" i="11" s="1"/>
  <c r="W1864" i="11" s="1"/>
  <c r="T1880" i="11"/>
  <c r="U1880" i="11" s="1"/>
  <c r="V1880" i="11" s="1"/>
  <c r="W1880" i="11" s="1"/>
  <c r="T1896" i="11"/>
  <c r="U1896" i="11" s="1"/>
  <c r="V1896" i="11" s="1"/>
  <c r="W1896" i="11" s="1"/>
  <c r="T1928" i="11"/>
  <c r="U1928" i="11" s="1"/>
  <c r="V1928" i="11" s="1"/>
  <c r="W1928" i="11" s="1"/>
  <c r="T1944" i="11"/>
  <c r="U1944" i="11" s="1"/>
  <c r="V1944" i="11" s="1"/>
  <c r="W1944" i="11" s="1"/>
  <c r="T605" i="11"/>
  <c r="U605" i="11" s="1"/>
  <c r="V605" i="11" s="1"/>
  <c r="W605" i="11" s="1"/>
  <c r="T537" i="11"/>
  <c r="U537" i="11" s="1"/>
  <c r="V537" i="11" s="1"/>
  <c r="W537" i="11" s="1"/>
  <c r="T233" i="11"/>
  <c r="U233" i="11" s="1"/>
  <c r="V233" i="11" s="1"/>
  <c r="W233" i="11" s="1"/>
  <c r="T205" i="11"/>
  <c r="U205" i="11" s="1"/>
  <c r="V205" i="11" s="1"/>
  <c r="W205" i="11" s="1"/>
  <c r="T719" i="11"/>
  <c r="U719" i="11" s="1"/>
  <c r="V719" i="11" s="1"/>
  <c r="W719" i="11" s="1"/>
  <c r="T534" i="11"/>
  <c r="U534" i="11" s="1"/>
  <c r="V534" i="11" s="1"/>
  <c r="W534" i="11" s="1"/>
  <c r="T659" i="11"/>
  <c r="U659" i="11" s="1"/>
  <c r="V659" i="11" s="1"/>
  <c r="W659" i="11" s="1"/>
  <c r="T324" i="11"/>
  <c r="U324" i="11" s="1"/>
  <c r="V324" i="11" s="1"/>
  <c r="W324" i="11" s="1"/>
  <c r="T108" i="11"/>
  <c r="U108" i="11" s="1"/>
  <c r="V108" i="11" s="1"/>
  <c r="W108" i="11" s="1"/>
  <c r="T377" i="11"/>
  <c r="U377" i="11" s="1"/>
  <c r="V377" i="11" s="1"/>
  <c r="W377" i="11" s="1"/>
  <c r="T127" i="11"/>
  <c r="U127" i="11" s="1"/>
  <c r="V127" i="11" s="1"/>
  <c r="W127" i="11" s="1"/>
  <c r="T476" i="11"/>
  <c r="U476" i="11" s="1"/>
  <c r="V476" i="11" s="1"/>
  <c r="W476" i="11" s="1"/>
  <c r="T830" i="11"/>
  <c r="U830" i="11" s="1"/>
  <c r="V830" i="11" s="1"/>
  <c r="W830" i="11" s="1"/>
  <c r="T208" i="11"/>
  <c r="U208" i="11" s="1"/>
  <c r="V208" i="11" s="1"/>
  <c r="W208" i="11" s="1"/>
  <c r="T93" i="11"/>
  <c r="U93" i="11" s="1"/>
  <c r="V93" i="11" s="1"/>
  <c r="W93" i="11" s="1"/>
  <c r="T369" i="11"/>
  <c r="U369" i="11" s="1"/>
  <c r="V369" i="11" s="1"/>
  <c r="W369" i="11" s="1"/>
  <c r="T76" i="11"/>
  <c r="U76" i="11" s="1"/>
  <c r="V76" i="11" s="1"/>
  <c r="W76" i="11" s="1"/>
  <c r="T755" i="11"/>
  <c r="U755" i="11" s="1"/>
  <c r="V755" i="11" s="1"/>
  <c r="W755" i="11" s="1"/>
  <c r="T28" i="11"/>
  <c r="U28" i="11" s="1"/>
  <c r="V28" i="11" s="1"/>
  <c r="W28" i="11" s="1"/>
  <c r="T870" i="11"/>
  <c r="U870" i="11" s="1"/>
  <c r="V870" i="11" s="1"/>
  <c r="W870" i="11" s="1"/>
  <c r="T806" i="11"/>
  <c r="U806" i="11" s="1"/>
  <c r="V806" i="11" s="1"/>
  <c r="W806" i="11" s="1"/>
  <c r="T315" i="11"/>
  <c r="U315" i="11" s="1"/>
  <c r="V315" i="11" s="1"/>
  <c r="W315" i="11" s="1"/>
  <c r="T196" i="11"/>
  <c r="U196" i="11" s="1"/>
  <c r="V196" i="11" s="1"/>
  <c r="W196" i="11" s="1"/>
  <c r="T794" i="11"/>
  <c r="U794" i="11" s="1"/>
  <c r="V794" i="11" s="1"/>
  <c r="W794" i="11" s="1"/>
  <c r="T894" i="11"/>
  <c r="U894" i="11" s="1"/>
  <c r="V894" i="11" s="1"/>
  <c r="W894" i="11" s="1"/>
  <c r="T1010" i="11"/>
  <c r="U1010" i="11" s="1"/>
  <c r="V1010" i="11" s="1"/>
  <c r="W1010" i="11" s="1"/>
  <c r="T1018" i="11"/>
  <c r="U1018" i="11" s="1"/>
  <c r="V1018" i="11" s="1"/>
  <c r="W1018" i="11" s="1"/>
  <c r="T1026" i="11"/>
  <c r="U1026" i="11" s="1"/>
  <c r="V1026" i="11" s="1"/>
  <c r="W1026" i="11" s="1"/>
  <c r="T1034" i="11"/>
  <c r="U1034" i="11" s="1"/>
  <c r="V1034" i="11" s="1"/>
  <c r="W1034" i="11" s="1"/>
  <c r="T1042" i="11"/>
  <c r="U1042" i="11" s="1"/>
  <c r="V1042" i="11" s="1"/>
  <c r="W1042" i="11" s="1"/>
  <c r="T1050" i="11"/>
  <c r="U1050" i="11" s="1"/>
  <c r="V1050" i="11" s="1"/>
  <c r="W1050" i="11" s="1"/>
  <c r="T1058" i="11"/>
  <c r="U1058" i="11" s="1"/>
  <c r="V1058" i="11" s="1"/>
  <c r="W1058" i="11" s="1"/>
  <c r="T1066" i="11"/>
  <c r="U1066" i="11" s="1"/>
  <c r="V1066" i="11" s="1"/>
  <c r="W1066" i="11" s="1"/>
  <c r="T1074" i="11"/>
  <c r="U1074" i="11" s="1"/>
  <c r="V1074" i="11" s="1"/>
  <c r="W1074" i="11" s="1"/>
  <c r="T1082" i="11"/>
  <c r="U1082" i="11" s="1"/>
  <c r="V1082" i="11" s="1"/>
  <c r="W1082" i="11" s="1"/>
  <c r="T1090" i="11"/>
  <c r="U1090" i="11" s="1"/>
  <c r="V1090" i="11" s="1"/>
  <c r="W1090" i="11" s="1"/>
  <c r="T1098" i="11"/>
  <c r="U1098" i="11" s="1"/>
  <c r="V1098" i="11" s="1"/>
  <c r="W1098" i="11" s="1"/>
  <c r="T1106" i="11"/>
  <c r="U1106" i="11" s="1"/>
  <c r="V1106" i="11" s="1"/>
  <c r="W1106" i="11" s="1"/>
  <c r="T1114" i="11"/>
  <c r="U1114" i="11" s="1"/>
  <c r="V1114" i="11" s="1"/>
  <c r="W1114" i="11" s="1"/>
  <c r="T1122" i="11"/>
  <c r="U1122" i="11" s="1"/>
  <c r="V1122" i="11" s="1"/>
  <c r="W1122" i="11" s="1"/>
  <c r="T1130" i="11"/>
  <c r="U1130" i="11" s="1"/>
  <c r="V1130" i="11" s="1"/>
  <c r="W1130" i="11" s="1"/>
  <c r="T1138" i="11"/>
  <c r="U1138" i="11" s="1"/>
  <c r="V1138" i="11" s="1"/>
  <c r="W1138" i="11" s="1"/>
  <c r="T1146" i="11"/>
  <c r="U1146" i="11" s="1"/>
  <c r="V1146" i="11" s="1"/>
  <c r="W1146" i="11" s="1"/>
  <c r="T1154" i="11"/>
  <c r="U1154" i="11" s="1"/>
  <c r="V1154" i="11" s="1"/>
  <c r="W1154" i="11" s="1"/>
  <c r="T1162" i="11"/>
  <c r="U1162" i="11" s="1"/>
  <c r="V1162" i="11" s="1"/>
  <c r="W1162" i="11" s="1"/>
  <c r="T1170" i="11"/>
  <c r="U1170" i="11" s="1"/>
  <c r="V1170" i="11" s="1"/>
  <c r="W1170" i="11" s="1"/>
  <c r="T1178" i="11"/>
  <c r="U1178" i="11" s="1"/>
  <c r="V1178" i="11" s="1"/>
  <c r="W1178" i="11" s="1"/>
  <c r="T1186" i="11"/>
  <c r="U1186" i="11" s="1"/>
  <c r="V1186" i="11" s="1"/>
  <c r="W1186" i="11" s="1"/>
  <c r="T1194" i="11"/>
  <c r="U1194" i="11" s="1"/>
  <c r="V1194" i="11" s="1"/>
  <c r="W1194" i="11" s="1"/>
  <c r="T1202" i="11"/>
  <c r="U1202" i="11" s="1"/>
  <c r="V1202" i="11" s="1"/>
  <c r="W1202" i="11" s="1"/>
  <c r="T1210" i="11"/>
  <c r="U1210" i="11" s="1"/>
  <c r="V1210" i="11" s="1"/>
  <c r="W1210" i="11" s="1"/>
  <c r="T1218" i="11"/>
  <c r="U1218" i="11" s="1"/>
  <c r="V1218" i="11" s="1"/>
  <c r="W1218" i="11" s="1"/>
  <c r="T1226" i="11"/>
  <c r="U1226" i="11" s="1"/>
  <c r="V1226" i="11" s="1"/>
  <c r="W1226" i="11" s="1"/>
  <c r="T1234" i="11"/>
  <c r="U1234" i="11" s="1"/>
  <c r="V1234" i="11" s="1"/>
  <c r="W1234" i="11" s="1"/>
  <c r="T1242" i="11"/>
  <c r="U1242" i="11" s="1"/>
  <c r="V1242" i="11" s="1"/>
  <c r="W1242" i="11" s="1"/>
  <c r="T1250" i="11"/>
  <c r="U1250" i="11" s="1"/>
  <c r="V1250" i="11" s="1"/>
  <c r="W1250" i="11" s="1"/>
  <c r="T1258" i="11"/>
  <c r="U1258" i="11" s="1"/>
  <c r="V1258" i="11" s="1"/>
  <c r="W1258" i="11" s="1"/>
  <c r="T1266" i="11"/>
  <c r="U1266" i="11" s="1"/>
  <c r="V1266" i="11" s="1"/>
  <c r="W1266" i="11" s="1"/>
  <c r="T1274" i="11"/>
  <c r="U1274" i="11" s="1"/>
  <c r="V1274" i="11" s="1"/>
  <c r="W1274" i="11" s="1"/>
  <c r="T1040" i="11"/>
  <c r="U1040" i="11" s="1"/>
  <c r="V1040" i="11" s="1"/>
  <c r="W1040" i="11" s="1"/>
  <c r="T1120" i="11"/>
  <c r="U1120" i="11" s="1"/>
  <c r="V1120" i="11" s="1"/>
  <c r="W1120" i="11" s="1"/>
  <c r="T1200" i="11"/>
  <c r="U1200" i="11" s="1"/>
  <c r="V1200" i="11" s="1"/>
  <c r="W1200" i="11" s="1"/>
  <c r="T1280" i="11"/>
  <c r="U1280" i="11" s="1"/>
  <c r="V1280" i="11" s="1"/>
  <c r="W1280" i="11" s="1"/>
  <c r="T1312" i="11"/>
  <c r="U1312" i="11" s="1"/>
  <c r="V1312" i="11" s="1"/>
  <c r="W1312" i="11" s="1"/>
  <c r="T1376" i="11"/>
  <c r="U1376" i="11" s="1"/>
  <c r="V1376" i="11" s="1"/>
  <c r="W1376" i="11" s="1"/>
  <c r="T1472" i="11"/>
  <c r="U1472" i="11" s="1"/>
  <c r="V1472" i="11" s="1"/>
  <c r="W1472" i="11" s="1"/>
  <c r="T1488" i="11"/>
  <c r="U1488" i="11" s="1"/>
  <c r="V1488" i="11" s="1"/>
  <c r="W1488" i="11" s="1"/>
  <c r="T1504" i="11"/>
  <c r="U1504" i="11" s="1"/>
  <c r="V1504" i="11" s="1"/>
  <c r="W1504" i="11" s="1"/>
  <c r="T1520" i="11"/>
  <c r="U1520" i="11" s="1"/>
  <c r="V1520" i="11" s="1"/>
  <c r="W1520" i="11" s="1"/>
  <c r="T1536" i="11"/>
  <c r="U1536" i="11" s="1"/>
  <c r="V1536" i="11" s="1"/>
  <c r="W1536" i="11" s="1"/>
  <c r="T1552" i="11"/>
  <c r="U1552" i="11" s="1"/>
  <c r="V1552" i="11" s="1"/>
  <c r="W1552" i="11" s="1"/>
  <c r="T1568" i="11"/>
  <c r="U1568" i="11" s="1"/>
  <c r="V1568" i="11" s="1"/>
  <c r="W1568" i="11" s="1"/>
  <c r="T1584" i="11"/>
  <c r="U1584" i="11" s="1"/>
  <c r="V1584" i="11" s="1"/>
  <c r="W1584" i="11" s="1"/>
  <c r="T1600" i="11"/>
  <c r="U1600" i="11" s="1"/>
  <c r="V1600" i="11" s="1"/>
  <c r="W1600" i="11" s="1"/>
  <c r="T1616" i="11"/>
  <c r="U1616" i="11" s="1"/>
  <c r="V1616" i="11" s="1"/>
  <c r="W1616" i="11" s="1"/>
  <c r="T1632" i="11"/>
  <c r="U1632" i="11" s="1"/>
  <c r="V1632" i="11" s="1"/>
  <c r="W1632" i="11" s="1"/>
  <c r="T1664" i="11"/>
  <c r="U1664" i="11" s="1"/>
  <c r="V1664" i="11" s="1"/>
  <c r="W1664" i="11" s="1"/>
  <c r="T1744" i="11"/>
  <c r="U1744" i="11" s="1"/>
  <c r="V1744" i="11" s="1"/>
  <c r="W1744" i="11" s="1"/>
  <c r="T1760" i="11"/>
  <c r="U1760" i="11" s="1"/>
  <c r="V1760" i="11" s="1"/>
  <c r="W1760" i="11" s="1"/>
  <c r="T1840" i="11"/>
  <c r="U1840" i="11" s="1"/>
  <c r="V1840" i="11" s="1"/>
  <c r="W1840" i="11" s="1"/>
  <c r="T1984" i="11"/>
  <c r="U1984" i="11" s="1"/>
  <c r="V1984" i="11" s="1"/>
  <c r="W1984" i="11" s="1"/>
  <c r="T1036" i="11"/>
  <c r="U1036" i="11" s="1"/>
  <c r="V1036" i="11" s="1"/>
  <c r="W1036" i="11" s="1"/>
  <c r="T1282" i="11"/>
  <c r="U1282" i="11" s="1"/>
  <c r="V1282" i="11" s="1"/>
  <c r="W1282" i="11" s="1"/>
  <c r="T1290" i="11"/>
  <c r="U1290" i="11" s="1"/>
  <c r="V1290" i="11" s="1"/>
  <c r="W1290" i="11" s="1"/>
  <c r="T1298" i="11"/>
  <c r="U1298" i="11" s="1"/>
  <c r="V1298" i="11" s="1"/>
  <c r="W1298" i="11" s="1"/>
  <c r="T1306" i="11"/>
  <c r="U1306" i="11" s="1"/>
  <c r="V1306" i="11" s="1"/>
  <c r="W1306" i="11" s="1"/>
  <c r="T1314" i="11"/>
  <c r="U1314" i="11" s="1"/>
  <c r="V1314" i="11" s="1"/>
  <c r="W1314" i="11" s="1"/>
  <c r="T1322" i="11"/>
  <c r="U1322" i="11" s="1"/>
  <c r="V1322" i="11" s="1"/>
  <c r="W1322" i="11" s="1"/>
  <c r="T1330" i="11"/>
  <c r="U1330" i="11" s="1"/>
  <c r="V1330" i="11" s="1"/>
  <c r="W1330" i="11" s="1"/>
  <c r="T1338" i="11"/>
  <c r="U1338" i="11" s="1"/>
  <c r="V1338" i="11" s="1"/>
  <c r="W1338" i="11" s="1"/>
  <c r="T1346" i="11"/>
  <c r="U1346" i="11" s="1"/>
  <c r="V1346" i="11" s="1"/>
  <c r="W1346" i="11" s="1"/>
  <c r="T1354" i="11"/>
  <c r="U1354" i="11" s="1"/>
  <c r="V1354" i="11" s="1"/>
  <c r="W1354" i="11" s="1"/>
  <c r="T1362" i="11"/>
  <c r="U1362" i="11" s="1"/>
  <c r="V1362" i="11" s="1"/>
  <c r="W1362" i="11" s="1"/>
  <c r="T1370" i="11"/>
  <c r="U1370" i="11" s="1"/>
  <c r="V1370" i="11" s="1"/>
  <c r="W1370" i="11" s="1"/>
  <c r="T1378" i="11"/>
  <c r="U1378" i="11" s="1"/>
  <c r="V1378" i="11" s="1"/>
  <c r="W1378" i="11" s="1"/>
  <c r="T1386" i="11"/>
  <c r="U1386" i="11" s="1"/>
  <c r="V1386" i="11" s="1"/>
  <c r="W1386" i="11" s="1"/>
  <c r="T1394" i="11"/>
  <c r="U1394" i="11" s="1"/>
  <c r="V1394" i="11" s="1"/>
  <c r="W1394" i="11" s="1"/>
  <c r="T1402" i="11"/>
  <c r="U1402" i="11" s="1"/>
  <c r="V1402" i="11" s="1"/>
  <c r="W1402" i="11" s="1"/>
  <c r="T1410" i="11"/>
  <c r="U1410" i="11" s="1"/>
  <c r="V1410" i="11" s="1"/>
  <c r="W1410" i="11" s="1"/>
  <c r="T1418" i="11"/>
  <c r="U1418" i="11" s="1"/>
  <c r="V1418" i="11" s="1"/>
  <c r="W1418" i="11" s="1"/>
  <c r="T1426" i="11"/>
  <c r="U1426" i="11" s="1"/>
  <c r="V1426" i="11" s="1"/>
  <c r="W1426" i="11" s="1"/>
  <c r="T1434" i="11"/>
  <c r="U1434" i="11" s="1"/>
  <c r="V1434" i="11" s="1"/>
  <c r="W1434" i="11" s="1"/>
  <c r="T1442" i="11"/>
  <c r="U1442" i="11" s="1"/>
  <c r="V1442" i="11" s="1"/>
  <c r="W1442" i="11" s="1"/>
  <c r="T1450" i="11"/>
  <c r="U1450" i="11" s="1"/>
  <c r="V1450" i="11" s="1"/>
  <c r="W1450" i="11" s="1"/>
  <c r="T1458" i="11"/>
  <c r="U1458" i="11" s="1"/>
  <c r="V1458" i="11" s="1"/>
  <c r="W1458" i="11" s="1"/>
  <c r="T1466" i="11"/>
  <c r="U1466" i="11" s="1"/>
  <c r="V1466" i="11" s="1"/>
  <c r="W1466" i="11" s="1"/>
  <c r="T1474" i="11"/>
  <c r="U1474" i="11" s="1"/>
  <c r="V1474" i="11" s="1"/>
  <c r="W1474" i="11" s="1"/>
  <c r="T1482" i="11"/>
  <c r="U1482" i="11" s="1"/>
  <c r="V1482" i="11" s="1"/>
  <c r="W1482" i="11" s="1"/>
  <c r="T1490" i="11"/>
  <c r="U1490" i="11" s="1"/>
  <c r="V1490" i="11" s="1"/>
  <c r="W1490" i="11" s="1"/>
  <c r="T1498" i="11"/>
  <c r="U1498" i="11" s="1"/>
  <c r="V1498" i="11" s="1"/>
  <c r="W1498" i="11" s="1"/>
  <c r="T1506" i="11"/>
  <c r="U1506" i="11" s="1"/>
  <c r="V1506" i="11" s="1"/>
  <c r="W1506" i="11" s="1"/>
  <c r="T1514" i="11"/>
  <c r="U1514" i="11" s="1"/>
  <c r="V1514" i="11" s="1"/>
  <c r="W1514" i="11" s="1"/>
  <c r="T1522" i="11"/>
  <c r="U1522" i="11" s="1"/>
  <c r="V1522" i="11" s="1"/>
  <c r="W1522" i="11" s="1"/>
  <c r="T1530" i="11"/>
  <c r="U1530" i="11" s="1"/>
  <c r="V1530" i="11" s="1"/>
  <c r="W1530" i="11" s="1"/>
  <c r="T1538" i="11"/>
  <c r="U1538" i="11" s="1"/>
  <c r="V1538" i="11" s="1"/>
  <c r="W1538" i="11" s="1"/>
  <c r="T1546" i="11"/>
  <c r="U1546" i="11" s="1"/>
  <c r="V1546" i="11" s="1"/>
  <c r="W1546" i="11" s="1"/>
  <c r="T1554" i="11"/>
  <c r="U1554" i="11" s="1"/>
  <c r="V1554" i="11" s="1"/>
  <c r="W1554" i="11" s="1"/>
  <c r="T1562" i="11"/>
  <c r="U1562" i="11" s="1"/>
  <c r="V1562" i="11" s="1"/>
  <c r="W1562" i="11" s="1"/>
  <c r="T1570" i="11"/>
  <c r="U1570" i="11" s="1"/>
  <c r="V1570" i="11" s="1"/>
  <c r="W1570" i="11" s="1"/>
  <c r="T1578" i="11"/>
  <c r="U1578" i="11" s="1"/>
  <c r="V1578" i="11" s="1"/>
  <c r="W1578" i="11" s="1"/>
  <c r="T1586" i="11"/>
  <c r="U1586" i="11" s="1"/>
  <c r="V1586" i="11" s="1"/>
  <c r="W1586" i="11" s="1"/>
  <c r="T1594" i="11"/>
  <c r="U1594" i="11" s="1"/>
  <c r="V1594" i="11" s="1"/>
  <c r="W1594" i="11" s="1"/>
  <c r="T1602" i="11"/>
  <c r="U1602" i="11" s="1"/>
  <c r="V1602" i="11" s="1"/>
  <c r="W1602" i="11" s="1"/>
  <c r="T1610" i="11"/>
  <c r="U1610" i="11" s="1"/>
  <c r="V1610" i="11" s="1"/>
  <c r="W1610" i="11" s="1"/>
  <c r="T1618" i="11"/>
  <c r="U1618" i="11" s="1"/>
  <c r="V1618" i="11" s="1"/>
  <c r="W1618" i="11" s="1"/>
  <c r="T1626" i="11"/>
  <c r="U1626" i="11" s="1"/>
  <c r="V1626" i="11" s="1"/>
  <c r="W1626" i="11" s="1"/>
  <c r="T1642" i="11"/>
  <c r="U1642" i="11" s="1"/>
  <c r="V1642" i="11" s="1"/>
  <c r="W1642" i="11" s="1"/>
  <c r="T1690" i="11"/>
  <c r="U1690" i="11" s="1"/>
  <c r="V1690" i="11" s="1"/>
  <c r="W1690" i="11" s="1"/>
  <c r="T1714" i="11"/>
  <c r="U1714" i="11" s="1"/>
  <c r="V1714" i="11" s="1"/>
  <c r="W1714" i="11" s="1"/>
  <c r="T1738" i="11"/>
  <c r="U1738" i="11" s="1"/>
  <c r="V1738" i="11" s="1"/>
  <c r="W1738" i="11" s="1"/>
  <c r="T1746" i="11"/>
  <c r="U1746" i="11" s="1"/>
  <c r="V1746" i="11" s="1"/>
  <c r="W1746" i="11" s="1"/>
  <c r="T1754" i="11"/>
  <c r="U1754" i="11" s="1"/>
  <c r="V1754" i="11" s="1"/>
  <c r="W1754" i="11" s="1"/>
  <c r="T1770" i="11"/>
  <c r="U1770" i="11" s="1"/>
  <c r="V1770" i="11" s="1"/>
  <c r="W1770" i="11" s="1"/>
  <c r="T1778" i="11"/>
  <c r="U1778" i="11" s="1"/>
  <c r="V1778" i="11" s="1"/>
  <c r="W1778" i="11" s="1"/>
  <c r="T1794" i="11"/>
  <c r="U1794" i="11" s="1"/>
  <c r="V1794" i="11" s="1"/>
  <c r="W1794" i="11" s="1"/>
  <c r="T1818" i="11"/>
  <c r="U1818" i="11" s="1"/>
  <c r="V1818" i="11" s="1"/>
  <c r="W1818" i="11" s="1"/>
  <c r="T1826" i="11"/>
  <c r="U1826" i="11" s="1"/>
  <c r="V1826" i="11" s="1"/>
  <c r="W1826" i="11" s="1"/>
  <c r="T1858" i="11"/>
  <c r="U1858" i="11" s="1"/>
  <c r="V1858" i="11" s="1"/>
  <c r="W1858" i="11" s="1"/>
  <c r="T1866" i="11"/>
  <c r="U1866" i="11" s="1"/>
  <c r="V1866" i="11" s="1"/>
  <c r="W1866" i="11" s="1"/>
  <c r="T1874" i="11"/>
  <c r="U1874" i="11" s="1"/>
  <c r="V1874" i="11" s="1"/>
  <c r="W1874" i="11" s="1"/>
  <c r="T1914" i="11"/>
  <c r="U1914" i="11" s="1"/>
  <c r="V1914" i="11" s="1"/>
  <c r="W1914" i="11" s="1"/>
  <c r="T1922" i="11"/>
  <c r="U1922" i="11" s="1"/>
  <c r="V1922" i="11" s="1"/>
  <c r="W1922" i="11" s="1"/>
  <c r="T1930" i="11"/>
  <c r="U1930" i="11" s="1"/>
  <c r="V1930" i="11" s="1"/>
  <c r="W1930" i="11" s="1"/>
  <c r="T1938" i="11"/>
  <c r="U1938" i="11" s="1"/>
  <c r="V1938" i="11" s="1"/>
  <c r="W1938" i="11" s="1"/>
  <c r="T1946" i="11"/>
  <c r="U1946" i="11" s="1"/>
  <c r="V1946" i="11" s="1"/>
  <c r="W1946" i="11" s="1"/>
  <c r="T1962" i="11"/>
  <c r="U1962" i="11" s="1"/>
  <c r="V1962" i="11" s="1"/>
  <c r="W1962" i="11" s="1"/>
  <c r="T1970" i="11"/>
  <c r="U1970" i="11" s="1"/>
  <c r="V1970" i="11" s="1"/>
  <c r="W1970" i="11" s="1"/>
  <c r="T1978" i="11"/>
  <c r="U1978" i="11" s="1"/>
  <c r="V1978" i="11" s="1"/>
  <c r="W1978" i="11" s="1"/>
  <c r="T2002" i="11"/>
  <c r="U2002" i="11" s="1"/>
  <c r="V2002" i="11" s="1"/>
  <c r="W2002" i="11" s="1"/>
  <c r="T1862" i="11"/>
  <c r="U1862" i="11" s="1"/>
  <c r="V1862" i="11" s="1"/>
  <c r="W1862" i="11" s="1"/>
  <c r="T1870" i="11"/>
  <c r="U1870" i="11" s="1"/>
  <c r="V1870" i="11" s="1"/>
  <c r="W1870" i="11" s="1"/>
  <c r="T1902" i="11"/>
  <c r="U1902" i="11" s="1"/>
  <c r="V1902" i="11" s="1"/>
  <c r="W1902" i="11" s="1"/>
  <c r="T1020" i="11"/>
  <c r="U1020" i="11" s="1"/>
  <c r="V1020" i="11" s="1"/>
  <c r="W1020" i="11" s="1"/>
  <c r="T2001" i="11"/>
  <c r="U2001" i="11" s="1"/>
  <c r="V2001" i="11" s="1"/>
  <c r="W2001" i="11" s="1"/>
  <c r="T1044" i="11"/>
  <c r="U1044" i="11" s="1"/>
  <c r="V1044" i="11" s="1"/>
  <c r="W1044" i="11" s="1"/>
  <c r="T1052" i="11"/>
  <c r="U1052" i="11" s="1"/>
  <c r="V1052" i="11" s="1"/>
  <c r="W1052" i="11" s="1"/>
  <c r="T1060" i="11"/>
  <c r="U1060" i="11" s="1"/>
  <c r="V1060" i="11" s="1"/>
  <c r="W1060" i="11" s="1"/>
  <c r="T1068" i="11"/>
  <c r="U1068" i="11" s="1"/>
  <c r="V1068" i="11" s="1"/>
  <c r="W1068" i="11" s="1"/>
  <c r="T1076" i="11"/>
  <c r="U1076" i="11" s="1"/>
  <c r="V1076" i="11" s="1"/>
  <c r="W1076" i="11" s="1"/>
  <c r="T1084" i="11"/>
  <c r="U1084" i="11" s="1"/>
  <c r="V1084" i="11" s="1"/>
  <c r="W1084" i="11" s="1"/>
  <c r="T1092" i="11"/>
  <c r="U1092" i="11" s="1"/>
  <c r="V1092" i="11" s="1"/>
  <c r="W1092" i="11" s="1"/>
  <c r="T1100" i="11"/>
  <c r="U1100" i="11" s="1"/>
  <c r="V1100" i="11" s="1"/>
  <c r="W1100" i="11" s="1"/>
  <c r="T1124" i="11"/>
  <c r="U1124" i="11" s="1"/>
  <c r="V1124" i="11" s="1"/>
  <c r="W1124" i="11" s="1"/>
  <c r="T1132" i="11"/>
  <c r="U1132" i="11" s="1"/>
  <c r="V1132" i="11" s="1"/>
  <c r="W1132" i="11" s="1"/>
  <c r="T1164" i="11"/>
  <c r="U1164" i="11" s="1"/>
  <c r="V1164" i="11" s="1"/>
  <c r="W1164" i="11" s="1"/>
  <c r="T1172" i="11"/>
  <c r="U1172" i="11" s="1"/>
  <c r="V1172" i="11" s="1"/>
  <c r="W1172" i="11" s="1"/>
  <c r="T1196" i="11"/>
  <c r="U1196" i="11" s="1"/>
  <c r="V1196" i="11" s="1"/>
  <c r="W1196" i="11" s="1"/>
  <c r="T1204" i="11"/>
  <c r="U1204" i="11" s="1"/>
  <c r="V1204" i="11" s="1"/>
  <c r="W1204" i="11" s="1"/>
  <c r="T1212" i="11"/>
  <c r="U1212" i="11" s="1"/>
  <c r="V1212" i="11" s="1"/>
  <c r="W1212" i="11" s="1"/>
  <c r="T1220" i="11"/>
  <c r="U1220" i="11" s="1"/>
  <c r="V1220" i="11" s="1"/>
  <c r="W1220" i="11" s="1"/>
  <c r="T1228" i="11"/>
  <c r="U1228" i="11" s="1"/>
  <c r="V1228" i="11" s="1"/>
  <c r="W1228" i="11" s="1"/>
  <c r="T1236" i="11"/>
  <c r="U1236" i="11" s="1"/>
  <c r="V1236" i="11" s="1"/>
  <c r="W1236" i="11" s="1"/>
  <c r="T1260" i="11"/>
  <c r="U1260" i="11" s="1"/>
  <c r="V1260" i="11" s="1"/>
  <c r="W1260" i="11" s="1"/>
  <c r="T1268" i="11"/>
  <c r="U1268" i="11" s="1"/>
  <c r="V1268" i="11" s="1"/>
  <c r="W1268" i="11" s="1"/>
  <c r="T1284" i="11"/>
  <c r="U1284" i="11" s="1"/>
  <c r="V1284" i="11" s="1"/>
  <c r="W1284" i="11" s="1"/>
  <c r="T1300" i="11"/>
  <c r="U1300" i="11" s="1"/>
  <c r="V1300" i="11" s="1"/>
  <c r="W1300" i="11" s="1"/>
  <c r="T1308" i="11"/>
  <c r="U1308" i="11" s="1"/>
  <c r="V1308" i="11" s="1"/>
  <c r="W1308" i="11" s="1"/>
  <c r="T1316" i="11"/>
  <c r="U1316" i="11" s="1"/>
  <c r="V1316" i="11" s="1"/>
  <c r="W1316" i="11" s="1"/>
  <c r="T1332" i="11"/>
  <c r="U1332" i="11" s="1"/>
  <c r="V1332" i="11" s="1"/>
  <c r="W1332" i="11" s="1"/>
  <c r="T1348" i="11"/>
  <c r="U1348" i="11" s="1"/>
  <c r="V1348" i="11" s="1"/>
  <c r="W1348" i="11" s="1"/>
  <c r="T1364" i="11"/>
  <c r="U1364" i="11" s="1"/>
  <c r="V1364" i="11" s="1"/>
  <c r="W1364" i="11" s="1"/>
  <c r="T1380" i="11"/>
  <c r="U1380" i="11" s="1"/>
  <c r="V1380" i="11" s="1"/>
  <c r="W1380" i="11" s="1"/>
  <c r="T1388" i="11"/>
  <c r="U1388" i="11" s="1"/>
  <c r="V1388" i="11" s="1"/>
  <c r="W1388" i="11" s="1"/>
  <c r="T1396" i="11"/>
  <c r="U1396" i="11" s="1"/>
  <c r="V1396" i="11" s="1"/>
  <c r="W1396" i="11" s="1"/>
  <c r="T1404" i="11"/>
  <c r="U1404" i="11" s="1"/>
  <c r="V1404" i="11" s="1"/>
  <c r="W1404" i="11" s="1"/>
  <c r="T1412" i="11"/>
  <c r="U1412" i="11" s="1"/>
  <c r="V1412" i="11" s="1"/>
  <c r="W1412" i="11" s="1"/>
  <c r="T1420" i="11"/>
  <c r="U1420" i="11" s="1"/>
  <c r="V1420" i="11" s="1"/>
  <c r="W1420" i="11" s="1"/>
  <c r="T1428" i="11"/>
  <c r="U1428" i="11" s="1"/>
  <c r="V1428" i="11" s="1"/>
  <c r="W1428" i="11" s="1"/>
  <c r="T1436" i="11"/>
  <c r="U1436" i="11" s="1"/>
  <c r="V1436" i="11" s="1"/>
  <c r="W1436" i="11" s="1"/>
  <c r="T1444" i="11"/>
  <c r="U1444" i="11" s="1"/>
  <c r="V1444" i="11" s="1"/>
  <c r="W1444" i="11" s="1"/>
  <c r="T1452" i="11"/>
  <c r="U1452" i="11" s="1"/>
  <c r="V1452" i="11" s="1"/>
  <c r="W1452" i="11" s="1"/>
  <c r="T1468" i="11"/>
  <c r="U1468" i="11" s="1"/>
  <c r="V1468" i="11" s="1"/>
  <c r="W1468" i="11" s="1"/>
  <c r="T1476" i="11"/>
  <c r="U1476" i="11" s="1"/>
  <c r="V1476" i="11" s="1"/>
  <c r="W1476" i="11" s="1"/>
  <c r="T1484" i="11"/>
  <c r="U1484" i="11" s="1"/>
  <c r="V1484" i="11" s="1"/>
  <c r="W1484" i="11" s="1"/>
  <c r="T1492" i="11"/>
  <c r="U1492" i="11" s="1"/>
  <c r="V1492" i="11" s="1"/>
  <c r="W1492" i="11" s="1"/>
  <c r="T1500" i="11"/>
  <c r="U1500" i="11" s="1"/>
  <c r="V1500" i="11" s="1"/>
  <c r="W1500" i="11" s="1"/>
  <c r="T1508" i="11"/>
  <c r="U1508" i="11" s="1"/>
  <c r="V1508" i="11" s="1"/>
  <c r="W1508" i="11" s="1"/>
  <c r="T1516" i="11"/>
  <c r="U1516" i="11" s="1"/>
  <c r="V1516" i="11" s="1"/>
  <c r="W1516" i="11" s="1"/>
  <c r="T1524" i="11"/>
  <c r="U1524" i="11" s="1"/>
  <c r="V1524" i="11" s="1"/>
  <c r="W1524" i="11" s="1"/>
  <c r="T1532" i="11"/>
  <c r="U1532" i="11" s="1"/>
  <c r="V1532" i="11" s="1"/>
  <c r="W1532" i="11" s="1"/>
  <c r="T1540" i="11"/>
  <c r="U1540" i="11" s="1"/>
  <c r="V1540" i="11" s="1"/>
  <c r="W1540" i="11" s="1"/>
  <c r="T1548" i="11"/>
  <c r="U1548" i="11" s="1"/>
  <c r="V1548" i="11" s="1"/>
  <c r="W1548" i="11" s="1"/>
  <c r="T1556" i="11"/>
  <c r="U1556" i="11" s="1"/>
  <c r="V1556" i="11" s="1"/>
  <c r="W1556" i="11" s="1"/>
  <c r="T1564" i="11"/>
  <c r="U1564" i="11" s="1"/>
  <c r="V1564" i="11" s="1"/>
  <c r="W1564" i="11" s="1"/>
  <c r="T1572" i="11"/>
  <c r="U1572" i="11" s="1"/>
  <c r="V1572" i="11" s="1"/>
  <c r="W1572" i="11" s="1"/>
  <c r="T1580" i="11"/>
  <c r="U1580" i="11" s="1"/>
  <c r="V1580" i="11" s="1"/>
  <c r="W1580" i="11" s="1"/>
  <c r="T1588" i="11"/>
  <c r="U1588" i="11" s="1"/>
  <c r="V1588" i="11" s="1"/>
  <c r="W1588" i="11" s="1"/>
  <c r="T1596" i="11"/>
  <c r="U1596" i="11" s="1"/>
  <c r="V1596" i="11" s="1"/>
  <c r="W1596" i="11" s="1"/>
  <c r="T1604" i="11"/>
  <c r="U1604" i="11" s="1"/>
  <c r="V1604" i="11" s="1"/>
  <c r="W1604" i="11" s="1"/>
  <c r="T1612" i="11"/>
  <c r="U1612" i="11" s="1"/>
  <c r="V1612" i="11" s="1"/>
  <c r="W1612" i="11" s="1"/>
  <c r="T1620" i="11"/>
  <c r="U1620" i="11" s="1"/>
  <c r="V1620" i="11" s="1"/>
  <c r="W1620" i="11" s="1"/>
  <c r="T1636" i="11"/>
  <c r="U1636" i="11" s="1"/>
  <c r="V1636" i="11" s="1"/>
  <c r="W1636" i="11" s="1"/>
  <c r="T1644" i="11"/>
  <c r="U1644" i="11" s="1"/>
  <c r="V1644" i="11" s="1"/>
  <c r="W1644" i="11" s="1"/>
  <c r="T1660" i="11"/>
  <c r="U1660" i="11" s="1"/>
  <c r="V1660" i="11" s="1"/>
  <c r="W1660" i="11" s="1"/>
  <c r="T1668" i="11"/>
  <c r="U1668" i="11" s="1"/>
  <c r="V1668" i="11" s="1"/>
  <c r="W1668" i="11" s="1"/>
  <c r="T1732" i="11"/>
  <c r="U1732" i="11" s="1"/>
  <c r="V1732" i="11" s="1"/>
  <c r="W1732" i="11" s="1"/>
  <c r="T1740" i="11"/>
  <c r="U1740" i="11" s="1"/>
  <c r="V1740" i="11" s="1"/>
  <c r="W1740" i="11" s="1"/>
  <c r="T1748" i="11"/>
  <c r="U1748" i="11" s="1"/>
  <c r="V1748" i="11" s="1"/>
  <c r="W1748" i="11" s="1"/>
  <c r="T1756" i="11"/>
  <c r="U1756" i="11" s="1"/>
  <c r="V1756" i="11" s="1"/>
  <c r="W1756" i="11" s="1"/>
  <c r="T1764" i="11"/>
  <c r="U1764" i="11" s="1"/>
  <c r="V1764" i="11" s="1"/>
  <c r="W1764" i="11" s="1"/>
  <c r="T1772" i="11"/>
  <c r="U1772" i="11" s="1"/>
  <c r="V1772" i="11" s="1"/>
  <c r="W1772" i="11" s="1"/>
  <c r="T1780" i="11"/>
  <c r="U1780" i="11" s="1"/>
  <c r="V1780" i="11" s="1"/>
  <c r="W1780" i="11" s="1"/>
  <c r="T1788" i="11"/>
  <c r="U1788" i="11" s="1"/>
  <c r="V1788" i="11" s="1"/>
  <c r="W1788" i="11" s="1"/>
  <c r="T1796" i="11"/>
  <c r="U1796" i="11" s="1"/>
  <c r="V1796" i="11" s="1"/>
  <c r="W1796" i="11" s="1"/>
  <c r="T1804" i="11"/>
  <c r="U1804" i="11" s="1"/>
  <c r="V1804" i="11" s="1"/>
  <c r="W1804" i="11" s="1"/>
  <c r="T1828" i="11"/>
  <c r="U1828" i="11" s="1"/>
  <c r="V1828" i="11" s="1"/>
  <c r="W1828" i="11" s="1"/>
  <c r="T1836" i="11"/>
  <c r="U1836" i="11" s="1"/>
  <c r="V1836" i="11" s="1"/>
  <c r="W1836" i="11" s="1"/>
  <c r="T1860" i="11"/>
  <c r="U1860" i="11" s="1"/>
  <c r="V1860" i="11" s="1"/>
  <c r="W1860" i="11" s="1"/>
  <c r="T1948" i="11"/>
  <c r="U1948" i="11" s="1"/>
  <c r="V1948" i="11" s="1"/>
  <c r="W1948" i="11" s="1"/>
  <c r="T1956" i="11"/>
  <c r="U1956" i="11" s="1"/>
  <c r="V1956" i="11" s="1"/>
  <c r="W1956" i="11" s="1"/>
  <c r="T1972" i="11"/>
  <c r="U1972" i="11" s="1"/>
  <c r="V1972" i="11" s="1"/>
  <c r="W1972" i="11" s="1"/>
  <c r="T1980" i="11"/>
  <c r="U1980" i="11" s="1"/>
  <c r="V1980" i="11" s="1"/>
  <c r="W1980" i="11" s="1"/>
  <c r="T1988" i="11"/>
  <c r="U1988" i="11" s="1"/>
  <c r="V1988" i="11" s="1"/>
  <c r="W1988" i="11" s="1"/>
  <c r="T2004" i="11"/>
  <c r="U2004" i="11" s="1"/>
  <c r="V2004" i="11" s="1"/>
  <c r="W2004" i="11" s="1"/>
  <c r="T1685" i="11"/>
  <c r="U1685" i="11" s="1"/>
  <c r="V1685" i="11" s="1"/>
  <c r="W1685" i="11" s="1"/>
  <c r="T1749" i="11"/>
  <c r="U1749" i="11" s="1"/>
  <c r="V1749" i="11" s="1"/>
  <c r="W1749" i="11" s="1"/>
  <c r="T1909" i="11"/>
  <c r="U1909" i="11" s="1"/>
  <c r="V1909" i="11" s="1"/>
  <c r="W1909" i="11" s="1"/>
  <c r="T1929" i="11"/>
  <c r="U1929" i="11" s="1"/>
  <c r="V1929" i="11" s="1"/>
  <c r="W1929" i="11" s="1"/>
  <c r="T1977" i="11"/>
  <c r="U1977" i="11" s="1"/>
  <c r="V1977" i="11" s="1"/>
  <c r="W1977" i="11" s="1"/>
  <c r="T188" i="11"/>
  <c r="U188" i="11" s="1"/>
  <c r="V188" i="11" s="1"/>
  <c r="W188" i="11" s="1"/>
  <c r="T866" i="11"/>
  <c r="U866" i="11" s="1"/>
  <c r="V866" i="11" s="1"/>
  <c r="W866" i="11" s="1"/>
  <c r="T780" i="11"/>
  <c r="U780" i="11" s="1"/>
  <c r="V780" i="11" s="1"/>
  <c r="W780" i="11" s="1"/>
  <c r="T516" i="11"/>
  <c r="U516" i="11" s="1"/>
  <c r="V516" i="11" s="1"/>
  <c r="W516" i="11" s="1"/>
  <c r="T914" i="11"/>
  <c r="U914" i="11" s="1"/>
  <c r="V914" i="11" s="1"/>
  <c r="W914" i="11" s="1"/>
  <c r="T359" i="11"/>
  <c r="U359" i="11" s="1"/>
  <c r="V359" i="11" s="1"/>
  <c r="W359" i="11" s="1"/>
  <c r="T47" i="11"/>
  <c r="U47" i="11" s="1"/>
  <c r="V47" i="11" s="1"/>
  <c r="W47" i="11" s="1"/>
  <c r="T322" i="11"/>
  <c r="U322" i="11" s="1"/>
  <c r="V322" i="11" s="1"/>
  <c r="W322" i="11" s="1"/>
  <c r="T736" i="11"/>
  <c r="U736" i="11" s="1"/>
  <c r="V736" i="11" s="1"/>
  <c r="W736" i="11" s="1"/>
  <c r="T611" i="11"/>
  <c r="U611" i="11" s="1"/>
  <c r="V611" i="11" s="1"/>
  <c r="W611" i="11" s="1"/>
  <c r="T161" i="11"/>
  <c r="U161" i="11" s="1"/>
  <c r="V161" i="11" s="1"/>
  <c r="W161" i="11" s="1"/>
  <c r="T213" i="11"/>
  <c r="U213" i="11" s="1"/>
  <c r="V213" i="11" s="1"/>
  <c r="W213" i="11" s="1"/>
  <c r="T342" i="11"/>
  <c r="U342" i="11" s="1"/>
  <c r="V342" i="11" s="1"/>
  <c r="W342" i="11" s="1"/>
  <c r="T557" i="11"/>
  <c r="U557" i="11" s="1"/>
  <c r="V557" i="11" s="1"/>
  <c r="W557" i="11" s="1"/>
  <c r="T58" i="11"/>
  <c r="U58" i="11" s="1"/>
  <c r="V58" i="11" s="1"/>
  <c r="W58" i="11" s="1"/>
  <c r="T429" i="11"/>
  <c r="U429" i="11" s="1"/>
  <c r="V429" i="11" s="1"/>
  <c r="W429" i="11" s="1"/>
  <c r="T867" i="11"/>
  <c r="U867" i="11" s="1"/>
  <c r="V867" i="11" s="1"/>
  <c r="W867" i="11" s="1"/>
  <c r="T660" i="11"/>
  <c r="U660" i="11" s="1"/>
  <c r="V660" i="11" s="1"/>
  <c r="W660" i="11" s="1"/>
  <c r="T815" i="11"/>
  <c r="U815" i="11" s="1"/>
  <c r="V815" i="11" s="1"/>
  <c r="W815" i="11" s="1"/>
  <c r="T621" i="11"/>
  <c r="U621" i="11" s="1"/>
  <c r="V621" i="11" s="1"/>
  <c r="W621" i="11" s="1"/>
  <c r="T831" i="11"/>
  <c r="U831" i="11" s="1"/>
  <c r="V831" i="11" s="1"/>
  <c r="W831" i="11" s="1"/>
  <c r="T13" i="11"/>
  <c r="U13" i="11" s="1"/>
  <c r="V13" i="11" s="1"/>
  <c r="W13" i="11" s="1"/>
  <c r="T69" i="11"/>
  <c r="U69" i="11" s="1"/>
  <c r="V69" i="11" s="1"/>
  <c r="W69" i="11" s="1"/>
  <c r="T225" i="11"/>
  <c r="U225" i="11" s="1"/>
  <c r="V225" i="11" s="1"/>
  <c r="W225" i="11" s="1"/>
  <c r="T422" i="11"/>
  <c r="U422" i="11" s="1"/>
  <c r="V422" i="11" s="1"/>
  <c r="W422" i="11" s="1"/>
  <c r="T955" i="11"/>
  <c r="U955" i="11" s="1"/>
  <c r="V955" i="11" s="1"/>
  <c r="W955" i="11" s="1"/>
  <c r="T320" i="11"/>
  <c r="U320" i="11" s="1"/>
  <c r="V320" i="11" s="1"/>
  <c r="W320" i="11" s="1"/>
  <c r="T884" i="11"/>
  <c r="U884" i="11" s="1"/>
  <c r="V884" i="11" s="1"/>
  <c r="W884" i="11" s="1"/>
  <c r="T163" i="11"/>
  <c r="U163" i="11" s="1"/>
  <c r="V163" i="11" s="1"/>
  <c r="W163" i="11" s="1"/>
  <c r="T187" i="11"/>
  <c r="U187" i="11" s="1"/>
  <c r="V187" i="11" s="1"/>
  <c r="W187" i="11" s="1"/>
  <c r="T471" i="11"/>
  <c r="U471" i="11" s="1"/>
  <c r="V471" i="11" s="1"/>
  <c r="W471" i="11" s="1"/>
  <c r="T197" i="11"/>
  <c r="U197" i="11" s="1"/>
  <c r="V197" i="11" s="1"/>
  <c r="W197" i="11" s="1"/>
  <c r="T216" i="11"/>
  <c r="U216" i="11" s="1"/>
  <c r="V216" i="11" s="1"/>
  <c r="W216" i="11" s="1"/>
  <c r="T826" i="11"/>
  <c r="U826" i="11" s="1"/>
  <c r="V826" i="11" s="1"/>
  <c r="W826" i="11" s="1"/>
  <c r="T86" i="11"/>
  <c r="U86" i="11" s="1"/>
  <c r="V86" i="11" s="1"/>
  <c r="W86" i="11" s="1"/>
  <c r="T146" i="11"/>
  <c r="U146" i="11" s="1"/>
  <c r="V146" i="11" s="1"/>
  <c r="W146" i="11" s="1"/>
  <c r="T262" i="11"/>
  <c r="U262" i="11" s="1"/>
  <c r="V262" i="11" s="1"/>
  <c r="W262" i="11" s="1"/>
  <c r="T270" i="11"/>
  <c r="U270" i="11" s="1"/>
  <c r="V270" i="11" s="1"/>
  <c r="W270" i="11" s="1"/>
  <c r="T290" i="11"/>
  <c r="U290" i="11" s="1"/>
  <c r="V290" i="11" s="1"/>
  <c r="W290" i="11" s="1"/>
  <c r="T306" i="11"/>
  <c r="U306" i="11" s="1"/>
  <c r="V306" i="11" s="1"/>
  <c r="W306" i="11" s="1"/>
  <c r="T318" i="11"/>
  <c r="U318" i="11" s="1"/>
  <c r="V318" i="11" s="1"/>
  <c r="W318" i="11" s="1"/>
  <c r="T338" i="11"/>
  <c r="U338" i="11" s="1"/>
  <c r="V338" i="11" s="1"/>
  <c r="W338" i="11" s="1"/>
  <c r="T406" i="11"/>
  <c r="U406" i="11" s="1"/>
  <c r="V406" i="11" s="1"/>
  <c r="W406" i="11" s="1"/>
  <c r="T446" i="11"/>
  <c r="U446" i="11" s="1"/>
  <c r="V446" i="11" s="1"/>
  <c r="W446" i="11" s="1"/>
  <c r="T454" i="11"/>
  <c r="U454" i="11" s="1"/>
  <c r="V454" i="11" s="1"/>
  <c r="W454" i="11" s="1"/>
  <c r="T466" i="11"/>
  <c r="U466" i="11" s="1"/>
  <c r="V466" i="11" s="1"/>
  <c r="W466" i="11" s="1"/>
  <c r="T478" i="11"/>
  <c r="U478" i="11" s="1"/>
  <c r="V478" i="11" s="1"/>
  <c r="W478" i="11" s="1"/>
  <c r="T494" i="11"/>
  <c r="U494" i="11" s="1"/>
  <c r="V494" i="11" s="1"/>
  <c r="W494" i="11" s="1"/>
  <c r="T502" i="11"/>
  <c r="U502" i="11" s="1"/>
  <c r="V502" i="11" s="1"/>
  <c r="W502" i="11" s="1"/>
  <c r="T510" i="11"/>
  <c r="U510" i="11" s="1"/>
  <c r="V510" i="11" s="1"/>
  <c r="W510" i="11" s="1"/>
  <c r="T550" i="11"/>
  <c r="U550" i="11" s="1"/>
  <c r="V550" i="11" s="1"/>
  <c r="W550" i="11" s="1"/>
  <c r="T654" i="11"/>
  <c r="U654" i="11" s="1"/>
  <c r="V654" i="11" s="1"/>
  <c r="W654" i="11" s="1"/>
  <c r="T666" i="11"/>
  <c r="U666" i="11" s="1"/>
  <c r="V666" i="11" s="1"/>
  <c r="W666" i="11" s="1"/>
  <c r="T742" i="11"/>
  <c r="U742" i="11" s="1"/>
  <c r="V742" i="11" s="1"/>
  <c r="W742" i="11" s="1"/>
  <c r="T754" i="11"/>
  <c r="U754" i="11" s="1"/>
  <c r="V754" i="11" s="1"/>
  <c r="W754" i="11" s="1"/>
  <c r="T239" i="11"/>
  <c r="U239" i="11" s="1"/>
  <c r="V239" i="11" s="1"/>
  <c r="W239" i="11" s="1"/>
  <c r="T255" i="11"/>
  <c r="U255" i="11" s="1"/>
  <c r="V255" i="11" s="1"/>
  <c r="W255" i="11" s="1"/>
  <c r="T267" i="11"/>
  <c r="U267" i="11" s="1"/>
  <c r="V267" i="11" s="1"/>
  <c r="W267" i="11" s="1"/>
  <c r="T303" i="11"/>
  <c r="U303" i="11" s="1"/>
  <c r="V303" i="11" s="1"/>
  <c r="W303" i="11" s="1"/>
  <c r="T327" i="11"/>
  <c r="U327" i="11" s="1"/>
  <c r="V327" i="11" s="1"/>
  <c r="W327" i="11" s="1"/>
  <c r="T335" i="11"/>
  <c r="U335" i="11" s="1"/>
  <c r="V335" i="11" s="1"/>
  <c r="W335" i="11" s="1"/>
  <c r="T351" i="11"/>
  <c r="U351" i="11" s="1"/>
  <c r="V351" i="11" s="1"/>
  <c r="W351" i="11" s="1"/>
  <c r="T379" i="11"/>
  <c r="U379" i="11" s="1"/>
  <c r="V379" i="11" s="1"/>
  <c r="W379" i="11" s="1"/>
  <c r="T399" i="11"/>
  <c r="U399" i="11" s="1"/>
  <c r="V399" i="11" s="1"/>
  <c r="W399" i="11" s="1"/>
  <c r="T423" i="11"/>
  <c r="U423" i="11" s="1"/>
  <c r="V423" i="11" s="1"/>
  <c r="W423" i="11" s="1"/>
  <c r="T439" i="11"/>
  <c r="U439" i="11" s="1"/>
  <c r="V439" i="11" s="1"/>
  <c r="W439" i="11" s="1"/>
  <c r="T447" i="11"/>
  <c r="U447" i="11" s="1"/>
  <c r="V447" i="11" s="1"/>
  <c r="W447" i="11" s="1"/>
  <c r="T455" i="11"/>
  <c r="U455" i="11" s="1"/>
  <c r="V455" i="11" s="1"/>
  <c r="W455" i="11" s="1"/>
  <c r="T463" i="11"/>
  <c r="U463" i="11" s="1"/>
  <c r="V463" i="11" s="1"/>
  <c r="W463" i="11" s="1"/>
  <c r="T475" i="11"/>
  <c r="U475" i="11" s="1"/>
  <c r="V475" i="11" s="1"/>
  <c r="W475" i="11" s="1"/>
  <c r="T483" i="11"/>
  <c r="U483" i="11" s="1"/>
  <c r="V483" i="11" s="1"/>
  <c r="W483" i="11" s="1"/>
  <c r="T495" i="11"/>
  <c r="U495" i="11" s="1"/>
  <c r="V495" i="11" s="1"/>
  <c r="W495" i="11" s="1"/>
  <c r="T503" i="11"/>
  <c r="U503" i="11" s="1"/>
  <c r="V503" i="11" s="1"/>
  <c r="W503" i="11" s="1"/>
  <c r="T515" i="11"/>
  <c r="U515" i="11" s="1"/>
  <c r="V515" i="11" s="1"/>
  <c r="W515" i="11" s="1"/>
  <c r="T523" i="11"/>
  <c r="U523" i="11" s="1"/>
  <c r="V523" i="11" s="1"/>
  <c r="W523" i="11" s="1"/>
  <c r="T579" i="11"/>
  <c r="U579" i="11" s="1"/>
  <c r="V579" i="11" s="1"/>
  <c r="W579" i="11" s="1"/>
  <c r="T627" i="11"/>
  <c r="U627" i="11" s="1"/>
  <c r="V627" i="11" s="1"/>
  <c r="W627" i="11" s="1"/>
  <c r="T671" i="11"/>
  <c r="U671" i="11" s="1"/>
  <c r="V671" i="11" s="1"/>
  <c r="W671" i="11" s="1"/>
  <c r="T687" i="11"/>
  <c r="U687" i="11" s="1"/>
  <c r="V687" i="11" s="1"/>
  <c r="W687" i="11" s="1"/>
  <c r="T751" i="11"/>
  <c r="U751" i="11" s="1"/>
  <c r="V751" i="11" s="1"/>
  <c r="W751" i="11" s="1"/>
  <c r="T903" i="11"/>
  <c r="U903" i="11" s="1"/>
  <c r="V903" i="11" s="1"/>
  <c r="W903" i="11" s="1"/>
  <c r="T919" i="11"/>
  <c r="U919" i="11" s="1"/>
  <c r="V919" i="11" s="1"/>
  <c r="W919" i="11" s="1"/>
  <c r="T922" i="11"/>
  <c r="U922" i="11" s="1"/>
  <c r="V922" i="11" s="1"/>
  <c r="W922" i="11" s="1"/>
  <c r="T908" i="11"/>
  <c r="U908" i="11" s="1"/>
  <c r="V908" i="11" s="1"/>
  <c r="W908" i="11" s="1"/>
  <c r="T562" i="11"/>
  <c r="U562" i="11" s="1"/>
  <c r="V562" i="11" s="1"/>
  <c r="W562" i="11" s="1"/>
  <c r="T924" i="11"/>
  <c r="U924" i="11" s="1"/>
  <c r="V924" i="11" s="1"/>
  <c r="W924" i="11" s="1"/>
  <c r="T634" i="11"/>
  <c r="U634" i="11" s="1"/>
  <c r="V634" i="11" s="1"/>
  <c r="W634" i="11" s="1"/>
  <c r="T600" i="11"/>
  <c r="U600" i="11" s="1"/>
  <c r="V600" i="11" s="1"/>
  <c r="W600" i="11" s="1"/>
  <c r="T801" i="11"/>
  <c r="U801" i="11" s="1"/>
  <c r="V801" i="11" s="1"/>
  <c r="W801" i="11" s="1"/>
  <c r="T616" i="11"/>
  <c r="U616" i="11" s="1"/>
  <c r="V616" i="11" s="1"/>
  <c r="W616" i="11" s="1"/>
  <c r="T497" i="11"/>
  <c r="U497" i="11" s="1"/>
  <c r="V497" i="11" s="1"/>
  <c r="W497" i="11" s="1"/>
  <c r="T100" i="11"/>
  <c r="U100" i="11" s="1"/>
  <c r="V100" i="11" s="1"/>
  <c r="W100" i="11" s="1"/>
  <c r="T964" i="11"/>
  <c r="U964" i="11" s="1"/>
  <c r="V964" i="11" s="1"/>
  <c r="W964" i="11" s="1"/>
  <c r="T760" i="11"/>
  <c r="U760" i="11" s="1"/>
  <c r="V760" i="11" s="1"/>
  <c r="W760" i="11" s="1"/>
  <c r="T323" i="11"/>
  <c r="U323" i="11" s="1"/>
  <c r="V323" i="11" s="1"/>
  <c r="W323" i="11" s="1"/>
  <c r="T933" i="11"/>
  <c r="U933" i="11" s="1"/>
  <c r="V933" i="11" s="1"/>
  <c r="W933" i="11" s="1"/>
  <c r="T791" i="11"/>
  <c r="U791" i="11" s="1"/>
  <c r="V791" i="11" s="1"/>
  <c r="W791" i="11" s="1"/>
  <c r="T583" i="11"/>
  <c r="U583" i="11" s="1"/>
  <c r="V583" i="11" s="1"/>
  <c r="W583" i="11" s="1"/>
  <c r="T552" i="11"/>
  <c r="U552" i="11" s="1"/>
  <c r="V552" i="11" s="1"/>
  <c r="W552" i="11" s="1"/>
  <c r="T893" i="11"/>
  <c r="U893" i="11" s="1"/>
  <c r="V893" i="11" s="1"/>
  <c r="W893" i="11" s="1"/>
  <c r="T975" i="11"/>
  <c r="U975" i="11" s="1"/>
  <c r="V975" i="11" s="1"/>
  <c r="W975" i="11" s="1"/>
  <c r="T769" i="11"/>
  <c r="U769" i="11" s="1"/>
  <c r="V769" i="11" s="1"/>
  <c r="W769" i="11" s="1"/>
  <c r="T555" i="11"/>
  <c r="U555" i="11" s="1"/>
  <c r="V555" i="11" s="1"/>
  <c r="W555" i="11" s="1"/>
  <c r="T517" i="11"/>
  <c r="U517" i="11" s="1"/>
  <c r="V517" i="11" s="1"/>
  <c r="W517" i="11" s="1"/>
  <c r="T649" i="11"/>
  <c r="U649" i="11" s="1"/>
  <c r="V649" i="11" s="1"/>
  <c r="W649" i="11" s="1"/>
  <c r="T685" i="11"/>
  <c r="U685" i="11" s="1"/>
  <c r="V685" i="11" s="1"/>
  <c r="W685" i="11" s="1"/>
  <c r="T737" i="11"/>
  <c r="U737" i="11" s="1"/>
  <c r="V737" i="11" s="1"/>
  <c r="W737" i="11" s="1"/>
  <c r="T1121" i="11"/>
  <c r="U1121" i="11" s="1"/>
  <c r="V1121" i="11" s="1"/>
  <c r="W1121" i="11" s="1"/>
  <c r="T168" i="11"/>
  <c r="U168" i="11" s="1"/>
  <c r="V168" i="11" s="1"/>
  <c r="W168" i="11" s="1"/>
  <c r="T902" i="11"/>
  <c r="U902" i="11" s="1"/>
  <c r="V902" i="11" s="1"/>
  <c r="W902" i="11" s="1"/>
  <c r="T511" i="11"/>
  <c r="U511" i="11" s="1"/>
  <c r="V511" i="11" s="1"/>
  <c r="W511" i="11" s="1"/>
  <c r="T635" i="11"/>
  <c r="U635" i="11" s="1"/>
  <c r="V635" i="11" s="1"/>
  <c r="W635" i="11" s="1"/>
  <c r="T393" i="11"/>
  <c r="U393" i="11" s="1"/>
  <c r="V393" i="11" s="1"/>
  <c r="W393" i="11" s="1"/>
  <c r="T210" i="11"/>
  <c r="U210" i="11" s="1"/>
  <c r="V210" i="11" s="1"/>
  <c r="W210" i="11" s="1"/>
  <c r="T162" i="11"/>
  <c r="U162" i="11" s="1"/>
  <c r="V162" i="11" s="1"/>
  <c r="W162" i="11" s="1"/>
  <c r="T807" i="11"/>
  <c r="U807" i="11" s="1"/>
  <c r="V807" i="11" s="1"/>
  <c r="W807" i="11" s="1"/>
  <c r="T264" i="11"/>
  <c r="U264" i="11" s="1"/>
  <c r="V264" i="11" s="1"/>
  <c r="W264" i="11" s="1"/>
  <c r="T988" i="11"/>
  <c r="U988" i="11" s="1"/>
  <c r="V988" i="11" s="1"/>
  <c r="W988" i="11" s="1"/>
  <c r="T261" i="11"/>
  <c r="U261" i="11" s="1"/>
  <c r="V261" i="11" s="1"/>
  <c r="W261" i="11" s="1"/>
  <c r="T925" i="11"/>
  <c r="U925" i="11" s="1"/>
  <c r="V925" i="11" s="1"/>
  <c r="W925" i="11" s="1"/>
  <c r="T228" i="11"/>
  <c r="U228" i="11" s="1"/>
  <c r="V228" i="11" s="1"/>
  <c r="W228" i="11" s="1"/>
  <c r="T624" i="11"/>
  <c r="U624" i="11" s="1"/>
  <c r="V624" i="11" s="1"/>
  <c r="W624" i="11" s="1"/>
  <c r="T17" i="11"/>
  <c r="U17" i="11" s="1"/>
  <c r="V17" i="11" s="1"/>
  <c r="W17" i="11" s="1"/>
  <c r="T293" i="11"/>
  <c r="U293" i="11" s="1"/>
  <c r="V293" i="11" s="1"/>
  <c r="W293" i="11" s="1"/>
  <c r="T149" i="11"/>
  <c r="U149" i="11" s="1"/>
  <c r="V149" i="11" s="1"/>
  <c r="W149" i="11" s="1"/>
  <c r="T1137" i="11"/>
  <c r="U1137" i="11" s="1"/>
  <c r="V1137" i="11" s="1"/>
  <c r="W1137" i="11" s="1"/>
  <c r="T1153" i="11"/>
  <c r="U1153" i="11" s="1"/>
  <c r="V1153" i="11" s="1"/>
  <c r="W1153" i="11" s="1"/>
  <c r="T1169" i="11"/>
  <c r="U1169" i="11" s="1"/>
  <c r="V1169" i="11" s="1"/>
  <c r="W1169" i="11" s="1"/>
  <c r="T1185" i="11"/>
  <c r="U1185" i="11" s="1"/>
  <c r="V1185" i="11" s="1"/>
  <c r="W1185" i="11" s="1"/>
  <c r="T1217" i="11"/>
  <c r="U1217" i="11" s="1"/>
  <c r="V1217" i="11" s="1"/>
  <c r="W1217" i="11" s="1"/>
  <c r="T1233" i="11"/>
  <c r="U1233" i="11" s="1"/>
  <c r="V1233" i="11" s="1"/>
  <c r="W1233" i="11" s="1"/>
  <c r="T1249" i="11"/>
  <c r="U1249" i="11" s="1"/>
  <c r="V1249" i="11" s="1"/>
  <c r="W1249" i="11" s="1"/>
  <c r="T1265" i="11"/>
  <c r="U1265" i="11" s="1"/>
  <c r="V1265" i="11" s="1"/>
  <c r="W1265" i="11" s="1"/>
  <c r="T1281" i="11"/>
  <c r="U1281" i="11" s="1"/>
  <c r="V1281" i="11" s="1"/>
  <c r="W1281" i="11" s="1"/>
  <c r="T1313" i="11"/>
  <c r="U1313" i="11" s="1"/>
  <c r="V1313" i="11" s="1"/>
  <c r="W1313" i="11" s="1"/>
  <c r="T1329" i="11"/>
  <c r="U1329" i="11" s="1"/>
  <c r="V1329" i="11" s="1"/>
  <c r="W1329" i="11" s="1"/>
  <c r="T1345" i="11"/>
  <c r="U1345" i="11" s="1"/>
  <c r="V1345" i="11" s="1"/>
  <c r="W1345" i="11" s="1"/>
  <c r="T1361" i="11"/>
  <c r="U1361" i="11" s="1"/>
  <c r="V1361" i="11" s="1"/>
  <c r="W1361" i="11" s="1"/>
  <c r="T1377" i="11"/>
  <c r="U1377" i="11" s="1"/>
  <c r="V1377" i="11" s="1"/>
  <c r="W1377" i="11" s="1"/>
  <c r="T1393" i="11"/>
  <c r="U1393" i="11" s="1"/>
  <c r="V1393" i="11" s="1"/>
  <c r="W1393" i="11" s="1"/>
  <c r="T1409" i="11"/>
  <c r="U1409" i="11" s="1"/>
  <c r="V1409" i="11" s="1"/>
  <c r="W1409" i="11" s="1"/>
  <c r="T1425" i="11"/>
  <c r="U1425" i="11" s="1"/>
  <c r="V1425" i="11" s="1"/>
  <c r="W1425" i="11" s="1"/>
  <c r="T1441" i="11"/>
  <c r="U1441" i="11" s="1"/>
  <c r="V1441" i="11" s="1"/>
  <c r="W1441" i="11" s="1"/>
  <c r="T1457" i="11"/>
  <c r="U1457" i="11" s="1"/>
  <c r="V1457" i="11" s="1"/>
  <c r="W1457" i="11" s="1"/>
  <c r="T1473" i="11"/>
  <c r="U1473" i="11" s="1"/>
  <c r="V1473" i="11" s="1"/>
  <c r="W1473" i="11" s="1"/>
  <c r="T1489" i="11"/>
  <c r="U1489" i="11" s="1"/>
  <c r="V1489" i="11" s="1"/>
  <c r="W1489" i="11" s="1"/>
  <c r="T1505" i="11"/>
  <c r="U1505" i="11" s="1"/>
  <c r="V1505" i="11" s="1"/>
  <c r="W1505" i="11" s="1"/>
  <c r="T1625" i="11"/>
  <c r="U1625" i="11" s="1"/>
  <c r="V1625" i="11" s="1"/>
  <c r="W1625" i="11" s="1"/>
  <c r="T1641" i="11"/>
  <c r="U1641" i="11" s="1"/>
  <c r="V1641" i="11" s="1"/>
  <c r="W1641" i="11" s="1"/>
  <c r="T1673" i="11"/>
  <c r="U1673" i="11" s="1"/>
  <c r="V1673" i="11" s="1"/>
  <c r="W1673" i="11" s="1"/>
  <c r="T1705" i="11"/>
  <c r="U1705" i="11" s="1"/>
  <c r="V1705" i="11" s="1"/>
  <c r="W1705" i="11" s="1"/>
  <c r="T1801" i="11"/>
  <c r="U1801" i="11" s="1"/>
  <c r="V1801" i="11" s="1"/>
  <c r="W1801" i="11" s="1"/>
  <c r="T1849" i="11"/>
  <c r="U1849" i="11" s="1"/>
  <c r="V1849" i="11" s="1"/>
  <c r="W1849" i="11" s="1"/>
  <c r="T1881" i="11"/>
  <c r="U1881" i="11" s="1"/>
  <c r="V1881" i="11" s="1"/>
  <c r="W1881" i="11" s="1"/>
  <c r="T1945" i="11"/>
  <c r="U1945" i="11" s="1"/>
  <c r="V1945" i="11" s="1"/>
  <c r="W1945" i="11" s="1"/>
  <c r="T920" i="11"/>
  <c r="U920" i="11" s="1"/>
  <c r="V920" i="11" s="1"/>
  <c r="W920" i="11" s="1"/>
  <c r="T1116" i="11"/>
  <c r="U1116" i="11" s="1"/>
  <c r="V1116" i="11" s="1"/>
  <c r="W1116" i="11" s="1"/>
  <c r="T1148" i="11"/>
  <c r="U1148" i="11" s="1"/>
  <c r="V1148" i="11" s="1"/>
  <c r="W1148" i="11" s="1"/>
  <c r="T1692" i="11"/>
  <c r="U1692" i="11" s="1"/>
  <c r="V1692" i="11" s="1"/>
  <c r="W1692" i="11" s="1"/>
  <c r="T1868" i="11"/>
  <c r="U1868" i="11" s="1"/>
  <c r="V1868" i="11" s="1"/>
  <c r="W1868" i="11" s="1"/>
  <c r="T1884" i="11"/>
  <c r="U1884" i="11" s="1"/>
  <c r="V1884" i="11" s="1"/>
  <c r="W1884" i="11" s="1"/>
  <c r="T1916" i="11"/>
  <c r="U1916" i="11" s="1"/>
  <c r="V1916" i="11" s="1"/>
  <c r="W1916" i="11" s="1"/>
  <c r="T1008" i="11"/>
  <c r="U1008" i="11" s="1"/>
  <c r="V1008" i="11" s="1"/>
  <c r="W1008" i="11" s="1"/>
  <c r="T1904" i="11"/>
  <c r="U1904" i="11" s="1"/>
  <c r="V1904" i="11" s="1"/>
  <c r="W1904" i="11" s="1"/>
  <c r="T1920" i="11"/>
  <c r="U1920" i="11" s="1"/>
  <c r="V1920" i="11" s="1"/>
  <c r="W1920" i="11" s="1"/>
  <c r="T277" i="11"/>
  <c r="U277" i="11" s="1"/>
  <c r="V277" i="11" s="1"/>
  <c r="W277" i="11" s="1"/>
  <c r="T301" i="11"/>
  <c r="U301" i="11" s="1"/>
  <c r="V301" i="11" s="1"/>
  <c r="W301" i="11" s="1"/>
  <c r="T317" i="11"/>
  <c r="U317" i="11" s="1"/>
  <c r="V317" i="11" s="1"/>
  <c r="W317" i="11" s="1"/>
  <c r="T441" i="11"/>
  <c r="U441" i="11" s="1"/>
  <c r="V441" i="11" s="1"/>
  <c r="W441" i="11" s="1"/>
  <c r="T489" i="11"/>
  <c r="U489" i="11" s="1"/>
  <c r="V489" i="11" s="1"/>
  <c r="W489" i="11" s="1"/>
  <c r="T629" i="11"/>
  <c r="U629" i="11" s="1"/>
  <c r="V629" i="11" s="1"/>
  <c r="W629" i="11" s="1"/>
  <c r="T913" i="11"/>
  <c r="U913" i="11" s="1"/>
  <c r="V913" i="11" s="1"/>
  <c r="W913" i="11" s="1"/>
  <c r="T1009" i="11"/>
  <c r="U1009" i="11" s="1"/>
  <c r="V1009" i="11" s="1"/>
  <c r="W1009" i="11" s="1"/>
  <c r="T1017" i="11"/>
  <c r="U1017" i="11" s="1"/>
  <c r="V1017" i="11" s="1"/>
  <c r="W1017" i="11" s="1"/>
  <c r="T1033" i="11"/>
  <c r="U1033" i="11" s="1"/>
  <c r="V1033" i="11" s="1"/>
  <c r="W1033" i="11" s="1"/>
  <c r="T1049" i="11"/>
  <c r="U1049" i="11" s="1"/>
  <c r="V1049" i="11" s="1"/>
  <c r="W1049" i="11" s="1"/>
  <c r="T1065" i="11"/>
  <c r="U1065" i="11" s="1"/>
  <c r="V1065" i="11" s="1"/>
  <c r="W1065" i="11" s="1"/>
  <c r="T1081" i="11"/>
  <c r="U1081" i="11" s="1"/>
  <c r="V1081" i="11" s="1"/>
  <c r="W1081" i="11" s="1"/>
  <c r="T1097" i="11"/>
  <c r="U1097" i="11" s="1"/>
  <c r="V1097" i="11" s="1"/>
  <c r="W1097" i="11" s="1"/>
  <c r="T1193" i="11"/>
  <c r="U1193" i="11" s="1"/>
  <c r="V1193" i="11" s="1"/>
  <c r="W1193" i="11" s="1"/>
  <c r="T1305" i="11"/>
  <c r="U1305" i="11" s="1"/>
  <c r="V1305" i="11" s="1"/>
  <c r="W1305" i="11" s="1"/>
  <c r="T1521" i="11"/>
  <c r="U1521" i="11" s="1"/>
  <c r="V1521" i="11" s="1"/>
  <c r="W1521" i="11" s="1"/>
  <c r="T1537" i="11"/>
  <c r="U1537" i="11" s="1"/>
  <c r="V1537" i="11" s="1"/>
  <c r="W1537" i="11" s="1"/>
  <c r="T1553" i="11"/>
  <c r="U1553" i="11" s="1"/>
  <c r="V1553" i="11" s="1"/>
  <c r="W1553" i="11" s="1"/>
  <c r="T1569" i="11"/>
  <c r="U1569" i="11" s="1"/>
  <c r="V1569" i="11" s="1"/>
  <c r="W1569" i="11" s="1"/>
  <c r="T1585" i="11"/>
  <c r="U1585" i="11" s="1"/>
  <c r="V1585" i="11" s="1"/>
  <c r="W1585" i="11" s="1"/>
  <c r="T1601" i="11"/>
  <c r="U1601" i="11" s="1"/>
  <c r="V1601" i="11" s="1"/>
  <c r="W1601" i="11" s="1"/>
  <c r="T1617" i="11"/>
  <c r="U1617" i="11" s="1"/>
  <c r="V1617" i="11" s="1"/>
  <c r="W1617" i="11" s="1"/>
  <c r="T1729" i="11"/>
  <c r="U1729" i="11" s="1"/>
  <c r="V1729" i="11" s="1"/>
  <c r="W1729" i="11" s="1"/>
  <c r="T1961" i="11"/>
  <c r="U1961" i="11" s="1"/>
  <c r="V1961" i="11" s="1"/>
  <c r="W1961" i="11" s="1"/>
  <c r="T1993" i="11"/>
  <c r="U1993" i="11" s="1"/>
  <c r="V1993" i="11" s="1"/>
  <c r="W1993" i="11" s="1"/>
  <c r="T935" i="11"/>
  <c r="U935" i="11" s="1"/>
  <c r="V935" i="11" s="1"/>
  <c r="W935" i="11" s="1"/>
  <c r="T588" i="11"/>
  <c r="U588" i="11" s="1"/>
  <c r="V588" i="11" s="1"/>
  <c r="W588" i="11" s="1"/>
  <c r="T584" i="11"/>
  <c r="U584" i="11" s="1"/>
  <c r="V584" i="11" s="1"/>
  <c r="W584" i="11" s="1"/>
  <c r="T744" i="11"/>
  <c r="U744" i="11" s="1"/>
  <c r="V744" i="11" s="1"/>
  <c r="W744" i="11" s="1"/>
  <c r="T971" i="11"/>
  <c r="U971" i="11" s="1"/>
  <c r="V971" i="11" s="1"/>
  <c r="W971" i="11" s="1"/>
  <c r="T821" i="11"/>
  <c r="U821" i="11" s="1"/>
  <c r="V821" i="11" s="1"/>
  <c r="W821" i="11" s="1"/>
  <c r="T548" i="11"/>
  <c r="U548" i="11" s="1"/>
  <c r="V548" i="11" s="1"/>
  <c r="W548" i="11" s="1"/>
  <c r="T881" i="11"/>
  <c r="U881" i="11" s="1"/>
  <c r="V881" i="11" s="1"/>
  <c r="W881" i="11" s="1"/>
  <c r="T72" i="11"/>
  <c r="U72" i="11" s="1"/>
  <c r="V72" i="11" s="1"/>
  <c r="W72" i="11" s="1"/>
  <c r="T349" i="11"/>
  <c r="U349" i="11" s="1"/>
  <c r="V349" i="11" s="1"/>
  <c r="W349" i="11" s="1"/>
  <c r="T993" i="11"/>
  <c r="U993" i="11" s="1"/>
  <c r="V993" i="11" s="1"/>
  <c r="W993" i="11" s="1"/>
  <c r="T734" i="11"/>
  <c r="U734" i="11" s="1"/>
  <c r="V734" i="11" s="1"/>
  <c r="W734" i="11" s="1"/>
  <c r="T272" i="11"/>
  <c r="U272" i="11" s="1"/>
  <c r="V272" i="11" s="1"/>
  <c r="W272" i="11" s="1"/>
  <c r="T962" i="11"/>
  <c r="U962" i="11" s="1"/>
  <c r="V962" i="11" s="1"/>
  <c r="W962" i="11" s="1"/>
  <c r="T650" i="11"/>
  <c r="U650" i="11" s="1"/>
  <c r="V650" i="11" s="1"/>
  <c r="W650" i="11" s="1"/>
  <c r="T276" i="11"/>
  <c r="U276" i="11" s="1"/>
  <c r="V276" i="11" s="1"/>
  <c r="W276" i="11" s="1"/>
  <c r="T765" i="11"/>
  <c r="U765" i="11" s="1"/>
  <c r="V765" i="11" s="1"/>
  <c r="W765" i="11" s="1"/>
  <c r="T1942" i="11"/>
  <c r="U1942" i="11" s="1"/>
  <c r="V1942" i="11" s="1"/>
  <c r="W1942" i="11" s="1"/>
  <c r="T461" i="11"/>
  <c r="U461" i="11" s="1"/>
  <c r="V461" i="11" s="1"/>
  <c r="W461" i="11" s="1"/>
  <c r="T937" i="11"/>
  <c r="U937" i="11" s="1"/>
  <c r="V937" i="11" s="1"/>
  <c r="W937" i="11" s="1"/>
  <c r="T809" i="11"/>
  <c r="U809" i="11" s="1"/>
  <c r="V809" i="11" s="1"/>
  <c r="W809" i="11" s="1"/>
  <c r="T474" i="11"/>
  <c r="U474" i="11" s="1"/>
  <c r="V474" i="11" s="1"/>
  <c r="W474" i="11" s="1"/>
  <c r="T775" i="11"/>
  <c r="U775" i="11" s="1"/>
  <c r="V775" i="11" s="1"/>
  <c r="W775" i="11" s="1"/>
  <c r="T848" i="11"/>
  <c r="U848" i="11" s="1"/>
  <c r="V848" i="11" s="1"/>
  <c r="W848" i="11" s="1"/>
  <c r="T784" i="11"/>
  <c r="U784" i="11" s="1"/>
  <c r="V784" i="11" s="1"/>
  <c r="W784" i="11" s="1"/>
  <c r="T712" i="11"/>
  <c r="U712" i="11" s="1"/>
  <c r="V712" i="11" s="1"/>
  <c r="W712" i="11" s="1"/>
  <c r="T595" i="11"/>
  <c r="U595" i="11" s="1"/>
  <c r="V595" i="11" s="1"/>
  <c r="W595" i="11" s="1"/>
  <c r="T973" i="11"/>
  <c r="U973" i="11" s="1"/>
  <c r="V973" i="11" s="1"/>
  <c r="W973" i="11" s="1"/>
  <c r="T743" i="11"/>
  <c r="U743" i="11" s="1"/>
  <c r="V743" i="11" s="1"/>
  <c r="W743" i="11" s="1"/>
  <c r="T227" i="11"/>
  <c r="U227" i="11" s="1"/>
  <c r="V227" i="11" s="1"/>
  <c r="W227" i="11" s="1"/>
  <c r="T586" i="11"/>
  <c r="U586" i="11" s="1"/>
  <c r="V586" i="11" s="1"/>
  <c r="W586" i="11" s="1"/>
  <c r="T915" i="11"/>
  <c r="U915" i="11" s="1"/>
  <c r="V915" i="11" s="1"/>
  <c r="W915" i="11" s="1"/>
  <c r="T609" i="11"/>
  <c r="U609" i="11" s="1"/>
  <c r="V609" i="11" s="1"/>
  <c r="W609" i="11" s="1"/>
  <c r="T673" i="11"/>
  <c r="U673" i="11" s="1"/>
  <c r="V673" i="11" s="1"/>
  <c r="W673" i="11" s="1"/>
  <c r="T897" i="11"/>
  <c r="U897" i="11" s="1"/>
  <c r="V897" i="11" s="1"/>
  <c r="W897" i="11" s="1"/>
  <c r="T1045" i="11"/>
  <c r="U1045" i="11" s="1"/>
  <c r="V1045" i="11" s="1"/>
  <c r="W1045" i="11" s="1"/>
  <c r="T1077" i="11"/>
  <c r="U1077" i="11" s="1"/>
  <c r="V1077" i="11" s="1"/>
  <c r="W1077" i="11" s="1"/>
  <c r="T1109" i="11"/>
  <c r="U1109" i="11" s="1"/>
  <c r="V1109" i="11" s="1"/>
  <c r="W1109" i="11" s="1"/>
  <c r="T1301" i="11"/>
  <c r="U1301" i="11" s="1"/>
  <c r="V1301" i="11" s="1"/>
  <c r="W1301" i="11" s="1"/>
  <c r="T1517" i="11"/>
  <c r="U1517" i="11" s="1"/>
  <c r="V1517" i="11" s="1"/>
  <c r="W1517" i="11" s="1"/>
  <c r="T1533" i="11"/>
  <c r="U1533" i="11" s="1"/>
  <c r="V1533" i="11" s="1"/>
  <c r="W1533" i="11" s="1"/>
  <c r="T1565" i="11"/>
  <c r="U1565" i="11" s="1"/>
  <c r="V1565" i="11" s="1"/>
  <c r="W1565" i="11" s="1"/>
  <c r="T1597" i="11"/>
  <c r="U1597" i="11" s="1"/>
  <c r="V1597" i="11" s="1"/>
  <c r="W1597" i="11" s="1"/>
  <c r="T1989" i="11"/>
  <c r="U1989" i="11" s="1"/>
  <c r="V1989" i="11" s="1"/>
  <c r="W1989" i="11" s="1"/>
  <c r="T554" i="11"/>
  <c r="U554" i="11" s="1"/>
  <c r="V554" i="11" s="1"/>
  <c r="W554" i="11" s="1"/>
  <c r="T331" i="11"/>
  <c r="U331" i="11" s="1"/>
  <c r="V331" i="11" s="1"/>
  <c r="W331" i="11" s="1"/>
  <c r="T1947" i="11"/>
  <c r="U1947" i="11" s="1"/>
  <c r="V1947" i="11" s="1"/>
  <c r="W1947" i="11" s="1"/>
  <c r="T2003" i="11"/>
  <c r="U2003" i="11" s="1"/>
  <c r="V2003" i="11" s="1"/>
  <c r="W2003" i="11" s="1"/>
  <c r="T1108" i="11"/>
  <c r="U1108" i="11" s="1"/>
  <c r="V1108" i="11" s="1"/>
  <c r="W1108" i="11" s="1"/>
  <c r="T1684" i="11"/>
  <c r="U1684" i="11" s="1"/>
  <c r="V1684" i="11" s="1"/>
  <c r="W1684" i="11" s="1"/>
  <c r="T1700" i="11"/>
  <c r="U1700" i="11" s="1"/>
  <c r="V1700" i="11" s="1"/>
  <c r="W1700" i="11" s="1"/>
  <c r="T676" i="11"/>
  <c r="U676" i="11" s="1"/>
  <c r="V676" i="11" s="1"/>
  <c r="W676" i="11" s="1"/>
  <c r="T684" i="11"/>
  <c r="U684" i="11" s="1"/>
  <c r="V684" i="11" s="1"/>
  <c r="W684" i="11" s="1"/>
  <c r="T1188" i="11"/>
  <c r="U1188" i="11" s="1"/>
  <c r="V1188" i="11" s="1"/>
  <c r="W1188" i="11" s="1"/>
  <c r="T1716" i="11"/>
  <c r="U1716" i="11" s="1"/>
  <c r="V1716" i="11" s="1"/>
  <c r="W1716" i="11" s="1"/>
  <c r="T1812" i="11"/>
  <c r="U1812" i="11" s="1"/>
  <c r="V1812" i="11" s="1"/>
  <c r="W1812" i="11" s="1"/>
  <c r="T101" i="11"/>
  <c r="U101" i="11" s="1"/>
  <c r="V101" i="11" s="1"/>
  <c r="W101" i="11" s="1"/>
  <c r="T253" i="11"/>
  <c r="U253" i="11" s="1"/>
  <c r="V253" i="11" s="1"/>
  <c r="W253" i="11" s="1"/>
  <c r="T417" i="11"/>
  <c r="U417" i="11" s="1"/>
  <c r="V417" i="11" s="1"/>
  <c r="W417" i="11" s="1"/>
  <c r="T513" i="11"/>
  <c r="U513" i="11" s="1"/>
  <c r="V513" i="11" s="1"/>
  <c r="W513" i="11" s="1"/>
  <c r="T681" i="11"/>
  <c r="U681" i="11" s="1"/>
  <c r="V681" i="11" s="1"/>
  <c r="W681" i="11" s="1"/>
  <c r="T1149" i="11"/>
  <c r="U1149" i="11" s="1"/>
  <c r="V1149" i="11" s="1"/>
  <c r="W1149" i="11" s="1"/>
  <c r="T1229" i="11"/>
  <c r="U1229" i="11" s="1"/>
  <c r="V1229" i="11" s="1"/>
  <c r="W1229" i="11" s="1"/>
  <c r="T1261" i="11"/>
  <c r="U1261" i="11" s="1"/>
  <c r="V1261" i="11" s="1"/>
  <c r="W1261" i="11" s="1"/>
  <c r="T1277" i="11"/>
  <c r="U1277" i="11" s="1"/>
  <c r="V1277" i="11" s="1"/>
  <c r="W1277" i="11" s="1"/>
  <c r="T1293" i="11"/>
  <c r="U1293" i="11" s="1"/>
  <c r="V1293" i="11" s="1"/>
  <c r="W1293" i="11" s="1"/>
  <c r="T1325" i="11"/>
  <c r="U1325" i="11" s="1"/>
  <c r="V1325" i="11" s="1"/>
  <c r="W1325" i="11" s="1"/>
  <c r="T1357" i="11"/>
  <c r="U1357" i="11" s="1"/>
  <c r="V1357" i="11" s="1"/>
  <c r="W1357" i="11" s="1"/>
  <c r="T1389" i="11"/>
  <c r="U1389" i="11" s="1"/>
  <c r="V1389" i="11" s="1"/>
  <c r="W1389" i="11" s="1"/>
  <c r="T1421" i="11"/>
  <c r="U1421" i="11" s="1"/>
  <c r="V1421" i="11" s="1"/>
  <c r="W1421" i="11" s="1"/>
  <c r="T1453" i="11"/>
  <c r="U1453" i="11" s="1"/>
  <c r="V1453" i="11" s="1"/>
  <c r="W1453" i="11" s="1"/>
  <c r="T1717" i="11"/>
  <c r="U1717" i="11" s="1"/>
  <c r="V1717" i="11" s="1"/>
  <c r="W1717" i="11" s="1"/>
  <c r="T1781" i="11"/>
  <c r="U1781" i="11" s="1"/>
  <c r="V1781" i="11" s="1"/>
  <c r="W1781" i="11" s="1"/>
  <c r="T1813" i="11"/>
  <c r="U1813" i="11" s="1"/>
  <c r="V1813" i="11" s="1"/>
  <c r="W1813" i="11" s="1"/>
  <c r="T1861" i="11"/>
  <c r="U1861" i="11" s="1"/>
  <c r="V1861" i="11" s="1"/>
  <c r="W1861" i="11" s="1"/>
  <c r="T1877" i="11"/>
  <c r="U1877" i="11" s="1"/>
  <c r="V1877" i="11" s="1"/>
  <c r="W1877" i="11" s="1"/>
  <c r="T1893" i="11"/>
  <c r="U1893" i="11" s="1"/>
  <c r="V1893" i="11" s="1"/>
  <c r="W1893" i="11" s="1"/>
  <c r="T1941" i="11"/>
  <c r="U1941" i="11" s="1"/>
  <c r="V1941" i="11" s="1"/>
  <c r="W1941" i="11" s="1"/>
  <c r="T708" i="11"/>
  <c r="U708" i="11" s="1"/>
  <c r="V708" i="11" s="1"/>
  <c r="W708" i="11" s="1"/>
  <c r="T438" i="11"/>
  <c r="U438" i="11" s="1"/>
  <c r="V438" i="11" s="1"/>
  <c r="W438" i="11" s="1"/>
  <c r="T713" i="11"/>
  <c r="U713" i="11" s="1"/>
  <c r="V713" i="11" s="1"/>
  <c r="W713" i="11" s="1"/>
  <c r="T587" i="11"/>
  <c r="U587" i="11" s="1"/>
  <c r="V587" i="11" s="1"/>
  <c r="W587" i="11" s="1"/>
  <c r="T280" i="11"/>
  <c r="U280" i="11" s="1"/>
  <c r="V280" i="11" s="1"/>
  <c r="W280" i="11" s="1"/>
  <c r="T948" i="11"/>
  <c r="U948" i="11" s="1"/>
  <c r="V948" i="11" s="1"/>
  <c r="W948" i="11" s="1"/>
  <c r="T128" i="11"/>
  <c r="U128" i="11" s="1"/>
  <c r="V128" i="11" s="1"/>
  <c r="W128" i="11" s="1"/>
  <c r="T1658" i="11"/>
  <c r="U1658" i="11" s="1"/>
  <c r="V1658" i="11" s="1"/>
  <c r="W1658" i="11" s="1"/>
  <c r="T1674" i="11"/>
  <c r="U1674" i="11" s="1"/>
  <c r="V1674" i="11" s="1"/>
  <c r="W1674" i="11" s="1"/>
  <c r="T1706" i="11"/>
  <c r="U1706" i="11" s="1"/>
  <c r="V1706" i="11" s="1"/>
  <c r="W1706" i="11" s="1"/>
  <c r="T1722" i="11"/>
  <c r="U1722" i="11" s="1"/>
  <c r="V1722" i="11" s="1"/>
  <c r="W1722" i="11" s="1"/>
  <c r="T1762" i="11"/>
  <c r="U1762" i="11" s="1"/>
  <c r="V1762" i="11" s="1"/>
  <c r="W1762" i="11" s="1"/>
  <c r="T1842" i="11"/>
  <c r="U1842" i="11" s="1"/>
  <c r="V1842" i="11" s="1"/>
  <c r="W1842" i="11" s="1"/>
  <c r="T891" i="11"/>
  <c r="U891" i="11" s="1"/>
  <c r="V891" i="11" s="1"/>
  <c r="W891" i="11" s="1"/>
  <c r="T882" i="11"/>
  <c r="U882" i="11" s="1"/>
  <c r="V882" i="11" s="1"/>
  <c r="W882" i="11" s="1"/>
  <c r="T175" i="11"/>
  <c r="U175" i="11" s="1"/>
  <c r="V175" i="11" s="1"/>
  <c r="W175" i="11" s="1"/>
  <c r="T202" i="11"/>
  <c r="U202" i="11" s="1"/>
  <c r="V202" i="11" s="1"/>
  <c r="W202" i="11" s="1"/>
  <c r="T204" i="11"/>
  <c r="U204" i="11" s="1"/>
  <c r="V204" i="11" s="1"/>
  <c r="W204" i="11" s="1"/>
  <c r="T251" i="11"/>
  <c r="U251" i="11" s="1"/>
  <c r="V251" i="11" s="1"/>
  <c r="W251" i="11" s="1"/>
  <c r="T905" i="11"/>
  <c r="U905" i="11" s="1"/>
  <c r="V905" i="11" s="1"/>
  <c r="W905" i="11" s="1"/>
  <c r="T896" i="11"/>
  <c r="U896" i="11" s="1"/>
  <c r="V896" i="11" s="1"/>
  <c r="W896" i="11" s="1"/>
  <c r="T526" i="11"/>
  <c r="U526" i="11" s="1"/>
  <c r="V526" i="11" s="1"/>
  <c r="W526" i="11" s="1"/>
  <c r="T999" i="11"/>
  <c r="U999" i="11" s="1"/>
  <c r="V999" i="11" s="1"/>
  <c r="W999" i="11" s="1"/>
  <c r="T212" i="11"/>
  <c r="U212" i="11" s="1"/>
  <c r="V212" i="11" s="1"/>
  <c r="W212" i="11" s="1"/>
  <c r="T311" i="11"/>
  <c r="U311" i="11" s="1"/>
  <c r="V311" i="11" s="1"/>
  <c r="W311" i="11" s="1"/>
  <c r="T585" i="11"/>
  <c r="U585" i="11" s="1"/>
  <c r="V585" i="11" s="1"/>
  <c r="W585" i="11" s="1"/>
  <c r="T426" i="11"/>
  <c r="U426" i="11" s="1"/>
  <c r="V426" i="11" s="1"/>
  <c r="W426" i="11" s="1"/>
  <c r="T226" i="11"/>
  <c r="U226" i="11" s="1"/>
  <c r="V226" i="11" s="1"/>
  <c r="W226" i="11" s="1"/>
  <c r="T946" i="11"/>
  <c r="U946" i="11" s="1"/>
  <c r="V946" i="11" s="1"/>
  <c r="W946" i="11" s="1"/>
  <c r="T1897" i="11"/>
  <c r="U1897" i="11" s="1"/>
  <c r="V1897" i="11" s="1"/>
  <c r="W1897" i="11" s="1"/>
  <c r="T1006" i="11"/>
  <c r="U1006" i="11" s="1"/>
  <c r="V1006" i="11" s="1"/>
  <c r="W1006" i="11" s="1"/>
  <c r="T1022" i="11"/>
  <c r="U1022" i="11" s="1"/>
  <c r="V1022" i="11" s="1"/>
  <c r="W1022" i="11" s="1"/>
  <c r="T1038" i="11"/>
  <c r="U1038" i="11" s="1"/>
  <c r="V1038" i="11" s="1"/>
  <c r="W1038" i="11" s="1"/>
  <c r="T1054" i="11"/>
  <c r="U1054" i="11" s="1"/>
  <c r="V1054" i="11" s="1"/>
  <c r="W1054" i="11" s="1"/>
  <c r="T1070" i="11"/>
  <c r="U1070" i="11" s="1"/>
  <c r="V1070" i="11" s="1"/>
  <c r="W1070" i="11" s="1"/>
  <c r="T1086" i="11"/>
  <c r="U1086" i="11" s="1"/>
  <c r="V1086" i="11" s="1"/>
  <c r="W1086" i="11" s="1"/>
  <c r="T1102" i="11"/>
  <c r="U1102" i="11" s="1"/>
  <c r="V1102" i="11" s="1"/>
  <c r="W1102" i="11" s="1"/>
  <c r="T1118" i="11"/>
  <c r="U1118" i="11" s="1"/>
  <c r="V1118" i="11" s="1"/>
  <c r="W1118" i="11" s="1"/>
  <c r="T1134" i="11"/>
  <c r="U1134" i="11" s="1"/>
  <c r="V1134" i="11" s="1"/>
  <c r="W1134" i="11" s="1"/>
  <c r="T1150" i="11"/>
  <c r="U1150" i="11" s="1"/>
  <c r="V1150" i="11" s="1"/>
  <c r="W1150" i="11" s="1"/>
  <c r="T1166" i="11"/>
  <c r="U1166" i="11" s="1"/>
  <c r="V1166" i="11" s="1"/>
  <c r="W1166" i="11" s="1"/>
  <c r="T1182" i="11"/>
  <c r="U1182" i="11" s="1"/>
  <c r="V1182" i="11" s="1"/>
  <c r="W1182" i="11" s="1"/>
  <c r="T1198" i="11"/>
  <c r="U1198" i="11" s="1"/>
  <c r="V1198" i="11" s="1"/>
  <c r="W1198" i="11" s="1"/>
  <c r="T1214" i="11"/>
  <c r="U1214" i="11" s="1"/>
  <c r="V1214" i="11" s="1"/>
  <c r="W1214" i="11" s="1"/>
  <c r="T1230" i="11"/>
  <c r="U1230" i="11" s="1"/>
  <c r="V1230" i="11" s="1"/>
  <c r="W1230" i="11" s="1"/>
  <c r="T1254" i="11"/>
  <c r="U1254" i="11" s="1"/>
  <c r="V1254" i="11" s="1"/>
  <c r="W1254" i="11" s="1"/>
  <c r="T1270" i="11"/>
  <c r="U1270" i="11" s="1"/>
  <c r="V1270" i="11" s="1"/>
  <c r="W1270" i="11" s="1"/>
  <c r="T1286" i="11"/>
  <c r="U1286" i="11" s="1"/>
  <c r="V1286" i="11" s="1"/>
  <c r="W1286" i="11" s="1"/>
  <c r="T1302" i="11"/>
  <c r="U1302" i="11" s="1"/>
  <c r="V1302" i="11" s="1"/>
  <c r="W1302" i="11" s="1"/>
  <c r="T1318" i="11"/>
  <c r="U1318" i="11" s="1"/>
  <c r="V1318" i="11" s="1"/>
  <c r="W1318" i="11" s="1"/>
  <c r="T1334" i="11"/>
  <c r="U1334" i="11" s="1"/>
  <c r="V1334" i="11" s="1"/>
  <c r="W1334" i="11" s="1"/>
  <c r="T1350" i="11"/>
  <c r="U1350" i="11" s="1"/>
  <c r="V1350" i="11" s="1"/>
  <c r="W1350" i="11" s="1"/>
  <c r="T1366" i="11"/>
  <c r="U1366" i="11" s="1"/>
  <c r="V1366" i="11" s="1"/>
  <c r="W1366" i="11" s="1"/>
  <c r="T1382" i="11"/>
  <c r="U1382" i="11" s="1"/>
  <c r="V1382" i="11" s="1"/>
  <c r="W1382" i="11" s="1"/>
  <c r="T1406" i="11"/>
  <c r="U1406" i="11" s="1"/>
  <c r="V1406" i="11" s="1"/>
  <c r="W1406" i="11" s="1"/>
  <c r="T1422" i="11"/>
  <c r="U1422" i="11" s="1"/>
  <c r="V1422" i="11" s="1"/>
  <c r="W1422" i="11" s="1"/>
  <c r="T1438" i="11"/>
  <c r="U1438" i="11" s="1"/>
  <c r="V1438" i="11" s="1"/>
  <c r="W1438" i="11" s="1"/>
  <c r="T1454" i="11"/>
  <c r="U1454" i="11" s="1"/>
  <c r="V1454" i="11" s="1"/>
  <c r="W1454" i="11" s="1"/>
  <c r="T1470" i="11"/>
  <c r="U1470" i="11" s="1"/>
  <c r="V1470" i="11" s="1"/>
  <c r="W1470" i="11" s="1"/>
  <c r="T1486" i="11"/>
  <c r="U1486" i="11" s="1"/>
  <c r="V1486" i="11" s="1"/>
  <c r="W1486" i="11" s="1"/>
  <c r="T1502" i="11"/>
  <c r="U1502" i="11" s="1"/>
  <c r="V1502" i="11" s="1"/>
  <c r="W1502" i="11" s="1"/>
  <c r="T1518" i="11"/>
  <c r="U1518" i="11" s="1"/>
  <c r="V1518" i="11" s="1"/>
  <c r="W1518" i="11" s="1"/>
  <c r="T1534" i="11"/>
  <c r="U1534" i="11" s="1"/>
  <c r="V1534" i="11" s="1"/>
  <c r="W1534" i="11" s="1"/>
  <c r="T1550" i="11"/>
  <c r="U1550" i="11" s="1"/>
  <c r="V1550" i="11" s="1"/>
  <c r="W1550" i="11" s="1"/>
  <c r="T1566" i="11"/>
  <c r="U1566" i="11" s="1"/>
  <c r="V1566" i="11" s="1"/>
  <c r="W1566" i="11" s="1"/>
  <c r="T1582" i="11"/>
  <c r="U1582" i="11" s="1"/>
  <c r="V1582" i="11" s="1"/>
  <c r="W1582" i="11" s="1"/>
  <c r="T1598" i="11"/>
  <c r="U1598" i="11" s="1"/>
  <c r="V1598" i="11" s="1"/>
  <c r="W1598" i="11" s="1"/>
  <c r="T1614" i="11"/>
  <c r="U1614" i="11" s="1"/>
  <c r="V1614" i="11" s="1"/>
  <c r="W1614" i="11" s="1"/>
  <c r="T1630" i="11"/>
  <c r="U1630" i="11" s="1"/>
  <c r="V1630" i="11" s="1"/>
  <c r="W1630" i="11" s="1"/>
  <c r="T1654" i="11"/>
  <c r="U1654" i="11" s="1"/>
  <c r="V1654" i="11" s="1"/>
  <c r="W1654" i="11" s="1"/>
  <c r="T1678" i="11"/>
  <c r="U1678" i="11" s="1"/>
  <c r="V1678" i="11" s="1"/>
  <c r="W1678" i="11" s="1"/>
  <c r="T1694" i="11"/>
  <c r="U1694" i="11" s="1"/>
  <c r="V1694" i="11" s="1"/>
  <c r="W1694" i="11" s="1"/>
  <c r="T1726" i="11"/>
  <c r="U1726" i="11" s="1"/>
  <c r="V1726" i="11" s="1"/>
  <c r="W1726" i="11" s="1"/>
  <c r="T1742" i="11"/>
  <c r="U1742" i="11" s="1"/>
  <c r="V1742" i="11" s="1"/>
  <c r="W1742" i="11" s="1"/>
  <c r="T1766" i="11"/>
  <c r="U1766" i="11" s="1"/>
  <c r="V1766" i="11" s="1"/>
  <c r="W1766" i="11" s="1"/>
  <c r="T1790" i="11"/>
  <c r="U1790" i="11" s="1"/>
  <c r="V1790" i="11" s="1"/>
  <c r="W1790" i="11" s="1"/>
  <c r="T1806" i="11"/>
  <c r="U1806" i="11" s="1"/>
  <c r="V1806" i="11" s="1"/>
  <c r="W1806" i="11" s="1"/>
  <c r="T1822" i="11"/>
  <c r="U1822" i="11" s="1"/>
  <c r="V1822" i="11" s="1"/>
  <c r="W1822" i="11" s="1"/>
  <c r="T1838" i="11"/>
  <c r="U1838" i="11" s="1"/>
  <c r="V1838" i="11" s="1"/>
  <c r="W1838" i="11" s="1"/>
  <c r="T1854" i="11"/>
  <c r="U1854" i="11" s="1"/>
  <c r="V1854" i="11" s="1"/>
  <c r="W1854" i="11" s="1"/>
  <c r="T1878" i="11"/>
  <c r="U1878" i="11" s="1"/>
  <c r="V1878" i="11" s="1"/>
  <c r="W1878" i="11" s="1"/>
  <c r="T1894" i="11"/>
  <c r="U1894" i="11" s="1"/>
  <c r="V1894" i="11" s="1"/>
  <c r="W1894" i="11" s="1"/>
  <c r="T1910" i="11"/>
  <c r="U1910" i="11" s="1"/>
  <c r="V1910" i="11" s="1"/>
  <c r="W1910" i="11" s="1"/>
  <c r="T1926" i="11"/>
  <c r="U1926" i="11" s="1"/>
  <c r="V1926" i="11" s="1"/>
  <c r="W1926" i="11" s="1"/>
  <c r="T1958" i="11"/>
  <c r="U1958" i="11" s="1"/>
  <c r="V1958" i="11" s="1"/>
  <c r="W1958" i="11" s="1"/>
  <c r="T1974" i="11"/>
  <c r="U1974" i="11" s="1"/>
  <c r="V1974" i="11" s="1"/>
  <c r="W1974" i="11" s="1"/>
  <c r="T1990" i="11"/>
  <c r="U1990" i="11" s="1"/>
  <c r="V1990" i="11" s="1"/>
  <c r="W1990" i="11" s="1"/>
  <c r="T1650" i="11"/>
  <c r="U1650" i="11" s="1"/>
  <c r="V1650" i="11" s="1"/>
  <c r="W1650" i="11" s="1"/>
  <c r="T1786" i="11"/>
  <c r="U1786" i="11" s="1"/>
  <c r="V1786" i="11" s="1"/>
  <c r="W1786" i="11" s="1"/>
  <c r="T1834" i="11"/>
  <c r="U1834" i="11" s="1"/>
  <c r="V1834" i="11" s="1"/>
  <c r="W1834" i="11" s="1"/>
  <c r="T1890" i="11"/>
  <c r="U1890" i="11" s="1"/>
  <c r="V1890" i="11" s="1"/>
  <c r="W1890" i="11" s="1"/>
  <c r="T1954" i="11"/>
  <c r="U1954" i="11" s="1"/>
  <c r="V1954" i="11" s="1"/>
  <c r="W1954" i="11" s="1"/>
  <c r="T940" i="11"/>
  <c r="U940" i="11" s="1"/>
  <c r="V940" i="11" s="1"/>
  <c r="W940" i="11" s="1"/>
  <c r="T1676" i="11"/>
  <c r="U1676" i="11" s="1"/>
  <c r="V1676" i="11" s="1"/>
  <c r="W1676" i="11" s="1"/>
  <c r="T1900" i="11"/>
  <c r="U1900" i="11" s="1"/>
  <c r="V1900" i="11" s="1"/>
  <c r="W1900" i="11" s="1"/>
  <c r="T49" i="11"/>
  <c r="U49" i="11" s="1"/>
  <c r="V49" i="11" s="1"/>
  <c r="W49" i="11" s="1"/>
  <c r="T289" i="11"/>
  <c r="U289" i="11" s="1"/>
  <c r="V289" i="11" s="1"/>
  <c r="W289" i="11" s="1"/>
  <c r="T361" i="11"/>
  <c r="U361" i="11" s="1"/>
  <c r="V361" i="11" s="1"/>
  <c r="W361" i="11" s="1"/>
  <c r="T453" i="11"/>
  <c r="U453" i="11" s="1"/>
  <c r="V453" i="11" s="1"/>
  <c r="W453" i="11" s="1"/>
  <c r="T493" i="11"/>
  <c r="U493" i="11" s="1"/>
  <c r="V493" i="11" s="1"/>
  <c r="W493" i="11" s="1"/>
  <c r="T573" i="11"/>
  <c r="U573" i="11" s="1"/>
  <c r="V573" i="11" s="1"/>
  <c r="W573" i="11" s="1"/>
  <c r="T633" i="11"/>
  <c r="U633" i="11" s="1"/>
  <c r="V633" i="11" s="1"/>
  <c r="W633" i="11" s="1"/>
  <c r="T665" i="11"/>
  <c r="U665" i="11" s="1"/>
  <c r="V665" i="11" s="1"/>
  <c r="W665" i="11" s="1"/>
  <c r="T677" i="11"/>
  <c r="U677" i="11" s="1"/>
  <c r="V677" i="11" s="1"/>
  <c r="W677" i="11" s="1"/>
  <c r="T693" i="11"/>
  <c r="U693" i="11" s="1"/>
  <c r="V693" i="11" s="1"/>
  <c r="W693" i="11" s="1"/>
  <c r="T745" i="11"/>
  <c r="U745" i="11" s="1"/>
  <c r="V745" i="11" s="1"/>
  <c r="W745" i="11" s="1"/>
  <c r="T761" i="11"/>
  <c r="U761" i="11" s="1"/>
  <c r="V761" i="11" s="1"/>
  <c r="W761" i="11" s="1"/>
  <c r="T1021" i="11"/>
  <c r="U1021" i="11" s="1"/>
  <c r="V1021" i="11" s="1"/>
  <c r="W1021" i="11" s="1"/>
  <c r="T1037" i="11"/>
  <c r="U1037" i="11" s="1"/>
  <c r="V1037" i="11" s="1"/>
  <c r="W1037" i="11" s="1"/>
  <c r="T1053" i="11"/>
  <c r="U1053" i="11" s="1"/>
  <c r="V1053" i="11" s="1"/>
  <c r="W1053" i="11" s="1"/>
  <c r="T1069" i="11"/>
  <c r="U1069" i="11" s="1"/>
  <c r="V1069" i="11" s="1"/>
  <c r="W1069" i="11" s="1"/>
  <c r="T1085" i="11"/>
  <c r="U1085" i="11" s="1"/>
  <c r="V1085" i="11" s="1"/>
  <c r="W1085" i="11" s="1"/>
  <c r="T1101" i="11"/>
  <c r="U1101" i="11" s="1"/>
  <c r="V1101" i="11" s="1"/>
  <c r="W1101" i="11" s="1"/>
  <c r="T1113" i="11"/>
  <c r="U1113" i="11" s="1"/>
  <c r="V1113" i="11" s="1"/>
  <c r="W1113" i="11" s="1"/>
  <c r="T1129" i="11"/>
  <c r="U1129" i="11" s="1"/>
  <c r="V1129" i="11" s="1"/>
  <c r="W1129" i="11" s="1"/>
  <c r="T1145" i="11"/>
  <c r="U1145" i="11" s="1"/>
  <c r="V1145" i="11" s="1"/>
  <c r="W1145" i="11" s="1"/>
  <c r="T1161" i="11"/>
  <c r="U1161" i="11" s="1"/>
  <c r="V1161" i="11" s="1"/>
  <c r="W1161" i="11" s="1"/>
  <c r="T1177" i="11"/>
  <c r="U1177" i="11" s="1"/>
  <c r="V1177" i="11" s="1"/>
  <c r="W1177" i="11" s="1"/>
  <c r="T1197" i="11"/>
  <c r="U1197" i="11" s="1"/>
  <c r="V1197" i="11" s="1"/>
  <c r="W1197" i="11" s="1"/>
  <c r="T1209" i="11"/>
  <c r="U1209" i="11" s="1"/>
  <c r="V1209" i="11" s="1"/>
  <c r="W1209" i="11" s="1"/>
  <c r="T1225" i="11"/>
  <c r="U1225" i="11" s="1"/>
  <c r="V1225" i="11" s="1"/>
  <c r="W1225" i="11" s="1"/>
  <c r="T1241" i="11"/>
  <c r="U1241" i="11" s="1"/>
  <c r="V1241" i="11" s="1"/>
  <c r="W1241" i="11" s="1"/>
  <c r="T1257" i="11"/>
  <c r="U1257" i="11" s="1"/>
  <c r="V1257" i="11" s="1"/>
  <c r="W1257" i="11" s="1"/>
  <c r="T1273" i="11"/>
  <c r="U1273" i="11" s="1"/>
  <c r="V1273" i="11" s="1"/>
  <c r="W1273" i="11" s="1"/>
  <c r="T1289" i="11"/>
  <c r="U1289" i="11" s="1"/>
  <c r="V1289" i="11" s="1"/>
  <c r="W1289" i="11" s="1"/>
  <c r="T1309" i="11"/>
  <c r="U1309" i="11" s="1"/>
  <c r="V1309" i="11" s="1"/>
  <c r="W1309" i="11" s="1"/>
  <c r="T1321" i="11"/>
  <c r="U1321" i="11" s="1"/>
  <c r="V1321" i="11" s="1"/>
  <c r="W1321" i="11" s="1"/>
  <c r="T1337" i="11"/>
  <c r="U1337" i="11" s="1"/>
  <c r="V1337" i="11" s="1"/>
  <c r="W1337" i="11" s="1"/>
  <c r="T1353" i="11"/>
  <c r="U1353" i="11" s="1"/>
  <c r="V1353" i="11" s="1"/>
  <c r="W1353" i="11" s="1"/>
  <c r="T1369" i="11"/>
  <c r="U1369" i="11" s="1"/>
  <c r="V1369" i="11" s="1"/>
  <c r="W1369" i="11" s="1"/>
  <c r="T1385" i="11"/>
  <c r="U1385" i="11" s="1"/>
  <c r="V1385" i="11" s="1"/>
  <c r="W1385" i="11" s="1"/>
  <c r="T1401" i="11"/>
  <c r="U1401" i="11" s="1"/>
  <c r="V1401" i="11" s="1"/>
  <c r="W1401" i="11" s="1"/>
  <c r="T1417" i="11"/>
  <c r="U1417" i="11" s="1"/>
  <c r="V1417" i="11" s="1"/>
  <c r="W1417" i="11" s="1"/>
  <c r="T1433" i="11"/>
  <c r="U1433" i="11" s="1"/>
  <c r="V1433" i="11" s="1"/>
  <c r="W1433" i="11" s="1"/>
  <c r="T1449" i="11"/>
  <c r="U1449" i="11" s="1"/>
  <c r="V1449" i="11" s="1"/>
  <c r="W1449" i="11" s="1"/>
  <c r="T1465" i="11"/>
  <c r="U1465" i="11" s="1"/>
  <c r="V1465" i="11" s="1"/>
  <c r="W1465" i="11" s="1"/>
  <c r="T1481" i="11"/>
  <c r="U1481" i="11" s="1"/>
  <c r="V1481" i="11" s="1"/>
  <c r="W1481" i="11" s="1"/>
  <c r="T1497" i="11"/>
  <c r="U1497" i="11" s="1"/>
  <c r="V1497" i="11" s="1"/>
  <c r="W1497" i="11" s="1"/>
  <c r="T1513" i="11"/>
  <c r="U1513" i="11" s="1"/>
  <c r="V1513" i="11" s="1"/>
  <c r="W1513" i="11" s="1"/>
  <c r="T1525" i="11"/>
  <c r="U1525" i="11" s="1"/>
  <c r="V1525" i="11" s="1"/>
  <c r="W1525" i="11" s="1"/>
  <c r="T1541" i="11"/>
  <c r="U1541" i="11" s="1"/>
  <c r="V1541" i="11" s="1"/>
  <c r="W1541" i="11" s="1"/>
  <c r="T1557" i="11"/>
  <c r="U1557" i="11" s="1"/>
  <c r="V1557" i="11" s="1"/>
  <c r="W1557" i="11" s="1"/>
  <c r="T1573" i="11"/>
  <c r="U1573" i="11" s="1"/>
  <c r="V1573" i="11" s="1"/>
  <c r="W1573" i="11" s="1"/>
  <c r="T1589" i="11"/>
  <c r="U1589" i="11" s="1"/>
  <c r="V1589" i="11" s="1"/>
  <c r="W1589" i="11" s="1"/>
  <c r="T1605" i="11"/>
  <c r="U1605" i="11" s="1"/>
  <c r="V1605" i="11" s="1"/>
  <c r="W1605" i="11" s="1"/>
  <c r="T1621" i="11"/>
  <c r="U1621" i="11" s="1"/>
  <c r="V1621" i="11" s="1"/>
  <c r="W1621" i="11" s="1"/>
  <c r="T1633" i="11"/>
  <c r="U1633" i="11" s="1"/>
  <c r="V1633" i="11" s="1"/>
  <c r="W1633" i="11" s="1"/>
  <c r="T1649" i="11"/>
  <c r="U1649" i="11" s="1"/>
  <c r="V1649" i="11" s="1"/>
  <c r="W1649" i="11" s="1"/>
  <c r="T1665" i="11"/>
  <c r="U1665" i="11" s="1"/>
  <c r="V1665" i="11" s="1"/>
  <c r="W1665" i="11" s="1"/>
  <c r="T1681" i="11"/>
  <c r="U1681" i="11" s="1"/>
  <c r="V1681" i="11" s="1"/>
  <c r="W1681" i="11" s="1"/>
  <c r="T1697" i="11"/>
  <c r="U1697" i="11" s="1"/>
  <c r="V1697" i="11" s="1"/>
  <c r="W1697" i="11" s="1"/>
  <c r="T1713" i="11"/>
  <c r="U1713" i="11" s="1"/>
  <c r="V1713" i="11" s="1"/>
  <c r="W1713" i="11" s="1"/>
  <c r="T1733" i="11"/>
  <c r="U1733" i="11" s="1"/>
  <c r="V1733" i="11" s="1"/>
  <c r="W1733" i="11" s="1"/>
  <c r="T1745" i="11"/>
  <c r="U1745" i="11" s="1"/>
  <c r="V1745" i="11" s="1"/>
  <c r="W1745" i="11" s="1"/>
  <c r="T1761" i="11"/>
  <c r="U1761" i="11" s="1"/>
  <c r="V1761" i="11" s="1"/>
  <c r="W1761" i="11" s="1"/>
  <c r="T1777" i="11"/>
  <c r="U1777" i="11" s="1"/>
  <c r="V1777" i="11" s="1"/>
  <c r="W1777" i="11" s="1"/>
  <c r="T1825" i="11"/>
  <c r="U1825" i="11" s="1"/>
  <c r="V1825" i="11" s="1"/>
  <c r="W1825" i="11" s="1"/>
  <c r="T1841" i="11"/>
  <c r="U1841" i="11" s="1"/>
  <c r="V1841" i="11" s="1"/>
  <c r="W1841" i="11" s="1"/>
  <c r="T1857" i="11"/>
  <c r="U1857" i="11" s="1"/>
  <c r="V1857" i="11" s="1"/>
  <c r="W1857" i="11" s="1"/>
  <c r="T1873" i="11"/>
  <c r="U1873" i="11" s="1"/>
  <c r="V1873" i="11" s="1"/>
  <c r="W1873" i="11" s="1"/>
  <c r="T1889" i="11"/>
  <c r="U1889" i="11" s="1"/>
  <c r="V1889" i="11" s="1"/>
  <c r="W1889" i="11" s="1"/>
  <c r="T1905" i="11"/>
  <c r="U1905" i="11" s="1"/>
  <c r="V1905" i="11" s="1"/>
  <c r="W1905" i="11" s="1"/>
  <c r="T1917" i="11"/>
  <c r="U1917" i="11" s="1"/>
  <c r="V1917" i="11" s="1"/>
  <c r="W1917" i="11" s="1"/>
  <c r="T1937" i="11"/>
  <c r="U1937" i="11" s="1"/>
  <c r="V1937" i="11" s="1"/>
  <c r="W1937" i="11" s="1"/>
  <c r="T1953" i="11"/>
  <c r="U1953" i="11" s="1"/>
  <c r="V1953" i="11" s="1"/>
  <c r="W1953" i="11" s="1"/>
  <c r="T1965" i="11"/>
  <c r="U1965" i="11" s="1"/>
  <c r="V1965" i="11" s="1"/>
  <c r="W1965" i="11" s="1"/>
  <c r="T1981" i="11"/>
  <c r="U1981" i="11" s="1"/>
  <c r="V1981" i="11" s="1"/>
  <c r="W1981" i="11" s="1"/>
  <c r="T1997" i="11"/>
  <c r="U1997" i="11" s="1"/>
  <c r="V1997" i="11" s="1"/>
  <c r="W1997" i="11" s="1"/>
  <c r="T1215" i="11"/>
  <c r="U1215" i="11" s="1"/>
  <c r="V1215" i="11" s="1"/>
  <c r="W1215" i="11" s="1"/>
  <c r="T1759" i="11"/>
  <c r="U1759" i="11" s="1"/>
  <c r="V1759" i="11" s="1"/>
  <c r="W1759" i="11" s="1"/>
  <c r="T1823" i="11"/>
  <c r="U1823" i="11" s="1"/>
  <c r="V1823" i="11" s="1"/>
  <c r="W1823" i="11" s="1"/>
  <c r="T932" i="11"/>
  <c r="U932" i="11" s="1"/>
  <c r="V932" i="11" s="1"/>
  <c r="W932" i="11" s="1"/>
  <c r="T1016" i="11"/>
  <c r="U1016" i="11" s="1"/>
  <c r="V1016" i="11" s="1"/>
  <c r="W1016" i="11" s="1"/>
  <c r="T1024" i="11"/>
  <c r="U1024" i="11" s="1"/>
  <c r="V1024" i="11" s="1"/>
  <c r="W1024" i="11" s="1"/>
  <c r="T1032" i="11"/>
  <c r="U1032" i="11" s="1"/>
  <c r="V1032" i="11" s="1"/>
  <c r="W1032" i="11" s="1"/>
  <c r="T1048" i="11"/>
  <c r="U1048" i="11" s="1"/>
  <c r="V1048" i="11" s="1"/>
  <c r="W1048" i="11" s="1"/>
  <c r="T1056" i="11"/>
  <c r="U1056" i="11" s="1"/>
  <c r="V1056" i="11" s="1"/>
  <c r="W1056" i="11" s="1"/>
  <c r="T1064" i="11"/>
  <c r="U1064" i="11" s="1"/>
  <c r="V1064" i="11" s="1"/>
  <c r="W1064" i="11" s="1"/>
  <c r="T1072" i="11"/>
  <c r="U1072" i="11" s="1"/>
  <c r="V1072" i="11" s="1"/>
  <c r="W1072" i="11" s="1"/>
  <c r="T1080" i="11"/>
  <c r="U1080" i="11" s="1"/>
  <c r="V1080" i="11" s="1"/>
  <c r="W1080" i="11" s="1"/>
  <c r="T1088" i="11"/>
  <c r="U1088" i="11" s="1"/>
  <c r="V1088" i="11" s="1"/>
  <c r="W1088" i="11" s="1"/>
  <c r="T1096" i="11"/>
  <c r="U1096" i="11" s="1"/>
  <c r="V1096" i="11" s="1"/>
  <c r="W1096" i="11" s="1"/>
  <c r="T1104" i="11"/>
  <c r="U1104" i="11" s="1"/>
  <c r="V1104" i="11" s="1"/>
  <c r="W1104" i="11" s="1"/>
  <c r="T1128" i="11"/>
  <c r="U1128" i="11" s="1"/>
  <c r="V1128" i="11" s="1"/>
  <c r="W1128" i="11" s="1"/>
  <c r="T1136" i="11"/>
  <c r="U1136" i="11" s="1"/>
  <c r="V1136" i="11" s="1"/>
  <c r="W1136" i="11" s="1"/>
  <c r="T1152" i="11"/>
  <c r="U1152" i="11" s="1"/>
  <c r="V1152" i="11" s="1"/>
  <c r="W1152" i="11" s="1"/>
  <c r="T1160" i="11"/>
  <c r="U1160" i="11" s="1"/>
  <c r="V1160" i="11" s="1"/>
  <c r="W1160" i="11" s="1"/>
  <c r="T1168" i="11"/>
  <c r="U1168" i="11" s="1"/>
  <c r="V1168" i="11" s="1"/>
  <c r="W1168" i="11" s="1"/>
  <c r="T1184" i="11"/>
  <c r="U1184" i="11" s="1"/>
  <c r="V1184" i="11" s="1"/>
  <c r="W1184" i="11" s="1"/>
  <c r="T1192" i="11"/>
  <c r="U1192" i="11" s="1"/>
  <c r="V1192" i="11" s="1"/>
  <c r="W1192" i="11" s="1"/>
  <c r="T1208" i="11"/>
  <c r="U1208" i="11" s="1"/>
  <c r="V1208" i="11" s="1"/>
  <c r="W1208" i="11" s="1"/>
  <c r="T1216" i="11"/>
  <c r="U1216" i="11" s="1"/>
  <c r="V1216" i="11" s="1"/>
  <c r="W1216" i="11" s="1"/>
  <c r="T1232" i="11"/>
  <c r="U1232" i="11" s="1"/>
  <c r="V1232" i="11" s="1"/>
  <c r="W1232" i="11" s="1"/>
  <c r="T1240" i="11"/>
  <c r="U1240" i="11" s="1"/>
  <c r="V1240" i="11" s="1"/>
  <c r="W1240" i="11" s="1"/>
  <c r="T1248" i="11"/>
  <c r="U1248" i="11" s="1"/>
  <c r="V1248" i="11" s="1"/>
  <c r="W1248" i="11" s="1"/>
  <c r="T1256" i="11"/>
  <c r="U1256" i="11" s="1"/>
  <c r="V1256" i="11" s="1"/>
  <c r="W1256" i="11" s="1"/>
  <c r="T1264" i="11"/>
  <c r="U1264" i="11" s="1"/>
  <c r="V1264" i="11" s="1"/>
  <c r="W1264" i="11" s="1"/>
  <c r="T1272" i="11"/>
  <c r="U1272" i="11" s="1"/>
  <c r="V1272" i="11" s="1"/>
  <c r="W1272" i="11" s="1"/>
  <c r="T1288" i="11"/>
  <c r="U1288" i="11" s="1"/>
  <c r="V1288" i="11" s="1"/>
  <c r="W1288" i="11" s="1"/>
  <c r="T1296" i="11"/>
  <c r="U1296" i="11" s="1"/>
  <c r="V1296" i="11" s="1"/>
  <c r="W1296" i="11" s="1"/>
  <c r="T1304" i="11"/>
  <c r="U1304" i="11" s="1"/>
  <c r="V1304" i="11" s="1"/>
  <c r="W1304" i="11" s="1"/>
  <c r="T1320" i="11"/>
  <c r="U1320" i="11" s="1"/>
  <c r="V1320" i="11" s="1"/>
  <c r="W1320" i="11" s="1"/>
  <c r="T1328" i="11"/>
  <c r="U1328" i="11" s="1"/>
  <c r="V1328" i="11" s="1"/>
  <c r="W1328" i="11" s="1"/>
  <c r="T1336" i="11"/>
  <c r="U1336" i="11" s="1"/>
  <c r="V1336" i="11" s="1"/>
  <c r="W1336" i="11" s="1"/>
  <c r="T1344" i="11"/>
  <c r="U1344" i="11" s="1"/>
  <c r="V1344" i="11" s="1"/>
  <c r="W1344" i="11" s="1"/>
  <c r="T1352" i="11"/>
  <c r="U1352" i="11" s="1"/>
  <c r="V1352" i="11" s="1"/>
  <c r="W1352" i="11" s="1"/>
  <c r="T1360" i="11"/>
  <c r="U1360" i="11" s="1"/>
  <c r="V1360" i="11" s="1"/>
  <c r="W1360" i="11" s="1"/>
  <c r="T1368" i="11"/>
  <c r="U1368" i="11" s="1"/>
  <c r="V1368" i="11" s="1"/>
  <c r="W1368" i="11" s="1"/>
  <c r="T1384" i="11"/>
  <c r="U1384" i="11" s="1"/>
  <c r="V1384" i="11" s="1"/>
  <c r="W1384" i="11" s="1"/>
  <c r="T1392" i="11"/>
  <c r="U1392" i="11" s="1"/>
  <c r="V1392" i="11" s="1"/>
  <c r="W1392" i="11" s="1"/>
  <c r="T1400" i="11"/>
  <c r="U1400" i="11" s="1"/>
  <c r="V1400" i="11" s="1"/>
  <c r="W1400" i="11" s="1"/>
  <c r="T1408" i="11"/>
  <c r="U1408" i="11" s="1"/>
  <c r="V1408" i="11" s="1"/>
  <c r="W1408" i="11" s="1"/>
  <c r="T1416" i="11"/>
  <c r="U1416" i="11" s="1"/>
  <c r="V1416" i="11" s="1"/>
  <c r="W1416" i="11" s="1"/>
  <c r="T1424" i="11"/>
  <c r="U1424" i="11" s="1"/>
  <c r="V1424" i="11" s="1"/>
  <c r="W1424" i="11" s="1"/>
  <c r="T1432" i="11"/>
  <c r="U1432" i="11" s="1"/>
  <c r="V1432" i="11" s="1"/>
  <c r="W1432" i="11" s="1"/>
  <c r="T1440" i="11"/>
  <c r="U1440" i="11" s="1"/>
  <c r="V1440" i="11" s="1"/>
  <c r="W1440" i="11" s="1"/>
  <c r="T1448" i="11"/>
  <c r="U1448" i="11" s="1"/>
  <c r="V1448" i="11" s="1"/>
  <c r="W1448" i="11" s="1"/>
  <c r="T1456" i="11"/>
  <c r="U1456" i="11" s="1"/>
  <c r="V1456" i="11" s="1"/>
  <c r="W1456" i="11" s="1"/>
  <c r="T1464" i="11"/>
  <c r="U1464" i="11" s="1"/>
  <c r="V1464" i="11" s="1"/>
  <c r="W1464" i="11" s="1"/>
  <c r="T1496" i="11"/>
  <c r="U1496" i="11" s="1"/>
  <c r="V1496" i="11" s="1"/>
  <c r="W1496" i="11" s="1"/>
  <c r="T1528" i="11"/>
  <c r="U1528" i="11" s="1"/>
  <c r="V1528" i="11" s="1"/>
  <c r="W1528" i="11" s="1"/>
  <c r="T1560" i="11"/>
  <c r="U1560" i="11" s="1"/>
  <c r="V1560" i="11" s="1"/>
  <c r="W1560" i="11" s="1"/>
  <c r="T1592" i="11"/>
  <c r="U1592" i="11" s="1"/>
  <c r="V1592" i="11" s="1"/>
  <c r="W1592" i="11" s="1"/>
  <c r="T1624" i="11"/>
  <c r="U1624" i="11" s="1"/>
  <c r="V1624" i="11" s="1"/>
  <c r="W1624" i="11" s="1"/>
  <c r="T1640" i="11"/>
  <c r="U1640" i="11" s="1"/>
  <c r="V1640" i="11" s="1"/>
  <c r="W1640" i="11" s="1"/>
  <c r="T1648" i="11"/>
  <c r="U1648" i="11" s="1"/>
  <c r="V1648" i="11" s="1"/>
  <c r="W1648" i="11" s="1"/>
  <c r="T1656" i="11"/>
  <c r="U1656" i="11" s="1"/>
  <c r="V1656" i="11" s="1"/>
  <c r="W1656" i="11" s="1"/>
  <c r="T1680" i="11"/>
  <c r="U1680" i="11" s="1"/>
  <c r="V1680" i="11" s="1"/>
  <c r="W1680" i="11" s="1"/>
  <c r="T1696" i="11"/>
  <c r="U1696" i="11" s="1"/>
  <c r="V1696" i="11" s="1"/>
  <c r="W1696" i="11" s="1"/>
  <c r="T1704" i="11"/>
  <c r="U1704" i="11" s="1"/>
  <c r="V1704" i="11" s="1"/>
  <c r="W1704" i="11" s="1"/>
  <c r="T1712" i="11"/>
  <c r="U1712" i="11" s="1"/>
  <c r="V1712" i="11" s="1"/>
  <c r="W1712" i="11" s="1"/>
  <c r="T1720" i="11"/>
  <c r="U1720" i="11" s="1"/>
  <c r="V1720" i="11" s="1"/>
  <c r="W1720" i="11" s="1"/>
  <c r="T1728" i="11"/>
  <c r="U1728" i="11" s="1"/>
  <c r="V1728" i="11" s="1"/>
  <c r="W1728" i="11" s="1"/>
  <c r="T1736" i="11"/>
  <c r="U1736" i="11" s="1"/>
  <c r="V1736" i="11" s="1"/>
  <c r="W1736" i="11" s="1"/>
  <c r="T1768" i="11"/>
  <c r="U1768" i="11" s="1"/>
  <c r="V1768" i="11" s="1"/>
  <c r="W1768" i="11" s="1"/>
  <c r="T1776" i="11"/>
  <c r="U1776" i="11" s="1"/>
  <c r="V1776" i="11" s="1"/>
  <c r="W1776" i="11" s="1"/>
  <c r="T1784" i="11"/>
  <c r="U1784" i="11" s="1"/>
  <c r="V1784" i="11" s="1"/>
  <c r="W1784" i="11" s="1"/>
  <c r="T1800" i="11"/>
  <c r="U1800" i="11" s="1"/>
  <c r="V1800" i="11" s="1"/>
  <c r="W1800" i="11" s="1"/>
  <c r="T1808" i="11"/>
  <c r="U1808" i="11" s="1"/>
  <c r="V1808" i="11" s="1"/>
  <c r="W1808" i="11" s="1"/>
  <c r="T1816" i="11"/>
  <c r="U1816" i="11" s="1"/>
  <c r="V1816" i="11" s="1"/>
  <c r="W1816" i="11" s="1"/>
  <c r="T1824" i="11"/>
  <c r="U1824" i="11" s="1"/>
  <c r="V1824" i="11" s="1"/>
  <c r="W1824" i="11" s="1"/>
  <c r="T1856" i="11"/>
  <c r="U1856" i="11" s="1"/>
  <c r="V1856" i="11" s="1"/>
  <c r="W1856" i="11" s="1"/>
  <c r="T1872" i="11"/>
  <c r="U1872" i="11" s="1"/>
  <c r="V1872" i="11" s="1"/>
  <c r="W1872" i="11" s="1"/>
  <c r="T1888" i="11"/>
  <c r="U1888" i="11" s="1"/>
  <c r="V1888" i="11" s="1"/>
  <c r="W1888" i="11" s="1"/>
  <c r="T1936" i="11"/>
  <c r="U1936" i="11" s="1"/>
  <c r="V1936" i="11" s="1"/>
  <c r="W1936" i="11" s="1"/>
  <c r="T1952" i="11"/>
  <c r="U1952" i="11" s="1"/>
  <c r="V1952" i="11" s="1"/>
  <c r="W1952" i="11" s="1"/>
  <c r="T1960" i="11"/>
  <c r="U1960" i="11" s="1"/>
  <c r="V1960" i="11" s="1"/>
  <c r="W1960" i="11" s="1"/>
  <c r="T1976" i="11"/>
  <c r="U1976" i="11" s="1"/>
  <c r="V1976" i="11" s="1"/>
  <c r="W1976" i="11" s="1"/>
  <c r="T1180" i="11"/>
  <c r="U1180" i="11" s="1"/>
  <c r="V1180" i="11" s="1"/>
  <c r="W1180" i="11" s="1"/>
  <c r="T1244" i="11"/>
  <c r="U1244" i="11" s="1"/>
  <c r="V1244" i="11" s="1"/>
  <c r="W1244" i="11" s="1"/>
  <c r="T1276" i="11"/>
  <c r="U1276" i="11" s="1"/>
  <c r="V1276" i="11" s="1"/>
  <c r="W1276" i="11" s="1"/>
  <c r="T1292" i="11"/>
  <c r="U1292" i="11" s="1"/>
  <c r="V1292" i="11" s="1"/>
  <c r="W1292" i="11" s="1"/>
  <c r="T1324" i="11"/>
  <c r="U1324" i="11" s="1"/>
  <c r="V1324" i="11" s="1"/>
  <c r="W1324" i="11" s="1"/>
  <c r="T1340" i="11"/>
  <c r="U1340" i="11" s="1"/>
  <c r="V1340" i="11" s="1"/>
  <c r="W1340" i="11" s="1"/>
  <c r="T1356" i="11"/>
  <c r="U1356" i="11" s="1"/>
  <c r="V1356" i="11" s="1"/>
  <c r="W1356" i="11" s="1"/>
  <c r="T1372" i="11"/>
  <c r="U1372" i="11" s="1"/>
  <c r="V1372" i="11" s="1"/>
  <c r="W1372" i="11" s="1"/>
  <c r="T1628" i="11"/>
  <c r="U1628" i="11" s="1"/>
  <c r="V1628" i="11" s="1"/>
  <c r="W1628" i="11" s="1"/>
  <c r="T1708" i="11"/>
  <c r="U1708" i="11" s="1"/>
  <c r="V1708" i="11" s="1"/>
  <c r="W1708" i="11" s="1"/>
  <c r="T1724" i="11"/>
  <c r="U1724" i="11" s="1"/>
  <c r="V1724" i="11" s="1"/>
  <c r="W1724" i="11" s="1"/>
  <c r="T1852" i="11"/>
  <c r="U1852" i="11" s="1"/>
  <c r="V1852" i="11" s="1"/>
  <c r="W1852" i="11" s="1"/>
  <c r="T1912" i="11"/>
  <c r="U1912" i="11" s="1"/>
  <c r="V1912" i="11" s="1"/>
  <c r="W1912" i="11" s="1"/>
  <c r="T1964" i="11"/>
  <c r="U1964" i="11" s="1"/>
  <c r="V1964" i="11" s="1"/>
  <c r="W1964" i="11" s="1"/>
  <c r="T1996" i="11"/>
  <c r="U1996" i="11" s="1"/>
  <c r="V1996" i="11" s="1"/>
  <c r="W1996" i="11" s="1"/>
  <c r="T53" i="11"/>
  <c r="U53" i="11" s="1"/>
  <c r="V53" i="11" s="1"/>
  <c r="W53" i="11" s="1"/>
  <c r="T245" i="11"/>
  <c r="U245" i="11" s="1"/>
  <c r="V245" i="11" s="1"/>
  <c r="W245" i="11" s="1"/>
  <c r="T269" i="11"/>
  <c r="U269" i="11" s="1"/>
  <c r="V269" i="11" s="1"/>
  <c r="W269" i="11" s="1"/>
  <c r="T285" i="11"/>
  <c r="U285" i="11" s="1"/>
  <c r="V285" i="11" s="1"/>
  <c r="W285" i="11" s="1"/>
  <c r="T309" i="11"/>
  <c r="U309" i="11" s="1"/>
  <c r="V309" i="11" s="1"/>
  <c r="W309" i="11" s="1"/>
  <c r="T341" i="11"/>
  <c r="U341" i="11" s="1"/>
  <c r="V341" i="11" s="1"/>
  <c r="W341" i="11" s="1"/>
  <c r="T433" i="11"/>
  <c r="U433" i="11" s="1"/>
  <c r="V433" i="11" s="1"/>
  <c r="W433" i="11" s="1"/>
  <c r="T473" i="11"/>
  <c r="U473" i="11" s="1"/>
  <c r="V473" i="11" s="1"/>
  <c r="W473" i="11" s="1"/>
  <c r="T505" i="11"/>
  <c r="U505" i="11" s="1"/>
  <c r="V505" i="11" s="1"/>
  <c r="W505" i="11" s="1"/>
  <c r="T561" i="11"/>
  <c r="U561" i="11" s="1"/>
  <c r="V561" i="11" s="1"/>
  <c r="W561" i="11" s="1"/>
  <c r="T669" i="11"/>
  <c r="U669" i="11" s="1"/>
  <c r="V669" i="11" s="1"/>
  <c r="W669" i="11" s="1"/>
  <c r="T741" i="11"/>
  <c r="U741" i="11" s="1"/>
  <c r="V741" i="11" s="1"/>
  <c r="W741" i="11" s="1"/>
  <c r="T1005" i="11"/>
  <c r="U1005" i="11" s="1"/>
  <c r="V1005" i="11" s="1"/>
  <c r="W1005" i="11" s="1"/>
  <c r="T1013" i="11"/>
  <c r="U1013" i="11" s="1"/>
  <c r="V1013" i="11" s="1"/>
  <c r="W1013" i="11" s="1"/>
  <c r="T1025" i="11"/>
  <c r="U1025" i="11" s="1"/>
  <c r="V1025" i="11" s="1"/>
  <c r="W1025" i="11" s="1"/>
  <c r="T1041" i="11"/>
  <c r="U1041" i="11" s="1"/>
  <c r="V1041" i="11" s="1"/>
  <c r="W1041" i="11" s="1"/>
  <c r="T1057" i="11"/>
  <c r="U1057" i="11" s="1"/>
  <c r="V1057" i="11" s="1"/>
  <c r="W1057" i="11" s="1"/>
  <c r="T1073" i="11"/>
  <c r="U1073" i="11" s="1"/>
  <c r="V1073" i="11" s="1"/>
  <c r="W1073" i="11" s="1"/>
  <c r="T1089" i="11"/>
  <c r="U1089" i="11" s="1"/>
  <c r="V1089" i="11" s="1"/>
  <c r="W1089" i="11" s="1"/>
  <c r="T1105" i="11"/>
  <c r="U1105" i="11" s="1"/>
  <c r="V1105" i="11" s="1"/>
  <c r="W1105" i="11" s="1"/>
  <c r="T1125" i="11"/>
  <c r="U1125" i="11" s="1"/>
  <c r="V1125" i="11" s="1"/>
  <c r="W1125" i="11" s="1"/>
  <c r="T1141" i="11"/>
  <c r="U1141" i="11" s="1"/>
  <c r="V1141" i="11" s="1"/>
  <c r="W1141" i="11" s="1"/>
  <c r="T1157" i="11"/>
  <c r="U1157" i="11" s="1"/>
  <c r="V1157" i="11" s="1"/>
  <c r="W1157" i="11" s="1"/>
  <c r="T1173" i="11"/>
  <c r="U1173" i="11" s="1"/>
  <c r="V1173" i="11" s="1"/>
  <c r="W1173" i="11" s="1"/>
  <c r="T1189" i="11"/>
  <c r="U1189" i="11" s="1"/>
  <c r="V1189" i="11" s="1"/>
  <c r="W1189" i="11" s="1"/>
  <c r="T1201" i="11"/>
  <c r="U1201" i="11" s="1"/>
  <c r="V1201" i="11" s="1"/>
  <c r="W1201" i="11" s="1"/>
  <c r="T1221" i="11"/>
  <c r="U1221" i="11" s="1"/>
  <c r="V1221" i="11" s="1"/>
  <c r="W1221" i="11" s="1"/>
  <c r="T1237" i="11"/>
  <c r="U1237" i="11" s="1"/>
  <c r="V1237" i="11" s="1"/>
  <c r="W1237" i="11" s="1"/>
  <c r="T1253" i="11"/>
  <c r="U1253" i="11" s="1"/>
  <c r="V1253" i="11" s="1"/>
  <c r="W1253" i="11" s="1"/>
  <c r="T1269" i="11"/>
  <c r="U1269" i="11" s="1"/>
  <c r="V1269" i="11" s="1"/>
  <c r="W1269" i="11" s="1"/>
  <c r="T1285" i="11"/>
  <c r="U1285" i="11" s="1"/>
  <c r="V1285" i="11" s="1"/>
  <c r="W1285" i="11" s="1"/>
  <c r="T1297" i="11"/>
  <c r="U1297" i="11" s="1"/>
  <c r="V1297" i="11" s="1"/>
  <c r="W1297" i="11" s="1"/>
  <c r="T1317" i="11"/>
  <c r="U1317" i="11" s="1"/>
  <c r="V1317" i="11" s="1"/>
  <c r="W1317" i="11" s="1"/>
  <c r="T1333" i="11"/>
  <c r="U1333" i="11" s="1"/>
  <c r="V1333" i="11" s="1"/>
  <c r="W1333" i="11" s="1"/>
  <c r="T1349" i="11"/>
  <c r="U1349" i="11" s="1"/>
  <c r="V1349" i="11" s="1"/>
  <c r="W1349" i="11" s="1"/>
  <c r="T1365" i="11"/>
  <c r="U1365" i="11" s="1"/>
  <c r="V1365" i="11" s="1"/>
  <c r="W1365" i="11" s="1"/>
  <c r="T1381" i="11"/>
  <c r="U1381" i="11" s="1"/>
  <c r="V1381" i="11" s="1"/>
  <c r="W1381" i="11" s="1"/>
  <c r="T1397" i="11"/>
  <c r="U1397" i="11" s="1"/>
  <c r="V1397" i="11" s="1"/>
  <c r="W1397" i="11" s="1"/>
  <c r="T1413" i="11"/>
  <c r="U1413" i="11" s="1"/>
  <c r="V1413" i="11" s="1"/>
  <c r="W1413" i="11" s="1"/>
  <c r="T1429" i="11"/>
  <c r="U1429" i="11" s="1"/>
  <c r="V1429" i="11" s="1"/>
  <c r="W1429" i="11" s="1"/>
  <c r="T1445" i="11"/>
  <c r="U1445" i="11" s="1"/>
  <c r="V1445" i="11" s="1"/>
  <c r="W1445" i="11" s="1"/>
  <c r="T1461" i="11"/>
  <c r="U1461" i="11" s="1"/>
  <c r="V1461" i="11" s="1"/>
  <c r="W1461" i="11" s="1"/>
  <c r="T1477" i="11"/>
  <c r="U1477" i="11" s="1"/>
  <c r="V1477" i="11" s="1"/>
  <c r="W1477" i="11" s="1"/>
  <c r="T1493" i="11"/>
  <c r="U1493" i="11" s="1"/>
  <c r="V1493" i="11" s="1"/>
  <c r="W1493" i="11" s="1"/>
  <c r="T1509" i="11"/>
  <c r="U1509" i="11" s="1"/>
  <c r="V1509" i="11" s="1"/>
  <c r="W1509" i="11" s="1"/>
  <c r="T1529" i="11"/>
  <c r="U1529" i="11" s="1"/>
  <c r="V1529" i="11" s="1"/>
  <c r="W1529" i="11" s="1"/>
  <c r="T1545" i="11"/>
  <c r="U1545" i="11" s="1"/>
  <c r="V1545" i="11" s="1"/>
  <c r="W1545" i="11" s="1"/>
  <c r="T1561" i="11"/>
  <c r="U1561" i="11" s="1"/>
  <c r="V1561" i="11" s="1"/>
  <c r="W1561" i="11" s="1"/>
  <c r="T1577" i="11"/>
  <c r="U1577" i="11" s="1"/>
  <c r="V1577" i="11" s="1"/>
  <c r="W1577" i="11" s="1"/>
  <c r="T1593" i="11"/>
  <c r="U1593" i="11" s="1"/>
  <c r="V1593" i="11" s="1"/>
  <c r="W1593" i="11" s="1"/>
  <c r="T1609" i="11"/>
  <c r="U1609" i="11" s="1"/>
  <c r="V1609" i="11" s="1"/>
  <c r="W1609" i="11" s="1"/>
  <c r="T1629" i="11"/>
  <c r="U1629" i="11" s="1"/>
  <c r="V1629" i="11" s="1"/>
  <c r="W1629" i="11" s="1"/>
  <c r="T1645" i="11"/>
  <c r="U1645" i="11" s="1"/>
  <c r="V1645" i="11" s="1"/>
  <c r="W1645" i="11" s="1"/>
  <c r="T1661" i="11"/>
  <c r="U1661" i="11" s="1"/>
  <c r="V1661" i="11" s="1"/>
  <c r="W1661" i="11" s="1"/>
  <c r="T1677" i="11"/>
  <c r="U1677" i="11" s="1"/>
  <c r="V1677" i="11" s="1"/>
  <c r="W1677" i="11" s="1"/>
  <c r="T1693" i="11"/>
  <c r="U1693" i="11" s="1"/>
  <c r="V1693" i="11" s="1"/>
  <c r="W1693" i="11" s="1"/>
  <c r="T1709" i="11"/>
  <c r="U1709" i="11" s="1"/>
  <c r="V1709" i="11" s="1"/>
  <c r="W1709" i="11" s="1"/>
  <c r="T1721" i="11"/>
  <c r="U1721" i="11" s="1"/>
  <c r="V1721" i="11" s="1"/>
  <c r="W1721" i="11" s="1"/>
  <c r="T1737" i="11"/>
  <c r="U1737" i="11" s="1"/>
  <c r="V1737" i="11" s="1"/>
  <c r="W1737" i="11" s="1"/>
  <c r="T1757" i="11"/>
  <c r="U1757" i="11" s="1"/>
  <c r="V1757" i="11" s="1"/>
  <c r="W1757" i="11" s="1"/>
  <c r="T1773" i="11"/>
  <c r="U1773" i="11" s="1"/>
  <c r="V1773" i="11" s="1"/>
  <c r="W1773" i="11" s="1"/>
  <c r="T1789" i="11"/>
  <c r="U1789" i="11" s="1"/>
  <c r="V1789" i="11" s="1"/>
  <c r="W1789" i="11" s="1"/>
  <c r="T1805" i="11"/>
  <c r="U1805" i="11" s="1"/>
  <c r="V1805" i="11" s="1"/>
  <c r="W1805" i="11" s="1"/>
  <c r="T1821" i="11"/>
  <c r="U1821" i="11" s="1"/>
  <c r="V1821" i="11" s="1"/>
  <c r="W1821" i="11" s="1"/>
  <c r="T1837" i="11"/>
  <c r="U1837" i="11" s="1"/>
  <c r="V1837" i="11" s="1"/>
  <c r="W1837" i="11" s="1"/>
  <c r="T1853" i="11"/>
  <c r="U1853" i="11" s="1"/>
  <c r="V1853" i="11" s="1"/>
  <c r="W1853" i="11" s="1"/>
  <c r="T1869" i="11"/>
  <c r="U1869" i="11" s="1"/>
  <c r="V1869" i="11" s="1"/>
  <c r="W1869" i="11" s="1"/>
  <c r="T1885" i="11"/>
  <c r="U1885" i="11" s="1"/>
  <c r="V1885" i="11" s="1"/>
  <c r="W1885" i="11" s="1"/>
  <c r="T1901" i="11"/>
  <c r="U1901" i="11" s="1"/>
  <c r="V1901" i="11" s="1"/>
  <c r="W1901" i="11" s="1"/>
  <c r="T1921" i="11"/>
  <c r="U1921" i="11" s="1"/>
  <c r="V1921" i="11" s="1"/>
  <c r="W1921" i="11" s="1"/>
  <c r="T1933" i="11"/>
  <c r="U1933" i="11" s="1"/>
  <c r="V1933" i="11" s="1"/>
  <c r="W1933" i="11" s="1"/>
  <c r="T1949" i="11"/>
  <c r="U1949" i="11" s="1"/>
  <c r="V1949" i="11" s="1"/>
  <c r="W1949" i="11" s="1"/>
  <c r="T1969" i="11"/>
  <c r="U1969" i="11" s="1"/>
  <c r="V1969" i="11" s="1"/>
  <c r="W1969" i="11" s="1"/>
  <c r="T1985" i="11"/>
  <c r="U1985" i="11" s="1"/>
  <c r="V1985" i="11" s="1"/>
  <c r="W1985" i="11" s="1"/>
  <c r="T273" i="11"/>
  <c r="U273" i="11" s="1"/>
  <c r="V273" i="11" s="1"/>
  <c r="W273" i="11" s="1"/>
  <c r="T297" i="11"/>
  <c r="U297" i="11" s="1"/>
  <c r="V297" i="11" s="1"/>
  <c r="W297" i="11" s="1"/>
  <c r="T485" i="11"/>
  <c r="U485" i="11" s="1"/>
  <c r="V485" i="11" s="1"/>
  <c r="W485" i="11" s="1"/>
  <c r="T753" i="11"/>
  <c r="U753" i="11" s="1"/>
  <c r="V753" i="11" s="1"/>
  <c r="W753" i="11" s="1"/>
  <c r="T1029" i="11"/>
  <c r="U1029" i="11" s="1"/>
  <c r="V1029" i="11" s="1"/>
  <c r="W1029" i="11" s="1"/>
  <c r="T1061" i="11"/>
  <c r="U1061" i="11" s="1"/>
  <c r="V1061" i="11" s="1"/>
  <c r="W1061" i="11" s="1"/>
  <c r="T1093" i="11"/>
  <c r="U1093" i="11" s="1"/>
  <c r="V1093" i="11" s="1"/>
  <c r="W1093" i="11" s="1"/>
  <c r="T1205" i="11"/>
  <c r="U1205" i="11" s="1"/>
  <c r="V1205" i="11" s="1"/>
  <c r="W1205" i="11" s="1"/>
  <c r="T1549" i="11"/>
  <c r="U1549" i="11" s="1"/>
  <c r="V1549" i="11" s="1"/>
  <c r="W1549" i="11" s="1"/>
  <c r="T1581" i="11"/>
  <c r="U1581" i="11" s="1"/>
  <c r="V1581" i="11" s="1"/>
  <c r="W1581" i="11" s="1"/>
  <c r="T1613" i="11"/>
  <c r="U1613" i="11" s="1"/>
  <c r="V1613" i="11" s="1"/>
  <c r="W1613" i="11" s="1"/>
  <c r="T1725" i="11"/>
  <c r="U1725" i="11" s="1"/>
  <c r="V1725" i="11" s="1"/>
  <c r="W1725" i="11" s="1"/>
  <c r="T1741" i="11"/>
  <c r="U1741" i="11" s="1"/>
  <c r="V1741" i="11" s="1"/>
  <c r="W1741" i="11" s="1"/>
  <c r="T343" i="11"/>
  <c r="U343" i="11" s="1"/>
  <c r="V343" i="11" s="1"/>
  <c r="W343" i="11" s="1"/>
  <c r="T1012" i="11"/>
  <c r="U1012" i="11" s="1"/>
  <c r="V1012" i="11" s="1"/>
  <c r="W1012" i="11" s="1"/>
  <c r="T1140" i="11"/>
  <c r="U1140" i="11" s="1"/>
  <c r="V1140" i="11" s="1"/>
  <c r="W1140" i="11" s="1"/>
  <c r="T1156" i="11"/>
  <c r="U1156" i="11" s="1"/>
  <c r="V1156" i="11" s="1"/>
  <c r="W1156" i="11" s="1"/>
  <c r="T1252" i="11"/>
  <c r="U1252" i="11" s="1"/>
  <c r="V1252" i="11" s="1"/>
  <c r="W1252" i="11" s="1"/>
  <c r="T1892" i="11"/>
  <c r="U1892" i="11" s="1"/>
  <c r="V1892" i="11" s="1"/>
  <c r="W1892" i="11" s="1"/>
  <c r="T1908" i="11"/>
  <c r="U1908" i="11" s="1"/>
  <c r="V1908" i="11" s="1"/>
  <c r="W1908" i="11" s="1"/>
  <c r="T1940" i="11"/>
  <c r="U1940" i="11" s="1"/>
  <c r="V1940" i="11" s="1"/>
  <c r="W1940" i="11" s="1"/>
  <c r="T520" i="11"/>
  <c r="U520" i="11" s="1"/>
  <c r="V520" i="11" s="1"/>
  <c r="W520" i="11" s="1"/>
  <c r="T1460" i="11"/>
  <c r="U1460" i="11" s="1"/>
  <c r="V1460" i="11" s="1"/>
  <c r="W1460" i="11" s="1"/>
  <c r="T1652" i="11"/>
  <c r="U1652" i="11" s="1"/>
  <c r="V1652" i="11" s="1"/>
  <c r="W1652" i="11" s="1"/>
  <c r="T1117" i="11"/>
  <c r="U1117" i="11" s="1"/>
  <c r="V1117" i="11" s="1"/>
  <c r="W1117" i="11" s="1"/>
  <c r="T1133" i="11"/>
  <c r="U1133" i="11" s="1"/>
  <c r="V1133" i="11" s="1"/>
  <c r="W1133" i="11" s="1"/>
  <c r="T1165" i="11"/>
  <c r="U1165" i="11" s="1"/>
  <c r="V1165" i="11" s="1"/>
  <c r="W1165" i="11" s="1"/>
  <c r="T1181" i="11"/>
  <c r="U1181" i="11" s="1"/>
  <c r="V1181" i="11" s="1"/>
  <c r="W1181" i="11" s="1"/>
  <c r="T1213" i="11"/>
  <c r="U1213" i="11" s="1"/>
  <c r="V1213" i="11" s="1"/>
  <c r="W1213" i="11" s="1"/>
  <c r="T1245" i="11"/>
  <c r="U1245" i="11" s="1"/>
  <c r="V1245" i="11" s="1"/>
  <c r="W1245" i="11" s="1"/>
  <c r="T1341" i="11"/>
  <c r="U1341" i="11" s="1"/>
  <c r="V1341" i="11" s="1"/>
  <c r="W1341" i="11" s="1"/>
  <c r="T1373" i="11"/>
  <c r="U1373" i="11" s="1"/>
  <c r="V1373" i="11" s="1"/>
  <c r="W1373" i="11" s="1"/>
  <c r="T1405" i="11"/>
  <c r="U1405" i="11" s="1"/>
  <c r="V1405" i="11" s="1"/>
  <c r="W1405" i="11" s="1"/>
  <c r="T1437" i="11"/>
  <c r="U1437" i="11" s="1"/>
  <c r="V1437" i="11" s="1"/>
  <c r="W1437" i="11" s="1"/>
  <c r="T1469" i="11"/>
  <c r="U1469" i="11" s="1"/>
  <c r="V1469" i="11" s="1"/>
  <c r="W1469" i="11" s="1"/>
  <c r="T1485" i="11"/>
  <c r="U1485" i="11" s="1"/>
  <c r="V1485" i="11" s="1"/>
  <c r="W1485" i="11" s="1"/>
  <c r="T1501" i="11"/>
  <c r="U1501" i="11" s="1"/>
  <c r="V1501" i="11" s="1"/>
  <c r="W1501" i="11" s="1"/>
  <c r="T1637" i="11"/>
  <c r="U1637" i="11" s="1"/>
  <c r="V1637" i="11" s="1"/>
  <c r="W1637" i="11" s="1"/>
  <c r="T1653" i="11"/>
  <c r="U1653" i="11" s="1"/>
  <c r="V1653" i="11" s="1"/>
  <c r="W1653" i="11" s="1"/>
  <c r="T1669" i="11"/>
  <c r="U1669" i="11" s="1"/>
  <c r="V1669" i="11" s="1"/>
  <c r="W1669" i="11" s="1"/>
  <c r="T1701" i="11"/>
  <c r="U1701" i="11" s="1"/>
  <c r="V1701" i="11" s="1"/>
  <c r="W1701" i="11" s="1"/>
  <c r="T1765" i="11"/>
  <c r="U1765" i="11" s="1"/>
  <c r="V1765" i="11" s="1"/>
  <c r="W1765" i="11" s="1"/>
  <c r="T1797" i="11"/>
  <c r="U1797" i="11" s="1"/>
  <c r="V1797" i="11" s="1"/>
  <c r="W1797" i="11" s="1"/>
  <c r="T1845" i="11"/>
  <c r="U1845" i="11" s="1"/>
  <c r="V1845" i="11" s="1"/>
  <c r="W1845" i="11" s="1"/>
  <c r="T158" i="11"/>
  <c r="U158" i="11" s="1"/>
  <c r="V158" i="11" s="1"/>
  <c r="W158" i="11" s="1"/>
  <c r="T799" i="11"/>
  <c r="U799" i="11" s="1"/>
  <c r="V799" i="11" s="1"/>
  <c r="W799" i="11" s="1"/>
  <c r="T696" i="11"/>
  <c r="U696" i="11" s="1"/>
  <c r="V696" i="11" s="1"/>
  <c r="W696" i="11" s="1"/>
  <c r="T140" i="11"/>
  <c r="U140" i="11" s="1"/>
  <c r="V140" i="11" s="1"/>
  <c r="W140" i="11" s="1"/>
  <c r="T46" i="11"/>
  <c r="U46" i="11" s="1"/>
  <c r="V46" i="11" s="1"/>
  <c r="W46" i="11" s="1"/>
  <c r="T847" i="11"/>
  <c r="U847" i="11" s="1"/>
  <c r="V847" i="11" s="1"/>
  <c r="W847" i="11" s="1"/>
  <c r="T1829" i="11"/>
  <c r="U1829" i="11" s="1"/>
  <c r="V1829" i="11" s="1"/>
  <c r="W1829" i="11" s="1"/>
  <c r="T1634" i="11"/>
  <c r="U1634" i="11" s="1"/>
  <c r="V1634" i="11" s="1"/>
  <c r="W1634" i="11" s="1"/>
  <c r="T1666" i="11"/>
  <c r="U1666" i="11" s="1"/>
  <c r="V1666" i="11" s="1"/>
  <c r="W1666" i="11" s="1"/>
  <c r="T1682" i="11"/>
  <c r="U1682" i="11" s="1"/>
  <c r="V1682" i="11" s="1"/>
  <c r="W1682" i="11" s="1"/>
  <c r="T1698" i="11"/>
  <c r="U1698" i="11" s="1"/>
  <c r="V1698" i="11" s="1"/>
  <c r="W1698" i="11" s="1"/>
  <c r="T1730" i="11"/>
  <c r="U1730" i="11" s="1"/>
  <c r="V1730" i="11" s="1"/>
  <c r="W1730" i="11" s="1"/>
  <c r="T1850" i="11"/>
  <c r="U1850" i="11" s="1"/>
  <c r="V1850" i="11" s="1"/>
  <c r="W1850" i="11" s="1"/>
  <c r="T443" i="11"/>
  <c r="U443" i="11" s="1"/>
  <c r="V443" i="11" s="1"/>
  <c r="W443" i="11" s="1"/>
  <c r="T1891" i="11"/>
  <c r="U1891" i="11" s="1"/>
  <c r="V1891" i="11" s="1"/>
  <c r="W1891" i="11" s="1"/>
  <c r="T1979" i="11"/>
  <c r="U1979" i="11" s="1"/>
  <c r="V1979" i="11" s="1"/>
  <c r="W1979" i="11" s="1"/>
  <c r="T1820" i="11"/>
  <c r="U1820" i="11" s="1"/>
  <c r="V1820" i="11" s="1"/>
  <c r="W1820" i="11" s="1"/>
  <c r="T1844" i="11"/>
  <c r="U1844" i="11" s="1"/>
  <c r="V1844" i="11" s="1"/>
  <c r="W1844" i="11" s="1"/>
  <c r="T1876" i="11"/>
  <c r="U1876" i="11" s="1"/>
  <c r="V1876" i="11" s="1"/>
  <c r="W1876" i="11" s="1"/>
  <c r="T1932" i="11"/>
  <c r="U1932" i="11" s="1"/>
  <c r="V1932" i="11" s="1"/>
  <c r="W1932" i="11" s="1"/>
  <c r="T835" i="11"/>
  <c r="U835" i="11" s="1"/>
  <c r="V835" i="11" s="1"/>
  <c r="W835" i="11" s="1"/>
  <c r="T785" i="11"/>
  <c r="U785" i="11" s="1"/>
  <c r="V785" i="11" s="1"/>
  <c r="W785" i="11" s="1"/>
  <c r="T679" i="11"/>
  <c r="U679" i="11" s="1"/>
  <c r="V679" i="11" s="1"/>
  <c r="W679" i="11" s="1"/>
  <c r="T336" i="11"/>
  <c r="U336" i="11" s="1"/>
  <c r="V336" i="11" s="1"/>
  <c r="W336" i="11" s="1"/>
  <c r="T282" i="11"/>
  <c r="U282" i="11" s="1"/>
  <c r="V282" i="11" s="1"/>
  <c r="W282" i="11" s="1"/>
  <c r="T154" i="11"/>
  <c r="U154" i="11" s="1"/>
  <c r="V154" i="11" s="1"/>
  <c r="W154" i="11" s="1"/>
  <c r="T156" i="11"/>
  <c r="U156" i="11" s="1"/>
  <c r="V156" i="11" s="1"/>
  <c r="W156" i="11" s="1"/>
  <c r="T804" i="11"/>
  <c r="U804" i="11" s="1"/>
  <c r="V804" i="11" s="1"/>
  <c r="W804" i="11" s="1"/>
  <c r="T559" i="11"/>
  <c r="U559" i="11" s="1"/>
  <c r="V559" i="11" s="1"/>
  <c r="W559" i="11" s="1"/>
  <c r="T926" i="11"/>
  <c r="U926" i="11" s="1"/>
  <c r="V926" i="11" s="1"/>
  <c r="W926" i="11" s="1"/>
  <c r="T54" i="11"/>
  <c r="U54" i="11" s="1"/>
  <c r="V54" i="11" s="1"/>
  <c r="W54" i="11" s="1"/>
  <c r="T969" i="11"/>
  <c r="U969" i="11" s="1"/>
  <c r="V969" i="11" s="1"/>
  <c r="W969" i="11" s="1"/>
  <c r="T504" i="11"/>
  <c r="U504" i="11" s="1"/>
  <c r="V504" i="11" s="1"/>
  <c r="W504" i="11" s="1"/>
  <c r="T996" i="11"/>
  <c r="U996" i="11" s="1"/>
  <c r="V996" i="11" s="1"/>
  <c r="W996" i="11" s="1"/>
  <c r="T823" i="11"/>
  <c r="U823" i="11" s="1"/>
  <c r="V823" i="11" s="1"/>
  <c r="W823" i="11" s="1"/>
  <c r="T394" i="11"/>
  <c r="U394" i="11" s="1"/>
  <c r="V394" i="11" s="1"/>
  <c r="W394" i="11" s="1"/>
  <c r="T890" i="11"/>
  <c r="U890" i="11" s="1"/>
  <c r="V890" i="11" s="1"/>
  <c r="W890" i="11" s="1"/>
  <c r="T1014" i="11"/>
  <c r="U1014" i="11" s="1"/>
  <c r="V1014" i="11" s="1"/>
  <c r="W1014" i="11" s="1"/>
  <c r="T1030" i="11"/>
  <c r="U1030" i="11" s="1"/>
  <c r="V1030" i="11" s="1"/>
  <c r="W1030" i="11" s="1"/>
  <c r="T1046" i="11"/>
  <c r="U1046" i="11" s="1"/>
  <c r="V1046" i="11" s="1"/>
  <c r="W1046" i="11" s="1"/>
  <c r="T1062" i="11"/>
  <c r="U1062" i="11" s="1"/>
  <c r="V1062" i="11" s="1"/>
  <c r="W1062" i="11" s="1"/>
  <c r="T1078" i="11"/>
  <c r="U1078" i="11" s="1"/>
  <c r="V1078" i="11" s="1"/>
  <c r="W1078" i="11" s="1"/>
  <c r="T1094" i="11"/>
  <c r="U1094" i="11" s="1"/>
  <c r="V1094" i="11" s="1"/>
  <c r="W1094" i="11" s="1"/>
  <c r="T1110" i="11"/>
  <c r="U1110" i="11" s="1"/>
  <c r="V1110" i="11" s="1"/>
  <c r="W1110" i="11" s="1"/>
  <c r="T1126" i="11"/>
  <c r="U1126" i="11" s="1"/>
  <c r="V1126" i="11" s="1"/>
  <c r="W1126" i="11" s="1"/>
  <c r="T1142" i="11"/>
  <c r="U1142" i="11" s="1"/>
  <c r="V1142" i="11" s="1"/>
  <c r="W1142" i="11" s="1"/>
  <c r="T1158" i="11"/>
  <c r="U1158" i="11" s="1"/>
  <c r="V1158" i="11" s="1"/>
  <c r="W1158" i="11" s="1"/>
  <c r="T1174" i="11"/>
  <c r="U1174" i="11" s="1"/>
  <c r="V1174" i="11" s="1"/>
  <c r="W1174" i="11" s="1"/>
  <c r="T1190" i="11"/>
  <c r="U1190" i="11" s="1"/>
  <c r="V1190" i="11" s="1"/>
  <c r="W1190" i="11" s="1"/>
  <c r="T1206" i="11"/>
  <c r="U1206" i="11" s="1"/>
  <c r="V1206" i="11" s="1"/>
  <c r="W1206" i="11" s="1"/>
  <c r="T1222" i="11"/>
  <c r="U1222" i="11" s="1"/>
  <c r="V1222" i="11" s="1"/>
  <c r="W1222" i="11" s="1"/>
  <c r="T1238" i="11"/>
  <c r="U1238" i="11" s="1"/>
  <c r="V1238" i="11" s="1"/>
  <c r="W1238" i="11" s="1"/>
  <c r="T1246" i="11"/>
  <c r="U1246" i="11" s="1"/>
  <c r="V1246" i="11" s="1"/>
  <c r="W1246" i="11" s="1"/>
  <c r="T1262" i="11"/>
  <c r="U1262" i="11" s="1"/>
  <c r="V1262" i="11" s="1"/>
  <c r="W1262" i="11" s="1"/>
  <c r="T1278" i="11"/>
  <c r="U1278" i="11" s="1"/>
  <c r="V1278" i="11" s="1"/>
  <c r="W1278" i="11" s="1"/>
  <c r="T1294" i="11"/>
  <c r="U1294" i="11" s="1"/>
  <c r="V1294" i="11" s="1"/>
  <c r="W1294" i="11" s="1"/>
  <c r="T1310" i="11"/>
  <c r="U1310" i="11" s="1"/>
  <c r="V1310" i="11" s="1"/>
  <c r="W1310" i="11" s="1"/>
  <c r="T1326" i="11"/>
  <c r="U1326" i="11" s="1"/>
  <c r="V1326" i="11" s="1"/>
  <c r="W1326" i="11" s="1"/>
  <c r="T1342" i="11"/>
  <c r="U1342" i="11" s="1"/>
  <c r="V1342" i="11" s="1"/>
  <c r="W1342" i="11" s="1"/>
  <c r="T1358" i="11"/>
  <c r="U1358" i="11" s="1"/>
  <c r="V1358" i="11" s="1"/>
  <c r="W1358" i="11" s="1"/>
  <c r="T1374" i="11"/>
  <c r="U1374" i="11" s="1"/>
  <c r="V1374" i="11" s="1"/>
  <c r="W1374" i="11" s="1"/>
  <c r="T1390" i="11"/>
  <c r="U1390" i="11" s="1"/>
  <c r="V1390" i="11" s="1"/>
  <c r="W1390" i="11" s="1"/>
  <c r="T1398" i="11"/>
  <c r="U1398" i="11" s="1"/>
  <c r="V1398" i="11" s="1"/>
  <c r="W1398" i="11" s="1"/>
  <c r="T1414" i="11"/>
  <c r="U1414" i="11" s="1"/>
  <c r="V1414" i="11" s="1"/>
  <c r="W1414" i="11" s="1"/>
  <c r="T1430" i="11"/>
  <c r="U1430" i="11" s="1"/>
  <c r="V1430" i="11" s="1"/>
  <c r="W1430" i="11" s="1"/>
  <c r="T1446" i="11"/>
  <c r="U1446" i="11" s="1"/>
  <c r="V1446" i="11" s="1"/>
  <c r="W1446" i="11" s="1"/>
  <c r="T1462" i="11"/>
  <c r="U1462" i="11" s="1"/>
  <c r="V1462" i="11" s="1"/>
  <c r="W1462" i="11" s="1"/>
  <c r="T1478" i="11"/>
  <c r="U1478" i="11" s="1"/>
  <c r="V1478" i="11" s="1"/>
  <c r="W1478" i="11" s="1"/>
  <c r="T1494" i="11"/>
  <c r="U1494" i="11" s="1"/>
  <c r="V1494" i="11" s="1"/>
  <c r="W1494" i="11" s="1"/>
  <c r="T1510" i="11"/>
  <c r="U1510" i="11" s="1"/>
  <c r="V1510" i="11" s="1"/>
  <c r="W1510" i="11" s="1"/>
  <c r="T1526" i="11"/>
  <c r="U1526" i="11" s="1"/>
  <c r="V1526" i="11" s="1"/>
  <c r="W1526" i="11" s="1"/>
  <c r="T1542" i="11"/>
  <c r="U1542" i="11" s="1"/>
  <c r="V1542" i="11" s="1"/>
  <c r="W1542" i="11" s="1"/>
  <c r="T1558" i="11"/>
  <c r="U1558" i="11" s="1"/>
  <c r="V1558" i="11" s="1"/>
  <c r="W1558" i="11" s="1"/>
  <c r="T1574" i="11"/>
  <c r="U1574" i="11" s="1"/>
  <c r="V1574" i="11" s="1"/>
  <c r="W1574" i="11" s="1"/>
  <c r="T1590" i="11"/>
  <c r="U1590" i="11" s="1"/>
  <c r="V1590" i="11" s="1"/>
  <c r="W1590" i="11" s="1"/>
  <c r="T1606" i="11"/>
  <c r="U1606" i="11" s="1"/>
  <c r="V1606" i="11" s="1"/>
  <c r="W1606" i="11" s="1"/>
  <c r="T1622" i="11"/>
  <c r="U1622" i="11" s="1"/>
  <c r="V1622" i="11" s="1"/>
  <c r="W1622" i="11" s="1"/>
  <c r="T1638" i="11"/>
  <c r="U1638" i="11" s="1"/>
  <c r="V1638" i="11" s="1"/>
  <c r="W1638" i="11" s="1"/>
  <c r="T1646" i="11"/>
  <c r="U1646" i="11" s="1"/>
  <c r="V1646" i="11" s="1"/>
  <c r="W1646" i="11" s="1"/>
  <c r="T1686" i="11"/>
  <c r="U1686" i="11" s="1"/>
  <c r="V1686" i="11" s="1"/>
  <c r="W1686" i="11" s="1"/>
  <c r="T1734" i="11"/>
  <c r="U1734" i="11" s="1"/>
  <c r="V1734" i="11" s="1"/>
  <c r="W1734" i="11" s="1"/>
  <c r="T1758" i="11"/>
  <c r="U1758" i="11" s="1"/>
  <c r="V1758" i="11" s="1"/>
  <c r="W1758" i="11" s="1"/>
  <c r="T1798" i="11"/>
  <c r="U1798" i="11" s="1"/>
  <c r="V1798" i="11" s="1"/>
  <c r="W1798" i="11" s="1"/>
  <c r="T1814" i="11"/>
  <c r="U1814" i="11" s="1"/>
  <c r="V1814" i="11" s="1"/>
  <c r="W1814" i="11" s="1"/>
  <c r="T1830" i="11"/>
  <c r="U1830" i="11" s="1"/>
  <c r="V1830" i="11" s="1"/>
  <c r="W1830" i="11" s="1"/>
  <c r="T1846" i="11"/>
  <c r="U1846" i="11" s="1"/>
  <c r="V1846" i="11" s="1"/>
  <c r="W1846" i="11" s="1"/>
  <c r="T1886" i="11"/>
  <c r="U1886" i="11" s="1"/>
  <c r="V1886" i="11" s="1"/>
  <c r="W1886" i="11" s="1"/>
  <c r="T1918" i="11"/>
  <c r="U1918" i="11" s="1"/>
  <c r="V1918" i="11" s="1"/>
  <c r="W1918" i="11" s="1"/>
  <c r="T1934" i="11"/>
  <c r="U1934" i="11" s="1"/>
  <c r="V1934" i="11" s="1"/>
  <c r="W1934" i="11" s="1"/>
  <c r="T1950" i="11"/>
  <c r="U1950" i="11" s="1"/>
  <c r="V1950" i="11" s="1"/>
  <c r="W1950" i="11" s="1"/>
  <c r="T1966" i="11"/>
  <c r="U1966" i="11" s="1"/>
  <c r="V1966" i="11" s="1"/>
  <c r="W1966" i="11" s="1"/>
  <c r="T1982" i="11"/>
  <c r="U1982" i="11" s="1"/>
  <c r="V1982" i="11" s="1"/>
  <c r="W1982" i="11" s="1"/>
  <c r="T1998" i="11"/>
  <c r="U1998" i="11" s="1"/>
  <c r="V1998" i="11" s="1"/>
  <c r="W1998" i="11" s="1"/>
  <c r="T19" i="11"/>
  <c r="U19" i="11" s="1"/>
  <c r="V19" i="11" s="1"/>
  <c r="W19" i="11" s="1"/>
  <c r="T90" i="11"/>
  <c r="U90" i="11" s="1"/>
  <c r="V90" i="11" s="1"/>
  <c r="W90" i="11" s="1"/>
  <c r="T18" i="11"/>
  <c r="U18" i="11" s="1"/>
  <c r="V18" i="11" s="1"/>
  <c r="W18" i="11" s="1"/>
  <c r="T899" i="11"/>
  <c r="U899" i="11" s="1"/>
  <c r="V899" i="11" s="1"/>
  <c r="W899" i="11" s="1"/>
  <c r="T688" i="11"/>
  <c r="U688" i="11" s="1"/>
  <c r="V688" i="11" s="1"/>
  <c r="W688" i="11" s="1"/>
  <c r="T591" i="11"/>
  <c r="U591" i="11" s="1"/>
  <c r="V591" i="11" s="1"/>
  <c r="W591" i="11" s="1"/>
  <c r="T747" i="11"/>
  <c r="U747" i="11" s="1"/>
  <c r="V747" i="11" s="1"/>
  <c r="W747" i="11" s="1"/>
  <c r="T803" i="11"/>
  <c r="U803" i="11" s="1"/>
  <c r="V803" i="11" s="1"/>
  <c r="W803" i="11" s="1"/>
  <c r="T961" i="11"/>
  <c r="U961" i="11" s="1"/>
  <c r="V961" i="11" s="1"/>
  <c r="W961" i="11" s="1"/>
  <c r="T434" i="11"/>
  <c r="U434" i="11" s="1"/>
  <c r="V434" i="11" s="1"/>
  <c r="W434" i="11" s="1"/>
  <c r="T814" i="11"/>
  <c r="U814" i="11" s="1"/>
  <c r="V814" i="11" s="1"/>
  <c r="W814" i="11" s="1"/>
  <c r="T421" i="11"/>
  <c r="U421" i="11" s="1"/>
  <c r="V421" i="11" s="1"/>
  <c r="W421" i="11" s="1"/>
  <c r="T715" i="11"/>
  <c r="U715" i="11" s="1"/>
  <c r="V715" i="11" s="1"/>
  <c r="W715" i="11" s="1"/>
  <c r="T445" i="11"/>
  <c r="U445" i="11" s="1"/>
  <c r="V445" i="11" s="1"/>
  <c r="W445" i="11" s="1"/>
  <c r="T732" i="11"/>
  <c r="U732" i="11" s="1"/>
  <c r="V732" i="11" s="1"/>
  <c r="W732" i="11" s="1"/>
  <c r="T151" i="11"/>
  <c r="U151" i="11" s="1"/>
  <c r="V151" i="11" s="1"/>
  <c r="W151" i="11" s="1"/>
  <c r="T39" i="11"/>
  <c r="U39" i="11" s="1"/>
  <c r="V39" i="11" s="1"/>
  <c r="W39" i="11" s="1"/>
  <c r="T6" i="11"/>
  <c r="U6" i="11" s="1"/>
  <c r="V6" i="11" s="1"/>
  <c r="W6" i="11" s="1"/>
  <c r="T707" i="11"/>
  <c r="U707" i="11" s="1"/>
  <c r="V707" i="11" s="1"/>
  <c r="W707" i="11" s="1"/>
  <c r="T947" i="11"/>
  <c r="U947" i="11" s="1"/>
  <c r="V947" i="11" s="1"/>
  <c r="W947" i="11" s="1"/>
  <c r="T974" i="11"/>
  <c r="U974" i="11" s="1"/>
  <c r="V974" i="11" s="1"/>
  <c r="W974" i="11" s="1"/>
  <c r="T88" i="11"/>
  <c r="U88" i="11" s="1"/>
  <c r="V88" i="11" s="1"/>
  <c r="W88" i="11" s="1"/>
  <c r="T456" i="11"/>
  <c r="U456" i="11" s="1"/>
  <c r="V456" i="11" s="1"/>
  <c r="W456" i="11" s="1"/>
  <c r="T352" i="11"/>
  <c r="U352" i="11" s="1"/>
  <c r="V352" i="11" s="1"/>
  <c r="W352" i="11" s="1"/>
  <c r="T185" i="11"/>
  <c r="U185" i="11" s="1"/>
  <c r="V185" i="11" s="1"/>
  <c r="W185" i="11" s="1"/>
  <c r="T305" i="11"/>
  <c r="U305" i="11" s="1"/>
  <c r="V305" i="11" s="1"/>
  <c r="W305" i="11" s="1"/>
  <c r="T699" i="11"/>
  <c r="U699" i="11" s="1"/>
  <c r="V699" i="11" s="1"/>
  <c r="W699" i="11" s="1"/>
  <c r="T425" i="11"/>
  <c r="U425" i="11" s="1"/>
  <c r="V425" i="11" s="1"/>
  <c r="W425" i="11" s="1"/>
  <c r="T412" i="11"/>
  <c r="U412" i="11" s="1"/>
  <c r="V412" i="11" s="1"/>
  <c r="W412" i="11" s="1"/>
  <c r="T796" i="11"/>
  <c r="U796" i="11" s="1"/>
  <c r="V796" i="11" s="1"/>
  <c r="W796" i="11" s="1"/>
  <c r="T95" i="11"/>
  <c r="U95" i="11" s="1"/>
  <c r="V95" i="11" s="1"/>
  <c r="W95" i="11" s="1"/>
  <c r="T31" i="11"/>
  <c r="U31" i="11" s="1"/>
  <c r="V31" i="11" s="1"/>
  <c r="W31" i="11" s="1"/>
  <c r="T66" i="11"/>
  <c r="U66" i="11" s="1"/>
  <c r="V66" i="11" s="1"/>
  <c r="W66" i="11" s="1"/>
  <c r="T953" i="11"/>
  <c r="U953" i="11" s="1"/>
  <c r="V953" i="11" s="1"/>
  <c r="W953" i="11" s="1"/>
  <c r="T813" i="11"/>
  <c r="U813" i="11" s="1"/>
  <c r="V813" i="11" s="1"/>
  <c r="W813" i="11" s="1"/>
  <c r="T219" i="11"/>
  <c r="U219" i="11" s="1"/>
  <c r="V219" i="11" s="1"/>
  <c r="W219" i="11" s="1"/>
  <c r="T362" i="11"/>
  <c r="U362" i="11" s="1"/>
  <c r="V362" i="11" s="1"/>
  <c r="W362" i="11" s="1"/>
  <c r="T991" i="11"/>
  <c r="U991" i="11" s="1"/>
  <c r="V991" i="11" s="1"/>
  <c r="W991" i="11" s="1"/>
  <c r="T592" i="11"/>
  <c r="U592" i="11" s="1"/>
  <c r="V592" i="11" s="1"/>
  <c r="W592" i="11" s="1"/>
  <c r="T283" i="11"/>
  <c r="U283" i="11" s="1"/>
  <c r="V283" i="11" s="1"/>
  <c r="W283" i="11" s="1"/>
  <c r="T71" i="11"/>
  <c r="U71" i="11" s="1"/>
  <c r="V71" i="11" s="1"/>
  <c r="W71" i="11" s="1"/>
  <c r="T374" i="11"/>
  <c r="U374" i="11" s="1"/>
  <c r="V374" i="11" s="1"/>
  <c r="W374" i="11" s="1"/>
  <c r="T1662" i="11"/>
  <c r="U1662" i="11" s="1"/>
  <c r="V1662" i="11" s="1"/>
  <c r="W1662" i="11" s="1"/>
  <c r="T1670" i="11"/>
  <c r="U1670" i="11" s="1"/>
  <c r="V1670" i="11" s="1"/>
  <c r="W1670" i="11" s="1"/>
  <c r="T1702" i="11"/>
  <c r="U1702" i="11" s="1"/>
  <c r="V1702" i="11" s="1"/>
  <c r="W1702" i="11" s="1"/>
  <c r="T1710" i="11"/>
  <c r="U1710" i="11" s="1"/>
  <c r="V1710" i="11" s="1"/>
  <c r="W1710" i="11" s="1"/>
  <c r="T1718" i="11"/>
  <c r="U1718" i="11" s="1"/>
  <c r="V1718" i="11" s="1"/>
  <c r="W1718" i="11" s="1"/>
  <c r="T1750" i="11"/>
  <c r="U1750" i="11" s="1"/>
  <c r="V1750" i="11" s="1"/>
  <c r="W1750" i="11" s="1"/>
  <c r="T1774" i="11"/>
  <c r="U1774" i="11" s="1"/>
  <c r="V1774" i="11" s="1"/>
  <c r="W1774" i="11" s="1"/>
  <c r="T1782" i="11"/>
  <c r="U1782" i="11" s="1"/>
  <c r="V1782" i="11" s="1"/>
  <c r="W1782" i="11" s="1"/>
  <c r="T1639" i="11"/>
  <c r="U1639" i="11" s="1"/>
  <c r="V1639" i="11" s="1"/>
  <c r="W1639" i="11" s="1"/>
  <c r="T1792" i="11"/>
  <c r="U1792" i="11" s="1"/>
  <c r="V1792" i="11" s="1"/>
  <c r="W1792" i="11" s="1"/>
  <c r="T1832" i="11"/>
  <c r="U1832" i="11" s="1"/>
  <c r="V1832" i="11" s="1"/>
  <c r="W1832" i="11" s="1"/>
  <c r="T1848" i="11"/>
  <c r="U1848" i="11" s="1"/>
  <c r="V1848" i="11" s="1"/>
  <c r="W1848" i="11" s="1"/>
  <c r="T1968" i="11"/>
  <c r="U1968" i="11" s="1"/>
  <c r="V1968" i="11" s="1"/>
  <c r="W1968" i="11" s="1"/>
  <c r="T1992" i="11"/>
  <c r="U1992" i="11" s="1"/>
  <c r="V1992" i="11" s="1"/>
  <c r="W1992" i="11" s="1"/>
  <c r="T2000" i="11"/>
  <c r="U2000" i="11" s="1"/>
  <c r="V2000" i="11" s="1"/>
  <c r="W2000" i="11" s="1"/>
  <c r="T77" i="11"/>
  <c r="U77" i="11" s="1"/>
  <c r="V77" i="11" s="1"/>
  <c r="W77" i="11" s="1"/>
  <c r="T48" i="11"/>
  <c r="U48" i="11" s="1"/>
  <c r="V48" i="11" s="1"/>
  <c r="W48" i="11" s="1"/>
  <c r="T950" i="11"/>
  <c r="U950" i="11" s="1"/>
  <c r="V950" i="11" s="1"/>
  <c r="W950" i="11" s="1"/>
  <c r="T943" i="11"/>
  <c r="U943" i="11" s="1"/>
  <c r="V943" i="11" s="1"/>
  <c r="W943" i="11" s="1"/>
  <c r="T601" i="11"/>
  <c r="U601" i="11" s="1"/>
  <c r="V601" i="11" s="1"/>
  <c r="W601" i="11" s="1"/>
  <c r="T81" i="11"/>
  <c r="U81" i="11" s="1"/>
  <c r="V81" i="11" s="1"/>
  <c r="W81" i="11" s="1"/>
  <c r="T958" i="11"/>
  <c r="U958" i="11" s="1"/>
  <c r="V958" i="11" s="1"/>
  <c r="W958" i="11" s="1"/>
  <c r="T694" i="11"/>
  <c r="U694" i="11" s="1"/>
  <c r="V694" i="11" s="1"/>
  <c r="W694" i="11" s="1"/>
  <c r="T241" i="11"/>
  <c r="U241" i="11" s="1"/>
  <c r="V241" i="11" s="1"/>
  <c r="W241" i="11" s="1"/>
  <c r="T547" i="11"/>
  <c r="U547" i="11" s="1"/>
  <c r="V547" i="11" s="1"/>
  <c r="W547" i="11" s="1"/>
  <c r="T20" i="11"/>
  <c r="U20" i="11" s="1"/>
  <c r="V20" i="11" s="1"/>
  <c r="W20" i="11" s="1"/>
  <c r="T566" i="11"/>
  <c r="U566" i="11" s="1"/>
  <c r="V566" i="11" s="1"/>
  <c r="W566" i="11" s="1"/>
  <c r="T89" i="11"/>
  <c r="U89" i="11" s="1"/>
  <c r="V89" i="11" s="1"/>
  <c r="W89" i="11" s="1"/>
  <c r="T279" i="11"/>
  <c r="U279" i="11" s="1"/>
  <c r="V279" i="11" s="1"/>
  <c r="W279" i="11" s="1"/>
  <c r="T195" i="11"/>
  <c r="U195" i="11" s="1"/>
  <c r="V195" i="11" s="1"/>
  <c r="W195" i="11" s="1"/>
  <c r="T67" i="11"/>
  <c r="U67" i="11" s="1"/>
  <c r="V67" i="11" s="1"/>
  <c r="W67" i="11" s="1"/>
  <c r="T274" i="11"/>
  <c r="U274" i="11" s="1"/>
  <c r="V274" i="11" s="1"/>
  <c r="W274" i="11" s="1"/>
  <c r="T909" i="11"/>
  <c r="U909" i="11" s="1"/>
  <c r="V909" i="11" s="1"/>
  <c r="W909" i="11" s="1"/>
  <c r="T721" i="11"/>
  <c r="U721" i="11" s="1"/>
  <c r="V721" i="11" s="1"/>
  <c r="W721" i="11" s="1"/>
  <c r="T818" i="11"/>
  <c r="U818" i="11" s="1"/>
  <c r="V818" i="11" s="1"/>
  <c r="W818" i="11" s="1"/>
  <c r="T469" i="11"/>
  <c r="U469" i="11" s="1"/>
  <c r="V469" i="11" s="1"/>
  <c r="W469" i="11" s="1"/>
  <c r="T160" i="11"/>
  <c r="U160" i="11" s="1"/>
  <c r="V160" i="11" s="1"/>
  <c r="W160" i="11" s="1"/>
  <c r="T243" i="11"/>
  <c r="U243" i="11" s="1"/>
  <c r="V243" i="11" s="1"/>
  <c r="W243" i="11" s="1"/>
  <c r="T386" i="11"/>
  <c r="U386" i="11" s="1"/>
  <c r="V386" i="11" s="1"/>
  <c r="W386" i="11" s="1"/>
  <c r="T927" i="11"/>
  <c r="U927" i="11" s="1"/>
  <c r="V927" i="11" s="1"/>
  <c r="W927" i="11" s="1"/>
  <c r="T783" i="11"/>
  <c r="U783" i="11" s="1"/>
  <c r="V783" i="11" s="1"/>
  <c r="W783" i="11" s="1"/>
  <c r="T617" i="11"/>
  <c r="U617" i="11" s="1"/>
  <c r="V617" i="11" s="1"/>
  <c r="W617" i="11" s="1"/>
  <c r="T61" i="11"/>
  <c r="U61" i="11" s="1"/>
  <c r="V61" i="11" s="1"/>
  <c r="W61" i="11" s="1"/>
  <c r="T465" i="11"/>
  <c r="U465" i="11" s="1"/>
  <c r="V465" i="11" s="1"/>
  <c r="W465" i="11" s="1"/>
  <c r="T704" i="11"/>
  <c r="U704" i="11" s="1"/>
  <c r="V704" i="11" s="1"/>
  <c r="W704" i="11" s="1"/>
  <c r="T606" i="11"/>
  <c r="U606" i="11" s="1"/>
  <c r="V606" i="11" s="1"/>
  <c r="W606" i="11" s="1"/>
  <c r="T514" i="11"/>
  <c r="U514" i="11" s="1"/>
  <c r="V514" i="11" s="1"/>
  <c r="W514" i="11" s="1"/>
  <c r="T41" i="11"/>
  <c r="U41" i="11" s="1"/>
  <c r="V41" i="11" s="1"/>
  <c r="W41" i="11" s="1"/>
  <c r="T887" i="11"/>
  <c r="U887" i="11" s="1"/>
  <c r="V887" i="11" s="1"/>
  <c r="W887" i="11" s="1"/>
  <c r="T730" i="11"/>
  <c r="U730" i="11" s="1"/>
  <c r="V730" i="11" s="1"/>
  <c r="W730" i="11" s="1"/>
  <c r="T960" i="11"/>
  <c r="U960" i="11" s="1"/>
  <c r="V960" i="11" s="1"/>
  <c r="W960" i="11" s="1"/>
  <c r="T333" i="11"/>
  <c r="U333" i="11" s="1"/>
  <c r="V333" i="11" s="1"/>
  <c r="W333" i="11" s="1"/>
  <c r="T131" i="11"/>
  <c r="U131" i="11" s="1"/>
  <c r="V131" i="11" s="1"/>
  <c r="W131" i="11" s="1"/>
  <c r="T777" i="11"/>
  <c r="U777" i="11" s="1"/>
  <c r="V777" i="11" s="1"/>
  <c r="W777" i="11" s="1"/>
  <c r="T686" i="11"/>
  <c r="U686" i="11" s="1"/>
  <c r="V686" i="11" s="1"/>
  <c r="W686" i="11" s="1"/>
  <c r="T828" i="11"/>
  <c r="U828" i="11" s="1"/>
  <c r="V828" i="11" s="1"/>
  <c r="W828" i="11" s="1"/>
  <c r="T626" i="11"/>
  <c r="U626" i="11" s="1"/>
  <c r="V626" i="11" s="1"/>
  <c r="W626" i="11" s="1"/>
  <c r="T222" i="11"/>
  <c r="U222" i="11" s="1"/>
  <c r="V222" i="11" s="1"/>
  <c r="W222" i="11" s="1"/>
  <c r="T597" i="11"/>
  <c r="U597" i="11" s="1"/>
  <c r="V597" i="11" s="1"/>
  <c r="W597" i="11" s="1"/>
  <c r="T29" i="11"/>
  <c r="U29" i="11" s="1"/>
  <c r="V29" i="11" s="1"/>
  <c r="W29" i="11" s="1"/>
  <c r="T157" i="11"/>
  <c r="U157" i="11" s="1"/>
  <c r="V157" i="11" s="1"/>
  <c r="W157" i="11" s="1"/>
  <c r="T372" i="11"/>
  <c r="U372" i="11" s="1"/>
  <c r="V372" i="11" s="1"/>
  <c r="W372" i="11" s="1"/>
  <c r="T40" i="11"/>
  <c r="U40" i="11" s="1"/>
  <c r="V40" i="11" s="1"/>
  <c r="W40" i="11" s="1"/>
  <c r="T892" i="11"/>
  <c r="U892" i="11" s="1"/>
  <c r="V892" i="11" s="1"/>
  <c r="W892" i="11" s="1"/>
  <c r="T368" i="11"/>
  <c r="U368" i="11" s="1"/>
  <c r="V368" i="11" s="1"/>
  <c r="W368" i="11" s="1"/>
  <c r="T695" i="11"/>
  <c r="U695" i="11" s="1"/>
  <c r="V695" i="11" s="1"/>
  <c r="W695" i="11" s="1"/>
  <c r="T917" i="11"/>
  <c r="U917" i="11" s="1"/>
  <c r="V917" i="11" s="1"/>
  <c r="W917" i="11" s="1"/>
  <c r="T580" i="11"/>
  <c r="U580" i="11" s="1"/>
  <c r="V580" i="11" s="1"/>
  <c r="W580" i="11" s="1"/>
  <c r="T16" i="11"/>
  <c r="U16" i="11" s="1"/>
  <c r="V16" i="11" s="1"/>
  <c r="W16" i="11" s="1"/>
  <c r="K26" i="13" s="1"/>
  <c r="T942" i="11"/>
  <c r="U942" i="11" s="1"/>
  <c r="V942" i="11" s="1"/>
  <c r="W942" i="11" s="1"/>
  <c r="T822" i="11"/>
  <c r="U822" i="11" s="1"/>
  <c r="V822" i="11" s="1"/>
  <c r="W822" i="11" s="1"/>
  <c r="T487" i="11"/>
  <c r="U487" i="11" s="1"/>
  <c r="V487" i="11" s="1"/>
  <c r="W487" i="11" s="1"/>
  <c r="T565" i="11"/>
  <c r="U565" i="11" s="1"/>
  <c r="V565" i="11" s="1"/>
  <c r="W565" i="11" s="1"/>
  <c r="T105" i="11"/>
  <c r="U105" i="11" s="1"/>
  <c r="V105" i="11" s="1"/>
  <c r="W105" i="11" s="1"/>
  <c r="T614" i="11"/>
  <c r="U614" i="11" s="1"/>
  <c r="V614" i="11" s="1"/>
  <c r="W614" i="11" s="1"/>
  <c r="T486" i="11"/>
  <c r="U486" i="11" s="1"/>
  <c r="V486" i="11" s="1"/>
  <c r="W486" i="11" s="1"/>
  <c r="T116" i="11"/>
  <c r="U116" i="11" s="1"/>
  <c r="V116" i="11" s="1"/>
  <c r="W116" i="11" s="1"/>
  <c r="T381" i="11"/>
  <c r="U381" i="11" s="1"/>
  <c r="V381" i="11" s="1"/>
  <c r="W381" i="11" s="1"/>
  <c r="T221" i="11"/>
  <c r="U221" i="11" s="1"/>
  <c r="V221" i="11" s="1"/>
  <c r="W221" i="11" s="1"/>
  <c r="T354" i="11"/>
  <c r="U354" i="11" s="1"/>
  <c r="V354" i="11" s="1"/>
  <c r="W354" i="11" s="1"/>
  <c r="T647" i="11"/>
  <c r="U647" i="11" s="1"/>
  <c r="V647" i="11" s="1"/>
  <c r="W647" i="11" s="1"/>
  <c r="T501" i="11"/>
  <c r="U501" i="11" s="1"/>
  <c r="V501" i="11" s="1"/>
  <c r="W501" i="11" s="1"/>
  <c r="T444" i="11"/>
  <c r="U444" i="11" s="1"/>
  <c r="V444" i="11" s="1"/>
  <c r="W444" i="11" s="1"/>
  <c r="T984" i="11"/>
  <c r="U984" i="11" s="1"/>
  <c r="V984" i="11" s="1"/>
  <c r="W984" i="11" s="1"/>
  <c r="T642" i="11"/>
  <c r="U642" i="11" s="1"/>
  <c r="V642" i="11" s="1"/>
  <c r="W642" i="11" s="1"/>
  <c r="T385" i="11"/>
  <c r="U385" i="11" s="1"/>
  <c r="V385" i="11" s="1"/>
  <c r="W385" i="11" s="1"/>
  <c r="T45" i="11"/>
  <c r="U45" i="11" s="1"/>
  <c r="V45" i="11" s="1"/>
  <c r="W45" i="11" s="1"/>
  <c r="T355" i="11"/>
  <c r="U355" i="11" s="1"/>
  <c r="V355" i="11" s="1"/>
  <c r="W355" i="11" s="1"/>
  <c r="T63" i="11"/>
  <c r="U63" i="11" s="1"/>
  <c r="V63" i="11" s="1"/>
  <c r="W63" i="11" s="1"/>
  <c r="T402" i="11"/>
  <c r="U402" i="11" s="1"/>
  <c r="V402" i="11" s="1"/>
  <c r="W402" i="11" s="1"/>
  <c r="T238" i="11"/>
  <c r="U238" i="11" s="1"/>
  <c r="V238" i="11" s="1"/>
  <c r="W238" i="11" s="1"/>
  <c r="T174" i="11"/>
  <c r="U174" i="11" s="1"/>
  <c r="V174" i="11" s="1"/>
  <c r="W174" i="11" s="1"/>
  <c r="T106" i="11"/>
  <c r="U106" i="11" s="1"/>
  <c r="V106" i="11" s="1"/>
  <c r="W106" i="11" s="1"/>
  <c r="T851" i="11"/>
  <c r="U851" i="11" s="1"/>
  <c r="V851" i="11" s="1"/>
  <c r="W851" i="11" s="1"/>
  <c r="T711" i="11"/>
  <c r="U711" i="11" s="1"/>
  <c r="V711" i="11" s="1"/>
  <c r="W711" i="11" s="1"/>
  <c r="T931" i="11"/>
  <c r="U931" i="11" s="1"/>
  <c r="V931" i="11" s="1"/>
  <c r="W931" i="11" s="1"/>
  <c r="T877" i="11"/>
  <c r="U877" i="11" s="1"/>
  <c r="V877" i="11" s="1"/>
  <c r="W877" i="11" s="1"/>
  <c r="T749" i="11"/>
  <c r="U749" i="11" s="1"/>
  <c r="V749" i="11" s="1"/>
  <c r="W749" i="11" s="1"/>
  <c r="T904" i="11"/>
  <c r="U904" i="11" s="1"/>
  <c r="V904" i="11" s="1"/>
  <c r="W904" i="11" s="1"/>
  <c r="T843" i="11"/>
  <c r="U843" i="11" s="1"/>
  <c r="V843" i="11" s="1"/>
  <c r="W843" i="11" s="1"/>
  <c r="T978" i="11"/>
  <c r="U978" i="11" s="1"/>
  <c r="V978" i="11" s="1"/>
  <c r="W978" i="11" s="1"/>
  <c r="T678" i="11"/>
  <c r="U678" i="11" s="1"/>
  <c r="V678" i="11" s="1"/>
  <c r="W678" i="11" s="1"/>
  <c r="T488" i="11"/>
  <c r="U488" i="11" s="1"/>
  <c r="V488" i="11" s="1"/>
  <c r="W488" i="11" s="1"/>
  <c r="T248" i="11"/>
  <c r="U248" i="11" s="1"/>
  <c r="V248" i="11" s="1"/>
  <c r="W248" i="11" s="1"/>
  <c r="T752" i="11"/>
  <c r="U752" i="11" s="1"/>
  <c r="V752" i="11" s="1"/>
  <c r="W752" i="11" s="1"/>
  <c r="T194" i="11"/>
  <c r="U194" i="11" s="1"/>
  <c r="V194" i="11" s="1"/>
  <c r="W194" i="11" s="1"/>
  <c r="T593" i="11"/>
  <c r="U593" i="11" s="1"/>
  <c r="V593" i="11" s="1"/>
  <c r="W593" i="11" s="1"/>
  <c r="T590" i="11"/>
  <c r="U590" i="11" s="1"/>
  <c r="V590" i="11" s="1"/>
  <c r="W590" i="11" s="1"/>
  <c r="T33" i="11"/>
  <c r="U33" i="11" s="1"/>
  <c r="V33" i="11" s="1"/>
  <c r="W33" i="11" s="1"/>
  <c r="T364" i="11"/>
  <c r="U364" i="11" s="1"/>
  <c r="V364" i="11" s="1"/>
  <c r="W364" i="11" s="1"/>
  <c r="T231" i="11"/>
  <c r="U231" i="11" s="1"/>
  <c r="V231" i="11" s="1"/>
  <c r="W231" i="11" s="1"/>
  <c r="T167" i="11"/>
  <c r="U167" i="11" s="1"/>
  <c r="V167" i="11" s="1"/>
  <c r="W167" i="11" s="1"/>
  <c r="T103" i="11"/>
  <c r="U103" i="11" s="1"/>
  <c r="V103" i="11" s="1"/>
  <c r="W103" i="11" s="1"/>
  <c r="T55" i="11"/>
  <c r="U55" i="11" s="1"/>
  <c r="V55" i="11" s="1"/>
  <c r="W55" i="11" s="1"/>
  <c r="T1001" i="11"/>
  <c r="U1001" i="11" s="1"/>
  <c r="V1001" i="11" s="1"/>
  <c r="W1001" i="11" s="1"/>
  <c r="T779" i="11"/>
  <c r="U779" i="11" s="1"/>
  <c r="V779" i="11" s="1"/>
  <c r="W779" i="11" s="1"/>
  <c r="T344" i="11"/>
  <c r="U344" i="11" s="1"/>
  <c r="V344" i="11" s="1"/>
  <c r="W344" i="11" s="1"/>
  <c r="T886" i="11"/>
  <c r="U886" i="11" s="1"/>
  <c r="V886" i="11" s="1"/>
  <c r="W886" i="11" s="1"/>
  <c r="T674" i="11"/>
  <c r="U674" i="11" s="1"/>
  <c r="V674" i="11" s="1"/>
  <c r="W674" i="11" s="1"/>
  <c r="T440" i="11"/>
  <c r="U440" i="11" s="1"/>
  <c r="V440" i="11" s="1"/>
  <c r="W440" i="11" s="1"/>
  <c r="T180" i="11"/>
  <c r="U180" i="11" s="1"/>
  <c r="V180" i="11" s="1"/>
  <c r="W180" i="11" s="1"/>
  <c r="T1004" i="11"/>
  <c r="U1004" i="11" s="1"/>
  <c r="V1004" i="11" s="1"/>
  <c r="W1004" i="11" s="1"/>
  <c r="T21" i="11"/>
  <c r="U21" i="11" s="1"/>
  <c r="V21" i="11" s="1"/>
  <c r="W21" i="11" s="1"/>
  <c r="T179" i="11"/>
  <c r="U179" i="11" s="1"/>
  <c r="V179" i="11" s="1"/>
  <c r="W179" i="11" s="1"/>
  <c r="T334" i="11"/>
  <c r="U334" i="11" s="1"/>
  <c r="V334" i="11" s="1"/>
  <c r="W334" i="11" s="1"/>
  <c r="T242" i="11"/>
  <c r="U242" i="11" s="1"/>
  <c r="V242" i="11" s="1"/>
  <c r="W242" i="11" s="1"/>
  <c r="T986" i="11"/>
  <c r="U986" i="11" s="1"/>
  <c r="V986" i="11" s="1"/>
  <c r="W986" i="11" s="1"/>
  <c r="T560" i="11"/>
  <c r="U560" i="11" s="1"/>
  <c r="V560" i="11" s="1"/>
  <c r="W560" i="11" s="1"/>
  <c r="T337" i="11"/>
  <c r="U337" i="11" s="1"/>
  <c r="V337" i="11" s="1"/>
  <c r="W337" i="11" s="1"/>
  <c r="T181" i="11"/>
  <c r="U181" i="11" s="1"/>
  <c r="V181" i="11" s="1"/>
  <c r="W181" i="11" s="1"/>
  <c r="T14" i="11"/>
  <c r="U14" i="11" s="1"/>
  <c r="V14" i="11" s="1"/>
  <c r="W14" i="11" s="1"/>
  <c r="T644" i="11"/>
  <c r="U644" i="11" s="1"/>
  <c r="V644" i="11" s="1"/>
  <c r="W644" i="11" s="1"/>
  <c r="T901" i="11"/>
  <c r="U901" i="11" s="1"/>
  <c r="V901" i="11" s="1"/>
  <c r="W901" i="11" s="1"/>
  <c r="T921" i="11"/>
  <c r="U921" i="11" s="1"/>
  <c r="V921" i="11" s="1"/>
  <c r="W921" i="11" s="1"/>
  <c r="T288" i="11"/>
  <c r="U288" i="11" s="1"/>
  <c r="V288" i="11" s="1"/>
  <c r="W288" i="11" s="1"/>
  <c r="T419" i="11"/>
  <c r="U419" i="11" s="1"/>
  <c r="V419" i="11" s="1"/>
  <c r="W419" i="11" s="1"/>
  <c r="T107" i="11"/>
  <c r="U107" i="11" s="1"/>
  <c r="V107" i="11" s="1"/>
  <c r="W107" i="11" s="1"/>
  <c r="T781" i="11"/>
  <c r="U781" i="11" s="1"/>
  <c r="V781" i="11" s="1"/>
  <c r="W781" i="11" s="1"/>
  <c r="T889" i="11"/>
  <c r="U889" i="11" s="1"/>
  <c r="V889" i="11" s="1"/>
  <c r="W889" i="11" s="1"/>
  <c r="T858" i="11"/>
  <c r="U858" i="11" s="1"/>
  <c r="V858" i="11" s="1"/>
  <c r="W858" i="11" s="1"/>
  <c r="T589" i="11"/>
  <c r="U589" i="11" s="1"/>
  <c r="V589" i="11" s="1"/>
  <c r="W589" i="11" s="1"/>
  <c r="T868" i="11"/>
  <c r="U868" i="11" s="1"/>
  <c r="V868" i="11" s="1"/>
  <c r="W868" i="11" s="1"/>
  <c r="T442" i="11"/>
  <c r="U442" i="11" s="1"/>
  <c r="V442" i="11" s="1"/>
  <c r="W442" i="11" s="1"/>
  <c r="T193" i="11"/>
  <c r="U193" i="11" s="1"/>
  <c r="V193" i="11" s="1"/>
  <c r="W193" i="11" s="1"/>
  <c r="T165" i="11"/>
  <c r="U165" i="11" s="1"/>
  <c r="V165" i="11" s="1"/>
  <c r="W165" i="11" s="1"/>
  <c r="T307" i="11"/>
  <c r="U307" i="11" s="1"/>
  <c r="V307" i="11" s="1"/>
  <c r="W307" i="11" s="1"/>
  <c r="T599" i="11"/>
  <c r="U599" i="11" s="1"/>
  <c r="V599" i="11" s="1"/>
  <c r="W599" i="11" s="1"/>
  <c r="T997" i="11"/>
  <c r="U997" i="11" s="1"/>
  <c r="V997" i="11" s="1"/>
  <c r="W997" i="11" s="1"/>
  <c r="T553" i="11"/>
  <c r="U553" i="11" s="1"/>
  <c r="V553" i="11" s="1"/>
  <c r="W553" i="11" s="1"/>
  <c r="T365" i="11"/>
  <c r="U365" i="11" s="1"/>
  <c r="V365" i="11" s="1"/>
  <c r="W365" i="11" s="1"/>
  <c r="T521" i="11"/>
  <c r="U521" i="11" s="1"/>
  <c r="V521" i="11" s="1"/>
  <c r="W521" i="11" s="1"/>
  <c r="T646" i="11"/>
  <c r="U646" i="11" s="1"/>
  <c r="V646" i="11" s="1"/>
  <c r="W646" i="11" s="1"/>
  <c r="T598" i="11"/>
  <c r="U598" i="11" s="1"/>
  <c r="V598" i="11" s="1"/>
  <c r="W598" i="11" s="1"/>
  <c r="T542" i="11"/>
  <c r="U542" i="11" s="1"/>
  <c r="V542" i="11" s="1"/>
  <c r="W542" i="11" s="1"/>
  <c r="T178" i="11"/>
  <c r="U178" i="11" s="1"/>
  <c r="V178" i="11" s="1"/>
  <c r="W178" i="11" s="1"/>
  <c r="T110" i="11"/>
  <c r="U110" i="11" s="1"/>
  <c r="V110" i="11" s="1"/>
  <c r="W110" i="11" s="1"/>
  <c r="T34" i="11"/>
  <c r="U34" i="11" s="1"/>
  <c r="V34" i="11" s="1"/>
  <c r="W34" i="11" s="1"/>
  <c r="T795" i="11"/>
  <c r="U795" i="11" s="1"/>
  <c r="V795" i="11" s="1"/>
  <c r="W795" i="11" s="1"/>
  <c r="T725" i="11"/>
  <c r="U725" i="11" s="1"/>
  <c r="V725" i="11" s="1"/>
  <c r="W725" i="11" s="1"/>
  <c r="T957" i="11"/>
  <c r="U957" i="11" s="1"/>
  <c r="V957" i="11" s="1"/>
  <c r="W957" i="11" s="1"/>
  <c r="T596" i="11"/>
  <c r="U596" i="11" s="1"/>
  <c r="V596" i="11" s="1"/>
  <c r="W596" i="11" s="1"/>
  <c r="T648" i="11"/>
  <c r="U648" i="11" s="1"/>
  <c r="V648" i="11" s="1"/>
  <c r="W648" i="11" s="1"/>
  <c r="T928" i="11"/>
  <c r="U928" i="11" s="1"/>
  <c r="V928" i="11" s="1"/>
  <c r="W928" i="11" s="1"/>
  <c r="T860" i="11"/>
  <c r="U860" i="11" s="1"/>
  <c r="V860" i="11" s="1"/>
  <c r="W860" i="11" s="1"/>
  <c r="T740" i="11"/>
  <c r="U740" i="11" s="1"/>
  <c r="V740" i="11" s="1"/>
  <c r="W740" i="11" s="1"/>
  <c r="T403" i="11"/>
  <c r="U403" i="11" s="1"/>
  <c r="V403" i="11" s="1"/>
  <c r="W403" i="11" s="1"/>
  <c r="T138" i="11"/>
  <c r="U138" i="11" s="1"/>
  <c r="V138" i="11" s="1"/>
  <c r="W138" i="11" s="1"/>
  <c r="T577" i="11"/>
  <c r="U577" i="11" s="1"/>
  <c r="V577" i="11" s="1"/>
  <c r="W577" i="11" s="1"/>
  <c r="T569" i="11"/>
  <c r="U569" i="11" s="1"/>
  <c r="V569" i="11" s="1"/>
  <c r="W569" i="11" s="1"/>
  <c r="T682" i="11"/>
  <c r="U682" i="11" s="1"/>
  <c r="V682" i="11" s="1"/>
  <c r="W682" i="11" s="1"/>
  <c r="T872" i="11"/>
  <c r="U872" i="11" s="1"/>
  <c r="V872" i="11" s="1"/>
  <c r="W872" i="11" s="1"/>
  <c r="T808" i="11"/>
  <c r="U808" i="11" s="1"/>
  <c r="V808" i="11" s="1"/>
  <c r="W808" i="11" s="1"/>
  <c r="T85" i="11"/>
  <c r="U85" i="11" s="1"/>
  <c r="V85" i="11" s="1"/>
  <c r="W85" i="11" s="1"/>
  <c r="T234" i="11"/>
  <c r="U234" i="11" s="1"/>
  <c r="V234" i="11" s="1"/>
  <c r="W234" i="11" s="1"/>
  <c r="T735" i="11"/>
  <c r="U735" i="11" s="1"/>
  <c r="V735" i="11" s="1"/>
  <c r="W735" i="11" s="1"/>
  <c r="T709" i="11"/>
  <c r="U709" i="11" s="1"/>
  <c r="V709" i="11" s="1"/>
  <c r="W709" i="11" s="1"/>
  <c r="T92" i="11"/>
  <c r="U92" i="11" s="1"/>
  <c r="V92" i="11" s="1"/>
  <c r="W92" i="11" s="1"/>
  <c r="T637" i="11"/>
  <c r="U637" i="11" s="1"/>
  <c r="V637" i="11" s="1"/>
  <c r="W637" i="11" s="1"/>
  <c r="T310" i="11"/>
  <c r="U310" i="11" s="1"/>
  <c r="V310" i="11" s="1"/>
  <c r="W310" i="11" s="1"/>
  <c r="T965" i="11"/>
  <c r="U965" i="11" s="1"/>
  <c r="V965" i="11" s="1"/>
  <c r="W965" i="11" s="1"/>
  <c r="T767" i="11"/>
  <c r="U767" i="11" s="1"/>
  <c r="V767" i="11" s="1"/>
  <c r="W767" i="11" s="1"/>
  <c r="T431" i="11"/>
  <c r="U431" i="11" s="1"/>
  <c r="V431" i="11" s="1"/>
  <c r="W431" i="11" s="1"/>
  <c r="T265" i="11"/>
  <c r="U265" i="11" s="1"/>
  <c r="V265" i="11" s="1"/>
  <c r="W265" i="11" s="1"/>
  <c r="T411" i="11"/>
  <c r="U411" i="11" s="1"/>
  <c r="V411" i="11" s="1"/>
  <c r="W411" i="11" s="1"/>
  <c r="T211" i="11"/>
  <c r="U211" i="11" s="1"/>
  <c r="V211" i="11" s="1"/>
  <c r="W211" i="11" s="1"/>
  <c r="T298" i="11"/>
  <c r="U298" i="11" s="1"/>
  <c r="V298" i="11" s="1"/>
  <c r="W298" i="11" s="1"/>
  <c r="T859" i="11"/>
  <c r="U859" i="11" s="1"/>
  <c r="V859" i="11" s="1"/>
  <c r="W859" i="11" s="1"/>
  <c r="T652" i="11"/>
  <c r="U652" i="11" s="1"/>
  <c r="V652" i="11" s="1"/>
  <c r="W652" i="11" s="1"/>
  <c r="T1003" i="11"/>
  <c r="U1003" i="11" s="1"/>
  <c r="V1003" i="11" s="1"/>
  <c r="W1003" i="11" s="1"/>
  <c r="T853" i="11"/>
  <c r="U853" i="11" s="1"/>
  <c r="V853" i="11" s="1"/>
  <c r="W853" i="11" s="1"/>
  <c r="T834" i="11"/>
  <c r="U834" i="11" s="1"/>
  <c r="V834" i="11" s="1"/>
  <c r="W834" i="11" s="1"/>
  <c r="T766" i="11"/>
  <c r="U766" i="11" s="1"/>
  <c r="V766" i="11" s="1"/>
  <c r="W766" i="11" s="1"/>
  <c r="T706" i="11"/>
  <c r="U706" i="11" s="1"/>
  <c r="V706" i="11" s="1"/>
  <c r="W706" i="11" s="1"/>
  <c r="T9" i="11"/>
  <c r="U9" i="11" s="1"/>
  <c r="V9" i="11" s="1"/>
  <c r="W9" i="11" s="1"/>
  <c r="T594" i="11"/>
  <c r="U594" i="11" s="1"/>
  <c r="V594" i="11" s="1"/>
  <c r="W594" i="11" s="1"/>
  <c r="T330" i="11"/>
  <c r="U330" i="11" s="1"/>
  <c r="V330" i="11" s="1"/>
  <c r="W330" i="11" s="1"/>
  <c r="T539" i="11"/>
  <c r="U539" i="11" s="1"/>
  <c r="V539" i="11" s="1"/>
  <c r="W539" i="11" s="1"/>
  <c r="T619" i="11"/>
  <c r="U619" i="11" s="1"/>
  <c r="V619" i="11" s="1"/>
  <c r="W619" i="11" s="1"/>
  <c r="T304" i="11"/>
  <c r="U304" i="11" s="1"/>
  <c r="V304" i="11" s="1"/>
  <c r="W304" i="11" s="1"/>
  <c r="T662" i="11"/>
  <c r="U662" i="11" s="1"/>
  <c r="V662" i="11" s="1"/>
  <c r="W662" i="11" s="1"/>
  <c r="T104" i="11"/>
  <c r="U104" i="11" s="1"/>
  <c r="V104" i="11" s="1"/>
  <c r="W104" i="11" s="1"/>
  <c r="T27" i="11"/>
  <c r="U27" i="11" s="1"/>
  <c r="V27" i="11" s="1"/>
  <c r="W27" i="11" s="1"/>
  <c r="T346" i="11"/>
  <c r="U346" i="11" s="1"/>
  <c r="V346" i="11" s="1"/>
  <c r="W346" i="11" s="1"/>
  <c r="T218" i="11"/>
  <c r="U218" i="11" s="1"/>
  <c r="V218" i="11" s="1"/>
  <c r="W218" i="11" s="1"/>
  <c r="T825" i="11"/>
  <c r="U825" i="11" s="1"/>
  <c r="V825" i="11" s="1"/>
  <c r="W825" i="11" s="1"/>
  <c r="T74" i="11"/>
  <c r="U74" i="11" s="1"/>
  <c r="V74" i="11" s="1"/>
  <c r="W74" i="11" s="1"/>
  <c r="T727" i="11"/>
  <c r="U727" i="11" s="1"/>
  <c r="V727" i="11" s="1"/>
  <c r="W727" i="11" s="1"/>
  <c r="T817" i="11"/>
  <c r="U817" i="11" s="1"/>
  <c r="V817" i="11" s="1"/>
  <c r="W817" i="11" s="1"/>
  <c r="T57" i="11"/>
  <c r="U57" i="11" s="1"/>
  <c r="V57" i="11" s="1"/>
  <c r="W57" i="11" s="1"/>
  <c r="T956" i="11"/>
  <c r="U956" i="11" s="1"/>
  <c r="V956" i="11" s="1"/>
  <c r="W956" i="11" s="1"/>
  <c r="T477" i="11"/>
  <c r="U477" i="11" s="1"/>
  <c r="V477" i="11" s="1"/>
  <c r="W477" i="11" s="1"/>
  <c r="T252" i="11"/>
  <c r="U252" i="11" s="1"/>
  <c r="V252" i="11" s="1"/>
  <c r="W252" i="11" s="1"/>
  <c r="T383" i="11"/>
  <c r="U383" i="11" s="1"/>
  <c r="V383" i="11" s="1"/>
  <c r="W383" i="11" s="1"/>
  <c r="T689" i="11"/>
  <c r="U689" i="11" s="1"/>
  <c r="V689" i="11" s="1"/>
  <c r="W689" i="11" s="1"/>
  <c r="T313" i="11"/>
  <c r="U313" i="11" s="1"/>
  <c r="V313" i="11" s="1"/>
  <c r="W313" i="11" s="1"/>
  <c r="T518" i="11"/>
  <c r="U518" i="11" s="1"/>
  <c r="V518" i="11" s="1"/>
  <c r="W518" i="11" s="1"/>
  <c r="T240" i="11"/>
  <c r="U240" i="11" s="1"/>
  <c r="V240" i="11" s="1"/>
  <c r="W240" i="11" s="1"/>
  <c r="T79" i="11"/>
  <c r="U79" i="11" s="1"/>
  <c r="V79" i="11" s="1"/>
  <c r="W79" i="11" s="1"/>
  <c r="T856" i="11"/>
  <c r="U856" i="11" s="1"/>
  <c r="V856" i="11" s="1"/>
  <c r="W856" i="11" s="1"/>
  <c r="T645" i="11"/>
  <c r="U645" i="11" s="1"/>
  <c r="V645" i="11" s="1"/>
  <c r="W645" i="11" s="1"/>
  <c r="T531" i="11"/>
  <c r="U531" i="11" s="1"/>
  <c r="V531" i="11" s="1"/>
  <c r="W531" i="11" s="1"/>
  <c r="T391" i="11"/>
  <c r="U391" i="11" s="1"/>
  <c r="V391" i="11" s="1"/>
  <c r="W391" i="11" s="1"/>
  <c r="T78" i="11"/>
  <c r="U78" i="11" s="1"/>
  <c r="V78" i="11" s="1"/>
  <c r="W78" i="11" s="1"/>
  <c r="T875" i="11"/>
  <c r="U875" i="11" s="1"/>
  <c r="V875" i="11" s="1"/>
  <c r="W875" i="11" s="1"/>
  <c r="T951" i="11"/>
  <c r="U951" i="11" s="1"/>
  <c r="V951" i="11" s="1"/>
  <c r="W951" i="11" s="1"/>
  <c r="T183" i="11"/>
  <c r="U183" i="11" s="1"/>
  <c r="V183" i="11" s="1"/>
  <c r="W183" i="11" s="1"/>
  <c r="T134" i="11"/>
  <c r="U134" i="11" s="1"/>
  <c r="V134" i="11" s="1"/>
  <c r="W134" i="11" s="1"/>
  <c r="T615" i="11"/>
  <c r="U615" i="11" s="1"/>
  <c r="V615" i="11" s="1"/>
  <c r="W615" i="11" s="1"/>
  <c r="T923" i="11"/>
  <c r="U923" i="11" s="1"/>
  <c r="V923" i="11" s="1"/>
  <c r="W923" i="11" s="1"/>
  <c r="T657" i="11"/>
  <c r="U657" i="11" s="1"/>
  <c r="V657" i="11" s="1"/>
  <c r="W657" i="11" s="1"/>
  <c r="T944" i="11"/>
  <c r="U944" i="11" s="1"/>
  <c r="V944" i="11" s="1"/>
  <c r="W944" i="11" s="1"/>
  <c r="T820" i="11"/>
  <c r="U820" i="11" s="1"/>
  <c r="V820" i="11" s="1"/>
  <c r="W820" i="11" s="1"/>
  <c r="T432" i="11"/>
  <c r="U432" i="11" s="1"/>
  <c r="V432" i="11" s="1"/>
  <c r="W432" i="11" s="1"/>
  <c r="T80" i="11"/>
  <c r="U80" i="11" s="1"/>
  <c r="V80" i="11" s="1"/>
  <c r="W80" i="11" s="1"/>
  <c r="T739" i="11"/>
  <c r="U739" i="11" s="1"/>
  <c r="V739" i="11" s="1"/>
  <c r="W739" i="11" s="1"/>
  <c r="T979" i="11"/>
  <c r="U979" i="11" s="1"/>
  <c r="V979" i="11" s="1"/>
  <c r="W979" i="11" s="1"/>
  <c r="T829" i="11"/>
  <c r="U829" i="11" s="1"/>
  <c r="V829" i="11" s="1"/>
  <c r="W829" i="11" s="1"/>
  <c r="T217" i="11"/>
  <c r="U217" i="11" s="1"/>
  <c r="V217" i="11" s="1"/>
  <c r="W217" i="11" s="1"/>
  <c r="T189" i="11"/>
  <c r="U189" i="11" s="1"/>
  <c r="V189" i="11" s="1"/>
  <c r="W189" i="11" s="1"/>
  <c r="T60" i="11"/>
  <c r="U60" i="11" s="1"/>
  <c r="V60" i="11" s="1"/>
  <c r="W60" i="11" s="1"/>
  <c r="T142" i="11"/>
  <c r="U142" i="11" s="1"/>
  <c r="V142" i="11" s="1"/>
  <c r="W142" i="11" s="1"/>
  <c r="T70" i="11"/>
  <c r="U70" i="11" s="1"/>
  <c r="V70" i="11" s="1"/>
  <c r="W70" i="11" s="1"/>
  <c r="T567" i="11"/>
  <c r="U567" i="11" s="1"/>
  <c r="V567" i="11" s="1"/>
  <c r="W567" i="11" s="1"/>
  <c r="T771" i="11"/>
  <c r="U771" i="11" s="1"/>
  <c r="V771" i="11" s="1"/>
  <c r="W771" i="11" s="1"/>
  <c r="T731" i="11"/>
  <c r="U731" i="11" s="1"/>
  <c r="V731" i="11" s="1"/>
  <c r="W731" i="11" s="1"/>
  <c r="T133" i="11"/>
  <c r="U133" i="11" s="1"/>
  <c r="V133" i="11" s="1"/>
  <c r="W133" i="11" s="1"/>
  <c r="T970" i="11"/>
  <c r="U970" i="11" s="1"/>
  <c r="V970" i="11" s="1"/>
  <c r="W970" i="11" s="1"/>
  <c r="T353" i="11"/>
  <c r="U353" i="11" s="1"/>
  <c r="V353" i="11" s="1"/>
  <c r="W353" i="11" s="1"/>
  <c r="T651" i="11"/>
  <c r="U651" i="11" s="1"/>
  <c r="V651" i="11" s="1"/>
  <c r="W651" i="11" s="1"/>
  <c r="T581" i="11"/>
  <c r="U581" i="11" s="1"/>
  <c r="V581" i="11" s="1"/>
  <c r="W581" i="11" s="1"/>
  <c r="T578" i="11"/>
  <c r="U578" i="11" s="1"/>
  <c r="V578" i="11" s="1"/>
  <c r="W578" i="11" s="1"/>
  <c r="T64" i="11"/>
  <c r="U64" i="11" s="1"/>
  <c r="V64" i="11" s="1"/>
  <c r="W64" i="11" s="1"/>
  <c r="T223" i="11"/>
  <c r="U223" i="11" s="1"/>
  <c r="V223" i="11" s="1"/>
  <c r="W223" i="11" s="1"/>
  <c r="T111" i="11"/>
  <c r="U111" i="11" s="1"/>
  <c r="V111" i="11" s="1"/>
  <c r="W111" i="11" s="1"/>
  <c r="T366" i="11"/>
  <c r="U366" i="11" s="1"/>
  <c r="V366" i="11" s="1"/>
  <c r="W366" i="11" s="1"/>
  <c r="T82" i="11"/>
  <c r="U82" i="11" s="1"/>
  <c r="V82" i="11" s="1"/>
  <c r="W82" i="11" s="1"/>
  <c r="T985" i="11"/>
  <c r="U985" i="11" s="1"/>
  <c r="V985" i="11" s="1"/>
  <c r="W985" i="11" s="1"/>
  <c r="T763" i="11"/>
  <c r="U763" i="11" s="1"/>
  <c r="V763" i="11" s="1"/>
  <c r="W763" i="11" s="1"/>
  <c r="T995" i="11"/>
  <c r="U995" i="11" s="1"/>
  <c r="V995" i="11" s="1"/>
  <c r="W995" i="11" s="1"/>
  <c r="T845" i="11"/>
  <c r="U845" i="11" s="1"/>
  <c r="V845" i="11" s="1"/>
  <c r="W845" i="11" s="1"/>
  <c r="T200" i="11"/>
  <c r="U200" i="11" s="1"/>
  <c r="V200" i="11" s="1"/>
  <c r="W200" i="11" s="1"/>
  <c r="T12" i="11"/>
  <c r="U12" i="11" s="1"/>
  <c r="V12" i="11" s="1"/>
  <c r="W12" i="11" s="1"/>
  <c r="T173" i="11"/>
  <c r="U173" i="11" s="1"/>
  <c r="V173" i="11" s="1"/>
  <c r="W173" i="11" s="1"/>
  <c r="T171" i="11"/>
  <c r="U171" i="11" s="1"/>
  <c r="V171" i="11" s="1"/>
  <c r="W171" i="11" s="1"/>
  <c r="T382" i="11"/>
  <c r="U382" i="11" s="1"/>
  <c r="V382" i="11" s="1"/>
  <c r="W382" i="11" s="1"/>
  <c r="T977" i="11"/>
  <c r="U977" i="11" s="1"/>
  <c r="V977" i="11" s="1"/>
  <c r="W977" i="11" s="1"/>
  <c r="T360" i="11"/>
  <c r="U360" i="11" s="1"/>
  <c r="V360" i="11" s="1"/>
  <c r="W360" i="11" s="1"/>
  <c r="T321" i="11"/>
  <c r="U321" i="11" s="1"/>
  <c r="V321" i="11" s="1"/>
  <c r="W321" i="11" s="1"/>
  <c r="T246" i="11"/>
  <c r="U246" i="11" s="1"/>
  <c r="V246" i="11" s="1"/>
  <c r="W246" i="11" s="1"/>
  <c r="T130" i="11"/>
  <c r="U130" i="11" s="1"/>
  <c r="V130" i="11" s="1"/>
  <c r="W130" i="11" s="1"/>
  <c r="T983" i="11"/>
  <c r="U983" i="11" s="1"/>
  <c r="V983" i="11" s="1"/>
  <c r="W983" i="11" s="1"/>
  <c r="T797" i="11"/>
  <c r="U797" i="11" s="1"/>
  <c r="V797" i="11" s="1"/>
  <c r="W797" i="11" s="1"/>
  <c r="T604" i="11"/>
  <c r="U604" i="11" s="1"/>
  <c r="V604" i="11" s="1"/>
  <c r="W604" i="11" s="1"/>
  <c r="T726" i="11"/>
  <c r="U726" i="11" s="1"/>
  <c r="V726" i="11" s="1"/>
  <c r="W726" i="11" s="1"/>
  <c r="T632" i="11"/>
  <c r="U632" i="11" s="1"/>
  <c r="V632" i="11" s="1"/>
  <c r="W632" i="11" s="1"/>
  <c r="T912" i="11"/>
  <c r="U912" i="11" s="1"/>
  <c r="V912" i="11" s="1"/>
  <c r="W912" i="11" s="1"/>
  <c r="T176" i="11"/>
  <c r="U176" i="11" s="1"/>
  <c r="V176" i="11" s="1"/>
  <c r="W176" i="11" s="1"/>
  <c r="T885" i="11"/>
  <c r="U885" i="11" s="1"/>
  <c r="V885" i="11" s="1"/>
  <c r="W885" i="11" s="1"/>
  <c r="T850" i="11"/>
  <c r="U850" i="11" s="1"/>
  <c r="V850" i="11" s="1"/>
  <c r="W850" i="11" s="1"/>
  <c r="T670" i="11"/>
  <c r="U670" i="11" s="1"/>
  <c r="V670" i="11" s="1"/>
  <c r="W670" i="11" s="1"/>
  <c r="T532" i="11"/>
  <c r="U532" i="11" s="1"/>
  <c r="V532" i="11" s="1"/>
  <c r="W532" i="11" s="1"/>
  <c r="T952" i="11"/>
  <c r="U952" i="11" s="1"/>
  <c r="V952" i="11" s="1"/>
  <c r="W952" i="11" s="1"/>
  <c r="T876" i="11"/>
  <c r="U876" i="11" s="1"/>
  <c r="V876" i="11" s="1"/>
  <c r="W876" i="11" s="1"/>
  <c r="T96" i="11"/>
  <c r="U96" i="11" s="1"/>
  <c r="V96" i="11" s="1"/>
  <c r="W96" i="11" s="1"/>
  <c r="T610" i="11"/>
  <c r="U610" i="11" s="1"/>
  <c r="V610" i="11" s="1"/>
  <c r="W610" i="11" s="1"/>
  <c r="T416" i="11"/>
  <c r="U416" i="11" s="1"/>
  <c r="V416" i="11" s="1"/>
  <c r="W416" i="11" s="1"/>
  <c r="T413" i="11"/>
  <c r="U413" i="11" s="1"/>
  <c r="V413" i="11" s="1"/>
  <c r="W413" i="11" s="1"/>
  <c r="T8" i="11"/>
  <c r="U8" i="11" s="1"/>
  <c r="V8" i="11" s="1"/>
  <c r="W8" i="11" s="1"/>
  <c r="T207" i="11"/>
  <c r="U207" i="11" s="1"/>
  <c r="V207" i="11" s="1"/>
  <c r="W207" i="11" s="1"/>
  <c r="T143" i="11"/>
  <c r="U143" i="11" s="1"/>
  <c r="V143" i="11" s="1"/>
  <c r="W143" i="11" s="1"/>
  <c r="T122" i="11"/>
  <c r="U122" i="11" s="1"/>
  <c r="V122" i="11" s="1"/>
  <c r="W122" i="11" s="1"/>
  <c r="T717" i="11"/>
  <c r="U717" i="11" s="1"/>
  <c r="V717" i="11" s="1"/>
  <c r="W717" i="11" s="1"/>
  <c r="T863" i="11"/>
  <c r="U863" i="11" s="1"/>
  <c r="V863" i="11" s="1"/>
  <c r="W863" i="11" s="1"/>
  <c r="T723" i="11"/>
  <c r="U723" i="11" s="1"/>
  <c r="V723" i="11" s="1"/>
  <c r="W723" i="11" s="1"/>
  <c r="T636" i="11"/>
  <c r="U636" i="11" s="1"/>
  <c r="V636" i="11" s="1"/>
  <c r="W636" i="11" s="1"/>
  <c r="T540" i="11"/>
  <c r="U540" i="11" s="1"/>
  <c r="V540" i="11" s="1"/>
  <c r="W540" i="11" s="1"/>
  <c r="T661" i="11"/>
  <c r="U661" i="11" s="1"/>
  <c r="V661" i="11" s="1"/>
  <c r="W661" i="11" s="1"/>
  <c r="T563" i="11"/>
  <c r="U563" i="11" s="1"/>
  <c r="V563" i="11" s="1"/>
  <c r="W563" i="11" s="1"/>
  <c r="T404" i="11"/>
  <c r="U404" i="11" s="1"/>
  <c r="V404" i="11" s="1"/>
  <c r="W404" i="11" s="1"/>
  <c r="T129" i="11"/>
  <c r="U129" i="11" s="1"/>
  <c r="V129" i="11" s="1"/>
  <c r="W129" i="11" s="1"/>
  <c r="T792" i="11"/>
  <c r="U792" i="11" s="1"/>
  <c r="V792" i="11" s="1"/>
  <c r="W792" i="11" s="1"/>
  <c r="T720" i="11"/>
  <c r="U720" i="11" s="1"/>
  <c r="V720" i="11" s="1"/>
  <c r="W720" i="11" s="1"/>
  <c r="T437" i="11"/>
  <c r="U437" i="11" s="1"/>
  <c r="V437" i="11" s="1"/>
  <c r="W437" i="11" s="1"/>
  <c r="T638" i="11"/>
  <c r="U638" i="11" s="1"/>
  <c r="V638" i="11" s="1"/>
  <c r="W638" i="11" s="1"/>
  <c r="T430" i="11"/>
  <c r="U430" i="11" s="1"/>
  <c r="V430" i="11" s="1"/>
  <c r="W430" i="11" s="1"/>
  <c r="T155" i="11"/>
  <c r="U155" i="11" s="1"/>
  <c r="V155" i="11" s="1"/>
  <c r="W155" i="11" s="1"/>
  <c r="T91" i="11"/>
  <c r="U91" i="11" s="1"/>
  <c r="V91" i="11" s="1"/>
  <c r="W91" i="11" s="1"/>
  <c r="T118" i="11"/>
  <c r="U118" i="11" s="1"/>
  <c r="V118" i="11" s="1"/>
  <c r="W118" i="11" s="1"/>
  <c r="T42" i="11"/>
  <c r="U42" i="11" s="1"/>
  <c r="V42" i="11" s="1"/>
  <c r="W42" i="11" s="1"/>
  <c r="T667" i="11"/>
  <c r="U667" i="11" s="1"/>
  <c r="V667" i="11" s="1"/>
  <c r="W667" i="11" s="1"/>
  <c r="T837" i="11"/>
  <c r="U837" i="11" s="1"/>
  <c r="V837" i="11" s="1"/>
  <c r="W837" i="11" s="1"/>
  <c r="T564" i="11"/>
  <c r="U564" i="11" s="1"/>
  <c r="V564" i="11" s="1"/>
  <c r="W564" i="11" s="1"/>
  <c r="T916" i="11"/>
  <c r="U916" i="11" s="1"/>
  <c r="V916" i="11" s="1"/>
  <c r="W916" i="11" s="1"/>
  <c r="T852" i="11"/>
  <c r="U852" i="11" s="1"/>
  <c r="V852" i="11" s="1"/>
  <c r="W852" i="11" s="1"/>
  <c r="T700" i="11"/>
  <c r="U700" i="11" s="1"/>
  <c r="V700" i="11" s="1"/>
  <c r="W700" i="11" s="1"/>
  <c r="T525" i="11"/>
  <c r="U525" i="11" s="1"/>
  <c r="V525" i="11" s="1"/>
  <c r="W525" i="11" s="1"/>
  <c r="T602" i="11"/>
  <c r="U602" i="11" s="1"/>
  <c r="V602" i="11" s="1"/>
  <c r="W602" i="11" s="1"/>
  <c r="T546" i="11"/>
  <c r="U546" i="11" s="1"/>
  <c r="V546" i="11" s="1"/>
  <c r="W546" i="11" s="1"/>
  <c r="T325" i="11"/>
  <c r="U325" i="11" s="1"/>
  <c r="V325" i="11" s="1"/>
  <c r="W325" i="11" s="1"/>
  <c r="T389" i="11"/>
  <c r="U389" i="11" s="1"/>
  <c r="V389" i="11" s="1"/>
  <c r="W389" i="11" s="1"/>
  <c r="T182" i="11"/>
  <c r="U182" i="11" s="1"/>
  <c r="V182" i="11" s="1"/>
  <c r="W182" i="11" s="1"/>
  <c r="T939" i="11"/>
  <c r="U939" i="11" s="1"/>
  <c r="V939" i="11" s="1"/>
  <c r="W939" i="11" s="1"/>
  <c r="T773" i="11"/>
  <c r="U773" i="11" s="1"/>
  <c r="V773" i="11" s="1"/>
  <c r="W773" i="11" s="1"/>
  <c r="T145" i="11"/>
  <c r="U145" i="11" s="1"/>
  <c r="V145" i="11" s="1"/>
  <c r="W145" i="11" s="1"/>
  <c r="T710" i="11"/>
  <c r="U710" i="11" s="1"/>
  <c r="V710" i="11" s="1"/>
  <c r="W710" i="11" s="1"/>
  <c r="T509" i="11"/>
  <c r="U509" i="11" s="1"/>
  <c r="V509" i="11" s="1"/>
  <c r="W509" i="11" s="1"/>
  <c r="T316" i="11"/>
  <c r="U316" i="11" s="1"/>
  <c r="V316" i="11" s="1"/>
  <c r="W316" i="11" s="1"/>
  <c r="T380" i="11"/>
  <c r="U380" i="11" s="1"/>
  <c r="V380" i="11" s="1"/>
  <c r="W380" i="11" s="1"/>
  <c r="T125" i="11"/>
  <c r="U125" i="11" s="1"/>
  <c r="V125" i="11" s="1"/>
  <c r="W125" i="11" s="1"/>
  <c r="T972" i="11"/>
  <c r="U972" i="11" s="1"/>
  <c r="V972" i="11" s="1"/>
  <c r="W972" i="11" s="1"/>
  <c r="T427" i="11"/>
  <c r="U427" i="11" s="1"/>
  <c r="V427" i="11" s="1"/>
  <c r="W427" i="11" s="1"/>
  <c r="T630" i="11"/>
  <c r="U630" i="11" s="1"/>
  <c r="V630" i="11" s="1"/>
  <c r="W630" i="11" s="1"/>
  <c r="T582" i="11"/>
  <c r="U582" i="11" s="1"/>
  <c r="V582" i="11" s="1"/>
  <c r="W582" i="11" s="1"/>
  <c r="T308" i="11"/>
  <c r="U308" i="11" s="1"/>
  <c r="V308" i="11" s="1"/>
  <c r="W308" i="11" s="1"/>
  <c r="T153" i="11"/>
  <c r="U153" i="11" s="1"/>
  <c r="V153" i="11" s="1"/>
  <c r="W153" i="11" s="1"/>
  <c r="T370" i="11"/>
  <c r="U370" i="11" s="1"/>
  <c r="V370" i="11" s="1"/>
  <c r="W370" i="11" s="1"/>
  <c r="T549" i="11"/>
  <c r="U549" i="11" s="1"/>
  <c r="V549" i="11" s="1"/>
  <c r="W549" i="11" s="1"/>
  <c r="T1000" i="11"/>
  <c r="U1000" i="11" s="1"/>
  <c r="V1000" i="11" s="1"/>
  <c r="W1000" i="11" s="1"/>
  <c r="T844" i="11"/>
  <c r="U844" i="11" s="1"/>
  <c r="V844" i="11" s="1"/>
  <c r="W844" i="11" s="1"/>
  <c r="T224" i="11"/>
  <c r="U224" i="11" s="1"/>
  <c r="V224" i="11" s="1"/>
  <c r="W224" i="11" s="1"/>
  <c r="T84" i="11"/>
  <c r="U84" i="11" s="1"/>
  <c r="V84" i="11" s="1"/>
  <c r="W84" i="11" s="1"/>
  <c r="T275" i="11"/>
  <c r="U275" i="11" s="1"/>
  <c r="V275" i="11" s="1"/>
  <c r="W275" i="11" s="1"/>
  <c r="T191" i="11"/>
  <c r="U191" i="11" s="1"/>
  <c r="V191" i="11" s="1"/>
  <c r="W191" i="11" s="1"/>
  <c r="T967" i="11"/>
  <c r="U967" i="11" s="1"/>
  <c r="V967" i="11" s="1"/>
  <c r="W967" i="11" s="1"/>
  <c r="T833" i="11"/>
  <c r="U833" i="11" s="1"/>
  <c r="V833" i="11" s="1"/>
  <c r="W833" i="11" s="1"/>
  <c r="T949" i="11"/>
  <c r="U949" i="11" s="1"/>
  <c r="V949" i="11" s="1"/>
  <c r="W949" i="11" s="1"/>
  <c r="T846" i="11"/>
  <c r="U846" i="11" s="1"/>
  <c r="V846" i="11" s="1"/>
  <c r="W846" i="11" s="1"/>
  <c r="T778" i="11"/>
  <c r="U778" i="11" s="1"/>
  <c r="V778" i="11" s="1"/>
  <c r="W778" i="11" s="1"/>
  <c r="T718" i="11"/>
  <c r="U718" i="11" s="1"/>
  <c r="V718" i="11" s="1"/>
  <c r="W718" i="11" s="1"/>
  <c r="T810" i="11"/>
  <c r="U810" i="11" s="1"/>
  <c r="V810" i="11" s="1"/>
  <c r="W810" i="11" s="1"/>
  <c r="T533" i="11"/>
  <c r="U533" i="11" s="1"/>
  <c r="V533" i="11" s="1"/>
  <c r="W533" i="11" s="1"/>
  <c r="T97" i="11"/>
  <c r="U97" i="11" s="1"/>
  <c r="V97" i="11" s="1"/>
  <c r="W97" i="11" s="1"/>
  <c r="T347" i="11"/>
  <c r="U347" i="11" s="1"/>
  <c r="V347" i="11" s="1"/>
  <c r="W347" i="11" s="1"/>
  <c r="T271" i="11"/>
  <c r="U271" i="11" s="1"/>
  <c r="V271" i="11" s="1"/>
  <c r="W271" i="11" s="1"/>
  <c r="T62" i="11"/>
  <c r="U62" i="11" s="1"/>
  <c r="V62" i="11" s="1"/>
  <c r="W62" i="11" s="1"/>
  <c r="T612" i="11"/>
  <c r="U612" i="11" s="1"/>
  <c r="V612" i="11" s="1"/>
  <c r="W612" i="11" s="1"/>
  <c r="T930" i="11"/>
  <c r="U930" i="11" s="1"/>
  <c r="V930" i="11" s="1"/>
  <c r="W930" i="11" s="1"/>
  <c r="T543" i="11"/>
  <c r="U543" i="11" s="1"/>
  <c r="V543" i="11" s="1"/>
  <c r="W543" i="11" s="1"/>
  <c r="T73" i="11"/>
  <c r="U73" i="11" s="1"/>
  <c r="V73" i="11" s="1"/>
  <c r="W73" i="11" s="1"/>
  <c r="T640" i="11"/>
  <c r="U640" i="11" s="1"/>
  <c r="V640" i="11" s="1"/>
  <c r="W640" i="11" s="1"/>
  <c r="T551" i="11"/>
  <c r="U551" i="11" s="1"/>
  <c r="V551" i="11" s="1"/>
  <c r="W551" i="11" s="1"/>
  <c r="T121" i="11"/>
  <c r="U121" i="11" s="1"/>
  <c r="V121" i="11" s="1"/>
  <c r="W121" i="11" s="1"/>
  <c r="T339" i="11"/>
  <c r="U339" i="11" s="1"/>
  <c r="V339" i="11" s="1"/>
  <c r="W339" i="11" s="1"/>
  <c r="T625" i="11"/>
  <c r="U625" i="11" s="1"/>
  <c r="V625" i="11" s="1"/>
  <c r="W625" i="11" s="1"/>
  <c r="T907" i="11"/>
  <c r="U907" i="11" s="1"/>
  <c r="V907" i="11" s="1"/>
  <c r="W907" i="11" s="1"/>
  <c r="T861" i="11"/>
  <c r="U861" i="11" s="1"/>
  <c r="V861" i="11" s="1"/>
  <c r="W861" i="11" s="1"/>
  <c r="T729" i="11"/>
  <c r="U729" i="11" s="1"/>
  <c r="V729" i="11" s="1"/>
  <c r="W729" i="11" s="1"/>
  <c r="T746" i="11"/>
  <c r="U746" i="11" s="1"/>
  <c r="V746" i="11" s="1"/>
  <c r="W746" i="11" s="1"/>
  <c r="T936" i="11"/>
  <c r="U936" i="11" s="1"/>
  <c r="V936" i="11" s="1"/>
  <c r="W936" i="11" s="1"/>
  <c r="T864" i="11"/>
  <c r="U864" i="11" s="1"/>
  <c r="V864" i="11" s="1"/>
  <c r="W864" i="11" s="1"/>
  <c r="T800" i="11"/>
  <c r="U800" i="11" s="1"/>
  <c r="V800" i="11" s="1"/>
  <c r="W800" i="11" s="1"/>
  <c r="T728" i="11"/>
  <c r="U728" i="11" s="1"/>
  <c r="V728" i="11" s="1"/>
  <c r="W728" i="11" s="1"/>
  <c r="T25" i="11"/>
  <c r="U25" i="11" s="1"/>
  <c r="V25" i="11" s="1"/>
  <c r="W25" i="11" s="1"/>
  <c r="T115" i="11"/>
  <c r="U115" i="11" s="1"/>
  <c r="V115" i="11" s="1"/>
  <c r="W115" i="11" s="1"/>
  <c r="T410" i="11"/>
  <c r="U410" i="11" s="1"/>
  <c r="V410" i="11" s="1"/>
  <c r="W410" i="11" s="1"/>
  <c r="T126" i="11"/>
  <c r="U126" i="11" s="1"/>
  <c r="V126" i="11" s="1"/>
  <c r="W126" i="11" s="1"/>
  <c r="T827" i="11"/>
  <c r="U827" i="11" s="1"/>
  <c r="V827" i="11" s="1"/>
  <c r="W827" i="11" s="1"/>
  <c r="T989" i="11"/>
  <c r="U989" i="11" s="1"/>
  <c r="V989" i="11" s="1"/>
  <c r="W989" i="11" s="1"/>
  <c r="T545" i="11"/>
  <c r="U545" i="11" s="1"/>
  <c r="V545" i="11" s="1"/>
  <c r="W545" i="11" s="1"/>
  <c r="T906" i="11"/>
  <c r="U906" i="11" s="1"/>
  <c r="V906" i="11" s="1"/>
  <c r="W906" i="11" s="1"/>
  <c r="T802" i="11"/>
  <c r="U802" i="11" s="1"/>
  <c r="V802" i="11" s="1"/>
  <c r="W802" i="11" s="1"/>
  <c r="T722" i="11"/>
  <c r="U722" i="11" s="1"/>
  <c r="V722" i="11" s="1"/>
  <c r="W722" i="11" s="1"/>
  <c r="T457" i="11"/>
  <c r="U457" i="11" s="1"/>
  <c r="V457" i="11" s="1"/>
  <c r="W457" i="11" s="1"/>
  <c r="T296" i="11"/>
  <c r="U296" i="11" s="1"/>
  <c r="V296" i="11" s="1"/>
  <c r="W296" i="11" s="1"/>
  <c r="T109" i="11"/>
  <c r="U109" i="11" s="1"/>
  <c r="V109" i="11" s="1"/>
  <c r="W109" i="11" s="1"/>
  <c r="T968" i="11"/>
  <c r="U968" i="11" s="1"/>
  <c r="V968" i="11" s="1"/>
  <c r="W968" i="11" s="1"/>
  <c r="T764" i="11"/>
  <c r="U764" i="11" s="1"/>
  <c r="V764" i="11" s="1"/>
  <c r="W764" i="11" s="1"/>
  <c r="T468" i="11"/>
  <c r="U468" i="11" s="1"/>
  <c r="V468" i="11" s="1"/>
  <c r="W468" i="11" s="1"/>
  <c r="T345" i="11"/>
  <c r="U345" i="11" s="1"/>
  <c r="V345" i="11" s="1"/>
  <c r="W345" i="11" s="1"/>
  <c r="T209" i="11"/>
  <c r="U209" i="11" s="1"/>
  <c r="V209" i="11" s="1"/>
  <c r="W209" i="11" s="1"/>
  <c r="T159" i="11"/>
  <c r="U159" i="11" s="1"/>
  <c r="V159" i="11" s="1"/>
  <c r="W159" i="11" s="1"/>
  <c r="T819" i="11"/>
  <c r="U819" i="11" s="1"/>
  <c r="V819" i="11" s="1"/>
  <c r="W819" i="11" s="1"/>
  <c r="T641" i="11"/>
  <c r="U641" i="11" s="1"/>
  <c r="V641" i="11" s="1"/>
  <c r="W641" i="11" s="1"/>
  <c r="T236" i="11"/>
  <c r="U236" i="11" s="1"/>
  <c r="V236" i="11" s="1"/>
  <c r="W236" i="11" s="1"/>
  <c r="T998" i="11"/>
  <c r="U998" i="11" s="1"/>
  <c r="V998" i="11" s="1"/>
  <c r="W998" i="11" s="1"/>
  <c r="T702" i="11"/>
  <c r="U702" i="11" s="1"/>
  <c r="V702" i="11" s="1"/>
  <c r="W702" i="11" s="1"/>
  <c r="T43" i="11"/>
  <c r="U43" i="11" s="1"/>
  <c r="V43" i="11" s="1"/>
  <c r="W43" i="11" s="1"/>
  <c r="T300" i="11"/>
  <c r="U300" i="11" s="1"/>
  <c r="V300" i="11" s="1"/>
  <c r="W300" i="11" s="1"/>
  <c r="T87" i="11"/>
  <c r="U87" i="11" s="1"/>
  <c r="V87" i="11" s="1"/>
  <c r="W87" i="11" s="1"/>
  <c r="T733" i="11"/>
  <c r="U733" i="11" s="1"/>
  <c r="V733" i="11" s="1"/>
  <c r="W733" i="11" s="1"/>
  <c r="T879" i="11"/>
  <c r="U879" i="11" s="1"/>
  <c r="V879" i="11" s="1"/>
  <c r="W879" i="11" s="1"/>
  <c r="T697" i="11"/>
  <c r="U697" i="11" s="1"/>
  <c r="V697" i="11" s="1"/>
  <c r="W697" i="11" s="1"/>
  <c r="T990" i="11"/>
  <c r="U990" i="11" s="1"/>
  <c r="V990" i="11" s="1"/>
  <c r="W990" i="11" s="1"/>
  <c r="T854" i="11"/>
  <c r="U854" i="11" s="1"/>
  <c r="V854" i="11" s="1"/>
  <c r="W854" i="11" s="1"/>
  <c r="T653" i="11"/>
  <c r="U653" i="11" s="1"/>
  <c r="V653" i="11" s="1"/>
  <c r="W653" i="11" s="1"/>
  <c r="T556" i="11"/>
  <c r="U556" i="11" s="1"/>
  <c r="V556" i="11" s="1"/>
  <c r="W556" i="11" s="1"/>
  <c r="T420" i="11"/>
  <c r="U420" i="11" s="1"/>
  <c r="V420" i="11" s="1"/>
  <c r="W420" i="11" s="1"/>
  <c r="T120" i="11"/>
  <c r="U120" i="11" s="1"/>
  <c r="V120" i="11" s="1"/>
  <c r="W120" i="11" s="1"/>
  <c r="T51" i="11"/>
  <c r="U51" i="11" s="1"/>
  <c r="V51" i="11" s="1"/>
  <c r="W51" i="11" s="1"/>
  <c r="T390" i="11"/>
  <c r="U390" i="11" s="1"/>
  <c r="V390" i="11" s="1"/>
  <c r="W390" i="11" s="1"/>
  <c r="T873" i="11"/>
  <c r="U873" i="11" s="1"/>
  <c r="V873" i="11" s="1"/>
  <c r="W873" i="11" s="1"/>
  <c r="T871" i="11"/>
  <c r="U871" i="11" s="1"/>
  <c r="V871" i="11" s="1"/>
  <c r="W871" i="11" s="1"/>
  <c r="T759" i="11"/>
  <c r="U759" i="11" s="1"/>
  <c r="V759" i="11" s="1"/>
  <c r="W759" i="11" s="1"/>
  <c r="T484" i="11"/>
  <c r="U484" i="11" s="1"/>
  <c r="V484" i="11" s="1"/>
  <c r="W484" i="11" s="1"/>
  <c r="T812" i="11"/>
  <c r="U812" i="11" s="1"/>
  <c r="V812" i="11" s="1"/>
  <c r="W812" i="11" s="1"/>
  <c r="T177" i="11"/>
  <c r="U177" i="11" s="1"/>
  <c r="V177" i="11" s="1"/>
  <c r="W177" i="11" s="1"/>
  <c r="T11" i="11"/>
  <c r="U11" i="11" s="1"/>
  <c r="V11" i="11" s="1"/>
  <c r="W11" i="11" s="1"/>
  <c r="K25" i="13" s="1"/>
  <c r="T294" i="11"/>
  <c r="U294" i="11" s="1"/>
  <c r="V294" i="11" s="1"/>
  <c r="W294" i="11" s="1"/>
  <c r="T206" i="11"/>
  <c r="U206" i="11" s="1"/>
  <c r="V206" i="11" s="1"/>
  <c r="W206" i="11" s="1"/>
  <c r="T172" i="11"/>
  <c r="U172" i="11" s="1"/>
  <c r="V172" i="11" s="1"/>
  <c r="W172" i="11" s="1"/>
  <c r="T982" i="11"/>
  <c r="U982" i="11" s="1"/>
  <c r="V982" i="11" s="1"/>
  <c r="W982" i="11" s="1"/>
  <c r="T918" i="11"/>
  <c r="U918" i="11" s="1"/>
  <c r="V918" i="11" s="1"/>
  <c r="W918" i="11" s="1"/>
  <c r="T798" i="11"/>
  <c r="U798" i="11" s="1"/>
  <c r="V798" i="11" s="1"/>
  <c r="W798" i="11" s="1"/>
  <c r="T137" i="11"/>
  <c r="U137" i="11" s="1"/>
  <c r="V137" i="11" s="1"/>
  <c r="W137" i="11" s="1"/>
  <c r="T574" i="11"/>
  <c r="U574" i="11" s="1"/>
  <c r="V574" i="11" s="1"/>
  <c r="W574" i="11" s="1"/>
  <c r="T329" i="11"/>
  <c r="U329" i="11" s="1"/>
  <c r="V329" i="11" s="1"/>
  <c r="W329" i="11" s="1"/>
  <c r="T169" i="11"/>
  <c r="U169" i="11" s="1"/>
  <c r="V169" i="11" s="1"/>
  <c r="W169" i="11" s="1"/>
  <c r="T388" i="11"/>
  <c r="U388" i="11" s="1"/>
  <c r="V388" i="11" s="1"/>
  <c r="W388" i="11" s="1"/>
  <c r="T774" i="11"/>
  <c r="U774" i="11" s="1"/>
  <c r="V774" i="11" s="1"/>
  <c r="W774" i="11" s="1"/>
  <c r="T500" i="11"/>
  <c r="U500" i="11" s="1"/>
  <c r="V500" i="11" s="1"/>
  <c r="W500" i="11" s="1"/>
  <c r="T192" i="11"/>
  <c r="U192" i="11" s="1"/>
  <c r="V192" i="11" s="1"/>
  <c r="W192" i="11" s="1"/>
  <c r="T424" i="11"/>
  <c r="U424" i="11" s="1"/>
  <c r="V424" i="11" s="1"/>
  <c r="W424" i="11" s="1"/>
  <c r="T199" i="11"/>
  <c r="U199" i="11" s="1"/>
  <c r="V199" i="11" s="1"/>
  <c r="W199" i="11" s="1"/>
  <c r="T701" i="11"/>
  <c r="U701" i="11" s="1"/>
  <c r="V701" i="11" s="1"/>
  <c r="W701" i="11" s="1"/>
  <c r="T910" i="11"/>
  <c r="U910" i="11" s="1"/>
  <c r="V910" i="11" s="1"/>
  <c r="W910" i="11" s="1"/>
  <c r="T838" i="11"/>
  <c r="U838" i="11" s="1"/>
  <c r="V838" i="11" s="1"/>
  <c r="W838" i="11" s="1"/>
  <c r="T770" i="11"/>
  <c r="U770" i="11" s="1"/>
  <c r="V770" i="11" s="1"/>
  <c r="W770" i="11" s="1"/>
  <c r="T232" i="11"/>
  <c r="U232" i="11" s="1"/>
  <c r="V232" i="11" s="1"/>
  <c r="W232" i="11" s="1"/>
  <c r="T832" i="11"/>
  <c r="U832" i="11" s="1"/>
  <c r="V832" i="11" s="1"/>
  <c r="W832" i="11" s="1"/>
  <c r="T768" i="11"/>
  <c r="U768" i="11" s="1"/>
  <c r="V768" i="11" s="1"/>
  <c r="W768" i="11" s="1"/>
  <c r="T655" i="11"/>
  <c r="U655" i="11" s="1"/>
  <c r="V655" i="11" s="1"/>
  <c r="W655" i="11" s="1"/>
  <c r="T99" i="11"/>
  <c r="U99" i="11" s="1"/>
  <c r="V99" i="11" s="1"/>
  <c r="W99" i="11" s="1"/>
  <c r="T841" i="11"/>
  <c r="U841" i="11" s="1"/>
  <c r="V841" i="11" s="1"/>
  <c r="W841" i="11" s="1"/>
  <c r="T929" i="11"/>
  <c r="U929" i="11" s="1"/>
  <c r="V929" i="11" s="1"/>
  <c r="W929" i="11" s="1"/>
  <c r="T65" i="11"/>
  <c r="U65" i="11" s="1"/>
  <c r="V65" i="11" s="1"/>
  <c r="W65" i="11" s="1"/>
  <c r="T954" i="11"/>
  <c r="U954" i="11" s="1"/>
  <c r="V954" i="11" s="1"/>
  <c r="W954" i="11" s="1"/>
  <c r="T738" i="11"/>
  <c r="U738" i="11" s="1"/>
  <c r="V738" i="11" s="1"/>
  <c r="W738" i="11" s="1"/>
  <c r="T152" i="11"/>
  <c r="U152" i="11" s="1"/>
  <c r="V152" i="11" s="1"/>
  <c r="W152" i="11" s="1"/>
  <c r="T603" i="11"/>
  <c r="U603" i="11" s="1"/>
  <c r="V603" i="11" s="1"/>
  <c r="W603" i="11" s="1"/>
  <c r="T789" i="11"/>
  <c r="U789" i="11" s="1"/>
  <c r="V789" i="11" s="1"/>
  <c r="W789" i="11" s="1"/>
  <c r="T865" i="11"/>
  <c r="U865" i="11" s="1"/>
  <c r="V865" i="11" s="1"/>
  <c r="W865" i="11" s="1"/>
  <c r="T357" i="11"/>
  <c r="U357" i="11" s="1"/>
  <c r="V357" i="11" s="1"/>
  <c r="W357" i="11" s="1"/>
  <c r="T628" i="11"/>
  <c r="U628" i="11" s="1"/>
  <c r="V628" i="11" s="1"/>
  <c r="W628" i="11" s="1"/>
  <c r="T571" i="11"/>
  <c r="U571" i="11" s="1"/>
  <c r="V571" i="11" s="1"/>
  <c r="W571" i="11" s="1"/>
  <c r="T418" i="11"/>
  <c r="U418" i="11" s="1"/>
  <c r="V418" i="11" s="1"/>
  <c r="W418" i="11" s="1"/>
  <c r="T214" i="11"/>
  <c r="U214" i="11" s="1"/>
  <c r="V214" i="11" s="1"/>
  <c r="W214" i="11" s="1"/>
  <c r="T541" i="11"/>
  <c r="U541" i="11" s="1"/>
  <c r="V541" i="11" s="1"/>
  <c r="W541" i="11" s="1"/>
  <c r="T112" i="11"/>
  <c r="U112" i="11" s="1"/>
  <c r="V112" i="11" s="1"/>
  <c r="W112" i="11" s="1"/>
  <c r="T258" i="11"/>
  <c r="U258" i="11" s="1"/>
  <c r="V258" i="11" s="1"/>
  <c r="W258" i="11" s="1"/>
  <c r="T190" i="11"/>
  <c r="U190" i="11" s="1"/>
  <c r="V190" i="11" s="1"/>
  <c r="W190" i="11" s="1"/>
  <c r="T883" i="11"/>
  <c r="U883" i="11" s="1"/>
  <c r="V883" i="11" s="1"/>
  <c r="W883" i="11" s="1"/>
  <c r="T683" i="11"/>
  <c r="U683" i="11" s="1"/>
  <c r="V683" i="11" s="1"/>
  <c r="W683" i="11" s="1"/>
  <c r="T981" i="11"/>
  <c r="U981" i="11" s="1"/>
  <c r="V981" i="11" s="1"/>
  <c r="W981" i="11" s="1"/>
  <c r="T117" i="11"/>
  <c r="U117" i="11" s="1"/>
  <c r="V117" i="11" s="1"/>
  <c r="W117" i="11" s="1"/>
  <c r="T862" i="11"/>
  <c r="U862" i="11" s="1"/>
  <c r="V862" i="11" s="1"/>
  <c r="W862" i="11" s="1"/>
  <c r="T840" i="11"/>
  <c r="U840" i="11" s="1"/>
  <c r="V840" i="11" s="1"/>
  <c r="W840" i="11" s="1"/>
  <c r="T776" i="11"/>
  <c r="U776" i="11" s="1"/>
  <c r="V776" i="11" s="1"/>
  <c r="W776" i="11" s="1"/>
  <c r="T622" i="11"/>
  <c r="U622" i="11" s="1"/>
  <c r="V622" i="11" s="1"/>
  <c r="W622" i="11" s="1"/>
  <c r="T558" i="11"/>
  <c r="U558" i="11" s="1"/>
  <c r="V558" i="11" s="1"/>
  <c r="W558" i="11" s="1"/>
  <c r="T401" i="11"/>
  <c r="U401" i="11" s="1"/>
  <c r="V401" i="11" s="1"/>
  <c r="W401" i="11" s="1"/>
  <c r="T237" i="11"/>
  <c r="U237" i="11" s="1"/>
  <c r="V237" i="11" s="1"/>
  <c r="W237" i="11" s="1"/>
  <c r="T170" i="11"/>
  <c r="U170" i="11" s="1"/>
  <c r="V170" i="11" s="1"/>
  <c r="W170" i="11" s="1"/>
  <c r="T98" i="11"/>
  <c r="U98" i="11" s="1"/>
  <c r="V98" i="11" s="1"/>
  <c r="W98" i="11" s="1"/>
  <c r="T26" i="11"/>
  <c r="U26" i="11" s="1"/>
  <c r="V26" i="11" s="1"/>
  <c r="W26" i="11" s="1"/>
  <c r="T631" i="11"/>
  <c r="U631" i="11" s="1"/>
  <c r="V631" i="11" s="1"/>
  <c r="W631" i="11" s="1"/>
  <c r="T987" i="11"/>
  <c r="U987" i="11" s="1"/>
  <c r="V987" i="11" s="1"/>
  <c r="W987" i="11" s="1"/>
  <c r="T705" i="11"/>
  <c r="U705" i="11" s="1"/>
  <c r="V705" i="11" s="1"/>
  <c r="W705" i="11" s="1"/>
  <c r="T758" i="11"/>
  <c r="U758" i="11" s="1"/>
  <c r="V758" i="11" s="1"/>
  <c r="W758" i="11" s="1"/>
  <c r="T698" i="11"/>
  <c r="U698" i="11" s="1"/>
  <c r="V698" i="11" s="1"/>
  <c r="W698" i="11" s="1"/>
  <c r="T900" i="11"/>
  <c r="U900" i="11" s="1"/>
  <c r="V900" i="11" s="1"/>
  <c r="W900" i="11" s="1"/>
  <c r="T257" i="11"/>
  <c r="U257" i="11" s="1"/>
  <c r="V257" i="11" s="1"/>
  <c r="W257" i="11" s="1"/>
  <c r="T68" i="11"/>
  <c r="U68" i="11" s="1"/>
  <c r="V68" i="11" s="1"/>
  <c r="W68" i="11" s="1"/>
  <c r="T363" i="11"/>
  <c r="U363" i="11" s="1"/>
  <c r="V363" i="11" s="1"/>
  <c r="W363" i="11" s="1"/>
  <c r="T878" i="11"/>
  <c r="U878" i="11" s="1"/>
  <c r="V878" i="11" s="1"/>
  <c r="W878" i="11" s="1"/>
  <c r="T762" i="11"/>
  <c r="U762" i="11" s="1"/>
  <c r="V762" i="11" s="1"/>
  <c r="W762" i="11" s="1"/>
  <c r="T24" i="11"/>
  <c r="U24" i="11" s="1"/>
  <c r="V24" i="11" s="1"/>
  <c r="W24" i="11" s="1"/>
  <c r="T462" i="11"/>
  <c r="U462" i="11" s="1"/>
  <c r="V462" i="11" s="1"/>
  <c r="W462" i="11" s="1"/>
  <c r="T373" i="11"/>
  <c r="U373" i="11" s="1"/>
  <c r="V373" i="11" s="1"/>
  <c r="W373" i="11" s="1"/>
  <c r="T123" i="11"/>
  <c r="U123" i="11" s="1"/>
  <c r="V123" i="11" s="1"/>
  <c r="W123" i="11" s="1"/>
  <c r="T186" i="11"/>
  <c r="U186" i="11" s="1"/>
  <c r="V186" i="11" s="1"/>
  <c r="W186" i="11" s="1"/>
  <c r="T945" i="11"/>
  <c r="U945" i="11" s="1"/>
  <c r="V945" i="11" s="1"/>
  <c r="W945" i="11" s="1"/>
  <c r="T790" i="11"/>
  <c r="U790" i="11" s="1"/>
  <c r="V790" i="11" s="1"/>
  <c r="W790" i="11" s="1"/>
  <c r="T716" i="11"/>
  <c r="U716" i="11" s="1"/>
  <c r="V716" i="11" s="1"/>
  <c r="W716" i="11" s="1"/>
  <c r="T570" i="11"/>
  <c r="U570" i="11" s="1"/>
  <c r="V570" i="11" s="1"/>
  <c r="W570" i="11" s="1"/>
  <c r="T215" i="11"/>
  <c r="U215" i="11" s="1"/>
  <c r="V215" i="11" s="1"/>
  <c r="W215" i="11" s="1"/>
  <c r="T150" i="11"/>
  <c r="U150" i="11" s="1"/>
  <c r="V150" i="11" s="1"/>
  <c r="W150" i="11" s="1"/>
  <c r="T805" i="11"/>
  <c r="U805" i="11" s="1"/>
  <c r="V805" i="11" s="1"/>
  <c r="W805" i="11" s="1"/>
  <c r="T32" i="11"/>
  <c r="U32" i="11" s="1"/>
  <c r="V32" i="11" s="1"/>
  <c r="W32" i="11" s="1"/>
  <c r="T874" i="11"/>
  <c r="U874" i="11" s="1"/>
  <c r="V874" i="11" s="1"/>
  <c r="W874" i="11" s="1"/>
  <c r="T460" i="11"/>
  <c r="U460" i="11" s="1"/>
  <c r="V460" i="11" s="1"/>
  <c r="W460" i="11" s="1"/>
  <c r="T836" i="11"/>
  <c r="U836" i="11" s="1"/>
  <c r="V836" i="11" s="1"/>
  <c r="W836" i="11" s="1"/>
  <c r="T772" i="11"/>
  <c r="U772" i="11" s="1"/>
  <c r="V772" i="11" s="1"/>
  <c r="W772" i="11" s="1"/>
  <c r="T481" i="11"/>
  <c r="U481" i="11" s="1"/>
  <c r="V481" i="11" s="1"/>
  <c r="W481" i="11" s="1"/>
  <c r="T490" i="11"/>
  <c r="U490" i="11" s="1"/>
  <c r="V490" i="11" s="1"/>
  <c r="W490" i="11" s="1"/>
  <c r="T405" i="11"/>
  <c r="U405" i="11" s="1"/>
  <c r="V405" i="11" s="1"/>
  <c r="W405" i="11" s="1"/>
  <c r="T229" i="11"/>
  <c r="U229" i="11" s="1"/>
  <c r="V229" i="11" s="1"/>
  <c r="W229" i="11" s="1"/>
  <c r="T263" i="11"/>
  <c r="U263" i="11" s="1"/>
  <c r="V263" i="11" s="1"/>
  <c r="W263" i="11" s="1"/>
  <c r="T135" i="11"/>
  <c r="U135" i="11" s="1"/>
  <c r="V135" i="11" s="1"/>
  <c r="W135" i="11" s="1"/>
  <c r="T358" i="11"/>
  <c r="U358" i="11" s="1"/>
  <c r="V358" i="11" s="1"/>
  <c r="W358" i="11" s="1"/>
  <c r="T114" i="11"/>
  <c r="U114" i="11" s="1"/>
  <c r="V114" i="11" s="1"/>
  <c r="W114" i="11" s="1"/>
  <c r="T281" i="11"/>
  <c r="U281" i="11" s="1"/>
  <c r="V281" i="11" s="1"/>
  <c r="W281" i="11" s="1"/>
  <c r="T888" i="11"/>
  <c r="U888" i="11" s="1"/>
  <c r="V888" i="11" s="1"/>
  <c r="W888" i="11" s="1"/>
  <c r="T136" i="11"/>
  <c r="U136" i="11" s="1"/>
  <c r="V136" i="11" s="1"/>
  <c r="W136" i="11" s="1"/>
  <c r="T59" i="11"/>
  <c r="U59" i="11" s="1"/>
  <c r="V59" i="11" s="1"/>
  <c r="W59" i="11" s="1"/>
  <c r="T10" i="11"/>
  <c r="U10" i="11" s="1"/>
  <c r="V10" i="11" s="1"/>
  <c r="W10" i="11" s="1"/>
  <c r="T623" i="11"/>
  <c r="U623" i="11" s="1"/>
  <c r="V623" i="11" s="1"/>
  <c r="W623" i="11" s="1"/>
  <c r="T788" i="11"/>
  <c r="U788" i="11" s="1"/>
  <c r="V788" i="11" s="1"/>
  <c r="W788" i="11" s="1"/>
  <c r="T198" i="11"/>
  <c r="U198" i="11" s="1"/>
  <c r="V198" i="11" s="1"/>
  <c r="W198" i="11" s="1"/>
  <c r="T934" i="11"/>
  <c r="U934" i="11" s="1"/>
  <c r="V934" i="11" s="1"/>
  <c r="W934" i="11" s="1"/>
  <c r="T292" i="11"/>
  <c r="U292" i="11" s="1"/>
  <c r="V292" i="11" s="1"/>
  <c r="W292" i="11" s="1"/>
  <c r="T576" i="11"/>
  <c r="U576" i="11" s="1"/>
  <c r="V576" i="11" s="1"/>
  <c r="W576" i="11" s="1"/>
  <c r="T254" i="11"/>
  <c r="U254" i="11" s="1"/>
  <c r="V254" i="11" s="1"/>
  <c r="W254" i="11" s="1"/>
  <c r="T941" i="11"/>
  <c r="U941" i="11" s="1"/>
  <c r="V941" i="11" s="1"/>
  <c r="W941" i="11" s="1"/>
  <c r="T842" i="11"/>
  <c r="U842" i="11" s="1"/>
  <c r="V842" i="11" s="1"/>
  <c r="W842" i="11" s="1"/>
  <c r="T714" i="11"/>
  <c r="U714" i="11" s="1"/>
  <c r="V714" i="11" s="1"/>
  <c r="W714" i="11" s="1"/>
  <c r="T348" i="11"/>
  <c r="U348" i="11" s="1"/>
  <c r="V348" i="11" s="1"/>
  <c r="W348" i="11" s="1"/>
  <c r="T618" i="11"/>
  <c r="U618" i="11" s="1"/>
  <c r="V618" i="11" s="1"/>
  <c r="W618" i="11" s="1"/>
  <c r="T22" i="11"/>
  <c r="U22" i="11" s="1"/>
  <c r="V22" i="11" s="1"/>
  <c r="W22" i="11" s="1"/>
  <c r="T113" i="11"/>
  <c r="U113" i="11" s="1"/>
  <c r="V113" i="11" s="1"/>
  <c r="W113" i="11" s="1"/>
  <c r="T141" i="11"/>
  <c r="U141" i="11" s="1"/>
  <c r="V141" i="11" s="1"/>
  <c r="W141" i="11" s="1"/>
  <c r="T992" i="11"/>
  <c r="U992" i="11" s="1"/>
  <c r="V992" i="11" s="1"/>
  <c r="W992" i="11" s="1"/>
  <c r="T613" i="11"/>
  <c r="U613" i="11" s="1"/>
  <c r="V613" i="11" s="1"/>
  <c r="W613" i="11" s="1"/>
  <c r="T530" i="11"/>
  <c r="U530" i="11" s="1"/>
  <c r="V530" i="11" s="1"/>
  <c r="W530" i="11" s="1"/>
  <c r="T124" i="11"/>
  <c r="U124" i="11" s="1"/>
  <c r="V124" i="11" s="1"/>
  <c r="W124" i="11" s="1"/>
  <c r="T415" i="11"/>
  <c r="U415" i="11" s="1"/>
  <c r="V415" i="11" s="1"/>
  <c r="W415" i="11" s="1"/>
  <c r="T230" i="11"/>
  <c r="U230" i="11" s="1"/>
  <c r="V230" i="11" s="1"/>
  <c r="W230" i="11" s="1"/>
  <c r="T849" i="11"/>
  <c r="U849" i="11" s="1"/>
  <c r="V849" i="11" s="1"/>
  <c r="W849" i="11" s="1"/>
  <c r="T529" i="11"/>
  <c r="U529" i="11" s="1"/>
  <c r="V529" i="11" s="1"/>
  <c r="W529" i="11" s="1"/>
  <c r="T786" i="11"/>
  <c r="U786" i="11" s="1"/>
  <c r="V786" i="11" s="1"/>
  <c r="W786" i="11" s="1"/>
  <c r="T880" i="11"/>
  <c r="U880" i="11" s="1"/>
  <c r="V880" i="11" s="1"/>
  <c r="W880" i="11" s="1"/>
  <c r="T816" i="11"/>
  <c r="U816" i="11" s="1"/>
  <c r="V816" i="11" s="1"/>
  <c r="W816" i="11" s="1"/>
  <c r="T147" i="11"/>
  <c r="U147" i="11" s="1"/>
  <c r="V147" i="11" s="1"/>
  <c r="W147" i="11" s="1"/>
  <c r="T83" i="11"/>
  <c r="U83" i="11" s="1"/>
  <c r="V83" i="11" s="1"/>
  <c r="W83" i="11" s="1"/>
  <c r="T35" i="11"/>
  <c r="U35" i="11" s="1"/>
  <c r="V35" i="11" s="1"/>
  <c r="W35" i="11" s="1"/>
  <c r="T839" i="11"/>
  <c r="U839" i="11" s="1"/>
  <c r="V839" i="11" s="1"/>
  <c r="W839" i="11" s="1"/>
  <c r="T575" i="11"/>
  <c r="U575" i="11" s="1"/>
  <c r="V575" i="11" s="1"/>
  <c r="W575" i="11" s="1"/>
  <c r="T1002" i="11"/>
  <c r="U1002" i="11" s="1"/>
  <c r="V1002" i="11" s="1"/>
  <c r="W1002" i="11" s="1"/>
  <c r="T938" i="11"/>
  <c r="U938" i="11" s="1"/>
  <c r="V938" i="11" s="1"/>
  <c r="W938" i="11" s="1"/>
  <c r="T164" i="11"/>
  <c r="U164" i="11" s="1"/>
  <c r="V164" i="11" s="1"/>
  <c r="W164" i="11" s="1"/>
  <c r="T724" i="11"/>
  <c r="U724" i="11" s="1"/>
  <c r="V724" i="11" s="1"/>
  <c r="W724" i="11" s="1"/>
  <c r="T538" i="11"/>
  <c r="U538" i="11" s="1"/>
  <c r="V538" i="11" s="1"/>
  <c r="W538" i="11" s="1"/>
  <c r="T249" i="11"/>
  <c r="U249" i="11" s="1"/>
  <c r="V249" i="11" s="1"/>
  <c r="W249" i="11" s="1"/>
  <c r="T375" i="11"/>
  <c r="U375" i="11" s="1"/>
  <c r="V375" i="11" s="1"/>
  <c r="W375" i="11" s="1"/>
  <c r="T30" i="11"/>
  <c r="U30" i="11" s="1"/>
  <c r="V30" i="11" s="1"/>
  <c r="W30" i="11" s="1"/>
  <c r="T639" i="11"/>
  <c r="U639" i="11" s="1"/>
  <c r="V639" i="11" s="1"/>
  <c r="W639" i="11" s="1"/>
  <c r="T963" i="11"/>
  <c r="U963" i="11" s="1"/>
  <c r="V963" i="11" s="1"/>
  <c r="W963" i="11" s="1"/>
  <c r="T966" i="11"/>
  <c r="U966" i="11" s="1"/>
  <c r="V966" i="11" s="1"/>
  <c r="W966" i="11" s="1"/>
  <c r="T643" i="11"/>
  <c r="U643" i="11" s="1"/>
  <c r="V643" i="11" s="1"/>
  <c r="W643" i="11" s="1"/>
  <c r="T148" i="11"/>
  <c r="U148" i="11" s="1"/>
  <c r="V148" i="11" s="1"/>
  <c r="W148" i="11" s="1"/>
  <c r="T980" i="11"/>
  <c r="U980" i="11" s="1"/>
  <c r="V980" i="11" s="1"/>
  <c r="W980" i="11" s="1"/>
  <c r="T409" i="11"/>
  <c r="U409" i="11" s="1"/>
  <c r="V409" i="11" s="1"/>
  <c r="W409" i="11" s="1"/>
  <c r="T132" i="11"/>
  <c r="U132" i="11" s="1"/>
  <c r="V132" i="11" s="1"/>
  <c r="W132" i="11" s="1"/>
  <c r="T371" i="11"/>
  <c r="U371" i="11" s="1"/>
  <c r="V371" i="11" s="1"/>
  <c r="W371" i="11" s="1"/>
  <c r="T291" i="11"/>
  <c r="U291" i="11" s="1"/>
  <c r="V291" i="11" s="1"/>
  <c r="W291" i="11" s="1"/>
  <c r="T203" i="11"/>
  <c r="U203" i="11" s="1"/>
  <c r="V203" i="11" s="1"/>
  <c r="W203" i="11" s="1"/>
  <c r="T139" i="11"/>
  <c r="U139" i="11" s="1"/>
  <c r="V139" i="11" s="1"/>
  <c r="W139" i="11" s="1"/>
  <c r="T75" i="11"/>
  <c r="U75" i="11" s="1"/>
  <c r="V75" i="11" s="1"/>
  <c r="W75" i="11" s="1"/>
  <c r="T7" i="11"/>
  <c r="U7" i="11" s="1"/>
  <c r="V7" i="11" s="1"/>
  <c r="W7" i="11" s="1"/>
  <c r="T703" i="11"/>
  <c r="U703" i="11" s="1"/>
  <c r="V703" i="11" s="1"/>
  <c r="W703" i="11" s="1"/>
  <c r="T787" i="11"/>
  <c r="U787" i="11" s="1"/>
  <c r="V787" i="11" s="1"/>
  <c r="W787" i="11" s="1"/>
  <c r="T793" i="11"/>
  <c r="U793" i="11" s="1"/>
  <c r="V793" i="11" s="1"/>
  <c r="W793" i="11" s="1"/>
  <c r="T535" i="11"/>
  <c r="U535" i="11" s="1"/>
  <c r="V535" i="11" s="1"/>
  <c r="W535" i="11" s="1"/>
  <c r="T220" i="11"/>
  <c r="U220" i="11" s="1"/>
  <c r="V220" i="11" s="1"/>
  <c r="W220" i="11" s="1"/>
  <c r="T994" i="11"/>
  <c r="U994" i="11" s="1"/>
  <c r="V994" i="11" s="1"/>
  <c r="W994" i="11" s="1"/>
  <c r="T898" i="11"/>
  <c r="U898" i="11" s="1"/>
  <c r="V898" i="11" s="1"/>
  <c r="W898" i="11" s="1"/>
  <c r="T384" i="11"/>
  <c r="U384" i="11" s="1"/>
  <c r="V384" i="11" s="1"/>
  <c r="W384" i="11" s="1"/>
  <c r="T400" i="11"/>
  <c r="U400" i="11" s="1"/>
  <c r="V400" i="11" s="1"/>
  <c r="W400" i="11" s="1"/>
  <c r="T976" i="11"/>
  <c r="U976" i="11" s="1"/>
  <c r="V976" i="11" s="1"/>
  <c r="W976" i="11" s="1"/>
  <c r="T387" i="11"/>
  <c r="U387" i="11" s="1"/>
  <c r="V387" i="11" s="1"/>
  <c r="W387" i="11" s="1"/>
  <c r="T119" i="11"/>
  <c r="U119" i="11" s="1"/>
  <c r="V119" i="11" s="1"/>
  <c r="W119" i="11" s="1"/>
  <c r="T23" i="11"/>
  <c r="U23" i="11" s="1"/>
  <c r="V23" i="11" s="1"/>
  <c r="W23" i="11" s="1"/>
  <c r="T278" i="11"/>
  <c r="U278" i="11" s="1"/>
  <c r="V278" i="11" s="1"/>
  <c r="W278" i="11" s="1"/>
  <c r="T166" i="11"/>
  <c r="U166" i="11" s="1"/>
  <c r="V166" i="11" s="1"/>
  <c r="W166" i="11" s="1"/>
  <c r="T94" i="11"/>
  <c r="U94" i="11" s="1"/>
  <c r="V94" i="11" s="1"/>
  <c r="W94" i="11" s="1"/>
  <c r="T38" i="11"/>
  <c r="U38" i="11" s="1"/>
  <c r="V38" i="11" s="1"/>
  <c r="W38" i="11" s="1"/>
  <c r="T449" i="11"/>
  <c r="U449" i="11" s="1"/>
  <c r="V449" i="11" s="1"/>
  <c r="W449" i="11" s="1"/>
  <c r="T824" i="11"/>
  <c r="U824" i="11" s="1"/>
  <c r="V824" i="11" s="1"/>
  <c r="W824" i="11" s="1"/>
  <c r="T664" i="11"/>
  <c r="U664" i="11" s="1"/>
  <c r="V664" i="11" s="1"/>
  <c r="W664" i="11" s="1"/>
  <c r="T201" i="11"/>
  <c r="U201" i="11" s="1"/>
  <c r="V201" i="11" s="1"/>
  <c r="W201" i="11" s="1"/>
  <c r="T332" i="11"/>
  <c r="U332" i="11" s="1"/>
  <c r="V332" i="11" s="1"/>
  <c r="W332" i="11" s="1"/>
  <c r="T37" i="11"/>
  <c r="U37" i="11" s="1"/>
  <c r="V37" i="11" s="1"/>
  <c r="W37" i="11" s="1"/>
  <c r="T235" i="11"/>
  <c r="U235" i="11" s="1"/>
  <c r="V235" i="11" s="1"/>
  <c r="W235" i="11" s="1"/>
  <c r="T398" i="11"/>
  <c r="U398" i="11" s="1"/>
  <c r="V398" i="11" s="1"/>
  <c r="W398" i="11" s="1"/>
  <c r="T811" i="11"/>
  <c r="U811" i="11" s="1"/>
  <c r="V811" i="11" s="1"/>
  <c r="W811" i="11" s="1"/>
  <c r="T857" i="11"/>
  <c r="U857" i="11" s="1"/>
  <c r="V857" i="11" s="1"/>
  <c r="W857" i="11" s="1"/>
  <c r="T855" i="11"/>
  <c r="U855" i="11" s="1"/>
  <c r="V855" i="11" s="1"/>
  <c r="W855" i="11" s="1"/>
  <c r="T869" i="11"/>
  <c r="U869" i="11" s="1"/>
  <c r="V869" i="11" s="1"/>
  <c r="W869" i="11" s="1"/>
  <c r="T184" i="11"/>
  <c r="U184" i="11" s="1"/>
  <c r="V184" i="11" s="1"/>
  <c r="W184" i="11" s="1"/>
  <c r="AA887" i="11"/>
  <c r="Z887" i="11"/>
  <c r="AA703" i="11"/>
  <c r="Z703" i="11"/>
  <c r="AA899" i="11"/>
  <c r="Z899" i="11"/>
  <c r="AA803" i="11"/>
  <c r="Z803" i="11"/>
  <c r="AA960" i="11"/>
  <c r="Z960" i="11"/>
  <c r="AA864" i="11"/>
  <c r="Z864" i="11"/>
  <c r="AA736" i="11"/>
  <c r="Z736" i="11"/>
  <c r="AA582" i="11"/>
  <c r="Z582" i="11"/>
  <c r="AA652" i="11"/>
  <c r="Z652" i="11"/>
  <c r="AA20" i="11"/>
  <c r="Z20" i="11"/>
  <c r="AA884" i="11"/>
  <c r="Z884" i="11"/>
  <c r="AA405" i="11"/>
  <c r="Z405" i="11"/>
  <c r="AA509" i="11"/>
  <c r="Z509" i="11"/>
  <c r="AA185" i="11"/>
  <c r="Z185" i="11"/>
  <c r="AA958" i="11"/>
  <c r="Z958" i="11"/>
  <c r="AA910" i="11"/>
  <c r="Z910" i="11"/>
  <c r="AA846" i="11"/>
  <c r="Z846" i="11"/>
  <c r="AA782" i="11"/>
  <c r="Z782" i="11"/>
  <c r="AA734" i="11"/>
  <c r="Z734" i="11"/>
  <c r="AA670" i="11"/>
  <c r="Z670" i="11"/>
  <c r="AA578" i="11"/>
  <c r="Z578" i="11"/>
  <c r="AA521" i="11"/>
  <c r="Z521" i="11"/>
  <c r="AA31" i="11"/>
  <c r="Z31" i="11"/>
  <c r="AA164" i="11"/>
  <c r="Z164" i="11"/>
  <c r="AA937" i="11"/>
  <c r="Z937" i="11"/>
  <c r="AA889" i="11"/>
  <c r="Z889" i="11"/>
  <c r="AA825" i="11"/>
  <c r="Z825" i="11"/>
  <c r="AA713" i="11"/>
  <c r="Z713" i="11"/>
  <c r="AA648" i="11"/>
  <c r="Z648" i="11"/>
  <c r="AA541" i="11"/>
  <c r="Z541" i="11"/>
  <c r="AA175" i="11"/>
  <c r="Z175" i="11"/>
  <c r="AA613" i="11"/>
  <c r="Z613" i="11"/>
  <c r="AA350" i="11"/>
  <c r="Z350" i="11"/>
  <c r="AA181" i="11"/>
  <c r="Z181" i="11"/>
  <c r="AA96" i="11"/>
  <c r="Z96" i="11"/>
  <c r="AA362" i="11"/>
  <c r="Z362" i="11"/>
  <c r="AA197" i="11"/>
  <c r="Z197" i="11"/>
  <c r="AA69" i="11"/>
  <c r="Z69" i="11"/>
  <c r="AA588" i="11"/>
  <c r="Z588" i="11"/>
  <c r="AA460" i="11"/>
  <c r="Z460" i="11"/>
  <c r="AA264" i="11"/>
  <c r="Z264" i="11"/>
  <c r="AA179" i="11"/>
  <c r="Z179" i="11"/>
  <c r="AA93" i="11"/>
  <c r="Z93" i="11"/>
  <c r="AA29" i="11"/>
  <c r="Z29" i="11"/>
  <c r="AA387" i="11"/>
  <c r="Z387" i="11"/>
  <c r="AA188" i="11"/>
  <c r="Z188" i="11"/>
  <c r="AA145" i="11"/>
  <c r="Z145" i="11"/>
  <c r="AA60" i="11"/>
  <c r="Z60" i="11"/>
  <c r="AA254" i="11"/>
  <c r="Z254" i="11"/>
  <c r="AA190" i="11"/>
  <c r="Z190" i="11"/>
  <c r="AA142" i="11"/>
  <c r="Z142" i="11"/>
  <c r="AA78" i="11"/>
  <c r="Z78" i="11"/>
  <c r="AA14" i="11"/>
  <c r="Z14" i="11"/>
  <c r="AA935" i="11"/>
  <c r="Z935" i="11"/>
  <c r="AA859" i="11"/>
  <c r="Z859" i="11"/>
  <c r="AA763" i="11"/>
  <c r="Z763" i="11"/>
  <c r="AA984" i="11"/>
  <c r="Z984" i="11"/>
  <c r="AA856" i="11"/>
  <c r="Z856" i="11"/>
  <c r="AA760" i="11"/>
  <c r="Z760" i="11"/>
  <c r="AA553" i="11"/>
  <c r="Z553" i="11"/>
  <c r="AA972" i="11"/>
  <c r="Z972" i="11"/>
  <c r="AA844" i="11"/>
  <c r="Z844" i="11"/>
  <c r="AA716" i="11"/>
  <c r="Z716" i="11"/>
  <c r="AA625" i="11"/>
  <c r="Z625" i="11"/>
  <c r="AA313" i="11"/>
  <c r="Z313" i="11"/>
  <c r="AA143" i="11"/>
  <c r="Z143" i="11"/>
  <c r="AA1002" i="11"/>
  <c r="Z1002" i="11"/>
  <c r="AA986" i="11"/>
  <c r="Z986" i="11"/>
  <c r="AA970" i="11"/>
  <c r="Z970" i="11"/>
  <c r="AA954" i="11"/>
  <c r="Z954" i="11"/>
  <c r="AA938" i="11"/>
  <c r="Z938" i="11"/>
  <c r="AA922" i="11"/>
  <c r="Z922" i="11"/>
  <c r="AA906" i="11"/>
  <c r="Z906" i="11"/>
  <c r="AA874" i="11"/>
  <c r="Z874" i="11"/>
  <c r="AA858" i="11"/>
  <c r="Z858" i="11"/>
  <c r="AA842" i="11"/>
  <c r="Z842" i="11"/>
  <c r="AA826" i="11"/>
  <c r="Z826" i="11"/>
  <c r="AA810" i="11"/>
  <c r="Z810" i="11"/>
  <c r="AA778" i="11"/>
  <c r="Z778" i="11"/>
  <c r="AA762" i="11"/>
  <c r="Z762" i="11"/>
  <c r="AA746" i="11"/>
  <c r="Z746" i="11"/>
  <c r="AA730" i="11"/>
  <c r="Z730" i="11"/>
  <c r="AA714" i="11"/>
  <c r="Z714" i="11"/>
  <c r="AA698" i="11"/>
  <c r="Z698" i="11"/>
  <c r="AA682" i="11"/>
  <c r="Z682" i="11"/>
  <c r="AA650" i="11"/>
  <c r="Z650" i="11"/>
  <c r="AA599" i="11"/>
  <c r="Z599" i="11"/>
  <c r="AA571" i="11"/>
  <c r="Z571" i="11"/>
  <c r="AA542" i="11"/>
  <c r="Z542" i="11"/>
  <c r="AA514" i="11"/>
  <c r="Z514" i="11"/>
  <c r="AA486" i="11"/>
  <c r="Z486" i="11"/>
  <c r="AA457" i="11"/>
  <c r="Z457" i="11"/>
  <c r="AA413" i="11"/>
  <c r="Z413" i="11"/>
  <c r="AA349" i="11"/>
  <c r="Z349" i="11"/>
  <c r="AA265" i="11"/>
  <c r="Z265" i="11"/>
  <c r="AA180" i="11"/>
  <c r="Z180" i="11"/>
  <c r="AA95" i="11"/>
  <c r="Z95" i="11"/>
  <c r="AA8" i="11"/>
  <c r="Z8" i="11"/>
  <c r="AA659" i="11"/>
  <c r="Z659" i="11"/>
  <c r="AA615" i="11"/>
  <c r="Z615" i="11"/>
  <c r="AA558" i="11"/>
  <c r="Z558" i="11"/>
  <c r="AA292" i="11"/>
  <c r="Z292" i="11"/>
  <c r="AA121" i="11"/>
  <c r="Z121" i="11"/>
  <c r="AA997" i="11"/>
  <c r="Z997" i="11"/>
  <c r="AA981" i="11"/>
  <c r="Z981" i="11"/>
  <c r="AA965" i="11"/>
  <c r="Z965" i="11"/>
  <c r="AA949" i="11"/>
  <c r="Z949" i="11"/>
  <c r="AA933" i="11"/>
  <c r="Z933" i="11"/>
  <c r="AA917" i="11"/>
  <c r="Z917" i="11"/>
  <c r="AA901" i="11"/>
  <c r="Z901" i="11"/>
  <c r="AA885" i="11"/>
  <c r="Z885" i="11"/>
  <c r="AA869" i="11"/>
  <c r="Z869" i="11"/>
  <c r="AA853" i="11"/>
  <c r="Z853" i="11"/>
  <c r="AA837" i="11"/>
  <c r="Z837" i="11"/>
  <c r="AA821" i="11"/>
  <c r="Z821" i="11"/>
  <c r="AA805" i="11"/>
  <c r="Z805" i="11"/>
  <c r="AA789" i="11"/>
  <c r="Z789" i="11"/>
  <c r="AA773" i="11"/>
  <c r="Z773" i="11"/>
  <c r="AA757" i="11"/>
  <c r="Z757" i="11"/>
  <c r="AA725" i="11"/>
  <c r="Z725" i="11"/>
  <c r="AA709" i="11"/>
  <c r="Z709" i="11"/>
  <c r="AA661" i="11"/>
  <c r="Z661" i="11"/>
  <c r="AA643" i="11"/>
  <c r="Z643" i="11"/>
  <c r="AA619" i="11"/>
  <c r="Z619" i="11"/>
  <c r="AA590" i="11"/>
  <c r="Z590" i="11"/>
  <c r="AA562" i="11"/>
  <c r="Z562" i="11"/>
  <c r="AA534" i="11"/>
  <c r="Z534" i="11"/>
  <c r="AA477" i="11"/>
  <c r="Z477" i="11"/>
  <c r="AA449" i="11"/>
  <c r="Z449" i="11"/>
  <c r="AA393" i="11"/>
  <c r="Z393" i="11"/>
  <c r="AA324" i="11"/>
  <c r="Z324" i="11"/>
  <c r="AA153" i="11"/>
  <c r="Z153" i="11"/>
  <c r="AA68" i="11"/>
  <c r="Z68" i="11"/>
  <c r="AA645" i="11"/>
  <c r="Z645" i="11"/>
  <c r="AA586" i="11"/>
  <c r="Z586" i="11"/>
  <c r="AA565" i="11"/>
  <c r="Z565" i="11"/>
  <c r="AA543" i="11"/>
  <c r="Z543" i="11"/>
  <c r="AA501" i="11"/>
  <c r="Z501" i="11"/>
  <c r="AA437" i="11"/>
  <c r="Z437" i="11"/>
  <c r="AA374" i="11"/>
  <c r="Z374" i="11"/>
  <c r="AA299" i="11"/>
  <c r="Z299" i="11"/>
  <c r="AA213" i="11"/>
  <c r="Z213" i="11"/>
  <c r="AA171" i="11"/>
  <c r="Z171" i="11"/>
  <c r="AA128" i="11"/>
  <c r="Z128" i="11"/>
  <c r="AA85" i="11"/>
  <c r="Z85" i="11"/>
  <c r="AA43" i="11"/>
  <c r="Z43" i="11"/>
  <c r="AA445" i="11"/>
  <c r="Z445" i="11"/>
  <c r="AA418" i="11"/>
  <c r="Z418" i="11"/>
  <c r="AA386" i="11"/>
  <c r="Z386" i="11"/>
  <c r="AA354" i="11"/>
  <c r="Z354" i="11"/>
  <c r="AA315" i="11"/>
  <c r="Z315" i="11"/>
  <c r="AA272" i="11"/>
  <c r="Z272" i="11"/>
  <c r="AA229" i="11"/>
  <c r="Z229" i="11"/>
  <c r="AA187" i="11"/>
  <c r="Z187" i="11"/>
  <c r="AA59" i="11"/>
  <c r="Z59" i="11"/>
  <c r="AA16" i="11"/>
  <c r="I26" i="13" s="1"/>
  <c r="Z16" i="11"/>
  <c r="AA616" i="11"/>
  <c r="Z616" i="11"/>
  <c r="AA600" i="11"/>
  <c r="Z600" i="11"/>
  <c r="AA584" i="11"/>
  <c r="Z584" i="11"/>
  <c r="AA568" i="11"/>
  <c r="Z568" i="11"/>
  <c r="AA552" i="11"/>
  <c r="Z552" i="11"/>
  <c r="AA504" i="11"/>
  <c r="Z504" i="11"/>
  <c r="AA488" i="11"/>
  <c r="Z488" i="11"/>
  <c r="AA456" i="11"/>
  <c r="Z456" i="11"/>
  <c r="AA440" i="11"/>
  <c r="Z440" i="11"/>
  <c r="AA424" i="11"/>
  <c r="Z424" i="11"/>
  <c r="AA360" i="11"/>
  <c r="Z360" i="11"/>
  <c r="AA344" i="11"/>
  <c r="Z344" i="11"/>
  <c r="AA323" i="11"/>
  <c r="Z323" i="11"/>
  <c r="AA280" i="11"/>
  <c r="Z280" i="11"/>
  <c r="AA237" i="11"/>
  <c r="Z237" i="11"/>
  <c r="AA216" i="11"/>
  <c r="Z216" i="11"/>
  <c r="AA195" i="11"/>
  <c r="Z195" i="11"/>
  <c r="AA173" i="11"/>
  <c r="Z173" i="11"/>
  <c r="AA152" i="11"/>
  <c r="Z152" i="11"/>
  <c r="AA131" i="11"/>
  <c r="Z131" i="11"/>
  <c r="AA109" i="11"/>
  <c r="Z109" i="11"/>
  <c r="AA88" i="11"/>
  <c r="Z88" i="11"/>
  <c r="AA67" i="11"/>
  <c r="Z67" i="11"/>
  <c r="AA45" i="11"/>
  <c r="Z45" i="11"/>
  <c r="AA24" i="11"/>
  <c r="Z24" i="11"/>
  <c r="AA431" i="11"/>
  <c r="Z431" i="11"/>
  <c r="AA415" i="11"/>
  <c r="Z415" i="11"/>
  <c r="AA383" i="11"/>
  <c r="Z383" i="11"/>
  <c r="AA332" i="11"/>
  <c r="Z332" i="11"/>
  <c r="AA311" i="11"/>
  <c r="Z311" i="11"/>
  <c r="AA225" i="11"/>
  <c r="Z225" i="11"/>
  <c r="AA204" i="11"/>
  <c r="Z204" i="11"/>
  <c r="AA183" i="11"/>
  <c r="Z183" i="11"/>
  <c r="AA161" i="11"/>
  <c r="Z161" i="11"/>
  <c r="AA140" i="11"/>
  <c r="Z140" i="11"/>
  <c r="AA119" i="11"/>
  <c r="Z119" i="11"/>
  <c r="AA97" i="11"/>
  <c r="Z97" i="11"/>
  <c r="AA76" i="11"/>
  <c r="Z76" i="11"/>
  <c r="AA55" i="11"/>
  <c r="Z55" i="11"/>
  <c r="AA33" i="11"/>
  <c r="Z33" i="11"/>
  <c r="AA12" i="11"/>
  <c r="Z12" i="11"/>
  <c r="AA330" i="11"/>
  <c r="Z330" i="11"/>
  <c r="AA298" i="11"/>
  <c r="Z298" i="11"/>
  <c r="AA282" i="11"/>
  <c r="Z282" i="11"/>
  <c r="AA234" i="11"/>
  <c r="Z234" i="11"/>
  <c r="AA218" i="11"/>
  <c r="Z218" i="11"/>
  <c r="AA202" i="11"/>
  <c r="Z202" i="11"/>
  <c r="AA186" i="11"/>
  <c r="Z186" i="11"/>
  <c r="AA170" i="11"/>
  <c r="Z170" i="11"/>
  <c r="AA154" i="11"/>
  <c r="Z154" i="11"/>
  <c r="AA138" i="11"/>
  <c r="Z138" i="11"/>
  <c r="AA122" i="11"/>
  <c r="Z122" i="11"/>
  <c r="AA106" i="11"/>
  <c r="Z106" i="11"/>
  <c r="AA90" i="11"/>
  <c r="Z90" i="11"/>
  <c r="AA74" i="11"/>
  <c r="Z74" i="11"/>
  <c r="AA58" i="11"/>
  <c r="Z58" i="11"/>
  <c r="AA42" i="11"/>
  <c r="Z42" i="11"/>
  <c r="AA26" i="11"/>
  <c r="Z26" i="11"/>
  <c r="AA10" i="11"/>
  <c r="Z10" i="11"/>
  <c r="AA823" i="11"/>
  <c r="Z823" i="11"/>
  <c r="AA995" i="11"/>
  <c r="Z995" i="11"/>
  <c r="AA867" i="11"/>
  <c r="Z867" i="11"/>
  <c r="AA739" i="11"/>
  <c r="Z739" i="11"/>
  <c r="AA589" i="11"/>
  <c r="Z589" i="11"/>
  <c r="AA992" i="11"/>
  <c r="Z992" i="11"/>
  <c r="AA832" i="11"/>
  <c r="Z832" i="11"/>
  <c r="AA704" i="11"/>
  <c r="Z704" i="11"/>
  <c r="AA847" i="11"/>
  <c r="Z847" i="11"/>
  <c r="AA546" i="11"/>
  <c r="Z546" i="11"/>
  <c r="AA948" i="11"/>
  <c r="Z948" i="11"/>
  <c r="AA852" i="11"/>
  <c r="Z852" i="11"/>
  <c r="AA724" i="11"/>
  <c r="Z724" i="11"/>
  <c r="AA539" i="11"/>
  <c r="Z539" i="11"/>
  <c r="AA566" i="11"/>
  <c r="Z566" i="11"/>
  <c r="AA353" i="11"/>
  <c r="Z353" i="11"/>
  <c r="AA990" i="11"/>
  <c r="Z990" i="11"/>
  <c r="AA926" i="11"/>
  <c r="Z926" i="11"/>
  <c r="AA862" i="11"/>
  <c r="Z862" i="11"/>
  <c r="AA814" i="11"/>
  <c r="Z814" i="11"/>
  <c r="AA686" i="11"/>
  <c r="Z686" i="11"/>
  <c r="AA606" i="11"/>
  <c r="Z606" i="11"/>
  <c r="AA365" i="11"/>
  <c r="Z365" i="11"/>
  <c r="AA1001" i="11"/>
  <c r="Z1001" i="11"/>
  <c r="AA953" i="11"/>
  <c r="Z953" i="11"/>
  <c r="AA905" i="11"/>
  <c r="Z905" i="11"/>
  <c r="AA841" i="11"/>
  <c r="Z841" i="11"/>
  <c r="AA793" i="11"/>
  <c r="Z793" i="11"/>
  <c r="AA729" i="11"/>
  <c r="Z729" i="11"/>
  <c r="AA598" i="11"/>
  <c r="Z598" i="11"/>
  <c r="AA570" i="11"/>
  <c r="Z570" i="11"/>
  <c r="AA382" i="11"/>
  <c r="Z382" i="11"/>
  <c r="AA394" i="11"/>
  <c r="Z394" i="11"/>
  <c r="AA240" i="11"/>
  <c r="Z240" i="11"/>
  <c r="AA27" i="11"/>
  <c r="Z27" i="11"/>
  <c r="AA604" i="11"/>
  <c r="Z604" i="11"/>
  <c r="AA540" i="11"/>
  <c r="Z540" i="11"/>
  <c r="AA364" i="11"/>
  <c r="Z364" i="11"/>
  <c r="AA200" i="11"/>
  <c r="Z200" i="11"/>
  <c r="AA136" i="11"/>
  <c r="Z136" i="11"/>
  <c r="AA51" i="11"/>
  <c r="Z51" i="11"/>
  <c r="AA403" i="11"/>
  <c r="Z403" i="11"/>
  <c r="AA355" i="11"/>
  <c r="Z355" i="11"/>
  <c r="AA295" i="11"/>
  <c r="Z295" i="11"/>
  <c r="AA209" i="11"/>
  <c r="Z209" i="11"/>
  <c r="AA124" i="11"/>
  <c r="Z124" i="11"/>
  <c r="AA39" i="11"/>
  <c r="Z39" i="11"/>
  <c r="AA238" i="11"/>
  <c r="Z238" i="11"/>
  <c r="AA206" i="11"/>
  <c r="Z206" i="11"/>
  <c r="AA126" i="11"/>
  <c r="Z126" i="11"/>
  <c r="AA62" i="11"/>
  <c r="Z62" i="11"/>
  <c r="AA46" i="11"/>
  <c r="Z46" i="11"/>
  <c r="AA807" i="11"/>
  <c r="Z807" i="11"/>
  <c r="AA987" i="11"/>
  <c r="Z987" i="11"/>
  <c r="AA891" i="11"/>
  <c r="Z891" i="11"/>
  <c r="AA731" i="11"/>
  <c r="Z731" i="11"/>
  <c r="AA952" i="11"/>
  <c r="Z952" i="11"/>
  <c r="AA824" i="11"/>
  <c r="Z824" i="11"/>
  <c r="AA696" i="11"/>
  <c r="Z696" i="11"/>
  <c r="AA831" i="11"/>
  <c r="Z831" i="11"/>
  <c r="AA631" i="11"/>
  <c r="Z631" i="11"/>
  <c r="AA1004" i="11"/>
  <c r="Z1004" i="11"/>
  <c r="AA876" i="11"/>
  <c r="Z876" i="11"/>
  <c r="AA780" i="11"/>
  <c r="Z780" i="11"/>
  <c r="AA551" i="11"/>
  <c r="Z551" i="11"/>
  <c r="AA791" i="11"/>
  <c r="Z791" i="11"/>
  <c r="AA947" i="11"/>
  <c r="Z947" i="11"/>
  <c r="AA851" i="11"/>
  <c r="Z851" i="11"/>
  <c r="AA787" i="11"/>
  <c r="Z787" i="11"/>
  <c r="AA389" i="11"/>
  <c r="Z389" i="11"/>
  <c r="AA944" i="11"/>
  <c r="Z944" i="11"/>
  <c r="AA848" i="11"/>
  <c r="Z848" i="11"/>
  <c r="AA784" i="11"/>
  <c r="Z784" i="11"/>
  <c r="AA688" i="11"/>
  <c r="Z688" i="11"/>
  <c r="AA373" i="11"/>
  <c r="Z373" i="11"/>
  <c r="AA879" i="11"/>
  <c r="Z879" i="11"/>
  <c r="AA679" i="11"/>
  <c r="Z679" i="11"/>
  <c r="AA461" i="11"/>
  <c r="Z461" i="11"/>
  <c r="AA964" i="11"/>
  <c r="Z964" i="11"/>
  <c r="AA868" i="11"/>
  <c r="Z868" i="11"/>
  <c r="AA804" i="11"/>
  <c r="Z804" i="11"/>
  <c r="AA708" i="11"/>
  <c r="Z708" i="11"/>
  <c r="AA646" i="11"/>
  <c r="Z646" i="11"/>
  <c r="AA481" i="11"/>
  <c r="Z481" i="11"/>
  <c r="AA100" i="11"/>
  <c r="Z100" i="11"/>
  <c r="AA966" i="11"/>
  <c r="Z966" i="11"/>
  <c r="AA934" i="11"/>
  <c r="Z934" i="11"/>
  <c r="AA886" i="11"/>
  <c r="Z886" i="11"/>
  <c r="AA838" i="11"/>
  <c r="Z838" i="11"/>
  <c r="AA806" i="11"/>
  <c r="Z806" i="11"/>
  <c r="AA758" i="11"/>
  <c r="Z758" i="11"/>
  <c r="AA710" i="11"/>
  <c r="Z710" i="11"/>
  <c r="AA678" i="11"/>
  <c r="Z678" i="11"/>
  <c r="AA621" i="11"/>
  <c r="Z621" i="11"/>
  <c r="AA535" i="11"/>
  <c r="Z535" i="11"/>
  <c r="AA329" i="11"/>
  <c r="Z329" i="11"/>
  <c r="AA159" i="11"/>
  <c r="Z159" i="11"/>
  <c r="AA651" i="11"/>
  <c r="Z651" i="11"/>
  <c r="AA601" i="11"/>
  <c r="Z601" i="11"/>
  <c r="AA545" i="11"/>
  <c r="Z545" i="11"/>
  <c r="AA487" i="11"/>
  <c r="Z487" i="11"/>
  <c r="AA249" i="11"/>
  <c r="Z249" i="11"/>
  <c r="AA79" i="11"/>
  <c r="Z79" i="11"/>
  <c r="AA993" i="11"/>
  <c r="Z993" i="11"/>
  <c r="AA977" i="11"/>
  <c r="Z977" i="11"/>
  <c r="AA961" i="11"/>
  <c r="Z961" i="11"/>
  <c r="AA945" i="11"/>
  <c r="Z945" i="11"/>
  <c r="AA929" i="11"/>
  <c r="Z929" i="11"/>
  <c r="AA881" i="11"/>
  <c r="Z881" i="11"/>
  <c r="AA865" i="11"/>
  <c r="Z865" i="11"/>
  <c r="AA849" i="11"/>
  <c r="Z849" i="11"/>
  <c r="AA833" i="11"/>
  <c r="Z833" i="11"/>
  <c r="AA817" i="11"/>
  <c r="Z817" i="11"/>
  <c r="AA801" i="11"/>
  <c r="Z801" i="11"/>
  <c r="AA785" i="11"/>
  <c r="Z785" i="11"/>
  <c r="AA769" i="11"/>
  <c r="Z769" i="11"/>
  <c r="AA721" i="11"/>
  <c r="Z721" i="11"/>
  <c r="AA705" i="11"/>
  <c r="Z705" i="11"/>
  <c r="AA689" i="11"/>
  <c r="Z689" i="11"/>
  <c r="AA657" i="11"/>
  <c r="Z657" i="11"/>
  <c r="AA638" i="11"/>
  <c r="Z638" i="11"/>
  <c r="AA611" i="11"/>
  <c r="Z611" i="11"/>
  <c r="AA583" i="11"/>
  <c r="Z583" i="11"/>
  <c r="AA555" i="11"/>
  <c r="Z555" i="11"/>
  <c r="AA526" i="11"/>
  <c r="Z526" i="11"/>
  <c r="AA438" i="11"/>
  <c r="Z438" i="11"/>
  <c r="AA377" i="11"/>
  <c r="Z377" i="11"/>
  <c r="AA217" i="11"/>
  <c r="Z217" i="11"/>
  <c r="AA132" i="11"/>
  <c r="Z132" i="11"/>
  <c r="AA47" i="11"/>
  <c r="Z47" i="11"/>
  <c r="AA641" i="11"/>
  <c r="Z641" i="11"/>
  <c r="AA623" i="11"/>
  <c r="Z623" i="11"/>
  <c r="AA602" i="11"/>
  <c r="Z602" i="11"/>
  <c r="AA581" i="11"/>
  <c r="Z581" i="11"/>
  <c r="AA559" i="11"/>
  <c r="Z559" i="11"/>
  <c r="AA538" i="11"/>
  <c r="Z538" i="11"/>
  <c r="AA474" i="11"/>
  <c r="Z474" i="11"/>
  <c r="AA430" i="11"/>
  <c r="Z430" i="11"/>
  <c r="AA398" i="11"/>
  <c r="Z398" i="11"/>
  <c r="AA366" i="11"/>
  <c r="Z366" i="11"/>
  <c r="AA288" i="11"/>
  <c r="Z288" i="11"/>
  <c r="AA203" i="11"/>
  <c r="Z203" i="11"/>
  <c r="AA160" i="11"/>
  <c r="Z160" i="11"/>
  <c r="AA117" i="11"/>
  <c r="Z117" i="11"/>
  <c r="AA75" i="11"/>
  <c r="Z75" i="11"/>
  <c r="AA32" i="11"/>
  <c r="Z32" i="11"/>
  <c r="AA410" i="11"/>
  <c r="Z410" i="11"/>
  <c r="AA346" i="11"/>
  <c r="Z346" i="11"/>
  <c r="AA304" i="11"/>
  <c r="Z304" i="11"/>
  <c r="AA261" i="11"/>
  <c r="Z261" i="11"/>
  <c r="AA219" i="11"/>
  <c r="Z219" i="11"/>
  <c r="AA176" i="11"/>
  <c r="Z176" i="11"/>
  <c r="AA133" i="11"/>
  <c r="Z133" i="11"/>
  <c r="AA91" i="11"/>
  <c r="Z91" i="11"/>
  <c r="AA48" i="11"/>
  <c r="Z48" i="11"/>
  <c r="AA628" i="11"/>
  <c r="Z628" i="11"/>
  <c r="AA612" i="11"/>
  <c r="Z612" i="11"/>
  <c r="AA596" i="11"/>
  <c r="Z596" i="11"/>
  <c r="AA580" i="11"/>
  <c r="Z580" i="11"/>
  <c r="AA564" i="11"/>
  <c r="Z564" i="11"/>
  <c r="AA548" i="11"/>
  <c r="Z548" i="11"/>
  <c r="AA532" i="11"/>
  <c r="Z532" i="11"/>
  <c r="AA516" i="11"/>
  <c r="Z516" i="11"/>
  <c r="AA500" i="11"/>
  <c r="Z500" i="11"/>
  <c r="AA484" i="11"/>
  <c r="Z484" i="11"/>
  <c r="AA468" i="11"/>
  <c r="Z468" i="11"/>
  <c r="AA420" i="11"/>
  <c r="Z420" i="11"/>
  <c r="AA404" i="11"/>
  <c r="Z404" i="11"/>
  <c r="AA388" i="11"/>
  <c r="Z388" i="11"/>
  <c r="AA372" i="11"/>
  <c r="Z372" i="11"/>
  <c r="AA339" i="11"/>
  <c r="Z339" i="11"/>
  <c r="AA296" i="11"/>
  <c r="Z296" i="11"/>
  <c r="AA275" i="11"/>
  <c r="Z275" i="11"/>
  <c r="AA232" i="11"/>
  <c r="Z232" i="11"/>
  <c r="AA211" i="11"/>
  <c r="Z211" i="11"/>
  <c r="AA189" i="11"/>
  <c r="Z189" i="11"/>
  <c r="AA168" i="11"/>
  <c r="Z168" i="11"/>
  <c r="AA147" i="11"/>
  <c r="Z147" i="11"/>
  <c r="AA125" i="11"/>
  <c r="Z125" i="11"/>
  <c r="AA104" i="11"/>
  <c r="Z104" i="11"/>
  <c r="AA83" i="11"/>
  <c r="Z83" i="11"/>
  <c r="AA61" i="11"/>
  <c r="Z61" i="11"/>
  <c r="AA40" i="11"/>
  <c r="Z40" i="11"/>
  <c r="AA19" i="11"/>
  <c r="Z19" i="11"/>
  <c r="AA427" i="11"/>
  <c r="Z427" i="11"/>
  <c r="AA411" i="11"/>
  <c r="Z411" i="11"/>
  <c r="AA363" i="11"/>
  <c r="Z363" i="11"/>
  <c r="AA347" i="11"/>
  <c r="Z347" i="11"/>
  <c r="AA305" i="11"/>
  <c r="Z305" i="11"/>
  <c r="AA263" i="11"/>
  <c r="Z263" i="11"/>
  <c r="AA241" i="11"/>
  <c r="Z241" i="11"/>
  <c r="AA220" i="11"/>
  <c r="Z220" i="11"/>
  <c r="AA199" i="11"/>
  <c r="Z199" i="11"/>
  <c r="AA177" i="11"/>
  <c r="Z177" i="11"/>
  <c r="AA156" i="11"/>
  <c r="Z156" i="11"/>
  <c r="AA135" i="11"/>
  <c r="Z135" i="11"/>
  <c r="AA113" i="11"/>
  <c r="Z113" i="11"/>
  <c r="AA92" i="11"/>
  <c r="Z92" i="11"/>
  <c r="AA71" i="11"/>
  <c r="Z71" i="11"/>
  <c r="AA28" i="11"/>
  <c r="Z28" i="11"/>
  <c r="AA342" i="11"/>
  <c r="Z342" i="11"/>
  <c r="AA310" i="11"/>
  <c r="Z310" i="11"/>
  <c r="AA294" i="11"/>
  <c r="Z294" i="11"/>
  <c r="AA278" i="11"/>
  <c r="Z278" i="11"/>
  <c r="AA246" i="11"/>
  <c r="Z246" i="11"/>
  <c r="AA230" i="11"/>
  <c r="Z230" i="11"/>
  <c r="AA214" i="11"/>
  <c r="Z214" i="11"/>
  <c r="AA198" i="11"/>
  <c r="Z198" i="11"/>
  <c r="AA182" i="11"/>
  <c r="Z182" i="11"/>
  <c r="AA166" i="11"/>
  <c r="Z166" i="11"/>
  <c r="AA150" i="11"/>
  <c r="Z150" i="11"/>
  <c r="AA134" i="11"/>
  <c r="Z134" i="11"/>
  <c r="AA118" i="11"/>
  <c r="Z118" i="11"/>
  <c r="AA70" i="11"/>
  <c r="Z70" i="11"/>
  <c r="AA54" i="11"/>
  <c r="Z54" i="11"/>
  <c r="AA38" i="11"/>
  <c r="Z38" i="11"/>
  <c r="AA22" i="11"/>
  <c r="Z22" i="11"/>
  <c r="AA6" i="11"/>
  <c r="Z6" i="11"/>
  <c r="C17" i="20" s="1"/>
  <c r="AA951" i="11"/>
  <c r="Z951" i="11"/>
  <c r="AA767" i="11"/>
  <c r="Z767" i="11"/>
  <c r="AA963" i="11"/>
  <c r="Z963" i="11"/>
  <c r="AA931" i="11"/>
  <c r="Z931" i="11"/>
  <c r="AA835" i="11"/>
  <c r="Z835" i="11"/>
  <c r="AA771" i="11"/>
  <c r="Z771" i="11"/>
  <c r="AA707" i="11"/>
  <c r="Z707" i="11"/>
  <c r="AA233" i="11"/>
  <c r="Z233" i="11"/>
  <c r="AA928" i="11"/>
  <c r="Z928" i="11"/>
  <c r="AA896" i="11"/>
  <c r="Z896" i="11"/>
  <c r="AA800" i="11"/>
  <c r="Z800" i="11"/>
  <c r="AA768" i="11"/>
  <c r="Z768" i="11"/>
  <c r="AA212" i="11"/>
  <c r="Z212" i="11"/>
  <c r="AA975" i="11"/>
  <c r="Z975" i="11"/>
  <c r="AA783" i="11"/>
  <c r="Z783" i="11"/>
  <c r="AA711" i="11"/>
  <c r="Z711" i="11"/>
  <c r="AA357" i="11"/>
  <c r="Z357" i="11"/>
  <c r="AA980" i="11"/>
  <c r="Z980" i="11"/>
  <c r="AA916" i="11"/>
  <c r="Z916" i="11"/>
  <c r="AA820" i="11"/>
  <c r="Z820" i="11"/>
  <c r="AA788" i="11"/>
  <c r="Z788" i="11"/>
  <c r="AA647" i="11"/>
  <c r="Z647" i="11"/>
  <c r="AA84" i="11"/>
  <c r="Z84" i="11"/>
  <c r="AA622" i="11"/>
  <c r="Z622" i="11"/>
  <c r="AA974" i="11"/>
  <c r="Z974" i="11"/>
  <c r="AA942" i="11"/>
  <c r="Z942" i="11"/>
  <c r="AA878" i="11"/>
  <c r="Z878" i="11"/>
  <c r="AA830" i="11"/>
  <c r="Z830" i="11"/>
  <c r="AA798" i="11"/>
  <c r="Z798" i="11"/>
  <c r="AA766" i="11"/>
  <c r="Z766" i="11"/>
  <c r="AA718" i="11"/>
  <c r="Z718" i="11"/>
  <c r="AA702" i="11"/>
  <c r="Z702" i="11"/>
  <c r="AA634" i="11"/>
  <c r="Z634" i="11"/>
  <c r="AA465" i="11"/>
  <c r="Z465" i="11"/>
  <c r="AA201" i="11"/>
  <c r="Z201" i="11"/>
  <c r="AA116" i="11"/>
  <c r="Z116" i="11"/>
  <c r="AA630" i="11"/>
  <c r="Z630" i="11"/>
  <c r="AA985" i="11"/>
  <c r="Z985" i="11"/>
  <c r="AA969" i="11"/>
  <c r="Z969" i="11"/>
  <c r="AA921" i="11"/>
  <c r="Z921" i="11"/>
  <c r="AA873" i="11"/>
  <c r="Z873" i="11"/>
  <c r="AA857" i="11"/>
  <c r="Z857" i="11"/>
  <c r="AA809" i="11"/>
  <c r="Z809" i="11"/>
  <c r="AA777" i="11"/>
  <c r="Z777" i="11"/>
  <c r="AA697" i="11"/>
  <c r="Z697" i="11"/>
  <c r="AA626" i="11"/>
  <c r="Z626" i="11"/>
  <c r="AA569" i="11"/>
  <c r="Z569" i="11"/>
  <c r="AA409" i="11"/>
  <c r="Z409" i="11"/>
  <c r="AA345" i="11"/>
  <c r="Z345" i="11"/>
  <c r="AA89" i="11"/>
  <c r="Z89" i="11"/>
  <c r="AA591" i="11"/>
  <c r="Z591" i="11"/>
  <c r="AA549" i="11"/>
  <c r="Z549" i="11"/>
  <c r="AA442" i="11"/>
  <c r="Z442" i="11"/>
  <c r="AA224" i="11"/>
  <c r="Z224" i="11"/>
  <c r="AA139" i="11"/>
  <c r="Z139" i="11"/>
  <c r="AA11" i="11"/>
  <c r="I25" i="13" s="1"/>
  <c r="Z11" i="11"/>
  <c r="AA426" i="11"/>
  <c r="Z426" i="11"/>
  <c r="AA325" i="11"/>
  <c r="Z325" i="11"/>
  <c r="AA283" i="11"/>
  <c r="Z283" i="11"/>
  <c r="AA155" i="11"/>
  <c r="Z155" i="11"/>
  <c r="AA112" i="11"/>
  <c r="Z112" i="11"/>
  <c r="AA556" i="11"/>
  <c r="Z556" i="11"/>
  <c r="AA476" i="11"/>
  <c r="Z476" i="11"/>
  <c r="AA444" i="11"/>
  <c r="Z444" i="11"/>
  <c r="AA412" i="11"/>
  <c r="Z412" i="11"/>
  <c r="AA380" i="11"/>
  <c r="Z380" i="11"/>
  <c r="AA348" i="11"/>
  <c r="Z348" i="11"/>
  <c r="AA307" i="11"/>
  <c r="Z307" i="11"/>
  <c r="AA243" i="11"/>
  <c r="Z243" i="11"/>
  <c r="AA221" i="11"/>
  <c r="Z221" i="11"/>
  <c r="AA157" i="11"/>
  <c r="Z157" i="11"/>
  <c r="AA115" i="11"/>
  <c r="Z115" i="11"/>
  <c r="AA72" i="11"/>
  <c r="Z72" i="11"/>
  <c r="AA7" i="11"/>
  <c r="Z7" i="11"/>
  <c r="C9" i="20" s="1"/>
  <c r="C4" i="20" s="1"/>
  <c r="B3" i="20" s="1"/>
  <c r="AA419" i="11"/>
  <c r="Z419" i="11"/>
  <c r="AA371" i="11"/>
  <c r="Z371" i="11"/>
  <c r="AA337" i="11"/>
  <c r="Z337" i="11"/>
  <c r="AA316" i="11"/>
  <c r="Z316" i="11"/>
  <c r="AA252" i="11"/>
  <c r="Z252" i="11"/>
  <c r="AA231" i="11"/>
  <c r="Z231" i="11"/>
  <c r="AA167" i="11"/>
  <c r="Z167" i="11"/>
  <c r="AA103" i="11"/>
  <c r="Z103" i="11"/>
  <c r="AA81" i="11"/>
  <c r="Z81" i="11"/>
  <c r="AA17" i="11"/>
  <c r="Z17" i="11"/>
  <c r="AA334" i="11"/>
  <c r="Z334" i="11"/>
  <c r="AA222" i="11"/>
  <c r="Z222" i="11"/>
  <c r="AA174" i="11"/>
  <c r="Z174" i="11"/>
  <c r="AA158" i="11"/>
  <c r="Z158" i="11"/>
  <c r="AA110" i="11"/>
  <c r="Z110" i="11"/>
  <c r="AA94" i="11"/>
  <c r="Z94" i="11"/>
  <c r="AA30" i="11"/>
  <c r="Z30" i="11"/>
  <c r="AA999" i="11"/>
  <c r="Z999" i="11"/>
  <c r="AA871" i="11"/>
  <c r="Z871" i="11"/>
  <c r="AA955" i="11"/>
  <c r="Z955" i="11"/>
  <c r="AA923" i="11"/>
  <c r="Z923" i="11"/>
  <c r="AA827" i="11"/>
  <c r="Z827" i="11"/>
  <c r="AA795" i="11"/>
  <c r="Z795" i="11"/>
  <c r="AA699" i="11"/>
  <c r="Z699" i="11"/>
  <c r="AA660" i="11"/>
  <c r="Z660" i="11"/>
  <c r="AA148" i="11"/>
  <c r="Z148" i="11"/>
  <c r="AA888" i="11"/>
  <c r="Z888" i="11"/>
  <c r="AA792" i="11"/>
  <c r="Z792" i="11"/>
  <c r="AA728" i="11"/>
  <c r="Z728" i="11"/>
  <c r="AA127" i="11"/>
  <c r="Z127" i="11"/>
  <c r="AA759" i="11"/>
  <c r="Z759" i="11"/>
  <c r="AA695" i="11"/>
  <c r="Z695" i="11"/>
  <c r="AA276" i="11"/>
  <c r="Z276" i="11"/>
  <c r="AA908" i="11"/>
  <c r="Z908" i="11"/>
  <c r="AA812" i="11"/>
  <c r="Z812" i="11"/>
  <c r="AA655" i="11"/>
  <c r="Z655" i="11"/>
  <c r="AA983" i="11"/>
  <c r="Z983" i="11"/>
  <c r="AA855" i="11"/>
  <c r="Z855" i="11"/>
  <c r="AA735" i="11"/>
  <c r="Z735" i="11"/>
  <c r="AA518" i="11"/>
  <c r="Z518" i="11"/>
  <c r="AA979" i="11"/>
  <c r="Z979" i="11"/>
  <c r="AA915" i="11"/>
  <c r="Z915" i="11"/>
  <c r="AA883" i="11"/>
  <c r="Z883" i="11"/>
  <c r="AA819" i="11"/>
  <c r="Z819" i="11"/>
  <c r="AA755" i="11"/>
  <c r="Z755" i="11"/>
  <c r="AA723" i="11"/>
  <c r="Z723" i="11"/>
  <c r="AA642" i="11"/>
  <c r="Z642" i="11"/>
  <c r="AA531" i="11"/>
  <c r="Z531" i="11"/>
  <c r="AA63" i="11"/>
  <c r="Z63" i="11"/>
  <c r="AA976" i="11"/>
  <c r="Z976" i="11"/>
  <c r="AA912" i="11"/>
  <c r="Z912" i="11"/>
  <c r="AA880" i="11"/>
  <c r="Z880" i="11"/>
  <c r="AA816" i="11"/>
  <c r="Z816" i="11"/>
  <c r="AA752" i="11"/>
  <c r="Z752" i="11"/>
  <c r="AA720" i="11"/>
  <c r="Z720" i="11"/>
  <c r="AA636" i="11"/>
  <c r="Z636" i="11"/>
  <c r="AA525" i="11"/>
  <c r="Z525" i="11"/>
  <c r="AA41" i="11"/>
  <c r="Z41" i="11"/>
  <c r="AA943" i="11"/>
  <c r="Z943" i="11"/>
  <c r="AA815" i="11"/>
  <c r="Z815" i="11"/>
  <c r="AA743" i="11"/>
  <c r="Z743" i="11"/>
  <c r="AA603" i="11"/>
  <c r="Z603" i="11"/>
  <c r="AA191" i="11"/>
  <c r="Z191" i="11"/>
  <c r="AA996" i="11"/>
  <c r="Z996" i="11"/>
  <c r="AA900" i="11"/>
  <c r="Z900" i="11"/>
  <c r="AA836" i="11"/>
  <c r="Z836" i="11"/>
  <c r="AA772" i="11"/>
  <c r="Z772" i="11"/>
  <c r="AA740" i="11"/>
  <c r="Z740" i="11"/>
  <c r="AA595" i="11"/>
  <c r="Z595" i="11"/>
  <c r="AA594" i="11"/>
  <c r="Z594" i="11"/>
  <c r="AA537" i="11"/>
  <c r="Z537" i="11"/>
  <c r="AA401" i="11"/>
  <c r="Z401" i="11"/>
  <c r="AA271" i="11"/>
  <c r="Z271" i="11"/>
  <c r="AA998" i="11"/>
  <c r="Z998" i="11"/>
  <c r="AA982" i="11"/>
  <c r="Z982" i="11"/>
  <c r="AA950" i="11"/>
  <c r="Z950" i="11"/>
  <c r="AA918" i="11"/>
  <c r="Z918" i="11"/>
  <c r="AA902" i="11"/>
  <c r="Z902" i="11"/>
  <c r="AA870" i="11"/>
  <c r="Z870" i="11"/>
  <c r="AA854" i="11"/>
  <c r="Z854" i="11"/>
  <c r="AA822" i="11"/>
  <c r="Z822" i="11"/>
  <c r="AA790" i="11"/>
  <c r="Z790" i="11"/>
  <c r="AA774" i="11"/>
  <c r="Z774" i="11"/>
  <c r="AA726" i="11"/>
  <c r="Z726" i="11"/>
  <c r="AA694" i="11"/>
  <c r="Z694" i="11"/>
  <c r="AA662" i="11"/>
  <c r="Z662" i="11"/>
  <c r="AA644" i="11"/>
  <c r="Z644" i="11"/>
  <c r="AA593" i="11"/>
  <c r="Z593" i="11"/>
  <c r="AA563" i="11"/>
  <c r="Z563" i="11"/>
  <c r="AA397" i="11"/>
  <c r="Z397" i="11"/>
  <c r="AA73" i="11"/>
  <c r="Z73" i="11"/>
  <c r="AA967" i="11"/>
  <c r="Z967" i="11"/>
  <c r="AA839" i="11"/>
  <c r="Z839" i="11"/>
  <c r="AA775" i="11"/>
  <c r="Z775" i="11"/>
  <c r="AA719" i="11"/>
  <c r="Z719" i="11"/>
  <c r="AA1003" i="11"/>
  <c r="Z1003" i="11"/>
  <c r="AA971" i="11"/>
  <c r="Z971" i="11"/>
  <c r="AA939" i="11"/>
  <c r="Z939" i="11"/>
  <c r="AA907" i="11"/>
  <c r="Z907" i="11"/>
  <c r="AA875" i="11"/>
  <c r="Z875" i="11"/>
  <c r="AA843" i="11"/>
  <c r="Z843" i="11"/>
  <c r="AA811" i="11"/>
  <c r="Z811" i="11"/>
  <c r="AA779" i="11"/>
  <c r="Z779" i="11"/>
  <c r="AA747" i="11"/>
  <c r="Z747" i="11"/>
  <c r="AA715" i="11"/>
  <c r="Z715" i="11"/>
  <c r="AA683" i="11"/>
  <c r="Z683" i="11"/>
  <c r="AA617" i="11"/>
  <c r="Z617" i="11"/>
  <c r="AA1000" i="11"/>
  <c r="Z1000" i="11"/>
  <c r="AA968" i="11"/>
  <c r="Z968" i="11"/>
  <c r="AA936" i="11"/>
  <c r="Z936" i="11"/>
  <c r="AA904" i="11"/>
  <c r="Z904" i="11"/>
  <c r="AA872" i="11"/>
  <c r="Z872" i="11"/>
  <c r="AA840" i="11"/>
  <c r="Z840" i="11"/>
  <c r="AA808" i="11"/>
  <c r="Z808" i="11"/>
  <c r="AA776" i="11"/>
  <c r="Z776" i="11"/>
  <c r="AA744" i="11"/>
  <c r="Z744" i="11"/>
  <c r="AA712" i="11"/>
  <c r="Z712" i="11"/>
  <c r="AA610" i="11"/>
  <c r="Z610" i="11"/>
  <c r="AA497" i="11"/>
  <c r="Z497" i="11"/>
  <c r="AA991" i="11"/>
  <c r="Z991" i="11"/>
  <c r="AA927" i="11"/>
  <c r="Z927" i="11"/>
  <c r="AA863" i="11"/>
  <c r="Z863" i="11"/>
  <c r="AA799" i="11"/>
  <c r="Z799" i="11"/>
  <c r="AA727" i="11"/>
  <c r="Z727" i="11"/>
  <c r="AA574" i="11"/>
  <c r="Z574" i="11"/>
  <c r="AA421" i="11"/>
  <c r="Z421" i="11"/>
  <c r="AA105" i="11"/>
  <c r="Z105" i="11"/>
  <c r="AA988" i="11"/>
  <c r="Z988" i="11"/>
  <c r="AA956" i="11"/>
  <c r="Z956" i="11"/>
  <c r="AA924" i="11"/>
  <c r="Z924" i="11"/>
  <c r="AA892" i="11"/>
  <c r="Z892" i="11"/>
  <c r="AA860" i="11"/>
  <c r="Z860" i="11"/>
  <c r="AA828" i="11"/>
  <c r="Z828" i="11"/>
  <c r="AA796" i="11"/>
  <c r="Z796" i="11"/>
  <c r="AA764" i="11"/>
  <c r="Z764" i="11"/>
  <c r="AA732" i="11"/>
  <c r="Z732" i="11"/>
  <c r="AA700" i="11"/>
  <c r="Z700" i="11"/>
  <c r="AA664" i="11"/>
  <c r="Z664" i="11"/>
  <c r="AA567" i="11"/>
  <c r="Z567" i="11"/>
  <c r="AA169" i="11"/>
  <c r="Z169" i="11"/>
  <c r="AA635" i="11"/>
  <c r="Z635" i="11"/>
  <c r="AA385" i="11"/>
  <c r="Z385" i="11"/>
  <c r="AA228" i="11"/>
  <c r="Z228" i="11"/>
  <c r="AA57" i="11"/>
  <c r="Z57" i="11"/>
  <c r="AA994" i="11"/>
  <c r="Z994" i="11"/>
  <c r="AA978" i="11"/>
  <c r="Z978" i="11"/>
  <c r="AA962" i="11"/>
  <c r="Z962" i="11"/>
  <c r="AA946" i="11"/>
  <c r="Z946" i="11"/>
  <c r="AA930" i="11"/>
  <c r="Z930" i="11"/>
  <c r="AA914" i="11"/>
  <c r="Z914" i="11"/>
  <c r="AA898" i="11"/>
  <c r="Z898" i="11"/>
  <c r="AA882" i="11"/>
  <c r="Z882" i="11"/>
  <c r="AA866" i="11"/>
  <c r="Z866" i="11"/>
  <c r="AA850" i="11"/>
  <c r="Z850" i="11"/>
  <c r="AA834" i="11"/>
  <c r="Z834" i="11"/>
  <c r="AA818" i="11"/>
  <c r="Z818" i="11"/>
  <c r="AA802" i="11"/>
  <c r="Z802" i="11"/>
  <c r="AA786" i="11"/>
  <c r="Z786" i="11"/>
  <c r="AA770" i="11"/>
  <c r="Z770" i="11"/>
  <c r="AA738" i="11"/>
  <c r="Z738" i="11"/>
  <c r="AA722" i="11"/>
  <c r="Z722" i="11"/>
  <c r="AA706" i="11"/>
  <c r="Z706" i="11"/>
  <c r="AA674" i="11"/>
  <c r="Z674" i="11"/>
  <c r="AA639" i="11"/>
  <c r="Z639" i="11"/>
  <c r="AA614" i="11"/>
  <c r="Z614" i="11"/>
  <c r="AA585" i="11"/>
  <c r="Z585" i="11"/>
  <c r="AA557" i="11"/>
  <c r="Z557" i="11"/>
  <c r="AA529" i="11"/>
  <c r="Z529" i="11"/>
  <c r="AA471" i="11"/>
  <c r="Z471" i="11"/>
  <c r="AA381" i="11"/>
  <c r="Z381" i="11"/>
  <c r="AA308" i="11"/>
  <c r="Z308" i="11"/>
  <c r="AA223" i="11"/>
  <c r="Z223" i="11"/>
  <c r="AA137" i="11"/>
  <c r="Z137" i="11"/>
  <c r="AA667" i="11"/>
  <c r="Z667" i="11"/>
  <c r="AA640" i="11"/>
  <c r="Z640" i="11"/>
  <c r="AA587" i="11"/>
  <c r="Z587" i="11"/>
  <c r="AA530" i="11"/>
  <c r="Z530" i="11"/>
  <c r="AA369" i="11"/>
  <c r="Z369" i="11"/>
  <c r="AA207" i="11"/>
  <c r="Z207" i="11"/>
  <c r="AA989" i="11"/>
  <c r="Z989" i="11"/>
  <c r="AA973" i="11"/>
  <c r="Z973" i="11"/>
  <c r="AA957" i="11"/>
  <c r="Z957" i="11"/>
  <c r="AA941" i="11"/>
  <c r="Z941" i="11"/>
  <c r="AA925" i="11"/>
  <c r="Z925" i="11"/>
  <c r="AA909" i="11"/>
  <c r="Z909" i="11"/>
  <c r="AA893" i="11"/>
  <c r="Z893" i="11"/>
  <c r="AA877" i="11"/>
  <c r="Z877" i="11"/>
  <c r="AA861" i="11"/>
  <c r="Z861" i="11"/>
  <c r="AA845" i="11"/>
  <c r="Z845" i="11"/>
  <c r="AA829" i="11"/>
  <c r="Z829" i="11"/>
  <c r="AA813" i="11"/>
  <c r="Z813" i="11"/>
  <c r="AA797" i="11"/>
  <c r="Z797" i="11"/>
  <c r="AA781" i="11"/>
  <c r="Z781" i="11"/>
  <c r="AA765" i="11"/>
  <c r="Z765" i="11"/>
  <c r="AA749" i="11"/>
  <c r="Z749" i="11"/>
  <c r="AA733" i="11"/>
  <c r="Z733" i="11"/>
  <c r="AA717" i="11"/>
  <c r="Z717" i="11"/>
  <c r="AA701" i="11"/>
  <c r="Z701" i="11"/>
  <c r="AA653" i="11"/>
  <c r="Z653" i="11"/>
  <c r="AA632" i="11"/>
  <c r="Z632" i="11"/>
  <c r="AA605" i="11"/>
  <c r="Z605" i="11"/>
  <c r="AA577" i="11"/>
  <c r="Z577" i="11"/>
  <c r="AA547" i="11"/>
  <c r="Z547" i="11"/>
  <c r="AA462" i="11"/>
  <c r="Z462" i="11"/>
  <c r="AA425" i="11"/>
  <c r="Z425" i="11"/>
  <c r="AA281" i="11"/>
  <c r="Z281" i="11"/>
  <c r="AA196" i="11"/>
  <c r="Z196" i="11"/>
  <c r="AA111" i="11"/>
  <c r="Z111" i="11"/>
  <c r="AA25" i="11"/>
  <c r="Z25" i="11"/>
  <c r="AA637" i="11"/>
  <c r="Z637" i="11"/>
  <c r="AA618" i="11"/>
  <c r="Z618" i="11"/>
  <c r="AA597" i="11"/>
  <c r="Z597" i="11"/>
  <c r="AA575" i="11"/>
  <c r="Z575" i="11"/>
  <c r="AA533" i="11"/>
  <c r="Z533" i="11"/>
  <c r="AA511" i="11"/>
  <c r="Z511" i="11"/>
  <c r="AA490" i="11"/>
  <c r="Z490" i="11"/>
  <c r="AA469" i="11"/>
  <c r="Z469" i="11"/>
  <c r="AA422" i="11"/>
  <c r="Z422" i="11"/>
  <c r="AA390" i="11"/>
  <c r="Z390" i="11"/>
  <c r="AA358" i="11"/>
  <c r="Z358" i="11"/>
  <c r="AA320" i="11"/>
  <c r="Z320" i="11"/>
  <c r="AA235" i="11"/>
  <c r="Z235" i="11"/>
  <c r="AA192" i="11"/>
  <c r="Z192" i="11"/>
  <c r="AA149" i="11"/>
  <c r="Z149" i="11"/>
  <c r="AA107" i="11"/>
  <c r="Z107" i="11"/>
  <c r="AA64" i="11"/>
  <c r="Z64" i="11"/>
  <c r="AA21" i="11"/>
  <c r="Z21" i="11"/>
  <c r="AA434" i="11"/>
  <c r="Z434" i="11"/>
  <c r="AA402" i="11"/>
  <c r="Z402" i="11"/>
  <c r="AA370" i="11"/>
  <c r="Z370" i="11"/>
  <c r="AA336" i="11"/>
  <c r="Z336" i="11"/>
  <c r="AA293" i="11"/>
  <c r="Z293" i="11"/>
  <c r="AA251" i="11"/>
  <c r="Z251" i="11"/>
  <c r="AA208" i="11"/>
  <c r="Z208" i="11"/>
  <c r="AA165" i="11"/>
  <c r="Z165" i="11"/>
  <c r="AA123" i="11"/>
  <c r="Z123" i="11"/>
  <c r="AA80" i="11"/>
  <c r="Z80" i="11"/>
  <c r="AA37" i="11"/>
  <c r="Z37" i="11"/>
  <c r="AA624" i="11"/>
  <c r="Z624" i="11"/>
  <c r="AA608" i="11"/>
  <c r="Z608" i="11"/>
  <c r="AA592" i="11"/>
  <c r="Z592" i="11"/>
  <c r="AA576" i="11"/>
  <c r="Z576" i="11"/>
  <c r="AA560" i="11"/>
  <c r="Z560" i="11"/>
  <c r="AA432" i="11"/>
  <c r="Z432" i="11"/>
  <c r="AA416" i="11"/>
  <c r="Z416" i="11"/>
  <c r="AA400" i="11"/>
  <c r="Z400" i="11"/>
  <c r="AA384" i="11"/>
  <c r="Z384" i="11"/>
  <c r="AA368" i="11"/>
  <c r="Z368" i="11"/>
  <c r="AA352" i="11"/>
  <c r="Z352" i="11"/>
  <c r="AA333" i="11"/>
  <c r="Z333" i="11"/>
  <c r="AA291" i="11"/>
  <c r="Z291" i="11"/>
  <c r="AA248" i="11"/>
  <c r="Z248" i="11"/>
  <c r="AA227" i="11"/>
  <c r="Z227" i="11"/>
  <c r="AA205" i="11"/>
  <c r="Z205" i="11"/>
  <c r="AA184" i="11"/>
  <c r="Z184" i="11"/>
  <c r="AA163" i="11"/>
  <c r="Z163" i="11"/>
  <c r="AA141" i="11"/>
  <c r="Z141" i="11"/>
  <c r="AA120" i="11"/>
  <c r="Z120" i="11"/>
  <c r="AA99" i="11"/>
  <c r="Z99" i="11"/>
  <c r="AA77" i="11"/>
  <c r="Z77" i="11"/>
  <c r="AA35" i="11"/>
  <c r="Z35" i="11"/>
  <c r="AA13" i="11"/>
  <c r="Z13" i="11"/>
  <c r="AA391" i="11"/>
  <c r="Z391" i="11"/>
  <c r="AA375" i="11"/>
  <c r="Z375" i="11"/>
  <c r="AA359" i="11"/>
  <c r="Z359" i="11"/>
  <c r="AA321" i="11"/>
  <c r="Z321" i="11"/>
  <c r="AA300" i="11"/>
  <c r="Z300" i="11"/>
  <c r="AA279" i="11"/>
  <c r="Z279" i="11"/>
  <c r="AA257" i="11"/>
  <c r="Z257" i="11"/>
  <c r="AA236" i="11"/>
  <c r="Z236" i="11"/>
  <c r="AA215" i="11"/>
  <c r="Z215" i="11"/>
  <c r="AA193" i="11"/>
  <c r="Z193" i="11"/>
  <c r="AA172" i="11"/>
  <c r="Z172" i="11"/>
  <c r="AA151" i="11"/>
  <c r="Z151" i="11"/>
  <c r="AA129" i="11"/>
  <c r="Z129" i="11"/>
  <c r="AA108" i="11"/>
  <c r="Z108" i="11"/>
  <c r="AA87" i="11"/>
  <c r="Z87" i="11"/>
  <c r="AA65" i="11"/>
  <c r="Z65" i="11"/>
  <c r="AA23" i="11"/>
  <c r="Z23" i="11"/>
  <c r="AA322" i="11"/>
  <c r="Z322" i="11"/>
  <c r="AA274" i="11"/>
  <c r="Z274" i="11"/>
  <c r="AA258" i="11"/>
  <c r="Z258" i="11"/>
  <c r="AA242" i="11"/>
  <c r="Z242" i="11"/>
  <c r="AA226" i="11"/>
  <c r="Z226" i="11"/>
  <c r="AA210" i="11"/>
  <c r="Z210" i="11"/>
  <c r="AA194" i="11"/>
  <c r="Z194" i="11"/>
  <c r="AA178" i="11"/>
  <c r="Z178" i="11"/>
  <c r="AA162" i="11"/>
  <c r="Z162" i="11"/>
  <c r="AA130" i="11"/>
  <c r="Z130" i="11"/>
  <c r="AA114" i="11"/>
  <c r="Z114" i="11"/>
  <c r="AA98" i="11"/>
  <c r="Z98" i="11"/>
  <c r="AA82" i="11"/>
  <c r="Z82" i="11"/>
  <c r="AA66" i="11"/>
  <c r="Z66" i="11"/>
  <c r="AA34" i="11"/>
  <c r="Z34" i="11"/>
  <c r="AA18" i="11"/>
  <c r="Z18" i="11"/>
  <c r="AA9" i="11"/>
  <c r="Z9" i="11"/>
  <c r="A13" i="15"/>
  <c r="K18" i="13" l="1"/>
  <c r="I18" i="13"/>
  <c r="K8" i="13"/>
  <c r="K14" i="13"/>
  <c r="K12" i="13"/>
  <c r="K6" i="13"/>
  <c r="K9" i="13"/>
  <c r="I12" i="13"/>
  <c r="I17" i="13"/>
  <c r="I7" i="13"/>
  <c r="I14" i="13"/>
  <c r="I6" i="13"/>
  <c r="I8" i="13"/>
  <c r="I16" i="13"/>
  <c r="K7" i="13"/>
  <c r="K17" i="13"/>
  <c r="K16" i="13"/>
  <c r="I9" i="13"/>
  <c r="G4" i="21"/>
  <c r="H4" i="21"/>
  <c r="A14" i="15"/>
  <c r="A15" i="15" l="1"/>
  <c r="A16" i="15" l="1"/>
  <c r="A17" i="15" l="1"/>
  <c r="A18" i="15" l="1"/>
  <c r="A19" i="15" l="1"/>
  <c r="A20" i="15" l="1"/>
  <c r="A21" i="15" l="1"/>
  <c r="A22" i="15" l="1"/>
  <c r="A23" i="15" l="1"/>
  <c r="A24" i="15" l="1"/>
  <c r="A25" i="15" l="1"/>
  <c r="A26" i="15" l="1"/>
  <c r="A27" i="15" l="1"/>
  <c r="A28" i="15" l="1"/>
  <c r="A29" i="15" l="1"/>
  <c r="A30" i="15" l="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A129" i="15" s="1"/>
  <c r="A130" i="15" s="1"/>
  <c r="A131" i="15" s="1"/>
  <c r="A132" i="15" s="1"/>
  <c r="A133" i="15" s="1"/>
  <c r="A134" i="15" s="1"/>
  <c r="A135" i="15" s="1"/>
  <c r="A136" i="15" s="1"/>
  <c r="A137" i="15" s="1"/>
  <c r="A138" i="15" s="1"/>
  <c r="A139" i="15" s="1"/>
  <c r="A140" i="15" s="1"/>
  <c r="A141" i="15" s="1"/>
  <c r="A142" i="15" s="1"/>
  <c r="A143" i="15" s="1"/>
  <c r="A144" i="15" s="1"/>
  <c r="A145" i="15" s="1"/>
  <c r="A146" i="15" s="1"/>
  <c r="A147" i="15" s="1"/>
  <c r="A148" i="15" s="1"/>
  <c r="A149" i="15" s="1"/>
  <c r="A150" i="15" s="1"/>
  <c r="A151" i="15" s="1"/>
  <c r="A152" i="15" s="1"/>
  <c r="A153" i="15" s="1"/>
  <c r="A154" i="15" s="1"/>
  <c r="A155" i="15" s="1"/>
  <c r="A156" i="15" s="1"/>
  <c r="A157" i="15" s="1"/>
  <c r="A158" i="15" s="1"/>
  <c r="A159" i="15" s="1"/>
  <c r="A160" i="15" s="1"/>
  <c r="A161" i="15" s="1"/>
  <c r="A162" i="15" s="1"/>
  <c r="A163" i="15" s="1"/>
  <c r="A164" i="15" s="1"/>
  <c r="A165" i="15" s="1"/>
  <c r="A166" i="15" s="1"/>
  <c r="A167" i="15" s="1"/>
  <c r="A168" i="15" s="1"/>
  <c r="A169" i="15" s="1"/>
  <c r="A170" i="15" s="1"/>
  <c r="A171" i="15" s="1"/>
  <c r="A172" i="15" s="1"/>
  <c r="A173" i="15" s="1"/>
  <c r="A174" i="15" s="1"/>
  <c r="A175" i="15" s="1"/>
  <c r="A176" i="15" s="1"/>
  <c r="A177" i="15" s="1"/>
  <c r="A178" i="15" s="1"/>
  <c r="A179" i="15" s="1"/>
  <c r="A180" i="15" s="1"/>
  <c r="A181" i="15" s="1"/>
  <c r="A182" i="15" s="1"/>
  <c r="A183" i="15" s="1"/>
  <c r="A184" i="15" s="1"/>
  <c r="A185" i="15" s="1"/>
  <c r="A186" i="15" s="1"/>
  <c r="A187" i="15" s="1"/>
  <c r="A188" i="15" s="1"/>
  <c r="A189" i="15" s="1"/>
  <c r="A190" i="15" s="1"/>
  <c r="A191" i="15" s="1"/>
  <c r="A192" i="15" s="1"/>
  <c r="A193" i="15" s="1"/>
  <c r="A194" i="15" s="1"/>
  <c r="A195" i="15" s="1"/>
  <c r="A196" i="15" s="1"/>
  <c r="A197" i="15" s="1"/>
  <c r="A198" i="15" s="1"/>
  <c r="A199" i="15" s="1"/>
  <c r="A200" i="15" s="1"/>
  <c r="A201" i="15" s="1"/>
  <c r="A202" i="15" s="1"/>
  <c r="A203" i="15" s="1"/>
  <c r="A204" i="15" s="1"/>
  <c r="E4" i="15"/>
  <c r="G4" i="15"/>
  <c r="H34" i="15" l="1"/>
  <c r="H30" i="15"/>
  <c r="H33" i="15"/>
  <c r="H31" i="15"/>
  <c r="H32" i="15"/>
  <c r="F5" i="15"/>
  <c r="F32" i="15"/>
  <c r="F31" i="15"/>
  <c r="F34" i="15"/>
  <c r="F33" i="15"/>
  <c r="F30" i="15"/>
  <c r="F8" i="15"/>
  <c r="F14" i="15"/>
  <c r="F22" i="15"/>
  <c r="F6" i="15"/>
  <c r="F10" i="15"/>
  <c r="F18" i="15"/>
  <c r="F26" i="15"/>
  <c r="F12" i="15"/>
  <c r="F20" i="15"/>
  <c r="F28" i="15"/>
  <c r="F7" i="15"/>
  <c r="F11" i="15"/>
  <c r="F15" i="15"/>
  <c r="F19" i="15"/>
  <c r="F23" i="15"/>
  <c r="F27" i="15"/>
  <c r="F9" i="15"/>
  <c r="F13" i="15"/>
  <c r="F17" i="15"/>
  <c r="F21" i="15"/>
  <c r="F25" i="15"/>
  <c r="F29" i="15"/>
  <c r="F16" i="15"/>
  <c r="F24" i="15"/>
  <c r="H9" i="15"/>
  <c r="H13" i="15"/>
  <c r="H17" i="15"/>
  <c r="H21" i="15"/>
  <c r="H25" i="15"/>
  <c r="H29" i="15"/>
  <c r="H5" i="15"/>
  <c r="H6" i="15"/>
  <c r="H10" i="15"/>
  <c r="H14" i="15"/>
  <c r="H18" i="15"/>
  <c r="H22" i="15"/>
  <c r="H26" i="15"/>
  <c r="H7" i="15"/>
  <c r="H11" i="15"/>
  <c r="H15" i="15"/>
  <c r="H19" i="15"/>
  <c r="H23" i="15"/>
  <c r="H27" i="15"/>
  <c r="H8" i="15"/>
  <c r="H12" i="15"/>
  <c r="H16" i="15"/>
  <c r="H20" i="15"/>
  <c r="H24" i="15"/>
  <c r="H28" i="15"/>
  <c r="C4" i="15"/>
  <c r="AA5" i="11"/>
  <c r="Y5" i="11"/>
  <c r="I5" i="11"/>
  <c r="X5" i="11"/>
  <c r="D21" i="13"/>
  <c r="D15" i="13"/>
  <c r="F26" i="13"/>
  <c r="F29" i="13"/>
  <c r="D9" i="13"/>
  <c r="H25" i="13"/>
  <c r="H24" i="13"/>
  <c r="D16" i="13"/>
  <c r="J17" i="13"/>
  <c r="J13" i="13"/>
  <c r="J11" i="13"/>
  <c r="J9" i="13"/>
  <c r="J15" i="13"/>
  <c r="F18" i="13"/>
  <c r="D10" i="13"/>
  <c r="D23" i="13"/>
  <c r="H13" i="13"/>
  <c r="J16" i="13"/>
  <c r="J10" i="13"/>
  <c r="J12" i="13"/>
  <c r="J6" i="13"/>
  <c r="J14" i="13"/>
  <c r="M5" i="11"/>
  <c r="S5" i="11" s="1"/>
  <c r="J8" i="13"/>
  <c r="L5" i="11"/>
  <c r="P5" i="11" s="1"/>
  <c r="I13" i="13" l="1"/>
  <c r="I22" i="13"/>
  <c r="D31" i="15"/>
  <c r="D30" i="15"/>
  <c r="D32" i="15"/>
  <c r="D34" i="15"/>
  <c r="D33" i="15"/>
  <c r="I11" i="13"/>
  <c r="I5" i="13"/>
  <c r="I15" i="13"/>
  <c r="I10" i="13"/>
  <c r="E7" i="21"/>
  <c r="F7" i="21" s="1"/>
  <c r="I7" i="21" s="1"/>
  <c r="E11" i="21"/>
  <c r="F11" i="21" s="1"/>
  <c r="I11" i="21" s="1"/>
  <c r="E15" i="21"/>
  <c r="F15" i="21" s="1"/>
  <c r="I15" i="21" s="1"/>
  <c r="E19" i="21"/>
  <c r="F19" i="21" s="1"/>
  <c r="I19" i="21" s="1"/>
  <c r="E23" i="21"/>
  <c r="F23" i="21" s="1"/>
  <c r="I23" i="21" s="1"/>
  <c r="E27" i="21"/>
  <c r="F27" i="21" s="1"/>
  <c r="I27" i="21" s="1"/>
  <c r="E31" i="21"/>
  <c r="F31" i="21" s="1"/>
  <c r="I31" i="21" s="1"/>
  <c r="E35" i="21"/>
  <c r="F35" i="21" s="1"/>
  <c r="I35" i="21" s="1"/>
  <c r="E8" i="21"/>
  <c r="F8" i="21" s="1"/>
  <c r="I8" i="21" s="1"/>
  <c r="E12" i="21"/>
  <c r="F12" i="21" s="1"/>
  <c r="I12" i="21" s="1"/>
  <c r="E16" i="21"/>
  <c r="F16" i="21" s="1"/>
  <c r="I16" i="21" s="1"/>
  <c r="E20" i="21"/>
  <c r="F20" i="21" s="1"/>
  <c r="I20" i="21" s="1"/>
  <c r="E24" i="21"/>
  <c r="F24" i="21" s="1"/>
  <c r="I24" i="21" s="1"/>
  <c r="E28" i="21"/>
  <c r="F28" i="21" s="1"/>
  <c r="I28" i="21" s="1"/>
  <c r="E32" i="21"/>
  <c r="F32" i="21" s="1"/>
  <c r="I32" i="21" s="1"/>
  <c r="E36" i="21"/>
  <c r="F36" i="21" s="1"/>
  <c r="I36" i="21" s="1"/>
  <c r="E9" i="21"/>
  <c r="F9" i="21" s="1"/>
  <c r="I9" i="21" s="1"/>
  <c r="E13" i="21"/>
  <c r="F13" i="21" s="1"/>
  <c r="I13" i="21" s="1"/>
  <c r="E17" i="21"/>
  <c r="F17" i="21" s="1"/>
  <c r="I17" i="21" s="1"/>
  <c r="E21" i="21"/>
  <c r="F21" i="21" s="1"/>
  <c r="I21" i="21" s="1"/>
  <c r="E25" i="21"/>
  <c r="F25" i="21" s="1"/>
  <c r="I25" i="21" s="1"/>
  <c r="E29" i="21"/>
  <c r="F29" i="21" s="1"/>
  <c r="I29" i="21" s="1"/>
  <c r="E33" i="21"/>
  <c r="F33" i="21" s="1"/>
  <c r="I33" i="21" s="1"/>
  <c r="E37" i="21"/>
  <c r="F37" i="21" s="1"/>
  <c r="I37" i="21" s="1"/>
  <c r="E5" i="21"/>
  <c r="E6" i="21"/>
  <c r="F6" i="21" s="1"/>
  <c r="I6" i="21" s="1"/>
  <c r="E10" i="21"/>
  <c r="F10" i="21" s="1"/>
  <c r="I10" i="21" s="1"/>
  <c r="E14" i="21"/>
  <c r="F14" i="21" s="1"/>
  <c r="I14" i="21" s="1"/>
  <c r="E18" i="21"/>
  <c r="F18" i="21" s="1"/>
  <c r="I18" i="21" s="1"/>
  <c r="E22" i="21"/>
  <c r="F22" i="21" s="1"/>
  <c r="I22" i="21" s="1"/>
  <c r="E26" i="21"/>
  <c r="F26" i="21" s="1"/>
  <c r="I26" i="21" s="1"/>
  <c r="E30" i="21"/>
  <c r="F30" i="21" s="1"/>
  <c r="I30" i="21" s="1"/>
  <c r="E34" i="21"/>
  <c r="F34" i="21" s="1"/>
  <c r="I34" i="21" s="1"/>
  <c r="H11" i="13"/>
  <c r="H17" i="13"/>
  <c r="J7" i="13"/>
  <c r="F5" i="13"/>
  <c r="D9" i="15"/>
  <c r="D13" i="15"/>
  <c r="D17" i="15"/>
  <c r="D21" i="15"/>
  <c r="D25" i="15"/>
  <c r="D29" i="15"/>
  <c r="D6" i="15"/>
  <c r="D10" i="15"/>
  <c r="D14" i="15"/>
  <c r="D18" i="15"/>
  <c r="D22" i="15"/>
  <c r="D26" i="15"/>
  <c r="D7" i="15"/>
  <c r="D11" i="15"/>
  <c r="D15" i="15"/>
  <c r="D19" i="15"/>
  <c r="D23" i="15"/>
  <c r="D27" i="15"/>
  <c r="D8" i="15"/>
  <c r="D12" i="15"/>
  <c r="D16" i="15"/>
  <c r="D20" i="15"/>
  <c r="D24" i="15"/>
  <c r="D28" i="15"/>
  <c r="D5" i="15"/>
  <c r="F12" i="13"/>
  <c r="F9" i="13"/>
  <c r="R5" i="11"/>
  <c r="D8" i="13"/>
  <c r="H22" i="13"/>
  <c r="D22" i="13"/>
  <c r="H9" i="13"/>
  <c r="D20" i="13"/>
  <c r="H10" i="13"/>
  <c r="H20" i="13"/>
  <c r="F20" i="13"/>
  <c r="H6" i="13"/>
  <c r="F14" i="13"/>
  <c r="F11" i="13"/>
  <c r="F10" i="13"/>
  <c r="H8" i="13"/>
  <c r="D11" i="13"/>
  <c r="D24" i="13"/>
  <c r="D18" i="13"/>
  <c r="D6" i="13"/>
  <c r="F22" i="13"/>
  <c r="F24" i="13"/>
  <c r="F6" i="13"/>
  <c r="D17" i="13"/>
  <c r="H12" i="13"/>
  <c r="F13" i="13"/>
  <c r="F7" i="13"/>
  <c r="H29" i="13"/>
  <c r="H26" i="13"/>
  <c r="D13" i="13"/>
  <c r="G4" i="13"/>
  <c r="F8" i="13"/>
  <c r="F16" i="13"/>
  <c r="D25" i="13"/>
  <c r="D29" i="13"/>
  <c r="D26" i="13"/>
  <c r="D28" i="13"/>
  <c r="F17" i="13"/>
  <c r="F19" i="13"/>
  <c r="E4" i="13"/>
  <c r="C4" i="13"/>
  <c r="D12" i="13"/>
  <c r="H16" i="13"/>
  <c r="F28" i="13"/>
  <c r="D19" i="13"/>
  <c r="H23" i="13"/>
  <c r="H27" i="13"/>
  <c r="F15" i="13"/>
  <c r="H21" i="13"/>
  <c r="H14" i="13"/>
  <c r="H18" i="13"/>
  <c r="D5" i="13"/>
  <c r="D7" i="13"/>
  <c r="F25" i="13"/>
  <c r="F27" i="13"/>
  <c r="H28" i="13"/>
  <c r="O5" i="11"/>
  <c r="T5" i="11" s="1"/>
  <c r="U5" i="11" s="1"/>
  <c r="V5" i="11" s="1"/>
  <c r="W5" i="11" s="1"/>
  <c r="H19" i="13"/>
  <c r="F23" i="13"/>
  <c r="D14" i="13"/>
  <c r="H7" i="13"/>
  <c r="D27" i="13"/>
  <c r="H15" i="13"/>
  <c r="F21" i="13"/>
  <c r="K13" i="13" l="1"/>
  <c r="K22" i="13"/>
  <c r="K11" i="13"/>
  <c r="K5" i="13"/>
  <c r="K15" i="13"/>
  <c r="K10" i="13"/>
  <c r="K4" i="13"/>
  <c r="F4" i="13"/>
  <c r="H4" i="13"/>
  <c r="F5" i="21"/>
  <c r="I5" i="21" s="1"/>
  <c r="E4" i="21"/>
  <c r="I4" i="13"/>
  <c r="J4" i="13" s="1"/>
  <c r="D4" i="13"/>
  <c r="I4" i="21" l="1"/>
  <c r="F4" i="21"/>
</calcChain>
</file>

<file path=xl/comments1.xml><?xml version="1.0" encoding="utf-8"?>
<comments xmlns="http://schemas.openxmlformats.org/spreadsheetml/2006/main">
  <authors>
    <author>Monica</author>
  </authors>
  <commentList>
    <comment ref="A6" authorId="0">
      <text>
        <r>
          <rPr>
            <b/>
            <sz val="9"/>
            <color indexed="81"/>
            <rFont val="Tahoma"/>
            <family val="2"/>
          </rPr>
          <t>The default distances computed in this tool are based on the Haversine distance between the coordinates of two locations. It is a "as the crow flies" distance, ignoring hills, road networks and conditions, etc. This is a default correction of this distance, e.g, a factor greater than 1 for a longer 'real road' distance. Also, you can define the exact road distance between study and demand locations in the worksheet "Distances Lookup Table".</t>
        </r>
      </text>
    </comment>
    <comment ref="I6" authorId="0">
      <text>
        <r>
          <rPr>
            <b/>
            <sz val="9"/>
            <color indexed="81"/>
            <rFont val="Tahoma"/>
            <family val="2"/>
          </rPr>
          <t xml:space="preserve">When to stop running the model in GLPK (it is possible that the solver has not found the optimal solution yet).
</t>
        </r>
        <r>
          <rPr>
            <sz val="9"/>
            <color indexed="81"/>
            <rFont val="Tahoma"/>
            <family val="2"/>
          </rPr>
          <t xml:space="preserve">
</t>
        </r>
      </text>
    </comment>
    <comment ref="A8" authorId="0">
      <text>
        <r>
          <rPr>
            <b/>
            <sz val="9"/>
            <color indexed="81"/>
            <rFont val="Tahoma"/>
            <family val="2"/>
          </rPr>
          <t>Budget to cover salaries for ALL the locations. If there is not a budget, leave blank.</t>
        </r>
        <r>
          <rPr>
            <sz val="9"/>
            <color indexed="81"/>
            <rFont val="Tahoma"/>
            <family val="2"/>
          </rPr>
          <t xml:space="preserve">
</t>
        </r>
      </text>
    </comment>
    <comment ref="I8" authorId="0">
      <text>
        <r>
          <rPr>
            <b/>
            <sz val="9"/>
            <color indexed="81"/>
            <rFont val="Tahoma"/>
            <family val="2"/>
          </rPr>
          <t>The model solution should be at least this close to the optimal solution in order to stop running before the maximum running time. The larger this percentage, the faster the model finishes; however, the solution might be more far from the optimal. Recommended range: 1% to 10%.</t>
        </r>
      </text>
    </comment>
    <comment ref="A10" authorId="0">
      <text>
        <r>
          <rPr>
            <b/>
            <sz val="9"/>
            <color indexed="81"/>
            <rFont val="Tahoma"/>
            <family val="2"/>
          </rPr>
          <t>Maximum weight that can be assigned to a preference.</t>
        </r>
        <r>
          <rPr>
            <sz val="9"/>
            <color indexed="81"/>
            <rFont val="Tahoma"/>
            <family val="2"/>
          </rPr>
          <t xml:space="preserve">
</t>
        </r>
      </text>
    </comment>
    <comment ref="A12" authorId="0">
      <text>
        <r>
          <rPr>
            <b/>
            <sz val="9"/>
            <color indexed="81"/>
            <rFont val="Tahoma"/>
            <family val="2"/>
          </rPr>
          <t>These default weights would be used if no specific weights are given for a given worker's locations preferences.</t>
        </r>
        <r>
          <rPr>
            <sz val="9"/>
            <color indexed="81"/>
            <rFont val="Tahoma"/>
            <family val="2"/>
          </rPr>
          <t xml:space="preserve">
</t>
        </r>
      </text>
    </comment>
    <comment ref="F12" authorId="0">
      <text>
        <r>
          <rPr>
            <b/>
            <sz val="9"/>
            <color indexed="81"/>
            <rFont val="Tahoma"/>
            <family val="2"/>
          </rPr>
          <t>Default for males (or when gender is not specified).</t>
        </r>
      </text>
    </comment>
    <comment ref="G12" authorId="0">
      <text>
        <r>
          <rPr>
            <b/>
            <sz val="9"/>
            <color indexed="81"/>
            <rFont val="Tahoma"/>
            <family val="2"/>
          </rPr>
          <t>Default for females.</t>
        </r>
        <r>
          <rPr>
            <sz val="9"/>
            <color indexed="81"/>
            <rFont val="Tahoma"/>
            <family val="2"/>
          </rPr>
          <t xml:space="preserve">
</t>
        </r>
      </text>
    </comment>
  </commentList>
</comments>
</file>

<file path=xl/comments2.xml><?xml version="1.0" encoding="utf-8"?>
<comments xmlns="http://schemas.openxmlformats.org/spreadsheetml/2006/main">
  <authors>
    <author>Monica</author>
  </authors>
  <commentList>
    <comment ref="B4" authorId="0">
      <text>
        <r>
          <rPr>
            <b/>
            <sz val="9"/>
            <color indexed="81"/>
            <rFont val="Tahoma"/>
            <family val="2"/>
          </rPr>
          <t>Select from the list. Note it comes from the worksheet 'Worker Levels'</t>
        </r>
      </text>
    </comment>
    <comment ref="C4" authorId="0">
      <text>
        <r>
          <rPr>
            <b/>
            <sz val="9"/>
            <color indexed="81"/>
            <rFont val="Tahoma"/>
            <family val="2"/>
          </rPr>
          <t>If the given salary in the row is a default for all the workers of the level  in column 'B', independently of the workers' type, leave it 'blank'. If for a specific  worker level and worker type combination the salary is different,  just add a row for that combination and select the worker level and type from the lists. Note that the list in this column comes from the worksheet "Worker Types".</t>
        </r>
      </text>
    </comment>
    <comment ref="D4" authorId="0">
      <text>
        <r>
          <rPr>
            <b/>
            <sz val="9"/>
            <color indexed="81"/>
            <rFont val="Tahoma"/>
            <family val="2"/>
          </rPr>
          <t>Concatenation of Worker Level and Worker Type. If there is no worker type specified, an "N" (none) is added instead, and this salary can be used as a default for all the workers of this level (when no salary is given for the specific combination of level and type).</t>
        </r>
        <r>
          <rPr>
            <sz val="9"/>
            <color indexed="81"/>
            <rFont val="Tahoma"/>
            <family val="2"/>
          </rPr>
          <t xml:space="preserve">
</t>
        </r>
      </text>
    </comment>
    <comment ref="E4" authorId="0">
      <text>
        <r>
          <rPr>
            <b/>
            <sz val="9"/>
            <color indexed="81"/>
            <rFont val="Tahoma"/>
            <family val="2"/>
          </rPr>
          <t>The default (average) salary for a combination of worker type and level. If the rows' worker level is 'blank',  it is a default salary for ALL the workers of a given level, unless there is specific salary information for their type.</t>
        </r>
        <r>
          <rPr>
            <sz val="9"/>
            <color indexed="81"/>
            <rFont val="Tahoma"/>
            <family val="2"/>
          </rPr>
          <t xml:space="preserve">
</t>
        </r>
      </text>
    </comment>
  </commentList>
</comments>
</file>

<file path=xl/comments3.xml><?xml version="1.0" encoding="utf-8"?>
<comments xmlns="http://schemas.openxmlformats.org/spreadsheetml/2006/main">
  <authors>
    <author>Monica</author>
  </authors>
  <commentList>
    <comment ref="G1" authorId="0">
      <text>
        <r>
          <rPr>
            <b/>
            <sz val="9"/>
            <color indexed="81"/>
            <rFont val="Tahoma"/>
            <family val="2"/>
          </rPr>
          <t xml:space="preserve">They appear in the same order than in the worksheet "Workers Types"
</t>
        </r>
        <r>
          <rPr>
            <sz val="9"/>
            <color indexed="81"/>
            <rFont val="Tahoma"/>
            <family val="2"/>
          </rPr>
          <t xml:space="preserve">
</t>
        </r>
      </text>
    </comment>
    <comment ref="G3" authorId="0">
      <text>
        <r>
          <rPr>
            <b/>
            <sz val="9"/>
            <color indexed="81"/>
            <rFont val="Tahoma"/>
            <family val="2"/>
          </rPr>
          <t>Enter demand in number of workers, for each location.</t>
        </r>
        <r>
          <rPr>
            <sz val="9"/>
            <color indexed="81"/>
            <rFont val="Tahoma"/>
            <family val="2"/>
          </rPr>
          <t xml:space="preserve">
</t>
        </r>
      </text>
    </comment>
    <comment ref="C4" authorId="0">
      <text>
        <r>
          <rPr>
            <b/>
            <sz val="9"/>
            <color indexed="81"/>
            <rFont val="Tahoma"/>
            <family val="2"/>
          </rPr>
          <t>Required only to compute default distances.  Enter location's lattitude in degrees.</t>
        </r>
      </text>
    </comment>
    <comment ref="D4" authorId="0">
      <text>
        <r>
          <rPr>
            <b/>
            <sz val="9"/>
            <color indexed="81"/>
            <rFont val="Tahoma"/>
            <family val="2"/>
          </rPr>
          <t>Required only to compute default distances. Enter location's longitude in degrees.</t>
        </r>
      </text>
    </comment>
    <comment ref="E4" authorId="0">
      <text>
        <r>
          <rPr>
            <b/>
            <sz val="9"/>
            <color indexed="81"/>
            <rFont val="Tahoma"/>
            <family val="2"/>
          </rPr>
          <t>Budget to cover salaries for the demand location. If there is not a budget, leave blank.</t>
        </r>
        <r>
          <rPr>
            <sz val="9"/>
            <color indexed="81"/>
            <rFont val="Tahoma"/>
            <family val="2"/>
          </rPr>
          <t xml:space="preserve">
</t>
        </r>
      </text>
    </comment>
    <comment ref="F4" authorId="0">
      <text>
        <r>
          <rPr>
            <b/>
            <sz val="9"/>
            <color indexed="81"/>
            <rFont val="Tahoma"/>
            <family val="2"/>
          </rPr>
          <t>The higher, the more penalty for no fulfilling the location's demand. Note that this balances with the weights on the workers' preferences.</t>
        </r>
        <r>
          <rPr>
            <sz val="9"/>
            <color indexed="81"/>
            <rFont val="Tahoma"/>
            <family val="2"/>
          </rPr>
          <t xml:space="preserve">
</t>
        </r>
      </text>
    </comment>
    <comment ref="G4" authorId="0">
      <text>
        <r>
          <rPr>
            <b/>
            <sz val="9"/>
            <color indexed="81"/>
            <rFont val="Tahoma"/>
            <family val="2"/>
          </rPr>
          <t>Sum of demand for all locations.</t>
        </r>
        <r>
          <rPr>
            <sz val="9"/>
            <color indexed="81"/>
            <rFont val="Tahoma"/>
            <family val="2"/>
          </rPr>
          <t xml:space="preserve">
</t>
        </r>
      </text>
    </comment>
  </commentList>
</comments>
</file>

<file path=xl/comments4.xml><?xml version="1.0" encoding="utf-8"?>
<comments xmlns="http://schemas.openxmlformats.org/spreadsheetml/2006/main">
  <authors>
    <author>Monica</author>
  </authors>
  <commentList>
    <comment ref="B4" authorId="0">
      <text>
        <r>
          <rPr>
            <b/>
            <sz val="9"/>
            <color indexed="81"/>
            <rFont val="Tahoma"/>
            <family val="2"/>
          </rPr>
          <t>Required only to compute distances between assigned demand locations and workers study locations. If these are the same than in the list in the worksheet "Demand Locations", just click on button above to copy the information.</t>
        </r>
      </text>
    </comment>
    <comment ref="C4" authorId="0">
      <text>
        <r>
          <rPr>
            <b/>
            <sz val="9"/>
            <color indexed="81"/>
            <rFont val="Tahoma"/>
            <family val="2"/>
          </rPr>
          <t>Required only to compute default distances.  Enter location's lattitude in degrees.</t>
        </r>
      </text>
    </comment>
    <comment ref="D4" authorId="0">
      <text>
        <r>
          <rPr>
            <b/>
            <sz val="9"/>
            <color indexed="81"/>
            <rFont val="Tahoma"/>
            <family val="2"/>
          </rPr>
          <t>Required only to compute default distances. Enter location's longitude in degrees.</t>
        </r>
      </text>
    </comment>
  </commentList>
</comments>
</file>

<file path=xl/comments5.xml><?xml version="1.0" encoding="utf-8"?>
<comments xmlns="http://schemas.openxmlformats.org/spreadsheetml/2006/main">
  <authors>
    <author>Monica</author>
  </authors>
  <commentList>
    <comment ref="B4" authorId="0">
      <text>
        <r>
          <rPr>
            <b/>
            <sz val="9"/>
            <color indexed="81"/>
            <rFont val="Tahoma"/>
            <family val="2"/>
          </rPr>
          <t xml:space="preserve">Select workers study location (origin)
</t>
        </r>
        <r>
          <rPr>
            <sz val="9"/>
            <color indexed="81"/>
            <rFont val="Tahoma"/>
            <family val="2"/>
          </rPr>
          <t xml:space="preserve">
</t>
        </r>
      </text>
    </comment>
    <comment ref="C4" authorId="0">
      <text>
        <r>
          <rPr>
            <b/>
            <sz val="9"/>
            <color indexed="81"/>
            <rFont val="Tahoma"/>
            <family val="2"/>
          </rPr>
          <t xml:space="preserve">Select the demand location (destination)
</t>
        </r>
        <r>
          <rPr>
            <sz val="9"/>
            <color indexed="81"/>
            <rFont val="Tahoma"/>
            <family val="2"/>
          </rPr>
          <t xml:space="preserve">
</t>
        </r>
      </text>
    </comment>
    <comment ref="E4" authorId="0">
      <text>
        <r>
          <rPr>
            <b/>
            <sz val="9"/>
            <color indexed="81"/>
            <rFont val="Tahoma"/>
            <family val="2"/>
          </rPr>
          <t>Enter the road distance between the two locations (you can enter 0 if they are the same locations).</t>
        </r>
      </text>
    </comment>
  </commentList>
</comments>
</file>

<file path=xl/comments6.xml><?xml version="1.0" encoding="utf-8"?>
<comments xmlns="http://schemas.openxmlformats.org/spreadsheetml/2006/main">
  <authors>
    <author>Monica</author>
  </authors>
  <commentList>
    <comment ref="B4" authorId="0">
      <text>
        <r>
          <rPr>
            <b/>
            <sz val="9"/>
            <color indexed="81"/>
            <rFont val="Tahoma"/>
            <family val="2"/>
          </rPr>
          <t>Worker identification number</t>
        </r>
        <r>
          <rPr>
            <sz val="9"/>
            <color indexed="81"/>
            <rFont val="Tahoma"/>
            <family val="2"/>
          </rPr>
          <t xml:space="preserve">
</t>
        </r>
      </text>
    </comment>
    <comment ref="E4" authorId="0">
      <text>
        <r>
          <rPr>
            <b/>
            <sz val="9"/>
            <color indexed="81"/>
            <rFont val="Tahoma"/>
            <family val="2"/>
          </rPr>
          <t>Select from the list. Note it comes from the list in the worksheet "Study Locations". This is entered to compute the distance betweek the worker's study location and the assignment to the demand location.</t>
        </r>
      </text>
    </comment>
    <comment ref="H4" authorId="0">
      <text>
        <r>
          <rPr>
            <b/>
            <sz val="9"/>
            <color indexed="81"/>
            <rFont val="Tahoma"/>
            <family val="2"/>
          </rPr>
          <t>Select from the list. Note that it comes from the worksheet "Worker Types".</t>
        </r>
      </text>
    </comment>
    <comment ref="I4" authorId="0">
      <text>
        <r>
          <rPr>
            <b/>
            <sz val="9"/>
            <color indexed="81"/>
            <rFont val="Tahoma"/>
            <family val="2"/>
          </rPr>
          <t>Select from the list. Note it comes from the worksheet 'Worker Levels'</t>
        </r>
      </text>
    </comment>
    <comment ref="L4" authorId="0">
      <text>
        <r>
          <rPr>
            <b/>
            <sz val="9"/>
            <color indexed="81"/>
            <rFont val="Tahoma"/>
            <family val="2"/>
          </rPr>
          <t>Enter ONLY if the worker's salary is different than the default salary in the previous column.</t>
        </r>
        <r>
          <rPr>
            <sz val="9"/>
            <color indexed="81"/>
            <rFont val="Tahoma"/>
            <family val="2"/>
          </rPr>
          <t xml:space="preserve">
</t>
        </r>
      </text>
    </comment>
    <comment ref="M4" authorId="0">
      <text>
        <r>
          <rPr>
            <b/>
            <sz val="9"/>
            <color indexed="81"/>
            <rFont val="Tahoma"/>
            <family val="2"/>
          </rPr>
          <t>Enter the workers potential fixed assignment location. Note the options come from the list in "Demand Locations".</t>
        </r>
      </text>
    </comment>
    <comment ref="N4" authorId="0">
      <text>
        <r>
          <rPr>
            <b/>
            <sz val="9"/>
            <color indexed="81"/>
            <rFont val="Tahoma"/>
            <family val="2"/>
          </rPr>
          <t xml:space="preserve">Enter "1" only if the model should force the assignment. Make sure the location budget and demand are not exceeded with this fixed assignment (otherwise the optimization model might turn infeasible with no results). Check the worksheet "Fixed Assignments" to see if any budget or demand constraints are violated.
"0" is the default if nothing is entered.
</t>
        </r>
        <r>
          <rPr>
            <sz val="9"/>
            <color indexed="81"/>
            <rFont val="Tahoma"/>
            <family val="2"/>
          </rPr>
          <t xml:space="preserve">
</t>
        </r>
      </text>
    </comment>
    <comment ref="O4" authorId="0">
      <text>
        <r>
          <rPr>
            <b/>
            <sz val="9"/>
            <color indexed="81"/>
            <rFont val="Tahoma"/>
            <family val="2"/>
          </rPr>
          <t xml:space="preserve">Enter "1" if the model should not assign the worker to a demand location outside his/her preferences. "0" is the default if nothing is selected.
</t>
        </r>
        <r>
          <rPr>
            <sz val="9"/>
            <color indexed="81"/>
            <rFont val="Tahoma"/>
            <family val="2"/>
          </rPr>
          <t xml:space="preserve">
</t>
        </r>
      </text>
    </comment>
    <comment ref="P4" authorId="0">
      <text>
        <r>
          <rPr>
            <b/>
            <sz val="9"/>
            <color indexed="81"/>
            <rFont val="Tahoma"/>
            <family val="2"/>
          </rPr>
          <t>Counts the number of preferences (from 1 to 10), that have a weight assigned to them. You can use the button above to enter default weights (defined in "General Settings") automatically.</t>
        </r>
        <r>
          <rPr>
            <sz val="9"/>
            <color indexed="81"/>
            <rFont val="Tahoma"/>
            <family val="2"/>
          </rPr>
          <t xml:space="preserve">
</t>
        </r>
      </text>
    </comment>
    <comment ref="Q4" authorId="0">
      <text>
        <r>
          <rPr>
            <b/>
            <sz val="9"/>
            <color indexed="81"/>
            <rFont val="Tahoma"/>
            <family val="2"/>
          </rPr>
          <t>Choose a location. You do not have to select all preferences (just as many as needed)</t>
        </r>
        <r>
          <rPr>
            <sz val="9"/>
            <color indexed="81"/>
            <rFont val="Tahoma"/>
            <family val="2"/>
          </rPr>
          <t xml:space="preserve">
</t>
        </r>
      </text>
    </comment>
    <comment ref="R4" authorId="0">
      <text>
        <r>
          <rPr>
            <b/>
            <sz val="9"/>
            <color indexed="81"/>
            <rFont val="Tahoma"/>
            <family val="2"/>
          </rPr>
          <t>Enter a weight. The larger the weight, the more preferred the location. It is better to enter whole numbers (not decimals). Also, you can compute the weights after entering the preferences automatically using the button above. These defaults are set in General Settings, for both genders.</t>
        </r>
      </text>
    </comment>
  </commentList>
</comments>
</file>

<file path=xl/comments7.xml><?xml version="1.0" encoding="utf-8"?>
<comments xmlns="http://schemas.openxmlformats.org/spreadsheetml/2006/main">
  <authors>
    <author>Monica</author>
  </authors>
  <commentList>
    <comment ref="E1" authorId="0">
      <text>
        <r>
          <rPr>
            <b/>
            <sz val="9"/>
            <color indexed="81"/>
            <rFont val="Tahoma"/>
            <family val="2"/>
          </rPr>
          <t>Types appear in the same order than in the worksheet "Worker Types". If there is a "Warning" the model cannot be feasible because there are more fixed assignments in "Workers Settings" than the demand.</t>
        </r>
        <r>
          <rPr>
            <sz val="9"/>
            <color indexed="81"/>
            <rFont val="Tahoma"/>
            <family val="2"/>
          </rPr>
          <t xml:space="preserve">
</t>
        </r>
      </text>
    </comment>
    <comment ref="D3" authorId="0">
      <text>
        <r>
          <rPr>
            <b/>
            <sz val="9"/>
            <color indexed="81"/>
            <rFont val="Tahoma"/>
            <family val="2"/>
          </rPr>
          <t>If there is a "Warning" the model cannot be feasible. Fixed assignments in worksheet  "Worker Settings" are violating the budget constraint.</t>
        </r>
      </text>
    </comment>
  </commentList>
</comments>
</file>

<file path=xl/comments8.xml><?xml version="1.0" encoding="utf-8"?>
<comments xmlns="http://schemas.openxmlformats.org/spreadsheetml/2006/main">
  <authors>
    <author>Monica</author>
  </authors>
  <commentList>
    <comment ref="D4" authorId="0">
      <text>
        <r>
          <rPr>
            <b/>
            <sz val="9"/>
            <color indexed="81"/>
            <rFont val="Tahoma"/>
            <family val="2"/>
          </rPr>
          <t>This is the result from the model solved in GLPK. The results are read from the output file.</t>
        </r>
        <r>
          <rPr>
            <sz val="9"/>
            <color indexed="81"/>
            <rFont val="Tahoma"/>
            <family val="2"/>
          </rPr>
          <t xml:space="preserve">
</t>
        </r>
      </text>
    </comment>
    <comment ref="V4" authorId="0">
      <text>
        <r>
          <rPr>
            <b/>
            <sz val="9"/>
            <color indexed="81"/>
            <rFont val="Tahoma"/>
            <family val="2"/>
          </rPr>
          <t>Haversine formula
result. Earth average diameter is 6373 km</t>
        </r>
      </text>
    </comment>
    <comment ref="W4" authorId="0">
      <text>
        <r>
          <rPr>
            <b/>
            <sz val="9"/>
            <color indexed="81"/>
            <rFont val="Tahoma"/>
            <family val="2"/>
          </rPr>
          <t>First, the tool looks for this distance in "Distances Lookup Table", if it cannot find the pair Study Location- Demand Location, then it computes an approximate distance using the Haversine formula times the factor defined in "General Settings"</t>
        </r>
      </text>
    </comment>
  </commentList>
</comments>
</file>

<file path=xl/comments9.xml><?xml version="1.0" encoding="utf-8"?>
<comments xmlns="http://schemas.openxmlformats.org/spreadsheetml/2006/main">
  <authors>
    <author>Monica</author>
  </authors>
  <commentList>
    <comment ref="D1" authorId="0">
      <text>
        <r>
          <rPr>
            <b/>
            <sz val="9"/>
            <color indexed="81"/>
            <rFont val="Tahoma"/>
            <family val="2"/>
          </rPr>
          <t xml:space="preserve">Types appear in the same order than in the worksheet "Worker Types"
</t>
        </r>
        <r>
          <rPr>
            <sz val="9"/>
            <color indexed="81"/>
            <rFont val="Tahoma"/>
            <family val="2"/>
          </rPr>
          <t xml:space="preserve">
</t>
        </r>
      </text>
    </comment>
    <comment ref="C3" authorId="0">
      <text>
        <r>
          <rPr>
            <b/>
            <sz val="9"/>
            <color indexed="81"/>
            <rFont val="Tahoma"/>
            <family val="2"/>
          </rPr>
          <t>Average percentage of demand met by worker type</t>
        </r>
      </text>
    </comment>
    <comment ref="D3" authorId="0">
      <text>
        <r>
          <rPr>
            <b/>
            <sz val="9"/>
            <color indexed="81"/>
            <rFont val="Tahoma"/>
            <family val="2"/>
          </rPr>
          <t>Percentage of demand met by workers' assignments.</t>
        </r>
        <r>
          <rPr>
            <sz val="9"/>
            <color indexed="81"/>
            <rFont val="Tahoma"/>
            <family val="2"/>
          </rPr>
          <t xml:space="preserve">
</t>
        </r>
      </text>
    </comment>
    <comment ref="D4" authorId="0">
      <text>
        <r>
          <rPr>
            <b/>
            <sz val="9"/>
            <color indexed="81"/>
            <rFont val="Tahoma"/>
            <family val="2"/>
          </rPr>
          <t>Average of all locations.</t>
        </r>
        <r>
          <rPr>
            <sz val="9"/>
            <color indexed="81"/>
            <rFont val="Tahoma"/>
            <family val="2"/>
          </rPr>
          <t xml:space="preserve">
</t>
        </r>
      </text>
    </comment>
  </commentList>
</comments>
</file>

<file path=xl/comments10.xml><?xml version="1.0" encoding="utf-8"?>
<comments xmlns="http://schemas.openxmlformats.org/spreadsheetml/2006/main">
  <authors>
    <author>Monica</author>
  </authors>
  <commentList>
    <comment ref="B2" authorId="0">
      <text>
        <r>
          <rPr>
            <b/>
            <sz val="9"/>
            <color indexed="81"/>
            <rFont val="Tahoma"/>
            <family val="2"/>
          </rPr>
          <t>Select a gender to have the statistics for the specific gender. Leave blank if you want overall statistics for both genders.</t>
        </r>
        <r>
          <rPr>
            <sz val="9"/>
            <color indexed="81"/>
            <rFont val="Tahoma"/>
            <family val="2"/>
          </rPr>
          <t xml:space="preserve">
</t>
        </r>
      </text>
    </comment>
  </commentList>
</comments>
</file>

<file path=xl/sharedStrings.xml><?xml version="1.0" encoding="utf-8"?>
<sst xmlns="http://schemas.openxmlformats.org/spreadsheetml/2006/main" count="458" uniqueCount="268">
  <si>
    <t>To go Home, click on :</t>
  </si>
  <si>
    <t>Color nomenclature:</t>
  </si>
  <si>
    <t>1)</t>
  </si>
  <si>
    <t>General Settings</t>
  </si>
  <si>
    <t>2)</t>
  </si>
  <si>
    <t>Demand Locations</t>
  </si>
  <si>
    <t>3)</t>
  </si>
  <si>
    <t>Num.</t>
  </si>
  <si>
    <t>Demand Location</t>
  </si>
  <si>
    <t>Gaza</t>
  </si>
  <si>
    <t>Inhambane</t>
  </si>
  <si>
    <t>Manica</t>
  </si>
  <si>
    <t>Nampula</t>
  </si>
  <si>
    <t>Niassa</t>
  </si>
  <si>
    <t>Sofala</t>
  </si>
  <si>
    <t>Tete</t>
  </si>
  <si>
    <t>Coord. N</t>
  </si>
  <si>
    <t>Coord. W</t>
  </si>
  <si>
    <t>Default Salary</t>
  </si>
  <si>
    <t>Adjusted Salary</t>
  </si>
  <si>
    <t>Name</t>
  </si>
  <si>
    <t>Budget</t>
  </si>
  <si>
    <t>Weight 1</t>
  </si>
  <si>
    <t>Weight 2</t>
  </si>
  <si>
    <t>Weight 3</t>
  </si>
  <si>
    <t>Weight 4</t>
  </si>
  <si>
    <t>Weight 5</t>
  </si>
  <si>
    <t>Weight 6</t>
  </si>
  <si>
    <t>Weight 7</t>
  </si>
  <si>
    <t>Weight 8</t>
  </si>
  <si>
    <t>Weight 9</t>
  </si>
  <si>
    <t>Weight 10</t>
  </si>
  <si>
    <t>Preference 1</t>
  </si>
  <si>
    <t>Preference 2</t>
  </si>
  <si>
    <t>Preference 3</t>
  </si>
  <si>
    <t>Preference 4</t>
  </si>
  <si>
    <t>Preference 5</t>
  </si>
  <si>
    <t>Preference 6</t>
  </si>
  <si>
    <t>Preference 7</t>
  </si>
  <si>
    <t>Preference 8</t>
  </si>
  <si>
    <t>Preference 9</t>
  </si>
  <si>
    <t>Preference 10</t>
  </si>
  <si>
    <t>Worker Coord. N</t>
  </si>
  <si>
    <t>Worker Coord. W</t>
  </si>
  <si>
    <t>Location Coord. N</t>
  </si>
  <si>
    <t>Location Coord. W</t>
  </si>
  <si>
    <t>Lat_1</t>
  </si>
  <si>
    <t>Lat_2</t>
  </si>
  <si>
    <t>Delta_Lat</t>
  </si>
  <si>
    <t>Lon_1</t>
  </si>
  <si>
    <t>Lon_2</t>
  </si>
  <si>
    <t>Delta_Lon2</t>
  </si>
  <si>
    <t>Var A</t>
  </si>
  <si>
    <t>Var C</t>
  </si>
  <si>
    <t>Var D</t>
  </si>
  <si>
    <t>Adjusted distance (km)</t>
  </si>
  <si>
    <t>Maximum running time (minutes):</t>
  </si>
  <si>
    <t>Optimality gap:</t>
  </si>
  <si>
    <t>Factor of correction to Haversine formula:</t>
  </si>
  <si>
    <t>Location Pair</t>
  </si>
  <si>
    <t>Requires data/input from user for optimization model</t>
  </si>
  <si>
    <t>Road Distance (km)</t>
  </si>
  <si>
    <t>Workers Settings</t>
  </si>
  <si>
    <t>Distance Lookup Table</t>
  </si>
  <si>
    <t>4)</t>
  </si>
  <si>
    <t>5)</t>
  </si>
  <si>
    <t>6)</t>
  </si>
  <si>
    <t>7)</t>
  </si>
  <si>
    <t>8)</t>
  </si>
  <si>
    <t>INPUT SETTINGS:</t>
  </si>
  <si>
    <t>OPTIMIZATION MODEL SETTINGS:</t>
  </si>
  <si>
    <t>9)</t>
  </si>
  <si>
    <t>Row Labels</t>
  </si>
  <si>
    <t>Grand Total</t>
  </si>
  <si>
    <t>Workers Assigned</t>
  </si>
  <si>
    <t>% Assigned vs. Total Num. of Workers</t>
  </si>
  <si>
    <t>Selected in Preferences</t>
  </si>
  <si>
    <t>Selected as Top Choice</t>
  </si>
  <si>
    <t>Selected as Top 3 Choice</t>
  </si>
  <si>
    <t>% Selections as Top Choice</t>
  </si>
  <si>
    <t>% Selections as Top 3 Choice</t>
  </si>
  <si>
    <t>Column Labels</t>
  </si>
  <si>
    <t>Assignments by Location</t>
  </si>
  <si>
    <t>Workers Assignments</t>
  </si>
  <si>
    <t>Preferences by Location</t>
  </si>
  <si>
    <t>10)</t>
  </si>
  <si>
    <t>11)</t>
  </si>
  <si>
    <t>Pivot Table</t>
  </si>
  <si>
    <t>Potential Fixed Location</t>
  </si>
  <si>
    <t>Enter the general settings for the input/data and the optimization model.</t>
  </si>
  <si>
    <t>Shows how many times a location was selected in the preferences  as top or top 3 choice (measures  popularity of the demand location).</t>
  </si>
  <si>
    <t>WORKERS PREFERENCES:</t>
  </si>
  <si>
    <t>Study Locations</t>
  </si>
  <si>
    <t>Study Location</t>
  </si>
  <si>
    <t>Assign to Fixed Location?</t>
  </si>
  <si>
    <t>Enter the different workers' study locations to compute distances to their assigned work locations.</t>
  </si>
  <si>
    <t>Enter the road distances for the different pairs between study and demand locations. If not entered, a default is computed.</t>
  </si>
  <si>
    <t>Shows the demand location assignments from the optimization solver results and the preference of these assigments. Computes the distance between locations.</t>
  </si>
  <si>
    <t>Shows the number of workers assigned by location, workers assigned to top and top 3 choices, used budget, average distance to workers' study locations.</t>
  </si>
  <si>
    <t>It allows to make ad-hoc analysis based on the data included in "Workers Assignments".</t>
  </si>
  <si>
    <t>Do NOT Assign Outside of Preferences?</t>
  </si>
  <si>
    <t>% Workers Assigned to Their Top Choice</t>
  </si>
  <si>
    <t>% Workers Assigned to Their Top 3 Choices</t>
  </si>
  <si>
    <t>Allocated Budget</t>
  </si>
  <si>
    <t>% Allocated of Total Budget</t>
  </si>
  <si>
    <t>Show the percentage of demand met (by type of cadre) by location.</t>
  </si>
  <si>
    <t>Demand Met by Location</t>
  </si>
  <si>
    <t>Allocated Budget by FIXED location</t>
  </si>
  <si>
    <t>Salary (Original)</t>
  </si>
  <si>
    <t>Salary (Allocated)</t>
  </si>
  <si>
    <t>13)</t>
  </si>
  <si>
    <t>Step 1</t>
  </si>
  <si>
    <t>Step 2</t>
  </si>
  <si>
    <t>Step 3</t>
  </si>
  <si>
    <t>i. UPDATE DATA/INPUT</t>
  </si>
  <si>
    <t>ii. RUN  THE OPTIMIZATION MODEL</t>
  </si>
  <si>
    <t>iii. CHECK RESULTS</t>
  </si>
  <si>
    <t>Average</t>
  </si>
  <si>
    <t>Data obtained from solver/macro. Cannot be modified unless worksheet is unprotected (/Review/Unprotect Sheet)</t>
  </si>
  <si>
    <t>Data computed automatically.  Cannot be modified unless worksheet is unprotected (/Review/Unprotect Sheet)</t>
  </si>
  <si>
    <t>Default Salaries</t>
  </si>
  <si>
    <t>Fixed Assignments</t>
  </si>
  <si>
    <t>Shows the budget and positions assigned through fixed assignment in "Worker Settings". Shows warnings if budget or demand constraints are violated.</t>
  </si>
  <si>
    <t>14)</t>
  </si>
  <si>
    <t>Penalty for Unfulfilled Demand</t>
  </si>
  <si>
    <t>Enter the different types of workers.</t>
  </si>
  <si>
    <t>Worker Types</t>
  </si>
  <si>
    <t>Worker Levels</t>
  </si>
  <si>
    <t>Enter the different worker levels (for salaries purposes).</t>
  </si>
  <si>
    <t>Worker Type</t>
  </si>
  <si>
    <t>Enter default salaries for each combination of worker type and level.</t>
  </si>
  <si>
    <t>Worker Level</t>
  </si>
  <si>
    <t>Enter the demand locations, their budget, and their demand (number of workers per type per location).</t>
  </si>
  <si>
    <t>Enter the workers information: study location (to compute distances),type, level, adjusted salary and fixed location (if any), and preferences.</t>
  </si>
  <si>
    <t>Location Assignment</t>
  </si>
  <si>
    <t xml:space="preserve">Preference </t>
  </si>
  <si>
    <t>Preference Weight</t>
  </si>
  <si>
    <t>(blank)</t>
  </si>
  <si>
    <t>Fixed Demand %:</t>
  </si>
  <si>
    <t>% Preference Selections</t>
  </si>
  <si>
    <t>Worker Salary Level</t>
  </si>
  <si>
    <t>12)</t>
  </si>
  <si>
    <t>Worker Types:</t>
  </si>
  <si>
    <t>Total Demand</t>
  </si>
  <si>
    <t>Total Number of Workers</t>
  </si>
  <si>
    <t>Workers Deficit</t>
  </si>
  <si>
    <t>Workers Surplus</t>
  </si>
  <si>
    <t>Workers NO Assigned</t>
  </si>
  <si>
    <t>Additional Workers that Could be Assigned Given Current Demand</t>
  </si>
  <si>
    <t>Maximum weight allowed for workers' preferences:</t>
  </si>
  <si>
    <t>Assignments by Worker Type</t>
  </si>
  <si>
    <t>Shows the number of workers demanded by type, how many are demanded, and how many were assigned.</t>
  </si>
  <si>
    <t>15)</t>
  </si>
  <si>
    <t>Total available budget:</t>
  </si>
  <si>
    <t>Workers Assigned to Their Top Choice</t>
  </si>
  <si>
    <t>Workers Assigned to Their Top 3 Choices</t>
  </si>
  <si>
    <t>NUIT</t>
  </si>
  <si>
    <t>Requires optional data/input from user</t>
  </si>
  <si>
    <t>Gender</t>
  </si>
  <si>
    <t>Default weights for workers' preferences:</t>
  </si>
  <si>
    <t>Select Gender:</t>
  </si>
  <si>
    <t>F</t>
  </si>
  <si>
    <t>M</t>
  </si>
  <si>
    <t>Aproximate Average Distance to Workers' Study Location (km)</t>
  </si>
  <si>
    <t>% Allocated of Budget by FIXED location</t>
  </si>
  <si>
    <t>Locations Pair</t>
  </si>
  <si>
    <t>REFRESH THE PIVOT TABLE AFTER ANY CHANGES IN DATA!</t>
  </si>
  <si>
    <t>Count of NUIT</t>
  </si>
  <si>
    <t>Fullfilled Demand (from output file ):</t>
  </si>
  <si>
    <t>Level-Type Combination</t>
  </si>
  <si>
    <t>Salary</t>
  </si>
  <si>
    <t xml:space="preserve">To clear previous results: </t>
  </si>
  <si>
    <t>Number of Weighted Preferences</t>
  </si>
  <si>
    <t>Tecnico De Medicina</t>
  </si>
  <si>
    <t>Agente De Medicina D</t>
  </si>
  <si>
    <t>Enfermeiro Geral</t>
  </si>
  <si>
    <t>Enfermeira Saude Materno Infantil C</t>
  </si>
  <si>
    <t>Enfermeira Saude Materno Infantil</t>
  </si>
  <si>
    <t>Tecnico De Farmacia</t>
  </si>
  <si>
    <t>Tecnico De Laboratorio C</t>
  </si>
  <si>
    <t>Tecnico De Medicina Preventiva</t>
  </si>
  <si>
    <t>Tecnico De Medicina Fisica E Reabilitacao</t>
  </si>
  <si>
    <t>Tecnico De Radiologia</t>
  </si>
  <si>
    <t>Tecnico De Odontoestomatologia</t>
  </si>
  <si>
    <t>Zambezia</t>
  </si>
  <si>
    <t>Maputo-Cidade</t>
  </si>
  <si>
    <t>Specialist Doctor</t>
  </si>
  <si>
    <t xml:space="preserve"> Assistant Dental Officer </t>
  </si>
  <si>
    <t xml:space="preserve"> Assistant Environmental Health Officer </t>
  </si>
  <si>
    <t xml:space="preserve"> Assistant Medical Officer </t>
  </si>
  <si>
    <t xml:space="preserve"> Assistant Nursing Officer </t>
  </si>
  <si>
    <t xml:space="preserve"> Assistant Pharmaceutical Technologist </t>
  </si>
  <si>
    <t xml:space="preserve"> Clinical Assistant </t>
  </si>
  <si>
    <t xml:space="preserve"> Clinical Officer</t>
  </si>
  <si>
    <t xml:space="preserve"> Dental Surgeon </t>
  </si>
  <si>
    <t xml:space="preserve"> Dental Therapist </t>
  </si>
  <si>
    <t xml:space="preserve"> Health Laboratory Scientist </t>
  </si>
  <si>
    <t xml:space="preserve"> Health Laboratory Technologist  Assistant </t>
  </si>
  <si>
    <t xml:space="preserve"> Health Laboratory Technologists </t>
  </si>
  <si>
    <t xml:space="preserve"> Health Secretary </t>
  </si>
  <si>
    <t xml:space="preserve"> Medical Attendant </t>
  </si>
  <si>
    <t xml:space="preserve"> Medical Doctor</t>
  </si>
  <si>
    <t xml:space="preserve"> Medical Record Technician/Record Mngt Assistant</t>
  </si>
  <si>
    <t xml:space="preserve"> Nurse</t>
  </si>
  <si>
    <t xml:space="preserve"> Nursing Officer </t>
  </si>
  <si>
    <t xml:space="preserve"> Occupational Therapist </t>
  </si>
  <si>
    <t xml:space="preserve"> Occupational Therapist Assistant</t>
  </si>
  <si>
    <t xml:space="preserve"> Optometric Technologist </t>
  </si>
  <si>
    <t xml:space="preserve"> Optometrist </t>
  </si>
  <si>
    <t xml:space="preserve"> Pharmaceutical Technologist </t>
  </si>
  <si>
    <t xml:space="preserve"> Pharmacist </t>
  </si>
  <si>
    <t xml:space="preserve"> Physiotherapist </t>
  </si>
  <si>
    <t xml:space="preserve"> Physiotherapist Assistant </t>
  </si>
  <si>
    <t xml:space="preserve"> Radiographer</t>
  </si>
  <si>
    <t xml:space="preserve"> Radiotherapist </t>
  </si>
  <si>
    <t>Assistant Biomedical Technician</t>
  </si>
  <si>
    <t>Social Welfare</t>
  </si>
  <si>
    <t>Nutrition Officer</t>
  </si>
  <si>
    <t>Grade II</t>
  </si>
  <si>
    <t>Senior</t>
  </si>
  <si>
    <t>Principal II</t>
  </si>
  <si>
    <t>Grade I</t>
  </si>
  <si>
    <t>Principal I</t>
  </si>
  <si>
    <t>Arusha Region</t>
  </si>
  <si>
    <t>Dar es Salaam Region</t>
  </si>
  <si>
    <t>Dodoma Region</t>
  </si>
  <si>
    <t>Geita Region</t>
  </si>
  <si>
    <t>Iringa Region</t>
  </si>
  <si>
    <t>Kagera Region</t>
  </si>
  <si>
    <t>Katavi Region</t>
  </si>
  <si>
    <t>Kigoma Region</t>
  </si>
  <si>
    <t>Kilimanjaro Region</t>
  </si>
  <si>
    <t>Lindi Region</t>
  </si>
  <si>
    <t>Manyara</t>
  </si>
  <si>
    <t>Mara Region</t>
  </si>
  <si>
    <t>Mbeya Region</t>
  </si>
  <si>
    <t>Mjini Magharibi Region</t>
  </si>
  <si>
    <t>Morogoro</t>
  </si>
  <si>
    <t>Mtwara Region</t>
  </si>
  <si>
    <t>Mwanza Region</t>
  </si>
  <si>
    <t>Njombe Region</t>
  </si>
  <si>
    <t>Pemba North Region</t>
  </si>
  <si>
    <t>Pemba South Region</t>
  </si>
  <si>
    <t>Pwani Region</t>
  </si>
  <si>
    <t>Rukwa Region</t>
  </si>
  <si>
    <t>Ruvuma Region</t>
  </si>
  <si>
    <t>Shinyanga Region</t>
  </si>
  <si>
    <t>Simiyu Region</t>
  </si>
  <si>
    <t>Singida Region</t>
  </si>
  <si>
    <t>Tabora Region</t>
  </si>
  <si>
    <t>Tanga Region</t>
  </si>
  <si>
    <t>Unguja North Region</t>
  </si>
  <si>
    <t>Unguja South Region</t>
  </si>
  <si>
    <t>Lynnette Musekiwa</t>
  </si>
  <si>
    <t>Gerald Sibanda</t>
  </si>
  <si>
    <t>Takunda Sibanda</t>
  </si>
  <si>
    <t>Munyaradzi Maketo</t>
  </si>
  <si>
    <t>Chikomborero Mandaza</t>
  </si>
  <si>
    <t>Clive Gurure</t>
  </si>
  <si>
    <t>Dereck Paradza</t>
  </si>
  <si>
    <t>Danai Muchenje</t>
  </si>
  <si>
    <t>Owen Ganyani</t>
  </si>
  <si>
    <t>Michael Matiashe</t>
  </si>
  <si>
    <t>David White</t>
  </si>
  <si>
    <t>Mary Peterson</t>
  </si>
  <si>
    <t>Kieth Waters</t>
  </si>
  <si>
    <t>Juneka Rembert</t>
  </si>
  <si>
    <t>Godfrey Nyombi</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</si>
</sst>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3" formatCode="_(* #,##0.00_);_(* \(#,##0.00\);_(* &quot;-&quot;??_);_(@_)"/>
  </numFmts>
  <fonts count="14" x14ac:knownFonts="1">
    <font>
      <sz val="11"/>
      <color theme="1"/>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i/>
      <sz val="11"/>
      <color theme="1"/>
      <name val="Calibri"/>
      <family val="2"/>
      <scheme val="minor"/>
    </font>
    <font>
      <sz val="9"/>
      <color indexed="81"/>
      <name val="Tahoma"/>
      <family val="2"/>
    </font>
    <font>
      <b/>
      <sz val="9"/>
      <color indexed="81"/>
      <name val="Tahoma"/>
      <family val="2"/>
    </font>
    <font>
      <i/>
      <sz val="9"/>
      <color rgb="FFFF0000"/>
      <name val="Calibri"/>
      <family val="2"/>
      <scheme val="minor"/>
    </font>
    <font>
      <b/>
      <i/>
      <sz val="11"/>
      <color theme="1"/>
      <name val="Calibri"/>
      <family val="2"/>
      <scheme val="minor"/>
    </font>
    <font>
      <sz val="7"/>
      <color theme="1"/>
      <name val="Calibri"/>
      <family val="2"/>
      <scheme val="minor"/>
    </font>
    <font>
      <sz val="10"/>
      <color rgb="FF000000"/>
      <name val="Calibri"/>
      <family val="2"/>
    </font>
    <font>
      <sz val="11"/>
      <color rgb="FF000000"/>
      <name val="Calibri"/>
      <family val="2"/>
    </font>
    <font>
      <b/>
      <sz val="7"/>
      <color theme="1"/>
      <name val="Calibri"/>
      <family val="2"/>
      <scheme val="minor"/>
    </font>
    <font>
      <sz val="11"/>
      <name val="Calibri"/>
      <family val="2"/>
      <scheme val="minor"/>
    </font>
  </fonts>
  <fills count="5">
    <fill>
      <patternFill patternType="none"/>
    </fill>
    <fill>
      <patternFill patternType="gray125"/>
    </fill>
    <fill>
      <patternFill patternType="solid">
        <fgColor rgb="FF00CC66"/>
        <bgColor indexed="64"/>
      </patternFill>
    </fill>
    <fill>
      <patternFill patternType="solid">
        <fgColor theme="0" tint="-0.249977111117893"/>
        <bgColor indexed="64"/>
      </patternFill>
    </fill>
    <fill>
      <patternFill patternType="solid">
        <fgColor rgb="FFCCFF99"/>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0" fontId="3" fillId="0" borderId="0" applyNumberFormat="0" applyFill="0" applyBorder="0" applyAlignment="0" applyProtection="0"/>
  </cellStyleXfs>
  <cellXfs count="62">
    <xf numFmtId="0" fontId="0" fillId="0" borderId="0" xfId="0"/>
    <xf numFmtId="0" fontId="2" fillId="0" borderId="0" xfId="0" applyFont="1"/>
    <xf numFmtId="0" fontId="3" fillId="0" borderId="0" xfId="3"/>
    <xf numFmtId="0" fontId="4" fillId="0" borderId="0" xfId="0" applyFont="1"/>
    <xf numFmtId="0" fontId="2" fillId="0" borderId="0" xfId="0" applyFont="1" applyAlignment="1">
      <alignment horizontal="left"/>
    </xf>
    <xf numFmtId="0" fontId="0" fillId="2" borderId="0" xfId="0" applyFill="1" applyAlignment="1" applyProtection="1">
      <alignment horizontal="left"/>
      <protection locked="0"/>
    </xf>
    <xf numFmtId="0" fontId="0" fillId="0" borderId="0" xfId="0"/>
    <xf numFmtId="0" fontId="0" fillId="0" borderId="0" xfId="0" applyAlignment="1">
      <alignment horizontal="left"/>
    </xf>
    <xf numFmtId="1" fontId="0" fillId="2" borderId="0" xfId="0" applyNumberFormat="1" applyFill="1" applyAlignment="1" applyProtection="1">
      <alignment horizontal="left"/>
      <protection locked="0"/>
    </xf>
    <xf numFmtId="0" fontId="2" fillId="0" borderId="0" xfId="0" applyFont="1" applyAlignment="1">
      <alignment horizontal="left" wrapText="1"/>
    </xf>
    <xf numFmtId="0" fontId="0" fillId="0" borderId="0" xfId="0" applyAlignment="1">
      <alignment wrapText="1"/>
    </xf>
    <xf numFmtId="0" fontId="0" fillId="0" borderId="0" xfId="0"/>
    <xf numFmtId="0" fontId="0" fillId="0" borderId="0" xfId="0"/>
    <xf numFmtId="0" fontId="0" fillId="0" borderId="0" xfId="0" applyProtection="1">
      <protection locked="0"/>
    </xf>
    <xf numFmtId="0" fontId="0" fillId="2" borderId="3" xfId="0" applyFill="1" applyBorder="1" applyAlignment="1" applyProtection="1">
      <alignment horizontal="left"/>
      <protection locked="0"/>
    </xf>
    <xf numFmtId="1" fontId="0" fillId="2" borderId="2" xfId="0" applyNumberFormat="1" applyFill="1" applyBorder="1" applyAlignment="1" applyProtection="1">
      <alignment horizontal="left"/>
      <protection locked="0"/>
    </xf>
    <xf numFmtId="0" fontId="7" fillId="0" borderId="0" xfId="0" applyFont="1" applyAlignment="1">
      <alignment horizontal="left"/>
    </xf>
    <xf numFmtId="0" fontId="0" fillId="3" borderId="0" xfId="0" applyFill="1" applyBorder="1" applyAlignment="1">
      <alignment horizontal="left"/>
    </xf>
    <xf numFmtId="2" fontId="0" fillId="0" borderId="0" xfId="0" applyNumberFormat="1" applyAlignment="1">
      <alignment horizontal="left"/>
    </xf>
    <xf numFmtId="0" fontId="0" fillId="4" borderId="0" xfId="0" applyFill="1" applyAlignment="1" applyProtection="1">
      <alignment horizontal="left"/>
      <protection locked="0"/>
    </xf>
    <xf numFmtId="37" fontId="0" fillId="4" borderId="0" xfId="1" applyNumberFormat="1" applyFont="1" applyFill="1" applyAlignment="1" applyProtection="1">
      <alignment horizontal="left"/>
      <protection locked="0"/>
    </xf>
    <xf numFmtId="0" fontId="4" fillId="0" borderId="0" xfId="0" applyFont="1" applyAlignment="1">
      <alignment horizontal="left"/>
    </xf>
    <xf numFmtId="0" fontId="8" fillId="0" borderId="0" xfId="0" applyFont="1" applyAlignment="1">
      <alignment horizontal="left"/>
    </xf>
    <xf numFmtId="9" fontId="4" fillId="0" borderId="0" xfId="2" applyFont="1" applyAlignment="1">
      <alignment horizontal="left"/>
    </xf>
    <xf numFmtId="9" fontId="0" fillId="0" borderId="0" xfId="2" applyFont="1" applyAlignment="1">
      <alignment horizontal="left"/>
    </xf>
    <xf numFmtId="0" fontId="0" fillId="0" borderId="0" xfId="0" pivotButton="1" applyProtection="1">
      <protection locked="0"/>
    </xf>
    <xf numFmtId="0" fontId="0" fillId="0" borderId="0" xfId="0" applyAlignment="1" applyProtection="1">
      <alignment horizontal="left"/>
      <protection locked="0"/>
    </xf>
    <xf numFmtId="0" fontId="0" fillId="0" borderId="0" xfId="0" applyNumberFormat="1" applyProtection="1">
      <protection locked="0"/>
    </xf>
    <xf numFmtId="0" fontId="0" fillId="2" borderId="0" xfId="1" applyNumberFormat="1" applyFont="1" applyFill="1" applyAlignment="1" applyProtection="1">
      <alignment horizontal="left"/>
      <protection locked="0"/>
    </xf>
    <xf numFmtId="0" fontId="0" fillId="0" borderId="0" xfId="0" applyNumberFormat="1" applyAlignment="1">
      <alignment horizontal="left"/>
    </xf>
    <xf numFmtId="0" fontId="0" fillId="2" borderId="1" xfId="0" applyFill="1" applyBorder="1" applyAlignment="1" applyProtection="1">
      <alignment horizontal="left"/>
    </xf>
    <xf numFmtId="0" fontId="0" fillId="4" borderId="1" xfId="0" applyFill="1" applyBorder="1" applyAlignment="1" applyProtection="1">
      <alignment horizontal="left"/>
    </xf>
    <xf numFmtId="0" fontId="0" fillId="3" borderId="1" xfId="0" applyFill="1" applyBorder="1" applyProtection="1"/>
    <xf numFmtId="0" fontId="0" fillId="0" borderId="1" xfId="0" applyBorder="1" applyProtection="1"/>
    <xf numFmtId="10" fontId="0" fillId="3" borderId="0" xfId="0" applyNumberFormat="1" applyFill="1" applyBorder="1" applyAlignment="1">
      <alignment horizontal="left"/>
    </xf>
    <xf numFmtId="9" fontId="0" fillId="0" borderId="0" xfId="2" applyNumberFormat="1" applyFont="1" applyAlignment="1">
      <alignment horizontal="left"/>
    </xf>
    <xf numFmtId="0" fontId="9" fillId="0" borderId="0" xfId="0" applyFont="1"/>
    <xf numFmtId="0" fontId="0" fillId="0" borderId="0" xfId="2" applyNumberFormat="1" applyFont="1" applyAlignment="1">
      <alignment horizontal="left"/>
    </xf>
    <xf numFmtId="0" fontId="4" fillId="0" borderId="0" xfId="2" applyNumberFormat="1" applyFont="1" applyAlignment="1">
      <alignment horizontal="left"/>
    </xf>
    <xf numFmtId="0" fontId="8" fillId="0" borderId="0" xfId="0" applyFont="1" applyAlignment="1">
      <alignment horizontal="right"/>
    </xf>
    <xf numFmtId="0" fontId="0" fillId="0" borderId="3" xfId="0" applyBorder="1"/>
    <xf numFmtId="0" fontId="4" fillId="0" borderId="3" xfId="2" applyNumberFormat="1" applyFont="1" applyBorder="1" applyAlignment="1">
      <alignment horizontal="left"/>
    </xf>
    <xf numFmtId="0" fontId="2" fillId="0" borderId="3" xfId="0" applyFont="1" applyBorder="1"/>
    <xf numFmtId="0" fontId="0" fillId="0" borderId="3" xfId="0" applyBorder="1" applyAlignment="1">
      <alignment wrapText="1"/>
    </xf>
    <xf numFmtId="9" fontId="0" fillId="0" borderId="3" xfId="2" applyFont="1" applyBorder="1" applyAlignment="1">
      <alignment horizontal="left"/>
    </xf>
    <xf numFmtId="0" fontId="0" fillId="4" borderId="0" xfId="1" applyNumberFormat="1" applyFont="1" applyFill="1" applyAlignment="1" applyProtection="1">
      <alignment horizontal="left"/>
      <protection locked="0"/>
    </xf>
    <xf numFmtId="0" fontId="0" fillId="4" borderId="0" xfId="0" applyNumberFormat="1" applyFill="1" applyAlignment="1" applyProtection="1">
      <alignment horizontal="left"/>
      <protection locked="0"/>
    </xf>
    <xf numFmtId="0" fontId="0" fillId="4" borderId="3" xfId="0" applyFill="1" applyBorder="1" applyAlignment="1" applyProtection="1">
      <alignment horizontal="left"/>
      <protection locked="0"/>
    </xf>
    <xf numFmtId="1" fontId="0" fillId="4" borderId="2" xfId="0" applyNumberFormat="1" applyFill="1" applyBorder="1" applyAlignment="1" applyProtection="1">
      <alignment horizontal="left"/>
      <protection locked="0"/>
    </xf>
    <xf numFmtId="0" fontId="2" fillId="0" borderId="0" xfId="0" applyFont="1" applyAlignment="1">
      <alignment horizontal="center"/>
    </xf>
    <xf numFmtId="0" fontId="2" fillId="0" borderId="0" xfId="0" applyFont="1" applyAlignment="1">
      <alignment horizontal="right"/>
    </xf>
    <xf numFmtId="1" fontId="0" fillId="2" borderId="0" xfId="0" applyNumberFormat="1" applyFill="1" applyBorder="1" applyAlignment="1" applyProtection="1">
      <alignment horizontal="center"/>
      <protection locked="0"/>
    </xf>
    <xf numFmtId="1" fontId="0" fillId="4" borderId="0" xfId="0" applyNumberFormat="1" applyFill="1" applyBorder="1" applyAlignment="1" applyProtection="1">
      <alignment horizontal="center"/>
      <protection locked="0"/>
    </xf>
    <xf numFmtId="0" fontId="8" fillId="0" borderId="0" xfId="0" applyFont="1" applyProtection="1">
      <protection locked="0"/>
    </xf>
    <xf numFmtId="0" fontId="0" fillId="0" borderId="0" xfId="0" applyBorder="1" applyProtection="1"/>
    <xf numFmtId="0" fontId="4" fillId="0" borderId="3" xfId="0" applyFont="1" applyFill="1" applyBorder="1" applyAlignment="1">
      <alignment horizontal="left" wrapText="1"/>
    </xf>
    <xf numFmtId="0" fontId="4" fillId="0" borderId="0" xfId="0" applyFont="1" applyFill="1" applyAlignment="1">
      <alignment horizontal="left" wrapText="1"/>
    </xf>
    <xf numFmtId="0" fontId="8" fillId="0" borderId="0" xfId="0" applyFont="1"/>
    <xf numFmtId="0" fontId="12" fillId="0" borderId="0" xfId="0" applyFont="1"/>
    <xf numFmtId="9" fontId="0" fillId="2" borderId="0" xfId="1" applyNumberFormat="1" applyFont="1" applyFill="1" applyAlignment="1" applyProtection="1">
      <alignment horizontal="left"/>
      <protection locked="0"/>
    </xf>
    <xf numFmtId="1" fontId="0" fillId="0" borderId="0" xfId="0" applyNumberFormat="1" applyAlignment="1">
      <alignment horizontal="left"/>
    </xf>
    <xf numFmtId="0" fontId="13" fillId="0" borderId="0" xfId="0" applyFont="1" applyAlignment="1">
      <alignment horizontal="left"/>
    </xf>
  </cellXfs>
  <cellStyles count="4">
    <cellStyle name="Comma" xfId="1" builtinId="3"/>
    <cellStyle name="Hyperlink" xfId="3" builtinId="8"/>
    <cellStyle name="Normal" xfId="0" builtinId="0"/>
    <cellStyle name="Percent" xfId="2" builtinId="5"/>
  </cellStyles>
  <dxfs count="5">
    <dxf>
      <font>
        <color rgb="FFFF0000"/>
      </font>
    </dxf>
    <dxf>
      <fill>
        <patternFill>
          <bgColor rgb="FFFF0000"/>
        </patternFill>
      </fill>
    </dxf>
    <dxf>
      <fill>
        <patternFill>
          <bgColor rgb="FFFF0000"/>
        </patternFill>
      </fill>
    </dxf>
    <dxf>
      <fill>
        <patternFill>
          <bgColor rgb="FFFF0000"/>
        </patternFill>
      </fill>
    </dxf>
    <dxf>
      <protection locked="0"/>
    </dxf>
  </dxfs>
  <tableStyles count="0" defaultTableStyle="TableStyleMedium2" defaultPivotStyle="PivotStyleLight16"/>
  <colors>
    <mruColors>
      <color rgb="FFCCFF99"/>
      <color rgb="FF00CC66"/>
      <color rgb="FF00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ome!A1"/></Relationships>
</file>

<file path=xl/drawings/_rels/drawing2.xml.rels><?xml version="1.0" encoding="UTF-8" standalone="yes"?>
<Relationships xmlns="http://schemas.openxmlformats.org/package/2006/relationships"><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xdr:col>
      <xdr:colOff>1258647</xdr:colOff>
      <xdr:row>0</xdr:row>
      <xdr:rowOff>114299</xdr:rowOff>
    </xdr:from>
    <xdr:to>
      <xdr:col>2</xdr:col>
      <xdr:colOff>278804</xdr:colOff>
      <xdr:row>2</xdr:row>
      <xdr:rowOff>152399</xdr:rowOff>
    </xdr:to>
    <xdr:grpSp>
      <xdr:nvGrpSpPr>
        <xdr:cNvPr id="6" name="Group 5">
          <a:hlinkClick xmlns:r="http://schemas.openxmlformats.org/officeDocument/2006/relationships" r:id="rId1"/>
        </xdr:cNvPr>
        <xdr:cNvGrpSpPr/>
      </xdr:nvGrpSpPr>
      <xdr:grpSpPr>
        <a:xfrm>
          <a:off x="1487247" y="114299"/>
          <a:ext cx="629882" cy="400050"/>
          <a:chOff x="2010199" y="243840"/>
          <a:chExt cx="535339" cy="341019"/>
        </a:xfrm>
      </xdr:grpSpPr>
      <xdr:sp macro="" textlink="">
        <xdr:nvSpPr>
          <xdr:cNvPr id="2" name="Pentagon 1"/>
          <xdr:cNvSpPr/>
        </xdr:nvSpPr>
        <xdr:spPr>
          <a:xfrm rot="16200000">
            <a:off x="2076450" y="179070"/>
            <a:ext cx="297180" cy="426720"/>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TextBox 4"/>
          <xdr:cNvSpPr txBox="1"/>
        </xdr:nvSpPr>
        <xdr:spPr>
          <a:xfrm>
            <a:off x="2010199" y="320299"/>
            <a:ext cx="53533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solidFill>
                  <a:schemeClr val="bg1"/>
                </a:solidFill>
              </a:rPr>
              <a:t>Home</a:t>
            </a:r>
          </a:p>
        </xdr:txBody>
      </xdr:sp>
    </xdr:grpSp>
    <xdr:clientData/>
  </xdr:twoCellAnchor>
  <mc:AlternateContent xmlns:mc="http://schemas.openxmlformats.org/markup-compatibility/2006">
    <mc:Choice xmlns:a14="http://schemas.microsoft.com/office/drawing/2010/main" Requires="a14">
      <xdr:twoCellAnchor editAs="oneCell">
        <xdr:from>
          <xdr:col>3</xdr:col>
          <xdr:colOff>0</xdr:colOff>
          <xdr:row>20</xdr:row>
          <xdr:rowOff>104775</xdr:rowOff>
        </xdr:from>
        <xdr:to>
          <xdr:col>5</xdr:col>
          <xdr:colOff>552450</xdr:colOff>
          <xdr:row>22</xdr:row>
          <xdr:rowOff>19050</xdr:rowOff>
        </xdr:to>
        <xdr:sp macro="" textlink="">
          <xdr:nvSpPr>
            <xdr:cNvPr id="1025" name="CommandButton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590550</xdr:colOff>
          <xdr:row>22</xdr:row>
          <xdr:rowOff>104775</xdr:rowOff>
        </xdr:from>
        <xdr:to>
          <xdr:col>5</xdr:col>
          <xdr:colOff>542925</xdr:colOff>
          <xdr:row>24</xdr:row>
          <xdr:rowOff>19050</xdr:rowOff>
        </xdr:to>
        <xdr:sp macro="" textlink="">
          <xdr:nvSpPr>
            <xdr:cNvPr id="1026" name="CommandButton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24</xdr:row>
          <xdr:rowOff>152400</xdr:rowOff>
        </xdr:from>
        <xdr:to>
          <xdr:col>5</xdr:col>
          <xdr:colOff>542925</xdr:colOff>
          <xdr:row>26</xdr:row>
          <xdr:rowOff>57150</xdr:rowOff>
        </xdr:to>
        <xdr:sp macro="" textlink="">
          <xdr:nvSpPr>
            <xdr:cNvPr id="1027" name="CommandButton3"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5</xdr:row>
          <xdr:rowOff>114300</xdr:rowOff>
        </xdr:from>
        <xdr:to>
          <xdr:col>3</xdr:col>
          <xdr:colOff>438150</xdr:colOff>
          <xdr:row>7</xdr:row>
          <xdr:rowOff>38100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ALL Input AND Previous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171450</xdr:colOff>
          <xdr:row>24</xdr:row>
          <xdr:rowOff>133350</xdr:rowOff>
        </xdr:from>
        <xdr:to>
          <xdr:col>13</xdr:col>
          <xdr:colOff>9525</xdr:colOff>
          <xdr:row>26</xdr:row>
          <xdr:rowOff>38100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Previous Results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60960</xdr:colOff>
      <xdr:row>0</xdr:row>
      <xdr:rowOff>60960</xdr:rowOff>
    </xdr:from>
    <xdr:to>
      <xdr:col>1</xdr:col>
      <xdr:colOff>7620</xdr:colOff>
      <xdr:row>2</xdr:row>
      <xdr:rowOff>13100</xdr:rowOff>
    </xdr:to>
    <xdr:grpSp>
      <xdr:nvGrpSpPr>
        <xdr:cNvPr id="2" name="Group 1">
          <a:hlinkClick xmlns:r="http://schemas.openxmlformats.org/officeDocument/2006/relationships" r:id="rId1"/>
        </xdr:cNvPr>
        <xdr:cNvGrpSpPr/>
      </xdr:nvGrpSpPr>
      <xdr:grpSpPr>
        <a:xfrm>
          <a:off x="60960" y="60960"/>
          <a:ext cx="556260" cy="333140"/>
          <a:chOff x="1965960" y="243840"/>
          <a:chExt cx="535339" cy="317900"/>
        </a:xfrm>
      </xdr:grpSpPr>
      <xdr:sp macro="" textlink="">
        <xdr:nvSpPr>
          <xdr:cNvPr id="3" name="Pentagon 2"/>
          <xdr:cNvSpPr/>
        </xdr:nvSpPr>
        <xdr:spPr>
          <a:xfrm rot="16200000">
            <a:off x="2076450" y="179070"/>
            <a:ext cx="297180" cy="426720"/>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xdr:cNvSpPr txBox="1"/>
        </xdr:nvSpPr>
        <xdr:spPr>
          <a:xfrm>
            <a:off x="1965960" y="297180"/>
            <a:ext cx="53533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solidFill>
                  <a:schemeClr val="bg1"/>
                </a:solidFill>
              </a:rPr>
              <a:t>Home</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60960</xdr:colOff>
      <xdr:row>0</xdr:row>
      <xdr:rowOff>91440</xdr:rowOff>
    </xdr:from>
    <xdr:to>
      <xdr:col>0</xdr:col>
      <xdr:colOff>617220</xdr:colOff>
      <xdr:row>2</xdr:row>
      <xdr:rowOff>43580</xdr:rowOff>
    </xdr:to>
    <xdr:grpSp>
      <xdr:nvGrpSpPr>
        <xdr:cNvPr id="2" name="Group 1">
          <a:hlinkClick xmlns:r="http://schemas.openxmlformats.org/officeDocument/2006/relationships" r:id="rId1"/>
        </xdr:cNvPr>
        <xdr:cNvGrpSpPr/>
      </xdr:nvGrpSpPr>
      <xdr:grpSpPr>
        <a:xfrm>
          <a:off x="60960" y="91440"/>
          <a:ext cx="556260" cy="333140"/>
          <a:chOff x="1965960" y="243840"/>
          <a:chExt cx="535339" cy="317900"/>
        </a:xfrm>
      </xdr:grpSpPr>
      <xdr:sp macro="" textlink="">
        <xdr:nvSpPr>
          <xdr:cNvPr id="3" name="Pentagon 2"/>
          <xdr:cNvSpPr/>
        </xdr:nvSpPr>
        <xdr:spPr>
          <a:xfrm rot="16200000">
            <a:off x="2076450" y="179070"/>
            <a:ext cx="297180" cy="426720"/>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xdr:cNvSpPr txBox="1"/>
        </xdr:nvSpPr>
        <xdr:spPr>
          <a:xfrm>
            <a:off x="1965960" y="297180"/>
            <a:ext cx="53533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solidFill>
                  <a:schemeClr val="bg1"/>
                </a:solidFill>
              </a:rPr>
              <a:t>Home</a:t>
            </a:r>
          </a:p>
        </xdr:txBody>
      </xdr:sp>
    </xdr:grpSp>
    <xdr:clientData/>
  </xdr:twoCellAnchor>
  <mc:AlternateContent xmlns:mc="http://schemas.openxmlformats.org/markup-compatibility/2006">
    <mc:Choice xmlns:a14="http://schemas.microsoft.com/office/drawing/2010/main" Requires="a14">
      <xdr:twoCellAnchor>
        <xdr:from>
          <xdr:col>1</xdr:col>
          <xdr:colOff>95250</xdr:colOff>
          <xdr:row>0</xdr:row>
          <xdr:rowOff>133350</xdr:rowOff>
        </xdr:from>
        <xdr:to>
          <xdr:col>1</xdr:col>
          <xdr:colOff>1409700</xdr:colOff>
          <xdr:row>2</xdr:row>
          <xdr:rowOff>57150</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Types List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60960</xdr:colOff>
      <xdr:row>0</xdr:row>
      <xdr:rowOff>91440</xdr:rowOff>
    </xdr:from>
    <xdr:to>
      <xdr:col>0</xdr:col>
      <xdr:colOff>617220</xdr:colOff>
      <xdr:row>2</xdr:row>
      <xdr:rowOff>43580</xdr:rowOff>
    </xdr:to>
    <xdr:grpSp>
      <xdr:nvGrpSpPr>
        <xdr:cNvPr id="2" name="Group 1">
          <a:hlinkClick xmlns:r="http://schemas.openxmlformats.org/officeDocument/2006/relationships" r:id="rId1"/>
        </xdr:cNvPr>
        <xdr:cNvGrpSpPr/>
      </xdr:nvGrpSpPr>
      <xdr:grpSpPr>
        <a:xfrm>
          <a:off x="60960" y="91440"/>
          <a:ext cx="556260" cy="333140"/>
          <a:chOff x="1965960" y="243840"/>
          <a:chExt cx="535339" cy="317900"/>
        </a:xfrm>
      </xdr:grpSpPr>
      <xdr:sp macro="" textlink="">
        <xdr:nvSpPr>
          <xdr:cNvPr id="3" name="Pentagon 2"/>
          <xdr:cNvSpPr/>
        </xdr:nvSpPr>
        <xdr:spPr>
          <a:xfrm rot="16200000">
            <a:off x="2076450" y="179070"/>
            <a:ext cx="297180" cy="426720"/>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xdr:cNvSpPr txBox="1"/>
        </xdr:nvSpPr>
        <xdr:spPr>
          <a:xfrm>
            <a:off x="1965960" y="297180"/>
            <a:ext cx="53533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solidFill>
                  <a:schemeClr val="bg1"/>
                </a:solidFill>
              </a:rPr>
              <a:t>Home</a:t>
            </a:r>
          </a:p>
        </xdr:txBody>
      </xdr:sp>
    </xdr:grpSp>
    <xdr:clientData/>
  </xdr:twoCellAnchor>
  <mc:AlternateContent xmlns:mc="http://schemas.openxmlformats.org/markup-compatibility/2006">
    <mc:Choice xmlns:a14="http://schemas.microsoft.com/office/drawing/2010/main" Requires="a14">
      <xdr:twoCellAnchor>
        <xdr:from>
          <xdr:col>1</xdr:col>
          <xdr:colOff>57150</xdr:colOff>
          <xdr:row>0</xdr:row>
          <xdr:rowOff>104775</xdr:rowOff>
        </xdr:from>
        <xdr:to>
          <xdr:col>1</xdr:col>
          <xdr:colOff>1352550</xdr:colOff>
          <xdr:row>2</xdr:row>
          <xdr:rowOff>28575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Worker Levels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91440</xdr:colOff>
      <xdr:row>0</xdr:row>
      <xdr:rowOff>114300</xdr:rowOff>
    </xdr:from>
    <xdr:to>
      <xdr:col>0</xdr:col>
      <xdr:colOff>626779</xdr:colOff>
      <xdr:row>2</xdr:row>
      <xdr:rowOff>66440</xdr:rowOff>
    </xdr:to>
    <xdr:grpSp>
      <xdr:nvGrpSpPr>
        <xdr:cNvPr id="5" name="Group 4">
          <a:hlinkClick xmlns:r="http://schemas.openxmlformats.org/officeDocument/2006/relationships" r:id="rId1"/>
        </xdr:cNvPr>
        <xdr:cNvGrpSpPr/>
      </xdr:nvGrpSpPr>
      <xdr:grpSpPr>
        <a:xfrm>
          <a:off x="91440" y="114300"/>
          <a:ext cx="535339" cy="333140"/>
          <a:chOff x="1965960" y="243840"/>
          <a:chExt cx="535339" cy="317900"/>
        </a:xfrm>
      </xdr:grpSpPr>
      <xdr:sp macro="" textlink="">
        <xdr:nvSpPr>
          <xdr:cNvPr id="6" name="Pentagon 5"/>
          <xdr:cNvSpPr/>
        </xdr:nvSpPr>
        <xdr:spPr>
          <a:xfrm rot="16200000">
            <a:off x="2076450" y="179070"/>
            <a:ext cx="297180" cy="426720"/>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TextBox 6"/>
          <xdr:cNvSpPr txBox="1"/>
        </xdr:nvSpPr>
        <xdr:spPr>
          <a:xfrm>
            <a:off x="1965960" y="297180"/>
            <a:ext cx="53533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solidFill>
                  <a:schemeClr val="bg1"/>
                </a:solidFill>
              </a:rPr>
              <a:t>Home</a:t>
            </a:r>
          </a:p>
        </xdr:txBody>
      </xdr:sp>
    </xdr:grpSp>
    <xdr:clientData/>
  </xdr:twoCellAnchor>
  <mc:AlternateContent xmlns:mc="http://schemas.openxmlformats.org/markup-compatibility/2006">
    <mc:Choice xmlns:a14="http://schemas.microsoft.com/office/drawing/2010/main" Requires="a14">
      <xdr:twoCellAnchor>
        <xdr:from>
          <xdr:col>1</xdr:col>
          <xdr:colOff>123825</xdr:colOff>
          <xdr:row>0</xdr:row>
          <xdr:rowOff>133350</xdr:rowOff>
        </xdr:from>
        <xdr:to>
          <xdr:col>1</xdr:col>
          <xdr:colOff>1524000</xdr:colOff>
          <xdr:row>2</xdr:row>
          <xdr:rowOff>85725</xdr:rowOff>
        </xdr:to>
        <xdr:sp macro="" textlink="">
          <xdr:nvSpPr>
            <xdr:cNvPr id="5135" name="Button 15" hidden="1">
              <a:extLst>
                <a:ext uri="{63B3BB69-23CF-44E3-9099-C40C66FF867C}">
                  <a14:compatExt spid="_x0000_s513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Default Salaries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22860</xdr:colOff>
      <xdr:row>0</xdr:row>
      <xdr:rowOff>48260</xdr:rowOff>
    </xdr:from>
    <xdr:to>
      <xdr:col>0</xdr:col>
      <xdr:colOff>558800</xdr:colOff>
      <xdr:row>1</xdr:row>
      <xdr:rowOff>215900</xdr:rowOff>
    </xdr:to>
    <xdr:grpSp>
      <xdr:nvGrpSpPr>
        <xdr:cNvPr id="2" name="Group 1">
          <a:hlinkClick xmlns:r="http://schemas.openxmlformats.org/officeDocument/2006/relationships" r:id="rId1"/>
        </xdr:cNvPr>
        <xdr:cNvGrpSpPr/>
      </xdr:nvGrpSpPr>
      <xdr:grpSpPr>
        <a:xfrm>
          <a:off x="22860" y="48260"/>
          <a:ext cx="535940" cy="348615"/>
          <a:chOff x="1965960" y="243840"/>
          <a:chExt cx="535339" cy="297180"/>
        </a:xfrm>
      </xdr:grpSpPr>
      <xdr:sp macro="" textlink="">
        <xdr:nvSpPr>
          <xdr:cNvPr id="3" name="Pentagon 2"/>
          <xdr:cNvSpPr/>
        </xdr:nvSpPr>
        <xdr:spPr>
          <a:xfrm rot="16200000">
            <a:off x="2076450" y="179070"/>
            <a:ext cx="297180" cy="426720"/>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xdr:cNvSpPr txBox="1"/>
        </xdr:nvSpPr>
        <xdr:spPr>
          <a:xfrm>
            <a:off x="1965960" y="297180"/>
            <a:ext cx="535339" cy="2050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solidFill>
                  <a:schemeClr val="bg1"/>
                </a:solidFill>
              </a:rPr>
              <a:t>Home</a:t>
            </a:r>
          </a:p>
        </xdr:txBody>
      </xdr:sp>
    </xdr:grpSp>
    <xdr:clientData/>
  </xdr:twoCellAnchor>
  <mc:AlternateContent xmlns:mc="http://schemas.openxmlformats.org/markup-compatibility/2006">
    <mc:Choice xmlns:a14="http://schemas.microsoft.com/office/drawing/2010/main" Requires="a14">
      <xdr:twoCellAnchor>
        <xdr:from>
          <xdr:col>1</xdr:col>
          <xdr:colOff>171450</xdr:colOff>
          <xdr:row>0</xdr:row>
          <xdr:rowOff>76200</xdr:rowOff>
        </xdr:from>
        <xdr:to>
          <xdr:col>1</xdr:col>
          <xdr:colOff>1171575</xdr:colOff>
          <xdr:row>2</xdr:row>
          <xdr:rowOff>19050</xdr:rowOff>
        </xdr:to>
        <xdr:sp macro="" textlink="">
          <xdr:nvSpPr>
            <xdr:cNvPr id="3080" name="Button 8" hidden="1">
              <a:extLst>
                <a:ext uri="{63B3BB69-23CF-44E3-9099-C40C66FF867C}">
                  <a14:compatExt spid="_x0000_s308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0</xdr:row>
          <xdr:rowOff>47625</xdr:rowOff>
        </xdr:from>
        <xdr:to>
          <xdr:col>5</xdr:col>
          <xdr:colOff>1190625</xdr:colOff>
          <xdr:row>2</xdr:row>
          <xdr:rowOff>28575</xdr:rowOff>
        </xdr:to>
        <xdr:sp macro="" textlink="">
          <xdr:nvSpPr>
            <xdr:cNvPr id="3081" name="Button 9" hidden="1">
              <a:extLst>
                <a:ext uri="{63B3BB69-23CF-44E3-9099-C40C66FF867C}">
                  <a14:compatExt spid="_x0000_s30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Only Clear Demand and Budgets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60960</xdr:colOff>
      <xdr:row>0</xdr:row>
      <xdr:rowOff>99060</xdr:rowOff>
    </xdr:from>
    <xdr:to>
      <xdr:col>0</xdr:col>
      <xdr:colOff>596299</xdr:colOff>
      <xdr:row>2</xdr:row>
      <xdr:rowOff>51200</xdr:rowOff>
    </xdr:to>
    <xdr:grpSp>
      <xdr:nvGrpSpPr>
        <xdr:cNvPr id="2" name="Group 1">
          <a:hlinkClick xmlns:r="http://schemas.openxmlformats.org/officeDocument/2006/relationships" r:id="rId1"/>
        </xdr:cNvPr>
        <xdr:cNvGrpSpPr/>
      </xdr:nvGrpSpPr>
      <xdr:grpSpPr>
        <a:xfrm>
          <a:off x="60960" y="99060"/>
          <a:ext cx="525814" cy="333140"/>
          <a:chOff x="1965960" y="243840"/>
          <a:chExt cx="535339" cy="317900"/>
        </a:xfrm>
      </xdr:grpSpPr>
      <xdr:sp macro="" textlink="">
        <xdr:nvSpPr>
          <xdr:cNvPr id="3" name="Pentagon 2"/>
          <xdr:cNvSpPr/>
        </xdr:nvSpPr>
        <xdr:spPr>
          <a:xfrm rot="16200000">
            <a:off x="2076450" y="179070"/>
            <a:ext cx="297180" cy="426720"/>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xdr:cNvSpPr txBox="1"/>
        </xdr:nvSpPr>
        <xdr:spPr>
          <a:xfrm>
            <a:off x="1965960" y="297180"/>
            <a:ext cx="53533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solidFill>
                  <a:schemeClr val="bg1"/>
                </a:solidFill>
              </a:rPr>
              <a:t>Home</a:t>
            </a:r>
          </a:p>
        </xdr:txBody>
      </xdr:sp>
    </xdr:grpSp>
    <xdr:clientData/>
  </xdr:twoCellAnchor>
  <mc:AlternateContent xmlns:mc="http://schemas.openxmlformats.org/markup-compatibility/2006">
    <mc:Choice xmlns:a14="http://schemas.microsoft.com/office/drawing/2010/main" Requires="a14">
      <xdr:twoCellAnchor>
        <xdr:from>
          <xdr:col>4</xdr:col>
          <xdr:colOff>57150</xdr:colOff>
          <xdr:row>0</xdr:row>
          <xdr:rowOff>38100</xdr:rowOff>
        </xdr:from>
        <xdr:to>
          <xdr:col>9</xdr:col>
          <xdr:colOff>371475</xdr:colOff>
          <xdr:row>2</xdr:row>
          <xdr:rowOff>76200</xdr:rowOff>
        </xdr:to>
        <xdr:sp macro="" textlink="">
          <xdr:nvSpPr>
            <xdr:cNvPr id="7178" name="Button 10" hidden="1">
              <a:extLst>
                <a:ext uri="{63B3BB69-23CF-44E3-9099-C40C66FF867C}">
                  <a14:compatExt spid="_x0000_s717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Click IF they are the same locations than in worksheet "Demand 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xdr:colOff>
          <xdr:row>0</xdr:row>
          <xdr:rowOff>133350</xdr:rowOff>
        </xdr:from>
        <xdr:to>
          <xdr:col>1</xdr:col>
          <xdr:colOff>2343150</xdr:colOff>
          <xdr:row>2</xdr:row>
          <xdr:rowOff>57150</xdr:rowOff>
        </xdr:to>
        <xdr:sp macro="" textlink="">
          <xdr:nvSpPr>
            <xdr:cNvPr id="7179" name="Button 11" hidden="1">
              <a:extLst>
                <a:ext uri="{63B3BB69-23CF-44E3-9099-C40C66FF867C}">
                  <a14:compatExt spid="_x0000_s717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Study Locations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45720</xdr:rowOff>
    </xdr:from>
    <xdr:to>
      <xdr:col>0</xdr:col>
      <xdr:colOff>573439</xdr:colOff>
      <xdr:row>1</xdr:row>
      <xdr:rowOff>180740</xdr:rowOff>
    </xdr:to>
    <xdr:grpSp>
      <xdr:nvGrpSpPr>
        <xdr:cNvPr id="2" name="Group 1">
          <a:hlinkClick xmlns:r="http://schemas.openxmlformats.org/officeDocument/2006/relationships" r:id="rId1"/>
        </xdr:cNvPr>
        <xdr:cNvGrpSpPr/>
      </xdr:nvGrpSpPr>
      <xdr:grpSpPr>
        <a:xfrm>
          <a:off x="38100" y="45720"/>
          <a:ext cx="535339" cy="325520"/>
          <a:chOff x="1965960" y="243840"/>
          <a:chExt cx="535339" cy="317900"/>
        </a:xfrm>
      </xdr:grpSpPr>
      <xdr:sp macro="" textlink="">
        <xdr:nvSpPr>
          <xdr:cNvPr id="3" name="Pentagon 2"/>
          <xdr:cNvSpPr/>
        </xdr:nvSpPr>
        <xdr:spPr>
          <a:xfrm rot="16200000">
            <a:off x="2076450" y="179070"/>
            <a:ext cx="297180" cy="426720"/>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xdr:cNvSpPr txBox="1"/>
        </xdr:nvSpPr>
        <xdr:spPr>
          <a:xfrm>
            <a:off x="1965960" y="297180"/>
            <a:ext cx="53533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solidFill>
                  <a:schemeClr val="bg1"/>
                </a:solidFill>
              </a:rPr>
              <a:t>Home</a:t>
            </a:r>
          </a:p>
        </xdr:txBody>
      </xdr:sp>
    </xdr:grpSp>
    <xdr:clientData/>
  </xdr:twoCellAnchor>
  <mc:AlternateContent xmlns:mc="http://schemas.openxmlformats.org/markup-compatibility/2006">
    <mc:Choice xmlns:a14="http://schemas.microsoft.com/office/drawing/2010/main" Requires="a14">
      <xdr:twoCellAnchor>
        <xdr:from>
          <xdr:col>1</xdr:col>
          <xdr:colOff>133350</xdr:colOff>
          <xdr:row>0</xdr:row>
          <xdr:rowOff>142875</xdr:rowOff>
        </xdr:from>
        <xdr:to>
          <xdr:col>1</xdr:col>
          <xdr:colOff>1628775</xdr:colOff>
          <xdr:row>2</xdr:row>
          <xdr:rowOff>76200</xdr:rowOff>
        </xdr:to>
        <xdr:sp macro="" textlink="">
          <xdr:nvSpPr>
            <xdr:cNvPr id="12314" name="Button 26" hidden="1">
              <a:extLst>
                <a:ext uri="{63B3BB69-23CF-44E3-9099-C40C66FF867C}">
                  <a14:compatExt spid="_x0000_s123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Lookup Table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83820</xdr:rowOff>
    </xdr:from>
    <xdr:to>
      <xdr:col>0</xdr:col>
      <xdr:colOff>535339</xdr:colOff>
      <xdr:row>2</xdr:row>
      <xdr:rowOff>35960</xdr:rowOff>
    </xdr:to>
    <xdr:grpSp>
      <xdr:nvGrpSpPr>
        <xdr:cNvPr id="2" name="Group 1">
          <a:hlinkClick xmlns:r="http://schemas.openxmlformats.org/officeDocument/2006/relationships" r:id="rId1"/>
        </xdr:cNvPr>
        <xdr:cNvGrpSpPr/>
      </xdr:nvGrpSpPr>
      <xdr:grpSpPr>
        <a:xfrm>
          <a:off x="0" y="83820"/>
          <a:ext cx="535339" cy="333140"/>
          <a:chOff x="1965960" y="243840"/>
          <a:chExt cx="535339" cy="317900"/>
        </a:xfrm>
      </xdr:grpSpPr>
      <xdr:sp macro="" textlink="">
        <xdr:nvSpPr>
          <xdr:cNvPr id="3" name="Pentagon 2"/>
          <xdr:cNvSpPr/>
        </xdr:nvSpPr>
        <xdr:spPr>
          <a:xfrm rot="16200000">
            <a:off x="2076450" y="179070"/>
            <a:ext cx="297180" cy="426720"/>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xdr:cNvSpPr txBox="1"/>
        </xdr:nvSpPr>
        <xdr:spPr>
          <a:xfrm>
            <a:off x="1965960" y="297180"/>
            <a:ext cx="53533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solidFill>
                  <a:schemeClr val="bg1"/>
                </a:solidFill>
              </a:rPr>
              <a:t>Home</a:t>
            </a:r>
          </a:p>
        </xdr:txBody>
      </xdr:sp>
    </xdr:grpSp>
    <xdr:clientData/>
  </xdr:twoCellAnchor>
  <mc:AlternateContent xmlns:mc="http://schemas.openxmlformats.org/markup-compatibility/2006">
    <mc:Choice xmlns:a14="http://schemas.microsoft.com/office/drawing/2010/main" Requires="a14">
      <xdr:twoCellAnchor>
        <xdr:from>
          <xdr:col>1</xdr:col>
          <xdr:colOff>95250</xdr:colOff>
          <xdr:row>1</xdr:row>
          <xdr:rowOff>57150</xdr:rowOff>
        </xdr:from>
        <xdr:to>
          <xdr:col>2</xdr:col>
          <xdr:colOff>1028700</xdr:colOff>
          <xdr:row>3</xdr:row>
          <xdr:rowOff>19050</xdr:rowOff>
        </xdr:to>
        <xdr:sp macro="" textlink="">
          <xdr:nvSpPr>
            <xdr:cNvPr id="6190" name="Button 46" hidden="1">
              <a:extLst>
                <a:ext uri="{63B3BB69-23CF-44E3-9099-C40C66FF867C}">
                  <a14:compatExt spid="_x0000_s619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Worker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28575</xdr:colOff>
          <xdr:row>0</xdr:row>
          <xdr:rowOff>19050</xdr:rowOff>
        </xdr:from>
        <xdr:to>
          <xdr:col>17</xdr:col>
          <xdr:colOff>561975</xdr:colOff>
          <xdr:row>1</xdr:row>
          <xdr:rowOff>133350</xdr:rowOff>
        </xdr:to>
        <xdr:sp macro="" textlink="">
          <xdr:nvSpPr>
            <xdr:cNvPr id="6196" name="CommandButton1" hidden="1">
              <a:extLst>
                <a:ext uri="{63B3BB69-23CF-44E3-9099-C40C66FF867C}">
                  <a14:compatExt spid="_x0000_s6196"/>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60960</xdr:colOff>
      <xdr:row>0</xdr:row>
      <xdr:rowOff>35560</xdr:rowOff>
    </xdr:from>
    <xdr:to>
      <xdr:col>0</xdr:col>
      <xdr:colOff>596299</xdr:colOff>
      <xdr:row>1</xdr:row>
      <xdr:rowOff>165500</xdr:rowOff>
    </xdr:to>
    <xdr:grpSp>
      <xdr:nvGrpSpPr>
        <xdr:cNvPr id="2" name="Group 1">
          <a:hlinkClick xmlns:r="http://schemas.openxmlformats.org/officeDocument/2006/relationships" r:id="rId1"/>
        </xdr:cNvPr>
        <xdr:cNvGrpSpPr/>
      </xdr:nvGrpSpPr>
      <xdr:grpSpPr>
        <a:xfrm>
          <a:off x="60960" y="35560"/>
          <a:ext cx="525814" cy="310915"/>
          <a:chOff x="1965960" y="243840"/>
          <a:chExt cx="535339" cy="317900"/>
        </a:xfrm>
      </xdr:grpSpPr>
      <xdr:sp macro="" textlink="">
        <xdr:nvSpPr>
          <xdr:cNvPr id="3" name="Pentagon 2"/>
          <xdr:cNvSpPr/>
        </xdr:nvSpPr>
        <xdr:spPr>
          <a:xfrm rot="16200000">
            <a:off x="2076450" y="179070"/>
            <a:ext cx="297180" cy="426720"/>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xdr:cNvSpPr txBox="1"/>
        </xdr:nvSpPr>
        <xdr:spPr>
          <a:xfrm>
            <a:off x="1965960" y="297180"/>
            <a:ext cx="53533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solidFill>
                  <a:schemeClr val="bg1"/>
                </a:solidFill>
              </a:rPr>
              <a:t>Home</a:t>
            </a:r>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22860</xdr:colOff>
      <xdr:row>0</xdr:row>
      <xdr:rowOff>30480</xdr:rowOff>
    </xdr:from>
    <xdr:to>
      <xdr:col>0</xdr:col>
      <xdr:colOff>558199</xdr:colOff>
      <xdr:row>1</xdr:row>
      <xdr:rowOff>165500</xdr:rowOff>
    </xdr:to>
    <xdr:grpSp>
      <xdr:nvGrpSpPr>
        <xdr:cNvPr id="2" name="Group 1">
          <a:hlinkClick xmlns:r="http://schemas.openxmlformats.org/officeDocument/2006/relationships" r:id="rId1"/>
        </xdr:cNvPr>
        <xdr:cNvGrpSpPr/>
      </xdr:nvGrpSpPr>
      <xdr:grpSpPr>
        <a:xfrm>
          <a:off x="22860" y="30480"/>
          <a:ext cx="535339" cy="325520"/>
          <a:chOff x="1965960" y="243840"/>
          <a:chExt cx="535339" cy="317900"/>
        </a:xfrm>
      </xdr:grpSpPr>
      <xdr:sp macro="" textlink="">
        <xdr:nvSpPr>
          <xdr:cNvPr id="3" name="Pentagon 2"/>
          <xdr:cNvSpPr/>
        </xdr:nvSpPr>
        <xdr:spPr>
          <a:xfrm rot="16200000">
            <a:off x="2076450" y="179070"/>
            <a:ext cx="297180" cy="426720"/>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xdr:cNvSpPr txBox="1"/>
        </xdr:nvSpPr>
        <xdr:spPr>
          <a:xfrm>
            <a:off x="1965960" y="297180"/>
            <a:ext cx="53533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solidFill>
                  <a:schemeClr val="bg1"/>
                </a:solidFill>
              </a:rPr>
              <a:t>Home</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73660</xdr:colOff>
      <xdr:row>0</xdr:row>
      <xdr:rowOff>60960</xdr:rowOff>
    </xdr:from>
    <xdr:to>
      <xdr:col>0</xdr:col>
      <xdr:colOff>608999</xdr:colOff>
      <xdr:row>2</xdr:row>
      <xdr:rowOff>13100</xdr:rowOff>
    </xdr:to>
    <xdr:grpSp>
      <xdr:nvGrpSpPr>
        <xdr:cNvPr id="2" name="Group 1">
          <a:hlinkClick xmlns:r="http://schemas.openxmlformats.org/officeDocument/2006/relationships" r:id="rId1"/>
        </xdr:cNvPr>
        <xdr:cNvGrpSpPr/>
      </xdr:nvGrpSpPr>
      <xdr:grpSpPr>
        <a:xfrm>
          <a:off x="73660" y="60960"/>
          <a:ext cx="516289" cy="323615"/>
          <a:chOff x="1965960" y="243840"/>
          <a:chExt cx="535339" cy="317900"/>
        </a:xfrm>
      </xdr:grpSpPr>
      <xdr:sp macro="" textlink="">
        <xdr:nvSpPr>
          <xdr:cNvPr id="3" name="Pentagon 2"/>
          <xdr:cNvSpPr/>
        </xdr:nvSpPr>
        <xdr:spPr>
          <a:xfrm rot="16200000">
            <a:off x="2076450" y="179070"/>
            <a:ext cx="297180" cy="426720"/>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xdr:cNvSpPr txBox="1"/>
        </xdr:nvSpPr>
        <xdr:spPr>
          <a:xfrm>
            <a:off x="1965960" y="297180"/>
            <a:ext cx="53533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solidFill>
                  <a:schemeClr val="bg1"/>
                </a:solidFill>
              </a:rPr>
              <a:t>Home</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38100</xdr:colOff>
      <xdr:row>0</xdr:row>
      <xdr:rowOff>68580</xdr:rowOff>
    </xdr:from>
    <xdr:to>
      <xdr:col>0</xdr:col>
      <xdr:colOff>573439</xdr:colOff>
      <xdr:row>2</xdr:row>
      <xdr:rowOff>20720</xdr:rowOff>
    </xdr:to>
    <xdr:grpSp>
      <xdr:nvGrpSpPr>
        <xdr:cNvPr id="5" name="Group 4">
          <a:hlinkClick xmlns:r="http://schemas.openxmlformats.org/officeDocument/2006/relationships" r:id="rId1"/>
        </xdr:cNvPr>
        <xdr:cNvGrpSpPr/>
      </xdr:nvGrpSpPr>
      <xdr:grpSpPr>
        <a:xfrm>
          <a:off x="38100" y="68580"/>
          <a:ext cx="535339" cy="317900"/>
          <a:chOff x="1965960" y="243840"/>
          <a:chExt cx="535339" cy="317900"/>
        </a:xfrm>
      </xdr:grpSpPr>
      <xdr:sp macro="" textlink="">
        <xdr:nvSpPr>
          <xdr:cNvPr id="6" name="Pentagon 5"/>
          <xdr:cNvSpPr/>
        </xdr:nvSpPr>
        <xdr:spPr>
          <a:xfrm rot="16200000">
            <a:off x="2076450" y="179070"/>
            <a:ext cx="297180" cy="426720"/>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TextBox 6"/>
          <xdr:cNvSpPr txBox="1"/>
        </xdr:nvSpPr>
        <xdr:spPr>
          <a:xfrm>
            <a:off x="1965960" y="297180"/>
            <a:ext cx="53533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solidFill>
                  <a:schemeClr val="bg1"/>
                </a:solidFill>
              </a:rPr>
              <a:t>Home</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71120</xdr:colOff>
      <xdr:row>0</xdr:row>
      <xdr:rowOff>33020</xdr:rowOff>
    </xdr:from>
    <xdr:to>
      <xdr:col>0</xdr:col>
      <xdr:colOff>606459</xdr:colOff>
      <xdr:row>1</xdr:row>
      <xdr:rowOff>162960</xdr:rowOff>
    </xdr:to>
    <xdr:grpSp>
      <xdr:nvGrpSpPr>
        <xdr:cNvPr id="2" name="Group 1">
          <a:hlinkClick xmlns:r="http://schemas.openxmlformats.org/officeDocument/2006/relationships" r:id="rId1"/>
        </xdr:cNvPr>
        <xdr:cNvGrpSpPr/>
      </xdr:nvGrpSpPr>
      <xdr:grpSpPr>
        <a:xfrm>
          <a:off x="71120" y="33020"/>
          <a:ext cx="535339" cy="312820"/>
          <a:chOff x="1965960" y="243840"/>
          <a:chExt cx="535339" cy="317900"/>
        </a:xfrm>
      </xdr:grpSpPr>
      <xdr:sp macro="" textlink="">
        <xdr:nvSpPr>
          <xdr:cNvPr id="3" name="Pentagon 2"/>
          <xdr:cNvSpPr/>
        </xdr:nvSpPr>
        <xdr:spPr>
          <a:xfrm rot="16200000">
            <a:off x="2076450" y="179070"/>
            <a:ext cx="297180" cy="426720"/>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xdr:cNvSpPr txBox="1"/>
        </xdr:nvSpPr>
        <xdr:spPr>
          <a:xfrm>
            <a:off x="1965960" y="297180"/>
            <a:ext cx="53533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solidFill>
                  <a:schemeClr val="bg1"/>
                </a:solidFill>
              </a:rPr>
              <a:t>Home</a:t>
            </a:r>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33020</xdr:colOff>
      <xdr:row>0</xdr:row>
      <xdr:rowOff>33020</xdr:rowOff>
    </xdr:from>
    <xdr:to>
      <xdr:col>0</xdr:col>
      <xdr:colOff>568359</xdr:colOff>
      <xdr:row>1</xdr:row>
      <xdr:rowOff>162960</xdr:rowOff>
    </xdr:to>
    <xdr:grpSp>
      <xdr:nvGrpSpPr>
        <xdr:cNvPr id="2" name="Group 1">
          <a:hlinkClick xmlns:r="http://schemas.openxmlformats.org/officeDocument/2006/relationships" r:id="rId1"/>
        </xdr:cNvPr>
        <xdr:cNvGrpSpPr/>
      </xdr:nvGrpSpPr>
      <xdr:grpSpPr>
        <a:xfrm>
          <a:off x="33020" y="33020"/>
          <a:ext cx="535339" cy="312820"/>
          <a:chOff x="1965960" y="243840"/>
          <a:chExt cx="535339" cy="317900"/>
        </a:xfrm>
      </xdr:grpSpPr>
      <xdr:sp macro="" textlink="">
        <xdr:nvSpPr>
          <xdr:cNvPr id="3" name="Pentagon 2"/>
          <xdr:cNvSpPr/>
        </xdr:nvSpPr>
        <xdr:spPr>
          <a:xfrm rot="16200000">
            <a:off x="2076450" y="179070"/>
            <a:ext cx="297180" cy="426720"/>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xdr:cNvSpPr txBox="1"/>
        </xdr:nvSpPr>
        <xdr:spPr>
          <a:xfrm>
            <a:off x="1965960" y="297180"/>
            <a:ext cx="53533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solidFill>
                  <a:schemeClr val="bg1"/>
                </a:solidFill>
              </a:rPr>
              <a:t>Home</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76200</xdr:colOff>
      <xdr:row>0</xdr:row>
      <xdr:rowOff>38100</xdr:rowOff>
    </xdr:from>
    <xdr:to>
      <xdr:col>0</xdr:col>
      <xdr:colOff>611539</xdr:colOff>
      <xdr:row>1</xdr:row>
      <xdr:rowOff>173120</xdr:rowOff>
    </xdr:to>
    <xdr:grpSp>
      <xdr:nvGrpSpPr>
        <xdr:cNvPr id="2" name="Group 1">
          <a:hlinkClick xmlns:r="http://schemas.openxmlformats.org/officeDocument/2006/relationships" r:id="rId1"/>
        </xdr:cNvPr>
        <xdr:cNvGrpSpPr/>
      </xdr:nvGrpSpPr>
      <xdr:grpSpPr>
        <a:xfrm>
          <a:off x="76200" y="38100"/>
          <a:ext cx="535339" cy="317900"/>
          <a:chOff x="1965960" y="243840"/>
          <a:chExt cx="535339" cy="317900"/>
        </a:xfrm>
      </xdr:grpSpPr>
      <xdr:sp macro="" textlink="">
        <xdr:nvSpPr>
          <xdr:cNvPr id="3" name="Pentagon 2"/>
          <xdr:cNvSpPr/>
        </xdr:nvSpPr>
        <xdr:spPr>
          <a:xfrm rot="16200000">
            <a:off x="2076450" y="179070"/>
            <a:ext cx="297180" cy="426720"/>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xdr:cNvSpPr txBox="1"/>
        </xdr:nvSpPr>
        <xdr:spPr>
          <a:xfrm>
            <a:off x="1965960" y="297180"/>
            <a:ext cx="53533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solidFill>
                  <a:schemeClr val="bg1"/>
                </a:solidFill>
              </a:rPr>
              <a:t>Home</a:t>
            </a: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onica" refreshedDate="42068.736870601853" createdVersion="4" refreshedVersion="4" minRefreshableVersion="3" recordCount="2001">
  <cacheSource type="worksheet">
    <worksheetSource ref="B4:Z5000" sheet="Workers Assignments"/>
  </cacheSource>
  <cacheFields count="25">
    <cacheField name="NUIT" numFmtId="0">
      <sharedItems containsBlank="1" containsMixedTypes="1" containsNumber="1" containsInteger="1" minValue="123456789" maxValue="123457870"/>
    </cacheField>
    <cacheField name="Name" numFmtId="0">
      <sharedItems containsBlank="1"/>
    </cacheField>
    <cacheField name="Location Assignment" numFmtId="0">
      <sharedItems containsBlank="1" count="23">
        <s v="Gaza"/>
        <s v="Maputo-Cidade"/>
        <s v="Inhambane"/>
        <s v="Nampula"/>
        <s v="Sofala"/>
        <s v="Niassa"/>
        <s v="Manica"/>
        <s v="Tete"/>
        <m/>
        <s v="Zambezia"/>
        <s v="Cabo Delgado"/>
        <s v="HCM"/>
        <s v="Maputo-Província"/>
        <s v="Maputo Província" u="1"/>
        <s v="Formula4" f="1"/>
        <s v="Maputo - HCM" u="1"/>
        <s v="Formula3" f="1"/>
        <s v="Maputo Cidade" u="1"/>
        <s v="Surplus Location" u="1"/>
        <s v="Formula2" f="1"/>
        <s v="Orgao Central" u="1"/>
        <s v="Formula1" f="1"/>
        <s v="Zambézia" u="1"/>
      </sharedItems>
    </cacheField>
    <cacheField name="Preference " numFmtId="0">
      <sharedItems containsString="0" containsBlank="1" containsNumber="1" containsInteger="1" minValue="1" maxValue="3"/>
    </cacheField>
    <cacheField name="Preference Weight" numFmtId="0">
      <sharedItems containsString="0" containsBlank="1" containsNumber="1" containsInteger="1" minValue="1" maxValue="3"/>
    </cacheField>
    <cacheField name="Gender" numFmtId="0">
      <sharedItems containsBlank="1"/>
    </cacheField>
    <cacheField name="Study Location" numFmtId="0">
      <sharedItems containsBlank="1" count="11">
        <s v="Gaza"/>
        <s v=""/>
        <s v="Manica"/>
        <s v="Niassa"/>
        <s v="Inhambane"/>
        <s v="Zambezia"/>
        <s v="Nampula"/>
        <s v="Tete"/>
        <s v="Sofala"/>
        <s v="Maputo-Cidade"/>
        <m/>
      </sharedItems>
    </cacheField>
    <cacheField name="Locations Pair" numFmtId="0">
      <sharedItems containsBlank="1"/>
    </cacheField>
    <cacheField name="Worker Coord. N" numFmtId="0">
      <sharedItems containsBlank="1" containsMixedTypes="1" containsNumber="1" minValue="-25.962961" maxValue="-11.891619"/>
    </cacheField>
    <cacheField name="Worker Coord. W" numFmtId="0">
      <sharedItems containsBlank="1" containsMixedTypes="1" containsNumber="1" minValue="32.582931000000002" maxValue="39.266970000000001"/>
    </cacheField>
    <cacheField name="Location Coord. N" numFmtId="0">
      <sharedItems containsBlank="1" containsMixedTypes="1" containsNumber="1" minValue="-25.970217999999999" maxValue="-11.767683"/>
    </cacheField>
    <cacheField name="Location Coord. W" numFmtId="0">
      <sharedItems containsBlank="1" containsMixedTypes="1" containsNumber="1" minValue="32.582931000000002" maxValue="39.460034"/>
    </cacheField>
    <cacheField name="Lat_1" numFmtId="0">
      <sharedItems containsBlank="1" containsMixedTypes="1" containsNumber="1" minValue="-0.45313915301687946" maxValue="-0.20754790494271558"/>
    </cacheField>
    <cacheField name="Lat_2" numFmtId="0">
      <sharedItems containsBlank="1" containsMixedTypes="1" containsNumber="1" minValue="-0.45326581156069667" maxValue="-0.2053848136809639"/>
    </cacheField>
    <cacheField name="Delta_Lat" numFmtId="0">
      <sharedItems containsBlank="1" containsMixedTypes="1" containsNumber="1" minValue="-0.20926359850401105" maxValue="0.24775433933591562"/>
    </cacheField>
    <cacheField name="Lon_1" numFmtId="0">
      <sharedItems containsBlank="1" containsMixedTypes="1" containsNumber="1" minValue="0.56867942590012854" maxValue="0.68533791378183773"/>
    </cacheField>
    <cacheField name="Lon_2" numFmtId="0">
      <sharedItems containsBlank="1" containsMixedTypes="1" containsNumber="1" minValue="0.56867942590012854" maxValue="0.68870751624890814"/>
    </cacheField>
    <cacheField name="Delta_Lon2" numFmtId="0">
      <sharedItems containsBlank="1" containsMixedTypes="1" containsNumber="1" minValue="-0.11656853361206149" maxValue="0.12002809034877958"/>
    </cacheField>
    <cacheField name="Var A" numFmtId="0">
      <sharedItems containsBlank="1" containsMixedTypes="1" containsNumber="1" minValue="0" maxValue="1.8433549242172696E-2"/>
    </cacheField>
    <cacheField name="Var C" numFmtId="0">
      <sharedItems containsBlank="1" containsMixedTypes="1" containsNumber="1" minValue="0" maxValue="0.27238165426696753"/>
    </cacheField>
    <cacheField name="Var D" numFmtId="0">
      <sharedItems containsBlank="1" containsMixedTypes="1" containsNumber="1" minValue="0" maxValue="1735.8882826433842"/>
    </cacheField>
    <cacheField name="Adjusted distance (km)" numFmtId="0">
      <sharedItems containsBlank="1" containsMixedTypes="1" containsNumber="1" minValue="0" maxValue="1735.8882826433842"/>
    </cacheField>
    <cacheField name="Worker Type" numFmtId="0">
      <sharedItems containsBlank="1" count="33">
        <s v="Enfermeiro Geral"/>
        <s v="Enfermeira Saude Materno Infantil C"/>
        <s v="Tecnico De Medicina Preventiva"/>
        <s v=""/>
        <s v="Tecnico De Laboratorio C"/>
        <s v="Enfermeira Saude Materno Infantil"/>
        <s v="Tecnico De Medicina"/>
        <s v="Agente De Medicina D"/>
        <s v="Tecnico De Farmacia"/>
        <s v="Tecnico De Odontoestomatologia"/>
        <s v="Tecnico De Radiologia"/>
        <s v="Tecnico De Medicina Fisica E Reabilitacao"/>
        <m/>
        <s v="Medico Generalista Interno De 2 A." u="1"/>
        <s v="Enfermeiras SMI" u="1"/>
        <s v="Técnicos de Físioterapia" u="1"/>
        <s v="Técnicos de Radiologia" u="1"/>
        <s v="Enfermeiros Gerais" u="1"/>
        <s v="Tecnico De Radiologia A" u="1"/>
        <s v="Técnicos de Medicina" u="1"/>
        <s v="Enfermeiro" u="1"/>
        <s v="Enfermeiro A" u="1"/>
        <s v="Agentes de Medicina" u="1"/>
        <s v="Técnicos Medicina Preventiva" u="1"/>
        <s v="Técnicos de Farmácia" u="1"/>
        <s v="Tecnico De Anestesiologia A" u="1"/>
        <s v="Tecnico De Nutricao" u="1"/>
        <s v="Técnico de Optometria A" u="1"/>
        <s v="Tecnico De Cirurgia A" u="1"/>
        <s v="Enfermeiras SMI C" u="1"/>
        <s v="Nutricionista A" u="1"/>
        <s v="Tecnico De Mecanica C" u="1"/>
        <s v="Farmaceutico A" u="1"/>
      </sharedItems>
    </cacheField>
    <cacheField name="Worker Level" numFmtId="0">
      <sharedItems containsBlank="1"/>
    </cacheField>
    <cacheField name="Salary (Original)" numFmtId="0">
      <sharedItems containsBlank="1" containsMixedTypes="1" containsNumber="1" containsInteger="1" minValue="4801" maxValue="7615"/>
    </cacheField>
  </cacheFields>
  <calculatedItems count="4">
    <calculatedItem>
      <pivotArea cacheIndex="1" outline="0" fieldPosition="0">
        <references count="1">
          <reference field="2" count="1">
            <x v="21"/>
          </reference>
        </references>
      </pivotArea>
    </calculatedItem>
    <calculatedItem>
      <pivotArea cacheIndex="1" outline="0" fieldPosition="0">
        <references count="1">
          <reference field="2" count="1">
            <x v="19"/>
          </reference>
        </references>
      </pivotArea>
    </calculatedItem>
    <calculatedItem>
      <pivotArea cacheIndex="1" outline="0" fieldPosition="0">
        <references count="1">
          <reference field="2" count="1">
            <x v="16"/>
          </reference>
        </references>
      </pivotArea>
    </calculatedItem>
    <calculatedItem>
      <pivotArea cacheIndex="1" outline="0" fieldPosition="0">
        <references count="1">
          <reference field="2" count="1">
            <x v="14"/>
          </reference>
        </references>
      </pivotArea>
    </calculatedItem>
  </calculatedItem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001">
  <r>
    <n v="123456789"/>
    <s v="Abelina Lourenço Mauaie"/>
    <x v="0"/>
    <n v="1"/>
    <n v="3"/>
    <s v="F"/>
    <x v="0"/>
    <s v="Gaza-Gaza"/>
    <n v="-22.710901"/>
    <n v="32.590741999999999"/>
    <n v="-22.710901"/>
    <n v="32.590741999999999"/>
    <n v="-0.3963799985444727"/>
    <n v="-0.3963799985444727"/>
    <n v="0"/>
    <n v="0.56881575356800174"/>
    <n v="0.56881575356800174"/>
    <n v="0"/>
    <n v="0"/>
    <n v="0"/>
    <n v="0"/>
    <n v="0"/>
    <x v="0"/>
    <s v="Técnico de Saúde"/>
    <n v="5223"/>
  </r>
  <r>
    <n v="123456790"/>
    <s v="Alda Abílio Mahumane"/>
    <x v="0"/>
    <n v="1"/>
    <n v="3"/>
    <s v="F"/>
    <x v="0"/>
    <s v="Gaza-Gaza"/>
    <n v="-22.710901"/>
    <n v="32.590741999999999"/>
    <n v="-22.710901"/>
    <n v="32.590741999999999"/>
    <n v="-0.3963799985444727"/>
    <n v="-0.3963799985444727"/>
    <n v="0"/>
    <n v="0.56881575356800174"/>
    <n v="0.56881575356800174"/>
    <n v="0"/>
    <n v="0"/>
    <n v="0"/>
    <n v="0"/>
    <n v="0"/>
    <x v="0"/>
    <s v="Técnico de Saúde"/>
    <n v="5223"/>
  </r>
  <r>
    <n v="123456791"/>
    <s v="Amoria Filipe Nhavene"/>
    <x v="0"/>
    <n v="1"/>
    <n v="3"/>
    <s v="F"/>
    <x v="0"/>
    <s v="Gaza-Gaza"/>
    <n v="-22.710901"/>
    <n v="32.590741999999999"/>
    <n v="-22.710901"/>
    <n v="32.590741999999999"/>
    <n v="-0.3963799985444727"/>
    <n v="-0.3963799985444727"/>
    <n v="0"/>
    <n v="0.56881575356800174"/>
    <n v="0.56881575356800174"/>
    <n v="0"/>
    <n v="0"/>
    <n v="0"/>
    <n v="0"/>
    <n v="0"/>
    <x v="0"/>
    <s v="Técnico de Saúde"/>
    <n v="5223"/>
  </r>
  <r>
    <n v="123456792"/>
    <s v="Arão Manjate"/>
    <x v="1"/>
    <n v="2"/>
    <n v="2"/>
    <s v="M"/>
    <x v="0"/>
    <s v="Gaza-Maputo-Cidade"/>
    <n v="-22.710901"/>
    <n v="32.590741999999999"/>
    <n v="-25.962961"/>
    <n v="32.582931000000002"/>
    <n v="-0.3963799985444727"/>
    <n v="-0.45313915301687946"/>
    <n v="-5.6759154472406793E-2"/>
    <n v="0.56881575356800174"/>
    <n v="0.56867942590012854"/>
    <n v="-1.3632766787321916E-4"/>
    <n v="8.0518805754812043E-4"/>
    <n v="5.6759290329253163E-2"/>
    <n v="361.72695726833041"/>
    <n v="361.72695726833041"/>
    <x v="0"/>
    <s v="Técnico de Saúde"/>
    <n v="5223"/>
  </r>
  <r>
    <n v="123456793"/>
    <s v="Arlete Raulina Mula"/>
    <x v="1"/>
    <n v="2"/>
    <n v="2"/>
    <s v="F"/>
    <x v="0"/>
    <s v="Gaza-Maputo-Cidade"/>
    <n v="-22.710901"/>
    <n v="32.590741999999999"/>
    <n v="-25.962961"/>
    <n v="32.582931000000002"/>
    <n v="-0.3963799985444727"/>
    <n v="-0.45313915301687946"/>
    <n v="-5.6759154472406793E-2"/>
    <n v="0.56881575356800174"/>
    <n v="0.56867942590012854"/>
    <n v="-1.3632766787321916E-4"/>
    <n v="8.0518805754812043E-4"/>
    <n v="5.6759290329253163E-2"/>
    <n v="361.72695726833041"/>
    <n v="361.72695726833041"/>
    <x v="0"/>
    <s v="Técnico de Saúde"/>
    <n v="5223"/>
  </r>
  <r>
    <n v="123456794"/>
    <s v="Célia Saraiva"/>
    <x v="1"/>
    <n v="3"/>
    <n v="1"/>
    <s v="F"/>
    <x v="0"/>
    <s v="Gaza-Maputo-Cidade"/>
    <n v="-22.710901"/>
    <n v="32.590741999999999"/>
    <n v="-25.962961"/>
    <n v="32.582931000000002"/>
    <n v="-0.3963799985444727"/>
    <n v="-0.45313915301687946"/>
    <n v="-5.6759154472406793E-2"/>
    <n v="0.56881575356800174"/>
    <n v="0.56867942590012854"/>
    <n v="-1.3632766787321916E-4"/>
    <n v="8.0518805754812043E-4"/>
    <n v="5.6759290329253163E-2"/>
    <n v="361.72695726833041"/>
    <n v="361.72695726833041"/>
    <x v="0"/>
    <s v="Técnico de Saúde"/>
    <n v="5223"/>
  </r>
  <r>
    <n v="123456795"/>
    <s v="Euson Samuel Cossa"/>
    <x v="1"/>
    <n v="2"/>
    <n v="2"/>
    <s v="M"/>
    <x v="0"/>
    <s v="Gaza-Maputo-Cidade"/>
    <n v="-22.710901"/>
    <n v="32.590741999999999"/>
    <n v="-25.962961"/>
    <n v="32.582931000000002"/>
    <n v="-0.3963799985444727"/>
    <n v="-0.45313915301687946"/>
    <n v="-5.6759154472406793E-2"/>
    <n v="0.56881575356800174"/>
    <n v="0.56867942590012854"/>
    <n v="-1.3632766787321916E-4"/>
    <n v="8.0518805754812043E-4"/>
    <n v="5.6759290329253163E-2"/>
    <n v="361.72695726833041"/>
    <n v="361.72695726833041"/>
    <x v="0"/>
    <s v="Técnico de Saúde"/>
    <n v="5223"/>
  </r>
  <r>
    <n v="123456796"/>
    <s v="Evanildo Orlando G. Camboco"/>
    <x v="0"/>
    <n v="1"/>
    <n v="3"/>
    <s v="M"/>
    <x v="0"/>
    <s v="Gaza-Gaza"/>
    <n v="-22.710901"/>
    <n v="32.590741999999999"/>
    <n v="-22.710901"/>
    <n v="32.590741999999999"/>
    <n v="-0.3963799985444727"/>
    <n v="-0.3963799985444727"/>
    <n v="0"/>
    <n v="0.56881575356800174"/>
    <n v="0.56881575356800174"/>
    <n v="0"/>
    <n v="0"/>
    <n v="0"/>
    <n v="0"/>
    <n v="0"/>
    <x v="0"/>
    <s v="Técnico de Saúde"/>
    <n v="5223"/>
  </r>
  <r>
    <n v="123456797"/>
    <s v="Fernando Pedro Massango"/>
    <x v="2"/>
    <n v="1"/>
    <n v="3"/>
    <s v="M"/>
    <x v="0"/>
    <s v="Gaza-Inhambane"/>
    <n v="-22.710901"/>
    <n v="32.590741999999999"/>
    <n v="-23.881540000000001"/>
    <n v="35.392403999999999"/>
    <n v="-0.3963799985444727"/>
    <n v="-0.41681150344672663"/>
    <n v="-2.0431504902253921E-2"/>
    <n v="0.56881575356800174"/>
    <n v="0.61771397999601119"/>
    <n v="4.8898226428009374E-2"/>
    <n v="6.0845976598704148E-4"/>
    <n v="4.9338958797780566E-2"/>
    <n v="314.43718441825553"/>
    <n v="314.43718441825553"/>
    <x v="0"/>
    <s v="Técnico de Saúde"/>
    <n v="5223"/>
  </r>
  <r>
    <n v="123456798"/>
    <s v="Francisco Erasino Cabral"/>
    <x v="0"/>
    <n v="1"/>
    <n v="3"/>
    <s v="M"/>
    <x v="0"/>
    <s v="Gaza-Gaza"/>
    <n v="-22.710901"/>
    <n v="32.590741999999999"/>
    <n v="-22.710901"/>
    <n v="32.590741999999999"/>
    <n v="-0.3963799985444727"/>
    <n v="-0.3963799985444727"/>
    <n v="0"/>
    <n v="0.56881575356800174"/>
    <n v="0.56881575356800174"/>
    <n v="0"/>
    <n v="0"/>
    <n v="0"/>
    <n v="0"/>
    <n v="0"/>
    <x v="0"/>
    <s v="Técnico de Saúde"/>
    <n v="5223"/>
  </r>
  <r>
    <n v="123456799"/>
    <s v="Gastão Jorge Machango"/>
    <x v="0"/>
    <n v="1"/>
    <n v="3"/>
    <s v="M"/>
    <x v="0"/>
    <s v="Gaza-Gaza"/>
    <n v="-22.710901"/>
    <n v="32.590741999999999"/>
    <n v="-22.710901"/>
    <n v="32.590741999999999"/>
    <n v="-0.3963799985444727"/>
    <n v="-0.3963799985444727"/>
    <n v="0"/>
    <n v="0.56881575356800174"/>
    <n v="0.56881575356800174"/>
    <n v="0"/>
    <n v="0"/>
    <n v="0"/>
    <n v="0"/>
    <n v="0"/>
    <x v="0"/>
    <s v="Técnico de Saúde"/>
    <n v="5223"/>
  </r>
  <r>
    <n v="123456800"/>
    <s v="Geralda Ernesto Macoo"/>
    <x v="0"/>
    <n v="1"/>
    <n v="3"/>
    <s v="F"/>
    <x v="0"/>
    <s v="Gaza-Gaza"/>
    <n v="-22.710901"/>
    <n v="32.590741999999999"/>
    <n v="-22.710901"/>
    <n v="32.590741999999999"/>
    <n v="-0.3963799985444727"/>
    <n v="-0.3963799985444727"/>
    <n v="0"/>
    <n v="0.56881575356800174"/>
    <n v="0.56881575356800174"/>
    <n v="0"/>
    <n v="0"/>
    <n v="0"/>
    <n v="0"/>
    <n v="0"/>
    <x v="0"/>
    <s v="Técnico de Saúde"/>
    <n v="5223"/>
  </r>
  <r>
    <n v="123456801"/>
    <s v="Geraldo Jorge Bila"/>
    <x v="0"/>
    <n v="1"/>
    <n v="3"/>
    <s v="M"/>
    <x v="0"/>
    <s v="Gaza-Gaza"/>
    <n v="-22.710901"/>
    <n v="32.590741999999999"/>
    <n v="-22.710901"/>
    <n v="32.590741999999999"/>
    <n v="-0.3963799985444727"/>
    <n v="-0.3963799985444727"/>
    <n v="0"/>
    <n v="0.56881575356800174"/>
    <n v="0.56881575356800174"/>
    <n v="0"/>
    <n v="0"/>
    <n v="0"/>
    <n v="0"/>
    <n v="0"/>
    <x v="0"/>
    <s v="Técnico de Saúde"/>
    <n v="5223"/>
  </r>
  <r>
    <n v="123456802"/>
    <s v="Gercilda Jerónimo Nhantumbo "/>
    <x v="1"/>
    <n v="2"/>
    <n v="2"/>
    <s v="F"/>
    <x v="0"/>
    <s v="Gaza-Maputo-Cidade"/>
    <n v="-22.710901"/>
    <n v="32.590741999999999"/>
    <n v="-25.962961"/>
    <n v="32.582931000000002"/>
    <n v="-0.3963799985444727"/>
    <n v="-0.45313915301687946"/>
    <n v="-5.6759154472406793E-2"/>
    <n v="0.56881575356800174"/>
    <n v="0.56867942590012854"/>
    <n v="-1.3632766787321916E-4"/>
    <n v="8.0518805754812043E-4"/>
    <n v="5.6759290329253163E-2"/>
    <n v="361.72695726833041"/>
    <n v="361.72695726833041"/>
    <x v="0"/>
    <s v="Técnico de Saúde"/>
    <n v="5223"/>
  </r>
  <r>
    <n v="123456803"/>
    <s v="Iano António Vilanculos"/>
    <x v="0"/>
    <n v="1"/>
    <n v="3"/>
    <s v="M"/>
    <x v="0"/>
    <s v="Gaza-Gaza"/>
    <n v="-22.710901"/>
    <n v="32.590741999999999"/>
    <n v="-22.710901"/>
    <n v="32.590741999999999"/>
    <n v="-0.3963799985444727"/>
    <n v="-0.3963799985444727"/>
    <n v="0"/>
    <n v="0.56881575356800174"/>
    <n v="0.56881575356800174"/>
    <n v="0"/>
    <n v="0"/>
    <n v="0"/>
    <n v="0"/>
    <n v="0"/>
    <x v="0"/>
    <s v="Técnico de Saúde"/>
    <n v="5223"/>
  </r>
  <r>
    <n v="123456804"/>
    <s v="Joaquim Gagal"/>
    <x v="3"/>
    <n v="1"/>
    <n v="3"/>
    <s v="M"/>
    <x v="0"/>
    <s v="Gaza-Nampula"/>
    <n v="-22.710901"/>
    <n v="32.590741999999999"/>
    <n v="-15.118447"/>
    <n v="39.266970000000001"/>
    <n v="-0.3963799985444727"/>
    <n v="-0.26386667793825913"/>
    <n v="0.13251332060621354"/>
    <n v="0.56881575356800174"/>
    <n v="0.68533791378183773"/>
    <n v="0.11652216021383602"/>
    <n v="7.4029035216607551E-3"/>
    <n v="0.17229328079245884"/>
    <n v="1098.0250784903401"/>
    <n v="1098.0250784903401"/>
    <x v="0"/>
    <s v="Técnico de Saúde"/>
    <n v="5223"/>
  </r>
  <r>
    <n v="123456805"/>
    <s v="Juvênciom José Cossa"/>
    <x v="1"/>
    <n v="2"/>
    <n v="2"/>
    <s v="M"/>
    <x v="0"/>
    <s v="Gaza-Maputo-Cidade"/>
    <n v="-22.710901"/>
    <n v="32.590741999999999"/>
    <n v="-25.962961"/>
    <n v="32.582931000000002"/>
    <n v="-0.3963799985444727"/>
    <n v="-0.45313915301687946"/>
    <n v="-5.6759154472406793E-2"/>
    <n v="0.56881575356800174"/>
    <n v="0.56867942590012854"/>
    <n v="-1.3632766787321916E-4"/>
    <n v="8.0518805754812043E-4"/>
    <n v="5.6759290329253163E-2"/>
    <n v="361.72695726833041"/>
    <n v="361.72695726833041"/>
    <x v="0"/>
    <s v="Técnico de Saúde"/>
    <n v="5223"/>
  </r>
  <r>
    <n v="123456806"/>
    <s v="Lolita Vasco Tui"/>
    <x v="1"/>
    <n v="2"/>
    <n v="2"/>
    <s v="F"/>
    <x v="0"/>
    <s v="Gaza-Maputo-Cidade"/>
    <n v="-22.710901"/>
    <n v="32.590741999999999"/>
    <n v="-25.962961"/>
    <n v="32.582931000000002"/>
    <n v="-0.3963799985444727"/>
    <n v="-0.45313915301687946"/>
    <n v="-5.6759154472406793E-2"/>
    <n v="0.56881575356800174"/>
    <n v="0.56867942590012854"/>
    <n v="-1.3632766787321916E-4"/>
    <n v="8.0518805754812043E-4"/>
    <n v="5.6759290329253163E-2"/>
    <n v="361.72695726833041"/>
    <n v="361.72695726833041"/>
    <x v="0"/>
    <s v="Técnico de Saúde"/>
    <n v="5223"/>
  </r>
  <r>
    <n v="123456807"/>
    <s v="Madalena Frazão Moiane"/>
    <x v="4"/>
    <n v="3"/>
    <n v="1"/>
    <s v="M"/>
    <x v="0"/>
    <s v="Gaza-Sofala"/>
    <n v="-22.710901"/>
    <n v="32.590741999999999"/>
    <n v="-19.985157000000001"/>
    <n v="34.686616000000001"/>
    <n v="-0.3963799985444727"/>
    <n v="-0.3488067911779924"/>
    <n v="4.7573207366480297E-2"/>
    <n v="0.56881575356800174"/>
    <n v="0.60539565557494546"/>
    <n v="3.6579902006943665E-2"/>
    <n v="8.5566585895764311E-4"/>
    <n v="5.8511879993107294E-2"/>
    <n v="372.89621119607278"/>
    <n v="372.89621119607278"/>
    <x v="0"/>
    <s v="Técnico de Saúde"/>
    <n v="5223"/>
  </r>
  <r>
    <n v="123456808"/>
    <s v="Manucacio Moisés Macanza"/>
    <x v="5"/>
    <n v="2"/>
    <n v="2"/>
    <s v="M"/>
    <x v="0"/>
    <s v="Gaza-Niassa"/>
    <n v="-22.710901"/>
    <n v="32.590741999999999"/>
    <n v="-11.891619"/>
    <n v="37.041862999999999"/>
    <n v="-0.3963799985444727"/>
    <n v="-0.20754790494271558"/>
    <n v="0.18883209360175712"/>
    <n v="0.56881575356800174"/>
    <n v="0.64650247042266429"/>
    <n v="7.7686716854662524E-2"/>
    <n v="1.0249198723345551E-2"/>
    <n v="0.20282412829048993"/>
    <n v="1292.5981695952923"/>
    <n v="1292.5981695952923"/>
    <x v="0"/>
    <s v="Técnico de Saúde"/>
    <n v="5223"/>
  </r>
  <r>
    <n v="123456809"/>
    <s v="Maria da Glória Morgado Nhamuave"/>
    <x v="2"/>
    <n v="1"/>
    <n v="3"/>
    <s v="F"/>
    <x v="0"/>
    <s v="Gaza-Inhambane"/>
    <n v="-22.710901"/>
    <n v="32.590741999999999"/>
    <n v="-23.881540000000001"/>
    <n v="35.392403999999999"/>
    <n v="-0.3963799985444727"/>
    <n v="-0.41681150344672663"/>
    <n v="-2.0431504902253921E-2"/>
    <n v="0.56881575356800174"/>
    <n v="0.61771397999601119"/>
    <n v="4.8898226428009374E-2"/>
    <n v="6.0845976598704148E-4"/>
    <n v="4.9338958797780566E-2"/>
    <n v="314.43718441825553"/>
    <n v="314.43718441825553"/>
    <x v="0"/>
    <s v="Técnico de Saúde"/>
    <n v="5223"/>
  </r>
  <r>
    <n v="123456810"/>
    <s v="Mateus Bonifácio Sitoe"/>
    <x v="1"/>
    <n v="2"/>
    <n v="2"/>
    <s v="M"/>
    <x v="0"/>
    <s v="Gaza-Maputo-Cidade"/>
    <n v="-22.710901"/>
    <n v="32.590741999999999"/>
    <n v="-25.962961"/>
    <n v="32.582931000000002"/>
    <n v="-0.3963799985444727"/>
    <n v="-0.45313915301687946"/>
    <n v="-5.6759154472406793E-2"/>
    <n v="0.56881575356800174"/>
    <n v="0.56867942590012854"/>
    <n v="-1.3632766787321916E-4"/>
    <n v="8.0518805754812043E-4"/>
    <n v="5.6759290329253163E-2"/>
    <n v="361.72695726833041"/>
    <n v="361.72695726833041"/>
    <x v="0"/>
    <s v="Técnico de Saúde"/>
    <n v="5223"/>
  </r>
  <r>
    <n v="123456811"/>
    <s v="Moisés Alexandre Marcelino"/>
    <x v="1"/>
    <n v="2"/>
    <n v="2"/>
    <s v="M"/>
    <x v="0"/>
    <s v="Gaza-Maputo-Cidade"/>
    <n v="-22.710901"/>
    <n v="32.590741999999999"/>
    <n v="-25.962961"/>
    <n v="32.582931000000002"/>
    <n v="-0.3963799985444727"/>
    <n v="-0.45313915301687946"/>
    <n v="-5.6759154472406793E-2"/>
    <n v="0.56881575356800174"/>
    <n v="0.56867942590012854"/>
    <n v="-1.3632766787321916E-4"/>
    <n v="8.0518805754812043E-4"/>
    <n v="5.6759290329253163E-2"/>
    <n v="361.72695726833041"/>
    <n v="361.72695726833041"/>
    <x v="0"/>
    <s v="Técnico de Saúde"/>
    <n v="5223"/>
  </r>
  <r>
    <n v="123456812"/>
    <s v="Ornília Mourinho Tarmamade"/>
    <x v="1"/>
    <n v="2"/>
    <n v="2"/>
    <s v="F"/>
    <x v="0"/>
    <s v="Gaza-Maputo-Cidade"/>
    <n v="-22.710901"/>
    <n v="32.590741999999999"/>
    <n v="-25.962961"/>
    <n v="32.582931000000002"/>
    <n v="-0.3963799985444727"/>
    <n v="-0.45313915301687946"/>
    <n v="-5.6759154472406793E-2"/>
    <n v="0.56881575356800174"/>
    <n v="0.56867942590012854"/>
    <n v="-1.3632766787321916E-4"/>
    <n v="8.0518805754812043E-4"/>
    <n v="5.6759290329253163E-2"/>
    <n v="361.72695726833041"/>
    <n v="361.72695726833041"/>
    <x v="0"/>
    <s v="Técnico de Saúde"/>
    <n v="5223"/>
  </r>
  <r>
    <n v="123456813"/>
    <s v="Pedro Lourenço Sitoe"/>
    <x v="1"/>
    <n v="2"/>
    <n v="2"/>
    <s v="M"/>
    <x v="0"/>
    <s v="Gaza-Maputo-Cidade"/>
    <n v="-22.710901"/>
    <n v="32.590741999999999"/>
    <n v="-25.962961"/>
    <n v="32.582931000000002"/>
    <n v="-0.3963799985444727"/>
    <n v="-0.45313915301687946"/>
    <n v="-5.6759154472406793E-2"/>
    <n v="0.56881575356800174"/>
    <n v="0.56867942590012854"/>
    <n v="-1.3632766787321916E-4"/>
    <n v="8.0518805754812043E-4"/>
    <n v="5.6759290329253163E-2"/>
    <n v="361.72695726833041"/>
    <n v="361.72695726833041"/>
    <x v="0"/>
    <s v="Técnico de Saúde"/>
    <n v="5223"/>
  </r>
  <r>
    <n v="123456814"/>
    <s v="Raquelina Lucas Mabunda"/>
    <x v="1"/>
    <n v="2"/>
    <n v="2"/>
    <s v="F"/>
    <x v="0"/>
    <s v="Gaza-Maputo-Cidade"/>
    <n v="-22.710901"/>
    <n v="32.590741999999999"/>
    <n v="-25.962961"/>
    <n v="32.582931000000002"/>
    <n v="-0.3963799985444727"/>
    <n v="-0.45313915301687946"/>
    <n v="-5.6759154472406793E-2"/>
    <n v="0.56881575356800174"/>
    <n v="0.56867942590012854"/>
    <n v="-1.3632766787321916E-4"/>
    <n v="8.0518805754812043E-4"/>
    <n v="5.6759290329253163E-2"/>
    <n v="361.72695726833041"/>
    <n v="361.72695726833041"/>
    <x v="0"/>
    <s v="Técnico de Saúde"/>
    <n v="5223"/>
  </r>
  <r>
    <n v="123456815"/>
    <s v="Telma Marcos Massingue"/>
    <x v="0"/>
    <n v="1"/>
    <n v="3"/>
    <s v="F"/>
    <x v="0"/>
    <s v="Gaza-Gaza"/>
    <n v="-22.710901"/>
    <n v="32.590741999999999"/>
    <n v="-22.710901"/>
    <n v="32.590741999999999"/>
    <n v="-0.3963799985444727"/>
    <n v="-0.3963799985444727"/>
    <n v="0"/>
    <n v="0.56881575356800174"/>
    <n v="0.56881575356800174"/>
    <n v="0"/>
    <n v="0"/>
    <n v="0"/>
    <n v="0"/>
    <n v="0"/>
    <x v="0"/>
    <s v="Técnico de Saúde"/>
    <n v="5223"/>
  </r>
  <r>
    <n v="123456816"/>
    <s v="Zefanias Sitoe Júnior"/>
    <x v="1"/>
    <n v="1"/>
    <n v="3"/>
    <s v="M"/>
    <x v="0"/>
    <s v="Gaza-Maputo-Cidade"/>
    <n v="-22.710901"/>
    <n v="32.590741999999999"/>
    <n v="-25.962961"/>
    <n v="32.582931000000002"/>
    <n v="-0.3963799985444727"/>
    <n v="-0.45313915301687946"/>
    <n v="-5.6759154472406793E-2"/>
    <n v="0.56881575356800174"/>
    <n v="0.56867942590012854"/>
    <n v="-1.3632766787321916E-4"/>
    <n v="8.0518805754812043E-4"/>
    <n v="5.6759290329253163E-2"/>
    <n v="361.72695726833041"/>
    <n v="361.72695726833041"/>
    <x v="0"/>
    <s v="Técnico de Saúde"/>
    <n v="5223"/>
  </r>
  <r>
    <n v="123456817"/>
    <s v="Zeferino José Uamusse"/>
    <x v="1"/>
    <n v="2"/>
    <n v="2"/>
    <s v="M"/>
    <x v="0"/>
    <s v="Gaza-Maputo-Cidade"/>
    <n v="-22.710901"/>
    <n v="32.590741999999999"/>
    <n v="-25.962961"/>
    <n v="32.582931000000002"/>
    <n v="-0.3963799985444727"/>
    <n v="-0.45313915301687946"/>
    <n v="-5.6759154472406793E-2"/>
    <n v="0.56881575356800174"/>
    <n v="0.56867942590012854"/>
    <n v="-1.3632766787321916E-4"/>
    <n v="8.0518805754812043E-4"/>
    <n v="5.6759290329253163E-2"/>
    <n v="361.72695726833041"/>
    <n v="361.72695726833041"/>
    <x v="0"/>
    <s v="Técnico de Saúde"/>
    <n v="5223"/>
  </r>
  <r>
    <n v="123456818"/>
    <s v="Angelina Macie"/>
    <x v="0"/>
    <n v="1"/>
    <n v="3"/>
    <s v="F"/>
    <x v="0"/>
    <s v="Gaza-Gaza"/>
    <n v="-22.710901"/>
    <n v="32.590741999999999"/>
    <n v="-22.710901"/>
    <n v="32.590741999999999"/>
    <n v="-0.3963799985444727"/>
    <n v="-0.3963799985444727"/>
    <n v="0"/>
    <n v="0.56881575356800174"/>
    <n v="0.56881575356800174"/>
    <n v="0"/>
    <n v="0"/>
    <n v="0"/>
    <n v="0"/>
    <n v="0"/>
    <x v="1"/>
    <s v="Técnico de Saúde"/>
    <n v="5223"/>
  </r>
  <r>
    <n v="123456819"/>
    <s v="Arcélia da Vilma Manuel Macia Matosse"/>
    <x v="0"/>
    <n v="1"/>
    <n v="3"/>
    <s v="F"/>
    <x v="0"/>
    <s v="Gaza-Gaza"/>
    <n v="-22.710901"/>
    <n v="32.590741999999999"/>
    <n v="-22.710901"/>
    <n v="32.590741999999999"/>
    <n v="-0.3963799985444727"/>
    <n v="-0.3963799985444727"/>
    <n v="0"/>
    <n v="0.56881575356800174"/>
    <n v="0.56881575356800174"/>
    <n v="0"/>
    <n v="0"/>
    <n v="0"/>
    <n v="0"/>
    <n v="0"/>
    <x v="1"/>
    <s v="Técnico de Saúde"/>
    <n v="5223"/>
  </r>
  <r>
    <n v="123456820"/>
    <s v="Atália Eduardo Nhabanga"/>
    <x v="0"/>
    <n v="2"/>
    <n v="2"/>
    <s v="F"/>
    <x v="0"/>
    <s v="Gaza-Gaza"/>
    <n v="-22.710901"/>
    <n v="32.590741999999999"/>
    <n v="-22.710901"/>
    <n v="32.590741999999999"/>
    <n v="-0.3963799985444727"/>
    <n v="-0.3963799985444727"/>
    <n v="0"/>
    <n v="0.56881575356800174"/>
    <n v="0.56881575356800174"/>
    <n v="0"/>
    <n v="0"/>
    <n v="0"/>
    <n v="0"/>
    <n v="0"/>
    <x v="1"/>
    <s v="Técnico de Saúde"/>
    <n v="5223"/>
  </r>
  <r>
    <n v="123456821"/>
    <s v="Beatriz Cláudio Muchanga"/>
    <x v="0"/>
    <n v="2"/>
    <n v="2"/>
    <s v="F"/>
    <x v="0"/>
    <s v="Gaza-Gaza"/>
    <n v="-22.710901"/>
    <n v="32.590741999999999"/>
    <n v="-22.710901"/>
    <n v="32.590741999999999"/>
    <n v="-0.3963799985444727"/>
    <n v="-0.3963799985444727"/>
    <n v="0"/>
    <n v="0.56881575356800174"/>
    <n v="0.56881575356800174"/>
    <n v="0"/>
    <n v="0"/>
    <n v="0"/>
    <n v="0"/>
    <n v="0"/>
    <x v="1"/>
    <s v="Técnico de Saúde"/>
    <n v="5223"/>
  </r>
  <r>
    <n v="123456822"/>
    <s v="BiuteTitos Bendzane"/>
    <x v="2"/>
    <n v="1"/>
    <n v="3"/>
    <s v="F"/>
    <x v="0"/>
    <s v="Gaza-Inhambane"/>
    <n v="-22.710901"/>
    <n v="32.590741999999999"/>
    <n v="-23.881540000000001"/>
    <n v="35.392403999999999"/>
    <n v="-0.3963799985444727"/>
    <n v="-0.41681150344672663"/>
    <n v="-2.0431504902253921E-2"/>
    <n v="0.56881575356800174"/>
    <n v="0.61771397999601119"/>
    <n v="4.8898226428009374E-2"/>
    <n v="6.0845976598704148E-4"/>
    <n v="4.9338958797780566E-2"/>
    <n v="314.43718441825553"/>
    <n v="314.43718441825553"/>
    <x v="1"/>
    <s v="Técnico de Saúde"/>
    <n v="5223"/>
  </r>
  <r>
    <n v="123456823"/>
    <s v="Cacilda Palmira Estevão Cumaio"/>
    <x v="0"/>
    <n v="1"/>
    <n v="3"/>
    <s v="F"/>
    <x v="0"/>
    <s v="Gaza-Gaza"/>
    <n v="-22.710901"/>
    <n v="32.590741999999999"/>
    <n v="-22.710901"/>
    <n v="32.590741999999999"/>
    <n v="-0.3963799985444727"/>
    <n v="-0.3963799985444727"/>
    <n v="0"/>
    <n v="0.56881575356800174"/>
    <n v="0.56881575356800174"/>
    <n v="0"/>
    <n v="0"/>
    <n v="0"/>
    <n v="0"/>
    <n v="0"/>
    <x v="1"/>
    <s v="Técnico de Saúde"/>
    <n v="5223"/>
  </r>
  <r>
    <n v="123456824"/>
    <s v="Carla Elias Muanze"/>
    <x v="0"/>
    <n v="1"/>
    <n v="3"/>
    <s v="F"/>
    <x v="0"/>
    <s v="Gaza-Gaza"/>
    <n v="-22.710901"/>
    <n v="32.590741999999999"/>
    <n v="-22.710901"/>
    <n v="32.590741999999999"/>
    <n v="-0.3963799985444727"/>
    <n v="-0.3963799985444727"/>
    <n v="0"/>
    <n v="0.56881575356800174"/>
    <n v="0.56881575356800174"/>
    <n v="0"/>
    <n v="0"/>
    <n v="0"/>
    <n v="0"/>
    <n v="0"/>
    <x v="1"/>
    <s v="Técnico de Saúde"/>
    <n v="5223"/>
  </r>
  <r>
    <n v="123456825"/>
    <s v="Carolina Aurélio Langa"/>
    <x v="3"/>
    <n v="1"/>
    <n v="3"/>
    <s v="F"/>
    <x v="0"/>
    <s v="Gaza-Nampula"/>
    <n v="-22.710901"/>
    <n v="32.590741999999999"/>
    <n v="-15.118447"/>
    <n v="39.266970000000001"/>
    <n v="-0.3963799985444727"/>
    <n v="-0.26386667793825913"/>
    <n v="0.13251332060621354"/>
    <n v="0.56881575356800174"/>
    <n v="0.68533791378183773"/>
    <n v="0.11652216021383602"/>
    <n v="7.4029035216607551E-3"/>
    <n v="0.17229328079245884"/>
    <n v="1098.0250784903401"/>
    <n v="1098.0250784903401"/>
    <x v="1"/>
    <s v="Técnico de Saúde"/>
    <n v="5223"/>
  </r>
  <r>
    <n v="123456826"/>
    <s v="Cremélia Fina da Graça"/>
    <x v="6"/>
    <n v="1"/>
    <n v="3"/>
    <s v="F"/>
    <x v="0"/>
    <s v="Gaza-Manica"/>
    <n v="-22.710901"/>
    <n v="32.590741999999999"/>
    <n v="-19.132508999999999"/>
    <n v="33.364536999999999"/>
    <n v="-0.3963799985444727"/>
    <n v="-0.33392527621744778"/>
    <n v="6.2454722327024946E-2"/>
    <n v="0.56881575356800174"/>
    <n v="0.5823210240534713"/>
    <n v="1.3505270485469519E-2"/>
    <n v="1.0145697619400125E-3"/>
    <n v="6.371540049283396E-2"/>
    <n v="406.0582473408308"/>
    <n v="406.0582473408308"/>
    <x v="1"/>
    <s v="Técnico de Saúde"/>
    <n v="5223"/>
  </r>
  <r>
    <n v="123456827"/>
    <s v="Cultilde Domingos Maibasse"/>
    <x v="0"/>
    <n v="2"/>
    <n v="2"/>
    <s v="F"/>
    <x v="0"/>
    <s v="Gaza-Gaza"/>
    <n v="-22.710901"/>
    <n v="32.590741999999999"/>
    <n v="-22.710901"/>
    <n v="32.590741999999999"/>
    <n v="-0.3963799985444727"/>
    <n v="-0.3963799985444727"/>
    <n v="0"/>
    <n v="0.56881575356800174"/>
    <n v="0.56881575356800174"/>
    <n v="0"/>
    <n v="0"/>
    <n v="0"/>
    <n v="0"/>
    <n v="0"/>
    <x v="1"/>
    <s v="Técnico de Saúde"/>
    <n v="5223"/>
  </r>
  <r>
    <n v="123456828"/>
    <s v="Edna Efraim Chichava"/>
    <x v="0"/>
    <n v="1"/>
    <n v="3"/>
    <s v="F"/>
    <x v="0"/>
    <s v="Gaza-Gaza"/>
    <n v="-22.710901"/>
    <n v="32.590741999999999"/>
    <n v="-22.710901"/>
    <n v="32.590741999999999"/>
    <n v="-0.3963799985444727"/>
    <n v="-0.3963799985444727"/>
    <n v="0"/>
    <n v="0.56881575356800174"/>
    <n v="0.56881575356800174"/>
    <n v="0"/>
    <n v="0"/>
    <n v="0"/>
    <n v="0"/>
    <n v="0"/>
    <x v="1"/>
    <s v="Técnico de Saúde"/>
    <n v="5223"/>
  </r>
  <r>
    <n v="123456829"/>
    <s v="Elda Daniel Chilusse"/>
    <x v="0"/>
    <n v="1"/>
    <n v="3"/>
    <s v="F"/>
    <x v="0"/>
    <s v="Gaza-Gaza"/>
    <n v="-22.710901"/>
    <n v="32.590741999999999"/>
    <n v="-22.710901"/>
    <n v="32.590741999999999"/>
    <n v="-0.3963799985444727"/>
    <n v="-0.3963799985444727"/>
    <n v="0"/>
    <n v="0.56881575356800174"/>
    <n v="0.56881575356800174"/>
    <n v="0"/>
    <n v="0"/>
    <n v="0"/>
    <n v="0"/>
    <n v="0"/>
    <x v="1"/>
    <s v="Técnico de Saúde"/>
    <n v="5223"/>
  </r>
  <r>
    <n v="123456830"/>
    <s v="Emilda Diogo Tinga"/>
    <x v="0"/>
    <n v="1"/>
    <n v="3"/>
    <s v="F"/>
    <x v="0"/>
    <s v="Gaza-Gaza"/>
    <n v="-22.710901"/>
    <n v="32.590741999999999"/>
    <n v="-22.710901"/>
    <n v="32.590741999999999"/>
    <n v="-0.3963799985444727"/>
    <n v="-0.3963799985444727"/>
    <n v="0"/>
    <n v="0.56881575356800174"/>
    <n v="0.56881575356800174"/>
    <n v="0"/>
    <n v="0"/>
    <n v="0"/>
    <n v="0"/>
    <n v="0"/>
    <x v="1"/>
    <s v="Técnico de Saúde"/>
    <n v="5223"/>
  </r>
  <r>
    <n v="123456831"/>
    <s v="Hernanda Júlio Sitoe"/>
    <x v="0"/>
    <n v="1"/>
    <n v="3"/>
    <s v="F"/>
    <x v="0"/>
    <s v="Gaza-Gaza"/>
    <n v="-22.710901"/>
    <n v="32.590741999999999"/>
    <n v="-22.710901"/>
    <n v="32.590741999999999"/>
    <n v="-0.3963799985444727"/>
    <n v="-0.3963799985444727"/>
    <n v="0"/>
    <n v="0.56881575356800174"/>
    <n v="0.56881575356800174"/>
    <n v="0"/>
    <n v="0"/>
    <n v="0"/>
    <n v="0"/>
    <n v="0"/>
    <x v="1"/>
    <s v="Técnico de Saúde"/>
    <n v="5223"/>
  </r>
  <r>
    <n v="123456832"/>
    <s v="Leonilde da Graça Mondlane"/>
    <x v="0"/>
    <n v="1"/>
    <n v="3"/>
    <s v="F"/>
    <x v="0"/>
    <s v="Gaza-Gaza"/>
    <n v="-22.710901"/>
    <n v="32.590741999999999"/>
    <n v="-22.710901"/>
    <n v="32.590741999999999"/>
    <n v="-0.3963799985444727"/>
    <n v="-0.3963799985444727"/>
    <n v="0"/>
    <n v="0.56881575356800174"/>
    <n v="0.56881575356800174"/>
    <n v="0"/>
    <n v="0"/>
    <n v="0"/>
    <n v="0"/>
    <n v="0"/>
    <x v="1"/>
    <s v="Técnico de Saúde"/>
    <n v="5223"/>
  </r>
  <r>
    <n v="123456833"/>
    <s v="Letícia Ivete Beutel Nuvunga"/>
    <x v="0"/>
    <n v="2"/>
    <n v="2"/>
    <s v="F"/>
    <x v="0"/>
    <s v="Gaza-Gaza"/>
    <n v="-22.710901"/>
    <n v="32.590741999999999"/>
    <n v="-22.710901"/>
    <n v="32.590741999999999"/>
    <n v="-0.3963799985444727"/>
    <n v="-0.3963799985444727"/>
    <n v="0"/>
    <n v="0.56881575356800174"/>
    <n v="0.56881575356800174"/>
    <n v="0"/>
    <n v="0"/>
    <n v="0"/>
    <n v="0"/>
    <n v="0"/>
    <x v="1"/>
    <s v="Técnico de Saúde"/>
    <n v="5223"/>
  </r>
  <r>
    <n v="123456834"/>
    <s v="Lizi Ricardo António Mabote"/>
    <x v="0"/>
    <n v="1"/>
    <n v="3"/>
    <s v="F"/>
    <x v="0"/>
    <s v="Gaza-Gaza"/>
    <n v="-22.710901"/>
    <n v="32.590741999999999"/>
    <n v="-22.710901"/>
    <n v="32.590741999999999"/>
    <n v="-0.3963799985444727"/>
    <n v="-0.3963799985444727"/>
    <n v="0"/>
    <n v="0.56881575356800174"/>
    <n v="0.56881575356800174"/>
    <n v="0"/>
    <n v="0"/>
    <n v="0"/>
    <n v="0"/>
    <n v="0"/>
    <x v="1"/>
    <s v="Técnico de Saúde"/>
    <n v="5223"/>
  </r>
  <r>
    <n v="123456835"/>
    <s v="Lucrência Isabel Sitoe"/>
    <x v="0"/>
    <n v="1"/>
    <n v="3"/>
    <s v="F"/>
    <x v="0"/>
    <s v="Gaza-Gaza"/>
    <n v="-22.710901"/>
    <n v="32.590741999999999"/>
    <n v="-22.710901"/>
    <n v="32.590741999999999"/>
    <n v="-0.3963799985444727"/>
    <n v="-0.3963799985444727"/>
    <n v="0"/>
    <n v="0.56881575356800174"/>
    <n v="0.56881575356800174"/>
    <n v="0"/>
    <n v="0"/>
    <n v="0"/>
    <n v="0"/>
    <n v="0"/>
    <x v="1"/>
    <s v="Técnico de Saúde"/>
    <n v="5223"/>
  </r>
  <r>
    <n v="123456836"/>
    <s v="Marta Samson Mahanjane"/>
    <x v="0"/>
    <n v="1"/>
    <n v="3"/>
    <s v="F"/>
    <x v="0"/>
    <s v="Gaza-Gaza"/>
    <n v="-22.710901"/>
    <n v="32.590741999999999"/>
    <n v="-22.710901"/>
    <n v="32.590741999999999"/>
    <n v="-0.3963799985444727"/>
    <n v="-0.3963799985444727"/>
    <n v="0"/>
    <n v="0.56881575356800174"/>
    <n v="0.56881575356800174"/>
    <n v="0"/>
    <n v="0"/>
    <n v="0"/>
    <n v="0"/>
    <n v="0"/>
    <x v="1"/>
    <s v="Técnico de Saúde"/>
    <n v="5223"/>
  </r>
  <r>
    <n v="123456837"/>
    <s v="Nelma Dianora Alberto Correia"/>
    <x v="0"/>
    <n v="1"/>
    <n v="3"/>
    <s v="F"/>
    <x v="0"/>
    <s v="Gaza-Gaza"/>
    <n v="-22.710901"/>
    <n v="32.590741999999999"/>
    <n v="-22.710901"/>
    <n v="32.590741999999999"/>
    <n v="-0.3963799985444727"/>
    <n v="-0.3963799985444727"/>
    <n v="0"/>
    <n v="0.56881575356800174"/>
    <n v="0.56881575356800174"/>
    <n v="0"/>
    <n v="0"/>
    <n v="0"/>
    <n v="0"/>
    <n v="0"/>
    <x v="1"/>
    <s v="Técnico de Saúde"/>
    <n v="5223"/>
  </r>
  <r>
    <n v="123456838"/>
    <s v="Nércia Alberto Chibael"/>
    <x v="0"/>
    <n v="1"/>
    <n v="3"/>
    <s v="F"/>
    <x v="0"/>
    <s v="Gaza-Gaza"/>
    <n v="-22.710901"/>
    <n v="32.590741999999999"/>
    <n v="-22.710901"/>
    <n v="32.590741999999999"/>
    <n v="-0.3963799985444727"/>
    <n v="-0.3963799985444727"/>
    <n v="0"/>
    <n v="0.56881575356800174"/>
    <n v="0.56881575356800174"/>
    <n v="0"/>
    <n v="0"/>
    <n v="0"/>
    <n v="0"/>
    <n v="0"/>
    <x v="1"/>
    <s v="Técnico de Saúde"/>
    <n v="5223"/>
  </r>
  <r>
    <n v="123456839"/>
    <s v="Nercia Canesia Baltazar"/>
    <x v="0"/>
    <n v="1"/>
    <n v="3"/>
    <s v="F"/>
    <x v="0"/>
    <s v="Gaza-Gaza"/>
    <n v="-22.710901"/>
    <n v="32.590741999999999"/>
    <n v="-22.710901"/>
    <n v="32.590741999999999"/>
    <n v="-0.3963799985444727"/>
    <n v="-0.3963799985444727"/>
    <n v="0"/>
    <n v="0.56881575356800174"/>
    <n v="0.56881575356800174"/>
    <n v="0"/>
    <n v="0"/>
    <n v="0"/>
    <n v="0"/>
    <n v="0"/>
    <x v="1"/>
    <s v="Técnico de Saúde"/>
    <n v="5223"/>
  </r>
  <r>
    <n v="123456840"/>
    <s v="Nilza Celeste Chaguala da Rosa"/>
    <x v="0"/>
    <n v="2"/>
    <n v="2"/>
    <s v="F"/>
    <x v="0"/>
    <s v="Gaza-Gaza"/>
    <n v="-22.710901"/>
    <n v="32.590741999999999"/>
    <n v="-22.710901"/>
    <n v="32.590741999999999"/>
    <n v="-0.3963799985444727"/>
    <n v="-0.3963799985444727"/>
    <n v="0"/>
    <n v="0.56881575356800174"/>
    <n v="0.56881575356800174"/>
    <n v="0"/>
    <n v="0"/>
    <n v="0"/>
    <n v="0"/>
    <n v="0"/>
    <x v="1"/>
    <s v="Técnico de Saúde"/>
    <n v="5223"/>
  </r>
  <r>
    <n v="123456841"/>
    <s v="Nora Juliasse Macuacua"/>
    <x v="0"/>
    <n v="1"/>
    <n v="3"/>
    <s v="F"/>
    <x v="0"/>
    <s v="Gaza-Gaza"/>
    <n v="-22.710901"/>
    <n v="32.590741999999999"/>
    <n v="-22.710901"/>
    <n v="32.590741999999999"/>
    <n v="-0.3963799985444727"/>
    <n v="-0.3963799985444727"/>
    <n v="0"/>
    <n v="0.56881575356800174"/>
    <n v="0.56881575356800174"/>
    <n v="0"/>
    <n v="0"/>
    <n v="0"/>
    <n v="0"/>
    <n v="0"/>
    <x v="1"/>
    <s v="Técnico de Saúde"/>
    <n v="5223"/>
  </r>
  <r>
    <n v="123456842"/>
    <s v="Ráisa Ramir Jorge"/>
    <x v="3"/>
    <n v="1"/>
    <n v="3"/>
    <s v="F"/>
    <x v="0"/>
    <s v="Gaza-Nampula"/>
    <n v="-22.710901"/>
    <n v="32.590741999999999"/>
    <n v="-15.118447"/>
    <n v="39.266970000000001"/>
    <n v="-0.3963799985444727"/>
    <n v="-0.26386667793825913"/>
    <n v="0.13251332060621354"/>
    <n v="0.56881575356800174"/>
    <n v="0.68533791378183773"/>
    <n v="0.11652216021383602"/>
    <n v="7.4029035216607551E-3"/>
    <n v="0.17229328079245884"/>
    <n v="1098.0250784903401"/>
    <n v="1098.0250784903401"/>
    <x v="1"/>
    <s v="Técnico de Saúde"/>
    <n v="5223"/>
  </r>
  <r>
    <n v="123456843"/>
    <s v="Ratifa Fenias Nguenha"/>
    <x v="0"/>
    <n v="1"/>
    <n v="3"/>
    <s v="F"/>
    <x v="0"/>
    <s v="Gaza-Gaza"/>
    <n v="-22.710901"/>
    <n v="32.590741999999999"/>
    <n v="-22.710901"/>
    <n v="32.590741999999999"/>
    <n v="-0.3963799985444727"/>
    <n v="-0.3963799985444727"/>
    <n v="0"/>
    <n v="0.56881575356800174"/>
    <n v="0.56881575356800174"/>
    <n v="0"/>
    <n v="0"/>
    <n v="0"/>
    <n v="0"/>
    <n v="0"/>
    <x v="1"/>
    <s v="Técnico de Saúde"/>
    <n v="5223"/>
  </r>
  <r>
    <n v="123456844"/>
    <s v="Satornina albino Tamela"/>
    <x v="0"/>
    <n v="1"/>
    <n v="3"/>
    <s v="F"/>
    <x v="0"/>
    <s v="Gaza-Gaza"/>
    <n v="-22.710901"/>
    <n v="32.590741999999999"/>
    <n v="-22.710901"/>
    <n v="32.590741999999999"/>
    <n v="-0.3963799985444727"/>
    <n v="-0.3963799985444727"/>
    <n v="0"/>
    <n v="0.56881575356800174"/>
    <n v="0.56881575356800174"/>
    <n v="0"/>
    <n v="0"/>
    <n v="0"/>
    <n v="0"/>
    <n v="0"/>
    <x v="1"/>
    <s v="Técnico de Saúde"/>
    <n v="5223"/>
  </r>
  <r>
    <n v="123456845"/>
    <s v="Tanias S. Leonardo Mendes"/>
    <x v="2"/>
    <n v="1"/>
    <n v="3"/>
    <s v="F"/>
    <x v="0"/>
    <s v="Gaza-Inhambane"/>
    <n v="-22.710901"/>
    <n v="32.590741999999999"/>
    <n v="-23.881540000000001"/>
    <n v="35.392403999999999"/>
    <n v="-0.3963799985444727"/>
    <n v="-0.41681150344672663"/>
    <n v="-2.0431504902253921E-2"/>
    <n v="0.56881575356800174"/>
    <n v="0.61771397999601119"/>
    <n v="4.8898226428009374E-2"/>
    <n v="6.0845976598704148E-4"/>
    <n v="4.9338958797780566E-2"/>
    <n v="314.43718441825553"/>
    <n v="314.43718441825553"/>
    <x v="1"/>
    <s v="Técnico de Saúde"/>
    <n v="5223"/>
  </r>
  <r>
    <n v="123456846"/>
    <s v="Virgínia Salomão Utui Mahumane"/>
    <x v="0"/>
    <n v="1"/>
    <n v="3"/>
    <s v="F"/>
    <x v="0"/>
    <s v="Gaza-Gaza"/>
    <n v="-22.710901"/>
    <n v="32.590741999999999"/>
    <n v="-22.710901"/>
    <n v="32.590741999999999"/>
    <n v="-0.3963799985444727"/>
    <n v="-0.3963799985444727"/>
    <n v="0"/>
    <n v="0.56881575356800174"/>
    <n v="0.56881575356800174"/>
    <n v="0"/>
    <n v="0"/>
    <n v="0"/>
    <n v="0"/>
    <n v="0"/>
    <x v="1"/>
    <s v="Técnico de Saúde"/>
    <n v="5223"/>
  </r>
  <r>
    <n v="123456847"/>
    <s v="Zaida Rodrigues Nhangale Mabasso"/>
    <x v="0"/>
    <n v="1"/>
    <n v="3"/>
    <s v="F"/>
    <x v="0"/>
    <s v="Gaza-Gaza"/>
    <n v="-22.710901"/>
    <n v="32.590741999999999"/>
    <n v="-22.710901"/>
    <n v="32.590741999999999"/>
    <n v="-0.3963799985444727"/>
    <n v="-0.3963799985444727"/>
    <n v="0"/>
    <n v="0.56881575356800174"/>
    <n v="0.56881575356800174"/>
    <n v="0"/>
    <n v="0"/>
    <n v="0"/>
    <n v="0"/>
    <n v="0"/>
    <x v="1"/>
    <s v="Técnico de Saúde"/>
    <n v="5223"/>
  </r>
  <r>
    <n v="123456848"/>
    <s v="Zuleca da Silva"/>
    <x v="0"/>
    <n v="1"/>
    <n v="3"/>
    <s v="F"/>
    <x v="0"/>
    <s v="Gaza-Gaza"/>
    <n v="-22.710901"/>
    <n v="32.590741999999999"/>
    <n v="-22.710901"/>
    <n v="32.590741999999999"/>
    <n v="-0.3963799985444727"/>
    <n v="-0.3963799985444727"/>
    <n v="0"/>
    <n v="0.56881575356800174"/>
    <n v="0.56881575356800174"/>
    <n v="0"/>
    <n v="0"/>
    <n v="0"/>
    <n v="0"/>
    <n v="0"/>
    <x v="1"/>
    <s v="Técnico de Saúde"/>
    <n v="5223"/>
  </r>
  <r>
    <n v="123456849"/>
    <s v="Ahemed Gama daudo Mavula"/>
    <x v="4"/>
    <n v="2"/>
    <n v="2"/>
    <s v="M"/>
    <x v="0"/>
    <s v="Gaza-Sofala"/>
    <n v="-22.710901"/>
    <n v="32.590741999999999"/>
    <n v="-19.985157000000001"/>
    <n v="34.686616000000001"/>
    <n v="-0.3963799985444727"/>
    <n v="-0.3488067911779924"/>
    <n v="4.7573207366480297E-2"/>
    <n v="0.56881575356800174"/>
    <n v="0.60539565557494546"/>
    <n v="3.6579902006943665E-2"/>
    <n v="8.5566585895764311E-4"/>
    <n v="5.8511879993107294E-2"/>
    <n v="372.89621119607278"/>
    <n v="372.89621119607278"/>
    <x v="2"/>
    <s v="Técnico de Saúde"/>
    <n v="5223"/>
  </r>
  <r>
    <n v="123456850"/>
    <s v="Alice Paulo Sitoe"/>
    <x v="4"/>
    <m/>
    <m/>
    <s v="F"/>
    <x v="0"/>
    <s v="Gaza-Sofala"/>
    <n v="-22.710901"/>
    <n v="32.590741999999999"/>
    <n v="-19.985157000000001"/>
    <n v="34.686616000000001"/>
    <n v="-0.3963799985444727"/>
    <n v="-0.3488067911779924"/>
    <n v="4.7573207366480297E-2"/>
    <n v="0.56881575356800174"/>
    <n v="0.60539565557494546"/>
    <n v="3.6579902006943665E-2"/>
    <n v="8.5566585895764311E-4"/>
    <n v="5.8511879993107294E-2"/>
    <n v="372.89621119607278"/>
    <n v="372.89621119607278"/>
    <x v="2"/>
    <s v="Técnico de Saúde"/>
    <n v="5223"/>
  </r>
  <r>
    <n v="123456851"/>
    <s v="Angelina Henriques Waite"/>
    <x v="6"/>
    <n v="1"/>
    <n v="3"/>
    <s v="F"/>
    <x v="0"/>
    <s v="Gaza-Manica"/>
    <n v="-22.710901"/>
    <n v="32.590741999999999"/>
    <n v="-19.132508999999999"/>
    <n v="33.364536999999999"/>
    <n v="-0.3963799985444727"/>
    <n v="-0.33392527621744778"/>
    <n v="6.2454722327024946E-2"/>
    <n v="0.56881575356800174"/>
    <n v="0.5823210240534713"/>
    <n v="1.3505270485469519E-2"/>
    <n v="1.0145697619400125E-3"/>
    <n v="6.371540049283396E-2"/>
    <n v="406.0582473408308"/>
    <n v="406.0582473408308"/>
    <x v="2"/>
    <s v="Técnico de Saúde"/>
    <n v="5223"/>
  </r>
  <r>
    <n v="123456852"/>
    <s v="Antonio Carlitos Zacarias Sumburane"/>
    <x v="4"/>
    <n v="1"/>
    <n v="3"/>
    <s v="M"/>
    <x v="0"/>
    <s v="Gaza-Sofala"/>
    <n v="-22.710901"/>
    <n v="32.590741999999999"/>
    <n v="-19.985157000000001"/>
    <n v="34.686616000000001"/>
    <n v="-0.3963799985444727"/>
    <n v="-0.3488067911779924"/>
    <n v="4.7573207366480297E-2"/>
    <n v="0.56881575356800174"/>
    <n v="0.60539565557494546"/>
    <n v="3.6579902006943665E-2"/>
    <n v="8.5566585895764311E-4"/>
    <n v="5.8511879993107294E-2"/>
    <n v="372.89621119607278"/>
    <n v="372.89621119607278"/>
    <x v="2"/>
    <s v="Técnico de Saúde"/>
    <n v="5223"/>
  </r>
  <r>
    <n v="123456853"/>
    <s v="Bento Joao Muaga"/>
    <x v="6"/>
    <m/>
    <m/>
    <s v="M"/>
    <x v="0"/>
    <s v="Gaza-Manica"/>
    <n v="-22.710901"/>
    <n v="32.590741999999999"/>
    <n v="-19.132508999999999"/>
    <n v="33.364536999999999"/>
    <n v="-0.3963799985444727"/>
    <n v="-0.33392527621744778"/>
    <n v="6.2454722327024946E-2"/>
    <n v="0.56881575356800174"/>
    <n v="0.5823210240534713"/>
    <n v="1.3505270485469519E-2"/>
    <n v="1.0145697619400125E-3"/>
    <n v="6.371540049283396E-2"/>
    <n v="406.0582473408308"/>
    <n v="406.0582473408308"/>
    <x v="2"/>
    <s v="Técnico de Saúde"/>
    <n v="5223"/>
  </r>
  <r>
    <n v="123456854"/>
    <s v="Carlos Rafael Maposse"/>
    <x v="6"/>
    <m/>
    <m/>
    <s v="M"/>
    <x v="0"/>
    <s v="Gaza-Manica"/>
    <n v="-22.710901"/>
    <n v="32.590741999999999"/>
    <n v="-19.132508999999999"/>
    <n v="33.364536999999999"/>
    <n v="-0.3963799985444727"/>
    <n v="-0.33392527621744778"/>
    <n v="6.2454722327024946E-2"/>
    <n v="0.56881575356800174"/>
    <n v="0.5823210240534713"/>
    <n v="1.3505270485469519E-2"/>
    <n v="1.0145697619400125E-3"/>
    <n v="6.371540049283396E-2"/>
    <n v="406.0582473408308"/>
    <n v="406.0582473408308"/>
    <x v="2"/>
    <s v="Técnico de Saúde"/>
    <n v="5223"/>
  </r>
  <r>
    <n v="123456855"/>
    <s v="Celia Castro"/>
    <x v="4"/>
    <n v="3"/>
    <n v="1"/>
    <s v="F"/>
    <x v="0"/>
    <s v="Gaza-Sofala"/>
    <n v="-22.710901"/>
    <n v="32.590741999999999"/>
    <n v="-19.985157000000001"/>
    <n v="34.686616000000001"/>
    <n v="-0.3963799985444727"/>
    <n v="-0.3488067911779924"/>
    <n v="4.7573207366480297E-2"/>
    <n v="0.56881575356800174"/>
    <n v="0.60539565557494546"/>
    <n v="3.6579902006943665E-2"/>
    <n v="8.5566585895764311E-4"/>
    <n v="5.8511879993107294E-2"/>
    <n v="372.89621119607278"/>
    <n v="372.89621119607278"/>
    <x v="2"/>
    <s v="Técnico de Saúde"/>
    <n v="5223"/>
  </r>
  <r>
    <n v="123456856"/>
    <s v="Cesar Luciano Chochele"/>
    <x v="6"/>
    <m/>
    <m/>
    <s v="M"/>
    <x v="0"/>
    <s v="Gaza-Manica"/>
    <n v="-22.710901"/>
    <n v="32.590741999999999"/>
    <n v="-19.132508999999999"/>
    <n v="33.364536999999999"/>
    <n v="-0.3963799985444727"/>
    <n v="-0.33392527621744778"/>
    <n v="6.2454722327024946E-2"/>
    <n v="0.56881575356800174"/>
    <n v="0.5823210240534713"/>
    <n v="1.3505270485469519E-2"/>
    <n v="1.0145697619400125E-3"/>
    <n v="6.371540049283396E-2"/>
    <n v="406.0582473408308"/>
    <n v="406.0582473408308"/>
    <x v="2"/>
    <s v="Técnico de Saúde"/>
    <n v="5223"/>
  </r>
  <r>
    <n v="123456857"/>
    <s v="Dorca Eugenio Miambo"/>
    <x v="6"/>
    <m/>
    <m/>
    <s v="F"/>
    <x v="0"/>
    <s v="Gaza-Manica"/>
    <n v="-22.710901"/>
    <n v="32.590741999999999"/>
    <n v="-19.132508999999999"/>
    <n v="33.364536999999999"/>
    <n v="-0.3963799985444727"/>
    <n v="-0.33392527621744778"/>
    <n v="6.2454722327024946E-2"/>
    <n v="0.56881575356800174"/>
    <n v="0.5823210240534713"/>
    <n v="1.3505270485469519E-2"/>
    <n v="1.0145697619400125E-3"/>
    <n v="6.371540049283396E-2"/>
    <n v="406.0582473408308"/>
    <n v="406.0582473408308"/>
    <x v="2"/>
    <s v="Técnico de Saúde"/>
    <n v="5223"/>
  </r>
  <r>
    <n v="123456858"/>
    <s v="Elvio Feliciano Cossa"/>
    <x v="4"/>
    <n v="2"/>
    <n v="2"/>
    <s v="M"/>
    <x v="0"/>
    <s v="Gaza-Sofala"/>
    <n v="-22.710901"/>
    <n v="32.590741999999999"/>
    <n v="-19.985157000000001"/>
    <n v="34.686616000000001"/>
    <n v="-0.3963799985444727"/>
    <n v="-0.3488067911779924"/>
    <n v="4.7573207366480297E-2"/>
    <n v="0.56881575356800174"/>
    <n v="0.60539565557494546"/>
    <n v="3.6579902006943665E-2"/>
    <n v="8.5566585895764311E-4"/>
    <n v="5.8511879993107294E-2"/>
    <n v="372.89621119607278"/>
    <n v="372.89621119607278"/>
    <x v="2"/>
    <s v="Técnico de Saúde"/>
    <n v="5223"/>
  </r>
  <r>
    <n v="123456859"/>
    <s v="Emelina Alfredo Macie"/>
    <x v="6"/>
    <m/>
    <m/>
    <s v="F"/>
    <x v="0"/>
    <s v="Gaza-Manica"/>
    <n v="-22.710901"/>
    <n v="32.590741999999999"/>
    <n v="-19.132508999999999"/>
    <n v="33.364536999999999"/>
    <n v="-0.3963799985444727"/>
    <n v="-0.33392527621744778"/>
    <n v="6.2454722327024946E-2"/>
    <n v="0.56881575356800174"/>
    <n v="0.5823210240534713"/>
    <n v="1.3505270485469519E-2"/>
    <n v="1.0145697619400125E-3"/>
    <n v="6.371540049283396E-2"/>
    <n v="406.0582473408308"/>
    <n v="406.0582473408308"/>
    <x v="2"/>
    <s v="Técnico de Saúde"/>
    <n v="5223"/>
  </r>
  <r>
    <n v="123456860"/>
    <s v="Emilio Rafael Cossa"/>
    <x v="7"/>
    <m/>
    <m/>
    <s v="M"/>
    <x v="0"/>
    <s v="Gaza-Tete"/>
    <n v="-22.710901"/>
    <n v="32.590741999999999"/>
    <n v="-16.159666000000001"/>
    <n v="33.589767000000002"/>
    <n v="-0.3963799985444727"/>
    <n v="-0.28203937772258197"/>
    <n v="0.11434062082189068"/>
    <n v="0.56881575356800174"/>
    <n v="0.58625202912773822"/>
    <n v="1.7436275559736408E-2"/>
    <n v="3.3322259418402866E-3"/>
    <n v="0.11551508606253745"/>
    <n v="736.17764347655122"/>
    <n v="736.17764347655122"/>
    <x v="2"/>
    <s v="Técnico de Saúde"/>
    <n v="5223"/>
  </r>
  <r>
    <n v="123456861"/>
    <s v="Etelvado Mateus francisco Xavier"/>
    <x v="6"/>
    <n v="3"/>
    <n v="1"/>
    <s v="M"/>
    <x v="0"/>
    <s v="Gaza-Manica"/>
    <n v="-22.710901"/>
    <n v="32.590741999999999"/>
    <n v="-19.132508999999999"/>
    <n v="33.364536999999999"/>
    <n v="-0.3963799985444727"/>
    <n v="-0.33392527621744778"/>
    <n v="6.2454722327024946E-2"/>
    <n v="0.56881575356800174"/>
    <n v="0.5823210240534713"/>
    <n v="1.3505270485469519E-2"/>
    <n v="1.0145697619400125E-3"/>
    <n v="6.371540049283396E-2"/>
    <n v="406.0582473408308"/>
    <n v="406.0582473408308"/>
    <x v="2"/>
    <s v="Técnico de Saúde"/>
    <n v="5223"/>
  </r>
  <r>
    <n v="123456862"/>
    <s v="Fatima Vitorino Dembo"/>
    <x v="7"/>
    <m/>
    <m/>
    <s v="F"/>
    <x v="0"/>
    <s v="Gaza-Tete"/>
    <n v="-22.710901"/>
    <n v="32.590741999999999"/>
    <n v="-16.159666000000001"/>
    <n v="33.589767000000002"/>
    <n v="-0.3963799985444727"/>
    <n v="-0.28203937772258197"/>
    <n v="0.11434062082189068"/>
    <n v="0.56881575356800174"/>
    <n v="0.58625202912773822"/>
    <n v="1.7436275559736408E-2"/>
    <n v="3.3322259418402866E-3"/>
    <n v="0.11551508606253745"/>
    <n v="736.17764347655122"/>
    <n v="736.17764347655122"/>
    <x v="2"/>
    <s v="Técnico de Saúde"/>
    <n v="5223"/>
  </r>
  <r>
    <n v="123456863"/>
    <s v="Felisberto Tali Cassimo"/>
    <x v="6"/>
    <m/>
    <m/>
    <s v="M"/>
    <x v="0"/>
    <s v="Gaza-Manica"/>
    <n v="-22.710901"/>
    <n v="32.590741999999999"/>
    <n v="-19.132508999999999"/>
    <n v="33.364536999999999"/>
    <n v="-0.3963799985444727"/>
    <n v="-0.33392527621744778"/>
    <n v="6.2454722327024946E-2"/>
    <n v="0.56881575356800174"/>
    <n v="0.5823210240534713"/>
    <n v="1.3505270485469519E-2"/>
    <n v="1.0145697619400125E-3"/>
    <n v="6.371540049283396E-2"/>
    <n v="406.0582473408308"/>
    <n v="406.0582473408308"/>
    <x v="2"/>
    <s v="Técnico de Saúde"/>
    <n v="5223"/>
  </r>
  <r>
    <n v="123456864"/>
    <s v="Fernando Andrade Mabota"/>
    <x v="6"/>
    <m/>
    <m/>
    <s v="M"/>
    <x v="0"/>
    <s v="Gaza-Manica"/>
    <n v="-22.710901"/>
    <n v="32.590741999999999"/>
    <n v="-19.132508999999999"/>
    <n v="33.364536999999999"/>
    <n v="-0.3963799985444727"/>
    <n v="-0.33392527621744778"/>
    <n v="6.2454722327024946E-2"/>
    <n v="0.56881575356800174"/>
    <n v="0.5823210240534713"/>
    <n v="1.3505270485469519E-2"/>
    <n v="1.0145697619400125E-3"/>
    <n v="6.371540049283396E-2"/>
    <n v="406.0582473408308"/>
    <n v="406.0582473408308"/>
    <x v="2"/>
    <s v="Técnico de Saúde"/>
    <n v="5223"/>
  </r>
  <r>
    <n v="123456865"/>
    <s v="Joaquim Pedro Muchanga"/>
    <x v="7"/>
    <m/>
    <m/>
    <s v="M"/>
    <x v="0"/>
    <s v="Gaza-Tete"/>
    <n v="-22.710901"/>
    <n v="32.590741999999999"/>
    <n v="-16.159666000000001"/>
    <n v="33.589767000000002"/>
    <n v="-0.3963799985444727"/>
    <n v="-0.28203937772258197"/>
    <n v="0.11434062082189068"/>
    <n v="0.56881575356800174"/>
    <n v="0.58625202912773822"/>
    <n v="1.7436275559736408E-2"/>
    <n v="3.3322259418402866E-3"/>
    <n v="0.11551508606253745"/>
    <n v="736.17764347655122"/>
    <n v="736.17764347655122"/>
    <x v="2"/>
    <s v="Técnico de Saúde"/>
    <n v="5223"/>
  </r>
  <r>
    <n v="123456866"/>
    <s v="Laura Siate Picale"/>
    <x v="7"/>
    <m/>
    <m/>
    <s v="F"/>
    <x v="0"/>
    <s v="Gaza-Tete"/>
    <n v="-22.710901"/>
    <n v="32.590741999999999"/>
    <n v="-16.159666000000001"/>
    <n v="33.589767000000002"/>
    <n v="-0.3963799985444727"/>
    <n v="-0.28203937772258197"/>
    <n v="0.11434062082189068"/>
    <n v="0.56881575356800174"/>
    <n v="0.58625202912773822"/>
    <n v="1.7436275559736408E-2"/>
    <n v="3.3322259418402866E-3"/>
    <n v="0.11551508606253745"/>
    <n v="736.17764347655122"/>
    <n v="736.17764347655122"/>
    <x v="2"/>
    <s v="Técnico de Saúde"/>
    <n v="5223"/>
  </r>
  <r>
    <n v="123456867"/>
    <s v="Liria Luisa Mandlate Balate"/>
    <x v="7"/>
    <m/>
    <m/>
    <s v="F"/>
    <x v="0"/>
    <s v="Gaza-Tete"/>
    <n v="-22.710901"/>
    <n v="32.590741999999999"/>
    <n v="-16.159666000000001"/>
    <n v="33.589767000000002"/>
    <n v="-0.3963799985444727"/>
    <n v="-0.28203937772258197"/>
    <n v="0.11434062082189068"/>
    <n v="0.56881575356800174"/>
    <n v="0.58625202912773822"/>
    <n v="1.7436275559736408E-2"/>
    <n v="3.3322259418402866E-3"/>
    <n v="0.11551508606253745"/>
    <n v="736.17764347655122"/>
    <n v="736.17764347655122"/>
    <x v="2"/>
    <s v="Técnico de Saúde"/>
    <n v="5223"/>
  </r>
  <r>
    <n v="123456868"/>
    <s v="Marcelio Marcolino Manhique"/>
    <x v="4"/>
    <n v="1"/>
    <n v="3"/>
    <s v="M"/>
    <x v="0"/>
    <s v="Gaza-Sofala"/>
    <n v="-22.710901"/>
    <n v="32.590741999999999"/>
    <n v="-19.985157000000001"/>
    <n v="34.686616000000001"/>
    <n v="-0.3963799985444727"/>
    <n v="-0.3488067911779924"/>
    <n v="4.7573207366480297E-2"/>
    <n v="0.56881575356800174"/>
    <n v="0.60539565557494546"/>
    <n v="3.6579902006943665E-2"/>
    <n v="8.5566585895764311E-4"/>
    <n v="5.8511879993107294E-2"/>
    <n v="372.89621119607278"/>
    <n v="372.89621119607278"/>
    <x v="2"/>
    <s v="Técnico de Saúde"/>
    <n v="5223"/>
  </r>
  <r>
    <n v="123456869"/>
    <s v="Maria Victor"/>
    <x v="7"/>
    <m/>
    <m/>
    <s v="M"/>
    <x v="0"/>
    <s v="Gaza-Tete"/>
    <n v="-22.710901"/>
    <n v="32.590741999999999"/>
    <n v="-16.159666000000001"/>
    <n v="33.589767000000002"/>
    <n v="-0.3963799985444727"/>
    <n v="-0.28203937772258197"/>
    <n v="0.11434062082189068"/>
    <n v="0.56881575356800174"/>
    <n v="0.58625202912773822"/>
    <n v="1.7436275559736408E-2"/>
    <n v="3.3322259418402866E-3"/>
    <n v="0.11551508606253745"/>
    <n v="736.17764347655122"/>
    <n v="736.17764347655122"/>
    <x v="2"/>
    <s v="Técnico de Saúde"/>
    <n v="5223"/>
  </r>
  <r>
    <n v="123456870"/>
    <s v="Marleno Castigo Simbine"/>
    <x v="4"/>
    <n v="3"/>
    <n v="1"/>
    <s v="M"/>
    <x v="0"/>
    <s v="Gaza-Sofala"/>
    <n v="-22.710901"/>
    <n v="32.590741999999999"/>
    <n v="-19.985157000000001"/>
    <n v="34.686616000000001"/>
    <n v="-0.3963799985444727"/>
    <n v="-0.3488067911779924"/>
    <n v="4.7573207366480297E-2"/>
    <n v="0.56881575356800174"/>
    <n v="0.60539565557494546"/>
    <n v="3.6579902006943665E-2"/>
    <n v="8.5566585895764311E-4"/>
    <n v="5.8511879993107294E-2"/>
    <n v="372.89621119607278"/>
    <n v="372.89621119607278"/>
    <x v="2"/>
    <s v="Técnico de Saúde"/>
    <n v="5223"/>
  </r>
  <r>
    <n v="123456871"/>
    <s v="Marta Luisa Inacio Cambuie"/>
    <x v="7"/>
    <m/>
    <m/>
    <s v="F"/>
    <x v="0"/>
    <s v="Gaza-Tete"/>
    <n v="-22.710901"/>
    <n v="32.590741999999999"/>
    <n v="-16.159666000000001"/>
    <n v="33.589767000000002"/>
    <n v="-0.3963799985444727"/>
    <n v="-0.28203937772258197"/>
    <n v="0.11434062082189068"/>
    <n v="0.56881575356800174"/>
    <n v="0.58625202912773822"/>
    <n v="1.7436275559736408E-2"/>
    <n v="3.3322259418402866E-3"/>
    <n v="0.11551508606253745"/>
    <n v="736.17764347655122"/>
    <n v="736.17764347655122"/>
    <x v="2"/>
    <s v="Técnico de Saúde"/>
    <n v="5223"/>
  </r>
  <r>
    <n v="123456872"/>
    <s v="Nadia Agostinho Guaissa"/>
    <x v="7"/>
    <n v="2"/>
    <n v="2"/>
    <s v="F"/>
    <x v="0"/>
    <s v="Gaza-Tete"/>
    <n v="-22.710901"/>
    <n v="32.590741999999999"/>
    <n v="-16.159666000000001"/>
    <n v="33.589767000000002"/>
    <n v="-0.3963799985444727"/>
    <n v="-0.28203937772258197"/>
    <n v="0.11434062082189068"/>
    <n v="0.56881575356800174"/>
    <n v="0.58625202912773822"/>
    <n v="1.7436275559736408E-2"/>
    <n v="3.3322259418402866E-3"/>
    <n v="0.11551508606253745"/>
    <n v="736.17764347655122"/>
    <n v="736.17764347655122"/>
    <x v="2"/>
    <s v="Técnico de Saúde"/>
    <n v="5223"/>
  </r>
  <r>
    <n v="123456873"/>
    <s v="Neusa Angelina Estevao Sambo"/>
    <x v="7"/>
    <m/>
    <m/>
    <s v="F"/>
    <x v="0"/>
    <s v="Gaza-Tete"/>
    <n v="-22.710901"/>
    <n v="32.590741999999999"/>
    <n v="-16.159666000000001"/>
    <n v="33.589767000000002"/>
    <n v="-0.3963799985444727"/>
    <n v="-0.28203937772258197"/>
    <n v="0.11434062082189068"/>
    <n v="0.56881575356800174"/>
    <n v="0.58625202912773822"/>
    <n v="1.7436275559736408E-2"/>
    <n v="3.3322259418402866E-3"/>
    <n v="0.11551508606253745"/>
    <n v="736.17764347655122"/>
    <n v="736.17764347655122"/>
    <x v="2"/>
    <s v="Técnico de Saúde"/>
    <n v="5223"/>
  </r>
  <r>
    <n v="123456874"/>
    <s v="Ofelia Eufrazio Jaime Monjane"/>
    <x v="6"/>
    <n v="1"/>
    <n v="3"/>
    <s v="F"/>
    <x v="0"/>
    <s v="Gaza-Manica"/>
    <n v="-22.710901"/>
    <n v="32.590741999999999"/>
    <n v="-19.132508999999999"/>
    <n v="33.364536999999999"/>
    <n v="-0.3963799985444727"/>
    <n v="-0.33392527621744778"/>
    <n v="6.2454722327024946E-2"/>
    <n v="0.56881575356800174"/>
    <n v="0.5823210240534713"/>
    <n v="1.3505270485469519E-2"/>
    <n v="1.0145697619400125E-3"/>
    <n v="6.371540049283396E-2"/>
    <n v="406.0582473408308"/>
    <n v="406.0582473408308"/>
    <x v="2"/>
    <s v="Técnico de Saúde"/>
    <n v="5223"/>
  </r>
  <r>
    <n v="123456875"/>
    <s v="Penicela Miambo"/>
    <x v="6"/>
    <n v="3"/>
    <n v="1"/>
    <s v="F"/>
    <x v="0"/>
    <s v="Gaza-Manica"/>
    <n v="-22.710901"/>
    <n v="32.590741999999999"/>
    <n v="-19.132508999999999"/>
    <n v="33.364536999999999"/>
    <n v="-0.3963799985444727"/>
    <n v="-0.33392527621744778"/>
    <n v="6.2454722327024946E-2"/>
    <n v="0.56881575356800174"/>
    <n v="0.5823210240534713"/>
    <n v="1.3505270485469519E-2"/>
    <n v="1.0145697619400125E-3"/>
    <n v="6.371540049283396E-2"/>
    <n v="406.0582473408308"/>
    <n v="406.0582473408308"/>
    <x v="2"/>
    <s v="Técnico de Saúde"/>
    <n v="5223"/>
  </r>
  <r>
    <n v="123456876"/>
    <s v="Priscila Antonio Zacarias"/>
    <x v="7"/>
    <m/>
    <m/>
    <s v="F"/>
    <x v="0"/>
    <s v="Gaza-Tete"/>
    <n v="-22.710901"/>
    <n v="32.590741999999999"/>
    <n v="-16.159666000000001"/>
    <n v="33.589767000000002"/>
    <n v="-0.3963799985444727"/>
    <n v="-0.28203937772258197"/>
    <n v="0.11434062082189068"/>
    <n v="0.56881575356800174"/>
    <n v="0.58625202912773822"/>
    <n v="1.7436275559736408E-2"/>
    <n v="3.3322259418402866E-3"/>
    <n v="0.11551508606253745"/>
    <n v="736.17764347655122"/>
    <n v="736.17764347655122"/>
    <x v="2"/>
    <s v="Técnico de Saúde"/>
    <n v="5223"/>
  </r>
  <r>
    <n v="123456877"/>
    <s v="Rosa Samuel Uamusse Cossa"/>
    <x v="7"/>
    <m/>
    <m/>
    <s v="F"/>
    <x v="0"/>
    <s v="Gaza-Tete"/>
    <n v="-22.710901"/>
    <n v="32.590741999999999"/>
    <n v="-16.159666000000001"/>
    <n v="33.589767000000002"/>
    <n v="-0.3963799985444727"/>
    <n v="-0.28203937772258197"/>
    <n v="0.11434062082189068"/>
    <n v="0.56881575356800174"/>
    <n v="0.58625202912773822"/>
    <n v="1.7436275559736408E-2"/>
    <n v="3.3322259418402866E-3"/>
    <n v="0.11551508606253745"/>
    <n v="736.17764347655122"/>
    <n v="736.17764347655122"/>
    <x v="2"/>
    <s v="Técnico de Saúde"/>
    <n v="5223"/>
  </r>
  <r>
    <n v="123456878"/>
    <s v="Sebastiao Juliao Mapsanganhe"/>
    <x v="8"/>
    <m/>
    <m/>
    <s v=""/>
    <x v="1"/>
    <s v=""/>
    <n v="-22.710901"/>
    <n v="32.590741999999999"/>
    <s v=""/>
    <s v=""/>
    <n v="-0.3963799985444727"/>
    <s v=""/>
    <s v=""/>
    <n v="0.56881575356800174"/>
    <s v=""/>
    <s v=""/>
    <s v=""/>
    <s v=""/>
    <s v=""/>
    <s v=""/>
    <x v="3"/>
    <s v=""/>
    <n v="5223"/>
  </r>
  <r>
    <n v="123456879"/>
    <s v="Silvia Francisco S. Viagem"/>
    <x v="7"/>
    <m/>
    <m/>
    <s v="F"/>
    <x v="0"/>
    <s v="Gaza-Tete"/>
    <n v="-22.710901"/>
    <n v="32.590741999999999"/>
    <n v="-16.159666000000001"/>
    <n v="33.589767000000002"/>
    <n v="-0.3963799985444727"/>
    <n v="-0.28203937772258197"/>
    <n v="0.11434062082189068"/>
    <n v="0.56881575356800174"/>
    <n v="0.58625202912773822"/>
    <n v="1.7436275559736408E-2"/>
    <n v="3.3322259418402866E-3"/>
    <n v="0.11551508606253745"/>
    <n v="736.17764347655122"/>
    <n v="736.17764347655122"/>
    <x v="2"/>
    <s v="Técnico de Saúde"/>
    <n v="5223"/>
  </r>
  <r>
    <n v="123456880"/>
    <s v="Suzana Basilio Dos Muelus"/>
    <x v="8"/>
    <m/>
    <m/>
    <s v=""/>
    <x v="1"/>
    <s v=""/>
    <n v="-22.710901"/>
    <n v="32.590741999999999"/>
    <s v=""/>
    <s v=""/>
    <n v="-0.3963799985444727"/>
    <s v=""/>
    <s v=""/>
    <n v="0.56881575356800174"/>
    <s v=""/>
    <s v=""/>
    <s v=""/>
    <s v=""/>
    <s v=""/>
    <s v=""/>
    <x v="3"/>
    <s v=""/>
    <n v="5223"/>
  </r>
  <r>
    <n v="123456881"/>
    <s v="Valter Dino Daniel Mambule"/>
    <x v="6"/>
    <n v="2"/>
    <n v="2"/>
    <s v="M"/>
    <x v="0"/>
    <s v="Gaza-Manica"/>
    <n v="-22.710901"/>
    <n v="32.590741999999999"/>
    <n v="-19.132508999999999"/>
    <n v="33.364536999999999"/>
    <n v="-0.3963799985444727"/>
    <n v="-0.33392527621744778"/>
    <n v="6.2454722327024946E-2"/>
    <n v="0.56881575356800174"/>
    <n v="0.5823210240534713"/>
    <n v="1.3505270485469519E-2"/>
    <n v="1.0145697619400125E-3"/>
    <n v="6.371540049283396E-2"/>
    <n v="406.0582473408308"/>
    <n v="406.0582473408308"/>
    <x v="2"/>
    <s v="Técnico de Saúde"/>
    <n v="5223"/>
  </r>
  <r>
    <n v="123456882"/>
    <s v="Adriano Nhama"/>
    <x v="7"/>
    <m/>
    <m/>
    <s v="M"/>
    <x v="2"/>
    <s v="Manica-Tete"/>
    <n v="-19.132508999999999"/>
    <n v="33.364536999999999"/>
    <n v="-16.159666000000001"/>
    <n v="33.589767000000002"/>
    <n v="-0.33392527621744778"/>
    <n v="-0.28203937772258197"/>
    <n v="5.1885898494865738E-2"/>
    <n v="0.5823210240534713"/>
    <n v="0.58625202912773822"/>
    <n v="3.9310050742668873E-3"/>
    <n v="6.7639123643334635E-4"/>
    <n v="5.202091091753859E-2"/>
    <n v="331.52926527747343"/>
    <n v="331.52926527747343"/>
    <x v="4"/>
    <s v="Técnico de Saúde"/>
    <n v="5223"/>
  </r>
  <r>
    <n v="123456883"/>
    <s v="Amélia Armando Mudumbe"/>
    <x v="4"/>
    <m/>
    <m/>
    <s v="F"/>
    <x v="2"/>
    <s v="Manica-Sofala"/>
    <n v="-19.132508999999999"/>
    <n v="33.364536999999999"/>
    <n v="-19.985157000000001"/>
    <n v="34.686616000000001"/>
    <n v="-0.33392527621744778"/>
    <n v="-0.3488067911779924"/>
    <n v="-1.4881514960544647E-2"/>
    <n v="0.5823210240534713"/>
    <n v="0.60539565557494546"/>
    <n v="2.307463152147415E-2"/>
    <n v="1.7354275471297658E-4"/>
    <n v="2.6347887556424088E-2"/>
    <n v="167.9150873970907"/>
    <n v="167.9150873970907"/>
    <x v="4"/>
    <s v="Técnico de Saúde"/>
    <n v="5223"/>
  </r>
  <r>
    <n v="123456884"/>
    <s v="Armando Júlio Raça"/>
    <x v="9"/>
    <n v="1"/>
    <n v="3"/>
    <s v="M"/>
    <x v="2"/>
    <s v="Manica-Zambezia"/>
    <n v="-19.132508999999999"/>
    <n v="33.364536999999999"/>
    <n v="-16.313351000000001"/>
    <n v="36.442993999999999"/>
    <n v="-0.33392527621744778"/>
    <n v="-0.28472168698350947"/>
    <n v="4.920358923393827E-2"/>
    <n v="0.5823210240534713"/>
    <n v="0.63605023458453835"/>
    <n v="5.3729210531067079E-2"/>
    <n v="1.2593598894557185E-3"/>
    <n v="7.0989827645032338E-2"/>
    <n v="452.41817158179111"/>
    <n v="452.41817158179111"/>
    <x v="4"/>
    <s v="Técnico de Saúde"/>
    <n v="5223"/>
  </r>
  <r>
    <n v="123456885"/>
    <s v="Assane António"/>
    <x v="7"/>
    <m/>
    <m/>
    <s v="M"/>
    <x v="2"/>
    <s v="Manica-Tete"/>
    <n v="-19.132508999999999"/>
    <n v="33.364536999999999"/>
    <n v="-16.159666000000001"/>
    <n v="33.589767000000002"/>
    <n v="-0.33392527621744778"/>
    <n v="-0.28203937772258197"/>
    <n v="5.1885898494865738E-2"/>
    <n v="0.5823210240534713"/>
    <n v="0.58625202912773822"/>
    <n v="3.9310050742668873E-3"/>
    <n v="6.7639123643334635E-4"/>
    <n v="5.202091091753859E-2"/>
    <n v="331.52926527747343"/>
    <n v="331.52926527747343"/>
    <x v="4"/>
    <s v="Técnico de Saúde"/>
    <n v="5223"/>
  </r>
  <r>
    <n v="123456886"/>
    <s v="Carlos Somolane Bunguene"/>
    <x v="4"/>
    <m/>
    <m/>
    <s v="M"/>
    <x v="2"/>
    <s v="Manica-Sofala"/>
    <n v="-19.132508999999999"/>
    <n v="33.364536999999999"/>
    <n v="-19.985157000000001"/>
    <n v="34.686616000000001"/>
    <n v="-0.33392527621744778"/>
    <n v="-0.3488067911779924"/>
    <n v="-1.4881514960544647E-2"/>
    <n v="0.5823210240534713"/>
    <n v="0.60539565557494546"/>
    <n v="2.307463152147415E-2"/>
    <n v="1.7354275471297658E-4"/>
    <n v="2.6347887556424088E-2"/>
    <n v="167.9150873970907"/>
    <n v="167.9150873970907"/>
    <x v="4"/>
    <s v="Técnico de Saúde"/>
    <n v="5223"/>
  </r>
  <r>
    <n v="123456887"/>
    <s v="César Armando Buana"/>
    <x v="7"/>
    <m/>
    <m/>
    <s v="M"/>
    <x v="2"/>
    <s v="Manica-Tete"/>
    <n v="-19.132508999999999"/>
    <n v="33.364536999999999"/>
    <n v="-16.159666000000001"/>
    <n v="33.589767000000002"/>
    <n v="-0.33392527621744778"/>
    <n v="-0.28203937772258197"/>
    <n v="5.1885898494865738E-2"/>
    <n v="0.5823210240534713"/>
    <n v="0.58625202912773822"/>
    <n v="3.9310050742668873E-3"/>
    <n v="6.7639123643334635E-4"/>
    <n v="5.202091091753859E-2"/>
    <n v="331.52926527747343"/>
    <n v="331.52926527747343"/>
    <x v="4"/>
    <s v="Técnico de Saúde"/>
    <n v="5223"/>
  </r>
  <r>
    <n v="123456888"/>
    <s v="Cipriano Santos Andrade"/>
    <x v="4"/>
    <m/>
    <m/>
    <s v="M"/>
    <x v="2"/>
    <s v="Manica-Sofala"/>
    <n v="-19.132508999999999"/>
    <n v="33.364536999999999"/>
    <n v="-19.985157000000001"/>
    <n v="34.686616000000001"/>
    <n v="-0.33392527621744778"/>
    <n v="-0.3488067911779924"/>
    <n v="-1.4881514960544647E-2"/>
    <n v="0.5823210240534713"/>
    <n v="0.60539565557494546"/>
    <n v="2.307463152147415E-2"/>
    <n v="1.7354275471297658E-4"/>
    <n v="2.6347887556424088E-2"/>
    <n v="167.9150873970907"/>
    <n v="167.9150873970907"/>
    <x v="4"/>
    <s v="Técnico de Saúde"/>
    <n v="5223"/>
  </r>
  <r>
    <n v="123456889"/>
    <s v="Domingas Antónia Alberto Piquete"/>
    <x v="4"/>
    <n v="1"/>
    <n v="3"/>
    <s v="F"/>
    <x v="2"/>
    <s v="Manica-Sofala"/>
    <n v="-19.132508999999999"/>
    <n v="33.364536999999999"/>
    <n v="-19.985157000000001"/>
    <n v="34.686616000000001"/>
    <n v="-0.33392527621744778"/>
    <n v="-0.3488067911779924"/>
    <n v="-1.4881514960544647E-2"/>
    <n v="0.5823210240534713"/>
    <n v="0.60539565557494546"/>
    <n v="2.307463152147415E-2"/>
    <n v="1.7354275471297658E-4"/>
    <n v="2.6347887556424088E-2"/>
    <n v="167.9150873970907"/>
    <n v="167.9150873970907"/>
    <x v="4"/>
    <s v="Técnico de Saúde"/>
    <n v="5223"/>
  </r>
  <r>
    <n v="123456890"/>
    <s v="Domingos Píquina"/>
    <x v="7"/>
    <m/>
    <m/>
    <s v="M"/>
    <x v="2"/>
    <s v="Manica-Tete"/>
    <n v="-19.132508999999999"/>
    <n v="33.364536999999999"/>
    <n v="-16.159666000000001"/>
    <n v="33.589767000000002"/>
    <n v="-0.33392527621744778"/>
    <n v="-0.28203937772258197"/>
    <n v="5.1885898494865738E-2"/>
    <n v="0.5823210240534713"/>
    <n v="0.58625202912773822"/>
    <n v="3.9310050742668873E-3"/>
    <n v="6.7639123643334635E-4"/>
    <n v="5.202091091753859E-2"/>
    <n v="331.52926527747343"/>
    <n v="331.52926527747343"/>
    <x v="4"/>
    <s v="Técnico de Saúde"/>
    <n v="5223"/>
  </r>
  <r>
    <n v="123456891"/>
    <s v="Esmélio Castro Ramujane Alexandre"/>
    <x v="9"/>
    <n v="1"/>
    <n v="3"/>
    <s v="M"/>
    <x v="2"/>
    <s v="Manica-Zambezia"/>
    <n v="-19.132508999999999"/>
    <n v="33.364536999999999"/>
    <n v="-16.313351000000001"/>
    <n v="36.442993999999999"/>
    <n v="-0.33392527621744778"/>
    <n v="-0.28472168698350947"/>
    <n v="4.920358923393827E-2"/>
    <n v="0.5823210240534713"/>
    <n v="0.63605023458453835"/>
    <n v="5.3729210531067079E-2"/>
    <n v="1.2593598894557185E-3"/>
    <n v="7.0989827645032338E-2"/>
    <n v="452.41817158179111"/>
    <n v="452.41817158179111"/>
    <x v="4"/>
    <s v="Técnico de Saúde"/>
    <n v="5223"/>
  </r>
  <r>
    <n v="123456892"/>
    <s v="José Júlio Currícas"/>
    <x v="6"/>
    <n v="1"/>
    <n v="3"/>
    <s v="M"/>
    <x v="2"/>
    <s v="Manica-Manica"/>
    <n v="-19.132508999999999"/>
    <n v="33.364536999999999"/>
    <n v="-19.132508999999999"/>
    <n v="33.364536999999999"/>
    <n v="-0.33392527621744778"/>
    <n v="-0.33392527621744778"/>
    <n v="0"/>
    <n v="0.5823210240534713"/>
    <n v="0.5823210240534713"/>
    <n v="0"/>
    <n v="0"/>
    <n v="0"/>
    <n v="0"/>
    <n v="0"/>
    <x v="4"/>
    <s v="Técnico de Saúde"/>
    <n v="5223"/>
  </r>
  <r>
    <n v="123456893"/>
    <s v="Lucas Hélder Mateus"/>
    <x v="4"/>
    <m/>
    <m/>
    <s v="M"/>
    <x v="2"/>
    <s v="Manica-Sofala"/>
    <n v="-19.132508999999999"/>
    <n v="33.364536999999999"/>
    <n v="-19.985157000000001"/>
    <n v="34.686616000000001"/>
    <n v="-0.33392527621744778"/>
    <n v="-0.3488067911779924"/>
    <n v="-1.4881514960544647E-2"/>
    <n v="0.5823210240534713"/>
    <n v="0.60539565557494546"/>
    <n v="2.307463152147415E-2"/>
    <n v="1.7354275471297658E-4"/>
    <n v="2.6347887556424088E-2"/>
    <n v="167.9150873970907"/>
    <n v="167.9150873970907"/>
    <x v="4"/>
    <s v="Técnico de Saúde"/>
    <n v="5223"/>
  </r>
  <r>
    <n v="123456894"/>
    <s v="Margarida Tazíngua Bundo Badza"/>
    <x v="6"/>
    <n v="1"/>
    <n v="3"/>
    <s v="F"/>
    <x v="2"/>
    <s v="Manica-Manica"/>
    <n v="-19.132508999999999"/>
    <n v="33.364536999999999"/>
    <n v="-19.132508999999999"/>
    <n v="33.364536999999999"/>
    <n v="-0.33392527621744778"/>
    <n v="-0.33392527621744778"/>
    <n v="0"/>
    <n v="0.5823210240534713"/>
    <n v="0.5823210240534713"/>
    <n v="0"/>
    <n v="0"/>
    <n v="0"/>
    <n v="0"/>
    <n v="0"/>
    <x v="4"/>
    <s v="Técnico de Saúde"/>
    <n v="5223"/>
  </r>
  <r>
    <n v="123456895"/>
    <s v="Paulino Lourenço Mahumane"/>
    <x v="7"/>
    <m/>
    <m/>
    <s v="M"/>
    <x v="2"/>
    <s v="Manica-Tete"/>
    <n v="-19.132508999999999"/>
    <n v="33.364536999999999"/>
    <n v="-16.159666000000001"/>
    <n v="33.589767000000002"/>
    <n v="-0.33392527621744778"/>
    <n v="-0.28203937772258197"/>
    <n v="5.1885898494865738E-2"/>
    <n v="0.5823210240534713"/>
    <n v="0.58625202912773822"/>
    <n v="3.9310050742668873E-3"/>
    <n v="6.7639123643334635E-4"/>
    <n v="5.202091091753859E-2"/>
    <n v="331.52926527747343"/>
    <n v="331.52926527747343"/>
    <x v="4"/>
    <s v="Técnico de Saúde"/>
    <n v="5223"/>
  </r>
  <r>
    <n v="123456896"/>
    <s v="Paulo António Guga"/>
    <x v="7"/>
    <m/>
    <m/>
    <s v="M"/>
    <x v="2"/>
    <s v="Manica-Tete"/>
    <n v="-19.132508999999999"/>
    <n v="33.364536999999999"/>
    <n v="-16.159666000000001"/>
    <n v="33.589767000000002"/>
    <n v="-0.33392527621744778"/>
    <n v="-0.28203937772258197"/>
    <n v="5.1885898494865738E-2"/>
    <n v="0.5823210240534713"/>
    <n v="0.58625202912773822"/>
    <n v="3.9310050742668873E-3"/>
    <n v="6.7639123643334635E-4"/>
    <n v="5.202091091753859E-2"/>
    <n v="331.52926527747343"/>
    <n v="331.52926527747343"/>
    <x v="4"/>
    <s v="Técnico de Saúde"/>
    <n v="5223"/>
  </r>
  <r>
    <n v="123456897"/>
    <s v="Pedro Francisco António Namucona"/>
    <x v="7"/>
    <m/>
    <m/>
    <s v="M"/>
    <x v="2"/>
    <s v="Manica-Tete"/>
    <n v="-19.132508999999999"/>
    <n v="33.364536999999999"/>
    <n v="-16.159666000000001"/>
    <n v="33.589767000000002"/>
    <n v="-0.33392527621744778"/>
    <n v="-0.28203937772258197"/>
    <n v="5.1885898494865738E-2"/>
    <n v="0.5823210240534713"/>
    <n v="0.58625202912773822"/>
    <n v="3.9310050742668873E-3"/>
    <n v="6.7639123643334635E-4"/>
    <n v="5.202091091753859E-2"/>
    <n v="331.52926527747343"/>
    <n v="331.52926527747343"/>
    <x v="4"/>
    <s v="Técnico de Saúde"/>
    <n v="5223"/>
  </r>
  <r>
    <n v="123456898"/>
    <s v="Ponálvio dos Santos Munguambe"/>
    <x v="7"/>
    <m/>
    <m/>
    <s v="M"/>
    <x v="2"/>
    <s v="Manica-Tete"/>
    <n v="-19.132508999999999"/>
    <n v="33.364536999999999"/>
    <n v="-16.159666000000001"/>
    <n v="33.589767000000002"/>
    <n v="-0.33392527621744778"/>
    <n v="-0.28203937772258197"/>
    <n v="5.1885898494865738E-2"/>
    <n v="0.5823210240534713"/>
    <n v="0.58625202912773822"/>
    <n v="3.9310050742668873E-3"/>
    <n v="6.7639123643334635E-4"/>
    <n v="5.202091091753859E-2"/>
    <n v="331.52926527747343"/>
    <n v="331.52926527747343"/>
    <x v="4"/>
    <s v="Técnico de Saúde"/>
    <n v="5223"/>
  </r>
  <r>
    <n v="123456899"/>
    <s v="Reginaldo Alberto Laice"/>
    <x v="7"/>
    <m/>
    <m/>
    <s v="M"/>
    <x v="2"/>
    <s v="Manica-Tete"/>
    <n v="-19.132508999999999"/>
    <n v="33.364536999999999"/>
    <n v="-16.159666000000001"/>
    <n v="33.589767000000002"/>
    <n v="-0.33392527621744778"/>
    <n v="-0.28203937772258197"/>
    <n v="5.1885898494865738E-2"/>
    <n v="0.5823210240534713"/>
    <n v="0.58625202912773822"/>
    <n v="3.9310050742668873E-3"/>
    <n v="6.7639123643334635E-4"/>
    <n v="5.202091091753859E-2"/>
    <n v="331.52926527747343"/>
    <n v="331.52926527747343"/>
    <x v="4"/>
    <s v="Técnico de Saúde"/>
    <n v="5223"/>
  </r>
  <r>
    <n v="123456900"/>
    <s v="Tomás Alberto Naene"/>
    <x v="6"/>
    <n v="1"/>
    <n v="3"/>
    <s v="M"/>
    <x v="2"/>
    <s v="Manica-Manica"/>
    <n v="-19.132508999999999"/>
    <n v="33.364536999999999"/>
    <n v="-19.132508999999999"/>
    <n v="33.364536999999999"/>
    <n v="-0.33392527621744778"/>
    <n v="-0.33392527621744778"/>
    <n v="0"/>
    <n v="0.5823210240534713"/>
    <n v="0.5823210240534713"/>
    <n v="0"/>
    <n v="0"/>
    <n v="0"/>
    <n v="0"/>
    <n v="0"/>
    <x v="4"/>
    <s v="Técnico de Saúde"/>
    <n v="5223"/>
  </r>
  <r>
    <n v="123456901"/>
    <s v="Zacarias Manuel Gogo"/>
    <x v="9"/>
    <n v="1"/>
    <n v="3"/>
    <s v="M"/>
    <x v="2"/>
    <s v="Manica-Zambezia"/>
    <n v="-19.132508999999999"/>
    <n v="33.364536999999999"/>
    <n v="-16.313351000000001"/>
    <n v="36.442993999999999"/>
    <n v="-0.33392527621744778"/>
    <n v="-0.28472168698350947"/>
    <n v="4.920358923393827E-2"/>
    <n v="0.5823210240534713"/>
    <n v="0.63605023458453835"/>
    <n v="5.3729210531067079E-2"/>
    <n v="1.2593598894557185E-3"/>
    <n v="7.0989827645032338E-2"/>
    <n v="452.41817158179111"/>
    <n v="452.41817158179111"/>
    <x v="4"/>
    <s v="Técnico de Saúde"/>
    <n v="5223"/>
  </r>
  <r>
    <n v="123456902"/>
    <s v="Zaqueu Francisco Pedro Luís"/>
    <x v="6"/>
    <n v="1"/>
    <n v="3"/>
    <s v="M"/>
    <x v="2"/>
    <s v="Manica-Manica"/>
    <n v="-19.132508999999999"/>
    <n v="33.364536999999999"/>
    <n v="-19.132508999999999"/>
    <n v="33.364536999999999"/>
    <n v="-0.33392527621744778"/>
    <n v="-0.33392527621744778"/>
    <n v="0"/>
    <n v="0.5823210240534713"/>
    <n v="0.5823210240534713"/>
    <n v="0"/>
    <n v="0"/>
    <n v="0"/>
    <n v="0"/>
    <n v="0"/>
    <x v="4"/>
    <s v="Técnico de Saúde"/>
    <n v="5223"/>
  </r>
  <r>
    <n v="123456903"/>
    <s v="Zefanias António Cuinhane"/>
    <x v="7"/>
    <m/>
    <m/>
    <s v="M"/>
    <x v="2"/>
    <s v="Manica-Tete"/>
    <n v="-19.132508999999999"/>
    <n v="33.364536999999999"/>
    <n v="-16.159666000000001"/>
    <n v="33.589767000000002"/>
    <n v="-0.33392527621744778"/>
    <n v="-0.28203937772258197"/>
    <n v="5.1885898494865738E-2"/>
    <n v="0.5823210240534713"/>
    <n v="0.58625202912773822"/>
    <n v="3.9310050742668873E-3"/>
    <n v="6.7639123643334635E-4"/>
    <n v="5.202091091753859E-2"/>
    <n v="331.52926527747343"/>
    <n v="331.52926527747343"/>
    <x v="4"/>
    <s v="Técnico de Saúde"/>
    <n v="5223"/>
  </r>
  <r>
    <n v="123456904"/>
    <s v="Argélia Ali Muchilipo"/>
    <x v="5"/>
    <n v="1"/>
    <n v="3"/>
    <s v="F"/>
    <x v="3"/>
    <s v="Niassa-Niassa"/>
    <n v="-11.891619"/>
    <n v="37.041862999999999"/>
    <n v="-11.891619"/>
    <n v="37.041862999999999"/>
    <n v="-0.20754790494271558"/>
    <n v="-0.20754790494271558"/>
    <n v="0"/>
    <n v="0.64650247042266429"/>
    <n v="0.64650247042266429"/>
    <n v="0"/>
    <n v="0"/>
    <n v="0"/>
    <n v="0"/>
    <n v="0"/>
    <x v="5"/>
    <s v="Assistente Técnico de Saúde"/>
    <n v="4801"/>
  </r>
  <r>
    <n v="123456905"/>
    <s v="Carlota Agostinho Tomás Campira"/>
    <x v="5"/>
    <n v="1"/>
    <n v="3"/>
    <s v="F"/>
    <x v="3"/>
    <s v="Niassa-Niassa"/>
    <n v="-11.891619"/>
    <n v="37.041862999999999"/>
    <n v="-11.891619"/>
    <n v="37.041862999999999"/>
    <n v="-0.20754790494271558"/>
    <n v="-0.20754790494271558"/>
    <n v="0"/>
    <n v="0.64650247042266429"/>
    <n v="0.64650247042266429"/>
    <n v="0"/>
    <n v="0"/>
    <n v="0"/>
    <n v="0"/>
    <n v="0"/>
    <x v="5"/>
    <s v="Assistente Técnico de Saúde"/>
    <n v="4801"/>
  </r>
  <r>
    <n v="123456906"/>
    <s v="Esperança Franco Cacongue"/>
    <x v="5"/>
    <n v="1"/>
    <n v="3"/>
    <s v="F"/>
    <x v="3"/>
    <s v="Niassa-Niassa"/>
    <n v="-11.891619"/>
    <n v="37.041862999999999"/>
    <n v="-11.891619"/>
    <n v="37.041862999999999"/>
    <n v="-0.20754790494271558"/>
    <n v="-0.20754790494271558"/>
    <n v="0"/>
    <n v="0.64650247042266429"/>
    <n v="0.64650247042266429"/>
    <n v="0"/>
    <n v="0"/>
    <n v="0"/>
    <n v="0"/>
    <n v="0"/>
    <x v="5"/>
    <s v="Assistente Técnico de Saúde"/>
    <n v="4801"/>
  </r>
  <r>
    <n v="123456907"/>
    <s v="Estefânia Milaze Amuri"/>
    <x v="10"/>
    <n v="1"/>
    <n v="3"/>
    <s v="F"/>
    <x v="3"/>
    <s v="Niassa-Cabo Delgado"/>
    <n v="-11.891619"/>
    <n v="37.041862999999999"/>
    <n v="-11.767683"/>
    <n v="39.460034"/>
    <n v="-0.20754790494271558"/>
    <n v="-0.2053848136809639"/>
    <n v="2.1630912617517008E-3"/>
    <n v="0.64650247042266429"/>
    <n v="0.68870751624890814"/>
    <n v="4.2205045826243813E-2"/>
    <n v="4.2770747377020632E-4"/>
    <n v="4.1365128578459046E-2"/>
    <n v="263.61996443051947"/>
    <n v="263.61996443051947"/>
    <x v="5"/>
    <s v="Assistente Técnico de Saúde"/>
    <n v="4801"/>
  </r>
  <r>
    <n v="123456908"/>
    <s v="Francisca João Morgado"/>
    <x v="5"/>
    <n v="2"/>
    <n v="2"/>
    <s v="F"/>
    <x v="3"/>
    <s v="Niassa-Niassa"/>
    <n v="-11.891619"/>
    <n v="37.041862999999999"/>
    <n v="-11.891619"/>
    <n v="37.041862999999999"/>
    <n v="-0.20754790494271558"/>
    <n v="-0.20754790494271558"/>
    <n v="0"/>
    <n v="0.64650247042266429"/>
    <n v="0.64650247042266429"/>
    <n v="0"/>
    <n v="0"/>
    <n v="0"/>
    <n v="0"/>
    <n v="0"/>
    <x v="5"/>
    <s v="Assistente Técnico de Saúde"/>
    <n v="4801"/>
  </r>
  <r>
    <n v="123456909"/>
    <s v="Ivone Florêncio Beny"/>
    <x v="2"/>
    <n v="1"/>
    <n v="3"/>
    <s v="F"/>
    <x v="3"/>
    <s v="Niassa-Inhambane"/>
    <n v="-11.891619"/>
    <n v="37.041862999999999"/>
    <n v="-23.881540000000001"/>
    <n v="35.392403999999999"/>
    <n v="-0.20754790494271558"/>
    <n v="-0.41681150344672663"/>
    <n v="-0.20926359850401105"/>
    <n v="0.64650247042266429"/>
    <n v="0.61771397999601119"/>
    <n v="-2.878849042665315E-2"/>
    <n v="1.1093296710348772E-2"/>
    <n v="0.21104086390727425"/>
    <n v="1344.9634256810589"/>
    <n v="1344.9634256810589"/>
    <x v="5"/>
    <s v="Assistente Técnico de Saúde"/>
    <n v="4801"/>
  </r>
  <r>
    <n v="123456910"/>
    <s v="Leonor Eduardo Pilima"/>
    <x v="5"/>
    <n v="1"/>
    <n v="3"/>
    <s v="F"/>
    <x v="3"/>
    <s v="Niassa-Niassa"/>
    <n v="-11.891619"/>
    <n v="37.041862999999999"/>
    <n v="-11.891619"/>
    <n v="37.041862999999999"/>
    <n v="-0.20754790494271558"/>
    <n v="-0.20754790494271558"/>
    <n v="0"/>
    <n v="0.64650247042266429"/>
    <n v="0.64650247042266429"/>
    <n v="0"/>
    <n v="0"/>
    <n v="0"/>
    <n v="0"/>
    <n v="0"/>
    <x v="5"/>
    <s v="Assistente Técnico de Saúde"/>
    <n v="4801"/>
  </r>
  <r>
    <n v="123456911"/>
    <s v="Magreth Omar Nchamo"/>
    <x v="5"/>
    <n v="1"/>
    <n v="3"/>
    <s v="F"/>
    <x v="3"/>
    <s v="Niassa-Niassa"/>
    <n v="-11.891619"/>
    <n v="37.041862999999999"/>
    <n v="-11.891619"/>
    <n v="37.041862999999999"/>
    <n v="-0.20754790494271558"/>
    <n v="-0.20754790494271558"/>
    <n v="0"/>
    <n v="0.64650247042266429"/>
    <n v="0.64650247042266429"/>
    <n v="0"/>
    <n v="0"/>
    <n v="0"/>
    <n v="0"/>
    <n v="0"/>
    <x v="5"/>
    <s v="Assistente Técnico de Saúde"/>
    <n v="4801"/>
  </r>
  <r>
    <n v="123456912"/>
    <s v="Margarida Jeremias Baloi"/>
    <x v="0"/>
    <n v="1"/>
    <n v="3"/>
    <s v="F"/>
    <x v="3"/>
    <s v="Niassa-Gaza"/>
    <n v="-11.891619"/>
    <n v="37.041862999999999"/>
    <n v="-22.710901"/>
    <n v="32.590741999999999"/>
    <n v="-0.20754790494271558"/>
    <n v="-0.3963799985444727"/>
    <n v="-0.18883209360175712"/>
    <n v="0.64650247042266429"/>
    <n v="0.56881575356800174"/>
    <n v="-7.7686716854662524E-2"/>
    <n v="1.0249198723345551E-2"/>
    <n v="0.20282412829048993"/>
    <n v="1292.5981695952923"/>
    <n v="1292.5981695952923"/>
    <x v="5"/>
    <s v="Assistente Técnico de Saúde"/>
    <n v="4801"/>
  </r>
  <r>
    <n v="123456913"/>
    <s v="Maria da Conceição José Luciano"/>
    <x v="10"/>
    <n v="1"/>
    <n v="3"/>
    <s v="F"/>
    <x v="3"/>
    <s v="Niassa-Cabo Delgado"/>
    <n v="-11.891619"/>
    <n v="37.041862999999999"/>
    <n v="-11.767683"/>
    <n v="39.460034"/>
    <n v="-0.20754790494271558"/>
    <n v="-0.2053848136809639"/>
    <n v="2.1630912617517008E-3"/>
    <n v="0.64650247042266429"/>
    <n v="0.68870751624890814"/>
    <n v="4.2205045826243813E-2"/>
    <n v="4.2770747377020632E-4"/>
    <n v="4.1365128578459046E-2"/>
    <n v="263.61996443051947"/>
    <n v="263.61996443051947"/>
    <x v="5"/>
    <s v="Assistente Técnico de Saúde"/>
    <n v="4801"/>
  </r>
  <r>
    <n v="123456914"/>
    <s v="Rehema Mário"/>
    <x v="10"/>
    <n v="1"/>
    <n v="3"/>
    <s v="F"/>
    <x v="3"/>
    <s v="Niassa-Cabo Delgado"/>
    <n v="-11.891619"/>
    <n v="37.041862999999999"/>
    <n v="-11.767683"/>
    <n v="39.460034"/>
    <n v="-0.20754790494271558"/>
    <n v="-0.2053848136809639"/>
    <n v="2.1630912617517008E-3"/>
    <n v="0.64650247042266429"/>
    <n v="0.68870751624890814"/>
    <n v="4.2205045826243813E-2"/>
    <n v="4.2770747377020632E-4"/>
    <n v="4.1365128578459046E-2"/>
    <n v="263.61996443051947"/>
    <n v="263.61996443051947"/>
    <x v="5"/>
    <s v="Assistente Técnico de Saúde"/>
    <n v="4801"/>
  </r>
  <r>
    <n v="123456915"/>
    <s v="Salima Pedro"/>
    <x v="10"/>
    <n v="1"/>
    <n v="3"/>
    <s v="F"/>
    <x v="3"/>
    <s v="Niassa-Cabo Delgado"/>
    <n v="-11.891619"/>
    <n v="37.041862999999999"/>
    <n v="-11.767683"/>
    <n v="39.460034"/>
    <n v="-0.20754790494271558"/>
    <n v="-0.2053848136809639"/>
    <n v="2.1630912617517008E-3"/>
    <n v="0.64650247042266429"/>
    <n v="0.68870751624890814"/>
    <n v="4.2205045826243813E-2"/>
    <n v="4.2770747377020632E-4"/>
    <n v="4.1365128578459046E-2"/>
    <n v="263.61996443051947"/>
    <n v="263.61996443051947"/>
    <x v="5"/>
    <s v="Assistente Técnico de Saúde"/>
    <n v="4801"/>
  </r>
  <r>
    <n v="123456916"/>
    <s v="Victória Domingos"/>
    <x v="5"/>
    <n v="1"/>
    <n v="3"/>
    <s v="F"/>
    <x v="3"/>
    <s v="Niassa-Niassa"/>
    <n v="-11.891619"/>
    <n v="37.041862999999999"/>
    <n v="-11.891619"/>
    <n v="37.041862999999999"/>
    <n v="-0.20754790494271558"/>
    <n v="-0.20754790494271558"/>
    <n v="0"/>
    <n v="0.64650247042266429"/>
    <n v="0.64650247042266429"/>
    <n v="0"/>
    <n v="0"/>
    <n v="0"/>
    <n v="0"/>
    <n v="0"/>
    <x v="5"/>
    <s v="Assistente Técnico de Saúde"/>
    <n v="4801"/>
  </r>
  <r>
    <n v="123456917"/>
    <s v="Abelina Feruca Bete"/>
    <x v="4"/>
    <n v="1"/>
    <n v="3"/>
    <s v="F"/>
    <x v="4"/>
    <s v="Inhambane-Sofala"/>
    <n v="-23.881540000000001"/>
    <n v="35.392403999999999"/>
    <n v="-19.985157000000001"/>
    <n v="34.686616000000001"/>
    <n v="-0.41681150344672663"/>
    <n v="-0.3488067911779924"/>
    <n v="6.8004712268734224E-2"/>
    <n v="0.61771397999601119"/>
    <n v="0.60539565557494546"/>
    <n v="-1.231832442106571E-2"/>
    <n v="1.1883129036879385E-3"/>
    <n v="6.8957491197978352E-2"/>
    <n v="439.46609140471605"/>
    <n v="439.46609140471605"/>
    <x v="0"/>
    <s v="Técnico de Saúde"/>
    <n v="5223"/>
  </r>
  <r>
    <n v="123456918"/>
    <s v="Abilio R. Ramassane"/>
    <x v="3"/>
    <n v="1"/>
    <n v="3"/>
    <s v="M"/>
    <x v="4"/>
    <s v="Inhambane-Nampula"/>
    <n v="-23.881540000000001"/>
    <n v="35.392403999999999"/>
    <n v="-15.118447"/>
    <n v="39.266970000000001"/>
    <n v="-0.41681150344672663"/>
    <n v="-0.26386667793825913"/>
    <n v="0.15294482550846747"/>
    <n v="0.61771397999601119"/>
    <n v="0.68533791378183773"/>
    <n v="6.7623933785826637E-2"/>
    <n v="6.8454420684170396E-3"/>
    <n v="0.1656637482794007"/>
    <n v="1055.7750677846207"/>
    <n v="1055.7750677846207"/>
    <x v="0"/>
    <s v="Técnico de Saúde"/>
    <n v="5223"/>
  </r>
  <r>
    <n v="123456919"/>
    <s v="Alberto Victorino Nhangumbe"/>
    <x v="2"/>
    <n v="1"/>
    <n v="3"/>
    <s v="M"/>
    <x v="4"/>
    <s v="Inhambane-Inhambane"/>
    <n v="-23.881540000000001"/>
    <n v="35.392403999999999"/>
    <n v="-23.881540000000001"/>
    <n v="35.392403999999999"/>
    <n v="-0.41681150344672663"/>
    <n v="-0.41681150344672663"/>
    <n v="0"/>
    <n v="0.61771397999601119"/>
    <n v="0.61771397999601119"/>
    <n v="0"/>
    <n v="0"/>
    <n v="0"/>
    <n v="0"/>
    <n v="0"/>
    <x v="0"/>
    <s v="Técnico de Saúde"/>
    <n v="5223"/>
  </r>
  <r>
    <n v="123456920"/>
    <s v="Almeida Dionísio Garrine"/>
    <x v="1"/>
    <n v="2"/>
    <n v="2"/>
    <s v="F"/>
    <x v="4"/>
    <s v="Inhambane-Maputo-Cidade"/>
    <n v="-23.881540000000001"/>
    <n v="35.392403999999999"/>
    <n v="-25.962961"/>
    <n v="32.582931000000002"/>
    <n v="-0.41681150344672663"/>
    <n v="-0.45313915301687946"/>
    <n v="-3.6327649570152873E-2"/>
    <n v="0.61771397999601119"/>
    <n v="0.56867942590012854"/>
    <n v="-4.9034554095882595E-2"/>
    <n v="8.2395233150262892E-4"/>
    <n v="5.741702639979572E-2"/>
    <n v="365.91870924589813"/>
    <n v="365.91870924589813"/>
    <x v="0"/>
    <s v="Técnico de Saúde"/>
    <n v="5223"/>
  </r>
  <r>
    <n v="123456921"/>
    <s v="Américo Jossias Come"/>
    <x v="1"/>
    <n v="2"/>
    <n v="2"/>
    <s v="M"/>
    <x v="4"/>
    <s v="Inhambane-Maputo-Cidade"/>
    <n v="-23.881540000000001"/>
    <n v="35.392403999999999"/>
    <n v="-25.962961"/>
    <n v="32.582931000000002"/>
    <n v="-0.41681150344672663"/>
    <n v="-0.45313915301687946"/>
    <n v="-3.6327649570152873E-2"/>
    <n v="0.61771397999601119"/>
    <n v="0.56867942590012854"/>
    <n v="-4.9034554095882595E-2"/>
    <n v="8.2395233150262892E-4"/>
    <n v="5.741702639979572E-2"/>
    <n v="365.91870924589813"/>
    <n v="365.91870924589813"/>
    <x v="0"/>
    <s v="Técnico de Saúde"/>
    <n v="5223"/>
  </r>
  <r>
    <n v="123456922"/>
    <s v="Anacleta Hilário D.F. Pelembe"/>
    <x v="2"/>
    <n v="1"/>
    <n v="3"/>
    <s v="F"/>
    <x v="4"/>
    <s v="Inhambane-Inhambane"/>
    <n v="-23.881540000000001"/>
    <n v="35.392403999999999"/>
    <n v="-23.881540000000001"/>
    <n v="35.392403999999999"/>
    <n v="-0.41681150344672663"/>
    <n v="-0.41681150344672663"/>
    <n v="0"/>
    <n v="0.61771397999601119"/>
    <n v="0.61771397999601119"/>
    <n v="0"/>
    <n v="0"/>
    <n v="0"/>
    <n v="0"/>
    <n v="0"/>
    <x v="0"/>
    <s v="Técnico de Saúde"/>
    <n v="5223"/>
  </r>
  <r>
    <n v="123456923"/>
    <s v="Andercio Francisco Nhamunda"/>
    <x v="2"/>
    <n v="1"/>
    <n v="3"/>
    <s v="M"/>
    <x v="4"/>
    <s v="Inhambane-Inhambane"/>
    <n v="-23.881540000000001"/>
    <n v="35.392403999999999"/>
    <n v="-23.881540000000001"/>
    <n v="35.392403999999999"/>
    <n v="-0.41681150344672663"/>
    <n v="-0.41681150344672663"/>
    <n v="0"/>
    <n v="0.61771397999601119"/>
    <n v="0.61771397999601119"/>
    <n v="0"/>
    <n v="0"/>
    <n v="0"/>
    <n v="0"/>
    <n v="0"/>
    <x v="0"/>
    <s v="Técnico de Saúde"/>
    <n v="5223"/>
  </r>
  <r>
    <n v="123456924"/>
    <s v="Ângelo Jose Mongue"/>
    <x v="1"/>
    <n v="1"/>
    <n v="3"/>
    <s v="M"/>
    <x v="4"/>
    <s v="Inhambane-Maputo-Cidade"/>
    <n v="-23.881540000000001"/>
    <n v="35.392403999999999"/>
    <n v="-25.962961"/>
    <n v="32.582931000000002"/>
    <n v="-0.41681150344672663"/>
    <n v="-0.45313915301687946"/>
    <n v="-3.6327649570152873E-2"/>
    <n v="0.61771397999601119"/>
    <n v="0.56867942590012854"/>
    <n v="-4.9034554095882595E-2"/>
    <n v="8.2395233150262892E-4"/>
    <n v="5.741702639979572E-2"/>
    <n v="365.91870924589813"/>
    <n v="365.91870924589813"/>
    <x v="0"/>
    <s v="Técnico de Saúde"/>
    <n v="5223"/>
  </r>
  <r>
    <n v="123456925"/>
    <s v="Beatriz Francisco M. Pedro"/>
    <x v="6"/>
    <n v="1"/>
    <n v="3"/>
    <s v="F"/>
    <x v="4"/>
    <s v="Inhambane-Manica"/>
    <n v="-23.881540000000001"/>
    <n v="35.392403999999999"/>
    <n v="-19.132508999999999"/>
    <n v="33.364536999999999"/>
    <n v="-0.41681150344672663"/>
    <n v="-0.33392527621744778"/>
    <n v="8.2886227229278867E-2"/>
    <n v="0.61771397999601119"/>
    <n v="0.5823210240534713"/>
    <n v="-3.5392955942539855E-2"/>
    <n v="1.9870565736584364E-3"/>
    <n v="8.9182377216716652E-2"/>
    <n v="568.35929000213525"/>
    <n v="568.35929000213525"/>
    <x v="0"/>
    <s v="Técnico de Saúde"/>
    <n v="5223"/>
  </r>
  <r>
    <n v="123456926"/>
    <s v="Beatriz José Macia"/>
    <x v="0"/>
    <n v="1"/>
    <n v="3"/>
    <s v="F"/>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0"/>
    <s v="Técnico de Saúde"/>
    <n v="5223"/>
  </r>
  <r>
    <n v="123456927"/>
    <s v="Bernardo Samuel Bie"/>
    <x v="2"/>
    <n v="1"/>
    <n v="3"/>
    <s v="M"/>
    <x v="4"/>
    <s v="Inhambane-Inhambane"/>
    <n v="-23.881540000000001"/>
    <n v="35.392403999999999"/>
    <n v="-23.881540000000001"/>
    <n v="35.392403999999999"/>
    <n v="-0.41681150344672663"/>
    <n v="-0.41681150344672663"/>
    <n v="0"/>
    <n v="0.61771397999601119"/>
    <n v="0.61771397999601119"/>
    <n v="0"/>
    <n v="0"/>
    <n v="0"/>
    <n v="0"/>
    <n v="0"/>
    <x v="0"/>
    <s v="Técnico de Saúde"/>
    <n v="5223"/>
  </r>
  <r>
    <n v="123456928"/>
    <s v="Brito Francisco Guambe"/>
    <x v="2"/>
    <n v="1"/>
    <n v="3"/>
    <s v="M"/>
    <x v="4"/>
    <s v="Inhambane-Inhambane"/>
    <n v="-23.881540000000001"/>
    <n v="35.392403999999999"/>
    <n v="-23.881540000000001"/>
    <n v="35.392403999999999"/>
    <n v="-0.41681150344672663"/>
    <n v="-0.41681150344672663"/>
    <n v="0"/>
    <n v="0.61771397999601119"/>
    <n v="0.61771397999601119"/>
    <n v="0"/>
    <n v="0"/>
    <n v="0"/>
    <n v="0"/>
    <n v="0"/>
    <x v="0"/>
    <s v="Técnico de Saúde"/>
    <n v="5223"/>
  </r>
  <r>
    <n v="123456929"/>
    <s v="Cândida António Martinho"/>
    <x v="6"/>
    <n v="1"/>
    <n v="3"/>
    <s v="F"/>
    <x v="4"/>
    <s v="Inhambane-Manica"/>
    <n v="-23.881540000000001"/>
    <n v="35.392403999999999"/>
    <n v="-19.132508999999999"/>
    <n v="33.364536999999999"/>
    <n v="-0.41681150344672663"/>
    <n v="-0.33392527621744778"/>
    <n v="8.2886227229278867E-2"/>
    <n v="0.61771397999601119"/>
    <n v="0.5823210240534713"/>
    <n v="-3.5392955942539855E-2"/>
    <n v="1.9870565736584364E-3"/>
    <n v="8.9182377216716652E-2"/>
    <n v="568.35929000213525"/>
    <n v="568.35929000213525"/>
    <x v="0"/>
    <s v="Técnico de Saúde"/>
    <n v="5223"/>
  </r>
  <r>
    <n v="123456930"/>
    <s v="Cândida Araújo Macaiane"/>
    <x v="2"/>
    <n v="1"/>
    <n v="3"/>
    <s v="F"/>
    <x v="4"/>
    <s v="Inhambane-Inhambane"/>
    <n v="-23.881540000000001"/>
    <n v="35.392403999999999"/>
    <n v="-23.881540000000001"/>
    <n v="35.392403999999999"/>
    <n v="-0.41681150344672663"/>
    <n v="-0.41681150344672663"/>
    <n v="0"/>
    <n v="0.61771397999601119"/>
    <n v="0.61771397999601119"/>
    <n v="0"/>
    <n v="0"/>
    <n v="0"/>
    <n v="0"/>
    <n v="0"/>
    <x v="0"/>
    <s v="Técnico de Saúde"/>
    <n v="5223"/>
  </r>
  <r>
    <n v="123456931"/>
    <s v="Carla Sabino Esteira"/>
    <x v="2"/>
    <n v="1"/>
    <n v="3"/>
    <s v="F"/>
    <x v="4"/>
    <s v="Inhambane-Inhambane"/>
    <n v="-23.881540000000001"/>
    <n v="35.392403999999999"/>
    <n v="-23.881540000000001"/>
    <n v="35.392403999999999"/>
    <n v="-0.41681150344672663"/>
    <n v="-0.41681150344672663"/>
    <n v="0"/>
    <n v="0.61771397999601119"/>
    <n v="0.61771397999601119"/>
    <n v="0"/>
    <n v="0"/>
    <n v="0"/>
    <n v="0"/>
    <n v="0"/>
    <x v="0"/>
    <s v="Técnico de Saúde"/>
    <n v="5223"/>
  </r>
  <r>
    <n v="123456932"/>
    <s v="Carlitos Titos Augusto Fioi"/>
    <x v="4"/>
    <n v="1"/>
    <n v="3"/>
    <s v="M"/>
    <x v="4"/>
    <s v="Inhambane-Sofala"/>
    <n v="-23.881540000000001"/>
    <n v="35.392403999999999"/>
    <n v="-19.985157000000001"/>
    <n v="34.686616000000001"/>
    <n v="-0.41681150344672663"/>
    <n v="-0.3488067911779924"/>
    <n v="6.8004712268734224E-2"/>
    <n v="0.61771397999601119"/>
    <n v="0.60539565557494546"/>
    <n v="-1.231832442106571E-2"/>
    <n v="1.1883129036879385E-3"/>
    <n v="6.8957491197978352E-2"/>
    <n v="439.46609140471605"/>
    <n v="439.46609140471605"/>
    <x v="0"/>
    <s v="Técnico de Saúde"/>
    <n v="5223"/>
  </r>
  <r>
    <n v="123456933"/>
    <s v="Carlos Alfredo Massingue"/>
    <x v="2"/>
    <n v="1"/>
    <n v="3"/>
    <s v="M"/>
    <x v="4"/>
    <s v="Inhambane-Inhambane"/>
    <n v="-23.881540000000001"/>
    <n v="35.392403999999999"/>
    <n v="-23.881540000000001"/>
    <n v="35.392403999999999"/>
    <n v="-0.41681150344672663"/>
    <n v="-0.41681150344672663"/>
    <n v="0"/>
    <n v="0.61771397999601119"/>
    <n v="0.61771397999601119"/>
    <n v="0"/>
    <n v="0"/>
    <n v="0"/>
    <n v="0"/>
    <n v="0"/>
    <x v="0"/>
    <s v="Técnico de Saúde"/>
    <n v="5223"/>
  </r>
  <r>
    <n v="123456934"/>
    <s v="Castigo António Manhoca"/>
    <x v="4"/>
    <n v="1"/>
    <n v="3"/>
    <s v="M"/>
    <x v="4"/>
    <s v="Inhambane-Sofala"/>
    <n v="-23.881540000000001"/>
    <n v="35.392403999999999"/>
    <n v="-19.985157000000001"/>
    <n v="34.686616000000001"/>
    <n v="-0.41681150344672663"/>
    <n v="-0.3488067911779924"/>
    <n v="6.8004712268734224E-2"/>
    <n v="0.61771397999601119"/>
    <n v="0.60539565557494546"/>
    <n v="-1.231832442106571E-2"/>
    <n v="1.1883129036879385E-3"/>
    <n v="6.8957491197978352E-2"/>
    <n v="439.46609140471605"/>
    <n v="439.46609140471605"/>
    <x v="0"/>
    <s v="Técnico de Saúde"/>
    <n v="5223"/>
  </r>
  <r>
    <n v="123456935"/>
    <s v="Célia da Graça Miguel Luís "/>
    <x v="2"/>
    <n v="1"/>
    <n v="3"/>
    <s v="F"/>
    <x v="4"/>
    <s v="Inhambane-Inhambane"/>
    <n v="-23.881540000000001"/>
    <n v="35.392403999999999"/>
    <n v="-23.881540000000001"/>
    <n v="35.392403999999999"/>
    <n v="-0.41681150344672663"/>
    <n v="-0.41681150344672663"/>
    <n v="0"/>
    <n v="0.61771397999601119"/>
    <n v="0.61771397999601119"/>
    <n v="0"/>
    <n v="0"/>
    <n v="0"/>
    <n v="0"/>
    <n v="0"/>
    <x v="0"/>
    <s v="Técnico de Saúde"/>
    <n v="5223"/>
  </r>
  <r>
    <n v="123456936"/>
    <s v="Cesária Bento Tomas Chazias"/>
    <x v="6"/>
    <n v="1"/>
    <n v="3"/>
    <s v="F"/>
    <x v="4"/>
    <s v="Inhambane-Manica"/>
    <n v="-23.881540000000001"/>
    <n v="35.392403999999999"/>
    <n v="-19.132508999999999"/>
    <n v="33.364536999999999"/>
    <n v="-0.41681150344672663"/>
    <n v="-0.33392527621744778"/>
    <n v="8.2886227229278867E-2"/>
    <n v="0.61771397999601119"/>
    <n v="0.5823210240534713"/>
    <n v="-3.5392955942539855E-2"/>
    <n v="1.9870565736584364E-3"/>
    <n v="8.9182377216716652E-2"/>
    <n v="568.35929000213525"/>
    <n v="568.35929000213525"/>
    <x v="0"/>
    <s v="Técnico de Saúde"/>
    <n v="5223"/>
  </r>
  <r>
    <n v="123456937"/>
    <s v="Charmila Luísa Simões"/>
    <x v="1"/>
    <n v="2"/>
    <n v="2"/>
    <s v="F"/>
    <x v="4"/>
    <s v="Inhambane-Maputo-Cidade"/>
    <n v="-23.881540000000001"/>
    <n v="35.392403999999999"/>
    <n v="-25.962961"/>
    <n v="32.582931000000002"/>
    <n v="-0.41681150344672663"/>
    <n v="-0.45313915301687946"/>
    <n v="-3.6327649570152873E-2"/>
    <n v="0.61771397999601119"/>
    <n v="0.56867942590012854"/>
    <n v="-4.9034554095882595E-2"/>
    <n v="8.2395233150262892E-4"/>
    <n v="5.741702639979572E-2"/>
    <n v="365.91870924589813"/>
    <n v="365.91870924589813"/>
    <x v="0"/>
    <s v="Técnico de Saúde"/>
    <n v="5223"/>
  </r>
  <r>
    <n v="123456938"/>
    <s v="Dalilo Ricardo Munguambe"/>
    <x v="2"/>
    <n v="1"/>
    <n v="3"/>
    <s v="M"/>
    <x v="4"/>
    <s v="Inhambane-Inhambane"/>
    <n v="-23.881540000000001"/>
    <n v="35.392403999999999"/>
    <n v="-23.881540000000001"/>
    <n v="35.392403999999999"/>
    <n v="-0.41681150344672663"/>
    <n v="-0.41681150344672663"/>
    <n v="0"/>
    <n v="0.61771397999601119"/>
    <n v="0.61771397999601119"/>
    <n v="0"/>
    <n v="0"/>
    <n v="0"/>
    <n v="0"/>
    <n v="0"/>
    <x v="0"/>
    <s v="Técnico de Saúde"/>
    <n v="5223"/>
  </r>
  <r>
    <n v="123456939"/>
    <s v="Dércio Agiro Jossai Come"/>
    <x v="4"/>
    <n v="1"/>
    <n v="3"/>
    <s v="M"/>
    <x v="4"/>
    <s v="Inhambane-Sofala"/>
    <n v="-23.881540000000001"/>
    <n v="35.392403999999999"/>
    <n v="-19.985157000000001"/>
    <n v="34.686616000000001"/>
    <n v="-0.41681150344672663"/>
    <n v="-0.3488067911779924"/>
    <n v="6.8004712268734224E-2"/>
    <n v="0.61771397999601119"/>
    <n v="0.60539565557494546"/>
    <n v="-1.231832442106571E-2"/>
    <n v="1.1883129036879385E-3"/>
    <n v="6.8957491197978352E-2"/>
    <n v="439.46609140471605"/>
    <n v="439.46609140471605"/>
    <x v="0"/>
    <s v="Técnico de Saúde"/>
    <n v="5223"/>
  </r>
  <r>
    <n v="123456940"/>
    <s v="Desidério Ernesto Bulule"/>
    <x v="2"/>
    <n v="1"/>
    <n v="3"/>
    <s v="M"/>
    <x v="4"/>
    <s v="Inhambane-Inhambane"/>
    <n v="-23.881540000000001"/>
    <n v="35.392403999999999"/>
    <n v="-23.881540000000001"/>
    <n v="35.392403999999999"/>
    <n v="-0.41681150344672663"/>
    <n v="-0.41681150344672663"/>
    <n v="0"/>
    <n v="0.61771397999601119"/>
    <n v="0.61771397999601119"/>
    <n v="0"/>
    <n v="0"/>
    <n v="0"/>
    <n v="0"/>
    <n v="0"/>
    <x v="0"/>
    <s v="Técnico de Saúde"/>
    <n v="5223"/>
  </r>
  <r>
    <n v="123456941"/>
    <s v="Dionísio de Araújo Nhamisse"/>
    <x v="9"/>
    <n v="1"/>
    <n v="3"/>
    <s v="M"/>
    <x v="4"/>
    <s v="Inhambane-Zambezia"/>
    <n v="-23.881540000000001"/>
    <n v="35.392403999999999"/>
    <n v="-16.313351000000001"/>
    <n v="36.442993999999999"/>
    <n v="-0.41681150344672663"/>
    <n v="-0.28472168698350947"/>
    <n v="0.13208981646321713"/>
    <n v="0.61771397999601119"/>
    <n v="0.63605023458453835"/>
    <n v="1.8336254588527223E-2"/>
    <n v="4.4293532391329379E-3"/>
    <n v="0.133205231962785"/>
    <n v="848.91694329882876"/>
    <n v="848.91694329882876"/>
    <x v="0"/>
    <s v="Técnico de Saúde"/>
    <n v="5223"/>
  </r>
  <r>
    <n v="123456942"/>
    <s v="Edmundo Francisco Figura"/>
    <x v="4"/>
    <n v="2"/>
    <n v="2"/>
    <s v="M"/>
    <x v="4"/>
    <s v="Inhambane-Sofala"/>
    <n v="-23.881540000000001"/>
    <n v="35.392403999999999"/>
    <n v="-19.985157000000001"/>
    <n v="34.686616000000001"/>
    <n v="-0.41681150344672663"/>
    <n v="-0.3488067911779924"/>
    <n v="6.8004712268734224E-2"/>
    <n v="0.61771397999601119"/>
    <n v="0.60539565557494546"/>
    <n v="-1.231832442106571E-2"/>
    <n v="1.1883129036879385E-3"/>
    <n v="6.8957491197978352E-2"/>
    <n v="439.46609140471605"/>
    <n v="439.46609140471605"/>
    <x v="0"/>
    <s v="Técnico de Saúde"/>
    <n v="5223"/>
  </r>
  <r>
    <n v="123456943"/>
    <s v="Elsa Mariza Alexandre Covela"/>
    <x v="1"/>
    <n v="1"/>
    <n v="3"/>
    <s v="F"/>
    <x v="4"/>
    <s v="Inhambane-Maputo-Cidade"/>
    <n v="-23.881540000000001"/>
    <n v="35.392403999999999"/>
    <n v="-25.962961"/>
    <n v="32.582931000000002"/>
    <n v="-0.41681150344672663"/>
    <n v="-0.45313915301687946"/>
    <n v="-3.6327649570152873E-2"/>
    <n v="0.61771397999601119"/>
    <n v="0.56867942590012854"/>
    <n v="-4.9034554095882595E-2"/>
    <n v="8.2395233150262892E-4"/>
    <n v="5.741702639979572E-2"/>
    <n v="365.91870924589813"/>
    <n v="365.91870924589813"/>
    <x v="0"/>
    <s v="Técnico de Saúde"/>
    <n v="5223"/>
  </r>
  <r>
    <n v="123456944"/>
    <s v="Enoque Cardoso Intsamuele"/>
    <x v="11"/>
    <m/>
    <m/>
    <s v="M"/>
    <x v="4"/>
    <s v="Inhambane-HCM"/>
    <n v="-23.881540000000001"/>
    <n v="35.392403999999999"/>
    <n v="-25.970217999999999"/>
    <n v="32.588085"/>
    <n v="-0.41681150344672663"/>
    <n v="-0.45326581156069667"/>
    <n v="-3.6454308113970088E-2"/>
    <n v="0.61771397999601119"/>
    <n v="0.5687693801697763"/>
    <n v="-4.8944599826234857E-2"/>
    <n v="8.2441536930427553E-4"/>
    <n v="5.7433161937580184E-2"/>
    <n v="366.0215410281985"/>
    <n v="366.0215410281985"/>
    <x v="0"/>
    <s v="Técnico de Saúde"/>
    <n v="5223"/>
  </r>
  <r>
    <n v="123456945"/>
    <s v="Ernesto Silvino Nhorreluga"/>
    <x v="0"/>
    <n v="1"/>
    <n v="3"/>
    <s v="M"/>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0"/>
    <s v="Técnico de Saúde"/>
    <n v="5223"/>
  </r>
  <r>
    <n v="123456946"/>
    <s v="Eucledio Bata Bambo"/>
    <x v="11"/>
    <m/>
    <m/>
    <s v="M"/>
    <x v="4"/>
    <s v="Inhambane-HCM"/>
    <n v="-23.881540000000001"/>
    <n v="35.392403999999999"/>
    <n v="-25.970217999999999"/>
    <n v="32.588085"/>
    <n v="-0.41681150344672663"/>
    <n v="-0.45326581156069667"/>
    <n v="-3.6454308113970088E-2"/>
    <n v="0.61771397999601119"/>
    <n v="0.5687693801697763"/>
    <n v="-4.8944599826234857E-2"/>
    <n v="8.2441536930427553E-4"/>
    <n v="5.7433161937580184E-2"/>
    <n v="366.0215410281985"/>
    <n v="366.0215410281985"/>
    <x v="0"/>
    <s v="Técnico de Saúde"/>
    <n v="5223"/>
  </r>
  <r>
    <n v="123456947"/>
    <s v="Fernando Chico Augusto"/>
    <x v="4"/>
    <n v="1"/>
    <n v="3"/>
    <s v="M"/>
    <x v="4"/>
    <s v="Inhambane-Sofala"/>
    <n v="-23.881540000000001"/>
    <n v="35.392403999999999"/>
    <n v="-19.985157000000001"/>
    <n v="34.686616000000001"/>
    <n v="-0.41681150344672663"/>
    <n v="-0.3488067911779924"/>
    <n v="6.8004712268734224E-2"/>
    <n v="0.61771397999601119"/>
    <n v="0.60539565557494546"/>
    <n v="-1.231832442106571E-2"/>
    <n v="1.1883129036879385E-3"/>
    <n v="6.8957491197978352E-2"/>
    <n v="439.46609140471605"/>
    <n v="439.46609140471605"/>
    <x v="0"/>
    <s v="Técnico de Saúde"/>
    <n v="5223"/>
  </r>
  <r>
    <n v="123456948"/>
    <s v="Francisca Augusto"/>
    <x v="11"/>
    <m/>
    <m/>
    <s v="F"/>
    <x v="4"/>
    <s v="Inhambane-HCM"/>
    <n v="-23.881540000000001"/>
    <n v="35.392403999999999"/>
    <n v="-25.970217999999999"/>
    <n v="32.588085"/>
    <n v="-0.41681150344672663"/>
    <n v="-0.45326581156069667"/>
    <n v="-3.6454308113970088E-2"/>
    <n v="0.61771397999601119"/>
    <n v="0.5687693801697763"/>
    <n v="-4.8944599826234857E-2"/>
    <n v="8.2441536930427553E-4"/>
    <n v="5.7433161937580184E-2"/>
    <n v="366.0215410281985"/>
    <n v="366.0215410281985"/>
    <x v="0"/>
    <s v="Técnico de Saúde"/>
    <n v="5223"/>
  </r>
  <r>
    <n v="123456949"/>
    <s v="Francisca Miguel Raul Tomo"/>
    <x v="11"/>
    <m/>
    <m/>
    <s v="F"/>
    <x v="4"/>
    <s v="Inhambane-HCM"/>
    <n v="-23.881540000000001"/>
    <n v="35.392403999999999"/>
    <n v="-25.970217999999999"/>
    <n v="32.588085"/>
    <n v="-0.41681150344672663"/>
    <n v="-0.45326581156069667"/>
    <n v="-3.6454308113970088E-2"/>
    <n v="0.61771397999601119"/>
    <n v="0.5687693801697763"/>
    <n v="-4.8944599826234857E-2"/>
    <n v="8.2441536930427553E-4"/>
    <n v="5.7433161937580184E-2"/>
    <n v="366.0215410281985"/>
    <n v="366.0215410281985"/>
    <x v="0"/>
    <s v="Técnico de Saúde"/>
    <n v="5223"/>
  </r>
  <r>
    <n v="123456950"/>
    <s v="Gerson de Manuel Alfeu José"/>
    <x v="4"/>
    <n v="3"/>
    <n v="1"/>
    <s v="M"/>
    <x v="4"/>
    <s v="Inhambane-Sofala"/>
    <n v="-23.881540000000001"/>
    <n v="35.392403999999999"/>
    <n v="-19.985157000000001"/>
    <n v="34.686616000000001"/>
    <n v="-0.41681150344672663"/>
    <n v="-0.3488067911779924"/>
    <n v="6.8004712268734224E-2"/>
    <n v="0.61771397999601119"/>
    <n v="0.60539565557494546"/>
    <n v="-1.231832442106571E-2"/>
    <n v="1.1883129036879385E-3"/>
    <n v="6.8957491197978352E-2"/>
    <n v="439.46609140471605"/>
    <n v="439.46609140471605"/>
    <x v="0"/>
    <s v="Técnico de Saúde"/>
    <n v="5223"/>
  </r>
  <r>
    <n v="123456951"/>
    <s v="Getulio de Sacrário José Lipanga"/>
    <x v="11"/>
    <m/>
    <m/>
    <s v="M"/>
    <x v="4"/>
    <s v="Inhambane-HCM"/>
    <n v="-23.881540000000001"/>
    <n v="35.392403999999999"/>
    <n v="-25.970217999999999"/>
    <n v="32.588085"/>
    <n v="-0.41681150344672663"/>
    <n v="-0.45326581156069667"/>
    <n v="-3.6454308113970088E-2"/>
    <n v="0.61771397999601119"/>
    <n v="0.5687693801697763"/>
    <n v="-4.8944599826234857E-2"/>
    <n v="8.2441536930427553E-4"/>
    <n v="5.7433161937580184E-2"/>
    <n v="366.0215410281985"/>
    <n v="366.0215410281985"/>
    <x v="0"/>
    <s v="Técnico de Saúde"/>
    <n v="5223"/>
  </r>
  <r>
    <n v="123456952"/>
    <s v="Graça Fernando Mucupe"/>
    <x v="11"/>
    <m/>
    <m/>
    <s v="F"/>
    <x v="4"/>
    <s v="Inhambane-HCM"/>
    <n v="-23.881540000000001"/>
    <n v="35.392403999999999"/>
    <n v="-25.970217999999999"/>
    <n v="32.588085"/>
    <n v="-0.41681150344672663"/>
    <n v="-0.45326581156069667"/>
    <n v="-3.6454308113970088E-2"/>
    <n v="0.61771397999601119"/>
    <n v="0.5687693801697763"/>
    <n v="-4.8944599826234857E-2"/>
    <n v="8.2441536930427553E-4"/>
    <n v="5.7433161937580184E-2"/>
    <n v="366.0215410281985"/>
    <n v="366.0215410281985"/>
    <x v="0"/>
    <s v="Técnico de Saúde"/>
    <n v="5223"/>
  </r>
  <r>
    <n v="123456953"/>
    <s v="Gundane Ricardo Faenda"/>
    <x v="6"/>
    <n v="1"/>
    <n v="3"/>
    <s v="M"/>
    <x v="4"/>
    <s v="Inhambane-Manica"/>
    <n v="-23.881540000000001"/>
    <n v="35.392403999999999"/>
    <n v="-19.132508999999999"/>
    <n v="33.364536999999999"/>
    <n v="-0.41681150344672663"/>
    <n v="-0.33392527621744778"/>
    <n v="8.2886227229278867E-2"/>
    <n v="0.61771397999601119"/>
    <n v="0.5823210240534713"/>
    <n v="-3.5392955942539855E-2"/>
    <n v="1.9870565736584364E-3"/>
    <n v="8.9182377216716652E-2"/>
    <n v="568.35929000213525"/>
    <n v="568.35929000213525"/>
    <x v="0"/>
    <s v="Técnico de Saúde"/>
    <n v="5223"/>
  </r>
  <r>
    <n v="123456954"/>
    <s v="Helena Victor Ernesto"/>
    <x v="11"/>
    <m/>
    <m/>
    <s v="F"/>
    <x v="4"/>
    <s v="Inhambane-HCM"/>
    <n v="-23.881540000000001"/>
    <n v="35.392403999999999"/>
    <n v="-25.970217999999999"/>
    <n v="32.588085"/>
    <n v="-0.41681150344672663"/>
    <n v="-0.45326581156069667"/>
    <n v="-3.6454308113970088E-2"/>
    <n v="0.61771397999601119"/>
    <n v="0.5687693801697763"/>
    <n v="-4.8944599826234857E-2"/>
    <n v="8.2441536930427553E-4"/>
    <n v="5.7433161937580184E-2"/>
    <n v="366.0215410281985"/>
    <n v="366.0215410281985"/>
    <x v="0"/>
    <s v="Técnico de Saúde"/>
    <n v="5223"/>
  </r>
  <r>
    <n v="123456955"/>
    <s v="Henrique Adriano Vilanculos "/>
    <x v="11"/>
    <m/>
    <m/>
    <s v="M"/>
    <x v="4"/>
    <s v="Inhambane-HCM"/>
    <n v="-23.881540000000001"/>
    <n v="35.392403999999999"/>
    <n v="-25.970217999999999"/>
    <n v="32.588085"/>
    <n v="-0.41681150344672663"/>
    <n v="-0.45326581156069667"/>
    <n v="-3.6454308113970088E-2"/>
    <n v="0.61771397999601119"/>
    <n v="0.5687693801697763"/>
    <n v="-4.8944599826234857E-2"/>
    <n v="8.2441536930427553E-4"/>
    <n v="5.7433161937580184E-2"/>
    <n v="366.0215410281985"/>
    <n v="366.0215410281985"/>
    <x v="0"/>
    <s v="Técnico de Saúde"/>
    <n v="5223"/>
  </r>
  <r>
    <n v="123456956"/>
    <s v="Ionica Ernesto Fernando Bambo"/>
    <x v="11"/>
    <m/>
    <m/>
    <s v="F"/>
    <x v="4"/>
    <s v="Inhambane-HCM"/>
    <n v="-23.881540000000001"/>
    <n v="35.392403999999999"/>
    <n v="-25.970217999999999"/>
    <n v="32.588085"/>
    <n v="-0.41681150344672663"/>
    <n v="-0.45326581156069667"/>
    <n v="-3.6454308113970088E-2"/>
    <n v="0.61771397999601119"/>
    <n v="0.5687693801697763"/>
    <n v="-4.8944599826234857E-2"/>
    <n v="8.2441536930427553E-4"/>
    <n v="5.7433161937580184E-2"/>
    <n v="366.0215410281985"/>
    <n v="366.0215410281985"/>
    <x v="0"/>
    <s v="Técnico de Saúde"/>
    <n v="5223"/>
  </r>
  <r>
    <n v="123456957"/>
    <s v="Isidro Icaro Chicande"/>
    <x v="11"/>
    <m/>
    <m/>
    <s v="M"/>
    <x v="4"/>
    <s v="Inhambane-HCM"/>
    <n v="-23.881540000000001"/>
    <n v="35.392403999999999"/>
    <n v="-25.970217999999999"/>
    <n v="32.588085"/>
    <n v="-0.41681150344672663"/>
    <n v="-0.45326581156069667"/>
    <n v="-3.6454308113970088E-2"/>
    <n v="0.61771397999601119"/>
    <n v="0.5687693801697763"/>
    <n v="-4.8944599826234857E-2"/>
    <n v="8.2441536930427553E-4"/>
    <n v="5.7433161937580184E-2"/>
    <n v="366.0215410281985"/>
    <n v="366.0215410281985"/>
    <x v="0"/>
    <s v="Técnico de Saúde"/>
    <n v="5223"/>
  </r>
  <r>
    <n v="123456958"/>
    <s v="Jaime Johane Moiana"/>
    <x v="6"/>
    <n v="1"/>
    <n v="3"/>
    <s v="M"/>
    <x v="4"/>
    <s v="Inhambane-Manica"/>
    <n v="-23.881540000000001"/>
    <n v="35.392403999999999"/>
    <n v="-19.132508999999999"/>
    <n v="33.364536999999999"/>
    <n v="-0.41681150344672663"/>
    <n v="-0.33392527621744778"/>
    <n v="8.2886227229278867E-2"/>
    <n v="0.61771397999601119"/>
    <n v="0.5823210240534713"/>
    <n v="-3.5392955942539855E-2"/>
    <n v="1.9870565736584364E-3"/>
    <n v="8.9182377216716652E-2"/>
    <n v="568.35929000213525"/>
    <n v="568.35929000213525"/>
    <x v="0"/>
    <s v="Técnico de Saúde"/>
    <n v="5223"/>
  </r>
  <r>
    <n v="123456959"/>
    <s v="Joana Joaquim Tinga"/>
    <x v="11"/>
    <m/>
    <m/>
    <s v="F"/>
    <x v="4"/>
    <s v="Inhambane-HCM"/>
    <n v="-23.881540000000001"/>
    <n v="35.392403999999999"/>
    <n v="-25.970217999999999"/>
    <n v="32.588085"/>
    <n v="-0.41681150344672663"/>
    <n v="-0.45326581156069667"/>
    <n v="-3.6454308113970088E-2"/>
    <n v="0.61771397999601119"/>
    <n v="0.5687693801697763"/>
    <n v="-4.8944599826234857E-2"/>
    <n v="8.2441536930427553E-4"/>
    <n v="5.7433161937580184E-2"/>
    <n v="366.0215410281985"/>
    <n v="366.0215410281985"/>
    <x v="0"/>
    <s v="Técnico de Saúde"/>
    <n v="5223"/>
  </r>
  <r>
    <n v="123456960"/>
    <s v="José Carlos Moisés"/>
    <x v="6"/>
    <n v="1"/>
    <n v="3"/>
    <s v="M"/>
    <x v="4"/>
    <s v="Inhambane-Manica"/>
    <n v="-23.881540000000001"/>
    <n v="35.392403999999999"/>
    <n v="-19.132508999999999"/>
    <n v="33.364536999999999"/>
    <n v="-0.41681150344672663"/>
    <n v="-0.33392527621744778"/>
    <n v="8.2886227229278867E-2"/>
    <n v="0.61771397999601119"/>
    <n v="0.5823210240534713"/>
    <n v="-3.5392955942539855E-2"/>
    <n v="1.9870565736584364E-3"/>
    <n v="8.9182377216716652E-2"/>
    <n v="568.35929000213525"/>
    <n v="568.35929000213525"/>
    <x v="0"/>
    <s v="Técnico de Saúde"/>
    <n v="5223"/>
  </r>
  <r>
    <n v="123456961"/>
    <s v="Júlio Zacarias Chibucule"/>
    <x v="1"/>
    <n v="3"/>
    <n v="1"/>
    <s v="M"/>
    <x v="4"/>
    <s v="Inhambane-Maputo-Cidade"/>
    <n v="-23.881540000000001"/>
    <n v="35.392403999999999"/>
    <n v="-25.962961"/>
    <n v="32.582931000000002"/>
    <n v="-0.41681150344672663"/>
    <n v="-0.45313915301687946"/>
    <n v="-3.6327649570152873E-2"/>
    <n v="0.61771397999601119"/>
    <n v="0.56867942590012854"/>
    <n v="-4.9034554095882595E-2"/>
    <n v="8.2395233150262892E-4"/>
    <n v="5.741702639979572E-2"/>
    <n v="365.91870924589813"/>
    <n v="365.91870924589813"/>
    <x v="0"/>
    <s v="Técnico de Saúde"/>
    <n v="5223"/>
  </r>
  <r>
    <n v="123456962"/>
    <s v="Juvêncio Feliciano Vilanculo"/>
    <x v="4"/>
    <n v="1"/>
    <n v="3"/>
    <s v="M"/>
    <x v="4"/>
    <s v="Inhambane-Sofala"/>
    <n v="-23.881540000000001"/>
    <n v="35.392403999999999"/>
    <n v="-19.985157000000001"/>
    <n v="34.686616000000001"/>
    <n v="-0.41681150344672663"/>
    <n v="-0.3488067911779924"/>
    <n v="6.8004712268734224E-2"/>
    <n v="0.61771397999601119"/>
    <n v="0.60539565557494546"/>
    <n v="-1.231832442106571E-2"/>
    <n v="1.1883129036879385E-3"/>
    <n v="6.8957491197978352E-2"/>
    <n v="439.46609140471605"/>
    <n v="439.46609140471605"/>
    <x v="0"/>
    <s v="Técnico de Saúde"/>
    <n v="5223"/>
  </r>
  <r>
    <n v="123456963"/>
    <s v="Laura da Graça António Auze"/>
    <x v="2"/>
    <n v="1"/>
    <n v="3"/>
    <s v="F"/>
    <x v="4"/>
    <s v="Inhambane-Inhambane"/>
    <n v="-23.881540000000001"/>
    <n v="35.392403999999999"/>
    <n v="-23.881540000000001"/>
    <n v="35.392403999999999"/>
    <n v="-0.41681150344672663"/>
    <n v="-0.41681150344672663"/>
    <n v="0"/>
    <n v="0.61771397999601119"/>
    <n v="0.61771397999601119"/>
    <n v="0"/>
    <n v="0"/>
    <n v="0"/>
    <n v="0"/>
    <n v="0"/>
    <x v="0"/>
    <s v="Técnico de Saúde"/>
    <n v="5223"/>
  </r>
  <r>
    <n v="123456964"/>
    <s v="Laura Machanguene Filipe Machava"/>
    <x v="6"/>
    <n v="1"/>
    <n v="3"/>
    <s v="F"/>
    <x v="4"/>
    <s v="Inhambane-Manica"/>
    <n v="-23.881540000000001"/>
    <n v="35.392403999999999"/>
    <n v="-19.132508999999999"/>
    <n v="33.364536999999999"/>
    <n v="-0.41681150344672663"/>
    <n v="-0.33392527621744778"/>
    <n v="8.2886227229278867E-2"/>
    <n v="0.61771397999601119"/>
    <n v="0.5823210240534713"/>
    <n v="-3.5392955942539855E-2"/>
    <n v="1.9870565736584364E-3"/>
    <n v="8.9182377216716652E-2"/>
    <n v="568.35929000213525"/>
    <n v="568.35929000213525"/>
    <x v="0"/>
    <s v="Técnico de Saúde"/>
    <n v="5223"/>
  </r>
  <r>
    <n v="123456965"/>
    <s v="Lercio Alex Raimundo"/>
    <x v="2"/>
    <n v="1"/>
    <n v="3"/>
    <s v="M"/>
    <x v="4"/>
    <s v="Inhambane-Inhambane"/>
    <n v="-23.881540000000001"/>
    <n v="35.392403999999999"/>
    <n v="-23.881540000000001"/>
    <n v="35.392403999999999"/>
    <n v="-0.41681150344672663"/>
    <n v="-0.41681150344672663"/>
    <n v="0"/>
    <n v="0.61771397999601119"/>
    <n v="0.61771397999601119"/>
    <n v="0"/>
    <n v="0"/>
    <n v="0"/>
    <n v="0"/>
    <n v="0"/>
    <x v="0"/>
    <s v="Técnico de Saúde"/>
    <n v="5223"/>
  </r>
  <r>
    <n v="123456966"/>
    <s v="Lúcia António Ngovene"/>
    <x v="2"/>
    <n v="1"/>
    <n v="3"/>
    <s v="F"/>
    <x v="4"/>
    <s v="Inhambane-Inhambane"/>
    <n v="-23.881540000000001"/>
    <n v="35.392403999999999"/>
    <n v="-23.881540000000001"/>
    <n v="35.392403999999999"/>
    <n v="-0.41681150344672663"/>
    <n v="-0.41681150344672663"/>
    <n v="0"/>
    <n v="0.61771397999601119"/>
    <n v="0.61771397999601119"/>
    <n v="0"/>
    <n v="0"/>
    <n v="0"/>
    <n v="0"/>
    <n v="0"/>
    <x v="0"/>
    <s v="Técnico de Saúde"/>
    <n v="5223"/>
  </r>
  <r>
    <n v="123456967"/>
    <s v="Lúcia José Paulo"/>
    <x v="2"/>
    <n v="1"/>
    <n v="3"/>
    <s v="F"/>
    <x v="4"/>
    <s v="Inhambane-Inhambane"/>
    <n v="-23.881540000000001"/>
    <n v="35.392403999999999"/>
    <n v="-23.881540000000001"/>
    <n v="35.392403999999999"/>
    <n v="-0.41681150344672663"/>
    <n v="-0.41681150344672663"/>
    <n v="0"/>
    <n v="0.61771397999601119"/>
    <n v="0.61771397999601119"/>
    <n v="0"/>
    <n v="0"/>
    <n v="0"/>
    <n v="0"/>
    <n v="0"/>
    <x v="0"/>
    <s v="Técnico de Saúde"/>
    <n v="5223"/>
  </r>
  <r>
    <n v="123456968"/>
    <s v="Márcia Roberta Júlio Ngovene"/>
    <x v="2"/>
    <n v="1"/>
    <n v="3"/>
    <s v="F"/>
    <x v="4"/>
    <s v="Inhambane-Inhambane"/>
    <n v="-23.881540000000001"/>
    <n v="35.392403999999999"/>
    <n v="-23.881540000000001"/>
    <n v="35.392403999999999"/>
    <n v="-0.41681150344672663"/>
    <n v="-0.41681150344672663"/>
    <n v="0"/>
    <n v="0.61771397999601119"/>
    <n v="0.61771397999601119"/>
    <n v="0"/>
    <n v="0"/>
    <n v="0"/>
    <n v="0"/>
    <n v="0"/>
    <x v="0"/>
    <s v="Técnico de Saúde"/>
    <n v="5223"/>
  </r>
  <r>
    <n v="123456969"/>
    <s v="Maria Boja Joaquim"/>
    <x v="2"/>
    <n v="1"/>
    <n v="3"/>
    <s v="F"/>
    <x v="4"/>
    <s v="Inhambane-Inhambane"/>
    <n v="-23.881540000000001"/>
    <n v="35.392403999999999"/>
    <n v="-23.881540000000001"/>
    <n v="35.392403999999999"/>
    <n v="-0.41681150344672663"/>
    <n v="-0.41681150344672663"/>
    <n v="0"/>
    <n v="0.61771397999601119"/>
    <n v="0.61771397999601119"/>
    <n v="0"/>
    <n v="0"/>
    <n v="0"/>
    <n v="0"/>
    <n v="0"/>
    <x v="0"/>
    <s v="Técnico de Saúde"/>
    <n v="5223"/>
  </r>
  <r>
    <n v="123456970"/>
    <s v="Mertinha Bernardo Titosse"/>
    <x v="1"/>
    <n v="3"/>
    <n v="1"/>
    <s v="F"/>
    <x v="4"/>
    <s v="Inhambane-Maputo-Cidade"/>
    <n v="-23.881540000000001"/>
    <n v="35.392403999999999"/>
    <n v="-25.962961"/>
    <n v="32.582931000000002"/>
    <n v="-0.41681150344672663"/>
    <n v="-0.45313915301687946"/>
    <n v="-3.6327649570152873E-2"/>
    <n v="0.61771397999601119"/>
    <n v="0.56867942590012854"/>
    <n v="-4.9034554095882595E-2"/>
    <n v="8.2395233150262892E-4"/>
    <n v="5.741702639979572E-2"/>
    <n v="365.91870924589813"/>
    <n v="365.91870924589813"/>
    <x v="0"/>
    <s v="Técnico de Saúde"/>
    <n v="5223"/>
  </r>
  <r>
    <n v="123456971"/>
    <s v="Moisés João Dove"/>
    <x v="6"/>
    <n v="1"/>
    <n v="3"/>
    <s v="M"/>
    <x v="4"/>
    <s v="Inhambane-Manica"/>
    <n v="-23.881540000000001"/>
    <n v="35.392403999999999"/>
    <n v="-19.132508999999999"/>
    <n v="33.364536999999999"/>
    <n v="-0.41681150344672663"/>
    <n v="-0.33392527621744778"/>
    <n v="8.2886227229278867E-2"/>
    <n v="0.61771397999601119"/>
    <n v="0.5823210240534713"/>
    <n v="-3.5392955942539855E-2"/>
    <n v="1.9870565736584364E-3"/>
    <n v="8.9182377216716652E-2"/>
    <n v="568.35929000213525"/>
    <n v="568.35929000213525"/>
    <x v="0"/>
    <s v="Técnico de Saúde"/>
    <n v="5223"/>
  </r>
  <r>
    <n v="123456972"/>
    <s v="Naita António Francisco"/>
    <x v="10"/>
    <m/>
    <m/>
    <s v="F"/>
    <x v="4"/>
    <s v="Inhambane-Cabo Delgado"/>
    <n v="-23.881540000000001"/>
    <n v="35.392403999999999"/>
    <n v="-11.767683"/>
    <n v="39.460034"/>
    <n v="-0.41681150344672663"/>
    <n v="-0.2053848136809639"/>
    <n v="0.21142668976576273"/>
    <n v="0.61771397999601119"/>
    <n v="0.68870751624890814"/>
    <n v="7.0993536252896963E-2"/>
    <n v="1.2261198514883068E-2"/>
    <n v="0.2219156700202734"/>
    <n v="1414.2685650392025"/>
    <n v="1414.2685650392025"/>
    <x v="0"/>
    <s v="Técnico de Saúde"/>
    <n v="5223"/>
  </r>
  <r>
    <n v="123456973"/>
    <s v="Nelson Arnaldo "/>
    <x v="4"/>
    <n v="3"/>
    <n v="1"/>
    <s v="M"/>
    <x v="4"/>
    <s v="Inhambane-Sofala"/>
    <n v="-23.881540000000001"/>
    <n v="35.392403999999999"/>
    <n v="-19.985157000000001"/>
    <n v="34.686616000000001"/>
    <n v="-0.41681150344672663"/>
    <n v="-0.3488067911779924"/>
    <n v="6.8004712268734224E-2"/>
    <n v="0.61771397999601119"/>
    <n v="0.60539565557494546"/>
    <n v="-1.231832442106571E-2"/>
    <n v="1.1883129036879385E-3"/>
    <n v="6.8957491197978352E-2"/>
    <n v="439.46609140471605"/>
    <n v="439.46609140471605"/>
    <x v="0"/>
    <s v="Técnico de Saúde"/>
    <n v="5223"/>
  </r>
  <r>
    <n v="123456974"/>
    <s v="Nera Bento Chamba"/>
    <x v="10"/>
    <m/>
    <m/>
    <s v="F"/>
    <x v="4"/>
    <s v="Inhambane-Cabo Delgado"/>
    <n v="-23.881540000000001"/>
    <n v="35.392403999999999"/>
    <n v="-11.767683"/>
    <n v="39.460034"/>
    <n v="-0.41681150344672663"/>
    <n v="-0.2053848136809639"/>
    <n v="0.21142668976576273"/>
    <n v="0.61771397999601119"/>
    <n v="0.68870751624890814"/>
    <n v="7.0993536252896963E-2"/>
    <n v="1.2261198514883068E-2"/>
    <n v="0.2219156700202734"/>
    <n v="1414.2685650392025"/>
    <n v="1414.2685650392025"/>
    <x v="0"/>
    <s v="Técnico de Saúde"/>
    <n v="5223"/>
  </r>
  <r>
    <n v="123456975"/>
    <s v="Odete André João"/>
    <x v="4"/>
    <n v="3"/>
    <n v="1"/>
    <s v="F"/>
    <x v="4"/>
    <s v="Inhambane-Sofala"/>
    <n v="-23.881540000000001"/>
    <n v="35.392403999999999"/>
    <n v="-19.985157000000001"/>
    <n v="34.686616000000001"/>
    <n v="-0.41681150344672663"/>
    <n v="-0.3488067911779924"/>
    <n v="6.8004712268734224E-2"/>
    <n v="0.61771397999601119"/>
    <n v="0.60539565557494546"/>
    <n v="-1.231832442106571E-2"/>
    <n v="1.1883129036879385E-3"/>
    <n v="6.8957491197978352E-2"/>
    <n v="439.46609140471605"/>
    <n v="439.46609140471605"/>
    <x v="0"/>
    <s v="Técnico de Saúde"/>
    <n v="5223"/>
  </r>
  <r>
    <n v="123456976"/>
    <s v="Olivia Vital Mbanze"/>
    <x v="10"/>
    <m/>
    <m/>
    <s v="F"/>
    <x v="4"/>
    <s v="Inhambane-Cabo Delgado"/>
    <n v="-23.881540000000001"/>
    <n v="35.392403999999999"/>
    <n v="-11.767683"/>
    <n v="39.460034"/>
    <n v="-0.41681150344672663"/>
    <n v="-0.2053848136809639"/>
    <n v="0.21142668976576273"/>
    <n v="0.61771397999601119"/>
    <n v="0.68870751624890814"/>
    <n v="7.0993536252896963E-2"/>
    <n v="1.2261198514883068E-2"/>
    <n v="0.2219156700202734"/>
    <n v="1414.2685650392025"/>
    <n v="1414.2685650392025"/>
    <x v="0"/>
    <s v="Técnico de Saúde"/>
    <n v="5223"/>
  </r>
  <r>
    <n v="123456977"/>
    <s v="Onesia  Cristina J.V.Mouzinho"/>
    <x v="10"/>
    <m/>
    <m/>
    <s v="F"/>
    <x v="4"/>
    <s v="Inhambane-Cabo Delgado"/>
    <n v="-23.881540000000001"/>
    <n v="35.392403999999999"/>
    <n v="-11.767683"/>
    <n v="39.460034"/>
    <n v="-0.41681150344672663"/>
    <n v="-0.2053848136809639"/>
    <n v="0.21142668976576273"/>
    <n v="0.61771397999601119"/>
    <n v="0.68870751624890814"/>
    <n v="7.0993536252896963E-2"/>
    <n v="1.2261198514883068E-2"/>
    <n v="0.2219156700202734"/>
    <n v="1414.2685650392025"/>
    <n v="1414.2685650392025"/>
    <x v="0"/>
    <s v="Técnico de Saúde"/>
    <n v="5223"/>
  </r>
  <r>
    <n v="123456978"/>
    <s v="Onesimo Quim Adriano"/>
    <x v="1"/>
    <n v="1"/>
    <n v="3"/>
    <s v="M"/>
    <x v="4"/>
    <s v="Inhambane-Maputo-Cidade"/>
    <n v="-23.881540000000001"/>
    <n v="35.392403999999999"/>
    <n v="-25.962961"/>
    <n v="32.582931000000002"/>
    <n v="-0.41681150344672663"/>
    <n v="-0.45313915301687946"/>
    <n v="-3.6327649570152873E-2"/>
    <n v="0.61771397999601119"/>
    <n v="0.56867942590012854"/>
    <n v="-4.9034554095882595E-2"/>
    <n v="8.2395233150262892E-4"/>
    <n v="5.741702639979572E-2"/>
    <n v="365.91870924589813"/>
    <n v="365.91870924589813"/>
    <x v="0"/>
    <s v="Técnico de Saúde"/>
    <n v="5223"/>
  </r>
  <r>
    <n v="123456979"/>
    <s v="Osvalda Atália José Cumbana Zarco"/>
    <x v="1"/>
    <n v="2"/>
    <n v="2"/>
    <s v="F"/>
    <x v="4"/>
    <s v="Inhambane-Maputo-Cidade"/>
    <n v="-23.881540000000001"/>
    <n v="35.392403999999999"/>
    <n v="-25.962961"/>
    <n v="32.582931000000002"/>
    <n v="-0.41681150344672663"/>
    <n v="-0.45313915301687946"/>
    <n v="-3.6327649570152873E-2"/>
    <n v="0.61771397999601119"/>
    <n v="0.56867942590012854"/>
    <n v="-4.9034554095882595E-2"/>
    <n v="8.2395233150262892E-4"/>
    <n v="5.741702639979572E-2"/>
    <n v="365.91870924589813"/>
    <n v="365.91870924589813"/>
    <x v="0"/>
    <s v="Técnico de Saúde"/>
    <n v="5223"/>
  </r>
  <r>
    <n v="123456980"/>
    <s v="Paulo Cassene António"/>
    <x v="6"/>
    <n v="1"/>
    <n v="3"/>
    <s v="M"/>
    <x v="4"/>
    <s v="Inhambane-Manica"/>
    <n v="-23.881540000000001"/>
    <n v="35.392403999999999"/>
    <n v="-19.132508999999999"/>
    <n v="33.364536999999999"/>
    <n v="-0.41681150344672663"/>
    <n v="-0.33392527621744778"/>
    <n v="8.2886227229278867E-2"/>
    <n v="0.61771397999601119"/>
    <n v="0.5823210240534713"/>
    <n v="-3.5392955942539855E-2"/>
    <n v="1.9870565736584364E-3"/>
    <n v="8.9182377216716652E-2"/>
    <n v="568.35929000213525"/>
    <n v="568.35929000213525"/>
    <x v="0"/>
    <s v="Técnico de Saúde"/>
    <n v="5223"/>
  </r>
  <r>
    <n v="123456981"/>
    <s v="Quelda Momad Ussene Abdul"/>
    <x v="0"/>
    <n v="1"/>
    <n v="3"/>
    <s v="F"/>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0"/>
    <s v="Técnico de Saúde"/>
    <n v="5223"/>
  </r>
  <r>
    <n v="123456982"/>
    <s v="Rodrigues Nino Cuamba"/>
    <x v="2"/>
    <n v="1"/>
    <n v="3"/>
    <s v="M"/>
    <x v="4"/>
    <s v="Inhambane-Inhambane"/>
    <n v="-23.881540000000001"/>
    <n v="35.392403999999999"/>
    <n v="-23.881540000000001"/>
    <n v="35.392403999999999"/>
    <n v="-0.41681150344672663"/>
    <n v="-0.41681150344672663"/>
    <n v="0"/>
    <n v="0.61771397999601119"/>
    <n v="0.61771397999601119"/>
    <n v="0"/>
    <n v="0"/>
    <n v="0"/>
    <n v="0"/>
    <n v="0"/>
    <x v="0"/>
    <s v="Técnico de Saúde"/>
    <n v="5223"/>
  </r>
  <r>
    <n v="123456983"/>
    <s v="Romão Jacinto Cumbane"/>
    <x v="5"/>
    <m/>
    <m/>
    <s v="M"/>
    <x v="4"/>
    <s v="Inhambane-Niassa"/>
    <n v="-23.881540000000001"/>
    <n v="35.392403999999999"/>
    <n v="-11.891619"/>
    <n v="37.041862999999999"/>
    <n v="-0.41681150344672663"/>
    <n v="-0.20754790494271558"/>
    <n v="0.20926359850401105"/>
    <n v="0.61771397999601119"/>
    <n v="0.64650247042266429"/>
    <n v="2.878849042665315E-2"/>
    <n v="1.1093296710348772E-2"/>
    <n v="0.21104086390727425"/>
    <n v="1344.9634256810589"/>
    <n v="1344.9634256810589"/>
    <x v="0"/>
    <s v="Técnico de Saúde"/>
    <n v="5223"/>
  </r>
  <r>
    <n v="123456984"/>
    <s v="Rossana Abdul Cadre"/>
    <x v="5"/>
    <m/>
    <m/>
    <s v="F"/>
    <x v="4"/>
    <s v="Inhambane-Niassa"/>
    <n v="-23.881540000000001"/>
    <n v="35.392403999999999"/>
    <n v="-11.891619"/>
    <n v="37.041862999999999"/>
    <n v="-0.41681150344672663"/>
    <n v="-0.20754790494271558"/>
    <n v="0.20926359850401105"/>
    <n v="0.61771397999601119"/>
    <n v="0.64650247042266429"/>
    <n v="2.878849042665315E-2"/>
    <n v="1.1093296710348772E-2"/>
    <n v="0.21104086390727425"/>
    <n v="1344.9634256810589"/>
    <n v="1344.9634256810589"/>
    <x v="0"/>
    <s v="Técnico de Saúde"/>
    <n v="5223"/>
  </r>
  <r>
    <n v="123456985"/>
    <s v="Sabino Luciano Marrengula"/>
    <x v="4"/>
    <n v="1"/>
    <n v="3"/>
    <s v="M"/>
    <x v="4"/>
    <s v="Inhambane-Sofala"/>
    <n v="-23.881540000000001"/>
    <n v="35.392403999999999"/>
    <n v="-19.985157000000001"/>
    <n v="34.686616000000001"/>
    <n v="-0.41681150344672663"/>
    <n v="-0.3488067911779924"/>
    <n v="6.8004712268734224E-2"/>
    <n v="0.61771397999601119"/>
    <n v="0.60539565557494546"/>
    <n v="-1.231832442106571E-2"/>
    <n v="1.1883129036879385E-3"/>
    <n v="6.8957491197978352E-2"/>
    <n v="439.46609140471605"/>
    <n v="439.46609140471605"/>
    <x v="0"/>
    <s v="Técnico de Saúde"/>
    <n v="5223"/>
  </r>
  <r>
    <n v="123456986"/>
    <s v="Samuel Jaime Muchanga"/>
    <x v="0"/>
    <n v="1"/>
    <n v="3"/>
    <s v="M"/>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0"/>
    <s v="Técnico de Saúde"/>
    <n v="5223"/>
  </r>
  <r>
    <n v="123456987"/>
    <s v="Saugina Tomás Namboane"/>
    <x v="5"/>
    <m/>
    <m/>
    <s v="F"/>
    <x v="4"/>
    <s v="Inhambane-Niassa"/>
    <n v="-23.881540000000001"/>
    <n v="35.392403999999999"/>
    <n v="-11.891619"/>
    <n v="37.041862999999999"/>
    <n v="-0.41681150344672663"/>
    <n v="-0.20754790494271558"/>
    <n v="0.20926359850401105"/>
    <n v="0.61771397999601119"/>
    <n v="0.64650247042266429"/>
    <n v="2.878849042665315E-2"/>
    <n v="1.1093296710348772E-2"/>
    <n v="0.21104086390727425"/>
    <n v="1344.9634256810589"/>
    <n v="1344.9634256810589"/>
    <x v="0"/>
    <s v="Técnico de Saúde"/>
    <n v="5223"/>
  </r>
  <r>
    <n v="123456988"/>
    <s v="Sebastião Jacinto Cunselho"/>
    <x v="5"/>
    <m/>
    <m/>
    <s v="M"/>
    <x v="4"/>
    <s v="Inhambane-Niassa"/>
    <n v="-23.881540000000001"/>
    <n v="35.392403999999999"/>
    <n v="-11.891619"/>
    <n v="37.041862999999999"/>
    <n v="-0.41681150344672663"/>
    <n v="-0.20754790494271558"/>
    <n v="0.20926359850401105"/>
    <n v="0.61771397999601119"/>
    <n v="0.64650247042266429"/>
    <n v="2.878849042665315E-2"/>
    <n v="1.1093296710348772E-2"/>
    <n v="0.21104086390727425"/>
    <n v="1344.9634256810589"/>
    <n v="1344.9634256810589"/>
    <x v="0"/>
    <s v="Técnico de Saúde"/>
    <n v="5223"/>
  </r>
  <r>
    <n v="123456989"/>
    <s v="Semende Alberto Chinhaque"/>
    <x v="5"/>
    <m/>
    <m/>
    <s v="M"/>
    <x v="4"/>
    <s v="Inhambane-Niassa"/>
    <n v="-23.881540000000001"/>
    <n v="35.392403999999999"/>
    <n v="-11.891619"/>
    <n v="37.041862999999999"/>
    <n v="-0.41681150344672663"/>
    <n v="-0.20754790494271558"/>
    <n v="0.20926359850401105"/>
    <n v="0.61771397999601119"/>
    <n v="0.64650247042266429"/>
    <n v="2.878849042665315E-2"/>
    <n v="1.1093296710348772E-2"/>
    <n v="0.21104086390727425"/>
    <n v="1344.9634256810589"/>
    <n v="1344.9634256810589"/>
    <x v="0"/>
    <s v="Técnico de Saúde"/>
    <n v="5223"/>
  </r>
  <r>
    <n v="123456990"/>
    <s v="Sérgio Mabuluco Jacinto Cande"/>
    <x v="5"/>
    <m/>
    <m/>
    <s v="M"/>
    <x v="4"/>
    <s v="Inhambane-Niassa"/>
    <n v="-23.881540000000001"/>
    <n v="35.392403999999999"/>
    <n v="-11.891619"/>
    <n v="37.041862999999999"/>
    <n v="-0.41681150344672663"/>
    <n v="-0.20754790494271558"/>
    <n v="0.20926359850401105"/>
    <n v="0.61771397999601119"/>
    <n v="0.64650247042266429"/>
    <n v="2.878849042665315E-2"/>
    <n v="1.1093296710348772E-2"/>
    <n v="0.21104086390727425"/>
    <n v="1344.9634256810589"/>
    <n v="1344.9634256810589"/>
    <x v="0"/>
    <s v="Técnico de Saúde"/>
    <n v="5223"/>
  </r>
  <r>
    <n v="123456991"/>
    <s v="Silvestre Moisés Como"/>
    <x v="5"/>
    <m/>
    <m/>
    <s v="M"/>
    <x v="4"/>
    <s v="Inhambane-Niassa"/>
    <n v="-23.881540000000001"/>
    <n v="35.392403999999999"/>
    <n v="-11.891619"/>
    <n v="37.041862999999999"/>
    <n v="-0.41681150344672663"/>
    <n v="-0.20754790494271558"/>
    <n v="0.20926359850401105"/>
    <n v="0.61771397999601119"/>
    <n v="0.64650247042266429"/>
    <n v="2.878849042665315E-2"/>
    <n v="1.1093296710348772E-2"/>
    <n v="0.21104086390727425"/>
    <n v="1344.9634256810589"/>
    <n v="1344.9634256810589"/>
    <x v="0"/>
    <s v="Técnico de Saúde"/>
    <n v="5223"/>
  </r>
  <r>
    <n v="123456992"/>
    <s v="Simão José Ofice"/>
    <x v="5"/>
    <m/>
    <m/>
    <s v="M"/>
    <x v="4"/>
    <s v="Inhambane-Niassa"/>
    <n v="-23.881540000000001"/>
    <n v="35.392403999999999"/>
    <n v="-11.891619"/>
    <n v="37.041862999999999"/>
    <n v="-0.41681150344672663"/>
    <n v="-0.20754790494271558"/>
    <n v="0.20926359850401105"/>
    <n v="0.61771397999601119"/>
    <n v="0.64650247042266429"/>
    <n v="2.878849042665315E-2"/>
    <n v="1.1093296710348772E-2"/>
    <n v="0.21104086390727425"/>
    <n v="1344.9634256810589"/>
    <n v="1344.9634256810589"/>
    <x v="0"/>
    <s v="Técnico de Saúde"/>
    <n v="5223"/>
  </r>
  <r>
    <n v="123456993"/>
    <s v="Telma Manuel Nhiuane"/>
    <x v="10"/>
    <m/>
    <m/>
    <s v="F"/>
    <x v="4"/>
    <s v="Inhambane-Cabo Delgado"/>
    <n v="-23.881540000000001"/>
    <n v="35.392403999999999"/>
    <n v="-11.767683"/>
    <n v="39.460034"/>
    <n v="-0.41681150344672663"/>
    <n v="-0.2053848136809639"/>
    <n v="0.21142668976576273"/>
    <n v="0.61771397999601119"/>
    <n v="0.68870751624890814"/>
    <n v="7.0993536252896963E-2"/>
    <n v="1.2261198514883068E-2"/>
    <n v="0.2219156700202734"/>
    <n v="1414.2685650392025"/>
    <n v="1414.2685650392025"/>
    <x v="0"/>
    <s v="Técnico de Saúde"/>
    <n v="5223"/>
  </r>
  <r>
    <n v="123456994"/>
    <s v="Tibério Mouzinho Jeremias"/>
    <x v="10"/>
    <m/>
    <m/>
    <s v="M"/>
    <x v="4"/>
    <s v="Inhambane-Cabo Delgado"/>
    <n v="-23.881540000000001"/>
    <n v="35.392403999999999"/>
    <n v="-11.767683"/>
    <n v="39.460034"/>
    <n v="-0.41681150344672663"/>
    <n v="-0.2053848136809639"/>
    <n v="0.21142668976576273"/>
    <n v="0.61771397999601119"/>
    <n v="0.68870751624890814"/>
    <n v="7.0993536252896963E-2"/>
    <n v="1.2261198514883068E-2"/>
    <n v="0.2219156700202734"/>
    <n v="1414.2685650392025"/>
    <n v="1414.2685650392025"/>
    <x v="0"/>
    <s v="Técnico de Saúde"/>
    <n v="5223"/>
  </r>
  <r>
    <n v="123456995"/>
    <s v="Tomasia Armando Matsinhe"/>
    <x v="10"/>
    <m/>
    <m/>
    <s v="F"/>
    <x v="4"/>
    <s v="Inhambane-Cabo Delgado"/>
    <n v="-23.881540000000001"/>
    <n v="35.392403999999999"/>
    <n v="-11.767683"/>
    <n v="39.460034"/>
    <n v="-0.41681150344672663"/>
    <n v="-0.2053848136809639"/>
    <n v="0.21142668976576273"/>
    <n v="0.61771397999601119"/>
    <n v="0.68870751624890814"/>
    <n v="7.0993536252896963E-2"/>
    <n v="1.2261198514883068E-2"/>
    <n v="0.2219156700202734"/>
    <n v="1414.2685650392025"/>
    <n v="1414.2685650392025"/>
    <x v="0"/>
    <s v="Técnico de Saúde"/>
    <n v="5223"/>
  </r>
  <r>
    <n v="123456996"/>
    <s v="Valter Roberto André "/>
    <x v="1"/>
    <n v="1"/>
    <n v="3"/>
    <s v="M"/>
    <x v="4"/>
    <s v="Inhambane-Maputo-Cidade"/>
    <n v="-23.881540000000001"/>
    <n v="35.392403999999999"/>
    <n v="-25.962961"/>
    <n v="32.582931000000002"/>
    <n v="-0.41681150344672663"/>
    <n v="-0.45313915301687946"/>
    <n v="-3.6327649570152873E-2"/>
    <n v="0.61771397999601119"/>
    <n v="0.56867942590012854"/>
    <n v="-4.9034554095882595E-2"/>
    <n v="8.2395233150262892E-4"/>
    <n v="5.741702639979572E-2"/>
    <n v="365.91870924589813"/>
    <n v="365.91870924589813"/>
    <x v="0"/>
    <s v="Técnico de Saúde"/>
    <n v="5223"/>
  </r>
  <r>
    <n v="123456997"/>
    <s v="Venâncio Pocha Marrime"/>
    <x v="1"/>
    <n v="3"/>
    <n v="1"/>
    <s v="M"/>
    <x v="4"/>
    <s v="Inhambane-Maputo-Cidade"/>
    <n v="-23.881540000000001"/>
    <n v="35.392403999999999"/>
    <n v="-25.962961"/>
    <n v="32.582931000000002"/>
    <n v="-0.41681150344672663"/>
    <n v="-0.45313915301687946"/>
    <n v="-3.6327649570152873E-2"/>
    <n v="0.61771397999601119"/>
    <n v="0.56867942590012854"/>
    <n v="-4.9034554095882595E-2"/>
    <n v="8.2395233150262892E-4"/>
    <n v="5.741702639979572E-2"/>
    <n v="365.91870924589813"/>
    <n v="365.91870924589813"/>
    <x v="0"/>
    <s v="Técnico de Saúde"/>
    <n v="5223"/>
  </r>
  <r>
    <n v="123456998"/>
    <s v="Victoria Armando Francisco"/>
    <x v="10"/>
    <m/>
    <m/>
    <s v="F"/>
    <x v="4"/>
    <s v="Inhambane-Cabo Delgado"/>
    <n v="-23.881540000000001"/>
    <n v="35.392403999999999"/>
    <n v="-11.767683"/>
    <n v="39.460034"/>
    <n v="-0.41681150344672663"/>
    <n v="-0.2053848136809639"/>
    <n v="0.21142668976576273"/>
    <n v="0.61771397999601119"/>
    <n v="0.68870751624890814"/>
    <n v="7.0993536252896963E-2"/>
    <n v="1.2261198514883068E-2"/>
    <n v="0.2219156700202734"/>
    <n v="1414.2685650392025"/>
    <n v="1414.2685650392025"/>
    <x v="0"/>
    <s v="Técnico de Saúde"/>
    <n v="5223"/>
  </r>
  <r>
    <n v="123456999"/>
    <s v="Xavier Alberto E. Vilanculo"/>
    <x v="1"/>
    <n v="1"/>
    <n v="3"/>
    <s v="M"/>
    <x v="4"/>
    <s v="Inhambane-Maputo-Cidade"/>
    <n v="-23.881540000000001"/>
    <n v="35.392403999999999"/>
    <n v="-25.962961"/>
    <n v="32.582931000000002"/>
    <n v="-0.41681150344672663"/>
    <n v="-0.45313915301687946"/>
    <n v="-3.6327649570152873E-2"/>
    <n v="0.61771397999601119"/>
    <n v="0.56867942590012854"/>
    <n v="-4.9034554095882595E-2"/>
    <n v="8.2395233150262892E-4"/>
    <n v="5.741702639979572E-2"/>
    <n v="365.91870924589813"/>
    <n v="365.91870924589813"/>
    <x v="0"/>
    <s v="Técnico de Saúde"/>
    <n v="5223"/>
  </r>
  <r>
    <n v="123457000"/>
    <s v="Adélia Luis Julião"/>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001"/>
    <s v="Amélia Xavier B. Massalonga"/>
    <x v="0"/>
    <n v="2"/>
    <n v="2"/>
    <s v="F"/>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1"/>
    <s v="Técnico de Saúde"/>
    <n v="5223"/>
  </r>
  <r>
    <n v="123457002"/>
    <s v="Atija Abílio Simões Maubua"/>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003"/>
    <s v="Aurolina José Adriano Carvalho"/>
    <x v="6"/>
    <n v="1"/>
    <n v="3"/>
    <s v="F"/>
    <x v="4"/>
    <s v="Inhambane-Manica"/>
    <n v="-23.881540000000001"/>
    <n v="35.392403999999999"/>
    <n v="-19.132508999999999"/>
    <n v="33.364536999999999"/>
    <n v="-0.41681150344672663"/>
    <n v="-0.33392527621744778"/>
    <n v="8.2886227229278867E-2"/>
    <n v="0.61771397999601119"/>
    <n v="0.5823210240534713"/>
    <n v="-3.5392955942539855E-2"/>
    <n v="1.9870565736584364E-3"/>
    <n v="8.9182377216716652E-2"/>
    <n v="568.35929000213525"/>
    <n v="568.35929000213525"/>
    <x v="1"/>
    <s v="Técnico de Saúde"/>
    <n v="5223"/>
  </r>
  <r>
    <n v="123457004"/>
    <s v="Celeste Patrício Savanguane"/>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005"/>
    <s v="Cremilda Artur Nhapossa"/>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006"/>
    <s v="Cremilde Paulo Nhampossa"/>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007"/>
    <s v="Cristina Ventura Chilundo"/>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008"/>
    <s v="Ditolvina  Adriano Mauaie"/>
    <x v="0"/>
    <n v="1"/>
    <n v="3"/>
    <s v="F"/>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1"/>
    <s v="Técnico de Saúde"/>
    <n v="5223"/>
  </r>
  <r>
    <n v="123457009"/>
    <s v="Esperança da Graça José Chume"/>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010"/>
    <s v="Gracinda Alice de Sousa"/>
    <x v="0"/>
    <n v="1"/>
    <n v="3"/>
    <s v="F"/>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1"/>
    <s v="Técnico de Saúde"/>
    <n v="5223"/>
  </r>
  <r>
    <n v="123457011"/>
    <s v="Hermínia António Auze"/>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012"/>
    <s v="Ilda Moisés Chachine"/>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013"/>
    <s v="Isabel António João"/>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014"/>
    <s v="Isabel da Elsa Patrício"/>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015"/>
    <s v="Júlia Esperança Alberto Guirrugo"/>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016"/>
    <s v="Leonisia Paulino Muabsa"/>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017"/>
    <s v="Marta Samuel Jaime Guiloça"/>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018"/>
    <s v="Nelsa José Nhacula"/>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019"/>
    <s v="Niola da Olga Naftal M."/>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020"/>
    <s v="Ofélia da Graça Castro Munguambe"/>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021"/>
    <s v="Raquel João Chauque"/>
    <x v="0"/>
    <n v="1"/>
    <n v="3"/>
    <s v="F"/>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1"/>
    <s v="Técnico de Saúde"/>
    <n v="5223"/>
  </r>
  <r>
    <n v="123457022"/>
    <s v="Rita Cardoso Anibal Alelua"/>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023"/>
    <s v="Rosália André Nhar"/>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024"/>
    <s v="Yolanda Joaquim Fanequiço Litsure"/>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025"/>
    <s v="Zita Hilário Zavale"/>
    <x v="6"/>
    <n v="2"/>
    <n v="2"/>
    <s v="F"/>
    <x v="4"/>
    <s v="Inhambane-Manica"/>
    <n v="-23.881540000000001"/>
    <n v="35.392403999999999"/>
    <n v="-19.132508999999999"/>
    <n v="33.364536999999999"/>
    <n v="-0.41681150344672663"/>
    <n v="-0.33392527621744778"/>
    <n v="8.2886227229278867E-2"/>
    <n v="0.61771397999601119"/>
    <n v="0.5823210240534713"/>
    <n v="-3.5392955942539855E-2"/>
    <n v="1.9870565736584364E-3"/>
    <n v="8.9182377216716652E-2"/>
    <n v="568.35929000213525"/>
    <n v="568.35929000213525"/>
    <x v="1"/>
    <s v="Técnico de Saúde"/>
    <n v="5223"/>
  </r>
  <r>
    <n v="123457026"/>
    <s v="Armando Manuel Massuque"/>
    <x v="0"/>
    <n v="1"/>
    <n v="3"/>
    <s v="M"/>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6"/>
    <s v="Técnico de Saúde"/>
    <n v="5223"/>
  </r>
  <r>
    <n v="123457027"/>
    <s v="Claudino Eduardo Massique"/>
    <x v="2"/>
    <n v="1"/>
    <n v="3"/>
    <s v="M"/>
    <x v="4"/>
    <s v="Inhambane-Inhambane"/>
    <n v="-23.881540000000001"/>
    <n v="35.392403999999999"/>
    <n v="-23.881540000000001"/>
    <n v="35.392403999999999"/>
    <n v="-0.41681150344672663"/>
    <n v="-0.41681150344672663"/>
    <n v="0"/>
    <n v="0.61771397999601119"/>
    <n v="0.61771397999601119"/>
    <n v="0"/>
    <n v="0"/>
    <n v="0"/>
    <n v="0"/>
    <n v="0"/>
    <x v="6"/>
    <s v="Técnico de Saúde"/>
    <n v="5223"/>
  </r>
  <r>
    <n v="123457028"/>
    <s v="Denilson Felisberto Nhembe"/>
    <x v="0"/>
    <n v="2"/>
    <n v="2"/>
    <s v="M"/>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6"/>
    <s v="Técnico de Saúde"/>
    <n v="5223"/>
  </r>
  <r>
    <n v="123457029"/>
    <s v="Deolinda Arlindo Mirione"/>
    <x v="0"/>
    <n v="3"/>
    <n v="1"/>
    <s v="F"/>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6"/>
    <s v="Técnico de Saúde"/>
    <n v="5223"/>
  </r>
  <r>
    <n v="123457030"/>
    <s v="Edna Bento Mahocha"/>
    <x v="12"/>
    <n v="3"/>
    <n v="1"/>
    <s v="F"/>
    <x v="4"/>
    <s v="Inhambane-Maputo-Província"/>
    <n v="-23.881540000000001"/>
    <n v="35.392403999999999"/>
    <n v="-25.882529999999999"/>
    <n v="32.615141000000001"/>
    <n v="-0.41681150344672663"/>
    <n v="-0.45173536724620789"/>
    <n v="-3.49238637994813E-2"/>
    <n v="0.61771397999601119"/>
    <n v="0.56924159645219596"/>
    <n v="-4.847238354381523E-2"/>
    <n v="7.8802017127506147E-4"/>
    <n v="5.6150770261619867E-2"/>
    <n v="357.84885887730343"/>
    <n v="357.84885887730343"/>
    <x v="6"/>
    <s v="Técnico de Saúde"/>
    <n v="5223"/>
  </r>
  <r>
    <n v="123457031"/>
    <s v="Edna Fernando Chacate"/>
    <x v="12"/>
    <n v="1"/>
    <n v="3"/>
    <s v="F"/>
    <x v="4"/>
    <s v="Inhambane-Maputo-Província"/>
    <n v="-23.881540000000001"/>
    <n v="35.392403999999999"/>
    <n v="-25.882529999999999"/>
    <n v="32.615141000000001"/>
    <n v="-0.41681150344672663"/>
    <n v="-0.45173536724620789"/>
    <n v="-3.49238637994813E-2"/>
    <n v="0.61771397999601119"/>
    <n v="0.56924159645219596"/>
    <n v="-4.847238354381523E-2"/>
    <n v="7.8802017127506147E-4"/>
    <n v="5.6150770261619867E-2"/>
    <n v="357.84885887730343"/>
    <n v="357.84885887730343"/>
    <x v="6"/>
    <s v="Técnico de Saúde"/>
    <n v="5223"/>
  </r>
  <r>
    <n v="123457032"/>
    <s v="Edna Guilherme Joel Mundlavo"/>
    <x v="0"/>
    <n v="1"/>
    <n v="3"/>
    <s v="F"/>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6"/>
    <s v="Técnico de Saúde"/>
    <n v="5223"/>
  </r>
  <r>
    <n v="123457033"/>
    <s v="Edson Ambrósio Tauzo Muangue"/>
    <x v="2"/>
    <n v="1"/>
    <n v="3"/>
    <s v="M"/>
    <x v="4"/>
    <s v="Inhambane-Inhambane"/>
    <n v="-23.881540000000001"/>
    <n v="35.392403999999999"/>
    <n v="-23.881540000000001"/>
    <n v="35.392403999999999"/>
    <n v="-0.41681150344672663"/>
    <n v="-0.41681150344672663"/>
    <n v="0"/>
    <n v="0.61771397999601119"/>
    <n v="0.61771397999601119"/>
    <n v="0"/>
    <n v="0"/>
    <n v="0"/>
    <n v="0"/>
    <n v="0"/>
    <x v="6"/>
    <s v="Técnico de Saúde"/>
    <n v="5223"/>
  </r>
  <r>
    <n v="123457034"/>
    <s v="Edson Filipe Chavisse"/>
    <x v="12"/>
    <n v="1"/>
    <n v="3"/>
    <s v="M"/>
    <x v="4"/>
    <s v="Inhambane-Maputo-Província"/>
    <n v="-23.881540000000001"/>
    <n v="35.392403999999999"/>
    <n v="-25.882529999999999"/>
    <n v="32.615141000000001"/>
    <n v="-0.41681150344672663"/>
    <n v="-0.45173536724620789"/>
    <n v="-3.49238637994813E-2"/>
    <n v="0.61771397999601119"/>
    <n v="0.56924159645219596"/>
    <n v="-4.847238354381523E-2"/>
    <n v="7.8802017127506147E-4"/>
    <n v="5.6150770261619867E-2"/>
    <n v="357.84885887730343"/>
    <n v="357.84885887730343"/>
    <x v="6"/>
    <s v="Técnico de Saúde"/>
    <n v="5223"/>
  </r>
  <r>
    <n v="123457035"/>
    <s v="Ema Ligia Adriano Mate"/>
    <x v="2"/>
    <n v="2"/>
    <n v="2"/>
    <s v="F"/>
    <x v="4"/>
    <s v="Inhambane-Inhambane"/>
    <n v="-23.881540000000001"/>
    <n v="35.392403999999999"/>
    <n v="-23.881540000000001"/>
    <n v="35.392403999999999"/>
    <n v="-0.41681150344672663"/>
    <n v="-0.41681150344672663"/>
    <n v="0"/>
    <n v="0.61771397999601119"/>
    <n v="0.61771397999601119"/>
    <n v="0"/>
    <n v="0"/>
    <n v="0"/>
    <n v="0"/>
    <n v="0"/>
    <x v="6"/>
    <s v="Técnico de Saúde"/>
    <n v="5223"/>
  </r>
  <r>
    <n v="123457036"/>
    <s v="Ernesto Bernardino Fernando "/>
    <x v="0"/>
    <n v="1"/>
    <n v="3"/>
    <s v="M"/>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6"/>
    <s v="Técnico de Saúde"/>
    <n v="5223"/>
  </r>
  <r>
    <n v="123457037"/>
    <s v="Esperança Cláudia Carlos Bobu"/>
    <x v="2"/>
    <n v="1"/>
    <n v="3"/>
    <s v="F"/>
    <x v="4"/>
    <s v="Inhambane-Inhambane"/>
    <n v="-23.881540000000001"/>
    <n v="35.392403999999999"/>
    <n v="-23.881540000000001"/>
    <n v="35.392403999999999"/>
    <n v="-0.41681150344672663"/>
    <n v="-0.41681150344672663"/>
    <n v="0"/>
    <n v="0.61771397999601119"/>
    <n v="0.61771397999601119"/>
    <n v="0"/>
    <n v="0"/>
    <n v="0"/>
    <n v="0"/>
    <n v="0"/>
    <x v="6"/>
    <s v="Técnico de Saúde"/>
    <n v="5223"/>
  </r>
  <r>
    <n v="123457038"/>
    <s v="Fernando Remigio Mariano"/>
    <x v="12"/>
    <n v="1"/>
    <n v="3"/>
    <s v="M"/>
    <x v="4"/>
    <s v="Inhambane-Maputo-Província"/>
    <n v="-23.881540000000001"/>
    <n v="35.392403999999999"/>
    <n v="-25.882529999999999"/>
    <n v="32.615141000000001"/>
    <n v="-0.41681150344672663"/>
    <n v="-0.45173536724620789"/>
    <n v="-3.49238637994813E-2"/>
    <n v="0.61771397999601119"/>
    <n v="0.56924159645219596"/>
    <n v="-4.847238354381523E-2"/>
    <n v="7.8802017127506147E-4"/>
    <n v="5.6150770261619867E-2"/>
    <n v="357.84885887730343"/>
    <n v="357.84885887730343"/>
    <x v="6"/>
    <s v="Técnico de Saúde"/>
    <n v="5223"/>
  </r>
  <r>
    <n v="123457039"/>
    <s v="Francisco Pascoal Sitoe"/>
    <x v="12"/>
    <n v="1"/>
    <n v="3"/>
    <s v="M"/>
    <x v="4"/>
    <s v="Inhambane-Maputo-Província"/>
    <n v="-23.881540000000001"/>
    <n v="35.392403999999999"/>
    <n v="-25.882529999999999"/>
    <n v="32.615141000000001"/>
    <n v="-0.41681150344672663"/>
    <n v="-0.45173536724620789"/>
    <n v="-3.49238637994813E-2"/>
    <n v="0.61771397999601119"/>
    <n v="0.56924159645219596"/>
    <n v="-4.847238354381523E-2"/>
    <n v="7.8802017127506147E-4"/>
    <n v="5.6150770261619867E-2"/>
    <n v="357.84885887730343"/>
    <n v="357.84885887730343"/>
    <x v="6"/>
    <s v="Técnico de Saúde"/>
    <n v="5223"/>
  </r>
  <r>
    <n v="123457040"/>
    <s v="Germeldina Pedro Chiremeque"/>
    <x v="0"/>
    <n v="1"/>
    <n v="3"/>
    <s v="F"/>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6"/>
    <s v="Técnico de Saúde"/>
    <n v="5223"/>
  </r>
  <r>
    <n v="123457041"/>
    <s v="Gil Fernando Chambule"/>
    <x v="0"/>
    <m/>
    <m/>
    <s v="M"/>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6"/>
    <s v="Técnico de Saúde"/>
    <n v="5223"/>
  </r>
  <r>
    <n v="123457042"/>
    <s v="Irene António Menete"/>
    <x v="2"/>
    <n v="1"/>
    <n v="3"/>
    <s v="F"/>
    <x v="4"/>
    <s v="Inhambane-Inhambane"/>
    <n v="-23.881540000000001"/>
    <n v="35.392403999999999"/>
    <n v="-23.881540000000001"/>
    <n v="35.392403999999999"/>
    <n v="-0.41681150344672663"/>
    <n v="-0.41681150344672663"/>
    <n v="0"/>
    <n v="0.61771397999601119"/>
    <n v="0.61771397999601119"/>
    <n v="0"/>
    <n v="0"/>
    <n v="0"/>
    <n v="0"/>
    <n v="0"/>
    <x v="6"/>
    <s v="Técnico de Saúde"/>
    <n v="5223"/>
  </r>
  <r>
    <n v="123457043"/>
    <s v="Jeremias Henrique Lambo"/>
    <x v="12"/>
    <n v="1"/>
    <n v="3"/>
    <s v="M"/>
    <x v="4"/>
    <s v="Inhambane-Maputo-Província"/>
    <n v="-23.881540000000001"/>
    <n v="35.392403999999999"/>
    <n v="-25.882529999999999"/>
    <n v="32.615141000000001"/>
    <n v="-0.41681150344672663"/>
    <n v="-0.45173536724620789"/>
    <n v="-3.49238637994813E-2"/>
    <n v="0.61771397999601119"/>
    <n v="0.56924159645219596"/>
    <n v="-4.847238354381523E-2"/>
    <n v="7.8802017127506147E-4"/>
    <n v="5.6150770261619867E-2"/>
    <n v="357.84885887730343"/>
    <n v="357.84885887730343"/>
    <x v="6"/>
    <s v="Técnico de Saúde"/>
    <n v="5223"/>
  </r>
  <r>
    <n v="123457044"/>
    <s v="Julieta Samuel Guilundo"/>
    <x v="2"/>
    <n v="1"/>
    <n v="3"/>
    <s v="F"/>
    <x v="4"/>
    <s v="Inhambane-Inhambane"/>
    <n v="-23.881540000000001"/>
    <n v="35.392403999999999"/>
    <n v="-23.881540000000001"/>
    <n v="35.392403999999999"/>
    <n v="-0.41681150344672663"/>
    <n v="-0.41681150344672663"/>
    <n v="0"/>
    <n v="0.61771397999601119"/>
    <n v="0.61771397999601119"/>
    <n v="0"/>
    <n v="0"/>
    <n v="0"/>
    <n v="0"/>
    <n v="0"/>
    <x v="6"/>
    <s v="Técnico de Saúde"/>
    <n v="5223"/>
  </r>
  <r>
    <n v="123457045"/>
    <s v="Márcia Salomão Langa"/>
    <x v="12"/>
    <n v="1"/>
    <n v="3"/>
    <s v="F"/>
    <x v="4"/>
    <s v="Inhambane-Maputo-Província"/>
    <n v="-23.881540000000001"/>
    <n v="35.392403999999999"/>
    <n v="-25.882529999999999"/>
    <n v="32.615141000000001"/>
    <n v="-0.41681150344672663"/>
    <n v="-0.45173536724620789"/>
    <n v="-3.49238637994813E-2"/>
    <n v="0.61771397999601119"/>
    <n v="0.56924159645219596"/>
    <n v="-4.847238354381523E-2"/>
    <n v="7.8802017127506147E-4"/>
    <n v="5.6150770261619867E-2"/>
    <n v="357.84885887730343"/>
    <n v="357.84885887730343"/>
    <x v="6"/>
    <s v="Técnico de Saúde"/>
    <n v="5223"/>
  </r>
  <r>
    <n v="123457046"/>
    <s v="Marta Calefacio Cupirira"/>
    <x v="2"/>
    <n v="1"/>
    <n v="3"/>
    <s v="F"/>
    <x v="4"/>
    <s v="Inhambane-Inhambane"/>
    <n v="-23.881540000000001"/>
    <n v="35.392403999999999"/>
    <n v="-23.881540000000001"/>
    <n v="35.392403999999999"/>
    <n v="-0.41681150344672663"/>
    <n v="-0.41681150344672663"/>
    <n v="0"/>
    <n v="0.61771397999601119"/>
    <n v="0.61771397999601119"/>
    <n v="0"/>
    <n v="0"/>
    <n v="0"/>
    <n v="0"/>
    <n v="0"/>
    <x v="6"/>
    <s v="Técnico de Saúde"/>
    <n v="5223"/>
  </r>
  <r>
    <n v="123457047"/>
    <s v="Moisés Manuel Namburete"/>
    <x v="2"/>
    <n v="1"/>
    <n v="3"/>
    <s v="M"/>
    <x v="4"/>
    <s v="Inhambane-Inhambane"/>
    <n v="-23.881540000000001"/>
    <n v="35.392403999999999"/>
    <n v="-23.881540000000001"/>
    <n v="35.392403999999999"/>
    <n v="-0.41681150344672663"/>
    <n v="-0.41681150344672663"/>
    <n v="0"/>
    <n v="0.61771397999601119"/>
    <n v="0.61771397999601119"/>
    <n v="0"/>
    <n v="0"/>
    <n v="0"/>
    <n v="0"/>
    <n v="0"/>
    <x v="6"/>
    <s v="Técnico de Saúde"/>
    <n v="5223"/>
  </r>
  <r>
    <n v="123457048"/>
    <s v="Nelsia Moisés Novela"/>
    <x v="2"/>
    <n v="1"/>
    <n v="3"/>
    <s v="F"/>
    <x v="4"/>
    <s v="Inhambane-Inhambane"/>
    <n v="-23.881540000000001"/>
    <n v="35.392403999999999"/>
    <n v="-23.881540000000001"/>
    <n v="35.392403999999999"/>
    <n v="-0.41681150344672663"/>
    <n v="-0.41681150344672663"/>
    <n v="0"/>
    <n v="0.61771397999601119"/>
    <n v="0.61771397999601119"/>
    <n v="0"/>
    <n v="0"/>
    <n v="0"/>
    <n v="0"/>
    <n v="0"/>
    <x v="6"/>
    <s v="Técnico de Saúde"/>
    <n v="5223"/>
  </r>
  <r>
    <n v="123457049"/>
    <s v="Nelson António Quibe"/>
    <x v="12"/>
    <n v="1"/>
    <n v="3"/>
    <s v="M"/>
    <x v="4"/>
    <s v="Inhambane-Maputo-Província"/>
    <n v="-23.881540000000001"/>
    <n v="35.392403999999999"/>
    <n v="-25.882529999999999"/>
    <n v="32.615141000000001"/>
    <n v="-0.41681150344672663"/>
    <n v="-0.45173536724620789"/>
    <n v="-3.49238637994813E-2"/>
    <n v="0.61771397999601119"/>
    <n v="0.56924159645219596"/>
    <n v="-4.847238354381523E-2"/>
    <n v="7.8802017127506147E-4"/>
    <n v="5.6150770261619867E-2"/>
    <n v="357.84885887730343"/>
    <n v="357.84885887730343"/>
    <x v="6"/>
    <s v="Técnico de Saúde"/>
    <n v="5223"/>
  </r>
  <r>
    <n v="123457050"/>
    <s v="Quima Raul Muandane "/>
    <x v="2"/>
    <n v="2"/>
    <n v="2"/>
    <s v="F"/>
    <x v="4"/>
    <s v="Inhambane-Inhambane"/>
    <n v="-23.881540000000001"/>
    <n v="35.392403999999999"/>
    <n v="-23.881540000000001"/>
    <n v="35.392403999999999"/>
    <n v="-0.41681150344672663"/>
    <n v="-0.41681150344672663"/>
    <n v="0"/>
    <n v="0.61771397999601119"/>
    <n v="0.61771397999601119"/>
    <n v="0"/>
    <n v="0"/>
    <n v="0"/>
    <n v="0"/>
    <n v="0"/>
    <x v="6"/>
    <s v="Técnico de Saúde"/>
    <n v="5223"/>
  </r>
  <r>
    <n v="123457051"/>
    <s v="Raquel Samuel Nhambire"/>
    <x v="2"/>
    <n v="1"/>
    <n v="3"/>
    <s v="F"/>
    <x v="4"/>
    <s v="Inhambane-Inhambane"/>
    <n v="-23.881540000000001"/>
    <n v="35.392403999999999"/>
    <n v="-23.881540000000001"/>
    <n v="35.392403999999999"/>
    <n v="-0.41681150344672663"/>
    <n v="-0.41681150344672663"/>
    <n v="0"/>
    <n v="0.61771397999601119"/>
    <n v="0.61771397999601119"/>
    <n v="0"/>
    <n v="0"/>
    <n v="0"/>
    <n v="0"/>
    <n v="0"/>
    <x v="6"/>
    <s v="Técnico de Saúde"/>
    <n v="5223"/>
  </r>
  <r>
    <n v="123457052"/>
    <s v="Silvia Paula Moisés Domingos"/>
    <x v="12"/>
    <n v="1"/>
    <n v="3"/>
    <s v="F"/>
    <x v="4"/>
    <s v="Inhambane-Maputo-Província"/>
    <n v="-23.881540000000001"/>
    <n v="35.392403999999999"/>
    <n v="-25.882529999999999"/>
    <n v="32.615141000000001"/>
    <n v="-0.41681150344672663"/>
    <n v="-0.45173536724620789"/>
    <n v="-3.49238637994813E-2"/>
    <n v="0.61771397999601119"/>
    <n v="0.56924159645219596"/>
    <n v="-4.847238354381523E-2"/>
    <n v="7.8802017127506147E-4"/>
    <n v="5.6150770261619867E-2"/>
    <n v="357.84885887730343"/>
    <n v="357.84885887730343"/>
    <x v="6"/>
    <s v="Técnico de Saúde"/>
    <n v="5223"/>
  </r>
  <r>
    <n v="123457053"/>
    <s v="Tobias Martinho Vicente"/>
    <x v="2"/>
    <n v="2"/>
    <n v="2"/>
    <s v="M"/>
    <x v="4"/>
    <s v="Inhambane-Inhambane"/>
    <n v="-23.881540000000001"/>
    <n v="35.392403999999999"/>
    <n v="-23.881540000000001"/>
    <n v="35.392403999999999"/>
    <n v="-0.41681150344672663"/>
    <n v="-0.41681150344672663"/>
    <n v="0"/>
    <n v="0.61771397999601119"/>
    <n v="0.61771397999601119"/>
    <n v="0"/>
    <n v="0"/>
    <n v="0"/>
    <n v="0"/>
    <n v="0"/>
    <x v="6"/>
    <s v="Técnico de Saúde"/>
    <n v="5223"/>
  </r>
  <r>
    <n v="123457054"/>
    <s v="Ananias Fernando "/>
    <x v="4"/>
    <n v="2"/>
    <n v="2"/>
    <s v="M"/>
    <x v="4"/>
    <s v="Inhambane-Sofala"/>
    <n v="-23.881540000000001"/>
    <n v="35.392403999999999"/>
    <n v="-19.985157000000001"/>
    <n v="34.686616000000001"/>
    <n v="-0.41681150344672663"/>
    <n v="-0.3488067911779924"/>
    <n v="6.8004712268734224E-2"/>
    <n v="0.61771397999601119"/>
    <n v="0.60539565557494546"/>
    <n v="-1.231832442106571E-2"/>
    <n v="1.1883129036879385E-3"/>
    <n v="6.8957491197978352E-2"/>
    <n v="439.46609140471605"/>
    <n v="439.46609140471605"/>
    <x v="0"/>
    <s v="Técnico de Saúde"/>
    <n v="5223"/>
  </r>
  <r>
    <n v="123457055"/>
    <s v="Belmira Alberto Maheme"/>
    <x v="4"/>
    <n v="1"/>
    <n v="3"/>
    <s v="F"/>
    <x v="4"/>
    <s v="Inhambane-Sofala"/>
    <n v="-23.881540000000001"/>
    <n v="35.392403999999999"/>
    <n v="-19.985157000000001"/>
    <n v="34.686616000000001"/>
    <n v="-0.41681150344672663"/>
    <n v="-0.3488067911779924"/>
    <n v="6.8004712268734224E-2"/>
    <n v="0.61771397999601119"/>
    <n v="0.60539565557494546"/>
    <n v="-1.231832442106571E-2"/>
    <n v="1.1883129036879385E-3"/>
    <n v="6.8957491197978352E-2"/>
    <n v="439.46609140471605"/>
    <n v="439.46609140471605"/>
    <x v="0"/>
    <s v="Técnico de Saúde"/>
    <n v="5223"/>
  </r>
  <r>
    <n v="123457056"/>
    <s v="Benigna Ricardo João Mucal"/>
    <x v="10"/>
    <m/>
    <m/>
    <s v="F"/>
    <x v="4"/>
    <s v="Inhambane-Cabo Delgado"/>
    <n v="-23.881540000000001"/>
    <n v="35.392403999999999"/>
    <n v="-11.767683"/>
    <n v="39.460034"/>
    <n v="-0.41681150344672663"/>
    <n v="-0.2053848136809639"/>
    <n v="0.21142668976576273"/>
    <n v="0.61771397999601119"/>
    <n v="0.68870751624890814"/>
    <n v="7.0993536252896963E-2"/>
    <n v="1.2261198514883068E-2"/>
    <n v="0.2219156700202734"/>
    <n v="1414.2685650392025"/>
    <n v="1414.2685650392025"/>
    <x v="0"/>
    <s v="Técnico de Saúde"/>
    <n v="5223"/>
  </r>
  <r>
    <n v="123457057"/>
    <s v="Benilde Alfiado Massingue Sigaúque"/>
    <x v="4"/>
    <n v="3"/>
    <n v="1"/>
    <s v="F"/>
    <x v="4"/>
    <s v="Inhambane-Sofala"/>
    <n v="-23.881540000000001"/>
    <n v="35.392403999999999"/>
    <n v="-19.985157000000001"/>
    <n v="34.686616000000001"/>
    <n v="-0.41681150344672663"/>
    <n v="-0.3488067911779924"/>
    <n v="6.8004712268734224E-2"/>
    <n v="0.61771397999601119"/>
    <n v="0.60539565557494546"/>
    <n v="-1.231832442106571E-2"/>
    <n v="1.1883129036879385E-3"/>
    <n v="6.8957491197978352E-2"/>
    <n v="439.46609140471605"/>
    <n v="439.46609140471605"/>
    <x v="0"/>
    <s v="Técnico de Saúde"/>
    <n v="5223"/>
  </r>
  <r>
    <n v="123457058"/>
    <s v="Benvinda Armando"/>
    <x v="10"/>
    <m/>
    <m/>
    <s v="F"/>
    <x v="4"/>
    <s v="Inhambane-Cabo Delgado"/>
    <n v="-23.881540000000001"/>
    <n v="35.392403999999999"/>
    <n v="-11.767683"/>
    <n v="39.460034"/>
    <n v="-0.41681150344672663"/>
    <n v="-0.2053848136809639"/>
    <n v="0.21142668976576273"/>
    <n v="0.61771397999601119"/>
    <n v="0.68870751624890814"/>
    <n v="7.0993536252896963E-2"/>
    <n v="1.2261198514883068E-2"/>
    <n v="0.2219156700202734"/>
    <n v="1414.2685650392025"/>
    <n v="1414.2685650392025"/>
    <x v="0"/>
    <s v="Técnico de Saúde"/>
    <n v="5223"/>
  </r>
  <r>
    <n v="123457059"/>
    <s v="Betina Carlos Chisseve"/>
    <x v="0"/>
    <n v="1"/>
    <n v="3"/>
    <s v="F"/>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0"/>
    <s v="Técnico de Saúde"/>
    <n v="5223"/>
  </r>
  <r>
    <n v="123457060"/>
    <s v="Celeste Ruben Gulele"/>
    <x v="1"/>
    <n v="1"/>
    <n v="3"/>
    <s v="F"/>
    <x v="4"/>
    <s v="Inhambane-Maputo-Cidade"/>
    <n v="-23.881540000000001"/>
    <n v="35.392403999999999"/>
    <n v="-25.962961"/>
    <n v="32.582931000000002"/>
    <n v="-0.41681150344672663"/>
    <n v="-0.45313915301687946"/>
    <n v="-3.6327649570152873E-2"/>
    <n v="0.61771397999601119"/>
    <n v="0.56867942590012854"/>
    <n v="-4.9034554095882595E-2"/>
    <n v="8.2395233150262892E-4"/>
    <n v="5.741702639979572E-2"/>
    <n v="365.91870924589813"/>
    <n v="365.91870924589813"/>
    <x v="0"/>
    <s v="Técnico de Saúde"/>
    <n v="5223"/>
  </r>
  <r>
    <n v="123457061"/>
    <s v="Domingos Manuel Natingue"/>
    <x v="2"/>
    <n v="1"/>
    <n v="3"/>
    <s v="M"/>
    <x v="4"/>
    <s v="Inhambane-Inhambane"/>
    <n v="-23.881540000000001"/>
    <n v="35.392403999999999"/>
    <n v="-23.881540000000001"/>
    <n v="35.392403999999999"/>
    <n v="-0.41681150344672663"/>
    <n v="-0.41681150344672663"/>
    <n v="0"/>
    <n v="0.61771397999601119"/>
    <n v="0.61771397999601119"/>
    <n v="0"/>
    <n v="0"/>
    <n v="0"/>
    <n v="0"/>
    <n v="0"/>
    <x v="0"/>
    <s v="Técnico de Saúde"/>
    <n v="5223"/>
  </r>
  <r>
    <n v="123457062"/>
    <s v="Edmundo Muzonda Ponguane"/>
    <x v="0"/>
    <n v="1"/>
    <n v="3"/>
    <s v="M"/>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0"/>
    <s v="Técnico de Saúde"/>
    <n v="5223"/>
  </r>
  <r>
    <n v="123457063"/>
    <s v="Elio Azarias Mazive"/>
    <x v="12"/>
    <n v="1"/>
    <n v="3"/>
    <s v="M"/>
    <x v="4"/>
    <s v="Inhambane-Maputo-Província"/>
    <n v="-23.881540000000001"/>
    <n v="35.392403999999999"/>
    <n v="-25.882529999999999"/>
    <n v="32.615141000000001"/>
    <n v="-0.41681150344672663"/>
    <n v="-0.45173536724620789"/>
    <n v="-3.49238637994813E-2"/>
    <n v="0.61771397999601119"/>
    <n v="0.56924159645219596"/>
    <n v="-4.847238354381523E-2"/>
    <n v="7.8802017127506147E-4"/>
    <n v="5.6150770261619867E-2"/>
    <n v="357.84885887730343"/>
    <n v="357.84885887730343"/>
    <x v="0"/>
    <s v="Técnico de Saúde"/>
    <n v="5223"/>
  </r>
  <r>
    <n v="123457064"/>
    <s v="Esperança da Nucha José A. Nhamure"/>
    <x v="2"/>
    <n v="1"/>
    <n v="3"/>
    <s v="F"/>
    <x v="4"/>
    <s v="Inhambane-Inhambane"/>
    <n v="-23.881540000000001"/>
    <n v="35.392403999999999"/>
    <n v="-23.881540000000001"/>
    <n v="35.392403999999999"/>
    <n v="-0.41681150344672663"/>
    <n v="-0.41681150344672663"/>
    <n v="0"/>
    <n v="0.61771397999601119"/>
    <n v="0.61771397999601119"/>
    <n v="0"/>
    <n v="0"/>
    <n v="0"/>
    <n v="0"/>
    <n v="0"/>
    <x v="0"/>
    <s v="Técnico de Saúde"/>
    <n v="5223"/>
  </r>
  <r>
    <n v="123457065"/>
    <s v="Fernando Bernardino Fernando"/>
    <x v="11"/>
    <m/>
    <m/>
    <s v="M"/>
    <x v="4"/>
    <s v="Inhambane-HCM"/>
    <n v="-23.881540000000001"/>
    <n v="35.392403999999999"/>
    <n v="-25.970217999999999"/>
    <n v="32.588085"/>
    <n v="-0.41681150344672663"/>
    <n v="-0.45326581156069667"/>
    <n v="-3.6454308113970088E-2"/>
    <n v="0.61771397999601119"/>
    <n v="0.5687693801697763"/>
    <n v="-4.8944599826234857E-2"/>
    <n v="8.2441536930427553E-4"/>
    <n v="5.7433161937580184E-2"/>
    <n v="366.0215410281985"/>
    <n v="366.0215410281985"/>
    <x v="0"/>
    <s v="Técnico de Saúde"/>
    <n v="5223"/>
  </r>
  <r>
    <n v="123457066"/>
    <s v="Filomena Feliciano Jossamo"/>
    <x v="11"/>
    <m/>
    <m/>
    <s v="F"/>
    <x v="4"/>
    <s v="Inhambane-HCM"/>
    <n v="-23.881540000000001"/>
    <n v="35.392403999999999"/>
    <n v="-25.970217999999999"/>
    <n v="32.588085"/>
    <n v="-0.41681150344672663"/>
    <n v="-0.45326581156069667"/>
    <n v="-3.6454308113970088E-2"/>
    <n v="0.61771397999601119"/>
    <n v="0.5687693801697763"/>
    <n v="-4.8944599826234857E-2"/>
    <n v="8.2441536930427553E-4"/>
    <n v="5.7433161937580184E-2"/>
    <n v="366.0215410281985"/>
    <n v="366.0215410281985"/>
    <x v="0"/>
    <s v="Técnico de Saúde"/>
    <n v="5223"/>
  </r>
  <r>
    <n v="123457067"/>
    <s v="Froi Eusébio Froi"/>
    <x v="3"/>
    <n v="1"/>
    <n v="3"/>
    <s v="M"/>
    <x v="4"/>
    <s v="Inhambane-Nampula"/>
    <n v="-23.881540000000001"/>
    <n v="35.392403999999999"/>
    <n v="-15.118447"/>
    <n v="39.266970000000001"/>
    <n v="-0.41681150344672663"/>
    <n v="-0.26386667793825913"/>
    <n v="0.15294482550846747"/>
    <n v="0.61771397999601119"/>
    <n v="0.68533791378183773"/>
    <n v="6.7623933785826637E-2"/>
    <n v="6.8454420684170396E-3"/>
    <n v="0.1656637482794007"/>
    <n v="1055.7750677846207"/>
    <n v="1055.7750677846207"/>
    <x v="0"/>
    <s v="Técnico de Saúde"/>
    <n v="5223"/>
  </r>
  <r>
    <n v="123457068"/>
    <s v="Gentil José dos Santos"/>
    <x v="0"/>
    <n v="1"/>
    <n v="3"/>
    <s v="M"/>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0"/>
    <s v="Técnico de Saúde"/>
    <n v="5223"/>
  </r>
  <r>
    <n v="123457069"/>
    <s v="Gerson de Cristo Maria"/>
    <x v="2"/>
    <n v="1"/>
    <n v="3"/>
    <s v="M"/>
    <x v="4"/>
    <s v="Inhambane-Inhambane"/>
    <n v="-23.881540000000001"/>
    <n v="35.392403999999999"/>
    <n v="-23.881540000000001"/>
    <n v="35.392403999999999"/>
    <n v="-0.41681150344672663"/>
    <n v="-0.41681150344672663"/>
    <n v="0"/>
    <n v="0.61771397999601119"/>
    <n v="0.61771397999601119"/>
    <n v="0"/>
    <n v="0"/>
    <n v="0"/>
    <n v="0"/>
    <n v="0"/>
    <x v="0"/>
    <s v="Técnico de Saúde"/>
    <n v="5223"/>
  </r>
  <r>
    <n v="123457070"/>
    <s v="Ildo Feliciano Faduco Mazive"/>
    <x v="2"/>
    <n v="1"/>
    <n v="3"/>
    <s v="M"/>
    <x v="4"/>
    <s v="Inhambane-Inhambane"/>
    <n v="-23.881540000000001"/>
    <n v="35.392403999999999"/>
    <n v="-23.881540000000001"/>
    <n v="35.392403999999999"/>
    <n v="-0.41681150344672663"/>
    <n v="-0.41681150344672663"/>
    <n v="0"/>
    <n v="0.61771397999601119"/>
    <n v="0.61771397999601119"/>
    <n v="0"/>
    <n v="0"/>
    <n v="0"/>
    <n v="0"/>
    <n v="0"/>
    <x v="0"/>
    <s v="Técnico de Saúde"/>
    <n v="5223"/>
  </r>
  <r>
    <n v="123457071"/>
    <s v="Ivenia Júlio Poco"/>
    <x v="11"/>
    <m/>
    <m/>
    <s v="F"/>
    <x v="4"/>
    <s v="Inhambane-HCM"/>
    <n v="-23.881540000000001"/>
    <n v="35.392403999999999"/>
    <n v="-25.970217999999999"/>
    <n v="32.588085"/>
    <n v="-0.41681150344672663"/>
    <n v="-0.45326581156069667"/>
    <n v="-3.6454308113970088E-2"/>
    <n v="0.61771397999601119"/>
    <n v="0.5687693801697763"/>
    <n v="-4.8944599826234857E-2"/>
    <n v="8.2441536930427553E-4"/>
    <n v="5.7433161937580184E-2"/>
    <n v="366.0215410281985"/>
    <n v="366.0215410281985"/>
    <x v="0"/>
    <s v="Técnico de Saúde"/>
    <n v="5223"/>
  </r>
  <r>
    <n v="123457072"/>
    <s v="Izidro Xavier"/>
    <x v="0"/>
    <n v="1"/>
    <n v="3"/>
    <s v="M"/>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0"/>
    <s v="Técnico de Saúde"/>
    <n v="5223"/>
  </r>
  <r>
    <n v="123457073"/>
    <s v="Joana Bernardo Mungue"/>
    <x v="0"/>
    <n v="2"/>
    <n v="2"/>
    <s v="F"/>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0"/>
    <s v="Técnico de Saúde"/>
    <n v="5223"/>
  </r>
  <r>
    <n v="123457074"/>
    <s v="Júlio Armindo Artur"/>
    <x v="2"/>
    <n v="1"/>
    <n v="3"/>
    <s v="M"/>
    <x v="4"/>
    <s v="Inhambane-Inhambane"/>
    <n v="-23.881540000000001"/>
    <n v="35.392403999999999"/>
    <n v="-23.881540000000001"/>
    <n v="35.392403999999999"/>
    <n v="-0.41681150344672663"/>
    <n v="-0.41681150344672663"/>
    <n v="0"/>
    <n v="0.61771397999601119"/>
    <n v="0.61771397999601119"/>
    <n v="0"/>
    <n v="0"/>
    <n v="0"/>
    <n v="0"/>
    <n v="0"/>
    <x v="0"/>
    <s v="Técnico de Saúde"/>
    <n v="5223"/>
  </r>
  <r>
    <n v="123457075"/>
    <s v="Júlio dos Santos Guamba"/>
    <x v="5"/>
    <n v="3"/>
    <n v="1"/>
    <s v="M"/>
    <x v="4"/>
    <s v="Inhambane-Niassa"/>
    <n v="-23.881540000000001"/>
    <n v="35.392403999999999"/>
    <n v="-11.891619"/>
    <n v="37.041862999999999"/>
    <n v="-0.41681150344672663"/>
    <n v="-0.20754790494271558"/>
    <n v="0.20926359850401105"/>
    <n v="0.61771397999601119"/>
    <n v="0.64650247042266429"/>
    <n v="2.878849042665315E-2"/>
    <n v="1.1093296710348772E-2"/>
    <n v="0.21104086390727425"/>
    <n v="1344.9634256810589"/>
    <n v="1344.9634256810589"/>
    <x v="0"/>
    <s v="Técnico de Saúde"/>
    <n v="5223"/>
  </r>
  <r>
    <n v="123457076"/>
    <s v="Juvêncio Francisco Fernando"/>
    <x v="12"/>
    <n v="1"/>
    <n v="3"/>
    <s v="M"/>
    <x v="4"/>
    <s v="Inhambane-Maputo-Província"/>
    <n v="-23.881540000000001"/>
    <n v="35.392403999999999"/>
    <n v="-25.882529999999999"/>
    <n v="32.615141000000001"/>
    <n v="-0.41681150344672663"/>
    <n v="-0.45173536724620789"/>
    <n v="-3.49238637994813E-2"/>
    <n v="0.61771397999601119"/>
    <n v="0.56924159645219596"/>
    <n v="-4.847238354381523E-2"/>
    <n v="7.8802017127506147E-4"/>
    <n v="5.6150770261619867E-2"/>
    <n v="357.84885887730343"/>
    <n v="357.84885887730343"/>
    <x v="0"/>
    <s v="Técnico de Saúde"/>
    <n v="5223"/>
  </r>
  <r>
    <n v="123457077"/>
    <s v="Nilza Agricia Cândido Macamo"/>
    <x v="4"/>
    <n v="2"/>
    <n v="2"/>
    <s v="F"/>
    <x v="4"/>
    <s v="Inhambane-Sofala"/>
    <n v="-23.881540000000001"/>
    <n v="35.392403999999999"/>
    <n v="-19.985157000000001"/>
    <n v="34.686616000000001"/>
    <n v="-0.41681150344672663"/>
    <n v="-0.3488067911779924"/>
    <n v="6.8004712268734224E-2"/>
    <n v="0.61771397999601119"/>
    <n v="0.60539565557494546"/>
    <n v="-1.231832442106571E-2"/>
    <n v="1.1883129036879385E-3"/>
    <n v="6.8957491197978352E-2"/>
    <n v="439.46609140471605"/>
    <n v="439.46609140471605"/>
    <x v="0"/>
    <s v="Técnico de Saúde"/>
    <n v="5223"/>
  </r>
  <r>
    <n v="123457078"/>
    <s v="Olinda Luís João"/>
    <x v="2"/>
    <n v="1"/>
    <n v="3"/>
    <s v="F"/>
    <x v="4"/>
    <s v="Inhambane-Inhambane"/>
    <n v="-23.881540000000001"/>
    <n v="35.392403999999999"/>
    <n v="-23.881540000000001"/>
    <n v="35.392403999999999"/>
    <n v="-0.41681150344672663"/>
    <n v="-0.41681150344672663"/>
    <n v="0"/>
    <n v="0.61771397999601119"/>
    <n v="0.61771397999601119"/>
    <n v="0"/>
    <n v="0"/>
    <n v="0"/>
    <n v="0"/>
    <n v="0"/>
    <x v="0"/>
    <s v="Técnico de Saúde"/>
    <n v="5223"/>
  </r>
  <r>
    <n v="123457079"/>
    <s v="Pintos Jorge Mufume"/>
    <x v="4"/>
    <n v="2"/>
    <n v="2"/>
    <s v="M"/>
    <x v="4"/>
    <s v="Inhambane-Sofala"/>
    <n v="-23.881540000000001"/>
    <n v="35.392403999999999"/>
    <n v="-19.985157000000001"/>
    <n v="34.686616000000001"/>
    <n v="-0.41681150344672663"/>
    <n v="-0.3488067911779924"/>
    <n v="6.8004712268734224E-2"/>
    <n v="0.61771397999601119"/>
    <n v="0.60539565557494546"/>
    <n v="-1.231832442106571E-2"/>
    <n v="1.1883129036879385E-3"/>
    <n v="6.8957491197978352E-2"/>
    <n v="439.46609140471605"/>
    <n v="439.46609140471605"/>
    <x v="0"/>
    <s v="Técnico de Saúde"/>
    <n v="5223"/>
  </r>
  <r>
    <n v="123457080"/>
    <s v="Regina Adriano Macucule"/>
    <x v="0"/>
    <n v="2"/>
    <n v="2"/>
    <s v="F"/>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0"/>
    <s v="Técnico de Saúde"/>
    <n v="5223"/>
  </r>
  <r>
    <n v="123457081"/>
    <s v="Rosália Mário Arnaldo Zunguze"/>
    <x v="2"/>
    <n v="1"/>
    <n v="3"/>
    <s v="F"/>
    <x v="4"/>
    <s v="Inhambane-Inhambane"/>
    <n v="-23.881540000000001"/>
    <n v="35.392403999999999"/>
    <n v="-23.881540000000001"/>
    <n v="35.392403999999999"/>
    <n v="-0.41681150344672663"/>
    <n v="-0.41681150344672663"/>
    <n v="0"/>
    <n v="0.61771397999601119"/>
    <n v="0.61771397999601119"/>
    <n v="0"/>
    <n v="0"/>
    <n v="0"/>
    <n v="0"/>
    <n v="0"/>
    <x v="0"/>
    <s v="Técnico de Saúde"/>
    <n v="5223"/>
  </r>
  <r>
    <n v="123457082"/>
    <s v="Salvador Simão Mazive"/>
    <x v="0"/>
    <n v="2"/>
    <n v="2"/>
    <s v="M"/>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0"/>
    <s v="Técnico de Saúde"/>
    <n v="5223"/>
  </r>
  <r>
    <n v="123457083"/>
    <s v="Samuel Catingue Mazive"/>
    <x v="5"/>
    <n v="1"/>
    <n v="3"/>
    <s v="M"/>
    <x v="4"/>
    <s v="Inhambane-Niassa"/>
    <n v="-23.881540000000001"/>
    <n v="35.392403999999999"/>
    <n v="-11.891619"/>
    <n v="37.041862999999999"/>
    <n v="-0.41681150344672663"/>
    <n v="-0.20754790494271558"/>
    <n v="0.20926359850401105"/>
    <n v="0.61771397999601119"/>
    <n v="0.64650247042266429"/>
    <n v="2.878849042665315E-2"/>
    <n v="1.1093296710348772E-2"/>
    <n v="0.21104086390727425"/>
    <n v="1344.9634256810589"/>
    <n v="1344.9634256810589"/>
    <x v="0"/>
    <s v="Técnico de Saúde"/>
    <n v="5223"/>
  </r>
  <r>
    <n v="123457084"/>
    <s v="Suzana Albino de Figueredo"/>
    <x v="4"/>
    <n v="2"/>
    <n v="2"/>
    <s v="F"/>
    <x v="4"/>
    <s v="Inhambane-Sofala"/>
    <n v="-23.881540000000001"/>
    <n v="35.392403999999999"/>
    <n v="-19.985157000000001"/>
    <n v="34.686616000000001"/>
    <n v="-0.41681150344672663"/>
    <n v="-0.3488067911779924"/>
    <n v="6.8004712268734224E-2"/>
    <n v="0.61771397999601119"/>
    <n v="0.60539565557494546"/>
    <n v="-1.231832442106571E-2"/>
    <n v="1.1883129036879385E-3"/>
    <n v="6.8957491197978352E-2"/>
    <n v="439.46609140471605"/>
    <n v="439.46609140471605"/>
    <x v="0"/>
    <s v="Técnico de Saúde"/>
    <n v="5223"/>
  </r>
  <r>
    <n v="123457085"/>
    <s v="Tarsisia Alfredo José"/>
    <x v="0"/>
    <n v="2"/>
    <n v="2"/>
    <s v="F"/>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0"/>
    <s v="Técnico de Saúde"/>
    <n v="5223"/>
  </r>
  <r>
    <n v="123457086"/>
    <s v="Vasco Zaldivar Vasco"/>
    <x v="0"/>
    <n v="1"/>
    <n v="3"/>
    <s v="M"/>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0"/>
    <s v="Técnico de Saúde"/>
    <n v="5223"/>
  </r>
  <r>
    <n v="123457087"/>
    <s v="Abiba Johar Ussene"/>
    <x v="0"/>
    <n v="1"/>
    <n v="3"/>
    <s v="F"/>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1"/>
    <s v="Técnico de Saúde"/>
    <n v="5223"/>
  </r>
  <r>
    <n v="123457088"/>
    <s v="Alcina Albino Chulindo Inácio"/>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089"/>
    <s v="Amélia Alfiado Penicela"/>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090"/>
    <s v="Amélia Ernesto Taulufo"/>
    <x v="12"/>
    <n v="1"/>
    <n v="3"/>
    <s v="F"/>
    <x v="4"/>
    <s v="Inhambane-Maputo-Província"/>
    <n v="-23.881540000000001"/>
    <n v="35.392403999999999"/>
    <n v="-25.882529999999999"/>
    <n v="32.615141000000001"/>
    <n v="-0.41681150344672663"/>
    <n v="-0.45173536724620789"/>
    <n v="-3.49238637994813E-2"/>
    <n v="0.61771397999601119"/>
    <n v="0.56924159645219596"/>
    <n v="-4.847238354381523E-2"/>
    <n v="7.8802017127506147E-4"/>
    <n v="5.6150770261619867E-2"/>
    <n v="357.84885887730343"/>
    <n v="357.84885887730343"/>
    <x v="1"/>
    <s v="Técnico de Saúde"/>
    <n v="5223"/>
  </r>
  <r>
    <n v="123457091"/>
    <s v="Ana Maria Luís Bambo"/>
    <x v="3"/>
    <n v="2"/>
    <n v="2"/>
    <s v="F"/>
    <x v="4"/>
    <s v="Inhambane-Nampula"/>
    <n v="-23.881540000000001"/>
    <n v="35.392403999999999"/>
    <n v="-15.118447"/>
    <n v="39.266970000000001"/>
    <n v="-0.41681150344672663"/>
    <n v="-0.26386667793825913"/>
    <n v="0.15294482550846747"/>
    <n v="0.61771397999601119"/>
    <n v="0.68533791378183773"/>
    <n v="6.7623933785826637E-2"/>
    <n v="6.8454420684170396E-3"/>
    <n v="0.1656637482794007"/>
    <n v="1055.7750677846207"/>
    <n v="1055.7750677846207"/>
    <x v="1"/>
    <s v="Técnico de Saúde"/>
    <n v="5223"/>
  </r>
  <r>
    <n v="123457092"/>
    <s v="Beatriz Virgolino Samussene"/>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093"/>
    <s v="Belarmina das Flores Luís Timóteo"/>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094"/>
    <s v="Carla Feliciano Chissico"/>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095"/>
    <s v="Carmina  da Conceição Novele"/>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096"/>
    <s v="Ermelinda Afonso Vilanculo"/>
    <x v="0"/>
    <n v="1"/>
    <n v="3"/>
    <s v="F"/>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1"/>
    <s v="Técnico de Saúde"/>
    <n v="5223"/>
  </r>
  <r>
    <n v="123457097"/>
    <s v="Eunice da Caridade A. Zunguze"/>
    <x v="0"/>
    <n v="1"/>
    <n v="3"/>
    <s v="F"/>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1"/>
    <s v="Técnico de Saúde"/>
    <n v="5223"/>
  </r>
  <r>
    <n v="123457098"/>
    <s v="Fátima Ernesto"/>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099"/>
    <s v="Fátima Faife Chiur"/>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100"/>
    <s v="Ginoca Carlos Zunguze"/>
    <x v="12"/>
    <n v="1"/>
    <n v="3"/>
    <s v="F"/>
    <x v="4"/>
    <s v="Inhambane-Maputo-Província"/>
    <n v="-23.881540000000001"/>
    <n v="35.392403999999999"/>
    <n v="-25.882529999999999"/>
    <n v="32.615141000000001"/>
    <n v="-0.41681150344672663"/>
    <n v="-0.45173536724620789"/>
    <n v="-3.49238637994813E-2"/>
    <n v="0.61771397999601119"/>
    <n v="0.56924159645219596"/>
    <n v="-4.847238354381523E-2"/>
    <n v="7.8802017127506147E-4"/>
    <n v="5.6150770261619867E-2"/>
    <n v="357.84885887730343"/>
    <n v="357.84885887730343"/>
    <x v="1"/>
    <s v="Técnico de Saúde"/>
    <n v="5223"/>
  </r>
  <r>
    <n v="123457101"/>
    <s v="Glória Horácio Laice"/>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102"/>
    <s v="Joaquina Carlos Manuel"/>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103"/>
    <s v="Juvência da Silva Carlos"/>
    <x v="0"/>
    <n v="1"/>
    <n v="3"/>
    <s v="F"/>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1"/>
    <s v="Técnico de Saúde"/>
    <n v="5223"/>
  </r>
  <r>
    <n v="123457104"/>
    <s v="Laura Armando Ofice"/>
    <x v="3"/>
    <n v="2"/>
    <n v="2"/>
    <s v="F"/>
    <x v="4"/>
    <s v="Inhambane-Nampula"/>
    <n v="-23.881540000000001"/>
    <n v="35.392403999999999"/>
    <n v="-15.118447"/>
    <n v="39.266970000000001"/>
    <n v="-0.41681150344672663"/>
    <n v="-0.26386667793825913"/>
    <n v="0.15294482550846747"/>
    <n v="0.61771397999601119"/>
    <n v="0.68533791378183773"/>
    <n v="6.7623933785826637E-2"/>
    <n v="6.8454420684170396E-3"/>
    <n v="0.1656637482794007"/>
    <n v="1055.7750677846207"/>
    <n v="1055.7750677846207"/>
    <x v="1"/>
    <s v="Técnico de Saúde"/>
    <n v="5223"/>
  </r>
  <r>
    <n v="123457105"/>
    <s v="Manuela Octávia Luís"/>
    <x v="0"/>
    <n v="1"/>
    <n v="3"/>
    <s v="F"/>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1"/>
    <s v="Técnico de Saúde"/>
    <n v="5223"/>
  </r>
  <r>
    <n v="123457106"/>
    <s v="Marta João Matsinhe"/>
    <x v="12"/>
    <n v="1"/>
    <n v="3"/>
    <s v="F"/>
    <x v="4"/>
    <s v="Inhambane-Maputo-Província"/>
    <n v="-23.881540000000001"/>
    <n v="35.392403999999999"/>
    <n v="-25.882529999999999"/>
    <n v="32.615141000000001"/>
    <n v="-0.41681150344672663"/>
    <n v="-0.45173536724620789"/>
    <n v="-3.49238637994813E-2"/>
    <n v="0.61771397999601119"/>
    <n v="0.56924159645219596"/>
    <n v="-4.847238354381523E-2"/>
    <n v="7.8802017127506147E-4"/>
    <n v="5.6150770261619867E-2"/>
    <n v="357.84885887730343"/>
    <n v="357.84885887730343"/>
    <x v="1"/>
    <s v="Técnico de Saúde"/>
    <n v="5223"/>
  </r>
  <r>
    <n v="123457107"/>
    <s v="Maura Xavier Manuel Pene"/>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108"/>
    <s v="Moiasse Francisco Vilanculo"/>
    <x v="9"/>
    <n v="1"/>
    <n v="3"/>
    <s v="F"/>
    <x v="4"/>
    <s v="Inhambane-Zambezia"/>
    <n v="-23.881540000000001"/>
    <n v="35.392403999999999"/>
    <n v="-16.313351000000001"/>
    <n v="36.442993999999999"/>
    <n v="-0.41681150344672663"/>
    <n v="-0.28472168698350947"/>
    <n v="0.13208981646321713"/>
    <n v="0.61771397999601119"/>
    <n v="0.63605023458453835"/>
    <n v="1.8336254588527223E-2"/>
    <n v="4.4293532391329379E-3"/>
    <n v="0.133205231962785"/>
    <n v="848.91694329882876"/>
    <n v="848.91694329882876"/>
    <x v="1"/>
    <s v="Técnico de Saúde"/>
    <n v="5223"/>
  </r>
  <r>
    <n v="123457109"/>
    <s v="Nádia de Fátima Ussene Ibraimo"/>
    <x v="12"/>
    <n v="1"/>
    <n v="3"/>
    <s v="F"/>
    <x v="4"/>
    <s v="Inhambane-Maputo-Província"/>
    <n v="-23.881540000000001"/>
    <n v="35.392403999999999"/>
    <n v="-25.882529999999999"/>
    <n v="32.615141000000001"/>
    <n v="-0.41681150344672663"/>
    <n v="-0.45173536724620789"/>
    <n v="-3.49238637994813E-2"/>
    <n v="0.61771397999601119"/>
    <n v="0.56924159645219596"/>
    <n v="-4.847238354381523E-2"/>
    <n v="7.8802017127506147E-4"/>
    <n v="5.6150770261619867E-2"/>
    <n v="357.84885887730343"/>
    <n v="357.84885887730343"/>
    <x v="1"/>
    <s v="Técnico de Saúde"/>
    <n v="5223"/>
  </r>
  <r>
    <n v="123457110"/>
    <s v="Paula Braga Ermelindo "/>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111"/>
    <s v="Resessta Filipe Penane"/>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112"/>
    <s v="Sara Esperança Salvador"/>
    <x v="12"/>
    <n v="1"/>
    <n v="3"/>
    <s v="F"/>
    <x v="4"/>
    <s v="Inhambane-Maputo-Província"/>
    <n v="-23.881540000000001"/>
    <n v="35.392403999999999"/>
    <n v="-25.882529999999999"/>
    <n v="32.615141000000001"/>
    <n v="-0.41681150344672663"/>
    <n v="-0.45173536724620789"/>
    <n v="-3.49238637994813E-2"/>
    <n v="0.61771397999601119"/>
    <n v="0.56924159645219596"/>
    <n v="-4.847238354381523E-2"/>
    <n v="7.8802017127506147E-4"/>
    <n v="5.6150770261619867E-2"/>
    <n v="357.84885887730343"/>
    <n v="357.84885887730343"/>
    <x v="1"/>
    <s v="Técnico de Saúde"/>
    <n v="5223"/>
  </r>
  <r>
    <n v="123457113"/>
    <s v="Sónia João Vilanculos"/>
    <x v="0"/>
    <n v="1"/>
    <n v="3"/>
    <s v="F"/>
    <x v="4"/>
    <s v="Inhambane-Gaza"/>
    <n v="-23.881540000000001"/>
    <n v="35.392403999999999"/>
    <n v="-22.710901"/>
    <n v="32.590741999999999"/>
    <n v="-0.41681150344672663"/>
    <n v="-0.3963799985444727"/>
    <n v="2.0431504902253921E-2"/>
    <n v="0.61771397999601119"/>
    <n v="0.56881575356800174"/>
    <n v="-4.8898226428009374E-2"/>
    <n v="6.0845976598704148E-4"/>
    <n v="4.9338958797780566E-2"/>
    <n v="314.43718441825553"/>
    <n v="314.43718441825553"/>
    <x v="1"/>
    <s v="Técnico de Saúde"/>
    <n v="5223"/>
  </r>
  <r>
    <n v="123457114"/>
    <s v="Telvina da Clara Augusto Henrique"/>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115"/>
    <s v="Victória Patrício"/>
    <x v="12"/>
    <n v="1"/>
    <n v="3"/>
    <s v="F"/>
    <x v="4"/>
    <s v="Inhambane-Maputo-Província"/>
    <n v="-23.881540000000001"/>
    <n v="35.392403999999999"/>
    <n v="-25.882529999999999"/>
    <n v="32.615141000000001"/>
    <n v="-0.41681150344672663"/>
    <n v="-0.45173536724620789"/>
    <n v="-3.49238637994813E-2"/>
    <n v="0.61771397999601119"/>
    <n v="0.56924159645219596"/>
    <n v="-4.847238354381523E-2"/>
    <n v="7.8802017127506147E-4"/>
    <n v="5.6150770261619867E-2"/>
    <n v="357.84885887730343"/>
    <n v="357.84885887730343"/>
    <x v="1"/>
    <s v="Técnico de Saúde"/>
    <n v="5223"/>
  </r>
  <r>
    <n v="123457116"/>
    <s v="Zubaida Pascoal"/>
    <x v="2"/>
    <n v="1"/>
    <n v="3"/>
    <s v="F"/>
    <x v="4"/>
    <s v="Inhambane-Inhambane"/>
    <n v="-23.881540000000001"/>
    <n v="35.392403999999999"/>
    <n v="-23.881540000000001"/>
    <n v="35.392403999999999"/>
    <n v="-0.41681150344672663"/>
    <n v="-0.41681150344672663"/>
    <n v="0"/>
    <n v="0.61771397999601119"/>
    <n v="0.61771397999601119"/>
    <n v="0"/>
    <n v="0"/>
    <n v="0"/>
    <n v="0"/>
    <n v="0"/>
    <x v="1"/>
    <s v="Técnico de Saúde"/>
    <n v="5223"/>
  </r>
  <r>
    <n v="123457117"/>
    <s v="Apalogia Dinis Gerente"/>
    <x v="9"/>
    <n v="1"/>
    <n v="3"/>
    <s v="F"/>
    <x v="5"/>
    <s v="Zambezia-Zambezia"/>
    <n v="-16.313351000000001"/>
    <n v="36.442993999999999"/>
    <n v="-16.313351000000001"/>
    <n v="36.442993999999999"/>
    <n v="-0.28472168698350947"/>
    <n v="-0.28472168698350947"/>
    <n v="0"/>
    <n v="0.63605023458453835"/>
    <n v="0.63605023458453835"/>
    <n v="0"/>
    <n v="0"/>
    <n v="0"/>
    <n v="0"/>
    <n v="0"/>
    <x v="0"/>
    <s v="Técnico de Saúde"/>
    <n v="5223"/>
  </r>
  <r>
    <n v="123457118"/>
    <s v="APologia Dinis Gerente"/>
    <x v="9"/>
    <n v="1"/>
    <n v="3"/>
    <s v="M"/>
    <x v="5"/>
    <s v="Zambezia-Zambezia"/>
    <n v="-16.313351000000001"/>
    <n v="36.442993999999999"/>
    <n v="-16.313351000000001"/>
    <n v="36.442993999999999"/>
    <n v="-0.28472168698350947"/>
    <n v="-0.28472168698350947"/>
    <n v="0"/>
    <n v="0.63605023458453835"/>
    <n v="0.63605023458453835"/>
    <n v="0"/>
    <n v="0"/>
    <n v="0"/>
    <n v="0"/>
    <n v="0"/>
    <x v="0"/>
    <s v="Técnico de Saúde"/>
    <n v="5223"/>
  </r>
  <r>
    <n v="123457119"/>
    <s v="Armando José Mendes"/>
    <x v="5"/>
    <n v="3"/>
    <n v="1"/>
    <s v="M"/>
    <x v="5"/>
    <s v="Zambezia-Niassa"/>
    <n v="-16.313351000000001"/>
    <n v="36.442993999999999"/>
    <n v="-11.891619"/>
    <n v="37.041862999999999"/>
    <n v="-0.28472168698350947"/>
    <n v="-0.20754790494271558"/>
    <n v="7.7173782040793906E-2"/>
    <n v="0.63605023458453835"/>
    <n v="0.64650247042266429"/>
    <n v="1.045223583812593E-2"/>
    <n v="1.5138592468069173E-3"/>
    <n v="7.7836335665705553E-2"/>
    <n v="496.05096719754147"/>
    <n v="496.05096719754147"/>
    <x v="0"/>
    <s v="Técnico de Saúde"/>
    <n v="5223"/>
  </r>
  <r>
    <n v="123457120"/>
    <s v="Armando Rui João"/>
    <x v="5"/>
    <n v="3"/>
    <n v="1"/>
    <s v="M"/>
    <x v="5"/>
    <s v="Zambezia-Niassa"/>
    <n v="-16.313351000000001"/>
    <n v="36.442993999999999"/>
    <n v="-11.891619"/>
    <n v="37.041862999999999"/>
    <n v="-0.28472168698350947"/>
    <n v="-0.20754790494271558"/>
    <n v="7.7173782040793906E-2"/>
    <n v="0.63605023458453835"/>
    <n v="0.64650247042266429"/>
    <n v="1.045223583812593E-2"/>
    <n v="1.5138592468069173E-3"/>
    <n v="7.7836335665705553E-2"/>
    <n v="496.05096719754147"/>
    <n v="496.05096719754147"/>
    <x v="0"/>
    <s v="Técnico de Saúde"/>
    <n v="5223"/>
  </r>
  <r>
    <n v="123457121"/>
    <s v="Artur José Segura"/>
    <x v="4"/>
    <n v="1"/>
    <n v="3"/>
    <s v="M"/>
    <x v="5"/>
    <s v="Zambezia-Sofala"/>
    <n v="-16.313351000000001"/>
    <n v="36.442993999999999"/>
    <n v="-19.985157000000001"/>
    <n v="34.686616000000001"/>
    <n v="-0.28472168698350947"/>
    <n v="-0.3488067911779924"/>
    <n v="-6.408510419448292E-2"/>
    <n v="0.63605023458453835"/>
    <n v="0.60539565557494546"/>
    <n v="-3.0654579009592932E-2"/>
    <n v="1.2382474780723662E-3"/>
    <n v="7.0392013793247082E-2"/>
    <n v="448.60830390436365"/>
    <n v="448.60830390436365"/>
    <x v="0"/>
    <s v="Técnico de Saúde"/>
    <n v="5223"/>
  </r>
  <r>
    <n v="123457122"/>
    <s v="Azaida Jaime Castilo"/>
    <x v="9"/>
    <n v="1"/>
    <n v="3"/>
    <s v="F"/>
    <x v="5"/>
    <s v="Zambezia-Zambezia"/>
    <n v="-16.313351000000001"/>
    <n v="36.442993999999999"/>
    <n v="-16.313351000000001"/>
    <n v="36.442993999999999"/>
    <n v="-0.28472168698350947"/>
    <n v="-0.28472168698350947"/>
    <n v="0"/>
    <n v="0.63605023458453835"/>
    <n v="0.63605023458453835"/>
    <n v="0"/>
    <n v="0"/>
    <n v="0"/>
    <n v="0"/>
    <n v="0"/>
    <x v="0"/>
    <s v="Técnico de Saúde"/>
    <n v="5223"/>
  </r>
  <r>
    <n v="123457123"/>
    <s v="Babel orlando Bento Américo Novais"/>
    <x v="10"/>
    <n v="3"/>
    <n v="1"/>
    <s v="M"/>
    <x v="5"/>
    <s v="Zambezia-Cabo Delgado"/>
    <n v="-16.313351000000001"/>
    <n v="36.442993999999999"/>
    <n v="-11.767683"/>
    <n v="39.460034"/>
    <n v="-0.28472168698350947"/>
    <n v="-0.2053848136809639"/>
    <n v="7.9336873302545616E-2"/>
    <n v="0.63605023458453835"/>
    <n v="0.68870751624890814"/>
    <n v="5.2657281664369747E-2"/>
    <n v="2.2239156163494376E-3"/>
    <n v="9.4351813437957122E-2"/>
    <n v="601.30410704010069"/>
    <n v="601.30410704010069"/>
    <x v="0"/>
    <s v="Técnico de Saúde"/>
    <n v="5223"/>
  </r>
  <r>
    <n v="123457124"/>
    <s v="Celina Gabriel Abreu"/>
    <x v="3"/>
    <n v="1"/>
    <n v="3"/>
    <s v="F"/>
    <x v="5"/>
    <s v="Zambezia-Nampula"/>
    <n v="-16.313351000000001"/>
    <n v="36.442993999999999"/>
    <n v="-15.118447"/>
    <n v="39.266970000000001"/>
    <n v="-0.28472168698350947"/>
    <n v="-0.26386667793825913"/>
    <n v="2.0855009045250342E-2"/>
    <n v="0.63605023458453835"/>
    <n v="0.68533791378183773"/>
    <n v="4.9287679197299421E-2"/>
    <n v="6.7130928213170757E-4"/>
    <n v="5.1825073262096011E-2"/>
    <n v="330.2811918993379"/>
    <n v="330.2811918993379"/>
    <x v="0"/>
    <s v="Técnico de Saúde"/>
    <n v="5223"/>
  </r>
  <r>
    <n v="123457125"/>
    <s v="Celina José Abreu"/>
    <x v="3"/>
    <n v="1"/>
    <n v="3"/>
    <s v="F"/>
    <x v="5"/>
    <s v="Zambezia-Nampula"/>
    <n v="-16.313351000000001"/>
    <n v="36.442993999999999"/>
    <n v="-15.118447"/>
    <n v="39.266970000000001"/>
    <n v="-0.28472168698350947"/>
    <n v="-0.26386667793825913"/>
    <n v="2.0855009045250342E-2"/>
    <n v="0.63605023458453835"/>
    <n v="0.68533791378183773"/>
    <n v="4.9287679197299421E-2"/>
    <n v="6.7130928213170757E-4"/>
    <n v="5.1825073262096011E-2"/>
    <n v="330.2811918993379"/>
    <n v="330.2811918993379"/>
    <x v="0"/>
    <s v="Técnico de Saúde"/>
    <n v="5223"/>
  </r>
  <r>
    <n v="123457126"/>
    <s v="Crsitina José Álvaro Tamia"/>
    <x v="3"/>
    <n v="1"/>
    <n v="3"/>
    <s v="F"/>
    <x v="5"/>
    <s v="Zambezia-Nampula"/>
    <n v="-16.313351000000001"/>
    <n v="36.442993999999999"/>
    <n v="-15.118447"/>
    <n v="39.266970000000001"/>
    <n v="-0.28472168698350947"/>
    <n v="-0.26386667793825913"/>
    <n v="2.0855009045250342E-2"/>
    <n v="0.63605023458453835"/>
    <n v="0.68533791378183773"/>
    <n v="4.9287679197299421E-2"/>
    <n v="6.7130928213170757E-4"/>
    <n v="5.1825073262096011E-2"/>
    <n v="330.2811918993379"/>
    <n v="330.2811918993379"/>
    <x v="0"/>
    <s v="Técnico de Saúde"/>
    <n v="5223"/>
  </r>
  <r>
    <n v="123457127"/>
    <s v="Deca Jorge Cabiço"/>
    <x v="4"/>
    <n v="2"/>
    <n v="2"/>
    <s v="F"/>
    <x v="5"/>
    <s v="Zambezia-Sofala"/>
    <n v="-16.313351000000001"/>
    <n v="36.442993999999999"/>
    <n v="-19.985157000000001"/>
    <n v="34.686616000000001"/>
    <n v="-0.28472168698350947"/>
    <n v="-0.3488067911779924"/>
    <n v="-6.408510419448292E-2"/>
    <n v="0.63605023458453835"/>
    <n v="0.60539565557494546"/>
    <n v="-3.0654579009592932E-2"/>
    <n v="1.2382474780723662E-3"/>
    <n v="7.0392013793247082E-2"/>
    <n v="448.60830390436365"/>
    <n v="448.60830390436365"/>
    <x v="0"/>
    <s v="Técnico de Saúde"/>
    <n v="5223"/>
  </r>
  <r>
    <n v="123457128"/>
    <s v="Esperança João de Moniz Celieque"/>
    <x v="3"/>
    <n v="1"/>
    <n v="3"/>
    <s v="F"/>
    <x v="5"/>
    <s v="Zambezia-Nampula"/>
    <n v="-16.313351000000001"/>
    <n v="36.442993999999999"/>
    <n v="-15.118447"/>
    <n v="39.266970000000001"/>
    <n v="-0.28472168698350947"/>
    <n v="-0.26386667793825913"/>
    <n v="2.0855009045250342E-2"/>
    <n v="0.63605023458453835"/>
    <n v="0.68533791378183773"/>
    <n v="4.9287679197299421E-2"/>
    <n v="6.7130928213170757E-4"/>
    <n v="5.1825073262096011E-2"/>
    <n v="330.2811918993379"/>
    <n v="330.2811918993379"/>
    <x v="0"/>
    <s v="Técnico de Saúde"/>
    <n v="5223"/>
  </r>
  <r>
    <n v="123457129"/>
    <s v="Ezequiel Daniel Vila"/>
    <x v="9"/>
    <n v="1"/>
    <n v="3"/>
    <s v="M"/>
    <x v="5"/>
    <s v="Zambezia-Zambezia"/>
    <n v="-16.313351000000001"/>
    <n v="36.442993999999999"/>
    <n v="-16.313351000000001"/>
    <n v="36.442993999999999"/>
    <n v="-0.28472168698350947"/>
    <n v="-0.28472168698350947"/>
    <n v="0"/>
    <n v="0.63605023458453835"/>
    <n v="0.63605023458453835"/>
    <n v="0"/>
    <n v="0"/>
    <n v="0"/>
    <n v="0"/>
    <n v="0"/>
    <x v="0"/>
    <s v="Técnico de Saúde"/>
    <n v="5223"/>
  </r>
  <r>
    <n v="123457130"/>
    <s v="Fernanda Vidade Laqueta"/>
    <x v="6"/>
    <n v="1"/>
    <n v="3"/>
    <s v="F"/>
    <x v="5"/>
    <s v="Zambezia-Manica"/>
    <n v="-16.313351000000001"/>
    <n v="36.442993999999999"/>
    <n v="-19.132508999999999"/>
    <n v="33.364536999999999"/>
    <n v="-0.28472168698350947"/>
    <n v="-0.33392527621744778"/>
    <n v="-4.920358923393827E-2"/>
    <n v="0.63605023458453835"/>
    <n v="0.5823210240534713"/>
    <n v="-5.3729210531067079E-2"/>
    <n v="1.2593598894557185E-3"/>
    <n v="7.0989827645032338E-2"/>
    <n v="452.41817158179111"/>
    <n v="452.41817158179111"/>
    <x v="0"/>
    <s v="Técnico de Saúde"/>
    <n v="5223"/>
  </r>
  <r>
    <n v="123457131"/>
    <s v="Fernando João Doimingos"/>
    <x v="4"/>
    <n v="2"/>
    <n v="2"/>
    <s v="M"/>
    <x v="5"/>
    <s v="Zambezia-Sofala"/>
    <n v="-16.313351000000001"/>
    <n v="36.442993999999999"/>
    <n v="-19.985157000000001"/>
    <n v="34.686616000000001"/>
    <n v="-0.28472168698350947"/>
    <n v="-0.3488067911779924"/>
    <n v="-6.408510419448292E-2"/>
    <n v="0.63605023458453835"/>
    <n v="0.60539565557494546"/>
    <n v="-3.0654579009592932E-2"/>
    <n v="1.2382474780723662E-3"/>
    <n v="7.0392013793247082E-2"/>
    <n v="448.60830390436365"/>
    <n v="448.60830390436365"/>
    <x v="0"/>
    <s v="Técnico de Saúde"/>
    <n v="5223"/>
  </r>
  <r>
    <n v="123457132"/>
    <s v="Gerónimo Fernando Charles"/>
    <x v="4"/>
    <n v="1"/>
    <n v="3"/>
    <s v="M"/>
    <x v="5"/>
    <s v="Zambezia-Sofala"/>
    <n v="-16.313351000000001"/>
    <n v="36.442993999999999"/>
    <n v="-19.985157000000001"/>
    <n v="34.686616000000001"/>
    <n v="-0.28472168698350947"/>
    <n v="-0.3488067911779924"/>
    <n v="-6.408510419448292E-2"/>
    <n v="0.63605023458453835"/>
    <n v="0.60539565557494546"/>
    <n v="-3.0654579009592932E-2"/>
    <n v="1.2382474780723662E-3"/>
    <n v="7.0392013793247082E-2"/>
    <n v="448.60830390436365"/>
    <n v="448.60830390436365"/>
    <x v="0"/>
    <s v="Técnico de Saúde"/>
    <n v="5223"/>
  </r>
  <r>
    <n v="123457133"/>
    <s v="Gilberto Pedro António "/>
    <x v="5"/>
    <n v="2"/>
    <n v="2"/>
    <s v="M"/>
    <x v="5"/>
    <s v="Zambezia-Niassa"/>
    <n v="-16.313351000000001"/>
    <n v="36.442993999999999"/>
    <n v="-11.891619"/>
    <n v="37.041862999999999"/>
    <n v="-0.28472168698350947"/>
    <n v="-0.20754790494271558"/>
    <n v="7.7173782040793906E-2"/>
    <n v="0.63605023458453835"/>
    <n v="0.64650247042266429"/>
    <n v="1.045223583812593E-2"/>
    <n v="1.5138592468069173E-3"/>
    <n v="7.7836335665705553E-2"/>
    <n v="496.05096719754147"/>
    <n v="496.05096719754147"/>
    <x v="0"/>
    <s v="Técnico de Saúde"/>
    <n v="5223"/>
  </r>
  <r>
    <n v="123457134"/>
    <s v="Halila Ismael Algy Ismael Amade"/>
    <x v="0"/>
    <n v="1"/>
    <n v="3"/>
    <s v="F"/>
    <x v="5"/>
    <s v="Zambezia-Gaza"/>
    <n v="-16.313351000000001"/>
    <n v="36.442993999999999"/>
    <n v="-22.710901"/>
    <n v="32.590741999999999"/>
    <n v="-0.28472168698350947"/>
    <n v="-0.3963799985444727"/>
    <n v="-0.1116583115609632"/>
    <n v="0.63605023458453835"/>
    <n v="0.56881575356800174"/>
    <n v="-6.7234481016536604E-2"/>
    <n v="4.1138045119060475E-3"/>
    <n v="0.12836600875188856"/>
    <n v="818.07657377578573"/>
    <n v="818.07657377578573"/>
    <x v="0"/>
    <s v="Técnico de Saúde"/>
    <n v="5223"/>
  </r>
  <r>
    <n v="123457135"/>
    <s v="Inoque José Dinis"/>
    <x v="9"/>
    <n v="1"/>
    <n v="3"/>
    <s v="F"/>
    <x v="5"/>
    <s v="Zambezia-Zambezia"/>
    <n v="-16.313351000000001"/>
    <n v="36.442993999999999"/>
    <n v="-16.313351000000001"/>
    <n v="36.442993999999999"/>
    <n v="-0.28472168698350947"/>
    <n v="-0.28472168698350947"/>
    <n v="0"/>
    <n v="0.63605023458453835"/>
    <n v="0.63605023458453835"/>
    <n v="0"/>
    <n v="0"/>
    <n v="0"/>
    <n v="0"/>
    <n v="0"/>
    <x v="0"/>
    <s v="Técnico de Saúde"/>
    <n v="5223"/>
  </r>
  <r>
    <n v="123457136"/>
    <s v="Jacinto Francisco Camilo"/>
    <x v="10"/>
    <n v="2"/>
    <n v="2"/>
    <s v="M"/>
    <x v="5"/>
    <s v="Zambezia-Cabo Delgado"/>
    <n v="-16.313351000000001"/>
    <n v="36.442993999999999"/>
    <n v="-11.767683"/>
    <n v="39.460034"/>
    <n v="-0.28472168698350947"/>
    <n v="-0.2053848136809639"/>
    <n v="7.9336873302545616E-2"/>
    <n v="0.63605023458453835"/>
    <n v="0.68870751624890814"/>
    <n v="5.2657281664369747E-2"/>
    <n v="2.2239156163494376E-3"/>
    <n v="9.4351813437957122E-2"/>
    <n v="601.30410704010069"/>
    <n v="601.30410704010069"/>
    <x v="0"/>
    <s v="Técnico de Saúde"/>
    <n v="5223"/>
  </r>
  <r>
    <n v="123457137"/>
    <s v="Jacinto José Maquitaio"/>
    <x v="4"/>
    <n v="1"/>
    <n v="3"/>
    <s v="M"/>
    <x v="5"/>
    <s v="Zambezia-Sofala"/>
    <n v="-16.313351000000001"/>
    <n v="36.442993999999999"/>
    <n v="-19.985157000000001"/>
    <n v="34.686616000000001"/>
    <n v="-0.28472168698350947"/>
    <n v="-0.3488067911779924"/>
    <n v="-6.408510419448292E-2"/>
    <n v="0.63605023458453835"/>
    <n v="0.60539565557494546"/>
    <n v="-3.0654579009592932E-2"/>
    <n v="1.2382474780723662E-3"/>
    <n v="7.0392013793247082E-2"/>
    <n v="448.60830390436365"/>
    <n v="448.60830390436365"/>
    <x v="0"/>
    <s v="Técnico de Saúde"/>
    <n v="5223"/>
  </r>
  <r>
    <n v="123457138"/>
    <s v="Josefe Cassamo Lafede"/>
    <x v="5"/>
    <n v="3"/>
    <n v="1"/>
    <s v="M"/>
    <x v="5"/>
    <s v="Zambezia-Niassa"/>
    <n v="-16.313351000000001"/>
    <n v="36.442993999999999"/>
    <n v="-11.891619"/>
    <n v="37.041862999999999"/>
    <n v="-0.28472168698350947"/>
    <n v="-0.20754790494271558"/>
    <n v="7.7173782040793906E-2"/>
    <n v="0.63605023458453835"/>
    <n v="0.64650247042266429"/>
    <n v="1.045223583812593E-2"/>
    <n v="1.5138592468069173E-3"/>
    <n v="7.7836335665705553E-2"/>
    <n v="496.05096719754147"/>
    <n v="496.05096719754147"/>
    <x v="0"/>
    <s v="Técnico de Saúde"/>
    <n v="5223"/>
  </r>
  <r>
    <n v="123457139"/>
    <s v="Judite Ribeiro Atianamata"/>
    <x v="9"/>
    <n v="1"/>
    <n v="3"/>
    <s v="F"/>
    <x v="5"/>
    <s v="Zambezia-Zambezia"/>
    <n v="-16.313351000000001"/>
    <n v="36.442993999999999"/>
    <n v="-16.313351000000001"/>
    <n v="36.442993999999999"/>
    <n v="-0.28472168698350947"/>
    <n v="-0.28472168698350947"/>
    <n v="0"/>
    <n v="0.63605023458453835"/>
    <n v="0.63605023458453835"/>
    <n v="0"/>
    <n v="0"/>
    <n v="0"/>
    <n v="0"/>
    <n v="0"/>
    <x v="0"/>
    <s v="Técnico de Saúde"/>
    <n v="5223"/>
  </r>
  <r>
    <n v="123457140"/>
    <s v="Lauter Joaquim Lauter"/>
    <x v="4"/>
    <n v="1"/>
    <n v="3"/>
    <s v="F"/>
    <x v="5"/>
    <s v="Zambezia-Sofala"/>
    <n v="-16.313351000000001"/>
    <n v="36.442993999999999"/>
    <n v="-19.985157000000001"/>
    <n v="34.686616000000001"/>
    <n v="-0.28472168698350947"/>
    <n v="-0.3488067911779924"/>
    <n v="-6.408510419448292E-2"/>
    <n v="0.63605023458453835"/>
    <n v="0.60539565557494546"/>
    <n v="-3.0654579009592932E-2"/>
    <n v="1.2382474780723662E-3"/>
    <n v="7.0392013793247082E-2"/>
    <n v="448.60830390436365"/>
    <n v="448.60830390436365"/>
    <x v="0"/>
    <s v="Técnico de Saúde"/>
    <n v="5223"/>
  </r>
  <r>
    <n v="123457141"/>
    <s v="Lídia Manuel Muriate"/>
    <x v="9"/>
    <n v="1"/>
    <n v="3"/>
    <s v="F"/>
    <x v="5"/>
    <s v="Zambezia-Zambezia"/>
    <n v="-16.313351000000001"/>
    <n v="36.442993999999999"/>
    <n v="-16.313351000000001"/>
    <n v="36.442993999999999"/>
    <n v="-0.28472168698350947"/>
    <n v="-0.28472168698350947"/>
    <n v="0"/>
    <n v="0.63605023458453835"/>
    <n v="0.63605023458453835"/>
    <n v="0"/>
    <n v="0"/>
    <n v="0"/>
    <n v="0"/>
    <n v="0"/>
    <x v="0"/>
    <s v="Técnico de Saúde"/>
    <n v="5223"/>
  </r>
  <r>
    <n v="123457142"/>
    <s v="Lufamina Costódia Júlio"/>
    <x v="9"/>
    <n v="1"/>
    <n v="3"/>
    <s v="F"/>
    <x v="5"/>
    <s v="Zambezia-Zambezia"/>
    <n v="-16.313351000000001"/>
    <n v="36.442993999999999"/>
    <n v="-16.313351000000001"/>
    <n v="36.442993999999999"/>
    <n v="-0.28472168698350947"/>
    <n v="-0.28472168698350947"/>
    <n v="0"/>
    <n v="0.63605023458453835"/>
    <n v="0.63605023458453835"/>
    <n v="0"/>
    <n v="0"/>
    <n v="0"/>
    <n v="0"/>
    <n v="0"/>
    <x v="0"/>
    <s v="Técnico de Saúde"/>
    <n v="5223"/>
  </r>
  <r>
    <n v="123457143"/>
    <s v="Luísa Xavier Jaquissone"/>
    <x v="9"/>
    <n v="1"/>
    <n v="3"/>
    <s v="F"/>
    <x v="5"/>
    <s v="Zambezia-Zambezia"/>
    <n v="-16.313351000000001"/>
    <n v="36.442993999999999"/>
    <n v="-16.313351000000001"/>
    <n v="36.442993999999999"/>
    <n v="-0.28472168698350947"/>
    <n v="-0.28472168698350947"/>
    <n v="0"/>
    <n v="0.63605023458453835"/>
    <n v="0.63605023458453835"/>
    <n v="0"/>
    <n v="0"/>
    <n v="0"/>
    <n v="0"/>
    <n v="0"/>
    <x v="0"/>
    <s v="Técnico de Saúde"/>
    <n v="5223"/>
  </r>
  <r>
    <n v="123457144"/>
    <s v="Matilde Júlio Namagila"/>
    <x v="9"/>
    <n v="1"/>
    <n v="3"/>
    <s v="F"/>
    <x v="5"/>
    <s v="Zambezia-Zambezia"/>
    <n v="-16.313351000000001"/>
    <n v="36.442993999999999"/>
    <n v="-16.313351000000001"/>
    <n v="36.442993999999999"/>
    <n v="-0.28472168698350947"/>
    <n v="-0.28472168698350947"/>
    <n v="0"/>
    <n v="0.63605023458453835"/>
    <n v="0.63605023458453835"/>
    <n v="0"/>
    <n v="0"/>
    <n v="0"/>
    <n v="0"/>
    <n v="0"/>
    <x v="0"/>
    <s v="Técnico de Saúde"/>
    <n v="5223"/>
  </r>
  <r>
    <n v="123457145"/>
    <s v="Pascoa António Amalique"/>
    <x v="9"/>
    <n v="1"/>
    <n v="3"/>
    <s v="F"/>
    <x v="5"/>
    <s v="Zambezia-Zambezia"/>
    <n v="-16.313351000000001"/>
    <n v="36.442993999999999"/>
    <n v="-16.313351000000001"/>
    <n v="36.442993999999999"/>
    <n v="-0.28472168698350947"/>
    <n v="-0.28472168698350947"/>
    <n v="0"/>
    <n v="0.63605023458453835"/>
    <n v="0.63605023458453835"/>
    <n v="0"/>
    <n v="0"/>
    <n v="0"/>
    <n v="0"/>
    <n v="0"/>
    <x v="0"/>
    <s v="Técnico de Saúde"/>
    <n v="5223"/>
  </r>
  <r>
    <n v="123457146"/>
    <s v="Ramos Anacleto Namacua"/>
    <x v="5"/>
    <n v="3"/>
    <n v="1"/>
    <s v="M"/>
    <x v="5"/>
    <s v="Zambezia-Niassa"/>
    <n v="-16.313351000000001"/>
    <n v="36.442993999999999"/>
    <n v="-11.891619"/>
    <n v="37.041862999999999"/>
    <n v="-0.28472168698350947"/>
    <n v="-0.20754790494271558"/>
    <n v="7.7173782040793906E-2"/>
    <n v="0.63605023458453835"/>
    <n v="0.64650247042266429"/>
    <n v="1.045223583812593E-2"/>
    <n v="1.5138592468069173E-3"/>
    <n v="7.7836335665705553E-2"/>
    <n v="496.05096719754147"/>
    <n v="496.05096719754147"/>
    <x v="0"/>
    <s v="Técnico de Saúde"/>
    <n v="5223"/>
  </r>
  <r>
    <n v="123457147"/>
    <s v="Tiago Duarte Sorte"/>
    <x v="9"/>
    <n v="1"/>
    <n v="3"/>
    <s v="M"/>
    <x v="5"/>
    <s v="Zambezia-Zambezia"/>
    <n v="-16.313351000000001"/>
    <n v="36.442993999999999"/>
    <n v="-16.313351000000001"/>
    <n v="36.442993999999999"/>
    <n v="-0.28472168698350947"/>
    <n v="-0.28472168698350947"/>
    <n v="0"/>
    <n v="0.63605023458453835"/>
    <n v="0.63605023458453835"/>
    <n v="0"/>
    <n v="0"/>
    <n v="0"/>
    <n v="0"/>
    <n v="0"/>
    <x v="0"/>
    <s v="Técnico de Saúde"/>
    <n v="5223"/>
  </r>
  <r>
    <n v="123457148"/>
    <s v="Tony Carlos Viagem"/>
    <x v="4"/>
    <n v="2"/>
    <n v="2"/>
    <s v="M"/>
    <x v="5"/>
    <s v="Zambezia-Sofala"/>
    <n v="-16.313351000000001"/>
    <n v="36.442993999999999"/>
    <n v="-19.985157000000001"/>
    <n v="34.686616000000001"/>
    <n v="-0.28472168698350947"/>
    <n v="-0.3488067911779924"/>
    <n v="-6.408510419448292E-2"/>
    <n v="0.63605023458453835"/>
    <n v="0.60539565557494546"/>
    <n v="-3.0654579009592932E-2"/>
    <n v="1.2382474780723662E-3"/>
    <n v="7.0392013793247082E-2"/>
    <n v="448.60830390436365"/>
    <n v="448.60830390436365"/>
    <x v="0"/>
    <s v="Técnico de Saúde"/>
    <n v="5223"/>
  </r>
  <r>
    <n v="123457149"/>
    <s v="Adelaide Paula Teodósio da Trindade"/>
    <x v="3"/>
    <n v="1"/>
    <n v="3"/>
    <s v="F"/>
    <x v="6"/>
    <s v="Nampula-Nampula"/>
    <n v="-15.118447"/>
    <n v="39.266970000000001"/>
    <n v="-15.118447"/>
    <n v="39.266970000000001"/>
    <n v="-0.26386667793825913"/>
    <n v="-0.26386667793825913"/>
    <n v="0"/>
    <n v="0.68533791378183773"/>
    <n v="0.68533791378183773"/>
    <n v="0"/>
    <n v="0"/>
    <n v="0"/>
    <n v="0"/>
    <n v="0"/>
    <x v="7"/>
    <s v="Assistente Técnico de Saúde"/>
    <n v="4801"/>
  </r>
  <r>
    <n v="123457150"/>
    <s v="Adélia Manuel Mobiha"/>
    <x v="3"/>
    <n v="1"/>
    <n v="3"/>
    <s v="F"/>
    <x v="6"/>
    <s v="Nampula-Nampula"/>
    <n v="-15.118447"/>
    <n v="39.266970000000001"/>
    <n v="-15.118447"/>
    <n v="39.266970000000001"/>
    <n v="-0.26386667793825913"/>
    <n v="-0.26386667793825913"/>
    <n v="0"/>
    <n v="0.68533791378183773"/>
    <n v="0.68533791378183773"/>
    <n v="0"/>
    <n v="0"/>
    <n v="0"/>
    <n v="0"/>
    <n v="0"/>
    <x v="7"/>
    <s v="Assistente Técnico de Saúde"/>
    <n v="4801"/>
  </r>
  <r>
    <n v="123457151"/>
    <s v="Albertina Bacar Valia"/>
    <x v="3"/>
    <n v="1"/>
    <n v="3"/>
    <s v="F"/>
    <x v="6"/>
    <s v="Nampula-Nampula"/>
    <n v="-15.118447"/>
    <n v="39.266970000000001"/>
    <n v="-15.118447"/>
    <n v="39.266970000000001"/>
    <n v="-0.26386667793825913"/>
    <n v="-0.26386667793825913"/>
    <n v="0"/>
    <n v="0.68533791378183773"/>
    <n v="0.68533791378183773"/>
    <n v="0"/>
    <n v="0"/>
    <n v="0"/>
    <n v="0"/>
    <n v="0"/>
    <x v="7"/>
    <s v="Assistente Técnico de Saúde"/>
    <n v="4801"/>
  </r>
  <r>
    <n v="123457152"/>
    <s v="Amina Lopes Cassia"/>
    <x v="10"/>
    <n v="2"/>
    <n v="2"/>
    <s v="F"/>
    <x v="6"/>
    <s v="Nampula-Cabo Delgado"/>
    <n v="-15.118447"/>
    <n v="39.266970000000001"/>
    <n v="-11.767683"/>
    <n v="39.460034"/>
    <n v="-0.26386667793825913"/>
    <n v="-0.2053848136809639"/>
    <n v="5.8481864257295277E-2"/>
    <n v="0.68533791378183773"/>
    <n v="0.68870751624890814"/>
    <n v="3.3696024670703266E-3"/>
    <n v="8.5747115858823483E-4"/>
    <n v="5.8573589827772554E-2"/>
    <n v="373.28948797239451"/>
    <n v="373.28948797239451"/>
    <x v="7"/>
    <s v="Assistente Técnico de Saúde"/>
    <n v="4801"/>
  </r>
  <r>
    <n v="123457153"/>
    <s v="Ancha Manuel"/>
    <x v="3"/>
    <n v="1"/>
    <n v="3"/>
    <s v="F"/>
    <x v="6"/>
    <s v="Nampula-Nampula"/>
    <n v="-15.118447"/>
    <n v="39.266970000000001"/>
    <n v="-15.118447"/>
    <n v="39.266970000000001"/>
    <n v="-0.26386667793825913"/>
    <n v="-0.26386667793825913"/>
    <n v="0"/>
    <n v="0.68533791378183773"/>
    <n v="0.68533791378183773"/>
    <n v="0"/>
    <n v="0"/>
    <n v="0"/>
    <n v="0"/>
    <n v="0"/>
    <x v="7"/>
    <s v="Assistente Técnico de Saúde"/>
    <n v="4801"/>
  </r>
  <r>
    <n v="123457154"/>
    <s v="Arlindo Albino Cerlino Dias"/>
    <x v="7"/>
    <n v="1"/>
    <n v="3"/>
    <s v="M"/>
    <x v="6"/>
    <s v="Nampula-Tete"/>
    <n v="-15.118447"/>
    <n v="39.266970000000001"/>
    <n v="-16.159666000000001"/>
    <n v="33.589767000000002"/>
    <n v="-0.26386667793825913"/>
    <n v="-0.28203937772258197"/>
    <n v="-1.8172699784322868E-2"/>
    <n v="0.68533791378183773"/>
    <n v="0.58625202912773822"/>
    <n v="-9.9085884654099607E-2"/>
    <n v="2.3566263429766702E-3"/>
    <n v="9.7128366659742407E-2"/>
    <n v="618.99908072253834"/>
    <n v="618.99908072253834"/>
    <x v="7"/>
    <s v="Assistente Técnico de Saúde"/>
    <n v="4801"/>
  </r>
  <r>
    <n v="123457155"/>
    <s v="Atanasia Bacar Momade"/>
    <x v="3"/>
    <n v="1"/>
    <n v="3"/>
    <s v="F"/>
    <x v="6"/>
    <s v="Nampula-Nampula"/>
    <n v="-15.118447"/>
    <n v="39.266970000000001"/>
    <n v="-15.118447"/>
    <n v="39.266970000000001"/>
    <n v="-0.26386667793825913"/>
    <n v="-0.26386667793825913"/>
    <n v="0"/>
    <n v="0.68533791378183773"/>
    <n v="0.68533791378183773"/>
    <n v="0"/>
    <n v="0"/>
    <n v="0"/>
    <n v="0"/>
    <n v="0"/>
    <x v="7"/>
    <s v="Assistente Técnico de Saúde"/>
    <n v="4801"/>
  </r>
  <r>
    <n v="123457156"/>
    <s v="Augusto Arlindo Singua"/>
    <x v="10"/>
    <n v="2"/>
    <n v="2"/>
    <s v="M"/>
    <x v="6"/>
    <s v="Nampula-Cabo Delgado"/>
    <n v="-15.118447"/>
    <n v="39.266970000000001"/>
    <n v="-11.767683"/>
    <n v="39.460034"/>
    <n v="-0.26386667793825913"/>
    <n v="-0.2053848136809639"/>
    <n v="5.8481864257295277E-2"/>
    <n v="0.68533791378183773"/>
    <n v="0.68870751624890814"/>
    <n v="3.3696024670703266E-3"/>
    <n v="8.5747115858823483E-4"/>
    <n v="5.8573589827772554E-2"/>
    <n v="373.28948797239451"/>
    <n v="373.28948797239451"/>
    <x v="7"/>
    <s v="Assistente Técnico de Saúde"/>
    <n v="4801"/>
  </r>
  <r>
    <n v="123457157"/>
    <s v="Basílio Abinamo"/>
    <x v="5"/>
    <n v="2"/>
    <n v="2"/>
    <s v="M"/>
    <x v="6"/>
    <s v="Nampula-Niassa"/>
    <n v="-15.118447"/>
    <n v="39.266970000000001"/>
    <n v="-11.891619"/>
    <n v="37.041862999999999"/>
    <n v="-0.26386667793825913"/>
    <n v="-0.20754790494271558"/>
    <n v="5.6318772995543574E-2"/>
    <n v="0.68533791378183773"/>
    <n v="0.64650247042266429"/>
    <n v="-3.8835443359173487E-2"/>
    <n v="1.1488828086447861E-3"/>
    <n v="6.7803334893517142E-2"/>
    <n v="432.11065327638477"/>
    <n v="432.11065327638477"/>
    <x v="7"/>
    <s v="Assistente Técnico de Saúde"/>
    <n v="4801"/>
  </r>
  <r>
    <n v="123457158"/>
    <s v="Belo Ernesto Numisso"/>
    <x v="7"/>
    <n v="1"/>
    <n v="3"/>
    <s v="M"/>
    <x v="6"/>
    <s v="Nampula-Tete"/>
    <n v="-15.118447"/>
    <n v="39.266970000000001"/>
    <n v="-16.159666000000001"/>
    <n v="33.589767000000002"/>
    <n v="-0.26386667793825913"/>
    <n v="-0.28203937772258197"/>
    <n v="-1.8172699784322868E-2"/>
    <n v="0.68533791378183773"/>
    <n v="0.58625202912773822"/>
    <n v="-9.9085884654099607E-2"/>
    <n v="2.3566263429766702E-3"/>
    <n v="9.7128366659742407E-2"/>
    <n v="618.99908072253834"/>
    <n v="618.99908072253834"/>
    <x v="7"/>
    <s v="Assistente Técnico de Saúde"/>
    <n v="4801"/>
  </r>
  <r>
    <n v="123457159"/>
    <s v="Charina Baessa"/>
    <x v="10"/>
    <n v="2"/>
    <n v="2"/>
    <s v="F"/>
    <x v="6"/>
    <s v="Nampula-Cabo Delgado"/>
    <n v="-15.118447"/>
    <n v="39.266970000000001"/>
    <n v="-11.767683"/>
    <n v="39.460034"/>
    <n v="-0.26386667793825913"/>
    <n v="-0.2053848136809639"/>
    <n v="5.8481864257295277E-2"/>
    <n v="0.68533791378183773"/>
    <n v="0.68870751624890814"/>
    <n v="3.3696024670703266E-3"/>
    <n v="8.5747115858823483E-4"/>
    <n v="5.8573589827772554E-2"/>
    <n v="373.28948797239451"/>
    <n v="373.28948797239451"/>
    <x v="7"/>
    <s v="Assistente Técnico de Saúde"/>
    <n v="4801"/>
  </r>
  <r>
    <n v="123457160"/>
    <s v="Esménia Flora Agostinho "/>
    <x v="3"/>
    <n v="1"/>
    <n v="3"/>
    <s v="F"/>
    <x v="6"/>
    <s v="Nampula-Nampula"/>
    <n v="-15.118447"/>
    <n v="39.266970000000001"/>
    <n v="-15.118447"/>
    <n v="39.266970000000001"/>
    <n v="-0.26386667793825913"/>
    <n v="-0.26386667793825913"/>
    <n v="0"/>
    <n v="0.68533791378183773"/>
    <n v="0.68533791378183773"/>
    <n v="0"/>
    <n v="0"/>
    <n v="0"/>
    <n v="0"/>
    <n v="0"/>
    <x v="7"/>
    <s v="Assistente Técnico de Saúde"/>
    <n v="4801"/>
  </r>
  <r>
    <n v="123457161"/>
    <s v="Essineta Marta Huo"/>
    <x v="7"/>
    <m/>
    <m/>
    <s v="F"/>
    <x v="6"/>
    <s v="Nampula-Tete"/>
    <n v="-15.118447"/>
    <n v="39.266970000000001"/>
    <n v="-16.159666000000001"/>
    <n v="33.589767000000002"/>
    <n v="-0.26386667793825913"/>
    <n v="-0.28203937772258197"/>
    <n v="-1.8172699784322868E-2"/>
    <n v="0.68533791378183773"/>
    <n v="0.58625202912773822"/>
    <n v="-9.9085884654099607E-2"/>
    <n v="2.3566263429766702E-3"/>
    <n v="9.7128366659742407E-2"/>
    <n v="618.99908072253834"/>
    <n v="618.99908072253834"/>
    <x v="7"/>
    <s v="Assistente Técnico de Saúde"/>
    <n v="4801"/>
  </r>
  <r>
    <n v="123457162"/>
    <s v="Farai Mapinga Reis"/>
    <x v="6"/>
    <n v="1"/>
    <n v="3"/>
    <s v="M"/>
    <x v="6"/>
    <s v="Nampula-Manica"/>
    <n v="-15.118447"/>
    <n v="39.266970000000001"/>
    <n v="-19.132508999999999"/>
    <n v="33.364536999999999"/>
    <n v="-0.26386667793825913"/>
    <n v="-0.33392527621744778"/>
    <n v="-7.0058598279188602E-2"/>
    <n v="0.68533791378183773"/>
    <n v="0.5823210240534713"/>
    <n v="-0.10301688972836651"/>
    <n v="3.6442248905381104E-3"/>
    <n v="0.12080828293265625"/>
    <n v="769.91118712981825"/>
    <n v="769.91118712981825"/>
    <x v="7"/>
    <s v="Assistente Técnico de Saúde"/>
    <n v="4801"/>
  </r>
  <r>
    <n v="123457163"/>
    <s v="Felícia Arsénia Omar"/>
    <x v="6"/>
    <n v="3"/>
    <n v="1"/>
    <s v="F"/>
    <x v="6"/>
    <s v="Nampula-Manica"/>
    <n v="-15.118447"/>
    <n v="39.266970000000001"/>
    <n v="-19.132508999999999"/>
    <n v="33.364536999999999"/>
    <n v="-0.26386667793825913"/>
    <n v="-0.33392527621744778"/>
    <n v="-7.0058598279188602E-2"/>
    <n v="0.68533791378183773"/>
    <n v="0.5823210240534713"/>
    <n v="-0.10301688972836651"/>
    <n v="3.6442248905381104E-3"/>
    <n v="0.12080828293265625"/>
    <n v="769.91118712981825"/>
    <n v="769.91118712981825"/>
    <x v="7"/>
    <s v="Assistente Técnico de Saúde"/>
    <n v="4801"/>
  </r>
  <r>
    <n v="123457164"/>
    <s v="Fidência Paulino Anela"/>
    <x v="3"/>
    <n v="1"/>
    <n v="3"/>
    <s v="F"/>
    <x v="6"/>
    <s v="Nampula-Nampula"/>
    <n v="-15.118447"/>
    <n v="39.266970000000001"/>
    <n v="-15.118447"/>
    <n v="39.266970000000001"/>
    <n v="-0.26386667793825913"/>
    <n v="-0.26386667793825913"/>
    <n v="0"/>
    <n v="0.68533791378183773"/>
    <n v="0.68533791378183773"/>
    <n v="0"/>
    <n v="0"/>
    <n v="0"/>
    <n v="0"/>
    <n v="0"/>
    <x v="7"/>
    <s v="Assistente Técnico de Saúde"/>
    <n v="4801"/>
  </r>
  <r>
    <n v="123457165"/>
    <s v="Francisco Zacarias Langa"/>
    <x v="5"/>
    <m/>
    <m/>
    <s v="M"/>
    <x v="6"/>
    <s v="Nampula-Niassa"/>
    <n v="-15.118447"/>
    <n v="39.266970000000001"/>
    <n v="-11.891619"/>
    <n v="37.041862999999999"/>
    <n v="-0.26386667793825913"/>
    <n v="-0.20754790494271558"/>
    <n v="5.6318772995543574E-2"/>
    <n v="0.68533791378183773"/>
    <n v="0.64650247042266429"/>
    <n v="-3.8835443359173487E-2"/>
    <n v="1.1488828086447861E-3"/>
    <n v="6.7803334893517142E-2"/>
    <n v="432.11065327638477"/>
    <n v="432.11065327638477"/>
    <x v="7"/>
    <s v="Assistente Técnico de Saúde"/>
    <n v="4801"/>
  </r>
  <r>
    <n v="123457166"/>
    <s v="Glória Alfredo"/>
    <x v="3"/>
    <n v="1"/>
    <n v="3"/>
    <s v="F"/>
    <x v="6"/>
    <s v="Nampula-Nampula"/>
    <n v="-15.118447"/>
    <n v="39.266970000000001"/>
    <n v="-15.118447"/>
    <n v="39.266970000000001"/>
    <n v="-0.26386667793825913"/>
    <n v="-0.26386667793825913"/>
    <n v="0"/>
    <n v="0.68533791378183773"/>
    <n v="0.68533791378183773"/>
    <n v="0"/>
    <n v="0"/>
    <n v="0"/>
    <n v="0"/>
    <n v="0"/>
    <x v="7"/>
    <s v="Assistente Técnico de Saúde"/>
    <n v="4801"/>
  </r>
  <r>
    <n v="123457167"/>
    <s v="Hélder Carlos João"/>
    <x v="9"/>
    <n v="1"/>
    <n v="3"/>
    <s v="M"/>
    <x v="6"/>
    <s v="Nampula-Zambezia"/>
    <n v="-15.118447"/>
    <n v="39.266970000000001"/>
    <n v="-16.313351000000001"/>
    <n v="36.442993999999999"/>
    <n v="-0.26386667793825913"/>
    <n v="-0.28472168698350947"/>
    <n v="-2.0855009045250342E-2"/>
    <n v="0.68533791378183773"/>
    <n v="0.63605023458453835"/>
    <n v="-4.9287679197299421E-2"/>
    <n v="6.7130928213170757E-4"/>
    <n v="5.1825073262096011E-2"/>
    <n v="330.2811918993379"/>
    <n v="330.2811918993379"/>
    <x v="7"/>
    <s v="Assistente Técnico de Saúde"/>
    <n v="4801"/>
  </r>
  <r>
    <n v="123457168"/>
    <s v="Irene Feliciano Evódio"/>
    <x v="5"/>
    <n v="2"/>
    <n v="2"/>
    <s v="F"/>
    <x v="6"/>
    <s v="Nampula-Niassa"/>
    <n v="-15.118447"/>
    <n v="39.266970000000001"/>
    <n v="-11.891619"/>
    <n v="37.041862999999999"/>
    <n v="-0.26386667793825913"/>
    <n v="-0.20754790494271558"/>
    <n v="5.6318772995543574E-2"/>
    <n v="0.68533791378183773"/>
    <n v="0.64650247042266429"/>
    <n v="-3.8835443359173487E-2"/>
    <n v="1.1488828086447861E-3"/>
    <n v="6.7803334893517142E-2"/>
    <n v="432.11065327638477"/>
    <n v="432.11065327638477"/>
    <x v="7"/>
    <s v="Assistente Técnico de Saúde"/>
    <n v="4801"/>
  </r>
  <r>
    <n v="123457169"/>
    <s v="Joaquim Américo Caetano"/>
    <x v="6"/>
    <n v="1"/>
    <n v="3"/>
    <s v="M"/>
    <x v="6"/>
    <s v="Nampula-Manica"/>
    <n v="-15.118447"/>
    <n v="39.266970000000001"/>
    <n v="-19.132508999999999"/>
    <n v="33.364536999999999"/>
    <n v="-0.26386667793825913"/>
    <n v="-0.33392527621744778"/>
    <n v="-7.0058598279188602E-2"/>
    <n v="0.68533791378183773"/>
    <n v="0.5823210240534713"/>
    <n v="-0.10301688972836651"/>
    <n v="3.6442248905381104E-3"/>
    <n v="0.12080828293265625"/>
    <n v="769.91118712981825"/>
    <n v="769.91118712981825"/>
    <x v="7"/>
    <s v="Assistente Técnico de Saúde"/>
    <n v="4801"/>
  </r>
  <r>
    <n v="123457170"/>
    <s v="Lourenço Albasino C. Homo"/>
    <x v="7"/>
    <m/>
    <m/>
    <s v="M"/>
    <x v="6"/>
    <s v="Nampula-Tete"/>
    <n v="-15.118447"/>
    <n v="39.266970000000001"/>
    <n v="-16.159666000000001"/>
    <n v="33.589767000000002"/>
    <n v="-0.26386667793825913"/>
    <n v="-0.28203937772258197"/>
    <n v="-1.8172699784322868E-2"/>
    <n v="0.68533791378183773"/>
    <n v="0.58625202912773822"/>
    <n v="-9.9085884654099607E-2"/>
    <n v="2.3566263429766702E-3"/>
    <n v="9.7128366659742407E-2"/>
    <n v="618.99908072253834"/>
    <n v="618.99908072253834"/>
    <x v="7"/>
    <s v="Assistente Técnico de Saúde"/>
    <n v="4801"/>
  </r>
  <r>
    <n v="123457171"/>
    <s v="Lúcia Sifa Gabriel Mazula"/>
    <x v="3"/>
    <n v="1"/>
    <n v="3"/>
    <s v="F"/>
    <x v="6"/>
    <s v="Nampula-Nampula"/>
    <n v="-15.118447"/>
    <n v="39.266970000000001"/>
    <n v="-15.118447"/>
    <n v="39.266970000000001"/>
    <n v="-0.26386667793825913"/>
    <n v="-0.26386667793825913"/>
    <n v="0"/>
    <n v="0.68533791378183773"/>
    <n v="0.68533791378183773"/>
    <n v="0"/>
    <n v="0"/>
    <n v="0"/>
    <n v="0"/>
    <n v="0"/>
    <x v="7"/>
    <s v="Assistente Técnico de Saúde"/>
    <n v="4801"/>
  </r>
  <r>
    <n v="123457172"/>
    <s v="Maria Abdulraimo"/>
    <x v="3"/>
    <n v="1"/>
    <n v="3"/>
    <s v="F"/>
    <x v="6"/>
    <s v="Nampula-Nampula"/>
    <n v="-15.118447"/>
    <n v="39.266970000000001"/>
    <n v="-15.118447"/>
    <n v="39.266970000000001"/>
    <n v="-0.26386667793825913"/>
    <n v="-0.26386667793825913"/>
    <n v="0"/>
    <n v="0.68533791378183773"/>
    <n v="0.68533791378183773"/>
    <n v="0"/>
    <n v="0"/>
    <n v="0"/>
    <n v="0"/>
    <n v="0"/>
    <x v="7"/>
    <s v="Assistente Técnico de Saúde"/>
    <n v="4801"/>
  </r>
  <r>
    <n v="123457173"/>
    <s v="Maria do Céu Alberto"/>
    <x v="4"/>
    <n v="1"/>
    <n v="3"/>
    <s v="F"/>
    <x v="6"/>
    <s v="Nampula-Sofala"/>
    <n v="-15.118447"/>
    <n v="39.266970000000001"/>
    <n v="-19.985157000000001"/>
    <n v="34.686616000000001"/>
    <n v="-0.26386667793825913"/>
    <n v="-0.3488067911779924"/>
    <n v="-8.4940113239733245E-2"/>
    <n v="0.68533791378183773"/>
    <n v="0.60539565557494546"/>
    <n v="-7.9942258206892353E-2"/>
    <n v="3.2513616657379625E-3"/>
    <n v="0.1141033141187099"/>
    <n v="727.18042087853814"/>
    <n v="727.18042087853814"/>
    <x v="7"/>
    <s v="Assistente Técnico de Saúde"/>
    <n v="4801"/>
  </r>
  <r>
    <n v="123457174"/>
    <s v="Maria Isabel Francisco"/>
    <x v="4"/>
    <n v="1"/>
    <n v="3"/>
    <s v="F"/>
    <x v="6"/>
    <s v="Nampula-Sofala"/>
    <n v="-15.118447"/>
    <n v="39.266970000000001"/>
    <n v="-19.985157000000001"/>
    <n v="34.686616000000001"/>
    <n v="-0.26386667793825913"/>
    <n v="-0.3488067911779924"/>
    <n v="-8.4940113239733245E-2"/>
    <n v="0.68533791378183773"/>
    <n v="0.60539565557494546"/>
    <n v="-7.9942258206892353E-2"/>
    <n v="3.2513616657379625E-3"/>
    <n v="0.1141033141187099"/>
    <n v="727.18042087853814"/>
    <n v="727.18042087853814"/>
    <x v="7"/>
    <s v="Assistente Técnico de Saúde"/>
    <n v="4801"/>
  </r>
  <r>
    <n v="123457175"/>
    <s v="Milton José Antão"/>
    <x v="3"/>
    <n v="1"/>
    <n v="3"/>
    <s v="M"/>
    <x v="6"/>
    <s v="Nampula-Nampula"/>
    <n v="-15.118447"/>
    <n v="39.266970000000001"/>
    <n v="-15.118447"/>
    <n v="39.266970000000001"/>
    <n v="-0.26386667793825913"/>
    <n v="-0.26386667793825913"/>
    <n v="0"/>
    <n v="0.68533791378183773"/>
    <n v="0.68533791378183773"/>
    <n v="0"/>
    <n v="0"/>
    <n v="0"/>
    <n v="0"/>
    <n v="0"/>
    <x v="7"/>
    <s v="Assistente Técnico de Saúde"/>
    <n v="4801"/>
  </r>
  <r>
    <n v="123457176"/>
    <s v="Natércia Fernando Mileia"/>
    <x v="4"/>
    <n v="1"/>
    <n v="3"/>
    <s v="F"/>
    <x v="6"/>
    <s v="Nampula-Sofala"/>
    <n v="-15.118447"/>
    <n v="39.266970000000001"/>
    <n v="-19.985157000000001"/>
    <n v="34.686616000000001"/>
    <n v="-0.26386667793825913"/>
    <n v="-0.3488067911779924"/>
    <n v="-8.4940113239733245E-2"/>
    <n v="0.68533791378183773"/>
    <n v="0.60539565557494546"/>
    <n v="-7.9942258206892353E-2"/>
    <n v="3.2513616657379625E-3"/>
    <n v="0.1141033141187099"/>
    <n v="727.18042087853814"/>
    <n v="727.18042087853814"/>
    <x v="7"/>
    <s v="Assistente Técnico de Saúde"/>
    <n v="4801"/>
  </r>
  <r>
    <n v="123457177"/>
    <s v="Nazário Sebastião Gregório"/>
    <x v="7"/>
    <n v="2"/>
    <n v="2"/>
    <s v="M"/>
    <x v="6"/>
    <s v="Nampula-Tete"/>
    <n v="-15.118447"/>
    <n v="39.266970000000001"/>
    <n v="-16.159666000000001"/>
    <n v="33.589767000000002"/>
    <n v="-0.26386667793825913"/>
    <n v="-0.28203937772258197"/>
    <n v="-1.8172699784322868E-2"/>
    <n v="0.68533791378183773"/>
    <n v="0.58625202912773822"/>
    <n v="-9.9085884654099607E-2"/>
    <n v="2.3566263429766702E-3"/>
    <n v="9.7128366659742407E-2"/>
    <n v="618.99908072253834"/>
    <n v="618.99908072253834"/>
    <x v="7"/>
    <s v="Assistente Técnico de Saúde"/>
    <n v="4801"/>
  </r>
  <r>
    <n v="123457178"/>
    <s v="Pires Paulino Z. Mataca"/>
    <x v="5"/>
    <n v="2"/>
    <n v="2"/>
    <s v="M"/>
    <x v="6"/>
    <s v="Nampula-Niassa"/>
    <n v="-15.118447"/>
    <n v="39.266970000000001"/>
    <n v="-11.891619"/>
    <n v="37.041862999999999"/>
    <n v="-0.26386667793825913"/>
    <n v="-0.20754790494271558"/>
    <n v="5.6318772995543574E-2"/>
    <n v="0.68533791378183773"/>
    <n v="0.64650247042266429"/>
    <n v="-3.8835443359173487E-2"/>
    <n v="1.1488828086447861E-3"/>
    <n v="6.7803334893517142E-2"/>
    <n v="432.11065327638477"/>
    <n v="432.11065327638477"/>
    <x v="7"/>
    <s v="Assistente Técnico de Saúde"/>
    <n v="4801"/>
  </r>
  <r>
    <n v="123457179"/>
    <s v="Rofino Carlitos Carava"/>
    <x v="7"/>
    <m/>
    <m/>
    <s v="M"/>
    <x v="6"/>
    <s v="Nampula-Tete"/>
    <n v="-15.118447"/>
    <n v="39.266970000000001"/>
    <n v="-16.159666000000001"/>
    <n v="33.589767000000002"/>
    <n v="-0.26386667793825913"/>
    <n v="-0.28203937772258197"/>
    <n v="-1.8172699784322868E-2"/>
    <n v="0.68533791378183773"/>
    <n v="0.58625202912773822"/>
    <n v="-9.9085884654099607E-2"/>
    <n v="2.3566263429766702E-3"/>
    <n v="9.7128366659742407E-2"/>
    <n v="618.99908072253834"/>
    <n v="618.99908072253834"/>
    <x v="7"/>
    <s v="Assistente Técnico de Saúde"/>
    <n v="4801"/>
  </r>
  <r>
    <n v="123457180"/>
    <s v="Sílvia Pedro Rofino Bambo"/>
    <x v="6"/>
    <n v="2"/>
    <n v="2"/>
    <s v="F"/>
    <x v="6"/>
    <s v="Nampula-Manica"/>
    <n v="-15.118447"/>
    <n v="39.266970000000001"/>
    <n v="-19.132508999999999"/>
    <n v="33.364536999999999"/>
    <n v="-0.26386667793825913"/>
    <n v="-0.33392527621744778"/>
    <n v="-7.0058598279188602E-2"/>
    <n v="0.68533791378183773"/>
    <n v="0.5823210240534713"/>
    <n v="-0.10301688972836651"/>
    <n v="3.6442248905381104E-3"/>
    <n v="0.12080828293265625"/>
    <n v="769.91118712981825"/>
    <n v="769.91118712981825"/>
    <x v="7"/>
    <s v="Assistente Técnico de Saúde"/>
    <n v="4801"/>
  </r>
  <r>
    <n v="123457181"/>
    <s v="Suhura Adelino"/>
    <x v="3"/>
    <n v="1"/>
    <n v="3"/>
    <s v="F"/>
    <x v="6"/>
    <s v="Nampula-Nampula"/>
    <n v="-15.118447"/>
    <n v="39.266970000000001"/>
    <n v="-15.118447"/>
    <n v="39.266970000000001"/>
    <n v="-0.26386667793825913"/>
    <n v="-0.26386667793825913"/>
    <n v="0"/>
    <n v="0.68533791378183773"/>
    <n v="0.68533791378183773"/>
    <n v="0"/>
    <n v="0"/>
    <n v="0"/>
    <n v="0"/>
    <n v="0"/>
    <x v="7"/>
    <s v="Assistente Técnico de Saúde"/>
    <n v="4801"/>
  </r>
  <r>
    <n v="123457182"/>
    <s v="Abel Mário Tsamba"/>
    <x v="7"/>
    <n v="1"/>
    <n v="3"/>
    <s v="M"/>
    <x v="7"/>
    <s v="Tete-Tete"/>
    <n v="-16.159666000000001"/>
    <n v="33.589767000000002"/>
    <n v="-16.159666000000001"/>
    <n v="33.589767000000002"/>
    <n v="-0.28203937772258197"/>
    <n v="-0.28203937772258197"/>
    <n v="0"/>
    <n v="0.58625202912773822"/>
    <n v="0.58625202912773822"/>
    <n v="0"/>
    <n v="0"/>
    <n v="0"/>
    <n v="0"/>
    <n v="0"/>
    <x v="0"/>
    <s v="Técnico de Saúde"/>
    <n v="5223"/>
  </r>
  <r>
    <n v="123457183"/>
    <s v="Adelaide Waide João"/>
    <x v="7"/>
    <n v="1"/>
    <n v="3"/>
    <s v="F"/>
    <x v="7"/>
    <s v="Tete-Tete"/>
    <n v="-16.159666000000001"/>
    <n v="33.589767000000002"/>
    <n v="-16.159666000000001"/>
    <n v="33.589767000000002"/>
    <n v="-0.28203937772258197"/>
    <n v="-0.28203937772258197"/>
    <n v="0"/>
    <n v="0.58625202912773822"/>
    <n v="0.58625202912773822"/>
    <n v="0"/>
    <n v="0"/>
    <n v="0"/>
    <n v="0"/>
    <n v="0"/>
    <x v="0"/>
    <s v="Técnico de Saúde"/>
    <n v="5223"/>
  </r>
  <r>
    <n v="123457184"/>
    <s v="Afonso Manuel Afonso"/>
    <x v="7"/>
    <n v="1"/>
    <n v="3"/>
    <s v="M"/>
    <x v="7"/>
    <s v="Tete-Tete"/>
    <n v="-16.159666000000001"/>
    <n v="33.589767000000002"/>
    <n v="-16.159666000000001"/>
    <n v="33.589767000000002"/>
    <n v="-0.28203937772258197"/>
    <n v="-0.28203937772258197"/>
    <n v="0"/>
    <n v="0.58625202912773822"/>
    <n v="0.58625202912773822"/>
    <n v="0"/>
    <n v="0"/>
    <n v="0"/>
    <n v="0"/>
    <n v="0"/>
    <x v="0"/>
    <s v="Técnico de Saúde"/>
    <n v="5223"/>
  </r>
  <r>
    <n v="123457185"/>
    <s v="Ânica Ngazioneque Diquissone"/>
    <x v="7"/>
    <n v="1"/>
    <n v="3"/>
    <s v="F"/>
    <x v="7"/>
    <s v="Tete-Tete"/>
    <n v="-16.159666000000001"/>
    <n v="33.589767000000002"/>
    <n v="-16.159666000000001"/>
    <n v="33.589767000000002"/>
    <n v="-0.28203937772258197"/>
    <n v="-0.28203937772258197"/>
    <n v="0"/>
    <n v="0.58625202912773822"/>
    <n v="0.58625202912773822"/>
    <n v="0"/>
    <n v="0"/>
    <n v="0"/>
    <n v="0"/>
    <n v="0"/>
    <x v="0"/>
    <s v="Técnico de Saúde"/>
    <n v="5223"/>
  </r>
  <r>
    <n v="123457186"/>
    <s v="Benedito Tomás Deriasse"/>
    <x v="7"/>
    <n v="1"/>
    <n v="3"/>
    <s v="M"/>
    <x v="7"/>
    <s v="Tete-Tete"/>
    <n v="-16.159666000000001"/>
    <n v="33.589767000000002"/>
    <n v="-16.159666000000001"/>
    <n v="33.589767000000002"/>
    <n v="-0.28203937772258197"/>
    <n v="-0.28203937772258197"/>
    <n v="0"/>
    <n v="0.58625202912773822"/>
    <n v="0.58625202912773822"/>
    <n v="0"/>
    <n v="0"/>
    <n v="0"/>
    <n v="0"/>
    <n v="0"/>
    <x v="0"/>
    <s v="Técnico de Saúde"/>
    <n v="5223"/>
  </r>
  <r>
    <n v="123457187"/>
    <s v="Damião Emílio Ferramenta"/>
    <x v="7"/>
    <n v="1"/>
    <n v="3"/>
    <s v="M"/>
    <x v="7"/>
    <s v="Tete-Tete"/>
    <n v="-16.159666000000001"/>
    <n v="33.589767000000002"/>
    <n v="-16.159666000000001"/>
    <n v="33.589767000000002"/>
    <n v="-0.28203937772258197"/>
    <n v="-0.28203937772258197"/>
    <n v="0"/>
    <n v="0.58625202912773822"/>
    <n v="0.58625202912773822"/>
    <n v="0"/>
    <n v="0"/>
    <n v="0"/>
    <n v="0"/>
    <n v="0"/>
    <x v="0"/>
    <s v="Técnico de Saúde"/>
    <n v="5223"/>
  </r>
  <r>
    <n v="123457188"/>
    <s v="Daniel Lucas Joaquim"/>
    <x v="7"/>
    <n v="1"/>
    <n v="3"/>
    <s v="M"/>
    <x v="7"/>
    <s v="Tete-Tete"/>
    <n v="-16.159666000000001"/>
    <n v="33.589767000000002"/>
    <n v="-16.159666000000001"/>
    <n v="33.589767000000002"/>
    <n v="-0.28203937772258197"/>
    <n v="-0.28203937772258197"/>
    <n v="0"/>
    <n v="0.58625202912773822"/>
    <n v="0.58625202912773822"/>
    <n v="0"/>
    <n v="0"/>
    <n v="0"/>
    <n v="0"/>
    <n v="0"/>
    <x v="0"/>
    <s v="Técnico de Saúde"/>
    <n v="5223"/>
  </r>
  <r>
    <n v="123457189"/>
    <s v="Eduardo João Baptista"/>
    <x v="7"/>
    <n v="1"/>
    <n v="3"/>
    <s v="M"/>
    <x v="7"/>
    <s v="Tete-Tete"/>
    <n v="-16.159666000000001"/>
    <n v="33.589767000000002"/>
    <n v="-16.159666000000001"/>
    <n v="33.589767000000002"/>
    <n v="-0.28203937772258197"/>
    <n v="-0.28203937772258197"/>
    <n v="0"/>
    <n v="0.58625202912773822"/>
    <n v="0.58625202912773822"/>
    <n v="0"/>
    <n v="0"/>
    <n v="0"/>
    <n v="0"/>
    <n v="0"/>
    <x v="0"/>
    <s v="Técnico de Saúde"/>
    <n v="5223"/>
  </r>
  <r>
    <n v="123457190"/>
    <s v="Edwin Artur Rapoio"/>
    <x v="7"/>
    <n v="1"/>
    <n v="3"/>
    <s v="M"/>
    <x v="7"/>
    <s v="Tete-Tete"/>
    <n v="-16.159666000000001"/>
    <n v="33.589767000000002"/>
    <n v="-16.159666000000001"/>
    <n v="33.589767000000002"/>
    <n v="-0.28203937772258197"/>
    <n v="-0.28203937772258197"/>
    <n v="0"/>
    <n v="0.58625202912773822"/>
    <n v="0.58625202912773822"/>
    <n v="0"/>
    <n v="0"/>
    <n v="0"/>
    <n v="0"/>
    <n v="0"/>
    <x v="0"/>
    <s v="Técnico de Saúde"/>
    <n v="5223"/>
  </r>
  <r>
    <n v="123457191"/>
    <s v="Esmael Rui Zangado"/>
    <x v="7"/>
    <n v="1"/>
    <n v="3"/>
    <s v="M"/>
    <x v="7"/>
    <s v="Tete-Tete"/>
    <n v="-16.159666000000001"/>
    <n v="33.589767000000002"/>
    <n v="-16.159666000000001"/>
    <n v="33.589767000000002"/>
    <n v="-0.28203937772258197"/>
    <n v="-0.28203937772258197"/>
    <n v="0"/>
    <n v="0.58625202912773822"/>
    <n v="0.58625202912773822"/>
    <n v="0"/>
    <n v="0"/>
    <n v="0"/>
    <n v="0"/>
    <n v="0"/>
    <x v="0"/>
    <s v="Técnico de Saúde"/>
    <n v="5223"/>
  </r>
  <r>
    <n v="123457192"/>
    <s v="Fábio Benjamim Massaza"/>
    <x v="7"/>
    <n v="1"/>
    <n v="3"/>
    <s v="M"/>
    <x v="7"/>
    <s v="Tete-Tete"/>
    <n v="-16.159666000000001"/>
    <n v="33.589767000000002"/>
    <n v="-16.159666000000001"/>
    <n v="33.589767000000002"/>
    <n v="-0.28203937772258197"/>
    <n v="-0.28203937772258197"/>
    <n v="0"/>
    <n v="0.58625202912773822"/>
    <n v="0.58625202912773822"/>
    <n v="0"/>
    <n v="0"/>
    <n v="0"/>
    <n v="0"/>
    <n v="0"/>
    <x v="0"/>
    <s v="Técnico de Saúde"/>
    <n v="5223"/>
  </r>
  <r>
    <n v="123457193"/>
    <s v="Falabem Patissane Paiva"/>
    <x v="7"/>
    <n v="1"/>
    <n v="3"/>
    <s v="M"/>
    <x v="7"/>
    <s v="Tete-Tete"/>
    <n v="-16.159666000000001"/>
    <n v="33.589767000000002"/>
    <n v="-16.159666000000001"/>
    <n v="33.589767000000002"/>
    <n v="-0.28203937772258197"/>
    <n v="-0.28203937772258197"/>
    <n v="0"/>
    <n v="0.58625202912773822"/>
    <n v="0.58625202912773822"/>
    <n v="0"/>
    <n v="0"/>
    <n v="0"/>
    <n v="0"/>
    <n v="0"/>
    <x v="0"/>
    <s v="Técnico de Saúde"/>
    <n v="5223"/>
  </r>
  <r>
    <n v="123457194"/>
    <s v="Faustino António Saide"/>
    <x v="7"/>
    <n v="1"/>
    <n v="3"/>
    <s v="M"/>
    <x v="7"/>
    <s v="Tete-Tete"/>
    <n v="-16.159666000000001"/>
    <n v="33.589767000000002"/>
    <n v="-16.159666000000001"/>
    <n v="33.589767000000002"/>
    <n v="-0.28203937772258197"/>
    <n v="-0.28203937772258197"/>
    <n v="0"/>
    <n v="0.58625202912773822"/>
    <n v="0.58625202912773822"/>
    <n v="0"/>
    <n v="0"/>
    <n v="0"/>
    <n v="0"/>
    <n v="0"/>
    <x v="0"/>
    <s v="Técnico de Saúde"/>
    <n v="5223"/>
  </r>
  <r>
    <n v="123457195"/>
    <s v="Filipe Fernando Zacarias"/>
    <x v="7"/>
    <n v="1"/>
    <n v="3"/>
    <s v="M"/>
    <x v="7"/>
    <s v="Tete-Tete"/>
    <n v="-16.159666000000001"/>
    <n v="33.589767000000002"/>
    <n v="-16.159666000000001"/>
    <n v="33.589767000000002"/>
    <n v="-0.28203937772258197"/>
    <n v="-0.28203937772258197"/>
    <n v="0"/>
    <n v="0.58625202912773822"/>
    <n v="0.58625202912773822"/>
    <n v="0"/>
    <n v="0"/>
    <n v="0"/>
    <n v="0"/>
    <n v="0"/>
    <x v="0"/>
    <s v="Técnico de Saúde"/>
    <n v="5223"/>
  </r>
  <r>
    <n v="123457196"/>
    <s v="Honesto Francisco Bene"/>
    <x v="7"/>
    <n v="1"/>
    <n v="3"/>
    <s v="M"/>
    <x v="7"/>
    <s v="Tete-Tete"/>
    <n v="-16.159666000000001"/>
    <n v="33.589767000000002"/>
    <n v="-16.159666000000001"/>
    <n v="33.589767000000002"/>
    <n v="-0.28203937772258197"/>
    <n v="-0.28203937772258197"/>
    <n v="0"/>
    <n v="0.58625202912773822"/>
    <n v="0.58625202912773822"/>
    <n v="0"/>
    <n v="0"/>
    <n v="0"/>
    <n v="0"/>
    <n v="0"/>
    <x v="0"/>
    <s v="Técnico de Saúde"/>
    <n v="5223"/>
  </r>
  <r>
    <n v="123457197"/>
    <s v="Jamisse António Supie"/>
    <x v="7"/>
    <n v="1"/>
    <n v="3"/>
    <s v="M"/>
    <x v="7"/>
    <s v="Tete-Tete"/>
    <n v="-16.159666000000001"/>
    <n v="33.589767000000002"/>
    <n v="-16.159666000000001"/>
    <n v="33.589767000000002"/>
    <n v="-0.28203937772258197"/>
    <n v="-0.28203937772258197"/>
    <n v="0"/>
    <n v="0.58625202912773822"/>
    <n v="0.58625202912773822"/>
    <n v="0"/>
    <n v="0"/>
    <n v="0"/>
    <n v="0"/>
    <n v="0"/>
    <x v="0"/>
    <s v="Técnico de Saúde"/>
    <n v="5223"/>
  </r>
  <r>
    <n v="123457198"/>
    <s v="Jemusse Leonardo Jone Dominica"/>
    <x v="7"/>
    <n v="1"/>
    <n v="3"/>
    <s v="M"/>
    <x v="7"/>
    <s v="Tete-Tete"/>
    <n v="-16.159666000000001"/>
    <n v="33.589767000000002"/>
    <n v="-16.159666000000001"/>
    <n v="33.589767000000002"/>
    <n v="-0.28203937772258197"/>
    <n v="-0.28203937772258197"/>
    <n v="0"/>
    <n v="0.58625202912773822"/>
    <n v="0.58625202912773822"/>
    <n v="0"/>
    <n v="0"/>
    <n v="0"/>
    <n v="0"/>
    <n v="0"/>
    <x v="0"/>
    <s v="Técnico de Saúde"/>
    <n v="5223"/>
  </r>
  <r>
    <n v="123457199"/>
    <s v="Kelvin Lúcio Campira"/>
    <x v="7"/>
    <n v="1"/>
    <n v="3"/>
    <s v="M"/>
    <x v="7"/>
    <s v="Tete-Tete"/>
    <n v="-16.159666000000001"/>
    <n v="33.589767000000002"/>
    <n v="-16.159666000000001"/>
    <n v="33.589767000000002"/>
    <n v="-0.28203937772258197"/>
    <n v="-0.28203937772258197"/>
    <n v="0"/>
    <n v="0.58625202912773822"/>
    <n v="0.58625202912773822"/>
    <n v="0"/>
    <n v="0"/>
    <n v="0"/>
    <n v="0"/>
    <n v="0"/>
    <x v="0"/>
    <s v="Técnico de Saúde"/>
    <n v="5223"/>
  </r>
  <r>
    <n v="123457200"/>
    <s v="Latifa Fabião Mateus"/>
    <x v="7"/>
    <n v="1"/>
    <n v="3"/>
    <s v="F"/>
    <x v="7"/>
    <s v="Tete-Tete"/>
    <n v="-16.159666000000001"/>
    <n v="33.589767000000002"/>
    <n v="-16.159666000000001"/>
    <n v="33.589767000000002"/>
    <n v="-0.28203937772258197"/>
    <n v="-0.28203937772258197"/>
    <n v="0"/>
    <n v="0.58625202912773822"/>
    <n v="0.58625202912773822"/>
    <n v="0"/>
    <n v="0"/>
    <n v="0"/>
    <n v="0"/>
    <n v="0"/>
    <x v="0"/>
    <s v="Técnico de Saúde"/>
    <n v="5223"/>
  </r>
  <r>
    <n v="123457201"/>
    <s v="Loid Mário Martinho"/>
    <x v="7"/>
    <n v="1"/>
    <n v="3"/>
    <s v="F"/>
    <x v="7"/>
    <s v="Tete-Tete"/>
    <n v="-16.159666000000001"/>
    <n v="33.589767000000002"/>
    <n v="-16.159666000000001"/>
    <n v="33.589767000000002"/>
    <n v="-0.28203937772258197"/>
    <n v="-0.28203937772258197"/>
    <n v="0"/>
    <n v="0.58625202912773822"/>
    <n v="0.58625202912773822"/>
    <n v="0"/>
    <n v="0"/>
    <n v="0"/>
    <n v="0"/>
    <n v="0"/>
    <x v="0"/>
    <s v="Técnico de Saúde"/>
    <n v="5223"/>
  </r>
  <r>
    <n v="123457202"/>
    <s v="Lúcio Desiderio Lafissone"/>
    <x v="7"/>
    <n v="1"/>
    <n v="3"/>
    <s v="M"/>
    <x v="7"/>
    <s v="Tete-Tete"/>
    <n v="-16.159666000000001"/>
    <n v="33.589767000000002"/>
    <n v="-16.159666000000001"/>
    <n v="33.589767000000002"/>
    <n v="-0.28203937772258197"/>
    <n v="-0.28203937772258197"/>
    <n v="0"/>
    <n v="0.58625202912773822"/>
    <n v="0.58625202912773822"/>
    <n v="0"/>
    <n v="0"/>
    <n v="0"/>
    <n v="0"/>
    <n v="0"/>
    <x v="0"/>
    <s v="Técnico de Saúde"/>
    <n v="5223"/>
  </r>
  <r>
    <n v="123457203"/>
    <s v="Marcelino Albano"/>
    <x v="7"/>
    <n v="1"/>
    <n v="3"/>
    <s v="M"/>
    <x v="7"/>
    <s v="Tete-Tete"/>
    <n v="-16.159666000000001"/>
    <n v="33.589767000000002"/>
    <n v="-16.159666000000001"/>
    <n v="33.589767000000002"/>
    <n v="-0.28203937772258197"/>
    <n v="-0.28203937772258197"/>
    <n v="0"/>
    <n v="0.58625202912773822"/>
    <n v="0.58625202912773822"/>
    <n v="0"/>
    <n v="0"/>
    <n v="0"/>
    <n v="0"/>
    <n v="0"/>
    <x v="0"/>
    <s v="Técnico de Saúde"/>
    <n v="5223"/>
  </r>
  <r>
    <n v="123457204"/>
    <s v="Marcos Júlio Jecinão Sali"/>
    <x v="7"/>
    <n v="1"/>
    <n v="3"/>
    <s v="M"/>
    <x v="7"/>
    <s v="Tete-Tete"/>
    <n v="-16.159666000000001"/>
    <n v="33.589767000000002"/>
    <n v="-16.159666000000001"/>
    <n v="33.589767000000002"/>
    <n v="-0.28203937772258197"/>
    <n v="-0.28203937772258197"/>
    <n v="0"/>
    <n v="0.58625202912773822"/>
    <n v="0.58625202912773822"/>
    <n v="0"/>
    <n v="0"/>
    <n v="0"/>
    <n v="0"/>
    <n v="0"/>
    <x v="0"/>
    <s v="Técnico de Saúde"/>
    <n v="5223"/>
  </r>
  <r>
    <n v="123457205"/>
    <s v="Margarida Marcelino Soares"/>
    <x v="7"/>
    <n v="1"/>
    <n v="3"/>
    <s v="F"/>
    <x v="7"/>
    <s v="Tete-Tete"/>
    <n v="-16.159666000000001"/>
    <n v="33.589767000000002"/>
    <n v="-16.159666000000001"/>
    <n v="33.589767000000002"/>
    <n v="-0.28203937772258197"/>
    <n v="-0.28203937772258197"/>
    <n v="0"/>
    <n v="0.58625202912773822"/>
    <n v="0.58625202912773822"/>
    <n v="0"/>
    <n v="0"/>
    <n v="0"/>
    <n v="0"/>
    <n v="0"/>
    <x v="0"/>
    <s v="Técnico de Saúde"/>
    <n v="5223"/>
  </r>
  <r>
    <n v="123457206"/>
    <s v="Moisés Albano Ndapassoa"/>
    <x v="7"/>
    <n v="1"/>
    <n v="3"/>
    <s v="M"/>
    <x v="7"/>
    <s v="Tete-Tete"/>
    <n v="-16.159666000000001"/>
    <n v="33.589767000000002"/>
    <n v="-16.159666000000001"/>
    <n v="33.589767000000002"/>
    <n v="-0.28203937772258197"/>
    <n v="-0.28203937772258197"/>
    <n v="0"/>
    <n v="0.58625202912773822"/>
    <n v="0.58625202912773822"/>
    <n v="0"/>
    <n v="0"/>
    <n v="0"/>
    <n v="0"/>
    <n v="0"/>
    <x v="0"/>
    <s v="Técnico de Saúde"/>
    <n v="5223"/>
  </r>
  <r>
    <n v="123457207"/>
    <s v="Nazaré Alberto Domingos"/>
    <x v="7"/>
    <n v="1"/>
    <n v="3"/>
    <s v="M"/>
    <x v="7"/>
    <s v="Tete-Tete"/>
    <n v="-16.159666000000001"/>
    <n v="33.589767000000002"/>
    <n v="-16.159666000000001"/>
    <n v="33.589767000000002"/>
    <n v="-0.28203937772258197"/>
    <n v="-0.28203937772258197"/>
    <n v="0"/>
    <n v="0.58625202912773822"/>
    <n v="0.58625202912773822"/>
    <n v="0"/>
    <n v="0"/>
    <n v="0"/>
    <n v="0"/>
    <n v="0"/>
    <x v="0"/>
    <s v="Técnico de Saúde"/>
    <n v="5223"/>
  </r>
  <r>
    <n v="123457208"/>
    <s v="Pedro Augusto Sanculane"/>
    <x v="8"/>
    <m/>
    <m/>
    <s v=""/>
    <x v="1"/>
    <s v=""/>
    <n v="-16.159666000000001"/>
    <n v="33.589767000000002"/>
    <s v=""/>
    <s v=""/>
    <n v="-0.28203937772258197"/>
    <s v=""/>
    <s v=""/>
    <n v="0.58625202912773822"/>
    <s v=""/>
    <s v=""/>
    <s v=""/>
    <s v=""/>
    <s v=""/>
    <s v=""/>
    <x v="3"/>
    <s v=""/>
    <n v="5223"/>
  </r>
  <r>
    <n v="123457209"/>
    <s v="Ramilo Muanambane Thanzene"/>
    <x v="8"/>
    <m/>
    <m/>
    <s v=""/>
    <x v="1"/>
    <s v=""/>
    <n v="-16.159666000000001"/>
    <n v="33.589767000000002"/>
    <s v=""/>
    <s v=""/>
    <n v="-0.28203937772258197"/>
    <s v=""/>
    <s v=""/>
    <n v="0.58625202912773822"/>
    <s v=""/>
    <s v=""/>
    <s v=""/>
    <s v=""/>
    <s v=""/>
    <s v=""/>
    <x v="3"/>
    <s v=""/>
    <n v="5223"/>
  </r>
  <r>
    <n v="123457210"/>
    <s v="Rúbio Abílio Azeite"/>
    <x v="8"/>
    <m/>
    <m/>
    <s v=""/>
    <x v="1"/>
    <s v=""/>
    <n v="-16.159666000000001"/>
    <n v="33.589767000000002"/>
    <s v=""/>
    <s v=""/>
    <n v="-0.28203937772258197"/>
    <s v=""/>
    <s v=""/>
    <n v="0.58625202912773822"/>
    <s v=""/>
    <s v=""/>
    <s v=""/>
    <s v=""/>
    <s v=""/>
    <s v=""/>
    <x v="3"/>
    <s v=""/>
    <n v="5223"/>
  </r>
  <r>
    <n v="123457211"/>
    <s v="Samuel Isaias Lita"/>
    <x v="8"/>
    <m/>
    <m/>
    <s v=""/>
    <x v="1"/>
    <s v=""/>
    <n v="-16.159666000000001"/>
    <n v="33.589767000000002"/>
    <s v=""/>
    <s v=""/>
    <n v="-0.28203937772258197"/>
    <s v=""/>
    <s v=""/>
    <n v="0.58625202912773822"/>
    <s v=""/>
    <s v=""/>
    <s v=""/>
    <s v=""/>
    <s v=""/>
    <s v=""/>
    <x v="3"/>
    <s v=""/>
    <n v="5223"/>
  </r>
  <r>
    <n v="123457212"/>
    <s v="Telma J. Gonçalves Maqui"/>
    <x v="8"/>
    <m/>
    <m/>
    <s v=""/>
    <x v="1"/>
    <s v=""/>
    <n v="-16.159666000000001"/>
    <n v="33.589767000000002"/>
    <s v=""/>
    <s v=""/>
    <n v="-0.28203937772258197"/>
    <s v=""/>
    <s v=""/>
    <n v="0.58625202912773822"/>
    <s v=""/>
    <s v=""/>
    <s v=""/>
    <s v=""/>
    <s v=""/>
    <s v=""/>
    <x v="3"/>
    <s v=""/>
    <n v="5223"/>
  </r>
  <r>
    <n v="123457213"/>
    <s v="Tenday Tempo Furugulane"/>
    <x v="8"/>
    <m/>
    <m/>
    <s v=""/>
    <x v="1"/>
    <s v=""/>
    <n v="-16.159666000000001"/>
    <n v="33.589767000000002"/>
    <s v=""/>
    <s v=""/>
    <n v="-0.28203937772258197"/>
    <s v=""/>
    <s v=""/>
    <n v="0.58625202912773822"/>
    <s v=""/>
    <s v=""/>
    <s v=""/>
    <s v=""/>
    <s v=""/>
    <s v=""/>
    <x v="3"/>
    <s v=""/>
    <n v="5223"/>
  </r>
  <r>
    <n v="123457214"/>
    <s v="Uache Vasco"/>
    <x v="8"/>
    <m/>
    <m/>
    <s v=""/>
    <x v="1"/>
    <s v=""/>
    <n v="-16.159666000000001"/>
    <n v="33.589767000000002"/>
    <s v=""/>
    <s v=""/>
    <n v="-0.28203937772258197"/>
    <s v=""/>
    <s v=""/>
    <n v="0.58625202912773822"/>
    <s v=""/>
    <s v=""/>
    <s v=""/>
    <s v=""/>
    <s v=""/>
    <s v=""/>
    <x v="3"/>
    <s v=""/>
    <n v="5223"/>
  </r>
  <r>
    <n v="123457215"/>
    <s v="Valda Jacinto Hilário"/>
    <x v="8"/>
    <m/>
    <m/>
    <s v=""/>
    <x v="1"/>
    <s v=""/>
    <n v="-16.159666000000001"/>
    <n v="33.589767000000002"/>
    <s v=""/>
    <s v=""/>
    <n v="-0.28203937772258197"/>
    <s v=""/>
    <s v=""/>
    <n v="0.58625202912773822"/>
    <s v=""/>
    <s v=""/>
    <s v=""/>
    <s v=""/>
    <s v=""/>
    <s v=""/>
    <x v="3"/>
    <s v=""/>
    <n v="5223"/>
  </r>
  <r>
    <n v="123457216"/>
    <s v="Verónica Gabriel Quetero"/>
    <x v="8"/>
    <m/>
    <m/>
    <s v=""/>
    <x v="1"/>
    <s v=""/>
    <n v="-16.159666000000001"/>
    <n v="33.589767000000002"/>
    <s v=""/>
    <s v=""/>
    <n v="-0.28203937772258197"/>
    <s v=""/>
    <s v=""/>
    <n v="0.58625202912773822"/>
    <s v=""/>
    <s v=""/>
    <s v=""/>
    <s v=""/>
    <s v=""/>
    <s v=""/>
    <x v="3"/>
    <s v=""/>
    <n v="5223"/>
  </r>
  <r>
    <n v="123457217"/>
    <s v="Açussena Alberto Nhantumbo"/>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18"/>
    <s v="Adélia Jossias Muttisse"/>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19"/>
    <s v="Amina António José Chiguarra"/>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20"/>
    <s v="Ana Armando Bicausse"/>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21"/>
    <s v="Ana Armando Tanque"/>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22"/>
    <s v="Ana Bela Pires João Francisco"/>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23"/>
    <s v="Ana Mário Domingos Herculano"/>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24"/>
    <s v="Anatércia Domingos da Costa Xavier"/>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25"/>
    <s v="Âquila Leandro Dotinho Meque"/>
    <x v="2"/>
    <m/>
    <m/>
    <s v="F"/>
    <x v="7"/>
    <s v="Tete-Inhambane"/>
    <n v="-16.159666000000001"/>
    <n v="33.589767000000002"/>
    <n v="-23.881540000000001"/>
    <n v="35.392403999999999"/>
    <n v="-0.28203937772258197"/>
    <n v="-0.41681150344672663"/>
    <n v="-0.1347721257241446"/>
    <n v="0.58625202912773822"/>
    <n v="0.61771397999601119"/>
    <n v="3.146195086827297E-2"/>
    <n v="4.7513311206175118E-3"/>
    <n v="0.13796920376661756"/>
    <n v="879.27773560465369"/>
    <n v="879.27773560465369"/>
    <x v="5"/>
    <s v="Assistente Técnico de Saúde"/>
    <n v="4801"/>
  </r>
  <r>
    <n v="123457226"/>
    <s v="Beatriz José Camilo"/>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27"/>
    <s v="Caridade Raúl Staera"/>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28"/>
    <s v="Celsa Arnaldo Cheiro"/>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29"/>
    <s v="Cidália da Conceição Mabuto Ferro"/>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30"/>
    <s v="Clementina Tito Tequeza Nhoane"/>
    <x v="3"/>
    <n v="3"/>
    <n v="1"/>
    <s v="F"/>
    <x v="7"/>
    <s v="Tete-Nampula"/>
    <n v="-16.159666000000001"/>
    <n v="33.589767000000002"/>
    <n v="-15.118447"/>
    <n v="39.266970000000001"/>
    <n v="-0.28203937772258197"/>
    <n v="-0.26386667793825913"/>
    <n v="1.8172699784322868E-2"/>
    <n v="0.58625202912773822"/>
    <n v="0.68533791378183773"/>
    <n v="9.9085884654099607E-2"/>
    <n v="2.3566263429766702E-3"/>
    <n v="9.7128366659742407E-2"/>
    <n v="618.99908072253834"/>
    <n v="618.99908072253834"/>
    <x v="5"/>
    <s v="Assistente Técnico de Saúde"/>
    <n v="4801"/>
  </r>
  <r>
    <n v="123457231"/>
    <s v="Conceição Mário António"/>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32"/>
    <s v="Cristina Domingos Cardoso"/>
    <x v="2"/>
    <m/>
    <m/>
    <s v="F"/>
    <x v="7"/>
    <s v="Tete-Inhambane"/>
    <n v="-16.159666000000001"/>
    <n v="33.589767000000002"/>
    <n v="-23.881540000000001"/>
    <n v="35.392403999999999"/>
    <n v="-0.28203937772258197"/>
    <n v="-0.41681150344672663"/>
    <n v="-0.1347721257241446"/>
    <n v="0.58625202912773822"/>
    <n v="0.61771397999601119"/>
    <n v="3.146195086827297E-2"/>
    <n v="4.7513311206175118E-3"/>
    <n v="0.13796920376661756"/>
    <n v="879.27773560465369"/>
    <n v="879.27773560465369"/>
    <x v="5"/>
    <s v="Assistente Técnico de Saúde"/>
    <n v="4801"/>
  </r>
  <r>
    <n v="123457233"/>
    <s v="Denisse Rosinda Sande"/>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34"/>
    <s v="Ema Manuel Lunguissane"/>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35"/>
    <s v="Esmeralda Amade Subuana"/>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36"/>
    <s v="Essinate Flévia Calado Jemusse"/>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37"/>
    <s v="Ester Adelino Sebastião"/>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38"/>
    <s v="Eugénia D.Q. Raposo Correia"/>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39"/>
    <s v="Fárida Ferrão"/>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40"/>
    <s v="Geraldina Maria Domingos"/>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41"/>
    <s v="Inocência Moisés Araújo António "/>
    <x v="5"/>
    <m/>
    <m/>
    <s v="F"/>
    <x v="7"/>
    <s v="Tete-Niassa"/>
    <n v="-16.159666000000001"/>
    <n v="33.589767000000002"/>
    <n v="-11.891619"/>
    <n v="37.041862999999999"/>
    <n v="-0.28203937772258197"/>
    <n v="-0.20754790494271558"/>
    <n v="7.4491472779866438E-2"/>
    <n v="0.58625202912773822"/>
    <n v="0.64650247042266429"/>
    <n v="6.0250441294926127E-2"/>
    <n v="2.2393109885273303E-3"/>
    <n v="9.4678075439882187E-2"/>
    <n v="603.38337477836922"/>
    <n v="603.38337477836922"/>
    <x v="5"/>
    <s v="Assistente Técnico de Saúde"/>
    <n v="4801"/>
  </r>
  <r>
    <n v="123457242"/>
    <s v="Irene Elisabete Alberto João"/>
    <x v="9"/>
    <n v="2"/>
    <n v="2"/>
    <s v="F"/>
    <x v="7"/>
    <s v="Tete-Zambezia"/>
    <n v="-16.159666000000001"/>
    <n v="33.589767000000002"/>
    <n v="-16.313351000000001"/>
    <n v="36.442993999999999"/>
    <n v="-0.28203937772258197"/>
    <n v="-0.28472168698350947"/>
    <n v="-2.6823092609274748E-3"/>
    <n v="0.58625202912773822"/>
    <n v="0.63605023458453835"/>
    <n v="4.9798205456800193E-2"/>
    <n v="5.7317727543118168E-4"/>
    <n v="4.7886817378065341E-2"/>
    <n v="305.1826871504104"/>
    <n v="305.1826871504104"/>
    <x v="5"/>
    <s v="Assistente Técnico de Saúde"/>
    <n v="4801"/>
  </r>
  <r>
    <n v="123457243"/>
    <s v="Jenifer Mateus Guirande"/>
    <x v="2"/>
    <n v="3"/>
    <n v="1"/>
    <s v="F"/>
    <x v="7"/>
    <s v="Tete-Inhambane"/>
    <n v="-16.159666000000001"/>
    <n v="33.589767000000002"/>
    <n v="-23.881540000000001"/>
    <n v="35.392403999999999"/>
    <n v="-0.28203937772258197"/>
    <n v="-0.41681150344672663"/>
    <n v="-0.1347721257241446"/>
    <n v="0.58625202912773822"/>
    <n v="0.61771397999601119"/>
    <n v="3.146195086827297E-2"/>
    <n v="4.7513311206175118E-3"/>
    <n v="0.13796920376661756"/>
    <n v="879.27773560465369"/>
    <n v="879.27773560465369"/>
    <x v="5"/>
    <s v="Assistente Técnico de Saúde"/>
    <n v="4801"/>
  </r>
  <r>
    <n v="123457244"/>
    <s v="Khatija António Sualé Dona"/>
    <x v="2"/>
    <n v="2"/>
    <n v="2"/>
    <s v="F"/>
    <x v="7"/>
    <s v="Tete-Inhambane"/>
    <n v="-16.159666000000001"/>
    <n v="33.589767000000002"/>
    <n v="-23.881540000000001"/>
    <n v="35.392403999999999"/>
    <n v="-0.28203937772258197"/>
    <n v="-0.41681150344672663"/>
    <n v="-0.1347721257241446"/>
    <n v="0.58625202912773822"/>
    <n v="0.61771397999601119"/>
    <n v="3.146195086827297E-2"/>
    <n v="4.7513311206175118E-3"/>
    <n v="0.13796920376661756"/>
    <n v="879.27773560465369"/>
    <n v="879.27773560465369"/>
    <x v="5"/>
    <s v="Assistente Técnico de Saúde"/>
    <n v="4801"/>
  </r>
  <r>
    <n v="123457245"/>
    <s v="Lacinete Elias Jorge"/>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46"/>
    <s v="Laura Adelino Macoma"/>
    <x v="3"/>
    <n v="3"/>
    <n v="1"/>
    <s v="F"/>
    <x v="7"/>
    <s v="Tete-Nampula"/>
    <n v="-16.159666000000001"/>
    <n v="33.589767000000002"/>
    <n v="-15.118447"/>
    <n v="39.266970000000001"/>
    <n v="-0.28203937772258197"/>
    <n v="-0.26386667793825913"/>
    <n v="1.8172699784322868E-2"/>
    <n v="0.58625202912773822"/>
    <n v="0.68533791378183773"/>
    <n v="9.9085884654099607E-2"/>
    <n v="2.3566263429766702E-3"/>
    <n v="9.7128366659742407E-2"/>
    <n v="618.99908072253834"/>
    <n v="618.99908072253834"/>
    <x v="5"/>
    <s v="Assistente Técnico de Saúde"/>
    <n v="4801"/>
  </r>
  <r>
    <n v="123457247"/>
    <s v="Lúcia Pedro Augusto"/>
    <x v="5"/>
    <m/>
    <m/>
    <s v="F"/>
    <x v="7"/>
    <s v="Tete-Niassa"/>
    <n v="-16.159666000000001"/>
    <n v="33.589767000000002"/>
    <n v="-11.891619"/>
    <n v="37.041862999999999"/>
    <n v="-0.28203937772258197"/>
    <n v="-0.20754790494271558"/>
    <n v="7.4491472779866438E-2"/>
    <n v="0.58625202912773822"/>
    <n v="0.64650247042266429"/>
    <n v="6.0250441294926127E-2"/>
    <n v="2.2393109885273303E-3"/>
    <n v="9.4678075439882187E-2"/>
    <n v="603.38337477836922"/>
    <n v="603.38337477836922"/>
    <x v="5"/>
    <s v="Assistente Técnico de Saúde"/>
    <n v="4801"/>
  </r>
  <r>
    <n v="123457248"/>
    <s v="Lúcia Rui João Machiço"/>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49"/>
    <s v="Lúcia Samilane Jhone"/>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50"/>
    <s v="Lucrécia Ribeiro Lagos Correia"/>
    <x v="9"/>
    <n v="1"/>
    <n v="3"/>
    <s v="F"/>
    <x v="7"/>
    <s v="Tete-Zambezia"/>
    <n v="-16.159666000000001"/>
    <n v="33.589767000000002"/>
    <n v="-16.313351000000001"/>
    <n v="36.442993999999999"/>
    <n v="-0.28203937772258197"/>
    <n v="-0.28472168698350947"/>
    <n v="-2.6823092609274748E-3"/>
    <n v="0.58625202912773822"/>
    <n v="0.63605023458453835"/>
    <n v="4.9798205456800193E-2"/>
    <n v="5.7317727543118168E-4"/>
    <n v="4.7886817378065341E-2"/>
    <n v="305.1826871504104"/>
    <n v="305.1826871504104"/>
    <x v="5"/>
    <s v="Assistente Técnico de Saúde"/>
    <n v="4801"/>
  </r>
  <r>
    <n v="123457251"/>
    <s v="Manuela Tequechua Tique"/>
    <x v="0"/>
    <m/>
    <m/>
    <s v="F"/>
    <x v="7"/>
    <s v="Tete-Gaza"/>
    <n v="-16.159666000000001"/>
    <n v="33.589767000000002"/>
    <n v="-22.710901"/>
    <n v="32.590741999999999"/>
    <n v="-0.28203937772258197"/>
    <n v="-0.3963799985444727"/>
    <n v="-0.11434062082189068"/>
    <n v="0.58625202912773822"/>
    <n v="0.56881575356800174"/>
    <n v="-1.7436275559736408E-2"/>
    <n v="3.3322259418402866E-3"/>
    <n v="0.11551508606253745"/>
    <n v="736.17764347655122"/>
    <n v="736.17764347655122"/>
    <x v="5"/>
    <s v="Assistente Técnico de Saúde"/>
    <n v="4801"/>
  </r>
  <r>
    <n v="123457252"/>
    <s v="Marcelina Henrique Saíde"/>
    <x v="0"/>
    <m/>
    <m/>
    <s v="F"/>
    <x v="7"/>
    <s v="Tete-Gaza"/>
    <n v="-16.159666000000001"/>
    <n v="33.589767000000002"/>
    <n v="-22.710901"/>
    <n v="32.590741999999999"/>
    <n v="-0.28203937772258197"/>
    <n v="-0.3963799985444727"/>
    <n v="-0.11434062082189068"/>
    <n v="0.58625202912773822"/>
    <n v="0.56881575356800174"/>
    <n v="-1.7436275559736408E-2"/>
    <n v="3.3322259418402866E-3"/>
    <n v="0.11551508606253745"/>
    <n v="736.17764347655122"/>
    <n v="736.17764347655122"/>
    <x v="5"/>
    <s v="Assistente Técnico de Saúde"/>
    <n v="4801"/>
  </r>
  <r>
    <n v="123457253"/>
    <s v="Maria da Paz Mariano Mabonzo "/>
    <x v="12"/>
    <n v="1"/>
    <n v="3"/>
    <s v="F"/>
    <x v="7"/>
    <s v="Tete-Maputo-Província"/>
    <n v="-16.159666000000001"/>
    <n v="33.589767000000002"/>
    <n v="-25.882529999999999"/>
    <n v="32.615141000000001"/>
    <n v="-0.28203937772258197"/>
    <n v="-0.45173536724620789"/>
    <n v="-0.16969598952362591"/>
    <n v="0.58625202912773822"/>
    <n v="0.56924159645219596"/>
    <n v="-1.7010432675542267E-2"/>
    <n v="7.2444322650947269E-3"/>
    <n v="0.17043466907545152"/>
    <n v="1086.1801460178526"/>
    <n v="1086.1801460178526"/>
    <x v="5"/>
    <s v="Assistente Técnico de Saúde"/>
    <n v="4801"/>
  </r>
  <r>
    <n v="123457254"/>
    <s v="Maria Matias Agostinho A. Tesoura"/>
    <x v="2"/>
    <n v="3"/>
    <n v="1"/>
    <s v="F"/>
    <x v="7"/>
    <s v="Tete-Inhambane"/>
    <n v="-16.159666000000001"/>
    <n v="33.589767000000002"/>
    <n v="-23.881540000000001"/>
    <n v="35.392403999999999"/>
    <n v="-0.28203937772258197"/>
    <n v="-0.41681150344672663"/>
    <n v="-0.1347721257241446"/>
    <n v="0.58625202912773822"/>
    <n v="0.61771397999601119"/>
    <n v="3.146195086827297E-2"/>
    <n v="4.7513311206175118E-3"/>
    <n v="0.13796920376661756"/>
    <n v="879.27773560465369"/>
    <n v="879.27773560465369"/>
    <x v="5"/>
    <s v="Assistente Técnico de Saúde"/>
    <n v="4801"/>
  </r>
  <r>
    <n v="123457255"/>
    <s v="Mariza Kambanizithe Goodlaife Moisés"/>
    <x v="6"/>
    <n v="1"/>
    <n v="3"/>
    <s v="F"/>
    <x v="7"/>
    <s v="Tete-Manica"/>
    <n v="-16.159666000000001"/>
    <n v="33.589767000000002"/>
    <n v="-19.132508999999999"/>
    <n v="33.364536999999999"/>
    <n v="-0.28203937772258197"/>
    <n v="-0.33392527621744778"/>
    <n v="-5.1885898494865738E-2"/>
    <n v="0.58625202912773822"/>
    <n v="0.5823210240534713"/>
    <n v="-3.9310050742668873E-3"/>
    <n v="6.7639123643334635E-4"/>
    <n v="5.202091091753859E-2"/>
    <n v="331.52926527747343"/>
    <n v="331.52926527747343"/>
    <x v="5"/>
    <s v="Assistente Técnico de Saúde"/>
    <n v="4801"/>
  </r>
  <r>
    <n v="123457256"/>
    <s v="Maurete Lisboa Victor Borges"/>
    <x v="3"/>
    <n v="2"/>
    <n v="2"/>
    <s v="F"/>
    <x v="7"/>
    <s v="Tete-Nampula"/>
    <n v="-16.159666000000001"/>
    <n v="33.589767000000002"/>
    <n v="-15.118447"/>
    <n v="39.266970000000001"/>
    <n v="-0.28203937772258197"/>
    <n v="-0.26386667793825913"/>
    <n v="1.8172699784322868E-2"/>
    <n v="0.58625202912773822"/>
    <n v="0.68533791378183773"/>
    <n v="9.9085884654099607E-2"/>
    <n v="2.3566263429766702E-3"/>
    <n v="9.7128366659742407E-2"/>
    <n v="618.99908072253834"/>
    <n v="618.99908072253834"/>
    <x v="5"/>
    <s v="Assistente Técnico de Saúde"/>
    <n v="4801"/>
  </r>
  <r>
    <n v="123457257"/>
    <s v="Melina Comboia César"/>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58"/>
    <s v="Mónica Mário Pedro Escora"/>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59"/>
    <s v="Narguisse Jonirio Estaque Nota"/>
    <x v="5"/>
    <m/>
    <m/>
    <s v="F"/>
    <x v="7"/>
    <s v="Tete-Niassa"/>
    <n v="-16.159666000000001"/>
    <n v="33.589767000000002"/>
    <n v="-11.891619"/>
    <n v="37.041862999999999"/>
    <n v="-0.28203937772258197"/>
    <n v="-0.20754790494271558"/>
    <n v="7.4491472779866438E-2"/>
    <n v="0.58625202912773822"/>
    <n v="0.64650247042266429"/>
    <n v="6.0250441294926127E-2"/>
    <n v="2.2393109885273303E-3"/>
    <n v="9.4678075439882187E-2"/>
    <n v="603.38337477836922"/>
    <n v="603.38337477836922"/>
    <x v="5"/>
    <s v="Assistente Técnico de Saúde"/>
    <n v="4801"/>
  </r>
  <r>
    <n v="123457260"/>
    <s v="Nelbas Rocha André Francisco "/>
    <x v="9"/>
    <n v="2"/>
    <n v="2"/>
    <s v="F"/>
    <x v="7"/>
    <s v="Tete-Zambezia"/>
    <n v="-16.159666000000001"/>
    <n v="33.589767000000002"/>
    <n v="-16.313351000000001"/>
    <n v="36.442993999999999"/>
    <n v="-0.28203937772258197"/>
    <n v="-0.28472168698350947"/>
    <n v="-2.6823092609274748E-3"/>
    <n v="0.58625202912773822"/>
    <n v="0.63605023458453835"/>
    <n v="4.9798205456800193E-2"/>
    <n v="5.7317727543118168E-4"/>
    <n v="4.7886817378065341E-2"/>
    <n v="305.1826871504104"/>
    <n v="305.1826871504104"/>
    <x v="5"/>
    <s v="Assistente Técnico de Saúde"/>
    <n v="4801"/>
  </r>
  <r>
    <n v="123457261"/>
    <s v="Nelsa Caetano Nhamitambo Pombal"/>
    <x v="7"/>
    <n v="1"/>
    <n v="3"/>
    <s v="F"/>
    <x v="7"/>
    <s v="Tete-Tete"/>
    <n v="-16.159666000000001"/>
    <n v="33.589767000000002"/>
    <n v="-16.159666000000001"/>
    <n v="33.589767000000002"/>
    <n v="-0.28203937772258197"/>
    <n v="-0.28203937772258197"/>
    <n v="0"/>
    <n v="0.58625202912773822"/>
    <n v="0.58625202912773822"/>
    <n v="0"/>
    <n v="0"/>
    <n v="0"/>
    <n v="0"/>
    <n v="0"/>
    <x v="5"/>
    <s v="Assistente Técnico de Saúde"/>
    <n v="4801"/>
  </r>
  <r>
    <n v="123457262"/>
    <s v="Nhola Luís Santana"/>
    <x v="0"/>
    <m/>
    <m/>
    <s v="F"/>
    <x v="7"/>
    <s v="Tete-Gaza"/>
    <n v="-16.159666000000001"/>
    <n v="33.589767000000002"/>
    <n v="-22.710901"/>
    <n v="32.590741999999999"/>
    <n v="-0.28203937772258197"/>
    <n v="-0.3963799985444727"/>
    <n v="-0.11434062082189068"/>
    <n v="0.58625202912773822"/>
    <n v="0.56881575356800174"/>
    <n v="-1.7436275559736408E-2"/>
    <n v="3.3322259418402866E-3"/>
    <n v="0.11551508606253745"/>
    <n v="736.17764347655122"/>
    <n v="736.17764347655122"/>
    <x v="5"/>
    <s v="Assistente Técnico de Saúde"/>
    <n v="4801"/>
  </r>
  <r>
    <n v="123457263"/>
    <s v="Olga Ivone Palito"/>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64"/>
    <s v="Perpétua Dauzene Fabião"/>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65"/>
    <s v="Priscila Maria Lourenço"/>
    <x v="0"/>
    <m/>
    <m/>
    <s v="F"/>
    <x v="7"/>
    <s v="Tete-Gaza"/>
    <n v="-16.159666000000001"/>
    <n v="33.589767000000002"/>
    <n v="-22.710901"/>
    <n v="32.590741999999999"/>
    <n v="-0.28203937772258197"/>
    <n v="-0.3963799985444727"/>
    <n v="-0.11434062082189068"/>
    <n v="0.58625202912773822"/>
    <n v="0.56881575356800174"/>
    <n v="-1.7436275559736408E-2"/>
    <n v="3.3322259418402866E-3"/>
    <n v="0.11551508606253745"/>
    <n v="736.17764347655122"/>
    <n v="736.17764347655122"/>
    <x v="5"/>
    <s v="Assistente Técnico de Saúde"/>
    <n v="4801"/>
  </r>
  <r>
    <n v="123457266"/>
    <s v="Raima Domingos Arroz Manuel"/>
    <x v="3"/>
    <n v="2"/>
    <n v="2"/>
    <s v="F"/>
    <x v="7"/>
    <s v="Tete-Nampula"/>
    <n v="-16.159666000000001"/>
    <n v="33.589767000000002"/>
    <n v="-15.118447"/>
    <n v="39.266970000000001"/>
    <n v="-0.28203937772258197"/>
    <n v="-0.26386667793825913"/>
    <n v="1.8172699784322868E-2"/>
    <n v="0.58625202912773822"/>
    <n v="0.68533791378183773"/>
    <n v="9.9085884654099607E-2"/>
    <n v="2.3566263429766702E-3"/>
    <n v="9.7128366659742407E-2"/>
    <n v="618.99908072253834"/>
    <n v="618.99908072253834"/>
    <x v="5"/>
    <s v="Assistente Técnico de Saúde"/>
    <n v="4801"/>
  </r>
  <r>
    <n v="123457267"/>
    <s v="Regina Carlito Abacar"/>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68"/>
    <s v="Rita Saute Escrivão"/>
    <x v="0"/>
    <m/>
    <m/>
    <s v="F"/>
    <x v="7"/>
    <s v="Tete-Gaza"/>
    <n v="-16.159666000000001"/>
    <n v="33.589767000000002"/>
    <n v="-22.710901"/>
    <n v="32.590741999999999"/>
    <n v="-0.28203937772258197"/>
    <n v="-0.3963799985444727"/>
    <n v="-0.11434062082189068"/>
    <n v="0.58625202912773822"/>
    <n v="0.56881575356800174"/>
    <n v="-1.7436275559736408E-2"/>
    <n v="3.3322259418402866E-3"/>
    <n v="0.11551508606253745"/>
    <n v="736.17764347655122"/>
    <n v="736.17764347655122"/>
    <x v="5"/>
    <s v="Assistente Técnico de Saúde"/>
    <n v="4801"/>
  </r>
  <r>
    <n v="123457269"/>
    <s v="Rosa João Joaquim "/>
    <x v="0"/>
    <m/>
    <m/>
    <s v="F"/>
    <x v="7"/>
    <s v="Tete-Gaza"/>
    <n v="-16.159666000000001"/>
    <n v="33.589767000000002"/>
    <n v="-22.710901"/>
    <n v="32.590741999999999"/>
    <n v="-0.28203937772258197"/>
    <n v="-0.3963799985444727"/>
    <n v="-0.11434062082189068"/>
    <n v="0.58625202912773822"/>
    <n v="0.56881575356800174"/>
    <n v="-1.7436275559736408E-2"/>
    <n v="3.3322259418402866E-3"/>
    <n v="0.11551508606253745"/>
    <n v="736.17764347655122"/>
    <n v="736.17764347655122"/>
    <x v="5"/>
    <s v="Assistente Técnico de Saúde"/>
    <n v="4801"/>
  </r>
  <r>
    <n v="123457270"/>
    <s v="Rosana Adelino Pedro"/>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71"/>
    <s v="Roselda Diogo Manuel Fernandes"/>
    <x v="12"/>
    <m/>
    <m/>
    <s v="F"/>
    <x v="7"/>
    <s v="Tete-Maputo-Província"/>
    <n v="-16.159666000000001"/>
    <n v="33.589767000000002"/>
    <n v="-25.882529999999999"/>
    <n v="32.615141000000001"/>
    <n v="-0.28203937772258197"/>
    <n v="-0.45173536724620789"/>
    <n v="-0.16969598952362591"/>
    <n v="0.58625202912773822"/>
    <n v="0.56924159645219596"/>
    <n v="-1.7010432675542267E-2"/>
    <n v="7.2444322650947269E-3"/>
    <n v="0.17043466907545152"/>
    <n v="1086.1801460178526"/>
    <n v="1086.1801460178526"/>
    <x v="5"/>
    <s v="Assistente Técnico de Saúde"/>
    <n v="4801"/>
  </r>
  <r>
    <n v="123457272"/>
    <s v="Sara Pio Pedro Colarinho"/>
    <x v="0"/>
    <m/>
    <m/>
    <s v="F"/>
    <x v="7"/>
    <s v="Tete-Gaza"/>
    <n v="-16.159666000000001"/>
    <n v="33.589767000000002"/>
    <n v="-22.710901"/>
    <n v="32.590741999999999"/>
    <n v="-0.28203937772258197"/>
    <n v="-0.3963799985444727"/>
    <n v="-0.11434062082189068"/>
    <n v="0.58625202912773822"/>
    <n v="0.56881575356800174"/>
    <n v="-1.7436275559736408E-2"/>
    <n v="3.3322259418402866E-3"/>
    <n v="0.11551508606253745"/>
    <n v="736.17764347655122"/>
    <n v="736.17764347655122"/>
    <x v="5"/>
    <s v="Assistente Técnico de Saúde"/>
    <n v="4801"/>
  </r>
  <r>
    <n v="123457273"/>
    <s v="Sónia Castro Zangado Chafunha"/>
    <x v="12"/>
    <n v="1"/>
    <n v="3"/>
    <s v="F"/>
    <x v="7"/>
    <s v="Tete-Maputo-Província"/>
    <n v="-16.159666000000001"/>
    <n v="33.589767000000002"/>
    <n v="-25.882529999999999"/>
    <n v="32.615141000000001"/>
    <n v="-0.28203937772258197"/>
    <n v="-0.45173536724620789"/>
    <n v="-0.16969598952362591"/>
    <n v="0.58625202912773822"/>
    <n v="0.56924159645219596"/>
    <n v="-1.7010432675542267E-2"/>
    <n v="7.2444322650947269E-3"/>
    <n v="0.17043466907545152"/>
    <n v="1086.1801460178526"/>
    <n v="1086.1801460178526"/>
    <x v="5"/>
    <s v="Assistente Técnico de Saúde"/>
    <n v="4801"/>
  </r>
  <r>
    <n v="123457274"/>
    <s v="Virgínia João Barril"/>
    <x v="7"/>
    <n v="1"/>
    <n v="3"/>
    <s v="F"/>
    <x v="7"/>
    <s v="Tete-Tete"/>
    <n v="-16.159666000000001"/>
    <n v="33.589767000000002"/>
    <n v="-16.159666000000001"/>
    <n v="33.589767000000002"/>
    <n v="-0.28203937772258197"/>
    <n v="-0.28203937772258197"/>
    <n v="0"/>
    <n v="0.58625202912773822"/>
    <n v="0.58625202912773822"/>
    <n v="0"/>
    <n v="0"/>
    <n v="0"/>
    <n v="0"/>
    <n v="0"/>
    <x v="1"/>
    <s v="Técnico de Saúde"/>
    <n v="5223"/>
  </r>
  <r>
    <n v="123457275"/>
    <s v="Zaida Luísa Luísa Matos Afonso Bulande"/>
    <x v="4"/>
    <n v="2"/>
    <n v="2"/>
    <s v="F"/>
    <x v="7"/>
    <s v="Tete-Sofala"/>
    <n v="-16.159666000000001"/>
    <n v="33.589767000000002"/>
    <n v="-19.985157000000001"/>
    <n v="34.686616000000001"/>
    <n v="-0.28203937772258197"/>
    <n v="-0.3488067911779924"/>
    <n v="-6.6767413455410388E-2"/>
    <n v="0.58625202912773822"/>
    <n v="0.60539565557494546"/>
    <n v="1.9143626447207261E-2"/>
    <n v="1.1967558613282237E-3"/>
    <n v="6.9202126397251498E-2"/>
    <n v="441.0251515296838"/>
    <n v="441.0251515296838"/>
    <x v="5"/>
    <s v="Assistente Técnico de Saúde"/>
    <n v="4801"/>
  </r>
  <r>
    <n v="123457276"/>
    <s v="Adélio Francisco Domingos"/>
    <x v="3"/>
    <n v="1"/>
    <n v="3"/>
    <s v="M"/>
    <x v="7"/>
    <s v="Tete-Nampula"/>
    <n v="-16.159666000000001"/>
    <n v="33.589767000000002"/>
    <n v="-15.118447"/>
    <n v="39.266970000000001"/>
    <n v="-0.28203937772258197"/>
    <n v="-0.26386667793825913"/>
    <n v="1.8172699784322868E-2"/>
    <n v="0.58625202912773822"/>
    <n v="0.68533791378183773"/>
    <n v="9.9085884654099607E-2"/>
    <n v="2.3566263429766702E-3"/>
    <n v="9.7128366659742407E-2"/>
    <n v="618.99908072253834"/>
    <n v="618.99908072253834"/>
    <x v="8"/>
    <s v="Técnico de Saúde"/>
    <n v="5223"/>
  </r>
  <r>
    <n v="123457277"/>
    <s v="Arone Cufa Juliasse"/>
    <x v="6"/>
    <n v="1"/>
    <n v="3"/>
    <s v="M"/>
    <x v="7"/>
    <s v="Tete-Manica"/>
    <n v="-16.159666000000001"/>
    <n v="33.589767000000002"/>
    <n v="-19.132508999999999"/>
    <n v="33.364536999999999"/>
    <n v="-0.28203937772258197"/>
    <n v="-0.33392527621744778"/>
    <n v="-5.1885898494865738E-2"/>
    <n v="0.58625202912773822"/>
    <n v="0.5823210240534713"/>
    <n v="-3.9310050742668873E-3"/>
    <n v="6.7639123643334635E-4"/>
    <n v="5.202091091753859E-2"/>
    <n v="331.52926527747343"/>
    <n v="331.52926527747343"/>
    <x v="8"/>
    <s v="Técnico de Saúde"/>
    <n v="5223"/>
  </r>
  <r>
    <n v="123457278"/>
    <s v="Belarmino Eduardo Miguel"/>
    <x v="7"/>
    <n v="1"/>
    <n v="3"/>
    <s v="M"/>
    <x v="7"/>
    <s v="Tete-Tete"/>
    <n v="-16.159666000000001"/>
    <n v="33.589767000000002"/>
    <n v="-16.159666000000001"/>
    <n v="33.589767000000002"/>
    <n v="-0.28203937772258197"/>
    <n v="-0.28203937772258197"/>
    <n v="0"/>
    <n v="0.58625202912773822"/>
    <n v="0.58625202912773822"/>
    <n v="0"/>
    <n v="0"/>
    <n v="0"/>
    <n v="0"/>
    <n v="0"/>
    <x v="8"/>
    <s v="Técnico de Saúde"/>
    <n v="5223"/>
  </r>
  <r>
    <n v="123457279"/>
    <s v="Bernardino António Mucuma"/>
    <x v="9"/>
    <n v="1"/>
    <n v="3"/>
    <s v="M"/>
    <x v="7"/>
    <s v="Tete-Zambezia"/>
    <n v="-16.159666000000001"/>
    <n v="33.589767000000002"/>
    <n v="-16.313351000000001"/>
    <n v="36.442993999999999"/>
    <n v="-0.28203937772258197"/>
    <n v="-0.28472168698350947"/>
    <n v="-2.6823092609274748E-3"/>
    <n v="0.58625202912773822"/>
    <n v="0.63605023458453835"/>
    <n v="4.9798205456800193E-2"/>
    <n v="5.7317727543118168E-4"/>
    <n v="4.7886817378065341E-2"/>
    <n v="305.1826871504104"/>
    <n v="305.1826871504104"/>
    <x v="8"/>
    <s v="Técnico de Saúde"/>
    <n v="5223"/>
  </r>
  <r>
    <n v="123457280"/>
    <s v="Carmen Agostinho Hale Bunga"/>
    <x v="6"/>
    <n v="2"/>
    <n v="2"/>
    <s v="F"/>
    <x v="7"/>
    <s v="Tete-Manica"/>
    <n v="-16.159666000000001"/>
    <n v="33.589767000000002"/>
    <n v="-19.132508999999999"/>
    <n v="33.364536999999999"/>
    <n v="-0.28203937772258197"/>
    <n v="-0.33392527621744778"/>
    <n v="-5.1885898494865738E-2"/>
    <n v="0.58625202912773822"/>
    <n v="0.5823210240534713"/>
    <n v="-3.9310050742668873E-3"/>
    <n v="6.7639123643334635E-4"/>
    <n v="5.202091091753859E-2"/>
    <n v="331.52926527747343"/>
    <n v="331.52926527747343"/>
    <x v="8"/>
    <s v="Técnico de Saúde"/>
    <n v="5223"/>
  </r>
  <r>
    <n v="123457281"/>
    <s v="Claudina António Augusto"/>
    <x v="7"/>
    <n v="1"/>
    <n v="3"/>
    <s v="F"/>
    <x v="7"/>
    <s v="Tete-Tete"/>
    <n v="-16.159666000000001"/>
    <n v="33.589767000000002"/>
    <n v="-16.159666000000001"/>
    <n v="33.589767000000002"/>
    <n v="-0.28203937772258197"/>
    <n v="-0.28203937772258197"/>
    <n v="0"/>
    <n v="0.58625202912773822"/>
    <n v="0.58625202912773822"/>
    <n v="0"/>
    <n v="0"/>
    <n v="0"/>
    <n v="0"/>
    <n v="0"/>
    <x v="8"/>
    <s v="Técnico de Saúde"/>
    <n v="5223"/>
  </r>
  <r>
    <n v="123457282"/>
    <s v="Cremildo Graciano André"/>
    <x v="7"/>
    <n v="1"/>
    <n v="3"/>
    <s v="M"/>
    <x v="7"/>
    <s v="Tete-Tete"/>
    <n v="-16.159666000000001"/>
    <n v="33.589767000000002"/>
    <n v="-16.159666000000001"/>
    <n v="33.589767000000002"/>
    <n v="-0.28203937772258197"/>
    <n v="-0.28203937772258197"/>
    <n v="0"/>
    <n v="0.58625202912773822"/>
    <n v="0.58625202912773822"/>
    <n v="0"/>
    <n v="0"/>
    <n v="0"/>
    <n v="0"/>
    <n v="0"/>
    <x v="8"/>
    <s v="Técnico de Saúde"/>
    <n v="5223"/>
  </r>
  <r>
    <n v="123457283"/>
    <s v="Dércio dos Martires Abudo"/>
    <x v="2"/>
    <n v="3"/>
    <n v="1"/>
    <s v="M"/>
    <x v="7"/>
    <s v="Tete-Inhambane"/>
    <n v="-16.159666000000001"/>
    <n v="33.589767000000002"/>
    <n v="-23.881540000000001"/>
    <n v="35.392403999999999"/>
    <n v="-0.28203937772258197"/>
    <n v="-0.41681150344672663"/>
    <n v="-0.1347721257241446"/>
    <n v="0.58625202912773822"/>
    <n v="0.61771397999601119"/>
    <n v="3.146195086827297E-2"/>
    <n v="4.7513311206175118E-3"/>
    <n v="0.13796920376661756"/>
    <n v="879.27773560465369"/>
    <n v="879.27773560465369"/>
    <x v="8"/>
    <s v="Técnico de Saúde"/>
    <n v="5223"/>
  </r>
  <r>
    <n v="123457284"/>
    <s v="Domingos Marizane Cunhauqe"/>
    <x v="1"/>
    <m/>
    <m/>
    <s v="M"/>
    <x v="7"/>
    <s v="Tete-Maputo-Cidade"/>
    <n v="-16.159666000000001"/>
    <n v="33.589767000000002"/>
    <n v="-25.962961"/>
    <n v="32.582931000000002"/>
    <n v="-0.28203937772258197"/>
    <n v="-0.45313915301687946"/>
    <n v="-0.17109977529429748"/>
    <n v="0.58625202912773822"/>
    <n v="0.56867942590012854"/>
    <n v="-1.7572603227609625E-2"/>
    <n v="7.3676097441978091E-3"/>
    <n v="0.17188106436507344"/>
    <n v="1095.3980231986131"/>
    <n v="1095.3980231986131"/>
    <x v="8"/>
    <s v="Técnico de Saúde"/>
    <n v="5223"/>
  </r>
  <r>
    <n v="123457285"/>
    <s v="Elton José Guirmita"/>
    <x v="2"/>
    <n v="1"/>
    <n v="3"/>
    <s v="M"/>
    <x v="7"/>
    <s v="Tete-Inhambane"/>
    <n v="-16.159666000000001"/>
    <n v="33.589767000000002"/>
    <n v="-23.881540000000001"/>
    <n v="35.392403999999999"/>
    <n v="-0.28203937772258197"/>
    <n v="-0.41681150344672663"/>
    <n v="-0.1347721257241446"/>
    <n v="0.58625202912773822"/>
    <n v="0.61771397999601119"/>
    <n v="3.146195086827297E-2"/>
    <n v="4.7513311206175118E-3"/>
    <n v="0.13796920376661756"/>
    <n v="879.27773560465369"/>
    <n v="879.27773560465369"/>
    <x v="8"/>
    <s v="Técnico de Saúde"/>
    <n v="5223"/>
  </r>
  <r>
    <n v="123457286"/>
    <s v="Estevão António"/>
    <x v="3"/>
    <n v="1"/>
    <n v="3"/>
    <s v="M"/>
    <x v="7"/>
    <s v="Tete-Nampula"/>
    <n v="-16.159666000000001"/>
    <n v="33.589767000000002"/>
    <n v="-15.118447"/>
    <n v="39.266970000000001"/>
    <n v="-0.28203937772258197"/>
    <n v="-0.26386667793825913"/>
    <n v="1.8172699784322868E-2"/>
    <n v="0.58625202912773822"/>
    <n v="0.68533791378183773"/>
    <n v="9.9085884654099607E-2"/>
    <n v="2.3566263429766702E-3"/>
    <n v="9.7128366659742407E-2"/>
    <n v="618.99908072253834"/>
    <n v="618.99908072253834"/>
    <x v="8"/>
    <s v="Técnico de Saúde"/>
    <n v="5223"/>
  </r>
  <r>
    <n v="123457287"/>
    <s v="Inoque João Chaima"/>
    <x v="4"/>
    <n v="1"/>
    <n v="3"/>
    <s v="M"/>
    <x v="7"/>
    <s v="Tete-Sofala"/>
    <n v="-16.159666000000001"/>
    <n v="33.589767000000002"/>
    <n v="-19.985157000000001"/>
    <n v="34.686616000000001"/>
    <n v="-0.28203937772258197"/>
    <n v="-0.3488067911779924"/>
    <n v="-6.6767413455410388E-2"/>
    <n v="0.58625202912773822"/>
    <n v="0.60539565557494546"/>
    <n v="1.9143626447207261E-2"/>
    <n v="1.1967558613282237E-3"/>
    <n v="6.9202126397251498E-2"/>
    <n v="441.0251515296838"/>
    <n v="441.0251515296838"/>
    <x v="8"/>
    <s v="Técnico de Saúde"/>
    <n v="5223"/>
  </r>
  <r>
    <n v="123457288"/>
    <s v="Isac António Carlos Agostinho"/>
    <x v="3"/>
    <n v="1"/>
    <n v="3"/>
    <s v="M"/>
    <x v="7"/>
    <s v="Tete-Nampula"/>
    <n v="-16.159666000000001"/>
    <n v="33.589767000000002"/>
    <n v="-15.118447"/>
    <n v="39.266970000000001"/>
    <n v="-0.28203937772258197"/>
    <n v="-0.26386667793825913"/>
    <n v="1.8172699784322868E-2"/>
    <n v="0.58625202912773822"/>
    <n v="0.68533791378183773"/>
    <n v="9.9085884654099607E-2"/>
    <n v="2.3566263429766702E-3"/>
    <n v="9.7128366659742407E-2"/>
    <n v="618.99908072253834"/>
    <n v="618.99908072253834"/>
    <x v="8"/>
    <s v="Técnico de Saúde"/>
    <n v="5223"/>
  </r>
  <r>
    <n v="123457289"/>
    <s v="Isac Remígio Eduardo Motanha"/>
    <x v="3"/>
    <n v="1"/>
    <n v="3"/>
    <s v="M"/>
    <x v="7"/>
    <s v="Tete-Nampula"/>
    <n v="-16.159666000000001"/>
    <n v="33.589767000000002"/>
    <n v="-15.118447"/>
    <n v="39.266970000000001"/>
    <n v="-0.28203937772258197"/>
    <n v="-0.26386667793825913"/>
    <n v="1.8172699784322868E-2"/>
    <n v="0.58625202912773822"/>
    <n v="0.68533791378183773"/>
    <n v="9.9085884654099607E-2"/>
    <n v="2.3566263429766702E-3"/>
    <n v="9.7128366659742407E-2"/>
    <n v="618.99908072253834"/>
    <n v="618.99908072253834"/>
    <x v="8"/>
    <s v="Técnico de Saúde"/>
    <n v="5223"/>
  </r>
  <r>
    <n v="123457290"/>
    <s v="Jawal Inácio"/>
    <x v="3"/>
    <n v="1"/>
    <n v="3"/>
    <s v="M"/>
    <x v="7"/>
    <s v="Tete-Nampula"/>
    <n v="-16.159666000000001"/>
    <n v="33.589767000000002"/>
    <n v="-15.118447"/>
    <n v="39.266970000000001"/>
    <n v="-0.28203937772258197"/>
    <n v="-0.26386667793825913"/>
    <n v="1.8172699784322868E-2"/>
    <n v="0.58625202912773822"/>
    <n v="0.68533791378183773"/>
    <n v="9.9085884654099607E-2"/>
    <n v="2.3566263429766702E-3"/>
    <n v="9.7128366659742407E-2"/>
    <n v="618.99908072253834"/>
    <n v="618.99908072253834"/>
    <x v="8"/>
    <s v="Técnico de Saúde"/>
    <n v="5223"/>
  </r>
  <r>
    <n v="123457291"/>
    <s v="Kátia Eusébio Sinamama"/>
    <x v="6"/>
    <n v="2"/>
    <n v="2"/>
    <s v="F"/>
    <x v="7"/>
    <s v="Tete-Manica"/>
    <n v="-16.159666000000001"/>
    <n v="33.589767000000002"/>
    <n v="-19.132508999999999"/>
    <n v="33.364536999999999"/>
    <n v="-0.28203937772258197"/>
    <n v="-0.33392527621744778"/>
    <n v="-5.1885898494865738E-2"/>
    <n v="0.58625202912773822"/>
    <n v="0.5823210240534713"/>
    <n v="-3.9310050742668873E-3"/>
    <n v="6.7639123643334635E-4"/>
    <n v="5.202091091753859E-2"/>
    <n v="331.52926527747343"/>
    <n v="331.52926527747343"/>
    <x v="8"/>
    <s v="Técnico de Saúde"/>
    <n v="5223"/>
  </r>
  <r>
    <n v="123457292"/>
    <s v="Lenoque Laurentino Zeca"/>
    <x v="1"/>
    <m/>
    <m/>
    <s v="M"/>
    <x v="7"/>
    <s v="Tete-Maputo-Cidade"/>
    <n v="-16.159666000000001"/>
    <n v="33.589767000000002"/>
    <n v="-25.962961"/>
    <n v="32.582931000000002"/>
    <n v="-0.28203937772258197"/>
    <n v="-0.45313915301687946"/>
    <n v="-0.17109977529429748"/>
    <n v="0.58625202912773822"/>
    <n v="0.56867942590012854"/>
    <n v="-1.7572603227609625E-2"/>
    <n v="7.3676097441978091E-3"/>
    <n v="0.17188106436507344"/>
    <n v="1095.3980231986131"/>
    <n v="1095.3980231986131"/>
    <x v="8"/>
    <s v="Técnico de Saúde"/>
    <n v="5223"/>
  </r>
  <r>
    <n v="123457293"/>
    <s v="Lourenço Ruben Matsimbe"/>
    <x v="7"/>
    <n v="1"/>
    <n v="3"/>
    <s v="M"/>
    <x v="7"/>
    <s v="Tete-Tete"/>
    <n v="-16.159666000000001"/>
    <n v="33.589767000000002"/>
    <n v="-16.159666000000001"/>
    <n v="33.589767000000002"/>
    <n v="-0.28203937772258197"/>
    <n v="-0.28203937772258197"/>
    <n v="0"/>
    <n v="0.58625202912773822"/>
    <n v="0.58625202912773822"/>
    <n v="0"/>
    <n v="0"/>
    <n v="0"/>
    <n v="0"/>
    <n v="0"/>
    <x v="8"/>
    <s v="Técnico de Saúde"/>
    <n v="5223"/>
  </r>
  <r>
    <n v="123457294"/>
    <s v="Mangite Salimo"/>
    <x v="3"/>
    <n v="1"/>
    <n v="3"/>
    <s v="M"/>
    <x v="7"/>
    <s v="Tete-Nampula"/>
    <n v="-16.159666000000001"/>
    <n v="33.589767000000002"/>
    <n v="-15.118447"/>
    <n v="39.266970000000001"/>
    <n v="-0.28203937772258197"/>
    <n v="-0.26386667793825913"/>
    <n v="1.8172699784322868E-2"/>
    <n v="0.58625202912773822"/>
    <n v="0.68533791378183773"/>
    <n v="9.9085884654099607E-2"/>
    <n v="2.3566263429766702E-3"/>
    <n v="9.7128366659742407E-2"/>
    <n v="618.99908072253834"/>
    <n v="618.99908072253834"/>
    <x v="8"/>
    <s v="Técnico de Saúde"/>
    <n v="5223"/>
  </r>
  <r>
    <n v="123457295"/>
    <s v="Maria Inácio Pereira"/>
    <x v="1"/>
    <m/>
    <m/>
    <s v="F"/>
    <x v="7"/>
    <s v="Tete-Maputo-Cidade"/>
    <n v="-16.159666000000001"/>
    <n v="33.589767000000002"/>
    <n v="-25.962961"/>
    <n v="32.582931000000002"/>
    <n v="-0.28203937772258197"/>
    <n v="-0.45313915301687946"/>
    <n v="-0.17109977529429748"/>
    <n v="0.58625202912773822"/>
    <n v="0.56867942590012854"/>
    <n v="-1.7572603227609625E-2"/>
    <n v="7.3676097441978091E-3"/>
    <n v="0.17188106436507344"/>
    <n v="1095.3980231986131"/>
    <n v="1095.3980231986131"/>
    <x v="8"/>
    <s v="Técnico de Saúde"/>
    <n v="5223"/>
  </r>
  <r>
    <n v="123457296"/>
    <s v="Mercia da Conceição Anuário"/>
    <x v="3"/>
    <n v="2"/>
    <n v="2"/>
    <s v="F"/>
    <x v="7"/>
    <s v="Tete-Nampula"/>
    <n v="-16.159666000000001"/>
    <n v="33.589767000000002"/>
    <n v="-15.118447"/>
    <n v="39.266970000000001"/>
    <n v="-0.28203937772258197"/>
    <n v="-0.26386667793825913"/>
    <n v="1.8172699784322868E-2"/>
    <n v="0.58625202912773822"/>
    <n v="0.68533791378183773"/>
    <n v="9.9085884654099607E-2"/>
    <n v="2.3566263429766702E-3"/>
    <n v="9.7128366659742407E-2"/>
    <n v="618.99908072253834"/>
    <n v="618.99908072253834"/>
    <x v="8"/>
    <s v="Técnico de Saúde"/>
    <n v="5223"/>
  </r>
  <r>
    <n v="123457297"/>
    <s v="Miguel Boaventura Modesto"/>
    <x v="1"/>
    <m/>
    <m/>
    <s v="M"/>
    <x v="7"/>
    <s v="Tete-Maputo-Cidade"/>
    <n v="-16.159666000000001"/>
    <n v="33.589767000000002"/>
    <n v="-25.962961"/>
    <n v="32.582931000000002"/>
    <n v="-0.28203937772258197"/>
    <n v="-0.45313915301687946"/>
    <n v="-0.17109977529429748"/>
    <n v="0.58625202912773822"/>
    <n v="0.56867942590012854"/>
    <n v="-1.7572603227609625E-2"/>
    <n v="7.3676097441978091E-3"/>
    <n v="0.17188106436507344"/>
    <n v="1095.3980231986131"/>
    <n v="1095.3980231986131"/>
    <x v="8"/>
    <s v="Técnico de Saúde"/>
    <n v="5223"/>
  </r>
  <r>
    <n v="123457298"/>
    <s v="Muanema José Muchanga"/>
    <x v="6"/>
    <n v="1"/>
    <n v="3"/>
    <s v="F"/>
    <x v="7"/>
    <s v="Tete-Manica"/>
    <n v="-16.159666000000001"/>
    <n v="33.589767000000002"/>
    <n v="-19.132508999999999"/>
    <n v="33.364536999999999"/>
    <n v="-0.28203937772258197"/>
    <n v="-0.33392527621744778"/>
    <n v="-5.1885898494865738E-2"/>
    <n v="0.58625202912773822"/>
    <n v="0.5823210240534713"/>
    <n v="-3.9310050742668873E-3"/>
    <n v="6.7639123643334635E-4"/>
    <n v="5.202091091753859E-2"/>
    <n v="331.52926527747343"/>
    <n v="331.52926527747343"/>
    <x v="8"/>
    <s v="Técnico de Saúde"/>
    <n v="5223"/>
  </r>
  <r>
    <n v="123457299"/>
    <s v="Nelson António Alfai"/>
    <x v="6"/>
    <n v="2"/>
    <n v="2"/>
    <s v="M"/>
    <x v="7"/>
    <s v="Tete-Manica"/>
    <n v="-16.159666000000001"/>
    <n v="33.589767000000002"/>
    <n v="-19.132508999999999"/>
    <n v="33.364536999999999"/>
    <n v="-0.28203937772258197"/>
    <n v="-0.33392527621744778"/>
    <n v="-5.1885898494865738E-2"/>
    <n v="0.58625202912773822"/>
    <n v="0.5823210240534713"/>
    <n v="-3.9310050742668873E-3"/>
    <n v="6.7639123643334635E-4"/>
    <n v="5.202091091753859E-2"/>
    <n v="331.52926527747343"/>
    <n v="331.52926527747343"/>
    <x v="8"/>
    <s v="Técnico de Saúde"/>
    <n v="5223"/>
  </r>
  <r>
    <n v="123457300"/>
    <s v="Nelson Zeca Pacanate"/>
    <x v="7"/>
    <n v="1"/>
    <n v="3"/>
    <s v="M"/>
    <x v="7"/>
    <s v="Tete-Tete"/>
    <n v="-16.159666000000001"/>
    <n v="33.589767000000002"/>
    <n v="-16.159666000000001"/>
    <n v="33.589767000000002"/>
    <n v="-0.28203937772258197"/>
    <n v="-0.28203937772258197"/>
    <n v="0"/>
    <n v="0.58625202912773822"/>
    <n v="0.58625202912773822"/>
    <n v="0"/>
    <n v="0"/>
    <n v="0"/>
    <n v="0"/>
    <n v="0"/>
    <x v="8"/>
    <s v="Técnico de Saúde"/>
    <n v="5223"/>
  </r>
  <r>
    <n v="123457301"/>
    <s v="Only Pedro Maldonado Chato"/>
    <x v="1"/>
    <m/>
    <m/>
    <s v="M"/>
    <x v="7"/>
    <s v="Tete-Maputo-Cidade"/>
    <n v="-16.159666000000001"/>
    <n v="33.589767000000002"/>
    <n v="-25.962961"/>
    <n v="32.582931000000002"/>
    <n v="-0.28203937772258197"/>
    <n v="-0.45313915301687946"/>
    <n v="-0.17109977529429748"/>
    <n v="0.58625202912773822"/>
    <n v="0.56867942590012854"/>
    <n v="-1.7572603227609625E-2"/>
    <n v="7.3676097441978091E-3"/>
    <n v="0.17188106436507344"/>
    <n v="1095.3980231986131"/>
    <n v="1095.3980231986131"/>
    <x v="8"/>
    <s v="Técnico de Saúde"/>
    <n v="5223"/>
  </r>
  <r>
    <n v="123457302"/>
    <s v="Osvaldo coelho Luís Lourenço"/>
    <x v="7"/>
    <n v="1"/>
    <n v="3"/>
    <s v="M"/>
    <x v="7"/>
    <s v="Tete-Tete"/>
    <n v="-16.159666000000001"/>
    <n v="33.589767000000002"/>
    <n v="-16.159666000000001"/>
    <n v="33.589767000000002"/>
    <n v="-0.28203937772258197"/>
    <n v="-0.28203937772258197"/>
    <n v="0"/>
    <n v="0.58625202912773822"/>
    <n v="0.58625202912773822"/>
    <n v="0"/>
    <n v="0"/>
    <n v="0"/>
    <n v="0"/>
    <n v="0"/>
    <x v="8"/>
    <s v="Técnico de Saúde"/>
    <n v="5223"/>
  </r>
  <r>
    <n v="123457303"/>
    <s v="Papaito David Lemone"/>
    <x v="3"/>
    <n v="1"/>
    <n v="3"/>
    <s v="M"/>
    <x v="7"/>
    <s v="Tete-Nampula"/>
    <n v="-16.159666000000001"/>
    <n v="33.589767000000002"/>
    <n v="-15.118447"/>
    <n v="39.266970000000001"/>
    <n v="-0.28203937772258197"/>
    <n v="-0.26386667793825913"/>
    <n v="1.8172699784322868E-2"/>
    <n v="0.58625202912773822"/>
    <n v="0.68533791378183773"/>
    <n v="9.9085884654099607E-2"/>
    <n v="2.3566263429766702E-3"/>
    <n v="9.7128366659742407E-2"/>
    <n v="618.99908072253834"/>
    <n v="618.99908072253834"/>
    <x v="8"/>
    <s v="Técnico de Saúde"/>
    <n v="5223"/>
  </r>
  <r>
    <n v="123457304"/>
    <s v="Ruben Joaquim Culima"/>
    <x v="7"/>
    <n v="1"/>
    <n v="3"/>
    <s v="M"/>
    <x v="7"/>
    <s v="Tete-Tete"/>
    <n v="-16.159666000000001"/>
    <n v="33.589767000000002"/>
    <n v="-16.159666000000001"/>
    <n v="33.589767000000002"/>
    <n v="-0.28203937772258197"/>
    <n v="-0.28203937772258197"/>
    <n v="0"/>
    <n v="0.58625202912773822"/>
    <n v="0.58625202912773822"/>
    <n v="0"/>
    <n v="0"/>
    <n v="0"/>
    <n v="0"/>
    <n v="0"/>
    <x v="8"/>
    <s v="Técnico de Saúde"/>
    <n v="5223"/>
  </r>
  <r>
    <n v="123457305"/>
    <s v="Saguate Marcelo"/>
    <x v="3"/>
    <n v="1"/>
    <n v="3"/>
    <s v="M"/>
    <x v="7"/>
    <s v="Tete-Nampula"/>
    <n v="-16.159666000000001"/>
    <n v="33.589767000000002"/>
    <n v="-15.118447"/>
    <n v="39.266970000000001"/>
    <n v="-0.28203937772258197"/>
    <n v="-0.26386667793825913"/>
    <n v="1.8172699784322868E-2"/>
    <n v="0.58625202912773822"/>
    <n v="0.68533791378183773"/>
    <n v="9.9085884654099607E-2"/>
    <n v="2.3566263429766702E-3"/>
    <n v="9.7128366659742407E-2"/>
    <n v="618.99908072253834"/>
    <n v="618.99908072253834"/>
    <x v="8"/>
    <s v="Técnico de Saúde"/>
    <n v="5223"/>
  </r>
  <r>
    <n v="123457306"/>
    <s v="Silésia Chico Francisco Raiva"/>
    <x v="3"/>
    <n v="2"/>
    <n v="2"/>
    <s v="F"/>
    <x v="7"/>
    <s v="Tete-Nampula"/>
    <n v="-16.159666000000001"/>
    <n v="33.589767000000002"/>
    <n v="-15.118447"/>
    <n v="39.266970000000001"/>
    <n v="-0.28203937772258197"/>
    <n v="-0.26386667793825913"/>
    <n v="1.8172699784322868E-2"/>
    <n v="0.58625202912773822"/>
    <n v="0.68533791378183773"/>
    <n v="9.9085884654099607E-2"/>
    <n v="2.3566263429766702E-3"/>
    <n v="9.7128366659742407E-2"/>
    <n v="618.99908072253834"/>
    <n v="618.99908072253834"/>
    <x v="8"/>
    <s v="Técnico de Saúde"/>
    <n v="5223"/>
  </r>
  <r>
    <n v="123457307"/>
    <s v="Victorino Rodrigues José"/>
    <x v="2"/>
    <n v="2"/>
    <n v="2"/>
    <s v="M"/>
    <x v="7"/>
    <s v="Tete-Inhambane"/>
    <n v="-16.159666000000001"/>
    <n v="33.589767000000002"/>
    <n v="-23.881540000000001"/>
    <n v="35.392403999999999"/>
    <n v="-0.28203937772258197"/>
    <n v="-0.41681150344672663"/>
    <n v="-0.1347721257241446"/>
    <n v="0.58625202912773822"/>
    <n v="0.61771397999601119"/>
    <n v="3.146195086827297E-2"/>
    <n v="4.7513311206175118E-3"/>
    <n v="0.13796920376661756"/>
    <n v="879.27773560465369"/>
    <n v="879.27773560465369"/>
    <x v="8"/>
    <s v="Técnico de Saúde"/>
    <n v="5223"/>
  </r>
  <r>
    <n v="123457308"/>
    <s v="Wilson João Murla"/>
    <x v="3"/>
    <n v="1"/>
    <n v="3"/>
    <s v="M"/>
    <x v="7"/>
    <s v="Tete-Nampula"/>
    <n v="-16.159666000000001"/>
    <n v="33.589767000000002"/>
    <n v="-15.118447"/>
    <n v="39.266970000000001"/>
    <n v="-0.28203937772258197"/>
    <n v="-0.26386667793825913"/>
    <n v="1.8172699784322868E-2"/>
    <n v="0.58625202912773822"/>
    <n v="0.68533791378183773"/>
    <n v="9.9085884654099607E-2"/>
    <n v="2.3566263429766702E-3"/>
    <n v="9.7128366659742407E-2"/>
    <n v="618.99908072253834"/>
    <n v="618.99908072253834"/>
    <x v="8"/>
    <s v="Técnico de Saúde"/>
    <n v="5223"/>
  </r>
  <r>
    <n v="123457309"/>
    <s v="Anércia Ernesto Paulo"/>
    <x v="7"/>
    <m/>
    <m/>
    <s v="F"/>
    <x v="7"/>
    <s v="Tete-Tete"/>
    <n v="-16.159666000000001"/>
    <n v="33.589767000000002"/>
    <n v="-16.159666000000001"/>
    <n v="33.589767000000002"/>
    <n v="-0.28203937772258197"/>
    <n v="-0.28203937772258197"/>
    <n v="0"/>
    <n v="0.58625202912773822"/>
    <n v="0.58625202912773822"/>
    <n v="0"/>
    <n v="0"/>
    <n v="0"/>
    <n v="0"/>
    <n v="0"/>
    <x v="4"/>
    <s v="Técnico de Saúde"/>
    <n v="5223"/>
  </r>
  <r>
    <n v="123457310"/>
    <s v="Aquimo Adriano"/>
    <x v="7"/>
    <m/>
    <m/>
    <s v="M"/>
    <x v="7"/>
    <s v="Tete-Tete"/>
    <n v="-16.159666000000001"/>
    <n v="33.589767000000002"/>
    <n v="-16.159666000000001"/>
    <n v="33.589767000000002"/>
    <n v="-0.28203937772258197"/>
    <n v="-0.28203937772258197"/>
    <n v="0"/>
    <n v="0.58625202912773822"/>
    <n v="0.58625202912773822"/>
    <n v="0"/>
    <n v="0"/>
    <n v="0"/>
    <n v="0"/>
    <n v="0"/>
    <x v="4"/>
    <s v="Técnico de Saúde"/>
    <n v="5223"/>
  </r>
  <r>
    <n v="123457311"/>
    <s v="Arlete Artur Simango"/>
    <x v="7"/>
    <m/>
    <m/>
    <s v="F"/>
    <x v="7"/>
    <s v="Tete-Tete"/>
    <n v="-16.159666000000001"/>
    <n v="33.589767000000002"/>
    <n v="-16.159666000000001"/>
    <n v="33.589767000000002"/>
    <n v="-0.28203937772258197"/>
    <n v="-0.28203937772258197"/>
    <n v="0"/>
    <n v="0.58625202912773822"/>
    <n v="0.58625202912773822"/>
    <n v="0"/>
    <n v="0"/>
    <n v="0"/>
    <n v="0"/>
    <n v="0"/>
    <x v="4"/>
    <s v="Técnico de Saúde"/>
    <n v="5223"/>
  </r>
  <r>
    <n v="123457312"/>
    <s v="Bento Muando Ernesto"/>
    <x v="8"/>
    <m/>
    <m/>
    <s v=""/>
    <x v="1"/>
    <s v=""/>
    <n v="-16.159666000000001"/>
    <n v="33.589767000000002"/>
    <s v=""/>
    <s v=""/>
    <n v="-0.28203937772258197"/>
    <s v=""/>
    <s v=""/>
    <n v="0.58625202912773822"/>
    <s v=""/>
    <s v=""/>
    <s v=""/>
    <s v=""/>
    <s v=""/>
    <s v=""/>
    <x v="3"/>
    <s v=""/>
    <n v="5223"/>
  </r>
  <r>
    <n v="123457313"/>
    <s v="Damião Domingos Leonardo"/>
    <x v="7"/>
    <m/>
    <m/>
    <s v="M"/>
    <x v="7"/>
    <s v="Tete-Tete"/>
    <n v="-16.159666000000001"/>
    <n v="33.589767000000002"/>
    <n v="-16.159666000000001"/>
    <n v="33.589767000000002"/>
    <n v="-0.28203937772258197"/>
    <n v="-0.28203937772258197"/>
    <n v="0"/>
    <n v="0.58625202912773822"/>
    <n v="0.58625202912773822"/>
    <n v="0"/>
    <n v="0"/>
    <n v="0"/>
    <n v="0"/>
    <n v="0"/>
    <x v="4"/>
    <s v="Técnico de Saúde"/>
    <n v="5223"/>
  </r>
  <r>
    <n v="123457314"/>
    <s v="Delfim Marracuene"/>
    <x v="8"/>
    <m/>
    <m/>
    <s v=""/>
    <x v="1"/>
    <s v=""/>
    <n v="-16.159666000000001"/>
    <n v="33.589767000000002"/>
    <s v=""/>
    <s v=""/>
    <n v="-0.28203937772258197"/>
    <s v=""/>
    <s v=""/>
    <n v="0.58625202912773822"/>
    <s v=""/>
    <s v=""/>
    <s v=""/>
    <s v=""/>
    <s v=""/>
    <s v=""/>
    <x v="3"/>
    <s v=""/>
    <n v="5223"/>
  </r>
  <r>
    <n v="123457315"/>
    <s v="Egídia Alfândega Colarinho"/>
    <x v="8"/>
    <m/>
    <m/>
    <s v=""/>
    <x v="1"/>
    <s v=""/>
    <n v="-16.159666000000001"/>
    <n v="33.589767000000002"/>
    <s v=""/>
    <s v=""/>
    <n v="-0.28203937772258197"/>
    <s v=""/>
    <s v=""/>
    <n v="0.58625202912773822"/>
    <s v=""/>
    <s v=""/>
    <s v=""/>
    <s v=""/>
    <s v=""/>
    <s v=""/>
    <x v="3"/>
    <s v=""/>
    <n v="5223"/>
  </r>
  <r>
    <n v="123457316"/>
    <s v="Emílio Alfane"/>
    <x v="8"/>
    <m/>
    <m/>
    <s v=""/>
    <x v="1"/>
    <s v=""/>
    <n v="-16.159666000000001"/>
    <n v="33.589767000000002"/>
    <s v=""/>
    <s v=""/>
    <n v="-0.28203937772258197"/>
    <s v=""/>
    <s v=""/>
    <n v="0.58625202912773822"/>
    <s v=""/>
    <s v=""/>
    <s v=""/>
    <s v=""/>
    <s v=""/>
    <s v=""/>
    <x v="3"/>
    <s v=""/>
    <n v="5223"/>
  </r>
  <r>
    <n v="123457317"/>
    <s v="Esmael Armando "/>
    <x v="8"/>
    <m/>
    <m/>
    <s v=""/>
    <x v="1"/>
    <s v=""/>
    <n v="-16.159666000000001"/>
    <n v="33.589767000000002"/>
    <s v=""/>
    <s v=""/>
    <n v="-0.28203937772258197"/>
    <s v=""/>
    <s v=""/>
    <n v="0.58625202912773822"/>
    <s v=""/>
    <s v=""/>
    <s v=""/>
    <s v=""/>
    <s v=""/>
    <s v=""/>
    <x v="3"/>
    <s v=""/>
    <n v="5223"/>
  </r>
  <r>
    <n v="123457318"/>
    <s v="Eugénia JoãoJornal Gaspar"/>
    <x v="8"/>
    <m/>
    <m/>
    <s v=""/>
    <x v="1"/>
    <s v=""/>
    <n v="-16.159666000000001"/>
    <n v="33.589767000000002"/>
    <s v=""/>
    <s v=""/>
    <n v="-0.28203937772258197"/>
    <s v=""/>
    <s v=""/>
    <n v="0.58625202912773822"/>
    <s v=""/>
    <s v=""/>
    <s v=""/>
    <s v=""/>
    <s v=""/>
    <s v=""/>
    <x v="3"/>
    <s v=""/>
    <n v="5223"/>
  </r>
  <r>
    <n v="123457319"/>
    <s v="Galdinho Tomé Ricardo Arvai"/>
    <x v="8"/>
    <m/>
    <m/>
    <s v=""/>
    <x v="1"/>
    <s v=""/>
    <n v="-16.159666000000001"/>
    <n v="33.589767000000002"/>
    <s v=""/>
    <s v=""/>
    <n v="-0.28203937772258197"/>
    <s v=""/>
    <s v=""/>
    <n v="0.58625202912773822"/>
    <s v=""/>
    <s v=""/>
    <s v=""/>
    <s v=""/>
    <s v=""/>
    <s v=""/>
    <x v="3"/>
    <s v=""/>
    <n v="5223"/>
  </r>
  <r>
    <n v="123457320"/>
    <s v="Gonçalves Francisco"/>
    <x v="8"/>
    <m/>
    <m/>
    <s v=""/>
    <x v="1"/>
    <s v=""/>
    <n v="-16.159666000000001"/>
    <n v="33.589767000000002"/>
    <s v=""/>
    <s v=""/>
    <n v="-0.28203937772258197"/>
    <s v=""/>
    <s v=""/>
    <n v="0.58625202912773822"/>
    <s v=""/>
    <s v=""/>
    <s v=""/>
    <s v=""/>
    <s v=""/>
    <s v=""/>
    <x v="3"/>
    <s v=""/>
    <n v="5223"/>
  </r>
  <r>
    <n v="123457321"/>
    <s v="Helder Caetano Maguela"/>
    <x v="8"/>
    <m/>
    <m/>
    <s v=""/>
    <x v="1"/>
    <s v=""/>
    <n v="-16.159666000000001"/>
    <n v="33.589767000000002"/>
    <s v=""/>
    <s v=""/>
    <n v="-0.28203937772258197"/>
    <s v=""/>
    <s v=""/>
    <n v="0.58625202912773822"/>
    <s v=""/>
    <s v=""/>
    <s v=""/>
    <s v=""/>
    <s v=""/>
    <s v=""/>
    <x v="3"/>
    <s v=""/>
    <n v="5223"/>
  </r>
  <r>
    <n v="123457322"/>
    <s v="Kenny Gastão Ilassinho"/>
    <x v="8"/>
    <m/>
    <m/>
    <s v=""/>
    <x v="1"/>
    <s v=""/>
    <n v="-16.159666000000001"/>
    <n v="33.589767000000002"/>
    <s v=""/>
    <s v=""/>
    <n v="-0.28203937772258197"/>
    <s v=""/>
    <s v=""/>
    <n v="0.58625202912773822"/>
    <s v=""/>
    <s v=""/>
    <s v=""/>
    <s v=""/>
    <s v=""/>
    <s v=""/>
    <x v="3"/>
    <s v=""/>
    <n v="5223"/>
  </r>
  <r>
    <n v="123457323"/>
    <s v="Lúcia Jorge Fazenda"/>
    <x v="8"/>
    <m/>
    <m/>
    <s v=""/>
    <x v="1"/>
    <s v=""/>
    <n v="-16.159666000000001"/>
    <n v="33.589767000000002"/>
    <s v=""/>
    <s v=""/>
    <n v="-0.28203937772258197"/>
    <s v=""/>
    <s v=""/>
    <n v="0.58625202912773822"/>
    <s v=""/>
    <s v=""/>
    <s v=""/>
    <s v=""/>
    <s v=""/>
    <s v=""/>
    <x v="3"/>
    <s v=""/>
    <n v="5223"/>
  </r>
  <r>
    <n v="123457324"/>
    <s v="Magaba Chamoto Chidzondo"/>
    <x v="8"/>
    <m/>
    <m/>
    <s v=""/>
    <x v="1"/>
    <s v=""/>
    <n v="-16.159666000000001"/>
    <n v="33.589767000000002"/>
    <s v=""/>
    <s v=""/>
    <n v="-0.28203937772258197"/>
    <s v=""/>
    <s v=""/>
    <n v="0.58625202912773822"/>
    <s v=""/>
    <s v=""/>
    <s v=""/>
    <s v=""/>
    <s v=""/>
    <s v=""/>
    <x v="3"/>
    <s v=""/>
    <n v="5223"/>
  </r>
  <r>
    <n v="123457325"/>
    <s v="Martinho Paulo Pio Francisco"/>
    <x v="8"/>
    <m/>
    <m/>
    <s v=""/>
    <x v="1"/>
    <s v=""/>
    <n v="-16.159666000000001"/>
    <n v="33.589767000000002"/>
    <s v=""/>
    <s v=""/>
    <n v="-0.28203937772258197"/>
    <s v=""/>
    <s v=""/>
    <n v="0.58625202912773822"/>
    <s v=""/>
    <s v=""/>
    <s v=""/>
    <s v=""/>
    <s v=""/>
    <s v=""/>
    <x v="3"/>
    <s v=""/>
    <n v="5223"/>
  </r>
  <r>
    <n v="123457326"/>
    <s v="Mateus Vasco Razão"/>
    <x v="8"/>
    <m/>
    <m/>
    <s v=""/>
    <x v="1"/>
    <s v=""/>
    <n v="-16.159666000000001"/>
    <n v="33.589767000000002"/>
    <s v=""/>
    <s v=""/>
    <n v="-0.28203937772258197"/>
    <s v=""/>
    <s v=""/>
    <n v="0.58625202912773822"/>
    <s v=""/>
    <s v=""/>
    <s v=""/>
    <s v=""/>
    <s v=""/>
    <s v=""/>
    <x v="3"/>
    <s v=""/>
    <n v="5223"/>
  </r>
  <r>
    <n v="123457327"/>
    <s v="Ntalume Emuanelo"/>
    <x v="8"/>
    <m/>
    <m/>
    <s v=""/>
    <x v="1"/>
    <s v=""/>
    <n v="-16.159666000000001"/>
    <n v="33.589767000000002"/>
    <s v=""/>
    <s v=""/>
    <n v="-0.28203937772258197"/>
    <s v=""/>
    <s v=""/>
    <n v="0.58625202912773822"/>
    <s v=""/>
    <s v=""/>
    <s v=""/>
    <s v=""/>
    <s v=""/>
    <s v=""/>
    <x v="3"/>
    <s v=""/>
    <n v="5223"/>
  </r>
  <r>
    <n v="123457328"/>
    <s v="Ósteu Quemiasse Calombe"/>
    <x v="8"/>
    <m/>
    <m/>
    <s v=""/>
    <x v="1"/>
    <s v=""/>
    <n v="-16.159666000000001"/>
    <n v="33.589767000000002"/>
    <s v=""/>
    <s v=""/>
    <n v="-0.28203937772258197"/>
    <s v=""/>
    <s v=""/>
    <n v="0.58625202912773822"/>
    <s v=""/>
    <s v=""/>
    <s v=""/>
    <s v=""/>
    <s v=""/>
    <s v=""/>
    <x v="3"/>
    <s v=""/>
    <n v="5223"/>
  </r>
  <r>
    <n v="123457329"/>
    <s v="Rafik Veloso Felizardo Cazembe"/>
    <x v="8"/>
    <m/>
    <m/>
    <s v=""/>
    <x v="1"/>
    <s v=""/>
    <n v="-16.159666000000001"/>
    <n v="33.589767000000002"/>
    <s v=""/>
    <s v=""/>
    <n v="-0.28203937772258197"/>
    <s v=""/>
    <s v=""/>
    <n v="0.58625202912773822"/>
    <s v=""/>
    <s v=""/>
    <s v=""/>
    <s v=""/>
    <s v=""/>
    <s v=""/>
    <x v="3"/>
    <s v=""/>
    <n v="5223"/>
  </r>
  <r>
    <n v="123457330"/>
    <s v="Serrano Luciano Dias Serrano"/>
    <x v="8"/>
    <m/>
    <m/>
    <s v=""/>
    <x v="1"/>
    <s v=""/>
    <n v="-16.159666000000001"/>
    <n v="33.589767000000002"/>
    <s v=""/>
    <s v=""/>
    <n v="-0.28203937772258197"/>
    <s v=""/>
    <s v=""/>
    <n v="0.58625202912773822"/>
    <s v=""/>
    <s v=""/>
    <s v=""/>
    <s v=""/>
    <s v=""/>
    <s v=""/>
    <x v="3"/>
    <s v=""/>
    <n v="5223"/>
  </r>
  <r>
    <n v="123457331"/>
    <s v="Silva Ali"/>
    <x v="8"/>
    <m/>
    <m/>
    <s v=""/>
    <x v="1"/>
    <s v=""/>
    <n v="-16.159666000000001"/>
    <n v="33.589767000000002"/>
    <s v=""/>
    <s v=""/>
    <n v="-0.28203937772258197"/>
    <s v=""/>
    <s v=""/>
    <n v="0.58625202912773822"/>
    <s v=""/>
    <s v=""/>
    <s v=""/>
    <s v=""/>
    <s v=""/>
    <s v=""/>
    <x v="3"/>
    <s v=""/>
    <n v="5223"/>
  </r>
  <r>
    <n v="123457332"/>
    <s v="Timóteo Emílio Saete Sabonete"/>
    <x v="8"/>
    <m/>
    <m/>
    <s v=""/>
    <x v="1"/>
    <s v=""/>
    <n v="-16.159666000000001"/>
    <n v="33.589767000000002"/>
    <s v=""/>
    <s v=""/>
    <n v="-0.28203937772258197"/>
    <s v=""/>
    <s v=""/>
    <n v="0.58625202912773822"/>
    <s v=""/>
    <s v=""/>
    <s v=""/>
    <s v=""/>
    <s v=""/>
    <s v=""/>
    <x v="3"/>
    <s v=""/>
    <n v="5223"/>
  </r>
  <r>
    <n v="123457333"/>
    <s v="Ussene Saide Ausse"/>
    <x v="8"/>
    <m/>
    <m/>
    <s v=""/>
    <x v="1"/>
    <s v=""/>
    <n v="-16.159666000000001"/>
    <n v="33.589767000000002"/>
    <s v=""/>
    <s v=""/>
    <n v="-0.28203937772258197"/>
    <s v=""/>
    <s v=""/>
    <n v="0.58625202912773822"/>
    <s v=""/>
    <s v=""/>
    <s v=""/>
    <s v=""/>
    <s v=""/>
    <s v=""/>
    <x v="3"/>
    <s v=""/>
    <n v="5223"/>
  </r>
  <r>
    <n v="123457334"/>
    <s v="Anita Albano Chimue"/>
    <x v="0"/>
    <m/>
    <m/>
    <s v="F"/>
    <x v="7"/>
    <s v="Tete-Gaza"/>
    <n v="-16.159666000000001"/>
    <n v="33.589767000000002"/>
    <n v="-22.710901"/>
    <n v="32.590741999999999"/>
    <n v="-0.28203937772258197"/>
    <n v="-0.3963799985444727"/>
    <n v="-0.11434062082189068"/>
    <n v="0.58625202912773822"/>
    <n v="0.56881575356800174"/>
    <n v="-1.7436275559736408E-2"/>
    <n v="3.3322259418402866E-3"/>
    <n v="0.11551508606253745"/>
    <n v="736.17764347655122"/>
    <n v="736.17764347655122"/>
    <x v="6"/>
    <s v="Técnico de Saúde"/>
    <n v="5223"/>
  </r>
  <r>
    <n v="123457335"/>
    <s v="António Augusto Sassiu Viagem"/>
    <x v="0"/>
    <n v="2"/>
    <n v="2"/>
    <s v="M"/>
    <x v="7"/>
    <s v="Tete-Gaza"/>
    <n v="-16.159666000000001"/>
    <n v="33.589767000000002"/>
    <n v="-22.710901"/>
    <n v="32.590741999999999"/>
    <n v="-0.28203937772258197"/>
    <n v="-0.3963799985444727"/>
    <n v="-0.11434062082189068"/>
    <n v="0.58625202912773822"/>
    <n v="0.56881575356800174"/>
    <n v="-1.7436275559736408E-2"/>
    <n v="3.3322259418402866E-3"/>
    <n v="0.11551508606253745"/>
    <n v="736.17764347655122"/>
    <n v="736.17764347655122"/>
    <x v="6"/>
    <s v="Técnico de Saúde"/>
    <n v="5223"/>
  </r>
  <r>
    <n v="123457336"/>
    <s v="António Francisco Timane"/>
    <x v="12"/>
    <n v="1"/>
    <n v="3"/>
    <s v="M"/>
    <x v="7"/>
    <s v="Tete-Maputo-Província"/>
    <n v="-16.159666000000001"/>
    <n v="33.589767000000002"/>
    <n v="-25.882529999999999"/>
    <n v="32.615141000000001"/>
    <n v="-0.28203937772258197"/>
    <n v="-0.45173536724620789"/>
    <n v="-0.16969598952362591"/>
    <n v="0.58625202912773822"/>
    <n v="0.56924159645219596"/>
    <n v="-1.7010432675542267E-2"/>
    <n v="7.2444322650947269E-3"/>
    <n v="0.17043466907545152"/>
    <n v="1086.1801460178526"/>
    <n v="1086.1801460178526"/>
    <x v="6"/>
    <s v="Técnico de Saúde"/>
    <n v="5223"/>
  </r>
  <r>
    <n v="123457337"/>
    <s v="Armindo Alberto Baulene"/>
    <x v="0"/>
    <m/>
    <m/>
    <s v="M"/>
    <x v="7"/>
    <s v="Tete-Gaza"/>
    <n v="-16.159666000000001"/>
    <n v="33.589767000000002"/>
    <n v="-22.710901"/>
    <n v="32.590741999999999"/>
    <n v="-0.28203937772258197"/>
    <n v="-0.3963799985444727"/>
    <n v="-0.11434062082189068"/>
    <n v="0.58625202912773822"/>
    <n v="0.56881575356800174"/>
    <n v="-1.7436275559736408E-2"/>
    <n v="3.3322259418402866E-3"/>
    <n v="0.11551508606253745"/>
    <n v="736.17764347655122"/>
    <n v="736.17764347655122"/>
    <x v="6"/>
    <s v="Técnico de Saúde"/>
    <n v="5223"/>
  </r>
  <r>
    <n v="123457338"/>
    <s v="Cláudio José Manuel"/>
    <x v="0"/>
    <m/>
    <m/>
    <s v="M"/>
    <x v="7"/>
    <s v="Tete-Gaza"/>
    <n v="-16.159666000000001"/>
    <n v="33.589767000000002"/>
    <n v="-22.710901"/>
    <n v="32.590741999999999"/>
    <n v="-0.28203937772258197"/>
    <n v="-0.3963799985444727"/>
    <n v="-0.11434062082189068"/>
    <n v="0.58625202912773822"/>
    <n v="0.56881575356800174"/>
    <n v="-1.7436275559736408E-2"/>
    <n v="3.3322259418402866E-3"/>
    <n v="0.11551508606253745"/>
    <n v="736.17764347655122"/>
    <n v="736.17764347655122"/>
    <x v="6"/>
    <s v="Técnico de Saúde"/>
    <n v="5223"/>
  </r>
  <r>
    <n v="123457339"/>
    <s v="David Taizona Bazo"/>
    <x v="0"/>
    <m/>
    <m/>
    <s v="M"/>
    <x v="7"/>
    <s v="Tete-Gaza"/>
    <n v="-16.159666000000001"/>
    <n v="33.589767000000002"/>
    <n v="-22.710901"/>
    <n v="32.590741999999999"/>
    <n v="-0.28203937772258197"/>
    <n v="-0.3963799985444727"/>
    <n v="-0.11434062082189068"/>
    <n v="0.58625202912773822"/>
    <n v="0.56881575356800174"/>
    <n v="-1.7436275559736408E-2"/>
    <n v="3.3322259418402866E-3"/>
    <n v="0.11551508606253745"/>
    <n v="736.17764347655122"/>
    <n v="736.17764347655122"/>
    <x v="6"/>
    <s v="Técnico de Saúde"/>
    <n v="5223"/>
  </r>
  <r>
    <n v="123457340"/>
    <s v="Dezembro Cerveja Pacanate"/>
    <x v="0"/>
    <m/>
    <m/>
    <s v="M"/>
    <x v="7"/>
    <s v="Tete-Gaza"/>
    <n v="-16.159666000000001"/>
    <n v="33.589767000000002"/>
    <n v="-22.710901"/>
    <n v="32.590741999999999"/>
    <n v="-0.28203937772258197"/>
    <n v="-0.3963799985444727"/>
    <n v="-0.11434062082189068"/>
    <n v="0.58625202912773822"/>
    <n v="0.56881575356800174"/>
    <n v="-1.7436275559736408E-2"/>
    <n v="3.3322259418402866E-3"/>
    <n v="0.11551508606253745"/>
    <n v="736.17764347655122"/>
    <n v="736.17764347655122"/>
    <x v="6"/>
    <s v="Técnico de Saúde"/>
    <n v="5223"/>
  </r>
  <r>
    <n v="123457341"/>
    <s v="Dianete Paulo Tovela"/>
    <x v="0"/>
    <n v="2"/>
    <n v="2"/>
    <s v="F"/>
    <x v="7"/>
    <s v="Tete-Gaza"/>
    <n v="-16.159666000000001"/>
    <n v="33.589767000000002"/>
    <n v="-22.710901"/>
    <n v="32.590741999999999"/>
    <n v="-0.28203937772258197"/>
    <n v="-0.3963799985444727"/>
    <n v="-0.11434062082189068"/>
    <n v="0.58625202912773822"/>
    <n v="0.56881575356800174"/>
    <n v="-1.7436275559736408E-2"/>
    <n v="3.3322259418402866E-3"/>
    <n v="0.11551508606253745"/>
    <n v="736.17764347655122"/>
    <n v="736.17764347655122"/>
    <x v="6"/>
    <s v="Técnico de Saúde"/>
    <n v="5223"/>
  </r>
  <r>
    <n v="123457342"/>
    <s v="Didier Manuel"/>
    <x v="0"/>
    <n v="1"/>
    <n v="3"/>
    <s v="M"/>
    <x v="7"/>
    <s v="Tete-Gaza"/>
    <n v="-16.159666000000001"/>
    <n v="33.589767000000002"/>
    <n v="-22.710901"/>
    <n v="32.590741999999999"/>
    <n v="-0.28203937772258197"/>
    <n v="-0.3963799985444727"/>
    <n v="-0.11434062082189068"/>
    <n v="0.58625202912773822"/>
    <n v="0.56881575356800174"/>
    <n v="-1.7436275559736408E-2"/>
    <n v="3.3322259418402866E-3"/>
    <n v="0.11551508606253745"/>
    <n v="736.17764347655122"/>
    <n v="736.17764347655122"/>
    <x v="6"/>
    <s v="Técnico de Saúde"/>
    <n v="5223"/>
  </r>
  <r>
    <n v="123457343"/>
    <s v="Dinália Nijalda R. Chissano"/>
    <x v="0"/>
    <n v="2"/>
    <n v="2"/>
    <s v="F"/>
    <x v="7"/>
    <s v="Tete-Gaza"/>
    <n v="-16.159666000000001"/>
    <n v="33.589767000000002"/>
    <n v="-22.710901"/>
    <n v="32.590741999999999"/>
    <n v="-0.28203937772258197"/>
    <n v="-0.3963799985444727"/>
    <n v="-0.11434062082189068"/>
    <n v="0.58625202912773822"/>
    <n v="0.56881575356800174"/>
    <n v="-1.7436275559736408E-2"/>
    <n v="3.3322259418402866E-3"/>
    <n v="0.11551508606253745"/>
    <n v="736.17764347655122"/>
    <n v="736.17764347655122"/>
    <x v="6"/>
    <s v="Técnico de Saúde"/>
    <n v="5223"/>
  </r>
  <r>
    <n v="123457344"/>
    <s v="Djambo Matacanula Chimusse"/>
    <x v="0"/>
    <m/>
    <m/>
    <s v="M"/>
    <x v="7"/>
    <s v="Tete-Gaza"/>
    <n v="-16.159666000000001"/>
    <n v="33.589767000000002"/>
    <n v="-22.710901"/>
    <n v="32.590741999999999"/>
    <n v="-0.28203937772258197"/>
    <n v="-0.3963799985444727"/>
    <n v="-0.11434062082189068"/>
    <n v="0.58625202912773822"/>
    <n v="0.56881575356800174"/>
    <n v="-1.7436275559736408E-2"/>
    <n v="3.3322259418402866E-3"/>
    <n v="0.11551508606253745"/>
    <n v="736.17764347655122"/>
    <n v="736.17764347655122"/>
    <x v="6"/>
    <s v="Técnico de Saúde"/>
    <n v="5223"/>
  </r>
  <r>
    <n v="123457345"/>
    <s v="Edgar Francisco Manuel Sinoia "/>
    <x v="0"/>
    <m/>
    <m/>
    <s v="M"/>
    <x v="7"/>
    <s v="Tete-Gaza"/>
    <n v="-16.159666000000001"/>
    <n v="33.589767000000002"/>
    <n v="-22.710901"/>
    <n v="32.590741999999999"/>
    <n v="-0.28203937772258197"/>
    <n v="-0.3963799985444727"/>
    <n v="-0.11434062082189068"/>
    <n v="0.58625202912773822"/>
    <n v="0.56881575356800174"/>
    <n v="-1.7436275559736408E-2"/>
    <n v="3.3322259418402866E-3"/>
    <n v="0.11551508606253745"/>
    <n v="736.17764347655122"/>
    <n v="736.17764347655122"/>
    <x v="6"/>
    <s v="Técnico de Saúde"/>
    <n v="5223"/>
  </r>
  <r>
    <n v="123457346"/>
    <s v="Eugénio João Mussarandoga Penicela"/>
    <x v="0"/>
    <m/>
    <m/>
    <s v="M"/>
    <x v="7"/>
    <s v="Tete-Gaza"/>
    <n v="-16.159666000000001"/>
    <n v="33.589767000000002"/>
    <n v="-22.710901"/>
    <n v="32.590741999999999"/>
    <n v="-0.28203937772258197"/>
    <n v="-0.3963799985444727"/>
    <n v="-0.11434062082189068"/>
    <n v="0.58625202912773822"/>
    <n v="0.56881575356800174"/>
    <n v="-1.7436275559736408E-2"/>
    <n v="3.3322259418402866E-3"/>
    <n v="0.11551508606253745"/>
    <n v="736.17764347655122"/>
    <n v="736.17764347655122"/>
    <x v="6"/>
    <s v="Técnico de Saúde"/>
    <n v="5223"/>
  </r>
  <r>
    <n v="123457347"/>
    <s v="Felizarda Patizo Danisse Gavião"/>
    <x v="2"/>
    <n v="2"/>
    <n v="2"/>
    <s v="F"/>
    <x v="7"/>
    <s v="Tete-Inhambane"/>
    <n v="-16.159666000000001"/>
    <n v="33.589767000000002"/>
    <n v="-23.881540000000001"/>
    <n v="35.392403999999999"/>
    <n v="-0.28203937772258197"/>
    <n v="-0.41681150344672663"/>
    <n v="-0.1347721257241446"/>
    <n v="0.58625202912773822"/>
    <n v="0.61771397999601119"/>
    <n v="3.146195086827297E-2"/>
    <n v="4.7513311206175118E-3"/>
    <n v="0.13796920376661756"/>
    <n v="879.27773560465369"/>
    <n v="879.27773560465369"/>
    <x v="6"/>
    <s v="Técnico de Saúde"/>
    <n v="5223"/>
  </r>
  <r>
    <n v="123457348"/>
    <s v="Florêncio Reginaldo Zunguze"/>
    <x v="12"/>
    <n v="1"/>
    <n v="3"/>
    <s v="M"/>
    <x v="7"/>
    <s v="Tete-Maputo-Província"/>
    <n v="-16.159666000000001"/>
    <n v="33.589767000000002"/>
    <n v="-25.882529999999999"/>
    <n v="32.615141000000001"/>
    <n v="-0.28203937772258197"/>
    <n v="-0.45173536724620789"/>
    <n v="-0.16969598952362591"/>
    <n v="0.58625202912773822"/>
    <n v="0.56924159645219596"/>
    <n v="-1.7010432675542267E-2"/>
    <n v="7.2444322650947269E-3"/>
    <n v="0.17043466907545152"/>
    <n v="1086.1801460178526"/>
    <n v="1086.1801460178526"/>
    <x v="6"/>
    <s v="Técnico de Saúde"/>
    <n v="5223"/>
  </r>
  <r>
    <n v="123457349"/>
    <s v="Geraldo António Saene"/>
    <x v="0"/>
    <m/>
    <m/>
    <s v="M"/>
    <x v="7"/>
    <s v="Tete-Gaza"/>
    <n v="-16.159666000000001"/>
    <n v="33.589767000000002"/>
    <n v="-22.710901"/>
    <n v="32.590741999999999"/>
    <n v="-0.28203937772258197"/>
    <n v="-0.3963799985444727"/>
    <n v="-0.11434062082189068"/>
    <n v="0.58625202912773822"/>
    <n v="0.56881575356800174"/>
    <n v="-1.7436275559736408E-2"/>
    <n v="3.3322259418402866E-3"/>
    <n v="0.11551508606253745"/>
    <n v="736.17764347655122"/>
    <n v="736.17764347655122"/>
    <x v="6"/>
    <s v="Técnico de Saúde"/>
    <n v="5223"/>
  </r>
  <r>
    <n v="123457350"/>
    <s v="Horácio Costa Nguiraze"/>
    <x v="12"/>
    <n v="1"/>
    <n v="3"/>
    <s v="M"/>
    <x v="7"/>
    <s v="Tete-Maputo-Província"/>
    <n v="-16.159666000000001"/>
    <n v="33.589767000000002"/>
    <n v="-25.882529999999999"/>
    <n v="32.615141000000001"/>
    <n v="-0.28203937772258197"/>
    <n v="-0.45173536724620789"/>
    <n v="-0.16969598952362591"/>
    <n v="0.58625202912773822"/>
    <n v="0.56924159645219596"/>
    <n v="-1.7010432675542267E-2"/>
    <n v="7.2444322650947269E-3"/>
    <n v="0.17043466907545152"/>
    <n v="1086.1801460178526"/>
    <n v="1086.1801460178526"/>
    <x v="6"/>
    <s v="Técnico de Saúde"/>
    <n v="5223"/>
  </r>
  <r>
    <n v="123457351"/>
    <s v="Inocência Silvestre João"/>
    <x v="0"/>
    <m/>
    <m/>
    <s v="F"/>
    <x v="7"/>
    <s v="Tete-Gaza"/>
    <n v="-16.159666000000001"/>
    <n v="33.589767000000002"/>
    <n v="-22.710901"/>
    <n v="32.590741999999999"/>
    <n v="-0.28203937772258197"/>
    <n v="-0.3963799985444727"/>
    <n v="-0.11434062082189068"/>
    <n v="0.58625202912773822"/>
    <n v="0.56881575356800174"/>
    <n v="-1.7436275559736408E-2"/>
    <n v="3.3322259418402866E-3"/>
    <n v="0.11551508606253745"/>
    <n v="736.17764347655122"/>
    <n v="736.17764347655122"/>
    <x v="6"/>
    <s v="Técnico de Saúde"/>
    <n v="5223"/>
  </r>
  <r>
    <n v="123457352"/>
    <s v="João Alberto Ubisse"/>
    <x v="0"/>
    <m/>
    <m/>
    <s v="M"/>
    <x v="7"/>
    <s v="Tete-Gaza"/>
    <n v="-16.159666000000001"/>
    <n v="33.589767000000002"/>
    <n v="-22.710901"/>
    <n v="32.590741999999999"/>
    <n v="-0.28203937772258197"/>
    <n v="-0.3963799985444727"/>
    <n v="-0.11434062082189068"/>
    <n v="0.58625202912773822"/>
    <n v="0.56881575356800174"/>
    <n v="-1.7436275559736408E-2"/>
    <n v="3.3322259418402866E-3"/>
    <n v="0.11551508606253745"/>
    <n v="736.17764347655122"/>
    <n v="736.17764347655122"/>
    <x v="6"/>
    <s v="Técnico de Saúde"/>
    <n v="5223"/>
  </r>
  <r>
    <n v="123457353"/>
    <s v="Martinho Tomé Mangalhaio"/>
    <x v="0"/>
    <m/>
    <m/>
    <s v="M"/>
    <x v="7"/>
    <s v="Tete-Gaza"/>
    <n v="-16.159666000000001"/>
    <n v="33.589767000000002"/>
    <n v="-22.710901"/>
    <n v="32.590741999999999"/>
    <n v="-0.28203937772258197"/>
    <n v="-0.3963799985444727"/>
    <n v="-0.11434062082189068"/>
    <n v="0.58625202912773822"/>
    <n v="0.56881575356800174"/>
    <n v="-1.7436275559736408E-2"/>
    <n v="3.3322259418402866E-3"/>
    <n v="0.11551508606253745"/>
    <n v="736.17764347655122"/>
    <n v="736.17764347655122"/>
    <x v="6"/>
    <s v="Técnico de Saúde"/>
    <n v="5223"/>
  </r>
  <r>
    <n v="123457354"/>
    <s v="Maurício Julião Chinhangue"/>
    <x v="12"/>
    <n v="1"/>
    <n v="3"/>
    <s v="M"/>
    <x v="7"/>
    <s v="Tete-Maputo-Província"/>
    <n v="-16.159666000000001"/>
    <n v="33.589767000000002"/>
    <n v="-25.882529999999999"/>
    <n v="32.615141000000001"/>
    <n v="-0.28203937772258197"/>
    <n v="-0.45173536724620789"/>
    <n v="-0.16969598952362591"/>
    <n v="0.58625202912773822"/>
    <n v="0.56924159645219596"/>
    <n v="-1.7010432675542267E-2"/>
    <n v="7.2444322650947269E-3"/>
    <n v="0.17043466907545152"/>
    <n v="1086.1801460178526"/>
    <n v="1086.1801460178526"/>
    <x v="6"/>
    <s v="Técnico de Saúde"/>
    <n v="5223"/>
  </r>
  <r>
    <n v="123457355"/>
    <s v="Modesto Manuel João Magall"/>
    <x v="0"/>
    <m/>
    <m/>
    <s v="M"/>
    <x v="7"/>
    <s v="Tete-Gaza"/>
    <n v="-16.159666000000001"/>
    <n v="33.589767000000002"/>
    <n v="-22.710901"/>
    <n v="32.590741999999999"/>
    <n v="-0.28203937772258197"/>
    <n v="-0.3963799985444727"/>
    <n v="-0.11434062082189068"/>
    <n v="0.58625202912773822"/>
    <n v="0.56881575356800174"/>
    <n v="-1.7436275559736408E-2"/>
    <n v="3.3322259418402866E-3"/>
    <n v="0.11551508606253745"/>
    <n v="736.17764347655122"/>
    <n v="736.17764347655122"/>
    <x v="6"/>
    <s v="Técnico de Saúde"/>
    <n v="5223"/>
  </r>
  <r>
    <n v="123457356"/>
    <s v="Paulo Celestino Contrujar"/>
    <x v="0"/>
    <m/>
    <m/>
    <s v="M"/>
    <x v="7"/>
    <s v="Tete-Gaza"/>
    <n v="-16.159666000000001"/>
    <n v="33.589767000000002"/>
    <n v="-22.710901"/>
    <n v="32.590741999999999"/>
    <n v="-0.28203937772258197"/>
    <n v="-0.3963799985444727"/>
    <n v="-0.11434062082189068"/>
    <n v="0.58625202912773822"/>
    <n v="0.56881575356800174"/>
    <n v="-1.7436275559736408E-2"/>
    <n v="3.3322259418402866E-3"/>
    <n v="0.11551508606253745"/>
    <n v="736.17764347655122"/>
    <n v="736.17764347655122"/>
    <x v="6"/>
    <s v="Técnico de Saúde"/>
    <n v="5223"/>
  </r>
  <r>
    <n v="123457357"/>
    <s v="Pedro António Cebola Alfredo"/>
    <x v="0"/>
    <m/>
    <m/>
    <s v="M"/>
    <x v="7"/>
    <s v="Tete-Gaza"/>
    <n v="-16.159666000000001"/>
    <n v="33.589767000000002"/>
    <n v="-22.710901"/>
    <n v="32.590741999999999"/>
    <n v="-0.28203937772258197"/>
    <n v="-0.3963799985444727"/>
    <n v="-0.11434062082189068"/>
    <n v="0.58625202912773822"/>
    <n v="0.56881575356800174"/>
    <n v="-1.7436275559736408E-2"/>
    <n v="3.3322259418402866E-3"/>
    <n v="0.11551508606253745"/>
    <n v="736.17764347655122"/>
    <n v="736.17764347655122"/>
    <x v="6"/>
    <s v="Técnico de Saúde"/>
    <n v="5223"/>
  </r>
  <r>
    <n v="123457358"/>
    <s v="Sérgio Gomes Machirica"/>
    <x v="12"/>
    <n v="1"/>
    <n v="3"/>
    <s v="M"/>
    <x v="7"/>
    <s v="Tete-Maputo-Província"/>
    <n v="-16.159666000000001"/>
    <n v="33.589767000000002"/>
    <n v="-25.882529999999999"/>
    <n v="32.615141000000001"/>
    <n v="-0.28203937772258197"/>
    <n v="-0.45173536724620789"/>
    <n v="-0.16969598952362591"/>
    <n v="0.58625202912773822"/>
    <n v="0.56924159645219596"/>
    <n v="-1.7010432675542267E-2"/>
    <n v="7.2444322650947269E-3"/>
    <n v="0.17043466907545152"/>
    <n v="1086.1801460178526"/>
    <n v="1086.1801460178526"/>
    <x v="6"/>
    <s v="Técnico de Saúde"/>
    <n v="5223"/>
  </r>
  <r>
    <n v="123457359"/>
    <s v="Ana Mafuta Chirairo"/>
    <x v="4"/>
    <n v="1"/>
    <n v="3"/>
    <s v="F"/>
    <x v="8"/>
    <s v="Sofala-Sofala"/>
    <n v="-19.985157000000001"/>
    <n v="34.686616000000001"/>
    <n v="-19.985157000000001"/>
    <n v="34.686616000000001"/>
    <n v="-0.3488067911779924"/>
    <n v="-0.3488067911779924"/>
    <n v="0"/>
    <n v="0.60539565557494546"/>
    <n v="0.60539565557494546"/>
    <n v="0"/>
    <n v="0"/>
    <n v="0"/>
    <n v="0"/>
    <n v="0"/>
    <x v="1"/>
    <s v="Técnico de Saúde"/>
    <n v="5223"/>
  </r>
  <r>
    <n v="123457360"/>
    <s v="Angelina C. Ribeiro G. Mangoza"/>
    <x v="4"/>
    <n v="1"/>
    <n v="3"/>
    <s v="F"/>
    <x v="8"/>
    <s v="Sofala-Sofala"/>
    <n v="-19.985157000000001"/>
    <n v="34.686616000000001"/>
    <n v="-19.985157000000001"/>
    <n v="34.686616000000001"/>
    <n v="-0.3488067911779924"/>
    <n v="-0.3488067911779924"/>
    <n v="0"/>
    <n v="0.60539565557494546"/>
    <n v="0.60539565557494546"/>
    <n v="0"/>
    <n v="0"/>
    <n v="0"/>
    <n v="0"/>
    <n v="0"/>
    <x v="1"/>
    <s v="Técnico de Saúde"/>
    <n v="5223"/>
  </r>
  <r>
    <n v="123457361"/>
    <s v="Anita Lázaro M. Celimongulha"/>
    <x v="6"/>
    <n v="2"/>
    <n v="2"/>
    <s v="F"/>
    <x v="8"/>
    <s v="Sofala-Manica"/>
    <n v="-19.985157000000001"/>
    <n v="34.686616000000001"/>
    <n v="-19.132508999999999"/>
    <n v="33.364536999999999"/>
    <n v="-0.3488067911779924"/>
    <n v="-0.33392527621744778"/>
    <n v="1.4881514960544647E-2"/>
    <n v="0.60539565557494546"/>
    <n v="0.5823210240534713"/>
    <n v="-2.307463152147415E-2"/>
    <n v="1.7354275471297658E-4"/>
    <n v="2.6347887556424088E-2"/>
    <n v="167.9150873970907"/>
    <n v="167.9150873970907"/>
    <x v="1"/>
    <s v="Técnico de Saúde"/>
    <n v="5223"/>
  </r>
  <r>
    <n v="123457362"/>
    <s v="Berta Oração Muneme"/>
    <x v="4"/>
    <n v="1"/>
    <n v="3"/>
    <s v="F"/>
    <x v="8"/>
    <s v="Sofala-Sofala"/>
    <n v="-19.985157000000001"/>
    <n v="34.686616000000001"/>
    <n v="-19.985157000000001"/>
    <n v="34.686616000000001"/>
    <n v="-0.3488067911779924"/>
    <n v="-0.3488067911779924"/>
    <n v="0"/>
    <n v="0.60539565557494546"/>
    <n v="0.60539565557494546"/>
    <n v="0"/>
    <n v="0"/>
    <n v="0"/>
    <n v="0"/>
    <n v="0"/>
    <x v="1"/>
    <s v="Técnico de Saúde"/>
    <n v="5223"/>
  </r>
  <r>
    <n v="123457363"/>
    <s v="Catarina Felix Viegas António"/>
    <x v="4"/>
    <n v="1"/>
    <n v="3"/>
    <s v="F"/>
    <x v="8"/>
    <s v="Sofala-Sofala"/>
    <n v="-19.985157000000001"/>
    <n v="34.686616000000001"/>
    <n v="-19.985157000000001"/>
    <n v="34.686616000000001"/>
    <n v="-0.3488067911779924"/>
    <n v="-0.3488067911779924"/>
    <n v="0"/>
    <n v="0.60539565557494546"/>
    <n v="0.60539565557494546"/>
    <n v="0"/>
    <n v="0"/>
    <n v="0"/>
    <n v="0"/>
    <n v="0"/>
    <x v="1"/>
    <s v="Técnico de Saúde"/>
    <n v="5223"/>
  </r>
  <r>
    <n v="123457364"/>
    <s v="Eldina António Ernesto"/>
    <x v="2"/>
    <n v="1"/>
    <n v="3"/>
    <s v="F"/>
    <x v="8"/>
    <s v="Sofala-Inhambane"/>
    <n v="-19.985157000000001"/>
    <n v="34.686616000000001"/>
    <n v="-23.881540000000001"/>
    <n v="35.392403999999999"/>
    <n v="-0.3488067911779924"/>
    <n v="-0.41681150344672663"/>
    <n v="-6.8004712268734224E-2"/>
    <n v="0.60539565557494546"/>
    <n v="0.61771397999601119"/>
    <n v="1.231832442106571E-2"/>
    <n v="1.1883129036879385E-3"/>
    <n v="6.8957491197978352E-2"/>
    <n v="439.46609140471605"/>
    <n v="439.46609140471605"/>
    <x v="1"/>
    <s v="Técnico de Saúde"/>
    <n v="5223"/>
  </r>
  <r>
    <n v="123457365"/>
    <s v="Elisabethe Helena Titosse"/>
    <x v="9"/>
    <n v="2"/>
    <n v="2"/>
    <s v="F"/>
    <x v="8"/>
    <s v="Sofala-Zambezia"/>
    <n v="-19.985157000000001"/>
    <n v="34.686616000000001"/>
    <n v="-16.313351000000001"/>
    <n v="36.442993999999999"/>
    <n v="-0.3488067911779924"/>
    <n v="-0.28472168698350947"/>
    <n v="6.408510419448292E-2"/>
    <n v="0.60539565557494546"/>
    <n v="0.63605023458453835"/>
    <n v="3.0654579009592932E-2"/>
    <n v="1.2382474780723662E-3"/>
    <n v="7.0392013793247082E-2"/>
    <n v="448.60830390436365"/>
    <n v="448.60830390436365"/>
    <x v="1"/>
    <s v="Técnico de Saúde"/>
    <n v="5223"/>
  </r>
  <r>
    <n v="123457366"/>
    <s v="Elsa Célia Tomás Madeira"/>
    <x v="11"/>
    <m/>
    <m/>
    <s v="F"/>
    <x v="8"/>
    <s v="Sofala-HCM"/>
    <n v="-19.985157000000001"/>
    <n v="34.686616000000001"/>
    <n v="-25.970217999999999"/>
    <n v="32.588085"/>
    <n v="-0.3488067911779924"/>
    <n v="-0.45326581156069667"/>
    <n v="-0.1044590203827043"/>
    <n v="0.60539565557494546"/>
    <n v="0.5687693801697763"/>
    <n v="-3.6626275405169148E-2"/>
    <n v="3.0087599682119075E-3"/>
    <n v="0.10975941627548713"/>
    <n v="699.49675992367952"/>
    <n v="699.49675992367952"/>
    <x v="1"/>
    <s v="Técnico de Saúde"/>
    <n v="5223"/>
  </r>
  <r>
    <n v="123457367"/>
    <s v="Fátima Sebastião Wache"/>
    <x v="6"/>
    <n v="2"/>
    <n v="2"/>
    <s v="F"/>
    <x v="8"/>
    <s v="Sofala-Manica"/>
    <n v="-19.985157000000001"/>
    <n v="34.686616000000001"/>
    <n v="-19.132508999999999"/>
    <n v="33.364536999999999"/>
    <n v="-0.3488067911779924"/>
    <n v="-0.33392527621744778"/>
    <n v="1.4881514960544647E-2"/>
    <n v="0.60539565557494546"/>
    <n v="0.5823210240534713"/>
    <n v="-2.307463152147415E-2"/>
    <n v="1.7354275471297658E-4"/>
    <n v="2.6347887556424088E-2"/>
    <n v="167.9150873970907"/>
    <n v="167.9150873970907"/>
    <x v="1"/>
    <s v="Técnico de Saúde"/>
    <n v="5223"/>
  </r>
  <r>
    <n v="123457368"/>
    <s v="Graça Jaime Comé"/>
    <x v="11"/>
    <m/>
    <m/>
    <s v="F"/>
    <x v="8"/>
    <s v="Sofala-HCM"/>
    <n v="-19.985157000000001"/>
    <n v="34.686616000000001"/>
    <n v="-25.970217999999999"/>
    <n v="32.588085"/>
    <n v="-0.3488067911779924"/>
    <n v="-0.45326581156069667"/>
    <n v="-0.1044590203827043"/>
    <n v="0.60539565557494546"/>
    <n v="0.5687693801697763"/>
    <n v="-3.6626275405169148E-2"/>
    <n v="3.0087599682119075E-3"/>
    <n v="0.10975941627548713"/>
    <n v="699.49675992367952"/>
    <n v="699.49675992367952"/>
    <x v="1"/>
    <s v="Técnico de Saúde"/>
    <n v="5223"/>
  </r>
  <r>
    <n v="123457369"/>
    <s v="Hérica Madina Teixeira Luís"/>
    <x v="11"/>
    <m/>
    <m/>
    <s v="F"/>
    <x v="8"/>
    <s v="Sofala-HCM"/>
    <n v="-19.985157000000001"/>
    <n v="34.686616000000001"/>
    <n v="-25.970217999999999"/>
    <n v="32.588085"/>
    <n v="-0.3488067911779924"/>
    <n v="-0.45326581156069667"/>
    <n v="-0.1044590203827043"/>
    <n v="0.60539565557494546"/>
    <n v="0.5687693801697763"/>
    <n v="-3.6626275405169148E-2"/>
    <n v="3.0087599682119075E-3"/>
    <n v="0.10975941627548713"/>
    <n v="699.49675992367952"/>
    <n v="699.49675992367952"/>
    <x v="1"/>
    <s v="Técnico de Saúde"/>
    <n v="5223"/>
  </r>
  <r>
    <n v="123457370"/>
    <s v="Isabel Belmiro Afonso Sumail"/>
    <x v="6"/>
    <n v="2"/>
    <n v="2"/>
    <s v="F"/>
    <x v="8"/>
    <s v="Sofala-Manica"/>
    <n v="-19.985157000000001"/>
    <n v="34.686616000000001"/>
    <n v="-19.132508999999999"/>
    <n v="33.364536999999999"/>
    <n v="-0.3488067911779924"/>
    <n v="-0.33392527621744778"/>
    <n v="1.4881514960544647E-2"/>
    <n v="0.60539565557494546"/>
    <n v="0.5823210240534713"/>
    <n v="-2.307463152147415E-2"/>
    <n v="1.7354275471297658E-4"/>
    <n v="2.6347887556424088E-2"/>
    <n v="167.9150873970907"/>
    <n v="167.9150873970907"/>
    <x v="1"/>
    <s v="Técnico de Saúde"/>
    <n v="5223"/>
  </r>
  <r>
    <n v="123457371"/>
    <s v="Isaura Joaquim Zacosse"/>
    <x v="3"/>
    <m/>
    <m/>
    <s v="F"/>
    <x v="8"/>
    <s v="Sofala-Nampula"/>
    <n v="-19.985157000000001"/>
    <n v="34.686616000000001"/>
    <n v="-15.118447"/>
    <n v="39.266970000000001"/>
    <n v="-0.3488067911779924"/>
    <n v="-0.26386667793825913"/>
    <n v="8.4940113239733245E-2"/>
    <n v="0.60539565557494546"/>
    <n v="0.68533791378183773"/>
    <n v="7.9942258206892353E-2"/>
    <n v="3.2513616657379625E-3"/>
    <n v="0.1141033141187099"/>
    <n v="727.18042087853814"/>
    <n v="727.18042087853814"/>
    <x v="1"/>
    <s v="Técnico de Saúde"/>
    <n v="5223"/>
  </r>
  <r>
    <n v="123457372"/>
    <s v="Joana Amélia Mateu"/>
    <x v="3"/>
    <m/>
    <m/>
    <s v="F"/>
    <x v="8"/>
    <s v="Sofala-Nampula"/>
    <n v="-19.985157000000001"/>
    <n v="34.686616000000001"/>
    <n v="-15.118447"/>
    <n v="39.266970000000001"/>
    <n v="-0.3488067911779924"/>
    <n v="-0.26386667793825913"/>
    <n v="8.4940113239733245E-2"/>
    <n v="0.60539565557494546"/>
    <n v="0.68533791378183773"/>
    <n v="7.9942258206892353E-2"/>
    <n v="3.2513616657379625E-3"/>
    <n v="0.1141033141187099"/>
    <n v="727.18042087853814"/>
    <n v="727.18042087853814"/>
    <x v="1"/>
    <s v="Técnico de Saúde"/>
    <n v="5223"/>
  </r>
  <r>
    <n v="123457373"/>
    <s v="Joaquina Luís Ricovo"/>
    <x v="3"/>
    <m/>
    <m/>
    <s v="F"/>
    <x v="8"/>
    <s v="Sofala-Nampula"/>
    <n v="-19.985157000000001"/>
    <n v="34.686616000000001"/>
    <n v="-15.118447"/>
    <n v="39.266970000000001"/>
    <n v="-0.3488067911779924"/>
    <n v="-0.26386667793825913"/>
    <n v="8.4940113239733245E-2"/>
    <n v="0.60539565557494546"/>
    <n v="0.68533791378183773"/>
    <n v="7.9942258206892353E-2"/>
    <n v="3.2513616657379625E-3"/>
    <n v="0.1141033141187099"/>
    <n v="727.18042087853814"/>
    <n v="727.18042087853814"/>
    <x v="1"/>
    <s v="Técnico de Saúde"/>
    <n v="5223"/>
  </r>
  <r>
    <n v="123457374"/>
    <s v="Júlia Martinho"/>
    <x v="2"/>
    <n v="1"/>
    <n v="3"/>
    <s v="F"/>
    <x v="8"/>
    <s v="Sofala-Inhambane"/>
    <n v="-19.985157000000001"/>
    <n v="34.686616000000001"/>
    <n v="-23.881540000000001"/>
    <n v="35.392403999999999"/>
    <n v="-0.3488067911779924"/>
    <n v="-0.41681150344672663"/>
    <n v="-6.8004712268734224E-2"/>
    <n v="0.60539565557494546"/>
    <n v="0.61771397999601119"/>
    <n v="1.231832442106571E-2"/>
    <n v="1.1883129036879385E-3"/>
    <n v="6.8957491197978352E-2"/>
    <n v="439.46609140471605"/>
    <n v="439.46609140471605"/>
    <x v="1"/>
    <s v="Técnico de Saúde"/>
    <n v="5223"/>
  </r>
  <r>
    <n v="123457375"/>
    <s v="Lauret Emeliana Uliamo"/>
    <x v="3"/>
    <m/>
    <m/>
    <s v="F"/>
    <x v="8"/>
    <s v="Sofala-Nampula"/>
    <n v="-19.985157000000001"/>
    <n v="34.686616000000001"/>
    <n v="-15.118447"/>
    <n v="39.266970000000001"/>
    <n v="-0.3488067911779924"/>
    <n v="-0.26386667793825913"/>
    <n v="8.4940113239733245E-2"/>
    <n v="0.60539565557494546"/>
    <n v="0.68533791378183773"/>
    <n v="7.9942258206892353E-2"/>
    <n v="3.2513616657379625E-3"/>
    <n v="0.1141033141187099"/>
    <n v="727.18042087853814"/>
    <n v="727.18042087853814"/>
    <x v="1"/>
    <s v="Técnico de Saúde"/>
    <n v="5223"/>
  </r>
  <r>
    <n v="123457376"/>
    <s v="Laurinda Maria Mugimba"/>
    <x v="3"/>
    <m/>
    <m/>
    <s v="F"/>
    <x v="8"/>
    <s v="Sofala-Nampula"/>
    <n v="-19.985157000000001"/>
    <n v="34.686616000000001"/>
    <n v="-15.118447"/>
    <n v="39.266970000000001"/>
    <n v="-0.3488067911779924"/>
    <n v="-0.26386667793825913"/>
    <n v="8.4940113239733245E-2"/>
    <n v="0.60539565557494546"/>
    <n v="0.68533791378183773"/>
    <n v="7.9942258206892353E-2"/>
    <n v="3.2513616657379625E-3"/>
    <n v="0.1141033141187099"/>
    <n v="727.18042087853814"/>
    <n v="727.18042087853814"/>
    <x v="1"/>
    <s v="Técnico de Saúde"/>
    <n v="5223"/>
  </r>
  <r>
    <n v="123457377"/>
    <s v="Laurinda Singano"/>
    <x v="6"/>
    <n v="2"/>
    <n v="2"/>
    <s v="F"/>
    <x v="8"/>
    <s v="Sofala-Manica"/>
    <n v="-19.985157000000001"/>
    <n v="34.686616000000001"/>
    <n v="-19.132508999999999"/>
    <n v="33.364536999999999"/>
    <n v="-0.3488067911779924"/>
    <n v="-0.33392527621744778"/>
    <n v="1.4881514960544647E-2"/>
    <n v="0.60539565557494546"/>
    <n v="0.5823210240534713"/>
    <n v="-2.307463152147415E-2"/>
    <n v="1.7354275471297658E-4"/>
    <n v="2.6347887556424088E-2"/>
    <n v="167.9150873970907"/>
    <n v="167.9150873970907"/>
    <x v="1"/>
    <s v="Técnico de Saúde"/>
    <n v="5223"/>
  </r>
  <r>
    <n v="123457378"/>
    <s v="Lina Ivete Duvane"/>
    <x v="0"/>
    <n v="2"/>
    <n v="2"/>
    <s v="F"/>
    <x v="8"/>
    <s v="Sofala-Gaza"/>
    <n v="-19.985157000000001"/>
    <n v="34.686616000000001"/>
    <n v="-22.710901"/>
    <n v="32.590741999999999"/>
    <n v="-0.3488067911779924"/>
    <n v="-0.3963799985444727"/>
    <n v="-4.7573207366480297E-2"/>
    <n v="0.60539565557494546"/>
    <n v="0.56881575356800174"/>
    <n v="-3.6579902006943665E-2"/>
    <n v="8.5566585895764311E-4"/>
    <n v="5.8511879993107294E-2"/>
    <n v="372.89621119607278"/>
    <n v="372.89621119607278"/>
    <x v="1"/>
    <s v="Técnico de Saúde"/>
    <n v="5223"/>
  </r>
  <r>
    <n v="123457379"/>
    <s v="Lurdes Teresa Padeira"/>
    <x v="6"/>
    <n v="2"/>
    <n v="2"/>
    <s v="F"/>
    <x v="8"/>
    <s v="Sofala-Manica"/>
    <n v="-19.985157000000001"/>
    <n v="34.686616000000001"/>
    <n v="-19.132508999999999"/>
    <n v="33.364536999999999"/>
    <n v="-0.3488067911779924"/>
    <n v="-0.33392527621744778"/>
    <n v="1.4881514960544647E-2"/>
    <n v="0.60539565557494546"/>
    <n v="0.5823210240534713"/>
    <n v="-2.307463152147415E-2"/>
    <n v="1.7354275471297658E-4"/>
    <n v="2.6347887556424088E-2"/>
    <n v="167.9150873970907"/>
    <n v="167.9150873970907"/>
    <x v="1"/>
    <s v="Técnico de Saúde"/>
    <n v="5223"/>
  </r>
  <r>
    <n v="123457380"/>
    <s v="Margarida Semente Nogueira"/>
    <x v="3"/>
    <m/>
    <m/>
    <s v="F"/>
    <x v="8"/>
    <s v="Sofala-Nampula"/>
    <n v="-19.985157000000001"/>
    <n v="34.686616000000001"/>
    <n v="-15.118447"/>
    <n v="39.266970000000001"/>
    <n v="-0.3488067911779924"/>
    <n v="-0.26386667793825913"/>
    <n v="8.4940113239733245E-2"/>
    <n v="0.60539565557494546"/>
    <n v="0.68533791378183773"/>
    <n v="7.9942258206892353E-2"/>
    <n v="3.2513616657379625E-3"/>
    <n v="0.1141033141187099"/>
    <n v="727.18042087853814"/>
    <n v="727.18042087853814"/>
    <x v="1"/>
    <s v="Técnico de Saúde"/>
    <n v="5223"/>
  </r>
  <r>
    <n v="123457381"/>
    <s v="Maria da Conceição Romão Bento"/>
    <x v="11"/>
    <m/>
    <m/>
    <s v="F"/>
    <x v="8"/>
    <s v="Sofala-HCM"/>
    <n v="-19.985157000000001"/>
    <n v="34.686616000000001"/>
    <n v="-25.970217999999999"/>
    <n v="32.588085"/>
    <n v="-0.3488067911779924"/>
    <n v="-0.45326581156069667"/>
    <n v="-0.1044590203827043"/>
    <n v="0.60539565557494546"/>
    <n v="0.5687693801697763"/>
    <n v="-3.6626275405169148E-2"/>
    <n v="3.0087599682119075E-3"/>
    <n v="0.10975941627548713"/>
    <n v="699.49675992367952"/>
    <n v="699.49675992367952"/>
    <x v="1"/>
    <s v="Técnico de Saúde"/>
    <n v="5223"/>
  </r>
  <r>
    <n v="123457382"/>
    <s v="Maria Fernando Goveia"/>
    <x v="11"/>
    <m/>
    <m/>
    <s v="F"/>
    <x v="8"/>
    <s v="Sofala-HCM"/>
    <n v="-19.985157000000001"/>
    <n v="34.686616000000001"/>
    <n v="-25.970217999999999"/>
    <n v="32.588085"/>
    <n v="-0.3488067911779924"/>
    <n v="-0.45326581156069667"/>
    <n v="-0.1044590203827043"/>
    <n v="0.60539565557494546"/>
    <n v="0.5687693801697763"/>
    <n v="-3.6626275405169148E-2"/>
    <n v="3.0087599682119075E-3"/>
    <n v="0.10975941627548713"/>
    <n v="699.49675992367952"/>
    <n v="699.49675992367952"/>
    <x v="1"/>
    <s v="Técnico de Saúde"/>
    <n v="5223"/>
  </r>
  <r>
    <n v="123457383"/>
    <s v="Maria Janet Lisboa Muchanga"/>
    <x v="6"/>
    <n v="2"/>
    <n v="2"/>
    <s v="F"/>
    <x v="8"/>
    <s v="Sofala-Manica"/>
    <n v="-19.985157000000001"/>
    <n v="34.686616000000001"/>
    <n v="-19.132508999999999"/>
    <n v="33.364536999999999"/>
    <n v="-0.3488067911779924"/>
    <n v="-0.33392527621744778"/>
    <n v="1.4881514960544647E-2"/>
    <n v="0.60539565557494546"/>
    <n v="0.5823210240534713"/>
    <n v="-2.307463152147415E-2"/>
    <n v="1.7354275471297658E-4"/>
    <n v="2.6347887556424088E-2"/>
    <n v="167.9150873970907"/>
    <n v="167.9150873970907"/>
    <x v="1"/>
    <s v="Técnico de Saúde"/>
    <n v="5223"/>
  </r>
  <r>
    <n v="123457384"/>
    <s v="Rainha Fernando Chibae"/>
    <x v="11"/>
    <m/>
    <m/>
    <s v="F"/>
    <x v="8"/>
    <s v="Sofala-HCM"/>
    <n v="-19.985157000000001"/>
    <n v="34.686616000000001"/>
    <n v="-25.970217999999999"/>
    <n v="32.588085"/>
    <n v="-0.3488067911779924"/>
    <n v="-0.45326581156069667"/>
    <n v="-0.1044590203827043"/>
    <n v="0.60539565557494546"/>
    <n v="0.5687693801697763"/>
    <n v="-3.6626275405169148E-2"/>
    <n v="3.0087599682119075E-3"/>
    <n v="0.10975941627548713"/>
    <n v="699.49675992367952"/>
    <n v="699.49675992367952"/>
    <x v="1"/>
    <s v="Técnico de Saúde"/>
    <n v="5223"/>
  </r>
  <r>
    <n v="123457385"/>
    <s v="Raquel Muvassane C. Chivale"/>
    <x v="11"/>
    <m/>
    <m/>
    <s v="F"/>
    <x v="8"/>
    <s v="Sofala-HCM"/>
    <n v="-19.985157000000001"/>
    <n v="34.686616000000001"/>
    <n v="-25.970217999999999"/>
    <n v="32.588085"/>
    <n v="-0.3488067911779924"/>
    <n v="-0.45326581156069667"/>
    <n v="-0.1044590203827043"/>
    <n v="0.60539565557494546"/>
    <n v="0.5687693801697763"/>
    <n v="-3.6626275405169148E-2"/>
    <n v="3.0087599682119075E-3"/>
    <n v="0.10975941627548713"/>
    <n v="699.49675992367952"/>
    <n v="699.49675992367952"/>
    <x v="1"/>
    <s v="Técnico de Saúde"/>
    <n v="5223"/>
  </r>
  <r>
    <n v="123457386"/>
    <s v="Rosa José Muchanga"/>
    <x v="7"/>
    <n v="3"/>
    <n v="1"/>
    <s v="F"/>
    <x v="8"/>
    <s v="Sofala-Tete"/>
    <n v="-19.985157000000001"/>
    <n v="34.686616000000001"/>
    <n v="-16.159666000000001"/>
    <n v="33.589767000000002"/>
    <n v="-0.3488067911779924"/>
    <n v="-0.28203937772258197"/>
    <n v="6.6767413455410388E-2"/>
    <n v="0.60539565557494546"/>
    <n v="0.58625202912773822"/>
    <n v="-1.9143626447207261E-2"/>
    <n v="1.1967558613282237E-3"/>
    <n v="6.9202126397251498E-2"/>
    <n v="441.0251515296838"/>
    <n v="441.0251515296838"/>
    <x v="1"/>
    <s v="Técnico de Saúde"/>
    <n v="5223"/>
  </r>
  <r>
    <n v="123457387"/>
    <s v="Rosa Mpindi Singano"/>
    <x v="11"/>
    <m/>
    <m/>
    <s v="F"/>
    <x v="8"/>
    <s v="Sofala-HCM"/>
    <n v="-19.985157000000001"/>
    <n v="34.686616000000001"/>
    <n v="-25.970217999999999"/>
    <n v="32.588085"/>
    <n v="-0.3488067911779924"/>
    <n v="-0.45326581156069667"/>
    <n v="-0.1044590203827043"/>
    <n v="0.60539565557494546"/>
    <n v="0.5687693801697763"/>
    <n v="-3.6626275405169148E-2"/>
    <n v="3.0087599682119075E-3"/>
    <n v="0.10975941627548713"/>
    <n v="699.49675992367952"/>
    <n v="699.49675992367952"/>
    <x v="1"/>
    <s v="Técnico de Saúde"/>
    <n v="5223"/>
  </r>
  <r>
    <n v="123457388"/>
    <s v="Sarifa Fátima B.A. Álvaro"/>
    <x v="12"/>
    <n v="2"/>
    <n v="2"/>
    <s v="F"/>
    <x v="8"/>
    <s v="Sofala-Maputo-Província"/>
    <n v="-19.985157000000001"/>
    <n v="34.686616000000001"/>
    <n v="-25.882529999999999"/>
    <n v="32.615141000000001"/>
    <n v="-0.3488067911779924"/>
    <n v="-0.45173536724620789"/>
    <n v="-0.10292857606821552"/>
    <n v="0.60539565557494546"/>
    <n v="0.56924159645219596"/>
    <n v="-3.6154059122749528E-2"/>
    <n v="2.9225011235519019E-3"/>
    <n v="0.10817305715770514"/>
    <n v="689.38689326605493"/>
    <n v="689.38689326605493"/>
    <x v="1"/>
    <s v="Técnico de Saúde"/>
    <n v="5223"/>
  </r>
  <r>
    <n v="123457389"/>
    <s v="Sónia Fernando Diquissone"/>
    <x v="4"/>
    <n v="1"/>
    <n v="3"/>
    <s v="F"/>
    <x v="8"/>
    <s v="Sofala-Sofala"/>
    <n v="-19.985157000000001"/>
    <n v="34.686616000000001"/>
    <n v="-19.985157000000001"/>
    <n v="34.686616000000001"/>
    <n v="-0.3488067911779924"/>
    <n v="-0.3488067911779924"/>
    <n v="0"/>
    <n v="0.60539565557494546"/>
    <n v="0.60539565557494546"/>
    <n v="0"/>
    <n v="0"/>
    <n v="0"/>
    <n v="0"/>
    <n v="0"/>
    <x v="1"/>
    <s v="Técnico de Saúde"/>
    <n v="5223"/>
  </r>
  <r>
    <n v="123457390"/>
    <s v="Ana Alberto Manuel Chipanga"/>
    <x v="4"/>
    <n v="1"/>
    <n v="3"/>
    <s v="F"/>
    <x v="8"/>
    <s v="Sofala-Sofala"/>
    <n v="-19.985157000000001"/>
    <n v="34.686616000000001"/>
    <n v="-19.985157000000001"/>
    <n v="34.686616000000001"/>
    <n v="-0.3488067911779924"/>
    <n v="-0.3488067911779924"/>
    <n v="0"/>
    <n v="0.60539565557494546"/>
    <n v="0.60539565557494546"/>
    <n v="0"/>
    <n v="0"/>
    <n v="0"/>
    <n v="0"/>
    <n v="0"/>
    <x v="8"/>
    <s v="Técnico de Saúde"/>
    <n v="5223"/>
  </r>
  <r>
    <n v="123457391"/>
    <s v="António Alfândega António"/>
    <x v="6"/>
    <n v="2"/>
    <n v="2"/>
    <s v="M"/>
    <x v="8"/>
    <s v="Sofala-Manica"/>
    <n v="-19.985157000000001"/>
    <n v="34.686616000000001"/>
    <n v="-19.132508999999999"/>
    <n v="33.364536999999999"/>
    <n v="-0.3488067911779924"/>
    <n v="-0.33392527621744778"/>
    <n v="1.4881514960544647E-2"/>
    <n v="0.60539565557494546"/>
    <n v="0.5823210240534713"/>
    <n v="-2.307463152147415E-2"/>
    <n v="1.7354275471297658E-4"/>
    <n v="2.6347887556424088E-2"/>
    <n v="167.9150873970907"/>
    <n v="167.9150873970907"/>
    <x v="8"/>
    <s v="Técnico de Saúde"/>
    <n v="5223"/>
  </r>
  <r>
    <n v="123457392"/>
    <s v="Augusto José Mupacho"/>
    <x v="6"/>
    <n v="2"/>
    <n v="2"/>
    <s v="M"/>
    <x v="8"/>
    <s v="Sofala-Manica"/>
    <n v="-19.985157000000001"/>
    <n v="34.686616000000001"/>
    <n v="-19.132508999999999"/>
    <n v="33.364536999999999"/>
    <n v="-0.3488067911779924"/>
    <n v="-0.33392527621744778"/>
    <n v="1.4881514960544647E-2"/>
    <n v="0.60539565557494546"/>
    <n v="0.5823210240534713"/>
    <n v="-2.307463152147415E-2"/>
    <n v="1.7354275471297658E-4"/>
    <n v="2.6347887556424088E-2"/>
    <n v="167.9150873970907"/>
    <n v="167.9150873970907"/>
    <x v="8"/>
    <s v="Técnico de Saúde"/>
    <n v="5223"/>
  </r>
  <r>
    <n v="123457393"/>
    <s v="Augusto Nhama José"/>
    <x v="3"/>
    <n v="2"/>
    <n v="2"/>
    <s v="M"/>
    <x v="8"/>
    <s v="Sofala-Nampula"/>
    <n v="-19.985157000000001"/>
    <n v="34.686616000000001"/>
    <n v="-15.118447"/>
    <n v="39.266970000000001"/>
    <n v="-0.3488067911779924"/>
    <n v="-0.26386667793825913"/>
    <n v="8.4940113239733245E-2"/>
    <n v="0.60539565557494546"/>
    <n v="0.68533791378183773"/>
    <n v="7.9942258206892353E-2"/>
    <n v="3.2513616657379625E-3"/>
    <n v="0.1141033141187099"/>
    <n v="727.18042087853814"/>
    <n v="727.18042087853814"/>
    <x v="8"/>
    <s v="Técnico de Saúde"/>
    <n v="5223"/>
  </r>
  <r>
    <n v="123457394"/>
    <s v="Baptista Duarte Nhama"/>
    <x v="4"/>
    <n v="1"/>
    <n v="3"/>
    <s v="M"/>
    <x v="8"/>
    <s v="Sofala-Sofala"/>
    <n v="-19.985157000000001"/>
    <n v="34.686616000000001"/>
    <n v="-19.985157000000001"/>
    <n v="34.686616000000001"/>
    <n v="-0.3488067911779924"/>
    <n v="-0.3488067911779924"/>
    <n v="0"/>
    <n v="0.60539565557494546"/>
    <n v="0.60539565557494546"/>
    <n v="0"/>
    <n v="0"/>
    <n v="0"/>
    <n v="0"/>
    <n v="0"/>
    <x v="8"/>
    <s v="Técnico de Saúde"/>
    <n v="5223"/>
  </r>
  <r>
    <n v="123457395"/>
    <s v="Baptista Tomás Alficha"/>
    <x v="1"/>
    <n v="3"/>
    <n v="1"/>
    <s v="M"/>
    <x v="8"/>
    <s v="Sofala-Maputo-Cidade"/>
    <n v="-19.985157000000001"/>
    <n v="34.686616000000001"/>
    <n v="-25.962961"/>
    <n v="32.582931000000002"/>
    <n v="-0.3488067911779924"/>
    <n v="-0.45313915301687946"/>
    <n v="-0.10433236183888708"/>
    <n v="0.60539565557494546"/>
    <n v="0.56867942590012854"/>
    <n v="-3.6716229674816886E-2"/>
    <n v="3.0035714419199473E-3"/>
    <n v="0.10966464180473254"/>
    <n v="698.89276222156047"/>
    <n v="698.89276222156047"/>
    <x v="8"/>
    <s v="Técnico de Saúde"/>
    <n v="5223"/>
  </r>
  <r>
    <n v="123457396"/>
    <s v="Bartolomeu António Ricardo"/>
    <x v="4"/>
    <n v="1"/>
    <n v="3"/>
    <s v="M"/>
    <x v="8"/>
    <s v="Sofala-Sofala"/>
    <n v="-19.985157000000001"/>
    <n v="34.686616000000001"/>
    <n v="-19.985157000000001"/>
    <n v="34.686616000000001"/>
    <n v="-0.3488067911779924"/>
    <n v="-0.3488067911779924"/>
    <n v="0"/>
    <n v="0.60539565557494546"/>
    <n v="0.60539565557494546"/>
    <n v="0"/>
    <n v="0"/>
    <n v="0"/>
    <n v="0"/>
    <n v="0"/>
    <x v="8"/>
    <s v="Técnico de Saúde"/>
    <n v="5223"/>
  </r>
  <r>
    <n v="123457397"/>
    <s v="Benedito António Domingos da Paz"/>
    <x v="3"/>
    <n v="2"/>
    <n v="2"/>
    <s v="M"/>
    <x v="8"/>
    <s v="Sofala-Nampula"/>
    <n v="-19.985157000000001"/>
    <n v="34.686616000000001"/>
    <n v="-15.118447"/>
    <n v="39.266970000000001"/>
    <n v="-0.3488067911779924"/>
    <n v="-0.26386667793825913"/>
    <n v="8.4940113239733245E-2"/>
    <n v="0.60539565557494546"/>
    <n v="0.68533791378183773"/>
    <n v="7.9942258206892353E-2"/>
    <n v="3.2513616657379625E-3"/>
    <n v="0.1141033141187099"/>
    <n v="727.18042087853814"/>
    <n v="727.18042087853814"/>
    <x v="8"/>
    <s v="Técnico de Saúde"/>
    <n v="5223"/>
  </r>
  <r>
    <n v="123457398"/>
    <s v="Benedito Ernesto Liua"/>
    <x v="4"/>
    <n v="1"/>
    <n v="3"/>
    <s v="M"/>
    <x v="8"/>
    <s v="Sofala-Sofala"/>
    <n v="-19.985157000000001"/>
    <n v="34.686616000000001"/>
    <n v="-19.985157000000001"/>
    <n v="34.686616000000001"/>
    <n v="-0.3488067911779924"/>
    <n v="-0.3488067911779924"/>
    <n v="0"/>
    <n v="0.60539565557494546"/>
    <n v="0.60539565557494546"/>
    <n v="0"/>
    <n v="0"/>
    <n v="0"/>
    <n v="0"/>
    <n v="0"/>
    <x v="8"/>
    <s v="Técnico de Saúde"/>
    <n v="5223"/>
  </r>
  <r>
    <n v="123457399"/>
    <s v="Bongesse Alferes Bongesse"/>
    <x v="2"/>
    <m/>
    <m/>
    <s v="M"/>
    <x v="8"/>
    <s v="Sofala-Inhambane"/>
    <n v="-19.985157000000001"/>
    <n v="34.686616000000001"/>
    <n v="-23.881540000000001"/>
    <n v="35.392403999999999"/>
    <n v="-0.3488067911779924"/>
    <n v="-0.41681150344672663"/>
    <n v="-6.8004712268734224E-2"/>
    <n v="0.60539565557494546"/>
    <n v="0.61771397999601119"/>
    <n v="1.231832442106571E-2"/>
    <n v="1.1883129036879385E-3"/>
    <n v="6.8957491197978352E-2"/>
    <n v="439.46609140471605"/>
    <n v="439.46609140471605"/>
    <x v="8"/>
    <s v="Técnico de Saúde"/>
    <n v="5223"/>
  </r>
  <r>
    <n v="123457400"/>
    <s v="Calisto Filipe Castigo"/>
    <x v="6"/>
    <n v="2"/>
    <n v="2"/>
    <s v="M"/>
    <x v="8"/>
    <s v="Sofala-Manica"/>
    <n v="-19.985157000000001"/>
    <n v="34.686616000000001"/>
    <n v="-19.132508999999999"/>
    <n v="33.364536999999999"/>
    <n v="-0.3488067911779924"/>
    <n v="-0.33392527621744778"/>
    <n v="1.4881514960544647E-2"/>
    <n v="0.60539565557494546"/>
    <n v="0.5823210240534713"/>
    <n v="-2.307463152147415E-2"/>
    <n v="1.7354275471297658E-4"/>
    <n v="2.6347887556424088E-2"/>
    <n v="167.9150873970907"/>
    <n v="167.9150873970907"/>
    <x v="8"/>
    <s v="Técnico de Saúde"/>
    <n v="5223"/>
  </r>
  <r>
    <n v="123457401"/>
    <s v="Castigo Marcela Tomás"/>
    <x v="4"/>
    <n v="1"/>
    <n v="3"/>
    <s v="M"/>
    <x v="8"/>
    <s v="Sofala-Sofala"/>
    <n v="-19.985157000000001"/>
    <n v="34.686616000000001"/>
    <n v="-19.985157000000001"/>
    <n v="34.686616000000001"/>
    <n v="-0.3488067911779924"/>
    <n v="-0.3488067911779924"/>
    <n v="0"/>
    <n v="0.60539565557494546"/>
    <n v="0.60539565557494546"/>
    <n v="0"/>
    <n v="0"/>
    <n v="0"/>
    <n v="0"/>
    <n v="0"/>
    <x v="8"/>
    <s v="Técnico de Saúde"/>
    <n v="5223"/>
  </r>
  <r>
    <n v="123457402"/>
    <s v="Cremilda da Conceição Chambe"/>
    <x v="2"/>
    <m/>
    <m/>
    <s v="F"/>
    <x v="8"/>
    <s v="Sofala-Inhambane"/>
    <n v="-19.985157000000001"/>
    <n v="34.686616000000001"/>
    <n v="-23.881540000000001"/>
    <n v="35.392403999999999"/>
    <n v="-0.3488067911779924"/>
    <n v="-0.41681150344672663"/>
    <n v="-6.8004712268734224E-2"/>
    <n v="0.60539565557494546"/>
    <n v="0.61771397999601119"/>
    <n v="1.231832442106571E-2"/>
    <n v="1.1883129036879385E-3"/>
    <n v="6.8957491197978352E-2"/>
    <n v="439.46609140471605"/>
    <n v="439.46609140471605"/>
    <x v="8"/>
    <s v="Técnico de Saúde"/>
    <n v="5223"/>
  </r>
  <r>
    <n v="123457403"/>
    <s v="Cristina Urombo Chacuromba"/>
    <x v="6"/>
    <n v="2"/>
    <n v="2"/>
    <s v="F"/>
    <x v="8"/>
    <s v="Sofala-Manica"/>
    <n v="-19.985157000000001"/>
    <n v="34.686616000000001"/>
    <n v="-19.132508999999999"/>
    <n v="33.364536999999999"/>
    <n v="-0.3488067911779924"/>
    <n v="-0.33392527621744778"/>
    <n v="1.4881514960544647E-2"/>
    <n v="0.60539565557494546"/>
    <n v="0.5823210240534713"/>
    <n v="-2.307463152147415E-2"/>
    <n v="1.7354275471297658E-4"/>
    <n v="2.6347887556424088E-2"/>
    <n v="167.9150873970907"/>
    <n v="167.9150873970907"/>
    <x v="8"/>
    <s v="Técnico de Saúde"/>
    <n v="5223"/>
  </r>
  <r>
    <n v="123457404"/>
    <s v="Felomena Beldemiro Felomeno"/>
    <x v="3"/>
    <n v="2"/>
    <n v="2"/>
    <s v="F"/>
    <x v="8"/>
    <s v="Sofala-Nampula"/>
    <n v="-19.985157000000001"/>
    <n v="34.686616000000001"/>
    <n v="-15.118447"/>
    <n v="39.266970000000001"/>
    <n v="-0.3488067911779924"/>
    <n v="-0.26386667793825913"/>
    <n v="8.4940113239733245E-2"/>
    <n v="0.60539565557494546"/>
    <n v="0.68533791378183773"/>
    <n v="7.9942258206892353E-2"/>
    <n v="3.2513616657379625E-3"/>
    <n v="0.1141033141187099"/>
    <n v="727.18042087853814"/>
    <n v="727.18042087853814"/>
    <x v="8"/>
    <s v="Técnico de Saúde"/>
    <n v="5223"/>
  </r>
  <r>
    <n v="123457405"/>
    <s v="Inoc Elias Machava"/>
    <x v="6"/>
    <n v="2"/>
    <n v="2"/>
    <s v="M"/>
    <x v="8"/>
    <s v="Sofala-Manica"/>
    <n v="-19.985157000000001"/>
    <n v="34.686616000000001"/>
    <n v="-19.132508999999999"/>
    <n v="33.364536999999999"/>
    <n v="-0.3488067911779924"/>
    <n v="-0.33392527621744778"/>
    <n v="1.4881514960544647E-2"/>
    <n v="0.60539565557494546"/>
    <n v="0.5823210240534713"/>
    <n v="-2.307463152147415E-2"/>
    <n v="1.7354275471297658E-4"/>
    <n v="2.6347887556424088E-2"/>
    <n v="167.9150873970907"/>
    <n v="167.9150873970907"/>
    <x v="8"/>
    <s v="Técnico de Saúde"/>
    <n v="5223"/>
  </r>
  <r>
    <n v="123457406"/>
    <s v="João da Costa Jambo"/>
    <x v="3"/>
    <n v="2"/>
    <n v="2"/>
    <s v="M"/>
    <x v="8"/>
    <s v="Sofala-Nampula"/>
    <n v="-19.985157000000001"/>
    <n v="34.686616000000001"/>
    <n v="-15.118447"/>
    <n v="39.266970000000001"/>
    <n v="-0.3488067911779924"/>
    <n v="-0.26386667793825913"/>
    <n v="8.4940113239733245E-2"/>
    <n v="0.60539565557494546"/>
    <n v="0.68533791378183773"/>
    <n v="7.9942258206892353E-2"/>
    <n v="3.2513616657379625E-3"/>
    <n v="0.1141033141187099"/>
    <n v="727.18042087853814"/>
    <n v="727.18042087853814"/>
    <x v="8"/>
    <s v="Técnico de Saúde"/>
    <n v="5223"/>
  </r>
  <r>
    <n v="123457407"/>
    <s v="João Matore Fernando"/>
    <x v="4"/>
    <n v="1"/>
    <n v="3"/>
    <s v="M"/>
    <x v="8"/>
    <s v="Sofala-Sofala"/>
    <n v="-19.985157000000001"/>
    <n v="34.686616000000001"/>
    <n v="-19.985157000000001"/>
    <n v="34.686616000000001"/>
    <n v="-0.3488067911779924"/>
    <n v="-0.3488067911779924"/>
    <n v="0"/>
    <n v="0.60539565557494546"/>
    <n v="0.60539565557494546"/>
    <n v="0"/>
    <n v="0"/>
    <n v="0"/>
    <n v="0"/>
    <n v="0"/>
    <x v="8"/>
    <s v="Técnico de Saúde"/>
    <n v="5223"/>
  </r>
  <r>
    <n v="123457408"/>
    <s v="Mabalane Alberto Manhice "/>
    <x v="2"/>
    <n v="2"/>
    <n v="2"/>
    <s v="M"/>
    <x v="8"/>
    <s v="Sofala-Inhambane"/>
    <n v="-19.985157000000001"/>
    <n v="34.686616000000001"/>
    <n v="-23.881540000000001"/>
    <n v="35.392403999999999"/>
    <n v="-0.3488067911779924"/>
    <n v="-0.41681150344672663"/>
    <n v="-6.8004712268734224E-2"/>
    <n v="0.60539565557494546"/>
    <n v="0.61771397999601119"/>
    <n v="1.231832442106571E-2"/>
    <n v="1.1883129036879385E-3"/>
    <n v="6.8957491197978352E-2"/>
    <n v="439.46609140471605"/>
    <n v="439.46609140471605"/>
    <x v="8"/>
    <s v="Técnico de Saúde"/>
    <n v="5223"/>
  </r>
  <r>
    <n v="123457409"/>
    <s v="Macheco Manuel Simati"/>
    <x v="3"/>
    <n v="2"/>
    <n v="2"/>
    <s v="M"/>
    <x v="8"/>
    <s v="Sofala-Nampula"/>
    <n v="-19.985157000000001"/>
    <n v="34.686616000000001"/>
    <n v="-15.118447"/>
    <n v="39.266970000000001"/>
    <n v="-0.3488067911779924"/>
    <n v="-0.26386667793825913"/>
    <n v="8.4940113239733245E-2"/>
    <n v="0.60539565557494546"/>
    <n v="0.68533791378183773"/>
    <n v="7.9942258206892353E-2"/>
    <n v="3.2513616657379625E-3"/>
    <n v="0.1141033141187099"/>
    <n v="727.18042087853814"/>
    <n v="727.18042087853814"/>
    <x v="8"/>
    <s v="Técnico de Saúde"/>
    <n v="5223"/>
  </r>
  <r>
    <n v="123457410"/>
    <s v="Manuel João Gabriel"/>
    <x v="4"/>
    <n v="1"/>
    <n v="3"/>
    <s v="M"/>
    <x v="8"/>
    <s v="Sofala-Sofala"/>
    <n v="-19.985157000000001"/>
    <n v="34.686616000000001"/>
    <n v="-19.985157000000001"/>
    <n v="34.686616000000001"/>
    <n v="-0.3488067911779924"/>
    <n v="-0.3488067911779924"/>
    <n v="0"/>
    <n v="0.60539565557494546"/>
    <n v="0.60539565557494546"/>
    <n v="0"/>
    <n v="0"/>
    <n v="0"/>
    <n v="0"/>
    <n v="0"/>
    <x v="8"/>
    <s v="Técnico de Saúde"/>
    <n v="5223"/>
  </r>
  <r>
    <n v="123457411"/>
    <s v="Margarida Melo Victor"/>
    <x v="4"/>
    <n v="1"/>
    <n v="3"/>
    <s v="F"/>
    <x v="8"/>
    <s v="Sofala-Sofala"/>
    <n v="-19.985157000000001"/>
    <n v="34.686616000000001"/>
    <n v="-19.985157000000001"/>
    <n v="34.686616000000001"/>
    <n v="-0.3488067911779924"/>
    <n v="-0.3488067911779924"/>
    <n v="0"/>
    <n v="0.60539565557494546"/>
    <n v="0.60539565557494546"/>
    <n v="0"/>
    <n v="0"/>
    <n v="0"/>
    <n v="0"/>
    <n v="0"/>
    <x v="8"/>
    <s v="Técnico de Saúde"/>
    <n v="5223"/>
  </r>
  <r>
    <n v="123457412"/>
    <s v="Maria José Rodrigues"/>
    <x v="4"/>
    <n v="1"/>
    <n v="3"/>
    <s v="F"/>
    <x v="8"/>
    <s v="Sofala-Sofala"/>
    <n v="-19.985157000000001"/>
    <n v="34.686616000000001"/>
    <n v="-19.985157000000001"/>
    <n v="34.686616000000001"/>
    <n v="-0.3488067911779924"/>
    <n v="-0.3488067911779924"/>
    <n v="0"/>
    <n v="0.60539565557494546"/>
    <n v="0.60539565557494546"/>
    <n v="0"/>
    <n v="0"/>
    <n v="0"/>
    <n v="0"/>
    <n v="0"/>
    <x v="8"/>
    <s v="Técnico de Saúde"/>
    <n v="5223"/>
  </r>
  <r>
    <n v="123457413"/>
    <s v="Mateus Rodrigues Melchior"/>
    <x v="1"/>
    <n v="2"/>
    <n v="2"/>
    <s v="M"/>
    <x v="8"/>
    <s v="Sofala-Maputo-Cidade"/>
    <n v="-19.985157000000001"/>
    <n v="34.686616000000001"/>
    <n v="-25.962961"/>
    <n v="32.582931000000002"/>
    <n v="-0.3488067911779924"/>
    <n v="-0.45313915301687946"/>
    <n v="-0.10433236183888708"/>
    <n v="0.60539565557494546"/>
    <n v="0.56867942590012854"/>
    <n v="-3.6716229674816886E-2"/>
    <n v="3.0035714419199473E-3"/>
    <n v="0.10966464180473254"/>
    <n v="698.89276222156047"/>
    <n v="698.89276222156047"/>
    <x v="8"/>
    <s v="Técnico de Saúde"/>
    <n v="5223"/>
  </r>
  <r>
    <n v="123457414"/>
    <s v="Micas A. Purtananhe"/>
    <x v="1"/>
    <n v="1"/>
    <n v="3"/>
    <s v="M"/>
    <x v="8"/>
    <s v="Sofala-Maputo-Cidade"/>
    <n v="-19.985157000000001"/>
    <n v="34.686616000000001"/>
    <n v="-25.962961"/>
    <n v="32.582931000000002"/>
    <n v="-0.3488067911779924"/>
    <n v="-0.45313915301687946"/>
    <n v="-0.10433236183888708"/>
    <n v="0.60539565557494546"/>
    <n v="0.56867942590012854"/>
    <n v="-3.6716229674816886E-2"/>
    <n v="3.0035714419199473E-3"/>
    <n v="0.10966464180473254"/>
    <n v="698.89276222156047"/>
    <n v="698.89276222156047"/>
    <x v="8"/>
    <s v="Técnico de Saúde"/>
    <n v="5223"/>
  </r>
  <r>
    <n v="123457415"/>
    <s v="Moisés José Choides Manuel"/>
    <x v="11"/>
    <m/>
    <m/>
    <s v="M"/>
    <x v="8"/>
    <s v="Sofala-HCM"/>
    <n v="-19.985157000000001"/>
    <n v="34.686616000000001"/>
    <n v="-25.970217999999999"/>
    <n v="32.588085"/>
    <n v="-0.3488067911779924"/>
    <n v="-0.45326581156069667"/>
    <n v="-0.1044590203827043"/>
    <n v="0.60539565557494546"/>
    <n v="0.5687693801697763"/>
    <n v="-3.6626275405169148E-2"/>
    <n v="3.0087599682119075E-3"/>
    <n v="0.10975941627548713"/>
    <n v="699.49675992367952"/>
    <n v="699.49675992367952"/>
    <x v="8"/>
    <s v="Técnico de Saúde"/>
    <n v="5223"/>
  </r>
  <r>
    <n v="123457416"/>
    <s v="Morais Lucas Fensane Soda"/>
    <x v="4"/>
    <n v="1"/>
    <n v="3"/>
    <s v="M"/>
    <x v="8"/>
    <s v="Sofala-Sofala"/>
    <n v="-19.985157000000001"/>
    <n v="34.686616000000001"/>
    <n v="-19.985157000000001"/>
    <n v="34.686616000000001"/>
    <n v="-0.3488067911779924"/>
    <n v="-0.3488067911779924"/>
    <n v="0"/>
    <n v="0.60539565557494546"/>
    <n v="0.60539565557494546"/>
    <n v="0"/>
    <n v="0"/>
    <n v="0"/>
    <n v="0"/>
    <n v="0"/>
    <x v="8"/>
    <s v="Técnico de Saúde"/>
    <n v="5223"/>
  </r>
  <r>
    <n v="123457417"/>
    <s v="Paunde Agostinho"/>
    <x v="11"/>
    <m/>
    <m/>
    <s v="M"/>
    <x v="8"/>
    <s v="Sofala-HCM"/>
    <n v="-19.985157000000001"/>
    <n v="34.686616000000001"/>
    <n v="-25.970217999999999"/>
    <n v="32.588085"/>
    <n v="-0.3488067911779924"/>
    <n v="-0.45326581156069667"/>
    <n v="-0.1044590203827043"/>
    <n v="0.60539565557494546"/>
    <n v="0.5687693801697763"/>
    <n v="-3.6626275405169148E-2"/>
    <n v="3.0087599682119075E-3"/>
    <n v="0.10975941627548713"/>
    <n v="699.49675992367952"/>
    <n v="699.49675992367952"/>
    <x v="8"/>
    <s v="Técnico de Saúde"/>
    <n v="5223"/>
  </r>
  <r>
    <n v="123457418"/>
    <s v="Saul Tiago Luís Victor Alexandre"/>
    <x v="2"/>
    <m/>
    <m/>
    <s v="M"/>
    <x v="8"/>
    <s v="Sofala-Inhambane"/>
    <n v="-19.985157000000001"/>
    <n v="34.686616000000001"/>
    <n v="-23.881540000000001"/>
    <n v="35.392403999999999"/>
    <n v="-0.3488067911779924"/>
    <n v="-0.41681150344672663"/>
    <n v="-6.8004712268734224E-2"/>
    <n v="0.60539565557494546"/>
    <n v="0.61771397999601119"/>
    <n v="1.231832442106571E-2"/>
    <n v="1.1883129036879385E-3"/>
    <n v="6.8957491197978352E-2"/>
    <n v="439.46609140471605"/>
    <n v="439.46609140471605"/>
    <x v="8"/>
    <s v="Técnico de Saúde"/>
    <n v="5223"/>
  </r>
  <r>
    <n v="123457419"/>
    <s v="Zeca Samuel Manuel"/>
    <x v="4"/>
    <n v="1"/>
    <n v="3"/>
    <s v="M"/>
    <x v="8"/>
    <s v="Sofala-Sofala"/>
    <n v="-19.985157000000001"/>
    <n v="34.686616000000001"/>
    <n v="-19.985157000000001"/>
    <n v="34.686616000000001"/>
    <n v="-0.3488067911779924"/>
    <n v="-0.3488067911779924"/>
    <n v="0"/>
    <n v="0.60539565557494546"/>
    <n v="0.60539565557494546"/>
    <n v="0"/>
    <n v="0"/>
    <n v="0"/>
    <n v="0"/>
    <n v="0"/>
    <x v="8"/>
    <s v="Técnico de Saúde"/>
    <n v="5223"/>
  </r>
  <r>
    <n v="123457420"/>
    <s v="Ahimo Gonçalves "/>
    <x v="7"/>
    <m/>
    <m/>
    <s v="M"/>
    <x v="8"/>
    <s v="Sofala-Tete"/>
    <n v="-19.985157000000001"/>
    <n v="34.686616000000001"/>
    <n v="-16.159666000000001"/>
    <n v="33.589767000000002"/>
    <n v="-0.3488067911779924"/>
    <n v="-0.28203937772258197"/>
    <n v="6.6767413455410388E-2"/>
    <n v="0.60539565557494546"/>
    <n v="0.58625202912773822"/>
    <n v="-1.9143626447207261E-2"/>
    <n v="1.1967558613282237E-3"/>
    <n v="6.9202126397251498E-2"/>
    <n v="441.0251515296838"/>
    <n v="441.0251515296838"/>
    <x v="9"/>
    <s v="Técnico de Saúde"/>
    <n v="5223"/>
  </r>
  <r>
    <n v="123457421"/>
    <s v="Artur tchamo Júnior"/>
    <x v="1"/>
    <n v="1"/>
    <n v="3"/>
    <s v="M"/>
    <x v="8"/>
    <s v="Sofala-Maputo-Cidade"/>
    <n v="-19.985157000000001"/>
    <n v="34.686616000000001"/>
    <n v="-25.962961"/>
    <n v="32.582931000000002"/>
    <n v="-0.3488067911779924"/>
    <n v="-0.45313915301687946"/>
    <n v="-0.10433236183888708"/>
    <n v="0.60539565557494546"/>
    <n v="0.56867942590012854"/>
    <n v="-3.6716229674816886E-2"/>
    <n v="3.0035714419199473E-3"/>
    <n v="0.10966464180473254"/>
    <n v="698.89276222156047"/>
    <n v="698.89276222156047"/>
    <x v="9"/>
    <s v="Técnico de Saúde"/>
    <n v="5223"/>
  </r>
  <r>
    <n v="123457422"/>
    <s v="Benedito Américo Paulo"/>
    <x v="1"/>
    <m/>
    <m/>
    <s v="M"/>
    <x v="8"/>
    <s v="Sofala-Maputo-Cidade"/>
    <n v="-19.985157000000001"/>
    <n v="34.686616000000001"/>
    <n v="-25.962961"/>
    <n v="32.582931000000002"/>
    <n v="-0.3488067911779924"/>
    <n v="-0.45313915301687946"/>
    <n v="-0.10433236183888708"/>
    <n v="0.60539565557494546"/>
    <n v="0.56867942590012854"/>
    <n v="-3.6716229674816886E-2"/>
    <n v="3.0035714419199473E-3"/>
    <n v="0.10966464180473254"/>
    <n v="698.89276222156047"/>
    <n v="698.89276222156047"/>
    <x v="9"/>
    <s v="Técnico de Saúde"/>
    <n v="5223"/>
  </r>
  <r>
    <n v="123457423"/>
    <s v="Benquista Cristiano Manuel Sane"/>
    <x v="7"/>
    <m/>
    <m/>
    <s v="F"/>
    <x v="8"/>
    <s v="Sofala-Tete"/>
    <n v="-19.985157000000001"/>
    <n v="34.686616000000001"/>
    <n v="-16.159666000000001"/>
    <n v="33.589767000000002"/>
    <n v="-0.3488067911779924"/>
    <n v="-0.28203937772258197"/>
    <n v="6.6767413455410388E-2"/>
    <n v="0.60539565557494546"/>
    <n v="0.58625202912773822"/>
    <n v="-1.9143626447207261E-2"/>
    <n v="1.1967558613282237E-3"/>
    <n v="6.9202126397251498E-2"/>
    <n v="441.0251515296838"/>
    <n v="441.0251515296838"/>
    <x v="9"/>
    <s v="Técnico de Saúde"/>
    <n v="5223"/>
  </r>
  <r>
    <n v="123457424"/>
    <s v="Benta Armindo Massagaia Alberto"/>
    <x v="0"/>
    <n v="1"/>
    <n v="3"/>
    <s v="F"/>
    <x v="8"/>
    <s v="Sofala-Gaza"/>
    <n v="-19.985157000000001"/>
    <n v="34.686616000000001"/>
    <n v="-22.710901"/>
    <n v="32.590741999999999"/>
    <n v="-0.3488067911779924"/>
    <n v="-0.3963799985444727"/>
    <n v="-4.7573207366480297E-2"/>
    <n v="0.60539565557494546"/>
    <n v="0.56881575356800174"/>
    <n v="-3.6579902006943665E-2"/>
    <n v="8.5566585895764311E-4"/>
    <n v="5.8511879993107294E-2"/>
    <n v="372.89621119607278"/>
    <n v="372.89621119607278"/>
    <x v="9"/>
    <s v="Técnico de Saúde"/>
    <n v="5223"/>
  </r>
  <r>
    <n v="123457425"/>
    <s v="Bonifácio Francisco Sêbo"/>
    <x v="7"/>
    <n v="1"/>
    <n v="3"/>
    <s v="M"/>
    <x v="8"/>
    <s v="Sofala-Tete"/>
    <n v="-19.985157000000001"/>
    <n v="34.686616000000001"/>
    <n v="-16.159666000000001"/>
    <n v="33.589767000000002"/>
    <n v="-0.3488067911779924"/>
    <n v="-0.28203937772258197"/>
    <n v="6.6767413455410388E-2"/>
    <n v="0.60539565557494546"/>
    <n v="0.58625202912773822"/>
    <n v="-1.9143626447207261E-2"/>
    <n v="1.1967558613282237E-3"/>
    <n v="6.9202126397251498E-2"/>
    <n v="441.0251515296838"/>
    <n v="441.0251515296838"/>
    <x v="9"/>
    <s v="Técnico de Saúde"/>
    <n v="5223"/>
  </r>
  <r>
    <n v="123457426"/>
    <s v="Brito Ferraz Estevão"/>
    <x v="6"/>
    <n v="1"/>
    <n v="3"/>
    <s v="M"/>
    <x v="8"/>
    <s v="Sofala-Manica"/>
    <n v="-19.985157000000001"/>
    <n v="34.686616000000001"/>
    <n v="-19.132508999999999"/>
    <n v="33.364536999999999"/>
    <n v="-0.3488067911779924"/>
    <n v="-0.33392527621744778"/>
    <n v="1.4881514960544647E-2"/>
    <n v="0.60539565557494546"/>
    <n v="0.5823210240534713"/>
    <n v="-2.307463152147415E-2"/>
    <n v="1.7354275471297658E-4"/>
    <n v="2.6347887556424088E-2"/>
    <n v="167.9150873970907"/>
    <n v="167.9150873970907"/>
    <x v="9"/>
    <s v="Técnico de Saúde"/>
    <n v="5223"/>
  </r>
  <r>
    <n v="123457427"/>
    <s v="Cardoso Narciso Ibraimo"/>
    <x v="6"/>
    <n v="1"/>
    <n v="3"/>
    <s v="M"/>
    <x v="8"/>
    <s v="Sofala-Manica"/>
    <n v="-19.985157000000001"/>
    <n v="34.686616000000001"/>
    <n v="-19.132508999999999"/>
    <n v="33.364536999999999"/>
    <n v="-0.3488067911779924"/>
    <n v="-0.33392527621744778"/>
    <n v="1.4881514960544647E-2"/>
    <n v="0.60539565557494546"/>
    <n v="0.5823210240534713"/>
    <n v="-2.307463152147415E-2"/>
    <n v="1.7354275471297658E-4"/>
    <n v="2.6347887556424088E-2"/>
    <n v="167.9150873970907"/>
    <n v="167.9150873970907"/>
    <x v="9"/>
    <s v="Técnico de Saúde"/>
    <n v="5223"/>
  </r>
  <r>
    <n v="123457428"/>
    <s v="Carlos José Inetela"/>
    <x v="12"/>
    <n v="1"/>
    <n v="3"/>
    <s v="M"/>
    <x v="8"/>
    <s v="Sofala-Maputo-Província"/>
    <n v="-19.985157000000001"/>
    <n v="34.686616000000001"/>
    <n v="-25.882529999999999"/>
    <n v="32.615141000000001"/>
    <n v="-0.3488067911779924"/>
    <n v="-0.45173536724620789"/>
    <n v="-0.10292857606821552"/>
    <n v="0.60539565557494546"/>
    <n v="0.56924159645219596"/>
    <n v="-3.6154059122749528E-2"/>
    <n v="2.9225011235519019E-3"/>
    <n v="0.10817305715770514"/>
    <n v="689.38689326605493"/>
    <n v="689.38689326605493"/>
    <x v="9"/>
    <s v="Técnico de Saúde"/>
    <n v="5223"/>
  </r>
  <r>
    <n v="123457429"/>
    <s v="Daniel Bandeira Vintane"/>
    <x v="11"/>
    <m/>
    <m/>
    <s v="M"/>
    <x v="8"/>
    <s v="Sofala-HCM"/>
    <n v="-19.985157000000001"/>
    <n v="34.686616000000001"/>
    <n v="-25.970217999999999"/>
    <n v="32.588085"/>
    <n v="-0.3488067911779924"/>
    <n v="-0.45326581156069667"/>
    <n v="-0.1044590203827043"/>
    <n v="0.60539565557494546"/>
    <n v="0.5687693801697763"/>
    <n v="-3.6626275405169148E-2"/>
    <n v="3.0087599682119075E-3"/>
    <n v="0.10975941627548713"/>
    <n v="699.49675992367952"/>
    <n v="699.49675992367952"/>
    <x v="9"/>
    <s v="Técnico de Saúde"/>
    <n v="5223"/>
  </r>
  <r>
    <n v="123457430"/>
    <s v="David Manuel"/>
    <x v="12"/>
    <m/>
    <m/>
    <s v="M"/>
    <x v="8"/>
    <s v="Sofala-Maputo-Província"/>
    <n v="-19.985157000000001"/>
    <n v="34.686616000000001"/>
    <n v="-25.882529999999999"/>
    <n v="32.615141000000001"/>
    <n v="-0.3488067911779924"/>
    <n v="-0.45173536724620789"/>
    <n v="-0.10292857606821552"/>
    <n v="0.60539565557494546"/>
    <n v="0.56924159645219596"/>
    <n v="-3.6154059122749528E-2"/>
    <n v="2.9225011235519019E-3"/>
    <n v="0.10817305715770514"/>
    <n v="689.38689326605493"/>
    <n v="689.38689326605493"/>
    <x v="9"/>
    <s v="Técnico de Saúde"/>
    <n v="5223"/>
  </r>
  <r>
    <n v="123457431"/>
    <s v="Elídio Herculano Ambique"/>
    <x v="11"/>
    <m/>
    <m/>
    <s v="M"/>
    <x v="8"/>
    <s v="Sofala-HCM"/>
    <n v="-19.985157000000001"/>
    <n v="34.686616000000001"/>
    <n v="-25.970217999999999"/>
    <n v="32.588085"/>
    <n v="-0.3488067911779924"/>
    <n v="-0.45326581156069667"/>
    <n v="-0.1044590203827043"/>
    <n v="0.60539565557494546"/>
    <n v="0.5687693801697763"/>
    <n v="-3.6626275405169148E-2"/>
    <n v="3.0087599682119075E-3"/>
    <n v="0.10975941627548713"/>
    <n v="699.49675992367952"/>
    <n v="699.49675992367952"/>
    <x v="9"/>
    <s v="Técnico de Saúde"/>
    <n v="5223"/>
  </r>
  <r>
    <n v="123457432"/>
    <s v="Esmeraldina Oliveira Duarte"/>
    <x v="12"/>
    <m/>
    <m/>
    <s v="F"/>
    <x v="8"/>
    <s v="Sofala-Maputo-Província"/>
    <n v="-19.985157000000001"/>
    <n v="34.686616000000001"/>
    <n v="-25.882529999999999"/>
    <n v="32.615141000000001"/>
    <n v="-0.3488067911779924"/>
    <n v="-0.45173536724620789"/>
    <n v="-0.10292857606821552"/>
    <n v="0.60539565557494546"/>
    <n v="0.56924159645219596"/>
    <n v="-3.6154059122749528E-2"/>
    <n v="2.9225011235519019E-3"/>
    <n v="0.10817305715770514"/>
    <n v="689.38689326605493"/>
    <n v="689.38689326605493"/>
    <x v="9"/>
    <s v="Técnico de Saúde"/>
    <n v="5223"/>
  </r>
  <r>
    <n v="123457433"/>
    <s v="Filomena Eusébio Luguane"/>
    <x v="0"/>
    <n v="1"/>
    <n v="3"/>
    <s v="F"/>
    <x v="8"/>
    <s v="Sofala-Gaza"/>
    <n v="-19.985157000000001"/>
    <n v="34.686616000000001"/>
    <n v="-22.710901"/>
    <n v="32.590741999999999"/>
    <n v="-0.3488067911779924"/>
    <n v="-0.3963799985444727"/>
    <n v="-4.7573207366480297E-2"/>
    <n v="0.60539565557494546"/>
    <n v="0.56881575356800174"/>
    <n v="-3.6579902006943665E-2"/>
    <n v="8.5566585895764311E-4"/>
    <n v="5.8511879993107294E-2"/>
    <n v="372.89621119607278"/>
    <n v="372.89621119607278"/>
    <x v="9"/>
    <s v="Técnico de Saúde"/>
    <n v="5223"/>
  </r>
  <r>
    <n v="123457434"/>
    <s v="Fulgêncio Rafael Mafele"/>
    <x v="0"/>
    <n v="1"/>
    <n v="3"/>
    <s v="M"/>
    <x v="8"/>
    <s v="Sofala-Gaza"/>
    <n v="-19.985157000000001"/>
    <n v="34.686616000000001"/>
    <n v="-22.710901"/>
    <n v="32.590741999999999"/>
    <n v="-0.3488067911779924"/>
    <n v="-0.3963799985444727"/>
    <n v="-4.7573207366480297E-2"/>
    <n v="0.60539565557494546"/>
    <n v="0.56881575356800174"/>
    <n v="-3.6579902006943665E-2"/>
    <n v="8.5566585895764311E-4"/>
    <n v="5.8511879993107294E-2"/>
    <n v="372.89621119607278"/>
    <n v="372.89621119607278"/>
    <x v="9"/>
    <s v="Técnico de Saúde"/>
    <n v="5223"/>
  </r>
  <r>
    <n v="123457435"/>
    <s v="Hastene Chimica Gaute"/>
    <x v="4"/>
    <n v="1"/>
    <n v="3"/>
    <s v="M"/>
    <x v="8"/>
    <s v="Sofala-Sofala"/>
    <n v="-19.985157000000001"/>
    <n v="34.686616000000001"/>
    <n v="-19.985157000000001"/>
    <n v="34.686616000000001"/>
    <n v="-0.3488067911779924"/>
    <n v="-0.3488067911779924"/>
    <n v="0"/>
    <n v="0.60539565557494546"/>
    <n v="0.60539565557494546"/>
    <n v="0"/>
    <n v="0"/>
    <n v="0"/>
    <n v="0"/>
    <n v="0"/>
    <x v="9"/>
    <s v="Técnico de Saúde"/>
    <n v="5223"/>
  </r>
  <r>
    <n v="123457436"/>
    <s v="Jaime Paciano"/>
    <x v="2"/>
    <m/>
    <m/>
    <s v="M"/>
    <x v="8"/>
    <s v="Sofala-Inhambane"/>
    <n v="-19.985157000000001"/>
    <n v="34.686616000000001"/>
    <n v="-23.881540000000001"/>
    <n v="35.392403999999999"/>
    <n v="-0.3488067911779924"/>
    <n v="-0.41681150344672663"/>
    <n v="-6.8004712268734224E-2"/>
    <n v="0.60539565557494546"/>
    <n v="0.61771397999601119"/>
    <n v="1.231832442106571E-2"/>
    <n v="1.1883129036879385E-3"/>
    <n v="6.8957491197978352E-2"/>
    <n v="439.46609140471605"/>
    <n v="439.46609140471605"/>
    <x v="9"/>
    <s v="Técnico de Saúde"/>
    <n v="5223"/>
  </r>
  <r>
    <n v="123457437"/>
    <s v="João Filipe Muba"/>
    <x v="12"/>
    <n v="1"/>
    <n v="3"/>
    <s v="M"/>
    <x v="8"/>
    <s v="Sofala-Maputo-Província"/>
    <n v="-19.985157000000001"/>
    <n v="34.686616000000001"/>
    <n v="-25.882529999999999"/>
    <n v="32.615141000000001"/>
    <n v="-0.3488067911779924"/>
    <n v="-0.45173536724620789"/>
    <n v="-0.10292857606821552"/>
    <n v="0.60539565557494546"/>
    <n v="0.56924159645219596"/>
    <n v="-3.6154059122749528E-2"/>
    <n v="2.9225011235519019E-3"/>
    <n v="0.10817305715770514"/>
    <n v="689.38689326605493"/>
    <n v="689.38689326605493"/>
    <x v="9"/>
    <s v="Técnico de Saúde"/>
    <n v="5223"/>
  </r>
  <r>
    <n v="123457438"/>
    <s v="Manuel Anjos Pepa"/>
    <x v="11"/>
    <m/>
    <m/>
    <s v="M"/>
    <x v="8"/>
    <s v="Sofala-HCM"/>
    <n v="-19.985157000000001"/>
    <n v="34.686616000000001"/>
    <n v="-25.970217999999999"/>
    <n v="32.588085"/>
    <n v="-0.3488067911779924"/>
    <n v="-0.45326581156069667"/>
    <n v="-0.1044590203827043"/>
    <n v="0.60539565557494546"/>
    <n v="0.5687693801697763"/>
    <n v="-3.6626275405169148E-2"/>
    <n v="3.0087599682119075E-3"/>
    <n v="0.10975941627548713"/>
    <n v="699.49675992367952"/>
    <n v="699.49675992367952"/>
    <x v="9"/>
    <s v="Técnico de Saúde"/>
    <n v="5223"/>
  </r>
  <r>
    <n v="123457439"/>
    <s v="Maria de Alegria Gonçlves"/>
    <x v="1"/>
    <n v="1"/>
    <n v="3"/>
    <s v="F"/>
    <x v="8"/>
    <s v="Sofala-Maputo-Cidade"/>
    <n v="-19.985157000000001"/>
    <n v="34.686616000000001"/>
    <n v="-25.962961"/>
    <n v="32.582931000000002"/>
    <n v="-0.3488067911779924"/>
    <n v="-0.45313915301687946"/>
    <n v="-0.10433236183888708"/>
    <n v="0.60539565557494546"/>
    <n v="0.56867942590012854"/>
    <n v="-3.6716229674816886E-2"/>
    <n v="3.0035714419199473E-3"/>
    <n v="0.10966464180473254"/>
    <n v="698.89276222156047"/>
    <n v="698.89276222156047"/>
    <x v="9"/>
    <s v="Técnico de Saúde"/>
    <n v="5223"/>
  </r>
  <r>
    <n v="123457440"/>
    <s v="Marta Orlando Soquiço Bia Nhambongo"/>
    <x v="0"/>
    <n v="1"/>
    <n v="3"/>
    <s v="F"/>
    <x v="8"/>
    <s v="Sofala-Gaza"/>
    <n v="-19.985157000000001"/>
    <n v="34.686616000000001"/>
    <n v="-22.710901"/>
    <n v="32.590741999999999"/>
    <n v="-0.3488067911779924"/>
    <n v="-0.3963799985444727"/>
    <n v="-4.7573207366480297E-2"/>
    <n v="0.60539565557494546"/>
    <n v="0.56881575356800174"/>
    <n v="-3.6579902006943665E-2"/>
    <n v="8.5566585895764311E-4"/>
    <n v="5.8511879993107294E-2"/>
    <n v="372.89621119607278"/>
    <n v="372.89621119607278"/>
    <x v="9"/>
    <s v="Técnico de Saúde"/>
    <n v="5223"/>
  </r>
  <r>
    <n v="123457441"/>
    <s v="Rafael Manotse"/>
    <x v="11"/>
    <m/>
    <m/>
    <s v="M"/>
    <x v="8"/>
    <s v="Sofala-HCM"/>
    <n v="-19.985157000000001"/>
    <n v="34.686616000000001"/>
    <n v="-25.970217999999999"/>
    <n v="32.588085"/>
    <n v="-0.3488067911779924"/>
    <n v="-0.45326581156069667"/>
    <n v="-0.1044590203827043"/>
    <n v="0.60539565557494546"/>
    <n v="0.5687693801697763"/>
    <n v="-3.6626275405169148E-2"/>
    <n v="3.0087599682119075E-3"/>
    <n v="0.10975941627548713"/>
    <n v="699.49675992367952"/>
    <n v="699.49675992367952"/>
    <x v="9"/>
    <s v="Técnico de Saúde"/>
    <n v="5223"/>
  </r>
  <r>
    <n v="123457442"/>
    <s v="Raquel Arupari"/>
    <x v="11"/>
    <m/>
    <m/>
    <s v="M"/>
    <x v="8"/>
    <s v="Sofala-HCM"/>
    <n v="-19.985157000000001"/>
    <n v="34.686616000000001"/>
    <n v="-25.970217999999999"/>
    <n v="32.588085"/>
    <n v="-0.3488067911779924"/>
    <n v="-0.45326581156069667"/>
    <n v="-0.1044590203827043"/>
    <n v="0.60539565557494546"/>
    <n v="0.5687693801697763"/>
    <n v="-3.6626275405169148E-2"/>
    <n v="3.0087599682119075E-3"/>
    <n v="0.10975941627548713"/>
    <n v="699.49675992367952"/>
    <n v="699.49675992367952"/>
    <x v="9"/>
    <s v="Técnico de Saúde"/>
    <n v="5223"/>
  </r>
  <r>
    <n v="123457443"/>
    <s v="Rodolfo Miguel Chirrute"/>
    <x v="2"/>
    <m/>
    <m/>
    <s v="M"/>
    <x v="8"/>
    <s v="Sofala-Inhambane"/>
    <n v="-19.985157000000001"/>
    <n v="34.686616000000001"/>
    <n v="-23.881540000000001"/>
    <n v="35.392403999999999"/>
    <n v="-0.3488067911779924"/>
    <n v="-0.41681150344672663"/>
    <n v="-6.8004712268734224E-2"/>
    <n v="0.60539565557494546"/>
    <n v="0.61771397999601119"/>
    <n v="1.231832442106571E-2"/>
    <n v="1.1883129036879385E-3"/>
    <n v="6.8957491197978352E-2"/>
    <n v="439.46609140471605"/>
    <n v="439.46609140471605"/>
    <x v="9"/>
    <s v="Técnico de Saúde"/>
    <n v="5223"/>
  </r>
  <r>
    <n v="123457444"/>
    <s v="Selemane Ângelo"/>
    <x v="2"/>
    <m/>
    <m/>
    <s v="M"/>
    <x v="8"/>
    <s v="Sofala-Inhambane"/>
    <n v="-19.985157000000001"/>
    <n v="34.686616000000001"/>
    <n v="-23.881540000000001"/>
    <n v="35.392403999999999"/>
    <n v="-0.3488067911779924"/>
    <n v="-0.41681150344672663"/>
    <n v="-6.8004712268734224E-2"/>
    <n v="0.60539565557494546"/>
    <n v="0.61771397999601119"/>
    <n v="1.231832442106571E-2"/>
    <n v="1.1883129036879385E-3"/>
    <n v="6.8957491197978352E-2"/>
    <n v="439.46609140471605"/>
    <n v="439.46609140471605"/>
    <x v="9"/>
    <s v="Técnico de Saúde"/>
    <n v="5223"/>
  </r>
  <r>
    <n v="123457445"/>
    <s v="Tairo Intamo Sumine"/>
    <x v="2"/>
    <m/>
    <m/>
    <s v="M"/>
    <x v="8"/>
    <s v="Sofala-Inhambane"/>
    <n v="-19.985157000000001"/>
    <n v="34.686616000000001"/>
    <n v="-23.881540000000001"/>
    <n v="35.392403999999999"/>
    <n v="-0.3488067911779924"/>
    <n v="-0.41681150344672663"/>
    <n v="-6.8004712268734224E-2"/>
    <n v="0.60539565557494546"/>
    <n v="0.61771397999601119"/>
    <n v="1.231832442106571E-2"/>
    <n v="1.1883129036879385E-3"/>
    <n v="6.8957491197978352E-2"/>
    <n v="439.46609140471605"/>
    <n v="439.46609140471605"/>
    <x v="9"/>
    <s v="Técnico de Saúde"/>
    <n v="5223"/>
  </r>
  <r>
    <n v="123457446"/>
    <s v="Zolkina Cristina Abdul"/>
    <x v="4"/>
    <n v="1"/>
    <n v="3"/>
    <s v="F"/>
    <x v="8"/>
    <s v="Sofala-Sofala"/>
    <n v="-19.985157000000001"/>
    <n v="34.686616000000001"/>
    <n v="-19.985157000000001"/>
    <n v="34.686616000000001"/>
    <n v="-0.3488067911779924"/>
    <n v="-0.3488067911779924"/>
    <n v="0"/>
    <n v="0.60539565557494546"/>
    <n v="0.60539565557494546"/>
    <n v="0"/>
    <n v="0"/>
    <n v="0"/>
    <n v="0"/>
    <n v="0"/>
    <x v="9"/>
    <s v="Técnico de Saúde"/>
    <n v="5223"/>
  </r>
  <r>
    <n v="123457447"/>
    <s v="Adelaide Júlio Francisco Baloi"/>
    <x v="12"/>
    <n v="1"/>
    <n v="3"/>
    <s v="F"/>
    <x v="9"/>
    <s v="Maputo-Cidade-Maputo-Província"/>
    <n v="-25.962961"/>
    <n v="32.582931000000002"/>
    <n v="-25.882529999999999"/>
    <n v="32.615141000000001"/>
    <n v="-0.45313915301687946"/>
    <n v="-0.45173536724620789"/>
    <n v="1.4037857706715731E-3"/>
    <n v="0.56867942590012854"/>
    <n v="0.56924159645219596"/>
    <n v="5.6217055206735935E-4"/>
    <n v="5.5656320441763735E-7"/>
    <n v="1.4920634137621206E-3"/>
    <n v="9.5089201359059938"/>
    <n v="9.5089201359059938"/>
    <x v="0"/>
    <s v="Técnico de Saúde"/>
    <n v="5223"/>
  </r>
  <r>
    <n v="123457448"/>
    <s v="Alcidia Joaquim Muiambo"/>
    <x v="12"/>
    <n v="1"/>
    <n v="3"/>
    <s v="F"/>
    <x v="9"/>
    <s v="Maputo-Cidade-Maputo-Província"/>
    <n v="-25.962961"/>
    <n v="32.582931000000002"/>
    <n v="-25.882529999999999"/>
    <n v="32.615141000000001"/>
    <n v="-0.45313915301687946"/>
    <n v="-0.45173536724620789"/>
    <n v="1.4037857706715731E-3"/>
    <n v="0.56867942590012854"/>
    <n v="0.56924159645219596"/>
    <n v="5.6217055206735935E-4"/>
    <n v="5.5656320441763735E-7"/>
    <n v="1.4920634137621206E-3"/>
    <n v="9.5089201359059938"/>
    <n v="9.5089201359059938"/>
    <x v="0"/>
    <s v="Técnico de Saúde"/>
    <n v="5223"/>
  </r>
  <r>
    <n v="123457449"/>
    <s v="Amélia Alberto Chitique"/>
    <x v="12"/>
    <n v="1"/>
    <n v="3"/>
    <s v="F"/>
    <x v="9"/>
    <s v="Maputo-Cidade-Maputo-Província"/>
    <n v="-25.962961"/>
    <n v="32.582931000000002"/>
    <n v="-25.882529999999999"/>
    <n v="32.615141000000001"/>
    <n v="-0.45313915301687946"/>
    <n v="-0.45173536724620789"/>
    <n v="1.4037857706715731E-3"/>
    <n v="0.56867942590012854"/>
    <n v="0.56924159645219596"/>
    <n v="5.6217055206735935E-4"/>
    <n v="5.5656320441763735E-7"/>
    <n v="1.4920634137621206E-3"/>
    <n v="9.5089201359059938"/>
    <n v="9.5089201359059938"/>
    <x v="0"/>
    <s v="Técnico de Saúde"/>
    <n v="5223"/>
  </r>
  <r>
    <n v="123457450"/>
    <s v="Amelia Finiosse Lambo"/>
    <x v="12"/>
    <n v="1"/>
    <n v="3"/>
    <s v="F"/>
    <x v="9"/>
    <s v="Maputo-Cidade-Maputo-Província"/>
    <n v="-25.962961"/>
    <n v="32.582931000000002"/>
    <n v="-25.882529999999999"/>
    <n v="32.615141000000001"/>
    <n v="-0.45313915301687946"/>
    <n v="-0.45173536724620789"/>
    <n v="1.4037857706715731E-3"/>
    <n v="0.56867942590012854"/>
    <n v="0.56924159645219596"/>
    <n v="5.6217055206735935E-4"/>
    <n v="5.5656320441763735E-7"/>
    <n v="1.4920634137621206E-3"/>
    <n v="9.5089201359059938"/>
    <n v="9.5089201359059938"/>
    <x v="0"/>
    <s v="Técnico de Saúde"/>
    <n v="5223"/>
  </r>
  <r>
    <n v="123457451"/>
    <s v="Americo Antonio Chicane"/>
    <x v="12"/>
    <n v="1"/>
    <n v="3"/>
    <s v="M"/>
    <x v="9"/>
    <s v="Maputo-Cidade-Maputo-Província"/>
    <n v="-25.962961"/>
    <n v="32.582931000000002"/>
    <n v="-25.882529999999999"/>
    <n v="32.615141000000001"/>
    <n v="-0.45313915301687946"/>
    <n v="-0.45173536724620789"/>
    <n v="1.4037857706715731E-3"/>
    <n v="0.56867942590012854"/>
    <n v="0.56924159645219596"/>
    <n v="5.6217055206735935E-4"/>
    <n v="5.5656320441763735E-7"/>
    <n v="1.4920634137621206E-3"/>
    <n v="9.5089201359059938"/>
    <n v="9.5089201359059938"/>
    <x v="0"/>
    <s v="Técnico de Saúde"/>
    <n v="5223"/>
  </r>
  <r>
    <n v="123457452"/>
    <s v="Anareca Joao Sebastiao"/>
    <x v="12"/>
    <n v="1"/>
    <n v="3"/>
    <s v="F"/>
    <x v="9"/>
    <s v="Maputo-Cidade-Maputo-Província"/>
    <n v="-25.962961"/>
    <n v="32.582931000000002"/>
    <n v="-25.882529999999999"/>
    <n v="32.615141000000001"/>
    <n v="-0.45313915301687946"/>
    <n v="-0.45173536724620789"/>
    <n v="1.4037857706715731E-3"/>
    <n v="0.56867942590012854"/>
    <n v="0.56924159645219596"/>
    <n v="5.6217055206735935E-4"/>
    <n v="5.5656320441763735E-7"/>
    <n v="1.4920634137621206E-3"/>
    <n v="9.5089201359059938"/>
    <n v="9.5089201359059938"/>
    <x v="0"/>
    <s v="Técnico de Saúde"/>
    <n v="5223"/>
  </r>
  <r>
    <n v="123457453"/>
    <s v="Anastancia Salvador Mahumane"/>
    <x v="12"/>
    <n v="1"/>
    <n v="3"/>
    <s v="F"/>
    <x v="9"/>
    <s v="Maputo-Cidade-Maputo-Província"/>
    <n v="-25.962961"/>
    <n v="32.582931000000002"/>
    <n v="-25.882529999999999"/>
    <n v="32.615141000000001"/>
    <n v="-0.45313915301687946"/>
    <n v="-0.45173536724620789"/>
    <n v="1.4037857706715731E-3"/>
    <n v="0.56867942590012854"/>
    <n v="0.56924159645219596"/>
    <n v="5.6217055206735935E-4"/>
    <n v="5.5656320441763735E-7"/>
    <n v="1.4920634137621206E-3"/>
    <n v="9.5089201359059938"/>
    <n v="9.5089201359059938"/>
    <x v="0"/>
    <s v="Técnico de Saúde"/>
    <n v="5223"/>
  </r>
  <r>
    <n v="123457454"/>
    <s v="Angela da Conceição Chamo"/>
    <x v="12"/>
    <n v="1"/>
    <n v="3"/>
    <s v="F"/>
    <x v="9"/>
    <s v="Maputo-Cidade-Maputo-Província"/>
    <n v="-25.962961"/>
    <n v="32.582931000000002"/>
    <n v="-25.882529999999999"/>
    <n v="32.615141000000001"/>
    <n v="-0.45313915301687946"/>
    <n v="-0.45173536724620789"/>
    <n v="1.4037857706715731E-3"/>
    <n v="0.56867942590012854"/>
    <n v="0.56924159645219596"/>
    <n v="5.6217055206735935E-4"/>
    <n v="5.5656320441763735E-7"/>
    <n v="1.4920634137621206E-3"/>
    <n v="9.5089201359059938"/>
    <n v="9.5089201359059938"/>
    <x v="0"/>
    <s v="Técnico de Saúde"/>
    <n v="5223"/>
  </r>
  <r>
    <n v="123457455"/>
    <s v="Angelina Jaime Soti"/>
    <x v="12"/>
    <n v="1"/>
    <n v="3"/>
    <s v="F"/>
    <x v="9"/>
    <s v="Maputo-Cidade-Maputo-Província"/>
    <n v="-25.962961"/>
    <n v="32.582931000000002"/>
    <n v="-25.882529999999999"/>
    <n v="32.615141000000001"/>
    <n v="-0.45313915301687946"/>
    <n v="-0.45173536724620789"/>
    <n v="1.4037857706715731E-3"/>
    <n v="0.56867942590012854"/>
    <n v="0.56924159645219596"/>
    <n v="5.6217055206735935E-4"/>
    <n v="5.5656320441763735E-7"/>
    <n v="1.4920634137621206E-3"/>
    <n v="9.5089201359059938"/>
    <n v="9.5089201359059938"/>
    <x v="0"/>
    <s v="Técnico de Saúde"/>
    <n v="5223"/>
  </r>
  <r>
    <n v="123457456"/>
    <s v="Antómia Mario Joaquim"/>
    <x v="12"/>
    <n v="1"/>
    <n v="3"/>
    <s v="F"/>
    <x v="9"/>
    <s v="Maputo-Cidade-Maputo-Província"/>
    <n v="-25.962961"/>
    <n v="32.582931000000002"/>
    <n v="-25.882529999999999"/>
    <n v="32.615141000000001"/>
    <n v="-0.45313915301687946"/>
    <n v="-0.45173536724620789"/>
    <n v="1.4037857706715731E-3"/>
    <n v="0.56867942590012854"/>
    <n v="0.56924159645219596"/>
    <n v="5.6217055206735935E-4"/>
    <n v="5.5656320441763735E-7"/>
    <n v="1.4920634137621206E-3"/>
    <n v="9.5089201359059938"/>
    <n v="9.5089201359059938"/>
    <x v="0"/>
    <s v="Técnico de Saúde"/>
    <n v="5223"/>
  </r>
  <r>
    <n v="123457457"/>
    <s v="Assia Liliana Pascoal Massinga"/>
    <x v="12"/>
    <n v="1"/>
    <n v="3"/>
    <s v="F"/>
    <x v="9"/>
    <s v="Maputo-Cidade-Maputo-Província"/>
    <n v="-25.962961"/>
    <n v="32.582931000000002"/>
    <n v="-25.882529999999999"/>
    <n v="32.615141000000001"/>
    <n v="-0.45313915301687946"/>
    <n v="-0.45173536724620789"/>
    <n v="1.4037857706715731E-3"/>
    <n v="0.56867942590012854"/>
    <n v="0.56924159645219596"/>
    <n v="5.6217055206735935E-4"/>
    <n v="5.5656320441763735E-7"/>
    <n v="1.4920634137621206E-3"/>
    <n v="9.5089201359059938"/>
    <n v="9.5089201359059938"/>
    <x v="0"/>
    <s v="Técnico de Saúde"/>
    <n v="5223"/>
  </r>
  <r>
    <n v="123457458"/>
    <s v="Carlota Antonio Mabota"/>
    <x v="12"/>
    <n v="1"/>
    <n v="3"/>
    <s v="F"/>
    <x v="9"/>
    <s v="Maputo-Cidade-Maputo-Província"/>
    <n v="-25.962961"/>
    <n v="32.582931000000002"/>
    <n v="-25.882529999999999"/>
    <n v="32.615141000000001"/>
    <n v="-0.45313915301687946"/>
    <n v="-0.45173536724620789"/>
    <n v="1.4037857706715731E-3"/>
    <n v="0.56867942590012854"/>
    <n v="0.56924159645219596"/>
    <n v="5.6217055206735935E-4"/>
    <n v="5.5656320441763735E-7"/>
    <n v="1.4920634137621206E-3"/>
    <n v="9.5089201359059938"/>
    <n v="9.5089201359059938"/>
    <x v="0"/>
    <s v="Técnico de Saúde"/>
    <n v="5223"/>
  </r>
  <r>
    <n v="123457459"/>
    <s v="Carolina Jaime Mianbo"/>
    <x v="12"/>
    <n v="1"/>
    <n v="3"/>
    <s v="F"/>
    <x v="9"/>
    <s v="Maputo-Cidade-Maputo-Província"/>
    <n v="-25.962961"/>
    <n v="32.582931000000002"/>
    <n v="-25.882529999999999"/>
    <n v="32.615141000000001"/>
    <n v="-0.45313915301687946"/>
    <n v="-0.45173536724620789"/>
    <n v="1.4037857706715731E-3"/>
    <n v="0.56867942590012854"/>
    <n v="0.56924159645219596"/>
    <n v="5.6217055206735935E-4"/>
    <n v="5.5656320441763735E-7"/>
    <n v="1.4920634137621206E-3"/>
    <n v="9.5089201359059938"/>
    <n v="9.5089201359059938"/>
    <x v="0"/>
    <s v="Técnico de Saúde"/>
    <n v="5223"/>
  </r>
  <r>
    <n v="123457460"/>
    <s v="Catarina Mario Wiliamo"/>
    <x v="8"/>
    <m/>
    <m/>
    <s v=""/>
    <x v="1"/>
    <s v=""/>
    <n v="-25.962961"/>
    <n v="32.582931000000002"/>
    <s v=""/>
    <s v=""/>
    <n v="-0.45313915301687946"/>
    <s v=""/>
    <s v=""/>
    <n v="0.56867942590012854"/>
    <s v=""/>
    <s v=""/>
    <s v=""/>
    <s v=""/>
    <s v=""/>
    <s v=""/>
    <x v="3"/>
    <s v=""/>
    <n v="5223"/>
  </r>
  <r>
    <n v="123457461"/>
    <s v="Constantino da Silva Tembe"/>
    <x v="8"/>
    <m/>
    <m/>
    <s v=""/>
    <x v="1"/>
    <s v=""/>
    <n v="-25.962961"/>
    <n v="32.582931000000002"/>
    <s v=""/>
    <s v=""/>
    <n v="-0.45313915301687946"/>
    <s v=""/>
    <s v=""/>
    <n v="0.56867942590012854"/>
    <s v=""/>
    <s v=""/>
    <s v=""/>
    <s v=""/>
    <s v=""/>
    <s v=""/>
    <x v="3"/>
    <s v=""/>
    <n v="5223"/>
  </r>
  <r>
    <n v="123457462"/>
    <s v="Dalia Micas Machel"/>
    <x v="8"/>
    <m/>
    <m/>
    <s v=""/>
    <x v="1"/>
    <s v=""/>
    <n v="-25.962961"/>
    <n v="32.582931000000002"/>
    <s v=""/>
    <s v=""/>
    <n v="-0.45313915301687946"/>
    <s v=""/>
    <s v=""/>
    <n v="0.56867942590012854"/>
    <s v=""/>
    <s v=""/>
    <s v=""/>
    <s v=""/>
    <s v=""/>
    <s v=""/>
    <x v="3"/>
    <s v=""/>
    <n v="5223"/>
  </r>
  <r>
    <n v="123457463"/>
    <s v="Daniel Batista Jeco"/>
    <x v="8"/>
    <m/>
    <m/>
    <s v=""/>
    <x v="1"/>
    <s v=""/>
    <n v="-25.962961"/>
    <n v="32.582931000000002"/>
    <s v=""/>
    <s v=""/>
    <n v="-0.45313915301687946"/>
    <s v=""/>
    <s v=""/>
    <n v="0.56867942590012854"/>
    <s v=""/>
    <s v=""/>
    <s v=""/>
    <s v=""/>
    <s v=""/>
    <s v=""/>
    <x v="3"/>
    <s v=""/>
    <n v="5223"/>
  </r>
  <r>
    <n v="123457464"/>
    <s v="Ecima Armando Banze"/>
    <x v="8"/>
    <m/>
    <m/>
    <s v=""/>
    <x v="1"/>
    <s v=""/>
    <n v="-25.962961"/>
    <n v="32.582931000000002"/>
    <s v=""/>
    <s v=""/>
    <n v="-0.45313915301687946"/>
    <s v=""/>
    <s v=""/>
    <n v="0.56867942590012854"/>
    <s v=""/>
    <s v=""/>
    <s v=""/>
    <s v=""/>
    <s v=""/>
    <s v=""/>
    <x v="3"/>
    <s v=""/>
    <n v="5223"/>
  </r>
  <r>
    <n v="123457465"/>
    <s v="Eduardo Francisco Novela"/>
    <x v="8"/>
    <m/>
    <m/>
    <s v=""/>
    <x v="1"/>
    <s v=""/>
    <n v="-25.962961"/>
    <n v="32.582931000000002"/>
    <s v=""/>
    <s v=""/>
    <n v="-0.45313915301687946"/>
    <s v=""/>
    <s v=""/>
    <n v="0.56867942590012854"/>
    <s v=""/>
    <s v=""/>
    <s v=""/>
    <s v=""/>
    <s v=""/>
    <s v=""/>
    <x v="3"/>
    <s v=""/>
    <n v="5223"/>
  </r>
  <r>
    <n v="123457466"/>
    <s v="Eletina Alberto Machava"/>
    <x v="8"/>
    <m/>
    <m/>
    <s v=""/>
    <x v="1"/>
    <s v=""/>
    <n v="-25.962961"/>
    <n v="32.582931000000002"/>
    <s v=""/>
    <s v=""/>
    <n v="-0.45313915301687946"/>
    <s v=""/>
    <s v=""/>
    <n v="0.56867942590012854"/>
    <s v=""/>
    <s v=""/>
    <s v=""/>
    <s v=""/>
    <s v=""/>
    <s v=""/>
    <x v="3"/>
    <s v=""/>
    <n v="5223"/>
  </r>
  <r>
    <n v="123457467"/>
    <s v="Elves Salvador Manhule"/>
    <x v="8"/>
    <m/>
    <m/>
    <s v=""/>
    <x v="1"/>
    <s v=""/>
    <n v="-25.962961"/>
    <n v="32.582931000000002"/>
    <s v=""/>
    <s v=""/>
    <n v="-0.45313915301687946"/>
    <s v=""/>
    <s v=""/>
    <n v="0.56867942590012854"/>
    <s v=""/>
    <s v=""/>
    <s v=""/>
    <s v=""/>
    <s v=""/>
    <s v=""/>
    <x v="3"/>
    <s v=""/>
    <n v="5223"/>
  </r>
  <r>
    <n v="123457468"/>
    <s v="Erasmo Pedro Chitique Cuinhane"/>
    <x v="0"/>
    <n v="2"/>
    <n v="2"/>
    <s v="M"/>
    <x v="9"/>
    <s v="Maputo-Cidade-Gaza"/>
    <n v="-25.962961"/>
    <n v="32.582931000000002"/>
    <n v="-22.710901"/>
    <n v="32.590741999999999"/>
    <n v="-0.45313915301687946"/>
    <n v="-0.3963799985444727"/>
    <n v="5.6759154472406793E-2"/>
    <n v="0.56867942590012854"/>
    <n v="0.56881575356800174"/>
    <n v="1.3632766787321916E-4"/>
    <n v="8.0518805754812043E-4"/>
    <n v="5.6759290329253163E-2"/>
    <n v="361.72695726833041"/>
    <n v="361.72695726833041"/>
    <x v="0"/>
    <s v="Técnico de Saúde"/>
    <n v="5223"/>
  </r>
  <r>
    <n v="123457469"/>
    <s v="Ester Manuel Zefeino"/>
    <x v="8"/>
    <m/>
    <m/>
    <s v=""/>
    <x v="1"/>
    <s v=""/>
    <n v="-25.962961"/>
    <n v="32.582931000000002"/>
    <s v=""/>
    <s v=""/>
    <n v="-0.45313915301687946"/>
    <s v=""/>
    <s v=""/>
    <n v="0.56867942590012854"/>
    <s v=""/>
    <s v=""/>
    <s v=""/>
    <s v=""/>
    <s v=""/>
    <s v=""/>
    <x v="3"/>
    <s v=""/>
    <n v="5223"/>
  </r>
  <r>
    <n v="123457470"/>
    <s v="Florência Jorge Monjane"/>
    <x v="8"/>
    <m/>
    <m/>
    <s v=""/>
    <x v="1"/>
    <s v=""/>
    <n v="-25.962961"/>
    <n v="32.582931000000002"/>
    <s v=""/>
    <s v=""/>
    <n v="-0.45313915301687946"/>
    <s v=""/>
    <s v=""/>
    <n v="0.56867942590012854"/>
    <s v=""/>
    <s v=""/>
    <s v=""/>
    <s v=""/>
    <s v=""/>
    <s v=""/>
    <x v="3"/>
    <s v=""/>
    <n v="5223"/>
  </r>
  <r>
    <n v="123457471"/>
    <s v="Francisco Azarias laita"/>
    <x v="8"/>
    <m/>
    <m/>
    <s v=""/>
    <x v="1"/>
    <s v=""/>
    <n v="-25.962961"/>
    <n v="32.582931000000002"/>
    <s v=""/>
    <s v=""/>
    <n v="-0.45313915301687946"/>
    <s v=""/>
    <s v=""/>
    <n v="0.56867942590012854"/>
    <s v=""/>
    <s v=""/>
    <s v=""/>
    <s v=""/>
    <s v=""/>
    <s v=""/>
    <x v="3"/>
    <s v=""/>
    <n v="5223"/>
  </r>
  <r>
    <n v="123457472"/>
    <s v="Gabriela Emília Fernando Rombe"/>
    <x v="8"/>
    <m/>
    <m/>
    <s v=""/>
    <x v="1"/>
    <s v=""/>
    <n v="-25.962961"/>
    <n v="32.582931000000002"/>
    <s v=""/>
    <s v=""/>
    <n v="-0.45313915301687946"/>
    <s v=""/>
    <s v=""/>
    <n v="0.56867942590012854"/>
    <s v=""/>
    <s v=""/>
    <s v=""/>
    <s v=""/>
    <s v=""/>
    <s v=""/>
    <x v="3"/>
    <s v=""/>
    <n v="5223"/>
  </r>
  <r>
    <n v="123457473"/>
    <s v="Gila da Rosa Jose Zimba"/>
    <x v="8"/>
    <m/>
    <m/>
    <s v=""/>
    <x v="1"/>
    <s v=""/>
    <n v="-25.962961"/>
    <n v="32.582931000000002"/>
    <s v=""/>
    <s v=""/>
    <n v="-0.45313915301687946"/>
    <s v=""/>
    <s v=""/>
    <n v="0.56867942590012854"/>
    <s v=""/>
    <s v=""/>
    <s v=""/>
    <s v=""/>
    <s v=""/>
    <s v=""/>
    <x v="3"/>
    <s v=""/>
    <n v="5223"/>
  </r>
  <r>
    <n v="123457474"/>
    <s v="Hedy Alfredo Cumaio"/>
    <x v="8"/>
    <m/>
    <m/>
    <s v=""/>
    <x v="1"/>
    <s v=""/>
    <n v="-25.962961"/>
    <n v="32.582931000000002"/>
    <s v=""/>
    <s v=""/>
    <n v="-0.45313915301687946"/>
    <s v=""/>
    <s v=""/>
    <n v="0.56867942590012854"/>
    <s v=""/>
    <s v=""/>
    <s v=""/>
    <s v=""/>
    <s v=""/>
    <s v=""/>
    <x v="3"/>
    <s v=""/>
    <n v="5223"/>
  </r>
  <r>
    <n v="123457475"/>
    <s v="Hermelinda Celestino Langa"/>
    <x v="8"/>
    <m/>
    <m/>
    <s v=""/>
    <x v="1"/>
    <s v=""/>
    <n v="-25.962961"/>
    <n v="32.582931000000002"/>
    <s v=""/>
    <s v=""/>
    <n v="-0.45313915301687946"/>
    <s v=""/>
    <s v=""/>
    <n v="0.56867942590012854"/>
    <s v=""/>
    <s v=""/>
    <s v=""/>
    <s v=""/>
    <s v=""/>
    <s v=""/>
    <x v="3"/>
    <s v=""/>
    <n v="5223"/>
  </r>
  <r>
    <n v="123457476"/>
    <s v="Hilario Miguel Langa"/>
    <x v="8"/>
    <m/>
    <m/>
    <s v=""/>
    <x v="1"/>
    <s v=""/>
    <n v="-25.962961"/>
    <n v="32.582931000000002"/>
    <s v=""/>
    <s v=""/>
    <n v="-0.45313915301687946"/>
    <s v=""/>
    <s v=""/>
    <n v="0.56867942590012854"/>
    <s v=""/>
    <s v=""/>
    <s v=""/>
    <s v=""/>
    <s v=""/>
    <s v=""/>
    <x v="3"/>
    <s v=""/>
    <n v="5223"/>
  </r>
  <r>
    <n v="123457477"/>
    <s v="Inês Felismina Zandamela"/>
    <x v="8"/>
    <m/>
    <m/>
    <s v=""/>
    <x v="1"/>
    <s v=""/>
    <n v="-25.962961"/>
    <n v="32.582931000000002"/>
    <s v=""/>
    <s v=""/>
    <n v="-0.45313915301687946"/>
    <s v=""/>
    <s v=""/>
    <n v="0.56867942590012854"/>
    <s v=""/>
    <s v=""/>
    <s v=""/>
    <s v=""/>
    <s v=""/>
    <s v=""/>
    <x v="3"/>
    <s v=""/>
    <n v="5223"/>
  </r>
  <r>
    <n v="123457478"/>
    <s v="Julieta Moises Mahene Andre"/>
    <x v="8"/>
    <m/>
    <m/>
    <s v=""/>
    <x v="1"/>
    <s v=""/>
    <n v="-25.962961"/>
    <n v="32.582931000000002"/>
    <s v=""/>
    <s v=""/>
    <n v="-0.45313915301687946"/>
    <s v=""/>
    <s v=""/>
    <n v="0.56867942590012854"/>
    <s v=""/>
    <s v=""/>
    <s v=""/>
    <s v=""/>
    <s v=""/>
    <s v=""/>
    <x v="3"/>
    <s v=""/>
    <n v="5223"/>
  </r>
  <r>
    <n v="123457479"/>
    <s v="Katia Timotio Isac"/>
    <x v="8"/>
    <m/>
    <m/>
    <s v=""/>
    <x v="1"/>
    <s v=""/>
    <n v="-25.962961"/>
    <n v="32.582931000000002"/>
    <s v=""/>
    <s v=""/>
    <n v="-0.45313915301687946"/>
    <s v=""/>
    <s v=""/>
    <n v="0.56867942590012854"/>
    <s v=""/>
    <s v=""/>
    <s v=""/>
    <s v=""/>
    <s v=""/>
    <s v=""/>
    <x v="3"/>
    <s v=""/>
    <n v="5223"/>
  </r>
  <r>
    <n v="123457480"/>
    <s v="Latifo Matano Antonio"/>
    <x v="8"/>
    <m/>
    <m/>
    <s v=""/>
    <x v="1"/>
    <s v=""/>
    <n v="-25.962961"/>
    <n v="32.582931000000002"/>
    <s v=""/>
    <s v=""/>
    <n v="-0.45313915301687946"/>
    <s v=""/>
    <s v=""/>
    <n v="0.56867942590012854"/>
    <s v=""/>
    <s v=""/>
    <s v=""/>
    <s v=""/>
    <s v=""/>
    <s v=""/>
    <x v="3"/>
    <s v=""/>
    <n v="5223"/>
  </r>
  <r>
    <n v="123457481"/>
    <s v="Linda Vasconcelos Mavume"/>
    <x v="10"/>
    <n v="2"/>
    <n v="2"/>
    <s v="F"/>
    <x v="9"/>
    <s v="Maputo-Cidade-Cabo Delgado"/>
    <n v="-25.962961"/>
    <n v="32.582931000000002"/>
    <n v="-11.767683"/>
    <n v="39.460034"/>
    <n v="-0.45313915301687946"/>
    <n v="-0.2053848136809639"/>
    <n v="0.24775433933591562"/>
    <n v="0.56867942590012854"/>
    <n v="0.68870751624890814"/>
    <n v="0.12002809034877958"/>
    <n v="1.8433549242172696E-2"/>
    <n v="0.27238165426696753"/>
    <n v="1735.8882826433842"/>
    <n v="1735.8882826433842"/>
    <x v="0"/>
    <s v="Técnico de Saúde"/>
    <n v="5223"/>
  </r>
  <r>
    <n v="123457482"/>
    <s v="Luisa Augusto Pacula"/>
    <x v="8"/>
    <m/>
    <m/>
    <s v=""/>
    <x v="1"/>
    <s v=""/>
    <n v="-25.962961"/>
    <n v="32.582931000000002"/>
    <s v=""/>
    <s v=""/>
    <n v="-0.45313915301687946"/>
    <s v=""/>
    <s v=""/>
    <n v="0.56867942590012854"/>
    <s v=""/>
    <s v=""/>
    <s v=""/>
    <s v=""/>
    <s v=""/>
    <s v=""/>
    <x v="3"/>
    <s v=""/>
    <n v="5223"/>
  </r>
  <r>
    <n v="123457483"/>
    <s v="Marcia Delfina Ernesto Sambane"/>
    <x v="8"/>
    <m/>
    <m/>
    <s v=""/>
    <x v="1"/>
    <s v=""/>
    <n v="-25.962961"/>
    <n v="32.582931000000002"/>
    <s v=""/>
    <s v=""/>
    <n v="-0.45313915301687946"/>
    <s v=""/>
    <s v=""/>
    <n v="0.56867942590012854"/>
    <s v=""/>
    <s v=""/>
    <s v=""/>
    <s v=""/>
    <s v=""/>
    <s v=""/>
    <x v="3"/>
    <s v=""/>
    <n v="5223"/>
  </r>
  <r>
    <n v="123457484"/>
    <s v="Maria Orlando Maibace"/>
    <x v="8"/>
    <m/>
    <m/>
    <s v=""/>
    <x v="1"/>
    <s v=""/>
    <n v="-25.962961"/>
    <n v="32.582931000000002"/>
    <s v=""/>
    <s v=""/>
    <n v="-0.45313915301687946"/>
    <s v=""/>
    <s v=""/>
    <n v="0.56867942590012854"/>
    <s v=""/>
    <s v=""/>
    <s v=""/>
    <s v=""/>
    <s v=""/>
    <s v=""/>
    <x v="3"/>
    <s v=""/>
    <n v="5223"/>
  </r>
  <r>
    <n v="123457485"/>
    <s v="Maria Senoda Agostinho Bento"/>
    <x v="8"/>
    <m/>
    <m/>
    <s v=""/>
    <x v="1"/>
    <s v=""/>
    <n v="-25.962961"/>
    <n v="32.582931000000002"/>
    <s v=""/>
    <s v=""/>
    <n v="-0.45313915301687946"/>
    <s v=""/>
    <s v=""/>
    <n v="0.56867942590012854"/>
    <s v=""/>
    <s v=""/>
    <s v=""/>
    <s v=""/>
    <s v=""/>
    <s v=""/>
    <x v="3"/>
    <s v=""/>
    <n v="5223"/>
  </r>
  <r>
    <n v="123457486"/>
    <s v="Mariana Da Malcenda Mareus Jeque"/>
    <x v="8"/>
    <m/>
    <m/>
    <s v=""/>
    <x v="1"/>
    <s v=""/>
    <n v="-25.962961"/>
    <n v="32.582931000000002"/>
    <s v=""/>
    <s v=""/>
    <n v="-0.45313915301687946"/>
    <s v=""/>
    <s v=""/>
    <n v="0.56867942590012854"/>
    <s v=""/>
    <s v=""/>
    <s v=""/>
    <s v=""/>
    <s v=""/>
    <s v=""/>
    <x v="3"/>
    <s v=""/>
    <n v="5223"/>
  </r>
  <r>
    <n v="123457487"/>
    <s v="Nísia Lúcia Mazive"/>
    <x v="8"/>
    <m/>
    <m/>
    <s v=""/>
    <x v="1"/>
    <s v=""/>
    <n v="-25.962961"/>
    <n v="32.582931000000002"/>
    <s v=""/>
    <s v=""/>
    <n v="-0.45313915301687946"/>
    <s v=""/>
    <s v=""/>
    <n v="0.56867942590012854"/>
    <s v=""/>
    <s v=""/>
    <s v=""/>
    <s v=""/>
    <s v=""/>
    <s v=""/>
    <x v="3"/>
    <s v=""/>
    <n v="5223"/>
  </r>
  <r>
    <n v="123457488"/>
    <s v="Odete Fernando Magaia"/>
    <x v="8"/>
    <m/>
    <m/>
    <s v=""/>
    <x v="1"/>
    <s v=""/>
    <n v="-25.962961"/>
    <n v="32.582931000000002"/>
    <s v=""/>
    <s v=""/>
    <n v="-0.45313915301687946"/>
    <s v=""/>
    <s v=""/>
    <n v="0.56867942590012854"/>
    <s v=""/>
    <s v=""/>
    <s v=""/>
    <s v=""/>
    <s v=""/>
    <s v=""/>
    <x v="3"/>
    <s v=""/>
    <n v="5223"/>
  </r>
  <r>
    <n v="123457489"/>
    <s v="Paulo Herminio Chissure Maunze Júnior"/>
    <x v="8"/>
    <m/>
    <m/>
    <s v=""/>
    <x v="1"/>
    <s v=""/>
    <n v="-25.962961"/>
    <n v="32.582931000000002"/>
    <s v=""/>
    <s v=""/>
    <n v="-0.45313915301687946"/>
    <s v=""/>
    <s v=""/>
    <n v="0.56867942590012854"/>
    <s v=""/>
    <s v=""/>
    <s v=""/>
    <s v=""/>
    <s v=""/>
    <s v=""/>
    <x v="3"/>
    <s v=""/>
    <n v="5223"/>
  </r>
  <r>
    <n v="123457490"/>
    <s v="Regina Angelo Chemana"/>
    <x v="8"/>
    <m/>
    <m/>
    <s v=""/>
    <x v="1"/>
    <s v=""/>
    <n v="-25.962961"/>
    <n v="32.582931000000002"/>
    <s v=""/>
    <s v=""/>
    <n v="-0.45313915301687946"/>
    <s v=""/>
    <s v=""/>
    <n v="0.56867942590012854"/>
    <s v=""/>
    <s v=""/>
    <s v=""/>
    <s v=""/>
    <s v=""/>
    <s v=""/>
    <x v="3"/>
    <s v=""/>
    <n v="5223"/>
  </r>
  <r>
    <n v="123457491"/>
    <s v="Rocenia Azarias Machava"/>
    <x v="8"/>
    <m/>
    <m/>
    <s v=""/>
    <x v="1"/>
    <s v=""/>
    <n v="-25.962961"/>
    <n v="32.582931000000002"/>
    <s v=""/>
    <s v=""/>
    <n v="-0.45313915301687946"/>
    <s v=""/>
    <s v=""/>
    <n v="0.56867942590012854"/>
    <s v=""/>
    <s v=""/>
    <s v=""/>
    <s v=""/>
    <s v=""/>
    <s v=""/>
    <x v="3"/>
    <s v=""/>
    <n v="5223"/>
  </r>
  <r>
    <n v="123457492"/>
    <s v="Rodolfo Martinho Amadeu"/>
    <x v="8"/>
    <m/>
    <m/>
    <s v=""/>
    <x v="1"/>
    <s v=""/>
    <n v="-25.962961"/>
    <n v="32.582931000000002"/>
    <s v=""/>
    <s v=""/>
    <n v="-0.45313915301687946"/>
    <s v=""/>
    <s v=""/>
    <n v="0.56867942590012854"/>
    <s v=""/>
    <s v=""/>
    <s v=""/>
    <s v=""/>
    <s v=""/>
    <s v=""/>
    <x v="3"/>
    <s v=""/>
    <n v="5223"/>
  </r>
  <r>
    <n v="123457493"/>
    <s v="Rosa José Cumuca"/>
    <x v="8"/>
    <m/>
    <m/>
    <s v=""/>
    <x v="1"/>
    <s v=""/>
    <n v="-25.962961"/>
    <n v="32.582931000000002"/>
    <s v=""/>
    <s v=""/>
    <n v="-0.45313915301687946"/>
    <s v=""/>
    <s v=""/>
    <n v="0.56867942590012854"/>
    <s v=""/>
    <s v=""/>
    <s v=""/>
    <s v=""/>
    <s v=""/>
    <s v=""/>
    <x v="3"/>
    <s v=""/>
    <n v="5223"/>
  </r>
  <r>
    <n v="123457494"/>
    <s v="Rosália AzariasChicavete"/>
    <x v="8"/>
    <m/>
    <m/>
    <s v=""/>
    <x v="1"/>
    <s v=""/>
    <n v="-25.962961"/>
    <n v="32.582931000000002"/>
    <s v=""/>
    <s v=""/>
    <n v="-0.45313915301687946"/>
    <s v=""/>
    <s v=""/>
    <n v="0.56867942590012854"/>
    <s v=""/>
    <s v=""/>
    <s v=""/>
    <s v=""/>
    <s v=""/>
    <s v=""/>
    <x v="3"/>
    <s v=""/>
    <n v="5223"/>
  </r>
  <r>
    <n v="123457495"/>
    <s v="Salmina Benjamim Francisco Marrove"/>
    <x v="8"/>
    <m/>
    <m/>
    <s v=""/>
    <x v="1"/>
    <s v=""/>
    <n v="-25.962961"/>
    <n v="32.582931000000002"/>
    <s v=""/>
    <s v=""/>
    <n v="-0.45313915301687946"/>
    <s v=""/>
    <s v=""/>
    <n v="0.56867942590012854"/>
    <s v=""/>
    <s v=""/>
    <s v=""/>
    <s v=""/>
    <s v=""/>
    <s v=""/>
    <x v="3"/>
    <s v=""/>
    <n v="5223"/>
  </r>
  <r>
    <n v="123457496"/>
    <s v="Sandra Eduardo Mahumane"/>
    <x v="0"/>
    <n v="1"/>
    <n v="3"/>
    <s v="F"/>
    <x v="9"/>
    <s v="Maputo-Cidade-Gaza"/>
    <n v="-25.962961"/>
    <n v="32.582931000000002"/>
    <n v="-22.710901"/>
    <n v="32.590741999999999"/>
    <n v="-0.45313915301687946"/>
    <n v="-0.3963799985444727"/>
    <n v="5.6759154472406793E-2"/>
    <n v="0.56867942590012854"/>
    <n v="0.56881575356800174"/>
    <n v="1.3632766787321916E-4"/>
    <n v="8.0518805754812043E-4"/>
    <n v="5.6759290329253163E-2"/>
    <n v="361.72695726833041"/>
    <n v="361.72695726833041"/>
    <x v="0"/>
    <s v="Técnico de Saúde"/>
    <n v="5223"/>
  </r>
  <r>
    <n v="123457497"/>
    <s v="Sebastiao Felix Nhamuave"/>
    <x v="8"/>
    <m/>
    <m/>
    <s v=""/>
    <x v="1"/>
    <s v=""/>
    <n v="-25.962961"/>
    <n v="32.582931000000002"/>
    <s v=""/>
    <s v=""/>
    <n v="-0.45313915301687946"/>
    <s v=""/>
    <s v=""/>
    <n v="0.56867942590012854"/>
    <s v=""/>
    <s v=""/>
    <s v=""/>
    <s v=""/>
    <s v=""/>
    <s v=""/>
    <x v="3"/>
    <s v=""/>
    <n v="5223"/>
  </r>
  <r>
    <n v="123457498"/>
    <s v="Sérgio Sebastião Fernando"/>
    <x v="5"/>
    <n v="2"/>
    <n v="2"/>
    <s v="M"/>
    <x v="9"/>
    <s v="Maputo-Cidade-Niassa"/>
    <n v="-25.962961"/>
    <n v="32.582931000000002"/>
    <n v="-11.891619"/>
    <n v="37.041862999999999"/>
    <n v="-0.45313915301687946"/>
    <n v="-0.20754790494271558"/>
    <n v="0.24559124807416394"/>
    <n v="0.56867942590012854"/>
    <n v="0.64650247042266429"/>
    <n v="7.7823044522535745E-2"/>
    <n v="1.6334539715724131E-2"/>
    <n v="0.25631435250825946"/>
    <n v="1633.4913685351376"/>
    <n v="1633.4913685351376"/>
    <x v="0"/>
    <s v="Técnico de Saúde"/>
    <n v="5223"/>
  </r>
  <r>
    <n v="123457499"/>
    <s v="Sofia Amade Ossumane"/>
    <x v="8"/>
    <m/>
    <m/>
    <s v=""/>
    <x v="1"/>
    <s v=""/>
    <n v="-25.962961"/>
    <n v="32.582931000000002"/>
    <s v=""/>
    <s v=""/>
    <n v="-0.45313915301687946"/>
    <s v=""/>
    <s v=""/>
    <n v="0.56867942590012854"/>
    <s v=""/>
    <s v=""/>
    <s v=""/>
    <s v=""/>
    <s v=""/>
    <s v=""/>
    <x v="3"/>
    <s v=""/>
    <n v="5223"/>
  </r>
  <r>
    <n v="123457500"/>
    <s v="Sonia Adelaide Tembe"/>
    <x v="8"/>
    <m/>
    <m/>
    <s v=""/>
    <x v="1"/>
    <s v=""/>
    <n v="-25.962961"/>
    <n v="32.582931000000002"/>
    <s v=""/>
    <s v=""/>
    <n v="-0.45313915301687946"/>
    <s v=""/>
    <s v=""/>
    <n v="0.56867942590012854"/>
    <s v=""/>
    <s v=""/>
    <s v=""/>
    <s v=""/>
    <s v=""/>
    <s v=""/>
    <x v="3"/>
    <s v=""/>
    <n v="5223"/>
  </r>
  <r>
    <n v="123457501"/>
    <s v="Talina Alberto Manjate"/>
    <x v="8"/>
    <m/>
    <m/>
    <s v=""/>
    <x v="1"/>
    <s v=""/>
    <n v="-25.962961"/>
    <n v="32.582931000000002"/>
    <s v=""/>
    <s v=""/>
    <n v="-0.45313915301687946"/>
    <s v=""/>
    <s v=""/>
    <n v="0.56867942590012854"/>
    <s v=""/>
    <s v=""/>
    <s v=""/>
    <s v=""/>
    <s v=""/>
    <s v=""/>
    <x v="3"/>
    <s v=""/>
    <n v="5223"/>
  </r>
  <r>
    <n v="123457502"/>
    <s v="Wiliamo Bartolomeu Canxixe"/>
    <x v="8"/>
    <m/>
    <m/>
    <s v=""/>
    <x v="1"/>
    <s v=""/>
    <n v="-25.962961"/>
    <n v="32.582931000000002"/>
    <s v=""/>
    <s v=""/>
    <n v="-0.45313915301687946"/>
    <s v=""/>
    <s v=""/>
    <n v="0.56867942590012854"/>
    <s v=""/>
    <s v=""/>
    <s v=""/>
    <s v=""/>
    <s v=""/>
    <s v=""/>
    <x v="3"/>
    <s v=""/>
    <n v="5223"/>
  </r>
  <r>
    <n v="123457503"/>
    <s v="Zubaida Fernando Mindo"/>
    <x v="8"/>
    <m/>
    <m/>
    <s v=""/>
    <x v="1"/>
    <s v=""/>
    <n v="-25.962961"/>
    <n v="32.582931000000002"/>
    <s v=""/>
    <s v=""/>
    <n v="-0.45313915301687946"/>
    <s v=""/>
    <s v=""/>
    <n v="0.56867942590012854"/>
    <s v=""/>
    <s v=""/>
    <s v=""/>
    <s v=""/>
    <s v=""/>
    <s v=""/>
    <x v="3"/>
    <s v=""/>
    <n v="5223"/>
  </r>
  <r>
    <n v="123457504"/>
    <s v="Ana Joaquim Sigauque"/>
    <x v="3"/>
    <m/>
    <m/>
    <s v="F"/>
    <x v="9"/>
    <s v="Maputo-Cidade-Nampula"/>
    <n v="-25.962961"/>
    <n v="32.582931000000002"/>
    <n v="-15.118447"/>
    <n v="39.266970000000001"/>
    <n v="-0.45313915301687946"/>
    <n v="-0.26386667793825913"/>
    <n v="0.18927247507862033"/>
    <n v="0.56867942590012854"/>
    <n v="0.68533791378183773"/>
    <n v="0.11665848788170922"/>
    <n v="1.1879022649002702E-2"/>
    <n v="0.21841575040358432"/>
    <n v="1391.963577322043"/>
    <n v="1391.963577322043"/>
    <x v="1"/>
    <s v="Técnico de Saúde"/>
    <n v="5223"/>
  </r>
  <r>
    <n v="123457505"/>
    <s v="Ângela Maria Cumbane Cumbe"/>
    <x v="3"/>
    <m/>
    <m/>
    <s v="F"/>
    <x v="9"/>
    <s v="Maputo-Cidade-Nampula"/>
    <n v="-25.962961"/>
    <n v="32.582931000000002"/>
    <n v="-15.118447"/>
    <n v="39.266970000000001"/>
    <n v="-0.45313915301687946"/>
    <n v="-0.26386667793825913"/>
    <n v="0.18927247507862033"/>
    <n v="0.56867942590012854"/>
    <n v="0.68533791378183773"/>
    <n v="0.11665848788170922"/>
    <n v="1.1879022649002702E-2"/>
    <n v="0.21841575040358432"/>
    <n v="1391.963577322043"/>
    <n v="1391.963577322043"/>
    <x v="1"/>
    <s v="Técnico de Saúde"/>
    <n v="5223"/>
  </r>
  <r>
    <n v="123457506"/>
    <s v="Angélica Alexandre Timbe"/>
    <x v="3"/>
    <m/>
    <m/>
    <s v="F"/>
    <x v="9"/>
    <s v="Maputo-Cidade-Nampula"/>
    <n v="-25.962961"/>
    <n v="32.582931000000002"/>
    <n v="-15.118447"/>
    <n v="39.266970000000001"/>
    <n v="-0.45313915301687946"/>
    <n v="-0.26386667793825913"/>
    <n v="0.18927247507862033"/>
    <n v="0.56867942590012854"/>
    <n v="0.68533791378183773"/>
    <n v="0.11665848788170922"/>
    <n v="1.1879022649002702E-2"/>
    <n v="0.21841575040358432"/>
    <n v="1391.963577322043"/>
    <n v="1391.963577322043"/>
    <x v="1"/>
    <s v="Técnico de Saúde"/>
    <n v="5223"/>
  </r>
  <r>
    <n v="123457507"/>
    <s v="Angélica Maria Tsambo"/>
    <x v="3"/>
    <m/>
    <m/>
    <s v="F"/>
    <x v="9"/>
    <s v="Maputo-Cidade-Nampula"/>
    <n v="-25.962961"/>
    <n v="32.582931000000002"/>
    <n v="-15.118447"/>
    <n v="39.266970000000001"/>
    <n v="-0.45313915301687946"/>
    <n v="-0.26386667793825913"/>
    <n v="0.18927247507862033"/>
    <n v="0.56867942590012854"/>
    <n v="0.68533791378183773"/>
    <n v="0.11665848788170922"/>
    <n v="1.1879022649002702E-2"/>
    <n v="0.21841575040358432"/>
    <n v="1391.963577322043"/>
    <n v="1391.963577322043"/>
    <x v="1"/>
    <s v="Técnico de Saúde"/>
    <n v="5223"/>
  </r>
  <r>
    <n v="123457508"/>
    <s v="Anisia de Lurdes Cumbane"/>
    <x v="9"/>
    <m/>
    <m/>
    <s v="F"/>
    <x v="9"/>
    <s v="Maputo-Cidade-Zambezia"/>
    <n v="-25.962961"/>
    <n v="32.582931000000002"/>
    <n v="-16.313351000000001"/>
    <n v="36.442993999999999"/>
    <n v="-0.45313915301687946"/>
    <n v="-0.28472168698350947"/>
    <n v="0.16841746603337002"/>
    <n v="0.56867942590012854"/>
    <n v="0.63605023458453835"/>
    <n v="6.7370808684409811E-2"/>
    <n v="8.0531108172511127E-3"/>
    <n v="0.17972002313712143"/>
    <n v="1145.3557074528749"/>
    <n v="1145.3557074528749"/>
    <x v="1"/>
    <s v="Técnico de Saúde"/>
    <n v="5223"/>
  </r>
  <r>
    <n v="123457509"/>
    <s v="Carla Henriques Zita"/>
    <x v="3"/>
    <m/>
    <m/>
    <s v="F"/>
    <x v="9"/>
    <s v="Maputo-Cidade-Nampula"/>
    <n v="-25.962961"/>
    <n v="32.582931000000002"/>
    <n v="-15.118447"/>
    <n v="39.266970000000001"/>
    <n v="-0.45313915301687946"/>
    <n v="-0.26386667793825913"/>
    <n v="0.18927247507862033"/>
    <n v="0.56867942590012854"/>
    <n v="0.68533791378183773"/>
    <n v="0.11665848788170922"/>
    <n v="1.1879022649002702E-2"/>
    <n v="0.21841575040358432"/>
    <n v="1391.963577322043"/>
    <n v="1391.963577322043"/>
    <x v="1"/>
    <s v="Técnico de Saúde"/>
    <n v="5223"/>
  </r>
  <r>
    <n v="123457510"/>
    <s v="Catarina Albino Muhera"/>
    <x v="3"/>
    <m/>
    <m/>
    <s v="F"/>
    <x v="9"/>
    <s v="Maputo-Cidade-Nampula"/>
    <n v="-25.962961"/>
    <n v="32.582931000000002"/>
    <n v="-15.118447"/>
    <n v="39.266970000000001"/>
    <n v="-0.45313915301687946"/>
    <n v="-0.26386667793825913"/>
    <n v="0.18927247507862033"/>
    <n v="0.56867942590012854"/>
    <n v="0.68533791378183773"/>
    <n v="0.11665848788170922"/>
    <n v="1.1879022649002702E-2"/>
    <n v="0.21841575040358432"/>
    <n v="1391.963577322043"/>
    <n v="1391.963577322043"/>
    <x v="1"/>
    <s v="Técnico de Saúde"/>
    <n v="5223"/>
  </r>
  <r>
    <n v="123457511"/>
    <s v="Celeste Manuel Goenha Machonhana"/>
    <x v="9"/>
    <m/>
    <m/>
    <s v="F"/>
    <x v="9"/>
    <s v="Maputo-Cidade-Zambezia"/>
    <n v="-25.962961"/>
    <n v="32.582931000000002"/>
    <n v="-16.313351000000001"/>
    <n v="36.442993999999999"/>
    <n v="-0.45313915301687946"/>
    <n v="-0.28472168698350947"/>
    <n v="0.16841746603337002"/>
    <n v="0.56867942590012854"/>
    <n v="0.63605023458453835"/>
    <n v="6.7370808684409811E-2"/>
    <n v="8.0531108172511127E-3"/>
    <n v="0.17972002313712143"/>
    <n v="1145.3557074528749"/>
    <n v="1145.3557074528749"/>
    <x v="1"/>
    <s v="Técnico de Saúde"/>
    <n v="5223"/>
  </r>
  <r>
    <n v="123457512"/>
    <s v="Delminda Talemba Jeque Pacamo"/>
    <x v="3"/>
    <m/>
    <m/>
    <s v="F"/>
    <x v="9"/>
    <s v="Maputo-Cidade-Nampula"/>
    <n v="-25.962961"/>
    <n v="32.582931000000002"/>
    <n v="-15.118447"/>
    <n v="39.266970000000001"/>
    <n v="-0.45313915301687946"/>
    <n v="-0.26386667793825913"/>
    <n v="0.18927247507862033"/>
    <n v="0.56867942590012854"/>
    <n v="0.68533791378183773"/>
    <n v="0.11665848788170922"/>
    <n v="1.1879022649002702E-2"/>
    <n v="0.21841575040358432"/>
    <n v="1391.963577322043"/>
    <n v="1391.963577322043"/>
    <x v="1"/>
    <s v="Técnico de Saúde"/>
    <n v="5223"/>
  </r>
  <r>
    <n v="123457513"/>
    <s v="Engrácia da Conceição Xavier Mondlane  "/>
    <x v="3"/>
    <m/>
    <m/>
    <s v="F"/>
    <x v="9"/>
    <s v="Maputo-Cidade-Nampula"/>
    <n v="-25.962961"/>
    <n v="32.582931000000002"/>
    <n v="-15.118447"/>
    <n v="39.266970000000001"/>
    <n v="-0.45313915301687946"/>
    <n v="-0.26386667793825913"/>
    <n v="0.18927247507862033"/>
    <n v="0.56867942590012854"/>
    <n v="0.68533791378183773"/>
    <n v="0.11665848788170922"/>
    <n v="1.1879022649002702E-2"/>
    <n v="0.21841575040358432"/>
    <n v="1391.963577322043"/>
    <n v="1391.963577322043"/>
    <x v="1"/>
    <s v="Técnico de Saúde"/>
    <n v="5223"/>
  </r>
  <r>
    <n v="123457514"/>
    <s v="Especiosa Bartolomeu Wiliamo Jage Canxixe"/>
    <x v="3"/>
    <m/>
    <m/>
    <s v="F"/>
    <x v="9"/>
    <s v="Maputo-Cidade-Nampula"/>
    <n v="-25.962961"/>
    <n v="32.582931000000002"/>
    <n v="-15.118447"/>
    <n v="39.266970000000001"/>
    <n v="-0.45313915301687946"/>
    <n v="-0.26386667793825913"/>
    <n v="0.18927247507862033"/>
    <n v="0.56867942590012854"/>
    <n v="0.68533791378183773"/>
    <n v="0.11665848788170922"/>
    <n v="1.1879022649002702E-2"/>
    <n v="0.21841575040358432"/>
    <n v="1391.963577322043"/>
    <n v="1391.963577322043"/>
    <x v="1"/>
    <s v="Técnico de Saúde"/>
    <n v="5223"/>
  </r>
  <r>
    <n v="123457515"/>
    <s v="Esperança Américo Matsimbe"/>
    <x v="5"/>
    <m/>
    <m/>
    <s v="F"/>
    <x v="9"/>
    <s v="Maputo-Cidade-Niassa"/>
    <n v="-25.962961"/>
    <n v="32.582931000000002"/>
    <n v="-11.891619"/>
    <n v="37.041862999999999"/>
    <n v="-0.45313915301687946"/>
    <n v="-0.20754790494271558"/>
    <n v="0.24559124807416394"/>
    <n v="0.56867942590012854"/>
    <n v="0.64650247042266429"/>
    <n v="7.7823044522535745E-2"/>
    <n v="1.6334539715724131E-2"/>
    <n v="0.25631435250825946"/>
    <n v="1633.4913685351376"/>
    <n v="1633.4913685351376"/>
    <x v="1"/>
    <s v="Técnico de Saúde"/>
    <n v="5223"/>
  </r>
  <r>
    <n v="123457516"/>
    <s v="Flávia Paulo Vilanculos"/>
    <x v="5"/>
    <m/>
    <m/>
    <s v="F"/>
    <x v="9"/>
    <s v="Maputo-Cidade-Niassa"/>
    <n v="-25.962961"/>
    <n v="32.582931000000002"/>
    <n v="-11.891619"/>
    <n v="37.041862999999999"/>
    <n v="-0.45313915301687946"/>
    <n v="-0.20754790494271558"/>
    <n v="0.24559124807416394"/>
    <n v="0.56867942590012854"/>
    <n v="0.64650247042266429"/>
    <n v="7.7823044522535745E-2"/>
    <n v="1.6334539715724131E-2"/>
    <n v="0.25631435250825946"/>
    <n v="1633.4913685351376"/>
    <n v="1633.4913685351376"/>
    <x v="1"/>
    <s v="Técnico de Saúde"/>
    <n v="5223"/>
  </r>
  <r>
    <n v="123457517"/>
    <s v="Helena David Guirruta"/>
    <x v="5"/>
    <m/>
    <m/>
    <s v="F"/>
    <x v="9"/>
    <s v="Maputo-Cidade-Niassa"/>
    <n v="-25.962961"/>
    <n v="32.582931000000002"/>
    <n v="-11.891619"/>
    <n v="37.041862999999999"/>
    <n v="-0.45313915301687946"/>
    <n v="-0.20754790494271558"/>
    <n v="0.24559124807416394"/>
    <n v="0.56867942590012854"/>
    <n v="0.64650247042266429"/>
    <n v="7.7823044522535745E-2"/>
    <n v="1.6334539715724131E-2"/>
    <n v="0.25631435250825946"/>
    <n v="1633.4913685351376"/>
    <n v="1633.4913685351376"/>
    <x v="1"/>
    <s v="Técnico de Saúde"/>
    <n v="5223"/>
  </r>
  <r>
    <n v="123457518"/>
    <s v="Hortência Pedro Dzimba"/>
    <x v="5"/>
    <m/>
    <m/>
    <s v="F"/>
    <x v="9"/>
    <s v="Maputo-Cidade-Niassa"/>
    <n v="-25.962961"/>
    <n v="32.582931000000002"/>
    <n v="-11.891619"/>
    <n v="37.041862999999999"/>
    <n v="-0.45313915301687946"/>
    <n v="-0.20754790494271558"/>
    <n v="0.24559124807416394"/>
    <n v="0.56867942590012854"/>
    <n v="0.64650247042266429"/>
    <n v="7.7823044522535745E-2"/>
    <n v="1.6334539715724131E-2"/>
    <n v="0.25631435250825946"/>
    <n v="1633.4913685351376"/>
    <n v="1633.4913685351376"/>
    <x v="1"/>
    <s v="Técnico de Saúde"/>
    <n v="5223"/>
  </r>
  <r>
    <n v="123457519"/>
    <s v="Idalina Pascoal Massinga "/>
    <x v="5"/>
    <m/>
    <m/>
    <s v="F"/>
    <x v="9"/>
    <s v="Maputo-Cidade-Niassa"/>
    <n v="-25.962961"/>
    <n v="32.582931000000002"/>
    <n v="-11.891619"/>
    <n v="37.041862999999999"/>
    <n v="-0.45313915301687946"/>
    <n v="-0.20754790494271558"/>
    <n v="0.24559124807416394"/>
    <n v="0.56867942590012854"/>
    <n v="0.64650247042266429"/>
    <n v="7.7823044522535745E-2"/>
    <n v="1.6334539715724131E-2"/>
    <n v="0.25631435250825946"/>
    <n v="1633.4913685351376"/>
    <n v="1633.4913685351376"/>
    <x v="1"/>
    <s v="Técnico de Saúde"/>
    <n v="5223"/>
  </r>
  <r>
    <n v="123457520"/>
    <s v="Isabel Anita Guambe"/>
    <x v="5"/>
    <m/>
    <m/>
    <s v="F"/>
    <x v="9"/>
    <s v="Maputo-Cidade-Niassa"/>
    <n v="-25.962961"/>
    <n v="32.582931000000002"/>
    <n v="-11.891619"/>
    <n v="37.041862999999999"/>
    <n v="-0.45313915301687946"/>
    <n v="-0.20754790494271558"/>
    <n v="0.24559124807416394"/>
    <n v="0.56867942590012854"/>
    <n v="0.64650247042266429"/>
    <n v="7.7823044522535745E-2"/>
    <n v="1.6334539715724131E-2"/>
    <n v="0.25631435250825946"/>
    <n v="1633.4913685351376"/>
    <n v="1633.4913685351376"/>
    <x v="1"/>
    <s v="Técnico de Saúde"/>
    <n v="5223"/>
  </r>
  <r>
    <n v="123457521"/>
    <s v="Isaura Martinho Mpato Maulide"/>
    <x v="5"/>
    <m/>
    <m/>
    <s v="F"/>
    <x v="9"/>
    <s v="Maputo-Cidade-Niassa"/>
    <n v="-25.962961"/>
    <n v="32.582931000000002"/>
    <n v="-11.891619"/>
    <n v="37.041862999999999"/>
    <n v="-0.45313915301687946"/>
    <n v="-0.20754790494271558"/>
    <n v="0.24559124807416394"/>
    <n v="0.56867942590012854"/>
    <n v="0.64650247042266429"/>
    <n v="7.7823044522535745E-2"/>
    <n v="1.6334539715724131E-2"/>
    <n v="0.25631435250825946"/>
    <n v="1633.4913685351376"/>
    <n v="1633.4913685351376"/>
    <x v="1"/>
    <s v="Técnico de Saúde"/>
    <n v="5223"/>
  </r>
  <r>
    <n v="123457522"/>
    <s v="Jenifa Maria da Silva Chauque"/>
    <x v="5"/>
    <m/>
    <m/>
    <s v="F"/>
    <x v="9"/>
    <s v="Maputo-Cidade-Niassa"/>
    <n v="-25.962961"/>
    <n v="32.582931000000002"/>
    <n v="-11.891619"/>
    <n v="37.041862999999999"/>
    <n v="-0.45313915301687946"/>
    <n v="-0.20754790494271558"/>
    <n v="0.24559124807416394"/>
    <n v="0.56867942590012854"/>
    <n v="0.64650247042266429"/>
    <n v="7.7823044522535745E-2"/>
    <n v="1.6334539715724131E-2"/>
    <n v="0.25631435250825946"/>
    <n v="1633.4913685351376"/>
    <n v="1633.4913685351376"/>
    <x v="1"/>
    <s v="Técnico de Saúde"/>
    <n v="5223"/>
  </r>
  <r>
    <n v="123457523"/>
    <s v="Justina Aderito Correia"/>
    <x v="5"/>
    <m/>
    <m/>
    <s v="F"/>
    <x v="9"/>
    <s v="Maputo-Cidade-Niassa"/>
    <n v="-25.962961"/>
    <n v="32.582931000000002"/>
    <n v="-11.891619"/>
    <n v="37.041862999999999"/>
    <n v="-0.45313915301687946"/>
    <n v="-0.20754790494271558"/>
    <n v="0.24559124807416394"/>
    <n v="0.56867942590012854"/>
    <n v="0.64650247042266429"/>
    <n v="7.7823044522535745E-2"/>
    <n v="1.6334539715724131E-2"/>
    <n v="0.25631435250825946"/>
    <n v="1633.4913685351376"/>
    <n v="1633.4913685351376"/>
    <x v="1"/>
    <s v="Técnico de Saúde"/>
    <n v="5223"/>
  </r>
  <r>
    <n v="123457524"/>
    <s v="Justina Januário Pelembe"/>
    <x v="1"/>
    <n v="1"/>
    <n v="3"/>
    <s v="F"/>
    <x v="9"/>
    <s v="Maputo-Cidade-Maputo-Cidade"/>
    <n v="-25.962961"/>
    <n v="32.582931000000002"/>
    <n v="-25.962961"/>
    <n v="32.582931000000002"/>
    <n v="-0.45313915301687946"/>
    <n v="-0.45313915301687946"/>
    <n v="0"/>
    <n v="0.56867942590012854"/>
    <n v="0.56867942590012854"/>
    <n v="0"/>
    <n v="0"/>
    <n v="0"/>
    <n v="0"/>
    <n v="0"/>
    <x v="1"/>
    <s v="Técnico de Saúde"/>
    <n v="5223"/>
  </r>
  <r>
    <n v="123457525"/>
    <s v="Linoca da Conceição Leonardo"/>
    <x v="1"/>
    <n v="1"/>
    <n v="3"/>
    <s v="F"/>
    <x v="9"/>
    <s v="Maputo-Cidade-Maputo-Cidade"/>
    <n v="-25.962961"/>
    <n v="32.582931000000002"/>
    <n v="-25.962961"/>
    <n v="32.582931000000002"/>
    <n v="-0.45313915301687946"/>
    <n v="-0.45313915301687946"/>
    <n v="0"/>
    <n v="0.56867942590012854"/>
    <n v="0.56867942590012854"/>
    <n v="0"/>
    <n v="0"/>
    <n v="0"/>
    <n v="0"/>
    <n v="0"/>
    <x v="1"/>
    <s v="Técnico de Saúde"/>
    <n v="5223"/>
  </r>
  <r>
    <n v="123457526"/>
    <s v="Márcia Zulmira José Tembe"/>
    <x v="1"/>
    <n v="1"/>
    <n v="3"/>
    <s v="F"/>
    <x v="9"/>
    <s v="Maputo-Cidade-Maputo-Cidade"/>
    <n v="-25.962961"/>
    <n v="32.582931000000002"/>
    <n v="-25.962961"/>
    <n v="32.582931000000002"/>
    <n v="-0.45313915301687946"/>
    <n v="-0.45313915301687946"/>
    <n v="0"/>
    <n v="0.56867942590012854"/>
    <n v="0.56867942590012854"/>
    <n v="0"/>
    <n v="0"/>
    <n v="0"/>
    <n v="0"/>
    <n v="0"/>
    <x v="1"/>
    <s v="Técnico de Saúde"/>
    <n v="5223"/>
  </r>
  <r>
    <n v="123457527"/>
    <s v="Olga Fanuel Zita"/>
    <x v="6"/>
    <m/>
    <m/>
    <s v="F"/>
    <x v="9"/>
    <s v="Maputo-Cidade-Manica"/>
    <n v="-25.962961"/>
    <n v="32.582931000000002"/>
    <n v="-19.132508999999999"/>
    <n v="33.364536999999999"/>
    <n v="-0.45313915301687946"/>
    <n v="-0.33392527621744778"/>
    <n v="0.11921387679943174"/>
    <n v="0.56867942590012854"/>
    <n v="0.5823210240534713"/>
    <n v="1.3641598153342737E-2"/>
    <n v="3.5882981688199721E-3"/>
    <n v="0.11987657590780136"/>
    <n v="763.97341826041804"/>
    <n v="763.97341826041804"/>
    <x v="1"/>
    <s v="Técnico de Saúde"/>
    <n v="5223"/>
  </r>
  <r>
    <n v="123457528"/>
    <s v="Olga Julião Massango Faduco"/>
    <x v="6"/>
    <m/>
    <m/>
    <s v="F"/>
    <x v="9"/>
    <s v="Maputo-Cidade-Manica"/>
    <n v="-25.962961"/>
    <n v="32.582931000000002"/>
    <n v="-19.132508999999999"/>
    <n v="33.364536999999999"/>
    <n v="-0.45313915301687946"/>
    <n v="-0.33392527621744778"/>
    <n v="0.11921387679943174"/>
    <n v="0.56867942590012854"/>
    <n v="0.5823210240534713"/>
    <n v="1.3641598153342737E-2"/>
    <n v="3.5882981688199721E-3"/>
    <n v="0.11987657590780136"/>
    <n v="763.97341826041804"/>
    <n v="763.97341826041804"/>
    <x v="1"/>
    <s v="Técnico de Saúde"/>
    <n v="5223"/>
  </r>
  <r>
    <n v="123457529"/>
    <s v="Rosa Jorge Chinguvo Matlombe"/>
    <x v="6"/>
    <m/>
    <m/>
    <s v="F"/>
    <x v="9"/>
    <s v="Maputo-Cidade-Manica"/>
    <n v="-25.962961"/>
    <n v="32.582931000000002"/>
    <n v="-19.132508999999999"/>
    <n v="33.364536999999999"/>
    <n v="-0.45313915301687946"/>
    <n v="-0.33392527621744778"/>
    <n v="0.11921387679943174"/>
    <n v="0.56867942590012854"/>
    <n v="0.5823210240534713"/>
    <n v="1.3641598153342737E-2"/>
    <n v="3.5882981688199721E-3"/>
    <n v="0.11987657590780136"/>
    <n v="763.97341826041804"/>
    <n v="763.97341826041804"/>
    <x v="1"/>
    <s v="Técnico de Saúde"/>
    <n v="5223"/>
  </r>
  <r>
    <n v="123457530"/>
    <s v="Rosalina Mauelele Chilengue"/>
    <x v="5"/>
    <m/>
    <m/>
    <s v="F"/>
    <x v="9"/>
    <s v="Maputo-Cidade-Niassa"/>
    <n v="-25.962961"/>
    <n v="32.582931000000002"/>
    <n v="-11.891619"/>
    <n v="37.041862999999999"/>
    <n v="-0.45313915301687946"/>
    <n v="-0.20754790494271558"/>
    <n v="0.24559124807416394"/>
    <n v="0.56867942590012854"/>
    <n v="0.64650247042266429"/>
    <n v="7.7823044522535745E-2"/>
    <n v="1.6334539715724131E-2"/>
    <n v="0.25631435250825946"/>
    <n v="1633.4913685351376"/>
    <n v="1633.4913685351376"/>
    <x v="1"/>
    <s v="Técnico de Saúde"/>
    <n v="5223"/>
  </r>
  <r>
    <n v="123457531"/>
    <s v="Sandra António Zucule"/>
    <x v="3"/>
    <m/>
    <m/>
    <s v="F"/>
    <x v="9"/>
    <s v="Maputo-Cidade-Nampula"/>
    <n v="-25.962961"/>
    <n v="32.582931000000002"/>
    <n v="-15.118447"/>
    <n v="39.266970000000001"/>
    <n v="-0.45313915301687946"/>
    <n v="-0.26386667793825913"/>
    <n v="0.18927247507862033"/>
    <n v="0.56867942590012854"/>
    <n v="0.68533791378183773"/>
    <n v="0.11665848788170922"/>
    <n v="1.1879022649002702E-2"/>
    <n v="0.21841575040358432"/>
    <n v="1391.963577322043"/>
    <n v="1391.963577322043"/>
    <x v="1"/>
    <s v="Técnico de Saúde"/>
    <n v="5223"/>
  </r>
  <r>
    <n v="123457532"/>
    <s v="Sara Nhamajavo Jeroninmo"/>
    <x v="5"/>
    <m/>
    <m/>
    <s v="F"/>
    <x v="9"/>
    <s v="Maputo-Cidade-Niassa"/>
    <n v="-25.962961"/>
    <n v="32.582931000000002"/>
    <n v="-11.891619"/>
    <n v="37.041862999999999"/>
    <n v="-0.45313915301687946"/>
    <n v="-0.20754790494271558"/>
    <n v="0.24559124807416394"/>
    <n v="0.56867942590012854"/>
    <n v="0.64650247042266429"/>
    <n v="7.7823044522535745E-2"/>
    <n v="1.6334539715724131E-2"/>
    <n v="0.25631435250825946"/>
    <n v="1633.4913685351376"/>
    <n v="1633.4913685351376"/>
    <x v="1"/>
    <s v="Técnico de Saúde"/>
    <n v="5223"/>
  </r>
  <r>
    <n v="123457533"/>
    <s v="Sónia António João Mahalage"/>
    <x v="5"/>
    <m/>
    <m/>
    <s v="F"/>
    <x v="9"/>
    <s v="Maputo-Cidade-Niassa"/>
    <n v="-25.962961"/>
    <n v="32.582931000000002"/>
    <n v="-11.891619"/>
    <n v="37.041862999999999"/>
    <n v="-0.45313915301687946"/>
    <n v="-0.20754790494271558"/>
    <n v="0.24559124807416394"/>
    <n v="0.56867942590012854"/>
    <n v="0.64650247042266429"/>
    <n v="7.7823044522535745E-2"/>
    <n v="1.6334539715724131E-2"/>
    <n v="0.25631435250825946"/>
    <n v="1633.4913685351376"/>
    <n v="1633.4913685351376"/>
    <x v="1"/>
    <s v="Técnico de Saúde"/>
    <n v="5223"/>
  </r>
  <r>
    <n v="123457534"/>
    <s v="Telma Joaquim José"/>
    <x v="5"/>
    <m/>
    <m/>
    <s v="F"/>
    <x v="9"/>
    <s v="Maputo-Cidade-Niassa"/>
    <n v="-25.962961"/>
    <n v="32.582931000000002"/>
    <n v="-11.891619"/>
    <n v="37.041862999999999"/>
    <n v="-0.45313915301687946"/>
    <n v="-0.20754790494271558"/>
    <n v="0.24559124807416394"/>
    <n v="0.56867942590012854"/>
    <n v="0.64650247042266429"/>
    <n v="7.7823044522535745E-2"/>
    <n v="1.6334539715724131E-2"/>
    <n v="0.25631435250825946"/>
    <n v="1633.4913685351376"/>
    <n v="1633.4913685351376"/>
    <x v="1"/>
    <s v="Técnico de Saúde"/>
    <n v="5223"/>
  </r>
  <r>
    <n v="123457535"/>
    <s v="Vanaldia Jorge Langa"/>
    <x v="1"/>
    <n v="1"/>
    <n v="3"/>
    <s v="F"/>
    <x v="9"/>
    <s v="Maputo-Cidade-Maputo-Cidade"/>
    <n v="-25.962961"/>
    <n v="32.582931000000002"/>
    <n v="-25.962961"/>
    <n v="32.582931000000002"/>
    <n v="-0.45313915301687946"/>
    <n v="-0.45313915301687946"/>
    <n v="0"/>
    <n v="0.56867942590012854"/>
    <n v="0.56867942590012854"/>
    <n v="0"/>
    <n v="0"/>
    <n v="0"/>
    <n v="0"/>
    <n v="0"/>
    <x v="1"/>
    <s v="Técnico de Saúde"/>
    <n v="5223"/>
  </r>
  <r>
    <n v="123457536"/>
    <s v="Adelia Francisco Mavila"/>
    <x v="8"/>
    <m/>
    <m/>
    <s v=""/>
    <x v="1"/>
    <s v=""/>
    <n v="-25.962961"/>
    <n v="32.582931000000002"/>
    <s v=""/>
    <s v=""/>
    <n v="-0.45313915301687946"/>
    <s v=""/>
    <s v=""/>
    <n v="0.56867942590012854"/>
    <s v=""/>
    <s v=""/>
    <s v=""/>
    <s v=""/>
    <s v=""/>
    <s v=""/>
    <x v="3"/>
    <s v=""/>
    <n v="5223"/>
  </r>
  <r>
    <n v="123457537"/>
    <s v="Alberto da Cruz Elias Cumbane"/>
    <x v="8"/>
    <m/>
    <m/>
    <s v=""/>
    <x v="1"/>
    <s v=""/>
    <n v="-25.962961"/>
    <n v="32.582931000000002"/>
    <s v=""/>
    <s v=""/>
    <n v="-0.45313915301687946"/>
    <s v=""/>
    <s v=""/>
    <n v="0.56867942590012854"/>
    <s v=""/>
    <s v=""/>
    <s v=""/>
    <s v=""/>
    <s v=""/>
    <s v=""/>
    <x v="3"/>
    <s v=""/>
    <n v="5223"/>
  </r>
  <r>
    <n v="123457538"/>
    <s v="Alfredo Francisco Mioche"/>
    <x v="8"/>
    <m/>
    <m/>
    <s v=""/>
    <x v="1"/>
    <s v=""/>
    <n v="-25.962961"/>
    <n v="32.582931000000002"/>
    <s v=""/>
    <s v=""/>
    <n v="-0.45313915301687946"/>
    <s v=""/>
    <s v=""/>
    <n v="0.56867942590012854"/>
    <s v=""/>
    <s v=""/>
    <s v=""/>
    <s v=""/>
    <s v=""/>
    <s v=""/>
    <x v="3"/>
    <s v=""/>
    <n v="5223"/>
  </r>
  <r>
    <n v="123457539"/>
    <s v="Alina Abneiro Fondo"/>
    <x v="8"/>
    <m/>
    <m/>
    <s v=""/>
    <x v="1"/>
    <s v=""/>
    <n v="-25.962961"/>
    <n v="32.582931000000002"/>
    <s v=""/>
    <s v=""/>
    <n v="-0.45313915301687946"/>
    <s v=""/>
    <s v=""/>
    <n v="0.56867942590012854"/>
    <s v=""/>
    <s v=""/>
    <s v=""/>
    <s v=""/>
    <s v=""/>
    <s v=""/>
    <x v="3"/>
    <s v=""/>
    <n v="5223"/>
  </r>
  <r>
    <n v="123457540"/>
    <s v="Analia Alexandre Cumbe"/>
    <x v="8"/>
    <m/>
    <m/>
    <s v=""/>
    <x v="1"/>
    <s v=""/>
    <n v="-25.962961"/>
    <n v="32.582931000000002"/>
    <s v=""/>
    <s v=""/>
    <n v="-0.45313915301687946"/>
    <s v=""/>
    <s v=""/>
    <n v="0.56867942590012854"/>
    <s v=""/>
    <s v=""/>
    <s v=""/>
    <s v=""/>
    <s v=""/>
    <s v=""/>
    <x v="3"/>
    <s v=""/>
    <n v="5223"/>
  </r>
  <r>
    <n v="123457541"/>
    <s v="Armando Rosa Manhiça"/>
    <x v="8"/>
    <m/>
    <m/>
    <s v=""/>
    <x v="1"/>
    <s v=""/>
    <n v="-25.962961"/>
    <n v="32.582931000000002"/>
    <s v=""/>
    <s v=""/>
    <n v="-0.45313915301687946"/>
    <s v=""/>
    <s v=""/>
    <n v="0.56867942590012854"/>
    <s v=""/>
    <s v=""/>
    <s v=""/>
    <s v=""/>
    <s v=""/>
    <s v=""/>
    <x v="3"/>
    <s v=""/>
    <n v="5223"/>
  </r>
  <r>
    <n v="123457542"/>
    <s v="Benedito Antonio Mapandzene"/>
    <x v="4"/>
    <n v="3"/>
    <n v="1"/>
    <s v="M"/>
    <x v="9"/>
    <s v="Maputo-Cidade-Sofala"/>
    <n v="-25.962961"/>
    <n v="32.582931000000002"/>
    <n v="-19.985157000000001"/>
    <n v="34.686616000000001"/>
    <n v="-0.45313915301687946"/>
    <n v="-0.3488067911779924"/>
    <n v="0.10433236183888708"/>
    <n v="0.56867942590012854"/>
    <n v="0.60539565557494546"/>
    <n v="3.6716229674816886E-2"/>
    <n v="3.0035714419199473E-3"/>
    <n v="0.10966464180473254"/>
    <n v="698.89276222156047"/>
    <n v="698.89276222156047"/>
    <x v="4"/>
    <s v="Técnico de Saúde"/>
    <n v="5223"/>
  </r>
  <r>
    <n v="123457543"/>
    <s v="Carla Constantino Rodrigues"/>
    <x v="8"/>
    <m/>
    <m/>
    <s v=""/>
    <x v="1"/>
    <s v=""/>
    <n v="-25.962961"/>
    <n v="32.582931000000002"/>
    <s v=""/>
    <s v=""/>
    <n v="-0.45313915301687946"/>
    <s v=""/>
    <s v=""/>
    <n v="0.56867942590012854"/>
    <s v=""/>
    <s v=""/>
    <s v=""/>
    <s v=""/>
    <s v=""/>
    <s v=""/>
    <x v="3"/>
    <s v=""/>
    <n v="5223"/>
  </r>
  <r>
    <n v="123457544"/>
    <s v="Cesar Roberto Nhalungo"/>
    <x v="7"/>
    <n v="2"/>
    <n v="2"/>
    <s v="M"/>
    <x v="9"/>
    <s v="Maputo-Cidade-Tete"/>
    <n v="-25.962961"/>
    <n v="32.582931000000002"/>
    <n v="-16.159666000000001"/>
    <n v="33.589767000000002"/>
    <n v="-0.45313915301687946"/>
    <n v="-0.28203937772258197"/>
    <n v="0.17109977529429748"/>
    <n v="0.56867942590012854"/>
    <n v="0.58625202912773822"/>
    <n v="1.7572603227609625E-2"/>
    <n v="7.3676097441978091E-3"/>
    <n v="0.17188106436507344"/>
    <n v="1095.3980231986131"/>
    <n v="1095.3980231986131"/>
    <x v="4"/>
    <s v="Técnico de Saúde"/>
    <n v="5223"/>
  </r>
  <r>
    <n v="123457545"/>
    <s v="Derito Julio Mbembele"/>
    <x v="8"/>
    <m/>
    <m/>
    <s v=""/>
    <x v="1"/>
    <s v=""/>
    <n v="-25.962961"/>
    <n v="32.582931000000002"/>
    <s v=""/>
    <s v=""/>
    <n v="-0.45313915301687946"/>
    <s v=""/>
    <s v=""/>
    <n v="0.56867942590012854"/>
    <s v=""/>
    <s v=""/>
    <s v=""/>
    <s v=""/>
    <s v=""/>
    <s v=""/>
    <x v="3"/>
    <s v=""/>
    <n v="5223"/>
  </r>
  <r>
    <n v="123457546"/>
    <s v="Domingos Francisco Boana"/>
    <x v="8"/>
    <m/>
    <m/>
    <s v=""/>
    <x v="1"/>
    <s v=""/>
    <n v="-25.962961"/>
    <n v="32.582931000000002"/>
    <s v=""/>
    <s v=""/>
    <n v="-0.45313915301687946"/>
    <s v=""/>
    <s v=""/>
    <n v="0.56867942590012854"/>
    <s v=""/>
    <s v=""/>
    <s v=""/>
    <s v=""/>
    <s v=""/>
    <s v=""/>
    <x v="3"/>
    <s v=""/>
    <n v="5223"/>
  </r>
  <r>
    <n v="123457547"/>
    <s v="Droca luís Saide"/>
    <x v="8"/>
    <m/>
    <m/>
    <s v=""/>
    <x v="1"/>
    <s v=""/>
    <n v="-25.962961"/>
    <n v="32.582931000000002"/>
    <s v=""/>
    <s v=""/>
    <n v="-0.45313915301687946"/>
    <s v=""/>
    <s v=""/>
    <n v="0.56867942590012854"/>
    <s v=""/>
    <s v=""/>
    <s v=""/>
    <s v=""/>
    <s v=""/>
    <s v=""/>
    <x v="3"/>
    <s v=""/>
    <n v="5223"/>
  </r>
  <r>
    <n v="123457548"/>
    <s v="Fatima Geraldo tsembane"/>
    <x v="8"/>
    <m/>
    <m/>
    <s v=""/>
    <x v="1"/>
    <s v=""/>
    <n v="-25.962961"/>
    <n v="32.582931000000002"/>
    <s v=""/>
    <s v=""/>
    <n v="-0.45313915301687946"/>
    <s v=""/>
    <s v=""/>
    <n v="0.56867942590012854"/>
    <s v=""/>
    <s v=""/>
    <s v=""/>
    <s v=""/>
    <s v=""/>
    <s v=""/>
    <x v="3"/>
    <s v=""/>
    <n v="5223"/>
  </r>
  <r>
    <n v="123457549"/>
    <s v="Francisca das Dores Francisco"/>
    <x v="8"/>
    <m/>
    <m/>
    <s v=""/>
    <x v="1"/>
    <s v=""/>
    <n v="-25.962961"/>
    <n v="32.582931000000002"/>
    <s v=""/>
    <s v=""/>
    <n v="-0.45313915301687946"/>
    <s v=""/>
    <s v=""/>
    <n v="0.56867942590012854"/>
    <s v=""/>
    <s v=""/>
    <s v=""/>
    <s v=""/>
    <s v=""/>
    <s v=""/>
    <x v="3"/>
    <s v=""/>
    <n v="5223"/>
  </r>
  <r>
    <n v="123457550"/>
    <s v="Helder Castigo Macuacua"/>
    <x v="8"/>
    <m/>
    <m/>
    <s v=""/>
    <x v="1"/>
    <s v=""/>
    <n v="-25.962961"/>
    <n v="32.582931000000002"/>
    <s v=""/>
    <s v=""/>
    <n v="-0.45313915301687946"/>
    <s v=""/>
    <s v=""/>
    <n v="0.56867942590012854"/>
    <s v=""/>
    <s v=""/>
    <s v=""/>
    <s v=""/>
    <s v=""/>
    <s v=""/>
    <x v="3"/>
    <s v=""/>
    <n v="5223"/>
  </r>
  <r>
    <n v="123457551"/>
    <s v="Hemilio Jose Manuel"/>
    <x v="8"/>
    <m/>
    <m/>
    <s v=""/>
    <x v="1"/>
    <s v=""/>
    <n v="-25.962961"/>
    <n v="32.582931000000002"/>
    <s v=""/>
    <s v=""/>
    <n v="-0.45313915301687946"/>
    <s v=""/>
    <s v=""/>
    <n v="0.56867942590012854"/>
    <s v=""/>
    <s v=""/>
    <s v=""/>
    <s v=""/>
    <s v=""/>
    <s v=""/>
    <x v="3"/>
    <s v=""/>
    <n v="5223"/>
  </r>
  <r>
    <n v="123457552"/>
    <s v="Horacio Joaquim Domingos Alface"/>
    <x v="8"/>
    <m/>
    <m/>
    <s v=""/>
    <x v="1"/>
    <s v=""/>
    <n v="-25.962961"/>
    <n v="32.582931000000002"/>
    <s v=""/>
    <s v=""/>
    <n v="-0.45313915301687946"/>
    <s v=""/>
    <s v=""/>
    <n v="0.56867942590012854"/>
    <s v=""/>
    <s v=""/>
    <s v=""/>
    <s v=""/>
    <s v=""/>
    <s v=""/>
    <x v="3"/>
    <s v=""/>
    <n v="5223"/>
  </r>
  <r>
    <n v="123457553"/>
    <s v="Julinho Carlos"/>
    <x v="8"/>
    <m/>
    <m/>
    <s v=""/>
    <x v="1"/>
    <s v=""/>
    <n v="-25.962961"/>
    <n v="32.582931000000002"/>
    <s v=""/>
    <s v=""/>
    <n v="-0.45313915301687946"/>
    <s v=""/>
    <s v=""/>
    <n v="0.56867942590012854"/>
    <s v=""/>
    <s v=""/>
    <s v=""/>
    <s v=""/>
    <s v=""/>
    <s v=""/>
    <x v="3"/>
    <s v=""/>
    <n v="5223"/>
  </r>
  <r>
    <n v="123457554"/>
    <s v="Luis Henrique Nhabanga"/>
    <x v="8"/>
    <m/>
    <m/>
    <s v=""/>
    <x v="1"/>
    <s v=""/>
    <n v="-25.962961"/>
    <n v="32.582931000000002"/>
    <s v=""/>
    <s v=""/>
    <n v="-0.45313915301687946"/>
    <s v=""/>
    <s v=""/>
    <n v="0.56867942590012854"/>
    <s v=""/>
    <s v=""/>
    <s v=""/>
    <s v=""/>
    <s v=""/>
    <s v=""/>
    <x v="3"/>
    <s v=""/>
    <n v="5223"/>
  </r>
  <r>
    <n v="123457555"/>
    <s v="Manuel Antonio Junior"/>
    <x v="8"/>
    <m/>
    <m/>
    <s v=""/>
    <x v="1"/>
    <s v=""/>
    <n v="-25.962961"/>
    <n v="32.582931000000002"/>
    <s v=""/>
    <s v=""/>
    <n v="-0.45313915301687946"/>
    <s v=""/>
    <s v=""/>
    <n v="0.56867942590012854"/>
    <s v=""/>
    <s v=""/>
    <s v=""/>
    <s v=""/>
    <s v=""/>
    <s v=""/>
    <x v="3"/>
    <s v=""/>
    <n v="5223"/>
  </r>
  <r>
    <n v="123457556"/>
    <s v="Marina Julia Bango"/>
    <x v="8"/>
    <m/>
    <m/>
    <s v=""/>
    <x v="1"/>
    <s v=""/>
    <n v="-25.962961"/>
    <n v="32.582931000000002"/>
    <s v=""/>
    <s v=""/>
    <n v="-0.45313915301687946"/>
    <s v=""/>
    <s v=""/>
    <n v="0.56867942590012854"/>
    <s v=""/>
    <s v=""/>
    <s v=""/>
    <s v=""/>
    <s v=""/>
    <s v=""/>
    <x v="3"/>
    <s v=""/>
    <n v="5223"/>
  </r>
  <r>
    <n v="123457557"/>
    <s v="Mauro Judito jane"/>
    <x v="8"/>
    <m/>
    <m/>
    <s v=""/>
    <x v="1"/>
    <s v=""/>
    <n v="-25.962961"/>
    <n v="32.582931000000002"/>
    <s v=""/>
    <s v=""/>
    <n v="-0.45313915301687946"/>
    <s v=""/>
    <s v=""/>
    <n v="0.56867942590012854"/>
    <s v=""/>
    <s v=""/>
    <s v=""/>
    <s v=""/>
    <s v=""/>
    <s v=""/>
    <x v="3"/>
    <s v=""/>
    <n v="5223"/>
  </r>
  <r>
    <n v="123457558"/>
    <s v="Michela da Flora Cuna"/>
    <x v="8"/>
    <m/>
    <m/>
    <s v=""/>
    <x v="1"/>
    <s v=""/>
    <n v="-25.962961"/>
    <n v="32.582931000000002"/>
    <s v=""/>
    <s v=""/>
    <n v="-0.45313915301687946"/>
    <s v=""/>
    <s v=""/>
    <n v="0.56867942590012854"/>
    <s v=""/>
    <s v=""/>
    <s v=""/>
    <s v=""/>
    <s v=""/>
    <s v=""/>
    <x v="3"/>
    <s v=""/>
    <n v="5223"/>
  </r>
  <r>
    <n v="123457559"/>
    <s v="Samira Joaquim Jeimane"/>
    <x v="8"/>
    <m/>
    <m/>
    <s v=""/>
    <x v="1"/>
    <s v=""/>
    <n v="-25.962961"/>
    <n v="32.582931000000002"/>
    <s v=""/>
    <s v=""/>
    <n v="-0.45313915301687946"/>
    <s v=""/>
    <s v=""/>
    <n v="0.56867942590012854"/>
    <s v=""/>
    <s v=""/>
    <s v=""/>
    <s v=""/>
    <s v=""/>
    <s v=""/>
    <x v="3"/>
    <s v=""/>
    <n v="5223"/>
  </r>
  <r>
    <n v="123457560"/>
    <s v="Severino Albino Mabjaia"/>
    <x v="8"/>
    <m/>
    <m/>
    <s v=""/>
    <x v="1"/>
    <s v=""/>
    <n v="-25.962961"/>
    <n v="32.582931000000002"/>
    <s v=""/>
    <s v=""/>
    <n v="-0.45313915301687946"/>
    <s v=""/>
    <s v=""/>
    <n v="0.56867942590012854"/>
    <s v=""/>
    <s v=""/>
    <s v=""/>
    <s v=""/>
    <s v=""/>
    <s v=""/>
    <x v="3"/>
    <s v=""/>
    <n v="5223"/>
  </r>
  <r>
    <n v="123457561"/>
    <s v="Alda Celeste Matavel Manjate"/>
    <x v="8"/>
    <m/>
    <m/>
    <s v=""/>
    <x v="1"/>
    <s v=""/>
    <n v="-25.962961"/>
    <n v="32.582931000000002"/>
    <s v=""/>
    <s v=""/>
    <n v="-0.45313915301687946"/>
    <s v=""/>
    <s v=""/>
    <n v="0.56867942590012854"/>
    <s v=""/>
    <s v=""/>
    <s v=""/>
    <s v=""/>
    <s v=""/>
    <s v=""/>
    <x v="3"/>
    <s v=""/>
    <n v="5223"/>
  </r>
  <r>
    <n v="123457562"/>
    <s v="Amélia Elisa Tembe"/>
    <x v="8"/>
    <m/>
    <m/>
    <s v=""/>
    <x v="1"/>
    <s v=""/>
    <n v="-25.962961"/>
    <n v="32.582931000000002"/>
    <s v=""/>
    <s v=""/>
    <n v="-0.45313915301687946"/>
    <s v=""/>
    <s v=""/>
    <n v="0.56867942590012854"/>
    <s v=""/>
    <s v=""/>
    <s v=""/>
    <s v=""/>
    <s v=""/>
    <s v=""/>
    <x v="3"/>
    <s v=""/>
    <n v="5223"/>
  </r>
  <r>
    <n v="123457563"/>
    <s v="Ana Alexandre Mutetua "/>
    <x v="8"/>
    <m/>
    <m/>
    <s v=""/>
    <x v="1"/>
    <s v=""/>
    <n v="-25.962961"/>
    <n v="32.582931000000002"/>
    <s v=""/>
    <s v=""/>
    <n v="-0.45313915301687946"/>
    <s v=""/>
    <s v=""/>
    <n v="0.56867942590012854"/>
    <s v=""/>
    <s v=""/>
    <s v=""/>
    <s v=""/>
    <s v=""/>
    <s v=""/>
    <x v="3"/>
    <s v=""/>
    <n v="5223"/>
  </r>
  <r>
    <n v="123457564"/>
    <s v="Aunésia Rosalina Marrurele"/>
    <x v="8"/>
    <m/>
    <m/>
    <s v=""/>
    <x v="1"/>
    <s v=""/>
    <n v="-25.962961"/>
    <n v="32.582931000000002"/>
    <s v=""/>
    <s v=""/>
    <n v="-0.45313915301687946"/>
    <s v=""/>
    <s v=""/>
    <n v="0.56867942590012854"/>
    <s v=""/>
    <s v=""/>
    <s v=""/>
    <s v=""/>
    <s v=""/>
    <s v=""/>
    <x v="3"/>
    <s v=""/>
    <n v="5223"/>
  </r>
  <r>
    <n v="123457565"/>
    <s v="Constantino Raimundo Cumbe"/>
    <x v="8"/>
    <m/>
    <m/>
    <s v=""/>
    <x v="1"/>
    <s v=""/>
    <n v="-25.962961"/>
    <n v="32.582931000000002"/>
    <s v=""/>
    <s v=""/>
    <n v="-0.45313915301687946"/>
    <s v=""/>
    <s v=""/>
    <n v="0.56867942590012854"/>
    <s v=""/>
    <s v=""/>
    <s v=""/>
    <s v=""/>
    <s v=""/>
    <s v=""/>
    <x v="3"/>
    <s v=""/>
    <n v="5223"/>
  </r>
  <r>
    <n v="123457566"/>
    <s v="Delcia da Graca Raulino Massango"/>
    <x v="8"/>
    <m/>
    <m/>
    <s v=""/>
    <x v="1"/>
    <s v=""/>
    <n v="-25.962961"/>
    <n v="32.582931000000002"/>
    <s v=""/>
    <s v=""/>
    <n v="-0.45313915301687946"/>
    <s v=""/>
    <s v=""/>
    <n v="0.56867942590012854"/>
    <s v=""/>
    <s v=""/>
    <s v=""/>
    <s v=""/>
    <s v=""/>
    <s v=""/>
    <x v="3"/>
    <s v=""/>
    <n v="5223"/>
  </r>
  <r>
    <n v="123457567"/>
    <s v="Délcio António Muteto"/>
    <x v="4"/>
    <n v="2"/>
    <n v="2"/>
    <s v="M"/>
    <x v="9"/>
    <s v="Maputo-Cidade-Sofala"/>
    <n v="-25.962961"/>
    <n v="32.582931000000002"/>
    <n v="-19.985157000000001"/>
    <n v="34.686616000000001"/>
    <n v="-0.45313915301687946"/>
    <n v="-0.3488067911779924"/>
    <n v="0.10433236183888708"/>
    <n v="0.56867942590012854"/>
    <n v="0.60539565557494546"/>
    <n v="3.6716229674816886E-2"/>
    <n v="3.0035714419199473E-3"/>
    <n v="0.10966464180473254"/>
    <n v="698.89276222156047"/>
    <n v="698.89276222156047"/>
    <x v="2"/>
    <s v="Técnico de Saúde"/>
    <n v="5223"/>
  </r>
  <r>
    <n v="123457568"/>
    <s v="Domingos Agostinho José"/>
    <x v="4"/>
    <n v="2"/>
    <n v="2"/>
    <s v="M"/>
    <x v="9"/>
    <s v="Maputo-Cidade-Sofala"/>
    <n v="-25.962961"/>
    <n v="32.582931000000002"/>
    <n v="-19.985157000000001"/>
    <n v="34.686616000000001"/>
    <n v="-0.45313915301687946"/>
    <n v="-0.3488067911779924"/>
    <n v="0.10433236183888708"/>
    <n v="0.56867942590012854"/>
    <n v="0.60539565557494546"/>
    <n v="3.6716229674816886E-2"/>
    <n v="3.0035714419199473E-3"/>
    <n v="0.10966464180473254"/>
    <n v="698.89276222156047"/>
    <n v="698.89276222156047"/>
    <x v="2"/>
    <s v="Técnico de Saúde"/>
    <n v="5223"/>
  </r>
  <r>
    <n v="123457569"/>
    <s v="Edna António Tiane Huo"/>
    <x v="8"/>
    <m/>
    <m/>
    <s v=""/>
    <x v="1"/>
    <s v=""/>
    <n v="-25.962961"/>
    <n v="32.582931000000002"/>
    <s v=""/>
    <s v=""/>
    <n v="-0.45313915301687946"/>
    <s v=""/>
    <s v=""/>
    <n v="0.56867942590012854"/>
    <s v=""/>
    <s v=""/>
    <s v=""/>
    <s v=""/>
    <s v=""/>
    <s v=""/>
    <x v="3"/>
    <s v=""/>
    <n v="5223"/>
  </r>
  <r>
    <n v="123457570"/>
    <s v="Elísio Rosário Colher"/>
    <x v="7"/>
    <n v="3"/>
    <n v="1"/>
    <s v="M"/>
    <x v="9"/>
    <s v="Maputo-Cidade-Tete"/>
    <n v="-25.962961"/>
    <n v="32.582931000000002"/>
    <n v="-16.159666000000001"/>
    <n v="33.589767000000002"/>
    <n v="-0.45313915301687946"/>
    <n v="-0.28203937772258197"/>
    <n v="0.17109977529429748"/>
    <n v="0.56867942590012854"/>
    <n v="0.58625202912773822"/>
    <n v="1.7572603227609625E-2"/>
    <n v="7.3676097441978091E-3"/>
    <n v="0.17188106436507344"/>
    <n v="1095.3980231986131"/>
    <n v="1095.3980231986131"/>
    <x v="2"/>
    <s v="Técnico de Saúde"/>
    <n v="5223"/>
  </r>
  <r>
    <n v="123457571"/>
    <s v="Elsidio Fernando Rombe"/>
    <x v="8"/>
    <m/>
    <m/>
    <s v=""/>
    <x v="1"/>
    <s v=""/>
    <n v="-25.962961"/>
    <n v="32.582931000000002"/>
    <s v=""/>
    <s v=""/>
    <n v="-0.45313915301687946"/>
    <s v=""/>
    <s v=""/>
    <n v="0.56867942590012854"/>
    <s v=""/>
    <s v=""/>
    <s v=""/>
    <s v=""/>
    <s v=""/>
    <s v=""/>
    <x v="3"/>
    <s v=""/>
    <n v="5223"/>
  </r>
  <r>
    <n v="123457572"/>
    <s v="Feliz Marcelo Cumbi"/>
    <x v="8"/>
    <m/>
    <m/>
    <s v=""/>
    <x v="1"/>
    <s v=""/>
    <n v="-25.962961"/>
    <n v="32.582931000000002"/>
    <s v=""/>
    <s v=""/>
    <n v="-0.45313915301687946"/>
    <s v=""/>
    <s v=""/>
    <n v="0.56867942590012854"/>
    <s v=""/>
    <s v=""/>
    <s v=""/>
    <s v=""/>
    <s v=""/>
    <s v=""/>
    <x v="3"/>
    <s v=""/>
    <n v="5223"/>
  </r>
  <r>
    <n v="123457573"/>
    <s v="Glória António Machaieie"/>
    <x v="8"/>
    <m/>
    <m/>
    <s v=""/>
    <x v="1"/>
    <s v=""/>
    <n v="-25.962961"/>
    <n v="32.582931000000002"/>
    <s v=""/>
    <s v=""/>
    <n v="-0.45313915301687946"/>
    <s v=""/>
    <s v=""/>
    <n v="0.56867942590012854"/>
    <s v=""/>
    <s v=""/>
    <s v=""/>
    <s v=""/>
    <s v=""/>
    <s v=""/>
    <x v="3"/>
    <s v=""/>
    <n v="5223"/>
  </r>
  <r>
    <n v="123457574"/>
    <s v="Isabel José Manjate"/>
    <x v="8"/>
    <m/>
    <m/>
    <s v=""/>
    <x v="1"/>
    <s v=""/>
    <n v="-25.962961"/>
    <n v="32.582931000000002"/>
    <s v=""/>
    <s v=""/>
    <n v="-0.45313915301687946"/>
    <s v=""/>
    <s v=""/>
    <n v="0.56867942590012854"/>
    <s v=""/>
    <s v=""/>
    <s v=""/>
    <s v=""/>
    <s v=""/>
    <s v=""/>
    <x v="3"/>
    <s v=""/>
    <n v="5223"/>
  </r>
  <r>
    <n v="123457575"/>
    <s v="Lucinda Bartolomeu Canxixe"/>
    <x v="8"/>
    <m/>
    <m/>
    <s v=""/>
    <x v="1"/>
    <s v=""/>
    <n v="-25.962961"/>
    <n v="32.582931000000002"/>
    <s v=""/>
    <s v=""/>
    <n v="-0.45313915301687946"/>
    <s v=""/>
    <s v=""/>
    <n v="0.56867942590012854"/>
    <s v=""/>
    <s v=""/>
    <s v=""/>
    <s v=""/>
    <s v=""/>
    <s v=""/>
    <x v="3"/>
    <s v=""/>
    <n v="5223"/>
  </r>
  <r>
    <n v="123457576"/>
    <s v="Luisa Salvador Guambe"/>
    <x v="8"/>
    <m/>
    <m/>
    <s v=""/>
    <x v="1"/>
    <s v=""/>
    <n v="-25.962961"/>
    <n v="32.582931000000002"/>
    <s v=""/>
    <s v=""/>
    <n v="-0.45313915301687946"/>
    <s v=""/>
    <s v=""/>
    <n v="0.56867942590012854"/>
    <s v=""/>
    <s v=""/>
    <s v=""/>
    <s v=""/>
    <s v=""/>
    <s v=""/>
    <x v="3"/>
    <s v=""/>
    <n v="5223"/>
  </r>
  <r>
    <n v="123457577"/>
    <s v="Mafalda Rachel Daniel Sitoe"/>
    <x v="8"/>
    <m/>
    <m/>
    <s v=""/>
    <x v="1"/>
    <s v=""/>
    <n v="-25.962961"/>
    <n v="32.582931000000002"/>
    <s v=""/>
    <s v=""/>
    <n v="-0.45313915301687946"/>
    <s v=""/>
    <s v=""/>
    <n v="0.56867942590012854"/>
    <s v=""/>
    <s v=""/>
    <s v=""/>
    <s v=""/>
    <s v=""/>
    <s v=""/>
    <x v="3"/>
    <s v=""/>
    <n v="5223"/>
  </r>
  <r>
    <n v="123457578"/>
    <s v="Mário Edson Tomaz Muzime"/>
    <x v="8"/>
    <m/>
    <m/>
    <s v=""/>
    <x v="1"/>
    <s v=""/>
    <n v="-25.962961"/>
    <n v="32.582931000000002"/>
    <s v=""/>
    <s v=""/>
    <n v="-0.45313915301687946"/>
    <s v=""/>
    <s v=""/>
    <n v="0.56867942590012854"/>
    <s v=""/>
    <s v=""/>
    <s v=""/>
    <s v=""/>
    <s v=""/>
    <s v=""/>
    <x v="3"/>
    <s v=""/>
    <n v="5223"/>
  </r>
  <r>
    <n v="123457579"/>
    <s v="Mércia Paulino Calala"/>
    <x v="8"/>
    <m/>
    <m/>
    <s v=""/>
    <x v="1"/>
    <s v=""/>
    <n v="-25.962961"/>
    <n v="32.582931000000002"/>
    <s v=""/>
    <s v=""/>
    <n v="-0.45313915301687946"/>
    <s v=""/>
    <s v=""/>
    <n v="0.56867942590012854"/>
    <s v=""/>
    <s v=""/>
    <s v=""/>
    <s v=""/>
    <s v=""/>
    <s v=""/>
    <x v="3"/>
    <s v=""/>
    <n v="5223"/>
  </r>
  <r>
    <n v="123457580"/>
    <s v="Natalino Atanasio Mateve    "/>
    <x v="8"/>
    <m/>
    <m/>
    <s v=""/>
    <x v="1"/>
    <s v=""/>
    <n v="-25.962961"/>
    <n v="32.582931000000002"/>
    <s v=""/>
    <s v=""/>
    <n v="-0.45313915301687946"/>
    <s v=""/>
    <s v=""/>
    <n v="0.56867942590012854"/>
    <s v=""/>
    <s v=""/>
    <s v=""/>
    <s v=""/>
    <s v=""/>
    <s v=""/>
    <x v="3"/>
    <s v=""/>
    <n v="5223"/>
  </r>
  <r>
    <n v="123457581"/>
    <s v="Nilsa António Langa"/>
    <x v="8"/>
    <m/>
    <m/>
    <s v=""/>
    <x v="1"/>
    <s v=""/>
    <n v="-25.962961"/>
    <n v="32.582931000000002"/>
    <s v=""/>
    <s v=""/>
    <n v="-0.45313915301687946"/>
    <s v=""/>
    <s v=""/>
    <n v="0.56867942590012854"/>
    <s v=""/>
    <s v=""/>
    <s v=""/>
    <s v=""/>
    <s v=""/>
    <s v=""/>
    <x v="3"/>
    <s v=""/>
    <n v="5223"/>
  </r>
  <r>
    <n v="123457582"/>
    <s v="Ofélia António Chicava"/>
    <x v="8"/>
    <m/>
    <m/>
    <s v=""/>
    <x v="1"/>
    <s v=""/>
    <n v="-25.962961"/>
    <n v="32.582931000000002"/>
    <s v=""/>
    <s v=""/>
    <n v="-0.45313915301687946"/>
    <s v=""/>
    <s v=""/>
    <n v="0.56867942590012854"/>
    <s v=""/>
    <s v=""/>
    <s v=""/>
    <s v=""/>
    <s v=""/>
    <s v=""/>
    <x v="3"/>
    <s v=""/>
    <n v="5223"/>
  </r>
  <r>
    <n v="123457583"/>
    <s v="Orlanda Isabel Paipe Zita"/>
    <x v="8"/>
    <m/>
    <m/>
    <s v=""/>
    <x v="1"/>
    <s v=""/>
    <n v="-25.962961"/>
    <n v="32.582931000000002"/>
    <s v=""/>
    <s v=""/>
    <n v="-0.45313915301687946"/>
    <s v=""/>
    <s v=""/>
    <n v="0.56867942590012854"/>
    <s v=""/>
    <s v=""/>
    <s v=""/>
    <s v=""/>
    <s v=""/>
    <s v=""/>
    <x v="3"/>
    <s v=""/>
    <n v="5223"/>
  </r>
  <r>
    <n v="123457584"/>
    <s v="Paulo Armando Muchanga"/>
    <x v="8"/>
    <m/>
    <m/>
    <s v=""/>
    <x v="1"/>
    <s v=""/>
    <n v="-25.962961"/>
    <n v="32.582931000000002"/>
    <s v=""/>
    <s v=""/>
    <n v="-0.45313915301687946"/>
    <s v=""/>
    <s v=""/>
    <n v="0.56867942590012854"/>
    <s v=""/>
    <s v=""/>
    <s v=""/>
    <s v=""/>
    <s v=""/>
    <s v=""/>
    <x v="3"/>
    <s v=""/>
    <n v="5223"/>
  </r>
  <r>
    <n v="123457585"/>
    <s v="Ramos Arão Zefanias Muxlhanga"/>
    <x v="8"/>
    <m/>
    <m/>
    <s v=""/>
    <x v="1"/>
    <s v=""/>
    <n v="-25.962961"/>
    <n v="32.582931000000002"/>
    <s v=""/>
    <s v=""/>
    <n v="-0.45313915301687946"/>
    <s v=""/>
    <s v=""/>
    <n v="0.56867942590012854"/>
    <s v=""/>
    <s v=""/>
    <s v=""/>
    <s v=""/>
    <s v=""/>
    <s v=""/>
    <x v="3"/>
    <s v=""/>
    <n v="5223"/>
  </r>
  <r>
    <n v="123457586"/>
    <s v="Sandra Armando Zunguze"/>
    <x v="8"/>
    <m/>
    <m/>
    <s v=""/>
    <x v="1"/>
    <s v=""/>
    <n v="-25.962961"/>
    <n v="32.582931000000002"/>
    <s v=""/>
    <s v=""/>
    <n v="-0.45313915301687946"/>
    <s v=""/>
    <s v=""/>
    <n v="0.56867942590012854"/>
    <s v=""/>
    <s v=""/>
    <s v=""/>
    <s v=""/>
    <s v=""/>
    <s v=""/>
    <x v="3"/>
    <s v=""/>
    <n v="5223"/>
  </r>
  <r>
    <n v="123457587"/>
    <s v="Sebastião Armando Sitoe"/>
    <x v="8"/>
    <m/>
    <m/>
    <s v=""/>
    <x v="1"/>
    <s v=""/>
    <n v="-25.962961"/>
    <n v="32.582931000000002"/>
    <s v=""/>
    <s v=""/>
    <n v="-0.45313915301687946"/>
    <s v=""/>
    <s v=""/>
    <n v="0.56867942590012854"/>
    <s v=""/>
    <s v=""/>
    <s v=""/>
    <s v=""/>
    <s v=""/>
    <s v=""/>
    <x v="3"/>
    <s v=""/>
    <n v="5223"/>
  </r>
  <r>
    <n v="123457588"/>
    <s v="Suzana Albano Mondlane"/>
    <x v="8"/>
    <m/>
    <m/>
    <s v=""/>
    <x v="1"/>
    <s v=""/>
    <n v="-25.962961"/>
    <n v="32.582931000000002"/>
    <s v=""/>
    <s v=""/>
    <n v="-0.45313915301687946"/>
    <s v=""/>
    <s v=""/>
    <n v="0.56867942590012854"/>
    <s v=""/>
    <s v=""/>
    <s v=""/>
    <s v=""/>
    <s v=""/>
    <s v=""/>
    <x v="3"/>
    <s v=""/>
    <n v="5223"/>
  </r>
  <r>
    <n v="123457589"/>
    <s v="Telma Jaime Costa"/>
    <x v="8"/>
    <m/>
    <m/>
    <s v=""/>
    <x v="1"/>
    <s v=""/>
    <n v="-25.962961"/>
    <n v="32.582931000000002"/>
    <s v=""/>
    <s v=""/>
    <n v="-0.45313915301687946"/>
    <s v=""/>
    <s v=""/>
    <n v="0.56867942590012854"/>
    <s v=""/>
    <s v=""/>
    <s v=""/>
    <s v=""/>
    <s v=""/>
    <s v=""/>
    <x v="3"/>
    <s v=""/>
    <n v="5223"/>
  </r>
  <r>
    <n v="123457590"/>
    <s v="Teresa Ernesto Sambo"/>
    <x v="8"/>
    <m/>
    <m/>
    <s v=""/>
    <x v="1"/>
    <s v=""/>
    <n v="-25.962961"/>
    <n v="32.582931000000002"/>
    <s v=""/>
    <s v=""/>
    <n v="-0.45313915301687946"/>
    <s v=""/>
    <s v=""/>
    <n v="0.56867942590012854"/>
    <s v=""/>
    <s v=""/>
    <s v=""/>
    <s v=""/>
    <s v=""/>
    <s v=""/>
    <x v="3"/>
    <s v=""/>
    <n v="5223"/>
  </r>
  <r>
    <n v="123457591"/>
    <s v="Agnaldo Gonçalves Cintura Feijão"/>
    <x v="10"/>
    <n v="2"/>
    <n v="2"/>
    <s v="M"/>
    <x v="9"/>
    <s v="Maputo-Cidade-Cabo Delgado"/>
    <n v="-25.962961"/>
    <n v="32.582931000000002"/>
    <n v="-11.767683"/>
    <n v="39.460034"/>
    <n v="-0.45313915301687946"/>
    <n v="-0.2053848136809639"/>
    <n v="0.24775433933591562"/>
    <n v="0.56867942590012854"/>
    <n v="0.68870751624890814"/>
    <n v="0.12002809034877958"/>
    <n v="1.8433549242172696E-2"/>
    <n v="0.27238165426696753"/>
    <n v="1735.8882826433842"/>
    <n v="1735.8882826433842"/>
    <x v="10"/>
    <s v="Técnico de Saúde"/>
    <n v="5223"/>
  </r>
  <r>
    <n v="123457592"/>
    <s v="Américo Ramos Agostinho Saimone"/>
    <x v="3"/>
    <n v="1"/>
    <n v="3"/>
    <s v="M"/>
    <x v="9"/>
    <s v="Maputo-Cidade-Nampula"/>
    <n v="-25.962961"/>
    <n v="32.582931000000002"/>
    <n v="-15.118447"/>
    <n v="39.266970000000001"/>
    <n v="-0.45313915301687946"/>
    <n v="-0.26386667793825913"/>
    <n v="0.18927247507862033"/>
    <n v="0.56867942590012854"/>
    <n v="0.68533791378183773"/>
    <n v="0.11665848788170922"/>
    <n v="1.1879022649002702E-2"/>
    <n v="0.21841575040358432"/>
    <n v="1391.963577322043"/>
    <n v="1391.963577322043"/>
    <x v="10"/>
    <s v="Técnico de Saúde"/>
    <n v="5223"/>
  </r>
  <r>
    <n v="123457593"/>
    <s v="Amino Eusébio "/>
    <x v="12"/>
    <n v="2"/>
    <n v="2"/>
    <s v="M"/>
    <x v="9"/>
    <s v="Maputo-Cidade-Maputo-Província"/>
    <n v="-25.962961"/>
    <n v="32.582931000000002"/>
    <n v="-25.882529999999999"/>
    <n v="32.615141000000001"/>
    <n v="-0.45313915301687946"/>
    <n v="-0.45173536724620789"/>
    <n v="1.4037857706715731E-3"/>
    <n v="0.56867942590012854"/>
    <n v="0.56924159645219596"/>
    <n v="5.6217055206735935E-4"/>
    <n v="5.5656320441763735E-7"/>
    <n v="1.4920634137621206E-3"/>
    <n v="9.5089201359059938"/>
    <n v="9.5089201359059938"/>
    <x v="10"/>
    <s v="Técnico de Saúde"/>
    <n v="5223"/>
  </r>
  <r>
    <n v="123457594"/>
    <s v="António Manuel Casquinha"/>
    <x v="4"/>
    <n v="2"/>
    <n v="2"/>
    <s v="M"/>
    <x v="9"/>
    <s v="Maputo-Cidade-Sofala"/>
    <n v="-25.962961"/>
    <n v="32.582931000000002"/>
    <n v="-19.985157000000001"/>
    <n v="34.686616000000001"/>
    <n v="-0.45313915301687946"/>
    <n v="-0.3488067911779924"/>
    <n v="0.10433236183888708"/>
    <n v="0.56867942590012854"/>
    <n v="0.60539565557494546"/>
    <n v="3.6716229674816886E-2"/>
    <n v="3.0035714419199473E-3"/>
    <n v="0.10966464180473254"/>
    <n v="698.89276222156047"/>
    <n v="698.89276222156047"/>
    <x v="10"/>
    <s v="Técnico de Saúde"/>
    <n v="5223"/>
  </r>
  <r>
    <n v="123457595"/>
    <s v="Augusto Ramos Dias"/>
    <x v="5"/>
    <n v="1"/>
    <n v="3"/>
    <s v="M"/>
    <x v="9"/>
    <s v="Maputo-Cidade-Niassa"/>
    <n v="-25.962961"/>
    <n v="32.582931000000002"/>
    <n v="-11.891619"/>
    <n v="37.041862999999999"/>
    <n v="-0.45313915301687946"/>
    <n v="-0.20754790494271558"/>
    <n v="0.24559124807416394"/>
    <n v="0.56867942590012854"/>
    <n v="0.64650247042266429"/>
    <n v="7.7823044522535745E-2"/>
    <n v="1.6334539715724131E-2"/>
    <n v="0.25631435250825946"/>
    <n v="1633.4913685351376"/>
    <n v="1633.4913685351376"/>
    <x v="10"/>
    <s v="Técnico de Saúde"/>
    <n v="5223"/>
  </r>
  <r>
    <n v="123457596"/>
    <s v="Cláudio dos Santos Thembisse"/>
    <x v="1"/>
    <n v="1"/>
    <n v="3"/>
    <s v="M"/>
    <x v="9"/>
    <s v="Maputo-Cidade-Maputo-Cidade"/>
    <n v="-25.962961"/>
    <n v="32.582931000000002"/>
    <n v="-25.962961"/>
    <n v="32.582931000000002"/>
    <n v="-0.45313915301687946"/>
    <n v="-0.45313915301687946"/>
    <n v="0"/>
    <n v="0.56867942590012854"/>
    <n v="0.56867942590012854"/>
    <n v="0"/>
    <n v="0"/>
    <n v="0"/>
    <n v="0"/>
    <n v="0"/>
    <x v="10"/>
    <s v="Técnico de Saúde"/>
    <n v="5223"/>
  </r>
  <r>
    <n v="123457597"/>
    <s v="Cláudio Frederico Mulau"/>
    <x v="12"/>
    <n v="2"/>
    <n v="2"/>
    <s v="M"/>
    <x v="9"/>
    <s v="Maputo-Cidade-Maputo-Província"/>
    <n v="-25.962961"/>
    <n v="32.582931000000002"/>
    <n v="-25.882529999999999"/>
    <n v="32.615141000000001"/>
    <n v="-0.45313915301687946"/>
    <n v="-0.45173536724620789"/>
    <n v="1.4037857706715731E-3"/>
    <n v="0.56867942590012854"/>
    <n v="0.56924159645219596"/>
    <n v="5.6217055206735935E-4"/>
    <n v="5.5656320441763735E-7"/>
    <n v="1.4920634137621206E-3"/>
    <n v="9.5089201359059938"/>
    <n v="9.5089201359059938"/>
    <x v="10"/>
    <s v="Técnico de Saúde"/>
    <n v="5223"/>
  </r>
  <r>
    <n v="123457598"/>
    <s v="Cornélion Cristiano Katoto"/>
    <x v="5"/>
    <n v="1"/>
    <n v="3"/>
    <s v="M"/>
    <x v="9"/>
    <s v="Maputo-Cidade-Niassa"/>
    <n v="-25.962961"/>
    <n v="32.582931000000002"/>
    <n v="-11.891619"/>
    <n v="37.041862999999999"/>
    <n v="-0.45313915301687946"/>
    <n v="-0.20754790494271558"/>
    <n v="0.24559124807416394"/>
    <n v="0.56867942590012854"/>
    <n v="0.64650247042266429"/>
    <n v="7.7823044522535745E-2"/>
    <n v="1.6334539715724131E-2"/>
    <n v="0.25631435250825946"/>
    <n v="1633.4913685351376"/>
    <n v="1633.4913685351376"/>
    <x v="10"/>
    <s v="Técnico de Saúde"/>
    <n v="5223"/>
  </r>
  <r>
    <n v="123457599"/>
    <s v="Cremildo António Cumbi"/>
    <x v="2"/>
    <n v="2"/>
    <n v="2"/>
    <s v="M"/>
    <x v="9"/>
    <s v="Maputo-Cidade-Inhambane"/>
    <n v="-25.962961"/>
    <n v="32.582931000000002"/>
    <n v="-23.881540000000001"/>
    <n v="35.392403999999999"/>
    <n v="-0.45313915301687946"/>
    <n v="-0.41681150344672663"/>
    <n v="3.6327649570152873E-2"/>
    <n v="0.56867942590012854"/>
    <n v="0.61771397999601119"/>
    <n v="4.9034554095882595E-2"/>
    <n v="8.2395233150262892E-4"/>
    <n v="5.741702639979572E-2"/>
    <n v="365.91870924589813"/>
    <n v="365.91870924589813"/>
    <x v="10"/>
    <s v="Técnico de Saúde"/>
    <n v="5223"/>
  </r>
  <r>
    <n v="123457600"/>
    <s v="Cristina David Cuna"/>
    <x v="1"/>
    <n v="1"/>
    <n v="3"/>
    <s v="F"/>
    <x v="9"/>
    <s v="Maputo-Cidade-Maputo-Cidade"/>
    <n v="-25.962961"/>
    <n v="32.582931000000002"/>
    <n v="-25.962961"/>
    <n v="32.582931000000002"/>
    <n v="-0.45313915301687946"/>
    <n v="-0.45313915301687946"/>
    <n v="0"/>
    <n v="0.56867942590012854"/>
    <n v="0.56867942590012854"/>
    <n v="0"/>
    <n v="0"/>
    <n v="0"/>
    <n v="0"/>
    <n v="0"/>
    <x v="10"/>
    <s v="Técnico de Saúde"/>
    <n v="5223"/>
  </r>
  <r>
    <n v="123457601"/>
    <s v="Custódio João"/>
    <x v="2"/>
    <n v="3"/>
    <n v="1"/>
    <s v="M"/>
    <x v="9"/>
    <s v="Maputo-Cidade-Inhambane"/>
    <n v="-25.962961"/>
    <n v="32.582931000000002"/>
    <n v="-23.881540000000001"/>
    <n v="35.392403999999999"/>
    <n v="-0.45313915301687946"/>
    <n v="-0.41681150344672663"/>
    <n v="3.6327649570152873E-2"/>
    <n v="0.56867942590012854"/>
    <n v="0.61771397999601119"/>
    <n v="4.9034554095882595E-2"/>
    <n v="8.2395233150262892E-4"/>
    <n v="5.741702639979572E-2"/>
    <n v="365.91870924589813"/>
    <n v="365.91870924589813"/>
    <x v="10"/>
    <s v="Técnico de Saúde"/>
    <n v="5223"/>
  </r>
  <r>
    <n v="123457602"/>
    <s v="Edilia Albertina António Marrucule"/>
    <x v="1"/>
    <n v="1"/>
    <n v="3"/>
    <s v="F"/>
    <x v="9"/>
    <s v="Maputo-Cidade-Maputo-Cidade"/>
    <n v="-25.962961"/>
    <n v="32.582931000000002"/>
    <n v="-25.962961"/>
    <n v="32.582931000000002"/>
    <n v="-0.45313915301687946"/>
    <n v="-0.45313915301687946"/>
    <n v="0"/>
    <n v="0.56867942590012854"/>
    <n v="0.56867942590012854"/>
    <n v="0"/>
    <n v="0"/>
    <n v="0"/>
    <n v="0"/>
    <n v="0"/>
    <x v="10"/>
    <s v="Técnico de Saúde"/>
    <n v="5223"/>
  </r>
  <r>
    <n v="123457603"/>
    <s v="Edson Eugénio Alberto"/>
    <x v="1"/>
    <n v="1"/>
    <n v="3"/>
    <s v="M"/>
    <x v="9"/>
    <s v="Maputo-Cidade-Maputo-Cidade"/>
    <n v="-25.962961"/>
    <n v="32.582931000000002"/>
    <n v="-25.962961"/>
    <n v="32.582931000000002"/>
    <n v="-0.45313915301687946"/>
    <n v="-0.45313915301687946"/>
    <n v="0"/>
    <n v="0.56867942590012854"/>
    <n v="0.56867942590012854"/>
    <n v="0"/>
    <n v="0"/>
    <n v="0"/>
    <n v="0"/>
    <n v="0"/>
    <x v="10"/>
    <s v="Técnico de Saúde"/>
    <n v="5223"/>
  </r>
  <r>
    <n v="123457604"/>
    <s v="Eusébio Álvaro Munepa"/>
    <x v="8"/>
    <m/>
    <m/>
    <s v=""/>
    <x v="1"/>
    <s v=""/>
    <n v="-25.962961"/>
    <n v="32.582931000000002"/>
    <s v=""/>
    <s v=""/>
    <n v="-0.45313915301687946"/>
    <s v=""/>
    <s v=""/>
    <n v="0.56867942590012854"/>
    <s v=""/>
    <s v=""/>
    <s v=""/>
    <s v=""/>
    <s v=""/>
    <s v=""/>
    <x v="3"/>
    <s v=""/>
    <n v="5223"/>
  </r>
  <r>
    <n v="123457605"/>
    <s v="Gabriel Sale"/>
    <x v="12"/>
    <n v="1"/>
    <n v="3"/>
    <s v="M"/>
    <x v="9"/>
    <s v="Maputo-Cidade-Maputo-Província"/>
    <n v="-25.962961"/>
    <n v="32.582931000000002"/>
    <n v="-25.882529999999999"/>
    <n v="32.615141000000001"/>
    <n v="-0.45313915301687946"/>
    <n v="-0.45173536724620789"/>
    <n v="1.4037857706715731E-3"/>
    <n v="0.56867942590012854"/>
    <n v="0.56924159645219596"/>
    <n v="5.6217055206735935E-4"/>
    <n v="5.5656320441763735E-7"/>
    <n v="1.4920634137621206E-3"/>
    <n v="9.5089201359059938"/>
    <n v="9.5089201359059938"/>
    <x v="10"/>
    <s v="Técnico de Saúde"/>
    <n v="5223"/>
  </r>
  <r>
    <n v="123457606"/>
    <s v="Henrique Jorge"/>
    <x v="9"/>
    <n v="2"/>
    <n v="2"/>
    <s v="M"/>
    <x v="9"/>
    <s v="Maputo-Cidade-Zambezia"/>
    <n v="-25.962961"/>
    <n v="32.582931000000002"/>
    <n v="-16.313351000000001"/>
    <n v="36.442993999999999"/>
    <n v="-0.45313915301687946"/>
    <n v="-0.28472168698350947"/>
    <n v="0.16841746603337002"/>
    <n v="0.56867942590012854"/>
    <n v="0.63605023458453835"/>
    <n v="6.7370808684409811E-2"/>
    <n v="8.0531108172511127E-3"/>
    <n v="0.17972002313712143"/>
    <n v="1145.3557074528749"/>
    <n v="1145.3557074528749"/>
    <x v="10"/>
    <s v="Técnico de Saúde"/>
    <n v="5223"/>
  </r>
  <r>
    <n v="123457607"/>
    <s v="João Soares Serafim Lavieque"/>
    <x v="3"/>
    <n v="1"/>
    <n v="3"/>
    <s v="M"/>
    <x v="9"/>
    <s v="Maputo-Cidade-Nampula"/>
    <n v="-25.962961"/>
    <n v="32.582931000000002"/>
    <n v="-15.118447"/>
    <n v="39.266970000000001"/>
    <n v="-0.45313915301687946"/>
    <n v="-0.26386667793825913"/>
    <n v="0.18927247507862033"/>
    <n v="0.56867942590012854"/>
    <n v="0.68533791378183773"/>
    <n v="0.11665848788170922"/>
    <n v="1.1879022649002702E-2"/>
    <n v="0.21841575040358432"/>
    <n v="1391.963577322043"/>
    <n v="1391.963577322043"/>
    <x v="10"/>
    <s v="Técnico de Saúde"/>
    <n v="5223"/>
  </r>
  <r>
    <n v="123457608"/>
    <s v="Joaquina Egnarda Fernando"/>
    <x v="8"/>
    <m/>
    <m/>
    <s v=""/>
    <x v="1"/>
    <s v=""/>
    <n v="-25.962961"/>
    <n v="32.582931000000002"/>
    <s v=""/>
    <s v=""/>
    <n v="-0.45313915301687946"/>
    <s v=""/>
    <s v=""/>
    <n v="0.56867942590012854"/>
    <s v=""/>
    <s v=""/>
    <s v=""/>
    <s v=""/>
    <s v=""/>
    <s v=""/>
    <x v="3"/>
    <s v=""/>
    <n v="5223"/>
  </r>
  <r>
    <n v="123457609"/>
    <s v="Jornal Alberto Hoguane Júnior"/>
    <x v="8"/>
    <m/>
    <m/>
    <s v=""/>
    <x v="1"/>
    <s v=""/>
    <n v="-25.962961"/>
    <n v="32.582931000000002"/>
    <s v=""/>
    <s v=""/>
    <n v="-0.45313915301687946"/>
    <s v=""/>
    <s v=""/>
    <n v="0.56867942590012854"/>
    <s v=""/>
    <s v=""/>
    <s v=""/>
    <s v=""/>
    <s v=""/>
    <s v=""/>
    <x v="3"/>
    <s v=""/>
    <n v="5223"/>
  </r>
  <r>
    <n v="123457610"/>
    <s v="José Rupia"/>
    <x v="7"/>
    <n v="1"/>
    <n v="3"/>
    <s v="M"/>
    <x v="9"/>
    <s v="Maputo-Cidade-Tete"/>
    <n v="-25.962961"/>
    <n v="32.582931000000002"/>
    <n v="-16.159666000000001"/>
    <n v="33.589767000000002"/>
    <n v="-0.45313915301687946"/>
    <n v="-0.28203937772258197"/>
    <n v="0.17109977529429748"/>
    <n v="0.56867942590012854"/>
    <n v="0.58625202912773822"/>
    <n v="1.7572603227609625E-2"/>
    <n v="7.3676097441978091E-3"/>
    <n v="0.17188106436507344"/>
    <n v="1095.3980231986131"/>
    <n v="1095.3980231986131"/>
    <x v="10"/>
    <s v="Técnico de Saúde"/>
    <n v="5223"/>
  </r>
  <r>
    <n v="123457611"/>
    <s v="Lírio Conceição Arlindo Matsinhe"/>
    <x v="0"/>
    <n v="1"/>
    <n v="3"/>
    <s v="M"/>
    <x v="9"/>
    <s v="Maputo-Cidade-Gaza"/>
    <n v="-25.962961"/>
    <n v="32.582931000000002"/>
    <n v="-22.710901"/>
    <n v="32.590741999999999"/>
    <n v="-0.45313915301687946"/>
    <n v="-0.3963799985444727"/>
    <n v="5.6759154472406793E-2"/>
    <n v="0.56867942590012854"/>
    <n v="0.56881575356800174"/>
    <n v="1.3632766787321916E-4"/>
    <n v="8.0518805754812043E-4"/>
    <n v="5.6759290329253163E-2"/>
    <n v="361.72695726833041"/>
    <n v="361.72695726833041"/>
    <x v="10"/>
    <s v="Técnico de Saúde"/>
    <n v="5223"/>
  </r>
  <r>
    <n v="123457612"/>
    <s v="Neves Samuel"/>
    <x v="6"/>
    <n v="2"/>
    <n v="2"/>
    <s v="M"/>
    <x v="9"/>
    <s v="Maputo-Cidade-Manica"/>
    <n v="-25.962961"/>
    <n v="32.582931000000002"/>
    <n v="-19.132508999999999"/>
    <n v="33.364536999999999"/>
    <n v="-0.45313915301687946"/>
    <n v="-0.33392527621744778"/>
    <n v="0.11921387679943174"/>
    <n v="0.56867942590012854"/>
    <n v="0.5823210240534713"/>
    <n v="1.3641598153342737E-2"/>
    <n v="3.5882981688199721E-3"/>
    <n v="0.11987657590780136"/>
    <n v="763.97341826041804"/>
    <n v="763.97341826041804"/>
    <x v="10"/>
    <s v="Técnico de Saúde"/>
    <n v="5223"/>
  </r>
  <r>
    <n v="123457613"/>
    <s v="Obaldo Jone Sitivine"/>
    <x v="5"/>
    <n v="2"/>
    <n v="2"/>
    <s v="M"/>
    <x v="9"/>
    <s v="Maputo-Cidade-Niassa"/>
    <n v="-25.962961"/>
    <n v="32.582931000000002"/>
    <n v="-11.891619"/>
    <n v="37.041862999999999"/>
    <n v="-0.45313915301687946"/>
    <n v="-0.20754790494271558"/>
    <n v="0.24559124807416394"/>
    <n v="0.56867942590012854"/>
    <n v="0.64650247042266429"/>
    <n v="7.7823044522535745E-2"/>
    <n v="1.6334539715724131E-2"/>
    <n v="0.25631435250825946"/>
    <n v="1633.4913685351376"/>
    <n v="1633.4913685351376"/>
    <x v="10"/>
    <s v="Técnico de Saúde"/>
    <n v="5223"/>
  </r>
  <r>
    <n v="123457614"/>
    <s v="Paulino Manuel Bero"/>
    <x v="8"/>
    <m/>
    <m/>
    <s v=""/>
    <x v="1"/>
    <s v=""/>
    <n v="-25.962961"/>
    <n v="32.582931000000002"/>
    <s v=""/>
    <s v=""/>
    <n v="-0.45313915301687946"/>
    <s v=""/>
    <s v=""/>
    <n v="0.56867942590012854"/>
    <s v=""/>
    <s v=""/>
    <s v=""/>
    <s v=""/>
    <s v=""/>
    <s v=""/>
    <x v="3"/>
    <s v=""/>
    <n v="5223"/>
  </r>
  <r>
    <n v="123457615"/>
    <s v="Raúl Zeferino Nhachungue Júnior"/>
    <x v="0"/>
    <n v="3"/>
    <n v="1"/>
    <s v="M"/>
    <x v="9"/>
    <s v="Maputo-Cidade-Gaza"/>
    <n v="-25.962961"/>
    <n v="32.582931000000002"/>
    <n v="-22.710901"/>
    <n v="32.590741999999999"/>
    <n v="-0.45313915301687946"/>
    <n v="-0.3963799985444727"/>
    <n v="5.6759154472406793E-2"/>
    <n v="0.56867942590012854"/>
    <n v="0.56881575356800174"/>
    <n v="1.3632766787321916E-4"/>
    <n v="8.0518805754812043E-4"/>
    <n v="5.6759290329253163E-2"/>
    <n v="361.72695726833041"/>
    <n v="361.72695726833041"/>
    <x v="10"/>
    <s v="Técnico de Saúde"/>
    <n v="5223"/>
  </r>
  <r>
    <n v="123457616"/>
    <s v="Roda Marcos Mabota"/>
    <x v="0"/>
    <n v="2"/>
    <n v="2"/>
    <s v="F"/>
    <x v="9"/>
    <s v="Maputo-Cidade-Gaza"/>
    <n v="-25.962961"/>
    <n v="32.582931000000002"/>
    <n v="-22.710901"/>
    <n v="32.590741999999999"/>
    <n v="-0.45313915301687946"/>
    <n v="-0.3963799985444727"/>
    <n v="5.6759154472406793E-2"/>
    <n v="0.56867942590012854"/>
    <n v="0.56881575356800174"/>
    <n v="1.3632766787321916E-4"/>
    <n v="8.0518805754812043E-4"/>
    <n v="5.6759290329253163E-2"/>
    <n v="361.72695726833041"/>
    <n v="361.72695726833041"/>
    <x v="10"/>
    <s v="Técnico de Saúde"/>
    <n v="5223"/>
  </r>
  <r>
    <n v="123457617"/>
    <s v="Sérgio Manuel Dzivane"/>
    <x v="10"/>
    <n v="3"/>
    <n v="1"/>
    <s v="M"/>
    <x v="9"/>
    <s v="Maputo-Cidade-Cabo Delgado"/>
    <n v="-25.962961"/>
    <n v="32.582931000000002"/>
    <n v="-11.767683"/>
    <n v="39.460034"/>
    <n v="-0.45313915301687946"/>
    <n v="-0.2053848136809639"/>
    <n v="0.24775433933591562"/>
    <n v="0.56867942590012854"/>
    <n v="0.68870751624890814"/>
    <n v="0.12002809034877958"/>
    <n v="1.8433549242172696E-2"/>
    <n v="0.27238165426696753"/>
    <n v="1735.8882826433842"/>
    <n v="1735.8882826433842"/>
    <x v="10"/>
    <s v="Técnico de Saúde"/>
    <n v="5223"/>
  </r>
  <r>
    <n v="123457618"/>
    <s v="Sheila Lúcia Samuel"/>
    <x v="8"/>
    <m/>
    <m/>
    <s v=""/>
    <x v="1"/>
    <s v=""/>
    <n v="-25.962961"/>
    <n v="32.582931000000002"/>
    <s v=""/>
    <s v=""/>
    <n v="-0.45313915301687946"/>
    <s v=""/>
    <s v=""/>
    <n v="0.56867942590012854"/>
    <s v=""/>
    <s v=""/>
    <s v=""/>
    <s v=""/>
    <s v=""/>
    <s v=""/>
    <x v="3"/>
    <s v=""/>
    <n v="5223"/>
  </r>
  <r>
    <n v="123457619"/>
    <s v="Torres Augusto Fernando"/>
    <x v="6"/>
    <n v="1"/>
    <n v="3"/>
    <s v="M"/>
    <x v="9"/>
    <s v="Maputo-Cidade-Manica"/>
    <n v="-25.962961"/>
    <n v="32.582931000000002"/>
    <n v="-19.132508999999999"/>
    <n v="33.364536999999999"/>
    <n v="-0.45313915301687946"/>
    <n v="-0.33392527621744778"/>
    <n v="0.11921387679943174"/>
    <n v="0.56867942590012854"/>
    <n v="0.5823210240534713"/>
    <n v="1.3641598153342737E-2"/>
    <n v="3.5882981688199721E-3"/>
    <n v="0.11987657590780136"/>
    <n v="763.97341826041804"/>
    <n v="763.97341826041804"/>
    <x v="10"/>
    <s v="Técnico de Saúde"/>
    <n v="5223"/>
  </r>
  <r>
    <n v="123457620"/>
    <s v="Vernijo Janeiro Vernijo"/>
    <x v="8"/>
    <m/>
    <m/>
    <s v=""/>
    <x v="1"/>
    <s v=""/>
    <n v="-25.962961"/>
    <n v="32.582931000000002"/>
    <s v=""/>
    <s v=""/>
    <n v="-0.45313915301687946"/>
    <s v=""/>
    <s v=""/>
    <n v="0.56867942590012854"/>
    <s v=""/>
    <s v=""/>
    <s v=""/>
    <s v=""/>
    <s v=""/>
    <s v=""/>
    <x v="3"/>
    <s v=""/>
    <n v="5223"/>
  </r>
  <r>
    <n v="123457621"/>
    <s v="Abudo Ibraimo"/>
    <x v="3"/>
    <n v="1"/>
    <n v="3"/>
    <s v="M"/>
    <x v="6"/>
    <s v="Nampula-Nampula"/>
    <n v="-15.118447"/>
    <n v="39.266970000000001"/>
    <n v="-15.118447"/>
    <n v="39.266970000000001"/>
    <n v="-0.26386667793825913"/>
    <n v="-0.26386667793825913"/>
    <n v="0"/>
    <n v="0.68533791378183773"/>
    <n v="0.68533791378183773"/>
    <n v="0"/>
    <n v="0"/>
    <n v="0"/>
    <n v="0"/>
    <n v="0"/>
    <x v="0"/>
    <s v="Técnico de Saúde"/>
    <n v="5223"/>
  </r>
  <r>
    <n v="123457622"/>
    <s v="Angelina Alfredo Massalo"/>
    <x v="3"/>
    <n v="1"/>
    <n v="3"/>
    <s v="F"/>
    <x v="6"/>
    <s v="Nampula-Nampula"/>
    <n v="-15.118447"/>
    <n v="39.266970000000001"/>
    <n v="-15.118447"/>
    <n v="39.266970000000001"/>
    <n v="-0.26386667793825913"/>
    <n v="-0.26386667793825913"/>
    <n v="0"/>
    <n v="0.68533791378183773"/>
    <n v="0.68533791378183773"/>
    <n v="0"/>
    <n v="0"/>
    <n v="0"/>
    <n v="0"/>
    <n v="0"/>
    <x v="0"/>
    <s v="Técnico de Saúde"/>
    <n v="5223"/>
  </r>
  <r>
    <n v="123457623"/>
    <s v="António Muca Nagira"/>
    <x v="8"/>
    <m/>
    <m/>
    <s v=""/>
    <x v="1"/>
    <s v=""/>
    <n v="-15.118447"/>
    <n v="39.266970000000001"/>
    <s v=""/>
    <s v=""/>
    <n v="-0.26386667793825913"/>
    <s v=""/>
    <s v=""/>
    <n v="0.68533791378183773"/>
    <s v=""/>
    <s v=""/>
    <s v=""/>
    <s v=""/>
    <s v=""/>
    <s v=""/>
    <x v="3"/>
    <s v=""/>
    <n v="5223"/>
  </r>
  <r>
    <n v="123457624"/>
    <s v="Atanásio Tomás Macopolo"/>
    <x v="3"/>
    <n v="1"/>
    <n v="3"/>
    <s v="M"/>
    <x v="6"/>
    <s v="Nampula-Nampula"/>
    <n v="-15.118447"/>
    <n v="39.266970000000001"/>
    <n v="-15.118447"/>
    <n v="39.266970000000001"/>
    <n v="-0.26386667793825913"/>
    <n v="-0.26386667793825913"/>
    <n v="0"/>
    <n v="0.68533791378183773"/>
    <n v="0.68533791378183773"/>
    <n v="0"/>
    <n v="0"/>
    <n v="0"/>
    <n v="0"/>
    <n v="0"/>
    <x v="0"/>
    <s v="Técnico de Saúde"/>
    <n v="5223"/>
  </r>
  <r>
    <n v="123457625"/>
    <s v="Atija Palisto Augusto"/>
    <x v="8"/>
    <m/>
    <m/>
    <s v=""/>
    <x v="1"/>
    <s v=""/>
    <n v="-15.118447"/>
    <n v="39.266970000000001"/>
    <s v=""/>
    <s v=""/>
    <n v="-0.26386667793825913"/>
    <s v=""/>
    <s v=""/>
    <n v="0.68533791378183773"/>
    <s v=""/>
    <s v=""/>
    <s v=""/>
    <s v=""/>
    <s v=""/>
    <s v=""/>
    <x v="3"/>
    <s v=""/>
    <n v="5223"/>
  </r>
  <r>
    <n v="123457626"/>
    <s v="Beatriz José Manuel"/>
    <x v="8"/>
    <m/>
    <m/>
    <s v=""/>
    <x v="1"/>
    <s v=""/>
    <n v="-15.118447"/>
    <n v="39.266970000000001"/>
    <s v=""/>
    <s v=""/>
    <n v="-0.26386667793825913"/>
    <s v=""/>
    <s v=""/>
    <n v="0.68533791378183773"/>
    <s v=""/>
    <s v=""/>
    <s v=""/>
    <s v=""/>
    <s v=""/>
    <s v=""/>
    <x v="3"/>
    <s v=""/>
    <n v="5223"/>
  </r>
  <r>
    <n v="123457627"/>
    <s v="Cláudia da Lurdes Paulino"/>
    <x v="8"/>
    <m/>
    <m/>
    <s v=""/>
    <x v="1"/>
    <s v=""/>
    <n v="-15.118447"/>
    <n v="39.266970000000001"/>
    <s v=""/>
    <s v=""/>
    <n v="-0.26386667793825913"/>
    <s v=""/>
    <s v=""/>
    <n v="0.68533791378183773"/>
    <s v=""/>
    <s v=""/>
    <s v=""/>
    <s v=""/>
    <s v=""/>
    <s v=""/>
    <x v="3"/>
    <s v=""/>
    <n v="5223"/>
  </r>
  <r>
    <n v="123457628"/>
    <s v="Delvina A.L. Agostinho"/>
    <x v="8"/>
    <m/>
    <m/>
    <s v=""/>
    <x v="1"/>
    <s v=""/>
    <n v="-15.118447"/>
    <n v="39.266970000000001"/>
    <s v=""/>
    <s v=""/>
    <n v="-0.26386667793825913"/>
    <s v=""/>
    <s v=""/>
    <n v="0.68533791378183773"/>
    <s v=""/>
    <s v=""/>
    <s v=""/>
    <s v=""/>
    <s v=""/>
    <s v=""/>
    <x v="3"/>
    <s v=""/>
    <n v="5223"/>
  </r>
  <r>
    <n v="123457629"/>
    <s v="Ema Dade Amade Barros"/>
    <x v="8"/>
    <m/>
    <m/>
    <s v=""/>
    <x v="1"/>
    <s v=""/>
    <n v="-15.118447"/>
    <n v="39.266970000000001"/>
    <s v=""/>
    <s v=""/>
    <n v="-0.26386667793825913"/>
    <s v=""/>
    <s v=""/>
    <n v="0.68533791378183773"/>
    <s v=""/>
    <s v=""/>
    <s v=""/>
    <s v=""/>
    <s v=""/>
    <s v=""/>
    <x v="3"/>
    <s v=""/>
    <n v="5223"/>
  </r>
  <r>
    <n v="123457630"/>
    <s v="Esmeralda Emílio Diogo"/>
    <x v="8"/>
    <m/>
    <m/>
    <s v=""/>
    <x v="1"/>
    <s v=""/>
    <n v="-15.118447"/>
    <n v="39.266970000000001"/>
    <s v=""/>
    <s v=""/>
    <n v="-0.26386667793825913"/>
    <s v=""/>
    <s v=""/>
    <n v="0.68533791378183773"/>
    <s v=""/>
    <s v=""/>
    <s v=""/>
    <s v=""/>
    <s v=""/>
    <s v=""/>
    <x v="3"/>
    <s v=""/>
    <n v="5223"/>
  </r>
  <r>
    <n v="123457631"/>
    <s v="Farida Paulino Correro"/>
    <x v="8"/>
    <m/>
    <m/>
    <s v=""/>
    <x v="1"/>
    <s v=""/>
    <n v="-15.118447"/>
    <n v="39.266970000000001"/>
    <s v=""/>
    <s v=""/>
    <n v="-0.26386667793825913"/>
    <s v=""/>
    <s v=""/>
    <n v="0.68533791378183773"/>
    <s v=""/>
    <s v=""/>
    <s v=""/>
    <s v=""/>
    <s v=""/>
    <s v=""/>
    <x v="3"/>
    <s v=""/>
    <n v="5223"/>
  </r>
  <r>
    <n v="123457632"/>
    <s v="Fátima Assane"/>
    <x v="8"/>
    <m/>
    <m/>
    <s v=""/>
    <x v="1"/>
    <s v=""/>
    <n v="-15.118447"/>
    <n v="39.266970000000001"/>
    <s v=""/>
    <s v=""/>
    <n v="-0.26386667793825913"/>
    <s v=""/>
    <s v=""/>
    <n v="0.68533791378183773"/>
    <s v=""/>
    <s v=""/>
    <s v=""/>
    <s v=""/>
    <s v=""/>
    <s v=""/>
    <x v="3"/>
    <s v=""/>
    <n v="5223"/>
  </r>
  <r>
    <n v="123457633"/>
    <s v="Idalina Ernesto Reis"/>
    <x v="8"/>
    <m/>
    <m/>
    <s v=""/>
    <x v="1"/>
    <s v=""/>
    <n v="-15.118447"/>
    <n v="39.266970000000001"/>
    <s v=""/>
    <s v=""/>
    <n v="-0.26386667793825913"/>
    <s v=""/>
    <s v=""/>
    <n v="0.68533791378183773"/>
    <s v=""/>
    <s v=""/>
    <s v=""/>
    <s v=""/>
    <s v=""/>
    <s v=""/>
    <x v="3"/>
    <s v=""/>
    <n v="5223"/>
  </r>
  <r>
    <n v="123457634"/>
    <s v="Irene António Romão"/>
    <x v="8"/>
    <m/>
    <m/>
    <s v=""/>
    <x v="1"/>
    <s v=""/>
    <n v="-15.118447"/>
    <n v="39.266970000000001"/>
    <s v=""/>
    <s v=""/>
    <n v="-0.26386667793825913"/>
    <s v=""/>
    <s v=""/>
    <n v="0.68533791378183773"/>
    <s v=""/>
    <s v=""/>
    <s v=""/>
    <s v=""/>
    <s v=""/>
    <s v=""/>
    <x v="3"/>
    <s v=""/>
    <n v="5223"/>
  </r>
  <r>
    <n v="123457635"/>
    <s v="Irene da Conceição António"/>
    <x v="8"/>
    <m/>
    <m/>
    <s v=""/>
    <x v="1"/>
    <s v=""/>
    <n v="-15.118447"/>
    <n v="39.266970000000001"/>
    <s v=""/>
    <s v=""/>
    <n v="-0.26386667793825913"/>
    <s v=""/>
    <s v=""/>
    <n v="0.68533791378183773"/>
    <s v=""/>
    <s v=""/>
    <s v=""/>
    <s v=""/>
    <s v=""/>
    <s v=""/>
    <x v="3"/>
    <s v=""/>
    <n v="5223"/>
  </r>
  <r>
    <n v="123457636"/>
    <s v="Latifo Adelino Ramos"/>
    <x v="8"/>
    <m/>
    <m/>
    <s v=""/>
    <x v="1"/>
    <s v=""/>
    <n v="-15.118447"/>
    <n v="39.266970000000001"/>
    <s v=""/>
    <s v=""/>
    <n v="-0.26386667793825913"/>
    <s v=""/>
    <s v=""/>
    <n v="0.68533791378183773"/>
    <s v=""/>
    <s v=""/>
    <s v=""/>
    <s v=""/>
    <s v=""/>
    <s v=""/>
    <x v="3"/>
    <s v=""/>
    <n v="5223"/>
  </r>
  <r>
    <n v="123457637"/>
    <s v="Luís Hom-Mua"/>
    <x v="8"/>
    <m/>
    <m/>
    <s v=""/>
    <x v="1"/>
    <s v=""/>
    <n v="-15.118447"/>
    <n v="39.266970000000001"/>
    <s v=""/>
    <s v=""/>
    <n v="-0.26386667793825913"/>
    <s v=""/>
    <s v=""/>
    <n v="0.68533791378183773"/>
    <s v=""/>
    <s v=""/>
    <s v=""/>
    <s v=""/>
    <s v=""/>
    <s v=""/>
    <x v="3"/>
    <s v=""/>
    <n v="5223"/>
  </r>
  <r>
    <n v="123457638"/>
    <s v="Manuel Joaquim"/>
    <x v="8"/>
    <m/>
    <m/>
    <s v=""/>
    <x v="1"/>
    <s v=""/>
    <n v="-15.118447"/>
    <n v="39.266970000000001"/>
    <s v=""/>
    <s v=""/>
    <n v="-0.26386667793825913"/>
    <s v=""/>
    <s v=""/>
    <n v="0.68533791378183773"/>
    <s v=""/>
    <s v=""/>
    <s v=""/>
    <s v=""/>
    <s v=""/>
    <s v=""/>
    <x v="3"/>
    <s v=""/>
    <n v="5223"/>
  </r>
  <r>
    <n v="123457639"/>
    <s v="Maria de Fátima Daniel Mpenbe"/>
    <x v="8"/>
    <m/>
    <m/>
    <s v=""/>
    <x v="1"/>
    <s v=""/>
    <n v="-15.118447"/>
    <n v="39.266970000000001"/>
    <s v=""/>
    <s v=""/>
    <n v="-0.26386667793825913"/>
    <s v=""/>
    <s v=""/>
    <n v="0.68533791378183773"/>
    <s v=""/>
    <s v=""/>
    <s v=""/>
    <s v=""/>
    <s v=""/>
    <s v=""/>
    <x v="3"/>
    <s v=""/>
    <n v="5223"/>
  </r>
  <r>
    <n v="123457640"/>
    <s v="Marta Joaquim"/>
    <x v="8"/>
    <m/>
    <m/>
    <s v=""/>
    <x v="1"/>
    <s v=""/>
    <n v="-15.118447"/>
    <n v="39.266970000000001"/>
    <s v=""/>
    <s v=""/>
    <n v="-0.26386667793825913"/>
    <s v=""/>
    <s v=""/>
    <n v="0.68533791378183773"/>
    <s v=""/>
    <s v=""/>
    <s v=""/>
    <s v=""/>
    <s v=""/>
    <s v=""/>
    <x v="3"/>
    <s v=""/>
    <n v="5223"/>
  </r>
  <r>
    <n v="123457641"/>
    <s v="Mateus Duarte Assne "/>
    <x v="8"/>
    <m/>
    <m/>
    <s v=""/>
    <x v="1"/>
    <s v=""/>
    <n v="-15.118447"/>
    <n v="39.266970000000001"/>
    <s v=""/>
    <s v=""/>
    <n v="-0.26386667793825913"/>
    <s v=""/>
    <s v=""/>
    <n v="0.68533791378183773"/>
    <s v=""/>
    <s v=""/>
    <s v=""/>
    <s v=""/>
    <s v=""/>
    <s v=""/>
    <x v="3"/>
    <s v=""/>
    <n v="5223"/>
  </r>
  <r>
    <n v="123457642"/>
    <s v="Milena Francisco Setemane"/>
    <x v="8"/>
    <m/>
    <m/>
    <s v=""/>
    <x v="1"/>
    <s v=""/>
    <n v="-15.118447"/>
    <n v="39.266970000000001"/>
    <s v=""/>
    <s v=""/>
    <n v="-0.26386667793825913"/>
    <s v=""/>
    <s v=""/>
    <n v="0.68533791378183773"/>
    <s v=""/>
    <s v=""/>
    <s v=""/>
    <s v=""/>
    <s v=""/>
    <s v=""/>
    <x v="3"/>
    <s v=""/>
    <n v="5223"/>
  </r>
  <r>
    <n v="123457643"/>
    <s v="Mónica Simões Matusse"/>
    <x v="8"/>
    <m/>
    <m/>
    <s v=""/>
    <x v="1"/>
    <s v=""/>
    <n v="-15.118447"/>
    <n v="39.266970000000001"/>
    <s v=""/>
    <s v=""/>
    <n v="-0.26386667793825913"/>
    <s v=""/>
    <s v=""/>
    <n v="0.68533791378183773"/>
    <s v=""/>
    <s v=""/>
    <s v=""/>
    <s v=""/>
    <s v=""/>
    <s v=""/>
    <x v="3"/>
    <s v=""/>
    <n v="5223"/>
  </r>
  <r>
    <n v="123457644"/>
    <s v="Nádia J. Pequenino"/>
    <x v="8"/>
    <m/>
    <m/>
    <s v=""/>
    <x v="1"/>
    <s v=""/>
    <n v="-15.118447"/>
    <n v="39.266970000000001"/>
    <s v=""/>
    <s v=""/>
    <n v="-0.26386667793825913"/>
    <s v=""/>
    <s v=""/>
    <n v="0.68533791378183773"/>
    <s v=""/>
    <s v=""/>
    <s v=""/>
    <s v=""/>
    <s v=""/>
    <s v=""/>
    <x v="3"/>
    <s v=""/>
    <n v="5223"/>
  </r>
  <r>
    <n v="123457645"/>
    <s v="Natacha Fátima João Alexandre"/>
    <x v="8"/>
    <m/>
    <m/>
    <s v=""/>
    <x v="1"/>
    <s v=""/>
    <n v="-15.118447"/>
    <n v="39.266970000000001"/>
    <s v=""/>
    <s v=""/>
    <n v="-0.26386667793825913"/>
    <s v=""/>
    <s v=""/>
    <n v="0.68533791378183773"/>
    <s v=""/>
    <s v=""/>
    <s v=""/>
    <s v=""/>
    <s v=""/>
    <s v=""/>
    <x v="3"/>
    <s v=""/>
    <n v="5223"/>
  </r>
  <r>
    <n v="123457646"/>
    <s v="Nercia Henriqueta Nliposse"/>
    <x v="8"/>
    <m/>
    <m/>
    <s v=""/>
    <x v="1"/>
    <s v=""/>
    <n v="-15.118447"/>
    <n v="39.266970000000001"/>
    <s v=""/>
    <s v=""/>
    <n v="-0.26386667793825913"/>
    <s v=""/>
    <s v=""/>
    <n v="0.68533791378183773"/>
    <s v=""/>
    <s v=""/>
    <s v=""/>
    <s v=""/>
    <s v=""/>
    <s v=""/>
    <x v="3"/>
    <s v=""/>
    <n v="5223"/>
  </r>
  <r>
    <n v="123457647"/>
    <s v="Nunes Ângelo Naharipo"/>
    <x v="8"/>
    <m/>
    <m/>
    <s v=""/>
    <x v="1"/>
    <s v=""/>
    <n v="-15.118447"/>
    <n v="39.266970000000001"/>
    <s v=""/>
    <s v=""/>
    <n v="-0.26386667793825913"/>
    <s v=""/>
    <s v=""/>
    <n v="0.68533791378183773"/>
    <s v=""/>
    <s v=""/>
    <s v=""/>
    <s v=""/>
    <s v=""/>
    <s v=""/>
    <x v="3"/>
    <s v=""/>
    <n v="5223"/>
  </r>
  <r>
    <n v="123457648"/>
    <s v="Odete Adelino António"/>
    <x v="8"/>
    <m/>
    <m/>
    <s v=""/>
    <x v="1"/>
    <s v=""/>
    <n v="-15.118447"/>
    <n v="39.266970000000001"/>
    <s v=""/>
    <s v=""/>
    <n v="-0.26386667793825913"/>
    <s v=""/>
    <s v=""/>
    <n v="0.68533791378183773"/>
    <s v=""/>
    <s v=""/>
    <s v=""/>
    <s v=""/>
    <s v=""/>
    <s v=""/>
    <x v="3"/>
    <s v=""/>
    <n v="5223"/>
  </r>
  <r>
    <n v="123457649"/>
    <s v="Rufina Rafael Chigama"/>
    <x v="8"/>
    <m/>
    <m/>
    <s v=""/>
    <x v="1"/>
    <s v=""/>
    <n v="-15.118447"/>
    <n v="39.266970000000001"/>
    <s v=""/>
    <s v=""/>
    <n v="-0.26386667793825913"/>
    <s v=""/>
    <s v=""/>
    <n v="0.68533791378183773"/>
    <s v=""/>
    <s v=""/>
    <s v=""/>
    <s v=""/>
    <s v=""/>
    <s v=""/>
    <x v="3"/>
    <s v=""/>
    <n v="5223"/>
  </r>
  <r>
    <n v="123457650"/>
    <s v="Salomão Francisco Henriques Cuachia"/>
    <x v="8"/>
    <m/>
    <m/>
    <s v=""/>
    <x v="1"/>
    <s v=""/>
    <n v="-15.118447"/>
    <n v="39.266970000000001"/>
    <s v=""/>
    <s v=""/>
    <n v="-0.26386667793825913"/>
    <s v=""/>
    <s v=""/>
    <n v="0.68533791378183773"/>
    <s v=""/>
    <s v=""/>
    <s v=""/>
    <s v=""/>
    <s v=""/>
    <s v=""/>
    <x v="3"/>
    <s v=""/>
    <n v="5223"/>
  </r>
  <r>
    <n v="123457651"/>
    <s v="Samuel Alvaro"/>
    <x v="8"/>
    <m/>
    <m/>
    <s v=""/>
    <x v="1"/>
    <s v=""/>
    <n v="-15.118447"/>
    <n v="39.266970000000001"/>
    <s v=""/>
    <s v=""/>
    <n v="-0.26386667793825913"/>
    <s v=""/>
    <s v=""/>
    <n v="0.68533791378183773"/>
    <s v=""/>
    <s v=""/>
    <s v=""/>
    <s v=""/>
    <s v=""/>
    <s v=""/>
    <x v="3"/>
    <s v=""/>
    <n v="5223"/>
  </r>
  <r>
    <n v="123457652"/>
    <s v="Soares Eugénio"/>
    <x v="8"/>
    <m/>
    <m/>
    <s v=""/>
    <x v="1"/>
    <s v=""/>
    <n v="-15.118447"/>
    <n v="39.266970000000001"/>
    <s v=""/>
    <s v=""/>
    <n v="-0.26386667793825913"/>
    <s v=""/>
    <s v=""/>
    <n v="0.68533791378183773"/>
    <s v=""/>
    <s v=""/>
    <s v=""/>
    <s v=""/>
    <s v=""/>
    <s v=""/>
    <x v="3"/>
    <s v=""/>
    <n v="5223"/>
  </r>
  <r>
    <n v="123457653"/>
    <s v="Suzana Daniel Raisse"/>
    <x v="8"/>
    <m/>
    <m/>
    <s v=""/>
    <x v="1"/>
    <s v=""/>
    <n v="-15.118447"/>
    <n v="39.266970000000001"/>
    <s v=""/>
    <s v=""/>
    <n v="-0.26386667793825913"/>
    <s v=""/>
    <s v=""/>
    <n v="0.68533791378183773"/>
    <s v=""/>
    <s v=""/>
    <s v=""/>
    <s v=""/>
    <s v=""/>
    <s v=""/>
    <x v="3"/>
    <s v=""/>
    <n v="5223"/>
  </r>
  <r>
    <n v="123457654"/>
    <s v="Teresa Elídio Caetano"/>
    <x v="8"/>
    <m/>
    <m/>
    <s v=""/>
    <x v="1"/>
    <s v=""/>
    <n v="-15.118447"/>
    <n v="39.266970000000001"/>
    <s v=""/>
    <s v=""/>
    <n v="-0.26386667793825913"/>
    <s v=""/>
    <s v=""/>
    <n v="0.68533791378183773"/>
    <s v=""/>
    <s v=""/>
    <s v=""/>
    <s v=""/>
    <s v=""/>
    <s v=""/>
    <x v="3"/>
    <s v=""/>
    <n v="5223"/>
  </r>
  <r>
    <n v="123457655"/>
    <s v="Abreu Francisco do Rosário"/>
    <x v="7"/>
    <n v="2"/>
    <n v="2"/>
    <s v="M"/>
    <x v="6"/>
    <s v="Nampula-Tete"/>
    <n v="-15.118447"/>
    <n v="39.266970000000001"/>
    <n v="-16.159666000000001"/>
    <n v="33.589767000000002"/>
    <n v="-0.26386667793825913"/>
    <n v="-0.28203937772258197"/>
    <n v="-1.8172699784322868E-2"/>
    <n v="0.68533791378183773"/>
    <n v="0.58625202912773822"/>
    <n v="-9.9085884654099607E-2"/>
    <n v="2.3566263429766702E-3"/>
    <n v="9.7128366659742407E-2"/>
    <n v="618.99908072253834"/>
    <n v="618.99908072253834"/>
    <x v="11"/>
    <s v="Técnico de Saúde"/>
    <n v="5223"/>
  </r>
  <r>
    <n v="123457656"/>
    <s v="Aiça Ussene Daúto Salé Lopes"/>
    <x v="11"/>
    <m/>
    <m/>
    <s v="F"/>
    <x v="6"/>
    <s v="Nampula-HCM"/>
    <n v="-15.118447"/>
    <n v="39.266970000000001"/>
    <n v="-25.970217999999999"/>
    <n v="32.588085"/>
    <n v="-0.26386667793825913"/>
    <n v="-0.45326581156069667"/>
    <n v="-0.18939913362243754"/>
    <n v="0.68533791378183773"/>
    <n v="0.5687693801697763"/>
    <n v="-0.11656853361206149"/>
    <n v="1.1886217888577738E-2"/>
    <n v="0.21848215297315221"/>
    <n v="1392.386760897899"/>
    <n v="1392.386760897899"/>
    <x v="11"/>
    <s v="Técnico de Saúde"/>
    <n v="5223"/>
  </r>
  <r>
    <n v="123457657"/>
    <s v="Alfreu Fernando Pisseque"/>
    <x v="10"/>
    <n v="2"/>
    <n v="2"/>
    <s v="M"/>
    <x v="6"/>
    <s v="Nampula-Cabo Delgado"/>
    <n v="-15.118447"/>
    <n v="39.266970000000001"/>
    <n v="-11.767683"/>
    <n v="39.460034"/>
    <n v="-0.26386667793825913"/>
    <n v="-0.2053848136809639"/>
    <n v="5.8481864257295277E-2"/>
    <n v="0.68533791378183773"/>
    <n v="0.68870751624890814"/>
    <n v="3.3696024670703266E-3"/>
    <n v="8.5747115858823483E-4"/>
    <n v="5.8573589827772554E-2"/>
    <n v="373.28948797239451"/>
    <n v="373.28948797239451"/>
    <x v="11"/>
    <s v="Técnico de Saúde"/>
    <n v="5223"/>
  </r>
  <r>
    <n v="123457658"/>
    <s v="Amir Domingos Lopes"/>
    <x v="4"/>
    <n v="2"/>
    <n v="2"/>
    <s v="M"/>
    <x v="6"/>
    <s v="Nampula-Sofala"/>
    <n v="-15.118447"/>
    <n v="39.266970000000001"/>
    <n v="-19.985157000000001"/>
    <n v="34.686616000000001"/>
    <n v="-0.26386667793825913"/>
    <n v="-0.3488067911779924"/>
    <n v="-8.4940113239733245E-2"/>
    <n v="0.68533791378183773"/>
    <n v="0.60539565557494546"/>
    <n v="-7.9942258206892353E-2"/>
    <n v="3.2513616657379625E-3"/>
    <n v="0.1141033141187099"/>
    <n v="727.18042087853814"/>
    <n v="727.18042087853814"/>
    <x v="11"/>
    <s v="Técnico de Saúde"/>
    <n v="5223"/>
  </r>
  <r>
    <n v="123457659"/>
    <s v="Amirone Hilário Pedro Munaitela"/>
    <x v="7"/>
    <n v="2"/>
    <n v="2"/>
    <s v="M"/>
    <x v="6"/>
    <s v="Nampula-Tete"/>
    <n v="-15.118447"/>
    <n v="39.266970000000001"/>
    <n v="-16.159666000000001"/>
    <n v="33.589767000000002"/>
    <n v="-0.26386667793825913"/>
    <n v="-0.28203937772258197"/>
    <n v="-1.8172699784322868E-2"/>
    <n v="0.68533791378183773"/>
    <n v="0.58625202912773822"/>
    <n v="-9.9085884654099607E-2"/>
    <n v="2.3566263429766702E-3"/>
    <n v="9.7128366659742407E-2"/>
    <n v="618.99908072253834"/>
    <n v="618.99908072253834"/>
    <x v="11"/>
    <s v="Técnico de Saúde"/>
    <n v="5223"/>
  </r>
  <r>
    <n v="123457660"/>
    <s v="André Cigarro Júnior"/>
    <x v="6"/>
    <n v="2"/>
    <n v="2"/>
    <s v="M"/>
    <x v="6"/>
    <s v="Nampula-Manica"/>
    <n v="-15.118447"/>
    <n v="39.266970000000001"/>
    <n v="-19.132508999999999"/>
    <n v="33.364536999999999"/>
    <n v="-0.26386667793825913"/>
    <n v="-0.33392527621744778"/>
    <n v="-7.0058598279188602E-2"/>
    <n v="0.68533791378183773"/>
    <n v="0.5823210240534713"/>
    <n v="-0.10301688972836651"/>
    <n v="3.6442248905381104E-3"/>
    <n v="0.12080828293265625"/>
    <n v="769.91118712981825"/>
    <n v="769.91118712981825"/>
    <x v="11"/>
    <s v="Técnico de Saúde"/>
    <n v="5223"/>
  </r>
  <r>
    <n v="123457661"/>
    <s v="Armindo Jorge"/>
    <x v="10"/>
    <n v="1"/>
    <n v="3"/>
    <s v="M"/>
    <x v="6"/>
    <s v="Nampula-Cabo Delgado"/>
    <n v="-15.118447"/>
    <n v="39.266970000000001"/>
    <n v="-11.767683"/>
    <n v="39.460034"/>
    <n v="-0.26386667793825913"/>
    <n v="-0.2053848136809639"/>
    <n v="5.8481864257295277E-2"/>
    <n v="0.68533791378183773"/>
    <n v="0.68870751624890814"/>
    <n v="3.3696024670703266E-3"/>
    <n v="8.5747115858823483E-4"/>
    <n v="5.8573589827772554E-2"/>
    <n v="373.28948797239451"/>
    <n v="373.28948797239451"/>
    <x v="11"/>
    <s v="Técnico de Saúde"/>
    <n v="5223"/>
  </r>
  <r>
    <n v="123457662"/>
    <s v="Arone Erasmo Joaquim"/>
    <x v="5"/>
    <n v="1"/>
    <n v="3"/>
    <s v="M"/>
    <x v="6"/>
    <s v="Nampula-Niassa"/>
    <n v="-15.118447"/>
    <n v="39.266970000000001"/>
    <n v="-11.891619"/>
    <n v="37.041862999999999"/>
    <n v="-0.26386667793825913"/>
    <n v="-0.20754790494271558"/>
    <n v="5.6318772995543574E-2"/>
    <n v="0.68533791378183773"/>
    <n v="0.64650247042266429"/>
    <n v="-3.8835443359173487E-2"/>
    <n v="1.1488828086447861E-3"/>
    <n v="6.7803334893517142E-2"/>
    <n v="432.11065327638477"/>
    <n v="432.11065327638477"/>
    <x v="11"/>
    <s v="Técnico de Saúde"/>
    <n v="5223"/>
  </r>
  <r>
    <n v="123457663"/>
    <s v="Benedito Alberto Rapiola Fara"/>
    <x v="4"/>
    <n v="2"/>
    <n v="2"/>
    <s v="M"/>
    <x v="6"/>
    <s v="Nampula-Sofala"/>
    <n v="-15.118447"/>
    <n v="39.266970000000001"/>
    <n v="-19.985157000000001"/>
    <n v="34.686616000000001"/>
    <n v="-0.26386667793825913"/>
    <n v="-0.3488067911779924"/>
    <n v="-8.4940113239733245E-2"/>
    <n v="0.68533791378183773"/>
    <n v="0.60539565557494546"/>
    <n v="-7.9942258206892353E-2"/>
    <n v="3.2513616657379625E-3"/>
    <n v="0.1141033141187099"/>
    <n v="727.18042087853814"/>
    <n v="727.18042087853814"/>
    <x v="11"/>
    <s v="Técnico de Saúde"/>
    <n v="5223"/>
  </r>
  <r>
    <n v="123457664"/>
    <s v="Benedito Benedito Valiz"/>
    <x v="6"/>
    <n v="1"/>
    <n v="3"/>
    <s v="M"/>
    <x v="6"/>
    <s v="Nampula-Manica"/>
    <n v="-15.118447"/>
    <n v="39.266970000000001"/>
    <n v="-19.132508999999999"/>
    <n v="33.364536999999999"/>
    <n v="-0.26386667793825913"/>
    <n v="-0.33392527621744778"/>
    <n v="-7.0058598279188602E-2"/>
    <n v="0.68533791378183773"/>
    <n v="0.5823210240534713"/>
    <n v="-0.10301688972836651"/>
    <n v="3.6442248905381104E-3"/>
    <n v="0.12080828293265625"/>
    <n v="769.91118712981825"/>
    <n v="769.91118712981825"/>
    <x v="11"/>
    <s v="Técnico de Saúde"/>
    <n v="5223"/>
  </r>
  <r>
    <n v="123457665"/>
    <s v="Evaldo Manuel"/>
    <x v="10"/>
    <n v="1"/>
    <n v="3"/>
    <s v="M"/>
    <x v="6"/>
    <s v="Nampula-Cabo Delgado"/>
    <n v="-15.118447"/>
    <n v="39.266970000000001"/>
    <n v="-11.767683"/>
    <n v="39.460034"/>
    <n v="-0.26386667793825913"/>
    <n v="-0.2053848136809639"/>
    <n v="5.8481864257295277E-2"/>
    <n v="0.68533791378183773"/>
    <n v="0.68870751624890814"/>
    <n v="3.3696024670703266E-3"/>
    <n v="8.5747115858823483E-4"/>
    <n v="5.8573589827772554E-2"/>
    <n v="373.28948797239451"/>
    <n v="373.28948797239451"/>
    <x v="11"/>
    <s v="Técnico de Saúde"/>
    <n v="5223"/>
  </r>
  <r>
    <n v="123457666"/>
    <s v="Fernando H. João"/>
    <x v="6"/>
    <n v="1"/>
    <n v="3"/>
    <s v="M"/>
    <x v="6"/>
    <s v="Nampula-Manica"/>
    <n v="-15.118447"/>
    <n v="39.266970000000001"/>
    <n v="-19.132508999999999"/>
    <n v="33.364536999999999"/>
    <n v="-0.26386667793825913"/>
    <n v="-0.33392527621744778"/>
    <n v="-7.0058598279188602E-2"/>
    <n v="0.68533791378183773"/>
    <n v="0.5823210240534713"/>
    <n v="-0.10301688972836651"/>
    <n v="3.6442248905381104E-3"/>
    <n v="0.12080828293265625"/>
    <n v="769.91118712981825"/>
    <n v="769.91118712981825"/>
    <x v="11"/>
    <s v="Técnico de Saúde"/>
    <n v="5223"/>
  </r>
  <r>
    <n v="123457667"/>
    <s v="Filipe David"/>
    <x v="12"/>
    <n v="1"/>
    <n v="3"/>
    <s v="M"/>
    <x v="6"/>
    <s v="Nampula-Maputo-Província"/>
    <n v="-15.118447"/>
    <n v="39.266970000000001"/>
    <n v="-25.882529999999999"/>
    <n v="32.615141000000001"/>
    <n v="-0.26386667793825913"/>
    <n v="-0.45173536724620789"/>
    <n v="-0.18786868930794876"/>
    <n v="0.68533791378183773"/>
    <n v="0.56924159645219596"/>
    <n v="-0.11609631732964189"/>
    <n v="1.1721114745743697E-2"/>
    <n v="0.2169534331613826"/>
    <n v="1382.6442295374914"/>
    <n v="1382.6442295374914"/>
    <x v="11"/>
    <s v="Técnico de Saúde"/>
    <n v="5223"/>
  </r>
  <r>
    <n v="123457668"/>
    <s v="Filomena Fernando"/>
    <x v="2"/>
    <n v="2"/>
    <n v="2"/>
    <s v="F"/>
    <x v="6"/>
    <s v="Nampula-Inhambane"/>
    <n v="-15.118447"/>
    <n v="39.266970000000001"/>
    <n v="-23.881540000000001"/>
    <n v="35.392403999999999"/>
    <n v="-0.26386667793825913"/>
    <n v="-0.41681150344672663"/>
    <n v="-0.15294482550846747"/>
    <n v="0.68533791378183773"/>
    <n v="0.61771397999601119"/>
    <n v="-6.7623933785826637E-2"/>
    <n v="6.8454420684170396E-3"/>
    <n v="0.1656637482794007"/>
    <n v="1055.7750677846207"/>
    <n v="1055.7750677846207"/>
    <x v="11"/>
    <s v="Técnico de Saúde"/>
    <n v="5223"/>
  </r>
  <r>
    <n v="123457669"/>
    <s v="Flora Mário Pita Boa"/>
    <x v="7"/>
    <n v="2"/>
    <n v="2"/>
    <s v="F"/>
    <x v="6"/>
    <s v="Nampula-Tete"/>
    <n v="-15.118447"/>
    <n v="39.266970000000001"/>
    <n v="-16.159666000000001"/>
    <n v="33.589767000000002"/>
    <n v="-0.26386667793825913"/>
    <n v="-0.28203937772258197"/>
    <n v="-1.8172699784322868E-2"/>
    <n v="0.68533791378183773"/>
    <n v="0.58625202912773822"/>
    <n v="-9.9085884654099607E-2"/>
    <n v="2.3566263429766702E-3"/>
    <n v="9.7128366659742407E-2"/>
    <n v="618.99908072253834"/>
    <n v="618.99908072253834"/>
    <x v="11"/>
    <s v="Técnico de Saúde"/>
    <n v="5223"/>
  </r>
  <r>
    <n v="123457670"/>
    <s v="Gilda Silva Ali"/>
    <x v="6"/>
    <n v="1"/>
    <n v="3"/>
    <s v="F"/>
    <x v="6"/>
    <s v="Nampula-Manica"/>
    <n v="-15.118447"/>
    <n v="39.266970000000001"/>
    <n v="-19.132508999999999"/>
    <n v="33.364536999999999"/>
    <n v="-0.26386667793825913"/>
    <n v="-0.33392527621744778"/>
    <n v="-7.0058598279188602E-2"/>
    <n v="0.68533791378183773"/>
    <n v="0.5823210240534713"/>
    <n v="-0.10301688972836651"/>
    <n v="3.6442248905381104E-3"/>
    <n v="0.12080828293265625"/>
    <n v="769.91118712981825"/>
    <n v="769.91118712981825"/>
    <x v="11"/>
    <s v="Técnico de Saúde"/>
    <n v="5223"/>
  </r>
  <r>
    <n v="123457671"/>
    <s v="Ivone José dos Santos Manteiga"/>
    <x v="7"/>
    <n v="1"/>
    <n v="3"/>
    <s v="F"/>
    <x v="6"/>
    <s v="Nampula-Tete"/>
    <n v="-15.118447"/>
    <n v="39.266970000000001"/>
    <n v="-16.159666000000001"/>
    <n v="33.589767000000002"/>
    <n v="-0.26386667793825913"/>
    <n v="-0.28203937772258197"/>
    <n v="-1.8172699784322868E-2"/>
    <n v="0.68533791378183773"/>
    <n v="0.58625202912773822"/>
    <n v="-9.9085884654099607E-2"/>
    <n v="2.3566263429766702E-3"/>
    <n v="9.7128366659742407E-2"/>
    <n v="618.99908072253834"/>
    <n v="618.99908072253834"/>
    <x v="11"/>
    <s v="Técnico de Saúde"/>
    <n v="5223"/>
  </r>
  <r>
    <n v="123457672"/>
    <s v="Jovita da Assunção Lino"/>
    <x v="2"/>
    <n v="2"/>
    <n v="2"/>
    <s v="F"/>
    <x v="6"/>
    <s v="Nampula-Inhambane"/>
    <n v="-15.118447"/>
    <n v="39.266970000000001"/>
    <n v="-23.881540000000001"/>
    <n v="35.392403999999999"/>
    <n v="-0.26386667793825913"/>
    <n v="-0.41681150344672663"/>
    <n v="-0.15294482550846747"/>
    <n v="0.68533791378183773"/>
    <n v="0.61771397999601119"/>
    <n v="-6.7623933785826637E-2"/>
    <n v="6.8454420684170396E-3"/>
    <n v="0.1656637482794007"/>
    <n v="1055.7750677846207"/>
    <n v="1055.7750677846207"/>
    <x v="11"/>
    <s v="Técnico de Saúde"/>
    <n v="5223"/>
  </r>
  <r>
    <n v="123457673"/>
    <s v="Lúcia Bacião"/>
    <x v="4"/>
    <n v="1"/>
    <n v="3"/>
    <s v="F"/>
    <x v="6"/>
    <s v="Nampula-Sofala"/>
    <n v="-15.118447"/>
    <n v="39.266970000000001"/>
    <n v="-19.985157000000001"/>
    <n v="34.686616000000001"/>
    <n v="-0.26386667793825913"/>
    <n v="-0.3488067911779924"/>
    <n v="-8.4940113239733245E-2"/>
    <n v="0.68533791378183773"/>
    <n v="0.60539565557494546"/>
    <n v="-7.9942258206892353E-2"/>
    <n v="3.2513616657379625E-3"/>
    <n v="0.1141033141187099"/>
    <n v="727.18042087853814"/>
    <n v="727.18042087853814"/>
    <x v="11"/>
    <s v="Técnico de Saúde"/>
    <n v="5223"/>
  </r>
  <r>
    <n v="123457674"/>
    <s v="Luísa Valério Cumedo"/>
    <x v="11"/>
    <m/>
    <m/>
    <s v="F"/>
    <x v="6"/>
    <s v="Nampula-HCM"/>
    <n v="-15.118447"/>
    <n v="39.266970000000001"/>
    <n v="-25.970217999999999"/>
    <n v="32.588085"/>
    <n v="-0.26386667793825913"/>
    <n v="-0.45326581156069667"/>
    <n v="-0.18939913362243754"/>
    <n v="0.68533791378183773"/>
    <n v="0.5687693801697763"/>
    <n v="-0.11656853361206149"/>
    <n v="1.1886217888577738E-2"/>
    <n v="0.21848215297315221"/>
    <n v="1392.386760897899"/>
    <n v="1392.386760897899"/>
    <x v="11"/>
    <s v="Técnico de Saúde"/>
    <n v="5223"/>
  </r>
  <r>
    <n v="123457675"/>
    <s v="Magna da Cheila S. Guilambo"/>
    <x v="12"/>
    <n v="2"/>
    <n v="2"/>
    <s v="F"/>
    <x v="6"/>
    <s v="Nampula-Maputo-Província"/>
    <n v="-15.118447"/>
    <n v="39.266970000000001"/>
    <n v="-25.882529999999999"/>
    <n v="32.615141000000001"/>
    <n v="-0.26386667793825913"/>
    <n v="-0.45173536724620789"/>
    <n v="-0.18786868930794876"/>
    <n v="0.68533791378183773"/>
    <n v="0.56924159645219596"/>
    <n v="-0.11609631732964189"/>
    <n v="1.1721114745743697E-2"/>
    <n v="0.2169534331613826"/>
    <n v="1382.6442295374914"/>
    <n v="1382.6442295374914"/>
    <x v="11"/>
    <s v="Técnico de Saúde"/>
    <n v="5223"/>
  </r>
  <r>
    <n v="123457676"/>
    <s v="Manuel António"/>
    <x v="11"/>
    <m/>
    <m/>
    <s v="M"/>
    <x v="6"/>
    <s v="Nampula-HCM"/>
    <n v="-15.118447"/>
    <n v="39.266970000000001"/>
    <n v="-25.970217999999999"/>
    <n v="32.588085"/>
    <n v="-0.26386667793825913"/>
    <n v="-0.45326581156069667"/>
    <n v="-0.18939913362243754"/>
    <n v="0.68533791378183773"/>
    <n v="0.5687693801697763"/>
    <n v="-0.11656853361206149"/>
    <n v="1.1886217888577738E-2"/>
    <n v="0.21848215297315221"/>
    <n v="1392.386760897899"/>
    <n v="1392.386760897899"/>
    <x v="11"/>
    <s v="Técnico de Saúde"/>
    <n v="5223"/>
  </r>
  <r>
    <n v="123457677"/>
    <s v="Marcos Lino Moiane"/>
    <x v="2"/>
    <n v="2"/>
    <n v="2"/>
    <s v="M"/>
    <x v="6"/>
    <s v="Nampula-Inhambane"/>
    <n v="-15.118447"/>
    <n v="39.266970000000001"/>
    <n v="-23.881540000000001"/>
    <n v="35.392403999999999"/>
    <n v="-0.26386667793825913"/>
    <n v="-0.41681150344672663"/>
    <n v="-0.15294482550846747"/>
    <n v="0.68533791378183773"/>
    <n v="0.61771397999601119"/>
    <n v="-6.7623933785826637E-2"/>
    <n v="6.8454420684170396E-3"/>
    <n v="0.1656637482794007"/>
    <n v="1055.7750677846207"/>
    <n v="1055.7750677846207"/>
    <x v="11"/>
    <s v="Técnico de Saúde"/>
    <n v="5223"/>
  </r>
  <r>
    <n v="123457678"/>
    <s v="Mário Saíde"/>
    <x v="10"/>
    <n v="1"/>
    <n v="3"/>
    <s v="M"/>
    <x v="6"/>
    <s v="Nampula-Cabo Delgado"/>
    <n v="-15.118447"/>
    <n v="39.266970000000001"/>
    <n v="-11.767683"/>
    <n v="39.460034"/>
    <n v="-0.26386667793825913"/>
    <n v="-0.2053848136809639"/>
    <n v="5.8481864257295277E-2"/>
    <n v="0.68533791378183773"/>
    <n v="0.68870751624890814"/>
    <n v="3.3696024670703266E-3"/>
    <n v="8.5747115858823483E-4"/>
    <n v="5.8573589827772554E-2"/>
    <n v="373.28948797239451"/>
    <n v="373.28948797239451"/>
    <x v="11"/>
    <s v="Técnico de Saúde"/>
    <n v="5223"/>
  </r>
  <r>
    <n v="123457679"/>
    <s v="Nilsa Anabela Elias Quissimuço"/>
    <x v="12"/>
    <m/>
    <m/>
    <s v="F"/>
    <x v="6"/>
    <s v="Nampula-Maputo-Província"/>
    <n v="-15.118447"/>
    <n v="39.266970000000001"/>
    <n v="-25.882529999999999"/>
    <n v="32.615141000000001"/>
    <n v="-0.26386667793825913"/>
    <n v="-0.45173536724620789"/>
    <n v="-0.18786868930794876"/>
    <n v="0.68533791378183773"/>
    <n v="0.56924159645219596"/>
    <n v="-0.11609631732964189"/>
    <n v="1.1721114745743697E-2"/>
    <n v="0.2169534331613826"/>
    <n v="1382.6442295374914"/>
    <n v="1382.6442295374914"/>
    <x v="11"/>
    <s v="Técnico de Saúde"/>
    <n v="5223"/>
  </r>
  <r>
    <n v="123457680"/>
    <s v="Remígio Almeida Supinho"/>
    <x v="4"/>
    <n v="1"/>
    <n v="3"/>
    <s v="M"/>
    <x v="6"/>
    <s v="Nampula-Sofala"/>
    <n v="-15.118447"/>
    <n v="39.266970000000001"/>
    <n v="-19.985157000000001"/>
    <n v="34.686616000000001"/>
    <n v="-0.26386667793825913"/>
    <n v="-0.3488067911779924"/>
    <n v="-8.4940113239733245E-2"/>
    <n v="0.68533791378183773"/>
    <n v="0.60539565557494546"/>
    <n v="-7.9942258206892353E-2"/>
    <n v="3.2513616657379625E-3"/>
    <n v="0.1141033141187099"/>
    <n v="727.18042087853814"/>
    <n v="727.18042087853814"/>
    <x v="11"/>
    <s v="Técnico de Saúde"/>
    <n v="5223"/>
  </r>
  <r>
    <n v="123457681"/>
    <s v="Roberto Sambique Assicanção"/>
    <x v="11"/>
    <m/>
    <m/>
    <s v="M"/>
    <x v="6"/>
    <s v="Nampula-HCM"/>
    <n v="-15.118447"/>
    <n v="39.266970000000001"/>
    <n v="-25.970217999999999"/>
    <n v="32.588085"/>
    <n v="-0.26386667793825913"/>
    <n v="-0.45326581156069667"/>
    <n v="-0.18939913362243754"/>
    <n v="0.68533791378183773"/>
    <n v="0.5687693801697763"/>
    <n v="-0.11656853361206149"/>
    <n v="1.1886217888577738E-2"/>
    <n v="0.21848215297315221"/>
    <n v="1392.386760897899"/>
    <n v="1392.386760897899"/>
    <x v="11"/>
    <s v="Técnico de Saúde"/>
    <n v="5223"/>
  </r>
  <r>
    <n v="123457682"/>
    <s v="Salomão Rafael Nhiuane"/>
    <x v="2"/>
    <n v="1"/>
    <n v="3"/>
    <s v="M"/>
    <x v="6"/>
    <s v="Nampula-Inhambane"/>
    <n v="-15.118447"/>
    <n v="39.266970000000001"/>
    <n v="-23.881540000000001"/>
    <n v="35.392403999999999"/>
    <n v="-0.26386667793825913"/>
    <n v="-0.41681150344672663"/>
    <n v="-0.15294482550846747"/>
    <n v="0.68533791378183773"/>
    <n v="0.61771397999601119"/>
    <n v="-6.7623933785826637E-2"/>
    <n v="6.8454420684170396E-3"/>
    <n v="0.1656637482794007"/>
    <n v="1055.7750677846207"/>
    <n v="1055.7750677846207"/>
    <x v="11"/>
    <s v="Técnico de Saúde"/>
    <n v="5223"/>
  </r>
  <r>
    <n v="123457683"/>
    <s v="Victor Cornélio Ussene Apope"/>
    <x v="12"/>
    <n v="3"/>
    <n v="1"/>
    <s v="M"/>
    <x v="6"/>
    <s v="Nampula-Maputo-Província"/>
    <n v="-15.118447"/>
    <n v="39.266970000000001"/>
    <n v="-25.882529999999999"/>
    <n v="32.615141000000001"/>
    <n v="-0.26386667793825913"/>
    <n v="-0.45173536724620789"/>
    <n v="-0.18786868930794876"/>
    <n v="0.68533791378183773"/>
    <n v="0.56924159645219596"/>
    <n v="-0.11609631732964189"/>
    <n v="1.1721114745743697E-2"/>
    <n v="0.2169534331613826"/>
    <n v="1382.6442295374914"/>
    <n v="1382.6442295374914"/>
    <x v="11"/>
    <s v="Técnico de Saúde"/>
    <n v="5223"/>
  </r>
  <r>
    <n v="123457684"/>
    <s v="Alfai Eduardo Traibo"/>
    <x v="10"/>
    <n v="1"/>
    <n v="3"/>
    <s v="F"/>
    <x v="5"/>
    <s v="Zambezia-Cabo Delgado"/>
    <n v="-16.313351000000001"/>
    <n v="36.442993999999999"/>
    <n v="-11.767683"/>
    <n v="39.460034"/>
    <n v="-0.28472168698350947"/>
    <n v="-0.2053848136809639"/>
    <n v="7.9336873302545616E-2"/>
    <n v="0.63605023458453835"/>
    <n v="0.68870751624890814"/>
    <n v="5.2657281664369747E-2"/>
    <n v="2.2239156163494376E-3"/>
    <n v="9.4351813437957122E-2"/>
    <n v="601.30410704010069"/>
    <n v="601.30410704010069"/>
    <x v="0"/>
    <s v="Técnico de Saúde"/>
    <n v="5223"/>
  </r>
  <r>
    <n v="123457685"/>
    <s v="Alteza Joaquim Aguacheiro"/>
    <x v="9"/>
    <n v="1"/>
    <n v="3"/>
    <s v="M"/>
    <x v="5"/>
    <s v="Zambezia-Zambezia"/>
    <n v="-16.313351000000001"/>
    <n v="36.442993999999999"/>
    <n v="-16.313351000000001"/>
    <n v="36.442993999999999"/>
    <n v="-0.28472168698350947"/>
    <n v="-0.28472168698350947"/>
    <n v="0"/>
    <n v="0.63605023458453835"/>
    <n v="0.63605023458453835"/>
    <n v="0"/>
    <n v="0"/>
    <n v="0"/>
    <n v="0"/>
    <n v="0"/>
    <x v="0"/>
    <s v="Técnico de Saúde"/>
    <n v="5223"/>
  </r>
  <r>
    <n v="123457686"/>
    <s v="Amina Sufo Auade"/>
    <x v="8"/>
    <m/>
    <m/>
    <s v=""/>
    <x v="1"/>
    <s v=""/>
    <n v="-16.313351000000001"/>
    <n v="36.442993999999999"/>
    <s v=""/>
    <s v=""/>
    <n v="-0.28472168698350947"/>
    <s v=""/>
    <s v=""/>
    <n v="0.63605023458453835"/>
    <s v=""/>
    <s v=""/>
    <s v=""/>
    <s v=""/>
    <s v=""/>
    <s v=""/>
    <x v="3"/>
    <s v=""/>
    <n v="5223"/>
  </r>
  <r>
    <n v="123457687"/>
    <s v="Aminca Zacarias Buramuge"/>
    <x v="9"/>
    <n v="1"/>
    <n v="3"/>
    <s v="F"/>
    <x v="5"/>
    <s v="Zambezia-Zambezia"/>
    <n v="-16.313351000000001"/>
    <n v="36.442993999999999"/>
    <n v="-16.313351000000001"/>
    <n v="36.442993999999999"/>
    <n v="-0.28472168698350947"/>
    <n v="-0.28472168698350947"/>
    <n v="0"/>
    <n v="0.63605023458453835"/>
    <n v="0.63605023458453835"/>
    <n v="0"/>
    <n v="0"/>
    <n v="0"/>
    <n v="0"/>
    <n v="0"/>
    <x v="0"/>
    <s v="Técnico de Saúde"/>
    <n v="5223"/>
  </r>
  <r>
    <n v="123457688"/>
    <s v="Anatércia Feliciano Jone Nguenha"/>
    <x v="9"/>
    <n v="1"/>
    <n v="3"/>
    <s v="F"/>
    <x v="5"/>
    <s v="Zambezia-Zambezia"/>
    <n v="-16.313351000000001"/>
    <n v="36.442993999999999"/>
    <n v="-16.313351000000001"/>
    <n v="36.442993999999999"/>
    <n v="-0.28472168698350947"/>
    <n v="-0.28472168698350947"/>
    <n v="0"/>
    <n v="0.63605023458453835"/>
    <n v="0.63605023458453835"/>
    <n v="0"/>
    <n v="0"/>
    <n v="0"/>
    <n v="0"/>
    <n v="0"/>
    <x v="0"/>
    <s v="Técnico de Saúde"/>
    <n v="5223"/>
  </r>
  <r>
    <n v="123457689"/>
    <s v="Aquil de Alegria Clara Victor Luís"/>
    <x v="9"/>
    <n v="1"/>
    <n v="3"/>
    <s v="M"/>
    <x v="5"/>
    <s v="Zambezia-Zambezia"/>
    <n v="-16.313351000000001"/>
    <n v="36.442993999999999"/>
    <n v="-16.313351000000001"/>
    <n v="36.442993999999999"/>
    <n v="-0.28472168698350947"/>
    <n v="-0.28472168698350947"/>
    <n v="0"/>
    <n v="0.63605023458453835"/>
    <n v="0.63605023458453835"/>
    <n v="0"/>
    <n v="0"/>
    <n v="0"/>
    <n v="0"/>
    <n v="0"/>
    <x v="0"/>
    <s v="Técnico de Saúde"/>
    <n v="5223"/>
  </r>
  <r>
    <n v="123457690"/>
    <s v="Armindo Evaristo António"/>
    <x v="9"/>
    <n v="1"/>
    <n v="3"/>
    <s v="M"/>
    <x v="5"/>
    <s v="Zambezia-Zambezia"/>
    <n v="-16.313351000000001"/>
    <n v="36.442993999999999"/>
    <n v="-16.313351000000001"/>
    <n v="36.442993999999999"/>
    <n v="-0.28472168698350947"/>
    <n v="-0.28472168698350947"/>
    <n v="0"/>
    <n v="0.63605023458453835"/>
    <n v="0.63605023458453835"/>
    <n v="0"/>
    <n v="0"/>
    <n v="0"/>
    <n v="0"/>
    <n v="0"/>
    <x v="0"/>
    <s v="Técnico de Saúde"/>
    <n v="5223"/>
  </r>
  <r>
    <n v="123457691"/>
    <s v="Assane Fernando Gramane"/>
    <x v="9"/>
    <n v="1"/>
    <n v="3"/>
    <s v="M"/>
    <x v="5"/>
    <s v="Zambezia-Zambezia"/>
    <n v="-16.313351000000001"/>
    <n v="36.442993999999999"/>
    <n v="-16.313351000000001"/>
    <n v="36.442993999999999"/>
    <n v="-0.28472168698350947"/>
    <n v="-0.28472168698350947"/>
    <n v="0"/>
    <n v="0.63605023458453835"/>
    <n v="0.63605023458453835"/>
    <n v="0"/>
    <n v="0"/>
    <n v="0"/>
    <n v="0"/>
    <n v="0"/>
    <x v="0"/>
    <s v="Técnico de Saúde"/>
    <n v="5223"/>
  </r>
  <r>
    <n v="123457692"/>
    <s v="Aurélio Francisco Afonso"/>
    <x v="9"/>
    <n v="1"/>
    <n v="3"/>
    <s v="M"/>
    <x v="5"/>
    <s v="Zambezia-Zambezia"/>
    <n v="-16.313351000000001"/>
    <n v="36.442993999999999"/>
    <n v="-16.313351000000001"/>
    <n v="36.442993999999999"/>
    <n v="-0.28472168698350947"/>
    <n v="-0.28472168698350947"/>
    <n v="0"/>
    <n v="0.63605023458453835"/>
    <n v="0.63605023458453835"/>
    <n v="0"/>
    <n v="0"/>
    <n v="0"/>
    <n v="0"/>
    <n v="0"/>
    <x v="0"/>
    <s v="Técnico de Saúde"/>
    <n v="5223"/>
  </r>
  <r>
    <n v="123457693"/>
    <s v="Azevedo Ferreira da Costa Mujaide"/>
    <x v="9"/>
    <n v="1"/>
    <n v="3"/>
    <s v="M"/>
    <x v="5"/>
    <s v="Zambezia-Zambezia"/>
    <n v="-16.313351000000001"/>
    <n v="36.442993999999999"/>
    <n v="-16.313351000000001"/>
    <n v="36.442993999999999"/>
    <n v="-0.28472168698350947"/>
    <n v="-0.28472168698350947"/>
    <n v="0"/>
    <n v="0.63605023458453835"/>
    <n v="0.63605023458453835"/>
    <n v="0"/>
    <n v="0"/>
    <n v="0"/>
    <n v="0"/>
    <n v="0"/>
    <x v="0"/>
    <s v="Técnico de Saúde"/>
    <n v="5223"/>
  </r>
  <r>
    <n v="123457694"/>
    <s v="Bendito Nunes Silveira"/>
    <x v="9"/>
    <n v="1"/>
    <n v="3"/>
    <s v="M"/>
    <x v="5"/>
    <s v="Zambezia-Zambezia"/>
    <n v="-16.313351000000001"/>
    <n v="36.442993999999999"/>
    <n v="-16.313351000000001"/>
    <n v="36.442993999999999"/>
    <n v="-0.28472168698350947"/>
    <n v="-0.28472168698350947"/>
    <n v="0"/>
    <n v="0.63605023458453835"/>
    <n v="0.63605023458453835"/>
    <n v="0"/>
    <n v="0"/>
    <n v="0"/>
    <n v="0"/>
    <n v="0"/>
    <x v="0"/>
    <s v="Técnico de Saúde"/>
    <n v="5223"/>
  </r>
  <r>
    <n v="123457695"/>
    <s v="Benjamim Age"/>
    <x v="10"/>
    <n v="1"/>
    <n v="3"/>
    <s v="M"/>
    <x v="5"/>
    <s v="Zambezia-Cabo Delgado"/>
    <n v="-16.313351000000001"/>
    <n v="36.442993999999999"/>
    <n v="-11.767683"/>
    <n v="39.460034"/>
    <n v="-0.28472168698350947"/>
    <n v="-0.2053848136809639"/>
    <n v="7.9336873302545616E-2"/>
    <n v="0.63605023458453835"/>
    <n v="0.68870751624890814"/>
    <n v="5.2657281664369747E-2"/>
    <n v="2.2239156163494376E-3"/>
    <n v="9.4351813437957122E-2"/>
    <n v="601.30410704010069"/>
    <n v="601.30410704010069"/>
    <x v="0"/>
    <s v="Técnico de Saúde"/>
    <n v="5223"/>
  </r>
  <r>
    <n v="123457696"/>
    <s v="Bete Baptista"/>
    <x v="9"/>
    <n v="1"/>
    <n v="3"/>
    <s v="F"/>
    <x v="5"/>
    <s v="Zambezia-Zambezia"/>
    <n v="-16.313351000000001"/>
    <n v="36.442993999999999"/>
    <n v="-16.313351000000001"/>
    <n v="36.442993999999999"/>
    <n v="-0.28472168698350947"/>
    <n v="-0.28472168698350947"/>
    <n v="0"/>
    <n v="0.63605023458453835"/>
    <n v="0.63605023458453835"/>
    <n v="0"/>
    <n v="0"/>
    <n v="0"/>
    <n v="0"/>
    <n v="0"/>
    <x v="0"/>
    <s v="Técnico de Saúde"/>
    <n v="5223"/>
  </r>
  <r>
    <n v="123457697"/>
    <s v="Betinho Elias Chicote"/>
    <x v="9"/>
    <n v="1"/>
    <n v="3"/>
    <s v="M"/>
    <x v="5"/>
    <s v="Zambezia-Zambezia"/>
    <n v="-16.313351000000001"/>
    <n v="36.442993999999999"/>
    <n v="-16.313351000000001"/>
    <n v="36.442993999999999"/>
    <n v="-0.28472168698350947"/>
    <n v="-0.28472168698350947"/>
    <n v="0"/>
    <n v="0.63605023458453835"/>
    <n v="0.63605023458453835"/>
    <n v="0"/>
    <n v="0"/>
    <n v="0"/>
    <n v="0"/>
    <n v="0"/>
    <x v="0"/>
    <s v="Técnico de Saúde"/>
    <n v="5223"/>
  </r>
  <r>
    <n v="123457698"/>
    <s v="Bissane Sozinho Bissane"/>
    <x v="9"/>
    <n v="1"/>
    <n v="3"/>
    <s v="M"/>
    <x v="5"/>
    <s v="Zambezia-Zambezia"/>
    <n v="-16.313351000000001"/>
    <n v="36.442993999999999"/>
    <n v="-16.313351000000001"/>
    <n v="36.442993999999999"/>
    <n v="-0.28472168698350947"/>
    <n v="-0.28472168698350947"/>
    <n v="0"/>
    <n v="0.63605023458453835"/>
    <n v="0.63605023458453835"/>
    <n v="0"/>
    <n v="0"/>
    <n v="0"/>
    <n v="0"/>
    <n v="0"/>
    <x v="0"/>
    <s v="Técnico de Saúde"/>
    <n v="5223"/>
  </r>
  <r>
    <n v="123457699"/>
    <s v="Cármen de Sousa Osário Fernando"/>
    <x v="9"/>
    <n v="1"/>
    <n v="3"/>
    <s v="F"/>
    <x v="5"/>
    <s v="Zambezia-Zambezia"/>
    <n v="-16.313351000000001"/>
    <n v="36.442993999999999"/>
    <n v="-16.313351000000001"/>
    <n v="36.442993999999999"/>
    <n v="-0.28472168698350947"/>
    <n v="-0.28472168698350947"/>
    <n v="0"/>
    <n v="0.63605023458453835"/>
    <n v="0.63605023458453835"/>
    <n v="0"/>
    <n v="0"/>
    <n v="0"/>
    <n v="0"/>
    <n v="0"/>
    <x v="0"/>
    <s v="Técnico de Saúde"/>
    <n v="5223"/>
  </r>
  <r>
    <n v="123457700"/>
    <s v="Cecília Augustinho Matapo"/>
    <x v="8"/>
    <m/>
    <m/>
    <s v=""/>
    <x v="1"/>
    <s v=""/>
    <n v="-16.313351000000001"/>
    <n v="36.442993999999999"/>
    <s v=""/>
    <s v=""/>
    <n v="-0.28472168698350947"/>
    <s v=""/>
    <s v=""/>
    <n v="0.63605023458453835"/>
    <s v=""/>
    <s v=""/>
    <s v=""/>
    <s v=""/>
    <s v=""/>
    <s v=""/>
    <x v="3"/>
    <s v=""/>
    <n v="5223"/>
  </r>
  <r>
    <n v="123457701"/>
    <s v="Celestino Carlos Mulacerra"/>
    <x v="8"/>
    <m/>
    <m/>
    <s v=""/>
    <x v="1"/>
    <s v=""/>
    <n v="-16.313351000000001"/>
    <n v="36.442993999999999"/>
    <s v=""/>
    <s v=""/>
    <n v="-0.28472168698350947"/>
    <s v=""/>
    <s v=""/>
    <n v="0.63605023458453835"/>
    <s v=""/>
    <s v=""/>
    <s v=""/>
    <s v=""/>
    <s v=""/>
    <s v=""/>
    <x v="3"/>
    <s v=""/>
    <n v="5223"/>
  </r>
  <r>
    <n v="123457702"/>
    <s v="Chaúque Raposo Matos"/>
    <x v="8"/>
    <m/>
    <m/>
    <s v=""/>
    <x v="1"/>
    <s v=""/>
    <n v="-16.313351000000001"/>
    <n v="36.442993999999999"/>
    <s v=""/>
    <s v=""/>
    <n v="-0.28472168698350947"/>
    <s v=""/>
    <s v=""/>
    <n v="0.63605023458453835"/>
    <s v=""/>
    <s v=""/>
    <s v=""/>
    <s v=""/>
    <s v=""/>
    <s v=""/>
    <x v="3"/>
    <s v=""/>
    <n v="5223"/>
  </r>
  <r>
    <n v="123457703"/>
    <s v="Cipriano Pedro Duarte"/>
    <x v="9"/>
    <n v="1"/>
    <n v="3"/>
    <s v="M"/>
    <x v="5"/>
    <s v="Zambezia-Zambezia"/>
    <n v="-16.313351000000001"/>
    <n v="36.442993999999999"/>
    <n v="-16.313351000000001"/>
    <n v="36.442993999999999"/>
    <n v="-0.28472168698350947"/>
    <n v="-0.28472168698350947"/>
    <n v="0"/>
    <n v="0.63605023458453835"/>
    <n v="0.63605023458453835"/>
    <n v="0"/>
    <n v="0"/>
    <n v="0"/>
    <n v="0"/>
    <n v="0"/>
    <x v="0"/>
    <s v="Técnico de Saúde"/>
    <n v="5223"/>
  </r>
  <r>
    <n v="123457704"/>
    <s v="Clotilde Maria José Neiva"/>
    <x v="8"/>
    <m/>
    <m/>
    <s v=""/>
    <x v="1"/>
    <s v=""/>
    <n v="-16.313351000000001"/>
    <n v="36.442993999999999"/>
    <s v=""/>
    <s v=""/>
    <n v="-0.28472168698350947"/>
    <s v=""/>
    <s v=""/>
    <n v="0.63605023458453835"/>
    <s v=""/>
    <s v=""/>
    <s v=""/>
    <s v=""/>
    <s v=""/>
    <s v=""/>
    <x v="3"/>
    <s v=""/>
    <n v="5223"/>
  </r>
  <r>
    <n v="123457705"/>
    <s v="Cristina Muguela"/>
    <x v="8"/>
    <m/>
    <m/>
    <s v=""/>
    <x v="1"/>
    <s v=""/>
    <n v="-16.313351000000001"/>
    <n v="36.442993999999999"/>
    <s v=""/>
    <s v=""/>
    <n v="-0.28472168698350947"/>
    <s v=""/>
    <s v=""/>
    <n v="0.63605023458453835"/>
    <s v=""/>
    <s v=""/>
    <s v=""/>
    <s v=""/>
    <s v=""/>
    <s v=""/>
    <x v="3"/>
    <s v=""/>
    <n v="5223"/>
  </r>
  <r>
    <n v="123457706"/>
    <s v="Cristina Rogério Ajuda"/>
    <x v="8"/>
    <m/>
    <m/>
    <s v=""/>
    <x v="1"/>
    <s v=""/>
    <n v="-16.313351000000001"/>
    <n v="36.442993999999999"/>
    <s v=""/>
    <s v=""/>
    <n v="-0.28472168698350947"/>
    <s v=""/>
    <s v=""/>
    <n v="0.63605023458453835"/>
    <s v=""/>
    <s v=""/>
    <s v=""/>
    <s v=""/>
    <s v=""/>
    <s v=""/>
    <x v="3"/>
    <s v=""/>
    <n v="5223"/>
  </r>
  <r>
    <n v="123457707"/>
    <s v="Daniel Júlio José Martinho"/>
    <x v="10"/>
    <n v="1"/>
    <n v="3"/>
    <s v="M"/>
    <x v="5"/>
    <s v="Zambezia-Cabo Delgado"/>
    <n v="-16.313351000000001"/>
    <n v="36.442993999999999"/>
    <n v="-11.767683"/>
    <n v="39.460034"/>
    <n v="-0.28472168698350947"/>
    <n v="-0.2053848136809639"/>
    <n v="7.9336873302545616E-2"/>
    <n v="0.63605023458453835"/>
    <n v="0.68870751624890814"/>
    <n v="5.2657281664369747E-2"/>
    <n v="2.2239156163494376E-3"/>
    <n v="9.4351813437957122E-2"/>
    <n v="601.30410704010069"/>
    <n v="601.30410704010069"/>
    <x v="0"/>
    <s v="Técnico de Saúde"/>
    <n v="5223"/>
  </r>
  <r>
    <n v="123457708"/>
    <s v="David Pedro Marcos Bonifácio Makuta"/>
    <x v="10"/>
    <n v="3"/>
    <n v="1"/>
    <s v="M"/>
    <x v="5"/>
    <s v="Zambezia-Cabo Delgado"/>
    <n v="-16.313351000000001"/>
    <n v="36.442993999999999"/>
    <n v="-11.767683"/>
    <n v="39.460034"/>
    <n v="-0.28472168698350947"/>
    <n v="-0.2053848136809639"/>
    <n v="7.9336873302545616E-2"/>
    <n v="0.63605023458453835"/>
    <n v="0.68870751624890814"/>
    <n v="5.2657281664369747E-2"/>
    <n v="2.2239156163494376E-3"/>
    <n v="9.4351813437957122E-2"/>
    <n v="601.30410704010069"/>
    <n v="601.30410704010069"/>
    <x v="0"/>
    <s v="Técnico de Saúde"/>
    <n v="5223"/>
  </r>
  <r>
    <n v="123457709"/>
    <s v="Delora Luís Rodrigues Castro"/>
    <x v="8"/>
    <m/>
    <m/>
    <s v=""/>
    <x v="1"/>
    <s v=""/>
    <n v="-16.313351000000001"/>
    <n v="36.442993999999999"/>
    <s v=""/>
    <s v=""/>
    <n v="-0.28472168698350947"/>
    <s v=""/>
    <s v=""/>
    <n v="0.63605023458453835"/>
    <s v=""/>
    <s v=""/>
    <s v=""/>
    <s v=""/>
    <s v=""/>
    <s v=""/>
    <x v="3"/>
    <s v=""/>
    <n v="5223"/>
  </r>
  <r>
    <n v="123457710"/>
    <s v="Domingos Diquissone Mbofana"/>
    <x v="8"/>
    <m/>
    <m/>
    <s v=""/>
    <x v="1"/>
    <s v=""/>
    <n v="-16.313351000000001"/>
    <n v="36.442993999999999"/>
    <s v=""/>
    <s v=""/>
    <n v="-0.28472168698350947"/>
    <s v=""/>
    <s v=""/>
    <n v="0.63605023458453835"/>
    <s v=""/>
    <s v=""/>
    <s v=""/>
    <s v=""/>
    <s v=""/>
    <s v=""/>
    <x v="3"/>
    <s v=""/>
    <n v="5223"/>
  </r>
  <r>
    <n v="123457711"/>
    <s v="Dulvância Júlio Espanhola Jemuce"/>
    <x v="8"/>
    <m/>
    <m/>
    <s v=""/>
    <x v="1"/>
    <s v=""/>
    <n v="-16.313351000000001"/>
    <n v="36.442993999999999"/>
    <s v=""/>
    <s v=""/>
    <n v="-0.28472168698350947"/>
    <s v=""/>
    <s v=""/>
    <n v="0.63605023458453835"/>
    <s v=""/>
    <s v=""/>
    <s v=""/>
    <s v=""/>
    <s v=""/>
    <s v=""/>
    <x v="3"/>
    <s v=""/>
    <n v="5223"/>
  </r>
  <r>
    <n v="123457712"/>
    <s v="Elias Beatriz Ziode"/>
    <x v="5"/>
    <n v="1"/>
    <n v="3"/>
    <s v="M"/>
    <x v="5"/>
    <s v="Zambezia-Niassa"/>
    <n v="-16.313351000000001"/>
    <n v="36.442993999999999"/>
    <n v="-11.891619"/>
    <n v="37.041862999999999"/>
    <n v="-0.28472168698350947"/>
    <n v="-0.20754790494271558"/>
    <n v="7.7173782040793906E-2"/>
    <n v="0.63605023458453835"/>
    <n v="0.64650247042266429"/>
    <n v="1.045223583812593E-2"/>
    <n v="1.5138592468069173E-3"/>
    <n v="7.7836335665705553E-2"/>
    <n v="496.05096719754147"/>
    <n v="496.05096719754147"/>
    <x v="0"/>
    <s v="Técnico de Saúde"/>
    <n v="5223"/>
  </r>
  <r>
    <n v="123457713"/>
    <s v="Emílio Malabua Barrone"/>
    <x v="8"/>
    <m/>
    <m/>
    <s v=""/>
    <x v="1"/>
    <s v=""/>
    <n v="-16.313351000000001"/>
    <n v="36.442993999999999"/>
    <s v=""/>
    <s v=""/>
    <n v="-0.28472168698350947"/>
    <s v=""/>
    <s v=""/>
    <n v="0.63605023458453835"/>
    <s v=""/>
    <s v=""/>
    <s v=""/>
    <s v=""/>
    <s v=""/>
    <s v=""/>
    <x v="3"/>
    <s v=""/>
    <n v="5223"/>
  </r>
  <r>
    <n v="123457714"/>
    <s v="Eva Mário António de Barros"/>
    <x v="8"/>
    <m/>
    <m/>
    <s v=""/>
    <x v="1"/>
    <s v=""/>
    <n v="-16.313351000000001"/>
    <n v="36.442993999999999"/>
    <s v=""/>
    <s v=""/>
    <n v="-0.28472168698350947"/>
    <s v=""/>
    <s v=""/>
    <n v="0.63605023458453835"/>
    <s v=""/>
    <s v=""/>
    <s v=""/>
    <s v=""/>
    <s v=""/>
    <s v=""/>
    <x v="3"/>
    <s v=""/>
    <n v="5223"/>
  </r>
  <r>
    <n v="123457715"/>
    <s v="Faizal Júlio"/>
    <x v="8"/>
    <m/>
    <m/>
    <s v=""/>
    <x v="1"/>
    <s v=""/>
    <n v="-16.313351000000001"/>
    <n v="36.442993999999999"/>
    <s v=""/>
    <s v=""/>
    <n v="-0.28472168698350947"/>
    <s v=""/>
    <s v=""/>
    <n v="0.63605023458453835"/>
    <s v=""/>
    <s v=""/>
    <s v=""/>
    <s v=""/>
    <s v=""/>
    <s v=""/>
    <x v="3"/>
    <s v=""/>
    <n v="5223"/>
  </r>
  <r>
    <n v="123457716"/>
    <s v="Feliciano Ossufo"/>
    <x v="8"/>
    <m/>
    <m/>
    <s v=""/>
    <x v="1"/>
    <s v=""/>
    <n v="-16.313351000000001"/>
    <n v="36.442993999999999"/>
    <s v=""/>
    <s v=""/>
    <n v="-0.28472168698350947"/>
    <s v=""/>
    <s v=""/>
    <n v="0.63605023458453835"/>
    <s v=""/>
    <s v=""/>
    <s v=""/>
    <s v=""/>
    <s v=""/>
    <s v=""/>
    <x v="3"/>
    <s v=""/>
    <n v="5223"/>
  </r>
  <r>
    <n v="123457717"/>
    <s v="Felisberto Sozinho Valanha"/>
    <x v="10"/>
    <n v="3"/>
    <n v="1"/>
    <s v="M"/>
    <x v="5"/>
    <s v="Zambezia-Cabo Delgado"/>
    <n v="-16.313351000000001"/>
    <n v="36.442993999999999"/>
    <n v="-11.767683"/>
    <n v="39.460034"/>
    <n v="-0.28472168698350947"/>
    <n v="-0.2053848136809639"/>
    <n v="7.9336873302545616E-2"/>
    <n v="0.63605023458453835"/>
    <n v="0.68870751624890814"/>
    <n v="5.2657281664369747E-2"/>
    <n v="2.2239156163494376E-3"/>
    <n v="9.4351813437957122E-2"/>
    <n v="601.30410704010069"/>
    <n v="601.30410704010069"/>
    <x v="0"/>
    <s v="Técnico de Saúde"/>
    <n v="5223"/>
  </r>
  <r>
    <n v="123457718"/>
    <s v="Gragório António"/>
    <x v="10"/>
    <n v="1"/>
    <n v="3"/>
    <s v="M"/>
    <x v="5"/>
    <s v="Zambezia-Cabo Delgado"/>
    <n v="-16.313351000000001"/>
    <n v="36.442993999999999"/>
    <n v="-11.767683"/>
    <n v="39.460034"/>
    <n v="-0.28472168698350947"/>
    <n v="-0.2053848136809639"/>
    <n v="7.9336873302545616E-2"/>
    <n v="0.63605023458453835"/>
    <n v="0.68870751624890814"/>
    <n v="5.2657281664369747E-2"/>
    <n v="2.2239156163494376E-3"/>
    <n v="9.4351813437957122E-2"/>
    <n v="601.30410704010069"/>
    <n v="601.30410704010069"/>
    <x v="0"/>
    <s v="Técnico de Saúde"/>
    <n v="5223"/>
  </r>
  <r>
    <n v="123457719"/>
    <s v="Herbe Jorge Canaiaé"/>
    <x v="8"/>
    <m/>
    <m/>
    <s v=""/>
    <x v="1"/>
    <s v=""/>
    <n v="-16.313351000000001"/>
    <n v="36.442993999999999"/>
    <s v=""/>
    <s v=""/>
    <n v="-0.28472168698350947"/>
    <s v=""/>
    <s v=""/>
    <n v="0.63605023458453835"/>
    <s v=""/>
    <s v=""/>
    <s v=""/>
    <s v=""/>
    <s v=""/>
    <s v=""/>
    <x v="3"/>
    <s v=""/>
    <n v="5223"/>
  </r>
  <r>
    <n v="123457720"/>
    <s v="Hilário Abel Francisco Muloina"/>
    <x v="8"/>
    <m/>
    <m/>
    <s v=""/>
    <x v="1"/>
    <s v=""/>
    <n v="-16.313351000000001"/>
    <n v="36.442993999999999"/>
    <s v=""/>
    <s v=""/>
    <n v="-0.28472168698350947"/>
    <s v=""/>
    <s v=""/>
    <n v="0.63605023458453835"/>
    <s v=""/>
    <s v=""/>
    <s v=""/>
    <s v=""/>
    <s v=""/>
    <s v=""/>
    <x v="3"/>
    <s v=""/>
    <n v="5223"/>
  </r>
  <r>
    <n v="123457721"/>
    <s v="Hortêncio de Esperança Mulossona"/>
    <x v="8"/>
    <m/>
    <m/>
    <s v=""/>
    <x v="1"/>
    <s v=""/>
    <n v="-16.313351000000001"/>
    <n v="36.442993999999999"/>
    <s v=""/>
    <s v=""/>
    <n v="-0.28472168698350947"/>
    <s v=""/>
    <s v=""/>
    <n v="0.63605023458453835"/>
    <s v=""/>
    <s v=""/>
    <s v=""/>
    <s v=""/>
    <s v=""/>
    <s v=""/>
    <x v="3"/>
    <s v=""/>
    <n v="5223"/>
  </r>
  <r>
    <n v="123457722"/>
    <s v="Inês Alberto Candeado"/>
    <x v="8"/>
    <m/>
    <m/>
    <s v=""/>
    <x v="1"/>
    <s v=""/>
    <n v="-16.313351000000001"/>
    <n v="36.442993999999999"/>
    <s v=""/>
    <s v=""/>
    <n v="-0.28472168698350947"/>
    <s v=""/>
    <s v=""/>
    <n v="0.63605023458453835"/>
    <s v=""/>
    <s v=""/>
    <s v=""/>
    <s v=""/>
    <s v=""/>
    <s v=""/>
    <x v="3"/>
    <s v=""/>
    <n v="5223"/>
  </r>
  <r>
    <n v="123457723"/>
    <s v="Issufo Amisse Rachide"/>
    <x v="5"/>
    <n v="1"/>
    <n v="3"/>
    <s v="M"/>
    <x v="5"/>
    <s v="Zambezia-Niassa"/>
    <n v="-16.313351000000001"/>
    <n v="36.442993999999999"/>
    <n v="-11.891619"/>
    <n v="37.041862999999999"/>
    <n v="-0.28472168698350947"/>
    <n v="-0.20754790494271558"/>
    <n v="7.7173782040793906E-2"/>
    <n v="0.63605023458453835"/>
    <n v="0.64650247042266429"/>
    <n v="1.045223583812593E-2"/>
    <n v="1.5138592468069173E-3"/>
    <n v="7.7836335665705553E-2"/>
    <n v="496.05096719754147"/>
    <n v="496.05096719754147"/>
    <x v="0"/>
    <s v="Técnico de Saúde"/>
    <n v="5223"/>
  </r>
  <r>
    <n v="123457724"/>
    <s v="João António"/>
    <x v="5"/>
    <n v="1"/>
    <n v="3"/>
    <s v="M"/>
    <x v="5"/>
    <s v="Zambezia-Niassa"/>
    <n v="-16.313351000000001"/>
    <n v="36.442993999999999"/>
    <n v="-11.891619"/>
    <n v="37.041862999999999"/>
    <n v="-0.28472168698350947"/>
    <n v="-0.20754790494271558"/>
    <n v="7.7173782040793906E-2"/>
    <n v="0.63605023458453835"/>
    <n v="0.64650247042266429"/>
    <n v="1.045223583812593E-2"/>
    <n v="1.5138592468069173E-3"/>
    <n v="7.7836335665705553E-2"/>
    <n v="496.05096719754147"/>
    <n v="496.05096719754147"/>
    <x v="0"/>
    <s v="Técnico de Saúde"/>
    <n v="5223"/>
  </r>
  <r>
    <n v="123457725"/>
    <s v="Joaquim Julião Mafuca"/>
    <x v="8"/>
    <m/>
    <m/>
    <s v=""/>
    <x v="1"/>
    <s v=""/>
    <n v="-16.313351000000001"/>
    <n v="36.442993999999999"/>
    <s v=""/>
    <s v=""/>
    <n v="-0.28472168698350947"/>
    <s v=""/>
    <s v=""/>
    <n v="0.63605023458453835"/>
    <s v=""/>
    <s v=""/>
    <s v=""/>
    <s v=""/>
    <s v=""/>
    <s v=""/>
    <x v="3"/>
    <s v=""/>
    <n v="5223"/>
  </r>
  <r>
    <n v="123457726"/>
    <s v="José Luís Jacinto"/>
    <x v="8"/>
    <m/>
    <m/>
    <s v=""/>
    <x v="1"/>
    <s v=""/>
    <n v="-16.313351000000001"/>
    <n v="36.442993999999999"/>
    <s v=""/>
    <s v=""/>
    <n v="-0.28472168698350947"/>
    <s v=""/>
    <s v=""/>
    <n v="0.63605023458453835"/>
    <s v=""/>
    <s v=""/>
    <s v=""/>
    <s v=""/>
    <s v=""/>
    <s v=""/>
    <x v="3"/>
    <s v=""/>
    <n v="5223"/>
  </r>
  <r>
    <n v="123457727"/>
    <s v="Judite António "/>
    <x v="8"/>
    <m/>
    <m/>
    <s v=""/>
    <x v="1"/>
    <s v=""/>
    <n v="-16.313351000000001"/>
    <n v="36.442993999999999"/>
    <s v=""/>
    <s v=""/>
    <n v="-0.28472168698350947"/>
    <s v=""/>
    <s v=""/>
    <n v="0.63605023458453835"/>
    <s v=""/>
    <s v=""/>
    <s v=""/>
    <s v=""/>
    <s v=""/>
    <s v=""/>
    <x v="3"/>
    <s v=""/>
    <n v="5223"/>
  </r>
  <r>
    <n v="123457728"/>
    <s v="Juvêncio Abimo Amane"/>
    <x v="8"/>
    <m/>
    <m/>
    <s v=""/>
    <x v="1"/>
    <s v=""/>
    <n v="-16.313351000000001"/>
    <n v="36.442993999999999"/>
    <s v=""/>
    <s v=""/>
    <n v="-0.28472168698350947"/>
    <s v=""/>
    <s v=""/>
    <n v="0.63605023458453835"/>
    <s v=""/>
    <s v=""/>
    <s v=""/>
    <s v=""/>
    <s v=""/>
    <s v=""/>
    <x v="3"/>
    <s v=""/>
    <n v="5223"/>
  </r>
  <r>
    <n v="123457729"/>
    <s v="Luísa Francisco Pequenino Raiva"/>
    <x v="8"/>
    <m/>
    <m/>
    <s v=""/>
    <x v="1"/>
    <s v=""/>
    <n v="-16.313351000000001"/>
    <n v="36.442993999999999"/>
    <s v=""/>
    <s v=""/>
    <n v="-0.28472168698350947"/>
    <s v=""/>
    <s v=""/>
    <n v="0.63605023458453835"/>
    <s v=""/>
    <s v=""/>
    <s v=""/>
    <s v=""/>
    <s v=""/>
    <s v=""/>
    <x v="3"/>
    <s v=""/>
    <n v="5223"/>
  </r>
  <r>
    <n v="123457730"/>
    <s v="Malda Henrique Roque Amado"/>
    <x v="8"/>
    <m/>
    <m/>
    <s v=""/>
    <x v="1"/>
    <s v=""/>
    <n v="-16.313351000000001"/>
    <n v="36.442993999999999"/>
    <s v=""/>
    <s v=""/>
    <n v="-0.28472168698350947"/>
    <s v=""/>
    <s v=""/>
    <n v="0.63605023458453835"/>
    <s v=""/>
    <s v=""/>
    <s v=""/>
    <s v=""/>
    <s v=""/>
    <s v=""/>
    <x v="3"/>
    <s v=""/>
    <n v="5223"/>
  </r>
  <r>
    <n v="123457731"/>
    <s v="Maria Alda João Jeque"/>
    <x v="8"/>
    <m/>
    <m/>
    <s v=""/>
    <x v="1"/>
    <s v=""/>
    <n v="-16.313351000000001"/>
    <n v="36.442993999999999"/>
    <s v=""/>
    <s v=""/>
    <n v="-0.28472168698350947"/>
    <s v=""/>
    <s v=""/>
    <n v="0.63605023458453835"/>
    <s v=""/>
    <s v=""/>
    <s v=""/>
    <s v=""/>
    <s v=""/>
    <s v=""/>
    <x v="3"/>
    <s v=""/>
    <n v="5223"/>
  </r>
  <r>
    <n v="123457732"/>
    <s v="Maria Hortência Ângelo"/>
    <x v="8"/>
    <m/>
    <m/>
    <s v=""/>
    <x v="1"/>
    <s v=""/>
    <n v="-16.313351000000001"/>
    <n v="36.442993999999999"/>
    <s v=""/>
    <s v=""/>
    <n v="-0.28472168698350947"/>
    <s v=""/>
    <s v=""/>
    <n v="0.63605023458453835"/>
    <s v=""/>
    <s v=""/>
    <s v=""/>
    <s v=""/>
    <s v=""/>
    <s v=""/>
    <x v="3"/>
    <s v=""/>
    <n v="5223"/>
  </r>
  <r>
    <n v="123457733"/>
    <s v="Maria Licénia Gonçalves "/>
    <x v="8"/>
    <m/>
    <m/>
    <s v=""/>
    <x v="1"/>
    <s v=""/>
    <n v="-16.313351000000001"/>
    <n v="36.442993999999999"/>
    <s v=""/>
    <s v=""/>
    <n v="-0.28472168698350947"/>
    <s v=""/>
    <s v=""/>
    <n v="0.63605023458453835"/>
    <s v=""/>
    <s v=""/>
    <s v=""/>
    <s v=""/>
    <s v=""/>
    <s v=""/>
    <x v="3"/>
    <s v=""/>
    <n v="5223"/>
  </r>
  <r>
    <n v="123457734"/>
    <s v="Mariamo Xavier Marcos Tomás"/>
    <x v="8"/>
    <m/>
    <m/>
    <s v=""/>
    <x v="1"/>
    <s v=""/>
    <n v="-16.313351000000001"/>
    <n v="36.442993999999999"/>
    <s v=""/>
    <s v=""/>
    <n v="-0.28472168698350947"/>
    <s v=""/>
    <s v=""/>
    <n v="0.63605023458453835"/>
    <s v=""/>
    <s v=""/>
    <s v=""/>
    <s v=""/>
    <s v=""/>
    <s v=""/>
    <x v="3"/>
    <s v=""/>
    <n v="5223"/>
  </r>
  <r>
    <n v="123457735"/>
    <s v="Momade Jamal"/>
    <x v="1"/>
    <n v="1"/>
    <n v="3"/>
    <s v="M"/>
    <x v="5"/>
    <s v="Zambezia-Maputo-Cidade"/>
    <n v="-16.313351000000001"/>
    <n v="36.442993999999999"/>
    <n v="-25.962961"/>
    <n v="32.582931000000002"/>
    <n v="-0.28472168698350947"/>
    <n v="-0.45313915301687946"/>
    <n v="-0.16841746603337002"/>
    <n v="0.63605023458453835"/>
    <n v="0.56867942590012854"/>
    <n v="-6.7370808684409811E-2"/>
    <n v="8.0531108172511127E-3"/>
    <n v="0.17972002313712143"/>
    <n v="1145.3557074528749"/>
    <n v="1145.3557074528749"/>
    <x v="0"/>
    <s v="Técnico de Saúde"/>
    <n v="5223"/>
  </r>
  <r>
    <n v="123457736"/>
    <s v="Nádia Consélia Saldanha"/>
    <x v="8"/>
    <m/>
    <m/>
    <s v=""/>
    <x v="1"/>
    <s v=""/>
    <n v="-16.313351000000001"/>
    <n v="36.442993999999999"/>
    <s v=""/>
    <s v=""/>
    <n v="-0.28472168698350947"/>
    <s v=""/>
    <s v=""/>
    <n v="0.63605023458453835"/>
    <s v=""/>
    <s v=""/>
    <s v=""/>
    <s v=""/>
    <s v=""/>
    <s v=""/>
    <x v="3"/>
    <s v=""/>
    <n v="5223"/>
  </r>
  <r>
    <n v="123457737"/>
    <s v="Navija Lopes"/>
    <x v="8"/>
    <m/>
    <m/>
    <s v=""/>
    <x v="1"/>
    <s v=""/>
    <n v="-16.313351000000001"/>
    <n v="36.442993999999999"/>
    <s v=""/>
    <s v=""/>
    <n v="-0.28472168698350947"/>
    <s v=""/>
    <s v=""/>
    <n v="0.63605023458453835"/>
    <s v=""/>
    <s v=""/>
    <s v=""/>
    <s v=""/>
    <s v=""/>
    <s v=""/>
    <x v="3"/>
    <s v=""/>
    <n v="5223"/>
  </r>
  <r>
    <n v="123457738"/>
    <s v="Nelício Mário Cinco Reis"/>
    <x v="8"/>
    <m/>
    <m/>
    <s v=""/>
    <x v="1"/>
    <s v=""/>
    <n v="-16.313351000000001"/>
    <n v="36.442993999999999"/>
    <s v=""/>
    <s v=""/>
    <n v="-0.28472168698350947"/>
    <s v=""/>
    <s v=""/>
    <n v="0.63605023458453835"/>
    <s v=""/>
    <s v=""/>
    <s v=""/>
    <s v=""/>
    <s v=""/>
    <s v=""/>
    <x v="3"/>
    <s v=""/>
    <n v="5223"/>
  </r>
  <r>
    <n v="123457739"/>
    <s v="Nelson Daniel Eugénio"/>
    <x v="8"/>
    <m/>
    <m/>
    <s v=""/>
    <x v="1"/>
    <s v=""/>
    <n v="-16.313351000000001"/>
    <n v="36.442993999999999"/>
    <s v=""/>
    <s v=""/>
    <n v="-0.28472168698350947"/>
    <s v=""/>
    <s v=""/>
    <n v="0.63605023458453835"/>
    <s v=""/>
    <s v=""/>
    <s v=""/>
    <s v=""/>
    <s v=""/>
    <s v=""/>
    <x v="3"/>
    <s v=""/>
    <n v="5223"/>
  </r>
  <r>
    <n v="123457740"/>
    <s v="Nelson João Jafar"/>
    <x v="8"/>
    <m/>
    <m/>
    <s v=""/>
    <x v="1"/>
    <s v=""/>
    <n v="-16.313351000000001"/>
    <n v="36.442993999999999"/>
    <s v=""/>
    <s v=""/>
    <n v="-0.28472168698350947"/>
    <s v=""/>
    <s v=""/>
    <n v="0.63605023458453835"/>
    <s v=""/>
    <s v=""/>
    <s v=""/>
    <s v=""/>
    <s v=""/>
    <s v=""/>
    <x v="3"/>
    <s v=""/>
    <n v="5223"/>
  </r>
  <r>
    <n v="123457741"/>
    <s v="Neves Alexandre Fernando"/>
    <x v="8"/>
    <m/>
    <m/>
    <s v=""/>
    <x v="1"/>
    <s v=""/>
    <n v="-16.313351000000001"/>
    <n v="36.442993999999999"/>
    <s v=""/>
    <s v=""/>
    <n v="-0.28472168698350947"/>
    <s v=""/>
    <s v=""/>
    <n v="0.63605023458453835"/>
    <s v=""/>
    <s v=""/>
    <s v=""/>
    <s v=""/>
    <s v=""/>
    <s v=""/>
    <x v="3"/>
    <s v=""/>
    <n v="5223"/>
  </r>
  <r>
    <n v="123457742"/>
    <s v="Nilza Alda Langa"/>
    <x v="8"/>
    <m/>
    <m/>
    <s v=""/>
    <x v="1"/>
    <s v=""/>
    <n v="-16.313351000000001"/>
    <n v="36.442993999999999"/>
    <s v=""/>
    <s v=""/>
    <n v="-0.28472168698350947"/>
    <s v=""/>
    <s v=""/>
    <n v="0.63605023458453835"/>
    <s v=""/>
    <s v=""/>
    <s v=""/>
    <s v=""/>
    <s v=""/>
    <s v=""/>
    <x v="3"/>
    <s v=""/>
    <n v="5223"/>
  </r>
  <r>
    <n v="123457743"/>
    <s v="Olinda Carlos F. de Araújo"/>
    <x v="8"/>
    <m/>
    <m/>
    <s v=""/>
    <x v="1"/>
    <s v=""/>
    <n v="-16.313351000000001"/>
    <n v="36.442993999999999"/>
    <s v=""/>
    <s v=""/>
    <n v="-0.28472168698350947"/>
    <s v=""/>
    <s v=""/>
    <n v="0.63605023458453835"/>
    <s v=""/>
    <s v=""/>
    <s v=""/>
    <s v=""/>
    <s v=""/>
    <s v=""/>
    <x v="3"/>
    <s v=""/>
    <n v="5223"/>
  </r>
  <r>
    <n v="123457744"/>
    <s v="Paulino  Alberto Samboca"/>
    <x v="8"/>
    <m/>
    <m/>
    <s v=""/>
    <x v="1"/>
    <s v=""/>
    <n v="-16.313351000000001"/>
    <n v="36.442993999999999"/>
    <s v=""/>
    <s v=""/>
    <n v="-0.28472168698350947"/>
    <s v=""/>
    <s v=""/>
    <n v="0.63605023458453835"/>
    <s v=""/>
    <s v=""/>
    <s v=""/>
    <s v=""/>
    <s v=""/>
    <s v=""/>
    <x v="3"/>
    <s v=""/>
    <n v="5223"/>
  </r>
  <r>
    <n v="123457745"/>
    <s v="Pio Roho Sancara"/>
    <x v="10"/>
    <n v="1"/>
    <n v="3"/>
    <s v="M"/>
    <x v="5"/>
    <s v="Zambezia-Cabo Delgado"/>
    <n v="-16.313351000000001"/>
    <n v="36.442993999999999"/>
    <n v="-11.767683"/>
    <n v="39.460034"/>
    <n v="-0.28472168698350947"/>
    <n v="-0.2053848136809639"/>
    <n v="7.9336873302545616E-2"/>
    <n v="0.63605023458453835"/>
    <n v="0.68870751624890814"/>
    <n v="5.2657281664369747E-2"/>
    <n v="2.2239156163494376E-3"/>
    <n v="9.4351813437957122E-2"/>
    <n v="601.30410704010069"/>
    <n v="601.30410704010069"/>
    <x v="0"/>
    <s v="Técnico de Saúde"/>
    <n v="5223"/>
  </r>
  <r>
    <n v="123457746"/>
    <s v="Plácido Taitone Denzula"/>
    <x v="8"/>
    <m/>
    <m/>
    <s v=""/>
    <x v="1"/>
    <s v=""/>
    <n v="-16.313351000000001"/>
    <n v="36.442993999999999"/>
    <s v=""/>
    <s v=""/>
    <n v="-0.28472168698350947"/>
    <s v=""/>
    <s v=""/>
    <n v="0.63605023458453835"/>
    <s v=""/>
    <s v=""/>
    <s v=""/>
    <s v=""/>
    <s v=""/>
    <s v=""/>
    <x v="3"/>
    <s v=""/>
    <n v="5223"/>
  </r>
  <r>
    <n v="123457747"/>
    <s v="Quintalino Bernardo Uachave"/>
    <x v="8"/>
    <m/>
    <m/>
    <s v=""/>
    <x v="1"/>
    <s v=""/>
    <n v="-16.313351000000001"/>
    <n v="36.442993999999999"/>
    <s v=""/>
    <s v=""/>
    <n v="-0.28472168698350947"/>
    <s v=""/>
    <s v=""/>
    <n v="0.63605023458453835"/>
    <s v=""/>
    <s v=""/>
    <s v=""/>
    <s v=""/>
    <s v=""/>
    <s v=""/>
    <x v="3"/>
    <s v=""/>
    <n v="5223"/>
  </r>
  <r>
    <n v="123457748"/>
    <s v="Quizita Juma Antumane"/>
    <x v="8"/>
    <m/>
    <m/>
    <s v=""/>
    <x v="1"/>
    <s v=""/>
    <n v="-16.313351000000001"/>
    <n v="36.442993999999999"/>
    <s v=""/>
    <s v=""/>
    <n v="-0.28472168698350947"/>
    <s v=""/>
    <s v=""/>
    <n v="0.63605023458453835"/>
    <s v=""/>
    <s v=""/>
    <s v=""/>
    <s v=""/>
    <s v=""/>
    <s v=""/>
    <x v="3"/>
    <s v=""/>
    <n v="5223"/>
  </r>
  <r>
    <n v="123457749"/>
    <s v="Scai Luís Rosse"/>
    <x v="8"/>
    <m/>
    <m/>
    <s v=""/>
    <x v="1"/>
    <s v=""/>
    <n v="-16.313351000000001"/>
    <n v="36.442993999999999"/>
    <s v=""/>
    <s v=""/>
    <n v="-0.28472168698350947"/>
    <s v=""/>
    <s v=""/>
    <n v="0.63605023458453835"/>
    <s v=""/>
    <s v=""/>
    <s v=""/>
    <s v=""/>
    <s v=""/>
    <s v=""/>
    <x v="3"/>
    <s v=""/>
    <n v="5223"/>
  </r>
  <r>
    <n v="123457750"/>
    <s v="Silva Domingos Monteiro"/>
    <x v="8"/>
    <m/>
    <m/>
    <s v=""/>
    <x v="1"/>
    <s v=""/>
    <n v="-16.313351000000001"/>
    <n v="36.442993999999999"/>
    <s v=""/>
    <s v=""/>
    <n v="-0.28472168698350947"/>
    <s v=""/>
    <s v=""/>
    <n v="0.63605023458453835"/>
    <s v=""/>
    <s v=""/>
    <s v=""/>
    <s v=""/>
    <s v=""/>
    <s v=""/>
    <x v="3"/>
    <s v=""/>
    <n v="5223"/>
  </r>
  <r>
    <n v="123457751"/>
    <s v="Steven Alberto Fernando"/>
    <x v="8"/>
    <m/>
    <m/>
    <s v=""/>
    <x v="1"/>
    <s v=""/>
    <n v="-16.313351000000001"/>
    <n v="36.442993999999999"/>
    <s v=""/>
    <s v=""/>
    <n v="-0.28472168698350947"/>
    <s v=""/>
    <s v=""/>
    <n v="0.63605023458453835"/>
    <s v=""/>
    <s v=""/>
    <s v=""/>
    <s v=""/>
    <s v=""/>
    <s v=""/>
    <x v="3"/>
    <s v=""/>
    <n v="5223"/>
  </r>
  <r>
    <n v="123457752"/>
    <s v="Super Casimiro Joaquim"/>
    <x v="8"/>
    <m/>
    <m/>
    <s v=""/>
    <x v="1"/>
    <s v=""/>
    <n v="-16.313351000000001"/>
    <n v="36.442993999999999"/>
    <s v=""/>
    <s v=""/>
    <n v="-0.28472168698350947"/>
    <s v=""/>
    <s v=""/>
    <n v="0.63605023458453835"/>
    <s v=""/>
    <s v=""/>
    <s v=""/>
    <s v=""/>
    <s v=""/>
    <s v=""/>
    <x v="3"/>
    <s v=""/>
    <n v="5223"/>
  </r>
  <r>
    <n v="123457753"/>
    <s v="Vanessa Fidélio F. Assupainho"/>
    <x v="8"/>
    <m/>
    <m/>
    <s v=""/>
    <x v="1"/>
    <s v=""/>
    <n v="-16.313351000000001"/>
    <n v="36.442993999999999"/>
    <s v=""/>
    <s v=""/>
    <n v="-0.28472168698350947"/>
    <s v=""/>
    <s v=""/>
    <n v="0.63605023458453835"/>
    <s v=""/>
    <s v=""/>
    <s v=""/>
    <s v=""/>
    <s v=""/>
    <s v=""/>
    <x v="3"/>
    <s v=""/>
    <n v="5223"/>
  </r>
  <r>
    <n v="123457754"/>
    <s v="Venâncio Mariano Dumando Jamisse"/>
    <x v="5"/>
    <n v="1"/>
    <n v="3"/>
    <s v="M"/>
    <x v="5"/>
    <s v="Zambezia-Niassa"/>
    <n v="-16.313351000000001"/>
    <n v="36.442993999999999"/>
    <n v="-11.891619"/>
    <n v="37.041862999999999"/>
    <n v="-0.28472168698350947"/>
    <n v="-0.20754790494271558"/>
    <n v="7.7173782040793906E-2"/>
    <n v="0.63605023458453835"/>
    <n v="0.64650247042266429"/>
    <n v="1.045223583812593E-2"/>
    <n v="1.5138592468069173E-3"/>
    <n v="7.7836335665705553E-2"/>
    <n v="496.05096719754147"/>
    <n v="496.05096719754147"/>
    <x v="0"/>
    <s v="Técnico de Saúde"/>
    <n v="5223"/>
  </r>
  <r>
    <n v="123457755"/>
    <s v="Zaqueu Issá Alfaica"/>
    <x v="8"/>
    <m/>
    <m/>
    <s v=""/>
    <x v="1"/>
    <s v=""/>
    <n v="-16.313351000000001"/>
    <n v="36.442993999999999"/>
    <s v=""/>
    <s v=""/>
    <n v="-0.28472168698350947"/>
    <s v=""/>
    <s v=""/>
    <n v="0.63605023458453835"/>
    <s v=""/>
    <s v=""/>
    <s v=""/>
    <s v=""/>
    <s v=""/>
    <s v=""/>
    <x v="3"/>
    <s v=""/>
    <n v="5223"/>
  </r>
  <r>
    <n v="123457756"/>
    <s v="Adelaide Felismino Sacataria"/>
    <x v="5"/>
    <m/>
    <m/>
    <s v="F"/>
    <x v="5"/>
    <s v="Zambezia-Niassa"/>
    <n v="-16.313351000000001"/>
    <n v="36.442993999999999"/>
    <n v="-11.891619"/>
    <n v="37.041862999999999"/>
    <n v="-0.28472168698350947"/>
    <n v="-0.20754790494271558"/>
    <n v="7.7173782040793906E-2"/>
    <n v="0.63605023458453835"/>
    <n v="0.64650247042266429"/>
    <n v="1.045223583812593E-2"/>
    <n v="1.5138592468069173E-3"/>
    <n v="7.7836335665705553E-2"/>
    <n v="496.05096719754147"/>
    <n v="496.05096719754147"/>
    <x v="1"/>
    <s v="Técnico de Saúde"/>
    <n v="5223"/>
  </r>
  <r>
    <n v="123457757"/>
    <s v="Agira Luís Armando"/>
    <x v="9"/>
    <n v="1"/>
    <n v="3"/>
    <s v="F"/>
    <x v="5"/>
    <s v="Zambezia-Zambezia"/>
    <n v="-16.313351000000001"/>
    <n v="36.442993999999999"/>
    <n v="-16.313351000000001"/>
    <n v="36.442993999999999"/>
    <n v="-0.28472168698350947"/>
    <n v="-0.28472168698350947"/>
    <n v="0"/>
    <n v="0.63605023458453835"/>
    <n v="0.63605023458453835"/>
    <n v="0"/>
    <n v="0"/>
    <n v="0"/>
    <n v="0"/>
    <n v="0"/>
    <x v="1"/>
    <s v="Técnico de Saúde"/>
    <n v="5223"/>
  </r>
  <r>
    <n v="123457758"/>
    <s v="Aida Joaquim "/>
    <x v="9"/>
    <n v="1"/>
    <n v="3"/>
    <s v="F"/>
    <x v="5"/>
    <s v="Zambezia-Zambezia"/>
    <n v="-16.313351000000001"/>
    <n v="36.442993999999999"/>
    <n v="-16.313351000000001"/>
    <n v="36.442993999999999"/>
    <n v="-0.28472168698350947"/>
    <n v="-0.28472168698350947"/>
    <n v="0"/>
    <n v="0.63605023458453835"/>
    <n v="0.63605023458453835"/>
    <n v="0"/>
    <n v="0"/>
    <n v="0"/>
    <n v="0"/>
    <n v="0"/>
    <x v="1"/>
    <s v="Técnico de Saúde"/>
    <n v="5223"/>
  </r>
  <r>
    <n v="123457759"/>
    <s v="Albertina Concelho Cardoso"/>
    <x v="9"/>
    <n v="1"/>
    <n v="3"/>
    <s v="F"/>
    <x v="5"/>
    <s v="Zambezia-Zambezia"/>
    <n v="-16.313351000000001"/>
    <n v="36.442993999999999"/>
    <n v="-16.313351000000001"/>
    <n v="36.442993999999999"/>
    <n v="-0.28472168698350947"/>
    <n v="-0.28472168698350947"/>
    <n v="0"/>
    <n v="0.63605023458453835"/>
    <n v="0.63605023458453835"/>
    <n v="0"/>
    <n v="0"/>
    <n v="0"/>
    <n v="0"/>
    <n v="0"/>
    <x v="1"/>
    <s v="Técnico de Saúde"/>
    <n v="5223"/>
  </r>
  <r>
    <n v="123457760"/>
    <s v="Alvirina Armindo Tirane"/>
    <x v="9"/>
    <n v="1"/>
    <n v="3"/>
    <s v="F"/>
    <x v="5"/>
    <s v="Zambezia-Zambezia"/>
    <n v="-16.313351000000001"/>
    <n v="36.442993999999999"/>
    <n v="-16.313351000000001"/>
    <n v="36.442993999999999"/>
    <n v="-0.28472168698350947"/>
    <n v="-0.28472168698350947"/>
    <n v="0"/>
    <n v="0.63605023458453835"/>
    <n v="0.63605023458453835"/>
    <n v="0"/>
    <n v="0"/>
    <n v="0"/>
    <n v="0"/>
    <n v="0"/>
    <x v="1"/>
    <s v="Técnico de Saúde"/>
    <n v="5223"/>
  </r>
  <r>
    <n v="123457761"/>
    <s v="Amélia Alexandre Cavela"/>
    <x v="9"/>
    <n v="1"/>
    <n v="3"/>
    <s v="F"/>
    <x v="5"/>
    <s v="Zambezia-Zambezia"/>
    <n v="-16.313351000000001"/>
    <n v="36.442993999999999"/>
    <n v="-16.313351000000001"/>
    <n v="36.442993999999999"/>
    <n v="-0.28472168698350947"/>
    <n v="-0.28472168698350947"/>
    <n v="0"/>
    <n v="0.63605023458453835"/>
    <n v="0.63605023458453835"/>
    <n v="0"/>
    <n v="0"/>
    <n v="0"/>
    <n v="0"/>
    <n v="0"/>
    <x v="1"/>
    <s v="Técnico de Saúde"/>
    <n v="5223"/>
  </r>
  <r>
    <n v="123457762"/>
    <s v="Amélia Júlio Mamudo Elias"/>
    <x v="9"/>
    <n v="1"/>
    <n v="3"/>
    <s v="F"/>
    <x v="5"/>
    <s v="Zambezia-Zambezia"/>
    <n v="-16.313351000000001"/>
    <n v="36.442993999999999"/>
    <n v="-16.313351000000001"/>
    <n v="36.442993999999999"/>
    <n v="-0.28472168698350947"/>
    <n v="-0.28472168698350947"/>
    <n v="0"/>
    <n v="0.63605023458453835"/>
    <n v="0.63605023458453835"/>
    <n v="0"/>
    <n v="0"/>
    <n v="0"/>
    <n v="0"/>
    <n v="0"/>
    <x v="1"/>
    <s v="Técnico de Saúde"/>
    <n v="5223"/>
  </r>
  <r>
    <n v="123457763"/>
    <s v="Ana Cristina José Aboo"/>
    <x v="9"/>
    <n v="1"/>
    <n v="3"/>
    <s v="F"/>
    <x v="5"/>
    <s v="Zambezia-Zambezia"/>
    <n v="-16.313351000000001"/>
    <n v="36.442993999999999"/>
    <n v="-16.313351000000001"/>
    <n v="36.442993999999999"/>
    <n v="-0.28472168698350947"/>
    <n v="-0.28472168698350947"/>
    <n v="0"/>
    <n v="0.63605023458453835"/>
    <n v="0.63605023458453835"/>
    <n v="0"/>
    <n v="0"/>
    <n v="0"/>
    <n v="0"/>
    <n v="0"/>
    <x v="1"/>
    <s v="Técnico de Saúde"/>
    <n v="5223"/>
  </r>
  <r>
    <n v="123457764"/>
    <s v="Ana Maria Venâncio Chaves"/>
    <x v="9"/>
    <n v="1"/>
    <n v="3"/>
    <s v="F"/>
    <x v="5"/>
    <s v="Zambezia-Zambezia"/>
    <n v="-16.313351000000001"/>
    <n v="36.442993999999999"/>
    <n v="-16.313351000000001"/>
    <n v="36.442993999999999"/>
    <n v="-0.28472168698350947"/>
    <n v="-0.28472168698350947"/>
    <n v="0"/>
    <n v="0.63605023458453835"/>
    <n v="0.63605023458453835"/>
    <n v="0"/>
    <n v="0"/>
    <n v="0"/>
    <n v="0"/>
    <n v="0"/>
    <x v="1"/>
    <s v="Técnico de Saúde"/>
    <n v="5223"/>
  </r>
  <r>
    <n v="123457765"/>
    <s v="Anastácia Bastone Razão Cebo"/>
    <x v="9"/>
    <n v="1"/>
    <n v="3"/>
    <s v="F"/>
    <x v="5"/>
    <s v="Zambezia-Zambezia"/>
    <n v="-16.313351000000001"/>
    <n v="36.442993999999999"/>
    <n v="-16.313351000000001"/>
    <n v="36.442993999999999"/>
    <n v="-0.28472168698350947"/>
    <n v="-0.28472168698350947"/>
    <n v="0"/>
    <n v="0.63605023458453835"/>
    <n v="0.63605023458453835"/>
    <n v="0"/>
    <n v="0"/>
    <n v="0"/>
    <n v="0"/>
    <n v="0"/>
    <x v="1"/>
    <s v="Técnico de Saúde"/>
    <n v="5223"/>
  </r>
  <r>
    <n v="123457766"/>
    <s v="Ancha Atibo Raul Amuda"/>
    <x v="9"/>
    <n v="1"/>
    <n v="3"/>
    <s v="F"/>
    <x v="5"/>
    <s v="Zambezia-Zambezia"/>
    <n v="-16.313351000000001"/>
    <n v="36.442993999999999"/>
    <n v="-16.313351000000001"/>
    <n v="36.442993999999999"/>
    <n v="-0.28472168698350947"/>
    <n v="-0.28472168698350947"/>
    <n v="0"/>
    <n v="0.63605023458453835"/>
    <n v="0.63605023458453835"/>
    <n v="0"/>
    <n v="0"/>
    <n v="0"/>
    <n v="0"/>
    <n v="0"/>
    <x v="1"/>
    <s v="Técnico de Saúde"/>
    <n v="5223"/>
  </r>
  <r>
    <n v="123457767"/>
    <s v="Ancha Lasme Albina Naico"/>
    <x v="9"/>
    <n v="1"/>
    <n v="3"/>
    <s v="F"/>
    <x v="5"/>
    <s v="Zambezia-Zambezia"/>
    <n v="-16.313351000000001"/>
    <n v="36.442993999999999"/>
    <n v="-16.313351000000001"/>
    <n v="36.442993999999999"/>
    <n v="-0.28472168698350947"/>
    <n v="-0.28472168698350947"/>
    <n v="0"/>
    <n v="0.63605023458453835"/>
    <n v="0.63605023458453835"/>
    <n v="0"/>
    <n v="0"/>
    <n v="0"/>
    <n v="0"/>
    <n v="0"/>
    <x v="1"/>
    <s v="Técnico de Saúde"/>
    <n v="5223"/>
  </r>
  <r>
    <n v="123457768"/>
    <s v="Carla Pedro Nimerela"/>
    <x v="5"/>
    <m/>
    <m/>
    <s v="F"/>
    <x v="5"/>
    <s v="Zambezia-Niassa"/>
    <n v="-16.313351000000001"/>
    <n v="36.442993999999999"/>
    <n v="-11.891619"/>
    <n v="37.041862999999999"/>
    <n v="-0.28472168698350947"/>
    <n v="-0.20754790494271558"/>
    <n v="7.7173782040793906E-2"/>
    <n v="0.63605023458453835"/>
    <n v="0.64650247042266429"/>
    <n v="1.045223583812593E-2"/>
    <n v="1.5138592468069173E-3"/>
    <n v="7.7836335665705553E-2"/>
    <n v="496.05096719754147"/>
    <n v="496.05096719754147"/>
    <x v="1"/>
    <s v="Técnico de Saúde"/>
    <n v="5223"/>
  </r>
  <r>
    <n v="123457769"/>
    <s v="Catarina de Lurdes Alexandre"/>
    <x v="9"/>
    <n v="1"/>
    <n v="3"/>
    <s v="F"/>
    <x v="5"/>
    <s v="Zambezia-Zambezia"/>
    <n v="-16.313351000000001"/>
    <n v="36.442993999999999"/>
    <n v="-16.313351000000001"/>
    <n v="36.442993999999999"/>
    <n v="-0.28472168698350947"/>
    <n v="-0.28472168698350947"/>
    <n v="0"/>
    <n v="0.63605023458453835"/>
    <n v="0.63605023458453835"/>
    <n v="0"/>
    <n v="0"/>
    <n v="0"/>
    <n v="0"/>
    <n v="0"/>
    <x v="1"/>
    <s v="Técnico de Saúde"/>
    <n v="5223"/>
  </r>
  <r>
    <n v="123457770"/>
    <s v="Cátia Gilberto A. Candrinho"/>
    <x v="9"/>
    <n v="1"/>
    <n v="3"/>
    <s v="F"/>
    <x v="5"/>
    <s v="Zambezia-Zambezia"/>
    <n v="-16.313351000000001"/>
    <n v="36.442993999999999"/>
    <n v="-16.313351000000001"/>
    <n v="36.442993999999999"/>
    <n v="-0.28472168698350947"/>
    <n v="-0.28472168698350947"/>
    <n v="0"/>
    <n v="0.63605023458453835"/>
    <n v="0.63605023458453835"/>
    <n v="0"/>
    <n v="0"/>
    <n v="0"/>
    <n v="0"/>
    <n v="0"/>
    <x v="1"/>
    <s v="Técnico de Saúde"/>
    <n v="5223"/>
  </r>
  <r>
    <n v="123457771"/>
    <s v="Cecília Jaime Chabissa"/>
    <x v="3"/>
    <m/>
    <m/>
    <s v="F"/>
    <x v="5"/>
    <s v="Zambezia-Nampula"/>
    <n v="-16.313351000000001"/>
    <n v="36.442993999999999"/>
    <n v="-15.118447"/>
    <n v="39.266970000000001"/>
    <n v="-0.28472168698350947"/>
    <n v="-0.26386667793825913"/>
    <n v="2.0855009045250342E-2"/>
    <n v="0.63605023458453835"/>
    <n v="0.68533791378183773"/>
    <n v="4.9287679197299421E-2"/>
    <n v="6.7130928213170757E-4"/>
    <n v="5.1825073262096011E-2"/>
    <n v="330.2811918993379"/>
    <n v="330.2811918993379"/>
    <x v="1"/>
    <s v="Técnico de Saúde"/>
    <n v="5223"/>
  </r>
  <r>
    <n v="123457772"/>
    <s v="Clarice João Elacinho"/>
    <x v="9"/>
    <n v="1"/>
    <n v="3"/>
    <s v="F"/>
    <x v="5"/>
    <s v="Zambezia-Zambezia"/>
    <n v="-16.313351000000001"/>
    <n v="36.442993999999999"/>
    <n v="-16.313351000000001"/>
    <n v="36.442993999999999"/>
    <n v="-0.28472168698350947"/>
    <n v="-0.28472168698350947"/>
    <n v="0"/>
    <n v="0.63605023458453835"/>
    <n v="0.63605023458453835"/>
    <n v="0"/>
    <n v="0"/>
    <n v="0"/>
    <n v="0"/>
    <n v="0"/>
    <x v="1"/>
    <s v="Técnico de Saúde"/>
    <n v="5223"/>
  </r>
  <r>
    <n v="123457773"/>
    <s v="Cleia José Luciano Baine"/>
    <x v="9"/>
    <n v="1"/>
    <n v="3"/>
    <s v="F"/>
    <x v="5"/>
    <s v="Zambezia-Zambezia"/>
    <n v="-16.313351000000001"/>
    <n v="36.442993999999999"/>
    <n v="-16.313351000000001"/>
    <n v="36.442993999999999"/>
    <n v="-0.28472168698350947"/>
    <n v="-0.28472168698350947"/>
    <n v="0"/>
    <n v="0.63605023458453835"/>
    <n v="0.63605023458453835"/>
    <n v="0"/>
    <n v="0"/>
    <n v="0"/>
    <n v="0"/>
    <n v="0"/>
    <x v="1"/>
    <s v="Técnico de Saúde"/>
    <n v="5223"/>
  </r>
  <r>
    <n v="123457774"/>
    <s v="Custódia Caetano Mungomane"/>
    <x v="9"/>
    <n v="1"/>
    <n v="3"/>
    <s v="F"/>
    <x v="5"/>
    <s v="Zambezia-Zambezia"/>
    <n v="-16.313351000000001"/>
    <n v="36.442993999999999"/>
    <n v="-16.313351000000001"/>
    <n v="36.442993999999999"/>
    <n v="-0.28472168698350947"/>
    <n v="-0.28472168698350947"/>
    <n v="0"/>
    <n v="0.63605023458453835"/>
    <n v="0.63605023458453835"/>
    <n v="0"/>
    <n v="0"/>
    <n v="0"/>
    <n v="0"/>
    <n v="0"/>
    <x v="1"/>
    <s v="Técnico de Saúde"/>
    <n v="5223"/>
  </r>
  <r>
    <n v="123457775"/>
    <s v="Esperança Luciano Damião"/>
    <x v="5"/>
    <m/>
    <m/>
    <s v="F"/>
    <x v="5"/>
    <s v="Zambezia-Niassa"/>
    <n v="-16.313351000000001"/>
    <n v="36.442993999999999"/>
    <n v="-11.891619"/>
    <n v="37.041862999999999"/>
    <n v="-0.28472168698350947"/>
    <n v="-0.20754790494271558"/>
    <n v="7.7173782040793906E-2"/>
    <n v="0.63605023458453835"/>
    <n v="0.64650247042266429"/>
    <n v="1.045223583812593E-2"/>
    <n v="1.5138592468069173E-3"/>
    <n v="7.7836335665705553E-2"/>
    <n v="496.05096719754147"/>
    <n v="496.05096719754147"/>
    <x v="1"/>
    <s v="Técnico de Saúde"/>
    <n v="5223"/>
  </r>
  <r>
    <n v="123457776"/>
    <s v="Eufrásia Nunes Santomeia"/>
    <x v="3"/>
    <m/>
    <m/>
    <s v="F"/>
    <x v="5"/>
    <s v="Zambezia-Nampula"/>
    <n v="-16.313351000000001"/>
    <n v="36.442993999999999"/>
    <n v="-15.118447"/>
    <n v="39.266970000000001"/>
    <n v="-0.28472168698350947"/>
    <n v="-0.26386667793825913"/>
    <n v="2.0855009045250342E-2"/>
    <n v="0.63605023458453835"/>
    <n v="0.68533791378183773"/>
    <n v="4.9287679197299421E-2"/>
    <n v="6.7130928213170757E-4"/>
    <n v="5.1825073262096011E-2"/>
    <n v="330.2811918993379"/>
    <n v="330.2811918993379"/>
    <x v="1"/>
    <s v="Técnico de Saúde"/>
    <n v="5223"/>
  </r>
  <r>
    <n v="123457777"/>
    <s v="Fátima Anza"/>
    <x v="9"/>
    <n v="1"/>
    <n v="3"/>
    <s v="F"/>
    <x v="5"/>
    <s v="Zambezia-Zambezia"/>
    <n v="-16.313351000000001"/>
    <n v="36.442993999999999"/>
    <n v="-16.313351000000001"/>
    <n v="36.442993999999999"/>
    <n v="-0.28472168698350947"/>
    <n v="-0.28472168698350947"/>
    <n v="0"/>
    <n v="0.63605023458453835"/>
    <n v="0.63605023458453835"/>
    <n v="0"/>
    <n v="0"/>
    <n v="0"/>
    <n v="0"/>
    <n v="0"/>
    <x v="1"/>
    <s v="Técnico de Saúde"/>
    <n v="5223"/>
  </r>
  <r>
    <n v="123457778"/>
    <s v="Fauzia Jorge F. Cardoso"/>
    <x v="9"/>
    <n v="1"/>
    <n v="3"/>
    <s v="F"/>
    <x v="5"/>
    <s v="Zambezia-Zambezia"/>
    <n v="-16.313351000000001"/>
    <n v="36.442993999999999"/>
    <n v="-16.313351000000001"/>
    <n v="36.442993999999999"/>
    <n v="-0.28472168698350947"/>
    <n v="-0.28472168698350947"/>
    <n v="0"/>
    <n v="0.63605023458453835"/>
    <n v="0.63605023458453835"/>
    <n v="0"/>
    <n v="0"/>
    <n v="0"/>
    <n v="0"/>
    <n v="0"/>
    <x v="1"/>
    <s v="Técnico de Saúde"/>
    <n v="5223"/>
  </r>
  <r>
    <n v="123457779"/>
    <s v="Germina Damásio Mpila"/>
    <x v="9"/>
    <n v="1"/>
    <n v="3"/>
    <s v="F"/>
    <x v="5"/>
    <s v="Zambezia-Zambezia"/>
    <n v="-16.313351000000001"/>
    <n v="36.442993999999999"/>
    <n v="-16.313351000000001"/>
    <n v="36.442993999999999"/>
    <n v="-0.28472168698350947"/>
    <n v="-0.28472168698350947"/>
    <n v="0"/>
    <n v="0.63605023458453835"/>
    <n v="0.63605023458453835"/>
    <n v="0"/>
    <n v="0"/>
    <n v="0"/>
    <n v="0"/>
    <n v="0"/>
    <x v="1"/>
    <s v="Técnico de Saúde"/>
    <n v="5223"/>
  </r>
  <r>
    <n v="123457780"/>
    <s v="Gima Domingos Saude"/>
    <x v="5"/>
    <m/>
    <m/>
    <s v="F"/>
    <x v="5"/>
    <s v="Zambezia-Niassa"/>
    <n v="-16.313351000000001"/>
    <n v="36.442993999999999"/>
    <n v="-11.891619"/>
    <n v="37.041862999999999"/>
    <n v="-0.28472168698350947"/>
    <n v="-0.20754790494271558"/>
    <n v="7.7173782040793906E-2"/>
    <n v="0.63605023458453835"/>
    <n v="0.64650247042266429"/>
    <n v="1.045223583812593E-2"/>
    <n v="1.5138592468069173E-3"/>
    <n v="7.7836335665705553E-2"/>
    <n v="496.05096719754147"/>
    <n v="496.05096719754147"/>
    <x v="1"/>
    <s v="Técnico de Saúde"/>
    <n v="5223"/>
  </r>
  <r>
    <n v="123457781"/>
    <s v="Hortência A. Macário Nicumenane"/>
    <x v="9"/>
    <n v="1"/>
    <n v="3"/>
    <s v="F"/>
    <x v="5"/>
    <s v="Zambezia-Zambezia"/>
    <n v="-16.313351000000001"/>
    <n v="36.442993999999999"/>
    <n v="-16.313351000000001"/>
    <n v="36.442993999999999"/>
    <n v="-0.28472168698350947"/>
    <n v="-0.28472168698350947"/>
    <n v="0"/>
    <n v="0.63605023458453835"/>
    <n v="0.63605023458453835"/>
    <n v="0"/>
    <n v="0"/>
    <n v="0"/>
    <n v="0"/>
    <n v="0"/>
    <x v="1"/>
    <s v="Técnico de Saúde"/>
    <n v="5223"/>
  </r>
  <r>
    <n v="123457782"/>
    <s v="Inácia Bernardo Walentim"/>
    <x v="5"/>
    <m/>
    <m/>
    <s v="F"/>
    <x v="5"/>
    <s v="Zambezia-Niassa"/>
    <n v="-16.313351000000001"/>
    <n v="36.442993999999999"/>
    <n v="-11.891619"/>
    <n v="37.041862999999999"/>
    <n v="-0.28472168698350947"/>
    <n v="-0.20754790494271558"/>
    <n v="7.7173782040793906E-2"/>
    <n v="0.63605023458453835"/>
    <n v="0.64650247042266429"/>
    <n v="1.045223583812593E-2"/>
    <n v="1.5138592468069173E-3"/>
    <n v="7.7836335665705553E-2"/>
    <n v="496.05096719754147"/>
    <n v="496.05096719754147"/>
    <x v="1"/>
    <s v="Técnico de Saúde"/>
    <n v="5223"/>
  </r>
  <r>
    <n v="123457783"/>
    <s v="Ingrete Estácio João"/>
    <x v="3"/>
    <m/>
    <m/>
    <s v="F"/>
    <x v="5"/>
    <s v="Zambezia-Nampula"/>
    <n v="-16.313351000000001"/>
    <n v="36.442993999999999"/>
    <n v="-15.118447"/>
    <n v="39.266970000000001"/>
    <n v="-0.28472168698350947"/>
    <n v="-0.26386667793825913"/>
    <n v="2.0855009045250342E-2"/>
    <n v="0.63605023458453835"/>
    <n v="0.68533791378183773"/>
    <n v="4.9287679197299421E-2"/>
    <n v="6.7130928213170757E-4"/>
    <n v="5.1825073262096011E-2"/>
    <n v="330.2811918993379"/>
    <n v="330.2811918993379"/>
    <x v="1"/>
    <s v="Técnico de Saúde"/>
    <n v="5223"/>
  </r>
  <r>
    <n v="123457784"/>
    <s v="Iracema Ramias Vicente Mário"/>
    <x v="9"/>
    <n v="1"/>
    <n v="3"/>
    <s v="F"/>
    <x v="5"/>
    <s v="Zambezia-Zambezia"/>
    <n v="-16.313351000000001"/>
    <n v="36.442993999999999"/>
    <n v="-16.313351000000001"/>
    <n v="36.442993999999999"/>
    <n v="-0.28472168698350947"/>
    <n v="-0.28472168698350947"/>
    <n v="0"/>
    <n v="0.63605023458453835"/>
    <n v="0.63605023458453835"/>
    <n v="0"/>
    <n v="0"/>
    <n v="0"/>
    <n v="0"/>
    <n v="0"/>
    <x v="1"/>
    <s v="Técnico de Saúde"/>
    <n v="5223"/>
  </r>
  <r>
    <n v="123457785"/>
    <s v="Judite Agostinho Morais"/>
    <x v="5"/>
    <m/>
    <m/>
    <s v="F"/>
    <x v="5"/>
    <s v="Zambezia-Niassa"/>
    <n v="-16.313351000000001"/>
    <n v="36.442993999999999"/>
    <n v="-11.891619"/>
    <n v="37.041862999999999"/>
    <n v="-0.28472168698350947"/>
    <n v="-0.20754790494271558"/>
    <n v="7.7173782040793906E-2"/>
    <n v="0.63605023458453835"/>
    <n v="0.64650247042266429"/>
    <n v="1.045223583812593E-2"/>
    <n v="1.5138592468069173E-3"/>
    <n v="7.7836335665705553E-2"/>
    <n v="496.05096719754147"/>
    <n v="496.05096719754147"/>
    <x v="1"/>
    <s v="Técnico de Saúde"/>
    <n v="5223"/>
  </r>
  <r>
    <n v="123457786"/>
    <s v="Lasme Domingos Sindique"/>
    <x v="5"/>
    <m/>
    <m/>
    <s v="F"/>
    <x v="5"/>
    <s v="Zambezia-Niassa"/>
    <n v="-16.313351000000001"/>
    <n v="36.442993999999999"/>
    <n v="-11.891619"/>
    <n v="37.041862999999999"/>
    <n v="-0.28472168698350947"/>
    <n v="-0.20754790494271558"/>
    <n v="7.7173782040793906E-2"/>
    <n v="0.63605023458453835"/>
    <n v="0.64650247042266429"/>
    <n v="1.045223583812593E-2"/>
    <n v="1.5138592468069173E-3"/>
    <n v="7.7836335665705553E-2"/>
    <n v="496.05096719754147"/>
    <n v="496.05096719754147"/>
    <x v="1"/>
    <s v="Técnico de Saúde"/>
    <n v="5223"/>
  </r>
  <r>
    <n v="123457787"/>
    <s v="Laura Jacinto Brás de Sá"/>
    <x v="5"/>
    <m/>
    <m/>
    <s v="F"/>
    <x v="5"/>
    <s v="Zambezia-Niassa"/>
    <n v="-16.313351000000001"/>
    <n v="36.442993999999999"/>
    <n v="-11.891619"/>
    <n v="37.041862999999999"/>
    <n v="-0.28472168698350947"/>
    <n v="-0.20754790494271558"/>
    <n v="7.7173782040793906E-2"/>
    <n v="0.63605023458453835"/>
    <n v="0.64650247042266429"/>
    <n v="1.045223583812593E-2"/>
    <n v="1.5138592468069173E-3"/>
    <n v="7.7836335665705553E-2"/>
    <n v="496.05096719754147"/>
    <n v="496.05096719754147"/>
    <x v="1"/>
    <s v="Técnico de Saúde"/>
    <n v="5223"/>
  </r>
  <r>
    <n v="123457788"/>
    <s v="Leonora Moisés Zinai"/>
    <x v="3"/>
    <m/>
    <m/>
    <s v="F"/>
    <x v="5"/>
    <s v="Zambezia-Nampula"/>
    <n v="-16.313351000000001"/>
    <n v="36.442993999999999"/>
    <n v="-15.118447"/>
    <n v="39.266970000000001"/>
    <n v="-0.28472168698350947"/>
    <n v="-0.26386667793825913"/>
    <n v="2.0855009045250342E-2"/>
    <n v="0.63605023458453835"/>
    <n v="0.68533791378183773"/>
    <n v="4.9287679197299421E-2"/>
    <n v="6.7130928213170757E-4"/>
    <n v="5.1825073262096011E-2"/>
    <n v="330.2811918993379"/>
    <n v="330.2811918993379"/>
    <x v="1"/>
    <s v="Técnico de Saúde"/>
    <n v="5223"/>
  </r>
  <r>
    <n v="123457789"/>
    <s v="Leontina Liguere Monteiro"/>
    <x v="5"/>
    <m/>
    <m/>
    <s v="F"/>
    <x v="5"/>
    <s v="Zambezia-Niassa"/>
    <n v="-16.313351000000001"/>
    <n v="36.442993999999999"/>
    <n v="-11.891619"/>
    <n v="37.041862999999999"/>
    <n v="-0.28472168698350947"/>
    <n v="-0.20754790494271558"/>
    <n v="7.7173782040793906E-2"/>
    <n v="0.63605023458453835"/>
    <n v="0.64650247042266429"/>
    <n v="1.045223583812593E-2"/>
    <n v="1.5138592468069173E-3"/>
    <n v="7.7836335665705553E-2"/>
    <n v="496.05096719754147"/>
    <n v="496.05096719754147"/>
    <x v="1"/>
    <s v="Técnico de Saúde"/>
    <n v="5223"/>
  </r>
  <r>
    <n v="123457790"/>
    <s v="Lili Hortêncio Moreira"/>
    <x v="9"/>
    <n v="1"/>
    <n v="3"/>
    <s v="F"/>
    <x v="5"/>
    <s v="Zambezia-Zambezia"/>
    <n v="-16.313351000000001"/>
    <n v="36.442993999999999"/>
    <n v="-16.313351000000001"/>
    <n v="36.442993999999999"/>
    <n v="-0.28472168698350947"/>
    <n v="-0.28472168698350947"/>
    <n v="0"/>
    <n v="0.63605023458453835"/>
    <n v="0.63605023458453835"/>
    <n v="0"/>
    <n v="0"/>
    <n v="0"/>
    <n v="0"/>
    <n v="0"/>
    <x v="1"/>
    <s v="Técnico de Saúde"/>
    <n v="5223"/>
  </r>
  <r>
    <n v="123457791"/>
    <s v="Luciana Rui Mário"/>
    <x v="0"/>
    <m/>
    <m/>
    <s v="F"/>
    <x v="5"/>
    <s v="Zambezia-Gaza"/>
    <n v="-16.313351000000001"/>
    <n v="36.442993999999999"/>
    <n v="-22.710901"/>
    <n v="32.590741999999999"/>
    <n v="-0.28472168698350947"/>
    <n v="-0.3963799985444727"/>
    <n v="-0.1116583115609632"/>
    <n v="0.63605023458453835"/>
    <n v="0.56881575356800174"/>
    <n v="-6.7234481016536604E-2"/>
    <n v="4.1138045119060475E-3"/>
    <n v="0.12836600875188856"/>
    <n v="818.07657377578573"/>
    <n v="818.07657377578573"/>
    <x v="1"/>
    <s v="Técnico de Saúde"/>
    <n v="5223"/>
  </r>
  <r>
    <n v="123457792"/>
    <s v="Maria Chico Francisco"/>
    <x v="0"/>
    <m/>
    <m/>
    <s v="F"/>
    <x v="5"/>
    <s v="Zambezia-Gaza"/>
    <n v="-16.313351000000001"/>
    <n v="36.442993999999999"/>
    <n v="-22.710901"/>
    <n v="32.590741999999999"/>
    <n v="-0.28472168698350947"/>
    <n v="-0.3963799985444727"/>
    <n v="-0.1116583115609632"/>
    <n v="0.63605023458453835"/>
    <n v="0.56881575356800174"/>
    <n v="-6.7234481016536604E-2"/>
    <n v="4.1138045119060475E-3"/>
    <n v="0.12836600875188856"/>
    <n v="818.07657377578573"/>
    <n v="818.07657377578573"/>
    <x v="1"/>
    <s v="Técnico de Saúde"/>
    <n v="5223"/>
  </r>
  <r>
    <n v="123457793"/>
    <s v="Miquelina Américo Olímpio Moisés"/>
    <x v="0"/>
    <m/>
    <m/>
    <s v="F"/>
    <x v="5"/>
    <s v="Zambezia-Gaza"/>
    <n v="-16.313351000000001"/>
    <n v="36.442993999999999"/>
    <n v="-22.710901"/>
    <n v="32.590741999999999"/>
    <n v="-0.28472168698350947"/>
    <n v="-0.3963799985444727"/>
    <n v="-0.1116583115609632"/>
    <n v="0.63605023458453835"/>
    <n v="0.56881575356800174"/>
    <n v="-6.7234481016536604E-2"/>
    <n v="4.1138045119060475E-3"/>
    <n v="0.12836600875188856"/>
    <n v="818.07657377578573"/>
    <n v="818.07657377578573"/>
    <x v="1"/>
    <s v="Técnico de Saúde"/>
    <n v="5223"/>
  </r>
  <r>
    <n v="123457794"/>
    <s v="Mónica Joaquim Banga"/>
    <x v="0"/>
    <m/>
    <m/>
    <s v="F"/>
    <x v="5"/>
    <s v="Zambezia-Gaza"/>
    <n v="-16.313351000000001"/>
    <n v="36.442993999999999"/>
    <n v="-22.710901"/>
    <n v="32.590741999999999"/>
    <n v="-0.28472168698350947"/>
    <n v="-0.3963799985444727"/>
    <n v="-0.1116583115609632"/>
    <n v="0.63605023458453835"/>
    <n v="0.56881575356800174"/>
    <n v="-6.7234481016536604E-2"/>
    <n v="4.1138045119060475E-3"/>
    <n v="0.12836600875188856"/>
    <n v="818.07657377578573"/>
    <n v="818.07657377578573"/>
    <x v="1"/>
    <s v="Técnico de Saúde"/>
    <n v="5223"/>
  </r>
  <r>
    <n v="123457795"/>
    <s v="Muaziza Abacar Ali"/>
    <x v="3"/>
    <m/>
    <m/>
    <s v="F"/>
    <x v="5"/>
    <s v="Zambezia-Nampula"/>
    <n v="-16.313351000000001"/>
    <n v="36.442993999999999"/>
    <n v="-15.118447"/>
    <n v="39.266970000000001"/>
    <n v="-0.28472168698350947"/>
    <n v="-0.26386667793825913"/>
    <n v="2.0855009045250342E-2"/>
    <n v="0.63605023458453835"/>
    <n v="0.68533791378183773"/>
    <n v="4.9287679197299421E-2"/>
    <n v="6.7130928213170757E-4"/>
    <n v="5.1825073262096011E-2"/>
    <n v="330.2811918993379"/>
    <n v="330.2811918993379"/>
    <x v="1"/>
    <s v="Técnico de Saúde"/>
    <n v="5223"/>
  </r>
  <r>
    <n v="123457796"/>
    <s v="Olga José Fussuma"/>
    <x v="9"/>
    <n v="1"/>
    <n v="3"/>
    <s v="F"/>
    <x v="5"/>
    <s v="Zambezia-Zambezia"/>
    <n v="-16.313351000000001"/>
    <n v="36.442993999999999"/>
    <n v="-16.313351000000001"/>
    <n v="36.442993999999999"/>
    <n v="-0.28472168698350947"/>
    <n v="-0.28472168698350947"/>
    <n v="0"/>
    <n v="0.63605023458453835"/>
    <n v="0.63605023458453835"/>
    <n v="0"/>
    <n v="0"/>
    <n v="0"/>
    <n v="0"/>
    <n v="0"/>
    <x v="1"/>
    <s v="Técnico de Saúde"/>
    <n v="5223"/>
  </r>
  <r>
    <n v="123457797"/>
    <s v="Otília Xavier J. Pereceima"/>
    <x v="6"/>
    <m/>
    <m/>
    <s v="F"/>
    <x v="5"/>
    <s v="Zambezia-Manica"/>
    <n v="-16.313351000000001"/>
    <n v="36.442993999999999"/>
    <n v="-19.132508999999999"/>
    <n v="33.364536999999999"/>
    <n v="-0.28472168698350947"/>
    <n v="-0.33392527621744778"/>
    <n v="-4.920358923393827E-2"/>
    <n v="0.63605023458453835"/>
    <n v="0.5823210240534713"/>
    <n v="-5.3729210531067079E-2"/>
    <n v="1.2593598894557185E-3"/>
    <n v="7.0989827645032338E-2"/>
    <n v="452.41817158179111"/>
    <n v="452.41817158179111"/>
    <x v="1"/>
    <s v="Técnico de Saúde"/>
    <n v="5223"/>
  </r>
  <r>
    <n v="123457798"/>
    <s v="Rosa Francisco Ronda"/>
    <x v="6"/>
    <m/>
    <m/>
    <s v="F"/>
    <x v="5"/>
    <s v="Zambezia-Manica"/>
    <n v="-16.313351000000001"/>
    <n v="36.442993999999999"/>
    <n v="-19.132508999999999"/>
    <n v="33.364536999999999"/>
    <n v="-0.28472168698350947"/>
    <n v="-0.33392527621744778"/>
    <n v="-4.920358923393827E-2"/>
    <n v="0.63605023458453835"/>
    <n v="0.5823210240534713"/>
    <n v="-5.3729210531067079E-2"/>
    <n v="1.2593598894557185E-3"/>
    <n v="7.0989827645032338E-2"/>
    <n v="452.41817158179111"/>
    <n v="452.41817158179111"/>
    <x v="1"/>
    <s v="Técnico de Saúde"/>
    <n v="5223"/>
  </r>
  <r>
    <n v="123457799"/>
    <s v="Ruthe Basílio Simone"/>
    <x v="6"/>
    <m/>
    <m/>
    <s v="F"/>
    <x v="5"/>
    <s v="Zambezia-Manica"/>
    <n v="-16.313351000000001"/>
    <n v="36.442993999999999"/>
    <n v="-19.132508999999999"/>
    <n v="33.364536999999999"/>
    <n v="-0.28472168698350947"/>
    <n v="-0.33392527621744778"/>
    <n v="-4.920358923393827E-2"/>
    <n v="0.63605023458453835"/>
    <n v="0.5823210240534713"/>
    <n v="-5.3729210531067079E-2"/>
    <n v="1.2593598894557185E-3"/>
    <n v="7.0989827645032338E-2"/>
    <n v="452.41817158179111"/>
    <n v="452.41817158179111"/>
    <x v="1"/>
    <s v="Técnico de Saúde"/>
    <n v="5223"/>
  </r>
  <r>
    <n v="123457800"/>
    <s v="Saura Ossumane Mamade"/>
    <x v="6"/>
    <m/>
    <m/>
    <s v="F"/>
    <x v="5"/>
    <s v="Zambezia-Manica"/>
    <n v="-16.313351000000001"/>
    <n v="36.442993999999999"/>
    <n v="-19.132508999999999"/>
    <n v="33.364536999999999"/>
    <n v="-0.28472168698350947"/>
    <n v="-0.33392527621744778"/>
    <n v="-4.920358923393827E-2"/>
    <n v="0.63605023458453835"/>
    <n v="0.5823210240534713"/>
    <n v="-5.3729210531067079E-2"/>
    <n v="1.2593598894557185E-3"/>
    <n v="7.0989827645032338E-2"/>
    <n v="452.41817158179111"/>
    <n v="452.41817158179111"/>
    <x v="1"/>
    <s v="Técnico de Saúde"/>
    <n v="5223"/>
  </r>
  <r>
    <n v="123457801"/>
    <s v="Sidia Bulha augusto de Azevedo"/>
    <x v="9"/>
    <n v="1"/>
    <n v="3"/>
    <s v="F"/>
    <x v="5"/>
    <s v="Zambezia-Zambezia"/>
    <n v="-16.313351000000001"/>
    <n v="36.442993999999999"/>
    <n v="-16.313351000000001"/>
    <n v="36.442993999999999"/>
    <n v="-0.28472168698350947"/>
    <n v="-0.28472168698350947"/>
    <n v="0"/>
    <n v="0.63605023458453835"/>
    <n v="0.63605023458453835"/>
    <n v="0"/>
    <n v="0"/>
    <n v="0"/>
    <n v="0"/>
    <n v="0"/>
    <x v="1"/>
    <s v="Técnico de Saúde"/>
    <n v="5223"/>
  </r>
  <r>
    <n v="123457802"/>
    <s v="Sónia Eusébio Francisco"/>
    <x v="9"/>
    <m/>
    <m/>
    <s v="F"/>
    <x v="5"/>
    <s v="Zambezia-Zambezia"/>
    <n v="-16.313351000000001"/>
    <n v="36.442993999999999"/>
    <n v="-16.313351000000001"/>
    <n v="36.442993999999999"/>
    <n v="-0.28472168698350947"/>
    <n v="-0.28472168698350947"/>
    <n v="0"/>
    <n v="0.63605023458453835"/>
    <n v="0.63605023458453835"/>
    <n v="0"/>
    <n v="0"/>
    <n v="0"/>
    <n v="0"/>
    <n v="0"/>
    <x v="1"/>
    <s v="Técnico de Saúde"/>
    <n v="5223"/>
  </r>
  <r>
    <n v="123457803"/>
    <s v="Sónia Pedro Pais"/>
    <x v="6"/>
    <m/>
    <m/>
    <s v="F"/>
    <x v="5"/>
    <s v="Zambezia-Manica"/>
    <n v="-16.313351000000001"/>
    <n v="36.442993999999999"/>
    <n v="-19.132508999999999"/>
    <n v="33.364536999999999"/>
    <n v="-0.28472168698350947"/>
    <n v="-0.33392527621744778"/>
    <n v="-4.920358923393827E-2"/>
    <n v="0.63605023458453835"/>
    <n v="0.5823210240534713"/>
    <n v="-5.3729210531067079E-2"/>
    <n v="1.2593598894557185E-3"/>
    <n v="7.0989827645032338E-2"/>
    <n v="452.41817158179111"/>
    <n v="452.41817158179111"/>
    <x v="1"/>
    <s v="Técnico de Saúde"/>
    <n v="5223"/>
  </r>
  <r>
    <n v="123457804"/>
    <s v="Suzana João A. Basílio"/>
    <x v="6"/>
    <m/>
    <m/>
    <s v="F"/>
    <x v="5"/>
    <s v="Zambezia-Manica"/>
    <n v="-16.313351000000001"/>
    <n v="36.442993999999999"/>
    <n v="-19.132508999999999"/>
    <n v="33.364536999999999"/>
    <n v="-0.28472168698350947"/>
    <n v="-0.33392527621744778"/>
    <n v="-4.920358923393827E-2"/>
    <n v="0.63605023458453835"/>
    <n v="0.5823210240534713"/>
    <n v="-5.3729210531067079E-2"/>
    <n v="1.2593598894557185E-3"/>
    <n v="7.0989827645032338E-2"/>
    <n v="452.41817158179111"/>
    <n v="452.41817158179111"/>
    <x v="1"/>
    <s v="Técnico de Saúde"/>
    <n v="5223"/>
  </r>
  <r>
    <n v="123457805"/>
    <s v="Tamires José Pereira"/>
    <x v="9"/>
    <n v="1"/>
    <n v="3"/>
    <s v="F"/>
    <x v="5"/>
    <s v="Zambezia-Zambezia"/>
    <n v="-16.313351000000001"/>
    <n v="36.442993999999999"/>
    <n v="-16.313351000000001"/>
    <n v="36.442993999999999"/>
    <n v="-0.28472168698350947"/>
    <n v="-0.28472168698350947"/>
    <n v="0"/>
    <n v="0.63605023458453835"/>
    <n v="0.63605023458453835"/>
    <n v="0"/>
    <n v="0"/>
    <n v="0"/>
    <n v="0"/>
    <n v="0"/>
    <x v="1"/>
    <s v="Técnico de Saúde"/>
    <n v="5223"/>
  </r>
  <r>
    <n v="123457806"/>
    <s v="Telma Fastino José César"/>
    <x v="9"/>
    <n v="1"/>
    <n v="3"/>
    <s v="F"/>
    <x v="5"/>
    <s v="Zambezia-Zambezia"/>
    <n v="-16.313351000000001"/>
    <n v="36.442993999999999"/>
    <n v="-16.313351000000001"/>
    <n v="36.442993999999999"/>
    <n v="-0.28472168698350947"/>
    <n v="-0.28472168698350947"/>
    <n v="0"/>
    <n v="0.63605023458453835"/>
    <n v="0.63605023458453835"/>
    <n v="0"/>
    <n v="0"/>
    <n v="0"/>
    <n v="0"/>
    <n v="0"/>
    <x v="1"/>
    <s v="Técnico de Saúde"/>
    <n v="5223"/>
  </r>
  <r>
    <n v="123457807"/>
    <s v="Teresa Francisco Namacurra"/>
    <x v="11"/>
    <m/>
    <m/>
    <s v="F"/>
    <x v="5"/>
    <s v="Zambezia-HCM"/>
    <n v="-16.313351000000001"/>
    <n v="36.442993999999999"/>
    <n v="-25.970217999999999"/>
    <n v="32.588085"/>
    <n v="-0.28472168698350947"/>
    <n v="-0.45326581156069667"/>
    <n v="-0.16854412457718723"/>
    <n v="0.63605023458453835"/>
    <n v="0.5687693801697763"/>
    <n v="-6.7280854414762073E-2"/>
    <n v="8.0610590324392585E-3"/>
    <n v="0.17980893041617299"/>
    <n v="1145.9223135422706"/>
    <n v="1145.9223135422706"/>
    <x v="1"/>
    <s v="Técnico de Saúde"/>
    <n v="5223"/>
  </r>
  <r>
    <n v="123457808"/>
    <s v="Amélia Pacote Cafuzique"/>
    <x v="0"/>
    <m/>
    <m/>
    <s v="F"/>
    <x v="5"/>
    <s v="Zambezia-Gaza"/>
    <n v="-16.313351000000001"/>
    <n v="36.442993999999999"/>
    <n v="-22.710901"/>
    <n v="32.590741999999999"/>
    <n v="-0.28472168698350947"/>
    <n v="-0.3963799985444727"/>
    <n v="-0.1116583115609632"/>
    <n v="0.63605023458453835"/>
    <n v="0.56881575356800174"/>
    <n v="-6.7234481016536604E-2"/>
    <n v="4.1138045119060475E-3"/>
    <n v="0.12836600875188856"/>
    <n v="818.07657377578573"/>
    <n v="818.07657377578573"/>
    <x v="6"/>
    <s v="Técnico de Saúde"/>
    <n v="5223"/>
  </r>
  <r>
    <n v="123457809"/>
    <s v="Amide Mujaide Sulemane"/>
    <x v="0"/>
    <m/>
    <m/>
    <s v="M"/>
    <x v="5"/>
    <s v="Zambezia-Gaza"/>
    <n v="-16.313351000000001"/>
    <n v="36.442993999999999"/>
    <n v="-22.710901"/>
    <n v="32.590741999999999"/>
    <n v="-0.28472168698350947"/>
    <n v="-0.3963799985444727"/>
    <n v="-0.1116583115609632"/>
    <n v="0.63605023458453835"/>
    <n v="0.56881575356800174"/>
    <n v="-6.7234481016536604E-2"/>
    <n v="4.1138045119060475E-3"/>
    <n v="0.12836600875188856"/>
    <n v="818.07657377578573"/>
    <n v="818.07657377578573"/>
    <x v="6"/>
    <s v="Técnico de Saúde"/>
    <n v="5223"/>
  </r>
  <r>
    <n v="123457810"/>
    <s v="Ana Victória Melo Xavier"/>
    <x v="2"/>
    <m/>
    <m/>
    <s v="F"/>
    <x v="5"/>
    <s v="Zambezia-Inhambane"/>
    <n v="-16.313351000000001"/>
    <n v="36.442993999999999"/>
    <n v="-23.881540000000001"/>
    <n v="35.392403999999999"/>
    <n v="-0.28472168698350947"/>
    <n v="-0.41681150344672663"/>
    <n v="-0.13208981646321713"/>
    <n v="0.63605023458453835"/>
    <n v="0.61771397999601119"/>
    <n v="-1.8336254588527223E-2"/>
    <n v="4.4293532391329379E-3"/>
    <n v="0.133205231962785"/>
    <n v="848.91694329882876"/>
    <n v="848.91694329882876"/>
    <x v="6"/>
    <s v="Técnico de Saúde"/>
    <n v="5223"/>
  </r>
  <r>
    <n v="123457811"/>
    <s v="Arminda Alberto Mapope"/>
    <x v="2"/>
    <m/>
    <m/>
    <s v="F"/>
    <x v="5"/>
    <s v="Zambezia-Inhambane"/>
    <n v="-16.313351000000001"/>
    <n v="36.442993999999999"/>
    <n v="-23.881540000000001"/>
    <n v="35.392403999999999"/>
    <n v="-0.28472168698350947"/>
    <n v="-0.41681150344672663"/>
    <n v="-0.13208981646321713"/>
    <n v="0.63605023458453835"/>
    <n v="0.61771397999601119"/>
    <n v="-1.8336254588527223E-2"/>
    <n v="4.4293532391329379E-3"/>
    <n v="0.133205231962785"/>
    <n v="848.91694329882876"/>
    <n v="848.91694329882876"/>
    <x v="6"/>
    <s v="Técnico de Saúde"/>
    <n v="5223"/>
  </r>
  <r>
    <n v="123457812"/>
    <s v="Atanásia Emílio Cambura"/>
    <x v="2"/>
    <m/>
    <m/>
    <s v="F"/>
    <x v="5"/>
    <s v="Zambezia-Inhambane"/>
    <n v="-16.313351000000001"/>
    <n v="36.442993999999999"/>
    <n v="-23.881540000000001"/>
    <n v="35.392403999999999"/>
    <n v="-0.28472168698350947"/>
    <n v="-0.41681150344672663"/>
    <n v="-0.13208981646321713"/>
    <n v="0.63605023458453835"/>
    <n v="0.61771397999601119"/>
    <n v="-1.8336254588527223E-2"/>
    <n v="4.4293532391329379E-3"/>
    <n v="0.133205231962785"/>
    <n v="848.91694329882876"/>
    <n v="848.91694329882876"/>
    <x v="6"/>
    <s v="Técnico de Saúde"/>
    <n v="5223"/>
  </r>
  <r>
    <n v="123457813"/>
    <s v="Beatrzi Alexandre Alfaiate"/>
    <x v="8"/>
    <m/>
    <m/>
    <s v=""/>
    <x v="1"/>
    <s v=""/>
    <n v="-16.313351000000001"/>
    <n v="36.442993999999999"/>
    <s v=""/>
    <s v=""/>
    <n v="-0.28472168698350947"/>
    <s v=""/>
    <s v=""/>
    <n v="0.63605023458453835"/>
    <s v=""/>
    <s v=""/>
    <s v=""/>
    <s v=""/>
    <s v=""/>
    <s v=""/>
    <x v="3"/>
    <s v=""/>
    <n v="5223"/>
  </r>
  <r>
    <n v="123457814"/>
    <s v="Belmiro José Joaquim Munhoroua"/>
    <x v="0"/>
    <m/>
    <m/>
    <s v="M"/>
    <x v="5"/>
    <s v="Zambezia-Gaza"/>
    <n v="-16.313351000000001"/>
    <n v="36.442993999999999"/>
    <n v="-22.710901"/>
    <n v="32.590741999999999"/>
    <n v="-0.28472168698350947"/>
    <n v="-0.3963799985444727"/>
    <n v="-0.1116583115609632"/>
    <n v="0.63605023458453835"/>
    <n v="0.56881575356800174"/>
    <n v="-6.7234481016536604E-2"/>
    <n v="4.1138045119060475E-3"/>
    <n v="0.12836600875188856"/>
    <n v="818.07657377578573"/>
    <n v="818.07657377578573"/>
    <x v="6"/>
    <s v="Técnico de Saúde"/>
    <n v="5223"/>
  </r>
  <r>
    <n v="123457815"/>
    <s v="Cassiano Charifo Abdala"/>
    <x v="8"/>
    <m/>
    <m/>
    <s v=""/>
    <x v="1"/>
    <s v=""/>
    <n v="-16.313351000000001"/>
    <n v="36.442993999999999"/>
    <s v=""/>
    <s v=""/>
    <n v="-0.28472168698350947"/>
    <s v=""/>
    <s v=""/>
    <n v="0.63605023458453835"/>
    <s v=""/>
    <s v=""/>
    <s v=""/>
    <s v=""/>
    <s v=""/>
    <s v=""/>
    <x v="3"/>
    <s v=""/>
    <n v="5223"/>
  </r>
  <r>
    <n v="123457816"/>
    <s v="Dalton Tole Mário Boma"/>
    <x v="8"/>
    <m/>
    <m/>
    <s v=""/>
    <x v="1"/>
    <s v=""/>
    <n v="-16.313351000000001"/>
    <n v="36.442993999999999"/>
    <s v=""/>
    <s v=""/>
    <n v="-0.28472168698350947"/>
    <s v=""/>
    <s v=""/>
    <n v="0.63605023458453835"/>
    <s v=""/>
    <s v=""/>
    <s v=""/>
    <s v=""/>
    <s v=""/>
    <s v=""/>
    <x v="3"/>
    <s v=""/>
    <n v="5223"/>
  </r>
  <r>
    <n v="123457817"/>
    <s v="Eusébio Ferroz"/>
    <x v="8"/>
    <m/>
    <m/>
    <s v=""/>
    <x v="1"/>
    <s v=""/>
    <n v="-16.313351000000001"/>
    <n v="36.442993999999999"/>
    <s v=""/>
    <s v=""/>
    <n v="-0.28472168698350947"/>
    <s v=""/>
    <s v=""/>
    <n v="0.63605023458453835"/>
    <s v=""/>
    <s v=""/>
    <s v=""/>
    <s v=""/>
    <s v=""/>
    <s v=""/>
    <x v="3"/>
    <s v=""/>
    <n v="5223"/>
  </r>
  <r>
    <n v="123457818"/>
    <s v="Felizarda da Graça Rodrigues"/>
    <x v="8"/>
    <m/>
    <m/>
    <s v=""/>
    <x v="1"/>
    <s v=""/>
    <n v="-16.313351000000001"/>
    <n v="36.442993999999999"/>
    <s v=""/>
    <s v=""/>
    <n v="-0.28472168698350947"/>
    <s v=""/>
    <s v=""/>
    <n v="0.63605023458453835"/>
    <s v=""/>
    <s v=""/>
    <s v=""/>
    <s v=""/>
    <s v=""/>
    <s v=""/>
    <x v="3"/>
    <s v=""/>
    <n v="5223"/>
  </r>
  <r>
    <n v="123457819"/>
    <s v="Fernando Elias Bernardo Requessa"/>
    <x v="8"/>
    <m/>
    <m/>
    <s v=""/>
    <x v="1"/>
    <s v=""/>
    <n v="-16.313351000000001"/>
    <n v="36.442993999999999"/>
    <s v=""/>
    <s v=""/>
    <n v="-0.28472168698350947"/>
    <s v=""/>
    <s v=""/>
    <n v="0.63605023458453835"/>
    <s v=""/>
    <s v=""/>
    <s v=""/>
    <s v=""/>
    <s v=""/>
    <s v=""/>
    <x v="3"/>
    <s v=""/>
    <n v="5223"/>
  </r>
  <r>
    <n v="123457820"/>
    <s v="Francelino Lázaro Khinu"/>
    <x v="2"/>
    <n v="2"/>
    <n v="2"/>
    <s v="M"/>
    <x v="5"/>
    <s v="Zambezia-Inhambane"/>
    <n v="-16.313351000000001"/>
    <n v="36.442993999999999"/>
    <n v="-23.881540000000001"/>
    <n v="35.392403999999999"/>
    <n v="-0.28472168698350947"/>
    <n v="-0.41681150344672663"/>
    <n v="-0.13208981646321713"/>
    <n v="0.63605023458453835"/>
    <n v="0.61771397999601119"/>
    <n v="-1.8336254588527223E-2"/>
    <n v="4.4293532391329379E-3"/>
    <n v="0.133205231962785"/>
    <n v="848.91694329882876"/>
    <n v="848.91694329882876"/>
    <x v="6"/>
    <s v="Técnico de Saúde"/>
    <n v="5223"/>
  </r>
  <r>
    <n v="123457821"/>
    <s v="Gabriel Feniasso Macariche"/>
    <x v="8"/>
    <m/>
    <m/>
    <s v=""/>
    <x v="1"/>
    <s v=""/>
    <n v="-16.313351000000001"/>
    <n v="36.442993999999999"/>
    <s v=""/>
    <s v=""/>
    <n v="-0.28472168698350947"/>
    <s v=""/>
    <s v=""/>
    <n v="0.63605023458453835"/>
    <s v=""/>
    <s v=""/>
    <s v=""/>
    <s v=""/>
    <s v=""/>
    <s v=""/>
    <x v="3"/>
    <s v=""/>
    <n v="5223"/>
  </r>
  <r>
    <n v="123457822"/>
    <s v="Helder Jacinto Fernandes"/>
    <x v="8"/>
    <m/>
    <m/>
    <s v=""/>
    <x v="1"/>
    <s v=""/>
    <n v="-16.313351000000001"/>
    <n v="36.442993999999999"/>
    <s v=""/>
    <s v=""/>
    <n v="-0.28472168698350947"/>
    <s v=""/>
    <s v=""/>
    <n v="0.63605023458453835"/>
    <s v=""/>
    <s v=""/>
    <s v=""/>
    <s v=""/>
    <s v=""/>
    <s v=""/>
    <x v="3"/>
    <s v=""/>
    <n v="5223"/>
  </r>
  <r>
    <n v="123457823"/>
    <s v="Hiteras José Luís Alferes"/>
    <x v="8"/>
    <m/>
    <m/>
    <s v=""/>
    <x v="1"/>
    <s v=""/>
    <n v="-16.313351000000001"/>
    <n v="36.442993999999999"/>
    <s v=""/>
    <s v=""/>
    <n v="-0.28472168698350947"/>
    <s v=""/>
    <s v=""/>
    <n v="0.63605023458453835"/>
    <s v=""/>
    <s v=""/>
    <s v=""/>
    <s v=""/>
    <s v=""/>
    <s v=""/>
    <x v="3"/>
    <s v=""/>
    <n v="5223"/>
  </r>
  <r>
    <n v="123457824"/>
    <s v="João Magoma Mundame"/>
    <x v="8"/>
    <m/>
    <m/>
    <s v=""/>
    <x v="1"/>
    <s v=""/>
    <n v="-16.313351000000001"/>
    <n v="36.442993999999999"/>
    <s v=""/>
    <s v=""/>
    <n v="-0.28472168698350947"/>
    <s v=""/>
    <s v=""/>
    <n v="0.63605023458453835"/>
    <s v=""/>
    <s v=""/>
    <s v=""/>
    <s v=""/>
    <s v=""/>
    <s v=""/>
    <x v="3"/>
    <s v=""/>
    <n v="5223"/>
  </r>
  <r>
    <n v="123457825"/>
    <s v="Lídia Adriano Mário Mota"/>
    <x v="8"/>
    <m/>
    <m/>
    <s v=""/>
    <x v="1"/>
    <s v=""/>
    <n v="-16.313351000000001"/>
    <n v="36.442993999999999"/>
    <s v=""/>
    <s v=""/>
    <n v="-0.28472168698350947"/>
    <s v=""/>
    <s v=""/>
    <n v="0.63605023458453835"/>
    <s v=""/>
    <s v=""/>
    <s v=""/>
    <s v=""/>
    <s v=""/>
    <s v=""/>
    <x v="3"/>
    <s v=""/>
    <n v="5223"/>
  </r>
  <r>
    <n v="123457826"/>
    <s v="Marcelino Pedro Bota"/>
    <x v="8"/>
    <m/>
    <m/>
    <s v=""/>
    <x v="1"/>
    <s v=""/>
    <n v="-16.313351000000001"/>
    <n v="36.442993999999999"/>
    <s v=""/>
    <s v=""/>
    <n v="-0.28472168698350947"/>
    <s v=""/>
    <s v=""/>
    <n v="0.63605023458453835"/>
    <s v=""/>
    <s v=""/>
    <s v=""/>
    <s v=""/>
    <s v=""/>
    <s v=""/>
    <x v="3"/>
    <s v=""/>
    <n v="5223"/>
  </r>
  <r>
    <n v="123457827"/>
    <s v="Mário Vasco Daniel"/>
    <x v="8"/>
    <m/>
    <m/>
    <s v=""/>
    <x v="1"/>
    <s v=""/>
    <n v="-16.313351000000001"/>
    <n v="36.442993999999999"/>
    <s v=""/>
    <s v=""/>
    <n v="-0.28472168698350947"/>
    <s v=""/>
    <s v=""/>
    <n v="0.63605023458453835"/>
    <s v=""/>
    <s v=""/>
    <s v=""/>
    <s v=""/>
    <s v=""/>
    <s v=""/>
    <x v="3"/>
    <s v=""/>
    <n v="5223"/>
  </r>
  <r>
    <n v="123457828"/>
    <s v="Momade Mariano"/>
    <x v="8"/>
    <m/>
    <m/>
    <s v=""/>
    <x v="1"/>
    <s v=""/>
    <n v="-16.313351000000001"/>
    <n v="36.442993999999999"/>
    <s v=""/>
    <s v=""/>
    <n v="-0.28472168698350947"/>
    <s v=""/>
    <s v=""/>
    <n v="0.63605023458453835"/>
    <s v=""/>
    <s v=""/>
    <s v=""/>
    <s v=""/>
    <s v=""/>
    <s v=""/>
    <x v="3"/>
    <s v=""/>
    <n v="5223"/>
  </r>
  <r>
    <n v="123457829"/>
    <s v="Noé Mário Chirumbuana"/>
    <x v="8"/>
    <m/>
    <m/>
    <s v=""/>
    <x v="1"/>
    <s v=""/>
    <n v="-16.313351000000001"/>
    <n v="36.442993999999999"/>
    <s v=""/>
    <s v=""/>
    <n v="-0.28472168698350947"/>
    <s v=""/>
    <s v=""/>
    <n v="0.63605023458453835"/>
    <s v=""/>
    <s v=""/>
    <s v=""/>
    <s v=""/>
    <s v=""/>
    <s v=""/>
    <x v="3"/>
    <s v=""/>
    <n v="5223"/>
  </r>
  <r>
    <n v="123457830"/>
    <s v="Ruben Mário Sicoche"/>
    <x v="8"/>
    <m/>
    <m/>
    <s v=""/>
    <x v="1"/>
    <s v=""/>
    <n v="-16.313351000000001"/>
    <n v="36.442993999999999"/>
    <s v=""/>
    <s v=""/>
    <n v="-0.28472168698350947"/>
    <s v=""/>
    <s v=""/>
    <n v="0.63605023458453835"/>
    <s v=""/>
    <s v=""/>
    <s v=""/>
    <s v=""/>
    <s v=""/>
    <s v=""/>
    <x v="3"/>
    <s v=""/>
    <n v="5223"/>
  </r>
  <r>
    <n v="123457831"/>
    <s v="Silvana Taliamo Joaquim"/>
    <x v="8"/>
    <m/>
    <m/>
    <s v=""/>
    <x v="1"/>
    <s v=""/>
    <n v="-16.313351000000001"/>
    <n v="36.442993999999999"/>
    <s v=""/>
    <s v=""/>
    <n v="-0.28472168698350947"/>
    <s v=""/>
    <s v=""/>
    <n v="0.63605023458453835"/>
    <s v=""/>
    <s v=""/>
    <s v=""/>
    <s v=""/>
    <s v=""/>
    <s v=""/>
    <x v="3"/>
    <s v=""/>
    <n v="5223"/>
  </r>
  <r>
    <n v="123457832"/>
    <s v="Simão Manuel"/>
    <x v="8"/>
    <m/>
    <m/>
    <s v=""/>
    <x v="1"/>
    <s v=""/>
    <n v="-16.313351000000001"/>
    <n v="36.442993999999999"/>
    <s v=""/>
    <s v=""/>
    <n v="-0.28472168698350947"/>
    <s v=""/>
    <s v=""/>
    <n v="0.63605023458453835"/>
    <s v=""/>
    <s v=""/>
    <s v=""/>
    <s v=""/>
    <s v=""/>
    <s v=""/>
    <x v="3"/>
    <s v=""/>
    <n v="5223"/>
  </r>
  <r>
    <n v="123457833"/>
    <s v="Sindique Egas Lisboa "/>
    <x v="8"/>
    <m/>
    <m/>
    <s v=""/>
    <x v="1"/>
    <s v=""/>
    <n v="-16.313351000000001"/>
    <n v="36.442993999999999"/>
    <s v=""/>
    <s v=""/>
    <n v="-0.28472168698350947"/>
    <s v=""/>
    <s v=""/>
    <n v="0.63605023458453835"/>
    <s v=""/>
    <s v=""/>
    <s v=""/>
    <s v=""/>
    <s v=""/>
    <s v=""/>
    <x v="3"/>
    <s v=""/>
    <n v="5223"/>
  </r>
  <r>
    <n v="123457834"/>
    <s v="Tongai Armando Muquicene"/>
    <x v="8"/>
    <m/>
    <m/>
    <s v=""/>
    <x v="1"/>
    <s v=""/>
    <n v="-16.313351000000001"/>
    <n v="36.442993999999999"/>
    <s v=""/>
    <s v=""/>
    <n v="-0.28472168698350947"/>
    <s v=""/>
    <s v=""/>
    <n v="0.63605023458453835"/>
    <s v=""/>
    <s v=""/>
    <s v=""/>
    <s v=""/>
    <s v=""/>
    <s v=""/>
    <x v="3"/>
    <s v=""/>
    <n v="5223"/>
  </r>
  <r>
    <n v="123457835"/>
    <s v="Vasco Souza Vicente"/>
    <x v="8"/>
    <m/>
    <m/>
    <s v=""/>
    <x v="1"/>
    <s v=""/>
    <n v="-16.313351000000001"/>
    <n v="36.442993999999999"/>
    <s v=""/>
    <s v=""/>
    <n v="-0.28472168698350947"/>
    <s v=""/>
    <s v=""/>
    <n v="0.63605023458453835"/>
    <s v=""/>
    <s v=""/>
    <s v=""/>
    <s v=""/>
    <s v=""/>
    <s v=""/>
    <x v="3"/>
    <s v=""/>
    <n v="5223"/>
  </r>
  <r>
    <n v="123457836"/>
    <s v="Adérito António João de Oliveira"/>
    <x v="8"/>
    <m/>
    <m/>
    <s v=""/>
    <x v="1"/>
    <s v=""/>
    <n v="-16.313351000000001"/>
    <n v="36.442993999999999"/>
    <s v=""/>
    <s v=""/>
    <n v="-0.28472168698350947"/>
    <s v=""/>
    <s v=""/>
    <n v="0.63605023458453835"/>
    <s v=""/>
    <s v=""/>
    <s v=""/>
    <s v=""/>
    <s v=""/>
    <s v=""/>
    <x v="3"/>
    <s v=""/>
    <n v="5223"/>
  </r>
  <r>
    <n v="123457837"/>
    <s v="Adolfo Daniel Albino"/>
    <x v="8"/>
    <m/>
    <m/>
    <s v=""/>
    <x v="1"/>
    <s v=""/>
    <n v="-16.313351000000001"/>
    <n v="36.442993999999999"/>
    <s v=""/>
    <s v=""/>
    <n v="-0.28472168698350947"/>
    <s v=""/>
    <s v=""/>
    <n v="0.63605023458453835"/>
    <s v=""/>
    <s v=""/>
    <s v=""/>
    <s v=""/>
    <s v=""/>
    <s v=""/>
    <x v="3"/>
    <s v=""/>
    <n v="5223"/>
  </r>
  <r>
    <n v="123457838"/>
    <s v="Américo Mascarenha"/>
    <x v="8"/>
    <m/>
    <m/>
    <s v=""/>
    <x v="1"/>
    <s v=""/>
    <n v="-16.313351000000001"/>
    <n v="36.442993999999999"/>
    <s v=""/>
    <s v=""/>
    <n v="-0.28472168698350947"/>
    <s v=""/>
    <s v=""/>
    <n v="0.63605023458453835"/>
    <s v=""/>
    <s v=""/>
    <s v=""/>
    <s v=""/>
    <s v=""/>
    <s v=""/>
    <x v="3"/>
    <s v=""/>
    <n v="5223"/>
  </r>
  <r>
    <n v="123457839"/>
    <s v="Anifa Celestino Jofre"/>
    <x v="8"/>
    <m/>
    <m/>
    <s v=""/>
    <x v="1"/>
    <s v=""/>
    <n v="-16.313351000000001"/>
    <n v="36.442993999999999"/>
    <s v=""/>
    <s v=""/>
    <n v="-0.28472168698350947"/>
    <s v=""/>
    <s v=""/>
    <n v="0.63605023458453835"/>
    <s v=""/>
    <s v=""/>
    <s v=""/>
    <s v=""/>
    <s v=""/>
    <s v=""/>
    <x v="3"/>
    <s v=""/>
    <n v="5223"/>
  </r>
  <r>
    <n v="123457840"/>
    <s v="Ataissia Renato Setimana"/>
    <x v="8"/>
    <m/>
    <m/>
    <s v=""/>
    <x v="1"/>
    <s v=""/>
    <n v="-16.313351000000001"/>
    <n v="36.442993999999999"/>
    <s v=""/>
    <s v=""/>
    <n v="-0.28472168698350947"/>
    <s v=""/>
    <s v=""/>
    <n v="0.63605023458453835"/>
    <s v=""/>
    <s v=""/>
    <s v=""/>
    <s v=""/>
    <s v=""/>
    <s v=""/>
    <x v="3"/>
    <s v=""/>
    <n v="5223"/>
  </r>
  <r>
    <n v="123457841"/>
    <s v="Belarmino Marcelino Manuel"/>
    <x v="8"/>
    <m/>
    <m/>
    <s v=""/>
    <x v="1"/>
    <s v=""/>
    <n v="-16.313351000000001"/>
    <n v="36.442993999999999"/>
    <s v=""/>
    <s v=""/>
    <n v="-0.28472168698350947"/>
    <s v=""/>
    <s v=""/>
    <n v="0.63605023458453835"/>
    <s v=""/>
    <s v=""/>
    <s v=""/>
    <s v=""/>
    <s v=""/>
    <s v=""/>
    <x v="3"/>
    <s v=""/>
    <n v="5223"/>
  </r>
  <r>
    <n v="123457842"/>
    <s v="Belita Plasse Rasquene"/>
    <x v="8"/>
    <m/>
    <m/>
    <s v=""/>
    <x v="1"/>
    <s v=""/>
    <n v="-16.313351000000001"/>
    <n v="36.442993999999999"/>
    <s v=""/>
    <s v=""/>
    <n v="-0.28472168698350947"/>
    <s v=""/>
    <s v=""/>
    <n v="0.63605023458453835"/>
    <s v=""/>
    <s v=""/>
    <s v=""/>
    <s v=""/>
    <s v=""/>
    <s v=""/>
    <x v="3"/>
    <s v=""/>
    <n v="5223"/>
  </r>
  <r>
    <n v="123457843"/>
    <s v="Benedito Correia Mendes Farija"/>
    <x v="8"/>
    <m/>
    <m/>
    <s v=""/>
    <x v="1"/>
    <s v=""/>
    <n v="-16.313351000000001"/>
    <n v="36.442993999999999"/>
    <s v=""/>
    <s v=""/>
    <n v="-0.28472168698350947"/>
    <s v=""/>
    <s v=""/>
    <n v="0.63605023458453835"/>
    <s v=""/>
    <s v=""/>
    <s v=""/>
    <s v=""/>
    <s v=""/>
    <s v=""/>
    <x v="3"/>
    <s v=""/>
    <n v="5223"/>
  </r>
  <r>
    <n v="123457844"/>
    <s v="Cátia Gabriel Luís Damião"/>
    <x v="8"/>
    <m/>
    <m/>
    <s v=""/>
    <x v="1"/>
    <s v=""/>
    <n v="-16.313351000000001"/>
    <n v="36.442993999999999"/>
    <s v=""/>
    <s v=""/>
    <n v="-0.28472168698350947"/>
    <s v=""/>
    <s v=""/>
    <n v="0.63605023458453835"/>
    <s v=""/>
    <s v=""/>
    <s v=""/>
    <s v=""/>
    <s v=""/>
    <s v=""/>
    <x v="3"/>
    <s v=""/>
    <n v="5223"/>
  </r>
  <r>
    <n v="123457845"/>
    <s v="Chamuchidine Assane Salimo"/>
    <x v="8"/>
    <m/>
    <m/>
    <s v=""/>
    <x v="1"/>
    <s v=""/>
    <n v="-16.313351000000001"/>
    <n v="36.442993999999999"/>
    <s v=""/>
    <s v=""/>
    <n v="-0.28472168698350947"/>
    <s v=""/>
    <s v=""/>
    <n v="0.63605023458453835"/>
    <s v=""/>
    <s v=""/>
    <s v=""/>
    <s v=""/>
    <s v=""/>
    <s v=""/>
    <x v="3"/>
    <s v=""/>
    <n v="5223"/>
  </r>
  <r>
    <n v="123457846"/>
    <s v="Dovel Felizarda Francisco"/>
    <x v="8"/>
    <m/>
    <m/>
    <s v=""/>
    <x v="1"/>
    <s v=""/>
    <n v="-16.313351000000001"/>
    <n v="36.442993999999999"/>
    <s v=""/>
    <s v=""/>
    <n v="-0.28472168698350947"/>
    <s v=""/>
    <s v=""/>
    <n v="0.63605023458453835"/>
    <s v=""/>
    <s v=""/>
    <s v=""/>
    <s v=""/>
    <s v=""/>
    <s v=""/>
    <x v="3"/>
    <s v=""/>
    <n v="5223"/>
  </r>
  <r>
    <n v="123457847"/>
    <s v="Elve Percila Adolfo"/>
    <x v="8"/>
    <m/>
    <m/>
    <s v=""/>
    <x v="1"/>
    <s v=""/>
    <n v="-16.313351000000001"/>
    <n v="36.442993999999999"/>
    <s v=""/>
    <s v=""/>
    <n v="-0.28472168698350947"/>
    <s v=""/>
    <s v=""/>
    <n v="0.63605023458453835"/>
    <s v=""/>
    <s v=""/>
    <s v=""/>
    <s v=""/>
    <s v=""/>
    <s v=""/>
    <x v="3"/>
    <s v=""/>
    <n v="5223"/>
  </r>
  <r>
    <n v="123457848"/>
    <s v="Esmélio Tomás Saguate"/>
    <x v="8"/>
    <m/>
    <m/>
    <s v=""/>
    <x v="1"/>
    <s v=""/>
    <n v="-16.313351000000001"/>
    <n v="36.442993999999999"/>
    <s v=""/>
    <s v=""/>
    <n v="-0.28472168698350947"/>
    <s v=""/>
    <s v=""/>
    <n v="0.63605023458453835"/>
    <s v=""/>
    <s v=""/>
    <s v=""/>
    <s v=""/>
    <s v=""/>
    <s v=""/>
    <x v="3"/>
    <s v=""/>
    <n v="5223"/>
  </r>
  <r>
    <n v="123457849"/>
    <s v="Fernando Zacarias"/>
    <x v="8"/>
    <m/>
    <m/>
    <s v=""/>
    <x v="1"/>
    <s v=""/>
    <n v="-16.313351000000001"/>
    <n v="36.442993999999999"/>
    <s v=""/>
    <s v=""/>
    <n v="-0.28472168698350947"/>
    <s v=""/>
    <s v=""/>
    <n v="0.63605023458453835"/>
    <s v=""/>
    <s v=""/>
    <s v=""/>
    <s v=""/>
    <s v=""/>
    <s v=""/>
    <x v="3"/>
    <s v=""/>
    <n v="5223"/>
  </r>
  <r>
    <n v="123457850"/>
    <s v="Idálio Fernando Manuel Campos"/>
    <x v="8"/>
    <m/>
    <m/>
    <s v=""/>
    <x v="1"/>
    <s v=""/>
    <n v="-16.313351000000001"/>
    <n v="36.442993999999999"/>
    <s v=""/>
    <s v=""/>
    <n v="-0.28472168698350947"/>
    <s v=""/>
    <s v=""/>
    <n v="0.63605023458453835"/>
    <s v=""/>
    <s v=""/>
    <s v=""/>
    <s v=""/>
    <s v=""/>
    <s v=""/>
    <x v="3"/>
    <s v=""/>
    <n v="5223"/>
  </r>
  <r>
    <n v="123457851"/>
    <s v="Inoque Emília Ueta"/>
    <x v="8"/>
    <m/>
    <m/>
    <s v=""/>
    <x v="1"/>
    <s v=""/>
    <n v="-16.313351000000001"/>
    <n v="36.442993999999999"/>
    <s v=""/>
    <s v=""/>
    <n v="-0.28472168698350947"/>
    <s v=""/>
    <s v=""/>
    <n v="0.63605023458453835"/>
    <s v=""/>
    <s v=""/>
    <s v=""/>
    <s v=""/>
    <s v=""/>
    <s v=""/>
    <x v="3"/>
    <s v=""/>
    <n v="5223"/>
  </r>
  <r>
    <n v="123457852"/>
    <s v="Joaquina Marcelino Chale"/>
    <x v="8"/>
    <m/>
    <m/>
    <s v=""/>
    <x v="1"/>
    <s v=""/>
    <n v="-16.313351000000001"/>
    <n v="36.442993999999999"/>
    <s v=""/>
    <s v=""/>
    <n v="-0.28472168698350947"/>
    <s v=""/>
    <s v=""/>
    <n v="0.63605023458453835"/>
    <s v=""/>
    <s v=""/>
    <s v=""/>
    <s v=""/>
    <s v=""/>
    <s v=""/>
    <x v="3"/>
    <s v=""/>
    <n v="5223"/>
  </r>
  <r>
    <n v="123457853"/>
    <s v="José Fernando Tomás"/>
    <x v="8"/>
    <m/>
    <m/>
    <s v=""/>
    <x v="1"/>
    <s v=""/>
    <n v="-16.313351000000001"/>
    <n v="36.442993999999999"/>
    <s v=""/>
    <s v=""/>
    <n v="-0.28472168698350947"/>
    <s v=""/>
    <s v=""/>
    <n v="0.63605023458453835"/>
    <s v=""/>
    <s v=""/>
    <s v=""/>
    <s v=""/>
    <s v=""/>
    <s v=""/>
    <x v="3"/>
    <s v=""/>
    <n v="5223"/>
  </r>
  <r>
    <n v="123457854"/>
    <s v="Juma Ricardo Ramos Campos"/>
    <x v="8"/>
    <m/>
    <m/>
    <s v=""/>
    <x v="1"/>
    <s v=""/>
    <n v="-16.313351000000001"/>
    <n v="36.442993999999999"/>
    <s v=""/>
    <s v=""/>
    <n v="-0.28472168698350947"/>
    <s v=""/>
    <s v=""/>
    <n v="0.63605023458453835"/>
    <s v=""/>
    <s v=""/>
    <s v=""/>
    <s v=""/>
    <s v=""/>
    <s v=""/>
    <x v="3"/>
    <s v=""/>
    <n v="5223"/>
  </r>
  <r>
    <n v="123457855"/>
    <s v="Mendes António Alfredo"/>
    <x v="8"/>
    <m/>
    <m/>
    <s v=""/>
    <x v="1"/>
    <s v=""/>
    <n v="-16.313351000000001"/>
    <n v="36.442993999999999"/>
    <s v=""/>
    <s v=""/>
    <n v="-0.28472168698350947"/>
    <s v=""/>
    <s v=""/>
    <n v="0.63605023458453835"/>
    <s v=""/>
    <s v=""/>
    <s v=""/>
    <s v=""/>
    <s v=""/>
    <s v=""/>
    <x v="3"/>
    <s v=""/>
    <n v="5223"/>
  </r>
  <r>
    <n v="123457856"/>
    <s v="Molito M. António"/>
    <x v="8"/>
    <m/>
    <m/>
    <s v=""/>
    <x v="1"/>
    <s v=""/>
    <n v="-16.313351000000001"/>
    <n v="36.442993999999999"/>
    <s v=""/>
    <s v=""/>
    <n v="-0.28472168698350947"/>
    <s v=""/>
    <s v=""/>
    <n v="0.63605023458453835"/>
    <s v=""/>
    <s v=""/>
    <s v=""/>
    <s v=""/>
    <s v=""/>
    <s v=""/>
    <x v="3"/>
    <s v=""/>
    <n v="5223"/>
  </r>
  <r>
    <n v="123457857"/>
    <s v="Nelson Celestino Mutota "/>
    <x v="8"/>
    <m/>
    <m/>
    <s v=""/>
    <x v="1"/>
    <s v=""/>
    <n v="-16.313351000000001"/>
    <n v="36.442993999999999"/>
    <s v=""/>
    <s v=""/>
    <n v="-0.28472168698350947"/>
    <s v=""/>
    <s v=""/>
    <n v="0.63605023458453835"/>
    <s v=""/>
    <s v=""/>
    <s v=""/>
    <s v=""/>
    <s v=""/>
    <s v=""/>
    <x v="3"/>
    <s v=""/>
    <n v="5223"/>
  </r>
  <r>
    <n v="123457858"/>
    <s v="Nique Olímpio Metequeta"/>
    <x v="8"/>
    <m/>
    <m/>
    <s v=""/>
    <x v="1"/>
    <s v=""/>
    <n v="-16.313351000000001"/>
    <n v="36.442993999999999"/>
    <s v=""/>
    <s v=""/>
    <n v="-0.28472168698350947"/>
    <s v=""/>
    <s v=""/>
    <n v="0.63605023458453835"/>
    <s v=""/>
    <s v=""/>
    <s v=""/>
    <s v=""/>
    <s v=""/>
    <s v=""/>
    <x v="3"/>
    <s v=""/>
    <n v="5223"/>
  </r>
  <r>
    <n v="123457859"/>
    <s v="Paula Juvêncio José Augusto"/>
    <x v="8"/>
    <m/>
    <m/>
    <s v=""/>
    <x v="1"/>
    <s v=""/>
    <n v="-16.313351000000001"/>
    <n v="36.442993999999999"/>
    <s v=""/>
    <s v=""/>
    <n v="-0.28472168698350947"/>
    <s v=""/>
    <s v=""/>
    <n v="0.63605023458453835"/>
    <s v=""/>
    <s v=""/>
    <s v=""/>
    <s v=""/>
    <s v=""/>
    <s v=""/>
    <x v="3"/>
    <s v=""/>
    <n v="5223"/>
  </r>
  <r>
    <n v="123457860"/>
    <s v="Pedro Cipriano Maquissene "/>
    <x v="8"/>
    <m/>
    <m/>
    <s v=""/>
    <x v="1"/>
    <s v=""/>
    <n v="-16.313351000000001"/>
    <n v="36.442993999999999"/>
    <s v=""/>
    <s v=""/>
    <n v="-0.28472168698350947"/>
    <s v=""/>
    <s v=""/>
    <n v="0.63605023458453835"/>
    <s v=""/>
    <s v=""/>
    <s v=""/>
    <s v=""/>
    <s v=""/>
    <s v=""/>
    <x v="3"/>
    <s v=""/>
    <n v="5223"/>
  </r>
  <r>
    <n v="123457861"/>
    <s v="Ramadane Chabane Cafa"/>
    <x v="8"/>
    <m/>
    <m/>
    <s v=""/>
    <x v="1"/>
    <s v=""/>
    <n v="-16.313351000000001"/>
    <n v="36.442993999999999"/>
    <s v=""/>
    <s v=""/>
    <n v="-0.28472168698350947"/>
    <s v=""/>
    <s v=""/>
    <n v="0.63605023458453835"/>
    <s v=""/>
    <s v=""/>
    <s v=""/>
    <s v=""/>
    <s v=""/>
    <s v=""/>
    <x v="3"/>
    <s v=""/>
    <n v="5223"/>
  </r>
  <r>
    <n v="123457862"/>
    <s v="Rediz Lino Manuel Lopes"/>
    <x v="8"/>
    <m/>
    <m/>
    <s v=""/>
    <x v="1"/>
    <s v=""/>
    <n v="-16.313351000000001"/>
    <n v="36.442993999999999"/>
    <s v=""/>
    <s v=""/>
    <n v="-0.28472168698350947"/>
    <s v=""/>
    <s v=""/>
    <n v="0.63605023458453835"/>
    <s v=""/>
    <s v=""/>
    <s v=""/>
    <s v=""/>
    <s v=""/>
    <s v=""/>
    <x v="3"/>
    <s v=""/>
    <n v="5223"/>
  </r>
  <r>
    <n v="123457863"/>
    <s v="Sinanoia Miranda Adolfo"/>
    <x v="8"/>
    <m/>
    <m/>
    <s v=""/>
    <x v="1"/>
    <s v=""/>
    <n v="-16.313351000000001"/>
    <n v="36.442993999999999"/>
    <s v=""/>
    <s v=""/>
    <n v="-0.28472168698350947"/>
    <s v=""/>
    <s v=""/>
    <n v="0.63605023458453835"/>
    <s v=""/>
    <s v=""/>
    <s v=""/>
    <s v=""/>
    <s v=""/>
    <s v=""/>
    <x v="3"/>
    <s v=""/>
    <n v="5223"/>
  </r>
  <r>
    <n v="123457864"/>
    <s v="Tomás António Sotomane"/>
    <x v="8"/>
    <m/>
    <m/>
    <s v=""/>
    <x v="1"/>
    <s v=""/>
    <n v="-16.313351000000001"/>
    <n v="36.442993999999999"/>
    <s v=""/>
    <s v=""/>
    <n v="-0.28472168698350947"/>
    <s v=""/>
    <s v=""/>
    <n v="0.63605023458453835"/>
    <s v=""/>
    <s v=""/>
    <s v=""/>
    <s v=""/>
    <s v=""/>
    <s v=""/>
    <x v="3"/>
    <s v=""/>
    <n v="5223"/>
  </r>
  <r>
    <n v="123457865"/>
    <s v="Tonéscio Abílio Bernardo "/>
    <x v="8"/>
    <m/>
    <m/>
    <s v=""/>
    <x v="1"/>
    <s v=""/>
    <n v="-16.313351000000001"/>
    <n v="36.442993999999999"/>
    <s v=""/>
    <s v=""/>
    <n v="-0.28472168698350947"/>
    <s v=""/>
    <s v=""/>
    <n v="0.63605023458453835"/>
    <s v=""/>
    <s v=""/>
    <s v=""/>
    <s v=""/>
    <s v=""/>
    <s v=""/>
    <x v="3"/>
    <s v=""/>
    <n v="5223"/>
  </r>
  <r>
    <n v="123457866"/>
    <s v="Valter Arnaldo Francisco Lacuna"/>
    <x v="8"/>
    <m/>
    <m/>
    <s v=""/>
    <x v="1"/>
    <s v=""/>
    <n v="-16.313351000000001"/>
    <n v="36.442993999999999"/>
    <s v=""/>
    <s v=""/>
    <n v="-0.28472168698350947"/>
    <s v=""/>
    <s v=""/>
    <n v="0.63605023458453835"/>
    <s v=""/>
    <s v=""/>
    <s v=""/>
    <s v=""/>
    <s v=""/>
    <s v=""/>
    <x v="3"/>
    <s v=""/>
    <n v="5223"/>
  </r>
  <r>
    <n v="123457867"/>
    <s v="Virgília Virgílio P. Inácio Romão"/>
    <x v="8"/>
    <m/>
    <m/>
    <s v=""/>
    <x v="1"/>
    <s v=""/>
    <n v="-16.313351000000001"/>
    <n v="36.442993999999999"/>
    <s v=""/>
    <s v=""/>
    <n v="-0.28472168698350947"/>
    <s v=""/>
    <s v=""/>
    <n v="0.63605023458453835"/>
    <s v=""/>
    <s v=""/>
    <s v=""/>
    <s v=""/>
    <s v=""/>
    <s v=""/>
    <x v="3"/>
    <s v=""/>
    <n v="5223"/>
  </r>
  <r>
    <n v="123457868"/>
    <s v="Abrantes cesar Ferreira"/>
    <x v="8"/>
    <m/>
    <m/>
    <s v=""/>
    <x v="1"/>
    <s v=""/>
    <n v="-25.962961"/>
    <n v="32.582931000000002"/>
    <s v=""/>
    <s v=""/>
    <n v="-0.45313915301687946"/>
    <s v=""/>
    <s v=""/>
    <n v="0.56867942590012854"/>
    <s v=""/>
    <s v=""/>
    <s v=""/>
    <s v=""/>
    <s v=""/>
    <s v=""/>
    <x v="3"/>
    <s v=""/>
    <n v="7615"/>
  </r>
  <r>
    <n v="123457869"/>
    <s v="Bernardo Matusse"/>
    <x v="8"/>
    <m/>
    <m/>
    <s v=""/>
    <x v="1"/>
    <s v=""/>
    <n v="-25.962961"/>
    <n v="32.582931000000002"/>
    <s v=""/>
    <s v=""/>
    <n v="-0.45313915301687946"/>
    <s v=""/>
    <s v=""/>
    <n v="0.56867942590012854"/>
    <s v=""/>
    <s v=""/>
    <s v=""/>
    <s v=""/>
    <s v=""/>
    <s v=""/>
    <x v="3"/>
    <s v=""/>
    <n v="7615"/>
  </r>
  <r>
    <n v="123457870"/>
    <s v="Silva Fernando da Costa"/>
    <x v="8"/>
    <m/>
    <m/>
    <s v=""/>
    <x v="1"/>
    <s v=""/>
    <n v="-25.962961"/>
    <n v="32.582931000000002"/>
    <s v=""/>
    <s v=""/>
    <n v="-0.45313915301687946"/>
    <s v=""/>
    <s v=""/>
    <n v="0.56867942590012854"/>
    <s v=""/>
    <s v=""/>
    <s v=""/>
    <s v=""/>
    <s v=""/>
    <s v=""/>
    <x v="3"/>
    <s v=""/>
    <n v="7615"/>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s v=""/>
    <s v=""/>
    <x v="8"/>
    <m/>
    <m/>
    <s v=""/>
    <x v="1"/>
    <s v=""/>
    <s v=""/>
    <s v=""/>
    <s v=""/>
    <s v=""/>
    <s v=""/>
    <s v=""/>
    <s v=""/>
    <s v=""/>
    <s v=""/>
    <s v=""/>
    <s v=""/>
    <s v=""/>
    <s v=""/>
    <s v=""/>
    <x v="3"/>
    <s v=""/>
    <s v=""/>
  </r>
  <r>
    <m/>
    <m/>
    <x v="8"/>
    <m/>
    <m/>
    <m/>
    <x v="10"/>
    <m/>
    <m/>
    <m/>
    <m/>
    <m/>
    <m/>
    <m/>
    <m/>
    <m/>
    <m/>
    <m/>
    <m/>
    <m/>
    <m/>
    <m/>
    <x v="12"/>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fieldListSortAscending="1">
  <location ref="A4:O17" firstHeaderRow="1" firstDataRow="2" firstDataCol="1"/>
  <pivotFields count="25">
    <pivotField dataField="1" showAll="0" defaultSubtotal="0"/>
    <pivotField showAll="0"/>
    <pivotField showAll="0" defaultSubtotal="0">
      <items count="23">
        <item x="10"/>
        <item x="0"/>
        <item x="2"/>
        <item x="6"/>
        <item x="3"/>
        <item x="5"/>
        <item x="4"/>
        <item x="7"/>
        <item x="9"/>
        <item x="8"/>
        <item f="1" x="21"/>
        <item f="1" x="19"/>
        <item f="1" x="16"/>
        <item f="1" x="14"/>
        <item x="11"/>
        <item x="1"/>
        <item x="12"/>
        <item m="1" x="20"/>
        <item m="1" x="13"/>
        <item m="1" x="17"/>
        <item m="1" x="22"/>
        <item m="1" x="15"/>
        <item m="1" x="18"/>
      </items>
    </pivotField>
    <pivotField showAll="0" defaultSubtotal="0"/>
    <pivotField showAll="0" defaultSubtotal="0"/>
    <pivotField showAll="0" defaultSubtotal="0"/>
    <pivotField axis="axisRow" showAll="0" defaultSubtotal="0">
      <items count="11">
        <item x="1"/>
        <item x="0"/>
        <item x="4"/>
        <item x="2"/>
        <item x="9"/>
        <item x="6"/>
        <item x="3"/>
        <item x="8"/>
        <item x="7"/>
        <item x="5"/>
        <item x="10"/>
      </items>
    </pivotField>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defaultSubtotal="0">
      <items count="33">
        <item x="3"/>
        <item x="7"/>
        <item m="1" x="22"/>
        <item x="5"/>
        <item x="1"/>
        <item m="1" x="14"/>
        <item m="1" x="29"/>
        <item m="1" x="20"/>
        <item m="1" x="21"/>
        <item x="0"/>
        <item m="1" x="17"/>
        <item m="1" x="32"/>
        <item m="1" x="13"/>
        <item m="1" x="30"/>
        <item m="1" x="25"/>
        <item m="1" x="28"/>
        <item x="8"/>
        <item x="4"/>
        <item m="1" x="31"/>
        <item x="6"/>
        <item x="11"/>
        <item x="2"/>
        <item m="1" x="26"/>
        <item x="9"/>
        <item m="1" x="27"/>
        <item x="10"/>
        <item m="1" x="18"/>
        <item m="1" x="24"/>
        <item m="1" x="15"/>
        <item m="1" x="19"/>
        <item m="1" x="16"/>
        <item m="1" x="23"/>
        <item x="12"/>
      </items>
    </pivotField>
    <pivotField showAll="0" defaultSubtotal="0"/>
    <pivotField showAll="0" defaultSubtotal="0"/>
  </pivotFields>
  <rowFields count="1">
    <field x="6"/>
  </rowFields>
  <rowItems count="12">
    <i>
      <x/>
    </i>
    <i>
      <x v="1"/>
    </i>
    <i>
      <x v="2"/>
    </i>
    <i>
      <x v="3"/>
    </i>
    <i>
      <x v="4"/>
    </i>
    <i>
      <x v="5"/>
    </i>
    <i>
      <x v="6"/>
    </i>
    <i>
      <x v="7"/>
    </i>
    <i>
      <x v="8"/>
    </i>
    <i>
      <x v="9"/>
    </i>
    <i>
      <x v="10"/>
    </i>
    <i t="grand">
      <x/>
    </i>
  </rowItems>
  <colFields count="1">
    <field x="22"/>
  </colFields>
  <colItems count="14">
    <i>
      <x/>
    </i>
    <i>
      <x v="1"/>
    </i>
    <i>
      <x v="3"/>
    </i>
    <i>
      <x v="4"/>
    </i>
    <i>
      <x v="9"/>
    </i>
    <i>
      <x v="16"/>
    </i>
    <i>
      <x v="17"/>
    </i>
    <i>
      <x v="19"/>
    </i>
    <i>
      <x v="20"/>
    </i>
    <i>
      <x v="21"/>
    </i>
    <i>
      <x v="23"/>
    </i>
    <i>
      <x v="25"/>
    </i>
    <i>
      <x v="32"/>
    </i>
    <i t="grand">
      <x/>
    </i>
  </colItems>
  <dataFields count="1">
    <dataField name="Count of NUIT" fld="0" subtotal="count" baseField="0" baseItem="0"/>
  </dataFields>
  <formats count="1">
    <format dxfId="4">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3.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omments" Target="../comments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image" Target="../media/image4.emf"/><Relationship Id="rId4" Type="http://schemas.openxmlformats.org/officeDocument/2006/relationships/control" Target="../activeX/activeX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39997558519241921"/>
  </sheetPr>
  <dimension ref="A1:J36"/>
  <sheetViews>
    <sheetView showGridLines="0" zoomScaleNormal="100" workbookViewId="0"/>
  </sheetViews>
  <sheetFormatPr defaultRowHeight="15" x14ac:dyDescent="0.25"/>
  <cols>
    <col min="1" max="1" width="3.42578125" customWidth="1"/>
    <col min="2" max="2" width="24.140625" customWidth="1"/>
    <col min="4" max="4" width="8" customWidth="1"/>
    <col min="5" max="5" width="8.5703125" customWidth="1"/>
    <col min="6" max="6" width="11.7109375" customWidth="1"/>
    <col min="7" max="7" width="3.5703125" customWidth="1"/>
    <col min="8" max="8" width="10.85546875" customWidth="1"/>
    <col min="9" max="9" width="10.7109375" customWidth="1"/>
    <col min="10" max="10" width="10.28515625" customWidth="1"/>
  </cols>
  <sheetData>
    <row r="1" spans="1:10" ht="14.45" x14ac:dyDescent="0.3">
      <c r="F1" s="39" t="s">
        <v>1</v>
      </c>
      <c r="G1" s="30"/>
      <c r="H1" s="58" t="s">
        <v>60</v>
      </c>
    </row>
    <row r="2" spans="1:10" ht="14.45" x14ac:dyDescent="0.3">
      <c r="A2" s="1" t="s">
        <v>0</v>
      </c>
      <c r="G2" s="31"/>
      <c r="H2" s="58" t="s">
        <v>157</v>
      </c>
    </row>
    <row r="3" spans="1:10" ht="14.45" x14ac:dyDescent="0.3">
      <c r="G3" s="32"/>
      <c r="H3" s="58" t="s">
        <v>118</v>
      </c>
    </row>
    <row r="4" spans="1:10" ht="14.45" x14ac:dyDescent="0.3">
      <c r="G4" s="33"/>
      <c r="H4" s="58" t="s">
        <v>119</v>
      </c>
    </row>
    <row r="5" spans="1:10" s="12" customFormat="1" ht="14.45" x14ac:dyDescent="0.3">
      <c r="I5" s="54"/>
      <c r="J5" s="36"/>
    </row>
    <row r="6" spans="1:10" s="12" customFormat="1" ht="14.45" x14ac:dyDescent="0.3">
      <c r="I6" s="54"/>
      <c r="J6" s="36"/>
    </row>
    <row r="7" spans="1:10" s="12" customFormat="1" ht="14.45" x14ac:dyDescent="0.3">
      <c r="I7" s="54"/>
      <c r="J7" s="36"/>
    </row>
    <row r="8" spans="1:10" s="12" customFormat="1" ht="14.45" x14ac:dyDescent="0.3">
      <c r="I8" s="54"/>
      <c r="J8" s="36"/>
    </row>
    <row r="9" spans="1:10" ht="14.45" x14ac:dyDescent="0.3">
      <c r="A9" s="1" t="s">
        <v>114</v>
      </c>
    </row>
    <row r="10" spans="1:10" ht="14.45" x14ac:dyDescent="0.3">
      <c r="A10" s="1" t="s">
        <v>2</v>
      </c>
      <c r="B10" s="2" t="s">
        <v>3</v>
      </c>
      <c r="C10" s="57" t="s">
        <v>89</v>
      </c>
    </row>
    <row r="11" spans="1:10" ht="14.45" x14ac:dyDescent="0.3">
      <c r="A11" s="1" t="s">
        <v>4</v>
      </c>
      <c r="B11" s="2" t="s">
        <v>126</v>
      </c>
      <c r="C11" s="57" t="s">
        <v>125</v>
      </c>
    </row>
    <row r="12" spans="1:10" s="12" customFormat="1" ht="14.45" x14ac:dyDescent="0.3">
      <c r="A12" s="1" t="s">
        <v>6</v>
      </c>
      <c r="B12" s="2" t="s">
        <v>127</v>
      </c>
      <c r="C12" s="57" t="s">
        <v>128</v>
      </c>
    </row>
    <row r="13" spans="1:10" s="6" customFormat="1" ht="14.45" x14ac:dyDescent="0.3">
      <c r="A13" s="1" t="s">
        <v>64</v>
      </c>
      <c r="B13" s="2" t="s">
        <v>120</v>
      </c>
      <c r="C13" s="57" t="s">
        <v>130</v>
      </c>
    </row>
    <row r="14" spans="1:10" ht="14.45" x14ac:dyDescent="0.3">
      <c r="A14" s="1" t="s">
        <v>65</v>
      </c>
      <c r="B14" s="2" t="s">
        <v>5</v>
      </c>
      <c r="C14" s="57" t="s">
        <v>132</v>
      </c>
    </row>
    <row r="15" spans="1:10" ht="14.45" x14ac:dyDescent="0.3">
      <c r="A15" s="1" t="s">
        <v>66</v>
      </c>
      <c r="B15" s="2" t="s">
        <v>92</v>
      </c>
      <c r="C15" s="57" t="s">
        <v>95</v>
      </c>
    </row>
    <row r="16" spans="1:10" ht="14.45" x14ac:dyDescent="0.3">
      <c r="A16" s="1" t="s">
        <v>67</v>
      </c>
      <c r="B16" s="2" t="s">
        <v>63</v>
      </c>
      <c r="C16" s="57" t="s">
        <v>96</v>
      </c>
    </row>
    <row r="17" spans="1:9" ht="14.45" x14ac:dyDescent="0.3">
      <c r="A17" s="1" t="s">
        <v>68</v>
      </c>
      <c r="B17" s="2" t="s">
        <v>62</v>
      </c>
      <c r="C17" s="57" t="s">
        <v>133</v>
      </c>
    </row>
    <row r="20" spans="1:9" ht="14.45" x14ac:dyDescent="0.3">
      <c r="A20" s="1" t="s">
        <v>115</v>
      </c>
    </row>
    <row r="22" spans="1:9" ht="14.45" x14ac:dyDescent="0.3">
      <c r="C22" s="1" t="s">
        <v>111</v>
      </c>
    </row>
    <row r="24" spans="1:9" ht="14.45" x14ac:dyDescent="0.3">
      <c r="C24" s="1" t="s">
        <v>112</v>
      </c>
    </row>
    <row r="26" spans="1:9" ht="14.45" x14ac:dyDescent="0.3">
      <c r="C26" s="1" t="s">
        <v>113</v>
      </c>
      <c r="I26" s="1" t="s">
        <v>171</v>
      </c>
    </row>
    <row r="28" spans="1:9" x14ac:dyDescent="0.25">
      <c r="C28" s="1"/>
    </row>
    <row r="29" spans="1:9" x14ac:dyDescent="0.25">
      <c r="A29" s="1" t="s">
        <v>116</v>
      </c>
    </row>
    <row r="30" spans="1:9" s="12" customFormat="1" x14ac:dyDescent="0.25">
      <c r="A30" s="1" t="s">
        <v>71</v>
      </c>
      <c r="B30" s="2" t="s">
        <v>121</v>
      </c>
      <c r="C30" s="1" t="s">
        <v>122</v>
      </c>
    </row>
    <row r="31" spans="1:9" x14ac:dyDescent="0.25">
      <c r="A31" s="1" t="s">
        <v>85</v>
      </c>
      <c r="B31" s="2" t="s">
        <v>83</v>
      </c>
      <c r="C31" s="1" t="s">
        <v>97</v>
      </c>
    </row>
    <row r="32" spans="1:9" s="12" customFormat="1" x14ac:dyDescent="0.25">
      <c r="A32" s="1" t="s">
        <v>86</v>
      </c>
      <c r="B32" s="2" t="s">
        <v>106</v>
      </c>
      <c r="C32" s="1" t="s">
        <v>105</v>
      </c>
    </row>
    <row r="33" spans="1:3" s="12" customFormat="1" x14ac:dyDescent="0.25">
      <c r="A33" s="1" t="s">
        <v>141</v>
      </c>
      <c r="B33" s="2" t="s">
        <v>82</v>
      </c>
      <c r="C33" s="1" t="s">
        <v>98</v>
      </c>
    </row>
    <row r="34" spans="1:3" x14ac:dyDescent="0.25">
      <c r="A34" s="1" t="s">
        <v>110</v>
      </c>
      <c r="B34" s="2" t="s">
        <v>150</v>
      </c>
      <c r="C34" s="1" t="s">
        <v>151</v>
      </c>
    </row>
    <row r="35" spans="1:3" s="12" customFormat="1" x14ac:dyDescent="0.25">
      <c r="A35" s="1" t="s">
        <v>123</v>
      </c>
      <c r="B35" s="2" t="s">
        <v>84</v>
      </c>
      <c r="C35" s="1" t="s">
        <v>90</v>
      </c>
    </row>
    <row r="36" spans="1:3" x14ac:dyDescent="0.25">
      <c r="A36" s="1" t="s">
        <v>152</v>
      </c>
      <c r="B36" s="2" t="s">
        <v>87</v>
      </c>
      <c r="C36" s="1" t="s">
        <v>99</v>
      </c>
    </row>
  </sheetData>
  <sheetProtection sheet="1" objects="1" scenarios="1"/>
  <hyperlinks>
    <hyperlink ref="B10" location="'General Settings'!A1" display="General Settings"/>
    <hyperlink ref="B14" location="'Demand Locations'!A1" display="Demand Locations"/>
    <hyperlink ref="B11" location="'Worker Types'!A1" display="Workers Types"/>
    <hyperlink ref="B12" location="'Worker Levels'!A1" display="Workers Levels"/>
    <hyperlink ref="B13" location="'Default  Salaries'!A1" display="Default Salaries"/>
    <hyperlink ref="B15" location="'Study Locations'!A1" display="Study Locations"/>
    <hyperlink ref="B17" location="'Workers Settings'!A1" display="Workers Settings"/>
    <hyperlink ref="B16" location="'Distances Lookup Table'!A1" display="Distance Lookup Table"/>
    <hyperlink ref="B31" location="'Workers Assigments'!A1" display="Workers Assignments"/>
    <hyperlink ref="B33" location="'Assignments by Location'!A1" display="Assignments by Location"/>
    <hyperlink ref="B35" location="'Preferences by Location'!A1" display="Preferences by Location"/>
    <hyperlink ref="B36" location="'Pivot Table'!A1" display="Pivot Table"/>
    <hyperlink ref="B32" location="'Demand Met by Location'!A1" display="Demand Met by Location"/>
    <hyperlink ref="B30" location="'Fixed Assignments'!A1" display="Fixed Assignments"/>
    <hyperlink ref="B34" location="'Assignments by Worker Type'!A1" display="Assignments by Worker Type"/>
  </hyperlinks>
  <pageMargins left="0.7" right="0.7" top="0.75" bottom="0.75" header="0.3" footer="0.3"/>
  <pageSetup scale="41" orientation="portrait" r:id="rId1"/>
  <drawing r:id="rId2"/>
  <legacyDrawing r:id="rId3"/>
  <controls>
    <mc:AlternateContent xmlns:mc="http://schemas.openxmlformats.org/markup-compatibility/2006">
      <mc:Choice Requires="x14">
        <control shapeId="1027" r:id="rId4" name="CommandButton3">
          <controlPr defaultSize="0" autoLine="0" r:id="rId5">
            <anchor moveWithCells="1">
              <from>
                <xdr:col>2</xdr:col>
                <xdr:colOff>600075</xdr:colOff>
                <xdr:row>24</xdr:row>
                <xdr:rowOff>152400</xdr:rowOff>
              </from>
              <to>
                <xdr:col>5</xdr:col>
                <xdr:colOff>542925</xdr:colOff>
                <xdr:row>26</xdr:row>
                <xdr:rowOff>57150</xdr:rowOff>
              </to>
            </anchor>
          </controlPr>
        </control>
      </mc:Choice>
      <mc:Fallback>
        <control shapeId="1027" r:id="rId4" name="CommandButton3"/>
      </mc:Fallback>
    </mc:AlternateContent>
    <mc:AlternateContent xmlns:mc="http://schemas.openxmlformats.org/markup-compatibility/2006">
      <mc:Choice Requires="x14">
        <control shapeId="1026" r:id="rId6" name="CommandButton2">
          <controlPr defaultSize="0" autoLine="0" r:id="rId7">
            <anchor moveWithCells="1">
              <from>
                <xdr:col>2</xdr:col>
                <xdr:colOff>590550</xdr:colOff>
                <xdr:row>22</xdr:row>
                <xdr:rowOff>104775</xdr:rowOff>
              </from>
              <to>
                <xdr:col>5</xdr:col>
                <xdr:colOff>542925</xdr:colOff>
                <xdr:row>24</xdr:row>
                <xdr:rowOff>19050</xdr:rowOff>
              </to>
            </anchor>
          </controlPr>
        </control>
      </mc:Choice>
      <mc:Fallback>
        <control shapeId="1026" r:id="rId6" name="CommandButton2"/>
      </mc:Fallback>
    </mc:AlternateContent>
    <mc:AlternateContent xmlns:mc="http://schemas.openxmlformats.org/markup-compatibility/2006">
      <mc:Choice Requires="x14">
        <control shapeId="1025" r:id="rId8" name="CommandButton1">
          <controlPr defaultSize="0" autoLine="0" r:id="rId9">
            <anchor moveWithCells="1">
              <from>
                <xdr:col>3</xdr:col>
                <xdr:colOff>0</xdr:colOff>
                <xdr:row>20</xdr:row>
                <xdr:rowOff>104775</xdr:rowOff>
              </from>
              <to>
                <xdr:col>5</xdr:col>
                <xdr:colOff>552450</xdr:colOff>
                <xdr:row>22</xdr:row>
                <xdr:rowOff>19050</xdr:rowOff>
              </to>
            </anchor>
          </controlPr>
        </control>
      </mc:Choice>
      <mc:Fallback>
        <control shapeId="1025" r:id="rId8" name="CommandButton1"/>
      </mc:Fallback>
    </mc:AlternateContent>
    <mc:AlternateContent xmlns:mc="http://schemas.openxmlformats.org/markup-compatibility/2006">
      <mc:Choice Requires="x14">
        <control shapeId="1028" r:id="rId10" name="Button 4">
          <controlPr defaultSize="0" print="0" autoFill="0" autoPict="0" macro="[0]!cleareverything">
            <anchor moveWithCells="1" sizeWithCells="1">
              <from>
                <xdr:col>0</xdr:col>
                <xdr:colOff>57150</xdr:colOff>
                <xdr:row>5</xdr:row>
                <xdr:rowOff>114300</xdr:rowOff>
              </from>
              <to>
                <xdr:col>3</xdr:col>
                <xdr:colOff>438150</xdr:colOff>
                <xdr:row>7</xdr:row>
                <xdr:rowOff>38100</xdr:rowOff>
              </to>
            </anchor>
          </controlPr>
        </control>
      </mc:Choice>
    </mc:AlternateContent>
    <mc:AlternateContent xmlns:mc="http://schemas.openxmlformats.org/markup-compatibility/2006">
      <mc:Choice Requires="x14">
        <control shapeId="1029" r:id="rId11" name="Button 5">
          <controlPr defaultSize="0" print="0" autoFill="0" autoPict="0" macro="[0]!clearresults">
            <anchor moveWithCells="1" sizeWithCells="1">
              <from>
                <xdr:col>10</xdr:col>
                <xdr:colOff>171450</xdr:colOff>
                <xdr:row>24</xdr:row>
                <xdr:rowOff>133350</xdr:rowOff>
              </from>
              <to>
                <xdr:col>13</xdr:col>
                <xdr:colOff>9525</xdr:colOff>
                <xdr:row>26</xdr:row>
                <xdr:rowOff>38100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2:N22"/>
  <sheetViews>
    <sheetView showGridLines="0" zoomScaleNormal="100" workbookViewId="0">
      <pane ySplit="4" topLeftCell="A5" activePane="bottomLeft" state="frozen"/>
      <selection pane="bottomLeft" activeCell="F10" sqref="F10"/>
    </sheetView>
  </sheetViews>
  <sheetFormatPr defaultRowHeight="15" x14ac:dyDescent="0.25"/>
  <cols>
    <col min="3" max="4" width="9.7109375" customWidth="1"/>
    <col min="5" max="5" width="10.28515625" customWidth="1"/>
    <col min="6" max="6" width="10.5703125" bestFit="1" customWidth="1"/>
  </cols>
  <sheetData>
    <row r="2" spans="1:14" x14ac:dyDescent="0.3">
      <c r="C2" s="12"/>
    </row>
    <row r="4" spans="1:14" x14ac:dyDescent="0.3">
      <c r="A4" s="1" t="s">
        <v>69</v>
      </c>
      <c r="B4" s="12"/>
      <c r="C4" s="12"/>
      <c r="D4" s="12"/>
      <c r="E4" s="12"/>
      <c r="F4" s="12"/>
      <c r="I4" s="1" t="s">
        <v>70</v>
      </c>
    </row>
    <row r="5" spans="1:14" x14ac:dyDescent="0.3">
      <c r="A5" s="12"/>
      <c r="B5" s="12"/>
      <c r="C5" s="12"/>
      <c r="D5" s="12"/>
      <c r="E5" s="12"/>
      <c r="F5" s="12"/>
    </row>
    <row r="6" spans="1:14" x14ac:dyDescent="0.3">
      <c r="A6" s="4" t="s">
        <v>58</v>
      </c>
      <c r="B6" s="12"/>
      <c r="C6" s="12"/>
      <c r="D6" s="12"/>
      <c r="F6" s="45">
        <v>1</v>
      </c>
      <c r="I6" s="4" t="s">
        <v>56</v>
      </c>
      <c r="N6" s="28">
        <v>600</v>
      </c>
    </row>
    <row r="7" spans="1:14" x14ac:dyDescent="0.3">
      <c r="A7" s="12"/>
      <c r="B7" s="12"/>
      <c r="C7" s="12"/>
      <c r="D7" s="12"/>
      <c r="F7" s="12"/>
      <c r="G7" s="12"/>
    </row>
    <row r="8" spans="1:14" x14ac:dyDescent="0.3">
      <c r="A8" s="1" t="s">
        <v>153</v>
      </c>
      <c r="F8" s="28"/>
      <c r="I8" s="1" t="s">
        <v>57</v>
      </c>
      <c r="N8" s="59">
        <v>0.01</v>
      </c>
    </row>
    <row r="10" spans="1:14" x14ac:dyDescent="0.3">
      <c r="A10" s="1" t="s">
        <v>149</v>
      </c>
      <c r="F10" s="28">
        <v>8</v>
      </c>
    </row>
    <row r="12" spans="1:14" x14ac:dyDescent="0.3">
      <c r="A12" s="1" t="s">
        <v>159</v>
      </c>
      <c r="F12" s="49" t="s">
        <v>162</v>
      </c>
      <c r="G12" s="49" t="s">
        <v>161</v>
      </c>
    </row>
    <row r="13" spans="1:14" x14ac:dyDescent="0.3">
      <c r="E13" s="50" t="s">
        <v>32</v>
      </c>
      <c r="F13" s="51">
        <v>3</v>
      </c>
      <c r="G13" s="51">
        <v>3</v>
      </c>
    </row>
    <row r="14" spans="1:14" x14ac:dyDescent="0.3">
      <c r="E14" s="50" t="s">
        <v>33</v>
      </c>
      <c r="F14" s="51">
        <v>2</v>
      </c>
      <c r="G14" s="51">
        <v>2</v>
      </c>
    </row>
    <row r="15" spans="1:14" x14ac:dyDescent="0.3">
      <c r="E15" s="50" t="s">
        <v>34</v>
      </c>
      <c r="F15" s="51">
        <v>1</v>
      </c>
      <c r="G15" s="51">
        <v>1</v>
      </c>
    </row>
    <row r="16" spans="1:14" x14ac:dyDescent="0.3">
      <c r="E16" s="50" t="s">
        <v>35</v>
      </c>
      <c r="F16" s="52"/>
      <c r="G16" s="52"/>
    </row>
    <row r="17" spans="5:7" x14ac:dyDescent="0.3">
      <c r="E17" s="50" t="s">
        <v>36</v>
      </c>
      <c r="F17" s="52"/>
      <c r="G17" s="52"/>
    </row>
    <row r="18" spans="5:7" x14ac:dyDescent="0.3">
      <c r="E18" s="50" t="s">
        <v>37</v>
      </c>
      <c r="F18" s="52"/>
      <c r="G18" s="52"/>
    </row>
    <row r="19" spans="5:7" x14ac:dyDescent="0.3">
      <c r="E19" s="50" t="s">
        <v>38</v>
      </c>
      <c r="F19" s="52"/>
      <c r="G19" s="52"/>
    </row>
    <row r="20" spans="5:7" x14ac:dyDescent="0.3">
      <c r="E20" s="50" t="s">
        <v>39</v>
      </c>
      <c r="F20" s="52"/>
      <c r="G20" s="52"/>
    </row>
    <row r="21" spans="5:7" x14ac:dyDescent="0.3">
      <c r="E21" s="50" t="s">
        <v>40</v>
      </c>
      <c r="F21" s="52"/>
      <c r="G21" s="52"/>
    </row>
    <row r="22" spans="5:7" x14ac:dyDescent="0.3">
      <c r="E22" s="50" t="s">
        <v>41</v>
      </c>
      <c r="F22" s="52"/>
      <c r="G22" s="52"/>
    </row>
  </sheetData>
  <sheetProtection sheet="1" objects="1" scenarios="1"/>
  <dataValidations count="7">
    <dataValidation type="whole" operator="greaterThanOrEqual" allowBlank="1" showInputMessage="1" showErrorMessage="1" error="Enter an integer number greater or equal to one." sqref="N6">
      <formula1>1</formula1>
    </dataValidation>
    <dataValidation type="decimal" allowBlank="1" showInputMessage="1" showErrorMessage="1" error="Enter a percentage between 0% and 100%._x000a_" sqref="N8">
      <formula1>0</formula1>
      <formula2>1</formula2>
    </dataValidation>
    <dataValidation type="decimal" operator="greaterThanOrEqual" allowBlank="1" showInputMessage="1" showErrorMessage="1" error="Enter a number greater than 1._x000a_" sqref="F6">
      <formula1>1</formula1>
    </dataValidation>
    <dataValidation type="whole" operator="greaterThanOrEqual" allowBlank="1" showInputMessage="1" showErrorMessage="1" error="Enter an integer number greater or equal to zero." sqref="F10">
      <formula1>0</formula1>
    </dataValidation>
    <dataValidation type="whole" operator="greaterThanOrEqual" allowBlank="1" showInputMessage="1" showErrorMessage="1" error="Enter an integer number greater or equal to zero." sqref="F8">
      <formula1>0</formula1>
    </dataValidation>
    <dataValidation type="whole" allowBlank="1" showInputMessage="1" showErrorMessage="1" error="Enter an integer number greater or equal to zero, that is smaller or equal than the value of the previous (higher ranked) preference._x000a_" sqref="F14:G22">
      <formula1>0</formula1>
      <formula2>F13</formula2>
    </dataValidation>
    <dataValidation type="whole" allowBlank="1" showInputMessage="1" showErrorMessage="1" error="Enter an integer number greater or equal to zero, that is smaller or equal than the maximum weight allowed, entered above._x000a_" sqref="F13:G13">
      <formula1>0</formula1>
      <formula2>$F$10</formula2>
    </dataValidation>
  </dataValidations>
  <pageMargins left="0.7" right="0.7" top="0.75" bottom="0.75" header="0.3" footer="0.3"/>
  <pageSetup scale="69" orientation="portrait" horizontalDpi="0" verticalDpi="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3:B105"/>
  <sheetViews>
    <sheetView showGridLines="0" zoomScaleNormal="100" workbookViewId="0">
      <pane ySplit="4" topLeftCell="A5" activePane="bottomLeft" state="frozen"/>
      <selection pane="bottomLeft" activeCell="F15" sqref="F15"/>
    </sheetView>
  </sheetViews>
  <sheetFormatPr defaultRowHeight="15" x14ac:dyDescent="0.25"/>
  <cols>
    <col min="1" max="1" width="10.28515625" customWidth="1"/>
    <col min="2" max="2" width="40.5703125" customWidth="1"/>
  </cols>
  <sheetData>
    <row r="3" spans="1:2" ht="14.45" x14ac:dyDescent="0.3">
      <c r="A3" s="16">
        <f>COUNTA(B:B)-1</f>
        <v>32</v>
      </c>
    </row>
    <row r="4" spans="1:2" ht="14.45" x14ac:dyDescent="0.3">
      <c r="A4" s="4" t="s">
        <v>7</v>
      </c>
      <c r="B4" s="4" t="s">
        <v>129</v>
      </c>
    </row>
    <row r="5" spans="1:2" x14ac:dyDescent="0.25">
      <c r="A5" s="7">
        <v>1</v>
      </c>
      <c r="B5" s="5" t="s">
        <v>186</v>
      </c>
    </row>
    <row r="6" spans="1:2" x14ac:dyDescent="0.25">
      <c r="A6" s="7">
        <f>A5+1</f>
        <v>2</v>
      </c>
      <c r="B6" s="5" t="s">
        <v>187</v>
      </c>
    </row>
    <row r="7" spans="1:2" x14ac:dyDescent="0.25">
      <c r="A7" s="7">
        <f t="shared" ref="A7:A70" si="0">A6+1</f>
        <v>3</v>
      </c>
      <c r="B7" s="5" t="s">
        <v>188</v>
      </c>
    </row>
    <row r="8" spans="1:2" x14ac:dyDescent="0.25">
      <c r="A8" s="7">
        <f t="shared" si="0"/>
        <v>4</v>
      </c>
      <c r="B8" s="5" t="s">
        <v>189</v>
      </c>
    </row>
    <row r="9" spans="1:2" x14ac:dyDescent="0.25">
      <c r="A9" s="7">
        <f t="shared" si="0"/>
        <v>5</v>
      </c>
      <c r="B9" s="5" t="s">
        <v>190</v>
      </c>
    </row>
    <row r="10" spans="1:2" x14ac:dyDescent="0.25">
      <c r="A10" s="7">
        <f t="shared" si="0"/>
        <v>6</v>
      </c>
      <c r="B10" s="5" t="s">
        <v>191</v>
      </c>
    </row>
    <row r="11" spans="1:2" x14ac:dyDescent="0.25">
      <c r="A11" s="7">
        <f t="shared" si="0"/>
        <v>7</v>
      </c>
      <c r="B11" s="5" t="s">
        <v>192</v>
      </c>
    </row>
    <row r="12" spans="1:2" x14ac:dyDescent="0.25">
      <c r="A12" s="7">
        <f t="shared" si="0"/>
        <v>8</v>
      </c>
      <c r="B12" s="5" t="s">
        <v>193</v>
      </c>
    </row>
    <row r="13" spans="1:2" x14ac:dyDescent="0.25">
      <c r="A13" s="7">
        <f t="shared" si="0"/>
        <v>9</v>
      </c>
      <c r="B13" s="5" t="s">
        <v>194</v>
      </c>
    </row>
    <row r="14" spans="1:2" x14ac:dyDescent="0.25">
      <c r="A14" s="7">
        <f t="shared" si="0"/>
        <v>10</v>
      </c>
      <c r="B14" s="5" t="s">
        <v>195</v>
      </c>
    </row>
    <row r="15" spans="1:2" x14ac:dyDescent="0.25">
      <c r="A15" s="7">
        <f t="shared" si="0"/>
        <v>11</v>
      </c>
      <c r="B15" s="5" t="s">
        <v>196</v>
      </c>
    </row>
    <row r="16" spans="1:2" x14ac:dyDescent="0.25">
      <c r="A16" s="7">
        <f t="shared" si="0"/>
        <v>12</v>
      </c>
      <c r="B16" s="5" t="s">
        <v>197</v>
      </c>
    </row>
    <row r="17" spans="1:2" x14ac:dyDescent="0.25">
      <c r="A17" s="7">
        <f t="shared" si="0"/>
        <v>13</v>
      </c>
      <c r="B17" s="5" t="s">
        <v>198</v>
      </c>
    </row>
    <row r="18" spans="1:2" x14ac:dyDescent="0.25">
      <c r="A18" s="7">
        <f t="shared" si="0"/>
        <v>14</v>
      </c>
      <c r="B18" s="5" t="s">
        <v>199</v>
      </c>
    </row>
    <row r="19" spans="1:2" x14ac:dyDescent="0.25">
      <c r="A19" s="7">
        <f t="shared" si="0"/>
        <v>15</v>
      </c>
      <c r="B19" s="5" t="s">
        <v>200</v>
      </c>
    </row>
    <row r="20" spans="1:2" x14ac:dyDescent="0.25">
      <c r="A20" s="7">
        <f t="shared" si="0"/>
        <v>16</v>
      </c>
      <c r="B20" s="5" t="s">
        <v>201</v>
      </c>
    </row>
    <row r="21" spans="1:2" x14ac:dyDescent="0.25">
      <c r="A21" s="7">
        <f t="shared" si="0"/>
        <v>17</v>
      </c>
      <c r="B21" s="5" t="s">
        <v>202</v>
      </c>
    </row>
    <row r="22" spans="1:2" x14ac:dyDescent="0.25">
      <c r="A22" s="7">
        <f t="shared" si="0"/>
        <v>18</v>
      </c>
      <c r="B22" s="5" t="s">
        <v>203</v>
      </c>
    </row>
    <row r="23" spans="1:2" x14ac:dyDescent="0.25">
      <c r="A23" s="7">
        <f t="shared" si="0"/>
        <v>19</v>
      </c>
      <c r="B23" s="5" t="s">
        <v>204</v>
      </c>
    </row>
    <row r="24" spans="1:2" x14ac:dyDescent="0.25">
      <c r="A24" s="7">
        <f t="shared" si="0"/>
        <v>20</v>
      </c>
      <c r="B24" s="5" t="s">
        <v>205</v>
      </c>
    </row>
    <row r="25" spans="1:2" x14ac:dyDescent="0.25">
      <c r="A25" s="7">
        <f t="shared" si="0"/>
        <v>21</v>
      </c>
      <c r="B25" s="5" t="s">
        <v>206</v>
      </c>
    </row>
    <row r="26" spans="1:2" x14ac:dyDescent="0.25">
      <c r="A26" s="7">
        <f t="shared" si="0"/>
        <v>22</v>
      </c>
      <c r="B26" s="5" t="s">
        <v>207</v>
      </c>
    </row>
    <row r="27" spans="1:2" x14ac:dyDescent="0.25">
      <c r="A27" s="7">
        <f t="shared" si="0"/>
        <v>23</v>
      </c>
      <c r="B27" s="5" t="s">
        <v>208</v>
      </c>
    </row>
    <row r="28" spans="1:2" x14ac:dyDescent="0.25">
      <c r="A28" s="7">
        <f t="shared" si="0"/>
        <v>24</v>
      </c>
      <c r="B28" s="5" t="s">
        <v>209</v>
      </c>
    </row>
    <row r="29" spans="1:2" x14ac:dyDescent="0.25">
      <c r="A29" s="7">
        <f t="shared" si="0"/>
        <v>25</v>
      </c>
      <c r="B29" s="5" t="s">
        <v>210</v>
      </c>
    </row>
    <row r="30" spans="1:2" x14ac:dyDescent="0.25">
      <c r="A30" s="7">
        <f t="shared" si="0"/>
        <v>26</v>
      </c>
      <c r="B30" s="5" t="s">
        <v>211</v>
      </c>
    </row>
    <row r="31" spans="1:2" x14ac:dyDescent="0.25">
      <c r="A31" s="7">
        <f t="shared" si="0"/>
        <v>27</v>
      </c>
      <c r="B31" s="5" t="s">
        <v>212</v>
      </c>
    </row>
    <row r="32" spans="1:2" x14ac:dyDescent="0.25">
      <c r="A32" s="7">
        <f t="shared" si="0"/>
        <v>28</v>
      </c>
      <c r="B32" s="5" t="s">
        <v>213</v>
      </c>
    </row>
    <row r="33" spans="1:2" x14ac:dyDescent="0.25">
      <c r="A33" s="7">
        <f t="shared" si="0"/>
        <v>29</v>
      </c>
      <c r="B33" s="5" t="s">
        <v>214</v>
      </c>
    </row>
    <row r="34" spans="1:2" x14ac:dyDescent="0.25">
      <c r="A34" s="7">
        <f t="shared" si="0"/>
        <v>30</v>
      </c>
      <c r="B34" s="5" t="s">
        <v>215</v>
      </c>
    </row>
    <row r="35" spans="1:2" x14ac:dyDescent="0.25">
      <c r="A35" s="7">
        <f t="shared" si="0"/>
        <v>31</v>
      </c>
      <c r="B35" s="5" t="s">
        <v>216</v>
      </c>
    </row>
    <row r="36" spans="1:2" x14ac:dyDescent="0.25">
      <c r="A36" s="7">
        <f t="shared" si="0"/>
        <v>32</v>
      </c>
      <c r="B36" s="5" t="s">
        <v>217</v>
      </c>
    </row>
    <row r="37" spans="1:2" x14ac:dyDescent="0.25">
      <c r="A37" s="7">
        <f t="shared" si="0"/>
        <v>33</v>
      </c>
      <c r="B37" s="5"/>
    </row>
    <row r="38" spans="1:2" x14ac:dyDescent="0.25">
      <c r="A38" s="7">
        <f t="shared" si="0"/>
        <v>34</v>
      </c>
      <c r="B38" s="5"/>
    </row>
    <row r="39" spans="1:2" x14ac:dyDescent="0.25">
      <c r="A39" s="7">
        <f t="shared" si="0"/>
        <v>35</v>
      </c>
      <c r="B39" s="5"/>
    </row>
    <row r="40" spans="1:2" x14ac:dyDescent="0.25">
      <c r="A40" s="7">
        <f t="shared" si="0"/>
        <v>36</v>
      </c>
      <c r="B40" s="5"/>
    </row>
    <row r="41" spans="1:2" x14ac:dyDescent="0.25">
      <c r="A41" s="7">
        <f t="shared" si="0"/>
        <v>37</v>
      </c>
      <c r="B41" s="5"/>
    </row>
    <row r="42" spans="1:2" x14ac:dyDescent="0.25">
      <c r="A42" s="7">
        <f t="shared" si="0"/>
        <v>38</v>
      </c>
      <c r="B42" s="5"/>
    </row>
    <row r="43" spans="1:2" x14ac:dyDescent="0.25">
      <c r="A43" s="7">
        <f t="shared" si="0"/>
        <v>39</v>
      </c>
      <c r="B43" s="5"/>
    </row>
    <row r="44" spans="1:2" x14ac:dyDescent="0.25">
      <c r="A44" s="7">
        <f t="shared" si="0"/>
        <v>40</v>
      </c>
      <c r="B44" s="5"/>
    </row>
    <row r="45" spans="1:2" x14ac:dyDescent="0.25">
      <c r="A45" s="7">
        <f t="shared" si="0"/>
        <v>41</v>
      </c>
      <c r="B45" s="5"/>
    </row>
    <row r="46" spans="1:2" x14ac:dyDescent="0.25">
      <c r="A46" s="7">
        <f t="shared" si="0"/>
        <v>42</v>
      </c>
      <c r="B46" s="5"/>
    </row>
    <row r="47" spans="1:2" x14ac:dyDescent="0.25">
      <c r="A47" s="7">
        <f t="shared" si="0"/>
        <v>43</v>
      </c>
      <c r="B47" s="5"/>
    </row>
    <row r="48" spans="1:2" x14ac:dyDescent="0.25">
      <c r="A48" s="7">
        <f t="shared" si="0"/>
        <v>44</v>
      </c>
      <c r="B48" s="5"/>
    </row>
    <row r="49" spans="1:2" x14ac:dyDescent="0.25">
      <c r="A49" s="7">
        <f t="shared" si="0"/>
        <v>45</v>
      </c>
      <c r="B49" s="5"/>
    </row>
    <row r="50" spans="1:2" x14ac:dyDescent="0.25">
      <c r="A50" s="7">
        <f t="shared" si="0"/>
        <v>46</v>
      </c>
      <c r="B50" s="5"/>
    </row>
    <row r="51" spans="1:2" x14ac:dyDescent="0.25">
      <c r="A51" s="7">
        <f t="shared" si="0"/>
        <v>47</v>
      </c>
      <c r="B51" s="5"/>
    </row>
    <row r="52" spans="1:2" x14ac:dyDescent="0.25">
      <c r="A52" s="7">
        <f t="shared" si="0"/>
        <v>48</v>
      </c>
      <c r="B52" s="5"/>
    </row>
    <row r="53" spans="1:2" x14ac:dyDescent="0.25">
      <c r="A53" s="7">
        <f t="shared" si="0"/>
        <v>49</v>
      </c>
      <c r="B53" s="5"/>
    </row>
    <row r="54" spans="1:2" x14ac:dyDescent="0.25">
      <c r="A54" s="7">
        <f t="shared" si="0"/>
        <v>50</v>
      </c>
      <c r="B54" s="5"/>
    </row>
    <row r="55" spans="1:2" x14ac:dyDescent="0.25">
      <c r="A55" s="7">
        <f t="shared" si="0"/>
        <v>51</v>
      </c>
      <c r="B55" s="5"/>
    </row>
    <row r="56" spans="1:2" x14ac:dyDescent="0.25">
      <c r="A56" s="7">
        <f t="shared" si="0"/>
        <v>52</v>
      </c>
      <c r="B56" s="5"/>
    </row>
    <row r="57" spans="1:2" x14ac:dyDescent="0.25">
      <c r="A57" s="7">
        <f t="shared" si="0"/>
        <v>53</v>
      </c>
      <c r="B57" s="5"/>
    </row>
    <row r="58" spans="1:2" x14ac:dyDescent="0.25">
      <c r="A58" s="7">
        <f t="shared" si="0"/>
        <v>54</v>
      </c>
      <c r="B58" s="5"/>
    </row>
    <row r="59" spans="1:2" x14ac:dyDescent="0.25">
      <c r="A59" s="7">
        <f t="shared" si="0"/>
        <v>55</v>
      </c>
      <c r="B59" s="5"/>
    </row>
    <row r="60" spans="1:2" x14ac:dyDescent="0.25">
      <c r="A60" s="7">
        <f t="shared" si="0"/>
        <v>56</v>
      </c>
      <c r="B60" s="5"/>
    </row>
    <row r="61" spans="1:2" x14ac:dyDescent="0.25">
      <c r="A61" s="7">
        <f t="shared" si="0"/>
        <v>57</v>
      </c>
      <c r="B61" s="5"/>
    </row>
    <row r="62" spans="1:2" x14ac:dyDescent="0.25">
      <c r="A62" s="7">
        <f t="shared" si="0"/>
        <v>58</v>
      </c>
      <c r="B62" s="5"/>
    </row>
    <row r="63" spans="1:2" x14ac:dyDescent="0.25">
      <c r="A63" s="7">
        <f t="shared" si="0"/>
        <v>59</v>
      </c>
      <c r="B63" s="5"/>
    </row>
    <row r="64" spans="1:2" x14ac:dyDescent="0.25">
      <c r="A64" s="7">
        <f t="shared" si="0"/>
        <v>60</v>
      </c>
      <c r="B64" s="5"/>
    </row>
    <row r="65" spans="1:2" x14ac:dyDescent="0.25">
      <c r="A65" s="7">
        <f t="shared" si="0"/>
        <v>61</v>
      </c>
      <c r="B65" s="5"/>
    </row>
    <row r="66" spans="1:2" x14ac:dyDescent="0.25">
      <c r="A66" s="7">
        <f t="shared" si="0"/>
        <v>62</v>
      </c>
      <c r="B66" s="5"/>
    </row>
    <row r="67" spans="1:2" x14ac:dyDescent="0.25">
      <c r="A67" s="7">
        <f t="shared" si="0"/>
        <v>63</v>
      </c>
      <c r="B67" s="5"/>
    </row>
    <row r="68" spans="1:2" x14ac:dyDescent="0.25">
      <c r="A68" s="7">
        <f t="shared" si="0"/>
        <v>64</v>
      </c>
      <c r="B68" s="5"/>
    </row>
    <row r="69" spans="1:2" x14ac:dyDescent="0.25">
      <c r="A69" s="7">
        <f t="shared" si="0"/>
        <v>65</v>
      </c>
      <c r="B69" s="5"/>
    </row>
    <row r="70" spans="1:2" x14ac:dyDescent="0.25">
      <c r="A70" s="7">
        <f t="shared" si="0"/>
        <v>66</v>
      </c>
      <c r="B70" s="5"/>
    </row>
    <row r="71" spans="1:2" x14ac:dyDescent="0.25">
      <c r="A71" s="7">
        <f t="shared" ref="A71:A104" si="1">A70+1</f>
        <v>67</v>
      </c>
      <c r="B71" s="5"/>
    </row>
    <row r="72" spans="1:2" x14ac:dyDescent="0.25">
      <c r="A72" s="7">
        <f t="shared" si="1"/>
        <v>68</v>
      </c>
      <c r="B72" s="5"/>
    </row>
    <row r="73" spans="1:2" x14ac:dyDescent="0.25">
      <c r="A73" s="7">
        <f t="shared" si="1"/>
        <v>69</v>
      </c>
      <c r="B73" s="5"/>
    </row>
    <row r="74" spans="1:2" x14ac:dyDescent="0.25">
      <c r="A74" s="7">
        <f t="shared" si="1"/>
        <v>70</v>
      </c>
      <c r="B74" s="5"/>
    </row>
    <row r="75" spans="1:2" x14ac:dyDescent="0.25">
      <c r="A75" s="7">
        <f t="shared" si="1"/>
        <v>71</v>
      </c>
      <c r="B75" s="5"/>
    </row>
    <row r="76" spans="1:2" x14ac:dyDescent="0.25">
      <c r="A76" s="7">
        <f t="shared" si="1"/>
        <v>72</v>
      </c>
      <c r="B76" s="5"/>
    </row>
    <row r="77" spans="1:2" x14ac:dyDescent="0.25">
      <c r="A77" s="7">
        <f t="shared" si="1"/>
        <v>73</v>
      </c>
      <c r="B77" s="5"/>
    </row>
    <row r="78" spans="1:2" x14ac:dyDescent="0.25">
      <c r="A78" s="7">
        <f t="shared" si="1"/>
        <v>74</v>
      </c>
      <c r="B78" s="5"/>
    </row>
    <row r="79" spans="1:2" x14ac:dyDescent="0.25">
      <c r="A79" s="7">
        <f t="shared" si="1"/>
        <v>75</v>
      </c>
      <c r="B79" s="5"/>
    </row>
    <row r="80" spans="1:2" x14ac:dyDescent="0.25">
      <c r="A80" s="7">
        <f t="shared" si="1"/>
        <v>76</v>
      </c>
      <c r="B80" s="5"/>
    </row>
    <row r="81" spans="1:2" x14ac:dyDescent="0.25">
      <c r="A81" s="7">
        <f t="shared" si="1"/>
        <v>77</v>
      </c>
      <c r="B81" s="5"/>
    </row>
    <row r="82" spans="1:2" x14ac:dyDescent="0.25">
      <c r="A82" s="7">
        <f t="shared" si="1"/>
        <v>78</v>
      </c>
      <c r="B82" s="5"/>
    </row>
    <row r="83" spans="1:2" x14ac:dyDescent="0.25">
      <c r="A83" s="7">
        <f t="shared" si="1"/>
        <v>79</v>
      </c>
      <c r="B83" s="5"/>
    </row>
    <row r="84" spans="1:2" x14ac:dyDescent="0.25">
      <c r="A84" s="7">
        <f t="shared" si="1"/>
        <v>80</v>
      </c>
      <c r="B84" s="5"/>
    </row>
    <row r="85" spans="1:2" x14ac:dyDescent="0.25">
      <c r="A85" s="7">
        <f t="shared" si="1"/>
        <v>81</v>
      </c>
      <c r="B85" s="5"/>
    </row>
    <row r="86" spans="1:2" x14ac:dyDescent="0.25">
      <c r="A86" s="7">
        <f t="shared" si="1"/>
        <v>82</v>
      </c>
      <c r="B86" s="5"/>
    </row>
    <row r="87" spans="1:2" x14ac:dyDescent="0.25">
      <c r="A87" s="7">
        <f t="shared" si="1"/>
        <v>83</v>
      </c>
      <c r="B87" s="5"/>
    </row>
    <row r="88" spans="1:2" x14ac:dyDescent="0.25">
      <c r="A88" s="7">
        <f t="shared" si="1"/>
        <v>84</v>
      </c>
      <c r="B88" s="5"/>
    </row>
    <row r="89" spans="1:2" x14ac:dyDescent="0.25">
      <c r="A89" s="7">
        <f t="shared" si="1"/>
        <v>85</v>
      </c>
      <c r="B89" s="5"/>
    </row>
    <row r="90" spans="1:2" x14ac:dyDescent="0.25">
      <c r="A90" s="7">
        <f t="shared" si="1"/>
        <v>86</v>
      </c>
      <c r="B90" s="5"/>
    </row>
    <row r="91" spans="1:2" x14ac:dyDescent="0.25">
      <c r="A91" s="7">
        <f t="shared" si="1"/>
        <v>87</v>
      </c>
      <c r="B91" s="5"/>
    </row>
    <row r="92" spans="1:2" x14ac:dyDescent="0.25">
      <c r="A92" s="7">
        <f t="shared" si="1"/>
        <v>88</v>
      </c>
      <c r="B92" s="5"/>
    </row>
    <row r="93" spans="1:2" x14ac:dyDescent="0.25">
      <c r="A93" s="7">
        <f t="shared" si="1"/>
        <v>89</v>
      </c>
      <c r="B93" s="5"/>
    </row>
    <row r="94" spans="1:2" x14ac:dyDescent="0.25">
      <c r="A94" s="7">
        <f t="shared" si="1"/>
        <v>90</v>
      </c>
      <c r="B94" s="5"/>
    </row>
    <row r="95" spans="1:2" x14ac:dyDescent="0.25">
      <c r="A95" s="7">
        <f t="shared" si="1"/>
        <v>91</v>
      </c>
      <c r="B95" s="5"/>
    </row>
    <row r="96" spans="1:2" x14ac:dyDescent="0.25">
      <c r="A96" s="7">
        <f t="shared" si="1"/>
        <v>92</v>
      </c>
      <c r="B96" s="5"/>
    </row>
    <row r="97" spans="1:2" x14ac:dyDescent="0.25">
      <c r="A97" s="7">
        <f t="shared" si="1"/>
        <v>93</v>
      </c>
      <c r="B97" s="5"/>
    </row>
    <row r="98" spans="1:2" x14ac:dyDescent="0.25">
      <c r="A98" s="7">
        <f t="shared" si="1"/>
        <v>94</v>
      </c>
      <c r="B98" s="5"/>
    </row>
    <row r="99" spans="1:2" x14ac:dyDescent="0.25">
      <c r="A99" s="7">
        <f t="shared" si="1"/>
        <v>95</v>
      </c>
      <c r="B99" s="5"/>
    </row>
    <row r="100" spans="1:2" x14ac:dyDescent="0.25">
      <c r="A100" s="7">
        <f t="shared" si="1"/>
        <v>96</v>
      </c>
      <c r="B100" s="5"/>
    </row>
    <row r="101" spans="1:2" x14ac:dyDescent="0.25">
      <c r="A101" s="7">
        <f t="shared" si="1"/>
        <v>97</v>
      </c>
      <c r="B101" s="5"/>
    </row>
    <row r="102" spans="1:2" x14ac:dyDescent="0.25">
      <c r="A102" s="7">
        <f t="shared" si="1"/>
        <v>98</v>
      </c>
      <c r="B102" s="5"/>
    </row>
    <row r="103" spans="1:2" x14ac:dyDescent="0.25">
      <c r="A103" s="7">
        <f t="shared" si="1"/>
        <v>99</v>
      </c>
      <c r="B103" s="5"/>
    </row>
    <row r="104" spans="1:2" x14ac:dyDescent="0.25">
      <c r="A104" s="7">
        <f t="shared" si="1"/>
        <v>100</v>
      </c>
      <c r="B104" s="5"/>
    </row>
    <row r="105" spans="1:2" x14ac:dyDescent="0.25">
      <c r="A105" s="6"/>
      <c r="B105" s="6"/>
    </row>
  </sheetData>
  <sheetProtection sheet="1" objects="1" scenarios="1"/>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learcadrelist">
                <anchor moveWithCells="1" sizeWithCells="1">
                  <from>
                    <xdr:col>1</xdr:col>
                    <xdr:colOff>95250</xdr:colOff>
                    <xdr:row>0</xdr:row>
                    <xdr:rowOff>133350</xdr:rowOff>
                  </from>
                  <to>
                    <xdr:col>1</xdr:col>
                    <xdr:colOff>1409700</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50"/>
  </sheetPr>
  <dimension ref="A3:B104"/>
  <sheetViews>
    <sheetView showGridLines="0" zoomScaleNormal="100" workbookViewId="0">
      <pane ySplit="4" topLeftCell="A5" activePane="bottomLeft" state="frozen"/>
      <selection pane="bottomLeft" activeCell="D10" sqref="D10"/>
    </sheetView>
  </sheetViews>
  <sheetFormatPr defaultColWidth="8.85546875" defaultRowHeight="15" x14ac:dyDescent="0.25"/>
  <cols>
    <col min="1" max="1" width="10.28515625" style="12" customWidth="1"/>
    <col min="2" max="2" width="41.7109375" style="12" customWidth="1"/>
    <col min="3" max="16384" width="8.85546875" style="12"/>
  </cols>
  <sheetData>
    <row r="3" spans="1:2" ht="14.45" x14ac:dyDescent="0.3">
      <c r="A3" s="16">
        <f>COUNTA(B:B)-1</f>
        <v>5</v>
      </c>
    </row>
    <row r="4" spans="1:2" ht="14.45" x14ac:dyDescent="0.3">
      <c r="A4" s="4" t="s">
        <v>7</v>
      </c>
      <c r="B4" s="4" t="s">
        <v>140</v>
      </c>
    </row>
    <row r="5" spans="1:2" x14ac:dyDescent="0.25">
      <c r="A5" s="7">
        <v>1</v>
      </c>
      <c r="B5" s="5" t="s">
        <v>218</v>
      </c>
    </row>
    <row r="6" spans="1:2" x14ac:dyDescent="0.25">
      <c r="A6" s="7">
        <f>A5+1</f>
        <v>2</v>
      </c>
      <c r="B6" s="5" t="s">
        <v>221</v>
      </c>
    </row>
    <row r="7" spans="1:2" x14ac:dyDescent="0.25">
      <c r="A7" s="7">
        <f t="shared" ref="A7:A70" si="0">A6+1</f>
        <v>3</v>
      </c>
      <c r="B7" s="5" t="s">
        <v>219</v>
      </c>
    </row>
    <row r="8" spans="1:2" ht="14.45" x14ac:dyDescent="0.3">
      <c r="A8" s="7">
        <f t="shared" si="0"/>
        <v>4</v>
      </c>
      <c r="B8" s="5" t="s">
        <v>220</v>
      </c>
    </row>
    <row r="9" spans="1:2" ht="14.45" x14ac:dyDescent="0.3">
      <c r="A9" s="7">
        <f t="shared" si="0"/>
        <v>5</v>
      </c>
      <c r="B9" s="5" t="s">
        <v>222</v>
      </c>
    </row>
    <row r="10" spans="1:2" ht="14.45" x14ac:dyDescent="0.3">
      <c r="A10" s="7">
        <f t="shared" si="0"/>
        <v>6</v>
      </c>
      <c r="B10" s="5"/>
    </row>
    <row r="11" spans="1:2" ht="14.45" x14ac:dyDescent="0.3">
      <c r="A11" s="7">
        <f t="shared" si="0"/>
        <v>7</v>
      </c>
      <c r="B11" s="5"/>
    </row>
    <row r="12" spans="1:2" ht="14.45" x14ac:dyDescent="0.3">
      <c r="A12" s="7">
        <f t="shared" si="0"/>
        <v>8</v>
      </c>
      <c r="B12" s="5"/>
    </row>
    <row r="13" spans="1:2" ht="14.45" x14ac:dyDescent="0.3">
      <c r="A13" s="7">
        <f t="shared" si="0"/>
        <v>9</v>
      </c>
      <c r="B13" s="5"/>
    </row>
    <row r="14" spans="1:2" ht="14.45" x14ac:dyDescent="0.3">
      <c r="A14" s="7">
        <f t="shared" si="0"/>
        <v>10</v>
      </c>
      <c r="B14" s="5"/>
    </row>
    <row r="15" spans="1:2" ht="14.45" x14ac:dyDescent="0.3">
      <c r="A15" s="7">
        <f t="shared" si="0"/>
        <v>11</v>
      </c>
      <c r="B15" s="5"/>
    </row>
    <row r="16" spans="1:2" ht="14.45" x14ac:dyDescent="0.3">
      <c r="A16" s="7">
        <f t="shared" si="0"/>
        <v>12</v>
      </c>
      <c r="B16" s="5"/>
    </row>
    <row r="17" spans="1:2" ht="14.45" x14ac:dyDescent="0.3">
      <c r="A17" s="7">
        <f t="shared" si="0"/>
        <v>13</v>
      </c>
      <c r="B17" s="5"/>
    </row>
    <row r="18" spans="1:2" ht="14.45" x14ac:dyDescent="0.3">
      <c r="A18" s="7">
        <f t="shared" si="0"/>
        <v>14</v>
      </c>
      <c r="B18" s="5"/>
    </row>
    <row r="19" spans="1:2" ht="14.45" x14ac:dyDescent="0.3">
      <c r="A19" s="7">
        <f t="shared" si="0"/>
        <v>15</v>
      </c>
      <c r="B19" s="5"/>
    </row>
    <row r="20" spans="1:2" ht="14.45" x14ac:dyDescent="0.3">
      <c r="A20" s="7">
        <f t="shared" si="0"/>
        <v>16</v>
      </c>
      <c r="B20" s="5"/>
    </row>
    <row r="21" spans="1:2" ht="14.45" x14ac:dyDescent="0.3">
      <c r="A21" s="7">
        <f t="shared" si="0"/>
        <v>17</v>
      </c>
      <c r="B21" s="5"/>
    </row>
    <row r="22" spans="1:2" ht="14.45" x14ac:dyDescent="0.3">
      <c r="A22" s="7">
        <f t="shared" si="0"/>
        <v>18</v>
      </c>
      <c r="B22" s="5"/>
    </row>
    <row r="23" spans="1:2" ht="14.45" x14ac:dyDescent="0.3">
      <c r="A23" s="7">
        <f t="shared" si="0"/>
        <v>19</v>
      </c>
      <c r="B23" s="5"/>
    </row>
    <row r="24" spans="1:2" ht="14.45" x14ac:dyDescent="0.3">
      <c r="A24" s="7">
        <f t="shared" si="0"/>
        <v>20</v>
      </c>
      <c r="B24" s="5"/>
    </row>
    <row r="25" spans="1:2" ht="14.45" x14ac:dyDescent="0.3">
      <c r="A25" s="7">
        <f t="shared" si="0"/>
        <v>21</v>
      </c>
      <c r="B25" s="5"/>
    </row>
    <row r="26" spans="1:2" ht="14.45" x14ac:dyDescent="0.3">
      <c r="A26" s="7">
        <f t="shared" si="0"/>
        <v>22</v>
      </c>
      <c r="B26" s="5"/>
    </row>
    <row r="27" spans="1:2" ht="14.45" x14ac:dyDescent="0.3">
      <c r="A27" s="7">
        <f t="shared" si="0"/>
        <v>23</v>
      </c>
      <c r="B27" s="5"/>
    </row>
    <row r="28" spans="1:2" ht="14.45" x14ac:dyDescent="0.3">
      <c r="A28" s="7">
        <f t="shared" si="0"/>
        <v>24</v>
      </c>
      <c r="B28" s="5"/>
    </row>
    <row r="29" spans="1:2" ht="14.45" x14ac:dyDescent="0.3">
      <c r="A29" s="7">
        <f t="shared" si="0"/>
        <v>25</v>
      </c>
      <c r="B29" s="5"/>
    </row>
    <row r="30" spans="1:2" ht="14.45" x14ac:dyDescent="0.3">
      <c r="A30" s="7">
        <f t="shared" si="0"/>
        <v>26</v>
      </c>
      <c r="B30" s="5"/>
    </row>
    <row r="31" spans="1:2" x14ac:dyDescent="0.25">
      <c r="A31" s="7">
        <f t="shared" si="0"/>
        <v>27</v>
      </c>
      <c r="B31" s="5"/>
    </row>
    <row r="32" spans="1:2" x14ac:dyDescent="0.25">
      <c r="A32" s="7">
        <f t="shared" si="0"/>
        <v>28</v>
      </c>
      <c r="B32" s="5"/>
    </row>
    <row r="33" spans="1:2" x14ac:dyDescent="0.25">
      <c r="A33" s="7">
        <f t="shared" si="0"/>
        <v>29</v>
      </c>
      <c r="B33" s="5"/>
    </row>
    <row r="34" spans="1:2" x14ac:dyDescent="0.25">
      <c r="A34" s="7">
        <f t="shared" si="0"/>
        <v>30</v>
      </c>
      <c r="B34" s="5"/>
    </row>
    <row r="35" spans="1:2" x14ac:dyDescent="0.25">
      <c r="A35" s="7">
        <f t="shared" si="0"/>
        <v>31</v>
      </c>
      <c r="B35" s="5"/>
    </row>
    <row r="36" spans="1:2" x14ac:dyDescent="0.25">
      <c r="A36" s="7">
        <f t="shared" si="0"/>
        <v>32</v>
      </c>
      <c r="B36" s="5"/>
    </row>
    <row r="37" spans="1:2" x14ac:dyDescent="0.25">
      <c r="A37" s="7">
        <f t="shared" si="0"/>
        <v>33</v>
      </c>
      <c r="B37" s="5"/>
    </row>
    <row r="38" spans="1:2" x14ac:dyDescent="0.25">
      <c r="A38" s="7">
        <f t="shared" si="0"/>
        <v>34</v>
      </c>
      <c r="B38" s="5"/>
    </row>
    <row r="39" spans="1:2" x14ac:dyDescent="0.25">
      <c r="A39" s="7">
        <f t="shared" si="0"/>
        <v>35</v>
      </c>
      <c r="B39" s="5"/>
    </row>
    <row r="40" spans="1:2" x14ac:dyDescent="0.25">
      <c r="A40" s="7">
        <f t="shared" si="0"/>
        <v>36</v>
      </c>
      <c r="B40" s="5"/>
    </row>
    <row r="41" spans="1:2" x14ac:dyDescent="0.25">
      <c r="A41" s="7">
        <f t="shared" si="0"/>
        <v>37</v>
      </c>
      <c r="B41" s="5"/>
    </row>
    <row r="42" spans="1:2" x14ac:dyDescent="0.25">
      <c r="A42" s="7">
        <f t="shared" si="0"/>
        <v>38</v>
      </c>
      <c r="B42" s="5"/>
    </row>
    <row r="43" spans="1:2" x14ac:dyDescent="0.25">
      <c r="A43" s="7">
        <f t="shared" si="0"/>
        <v>39</v>
      </c>
      <c r="B43" s="5"/>
    </row>
    <row r="44" spans="1:2" x14ac:dyDescent="0.25">
      <c r="A44" s="7">
        <f t="shared" si="0"/>
        <v>40</v>
      </c>
      <c r="B44" s="5"/>
    </row>
    <row r="45" spans="1:2" x14ac:dyDescent="0.25">
      <c r="A45" s="7">
        <f t="shared" si="0"/>
        <v>41</v>
      </c>
      <c r="B45" s="5"/>
    </row>
    <row r="46" spans="1:2" x14ac:dyDescent="0.25">
      <c r="A46" s="7">
        <f t="shared" si="0"/>
        <v>42</v>
      </c>
      <c r="B46" s="5"/>
    </row>
    <row r="47" spans="1:2" x14ac:dyDescent="0.25">
      <c r="A47" s="7">
        <f t="shared" si="0"/>
        <v>43</v>
      </c>
      <c r="B47" s="5"/>
    </row>
    <row r="48" spans="1:2" x14ac:dyDescent="0.25">
      <c r="A48" s="7">
        <f t="shared" si="0"/>
        <v>44</v>
      </c>
      <c r="B48" s="5"/>
    </row>
    <row r="49" spans="1:2" x14ac:dyDescent="0.25">
      <c r="A49" s="7">
        <f t="shared" si="0"/>
        <v>45</v>
      </c>
      <c r="B49" s="5"/>
    </row>
    <row r="50" spans="1:2" x14ac:dyDescent="0.25">
      <c r="A50" s="7">
        <f t="shared" si="0"/>
        <v>46</v>
      </c>
      <c r="B50" s="5"/>
    </row>
    <row r="51" spans="1:2" x14ac:dyDescent="0.25">
      <c r="A51" s="7">
        <f t="shared" si="0"/>
        <v>47</v>
      </c>
      <c r="B51" s="5"/>
    </row>
    <row r="52" spans="1:2" x14ac:dyDescent="0.25">
      <c r="A52" s="7">
        <f t="shared" si="0"/>
        <v>48</v>
      </c>
      <c r="B52" s="5"/>
    </row>
    <row r="53" spans="1:2" x14ac:dyDescent="0.25">
      <c r="A53" s="7">
        <f t="shared" si="0"/>
        <v>49</v>
      </c>
      <c r="B53" s="5"/>
    </row>
    <row r="54" spans="1:2" x14ac:dyDescent="0.25">
      <c r="A54" s="7">
        <f t="shared" si="0"/>
        <v>50</v>
      </c>
      <c r="B54" s="5"/>
    </row>
    <row r="55" spans="1:2" x14ac:dyDescent="0.25">
      <c r="A55" s="7">
        <f t="shared" si="0"/>
        <v>51</v>
      </c>
      <c r="B55" s="5"/>
    </row>
    <row r="56" spans="1:2" x14ac:dyDescent="0.25">
      <c r="A56" s="7">
        <f t="shared" si="0"/>
        <v>52</v>
      </c>
      <c r="B56" s="5"/>
    </row>
    <row r="57" spans="1:2" x14ac:dyDescent="0.25">
      <c r="A57" s="7">
        <f t="shared" si="0"/>
        <v>53</v>
      </c>
      <c r="B57" s="5"/>
    </row>
    <row r="58" spans="1:2" x14ac:dyDescent="0.25">
      <c r="A58" s="7">
        <f t="shared" si="0"/>
        <v>54</v>
      </c>
      <c r="B58" s="5"/>
    </row>
    <row r="59" spans="1:2" x14ac:dyDescent="0.25">
      <c r="A59" s="7">
        <f t="shared" si="0"/>
        <v>55</v>
      </c>
      <c r="B59" s="5"/>
    </row>
    <row r="60" spans="1:2" x14ac:dyDescent="0.25">
      <c r="A60" s="7">
        <f t="shared" si="0"/>
        <v>56</v>
      </c>
      <c r="B60" s="5"/>
    </row>
    <row r="61" spans="1:2" x14ac:dyDescent="0.25">
      <c r="A61" s="7">
        <f t="shared" si="0"/>
        <v>57</v>
      </c>
      <c r="B61" s="5"/>
    </row>
    <row r="62" spans="1:2" x14ac:dyDescent="0.25">
      <c r="A62" s="7">
        <f t="shared" si="0"/>
        <v>58</v>
      </c>
      <c r="B62" s="5"/>
    </row>
    <row r="63" spans="1:2" x14ac:dyDescent="0.25">
      <c r="A63" s="7">
        <f t="shared" si="0"/>
        <v>59</v>
      </c>
      <c r="B63" s="5"/>
    </row>
    <row r="64" spans="1:2" x14ac:dyDescent="0.25">
      <c r="A64" s="7">
        <f t="shared" si="0"/>
        <v>60</v>
      </c>
      <c r="B64" s="5"/>
    </row>
    <row r="65" spans="1:2" x14ac:dyDescent="0.25">
      <c r="A65" s="7">
        <f t="shared" si="0"/>
        <v>61</v>
      </c>
      <c r="B65" s="5"/>
    </row>
    <row r="66" spans="1:2" x14ac:dyDescent="0.25">
      <c r="A66" s="7">
        <f t="shared" si="0"/>
        <v>62</v>
      </c>
      <c r="B66" s="5"/>
    </row>
    <row r="67" spans="1:2" x14ac:dyDescent="0.25">
      <c r="A67" s="7">
        <f t="shared" si="0"/>
        <v>63</v>
      </c>
      <c r="B67" s="5"/>
    </row>
    <row r="68" spans="1:2" x14ac:dyDescent="0.25">
      <c r="A68" s="7">
        <f t="shared" si="0"/>
        <v>64</v>
      </c>
      <c r="B68" s="5"/>
    </row>
    <row r="69" spans="1:2" x14ac:dyDescent="0.25">
      <c r="A69" s="7">
        <f t="shared" si="0"/>
        <v>65</v>
      </c>
      <c r="B69" s="5"/>
    </row>
    <row r="70" spans="1:2" x14ac:dyDescent="0.25">
      <c r="A70" s="7">
        <f t="shared" si="0"/>
        <v>66</v>
      </c>
      <c r="B70" s="5"/>
    </row>
    <row r="71" spans="1:2" x14ac:dyDescent="0.25">
      <c r="A71" s="7">
        <f t="shared" ref="A71:A104" si="1">A70+1</f>
        <v>67</v>
      </c>
      <c r="B71" s="5"/>
    </row>
    <row r="72" spans="1:2" x14ac:dyDescent="0.25">
      <c r="A72" s="7">
        <f t="shared" si="1"/>
        <v>68</v>
      </c>
      <c r="B72" s="5"/>
    </row>
    <row r="73" spans="1:2" x14ac:dyDescent="0.25">
      <c r="A73" s="7">
        <f t="shared" si="1"/>
        <v>69</v>
      </c>
      <c r="B73" s="5"/>
    </row>
    <row r="74" spans="1:2" x14ac:dyDescent="0.25">
      <c r="A74" s="7">
        <f t="shared" si="1"/>
        <v>70</v>
      </c>
      <c r="B74" s="5"/>
    </row>
    <row r="75" spans="1:2" x14ac:dyDescent="0.25">
      <c r="A75" s="7">
        <f t="shared" si="1"/>
        <v>71</v>
      </c>
      <c r="B75" s="5"/>
    </row>
    <row r="76" spans="1:2" x14ac:dyDescent="0.25">
      <c r="A76" s="7">
        <f t="shared" si="1"/>
        <v>72</v>
      </c>
      <c r="B76" s="5"/>
    </row>
    <row r="77" spans="1:2" x14ac:dyDescent="0.25">
      <c r="A77" s="7">
        <f t="shared" si="1"/>
        <v>73</v>
      </c>
      <c r="B77" s="5"/>
    </row>
    <row r="78" spans="1:2" x14ac:dyDescent="0.25">
      <c r="A78" s="7">
        <f t="shared" si="1"/>
        <v>74</v>
      </c>
      <c r="B78" s="5"/>
    </row>
    <row r="79" spans="1:2" x14ac:dyDescent="0.25">
      <c r="A79" s="7">
        <f t="shared" si="1"/>
        <v>75</v>
      </c>
      <c r="B79" s="5"/>
    </row>
    <row r="80" spans="1:2" x14ac:dyDescent="0.25">
      <c r="A80" s="7">
        <f t="shared" si="1"/>
        <v>76</v>
      </c>
      <c r="B80" s="5"/>
    </row>
    <row r="81" spans="1:2" x14ac:dyDescent="0.25">
      <c r="A81" s="7">
        <f t="shared" si="1"/>
        <v>77</v>
      </c>
      <c r="B81" s="5"/>
    </row>
    <row r="82" spans="1:2" x14ac:dyDescent="0.25">
      <c r="A82" s="7">
        <f t="shared" si="1"/>
        <v>78</v>
      </c>
      <c r="B82" s="5"/>
    </row>
    <row r="83" spans="1:2" x14ac:dyDescent="0.25">
      <c r="A83" s="7">
        <f t="shared" si="1"/>
        <v>79</v>
      </c>
      <c r="B83" s="5"/>
    </row>
    <row r="84" spans="1:2" x14ac:dyDescent="0.25">
      <c r="A84" s="7">
        <f t="shared" si="1"/>
        <v>80</v>
      </c>
      <c r="B84" s="5"/>
    </row>
    <row r="85" spans="1:2" x14ac:dyDescent="0.25">
      <c r="A85" s="7">
        <f t="shared" si="1"/>
        <v>81</v>
      </c>
      <c r="B85" s="5"/>
    </row>
    <row r="86" spans="1:2" x14ac:dyDescent="0.25">
      <c r="A86" s="7">
        <f t="shared" si="1"/>
        <v>82</v>
      </c>
      <c r="B86" s="5"/>
    </row>
    <row r="87" spans="1:2" x14ac:dyDescent="0.25">
      <c r="A87" s="7">
        <f t="shared" si="1"/>
        <v>83</v>
      </c>
      <c r="B87" s="5"/>
    </row>
    <row r="88" spans="1:2" x14ac:dyDescent="0.25">
      <c r="A88" s="7">
        <f t="shared" si="1"/>
        <v>84</v>
      </c>
      <c r="B88" s="5"/>
    </row>
    <row r="89" spans="1:2" x14ac:dyDescent="0.25">
      <c r="A89" s="7">
        <f t="shared" si="1"/>
        <v>85</v>
      </c>
      <c r="B89" s="5"/>
    </row>
    <row r="90" spans="1:2" x14ac:dyDescent="0.25">
      <c r="A90" s="7">
        <f t="shared" si="1"/>
        <v>86</v>
      </c>
      <c r="B90" s="5"/>
    </row>
    <row r="91" spans="1:2" x14ac:dyDescent="0.25">
      <c r="A91" s="7">
        <f t="shared" si="1"/>
        <v>87</v>
      </c>
      <c r="B91" s="5"/>
    </row>
    <row r="92" spans="1:2" x14ac:dyDescent="0.25">
      <c r="A92" s="7">
        <f t="shared" si="1"/>
        <v>88</v>
      </c>
      <c r="B92" s="5"/>
    </row>
    <row r="93" spans="1:2" x14ac:dyDescent="0.25">
      <c r="A93" s="7">
        <f t="shared" si="1"/>
        <v>89</v>
      </c>
      <c r="B93" s="5"/>
    </row>
    <row r="94" spans="1:2" x14ac:dyDescent="0.25">
      <c r="A94" s="7">
        <f t="shared" si="1"/>
        <v>90</v>
      </c>
      <c r="B94" s="5"/>
    </row>
    <row r="95" spans="1:2" x14ac:dyDescent="0.25">
      <c r="A95" s="7">
        <f t="shared" si="1"/>
        <v>91</v>
      </c>
      <c r="B95" s="5"/>
    </row>
    <row r="96" spans="1:2" x14ac:dyDescent="0.25">
      <c r="A96" s="7">
        <f t="shared" si="1"/>
        <v>92</v>
      </c>
      <c r="B96" s="5"/>
    </row>
    <row r="97" spans="1:2" x14ac:dyDescent="0.25">
      <c r="A97" s="7">
        <f t="shared" si="1"/>
        <v>93</v>
      </c>
      <c r="B97" s="5"/>
    </row>
    <row r="98" spans="1:2" x14ac:dyDescent="0.25">
      <c r="A98" s="7">
        <f t="shared" si="1"/>
        <v>94</v>
      </c>
      <c r="B98" s="5"/>
    </row>
    <row r="99" spans="1:2" x14ac:dyDescent="0.25">
      <c r="A99" s="7">
        <f t="shared" si="1"/>
        <v>95</v>
      </c>
      <c r="B99" s="5"/>
    </row>
    <row r="100" spans="1:2" x14ac:dyDescent="0.25">
      <c r="A100" s="7">
        <f t="shared" si="1"/>
        <v>96</v>
      </c>
      <c r="B100" s="5"/>
    </row>
    <row r="101" spans="1:2" x14ac:dyDescent="0.25">
      <c r="A101" s="7">
        <f t="shared" si="1"/>
        <v>97</v>
      </c>
      <c r="B101" s="5"/>
    </row>
    <row r="102" spans="1:2" x14ac:dyDescent="0.25">
      <c r="A102" s="7">
        <f t="shared" si="1"/>
        <v>98</v>
      </c>
      <c r="B102" s="5"/>
    </row>
    <row r="103" spans="1:2" x14ac:dyDescent="0.25">
      <c r="A103" s="7">
        <f t="shared" si="1"/>
        <v>99</v>
      </c>
      <c r="B103" s="5"/>
    </row>
    <row r="104" spans="1:2" x14ac:dyDescent="0.25">
      <c r="A104" s="7">
        <f t="shared" si="1"/>
        <v>100</v>
      </c>
      <c r="B104" s="5"/>
    </row>
  </sheetData>
  <sheetProtection sheet="1" objects="1" scenarios="1"/>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learcadrelevel">
                <anchor moveWithCells="1" sizeWithCells="1">
                  <from>
                    <xdr:col>1</xdr:col>
                    <xdr:colOff>57150</xdr:colOff>
                    <xdr:row>0</xdr:row>
                    <xdr:rowOff>104775</xdr:rowOff>
                  </from>
                  <to>
                    <xdr:col>1</xdr:col>
                    <xdr:colOff>1352550</xdr:colOff>
                    <xdr:row>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B050"/>
  </sheetPr>
  <dimension ref="A3:H259"/>
  <sheetViews>
    <sheetView showGridLines="0" tabSelected="1" zoomScaleNormal="100" workbookViewId="0">
      <pane ySplit="4" topLeftCell="A5" activePane="bottomLeft" state="frozen"/>
      <selection pane="bottomLeft" activeCell="H13" sqref="H13"/>
    </sheetView>
  </sheetViews>
  <sheetFormatPr defaultColWidth="8.85546875" defaultRowHeight="15" x14ac:dyDescent="0.25"/>
  <cols>
    <col min="1" max="1" width="10.7109375" style="6" customWidth="1"/>
    <col min="2" max="2" width="37.85546875" style="6" customWidth="1"/>
    <col min="3" max="3" width="32.140625" style="6" customWidth="1"/>
    <col min="4" max="4" width="46.140625" style="6" customWidth="1"/>
    <col min="5" max="5" width="16.7109375" style="6" customWidth="1"/>
    <col min="6" max="7" width="8.85546875" style="6"/>
    <col min="8" max="8" width="16" style="6" customWidth="1"/>
    <col min="9" max="16384" width="8.85546875" style="6"/>
  </cols>
  <sheetData>
    <row r="3" spans="1:8" ht="14.45" x14ac:dyDescent="0.3">
      <c r="A3" s="16">
        <f>COUNTA(B:B)-1</f>
        <v>3</v>
      </c>
    </row>
    <row r="4" spans="1:8" ht="14.45" x14ac:dyDescent="0.3">
      <c r="A4" s="4" t="s">
        <v>7</v>
      </c>
      <c r="B4" s="9" t="s">
        <v>131</v>
      </c>
      <c r="C4" s="9" t="s">
        <v>129</v>
      </c>
      <c r="D4" s="4" t="s">
        <v>169</v>
      </c>
      <c r="E4" s="4" t="s">
        <v>170</v>
      </c>
      <c r="H4" s="12"/>
    </row>
    <row r="5" spans="1:8" x14ac:dyDescent="0.25">
      <c r="A5" s="7">
        <v>1</v>
      </c>
      <c r="B5" s="5" t="s">
        <v>218</v>
      </c>
      <c r="C5" s="19" t="s">
        <v>203</v>
      </c>
      <c r="D5" s="3" t="str">
        <f>IF(B5&lt;&gt;"",IF(C5&lt;&gt;"",B5&amp;"-"&amp;C5,B5&amp;"-NA"),"")</f>
        <v>Grade II- Nurse</v>
      </c>
      <c r="E5" s="28">
        <v>22000</v>
      </c>
      <c r="G5" s="12"/>
      <c r="H5" s="12"/>
    </row>
    <row r="6" spans="1:8" x14ac:dyDescent="0.25">
      <c r="A6" s="7">
        <f>A5+1</f>
        <v>2</v>
      </c>
      <c r="B6" s="5" t="s">
        <v>219</v>
      </c>
      <c r="C6" s="19" t="s">
        <v>201</v>
      </c>
      <c r="D6" s="3" t="str">
        <f t="shared" ref="D6:D69" si="0">IF(B6&lt;&gt;"",IF(C6&lt;&gt;"",B6&amp;"-"&amp;C6,B6&amp;"-NA"),"")</f>
        <v>Senior- Medical Doctor</v>
      </c>
      <c r="E6" s="28">
        <v>50000</v>
      </c>
      <c r="G6" s="12"/>
      <c r="H6" s="12"/>
    </row>
    <row r="7" spans="1:8" x14ac:dyDescent="0.25">
      <c r="A7" s="7">
        <f t="shared" ref="A7:A70" si="1">A6+1</f>
        <v>3</v>
      </c>
      <c r="B7" s="5" t="s">
        <v>220</v>
      </c>
      <c r="C7" s="19" t="s">
        <v>201</v>
      </c>
      <c r="D7" s="3" t="str">
        <f t="shared" si="0"/>
        <v>Principal II- Medical Doctor</v>
      </c>
      <c r="E7" s="28">
        <v>60000</v>
      </c>
      <c r="G7" s="12"/>
      <c r="H7" s="12"/>
    </row>
    <row r="8" spans="1:8" ht="14.45" x14ac:dyDescent="0.3">
      <c r="A8" s="7">
        <f t="shared" si="1"/>
        <v>4</v>
      </c>
      <c r="B8" s="5"/>
      <c r="C8" s="19"/>
      <c r="D8" s="3" t="str">
        <f t="shared" si="0"/>
        <v/>
      </c>
      <c r="E8" s="28"/>
      <c r="G8" s="12"/>
      <c r="H8" s="12"/>
    </row>
    <row r="9" spans="1:8" ht="14.45" x14ac:dyDescent="0.3">
      <c r="A9" s="7">
        <f t="shared" si="1"/>
        <v>5</v>
      </c>
      <c r="B9" s="5"/>
      <c r="C9" s="19"/>
      <c r="D9" s="3" t="str">
        <f t="shared" si="0"/>
        <v/>
      </c>
      <c r="E9" s="28"/>
      <c r="G9" s="12"/>
      <c r="H9" s="12"/>
    </row>
    <row r="10" spans="1:8" ht="14.45" x14ac:dyDescent="0.3">
      <c r="A10" s="7">
        <f t="shared" si="1"/>
        <v>6</v>
      </c>
      <c r="B10" s="5"/>
      <c r="C10" s="19"/>
      <c r="D10" s="3" t="str">
        <f t="shared" si="0"/>
        <v/>
      </c>
      <c r="E10" s="28"/>
      <c r="G10" s="12"/>
      <c r="H10" s="12"/>
    </row>
    <row r="11" spans="1:8" ht="14.45" x14ac:dyDescent="0.3">
      <c r="A11" s="7">
        <f t="shared" si="1"/>
        <v>7</v>
      </c>
      <c r="B11" s="5"/>
      <c r="C11" s="19"/>
      <c r="D11" s="3" t="str">
        <f t="shared" si="0"/>
        <v/>
      </c>
      <c r="E11" s="28"/>
      <c r="G11" s="12"/>
      <c r="H11" s="12"/>
    </row>
    <row r="12" spans="1:8" ht="14.45" x14ac:dyDescent="0.3">
      <c r="A12" s="7">
        <f t="shared" si="1"/>
        <v>8</v>
      </c>
      <c r="B12" s="5"/>
      <c r="C12" s="19"/>
      <c r="D12" s="3" t="str">
        <f t="shared" si="0"/>
        <v/>
      </c>
      <c r="E12" s="28"/>
      <c r="G12" s="12"/>
      <c r="H12" s="12"/>
    </row>
    <row r="13" spans="1:8" ht="14.45" x14ac:dyDescent="0.3">
      <c r="A13" s="7">
        <f t="shared" si="1"/>
        <v>9</v>
      </c>
      <c r="B13" s="5"/>
      <c r="C13" s="19"/>
      <c r="D13" s="3" t="str">
        <f t="shared" si="0"/>
        <v/>
      </c>
      <c r="E13" s="28"/>
      <c r="G13" s="12"/>
      <c r="H13" s="12"/>
    </row>
    <row r="14" spans="1:8" ht="14.45" x14ac:dyDescent="0.3">
      <c r="A14" s="7">
        <f t="shared" si="1"/>
        <v>10</v>
      </c>
      <c r="B14" s="5"/>
      <c r="C14" s="19"/>
      <c r="D14" s="3" t="str">
        <f t="shared" si="0"/>
        <v/>
      </c>
      <c r="E14" s="28"/>
      <c r="G14" s="12"/>
      <c r="H14" s="12"/>
    </row>
    <row r="15" spans="1:8" ht="14.45" x14ac:dyDescent="0.3">
      <c r="A15" s="7">
        <f t="shared" si="1"/>
        <v>11</v>
      </c>
      <c r="B15" s="5"/>
      <c r="C15" s="19"/>
      <c r="D15" s="3" t="str">
        <f t="shared" si="0"/>
        <v/>
      </c>
      <c r="E15" s="28"/>
      <c r="G15" s="12"/>
      <c r="H15" s="12"/>
    </row>
    <row r="16" spans="1:8" ht="14.45" x14ac:dyDescent="0.3">
      <c r="A16" s="7">
        <f t="shared" si="1"/>
        <v>12</v>
      </c>
      <c r="B16" s="5"/>
      <c r="C16" s="19"/>
      <c r="D16" s="3" t="str">
        <f t="shared" si="0"/>
        <v/>
      </c>
      <c r="E16" s="28"/>
      <c r="G16" s="12"/>
      <c r="H16" s="12"/>
    </row>
    <row r="17" spans="1:8" ht="14.45" x14ac:dyDescent="0.3">
      <c r="A17" s="7">
        <f t="shared" si="1"/>
        <v>13</v>
      </c>
      <c r="B17" s="5"/>
      <c r="C17" s="19"/>
      <c r="D17" s="3" t="str">
        <f t="shared" si="0"/>
        <v/>
      </c>
      <c r="E17" s="28"/>
      <c r="G17" s="12"/>
      <c r="H17" s="12"/>
    </row>
    <row r="18" spans="1:8" ht="14.45" x14ac:dyDescent="0.3">
      <c r="A18" s="7">
        <f t="shared" si="1"/>
        <v>14</v>
      </c>
      <c r="B18" s="5"/>
      <c r="C18" s="19"/>
      <c r="D18" s="3" t="str">
        <f t="shared" si="0"/>
        <v/>
      </c>
      <c r="E18" s="28"/>
      <c r="G18" s="12"/>
      <c r="H18" s="12"/>
    </row>
    <row r="19" spans="1:8" ht="14.45" x14ac:dyDescent="0.3">
      <c r="A19" s="7">
        <f t="shared" si="1"/>
        <v>15</v>
      </c>
      <c r="B19" s="5"/>
      <c r="C19" s="19"/>
      <c r="D19" s="3" t="str">
        <f t="shared" si="0"/>
        <v/>
      </c>
      <c r="E19" s="28"/>
      <c r="G19" s="12"/>
      <c r="H19" s="12"/>
    </row>
    <row r="20" spans="1:8" ht="14.45" x14ac:dyDescent="0.3">
      <c r="A20" s="7">
        <f t="shared" si="1"/>
        <v>16</v>
      </c>
      <c r="B20" s="5"/>
      <c r="C20" s="19"/>
      <c r="D20" s="3" t="str">
        <f t="shared" si="0"/>
        <v/>
      </c>
      <c r="E20" s="28"/>
      <c r="G20" s="12"/>
      <c r="H20" s="12"/>
    </row>
    <row r="21" spans="1:8" ht="14.45" x14ac:dyDescent="0.3">
      <c r="A21" s="7">
        <f t="shared" si="1"/>
        <v>17</v>
      </c>
      <c r="B21" s="5"/>
      <c r="C21" s="19"/>
      <c r="D21" s="3" t="str">
        <f t="shared" si="0"/>
        <v/>
      </c>
      <c r="E21" s="28"/>
      <c r="G21" s="12"/>
      <c r="H21" s="12"/>
    </row>
    <row r="22" spans="1:8" ht="14.45" x14ac:dyDescent="0.3">
      <c r="A22" s="7">
        <f t="shared" si="1"/>
        <v>18</v>
      </c>
      <c r="B22" s="5"/>
      <c r="C22" s="19"/>
      <c r="D22" s="3" t="str">
        <f t="shared" si="0"/>
        <v/>
      </c>
      <c r="E22" s="28"/>
      <c r="G22" s="12"/>
      <c r="H22" s="12"/>
    </row>
    <row r="23" spans="1:8" ht="14.45" x14ac:dyDescent="0.3">
      <c r="A23" s="7">
        <f t="shared" si="1"/>
        <v>19</v>
      </c>
      <c r="B23" s="5"/>
      <c r="C23" s="19"/>
      <c r="D23" s="3" t="str">
        <f t="shared" si="0"/>
        <v/>
      </c>
      <c r="E23" s="28"/>
      <c r="G23" s="12"/>
      <c r="H23" s="12"/>
    </row>
    <row r="24" spans="1:8" ht="14.45" x14ac:dyDescent="0.3">
      <c r="A24" s="7">
        <f t="shared" si="1"/>
        <v>20</v>
      </c>
      <c r="B24" s="5"/>
      <c r="C24" s="19"/>
      <c r="D24" s="3" t="str">
        <f t="shared" si="0"/>
        <v/>
      </c>
      <c r="E24" s="28"/>
      <c r="G24" s="12"/>
      <c r="H24" s="12"/>
    </row>
    <row r="25" spans="1:8" ht="14.45" x14ac:dyDescent="0.3">
      <c r="A25" s="7">
        <f t="shared" si="1"/>
        <v>21</v>
      </c>
      <c r="B25" s="5"/>
      <c r="C25" s="19"/>
      <c r="D25" s="3" t="str">
        <f t="shared" si="0"/>
        <v/>
      </c>
      <c r="E25" s="28"/>
      <c r="G25" s="12"/>
      <c r="H25" s="12"/>
    </row>
    <row r="26" spans="1:8" ht="14.45" x14ac:dyDescent="0.3">
      <c r="A26" s="7">
        <f t="shared" si="1"/>
        <v>22</v>
      </c>
      <c r="B26" s="5"/>
      <c r="C26" s="19"/>
      <c r="D26" s="3" t="str">
        <f t="shared" si="0"/>
        <v/>
      </c>
      <c r="E26" s="28"/>
      <c r="G26" s="12"/>
      <c r="H26" s="12"/>
    </row>
    <row r="27" spans="1:8" ht="14.45" x14ac:dyDescent="0.3">
      <c r="A27" s="7">
        <f t="shared" si="1"/>
        <v>23</v>
      </c>
      <c r="B27" s="5"/>
      <c r="C27" s="19"/>
      <c r="D27" s="3" t="str">
        <f t="shared" si="0"/>
        <v/>
      </c>
      <c r="E27" s="28"/>
    </row>
    <row r="28" spans="1:8" ht="14.45" x14ac:dyDescent="0.3">
      <c r="A28" s="7">
        <f t="shared" si="1"/>
        <v>24</v>
      </c>
      <c r="B28" s="5"/>
      <c r="C28" s="19"/>
      <c r="D28" s="3" t="str">
        <f t="shared" si="0"/>
        <v/>
      </c>
      <c r="E28" s="28"/>
    </row>
    <row r="29" spans="1:8" ht="14.45" x14ac:dyDescent="0.3">
      <c r="A29" s="7">
        <f t="shared" si="1"/>
        <v>25</v>
      </c>
      <c r="B29" s="5"/>
      <c r="C29" s="19"/>
      <c r="D29" s="3" t="str">
        <f t="shared" si="0"/>
        <v/>
      </c>
      <c r="E29" s="28"/>
    </row>
    <row r="30" spans="1:8" ht="14.45" x14ac:dyDescent="0.3">
      <c r="A30" s="7">
        <f t="shared" si="1"/>
        <v>26</v>
      </c>
      <c r="B30" s="5"/>
      <c r="C30" s="19"/>
      <c r="D30" s="3" t="str">
        <f t="shared" si="0"/>
        <v/>
      </c>
      <c r="E30" s="28"/>
    </row>
    <row r="31" spans="1:8" x14ac:dyDescent="0.25">
      <c r="A31" s="7">
        <f t="shared" si="1"/>
        <v>27</v>
      </c>
      <c r="B31" s="5"/>
      <c r="C31" s="19"/>
      <c r="D31" s="3" t="str">
        <f t="shared" si="0"/>
        <v/>
      </c>
      <c r="E31" s="28"/>
    </row>
    <row r="32" spans="1:8" x14ac:dyDescent="0.25">
      <c r="A32" s="7">
        <f t="shared" si="1"/>
        <v>28</v>
      </c>
      <c r="B32" s="5"/>
      <c r="C32" s="19"/>
      <c r="D32" s="3" t="str">
        <f t="shared" si="0"/>
        <v/>
      </c>
      <c r="E32" s="28"/>
    </row>
    <row r="33" spans="1:5" x14ac:dyDescent="0.25">
      <c r="A33" s="7">
        <f t="shared" si="1"/>
        <v>29</v>
      </c>
      <c r="B33" s="5"/>
      <c r="C33" s="19"/>
      <c r="D33" s="3" t="str">
        <f t="shared" si="0"/>
        <v/>
      </c>
      <c r="E33" s="28"/>
    </row>
    <row r="34" spans="1:5" x14ac:dyDescent="0.25">
      <c r="A34" s="7">
        <f t="shared" si="1"/>
        <v>30</v>
      </c>
      <c r="B34" s="5"/>
      <c r="C34" s="19"/>
      <c r="D34" s="3" t="str">
        <f t="shared" si="0"/>
        <v/>
      </c>
      <c r="E34" s="28"/>
    </row>
    <row r="35" spans="1:5" x14ac:dyDescent="0.25">
      <c r="A35" s="7">
        <f t="shared" si="1"/>
        <v>31</v>
      </c>
      <c r="B35" s="5"/>
      <c r="C35" s="19"/>
      <c r="D35" s="3" t="str">
        <f t="shared" si="0"/>
        <v/>
      </c>
      <c r="E35" s="28"/>
    </row>
    <row r="36" spans="1:5" x14ac:dyDescent="0.25">
      <c r="A36" s="7">
        <f t="shared" si="1"/>
        <v>32</v>
      </c>
      <c r="B36" s="5"/>
      <c r="C36" s="19"/>
      <c r="D36" s="3" t="str">
        <f t="shared" si="0"/>
        <v/>
      </c>
      <c r="E36" s="28"/>
    </row>
    <row r="37" spans="1:5" x14ac:dyDescent="0.25">
      <c r="A37" s="7">
        <f t="shared" si="1"/>
        <v>33</v>
      </c>
      <c r="B37" s="5"/>
      <c r="C37" s="19"/>
      <c r="D37" s="3" t="str">
        <f t="shared" si="0"/>
        <v/>
      </c>
      <c r="E37" s="28"/>
    </row>
    <row r="38" spans="1:5" x14ac:dyDescent="0.25">
      <c r="A38" s="7">
        <f t="shared" si="1"/>
        <v>34</v>
      </c>
      <c r="B38" s="5"/>
      <c r="C38" s="19"/>
      <c r="D38" s="3" t="str">
        <f t="shared" si="0"/>
        <v/>
      </c>
      <c r="E38" s="28"/>
    </row>
    <row r="39" spans="1:5" x14ac:dyDescent="0.25">
      <c r="A39" s="7">
        <f t="shared" si="1"/>
        <v>35</v>
      </c>
      <c r="B39" s="5"/>
      <c r="C39" s="19"/>
      <c r="D39" s="3" t="str">
        <f t="shared" si="0"/>
        <v/>
      </c>
      <c r="E39" s="28"/>
    </row>
    <row r="40" spans="1:5" x14ac:dyDescent="0.25">
      <c r="A40" s="7">
        <f t="shared" si="1"/>
        <v>36</v>
      </c>
      <c r="B40" s="5"/>
      <c r="C40" s="19"/>
      <c r="D40" s="3" t="str">
        <f t="shared" si="0"/>
        <v/>
      </c>
      <c r="E40" s="28"/>
    </row>
    <row r="41" spans="1:5" x14ac:dyDescent="0.25">
      <c r="A41" s="7">
        <f t="shared" si="1"/>
        <v>37</v>
      </c>
      <c r="B41" s="5"/>
      <c r="C41" s="19"/>
      <c r="D41" s="3" t="str">
        <f t="shared" si="0"/>
        <v/>
      </c>
      <c r="E41" s="28"/>
    </row>
    <row r="42" spans="1:5" x14ac:dyDescent="0.25">
      <c r="A42" s="7">
        <f t="shared" si="1"/>
        <v>38</v>
      </c>
      <c r="B42" s="5"/>
      <c r="C42" s="19"/>
      <c r="D42" s="3" t="str">
        <f t="shared" si="0"/>
        <v/>
      </c>
      <c r="E42" s="28"/>
    </row>
    <row r="43" spans="1:5" x14ac:dyDescent="0.25">
      <c r="A43" s="7">
        <f t="shared" si="1"/>
        <v>39</v>
      </c>
      <c r="B43" s="5"/>
      <c r="C43" s="19"/>
      <c r="D43" s="3" t="str">
        <f t="shared" si="0"/>
        <v/>
      </c>
      <c r="E43" s="28"/>
    </row>
    <row r="44" spans="1:5" x14ac:dyDescent="0.25">
      <c r="A44" s="7">
        <f t="shared" si="1"/>
        <v>40</v>
      </c>
      <c r="B44" s="5"/>
      <c r="C44" s="19"/>
      <c r="D44" s="3" t="str">
        <f t="shared" si="0"/>
        <v/>
      </c>
      <c r="E44" s="28"/>
    </row>
    <row r="45" spans="1:5" x14ac:dyDescent="0.25">
      <c r="A45" s="7">
        <f t="shared" si="1"/>
        <v>41</v>
      </c>
      <c r="B45" s="5"/>
      <c r="C45" s="19"/>
      <c r="D45" s="3" t="str">
        <f t="shared" si="0"/>
        <v/>
      </c>
      <c r="E45" s="28"/>
    </row>
    <row r="46" spans="1:5" x14ac:dyDescent="0.25">
      <c r="A46" s="7">
        <f t="shared" si="1"/>
        <v>42</v>
      </c>
      <c r="B46" s="5"/>
      <c r="C46" s="19"/>
      <c r="D46" s="3" t="str">
        <f t="shared" si="0"/>
        <v/>
      </c>
      <c r="E46" s="28"/>
    </row>
    <row r="47" spans="1:5" x14ac:dyDescent="0.25">
      <c r="A47" s="7">
        <f t="shared" si="1"/>
        <v>43</v>
      </c>
      <c r="B47" s="5"/>
      <c r="C47" s="19"/>
      <c r="D47" s="3" t="str">
        <f t="shared" si="0"/>
        <v/>
      </c>
      <c r="E47" s="28"/>
    </row>
    <row r="48" spans="1:5" x14ac:dyDescent="0.25">
      <c r="A48" s="7">
        <f t="shared" si="1"/>
        <v>44</v>
      </c>
      <c r="B48" s="5"/>
      <c r="C48" s="19"/>
      <c r="D48" s="3" t="str">
        <f t="shared" si="0"/>
        <v/>
      </c>
      <c r="E48" s="28"/>
    </row>
    <row r="49" spans="1:5" x14ac:dyDescent="0.25">
      <c r="A49" s="7">
        <f t="shared" si="1"/>
        <v>45</v>
      </c>
      <c r="B49" s="5"/>
      <c r="C49" s="19"/>
      <c r="D49" s="3" t="str">
        <f t="shared" si="0"/>
        <v/>
      </c>
      <c r="E49" s="28"/>
    </row>
    <row r="50" spans="1:5" x14ac:dyDescent="0.25">
      <c r="A50" s="7">
        <f t="shared" si="1"/>
        <v>46</v>
      </c>
      <c r="B50" s="5"/>
      <c r="C50" s="19"/>
      <c r="D50" s="3" t="str">
        <f t="shared" si="0"/>
        <v/>
      </c>
      <c r="E50" s="28"/>
    </row>
    <row r="51" spans="1:5" x14ac:dyDescent="0.25">
      <c r="A51" s="7">
        <f t="shared" si="1"/>
        <v>47</v>
      </c>
      <c r="B51" s="5"/>
      <c r="C51" s="19"/>
      <c r="D51" s="3" t="str">
        <f t="shared" si="0"/>
        <v/>
      </c>
      <c r="E51" s="28"/>
    </row>
    <row r="52" spans="1:5" x14ac:dyDescent="0.25">
      <c r="A52" s="7">
        <f t="shared" si="1"/>
        <v>48</v>
      </c>
      <c r="B52" s="5"/>
      <c r="C52" s="19"/>
      <c r="D52" s="3" t="str">
        <f t="shared" si="0"/>
        <v/>
      </c>
      <c r="E52" s="28"/>
    </row>
    <row r="53" spans="1:5" x14ac:dyDescent="0.25">
      <c r="A53" s="7">
        <f t="shared" si="1"/>
        <v>49</v>
      </c>
      <c r="B53" s="5"/>
      <c r="C53" s="19"/>
      <c r="D53" s="3" t="str">
        <f t="shared" si="0"/>
        <v/>
      </c>
      <c r="E53" s="28"/>
    </row>
    <row r="54" spans="1:5" x14ac:dyDescent="0.25">
      <c r="A54" s="7">
        <f t="shared" si="1"/>
        <v>50</v>
      </c>
      <c r="B54" s="5"/>
      <c r="C54" s="19"/>
      <c r="D54" s="3" t="str">
        <f t="shared" si="0"/>
        <v/>
      </c>
      <c r="E54" s="28"/>
    </row>
    <row r="55" spans="1:5" x14ac:dyDescent="0.25">
      <c r="A55" s="7">
        <f t="shared" si="1"/>
        <v>51</v>
      </c>
      <c r="B55" s="5"/>
      <c r="C55" s="19"/>
      <c r="D55" s="3" t="str">
        <f t="shared" si="0"/>
        <v/>
      </c>
      <c r="E55" s="28"/>
    </row>
    <row r="56" spans="1:5" x14ac:dyDescent="0.25">
      <c r="A56" s="7">
        <f t="shared" si="1"/>
        <v>52</v>
      </c>
      <c r="B56" s="5"/>
      <c r="C56" s="19"/>
      <c r="D56" s="3" t="str">
        <f t="shared" si="0"/>
        <v/>
      </c>
      <c r="E56" s="28"/>
    </row>
    <row r="57" spans="1:5" x14ac:dyDescent="0.25">
      <c r="A57" s="7">
        <f t="shared" si="1"/>
        <v>53</v>
      </c>
      <c r="B57" s="5"/>
      <c r="C57" s="19"/>
      <c r="D57" s="3" t="str">
        <f t="shared" si="0"/>
        <v/>
      </c>
      <c r="E57" s="28"/>
    </row>
    <row r="58" spans="1:5" x14ac:dyDescent="0.25">
      <c r="A58" s="7">
        <f t="shared" si="1"/>
        <v>54</v>
      </c>
      <c r="B58" s="5"/>
      <c r="C58" s="19"/>
      <c r="D58" s="3" t="str">
        <f t="shared" si="0"/>
        <v/>
      </c>
      <c r="E58" s="28"/>
    </row>
    <row r="59" spans="1:5" x14ac:dyDescent="0.25">
      <c r="A59" s="7">
        <f t="shared" si="1"/>
        <v>55</v>
      </c>
      <c r="B59" s="5"/>
      <c r="C59" s="19"/>
      <c r="D59" s="3" t="str">
        <f t="shared" si="0"/>
        <v/>
      </c>
      <c r="E59" s="28"/>
    </row>
    <row r="60" spans="1:5" x14ac:dyDescent="0.25">
      <c r="A60" s="7">
        <f t="shared" si="1"/>
        <v>56</v>
      </c>
      <c r="B60" s="5"/>
      <c r="C60" s="19"/>
      <c r="D60" s="3" t="str">
        <f t="shared" si="0"/>
        <v/>
      </c>
      <c r="E60" s="28"/>
    </row>
    <row r="61" spans="1:5" x14ac:dyDescent="0.25">
      <c r="A61" s="7">
        <f t="shared" si="1"/>
        <v>57</v>
      </c>
      <c r="B61" s="5"/>
      <c r="C61" s="19"/>
      <c r="D61" s="3" t="str">
        <f t="shared" si="0"/>
        <v/>
      </c>
      <c r="E61" s="28"/>
    </row>
    <row r="62" spans="1:5" x14ac:dyDescent="0.25">
      <c r="A62" s="7">
        <f t="shared" si="1"/>
        <v>58</v>
      </c>
      <c r="B62" s="5"/>
      <c r="C62" s="19"/>
      <c r="D62" s="3" t="str">
        <f t="shared" si="0"/>
        <v/>
      </c>
      <c r="E62" s="28"/>
    </row>
    <row r="63" spans="1:5" x14ac:dyDescent="0.25">
      <c r="A63" s="7">
        <f t="shared" si="1"/>
        <v>59</v>
      </c>
      <c r="B63" s="5"/>
      <c r="C63" s="19"/>
      <c r="D63" s="3" t="str">
        <f t="shared" si="0"/>
        <v/>
      </c>
      <c r="E63" s="28"/>
    </row>
    <row r="64" spans="1:5" x14ac:dyDescent="0.25">
      <c r="A64" s="7">
        <f t="shared" si="1"/>
        <v>60</v>
      </c>
      <c r="B64" s="5"/>
      <c r="C64" s="19"/>
      <c r="D64" s="3" t="str">
        <f t="shared" si="0"/>
        <v/>
      </c>
      <c r="E64" s="28"/>
    </row>
    <row r="65" spans="1:5" x14ac:dyDescent="0.25">
      <c r="A65" s="7">
        <f t="shared" si="1"/>
        <v>61</v>
      </c>
      <c r="B65" s="5"/>
      <c r="C65" s="19"/>
      <c r="D65" s="3" t="str">
        <f t="shared" si="0"/>
        <v/>
      </c>
      <c r="E65" s="28"/>
    </row>
    <row r="66" spans="1:5" x14ac:dyDescent="0.25">
      <c r="A66" s="7">
        <f t="shared" si="1"/>
        <v>62</v>
      </c>
      <c r="B66" s="5"/>
      <c r="C66" s="19"/>
      <c r="D66" s="3" t="str">
        <f t="shared" si="0"/>
        <v/>
      </c>
      <c r="E66" s="28"/>
    </row>
    <row r="67" spans="1:5" x14ac:dyDescent="0.25">
      <c r="A67" s="7">
        <f t="shared" si="1"/>
        <v>63</v>
      </c>
      <c r="B67" s="5"/>
      <c r="C67" s="19"/>
      <c r="D67" s="3" t="str">
        <f t="shared" si="0"/>
        <v/>
      </c>
      <c r="E67" s="28"/>
    </row>
    <row r="68" spans="1:5" x14ac:dyDescent="0.25">
      <c r="A68" s="7">
        <f t="shared" si="1"/>
        <v>64</v>
      </c>
      <c r="B68" s="5"/>
      <c r="C68" s="19"/>
      <c r="D68" s="3" t="str">
        <f t="shared" si="0"/>
        <v/>
      </c>
      <c r="E68" s="28"/>
    </row>
    <row r="69" spans="1:5" x14ac:dyDescent="0.25">
      <c r="A69" s="7">
        <f t="shared" si="1"/>
        <v>65</v>
      </c>
      <c r="B69" s="5"/>
      <c r="C69" s="19"/>
      <c r="D69" s="3" t="str">
        <f t="shared" si="0"/>
        <v/>
      </c>
      <c r="E69" s="28"/>
    </row>
    <row r="70" spans="1:5" x14ac:dyDescent="0.25">
      <c r="A70" s="7">
        <f t="shared" si="1"/>
        <v>66</v>
      </c>
      <c r="B70" s="5"/>
      <c r="C70" s="19"/>
      <c r="D70" s="3" t="str">
        <f t="shared" ref="D70:D133" si="2">IF(B70&lt;&gt;"",IF(C70&lt;&gt;"",B70&amp;"-"&amp;C70,B70&amp;"-NA"),"")</f>
        <v/>
      </c>
      <c r="E70" s="28"/>
    </row>
    <row r="71" spans="1:5" x14ac:dyDescent="0.25">
      <c r="A71" s="7">
        <f t="shared" ref="A71:A134" si="3">A70+1</f>
        <v>67</v>
      </c>
      <c r="B71" s="5"/>
      <c r="C71" s="19"/>
      <c r="D71" s="3" t="str">
        <f t="shared" si="2"/>
        <v/>
      </c>
      <c r="E71" s="28"/>
    </row>
    <row r="72" spans="1:5" x14ac:dyDescent="0.25">
      <c r="A72" s="7">
        <f t="shared" si="3"/>
        <v>68</v>
      </c>
      <c r="B72" s="5"/>
      <c r="C72" s="19"/>
      <c r="D72" s="3" t="str">
        <f t="shared" si="2"/>
        <v/>
      </c>
      <c r="E72" s="28"/>
    </row>
    <row r="73" spans="1:5" x14ac:dyDescent="0.25">
      <c r="A73" s="7">
        <f t="shared" si="3"/>
        <v>69</v>
      </c>
      <c r="B73" s="5"/>
      <c r="C73" s="19"/>
      <c r="D73" s="3" t="str">
        <f t="shared" si="2"/>
        <v/>
      </c>
      <c r="E73" s="28"/>
    </row>
    <row r="74" spans="1:5" x14ac:dyDescent="0.25">
      <c r="A74" s="7">
        <f t="shared" si="3"/>
        <v>70</v>
      </c>
      <c r="B74" s="5"/>
      <c r="C74" s="19"/>
      <c r="D74" s="3" t="str">
        <f t="shared" si="2"/>
        <v/>
      </c>
      <c r="E74" s="28"/>
    </row>
    <row r="75" spans="1:5" x14ac:dyDescent="0.25">
      <c r="A75" s="7">
        <f t="shared" si="3"/>
        <v>71</v>
      </c>
      <c r="B75" s="5"/>
      <c r="C75" s="19"/>
      <c r="D75" s="3" t="str">
        <f t="shared" si="2"/>
        <v/>
      </c>
      <c r="E75" s="28"/>
    </row>
    <row r="76" spans="1:5" x14ac:dyDescent="0.25">
      <c r="A76" s="7">
        <f t="shared" si="3"/>
        <v>72</v>
      </c>
      <c r="B76" s="5"/>
      <c r="C76" s="19"/>
      <c r="D76" s="3" t="str">
        <f t="shared" si="2"/>
        <v/>
      </c>
      <c r="E76" s="28"/>
    </row>
    <row r="77" spans="1:5" x14ac:dyDescent="0.25">
      <c r="A77" s="7">
        <f t="shared" si="3"/>
        <v>73</v>
      </c>
      <c r="B77" s="5"/>
      <c r="C77" s="19"/>
      <c r="D77" s="3" t="str">
        <f t="shared" si="2"/>
        <v/>
      </c>
      <c r="E77" s="28"/>
    </row>
    <row r="78" spans="1:5" x14ac:dyDescent="0.25">
      <c r="A78" s="7">
        <f t="shared" si="3"/>
        <v>74</v>
      </c>
      <c r="B78" s="5"/>
      <c r="C78" s="19"/>
      <c r="D78" s="3" t="str">
        <f t="shared" si="2"/>
        <v/>
      </c>
      <c r="E78" s="28"/>
    </row>
    <row r="79" spans="1:5" x14ac:dyDescent="0.25">
      <c r="A79" s="7">
        <f t="shared" si="3"/>
        <v>75</v>
      </c>
      <c r="B79" s="5"/>
      <c r="C79" s="19"/>
      <c r="D79" s="3" t="str">
        <f t="shared" si="2"/>
        <v/>
      </c>
      <c r="E79" s="28"/>
    </row>
    <row r="80" spans="1:5" x14ac:dyDescent="0.25">
      <c r="A80" s="7">
        <f t="shared" si="3"/>
        <v>76</v>
      </c>
      <c r="B80" s="5"/>
      <c r="C80" s="19"/>
      <c r="D80" s="3" t="str">
        <f t="shared" si="2"/>
        <v/>
      </c>
      <c r="E80" s="28"/>
    </row>
    <row r="81" spans="1:5" x14ac:dyDescent="0.25">
      <c r="A81" s="7">
        <f t="shared" si="3"/>
        <v>77</v>
      </c>
      <c r="B81" s="5"/>
      <c r="C81" s="19"/>
      <c r="D81" s="3" t="str">
        <f t="shared" si="2"/>
        <v/>
      </c>
      <c r="E81" s="28"/>
    </row>
    <row r="82" spans="1:5" x14ac:dyDescent="0.25">
      <c r="A82" s="7">
        <f t="shared" si="3"/>
        <v>78</v>
      </c>
      <c r="B82" s="5"/>
      <c r="C82" s="19"/>
      <c r="D82" s="3" t="str">
        <f t="shared" si="2"/>
        <v/>
      </c>
      <c r="E82" s="28"/>
    </row>
    <row r="83" spans="1:5" x14ac:dyDescent="0.25">
      <c r="A83" s="7">
        <f t="shared" si="3"/>
        <v>79</v>
      </c>
      <c r="B83" s="5"/>
      <c r="C83" s="19"/>
      <c r="D83" s="3" t="str">
        <f t="shared" si="2"/>
        <v/>
      </c>
      <c r="E83" s="28"/>
    </row>
    <row r="84" spans="1:5" x14ac:dyDescent="0.25">
      <c r="A84" s="7">
        <f t="shared" si="3"/>
        <v>80</v>
      </c>
      <c r="B84" s="5"/>
      <c r="C84" s="19"/>
      <c r="D84" s="3" t="str">
        <f t="shared" si="2"/>
        <v/>
      </c>
      <c r="E84" s="28"/>
    </row>
    <row r="85" spans="1:5" x14ac:dyDescent="0.25">
      <c r="A85" s="7">
        <f t="shared" si="3"/>
        <v>81</v>
      </c>
      <c r="B85" s="5"/>
      <c r="C85" s="19"/>
      <c r="D85" s="3" t="str">
        <f t="shared" si="2"/>
        <v/>
      </c>
      <c r="E85" s="28"/>
    </row>
    <row r="86" spans="1:5" x14ac:dyDescent="0.25">
      <c r="A86" s="7">
        <f t="shared" si="3"/>
        <v>82</v>
      </c>
      <c r="B86" s="5"/>
      <c r="C86" s="19"/>
      <c r="D86" s="3" t="str">
        <f t="shared" si="2"/>
        <v/>
      </c>
      <c r="E86" s="28"/>
    </row>
    <row r="87" spans="1:5" x14ac:dyDescent="0.25">
      <c r="A87" s="7">
        <f t="shared" si="3"/>
        <v>83</v>
      </c>
      <c r="B87" s="5"/>
      <c r="C87" s="19"/>
      <c r="D87" s="3" t="str">
        <f t="shared" si="2"/>
        <v/>
      </c>
      <c r="E87" s="28"/>
    </row>
    <row r="88" spans="1:5" x14ac:dyDescent="0.25">
      <c r="A88" s="7">
        <f t="shared" si="3"/>
        <v>84</v>
      </c>
      <c r="B88" s="5"/>
      <c r="C88" s="19"/>
      <c r="D88" s="3" t="str">
        <f t="shared" si="2"/>
        <v/>
      </c>
      <c r="E88" s="28"/>
    </row>
    <row r="89" spans="1:5" x14ac:dyDescent="0.25">
      <c r="A89" s="7">
        <f t="shared" si="3"/>
        <v>85</v>
      </c>
      <c r="B89" s="5"/>
      <c r="C89" s="19"/>
      <c r="D89" s="3" t="str">
        <f t="shared" si="2"/>
        <v/>
      </c>
      <c r="E89" s="28"/>
    </row>
    <row r="90" spans="1:5" x14ac:dyDescent="0.25">
      <c r="A90" s="7">
        <f t="shared" si="3"/>
        <v>86</v>
      </c>
      <c r="B90" s="5"/>
      <c r="C90" s="19"/>
      <c r="D90" s="3" t="str">
        <f t="shared" si="2"/>
        <v/>
      </c>
      <c r="E90" s="28"/>
    </row>
    <row r="91" spans="1:5" x14ac:dyDescent="0.25">
      <c r="A91" s="7">
        <f t="shared" si="3"/>
        <v>87</v>
      </c>
      <c r="B91" s="5"/>
      <c r="C91" s="19"/>
      <c r="D91" s="3" t="str">
        <f t="shared" si="2"/>
        <v/>
      </c>
      <c r="E91" s="28"/>
    </row>
    <row r="92" spans="1:5" x14ac:dyDescent="0.25">
      <c r="A92" s="7">
        <f t="shared" si="3"/>
        <v>88</v>
      </c>
      <c r="B92" s="5"/>
      <c r="C92" s="19"/>
      <c r="D92" s="3" t="str">
        <f t="shared" si="2"/>
        <v/>
      </c>
      <c r="E92" s="28"/>
    </row>
    <row r="93" spans="1:5" x14ac:dyDescent="0.25">
      <c r="A93" s="7">
        <f t="shared" si="3"/>
        <v>89</v>
      </c>
      <c r="B93" s="5"/>
      <c r="C93" s="19"/>
      <c r="D93" s="3" t="str">
        <f t="shared" si="2"/>
        <v/>
      </c>
      <c r="E93" s="28"/>
    </row>
    <row r="94" spans="1:5" x14ac:dyDescent="0.25">
      <c r="A94" s="7">
        <f t="shared" si="3"/>
        <v>90</v>
      </c>
      <c r="B94" s="5"/>
      <c r="C94" s="19"/>
      <c r="D94" s="3" t="str">
        <f t="shared" si="2"/>
        <v/>
      </c>
      <c r="E94" s="28"/>
    </row>
    <row r="95" spans="1:5" x14ac:dyDescent="0.25">
      <c r="A95" s="7">
        <f t="shared" si="3"/>
        <v>91</v>
      </c>
      <c r="B95" s="5"/>
      <c r="C95" s="19"/>
      <c r="D95" s="3" t="str">
        <f t="shared" si="2"/>
        <v/>
      </c>
      <c r="E95" s="28"/>
    </row>
    <row r="96" spans="1:5" x14ac:dyDescent="0.25">
      <c r="A96" s="7">
        <f t="shared" si="3"/>
        <v>92</v>
      </c>
      <c r="B96" s="5"/>
      <c r="C96" s="19"/>
      <c r="D96" s="3" t="str">
        <f t="shared" si="2"/>
        <v/>
      </c>
      <c r="E96" s="28"/>
    </row>
    <row r="97" spans="1:5" x14ac:dyDescent="0.25">
      <c r="A97" s="7">
        <f t="shared" si="3"/>
        <v>93</v>
      </c>
      <c r="B97" s="5"/>
      <c r="C97" s="19"/>
      <c r="D97" s="3" t="str">
        <f t="shared" si="2"/>
        <v/>
      </c>
      <c r="E97" s="28"/>
    </row>
    <row r="98" spans="1:5" x14ac:dyDescent="0.25">
      <c r="A98" s="7">
        <f t="shared" si="3"/>
        <v>94</v>
      </c>
      <c r="B98" s="5"/>
      <c r="C98" s="19"/>
      <c r="D98" s="3" t="str">
        <f t="shared" si="2"/>
        <v/>
      </c>
      <c r="E98" s="28"/>
    </row>
    <row r="99" spans="1:5" x14ac:dyDescent="0.25">
      <c r="A99" s="7">
        <f t="shared" si="3"/>
        <v>95</v>
      </c>
      <c r="B99" s="5"/>
      <c r="C99" s="19"/>
      <c r="D99" s="3" t="str">
        <f t="shared" si="2"/>
        <v/>
      </c>
      <c r="E99" s="28"/>
    </row>
    <row r="100" spans="1:5" x14ac:dyDescent="0.25">
      <c r="A100" s="7">
        <f t="shared" si="3"/>
        <v>96</v>
      </c>
      <c r="B100" s="5"/>
      <c r="C100" s="19"/>
      <c r="D100" s="3" t="str">
        <f t="shared" si="2"/>
        <v/>
      </c>
      <c r="E100" s="28"/>
    </row>
    <row r="101" spans="1:5" x14ac:dyDescent="0.25">
      <c r="A101" s="7">
        <f t="shared" si="3"/>
        <v>97</v>
      </c>
      <c r="B101" s="5"/>
      <c r="C101" s="19"/>
      <c r="D101" s="3" t="str">
        <f t="shared" si="2"/>
        <v/>
      </c>
      <c r="E101" s="28"/>
    </row>
    <row r="102" spans="1:5" x14ac:dyDescent="0.25">
      <c r="A102" s="7">
        <f t="shared" si="3"/>
        <v>98</v>
      </c>
      <c r="B102" s="5"/>
      <c r="C102" s="19"/>
      <c r="D102" s="3" t="str">
        <f t="shared" si="2"/>
        <v/>
      </c>
      <c r="E102" s="28"/>
    </row>
    <row r="103" spans="1:5" x14ac:dyDescent="0.25">
      <c r="A103" s="7">
        <f t="shared" si="3"/>
        <v>99</v>
      </c>
      <c r="B103" s="5"/>
      <c r="C103" s="19"/>
      <c r="D103" s="3" t="str">
        <f t="shared" si="2"/>
        <v/>
      </c>
      <c r="E103" s="28"/>
    </row>
    <row r="104" spans="1:5" x14ac:dyDescent="0.25">
      <c r="A104" s="7">
        <f t="shared" si="3"/>
        <v>100</v>
      </c>
      <c r="B104" s="5"/>
      <c r="C104" s="19"/>
      <c r="D104" s="3" t="str">
        <f t="shared" si="2"/>
        <v/>
      </c>
      <c r="E104" s="28"/>
    </row>
    <row r="105" spans="1:5" x14ac:dyDescent="0.25">
      <c r="A105" s="7">
        <f t="shared" si="3"/>
        <v>101</v>
      </c>
      <c r="B105" s="5"/>
      <c r="C105" s="19"/>
      <c r="D105" s="3" t="str">
        <f t="shared" si="2"/>
        <v/>
      </c>
      <c r="E105" s="28"/>
    </row>
    <row r="106" spans="1:5" x14ac:dyDescent="0.25">
      <c r="A106" s="7">
        <f t="shared" si="3"/>
        <v>102</v>
      </c>
      <c r="B106" s="5"/>
      <c r="C106" s="19"/>
      <c r="D106" s="3" t="str">
        <f t="shared" si="2"/>
        <v/>
      </c>
      <c r="E106" s="28"/>
    </row>
    <row r="107" spans="1:5" x14ac:dyDescent="0.25">
      <c r="A107" s="7">
        <f t="shared" si="3"/>
        <v>103</v>
      </c>
      <c r="B107" s="5"/>
      <c r="C107" s="19"/>
      <c r="D107" s="3" t="str">
        <f t="shared" si="2"/>
        <v/>
      </c>
      <c r="E107" s="28"/>
    </row>
    <row r="108" spans="1:5" x14ac:dyDescent="0.25">
      <c r="A108" s="7">
        <f t="shared" si="3"/>
        <v>104</v>
      </c>
      <c r="B108" s="5"/>
      <c r="C108" s="19"/>
      <c r="D108" s="3" t="str">
        <f t="shared" si="2"/>
        <v/>
      </c>
      <c r="E108" s="28"/>
    </row>
    <row r="109" spans="1:5" x14ac:dyDescent="0.25">
      <c r="A109" s="7">
        <f t="shared" si="3"/>
        <v>105</v>
      </c>
      <c r="B109" s="5"/>
      <c r="C109" s="19"/>
      <c r="D109" s="3" t="str">
        <f t="shared" si="2"/>
        <v/>
      </c>
      <c r="E109" s="28"/>
    </row>
    <row r="110" spans="1:5" x14ac:dyDescent="0.25">
      <c r="A110" s="7">
        <f t="shared" si="3"/>
        <v>106</v>
      </c>
      <c r="B110" s="5"/>
      <c r="C110" s="19"/>
      <c r="D110" s="3" t="str">
        <f t="shared" si="2"/>
        <v/>
      </c>
      <c r="E110" s="28"/>
    </row>
    <row r="111" spans="1:5" x14ac:dyDescent="0.25">
      <c r="A111" s="7">
        <f t="shared" si="3"/>
        <v>107</v>
      </c>
      <c r="B111" s="5"/>
      <c r="C111" s="19"/>
      <c r="D111" s="3" t="str">
        <f t="shared" si="2"/>
        <v/>
      </c>
      <c r="E111" s="28"/>
    </row>
    <row r="112" spans="1:5" x14ac:dyDescent="0.25">
      <c r="A112" s="7">
        <f t="shared" si="3"/>
        <v>108</v>
      </c>
      <c r="B112" s="5"/>
      <c r="C112" s="19"/>
      <c r="D112" s="3" t="str">
        <f t="shared" si="2"/>
        <v/>
      </c>
      <c r="E112" s="28"/>
    </row>
    <row r="113" spans="1:5" x14ac:dyDescent="0.25">
      <c r="A113" s="7">
        <f t="shared" si="3"/>
        <v>109</v>
      </c>
      <c r="B113" s="5"/>
      <c r="C113" s="19"/>
      <c r="D113" s="3" t="str">
        <f t="shared" si="2"/>
        <v/>
      </c>
      <c r="E113" s="28"/>
    </row>
    <row r="114" spans="1:5" x14ac:dyDescent="0.25">
      <c r="A114" s="7">
        <f t="shared" si="3"/>
        <v>110</v>
      </c>
      <c r="B114" s="5"/>
      <c r="C114" s="19"/>
      <c r="D114" s="3" t="str">
        <f t="shared" si="2"/>
        <v/>
      </c>
      <c r="E114" s="28"/>
    </row>
    <row r="115" spans="1:5" x14ac:dyDescent="0.25">
      <c r="A115" s="7">
        <f t="shared" si="3"/>
        <v>111</v>
      </c>
      <c r="B115" s="5"/>
      <c r="C115" s="19"/>
      <c r="D115" s="3" t="str">
        <f t="shared" si="2"/>
        <v/>
      </c>
      <c r="E115" s="28"/>
    </row>
    <row r="116" spans="1:5" x14ac:dyDescent="0.25">
      <c r="A116" s="7">
        <f t="shared" si="3"/>
        <v>112</v>
      </c>
      <c r="B116" s="5"/>
      <c r="C116" s="19"/>
      <c r="D116" s="3" t="str">
        <f t="shared" si="2"/>
        <v/>
      </c>
      <c r="E116" s="28"/>
    </row>
    <row r="117" spans="1:5" x14ac:dyDescent="0.25">
      <c r="A117" s="7">
        <f t="shared" si="3"/>
        <v>113</v>
      </c>
      <c r="B117" s="5"/>
      <c r="C117" s="19"/>
      <c r="D117" s="3" t="str">
        <f t="shared" si="2"/>
        <v/>
      </c>
      <c r="E117" s="28"/>
    </row>
    <row r="118" spans="1:5" x14ac:dyDescent="0.25">
      <c r="A118" s="7">
        <f t="shared" si="3"/>
        <v>114</v>
      </c>
      <c r="B118" s="5"/>
      <c r="C118" s="19"/>
      <c r="D118" s="3" t="str">
        <f t="shared" si="2"/>
        <v/>
      </c>
      <c r="E118" s="28"/>
    </row>
    <row r="119" spans="1:5" x14ac:dyDescent="0.25">
      <c r="A119" s="7">
        <f t="shared" si="3"/>
        <v>115</v>
      </c>
      <c r="B119" s="5"/>
      <c r="C119" s="19"/>
      <c r="D119" s="3" t="str">
        <f t="shared" si="2"/>
        <v/>
      </c>
      <c r="E119" s="28"/>
    </row>
    <row r="120" spans="1:5" x14ac:dyDescent="0.25">
      <c r="A120" s="7">
        <f t="shared" si="3"/>
        <v>116</v>
      </c>
      <c r="B120" s="5"/>
      <c r="C120" s="19"/>
      <c r="D120" s="3" t="str">
        <f t="shared" si="2"/>
        <v/>
      </c>
      <c r="E120" s="28"/>
    </row>
    <row r="121" spans="1:5" x14ac:dyDescent="0.25">
      <c r="A121" s="7">
        <f t="shared" si="3"/>
        <v>117</v>
      </c>
      <c r="B121" s="5"/>
      <c r="C121" s="19"/>
      <c r="D121" s="3" t="str">
        <f t="shared" si="2"/>
        <v/>
      </c>
      <c r="E121" s="28"/>
    </row>
    <row r="122" spans="1:5" x14ac:dyDescent="0.25">
      <c r="A122" s="7">
        <f t="shared" si="3"/>
        <v>118</v>
      </c>
      <c r="B122" s="5"/>
      <c r="C122" s="19"/>
      <c r="D122" s="3" t="str">
        <f t="shared" si="2"/>
        <v/>
      </c>
      <c r="E122" s="28"/>
    </row>
    <row r="123" spans="1:5" x14ac:dyDescent="0.25">
      <c r="A123" s="7">
        <f t="shared" si="3"/>
        <v>119</v>
      </c>
      <c r="B123" s="5"/>
      <c r="C123" s="19"/>
      <c r="D123" s="3" t="str">
        <f t="shared" si="2"/>
        <v/>
      </c>
      <c r="E123" s="28"/>
    </row>
    <row r="124" spans="1:5" x14ac:dyDescent="0.25">
      <c r="A124" s="7">
        <f t="shared" si="3"/>
        <v>120</v>
      </c>
      <c r="B124" s="5"/>
      <c r="C124" s="19"/>
      <c r="D124" s="3" t="str">
        <f t="shared" si="2"/>
        <v/>
      </c>
      <c r="E124" s="28"/>
    </row>
    <row r="125" spans="1:5" x14ac:dyDescent="0.25">
      <c r="A125" s="7">
        <f t="shared" si="3"/>
        <v>121</v>
      </c>
      <c r="B125" s="5"/>
      <c r="C125" s="19"/>
      <c r="D125" s="3" t="str">
        <f t="shared" si="2"/>
        <v/>
      </c>
      <c r="E125" s="28"/>
    </row>
    <row r="126" spans="1:5" x14ac:dyDescent="0.25">
      <c r="A126" s="7">
        <f t="shared" si="3"/>
        <v>122</v>
      </c>
      <c r="B126" s="5"/>
      <c r="C126" s="19"/>
      <c r="D126" s="3" t="str">
        <f t="shared" si="2"/>
        <v/>
      </c>
      <c r="E126" s="28"/>
    </row>
    <row r="127" spans="1:5" x14ac:dyDescent="0.25">
      <c r="A127" s="7">
        <f t="shared" si="3"/>
        <v>123</v>
      </c>
      <c r="B127" s="5"/>
      <c r="C127" s="19"/>
      <c r="D127" s="3" t="str">
        <f t="shared" si="2"/>
        <v/>
      </c>
      <c r="E127" s="28"/>
    </row>
    <row r="128" spans="1:5" x14ac:dyDescent="0.25">
      <c r="A128" s="7">
        <f t="shared" si="3"/>
        <v>124</v>
      </c>
      <c r="B128" s="5"/>
      <c r="C128" s="19"/>
      <c r="D128" s="3" t="str">
        <f t="shared" si="2"/>
        <v/>
      </c>
      <c r="E128" s="28"/>
    </row>
    <row r="129" spans="1:5" x14ac:dyDescent="0.25">
      <c r="A129" s="7">
        <f t="shared" si="3"/>
        <v>125</v>
      </c>
      <c r="B129" s="5"/>
      <c r="C129" s="19"/>
      <c r="D129" s="3" t="str">
        <f t="shared" si="2"/>
        <v/>
      </c>
      <c r="E129" s="28"/>
    </row>
    <row r="130" spans="1:5" x14ac:dyDescent="0.25">
      <c r="A130" s="7">
        <f t="shared" si="3"/>
        <v>126</v>
      </c>
      <c r="B130" s="5"/>
      <c r="C130" s="19"/>
      <c r="D130" s="3" t="str">
        <f t="shared" si="2"/>
        <v/>
      </c>
      <c r="E130" s="28"/>
    </row>
    <row r="131" spans="1:5" x14ac:dyDescent="0.25">
      <c r="A131" s="7">
        <f t="shared" si="3"/>
        <v>127</v>
      </c>
      <c r="B131" s="5"/>
      <c r="C131" s="19"/>
      <c r="D131" s="3" t="str">
        <f t="shared" si="2"/>
        <v/>
      </c>
      <c r="E131" s="28"/>
    </row>
    <row r="132" spans="1:5" x14ac:dyDescent="0.25">
      <c r="A132" s="7">
        <f t="shared" si="3"/>
        <v>128</v>
      </c>
      <c r="B132" s="5"/>
      <c r="C132" s="19"/>
      <c r="D132" s="3" t="str">
        <f t="shared" si="2"/>
        <v/>
      </c>
      <c r="E132" s="28"/>
    </row>
    <row r="133" spans="1:5" x14ac:dyDescent="0.25">
      <c r="A133" s="7">
        <f t="shared" si="3"/>
        <v>129</v>
      </c>
      <c r="B133" s="5"/>
      <c r="C133" s="19"/>
      <c r="D133" s="3" t="str">
        <f t="shared" si="2"/>
        <v/>
      </c>
      <c r="E133" s="28"/>
    </row>
    <row r="134" spans="1:5" x14ac:dyDescent="0.25">
      <c r="A134" s="7">
        <f t="shared" si="3"/>
        <v>130</v>
      </c>
      <c r="B134" s="5"/>
      <c r="C134" s="19"/>
      <c r="D134" s="3" t="str">
        <f t="shared" ref="D134:D197" si="4">IF(B134&lt;&gt;"",IF(C134&lt;&gt;"",B134&amp;"-"&amp;C134,B134&amp;"-NA"),"")</f>
        <v/>
      </c>
      <c r="E134" s="28"/>
    </row>
    <row r="135" spans="1:5" x14ac:dyDescent="0.25">
      <c r="A135" s="7">
        <f t="shared" ref="A135:A198" si="5">A134+1</f>
        <v>131</v>
      </c>
      <c r="B135" s="5"/>
      <c r="C135" s="19"/>
      <c r="D135" s="3" t="str">
        <f t="shared" si="4"/>
        <v/>
      </c>
      <c r="E135" s="28"/>
    </row>
    <row r="136" spans="1:5" x14ac:dyDescent="0.25">
      <c r="A136" s="7">
        <f t="shared" si="5"/>
        <v>132</v>
      </c>
      <c r="B136" s="5"/>
      <c r="C136" s="19"/>
      <c r="D136" s="3" t="str">
        <f t="shared" si="4"/>
        <v/>
      </c>
      <c r="E136" s="28"/>
    </row>
    <row r="137" spans="1:5" x14ac:dyDescent="0.25">
      <c r="A137" s="7">
        <f t="shared" si="5"/>
        <v>133</v>
      </c>
      <c r="B137" s="5"/>
      <c r="C137" s="19"/>
      <c r="D137" s="3" t="str">
        <f t="shared" si="4"/>
        <v/>
      </c>
      <c r="E137" s="28"/>
    </row>
    <row r="138" spans="1:5" x14ac:dyDescent="0.25">
      <c r="A138" s="7">
        <f t="shared" si="5"/>
        <v>134</v>
      </c>
      <c r="B138" s="5"/>
      <c r="C138" s="19"/>
      <c r="D138" s="3" t="str">
        <f t="shared" si="4"/>
        <v/>
      </c>
      <c r="E138" s="28"/>
    </row>
    <row r="139" spans="1:5" x14ac:dyDescent="0.25">
      <c r="A139" s="7">
        <f t="shared" si="5"/>
        <v>135</v>
      </c>
      <c r="B139" s="5"/>
      <c r="C139" s="19"/>
      <c r="D139" s="3" t="str">
        <f t="shared" si="4"/>
        <v/>
      </c>
      <c r="E139" s="28"/>
    </row>
    <row r="140" spans="1:5" x14ac:dyDescent="0.25">
      <c r="A140" s="7">
        <f t="shared" si="5"/>
        <v>136</v>
      </c>
      <c r="B140" s="5"/>
      <c r="C140" s="19"/>
      <c r="D140" s="3" t="str">
        <f t="shared" si="4"/>
        <v/>
      </c>
      <c r="E140" s="28"/>
    </row>
    <row r="141" spans="1:5" x14ac:dyDescent="0.25">
      <c r="A141" s="7">
        <f t="shared" si="5"/>
        <v>137</v>
      </c>
      <c r="B141" s="5"/>
      <c r="C141" s="19"/>
      <c r="D141" s="3" t="str">
        <f t="shared" si="4"/>
        <v/>
      </c>
      <c r="E141" s="28"/>
    </row>
    <row r="142" spans="1:5" x14ac:dyDescent="0.25">
      <c r="A142" s="7">
        <f t="shared" si="5"/>
        <v>138</v>
      </c>
      <c r="B142" s="5"/>
      <c r="C142" s="19"/>
      <c r="D142" s="3" t="str">
        <f t="shared" si="4"/>
        <v/>
      </c>
      <c r="E142" s="28"/>
    </row>
    <row r="143" spans="1:5" x14ac:dyDescent="0.25">
      <c r="A143" s="7">
        <f t="shared" si="5"/>
        <v>139</v>
      </c>
      <c r="B143" s="5"/>
      <c r="C143" s="19"/>
      <c r="D143" s="3" t="str">
        <f t="shared" si="4"/>
        <v/>
      </c>
      <c r="E143" s="28"/>
    </row>
    <row r="144" spans="1:5" x14ac:dyDescent="0.25">
      <c r="A144" s="7">
        <f t="shared" si="5"/>
        <v>140</v>
      </c>
      <c r="B144" s="5"/>
      <c r="C144" s="19"/>
      <c r="D144" s="3" t="str">
        <f t="shared" si="4"/>
        <v/>
      </c>
      <c r="E144" s="28"/>
    </row>
    <row r="145" spans="1:5" x14ac:dyDescent="0.25">
      <c r="A145" s="7">
        <f t="shared" si="5"/>
        <v>141</v>
      </c>
      <c r="B145" s="5"/>
      <c r="C145" s="19"/>
      <c r="D145" s="3" t="str">
        <f t="shared" si="4"/>
        <v/>
      </c>
      <c r="E145" s="28"/>
    </row>
    <row r="146" spans="1:5" x14ac:dyDescent="0.25">
      <c r="A146" s="7">
        <f t="shared" si="5"/>
        <v>142</v>
      </c>
      <c r="B146" s="5"/>
      <c r="C146" s="19"/>
      <c r="D146" s="3" t="str">
        <f t="shared" si="4"/>
        <v/>
      </c>
      <c r="E146" s="28"/>
    </row>
    <row r="147" spans="1:5" x14ac:dyDescent="0.25">
      <c r="A147" s="7">
        <f t="shared" si="5"/>
        <v>143</v>
      </c>
      <c r="B147" s="5"/>
      <c r="C147" s="19"/>
      <c r="D147" s="3" t="str">
        <f t="shared" si="4"/>
        <v/>
      </c>
      <c r="E147" s="28"/>
    </row>
    <row r="148" spans="1:5" x14ac:dyDescent="0.25">
      <c r="A148" s="7">
        <f t="shared" si="5"/>
        <v>144</v>
      </c>
      <c r="B148" s="5"/>
      <c r="C148" s="19"/>
      <c r="D148" s="3" t="str">
        <f t="shared" si="4"/>
        <v/>
      </c>
      <c r="E148" s="28"/>
    </row>
    <row r="149" spans="1:5" x14ac:dyDescent="0.25">
      <c r="A149" s="7">
        <f t="shared" si="5"/>
        <v>145</v>
      </c>
      <c r="B149" s="5"/>
      <c r="C149" s="19"/>
      <c r="D149" s="3" t="str">
        <f t="shared" si="4"/>
        <v/>
      </c>
      <c r="E149" s="28"/>
    </row>
    <row r="150" spans="1:5" x14ac:dyDescent="0.25">
      <c r="A150" s="7">
        <f t="shared" si="5"/>
        <v>146</v>
      </c>
      <c r="B150" s="5"/>
      <c r="C150" s="19"/>
      <c r="D150" s="3" t="str">
        <f t="shared" si="4"/>
        <v/>
      </c>
      <c r="E150" s="28"/>
    </row>
    <row r="151" spans="1:5" x14ac:dyDescent="0.25">
      <c r="A151" s="7">
        <f t="shared" si="5"/>
        <v>147</v>
      </c>
      <c r="B151" s="5"/>
      <c r="C151" s="19"/>
      <c r="D151" s="3" t="str">
        <f t="shared" si="4"/>
        <v/>
      </c>
      <c r="E151" s="28"/>
    </row>
    <row r="152" spans="1:5" x14ac:dyDescent="0.25">
      <c r="A152" s="7">
        <f t="shared" si="5"/>
        <v>148</v>
      </c>
      <c r="B152" s="5"/>
      <c r="C152" s="19"/>
      <c r="D152" s="3" t="str">
        <f t="shared" si="4"/>
        <v/>
      </c>
      <c r="E152" s="28"/>
    </row>
    <row r="153" spans="1:5" x14ac:dyDescent="0.25">
      <c r="A153" s="7">
        <f t="shared" si="5"/>
        <v>149</v>
      </c>
      <c r="B153" s="5"/>
      <c r="C153" s="19"/>
      <c r="D153" s="3" t="str">
        <f t="shared" si="4"/>
        <v/>
      </c>
      <c r="E153" s="28"/>
    </row>
    <row r="154" spans="1:5" x14ac:dyDescent="0.25">
      <c r="A154" s="7">
        <f t="shared" si="5"/>
        <v>150</v>
      </c>
      <c r="B154" s="5"/>
      <c r="C154" s="19"/>
      <c r="D154" s="3" t="str">
        <f t="shared" si="4"/>
        <v/>
      </c>
      <c r="E154" s="28"/>
    </row>
    <row r="155" spans="1:5" x14ac:dyDescent="0.25">
      <c r="A155" s="7">
        <f t="shared" si="5"/>
        <v>151</v>
      </c>
      <c r="B155" s="5"/>
      <c r="C155" s="19"/>
      <c r="D155" s="3" t="str">
        <f t="shared" si="4"/>
        <v/>
      </c>
      <c r="E155" s="28"/>
    </row>
    <row r="156" spans="1:5" x14ac:dyDescent="0.25">
      <c r="A156" s="7">
        <f t="shared" si="5"/>
        <v>152</v>
      </c>
      <c r="B156" s="5"/>
      <c r="C156" s="19"/>
      <c r="D156" s="3" t="str">
        <f t="shared" si="4"/>
        <v/>
      </c>
      <c r="E156" s="28"/>
    </row>
    <row r="157" spans="1:5" x14ac:dyDescent="0.25">
      <c r="A157" s="7">
        <f t="shared" si="5"/>
        <v>153</v>
      </c>
      <c r="B157" s="5"/>
      <c r="C157" s="19"/>
      <c r="D157" s="3" t="str">
        <f t="shared" si="4"/>
        <v/>
      </c>
      <c r="E157" s="28"/>
    </row>
    <row r="158" spans="1:5" x14ac:dyDescent="0.25">
      <c r="A158" s="7">
        <f t="shared" si="5"/>
        <v>154</v>
      </c>
      <c r="B158" s="5"/>
      <c r="C158" s="19"/>
      <c r="D158" s="3" t="str">
        <f t="shared" si="4"/>
        <v/>
      </c>
      <c r="E158" s="28"/>
    </row>
    <row r="159" spans="1:5" x14ac:dyDescent="0.25">
      <c r="A159" s="7">
        <f t="shared" si="5"/>
        <v>155</v>
      </c>
      <c r="B159" s="5"/>
      <c r="C159" s="19"/>
      <c r="D159" s="3" t="str">
        <f t="shared" si="4"/>
        <v/>
      </c>
      <c r="E159" s="28"/>
    </row>
    <row r="160" spans="1:5" x14ac:dyDescent="0.25">
      <c r="A160" s="7">
        <f t="shared" si="5"/>
        <v>156</v>
      </c>
      <c r="B160" s="5"/>
      <c r="C160" s="19"/>
      <c r="D160" s="3" t="str">
        <f t="shared" si="4"/>
        <v/>
      </c>
      <c r="E160" s="28"/>
    </row>
    <row r="161" spans="1:5" x14ac:dyDescent="0.25">
      <c r="A161" s="7">
        <f t="shared" si="5"/>
        <v>157</v>
      </c>
      <c r="B161" s="5"/>
      <c r="C161" s="19"/>
      <c r="D161" s="3" t="str">
        <f t="shared" si="4"/>
        <v/>
      </c>
      <c r="E161" s="28"/>
    </row>
    <row r="162" spans="1:5" x14ac:dyDescent="0.25">
      <c r="A162" s="7">
        <f t="shared" si="5"/>
        <v>158</v>
      </c>
      <c r="B162" s="5"/>
      <c r="C162" s="19"/>
      <c r="D162" s="3" t="str">
        <f t="shared" si="4"/>
        <v/>
      </c>
      <c r="E162" s="28"/>
    </row>
    <row r="163" spans="1:5" x14ac:dyDescent="0.25">
      <c r="A163" s="7">
        <f t="shared" si="5"/>
        <v>159</v>
      </c>
      <c r="B163" s="5"/>
      <c r="C163" s="19"/>
      <c r="D163" s="3" t="str">
        <f t="shared" si="4"/>
        <v/>
      </c>
      <c r="E163" s="28"/>
    </row>
    <row r="164" spans="1:5" x14ac:dyDescent="0.25">
      <c r="A164" s="7">
        <f t="shared" si="5"/>
        <v>160</v>
      </c>
      <c r="B164" s="5"/>
      <c r="C164" s="19"/>
      <c r="D164" s="3" t="str">
        <f t="shared" si="4"/>
        <v/>
      </c>
      <c r="E164" s="28"/>
    </row>
    <row r="165" spans="1:5" x14ac:dyDescent="0.25">
      <c r="A165" s="7">
        <f t="shared" si="5"/>
        <v>161</v>
      </c>
      <c r="B165" s="5"/>
      <c r="C165" s="19"/>
      <c r="D165" s="3" t="str">
        <f t="shared" si="4"/>
        <v/>
      </c>
      <c r="E165" s="28"/>
    </row>
    <row r="166" spans="1:5" x14ac:dyDescent="0.25">
      <c r="A166" s="7">
        <f t="shared" si="5"/>
        <v>162</v>
      </c>
      <c r="B166" s="5"/>
      <c r="C166" s="19"/>
      <c r="D166" s="3" t="str">
        <f t="shared" si="4"/>
        <v/>
      </c>
      <c r="E166" s="28"/>
    </row>
    <row r="167" spans="1:5" x14ac:dyDescent="0.25">
      <c r="A167" s="7">
        <f t="shared" si="5"/>
        <v>163</v>
      </c>
      <c r="B167" s="5"/>
      <c r="C167" s="19"/>
      <c r="D167" s="3" t="str">
        <f t="shared" si="4"/>
        <v/>
      </c>
      <c r="E167" s="28"/>
    </row>
    <row r="168" spans="1:5" x14ac:dyDescent="0.25">
      <c r="A168" s="7">
        <f t="shared" si="5"/>
        <v>164</v>
      </c>
      <c r="B168" s="5"/>
      <c r="C168" s="19"/>
      <c r="D168" s="3" t="str">
        <f t="shared" si="4"/>
        <v/>
      </c>
      <c r="E168" s="28"/>
    </row>
    <row r="169" spans="1:5" x14ac:dyDescent="0.25">
      <c r="A169" s="7">
        <f t="shared" si="5"/>
        <v>165</v>
      </c>
      <c r="B169" s="5"/>
      <c r="C169" s="19"/>
      <c r="D169" s="3" t="str">
        <f t="shared" si="4"/>
        <v/>
      </c>
      <c r="E169" s="28"/>
    </row>
    <row r="170" spans="1:5" x14ac:dyDescent="0.25">
      <c r="A170" s="7">
        <f t="shared" si="5"/>
        <v>166</v>
      </c>
      <c r="B170" s="5"/>
      <c r="C170" s="19"/>
      <c r="D170" s="3" t="str">
        <f t="shared" si="4"/>
        <v/>
      </c>
      <c r="E170" s="28"/>
    </row>
    <row r="171" spans="1:5" x14ac:dyDescent="0.25">
      <c r="A171" s="7">
        <f t="shared" si="5"/>
        <v>167</v>
      </c>
      <c r="B171" s="5"/>
      <c r="C171" s="19"/>
      <c r="D171" s="3" t="str">
        <f t="shared" si="4"/>
        <v/>
      </c>
      <c r="E171" s="28"/>
    </row>
    <row r="172" spans="1:5" x14ac:dyDescent="0.25">
      <c r="A172" s="7">
        <f t="shared" si="5"/>
        <v>168</v>
      </c>
      <c r="B172" s="5"/>
      <c r="C172" s="19"/>
      <c r="D172" s="3" t="str">
        <f t="shared" si="4"/>
        <v/>
      </c>
      <c r="E172" s="28"/>
    </row>
    <row r="173" spans="1:5" x14ac:dyDescent="0.25">
      <c r="A173" s="7">
        <f t="shared" si="5"/>
        <v>169</v>
      </c>
      <c r="B173" s="5"/>
      <c r="C173" s="19"/>
      <c r="D173" s="3" t="str">
        <f t="shared" si="4"/>
        <v/>
      </c>
      <c r="E173" s="28"/>
    </row>
    <row r="174" spans="1:5" x14ac:dyDescent="0.25">
      <c r="A174" s="7">
        <f t="shared" si="5"/>
        <v>170</v>
      </c>
      <c r="B174" s="5"/>
      <c r="C174" s="19"/>
      <c r="D174" s="3" t="str">
        <f t="shared" si="4"/>
        <v/>
      </c>
      <c r="E174" s="28"/>
    </row>
    <row r="175" spans="1:5" x14ac:dyDescent="0.25">
      <c r="A175" s="7">
        <f t="shared" si="5"/>
        <v>171</v>
      </c>
      <c r="B175" s="5"/>
      <c r="C175" s="19"/>
      <c r="D175" s="3" t="str">
        <f t="shared" si="4"/>
        <v/>
      </c>
      <c r="E175" s="28"/>
    </row>
    <row r="176" spans="1:5" x14ac:dyDescent="0.25">
      <c r="A176" s="7">
        <f t="shared" si="5"/>
        <v>172</v>
      </c>
      <c r="B176" s="5"/>
      <c r="C176" s="19"/>
      <c r="D176" s="3" t="str">
        <f t="shared" si="4"/>
        <v/>
      </c>
      <c r="E176" s="28"/>
    </row>
    <row r="177" spans="1:5" x14ac:dyDescent="0.25">
      <c r="A177" s="7">
        <f t="shared" si="5"/>
        <v>173</v>
      </c>
      <c r="B177" s="5"/>
      <c r="C177" s="19"/>
      <c r="D177" s="3" t="str">
        <f t="shared" si="4"/>
        <v/>
      </c>
      <c r="E177" s="28"/>
    </row>
    <row r="178" spans="1:5" x14ac:dyDescent="0.25">
      <c r="A178" s="7">
        <f t="shared" si="5"/>
        <v>174</v>
      </c>
      <c r="B178" s="5"/>
      <c r="C178" s="19"/>
      <c r="D178" s="3" t="str">
        <f t="shared" si="4"/>
        <v/>
      </c>
      <c r="E178" s="28"/>
    </row>
    <row r="179" spans="1:5" x14ac:dyDescent="0.25">
      <c r="A179" s="7">
        <f t="shared" si="5"/>
        <v>175</v>
      </c>
      <c r="B179" s="5"/>
      <c r="C179" s="19"/>
      <c r="D179" s="3" t="str">
        <f t="shared" si="4"/>
        <v/>
      </c>
      <c r="E179" s="28"/>
    </row>
    <row r="180" spans="1:5" x14ac:dyDescent="0.25">
      <c r="A180" s="7">
        <f t="shared" si="5"/>
        <v>176</v>
      </c>
      <c r="B180" s="5"/>
      <c r="C180" s="19"/>
      <c r="D180" s="3" t="str">
        <f t="shared" si="4"/>
        <v/>
      </c>
      <c r="E180" s="28"/>
    </row>
    <row r="181" spans="1:5" x14ac:dyDescent="0.25">
      <c r="A181" s="7">
        <f t="shared" si="5"/>
        <v>177</v>
      </c>
      <c r="B181" s="5"/>
      <c r="C181" s="19"/>
      <c r="D181" s="3" t="str">
        <f t="shared" si="4"/>
        <v/>
      </c>
      <c r="E181" s="28"/>
    </row>
    <row r="182" spans="1:5" x14ac:dyDescent="0.25">
      <c r="A182" s="7">
        <f t="shared" si="5"/>
        <v>178</v>
      </c>
      <c r="B182" s="5"/>
      <c r="C182" s="19"/>
      <c r="D182" s="3" t="str">
        <f t="shared" si="4"/>
        <v/>
      </c>
      <c r="E182" s="28"/>
    </row>
    <row r="183" spans="1:5" x14ac:dyDescent="0.25">
      <c r="A183" s="7">
        <f t="shared" si="5"/>
        <v>179</v>
      </c>
      <c r="B183" s="5"/>
      <c r="C183" s="19"/>
      <c r="D183" s="3" t="str">
        <f t="shared" si="4"/>
        <v/>
      </c>
      <c r="E183" s="28"/>
    </row>
    <row r="184" spans="1:5" x14ac:dyDescent="0.25">
      <c r="A184" s="7">
        <f t="shared" si="5"/>
        <v>180</v>
      </c>
      <c r="B184" s="5"/>
      <c r="C184" s="19"/>
      <c r="D184" s="3" t="str">
        <f t="shared" si="4"/>
        <v/>
      </c>
      <c r="E184" s="28"/>
    </row>
    <row r="185" spans="1:5" x14ac:dyDescent="0.25">
      <c r="A185" s="7">
        <f t="shared" si="5"/>
        <v>181</v>
      </c>
      <c r="B185" s="5"/>
      <c r="C185" s="19"/>
      <c r="D185" s="3" t="str">
        <f t="shared" si="4"/>
        <v/>
      </c>
      <c r="E185" s="28"/>
    </row>
    <row r="186" spans="1:5" x14ac:dyDescent="0.25">
      <c r="A186" s="7">
        <f t="shared" si="5"/>
        <v>182</v>
      </c>
      <c r="B186" s="5"/>
      <c r="C186" s="19"/>
      <c r="D186" s="3" t="str">
        <f t="shared" si="4"/>
        <v/>
      </c>
      <c r="E186" s="28"/>
    </row>
    <row r="187" spans="1:5" x14ac:dyDescent="0.25">
      <c r="A187" s="7">
        <f t="shared" si="5"/>
        <v>183</v>
      </c>
      <c r="B187" s="5"/>
      <c r="C187" s="19"/>
      <c r="D187" s="3" t="str">
        <f t="shared" si="4"/>
        <v/>
      </c>
      <c r="E187" s="28"/>
    </row>
    <row r="188" spans="1:5" x14ac:dyDescent="0.25">
      <c r="A188" s="7">
        <f t="shared" si="5"/>
        <v>184</v>
      </c>
      <c r="B188" s="5"/>
      <c r="C188" s="19"/>
      <c r="D188" s="3" t="str">
        <f t="shared" si="4"/>
        <v/>
      </c>
      <c r="E188" s="28"/>
    </row>
    <row r="189" spans="1:5" x14ac:dyDescent="0.25">
      <c r="A189" s="7">
        <f t="shared" si="5"/>
        <v>185</v>
      </c>
      <c r="B189" s="5"/>
      <c r="C189" s="19"/>
      <c r="D189" s="3" t="str">
        <f t="shared" si="4"/>
        <v/>
      </c>
      <c r="E189" s="28"/>
    </row>
    <row r="190" spans="1:5" x14ac:dyDescent="0.25">
      <c r="A190" s="7">
        <f t="shared" si="5"/>
        <v>186</v>
      </c>
      <c r="B190" s="5"/>
      <c r="C190" s="19"/>
      <c r="D190" s="3" t="str">
        <f t="shared" si="4"/>
        <v/>
      </c>
      <c r="E190" s="28"/>
    </row>
    <row r="191" spans="1:5" x14ac:dyDescent="0.25">
      <c r="A191" s="7">
        <f t="shared" si="5"/>
        <v>187</v>
      </c>
      <c r="B191" s="5"/>
      <c r="C191" s="19"/>
      <c r="D191" s="3" t="str">
        <f t="shared" si="4"/>
        <v/>
      </c>
      <c r="E191" s="28"/>
    </row>
    <row r="192" spans="1:5" x14ac:dyDescent="0.25">
      <c r="A192" s="7">
        <f t="shared" si="5"/>
        <v>188</v>
      </c>
      <c r="B192" s="5"/>
      <c r="C192" s="19"/>
      <c r="D192" s="3" t="str">
        <f t="shared" si="4"/>
        <v/>
      </c>
      <c r="E192" s="28"/>
    </row>
    <row r="193" spans="1:5" x14ac:dyDescent="0.25">
      <c r="A193" s="7">
        <f t="shared" si="5"/>
        <v>189</v>
      </c>
      <c r="B193" s="5"/>
      <c r="C193" s="19"/>
      <c r="D193" s="3" t="str">
        <f t="shared" si="4"/>
        <v/>
      </c>
      <c r="E193" s="28"/>
    </row>
    <row r="194" spans="1:5" x14ac:dyDescent="0.25">
      <c r="A194" s="7">
        <f t="shared" si="5"/>
        <v>190</v>
      </c>
      <c r="B194" s="5"/>
      <c r="C194" s="19"/>
      <c r="D194" s="3" t="str">
        <f t="shared" si="4"/>
        <v/>
      </c>
      <c r="E194" s="28"/>
    </row>
    <row r="195" spans="1:5" x14ac:dyDescent="0.25">
      <c r="A195" s="7">
        <f t="shared" si="5"/>
        <v>191</v>
      </c>
      <c r="B195" s="5"/>
      <c r="C195" s="19"/>
      <c r="D195" s="3" t="str">
        <f t="shared" si="4"/>
        <v/>
      </c>
      <c r="E195" s="28"/>
    </row>
    <row r="196" spans="1:5" x14ac:dyDescent="0.25">
      <c r="A196" s="7">
        <f t="shared" si="5"/>
        <v>192</v>
      </c>
      <c r="B196" s="5"/>
      <c r="C196" s="19"/>
      <c r="D196" s="3" t="str">
        <f t="shared" si="4"/>
        <v/>
      </c>
      <c r="E196" s="28"/>
    </row>
    <row r="197" spans="1:5" x14ac:dyDescent="0.25">
      <c r="A197" s="7">
        <f t="shared" si="5"/>
        <v>193</v>
      </c>
      <c r="B197" s="5"/>
      <c r="C197" s="19"/>
      <c r="D197" s="3" t="str">
        <f t="shared" si="4"/>
        <v/>
      </c>
      <c r="E197" s="28"/>
    </row>
    <row r="198" spans="1:5" x14ac:dyDescent="0.25">
      <c r="A198" s="7">
        <f t="shared" si="5"/>
        <v>194</v>
      </c>
      <c r="B198" s="5"/>
      <c r="C198" s="19"/>
      <c r="D198" s="3" t="str">
        <f t="shared" ref="D198:D253" si="6">IF(B198&lt;&gt;"",IF(C198&lt;&gt;"",B198&amp;"-"&amp;C198,B198&amp;"-NA"),"")</f>
        <v/>
      </c>
      <c r="E198" s="28"/>
    </row>
    <row r="199" spans="1:5" x14ac:dyDescent="0.25">
      <c r="A199" s="7">
        <f t="shared" ref="A199:A253" si="7">A198+1</f>
        <v>195</v>
      </c>
      <c r="B199" s="5"/>
      <c r="C199" s="19"/>
      <c r="D199" s="3" t="str">
        <f t="shared" si="6"/>
        <v/>
      </c>
      <c r="E199" s="28"/>
    </row>
    <row r="200" spans="1:5" x14ac:dyDescent="0.25">
      <c r="A200" s="7">
        <f t="shared" si="7"/>
        <v>196</v>
      </c>
      <c r="B200" s="5"/>
      <c r="C200" s="19"/>
      <c r="D200" s="3" t="str">
        <f t="shared" si="6"/>
        <v/>
      </c>
      <c r="E200" s="28"/>
    </row>
    <row r="201" spans="1:5" x14ac:dyDescent="0.25">
      <c r="A201" s="7">
        <f t="shared" si="7"/>
        <v>197</v>
      </c>
      <c r="B201" s="5"/>
      <c r="C201" s="19"/>
      <c r="D201" s="3" t="str">
        <f t="shared" si="6"/>
        <v/>
      </c>
      <c r="E201" s="28"/>
    </row>
    <row r="202" spans="1:5" x14ac:dyDescent="0.25">
      <c r="A202" s="7">
        <f t="shared" si="7"/>
        <v>198</v>
      </c>
      <c r="B202" s="5"/>
      <c r="C202" s="19"/>
      <c r="D202" s="3" t="str">
        <f t="shared" si="6"/>
        <v/>
      </c>
      <c r="E202" s="28"/>
    </row>
    <row r="203" spans="1:5" x14ac:dyDescent="0.25">
      <c r="A203" s="7">
        <f t="shared" si="7"/>
        <v>199</v>
      </c>
      <c r="B203" s="5"/>
      <c r="C203" s="19"/>
      <c r="D203" s="3" t="str">
        <f t="shared" si="6"/>
        <v/>
      </c>
      <c r="E203" s="28"/>
    </row>
    <row r="204" spans="1:5" x14ac:dyDescent="0.25">
      <c r="A204" s="7">
        <f t="shared" si="7"/>
        <v>200</v>
      </c>
      <c r="B204" s="5"/>
      <c r="C204" s="19"/>
      <c r="D204" s="3" t="str">
        <f t="shared" si="6"/>
        <v/>
      </c>
      <c r="E204" s="28"/>
    </row>
    <row r="205" spans="1:5" x14ac:dyDescent="0.25">
      <c r="A205" s="7">
        <f t="shared" si="7"/>
        <v>201</v>
      </c>
      <c r="B205" s="5"/>
      <c r="C205" s="19"/>
      <c r="D205" s="3" t="str">
        <f t="shared" si="6"/>
        <v/>
      </c>
      <c r="E205" s="28"/>
    </row>
    <row r="206" spans="1:5" x14ac:dyDescent="0.25">
      <c r="A206" s="7">
        <f t="shared" si="7"/>
        <v>202</v>
      </c>
      <c r="B206" s="5"/>
      <c r="C206" s="19"/>
      <c r="D206" s="3" t="str">
        <f t="shared" si="6"/>
        <v/>
      </c>
      <c r="E206" s="28"/>
    </row>
    <row r="207" spans="1:5" x14ac:dyDescent="0.25">
      <c r="A207" s="7">
        <f t="shared" si="7"/>
        <v>203</v>
      </c>
      <c r="B207" s="5"/>
      <c r="C207" s="19"/>
      <c r="D207" s="3" t="str">
        <f t="shared" si="6"/>
        <v/>
      </c>
      <c r="E207" s="28"/>
    </row>
    <row r="208" spans="1:5" x14ac:dyDescent="0.25">
      <c r="A208" s="7">
        <f t="shared" si="7"/>
        <v>204</v>
      </c>
      <c r="B208" s="5"/>
      <c r="C208" s="19"/>
      <c r="D208" s="3" t="str">
        <f t="shared" si="6"/>
        <v/>
      </c>
      <c r="E208" s="28"/>
    </row>
    <row r="209" spans="1:5" x14ac:dyDescent="0.25">
      <c r="A209" s="7">
        <f t="shared" si="7"/>
        <v>205</v>
      </c>
      <c r="B209" s="5"/>
      <c r="C209" s="19"/>
      <c r="D209" s="3" t="str">
        <f t="shared" si="6"/>
        <v/>
      </c>
      <c r="E209" s="28"/>
    </row>
    <row r="210" spans="1:5" x14ac:dyDescent="0.25">
      <c r="A210" s="7">
        <f t="shared" si="7"/>
        <v>206</v>
      </c>
      <c r="B210" s="5"/>
      <c r="C210" s="19"/>
      <c r="D210" s="3" t="str">
        <f t="shared" si="6"/>
        <v/>
      </c>
      <c r="E210" s="28"/>
    </row>
    <row r="211" spans="1:5" x14ac:dyDescent="0.25">
      <c r="A211" s="7">
        <f t="shared" si="7"/>
        <v>207</v>
      </c>
      <c r="B211" s="5"/>
      <c r="C211" s="19"/>
      <c r="D211" s="3" t="str">
        <f t="shared" si="6"/>
        <v/>
      </c>
      <c r="E211" s="28"/>
    </row>
    <row r="212" spans="1:5" x14ac:dyDescent="0.25">
      <c r="A212" s="7">
        <f t="shared" si="7"/>
        <v>208</v>
      </c>
      <c r="B212" s="5"/>
      <c r="C212" s="19"/>
      <c r="D212" s="3" t="str">
        <f t="shared" si="6"/>
        <v/>
      </c>
      <c r="E212" s="28"/>
    </row>
    <row r="213" spans="1:5" x14ac:dyDescent="0.25">
      <c r="A213" s="7">
        <f t="shared" si="7"/>
        <v>209</v>
      </c>
      <c r="B213" s="5"/>
      <c r="C213" s="19"/>
      <c r="D213" s="3" t="str">
        <f t="shared" si="6"/>
        <v/>
      </c>
      <c r="E213" s="28"/>
    </row>
    <row r="214" spans="1:5" x14ac:dyDescent="0.25">
      <c r="A214" s="7">
        <f t="shared" si="7"/>
        <v>210</v>
      </c>
      <c r="B214" s="5"/>
      <c r="C214" s="19"/>
      <c r="D214" s="3" t="str">
        <f t="shared" si="6"/>
        <v/>
      </c>
      <c r="E214" s="28"/>
    </row>
    <row r="215" spans="1:5" x14ac:dyDescent="0.25">
      <c r="A215" s="7">
        <f t="shared" si="7"/>
        <v>211</v>
      </c>
      <c r="B215" s="5"/>
      <c r="C215" s="19"/>
      <c r="D215" s="3" t="str">
        <f t="shared" si="6"/>
        <v/>
      </c>
      <c r="E215" s="28"/>
    </row>
    <row r="216" spans="1:5" x14ac:dyDescent="0.25">
      <c r="A216" s="7">
        <f t="shared" si="7"/>
        <v>212</v>
      </c>
      <c r="B216" s="5"/>
      <c r="C216" s="19"/>
      <c r="D216" s="3" t="str">
        <f t="shared" si="6"/>
        <v/>
      </c>
      <c r="E216" s="28"/>
    </row>
    <row r="217" spans="1:5" x14ac:dyDescent="0.25">
      <c r="A217" s="7">
        <f t="shared" si="7"/>
        <v>213</v>
      </c>
      <c r="B217" s="5"/>
      <c r="C217" s="19"/>
      <c r="D217" s="3" t="str">
        <f t="shared" si="6"/>
        <v/>
      </c>
      <c r="E217" s="28"/>
    </row>
    <row r="218" spans="1:5" x14ac:dyDescent="0.25">
      <c r="A218" s="7">
        <f t="shared" si="7"/>
        <v>214</v>
      </c>
      <c r="B218" s="5"/>
      <c r="C218" s="19"/>
      <c r="D218" s="3" t="str">
        <f t="shared" si="6"/>
        <v/>
      </c>
      <c r="E218" s="28"/>
    </row>
    <row r="219" spans="1:5" x14ac:dyDescent="0.25">
      <c r="A219" s="7">
        <f t="shared" si="7"/>
        <v>215</v>
      </c>
      <c r="B219" s="5"/>
      <c r="C219" s="19"/>
      <c r="D219" s="3" t="str">
        <f t="shared" si="6"/>
        <v/>
      </c>
      <c r="E219" s="28"/>
    </row>
    <row r="220" spans="1:5" x14ac:dyDescent="0.25">
      <c r="A220" s="7">
        <f t="shared" si="7"/>
        <v>216</v>
      </c>
      <c r="B220" s="5"/>
      <c r="C220" s="19"/>
      <c r="D220" s="3" t="str">
        <f t="shared" si="6"/>
        <v/>
      </c>
      <c r="E220" s="28"/>
    </row>
    <row r="221" spans="1:5" x14ac:dyDescent="0.25">
      <c r="A221" s="7">
        <f t="shared" si="7"/>
        <v>217</v>
      </c>
      <c r="B221" s="5"/>
      <c r="C221" s="19"/>
      <c r="D221" s="3" t="str">
        <f t="shared" si="6"/>
        <v/>
      </c>
      <c r="E221" s="28"/>
    </row>
    <row r="222" spans="1:5" x14ac:dyDescent="0.25">
      <c r="A222" s="7">
        <f t="shared" si="7"/>
        <v>218</v>
      </c>
      <c r="B222" s="5"/>
      <c r="C222" s="19"/>
      <c r="D222" s="3" t="str">
        <f t="shared" si="6"/>
        <v/>
      </c>
      <c r="E222" s="28"/>
    </row>
    <row r="223" spans="1:5" x14ac:dyDescent="0.25">
      <c r="A223" s="7">
        <f t="shared" si="7"/>
        <v>219</v>
      </c>
      <c r="B223" s="5"/>
      <c r="C223" s="19"/>
      <c r="D223" s="3" t="str">
        <f t="shared" si="6"/>
        <v/>
      </c>
      <c r="E223" s="28"/>
    </row>
    <row r="224" spans="1:5" x14ac:dyDescent="0.25">
      <c r="A224" s="7">
        <f t="shared" si="7"/>
        <v>220</v>
      </c>
      <c r="B224" s="5"/>
      <c r="C224" s="19"/>
      <c r="D224" s="3" t="str">
        <f t="shared" si="6"/>
        <v/>
      </c>
      <c r="E224" s="28"/>
    </row>
    <row r="225" spans="1:5" x14ac:dyDescent="0.25">
      <c r="A225" s="7">
        <f t="shared" si="7"/>
        <v>221</v>
      </c>
      <c r="B225" s="5"/>
      <c r="C225" s="19"/>
      <c r="D225" s="3" t="str">
        <f t="shared" si="6"/>
        <v/>
      </c>
      <c r="E225" s="28"/>
    </row>
    <row r="226" spans="1:5" x14ac:dyDescent="0.25">
      <c r="A226" s="7">
        <f t="shared" si="7"/>
        <v>222</v>
      </c>
      <c r="B226" s="5"/>
      <c r="C226" s="19"/>
      <c r="D226" s="3" t="str">
        <f t="shared" si="6"/>
        <v/>
      </c>
      <c r="E226" s="28"/>
    </row>
    <row r="227" spans="1:5" x14ac:dyDescent="0.25">
      <c r="A227" s="7">
        <f t="shared" si="7"/>
        <v>223</v>
      </c>
      <c r="B227" s="5"/>
      <c r="C227" s="19"/>
      <c r="D227" s="3" t="str">
        <f t="shared" si="6"/>
        <v/>
      </c>
      <c r="E227" s="28"/>
    </row>
    <row r="228" spans="1:5" x14ac:dyDescent="0.25">
      <c r="A228" s="7">
        <f t="shared" si="7"/>
        <v>224</v>
      </c>
      <c r="B228" s="5"/>
      <c r="C228" s="19"/>
      <c r="D228" s="3" t="str">
        <f t="shared" si="6"/>
        <v/>
      </c>
      <c r="E228" s="28"/>
    </row>
    <row r="229" spans="1:5" x14ac:dyDescent="0.25">
      <c r="A229" s="7">
        <f t="shared" si="7"/>
        <v>225</v>
      </c>
      <c r="B229" s="5"/>
      <c r="C229" s="19"/>
      <c r="D229" s="3" t="str">
        <f t="shared" si="6"/>
        <v/>
      </c>
      <c r="E229" s="28"/>
    </row>
    <row r="230" spans="1:5" x14ac:dyDescent="0.25">
      <c r="A230" s="7">
        <f t="shared" si="7"/>
        <v>226</v>
      </c>
      <c r="B230" s="5"/>
      <c r="C230" s="19"/>
      <c r="D230" s="3" t="str">
        <f t="shared" si="6"/>
        <v/>
      </c>
      <c r="E230" s="28"/>
    </row>
    <row r="231" spans="1:5" x14ac:dyDescent="0.25">
      <c r="A231" s="7">
        <f t="shared" si="7"/>
        <v>227</v>
      </c>
      <c r="B231" s="5"/>
      <c r="C231" s="19"/>
      <c r="D231" s="3" t="str">
        <f t="shared" si="6"/>
        <v/>
      </c>
      <c r="E231" s="28"/>
    </row>
    <row r="232" spans="1:5" x14ac:dyDescent="0.25">
      <c r="A232" s="7">
        <f t="shared" si="7"/>
        <v>228</v>
      </c>
      <c r="B232" s="5"/>
      <c r="C232" s="19"/>
      <c r="D232" s="3" t="str">
        <f t="shared" si="6"/>
        <v/>
      </c>
      <c r="E232" s="28"/>
    </row>
    <row r="233" spans="1:5" x14ac:dyDescent="0.25">
      <c r="A233" s="7">
        <f t="shared" si="7"/>
        <v>229</v>
      </c>
      <c r="B233" s="5"/>
      <c r="C233" s="19"/>
      <c r="D233" s="3" t="str">
        <f t="shared" si="6"/>
        <v/>
      </c>
      <c r="E233" s="28"/>
    </row>
    <row r="234" spans="1:5" x14ac:dyDescent="0.25">
      <c r="A234" s="7">
        <f t="shared" si="7"/>
        <v>230</v>
      </c>
      <c r="B234" s="5"/>
      <c r="C234" s="19"/>
      <c r="D234" s="3" t="str">
        <f t="shared" si="6"/>
        <v/>
      </c>
      <c r="E234" s="28"/>
    </row>
    <row r="235" spans="1:5" x14ac:dyDescent="0.25">
      <c r="A235" s="7">
        <f t="shared" si="7"/>
        <v>231</v>
      </c>
      <c r="B235" s="5"/>
      <c r="C235" s="19"/>
      <c r="D235" s="3" t="str">
        <f t="shared" si="6"/>
        <v/>
      </c>
      <c r="E235" s="28"/>
    </row>
    <row r="236" spans="1:5" x14ac:dyDescent="0.25">
      <c r="A236" s="7">
        <f t="shared" si="7"/>
        <v>232</v>
      </c>
      <c r="B236" s="5"/>
      <c r="C236" s="19"/>
      <c r="D236" s="3" t="str">
        <f t="shared" si="6"/>
        <v/>
      </c>
      <c r="E236" s="28"/>
    </row>
    <row r="237" spans="1:5" x14ac:dyDescent="0.25">
      <c r="A237" s="7">
        <f t="shared" si="7"/>
        <v>233</v>
      </c>
      <c r="B237" s="5"/>
      <c r="C237" s="19"/>
      <c r="D237" s="3" t="str">
        <f t="shared" si="6"/>
        <v/>
      </c>
      <c r="E237" s="28"/>
    </row>
    <row r="238" spans="1:5" x14ac:dyDescent="0.25">
      <c r="A238" s="7">
        <f t="shared" si="7"/>
        <v>234</v>
      </c>
      <c r="B238" s="5"/>
      <c r="C238" s="19"/>
      <c r="D238" s="3" t="str">
        <f t="shared" si="6"/>
        <v/>
      </c>
      <c r="E238" s="28"/>
    </row>
    <row r="239" spans="1:5" x14ac:dyDescent="0.25">
      <c r="A239" s="7">
        <f t="shared" si="7"/>
        <v>235</v>
      </c>
      <c r="B239" s="5"/>
      <c r="C239" s="19"/>
      <c r="D239" s="3" t="str">
        <f t="shared" si="6"/>
        <v/>
      </c>
      <c r="E239" s="28"/>
    </row>
    <row r="240" spans="1:5" x14ac:dyDescent="0.25">
      <c r="A240" s="7">
        <f t="shared" si="7"/>
        <v>236</v>
      </c>
      <c r="B240" s="5"/>
      <c r="C240" s="19"/>
      <c r="D240" s="3" t="str">
        <f t="shared" si="6"/>
        <v/>
      </c>
      <c r="E240" s="28"/>
    </row>
    <row r="241" spans="1:6" x14ac:dyDescent="0.25">
      <c r="A241" s="7">
        <f t="shared" si="7"/>
        <v>237</v>
      </c>
      <c r="B241" s="5"/>
      <c r="C241" s="19"/>
      <c r="D241" s="3" t="str">
        <f t="shared" si="6"/>
        <v/>
      </c>
      <c r="E241" s="28"/>
    </row>
    <row r="242" spans="1:6" x14ac:dyDescent="0.25">
      <c r="A242" s="7">
        <f t="shared" si="7"/>
        <v>238</v>
      </c>
      <c r="B242" s="5"/>
      <c r="C242" s="19"/>
      <c r="D242" s="3" t="str">
        <f t="shared" si="6"/>
        <v/>
      </c>
      <c r="E242" s="28"/>
    </row>
    <row r="243" spans="1:6" x14ac:dyDescent="0.25">
      <c r="A243" s="7">
        <f t="shared" si="7"/>
        <v>239</v>
      </c>
      <c r="B243" s="5"/>
      <c r="C243" s="19"/>
      <c r="D243" s="3" t="str">
        <f t="shared" si="6"/>
        <v/>
      </c>
      <c r="E243" s="28"/>
    </row>
    <row r="244" spans="1:6" x14ac:dyDescent="0.25">
      <c r="A244" s="7">
        <f t="shared" si="7"/>
        <v>240</v>
      </c>
      <c r="B244" s="5"/>
      <c r="C244" s="19"/>
      <c r="D244" s="3" t="str">
        <f t="shared" si="6"/>
        <v/>
      </c>
      <c r="E244" s="28"/>
    </row>
    <row r="245" spans="1:6" x14ac:dyDescent="0.25">
      <c r="A245" s="7">
        <f t="shared" si="7"/>
        <v>241</v>
      </c>
      <c r="B245" s="5"/>
      <c r="C245" s="19"/>
      <c r="D245" s="3" t="str">
        <f t="shared" si="6"/>
        <v/>
      </c>
      <c r="E245" s="28"/>
    </row>
    <row r="246" spans="1:6" x14ac:dyDescent="0.25">
      <c r="A246" s="7">
        <f t="shared" si="7"/>
        <v>242</v>
      </c>
      <c r="B246" s="5"/>
      <c r="C246" s="19"/>
      <c r="D246" s="3" t="str">
        <f t="shared" si="6"/>
        <v/>
      </c>
      <c r="E246" s="28"/>
    </row>
    <row r="247" spans="1:6" x14ac:dyDescent="0.25">
      <c r="A247" s="7">
        <f t="shared" si="7"/>
        <v>243</v>
      </c>
      <c r="B247" s="5"/>
      <c r="C247" s="19"/>
      <c r="D247" s="3" t="str">
        <f t="shared" si="6"/>
        <v/>
      </c>
      <c r="E247" s="28"/>
    </row>
    <row r="248" spans="1:6" x14ac:dyDescent="0.25">
      <c r="A248" s="7">
        <f t="shared" si="7"/>
        <v>244</v>
      </c>
      <c r="B248" s="5"/>
      <c r="C248" s="19"/>
      <c r="D248" s="3" t="str">
        <f t="shared" si="6"/>
        <v/>
      </c>
      <c r="E248" s="28"/>
    </row>
    <row r="249" spans="1:6" x14ac:dyDescent="0.25">
      <c r="A249" s="7">
        <f t="shared" si="7"/>
        <v>245</v>
      </c>
      <c r="B249" s="5"/>
      <c r="C249" s="19"/>
      <c r="D249" s="3" t="str">
        <f t="shared" si="6"/>
        <v/>
      </c>
      <c r="E249" s="28"/>
    </row>
    <row r="250" spans="1:6" x14ac:dyDescent="0.25">
      <c r="A250" s="7">
        <f t="shared" si="7"/>
        <v>246</v>
      </c>
      <c r="B250" s="5"/>
      <c r="C250" s="19"/>
      <c r="D250" s="3" t="str">
        <f t="shared" si="6"/>
        <v/>
      </c>
      <c r="E250" s="28"/>
    </row>
    <row r="251" spans="1:6" x14ac:dyDescent="0.25">
      <c r="A251" s="7">
        <f t="shared" si="7"/>
        <v>247</v>
      </c>
      <c r="B251" s="5"/>
      <c r="C251" s="19"/>
      <c r="D251" s="3" t="str">
        <f t="shared" si="6"/>
        <v/>
      </c>
      <c r="E251" s="28"/>
    </row>
    <row r="252" spans="1:6" x14ac:dyDescent="0.25">
      <c r="A252" s="7">
        <f t="shared" si="7"/>
        <v>248</v>
      </c>
      <c r="B252" s="5"/>
      <c r="C252" s="19"/>
      <c r="D252" s="3" t="str">
        <f t="shared" si="6"/>
        <v/>
      </c>
      <c r="E252" s="28"/>
    </row>
    <row r="253" spans="1:6" x14ac:dyDescent="0.25">
      <c r="A253" s="7">
        <f t="shared" si="7"/>
        <v>249</v>
      </c>
      <c r="B253" s="5"/>
      <c r="C253" s="19"/>
      <c r="D253" s="3" t="str">
        <f t="shared" si="6"/>
        <v/>
      </c>
      <c r="E253" s="28"/>
    </row>
    <row r="254" spans="1:6" x14ac:dyDescent="0.25">
      <c r="A254" s="7"/>
      <c r="B254" s="7"/>
      <c r="C254" s="7"/>
      <c r="D254" s="7"/>
      <c r="E254" s="7"/>
      <c r="F254" s="7"/>
    </row>
    <row r="255" spans="1:6" x14ac:dyDescent="0.25">
      <c r="A255" s="7"/>
      <c r="B255" s="7"/>
      <c r="C255" s="7"/>
      <c r="D255" s="7"/>
      <c r="E255" s="7"/>
      <c r="F255" s="7"/>
    </row>
    <row r="256" spans="1:6" x14ac:dyDescent="0.25">
      <c r="A256" s="7"/>
      <c r="B256" s="7"/>
      <c r="C256" s="7"/>
      <c r="D256" s="7"/>
      <c r="E256" s="7"/>
      <c r="F256" s="7"/>
    </row>
    <row r="257" spans="1:6" x14ac:dyDescent="0.25">
      <c r="A257" s="7"/>
      <c r="B257" s="7"/>
      <c r="C257" s="7"/>
      <c r="D257" s="7"/>
      <c r="E257" s="7"/>
      <c r="F257" s="7"/>
    </row>
    <row r="258" spans="1:6" x14ac:dyDescent="0.25">
      <c r="A258" s="7"/>
      <c r="B258" s="7"/>
      <c r="C258" s="7"/>
      <c r="D258" s="7"/>
      <c r="E258" s="7"/>
      <c r="F258" s="7"/>
    </row>
    <row r="259" spans="1:6" x14ac:dyDescent="0.25">
      <c r="A259" s="7"/>
      <c r="B259" s="7"/>
      <c r="C259" s="7"/>
      <c r="D259" s="7"/>
      <c r="E259" s="7"/>
      <c r="F259" s="7"/>
    </row>
  </sheetData>
  <sheetProtection sheet="1" objects="1" scenarios="1"/>
  <dataValidations count="1">
    <dataValidation type="whole" operator="greaterThanOrEqual" allowBlank="1" showInputMessage="1" showErrorMessage="1" error="Enter an integer number greater or equal to zero._x000a_" sqref="E5:E253">
      <formula1>0</formula1>
    </dataValidation>
  </dataValidations>
  <pageMargins left="0.7" right="0.7" top="0.75" bottom="0.75" header="0.3" footer="0.3"/>
  <pageSetup scale="63"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35" r:id="rId4" name="Button 15">
              <controlPr defaultSize="0" print="0" autoFill="0" autoPict="0" macro="[0]!cleardefaultsalaries">
                <anchor moveWithCells="1" sizeWithCells="1">
                  <from>
                    <xdr:col>1</xdr:col>
                    <xdr:colOff>123825</xdr:colOff>
                    <xdr:row>0</xdr:row>
                    <xdr:rowOff>133350</xdr:rowOff>
                  </from>
                  <to>
                    <xdr:col>1</xdr:col>
                    <xdr:colOff>1524000</xdr:colOff>
                    <xdr:row>2</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Select from the list" promptTitle="Select from the list" prompt="Scrow up to see the list's elements. Leave blank if the salary is the default for the worker level.">
          <x14:formula1>
            <xm:f>'Worker Types'!$B$5:$B$504</xm:f>
          </x14:formula1>
          <xm:sqref>C5:C253</xm:sqref>
        </x14:dataValidation>
        <x14:dataValidation type="list" allowBlank="1" showInputMessage="1" showErrorMessage="1" error="Select from the list" promptTitle="Select from the list" prompt="Scrow up to see the list's elements.">
          <x14:formula1>
            <xm:f>'Worker Levels'!$B$5:$B$504</xm:f>
          </x14:formula1>
          <xm:sqref>B5:B253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50"/>
  </sheetPr>
  <dimension ref="A1:DB204"/>
  <sheetViews>
    <sheetView showGridLines="0" zoomScaleNormal="100" workbookViewId="0">
      <pane xSplit="2" ySplit="4" topLeftCell="AF11" activePane="bottomRight" state="frozen"/>
      <selection pane="topRight" activeCell="C1" sqref="C1"/>
      <selection pane="bottomLeft" activeCell="A5" sqref="A5"/>
      <selection pane="bottomRight" activeCell="B5" sqref="B5:D5000"/>
    </sheetView>
  </sheetViews>
  <sheetFormatPr defaultRowHeight="15" x14ac:dyDescent="0.25"/>
  <cols>
    <col min="1" max="1" width="8.85546875" customWidth="1"/>
    <col min="2" max="2" width="18.140625" bestFit="1" customWidth="1"/>
    <col min="3" max="3" width="10.7109375" style="11" bestFit="1" customWidth="1"/>
    <col min="4" max="4" width="10" style="11" bestFit="1" customWidth="1"/>
    <col min="5" max="5" width="14.5703125" style="12" customWidth="1"/>
    <col min="6" max="6" width="18.28515625" style="12" customWidth="1"/>
    <col min="7" max="7" width="15.28515625" style="40" customWidth="1"/>
    <col min="8" max="106" width="15.28515625" customWidth="1"/>
  </cols>
  <sheetData>
    <row r="1" spans="1:106" ht="14.45" x14ac:dyDescent="0.3">
      <c r="G1" s="42" t="s">
        <v>142</v>
      </c>
    </row>
    <row r="2" spans="1:106" ht="21.6" customHeight="1" x14ac:dyDescent="0.3">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row>
    <row r="3" spans="1:106" ht="43.15" x14ac:dyDescent="0.3">
      <c r="A3" s="16">
        <f>COUNTA(B:B)-1</f>
        <v>30</v>
      </c>
      <c r="G3" s="55" t="str">
        <f>IF('Worker Types'!B5="","",'Worker Types'!B5)</f>
        <v>Specialist Doctor</v>
      </c>
      <c r="H3" s="56" t="str">
        <f>IF('Worker Types'!B6="","",'Worker Types'!B6)</f>
        <v xml:space="preserve"> Assistant Dental Officer </v>
      </c>
      <c r="I3" s="56" t="str">
        <f>IF('Worker Types'!B7="","",'Worker Types'!B7)</f>
        <v xml:space="preserve"> Assistant Environmental Health Officer </v>
      </c>
      <c r="J3" s="56" t="str">
        <f>IF('Worker Types'!B8="","",'Worker Types'!B8)</f>
        <v xml:space="preserve"> Assistant Medical Officer </v>
      </c>
      <c r="K3" s="56" t="str">
        <f>IF('Worker Types'!B9="","",'Worker Types'!B9)</f>
        <v xml:space="preserve"> Assistant Nursing Officer </v>
      </c>
      <c r="L3" s="56" t="str">
        <f>IF('Worker Types'!B10="","",'Worker Types'!B10)</f>
        <v xml:space="preserve"> Assistant Pharmaceutical Technologist </v>
      </c>
      <c r="M3" s="56" t="str">
        <f>IF('Worker Types'!B11="","",'Worker Types'!B11)</f>
        <v xml:space="preserve"> Clinical Assistant </v>
      </c>
      <c r="N3" s="56" t="str">
        <f>IF('Worker Types'!B12="","",'Worker Types'!B12)</f>
        <v xml:space="preserve"> Clinical Officer</v>
      </c>
      <c r="O3" s="56" t="str">
        <f>IF('Worker Types'!B13="","",'Worker Types'!B13)</f>
        <v xml:space="preserve"> Dental Surgeon </v>
      </c>
      <c r="P3" s="56" t="str">
        <f>IF('Worker Types'!B14="","",'Worker Types'!B14)</f>
        <v xml:space="preserve"> Dental Therapist </v>
      </c>
      <c r="Q3" s="56" t="str">
        <f>IF('Worker Types'!B15="","",'Worker Types'!B15)</f>
        <v xml:space="preserve"> Health Laboratory Scientist </v>
      </c>
      <c r="R3" s="56" t="str">
        <f>IF('Worker Types'!B16="","",'Worker Types'!B16)</f>
        <v xml:space="preserve"> Health Laboratory Technologist  Assistant </v>
      </c>
      <c r="S3" s="56" t="str">
        <f>IF('Worker Types'!B17="","",'Worker Types'!B17)</f>
        <v xml:space="preserve"> Health Laboratory Technologists </v>
      </c>
      <c r="T3" s="56" t="str">
        <f>IF('Worker Types'!B18="","",'Worker Types'!B18)</f>
        <v xml:space="preserve"> Health Secretary </v>
      </c>
      <c r="U3" s="56" t="str">
        <f>IF('Worker Types'!B19="","",'Worker Types'!B19)</f>
        <v xml:space="preserve"> Medical Attendant </v>
      </c>
      <c r="V3" s="56" t="str">
        <f>IF('Worker Types'!B20="","",'Worker Types'!B20)</f>
        <v xml:space="preserve"> Medical Doctor</v>
      </c>
      <c r="W3" s="56" t="str">
        <f>IF('Worker Types'!B21="","",'Worker Types'!B21)</f>
        <v xml:space="preserve"> Medical Record Technician/Record Mngt Assistant</v>
      </c>
      <c r="X3" s="56" t="str">
        <f>IF('Worker Types'!B22="","",'Worker Types'!B22)</f>
        <v xml:space="preserve"> Nurse</v>
      </c>
      <c r="Y3" s="56" t="str">
        <f>IF('Worker Types'!B23="","",'Worker Types'!B23)</f>
        <v xml:space="preserve"> Nursing Officer </v>
      </c>
      <c r="Z3" s="56" t="str">
        <f>IF('Worker Types'!B24="","",'Worker Types'!B24)</f>
        <v xml:space="preserve"> Occupational Therapist </v>
      </c>
      <c r="AA3" s="56" t="str">
        <f>IF('Worker Types'!B25="","",'Worker Types'!B25)</f>
        <v xml:space="preserve"> Occupational Therapist Assistant</v>
      </c>
      <c r="AB3" s="56" t="str">
        <f>IF('Worker Types'!B26="","",'Worker Types'!B26)</f>
        <v xml:space="preserve"> Optometric Technologist </v>
      </c>
      <c r="AC3" s="56" t="str">
        <f>IF('Worker Types'!B27="","",'Worker Types'!B27)</f>
        <v xml:space="preserve"> Optometrist </v>
      </c>
      <c r="AD3" s="56" t="str">
        <f>IF('Worker Types'!B28="","",'Worker Types'!B28)</f>
        <v xml:space="preserve"> Pharmaceutical Technologist </v>
      </c>
      <c r="AE3" s="56" t="str">
        <f>IF('Worker Types'!B29="","",'Worker Types'!B29)</f>
        <v xml:space="preserve"> Pharmacist </v>
      </c>
      <c r="AF3" s="56" t="str">
        <f>IF('Worker Types'!B30="","",'Worker Types'!B30)</f>
        <v xml:space="preserve"> Physiotherapist </v>
      </c>
      <c r="AG3" s="56" t="str">
        <f>IF('Worker Types'!B31="","",'Worker Types'!B31)</f>
        <v xml:space="preserve"> Physiotherapist Assistant </v>
      </c>
      <c r="AH3" s="56" t="str">
        <f>IF('Worker Types'!B32="","",'Worker Types'!B32)</f>
        <v xml:space="preserve"> Radiographer</v>
      </c>
      <c r="AI3" s="56" t="str">
        <f>IF('Worker Types'!B33="","",'Worker Types'!B33)</f>
        <v xml:space="preserve"> Radiotherapist </v>
      </c>
      <c r="AJ3" s="56" t="str">
        <f>IF('Worker Types'!B34="","",'Worker Types'!B34)</f>
        <v>Assistant Biomedical Technician</v>
      </c>
      <c r="AK3" s="56" t="str">
        <f>IF('Worker Types'!B35="","",'Worker Types'!B35)</f>
        <v>Social Welfare</v>
      </c>
      <c r="AL3" s="56" t="str">
        <f>IF('Worker Types'!B36="","",'Worker Types'!B36)</f>
        <v>Nutrition Officer</v>
      </c>
      <c r="AM3" s="56" t="str">
        <f>IF('Worker Types'!B37="","",'Worker Types'!B37)</f>
        <v/>
      </c>
      <c r="AN3" s="56" t="str">
        <f>IF('Worker Types'!B38="","",'Worker Types'!B38)</f>
        <v/>
      </c>
      <c r="AO3" s="56" t="str">
        <f>IF('Worker Types'!B39="","",'Worker Types'!B39)</f>
        <v/>
      </c>
      <c r="AP3" s="56" t="str">
        <f>IF('Worker Types'!B40="","",'Worker Types'!B40)</f>
        <v/>
      </c>
      <c r="AQ3" s="56" t="str">
        <f>IF('Worker Types'!B41="","",'Worker Types'!B41)</f>
        <v/>
      </c>
      <c r="AR3" s="56" t="str">
        <f>IF('Worker Types'!B42="","",'Worker Types'!B42)</f>
        <v/>
      </c>
      <c r="AS3" s="56" t="str">
        <f>IF('Worker Types'!B43="","",'Worker Types'!B43)</f>
        <v/>
      </c>
      <c r="AT3" s="56" t="str">
        <f>IF('Worker Types'!B44="","",'Worker Types'!B44)</f>
        <v/>
      </c>
      <c r="AU3" s="56" t="str">
        <f>IF('Worker Types'!B45="","",'Worker Types'!B45)</f>
        <v/>
      </c>
      <c r="AV3" s="56" t="str">
        <f>IF('Worker Types'!B46="","",'Worker Types'!B46)</f>
        <v/>
      </c>
      <c r="AW3" s="56" t="str">
        <f>IF('Worker Types'!B47="","",'Worker Types'!B47)</f>
        <v/>
      </c>
      <c r="AX3" s="56" t="str">
        <f>IF('Worker Types'!B48="","",'Worker Types'!B48)</f>
        <v/>
      </c>
      <c r="AY3" s="56" t="str">
        <f>IF('Worker Types'!B49="","",'Worker Types'!B49)</f>
        <v/>
      </c>
      <c r="AZ3" s="56" t="str">
        <f>IF('Worker Types'!B50="","",'Worker Types'!B50)</f>
        <v/>
      </c>
      <c r="BA3" s="56" t="str">
        <f>IF('Worker Types'!B51="","",'Worker Types'!B51)</f>
        <v/>
      </c>
      <c r="BB3" s="56" t="str">
        <f>IF('Worker Types'!B52="","",'Worker Types'!B52)</f>
        <v/>
      </c>
      <c r="BC3" s="56" t="str">
        <f>IF('Worker Types'!B53="","",'Worker Types'!B53)</f>
        <v/>
      </c>
      <c r="BD3" s="56" t="str">
        <f>IF('Worker Types'!B54="","",'Worker Types'!B54)</f>
        <v/>
      </c>
      <c r="BE3" s="56" t="str">
        <f>IF('Worker Types'!B55="","",'Worker Types'!B55)</f>
        <v/>
      </c>
      <c r="BF3" s="56" t="str">
        <f>IF('Worker Types'!B56="","",'Worker Types'!B56)</f>
        <v/>
      </c>
      <c r="BG3" s="56" t="str">
        <f>IF('Worker Types'!B57="","",'Worker Types'!B57)</f>
        <v/>
      </c>
      <c r="BH3" s="56" t="str">
        <f>IF('Worker Types'!B58="","",'Worker Types'!B58)</f>
        <v/>
      </c>
      <c r="BI3" s="56" t="str">
        <f>IF('Worker Types'!B59="","",'Worker Types'!B59)</f>
        <v/>
      </c>
      <c r="BJ3" s="56" t="str">
        <f>IF('Worker Types'!B60="","",'Worker Types'!B60)</f>
        <v/>
      </c>
      <c r="BK3" s="56" t="str">
        <f>IF('Worker Types'!B61="","",'Worker Types'!B61)</f>
        <v/>
      </c>
      <c r="BL3" s="56" t="str">
        <f>IF('Worker Types'!B62="","",'Worker Types'!B62)</f>
        <v/>
      </c>
      <c r="BM3" s="56" t="str">
        <f>IF('Worker Types'!B63="","",'Worker Types'!B63)</f>
        <v/>
      </c>
      <c r="BN3" s="56" t="str">
        <f>IF('Worker Types'!B64="","",'Worker Types'!B64)</f>
        <v/>
      </c>
      <c r="BO3" s="56" t="str">
        <f>IF('Worker Types'!B65="","",'Worker Types'!B65)</f>
        <v/>
      </c>
      <c r="BP3" s="56" t="str">
        <f>IF('Worker Types'!B66="","",'Worker Types'!B66)</f>
        <v/>
      </c>
      <c r="BQ3" s="56" t="str">
        <f>IF('Worker Types'!B67="","",'Worker Types'!B67)</f>
        <v/>
      </c>
      <c r="BR3" s="56" t="str">
        <f>IF('Worker Types'!B68="","",'Worker Types'!B68)</f>
        <v/>
      </c>
      <c r="BS3" s="56" t="str">
        <f>IF('Worker Types'!B69="","",'Worker Types'!B69)</f>
        <v/>
      </c>
      <c r="BT3" s="56" t="str">
        <f>IF('Worker Types'!B70="","",'Worker Types'!B70)</f>
        <v/>
      </c>
      <c r="BU3" s="56" t="str">
        <f>IF('Worker Types'!B71="","",'Worker Types'!B71)</f>
        <v/>
      </c>
      <c r="BV3" s="56" t="str">
        <f>IF('Worker Types'!B72="","",'Worker Types'!B72)</f>
        <v/>
      </c>
      <c r="BW3" s="56" t="str">
        <f>IF('Worker Types'!B73="","",'Worker Types'!B73)</f>
        <v/>
      </c>
      <c r="BX3" s="56" t="str">
        <f>IF('Worker Types'!B74="","",'Worker Types'!B74)</f>
        <v/>
      </c>
      <c r="BY3" s="56" t="str">
        <f>IF('Worker Types'!B75="","",'Worker Types'!B75)</f>
        <v/>
      </c>
      <c r="BZ3" s="56" t="str">
        <f>IF('Worker Types'!B76="","",'Worker Types'!B76)</f>
        <v/>
      </c>
      <c r="CA3" s="56" t="str">
        <f>IF('Worker Types'!B77="","",'Worker Types'!B77)</f>
        <v/>
      </c>
      <c r="CB3" s="56" t="str">
        <f>IF('Worker Types'!B78="","",'Worker Types'!B78)</f>
        <v/>
      </c>
      <c r="CC3" s="56" t="str">
        <f>IF('Worker Types'!B79="","",'Worker Types'!B79)</f>
        <v/>
      </c>
      <c r="CD3" s="56" t="str">
        <f>IF('Worker Types'!B80="","",'Worker Types'!B80)</f>
        <v/>
      </c>
      <c r="CE3" s="56" t="str">
        <f>IF('Worker Types'!B81="","",'Worker Types'!B81)</f>
        <v/>
      </c>
      <c r="CF3" s="56" t="str">
        <f>IF('Worker Types'!B82="","",'Worker Types'!B82)</f>
        <v/>
      </c>
      <c r="CG3" s="56" t="str">
        <f>IF('Worker Types'!B83="","",'Worker Types'!B83)</f>
        <v/>
      </c>
      <c r="CH3" s="56" t="str">
        <f>IF('Worker Types'!B84="","",'Worker Types'!B84)</f>
        <v/>
      </c>
      <c r="CI3" s="56" t="str">
        <f>IF('Worker Types'!B85="","",'Worker Types'!B85)</f>
        <v/>
      </c>
      <c r="CJ3" s="56" t="str">
        <f>IF('Worker Types'!B86="","",'Worker Types'!B86)</f>
        <v/>
      </c>
      <c r="CK3" s="56" t="str">
        <f>IF('Worker Types'!B87="","",'Worker Types'!B87)</f>
        <v/>
      </c>
      <c r="CL3" s="56" t="str">
        <f>IF('Worker Types'!B88="","",'Worker Types'!B88)</f>
        <v/>
      </c>
      <c r="CM3" s="56" t="str">
        <f>IF('Worker Types'!B89="","",'Worker Types'!B89)</f>
        <v/>
      </c>
      <c r="CN3" s="56" t="str">
        <f>IF('Worker Types'!B90="","",'Worker Types'!B90)</f>
        <v/>
      </c>
      <c r="CO3" s="56" t="str">
        <f>IF('Worker Types'!B91="","",'Worker Types'!B91)</f>
        <v/>
      </c>
      <c r="CP3" s="56" t="str">
        <f>IF('Worker Types'!B92="","",'Worker Types'!B92)</f>
        <v/>
      </c>
      <c r="CQ3" s="56" t="str">
        <f>IF('Worker Types'!B93="","",'Worker Types'!B93)</f>
        <v/>
      </c>
      <c r="CR3" s="56" t="str">
        <f>IF('Worker Types'!B94="","",'Worker Types'!B94)</f>
        <v/>
      </c>
      <c r="CS3" s="56" t="str">
        <f>IF('Worker Types'!B95="","",'Worker Types'!B95)</f>
        <v/>
      </c>
      <c r="CT3" s="56" t="str">
        <f>IF('Worker Types'!B96="","",'Worker Types'!B96)</f>
        <v/>
      </c>
      <c r="CU3" s="56" t="str">
        <f>IF('Worker Types'!B97="","",'Worker Types'!B97)</f>
        <v/>
      </c>
      <c r="CV3" s="56" t="str">
        <f>IF('Worker Types'!B98="","",'Worker Types'!B98)</f>
        <v/>
      </c>
      <c r="CW3" s="56" t="str">
        <f>IF('Worker Types'!B99="","",'Worker Types'!B99)</f>
        <v/>
      </c>
      <c r="CX3" s="56" t="str">
        <f>IF('Worker Types'!B100="","",'Worker Types'!B100)</f>
        <v/>
      </c>
      <c r="CY3" s="56" t="str">
        <f>IF('Worker Types'!B101="","",'Worker Types'!B101)</f>
        <v/>
      </c>
      <c r="CZ3" s="56" t="str">
        <f>IF('Worker Types'!B102="","",'Worker Types'!B102)</f>
        <v/>
      </c>
      <c r="DA3" s="56" t="str">
        <f>IF('Worker Types'!B103="","",'Worker Types'!B103)</f>
        <v/>
      </c>
      <c r="DB3" s="56" t="str">
        <f>IF('Worker Types'!B104="","",'Worker Types'!B104)</f>
        <v/>
      </c>
    </row>
    <row r="4" spans="1:106" s="10" customFormat="1" ht="30" customHeight="1" x14ac:dyDescent="0.3">
      <c r="A4" s="9" t="s">
        <v>7</v>
      </c>
      <c r="B4" s="9" t="s">
        <v>8</v>
      </c>
      <c r="C4" s="9" t="s">
        <v>16</v>
      </c>
      <c r="D4" s="9" t="s">
        <v>17</v>
      </c>
      <c r="E4" s="9" t="s">
        <v>21</v>
      </c>
      <c r="F4" s="9" t="s">
        <v>124</v>
      </c>
      <c r="G4" s="41">
        <f t="shared" ref="G4:AL4" si="0">IF(COUNT(G5:G9995)=0,"",SUM(G5:G9995))</f>
        <v>243</v>
      </c>
      <c r="H4" s="38">
        <f t="shared" si="0"/>
        <v>0</v>
      </c>
      <c r="I4" s="38">
        <f t="shared" si="0"/>
        <v>60</v>
      </c>
      <c r="J4" s="38">
        <f t="shared" si="0"/>
        <v>66</v>
      </c>
      <c r="K4" s="38">
        <f t="shared" si="0"/>
        <v>249</v>
      </c>
      <c r="L4" s="38">
        <f t="shared" si="0"/>
        <v>346</v>
      </c>
      <c r="M4" s="38">
        <f t="shared" si="0"/>
        <v>57</v>
      </c>
      <c r="N4" s="38">
        <f t="shared" si="0"/>
        <v>164</v>
      </c>
      <c r="O4" s="38">
        <f t="shared" si="0"/>
        <v>28</v>
      </c>
      <c r="P4" s="38">
        <f t="shared" si="0"/>
        <v>34</v>
      </c>
      <c r="Q4" s="38">
        <f t="shared" si="0"/>
        <v>61</v>
      </c>
      <c r="R4" s="38">
        <f t="shared" si="0"/>
        <v>27</v>
      </c>
      <c r="S4" s="38">
        <f t="shared" si="0"/>
        <v>31</v>
      </c>
      <c r="T4" s="38">
        <f t="shared" si="0"/>
        <v>13</v>
      </c>
      <c r="U4" s="38">
        <f t="shared" si="0"/>
        <v>5</v>
      </c>
      <c r="V4" s="38">
        <f t="shared" si="0"/>
        <v>25</v>
      </c>
      <c r="W4" s="38">
        <f t="shared" si="0"/>
        <v>15</v>
      </c>
      <c r="X4" s="38">
        <f t="shared" si="0"/>
        <v>46</v>
      </c>
      <c r="Y4" s="38">
        <f t="shared" si="0"/>
        <v>20</v>
      </c>
      <c r="Z4" s="38">
        <f t="shared" si="0"/>
        <v>36</v>
      </c>
      <c r="AA4" s="38">
        <f t="shared" si="0"/>
        <v>1</v>
      </c>
      <c r="AB4" s="38">
        <f t="shared" si="0"/>
        <v>2</v>
      </c>
      <c r="AC4" s="38">
        <f t="shared" si="0"/>
        <v>12</v>
      </c>
      <c r="AD4" s="38" t="str">
        <f t="shared" si="0"/>
        <v/>
      </c>
      <c r="AE4" s="38" t="str">
        <f t="shared" si="0"/>
        <v/>
      </c>
      <c r="AF4" s="38" t="str">
        <f t="shared" si="0"/>
        <v/>
      </c>
      <c r="AG4" s="38" t="str">
        <f t="shared" si="0"/>
        <v/>
      </c>
      <c r="AH4" s="38" t="str">
        <f t="shared" si="0"/>
        <v/>
      </c>
      <c r="AI4" s="38" t="str">
        <f t="shared" si="0"/>
        <v/>
      </c>
      <c r="AJ4" s="38" t="str">
        <f t="shared" si="0"/>
        <v/>
      </c>
      <c r="AK4" s="38" t="str">
        <f t="shared" si="0"/>
        <v/>
      </c>
      <c r="AL4" s="38" t="str">
        <f t="shared" si="0"/>
        <v/>
      </c>
      <c r="AM4" s="38" t="str">
        <f t="shared" ref="AM4:BR4" si="1">IF(COUNT(AM5:AM9995)=0,"",SUM(AM5:AM9995))</f>
        <v/>
      </c>
      <c r="AN4" s="38" t="str">
        <f t="shared" si="1"/>
        <v/>
      </c>
      <c r="AO4" s="38" t="str">
        <f t="shared" si="1"/>
        <v/>
      </c>
      <c r="AP4" s="38" t="str">
        <f t="shared" si="1"/>
        <v/>
      </c>
      <c r="AQ4" s="38" t="str">
        <f t="shared" si="1"/>
        <v/>
      </c>
      <c r="AR4" s="38" t="str">
        <f t="shared" si="1"/>
        <v/>
      </c>
      <c r="AS4" s="38" t="str">
        <f t="shared" si="1"/>
        <v/>
      </c>
      <c r="AT4" s="38" t="str">
        <f t="shared" si="1"/>
        <v/>
      </c>
      <c r="AU4" s="38" t="str">
        <f t="shared" si="1"/>
        <v/>
      </c>
      <c r="AV4" s="38" t="str">
        <f t="shared" si="1"/>
        <v/>
      </c>
      <c r="AW4" s="38" t="str">
        <f t="shared" si="1"/>
        <v/>
      </c>
      <c r="AX4" s="38" t="str">
        <f t="shared" si="1"/>
        <v/>
      </c>
      <c r="AY4" s="38" t="str">
        <f t="shared" si="1"/>
        <v/>
      </c>
      <c r="AZ4" s="38" t="str">
        <f t="shared" si="1"/>
        <v/>
      </c>
      <c r="BA4" s="38" t="str">
        <f t="shared" si="1"/>
        <v/>
      </c>
      <c r="BB4" s="38" t="str">
        <f t="shared" si="1"/>
        <v/>
      </c>
      <c r="BC4" s="38" t="str">
        <f t="shared" si="1"/>
        <v/>
      </c>
      <c r="BD4" s="38" t="str">
        <f t="shared" si="1"/>
        <v/>
      </c>
      <c r="BE4" s="38" t="str">
        <f t="shared" si="1"/>
        <v/>
      </c>
      <c r="BF4" s="38" t="str">
        <f t="shared" si="1"/>
        <v/>
      </c>
      <c r="BG4" s="38" t="str">
        <f t="shared" si="1"/>
        <v/>
      </c>
      <c r="BH4" s="38" t="str">
        <f t="shared" si="1"/>
        <v/>
      </c>
      <c r="BI4" s="38" t="str">
        <f t="shared" si="1"/>
        <v/>
      </c>
      <c r="BJ4" s="38" t="str">
        <f t="shared" si="1"/>
        <v/>
      </c>
      <c r="BK4" s="38" t="str">
        <f t="shared" si="1"/>
        <v/>
      </c>
      <c r="BL4" s="38" t="str">
        <f t="shared" si="1"/>
        <v/>
      </c>
      <c r="BM4" s="38" t="str">
        <f t="shared" si="1"/>
        <v/>
      </c>
      <c r="BN4" s="38" t="str">
        <f t="shared" si="1"/>
        <v/>
      </c>
      <c r="BO4" s="38" t="str">
        <f t="shared" si="1"/>
        <v/>
      </c>
      <c r="BP4" s="38" t="str">
        <f t="shared" si="1"/>
        <v/>
      </c>
      <c r="BQ4" s="38" t="str">
        <f t="shared" si="1"/>
        <v/>
      </c>
      <c r="BR4" s="38" t="str">
        <f t="shared" si="1"/>
        <v/>
      </c>
      <c r="BS4" s="38" t="str">
        <f t="shared" ref="BS4:CX4" si="2">IF(COUNT(BS5:BS9995)=0,"",SUM(BS5:BS9995))</f>
        <v/>
      </c>
      <c r="BT4" s="38" t="str">
        <f t="shared" si="2"/>
        <v/>
      </c>
      <c r="BU4" s="38" t="str">
        <f t="shared" si="2"/>
        <v/>
      </c>
      <c r="BV4" s="38" t="str">
        <f t="shared" si="2"/>
        <v/>
      </c>
      <c r="BW4" s="38" t="str">
        <f t="shared" si="2"/>
        <v/>
      </c>
      <c r="BX4" s="38" t="str">
        <f t="shared" si="2"/>
        <v/>
      </c>
      <c r="BY4" s="38" t="str">
        <f t="shared" si="2"/>
        <v/>
      </c>
      <c r="BZ4" s="38" t="str">
        <f t="shared" si="2"/>
        <v/>
      </c>
      <c r="CA4" s="38" t="str">
        <f t="shared" si="2"/>
        <v/>
      </c>
      <c r="CB4" s="38" t="str">
        <f t="shared" si="2"/>
        <v/>
      </c>
      <c r="CC4" s="38" t="str">
        <f t="shared" si="2"/>
        <v/>
      </c>
      <c r="CD4" s="38" t="str">
        <f t="shared" si="2"/>
        <v/>
      </c>
      <c r="CE4" s="38" t="str">
        <f t="shared" si="2"/>
        <v/>
      </c>
      <c r="CF4" s="38" t="str">
        <f t="shared" si="2"/>
        <v/>
      </c>
      <c r="CG4" s="38" t="str">
        <f t="shared" si="2"/>
        <v/>
      </c>
      <c r="CH4" s="38" t="str">
        <f t="shared" si="2"/>
        <v/>
      </c>
      <c r="CI4" s="38" t="str">
        <f t="shared" si="2"/>
        <v/>
      </c>
      <c r="CJ4" s="38" t="str">
        <f t="shared" si="2"/>
        <v/>
      </c>
      <c r="CK4" s="38" t="str">
        <f t="shared" si="2"/>
        <v/>
      </c>
      <c r="CL4" s="38" t="str">
        <f t="shared" si="2"/>
        <v/>
      </c>
      <c r="CM4" s="38" t="str">
        <f t="shared" si="2"/>
        <v/>
      </c>
      <c r="CN4" s="38" t="str">
        <f t="shared" si="2"/>
        <v/>
      </c>
      <c r="CO4" s="38" t="str">
        <f t="shared" si="2"/>
        <v/>
      </c>
      <c r="CP4" s="38" t="str">
        <f t="shared" si="2"/>
        <v/>
      </c>
      <c r="CQ4" s="38" t="str">
        <f t="shared" si="2"/>
        <v/>
      </c>
      <c r="CR4" s="38" t="str">
        <f t="shared" si="2"/>
        <v/>
      </c>
      <c r="CS4" s="38" t="str">
        <f t="shared" si="2"/>
        <v/>
      </c>
      <c r="CT4" s="38" t="str">
        <f t="shared" si="2"/>
        <v/>
      </c>
      <c r="CU4" s="38" t="str">
        <f t="shared" si="2"/>
        <v/>
      </c>
      <c r="CV4" s="38" t="str">
        <f t="shared" si="2"/>
        <v/>
      </c>
      <c r="CW4" s="38" t="str">
        <f t="shared" si="2"/>
        <v/>
      </c>
      <c r="CX4" s="38" t="str">
        <f t="shared" si="2"/>
        <v/>
      </c>
      <c r="CY4" s="38" t="str">
        <f t="shared" ref="CY4:DB4" si="3">IF(COUNT(CY5:CY9995)=0,"",SUM(CY5:CY9995))</f>
        <v/>
      </c>
      <c r="CZ4" s="38" t="str">
        <f t="shared" si="3"/>
        <v/>
      </c>
      <c r="DA4" s="38" t="str">
        <f t="shared" si="3"/>
        <v/>
      </c>
      <c r="DB4" s="38" t="str">
        <f t="shared" si="3"/>
        <v/>
      </c>
    </row>
    <row r="5" spans="1:106" x14ac:dyDescent="0.25">
      <c r="A5" s="7">
        <v>1</v>
      </c>
      <c r="B5" s="5" t="s">
        <v>223</v>
      </c>
      <c r="C5" s="19"/>
      <c r="D5" s="19"/>
      <c r="E5" s="28"/>
      <c r="F5" s="28">
        <v>40</v>
      </c>
      <c r="G5" s="14">
        <v>6</v>
      </c>
      <c r="H5" s="5">
        <v>0</v>
      </c>
      <c r="I5" s="5">
        <v>0</v>
      </c>
      <c r="J5" s="5">
        <v>10</v>
      </c>
      <c r="K5" s="5">
        <v>20</v>
      </c>
      <c r="L5" s="5">
        <v>45</v>
      </c>
      <c r="M5" s="5">
        <v>4</v>
      </c>
      <c r="N5" s="5">
        <v>21</v>
      </c>
      <c r="O5" s="5">
        <v>0</v>
      </c>
      <c r="P5" s="5">
        <v>0</v>
      </c>
      <c r="Q5" s="5">
        <v>4</v>
      </c>
      <c r="R5" s="5">
        <v>2</v>
      </c>
      <c r="S5" s="5">
        <v>0</v>
      </c>
      <c r="T5" s="5"/>
      <c r="U5" s="5"/>
      <c r="V5" s="5">
        <v>2</v>
      </c>
      <c r="W5" s="5"/>
      <c r="X5" s="5">
        <v>1</v>
      </c>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row>
    <row r="6" spans="1:106" x14ac:dyDescent="0.25">
      <c r="A6" s="7">
        <f>A5+1</f>
        <v>2</v>
      </c>
      <c r="B6" s="5" t="s">
        <v>224</v>
      </c>
      <c r="C6" s="19"/>
      <c r="D6" s="19"/>
      <c r="E6" s="28"/>
      <c r="F6" s="28">
        <v>40</v>
      </c>
      <c r="G6" s="14">
        <v>16</v>
      </c>
      <c r="H6" s="5">
        <v>0</v>
      </c>
      <c r="I6" s="5">
        <v>0</v>
      </c>
      <c r="J6" s="5">
        <v>4</v>
      </c>
      <c r="K6" s="5">
        <v>21</v>
      </c>
      <c r="L6" s="5">
        <v>22</v>
      </c>
      <c r="M6" s="5">
        <v>10</v>
      </c>
      <c r="N6" s="5">
        <v>16</v>
      </c>
      <c r="O6" s="5">
        <v>0</v>
      </c>
      <c r="P6" s="5">
        <v>0</v>
      </c>
      <c r="Q6" s="5">
        <v>4</v>
      </c>
      <c r="R6" s="5">
        <v>3</v>
      </c>
      <c r="S6" s="5">
        <v>0</v>
      </c>
      <c r="T6" s="5"/>
      <c r="U6" s="5"/>
      <c r="V6" s="5">
        <v>2</v>
      </c>
      <c r="W6" s="5"/>
      <c r="X6" s="5">
        <v>11</v>
      </c>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row>
    <row r="7" spans="1:106" x14ac:dyDescent="0.25">
      <c r="A7" s="7">
        <f t="shared" ref="A7:A70" si="4">A6+1</f>
        <v>3</v>
      </c>
      <c r="B7" s="5" t="s">
        <v>225</v>
      </c>
      <c r="C7" s="19"/>
      <c r="D7" s="19"/>
      <c r="E7" s="28"/>
      <c r="F7" s="28">
        <v>40</v>
      </c>
      <c r="G7" s="14">
        <v>38</v>
      </c>
      <c r="H7" s="5">
        <v>0</v>
      </c>
      <c r="I7" s="5">
        <v>0</v>
      </c>
      <c r="J7" s="5">
        <v>12</v>
      </c>
      <c r="K7" s="5">
        <v>10</v>
      </c>
      <c r="L7" s="5">
        <v>25</v>
      </c>
      <c r="M7" s="5">
        <v>4</v>
      </c>
      <c r="N7" s="5">
        <v>16</v>
      </c>
      <c r="O7" s="5">
        <v>0</v>
      </c>
      <c r="P7" s="5">
        <v>0</v>
      </c>
      <c r="Q7" s="5">
        <v>7</v>
      </c>
      <c r="R7" s="5">
        <v>2</v>
      </c>
      <c r="S7" s="5">
        <v>0</v>
      </c>
      <c r="T7" s="5"/>
      <c r="U7" s="5">
        <v>2</v>
      </c>
      <c r="V7" s="5">
        <v>2</v>
      </c>
      <c r="W7" s="5"/>
      <c r="X7" s="5">
        <v>2</v>
      </c>
      <c r="Y7" s="5">
        <v>2</v>
      </c>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row>
    <row r="8" spans="1:106" x14ac:dyDescent="0.25">
      <c r="A8" s="7">
        <f t="shared" si="4"/>
        <v>4</v>
      </c>
      <c r="B8" s="5" t="s">
        <v>226</v>
      </c>
      <c r="C8" s="19"/>
      <c r="D8" s="19"/>
      <c r="E8" s="28"/>
      <c r="F8" s="28">
        <v>40</v>
      </c>
      <c r="G8" s="14">
        <v>26</v>
      </c>
      <c r="H8" s="5">
        <v>0</v>
      </c>
      <c r="I8" s="5">
        <v>0</v>
      </c>
      <c r="J8" s="5">
        <v>18</v>
      </c>
      <c r="K8" s="5">
        <v>27</v>
      </c>
      <c r="L8" s="5">
        <v>42</v>
      </c>
      <c r="M8" s="5">
        <v>15</v>
      </c>
      <c r="N8" s="5">
        <v>20</v>
      </c>
      <c r="O8" s="5">
        <v>3</v>
      </c>
      <c r="P8" s="5">
        <v>0</v>
      </c>
      <c r="Q8" s="5">
        <v>9</v>
      </c>
      <c r="R8" s="5">
        <v>1</v>
      </c>
      <c r="S8" s="5">
        <v>0</v>
      </c>
      <c r="T8" s="5"/>
      <c r="U8" s="5"/>
      <c r="V8" s="5">
        <v>2</v>
      </c>
      <c r="W8" s="5"/>
      <c r="X8" s="5">
        <v>4</v>
      </c>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row>
    <row r="9" spans="1:106" x14ac:dyDescent="0.25">
      <c r="A9" s="7">
        <f t="shared" si="4"/>
        <v>5</v>
      </c>
      <c r="B9" s="5" t="s">
        <v>227</v>
      </c>
      <c r="C9" s="19"/>
      <c r="D9" s="19"/>
      <c r="E9" s="28"/>
      <c r="F9" s="28">
        <v>60</v>
      </c>
      <c r="G9" s="14">
        <v>28</v>
      </c>
      <c r="H9" s="5">
        <v>0</v>
      </c>
      <c r="I9" s="5">
        <v>0</v>
      </c>
      <c r="J9" s="5">
        <v>6</v>
      </c>
      <c r="K9" s="5">
        <v>26</v>
      </c>
      <c r="L9" s="5">
        <v>50</v>
      </c>
      <c r="M9" s="5">
        <v>1</v>
      </c>
      <c r="N9" s="5">
        <v>7</v>
      </c>
      <c r="O9" s="5">
        <v>15</v>
      </c>
      <c r="P9" s="5">
        <v>13</v>
      </c>
      <c r="Q9" s="5">
        <v>4</v>
      </c>
      <c r="R9" s="5">
        <v>1</v>
      </c>
      <c r="S9" s="5">
        <v>3</v>
      </c>
      <c r="T9" s="5">
        <v>2</v>
      </c>
      <c r="U9" s="5"/>
      <c r="V9" s="5"/>
      <c r="W9" s="5">
        <v>2</v>
      </c>
      <c r="X9" s="5">
        <v>1</v>
      </c>
      <c r="Y9" s="5">
        <v>2</v>
      </c>
      <c r="Z9" s="5">
        <v>22</v>
      </c>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row>
    <row r="10" spans="1:106" x14ac:dyDescent="0.25">
      <c r="A10" s="7">
        <f t="shared" si="4"/>
        <v>6</v>
      </c>
      <c r="B10" s="5" t="s">
        <v>228</v>
      </c>
      <c r="C10" s="19"/>
      <c r="D10" s="19"/>
      <c r="E10" s="28"/>
      <c r="F10" s="28">
        <v>40</v>
      </c>
      <c r="G10" s="14">
        <v>22</v>
      </c>
      <c r="H10" s="5">
        <v>0</v>
      </c>
      <c r="I10" s="5">
        <v>0</v>
      </c>
      <c r="J10" s="5">
        <v>4</v>
      </c>
      <c r="K10" s="5">
        <v>10</v>
      </c>
      <c r="L10" s="5">
        <v>18</v>
      </c>
      <c r="M10" s="5">
        <v>1</v>
      </c>
      <c r="N10" s="5">
        <v>10</v>
      </c>
      <c r="O10" s="5">
        <v>4</v>
      </c>
      <c r="P10" s="5">
        <v>12</v>
      </c>
      <c r="Q10" s="5">
        <v>4</v>
      </c>
      <c r="R10" s="5">
        <v>2</v>
      </c>
      <c r="S10" s="5">
        <v>2</v>
      </c>
      <c r="T10" s="5"/>
      <c r="U10" s="5"/>
      <c r="V10" s="5"/>
      <c r="W10" s="5"/>
      <c r="X10" s="5">
        <v>5</v>
      </c>
      <c r="Y10" s="5"/>
      <c r="Z10" s="5">
        <v>2</v>
      </c>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row>
    <row r="11" spans="1:106" x14ac:dyDescent="0.25">
      <c r="A11" s="7">
        <f t="shared" si="4"/>
        <v>7</v>
      </c>
      <c r="B11" s="5" t="s">
        <v>229</v>
      </c>
      <c r="C11" s="19"/>
      <c r="D11" s="19"/>
      <c r="E11" s="28"/>
      <c r="F11" s="28">
        <v>40</v>
      </c>
      <c r="G11" s="14">
        <v>18</v>
      </c>
      <c r="H11" s="5">
        <v>0</v>
      </c>
      <c r="I11" s="5">
        <v>0</v>
      </c>
      <c r="J11" s="5">
        <v>9</v>
      </c>
      <c r="K11" s="5">
        <v>25</v>
      </c>
      <c r="L11" s="5">
        <v>5</v>
      </c>
      <c r="M11" s="5">
        <v>1</v>
      </c>
      <c r="N11" s="5">
        <v>12</v>
      </c>
      <c r="O11" s="5">
        <v>6</v>
      </c>
      <c r="P11" s="5">
        <v>9</v>
      </c>
      <c r="Q11" s="5">
        <v>5</v>
      </c>
      <c r="R11" s="5">
        <v>1</v>
      </c>
      <c r="S11" s="5">
        <v>2</v>
      </c>
      <c r="T11" s="5"/>
      <c r="U11" s="5"/>
      <c r="V11" s="5">
        <v>1</v>
      </c>
      <c r="W11" s="5"/>
      <c r="X11" s="5">
        <v>2</v>
      </c>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row>
    <row r="12" spans="1:106" x14ac:dyDescent="0.25">
      <c r="A12" s="7">
        <f t="shared" si="4"/>
        <v>8</v>
      </c>
      <c r="B12" s="5" t="s">
        <v>230</v>
      </c>
      <c r="C12" s="19"/>
      <c r="D12" s="19"/>
      <c r="E12" s="28"/>
      <c r="F12" s="28">
        <v>40</v>
      </c>
      <c r="G12" s="14">
        <v>20</v>
      </c>
      <c r="H12" s="5">
        <v>0</v>
      </c>
      <c r="I12" s="5">
        <v>17</v>
      </c>
      <c r="J12" s="5">
        <v>0</v>
      </c>
      <c r="K12" s="5">
        <v>27</v>
      </c>
      <c r="L12" s="5">
        <v>39</v>
      </c>
      <c r="M12" s="5">
        <v>10</v>
      </c>
      <c r="N12" s="5">
        <v>10</v>
      </c>
      <c r="O12" s="5">
        <v>0</v>
      </c>
      <c r="P12" s="5">
        <v>0</v>
      </c>
      <c r="Q12" s="5">
        <v>4</v>
      </c>
      <c r="R12" s="5">
        <v>2</v>
      </c>
      <c r="S12" s="5">
        <v>5</v>
      </c>
      <c r="T12" s="5">
        <v>2</v>
      </c>
      <c r="U12" s="5"/>
      <c r="V12" s="5">
        <v>2</v>
      </c>
      <c r="W12" s="5"/>
      <c r="X12" s="5">
        <v>2</v>
      </c>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row>
    <row r="13" spans="1:106" x14ac:dyDescent="0.25">
      <c r="A13" s="7">
        <f t="shared" si="4"/>
        <v>9</v>
      </c>
      <c r="B13" s="5" t="s">
        <v>231</v>
      </c>
      <c r="C13" s="19"/>
      <c r="D13" s="19"/>
      <c r="E13" s="28"/>
      <c r="F13" s="28">
        <v>40</v>
      </c>
      <c r="G13" s="14">
        <v>20</v>
      </c>
      <c r="H13" s="5">
        <v>0</v>
      </c>
      <c r="I13" s="5">
        <v>29</v>
      </c>
      <c r="J13" s="5">
        <v>0</v>
      </c>
      <c r="K13" s="5">
        <v>26</v>
      </c>
      <c r="L13" s="5">
        <v>41</v>
      </c>
      <c r="M13" s="5">
        <v>8</v>
      </c>
      <c r="N13" s="5">
        <v>18</v>
      </c>
      <c r="O13" s="5">
        <v>0</v>
      </c>
      <c r="P13" s="5">
        <v>0</v>
      </c>
      <c r="Q13" s="5">
        <v>5</v>
      </c>
      <c r="R13" s="5">
        <v>3</v>
      </c>
      <c r="S13" s="5">
        <v>4</v>
      </c>
      <c r="T13" s="5"/>
      <c r="U13" s="5"/>
      <c r="V13" s="5">
        <v>2</v>
      </c>
      <c r="W13" s="5"/>
      <c r="X13" s="5">
        <v>1</v>
      </c>
      <c r="Y13" s="5">
        <v>1</v>
      </c>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row>
    <row r="14" spans="1:106" x14ac:dyDescent="0.25">
      <c r="A14" s="7">
        <f t="shared" si="4"/>
        <v>10</v>
      </c>
      <c r="B14" s="5" t="s">
        <v>232</v>
      </c>
      <c r="C14" s="19"/>
      <c r="D14" s="19"/>
      <c r="E14" s="28"/>
      <c r="F14" s="28">
        <v>40</v>
      </c>
      <c r="G14" s="14">
        <v>24</v>
      </c>
      <c r="H14" s="5">
        <v>0</v>
      </c>
      <c r="I14" s="5">
        <v>14</v>
      </c>
      <c r="J14" s="5">
        <v>0</v>
      </c>
      <c r="K14" s="5">
        <v>15</v>
      </c>
      <c r="L14" s="5">
        <v>46</v>
      </c>
      <c r="M14" s="5">
        <v>3</v>
      </c>
      <c r="N14" s="5">
        <v>24</v>
      </c>
      <c r="O14" s="5">
        <v>0</v>
      </c>
      <c r="P14" s="5">
        <v>0</v>
      </c>
      <c r="Q14" s="5">
        <v>4</v>
      </c>
      <c r="R14" s="5">
        <v>3</v>
      </c>
      <c r="S14" s="5">
        <v>4</v>
      </c>
      <c r="T14" s="5"/>
      <c r="U14" s="5"/>
      <c r="V14" s="5">
        <v>1</v>
      </c>
      <c r="W14" s="5"/>
      <c r="X14" s="5">
        <v>1</v>
      </c>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row>
    <row r="15" spans="1:106" x14ac:dyDescent="0.25">
      <c r="A15" s="7">
        <f t="shared" si="4"/>
        <v>11</v>
      </c>
      <c r="B15" s="5" t="s">
        <v>233</v>
      </c>
      <c r="C15" s="19"/>
      <c r="D15" s="19"/>
      <c r="E15" s="28"/>
      <c r="F15" s="28">
        <v>40</v>
      </c>
      <c r="G15" s="14">
        <v>15</v>
      </c>
      <c r="H15" s="5">
        <v>0</v>
      </c>
      <c r="I15" s="5">
        <v>0</v>
      </c>
      <c r="J15" s="5">
        <v>0</v>
      </c>
      <c r="K15" s="5">
        <v>28</v>
      </c>
      <c r="L15" s="5">
        <v>4</v>
      </c>
      <c r="M15" s="5">
        <v>0</v>
      </c>
      <c r="N15" s="5">
        <v>8</v>
      </c>
      <c r="O15" s="5">
        <v>0</v>
      </c>
      <c r="P15" s="5">
        <v>0</v>
      </c>
      <c r="Q15" s="5">
        <v>5</v>
      </c>
      <c r="R15" s="5">
        <v>4</v>
      </c>
      <c r="S15" s="5">
        <v>3</v>
      </c>
      <c r="T15" s="5"/>
      <c r="U15" s="5">
        <v>2</v>
      </c>
      <c r="V15" s="5"/>
      <c r="W15" s="5"/>
      <c r="X15" s="5">
        <v>2</v>
      </c>
      <c r="Y15" s="5">
        <v>2</v>
      </c>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row>
    <row r="16" spans="1:106" x14ac:dyDescent="0.25">
      <c r="A16" s="7">
        <f t="shared" si="4"/>
        <v>12</v>
      </c>
      <c r="B16" s="5" t="s">
        <v>234</v>
      </c>
      <c r="C16" s="19"/>
      <c r="D16" s="19"/>
      <c r="E16" s="28"/>
      <c r="F16" s="28">
        <v>40</v>
      </c>
      <c r="G16" s="14">
        <v>6</v>
      </c>
      <c r="H16" s="5">
        <v>0</v>
      </c>
      <c r="I16" s="5">
        <v>0</v>
      </c>
      <c r="J16" s="5">
        <v>0</v>
      </c>
      <c r="K16" s="5">
        <v>14</v>
      </c>
      <c r="L16" s="5">
        <v>9</v>
      </c>
      <c r="M16" s="5">
        <v>0</v>
      </c>
      <c r="N16" s="5">
        <v>2</v>
      </c>
      <c r="O16" s="5">
        <v>0</v>
      </c>
      <c r="P16" s="5">
        <v>0</v>
      </c>
      <c r="Q16" s="5">
        <v>4</v>
      </c>
      <c r="R16" s="5">
        <v>0</v>
      </c>
      <c r="S16" s="5">
        <v>5</v>
      </c>
      <c r="T16" s="5">
        <v>2</v>
      </c>
      <c r="U16" s="5"/>
      <c r="V16" s="5">
        <v>2</v>
      </c>
      <c r="W16" s="5"/>
      <c r="X16" s="5">
        <v>1</v>
      </c>
      <c r="Y16" s="5">
        <v>11</v>
      </c>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row>
    <row r="17" spans="1:106" x14ac:dyDescent="0.25">
      <c r="A17" s="7">
        <f t="shared" si="4"/>
        <v>13</v>
      </c>
      <c r="B17" s="5" t="s">
        <v>235</v>
      </c>
      <c r="C17" s="19"/>
      <c r="D17" s="19"/>
      <c r="E17" s="28"/>
      <c r="F17" s="28">
        <v>60</v>
      </c>
      <c r="G17" s="14">
        <v>4</v>
      </c>
      <c r="H17" s="5">
        <v>0</v>
      </c>
      <c r="I17" s="5">
        <v>0</v>
      </c>
      <c r="J17" s="5">
        <v>3</v>
      </c>
      <c r="K17" s="5">
        <v>0</v>
      </c>
      <c r="L17" s="5">
        <v>0</v>
      </c>
      <c r="M17" s="5">
        <v>0</v>
      </c>
      <c r="N17" s="5">
        <v>0</v>
      </c>
      <c r="O17" s="5">
        <v>0</v>
      </c>
      <c r="P17" s="5">
        <v>0</v>
      </c>
      <c r="Q17" s="5">
        <v>0</v>
      </c>
      <c r="R17" s="5">
        <v>0</v>
      </c>
      <c r="S17" s="5">
        <v>0</v>
      </c>
      <c r="T17" s="5"/>
      <c r="U17" s="5"/>
      <c r="V17" s="5">
        <v>2</v>
      </c>
      <c r="W17" s="5"/>
      <c r="X17" s="5">
        <v>2</v>
      </c>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row>
    <row r="18" spans="1:106" x14ac:dyDescent="0.25">
      <c r="A18" s="7">
        <f t="shared" si="4"/>
        <v>14</v>
      </c>
      <c r="B18" s="5" t="s">
        <v>236</v>
      </c>
      <c r="C18" s="19"/>
      <c r="D18" s="19"/>
      <c r="E18" s="28"/>
      <c r="F18" s="28">
        <v>40</v>
      </c>
      <c r="G18" s="14"/>
      <c r="H18" s="5"/>
      <c r="I18" s="5"/>
      <c r="J18" s="5"/>
      <c r="K18" s="5"/>
      <c r="L18" s="5"/>
      <c r="M18" s="5"/>
      <c r="N18" s="5"/>
      <c r="O18" s="5"/>
      <c r="P18" s="5"/>
      <c r="Q18" s="5"/>
      <c r="R18" s="5"/>
      <c r="S18" s="5"/>
      <c r="T18" s="5">
        <v>1</v>
      </c>
      <c r="U18" s="5"/>
      <c r="V18" s="5"/>
      <c r="W18" s="5"/>
      <c r="X18" s="5">
        <v>4</v>
      </c>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row>
    <row r="19" spans="1:106" x14ac:dyDescent="0.25">
      <c r="A19" s="7">
        <f t="shared" si="4"/>
        <v>15</v>
      </c>
      <c r="B19" s="5" t="s">
        <v>237</v>
      </c>
      <c r="C19" s="19"/>
      <c r="D19" s="19"/>
      <c r="E19" s="28"/>
      <c r="F19" s="28">
        <v>40</v>
      </c>
      <c r="G19" s="14"/>
      <c r="H19" s="5"/>
      <c r="I19" s="5"/>
      <c r="J19" s="5"/>
      <c r="K19" s="5"/>
      <c r="L19" s="5"/>
      <c r="M19" s="5"/>
      <c r="N19" s="5"/>
      <c r="O19" s="5"/>
      <c r="P19" s="5"/>
      <c r="Q19" s="5"/>
      <c r="R19" s="5"/>
      <c r="S19" s="5"/>
      <c r="T19" s="5"/>
      <c r="U19" s="5"/>
      <c r="V19" s="5"/>
      <c r="W19" s="5"/>
      <c r="X19" s="5">
        <v>2</v>
      </c>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row>
    <row r="20" spans="1:106" x14ac:dyDescent="0.25">
      <c r="A20" s="7">
        <f t="shared" si="4"/>
        <v>16</v>
      </c>
      <c r="B20" s="5" t="s">
        <v>238</v>
      </c>
      <c r="C20" s="19"/>
      <c r="D20" s="19"/>
      <c r="E20" s="28"/>
      <c r="F20" s="28">
        <v>40</v>
      </c>
      <c r="G20" s="14"/>
      <c r="H20" s="5"/>
      <c r="I20" s="5"/>
      <c r="J20" s="5"/>
      <c r="K20" s="5"/>
      <c r="L20" s="5"/>
      <c r="M20" s="5"/>
      <c r="N20" s="5"/>
      <c r="O20" s="5"/>
      <c r="P20" s="5"/>
      <c r="Q20" s="5"/>
      <c r="R20" s="5">
        <v>1</v>
      </c>
      <c r="S20" s="5"/>
      <c r="T20" s="5"/>
      <c r="U20" s="5"/>
      <c r="V20" s="5"/>
      <c r="W20" s="5"/>
      <c r="X20" s="5">
        <v>2</v>
      </c>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row>
    <row r="21" spans="1:106" x14ac:dyDescent="0.25">
      <c r="A21" s="7">
        <f t="shared" si="4"/>
        <v>17</v>
      </c>
      <c r="B21" s="5" t="s">
        <v>239</v>
      </c>
      <c r="C21" s="19"/>
      <c r="D21" s="19"/>
      <c r="E21" s="28"/>
      <c r="F21" s="28">
        <v>40</v>
      </c>
      <c r="G21" s="14"/>
      <c r="H21" s="5"/>
      <c r="I21" s="5"/>
      <c r="J21" s="5"/>
      <c r="K21" s="5"/>
      <c r="L21" s="5"/>
      <c r="M21" s="5"/>
      <c r="N21" s="5"/>
      <c r="O21" s="5"/>
      <c r="P21" s="5"/>
      <c r="Q21" s="5"/>
      <c r="R21" s="5"/>
      <c r="S21" s="5"/>
      <c r="T21" s="5">
        <v>1</v>
      </c>
      <c r="U21" s="5"/>
      <c r="V21" s="5">
        <v>2</v>
      </c>
      <c r="W21" s="5"/>
      <c r="X21" s="5"/>
      <c r="Y21" s="5">
        <v>1</v>
      </c>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row>
    <row r="22" spans="1:106" x14ac:dyDescent="0.25">
      <c r="A22" s="7">
        <f t="shared" si="4"/>
        <v>18</v>
      </c>
      <c r="B22" s="5" t="s">
        <v>240</v>
      </c>
      <c r="C22" s="19"/>
      <c r="D22" s="19"/>
      <c r="E22" s="28"/>
      <c r="F22" s="28">
        <v>80</v>
      </c>
      <c r="G22" s="14"/>
      <c r="H22" s="5"/>
      <c r="I22" s="5"/>
      <c r="J22" s="5"/>
      <c r="K22" s="5"/>
      <c r="L22" s="5"/>
      <c r="M22" s="5"/>
      <c r="N22" s="5"/>
      <c r="O22" s="5"/>
      <c r="P22" s="5"/>
      <c r="Q22" s="5">
        <v>2</v>
      </c>
      <c r="R22" s="5"/>
      <c r="S22" s="5"/>
      <c r="T22" s="5"/>
      <c r="U22" s="5"/>
      <c r="V22" s="5">
        <v>2</v>
      </c>
      <c r="W22" s="5">
        <v>1</v>
      </c>
      <c r="X22" s="5">
        <v>1</v>
      </c>
      <c r="Y22" s="5"/>
      <c r="Z22" s="5"/>
      <c r="AA22" s="5"/>
      <c r="AB22" s="5">
        <v>1</v>
      </c>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row>
    <row r="23" spans="1:106" x14ac:dyDescent="0.25">
      <c r="A23" s="7">
        <f t="shared" si="4"/>
        <v>19</v>
      </c>
      <c r="B23" s="5" t="s">
        <v>241</v>
      </c>
      <c r="C23" s="19"/>
      <c r="D23" s="19"/>
      <c r="E23" s="28"/>
      <c r="F23" s="28">
        <v>40</v>
      </c>
      <c r="G23" s="14"/>
      <c r="H23" s="5"/>
      <c r="I23" s="5"/>
      <c r="J23" s="5"/>
      <c r="K23" s="5"/>
      <c r="L23" s="5"/>
      <c r="M23" s="5"/>
      <c r="N23" s="5"/>
      <c r="O23" s="5"/>
      <c r="P23" s="5"/>
      <c r="Q23" s="5"/>
      <c r="R23" s="5"/>
      <c r="S23" s="5"/>
      <c r="T23" s="5"/>
      <c r="U23" s="5"/>
      <c r="V23" s="5"/>
      <c r="W23" s="5"/>
      <c r="X23" s="5"/>
      <c r="Y23" s="5"/>
      <c r="Z23" s="5"/>
      <c r="AA23" s="5"/>
      <c r="AB23" s="5">
        <v>1</v>
      </c>
      <c r="AC23" s="5">
        <v>11</v>
      </c>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row>
    <row r="24" spans="1:106" x14ac:dyDescent="0.25">
      <c r="A24" s="7">
        <f t="shared" si="4"/>
        <v>20</v>
      </c>
      <c r="B24" s="5" t="s">
        <v>242</v>
      </c>
      <c r="C24" s="19"/>
      <c r="D24" s="19"/>
      <c r="E24" s="28"/>
      <c r="F24" s="28">
        <v>40</v>
      </c>
      <c r="G24" s="14"/>
      <c r="H24" s="5"/>
      <c r="I24" s="5"/>
      <c r="J24" s="5"/>
      <c r="K24" s="5"/>
      <c r="L24" s="5"/>
      <c r="M24" s="5"/>
      <c r="N24" s="5"/>
      <c r="O24" s="5"/>
      <c r="P24" s="5"/>
      <c r="Q24" s="5"/>
      <c r="R24" s="5"/>
      <c r="S24" s="5"/>
      <c r="T24" s="5">
        <v>1</v>
      </c>
      <c r="U24" s="5">
        <v>1</v>
      </c>
      <c r="V24" s="5"/>
      <c r="W24" s="5">
        <v>1</v>
      </c>
      <c r="X24" s="5"/>
      <c r="Y24" s="5"/>
      <c r="Z24" s="5">
        <v>11</v>
      </c>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row>
    <row r="25" spans="1:106" x14ac:dyDescent="0.25">
      <c r="A25" s="7">
        <f t="shared" si="4"/>
        <v>21</v>
      </c>
      <c r="B25" s="5" t="s">
        <v>243</v>
      </c>
      <c r="C25" s="19"/>
      <c r="D25" s="19"/>
      <c r="E25" s="28"/>
      <c r="F25" s="28">
        <v>40</v>
      </c>
      <c r="G25" s="14"/>
      <c r="H25" s="5"/>
      <c r="I25" s="5"/>
      <c r="J25" s="5"/>
      <c r="K25" s="5"/>
      <c r="L25" s="5"/>
      <c r="M25" s="5"/>
      <c r="N25" s="5"/>
      <c r="O25" s="5"/>
      <c r="P25" s="5"/>
      <c r="Q25" s="5"/>
      <c r="R25" s="5"/>
      <c r="S25" s="5"/>
      <c r="T25" s="5">
        <v>2</v>
      </c>
      <c r="U25" s="5"/>
      <c r="V25" s="5"/>
      <c r="W25" s="5"/>
      <c r="X25" s="5">
        <v>1</v>
      </c>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row>
    <row r="26" spans="1:106" x14ac:dyDescent="0.25">
      <c r="A26" s="7">
        <f t="shared" si="4"/>
        <v>22</v>
      </c>
      <c r="B26" s="5" t="s">
        <v>244</v>
      </c>
      <c r="C26" s="19"/>
      <c r="D26" s="19"/>
      <c r="E26" s="28"/>
      <c r="F26" s="28">
        <v>40</v>
      </c>
      <c r="G26" s="14"/>
      <c r="H26" s="5"/>
      <c r="I26" s="5"/>
      <c r="J26" s="5"/>
      <c r="K26" s="5"/>
      <c r="L26" s="5"/>
      <c r="M26" s="5"/>
      <c r="N26" s="5"/>
      <c r="O26" s="5"/>
      <c r="P26" s="5"/>
      <c r="Q26" s="5"/>
      <c r="R26" s="5">
        <v>2</v>
      </c>
      <c r="S26" s="5">
        <v>2</v>
      </c>
      <c r="T26" s="5"/>
      <c r="U26" s="5"/>
      <c r="V26" s="5">
        <v>1</v>
      </c>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row>
    <row r="27" spans="1:106" x14ac:dyDescent="0.25">
      <c r="A27" s="7">
        <f t="shared" si="4"/>
        <v>23</v>
      </c>
      <c r="B27" s="5" t="s">
        <v>245</v>
      </c>
      <c r="C27" s="19"/>
      <c r="D27" s="19"/>
      <c r="E27" s="28"/>
      <c r="F27" s="28">
        <v>40</v>
      </c>
      <c r="G27" s="14"/>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row>
    <row r="28" spans="1:106" x14ac:dyDescent="0.25">
      <c r="A28" s="7">
        <f t="shared" si="4"/>
        <v>24</v>
      </c>
      <c r="B28" s="5" t="s">
        <v>246</v>
      </c>
      <c r="C28" s="19"/>
      <c r="D28" s="19"/>
      <c r="E28" s="28"/>
      <c r="F28" s="28">
        <v>40</v>
      </c>
      <c r="G28" s="14"/>
      <c r="H28" s="5"/>
      <c r="I28" s="5"/>
      <c r="J28" s="5"/>
      <c r="K28" s="5"/>
      <c r="L28" s="5"/>
      <c r="M28" s="5"/>
      <c r="N28" s="5"/>
      <c r="O28" s="5"/>
      <c r="P28" s="5"/>
      <c r="Q28" s="5"/>
      <c r="R28" s="5"/>
      <c r="S28" s="5"/>
      <c r="T28" s="5"/>
      <c r="U28" s="5"/>
      <c r="V28" s="5"/>
      <c r="W28" s="5"/>
      <c r="X28" s="5">
        <v>1</v>
      </c>
      <c r="Y28" s="5"/>
      <c r="Z28" s="5">
        <v>1</v>
      </c>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row>
    <row r="29" spans="1:106" x14ac:dyDescent="0.25">
      <c r="A29" s="7">
        <f t="shared" si="4"/>
        <v>25</v>
      </c>
      <c r="B29" s="5" t="s">
        <v>247</v>
      </c>
      <c r="C29" s="19"/>
      <c r="D29" s="19"/>
      <c r="E29" s="28"/>
      <c r="F29" s="28">
        <v>40</v>
      </c>
      <c r="G29" s="14"/>
      <c r="H29" s="5"/>
      <c r="I29" s="5"/>
      <c r="J29" s="5"/>
      <c r="K29" s="5"/>
      <c r="L29" s="5"/>
      <c r="M29" s="5"/>
      <c r="N29" s="5"/>
      <c r="O29" s="5"/>
      <c r="P29" s="5"/>
      <c r="Q29" s="5"/>
      <c r="R29" s="5"/>
      <c r="S29" s="5"/>
      <c r="T29" s="5">
        <v>1</v>
      </c>
      <c r="U29" s="5"/>
      <c r="V29" s="5">
        <v>1</v>
      </c>
      <c r="W29" s="5"/>
      <c r="X29" s="5"/>
      <c r="Y29" s="5">
        <v>1</v>
      </c>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row>
    <row r="30" spans="1:106" x14ac:dyDescent="0.25">
      <c r="A30" s="7">
        <f t="shared" si="4"/>
        <v>26</v>
      </c>
      <c r="B30" s="5" t="s">
        <v>248</v>
      </c>
      <c r="C30" s="19"/>
      <c r="D30" s="19"/>
      <c r="E30" s="28"/>
      <c r="F30" s="28">
        <v>40</v>
      </c>
      <c r="G30" s="14"/>
      <c r="H30" s="5"/>
      <c r="I30" s="5"/>
      <c r="J30" s="5"/>
      <c r="K30" s="5"/>
      <c r="L30" s="5"/>
      <c r="M30" s="5"/>
      <c r="N30" s="5"/>
      <c r="O30" s="5"/>
      <c r="P30" s="5"/>
      <c r="Q30" s="5"/>
      <c r="R30" s="5"/>
      <c r="S30" s="5"/>
      <c r="T30" s="5">
        <v>1</v>
      </c>
      <c r="U30" s="5"/>
      <c r="V30" s="5"/>
      <c r="W30" s="5"/>
      <c r="X30" s="5"/>
      <c r="Y30" s="5"/>
      <c r="Z30" s="5"/>
      <c r="AA30" s="5">
        <v>1</v>
      </c>
      <c r="AB30" s="5"/>
      <c r="AC30" s="5">
        <v>1</v>
      </c>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row>
    <row r="31" spans="1:106" x14ac:dyDescent="0.25">
      <c r="A31" s="7">
        <f t="shared" si="4"/>
        <v>27</v>
      </c>
      <c r="B31" s="5" t="s">
        <v>249</v>
      </c>
      <c r="C31" s="19"/>
      <c r="D31" s="19"/>
      <c r="E31" s="28"/>
      <c r="F31" s="28">
        <v>40</v>
      </c>
      <c r="G31" s="14"/>
      <c r="H31" s="5"/>
      <c r="I31" s="5"/>
      <c r="J31" s="5"/>
      <c r="K31" s="5"/>
      <c r="L31" s="5"/>
      <c r="M31" s="5"/>
      <c r="N31" s="5"/>
      <c r="O31" s="5"/>
      <c r="P31" s="5"/>
      <c r="Q31" s="5"/>
      <c r="R31" s="5"/>
      <c r="S31" s="5">
        <v>1</v>
      </c>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row>
    <row r="32" spans="1:106" x14ac:dyDescent="0.25">
      <c r="A32" s="7">
        <f t="shared" si="4"/>
        <v>28</v>
      </c>
      <c r="B32" s="5" t="s">
        <v>250</v>
      </c>
      <c r="C32" s="19"/>
      <c r="D32" s="19"/>
      <c r="E32" s="28"/>
      <c r="F32" s="28">
        <v>40</v>
      </c>
      <c r="G32" s="14"/>
      <c r="H32" s="5"/>
      <c r="I32" s="5"/>
      <c r="J32" s="5"/>
      <c r="K32" s="5"/>
      <c r="L32" s="5"/>
      <c r="M32" s="5"/>
      <c r="N32" s="5"/>
      <c r="O32" s="5"/>
      <c r="P32" s="5"/>
      <c r="Q32" s="5"/>
      <c r="R32" s="5"/>
      <c r="S32" s="5"/>
      <c r="T32" s="5"/>
      <c r="U32" s="5"/>
      <c r="V32" s="5">
        <v>1</v>
      </c>
      <c r="W32" s="5">
        <v>11</v>
      </c>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row>
    <row r="33" spans="1:106" x14ac:dyDescent="0.25">
      <c r="A33" s="7">
        <f t="shared" si="4"/>
        <v>29</v>
      </c>
      <c r="B33" s="5" t="s">
        <v>251</v>
      </c>
      <c r="C33" s="19"/>
      <c r="D33" s="19"/>
      <c r="E33" s="28"/>
      <c r="F33" s="28">
        <v>40</v>
      </c>
      <c r="G33" s="14"/>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row>
    <row r="34" spans="1:106" x14ac:dyDescent="0.25">
      <c r="A34" s="7">
        <f t="shared" si="4"/>
        <v>30</v>
      </c>
      <c r="B34" s="5" t="s">
        <v>252</v>
      </c>
      <c r="C34" s="19"/>
      <c r="D34" s="19"/>
      <c r="E34" s="28"/>
      <c r="F34" s="28">
        <v>40</v>
      </c>
      <c r="G34" s="14"/>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row>
    <row r="35" spans="1:106" x14ac:dyDescent="0.25">
      <c r="A35" s="7">
        <f t="shared" si="4"/>
        <v>31</v>
      </c>
      <c r="B35" s="5"/>
      <c r="C35" s="19"/>
      <c r="D35" s="19"/>
      <c r="E35" s="28"/>
      <c r="F35" s="28"/>
      <c r="G35" s="14"/>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row>
    <row r="36" spans="1:106" x14ac:dyDescent="0.25">
      <c r="A36" s="7">
        <f t="shared" si="4"/>
        <v>32</v>
      </c>
      <c r="B36" s="5"/>
      <c r="C36" s="19"/>
      <c r="D36" s="19"/>
      <c r="E36" s="28"/>
      <c r="F36" s="28"/>
      <c r="G36" s="14"/>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row>
    <row r="37" spans="1:106" x14ac:dyDescent="0.25">
      <c r="A37" s="7">
        <f t="shared" si="4"/>
        <v>33</v>
      </c>
      <c r="B37" s="5"/>
      <c r="C37" s="19"/>
      <c r="D37" s="19"/>
      <c r="E37" s="28"/>
      <c r="F37" s="28"/>
      <c r="G37" s="14"/>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row>
    <row r="38" spans="1:106" x14ac:dyDescent="0.25">
      <c r="A38" s="7">
        <f t="shared" si="4"/>
        <v>34</v>
      </c>
      <c r="B38" s="5"/>
      <c r="C38" s="19"/>
      <c r="D38" s="19"/>
      <c r="E38" s="28"/>
      <c r="F38" s="28"/>
      <c r="G38" s="14"/>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row>
    <row r="39" spans="1:106" x14ac:dyDescent="0.25">
      <c r="A39" s="7">
        <f t="shared" si="4"/>
        <v>35</v>
      </c>
      <c r="B39" s="5"/>
      <c r="C39" s="19"/>
      <c r="D39" s="19"/>
      <c r="E39" s="28"/>
      <c r="F39" s="28"/>
      <c r="G39" s="14"/>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row>
    <row r="40" spans="1:106" x14ac:dyDescent="0.25">
      <c r="A40" s="7">
        <f t="shared" si="4"/>
        <v>36</v>
      </c>
      <c r="B40" s="5"/>
      <c r="C40" s="19"/>
      <c r="D40" s="19"/>
      <c r="E40" s="28"/>
      <c r="F40" s="28"/>
      <c r="G40" s="14"/>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row>
    <row r="41" spans="1:106" x14ac:dyDescent="0.25">
      <c r="A41" s="7">
        <f t="shared" si="4"/>
        <v>37</v>
      </c>
      <c r="B41" s="5"/>
      <c r="C41" s="19"/>
      <c r="D41" s="19"/>
      <c r="E41" s="28"/>
      <c r="F41" s="28"/>
      <c r="G41" s="14"/>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row>
    <row r="42" spans="1:106" x14ac:dyDescent="0.25">
      <c r="A42" s="7">
        <f t="shared" si="4"/>
        <v>38</v>
      </c>
      <c r="B42" s="5"/>
      <c r="C42" s="19"/>
      <c r="D42" s="19"/>
      <c r="E42" s="28"/>
      <c r="F42" s="28"/>
      <c r="G42" s="14"/>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row>
    <row r="43" spans="1:106" x14ac:dyDescent="0.25">
      <c r="A43" s="7">
        <f t="shared" si="4"/>
        <v>39</v>
      </c>
      <c r="B43" s="5"/>
      <c r="C43" s="19"/>
      <c r="D43" s="19"/>
      <c r="E43" s="28"/>
      <c r="F43" s="28"/>
      <c r="G43" s="14"/>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row>
    <row r="44" spans="1:106" x14ac:dyDescent="0.25">
      <c r="A44" s="7">
        <f t="shared" si="4"/>
        <v>40</v>
      </c>
      <c r="B44" s="5"/>
      <c r="C44" s="19"/>
      <c r="D44" s="19"/>
      <c r="E44" s="28"/>
      <c r="F44" s="28"/>
      <c r="G44" s="14"/>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row>
    <row r="45" spans="1:106" x14ac:dyDescent="0.25">
      <c r="A45" s="7">
        <f t="shared" si="4"/>
        <v>41</v>
      </c>
      <c r="B45" s="5"/>
      <c r="C45" s="19"/>
      <c r="D45" s="19"/>
      <c r="E45" s="28"/>
      <c r="F45" s="28"/>
      <c r="G45" s="14"/>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row>
    <row r="46" spans="1:106" x14ac:dyDescent="0.25">
      <c r="A46" s="7">
        <f t="shared" si="4"/>
        <v>42</v>
      </c>
      <c r="B46" s="5"/>
      <c r="C46" s="19"/>
      <c r="D46" s="19"/>
      <c r="E46" s="28"/>
      <c r="F46" s="28"/>
      <c r="G46" s="14"/>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row>
    <row r="47" spans="1:106" x14ac:dyDescent="0.25">
      <c r="A47" s="7">
        <f t="shared" si="4"/>
        <v>43</v>
      </c>
      <c r="B47" s="5"/>
      <c r="C47" s="19"/>
      <c r="D47" s="19"/>
      <c r="E47" s="28"/>
      <c r="F47" s="28"/>
      <c r="G47" s="14"/>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row>
    <row r="48" spans="1:106" x14ac:dyDescent="0.25">
      <c r="A48" s="7">
        <f t="shared" si="4"/>
        <v>44</v>
      </c>
      <c r="B48" s="5"/>
      <c r="C48" s="19"/>
      <c r="D48" s="19"/>
      <c r="E48" s="28"/>
      <c r="F48" s="28"/>
      <c r="G48" s="14"/>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row>
    <row r="49" spans="1:106" x14ac:dyDescent="0.25">
      <c r="A49" s="7">
        <f t="shared" si="4"/>
        <v>45</v>
      </c>
      <c r="B49" s="5"/>
      <c r="C49" s="19"/>
      <c r="D49" s="19"/>
      <c r="E49" s="28"/>
      <c r="F49" s="28"/>
      <c r="G49" s="14"/>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row>
    <row r="50" spans="1:106" x14ac:dyDescent="0.25">
      <c r="A50" s="7">
        <f t="shared" si="4"/>
        <v>46</v>
      </c>
      <c r="B50" s="5"/>
      <c r="C50" s="19"/>
      <c r="D50" s="19"/>
      <c r="E50" s="28"/>
      <c r="F50" s="28"/>
      <c r="G50" s="14"/>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row>
    <row r="51" spans="1:106" x14ac:dyDescent="0.25">
      <c r="A51" s="7">
        <f t="shared" si="4"/>
        <v>47</v>
      </c>
      <c r="B51" s="5"/>
      <c r="C51" s="19"/>
      <c r="D51" s="19"/>
      <c r="E51" s="28"/>
      <c r="F51" s="28"/>
      <c r="G51" s="14"/>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row>
    <row r="52" spans="1:106" x14ac:dyDescent="0.25">
      <c r="A52" s="7">
        <f t="shared" si="4"/>
        <v>48</v>
      </c>
      <c r="B52" s="5"/>
      <c r="C52" s="19"/>
      <c r="D52" s="19"/>
      <c r="E52" s="28"/>
      <c r="F52" s="28"/>
      <c r="G52" s="14"/>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row>
    <row r="53" spans="1:106" x14ac:dyDescent="0.25">
      <c r="A53" s="7">
        <f t="shared" si="4"/>
        <v>49</v>
      </c>
      <c r="B53" s="5"/>
      <c r="C53" s="19"/>
      <c r="D53" s="19"/>
      <c r="E53" s="28"/>
      <c r="F53" s="28"/>
      <c r="G53" s="14"/>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row>
    <row r="54" spans="1:106" x14ac:dyDescent="0.25">
      <c r="A54" s="7">
        <f t="shared" si="4"/>
        <v>50</v>
      </c>
      <c r="B54" s="5"/>
      <c r="C54" s="19"/>
      <c r="D54" s="19"/>
      <c r="E54" s="28"/>
      <c r="F54" s="28"/>
      <c r="G54" s="14"/>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row>
    <row r="55" spans="1:106" x14ac:dyDescent="0.25">
      <c r="A55" s="7">
        <f t="shared" si="4"/>
        <v>51</v>
      </c>
      <c r="B55" s="5"/>
      <c r="C55" s="19"/>
      <c r="D55" s="19"/>
      <c r="E55" s="28"/>
      <c r="F55" s="28"/>
      <c r="G55" s="14"/>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row>
    <row r="56" spans="1:106" x14ac:dyDescent="0.25">
      <c r="A56" s="7">
        <f t="shared" si="4"/>
        <v>52</v>
      </c>
      <c r="B56" s="5"/>
      <c r="C56" s="19"/>
      <c r="D56" s="19"/>
      <c r="E56" s="28"/>
      <c r="F56" s="28"/>
      <c r="G56" s="14"/>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row>
    <row r="57" spans="1:106" x14ac:dyDescent="0.25">
      <c r="A57" s="7">
        <f t="shared" si="4"/>
        <v>53</v>
      </c>
      <c r="B57" s="5"/>
      <c r="C57" s="19"/>
      <c r="D57" s="19"/>
      <c r="E57" s="28"/>
      <c r="F57" s="28"/>
      <c r="G57" s="14"/>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row>
    <row r="58" spans="1:106" x14ac:dyDescent="0.25">
      <c r="A58" s="7">
        <f t="shared" si="4"/>
        <v>54</v>
      </c>
      <c r="B58" s="5"/>
      <c r="C58" s="19"/>
      <c r="D58" s="19"/>
      <c r="E58" s="28"/>
      <c r="F58" s="28"/>
      <c r="G58" s="14"/>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row>
    <row r="59" spans="1:106" x14ac:dyDescent="0.25">
      <c r="A59" s="7">
        <f t="shared" si="4"/>
        <v>55</v>
      </c>
      <c r="B59" s="5"/>
      <c r="C59" s="19"/>
      <c r="D59" s="19"/>
      <c r="E59" s="28"/>
      <c r="F59" s="28"/>
      <c r="G59" s="14"/>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row>
    <row r="60" spans="1:106" x14ac:dyDescent="0.25">
      <c r="A60" s="7">
        <f t="shared" si="4"/>
        <v>56</v>
      </c>
      <c r="B60" s="5"/>
      <c r="C60" s="19"/>
      <c r="D60" s="19"/>
      <c r="E60" s="28"/>
      <c r="F60" s="28"/>
      <c r="G60" s="14"/>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row>
    <row r="61" spans="1:106" x14ac:dyDescent="0.25">
      <c r="A61" s="7">
        <f t="shared" si="4"/>
        <v>57</v>
      </c>
      <c r="B61" s="5"/>
      <c r="C61" s="19"/>
      <c r="D61" s="19"/>
      <c r="E61" s="28"/>
      <c r="F61" s="28"/>
      <c r="G61" s="14"/>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row>
    <row r="62" spans="1:106" x14ac:dyDescent="0.25">
      <c r="A62" s="7">
        <f t="shared" si="4"/>
        <v>58</v>
      </c>
      <c r="B62" s="5"/>
      <c r="C62" s="19"/>
      <c r="D62" s="19"/>
      <c r="E62" s="28"/>
      <c r="F62" s="28"/>
      <c r="G62" s="14"/>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row>
    <row r="63" spans="1:106" x14ac:dyDescent="0.25">
      <c r="A63" s="7">
        <f t="shared" si="4"/>
        <v>59</v>
      </c>
      <c r="B63" s="5"/>
      <c r="C63" s="19"/>
      <c r="D63" s="19"/>
      <c r="E63" s="28"/>
      <c r="F63" s="28"/>
      <c r="G63" s="14"/>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row>
    <row r="64" spans="1:106" x14ac:dyDescent="0.25">
      <c r="A64" s="7">
        <f t="shared" si="4"/>
        <v>60</v>
      </c>
      <c r="B64" s="5"/>
      <c r="C64" s="19"/>
      <c r="D64" s="19"/>
      <c r="E64" s="28"/>
      <c r="F64" s="28"/>
      <c r="G64" s="14"/>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row>
    <row r="65" spans="1:106" x14ac:dyDescent="0.25">
      <c r="A65" s="7">
        <f t="shared" si="4"/>
        <v>61</v>
      </c>
      <c r="B65" s="5"/>
      <c r="C65" s="19"/>
      <c r="D65" s="19"/>
      <c r="E65" s="28"/>
      <c r="F65" s="28"/>
      <c r="G65" s="14"/>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row>
    <row r="66" spans="1:106" x14ac:dyDescent="0.25">
      <c r="A66" s="7">
        <f t="shared" si="4"/>
        <v>62</v>
      </c>
      <c r="B66" s="5"/>
      <c r="C66" s="19"/>
      <c r="D66" s="19"/>
      <c r="E66" s="28"/>
      <c r="F66" s="28"/>
      <c r="G66" s="14"/>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row>
    <row r="67" spans="1:106" x14ac:dyDescent="0.25">
      <c r="A67" s="7">
        <f t="shared" si="4"/>
        <v>63</v>
      </c>
      <c r="B67" s="5"/>
      <c r="C67" s="19"/>
      <c r="D67" s="19"/>
      <c r="E67" s="28"/>
      <c r="F67" s="28"/>
      <c r="G67" s="14"/>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row>
    <row r="68" spans="1:106" x14ac:dyDescent="0.25">
      <c r="A68" s="7">
        <f t="shared" si="4"/>
        <v>64</v>
      </c>
      <c r="B68" s="5"/>
      <c r="C68" s="19"/>
      <c r="D68" s="19"/>
      <c r="E68" s="28"/>
      <c r="F68" s="28"/>
      <c r="G68" s="14"/>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row>
    <row r="69" spans="1:106" x14ac:dyDescent="0.25">
      <c r="A69" s="7">
        <f t="shared" si="4"/>
        <v>65</v>
      </c>
      <c r="B69" s="5"/>
      <c r="C69" s="19"/>
      <c r="D69" s="19"/>
      <c r="E69" s="28"/>
      <c r="F69" s="28"/>
      <c r="G69" s="14"/>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row>
    <row r="70" spans="1:106" x14ac:dyDescent="0.25">
      <c r="A70" s="7">
        <f t="shared" si="4"/>
        <v>66</v>
      </c>
      <c r="B70" s="5"/>
      <c r="C70" s="19"/>
      <c r="D70" s="19"/>
      <c r="E70" s="28"/>
      <c r="F70" s="28"/>
      <c r="G70" s="14"/>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row>
    <row r="71" spans="1:106" x14ac:dyDescent="0.25">
      <c r="A71" s="7">
        <f t="shared" ref="A71:A134" si="5">A70+1</f>
        <v>67</v>
      </c>
      <c r="B71" s="5"/>
      <c r="C71" s="19"/>
      <c r="D71" s="19"/>
      <c r="E71" s="28"/>
      <c r="F71" s="28"/>
      <c r="G71" s="14"/>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row>
    <row r="72" spans="1:106" x14ac:dyDescent="0.25">
      <c r="A72" s="7">
        <f t="shared" si="5"/>
        <v>68</v>
      </c>
      <c r="B72" s="5"/>
      <c r="C72" s="19"/>
      <c r="D72" s="19"/>
      <c r="E72" s="28"/>
      <c r="F72" s="28"/>
      <c r="G72" s="14"/>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row>
    <row r="73" spans="1:106" x14ac:dyDescent="0.25">
      <c r="A73" s="7">
        <f t="shared" si="5"/>
        <v>69</v>
      </c>
      <c r="B73" s="5"/>
      <c r="C73" s="19"/>
      <c r="D73" s="19"/>
      <c r="E73" s="28"/>
      <c r="F73" s="28"/>
      <c r="G73" s="14"/>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row>
    <row r="74" spans="1:106" x14ac:dyDescent="0.25">
      <c r="A74" s="7">
        <f t="shared" si="5"/>
        <v>70</v>
      </c>
      <c r="B74" s="5"/>
      <c r="C74" s="19"/>
      <c r="D74" s="19"/>
      <c r="E74" s="28"/>
      <c r="F74" s="28"/>
      <c r="G74" s="14"/>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row>
    <row r="75" spans="1:106" x14ac:dyDescent="0.25">
      <c r="A75" s="7">
        <f t="shared" si="5"/>
        <v>71</v>
      </c>
      <c r="B75" s="5"/>
      <c r="C75" s="19"/>
      <c r="D75" s="19"/>
      <c r="E75" s="28"/>
      <c r="F75" s="28"/>
      <c r="G75" s="14"/>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row>
    <row r="76" spans="1:106" x14ac:dyDescent="0.25">
      <c r="A76" s="7">
        <f t="shared" si="5"/>
        <v>72</v>
      </c>
      <c r="B76" s="5"/>
      <c r="C76" s="19"/>
      <c r="D76" s="19"/>
      <c r="E76" s="28"/>
      <c r="F76" s="28"/>
      <c r="G76" s="14"/>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row>
    <row r="77" spans="1:106" x14ac:dyDescent="0.25">
      <c r="A77" s="7">
        <f t="shared" si="5"/>
        <v>73</v>
      </c>
      <c r="B77" s="5"/>
      <c r="C77" s="19"/>
      <c r="D77" s="19"/>
      <c r="E77" s="28"/>
      <c r="F77" s="28"/>
      <c r="G77" s="14"/>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row>
    <row r="78" spans="1:106" x14ac:dyDescent="0.25">
      <c r="A78" s="7">
        <f t="shared" si="5"/>
        <v>74</v>
      </c>
      <c r="B78" s="5"/>
      <c r="C78" s="19"/>
      <c r="D78" s="19"/>
      <c r="E78" s="28"/>
      <c r="F78" s="28"/>
      <c r="G78" s="14"/>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row>
    <row r="79" spans="1:106" x14ac:dyDescent="0.25">
      <c r="A79" s="7">
        <f t="shared" si="5"/>
        <v>75</v>
      </c>
      <c r="B79" s="5"/>
      <c r="C79" s="19"/>
      <c r="D79" s="19"/>
      <c r="E79" s="28"/>
      <c r="F79" s="28"/>
      <c r="G79" s="14"/>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row>
    <row r="80" spans="1:106" x14ac:dyDescent="0.25">
      <c r="A80" s="7">
        <f t="shared" si="5"/>
        <v>76</v>
      </c>
      <c r="B80" s="5"/>
      <c r="C80" s="19"/>
      <c r="D80" s="19"/>
      <c r="E80" s="28"/>
      <c r="F80" s="28"/>
      <c r="G80" s="14"/>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row>
    <row r="81" spans="1:106" x14ac:dyDescent="0.25">
      <c r="A81" s="7">
        <f t="shared" si="5"/>
        <v>77</v>
      </c>
      <c r="B81" s="5"/>
      <c r="C81" s="19"/>
      <c r="D81" s="19"/>
      <c r="E81" s="28"/>
      <c r="F81" s="28"/>
      <c r="G81" s="14"/>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row>
    <row r="82" spans="1:106" x14ac:dyDescent="0.25">
      <c r="A82" s="7">
        <f t="shared" si="5"/>
        <v>78</v>
      </c>
      <c r="B82" s="5"/>
      <c r="C82" s="19"/>
      <c r="D82" s="19"/>
      <c r="E82" s="28"/>
      <c r="F82" s="28"/>
      <c r="G82" s="14"/>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row>
    <row r="83" spans="1:106" x14ac:dyDescent="0.25">
      <c r="A83" s="7">
        <f t="shared" si="5"/>
        <v>79</v>
      </c>
      <c r="B83" s="5"/>
      <c r="C83" s="19"/>
      <c r="D83" s="19"/>
      <c r="E83" s="28"/>
      <c r="F83" s="28"/>
      <c r="G83" s="14"/>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row>
    <row r="84" spans="1:106" x14ac:dyDescent="0.25">
      <c r="A84" s="7">
        <f t="shared" si="5"/>
        <v>80</v>
      </c>
      <c r="B84" s="5"/>
      <c r="C84" s="19"/>
      <c r="D84" s="19"/>
      <c r="E84" s="28"/>
      <c r="F84" s="28"/>
      <c r="G84" s="14"/>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row>
    <row r="85" spans="1:106" x14ac:dyDescent="0.25">
      <c r="A85" s="7">
        <f t="shared" si="5"/>
        <v>81</v>
      </c>
      <c r="B85" s="5"/>
      <c r="C85" s="19"/>
      <c r="D85" s="19"/>
      <c r="E85" s="28"/>
      <c r="F85" s="28"/>
      <c r="G85" s="14"/>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row>
    <row r="86" spans="1:106" x14ac:dyDescent="0.25">
      <c r="A86" s="7">
        <f t="shared" si="5"/>
        <v>82</v>
      </c>
      <c r="B86" s="5"/>
      <c r="C86" s="19"/>
      <c r="D86" s="19"/>
      <c r="E86" s="28"/>
      <c r="F86" s="28"/>
      <c r="G86" s="14"/>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row>
    <row r="87" spans="1:106" x14ac:dyDescent="0.25">
      <c r="A87" s="7">
        <f t="shared" si="5"/>
        <v>83</v>
      </c>
      <c r="B87" s="5"/>
      <c r="C87" s="19"/>
      <c r="D87" s="19"/>
      <c r="E87" s="28"/>
      <c r="F87" s="28"/>
      <c r="G87" s="14"/>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row>
    <row r="88" spans="1:106" x14ac:dyDescent="0.25">
      <c r="A88" s="7">
        <f t="shared" si="5"/>
        <v>84</v>
      </c>
      <c r="B88" s="5"/>
      <c r="C88" s="19"/>
      <c r="D88" s="19"/>
      <c r="E88" s="28"/>
      <c r="F88" s="28"/>
      <c r="G88" s="14"/>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row>
    <row r="89" spans="1:106" x14ac:dyDescent="0.25">
      <c r="A89" s="7">
        <f t="shared" si="5"/>
        <v>85</v>
      </c>
      <c r="B89" s="5"/>
      <c r="C89" s="19"/>
      <c r="D89" s="19"/>
      <c r="E89" s="28"/>
      <c r="F89" s="28"/>
      <c r="G89" s="14"/>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row>
    <row r="90" spans="1:106" x14ac:dyDescent="0.25">
      <c r="A90" s="7">
        <f t="shared" si="5"/>
        <v>86</v>
      </c>
      <c r="B90" s="5"/>
      <c r="C90" s="19"/>
      <c r="D90" s="19"/>
      <c r="E90" s="28"/>
      <c r="F90" s="28"/>
      <c r="G90" s="14"/>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row>
    <row r="91" spans="1:106" x14ac:dyDescent="0.25">
      <c r="A91" s="7">
        <f t="shared" si="5"/>
        <v>87</v>
      </c>
      <c r="B91" s="5"/>
      <c r="C91" s="19"/>
      <c r="D91" s="19"/>
      <c r="E91" s="28"/>
      <c r="F91" s="28"/>
      <c r="G91" s="14"/>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row>
    <row r="92" spans="1:106" x14ac:dyDescent="0.25">
      <c r="A92" s="7">
        <f t="shared" si="5"/>
        <v>88</v>
      </c>
      <c r="B92" s="5"/>
      <c r="C92" s="19"/>
      <c r="D92" s="19"/>
      <c r="E92" s="28"/>
      <c r="F92" s="28"/>
      <c r="G92" s="14"/>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row>
    <row r="93" spans="1:106" x14ac:dyDescent="0.25">
      <c r="A93" s="7">
        <f t="shared" si="5"/>
        <v>89</v>
      </c>
      <c r="B93" s="5"/>
      <c r="C93" s="19"/>
      <c r="D93" s="19"/>
      <c r="E93" s="28"/>
      <c r="F93" s="28"/>
      <c r="G93" s="14"/>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row>
    <row r="94" spans="1:106" x14ac:dyDescent="0.25">
      <c r="A94" s="7">
        <f t="shared" si="5"/>
        <v>90</v>
      </c>
      <c r="B94" s="5"/>
      <c r="C94" s="19"/>
      <c r="D94" s="19"/>
      <c r="E94" s="28"/>
      <c r="F94" s="28"/>
      <c r="G94" s="14"/>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row>
    <row r="95" spans="1:106" x14ac:dyDescent="0.25">
      <c r="A95" s="7">
        <f t="shared" si="5"/>
        <v>91</v>
      </c>
      <c r="B95" s="5"/>
      <c r="C95" s="19"/>
      <c r="D95" s="19"/>
      <c r="E95" s="28"/>
      <c r="F95" s="28"/>
      <c r="G95" s="14"/>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row>
    <row r="96" spans="1:106" x14ac:dyDescent="0.25">
      <c r="A96" s="7">
        <f t="shared" si="5"/>
        <v>92</v>
      </c>
      <c r="B96" s="5"/>
      <c r="C96" s="19"/>
      <c r="D96" s="19"/>
      <c r="E96" s="28"/>
      <c r="F96" s="28"/>
      <c r="G96" s="14"/>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row>
    <row r="97" spans="1:106" x14ac:dyDescent="0.25">
      <c r="A97" s="7">
        <f t="shared" si="5"/>
        <v>93</v>
      </c>
      <c r="B97" s="5"/>
      <c r="C97" s="19"/>
      <c r="D97" s="19"/>
      <c r="E97" s="28"/>
      <c r="F97" s="28"/>
      <c r="G97" s="14"/>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row>
    <row r="98" spans="1:106" x14ac:dyDescent="0.25">
      <c r="A98" s="7">
        <f t="shared" si="5"/>
        <v>94</v>
      </c>
      <c r="B98" s="5"/>
      <c r="C98" s="19"/>
      <c r="D98" s="19"/>
      <c r="E98" s="28"/>
      <c r="F98" s="28"/>
      <c r="G98" s="14"/>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row>
    <row r="99" spans="1:106" x14ac:dyDescent="0.25">
      <c r="A99" s="7">
        <f t="shared" si="5"/>
        <v>95</v>
      </c>
      <c r="B99" s="5"/>
      <c r="C99" s="19"/>
      <c r="D99" s="19"/>
      <c r="E99" s="28"/>
      <c r="F99" s="28"/>
      <c r="G99" s="14"/>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row>
    <row r="100" spans="1:106" x14ac:dyDescent="0.25">
      <c r="A100" s="7">
        <f t="shared" si="5"/>
        <v>96</v>
      </c>
      <c r="B100" s="5"/>
      <c r="C100" s="19"/>
      <c r="D100" s="19"/>
      <c r="E100" s="28"/>
      <c r="F100" s="28"/>
      <c r="G100" s="14"/>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row>
    <row r="101" spans="1:106" x14ac:dyDescent="0.25">
      <c r="A101" s="7">
        <f t="shared" si="5"/>
        <v>97</v>
      </c>
      <c r="B101" s="5"/>
      <c r="C101" s="19"/>
      <c r="D101" s="19"/>
      <c r="E101" s="28"/>
      <c r="F101" s="28"/>
      <c r="G101" s="14"/>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row>
    <row r="102" spans="1:106" x14ac:dyDescent="0.25">
      <c r="A102" s="7">
        <f t="shared" si="5"/>
        <v>98</v>
      </c>
      <c r="B102" s="5"/>
      <c r="C102" s="19"/>
      <c r="D102" s="19"/>
      <c r="E102" s="28"/>
      <c r="F102" s="28"/>
      <c r="G102" s="14"/>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row>
    <row r="103" spans="1:106" x14ac:dyDescent="0.25">
      <c r="A103" s="7">
        <f t="shared" si="5"/>
        <v>99</v>
      </c>
      <c r="B103" s="5"/>
      <c r="C103" s="19"/>
      <c r="D103" s="19"/>
      <c r="E103" s="28"/>
      <c r="F103" s="28"/>
      <c r="G103" s="14"/>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row>
    <row r="104" spans="1:106" x14ac:dyDescent="0.25">
      <c r="A104" s="7">
        <f t="shared" si="5"/>
        <v>100</v>
      </c>
      <c r="B104" s="5"/>
      <c r="C104" s="19"/>
      <c r="D104" s="19"/>
      <c r="E104" s="28"/>
      <c r="F104" s="28"/>
      <c r="G104" s="14"/>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row>
    <row r="105" spans="1:106" x14ac:dyDescent="0.25">
      <c r="A105" s="7">
        <f t="shared" si="5"/>
        <v>101</v>
      </c>
      <c r="B105" s="5"/>
      <c r="C105" s="19"/>
      <c r="D105" s="19"/>
      <c r="E105" s="28"/>
      <c r="F105" s="28"/>
      <c r="G105" s="14"/>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row>
    <row r="106" spans="1:106" x14ac:dyDescent="0.25">
      <c r="A106" s="7">
        <f t="shared" si="5"/>
        <v>102</v>
      </c>
      <c r="B106" s="5"/>
      <c r="C106" s="19"/>
      <c r="D106" s="19"/>
      <c r="E106" s="28"/>
      <c r="F106" s="28"/>
      <c r="G106" s="14"/>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row>
    <row r="107" spans="1:106" x14ac:dyDescent="0.25">
      <c r="A107" s="7">
        <f t="shared" si="5"/>
        <v>103</v>
      </c>
      <c r="B107" s="5"/>
      <c r="C107" s="19"/>
      <c r="D107" s="19"/>
      <c r="E107" s="28"/>
      <c r="F107" s="28"/>
      <c r="G107" s="14"/>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row>
    <row r="108" spans="1:106" x14ac:dyDescent="0.25">
      <c r="A108" s="7">
        <f t="shared" si="5"/>
        <v>104</v>
      </c>
      <c r="B108" s="5"/>
      <c r="C108" s="19"/>
      <c r="D108" s="19"/>
      <c r="E108" s="28"/>
      <c r="F108" s="28"/>
      <c r="G108" s="14"/>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row>
    <row r="109" spans="1:106" x14ac:dyDescent="0.25">
      <c r="A109" s="7">
        <f t="shared" si="5"/>
        <v>105</v>
      </c>
      <c r="B109" s="5"/>
      <c r="C109" s="19"/>
      <c r="D109" s="19"/>
      <c r="E109" s="28"/>
      <c r="F109" s="28"/>
      <c r="G109" s="14"/>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row>
    <row r="110" spans="1:106" x14ac:dyDescent="0.25">
      <c r="A110" s="7">
        <f t="shared" si="5"/>
        <v>106</v>
      </c>
      <c r="B110" s="5"/>
      <c r="C110" s="19"/>
      <c r="D110" s="19"/>
      <c r="E110" s="28"/>
      <c r="F110" s="28"/>
      <c r="G110" s="14"/>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row>
    <row r="111" spans="1:106" x14ac:dyDescent="0.25">
      <c r="A111" s="7">
        <f t="shared" si="5"/>
        <v>107</v>
      </c>
      <c r="B111" s="5"/>
      <c r="C111" s="19"/>
      <c r="D111" s="19"/>
      <c r="E111" s="28"/>
      <c r="F111" s="28"/>
      <c r="G111" s="14"/>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row>
    <row r="112" spans="1:106" x14ac:dyDescent="0.25">
      <c r="A112" s="7">
        <f t="shared" si="5"/>
        <v>108</v>
      </c>
      <c r="B112" s="5"/>
      <c r="C112" s="19"/>
      <c r="D112" s="19"/>
      <c r="E112" s="28"/>
      <c r="F112" s="28"/>
      <c r="G112" s="14"/>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row>
    <row r="113" spans="1:106" x14ac:dyDescent="0.25">
      <c r="A113" s="7">
        <f t="shared" si="5"/>
        <v>109</v>
      </c>
      <c r="B113" s="5"/>
      <c r="C113" s="19"/>
      <c r="D113" s="19"/>
      <c r="E113" s="28"/>
      <c r="F113" s="28"/>
      <c r="G113" s="14"/>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row>
    <row r="114" spans="1:106" x14ac:dyDescent="0.25">
      <c r="A114" s="7">
        <f t="shared" si="5"/>
        <v>110</v>
      </c>
      <c r="B114" s="5"/>
      <c r="C114" s="19"/>
      <c r="D114" s="19"/>
      <c r="E114" s="28"/>
      <c r="F114" s="28"/>
      <c r="G114" s="14"/>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row>
    <row r="115" spans="1:106" x14ac:dyDescent="0.25">
      <c r="A115" s="7">
        <f t="shared" si="5"/>
        <v>111</v>
      </c>
      <c r="B115" s="5"/>
      <c r="C115" s="19"/>
      <c r="D115" s="19"/>
      <c r="E115" s="28"/>
      <c r="F115" s="28"/>
      <c r="G115" s="14"/>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row>
    <row r="116" spans="1:106" x14ac:dyDescent="0.25">
      <c r="A116" s="7">
        <f t="shared" si="5"/>
        <v>112</v>
      </c>
      <c r="B116" s="5"/>
      <c r="C116" s="19"/>
      <c r="D116" s="19"/>
      <c r="E116" s="28"/>
      <c r="F116" s="28"/>
      <c r="G116" s="14"/>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row>
    <row r="117" spans="1:106" x14ac:dyDescent="0.25">
      <c r="A117" s="7">
        <f t="shared" si="5"/>
        <v>113</v>
      </c>
      <c r="B117" s="5"/>
      <c r="C117" s="19"/>
      <c r="D117" s="19"/>
      <c r="E117" s="28"/>
      <c r="F117" s="28"/>
      <c r="G117" s="14"/>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row>
    <row r="118" spans="1:106" x14ac:dyDescent="0.25">
      <c r="A118" s="7">
        <f t="shared" si="5"/>
        <v>114</v>
      </c>
      <c r="B118" s="5"/>
      <c r="C118" s="19"/>
      <c r="D118" s="19"/>
      <c r="E118" s="28"/>
      <c r="F118" s="28"/>
      <c r="G118" s="14"/>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row>
    <row r="119" spans="1:106" x14ac:dyDescent="0.25">
      <c r="A119" s="7">
        <f t="shared" si="5"/>
        <v>115</v>
      </c>
      <c r="B119" s="5"/>
      <c r="C119" s="19"/>
      <c r="D119" s="19"/>
      <c r="E119" s="28"/>
      <c r="F119" s="28"/>
      <c r="G119" s="14"/>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row>
    <row r="120" spans="1:106" x14ac:dyDescent="0.25">
      <c r="A120" s="7">
        <f t="shared" si="5"/>
        <v>116</v>
      </c>
      <c r="B120" s="5"/>
      <c r="C120" s="19"/>
      <c r="D120" s="19"/>
      <c r="E120" s="28"/>
      <c r="F120" s="28"/>
      <c r="G120" s="14"/>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row>
    <row r="121" spans="1:106" x14ac:dyDescent="0.25">
      <c r="A121" s="7">
        <f t="shared" si="5"/>
        <v>117</v>
      </c>
      <c r="B121" s="5"/>
      <c r="C121" s="19"/>
      <c r="D121" s="19"/>
      <c r="E121" s="28"/>
      <c r="F121" s="28"/>
      <c r="G121" s="14"/>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row>
    <row r="122" spans="1:106" x14ac:dyDescent="0.25">
      <c r="A122" s="7">
        <f t="shared" si="5"/>
        <v>118</v>
      </c>
      <c r="B122" s="5"/>
      <c r="C122" s="19"/>
      <c r="D122" s="19"/>
      <c r="E122" s="28"/>
      <c r="F122" s="28"/>
      <c r="G122" s="14"/>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row>
    <row r="123" spans="1:106" x14ac:dyDescent="0.25">
      <c r="A123" s="7">
        <f t="shared" si="5"/>
        <v>119</v>
      </c>
      <c r="B123" s="5"/>
      <c r="C123" s="19"/>
      <c r="D123" s="19"/>
      <c r="E123" s="28"/>
      <c r="F123" s="28"/>
      <c r="G123" s="14"/>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row>
    <row r="124" spans="1:106" x14ac:dyDescent="0.25">
      <c r="A124" s="7">
        <f t="shared" si="5"/>
        <v>120</v>
      </c>
      <c r="B124" s="5"/>
      <c r="C124" s="19"/>
      <c r="D124" s="19"/>
      <c r="E124" s="28"/>
      <c r="F124" s="28"/>
      <c r="G124" s="14"/>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row>
    <row r="125" spans="1:106" x14ac:dyDescent="0.25">
      <c r="A125" s="7">
        <f t="shared" si="5"/>
        <v>121</v>
      </c>
      <c r="B125" s="5"/>
      <c r="C125" s="19"/>
      <c r="D125" s="19"/>
      <c r="E125" s="28"/>
      <c r="F125" s="28"/>
      <c r="G125" s="14"/>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row>
    <row r="126" spans="1:106" x14ac:dyDescent="0.25">
      <c r="A126" s="7">
        <f t="shared" si="5"/>
        <v>122</v>
      </c>
      <c r="B126" s="5"/>
      <c r="C126" s="19"/>
      <c r="D126" s="19"/>
      <c r="E126" s="28"/>
      <c r="F126" s="28"/>
      <c r="G126" s="14"/>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row>
    <row r="127" spans="1:106" x14ac:dyDescent="0.25">
      <c r="A127" s="7">
        <f t="shared" si="5"/>
        <v>123</v>
      </c>
      <c r="B127" s="5"/>
      <c r="C127" s="19"/>
      <c r="D127" s="19"/>
      <c r="E127" s="28"/>
      <c r="F127" s="28"/>
      <c r="G127" s="14"/>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row>
    <row r="128" spans="1:106" x14ac:dyDescent="0.25">
      <c r="A128" s="7">
        <f t="shared" si="5"/>
        <v>124</v>
      </c>
      <c r="B128" s="5"/>
      <c r="C128" s="19"/>
      <c r="D128" s="19"/>
      <c r="E128" s="28"/>
      <c r="F128" s="28"/>
      <c r="G128" s="14"/>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row>
    <row r="129" spans="1:106" x14ac:dyDescent="0.25">
      <c r="A129" s="7">
        <f t="shared" si="5"/>
        <v>125</v>
      </c>
      <c r="B129" s="5"/>
      <c r="C129" s="19"/>
      <c r="D129" s="19"/>
      <c r="E129" s="28"/>
      <c r="F129" s="28"/>
      <c r="G129" s="14"/>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row>
    <row r="130" spans="1:106" x14ac:dyDescent="0.25">
      <c r="A130" s="7">
        <f t="shared" si="5"/>
        <v>126</v>
      </c>
      <c r="B130" s="5"/>
      <c r="C130" s="19"/>
      <c r="D130" s="19"/>
      <c r="E130" s="28"/>
      <c r="F130" s="28"/>
      <c r="G130" s="14"/>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row>
    <row r="131" spans="1:106" x14ac:dyDescent="0.25">
      <c r="A131" s="7">
        <f t="shared" si="5"/>
        <v>127</v>
      </c>
      <c r="B131" s="5"/>
      <c r="C131" s="19"/>
      <c r="D131" s="19"/>
      <c r="E131" s="28"/>
      <c r="F131" s="28"/>
      <c r="G131" s="14"/>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row>
    <row r="132" spans="1:106" x14ac:dyDescent="0.25">
      <c r="A132" s="7">
        <f t="shared" si="5"/>
        <v>128</v>
      </c>
      <c r="B132" s="5"/>
      <c r="C132" s="19"/>
      <c r="D132" s="19"/>
      <c r="E132" s="28"/>
      <c r="F132" s="28"/>
      <c r="G132" s="14"/>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row>
    <row r="133" spans="1:106" x14ac:dyDescent="0.25">
      <c r="A133" s="7">
        <f t="shared" si="5"/>
        <v>129</v>
      </c>
      <c r="B133" s="5"/>
      <c r="C133" s="19"/>
      <c r="D133" s="19"/>
      <c r="E133" s="28"/>
      <c r="F133" s="28"/>
      <c r="G133" s="14"/>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row>
    <row r="134" spans="1:106" x14ac:dyDescent="0.25">
      <c r="A134" s="7">
        <f t="shared" si="5"/>
        <v>130</v>
      </c>
      <c r="B134" s="5"/>
      <c r="C134" s="19"/>
      <c r="D134" s="19"/>
      <c r="E134" s="28"/>
      <c r="F134" s="28"/>
      <c r="G134" s="14"/>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row>
    <row r="135" spans="1:106" x14ac:dyDescent="0.25">
      <c r="A135" s="7">
        <f t="shared" ref="A135:A198" si="6">A134+1</f>
        <v>131</v>
      </c>
      <c r="B135" s="5"/>
      <c r="C135" s="19"/>
      <c r="D135" s="19"/>
      <c r="E135" s="28"/>
      <c r="F135" s="28"/>
      <c r="G135" s="14"/>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row>
    <row r="136" spans="1:106" x14ac:dyDescent="0.25">
      <c r="A136" s="7">
        <f t="shared" si="6"/>
        <v>132</v>
      </c>
      <c r="B136" s="5"/>
      <c r="C136" s="19"/>
      <c r="D136" s="19"/>
      <c r="E136" s="28"/>
      <c r="F136" s="28"/>
      <c r="G136" s="14"/>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row>
    <row r="137" spans="1:106" x14ac:dyDescent="0.25">
      <c r="A137" s="7">
        <f t="shared" si="6"/>
        <v>133</v>
      </c>
      <c r="B137" s="5"/>
      <c r="C137" s="19"/>
      <c r="D137" s="19"/>
      <c r="E137" s="28"/>
      <c r="F137" s="28"/>
      <c r="G137" s="14"/>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row>
    <row r="138" spans="1:106" x14ac:dyDescent="0.25">
      <c r="A138" s="7">
        <f t="shared" si="6"/>
        <v>134</v>
      </c>
      <c r="B138" s="5"/>
      <c r="C138" s="19"/>
      <c r="D138" s="19"/>
      <c r="E138" s="28"/>
      <c r="F138" s="28"/>
      <c r="G138" s="14"/>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row>
    <row r="139" spans="1:106" x14ac:dyDescent="0.25">
      <c r="A139" s="7">
        <f t="shared" si="6"/>
        <v>135</v>
      </c>
      <c r="B139" s="5"/>
      <c r="C139" s="19"/>
      <c r="D139" s="19"/>
      <c r="E139" s="28"/>
      <c r="F139" s="28"/>
      <c r="G139" s="14"/>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row>
    <row r="140" spans="1:106" x14ac:dyDescent="0.25">
      <c r="A140" s="7">
        <f t="shared" si="6"/>
        <v>136</v>
      </c>
      <c r="B140" s="5"/>
      <c r="C140" s="19"/>
      <c r="D140" s="19"/>
      <c r="E140" s="28"/>
      <c r="F140" s="28"/>
      <c r="G140" s="14"/>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row>
    <row r="141" spans="1:106" x14ac:dyDescent="0.25">
      <c r="A141" s="7">
        <f t="shared" si="6"/>
        <v>137</v>
      </c>
      <c r="B141" s="5"/>
      <c r="C141" s="19"/>
      <c r="D141" s="19"/>
      <c r="E141" s="28"/>
      <c r="F141" s="28"/>
      <c r="G141" s="14"/>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row>
    <row r="142" spans="1:106" x14ac:dyDescent="0.25">
      <c r="A142" s="7">
        <f t="shared" si="6"/>
        <v>138</v>
      </c>
      <c r="B142" s="5"/>
      <c r="C142" s="19"/>
      <c r="D142" s="19"/>
      <c r="E142" s="28"/>
      <c r="F142" s="28"/>
      <c r="G142" s="14"/>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row>
    <row r="143" spans="1:106" x14ac:dyDescent="0.25">
      <c r="A143" s="7">
        <f t="shared" si="6"/>
        <v>139</v>
      </c>
      <c r="B143" s="5"/>
      <c r="C143" s="19"/>
      <c r="D143" s="19"/>
      <c r="E143" s="28"/>
      <c r="F143" s="28"/>
      <c r="G143" s="14"/>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row>
    <row r="144" spans="1:106" x14ac:dyDescent="0.25">
      <c r="A144" s="7">
        <f t="shared" si="6"/>
        <v>140</v>
      </c>
      <c r="B144" s="5"/>
      <c r="C144" s="19"/>
      <c r="D144" s="19"/>
      <c r="E144" s="28"/>
      <c r="F144" s="28"/>
      <c r="G144" s="14"/>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row>
    <row r="145" spans="1:106" x14ac:dyDescent="0.25">
      <c r="A145" s="7">
        <f t="shared" si="6"/>
        <v>141</v>
      </c>
      <c r="B145" s="5"/>
      <c r="C145" s="19"/>
      <c r="D145" s="19"/>
      <c r="E145" s="28"/>
      <c r="F145" s="28"/>
      <c r="G145" s="14"/>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row>
    <row r="146" spans="1:106" x14ac:dyDescent="0.25">
      <c r="A146" s="7">
        <f t="shared" si="6"/>
        <v>142</v>
      </c>
      <c r="B146" s="5"/>
      <c r="C146" s="19"/>
      <c r="D146" s="19"/>
      <c r="E146" s="28"/>
      <c r="F146" s="28"/>
      <c r="G146" s="14"/>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row>
    <row r="147" spans="1:106" x14ac:dyDescent="0.25">
      <c r="A147" s="7">
        <f t="shared" si="6"/>
        <v>143</v>
      </c>
      <c r="B147" s="5"/>
      <c r="C147" s="19"/>
      <c r="D147" s="19"/>
      <c r="E147" s="28"/>
      <c r="F147" s="28"/>
      <c r="G147" s="14"/>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row>
    <row r="148" spans="1:106" x14ac:dyDescent="0.25">
      <c r="A148" s="7">
        <f t="shared" si="6"/>
        <v>144</v>
      </c>
      <c r="B148" s="5"/>
      <c r="C148" s="19"/>
      <c r="D148" s="19"/>
      <c r="E148" s="28"/>
      <c r="F148" s="28"/>
      <c r="G148" s="14"/>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row>
    <row r="149" spans="1:106" x14ac:dyDescent="0.25">
      <c r="A149" s="7">
        <f t="shared" si="6"/>
        <v>145</v>
      </c>
      <c r="B149" s="5"/>
      <c r="C149" s="19"/>
      <c r="D149" s="19"/>
      <c r="E149" s="28"/>
      <c r="F149" s="28"/>
      <c r="G149" s="14"/>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row>
    <row r="150" spans="1:106" x14ac:dyDescent="0.25">
      <c r="A150" s="7">
        <f t="shared" si="6"/>
        <v>146</v>
      </c>
      <c r="B150" s="5"/>
      <c r="C150" s="19"/>
      <c r="D150" s="19"/>
      <c r="E150" s="28"/>
      <c r="F150" s="28"/>
      <c r="G150" s="14"/>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row>
    <row r="151" spans="1:106" x14ac:dyDescent="0.25">
      <c r="A151" s="7">
        <f t="shared" si="6"/>
        <v>147</v>
      </c>
      <c r="B151" s="5"/>
      <c r="C151" s="19"/>
      <c r="D151" s="19"/>
      <c r="E151" s="28"/>
      <c r="F151" s="28"/>
      <c r="G151" s="14"/>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row>
    <row r="152" spans="1:106" x14ac:dyDescent="0.25">
      <c r="A152" s="7">
        <f t="shared" si="6"/>
        <v>148</v>
      </c>
      <c r="B152" s="5"/>
      <c r="C152" s="19"/>
      <c r="D152" s="19"/>
      <c r="E152" s="28"/>
      <c r="F152" s="28"/>
      <c r="G152" s="14"/>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row>
    <row r="153" spans="1:106" x14ac:dyDescent="0.25">
      <c r="A153" s="7">
        <f t="shared" si="6"/>
        <v>149</v>
      </c>
      <c r="B153" s="5"/>
      <c r="C153" s="19"/>
      <c r="D153" s="19"/>
      <c r="E153" s="28"/>
      <c r="F153" s="28"/>
      <c r="G153" s="14"/>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row>
    <row r="154" spans="1:106" x14ac:dyDescent="0.25">
      <c r="A154" s="7">
        <f t="shared" si="6"/>
        <v>150</v>
      </c>
      <c r="B154" s="5"/>
      <c r="C154" s="19"/>
      <c r="D154" s="19"/>
      <c r="E154" s="28"/>
      <c r="F154" s="28"/>
      <c r="G154" s="14"/>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row>
    <row r="155" spans="1:106" x14ac:dyDescent="0.25">
      <c r="A155" s="7">
        <f t="shared" si="6"/>
        <v>151</v>
      </c>
      <c r="B155" s="5"/>
      <c r="C155" s="19"/>
      <c r="D155" s="19"/>
      <c r="E155" s="28"/>
      <c r="F155" s="28"/>
      <c r="G155" s="14"/>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row>
    <row r="156" spans="1:106" x14ac:dyDescent="0.25">
      <c r="A156" s="7">
        <f t="shared" si="6"/>
        <v>152</v>
      </c>
      <c r="B156" s="5"/>
      <c r="C156" s="19"/>
      <c r="D156" s="19"/>
      <c r="E156" s="28"/>
      <c r="F156" s="28"/>
      <c r="G156" s="14"/>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row>
    <row r="157" spans="1:106" x14ac:dyDescent="0.25">
      <c r="A157" s="7">
        <f t="shared" si="6"/>
        <v>153</v>
      </c>
      <c r="B157" s="5"/>
      <c r="C157" s="19"/>
      <c r="D157" s="19"/>
      <c r="E157" s="28"/>
      <c r="F157" s="28"/>
      <c r="G157" s="14"/>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row>
    <row r="158" spans="1:106" x14ac:dyDescent="0.25">
      <c r="A158" s="7">
        <f t="shared" si="6"/>
        <v>154</v>
      </c>
      <c r="B158" s="5"/>
      <c r="C158" s="19"/>
      <c r="D158" s="19"/>
      <c r="E158" s="28"/>
      <c r="F158" s="28"/>
      <c r="G158" s="14"/>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row>
    <row r="159" spans="1:106" x14ac:dyDescent="0.25">
      <c r="A159" s="7">
        <f t="shared" si="6"/>
        <v>155</v>
      </c>
      <c r="B159" s="5"/>
      <c r="C159" s="19"/>
      <c r="D159" s="19"/>
      <c r="E159" s="28"/>
      <c r="F159" s="28"/>
      <c r="G159" s="14"/>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row>
    <row r="160" spans="1:106" x14ac:dyDescent="0.25">
      <c r="A160" s="7">
        <f t="shared" si="6"/>
        <v>156</v>
      </c>
      <c r="B160" s="5"/>
      <c r="C160" s="19"/>
      <c r="D160" s="19"/>
      <c r="E160" s="28"/>
      <c r="F160" s="28"/>
      <c r="G160" s="14"/>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row>
    <row r="161" spans="1:106" x14ac:dyDescent="0.25">
      <c r="A161" s="7">
        <f t="shared" si="6"/>
        <v>157</v>
      </c>
      <c r="B161" s="5"/>
      <c r="C161" s="19"/>
      <c r="D161" s="19"/>
      <c r="E161" s="28"/>
      <c r="F161" s="28"/>
      <c r="G161" s="14"/>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row>
    <row r="162" spans="1:106" x14ac:dyDescent="0.25">
      <c r="A162" s="7">
        <f t="shared" si="6"/>
        <v>158</v>
      </c>
      <c r="B162" s="5"/>
      <c r="C162" s="19"/>
      <c r="D162" s="19"/>
      <c r="E162" s="28"/>
      <c r="F162" s="28"/>
      <c r="G162" s="14"/>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row>
    <row r="163" spans="1:106" x14ac:dyDescent="0.25">
      <c r="A163" s="7">
        <f t="shared" si="6"/>
        <v>159</v>
      </c>
      <c r="B163" s="5"/>
      <c r="C163" s="19"/>
      <c r="D163" s="19"/>
      <c r="E163" s="28"/>
      <c r="F163" s="28"/>
      <c r="G163" s="14"/>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row>
    <row r="164" spans="1:106" x14ac:dyDescent="0.25">
      <c r="A164" s="7">
        <f t="shared" si="6"/>
        <v>160</v>
      </c>
      <c r="B164" s="5"/>
      <c r="C164" s="19"/>
      <c r="D164" s="19"/>
      <c r="E164" s="28"/>
      <c r="F164" s="28"/>
      <c r="G164" s="14"/>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row>
    <row r="165" spans="1:106" x14ac:dyDescent="0.25">
      <c r="A165" s="7">
        <f t="shared" si="6"/>
        <v>161</v>
      </c>
      <c r="B165" s="5"/>
      <c r="C165" s="19"/>
      <c r="D165" s="19"/>
      <c r="E165" s="28"/>
      <c r="F165" s="28"/>
      <c r="G165" s="14"/>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row>
    <row r="166" spans="1:106" x14ac:dyDescent="0.25">
      <c r="A166" s="7">
        <f t="shared" si="6"/>
        <v>162</v>
      </c>
      <c r="B166" s="5"/>
      <c r="C166" s="19"/>
      <c r="D166" s="19"/>
      <c r="E166" s="28"/>
      <c r="F166" s="28"/>
      <c r="G166" s="14"/>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row>
    <row r="167" spans="1:106" x14ac:dyDescent="0.25">
      <c r="A167" s="7">
        <f t="shared" si="6"/>
        <v>163</v>
      </c>
      <c r="B167" s="5"/>
      <c r="C167" s="19"/>
      <c r="D167" s="19"/>
      <c r="E167" s="28"/>
      <c r="F167" s="28"/>
      <c r="G167" s="14"/>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row>
    <row r="168" spans="1:106" x14ac:dyDescent="0.25">
      <c r="A168" s="7">
        <f t="shared" si="6"/>
        <v>164</v>
      </c>
      <c r="B168" s="5"/>
      <c r="C168" s="19"/>
      <c r="D168" s="19"/>
      <c r="E168" s="28"/>
      <c r="F168" s="28"/>
      <c r="G168" s="14"/>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row>
    <row r="169" spans="1:106" x14ac:dyDescent="0.25">
      <c r="A169" s="7">
        <f t="shared" si="6"/>
        <v>165</v>
      </c>
      <c r="B169" s="5"/>
      <c r="C169" s="19"/>
      <c r="D169" s="19"/>
      <c r="E169" s="28"/>
      <c r="F169" s="28"/>
      <c r="G169" s="14"/>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row>
    <row r="170" spans="1:106" x14ac:dyDescent="0.25">
      <c r="A170" s="7">
        <f t="shared" si="6"/>
        <v>166</v>
      </c>
      <c r="B170" s="5"/>
      <c r="C170" s="19"/>
      <c r="D170" s="19"/>
      <c r="E170" s="28"/>
      <c r="F170" s="28"/>
      <c r="G170" s="14"/>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row>
    <row r="171" spans="1:106" x14ac:dyDescent="0.25">
      <c r="A171" s="7">
        <f t="shared" si="6"/>
        <v>167</v>
      </c>
      <c r="B171" s="5"/>
      <c r="C171" s="19"/>
      <c r="D171" s="19"/>
      <c r="E171" s="28"/>
      <c r="F171" s="28"/>
      <c r="G171" s="14"/>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row>
    <row r="172" spans="1:106" x14ac:dyDescent="0.25">
      <c r="A172" s="7">
        <f t="shared" si="6"/>
        <v>168</v>
      </c>
      <c r="B172" s="5"/>
      <c r="C172" s="19"/>
      <c r="D172" s="19"/>
      <c r="E172" s="28"/>
      <c r="F172" s="28"/>
      <c r="G172" s="14"/>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row>
    <row r="173" spans="1:106" x14ac:dyDescent="0.25">
      <c r="A173" s="7">
        <f t="shared" si="6"/>
        <v>169</v>
      </c>
      <c r="B173" s="5"/>
      <c r="C173" s="19"/>
      <c r="D173" s="19"/>
      <c r="E173" s="28"/>
      <c r="F173" s="28"/>
      <c r="G173" s="14"/>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row>
    <row r="174" spans="1:106" x14ac:dyDescent="0.25">
      <c r="A174" s="7">
        <f t="shared" si="6"/>
        <v>170</v>
      </c>
      <c r="B174" s="5"/>
      <c r="C174" s="19"/>
      <c r="D174" s="19"/>
      <c r="E174" s="28"/>
      <c r="F174" s="28"/>
      <c r="G174" s="14"/>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row>
    <row r="175" spans="1:106" x14ac:dyDescent="0.25">
      <c r="A175" s="7">
        <f t="shared" si="6"/>
        <v>171</v>
      </c>
      <c r="B175" s="5"/>
      <c r="C175" s="19"/>
      <c r="D175" s="19"/>
      <c r="E175" s="28"/>
      <c r="F175" s="28"/>
      <c r="G175" s="14"/>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row>
    <row r="176" spans="1:106" x14ac:dyDescent="0.25">
      <c r="A176" s="7">
        <f t="shared" si="6"/>
        <v>172</v>
      </c>
      <c r="B176" s="5"/>
      <c r="C176" s="19"/>
      <c r="D176" s="19"/>
      <c r="E176" s="28"/>
      <c r="F176" s="28"/>
      <c r="G176" s="14"/>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row>
    <row r="177" spans="1:106" x14ac:dyDescent="0.25">
      <c r="A177" s="7">
        <f t="shared" si="6"/>
        <v>173</v>
      </c>
      <c r="B177" s="5"/>
      <c r="C177" s="19"/>
      <c r="D177" s="19"/>
      <c r="E177" s="28"/>
      <c r="F177" s="28"/>
      <c r="G177" s="14"/>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row>
    <row r="178" spans="1:106" x14ac:dyDescent="0.25">
      <c r="A178" s="7">
        <f t="shared" si="6"/>
        <v>174</v>
      </c>
      <c r="B178" s="5"/>
      <c r="C178" s="19"/>
      <c r="D178" s="19"/>
      <c r="E178" s="28"/>
      <c r="F178" s="28"/>
      <c r="G178" s="14"/>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row>
    <row r="179" spans="1:106" x14ac:dyDescent="0.25">
      <c r="A179" s="7">
        <f t="shared" si="6"/>
        <v>175</v>
      </c>
      <c r="B179" s="5"/>
      <c r="C179" s="19"/>
      <c r="D179" s="19"/>
      <c r="E179" s="28"/>
      <c r="F179" s="28"/>
      <c r="G179" s="14"/>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row>
    <row r="180" spans="1:106" x14ac:dyDescent="0.25">
      <c r="A180" s="7">
        <f t="shared" si="6"/>
        <v>176</v>
      </c>
      <c r="B180" s="5"/>
      <c r="C180" s="19"/>
      <c r="D180" s="19"/>
      <c r="E180" s="28"/>
      <c r="F180" s="28"/>
      <c r="G180" s="14"/>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row>
    <row r="181" spans="1:106" x14ac:dyDescent="0.25">
      <c r="A181" s="7">
        <f t="shared" si="6"/>
        <v>177</v>
      </c>
      <c r="B181" s="5"/>
      <c r="C181" s="19"/>
      <c r="D181" s="19"/>
      <c r="E181" s="28"/>
      <c r="F181" s="28"/>
      <c r="G181" s="14"/>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row>
    <row r="182" spans="1:106" x14ac:dyDescent="0.25">
      <c r="A182" s="7">
        <f t="shared" si="6"/>
        <v>178</v>
      </c>
      <c r="B182" s="5"/>
      <c r="C182" s="19"/>
      <c r="D182" s="19"/>
      <c r="E182" s="28"/>
      <c r="F182" s="28"/>
      <c r="G182" s="14"/>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row>
    <row r="183" spans="1:106" x14ac:dyDescent="0.25">
      <c r="A183" s="7">
        <f t="shared" si="6"/>
        <v>179</v>
      </c>
      <c r="B183" s="5"/>
      <c r="C183" s="19"/>
      <c r="D183" s="19"/>
      <c r="E183" s="28"/>
      <c r="F183" s="28"/>
      <c r="G183" s="14"/>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row>
    <row r="184" spans="1:106" x14ac:dyDescent="0.25">
      <c r="A184" s="7">
        <f t="shared" si="6"/>
        <v>180</v>
      </c>
      <c r="B184" s="5"/>
      <c r="C184" s="19"/>
      <c r="D184" s="19"/>
      <c r="E184" s="28"/>
      <c r="F184" s="28"/>
      <c r="G184" s="14"/>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row>
    <row r="185" spans="1:106" x14ac:dyDescent="0.25">
      <c r="A185" s="7">
        <f t="shared" si="6"/>
        <v>181</v>
      </c>
      <c r="B185" s="5"/>
      <c r="C185" s="19"/>
      <c r="D185" s="19"/>
      <c r="E185" s="28"/>
      <c r="F185" s="28"/>
      <c r="G185" s="14"/>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row>
    <row r="186" spans="1:106" x14ac:dyDescent="0.25">
      <c r="A186" s="7">
        <f t="shared" si="6"/>
        <v>182</v>
      </c>
      <c r="B186" s="5"/>
      <c r="C186" s="19"/>
      <c r="D186" s="19"/>
      <c r="E186" s="28"/>
      <c r="F186" s="28"/>
      <c r="G186" s="14"/>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row>
    <row r="187" spans="1:106" x14ac:dyDescent="0.25">
      <c r="A187" s="7">
        <f t="shared" si="6"/>
        <v>183</v>
      </c>
      <c r="B187" s="5"/>
      <c r="C187" s="19"/>
      <c r="D187" s="19"/>
      <c r="E187" s="28"/>
      <c r="F187" s="28"/>
      <c r="G187" s="14"/>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row>
    <row r="188" spans="1:106" x14ac:dyDescent="0.25">
      <c r="A188" s="7">
        <f t="shared" si="6"/>
        <v>184</v>
      </c>
      <c r="B188" s="5"/>
      <c r="C188" s="19"/>
      <c r="D188" s="19"/>
      <c r="E188" s="28"/>
      <c r="F188" s="28"/>
      <c r="G188" s="14"/>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row>
    <row r="189" spans="1:106" x14ac:dyDescent="0.25">
      <c r="A189" s="7">
        <f t="shared" si="6"/>
        <v>185</v>
      </c>
      <c r="B189" s="5"/>
      <c r="C189" s="19"/>
      <c r="D189" s="19"/>
      <c r="E189" s="28"/>
      <c r="F189" s="28"/>
      <c r="G189" s="14"/>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row>
    <row r="190" spans="1:106" x14ac:dyDescent="0.25">
      <c r="A190" s="7">
        <f t="shared" si="6"/>
        <v>186</v>
      </c>
      <c r="B190" s="5"/>
      <c r="C190" s="19"/>
      <c r="D190" s="19"/>
      <c r="E190" s="28"/>
      <c r="F190" s="28"/>
      <c r="G190" s="14"/>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row>
    <row r="191" spans="1:106" x14ac:dyDescent="0.25">
      <c r="A191" s="7">
        <f t="shared" si="6"/>
        <v>187</v>
      </c>
      <c r="B191" s="5"/>
      <c r="C191" s="19"/>
      <c r="D191" s="19"/>
      <c r="E191" s="28"/>
      <c r="F191" s="28"/>
      <c r="G191" s="14"/>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row>
    <row r="192" spans="1:106" x14ac:dyDescent="0.25">
      <c r="A192" s="7">
        <f t="shared" si="6"/>
        <v>188</v>
      </c>
      <c r="B192" s="5"/>
      <c r="C192" s="19"/>
      <c r="D192" s="19"/>
      <c r="E192" s="28"/>
      <c r="F192" s="28"/>
      <c r="G192" s="14"/>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row>
    <row r="193" spans="1:106" x14ac:dyDescent="0.25">
      <c r="A193" s="7">
        <f t="shared" si="6"/>
        <v>189</v>
      </c>
      <c r="B193" s="5"/>
      <c r="C193" s="19"/>
      <c r="D193" s="19"/>
      <c r="E193" s="28"/>
      <c r="F193" s="28"/>
      <c r="G193" s="14"/>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row>
    <row r="194" spans="1:106" x14ac:dyDescent="0.25">
      <c r="A194" s="7">
        <f t="shared" si="6"/>
        <v>190</v>
      </c>
      <c r="B194" s="5"/>
      <c r="C194" s="19"/>
      <c r="D194" s="19"/>
      <c r="E194" s="28"/>
      <c r="F194" s="28"/>
      <c r="G194" s="14"/>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row>
    <row r="195" spans="1:106" x14ac:dyDescent="0.25">
      <c r="A195" s="7">
        <f t="shared" si="6"/>
        <v>191</v>
      </c>
      <c r="B195" s="5"/>
      <c r="C195" s="19"/>
      <c r="D195" s="19"/>
      <c r="E195" s="28"/>
      <c r="F195" s="28"/>
      <c r="G195" s="14"/>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row>
    <row r="196" spans="1:106" x14ac:dyDescent="0.25">
      <c r="A196" s="7">
        <f t="shared" si="6"/>
        <v>192</v>
      </c>
      <c r="B196" s="5"/>
      <c r="C196" s="19"/>
      <c r="D196" s="19"/>
      <c r="E196" s="28"/>
      <c r="F196" s="28"/>
      <c r="G196" s="14"/>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row>
    <row r="197" spans="1:106" x14ac:dyDescent="0.25">
      <c r="A197" s="7">
        <f t="shared" si="6"/>
        <v>193</v>
      </c>
      <c r="B197" s="5"/>
      <c r="C197" s="19"/>
      <c r="D197" s="19"/>
      <c r="E197" s="28"/>
      <c r="F197" s="28"/>
      <c r="G197" s="14"/>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row>
    <row r="198" spans="1:106" x14ac:dyDescent="0.25">
      <c r="A198" s="7">
        <f t="shared" si="6"/>
        <v>194</v>
      </c>
      <c r="B198" s="5"/>
      <c r="C198" s="19"/>
      <c r="D198" s="19"/>
      <c r="E198" s="28"/>
      <c r="F198" s="28"/>
      <c r="G198" s="14"/>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row>
    <row r="199" spans="1:106" x14ac:dyDescent="0.25">
      <c r="A199" s="7">
        <f t="shared" ref="A199:A204" si="7">A198+1</f>
        <v>195</v>
      </c>
      <c r="B199" s="5"/>
      <c r="C199" s="19"/>
      <c r="D199" s="19"/>
      <c r="E199" s="28"/>
      <c r="F199" s="28"/>
      <c r="G199" s="14"/>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row>
    <row r="200" spans="1:106" x14ac:dyDescent="0.25">
      <c r="A200" s="7">
        <f t="shared" si="7"/>
        <v>196</v>
      </c>
      <c r="B200" s="5"/>
      <c r="C200" s="19"/>
      <c r="D200" s="19"/>
      <c r="E200" s="28"/>
      <c r="F200" s="28"/>
      <c r="G200" s="14"/>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row>
    <row r="201" spans="1:106" x14ac:dyDescent="0.25">
      <c r="A201" s="7">
        <f t="shared" si="7"/>
        <v>197</v>
      </c>
      <c r="B201" s="5"/>
      <c r="C201" s="19"/>
      <c r="D201" s="19"/>
      <c r="E201" s="28"/>
      <c r="F201" s="28"/>
      <c r="G201" s="14"/>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row>
    <row r="202" spans="1:106" x14ac:dyDescent="0.25">
      <c r="A202" s="7">
        <f t="shared" si="7"/>
        <v>198</v>
      </c>
      <c r="B202" s="5"/>
      <c r="C202" s="19"/>
      <c r="D202" s="19"/>
      <c r="E202" s="28"/>
      <c r="F202" s="28"/>
      <c r="G202" s="14"/>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row>
    <row r="203" spans="1:106" x14ac:dyDescent="0.25">
      <c r="A203" s="7">
        <f t="shared" si="7"/>
        <v>199</v>
      </c>
      <c r="B203" s="5"/>
      <c r="C203" s="19"/>
      <c r="D203" s="19"/>
      <c r="E203" s="28"/>
      <c r="F203" s="28"/>
      <c r="G203" s="14"/>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row>
    <row r="204" spans="1:106" x14ac:dyDescent="0.25">
      <c r="A204" s="7">
        <f t="shared" si="7"/>
        <v>200</v>
      </c>
      <c r="B204" s="5"/>
      <c r="C204" s="19"/>
      <c r="D204" s="19"/>
      <c r="E204" s="28"/>
      <c r="F204" s="28"/>
      <c r="G204" s="14"/>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row>
  </sheetData>
  <sheetProtection sheet="1" objects="1" scenarios="1"/>
  <dataValidations count="4">
    <dataValidation type="decimal" allowBlank="1" showInputMessage="1" showErrorMessage="1" error="Enter a Longitude (between -180 and 180 degrees)" sqref="D5:D204">
      <formula1>-180</formula1>
      <formula2>180</formula2>
    </dataValidation>
    <dataValidation type="decimal" allowBlank="1" showInputMessage="1" showErrorMessage="1" error="Enter a Lattitude (between -90 and 90 degrees)" sqref="C5:C204">
      <formula1>-90</formula1>
      <formula2>90</formula2>
    </dataValidation>
    <dataValidation type="whole" operator="greaterThan" allowBlank="1" showInputMessage="1" showErrorMessage="1" error="Enter an integer number greater or equal to zero." sqref="E5:E204 G5:DB204">
      <formula1>0</formula1>
    </dataValidation>
    <dataValidation type="whole" operator="greaterThanOrEqual" allowBlank="1" showInputMessage="1" showErrorMessage="1" error="Enter an integer number greater or equal to zero." sqref="F6:F204">
      <formula1>0</formula1>
    </dataValidation>
  </dataValidation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80" r:id="rId4" name="Button 8">
              <controlPr defaultSize="0" print="0" autoFill="0" autoPict="0" macro="[0]!cleardemandlocations">
                <anchor moveWithCells="1" sizeWithCells="1">
                  <from>
                    <xdr:col>1</xdr:col>
                    <xdr:colOff>171450</xdr:colOff>
                    <xdr:row>0</xdr:row>
                    <xdr:rowOff>76200</xdr:rowOff>
                  </from>
                  <to>
                    <xdr:col>1</xdr:col>
                    <xdr:colOff>1171575</xdr:colOff>
                    <xdr:row>2</xdr:row>
                    <xdr:rowOff>19050</xdr:rowOff>
                  </to>
                </anchor>
              </controlPr>
            </control>
          </mc:Choice>
        </mc:AlternateContent>
        <mc:AlternateContent xmlns:mc="http://schemas.openxmlformats.org/markup-compatibility/2006">
          <mc:Choice Requires="x14">
            <control shapeId="3081" r:id="rId5" name="Button 9">
              <controlPr defaultSize="0" print="0" autoFill="0" autoPict="0" macro="[0]!cleardemand">
                <anchor moveWithCells="1" sizeWithCells="1">
                  <from>
                    <xdr:col>4</xdr:col>
                    <xdr:colOff>76200</xdr:colOff>
                    <xdr:row>0</xdr:row>
                    <xdr:rowOff>47625</xdr:rowOff>
                  </from>
                  <to>
                    <xdr:col>5</xdr:col>
                    <xdr:colOff>1190625</xdr:colOff>
                    <xdr:row>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CFF99"/>
  </sheetPr>
  <dimension ref="A3:D204"/>
  <sheetViews>
    <sheetView showGridLines="0" zoomScaleNormal="100" workbookViewId="0">
      <pane ySplit="4" topLeftCell="A5" activePane="bottomLeft" state="frozen"/>
      <selection pane="bottomLeft" activeCell="G15" sqref="G15"/>
    </sheetView>
  </sheetViews>
  <sheetFormatPr defaultColWidth="8.85546875" defaultRowHeight="15" x14ac:dyDescent="0.25"/>
  <cols>
    <col min="1" max="1" width="8.85546875" style="12" customWidth="1"/>
    <col min="2" max="2" width="34.5703125" style="12" customWidth="1"/>
    <col min="3" max="3" width="8.5703125" style="12" customWidth="1"/>
    <col min="4" max="4" width="9" style="12" customWidth="1"/>
    <col min="5" max="16384" width="8.85546875" style="12"/>
  </cols>
  <sheetData>
    <row r="3" spans="1:4" ht="14.45" x14ac:dyDescent="0.3">
      <c r="A3" s="16">
        <f>COUNTA(B:B)-1</f>
        <v>30</v>
      </c>
    </row>
    <row r="4" spans="1:4" s="10" customFormat="1" ht="28.9" x14ac:dyDescent="0.3">
      <c r="A4" s="9" t="s">
        <v>7</v>
      </c>
      <c r="B4" s="9" t="s">
        <v>92</v>
      </c>
      <c r="C4" s="9" t="s">
        <v>16</v>
      </c>
      <c r="D4" s="9" t="s">
        <v>17</v>
      </c>
    </row>
    <row r="5" spans="1:4" ht="14.45" x14ac:dyDescent="0.3">
      <c r="A5" s="7">
        <v>1</v>
      </c>
      <c r="B5" s="19" t="s">
        <v>223</v>
      </c>
      <c r="C5" s="19"/>
      <c r="D5" s="19"/>
    </row>
    <row r="6" spans="1:4" ht="14.45" x14ac:dyDescent="0.3">
      <c r="A6" s="7">
        <f>A5+1</f>
        <v>2</v>
      </c>
      <c r="B6" s="19" t="s">
        <v>224</v>
      </c>
      <c r="C6" s="19"/>
      <c r="D6" s="19"/>
    </row>
    <row r="7" spans="1:4" ht="14.45" x14ac:dyDescent="0.3">
      <c r="A7" s="7">
        <f t="shared" ref="A7:A70" si="0">A6+1</f>
        <v>3</v>
      </c>
      <c r="B7" s="19" t="s">
        <v>225</v>
      </c>
      <c r="C7" s="19"/>
      <c r="D7" s="19"/>
    </row>
    <row r="8" spans="1:4" ht="14.45" x14ac:dyDescent="0.3">
      <c r="A8" s="7">
        <f t="shared" si="0"/>
        <v>4</v>
      </c>
      <c r="B8" s="19" t="s">
        <v>226</v>
      </c>
      <c r="C8" s="19"/>
      <c r="D8" s="19"/>
    </row>
    <row r="9" spans="1:4" ht="14.45" x14ac:dyDescent="0.3">
      <c r="A9" s="7">
        <f t="shared" si="0"/>
        <v>5</v>
      </c>
      <c r="B9" s="19" t="s">
        <v>227</v>
      </c>
      <c r="C9" s="19"/>
      <c r="D9" s="19"/>
    </row>
    <row r="10" spans="1:4" ht="14.45" x14ac:dyDescent="0.3">
      <c r="A10" s="7">
        <f t="shared" si="0"/>
        <v>6</v>
      </c>
      <c r="B10" s="19" t="s">
        <v>228</v>
      </c>
      <c r="C10" s="19"/>
      <c r="D10" s="19"/>
    </row>
    <row r="11" spans="1:4" ht="14.45" x14ac:dyDescent="0.3">
      <c r="A11" s="7">
        <f t="shared" si="0"/>
        <v>7</v>
      </c>
      <c r="B11" s="19" t="s">
        <v>229</v>
      </c>
      <c r="C11" s="19"/>
      <c r="D11" s="19"/>
    </row>
    <row r="12" spans="1:4" ht="14.45" x14ac:dyDescent="0.3">
      <c r="A12" s="7">
        <f t="shared" si="0"/>
        <v>8</v>
      </c>
      <c r="B12" s="19" t="s">
        <v>230</v>
      </c>
      <c r="C12" s="19"/>
      <c r="D12" s="19"/>
    </row>
    <row r="13" spans="1:4" ht="14.45" x14ac:dyDescent="0.3">
      <c r="A13" s="7">
        <f t="shared" si="0"/>
        <v>9</v>
      </c>
      <c r="B13" s="19" t="s">
        <v>231</v>
      </c>
      <c r="C13" s="19"/>
      <c r="D13" s="19"/>
    </row>
    <row r="14" spans="1:4" x14ac:dyDescent="0.25">
      <c r="A14" s="7">
        <f t="shared" si="0"/>
        <v>10</v>
      </c>
      <c r="B14" s="19" t="s">
        <v>232</v>
      </c>
      <c r="C14" s="19"/>
      <c r="D14" s="19"/>
    </row>
    <row r="15" spans="1:4" ht="14.45" x14ac:dyDescent="0.3">
      <c r="A15" s="7">
        <f t="shared" si="0"/>
        <v>11</v>
      </c>
      <c r="B15" s="19" t="s">
        <v>233</v>
      </c>
      <c r="C15" s="19"/>
      <c r="D15" s="19"/>
    </row>
    <row r="16" spans="1:4" ht="14.45" x14ac:dyDescent="0.3">
      <c r="A16" s="7">
        <f t="shared" si="0"/>
        <v>12</v>
      </c>
      <c r="B16" s="19" t="s">
        <v>234</v>
      </c>
      <c r="C16" s="19"/>
      <c r="D16" s="19"/>
    </row>
    <row r="17" spans="1:4" ht="14.45" x14ac:dyDescent="0.3">
      <c r="A17" s="7">
        <f t="shared" si="0"/>
        <v>13</v>
      </c>
      <c r="B17" s="19" t="s">
        <v>235</v>
      </c>
      <c r="C17" s="19"/>
      <c r="D17" s="19"/>
    </row>
    <row r="18" spans="1:4" ht="14.45" x14ac:dyDescent="0.3">
      <c r="A18" s="7">
        <f t="shared" si="0"/>
        <v>14</v>
      </c>
      <c r="B18" s="19" t="s">
        <v>236</v>
      </c>
      <c r="C18" s="19"/>
      <c r="D18" s="19"/>
    </row>
    <row r="19" spans="1:4" ht="14.45" x14ac:dyDescent="0.3">
      <c r="A19" s="7">
        <f t="shared" si="0"/>
        <v>15</v>
      </c>
      <c r="B19" s="19" t="s">
        <v>237</v>
      </c>
      <c r="C19" s="19"/>
      <c r="D19" s="19"/>
    </row>
    <row r="20" spans="1:4" ht="14.45" x14ac:dyDescent="0.3">
      <c r="A20" s="7">
        <f t="shared" si="0"/>
        <v>16</v>
      </c>
      <c r="B20" s="19" t="s">
        <v>238</v>
      </c>
      <c r="C20" s="19"/>
      <c r="D20" s="19"/>
    </row>
    <row r="21" spans="1:4" ht="14.45" x14ac:dyDescent="0.3">
      <c r="A21" s="7">
        <f t="shared" si="0"/>
        <v>17</v>
      </c>
      <c r="B21" s="19" t="s">
        <v>239</v>
      </c>
      <c r="C21" s="19"/>
      <c r="D21" s="19"/>
    </row>
    <row r="22" spans="1:4" ht="14.45" x14ac:dyDescent="0.3">
      <c r="A22" s="7">
        <f t="shared" si="0"/>
        <v>18</v>
      </c>
      <c r="B22" s="19" t="s">
        <v>240</v>
      </c>
      <c r="C22" s="19"/>
      <c r="D22" s="19"/>
    </row>
    <row r="23" spans="1:4" ht="14.45" x14ac:dyDescent="0.3">
      <c r="A23" s="7">
        <f t="shared" si="0"/>
        <v>19</v>
      </c>
      <c r="B23" s="19" t="s">
        <v>241</v>
      </c>
      <c r="C23" s="19"/>
      <c r="D23" s="19"/>
    </row>
    <row r="24" spans="1:4" ht="14.45" x14ac:dyDescent="0.3">
      <c r="A24" s="7">
        <f t="shared" si="0"/>
        <v>20</v>
      </c>
      <c r="B24" s="19" t="s">
        <v>242</v>
      </c>
      <c r="C24" s="19"/>
      <c r="D24" s="19"/>
    </row>
    <row r="25" spans="1:4" ht="14.45" x14ac:dyDescent="0.3">
      <c r="A25" s="7">
        <f t="shared" si="0"/>
        <v>21</v>
      </c>
      <c r="B25" s="19" t="s">
        <v>243</v>
      </c>
      <c r="C25" s="19"/>
      <c r="D25" s="19"/>
    </row>
    <row r="26" spans="1:4" ht="14.45" x14ac:dyDescent="0.3">
      <c r="A26" s="7">
        <f t="shared" si="0"/>
        <v>22</v>
      </c>
      <c r="B26" s="19" t="s">
        <v>244</v>
      </c>
      <c r="C26" s="19"/>
      <c r="D26" s="19"/>
    </row>
    <row r="27" spans="1:4" ht="14.45" x14ac:dyDescent="0.3">
      <c r="A27" s="7">
        <f t="shared" si="0"/>
        <v>23</v>
      </c>
      <c r="B27" s="19" t="s">
        <v>245</v>
      </c>
      <c r="C27" s="19"/>
      <c r="D27" s="19"/>
    </row>
    <row r="28" spans="1:4" ht="14.45" x14ac:dyDescent="0.3">
      <c r="A28" s="7">
        <f t="shared" si="0"/>
        <v>24</v>
      </c>
      <c r="B28" s="19" t="s">
        <v>246</v>
      </c>
      <c r="C28" s="19"/>
      <c r="D28" s="19"/>
    </row>
    <row r="29" spans="1:4" ht="14.45" x14ac:dyDescent="0.3">
      <c r="A29" s="7">
        <f t="shared" si="0"/>
        <v>25</v>
      </c>
      <c r="B29" s="19" t="s">
        <v>247</v>
      </c>
      <c r="C29" s="19"/>
      <c r="D29" s="19"/>
    </row>
    <row r="30" spans="1:4" ht="14.45" x14ac:dyDescent="0.3">
      <c r="A30" s="7">
        <f t="shared" si="0"/>
        <v>26</v>
      </c>
      <c r="B30" s="19" t="s">
        <v>248</v>
      </c>
      <c r="C30" s="19"/>
      <c r="D30" s="19"/>
    </row>
    <row r="31" spans="1:4" ht="14.45" x14ac:dyDescent="0.3">
      <c r="A31" s="7">
        <f t="shared" si="0"/>
        <v>27</v>
      </c>
      <c r="B31" s="19" t="s">
        <v>249</v>
      </c>
      <c r="C31" s="19"/>
      <c r="D31" s="19"/>
    </row>
    <row r="32" spans="1:4" ht="14.45" x14ac:dyDescent="0.3">
      <c r="A32" s="7">
        <f t="shared" si="0"/>
        <v>28</v>
      </c>
      <c r="B32" s="19" t="s">
        <v>250</v>
      </c>
      <c r="C32" s="19"/>
      <c r="D32" s="19"/>
    </row>
    <row r="33" spans="1:4" x14ac:dyDescent="0.25">
      <c r="A33" s="7">
        <f t="shared" si="0"/>
        <v>29</v>
      </c>
      <c r="B33" s="19" t="s">
        <v>251</v>
      </c>
      <c r="C33" s="19"/>
      <c r="D33" s="19"/>
    </row>
    <row r="34" spans="1:4" x14ac:dyDescent="0.25">
      <c r="A34" s="7">
        <f t="shared" si="0"/>
        <v>30</v>
      </c>
      <c r="B34" s="19" t="s">
        <v>252</v>
      </c>
      <c r="C34" s="19"/>
      <c r="D34" s="19"/>
    </row>
    <row r="35" spans="1:4" x14ac:dyDescent="0.25">
      <c r="A35" s="7">
        <f t="shared" si="0"/>
        <v>31</v>
      </c>
      <c r="B35" s="19"/>
      <c r="C35" s="19"/>
      <c r="D35" s="19"/>
    </row>
    <row r="36" spans="1:4" x14ac:dyDescent="0.25">
      <c r="A36" s="7">
        <f t="shared" si="0"/>
        <v>32</v>
      </c>
      <c r="B36" s="19"/>
      <c r="C36" s="19"/>
      <c r="D36" s="19"/>
    </row>
    <row r="37" spans="1:4" x14ac:dyDescent="0.25">
      <c r="A37" s="7">
        <f t="shared" si="0"/>
        <v>33</v>
      </c>
      <c r="B37" s="19"/>
      <c r="C37" s="19"/>
      <c r="D37" s="19"/>
    </row>
    <row r="38" spans="1:4" x14ac:dyDescent="0.25">
      <c r="A38" s="7">
        <f t="shared" si="0"/>
        <v>34</v>
      </c>
      <c r="B38" s="19"/>
      <c r="C38" s="19"/>
      <c r="D38" s="19"/>
    </row>
    <row r="39" spans="1:4" x14ac:dyDescent="0.25">
      <c r="A39" s="7">
        <f t="shared" si="0"/>
        <v>35</v>
      </c>
      <c r="B39" s="19"/>
      <c r="C39" s="19"/>
      <c r="D39" s="19"/>
    </row>
    <row r="40" spans="1:4" x14ac:dyDescent="0.25">
      <c r="A40" s="7">
        <f t="shared" si="0"/>
        <v>36</v>
      </c>
      <c r="B40" s="19"/>
      <c r="C40" s="19"/>
      <c r="D40" s="19"/>
    </row>
    <row r="41" spans="1:4" x14ac:dyDescent="0.25">
      <c r="A41" s="7">
        <f t="shared" si="0"/>
        <v>37</v>
      </c>
      <c r="B41" s="19"/>
      <c r="C41" s="19"/>
      <c r="D41" s="19"/>
    </row>
    <row r="42" spans="1:4" x14ac:dyDescent="0.25">
      <c r="A42" s="7">
        <f t="shared" si="0"/>
        <v>38</v>
      </c>
      <c r="B42" s="19"/>
      <c r="C42" s="19"/>
      <c r="D42" s="19"/>
    </row>
    <row r="43" spans="1:4" x14ac:dyDescent="0.25">
      <c r="A43" s="7">
        <f t="shared" si="0"/>
        <v>39</v>
      </c>
      <c r="B43" s="19"/>
      <c r="C43" s="19"/>
      <c r="D43" s="19"/>
    </row>
    <row r="44" spans="1:4" x14ac:dyDescent="0.25">
      <c r="A44" s="7">
        <f t="shared" si="0"/>
        <v>40</v>
      </c>
      <c r="B44" s="19"/>
      <c r="C44" s="19"/>
      <c r="D44" s="19"/>
    </row>
    <row r="45" spans="1:4" x14ac:dyDescent="0.25">
      <c r="A45" s="7">
        <f t="shared" si="0"/>
        <v>41</v>
      </c>
      <c r="B45" s="19"/>
      <c r="C45" s="19"/>
      <c r="D45" s="19"/>
    </row>
    <row r="46" spans="1:4" x14ac:dyDescent="0.25">
      <c r="A46" s="7">
        <f t="shared" si="0"/>
        <v>42</v>
      </c>
      <c r="B46" s="19"/>
      <c r="C46" s="19"/>
      <c r="D46" s="19"/>
    </row>
    <row r="47" spans="1:4" x14ac:dyDescent="0.25">
      <c r="A47" s="7">
        <f t="shared" si="0"/>
        <v>43</v>
      </c>
      <c r="B47" s="19"/>
      <c r="C47" s="19"/>
      <c r="D47" s="19"/>
    </row>
    <row r="48" spans="1:4" x14ac:dyDescent="0.25">
      <c r="A48" s="7">
        <f t="shared" si="0"/>
        <v>44</v>
      </c>
      <c r="B48" s="19"/>
      <c r="C48" s="19"/>
      <c r="D48" s="19"/>
    </row>
    <row r="49" spans="1:4" x14ac:dyDescent="0.25">
      <c r="A49" s="7">
        <f t="shared" si="0"/>
        <v>45</v>
      </c>
      <c r="B49" s="19"/>
      <c r="C49" s="19"/>
      <c r="D49" s="19"/>
    </row>
    <row r="50" spans="1:4" x14ac:dyDescent="0.25">
      <c r="A50" s="7">
        <f t="shared" si="0"/>
        <v>46</v>
      </c>
      <c r="B50" s="19"/>
      <c r="C50" s="19"/>
      <c r="D50" s="19"/>
    </row>
    <row r="51" spans="1:4" x14ac:dyDescent="0.25">
      <c r="A51" s="7">
        <f t="shared" si="0"/>
        <v>47</v>
      </c>
      <c r="B51" s="19"/>
      <c r="C51" s="19"/>
      <c r="D51" s="19"/>
    </row>
    <row r="52" spans="1:4" x14ac:dyDescent="0.25">
      <c r="A52" s="7">
        <f t="shared" si="0"/>
        <v>48</v>
      </c>
      <c r="B52" s="19"/>
      <c r="C52" s="19"/>
      <c r="D52" s="19"/>
    </row>
    <row r="53" spans="1:4" x14ac:dyDescent="0.25">
      <c r="A53" s="7">
        <f t="shared" si="0"/>
        <v>49</v>
      </c>
      <c r="B53" s="19"/>
      <c r="C53" s="19"/>
      <c r="D53" s="19"/>
    </row>
    <row r="54" spans="1:4" x14ac:dyDescent="0.25">
      <c r="A54" s="7">
        <f t="shared" si="0"/>
        <v>50</v>
      </c>
      <c r="B54" s="19"/>
      <c r="C54" s="19"/>
      <c r="D54" s="19"/>
    </row>
    <row r="55" spans="1:4" x14ac:dyDescent="0.25">
      <c r="A55" s="7">
        <f t="shared" si="0"/>
        <v>51</v>
      </c>
      <c r="B55" s="19"/>
      <c r="C55" s="19"/>
      <c r="D55" s="19"/>
    </row>
    <row r="56" spans="1:4" x14ac:dyDescent="0.25">
      <c r="A56" s="7">
        <f t="shared" si="0"/>
        <v>52</v>
      </c>
      <c r="B56" s="19"/>
      <c r="C56" s="19"/>
      <c r="D56" s="19"/>
    </row>
    <row r="57" spans="1:4" x14ac:dyDescent="0.25">
      <c r="A57" s="7">
        <f t="shared" si="0"/>
        <v>53</v>
      </c>
      <c r="B57" s="19"/>
      <c r="C57" s="19"/>
      <c r="D57" s="19"/>
    </row>
    <row r="58" spans="1:4" x14ac:dyDescent="0.25">
      <c r="A58" s="7">
        <f t="shared" si="0"/>
        <v>54</v>
      </c>
      <c r="B58" s="19"/>
      <c r="C58" s="19"/>
      <c r="D58" s="19"/>
    </row>
    <row r="59" spans="1:4" x14ac:dyDescent="0.25">
      <c r="A59" s="7">
        <f t="shared" si="0"/>
        <v>55</v>
      </c>
      <c r="B59" s="19"/>
      <c r="C59" s="19"/>
      <c r="D59" s="19"/>
    </row>
    <row r="60" spans="1:4" x14ac:dyDescent="0.25">
      <c r="A60" s="7">
        <f t="shared" si="0"/>
        <v>56</v>
      </c>
      <c r="B60" s="19"/>
      <c r="C60" s="19"/>
      <c r="D60" s="19"/>
    </row>
    <row r="61" spans="1:4" x14ac:dyDescent="0.25">
      <c r="A61" s="7">
        <f t="shared" si="0"/>
        <v>57</v>
      </c>
      <c r="B61" s="19"/>
      <c r="C61" s="19"/>
      <c r="D61" s="19"/>
    </row>
    <row r="62" spans="1:4" x14ac:dyDescent="0.25">
      <c r="A62" s="7">
        <f t="shared" si="0"/>
        <v>58</v>
      </c>
      <c r="B62" s="19"/>
      <c r="C62" s="19"/>
      <c r="D62" s="19"/>
    </row>
    <row r="63" spans="1:4" x14ac:dyDescent="0.25">
      <c r="A63" s="7">
        <f t="shared" si="0"/>
        <v>59</v>
      </c>
      <c r="B63" s="19"/>
      <c r="C63" s="19"/>
      <c r="D63" s="19"/>
    </row>
    <row r="64" spans="1:4" x14ac:dyDescent="0.25">
      <c r="A64" s="7">
        <f t="shared" si="0"/>
        <v>60</v>
      </c>
      <c r="B64" s="19"/>
      <c r="C64" s="19"/>
      <c r="D64" s="19"/>
    </row>
    <row r="65" spans="1:4" x14ac:dyDescent="0.25">
      <c r="A65" s="7">
        <f t="shared" si="0"/>
        <v>61</v>
      </c>
      <c r="B65" s="19"/>
      <c r="C65" s="19"/>
      <c r="D65" s="19"/>
    </row>
    <row r="66" spans="1:4" x14ac:dyDescent="0.25">
      <c r="A66" s="7">
        <f t="shared" si="0"/>
        <v>62</v>
      </c>
      <c r="B66" s="19"/>
      <c r="C66" s="19"/>
      <c r="D66" s="19"/>
    </row>
    <row r="67" spans="1:4" x14ac:dyDescent="0.25">
      <c r="A67" s="7">
        <f t="shared" si="0"/>
        <v>63</v>
      </c>
      <c r="B67" s="19"/>
      <c r="C67" s="19"/>
      <c r="D67" s="19"/>
    </row>
    <row r="68" spans="1:4" x14ac:dyDescent="0.25">
      <c r="A68" s="7">
        <f t="shared" si="0"/>
        <v>64</v>
      </c>
      <c r="B68" s="19"/>
      <c r="C68" s="19"/>
      <c r="D68" s="19"/>
    </row>
    <row r="69" spans="1:4" x14ac:dyDescent="0.25">
      <c r="A69" s="7">
        <f t="shared" si="0"/>
        <v>65</v>
      </c>
      <c r="B69" s="19"/>
      <c r="C69" s="19"/>
      <c r="D69" s="19"/>
    </row>
    <row r="70" spans="1:4" x14ac:dyDescent="0.25">
      <c r="A70" s="7">
        <f t="shared" si="0"/>
        <v>66</v>
      </c>
      <c r="B70" s="19"/>
      <c r="C70" s="19"/>
      <c r="D70" s="19"/>
    </row>
    <row r="71" spans="1:4" x14ac:dyDescent="0.25">
      <c r="A71" s="7">
        <f t="shared" ref="A71:A134" si="1">A70+1</f>
        <v>67</v>
      </c>
      <c r="B71" s="19"/>
      <c r="C71" s="19"/>
      <c r="D71" s="19"/>
    </row>
    <row r="72" spans="1:4" x14ac:dyDescent="0.25">
      <c r="A72" s="7">
        <f t="shared" si="1"/>
        <v>68</v>
      </c>
      <c r="B72" s="19"/>
      <c r="C72" s="19"/>
      <c r="D72" s="19"/>
    </row>
    <row r="73" spans="1:4" x14ac:dyDescent="0.25">
      <c r="A73" s="7">
        <f t="shared" si="1"/>
        <v>69</v>
      </c>
      <c r="B73" s="19"/>
      <c r="C73" s="19"/>
      <c r="D73" s="19"/>
    </row>
    <row r="74" spans="1:4" x14ac:dyDescent="0.25">
      <c r="A74" s="7">
        <f t="shared" si="1"/>
        <v>70</v>
      </c>
      <c r="B74" s="19"/>
      <c r="C74" s="19"/>
      <c r="D74" s="19"/>
    </row>
    <row r="75" spans="1:4" x14ac:dyDescent="0.25">
      <c r="A75" s="7">
        <f t="shared" si="1"/>
        <v>71</v>
      </c>
      <c r="B75" s="19"/>
      <c r="C75" s="19"/>
      <c r="D75" s="19"/>
    </row>
    <row r="76" spans="1:4" x14ac:dyDescent="0.25">
      <c r="A76" s="7">
        <f t="shared" si="1"/>
        <v>72</v>
      </c>
      <c r="B76" s="19"/>
      <c r="C76" s="19"/>
      <c r="D76" s="19"/>
    </row>
    <row r="77" spans="1:4" x14ac:dyDescent="0.25">
      <c r="A77" s="7">
        <f t="shared" si="1"/>
        <v>73</v>
      </c>
      <c r="B77" s="19"/>
      <c r="C77" s="19"/>
      <c r="D77" s="19"/>
    </row>
    <row r="78" spans="1:4" x14ac:dyDescent="0.25">
      <c r="A78" s="7">
        <f t="shared" si="1"/>
        <v>74</v>
      </c>
      <c r="B78" s="19"/>
      <c r="C78" s="19"/>
      <c r="D78" s="19"/>
    </row>
    <row r="79" spans="1:4" x14ac:dyDescent="0.25">
      <c r="A79" s="7">
        <f t="shared" si="1"/>
        <v>75</v>
      </c>
      <c r="B79" s="19"/>
      <c r="C79" s="19"/>
      <c r="D79" s="19"/>
    </row>
    <row r="80" spans="1:4" x14ac:dyDescent="0.25">
      <c r="A80" s="7">
        <f t="shared" si="1"/>
        <v>76</v>
      </c>
      <c r="B80" s="19"/>
      <c r="C80" s="19"/>
      <c r="D80" s="19"/>
    </row>
    <row r="81" spans="1:4" x14ac:dyDescent="0.25">
      <c r="A81" s="7">
        <f t="shared" si="1"/>
        <v>77</v>
      </c>
      <c r="B81" s="19"/>
      <c r="C81" s="19"/>
      <c r="D81" s="19"/>
    </row>
    <row r="82" spans="1:4" x14ac:dyDescent="0.25">
      <c r="A82" s="7">
        <f t="shared" si="1"/>
        <v>78</v>
      </c>
      <c r="B82" s="19"/>
      <c r="C82" s="19"/>
      <c r="D82" s="19"/>
    </row>
    <row r="83" spans="1:4" x14ac:dyDescent="0.25">
      <c r="A83" s="7">
        <f t="shared" si="1"/>
        <v>79</v>
      </c>
      <c r="B83" s="19"/>
      <c r="C83" s="19"/>
      <c r="D83" s="19"/>
    </row>
    <row r="84" spans="1:4" x14ac:dyDescent="0.25">
      <c r="A84" s="7">
        <f t="shared" si="1"/>
        <v>80</v>
      </c>
      <c r="B84" s="19"/>
      <c r="C84" s="19"/>
      <c r="D84" s="19"/>
    </row>
    <row r="85" spans="1:4" x14ac:dyDescent="0.25">
      <c r="A85" s="7">
        <f t="shared" si="1"/>
        <v>81</v>
      </c>
      <c r="B85" s="19"/>
      <c r="C85" s="19"/>
      <c r="D85" s="19"/>
    </row>
    <row r="86" spans="1:4" x14ac:dyDescent="0.25">
      <c r="A86" s="7">
        <f t="shared" si="1"/>
        <v>82</v>
      </c>
      <c r="B86" s="19"/>
      <c r="C86" s="19"/>
      <c r="D86" s="19"/>
    </row>
    <row r="87" spans="1:4" x14ac:dyDescent="0.25">
      <c r="A87" s="7">
        <f t="shared" si="1"/>
        <v>83</v>
      </c>
      <c r="B87" s="19"/>
      <c r="C87" s="19"/>
      <c r="D87" s="19"/>
    </row>
    <row r="88" spans="1:4" x14ac:dyDescent="0.25">
      <c r="A88" s="7">
        <f t="shared" si="1"/>
        <v>84</v>
      </c>
      <c r="B88" s="19"/>
      <c r="C88" s="19"/>
      <c r="D88" s="19"/>
    </row>
    <row r="89" spans="1:4" x14ac:dyDescent="0.25">
      <c r="A89" s="7">
        <f t="shared" si="1"/>
        <v>85</v>
      </c>
      <c r="B89" s="19"/>
      <c r="C89" s="19"/>
      <c r="D89" s="19"/>
    </row>
    <row r="90" spans="1:4" x14ac:dyDescent="0.25">
      <c r="A90" s="7">
        <f t="shared" si="1"/>
        <v>86</v>
      </c>
      <c r="B90" s="19"/>
      <c r="C90" s="19"/>
      <c r="D90" s="19"/>
    </row>
    <row r="91" spans="1:4" x14ac:dyDescent="0.25">
      <c r="A91" s="7">
        <f t="shared" si="1"/>
        <v>87</v>
      </c>
      <c r="B91" s="19"/>
      <c r="C91" s="19"/>
      <c r="D91" s="19"/>
    </row>
    <row r="92" spans="1:4" x14ac:dyDescent="0.25">
      <c r="A92" s="7">
        <f t="shared" si="1"/>
        <v>88</v>
      </c>
      <c r="B92" s="19"/>
      <c r="C92" s="19"/>
      <c r="D92" s="19"/>
    </row>
    <row r="93" spans="1:4" x14ac:dyDescent="0.25">
      <c r="A93" s="7">
        <f t="shared" si="1"/>
        <v>89</v>
      </c>
      <c r="B93" s="19"/>
      <c r="C93" s="19"/>
      <c r="D93" s="19"/>
    </row>
    <row r="94" spans="1:4" x14ac:dyDescent="0.25">
      <c r="A94" s="7">
        <f t="shared" si="1"/>
        <v>90</v>
      </c>
      <c r="B94" s="19"/>
      <c r="C94" s="19"/>
      <c r="D94" s="19"/>
    </row>
    <row r="95" spans="1:4" x14ac:dyDescent="0.25">
      <c r="A95" s="7">
        <f t="shared" si="1"/>
        <v>91</v>
      </c>
      <c r="B95" s="19"/>
      <c r="C95" s="19"/>
      <c r="D95" s="19"/>
    </row>
    <row r="96" spans="1:4" x14ac:dyDescent="0.25">
      <c r="A96" s="7">
        <f t="shared" si="1"/>
        <v>92</v>
      </c>
      <c r="B96" s="19"/>
      <c r="C96" s="19"/>
      <c r="D96" s="19"/>
    </row>
    <row r="97" spans="1:4" x14ac:dyDescent="0.25">
      <c r="A97" s="7">
        <f t="shared" si="1"/>
        <v>93</v>
      </c>
      <c r="B97" s="19"/>
      <c r="C97" s="19"/>
      <c r="D97" s="19"/>
    </row>
    <row r="98" spans="1:4" x14ac:dyDescent="0.25">
      <c r="A98" s="7">
        <f t="shared" si="1"/>
        <v>94</v>
      </c>
      <c r="B98" s="19"/>
      <c r="C98" s="19"/>
      <c r="D98" s="19"/>
    </row>
    <row r="99" spans="1:4" x14ac:dyDescent="0.25">
      <c r="A99" s="7">
        <f t="shared" si="1"/>
        <v>95</v>
      </c>
      <c r="B99" s="19"/>
      <c r="C99" s="19"/>
      <c r="D99" s="19"/>
    </row>
    <row r="100" spans="1:4" x14ac:dyDescent="0.25">
      <c r="A100" s="7">
        <f t="shared" si="1"/>
        <v>96</v>
      </c>
      <c r="B100" s="19"/>
      <c r="C100" s="19"/>
      <c r="D100" s="19"/>
    </row>
    <row r="101" spans="1:4" x14ac:dyDescent="0.25">
      <c r="A101" s="7">
        <f t="shared" si="1"/>
        <v>97</v>
      </c>
      <c r="B101" s="19"/>
      <c r="C101" s="19"/>
      <c r="D101" s="19"/>
    </row>
    <row r="102" spans="1:4" x14ac:dyDescent="0.25">
      <c r="A102" s="7">
        <f t="shared" si="1"/>
        <v>98</v>
      </c>
      <c r="B102" s="19"/>
      <c r="C102" s="19"/>
      <c r="D102" s="19"/>
    </row>
    <row r="103" spans="1:4" x14ac:dyDescent="0.25">
      <c r="A103" s="7">
        <f t="shared" si="1"/>
        <v>99</v>
      </c>
      <c r="B103" s="19"/>
      <c r="C103" s="19"/>
      <c r="D103" s="19"/>
    </row>
    <row r="104" spans="1:4" x14ac:dyDescent="0.25">
      <c r="A104" s="7">
        <f t="shared" si="1"/>
        <v>100</v>
      </c>
      <c r="B104" s="19"/>
      <c r="C104" s="19"/>
      <c r="D104" s="19"/>
    </row>
    <row r="105" spans="1:4" x14ac:dyDescent="0.25">
      <c r="A105" s="7">
        <f t="shared" si="1"/>
        <v>101</v>
      </c>
      <c r="B105" s="19"/>
      <c r="C105" s="19"/>
      <c r="D105" s="19"/>
    </row>
    <row r="106" spans="1:4" x14ac:dyDescent="0.25">
      <c r="A106" s="7">
        <f t="shared" si="1"/>
        <v>102</v>
      </c>
      <c r="B106" s="19"/>
      <c r="C106" s="19"/>
      <c r="D106" s="19"/>
    </row>
    <row r="107" spans="1:4" x14ac:dyDescent="0.25">
      <c r="A107" s="7">
        <f t="shared" si="1"/>
        <v>103</v>
      </c>
      <c r="B107" s="19"/>
      <c r="C107" s="19"/>
      <c r="D107" s="19"/>
    </row>
    <row r="108" spans="1:4" x14ac:dyDescent="0.25">
      <c r="A108" s="7">
        <f t="shared" si="1"/>
        <v>104</v>
      </c>
      <c r="B108" s="19"/>
      <c r="C108" s="19"/>
      <c r="D108" s="19"/>
    </row>
    <row r="109" spans="1:4" x14ac:dyDescent="0.25">
      <c r="A109" s="7">
        <f t="shared" si="1"/>
        <v>105</v>
      </c>
      <c r="B109" s="19"/>
      <c r="C109" s="19"/>
      <c r="D109" s="19"/>
    </row>
    <row r="110" spans="1:4" x14ac:dyDescent="0.25">
      <c r="A110" s="7">
        <f t="shared" si="1"/>
        <v>106</v>
      </c>
      <c r="B110" s="19"/>
      <c r="C110" s="19"/>
      <c r="D110" s="19"/>
    </row>
    <row r="111" spans="1:4" x14ac:dyDescent="0.25">
      <c r="A111" s="7">
        <f t="shared" si="1"/>
        <v>107</v>
      </c>
      <c r="B111" s="19"/>
      <c r="C111" s="19"/>
      <c r="D111" s="19"/>
    </row>
    <row r="112" spans="1:4" x14ac:dyDescent="0.25">
      <c r="A112" s="7">
        <f t="shared" si="1"/>
        <v>108</v>
      </c>
      <c r="B112" s="19"/>
      <c r="C112" s="19"/>
      <c r="D112" s="19"/>
    </row>
    <row r="113" spans="1:4" x14ac:dyDescent="0.25">
      <c r="A113" s="7">
        <f t="shared" si="1"/>
        <v>109</v>
      </c>
      <c r="B113" s="19"/>
      <c r="C113" s="19"/>
      <c r="D113" s="19"/>
    </row>
    <row r="114" spans="1:4" x14ac:dyDescent="0.25">
      <c r="A114" s="7">
        <f t="shared" si="1"/>
        <v>110</v>
      </c>
      <c r="B114" s="19"/>
      <c r="C114" s="19"/>
      <c r="D114" s="19"/>
    </row>
    <row r="115" spans="1:4" x14ac:dyDescent="0.25">
      <c r="A115" s="7">
        <f t="shared" si="1"/>
        <v>111</v>
      </c>
      <c r="B115" s="19"/>
      <c r="C115" s="19"/>
      <c r="D115" s="19"/>
    </row>
    <row r="116" spans="1:4" x14ac:dyDescent="0.25">
      <c r="A116" s="7">
        <f t="shared" si="1"/>
        <v>112</v>
      </c>
      <c r="B116" s="19"/>
      <c r="C116" s="19"/>
      <c r="D116" s="19"/>
    </row>
    <row r="117" spans="1:4" x14ac:dyDescent="0.25">
      <c r="A117" s="7">
        <f t="shared" si="1"/>
        <v>113</v>
      </c>
      <c r="B117" s="19"/>
      <c r="C117" s="19"/>
      <c r="D117" s="19"/>
    </row>
    <row r="118" spans="1:4" x14ac:dyDescent="0.25">
      <c r="A118" s="7">
        <f t="shared" si="1"/>
        <v>114</v>
      </c>
      <c r="B118" s="19"/>
      <c r="C118" s="19"/>
      <c r="D118" s="19"/>
    </row>
    <row r="119" spans="1:4" x14ac:dyDescent="0.25">
      <c r="A119" s="7">
        <f t="shared" si="1"/>
        <v>115</v>
      </c>
      <c r="B119" s="19"/>
      <c r="C119" s="19"/>
      <c r="D119" s="19"/>
    </row>
    <row r="120" spans="1:4" x14ac:dyDescent="0.25">
      <c r="A120" s="7">
        <f t="shared" si="1"/>
        <v>116</v>
      </c>
      <c r="B120" s="19"/>
      <c r="C120" s="19"/>
      <c r="D120" s="19"/>
    </row>
    <row r="121" spans="1:4" x14ac:dyDescent="0.25">
      <c r="A121" s="7">
        <f t="shared" si="1"/>
        <v>117</v>
      </c>
      <c r="B121" s="19"/>
      <c r="C121" s="19"/>
      <c r="D121" s="19"/>
    </row>
    <row r="122" spans="1:4" x14ac:dyDescent="0.25">
      <c r="A122" s="7">
        <f t="shared" si="1"/>
        <v>118</v>
      </c>
      <c r="B122" s="19"/>
      <c r="C122" s="19"/>
      <c r="D122" s="19"/>
    </row>
    <row r="123" spans="1:4" x14ac:dyDescent="0.25">
      <c r="A123" s="7">
        <f t="shared" si="1"/>
        <v>119</v>
      </c>
      <c r="B123" s="19"/>
      <c r="C123" s="19"/>
      <c r="D123" s="19"/>
    </row>
    <row r="124" spans="1:4" x14ac:dyDescent="0.25">
      <c r="A124" s="7">
        <f t="shared" si="1"/>
        <v>120</v>
      </c>
      <c r="B124" s="19"/>
      <c r="C124" s="19"/>
      <c r="D124" s="19"/>
    </row>
    <row r="125" spans="1:4" x14ac:dyDescent="0.25">
      <c r="A125" s="7">
        <f t="shared" si="1"/>
        <v>121</v>
      </c>
      <c r="B125" s="19"/>
      <c r="C125" s="19"/>
      <c r="D125" s="19"/>
    </row>
    <row r="126" spans="1:4" x14ac:dyDescent="0.25">
      <c r="A126" s="7">
        <f t="shared" si="1"/>
        <v>122</v>
      </c>
      <c r="B126" s="19"/>
      <c r="C126" s="19"/>
      <c r="D126" s="19"/>
    </row>
    <row r="127" spans="1:4" x14ac:dyDescent="0.25">
      <c r="A127" s="7">
        <f t="shared" si="1"/>
        <v>123</v>
      </c>
      <c r="B127" s="19"/>
      <c r="C127" s="19"/>
      <c r="D127" s="19"/>
    </row>
    <row r="128" spans="1:4" x14ac:dyDescent="0.25">
      <c r="A128" s="7">
        <f t="shared" si="1"/>
        <v>124</v>
      </c>
      <c r="B128" s="19"/>
      <c r="C128" s="19"/>
      <c r="D128" s="19"/>
    </row>
    <row r="129" spans="1:4" x14ac:dyDescent="0.25">
      <c r="A129" s="7">
        <f t="shared" si="1"/>
        <v>125</v>
      </c>
      <c r="B129" s="19"/>
      <c r="C129" s="19"/>
      <c r="D129" s="19"/>
    </row>
    <row r="130" spans="1:4" x14ac:dyDescent="0.25">
      <c r="A130" s="7">
        <f t="shared" si="1"/>
        <v>126</v>
      </c>
      <c r="B130" s="19"/>
      <c r="C130" s="19"/>
      <c r="D130" s="19"/>
    </row>
    <row r="131" spans="1:4" x14ac:dyDescent="0.25">
      <c r="A131" s="7">
        <f t="shared" si="1"/>
        <v>127</v>
      </c>
      <c r="B131" s="19"/>
      <c r="C131" s="19"/>
      <c r="D131" s="19"/>
    </row>
    <row r="132" spans="1:4" x14ac:dyDescent="0.25">
      <c r="A132" s="7">
        <f t="shared" si="1"/>
        <v>128</v>
      </c>
      <c r="B132" s="19"/>
      <c r="C132" s="19"/>
      <c r="D132" s="19"/>
    </row>
    <row r="133" spans="1:4" x14ac:dyDescent="0.25">
      <c r="A133" s="7">
        <f t="shared" si="1"/>
        <v>129</v>
      </c>
      <c r="B133" s="19"/>
      <c r="C133" s="19"/>
      <c r="D133" s="19"/>
    </row>
    <row r="134" spans="1:4" x14ac:dyDescent="0.25">
      <c r="A134" s="7">
        <f t="shared" si="1"/>
        <v>130</v>
      </c>
      <c r="B134" s="19"/>
      <c r="C134" s="19"/>
      <c r="D134" s="19"/>
    </row>
    <row r="135" spans="1:4" x14ac:dyDescent="0.25">
      <c r="A135" s="7">
        <f t="shared" ref="A135:A198" si="2">A134+1</f>
        <v>131</v>
      </c>
      <c r="B135" s="19"/>
      <c r="C135" s="19"/>
      <c r="D135" s="19"/>
    </row>
    <row r="136" spans="1:4" x14ac:dyDescent="0.25">
      <c r="A136" s="7">
        <f t="shared" si="2"/>
        <v>132</v>
      </c>
      <c r="B136" s="19"/>
      <c r="C136" s="19"/>
      <c r="D136" s="19"/>
    </row>
    <row r="137" spans="1:4" x14ac:dyDescent="0.25">
      <c r="A137" s="7">
        <f t="shared" si="2"/>
        <v>133</v>
      </c>
      <c r="B137" s="19"/>
      <c r="C137" s="19"/>
      <c r="D137" s="19"/>
    </row>
    <row r="138" spans="1:4" x14ac:dyDescent="0.25">
      <c r="A138" s="7">
        <f t="shared" si="2"/>
        <v>134</v>
      </c>
      <c r="B138" s="19"/>
      <c r="C138" s="19"/>
      <c r="D138" s="19"/>
    </row>
    <row r="139" spans="1:4" x14ac:dyDescent="0.25">
      <c r="A139" s="7">
        <f t="shared" si="2"/>
        <v>135</v>
      </c>
      <c r="B139" s="19"/>
      <c r="C139" s="19"/>
      <c r="D139" s="19"/>
    </row>
    <row r="140" spans="1:4" x14ac:dyDescent="0.25">
      <c r="A140" s="7">
        <f t="shared" si="2"/>
        <v>136</v>
      </c>
      <c r="B140" s="19"/>
      <c r="C140" s="19"/>
      <c r="D140" s="19"/>
    </row>
    <row r="141" spans="1:4" x14ac:dyDescent="0.25">
      <c r="A141" s="7">
        <f t="shared" si="2"/>
        <v>137</v>
      </c>
      <c r="B141" s="19"/>
      <c r="C141" s="19"/>
      <c r="D141" s="19"/>
    </row>
    <row r="142" spans="1:4" x14ac:dyDescent="0.25">
      <c r="A142" s="7">
        <f t="shared" si="2"/>
        <v>138</v>
      </c>
      <c r="B142" s="19"/>
      <c r="C142" s="19"/>
      <c r="D142" s="19"/>
    </row>
    <row r="143" spans="1:4" x14ac:dyDescent="0.25">
      <c r="A143" s="7">
        <f t="shared" si="2"/>
        <v>139</v>
      </c>
      <c r="B143" s="19"/>
      <c r="C143" s="19"/>
      <c r="D143" s="19"/>
    </row>
    <row r="144" spans="1:4" x14ac:dyDescent="0.25">
      <c r="A144" s="7">
        <f t="shared" si="2"/>
        <v>140</v>
      </c>
      <c r="B144" s="19"/>
      <c r="C144" s="19"/>
      <c r="D144" s="19"/>
    </row>
    <row r="145" spans="1:4" x14ac:dyDescent="0.25">
      <c r="A145" s="7">
        <f t="shared" si="2"/>
        <v>141</v>
      </c>
      <c r="B145" s="19"/>
      <c r="C145" s="19"/>
      <c r="D145" s="19"/>
    </row>
    <row r="146" spans="1:4" x14ac:dyDescent="0.25">
      <c r="A146" s="7">
        <f t="shared" si="2"/>
        <v>142</v>
      </c>
      <c r="B146" s="19"/>
      <c r="C146" s="19"/>
      <c r="D146" s="19"/>
    </row>
    <row r="147" spans="1:4" x14ac:dyDescent="0.25">
      <c r="A147" s="7">
        <f t="shared" si="2"/>
        <v>143</v>
      </c>
      <c r="B147" s="19"/>
      <c r="C147" s="19"/>
      <c r="D147" s="19"/>
    </row>
    <row r="148" spans="1:4" x14ac:dyDescent="0.25">
      <c r="A148" s="7">
        <f t="shared" si="2"/>
        <v>144</v>
      </c>
      <c r="B148" s="19"/>
      <c r="C148" s="19"/>
      <c r="D148" s="19"/>
    </row>
    <row r="149" spans="1:4" x14ac:dyDescent="0.25">
      <c r="A149" s="7">
        <f t="shared" si="2"/>
        <v>145</v>
      </c>
      <c r="B149" s="19"/>
      <c r="C149" s="19"/>
      <c r="D149" s="19"/>
    </row>
    <row r="150" spans="1:4" x14ac:dyDescent="0.25">
      <c r="A150" s="7">
        <f t="shared" si="2"/>
        <v>146</v>
      </c>
      <c r="B150" s="19"/>
      <c r="C150" s="19"/>
      <c r="D150" s="19"/>
    </row>
    <row r="151" spans="1:4" x14ac:dyDescent="0.25">
      <c r="A151" s="7">
        <f t="shared" si="2"/>
        <v>147</v>
      </c>
      <c r="B151" s="19"/>
      <c r="C151" s="19"/>
      <c r="D151" s="19"/>
    </row>
    <row r="152" spans="1:4" x14ac:dyDescent="0.25">
      <c r="A152" s="7">
        <f t="shared" si="2"/>
        <v>148</v>
      </c>
      <c r="B152" s="19"/>
      <c r="C152" s="19"/>
      <c r="D152" s="19"/>
    </row>
    <row r="153" spans="1:4" x14ac:dyDescent="0.25">
      <c r="A153" s="7">
        <f t="shared" si="2"/>
        <v>149</v>
      </c>
      <c r="B153" s="19"/>
      <c r="C153" s="19"/>
      <c r="D153" s="19"/>
    </row>
    <row r="154" spans="1:4" x14ac:dyDescent="0.25">
      <c r="A154" s="7">
        <f t="shared" si="2"/>
        <v>150</v>
      </c>
      <c r="B154" s="19"/>
      <c r="C154" s="19"/>
      <c r="D154" s="19"/>
    </row>
    <row r="155" spans="1:4" x14ac:dyDescent="0.25">
      <c r="A155" s="7">
        <f t="shared" si="2"/>
        <v>151</v>
      </c>
      <c r="B155" s="19"/>
      <c r="C155" s="19"/>
      <c r="D155" s="19"/>
    </row>
    <row r="156" spans="1:4" x14ac:dyDescent="0.25">
      <c r="A156" s="7">
        <f t="shared" si="2"/>
        <v>152</v>
      </c>
      <c r="B156" s="19"/>
      <c r="C156" s="19"/>
      <c r="D156" s="19"/>
    </row>
    <row r="157" spans="1:4" x14ac:dyDescent="0.25">
      <c r="A157" s="7">
        <f t="shared" si="2"/>
        <v>153</v>
      </c>
      <c r="B157" s="19"/>
      <c r="C157" s="19"/>
      <c r="D157" s="19"/>
    </row>
    <row r="158" spans="1:4" x14ac:dyDescent="0.25">
      <c r="A158" s="7">
        <f t="shared" si="2"/>
        <v>154</v>
      </c>
      <c r="B158" s="19"/>
      <c r="C158" s="19"/>
      <c r="D158" s="19"/>
    </row>
    <row r="159" spans="1:4" x14ac:dyDescent="0.25">
      <c r="A159" s="7">
        <f t="shared" si="2"/>
        <v>155</v>
      </c>
      <c r="B159" s="19"/>
      <c r="C159" s="19"/>
      <c r="D159" s="19"/>
    </row>
    <row r="160" spans="1:4" x14ac:dyDescent="0.25">
      <c r="A160" s="7">
        <f t="shared" si="2"/>
        <v>156</v>
      </c>
      <c r="B160" s="19"/>
      <c r="C160" s="19"/>
      <c r="D160" s="19"/>
    </row>
    <row r="161" spans="1:4" x14ac:dyDescent="0.25">
      <c r="A161" s="7">
        <f t="shared" si="2"/>
        <v>157</v>
      </c>
      <c r="B161" s="19"/>
      <c r="C161" s="19"/>
      <c r="D161" s="19"/>
    </row>
    <row r="162" spans="1:4" x14ac:dyDescent="0.25">
      <c r="A162" s="7">
        <f t="shared" si="2"/>
        <v>158</v>
      </c>
      <c r="B162" s="19"/>
      <c r="C162" s="19"/>
      <c r="D162" s="19"/>
    </row>
    <row r="163" spans="1:4" x14ac:dyDescent="0.25">
      <c r="A163" s="7">
        <f t="shared" si="2"/>
        <v>159</v>
      </c>
      <c r="B163" s="19"/>
      <c r="C163" s="19"/>
      <c r="D163" s="19"/>
    </row>
    <row r="164" spans="1:4" x14ac:dyDescent="0.25">
      <c r="A164" s="7">
        <f t="shared" si="2"/>
        <v>160</v>
      </c>
      <c r="B164" s="19"/>
      <c r="C164" s="19"/>
      <c r="D164" s="19"/>
    </row>
    <row r="165" spans="1:4" x14ac:dyDescent="0.25">
      <c r="A165" s="7">
        <f t="shared" si="2"/>
        <v>161</v>
      </c>
      <c r="B165" s="19"/>
      <c r="C165" s="19"/>
      <c r="D165" s="19"/>
    </row>
    <row r="166" spans="1:4" x14ac:dyDescent="0.25">
      <c r="A166" s="7">
        <f t="shared" si="2"/>
        <v>162</v>
      </c>
      <c r="B166" s="19"/>
      <c r="C166" s="19"/>
      <c r="D166" s="19"/>
    </row>
    <row r="167" spans="1:4" x14ac:dyDescent="0.25">
      <c r="A167" s="7">
        <f t="shared" si="2"/>
        <v>163</v>
      </c>
      <c r="B167" s="19"/>
      <c r="C167" s="19"/>
      <c r="D167" s="19"/>
    </row>
    <row r="168" spans="1:4" x14ac:dyDescent="0.25">
      <c r="A168" s="7">
        <f t="shared" si="2"/>
        <v>164</v>
      </c>
      <c r="B168" s="19"/>
      <c r="C168" s="19"/>
      <c r="D168" s="19"/>
    </row>
    <row r="169" spans="1:4" x14ac:dyDescent="0.25">
      <c r="A169" s="7">
        <f t="shared" si="2"/>
        <v>165</v>
      </c>
      <c r="B169" s="19"/>
      <c r="C169" s="19"/>
      <c r="D169" s="19"/>
    </row>
    <row r="170" spans="1:4" x14ac:dyDescent="0.25">
      <c r="A170" s="7">
        <f t="shared" si="2"/>
        <v>166</v>
      </c>
      <c r="B170" s="19"/>
      <c r="C170" s="19"/>
      <c r="D170" s="19"/>
    </row>
    <row r="171" spans="1:4" x14ac:dyDescent="0.25">
      <c r="A171" s="7">
        <f t="shared" si="2"/>
        <v>167</v>
      </c>
      <c r="B171" s="19"/>
      <c r="C171" s="19"/>
      <c r="D171" s="19"/>
    </row>
    <row r="172" spans="1:4" x14ac:dyDescent="0.25">
      <c r="A172" s="7">
        <f t="shared" si="2"/>
        <v>168</v>
      </c>
      <c r="B172" s="19"/>
      <c r="C172" s="19"/>
      <c r="D172" s="19"/>
    </row>
    <row r="173" spans="1:4" x14ac:dyDescent="0.25">
      <c r="A173" s="7">
        <f t="shared" si="2"/>
        <v>169</v>
      </c>
      <c r="B173" s="19"/>
      <c r="C173" s="19"/>
      <c r="D173" s="19"/>
    </row>
    <row r="174" spans="1:4" x14ac:dyDescent="0.25">
      <c r="A174" s="7">
        <f t="shared" si="2"/>
        <v>170</v>
      </c>
      <c r="B174" s="19"/>
      <c r="C174" s="19"/>
      <c r="D174" s="19"/>
    </row>
    <row r="175" spans="1:4" x14ac:dyDescent="0.25">
      <c r="A175" s="7">
        <f t="shared" si="2"/>
        <v>171</v>
      </c>
      <c r="B175" s="19"/>
      <c r="C175" s="19"/>
      <c r="D175" s="19"/>
    </row>
    <row r="176" spans="1:4" x14ac:dyDescent="0.25">
      <c r="A176" s="7">
        <f t="shared" si="2"/>
        <v>172</v>
      </c>
      <c r="B176" s="19"/>
      <c r="C176" s="19"/>
      <c r="D176" s="19"/>
    </row>
    <row r="177" spans="1:4" x14ac:dyDescent="0.25">
      <c r="A177" s="7">
        <f t="shared" si="2"/>
        <v>173</v>
      </c>
      <c r="B177" s="19"/>
      <c r="C177" s="19"/>
      <c r="D177" s="19"/>
    </row>
    <row r="178" spans="1:4" x14ac:dyDescent="0.25">
      <c r="A178" s="7">
        <f t="shared" si="2"/>
        <v>174</v>
      </c>
      <c r="B178" s="19"/>
      <c r="C178" s="19"/>
      <c r="D178" s="19"/>
    </row>
    <row r="179" spans="1:4" x14ac:dyDescent="0.25">
      <c r="A179" s="7">
        <f t="shared" si="2"/>
        <v>175</v>
      </c>
      <c r="B179" s="19"/>
      <c r="C179" s="19"/>
      <c r="D179" s="19"/>
    </row>
    <row r="180" spans="1:4" x14ac:dyDescent="0.25">
      <c r="A180" s="7">
        <f t="shared" si="2"/>
        <v>176</v>
      </c>
      <c r="B180" s="19"/>
      <c r="C180" s="19"/>
      <c r="D180" s="19"/>
    </row>
    <row r="181" spans="1:4" x14ac:dyDescent="0.25">
      <c r="A181" s="7">
        <f t="shared" si="2"/>
        <v>177</v>
      </c>
      <c r="B181" s="19"/>
      <c r="C181" s="19"/>
      <c r="D181" s="19"/>
    </row>
    <row r="182" spans="1:4" x14ac:dyDescent="0.25">
      <c r="A182" s="7">
        <f t="shared" si="2"/>
        <v>178</v>
      </c>
      <c r="B182" s="19"/>
      <c r="C182" s="19"/>
      <c r="D182" s="19"/>
    </row>
    <row r="183" spans="1:4" x14ac:dyDescent="0.25">
      <c r="A183" s="7">
        <f t="shared" si="2"/>
        <v>179</v>
      </c>
      <c r="B183" s="19"/>
      <c r="C183" s="19"/>
      <c r="D183" s="19"/>
    </row>
    <row r="184" spans="1:4" x14ac:dyDescent="0.25">
      <c r="A184" s="7">
        <f t="shared" si="2"/>
        <v>180</v>
      </c>
      <c r="B184" s="19"/>
      <c r="C184" s="19"/>
      <c r="D184" s="19"/>
    </row>
    <row r="185" spans="1:4" x14ac:dyDescent="0.25">
      <c r="A185" s="7">
        <f t="shared" si="2"/>
        <v>181</v>
      </c>
      <c r="B185" s="19"/>
      <c r="C185" s="19"/>
      <c r="D185" s="19"/>
    </row>
    <row r="186" spans="1:4" x14ac:dyDescent="0.25">
      <c r="A186" s="7">
        <f t="shared" si="2"/>
        <v>182</v>
      </c>
      <c r="B186" s="19"/>
      <c r="C186" s="19"/>
      <c r="D186" s="19"/>
    </row>
    <row r="187" spans="1:4" x14ac:dyDescent="0.25">
      <c r="A187" s="7">
        <f t="shared" si="2"/>
        <v>183</v>
      </c>
      <c r="B187" s="19"/>
      <c r="C187" s="19"/>
      <c r="D187" s="19"/>
    </row>
    <row r="188" spans="1:4" x14ac:dyDescent="0.25">
      <c r="A188" s="7">
        <f t="shared" si="2"/>
        <v>184</v>
      </c>
      <c r="B188" s="19"/>
      <c r="C188" s="19"/>
      <c r="D188" s="19"/>
    </row>
    <row r="189" spans="1:4" x14ac:dyDescent="0.25">
      <c r="A189" s="7">
        <f t="shared" si="2"/>
        <v>185</v>
      </c>
      <c r="B189" s="19"/>
      <c r="C189" s="19"/>
      <c r="D189" s="19"/>
    </row>
    <row r="190" spans="1:4" x14ac:dyDescent="0.25">
      <c r="A190" s="7">
        <f t="shared" si="2"/>
        <v>186</v>
      </c>
      <c r="B190" s="19"/>
      <c r="C190" s="19"/>
      <c r="D190" s="19"/>
    </row>
    <row r="191" spans="1:4" x14ac:dyDescent="0.25">
      <c r="A191" s="7">
        <f t="shared" si="2"/>
        <v>187</v>
      </c>
      <c r="B191" s="19"/>
      <c r="C191" s="19"/>
      <c r="D191" s="19"/>
    </row>
    <row r="192" spans="1:4" x14ac:dyDescent="0.25">
      <c r="A192" s="7">
        <f t="shared" si="2"/>
        <v>188</v>
      </c>
      <c r="B192" s="19"/>
      <c r="C192" s="19"/>
      <c r="D192" s="19"/>
    </row>
    <row r="193" spans="1:4" x14ac:dyDescent="0.25">
      <c r="A193" s="7">
        <f t="shared" si="2"/>
        <v>189</v>
      </c>
      <c r="B193" s="19"/>
      <c r="C193" s="19"/>
      <c r="D193" s="19"/>
    </row>
    <row r="194" spans="1:4" x14ac:dyDescent="0.25">
      <c r="A194" s="7">
        <f t="shared" si="2"/>
        <v>190</v>
      </c>
      <c r="B194" s="19"/>
      <c r="C194" s="19"/>
      <c r="D194" s="19"/>
    </row>
    <row r="195" spans="1:4" x14ac:dyDescent="0.25">
      <c r="A195" s="7">
        <f t="shared" si="2"/>
        <v>191</v>
      </c>
      <c r="B195" s="19"/>
      <c r="C195" s="19"/>
      <c r="D195" s="19"/>
    </row>
    <row r="196" spans="1:4" x14ac:dyDescent="0.25">
      <c r="A196" s="7">
        <f t="shared" si="2"/>
        <v>192</v>
      </c>
      <c r="B196" s="19"/>
      <c r="C196" s="19"/>
      <c r="D196" s="19"/>
    </row>
    <row r="197" spans="1:4" x14ac:dyDescent="0.25">
      <c r="A197" s="7">
        <f t="shared" si="2"/>
        <v>193</v>
      </c>
      <c r="B197" s="19"/>
      <c r="C197" s="19"/>
      <c r="D197" s="19"/>
    </row>
    <row r="198" spans="1:4" x14ac:dyDescent="0.25">
      <c r="A198" s="7">
        <f t="shared" si="2"/>
        <v>194</v>
      </c>
      <c r="B198" s="19"/>
      <c r="C198" s="19"/>
      <c r="D198" s="19"/>
    </row>
    <row r="199" spans="1:4" x14ac:dyDescent="0.25">
      <c r="A199" s="7">
        <f t="shared" ref="A199:A204" si="3">A198+1</f>
        <v>195</v>
      </c>
      <c r="B199" s="19"/>
      <c r="C199" s="19"/>
      <c r="D199" s="19"/>
    </row>
    <row r="200" spans="1:4" x14ac:dyDescent="0.25">
      <c r="A200" s="7">
        <f t="shared" si="3"/>
        <v>196</v>
      </c>
      <c r="B200" s="19"/>
      <c r="C200" s="19"/>
      <c r="D200" s="19"/>
    </row>
    <row r="201" spans="1:4" x14ac:dyDescent="0.25">
      <c r="A201" s="7">
        <f t="shared" si="3"/>
        <v>197</v>
      </c>
      <c r="B201" s="19"/>
      <c r="C201" s="19"/>
      <c r="D201" s="19"/>
    </row>
    <row r="202" spans="1:4" x14ac:dyDescent="0.25">
      <c r="A202" s="7">
        <f t="shared" si="3"/>
        <v>198</v>
      </c>
      <c r="B202" s="19"/>
      <c r="C202" s="19"/>
      <c r="D202" s="19"/>
    </row>
    <row r="203" spans="1:4" x14ac:dyDescent="0.25">
      <c r="A203" s="7">
        <f t="shared" si="3"/>
        <v>199</v>
      </c>
      <c r="B203" s="19"/>
      <c r="C203" s="19"/>
      <c r="D203" s="19"/>
    </row>
    <row r="204" spans="1:4" x14ac:dyDescent="0.25">
      <c r="A204" s="7">
        <f t="shared" si="3"/>
        <v>200</v>
      </c>
      <c r="B204" s="19"/>
      <c r="C204" s="19"/>
      <c r="D204" s="19"/>
    </row>
  </sheetData>
  <sheetProtection sheet="1" objects="1" scenarios="1"/>
  <dataValidations count="2">
    <dataValidation type="decimal" allowBlank="1" showInputMessage="1" showErrorMessage="1" error="Enter a Longitude (between -180 and 180 degrees)" sqref="D5:D204">
      <formula1>-180</formula1>
      <formula2>180</formula2>
    </dataValidation>
    <dataValidation type="decimal" allowBlank="1" showInputMessage="1" showErrorMessage="1" error="Enter a Lattitude (between -90 and 90 degrees)" sqref="C5:C204">
      <formula1>-90</formula1>
      <formula2>90</formula2>
    </dataValidation>
  </dataValidation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Pict="0" macro="[0]!CopyLocations">
                <anchor moveWithCells="1" sizeWithCells="1">
                  <from>
                    <xdr:col>4</xdr:col>
                    <xdr:colOff>57150</xdr:colOff>
                    <xdr:row>0</xdr:row>
                    <xdr:rowOff>38100</xdr:rowOff>
                  </from>
                  <to>
                    <xdr:col>9</xdr:col>
                    <xdr:colOff>371475</xdr:colOff>
                    <xdr:row>2</xdr:row>
                    <xdr:rowOff>76200</xdr:rowOff>
                  </to>
                </anchor>
              </controlPr>
            </control>
          </mc:Choice>
        </mc:AlternateContent>
        <mc:AlternateContent xmlns:mc="http://schemas.openxmlformats.org/markup-compatibility/2006">
          <mc:Choice Requires="x14">
            <control shapeId="7179" r:id="rId5" name="Button 11">
              <controlPr defaultSize="0" print="0" autoFill="0" autoPict="0" macro="[0]!clearstudylocations">
                <anchor moveWithCells="1" sizeWithCells="1">
                  <from>
                    <xdr:col>1</xdr:col>
                    <xdr:colOff>142875</xdr:colOff>
                    <xdr:row>0</xdr:row>
                    <xdr:rowOff>133350</xdr:rowOff>
                  </from>
                  <to>
                    <xdr:col>1</xdr:col>
                    <xdr:colOff>2343150</xdr:colOff>
                    <xdr:row>2</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CCFF99"/>
  </sheetPr>
  <dimension ref="A3:E2005"/>
  <sheetViews>
    <sheetView showGridLines="0" zoomScaleNormal="100" workbookViewId="0">
      <pane ySplit="4" topLeftCell="A5" activePane="bottomLeft" state="frozen"/>
      <selection pane="bottomLeft" activeCell="E6" sqref="E6"/>
    </sheetView>
  </sheetViews>
  <sheetFormatPr defaultRowHeight="15" x14ac:dyDescent="0.25"/>
  <cols>
    <col min="2" max="2" width="26.85546875" customWidth="1"/>
    <col min="3" max="3" width="28.7109375" customWidth="1"/>
    <col min="4" max="4" width="30.7109375" customWidth="1"/>
    <col min="5" max="5" width="16.28515625" customWidth="1"/>
  </cols>
  <sheetData>
    <row r="3" spans="1:5" ht="14.45" x14ac:dyDescent="0.3">
      <c r="A3" s="16">
        <f>COUNTA(B:B)-1</f>
        <v>1</v>
      </c>
    </row>
    <row r="4" spans="1:5" ht="27.6" customHeight="1" x14ac:dyDescent="0.3">
      <c r="A4" s="9" t="s">
        <v>7</v>
      </c>
      <c r="B4" s="9" t="s">
        <v>92</v>
      </c>
      <c r="C4" s="9" t="s">
        <v>8</v>
      </c>
      <c r="D4" s="9" t="s">
        <v>59</v>
      </c>
      <c r="E4" s="9" t="s">
        <v>61</v>
      </c>
    </row>
    <row r="5" spans="1:5" ht="14.45" x14ac:dyDescent="0.3">
      <c r="A5" s="7">
        <v>1</v>
      </c>
      <c r="B5" s="19" t="s">
        <v>224</v>
      </c>
      <c r="C5" s="19" t="s">
        <v>240</v>
      </c>
      <c r="D5" s="7" t="str">
        <f>IF(AND(B5&lt;&gt;"",C5&lt;&gt;""),B5&amp;"-"&amp;C5,"")</f>
        <v>Dar es Salaam Region-Njombe Region</v>
      </c>
      <c r="E5" s="20"/>
    </row>
    <row r="6" spans="1:5" ht="14.45" x14ac:dyDescent="0.3">
      <c r="A6" s="7">
        <f t="shared" ref="A6:A13" si="0">A5+1</f>
        <v>2</v>
      </c>
      <c r="B6" s="19"/>
      <c r="C6" s="19"/>
      <c r="D6" s="7" t="str">
        <f t="shared" ref="D6:D69" si="1">IF(AND(B6&lt;&gt;"",C6&lt;&gt;""),B6&amp;"-"&amp;C6,"")</f>
        <v/>
      </c>
      <c r="E6" s="20"/>
    </row>
    <row r="7" spans="1:5" ht="14.45" x14ac:dyDescent="0.3">
      <c r="A7" s="7">
        <f t="shared" si="0"/>
        <v>3</v>
      </c>
      <c r="B7" s="19"/>
      <c r="C7" s="19"/>
      <c r="D7" s="7" t="str">
        <f t="shared" si="1"/>
        <v/>
      </c>
      <c r="E7" s="20"/>
    </row>
    <row r="8" spans="1:5" ht="14.45" x14ac:dyDescent="0.3">
      <c r="A8" s="7">
        <f t="shared" si="0"/>
        <v>4</v>
      </c>
      <c r="B8" s="19"/>
      <c r="C8" s="19"/>
      <c r="D8" s="7" t="str">
        <f t="shared" si="1"/>
        <v/>
      </c>
      <c r="E8" s="20"/>
    </row>
    <row r="9" spans="1:5" ht="14.45" x14ac:dyDescent="0.3">
      <c r="A9" s="7">
        <f t="shared" si="0"/>
        <v>5</v>
      </c>
      <c r="B9" s="19"/>
      <c r="C9" s="19"/>
      <c r="D9" s="7" t="str">
        <f t="shared" si="1"/>
        <v/>
      </c>
      <c r="E9" s="20"/>
    </row>
    <row r="10" spans="1:5" ht="14.45" x14ac:dyDescent="0.3">
      <c r="A10" s="7">
        <f t="shared" si="0"/>
        <v>6</v>
      </c>
      <c r="B10" s="19"/>
      <c r="C10" s="19"/>
      <c r="D10" s="7" t="str">
        <f t="shared" si="1"/>
        <v/>
      </c>
      <c r="E10" s="20"/>
    </row>
    <row r="11" spans="1:5" ht="14.45" x14ac:dyDescent="0.3">
      <c r="A11" s="7">
        <f t="shared" si="0"/>
        <v>7</v>
      </c>
      <c r="B11" s="19"/>
      <c r="C11" s="19"/>
      <c r="D11" s="7" t="str">
        <f t="shared" si="1"/>
        <v/>
      </c>
      <c r="E11" s="20"/>
    </row>
    <row r="12" spans="1:5" ht="14.45" x14ac:dyDescent="0.3">
      <c r="A12" s="7">
        <f t="shared" si="0"/>
        <v>8</v>
      </c>
      <c r="B12" s="19"/>
      <c r="C12" s="19"/>
      <c r="D12" s="7" t="str">
        <f t="shared" si="1"/>
        <v/>
      </c>
      <c r="E12" s="20"/>
    </row>
    <row r="13" spans="1:5" ht="14.45" x14ac:dyDescent="0.3">
      <c r="A13" s="7">
        <f t="shared" si="0"/>
        <v>9</v>
      </c>
      <c r="B13" s="19"/>
      <c r="C13" s="19"/>
      <c r="D13" s="7" t="str">
        <f t="shared" si="1"/>
        <v/>
      </c>
      <c r="E13" s="20"/>
    </row>
    <row r="14" spans="1:5" ht="14.45" x14ac:dyDescent="0.3">
      <c r="A14" s="7">
        <f t="shared" ref="A14:A77" si="2">A13+1</f>
        <v>10</v>
      </c>
      <c r="B14" s="19"/>
      <c r="C14" s="19"/>
      <c r="D14" s="7" t="str">
        <f t="shared" si="1"/>
        <v/>
      </c>
      <c r="E14" s="20"/>
    </row>
    <row r="15" spans="1:5" ht="14.45" x14ac:dyDescent="0.3">
      <c r="A15" s="7">
        <f t="shared" si="2"/>
        <v>11</v>
      </c>
      <c r="B15" s="19"/>
      <c r="C15" s="19"/>
      <c r="D15" s="7" t="str">
        <f t="shared" si="1"/>
        <v/>
      </c>
      <c r="E15" s="20"/>
    </row>
    <row r="16" spans="1:5" ht="14.45" x14ac:dyDescent="0.3">
      <c r="A16" s="7">
        <f t="shared" si="2"/>
        <v>12</v>
      </c>
      <c r="B16" s="19"/>
      <c r="C16" s="19"/>
      <c r="D16" s="7" t="str">
        <f t="shared" si="1"/>
        <v/>
      </c>
      <c r="E16" s="20"/>
    </row>
    <row r="17" spans="1:5" ht="14.45" x14ac:dyDescent="0.3">
      <c r="A17" s="7">
        <f t="shared" si="2"/>
        <v>13</v>
      </c>
      <c r="B17" s="19"/>
      <c r="C17" s="19"/>
      <c r="D17" s="7" t="str">
        <f t="shared" si="1"/>
        <v/>
      </c>
      <c r="E17" s="20"/>
    </row>
    <row r="18" spans="1:5" ht="14.45" x14ac:dyDescent="0.3">
      <c r="A18" s="7">
        <f t="shared" si="2"/>
        <v>14</v>
      </c>
      <c r="B18" s="19"/>
      <c r="C18" s="19"/>
      <c r="D18" s="7" t="str">
        <f t="shared" si="1"/>
        <v/>
      </c>
      <c r="E18" s="20"/>
    </row>
    <row r="19" spans="1:5" ht="14.45" x14ac:dyDescent="0.3">
      <c r="A19" s="7">
        <f t="shared" si="2"/>
        <v>15</v>
      </c>
      <c r="B19" s="19"/>
      <c r="C19" s="19"/>
      <c r="D19" s="7" t="str">
        <f t="shared" si="1"/>
        <v/>
      </c>
      <c r="E19" s="20"/>
    </row>
    <row r="20" spans="1:5" ht="14.45" x14ac:dyDescent="0.3">
      <c r="A20" s="7">
        <f t="shared" si="2"/>
        <v>16</v>
      </c>
      <c r="B20" s="19"/>
      <c r="C20" s="19"/>
      <c r="D20" s="7" t="str">
        <f t="shared" si="1"/>
        <v/>
      </c>
      <c r="E20" s="20"/>
    </row>
    <row r="21" spans="1:5" ht="14.45" x14ac:dyDescent="0.3">
      <c r="A21" s="7">
        <f t="shared" si="2"/>
        <v>17</v>
      </c>
      <c r="B21" s="19"/>
      <c r="C21" s="19"/>
      <c r="D21" s="7" t="str">
        <f t="shared" si="1"/>
        <v/>
      </c>
      <c r="E21" s="20"/>
    </row>
    <row r="22" spans="1:5" ht="14.45" x14ac:dyDescent="0.3">
      <c r="A22" s="7">
        <f t="shared" si="2"/>
        <v>18</v>
      </c>
      <c r="B22" s="19"/>
      <c r="C22" s="19"/>
      <c r="D22" s="7" t="str">
        <f t="shared" si="1"/>
        <v/>
      </c>
      <c r="E22" s="20"/>
    </row>
    <row r="23" spans="1:5" ht="14.45" x14ac:dyDescent="0.3">
      <c r="A23" s="7">
        <f t="shared" si="2"/>
        <v>19</v>
      </c>
      <c r="B23" s="19"/>
      <c r="C23" s="19"/>
      <c r="D23" s="7" t="str">
        <f t="shared" si="1"/>
        <v/>
      </c>
      <c r="E23" s="20"/>
    </row>
    <row r="24" spans="1:5" ht="14.45" x14ac:dyDescent="0.3">
      <c r="A24" s="7">
        <f t="shared" si="2"/>
        <v>20</v>
      </c>
      <c r="B24" s="19"/>
      <c r="C24" s="19"/>
      <c r="D24" s="7" t="str">
        <f t="shared" si="1"/>
        <v/>
      </c>
      <c r="E24" s="20"/>
    </row>
    <row r="25" spans="1:5" ht="14.45" x14ac:dyDescent="0.3">
      <c r="A25" s="7">
        <f t="shared" si="2"/>
        <v>21</v>
      </c>
      <c r="B25" s="19"/>
      <c r="C25" s="19"/>
      <c r="D25" s="7" t="str">
        <f t="shared" si="1"/>
        <v/>
      </c>
      <c r="E25" s="20"/>
    </row>
    <row r="26" spans="1:5" ht="14.45" x14ac:dyDescent="0.3">
      <c r="A26" s="7">
        <f t="shared" si="2"/>
        <v>22</v>
      </c>
      <c r="B26" s="19"/>
      <c r="C26" s="19"/>
      <c r="D26" s="7" t="str">
        <f t="shared" si="1"/>
        <v/>
      </c>
      <c r="E26" s="20"/>
    </row>
    <row r="27" spans="1:5" ht="14.45" x14ac:dyDescent="0.3">
      <c r="A27" s="7">
        <f t="shared" si="2"/>
        <v>23</v>
      </c>
      <c r="B27" s="19"/>
      <c r="C27" s="19"/>
      <c r="D27" s="7" t="str">
        <f t="shared" si="1"/>
        <v/>
      </c>
      <c r="E27" s="20"/>
    </row>
    <row r="28" spans="1:5" ht="14.45" x14ac:dyDescent="0.3">
      <c r="A28" s="7">
        <f t="shared" si="2"/>
        <v>24</v>
      </c>
      <c r="B28" s="19"/>
      <c r="C28" s="19"/>
      <c r="D28" s="7" t="str">
        <f t="shared" si="1"/>
        <v/>
      </c>
      <c r="E28" s="20"/>
    </row>
    <row r="29" spans="1:5" ht="14.45" x14ac:dyDescent="0.3">
      <c r="A29" s="7">
        <f t="shared" si="2"/>
        <v>25</v>
      </c>
      <c r="B29" s="19"/>
      <c r="C29" s="19"/>
      <c r="D29" s="7" t="str">
        <f t="shared" si="1"/>
        <v/>
      </c>
      <c r="E29" s="20"/>
    </row>
    <row r="30" spans="1:5" ht="14.45" x14ac:dyDescent="0.3">
      <c r="A30" s="7">
        <f t="shared" si="2"/>
        <v>26</v>
      </c>
      <c r="B30" s="19"/>
      <c r="C30" s="19"/>
      <c r="D30" s="7" t="str">
        <f t="shared" si="1"/>
        <v/>
      </c>
      <c r="E30" s="20"/>
    </row>
    <row r="31" spans="1:5" ht="14.45" x14ac:dyDescent="0.3">
      <c r="A31" s="7">
        <f t="shared" si="2"/>
        <v>27</v>
      </c>
      <c r="B31" s="19"/>
      <c r="C31" s="19"/>
      <c r="D31" s="7" t="str">
        <f t="shared" si="1"/>
        <v/>
      </c>
      <c r="E31" s="20"/>
    </row>
    <row r="32" spans="1:5" ht="14.45" x14ac:dyDescent="0.3">
      <c r="A32" s="7">
        <f t="shared" si="2"/>
        <v>28</v>
      </c>
      <c r="B32" s="19"/>
      <c r="C32" s="19"/>
      <c r="D32" s="7" t="str">
        <f t="shared" si="1"/>
        <v/>
      </c>
      <c r="E32" s="20"/>
    </row>
    <row r="33" spans="1:5" x14ac:dyDescent="0.25">
      <c r="A33" s="7">
        <f t="shared" si="2"/>
        <v>29</v>
      </c>
      <c r="B33" s="19"/>
      <c r="C33" s="19"/>
      <c r="D33" s="7" t="str">
        <f t="shared" si="1"/>
        <v/>
      </c>
      <c r="E33" s="20"/>
    </row>
    <row r="34" spans="1:5" x14ac:dyDescent="0.25">
      <c r="A34" s="7">
        <f t="shared" si="2"/>
        <v>30</v>
      </c>
      <c r="B34" s="19"/>
      <c r="C34" s="19"/>
      <c r="D34" s="7" t="str">
        <f t="shared" si="1"/>
        <v/>
      </c>
      <c r="E34" s="20"/>
    </row>
    <row r="35" spans="1:5" x14ac:dyDescent="0.25">
      <c r="A35" s="7">
        <f t="shared" si="2"/>
        <v>31</v>
      </c>
      <c r="B35" s="19"/>
      <c r="C35" s="19"/>
      <c r="D35" s="7" t="str">
        <f t="shared" si="1"/>
        <v/>
      </c>
      <c r="E35" s="20"/>
    </row>
    <row r="36" spans="1:5" x14ac:dyDescent="0.25">
      <c r="A36" s="7">
        <f t="shared" si="2"/>
        <v>32</v>
      </c>
      <c r="B36" s="19"/>
      <c r="C36" s="19"/>
      <c r="D36" s="7" t="str">
        <f t="shared" si="1"/>
        <v/>
      </c>
      <c r="E36" s="20"/>
    </row>
    <row r="37" spans="1:5" x14ac:dyDescent="0.25">
      <c r="A37" s="7">
        <f t="shared" si="2"/>
        <v>33</v>
      </c>
      <c r="B37" s="19"/>
      <c r="C37" s="19"/>
      <c r="D37" s="7" t="str">
        <f t="shared" si="1"/>
        <v/>
      </c>
      <c r="E37" s="20"/>
    </row>
    <row r="38" spans="1:5" x14ac:dyDescent="0.25">
      <c r="A38" s="7">
        <f t="shared" si="2"/>
        <v>34</v>
      </c>
      <c r="B38" s="19"/>
      <c r="C38" s="19"/>
      <c r="D38" s="7" t="str">
        <f t="shared" si="1"/>
        <v/>
      </c>
      <c r="E38" s="20"/>
    </row>
    <row r="39" spans="1:5" x14ac:dyDescent="0.25">
      <c r="A39" s="7">
        <f t="shared" si="2"/>
        <v>35</v>
      </c>
      <c r="B39" s="19"/>
      <c r="C39" s="19"/>
      <c r="D39" s="7" t="str">
        <f t="shared" si="1"/>
        <v/>
      </c>
      <c r="E39" s="20"/>
    </row>
    <row r="40" spans="1:5" x14ac:dyDescent="0.25">
      <c r="A40" s="7">
        <f t="shared" si="2"/>
        <v>36</v>
      </c>
      <c r="B40" s="19"/>
      <c r="C40" s="19"/>
      <c r="D40" s="7" t="str">
        <f t="shared" si="1"/>
        <v/>
      </c>
      <c r="E40" s="20"/>
    </row>
    <row r="41" spans="1:5" x14ac:dyDescent="0.25">
      <c r="A41" s="7">
        <f t="shared" si="2"/>
        <v>37</v>
      </c>
      <c r="B41" s="19"/>
      <c r="C41" s="19"/>
      <c r="D41" s="7" t="str">
        <f t="shared" si="1"/>
        <v/>
      </c>
      <c r="E41" s="20"/>
    </row>
    <row r="42" spans="1:5" x14ac:dyDescent="0.25">
      <c r="A42" s="7">
        <f t="shared" si="2"/>
        <v>38</v>
      </c>
      <c r="B42" s="19"/>
      <c r="C42" s="19"/>
      <c r="D42" s="7" t="str">
        <f t="shared" si="1"/>
        <v/>
      </c>
      <c r="E42" s="20"/>
    </row>
    <row r="43" spans="1:5" x14ac:dyDescent="0.25">
      <c r="A43" s="7">
        <f t="shared" si="2"/>
        <v>39</v>
      </c>
      <c r="B43" s="19"/>
      <c r="C43" s="19"/>
      <c r="D43" s="7" t="str">
        <f t="shared" si="1"/>
        <v/>
      </c>
      <c r="E43" s="20"/>
    </row>
    <row r="44" spans="1:5" x14ac:dyDescent="0.25">
      <c r="A44" s="7">
        <f t="shared" si="2"/>
        <v>40</v>
      </c>
      <c r="B44" s="19"/>
      <c r="C44" s="19"/>
      <c r="D44" s="7" t="str">
        <f t="shared" si="1"/>
        <v/>
      </c>
      <c r="E44" s="20"/>
    </row>
    <row r="45" spans="1:5" x14ac:dyDescent="0.25">
      <c r="A45" s="7">
        <f t="shared" si="2"/>
        <v>41</v>
      </c>
      <c r="B45" s="19"/>
      <c r="C45" s="19"/>
      <c r="D45" s="7" t="str">
        <f t="shared" si="1"/>
        <v/>
      </c>
      <c r="E45" s="20"/>
    </row>
    <row r="46" spans="1:5" x14ac:dyDescent="0.25">
      <c r="A46" s="7">
        <f t="shared" si="2"/>
        <v>42</v>
      </c>
      <c r="B46" s="19"/>
      <c r="C46" s="19"/>
      <c r="D46" s="7" t="str">
        <f t="shared" si="1"/>
        <v/>
      </c>
      <c r="E46" s="20"/>
    </row>
    <row r="47" spans="1:5" x14ac:dyDescent="0.25">
      <c r="A47" s="7">
        <f t="shared" si="2"/>
        <v>43</v>
      </c>
      <c r="B47" s="19"/>
      <c r="C47" s="19"/>
      <c r="D47" s="7" t="str">
        <f t="shared" si="1"/>
        <v/>
      </c>
      <c r="E47" s="20"/>
    </row>
    <row r="48" spans="1:5" x14ac:dyDescent="0.25">
      <c r="A48" s="7">
        <f t="shared" si="2"/>
        <v>44</v>
      </c>
      <c r="B48" s="19"/>
      <c r="C48" s="19"/>
      <c r="D48" s="7" t="str">
        <f t="shared" si="1"/>
        <v/>
      </c>
      <c r="E48" s="20"/>
    </row>
    <row r="49" spans="1:5" x14ac:dyDescent="0.25">
      <c r="A49" s="7">
        <f t="shared" si="2"/>
        <v>45</v>
      </c>
      <c r="B49" s="19"/>
      <c r="C49" s="19"/>
      <c r="D49" s="7" t="str">
        <f t="shared" si="1"/>
        <v/>
      </c>
      <c r="E49" s="20"/>
    </row>
    <row r="50" spans="1:5" x14ac:dyDescent="0.25">
      <c r="A50" s="7">
        <f t="shared" si="2"/>
        <v>46</v>
      </c>
      <c r="B50" s="19"/>
      <c r="C50" s="19"/>
      <c r="D50" s="7" t="str">
        <f t="shared" si="1"/>
        <v/>
      </c>
      <c r="E50" s="20"/>
    </row>
    <row r="51" spans="1:5" x14ac:dyDescent="0.25">
      <c r="A51" s="7">
        <f t="shared" si="2"/>
        <v>47</v>
      </c>
      <c r="B51" s="19"/>
      <c r="C51" s="19"/>
      <c r="D51" s="7" t="str">
        <f t="shared" si="1"/>
        <v/>
      </c>
      <c r="E51" s="20"/>
    </row>
    <row r="52" spans="1:5" x14ac:dyDescent="0.25">
      <c r="A52" s="7">
        <f t="shared" si="2"/>
        <v>48</v>
      </c>
      <c r="B52" s="19"/>
      <c r="C52" s="19"/>
      <c r="D52" s="7" t="str">
        <f t="shared" si="1"/>
        <v/>
      </c>
      <c r="E52" s="20"/>
    </row>
    <row r="53" spans="1:5" x14ac:dyDescent="0.25">
      <c r="A53" s="7">
        <f t="shared" si="2"/>
        <v>49</v>
      </c>
      <c r="B53" s="19"/>
      <c r="C53" s="19"/>
      <c r="D53" s="7" t="str">
        <f t="shared" si="1"/>
        <v/>
      </c>
      <c r="E53" s="20"/>
    </row>
    <row r="54" spans="1:5" x14ac:dyDescent="0.25">
      <c r="A54" s="7">
        <f t="shared" si="2"/>
        <v>50</v>
      </c>
      <c r="B54" s="19"/>
      <c r="C54" s="19"/>
      <c r="D54" s="7" t="str">
        <f t="shared" si="1"/>
        <v/>
      </c>
      <c r="E54" s="20"/>
    </row>
    <row r="55" spans="1:5" x14ac:dyDescent="0.25">
      <c r="A55" s="7">
        <f t="shared" si="2"/>
        <v>51</v>
      </c>
      <c r="B55" s="19"/>
      <c r="C55" s="19"/>
      <c r="D55" s="7" t="str">
        <f t="shared" si="1"/>
        <v/>
      </c>
      <c r="E55" s="20"/>
    </row>
    <row r="56" spans="1:5" x14ac:dyDescent="0.25">
      <c r="A56" s="7">
        <f t="shared" si="2"/>
        <v>52</v>
      </c>
      <c r="B56" s="19"/>
      <c r="C56" s="19"/>
      <c r="D56" s="7" t="str">
        <f t="shared" si="1"/>
        <v/>
      </c>
      <c r="E56" s="20"/>
    </row>
    <row r="57" spans="1:5" x14ac:dyDescent="0.25">
      <c r="A57" s="7">
        <f t="shared" si="2"/>
        <v>53</v>
      </c>
      <c r="B57" s="19"/>
      <c r="C57" s="19"/>
      <c r="D57" s="7" t="str">
        <f t="shared" si="1"/>
        <v/>
      </c>
      <c r="E57" s="20"/>
    </row>
    <row r="58" spans="1:5" x14ac:dyDescent="0.25">
      <c r="A58" s="7">
        <f t="shared" si="2"/>
        <v>54</v>
      </c>
      <c r="B58" s="19"/>
      <c r="C58" s="19"/>
      <c r="D58" s="7" t="str">
        <f t="shared" si="1"/>
        <v/>
      </c>
      <c r="E58" s="20"/>
    </row>
    <row r="59" spans="1:5" x14ac:dyDescent="0.25">
      <c r="A59" s="7">
        <f t="shared" si="2"/>
        <v>55</v>
      </c>
      <c r="B59" s="19"/>
      <c r="C59" s="19"/>
      <c r="D59" s="7" t="str">
        <f t="shared" si="1"/>
        <v/>
      </c>
      <c r="E59" s="20"/>
    </row>
    <row r="60" spans="1:5" x14ac:dyDescent="0.25">
      <c r="A60" s="7">
        <f t="shared" si="2"/>
        <v>56</v>
      </c>
      <c r="B60" s="19"/>
      <c r="C60" s="19"/>
      <c r="D60" s="7" t="str">
        <f t="shared" si="1"/>
        <v/>
      </c>
      <c r="E60" s="20"/>
    </row>
    <row r="61" spans="1:5" x14ac:dyDescent="0.25">
      <c r="A61" s="7">
        <f t="shared" si="2"/>
        <v>57</v>
      </c>
      <c r="B61" s="19"/>
      <c r="C61" s="19"/>
      <c r="D61" s="7" t="str">
        <f t="shared" si="1"/>
        <v/>
      </c>
      <c r="E61" s="20"/>
    </row>
    <row r="62" spans="1:5" x14ac:dyDescent="0.25">
      <c r="A62" s="7">
        <f t="shared" si="2"/>
        <v>58</v>
      </c>
      <c r="B62" s="19"/>
      <c r="C62" s="19"/>
      <c r="D62" s="7" t="str">
        <f t="shared" si="1"/>
        <v/>
      </c>
      <c r="E62" s="20"/>
    </row>
    <row r="63" spans="1:5" x14ac:dyDescent="0.25">
      <c r="A63" s="7">
        <f t="shared" si="2"/>
        <v>59</v>
      </c>
      <c r="B63" s="19"/>
      <c r="C63" s="19"/>
      <c r="D63" s="7" t="str">
        <f t="shared" si="1"/>
        <v/>
      </c>
      <c r="E63" s="20"/>
    </row>
    <row r="64" spans="1:5" x14ac:dyDescent="0.25">
      <c r="A64" s="7">
        <f t="shared" si="2"/>
        <v>60</v>
      </c>
      <c r="B64" s="19"/>
      <c r="C64" s="19"/>
      <c r="D64" s="7" t="str">
        <f t="shared" si="1"/>
        <v/>
      </c>
      <c r="E64" s="20"/>
    </row>
    <row r="65" spans="1:5" x14ac:dyDescent="0.25">
      <c r="A65" s="7">
        <f t="shared" si="2"/>
        <v>61</v>
      </c>
      <c r="B65" s="19"/>
      <c r="C65" s="19"/>
      <c r="D65" s="7" t="str">
        <f t="shared" si="1"/>
        <v/>
      </c>
      <c r="E65" s="20"/>
    </row>
    <row r="66" spans="1:5" x14ac:dyDescent="0.25">
      <c r="A66" s="7">
        <f t="shared" si="2"/>
        <v>62</v>
      </c>
      <c r="B66" s="19"/>
      <c r="C66" s="19"/>
      <c r="D66" s="7" t="str">
        <f t="shared" si="1"/>
        <v/>
      </c>
      <c r="E66" s="20"/>
    </row>
    <row r="67" spans="1:5" x14ac:dyDescent="0.25">
      <c r="A67" s="7">
        <f t="shared" si="2"/>
        <v>63</v>
      </c>
      <c r="B67" s="19"/>
      <c r="C67" s="19"/>
      <c r="D67" s="7" t="str">
        <f t="shared" si="1"/>
        <v/>
      </c>
      <c r="E67" s="20"/>
    </row>
    <row r="68" spans="1:5" x14ac:dyDescent="0.25">
      <c r="A68" s="7">
        <f t="shared" si="2"/>
        <v>64</v>
      </c>
      <c r="B68" s="19"/>
      <c r="C68" s="19"/>
      <c r="D68" s="7" t="str">
        <f t="shared" si="1"/>
        <v/>
      </c>
      <c r="E68" s="20"/>
    </row>
    <row r="69" spans="1:5" x14ac:dyDescent="0.25">
      <c r="A69" s="7">
        <f t="shared" si="2"/>
        <v>65</v>
      </c>
      <c r="B69" s="19"/>
      <c r="C69" s="19"/>
      <c r="D69" s="7" t="str">
        <f t="shared" si="1"/>
        <v/>
      </c>
      <c r="E69" s="20"/>
    </row>
    <row r="70" spans="1:5" x14ac:dyDescent="0.25">
      <c r="A70" s="7">
        <f t="shared" si="2"/>
        <v>66</v>
      </c>
      <c r="B70" s="19"/>
      <c r="C70" s="19"/>
      <c r="D70" s="7" t="str">
        <f t="shared" ref="D70:D133" si="3">IF(AND(B70&lt;&gt;"",C70&lt;&gt;""),B70&amp;"-"&amp;C70,"")</f>
        <v/>
      </c>
      <c r="E70" s="20"/>
    </row>
    <row r="71" spans="1:5" x14ac:dyDescent="0.25">
      <c r="A71" s="7">
        <f t="shared" si="2"/>
        <v>67</v>
      </c>
      <c r="B71" s="19"/>
      <c r="C71" s="19"/>
      <c r="D71" s="7" t="str">
        <f t="shared" si="3"/>
        <v/>
      </c>
      <c r="E71" s="20"/>
    </row>
    <row r="72" spans="1:5" x14ac:dyDescent="0.25">
      <c r="A72" s="7">
        <f t="shared" si="2"/>
        <v>68</v>
      </c>
      <c r="B72" s="19"/>
      <c r="C72" s="19"/>
      <c r="D72" s="7" t="str">
        <f t="shared" si="3"/>
        <v/>
      </c>
      <c r="E72" s="20"/>
    </row>
    <row r="73" spans="1:5" x14ac:dyDescent="0.25">
      <c r="A73" s="7">
        <f t="shared" si="2"/>
        <v>69</v>
      </c>
      <c r="B73" s="19"/>
      <c r="C73" s="19"/>
      <c r="D73" s="7" t="str">
        <f t="shared" si="3"/>
        <v/>
      </c>
      <c r="E73" s="20"/>
    </row>
    <row r="74" spans="1:5" x14ac:dyDescent="0.25">
      <c r="A74" s="7">
        <f t="shared" si="2"/>
        <v>70</v>
      </c>
      <c r="B74" s="19"/>
      <c r="C74" s="19"/>
      <c r="D74" s="7" t="str">
        <f t="shared" si="3"/>
        <v/>
      </c>
      <c r="E74" s="20"/>
    </row>
    <row r="75" spans="1:5" x14ac:dyDescent="0.25">
      <c r="A75" s="7">
        <f t="shared" si="2"/>
        <v>71</v>
      </c>
      <c r="B75" s="19"/>
      <c r="C75" s="19"/>
      <c r="D75" s="7" t="str">
        <f t="shared" si="3"/>
        <v/>
      </c>
      <c r="E75" s="20"/>
    </row>
    <row r="76" spans="1:5" x14ac:dyDescent="0.25">
      <c r="A76" s="7">
        <f t="shared" si="2"/>
        <v>72</v>
      </c>
      <c r="B76" s="19"/>
      <c r="C76" s="19"/>
      <c r="D76" s="7" t="str">
        <f t="shared" si="3"/>
        <v/>
      </c>
      <c r="E76" s="20"/>
    </row>
    <row r="77" spans="1:5" x14ac:dyDescent="0.25">
      <c r="A77" s="7">
        <f t="shared" si="2"/>
        <v>73</v>
      </c>
      <c r="B77" s="19"/>
      <c r="C77" s="19"/>
      <c r="D77" s="7" t="str">
        <f t="shared" si="3"/>
        <v/>
      </c>
      <c r="E77" s="20"/>
    </row>
    <row r="78" spans="1:5" x14ac:dyDescent="0.25">
      <c r="A78" s="7">
        <f t="shared" ref="A78:A141" si="4">A77+1</f>
        <v>74</v>
      </c>
      <c r="B78" s="19"/>
      <c r="C78" s="19"/>
      <c r="D78" s="7" t="str">
        <f t="shared" si="3"/>
        <v/>
      </c>
      <c r="E78" s="20"/>
    </row>
    <row r="79" spans="1:5" x14ac:dyDescent="0.25">
      <c r="A79" s="7">
        <f t="shared" si="4"/>
        <v>75</v>
      </c>
      <c r="B79" s="19"/>
      <c r="C79" s="19"/>
      <c r="D79" s="7" t="str">
        <f t="shared" si="3"/>
        <v/>
      </c>
      <c r="E79" s="20"/>
    </row>
    <row r="80" spans="1:5" x14ac:dyDescent="0.25">
      <c r="A80" s="7">
        <f t="shared" si="4"/>
        <v>76</v>
      </c>
      <c r="B80" s="19"/>
      <c r="C80" s="19"/>
      <c r="D80" s="7" t="str">
        <f t="shared" si="3"/>
        <v/>
      </c>
      <c r="E80" s="20"/>
    </row>
    <row r="81" spans="1:5" x14ac:dyDescent="0.25">
      <c r="A81" s="7">
        <f t="shared" si="4"/>
        <v>77</v>
      </c>
      <c r="B81" s="19"/>
      <c r="C81" s="19"/>
      <c r="D81" s="7" t="str">
        <f t="shared" si="3"/>
        <v/>
      </c>
      <c r="E81" s="20"/>
    </row>
    <row r="82" spans="1:5" x14ac:dyDescent="0.25">
      <c r="A82" s="7">
        <f t="shared" si="4"/>
        <v>78</v>
      </c>
      <c r="B82" s="19"/>
      <c r="C82" s="19"/>
      <c r="D82" s="7" t="str">
        <f t="shared" si="3"/>
        <v/>
      </c>
      <c r="E82" s="20"/>
    </row>
    <row r="83" spans="1:5" x14ac:dyDescent="0.25">
      <c r="A83" s="7">
        <f t="shared" si="4"/>
        <v>79</v>
      </c>
      <c r="B83" s="19"/>
      <c r="C83" s="19"/>
      <c r="D83" s="7" t="str">
        <f t="shared" si="3"/>
        <v/>
      </c>
      <c r="E83" s="20"/>
    </row>
    <row r="84" spans="1:5" x14ac:dyDescent="0.25">
      <c r="A84" s="7">
        <f t="shared" si="4"/>
        <v>80</v>
      </c>
      <c r="B84" s="19"/>
      <c r="C84" s="19"/>
      <c r="D84" s="7" t="str">
        <f t="shared" si="3"/>
        <v/>
      </c>
      <c r="E84" s="20"/>
    </row>
    <row r="85" spans="1:5" x14ac:dyDescent="0.25">
      <c r="A85" s="7">
        <f t="shared" si="4"/>
        <v>81</v>
      </c>
      <c r="B85" s="19"/>
      <c r="C85" s="19"/>
      <c r="D85" s="7" t="str">
        <f t="shared" si="3"/>
        <v/>
      </c>
      <c r="E85" s="20"/>
    </row>
    <row r="86" spans="1:5" x14ac:dyDescent="0.25">
      <c r="A86" s="7">
        <f t="shared" si="4"/>
        <v>82</v>
      </c>
      <c r="B86" s="19"/>
      <c r="C86" s="19"/>
      <c r="D86" s="7" t="str">
        <f t="shared" si="3"/>
        <v/>
      </c>
      <c r="E86" s="20"/>
    </row>
    <row r="87" spans="1:5" x14ac:dyDescent="0.25">
      <c r="A87" s="7">
        <f t="shared" si="4"/>
        <v>83</v>
      </c>
      <c r="B87" s="19"/>
      <c r="C87" s="19"/>
      <c r="D87" s="7" t="str">
        <f t="shared" si="3"/>
        <v/>
      </c>
      <c r="E87" s="20"/>
    </row>
    <row r="88" spans="1:5" x14ac:dyDescent="0.25">
      <c r="A88" s="7">
        <f t="shared" si="4"/>
        <v>84</v>
      </c>
      <c r="B88" s="19"/>
      <c r="C88" s="19"/>
      <c r="D88" s="7" t="str">
        <f t="shared" si="3"/>
        <v/>
      </c>
      <c r="E88" s="20"/>
    </row>
    <row r="89" spans="1:5" x14ac:dyDescent="0.25">
      <c r="A89" s="7">
        <f t="shared" si="4"/>
        <v>85</v>
      </c>
      <c r="B89" s="19"/>
      <c r="C89" s="19"/>
      <c r="D89" s="7" t="str">
        <f t="shared" si="3"/>
        <v/>
      </c>
      <c r="E89" s="20"/>
    </row>
    <row r="90" spans="1:5" x14ac:dyDescent="0.25">
      <c r="A90" s="7">
        <f t="shared" si="4"/>
        <v>86</v>
      </c>
      <c r="B90" s="19"/>
      <c r="C90" s="19"/>
      <c r="D90" s="7" t="str">
        <f t="shared" si="3"/>
        <v/>
      </c>
      <c r="E90" s="20"/>
    </row>
    <row r="91" spans="1:5" x14ac:dyDescent="0.25">
      <c r="A91" s="7">
        <f t="shared" si="4"/>
        <v>87</v>
      </c>
      <c r="B91" s="19"/>
      <c r="C91" s="19"/>
      <c r="D91" s="7" t="str">
        <f t="shared" si="3"/>
        <v/>
      </c>
      <c r="E91" s="20"/>
    </row>
    <row r="92" spans="1:5" x14ac:dyDescent="0.25">
      <c r="A92" s="7">
        <f t="shared" si="4"/>
        <v>88</v>
      </c>
      <c r="B92" s="19"/>
      <c r="C92" s="19"/>
      <c r="D92" s="7" t="str">
        <f t="shared" si="3"/>
        <v/>
      </c>
      <c r="E92" s="20"/>
    </row>
    <row r="93" spans="1:5" x14ac:dyDescent="0.25">
      <c r="A93" s="7">
        <f t="shared" si="4"/>
        <v>89</v>
      </c>
      <c r="B93" s="19"/>
      <c r="C93" s="19"/>
      <c r="D93" s="7" t="str">
        <f t="shared" si="3"/>
        <v/>
      </c>
      <c r="E93" s="20"/>
    </row>
    <row r="94" spans="1:5" x14ac:dyDescent="0.25">
      <c r="A94" s="7">
        <f t="shared" si="4"/>
        <v>90</v>
      </c>
      <c r="B94" s="19"/>
      <c r="C94" s="19"/>
      <c r="D94" s="7" t="str">
        <f t="shared" si="3"/>
        <v/>
      </c>
      <c r="E94" s="20"/>
    </row>
    <row r="95" spans="1:5" x14ac:dyDescent="0.25">
      <c r="A95" s="7">
        <f t="shared" si="4"/>
        <v>91</v>
      </c>
      <c r="B95" s="19"/>
      <c r="C95" s="19"/>
      <c r="D95" s="7" t="str">
        <f t="shared" si="3"/>
        <v/>
      </c>
      <c r="E95" s="20"/>
    </row>
    <row r="96" spans="1:5" x14ac:dyDescent="0.25">
      <c r="A96" s="7">
        <f t="shared" si="4"/>
        <v>92</v>
      </c>
      <c r="B96" s="19"/>
      <c r="C96" s="19"/>
      <c r="D96" s="7" t="str">
        <f t="shared" si="3"/>
        <v/>
      </c>
      <c r="E96" s="20"/>
    </row>
    <row r="97" spans="1:5" x14ac:dyDescent="0.25">
      <c r="A97" s="7">
        <f t="shared" si="4"/>
        <v>93</v>
      </c>
      <c r="B97" s="19"/>
      <c r="C97" s="19"/>
      <c r="D97" s="7" t="str">
        <f t="shared" si="3"/>
        <v/>
      </c>
      <c r="E97" s="20"/>
    </row>
    <row r="98" spans="1:5" x14ac:dyDescent="0.25">
      <c r="A98" s="7">
        <f t="shared" si="4"/>
        <v>94</v>
      </c>
      <c r="B98" s="19"/>
      <c r="C98" s="19"/>
      <c r="D98" s="7" t="str">
        <f t="shared" si="3"/>
        <v/>
      </c>
      <c r="E98" s="20"/>
    </row>
    <row r="99" spans="1:5" x14ac:dyDescent="0.25">
      <c r="A99" s="7">
        <f t="shared" si="4"/>
        <v>95</v>
      </c>
      <c r="B99" s="19"/>
      <c r="C99" s="19"/>
      <c r="D99" s="7" t="str">
        <f t="shared" si="3"/>
        <v/>
      </c>
      <c r="E99" s="20"/>
    </row>
    <row r="100" spans="1:5" x14ac:dyDescent="0.25">
      <c r="A100" s="7">
        <f t="shared" si="4"/>
        <v>96</v>
      </c>
      <c r="B100" s="19"/>
      <c r="C100" s="19"/>
      <c r="D100" s="7" t="str">
        <f t="shared" si="3"/>
        <v/>
      </c>
      <c r="E100" s="20"/>
    </row>
    <row r="101" spans="1:5" x14ac:dyDescent="0.25">
      <c r="A101" s="7">
        <f t="shared" si="4"/>
        <v>97</v>
      </c>
      <c r="B101" s="19"/>
      <c r="C101" s="19"/>
      <c r="D101" s="7" t="str">
        <f t="shared" si="3"/>
        <v/>
      </c>
      <c r="E101" s="20"/>
    </row>
    <row r="102" spans="1:5" x14ac:dyDescent="0.25">
      <c r="A102" s="7">
        <f t="shared" si="4"/>
        <v>98</v>
      </c>
      <c r="B102" s="19"/>
      <c r="C102" s="19"/>
      <c r="D102" s="7" t="str">
        <f t="shared" si="3"/>
        <v/>
      </c>
      <c r="E102" s="20"/>
    </row>
    <row r="103" spans="1:5" x14ac:dyDescent="0.25">
      <c r="A103" s="7">
        <f t="shared" si="4"/>
        <v>99</v>
      </c>
      <c r="B103" s="19"/>
      <c r="C103" s="19"/>
      <c r="D103" s="7" t="str">
        <f t="shared" si="3"/>
        <v/>
      </c>
      <c r="E103" s="20"/>
    </row>
    <row r="104" spans="1:5" x14ac:dyDescent="0.25">
      <c r="A104" s="7">
        <f t="shared" si="4"/>
        <v>100</v>
      </c>
      <c r="B104" s="19"/>
      <c r="C104" s="19"/>
      <c r="D104" s="7" t="str">
        <f t="shared" si="3"/>
        <v/>
      </c>
      <c r="E104" s="20"/>
    </row>
    <row r="105" spans="1:5" x14ac:dyDescent="0.25">
      <c r="A105" s="7">
        <f t="shared" si="4"/>
        <v>101</v>
      </c>
      <c r="B105" s="19"/>
      <c r="C105" s="19"/>
      <c r="D105" s="7" t="str">
        <f t="shared" si="3"/>
        <v/>
      </c>
      <c r="E105" s="20"/>
    </row>
    <row r="106" spans="1:5" x14ac:dyDescent="0.25">
      <c r="A106" s="7">
        <f t="shared" si="4"/>
        <v>102</v>
      </c>
      <c r="B106" s="19"/>
      <c r="C106" s="19"/>
      <c r="D106" s="7" t="str">
        <f t="shared" si="3"/>
        <v/>
      </c>
      <c r="E106" s="20"/>
    </row>
    <row r="107" spans="1:5" x14ac:dyDescent="0.25">
      <c r="A107" s="7">
        <f t="shared" si="4"/>
        <v>103</v>
      </c>
      <c r="B107" s="19"/>
      <c r="C107" s="19"/>
      <c r="D107" s="7" t="str">
        <f t="shared" si="3"/>
        <v/>
      </c>
      <c r="E107" s="20"/>
    </row>
    <row r="108" spans="1:5" x14ac:dyDescent="0.25">
      <c r="A108" s="7">
        <f t="shared" si="4"/>
        <v>104</v>
      </c>
      <c r="B108" s="19"/>
      <c r="C108" s="19"/>
      <c r="D108" s="7" t="str">
        <f t="shared" si="3"/>
        <v/>
      </c>
      <c r="E108" s="20"/>
    </row>
    <row r="109" spans="1:5" x14ac:dyDescent="0.25">
      <c r="A109" s="7">
        <f t="shared" si="4"/>
        <v>105</v>
      </c>
      <c r="B109" s="19"/>
      <c r="C109" s="19"/>
      <c r="D109" s="7" t="str">
        <f t="shared" si="3"/>
        <v/>
      </c>
      <c r="E109" s="20"/>
    </row>
    <row r="110" spans="1:5" x14ac:dyDescent="0.25">
      <c r="A110" s="7">
        <f t="shared" si="4"/>
        <v>106</v>
      </c>
      <c r="B110" s="19"/>
      <c r="C110" s="19"/>
      <c r="D110" s="7" t="str">
        <f t="shared" si="3"/>
        <v/>
      </c>
      <c r="E110" s="20"/>
    </row>
    <row r="111" spans="1:5" x14ac:dyDescent="0.25">
      <c r="A111" s="7">
        <f t="shared" si="4"/>
        <v>107</v>
      </c>
      <c r="B111" s="19"/>
      <c r="C111" s="19"/>
      <c r="D111" s="7" t="str">
        <f t="shared" si="3"/>
        <v/>
      </c>
      <c r="E111" s="20"/>
    </row>
    <row r="112" spans="1:5" x14ac:dyDescent="0.25">
      <c r="A112" s="7">
        <f t="shared" si="4"/>
        <v>108</v>
      </c>
      <c r="B112" s="19"/>
      <c r="C112" s="19"/>
      <c r="D112" s="7" t="str">
        <f t="shared" si="3"/>
        <v/>
      </c>
      <c r="E112" s="20"/>
    </row>
    <row r="113" spans="1:5" x14ac:dyDescent="0.25">
      <c r="A113" s="7">
        <f t="shared" si="4"/>
        <v>109</v>
      </c>
      <c r="B113" s="19"/>
      <c r="C113" s="19"/>
      <c r="D113" s="7" t="str">
        <f t="shared" si="3"/>
        <v/>
      </c>
      <c r="E113" s="20"/>
    </row>
    <row r="114" spans="1:5" x14ac:dyDescent="0.25">
      <c r="A114" s="7">
        <f t="shared" si="4"/>
        <v>110</v>
      </c>
      <c r="B114" s="19"/>
      <c r="C114" s="19"/>
      <c r="D114" s="7" t="str">
        <f t="shared" si="3"/>
        <v/>
      </c>
      <c r="E114" s="20"/>
    </row>
    <row r="115" spans="1:5" x14ac:dyDescent="0.25">
      <c r="A115" s="7">
        <f t="shared" si="4"/>
        <v>111</v>
      </c>
      <c r="B115" s="19"/>
      <c r="C115" s="19"/>
      <c r="D115" s="7" t="str">
        <f t="shared" si="3"/>
        <v/>
      </c>
      <c r="E115" s="20"/>
    </row>
    <row r="116" spans="1:5" x14ac:dyDescent="0.25">
      <c r="A116" s="7">
        <f t="shared" si="4"/>
        <v>112</v>
      </c>
      <c r="B116" s="19"/>
      <c r="C116" s="19"/>
      <c r="D116" s="7" t="str">
        <f t="shared" si="3"/>
        <v/>
      </c>
      <c r="E116" s="20"/>
    </row>
    <row r="117" spans="1:5" x14ac:dyDescent="0.25">
      <c r="A117" s="7">
        <f t="shared" si="4"/>
        <v>113</v>
      </c>
      <c r="B117" s="19"/>
      <c r="C117" s="19"/>
      <c r="D117" s="7" t="str">
        <f t="shared" si="3"/>
        <v/>
      </c>
      <c r="E117" s="20"/>
    </row>
    <row r="118" spans="1:5" x14ac:dyDescent="0.25">
      <c r="A118" s="7">
        <f t="shared" si="4"/>
        <v>114</v>
      </c>
      <c r="B118" s="19"/>
      <c r="C118" s="19"/>
      <c r="D118" s="7" t="str">
        <f t="shared" si="3"/>
        <v/>
      </c>
      <c r="E118" s="20"/>
    </row>
    <row r="119" spans="1:5" x14ac:dyDescent="0.25">
      <c r="A119" s="7">
        <f t="shared" si="4"/>
        <v>115</v>
      </c>
      <c r="B119" s="19"/>
      <c r="C119" s="19"/>
      <c r="D119" s="7" t="str">
        <f t="shared" si="3"/>
        <v/>
      </c>
      <c r="E119" s="20"/>
    </row>
    <row r="120" spans="1:5" x14ac:dyDescent="0.25">
      <c r="A120" s="7">
        <f t="shared" si="4"/>
        <v>116</v>
      </c>
      <c r="B120" s="19"/>
      <c r="C120" s="19"/>
      <c r="D120" s="7" t="str">
        <f t="shared" si="3"/>
        <v/>
      </c>
      <c r="E120" s="20"/>
    </row>
    <row r="121" spans="1:5" x14ac:dyDescent="0.25">
      <c r="A121" s="7">
        <f t="shared" si="4"/>
        <v>117</v>
      </c>
      <c r="B121" s="19"/>
      <c r="C121" s="19"/>
      <c r="D121" s="7" t="str">
        <f t="shared" si="3"/>
        <v/>
      </c>
      <c r="E121" s="20"/>
    </row>
    <row r="122" spans="1:5" x14ac:dyDescent="0.25">
      <c r="A122" s="7">
        <f t="shared" si="4"/>
        <v>118</v>
      </c>
      <c r="B122" s="19"/>
      <c r="C122" s="19"/>
      <c r="D122" s="7" t="str">
        <f t="shared" si="3"/>
        <v/>
      </c>
      <c r="E122" s="20"/>
    </row>
    <row r="123" spans="1:5" x14ac:dyDescent="0.25">
      <c r="A123" s="7">
        <f t="shared" si="4"/>
        <v>119</v>
      </c>
      <c r="B123" s="19"/>
      <c r="C123" s="19"/>
      <c r="D123" s="7" t="str">
        <f t="shared" si="3"/>
        <v/>
      </c>
      <c r="E123" s="20"/>
    </row>
    <row r="124" spans="1:5" x14ac:dyDescent="0.25">
      <c r="A124" s="7">
        <f t="shared" si="4"/>
        <v>120</v>
      </c>
      <c r="B124" s="19"/>
      <c r="C124" s="19"/>
      <c r="D124" s="7" t="str">
        <f t="shared" si="3"/>
        <v/>
      </c>
      <c r="E124" s="20"/>
    </row>
    <row r="125" spans="1:5" x14ac:dyDescent="0.25">
      <c r="A125" s="7">
        <f t="shared" si="4"/>
        <v>121</v>
      </c>
      <c r="B125" s="19"/>
      <c r="C125" s="19"/>
      <c r="D125" s="7" t="str">
        <f t="shared" si="3"/>
        <v/>
      </c>
      <c r="E125" s="20"/>
    </row>
    <row r="126" spans="1:5" x14ac:dyDescent="0.25">
      <c r="A126" s="7">
        <f t="shared" si="4"/>
        <v>122</v>
      </c>
      <c r="B126" s="19"/>
      <c r="C126" s="19"/>
      <c r="D126" s="7" t="str">
        <f t="shared" si="3"/>
        <v/>
      </c>
      <c r="E126" s="20"/>
    </row>
    <row r="127" spans="1:5" x14ac:dyDescent="0.25">
      <c r="A127" s="7">
        <f t="shared" si="4"/>
        <v>123</v>
      </c>
      <c r="B127" s="19"/>
      <c r="C127" s="19"/>
      <c r="D127" s="7" t="str">
        <f t="shared" si="3"/>
        <v/>
      </c>
      <c r="E127" s="20"/>
    </row>
    <row r="128" spans="1:5" x14ac:dyDescent="0.25">
      <c r="A128" s="7">
        <f t="shared" si="4"/>
        <v>124</v>
      </c>
      <c r="B128" s="19"/>
      <c r="C128" s="19"/>
      <c r="D128" s="7" t="str">
        <f t="shared" si="3"/>
        <v/>
      </c>
      <c r="E128" s="20"/>
    </row>
    <row r="129" spans="1:5" x14ac:dyDescent="0.25">
      <c r="A129" s="7">
        <f t="shared" si="4"/>
        <v>125</v>
      </c>
      <c r="B129" s="19"/>
      <c r="C129" s="19"/>
      <c r="D129" s="7" t="str">
        <f t="shared" si="3"/>
        <v/>
      </c>
      <c r="E129" s="20"/>
    </row>
    <row r="130" spans="1:5" x14ac:dyDescent="0.25">
      <c r="A130" s="7">
        <f t="shared" si="4"/>
        <v>126</v>
      </c>
      <c r="B130" s="19"/>
      <c r="C130" s="19"/>
      <c r="D130" s="7" t="str">
        <f t="shared" si="3"/>
        <v/>
      </c>
      <c r="E130" s="20"/>
    </row>
    <row r="131" spans="1:5" x14ac:dyDescent="0.25">
      <c r="A131" s="7">
        <f t="shared" si="4"/>
        <v>127</v>
      </c>
      <c r="B131" s="19"/>
      <c r="C131" s="19"/>
      <c r="D131" s="7" t="str">
        <f t="shared" si="3"/>
        <v/>
      </c>
      <c r="E131" s="20"/>
    </row>
    <row r="132" spans="1:5" x14ac:dyDescent="0.25">
      <c r="A132" s="7">
        <f t="shared" si="4"/>
        <v>128</v>
      </c>
      <c r="B132" s="19"/>
      <c r="C132" s="19"/>
      <c r="D132" s="7" t="str">
        <f t="shared" si="3"/>
        <v/>
      </c>
      <c r="E132" s="20"/>
    </row>
    <row r="133" spans="1:5" x14ac:dyDescent="0.25">
      <c r="A133" s="7">
        <f t="shared" si="4"/>
        <v>129</v>
      </c>
      <c r="B133" s="19"/>
      <c r="C133" s="19"/>
      <c r="D133" s="7" t="str">
        <f t="shared" si="3"/>
        <v/>
      </c>
      <c r="E133" s="20"/>
    </row>
    <row r="134" spans="1:5" x14ac:dyDescent="0.25">
      <c r="A134" s="7">
        <f t="shared" si="4"/>
        <v>130</v>
      </c>
      <c r="B134" s="19"/>
      <c r="C134" s="19"/>
      <c r="D134" s="7" t="str">
        <f t="shared" ref="D134:D197" si="5">IF(AND(B134&lt;&gt;"",C134&lt;&gt;""),B134&amp;"-"&amp;C134,"")</f>
        <v/>
      </c>
      <c r="E134" s="20"/>
    </row>
    <row r="135" spans="1:5" x14ac:dyDescent="0.25">
      <c r="A135" s="7">
        <f t="shared" si="4"/>
        <v>131</v>
      </c>
      <c r="B135" s="19"/>
      <c r="C135" s="19"/>
      <c r="D135" s="7" t="str">
        <f t="shared" si="5"/>
        <v/>
      </c>
      <c r="E135" s="20"/>
    </row>
    <row r="136" spans="1:5" x14ac:dyDescent="0.25">
      <c r="A136" s="7">
        <f t="shared" si="4"/>
        <v>132</v>
      </c>
      <c r="B136" s="19"/>
      <c r="C136" s="19"/>
      <c r="D136" s="7" t="str">
        <f t="shared" si="5"/>
        <v/>
      </c>
      <c r="E136" s="20"/>
    </row>
    <row r="137" spans="1:5" x14ac:dyDescent="0.25">
      <c r="A137" s="7">
        <f t="shared" si="4"/>
        <v>133</v>
      </c>
      <c r="B137" s="19"/>
      <c r="C137" s="19"/>
      <c r="D137" s="7" t="str">
        <f t="shared" si="5"/>
        <v/>
      </c>
      <c r="E137" s="20"/>
    </row>
    <row r="138" spans="1:5" x14ac:dyDescent="0.25">
      <c r="A138" s="7">
        <f t="shared" si="4"/>
        <v>134</v>
      </c>
      <c r="B138" s="19"/>
      <c r="C138" s="19"/>
      <c r="D138" s="7" t="str">
        <f t="shared" si="5"/>
        <v/>
      </c>
      <c r="E138" s="20"/>
    </row>
    <row r="139" spans="1:5" x14ac:dyDescent="0.25">
      <c r="A139" s="7">
        <f t="shared" si="4"/>
        <v>135</v>
      </c>
      <c r="B139" s="19"/>
      <c r="C139" s="19"/>
      <c r="D139" s="7" t="str">
        <f t="shared" si="5"/>
        <v/>
      </c>
      <c r="E139" s="20"/>
    </row>
    <row r="140" spans="1:5" x14ac:dyDescent="0.25">
      <c r="A140" s="7">
        <f t="shared" si="4"/>
        <v>136</v>
      </c>
      <c r="B140" s="19"/>
      <c r="C140" s="19"/>
      <c r="D140" s="7" t="str">
        <f t="shared" si="5"/>
        <v/>
      </c>
      <c r="E140" s="20"/>
    </row>
    <row r="141" spans="1:5" x14ac:dyDescent="0.25">
      <c r="A141" s="7">
        <f t="shared" si="4"/>
        <v>137</v>
      </c>
      <c r="B141" s="19"/>
      <c r="C141" s="19"/>
      <c r="D141" s="7" t="str">
        <f t="shared" si="5"/>
        <v/>
      </c>
      <c r="E141" s="20"/>
    </row>
    <row r="142" spans="1:5" x14ac:dyDescent="0.25">
      <c r="A142" s="7">
        <f t="shared" ref="A142:A205" si="6">A141+1</f>
        <v>138</v>
      </c>
      <c r="B142" s="19"/>
      <c r="C142" s="19"/>
      <c r="D142" s="7" t="str">
        <f t="shared" si="5"/>
        <v/>
      </c>
      <c r="E142" s="20"/>
    </row>
    <row r="143" spans="1:5" x14ac:dyDescent="0.25">
      <c r="A143" s="7">
        <f t="shared" si="6"/>
        <v>139</v>
      </c>
      <c r="B143" s="19"/>
      <c r="C143" s="19"/>
      <c r="D143" s="7" t="str">
        <f t="shared" si="5"/>
        <v/>
      </c>
      <c r="E143" s="20"/>
    </row>
    <row r="144" spans="1:5" x14ac:dyDescent="0.25">
      <c r="A144" s="7">
        <f t="shared" si="6"/>
        <v>140</v>
      </c>
      <c r="B144" s="19"/>
      <c r="C144" s="19"/>
      <c r="D144" s="7" t="str">
        <f t="shared" si="5"/>
        <v/>
      </c>
      <c r="E144" s="20"/>
    </row>
    <row r="145" spans="1:5" x14ac:dyDescent="0.25">
      <c r="A145" s="7">
        <f t="shared" si="6"/>
        <v>141</v>
      </c>
      <c r="B145" s="19"/>
      <c r="C145" s="19"/>
      <c r="D145" s="7" t="str">
        <f t="shared" si="5"/>
        <v/>
      </c>
      <c r="E145" s="20"/>
    </row>
    <row r="146" spans="1:5" x14ac:dyDescent="0.25">
      <c r="A146" s="7">
        <f t="shared" si="6"/>
        <v>142</v>
      </c>
      <c r="B146" s="19"/>
      <c r="C146" s="19"/>
      <c r="D146" s="7" t="str">
        <f t="shared" si="5"/>
        <v/>
      </c>
      <c r="E146" s="20"/>
    </row>
    <row r="147" spans="1:5" x14ac:dyDescent="0.25">
      <c r="A147" s="7">
        <f t="shared" si="6"/>
        <v>143</v>
      </c>
      <c r="B147" s="19"/>
      <c r="C147" s="19"/>
      <c r="D147" s="7" t="str">
        <f t="shared" si="5"/>
        <v/>
      </c>
      <c r="E147" s="20"/>
    </row>
    <row r="148" spans="1:5" x14ac:dyDescent="0.25">
      <c r="A148" s="7">
        <f t="shared" si="6"/>
        <v>144</v>
      </c>
      <c r="B148" s="19"/>
      <c r="C148" s="19"/>
      <c r="D148" s="7" t="str">
        <f t="shared" si="5"/>
        <v/>
      </c>
      <c r="E148" s="20"/>
    </row>
    <row r="149" spans="1:5" x14ac:dyDescent="0.25">
      <c r="A149" s="7">
        <f t="shared" si="6"/>
        <v>145</v>
      </c>
      <c r="B149" s="19"/>
      <c r="C149" s="19"/>
      <c r="D149" s="7" t="str">
        <f t="shared" si="5"/>
        <v/>
      </c>
      <c r="E149" s="20"/>
    </row>
    <row r="150" spans="1:5" x14ac:dyDescent="0.25">
      <c r="A150" s="7">
        <f t="shared" si="6"/>
        <v>146</v>
      </c>
      <c r="B150" s="19"/>
      <c r="C150" s="19"/>
      <c r="D150" s="7" t="str">
        <f t="shared" si="5"/>
        <v/>
      </c>
      <c r="E150" s="20"/>
    </row>
    <row r="151" spans="1:5" x14ac:dyDescent="0.25">
      <c r="A151" s="7">
        <f t="shared" si="6"/>
        <v>147</v>
      </c>
      <c r="B151" s="19"/>
      <c r="C151" s="19"/>
      <c r="D151" s="7" t="str">
        <f t="shared" si="5"/>
        <v/>
      </c>
      <c r="E151" s="20"/>
    </row>
    <row r="152" spans="1:5" x14ac:dyDescent="0.25">
      <c r="A152" s="7">
        <f t="shared" si="6"/>
        <v>148</v>
      </c>
      <c r="B152" s="19"/>
      <c r="C152" s="19"/>
      <c r="D152" s="7" t="str">
        <f t="shared" si="5"/>
        <v/>
      </c>
      <c r="E152" s="20"/>
    </row>
    <row r="153" spans="1:5" x14ac:dyDescent="0.25">
      <c r="A153" s="7">
        <f t="shared" si="6"/>
        <v>149</v>
      </c>
      <c r="B153" s="19"/>
      <c r="C153" s="19"/>
      <c r="D153" s="7" t="str">
        <f t="shared" si="5"/>
        <v/>
      </c>
      <c r="E153" s="20"/>
    </row>
    <row r="154" spans="1:5" x14ac:dyDescent="0.25">
      <c r="A154" s="7">
        <f t="shared" si="6"/>
        <v>150</v>
      </c>
      <c r="B154" s="19"/>
      <c r="C154" s="19"/>
      <c r="D154" s="7" t="str">
        <f t="shared" si="5"/>
        <v/>
      </c>
      <c r="E154" s="20"/>
    </row>
    <row r="155" spans="1:5" x14ac:dyDescent="0.25">
      <c r="A155" s="7">
        <f t="shared" si="6"/>
        <v>151</v>
      </c>
      <c r="B155" s="19"/>
      <c r="C155" s="19"/>
      <c r="D155" s="7" t="str">
        <f t="shared" si="5"/>
        <v/>
      </c>
      <c r="E155" s="20"/>
    </row>
    <row r="156" spans="1:5" x14ac:dyDescent="0.25">
      <c r="A156" s="7">
        <f t="shared" si="6"/>
        <v>152</v>
      </c>
      <c r="B156" s="19"/>
      <c r="C156" s="19"/>
      <c r="D156" s="7" t="str">
        <f t="shared" si="5"/>
        <v/>
      </c>
      <c r="E156" s="20"/>
    </row>
    <row r="157" spans="1:5" x14ac:dyDescent="0.25">
      <c r="A157" s="7">
        <f t="shared" si="6"/>
        <v>153</v>
      </c>
      <c r="B157" s="19"/>
      <c r="C157" s="19"/>
      <c r="D157" s="7" t="str">
        <f t="shared" si="5"/>
        <v/>
      </c>
      <c r="E157" s="20"/>
    </row>
    <row r="158" spans="1:5" x14ac:dyDescent="0.25">
      <c r="A158" s="7">
        <f t="shared" si="6"/>
        <v>154</v>
      </c>
      <c r="B158" s="19"/>
      <c r="C158" s="19"/>
      <c r="D158" s="7" t="str">
        <f t="shared" si="5"/>
        <v/>
      </c>
      <c r="E158" s="20"/>
    </row>
    <row r="159" spans="1:5" x14ac:dyDescent="0.25">
      <c r="A159" s="7">
        <f t="shared" si="6"/>
        <v>155</v>
      </c>
      <c r="B159" s="19"/>
      <c r="C159" s="19"/>
      <c r="D159" s="7" t="str">
        <f t="shared" si="5"/>
        <v/>
      </c>
      <c r="E159" s="20"/>
    </row>
    <row r="160" spans="1:5" x14ac:dyDescent="0.25">
      <c r="A160" s="7">
        <f t="shared" si="6"/>
        <v>156</v>
      </c>
      <c r="B160" s="19"/>
      <c r="C160" s="19"/>
      <c r="D160" s="7" t="str">
        <f t="shared" si="5"/>
        <v/>
      </c>
      <c r="E160" s="20"/>
    </row>
    <row r="161" spans="1:5" x14ac:dyDescent="0.25">
      <c r="A161" s="7">
        <f t="shared" si="6"/>
        <v>157</v>
      </c>
      <c r="B161" s="19"/>
      <c r="C161" s="19"/>
      <c r="D161" s="7" t="str">
        <f t="shared" si="5"/>
        <v/>
      </c>
      <c r="E161" s="20"/>
    </row>
    <row r="162" spans="1:5" x14ac:dyDescent="0.25">
      <c r="A162" s="7">
        <f t="shared" si="6"/>
        <v>158</v>
      </c>
      <c r="B162" s="19"/>
      <c r="C162" s="19"/>
      <c r="D162" s="7" t="str">
        <f t="shared" si="5"/>
        <v/>
      </c>
      <c r="E162" s="20"/>
    </row>
    <row r="163" spans="1:5" x14ac:dyDescent="0.25">
      <c r="A163" s="7">
        <f t="shared" si="6"/>
        <v>159</v>
      </c>
      <c r="B163" s="19"/>
      <c r="C163" s="19"/>
      <c r="D163" s="7" t="str">
        <f t="shared" si="5"/>
        <v/>
      </c>
      <c r="E163" s="20"/>
    </row>
    <row r="164" spans="1:5" x14ac:dyDescent="0.25">
      <c r="A164" s="7">
        <f t="shared" si="6"/>
        <v>160</v>
      </c>
      <c r="B164" s="19"/>
      <c r="C164" s="19"/>
      <c r="D164" s="7" t="str">
        <f t="shared" si="5"/>
        <v/>
      </c>
      <c r="E164" s="20"/>
    </row>
    <row r="165" spans="1:5" x14ac:dyDescent="0.25">
      <c r="A165" s="7">
        <f t="shared" si="6"/>
        <v>161</v>
      </c>
      <c r="B165" s="19"/>
      <c r="C165" s="19"/>
      <c r="D165" s="7" t="str">
        <f t="shared" si="5"/>
        <v/>
      </c>
      <c r="E165" s="20"/>
    </row>
    <row r="166" spans="1:5" x14ac:dyDescent="0.25">
      <c r="A166" s="7">
        <f t="shared" si="6"/>
        <v>162</v>
      </c>
      <c r="B166" s="19"/>
      <c r="C166" s="19"/>
      <c r="D166" s="7" t="str">
        <f t="shared" si="5"/>
        <v/>
      </c>
      <c r="E166" s="20"/>
    </row>
    <row r="167" spans="1:5" x14ac:dyDescent="0.25">
      <c r="A167" s="7">
        <f t="shared" si="6"/>
        <v>163</v>
      </c>
      <c r="B167" s="19"/>
      <c r="C167" s="19"/>
      <c r="D167" s="7" t="str">
        <f t="shared" si="5"/>
        <v/>
      </c>
      <c r="E167" s="20"/>
    </row>
    <row r="168" spans="1:5" x14ac:dyDescent="0.25">
      <c r="A168" s="7">
        <f t="shared" si="6"/>
        <v>164</v>
      </c>
      <c r="B168" s="19"/>
      <c r="C168" s="19"/>
      <c r="D168" s="7" t="str">
        <f t="shared" si="5"/>
        <v/>
      </c>
      <c r="E168" s="20"/>
    </row>
    <row r="169" spans="1:5" x14ac:dyDescent="0.25">
      <c r="A169" s="7">
        <f t="shared" si="6"/>
        <v>165</v>
      </c>
      <c r="B169" s="19"/>
      <c r="C169" s="19"/>
      <c r="D169" s="7" t="str">
        <f t="shared" si="5"/>
        <v/>
      </c>
      <c r="E169" s="20"/>
    </row>
    <row r="170" spans="1:5" x14ac:dyDescent="0.25">
      <c r="A170" s="7">
        <f t="shared" si="6"/>
        <v>166</v>
      </c>
      <c r="B170" s="19"/>
      <c r="C170" s="19"/>
      <c r="D170" s="7" t="str">
        <f t="shared" si="5"/>
        <v/>
      </c>
      <c r="E170" s="20"/>
    </row>
    <row r="171" spans="1:5" x14ac:dyDescent="0.25">
      <c r="A171" s="7">
        <f t="shared" si="6"/>
        <v>167</v>
      </c>
      <c r="B171" s="19"/>
      <c r="C171" s="19"/>
      <c r="D171" s="7" t="str">
        <f t="shared" si="5"/>
        <v/>
      </c>
      <c r="E171" s="20"/>
    </row>
    <row r="172" spans="1:5" x14ac:dyDescent="0.25">
      <c r="A172" s="7">
        <f t="shared" si="6"/>
        <v>168</v>
      </c>
      <c r="B172" s="19"/>
      <c r="C172" s="19"/>
      <c r="D172" s="7" t="str">
        <f t="shared" si="5"/>
        <v/>
      </c>
      <c r="E172" s="20"/>
    </row>
    <row r="173" spans="1:5" x14ac:dyDescent="0.25">
      <c r="A173" s="7">
        <f t="shared" si="6"/>
        <v>169</v>
      </c>
      <c r="B173" s="19"/>
      <c r="C173" s="19"/>
      <c r="D173" s="7" t="str">
        <f t="shared" si="5"/>
        <v/>
      </c>
      <c r="E173" s="20"/>
    </row>
    <row r="174" spans="1:5" x14ac:dyDescent="0.25">
      <c r="A174" s="7">
        <f t="shared" si="6"/>
        <v>170</v>
      </c>
      <c r="B174" s="19"/>
      <c r="C174" s="19"/>
      <c r="D174" s="7" t="str">
        <f t="shared" si="5"/>
        <v/>
      </c>
      <c r="E174" s="20"/>
    </row>
    <row r="175" spans="1:5" x14ac:dyDescent="0.25">
      <c r="A175" s="7">
        <f t="shared" si="6"/>
        <v>171</v>
      </c>
      <c r="B175" s="19"/>
      <c r="C175" s="19"/>
      <c r="D175" s="7" t="str">
        <f t="shared" si="5"/>
        <v/>
      </c>
      <c r="E175" s="20"/>
    </row>
    <row r="176" spans="1:5" x14ac:dyDescent="0.25">
      <c r="A176" s="7">
        <f t="shared" si="6"/>
        <v>172</v>
      </c>
      <c r="B176" s="19"/>
      <c r="C176" s="19"/>
      <c r="D176" s="7" t="str">
        <f t="shared" si="5"/>
        <v/>
      </c>
      <c r="E176" s="20"/>
    </row>
    <row r="177" spans="1:5" x14ac:dyDescent="0.25">
      <c r="A177" s="7">
        <f t="shared" si="6"/>
        <v>173</v>
      </c>
      <c r="B177" s="19"/>
      <c r="C177" s="19"/>
      <c r="D177" s="7" t="str">
        <f t="shared" si="5"/>
        <v/>
      </c>
      <c r="E177" s="20"/>
    </row>
    <row r="178" spans="1:5" x14ac:dyDescent="0.25">
      <c r="A178" s="7">
        <f t="shared" si="6"/>
        <v>174</v>
      </c>
      <c r="B178" s="19"/>
      <c r="C178" s="19"/>
      <c r="D178" s="7" t="str">
        <f t="shared" si="5"/>
        <v/>
      </c>
      <c r="E178" s="20"/>
    </row>
    <row r="179" spans="1:5" x14ac:dyDescent="0.25">
      <c r="A179" s="7">
        <f t="shared" si="6"/>
        <v>175</v>
      </c>
      <c r="B179" s="19"/>
      <c r="C179" s="19"/>
      <c r="D179" s="7" t="str">
        <f t="shared" si="5"/>
        <v/>
      </c>
      <c r="E179" s="20"/>
    </row>
    <row r="180" spans="1:5" x14ac:dyDescent="0.25">
      <c r="A180" s="7">
        <f t="shared" si="6"/>
        <v>176</v>
      </c>
      <c r="B180" s="19"/>
      <c r="C180" s="19"/>
      <c r="D180" s="7" t="str">
        <f t="shared" si="5"/>
        <v/>
      </c>
      <c r="E180" s="20"/>
    </row>
    <row r="181" spans="1:5" x14ac:dyDescent="0.25">
      <c r="A181" s="7">
        <f t="shared" si="6"/>
        <v>177</v>
      </c>
      <c r="B181" s="19"/>
      <c r="C181" s="19"/>
      <c r="D181" s="7" t="str">
        <f t="shared" si="5"/>
        <v/>
      </c>
      <c r="E181" s="20"/>
    </row>
    <row r="182" spans="1:5" x14ac:dyDescent="0.25">
      <c r="A182" s="7">
        <f t="shared" si="6"/>
        <v>178</v>
      </c>
      <c r="B182" s="19"/>
      <c r="C182" s="19"/>
      <c r="D182" s="7" t="str">
        <f t="shared" si="5"/>
        <v/>
      </c>
      <c r="E182" s="20"/>
    </row>
    <row r="183" spans="1:5" x14ac:dyDescent="0.25">
      <c r="A183" s="7">
        <f t="shared" si="6"/>
        <v>179</v>
      </c>
      <c r="B183" s="19"/>
      <c r="C183" s="19"/>
      <c r="D183" s="7" t="str">
        <f t="shared" si="5"/>
        <v/>
      </c>
      <c r="E183" s="20"/>
    </row>
    <row r="184" spans="1:5" x14ac:dyDescent="0.25">
      <c r="A184" s="7">
        <f t="shared" si="6"/>
        <v>180</v>
      </c>
      <c r="B184" s="19"/>
      <c r="C184" s="19"/>
      <c r="D184" s="7" t="str">
        <f t="shared" si="5"/>
        <v/>
      </c>
      <c r="E184" s="20"/>
    </row>
    <row r="185" spans="1:5" x14ac:dyDescent="0.25">
      <c r="A185" s="7">
        <f t="shared" si="6"/>
        <v>181</v>
      </c>
      <c r="B185" s="19"/>
      <c r="C185" s="19"/>
      <c r="D185" s="7" t="str">
        <f t="shared" si="5"/>
        <v/>
      </c>
      <c r="E185" s="20"/>
    </row>
    <row r="186" spans="1:5" x14ac:dyDescent="0.25">
      <c r="A186" s="7">
        <f t="shared" si="6"/>
        <v>182</v>
      </c>
      <c r="B186" s="19"/>
      <c r="C186" s="19"/>
      <c r="D186" s="7" t="str">
        <f t="shared" si="5"/>
        <v/>
      </c>
      <c r="E186" s="20"/>
    </row>
    <row r="187" spans="1:5" x14ac:dyDescent="0.25">
      <c r="A187" s="7">
        <f t="shared" si="6"/>
        <v>183</v>
      </c>
      <c r="B187" s="19"/>
      <c r="C187" s="19"/>
      <c r="D187" s="7" t="str">
        <f t="shared" si="5"/>
        <v/>
      </c>
      <c r="E187" s="20"/>
    </row>
    <row r="188" spans="1:5" x14ac:dyDescent="0.25">
      <c r="A188" s="7">
        <f t="shared" si="6"/>
        <v>184</v>
      </c>
      <c r="B188" s="19"/>
      <c r="C188" s="19"/>
      <c r="D188" s="7" t="str">
        <f t="shared" si="5"/>
        <v/>
      </c>
      <c r="E188" s="20"/>
    </row>
    <row r="189" spans="1:5" x14ac:dyDescent="0.25">
      <c r="A189" s="7">
        <f t="shared" si="6"/>
        <v>185</v>
      </c>
      <c r="B189" s="19"/>
      <c r="C189" s="19"/>
      <c r="D189" s="7" t="str">
        <f t="shared" si="5"/>
        <v/>
      </c>
      <c r="E189" s="20"/>
    </row>
    <row r="190" spans="1:5" x14ac:dyDescent="0.25">
      <c r="A190" s="7">
        <f t="shared" si="6"/>
        <v>186</v>
      </c>
      <c r="B190" s="19"/>
      <c r="C190" s="19"/>
      <c r="D190" s="7" t="str">
        <f t="shared" si="5"/>
        <v/>
      </c>
      <c r="E190" s="20"/>
    </row>
    <row r="191" spans="1:5" x14ac:dyDescent="0.25">
      <c r="A191" s="7">
        <f t="shared" si="6"/>
        <v>187</v>
      </c>
      <c r="B191" s="19"/>
      <c r="C191" s="19"/>
      <c r="D191" s="7" t="str">
        <f t="shared" si="5"/>
        <v/>
      </c>
      <c r="E191" s="20"/>
    </row>
    <row r="192" spans="1:5" x14ac:dyDescent="0.25">
      <c r="A192" s="7">
        <f t="shared" si="6"/>
        <v>188</v>
      </c>
      <c r="B192" s="19"/>
      <c r="C192" s="19"/>
      <c r="D192" s="7" t="str">
        <f t="shared" si="5"/>
        <v/>
      </c>
      <c r="E192" s="20"/>
    </row>
    <row r="193" spans="1:5" x14ac:dyDescent="0.25">
      <c r="A193" s="7">
        <f t="shared" si="6"/>
        <v>189</v>
      </c>
      <c r="B193" s="19"/>
      <c r="C193" s="19"/>
      <c r="D193" s="7" t="str">
        <f t="shared" si="5"/>
        <v/>
      </c>
      <c r="E193" s="20"/>
    </row>
    <row r="194" spans="1:5" x14ac:dyDescent="0.25">
      <c r="A194" s="7">
        <f t="shared" si="6"/>
        <v>190</v>
      </c>
      <c r="B194" s="19"/>
      <c r="C194" s="19"/>
      <c r="D194" s="7" t="str">
        <f t="shared" si="5"/>
        <v/>
      </c>
      <c r="E194" s="20"/>
    </row>
    <row r="195" spans="1:5" x14ac:dyDescent="0.25">
      <c r="A195" s="7">
        <f t="shared" si="6"/>
        <v>191</v>
      </c>
      <c r="B195" s="19"/>
      <c r="C195" s="19"/>
      <c r="D195" s="7" t="str">
        <f t="shared" si="5"/>
        <v/>
      </c>
      <c r="E195" s="20"/>
    </row>
    <row r="196" spans="1:5" x14ac:dyDescent="0.25">
      <c r="A196" s="7">
        <f t="shared" si="6"/>
        <v>192</v>
      </c>
      <c r="B196" s="19"/>
      <c r="C196" s="19"/>
      <c r="D196" s="7" t="str">
        <f t="shared" si="5"/>
        <v/>
      </c>
      <c r="E196" s="20"/>
    </row>
    <row r="197" spans="1:5" x14ac:dyDescent="0.25">
      <c r="A197" s="7">
        <f t="shared" si="6"/>
        <v>193</v>
      </c>
      <c r="B197" s="19"/>
      <c r="C197" s="19"/>
      <c r="D197" s="7" t="str">
        <f t="shared" si="5"/>
        <v/>
      </c>
      <c r="E197" s="20"/>
    </row>
    <row r="198" spans="1:5" x14ac:dyDescent="0.25">
      <c r="A198" s="7">
        <f t="shared" si="6"/>
        <v>194</v>
      </c>
      <c r="B198" s="19"/>
      <c r="C198" s="19"/>
      <c r="D198" s="7" t="str">
        <f t="shared" ref="D198:D261" si="7">IF(AND(B198&lt;&gt;"",C198&lt;&gt;""),B198&amp;"-"&amp;C198,"")</f>
        <v/>
      </c>
      <c r="E198" s="20"/>
    </row>
    <row r="199" spans="1:5" x14ac:dyDescent="0.25">
      <c r="A199" s="7">
        <f t="shared" si="6"/>
        <v>195</v>
      </c>
      <c r="B199" s="19"/>
      <c r="C199" s="19"/>
      <c r="D199" s="7" t="str">
        <f t="shared" si="7"/>
        <v/>
      </c>
      <c r="E199" s="20"/>
    </row>
    <row r="200" spans="1:5" x14ac:dyDescent="0.25">
      <c r="A200" s="7">
        <f t="shared" si="6"/>
        <v>196</v>
      </c>
      <c r="B200" s="19"/>
      <c r="C200" s="19"/>
      <c r="D200" s="7" t="str">
        <f t="shared" si="7"/>
        <v/>
      </c>
      <c r="E200" s="20"/>
    </row>
    <row r="201" spans="1:5" x14ac:dyDescent="0.25">
      <c r="A201" s="7">
        <f t="shared" si="6"/>
        <v>197</v>
      </c>
      <c r="B201" s="19"/>
      <c r="C201" s="19"/>
      <c r="D201" s="7" t="str">
        <f t="shared" si="7"/>
        <v/>
      </c>
      <c r="E201" s="20"/>
    </row>
    <row r="202" spans="1:5" x14ac:dyDescent="0.25">
      <c r="A202" s="7">
        <f t="shared" si="6"/>
        <v>198</v>
      </c>
      <c r="B202" s="19"/>
      <c r="C202" s="19"/>
      <c r="D202" s="7" t="str">
        <f t="shared" si="7"/>
        <v/>
      </c>
      <c r="E202" s="20"/>
    </row>
    <row r="203" spans="1:5" x14ac:dyDescent="0.25">
      <c r="A203" s="7">
        <f t="shared" si="6"/>
        <v>199</v>
      </c>
      <c r="B203" s="19"/>
      <c r="C203" s="19"/>
      <c r="D203" s="7" t="str">
        <f t="shared" si="7"/>
        <v/>
      </c>
      <c r="E203" s="20"/>
    </row>
    <row r="204" spans="1:5" x14ac:dyDescent="0.25">
      <c r="A204" s="7">
        <f t="shared" si="6"/>
        <v>200</v>
      </c>
      <c r="B204" s="19"/>
      <c r="C204" s="19"/>
      <c r="D204" s="7" t="str">
        <f t="shared" si="7"/>
        <v/>
      </c>
      <c r="E204" s="20"/>
    </row>
    <row r="205" spans="1:5" x14ac:dyDescent="0.25">
      <c r="A205" s="7">
        <f t="shared" si="6"/>
        <v>201</v>
      </c>
      <c r="B205" s="19"/>
      <c r="C205" s="19"/>
      <c r="D205" s="7" t="str">
        <f t="shared" si="7"/>
        <v/>
      </c>
      <c r="E205" s="20"/>
    </row>
    <row r="206" spans="1:5" x14ac:dyDescent="0.25">
      <c r="A206" s="7">
        <f t="shared" ref="A206:A269" si="8">A205+1</f>
        <v>202</v>
      </c>
      <c r="B206" s="19"/>
      <c r="C206" s="19"/>
      <c r="D206" s="7" t="str">
        <f t="shared" si="7"/>
        <v/>
      </c>
      <c r="E206" s="20"/>
    </row>
    <row r="207" spans="1:5" x14ac:dyDescent="0.25">
      <c r="A207" s="7">
        <f t="shared" si="8"/>
        <v>203</v>
      </c>
      <c r="B207" s="19"/>
      <c r="C207" s="19"/>
      <c r="D207" s="7" t="str">
        <f t="shared" si="7"/>
        <v/>
      </c>
      <c r="E207" s="20"/>
    </row>
    <row r="208" spans="1:5" x14ac:dyDescent="0.25">
      <c r="A208" s="7">
        <f t="shared" si="8"/>
        <v>204</v>
      </c>
      <c r="B208" s="19"/>
      <c r="C208" s="19"/>
      <c r="D208" s="7" t="str">
        <f t="shared" si="7"/>
        <v/>
      </c>
      <c r="E208" s="20"/>
    </row>
    <row r="209" spans="1:5" x14ac:dyDescent="0.25">
      <c r="A209" s="7">
        <f t="shared" si="8"/>
        <v>205</v>
      </c>
      <c r="B209" s="19"/>
      <c r="C209" s="19"/>
      <c r="D209" s="7" t="str">
        <f t="shared" si="7"/>
        <v/>
      </c>
      <c r="E209" s="20"/>
    </row>
    <row r="210" spans="1:5" x14ac:dyDescent="0.25">
      <c r="A210" s="7">
        <f t="shared" si="8"/>
        <v>206</v>
      </c>
      <c r="B210" s="19"/>
      <c r="C210" s="19"/>
      <c r="D210" s="7" t="str">
        <f t="shared" si="7"/>
        <v/>
      </c>
      <c r="E210" s="20"/>
    </row>
    <row r="211" spans="1:5" x14ac:dyDescent="0.25">
      <c r="A211" s="7">
        <f t="shared" si="8"/>
        <v>207</v>
      </c>
      <c r="B211" s="19"/>
      <c r="C211" s="19"/>
      <c r="D211" s="7" t="str">
        <f t="shared" si="7"/>
        <v/>
      </c>
      <c r="E211" s="20"/>
    </row>
    <row r="212" spans="1:5" x14ac:dyDescent="0.25">
      <c r="A212" s="7">
        <f t="shared" si="8"/>
        <v>208</v>
      </c>
      <c r="B212" s="19"/>
      <c r="C212" s="19"/>
      <c r="D212" s="7" t="str">
        <f t="shared" si="7"/>
        <v/>
      </c>
      <c r="E212" s="20"/>
    </row>
    <row r="213" spans="1:5" x14ac:dyDescent="0.25">
      <c r="A213" s="7">
        <f t="shared" si="8"/>
        <v>209</v>
      </c>
      <c r="B213" s="19"/>
      <c r="C213" s="19"/>
      <c r="D213" s="7" t="str">
        <f t="shared" si="7"/>
        <v/>
      </c>
      <c r="E213" s="20"/>
    </row>
    <row r="214" spans="1:5" x14ac:dyDescent="0.25">
      <c r="A214" s="7">
        <f t="shared" si="8"/>
        <v>210</v>
      </c>
      <c r="B214" s="19"/>
      <c r="C214" s="19"/>
      <c r="D214" s="7" t="str">
        <f t="shared" si="7"/>
        <v/>
      </c>
      <c r="E214" s="20"/>
    </row>
    <row r="215" spans="1:5" x14ac:dyDescent="0.25">
      <c r="A215" s="7">
        <f t="shared" si="8"/>
        <v>211</v>
      </c>
      <c r="B215" s="19"/>
      <c r="C215" s="19"/>
      <c r="D215" s="7" t="str">
        <f t="shared" si="7"/>
        <v/>
      </c>
      <c r="E215" s="20"/>
    </row>
    <row r="216" spans="1:5" x14ac:dyDescent="0.25">
      <c r="A216" s="7">
        <f t="shared" si="8"/>
        <v>212</v>
      </c>
      <c r="B216" s="19"/>
      <c r="C216" s="19"/>
      <c r="D216" s="7" t="str">
        <f t="shared" si="7"/>
        <v/>
      </c>
      <c r="E216" s="20"/>
    </row>
    <row r="217" spans="1:5" x14ac:dyDescent="0.25">
      <c r="A217" s="7">
        <f t="shared" si="8"/>
        <v>213</v>
      </c>
      <c r="B217" s="19"/>
      <c r="C217" s="19"/>
      <c r="D217" s="7" t="str">
        <f t="shared" si="7"/>
        <v/>
      </c>
      <c r="E217" s="20"/>
    </row>
    <row r="218" spans="1:5" x14ac:dyDescent="0.25">
      <c r="A218" s="7">
        <f t="shared" si="8"/>
        <v>214</v>
      </c>
      <c r="B218" s="19"/>
      <c r="C218" s="19"/>
      <c r="D218" s="7" t="str">
        <f t="shared" si="7"/>
        <v/>
      </c>
      <c r="E218" s="20"/>
    </row>
    <row r="219" spans="1:5" x14ac:dyDescent="0.25">
      <c r="A219" s="7">
        <f t="shared" si="8"/>
        <v>215</v>
      </c>
      <c r="B219" s="19"/>
      <c r="C219" s="19"/>
      <c r="D219" s="7" t="str">
        <f t="shared" si="7"/>
        <v/>
      </c>
      <c r="E219" s="20"/>
    </row>
    <row r="220" spans="1:5" x14ac:dyDescent="0.25">
      <c r="A220" s="7">
        <f t="shared" si="8"/>
        <v>216</v>
      </c>
      <c r="B220" s="19"/>
      <c r="C220" s="19"/>
      <c r="D220" s="7" t="str">
        <f t="shared" si="7"/>
        <v/>
      </c>
      <c r="E220" s="20"/>
    </row>
    <row r="221" spans="1:5" x14ac:dyDescent="0.25">
      <c r="A221" s="7">
        <f t="shared" si="8"/>
        <v>217</v>
      </c>
      <c r="B221" s="19"/>
      <c r="C221" s="19"/>
      <c r="D221" s="7" t="str">
        <f t="shared" si="7"/>
        <v/>
      </c>
      <c r="E221" s="20"/>
    </row>
    <row r="222" spans="1:5" x14ac:dyDescent="0.25">
      <c r="A222" s="7">
        <f t="shared" si="8"/>
        <v>218</v>
      </c>
      <c r="B222" s="19"/>
      <c r="C222" s="19"/>
      <c r="D222" s="7" t="str">
        <f t="shared" si="7"/>
        <v/>
      </c>
      <c r="E222" s="20"/>
    </row>
    <row r="223" spans="1:5" x14ac:dyDescent="0.25">
      <c r="A223" s="7">
        <f t="shared" si="8"/>
        <v>219</v>
      </c>
      <c r="B223" s="19"/>
      <c r="C223" s="19"/>
      <c r="D223" s="7" t="str">
        <f t="shared" si="7"/>
        <v/>
      </c>
      <c r="E223" s="20"/>
    </row>
    <row r="224" spans="1:5" x14ac:dyDescent="0.25">
      <c r="A224" s="7">
        <f t="shared" si="8"/>
        <v>220</v>
      </c>
      <c r="B224" s="19"/>
      <c r="C224" s="19"/>
      <c r="D224" s="7" t="str">
        <f t="shared" si="7"/>
        <v/>
      </c>
      <c r="E224" s="20"/>
    </row>
    <row r="225" spans="1:5" x14ac:dyDescent="0.25">
      <c r="A225" s="7">
        <f t="shared" si="8"/>
        <v>221</v>
      </c>
      <c r="B225" s="19"/>
      <c r="C225" s="19"/>
      <c r="D225" s="7" t="str">
        <f t="shared" si="7"/>
        <v/>
      </c>
      <c r="E225" s="20"/>
    </row>
    <row r="226" spans="1:5" x14ac:dyDescent="0.25">
      <c r="A226" s="7">
        <f t="shared" si="8"/>
        <v>222</v>
      </c>
      <c r="B226" s="19"/>
      <c r="C226" s="19"/>
      <c r="D226" s="7" t="str">
        <f t="shared" si="7"/>
        <v/>
      </c>
      <c r="E226" s="20"/>
    </row>
    <row r="227" spans="1:5" x14ac:dyDescent="0.25">
      <c r="A227" s="7">
        <f t="shared" si="8"/>
        <v>223</v>
      </c>
      <c r="B227" s="19"/>
      <c r="C227" s="19"/>
      <c r="D227" s="7" t="str">
        <f t="shared" si="7"/>
        <v/>
      </c>
      <c r="E227" s="20"/>
    </row>
    <row r="228" spans="1:5" x14ac:dyDescent="0.25">
      <c r="A228" s="7">
        <f t="shared" si="8"/>
        <v>224</v>
      </c>
      <c r="B228" s="19"/>
      <c r="C228" s="19"/>
      <c r="D228" s="7" t="str">
        <f t="shared" si="7"/>
        <v/>
      </c>
      <c r="E228" s="20"/>
    </row>
    <row r="229" spans="1:5" x14ac:dyDescent="0.25">
      <c r="A229" s="7">
        <f t="shared" si="8"/>
        <v>225</v>
      </c>
      <c r="B229" s="19"/>
      <c r="C229" s="19"/>
      <c r="D229" s="7" t="str">
        <f t="shared" si="7"/>
        <v/>
      </c>
      <c r="E229" s="20"/>
    </row>
    <row r="230" spans="1:5" x14ac:dyDescent="0.25">
      <c r="A230" s="7">
        <f t="shared" si="8"/>
        <v>226</v>
      </c>
      <c r="B230" s="19"/>
      <c r="C230" s="19"/>
      <c r="D230" s="7" t="str">
        <f t="shared" si="7"/>
        <v/>
      </c>
      <c r="E230" s="20"/>
    </row>
    <row r="231" spans="1:5" x14ac:dyDescent="0.25">
      <c r="A231" s="7">
        <f t="shared" si="8"/>
        <v>227</v>
      </c>
      <c r="B231" s="19"/>
      <c r="C231" s="19"/>
      <c r="D231" s="7" t="str">
        <f t="shared" si="7"/>
        <v/>
      </c>
      <c r="E231" s="20"/>
    </row>
    <row r="232" spans="1:5" x14ac:dyDescent="0.25">
      <c r="A232" s="7">
        <f t="shared" si="8"/>
        <v>228</v>
      </c>
      <c r="B232" s="19"/>
      <c r="C232" s="19"/>
      <c r="D232" s="7" t="str">
        <f t="shared" si="7"/>
        <v/>
      </c>
      <c r="E232" s="20"/>
    </row>
    <row r="233" spans="1:5" x14ac:dyDescent="0.25">
      <c r="A233" s="7">
        <f t="shared" si="8"/>
        <v>229</v>
      </c>
      <c r="B233" s="19"/>
      <c r="C233" s="19"/>
      <c r="D233" s="7" t="str">
        <f t="shared" si="7"/>
        <v/>
      </c>
      <c r="E233" s="20"/>
    </row>
    <row r="234" spans="1:5" x14ac:dyDescent="0.25">
      <c r="A234" s="7">
        <f t="shared" si="8"/>
        <v>230</v>
      </c>
      <c r="B234" s="19"/>
      <c r="C234" s="19"/>
      <c r="D234" s="7" t="str">
        <f t="shared" si="7"/>
        <v/>
      </c>
      <c r="E234" s="20"/>
    </row>
    <row r="235" spans="1:5" x14ac:dyDescent="0.25">
      <c r="A235" s="7">
        <f t="shared" si="8"/>
        <v>231</v>
      </c>
      <c r="B235" s="19"/>
      <c r="C235" s="19"/>
      <c r="D235" s="7" t="str">
        <f t="shared" si="7"/>
        <v/>
      </c>
      <c r="E235" s="20"/>
    </row>
    <row r="236" spans="1:5" x14ac:dyDescent="0.25">
      <c r="A236" s="7">
        <f t="shared" si="8"/>
        <v>232</v>
      </c>
      <c r="B236" s="19"/>
      <c r="C236" s="19"/>
      <c r="D236" s="7" t="str">
        <f t="shared" si="7"/>
        <v/>
      </c>
      <c r="E236" s="20"/>
    </row>
    <row r="237" spans="1:5" x14ac:dyDescent="0.25">
      <c r="A237" s="7">
        <f t="shared" si="8"/>
        <v>233</v>
      </c>
      <c r="B237" s="19"/>
      <c r="C237" s="19"/>
      <c r="D237" s="7" t="str">
        <f t="shared" si="7"/>
        <v/>
      </c>
      <c r="E237" s="20"/>
    </row>
    <row r="238" spans="1:5" x14ac:dyDescent="0.25">
      <c r="A238" s="7">
        <f t="shared" si="8"/>
        <v>234</v>
      </c>
      <c r="B238" s="19"/>
      <c r="C238" s="19"/>
      <c r="D238" s="7" t="str">
        <f t="shared" si="7"/>
        <v/>
      </c>
      <c r="E238" s="20"/>
    </row>
    <row r="239" spans="1:5" x14ac:dyDescent="0.25">
      <c r="A239" s="7">
        <f t="shared" si="8"/>
        <v>235</v>
      </c>
      <c r="B239" s="19"/>
      <c r="C239" s="19"/>
      <c r="D239" s="7" t="str">
        <f t="shared" si="7"/>
        <v/>
      </c>
      <c r="E239" s="20"/>
    </row>
    <row r="240" spans="1:5" x14ac:dyDescent="0.25">
      <c r="A240" s="7">
        <f t="shared" si="8"/>
        <v>236</v>
      </c>
      <c r="B240" s="19"/>
      <c r="C240" s="19"/>
      <c r="D240" s="7" t="str">
        <f t="shared" si="7"/>
        <v/>
      </c>
      <c r="E240" s="20"/>
    </row>
    <row r="241" spans="1:5" x14ac:dyDescent="0.25">
      <c r="A241" s="7">
        <f t="shared" si="8"/>
        <v>237</v>
      </c>
      <c r="B241" s="19"/>
      <c r="C241" s="19"/>
      <c r="D241" s="7" t="str">
        <f t="shared" si="7"/>
        <v/>
      </c>
      <c r="E241" s="20"/>
    </row>
    <row r="242" spans="1:5" x14ac:dyDescent="0.25">
      <c r="A242" s="7">
        <f t="shared" si="8"/>
        <v>238</v>
      </c>
      <c r="B242" s="19"/>
      <c r="C242" s="19"/>
      <c r="D242" s="7" t="str">
        <f t="shared" si="7"/>
        <v/>
      </c>
      <c r="E242" s="20"/>
    </row>
    <row r="243" spans="1:5" x14ac:dyDescent="0.25">
      <c r="A243" s="7">
        <f t="shared" si="8"/>
        <v>239</v>
      </c>
      <c r="B243" s="19"/>
      <c r="C243" s="19"/>
      <c r="D243" s="7" t="str">
        <f t="shared" si="7"/>
        <v/>
      </c>
      <c r="E243" s="20"/>
    </row>
    <row r="244" spans="1:5" x14ac:dyDescent="0.25">
      <c r="A244" s="7">
        <f t="shared" si="8"/>
        <v>240</v>
      </c>
      <c r="B244" s="19"/>
      <c r="C244" s="19"/>
      <c r="D244" s="7" t="str">
        <f t="shared" si="7"/>
        <v/>
      </c>
      <c r="E244" s="20"/>
    </row>
    <row r="245" spans="1:5" x14ac:dyDescent="0.25">
      <c r="A245" s="7">
        <f t="shared" si="8"/>
        <v>241</v>
      </c>
      <c r="B245" s="19"/>
      <c r="C245" s="19"/>
      <c r="D245" s="7" t="str">
        <f t="shared" si="7"/>
        <v/>
      </c>
      <c r="E245" s="20"/>
    </row>
    <row r="246" spans="1:5" x14ac:dyDescent="0.25">
      <c r="A246" s="7">
        <f t="shared" si="8"/>
        <v>242</v>
      </c>
      <c r="B246" s="19"/>
      <c r="C246" s="19"/>
      <c r="D246" s="7" t="str">
        <f t="shared" si="7"/>
        <v/>
      </c>
      <c r="E246" s="20"/>
    </row>
    <row r="247" spans="1:5" x14ac:dyDescent="0.25">
      <c r="A247" s="7">
        <f t="shared" si="8"/>
        <v>243</v>
      </c>
      <c r="B247" s="19"/>
      <c r="C247" s="19"/>
      <c r="D247" s="7" t="str">
        <f t="shared" si="7"/>
        <v/>
      </c>
      <c r="E247" s="20"/>
    </row>
    <row r="248" spans="1:5" x14ac:dyDescent="0.25">
      <c r="A248" s="7">
        <f t="shared" si="8"/>
        <v>244</v>
      </c>
      <c r="B248" s="19"/>
      <c r="C248" s="19"/>
      <c r="D248" s="7" t="str">
        <f t="shared" si="7"/>
        <v/>
      </c>
      <c r="E248" s="20"/>
    </row>
    <row r="249" spans="1:5" x14ac:dyDescent="0.25">
      <c r="A249" s="7">
        <f t="shared" si="8"/>
        <v>245</v>
      </c>
      <c r="B249" s="19"/>
      <c r="C249" s="19"/>
      <c r="D249" s="7" t="str">
        <f t="shared" si="7"/>
        <v/>
      </c>
      <c r="E249" s="20"/>
    </row>
    <row r="250" spans="1:5" x14ac:dyDescent="0.25">
      <c r="A250" s="7">
        <f t="shared" si="8"/>
        <v>246</v>
      </c>
      <c r="B250" s="19"/>
      <c r="C250" s="19"/>
      <c r="D250" s="7" t="str">
        <f t="shared" si="7"/>
        <v/>
      </c>
      <c r="E250" s="20"/>
    </row>
    <row r="251" spans="1:5" x14ac:dyDescent="0.25">
      <c r="A251" s="7">
        <f t="shared" si="8"/>
        <v>247</v>
      </c>
      <c r="B251" s="19"/>
      <c r="C251" s="19"/>
      <c r="D251" s="7" t="str">
        <f t="shared" si="7"/>
        <v/>
      </c>
      <c r="E251" s="20"/>
    </row>
    <row r="252" spans="1:5" x14ac:dyDescent="0.25">
      <c r="A252" s="7">
        <f t="shared" si="8"/>
        <v>248</v>
      </c>
      <c r="B252" s="19"/>
      <c r="C252" s="19"/>
      <c r="D252" s="7" t="str">
        <f t="shared" si="7"/>
        <v/>
      </c>
      <c r="E252" s="20"/>
    </row>
    <row r="253" spans="1:5" x14ac:dyDescent="0.25">
      <c r="A253" s="7">
        <f t="shared" si="8"/>
        <v>249</v>
      </c>
      <c r="B253" s="19"/>
      <c r="C253" s="19"/>
      <c r="D253" s="7" t="str">
        <f t="shared" si="7"/>
        <v/>
      </c>
      <c r="E253" s="20"/>
    </row>
    <row r="254" spans="1:5" x14ac:dyDescent="0.25">
      <c r="A254" s="7">
        <f t="shared" si="8"/>
        <v>250</v>
      </c>
      <c r="B254" s="19"/>
      <c r="C254" s="19"/>
      <c r="D254" s="7" t="str">
        <f t="shared" si="7"/>
        <v/>
      </c>
      <c r="E254" s="20"/>
    </row>
    <row r="255" spans="1:5" x14ac:dyDescent="0.25">
      <c r="A255" s="7">
        <f t="shared" si="8"/>
        <v>251</v>
      </c>
      <c r="B255" s="19"/>
      <c r="C255" s="19"/>
      <c r="D255" s="7" t="str">
        <f t="shared" si="7"/>
        <v/>
      </c>
      <c r="E255" s="20"/>
    </row>
    <row r="256" spans="1:5" x14ac:dyDescent="0.25">
      <c r="A256" s="7">
        <f t="shared" si="8"/>
        <v>252</v>
      </c>
      <c r="B256" s="19"/>
      <c r="C256" s="19"/>
      <c r="D256" s="7" t="str">
        <f t="shared" si="7"/>
        <v/>
      </c>
      <c r="E256" s="20"/>
    </row>
    <row r="257" spans="1:5" x14ac:dyDescent="0.25">
      <c r="A257" s="7">
        <f t="shared" si="8"/>
        <v>253</v>
      </c>
      <c r="B257" s="19"/>
      <c r="C257" s="19"/>
      <c r="D257" s="7" t="str">
        <f t="shared" si="7"/>
        <v/>
      </c>
      <c r="E257" s="20"/>
    </row>
    <row r="258" spans="1:5" x14ac:dyDescent="0.25">
      <c r="A258" s="7">
        <f t="shared" si="8"/>
        <v>254</v>
      </c>
      <c r="B258" s="19"/>
      <c r="C258" s="19"/>
      <c r="D258" s="7" t="str">
        <f t="shared" si="7"/>
        <v/>
      </c>
      <c r="E258" s="20"/>
    </row>
    <row r="259" spans="1:5" x14ac:dyDescent="0.25">
      <c r="A259" s="7">
        <f t="shared" si="8"/>
        <v>255</v>
      </c>
      <c r="B259" s="19"/>
      <c r="C259" s="19"/>
      <c r="D259" s="7" t="str">
        <f t="shared" si="7"/>
        <v/>
      </c>
      <c r="E259" s="20"/>
    </row>
    <row r="260" spans="1:5" x14ac:dyDescent="0.25">
      <c r="A260" s="7">
        <f t="shared" si="8"/>
        <v>256</v>
      </c>
      <c r="B260" s="19"/>
      <c r="C260" s="19"/>
      <c r="D260" s="7" t="str">
        <f t="shared" si="7"/>
        <v/>
      </c>
      <c r="E260" s="20"/>
    </row>
    <row r="261" spans="1:5" x14ac:dyDescent="0.25">
      <c r="A261" s="7">
        <f t="shared" si="8"/>
        <v>257</v>
      </c>
      <c r="B261" s="19"/>
      <c r="C261" s="19"/>
      <c r="D261" s="7" t="str">
        <f t="shared" si="7"/>
        <v/>
      </c>
      <c r="E261" s="20"/>
    </row>
    <row r="262" spans="1:5" x14ac:dyDescent="0.25">
      <c r="A262" s="7">
        <f t="shared" si="8"/>
        <v>258</v>
      </c>
      <c r="B262" s="19"/>
      <c r="C262" s="19"/>
      <c r="D262" s="7" t="str">
        <f t="shared" ref="D262:D325" si="9">IF(AND(B262&lt;&gt;"",C262&lt;&gt;""),B262&amp;"-"&amp;C262,"")</f>
        <v/>
      </c>
      <c r="E262" s="20"/>
    </row>
    <row r="263" spans="1:5" x14ac:dyDescent="0.25">
      <c r="A263" s="7">
        <f t="shared" si="8"/>
        <v>259</v>
      </c>
      <c r="B263" s="19"/>
      <c r="C263" s="19"/>
      <c r="D263" s="7" t="str">
        <f t="shared" si="9"/>
        <v/>
      </c>
      <c r="E263" s="20"/>
    </row>
    <row r="264" spans="1:5" x14ac:dyDescent="0.25">
      <c r="A264" s="7">
        <f t="shared" si="8"/>
        <v>260</v>
      </c>
      <c r="B264" s="19"/>
      <c r="C264" s="19"/>
      <c r="D264" s="7" t="str">
        <f t="shared" si="9"/>
        <v/>
      </c>
      <c r="E264" s="20"/>
    </row>
    <row r="265" spans="1:5" x14ac:dyDescent="0.25">
      <c r="A265" s="7">
        <f t="shared" si="8"/>
        <v>261</v>
      </c>
      <c r="B265" s="19"/>
      <c r="C265" s="19"/>
      <c r="D265" s="7" t="str">
        <f t="shared" si="9"/>
        <v/>
      </c>
      <c r="E265" s="20"/>
    </row>
    <row r="266" spans="1:5" x14ac:dyDescent="0.25">
      <c r="A266" s="7">
        <f t="shared" si="8"/>
        <v>262</v>
      </c>
      <c r="B266" s="19"/>
      <c r="C266" s="19"/>
      <c r="D266" s="7" t="str">
        <f t="shared" si="9"/>
        <v/>
      </c>
      <c r="E266" s="20"/>
    </row>
    <row r="267" spans="1:5" x14ac:dyDescent="0.25">
      <c r="A267" s="7">
        <f t="shared" si="8"/>
        <v>263</v>
      </c>
      <c r="B267" s="19"/>
      <c r="C267" s="19"/>
      <c r="D267" s="7" t="str">
        <f t="shared" si="9"/>
        <v/>
      </c>
      <c r="E267" s="20"/>
    </row>
    <row r="268" spans="1:5" x14ac:dyDescent="0.25">
      <c r="A268" s="7">
        <f t="shared" si="8"/>
        <v>264</v>
      </c>
      <c r="B268" s="19"/>
      <c r="C268" s="19"/>
      <c r="D268" s="7" t="str">
        <f t="shared" si="9"/>
        <v/>
      </c>
      <c r="E268" s="20"/>
    </row>
    <row r="269" spans="1:5" x14ac:dyDescent="0.25">
      <c r="A269" s="7">
        <f t="shared" si="8"/>
        <v>265</v>
      </c>
      <c r="B269" s="19"/>
      <c r="C269" s="19"/>
      <c r="D269" s="7" t="str">
        <f t="shared" si="9"/>
        <v/>
      </c>
      <c r="E269" s="20"/>
    </row>
    <row r="270" spans="1:5" x14ac:dyDescent="0.25">
      <c r="A270" s="7">
        <f t="shared" ref="A270:A333" si="10">A269+1</f>
        <v>266</v>
      </c>
      <c r="B270" s="19"/>
      <c r="C270" s="19"/>
      <c r="D270" s="7" t="str">
        <f t="shared" si="9"/>
        <v/>
      </c>
      <c r="E270" s="20"/>
    </row>
    <row r="271" spans="1:5" x14ac:dyDescent="0.25">
      <c r="A271" s="7">
        <f t="shared" si="10"/>
        <v>267</v>
      </c>
      <c r="B271" s="19"/>
      <c r="C271" s="19"/>
      <c r="D271" s="7" t="str">
        <f t="shared" si="9"/>
        <v/>
      </c>
      <c r="E271" s="20"/>
    </row>
    <row r="272" spans="1:5" x14ac:dyDescent="0.25">
      <c r="A272" s="7">
        <f t="shared" si="10"/>
        <v>268</v>
      </c>
      <c r="B272" s="19"/>
      <c r="C272" s="19"/>
      <c r="D272" s="7" t="str">
        <f t="shared" si="9"/>
        <v/>
      </c>
      <c r="E272" s="20"/>
    </row>
    <row r="273" spans="1:5" x14ac:dyDescent="0.25">
      <c r="A273" s="7">
        <f t="shared" si="10"/>
        <v>269</v>
      </c>
      <c r="B273" s="19"/>
      <c r="C273" s="19"/>
      <c r="D273" s="7" t="str">
        <f t="shared" si="9"/>
        <v/>
      </c>
      <c r="E273" s="20"/>
    </row>
    <row r="274" spans="1:5" x14ac:dyDescent="0.25">
      <c r="A274" s="7">
        <f t="shared" si="10"/>
        <v>270</v>
      </c>
      <c r="B274" s="19"/>
      <c r="C274" s="19"/>
      <c r="D274" s="7" t="str">
        <f t="shared" si="9"/>
        <v/>
      </c>
      <c r="E274" s="20"/>
    </row>
    <row r="275" spans="1:5" x14ac:dyDescent="0.25">
      <c r="A275" s="7">
        <f t="shared" si="10"/>
        <v>271</v>
      </c>
      <c r="B275" s="19"/>
      <c r="C275" s="19"/>
      <c r="D275" s="7" t="str">
        <f t="shared" si="9"/>
        <v/>
      </c>
      <c r="E275" s="20"/>
    </row>
    <row r="276" spans="1:5" x14ac:dyDescent="0.25">
      <c r="A276" s="7">
        <f t="shared" si="10"/>
        <v>272</v>
      </c>
      <c r="B276" s="19"/>
      <c r="C276" s="19"/>
      <c r="D276" s="7" t="str">
        <f t="shared" si="9"/>
        <v/>
      </c>
      <c r="E276" s="20"/>
    </row>
    <row r="277" spans="1:5" x14ac:dyDescent="0.25">
      <c r="A277" s="7">
        <f t="shared" si="10"/>
        <v>273</v>
      </c>
      <c r="B277" s="19"/>
      <c r="C277" s="19"/>
      <c r="D277" s="7" t="str">
        <f t="shared" si="9"/>
        <v/>
      </c>
      <c r="E277" s="20"/>
    </row>
    <row r="278" spans="1:5" x14ac:dyDescent="0.25">
      <c r="A278" s="7">
        <f t="shared" si="10"/>
        <v>274</v>
      </c>
      <c r="B278" s="19"/>
      <c r="C278" s="19"/>
      <c r="D278" s="7" t="str">
        <f t="shared" si="9"/>
        <v/>
      </c>
      <c r="E278" s="20"/>
    </row>
    <row r="279" spans="1:5" x14ac:dyDescent="0.25">
      <c r="A279" s="7">
        <f t="shared" si="10"/>
        <v>275</v>
      </c>
      <c r="B279" s="19"/>
      <c r="C279" s="19"/>
      <c r="D279" s="7" t="str">
        <f t="shared" si="9"/>
        <v/>
      </c>
      <c r="E279" s="20"/>
    </row>
    <row r="280" spans="1:5" x14ac:dyDescent="0.25">
      <c r="A280" s="7">
        <f t="shared" si="10"/>
        <v>276</v>
      </c>
      <c r="B280" s="19"/>
      <c r="C280" s="19"/>
      <c r="D280" s="7" t="str">
        <f t="shared" si="9"/>
        <v/>
      </c>
      <c r="E280" s="20"/>
    </row>
    <row r="281" spans="1:5" x14ac:dyDescent="0.25">
      <c r="A281" s="7">
        <f t="shared" si="10"/>
        <v>277</v>
      </c>
      <c r="B281" s="19"/>
      <c r="C281" s="19"/>
      <c r="D281" s="7" t="str">
        <f t="shared" si="9"/>
        <v/>
      </c>
      <c r="E281" s="20"/>
    </row>
    <row r="282" spans="1:5" x14ac:dyDescent="0.25">
      <c r="A282" s="7">
        <f t="shared" si="10"/>
        <v>278</v>
      </c>
      <c r="B282" s="19"/>
      <c r="C282" s="19"/>
      <c r="D282" s="7" t="str">
        <f t="shared" si="9"/>
        <v/>
      </c>
      <c r="E282" s="20"/>
    </row>
    <row r="283" spans="1:5" x14ac:dyDescent="0.25">
      <c r="A283" s="7">
        <f t="shared" si="10"/>
        <v>279</v>
      </c>
      <c r="B283" s="19"/>
      <c r="C283" s="19"/>
      <c r="D283" s="7" t="str">
        <f t="shared" si="9"/>
        <v/>
      </c>
      <c r="E283" s="20"/>
    </row>
    <row r="284" spans="1:5" x14ac:dyDescent="0.25">
      <c r="A284" s="7">
        <f t="shared" si="10"/>
        <v>280</v>
      </c>
      <c r="B284" s="19"/>
      <c r="C284" s="19"/>
      <c r="D284" s="7" t="str">
        <f t="shared" si="9"/>
        <v/>
      </c>
      <c r="E284" s="20"/>
    </row>
    <row r="285" spans="1:5" x14ac:dyDescent="0.25">
      <c r="A285" s="7">
        <f t="shared" si="10"/>
        <v>281</v>
      </c>
      <c r="B285" s="19"/>
      <c r="C285" s="19"/>
      <c r="D285" s="7" t="str">
        <f t="shared" si="9"/>
        <v/>
      </c>
      <c r="E285" s="20"/>
    </row>
    <row r="286" spans="1:5" x14ac:dyDescent="0.25">
      <c r="A286" s="7">
        <f t="shared" si="10"/>
        <v>282</v>
      </c>
      <c r="B286" s="19"/>
      <c r="C286" s="19"/>
      <c r="D286" s="7" t="str">
        <f t="shared" si="9"/>
        <v/>
      </c>
      <c r="E286" s="20"/>
    </row>
    <row r="287" spans="1:5" x14ac:dyDescent="0.25">
      <c r="A287" s="7">
        <f t="shared" si="10"/>
        <v>283</v>
      </c>
      <c r="B287" s="19"/>
      <c r="C287" s="19"/>
      <c r="D287" s="7" t="str">
        <f t="shared" si="9"/>
        <v/>
      </c>
      <c r="E287" s="20"/>
    </row>
    <row r="288" spans="1:5" x14ac:dyDescent="0.25">
      <c r="A288" s="7">
        <f t="shared" si="10"/>
        <v>284</v>
      </c>
      <c r="B288" s="19"/>
      <c r="C288" s="19"/>
      <c r="D288" s="7" t="str">
        <f t="shared" si="9"/>
        <v/>
      </c>
      <c r="E288" s="20"/>
    </row>
    <row r="289" spans="1:5" x14ac:dyDescent="0.25">
      <c r="A289" s="7">
        <f t="shared" si="10"/>
        <v>285</v>
      </c>
      <c r="B289" s="19"/>
      <c r="C289" s="19"/>
      <c r="D289" s="7" t="str">
        <f t="shared" si="9"/>
        <v/>
      </c>
      <c r="E289" s="20"/>
    </row>
    <row r="290" spans="1:5" x14ac:dyDescent="0.25">
      <c r="A290" s="7">
        <f t="shared" si="10"/>
        <v>286</v>
      </c>
      <c r="B290" s="19"/>
      <c r="C290" s="19"/>
      <c r="D290" s="7" t="str">
        <f t="shared" si="9"/>
        <v/>
      </c>
      <c r="E290" s="20"/>
    </row>
    <row r="291" spans="1:5" x14ac:dyDescent="0.25">
      <c r="A291" s="7">
        <f t="shared" si="10"/>
        <v>287</v>
      </c>
      <c r="B291" s="19"/>
      <c r="C291" s="19"/>
      <c r="D291" s="7" t="str">
        <f t="shared" si="9"/>
        <v/>
      </c>
      <c r="E291" s="20"/>
    </row>
    <row r="292" spans="1:5" x14ac:dyDescent="0.25">
      <c r="A292" s="7">
        <f t="shared" si="10"/>
        <v>288</v>
      </c>
      <c r="B292" s="19"/>
      <c r="C292" s="19"/>
      <c r="D292" s="7" t="str">
        <f t="shared" si="9"/>
        <v/>
      </c>
      <c r="E292" s="20"/>
    </row>
    <row r="293" spans="1:5" x14ac:dyDescent="0.25">
      <c r="A293" s="7">
        <f t="shared" si="10"/>
        <v>289</v>
      </c>
      <c r="B293" s="19"/>
      <c r="C293" s="19"/>
      <c r="D293" s="7" t="str">
        <f t="shared" si="9"/>
        <v/>
      </c>
      <c r="E293" s="20"/>
    </row>
    <row r="294" spans="1:5" x14ac:dyDescent="0.25">
      <c r="A294" s="7">
        <f t="shared" si="10"/>
        <v>290</v>
      </c>
      <c r="B294" s="19"/>
      <c r="C294" s="19"/>
      <c r="D294" s="7" t="str">
        <f t="shared" si="9"/>
        <v/>
      </c>
      <c r="E294" s="20"/>
    </row>
    <row r="295" spans="1:5" x14ac:dyDescent="0.25">
      <c r="A295" s="7">
        <f t="shared" si="10"/>
        <v>291</v>
      </c>
      <c r="B295" s="19"/>
      <c r="C295" s="19"/>
      <c r="D295" s="7" t="str">
        <f t="shared" si="9"/>
        <v/>
      </c>
      <c r="E295" s="20"/>
    </row>
    <row r="296" spans="1:5" x14ac:dyDescent="0.25">
      <c r="A296" s="7">
        <f t="shared" si="10"/>
        <v>292</v>
      </c>
      <c r="B296" s="19"/>
      <c r="C296" s="19"/>
      <c r="D296" s="7" t="str">
        <f t="shared" si="9"/>
        <v/>
      </c>
      <c r="E296" s="20"/>
    </row>
    <row r="297" spans="1:5" x14ac:dyDescent="0.25">
      <c r="A297" s="7">
        <f t="shared" si="10"/>
        <v>293</v>
      </c>
      <c r="B297" s="19"/>
      <c r="C297" s="19"/>
      <c r="D297" s="7" t="str">
        <f t="shared" si="9"/>
        <v/>
      </c>
      <c r="E297" s="20"/>
    </row>
    <row r="298" spans="1:5" x14ac:dyDescent="0.25">
      <c r="A298" s="7">
        <f t="shared" si="10"/>
        <v>294</v>
      </c>
      <c r="B298" s="19"/>
      <c r="C298" s="19"/>
      <c r="D298" s="7" t="str">
        <f t="shared" si="9"/>
        <v/>
      </c>
      <c r="E298" s="20"/>
    </row>
    <row r="299" spans="1:5" x14ac:dyDescent="0.25">
      <c r="A299" s="7">
        <f t="shared" si="10"/>
        <v>295</v>
      </c>
      <c r="B299" s="19"/>
      <c r="C299" s="19"/>
      <c r="D299" s="7" t="str">
        <f t="shared" si="9"/>
        <v/>
      </c>
      <c r="E299" s="20"/>
    </row>
    <row r="300" spans="1:5" x14ac:dyDescent="0.25">
      <c r="A300" s="7">
        <f t="shared" si="10"/>
        <v>296</v>
      </c>
      <c r="B300" s="19"/>
      <c r="C300" s="19"/>
      <c r="D300" s="7" t="str">
        <f t="shared" si="9"/>
        <v/>
      </c>
      <c r="E300" s="20"/>
    </row>
    <row r="301" spans="1:5" x14ac:dyDescent="0.25">
      <c r="A301" s="7">
        <f t="shared" si="10"/>
        <v>297</v>
      </c>
      <c r="B301" s="19"/>
      <c r="C301" s="19"/>
      <c r="D301" s="7" t="str">
        <f t="shared" si="9"/>
        <v/>
      </c>
      <c r="E301" s="20"/>
    </row>
    <row r="302" spans="1:5" x14ac:dyDescent="0.25">
      <c r="A302" s="7">
        <f t="shared" si="10"/>
        <v>298</v>
      </c>
      <c r="B302" s="19"/>
      <c r="C302" s="19"/>
      <c r="D302" s="7" t="str">
        <f t="shared" si="9"/>
        <v/>
      </c>
      <c r="E302" s="20"/>
    </row>
    <row r="303" spans="1:5" x14ac:dyDescent="0.25">
      <c r="A303" s="7">
        <f t="shared" si="10"/>
        <v>299</v>
      </c>
      <c r="B303" s="19"/>
      <c r="C303" s="19"/>
      <c r="D303" s="7" t="str">
        <f t="shared" si="9"/>
        <v/>
      </c>
      <c r="E303" s="20"/>
    </row>
    <row r="304" spans="1:5" x14ac:dyDescent="0.25">
      <c r="A304" s="7">
        <f t="shared" si="10"/>
        <v>300</v>
      </c>
      <c r="B304" s="19"/>
      <c r="C304" s="19"/>
      <c r="D304" s="7" t="str">
        <f t="shared" si="9"/>
        <v/>
      </c>
      <c r="E304" s="20"/>
    </row>
    <row r="305" spans="1:5" x14ac:dyDescent="0.25">
      <c r="A305" s="7">
        <f t="shared" si="10"/>
        <v>301</v>
      </c>
      <c r="B305" s="19"/>
      <c r="C305" s="19"/>
      <c r="D305" s="7" t="str">
        <f t="shared" si="9"/>
        <v/>
      </c>
      <c r="E305" s="20"/>
    </row>
    <row r="306" spans="1:5" x14ac:dyDescent="0.25">
      <c r="A306" s="7">
        <f t="shared" si="10"/>
        <v>302</v>
      </c>
      <c r="B306" s="19"/>
      <c r="C306" s="19"/>
      <c r="D306" s="7" t="str">
        <f t="shared" si="9"/>
        <v/>
      </c>
      <c r="E306" s="20"/>
    </row>
    <row r="307" spans="1:5" x14ac:dyDescent="0.25">
      <c r="A307" s="7">
        <f t="shared" si="10"/>
        <v>303</v>
      </c>
      <c r="B307" s="19"/>
      <c r="C307" s="19"/>
      <c r="D307" s="7" t="str">
        <f t="shared" si="9"/>
        <v/>
      </c>
      <c r="E307" s="20"/>
    </row>
    <row r="308" spans="1:5" x14ac:dyDescent="0.25">
      <c r="A308" s="7">
        <f t="shared" si="10"/>
        <v>304</v>
      </c>
      <c r="B308" s="19"/>
      <c r="C308" s="19"/>
      <c r="D308" s="7" t="str">
        <f t="shared" si="9"/>
        <v/>
      </c>
      <c r="E308" s="20"/>
    </row>
    <row r="309" spans="1:5" x14ac:dyDescent="0.25">
      <c r="A309" s="7">
        <f t="shared" si="10"/>
        <v>305</v>
      </c>
      <c r="B309" s="19"/>
      <c r="C309" s="19"/>
      <c r="D309" s="7" t="str">
        <f t="shared" si="9"/>
        <v/>
      </c>
      <c r="E309" s="20"/>
    </row>
    <row r="310" spans="1:5" x14ac:dyDescent="0.25">
      <c r="A310" s="7">
        <f t="shared" si="10"/>
        <v>306</v>
      </c>
      <c r="B310" s="19"/>
      <c r="C310" s="19"/>
      <c r="D310" s="7" t="str">
        <f t="shared" si="9"/>
        <v/>
      </c>
      <c r="E310" s="20"/>
    </row>
    <row r="311" spans="1:5" x14ac:dyDescent="0.25">
      <c r="A311" s="7">
        <f t="shared" si="10"/>
        <v>307</v>
      </c>
      <c r="B311" s="19"/>
      <c r="C311" s="19"/>
      <c r="D311" s="7" t="str">
        <f t="shared" si="9"/>
        <v/>
      </c>
      <c r="E311" s="20"/>
    </row>
    <row r="312" spans="1:5" x14ac:dyDescent="0.25">
      <c r="A312" s="7">
        <f t="shared" si="10"/>
        <v>308</v>
      </c>
      <c r="B312" s="19"/>
      <c r="C312" s="19"/>
      <c r="D312" s="7" t="str">
        <f t="shared" si="9"/>
        <v/>
      </c>
      <c r="E312" s="20"/>
    </row>
    <row r="313" spans="1:5" x14ac:dyDescent="0.25">
      <c r="A313" s="7">
        <f t="shared" si="10"/>
        <v>309</v>
      </c>
      <c r="B313" s="19"/>
      <c r="C313" s="19"/>
      <c r="D313" s="7" t="str">
        <f t="shared" si="9"/>
        <v/>
      </c>
      <c r="E313" s="20"/>
    </row>
    <row r="314" spans="1:5" x14ac:dyDescent="0.25">
      <c r="A314" s="7">
        <f t="shared" si="10"/>
        <v>310</v>
      </c>
      <c r="B314" s="19"/>
      <c r="C314" s="19"/>
      <c r="D314" s="7" t="str">
        <f t="shared" si="9"/>
        <v/>
      </c>
      <c r="E314" s="20"/>
    </row>
    <row r="315" spans="1:5" x14ac:dyDescent="0.25">
      <c r="A315" s="7">
        <f t="shared" si="10"/>
        <v>311</v>
      </c>
      <c r="B315" s="19"/>
      <c r="C315" s="19"/>
      <c r="D315" s="7" t="str">
        <f t="shared" si="9"/>
        <v/>
      </c>
      <c r="E315" s="20"/>
    </row>
    <row r="316" spans="1:5" x14ac:dyDescent="0.25">
      <c r="A316" s="7">
        <f t="shared" si="10"/>
        <v>312</v>
      </c>
      <c r="B316" s="19"/>
      <c r="C316" s="19"/>
      <c r="D316" s="7" t="str">
        <f t="shared" si="9"/>
        <v/>
      </c>
      <c r="E316" s="20"/>
    </row>
    <row r="317" spans="1:5" x14ac:dyDescent="0.25">
      <c r="A317" s="7">
        <f t="shared" si="10"/>
        <v>313</v>
      </c>
      <c r="B317" s="19"/>
      <c r="C317" s="19"/>
      <c r="D317" s="7" t="str">
        <f t="shared" si="9"/>
        <v/>
      </c>
      <c r="E317" s="20"/>
    </row>
    <row r="318" spans="1:5" x14ac:dyDescent="0.25">
      <c r="A318" s="7">
        <f t="shared" si="10"/>
        <v>314</v>
      </c>
      <c r="B318" s="19"/>
      <c r="C318" s="19"/>
      <c r="D318" s="7" t="str">
        <f t="shared" si="9"/>
        <v/>
      </c>
      <c r="E318" s="20"/>
    </row>
    <row r="319" spans="1:5" x14ac:dyDescent="0.25">
      <c r="A319" s="7">
        <f t="shared" si="10"/>
        <v>315</v>
      </c>
      <c r="B319" s="19"/>
      <c r="C319" s="19"/>
      <c r="D319" s="7" t="str">
        <f t="shared" si="9"/>
        <v/>
      </c>
      <c r="E319" s="20"/>
    </row>
    <row r="320" spans="1:5" x14ac:dyDescent="0.25">
      <c r="A320" s="7">
        <f t="shared" si="10"/>
        <v>316</v>
      </c>
      <c r="B320" s="19"/>
      <c r="C320" s="19"/>
      <c r="D320" s="7" t="str">
        <f t="shared" si="9"/>
        <v/>
      </c>
      <c r="E320" s="20"/>
    </row>
    <row r="321" spans="1:5" x14ac:dyDescent="0.25">
      <c r="A321" s="7">
        <f t="shared" si="10"/>
        <v>317</v>
      </c>
      <c r="B321" s="19"/>
      <c r="C321" s="19"/>
      <c r="D321" s="7" t="str">
        <f t="shared" si="9"/>
        <v/>
      </c>
      <c r="E321" s="20"/>
    </row>
    <row r="322" spans="1:5" x14ac:dyDescent="0.25">
      <c r="A322" s="7">
        <f t="shared" si="10"/>
        <v>318</v>
      </c>
      <c r="B322" s="19"/>
      <c r="C322" s="19"/>
      <c r="D322" s="7" t="str">
        <f t="shared" si="9"/>
        <v/>
      </c>
      <c r="E322" s="20"/>
    </row>
    <row r="323" spans="1:5" x14ac:dyDescent="0.25">
      <c r="A323" s="7">
        <f t="shared" si="10"/>
        <v>319</v>
      </c>
      <c r="B323" s="19"/>
      <c r="C323" s="19"/>
      <c r="D323" s="7" t="str">
        <f t="shared" si="9"/>
        <v/>
      </c>
      <c r="E323" s="20"/>
    </row>
    <row r="324" spans="1:5" x14ac:dyDescent="0.25">
      <c r="A324" s="7">
        <f t="shared" si="10"/>
        <v>320</v>
      </c>
      <c r="B324" s="19"/>
      <c r="C324" s="19"/>
      <c r="D324" s="7" t="str">
        <f t="shared" si="9"/>
        <v/>
      </c>
      <c r="E324" s="20"/>
    </row>
    <row r="325" spans="1:5" x14ac:dyDescent="0.25">
      <c r="A325" s="7">
        <f t="shared" si="10"/>
        <v>321</v>
      </c>
      <c r="B325" s="19"/>
      <c r="C325" s="19"/>
      <c r="D325" s="7" t="str">
        <f t="shared" si="9"/>
        <v/>
      </c>
      <c r="E325" s="20"/>
    </row>
    <row r="326" spans="1:5" x14ac:dyDescent="0.25">
      <c r="A326" s="7">
        <f t="shared" si="10"/>
        <v>322</v>
      </c>
      <c r="B326" s="19"/>
      <c r="C326" s="19"/>
      <c r="D326" s="7" t="str">
        <f t="shared" ref="D326:D389" si="11">IF(AND(B326&lt;&gt;"",C326&lt;&gt;""),B326&amp;"-"&amp;C326,"")</f>
        <v/>
      </c>
      <c r="E326" s="20"/>
    </row>
    <row r="327" spans="1:5" x14ac:dyDescent="0.25">
      <c r="A327" s="7">
        <f t="shared" si="10"/>
        <v>323</v>
      </c>
      <c r="B327" s="19"/>
      <c r="C327" s="19"/>
      <c r="D327" s="7" t="str">
        <f t="shared" si="11"/>
        <v/>
      </c>
      <c r="E327" s="20"/>
    </row>
    <row r="328" spans="1:5" x14ac:dyDescent="0.25">
      <c r="A328" s="7">
        <f t="shared" si="10"/>
        <v>324</v>
      </c>
      <c r="B328" s="19"/>
      <c r="C328" s="19"/>
      <c r="D328" s="7" t="str">
        <f t="shared" si="11"/>
        <v/>
      </c>
      <c r="E328" s="20"/>
    </row>
    <row r="329" spans="1:5" x14ac:dyDescent="0.25">
      <c r="A329" s="7">
        <f t="shared" si="10"/>
        <v>325</v>
      </c>
      <c r="B329" s="19"/>
      <c r="C329" s="19"/>
      <c r="D329" s="7" t="str">
        <f t="shared" si="11"/>
        <v/>
      </c>
      <c r="E329" s="20"/>
    </row>
    <row r="330" spans="1:5" x14ac:dyDescent="0.25">
      <c r="A330" s="7">
        <f t="shared" si="10"/>
        <v>326</v>
      </c>
      <c r="B330" s="19"/>
      <c r="C330" s="19"/>
      <c r="D330" s="7" t="str">
        <f t="shared" si="11"/>
        <v/>
      </c>
      <c r="E330" s="20"/>
    </row>
    <row r="331" spans="1:5" x14ac:dyDescent="0.25">
      <c r="A331" s="7">
        <f t="shared" si="10"/>
        <v>327</v>
      </c>
      <c r="B331" s="19"/>
      <c r="C331" s="19"/>
      <c r="D331" s="7" t="str">
        <f t="shared" si="11"/>
        <v/>
      </c>
      <c r="E331" s="20"/>
    </row>
    <row r="332" spans="1:5" x14ac:dyDescent="0.25">
      <c r="A332" s="7">
        <f t="shared" si="10"/>
        <v>328</v>
      </c>
      <c r="B332" s="19"/>
      <c r="C332" s="19"/>
      <c r="D332" s="7" t="str">
        <f t="shared" si="11"/>
        <v/>
      </c>
      <c r="E332" s="20"/>
    </row>
    <row r="333" spans="1:5" x14ac:dyDescent="0.25">
      <c r="A333" s="7">
        <f t="shared" si="10"/>
        <v>329</v>
      </c>
      <c r="B333" s="19"/>
      <c r="C333" s="19"/>
      <c r="D333" s="7" t="str">
        <f t="shared" si="11"/>
        <v/>
      </c>
      <c r="E333" s="20"/>
    </row>
    <row r="334" spans="1:5" x14ac:dyDescent="0.25">
      <c r="A334" s="7">
        <f t="shared" ref="A334:A397" si="12">A333+1</f>
        <v>330</v>
      </c>
      <c r="B334" s="19"/>
      <c r="C334" s="19"/>
      <c r="D334" s="7" t="str">
        <f t="shared" si="11"/>
        <v/>
      </c>
      <c r="E334" s="20"/>
    </row>
    <row r="335" spans="1:5" x14ac:dyDescent="0.25">
      <c r="A335" s="7">
        <f t="shared" si="12"/>
        <v>331</v>
      </c>
      <c r="B335" s="19"/>
      <c r="C335" s="19"/>
      <c r="D335" s="7" t="str">
        <f t="shared" si="11"/>
        <v/>
      </c>
      <c r="E335" s="20"/>
    </row>
    <row r="336" spans="1:5" x14ac:dyDescent="0.25">
      <c r="A336" s="7">
        <f t="shared" si="12"/>
        <v>332</v>
      </c>
      <c r="B336" s="19"/>
      <c r="C336" s="19"/>
      <c r="D336" s="7" t="str">
        <f t="shared" si="11"/>
        <v/>
      </c>
      <c r="E336" s="20"/>
    </row>
    <row r="337" spans="1:5" x14ac:dyDescent="0.25">
      <c r="A337" s="7">
        <f t="shared" si="12"/>
        <v>333</v>
      </c>
      <c r="B337" s="19"/>
      <c r="C337" s="19"/>
      <c r="D337" s="7" t="str">
        <f t="shared" si="11"/>
        <v/>
      </c>
      <c r="E337" s="20"/>
    </row>
    <row r="338" spans="1:5" x14ac:dyDescent="0.25">
      <c r="A338" s="7">
        <f t="shared" si="12"/>
        <v>334</v>
      </c>
      <c r="B338" s="19"/>
      <c r="C338" s="19"/>
      <c r="D338" s="7" t="str">
        <f t="shared" si="11"/>
        <v/>
      </c>
      <c r="E338" s="20"/>
    </row>
    <row r="339" spans="1:5" x14ac:dyDescent="0.25">
      <c r="A339" s="7">
        <f t="shared" si="12"/>
        <v>335</v>
      </c>
      <c r="B339" s="19"/>
      <c r="C339" s="19"/>
      <c r="D339" s="7" t="str">
        <f t="shared" si="11"/>
        <v/>
      </c>
      <c r="E339" s="20"/>
    </row>
    <row r="340" spans="1:5" x14ac:dyDescent="0.25">
      <c r="A340" s="7">
        <f t="shared" si="12"/>
        <v>336</v>
      </c>
      <c r="B340" s="19"/>
      <c r="C340" s="19"/>
      <c r="D340" s="7" t="str">
        <f t="shared" si="11"/>
        <v/>
      </c>
      <c r="E340" s="20"/>
    </row>
    <row r="341" spans="1:5" x14ac:dyDescent="0.25">
      <c r="A341" s="7">
        <f t="shared" si="12"/>
        <v>337</v>
      </c>
      <c r="B341" s="19"/>
      <c r="C341" s="19"/>
      <c r="D341" s="7" t="str">
        <f t="shared" si="11"/>
        <v/>
      </c>
      <c r="E341" s="20"/>
    </row>
    <row r="342" spans="1:5" x14ac:dyDescent="0.25">
      <c r="A342" s="7">
        <f t="shared" si="12"/>
        <v>338</v>
      </c>
      <c r="B342" s="19"/>
      <c r="C342" s="19"/>
      <c r="D342" s="7" t="str">
        <f t="shared" si="11"/>
        <v/>
      </c>
      <c r="E342" s="20"/>
    </row>
    <row r="343" spans="1:5" x14ac:dyDescent="0.25">
      <c r="A343" s="7">
        <f t="shared" si="12"/>
        <v>339</v>
      </c>
      <c r="B343" s="19"/>
      <c r="C343" s="19"/>
      <c r="D343" s="7" t="str">
        <f t="shared" si="11"/>
        <v/>
      </c>
      <c r="E343" s="20"/>
    </row>
    <row r="344" spans="1:5" x14ac:dyDescent="0.25">
      <c r="A344" s="7">
        <f t="shared" si="12"/>
        <v>340</v>
      </c>
      <c r="B344" s="19"/>
      <c r="C344" s="19"/>
      <c r="D344" s="7" t="str">
        <f t="shared" si="11"/>
        <v/>
      </c>
      <c r="E344" s="20"/>
    </row>
    <row r="345" spans="1:5" x14ac:dyDescent="0.25">
      <c r="A345" s="7">
        <f t="shared" si="12"/>
        <v>341</v>
      </c>
      <c r="B345" s="19"/>
      <c r="C345" s="19"/>
      <c r="D345" s="7" t="str">
        <f t="shared" si="11"/>
        <v/>
      </c>
      <c r="E345" s="20"/>
    </row>
    <row r="346" spans="1:5" x14ac:dyDescent="0.25">
      <c r="A346" s="7">
        <f t="shared" si="12"/>
        <v>342</v>
      </c>
      <c r="B346" s="19"/>
      <c r="C346" s="19"/>
      <c r="D346" s="7" t="str">
        <f t="shared" si="11"/>
        <v/>
      </c>
      <c r="E346" s="20"/>
    </row>
    <row r="347" spans="1:5" x14ac:dyDescent="0.25">
      <c r="A347" s="7">
        <f t="shared" si="12"/>
        <v>343</v>
      </c>
      <c r="B347" s="19"/>
      <c r="C347" s="19"/>
      <c r="D347" s="7" t="str">
        <f t="shared" si="11"/>
        <v/>
      </c>
      <c r="E347" s="20"/>
    </row>
    <row r="348" spans="1:5" x14ac:dyDescent="0.25">
      <c r="A348" s="7">
        <f t="shared" si="12"/>
        <v>344</v>
      </c>
      <c r="B348" s="19"/>
      <c r="C348" s="19"/>
      <c r="D348" s="7" t="str">
        <f t="shared" si="11"/>
        <v/>
      </c>
      <c r="E348" s="20"/>
    </row>
    <row r="349" spans="1:5" x14ac:dyDescent="0.25">
      <c r="A349" s="7">
        <f t="shared" si="12"/>
        <v>345</v>
      </c>
      <c r="B349" s="19"/>
      <c r="C349" s="19"/>
      <c r="D349" s="7" t="str">
        <f t="shared" si="11"/>
        <v/>
      </c>
      <c r="E349" s="20"/>
    </row>
    <row r="350" spans="1:5" x14ac:dyDescent="0.25">
      <c r="A350" s="7">
        <f t="shared" si="12"/>
        <v>346</v>
      </c>
      <c r="B350" s="19"/>
      <c r="C350" s="19"/>
      <c r="D350" s="7" t="str">
        <f t="shared" si="11"/>
        <v/>
      </c>
      <c r="E350" s="20"/>
    </row>
    <row r="351" spans="1:5" x14ac:dyDescent="0.25">
      <c r="A351" s="7">
        <f t="shared" si="12"/>
        <v>347</v>
      </c>
      <c r="B351" s="19"/>
      <c r="C351" s="19"/>
      <c r="D351" s="7" t="str">
        <f t="shared" si="11"/>
        <v/>
      </c>
      <c r="E351" s="20"/>
    </row>
    <row r="352" spans="1:5" x14ac:dyDescent="0.25">
      <c r="A352" s="7">
        <f t="shared" si="12"/>
        <v>348</v>
      </c>
      <c r="B352" s="19"/>
      <c r="C352" s="19"/>
      <c r="D352" s="7" t="str">
        <f t="shared" si="11"/>
        <v/>
      </c>
      <c r="E352" s="20"/>
    </row>
    <row r="353" spans="1:5" x14ac:dyDescent="0.25">
      <c r="A353" s="7">
        <f t="shared" si="12"/>
        <v>349</v>
      </c>
      <c r="B353" s="19"/>
      <c r="C353" s="19"/>
      <c r="D353" s="7" t="str">
        <f t="shared" si="11"/>
        <v/>
      </c>
      <c r="E353" s="20"/>
    </row>
    <row r="354" spans="1:5" x14ac:dyDescent="0.25">
      <c r="A354" s="7">
        <f t="shared" si="12"/>
        <v>350</v>
      </c>
      <c r="B354" s="19"/>
      <c r="C354" s="19"/>
      <c r="D354" s="7" t="str">
        <f t="shared" si="11"/>
        <v/>
      </c>
      <c r="E354" s="20"/>
    </row>
    <row r="355" spans="1:5" x14ac:dyDescent="0.25">
      <c r="A355" s="7">
        <f t="shared" si="12"/>
        <v>351</v>
      </c>
      <c r="B355" s="19"/>
      <c r="C355" s="19"/>
      <c r="D355" s="7" t="str">
        <f t="shared" si="11"/>
        <v/>
      </c>
      <c r="E355" s="20"/>
    </row>
    <row r="356" spans="1:5" x14ac:dyDescent="0.25">
      <c r="A356" s="7">
        <f t="shared" si="12"/>
        <v>352</v>
      </c>
      <c r="B356" s="19"/>
      <c r="C356" s="19"/>
      <c r="D356" s="7" t="str">
        <f t="shared" si="11"/>
        <v/>
      </c>
      <c r="E356" s="20"/>
    </row>
    <row r="357" spans="1:5" x14ac:dyDescent="0.25">
      <c r="A357" s="7">
        <f t="shared" si="12"/>
        <v>353</v>
      </c>
      <c r="B357" s="19"/>
      <c r="C357" s="19"/>
      <c r="D357" s="7" t="str">
        <f t="shared" si="11"/>
        <v/>
      </c>
      <c r="E357" s="20"/>
    </row>
    <row r="358" spans="1:5" x14ac:dyDescent="0.25">
      <c r="A358" s="7">
        <f t="shared" si="12"/>
        <v>354</v>
      </c>
      <c r="B358" s="19"/>
      <c r="C358" s="19"/>
      <c r="D358" s="7" t="str">
        <f t="shared" si="11"/>
        <v/>
      </c>
      <c r="E358" s="20"/>
    </row>
    <row r="359" spans="1:5" x14ac:dyDescent="0.25">
      <c r="A359" s="7">
        <f t="shared" si="12"/>
        <v>355</v>
      </c>
      <c r="B359" s="19"/>
      <c r="C359" s="19"/>
      <c r="D359" s="7" t="str">
        <f t="shared" si="11"/>
        <v/>
      </c>
      <c r="E359" s="20"/>
    </row>
    <row r="360" spans="1:5" x14ac:dyDescent="0.25">
      <c r="A360" s="7">
        <f t="shared" si="12"/>
        <v>356</v>
      </c>
      <c r="B360" s="19"/>
      <c r="C360" s="19"/>
      <c r="D360" s="7" t="str">
        <f t="shared" si="11"/>
        <v/>
      </c>
      <c r="E360" s="20"/>
    </row>
    <row r="361" spans="1:5" x14ac:dyDescent="0.25">
      <c r="A361" s="7">
        <f t="shared" si="12"/>
        <v>357</v>
      </c>
      <c r="B361" s="19"/>
      <c r="C361" s="19"/>
      <c r="D361" s="7" t="str">
        <f t="shared" si="11"/>
        <v/>
      </c>
      <c r="E361" s="20"/>
    </row>
    <row r="362" spans="1:5" x14ac:dyDescent="0.25">
      <c r="A362" s="7">
        <f t="shared" si="12"/>
        <v>358</v>
      </c>
      <c r="B362" s="19"/>
      <c r="C362" s="19"/>
      <c r="D362" s="7" t="str">
        <f t="shared" si="11"/>
        <v/>
      </c>
      <c r="E362" s="20"/>
    </row>
    <row r="363" spans="1:5" x14ac:dyDescent="0.25">
      <c r="A363" s="7">
        <f t="shared" si="12"/>
        <v>359</v>
      </c>
      <c r="B363" s="19"/>
      <c r="C363" s="19"/>
      <c r="D363" s="7" t="str">
        <f t="shared" si="11"/>
        <v/>
      </c>
      <c r="E363" s="20"/>
    </row>
    <row r="364" spans="1:5" x14ac:dyDescent="0.25">
      <c r="A364" s="7">
        <f t="shared" si="12"/>
        <v>360</v>
      </c>
      <c r="B364" s="19"/>
      <c r="C364" s="19"/>
      <c r="D364" s="7" t="str">
        <f t="shared" si="11"/>
        <v/>
      </c>
      <c r="E364" s="20"/>
    </row>
    <row r="365" spans="1:5" x14ac:dyDescent="0.25">
      <c r="A365" s="7">
        <f t="shared" si="12"/>
        <v>361</v>
      </c>
      <c r="B365" s="19"/>
      <c r="C365" s="19"/>
      <c r="D365" s="7" t="str">
        <f t="shared" si="11"/>
        <v/>
      </c>
      <c r="E365" s="20"/>
    </row>
    <row r="366" spans="1:5" x14ac:dyDescent="0.25">
      <c r="A366" s="7">
        <f t="shared" si="12"/>
        <v>362</v>
      </c>
      <c r="B366" s="19"/>
      <c r="C366" s="19"/>
      <c r="D366" s="7" t="str">
        <f t="shared" si="11"/>
        <v/>
      </c>
      <c r="E366" s="20"/>
    </row>
    <row r="367" spans="1:5" x14ac:dyDescent="0.25">
      <c r="A367" s="7">
        <f t="shared" si="12"/>
        <v>363</v>
      </c>
      <c r="B367" s="19"/>
      <c r="C367" s="19"/>
      <c r="D367" s="7" t="str">
        <f t="shared" si="11"/>
        <v/>
      </c>
      <c r="E367" s="20"/>
    </row>
    <row r="368" spans="1:5" x14ac:dyDescent="0.25">
      <c r="A368" s="7">
        <f t="shared" si="12"/>
        <v>364</v>
      </c>
      <c r="B368" s="19"/>
      <c r="C368" s="19"/>
      <c r="D368" s="7" t="str">
        <f t="shared" si="11"/>
        <v/>
      </c>
      <c r="E368" s="20"/>
    </row>
    <row r="369" spans="1:5" x14ac:dyDescent="0.25">
      <c r="A369" s="7">
        <f t="shared" si="12"/>
        <v>365</v>
      </c>
      <c r="B369" s="19"/>
      <c r="C369" s="19"/>
      <c r="D369" s="7" t="str">
        <f t="shared" si="11"/>
        <v/>
      </c>
      <c r="E369" s="20"/>
    </row>
    <row r="370" spans="1:5" x14ac:dyDescent="0.25">
      <c r="A370" s="7">
        <f t="shared" si="12"/>
        <v>366</v>
      </c>
      <c r="B370" s="19"/>
      <c r="C370" s="19"/>
      <c r="D370" s="7" t="str">
        <f t="shared" si="11"/>
        <v/>
      </c>
      <c r="E370" s="20"/>
    </row>
    <row r="371" spans="1:5" x14ac:dyDescent="0.25">
      <c r="A371" s="7">
        <f t="shared" si="12"/>
        <v>367</v>
      </c>
      <c r="B371" s="19"/>
      <c r="C371" s="19"/>
      <c r="D371" s="7" t="str">
        <f t="shared" si="11"/>
        <v/>
      </c>
      <c r="E371" s="20"/>
    </row>
    <row r="372" spans="1:5" x14ac:dyDescent="0.25">
      <c r="A372" s="7">
        <f t="shared" si="12"/>
        <v>368</v>
      </c>
      <c r="B372" s="19"/>
      <c r="C372" s="19"/>
      <c r="D372" s="7" t="str">
        <f t="shared" si="11"/>
        <v/>
      </c>
      <c r="E372" s="20"/>
    </row>
    <row r="373" spans="1:5" x14ac:dyDescent="0.25">
      <c r="A373" s="7">
        <f t="shared" si="12"/>
        <v>369</v>
      </c>
      <c r="B373" s="19"/>
      <c r="C373" s="19"/>
      <c r="D373" s="7" t="str">
        <f t="shared" si="11"/>
        <v/>
      </c>
      <c r="E373" s="20"/>
    </row>
    <row r="374" spans="1:5" x14ac:dyDescent="0.25">
      <c r="A374" s="7">
        <f t="shared" si="12"/>
        <v>370</v>
      </c>
      <c r="B374" s="19"/>
      <c r="C374" s="19"/>
      <c r="D374" s="7" t="str">
        <f t="shared" si="11"/>
        <v/>
      </c>
      <c r="E374" s="20"/>
    </row>
    <row r="375" spans="1:5" x14ac:dyDescent="0.25">
      <c r="A375" s="7">
        <f t="shared" si="12"/>
        <v>371</v>
      </c>
      <c r="B375" s="19"/>
      <c r="C375" s="19"/>
      <c r="D375" s="7" t="str">
        <f t="shared" si="11"/>
        <v/>
      </c>
      <c r="E375" s="20"/>
    </row>
    <row r="376" spans="1:5" x14ac:dyDescent="0.25">
      <c r="A376" s="7">
        <f t="shared" si="12"/>
        <v>372</v>
      </c>
      <c r="B376" s="19"/>
      <c r="C376" s="19"/>
      <c r="D376" s="7" t="str">
        <f t="shared" si="11"/>
        <v/>
      </c>
      <c r="E376" s="20"/>
    </row>
    <row r="377" spans="1:5" x14ac:dyDescent="0.25">
      <c r="A377" s="7">
        <f t="shared" si="12"/>
        <v>373</v>
      </c>
      <c r="B377" s="19"/>
      <c r="C377" s="19"/>
      <c r="D377" s="7" t="str">
        <f t="shared" si="11"/>
        <v/>
      </c>
      <c r="E377" s="20"/>
    </row>
    <row r="378" spans="1:5" x14ac:dyDescent="0.25">
      <c r="A378" s="7">
        <f t="shared" si="12"/>
        <v>374</v>
      </c>
      <c r="B378" s="19"/>
      <c r="C378" s="19"/>
      <c r="D378" s="7" t="str">
        <f t="shared" si="11"/>
        <v/>
      </c>
      <c r="E378" s="20"/>
    </row>
    <row r="379" spans="1:5" x14ac:dyDescent="0.25">
      <c r="A379" s="7">
        <f t="shared" si="12"/>
        <v>375</v>
      </c>
      <c r="B379" s="19"/>
      <c r="C379" s="19"/>
      <c r="D379" s="7" t="str">
        <f t="shared" si="11"/>
        <v/>
      </c>
      <c r="E379" s="20"/>
    </row>
    <row r="380" spans="1:5" x14ac:dyDescent="0.25">
      <c r="A380" s="7">
        <f t="shared" si="12"/>
        <v>376</v>
      </c>
      <c r="B380" s="19"/>
      <c r="C380" s="19"/>
      <c r="D380" s="7" t="str">
        <f t="shared" si="11"/>
        <v/>
      </c>
      <c r="E380" s="20"/>
    </row>
    <row r="381" spans="1:5" x14ac:dyDescent="0.25">
      <c r="A381" s="7">
        <f t="shared" si="12"/>
        <v>377</v>
      </c>
      <c r="B381" s="19"/>
      <c r="C381" s="19"/>
      <c r="D381" s="7" t="str">
        <f t="shared" si="11"/>
        <v/>
      </c>
      <c r="E381" s="20"/>
    </row>
    <row r="382" spans="1:5" x14ac:dyDescent="0.25">
      <c r="A382" s="7">
        <f t="shared" si="12"/>
        <v>378</v>
      </c>
      <c r="B382" s="19"/>
      <c r="C382" s="19"/>
      <c r="D382" s="7" t="str">
        <f t="shared" si="11"/>
        <v/>
      </c>
      <c r="E382" s="20"/>
    </row>
    <row r="383" spans="1:5" x14ac:dyDescent="0.25">
      <c r="A383" s="7">
        <f t="shared" si="12"/>
        <v>379</v>
      </c>
      <c r="B383" s="19"/>
      <c r="C383" s="19"/>
      <c r="D383" s="7" t="str">
        <f t="shared" si="11"/>
        <v/>
      </c>
      <c r="E383" s="20"/>
    </row>
    <row r="384" spans="1:5" x14ac:dyDescent="0.25">
      <c r="A384" s="7">
        <f t="shared" si="12"/>
        <v>380</v>
      </c>
      <c r="B384" s="19"/>
      <c r="C384" s="19"/>
      <c r="D384" s="7" t="str">
        <f t="shared" si="11"/>
        <v/>
      </c>
      <c r="E384" s="20"/>
    </row>
    <row r="385" spans="1:5" x14ac:dyDescent="0.25">
      <c r="A385" s="7">
        <f t="shared" si="12"/>
        <v>381</v>
      </c>
      <c r="B385" s="19"/>
      <c r="C385" s="19"/>
      <c r="D385" s="7" t="str">
        <f t="shared" si="11"/>
        <v/>
      </c>
      <c r="E385" s="20"/>
    </row>
    <row r="386" spans="1:5" x14ac:dyDescent="0.25">
      <c r="A386" s="7">
        <f t="shared" si="12"/>
        <v>382</v>
      </c>
      <c r="B386" s="19"/>
      <c r="C386" s="19"/>
      <c r="D386" s="7" t="str">
        <f t="shared" si="11"/>
        <v/>
      </c>
      <c r="E386" s="20"/>
    </row>
    <row r="387" spans="1:5" x14ac:dyDescent="0.25">
      <c r="A387" s="7">
        <f t="shared" si="12"/>
        <v>383</v>
      </c>
      <c r="B387" s="19"/>
      <c r="C387" s="19"/>
      <c r="D387" s="7" t="str">
        <f t="shared" si="11"/>
        <v/>
      </c>
      <c r="E387" s="20"/>
    </row>
    <row r="388" spans="1:5" x14ac:dyDescent="0.25">
      <c r="A388" s="7">
        <f t="shared" si="12"/>
        <v>384</v>
      </c>
      <c r="B388" s="19"/>
      <c r="C388" s="19"/>
      <c r="D388" s="7" t="str">
        <f t="shared" si="11"/>
        <v/>
      </c>
      <c r="E388" s="20"/>
    </row>
    <row r="389" spans="1:5" x14ac:dyDescent="0.25">
      <c r="A389" s="7">
        <f t="shared" si="12"/>
        <v>385</v>
      </c>
      <c r="B389" s="19"/>
      <c r="C389" s="19"/>
      <c r="D389" s="7" t="str">
        <f t="shared" si="11"/>
        <v/>
      </c>
      <c r="E389" s="20"/>
    </row>
    <row r="390" spans="1:5" x14ac:dyDescent="0.25">
      <c r="A390" s="7">
        <f t="shared" si="12"/>
        <v>386</v>
      </c>
      <c r="B390" s="19"/>
      <c r="C390" s="19"/>
      <c r="D390" s="7" t="str">
        <f t="shared" ref="D390:D453" si="13">IF(AND(B390&lt;&gt;"",C390&lt;&gt;""),B390&amp;"-"&amp;C390,"")</f>
        <v/>
      </c>
      <c r="E390" s="20"/>
    </row>
    <row r="391" spans="1:5" x14ac:dyDescent="0.25">
      <c r="A391" s="7">
        <f t="shared" si="12"/>
        <v>387</v>
      </c>
      <c r="B391" s="19"/>
      <c r="C391" s="19"/>
      <c r="D391" s="7" t="str">
        <f t="shared" si="13"/>
        <v/>
      </c>
      <c r="E391" s="20"/>
    </row>
    <row r="392" spans="1:5" x14ac:dyDescent="0.25">
      <c r="A392" s="7">
        <f t="shared" si="12"/>
        <v>388</v>
      </c>
      <c r="B392" s="19"/>
      <c r="C392" s="19"/>
      <c r="D392" s="7" t="str">
        <f t="shared" si="13"/>
        <v/>
      </c>
      <c r="E392" s="20"/>
    </row>
    <row r="393" spans="1:5" x14ac:dyDescent="0.25">
      <c r="A393" s="7">
        <f t="shared" si="12"/>
        <v>389</v>
      </c>
      <c r="B393" s="19"/>
      <c r="C393" s="19"/>
      <c r="D393" s="7" t="str">
        <f t="shared" si="13"/>
        <v/>
      </c>
      <c r="E393" s="20"/>
    </row>
    <row r="394" spans="1:5" x14ac:dyDescent="0.25">
      <c r="A394" s="7">
        <f t="shared" si="12"/>
        <v>390</v>
      </c>
      <c r="B394" s="19"/>
      <c r="C394" s="19"/>
      <c r="D394" s="7" t="str">
        <f t="shared" si="13"/>
        <v/>
      </c>
      <c r="E394" s="20"/>
    </row>
    <row r="395" spans="1:5" x14ac:dyDescent="0.25">
      <c r="A395" s="7">
        <f t="shared" si="12"/>
        <v>391</v>
      </c>
      <c r="B395" s="19"/>
      <c r="C395" s="19"/>
      <c r="D395" s="7" t="str">
        <f t="shared" si="13"/>
        <v/>
      </c>
      <c r="E395" s="20"/>
    </row>
    <row r="396" spans="1:5" x14ac:dyDescent="0.25">
      <c r="A396" s="7">
        <f t="shared" si="12"/>
        <v>392</v>
      </c>
      <c r="B396" s="19"/>
      <c r="C396" s="19"/>
      <c r="D396" s="7" t="str">
        <f t="shared" si="13"/>
        <v/>
      </c>
      <c r="E396" s="20"/>
    </row>
    <row r="397" spans="1:5" x14ac:dyDescent="0.25">
      <c r="A397" s="7">
        <f t="shared" si="12"/>
        <v>393</v>
      </c>
      <c r="B397" s="19"/>
      <c r="C397" s="19"/>
      <c r="D397" s="7" t="str">
        <f t="shared" si="13"/>
        <v/>
      </c>
      <c r="E397" s="20"/>
    </row>
    <row r="398" spans="1:5" x14ac:dyDescent="0.25">
      <c r="A398" s="7">
        <f t="shared" ref="A398:A461" si="14">A397+1</f>
        <v>394</v>
      </c>
      <c r="B398" s="19"/>
      <c r="C398" s="19"/>
      <c r="D398" s="7" t="str">
        <f t="shared" si="13"/>
        <v/>
      </c>
      <c r="E398" s="20"/>
    </row>
    <row r="399" spans="1:5" x14ac:dyDescent="0.25">
      <c r="A399" s="7">
        <f t="shared" si="14"/>
        <v>395</v>
      </c>
      <c r="B399" s="19"/>
      <c r="C399" s="19"/>
      <c r="D399" s="7" t="str">
        <f t="shared" si="13"/>
        <v/>
      </c>
      <c r="E399" s="20"/>
    </row>
    <row r="400" spans="1:5" x14ac:dyDescent="0.25">
      <c r="A400" s="7">
        <f t="shared" si="14"/>
        <v>396</v>
      </c>
      <c r="B400" s="19"/>
      <c r="C400" s="19"/>
      <c r="D400" s="7" t="str">
        <f t="shared" si="13"/>
        <v/>
      </c>
      <c r="E400" s="20"/>
    </row>
    <row r="401" spans="1:5" x14ac:dyDescent="0.25">
      <c r="A401" s="7">
        <f t="shared" si="14"/>
        <v>397</v>
      </c>
      <c r="B401" s="19"/>
      <c r="C401" s="19"/>
      <c r="D401" s="7" t="str">
        <f t="shared" si="13"/>
        <v/>
      </c>
      <c r="E401" s="20"/>
    </row>
    <row r="402" spans="1:5" x14ac:dyDescent="0.25">
      <c r="A402" s="7">
        <f t="shared" si="14"/>
        <v>398</v>
      </c>
      <c r="B402" s="19"/>
      <c r="C402" s="19"/>
      <c r="D402" s="7" t="str">
        <f t="shared" si="13"/>
        <v/>
      </c>
      <c r="E402" s="20"/>
    </row>
    <row r="403" spans="1:5" x14ac:dyDescent="0.25">
      <c r="A403" s="7">
        <f t="shared" si="14"/>
        <v>399</v>
      </c>
      <c r="B403" s="19"/>
      <c r="C403" s="19"/>
      <c r="D403" s="7" t="str">
        <f t="shared" si="13"/>
        <v/>
      </c>
      <c r="E403" s="20"/>
    </row>
    <row r="404" spans="1:5" x14ac:dyDescent="0.25">
      <c r="A404" s="7">
        <f t="shared" si="14"/>
        <v>400</v>
      </c>
      <c r="B404" s="19"/>
      <c r="C404" s="19"/>
      <c r="D404" s="7" t="str">
        <f t="shared" si="13"/>
        <v/>
      </c>
      <c r="E404" s="20"/>
    </row>
    <row r="405" spans="1:5" x14ac:dyDescent="0.25">
      <c r="A405" s="7">
        <f t="shared" si="14"/>
        <v>401</v>
      </c>
      <c r="B405" s="19"/>
      <c r="C405" s="19"/>
      <c r="D405" s="7" t="str">
        <f t="shared" si="13"/>
        <v/>
      </c>
      <c r="E405" s="20"/>
    </row>
    <row r="406" spans="1:5" x14ac:dyDescent="0.25">
      <c r="A406" s="7">
        <f t="shared" si="14"/>
        <v>402</v>
      </c>
      <c r="B406" s="19"/>
      <c r="C406" s="19"/>
      <c r="D406" s="7" t="str">
        <f t="shared" si="13"/>
        <v/>
      </c>
      <c r="E406" s="20"/>
    </row>
    <row r="407" spans="1:5" x14ac:dyDescent="0.25">
      <c r="A407" s="7">
        <f t="shared" si="14"/>
        <v>403</v>
      </c>
      <c r="B407" s="19"/>
      <c r="C407" s="19"/>
      <c r="D407" s="7" t="str">
        <f t="shared" si="13"/>
        <v/>
      </c>
      <c r="E407" s="20"/>
    </row>
    <row r="408" spans="1:5" x14ac:dyDescent="0.25">
      <c r="A408" s="7">
        <f t="shared" si="14"/>
        <v>404</v>
      </c>
      <c r="B408" s="19"/>
      <c r="C408" s="19"/>
      <c r="D408" s="7" t="str">
        <f t="shared" si="13"/>
        <v/>
      </c>
      <c r="E408" s="20"/>
    </row>
    <row r="409" spans="1:5" x14ac:dyDescent="0.25">
      <c r="A409" s="7">
        <f t="shared" si="14"/>
        <v>405</v>
      </c>
      <c r="B409" s="19"/>
      <c r="C409" s="19"/>
      <c r="D409" s="7" t="str">
        <f t="shared" si="13"/>
        <v/>
      </c>
      <c r="E409" s="20"/>
    </row>
    <row r="410" spans="1:5" x14ac:dyDescent="0.25">
      <c r="A410" s="7">
        <f t="shared" si="14"/>
        <v>406</v>
      </c>
      <c r="B410" s="19"/>
      <c r="C410" s="19"/>
      <c r="D410" s="7" t="str">
        <f t="shared" si="13"/>
        <v/>
      </c>
      <c r="E410" s="20"/>
    </row>
    <row r="411" spans="1:5" x14ac:dyDescent="0.25">
      <c r="A411" s="7">
        <f t="shared" si="14"/>
        <v>407</v>
      </c>
      <c r="B411" s="19"/>
      <c r="C411" s="19"/>
      <c r="D411" s="7" t="str">
        <f t="shared" si="13"/>
        <v/>
      </c>
      <c r="E411" s="20"/>
    </row>
    <row r="412" spans="1:5" x14ac:dyDescent="0.25">
      <c r="A412" s="7">
        <f t="shared" si="14"/>
        <v>408</v>
      </c>
      <c r="B412" s="19"/>
      <c r="C412" s="19"/>
      <c r="D412" s="7" t="str">
        <f t="shared" si="13"/>
        <v/>
      </c>
      <c r="E412" s="20"/>
    </row>
    <row r="413" spans="1:5" x14ac:dyDescent="0.25">
      <c r="A413" s="7">
        <f t="shared" si="14"/>
        <v>409</v>
      </c>
      <c r="B413" s="19"/>
      <c r="C413" s="19"/>
      <c r="D413" s="7" t="str">
        <f t="shared" si="13"/>
        <v/>
      </c>
      <c r="E413" s="20"/>
    </row>
    <row r="414" spans="1:5" x14ac:dyDescent="0.25">
      <c r="A414" s="7">
        <f t="shared" si="14"/>
        <v>410</v>
      </c>
      <c r="B414" s="19"/>
      <c r="C414" s="19"/>
      <c r="D414" s="7" t="str">
        <f t="shared" si="13"/>
        <v/>
      </c>
      <c r="E414" s="20"/>
    </row>
    <row r="415" spans="1:5" x14ac:dyDescent="0.25">
      <c r="A415" s="7">
        <f t="shared" si="14"/>
        <v>411</v>
      </c>
      <c r="B415" s="19"/>
      <c r="C415" s="19"/>
      <c r="D415" s="7" t="str">
        <f t="shared" si="13"/>
        <v/>
      </c>
      <c r="E415" s="20"/>
    </row>
    <row r="416" spans="1:5" x14ac:dyDescent="0.25">
      <c r="A416" s="7">
        <f t="shared" si="14"/>
        <v>412</v>
      </c>
      <c r="B416" s="19"/>
      <c r="C416" s="19"/>
      <c r="D416" s="7" t="str">
        <f t="shared" si="13"/>
        <v/>
      </c>
      <c r="E416" s="20"/>
    </row>
    <row r="417" spans="1:5" x14ac:dyDescent="0.25">
      <c r="A417" s="7">
        <f t="shared" si="14"/>
        <v>413</v>
      </c>
      <c r="B417" s="19"/>
      <c r="C417" s="19"/>
      <c r="D417" s="7" t="str">
        <f t="shared" si="13"/>
        <v/>
      </c>
      <c r="E417" s="20"/>
    </row>
    <row r="418" spans="1:5" x14ac:dyDescent="0.25">
      <c r="A418" s="7">
        <f t="shared" si="14"/>
        <v>414</v>
      </c>
      <c r="B418" s="19"/>
      <c r="C418" s="19"/>
      <c r="D418" s="7" t="str">
        <f t="shared" si="13"/>
        <v/>
      </c>
      <c r="E418" s="20"/>
    </row>
    <row r="419" spans="1:5" x14ac:dyDescent="0.25">
      <c r="A419" s="7">
        <f t="shared" si="14"/>
        <v>415</v>
      </c>
      <c r="B419" s="19"/>
      <c r="C419" s="19"/>
      <c r="D419" s="7" t="str">
        <f t="shared" si="13"/>
        <v/>
      </c>
      <c r="E419" s="20"/>
    </row>
    <row r="420" spans="1:5" x14ac:dyDescent="0.25">
      <c r="A420" s="7">
        <f t="shared" si="14"/>
        <v>416</v>
      </c>
      <c r="B420" s="19"/>
      <c r="C420" s="19"/>
      <c r="D420" s="7" t="str">
        <f t="shared" si="13"/>
        <v/>
      </c>
      <c r="E420" s="20"/>
    </row>
    <row r="421" spans="1:5" x14ac:dyDescent="0.25">
      <c r="A421" s="7">
        <f t="shared" si="14"/>
        <v>417</v>
      </c>
      <c r="B421" s="19"/>
      <c r="C421" s="19"/>
      <c r="D421" s="7" t="str">
        <f t="shared" si="13"/>
        <v/>
      </c>
      <c r="E421" s="20"/>
    </row>
    <row r="422" spans="1:5" x14ac:dyDescent="0.25">
      <c r="A422" s="7">
        <f t="shared" si="14"/>
        <v>418</v>
      </c>
      <c r="B422" s="19"/>
      <c r="C422" s="19"/>
      <c r="D422" s="7" t="str">
        <f t="shared" si="13"/>
        <v/>
      </c>
      <c r="E422" s="20"/>
    </row>
    <row r="423" spans="1:5" x14ac:dyDescent="0.25">
      <c r="A423" s="7">
        <f t="shared" si="14"/>
        <v>419</v>
      </c>
      <c r="B423" s="19"/>
      <c r="C423" s="19"/>
      <c r="D423" s="7" t="str">
        <f t="shared" si="13"/>
        <v/>
      </c>
      <c r="E423" s="20"/>
    </row>
    <row r="424" spans="1:5" x14ac:dyDescent="0.25">
      <c r="A424" s="7">
        <f t="shared" si="14"/>
        <v>420</v>
      </c>
      <c r="B424" s="19"/>
      <c r="C424" s="19"/>
      <c r="D424" s="7" t="str">
        <f t="shared" si="13"/>
        <v/>
      </c>
      <c r="E424" s="20"/>
    </row>
    <row r="425" spans="1:5" x14ac:dyDescent="0.25">
      <c r="A425" s="7">
        <f t="shared" si="14"/>
        <v>421</v>
      </c>
      <c r="B425" s="19"/>
      <c r="C425" s="19"/>
      <c r="D425" s="7" t="str">
        <f t="shared" si="13"/>
        <v/>
      </c>
      <c r="E425" s="20"/>
    </row>
    <row r="426" spans="1:5" x14ac:dyDescent="0.25">
      <c r="A426" s="7">
        <f t="shared" si="14"/>
        <v>422</v>
      </c>
      <c r="B426" s="19"/>
      <c r="C426" s="19"/>
      <c r="D426" s="7" t="str">
        <f t="shared" si="13"/>
        <v/>
      </c>
      <c r="E426" s="20"/>
    </row>
    <row r="427" spans="1:5" x14ac:dyDescent="0.25">
      <c r="A427" s="7">
        <f t="shared" si="14"/>
        <v>423</v>
      </c>
      <c r="B427" s="19"/>
      <c r="C427" s="19"/>
      <c r="D427" s="7" t="str">
        <f t="shared" si="13"/>
        <v/>
      </c>
      <c r="E427" s="20"/>
    </row>
    <row r="428" spans="1:5" x14ac:dyDescent="0.25">
      <c r="A428" s="7">
        <f t="shared" si="14"/>
        <v>424</v>
      </c>
      <c r="B428" s="19"/>
      <c r="C428" s="19"/>
      <c r="D428" s="7" t="str">
        <f t="shared" si="13"/>
        <v/>
      </c>
      <c r="E428" s="20"/>
    </row>
    <row r="429" spans="1:5" x14ac:dyDescent="0.25">
      <c r="A429" s="7">
        <f t="shared" si="14"/>
        <v>425</v>
      </c>
      <c r="B429" s="19"/>
      <c r="C429" s="19"/>
      <c r="D429" s="7" t="str">
        <f t="shared" si="13"/>
        <v/>
      </c>
      <c r="E429" s="20"/>
    </row>
    <row r="430" spans="1:5" x14ac:dyDescent="0.25">
      <c r="A430" s="7">
        <f t="shared" si="14"/>
        <v>426</v>
      </c>
      <c r="B430" s="19"/>
      <c r="C430" s="19"/>
      <c r="D430" s="7" t="str">
        <f t="shared" si="13"/>
        <v/>
      </c>
      <c r="E430" s="20"/>
    </row>
    <row r="431" spans="1:5" x14ac:dyDescent="0.25">
      <c r="A431" s="7">
        <f t="shared" si="14"/>
        <v>427</v>
      </c>
      <c r="B431" s="19"/>
      <c r="C431" s="19"/>
      <c r="D431" s="7" t="str">
        <f t="shared" si="13"/>
        <v/>
      </c>
      <c r="E431" s="20"/>
    </row>
    <row r="432" spans="1:5" x14ac:dyDescent="0.25">
      <c r="A432" s="7">
        <f t="shared" si="14"/>
        <v>428</v>
      </c>
      <c r="B432" s="19"/>
      <c r="C432" s="19"/>
      <c r="D432" s="7" t="str">
        <f t="shared" si="13"/>
        <v/>
      </c>
      <c r="E432" s="20"/>
    </row>
    <row r="433" spans="1:5" x14ac:dyDescent="0.25">
      <c r="A433" s="7">
        <f t="shared" si="14"/>
        <v>429</v>
      </c>
      <c r="B433" s="19"/>
      <c r="C433" s="19"/>
      <c r="D433" s="7" t="str">
        <f t="shared" si="13"/>
        <v/>
      </c>
      <c r="E433" s="20"/>
    </row>
    <row r="434" spans="1:5" x14ac:dyDescent="0.25">
      <c r="A434" s="7">
        <f t="shared" si="14"/>
        <v>430</v>
      </c>
      <c r="B434" s="19"/>
      <c r="C434" s="19"/>
      <c r="D434" s="7" t="str">
        <f t="shared" si="13"/>
        <v/>
      </c>
      <c r="E434" s="20"/>
    </row>
    <row r="435" spans="1:5" x14ac:dyDescent="0.25">
      <c r="A435" s="7">
        <f t="shared" si="14"/>
        <v>431</v>
      </c>
      <c r="B435" s="19"/>
      <c r="C435" s="19"/>
      <c r="D435" s="7" t="str">
        <f t="shared" si="13"/>
        <v/>
      </c>
      <c r="E435" s="20"/>
    </row>
    <row r="436" spans="1:5" x14ac:dyDescent="0.25">
      <c r="A436" s="7">
        <f t="shared" si="14"/>
        <v>432</v>
      </c>
      <c r="B436" s="19"/>
      <c r="C436" s="19"/>
      <c r="D436" s="7" t="str">
        <f t="shared" si="13"/>
        <v/>
      </c>
      <c r="E436" s="20"/>
    </row>
    <row r="437" spans="1:5" x14ac:dyDescent="0.25">
      <c r="A437" s="7">
        <f t="shared" si="14"/>
        <v>433</v>
      </c>
      <c r="B437" s="19"/>
      <c r="C437" s="19"/>
      <c r="D437" s="7" t="str">
        <f t="shared" si="13"/>
        <v/>
      </c>
      <c r="E437" s="20"/>
    </row>
    <row r="438" spans="1:5" x14ac:dyDescent="0.25">
      <c r="A438" s="7">
        <f t="shared" si="14"/>
        <v>434</v>
      </c>
      <c r="B438" s="19"/>
      <c r="C438" s="19"/>
      <c r="D438" s="7" t="str">
        <f t="shared" si="13"/>
        <v/>
      </c>
      <c r="E438" s="20"/>
    </row>
    <row r="439" spans="1:5" x14ac:dyDescent="0.25">
      <c r="A439" s="7">
        <f t="shared" si="14"/>
        <v>435</v>
      </c>
      <c r="B439" s="19"/>
      <c r="C439" s="19"/>
      <c r="D439" s="7" t="str">
        <f t="shared" si="13"/>
        <v/>
      </c>
      <c r="E439" s="20"/>
    </row>
    <row r="440" spans="1:5" x14ac:dyDescent="0.25">
      <c r="A440" s="7">
        <f t="shared" si="14"/>
        <v>436</v>
      </c>
      <c r="B440" s="19"/>
      <c r="C440" s="19"/>
      <c r="D440" s="7" t="str">
        <f t="shared" si="13"/>
        <v/>
      </c>
      <c r="E440" s="20"/>
    </row>
    <row r="441" spans="1:5" x14ac:dyDescent="0.25">
      <c r="A441" s="7">
        <f t="shared" si="14"/>
        <v>437</v>
      </c>
      <c r="B441" s="19"/>
      <c r="C441" s="19"/>
      <c r="D441" s="7" t="str">
        <f t="shared" si="13"/>
        <v/>
      </c>
      <c r="E441" s="20"/>
    </row>
    <row r="442" spans="1:5" x14ac:dyDescent="0.25">
      <c r="A442" s="7">
        <f t="shared" si="14"/>
        <v>438</v>
      </c>
      <c r="B442" s="19"/>
      <c r="C442" s="19"/>
      <c r="D442" s="7" t="str">
        <f t="shared" si="13"/>
        <v/>
      </c>
      <c r="E442" s="20"/>
    </row>
    <row r="443" spans="1:5" x14ac:dyDescent="0.25">
      <c r="A443" s="7">
        <f t="shared" si="14"/>
        <v>439</v>
      </c>
      <c r="B443" s="19"/>
      <c r="C443" s="19"/>
      <c r="D443" s="7" t="str">
        <f t="shared" si="13"/>
        <v/>
      </c>
      <c r="E443" s="20"/>
    </row>
    <row r="444" spans="1:5" x14ac:dyDescent="0.25">
      <c r="A444" s="7">
        <f t="shared" si="14"/>
        <v>440</v>
      </c>
      <c r="B444" s="19"/>
      <c r="C444" s="19"/>
      <c r="D444" s="7" t="str">
        <f t="shared" si="13"/>
        <v/>
      </c>
      <c r="E444" s="20"/>
    </row>
    <row r="445" spans="1:5" x14ac:dyDescent="0.25">
      <c r="A445" s="7">
        <f t="shared" si="14"/>
        <v>441</v>
      </c>
      <c r="B445" s="19"/>
      <c r="C445" s="19"/>
      <c r="D445" s="7" t="str">
        <f t="shared" si="13"/>
        <v/>
      </c>
      <c r="E445" s="20"/>
    </row>
    <row r="446" spans="1:5" x14ac:dyDescent="0.25">
      <c r="A446" s="7">
        <f t="shared" si="14"/>
        <v>442</v>
      </c>
      <c r="B446" s="19"/>
      <c r="C446" s="19"/>
      <c r="D446" s="7" t="str">
        <f t="shared" si="13"/>
        <v/>
      </c>
      <c r="E446" s="20"/>
    </row>
    <row r="447" spans="1:5" x14ac:dyDescent="0.25">
      <c r="A447" s="7">
        <f t="shared" si="14"/>
        <v>443</v>
      </c>
      <c r="B447" s="19"/>
      <c r="C447" s="19"/>
      <c r="D447" s="7" t="str">
        <f t="shared" si="13"/>
        <v/>
      </c>
      <c r="E447" s="20"/>
    </row>
    <row r="448" spans="1:5" x14ac:dyDescent="0.25">
      <c r="A448" s="7">
        <f t="shared" si="14"/>
        <v>444</v>
      </c>
      <c r="B448" s="19"/>
      <c r="C448" s="19"/>
      <c r="D448" s="7" t="str">
        <f t="shared" si="13"/>
        <v/>
      </c>
      <c r="E448" s="20"/>
    </row>
    <row r="449" spans="1:5" x14ac:dyDescent="0.25">
      <c r="A449" s="7">
        <f t="shared" si="14"/>
        <v>445</v>
      </c>
      <c r="B449" s="19"/>
      <c r="C449" s="19"/>
      <c r="D449" s="7" t="str">
        <f t="shared" si="13"/>
        <v/>
      </c>
      <c r="E449" s="20"/>
    </row>
    <row r="450" spans="1:5" x14ac:dyDescent="0.25">
      <c r="A450" s="7">
        <f t="shared" si="14"/>
        <v>446</v>
      </c>
      <c r="B450" s="19"/>
      <c r="C450" s="19"/>
      <c r="D450" s="7" t="str">
        <f t="shared" si="13"/>
        <v/>
      </c>
      <c r="E450" s="20"/>
    </row>
    <row r="451" spans="1:5" x14ac:dyDescent="0.25">
      <c r="A451" s="7">
        <f t="shared" si="14"/>
        <v>447</v>
      </c>
      <c r="B451" s="19"/>
      <c r="C451" s="19"/>
      <c r="D451" s="7" t="str">
        <f t="shared" si="13"/>
        <v/>
      </c>
      <c r="E451" s="20"/>
    </row>
    <row r="452" spans="1:5" x14ac:dyDescent="0.25">
      <c r="A452" s="7">
        <f t="shared" si="14"/>
        <v>448</v>
      </c>
      <c r="B452" s="19"/>
      <c r="C452" s="19"/>
      <c r="D452" s="7" t="str">
        <f t="shared" si="13"/>
        <v/>
      </c>
      <c r="E452" s="20"/>
    </row>
    <row r="453" spans="1:5" x14ac:dyDescent="0.25">
      <c r="A453" s="7">
        <f t="shared" si="14"/>
        <v>449</v>
      </c>
      <c r="B453" s="19"/>
      <c r="C453" s="19"/>
      <c r="D453" s="7" t="str">
        <f t="shared" si="13"/>
        <v/>
      </c>
      <c r="E453" s="20"/>
    </row>
    <row r="454" spans="1:5" x14ac:dyDescent="0.25">
      <c r="A454" s="7">
        <f t="shared" si="14"/>
        <v>450</v>
      </c>
      <c r="B454" s="19"/>
      <c r="C454" s="19"/>
      <c r="D454" s="7" t="str">
        <f t="shared" ref="D454:D517" si="15">IF(AND(B454&lt;&gt;"",C454&lt;&gt;""),B454&amp;"-"&amp;C454,"")</f>
        <v/>
      </c>
      <c r="E454" s="20"/>
    </row>
    <row r="455" spans="1:5" x14ac:dyDescent="0.25">
      <c r="A455" s="7">
        <f t="shared" si="14"/>
        <v>451</v>
      </c>
      <c r="B455" s="19"/>
      <c r="C455" s="19"/>
      <c r="D455" s="7" t="str">
        <f t="shared" si="15"/>
        <v/>
      </c>
      <c r="E455" s="20"/>
    </row>
    <row r="456" spans="1:5" x14ac:dyDescent="0.25">
      <c r="A456" s="7">
        <f t="shared" si="14"/>
        <v>452</v>
      </c>
      <c r="B456" s="19"/>
      <c r="C456" s="19"/>
      <c r="D456" s="7" t="str">
        <f t="shared" si="15"/>
        <v/>
      </c>
      <c r="E456" s="20"/>
    </row>
    <row r="457" spans="1:5" x14ac:dyDescent="0.25">
      <c r="A457" s="7">
        <f t="shared" si="14"/>
        <v>453</v>
      </c>
      <c r="B457" s="19"/>
      <c r="C457" s="19"/>
      <c r="D457" s="7" t="str">
        <f t="shared" si="15"/>
        <v/>
      </c>
      <c r="E457" s="20"/>
    </row>
    <row r="458" spans="1:5" x14ac:dyDescent="0.25">
      <c r="A458" s="7">
        <f t="shared" si="14"/>
        <v>454</v>
      </c>
      <c r="B458" s="19"/>
      <c r="C458" s="19"/>
      <c r="D458" s="7" t="str">
        <f t="shared" si="15"/>
        <v/>
      </c>
      <c r="E458" s="20"/>
    </row>
    <row r="459" spans="1:5" x14ac:dyDescent="0.25">
      <c r="A459" s="7">
        <f t="shared" si="14"/>
        <v>455</v>
      </c>
      <c r="B459" s="19"/>
      <c r="C459" s="19"/>
      <c r="D459" s="7" t="str">
        <f t="shared" si="15"/>
        <v/>
      </c>
      <c r="E459" s="20"/>
    </row>
    <row r="460" spans="1:5" x14ac:dyDescent="0.25">
      <c r="A460" s="7">
        <f t="shared" si="14"/>
        <v>456</v>
      </c>
      <c r="B460" s="19"/>
      <c r="C460" s="19"/>
      <c r="D460" s="7" t="str">
        <f t="shared" si="15"/>
        <v/>
      </c>
      <c r="E460" s="20"/>
    </row>
    <row r="461" spans="1:5" x14ac:dyDescent="0.25">
      <c r="A461" s="7">
        <f t="shared" si="14"/>
        <v>457</v>
      </c>
      <c r="B461" s="19"/>
      <c r="C461" s="19"/>
      <c r="D461" s="7" t="str">
        <f t="shared" si="15"/>
        <v/>
      </c>
      <c r="E461" s="20"/>
    </row>
    <row r="462" spans="1:5" x14ac:dyDescent="0.25">
      <c r="A462" s="7">
        <f t="shared" ref="A462:A525" si="16">A461+1</f>
        <v>458</v>
      </c>
      <c r="B462" s="19"/>
      <c r="C462" s="19"/>
      <c r="D462" s="7" t="str">
        <f t="shared" si="15"/>
        <v/>
      </c>
      <c r="E462" s="20"/>
    </row>
    <row r="463" spans="1:5" x14ac:dyDescent="0.25">
      <c r="A463" s="7">
        <f t="shared" si="16"/>
        <v>459</v>
      </c>
      <c r="B463" s="19"/>
      <c r="C463" s="19"/>
      <c r="D463" s="7" t="str">
        <f t="shared" si="15"/>
        <v/>
      </c>
      <c r="E463" s="20"/>
    </row>
    <row r="464" spans="1:5" x14ac:dyDescent="0.25">
      <c r="A464" s="7">
        <f t="shared" si="16"/>
        <v>460</v>
      </c>
      <c r="B464" s="19"/>
      <c r="C464" s="19"/>
      <c r="D464" s="7" t="str">
        <f t="shared" si="15"/>
        <v/>
      </c>
      <c r="E464" s="20"/>
    </row>
    <row r="465" spans="1:5" x14ac:dyDescent="0.25">
      <c r="A465" s="7">
        <f t="shared" si="16"/>
        <v>461</v>
      </c>
      <c r="B465" s="19"/>
      <c r="C465" s="19"/>
      <c r="D465" s="7" t="str">
        <f t="shared" si="15"/>
        <v/>
      </c>
      <c r="E465" s="20"/>
    </row>
    <row r="466" spans="1:5" x14ac:dyDescent="0.25">
      <c r="A466" s="7">
        <f t="shared" si="16"/>
        <v>462</v>
      </c>
      <c r="B466" s="19"/>
      <c r="C466" s="19"/>
      <c r="D466" s="7" t="str">
        <f t="shared" si="15"/>
        <v/>
      </c>
      <c r="E466" s="20"/>
    </row>
    <row r="467" spans="1:5" x14ac:dyDescent="0.25">
      <c r="A467" s="7">
        <f t="shared" si="16"/>
        <v>463</v>
      </c>
      <c r="B467" s="19"/>
      <c r="C467" s="19"/>
      <c r="D467" s="7" t="str">
        <f t="shared" si="15"/>
        <v/>
      </c>
      <c r="E467" s="20"/>
    </row>
    <row r="468" spans="1:5" x14ac:dyDescent="0.25">
      <c r="A468" s="7">
        <f t="shared" si="16"/>
        <v>464</v>
      </c>
      <c r="B468" s="19"/>
      <c r="C468" s="19"/>
      <c r="D468" s="7" t="str">
        <f t="shared" si="15"/>
        <v/>
      </c>
      <c r="E468" s="20"/>
    </row>
    <row r="469" spans="1:5" x14ac:dyDescent="0.25">
      <c r="A469" s="7">
        <f t="shared" si="16"/>
        <v>465</v>
      </c>
      <c r="B469" s="19"/>
      <c r="C469" s="19"/>
      <c r="D469" s="7" t="str">
        <f t="shared" si="15"/>
        <v/>
      </c>
      <c r="E469" s="20"/>
    </row>
    <row r="470" spans="1:5" x14ac:dyDescent="0.25">
      <c r="A470" s="7">
        <f t="shared" si="16"/>
        <v>466</v>
      </c>
      <c r="B470" s="19"/>
      <c r="C470" s="19"/>
      <c r="D470" s="7" t="str">
        <f t="shared" si="15"/>
        <v/>
      </c>
      <c r="E470" s="20"/>
    </row>
    <row r="471" spans="1:5" x14ac:dyDescent="0.25">
      <c r="A471" s="7">
        <f t="shared" si="16"/>
        <v>467</v>
      </c>
      <c r="B471" s="19"/>
      <c r="C471" s="19"/>
      <c r="D471" s="7" t="str">
        <f t="shared" si="15"/>
        <v/>
      </c>
      <c r="E471" s="20"/>
    </row>
    <row r="472" spans="1:5" x14ac:dyDescent="0.25">
      <c r="A472" s="7">
        <f t="shared" si="16"/>
        <v>468</v>
      </c>
      <c r="B472" s="19"/>
      <c r="C472" s="19"/>
      <c r="D472" s="7" t="str">
        <f t="shared" si="15"/>
        <v/>
      </c>
      <c r="E472" s="20"/>
    </row>
    <row r="473" spans="1:5" x14ac:dyDescent="0.25">
      <c r="A473" s="7">
        <f t="shared" si="16"/>
        <v>469</v>
      </c>
      <c r="B473" s="19"/>
      <c r="C473" s="19"/>
      <c r="D473" s="7" t="str">
        <f t="shared" si="15"/>
        <v/>
      </c>
      <c r="E473" s="20"/>
    </row>
    <row r="474" spans="1:5" x14ac:dyDescent="0.25">
      <c r="A474" s="7">
        <f t="shared" si="16"/>
        <v>470</v>
      </c>
      <c r="B474" s="19"/>
      <c r="C474" s="19"/>
      <c r="D474" s="7" t="str">
        <f t="shared" si="15"/>
        <v/>
      </c>
      <c r="E474" s="20"/>
    </row>
    <row r="475" spans="1:5" x14ac:dyDescent="0.25">
      <c r="A475" s="7">
        <f t="shared" si="16"/>
        <v>471</v>
      </c>
      <c r="B475" s="19"/>
      <c r="C475" s="19"/>
      <c r="D475" s="7" t="str">
        <f t="shared" si="15"/>
        <v/>
      </c>
      <c r="E475" s="20"/>
    </row>
    <row r="476" spans="1:5" x14ac:dyDescent="0.25">
      <c r="A476" s="7">
        <f t="shared" si="16"/>
        <v>472</v>
      </c>
      <c r="B476" s="19"/>
      <c r="C476" s="19"/>
      <c r="D476" s="7" t="str">
        <f t="shared" si="15"/>
        <v/>
      </c>
      <c r="E476" s="20"/>
    </row>
    <row r="477" spans="1:5" x14ac:dyDescent="0.25">
      <c r="A477" s="7">
        <f t="shared" si="16"/>
        <v>473</v>
      </c>
      <c r="B477" s="19"/>
      <c r="C477" s="19"/>
      <c r="D477" s="7" t="str">
        <f t="shared" si="15"/>
        <v/>
      </c>
      <c r="E477" s="20"/>
    </row>
    <row r="478" spans="1:5" x14ac:dyDescent="0.25">
      <c r="A478" s="7">
        <f t="shared" si="16"/>
        <v>474</v>
      </c>
      <c r="B478" s="19"/>
      <c r="C478" s="19"/>
      <c r="D478" s="7" t="str">
        <f t="shared" si="15"/>
        <v/>
      </c>
      <c r="E478" s="20"/>
    </row>
    <row r="479" spans="1:5" x14ac:dyDescent="0.25">
      <c r="A479" s="7">
        <f t="shared" si="16"/>
        <v>475</v>
      </c>
      <c r="B479" s="19"/>
      <c r="C479" s="19"/>
      <c r="D479" s="7" t="str">
        <f t="shared" si="15"/>
        <v/>
      </c>
      <c r="E479" s="20"/>
    </row>
    <row r="480" spans="1:5" x14ac:dyDescent="0.25">
      <c r="A480" s="7">
        <f t="shared" si="16"/>
        <v>476</v>
      </c>
      <c r="B480" s="19"/>
      <c r="C480" s="19"/>
      <c r="D480" s="7" t="str">
        <f t="shared" si="15"/>
        <v/>
      </c>
      <c r="E480" s="20"/>
    </row>
    <row r="481" spans="1:5" x14ac:dyDescent="0.25">
      <c r="A481" s="7">
        <f t="shared" si="16"/>
        <v>477</v>
      </c>
      <c r="B481" s="19"/>
      <c r="C481" s="19"/>
      <c r="D481" s="7" t="str">
        <f t="shared" si="15"/>
        <v/>
      </c>
      <c r="E481" s="20"/>
    </row>
    <row r="482" spans="1:5" x14ac:dyDescent="0.25">
      <c r="A482" s="7">
        <f t="shared" si="16"/>
        <v>478</v>
      </c>
      <c r="B482" s="19"/>
      <c r="C482" s="19"/>
      <c r="D482" s="7" t="str">
        <f t="shared" si="15"/>
        <v/>
      </c>
      <c r="E482" s="20"/>
    </row>
    <row r="483" spans="1:5" x14ac:dyDescent="0.25">
      <c r="A483" s="7">
        <f t="shared" si="16"/>
        <v>479</v>
      </c>
      <c r="B483" s="19"/>
      <c r="C483" s="19"/>
      <c r="D483" s="7" t="str">
        <f t="shared" si="15"/>
        <v/>
      </c>
      <c r="E483" s="20"/>
    </row>
    <row r="484" spans="1:5" x14ac:dyDescent="0.25">
      <c r="A484" s="7">
        <f t="shared" si="16"/>
        <v>480</v>
      </c>
      <c r="B484" s="19"/>
      <c r="C484" s="19"/>
      <c r="D484" s="7" t="str">
        <f t="shared" si="15"/>
        <v/>
      </c>
      <c r="E484" s="20"/>
    </row>
    <row r="485" spans="1:5" x14ac:dyDescent="0.25">
      <c r="A485" s="7">
        <f t="shared" si="16"/>
        <v>481</v>
      </c>
      <c r="B485" s="19"/>
      <c r="C485" s="19"/>
      <c r="D485" s="7" t="str">
        <f t="shared" si="15"/>
        <v/>
      </c>
      <c r="E485" s="20"/>
    </row>
    <row r="486" spans="1:5" x14ac:dyDescent="0.25">
      <c r="A486" s="7">
        <f t="shared" si="16"/>
        <v>482</v>
      </c>
      <c r="B486" s="19"/>
      <c r="C486" s="19"/>
      <c r="D486" s="7" t="str">
        <f t="shared" si="15"/>
        <v/>
      </c>
      <c r="E486" s="20"/>
    </row>
    <row r="487" spans="1:5" x14ac:dyDescent="0.25">
      <c r="A487" s="7">
        <f t="shared" si="16"/>
        <v>483</v>
      </c>
      <c r="B487" s="19"/>
      <c r="C487" s="19"/>
      <c r="D487" s="7" t="str">
        <f t="shared" si="15"/>
        <v/>
      </c>
      <c r="E487" s="20"/>
    </row>
    <row r="488" spans="1:5" x14ac:dyDescent="0.25">
      <c r="A488" s="7">
        <f t="shared" si="16"/>
        <v>484</v>
      </c>
      <c r="B488" s="19"/>
      <c r="C488" s="19"/>
      <c r="D488" s="7" t="str">
        <f t="shared" si="15"/>
        <v/>
      </c>
      <c r="E488" s="20"/>
    </row>
    <row r="489" spans="1:5" x14ac:dyDescent="0.25">
      <c r="A489" s="7">
        <f t="shared" si="16"/>
        <v>485</v>
      </c>
      <c r="B489" s="19"/>
      <c r="C489" s="19"/>
      <c r="D489" s="7" t="str">
        <f t="shared" si="15"/>
        <v/>
      </c>
      <c r="E489" s="20"/>
    </row>
    <row r="490" spans="1:5" x14ac:dyDescent="0.25">
      <c r="A490" s="7">
        <f t="shared" si="16"/>
        <v>486</v>
      </c>
      <c r="B490" s="19"/>
      <c r="C490" s="19"/>
      <c r="D490" s="7" t="str">
        <f t="shared" si="15"/>
        <v/>
      </c>
      <c r="E490" s="20"/>
    </row>
    <row r="491" spans="1:5" x14ac:dyDescent="0.25">
      <c r="A491" s="7">
        <f t="shared" si="16"/>
        <v>487</v>
      </c>
      <c r="B491" s="19"/>
      <c r="C491" s="19"/>
      <c r="D491" s="7" t="str">
        <f t="shared" si="15"/>
        <v/>
      </c>
      <c r="E491" s="20"/>
    </row>
    <row r="492" spans="1:5" x14ac:dyDescent="0.25">
      <c r="A492" s="7">
        <f t="shared" si="16"/>
        <v>488</v>
      </c>
      <c r="B492" s="19"/>
      <c r="C492" s="19"/>
      <c r="D492" s="7" t="str">
        <f t="shared" si="15"/>
        <v/>
      </c>
      <c r="E492" s="20"/>
    </row>
    <row r="493" spans="1:5" x14ac:dyDescent="0.25">
      <c r="A493" s="7">
        <f t="shared" si="16"/>
        <v>489</v>
      </c>
      <c r="B493" s="19"/>
      <c r="C493" s="19"/>
      <c r="D493" s="7" t="str">
        <f t="shared" si="15"/>
        <v/>
      </c>
      <c r="E493" s="20"/>
    </row>
    <row r="494" spans="1:5" x14ac:dyDescent="0.25">
      <c r="A494" s="7">
        <f t="shared" si="16"/>
        <v>490</v>
      </c>
      <c r="B494" s="19"/>
      <c r="C494" s="19"/>
      <c r="D494" s="7" t="str">
        <f t="shared" si="15"/>
        <v/>
      </c>
      <c r="E494" s="20"/>
    </row>
    <row r="495" spans="1:5" x14ac:dyDescent="0.25">
      <c r="A495" s="7">
        <f t="shared" si="16"/>
        <v>491</v>
      </c>
      <c r="B495" s="19"/>
      <c r="C495" s="19"/>
      <c r="D495" s="7" t="str">
        <f t="shared" si="15"/>
        <v/>
      </c>
      <c r="E495" s="20"/>
    </row>
    <row r="496" spans="1:5" x14ac:dyDescent="0.25">
      <c r="A496" s="7">
        <f t="shared" si="16"/>
        <v>492</v>
      </c>
      <c r="B496" s="19"/>
      <c r="C496" s="19"/>
      <c r="D496" s="7" t="str">
        <f t="shared" si="15"/>
        <v/>
      </c>
      <c r="E496" s="20"/>
    </row>
    <row r="497" spans="1:5" x14ac:dyDescent="0.25">
      <c r="A497" s="7">
        <f t="shared" si="16"/>
        <v>493</v>
      </c>
      <c r="B497" s="19"/>
      <c r="C497" s="19"/>
      <c r="D497" s="7" t="str">
        <f t="shared" si="15"/>
        <v/>
      </c>
      <c r="E497" s="20"/>
    </row>
    <row r="498" spans="1:5" x14ac:dyDescent="0.25">
      <c r="A498" s="7">
        <f t="shared" si="16"/>
        <v>494</v>
      </c>
      <c r="B498" s="19"/>
      <c r="C498" s="19"/>
      <c r="D498" s="7" t="str">
        <f t="shared" si="15"/>
        <v/>
      </c>
      <c r="E498" s="20"/>
    </row>
    <row r="499" spans="1:5" x14ac:dyDescent="0.25">
      <c r="A499" s="7">
        <f t="shared" si="16"/>
        <v>495</v>
      </c>
      <c r="B499" s="19"/>
      <c r="C499" s="19"/>
      <c r="D499" s="7" t="str">
        <f t="shared" si="15"/>
        <v/>
      </c>
      <c r="E499" s="20"/>
    </row>
    <row r="500" spans="1:5" x14ac:dyDescent="0.25">
      <c r="A500" s="7">
        <f t="shared" si="16"/>
        <v>496</v>
      </c>
      <c r="B500" s="19"/>
      <c r="C500" s="19"/>
      <c r="D500" s="7" t="str">
        <f t="shared" si="15"/>
        <v/>
      </c>
      <c r="E500" s="20"/>
    </row>
    <row r="501" spans="1:5" x14ac:dyDescent="0.25">
      <c r="A501" s="7">
        <f t="shared" si="16"/>
        <v>497</v>
      </c>
      <c r="B501" s="19"/>
      <c r="C501" s="19"/>
      <c r="D501" s="7" t="str">
        <f t="shared" si="15"/>
        <v/>
      </c>
      <c r="E501" s="20"/>
    </row>
    <row r="502" spans="1:5" x14ac:dyDescent="0.25">
      <c r="A502" s="7">
        <f t="shared" si="16"/>
        <v>498</v>
      </c>
      <c r="B502" s="19"/>
      <c r="C502" s="19"/>
      <c r="D502" s="7" t="str">
        <f t="shared" si="15"/>
        <v/>
      </c>
      <c r="E502" s="20"/>
    </row>
    <row r="503" spans="1:5" x14ac:dyDescent="0.25">
      <c r="A503" s="7">
        <f t="shared" si="16"/>
        <v>499</v>
      </c>
      <c r="B503" s="19"/>
      <c r="C503" s="19"/>
      <c r="D503" s="7" t="str">
        <f t="shared" si="15"/>
        <v/>
      </c>
      <c r="E503" s="20"/>
    </row>
    <row r="504" spans="1:5" x14ac:dyDescent="0.25">
      <c r="A504" s="7">
        <f t="shared" si="16"/>
        <v>500</v>
      </c>
      <c r="B504" s="19"/>
      <c r="C504" s="19"/>
      <c r="D504" s="7" t="str">
        <f t="shared" si="15"/>
        <v/>
      </c>
      <c r="E504" s="20"/>
    </row>
    <row r="505" spans="1:5" x14ac:dyDescent="0.25">
      <c r="A505" s="7">
        <f t="shared" si="16"/>
        <v>501</v>
      </c>
      <c r="B505" s="19"/>
      <c r="C505" s="19"/>
      <c r="D505" s="7" t="str">
        <f t="shared" si="15"/>
        <v/>
      </c>
      <c r="E505" s="20"/>
    </row>
    <row r="506" spans="1:5" x14ac:dyDescent="0.25">
      <c r="A506" s="7">
        <f t="shared" si="16"/>
        <v>502</v>
      </c>
      <c r="B506" s="19"/>
      <c r="C506" s="19"/>
      <c r="D506" s="7" t="str">
        <f t="shared" si="15"/>
        <v/>
      </c>
      <c r="E506" s="20"/>
    </row>
    <row r="507" spans="1:5" x14ac:dyDescent="0.25">
      <c r="A507" s="7">
        <f t="shared" si="16"/>
        <v>503</v>
      </c>
      <c r="B507" s="19"/>
      <c r="C507" s="19"/>
      <c r="D507" s="7" t="str">
        <f t="shared" si="15"/>
        <v/>
      </c>
      <c r="E507" s="20"/>
    </row>
    <row r="508" spans="1:5" x14ac:dyDescent="0.25">
      <c r="A508" s="7">
        <f t="shared" si="16"/>
        <v>504</v>
      </c>
      <c r="B508" s="19"/>
      <c r="C508" s="19"/>
      <c r="D508" s="7" t="str">
        <f t="shared" si="15"/>
        <v/>
      </c>
      <c r="E508" s="20"/>
    </row>
    <row r="509" spans="1:5" x14ac:dyDescent="0.25">
      <c r="A509" s="7">
        <f t="shared" si="16"/>
        <v>505</v>
      </c>
      <c r="B509" s="19"/>
      <c r="C509" s="19"/>
      <c r="D509" s="7" t="str">
        <f t="shared" si="15"/>
        <v/>
      </c>
      <c r="E509" s="20"/>
    </row>
    <row r="510" spans="1:5" x14ac:dyDescent="0.25">
      <c r="A510" s="7">
        <f t="shared" si="16"/>
        <v>506</v>
      </c>
      <c r="B510" s="19"/>
      <c r="C510" s="19"/>
      <c r="D510" s="7" t="str">
        <f t="shared" si="15"/>
        <v/>
      </c>
      <c r="E510" s="20"/>
    </row>
    <row r="511" spans="1:5" x14ac:dyDescent="0.25">
      <c r="A511" s="7">
        <f t="shared" si="16"/>
        <v>507</v>
      </c>
      <c r="B511" s="19"/>
      <c r="C511" s="19"/>
      <c r="D511" s="7" t="str">
        <f t="shared" si="15"/>
        <v/>
      </c>
      <c r="E511" s="20"/>
    </row>
    <row r="512" spans="1:5" x14ac:dyDescent="0.25">
      <c r="A512" s="7">
        <f t="shared" si="16"/>
        <v>508</v>
      </c>
      <c r="B512" s="19"/>
      <c r="C512" s="19"/>
      <c r="D512" s="7" t="str">
        <f t="shared" si="15"/>
        <v/>
      </c>
      <c r="E512" s="20"/>
    </row>
    <row r="513" spans="1:5" x14ac:dyDescent="0.25">
      <c r="A513" s="7">
        <f t="shared" si="16"/>
        <v>509</v>
      </c>
      <c r="B513" s="19"/>
      <c r="C513" s="19"/>
      <c r="D513" s="7" t="str">
        <f t="shared" si="15"/>
        <v/>
      </c>
      <c r="E513" s="20"/>
    </row>
    <row r="514" spans="1:5" x14ac:dyDescent="0.25">
      <c r="A514" s="7">
        <f t="shared" si="16"/>
        <v>510</v>
      </c>
      <c r="B514" s="19"/>
      <c r="C514" s="19"/>
      <c r="D514" s="7" t="str">
        <f t="shared" si="15"/>
        <v/>
      </c>
      <c r="E514" s="20"/>
    </row>
    <row r="515" spans="1:5" x14ac:dyDescent="0.25">
      <c r="A515" s="7">
        <f t="shared" si="16"/>
        <v>511</v>
      </c>
      <c r="B515" s="19"/>
      <c r="C515" s="19"/>
      <c r="D515" s="7" t="str">
        <f t="shared" si="15"/>
        <v/>
      </c>
      <c r="E515" s="20"/>
    </row>
    <row r="516" spans="1:5" x14ac:dyDescent="0.25">
      <c r="A516" s="7">
        <f t="shared" si="16"/>
        <v>512</v>
      </c>
      <c r="B516" s="19"/>
      <c r="C516" s="19"/>
      <c r="D516" s="7" t="str">
        <f t="shared" si="15"/>
        <v/>
      </c>
      <c r="E516" s="20"/>
    </row>
    <row r="517" spans="1:5" x14ac:dyDescent="0.25">
      <c r="A517" s="7">
        <f t="shared" si="16"/>
        <v>513</v>
      </c>
      <c r="B517" s="19"/>
      <c r="C517" s="19"/>
      <c r="D517" s="7" t="str">
        <f t="shared" si="15"/>
        <v/>
      </c>
      <c r="E517" s="20"/>
    </row>
    <row r="518" spans="1:5" x14ac:dyDescent="0.25">
      <c r="A518" s="7">
        <f t="shared" si="16"/>
        <v>514</v>
      </c>
      <c r="B518" s="19"/>
      <c r="C518" s="19"/>
      <c r="D518" s="7" t="str">
        <f t="shared" ref="D518:D581" si="17">IF(AND(B518&lt;&gt;"",C518&lt;&gt;""),B518&amp;"-"&amp;C518,"")</f>
        <v/>
      </c>
      <c r="E518" s="20"/>
    </row>
    <row r="519" spans="1:5" x14ac:dyDescent="0.25">
      <c r="A519" s="7">
        <f t="shared" si="16"/>
        <v>515</v>
      </c>
      <c r="B519" s="19"/>
      <c r="C519" s="19"/>
      <c r="D519" s="7" t="str">
        <f t="shared" si="17"/>
        <v/>
      </c>
      <c r="E519" s="20"/>
    </row>
    <row r="520" spans="1:5" x14ac:dyDescent="0.25">
      <c r="A520" s="7">
        <f t="shared" si="16"/>
        <v>516</v>
      </c>
      <c r="B520" s="19"/>
      <c r="C520" s="19"/>
      <c r="D520" s="7" t="str">
        <f t="shared" si="17"/>
        <v/>
      </c>
      <c r="E520" s="20"/>
    </row>
    <row r="521" spans="1:5" x14ac:dyDescent="0.25">
      <c r="A521" s="7">
        <f t="shared" si="16"/>
        <v>517</v>
      </c>
      <c r="B521" s="19"/>
      <c r="C521" s="19"/>
      <c r="D521" s="7" t="str">
        <f t="shared" si="17"/>
        <v/>
      </c>
      <c r="E521" s="20"/>
    </row>
    <row r="522" spans="1:5" x14ac:dyDescent="0.25">
      <c r="A522" s="7">
        <f t="shared" si="16"/>
        <v>518</v>
      </c>
      <c r="B522" s="19"/>
      <c r="C522" s="19"/>
      <c r="D522" s="7" t="str">
        <f t="shared" si="17"/>
        <v/>
      </c>
      <c r="E522" s="20"/>
    </row>
    <row r="523" spans="1:5" x14ac:dyDescent="0.25">
      <c r="A523" s="7">
        <f t="shared" si="16"/>
        <v>519</v>
      </c>
      <c r="B523" s="19"/>
      <c r="C523" s="19"/>
      <c r="D523" s="7" t="str">
        <f t="shared" si="17"/>
        <v/>
      </c>
      <c r="E523" s="20"/>
    </row>
    <row r="524" spans="1:5" x14ac:dyDescent="0.25">
      <c r="A524" s="7">
        <f t="shared" si="16"/>
        <v>520</v>
      </c>
      <c r="B524" s="19"/>
      <c r="C524" s="19"/>
      <c r="D524" s="7" t="str">
        <f t="shared" si="17"/>
        <v/>
      </c>
      <c r="E524" s="20"/>
    </row>
    <row r="525" spans="1:5" x14ac:dyDescent="0.25">
      <c r="A525" s="7">
        <f t="shared" si="16"/>
        <v>521</v>
      </c>
      <c r="B525" s="19"/>
      <c r="C525" s="19"/>
      <c r="D525" s="7" t="str">
        <f t="shared" si="17"/>
        <v/>
      </c>
      <c r="E525" s="20"/>
    </row>
    <row r="526" spans="1:5" x14ac:dyDescent="0.25">
      <c r="A526" s="7">
        <f t="shared" ref="A526:A589" si="18">A525+1</f>
        <v>522</v>
      </c>
      <c r="B526" s="19"/>
      <c r="C526" s="19"/>
      <c r="D526" s="7" t="str">
        <f t="shared" si="17"/>
        <v/>
      </c>
      <c r="E526" s="20"/>
    </row>
    <row r="527" spans="1:5" x14ac:dyDescent="0.25">
      <c r="A527" s="7">
        <f t="shared" si="18"/>
        <v>523</v>
      </c>
      <c r="B527" s="19"/>
      <c r="C527" s="19"/>
      <c r="D527" s="7" t="str">
        <f t="shared" si="17"/>
        <v/>
      </c>
      <c r="E527" s="20"/>
    </row>
    <row r="528" spans="1:5" x14ac:dyDescent="0.25">
      <c r="A528" s="7">
        <f t="shared" si="18"/>
        <v>524</v>
      </c>
      <c r="B528" s="19"/>
      <c r="C528" s="19"/>
      <c r="D528" s="7" t="str">
        <f t="shared" si="17"/>
        <v/>
      </c>
      <c r="E528" s="20"/>
    </row>
    <row r="529" spans="1:5" x14ac:dyDescent="0.25">
      <c r="A529" s="7">
        <f t="shared" si="18"/>
        <v>525</v>
      </c>
      <c r="B529" s="19"/>
      <c r="C529" s="19"/>
      <c r="D529" s="7" t="str">
        <f t="shared" si="17"/>
        <v/>
      </c>
      <c r="E529" s="20"/>
    </row>
    <row r="530" spans="1:5" x14ac:dyDescent="0.25">
      <c r="A530" s="7">
        <f t="shared" si="18"/>
        <v>526</v>
      </c>
      <c r="B530" s="19"/>
      <c r="C530" s="19"/>
      <c r="D530" s="7" t="str">
        <f t="shared" si="17"/>
        <v/>
      </c>
      <c r="E530" s="20"/>
    </row>
    <row r="531" spans="1:5" x14ac:dyDescent="0.25">
      <c r="A531" s="7">
        <f t="shared" si="18"/>
        <v>527</v>
      </c>
      <c r="B531" s="19"/>
      <c r="C531" s="19"/>
      <c r="D531" s="7" t="str">
        <f t="shared" si="17"/>
        <v/>
      </c>
      <c r="E531" s="20"/>
    </row>
    <row r="532" spans="1:5" x14ac:dyDescent="0.25">
      <c r="A532" s="7">
        <f t="shared" si="18"/>
        <v>528</v>
      </c>
      <c r="B532" s="19"/>
      <c r="C532" s="19"/>
      <c r="D532" s="7" t="str">
        <f t="shared" si="17"/>
        <v/>
      </c>
      <c r="E532" s="20"/>
    </row>
    <row r="533" spans="1:5" x14ac:dyDescent="0.25">
      <c r="A533" s="7">
        <f t="shared" si="18"/>
        <v>529</v>
      </c>
      <c r="B533" s="19"/>
      <c r="C533" s="19"/>
      <c r="D533" s="7" t="str">
        <f t="shared" si="17"/>
        <v/>
      </c>
      <c r="E533" s="20"/>
    </row>
    <row r="534" spans="1:5" x14ac:dyDescent="0.25">
      <c r="A534" s="7">
        <f t="shared" si="18"/>
        <v>530</v>
      </c>
      <c r="B534" s="19"/>
      <c r="C534" s="19"/>
      <c r="D534" s="7" t="str">
        <f t="shared" si="17"/>
        <v/>
      </c>
      <c r="E534" s="20"/>
    </row>
    <row r="535" spans="1:5" x14ac:dyDescent="0.25">
      <c r="A535" s="7">
        <f t="shared" si="18"/>
        <v>531</v>
      </c>
      <c r="B535" s="19"/>
      <c r="C535" s="19"/>
      <c r="D535" s="7" t="str">
        <f t="shared" si="17"/>
        <v/>
      </c>
      <c r="E535" s="20"/>
    </row>
    <row r="536" spans="1:5" x14ac:dyDescent="0.25">
      <c r="A536" s="7">
        <f t="shared" si="18"/>
        <v>532</v>
      </c>
      <c r="B536" s="19"/>
      <c r="C536" s="19"/>
      <c r="D536" s="7" t="str">
        <f t="shared" si="17"/>
        <v/>
      </c>
      <c r="E536" s="20"/>
    </row>
    <row r="537" spans="1:5" x14ac:dyDescent="0.25">
      <c r="A537" s="7">
        <f t="shared" si="18"/>
        <v>533</v>
      </c>
      <c r="B537" s="19"/>
      <c r="C537" s="19"/>
      <c r="D537" s="7" t="str">
        <f t="shared" si="17"/>
        <v/>
      </c>
      <c r="E537" s="20"/>
    </row>
    <row r="538" spans="1:5" x14ac:dyDescent="0.25">
      <c r="A538" s="7">
        <f t="shared" si="18"/>
        <v>534</v>
      </c>
      <c r="B538" s="19"/>
      <c r="C538" s="19"/>
      <c r="D538" s="7" t="str">
        <f t="shared" si="17"/>
        <v/>
      </c>
      <c r="E538" s="20"/>
    </row>
    <row r="539" spans="1:5" x14ac:dyDescent="0.25">
      <c r="A539" s="7">
        <f t="shared" si="18"/>
        <v>535</v>
      </c>
      <c r="B539" s="19"/>
      <c r="C539" s="19"/>
      <c r="D539" s="7" t="str">
        <f t="shared" si="17"/>
        <v/>
      </c>
      <c r="E539" s="20"/>
    </row>
    <row r="540" spans="1:5" x14ac:dyDescent="0.25">
      <c r="A540" s="7">
        <f t="shared" si="18"/>
        <v>536</v>
      </c>
      <c r="B540" s="19"/>
      <c r="C540" s="19"/>
      <c r="D540" s="7" t="str">
        <f t="shared" si="17"/>
        <v/>
      </c>
      <c r="E540" s="20"/>
    </row>
    <row r="541" spans="1:5" x14ac:dyDescent="0.25">
      <c r="A541" s="7">
        <f t="shared" si="18"/>
        <v>537</v>
      </c>
      <c r="B541" s="19"/>
      <c r="C541" s="19"/>
      <c r="D541" s="7" t="str">
        <f t="shared" si="17"/>
        <v/>
      </c>
      <c r="E541" s="20"/>
    </row>
    <row r="542" spans="1:5" x14ac:dyDescent="0.25">
      <c r="A542" s="7">
        <f t="shared" si="18"/>
        <v>538</v>
      </c>
      <c r="B542" s="19"/>
      <c r="C542" s="19"/>
      <c r="D542" s="7" t="str">
        <f t="shared" si="17"/>
        <v/>
      </c>
      <c r="E542" s="20"/>
    </row>
    <row r="543" spans="1:5" x14ac:dyDescent="0.25">
      <c r="A543" s="7">
        <f t="shared" si="18"/>
        <v>539</v>
      </c>
      <c r="B543" s="19"/>
      <c r="C543" s="19"/>
      <c r="D543" s="7" t="str">
        <f t="shared" si="17"/>
        <v/>
      </c>
      <c r="E543" s="20"/>
    </row>
    <row r="544" spans="1:5" x14ac:dyDescent="0.25">
      <c r="A544" s="7">
        <f t="shared" si="18"/>
        <v>540</v>
      </c>
      <c r="B544" s="19"/>
      <c r="C544" s="19"/>
      <c r="D544" s="7" t="str">
        <f t="shared" si="17"/>
        <v/>
      </c>
      <c r="E544" s="20"/>
    </row>
    <row r="545" spans="1:5" x14ac:dyDescent="0.25">
      <c r="A545" s="7">
        <f t="shared" si="18"/>
        <v>541</v>
      </c>
      <c r="B545" s="19"/>
      <c r="C545" s="19"/>
      <c r="D545" s="7" t="str">
        <f t="shared" si="17"/>
        <v/>
      </c>
      <c r="E545" s="20"/>
    </row>
    <row r="546" spans="1:5" x14ac:dyDescent="0.25">
      <c r="A546" s="7">
        <f t="shared" si="18"/>
        <v>542</v>
      </c>
      <c r="B546" s="19"/>
      <c r="C546" s="19"/>
      <c r="D546" s="7" t="str">
        <f t="shared" si="17"/>
        <v/>
      </c>
      <c r="E546" s="20"/>
    </row>
    <row r="547" spans="1:5" x14ac:dyDescent="0.25">
      <c r="A547" s="7">
        <f t="shared" si="18"/>
        <v>543</v>
      </c>
      <c r="B547" s="19"/>
      <c r="C547" s="19"/>
      <c r="D547" s="7" t="str">
        <f t="shared" si="17"/>
        <v/>
      </c>
      <c r="E547" s="20"/>
    </row>
    <row r="548" spans="1:5" x14ac:dyDescent="0.25">
      <c r="A548" s="7">
        <f t="shared" si="18"/>
        <v>544</v>
      </c>
      <c r="B548" s="19"/>
      <c r="C548" s="19"/>
      <c r="D548" s="7" t="str">
        <f t="shared" si="17"/>
        <v/>
      </c>
      <c r="E548" s="20"/>
    </row>
    <row r="549" spans="1:5" x14ac:dyDescent="0.25">
      <c r="A549" s="7">
        <f t="shared" si="18"/>
        <v>545</v>
      </c>
      <c r="B549" s="19"/>
      <c r="C549" s="19"/>
      <c r="D549" s="7" t="str">
        <f t="shared" si="17"/>
        <v/>
      </c>
      <c r="E549" s="20"/>
    </row>
    <row r="550" spans="1:5" x14ac:dyDescent="0.25">
      <c r="A550" s="7">
        <f t="shared" si="18"/>
        <v>546</v>
      </c>
      <c r="B550" s="19"/>
      <c r="C550" s="19"/>
      <c r="D550" s="7" t="str">
        <f t="shared" si="17"/>
        <v/>
      </c>
      <c r="E550" s="20"/>
    </row>
    <row r="551" spans="1:5" x14ac:dyDescent="0.25">
      <c r="A551" s="7">
        <f t="shared" si="18"/>
        <v>547</v>
      </c>
      <c r="B551" s="19"/>
      <c r="C551" s="19"/>
      <c r="D551" s="7" t="str">
        <f t="shared" si="17"/>
        <v/>
      </c>
      <c r="E551" s="20"/>
    </row>
    <row r="552" spans="1:5" x14ac:dyDescent="0.25">
      <c r="A552" s="7">
        <f t="shared" si="18"/>
        <v>548</v>
      </c>
      <c r="B552" s="19"/>
      <c r="C552" s="19"/>
      <c r="D552" s="7" t="str">
        <f t="shared" si="17"/>
        <v/>
      </c>
      <c r="E552" s="20"/>
    </row>
    <row r="553" spans="1:5" x14ac:dyDescent="0.25">
      <c r="A553" s="7">
        <f t="shared" si="18"/>
        <v>549</v>
      </c>
      <c r="B553" s="19"/>
      <c r="C553" s="19"/>
      <c r="D553" s="7" t="str">
        <f t="shared" si="17"/>
        <v/>
      </c>
      <c r="E553" s="20"/>
    </row>
    <row r="554" spans="1:5" x14ac:dyDescent="0.25">
      <c r="A554" s="7">
        <f t="shared" si="18"/>
        <v>550</v>
      </c>
      <c r="B554" s="19"/>
      <c r="C554" s="19"/>
      <c r="D554" s="7" t="str">
        <f t="shared" si="17"/>
        <v/>
      </c>
      <c r="E554" s="20"/>
    </row>
    <row r="555" spans="1:5" x14ac:dyDescent="0.25">
      <c r="A555" s="7">
        <f t="shared" si="18"/>
        <v>551</v>
      </c>
      <c r="B555" s="19"/>
      <c r="C555" s="19"/>
      <c r="D555" s="7" t="str">
        <f t="shared" si="17"/>
        <v/>
      </c>
      <c r="E555" s="20"/>
    </row>
    <row r="556" spans="1:5" x14ac:dyDescent="0.25">
      <c r="A556" s="7">
        <f t="shared" si="18"/>
        <v>552</v>
      </c>
      <c r="B556" s="19"/>
      <c r="C556" s="19"/>
      <c r="D556" s="7" t="str">
        <f t="shared" si="17"/>
        <v/>
      </c>
      <c r="E556" s="20"/>
    </row>
    <row r="557" spans="1:5" x14ac:dyDescent="0.25">
      <c r="A557" s="7">
        <f t="shared" si="18"/>
        <v>553</v>
      </c>
      <c r="B557" s="19"/>
      <c r="C557" s="19"/>
      <c r="D557" s="7" t="str">
        <f t="shared" si="17"/>
        <v/>
      </c>
      <c r="E557" s="20"/>
    </row>
    <row r="558" spans="1:5" x14ac:dyDescent="0.25">
      <c r="A558" s="7">
        <f t="shared" si="18"/>
        <v>554</v>
      </c>
      <c r="B558" s="19"/>
      <c r="C558" s="19"/>
      <c r="D558" s="7" t="str">
        <f t="shared" si="17"/>
        <v/>
      </c>
      <c r="E558" s="20"/>
    </row>
    <row r="559" spans="1:5" x14ac:dyDescent="0.25">
      <c r="A559" s="7">
        <f t="shared" si="18"/>
        <v>555</v>
      </c>
      <c r="B559" s="19"/>
      <c r="C559" s="19"/>
      <c r="D559" s="7" t="str">
        <f t="shared" si="17"/>
        <v/>
      </c>
      <c r="E559" s="20"/>
    </row>
    <row r="560" spans="1:5" x14ac:dyDescent="0.25">
      <c r="A560" s="7">
        <f t="shared" si="18"/>
        <v>556</v>
      </c>
      <c r="B560" s="19"/>
      <c r="C560" s="19"/>
      <c r="D560" s="7" t="str">
        <f t="shared" si="17"/>
        <v/>
      </c>
      <c r="E560" s="20"/>
    </row>
    <row r="561" spans="1:5" x14ac:dyDescent="0.25">
      <c r="A561" s="7">
        <f t="shared" si="18"/>
        <v>557</v>
      </c>
      <c r="B561" s="19"/>
      <c r="C561" s="19"/>
      <c r="D561" s="7" t="str">
        <f t="shared" si="17"/>
        <v/>
      </c>
      <c r="E561" s="20"/>
    </row>
    <row r="562" spans="1:5" x14ac:dyDescent="0.25">
      <c r="A562" s="7">
        <f t="shared" si="18"/>
        <v>558</v>
      </c>
      <c r="B562" s="19"/>
      <c r="C562" s="19"/>
      <c r="D562" s="7" t="str">
        <f t="shared" si="17"/>
        <v/>
      </c>
      <c r="E562" s="20"/>
    </row>
    <row r="563" spans="1:5" x14ac:dyDescent="0.25">
      <c r="A563" s="7">
        <f t="shared" si="18"/>
        <v>559</v>
      </c>
      <c r="B563" s="19"/>
      <c r="C563" s="19"/>
      <c r="D563" s="7" t="str">
        <f t="shared" si="17"/>
        <v/>
      </c>
      <c r="E563" s="20"/>
    </row>
    <row r="564" spans="1:5" x14ac:dyDescent="0.25">
      <c r="A564" s="7">
        <f t="shared" si="18"/>
        <v>560</v>
      </c>
      <c r="B564" s="19"/>
      <c r="C564" s="19"/>
      <c r="D564" s="7" t="str">
        <f t="shared" si="17"/>
        <v/>
      </c>
      <c r="E564" s="20"/>
    </row>
    <row r="565" spans="1:5" x14ac:dyDescent="0.25">
      <c r="A565" s="7">
        <f t="shared" si="18"/>
        <v>561</v>
      </c>
      <c r="B565" s="19"/>
      <c r="C565" s="19"/>
      <c r="D565" s="7" t="str">
        <f t="shared" si="17"/>
        <v/>
      </c>
      <c r="E565" s="20"/>
    </row>
    <row r="566" spans="1:5" x14ac:dyDescent="0.25">
      <c r="A566" s="7">
        <f t="shared" si="18"/>
        <v>562</v>
      </c>
      <c r="B566" s="19"/>
      <c r="C566" s="19"/>
      <c r="D566" s="7" t="str">
        <f t="shared" si="17"/>
        <v/>
      </c>
      <c r="E566" s="20"/>
    </row>
    <row r="567" spans="1:5" x14ac:dyDescent="0.25">
      <c r="A567" s="7">
        <f t="shared" si="18"/>
        <v>563</v>
      </c>
      <c r="B567" s="19"/>
      <c r="C567" s="19"/>
      <c r="D567" s="7" t="str">
        <f t="shared" si="17"/>
        <v/>
      </c>
      <c r="E567" s="20"/>
    </row>
    <row r="568" spans="1:5" x14ac:dyDescent="0.25">
      <c r="A568" s="7">
        <f t="shared" si="18"/>
        <v>564</v>
      </c>
      <c r="B568" s="19"/>
      <c r="C568" s="19"/>
      <c r="D568" s="7" t="str">
        <f t="shared" si="17"/>
        <v/>
      </c>
      <c r="E568" s="20"/>
    </row>
    <row r="569" spans="1:5" x14ac:dyDescent="0.25">
      <c r="A569" s="7">
        <f t="shared" si="18"/>
        <v>565</v>
      </c>
      <c r="B569" s="19"/>
      <c r="C569" s="19"/>
      <c r="D569" s="7" t="str">
        <f t="shared" si="17"/>
        <v/>
      </c>
      <c r="E569" s="20"/>
    </row>
    <row r="570" spans="1:5" x14ac:dyDescent="0.25">
      <c r="A570" s="7">
        <f t="shared" si="18"/>
        <v>566</v>
      </c>
      <c r="B570" s="19"/>
      <c r="C570" s="19"/>
      <c r="D570" s="7" t="str">
        <f t="shared" si="17"/>
        <v/>
      </c>
      <c r="E570" s="20"/>
    </row>
    <row r="571" spans="1:5" x14ac:dyDescent="0.25">
      <c r="A571" s="7">
        <f t="shared" si="18"/>
        <v>567</v>
      </c>
      <c r="B571" s="19"/>
      <c r="C571" s="19"/>
      <c r="D571" s="7" t="str">
        <f t="shared" si="17"/>
        <v/>
      </c>
      <c r="E571" s="20"/>
    </row>
    <row r="572" spans="1:5" x14ac:dyDescent="0.25">
      <c r="A572" s="7">
        <f t="shared" si="18"/>
        <v>568</v>
      </c>
      <c r="B572" s="19"/>
      <c r="C572" s="19"/>
      <c r="D572" s="7" t="str">
        <f t="shared" si="17"/>
        <v/>
      </c>
      <c r="E572" s="20"/>
    </row>
    <row r="573" spans="1:5" x14ac:dyDescent="0.25">
      <c r="A573" s="7">
        <f t="shared" si="18"/>
        <v>569</v>
      </c>
      <c r="B573" s="19"/>
      <c r="C573" s="19"/>
      <c r="D573" s="7" t="str">
        <f t="shared" si="17"/>
        <v/>
      </c>
      <c r="E573" s="20"/>
    </row>
    <row r="574" spans="1:5" x14ac:dyDescent="0.25">
      <c r="A574" s="7">
        <f t="shared" si="18"/>
        <v>570</v>
      </c>
      <c r="B574" s="19"/>
      <c r="C574" s="19"/>
      <c r="D574" s="7" t="str">
        <f t="shared" si="17"/>
        <v/>
      </c>
      <c r="E574" s="20"/>
    </row>
    <row r="575" spans="1:5" x14ac:dyDescent="0.25">
      <c r="A575" s="7">
        <f t="shared" si="18"/>
        <v>571</v>
      </c>
      <c r="B575" s="19"/>
      <c r="C575" s="19"/>
      <c r="D575" s="7" t="str">
        <f t="shared" si="17"/>
        <v/>
      </c>
      <c r="E575" s="20"/>
    </row>
    <row r="576" spans="1:5" x14ac:dyDescent="0.25">
      <c r="A576" s="7">
        <f t="shared" si="18"/>
        <v>572</v>
      </c>
      <c r="B576" s="19"/>
      <c r="C576" s="19"/>
      <c r="D576" s="7" t="str">
        <f t="shared" si="17"/>
        <v/>
      </c>
      <c r="E576" s="20"/>
    </row>
    <row r="577" spans="1:5" x14ac:dyDescent="0.25">
      <c r="A577" s="7">
        <f t="shared" si="18"/>
        <v>573</v>
      </c>
      <c r="B577" s="19"/>
      <c r="C577" s="19"/>
      <c r="D577" s="7" t="str">
        <f t="shared" si="17"/>
        <v/>
      </c>
      <c r="E577" s="20"/>
    </row>
    <row r="578" spans="1:5" x14ac:dyDescent="0.25">
      <c r="A578" s="7">
        <f t="shared" si="18"/>
        <v>574</v>
      </c>
      <c r="B578" s="19"/>
      <c r="C578" s="19"/>
      <c r="D578" s="7" t="str">
        <f t="shared" si="17"/>
        <v/>
      </c>
      <c r="E578" s="20"/>
    </row>
    <row r="579" spans="1:5" x14ac:dyDescent="0.25">
      <c r="A579" s="7">
        <f t="shared" si="18"/>
        <v>575</v>
      </c>
      <c r="B579" s="19"/>
      <c r="C579" s="19"/>
      <c r="D579" s="7" t="str">
        <f t="shared" si="17"/>
        <v/>
      </c>
      <c r="E579" s="20"/>
    </row>
    <row r="580" spans="1:5" x14ac:dyDescent="0.25">
      <c r="A580" s="7">
        <f t="shared" si="18"/>
        <v>576</v>
      </c>
      <c r="B580" s="19"/>
      <c r="C580" s="19"/>
      <c r="D580" s="7" t="str">
        <f t="shared" si="17"/>
        <v/>
      </c>
      <c r="E580" s="20"/>
    </row>
    <row r="581" spans="1:5" x14ac:dyDescent="0.25">
      <c r="A581" s="7">
        <f t="shared" si="18"/>
        <v>577</v>
      </c>
      <c r="B581" s="19"/>
      <c r="C581" s="19"/>
      <c r="D581" s="7" t="str">
        <f t="shared" si="17"/>
        <v/>
      </c>
      <c r="E581" s="20"/>
    </row>
    <row r="582" spans="1:5" x14ac:dyDescent="0.25">
      <c r="A582" s="7">
        <f t="shared" si="18"/>
        <v>578</v>
      </c>
      <c r="B582" s="19"/>
      <c r="C582" s="19"/>
      <c r="D582" s="7" t="str">
        <f t="shared" ref="D582:D645" si="19">IF(AND(B582&lt;&gt;"",C582&lt;&gt;""),B582&amp;"-"&amp;C582,"")</f>
        <v/>
      </c>
      <c r="E582" s="20"/>
    </row>
    <row r="583" spans="1:5" x14ac:dyDescent="0.25">
      <c r="A583" s="7">
        <f t="shared" si="18"/>
        <v>579</v>
      </c>
      <c r="B583" s="19"/>
      <c r="C583" s="19"/>
      <c r="D583" s="7" t="str">
        <f t="shared" si="19"/>
        <v/>
      </c>
      <c r="E583" s="20"/>
    </row>
    <row r="584" spans="1:5" x14ac:dyDescent="0.25">
      <c r="A584" s="7">
        <f t="shared" si="18"/>
        <v>580</v>
      </c>
      <c r="B584" s="19"/>
      <c r="C584" s="19"/>
      <c r="D584" s="7" t="str">
        <f t="shared" si="19"/>
        <v/>
      </c>
      <c r="E584" s="20"/>
    </row>
    <row r="585" spans="1:5" x14ac:dyDescent="0.25">
      <c r="A585" s="7">
        <f t="shared" si="18"/>
        <v>581</v>
      </c>
      <c r="B585" s="19"/>
      <c r="C585" s="19"/>
      <c r="D585" s="7" t="str">
        <f t="shared" si="19"/>
        <v/>
      </c>
      <c r="E585" s="20"/>
    </row>
    <row r="586" spans="1:5" x14ac:dyDescent="0.25">
      <c r="A586" s="7">
        <f t="shared" si="18"/>
        <v>582</v>
      </c>
      <c r="B586" s="19"/>
      <c r="C586" s="19"/>
      <c r="D586" s="7" t="str">
        <f t="shared" si="19"/>
        <v/>
      </c>
      <c r="E586" s="20"/>
    </row>
    <row r="587" spans="1:5" x14ac:dyDescent="0.25">
      <c r="A587" s="7">
        <f t="shared" si="18"/>
        <v>583</v>
      </c>
      <c r="B587" s="19"/>
      <c r="C587" s="19"/>
      <c r="D587" s="7" t="str">
        <f t="shared" si="19"/>
        <v/>
      </c>
      <c r="E587" s="20"/>
    </row>
    <row r="588" spans="1:5" x14ac:dyDescent="0.25">
      <c r="A588" s="7">
        <f t="shared" si="18"/>
        <v>584</v>
      </c>
      <c r="B588" s="19"/>
      <c r="C588" s="19"/>
      <c r="D588" s="7" t="str">
        <f t="shared" si="19"/>
        <v/>
      </c>
      <c r="E588" s="20"/>
    </row>
    <row r="589" spans="1:5" x14ac:dyDescent="0.25">
      <c r="A589" s="7">
        <f t="shared" si="18"/>
        <v>585</v>
      </c>
      <c r="B589" s="19"/>
      <c r="C589" s="19"/>
      <c r="D589" s="7" t="str">
        <f t="shared" si="19"/>
        <v/>
      </c>
      <c r="E589" s="20"/>
    </row>
    <row r="590" spans="1:5" x14ac:dyDescent="0.25">
      <c r="A590" s="7">
        <f t="shared" ref="A590:A653" si="20">A589+1</f>
        <v>586</v>
      </c>
      <c r="B590" s="19"/>
      <c r="C590" s="19"/>
      <c r="D590" s="7" t="str">
        <f t="shared" si="19"/>
        <v/>
      </c>
      <c r="E590" s="20"/>
    </row>
    <row r="591" spans="1:5" x14ac:dyDescent="0.25">
      <c r="A591" s="7">
        <f t="shared" si="20"/>
        <v>587</v>
      </c>
      <c r="B591" s="19"/>
      <c r="C591" s="19"/>
      <c r="D591" s="7" t="str">
        <f t="shared" si="19"/>
        <v/>
      </c>
      <c r="E591" s="20"/>
    </row>
    <row r="592" spans="1:5" x14ac:dyDescent="0.25">
      <c r="A592" s="7">
        <f t="shared" si="20"/>
        <v>588</v>
      </c>
      <c r="B592" s="19"/>
      <c r="C592" s="19"/>
      <c r="D592" s="7" t="str">
        <f t="shared" si="19"/>
        <v/>
      </c>
      <c r="E592" s="20"/>
    </row>
    <row r="593" spans="1:5" x14ac:dyDescent="0.25">
      <c r="A593" s="7">
        <f t="shared" si="20"/>
        <v>589</v>
      </c>
      <c r="B593" s="19"/>
      <c r="C593" s="19"/>
      <c r="D593" s="7" t="str">
        <f t="shared" si="19"/>
        <v/>
      </c>
      <c r="E593" s="20"/>
    </row>
    <row r="594" spans="1:5" x14ac:dyDescent="0.25">
      <c r="A594" s="7">
        <f t="shared" si="20"/>
        <v>590</v>
      </c>
      <c r="B594" s="19"/>
      <c r="C594" s="19"/>
      <c r="D594" s="7" t="str">
        <f t="shared" si="19"/>
        <v/>
      </c>
      <c r="E594" s="20"/>
    </row>
    <row r="595" spans="1:5" x14ac:dyDescent="0.25">
      <c r="A595" s="7">
        <f t="shared" si="20"/>
        <v>591</v>
      </c>
      <c r="B595" s="19"/>
      <c r="C595" s="19"/>
      <c r="D595" s="7" t="str">
        <f t="shared" si="19"/>
        <v/>
      </c>
      <c r="E595" s="20"/>
    </row>
    <row r="596" spans="1:5" x14ac:dyDescent="0.25">
      <c r="A596" s="7">
        <f t="shared" si="20"/>
        <v>592</v>
      </c>
      <c r="B596" s="19"/>
      <c r="C596" s="19"/>
      <c r="D596" s="7" t="str">
        <f t="shared" si="19"/>
        <v/>
      </c>
      <c r="E596" s="20"/>
    </row>
    <row r="597" spans="1:5" x14ac:dyDescent="0.25">
      <c r="A597" s="7">
        <f t="shared" si="20"/>
        <v>593</v>
      </c>
      <c r="B597" s="19"/>
      <c r="C597" s="19"/>
      <c r="D597" s="7" t="str">
        <f t="shared" si="19"/>
        <v/>
      </c>
      <c r="E597" s="20"/>
    </row>
    <row r="598" spans="1:5" x14ac:dyDescent="0.25">
      <c r="A598" s="7">
        <f t="shared" si="20"/>
        <v>594</v>
      </c>
      <c r="B598" s="19"/>
      <c r="C598" s="19"/>
      <c r="D598" s="7" t="str">
        <f t="shared" si="19"/>
        <v/>
      </c>
      <c r="E598" s="20"/>
    </row>
    <row r="599" spans="1:5" x14ac:dyDescent="0.25">
      <c r="A599" s="7">
        <f t="shared" si="20"/>
        <v>595</v>
      </c>
      <c r="B599" s="19"/>
      <c r="C599" s="19"/>
      <c r="D599" s="7" t="str">
        <f t="shared" si="19"/>
        <v/>
      </c>
      <c r="E599" s="20"/>
    </row>
    <row r="600" spans="1:5" x14ac:dyDescent="0.25">
      <c r="A600" s="7">
        <f t="shared" si="20"/>
        <v>596</v>
      </c>
      <c r="B600" s="19"/>
      <c r="C600" s="19"/>
      <c r="D600" s="7" t="str">
        <f t="shared" si="19"/>
        <v/>
      </c>
      <c r="E600" s="20"/>
    </row>
    <row r="601" spans="1:5" x14ac:dyDescent="0.25">
      <c r="A601" s="7">
        <f t="shared" si="20"/>
        <v>597</v>
      </c>
      <c r="B601" s="19"/>
      <c r="C601" s="19"/>
      <c r="D601" s="7" t="str">
        <f t="shared" si="19"/>
        <v/>
      </c>
      <c r="E601" s="20"/>
    </row>
    <row r="602" spans="1:5" x14ac:dyDescent="0.25">
      <c r="A602" s="7">
        <f t="shared" si="20"/>
        <v>598</v>
      </c>
      <c r="B602" s="19"/>
      <c r="C602" s="19"/>
      <c r="D602" s="7" t="str">
        <f t="shared" si="19"/>
        <v/>
      </c>
      <c r="E602" s="20"/>
    </row>
    <row r="603" spans="1:5" x14ac:dyDescent="0.25">
      <c r="A603" s="7">
        <f t="shared" si="20"/>
        <v>599</v>
      </c>
      <c r="B603" s="19"/>
      <c r="C603" s="19"/>
      <c r="D603" s="7" t="str">
        <f t="shared" si="19"/>
        <v/>
      </c>
      <c r="E603" s="20"/>
    </row>
    <row r="604" spans="1:5" x14ac:dyDescent="0.25">
      <c r="A604" s="7">
        <f t="shared" si="20"/>
        <v>600</v>
      </c>
      <c r="B604" s="19"/>
      <c r="C604" s="19"/>
      <c r="D604" s="7" t="str">
        <f t="shared" si="19"/>
        <v/>
      </c>
      <c r="E604" s="20"/>
    </row>
    <row r="605" spans="1:5" x14ac:dyDescent="0.25">
      <c r="A605" s="7">
        <f t="shared" si="20"/>
        <v>601</v>
      </c>
      <c r="B605" s="19"/>
      <c r="C605" s="19"/>
      <c r="D605" s="7" t="str">
        <f t="shared" si="19"/>
        <v/>
      </c>
      <c r="E605" s="20"/>
    </row>
    <row r="606" spans="1:5" x14ac:dyDescent="0.25">
      <c r="A606" s="7">
        <f t="shared" si="20"/>
        <v>602</v>
      </c>
      <c r="B606" s="19"/>
      <c r="C606" s="19"/>
      <c r="D606" s="7" t="str">
        <f t="shared" si="19"/>
        <v/>
      </c>
      <c r="E606" s="20"/>
    </row>
    <row r="607" spans="1:5" x14ac:dyDescent="0.25">
      <c r="A607" s="7">
        <f t="shared" si="20"/>
        <v>603</v>
      </c>
      <c r="B607" s="19"/>
      <c r="C607" s="19"/>
      <c r="D607" s="7" t="str">
        <f t="shared" si="19"/>
        <v/>
      </c>
      <c r="E607" s="20"/>
    </row>
    <row r="608" spans="1:5" x14ac:dyDescent="0.25">
      <c r="A608" s="7">
        <f t="shared" si="20"/>
        <v>604</v>
      </c>
      <c r="B608" s="19"/>
      <c r="C608" s="19"/>
      <c r="D608" s="7" t="str">
        <f t="shared" si="19"/>
        <v/>
      </c>
      <c r="E608" s="20"/>
    </row>
    <row r="609" spans="1:5" x14ac:dyDescent="0.25">
      <c r="A609" s="7">
        <f t="shared" si="20"/>
        <v>605</v>
      </c>
      <c r="B609" s="19"/>
      <c r="C609" s="19"/>
      <c r="D609" s="7" t="str">
        <f t="shared" si="19"/>
        <v/>
      </c>
      <c r="E609" s="20"/>
    </row>
    <row r="610" spans="1:5" x14ac:dyDescent="0.25">
      <c r="A610" s="7">
        <f t="shared" si="20"/>
        <v>606</v>
      </c>
      <c r="B610" s="19"/>
      <c r="C610" s="19"/>
      <c r="D610" s="7" t="str">
        <f t="shared" si="19"/>
        <v/>
      </c>
      <c r="E610" s="20"/>
    </row>
    <row r="611" spans="1:5" x14ac:dyDescent="0.25">
      <c r="A611" s="7">
        <f t="shared" si="20"/>
        <v>607</v>
      </c>
      <c r="B611" s="19"/>
      <c r="C611" s="19"/>
      <c r="D611" s="7" t="str">
        <f t="shared" si="19"/>
        <v/>
      </c>
      <c r="E611" s="20"/>
    </row>
    <row r="612" spans="1:5" x14ac:dyDescent="0.25">
      <c r="A612" s="7">
        <f t="shared" si="20"/>
        <v>608</v>
      </c>
      <c r="B612" s="19"/>
      <c r="C612" s="19"/>
      <c r="D612" s="7" t="str">
        <f t="shared" si="19"/>
        <v/>
      </c>
      <c r="E612" s="20"/>
    </row>
    <row r="613" spans="1:5" x14ac:dyDescent="0.25">
      <c r="A613" s="7">
        <f t="shared" si="20"/>
        <v>609</v>
      </c>
      <c r="B613" s="19"/>
      <c r="C613" s="19"/>
      <c r="D613" s="7" t="str">
        <f t="shared" si="19"/>
        <v/>
      </c>
      <c r="E613" s="20"/>
    </row>
    <row r="614" spans="1:5" x14ac:dyDescent="0.25">
      <c r="A614" s="7">
        <f t="shared" si="20"/>
        <v>610</v>
      </c>
      <c r="B614" s="19"/>
      <c r="C614" s="19"/>
      <c r="D614" s="7" t="str">
        <f t="shared" si="19"/>
        <v/>
      </c>
      <c r="E614" s="20"/>
    </row>
    <row r="615" spans="1:5" x14ac:dyDescent="0.25">
      <c r="A615" s="7">
        <f t="shared" si="20"/>
        <v>611</v>
      </c>
      <c r="B615" s="19"/>
      <c r="C615" s="19"/>
      <c r="D615" s="7" t="str">
        <f t="shared" si="19"/>
        <v/>
      </c>
      <c r="E615" s="20"/>
    </row>
    <row r="616" spans="1:5" x14ac:dyDescent="0.25">
      <c r="A616" s="7">
        <f t="shared" si="20"/>
        <v>612</v>
      </c>
      <c r="B616" s="19"/>
      <c r="C616" s="19"/>
      <c r="D616" s="7" t="str">
        <f t="shared" si="19"/>
        <v/>
      </c>
      <c r="E616" s="20"/>
    </row>
    <row r="617" spans="1:5" x14ac:dyDescent="0.25">
      <c r="A617" s="7">
        <f t="shared" si="20"/>
        <v>613</v>
      </c>
      <c r="B617" s="19"/>
      <c r="C617" s="19"/>
      <c r="D617" s="7" t="str">
        <f t="shared" si="19"/>
        <v/>
      </c>
      <c r="E617" s="20"/>
    </row>
    <row r="618" spans="1:5" x14ac:dyDescent="0.25">
      <c r="A618" s="7">
        <f t="shared" si="20"/>
        <v>614</v>
      </c>
      <c r="B618" s="19"/>
      <c r="C618" s="19"/>
      <c r="D618" s="7" t="str">
        <f t="shared" si="19"/>
        <v/>
      </c>
      <c r="E618" s="20"/>
    </row>
    <row r="619" spans="1:5" x14ac:dyDescent="0.25">
      <c r="A619" s="7">
        <f t="shared" si="20"/>
        <v>615</v>
      </c>
      <c r="B619" s="19"/>
      <c r="C619" s="19"/>
      <c r="D619" s="7" t="str">
        <f t="shared" si="19"/>
        <v/>
      </c>
      <c r="E619" s="20"/>
    </row>
    <row r="620" spans="1:5" x14ac:dyDescent="0.25">
      <c r="A620" s="7">
        <f t="shared" si="20"/>
        <v>616</v>
      </c>
      <c r="B620" s="19"/>
      <c r="C620" s="19"/>
      <c r="D620" s="7" t="str">
        <f t="shared" si="19"/>
        <v/>
      </c>
      <c r="E620" s="20"/>
    </row>
    <row r="621" spans="1:5" x14ac:dyDescent="0.25">
      <c r="A621" s="7">
        <f t="shared" si="20"/>
        <v>617</v>
      </c>
      <c r="B621" s="19"/>
      <c r="C621" s="19"/>
      <c r="D621" s="7" t="str">
        <f t="shared" si="19"/>
        <v/>
      </c>
      <c r="E621" s="20"/>
    </row>
    <row r="622" spans="1:5" x14ac:dyDescent="0.25">
      <c r="A622" s="7">
        <f t="shared" si="20"/>
        <v>618</v>
      </c>
      <c r="B622" s="19"/>
      <c r="C622" s="19"/>
      <c r="D622" s="7" t="str">
        <f t="shared" si="19"/>
        <v/>
      </c>
      <c r="E622" s="20"/>
    </row>
    <row r="623" spans="1:5" x14ac:dyDescent="0.25">
      <c r="A623" s="7">
        <f t="shared" si="20"/>
        <v>619</v>
      </c>
      <c r="B623" s="19"/>
      <c r="C623" s="19"/>
      <c r="D623" s="7" t="str">
        <f t="shared" si="19"/>
        <v/>
      </c>
      <c r="E623" s="20"/>
    </row>
    <row r="624" spans="1:5" x14ac:dyDescent="0.25">
      <c r="A624" s="7">
        <f t="shared" si="20"/>
        <v>620</v>
      </c>
      <c r="B624" s="19"/>
      <c r="C624" s="19"/>
      <c r="D624" s="7" t="str">
        <f t="shared" si="19"/>
        <v/>
      </c>
      <c r="E624" s="20"/>
    </row>
    <row r="625" spans="1:5" x14ac:dyDescent="0.25">
      <c r="A625" s="7">
        <f t="shared" si="20"/>
        <v>621</v>
      </c>
      <c r="B625" s="19"/>
      <c r="C625" s="19"/>
      <c r="D625" s="7" t="str">
        <f t="shared" si="19"/>
        <v/>
      </c>
      <c r="E625" s="20"/>
    </row>
    <row r="626" spans="1:5" x14ac:dyDescent="0.25">
      <c r="A626" s="7">
        <f t="shared" si="20"/>
        <v>622</v>
      </c>
      <c r="B626" s="19"/>
      <c r="C626" s="19"/>
      <c r="D626" s="7" t="str">
        <f t="shared" si="19"/>
        <v/>
      </c>
      <c r="E626" s="20"/>
    </row>
    <row r="627" spans="1:5" x14ac:dyDescent="0.25">
      <c r="A627" s="7">
        <f t="shared" si="20"/>
        <v>623</v>
      </c>
      <c r="B627" s="19"/>
      <c r="C627" s="19"/>
      <c r="D627" s="7" t="str">
        <f t="shared" si="19"/>
        <v/>
      </c>
      <c r="E627" s="20"/>
    </row>
    <row r="628" spans="1:5" x14ac:dyDescent="0.25">
      <c r="A628" s="7">
        <f t="shared" si="20"/>
        <v>624</v>
      </c>
      <c r="B628" s="19"/>
      <c r="C628" s="19"/>
      <c r="D628" s="7" t="str">
        <f t="shared" si="19"/>
        <v/>
      </c>
      <c r="E628" s="20"/>
    </row>
    <row r="629" spans="1:5" x14ac:dyDescent="0.25">
      <c r="A629" s="7">
        <f t="shared" si="20"/>
        <v>625</v>
      </c>
      <c r="B629" s="19"/>
      <c r="C629" s="19"/>
      <c r="D629" s="7" t="str">
        <f t="shared" si="19"/>
        <v/>
      </c>
      <c r="E629" s="20"/>
    </row>
    <row r="630" spans="1:5" x14ac:dyDescent="0.25">
      <c r="A630" s="7">
        <f t="shared" si="20"/>
        <v>626</v>
      </c>
      <c r="B630" s="19"/>
      <c r="C630" s="19"/>
      <c r="D630" s="7" t="str">
        <f t="shared" si="19"/>
        <v/>
      </c>
      <c r="E630" s="20"/>
    </row>
    <row r="631" spans="1:5" x14ac:dyDescent="0.25">
      <c r="A631" s="7">
        <f t="shared" si="20"/>
        <v>627</v>
      </c>
      <c r="B631" s="19"/>
      <c r="C631" s="19"/>
      <c r="D631" s="7" t="str">
        <f t="shared" si="19"/>
        <v/>
      </c>
      <c r="E631" s="20"/>
    </row>
    <row r="632" spans="1:5" x14ac:dyDescent="0.25">
      <c r="A632" s="7">
        <f t="shared" si="20"/>
        <v>628</v>
      </c>
      <c r="B632" s="19"/>
      <c r="C632" s="19"/>
      <c r="D632" s="7" t="str">
        <f t="shared" si="19"/>
        <v/>
      </c>
      <c r="E632" s="20"/>
    </row>
    <row r="633" spans="1:5" x14ac:dyDescent="0.25">
      <c r="A633" s="7">
        <f t="shared" si="20"/>
        <v>629</v>
      </c>
      <c r="B633" s="19"/>
      <c r="C633" s="19"/>
      <c r="D633" s="7" t="str">
        <f t="shared" si="19"/>
        <v/>
      </c>
      <c r="E633" s="20"/>
    </row>
    <row r="634" spans="1:5" x14ac:dyDescent="0.25">
      <c r="A634" s="7">
        <f t="shared" si="20"/>
        <v>630</v>
      </c>
      <c r="B634" s="19"/>
      <c r="C634" s="19"/>
      <c r="D634" s="7" t="str">
        <f t="shared" si="19"/>
        <v/>
      </c>
      <c r="E634" s="20"/>
    </row>
    <row r="635" spans="1:5" x14ac:dyDescent="0.25">
      <c r="A635" s="7">
        <f t="shared" si="20"/>
        <v>631</v>
      </c>
      <c r="B635" s="19"/>
      <c r="C635" s="19"/>
      <c r="D635" s="7" t="str">
        <f t="shared" si="19"/>
        <v/>
      </c>
      <c r="E635" s="20"/>
    </row>
    <row r="636" spans="1:5" x14ac:dyDescent="0.25">
      <c r="A636" s="7">
        <f t="shared" si="20"/>
        <v>632</v>
      </c>
      <c r="B636" s="19"/>
      <c r="C636" s="19"/>
      <c r="D636" s="7" t="str">
        <f t="shared" si="19"/>
        <v/>
      </c>
      <c r="E636" s="20"/>
    </row>
    <row r="637" spans="1:5" x14ac:dyDescent="0.25">
      <c r="A637" s="7">
        <f t="shared" si="20"/>
        <v>633</v>
      </c>
      <c r="B637" s="19"/>
      <c r="C637" s="19"/>
      <c r="D637" s="7" t="str">
        <f t="shared" si="19"/>
        <v/>
      </c>
      <c r="E637" s="20"/>
    </row>
    <row r="638" spans="1:5" x14ac:dyDescent="0.25">
      <c r="A638" s="7">
        <f t="shared" si="20"/>
        <v>634</v>
      </c>
      <c r="B638" s="19"/>
      <c r="C638" s="19"/>
      <c r="D638" s="7" t="str">
        <f t="shared" si="19"/>
        <v/>
      </c>
      <c r="E638" s="20"/>
    </row>
    <row r="639" spans="1:5" x14ac:dyDescent="0.25">
      <c r="A639" s="7">
        <f t="shared" si="20"/>
        <v>635</v>
      </c>
      <c r="B639" s="19"/>
      <c r="C639" s="19"/>
      <c r="D639" s="7" t="str">
        <f t="shared" si="19"/>
        <v/>
      </c>
      <c r="E639" s="20"/>
    </row>
    <row r="640" spans="1:5" x14ac:dyDescent="0.25">
      <c r="A640" s="7">
        <f t="shared" si="20"/>
        <v>636</v>
      </c>
      <c r="B640" s="19"/>
      <c r="C640" s="19"/>
      <c r="D640" s="7" t="str">
        <f t="shared" si="19"/>
        <v/>
      </c>
      <c r="E640" s="20"/>
    </row>
    <row r="641" spans="1:5" x14ac:dyDescent="0.25">
      <c r="A641" s="7">
        <f t="shared" si="20"/>
        <v>637</v>
      </c>
      <c r="B641" s="19"/>
      <c r="C641" s="19"/>
      <c r="D641" s="7" t="str">
        <f t="shared" si="19"/>
        <v/>
      </c>
      <c r="E641" s="20"/>
    </row>
    <row r="642" spans="1:5" x14ac:dyDescent="0.25">
      <c r="A642" s="7">
        <f t="shared" si="20"/>
        <v>638</v>
      </c>
      <c r="B642" s="19"/>
      <c r="C642" s="19"/>
      <c r="D642" s="7" t="str">
        <f t="shared" si="19"/>
        <v/>
      </c>
      <c r="E642" s="20"/>
    </row>
    <row r="643" spans="1:5" x14ac:dyDescent="0.25">
      <c r="A643" s="7">
        <f t="shared" si="20"/>
        <v>639</v>
      </c>
      <c r="B643" s="19"/>
      <c r="C643" s="19"/>
      <c r="D643" s="7" t="str">
        <f t="shared" si="19"/>
        <v/>
      </c>
      <c r="E643" s="20"/>
    </row>
    <row r="644" spans="1:5" x14ac:dyDescent="0.25">
      <c r="A644" s="7">
        <f t="shared" si="20"/>
        <v>640</v>
      </c>
      <c r="B644" s="19"/>
      <c r="C644" s="19"/>
      <c r="D644" s="7" t="str">
        <f t="shared" si="19"/>
        <v/>
      </c>
      <c r="E644" s="20"/>
    </row>
    <row r="645" spans="1:5" x14ac:dyDescent="0.25">
      <c r="A645" s="7">
        <f t="shared" si="20"/>
        <v>641</v>
      </c>
      <c r="B645" s="19"/>
      <c r="C645" s="19"/>
      <c r="D645" s="7" t="str">
        <f t="shared" si="19"/>
        <v/>
      </c>
      <c r="E645" s="20"/>
    </row>
    <row r="646" spans="1:5" x14ac:dyDescent="0.25">
      <c r="A646" s="7">
        <f t="shared" si="20"/>
        <v>642</v>
      </c>
      <c r="B646" s="19"/>
      <c r="C646" s="19"/>
      <c r="D646" s="7" t="str">
        <f t="shared" ref="D646:D709" si="21">IF(AND(B646&lt;&gt;"",C646&lt;&gt;""),B646&amp;"-"&amp;C646,"")</f>
        <v/>
      </c>
      <c r="E646" s="20"/>
    </row>
    <row r="647" spans="1:5" x14ac:dyDescent="0.25">
      <c r="A647" s="7">
        <f t="shared" si="20"/>
        <v>643</v>
      </c>
      <c r="B647" s="19"/>
      <c r="C647" s="19"/>
      <c r="D647" s="7" t="str">
        <f t="shared" si="21"/>
        <v/>
      </c>
      <c r="E647" s="20"/>
    </row>
    <row r="648" spans="1:5" x14ac:dyDescent="0.25">
      <c r="A648" s="7">
        <f t="shared" si="20"/>
        <v>644</v>
      </c>
      <c r="B648" s="19"/>
      <c r="C648" s="19"/>
      <c r="D648" s="7" t="str">
        <f t="shared" si="21"/>
        <v/>
      </c>
      <c r="E648" s="20"/>
    </row>
    <row r="649" spans="1:5" x14ac:dyDescent="0.25">
      <c r="A649" s="7">
        <f t="shared" si="20"/>
        <v>645</v>
      </c>
      <c r="B649" s="19"/>
      <c r="C649" s="19"/>
      <c r="D649" s="7" t="str">
        <f t="shared" si="21"/>
        <v/>
      </c>
      <c r="E649" s="20"/>
    </row>
    <row r="650" spans="1:5" x14ac:dyDescent="0.25">
      <c r="A650" s="7">
        <f t="shared" si="20"/>
        <v>646</v>
      </c>
      <c r="B650" s="19"/>
      <c r="C650" s="19"/>
      <c r="D650" s="7" t="str">
        <f t="shared" si="21"/>
        <v/>
      </c>
      <c r="E650" s="20"/>
    </row>
    <row r="651" spans="1:5" x14ac:dyDescent="0.25">
      <c r="A651" s="7">
        <f t="shared" si="20"/>
        <v>647</v>
      </c>
      <c r="B651" s="19"/>
      <c r="C651" s="19"/>
      <c r="D651" s="7" t="str">
        <f t="shared" si="21"/>
        <v/>
      </c>
      <c r="E651" s="20"/>
    </row>
    <row r="652" spans="1:5" x14ac:dyDescent="0.25">
      <c r="A652" s="7">
        <f t="shared" si="20"/>
        <v>648</v>
      </c>
      <c r="B652" s="19"/>
      <c r="C652" s="19"/>
      <c r="D652" s="7" t="str">
        <f t="shared" si="21"/>
        <v/>
      </c>
      <c r="E652" s="20"/>
    </row>
    <row r="653" spans="1:5" x14ac:dyDescent="0.25">
      <c r="A653" s="7">
        <f t="shared" si="20"/>
        <v>649</v>
      </c>
      <c r="B653" s="19"/>
      <c r="C653" s="19"/>
      <c r="D653" s="7" t="str">
        <f t="shared" si="21"/>
        <v/>
      </c>
      <c r="E653" s="20"/>
    </row>
    <row r="654" spans="1:5" x14ac:dyDescent="0.25">
      <c r="A654" s="7">
        <f t="shared" ref="A654:A717" si="22">A653+1</f>
        <v>650</v>
      </c>
      <c r="B654" s="19"/>
      <c r="C654" s="19"/>
      <c r="D654" s="7" t="str">
        <f t="shared" si="21"/>
        <v/>
      </c>
      <c r="E654" s="20"/>
    </row>
    <row r="655" spans="1:5" x14ac:dyDescent="0.25">
      <c r="A655" s="7">
        <f t="shared" si="22"/>
        <v>651</v>
      </c>
      <c r="B655" s="19"/>
      <c r="C655" s="19"/>
      <c r="D655" s="7" t="str">
        <f t="shared" si="21"/>
        <v/>
      </c>
      <c r="E655" s="20"/>
    </row>
    <row r="656" spans="1:5" x14ac:dyDescent="0.25">
      <c r="A656" s="7">
        <f t="shared" si="22"/>
        <v>652</v>
      </c>
      <c r="B656" s="19"/>
      <c r="C656" s="19"/>
      <c r="D656" s="7" t="str">
        <f t="shared" si="21"/>
        <v/>
      </c>
      <c r="E656" s="20"/>
    </row>
    <row r="657" spans="1:5" x14ac:dyDescent="0.25">
      <c r="A657" s="7">
        <f t="shared" si="22"/>
        <v>653</v>
      </c>
      <c r="B657" s="19"/>
      <c r="C657" s="19"/>
      <c r="D657" s="7" t="str">
        <f t="shared" si="21"/>
        <v/>
      </c>
      <c r="E657" s="20"/>
    </row>
    <row r="658" spans="1:5" x14ac:dyDescent="0.25">
      <c r="A658" s="7">
        <f t="shared" si="22"/>
        <v>654</v>
      </c>
      <c r="B658" s="19"/>
      <c r="C658" s="19"/>
      <c r="D658" s="7" t="str">
        <f t="shared" si="21"/>
        <v/>
      </c>
      <c r="E658" s="20"/>
    </row>
    <row r="659" spans="1:5" x14ac:dyDescent="0.25">
      <c r="A659" s="7">
        <f t="shared" si="22"/>
        <v>655</v>
      </c>
      <c r="B659" s="19"/>
      <c r="C659" s="19"/>
      <c r="D659" s="7" t="str">
        <f t="shared" si="21"/>
        <v/>
      </c>
      <c r="E659" s="20"/>
    </row>
    <row r="660" spans="1:5" x14ac:dyDescent="0.25">
      <c r="A660" s="7">
        <f t="shared" si="22"/>
        <v>656</v>
      </c>
      <c r="B660" s="19"/>
      <c r="C660" s="19"/>
      <c r="D660" s="7" t="str">
        <f t="shared" si="21"/>
        <v/>
      </c>
      <c r="E660" s="20"/>
    </row>
    <row r="661" spans="1:5" x14ac:dyDescent="0.25">
      <c r="A661" s="7">
        <f t="shared" si="22"/>
        <v>657</v>
      </c>
      <c r="B661" s="19"/>
      <c r="C661" s="19"/>
      <c r="D661" s="7" t="str">
        <f t="shared" si="21"/>
        <v/>
      </c>
      <c r="E661" s="20"/>
    </row>
    <row r="662" spans="1:5" x14ac:dyDescent="0.25">
      <c r="A662" s="7">
        <f t="shared" si="22"/>
        <v>658</v>
      </c>
      <c r="B662" s="19"/>
      <c r="C662" s="19"/>
      <c r="D662" s="7" t="str">
        <f t="shared" si="21"/>
        <v/>
      </c>
      <c r="E662" s="20"/>
    </row>
    <row r="663" spans="1:5" x14ac:dyDescent="0.25">
      <c r="A663" s="7">
        <f t="shared" si="22"/>
        <v>659</v>
      </c>
      <c r="B663" s="19"/>
      <c r="C663" s="19"/>
      <c r="D663" s="7" t="str">
        <f t="shared" si="21"/>
        <v/>
      </c>
      <c r="E663" s="20"/>
    </row>
    <row r="664" spans="1:5" x14ac:dyDescent="0.25">
      <c r="A664" s="7">
        <f t="shared" si="22"/>
        <v>660</v>
      </c>
      <c r="B664" s="19"/>
      <c r="C664" s="19"/>
      <c r="D664" s="7" t="str">
        <f t="shared" si="21"/>
        <v/>
      </c>
      <c r="E664" s="20"/>
    </row>
    <row r="665" spans="1:5" x14ac:dyDescent="0.25">
      <c r="A665" s="7">
        <f t="shared" si="22"/>
        <v>661</v>
      </c>
      <c r="B665" s="19"/>
      <c r="C665" s="19"/>
      <c r="D665" s="7" t="str">
        <f t="shared" si="21"/>
        <v/>
      </c>
      <c r="E665" s="20"/>
    </row>
    <row r="666" spans="1:5" x14ac:dyDescent="0.25">
      <c r="A666" s="7">
        <f t="shared" si="22"/>
        <v>662</v>
      </c>
      <c r="B666" s="19"/>
      <c r="C666" s="19"/>
      <c r="D666" s="7" t="str">
        <f t="shared" si="21"/>
        <v/>
      </c>
      <c r="E666" s="20"/>
    </row>
    <row r="667" spans="1:5" x14ac:dyDescent="0.25">
      <c r="A667" s="7">
        <f t="shared" si="22"/>
        <v>663</v>
      </c>
      <c r="B667" s="19"/>
      <c r="C667" s="19"/>
      <c r="D667" s="7" t="str">
        <f t="shared" si="21"/>
        <v/>
      </c>
      <c r="E667" s="20"/>
    </row>
    <row r="668" spans="1:5" x14ac:dyDescent="0.25">
      <c r="A668" s="7">
        <f t="shared" si="22"/>
        <v>664</v>
      </c>
      <c r="B668" s="19"/>
      <c r="C668" s="19"/>
      <c r="D668" s="7" t="str">
        <f t="shared" si="21"/>
        <v/>
      </c>
      <c r="E668" s="20"/>
    </row>
    <row r="669" spans="1:5" x14ac:dyDescent="0.25">
      <c r="A669" s="7">
        <f t="shared" si="22"/>
        <v>665</v>
      </c>
      <c r="B669" s="19"/>
      <c r="C669" s="19"/>
      <c r="D669" s="7" t="str">
        <f t="shared" si="21"/>
        <v/>
      </c>
      <c r="E669" s="20"/>
    </row>
    <row r="670" spans="1:5" x14ac:dyDescent="0.25">
      <c r="A670" s="7">
        <f t="shared" si="22"/>
        <v>666</v>
      </c>
      <c r="B670" s="19"/>
      <c r="C670" s="19"/>
      <c r="D670" s="7" t="str">
        <f t="shared" si="21"/>
        <v/>
      </c>
      <c r="E670" s="20"/>
    </row>
    <row r="671" spans="1:5" x14ac:dyDescent="0.25">
      <c r="A671" s="7">
        <f t="shared" si="22"/>
        <v>667</v>
      </c>
      <c r="B671" s="19"/>
      <c r="C671" s="19"/>
      <c r="D671" s="7" t="str">
        <f t="shared" si="21"/>
        <v/>
      </c>
      <c r="E671" s="20"/>
    </row>
    <row r="672" spans="1:5" x14ac:dyDescent="0.25">
      <c r="A672" s="7">
        <f t="shared" si="22"/>
        <v>668</v>
      </c>
      <c r="B672" s="19"/>
      <c r="C672" s="19"/>
      <c r="D672" s="7" t="str">
        <f t="shared" si="21"/>
        <v/>
      </c>
      <c r="E672" s="20"/>
    </row>
    <row r="673" spans="1:5" x14ac:dyDescent="0.25">
      <c r="A673" s="7">
        <f t="shared" si="22"/>
        <v>669</v>
      </c>
      <c r="B673" s="19"/>
      <c r="C673" s="19"/>
      <c r="D673" s="7" t="str">
        <f t="shared" si="21"/>
        <v/>
      </c>
      <c r="E673" s="20"/>
    </row>
    <row r="674" spans="1:5" x14ac:dyDescent="0.25">
      <c r="A674" s="7">
        <f t="shared" si="22"/>
        <v>670</v>
      </c>
      <c r="B674" s="19"/>
      <c r="C674" s="19"/>
      <c r="D674" s="7" t="str">
        <f t="shared" si="21"/>
        <v/>
      </c>
      <c r="E674" s="20"/>
    </row>
    <row r="675" spans="1:5" x14ac:dyDescent="0.25">
      <c r="A675" s="7">
        <f t="shared" si="22"/>
        <v>671</v>
      </c>
      <c r="B675" s="19"/>
      <c r="C675" s="19"/>
      <c r="D675" s="7" t="str">
        <f t="shared" si="21"/>
        <v/>
      </c>
      <c r="E675" s="20"/>
    </row>
    <row r="676" spans="1:5" x14ac:dyDescent="0.25">
      <c r="A676" s="7">
        <f t="shared" si="22"/>
        <v>672</v>
      </c>
      <c r="B676" s="19"/>
      <c r="C676" s="19"/>
      <c r="D676" s="7" t="str">
        <f t="shared" si="21"/>
        <v/>
      </c>
      <c r="E676" s="20"/>
    </row>
    <row r="677" spans="1:5" x14ac:dyDescent="0.25">
      <c r="A677" s="7">
        <f t="shared" si="22"/>
        <v>673</v>
      </c>
      <c r="B677" s="19"/>
      <c r="C677" s="19"/>
      <c r="D677" s="7" t="str">
        <f t="shared" si="21"/>
        <v/>
      </c>
      <c r="E677" s="20"/>
    </row>
    <row r="678" spans="1:5" x14ac:dyDescent="0.25">
      <c r="A678" s="7">
        <f t="shared" si="22"/>
        <v>674</v>
      </c>
      <c r="B678" s="19"/>
      <c r="C678" s="19"/>
      <c r="D678" s="7" t="str">
        <f t="shared" si="21"/>
        <v/>
      </c>
      <c r="E678" s="20"/>
    </row>
    <row r="679" spans="1:5" x14ac:dyDescent="0.25">
      <c r="A679" s="7">
        <f t="shared" si="22"/>
        <v>675</v>
      </c>
      <c r="B679" s="19"/>
      <c r="C679" s="19"/>
      <c r="D679" s="7" t="str">
        <f t="shared" si="21"/>
        <v/>
      </c>
      <c r="E679" s="20"/>
    </row>
    <row r="680" spans="1:5" x14ac:dyDescent="0.25">
      <c r="A680" s="7">
        <f t="shared" si="22"/>
        <v>676</v>
      </c>
      <c r="B680" s="19"/>
      <c r="C680" s="19"/>
      <c r="D680" s="7" t="str">
        <f t="shared" si="21"/>
        <v/>
      </c>
      <c r="E680" s="20"/>
    </row>
    <row r="681" spans="1:5" x14ac:dyDescent="0.25">
      <c r="A681" s="7">
        <f t="shared" si="22"/>
        <v>677</v>
      </c>
      <c r="B681" s="19"/>
      <c r="C681" s="19"/>
      <c r="D681" s="7" t="str">
        <f t="shared" si="21"/>
        <v/>
      </c>
      <c r="E681" s="20"/>
    </row>
    <row r="682" spans="1:5" x14ac:dyDescent="0.25">
      <c r="A682" s="7">
        <f t="shared" si="22"/>
        <v>678</v>
      </c>
      <c r="B682" s="19"/>
      <c r="C682" s="19"/>
      <c r="D682" s="7" t="str">
        <f t="shared" si="21"/>
        <v/>
      </c>
      <c r="E682" s="20"/>
    </row>
    <row r="683" spans="1:5" x14ac:dyDescent="0.25">
      <c r="A683" s="7">
        <f t="shared" si="22"/>
        <v>679</v>
      </c>
      <c r="B683" s="19"/>
      <c r="C683" s="19"/>
      <c r="D683" s="7" t="str">
        <f t="shared" si="21"/>
        <v/>
      </c>
      <c r="E683" s="20"/>
    </row>
    <row r="684" spans="1:5" x14ac:dyDescent="0.25">
      <c r="A684" s="7">
        <f t="shared" si="22"/>
        <v>680</v>
      </c>
      <c r="B684" s="19"/>
      <c r="C684" s="19"/>
      <c r="D684" s="7" t="str">
        <f t="shared" si="21"/>
        <v/>
      </c>
      <c r="E684" s="20"/>
    </row>
    <row r="685" spans="1:5" x14ac:dyDescent="0.25">
      <c r="A685" s="7">
        <f t="shared" si="22"/>
        <v>681</v>
      </c>
      <c r="B685" s="19"/>
      <c r="C685" s="19"/>
      <c r="D685" s="7" t="str">
        <f t="shared" si="21"/>
        <v/>
      </c>
      <c r="E685" s="20"/>
    </row>
    <row r="686" spans="1:5" x14ac:dyDescent="0.25">
      <c r="A686" s="7">
        <f t="shared" si="22"/>
        <v>682</v>
      </c>
      <c r="B686" s="19"/>
      <c r="C686" s="19"/>
      <c r="D686" s="7" t="str">
        <f t="shared" si="21"/>
        <v/>
      </c>
      <c r="E686" s="20"/>
    </row>
    <row r="687" spans="1:5" x14ac:dyDescent="0.25">
      <c r="A687" s="7">
        <f t="shared" si="22"/>
        <v>683</v>
      </c>
      <c r="B687" s="19"/>
      <c r="C687" s="19"/>
      <c r="D687" s="7" t="str">
        <f t="shared" si="21"/>
        <v/>
      </c>
      <c r="E687" s="20"/>
    </row>
    <row r="688" spans="1:5" x14ac:dyDescent="0.25">
      <c r="A688" s="7">
        <f t="shared" si="22"/>
        <v>684</v>
      </c>
      <c r="B688" s="19"/>
      <c r="C688" s="19"/>
      <c r="D688" s="7" t="str">
        <f t="shared" si="21"/>
        <v/>
      </c>
      <c r="E688" s="20"/>
    </row>
    <row r="689" spans="1:5" x14ac:dyDescent="0.25">
      <c r="A689" s="7">
        <f t="shared" si="22"/>
        <v>685</v>
      </c>
      <c r="B689" s="19"/>
      <c r="C689" s="19"/>
      <c r="D689" s="7" t="str">
        <f t="shared" si="21"/>
        <v/>
      </c>
      <c r="E689" s="20"/>
    </row>
    <row r="690" spans="1:5" x14ac:dyDescent="0.25">
      <c r="A690" s="7">
        <f t="shared" si="22"/>
        <v>686</v>
      </c>
      <c r="B690" s="19"/>
      <c r="C690" s="19"/>
      <c r="D690" s="7" t="str">
        <f t="shared" si="21"/>
        <v/>
      </c>
      <c r="E690" s="20"/>
    </row>
    <row r="691" spans="1:5" x14ac:dyDescent="0.25">
      <c r="A691" s="7">
        <f t="shared" si="22"/>
        <v>687</v>
      </c>
      <c r="B691" s="19"/>
      <c r="C691" s="19"/>
      <c r="D691" s="7" t="str">
        <f t="shared" si="21"/>
        <v/>
      </c>
      <c r="E691" s="20"/>
    </row>
    <row r="692" spans="1:5" x14ac:dyDescent="0.25">
      <c r="A692" s="7">
        <f t="shared" si="22"/>
        <v>688</v>
      </c>
      <c r="B692" s="19"/>
      <c r="C692" s="19"/>
      <c r="D692" s="7" t="str">
        <f t="shared" si="21"/>
        <v/>
      </c>
      <c r="E692" s="20"/>
    </row>
    <row r="693" spans="1:5" x14ac:dyDescent="0.25">
      <c r="A693" s="7">
        <f t="shared" si="22"/>
        <v>689</v>
      </c>
      <c r="B693" s="19"/>
      <c r="C693" s="19"/>
      <c r="D693" s="7" t="str">
        <f t="shared" si="21"/>
        <v/>
      </c>
      <c r="E693" s="20"/>
    </row>
    <row r="694" spans="1:5" x14ac:dyDescent="0.25">
      <c r="A694" s="7">
        <f t="shared" si="22"/>
        <v>690</v>
      </c>
      <c r="B694" s="19"/>
      <c r="C694" s="19"/>
      <c r="D694" s="7" t="str">
        <f t="shared" si="21"/>
        <v/>
      </c>
      <c r="E694" s="20"/>
    </row>
    <row r="695" spans="1:5" x14ac:dyDescent="0.25">
      <c r="A695" s="7">
        <f t="shared" si="22"/>
        <v>691</v>
      </c>
      <c r="B695" s="19"/>
      <c r="C695" s="19"/>
      <c r="D695" s="7" t="str">
        <f t="shared" si="21"/>
        <v/>
      </c>
      <c r="E695" s="20"/>
    </row>
    <row r="696" spans="1:5" x14ac:dyDescent="0.25">
      <c r="A696" s="7">
        <f t="shared" si="22"/>
        <v>692</v>
      </c>
      <c r="B696" s="19"/>
      <c r="C696" s="19"/>
      <c r="D696" s="7" t="str">
        <f t="shared" si="21"/>
        <v/>
      </c>
      <c r="E696" s="20"/>
    </row>
    <row r="697" spans="1:5" x14ac:dyDescent="0.25">
      <c r="A697" s="7">
        <f t="shared" si="22"/>
        <v>693</v>
      </c>
      <c r="B697" s="19"/>
      <c r="C697" s="19"/>
      <c r="D697" s="7" t="str">
        <f t="shared" si="21"/>
        <v/>
      </c>
      <c r="E697" s="20"/>
    </row>
    <row r="698" spans="1:5" x14ac:dyDescent="0.25">
      <c r="A698" s="7">
        <f t="shared" si="22"/>
        <v>694</v>
      </c>
      <c r="B698" s="19"/>
      <c r="C698" s="19"/>
      <c r="D698" s="7" t="str">
        <f t="shared" si="21"/>
        <v/>
      </c>
      <c r="E698" s="20"/>
    </row>
    <row r="699" spans="1:5" x14ac:dyDescent="0.25">
      <c r="A699" s="7">
        <f t="shared" si="22"/>
        <v>695</v>
      </c>
      <c r="B699" s="19"/>
      <c r="C699" s="19"/>
      <c r="D699" s="7" t="str">
        <f t="shared" si="21"/>
        <v/>
      </c>
      <c r="E699" s="20"/>
    </row>
    <row r="700" spans="1:5" x14ac:dyDescent="0.25">
      <c r="A700" s="7">
        <f t="shared" si="22"/>
        <v>696</v>
      </c>
      <c r="B700" s="19"/>
      <c r="C700" s="19"/>
      <c r="D700" s="7" t="str">
        <f t="shared" si="21"/>
        <v/>
      </c>
      <c r="E700" s="20"/>
    </row>
    <row r="701" spans="1:5" x14ac:dyDescent="0.25">
      <c r="A701" s="7">
        <f t="shared" si="22"/>
        <v>697</v>
      </c>
      <c r="B701" s="19"/>
      <c r="C701" s="19"/>
      <c r="D701" s="7" t="str">
        <f t="shared" si="21"/>
        <v/>
      </c>
      <c r="E701" s="20"/>
    </row>
    <row r="702" spans="1:5" x14ac:dyDescent="0.25">
      <c r="A702" s="7">
        <f t="shared" si="22"/>
        <v>698</v>
      </c>
      <c r="B702" s="19"/>
      <c r="C702" s="19"/>
      <c r="D702" s="7" t="str">
        <f t="shared" si="21"/>
        <v/>
      </c>
      <c r="E702" s="20"/>
    </row>
    <row r="703" spans="1:5" x14ac:dyDescent="0.25">
      <c r="A703" s="7">
        <f t="shared" si="22"/>
        <v>699</v>
      </c>
      <c r="B703" s="19"/>
      <c r="C703" s="19"/>
      <c r="D703" s="7" t="str">
        <f t="shared" si="21"/>
        <v/>
      </c>
      <c r="E703" s="20"/>
    </row>
    <row r="704" spans="1:5" x14ac:dyDescent="0.25">
      <c r="A704" s="7">
        <f t="shared" si="22"/>
        <v>700</v>
      </c>
      <c r="B704" s="19"/>
      <c r="C704" s="19"/>
      <c r="D704" s="7" t="str">
        <f t="shared" si="21"/>
        <v/>
      </c>
      <c r="E704" s="20"/>
    </row>
    <row r="705" spans="1:5" x14ac:dyDescent="0.25">
      <c r="A705" s="7">
        <f t="shared" si="22"/>
        <v>701</v>
      </c>
      <c r="B705" s="19"/>
      <c r="C705" s="19"/>
      <c r="D705" s="7" t="str">
        <f t="shared" si="21"/>
        <v/>
      </c>
      <c r="E705" s="20"/>
    </row>
    <row r="706" spans="1:5" x14ac:dyDescent="0.25">
      <c r="A706" s="7">
        <f t="shared" si="22"/>
        <v>702</v>
      </c>
      <c r="B706" s="19"/>
      <c r="C706" s="19"/>
      <c r="D706" s="7" t="str">
        <f t="shared" si="21"/>
        <v/>
      </c>
      <c r="E706" s="20"/>
    </row>
    <row r="707" spans="1:5" x14ac:dyDescent="0.25">
      <c r="A707" s="7">
        <f t="shared" si="22"/>
        <v>703</v>
      </c>
      <c r="B707" s="19"/>
      <c r="C707" s="19"/>
      <c r="D707" s="7" t="str">
        <f t="shared" si="21"/>
        <v/>
      </c>
      <c r="E707" s="20"/>
    </row>
    <row r="708" spans="1:5" x14ac:dyDescent="0.25">
      <c r="A708" s="7">
        <f t="shared" si="22"/>
        <v>704</v>
      </c>
      <c r="B708" s="19"/>
      <c r="C708" s="19"/>
      <c r="D708" s="7" t="str">
        <f t="shared" si="21"/>
        <v/>
      </c>
      <c r="E708" s="20"/>
    </row>
    <row r="709" spans="1:5" x14ac:dyDescent="0.25">
      <c r="A709" s="7">
        <f t="shared" si="22"/>
        <v>705</v>
      </c>
      <c r="B709" s="19"/>
      <c r="C709" s="19"/>
      <c r="D709" s="7" t="str">
        <f t="shared" si="21"/>
        <v/>
      </c>
      <c r="E709" s="20"/>
    </row>
    <row r="710" spans="1:5" x14ac:dyDescent="0.25">
      <c r="A710" s="7">
        <f t="shared" si="22"/>
        <v>706</v>
      </c>
      <c r="B710" s="19"/>
      <c r="C710" s="19"/>
      <c r="D710" s="7" t="str">
        <f t="shared" ref="D710:D773" si="23">IF(AND(B710&lt;&gt;"",C710&lt;&gt;""),B710&amp;"-"&amp;C710,"")</f>
        <v/>
      </c>
      <c r="E710" s="20"/>
    </row>
    <row r="711" spans="1:5" x14ac:dyDescent="0.25">
      <c r="A711" s="7">
        <f t="shared" si="22"/>
        <v>707</v>
      </c>
      <c r="B711" s="19"/>
      <c r="C711" s="19"/>
      <c r="D711" s="7" t="str">
        <f t="shared" si="23"/>
        <v/>
      </c>
      <c r="E711" s="20"/>
    </row>
    <row r="712" spans="1:5" x14ac:dyDescent="0.25">
      <c r="A712" s="7">
        <f t="shared" si="22"/>
        <v>708</v>
      </c>
      <c r="B712" s="19"/>
      <c r="C712" s="19"/>
      <c r="D712" s="7" t="str">
        <f t="shared" si="23"/>
        <v/>
      </c>
      <c r="E712" s="20"/>
    </row>
    <row r="713" spans="1:5" x14ac:dyDescent="0.25">
      <c r="A713" s="7">
        <f t="shared" si="22"/>
        <v>709</v>
      </c>
      <c r="B713" s="19"/>
      <c r="C713" s="19"/>
      <c r="D713" s="7" t="str">
        <f t="shared" si="23"/>
        <v/>
      </c>
      <c r="E713" s="20"/>
    </row>
    <row r="714" spans="1:5" x14ac:dyDescent="0.25">
      <c r="A714" s="7">
        <f t="shared" si="22"/>
        <v>710</v>
      </c>
      <c r="B714" s="19"/>
      <c r="C714" s="19"/>
      <c r="D714" s="7" t="str">
        <f t="shared" si="23"/>
        <v/>
      </c>
      <c r="E714" s="20"/>
    </row>
    <row r="715" spans="1:5" x14ac:dyDescent="0.25">
      <c r="A715" s="7">
        <f t="shared" si="22"/>
        <v>711</v>
      </c>
      <c r="B715" s="19"/>
      <c r="C715" s="19"/>
      <c r="D715" s="7" t="str">
        <f t="shared" si="23"/>
        <v/>
      </c>
      <c r="E715" s="20"/>
    </row>
    <row r="716" spans="1:5" x14ac:dyDescent="0.25">
      <c r="A716" s="7">
        <f t="shared" si="22"/>
        <v>712</v>
      </c>
      <c r="B716" s="19"/>
      <c r="C716" s="19"/>
      <c r="D716" s="7" t="str">
        <f t="shared" si="23"/>
        <v/>
      </c>
      <c r="E716" s="20"/>
    </row>
    <row r="717" spans="1:5" x14ac:dyDescent="0.25">
      <c r="A717" s="7">
        <f t="shared" si="22"/>
        <v>713</v>
      </c>
      <c r="B717" s="19"/>
      <c r="C717" s="19"/>
      <c r="D717" s="7" t="str">
        <f t="shared" si="23"/>
        <v/>
      </c>
      <c r="E717" s="20"/>
    </row>
    <row r="718" spans="1:5" x14ac:dyDescent="0.25">
      <c r="A718" s="7">
        <f t="shared" ref="A718:A781" si="24">A717+1</f>
        <v>714</v>
      </c>
      <c r="B718" s="19"/>
      <c r="C718" s="19"/>
      <c r="D718" s="7" t="str">
        <f t="shared" si="23"/>
        <v/>
      </c>
      <c r="E718" s="20"/>
    </row>
    <row r="719" spans="1:5" x14ac:dyDescent="0.25">
      <c r="A719" s="7">
        <f t="shared" si="24"/>
        <v>715</v>
      </c>
      <c r="B719" s="19"/>
      <c r="C719" s="19"/>
      <c r="D719" s="7" t="str">
        <f t="shared" si="23"/>
        <v/>
      </c>
      <c r="E719" s="20"/>
    </row>
    <row r="720" spans="1:5" x14ac:dyDescent="0.25">
      <c r="A720" s="7">
        <f t="shared" si="24"/>
        <v>716</v>
      </c>
      <c r="B720" s="19"/>
      <c r="C720" s="19"/>
      <c r="D720" s="7" t="str">
        <f t="shared" si="23"/>
        <v/>
      </c>
      <c r="E720" s="20"/>
    </row>
    <row r="721" spans="1:5" x14ac:dyDescent="0.25">
      <c r="A721" s="7">
        <f t="shared" si="24"/>
        <v>717</v>
      </c>
      <c r="B721" s="19"/>
      <c r="C721" s="19"/>
      <c r="D721" s="7" t="str">
        <f t="shared" si="23"/>
        <v/>
      </c>
      <c r="E721" s="20"/>
    </row>
    <row r="722" spans="1:5" x14ac:dyDescent="0.25">
      <c r="A722" s="7">
        <f t="shared" si="24"/>
        <v>718</v>
      </c>
      <c r="B722" s="19"/>
      <c r="C722" s="19"/>
      <c r="D722" s="7" t="str">
        <f t="shared" si="23"/>
        <v/>
      </c>
      <c r="E722" s="20"/>
    </row>
    <row r="723" spans="1:5" x14ac:dyDescent="0.25">
      <c r="A723" s="7">
        <f t="shared" si="24"/>
        <v>719</v>
      </c>
      <c r="B723" s="19"/>
      <c r="C723" s="19"/>
      <c r="D723" s="7" t="str">
        <f t="shared" si="23"/>
        <v/>
      </c>
      <c r="E723" s="20"/>
    </row>
    <row r="724" spans="1:5" x14ac:dyDescent="0.25">
      <c r="A724" s="7">
        <f t="shared" si="24"/>
        <v>720</v>
      </c>
      <c r="B724" s="19"/>
      <c r="C724" s="19"/>
      <c r="D724" s="7" t="str">
        <f t="shared" si="23"/>
        <v/>
      </c>
      <c r="E724" s="20"/>
    </row>
    <row r="725" spans="1:5" x14ac:dyDescent="0.25">
      <c r="A725" s="7">
        <f t="shared" si="24"/>
        <v>721</v>
      </c>
      <c r="B725" s="19"/>
      <c r="C725" s="19"/>
      <c r="D725" s="7" t="str">
        <f t="shared" si="23"/>
        <v/>
      </c>
      <c r="E725" s="20"/>
    </row>
    <row r="726" spans="1:5" x14ac:dyDescent="0.25">
      <c r="A726" s="7">
        <f t="shared" si="24"/>
        <v>722</v>
      </c>
      <c r="B726" s="19"/>
      <c r="C726" s="19"/>
      <c r="D726" s="7" t="str">
        <f t="shared" si="23"/>
        <v/>
      </c>
      <c r="E726" s="20"/>
    </row>
    <row r="727" spans="1:5" x14ac:dyDescent="0.25">
      <c r="A727" s="7">
        <f t="shared" si="24"/>
        <v>723</v>
      </c>
      <c r="B727" s="19"/>
      <c r="C727" s="19"/>
      <c r="D727" s="7" t="str">
        <f t="shared" si="23"/>
        <v/>
      </c>
      <c r="E727" s="20"/>
    </row>
    <row r="728" spans="1:5" x14ac:dyDescent="0.25">
      <c r="A728" s="7">
        <f t="shared" si="24"/>
        <v>724</v>
      </c>
      <c r="B728" s="19"/>
      <c r="C728" s="19"/>
      <c r="D728" s="7" t="str">
        <f t="shared" si="23"/>
        <v/>
      </c>
      <c r="E728" s="20"/>
    </row>
    <row r="729" spans="1:5" x14ac:dyDescent="0.25">
      <c r="A729" s="7">
        <f t="shared" si="24"/>
        <v>725</v>
      </c>
      <c r="B729" s="19"/>
      <c r="C729" s="19"/>
      <c r="D729" s="7" t="str">
        <f t="shared" si="23"/>
        <v/>
      </c>
      <c r="E729" s="20"/>
    </row>
    <row r="730" spans="1:5" x14ac:dyDescent="0.25">
      <c r="A730" s="7">
        <f t="shared" si="24"/>
        <v>726</v>
      </c>
      <c r="B730" s="19"/>
      <c r="C730" s="19"/>
      <c r="D730" s="7" t="str">
        <f t="shared" si="23"/>
        <v/>
      </c>
      <c r="E730" s="20"/>
    </row>
    <row r="731" spans="1:5" x14ac:dyDescent="0.25">
      <c r="A731" s="7">
        <f t="shared" si="24"/>
        <v>727</v>
      </c>
      <c r="B731" s="19"/>
      <c r="C731" s="19"/>
      <c r="D731" s="7" t="str">
        <f t="shared" si="23"/>
        <v/>
      </c>
      <c r="E731" s="20"/>
    </row>
    <row r="732" spans="1:5" x14ac:dyDescent="0.25">
      <c r="A732" s="7">
        <f t="shared" si="24"/>
        <v>728</v>
      </c>
      <c r="B732" s="19"/>
      <c r="C732" s="19"/>
      <c r="D732" s="7" t="str">
        <f t="shared" si="23"/>
        <v/>
      </c>
      <c r="E732" s="20"/>
    </row>
    <row r="733" spans="1:5" x14ac:dyDescent="0.25">
      <c r="A733" s="7">
        <f t="shared" si="24"/>
        <v>729</v>
      </c>
      <c r="B733" s="19"/>
      <c r="C733" s="19"/>
      <c r="D733" s="7" t="str">
        <f t="shared" si="23"/>
        <v/>
      </c>
      <c r="E733" s="20"/>
    </row>
    <row r="734" spans="1:5" x14ac:dyDescent="0.25">
      <c r="A734" s="7">
        <f t="shared" si="24"/>
        <v>730</v>
      </c>
      <c r="B734" s="19"/>
      <c r="C734" s="19"/>
      <c r="D734" s="7" t="str">
        <f t="shared" si="23"/>
        <v/>
      </c>
      <c r="E734" s="20"/>
    </row>
    <row r="735" spans="1:5" x14ac:dyDescent="0.25">
      <c r="A735" s="7">
        <f t="shared" si="24"/>
        <v>731</v>
      </c>
      <c r="B735" s="19"/>
      <c r="C735" s="19"/>
      <c r="D735" s="7" t="str">
        <f t="shared" si="23"/>
        <v/>
      </c>
      <c r="E735" s="20"/>
    </row>
    <row r="736" spans="1:5" x14ac:dyDescent="0.25">
      <c r="A736" s="7">
        <f t="shared" si="24"/>
        <v>732</v>
      </c>
      <c r="B736" s="19"/>
      <c r="C736" s="19"/>
      <c r="D736" s="7" t="str">
        <f t="shared" si="23"/>
        <v/>
      </c>
      <c r="E736" s="20"/>
    </row>
    <row r="737" spans="1:5" x14ac:dyDescent="0.25">
      <c r="A737" s="7">
        <f t="shared" si="24"/>
        <v>733</v>
      </c>
      <c r="B737" s="19"/>
      <c r="C737" s="19"/>
      <c r="D737" s="7" t="str">
        <f t="shared" si="23"/>
        <v/>
      </c>
      <c r="E737" s="20"/>
    </row>
    <row r="738" spans="1:5" x14ac:dyDescent="0.25">
      <c r="A738" s="7">
        <f t="shared" si="24"/>
        <v>734</v>
      </c>
      <c r="B738" s="19"/>
      <c r="C738" s="19"/>
      <c r="D738" s="7" t="str">
        <f t="shared" si="23"/>
        <v/>
      </c>
      <c r="E738" s="20"/>
    </row>
    <row r="739" spans="1:5" x14ac:dyDescent="0.25">
      <c r="A739" s="7">
        <f t="shared" si="24"/>
        <v>735</v>
      </c>
      <c r="B739" s="19"/>
      <c r="C739" s="19"/>
      <c r="D739" s="7" t="str">
        <f t="shared" si="23"/>
        <v/>
      </c>
      <c r="E739" s="20"/>
    </row>
    <row r="740" spans="1:5" x14ac:dyDescent="0.25">
      <c r="A740" s="7">
        <f t="shared" si="24"/>
        <v>736</v>
      </c>
      <c r="B740" s="19"/>
      <c r="C740" s="19"/>
      <c r="D740" s="7" t="str">
        <f t="shared" si="23"/>
        <v/>
      </c>
      <c r="E740" s="20"/>
    </row>
    <row r="741" spans="1:5" x14ac:dyDescent="0.25">
      <c r="A741" s="7">
        <f t="shared" si="24"/>
        <v>737</v>
      </c>
      <c r="B741" s="19"/>
      <c r="C741" s="19"/>
      <c r="D741" s="7" t="str">
        <f t="shared" si="23"/>
        <v/>
      </c>
      <c r="E741" s="20"/>
    </row>
    <row r="742" spans="1:5" x14ac:dyDescent="0.25">
      <c r="A742" s="7">
        <f t="shared" si="24"/>
        <v>738</v>
      </c>
      <c r="B742" s="19"/>
      <c r="C742" s="19"/>
      <c r="D742" s="7" t="str">
        <f t="shared" si="23"/>
        <v/>
      </c>
      <c r="E742" s="20"/>
    </row>
    <row r="743" spans="1:5" x14ac:dyDescent="0.25">
      <c r="A743" s="7">
        <f t="shared" si="24"/>
        <v>739</v>
      </c>
      <c r="B743" s="19"/>
      <c r="C743" s="19"/>
      <c r="D743" s="7" t="str">
        <f t="shared" si="23"/>
        <v/>
      </c>
      <c r="E743" s="20"/>
    </row>
    <row r="744" spans="1:5" x14ac:dyDescent="0.25">
      <c r="A744" s="7">
        <f t="shared" si="24"/>
        <v>740</v>
      </c>
      <c r="B744" s="19"/>
      <c r="C744" s="19"/>
      <c r="D744" s="7" t="str">
        <f t="shared" si="23"/>
        <v/>
      </c>
      <c r="E744" s="20"/>
    </row>
    <row r="745" spans="1:5" x14ac:dyDescent="0.25">
      <c r="A745" s="7">
        <f t="shared" si="24"/>
        <v>741</v>
      </c>
      <c r="B745" s="19"/>
      <c r="C745" s="19"/>
      <c r="D745" s="7" t="str">
        <f t="shared" si="23"/>
        <v/>
      </c>
      <c r="E745" s="20"/>
    </row>
    <row r="746" spans="1:5" x14ac:dyDescent="0.25">
      <c r="A746" s="7">
        <f t="shared" si="24"/>
        <v>742</v>
      </c>
      <c r="B746" s="19"/>
      <c r="C746" s="19"/>
      <c r="D746" s="7" t="str">
        <f t="shared" si="23"/>
        <v/>
      </c>
      <c r="E746" s="20"/>
    </row>
    <row r="747" spans="1:5" x14ac:dyDescent="0.25">
      <c r="A747" s="7">
        <f t="shared" si="24"/>
        <v>743</v>
      </c>
      <c r="B747" s="19"/>
      <c r="C747" s="19"/>
      <c r="D747" s="7" t="str">
        <f t="shared" si="23"/>
        <v/>
      </c>
      <c r="E747" s="20"/>
    </row>
    <row r="748" spans="1:5" x14ac:dyDescent="0.25">
      <c r="A748" s="7">
        <f t="shared" si="24"/>
        <v>744</v>
      </c>
      <c r="B748" s="19"/>
      <c r="C748" s="19"/>
      <c r="D748" s="7" t="str">
        <f t="shared" si="23"/>
        <v/>
      </c>
      <c r="E748" s="20"/>
    </row>
    <row r="749" spans="1:5" x14ac:dyDescent="0.25">
      <c r="A749" s="7">
        <f t="shared" si="24"/>
        <v>745</v>
      </c>
      <c r="B749" s="19"/>
      <c r="C749" s="19"/>
      <c r="D749" s="7" t="str">
        <f t="shared" si="23"/>
        <v/>
      </c>
      <c r="E749" s="20"/>
    </row>
    <row r="750" spans="1:5" x14ac:dyDescent="0.25">
      <c r="A750" s="7">
        <f t="shared" si="24"/>
        <v>746</v>
      </c>
      <c r="B750" s="19"/>
      <c r="C750" s="19"/>
      <c r="D750" s="7" t="str">
        <f t="shared" si="23"/>
        <v/>
      </c>
      <c r="E750" s="20"/>
    </row>
    <row r="751" spans="1:5" x14ac:dyDescent="0.25">
      <c r="A751" s="7">
        <f t="shared" si="24"/>
        <v>747</v>
      </c>
      <c r="B751" s="19"/>
      <c r="C751" s="19"/>
      <c r="D751" s="7" t="str">
        <f t="shared" si="23"/>
        <v/>
      </c>
      <c r="E751" s="20"/>
    </row>
    <row r="752" spans="1:5" x14ac:dyDescent="0.25">
      <c r="A752" s="7">
        <f t="shared" si="24"/>
        <v>748</v>
      </c>
      <c r="B752" s="19"/>
      <c r="C752" s="19"/>
      <c r="D752" s="7" t="str">
        <f t="shared" si="23"/>
        <v/>
      </c>
      <c r="E752" s="20"/>
    </row>
    <row r="753" spans="1:5" x14ac:dyDescent="0.25">
      <c r="A753" s="7">
        <f t="shared" si="24"/>
        <v>749</v>
      </c>
      <c r="B753" s="19"/>
      <c r="C753" s="19"/>
      <c r="D753" s="7" t="str">
        <f t="shared" si="23"/>
        <v/>
      </c>
      <c r="E753" s="20"/>
    </row>
    <row r="754" spans="1:5" x14ac:dyDescent="0.25">
      <c r="A754" s="7">
        <f t="shared" si="24"/>
        <v>750</v>
      </c>
      <c r="B754" s="19"/>
      <c r="C754" s="19"/>
      <c r="D754" s="7" t="str">
        <f t="shared" si="23"/>
        <v/>
      </c>
      <c r="E754" s="20"/>
    </row>
    <row r="755" spans="1:5" x14ac:dyDescent="0.25">
      <c r="A755" s="7">
        <f t="shared" si="24"/>
        <v>751</v>
      </c>
      <c r="B755" s="19"/>
      <c r="C755" s="19"/>
      <c r="D755" s="7" t="str">
        <f t="shared" si="23"/>
        <v/>
      </c>
      <c r="E755" s="20"/>
    </row>
    <row r="756" spans="1:5" x14ac:dyDescent="0.25">
      <c r="A756" s="7">
        <f t="shared" si="24"/>
        <v>752</v>
      </c>
      <c r="B756" s="19"/>
      <c r="C756" s="19"/>
      <c r="D756" s="7" t="str">
        <f t="shared" si="23"/>
        <v/>
      </c>
      <c r="E756" s="20"/>
    </row>
    <row r="757" spans="1:5" x14ac:dyDescent="0.25">
      <c r="A757" s="7">
        <f t="shared" si="24"/>
        <v>753</v>
      </c>
      <c r="B757" s="19"/>
      <c r="C757" s="19"/>
      <c r="D757" s="7" t="str">
        <f t="shared" si="23"/>
        <v/>
      </c>
      <c r="E757" s="20"/>
    </row>
    <row r="758" spans="1:5" x14ac:dyDescent="0.25">
      <c r="A758" s="7">
        <f t="shared" si="24"/>
        <v>754</v>
      </c>
      <c r="B758" s="19"/>
      <c r="C758" s="19"/>
      <c r="D758" s="7" t="str">
        <f t="shared" si="23"/>
        <v/>
      </c>
      <c r="E758" s="20"/>
    </row>
    <row r="759" spans="1:5" x14ac:dyDescent="0.25">
      <c r="A759" s="7">
        <f t="shared" si="24"/>
        <v>755</v>
      </c>
      <c r="B759" s="19"/>
      <c r="C759" s="19"/>
      <c r="D759" s="7" t="str">
        <f t="shared" si="23"/>
        <v/>
      </c>
      <c r="E759" s="20"/>
    </row>
    <row r="760" spans="1:5" x14ac:dyDescent="0.25">
      <c r="A760" s="7">
        <f t="shared" si="24"/>
        <v>756</v>
      </c>
      <c r="B760" s="19"/>
      <c r="C760" s="19"/>
      <c r="D760" s="7" t="str">
        <f t="shared" si="23"/>
        <v/>
      </c>
      <c r="E760" s="20"/>
    </row>
    <row r="761" spans="1:5" x14ac:dyDescent="0.25">
      <c r="A761" s="7">
        <f t="shared" si="24"/>
        <v>757</v>
      </c>
      <c r="B761" s="19"/>
      <c r="C761" s="19"/>
      <c r="D761" s="7" t="str">
        <f t="shared" si="23"/>
        <v/>
      </c>
      <c r="E761" s="20"/>
    </row>
    <row r="762" spans="1:5" x14ac:dyDescent="0.25">
      <c r="A762" s="7">
        <f t="shared" si="24"/>
        <v>758</v>
      </c>
      <c r="B762" s="19"/>
      <c r="C762" s="19"/>
      <c r="D762" s="7" t="str">
        <f t="shared" si="23"/>
        <v/>
      </c>
      <c r="E762" s="20"/>
    </row>
    <row r="763" spans="1:5" x14ac:dyDescent="0.25">
      <c r="A763" s="7">
        <f t="shared" si="24"/>
        <v>759</v>
      </c>
      <c r="B763" s="19"/>
      <c r="C763" s="19"/>
      <c r="D763" s="7" t="str">
        <f t="shared" si="23"/>
        <v/>
      </c>
      <c r="E763" s="20"/>
    </row>
    <row r="764" spans="1:5" x14ac:dyDescent="0.25">
      <c r="A764" s="7">
        <f t="shared" si="24"/>
        <v>760</v>
      </c>
      <c r="B764" s="19"/>
      <c r="C764" s="19"/>
      <c r="D764" s="7" t="str">
        <f t="shared" si="23"/>
        <v/>
      </c>
      <c r="E764" s="20"/>
    </row>
    <row r="765" spans="1:5" x14ac:dyDescent="0.25">
      <c r="A765" s="7">
        <f t="shared" si="24"/>
        <v>761</v>
      </c>
      <c r="B765" s="19"/>
      <c r="C765" s="19"/>
      <c r="D765" s="7" t="str">
        <f t="shared" si="23"/>
        <v/>
      </c>
      <c r="E765" s="20"/>
    </row>
    <row r="766" spans="1:5" x14ac:dyDescent="0.25">
      <c r="A766" s="7">
        <f t="shared" si="24"/>
        <v>762</v>
      </c>
      <c r="B766" s="19"/>
      <c r="C766" s="19"/>
      <c r="D766" s="7" t="str">
        <f t="shared" si="23"/>
        <v/>
      </c>
      <c r="E766" s="20"/>
    </row>
    <row r="767" spans="1:5" x14ac:dyDescent="0.25">
      <c r="A767" s="7">
        <f t="shared" si="24"/>
        <v>763</v>
      </c>
      <c r="B767" s="19"/>
      <c r="C767" s="19"/>
      <c r="D767" s="7" t="str">
        <f t="shared" si="23"/>
        <v/>
      </c>
      <c r="E767" s="20"/>
    </row>
    <row r="768" spans="1:5" x14ac:dyDescent="0.25">
      <c r="A768" s="7">
        <f t="shared" si="24"/>
        <v>764</v>
      </c>
      <c r="B768" s="19"/>
      <c r="C768" s="19"/>
      <c r="D768" s="7" t="str">
        <f t="shared" si="23"/>
        <v/>
      </c>
      <c r="E768" s="20"/>
    </row>
    <row r="769" spans="1:5" x14ac:dyDescent="0.25">
      <c r="A769" s="7">
        <f t="shared" si="24"/>
        <v>765</v>
      </c>
      <c r="B769" s="19"/>
      <c r="C769" s="19"/>
      <c r="D769" s="7" t="str">
        <f t="shared" si="23"/>
        <v/>
      </c>
      <c r="E769" s="20"/>
    </row>
    <row r="770" spans="1:5" x14ac:dyDescent="0.25">
      <c r="A770" s="7">
        <f t="shared" si="24"/>
        <v>766</v>
      </c>
      <c r="B770" s="19"/>
      <c r="C770" s="19"/>
      <c r="D770" s="7" t="str">
        <f t="shared" si="23"/>
        <v/>
      </c>
      <c r="E770" s="20"/>
    </row>
    <row r="771" spans="1:5" x14ac:dyDescent="0.25">
      <c r="A771" s="7">
        <f t="shared" si="24"/>
        <v>767</v>
      </c>
      <c r="B771" s="19"/>
      <c r="C771" s="19"/>
      <c r="D771" s="7" t="str">
        <f t="shared" si="23"/>
        <v/>
      </c>
      <c r="E771" s="20"/>
    </row>
    <row r="772" spans="1:5" x14ac:dyDescent="0.25">
      <c r="A772" s="7">
        <f t="shared" si="24"/>
        <v>768</v>
      </c>
      <c r="B772" s="19"/>
      <c r="C772" s="19"/>
      <c r="D772" s="7" t="str">
        <f t="shared" si="23"/>
        <v/>
      </c>
      <c r="E772" s="20"/>
    </row>
    <row r="773" spans="1:5" x14ac:dyDescent="0.25">
      <c r="A773" s="7">
        <f t="shared" si="24"/>
        <v>769</v>
      </c>
      <c r="B773" s="19"/>
      <c r="C773" s="19"/>
      <c r="D773" s="7" t="str">
        <f t="shared" si="23"/>
        <v/>
      </c>
      <c r="E773" s="20"/>
    </row>
    <row r="774" spans="1:5" x14ac:dyDescent="0.25">
      <c r="A774" s="7">
        <f t="shared" si="24"/>
        <v>770</v>
      </c>
      <c r="B774" s="19"/>
      <c r="C774" s="19"/>
      <c r="D774" s="7" t="str">
        <f t="shared" ref="D774:D837" si="25">IF(AND(B774&lt;&gt;"",C774&lt;&gt;""),B774&amp;"-"&amp;C774,"")</f>
        <v/>
      </c>
      <c r="E774" s="20"/>
    </row>
    <row r="775" spans="1:5" x14ac:dyDescent="0.25">
      <c r="A775" s="7">
        <f t="shared" si="24"/>
        <v>771</v>
      </c>
      <c r="B775" s="19"/>
      <c r="C775" s="19"/>
      <c r="D775" s="7" t="str">
        <f t="shared" si="25"/>
        <v/>
      </c>
      <c r="E775" s="20"/>
    </row>
    <row r="776" spans="1:5" x14ac:dyDescent="0.25">
      <c r="A776" s="7">
        <f t="shared" si="24"/>
        <v>772</v>
      </c>
      <c r="B776" s="19"/>
      <c r="C776" s="19"/>
      <c r="D776" s="7" t="str">
        <f t="shared" si="25"/>
        <v/>
      </c>
      <c r="E776" s="20"/>
    </row>
    <row r="777" spans="1:5" x14ac:dyDescent="0.25">
      <c r="A777" s="7">
        <f t="shared" si="24"/>
        <v>773</v>
      </c>
      <c r="B777" s="19"/>
      <c r="C777" s="19"/>
      <c r="D777" s="7" t="str">
        <f t="shared" si="25"/>
        <v/>
      </c>
      <c r="E777" s="20"/>
    </row>
    <row r="778" spans="1:5" x14ac:dyDescent="0.25">
      <c r="A778" s="7">
        <f t="shared" si="24"/>
        <v>774</v>
      </c>
      <c r="B778" s="19"/>
      <c r="C778" s="19"/>
      <c r="D778" s="7" t="str">
        <f t="shared" si="25"/>
        <v/>
      </c>
      <c r="E778" s="20"/>
    </row>
    <row r="779" spans="1:5" x14ac:dyDescent="0.25">
      <c r="A779" s="7">
        <f t="shared" si="24"/>
        <v>775</v>
      </c>
      <c r="B779" s="19"/>
      <c r="C779" s="19"/>
      <c r="D779" s="7" t="str">
        <f t="shared" si="25"/>
        <v/>
      </c>
      <c r="E779" s="20"/>
    </row>
    <row r="780" spans="1:5" x14ac:dyDescent="0.25">
      <c r="A780" s="7">
        <f t="shared" si="24"/>
        <v>776</v>
      </c>
      <c r="B780" s="19"/>
      <c r="C780" s="19"/>
      <c r="D780" s="7" t="str">
        <f t="shared" si="25"/>
        <v/>
      </c>
      <c r="E780" s="20"/>
    </row>
    <row r="781" spans="1:5" x14ac:dyDescent="0.25">
      <c r="A781" s="7">
        <f t="shared" si="24"/>
        <v>777</v>
      </c>
      <c r="B781" s="19"/>
      <c r="C781" s="19"/>
      <c r="D781" s="7" t="str">
        <f t="shared" si="25"/>
        <v/>
      </c>
      <c r="E781" s="20"/>
    </row>
    <row r="782" spans="1:5" x14ac:dyDescent="0.25">
      <c r="A782" s="7">
        <f t="shared" ref="A782:A845" si="26">A781+1</f>
        <v>778</v>
      </c>
      <c r="B782" s="19"/>
      <c r="C782" s="19"/>
      <c r="D782" s="7" t="str">
        <f t="shared" si="25"/>
        <v/>
      </c>
      <c r="E782" s="20"/>
    </row>
    <row r="783" spans="1:5" x14ac:dyDescent="0.25">
      <c r="A783" s="7">
        <f t="shared" si="26"/>
        <v>779</v>
      </c>
      <c r="B783" s="19"/>
      <c r="C783" s="19"/>
      <c r="D783" s="7" t="str">
        <f t="shared" si="25"/>
        <v/>
      </c>
      <c r="E783" s="20"/>
    </row>
    <row r="784" spans="1:5" x14ac:dyDescent="0.25">
      <c r="A784" s="7">
        <f t="shared" si="26"/>
        <v>780</v>
      </c>
      <c r="B784" s="19"/>
      <c r="C784" s="19"/>
      <c r="D784" s="7" t="str">
        <f t="shared" si="25"/>
        <v/>
      </c>
      <c r="E784" s="20"/>
    </row>
    <row r="785" spans="1:5" x14ac:dyDescent="0.25">
      <c r="A785" s="7">
        <f t="shared" si="26"/>
        <v>781</v>
      </c>
      <c r="B785" s="19"/>
      <c r="C785" s="19"/>
      <c r="D785" s="7" t="str">
        <f t="shared" si="25"/>
        <v/>
      </c>
      <c r="E785" s="20"/>
    </row>
    <row r="786" spans="1:5" x14ac:dyDescent="0.25">
      <c r="A786" s="7">
        <f t="shared" si="26"/>
        <v>782</v>
      </c>
      <c r="B786" s="19"/>
      <c r="C786" s="19"/>
      <c r="D786" s="7" t="str">
        <f t="shared" si="25"/>
        <v/>
      </c>
      <c r="E786" s="20"/>
    </row>
    <row r="787" spans="1:5" x14ac:dyDescent="0.25">
      <c r="A787" s="7">
        <f t="shared" si="26"/>
        <v>783</v>
      </c>
      <c r="B787" s="19"/>
      <c r="C787" s="19"/>
      <c r="D787" s="7" t="str">
        <f t="shared" si="25"/>
        <v/>
      </c>
      <c r="E787" s="20"/>
    </row>
    <row r="788" spans="1:5" x14ac:dyDescent="0.25">
      <c r="A788" s="7">
        <f t="shared" si="26"/>
        <v>784</v>
      </c>
      <c r="B788" s="19"/>
      <c r="C788" s="19"/>
      <c r="D788" s="7" t="str">
        <f t="shared" si="25"/>
        <v/>
      </c>
      <c r="E788" s="20"/>
    </row>
    <row r="789" spans="1:5" x14ac:dyDescent="0.25">
      <c r="A789" s="7">
        <f t="shared" si="26"/>
        <v>785</v>
      </c>
      <c r="B789" s="19"/>
      <c r="C789" s="19"/>
      <c r="D789" s="7" t="str">
        <f t="shared" si="25"/>
        <v/>
      </c>
      <c r="E789" s="20"/>
    </row>
    <row r="790" spans="1:5" x14ac:dyDescent="0.25">
      <c r="A790" s="7">
        <f t="shared" si="26"/>
        <v>786</v>
      </c>
      <c r="B790" s="19"/>
      <c r="C790" s="19"/>
      <c r="D790" s="7" t="str">
        <f t="shared" si="25"/>
        <v/>
      </c>
      <c r="E790" s="20"/>
    </row>
    <row r="791" spans="1:5" x14ac:dyDescent="0.25">
      <c r="A791" s="7">
        <f t="shared" si="26"/>
        <v>787</v>
      </c>
      <c r="B791" s="19"/>
      <c r="C791" s="19"/>
      <c r="D791" s="7" t="str">
        <f t="shared" si="25"/>
        <v/>
      </c>
      <c r="E791" s="20"/>
    </row>
    <row r="792" spans="1:5" x14ac:dyDescent="0.25">
      <c r="A792" s="7">
        <f t="shared" si="26"/>
        <v>788</v>
      </c>
      <c r="B792" s="19"/>
      <c r="C792" s="19"/>
      <c r="D792" s="7" t="str">
        <f t="shared" si="25"/>
        <v/>
      </c>
      <c r="E792" s="20"/>
    </row>
    <row r="793" spans="1:5" x14ac:dyDescent="0.25">
      <c r="A793" s="7">
        <f t="shared" si="26"/>
        <v>789</v>
      </c>
      <c r="B793" s="19"/>
      <c r="C793" s="19"/>
      <c r="D793" s="7" t="str">
        <f t="shared" si="25"/>
        <v/>
      </c>
      <c r="E793" s="20"/>
    </row>
    <row r="794" spans="1:5" x14ac:dyDescent="0.25">
      <c r="A794" s="7">
        <f t="shared" si="26"/>
        <v>790</v>
      </c>
      <c r="B794" s="19"/>
      <c r="C794" s="19"/>
      <c r="D794" s="7" t="str">
        <f t="shared" si="25"/>
        <v/>
      </c>
      <c r="E794" s="20"/>
    </row>
    <row r="795" spans="1:5" x14ac:dyDescent="0.25">
      <c r="A795" s="7">
        <f t="shared" si="26"/>
        <v>791</v>
      </c>
      <c r="B795" s="19"/>
      <c r="C795" s="19"/>
      <c r="D795" s="7" t="str">
        <f t="shared" si="25"/>
        <v/>
      </c>
      <c r="E795" s="20"/>
    </row>
    <row r="796" spans="1:5" x14ac:dyDescent="0.25">
      <c r="A796" s="7">
        <f t="shared" si="26"/>
        <v>792</v>
      </c>
      <c r="B796" s="19"/>
      <c r="C796" s="19"/>
      <c r="D796" s="7" t="str">
        <f t="shared" si="25"/>
        <v/>
      </c>
      <c r="E796" s="20"/>
    </row>
    <row r="797" spans="1:5" x14ac:dyDescent="0.25">
      <c r="A797" s="7">
        <f t="shared" si="26"/>
        <v>793</v>
      </c>
      <c r="B797" s="19"/>
      <c r="C797" s="19"/>
      <c r="D797" s="7" t="str">
        <f t="shared" si="25"/>
        <v/>
      </c>
      <c r="E797" s="20"/>
    </row>
    <row r="798" spans="1:5" x14ac:dyDescent="0.25">
      <c r="A798" s="7">
        <f t="shared" si="26"/>
        <v>794</v>
      </c>
      <c r="B798" s="19"/>
      <c r="C798" s="19"/>
      <c r="D798" s="7" t="str">
        <f t="shared" si="25"/>
        <v/>
      </c>
      <c r="E798" s="20"/>
    </row>
    <row r="799" spans="1:5" x14ac:dyDescent="0.25">
      <c r="A799" s="7">
        <f t="shared" si="26"/>
        <v>795</v>
      </c>
      <c r="B799" s="19"/>
      <c r="C799" s="19"/>
      <c r="D799" s="7" t="str">
        <f t="shared" si="25"/>
        <v/>
      </c>
      <c r="E799" s="20"/>
    </row>
    <row r="800" spans="1:5" x14ac:dyDescent="0.25">
      <c r="A800" s="7">
        <f t="shared" si="26"/>
        <v>796</v>
      </c>
      <c r="B800" s="19"/>
      <c r="C800" s="19"/>
      <c r="D800" s="7" t="str">
        <f t="shared" si="25"/>
        <v/>
      </c>
      <c r="E800" s="20"/>
    </row>
    <row r="801" spans="1:5" x14ac:dyDescent="0.25">
      <c r="A801" s="7">
        <f t="shared" si="26"/>
        <v>797</v>
      </c>
      <c r="B801" s="19"/>
      <c r="C801" s="19"/>
      <c r="D801" s="7" t="str">
        <f t="shared" si="25"/>
        <v/>
      </c>
      <c r="E801" s="20"/>
    </row>
    <row r="802" spans="1:5" x14ac:dyDescent="0.25">
      <c r="A802" s="7">
        <f t="shared" si="26"/>
        <v>798</v>
      </c>
      <c r="B802" s="19"/>
      <c r="C802" s="19"/>
      <c r="D802" s="7" t="str">
        <f t="shared" si="25"/>
        <v/>
      </c>
      <c r="E802" s="20"/>
    </row>
    <row r="803" spans="1:5" x14ac:dyDescent="0.25">
      <c r="A803" s="7">
        <f t="shared" si="26"/>
        <v>799</v>
      </c>
      <c r="B803" s="19"/>
      <c r="C803" s="19"/>
      <c r="D803" s="7" t="str">
        <f t="shared" si="25"/>
        <v/>
      </c>
      <c r="E803" s="20"/>
    </row>
    <row r="804" spans="1:5" x14ac:dyDescent="0.25">
      <c r="A804" s="7">
        <f t="shared" si="26"/>
        <v>800</v>
      </c>
      <c r="B804" s="19"/>
      <c r="C804" s="19"/>
      <c r="D804" s="7" t="str">
        <f t="shared" si="25"/>
        <v/>
      </c>
      <c r="E804" s="20"/>
    </row>
    <row r="805" spans="1:5" x14ac:dyDescent="0.25">
      <c r="A805" s="7">
        <f t="shared" si="26"/>
        <v>801</v>
      </c>
      <c r="B805" s="19"/>
      <c r="C805" s="19"/>
      <c r="D805" s="7" t="str">
        <f t="shared" si="25"/>
        <v/>
      </c>
      <c r="E805" s="20"/>
    </row>
    <row r="806" spans="1:5" x14ac:dyDescent="0.25">
      <c r="A806" s="7">
        <f t="shared" si="26"/>
        <v>802</v>
      </c>
      <c r="B806" s="19"/>
      <c r="C806" s="19"/>
      <c r="D806" s="7" t="str">
        <f t="shared" si="25"/>
        <v/>
      </c>
      <c r="E806" s="20"/>
    </row>
    <row r="807" spans="1:5" x14ac:dyDescent="0.25">
      <c r="A807" s="7">
        <f t="shared" si="26"/>
        <v>803</v>
      </c>
      <c r="B807" s="19"/>
      <c r="C807" s="19"/>
      <c r="D807" s="7" t="str">
        <f t="shared" si="25"/>
        <v/>
      </c>
      <c r="E807" s="20"/>
    </row>
    <row r="808" spans="1:5" x14ac:dyDescent="0.25">
      <c r="A808" s="7">
        <f t="shared" si="26"/>
        <v>804</v>
      </c>
      <c r="B808" s="19"/>
      <c r="C808" s="19"/>
      <c r="D808" s="7" t="str">
        <f t="shared" si="25"/>
        <v/>
      </c>
      <c r="E808" s="20"/>
    </row>
    <row r="809" spans="1:5" x14ac:dyDescent="0.25">
      <c r="A809" s="7">
        <f t="shared" si="26"/>
        <v>805</v>
      </c>
      <c r="B809" s="19"/>
      <c r="C809" s="19"/>
      <c r="D809" s="7" t="str">
        <f t="shared" si="25"/>
        <v/>
      </c>
      <c r="E809" s="20"/>
    </row>
    <row r="810" spans="1:5" x14ac:dyDescent="0.25">
      <c r="A810" s="7">
        <f t="shared" si="26"/>
        <v>806</v>
      </c>
      <c r="B810" s="19"/>
      <c r="C810" s="19"/>
      <c r="D810" s="7" t="str">
        <f t="shared" si="25"/>
        <v/>
      </c>
      <c r="E810" s="20"/>
    </row>
    <row r="811" spans="1:5" x14ac:dyDescent="0.25">
      <c r="A811" s="7">
        <f t="shared" si="26"/>
        <v>807</v>
      </c>
      <c r="B811" s="19"/>
      <c r="C811" s="19"/>
      <c r="D811" s="7" t="str">
        <f t="shared" si="25"/>
        <v/>
      </c>
      <c r="E811" s="20"/>
    </row>
    <row r="812" spans="1:5" x14ac:dyDescent="0.25">
      <c r="A812" s="7">
        <f t="shared" si="26"/>
        <v>808</v>
      </c>
      <c r="B812" s="19"/>
      <c r="C812" s="19"/>
      <c r="D812" s="7" t="str">
        <f t="shared" si="25"/>
        <v/>
      </c>
      <c r="E812" s="20"/>
    </row>
    <row r="813" spans="1:5" x14ac:dyDescent="0.25">
      <c r="A813" s="7">
        <f t="shared" si="26"/>
        <v>809</v>
      </c>
      <c r="B813" s="19"/>
      <c r="C813" s="19"/>
      <c r="D813" s="7" t="str">
        <f t="shared" si="25"/>
        <v/>
      </c>
      <c r="E813" s="20"/>
    </row>
    <row r="814" spans="1:5" x14ac:dyDescent="0.25">
      <c r="A814" s="7">
        <f t="shared" si="26"/>
        <v>810</v>
      </c>
      <c r="B814" s="19"/>
      <c r="C814" s="19"/>
      <c r="D814" s="7" t="str">
        <f t="shared" si="25"/>
        <v/>
      </c>
      <c r="E814" s="20"/>
    </row>
    <row r="815" spans="1:5" x14ac:dyDescent="0.25">
      <c r="A815" s="7">
        <f t="shared" si="26"/>
        <v>811</v>
      </c>
      <c r="B815" s="19"/>
      <c r="C815" s="19"/>
      <c r="D815" s="7" t="str">
        <f t="shared" si="25"/>
        <v/>
      </c>
      <c r="E815" s="20"/>
    </row>
    <row r="816" spans="1:5" x14ac:dyDescent="0.25">
      <c r="A816" s="7">
        <f t="shared" si="26"/>
        <v>812</v>
      </c>
      <c r="B816" s="19"/>
      <c r="C816" s="19"/>
      <c r="D816" s="7" t="str">
        <f t="shared" si="25"/>
        <v/>
      </c>
      <c r="E816" s="20"/>
    </row>
    <row r="817" spans="1:5" x14ac:dyDescent="0.25">
      <c r="A817" s="7">
        <f t="shared" si="26"/>
        <v>813</v>
      </c>
      <c r="B817" s="19"/>
      <c r="C817" s="19"/>
      <c r="D817" s="7" t="str">
        <f t="shared" si="25"/>
        <v/>
      </c>
      <c r="E817" s="20"/>
    </row>
    <row r="818" spans="1:5" x14ac:dyDescent="0.25">
      <c r="A818" s="7">
        <f t="shared" si="26"/>
        <v>814</v>
      </c>
      <c r="B818" s="19"/>
      <c r="C818" s="19"/>
      <c r="D818" s="7" t="str">
        <f t="shared" si="25"/>
        <v/>
      </c>
      <c r="E818" s="20"/>
    </row>
    <row r="819" spans="1:5" x14ac:dyDescent="0.25">
      <c r="A819" s="7">
        <f t="shared" si="26"/>
        <v>815</v>
      </c>
      <c r="B819" s="19"/>
      <c r="C819" s="19"/>
      <c r="D819" s="7" t="str">
        <f t="shared" si="25"/>
        <v/>
      </c>
      <c r="E819" s="20"/>
    </row>
    <row r="820" spans="1:5" x14ac:dyDescent="0.25">
      <c r="A820" s="7">
        <f t="shared" si="26"/>
        <v>816</v>
      </c>
      <c r="B820" s="19"/>
      <c r="C820" s="19"/>
      <c r="D820" s="7" t="str">
        <f t="shared" si="25"/>
        <v/>
      </c>
      <c r="E820" s="20"/>
    </row>
    <row r="821" spans="1:5" x14ac:dyDescent="0.25">
      <c r="A821" s="7">
        <f t="shared" si="26"/>
        <v>817</v>
      </c>
      <c r="B821" s="19"/>
      <c r="C821" s="19"/>
      <c r="D821" s="7" t="str">
        <f t="shared" si="25"/>
        <v/>
      </c>
      <c r="E821" s="20"/>
    </row>
    <row r="822" spans="1:5" x14ac:dyDescent="0.25">
      <c r="A822" s="7">
        <f t="shared" si="26"/>
        <v>818</v>
      </c>
      <c r="B822" s="19"/>
      <c r="C822" s="19"/>
      <c r="D822" s="7" t="str">
        <f t="shared" si="25"/>
        <v/>
      </c>
      <c r="E822" s="20"/>
    </row>
    <row r="823" spans="1:5" x14ac:dyDescent="0.25">
      <c r="A823" s="7">
        <f t="shared" si="26"/>
        <v>819</v>
      </c>
      <c r="B823" s="19"/>
      <c r="C823" s="19"/>
      <c r="D823" s="7" t="str">
        <f t="shared" si="25"/>
        <v/>
      </c>
      <c r="E823" s="20"/>
    </row>
    <row r="824" spans="1:5" x14ac:dyDescent="0.25">
      <c r="A824" s="7">
        <f t="shared" si="26"/>
        <v>820</v>
      </c>
      <c r="B824" s="19"/>
      <c r="C824" s="19"/>
      <c r="D824" s="7" t="str">
        <f t="shared" si="25"/>
        <v/>
      </c>
      <c r="E824" s="20"/>
    </row>
    <row r="825" spans="1:5" x14ac:dyDescent="0.25">
      <c r="A825" s="7">
        <f t="shared" si="26"/>
        <v>821</v>
      </c>
      <c r="B825" s="19"/>
      <c r="C825" s="19"/>
      <c r="D825" s="7" t="str">
        <f t="shared" si="25"/>
        <v/>
      </c>
      <c r="E825" s="20"/>
    </row>
    <row r="826" spans="1:5" x14ac:dyDescent="0.25">
      <c r="A826" s="7">
        <f t="shared" si="26"/>
        <v>822</v>
      </c>
      <c r="B826" s="19"/>
      <c r="C826" s="19"/>
      <c r="D826" s="7" t="str">
        <f t="shared" si="25"/>
        <v/>
      </c>
      <c r="E826" s="20"/>
    </row>
    <row r="827" spans="1:5" x14ac:dyDescent="0.25">
      <c r="A827" s="7">
        <f t="shared" si="26"/>
        <v>823</v>
      </c>
      <c r="B827" s="19"/>
      <c r="C827" s="19"/>
      <c r="D827" s="7" t="str">
        <f t="shared" si="25"/>
        <v/>
      </c>
      <c r="E827" s="20"/>
    </row>
    <row r="828" spans="1:5" x14ac:dyDescent="0.25">
      <c r="A828" s="7">
        <f t="shared" si="26"/>
        <v>824</v>
      </c>
      <c r="B828" s="19"/>
      <c r="C828" s="19"/>
      <c r="D828" s="7" t="str">
        <f t="shared" si="25"/>
        <v/>
      </c>
      <c r="E828" s="20"/>
    </row>
    <row r="829" spans="1:5" x14ac:dyDescent="0.25">
      <c r="A829" s="7">
        <f t="shared" si="26"/>
        <v>825</v>
      </c>
      <c r="B829" s="19"/>
      <c r="C829" s="19"/>
      <c r="D829" s="7" t="str">
        <f t="shared" si="25"/>
        <v/>
      </c>
      <c r="E829" s="20"/>
    </row>
    <row r="830" spans="1:5" x14ac:dyDescent="0.25">
      <c r="A830" s="7">
        <f t="shared" si="26"/>
        <v>826</v>
      </c>
      <c r="B830" s="19"/>
      <c r="C830" s="19"/>
      <c r="D830" s="7" t="str">
        <f t="shared" si="25"/>
        <v/>
      </c>
      <c r="E830" s="20"/>
    </row>
    <row r="831" spans="1:5" x14ac:dyDescent="0.25">
      <c r="A831" s="7">
        <f t="shared" si="26"/>
        <v>827</v>
      </c>
      <c r="B831" s="19"/>
      <c r="C831" s="19"/>
      <c r="D831" s="7" t="str">
        <f t="shared" si="25"/>
        <v/>
      </c>
      <c r="E831" s="20"/>
    </row>
    <row r="832" spans="1:5" x14ac:dyDescent="0.25">
      <c r="A832" s="7">
        <f t="shared" si="26"/>
        <v>828</v>
      </c>
      <c r="B832" s="19"/>
      <c r="C832" s="19"/>
      <c r="D832" s="7" t="str">
        <f t="shared" si="25"/>
        <v/>
      </c>
      <c r="E832" s="20"/>
    </row>
    <row r="833" spans="1:5" x14ac:dyDescent="0.25">
      <c r="A833" s="7">
        <f t="shared" si="26"/>
        <v>829</v>
      </c>
      <c r="B833" s="19"/>
      <c r="C833" s="19"/>
      <c r="D833" s="7" t="str">
        <f t="shared" si="25"/>
        <v/>
      </c>
      <c r="E833" s="20"/>
    </row>
    <row r="834" spans="1:5" x14ac:dyDescent="0.25">
      <c r="A834" s="7">
        <f t="shared" si="26"/>
        <v>830</v>
      </c>
      <c r="B834" s="19"/>
      <c r="C834" s="19"/>
      <c r="D834" s="7" t="str">
        <f t="shared" si="25"/>
        <v/>
      </c>
      <c r="E834" s="20"/>
    </row>
    <row r="835" spans="1:5" x14ac:dyDescent="0.25">
      <c r="A835" s="7">
        <f t="shared" si="26"/>
        <v>831</v>
      </c>
      <c r="B835" s="19"/>
      <c r="C835" s="19"/>
      <c r="D835" s="7" t="str">
        <f t="shared" si="25"/>
        <v/>
      </c>
      <c r="E835" s="20"/>
    </row>
    <row r="836" spans="1:5" x14ac:dyDescent="0.25">
      <c r="A836" s="7">
        <f t="shared" si="26"/>
        <v>832</v>
      </c>
      <c r="B836" s="19"/>
      <c r="C836" s="19"/>
      <c r="D836" s="7" t="str">
        <f t="shared" si="25"/>
        <v/>
      </c>
      <c r="E836" s="20"/>
    </row>
    <row r="837" spans="1:5" x14ac:dyDescent="0.25">
      <c r="A837" s="7">
        <f t="shared" si="26"/>
        <v>833</v>
      </c>
      <c r="B837" s="19"/>
      <c r="C837" s="19"/>
      <c r="D837" s="7" t="str">
        <f t="shared" si="25"/>
        <v/>
      </c>
      <c r="E837" s="20"/>
    </row>
    <row r="838" spans="1:5" x14ac:dyDescent="0.25">
      <c r="A838" s="7">
        <f t="shared" si="26"/>
        <v>834</v>
      </c>
      <c r="B838" s="19"/>
      <c r="C838" s="19"/>
      <c r="D838" s="7" t="str">
        <f t="shared" ref="D838:D901" si="27">IF(AND(B838&lt;&gt;"",C838&lt;&gt;""),B838&amp;"-"&amp;C838,"")</f>
        <v/>
      </c>
      <c r="E838" s="20"/>
    </row>
    <row r="839" spans="1:5" x14ac:dyDescent="0.25">
      <c r="A839" s="7">
        <f t="shared" si="26"/>
        <v>835</v>
      </c>
      <c r="B839" s="19"/>
      <c r="C839" s="19"/>
      <c r="D839" s="7" t="str">
        <f t="shared" si="27"/>
        <v/>
      </c>
      <c r="E839" s="20"/>
    </row>
    <row r="840" spans="1:5" x14ac:dyDescent="0.25">
      <c r="A840" s="7">
        <f t="shared" si="26"/>
        <v>836</v>
      </c>
      <c r="B840" s="19"/>
      <c r="C840" s="19"/>
      <c r="D840" s="7" t="str">
        <f t="shared" si="27"/>
        <v/>
      </c>
      <c r="E840" s="20"/>
    </row>
    <row r="841" spans="1:5" x14ac:dyDescent="0.25">
      <c r="A841" s="7">
        <f t="shared" si="26"/>
        <v>837</v>
      </c>
      <c r="B841" s="19"/>
      <c r="C841" s="19"/>
      <c r="D841" s="7" t="str">
        <f t="shared" si="27"/>
        <v/>
      </c>
      <c r="E841" s="20"/>
    </row>
    <row r="842" spans="1:5" x14ac:dyDescent="0.25">
      <c r="A842" s="7">
        <f t="shared" si="26"/>
        <v>838</v>
      </c>
      <c r="B842" s="19"/>
      <c r="C842" s="19"/>
      <c r="D842" s="7" t="str">
        <f t="shared" si="27"/>
        <v/>
      </c>
      <c r="E842" s="20"/>
    </row>
    <row r="843" spans="1:5" x14ac:dyDescent="0.25">
      <c r="A843" s="7">
        <f t="shared" si="26"/>
        <v>839</v>
      </c>
      <c r="B843" s="19"/>
      <c r="C843" s="19"/>
      <c r="D843" s="7" t="str">
        <f t="shared" si="27"/>
        <v/>
      </c>
      <c r="E843" s="20"/>
    </row>
    <row r="844" spans="1:5" x14ac:dyDescent="0.25">
      <c r="A844" s="7">
        <f t="shared" si="26"/>
        <v>840</v>
      </c>
      <c r="B844" s="19"/>
      <c r="C844" s="19"/>
      <c r="D844" s="7" t="str">
        <f t="shared" si="27"/>
        <v/>
      </c>
      <c r="E844" s="20"/>
    </row>
    <row r="845" spans="1:5" x14ac:dyDescent="0.25">
      <c r="A845" s="7">
        <f t="shared" si="26"/>
        <v>841</v>
      </c>
      <c r="B845" s="19"/>
      <c r="C845" s="19"/>
      <c r="D845" s="7" t="str">
        <f t="shared" si="27"/>
        <v/>
      </c>
      <c r="E845" s="20"/>
    </row>
    <row r="846" spans="1:5" x14ac:dyDescent="0.25">
      <c r="A846" s="7">
        <f t="shared" ref="A846:A909" si="28">A845+1</f>
        <v>842</v>
      </c>
      <c r="B846" s="19"/>
      <c r="C846" s="19"/>
      <c r="D846" s="7" t="str">
        <f t="shared" si="27"/>
        <v/>
      </c>
      <c r="E846" s="20"/>
    </row>
    <row r="847" spans="1:5" x14ac:dyDescent="0.25">
      <c r="A847" s="7">
        <f t="shared" si="28"/>
        <v>843</v>
      </c>
      <c r="B847" s="19"/>
      <c r="C847" s="19"/>
      <c r="D847" s="7" t="str">
        <f t="shared" si="27"/>
        <v/>
      </c>
      <c r="E847" s="20"/>
    </row>
    <row r="848" spans="1:5" x14ac:dyDescent="0.25">
      <c r="A848" s="7">
        <f t="shared" si="28"/>
        <v>844</v>
      </c>
      <c r="B848" s="19"/>
      <c r="C848" s="19"/>
      <c r="D848" s="7" t="str">
        <f t="shared" si="27"/>
        <v/>
      </c>
      <c r="E848" s="20"/>
    </row>
    <row r="849" spans="1:5" x14ac:dyDescent="0.25">
      <c r="A849" s="7">
        <f t="shared" si="28"/>
        <v>845</v>
      </c>
      <c r="B849" s="19"/>
      <c r="C849" s="19"/>
      <c r="D849" s="7" t="str">
        <f t="shared" si="27"/>
        <v/>
      </c>
      <c r="E849" s="20"/>
    </row>
    <row r="850" spans="1:5" x14ac:dyDescent="0.25">
      <c r="A850" s="7">
        <f t="shared" si="28"/>
        <v>846</v>
      </c>
      <c r="B850" s="19"/>
      <c r="C850" s="19"/>
      <c r="D850" s="7" t="str">
        <f t="shared" si="27"/>
        <v/>
      </c>
      <c r="E850" s="20"/>
    </row>
    <row r="851" spans="1:5" x14ac:dyDescent="0.25">
      <c r="A851" s="7">
        <f t="shared" si="28"/>
        <v>847</v>
      </c>
      <c r="B851" s="19"/>
      <c r="C851" s="19"/>
      <c r="D851" s="7" t="str">
        <f t="shared" si="27"/>
        <v/>
      </c>
      <c r="E851" s="20"/>
    </row>
    <row r="852" spans="1:5" x14ac:dyDescent="0.25">
      <c r="A852" s="7">
        <f t="shared" si="28"/>
        <v>848</v>
      </c>
      <c r="B852" s="19"/>
      <c r="C852" s="19"/>
      <c r="D852" s="7" t="str">
        <f t="shared" si="27"/>
        <v/>
      </c>
      <c r="E852" s="20"/>
    </row>
    <row r="853" spans="1:5" x14ac:dyDescent="0.25">
      <c r="A853" s="7">
        <f t="shared" si="28"/>
        <v>849</v>
      </c>
      <c r="B853" s="19"/>
      <c r="C853" s="19"/>
      <c r="D853" s="7" t="str">
        <f t="shared" si="27"/>
        <v/>
      </c>
      <c r="E853" s="20"/>
    </row>
    <row r="854" spans="1:5" x14ac:dyDescent="0.25">
      <c r="A854" s="7">
        <f t="shared" si="28"/>
        <v>850</v>
      </c>
      <c r="B854" s="19"/>
      <c r="C854" s="19"/>
      <c r="D854" s="7" t="str">
        <f t="shared" si="27"/>
        <v/>
      </c>
      <c r="E854" s="20"/>
    </row>
    <row r="855" spans="1:5" x14ac:dyDescent="0.25">
      <c r="A855" s="7">
        <f t="shared" si="28"/>
        <v>851</v>
      </c>
      <c r="B855" s="19"/>
      <c r="C855" s="19"/>
      <c r="D855" s="7" t="str">
        <f t="shared" si="27"/>
        <v/>
      </c>
      <c r="E855" s="20"/>
    </row>
    <row r="856" spans="1:5" x14ac:dyDescent="0.25">
      <c r="A856" s="7">
        <f t="shared" si="28"/>
        <v>852</v>
      </c>
      <c r="B856" s="19"/>
      <c r="C856" s="19"/>
      <c r="D856" s="7" t="str">
        <f t="shared" si="27"/>
        <v/>
      </c>
      <c r="E856" s="20"/>
    </row>
    <row r="857" spans="1:5" x14ac:dyDescent="0.25">
      <c r="A857" s="7">
        <f t="shared" si="28"/>
        <v>853</v>
      </c>
      <c r="B857" s="19"/>
      <c r="C857" s="19"/>
      <c r="D857" s="7" t="str">
        <f t="shared" si="27"/>
        <v/>
      </c>
      <c r="E857" s="20"/>
    </row>
    <row r="858" spans="1:5" x14ac:dyDescent="0.25">
      <c r="A858" s="7">
        <f t="shared" si="28"/>
        <v>854</v>
      </c>
      <c r="B858" s="19"/>
      <c r="C858" s="19"/>
      <c r="D858" s="7" t="str">
        <f t="shared" si="27"/>
        <v/>
      </c>
      <c r="E858" s="20"/>
    </row>
    <row r="859" spans="1:5" x14ac:dyDescent="0.25">
      <c r="A859" s="7">
        <f t="shared" si="28"/>
        <v>855</v>
      </c>
      <c r="B859" s="19"/>
      <c r="C859" s="19"/>
      <c r="D859" s="7" t="str">
        <f t="shared" si="27"/>
        <v/>
      </c>
      <c r="E859" s="20"/>
    </row>
    <row r="860" spans="1:5" x14ac:dyDescent="0.25">
      <c r="A860" s="7">
        <f t="shared" si="28"/>
        <v>856</v>
      </c>
      <c r="B860" s="19"/>
      <c r="C860" s="19"/>
      <c r="D860" s="7" t="str">
        <f t="shared" si="27"/>
        <v/>
      </c>
      <c r="E860" s="20"/>
    </row>
    <row r="861" spans="1:5" x14ac:dyDescent="0.25">
      <c r="A861" s="7">
        <f t="shared" si="28"/>
        <v>857</v>
      </c>
      <c r="B861" s="19"/>
      <c r="C861" s="19"/>
      <c r="D861" s="7" t="str">
        <f t="shared" si="27"/>
        <v/>
      </c>
      <c r="E861" s="20"/>
    </row>
    <row r="862" spans="1:5" x14ac:dyDescent="0.25">
      <c r="A862" s="7">
        <f t="shared" si="28"/>
        <v>858</v>
      </c>
      <c r="B862" s="19"/>
      <c r="C862" s="19"/>
      <c r="D862" s="7" t="str">
        <f t="shared" si="27"/>
        <v/>
      </c>
      <c r="E862" s="20"/>
    </row>
    <row r="863" spans="1:5" x14ac:dyDescent="0.25">
      <c r="A863" s="7">
        <f t="shared" si="28"/>
        <v>859</v>
      </c>
      <c r="B863" s="19"/>
      <c r="C863" s="19"/>
      <c r="D863" s="7" t="str">
        <f t="shared" si="27"/>
        <v/>
      </c>
      <c r="E863" s="20"/>
    </row>
    <row r="864" spans="1:5" x14ac:dyDescent="0.25">
      <c r="A864" s="7">
        <f t="shared" si="28"/>
        <v>860</v>
      </c>
      <c r="B864" s="19"/>
      <c r="C864" s="19"/>
      <c r="D864" s="7" t="str">
        <f t="shared" si="27"/>
        <v/>
      </c>
      <c r="E864" s="20"/>
    </row>
    <row r="865" spans="1:5" x14ac:dyDescent="0.25">
      <c r="A865" s="7">
        <f t="shared" si="28"/>
        <v>861</v>
      </c>
      <c r="B865" s="19"/>
      <c r="C865" s="19"/>
      <c r="D865" s="7" t="str">
        <f t="shared" si="27"/>
        <v/>
      </c>
      <c r="E865" s="20"/>
    </row>
    <row r="866" spans="1:5" x14ac:dyDescent="0.25">
      <c r="A866" s="7">
        <f t="shared" si="28"/>
        <v>862</v>
      </c>
      <c r="B866" s="19"/>
      <c r="C866" s="19"/>
      <c r="D866" s="7" t="str">
        <f t="shared" si="27"/>
        <v/>
      </c>
      <c r="E866" s="20"/>
    </row>
    <row r="867" spans="1:5" x14ac:dyDescent="0.25">
      <c r="A867" s="7">
        <f t="shared" si="28"/>
        <v>863</v>
      </c>
      <c r="B867" s="19"/>
      <c r="C867" s="19"/>
      <c r="D867" s="7" t="str">
        <f t="shared" si="27"/>
        <v/>
      </c>
      <c r="E867" s="20"/>
    </row>
    <row r="868" spans="1:5" x14ac:dyDescent="0.25">
      <c r="A868" s="7">
        <f t="shared" si="28"/>
        <v>864</v>
      </c>
      <c r="B868" s="19"/>
      <c r="C868" s="19"/>
      <c r="D868" s="7" t="str">
        <f t="shared" si="27"/>
        <v/>
      </c>
      <c r="E868" s="20"/>
    </row>
    <row r="869" spans="1:5" x14ac:dyDescent="0.25">
      <c r="A869" s="7">
        <f t="shared" si="28"/>
        <v>865</v>
      </c>
      <c r="B869" s="19"/>
      <c r="C869" s="19"/>
      <c r="D869" s="7" t="str">
        <f t="shared" si="27"/>
        <v/>
      </c>
      <c r="E869" s="20"/>
    </row>
    <row r="870" spans="1:5" x14ac:dyDescent="0.25">
      <c r="A870" s="7">
        <f t="shared" si="28"/>
        <v>866</v>
      </c>
      <c r="B870" s="19"/>
      <c r="C870" s="19"/>
      <c r="D870" s="7" t="str">
        <f t="shared" si="27"/>
        <v/>
      </c>
      <c r="E870" s="20"/>
    </row>
    <row r="871" spans="1:5" x14ac:dyDescent="0.25">
      <c r="A871" s="7">
        <f t="shared" si="28"/>
        <v>867</v>
      </c>
      <c r="B871" s="19"/>
      <c r="C871" s="19"/>
      <c r="D871" s="7" t="str">
        <f t="shared" si="27"/>
        <v/>
      </c>
      <c r="E871" s="20"/>
    </row>
    <row r="872" spans="1:5" x14ac:dyDescent="0.25">
      <c r="A872" s="7">
        <f t="shared" si="28"/>
        <v>868</v>
      </c>
      <c r="B872" s="19"/>
      <c r="C872" s="19"/>
      <c r="D872" s="7" t="str">
        <f t="shared" si="27"/>
        <v/>
      </c>
      <c r="E872" s="20"/>
    </row>
    <row r="873" spans="1:5" x14ac:dyDescent="0.25">
      <c r="A873" s="7">
        <f t="shared" si="28"/>
        <v>869</v>
      </c>
      <c r="B873" s="19"/>
      <c r="C873" s="19"/>
      <c r="D873" s="7" t="str">
        <f t="shared" si="27"/>
        <v/>
      </c>
      <c r="E873" s="20"/>
    </row>
    <row r="874" spans="1:5" x14ac:dyDescent="0.25">
      <c r="A874" s="7">
        <f t="shared" si="28"/>
        <v>870</v>
      </c>
      <c r="B874" s="19"/>
      <c r="C874" s="19"/>
      <c r="D874" s="7" t="str">
        <f t="shared" si="27"/>
        <v/>
      </c>
      <c r="E874" s="20"/>
    </row>
    <row r="875" spans="1:5" x14ac:dyDescent="0.25">
      <c r="A875" s="7">
        <f t="shared" si="28"/>
        <v>871</v>
      </c>
      <c r="B875" s="19"/>
      <c r="C875" s="19"/>
      <c r="D875" s="7" t="str">
        <f t="shared" si="27"/>
        <v/>
      </c>
      <c r="E875" s="20"/>
    </row>
    <row r="876" spans="1:5" x14ac:dyDescent="0.25">
      <c r="A876" s="7">
        <f t="shared" si="28"/>
        <v>872</v>
      </c>
      <c r="B876" s="19"/>
      <c r="C876" s="19"/>
      <c r="D876" s="7" t="str">
        <f t="shared" si="27"/>
        <v/>
      </c>
      <c r="E876" s="20"/>
    </row>
    <row r="877" spans="1:5" x14ac:dyDescent="0.25">
      <c r="A877" s="7">
        <f t="shared" si="28"/>
        <v>873</v>
      </c>
      <c r="B877" s="19"/>
      <c r="C877" s="19"/>
      <c r="D877" s="7" t="str">
        <f t="shared" si="27"/>
        <v/>
      </c>
      <c r="E877" s="20"/>
    </row>
    <row r="878" spans="1:5" x14ac:dyDescent="0.25">
      <c r="A878" s="7">
        <f t="shared" si="28"/>
        <v>874</v>
      </c>
      <c r="B878" s="19"/>
      <c r="C878" s="19"/>
      <c r="D878" s="7" t="str">
        <f t="shared" si="27"/>
        <v/>
      </c>
      <c r="E878" s="20"/>
    </row>
    <row r="879" spans="1:5" x14ac:dyDescent="0.25">
      <c r="A879" s="7">
        <f t="shared" si="28"/>
        <v>875</v>
      </c>
      <c r="B879" s="19"/>
      <c r="C879" s="19"/>
      <c r="D879" s="7" t="str">
        <f t="shared" si="27"/>
        <v/>
      </c>
      <c r="E879" s="20"/>
    </row>
    <row r="880" spans="1:5" x14ac:dyDescent="0.25">
      <c r="A880" s="7">
        <f t="shared" si="28"/>
        <v>876</v>
      </c>
      <c r="B880" s="19"/>
      <c r="C880" s="19"/>
      <c r="D880" s="7" t="str">
        <f t="shared" si="27"/>
        <v/>
      </c>
      <c r="E880" s="20"/>
    </row>
    <row r="881" spans="1:5" x14ac:dyDescent="0.25">
      <c r="A881" s="7">
        <f t="shared" si="28"/>
        <v>877</v>
      </c>
      <c r="B881" s="19"/>
      <c r="C881" s="19"/>
      <c r="D881" s="7" t="str">
        <f t="shared" si="27"/>
        <v/>
      </c>
      <c r="E881" s="20"/>
    </row>
    <row r="882" spans="1:5" x14ac:dyDescent="0.25">
      <c r="A882" s="7">
        <f t="shared" si="28"/>
        <v>878</v>
      </c>
      <c r="B882" s="19"/>
      <c r="C882" s="19"/>
      <c r="D882" s="7" t="str">
        <f t="shared" si="27"/>
        <v/>
      </c>
      <c r="E882" s="20"/>
    </row>
    <row r="883" spans="1:5" x14ac:dyDescent="0.25">
      <c r="A883" s="7">
        <f t="shared" si="28"/>
        <v>879</v>
      </c>
      <c r="B883" s="19"/>
      <c r="C883" s="19"/>
      <c r="D883" s="7" t="str">
        <f t="shared" si="27"/>
        <v/>
      </c>
      <c r="E883" s="20"/>
    </row>
    <row r="884" spans="1:5" x14ac:dyDescent="0.25">
      <c r="A884" s="7">
        <f t="shared" si="28"/>
        <v>880</v>
      </c>
      <c r="B884" s="19"/>
      <c r="C884" s="19"/>
      <c r="D884" s="7" t="str">
        <f t="shared" si="27"/>
        <v/>
      </c>
      <c r="E884" s="20"/>
    </row>
    <row r="885" spans="1:5" x14ac:dyDescent="0.25">
      <c r="A885" s="7">
        <f t="shared" si="28"/>
        <v>881</v>
      </c>
      <c r="B885" s="19"/>
      <c r="C885" s="19"/>
      <c r="D885" s="7" t="str">
        <f t="shared" si="27"/>
        <v/>
      </c>
      <c r="E885" s="20"/>
    </row>
    <row r="886" spans="1:5" x14ac:dyDescent="0.25">
      <c r="A886" s="7">
        <f t="shared" si="28"/>
        <v>882</v>
      </c>
      <c r="B886" s="19"/>
      <c r="C886" s="19"/>
      <c r="D886" s="7" t="str">
        <f t="shared" si="27"/>
        <v/>
      </c>
      <c r="E886" s="20"/>
    </row>
    <row r="887" spans="1:5" x14ac:dyDescent="0.25">
      <c r="A887" s="7">
        <f t="shared" si="28"/>
        <v>883</v>
      </c>
      <c r="B887" s="19"/>
      <c r="C887" s="19"/>
      <c r="D887" s="7" t="str">
        <f t="shared" si="27"/>
        <v/>
      </c>
      <c r="E887" s="20"/>
    </row>
    <row r="888" spans="1:5" x14ac:dyDescent="0.25">
      <c r="A888" s="7">
        <f t="shared" si="28"/>
        <v>884</v>
      </c>
      <c r="B888" s="19"/>
      <c r="C888" s="19"/>
      <c r="D888" s="7" t="str">
        <f t="shared" si="27"/>
        <v/>
      </c>
      <c r="E888" s="20"/>
    </row>
    <row r="889" spans="1:5" x14ac:dyDescent="0.25">
      <c r="A889" s="7">
        <f t="shared" si="28"/>
        <v>885</v>
      </c>
      <c r="B889" s="19"/>
      <c r="C889" s="19"/>
      <c r="D889" s="7" t="str">
        <f t="shared" si="27"/>
        <v/>
      </c>
      <c r="E889" s="20"/>
    </row>
    <row r="890" spans="1:5" x14ac:dyDescent="0.25">
      <c r="A890" s="7">
        <f t="shared" si="28"/>
        <v>886</v>
      </c>
      <c r="B890" s="19"/>
      <c r="C890" s="19"/>
      <c r="D890" s="7" t="str">
        <f t="shared" si="27"/>
        <v/>
      </c>
      <c r="E890" s="20"/>
    </row>
    <row r="891" spans="1:5" x14ac:dyDescent="0.25">
      <c r="A891" s="7">
        <f t="shared" si="28"/>
        <v>887</v>
      </c>
      <c r="B891" s="19"/>
      <c r="C891" s="19"/>
      <c r="D891" s="7" t="str">
        <f t="shared" si="27"/>
        <v/>
      </c>
      <c r="E891" s="20"/>
    </row>
    <row r="892" spans="1:5" x14ac:dyDescent="0.25">
      <c r="A892" s="7">
        <f t="shared" si="28"/>
        <v>888</v>
      </c>
      <c r="B892" s="19"/>
      <c r="C892" s="19"/>
      <c r="D892" s="7" t="str">
        <f t="shared" si="27"/>
        <v/>
      </c>
      <c r="E892" s="20"/>
    </row>
    <row r="893" spans="1:5" x14ac:dyDescent="0.25">
      <c r="A893" s="7">
        <f t="shared" si="28"/>
        <v>889</v>
      </c>
      <c r="B893" s="19"/>
      <c r="C893" s="19"/>
      <c r="D893" s="7" t="str">
        <f t="shared" si="27"/>
        <v/>
      </c>
      <c r="E893" s="20"/>
    </row>
    <row r="894" spans="1:5" x14ac:dyDescent="0.25">
      <c r="A894" s="7">
        <f t="shared" si="28"/>
        <v>890</v>
      </c>
      <c r="B894" s="19"/>
      <c r="C894" s="19"/>
      <c r="D894" s="7" t="str">
        <f t="shared" si="27"/>
        <v/>
      </c>
      <c r="E894" s="20"/>
    </row>
    <row r="895" spans="1:5" x14ac:dyDescent="0.25">
      <c r="A895" s="7">
        <f t="shared" si="28"/>
        <v>891</v>
      </c>
      <c r="B895" s="19"/>
      <c r="C895" s="19"/>
      <c r="D895" s="7" t="str">
        <f t="shared" si="27"/>
        <v/>
      </c>
      <c r="E895" s="20"/>
    </row>
    <row r="896" spans="1:5" x14ac:dyDescent="0.25">
      <c r="A896" s="7">
        <f t="shared" si="28"/>
        <v>892</v>
      </c>
      <c r="B896" s="19"/>
      <c r="C896" s="19"/>
      <c r="D896" s="7" t="str">
        <f t="shared" si="27"/>
        <v/>
      </c>
      <c r="E896" s="20"/>
    </row>
    <row r="897" spans="1:5" x14ac:dyDescent="0.25">
      <c r="A897" s="7">
        <f t="shared" si="28"/>
        <v>893</v>
      </c>
      <c r="B897" s="19"/>
      <c r="C897" s="19"/>
      <c r="D897" s="7" t="str">
        <f t="shared" si="27"/>
        <v/>
      </c>
      <c r="E897" s="20"/>
    </row>
    <row r="898" spans="1:5" x14ac:dyDescent="0.25">
      <c r="A898" s="7">
        <f t="shared" si="28"/>
        <v>894</v>
      </c>
      <c r="B898" s="19"/>
      <c r="C898" s="19"/>
      <c r="D898" s="7" t="str">
        <f t="shared" si="27"/>
        <v/>
      </c>
      <c r="E898" s="20"/>
    </row>
    <row r="899" spans="1:5" x14ac:dyDescent="0.25">
      <c r="A899" s="7">
        <f t="shared" si="28"/>
        <v>895</v>
      </c>
      <c r="B899" s="19"/>
      <c r="C899" s="19"/>
      <c r="D899" s="7" t="str">
        <f t="shared" si="27"/>
        <v/>
      </c>
      <c r="E899" s="20"/>
    </row>
    <row r="900" spans="1:5" x14ac:dyDescent="0.25">
      <c r="A900" s="7">
        <f t="shared" si="28"/>
        <v>896</v>
      </c>
      <c r="B900" s="19"/>
      <c r="C900" s="19"/>
      <c r="D900" s="7" t="str">
        <f t="shared" si="27"/>
        <v/>
      </c>
      <c r="E900" s="20"/>
    </row>
    <row r="901" spans="1:5" x14ac:dyDescent="0.25">
      <c r="A901" s="7">
        <f t="shared" si="28"/>
        <v>897</v>
      </c>
      <c r="B901" s="19"/>
      <c r="C901" s="19"/>
      <c r="D901" s="7" t="str">
        <f t="shared" si="27"/>
        <v/>
      </c>
      <c r="E901" s="20"/>
    </row>
    <row r="902" spans="1:5" x14ac:dyDescent="0.25">
      <c r="A902" s="7">
        <f t="shared" si="28"/>
        <v>898</v>
      </c>
      <c r="B902" s="19"/>
      <c r="C902" s="19"/>
      <c r="D902" s="7" t="str">
        <f t="shared" ref="D902:D965" si="29">IF(AND(B902&lt;&gt;"",C902&lt;&gt;""),B902&amp;"-"&amp;C902,"")</f>
        <v/>
      </c>
      <c r="E902" s="20"/>
    </row>
    <row r="903" spans="1:5" x14ac:dyDescent="0.25">
      <c r="A903" s="7">
        <f t="shared" si="28"/>
        <v>899</v>
      </c>
      <c r="B903" s="19"/>
      <c r="C903" s="19"/>
      <c r="D903" s="7" t="str">
        <f t="shared" si="29"/>
        <v/>
      </c>
      <c r="E903" s="20"/>
    </row>
    <row r="904" spans="1:5" x14ac:dyDescent="0.25">
      <c r="A904" s="7">
        <f t="shared" si="28"/>
        <v>900</v>
      </c>
      <c r="B904" s="19"/>
      <c r="C904" s="19"/>
      <c r="D904" s="7" t="str">
        <f t="shared" si="29"/>
        <v/>
      </c>
      <c r="E904" s="20"/>
    </row>
    <row r="905" spans="1:5" x14ac:dyDescent="0.25">
      <c r="A905" s="7">
        <f t="shared" si="28"/>
        <v>901</v>
      </c>
      <c r="B905" s="19"/>
      <c r="C905" s="19"/>
      <c r="D905" s="7" t="str">
        <f t="shared" si="29"/>
        <v/>
      </c>
      <c r="E905" s="20"/>
    </row>
    <row r="906" spans="1:5" x14ac:dyDescent="0.25">
      <c r="A906" s="7">
        <f t="shared" si="28"/>
        <v>902</v>
      </c>
      <c r="B906" s="19"/>
      <c r="C906" s="19"/>
      <c r="D906" s="7" t="str">
        <f t="shared" si="29"/>
        <v/>
      </c>
      <c r="E906" s="20"/>
    </row>
    <row r="907" spans="1:5" x14ac:dyDescent="0.25">
      <c r="A907" s="7">
        <f t="shared" si="28"/>
        <v>903</v>
      </c>
      <c r="B907" s="19"/>
      <c r="C907" s="19"/>
      <c r="D907" s="7" t="str">
        <f t="shared" si="29"/>
        <v/>
      </c>
      <c r="E907" s="20"/>
    </row>
    <row r="908" spans="1:5" x14ac:dyDescent="0.25">
      <c r="A908" s="7">
        <f t="shared" si="28"/>
        <v>904</v>
      </c>
      <c r="B908" s="19"/>
      <c r="C908" s="19"/>
      <c r="D908" s="7" t="str">
        <f t="shared" si="29"/>
        <v/>
      </c>
      <c r="E908" s="20"/>
    </row>
    <row r="909" spans="1:5" x14ac:dyDescent="0.25">
      <c r="A909" s="7">
        <f t="shared" si="28"/>
        <v>905</v>
      </c>
      <c r="B909" s="19"/>
      <c r="C909" s="19"/>
      <c r="D909" s="7" t="str">
        <f t="shared" si="29"/>
        <v/>
      </c>
      <c r="E909" s="20"/>
    </row>
    <row r="910" spans="1:5" x14ac:dyDescent="0.25">
      <c r="A910" s="7">
        <f t="shared" ref="A910:A973" si="30">A909+1</f>
        <v>906</v>
      </c>
      <c r="B910" s="19"/>
      <c r="C910" s="19"/>
      <c r="D910" s="7" t="str">
        <f t="shared" si="29"/>
        <v/>
      </c>
      <c r="E910" s="20"/>
    </row>
    <row r="911" spans="1:5" x14ac:dyDescent="0.25">
      <c r="A911" s="7">
        <f t="shared" si="30"/>
        <v>907</v>
      </c>
      <c r="B911" s="19"/>
      <c r="C911" s="19"/>
      <c r="D911" s="7" t="str">
        <f t="shared" si="29"/>
        <v/>
      </c>
      <c r="E911" s="20"/>
    </row>
    <row r="912" spans="1:5" x14ac:dyDescent="0.25">
      <c r="A912" s="7">
        <f t="shared" si="30"/>
        <v>908</v>
      </c>
      <c r="B912" s="19"/>
      <c r="C912" s="19"/>
      <c r="D912" s="7" t="str">
        <f t="shared" si="29"/>
        <v/>
      </c>
      <c r="E912" s="20"/>
    </row>
    <row r="913" spans="1:5" x14ac:dyDescent="0.25">
      <c r="A913" s="7">
        <f t="shared" si="30"/>
        <v>909</v>
      </c>
      <c r="B913" s="19"/>
      <c r="C913" s="19"/>
      <c r="D913" s="7" t="str">
        <f t="shared" si="29"/>
        <v/>
      </c>
      <c r="E913" s="20"/>
    </row>
    <row r="914" spans="1:5" x14ac:dyDescent="0.25">
      <c r="A914" s="7">
        <f t="shared" si="30"/>
        <v>910</v>
      </c>
      <c r="B914" s="19"/>
      <c r="C914" s="19"/>
      <c r="D914" s="7" t="str">
        <f t="shared" si="29"/>
        <v/>
      </c>
      <c r="E914" s="20"/>
    </row>
    <row r="915" spans="1:5" x14ac:dyDescent="0.25">
      <c r="A915" s="7">
        <f t="shared" si="30"/>
        <v>911</v>
      </c>
      <c r="B915" s="19"/>
      <c r="C915" s="19"/>
      <c r="D915" s="7" t="str">
        <f t="shared" si="29"/>
        <v/>
      </c>
      <c r="E915" s="20"/>
    </row>
    <row r="916" spans="1:5" x14ac:dyDescent="0.25">
      <c r="A916" s="7">
        <f t="shared" si="30"/>
        <v>912</v>
      </c>
      <c r="B916" s="19"/>
      <c r="C916" s="19"/>
      <c r="D916" s="7" t="str">
        <f t="shared" si="29"/>
        <v/>
      </c>
      <c r="E916" s="20"/>
    </row>
    <row r="917" spans="1:5" x14ac:dyDescent="0.25">
      <c r="A917" s="7">
        <f t="shared" si="30"/>
        <v>913</v>
      </c>
      <c r="B917" s="19"/>
      <c r="C917" s="19"/>
      <c r="D917" s="7" t="str">
        <f t="shared" si="29"/>
        <v/>
      </c>
      <c r="E917" s="20"/>
    </row>
    <row r="918" spans="1:5" x14ac:dyDescent="0.25">
      <c r="A918" s="7">
        <f t="shared" si="30"/>
        <v>914</v>
      </c>
      <c r="B918" s="19"/>
      <c r="C918" s="19"/>
      <c r="D918" s="7" t="str">
        <f t="shared" si="29"/>
        <v/>
      </c>
      <c r="E918" s="20"/>
    </row>
    <row r="919" spans="1:5" x14ac:dyDescent="0.25">
      <c r="A919" s="7">
        <f t="shared" si="30"/>
        <v>915</v>
      </c>
      <c r="B919" s="19"/>
      <c r="C919" s="19"/>
      <c r="D919" s="7" t="str">
        <f t="shared" si="29"/>
        <v/>
      </c>
      <c r="E919" s="20"/>
    </row>
    <row r="920" spans="1:5" x14ac:dyDescent="0.25">
      <c r="A920" s="7">
        <f t="shared" si="30"/>
        <v>916</v>
      </c>
      <c r="B920" s="19"/>
      <c r="C920" s="19"/>
      <c r="D920" s="7" t="str">
        <f t="shared" si="29"/>
        <v/>
      </c>
      <c r="E920" s="20"/>
    </row>
    <row r="921" spans="1:5" x14ac:dyDescent="0.25">
      <c r="A921" s="7">
        <f t="shared" si="30"/>
        <v>917</v>
      </c>
      <c r="B921" s="19"/>
      <c r="C921" s="19"/>
      <c r="D921" s="7" t="str">
        <f t="shared" si="29"/>
        <v/>
      </c>
      <c r="E921" s="20"/>
    </row>
    <row r="922" spans="1:5" x14ac:dyDescent="0.25">
      <c r="A922" s="7">
        <f t="shared" si="30"/>
        <v>918</v>
      </c>
      <c r="B922" s="19"/>
      <c r="C922" s="19"/>
      <c r="D922" s="7" t="str">
        <f t="shared" si="29"/>
        <v/>
      </c>
      <c r="E922" s="20"/>
    </row>
    <row r="923" spans="1:5" x14ac:dyDescent="0.25">
      <c r="A923" s="7">
        <f t="shared" si="30"/>
        <v>919</v>
      </c>
      <c r="B923" s="19"/>
      <c r="C923" s="19"/>
      <c r="D923" s="7" t="str">
        <f t="shared" si="29"/>
        <v/>
      </c>
      <c r="E923" s="20"/>
    </row>
    <row r="924" spans="1:5" x14ac:dyDescent="0.25">
      <c r="A924" s="7">
        <f t="shared" si="30"/>
        <v>920</v>
      </c>
      <c r="B924" s="19"/>
      <c r="C924" s="19"/>
      <c r="D924" s="7" t="str">
        <f t="shared" si="29"/>
        <v/>
      </c>
      <c r="E924" s="20"/>
    </row>
    <row r="925" spans="1:5" x14ac:dyDescent="0.25">
      <c r="A925" s="7">
        <f t="shared" si="30"/>
        <v>921</v>
      </c>
      <c r="B925" s="19"/>
      <c r="C925" s="19"/>
      <c r="D925" s="7" t="str">
        <f t="shared" si="29"/>
        <v/>
      </c>
      <c r="E925" s="20"/>
    </row>
    <row r="926" spans="1:5" x14ac:dyDescent="0.25">
      <c r="A926" s="7">
        <f t="shared" si="30"/>
        <v>922</v>
      </c>
      <c r="B926" s="19"/>
      <c r="C926" s="19"/>
      <c r="D926" s="7" t="str">
        <f t="shared" si="29"/>
        <v/>
      </c>
      <c r="E926" s="20"/>
    </row>
    <row r="927" spans="1:5" x14ac:dyDescent="0.25">
      <c r="A927" s="7">
        <f t="shared" si="30"/>
        <v>923</v>
      </c>
      <c r="B927" s="19"/>
      <c r="C927" s="19"/>
      <c r="D927" s="7" t="str">
        <f t="shared" si="29"/>
        <v/>
      </c>
      <c r="E927" s="20"/>
    </row>
    <row r="928" spans="1:5" x14ac:dyDescent="0.25">
      <c r="A928" s="7">
        <f t="shared" si="30"/>
        <v>924</v>
      </c>
      <c r="B928" s="19"/>
      <c r="C928" s="19"/>
      <c r="D928" s="7" t="str">
        <f t="shared" si="29"/>
        <v/>
      </c>
      <c r="E928" s="20"/>
    </row>
    <row r="929" spans="1:5" x14ac:dyDescent="0.25">
      <c r="A929" s="7">
        <f t="shared" si="30"/>
        <v>925</v>
      </c>
      <c r="B929" s="19"/>
      <c r="C929" s="19"/>
      <c r="D929" s="7" t="str">
        <f t="shared" si="29"/>
        <v/>
      </c>
      <c r="E929" s="20"/>
    </row>
    <row r="930" spans="1:5" x14ac:dyDescent="0.25">
      <c r="A930" s="7">
        <f t="shared" si="30"/>
        <v>926</v>
      </c>
      <c r="B930" s="19"/>
      <c r="C930" s="19"/>
      <c r="D930" s="7" t="str">
        <f t="shared" si="29"/>
        <v/>
      </c>
      <c r="E930" s="20"/>
    </row>
    <row r="931" spans="1:5" x14ac:dyDescent="0.25">
      <c r="A931" s="7">
        <f t="shared" si="30"/>
        <v>927</v>
      </c>
      <c r="B931" s="19"/>
      <c r="C931" s="19"/>
      <c r="D931" s="7" t="str">
        <f t="shared" si="29"/>
        <v/>
      </c>
      <c r="E931" s="20"/>
    </row>
    <row r="932" spans="1:5" x14ac:dyDescent="0.25">
      <c r="A932" s="7">
        <f t="shared" si="30"/>
        <v>928</v>
      </c>
      <c r="B932" s="19"/>
      <c r="C932" s="19"/>
      <c r="D932" s="7" t="str">
        <f t="shared" si="29"/>
        <v/>
      </c>
      <c r="E932" s="20"/>
    </row>
    <row r="933" spans="1:5" x14ac:dyDescent="0.25">
      <c r="A933" s="7">
        <f t="shared" si="30"/>
        <v>929</v>
      </c>
      <c r="B933" s="19"/>
      <c r="C933" s="19"/>
      <c r="D933" s="7" t="str">
        <f t="shared" si="29"/>
        <v/>
      </c>
      <c r="E933" s="20"/>
    </row>
    <row r="934" spans="1:5" x14ac:dyDescent="0.25">
      <c r="A934" s="7">
        <f t="shared" si="30"/>
        <v>930</v>
      </c>
      <c r="B934" s="19"/>
      <c r="C934" s="19"/>
      <c r="D934" s="7" t="str">
        <f t="shared" si="29"/>
        <v/>
      </c>
      <c r="E934" s="20"/>
    </row>
    <row r="935" spans="1:5" x14ac:dyDescent="0.25">
      <c r="A935" s="7">
        <f t="shared" si="30"/>
        <v>931</v>
      </c>
      <c r="B935" s="19"/>
      <c r="C935" s="19"/>
      <c r="D935" s="7" t="str">
        <f t="shared" si="29"/>
        <v/>
      </c>
      <c r="E935" s="20"/>
    </row>
    <row r="936" spans="1:5" x14ac:dyDescent="0.25">
      <c r="A936" s="7">
        <f t="shared" si="30"/>
        <v>932</v>
      </c>
      <c r="B936" s="19"/>
      <c r="C936" s="19"/>
      <c r="D936" s="7" t="str">
        <f t="shared" si="29"/>
        <v/>
      </c>
      <c r="E936" s="20"/>
    </row>
    <row r="937" spans="1:5" x14ac:dyDescent="0.25">
      <c r="A937" s="7">
        <f t="shared" si="30"/>
        <v>933</v>
      </c>
      <c r="B937" s="19"/>
      <c r="C937" s="19"/>
      <c r="D937" s="7" t="str">
        <f t="shared" si="29"/>
        <v/>
      </c>
      <c r="E937" s="20"/>
    </row>
    <row r="938" spans="1:5" x14ac:dyDescent="0.25">
      <c r="A938" s="7">
        <f t="shared" si="30"/>
        <v>934</v>
      </c>
      <c r="B938" s="19"/>
      <c r="C938" s="19"/>
      <c r="D938" s="7" t="str">
        <f t="shared" si="29"/>
        <v/>
      </c>
      <c r="E938" s="20"/>
    </row>
    <row r="939" spans="1:5" x14ac:dyDescent="0.25">
      <c r="A939" s="7">
        <f t="shared" si="30"/>
        <v>935</v>
      </c>
      <c r="B939" s="19"/>
      <c r="C939" s="19"/>
      <c r="D939" s="7" t="str">
        <f t="shared" si="29"/>
        <v/>
      </c>
      <c r="E939" s="20"/>
    </row>
    <row r="940" spans="1:5" x14ac:dyDescent="0.25">
      <c r="A940" s="7">
        <f t="shared" si="30"/>
        <v>936</v>
      </c>
      <c r="B940" s="19"/>
      <c r="C940" s="19"/>
      <c r="D940" s="7" t="str">
        <f t="shared" si="29"/>
        <v/>
      </c>
      <c r="E940" s="20"/>
    </row>
    <row r="941" spans="1:5" x14ac:dyDescent="0.25">
      <c r="A941" s="7">
        <f t="shared" si="30"/>
        <v>937</v>
      </c>
      <c r="B941" s="19"/>
      <c r="C941" s="19"/>
      <c r="D941" s="7" t="str">
        <f t="shared" si="29"/>
        <v/>
      </c>
      <c r="E941" s="20"/>
    </row>
    <row r="942" spans="1:5" x14ac:dyDescent="0.25">
      <c r="A942" s="7">
        <f t="shared" si="30"/>
        <v>938</v>
      </c>
      <c r="B942" s="19"/>
      <c r="C942" s="19"/>
      <c r="D942" s="7" t="str">
        <f t="shared" si="29"/>
        <v/>
      </c>
      <c r="E942" s="20"/>
    </row>
    <row r="943" spans="1:5" x14ac:dyDescent="0.25">
      <c r="A943" s="7">
        <f t="shared" si="30"/>
        <v>939</v>
      </c>
      <c r="B943" s="19"/>
      <c r="C943" s="19"/>
      <c r="D943" s="7" t="str">
        <f t="shared" si="29"/>
        <v/>
      </c>
      <c r="E943" s="20"/>
    </row>
    <row r="944" spans="1:5" x14ac:dyDescent="0.25">
      <c r="A944" s="7">
        <f t="shared" si="30"/>
        <v>940</v>
      </c>
      <c r="B944" s="19"/>
      <c r="C944" s="19"/>
      <c r="D944" s="7" t="str">
        <f t="shared" si="29"/>
        <v/>
      </c>
      <c r="E944" s="20"/>
    </row>
    <row r="945" spans="1:5" x14ac:dyDescent="0.25">
      <c r="A945" s="7">
        <f t="shared" si="30"/>
        <v>941</v>
      </c>
      <c r="B945" s="19"/>
      <c r="C945" s="19"/>
      <c r="D945" s="7" t="str">
        <f t="shared" si="29"/>
        <v/>
      </c>
      <c r="E945" s="20"/>
    </row>
    <row r="946" spans="1:5" x14ac:dyDescent="0.25">
      <c r="A946" s="7">
        <f t="shared" si="30"/>
        <v>942</v>
      </c>
      <c r="B946" s="19"/>
      <c r="C946" s="19"/>
      <c r="D946" s="7" t="str">
        <f t="shared" si="29"/>
        <v/>
      </c>
      <c r="E946" s="20"/>
    </row>
    <row r="947" spans="1:5" x14ac:dyDescent="0.25">
      <c r="A947" s="7">
        <f t="shared" si="30"/>
        <v>943</v>
      </c>
      <c r="B947" s="19"/>
      <c r="C947" s="19"/>
      <c r="D947" s="7" t="str">
        <f t="shared" si="29"/>
        <v/>
      </c>
      <c r="E947" s="20"/>
    </row>
    <row r="948" spans="1:5" x14ac:dyDescent="0.25">
      <c r="A948" s="7">
        <f t="shared" si="30"/>
        <v>944</v>
      </c>
      <c r="B948" s="19"/>
      <c r="C948" s="19"/>
      <c r="D948" s="7" t="str">
        <f t="shared" si="29"/>
        <v/>
      </c>
      <c r="E948" s="20"/>
    </row>
    <row r="949" spans="1:5" x14ac:dyDescent="0.25">
      <c r="A949" s="7">
        <f t="shared" si="30"/>
        <v>945</v>
      </c>
      <c r="B949" s="19"/>
      <c r="C949" s="19"/>
      <c r="D949" s="7" t="str">
        <f t="shared" si="29"/>
        <v/>
      </c>
      <c r="E949" s="20"/>
    </row>
    <row r="950" spans="1:5" x14ac:dyDescent="0.25">
      <c r="A950" s="7">
        <f t="shared" si="30"/>
        <v>946</v>
      </c>
      <c r="B950" s="19"/>
      <c r="C950" s="19"/>
      <c r="D950" s="7" t="str">
        <f t="shared" si="29"/>
        <v/>
      </c>
      <c r="E950" s="20"/>
    </row>
    <row r="951" spans="1:5" x14ac:dyDescent="0.25">
      <c r="A951" s="7">
        <f t="shared" si="30"/>
        <v>947</v>
      </c>
      <c r="B951" s="19"/>
      <c r="C951" s="19"/>
      <c r="D951" s="7" t="str">
        <f t="shared" si="29"/>
        <v/>
      </c>
      <c r="E951" s="20"/>
    </row>
    <row r="952" spans="1:5" x14ac:dyDescent="0.25">
      <c r="A952" s="7">
        <f t="shared" si="30"/>
        <v>948</v>
      </c>
      <c r="B952" s="19"/>
      <c r="C952" s="19"/>
      <c r="D952" s="7" t="str">
        <f t="shared" si="29"/>
        <v/>
      </c>
      <c r="E952" s="20"/>
    </row>
    <row r="953" spans="1:5" x14ac:dyDescent="0.25">
      <c r="A953" s="7">
        <f t="shared" si="30"/>
        <v>949</v>
      </c>
      <c r="B953" s="19"/>
      <c r="C953" s="19"/>
      <c r="D953" s="7" t="str">
        <f t="shared" si="29"/>
        <v/>
      </c>
      <c r="E953" s="20"/>
    </row>
    <row r="954" spans="1:5" x14ac:dyDescent="0.25">
      <c r="A954" s="7">
        <f t="shared" si="30"/>
        <v>950</v>
      </c>
      <c r="B954" s="19"/>
      <c r="C954" s="19"/>
      <c r="D954" s="7" t="str">
        <f t="shared" si="29"/>
        <v/>
      </c>
      <c r="E954" s="20"/>
    </row>
    <row r="955" spans="1:5" x14ac:dyDescent="0.25">
      <c r="A955" s="7">
        <f t="shared" si="30"/>
        <v>951</v>
      </c>
      <c r="B955" s="19"/>
      <c r="C955" s="19"/>
      <c r="D955" s="7" t="str">
        <f t="shared" si="29"/>
        <v/>
      </c>
      <c r="E955" s="20"/>
    </row>
    <row r="956" spans="1:5" x14ac:dyDescent="0.25">
      <c r="A956" s="7">
        <f t="shared" si="30"/>
        <v>952</v>
      </c>
      <c r="B956" s="19"/>
      <c r="C956" s="19"/>
      <c r="D956" s="7" t="str">
        <f t="shared" si="29"/>
        <v/>
      </c>
      <c r="E956" s="20"/>
    </row>
    <row r="957" spans="1:5" x14ac:dyDescent="0.25">
      <c r="A957" s="7">
        <f t="shared" si="30"/>
        <v>953</v>
      </c>
      <c r="B957" s="19"/>
      <c r="C957" s="19"/>
      <c r="D957" s="7" t="str">
        <f t="shared" si="29"/>
        <v/>
      </c>
      <c r="E957" s="20"/>
    </row>
    <row r="958" spans="1:5" x14ac:dyDescent="0.25">
      <c r="A958" s="7">
        <f t="shared" si="30"/>
        <v>954</v>
      </c>
      <c r="B958" s="19"/>
      <c r="C958" s="19"/>
      <c r="D958" s="7" t="str">
        <f t="shared" si="29"/>
        <v/>
      </c>
      <c r="E958" s="20"/>
    </row>
    <row r="959" spans="1:5" x14ac:dyDescent="0.25">
      <c r="A959" s="7">
        <f t="shared" si="30"/>
        <v>955</v>
      </c>
      <c r="B959" s="19"/>
      <c r="C959" s="19"/>
      <c r="D959" s="7" t="str">
        <f t="shared" si="29"/>
        <v/>
      </c>
      <c r="E959" s="20"/>
    </row>
    <row r="960" spans="1:5" x14ac:dyDescent="0.25">
      <c r="A960" s="7">
        <f t="shared" si="30"/>
        <v>956</v>
      </c>
      <c r="B960" s="19"/>
      <c r="C960" s="19"/>
      <c r="D960" s="7" t="str">
        <f t="shared" si="29"/>
        <v/>
      </c>
      <c r="E960" s="20"/>
    </row>
    <row r="961" spans="1:5" x14ac:dyDescent="0.25">
      <c r="A961" s="7">
        <f t="shared" si="30"/>
        <v>957</v>
      </c>
      <c r="B961" s="19"/>
      <c r="C961" s="19"/>
      <c r="D961" s="7" t="str">
        <f t="shared" si="29"/>
        <v/>
      </c>
      <c r="E961" s="20"/>
    </row>
    <row r="962" spans="1:5" x14ac:dyDescent="0.25">
      <c r="A962" s="7">
        <f t="shared" si="30"/>
        <v>958</v>
      </c>
      <c r="B962" s="19"/>
      <c r="C962" s="19"/>
      <c r="D962" s="7" t="str">
        <f t="shared" si="29"/>
        <v/>
      </c>
      <c r="E962" s="20"/>
    </row>
    <row r="963" spans="1:5" x14ac:dyDescent="0.25">
      <c r="A963" s="7">
        <f t="shared" si="30"/>
        <v>959</v>
      </c>
      <c r="B963" s="19"/>
      <c r="C963" s="19"/>
      <c r="D963" s="7" t="str">
        <f t="shared" si="29"/>
        <v/>
      </c>
      <c r="E963" s="20"/>
    </row>
    <row r="964" spans="1:5" x14ac:dyDescent="0.25">
      <c r="A964" s="7">
        <f t="shared" si="30"/>
        <v>960</v>
      </c>
      <c r="B964" s="19"/>
      <c r="C964" s="19"/>
      <c r="D964" s="7" t="str">
        <f t="shared" si="29"/>
        <v/>
      </c>
      <c r="E964" s="20"/>
    </row>
    <row r="965" spans="1:5" x14ac:dyDescent="0.25">
      <c r="A965" s="7">
        <f t="shared" si="30"/>
        <v>961</v>
      </c>
      <c r="B965" s="19"/>
      <c r="C965" s="19"/>
      <c r="D965" s="7" t="str">
        <f t="shared" si="29"/>
        <v/>
      </c>
      <c r="E965" s="20"/>
    </row>
    <row r="966" spans="1:5" x14ac:dyDescent="0.25">
      <c r="A966" s="7">
        <f t="shared" si="30"/>
        <v>962</v>
      </c>
      <c r="B966" s="19"/>
      <c r="C966" s="19"/>
      <c r="D966" s="7" t="str">
        <f t="shared" ref="D966:D1029" si="31">IF(AND(B966&lt;&gt;"",C966&lt;&gt;""),B966&amp;"-"&amp;C966,"")</f>
        <v/>
      </c>
      <c r="E966" s="20"/>
    </row>
    <row r="967" spans="1:5" x14ac:dyDescent="0.25">
      <c r="A967" s="7">
        <f t="shared" si="30"/>
        <v>963</v>
      </c>
      <c r="B967" s="19"/>
      <c r="C967" s="19"/>
      <c r="D967" s="7" t="str">
        <f t="shared" si="31"/>
        <v/>
      </c>
      <c r="E967" s="20"/>
    </row>
    <row r="968" spans="1:5" x14ac:dyDescent="0.25">
      <c r="A968" s="7">
        <f t="shared" si="30"/>
        <v>964</v>
      </c>
      <c r="B968" s="19"/>
      <c r="C968" s="19"/>
      <c r="D968" s="7" t="str">
        <f t="shared" si="31"/>
        <v/>
      </c>
      <c r="E968" s="20"/>
    </row>
    <row r="969" spans="1:5" x14ac:dyDescent="0.25">
      <c r="A969" s="7">
        <f t="shared" si="30"/>
        <v>965</v>
      </c>
      <c r="B969" s="19"/>
      <c r="C969" s="19"/>
      <c r="D969" s="7" t="str">
        <f t="shared" si="31"/>
        <v/>
      </c>
      <c r="E969" s="20"/>
    </row>
    <row r="970" spans="1:5" x14ac:dyDescent="0.25">
      <c r="A970" s="7">
        <f t="shared" si="30"/>
        <v>966</v>
      </c>
      <c r="B970" s="19"/>
      <c r="C970" s="19"/>
      <c r="D970" s="7" t="str">
        <f t="shared" si="31"/>
        <v/>
      </c>
      <c r="E970" s="20"/>
    </row>
    <row r="971" spans="1:5" x14ac:dyDescent="0.25">
      <c r="A971" s="7">
        <f t="shared" si="30"/>
        <v>967</v>
      </c>
      <c r="B971" s="19"/>
      <c r="C971" s="19"/>
      <c r="D971" s="7" t="str">
        <f t="shared" si="31"/>
        <v/>
      </c>
      <c r="E971" s="20"/>
    </row>
    <row r="972" spans="1:5" x14ac:dyDescent="0.25">
      <c r="A972" s="7">
        <f t="shared" si="30"/>
        <v>968</v>
      </c>
      <c r="B972" s="19"/>
      <c r="C972" s="19"/>
      <c r="D972" s="7" t="str">
        <f t="shared" si="31"/>
        <v/>
      </c>
      <c r="E972" s="20"/>
    </row>
    <row r="973" spans="1:5" x14ac:dyDescent="0.25">
      <c r="A973" s="7">
        <f t="shared" si="30"/>
        <v>969</v>
      </c>
      <c r="B973" s="19"/>
      <c r="C973" s="19"/>
      <c r="D973" s="7" t="str">
        <f t="shared" si="31"/>
        <v/>
      </c>
      <c r="E973" s="20"/>
    </row>
    <row r="974" spans="1:5" x14ac:dyDescent="0.25">
      <c r="A974" s="7">
        <f t="shared" ref="A974:A1037" si="32">A973+1</f>
        <v>970</v>
      </c>
      <c r="B974" s="19"/>
      <c r="C974" s="19"/>
      <c r="D974" s="7" t="str">
        <f t="shared" si="31"/>
        <v/>
      </c>
      <c r="E974" s="20"/>
    </row>
    <row r="975" spans="1:5" x14ac:dyDescent="0.25">
      <c r="A975" s="7">
        <f t="shared" si="32"/>
        <v>971</v>
      </c>
      <c r="B975" s="19"/>
      <c r="C975" s="19"/>
      <c r="D975" s="7" t="str">
        <f t="shared" si="31"/>
        <v/>
      </c>
      <c r="E975" s="20"/>
    </row>
    <row r="976" spans="1:5" x14ac:dyDescent="0.25">
      <c r="A976" s="7">
        <f t="shared" si="32"/>
        <v>972</v>
      </c>
      <c r="B976" s="19"/>
      <c r="C976" s="19"/>
      <c r="D976" s="7" t="str">
        <f t="shared" si="31"/>
        <v/>
      </c>
      <c r="E976" s="20"/>
    </row>
    <row r="977" spans="1:5" x14ac:dyDescent="0.25">
      <c r="A977" s="7">
        <f t="shared" si="32"/>
        <v>973</v>
      </c>
      <c r="B977" s="19"/>
      <c r="C977" s="19"/>
      <c r="D977" s="7" t="str">
        <f t="shared" si="31"/>
        <v/>
      </c>
      <c r="E977" s="20"/>
    </row>
    <row r="978" spans="1:5" x14ac:dyDescent="0.25">
      <c r="A978" s="7">
        <f t="shared" si="32"/>
        <v>974</v>
      </c>
      <c r="B978" s="19"/>
      <c r="C978" s="19"/>
      <c r="D978" s="7" t="str">
        <f t="shared" si="31"/>
        <v/>
      </c>
      <c r="E978" s="20"/>
    </row>
    <row r="979" spans="1:5" x14ac:dyDescent="0.25">
      <c r="A979" s="7">
        <f t="shared" si="32"/>
        <v>975</v>
      </c>
      <c r="B979" s="19"/>
      <c r="C979" s="19"/>
      <c r="D979" s="7" t="str">
        <f t="shared" si="31"/>
        <v/>
      </c>
      <c r="E979" s="20"/>
    </row>
    <row r="980" spans="1:5" x14ac:dyDescent="0.25">
      <c r="A980" s="7">
        <f t="shared" si="32"/>
        <v>976</v>
      </c>
      <c r="B980" s="19"/>
      <c r="C980" s="19"/>
      <c r="D980" s="7" t="str">
        <f t="shared" si="31"/>
        <v/>
      </c>
      <c r="E980" s="20"/>
    </row>
    <row r="981" spans="1:5" x14ac:dyDescent="0.25">
      <c r="A981" s="7">
        <f t="shared" si="32"/>
        <v>977</v>
      </c>
      <c r="B981" s="19"/>
      <c r="C981" s="19"/>
      <c r="D981" s="7" t="str">
        <f t="shared" si="31"/>
        <v/>
      </c>
      <c r="E981" s="20"/>
    </row>
    <row r="982" spans="1:5" x14ac:dyDescent="0.25">
      <c r="A982" s="7">
        <f t="shared" si="32"/>
        <v>978</v>
      </c>
      <c r="B982" s="19"/>
      <c r="C982" s="19"/>
      <c r="D982" s="7" t="str">
        <f t="shared" si="31"/>
        <v/>
      </c>
      <c r="E982" s="20"/>
    </row>
    <row r="983" spans="1:5" x14ac:dyDescent="0.25">
      <c r="A983" s="7">
        <f t="shared" si="32"/>
        <v>979</v>
      </c>
      <c r="B983" s="19"/>
      <c r="C983" s="19"/>
      <c r="D983" s="7" t="str">
        <f t="shared" si="31"/>
        <v/>
      </c>
      <c r="E983" s="20"/>
    </row>
    <row r="984" spans="1:5" x14ac:dyDescent="0.25">
      <c r="A984" s="7">
        <f t="shared" si="32"/>
        <v>980</v>
      </c>
      <c r="B984" s="19"/>
      <c r="C984" s="19"/>
      <c r="D984" s="7" t="str">
        <f t="shared" si="31"/>
        <v/>
      </c>
      <c r="E984" s="20"/>
    </row>
    <row r="985" spans="1:5" x14ac:dyDescent="0.25">
      <c r="A985" s="7">
        <f t="shared" si="32"/>
        <v>981</v>
      </c>
      <c r="B985" s="19"/>
      <c r="C985" s="19"/>
      <c r="D985" s="7" t="str">
        <f t="shared" si="31"/>
        <v/>
      </c>
      <c r="E985" s="20"/>
    </row>
    <row r="986" spans="1:5" x14ac:dyDescent="0.25">
      <c r="A986" s="7">
        <f t="shared" si="32"/>
        <v>982</v>
      </c>
      <c r="B986" s="19"/>
      <c r="C986" s="19"/>
      <c r="D986" s="7" t="str">
        <f t="shared" si="31"/>
        <v/>
      </c>
      <c r="E986" s="20"/>
    </row>
    <row r="987" spans="1:5" x14ac:dyDescent="0.25">
      <c r="A987" s="7">
        <f t="shared" si="32"/>
        <v>983</v>
      </c>
      <c r="B987" s="19"/>
      <c r="C987" s="19"/>
      <c r="D987" s="7" t="str">
        <f t="shared" si="31"/>
        <v/>
      </c>
      <c r="E987" s="20"/>
    </row>
    <row r="988" spans="1:5" x14ac:dyDescent="0.25">
      <c r="A988" s="7">
        <f t="shared" si="32"/>
        <v>984</v>
      </c>
      <c r="B988" s="19"/>
      <c r="C988" s="19"/>
      <c r="D988" s="7" t="str">
        <f t="shared" si="31"/>
        <v/>
      </c>
      <c r="E988" s="20"/>
    </row>
    <row r="989" spans="1:5" x14ac:dyDescent="0.25">
      <c r="A989" s="7">
        <f t="shared" si="32"/>
        <v>985</v>
      </c>
      <c r="B989" s="19"/>
      <c r="C989" s="19"/>
      <c r="D989" s="7" t="str">
        <f t="shared" si="31"/>
        <v/>
      </c>
      <c r="E989" s="20"/>
    </row>
    <row r="990" spans="1:5" x14ac:dyDescent="0.25">
      <c r="A990" s="7">
        <f t="shared" si="32"/>
        <v>986</v>
      </c>
      <c r="B990" s="19"/>
      <c r="C990" s="19"/>
      <c r="D990" s="7" t="str">
        <f t="shared" si="31"/>
        <v/>
      </c>
      <c r="E990" s="20"/>
    </row>
    <row r="991" spans="1:5" x14ac:dyDescent="0.25">
      <c r="A991" s="7">
        <f t="shared" si="32"/>
        <v>987</v>
      </c>
      <c r="B991" s="19"/>
      <c r="C991" s="19"/>
      <c r="D991" s="7" t="str">
        <f t="shared" si="31"/>
        <v/>
      </c>
      <c r="E991" s="20"/>
    </row>
    <row r="992" spans="1:5" x14ac:dyDescent="0.25">
      <c r="A992" s="7">
        <f t="shared" si="32"/>
        <v>988</v>
      </c>
      <c r="B992" s="19"/>
      <c r="C992" s="19"/>
      <c r="D992" s="7" t="str">
        <f t="shared" si="31"/>
        <v/>
      </c>
      <c r="E992" s="20"/>
    </row>
    <row r="993" spans="1:5" x14ac:dyDescent="0.25">
      <c r="A993" s="7">
        <f t="shared" si="32"/>
        <v>989</v>
      </c>
      <c r="B993" s="19"/>
      <c r="C993" s="19"/>
      <c r="D993" s="7" t="str">
        <f t="shared" si="31"/>
        <v/>
      </c>
      <c r="E993" s="20"/>
    </row>
    <row r="994" spans="1:5" x14ac:dyDescent="0.25">
      <c r="A994" s="7">
        <f t="shared" si="32"/>
        <v>990</v>
      </c>
      <c r="B994" s="19"/>
      <c r="C994" s="19"/>
      <c r="D994" s="7" t="str">
        <f t="shared" si="31"/>
        <v/>
      </c>
      <c r="E994" s="20"/>
    </row>
    <row r="995" spans="1:5" x14ac:dyDescent="0.25">
      <c r="A995" s="7">
        <f t="shared" si="32"/>
        <v>991</v>
      </c>
      <c r="B995" s="19"/>
      <c r="C995" s="19"/>
      <c r="D995" s="7" t="str">
        <f t="shared" si="31"/>
        <v/>
      </c>
      <c r="E995" s="20"/>
    </row>
    <row r="996" spans="1:5" x14ac:dyDescent="0.25">
      <c r="A996" s="7">
        <f t="shared" si="32"/>
        <v>992</v>
      </c>
      <c r="B996" s="19"/>
      <c r="C996" s="19"/>
      <c r="D996" s="7" t="str">
        <f t="shared" si="31"/>
        <v/>
      </c>
      <c r="E996" s="20"/>
    </row>
    <row r="997" spans="1:5" x14ac:dyDescent="0.25">
      <c r="A997" s="7">
        <f t="shared" si="32"/>
        <v>993</v>
      </c>
      <c r="B997" s="19"/>
      <c r="C997" s="19"/>
      <c r="D997" s="7" t="str">
        <f t="shared" si="31"/>
        <v/>
      </c>
      <c r="E997" s="20"/>
    </row>
    <row r="998" spans="1:5" x14ac:dyDescent="0.25">
      <c r="A998" s="7">
        <f t="shared" si="32"/>
        <v>994</v>
      </c>
      <c r="B998" s="19"/>
      <c r="C998" s="19"/>
      <c r="D998" s="7" t="str">
        <f t="shared" si="31"/>
        <v/>
      </c>
      <c r="E998" s="20"/>
    </row>
    <row r="999" spans="1:5" x14ac:dyDescent="0.25">
      <c r="A999" s="7">
        <f t="shared" si="32"/>
        <v>995</v>
      </c>
      <c r="B999" s="19"/>
      <c r="C999" s="19"/>
      <c r="D999" s="7" t="str">
        <f t="shared" si="31"/>
        <v/>
      </c>
      <c r="E999" s="20"/>
    </row>
    <row r="1000" spans="1:5" x14ac:dyDescent="0.25">
      <c r="A1000" s="7">
        <f t="shared" si="32"/>
        <v>996</v>
      </c>
      <c r="B1000" s="19"/>
      <c r="C1000" s="19"/>
      <c r="D1000" s="7" t="str">
        <f t="shared" si="31"/>
        <v/>
      </c>
      <c r="E1000" s="20"/>
    </row>
    <row r="1001" spans="1:5" x14ac:dyDescent="0.25">
      <c r="A1001" s="7">
        <f t="shared" si="32"/>
        <v>997</v>
      </c>
      <c r="B1001" s="19"/>
      <c r="C1001" s="19"/>
      <c r="D1001" s="7" t="str">
        <f t="shared" si="31"/>
        <v/>
      </c>
      <c r="E1001" s="20"/>
    </row>
    <row r="1002" spans="1:5" x14ac:dyDescent="0.25">
      <c r="A1002" s="7">
        <f t="shared" si="32"/>
        <v>998</v>
      </c>
      <c r="B1002" s="19"/>
      <c r="C1002" s="19"/>
      <c r="D1002" s="7" t="str">
        <f t="shared" si="31"/>
        <v/>
      </c>
      <c r="E1002" s="20"/>
    </row>
    <row r="1003" spans="1:5" x14ac:dyDescent="0.25">
      <c r="A1003" s="7">
        <f t="shared" si="32"/>
        <v>999</v>
      </c>
      <c r="B1003" s="19"/>
      <c r="C1003" s="19"/>
      <c r="D1003" s="7" t="str">
        <f t="shared" si="31"/>
        <v/>
      </c>
      <c r="E1003" s="20"/>
    </row>
    <row r="1004" spans="1:5" x14ac:dyDescent="0.25">
      <c r="A1004" s="7">
        <f t="shared" si="32"/>
        <v>1000</v>
      </c>
      <c r="B1004" s="19"/>
      <c r="C1004" s="19"/>
      <c r="D1004" s="7" t="str">
        <f t="shared" si="31"/>
        <v/>
      </c>
      <c r="E1004" s="20"/>
    </row>
    <row r="1005" spans="1:5" x14ac:dyDescent="0.25">
      <c r="A1005" s="7">
        <f t="shared" si="32"/>
        <v>1001</v>
      </c>
      <c r="B1005" s="19"/>
      <c r="C1005" s="19"/>
      <c r="D1005" s="7" t="str">
        <f t="shared" si="31"/>
        <v/>
      </c>
      <c r="E1005" s="20"/>
    </row>
    <row r="1006" spans="1:5" x14ac:dyDescent="0.25">
      <c r="A1006" s="7">
        <f t="shared" si="32"/>
        <v>1002</v>
      </c>
      <c r="B1006" s="19"/>
      <c r="C1006" s="19"/>
      <c r="D1006" s="7" t="str">
        <f t="shared" si="31"/>
        <v/>
      </c>
      <c r="E1006" s="20"/>
    </row>
    <row r="1007" spans="1:5" x14ac:dyDescent="0.25">
      <c r="A1007" s="7">
        <f t="shared" si="32"/>
        <v>1003</v>
      </c>
      <c r="B1007" s="19"/>
      <c r="C1007" s="19"/>
      <c r="D1007" s="7" t="str">
        <f t="shared" si="31"/>
        <v/>
      </c>
      <c r="E1007" s="20"/>
    </row>
    <row r="1008" spans="1:5" x14ac:dyDescent="0.25">
      <c r="A1008" s="7">
        <f t="shared" si="32"/>
        <v>1004</v>
      </c>
      <c r="B1008" s="19"/>
      <c r="C1008" s="19"/>
      <c r="D1008" s="7" t="str">
        <f t="shared" si="31"/>
        <v/>
      </c>
      <c r="E1008" s="20"/>
    </row>
    <row r="1009" spans="1:5" x14ac:dyDescent="0.25">
      <c r="A1009" s="7">
        <f t="shared" si="32"/>
        <v>1005</v>
      </c>
      <c r="B1009" s="19"/>
      <c r="C1009" s="19"/>
      <c r="D1009" s="7" t="str">
        <f t="shared" si="31"/>
        <v/>
      </c>
      <c r="E1009" s="20"/>
    </row>
    <row r="1010" spans="1:5" x14ac:dyDescent="0.25">
      <c r="A1010" s="7">
        <f t="shared" si="32"/>
        <v>1006</v>
      </c>
      <c r="B1010" s="19"/>
      <c r="C1010" s="19"/>
      <c r="D1010" s="7" t="str">
        <f t="shared" si="31"/>
        <v/>
      </c>
      <c r="E1010" s="20"/>
    </row>
    <row r="1011" spans="1:5" x14ac:dyDescent="0.25">
      <c r="A1011" s="7">
        <f t="shared" si="32"/>
        <v>1007</v>
      </c>
      <c r="B1011" s="19"/>
      <c r="C1011" s="19"/>
      <c r="D1011" s="7" t="str">
        <f t="shared" si="31"/>
        <v/>
      </c>
      <c r="E1011" s="20"/>
    </row>
    <row r="1012" spans="1:5" x14ac:dyDescent="0.25">
      <c r="A1012" s="7">
        <f t="shared" si="32"/>
        <v>1008</v>
      </c>
      <c r="B1012" s="19"/>
      <c r="C1012" s="19"/>
      <c r="D1012" s="7" t="str">
        <f t="shared" si="31"/>
        <v/>
      </c>
      <c r="E1012" s="20"/>
    </row>
    <row r="1013" spans="1:5" x14ac:dyDescent="0.25">
      <c r="A1013" s="7">
        <f t="shared" si="32"/>
        <v>1009</v>
      </c>
      <c r="B1013" s="19"/>
      <c r="C1013" s="19"/>
      <c r="D1013" s="7" t="str">
        <f t="shared" si="31"/>
        <v/>
      </c>
      <c r="E1013" s="20"/>
    </row>
    <row r="1014" spans="1:5" x14ac:dyDescent="0.25">
      <c r="A1014" s="7">
        <f t="shared" si="32"/>
        <v>1010</v>
      </c>
      <c r="B1014" s="19"/>
      <c r="C1014" s="19"/>
      <c r="D1014" s="7" t="str">
        <f t="shared" si="31"/>
        <v/>
      </c>
      <c r="E1014" s="20"/>
    </row>
    <row r="1015" spans="1:5" x14ac:dyDescent="0.25">
      <c r="A1015" s="7">
        <f t="shared" si="32"/>
        <v>1011</v>
      </c>
      <c r="B1015" s="19"/>
      <c r="C1015" s="19"/>
      <c r="D1015" s="7" t="str">
        <f t="shared" si="31"/>
        <v/>
      </c>
      <c r="E1015" s="20"/>
    </row>
    <row r="1016" spans="1:5" x14ac:dyDescent="0.25">
      <c r="A1016" s="7">
        <f t="shared" si="32"/>
        <v>1012</v>
      </c>
      <c r="B1016" s="19"/>
      <c r="C1016" s="19"/>
      <c r="D1016" s="7" t="str">
        <f t="shared" si="31"/>
        <v/>
      </c>
      <c r="E1016" s="20"/>
    </row>
    <row r="1017" spans="1:5" x14ac:dyDescent="0.25">
      <c r="A1017" s="7">
        <f t="shared" si="32"/>
        <v>1013</v>
      </c>
      <c r="B1017" s="19"/>
      <c r="C1017" s="19"/>
      <c r="D1017" s="7" t="str">
        <f t="shared" si="31"/>
        <v/>
      </c>
      <c r="E1017" s="20"/>
    </row>
    <row r="1018" spans="1:5" x14ac:dyDescent="0.25">
      <c r="A1018" s="7">
        <f t="shared" si="32"/>
        <v>1014</v>
      </c>
      <c r="B1018" s="19"/>
      <c r="C1018" s="19"/>
      <c r="D1018" s="7" t="str">
        <f t="shared" si="31"/>
        <v/>
      </c>
      <c r="E1018" s="20"/>
    </row>
    <row r="1019" spans="1:5" x14ac:dyDescent="0.25">
      <c r="A1019" s="7">
        <f t="shared" si="32"/>
        <v>1015</v>
      </c>
      <c r="B1019" s="19"/>
      <c r="C1019" s="19"/>
      <c r="D1019" s="7" t="str">
        <f t="shared" si="31"/>
        <v/>
      </c>
      <c r="E1019" s="20"/>
    </row>
    <row r="1020" spans="1:5" x14ac:dyDescent="0.25">
      <c r="A1020" s="7">
        <f t="shared" si="32"/>
        <v>1016</v>
      </c>
      <c r="B1020" s="19"/>
      <c r="C1020" s="19"/>
      <c r="D1020" s="7" t="str">
        <f t="shared" si="31"/>
        <v/>
      </c>
      <c r="E1020" s="20"/>
    </row>
    <row r="1021" spans="1:5" x14ac:dyDescent="0.25">
      <c r="A1021" s="7">
        <f t="shared" si="32"/>
        <v>1017</v>
      </c>
      <c r="B1021" s="19"/>
      <c r="C1021" s="19"/>
      <c r="D1021" s="7" t="str">
        <f t="shared" si="31"/>
        <v/>
      </c>
      <c r="E1021" s="20"/>
    </row>
    <row r="1022" spans="1:5" x14ac:dyDescent="0.25">
      <c r="A1022" s="7">
        <f t="shared" si="32"/>
        <v>1018</v>
      </c>
      <c r="B1022" s="19"/>
      <c r="C1022" s="19"/>
      <c r="D1022" s="7" t="str">
        <f t="shared" si="31"/>
        <v/>
      </c>
      <c r="E1022" s="20"/>
    </row>
    <row r="1023" spans="1:5" x14ac:dyDescent="0.25">
      <c r="A1023" s="7">
        <f t="shared" si="32"/>
        <v>1019</v>
      </c>
      <c r="B1023" s="19"/>
      <c r="C1023" s="19"/>
      <c r="D1023" s="7" t="str">
        <f t="shared" si="31"/>
        <v/>
      </c>
      <c r="E1023" s="20"/>
    </row>
    <row r="1024" spans="1:5" x14ac:dyDescent="0.25">
      <c r="A1024" s="7">
        <f t="shared" si="32"/>
        <v>1020</v>
      </c>
      <c r="B1024" s="19"/>
      <c r="C1024" s="19"/>
      <c r="D1024" s="7" t="str">
        <f t="shared" si="31"/>
        <v/>
      </c>
      <c r="E1024" s="20"/>
    </row>
    <row r="1025" spans="1:5" x14ac:dyDescent="0.25">
      <c r="A1025" s="7">
        <f t="shared" si="32"/>
        <v>1021</v>
      </c>
      <c r="B1025" s="19"/>
      <c r="C1025" s="19"/>
      <c r="D1025" s="7" t="str">
        <f t="shared" si="31"/>
        <v/>
      </c>
      <c r="E1025" s="20"/>
    </row>
    <row r="1026" spans="1:5" x14ac:dyDescent="0.25">
      <c r="A1026" s="7">
        <f t="shared" si="32"/>
        <v>1022</v>
      </c>
      <c r="B1026" s="19"/>
      <c r="C1026" s="19"/>
      <c r="D1026" s="7" t="str">
        <f t="shared" si="31"/>
        <v/>
      </c>
      <c r="E1026" s="20"/>
    </row>
    <row r="1027" spans="1:5" x14ac:dyDescent="0.25">
      <c r="A1027" s="7">
        <f t="shared" si="32"/>
        <v>1023</v>
      </c>
      <c r="B1027" s="19"/>
      <c r="C1027" s="19"/>
      <c r="D1027" s="7" t="str">
        <f t="shared" si="31"/>
        <v/>
      </c>
      <c r="E1027" s="20"/>
    </row>
    <row r="1028" spans="1:5" x14ac:dyDescent="0.25">
      <c r="A1028" s="7">
        <f t="shared" si="32"/>
        <v>1024</v>
      </c>
      <c r="B1028" s="19"/>
      <c r="C1028" s="19"/>
      <c r="D1028" s="7" t="str">
        <f t="shared" si="31"/>
        <v/>
      </c>
      <c r="E1028" s="20"/>
    </row>
    <row r="1029" spans="1:5" x14ac:dyDescent="0.25">
      <c r="A1029" s="7">
        <f t="shared" si="32"/>
        <v>1025</v>
      </c>
      <c r="B1029" s="19"/>
      <c r="C1029" s="19"/>
      <c r="D1029" s="7" t="str">
        <f t="shared" si="31"/>
        <v/>
      </c>
      <c r="E1029" s="20"/>
    </row>
    <row r="1030" spans="1:5" x14ac:dyDescent="0.25">
      <c r="A1030" s="7">
        <f t="shared" si="32"/>
        <v>1026</v>
      </c>
      <c r="B1030" s="19"/>
      <c r="C1030" s="19"/>
      <c r="D1030" s="7" t="str">
        <f t="shared" ref="D1030:D1093" si="33">IF(AND(B1030&lt;&gt;"",C1030&lt;&gt;""),B1030&amp;"-"&amp;C1030,"")</f>
        <v/>
      </c>
      <c r="E1030" s="20"/>
    </row>
    <row r="1031" spans="1:5" x14ac:dyDescent="0.25">
      <c r="A1031" s="7">
        <f t="shared" si="32"/>
        <v>1027</v>
      </c>
      <c r="B1031" s="19"/>
      <c r="C1031" s="19"/>
      <c r="D1031" s="7" t="str">
        <f t="shared" si="33"/>
        <v/>
      </c>
      <c r="E1031" s="20"/>
    </row>
    <row r="1032" spans="1:5" x14ac:dyDescent="0.25">
      <c r="A1032" s="7">
        <f t="shared" si="32"/>
        <v>1028</v>
      </c>
      <c r="B1032" s="19"/>
      <c r="C1032" s="19"/>
      <c r="D1032" s="7" t="str">
        <f t="shared" si="33"/>
        <v/>
      </c>
      <c r="E1032" s="20"/>
    </row>
    <row r="1033" spans="1:5" x14ac:dyDescent="0.25">
      <c r="A1033" s="7">
        <f t="shared" si="32"/>
        <v>1029</v>
      </c>
      <c r="B1033" s="19"/>
      <c r="C1033" s="19"/>
      <c r="D1033" s="7" t="str">
        <f t="shared" si="33"/>
        <v/>
      </c>
      <c r="E1033" s="20"/>
    </row>
    <row r="1034" spans="1:5" x14ac:dyDescent="0.25">
      <c r="A1034" s="7">
        <f t="shared" si="32"/>
        <v>1030</v>
      </c>
      <c r="B1034" s="19"/>
      <c r="C1034" s="19"/>
      <c r="D1034" s="7" t="str">
        <f t="shared" si="33"/>
        <v/>
      </c>
      <c r="E1034" s="20"/>
    </row>
    <row r="1035" spans="1:5" x14ac:dyDescent="0.25">
      <c r="A1035" s="7">
        <f t="shared" si="32"/>
        <v>1031</v>
      </c>
      <c r="B1035" s="19"/>
      <c r="C1035" s="19"/>
      <c r="D1035" s="7" t="str">
        <f t="shared" si="33"/>
        <v/>
      </c>
      <c r="E1035" s="20"/>
    </row>
    <row r="1036" spans="1:5" x14ac:dyDescent="0.25">
      <c r="A1036" s="7">
        <f t="shared" si="32"/>
        <v>1032</v>
      </c>
      <c r="B1036" s="19"/>
      <c r="C1036" s="19"/>
      <c r="D1036" s="7" t="str">
        <f t="shared" si="33"/>
        <v/>
      </c>
      <c r="E1036" s="20"/>
    </row>
    <row r="1037" spans="1:5" x14ac:dyDescent="0.25">
      <c r="A1037" s="7">
        <f t="shared" si="32"/>
        <v>1033</v>
      </c>
      <c r="B1037" s="19"/>
      <c r="C1037" s="19"/>
      <c r="D1037" s="7" t="str">
        <f t="shared" si="33"/>
        <v/>
      </c>
      <c r="E1037" s="20"/>
    </row>
    <row r="1038" spans="1:5" x14ac:dyDescent="0.25">
      <c r="A1038" s="7">
        <f t="shared" ref="A1038:A1101" si="34">A1037+1</f>
        <v>1034</v>
      </c>
      <c r="B1038" s="19"/>
      <c r="C1038" s="19"/>
      <c r="D1038" s="7" t="str">
        <f t="shared" si="33"/>
        <v/>
      </c>
      <c r="E1038" s="20"/>
    </row>
    <row r="1039" spans="1:5" x14ac:dyDescent="0.25">
      <c r="A1039" s="7">
        <f t="shared" si="34"/>
        <v>1035</v>
      </c>
      <c r="B1039" s="19"/>
      <c r="C1039" s="19"/>
      <c r="D1039" s="7" t="str">
        <f t="shared" si="33"/>
        <v/>
      </c>
      <c r="E1039" s="20"/>
    </row>
    <row r="1040" spans="1:5" x14ac:dyDescent="0.25">
      <c r="A1040" s="7">
        <f t="shared" si="34"/>
        <v>1036</v>
      </c>
      <c r="B1040" s="19"/>
      <c r="C1040" s="19"/>
      <c r="D1040" s="7" t="str">
        <f t="shared" si="33"/>
        <v/>
      </c>
      <c r="E1040" s="20"/>
    </row>
    <row r="1041" spans="1:5" x14ac:dyDescent="0.25">
      <c r="A1041" s="7">
        <f t="shared" si="34"/>
        <v>1037</v>
      </c>
      <c r="B1041" s="19"/>
      <c r="C1041" s="19"/>
      <c r="D1041" s="7" t="str">
        <f t="shared" si="33"/>
        <v/>
      </c>
      <c r="E1041" s="20"/>
    </row>
    <row r="1042" spans="1:5" x14ac:dyDescent="0.25">
      <c r="A1042" s="7">
        <f t="shared" si="34"/>
        <v>1038</v>
      </c>
      <c r="B1042" s="19"/>
      <c r="C1042" s="19"/>
      <c r="D1042" s="7" t="str">
        <f t="shared" si="33"/>
        <v/>
      </c>
      <c r="E1042" s="20"/>
    </row>
    <row r="1043" spans="1:5" x14ac:dyDescent="0.25">
      <c r="A1043" s="7">
        <f t="shared" si="34"/>
        <v>1039</v>
      </c>
      <c r="B1043" s="19"/>
      <c r="C1043" s="19"/>
      <c r="D1043" s="7" t="str">
        <f t="shared" si="33"/>
        <v/>
      </c>
      <c r="E1043" s="20"/>
    </row>
    <row r="1044" spans="1:5" x14ac:dyDescent="0.25">
      <c r="A1044" s="7">
        <f t="shared" si="34"/>
        <v>1040</v>
      </c>
      <c r="B1044" s="19"/>
      <c r="C1044" s="19"/>
      <c r="D1044" s="7" t="str">
        <f t="shared" si="33"/>
        <v/>
      </c>
      <c r="E1044" s="20"/>
    </row>
    <row r="1045" spans="1:5" x14ac:dyDescent="0.25">
      <c r="A1045" s="7">
        <f t="shared" si="34"/>
        <v>1041</v>
      </c>
      <c r="B1045" s="19"/>
      <c r="C1045" s="19"/>
      <c r="D1045" s="7" t="str">
        <f t="shared" si="33"/>
        <v/>
      </c>
      <c r="E1045" s="20"/>
    </row>
    <row r="1046" spans="1:5" x14ac:dyDescent="0.25">
      <c r="A1046" s="7">
        <f t="shared" si="34"/>
        <v>1042</v>
      </c>
      <c r="B1046" s="19"/>
      <c r="C1046" s="19"/>
      <c r="D1046" s="7" t="str">
        <f t="shared" si="33"/>
        <v/>
      </c>
      <c r="E1046" s="20"/>
    </row>
    <row r="1047" spans="1:5" x14ac:dyDescent="0.25">
      <c r="A1047" s="7">
        <f t="shared" si="34"/>
        <v>1043</v>
      </c>
      <c r="B1047" s="19"/>
      <c r="C1047" s="19"/>
      <c r="D1047" s="7" t="str">
        <f t="shared" si="33"/>
        <v/>
      </c>
      <c r="E1047" s="20"/>
    </row>
    <row r="1048" spans="1:5" x14ac:dyDescent="0.25">
      <c r="A1048" s="7">
        <f t="shared" si="34"/>
        <v>1044</v>
      </c>
      <c r="B1048" s="19"/>
      <c r="C1048" s="19"/>
      <c r="D1048" s="7" t="str">
        <f t="shared" si="33"/>
        <v/>
      </c>
      <c r="E1048" s="20"/>
    </row>
    <row r="1049" spans="1:5" x14ac:dyDescent="0.25">
      <c r="A1049" s="7">
        <f t="shared" si="34"/>
        <v>1045</v>
      </c>
      <c r="B1049" s="19"/>
      <c r="C1049" s="19"/>
      <c r="D1049" s="7" t="str">
        <f t="shared" si="33"/>
        <v/>
      </c>
      <c r="E1049" s="20"/>
    </row>
    <row r="1050" spans="1:5" x14ac:dyDescent="0.25">
      <c r="A1050" s="7">
        <f t="shared" si="34"/>
        <v>1046</v>
      </c>
      <c r="B1050" s="19"/>
      <c r="C1050" s="19"/>
      <c r="D1050" s="7" t="str">
        <f t="shared" si="33"/>
        <v/>
      </c>
      <c r="E1050" s="20"/>
    </row>
    <row r="1051" spans="1:5" x14ac:dyDescent="0.25">
      <c r="A1051" s="7">
        <f t="shared" si="34"/>
        <v>1047</v>
      </c>
      <c r="B1051" s="19"/>
      <c r="C1051" s="19"/>
      <c r="D1051" s="7" t="str">
        <f t="shared" si="33"/>
        <v/>
      </c>
      <c r="E1051" s="20"/>
    </row>
    <row r="1052" spans="1:5" x14ac:dyDescent="0.25">
      <c r="A1052" s="7">
        <f t="shared" si="34"/>
        <v>1048</v>
      </c>
      <c r="B1052" s="19"/>
      <c r="C1052" s="19"/>
      <c r="D1052" s="7" t="str">
        <f t="shared" si="33"/>
        <v/>
      </c>
      <c r="E1052" s="20"/>
    </row>
    <row r="1053" spans="1:5" x14ac:dyDescent="0.25">
      <c r="A1053" s="7">
        <f t="shared" si="34"/>
        <v>1049</v>
      </c>
      <c r="B1053" s="19"/>
      <c r="C1053" s="19"/>
      <c r="D1053" s="7" t="str">
        <f t="shared" si="33"/>
        <v/>
      </c>
      <c r="E1053" s="20"/>
    </row>
    <row r="1054" spans="1:5" x14ac:dyDescent="0.25">
      <c r="A1054" s="7">
        <f t="shared" si="34"/>
        <v>1050</v>
      </c>
      <c r="B1054" s="19"/>
      <c r="C1054" s="19"/>
      <c r="D1054" s="7" t="str">
        <f t="shared" si="33"/>
        <v/>
      </c>
      <c r="E1054" s="20"/>
    </row>
    <row r="1055" spans="1:5" x14ac:dyDescent="0.25">
      <c r="A1055" s="7">
        <f t="shared" si="34"/>
        <v>1051</v>
      </c>
      <c r="B1055" s="19"/>
      <c r="C1055" s="19"/>
      <c r="D1055" s="7" t="str">
        <f t="shared" si="33"/>
        <v/>
      </c>
      <c r="E1055" s="20"/>
    </row>
    <row r="1056" spans="1:5" x14ac:dyDescent="0.25">
      <c r="A1056" s="7">
        <f t="shared" si="34"/>
        <v>1052</v>
      </c>
      <c r="B1056" s="19"/>
      <c r="C1056" s="19"/>
      <c r="D1056" s="7" t="str">
        <f t="shared" si="33"/>
        <v/>
      </c>
      <c r="E1056" s="20"/>
    </row>
    <row r="1057" spans="1:5" x14ac:dyDescent="0.25">
      <c r="A1057" s="7">
        <f t="shared" si="34"/>
        <v>1053</v>
      </c>
      <c r="B1057" s="19"/>
      <c r="C1057" s="19"/>
      <c r="D1057" s="7" t="str">
        <f t="shared" si="33"/>
        <v/>
      </c>
      <c r="E1057" s="20"/>
    </row>
    <row r="1058" spans="1:5" x14ac:dyDescent="0.25">
      <c r="A1058" s="7">
        <f t="shared" si="34"/>
        <v>1054</v>
      </c>
      <c r="B1058" s="19"/>
      <c r="C1058" s="19"/>
      <c r="D1058" s="7" t="str">
        <f t="shared" si="33"/>
        <v/>
      </c>
      <c r="E1058" s="20"/>
    </row>
    <row r="1059" spans="1:5" x14ac:dyDescent="0.25">
      <c r="A1059" s="7">
        <f t="shared" si="34"/>
        <v>1055</v>
      </c>
      <c r="B1059" s="19"/>
      <c r="C1059" s="19"/>
      <c r="D1059" s="7" t="str">
        <f t="shared" si="33"/>
        <v/>
      </c>
      <c r="E1059" s="20"/>
    </row>
    <row r="1060" spans="1:5" x14ac:dyDescent="0.25">
      <c r="A1060" s="7">
        <f t="shared" si="34"/>
        <v>1056</v>
      </c>
      <c r="B1060" s="19"/>
      <c r="C1060" s="19"/>
      <c r="D1060" s="7" t="str">
        <f t="shared" si="33"/>
        <v/>
      </c>
      <c r="E1060" s="20"/>
    </row>
    <row r="1061" spans="1:5" x14ac:dyDescent="0.25">
      <c r="A1061" s="7">
        <f t="shared" si="34"/>
        <v>1057</v>
      </c>
      <c r="B1061" s="19"/>
      <c r="C1061" s="19"/>
      <c r="D1061" s="7" t="str">
        <f t="shared" si="33"/>
        <v/>
      </c>
      <c r="E1061" s="20"/>
    </row>
    <row r="1062" spans="1:5" x14ac:dyDescent="0.25">
      <c r="A1062" s="7">
        <f t="shared" si="34"/>
        <v>1058</v>
      </c>
      <c r="B1062" s="19"/>
      <c r="C1062" s="19"/>
      <c r="D1062" s="7" t="str">
        <f t="shared" si="33"/>
        <v/>
      </c>
      <c r="E1062" s="20"/>
    </row>
    <row r="1063" spans="1:5" x14ac:dyDescent="0.25">
      <c r="A1063" s="7">
        <f t="shared" si="34"/>
        <v>1059</v>
      </c>
      <c r="B1063" s="19"/>
      <c r="C1063" s="19"/>
      <c r="D1063" s="7" t="str">
        <f t="shared" si="33"/>
        <v/>
      </c>
      <c r="E1063" s="20"/>
    </row>
    <row r="1064" spans="1:5" x14ac:dyDescent="0.25">
      <c r="A1064" s="7">
        <f t="shared" si="34"/>
        <v>1060</v>
      </c>
      <c r="B1064" s="19"/>
      <c r="C1064" s="19"/>
      <c r="D1064" s="7" t="str">
        <f t="shared" si="33"/>
        <v/>
      </c>
      <c r="E1064" s="20"/>
    </row>
    <row r="1065" spans="1:5" x14ac:dyDescent="0.25">
      <c r="A1065" s="7">
        <f t="shared" si="34"/>
        <v>1061</v>
      </c>
      <c r="B1065" s="19"/>
      <c r="C1065" s="19"/>
      <c r="D1065" s="7" t="str">
        <f t="shared" si="33"/>
        <v/>
      </c>
      <c r="E1065" s="20"/>
    </row>
    <row r="1066" spans="1:5" x14ac:dyDescent="0.25">
      <c r="A1066" s="7">
        <f t="shared" si="34"/>
        <v>1062</v>
      </c>
      <c r="B1066" s="19"/>
      <c r="C1066" s="19"/>
      <c r="D1066" s="7" t="str">
        <f t="shared" si="33"/>
        <v/>
      </c>
      <c r="E1066" s="20"/>
    </row>
    <row r="1067" spans="1:5" x14ac:dyDescent="0.25">
      <c r="A1067" s="7">
        <f t="shared" si="34"/>
        <v>1063</v>
      </c>
      <c r="B1067" s="19"/>
      <c r="C1067" s="19"/>
      <c r="D1067" s="7" t="str">
        <f t="shared" si="33"/>
        <v/>
      </c>
      <c r="E1067" s="20"/>
    </row>
    <row r="1068" spans="1:5" x14ac:dyDescent="0.25">
      <c r="A1068" s="7">
        <f t="shared" si="34"/>
        <v>1064</v>
      </c>
      <c r="B1068" s="19"/>
      <c r="C1068" s="19"/>
      <c r="D1068" s="7" t="str">
        <f t="shared" si="33"/>
        <v/>
      </c>
      <c r="E1068" s="20"/>
    </row>
    <row r="1069" spans="1:5" x14ac:dyDescent="0.25">
      <c r="A1069" s="7">
        <f t="shared" si="34"/>
        <v>1065</v>
      </c>
      <c r="B1069" s="19"/>
      <c r="C1069" s="19"/>
      <c r="D1069" s="7" t="str">
        <f t="shared" si="33"/>
        <v/>
      </c>
      <c r="E1069" s="20"/>
    </row>
    <row r="1070" spans="1:5" x14ac:dyDescent="0.25">
      <c r="A1070" s="7">
        <f t="shared" si="34"/>
        <v>1066</v>
      </c>
      <c r="B1070" s="19"/>
      <c r="C1070" s="19"/>
      <c r="D1070" s="7" t="str">
        <f t="shared" si="33"/>
        <v/>
      </c>
      <c r="E1070" s="20"/>
    </row>
    <row r="1071" spans="1:5" x14ac:dyDescent="0.25">
      <c r="A1071" s="7">
        <f t="shared" si="34"/>
        <v>1067</v>
      </c>
      <c r="B1071" s="19"/>
      <c r="C1071" s="19"/>
      <c r="D1071" s="7" t="str">
        <f t="shared" si="33"/>
        <v/>
      </c>
      <c r="E1071" s="20"/>
    </row>
    <row r="1072" spans="1:5" x14ac:dyDescent="0.25">
      <c r="A1072" s="7">
        <f t="shared" si="34"/>
        <v>1068</v>
      </c>
      <c r="B1072" s="19"/>
      <c r="C1072" s="19"/>
      <c r="D1072" s="7" t="str">
        <f t="shared" si="33"/>
        <v/>
      </c>
      <c r="E1072" s="20"/>
    </row>
    <row r="1073" spans="1:5" x14ac:dyDescent="0.25">
      <c r="A1073" s="7">
        <f t="shared" si="34"/>
        <v>1069</v>
      </c>
      <c r="B1073" s="19"/>
      <c r="C1073" s="19"/>
      <c r="D1073" s="7" t="str">
        <f t="shared" si="33"/>
        <v/>
      </c>
      <c r="E1073" s="20"/>
    </row>
    <row r="1074" spans="1:5" x14ac:dyDescent="0.25">
      <c r="A1074" s="7">
        <f t="shared" si="34"/>
        <v>1070</v>
      </c>
      <c r="B1074" s="19"/>
      <c r="C1074" s="19"/>
      <c r="D1074" s="7" t="str">
        <f t="shared" si="33"/>
        <v/>
      </c>
      <c r="E1074" s="20"/>
    </row>
    <row r="1075" spans="1:5" x14ac:dyDescent="0.25">
      <c r="A1075" s="7">
        <f t="shared" si="34"/>
        <v>1071</v>
      </c>
      <c r="B1075" s="19"/>
      <c r="C1075" s="19"/>
      <c r="D1075" s="7" t="str">
        <f t="shared" si="33"/>
        <v/>
      </c>
      <c r="E1075" s="20"/>
    </row>
    <row r="1076" spans="1:5" x14ac:dyDescent="0.25">
      <c r="A1076" s="7">
        <f t="shared" si="34"/>
        <v>1072</v>
      </c>
      <c r="B1076" s="19"/>
      <c r="C1076" s="19"/>
      <c r="D1076" s="7" t="str">
        <f t="shared" si="33"/>
        <v/>
      </c>
      <c r="E1076" s="20"/>
    </row>
    <row r="1077" spans="1:5" x14ac:dyDescent="0.25">
      <c r="A1077" s="7">
        <f t="shared" si="34"/>
        <v>1073</v>
      </c>
      <c r="B1077" s="19"/>
      <c r="C1077" s="19"/>
      <c r="D1077" s="7" t="str">
        <f t="shared" si="33"/>
        <v/>
      </c>
      <c r="E1077" s="20"/>
    </row>
    <row r="1078" spans="1:5" x14ac:dyDescent="0.25">
      <c r="A1078" s="7">
        <f t="shared" si="34"/>
        <v>1074</v>
      </c>
      <c r="B1078" s="19"/>
      <c r="C1078" s="19"/>
      <c r="D1078" s="7" t="str">
        <f t="shared" si="33"/>
        <v/>
      </c>
      <c r="E1078" s="20"/>
    </row>
    <row r="1079" spans="1:5" x14ac:dyDescent="0.25">
      <c r="A1079" s="7">
        <f t="shared" si="34"/>
        <v>1075</v>
      </c>
      <c r="B1079" s="19"/>
      <c r="C1079" s="19"/>
      <c r="D1079" s="7" t="str">
        <f t="shared" si="33"/>
        <v/>
      </c>
      <c r="E1079" s="20"/>
    </row>
    <row r="1080" spans="1:5" x14ac:dyDescent="0.25">
      <c r="A1080" s="7">
        <f t="shared" si="34"/>
        <v>1076</v>
      </c>
      <c r="B1080" s="19"/>
      <c r="C1080" s="19"/>
      <c r="D1080" s="7" t="str">
        <f t="shared" si="33"/>
        <v/>
      </c>
      <c r="E1080" s="20"/>
    </row>
    <row r="1081" spans="1:5" x14ac:dyDescent="0.25">
      <c r="A1081" s="7">
        <f t="shared" si="34"/>
        <v>1077</v>
      </c>
      <c r="B1081" s="19"/>
      <c r="C1081" s="19"/>
      <c r="D1081" s="7" t="str">
        <f t="shared" si="33"/>
        <v/>
      </c>
      <c r="E1081" s="20"/>
    </row>
    <row r="1082" spans="1:5" x14ac:dyDescent="0.25">
      <c r="A1082" s="7">
        <f t="shared" si="34"/>
        <v>1078</v>
      </c>
      <c r="B1082" s="19"/>
      <c r="C1082" s="19"/>
      <c r="D1082" s="7" t="str">
        <f t="shared" si="33"/>
        <v/>
      </c>
      <c r="E1082" s="20"/>
    </row>
    <row r="1083" spans="1:5" x14ac:dyDescent="0.25">
      <c r="A1083" s="7">
        <f t="shared" si="34"/>
        <v>1079</v>
      </c>
      <c r="B1083" s="19"/>
      <c r="C1083" s="19"/>
      <c r="D1083" s="7" t="str">
        <f t="shared" si="33"/>
        <v/>
      </c>
      <c r="E1083" s="20"/>
    </row>
    <row r="1084" spans="1:5" x14ac:dyDescent="0.25">
      <c r="A1084" s="7">
        <f t="shared" si="34"/>
        <v>1080</v>
      </c>
      <c r="B1084" s="19"/>
      <c r="C1084" s="19"/>
      <c r="D1084" s="7" t="str">
        <f t="shared" si="33"/>
        <v/>
      </c>
      <c r="E1084" s="20"/>
    </row>
    <row r="1085" spans="1:5" x14ac:dyDescent="0.25">
      <c r="A1085" s="7">
        <f t="shared" si="34"/>
        <v>1081</v>
      </c>
      <c r="B1085" s="19"/>
      <c r="C1085" s="19"/>
      <c r="D1085" s="7" t="str">
        <f t="shared" si="33"/>
        <v/>
      </c>
      <c r="E1085" s="20"/>
    </row>
    <row r="1086" spans="1:5" x14ac:dyDescent="0.25">
      <c r="A1086" s="7">
        <f t="shared" si="34"/>
        <v>1082</v>
      </c>
      <c r="B1086" s="19"/>
      <c r="C1086" s="19"/>
      <c r="D1086" s="7" t="str">
        <f t="shared" si="33"/>
        <v/>
      </c>
      <c r="E1086" s="20"/>
    </row>
    <row r="1087" spans="1:5" x14ac:dyDescent="0.25">
      <c r="A1087" s="7">
        <f t="shared" si="34"/>
        <v>1083</v>
      </c>
      <c r="B1087" s="19"/>
      <c r="C1087" s="19"/>
      <c r="D1087" s="7" t="str">
        <f t="shared" si="33"/>
        <v/>
      </c>
      <c r="E1087" s="20"/>
    </row>
    <row r="1088" spans="1:5" x14ac:dyDescent="0.25">
      <c r="A1088" s="7">
        <f t="shared" si="34"/>
        <v>1084</v>
      </c>
      <c r="B1088" s="19"/>
      <c r="C1088" s="19"/>
      <c r="D1088" s="7" t="str">
        <f t="shared" si="33"/>
        <v/>
      </c>
      <c r="E1088" s="20"/>
    </row>
    <row r="1089" spans="1:5" x14ac:dyDescent="0.25">
      <c r="A1089" s="7">
        <f t="shared" si="34"/>
        <v>1085</v>
      </c>
      <c r="B1089" s="19"/>
      <c r="C1089" s="19"/>
      <c r="D1089" s="7" t="str">
        <f t="shared" si="33"/>
        <v/>
      </c>
      <c r="E1089" s="20"/>
    </row>
    <row r="1090" spans="1:5" x14ac:dyDescent="0.25">
      <c r="A1090" s="7">
        <f t="shared" si="34"/>
        <v>1086</v>
      </c>
      <c r="B1090" s="19"/>
      <c r="C1090" s="19"/>
      <c r="D1090" s="7" t="str">
        <f t="shared" si="33"/>
        <v/>
      </c>
      <c r="E1090" s="20"/>
    </row>
    <row r="1091" spans="1:5" x14ac:dyDescent="0.25">
      <c r="A1091" s="7">
        <f t="shared" si="34"/>
        <v>1087</v>
      </c>
      <c r="B1091" s="19"/>
      <c r="C1091" s="19"/>
      <c r="D1091" s="7" t="str">
        <f t="shared" si="33"/>
        <v/>
      </c>
      <c r="E1091" s="20"/>
    </row>
    <row r="1092" spans="1:5" x14ac:dyDescent="0.25">
      <c r="A1092" s="7">
        <f t="shared" si="34"/>
        <v>1088</v>
      </c>
      <c r="B1092" s="19"/>
      <c r="C1092" s="19"/>
      <c r="D1092" s="7" t="str">
        <f t="shared" si="33"/>
        <v/>
      </c>
      <c r="E1092" s="20"/>
    </row>
    <row r="1093" spans="1:5" x14ac:dyDescent="0.25">
      <c r="A1093" s="7">
        <f t="shared" si="34"/>
        <v>1089</v>
      </c>
      <c r="B1093" s="19"/>
      <c r="C1093" s="19"/>
      <c r="D1093" s="7" t="str">
        <f t="shared" si="33"/>
        <v/>
      </c>
      <c r="E1093" s="20"/>
    </row>
    <row r="1094" spans="1:5" x14ac:dyDescent="0.25">
      <c r="A1094" s="7">
        <f t="shared" si="34"/>
        <v>1090</v>
      </c>
      <c r="B1094" s="19"/>
      <c r="C1094" s="19"/>
      <c r="D1094" s="7" t="str">
        <f t="shared" ref="D1094:D1157" si="35">IF(AND(B1094&lt;&gt;"",C1094&lt;&gt;""),B1094&amp;"-"&amp;C1094,"")</f>
        <v/>
      </c>
      <c r="E1094" s="20"/>
    </row>
    <row r="1095" spans="1:5" x14ac:dyDescent="0.25">
      <c r="A1095" s="7">
        <f t="shared" si="34"/>
        <v>1091</v>
      </c>
      <c r="B1095" s="19"/>
      <c r="C1095" s="19"/>
      <c r="D1095" s="7" t="str">
        <f t="shared" si="35"/>
        <v/>
      </c>
      <c r="E1095" s="20"/>
    </row>
    <row r="1096" spans="1:5" x14ac:dyDescent="0.25">
      <c r="A1096" s="7">
        <f t="shared" si="34"/>
        <v>1092</v>
      </c>
      <c r="B1096" s="19"/>
      <c r="C1096" s="19"/>
      <c r="D1096" s="7" t="str">
        <f t="shared" si="35"/>
        <v/>
      </c>
      <c r="E1096" s="20"/>
    </row>
    <row r="1097" spans="1:5" x14ac:dyDescent="0.25">
      <c r="A1097" s="7">
        <f t="shared" si="34"/>
        <v>1093</v>
      </c>
      <c r="B1097" s="19"/>
      <c r="C1097" s="19"/>
      <c r="D1097" s="7" t="str">
        <f t="shared" si="35"/>
        <v/>
      </c>
      <c r="E1097" s="20"/>
    </row>
    <row r="1098" spans="1:5" x14ac:dyDescent="0.25">
      <c r="A1098" s="7">
        <f t="shared" si="34"/>
        <v>1094</v>
      </c>
      <c r="B1098" s="19"/>
      <c r="C1098" s="19"/>
      <c r="D1098" s="7" t="str">
        <f t="shared" si="35"/>
        <v/>
      </c>
      <c r="E1098" s="20"/>
    </row>
    <row r="1099" spans="1:5" x14ac:dyDescent="0.25">
      <c r="A1099" s="7">
        <f t="shared" si="34"/>
        <v>1095</v>
      </c>
      <c r="B1099" s="19"/>
      <c r="C1099" s="19"/>
      <c r="D1099" s="7" t="str">
        <f t="shared" si="35"/>
        <v/>
      </c>
      <c r="E1099" s="20"/>
    </row>
    <row r="1100" spans="1:5" x14ac:dyDescent="0.25">
      <c r="A1100" s="7">
        <f t="shared" si="34"/>
        <v>1096</v>
      </c>
      <c r="B1100" s="19"/>
      <c r="C1100" s="19"/>
      <c r="D1100" s="7" t="str">
        <f t="shared" si="35"/>
        <v/>
      </c>
      <c r="E1100" s="20"/>
    </row>
    <row r="1101" spans="1:5" x14ac:dyDescent="0.25">
      <c r="A1101" s="7">
        <f t="shared" si="34"/>
        <v>1097</v>
      </c>
      <c r="B1101" s="19"/>
      <c r="C1101" s="19"/>
      <c r="D1101" s="7" t="str">
        <f t="shared" si="35"/>
        <v/>
      </c>
      <c r="E1101" s="20"/>
    </row>
    <row r="1102" spans="1:5" x14ac:dyDescent="0.25">
      <c r="A1102" s="7">
        <f t="shared" ref="A1102:A1165" si="36">A1101+1</f>
        <v>1098</v>
      </c>
      <c r="B1102" s="19"/>
      <c r="C1102" s="19"/>
      <c r="D1102" s="7" t="str">
        <f t="shared" si="35"/>
        <v/>
      </c>
      <c r="E1102" s="20"/>
    </row>
    <row r="1103" spans="1:5" x14ac:dyDescent="0.25">
      <c r="A1103" s="7">
        <f t="shared" si="36"/>
        <v>1099</v>
      </c>
      <c r="B1103" s="19"/>
      <c r="C1103" s="19"/>
      <c r="D1103" s="7" t="str">
        <f t="shared" si="35"/>
        <v/>
      </c>
      <c r="E1103" s="20"/>
    </row>
    <row r="1104" spans="1:5" x14ac:dyDescent="0.25">
      <c r="A1104" s="7">
        <f t="shared" si="36"/>
        <v>1100</v>
      </c>
      <c r="B1104" s="19"/>
      <c r="C1104" s="19"/>
      <c r="D1104" s="7" t="str">
        <f t="shared" si="35"/>
        <v/>
      </c>
      <c r="E1104" s="20"/>
    </row>
    <row r="1105" spans="1:5" x14ac:dyDescent="0.25">
      <c r="A1105" s="7">
        <f t="shared" si="36"/>
        <v>1101</v>
      </c>
      <c r="B1105" s="19"/>
      <c r="C1105" s="19"/>
      <c r="D1105" s="7" t="str">
        <f t="shared" si="35"/>
        <v/>
      </c>
      <c r="E1105" s="20"/>
    </row>
    <row r="1106" spans="1:5" x14ac:dyDescent="0.25">
      <c r="A1106" s="7">
        <f t="shared" si="36"/>
        <v>1102</v>
      </c>
      <c r="B1106" s="19"/>
      <c r="C1106" s="19"/>
      <c r="D1106" s="7" t="str">
        <f t="shared" si="35"/>
        <v/>
      </c>
      <c r="E1106" s="20"/>
    </row>
    <row r="1107" spans="1:5" x14ac:dyDescent="0.25">
      <c r="A1107" s="7">
        <f t="shared" si="36"/>
        <v>1103</v>
      </c>
      <c r="B1107" s="19"/>
      <c r="C1107" s="19"/>
      <c r="D1107" s="7" t="str">
        <f t="shared" si="35"/>
        <v/>
      </c>
      <c r="E1107" s="20"/>
    </row>
    <row r="1108" spans="1:5" x14ac:dyDescent="0.25">
      <c r="A1108" s="7">
        <f t="shared" si="36"/>
        <v>1104</v>
      </c>
      <c r="B1108" s="19"/>
      <c r="C1108" s="19"/>
      <c r="D1108" s="7" t="str">
        <f t="shared" si="35"/>
        <v/>
      </c>
      <c r="E1108" s="20"/>
    </row>
    <row r="1109" spans="1:5" x14ac:dyDescent="0.25">
      <c r="A1109" s="7">
        <f t="shared" si="36"/>
        <v>1105</v>
      </c>
      <c r="B1109" s="19"/>
      <c r="C1109" s="19"/>
      <c r="D1109" s="7" t="str">
        <f t="shared" si="35"/>
        <v/>
      </c>
      <c r="E1109" s="20"/>
    </row>
    <row r="1110" spans="1:5" x14ac:dyDescent="0.25">
      <c r="A1110" s="7">
        <f t="shared" si="36"/>
        <v>1106</v>
      </c>
      <c r="B1110" s="19"/>
      <c r="C1110" s="19"/>
      <c r="D1110" s="7" t="str">
        <f t="shared" si="35"/>
        <v/>
      </c>
      <c r="E1110" s="20"/>
    </row>
    <row r="1111" spans="1:5" x14ac:dyDescent="0.25">
      <c r="A1111" s="7">
        <f t="shared" si="36"/>
        <v>1107</v>
      </c>
      <c r="B1111" s="19"/>
      <c r="C1111" s="19"/>
      <c r="D1111" s="7" t="str">
        <f t="shared" si="35"/>
        <v/>
      </c>
      <c r="E1111" s="20"/>
    </row>
    <row r="1112" spans="1:5" x14ac:dyDescent="0.25">
      <c r="A1112" s="7">
        <f t="shared" si="36"/>
        <v>1108</v>
      </c>
      <c r="B1112" s="19"/>
      <c r="C1112" s="19"/>
      <c r="D1112" s="7" t="str">
        <f t="shared" si="35"/>
        <v/>
      </c>
      <c r="E1112" s="20"/>
    </row>
    <row r="1113" spans="1:5" x14ac:dyDescent="0.25">
      <c r="A1113" s="7">
        <f t="shared" si="36"/>
        <v>1109</v>
      </c>
      <c r="B1113" s="19"/>
      <c r="C1113" s="19"/>
      <c r="D1113" s="7" t="str">
        <f t="shared" si="35"/>
        <v/>
      </c>
      <c r="E1113" s="20"/>
    </row>
    <row r="1114" spans="1:5" x14ac:dyDescent="0.25">
      <c r="A1114" s="7">
        <f t="shared" si="36"/>
        <v>1110</v>
      </c>
      <c r="B1114" s="19"/>
      <c r="C1114" s="19"/>
      <c r="D1114" s="7" t="str">
        <f t="shared" si="35"/>
        <v/>
      </c>
      <c r="E1114" s="20"/>
    </row>
    <row r="1115" spans="1:5" x14ac:dyDescent="0.25">
      <c r="A1115" s="7">
        <f t="shared" si="36"/>
        <v>1111</v>
      </c>
      <c r="B1115" s="19"/>
      <c r="C1115" s="19"/>
      <c r="D1115" s="7" t="str">
        <f t="shared" si="35"/>
        <v/>
      </c>
      <c r="E1115" s="20"/>
    </row>
    <row r="1116" spans="1:5" x14ac:dyDescent="0.25">
      <c r="A1116" s="7">
        <f t="shared" si="36"/>
        <v>1112</v>
      </c>
      <c r="B1116" s="19"/>
      <c r="C1116" s="19"/>
      <c r="D1116" s="7" t="str">
        <f t="shared" si="35"/>
        <v/>
      </c>
      <c r="E1116" s="20"/>
    </row>
    <row r="1117" spans="1:5" x14ac:dyDescent="0.25">
      <c r="A1117" s="7">
        <f t="shared" si="36"/>
        <v>1113</v>
      </c>
      <c r="B1117" s="19"/>
      <c r="C1117" s="19"/>
      <c r="D1117" s="7" t="str">
        <f t="shared" si="35"/>
        <v/>
      </c>
      <c r="E1117" s="20"/>
    </row>
    <row r="1118" spans="1:5" x14ac:dyDescent="0.25">
      <c r="A1118" s="7">
        <f t="shared" si="36"/>
        <v>1114</v>
      </c>
      <c r="B1118" s="19"/>
      <c r="C1118" s="19"/>
      <c r="D1118" s="7" t="str">
        <f t="shared" si="35"/>
        <v/>
      </c>
      <c r="E1118" s="20"/>
    </row>
    <row r="1119" spans="1:5" x14ac:dyDescent="0.25">
      <c r="A1119" s="7">
        <f t="shared" si="36"/>
        <v>1115</v>
      </c>
      <c r="B1119" s="19"/>
      <c r="C1119" s="19"/>
      <c r="D1119" s="7" t="str">
        <f t="shared" si="35"/>
        <v/>
      </c>
      <c r="E1119" s="20"/>
    </row>
    <row r="1120" spans="1:5" x14ac:dyDescent="0.25">
      <c r="A1120" s="7">
        <f t="shared" si="36"/>
        <v>1116</v>
      </c>
      <c r="B1120" s="19"/>
      <c r="C1120" s="19"/>
      <c r="D1120" s="7" t="str">
        <f t="shared" si="35"/>
        <v/>
      </c>
      <c r="E1120" s="20"/>
    </row>
    <row r="1121" spans="1:5" x14ac:dyDescent="0.25">
      <c r="A1121" s="7">
        <f t="shared" si="36"/>
        <v>1117</v>
      </c>
      <c r="B1121" s="19"/>
      <c r="C1121" s="19"/>
      <c r="D1121" s="7" t="str">
        <f t="shared" si="35"/>
        <v/>
      </c>
      <c r="E1121" s="20"/>
    </row>
    <row r="1122" spans="1:5" x14ac:dyDescent="0.25">
      <c r="A1122" s="7">
        <f t="shared" si="36"/>
        <v>1118</v>
      </c>
      <c r="B1122" s="19"/>
      <c r="C1122" s="19"/>
      <c r="D1122" s="7" t="str">
        <f t="shared" si="35"/>
        <v/>
      </c>
      <c r="E1122" s="20"/>
    </row>
    <row r="1123" spans="1:5" x14ac:dyDescent="0.25">
      <c r="A1123" s="7">
        <f t="shared" si="36"/>
        <v>1119</v>
      </c>
      <c r="B1123" s="19"/>
      <c r="C1123" s="19"/>
      <c r="D1123" s="7" t="str">
        <f t="shared" si="35"/>
        <v/>
      </c>
      <c r="E1123" s="20"/>
    </row>
    <row r="1124" spans="1:5" x14ac:dyDescent="0.25">
      <c r="A1124" s="7">
        <f t="shared" si="36"/>
        <v>1120</v>
      </c>
      <c r="B1124" s="19"/>
      <c r="C1124" s="19"/>
      <c r="D1124" s="7" t="str">
        <f t="shared" si="35"/>
        <v/>
      </c>
      <c r="E1124" s="20"/>
    </row>
    <row r="1125" spans="1:5" x14ac:dyDescent="0.25">
      <c r="A1125" s="7">
        <f t="shared" si="36"/>
        <v>1121</v>
      </c>
      <c r="B1125" s="19"/>
      <c r="C1125" s="19"/>
      <c r="D1125" s="7" t="str">
        <f t="shared" si="35"/>
        <v/>
      </c>
      <c r="E1125" s="20"/>
    </row>
    <row r="1126" spans="1:5" x14ac:dyDescent="0.25">
      <c r="A1126" s="7">
        <f t="shared" si="36"/>
        <v>1122</v>
      </c>
      <c r="B1126" s="19"/>
      <c r="C1126" s="19"/>
      <c r="D1126" s="7" t="str">
        <f t="shared" si="35"/>
        <v/>
      </c>
      <c r="E1126" s="20"/>
    </row>
    <row r="1127" spans="1:5" x14ac:dyDescent="0.25">
      <c r="A1127" s="7">
        <f t="shared" si="36"/>
        <v>1123</v>
      </c>
      <c r="B1127" s="19"/>
      <c r="C1127" s="19"/>
      <c r="D1127" s="7" t="str">
        <f t="shared" si="35"/>
        <v/>
      </c>
      <c r="E1127" s="20"/>
    </row>
    <row r="1128" spans="1:5" x14ac:dyDescent="0.25">
      <c r="A1128" s="7">
        <f t="shared" si="36"/>
        <v>1124</v>
      </c>
      <c r="B1128" s="19"/>
      <c r="C1128" s="19"/>
      <c r="D1128" s="7" t="str">
        <f t="shared" si="35"/>
        <v/>
      </c>
      <c r="E1128" s="20"/>
    </row>
    <row r="1129" spans="1:5" x14ac:dyDescent="0.25">
      <c r="A1129" s="7">
        <f t="shared" si="36"/>
        <v>1125</v>
      </c>
      <c r="B1129" s="19"/>
      <c r="C1129" s="19"/>
      <c r="D1129" s="7" t="str">
        <f t="shared" si="35"/>
        <v/>
      </c>
      <c r="E1129" s="20"/>
    </row>
    <row r="1130" spans="1:5" x14ac:dyDescent="0.25">
      <c r="A1130" s="7">
        <f t="shared" si="36"/>
        <v>1126</v>
      </c>
      <c r="B1130" s="19"/>
      <c r="C1130" s="19"/>
      <c r="D1130" s="7" t="str">
        <f t="shared" si="35"/>
        <v/>
      </c>
      <c r="E1130" s="20"/>
    </row>
    <row r="1131" spans="1:5" x14ac:dyDescent="0.25">
      <c r="A1131" s="7">
        <f t="shared" si="36"/>
        <v>1127</v>
      </c>
      <c r="B1131" s="19"/>
      <c r="C1131" s="19"/>
      <c r="D1131" s="7" t="str">
        <f t="shared" si="35"/>
        <v/>
      </c>
      <c r="E1131" s="20"/>
    </row>
    <row r="1132" spans="1:5" x14ac:dyDescent="0.25">
      <c r="A1132" s="7">
        <f t="shared" si="36"/>
        <v>1128</v>
      </c>
      <c r="B1132" s="19"/>
      <c r="C1132" s="19"/>
      <c r="D1132" s="7" t="str">
        <f t="shared" si="35"/>
        <v/>
      </c>
      <c r="E1132" s="20"/>
    </row>
    <row r="1133" spans="1:5" x14ac:dyDescent="0.25">
      <c r="A1133" s="7">
        <f t="shared" si="36"/>
        <v>1129</v>
      </c>
      <c r="B1133" s="19"/>
      <c r="C1133" s="19"/>
      <c r="D1133" s="7" t="str">
        <f t="shared" si="35"/>
        <v/>
      </c>
      <c r="E1133" s="20"/>
    </row>
    <row r="1134" spans="1:5" x14ac:dyDescent="0.25">
      <c r="A1134" s="7">
        <f t="shared" si="36"/>
        <v>1130</v>
      </c>
      <c r="B1134" s="19"/>
      <c r="C1134" s="19"/>
      <c r="D1134" s="7" t="str">
        <f t="shared" si="35"/>
        <v/>
      </c>
      <c r="E1134" s="20"/>
    </row>
    <row r="1135" spans="1:5" x14ac:dyDescent="0.25">
      <c r="A1135" s="7">
        <f t="shared" si="36"/>
        <v>1131</v>
      </c>
      <c r="B1135" s="19"/>
      <c r="C1135" s="19"/>
      <c r="D1135" s="7" t="str">
        <f t="shared" si="35"/>
        <v/>
      </c>
      <c r="E1135" s="20"/>
    </row>
    <row r="1136" spans="1:5" x14ac:dyDescent="0.25">
      <c r="A1136" s="7">
        <f t="shared" si="36"/>
        <v>1132</v>
      </c>
      <c r="B1136" s="19"/>
      <c r="C1136" s="19"/>
      <c r="D1136" s="7" t="str">
        <f t="shared" si="35"/>
        <v/>
      </c>
      <c r="E1136" s="20"/>
    </row>
    <row r="1137" spans="1:5" x14ac:dyDescent="0.25">
      <c r="A1137" s="7">
        <f t="shared" si="36"/>
        <v>1133</v>
      </c>
      <c r="B1137" s="19"/>
      <c r="C1137" s="19"/>
      <c r="D1137" s="7" t="str">
        <f t="shared" si="35"/>
        <v/>
      </c>
      <c r="E1137" s="20"/>
    </row>
    <row r="1138" spans="1:5" x14ac:dyDescent="0.25">
      <c r="A1138" s="7">
        <f t="shared" si="36"/>
        <v>1134</v>
      </c>
      <c r="B1138" s="19"/>
      <c r="C1138" s="19"/>
      <c r="D1138" s="7" t="str">
        <f t="shared" si="35"/>
        <v/>
      </c>
      <c r="E1138" s="20"/>
    </row>
    <row r="1139" spans="1:5" x14ac:dyDescent="0.25">
      <c r="A1139" s="7">
        <f t="shared" si="36"/>
        <v>1135</v>
      </c>
      <c r="B1139" s="19"/>
      <c r="C1139" s="19"/>
      <c r="D1139" s="7" t="str">
        <f t="shared" si="35"/>
        <v/>
      </c>
      <c r="E1139" s="20"/>
    </row>
    <row r="1140" spans="1:5" x14ac:dyDescent="0.25">
      <c r="A1140" s="7">
        <f t="shared" si="36"/>
        <v>1136</v>
      </c>
      <c r="B1140" s="19"/>
      <c r="C1140" s="19"/>
      <c r="D1140" s="7" t="str">
        <f t="shared" si="35"/>
        <v/>
      </c>
      <c r="E1140" s="20"/>
    </row>
    <row r="1141" spans="1:5" x14ac:dyDescent="0.25">
      <c r="A1141" s="7">
        <f t="shared" si="36"/>
        <v>1137</v>
      </c>
      <c r="B1141" s="19"/>
      <c r="C1141" s="19"/>
      <c r="D1141" s="7" t="str">
        <f t="shared" si="35"/>
        <v/>
      </c>
      <c r="E1141" s="20"/>
    </row>
    <row r="1142" spans="1:5" x14ac:dyDescent="0.25">
      <c r="A1142" s="7">
        <f t="shared" si="36"/>
        <v>1138</v>
      </c>
      <c r="B1142" s="19"/>
      <c r="C1142" s="19"/>
      <c r="D1142" s="7" t="str">
        <f t="shared" si="35"/>
        <v/>
      </c>
      <c r="E1142" s="20"/>
    </row>
    <row r="1143" spans="1:5" x14ac:dyDescent="0.25">
      <c r="A1143" s="7">
        <f t="shared" si="36"/>
        <v>1139</v>
      </c>
      <c r="B1143" s="19"/>
      <c r="C1143" s="19"/>
      <c r="D1143" s="7" t="str">
        <f t="shared" si="35"/>
        <v/>
      </c>
      <c r="E1143" s="20"/>
    </row>
    <row r="1144" spans="1:5" x14ac:dyDescent="0.25">
      <c r="A1144" s="7">
        <f t="shared" si="36"/>
        <v>1140</v>
      </c>
      <c r="B1144" s="19"/>
      <c r="C1144" s="19"/>
      <c r="D1144" s="7" t="str">
        <f t="shared" si="35"/>
        <v/>
      </c>
      <c r="E1144" s="20"/>
    </row>
    <row r="1145" spans="1:5" x14ac:dyDescent="0.25">
      <c r="A1145" s="7">
        <f t="shared" si="36"/>
        <v>1141</v>
      </c>
      <c r="B1145" s="19"/>
      <c r="C1145" s="19"/>
      <c r="D1145" s="7" t="str">
        <f t="shared" si="35"/>
        <v/>
      </c>
      <c r="E1145" s="20"/>
    </row>
    <row r="1146" spans="1:5" x14ac:dyDescent="0.25">
      <c r="A1146" s="7">
        <f t="shared" si="36"/>
        <v>1142</v>
      </c>
      <c r="B1146" s="19"/>
      <c r="C1146" s="19"/>
      <c r="D1146" s="7" t="str">
        <f t="shared" si="35"/>
        <v/>
      </c>
      <c r="E1146" s="20"/>
    </row>
    <row r="1147" spans="1:5" x14ac:dyDescent="0.25">
      <c r="A1147" s="7">
        <f t="shared" si="36"/>
        <v>1143</v>
      </c>
      <c r="B1147" s="19"/>
      <c r="C1147" s="19"/>
      <c r="D1147" s="7" t="str">
        <f t="shared" si="35"/>
        <v/>
      </c>
      <c r="E1147" s="20"/>
    </row>
    <row r="1148" spans="1:5" x14ac:dyDescent="0.25">
      <c r="A1148" s="7">
        <f t="shared" si="36"/>
        <v>1144</v>
      </c>
      <c r="B1148" s="19"/>
      <c r="C1148" s="19"/>
      <c r="D1148" s="7" t="str">
        <f t="shared" si="35"/>
        <v/>
      </c>
      <c r="E1148" s="20"/>
    </row>
    <row r="1149" spans="1:5" x14ac:dyDescent="0.25">
      <c r="A1149" s="7">
        <f t="shared" si="36"/>
        <v>1145</v>
      </c>
      <c r="B1149" s="19"/>
      <c r="C1149" s="19"/>
      <c r="D1149" s="7" t="str">
        <f t="shared" si="35"/>
        <v/>
      </c>
      <c r="E1149" s="20"/>
    </row>
    <row r="1150" spans="1:5" x14ac:dyDescent="0.25">
      <c r="A1150" s="7">
        <f t="shared" si="36"/>
        <v>1146</v>
      </c>
      <c r="B1150" s="19"/>
      <c r="C1150" s="19"/>
      <c r="D1150" s="7" t="str">
        <f t="shared" si="35"/>
        <v/>
      </c>
      <c r="E1150" s="20"/>
    </row>
    <row r="1151" spans="1:5" x14ac:dyDescent="0.25">
      <c r="A1151" s="7">
        <f t="shared" si="36"/>
        <v>1147</v>
      </c>
      <c r="B1151" s="19"/>
      <c r="C1151" s="19"/>
      <c r="D1151" s="7" t="str">
        <f t="shared" si="35"/>
        <v/>
      </c>
      <c r="E1151" s="20"/>
    </row>
    <row r="1152" spans="1:5" x14ac:dyDescent="0.25">
      <c r="A1152" s="7">
        <f t="shared" si="36"/>
        <v>1148</v>
      </c>
      <c r="B1152" s="19"/>
      <c r="C1152" s="19"/>
      <c r="D1152" s="7" t="str">
        <f t="shared" si="35"/>
        <v/>
      </c>
      <c r="E1152" s="20"/>
    </row>
    <row r="1153" spans="1:5" x14ac:dyDescent="0.25">
      <c r="A1153" s="7">
        <f t="shared" si="36"/>
        <v>1149</v>
      </c>
      <c r="B1153" s="19"/>
      <c r="C1153" s="19"/>
      <c r="D1153" s="7" t="str">
        <f t="shared" si="35"/>
        <v/>
      </c>
      <c r="E1153" s="20"/>
    </row>
    <row r="1154" spans="1:5" x14ac:dyDescent="0.25">
      <c r="A1154" s="7">
        <f t="shared" si="36"/>
        <v>1150</v>
      </c>
      <c r="B1154" s="19"/>
      <c r="C1154" s="19"/>
      <c r="D1154" s="7" t="str">
        <f t="shared" si="35"/>
        <v/>
      </c>
      <c r="E1154" s="20"/>
    </row>
    <row r="1155" spans="1:5" x14ac:dyDescent="0.25">
      <c r="A1155" s="7">
        <f t="shared" si="36"/>
        <v>1151</v>
      </c>
      <c r="B1155" s="19"/>
      <c r="C1155" s="19"/>
      <c r="D1155" s="7" t="str">
        <f t="shared" si="35"/>
        <v/>
      </c>
      <c r="E1155" s="20"/>
    </row>
    <row r="1156" spans="1:5" x14ac:dyDescent="0.25">
      <c r="A1156" s="7">
        <f t="shared" si="36"/>
        <v>1152</v>
      </c>
      <c r="B1156" s="19"/>
      <c r="C1156" s="19"/>
      <c r="D1156" s="7" t="str">
        <f t="shared" si="35"/>
        <v/>
      </c>
      <c r="E1156" s="20"/>
    </row>
    <row r="1157" spans="1:5" x14ac:dyDescent="0.25">
      <c r="A1157" s="7">
        <f t="shared" si="36"/>
        <v>1153</v>
      </c>
      <c r="B1157" s="19"/>
      <c r="C1157" s="19"/>
      <c r="D1157" s="7" t="str">
        <f t="shared" si="35"/>
        <v/>
      </c>
      <c r="E1157" s="20"/>
    </row>
    <row r="1158" spans="1:5" x14ac:dyDescent="0.25">
      <c r="A1158" s="7">
        <f t="shared" si="36"/>
        <v>1154</v>
      </c>
      <c r="B1158" s="19"/>
      <c r="C1158" s="19"/>
      <c r="D1158" s="7" t="str">
        <f t="shared" ref="D1158:D1221" si="37">IF(AND(B1158&lt;&gt;"",C1158&lt;&gt;""),B1158&amp;"-"&amp;C1158,"")</f>
        <v/>
      </c>
      <c r="E1158" s="20"/>
    </row>
    <row r="1159" spans="1:5" x14ac:dyDescent="0.25">
      <c r="A1159" s="7">
        <f t="shared" si="36"/>
        <v>1155</v>
      </c>
      <c r="B1159" s="19"/>
      <c r="C1159" s="19"/>
      <c r="D1159" s="7" t="str">
        <f t="shared" si="37"/>
        <v/>
      </c>
      <c r="E1159" s="20"/>
    </row>
    <row r="1160" spans="1:5" x14ac:dyDescent="0.25">
      <c r="A1160" s="7">
        <f t="shared" si="36"/>
        <v>1156</v>
      </c>
      <c r="B1160" s="19"/>
      <c r="C1160" s="19"/>
      <c r="D1160" s="7" t="str">
        <f t="shared" si="37"/>
        <v/>
      </c>
      <c r="E1160" s="20"/>
    </row>
    <row r="1161" spans="1:5" x14ac:dyDescent="0.25">
      <c r="A1161" s="7">
        <f t="shared" si="36"/>
        <v>1157</v>
      </c>
      <c r="B1161" s="19"/>
      <c r="C1161" s="19"/>
      <c r="D1161" s="7" t="str">
        <f t="shared" si="37"/>
        <v/>
      </c>
      <c r="E1161" s="20"/>
    </row>
    <row r="1162" spans="1:5" x14ac:dyDescent="0.25">
      <c r="A1162" s="7">
        <f t="shared" si="36"/>
        <v>1158</v>
      </c>
      <c r="B1162" s="19"/>
      <c r="C1162" s="19"/>
      <c r="D1162" s="7" t="str">
        <f t="shared" si="37"/>
        <v/>
      </c>
      <c r="E1162" s="20"/>
    </row>
    <row r="1163" spans="1:5" x14ac:dyDescent="0.25">
      <c r="A1163" s="7">
        <f t="shared" si="36"/>
        <v>1159</v>
      </c>
      <c r="B1163" s="19"/>
      <c r="C1163" s="19"/>
      <c r="D1163" s="7" t="str">
        <f t="shared" si="37"/>
        <v/>
      </c>
      <c r="E1163" s="20"/>
    </row>
    <row r="1164" spans="1:5" x14ac:dyDescent="0.25">
      <c r="A1164" s="7">
        <f t="shared" si="36"/>
        <v>1160</v>
      </c>
      <c r="B1164" s="19"/>
      <c r="C1164" s="19"/>
      <c r="D1164" s="7" t="str">
        <f t="shared" si="37"/>
        <v/>
      </c>
      <c r="E1164" s="20"/>
    </row>
    <row r="1165" spans="1:5" x14ac:dyDescent="0.25">
      <c r="A1165" s="7">
        <f t="shared" si="36"/>
        <v>1161</v>
      </c>
      <c r="B1165" s="19"/>
      <c r="C1165" s="19"/>
      <c r="D1165" s="7" t="str">
        <f t="shared" si="37"/>
        <v/>
      </c>
      <c r="E1165" s="20"/>
    </row>
    <row r="1166" spans="1:5" x14ac:dyDescent="0.25">
      <c r="A1166" s="7">
        <f t="shared" ref="A1166:A1229" si="38">A1165+1</f>
        <v>1162</v>
      </c>
      <c r="B1166" s="19"/>
      <c r="C1166" s="19"/>
      <c r="D1166" s="7" t="str">
        <f t="shared" si="37"/>
        <v/>
      </c>
      <c r="E1166" s="20"/>
    </row>
    <row r="1167" spans="1:5" x14ac:dyDescent="0.25">
      <c r="A1167" s="7">
        <f t="shared" si="38"/>
        <v>1163</v>
      </c>
      <c r="B1167" s="19"/>
      <c r="C1167" s="19"/>
      <c r="D1167" s="7" t="str">
        <f t="shared" si="37"/>
        <v/>
      </c>
      <c r="E1167" s="20"/>
    </row>
    <row r="1168" spans="1:5" x14ac:dyDescent="0.25">
      <c r="A1168" s="7">
        <f t="shared" si="38"/>
        <v>1164</v>
      </c>
      <c r="B1168" s="19"/>
      <c r="C1168" s="19"/>
      <c r="D1168" s="7" t="str">
        <f t="shared" si="37"/>
        <v/>
      </c>
      <c r="E1168" s="20"/>
    </row>
    <row r="1169" spans="1:5" x14ac:dyDescent="0.25">
      <c r="A1169" s="7">
        <f t="shared" si="38"/>
        <v>1165</v>
      </c>
      <c r="B1169" s="19"/>
      <c r="C1169" s="19"/>
      <c r="D1169" s="7" t="str">
        <f t="shared" si="37"/>
        <v/>
      </c>
      <c r="E1169" s="20"/>
    </row>
    <row r="1170" spans="1:5" x14ac:dyDescent="0.25">
      <c r="A1170" s="7">
        <f t="shared" si="38"/>
        <v>1166</v>
      </c>
      <c r="B1170" s="19"/>
      <c r="C1170" s="19"/>
      <c r="D1170" s="7" t="str">
        <f t="shared" si="37"/>
        <v/>
      </c>
      <c r="E1170" s="20"/>
    </row>
    <row r="1171" spans="1:5" x14ac:dyDescent="0.25">
      <c r="A1171" s="7">
        <f t="shared" si="38"/>
        <v>1167</v>
      </c>
      <c r="B1171" s="19"/>
      <c r="C1171" s="19"/>
      <c r="D1171" s="7" t="str">
        <f t="shared" si="37"/>
        <v/>
      </c>
      <c r="E1171" s="20"/>
    </row>
    <row r="1172" spans="1:5" x14ac:dyDescent="0.25">
      <c r="A1172" s="7">
        <f t="shared" si="38"/>
        <v>1168</v>
      </c>
      <c r="B1172" s="19"/>
      <c r="C1172" s="19"/>
      <c r="D1172" s="7" t="str">
        <f t="shared" si="37"/>
        <v/>
      </c>
      <c r="E1172" s="20"/>
    </row>
    <row r="1173" spans="1:5" x14ac:dyDescent="0.25">
      <c r="A1173" s="7">
        <f t="shared" si="38"/>
        <v>1169</v>
      </c>
      <c r="B1173" s="19"/>
      <c r="C1173" s="19"/>
      <c r="D1173" s="7" t="str">
        <f t="shared" si="37"/>
        <v/>
      </c>
      <c r="E1173" s="20"/>
    </row>
    <row r="1174" spans="1:5" x14ac:dyDescent="0.25">
      <c r="A1174" s="7">
        <f t="shared" si="38"/>
        <v>1170</v>
      </c>
      <c r="B1174" s="19"/>
      <c r="C1174" s="19"/>
      <c r="D1174" s="7" t="str">
        <f t="shared" si="37"/>
        <v/>
      </c>
      <c r="E1174" s="20"/>
    </row>
    <row r="1175" spans="1:5" x14ac:dyDescent="0.25">
      <c r="A1175" s="7">
        <f t="shared" si="38"/>
        <v>1171</v>
      </c>
      <c r="B1175" s="19"/>
      <c r="C1175" s="19"/>
      <c r="D1175" s="7" t="str">
        <f t="shared" si="37"/>
        <v/>
      </c>
      <c r="E1175" s="20"/>
    </row>
    <row r="1176" spans="1:5" x14ac:dyDescent="0.25">
      <c r="A1176" s="7">
        <f t="shared" si="38"/>
        <v>1172</v>
      </c>
      <c r="B1176" s="19"/>
      <c r="C1176" s="19"/>
      <c r="D1176" s="7" t="str">
        <f t="shared" si="37"/>
        <v/>
      </c>
      <c r="E1176" s="20"/>
    </row>
    <row r="1177" spans="1:5" x14ac:dyDescent="0.25">
      <c r="A1177" s="7">
        <f t="shared" si="38"/>
        <v>1173</v>
      </c>
      <c r="B1177" s="19"/>
      <c r="C1177" s="19"/>
      <c r="D1177" s="7" t="str">
        <f t="shared" si="37"/>
        <v/>
      </c>
      <c r="E1177" s="20"/>
    </row>
    <row r="1178" spans="1:5" x14ac:dyDescent="0.25">
      <c r="A1178" s="7">
        <f t="shared" si="38"/>
        <v>1174</v>
      </c>
      <c r="B1178" s="19"/>
      <c r="C1178" s="19"/>
      <c r="D1178" s="7" t="str">
        <f t="shared" si="37"/>
        <v/>
      </c>
      <c r="E1178" s="20"/>
    </row>
    <row r="1179" spans="1:5" x14ac:dyDescent="0.25">
      <c r="A1179" s="7">
        <f t="shared" si="38"/>
        <v>1175</v>
      </c>
      <c r="B1179" s="19"/>
      <c r="C1179" s="19"/>
      <c r="D1179" s="7" t="str">
        <f t="shared" si="37"/>
        <v/>
      </c>
      <c r="E1179" s="20"/>
    </row>
    <row r="1180" spans="1:5" x14ac:dyDescent="0.25">
      <c r="A1180" s="7">
        <f t="shared" si="38"/>
        <v>1176</v>
      </c>
      <c r="B1180" s="19"/>
      <c r="C1180" s="19"/>
      <c r="D1180" s="7" t="str">
        <f t="shared" si="37"/>
        <v/>
      </c>
      <c r="E1180" s="20"/>
    </row>
    <row r="1181" spans="1:5" x14ac:dyDescent="0.25">
      <c r="A1181" s="7">
        <f t="shared" si="38"/>
        <v>1177</v>
      </c>
      <c r="B1181" s="19"/>
      <c r="C1181" s="19"/>
      <c r="D1181" s="7" t="str">
        <f t="shared" si="37"/>
        <v/>
      </c>
      <c r="E1181" s="20"/>
    </row>
    <row r="1182" spans="1:5" x14ac:dyDescent="0.25">
      <c r="A1182" s="7">
        <f t="shared" si="38"/>
        <v>1178</v>
      </c>
      <c r="B1182" s="19"/>
      <c r="C1182" s="19"/>
      <c r="D1182" s="7" t="str">
        <f t="shared" si="37"/>
        <v/>
      </c>
      <c r="E1182" s="20"/>
    </row>
    <row r="1183" spans="1:5" x14ac:dyDescent="0.25">
      <c r="A1183" s="7">
        <f t="shared" si="38"/>
        <v>1179</v>
      </c>
      <c r="B1183" s="19"/>
      <c r="C1183" s="19"/>
      <c r="D1183" s="7" t="str">
        <f t="shared" si="37"/>
        <v/>
      </c>
      <c r="E1183" s="20"/>
    </row>
    <row r="1184" spans="1:5" x14ac:dyDescent="0.25">
      <c r="A1184" s="7">
        <f t="shared" si="38"/>
        <v>1180</v>
      </c>
      <c r="B1184" s="19"/>
      <c r="C1184" s="19"/>
      <c r="D1184" s="7" t="str">
        <f t="shared" si="37"/>
        <v/>
      </c>
      <c r="E1184" s="20"/>
    </row>
    <row r="1185" spans="1:5" x14ac:dyDescent="0.25">
      <c r="A1185" s="7">
        <f t="shared" si="38"/>
        <v>1181</v>
      </c>
      <c r="B1185" s="19"/>
      <c r="C1185" s="19"/>
      <c r="D1185" s="7" t="str">
        <f t="shared" si="37"/>
        <v/>
      </c>
      <c r="E1185" s="20"/>
    </row>
    <row r="1186" spans="1:5" x14ac:dyDescent="0.25">
      <c r="A1186" s="7">
        <f t="shared" si="38"/>
        <v>1182</v>
      </c>
      <c r="B1186" s="19"/>
      <c r="C1186" s="19"/>
      <c r="D1186" s="7" t="str">
        <f t="shared" si="37"/>
        <v/>
      </c>
      <c r="E1186" s="20"/>
    </row>
    <row r="1187" spans="1:5" x14ac:dyDescent="0.25">
      <c r="A1187" s="7">
        <f t="shared" si="38"/>
        <v>1183</v>
      </c>
      <c r="B1187" s="19"/>
      <c r="C1187" s="19"/>
      <c r="D1187" s="7" t="str">
        <f t="shared" si="37"/>
        <v/>
      </c>
      <c r="E1187" s="20"/>
    </row>
    <row r="1188" spans="1:5" x14ac:dyDescent="0.25">
      <c r="A1188" s="7">
        <f t="shared" si="38"/>
        <v>1184</v>
      </c>
      <c r="B1188" s="19"/>
      <c r="C1188" s="19"/>
      <c r="D1188" s="7" t="str">
        <f t="shared" si="37"/>
        <v/>
      </c>
      <c r="E1188" s="20"/>
    </row>
    <row r="1189" spans="1:5" x14ac:dyDescent="0.25">
      <c r="A1189" s="7">
        <f t="shared" si="38"/>
        <v>1185</v>
      </c>
      <c r="B1189" s="19"/>
      <c r="C1189" s="19"/>
      <c r="D1189" s="7" t="str">
        <f t="shared" si="37"/>
        <v/>
      </c>
      <c r="E1189" s="20"/>
    </row>
    <row r="1190" spans="1:5" x14ac:dyDescent="0.25">
      <c r="A1190" s="7">
        <f t="shared" si="38"/>
        <v>1186</v>
      </c>
      <c r="B1190" s="19"/>
      <c r="C1190" s="19"/>
      <c r="D1190" s="7" t="str">
        <f t="shared" si="37"/>
        <v/>
      </c>
      <c r="E1190" s="20"/>
    </row>
    <row r="1191" spans="1:5" x14ac:dyDescent="0.25">
      <c r="A1191" s="7">
        <f t="shared" si="38"/>
        <v>1187</v>
      </c>
      <c r="B1191" s="19"/>
      <c r="C1191" s="19"/>
      <c r="D1191" s="7" t="str">
        <f t="shared" si="37"/>
        <v/>
      </c>
      <c r="E1191" s="20"/>
    </row>
    <row r="1192" spans="1:5" x14ac:dyDescent="0.25">
      <c r="A1192" s="7">
        <f t="shared" si="38"/>
        <v>1188</v>
      </c>
      <c r="B1192" s="19"/>
      <c r="C1192" s="19"/>
      <c r="D1192" s="7" t="str">
        <f t="shared" si="37"/>
        <v/>
      </c>
      <c r="E1192" s="20"/>
    </row>
    <row r="1193" spans="1:5" x14ac:dyDescent="0.25">
      <c r="A1193" s="7">
        <f t="shared" si="38"/>
        <v>1189</v>
      </c>
      <c r="B1193" s="19"/>
      <c r="C1193" s="19"/>
      <c r="D1193" s="7" t="str">
        <f t="shared" si="37"/>
        <v/>
      </c>
      <c r="E1193" s="20"/>
    </row>
    <row r="1194" spans="1:5" x14ac:dyDescent="0.25">
      <c r="A1194" s="7">
        <f t="shared" si="38"/>
        <v>1190</v>
      </c>
      <c r="B1194" s="19"/>
      <c r="C1194" s="19"/>
      <c r="D1194" s="7" t="str">
        <f t="shared" si="37"/>
        <v/>
      </c>
      <c r="E1194" s="20"/>
    </row>
    <row r="1195" spans="1:5" x14ac:dyDescent="0.25">
      <c r="A1195" s="7">
        <f t="shared" si="38"/>
        <v>1191</v>
      </c>
      <c r="B1195" s="19"/>
      <c r="C1195" s="19"/>
      <c r="D1195" s="7" t="str">
        <f t="shared" si="37"/>
        <v/>
      </c>
      <c r="E1195" s="20"/>
    </row>
    <row r="1196" spans="1:5" x14ac:dyDescent="0.25">
      <c r="A1196" s="7">
        <f t="shared" si="38"/>
        <v>1192</v>
      </c>
      <c r="B1196" s="19"/>
      <c r="C1196" s="19"/>
      <c r="D1196" s="7" t="str">
        <f t="shared" si="37"/>
        <v/>
      </c>
      <c r="E1196" s="20"/>
    </row>
    <row r="1197" spans="1:5" x14ac:dyDescent="0.25">
      <c r="A1197" s="7">
        <f t="shared" si="38"/>
        <v>1193</v>
      </c>
      <c r="B1197" s="19"/>
      <c r="C1197" s="19"/>
      <c r="D1197" s="7" t="str">
        <f t="shared" si="37"/>
        <v/>
      </c>
      <c r="E1197" s="20"/>
    </row>
    <row r="1198" spans="1:5" x14ac:dyDescent="0.25">
      <c r="A1198" s="7">
        <f t="shared" si="38"/>
        <v>1194</v>
      </c>
      <c r="B1198" s="19"/>
      <c r="C1198" s="19"/>
      <c r="D1198" s="7" t="str">
        <f t="shared" si="37"/>
        <v/>
      </c>
      <c r="E1198" s="20"/>
    </row>
    <row r="1199" spans="1:5" x14ac:dyDescent="0.25">
      <c r="A1199" s="7">
        <f t="shared" si="38"/>
        <v>1195</v>
      </c>
      <c r="B1199" s="19"/>
      <c r="C1199" s="19"/>
      <c r="D1199" s="7" t="str">
        <f t="shared" si="37"/>
        <v/>
      </c>
      <c r="E1199" s="20"/>
    </row>
    <row r="1200" spans="1:5" x14ac:dyDescent="0.25">
      <c r="A1200" s="7">
        <f t="shared" si="38"/>
        <v>1196</v>
      </c>
      <c r="B1200" s="19"/>
      <c r="C1200" s="19"/>
      <c r="D1200" s="7" t="str">
        <f t="shared" si="37"/>
        <v/>
      </c>
      <c r="E1200" s="20"/>
    </row>
    <row r="1201" spans="1:5" x14ac:dyDescent="0.25">
      <c r="A1201" s="7">
        <f t="shared" si="38"/>
        <v>1197</v>
      </c>
      <c r="B1201" s="19"/>
      <c r="C1201" s="19"/>
      <c r="D1201" s="7" t="str">
        <f t="shared" si="37"/>
        <v/>
      </c>
      <c r="E1201" s="20"/>
    </row>
    <row r="1202" spans="1:5" x14ac:dyDescent="0.25">
      <c r="A1202" s="7">
        <f t="shared" si="38"/>
        <v>1198</v>
      </c>
      <c r="B1202" s="19"/>
      <c r="C1202" s="19"/>
      <c r="D1202" s="7" t="str">
        <f t="shared" si="37"/>
        <v/>
      </c>
      <c r="E1202" s="20"/>
    </row>
    <row r="1203" spans="1:5" x14ac:dyDescent="0.25">
      <c r="A1203" s="7">
        <f t="shared" si="38"/>
        <v>1199</v>
      </c>
      <c r="B1203" s="19"/>
      <c r="C1203" s="19"/>
      <c r="D1203" s="7" t="str">
        <f t="shared" si="37"/>
        <v/>
      </c>
      <c r="E1203" s="20"/>
    </row>
    <row r="1204" spans="1:5" x14ac:dyDescent="0.25">
      <c r="A1204" s="7">
        <f t="shared" si="38"/>
        <v>1200</v>
      </c>
      <c r="B1204" s="19"/>
      <c r="C1204" s="19"/>
      <c r="D1204" s="7" t="str">
        <f t="shared" si="37"/>
        <v/>
      </c>
      <c r="E1204" s="20"/>
    </row>
    <row r="1205" spans="1:5" x14ac:dyDescent="0.25">
      <c r="A1205" s="7">
        <f t="shared" si="38"/>
        <v>1201</v>
      </c>
      <c r="B1205" s="19"/>
      <c r="C1205" s="19"/>
      <c r="D1205" s="7" t="str">
        <f t="shared" si="37"/>
        <v/>
      </c>
      <c r="E1205" s="20"/>
    </row>
    <row r="1206" spans="1:5" x14ac:dyDescent="0.25">
      <c r="A1206" s="7">
        <f t="shared" si="38"/>
        <v>1202</v>
      </c>
      <c r="B1206" s="19"/>
      <c r="C1206" s="19"/>
      <c r="D1206" s="7" t="str">
        <f t="shared" si="37"/>
        <v/>
      </c>
      <c r="E1206" s="20"/>
    </row>
    <row r="1207" spans="1:5" x14ac:dyDescent="0.25">
      <c r="A1207" s="7">
        <f t="shared" si="38"/>
        <v>1203</v>
      </c>
      <c r="B1207" s="19"/>
      <c r="C1207" s="19"/>
      <c r="D1207" s="7" t="str">
        <f t="shared" si="37"/>
        <v/>
      </c>
      <c r="E1207" s="20"/>
    </row>
    <row r="1208" spans="1:5" x14ac:dyDescent="0.25">
      <c r="A1208" s="7">
        <f t="shared" si="38"/>
        <v>1204</v>
      </c>
      <c r="B1208" s="19"/>
      <c r="C1208" s="19"/>
      <c r="D1208" s="7" t="str">
        <f t="shared" si="37"/>
        <v/>
      </c>
      <c r="E1208" s="20"/>
    </row>
    <row r="1209" spans="1:5" x14ac:dyDescent="0.25">
      <c r="A1209" s="7">
        <f t="shared" si="38"/>
        <v>1205</v>
      </c>
      <c r="B1209" s="19"/>
      <c r="C1209" s="19"/>
      <c r="D1209" s="7" t="str">
        <f t="shared" si="37"/>
        <v/>
      </c>
      <c r="E1209" s="20"/>
    </row>
    <row r="1210" spans="1:5" x14ac:dyDescent="0.25">
      <c r="A1210" s="7">
        <f t="shared" si="38"/>
        <v>1206</v>
      </c>
      <c r="B1210" s="19"/>
      <c r="C1210" s="19"/>
      <c r="D1210" s="7" t="str">
        <f t="shared" si="37"/>
        <v/>
      </c>
      <c r="E1210" s="20"/>
    </row>
    <row r="1211" spans="1:5" x14ac:dyDescent="0.25">
      <c r="A1211" s="7">
        <f t="shared" si="38"/>
        <v>1207</v>
      </c>
      <c r="B1211" s="19"/>
      <c r="C1211" s="19"/>
      <c r="D1211" s="7" t="str">
        <f t="shared" si="37"/>
        <v/>
      </c>
      <c r="E1211" s="20"/>
    </row>
    <row r="1212" spans="1:5" x14ac:dyDescent="0.25">
      <c r="A1212" s="7">
        <f t="shared" si="38"/>
        <v>1208</v>
      </c>
      <c r="B1212" s="19"/>
      <c r="C1212" s="19"/>
      <c r="D1212" s="7" t="str">
        <f t="shared" si="37"/>
        <v/>
      </c>
      <c r="E1212" s="20"/>
    </row>
    <row r="1213" spans="1:5" x14ac:dyDescent="0.25">
      <c r="A1213" s="7">
        <f t="shared" si="38"/>
        <v>1209</v>
      </c>
      <c r="B1213" s="19"/>
      <c r="C1213" s="19"/>
      <c r="D1213" s="7" t="str">
        <f t="shared" si="37"/>
        <v/>
      </c>
      <c r="E1213" s="20"/>
    </row>
    <row r="1214" spans="1:5" x14ac:dyDescent="0.25">
      <c r="A1214" s="7">
        <f t="shared" si="38"/>
        <v>1210</v>
      </c>
      <c r="B1214" s="19"/>
      <c r="C1214" s="19"/>
      <c r="D1214" s="7" t="str">
        <f t="shared" si="37"/>
        <v/>
      </c>
      <c r="E1214" s="20"/>
    </row>
    <row r="1215" spans="1:5" x14ac:dyDescent="0.25">
      <c r="A1215" s="7">
        <f t="shared" si="38"/>
        <v>1211</v>
      </c>
      <c r="B1215" s="19"/>
      <c r="C1215" s="19"/>
      <c r="D1215" s="7" t="str">
        <f t="shared" si="37"/>
        <v/>
      </c>
      <c r="E1215" s="20"/>
    </row>
    <row r="1216" spans="1:5" x14ac:dyDescent="0.25">
      <c r="A1216" s="7">
        <f t="shared" si="38"/>
        <v>1212</v>
      </c>
      <c r="B1216" s="19"/>
      <c r="C1216" s="19"/>
      <c r="D1216" s="7" t="str">
        <f t="shared" si="37"/>
        <v/>
      </c>
      <c r="E1216" s="20"/>
    </row>
    <row r="1217" spans="1:5" x14ac:dyDescent="0.25">
      <c r="A1217" s="7">
        <f t="shared" si="38"/>
        <v>1213</v>
      </c>
      <c r="B1217" s="19"/>
      <c r="C1217" s="19"/>
      <c r="D1217" s="7" t="str">
        <f t="shared" si="37"/>
        <v/>
      </c>
      <c r="E1217" s="20"/>
    </row>
    <row r="1218" spans="1:5" x14ac:dyDescent="0.25">
      <c r="A1218" s="7">
        <f t="shared" si="38"/>
        <v>1214</v>
      </c>
      <c r="B1218" s="19"/>
      <c r="C1218" s="19"/>
      <c r="D1218" s="7" t="str">
        <f t="shared" si="37"/>
        <v/>
      </c>
      <c r="E1218" s="20"/>
    </row>
    <row r="1219" spans="1:5" x14ac:dyDescent="0.25">
      <c r="A1219" s="7">
        <f t="shared" si="38"/>
        <v>1215</v>
      </c>
      <c r="B1219" s="19"/>
      <c r="C1219" s="19"/>
      <c r="D1219" s="7" t="str">
        <f t="shared" si="37"/>
        <v/>
      </c>
      <c r="E1219" s="20"/>
    </row>
    <row r="1220" spans="1:5" x14ac:dyDescent="0.25">
      <c r="A1220" s="7">
        <f t="shared" si="38"/>
        <v>1216</v>
      </c>
      <c r="B1220" s="19"/>
      <c r="C1220" s="19"/>
      <c r="D1220" s="7" t="str">
        <f t="shared" si="37"/>
        <v/>
      </c>
      <c r="E1220" s="20"/>
    </row>
    <row r="1221" spans="1:5" x14ac:dyDescent="0.25">
      <c r="A1221" s="7">
        <f t="shared" si="38"/>
        <v>1217</v>
      </c>
      <c r="B1221" s="19"/>
      <c r="C1221" s="19"/>
      <c r="D1221" s="7" t="str">
        <f t="shared" si="37"/>
        <v/>
      </c>
      <c r="E1221" s="20"/>
    </row>
    <row r="1222" spans="1:5" x14ac:dyDescent="0.25">
      <c r="A1222" s="7">
        <f t="shared" si="38"/>
        <v>1218</v>
      </c>
      <c r="B1222" s="19"/>
      <c r="C1222" s="19"/>
      <c r="D1222" s="7" t="str">
        <f t="shared" ref="D1222:D1285" si="39">IF(AND(B1222&lt;&gt;"",C1222&lt;&gt;""),B1222&amp;"-"&amp;C1222,"")</f>
        <v/>
      </c>
      <c r="E1222" s="20"/>
    </row>
    <row r="1223" spans="1:5" x14ac:dyDescent="0.25">
      <c r="A1223" s="7">
        <f t="shared" si="38"/>
        <v>1219</v>
      </c>
      <c r="B1223" s="19"/>
      <c r="C1223" s="19"/>
      <c r="D1223" s="7" t="str">
        <f t="shared" si="39"/>
        <v/>
      </c>
      <c r="E1223" s="20"/>
    </row>
    <row r="1224" spans="1:5" x14ac:dyDescent="0.25">
      <c r="A1224" s="7">
        <f t="shared" si="38"/>
        <v>1220</v>
      </c>
      <c r="B1224" s="19"/>
      <c r="C1224" s="19"/>
      <c r="D1224" s="7" t="str">
        <f t="shared" si="39"/>
        <v/>
      </c>
      <c r="E1224" s="20"/>
    </row>
    <row r="1225" spans="1:5" x14ac:dyDescent="0.25">
      <c r="A1225" s="7">
        <f t="shared" si="38"/>
        <v>1221</v>
      </c>
      <c r="B1225" s="19"/>
      <c r="C1225" s="19"/>
      <c r="D1225" s="7" t="str">
        <f t="shared" si="39"/>
        <v/>
      </c>
      <c r="E1225" s="20"/>
    </row>
    <row r="1226" spans="1:5" x14ac:dyDescent="0.25">
      <c r="A1226" s="7">
        <f t="shared" si="38"/>
        <v>1222</v>
      </c>
      <c r="B1226" s="19"/>
      <c r="C1226" s="19"/>
      <c r="D1226" s="7" t="str">
        <f t="shared" si="39"/>
        <v/>
      </c>
      <c r="E1226" s="20"/>
    </row>
    <row r="1227" spans="1:5" x14ac:dyDescent="0.25">
      <c r="A1227" s="7">
        <f t="shared" si="38"/>
        <v>1223</v>
      </c>
      <c r="B1227" s="19"/>
      <c r="C1227" s="19"/>
      <c r="D1227" s="7" t="str">
        <f t="shared" si="39"/>
        <v/>
      </c>
      <c r="E1227" s="20"/>
    </row>
    <row r="1228" spans="1:5" x14ac:dyDescent="0.25">
      <c r="A1228" s="7">
        <f t="shared" si="38"/>
        <v>1224</v>
      </c>
      <c r="B1228" s="19"/>
      <c r="C1228" s="19"/>
      <c r="D1228" s="7" t="str">
        <f t="shared" si="39"/>
        <v/>
      </c>
      <c r="E1228" s="20"/>
    </row>
    <row r="1229" spans="1:5" x14ac:dyDescent="0.25">
      <c r="A1229" s="7">
        <f t="shared" si="38"/>
        <v>1225</v>
      </c>
      <c r="B1229" s="19"/>
      <c r="C1229" s="19"/>
      <c r="D1229" s="7" t="str">
        <f t="shared" si="39"/>
        <v/>
      </c>
      <c r="E1229" s="20"/>
    </row>
    <row r="1230" spans="1:5" x14ac:dyDescent="0.25">
      <c r="A1230" s="7">
        <f t="shared" ref="A1230:A1293" si="40">A1229+1</f>
        <v>1226</v>
      </c>
      <c r="B1230" s="19"/>
      <c r="C1230" s="19"/>
      <c r="D1230" s="7" t="str">
        <f t="shared" si="39"/>
        <v/>
      </c>
      <c r="E1230" s="20"/>
    </row>
    <row r="1231" spans="1:5" x14ac:dyDescent="0.25">
      <c r="A1231" s="7">
        <f t="shared" si="40"/>
        <v>1227</v>
      </c>
      <c r="B1231" s="19"/>
      <c r="C1231" s="19"/>
      <c r="D1231" s="7" t="str">
        <f t="shared" si="39"/>
        <v/>
      </c>
      <c r="E1231" s="20"/>
    </row>
    <row r="1232" spans="1:5" x14ac:dyDescent="0.25">
      <c r="A1232" s="7">
        <f t="shared" si="40"/>
        <v>1228</v>
      </c>
      <c r="B1232" s="19"/>
      <c r="C1232" s="19"/>
      <c r="D1232" s="7" t="str">
        <f t="shared" si="39"/>
        <v/>
      </c>
      <c r="E1232" s="20"/>
    </row>
    <row r="1233" spans="1:5" x14ac:dyDescent="0.25">
      <c r="A1233" s="7">
        <f t="shared" si="40"/>
        <v>1229</v>
      </c>
      <c r="B1233" s="19"/>
      <c r="C1233" s="19"/>
      <c r="D1233" s="7" t="str">
        <f t="shared" si="39"/>
        <v/>
      </c>
      <c r="E1233" s="20"/>
    </row>
    <row r="1234" spans="1:5" x14ac:dyDescent="0.25">
      <c r="A1234" s="7">
        <f t="shared" si="40"/>
        <v>1230</v>
      </c>
      <c r="B1234" s="19"/>
      <c r="C1234" s="19"/>
      <c r="D1234" s="7" t="str">
        <f t="shared" si="39"/>
        <v/>
      </c>
      <c r="E1234" s="20"/>
    </row>
    <row r="1235" spans="1:5" x14ac:dyDescent="0.25">
      <c r="A1235" s="7">
        <f t="shared" si="40"/>
        <v>1231</v>
      </c>
      <c r="B1235" s="19"/>
      <c r="C1235" s="19"/>
      <c r="D1235" s="7" t="str">
        <f t="shared" si="39"/>
        <v/>
      </c>
      <c r="E1235" s="20"/>
    </row>
    <row r="1236" spans="1:5" x14ac:dyDescent="0.25">
      <c r="A1236" s="7">
        <f t="shared" si="40"/>
        <v>1232</v>
      </c>
      <c r="B1236" s="19"/>
      <c r="C1236" s="19"/>
      <c r="D1236" s="7" t="str">
        <f t="shared" si="39"/>
        <v/>
      </c>
      <c r="E1236" s="20"/>
    </row>
    <row r="1237" spans="1:5" x14ac:dyDescent="0.25">
      <c r="A1237" s="7">
        <f t="shared" si="40"/>
        <v>1233</v>
      </c>
      <c r="B1237" s="19"/>
      <c r="C1237" s="19"/>
      <c r="D1237" s="7" t="str">
        <f t="shared" si="39"/>
        <v/>
      </c>
      <c r="E1237" s="20"/>
    </row>
    <row r="1238" spans="1:5" x14ac:dyDescent="0.25">
      <c r="A1238" s="7">
        <f t="shared" si="40"/>
        <v>1234</v>
      </c>
      <c r="B1238" s="19"/>
      <c r="C1238" s="19"/>
      <c r="D1238" s="7" t="str">
        <f t="shared" si="39"/>
        <v/>
      </c>
      <c r="E1238" s="20"/>
    </row>
    <row r="1239" spans="1:5" x14ac:dyDescent="0.25">
      <c r="A1239" s="7">
        <f t="shared" si="40"/>
        <v>1235</v>
      </c>
      <c r="B1239" s="19"/>
      <c r="C1239" s="19"/>
      <c r="D1239" s="7" t="str">
        <f t="shared" si="39"/>
        <v/>
      </c>
      <c r="E1239" s="20"/>
    </row>
    <row r="1240" spans="1:5" x14ac:dyDescent="0.25">
      <c r="A1240" s="7">
        <f t="shared" si="40"/>
        <v>1236</v>
      </c>
      <c r="B1240" s="19"/>
      <c r="C1240" s="19"/>
      <c r="D1240" s="7" t="str">
        <f t="shared" si="39"/>
        <v/>
      </c>
      <c r="E1240" s="20"/>
    </row>
    <row r="1241" spans="1:5" x14ac:dyDescent="0.25">
      <c r="A1241" s="7">
        <f t="shared" si="40"/>
        <v>1237</v>
      </c>
      <c r="B1241" s="19"/>
      <c r="C1241" s="19"/>
      <c r="D1241" s="7" t="str">
        <f t="shared" si="39"/>
        <v/>
      </c>
      <c r="E1241" s="20"/>
    </row>
    <row r="1242" spans="1:5" x14ac:dyDescent="0.25">
      <c r="A1242" s="7">
        <f t="shared" si="40"/>
        <v>1238</v>
      </c>
      <c r="B1242" s="19"/>
      <c r="C1242" s="19"/>
      <c r="D1242" s="7" t="str">
        <f t="shared" si="39"/>
        <v/>
      </c>
      <c r="E1242" s="20"/>
    </row>
    <row r="1243" spans="1:5" x14ac:dyDescent="0.25">
      <c r="A1243" s="7">
        <f t="shared" si="40"/>
        <v>1239</v>
      </c>
      <c r="B1243" s="19"/>
      <c r="C1243" s="19"/>
      <c r="D1243" s="7" t="str">
        <f t="shared" si="39"/>
        <v/>
      </c>
      <c r="E1243" s="20"/>
    </row>
    <row r="1244" spans="1:5" x14ac:dyDescent="0.25">
      <c r="A1244" s="7">
        <f t="shared" si="40"/>
        <v>1240</v>
      </c>
      <c r="B1244" s="19"/>
      <c r="C1244" s="19"/>
      <c r="D1244" s="7" t="str">
        <f t="shared" si="39"/>
        <v/>
      </c>
      <c r="E1244" s="20"/>
    </row>
    <row r="1245" spans="1:5" x14ac:dyDescent="0.25">
      <c r="A1245" s="7">
        <f t="shared" si="40"/>
        <v>1241</v>
      </c>
      <c r="B1245" s="19"/>
      <c r="C1245" s="19"/>
      <c r="D1245" s="7" t="str">
        <f t="shared" si="39"/>
        <v/>
      </c>
      <c r="E1245" s="20"/>
    </row>
    <row r="1246" spans="1:5" x14ac:dyDescent="0.25">
      <c r="A1246" s="7">
        <f t="shared" si="40"/>
        <v>1242</v>
      </c>
      <c r="B1246" s="19"/>
      <c r="C1246" s="19"/>
      <c r="D1246" s="7" t="str">
        <f t="shared" si="39"/>
        <v/>
      </c>
      <c r="E1246" s="20"/>
    </row>
    <row r="1247" spans="1:5" x14ac:dyDescent="0.25">
      <c r="A1247" s="7">
        <f t="shared" si="40"/>
        <v>1243</v>
      </c>
      <c r="B1247" s="19"/>
      <c r="C1247" s="19"/>
      <c r="D1247" s="7" t="str">
        <f t="shared" si="39"/>
        <v/>
      </c>
      <c r="E1247" s="20"/>
    </row>
    <row r="1248" spans="1:5" x14ac:dyDescent="0.25">
      <c r="A1248" s="7">
        <f t="shared" si="40"/>
        <v>1244</v>
      </c>
      <c r="B1248" s="19"/>
      <c r="C1248" s="19"/>
      <c r="D1248" s="7" t="str">
        <f t="shared" si="39"/>
        <v/>
      </c>
      <c r="E1248" s="20"/>
    </row>
    <row r="1249" spans="1:5" x14ac:dyDescent="0.25">
      <c r="A1249" s="7">
        <f t="shared" si="40"/>
        <v>1245</v>
      </c>
      <c r="B1249" s="19"/>
      <c r="C1249" s="19"/>
      <c r="D1249" s="7" t="str">
        <f t="shared" si="39"/>
        <v/>
      </c>
      <c r="E1249" s="20"/>
    </row>
    <row r="1250" spans="1:5" x14ac:dyDescent="0.25">
      <c r="A1250" s="7">
        <f t="shared" si="40"/>
        <v>1246</v>
      </c>
      <c r="B1250" s="19"/>
      <c r="C1250" s="19"/>
      <c r="D1250" s="7" t="str">
        <f t="shared" si="39"/>
        <v/>
      </c>
      <c r="E1250" s="20"/>
    </row>
    <row r="1251" spans="1:5" x14ac:dyDescent="0.25">
      <c r="A1251" s="7">
        <f t="shared" si="40"/>
        <v>1247</v>
      </c>
      <c r="B1251" s="19"/>
      <c r="C1251" s="19"/>
      <c r="D1251" s="7" t="str">
        <f t="shared" si="39"/>
        <v/>
      </c>
      <c r="E1251" s="20"/>
    </row>
    <row r="1252" spans="1:5" x14ac:dyDescent="0.25">
      <c r="A1252" s="7">
        <f t="shared" si="40"/>
        <v>1248</v>
      </c>
      <c r="B1252" s="19"/>
      <c r="C1252" s="19"/>
      <c r="D1252" s="7" t="str">
        <f t="shared" si="39"/>
        <v/>
      </c>
      <c r="E1252" s="20"/>
    </row>
    <row r="1253" spans="1:5" x14ac:dyDescent="0.25">
      <c r="A1253" s="7">
        <f t="shared" si="40"/>
        <v>1249</v>
      </c>
      <c r="B1253" s="19"/>
      <c r="C1253" s="19"/>
      <c r="D1253" s="7" t="str">
        <f t="shared" si="39"/>
        <v/>
      </c>
      <c r="E1253" s="20"/>
    </row>
    <row r="1254" spans="1:5" x14ac:dyDescent="0.25">
      <c r="A1254" s="7">
        <f t="shared" si="40"/>
        <v>1250</v>
      </c>
      <c r="B1254" s="19"/>
      <c r="C1254" s="19"/>
      <c r="D1254" s="7" t="str">
        <f t="shared" si="39"/>
        <v/>
      </c>
      <c r="E1254" s="20"/>
    </row>
    <row r="1255" spans="1:5" x14ac:dyDescent="0.25">
      <c r="A1255" s="7">
        <f t="shared" si="40"/>
        <v>1251</v>
      </c>
      <c r="B1255" s="19"/>
      <c r="C1255" s="19"/>
      <c r="D1255" s="7" t="str">
        <f t="shared" si="39"/>
        <v/>
      </c>
      <c r="E1255" s="20"/>
    </row>
    <row r="1256" spans="1:5" x14ac:dyDescent="0.25">
      <c r="A1256" s="7">
        <f t="shared" si="40"/>
        <v>1252</v>
      </c>
      <c r="B1256" s="19"/>
      <c r="C1256" s="19"/>
      <c r="D1256" s="7" t="str">
        <f t="shared" si="39"/>
        <v/>
      </c>
      <c r="E1256" s="20"/>
    </row>
    <row r="1257" spans="1:5" x14ac:dyDescent="0.25">
      <c r="A1257" s="7">
        <f t="shared" si="40"/>
        <v>1253</v>
      </c>
      <c r="B1257" s="19"/>
      <c r="C1257" s="19"/>
      <c r="D1257" s="7" t="str">
        <f t="shared" si="39"/>
        <v/>
      </c>
      <c r="E1257" s="20"/>
    </row>
    <row r="1258" spans="1:5" x14ac:dyDescent="0.25">
      <c r="A1258" s="7">
        <f t="shared" si="40"/>
        <v>1254</v>
      </c>
      <c r="B1258" s="19"/>
      <c r="C1258" s="19"/>
      <c r="D1258" s="7" t="str">
        <f t="shared" si="39"/>
        <v/>
      </c>
      <c r="E1258" s="20"/>
    </row>
    <row r="1259" spans="1:5" x14ac:dyDescent="0.25">
      <c r="A1259" s="7">
        <f t="shared" si="40"/>
        <v>1255</v>
      </c>
      <c r="B1259" s="19"/>
      <c r="C1259" s="19"/>
      <c r="D1259" s="7" t="str">
        <f t="shared" si="39"/>
        <v/>
      </c>
      <c r="E1259" s="20"/>
    </row>
    <row r="1260" spans="1:5" x14ac:dyDescent="0.25">
      <c r="A1260" s="7">
        <f t="shared" si="40"/>
        <v>1256</v>
      </c>
      <c r="B1260" s="19"/>
      <c r="C1260" s="19"/>
      <c r="D1260" s="7" t="str">
        <f t="shared" si="39"/>
        <v/>
      </c>
      <c r="E1260" s="20"/>
    </row>
    <row r="1261" spans="1:5" x14ac:dyDescent="0.25">
      <c r="A1261" s="7">
        <f t="shared" si="40"/>
        <v>1257</v>
      </c>
      <c r="B1261" s="19"/>
      <c r="C1261" s="19"/>
      <c r="D1261" s="7" t="str">
        <f t="shared" si="39"/>
        <v/>
      </c>
      <c r="E1261" s="20"/>
    </row>
    <row r="1262" spans="1:5" x14ac:dyDescent="0.25">
      <c r="A1262" s="7">
        <f t="shared" si="40"/>
        <v>1258</v>
      </c>
      <c r="B1262" s="19"/>
      <c r="C1262" s="19"/>
      <c r="D1262" s="7" t="str">
        <f t="shared" si="39"/>
        <v/>
      </c>
      <c r="E1262" s="20"/>
    </row>
    <row r="1263" spans="1:5" x14ac:dyDescent="0.25">
      <c r="A1263" s="7">
        <f t="shared" si="40"/>
        <v>1259</v>
      </c>
      <c r="B1263" s="19"/>
      <c r="C1263" s="19"/>
      <c r="D1263" s="7" t="str">
        <f t="shared" si="39"/>
        <v/>
      </c>
      <c r="E1263" s="20"/>
    </row>
    <row r="1264" spans="1:5" x14ac:dyDescent="0.25">
      <c r="A1264" s="7">
        <f t="shared" si="40"/>
        <v>1260</v>
      </c>
      <c r="B1264" s="19"/>
      <c r="C1264" s="19"/>
      <c r="D1264" s="7" t="str">
        <f t="shared" si="39"/>
        <v/>
      </c>
      <c r="E1264" s="20"/>
    </row>
    <row r="1265" spans="1:5" x14ac:dyDescent="0.25">
      <c r="A1265" s="7">
        <f t="shared" si="40"/>
        <v>1261</v>
      </c>
      <c r="B1265" s="19"/>
      <c r="C1265" s="19"/>
      <c r="D1265" s="7" t="str">
        <f t="shared" si="39"/>
        <v/>
      </c>
      <c r="E1265" s="20"/>
    </row>
    <row r="1266" spans="1:5" x14ac:dyDescent="0.25">
      <c r="A1266" s="7">
        <f t="shared" si="40"/>
        <v>1262</v>
      </c>
      <c r="B1266" s="19"/>
      <c r="C1266" s="19"/>
      <c r="D1266" s="7" t="str">
        <f t="shared" si="39"/>
        <v/>
      </c>
      <c r="E1266" s="20"/>
    </row>
    <row r="1267" spans="1:5" x14ac:dyDescent="0.25">
      <c r="A1267" s="7">
        <f t="shared" si="40"/>
        <v>1263</v>
      </c>
      <c r="B1267" s="19"/>
      <c r="C1267" s="19"/>
      <c r="D1267" s="7" t="str">
        <f t="shared" si="39"/>
        <v/>
      </c>
      <c r="E1267" s="20"/>
    </row>
    <row r="1268" spans="1:5" x14ac:dyDescent="0.25">
      <c r="A1268" s="7">
        <f t="shared" si="40"/>
        <v>1264</v>
      </c>
      <c r="B1268" s="19"/>
      <c r="C1268" s="19"/>
      <c r="D1268" s="7" t="str">
        <f t="shared" si="39"/>
        <v/>
      </c>
      <c r="E1268" s="20"/>
    </row>
    <row r="1269" spans="1:5" x14ac:dyDescent="0.25">
      <c r="A1269" s="7">
        <f t="shared" si="40"/>
        <v>1265</v>
      </c>
      <c r="B1269" s="19"/>
      <c r="C1269" s="19"/>
      <c r="D1269" s="7" t="str">
        <f t="shared" si="39"/>
        <v/>
      </c>
      <c r="E1269" s="20"/>
    </row>
    <row r="1270" spans="1:5" x14ac:dyDescent="0.25">
      <c r="A1270" s="7">
        <f t="shared" si="40"/>
        <v>1266</v>
      </c>
      <c r="B1270" s="19"/>
      <c r="C1270" s="19"/>
      <c r="D1270" s="7" t="str">
        <f t="shared" si="39"/>
        <v/>
      </c>
      <c r="E1270" s="20"/>
    </row>
    <row r="1271" spans="1:5" x14ac:dyDescent="0.25">
      <c r="A1271" s="7">
        <f t="shared" si="40"/>
        <v>1267</v>
      </c>
      <c r="B1271" s="19"/>
      <c r="C1271" s="19"/>
      <c r="D1271" s="7" t="str">
        <f t="shared" si="39"/>
        <v/>
      </c>
      <c r="E1271" s="20"/>
    </row>
    <row r="1272" spans="1:5" x14ac:dyDescent="0.25">
      <c r="A1272" s="7">
        <f t="shared" si="40"/>
        <v>1268</v>
      </c>
      <c r="B1272" s="19"/>
      <c r="C1272" s="19"/>
      <c r="D1272" s="7" t="str">
        <f t="shared" si="39"/>
        <v/>
      </c>
      <c r="E1272" s="20"/>
    </row>
    <row r="1273" spans="1:5" x14ac:dyDescent="0.25">
      <c r="A1273" s="7">
        <f t="shared" si="40"/>
        <v>1269</v>
      </c>
      <c r="B1273" s="19"/>
      <c r="C1273" s="19"/>
      <c r="D1273" s="7" t="str">
        <f t="shared" si="39"/>
        <v/>
      </c>
      <c r="E1273" s="20"/>
    </row>
    <row r="1274" spans="1:5" x14ac:dyDescent="0.25">
      <c r="A1274" s="7">
        <f t="shared" si="40"/>
        <v>1270</v>
      </c>
      <c r="B1274" s="19"/>
      <c r="C1274" s="19"/>
      <c r="D1274" s="7" t="str">
        <f t="shared" si="39"/>
        <v/>
      </c>
      <c r="E1274" s="20"/>
    </row>
    <row r="1275" spans="1:5" x14ac:dyDescent="0.25">
      <c r="A1275" s="7">
        <f t="shared" si="40"/>
        <v>1271</v>
      </c>
      <c r="B1275" s="19"/>
      <c r="C1275" s="19"/>
      <c r="D1275" s="7" t="str">
        <f t="shared" si="39"/>
        <v/>
      </c>
      <c r="E1275" s="20"/>
    </row>
    <row r="1276" spans="1:5" x14ac:dyDescent="0.25">
      <c r="A1276" s="7">
        <f t="shared" si="40"/>
        <v>1272</v>
      </c>
      <c r="B1276" s="19"/>
      <c r="C1276" s="19"/>
      <c r="D1276" s="7" t="str">
        <f t="shared" si="39"/>
        <v/>
      </c>
      <c r="E1276" s="20"/>
    </row>
    <row r="1277" spans="1:5" x14ac:dyDescent="0.25">
      <c r="A1277" s="7">
        <f t="shared" si="40"/>
        <v>1273</v>
      </c>
      <c r="B1277" s="19"/>
      <c r="C1277" s="19"/>
      <c r="D1277" s="7" t="str">
        <f t="shared" si="39"/>
        <v/>
      </c>
      <c r="E1277" s="20"/>
    </row>
    <row r="1278" spans="1:5" x14ac:dyDescent="0.25">
      <c r="A1278" s="7">
        <f t="shared" si="40"/>
        <v>1274</v>
      </c>
      <c r="B1278" s="19"/>
      <c r="C1278" s="19"/>
      <c r="D1278" s="7" t="str">
        <f t="shared" si="39"/>
        <v/>
      </c>
      <c r="E1278" s="20"/>
    </row>
    <row r="1279" spans="1:5" x14ac:dyDescent="0.25">
      <c r="A1279" s="7">
        <f t="shared" si="40"/>
        <v>1275</v>
      </c>
      <c r="B1279" s="19"/>
      <c r="C1279" s="19"/>
      <c r="D1279" s="7" t="str">
        <f t="shared" si="39"/>
        <v/>
      </c>
      <c r="E1279" s="20"/>
    </row>
    <row r="1280" spans="1:5" x14ac:dyDescent="0.25">
      <c r="A1280" s="7">
        <f t="shared" si="40"/>
        <v>1276</v>
      </c>
      <c r="B1280" s="19"/>
      <c r="C1280" s="19"/>
      <c r="D1280" s="7" t="str">
        <f t="shared" si="39"/>
        <v/>
      </c>
      <c r="E1280" s="20"/>
    </row>
    <row r="1281" spans="1:5" x14ac:dyDescent="0.25">
      <c r="A1281" s="7">
        <f t="shared" si="40"/>
        <v>1277</v>
      </c>
      <c r="B1281" s="19"/>
      <c r="C1281" s="19"/>
      <c r="D1281" s="7" t="str">
        <f t="shared" si="39"/>
        <v/>
      </c>
      <c r="E1281" s="20"/>
    </row>
    <row r="1282" spans="1:5" x14ac:dyDescent="0.25">
      <c r="A1282" s="7">
        <f t="shared" si="40"/>
        <v>1278</v>
      </c>
      <c r="B1282" s="19"/>
      <c r="C1282" s="19"/>
      <c r="D1282" s="7" t="str">
        <f t="shared" si="39"/>
        <v/>
      </c>
      <c r="E1282" s="20"/>
    </row>
    <row r="1283" spans="1:5" x14ac:dyDescent="0.25">
      <c r="A1283" s="7">
        <f t="shared" si="40"/>
        <v>1279</v>
      </c>
      <c r="B1283" s="19"/>
      <c r="C1283" s="19"/>
      <c r="D1283" s="7" t="str">
        <f t="shared" si="39"/>
        <v/>
      </c>
      <c r="E1283" s="20"/>
    </row>
    <row r="1284" spans="1:5" x14ac:dyDescent="0.25">
      <c r="A1284" s="7">
        <f t="shared" si="40"/>
        <v>1280</v>
      </c>
      <c r="B1284" s="19"/>
      <c r="C1284" s="19"/>
      <c r="D1284" s="7" t="str">
        <f t="shared" si="39"/>
        <v/>
      </c>
      <c r="E1284" s="20"/>
    </row>
    <row r="1285" spans="1:5" x14ac:dyDescent="0.25">
      <c r="A1285" s="7">
        <f t="shared" si="40"/>
        <v>1281</v>
      </c>
      <c r="B1285" s="19"/>
      <c r="C1285" s="19"/>
      <c r="D1285" s="7" t="str">
        <f t="shared" si="39"/>
        <v/>
      </c>
      <c r="E1285" s="20"/>
    </row>
    <row r="1286" spans="1:5" x14ac:dyDescent="0.25">
      <c r="A1286" s="7">
        <f t="shared" si="40"/>
        <v>1282</v>
      </c>
      <c r="B1286" s="19"/>
      <c r="C1286" s="19"/>
      <c r="D1286" s="7" t="str">
        <f t="shared" ref="D1286:D1349" si="41">IF(AND(B1286&lt;&gt;"",C1286&lt;&gt;""),B1286&amp;"-"&amp;C1286,"")</f>
        <v/>
      </c>
      <c r="E1286" s="20"/>
    </row>
    <row r="1287" spans="1:5" x14ac:dyDescent="0.25">
      <c r="A1287" s="7">
        <f t="shared" si="40"/>
        <v>1283</v>
      </c>
      <c r="B1287" s="19"/>
      <c r="C1287" s="19"/>
      <c r="D1287" s="7" t="str">
        <f t="shared" si="41"/>
        <v/>
      </c>
      <c r="E1287" s="20"/>
    </row>
    <row r="1288" spans="1:5" x14ac:dyDescent="0.25">
      <c r="A1288" s="7">
        <f t="shared" si="40"/>
        <v>1284</v>
      </c>
      <c r="B1288" s="19"/>
      <c r="C1288" s="19"/>
      <c r="D1288" s="7" t="str">
        <f t="shared" si="41"/>
        <v/>
      </c>
      <c r="E1288" s="20"/>
    </row>
    <row r="1289" spans="1:5" x14ac:dyDescent="0.25">
      <c r="A1289" s="7">
        <f t="shared" si="40"/>
        <v>1285</v>
      </c>
      <c r="B1289" s="19"/>
      <c r="C1289" s="19"/>
      <c r="D1289" s="7" t="str">
        <f t="shared" si="41"/>
        <v/>
      </c>
      <c r="E1289" s="20"/>
    </row>
    <row r="1290" spans="1:5" x14ac:dyDescent="0.25">
      <c r="A1290" s="7">
        <f t="shared" si="40"/>
        <v>1286</v>
      </c>
      <c r="B1290" s="19"/>
      <c r="C1290" s="19"/>
      <c r="D1290" s="7" t="str">
        <f t="shared" si="41"/>
        <v/>
      </c>
      <c r="E1290" s="20"/>
    </row>
    <row r="1291" spans="1:5" x14ac:dyDescent="0.25">
      <c r="A1291" s="7">
        <f t="shared" si="40"/>
        <v>1287</v>
      </c>
      <c r="B1291" s="19"/>
      <c r="C1291" s="19"/>
      <c r="D1291" s="7" t="str">
        <f t="shared" si="41"/>
        <v/>
      </c>
      <c r="E1291" s="20"/>
    </row>
    <row r="1292" spans="1:5" x14ac:dyDescent="0.25">
      <c r="A1292" s="7">
        <f t="shared" si="40"/>
        <v>1288</v>
      </c>
      <c r="B1292" s="19"/>
      <c r="C1292" s="19"/>
      <c r="D1292" s="7" t="str">
        <f t="shared" si="41"/>
        <v/>
      </c>
      <c r="E1292" s="20"/>
    </row>
    <row r="1293" spans="1:5" x14ac:dyDescent="0.25">
      <c r="A1293" s="7">
        <f t="shared" si="40"/>
        <v>1289</v>
      </c>
      <c r="B1293" s="19"/>
      <c r="C1293" s="19"/>
      <c r="D1293" s="7" t="str">
        <f t="shared" si="41"/>
        <v/>
      </c>
      <c r="E1293" s="20"/>
    </row>
    <row r="1294" spans="1:5" x14ac:dyDescent="0.25">
      <c r="A1294" s="7">
        <f t="shared" ref="A1294:A1357" si="42">A1293+1</f>
        <v>1290</v>
      </c>
      <c r="B1294" s="19"/>
      <c r="C1294" s="19"/>
      <c r="D1294" s="7" t="str">
        <f t="shared" si="41"/>
        <v/>
      </c>
      <c r="E1294" s="20"/>
    </row>
    <row r="1295" spans="1:5" x14ac:dyDescent="0.25">
      <c r="A1295" s="7">
        <f t="shared" si="42"/>
        <v>1291</v>
      </c>
      <c r="B1295" s="19"/>
      <c r="C1295" s="19"/>
      <c r="D1295" s="7" t="str">
        <f t="shared" si="41"/>
        <v/>
      </c>
      <c r="E1295" s="20"/>
    </row>
    <row r="1296" spans="1:5" x14ac:dyDescent="0.25">
      <c r="A1296" s="7">
        <f t="shared" si="42"/>
        <v>1292</v>
      </c>
      <c r="B1296" s="19"/>
      <c r="C1296" s="19"/>
      <c r="D1296" s="7" t="str">
        <f t="shared" si="41"/>
        <v/>
      </c>
      <c r="E1296" s="20"/>
    </row>
    <row r="1297" spans="1:5" x14ac:dyDescent="0.25">
      <c r="A1297" s="7">
        <f t="shared" si="42"/>
        <v>1293</v>
      </c>
      <c r="B1297" s="19"/>
      <c r="C1297" s="19"/>
      <c r="D1297" s="7" t="str">
        <f t="shared" si="41"/>
        <v/>
      </c>
      <c r="E1297" s="20"/>
    </row>
    <row r="1298" spans="1:5" x14ac:dyDescent="0.25">
      <c r="A1298" s="7">
        <f t="shared" si="42"/>
        <v>1294</v>
      </c>
      <c r="B1298" s="19"/>
      <c r="C1298" s="19"/>
      <c r="D1298" s="7" t="str">
        <f t="shared" si="41"/>
        <v/>
      </c>
      <c r="E1298" s="20"/>
    </row>
    <row r="1299" spans="1:5" x14ac:dyDescent="0.25">
      <c r="A1299" s="7">
        <f t="shared" si="42"/>
        <v>1295</v>
      </c>
      <c r="B1299" s="19"/>
      <c r="C1299" s="19"/>
      <c r="D1299" s="7" t="str">
        <f t="shared" si="41"/>
        <v/>
      </c>
      <c r="E1299" s="20"/>
    </row>
    <row r="1300" spans="1:5" x14ac:dyDescent="0.25">
      <c r="A1300" s="7">
        <f t="shared" si="42"/>
        <v>1296</v>
      </c>
      <c r="B1300" s="19"/>
      <c r="C1300" s="19"/>
      <c r="D1300" s="7" t="str">
        <f t="shared" si="41"/>
        <v/>
      </c>
      <c r="E1300" s="20"/>
    </row>
    <row r="1301" spans="1:5" x14ac:dyDescent="0.25">
      <c r="A1301" s="7">
        <f t="shared" si="42"/>
        <v>1297</v>
      </c>
      <c r="B1301" s="19"/>
      <c r="C1301" s="19"/>
      <c r="D1301" s="7" t="str">
        <f t="shared" si="41"/>
        <v/>
      </c>
      <c r="E1301" s="20"/>
    </row>
    <row r="1302" spans="1:5" x14ac:dyDescent="0.25">
      <c r="A1302" s="7">
        <f t="shared" si="42"/>
        <v>1298</v>
      </c>
      <c r="B1302" s="19"/>
      <c r="C1302" s="19"/>
      <c r="D1302" s="7" t="str">
        <f t="shared" si="41"/>
        <v/>
      </c>
      <c r="E1302" s="20"/>
    </row>
    <row r="1303" spans="1:5" x14ac:dyDescent="0.25">
      <c r="A1303" s="7">
        <f t="shared" si="42"/>
        <v>1299</v>
      </c>
      <c r="B1303" s="19"/>
      <c r="C1303" s="19"/>
      <c r="D1303" s="7" t="str">
        <f t="shared" si="41"/>
        <v/>
      </c>
      <c r="E1303" s="20"/>
    </row>
    <row r="1304" spans="1:5" x14ac:dyDescent="0.25">
      <c r="A1304" s="7">
        <f t="shared" si="42"/>
        <v>1300</v>
      </c>
      <c r="B1304" s="19"/>
      <c r="C1304" s="19"/>
      <c r="D1304" s="7" t="str">
        <f t="shared" si="41"/>
        <v/>
      </c>
      <c r="E1304" s="20"/>
    </row>
    <row r="1305" spans="1:5" x14ac:dyDescent="0.25">
      <c r="A1305" s="7">
        <f t="shared" si="42"/>
        <v>1301</v>
      </c>
      <c r="B1305" s="19"/>
      <c r="C1305" s="19"/>
      <c r="D1305" s="7" t="str">
        <f t="shared" si="41"/>
        <v/>
      </c>
      <c r="E1305" s="20"/>
    </row>
    <row r="1306" spans="1:5" x14ac:dyDescent="0.25">
      <c r="A1306" s="7">
        <f t="shared" si="42"/>
        <v>1302</v>
      </c>
      <c r="B1306" s="19"/>
      <c r="C1306" s="19"/>
      <c r="D1306" s="7" t="str">
        <f t="shared" si="41"/>
        <v/>
      </c>
      <c r="E1306" s="20"/>
    </row>
    <row r="1307" spans="1:5" x14ac:dyDescent="0.25">
      <c r="A1307" s="7">
        <f t="shared" si="42"/>
        <v>1303</v>
      </c>
      <c r="B1307" s="19"/>
      <c r="C1307" s="19"/>
      <c r="D1307" s="7" t="str">
        <f t="shared" si="41"/>
        <v/>
      </c>
      <c r="E1307" s="20"/>
    </row>
    <row r="1308" spans="1:5" x14ac:dyDescent="0.25">
      <c r="A1308" s="7">
        <f t="shared" si="42"/>
        <v>1304</v>
      </c>
      <c r="B1308" s="19"/>
      <c r="C1308" s="19"/>
      <c r="D1308" s="7" t="str">
        <f t="shared" si="41"/>
        <v/>
      </c>
      <c r="E1308" s="20"/>
    </row>
    <row r="1309" spans="1:5" x14ac:dyDescent="0.25">
      <c r="A1309" s="7">
        <f t="shared" si="42"/>
        <v>1305</v>
      </c>
      <c r="B1309" s="19"/>
      <c r="C1309" s="19"/>
      <c r="D1309" s="7" t="str">
        <f t="shared" si="41"/>
        <v/>
      </c>
      <c r="E1309" s="20"/>
    </row>
    <row r="1310" spans="1:5" x14ac:dyDescent="0.25">
      <c r="A1310" s="7">
        <f t="shared" si="42"/>
        <v>1306</v>
      </c>
      <c r="B1310" s="19"/>
      <c r="C1310" s="19"/>
      <c r="D1310" s="7" t="str">
        <f t="shared" si="41"/>
        <v/>
      </c>
      <c r="E1310" s="20"/>
    </row>
    <row r="1311" spans="1:5" x14ac:dyDescent="0.25">
      <c r="A1311" s="7">
        <f t="shared" si="42"/>
        <v>1307</v>
      </c>
      <c r="B1311" s="19"/>
      <c r="C1311" s="19"/>
      <c r="D1311" s="7" t="str">
        <f t="shared" si="41"/>
        <v/>
      </c>
      <c r="E1311" s="20"/>
    </row>
    <row r="1312" spans="1:5" x14ac:dyDescent="0.25">
      <c r="A1312" s="7">
        <f t="shared" si="42"/>
        <v>1308</v>
      </c>
      <c r="B1312" s="19"/>
      <c r="C1312" s="19"/>
      <c r="D1312" s="7" t="str">
        <f t="shared" si="41"/>
        <v/>
      </c>
      <c r="E1312" s="20"/>
    </row>
    <row r="1313" spans="1:5" x14ac:dyDescent="0.25">
      <c r="A1313" s="7">
        <f t="shared" si="42"/>
        <v>1309</v>
      </c>
      <c r="B1313" s="19"/>
      <c r="C1313" s="19"/>
      <c r="D1313" s="7" t="str">
        <f t="shared" si="41"/>
        <v/>
      </c>
      <c r="E1313" s="20"/>
    </row>
    <row r="1314" spans="1:5" x14ac:dyDescent="0.25">
      <c r="A1314" s="7">
        <f t="shared" si="42"/>
        <v>1310</v>
      </c>
      <c r="B1314" s="19"/>
      <c r="C1314" s="19"/>
      <c r="D1314" s="7" t="str">
        <f t="shared" si="41"/>
        <v/>
      </c>
      <c r="E1314" s="20"/>
    </row>
    <row r="1315" spans="1:5" x14ac:dyDescent="0.25">
      <c r="A1315" s="7">
        <f t="shared" si="42"/>
        <v>1311</v>
      </c>
      <c r="B1315" s="19"/>
      <c r="C1315" s="19"/>
      <c r="D1315" s="7" t="str">
        <f t="shared" si="41"/>
        <v/>
      </c>
      <c r="E1315" s="20"/>
    </row>
    <row r="1316" spans="1:5" x14ac:dyDescent="0.25">
      <c r="A1316" s="7">
        <f t="shared" si="42"/>
        <v>1312</v>
      </c>
      <c r="B1316" s="19"/>
      <c r="C1316" s="19"/>
      <c r="D1316" s="7" t="str">
        <f t="shared" si="41"/>
        <v/>
      </c>
      <c r="E1316" s="20"/>
    </row>
    <row r="1317" spans="1:5" x14ac:dyDescent="0.25">
      <c r="A1317" s="7">
        <f t="shared" si="42"/>
        <v>1313</v>
      </c>
      <c r="B1317" s="19"/>
      <c r="C1317" s="19"/>
      <c r="D1317" s="7" t="str">
        <f t="shared" si="41"/>
        <v/>
      </c>
      <c r="E1317" s="20"/>
    </row>
    <row r="1318" spans="1:5" x14ac:dyDescent="0.25">
      <c r="A1318" s="7">
        <f t="shared" si="42"/>
        <v>1314</v>
      </c>
      <c r="B1318" s="19"/>
      <c r="C1318" s="19"/>
      <c r="D1318" s="7" t="str">
        <f t="shared" si="41"/>
        <v/>
      </c>
      <c r="E1318" s="20"/>
    </row>
    <row r="1319" spans="1:5" x14ac:dyDescent="0.25">
      <c r="A1319" s="7">
        <f t="shared" si="42"/>
        <v>1315</v>
      </c>
      <c r="B1319" s="19"/>
      <c r="C1319" s="19"/>
      <c r="D1319" s="7" t="str">
        <f t="shared" si="41"/>
        <v/>
      </c>
      <c r="E1319" s="20"/>
    </row>
    <row r="1320" spans="1:5" x14ac:dyDescent="0.25">
      <c r="A1320" s="7">
        <f t="shared" si="42"/>
        <v>1316</v>
      </c>
      <c r="B1320" s="19"/>
      <c r="C1320" s="19"/>
      <c r="D1320" s="7" t="str">
        <f t="shared" si="41"/>
        <v/>
      </c>
      <c r="E1320" s="20"/>
    </row>
    <row r="1321" spans="1:5" x14ac:dyDescent="0.25">
      <c r="A1321" s="7">
        <f t="shared" si="42"/>
        <v>1317</v>
      </c>
      <c r="B1321" s="19"/>
      <c r="C1321" s="19"/>
      <c r="D1321" s="7" t="str">
        <f t="shared" si="41"/>
        <v/>
      </c>
      <c r="E1321" s="20"/>
    </row>
    <row r="1322" spans="1:5" x14ac:dyDescent="0.25">
      <c r="A1322" s="7">
        <f t="shared" si="42"/>
        <v>1318</v>
      </c>
      <c r="B1322" s="19"/>
      <c r="C1322" s="19"/>
      <c r="D1322" s="7" t="str">
        <f t="shared" si="41"/>
        <v/>
      </c>
      <c r="E1322" s="20"/>
    </row>
    <row r="1323" spans="1:5" x14ac:dyDescent="0.25">
      <c r="A1323" s="7">
        <f t="shared" si="42"/>
        <v>1319</v>
      </c>
      <c r="B1323" s="19"/>
      <c r="C1323" s="19"/>
      <c r="D1323" s="7" t="str">
        <f t="shared" si="41"/>
        <v/>
      </c>
      <c r="E1323" s="20"/>
    </row>
    <row r="1324" spans="1:5" x14ac:dyDescent="0.25">
      <c r="A1324" s="7">
        <f t="shared" si="42"/>
        <v>1320</v>
      </c>
      <c r="B1324" s="19"/>
      <c r="C1324" s="19"/>
      <c r="D1324" s="7" t="str">
        <f t="shared" si="41"/>
        <v/>
      </c>
      <c r="E1324" s="20"/>
    </row>
    <row r="1325" spans="1:5" x14ac:dyDescent="0.25">
      <c r="A1325" s="7">
        <f t="shared" si="42"/>
        <v>1321</v>
      </c>
      <c r="B1325" s="19"/>
      <c r="C1325" s="19"/>
      <c r="D1325" s="7" t="str">
        <f t="shared" si="41"/>
        <v/>
      </c>
      <c r="E1325" s="20"/>
    </row>
    <row r="1326" spans="1:5" x14ac:dyDescent="0.25">
      <c r="A1326" s="7">
        <f t="shared" si="42"/>
        <v>1322</v>
      </c>
      <c r="B1326" s="19"/>
      <c r="C1326" s="19"/>
      <c r="D1326" s="7" t="str">
        <f t="shared" si="41"/>
        <v/>
      </c>
      <c r="E1326" s="20"/>
    </row>
    <row r="1327" spans="1:5" x14ac:dyDescent="0.25">
      <c r="A1327" s="7">
        <f t="shared" si="42"/>
        <v>1323</v>
      </c>
      <c r="B1327" s="19"/>
      <c r="C1327" s="19"/>
      <c r="D1327" s="7" t="str">
        <f t="shared" si="41"/>
        <v/>
      </c>
      <c r="E1327" s="20"/>
    </row>
    <row r="1328" spans="1:5" x14ac:dyDescent="0.25">
      <c r="A1328" s="7">
        <f t="shared" si="42"/>
        <v>1324</v>
      </c>
      <c r="B1328" s="19"/>
      <c r="C1328" s="19"/>
      <c r="D1328" s="7" t="str">
        <f t="shared" si="41"/>
        <v/>
      </c>
      <c r="E1328" s="20"/>
    </row>
    <row r="1329" spans="1:5" x14ac:dyDescent="0.25">
      <c r="A1329" s="7">
        <f t="shared" si="42"/>
        <v>1325</v>
      </c>
      <c r="B1329" s="19"/>
      <c r="C1329" s="19"/>
      <c r="D1329" s="7" t="str">
        <f t="shared" si="41"/>
        <v/>
      </c>
      <c r="E1329" s="20"/>
    </row>
    <row r="1330" spans="1:5" x14ac:dyDescent="0.25">
      <c r="A1330" s="7">
        <f t="shared" si="42"/>
        <v>1326</v>
      </c>
      <c r="B1330" s="19"/>
      <c r="C1330" s="19"/>
      <c r="D1330" s="7" t="str">
        <f t="shared" si="41"/>
        <v/>
      </c>
      <c r="E1330" s="20"/>
    </row>
    <row r="1331" spans="1:5" x14ac:dyDescent="0.25">
      <c r="A1331" s="7">
        <f t="shared" si="42"/>
        <v>1327</v>
      </c>
      <c r="B1331" s="19"/>
      <c r="C1331" s="19"/>
      <c r="D1331" s="7" t="str">
        <f t="shared" si="41"/>
        <v/>
      </c>
      <c r="E1331" s="20"/>
    </row>
    <row r="1332" spans="1:5" x14ac:dyDescent="0.25">
      <c r="A1332" s="7">
        <f t="shared" si="42"/>
        <v>1328</v>
      </c>
      <c r="B1332" s="19"/>
      <c r="C1332" s="19"/>
      <c r="D1332" s="7" t="str">
        <f t="shared" si="41"/>
        <v/>
      </c>
      <c r="E1332" s="20"/>
    </row>
    <row r="1333" spans="1:5" x14ac:dyDescent="0.25">
      <c r="A1333" s="7">
        <f t="shared" si="42"/>
        <v>1329</v>
      </c>
      <c r="B1333" s="19"/>
      <c r="C1333" s="19"/>
      <c r="D1333" s="7" t="str">
        <f t="shared" si="41"/>
        <v/>
      </c>
      <c r="E1333" s="20"/>
    </row>
    <row r="1334" spans="1:5" x14ac:dyDescent="0.25">
      <c r="A1334" s="7">
        <f t="shared" si="42"/>
        <v>1330</v>
      </c>
      <c r="B1334" s="19"/>
      <c r="C1334" s="19"/>
      <c r="D1334" s="7" t="str">
        <f t="shared" si="41"/>
        <v/>
      </c>
      <c r="E1334" s="20"/>
    </row>
    <row r="1335" spans="1:5" x14ac:dyDescent="0.25">
      <c r="A1335" s="7">
        <f t="shared" si="42"/>
        <v>1331</v>
      </c>
      <c r="B1335" s="19"/>
      <c r="C1335" s="19"/>
      <c r="D1335" s="7" t="str">
        <f t="shared" si="41"/>
        <v/>
      </c>
      <c r="E1335" s="20"/>
    </row>
    <row r="1336" spans="1:5" x14ac:dyDescent="0.25">
      <c r="A1336" s="7">
        <f t="shared" si="42"/>
        <v>1332</v>
      </c>
      <c r="B1336" s="19"/>
      <c r="C1336" s="19"/>
      <c r="D1336" s="7" t="str">
        <f t="shared" si="41"/>
        <v/>
      </c>
      <c r="E1336" s="20"/>
    </row>
    <row r="1337" spans="1:5" x14ac:dyDescent="0.25">
      <c r="A1337" s="7">
        <f t="shared" si="42"/>
        <v>1333</v>
      </c>
      <c r="B1337" s="19"/>
      <c r="C1337" s="19"/>
      <c r="D1337" s="7" t="str">
        <f t="shared" si="41"/>
        <v/>
      </c>
      <c r="E1337" s="20"/>
    </row>
    <row r="1338" spans="1:5" x14ac:dyDescent="0.25">
      <c r="A1338" s="7">
        <f t="shared" si="42"/>
        <v>1334</v>
      </c>
      <c r="B1338" s="19"/>
      <c r="C1338" s="19"/>
      <c r="D1338" s="7" t="str">
        <f t="shared" si="41"/>
        <v/>
      </c>
      <c r="E1338" s="20"/>
    </row>
    <row r="1339" spans="1:5" x14ac:dyDescent="0.25">
      <c r="A1339" s="7">
        <f t="shared" si="42"/>
        <v>1335</v>
      </c>
      <c r="B1339" s="19"/>
      <c r="C1339" s="19"/>
      <c r="D1339" s="7" t="str">
        <f t="shared" si="41"/>
        <v/>
      </c>
      <c r="E1339" s="20"/>
    </row>
    <row r="1340" spans="1:5" x14ac:dyDescent="0.25">
      <c r="A1340" s="7">
        <f t="shared" si="42"/>
        <v>1336</v>
      </c>
      <c r="B1340" s="19"/>
      <c r="C1340" s="19"/>
      <c r="D1340" s="7" t="str">
        <f t="shared" si="41"/>
        <v/>
      </c>
      <c r="E1340" s="20"/>
    </row>
    <row r="1341" spans="1:5" x14ac:dyDescent="0.25">
      <c r="A1341" s="7">
        <f t="shared" si="42"/>
        <v>1337</v>
      </c>
      <c r="B1341" s="19"/>
      <c r="C1341" s="19"/>
      <c r="D1341" s="7" t="str">
        <f t="shared" si="41"/>
        <v/>
      </c>
      <c r="E1341" s="20"/>
    </row>
    <row r="1342" spans="1:5" x14ac:dyDescent="0.25">
      <c r="A1342" s="7">
        <f t="shared" si="42"/>
        <v>1338</v>
      </c>
      <c r="B1342" s="19"/>
      <c r="C1342" s="19"/>
      <c r="D1342" s="7" t="str">
        <f t="shared" si="41"/>
        <v/>
      </c>
      <c r="E1342" s="20"/>
    </row>
    <row r="1343" spans="1:5" x14ac:dyDescent="0.25">
      <c r="A1343" s="7">
        <f t="shared" si="42"/>
        <v>1339</v>
      </c>
      <c r="B1343" s="19"/>
      <c r="C1343" s="19"/>
      <c r="D1343" s="7" t="str">
        <f t="shared" si="41"/>
        <v/>
      </c>
      <c r="E1343" s="20"/>
    </row>
    <row r="1344" spans="1:5" x14ac:dyDescent="0.25">
      <c r="A1344" s="7">
        <f t="shared" si="42"/>
        <v>1340</v>
      </c>
      <c r="B1344" s="19"/>
      <c r="C1344" s="19"/>
      <c r="D1344" s="7" t="str">
        <f t="shared" si="41"/>
        <v/>
      </c>
      <c r="E1344" s="20"/>
    </row>
    <row r="1345" spans="1:5" x14ac:dyDescent="0.25">
      <c r="A1345" s="7">
        <f t="shared" si="42"/>
        <v>1341</v>
      </c>
      <c r="B1345" s="19"/>
      <c r="C1345" s="19"/>
      <c r="D1345" s="7" t="str">
        <f t="shared" si="41"/>
        <v/>
      </c>
      <c r="E1345" s="20"/>
    </row>
    <row r="1346" spans="1:5" x14ac:dyDescent="0.25">
      <c r="A1346" s="7">
        <f t="shared" si="42"/>
        <v>1342</v>
      </c>
      <c r="B1346" s="19"/>
      <c r="C1346" s="19"/>
      <c r="D1346" s="7" t="str">
        <f t="shared" si="41"/>
        <v/>
      </c>
      <c r="E1346" s="20"/>
    </row>
    <row r="1347" spans="1:5" x14ac:dyDescent="0.25">
      <c r="A1347" s="7">
        <f t="shared" si="42"/>
        <v>1343</v>
      </c>
      <c r="B1347" s="19"/>
      <c r="C1347" s="19"/>
      <c r="D1347" s="7" t="str">
        <f t="shared" si="41"/>
        <v/>
      </c>
      <c r="E1347" s="20"/>
    </row>
    <row r="1348" spans="1:5" x14ac:dyDescent="0.25">
      <c r="A1348" s="7">
        <f t="shared" si="42"/>
        <v>1344</v>
      </c>
      <c r="B1348" s="19"/>
      <c r="C1348" s="19"/>
      <c r="D1348" s="7" t="str">
        <f t="shared" si="41"/>
        <v/>
      </c>
      <c r="E1348" s="20"/>
    </row>
    <row r="1349" spans="1:5" x14ac:dyDescent="0.25">
      <c r="A1349" s="7">
        <f t="shared" si="42"/>
        <v>1345</v>
      </c>
      <c r="B1349" s="19"/>
      <c r="C1349" s="19"/>
      <c r="D1349" s="7" t="str">
        <f t="shared" si="41"/>
        <v/>
      </c>
      <c r="E1349" s="20"/>
    </row>
    <row r="1350" spans="1:5" x14ac:dyDescent="0.25">
      <c r="A1350" s="7">
        <f t="shared" si="42"/>
        <v>1346</v>
      </c>
      <c r="B1350" s="19"/>
      <c r="C1350" s="19"/>
      <c r="D1350" s="7" t="str">
        <f t="shared" ref="D1350:D1413" si="43">IF(AND(B1350&lt;&gt;"",C1350&lt;&gt;""),B1350&amp;"-"&amp;C1350,"")</f>
        <v/>
      </c>
      <c r="E1350" s="20"/>
    </row>
    <row r="1351" spans="1:5" x14ac:dyDescent="0.25">
      <c r="A1351" s="7">
        <f t="shared" si="42"/>
        <v>1347</v>
      </c>
      <c r="B1351" s="19"/>
      <c r="C1351" s="19"/>
      <c r="D1351" s="7" t="str">
        <f t="shared" si="43"/>
        <v/>
      </c>
      <c r="E1351" s="20"/>
    </row>
    <row r="1352" spans="1:5" x14ac:dyDescent="0.25">
      <c r="A1352" s="7">
        <f t="shared" si="42"/>
        <v>1348</v>
      </c>
      <c r="B1352" s="19"/>
      <c r="C1352" s="19"/>
      <c r="D1352" s="7" t="str">
        <f t="shared" si="43"/>
        <v/>
      </c>
      <c r="E1352" s="20"/>
    </row>
    <row r="1353" spans="1:5" x14ac:dyDescent="0.25">
      <c r="A1353" s="7">
        <f t="shared" si="42"/>
        <v>1349</v>
      </c>
      <c r="B1353" s="19"/>
      <c r="C1353" s="19"/>
      <c r="D1353" s="7" t="str">
        <f t="shared" si="43"/>
        <v/>
      </c>
      <c r="E1353" s="20"/>
    </row>
    <row r="1354" spans="1:5" x14ac:dyDescent="0.25">
      <c r="A1354" s="7">
        <f t="shared" si="42"/>
        <v>1350</v>
      </c>
      <c r="B1354" s="19"/>
      <c r="C1354" s="19"/>
      <c r="D1354" s="7" t="str">
        <f t="shared" si="43"/>
        <v/>
      </c>
      <c r="E1354" s="20"/>
    </row>
    <row r="1355" spans="1:5" x14ac:dyDescent="0.25">
      <c r="A1355" s="7">
        <f t="shared" si="42"/>
        <v>1351</v>
      </c>
      <c r="B1355" s="19"/>
      <c r="C1355" s="19"/>
      <c r="D1355" s="7" t="str">
        <f t="shared" si="43"/>
        <v/>
      </c>
      <c r="E1355" s="20"/>
    </row>
    <row r="1356" spans="1:5" x14ac:dyDescent="0.25">
      <c r="A1356" s="7">
        <f t="shared" si="42"/>
        <v>1352</v>
      </c>
      <c r="B1356" s="19"/>
      <c r="C1356" s="19"/>
      <c r="D1356" s="7" t="str">
        <f t="shared" si="43"/>
        <v/>
      </c>
      <c r="E1356" s="20"/>
    </row>
    <row r="1357" spans="1:5" x14ac:dyDescent="0.25">
      <c r="A1357" s="7">
        <f t="shared" si="42"/>
        <v>1353</v>
      </c>
      <c r="B1357" s="19"/>
      <c r="C1357" s="19"/>
      <c r="D1357" s="7" t="str">
        <f t="shared" si="43"/>
        <v/>
      </c>
      <c r="E1357" s="20"/>
    </row>
    <row r="1358" spans="1:5" x14ac:dyDescent="0.25">
      <c r="A1358" s="7">
        <f t="shared" ref="A1358:A1421" si="44">A1357+1</f>
        <v>1354</v>
      </c>
      <c r="B1358" s="19"/>
      <c r="C1358" s="19"/>
      <c r="D1358" s="7" t="str">
        <f t="shared" si="43"/>
        <v/>
      </c>
      <c r="E1358" s="20"/>
    </row>
    <row r="1359" spans="1:5" x14ac:dyDescent="0.25">
      <c r="A1359" s="7">
        <f t="shared" si="44"/>
        <v>1355</v>
      </c>
      <c r="B1359" s="19"/>
      <c r="C1359" s="19"/>
      <c r="D1359" s="7" t="str">
        <f t="shared" si="43"/>
        <v/>
      </c>
      <c r="E1359" s="20"/>
    </row>
    <row r="1360" spans="1:5" x14ac:dyDescent="0.25">
      <c r="A1360" s="7">
        <f t="shared" si="44"/>
        <v>1356</v>
      </c>
      <c r="B1360" s="19"/>
      <c r="C1360" s="19"/>
      <c r="D1360" s="7" t="str">
        <f t="shared" si="43"/>
        <v/>
      </c>
      <c r="E1360" s="20"/>
    </row>
    <row r="1361" spans="1:5" x14ac:dyDescent="0.25">
      <c r="A1361" s="7">
        <f t="shared" si="44"/>
        <v>1357</v>
      </c>
      <c r="B1361" s="19"/>
      <c r="C1361" s="19"/>
      <c r="D1361" s="7" t="str">
        <f t="shared" si="43"/>
        <v/>
      </c>
      <c r="E1361" s="20"/>
    </row>
    <row r="1362" spans="1:5" x14ac:dyDescent="0.25">
      <c r="A1362" s="7">
        <f t="shared" si="44"/>
        <v>1358</v>
      </c>
      <c r="B1362" s="19"/>
      <c r="C1362" s="19"/>
      <c r="D1362" s="7" t="str">
        <f t="shared" si="43"/>
        <v/>
      </c>
      <c r="E1362" s="20"/>
    </row>
    <row r="1363" spans="1:5" x14ac:dyDescent="0.25">
      <c r="A1363" s="7">
        <f t="shared" si="44"/>
        <v>1359</v>
      </c>
      <c r="B1363" s="19"/>
      <c r="C1363" s="19"/>
      <c r="D1363" s="7" t="str">
        <f t="shared" si="43"/>
        <v/>
      </c>
      <c r="E1363" s="20"/>
    </row>
    <row r="1364" spans="1:5" x14ac:dyDescent="0.25">
      <c r="A1364" s="7">
        <f t="shared" si="44"/>
        <v>1360</v>
      </c>
      <c r="B1364" s="19"/>
      <c r="C1364" s="19"/>
      <c r="D1364" s="7" t="str">
        <f t="shared" si="43"/>
        <v/>
      </c>
      <c r="E1364" s="20"/>
    </row>
    <row r="1365" spans="1:5" x14ac:dyDescent="0.25">
      <c r="A1365" s="7">
        <f t="shared" si="44"/>
        <v>1361</v>
      </c>
      <c r="B1365" s="19"/>
      <c r="C1365" s="19"/>
      <c r="D1365" s="7" t="str">
        <f t="shared" si="43"/>
        <v/>
      </c>
      <c r="E1365" s="20"/>
    </row>
    <row r="1366" spans="1:5" x14ac:dyDescent="0.25">
      <c r="A1366" s="7">
        <f t="shared" si="44"/>
        <v>1362</v>
      </c>
      <c r="B1366" s="19"/>
      <c r="C1366" s="19"/>
      <c r="D1366" s="7" t="str">
        <f t="shared" si="43"/>
        <v/>
      </c>
      <c r="E1366" s="20"/>
    </row>
    <row r="1367" spans="1:5" x14ac:dyDescent="0.25">
      <c r="A1367" s="7">
        <f t="shared" si="44"/>
        <v>1363</v>
      </c>
      <c r="B1367" s="19"/>
      <c r="C1367" s="19"/>
      <c r="D1367" s="7" t="str">
        <f t="shared" si="43"/>
        <v/>
      </c>
      <c r="E1367" s="20"/>
    </row>
    <row r="1368" spans="1:5" x14ac:dyDescent="0.25">
      <c r="A1368" s="7">
        <f t="shared" si="44"/>
        <v>1364</v>
      </c>
      <c r="B1368" s="19"/>
      <c r="C1368" s="19"/>
      <c r="D1368" s="7" t="str">
        <f t="shared" si="43"/>
        <v/>
      </c>
      <c r="E1368" s="20"/>
    </row>
    <row r="1369" spans="1:5" x14ac:dyDescent="0.25">
      <c r="A1369" s="7">
        <f t="shared" si="44"/>
        <v>1365</v>
      </c>
      <c r="B1369" s="19"/>
      <c r="C1369" s="19"/>
      <c r="D1369" s="7" t="str">
        <f t="shared" si="43"/>
        <v/>
      </c>
      <c r="E1369" s="20"/>
    </row>
    <row r="1370" spans="1:5" x14ac:dyDescent="0.25">
      <c r="A1370" s="7">
        <f t="shared" si="44"/>
        <v>1366</v>
      </c>
      <c r="B1370" s="19"/>
      <c r="C1370" s="19"/>
      <c r="D1370" s="7" t="str">
        <f t="shared" si="43"/>
        <v/>
      </c>
      <c r="E1370" s="20"/>
    </row>
    <row r="1371" spans="1:5" x14ac:dyDescent="0.25">
      <c r="A1371" s="7">
        <f t="shared" si="44"/>
        <v>1367</v>
      </c>
      <c r="B1371" s="19"/>
      <c r="C1371" s="19"/>
      <c r="D1371" s="7" t="str">
        <f t="shared" si="43"/>
        <v/>
      </c>
      <c r="E1371" s="20"/>
    </row>
    <row r="1372" spans="1:5" x14ac:dyDescent="0.25">
      <c r="A1372" s="7">
        <f t="shared" si="44"/>
        <v>1368</v>
      </c>
      <c r="B1372" s="19"/>
      <c r="C1372" s="19"/>
      <c r="D1372" s="7" t="str">
        <f t="shared" si="43"/>
        <v/>
      </c>
      <c r="E1372" s="20"/>
    </row>
    <row r="1373" spans="1:5" x14ac:dyDescent="0.25">
      <c r="A1373" s="7">
        <f t="shared" si="44"/>
        <v>1369</v>
      </c>
      <c r="B1373" s="19"/>
      <c r="C1373" s="19"/>
      <c r="D1373" s="7" t="str">
        <f t="shared" si="43"/>
        <v/>
      </c>
      <c r="E1373" s="20"/>
    </row>
    <row r="1374" spans="1:5" x14ac:dyDescent="0.25">
      <c r="A1374" s="7">
        <f t="shared" si="44"/>
        <v>1370</v>
      </c>
      <c r="B1374" s="19"/>
      <c r="C1374" s="19"/>
      <c r="D1374" s="7" t="str">
        <f t="shared" si="43"/>
        <v/>
      </c>
      <c r="E1374" s="20"/>
    </row>
    <row r="1375" spans="1:5" x14ac:dyDescent="0.25">
      <c r="A1375" s="7">
        <f t="shared" si="44"/>
        <v>1371</v>
      </c>
      <c r="B1375" s="19"/>
      <c r="C1375" s="19"/>
      <c r="D1375" s="7" t="str">
        <f t="shared" si="43"/>
        <v/>
      </c>
      <c r="E1375" s="20"/>
    </row>
    <row r="1376" spans="1:5" x14ac:dyDescent="0.25">
      <c r="A1376" s="7">
        <f t="shared" si="44"/>
        <v>1372</v>
      </c>
      <c r="B1376" s="19"/>
      <c r="C1376" s="19"/>
      <c r="D1376" s="7" t="str">
        <f t="shared" si="43"/>
        <v/>
      </c>
      <c r="E1376" s="20"/>
    </row>
    <row r="1377" spans="1:5" x14ac:dyDescent="0.25">
      <c r="A1377" s="7">
        <f t="shared" si="44"/>
        <v>1373</v>
      </c>
      <c r="B1377" s="19"/>
      <c r="C1377" s="19"/>
      <c r="D1377" s="7" t="str">
        <f t="shared" si="43"/>
        <v/>
      </c>
      <c r="E1377" s="20"/>
    </row>
    <row r="1378" spans="1:5" x14ac:dyDescent="0.25">
      <c r="A1378" s="7">
        <f t="shared" si="44"/>
        <v>1374</v>
      </c>
      <c r="B1378" s="19"/>
      <c r="C1378" s="19"/>
      <c r="D1378" s="7" t="str">
        <f t="shared" si="43"/>
        <v/>
      </c>
      <c r="E1378" s="20"/>
    </row>
    <row r="1379" spans="1:5" x14ac:dyDescent="0.25">
      <c r="A1379" s="7">
        <f t="shared" si="44"/>
        <v>1375</v>
      </c>
      <c r="B1379" s="19"/>
      <c r="C1379" s="19"/>
      <c r="D1379" s="7" t="str">
        <f t="shared" si="43"/>
        <v/>
      </c>
      <c r="E1379" s="20"/>
    </row>
    <row r="1380" spans="1:5" x14ac:dyDescent="0.25">
      <c r="A1380" s="7">
        <f t="shared" si="44"/>
        <v>1376</v>
      </c>
      <c r="B1380" s="19"/>
      <c r="C1380" s="19"/>
      <c r="D1380" s="7" t="str">
        <f t="shared" si="43"/>
        <v/>
      </c>
      <c r="E1380" s="20"/>
    </row>
    <row r="1381" spans="1:5" x14ac:dyDescent="0.25">
      <c r="A1381" s="7">
        <f t="shared" si="44"/>
        <v>1377</v>
      </c>
      <c r="B1381" s="19"/>
      <c r="C1381" s="19"/>
      <c r="D1381" s="7" t="str">
        <f t="shared" si="43"/>
        <v/>
      </c>
      <c r="E1381" s="20"/>
    </row>
    <row r="1382" spans="1:5" x14ac:dyDescent="0.25">
      <c r="A1382" s="7">
        <f t="shared" si="44"/>
        <v>1378</v>
      </c>
      <c r="B1382" s="19"/>
      <c r="C1382" s="19"/>
      <c r="D1382" s="7" t="str">
        <f t="shared" si="43"/>
        <v/>
      </c>
      <c r="E1382" s="20"/>
    </row>
    <row r="1383" spans="1:5" x14ac:dyDescent="0.25">
      <c r="A1383" s="7">
        <f t="shared" si="44"/>
        <v>1379</v>
      </c>
      <c r="B1383" s="19"/>
      <c r="C1383" s="19"/>
      <c r="D1383" s="7" t="str">
        <f t="shared" si="43"/>
        <v/>
      </c>
      <c r="E1383" s="20"/>
    </row>
    <row r="1384" spans="1:5" x14ac:dyDescent="0.25">
      <c r="A1384" s="7">
        <f t="shared" si="44"/>
        <v>1380</v>
      </c>
      <c r="B1384" s="19"/>
      <c r="C1384" s="19"/>
      <c r="D1384" s="7" t="str">
        <f t="shared" si="43"/>
        <v/>
      </c>
      <c r="E1384" s="20"/>
    </row>
    <row r="1385" spans="1:5" x14ac:dyDescent="0.25">
      <c r="A1385" s="7">
        <f t="shared" si="44"/>
        <v>1381</v>
      </c>
      <c r="B1385" s="19"/>
      <c r="C1385" s="19"/>
      <c r="D1385" s="7" t="str">
        <f t="shared" si="43"/>
        <v/>
      </c>
      <c r="E1385" s="20"/>
    </row>
    <row r="1386" spans="1:5" x14ac:dyDescent="0.25">
      <c r="A1386" s="7">
        <f t="shared" si="44"/>
        <v>1382</v>
      </c>
      <c r="B1386" s="19"/>
      <c r="C1386" s="19"/>
      <c r="D1386" s="7" t="str">
        <f t="shared" si="43"/>
        <v/>
      </c>
      <c r="E1386" s="20"/>
    </row>
    <row r="1387" spans="1:5" x14ac:dyDescent="0.25">
      <c r="A1387" s="7">
        <f t="shared" si="44"/>
        <v>1383</v>
      </c>
      <c r="B1387" s="19"/>
      <c r="C1387" s="19"/>
      <c r="D1387" s="7" t="str">
        <f t="shared" si="43"/>
        <v/>
      </c>
      <c r="E1387" s="20"/>
    </row>
    <row r="1388" spans="1:5" x14ac:dyDescent="0.25">
      <c r="A1388" s="7">
        <f t="shared" si="44"/>
        <v>1384</v>
      </c>
      <c r="B1388" s="19"/>
      <c r="C1388" s="19"/>
      <c r="D1388" s="7" t="str">
        <f t="shared" si="43"/>
        <v/>
      </c>
      <c r="E1388" s="20"/>
    </row>
    <row r="1389" spans="1:5" x14ac:dyDescent="0.25">
      <c r="A1389" s="7">
        <f t="shared" si="44"/>
        <v>1385</v>
      </c>
      <c r="B1389" s="19"/>
      <c r="C1389" s="19"/>
      <c r="D1389" s="7" t="str">
        <f t="shared" si="43"/>
        <v/>
      </c>
      <c r="E1389" s="20"/>
    </row>
    <row r="1390" spans="1:5" x14ac:dyDescent="0.25">
      <c r="A1390" s="7">
        <f t="shared" si="44"/>
        <v>1386</v>
      </c>
      <c r="B1390" s="19"/>
      <c r="C1390" s="19"/>
      <c r="D1390" s="7" t="str">
        <f t="shared" si="43"/>
        <v/>
      </c>
      <c r="E1390" s="20"/>
    </row>
    <row r="1391" spans="1:5" x14ac:dyDescent="0.25">
      <c r="A1391" s="7">
        <f t="shared" si="44"/>
        <v>1387</v>
      </c>
      <c r="B1391" s="19"/>
      <c r="C1391" s="19"/>
      <c r="D1391" s="7" t="str">
        <f t="shared" si="43"/>
        <v/>
      </c>
      <c r="E1391" s="20"/>
    </row>
    <row r="1392" spans="1:5" x14ac:dyDescent="0.25">
      <c r="A1392" s="7">
        <f t="shared" si="44"/>
        <v>1388</v>
      </c>
      <c r="B1392" s="19"/>
      <c r="C1392" s="19"/>
      <c r="D1392" s="7" t="str">
        <f t="shared" si="43"/>
        <v/>
      </c>
      <c r="E1392" s="20"/>
    </row>
    <row r="1393" spans="1:5" x14ac:dyDescent="0.25">
      <c r="A1393" s="7">
        <f t="shared" si="44"/>
        <v>1389</v>
      </c>
      <c r="B1393" s="19"/>
      <c r="C1393" s="19"/>
      <c r="D1393" s="7" t="str">
        <f t="shared" si="43"/>
        <v/>
      </c>
      <c r="E1393" s="20"/>
    </row>
    <row r="1394" spans="1:5" x14ac:dyDescent="0.25">
      <c r="A1394" s="7">
        <f t="shared" si="44"/>
        <v>1390</v>
      </c>
      <c r="B1394" s="19"/>
      <c r="C1394" s="19"/>
      <c r="D1394" s="7" t="str">
        <f t="shared" si="43"/>
        <v/>
      </c>
      <c r="E1394" s="20"/>
    </row>
    <row r="1395" spans="1:5" x14ac:dyDescent="0.25">
      <c r="A1395" s="7">
        <f t="shared" si="44"/>
        <v>1391</v>
      </c>
      <c r="B1395" s="19"/>
      <c r="C1395" s="19"/>
      <c r="D1395" s="7" t="str">
        <f t="shared" si="43"/>
        <v/>
      </c>
      <c r="E1395" s="20"/>
    </row>
    <row r="1396" spans="1:5" x14ac:dyDescent="0.25">
      <c r="A1396" s="7">
        <f t="shared" si="44"/>
        <v>1392</v>
      </c>
      <c r="B1396" s="19"/>
      <c r="C1396" s="19"/>
      <c r="D1396" s="7" t="str">
        <f t="shared" si="43"/>
        <v/>
      </c>
      <c r="E1396" s="20"/>
    </row>
    <row r="1397" spans="1:5" x14ac:dyDescent="0.25">
      <c r="A1397" s="7">
        <f t="shared" si="44"/>
        <v>1393</v>
      </c>
      <c r="B1397" s="19"/>
      <c r="C1397" s="19"/>
      <c r="D1397" s="7" t="str">
        <f t="shared" si="43"/>
        <v/>
      </c>
      <c r="E1397" s="20"/>
    </row>
    <row r="1398" spans="1:5" x14ac:dyDescent="0.25">
      <c r="A1398" s="7">
        <f t="shared" si="44"/>
        <v>1394</v>
      </c>
      <c r="B1398" s="19"/>
      <c r="C1398" s="19"/>
      <c r="D1398" s="7" t="str">
        <f t="shared" si="43"/>
        <v/>
      </c>
      <c r="E1398" s="20"/>
    </row>
    <row r="1399" spans="1:5" x14ac:dyDescent="0.25">
      <c r="A1399" s="7">
        <f t="shared" si="44"/>
        <v>1395</v>
      </c>
      <c r="B1399" s="19"/>
      <c r="C1399" s="19"/>
      <c r="D1399" s="7" t="str">
        <f t="shared" si="43"/>
        <v/>
      </c>
      <c r="E1399" s="20"/>
    </row>
    <row r="1400" spans="1:5" x14ac:dyDescent="0.25">
      <c r="A1400" s="7">
        <f t="shared" si="44"/>
        <v>1396</v>
      </c>
      <c r="B1400" s="19"/>
      <c r="C1400" s="19"/>
      <c r="D1400" s="7" t="str">
        <f t="shared" si="43"/>
        <v/>
      </c>
      <c r="E1400" s="20"/>
    </row>
    <row r="1401" spans="1:5" x14ac:dyDescent="0.25">
      <c r="A1401" s="7">
        <f t="shared" si="44"/>
        <v>1397</v>
      </c>
      <c r="B1401" s="19"/>
      <c r="C1401" s="19"/>
      <c r="D1401" s="7" t="str">
        <f t="shared" si="43"/>
        <v/>
      </c>
      <c r="E1401" s="20"/>
    </row>
    <row r="1402" spans="1:5" x14ac:dyDescent="0.25">
      <c r="A1402" s="7">
        <f t="shared" si="44"/>
        <v>1398</v>
      </c>
      <c r="B1402" s="19"/>
      <c r="C1402" s="19"/>
      <c r="D1402" s="7" t="str">
        <f t="shared" si="43"/>
        <v/>
      </c>
      <c r="E1402" s="20"/>
    </row>
    <row r="1403" spans="1:5" x14ac:dyDescent="0.25">
      <c r="A1403" s="7">
        <f t="shared" si="44"/>
        <v>1399</v>
      </c>
      <c r="B1403" s="19"/>
      <c r="C1403" s="19"/>
      <c r="D1403" s="7" t="str">
        <f t="shared" si="43"/>
        <v/>
      </c>
      <c r="E1403" s="20"/>
    </row>
    <row r="1404" spans="1:5" x14ac:dyDescent="0.25">
      <c r="A1404" s="7">
        <f t="shared" si="44"/>
        <v>1400</v>
      </c>
      <c r="B1404" s="19"/>
      <c r="C1404" s="19"/>
      <c r="D1404" s="7" t="str">
        <f t="shared" si="43"/>
        <v/>
      </c>
      <c r="E1404" s="20"/>
    </row>
    <row r="1405" spans="1:5" x14ac:dyDescent="0.25">
      <c r="A1405" s="7">
        <f t="shared" si="44"/>
        <v>1401</v>
      </c>
      <c r="B1405" s="19"/>
      <c r="C1405" s="19"/>
      <c r="D1405" s="7" t="str">
        <f t="shared" si="43"/>
        <v/>
      </c>
      <c r="E1405" s="20"/>
    </row>
    <row r="1406" spans="1:5" x14ac:dyDescent="0.25">
      <c r="A1406" s="7">
        <f t="shared" si="44"/>
        <v>1402</v>
      </c>
      <c r="B1406" s="19"/>
      <c r="C1406" s="19"/>
      <c r="D1406" s="7" t="str">
        <f t="shared" si="43"/>
        <v/>
      </c>
      <c r="E1406" s="20"/>
    </row>
    <row r="1407" spans="1:5" x14ac:dyDescent="0.25">
      <c r="A1407" s="7">
        <f t="shared" si="44"/>
        <v>1403</v>
      </c>
      <c r="B1407" s="19"/>
      <c r="C1407" s="19"/>
      <c r="D1407" s="7" t="str">
        <f t="shared" si="43"/>
        <v/>
      </c>
      <c r="E1407" s="20"/>
    </row>
    <row r="1408" spans="1:5" x14ac:dyDescent="0.25">
      <c r="A1408" s="7">
        <f t="shared" si="44"/>
        <v>1404</v>
      </c>
      <c r="B1408" s="19"/>
      <c r="C1408" s="19"/>
      <c r="D1408" s="7" t="str">
        <f t="shared" si="43"/>
        <v/>
      </c>
      <c r="E1408" s="20"/>
    </row>
    <row r="1409" spans="1:5" x14ac:dyDescent="0.25">
      <c r="A1409" s="7">
        <f t="shared" si="44"/>
        <v>1405</v>
      </c>
      <c r="B1409" s="19"/>
      <c r="C1409" s="19"/>
      <c r="D1409" s="7" t="str">
        <f t="shared" si="43"/>
        <v/>
      </c>
      <c r="E1409" s="20"/>
    </row>
    <row r="1410" spans="1:5" x14ac:dyDescent="0.25">
      <c r="A1410" s="7">
        <f t="shared" si="44"/>
        <v>1406</v>
      </c>
      <c r="B1410" s="19"/>
      <c r="C1410" s="19"/>
      <c r="D1410" s="7" t="str">
        <f t="shared" si="43"/>
        <v/>
      </c>
      <c r="E1410" s="20"/>
    </row>
    <row r="1411" spans="1:5" x14ac:dyDescent="0.25">
      <c r="A1411" s="7">
        <f t="shared" si="44"/>
        <v>1407</v>
      </c>
      <c r="B1411" s="19"/>
      <c r="C1411" s="19"/>
      <c r="D1411" s="7" t="str">
        <f t="shared" si="43"/>
        <v/>
      </c>
      <c r="E1411" s="20"/>
    </row>
    <row r="1412" spans="1:5" x14ac:dyDescent="0.25">
      <c r="A1412" s="7">
        <f t="shared" si="44"/>
        <v>1408</v>
      </c>
      <c r="B1412" s="19"/>
      <c r="C1412" s="19"/>
      <c r="D1412" s="7" t="str">
        <f t="shared" si="43"/>
        <v/>
      </c>
      <c r="E1412" s="20"/>
    </row>
    <row r="1413" spans="1:5" x14ac:dyDescent="0.25">
      <c r="A1413" s="7">
        <f t="shared" si="44"/>
        <v>1409</v>
      </c>
      <c r="B1413" s="19"/>
      <c r="C1413" s="19"/>
      <c r="D1413" s="7" t="str">
        <f t="shared" si="43"/>
        <v/>
      </c>
      <c r="E1413" s="20"/>
    </row>
    <row r="1414" spans="1:5" x14ac:dyDescent="0.25">
      <c r="A1414" s="7">
        <f t="shared" si="44"/>
        <v>1410</v>
      </c>
      <c r="B1414" s="19"/>
      <c r="C1414" s="19"/>
      <c r="D1414" s="7" t="str">
        <f t="shared" ref="D1414:D1477" si="45">IF(AND(B1414&lt;&gt;"",C1414&lt;&gt;""),B1414&amp;"-"&amp;C1414,"")</f>
        <v/>
      </c>
      <c r="E1414" s="20"/>
    </row>
    <row r="1415" spans="1:5" x14ac:dyDescent="0.25">
      <c r="A1415" s="7">
        <f t="shared" si="44"/>
        <v>1411</v>
      </c>
      <c r="B1415" s="19"/>
      <c r="C1415" s="19"/>
      <c r="D1415" s="7" t="str">
        <f t="shared" si="45"/>
        <v/>
      </c>
      <c r="E1415" s="20"/>
    </row>
    <row r="1416" spans="1:5" x14ac:dyDescent="0.25">
      <c r="A1416" s="7">
        <f t="shared" si="44"/>
        <v>1412</v>
      </c>
      <c r="B1416" s="19"/>
      <c r="C1416" s="19"/>
      <c r="D1416" s="7" t="str">
        <f t="shared" si="45"/>
        <v/>
      </c>
      <c r="E1416" s="20"/>
    </row>
    <row r="1417" spans="1:5" x14ac:dyDescent="0.25">
      <c r="A1417" s="7">
        <f t="shared" si="44"/>
        <v>1413</v>
      </c>
      <c r="B1417" s="19"/>
      <c r="C1417" s="19"/>
      <c r="D1417" s="7" t="str">
        <f t="shared" si="45"/>
        <v/>
      </c>
      <c r="E1417" s="20"/>
    </row>
    <row r="1418" spans="1:5" x14ac:dyDescent="0.25">
      <c r="A1418" s="7">
        <f t="shared" si="44"/>
        <v>1414</v>
      </c>
      <c r="B1418" s="19"/>
      <c r="C1418" s="19"/>
      <c r="D1418" s="7" t="str">
        <f t="shared" si="45"/>
        <v/>
      </c>
      <c r="E1418" s="20"/>
    </row>
    <row r="1419" spans="1:5" x14ac:dyDescent="0.25">
      <c r="A1419" s="7">
        <f t="shared" si="44"/>
        <v>1415</v>
      </c>
      <c r="B1419" s="19"/>
      <c r="C1419" s="19"/>
      <c r="D1419" s="7" t="str">
        <f t="shared" si="45"/>
        <v/>
      </c>
      <c r="E1419" s="20"/>
    </row>
    <row r="1420" spans="1:5" x14ac:dyDescent="0.25">
      <c r="A1420" s="7">
        <f t="shared" si="44"/>
        <v>1416</v>
      </c>
      <c r="B1420" s="19"/>
      <c r="C1420" s="19"/>
      <c r="D1420" s="7" t="str">
        <f t="shared" si="45"/>
        <v/>
      </c>
      <c r="E1420" s="20"/>
    </row>
    <row r="1421" spans="1:5" x14ac:dyDescent="0.25">
      <c r="A1421" s="7">
        <f t="shared" si="44"/>
        <v>1417</v>
      </c>
      <c r="B1421" s="19"/>
      <c r="C1421" s="19"/>
      <c r="D1421" s="7" t="str">
        <f t="shared" si="45"/>
        <v/>
      </c>
      <c r="E1421" s="20"/>
    </row>
    <row r="1422" spans="1:5" x14ac:dyDescent="0.25">
      <c r="A1422" s="7">
        <f t="shared" ref="A1422:A1485" si="46">A1421+1</f>
        <v>1418</v>
      </c>
      <c r="B1422" s="19"/>
      <c r="C1422" s="19"/>
      <c r="D1422" s="7" t="str">
        <f t="shared" si="45"/>
        <v/>
      </c>
      <c r="E1422" s="20"/>
    </row>
    <row r="1423" spans="1:5" x14ac:dyDescent="0.25">
      <c r="A1423" s="7">
        <f t="shared" si="46"/>
        <v>1419</v>
      </c>
      <c r="B1423" s="19"/>
      <c r="C1423" s="19"/>
      <c r="D1423" s="7" t="str">
        <f t="shared" si="45"/>
        <v/>
      </c>
      <c r="E1423" s="20"/>
    </row>
    <row r="1424" spans="1:5" x14ac:dyDescent="0.25">
      <c r="A1424" s="7">
        <f t="shared" si="46"/>
        <v>1420</v>
      </c>
      <c r="B1424" s="19"/>
      <c r="C1424" s="19"/>
      <c r="D1424" s="7" t="str">
        <f t="shared" si="45"/>
        <v/>
      </c>
      <c r="E1424" s="20"/>
    </row>
    <row r="1425" spans="1:5" x14ac:dyDescent="0.25">
      <c r="A1425" s="7">
        <f t="shared" si="46"/>
        <v>1421</v>
      </c>
      <c r="B1425" s="19"/>
      <c r="C1425" s="19"/>
      <c r="D1425" s="7" t="str">
        <f t="shared" si="45"/>
        <v/>
      </c>
      <c r="E1425" s="20"/>
    </row>
    <row r="1426" spans="1:5" x14ac:dyDescent="0.25">
      <c r="A1426" s="7">
        <f t="shared" si="46"/>
        <v>1422</v>
      </c>
      <c r="B1426" s="19"/>
      <c r="C1426" s="19"/>
      <c r="D1426" s="7" t="str">
        <f t="shared" si="45"/>
        <v/>
      </c>
      <c r="E1426" s="20"/>
    </row>
    <row r="1427" spans="1:5" x14ac:dyDescent="0.25">
      <c r="A1427" s="7">
        <f t="shared" si="46"/>
        <v>1423</v>
      </c>
      <c r="B1427" s="19"/>
      <c r="C1427" s="19"/>
      <c r="D1427" s="7" t="str">
        <f t="shared" si="45"/>
        <v/>
      </c>
      <c r="E1427" s="20"/>
    </row>
    <row r="1428" spans="1:5" x14ac:dyDescent="0.25">
      <c r="A1428" s="7">
        <f t="shared" si="46"/>
        <v>1424</v>
      </c>
      <c r="B1428" s="19"/>
      <c r="C1428" s="19"/>
      <c r="D1428" s="7" t="str">
        <f t="shared" si="45"/>
        <v/>
      </c>
      <c r="E1428" s="20"/>
    </row>
    <row r="1429" spans="1:5" x14ac:dyDescent="0.25">
      <c r="A1429" s="7">
        <f t="shared" si="46"/>
        <v>1425</v>
      </c>
      <c r="B1429" s="19"/>
      <c r="C1429" s="19"/>
      <c r="D1429" s="7" t="str">
        <f t="shared" si="45"/>
        <v/>
      </c>
      <c r="E1429" s="20"/>
    </row>
    <row r="1430" spans="1:5" x14ac:dyDescent="0.25">
      <c r="A1430" s="7">
        <f t="shared" si="46"/>
        <v>1426</v>
      </c>
      <c r="B1430" s="19"/>
      <c r="C1430" s="19"/>
      <c r="D1430" s="7" t="str">
        <f t="shared" si="45"/>
        <v/>
      </c>
      <c r="E1430" s="20"/>
    </row>
    <row r="1431" spans="1:5" x14ac:dyDescent="0.25">
      <c r="A1431" s="7">
        <f t="shared" si="46"/>
        <v>1427</v>
      </c>
      <c r="B1431" s="19"/>
      <c r="C1431" s="19"/>
      <c r="D1431" s="7" t="str">
        <f t="shared" si="45"/>
        <v/>
      </c>
      <c r="E1431" s="20"/>
    </row>
    <row r="1432" spans="1:5" x14ac:dyDescent="0.25">
      <c r="A1432" s="7">
        <f t="shared" si="46"/>
        <v>1428</v>
      </c>
      <c r="B1432" s="19"/>
      <c r="C1432" s="19"/>
      <c r="D1432" s="7" t="str">
        <f t="shared" si="45"/>
        <v/>
      </c>
      <c r="E1432" s="20"/>
    </row>
    <row r="1433" spans="1:5" x14ac:dyDescent="0.25">
      <c r="A1433" s="7">
        <f t="shared" si="46"/>
        <v>1429</v>
      </c>
      <c r="B1433" s="19"/>
      <c r="C1433" s="19"/>
      <c r="D1433" s="7" t="str">
        <f t="shared" si="45"/>
        <v/>
      </c>
      <c r="E1433" s="20"/>
    </row>
    <row r="1434" spans="1:5" x14ac:dyDescent="0.25">
      <c r="A1434" s="7">
        <f t="shared" si="46"/>
        <v>1430</v>
      </c>
      <c r="B1434" s="19"/>
      <c r="C1434" s="19"/>
      <c r="D1434" s="7" t="str">
        <f t="shared" si="45"/>
        <v/>
      </c>
      <c r="E1434" s="20"/>
    </row>
    <row r="1435" spans="1:5" x14ac:dyDescent="0.25">
      <c r="A1435" s="7">
        <f t="shared" si="46"/>
        <v>1431</v>
      </c>
      <c r="B1435" s="19"/>
      <c r="C1435" s="19"/>
      <c r="D1435" s="7" t="str">
        <f t="shared" si="45"/>
        <v/>
      </c>
      <c r="E1435" s="20"/>
    </row>
    <row r="1436" spans="1:5" x14ac:dyDescent="0.25">
      <c r="A1436" s="7">
        <f t="shared" si="46"/>
        <v>1432</v>
      </c>
      <c r="B1436" s="19"/>
      <c r="C1436" s="19"/>
      <c r="D1436" s="7" t="str">
        <f t="shared" si="45"/>
        <v/>
      </c>
      <c r="E1436" s="20"/>
    </row>
    <row r="1437" spans="1:5" x14ac:dyDescent="0.25">
      <c r="A1437" s="7">
        <f t="shared" si="46"/>
        <v>1433</v>
      </c>
      <c r="B1437" s="19"/>
      <c r="C1437" s="19"/>
      <c r="D1437" s="7" t="str">
        <f t="shared" si="45"/>
        <v/>
      </c>
      <c r="E1437" s="20"/>
    </row>
    <row r="1438" spans="1:5" x14ac:dyDescent="0.25">
      <c r="A1438" s="7">
        <f t="shared" si="46"/>
        <v>1434</v>
      </c>
      <c r="B1438" s="19"/>
      <c r="C1438" s="19"/>
      <c r="D1438" s="7" t="str">
        <f t="shared" si="45"/>
        <v/>
      </c>
      <c r="E1438" s="20"/>
    </row>
    <row r="1439" spans="1:5" x14ac:dyDescent="0.25">
      <c r="A1439" s="7">
        <f t="shared" si="46"/>
        <v>1435</v>
      </c>
      <c r="B1439" s="19"/>
      <c r="C1439" s="19"/>
      <c r="D1439" s="7" t="str">
        <f t="shared" si="45"/>
        <v/>
      </c>
      <c r="E1439" s="20"/>
    </row>
    <row r="1440" spans="1:5" x14ac:dyDescent="0.25">
      <c r="A1440" s="7">
        <f t="shared" si="46"/>
        <v>1436</v>
      </c>
      <c r="B1440" s="19"/>
      <c r="C1440" s="19"/>
      <c r="D1440" s="7" t="str">
        <f t="shared" si="45"/>
        <v/>
      </c>
      <c r="E1440" s="20"/>
    </row>
    <row r="1441" spans="1:5" x14ac:dyDescent="0.25">
      <c r="A1441" s="7">
        <f t="shared" si="46"/>
        <v>1437</v>
      </c>
      <c r="B1441" s="19"/>
      <c r="C1441" s="19"/>
      <c r="D1441" s="7" t="str">
        <f t="shared" si="45"/>
        <v/>
      </c>
      <c r="E1441" s="20"/>
    </row>
    <row r="1442" spans="1:5" x14ac:dyDescent="0.25">
      <c r="A1442" s="7">
        <f t="shared" si="46"/>
        <v>1438</v>
      </c>
      <c r="B1442" s="19"/>
      <c r="C1442" s="19"/>
      <c r="D1442" s="7" t="str">
        <f t="shared" si="45"/>
        <v/>
      </c>
      <c r="E1442" s="20"/>
    </row>
    <row r="1443" spans="1:5" x14ac:dyDescent="0.25">
      <c r="A1443" s="7">
        <f t="shared" si="46"/>
        <v>1439</v>
      </c>
      <c r="B1443" s="19"/>
      <c r="C1443" s="19"/>
      <c r="D1443" s="7" t="str">
        <f t="shared" si="45"/>
        <v/>
      </c>
      <c r="E1443" s="20"/>
    </row>
    <row r="1444" spans="1:5" x14ac:dyDescent="0.25">
      <c r="A1444" s="7">
        <f t="shared" si="46"/>
        <v>1440</v>
      </c>
      <c r="B1444" s="19"/>
      <c r="C1444" s="19"/>
      <c r="D1444" s="7" t="str">
        <f t="shared" si="45"/>
        <v/>
      </c>
      <c r="E1444" s="20"/>
    </row>
    <row r="1445" spans="1:5" x14ac:dyDescent="0.25">
      <c r="A1445" s="7">
        <f t="shared" si="46"/>
        <v>1441</v>
      </c>
      <c r="B1445" s="19"/>
      <c r="C1445" s="19"/>
      <c r="D1445" s="7" t="str">
        <f t="shared" si="45"/>
        <v/>
      </c>
      <c r="E1445" s="20"/>
    </row>
    <row r="1446" spans="1:5" x14ac:dyDescent="0.25">
      <c r="A1446" s="7">
        <f t="shared" si="46"/>
        <v>1442</v>
      </c>
      <c r="B1446" s="19"/>
      <c r="C1446" s="19"/>
      <c r="D1446" s="7" t="str">
        <f t="shared" si="45"/>
        <v/>
      </c>
      <c r="E1446" s="20"/>
    </row>
    <row r="1447" spans="1:5" x14ac:dyDescent="0.25">
      <c r="A1447" s="7">
        <f t="shared" si="46"/>
        <v>1443</v>
      </c>
      <c r="B1447" s="19"/>
      <c r="C1447" s="19"/>
      <c r="D1447" s="7" t="str">
        <f t="shared" si="45"/>
        <v/>
      </c>
      <c r="E1447" s="20"/>
    </row>
    <row r="1448" spans="1:5" x14ac:dyDescent="0.25">
      <c r="A1448" s="7">
        <f t="shared" si="46"/>
        <v>1444</v>
      </c>
      <c r="B1448" s="19"/>
      <c r="C1448" s="19"/>
      <c r="D1448" s="7" t="str">
        <f t="shared" si="45"/>
        <v/>
      </c>
      <c r="E1448" s="20"/>
    </row>
    <row r="1449" spans="1:5" x14ac:dyDescent="0.25">
      <c r="A1449" s="7">
        <f t="shared" si="46"/>
        <v>1445</v>
      </c>
      <c r="B1449" s="19"/>
      <c r="C1449" s="19"/>
      <c r="D1449" s="7" t="str">
        <f t="shared" si="45"/>
        <v/>
      </c>
      <c r="E1449" s="20"/>
    </row>
    <row r="1450" spans="1:5" x14ac:dyDescent="0.25">
      <c r="A1450" s="7">
        <f t="shared" si="46"/>
        <v>1446</v>
      </c>
      <c r="B1450" s="19"/>
      <c r="C1450" s="19"/>
      <c r="D1450" s="7" t="str">
        <f t="shared" si="45"/>
        <v/>
      </c>
      <c r="E1450" s="20"/>
    </row>
    <row r="1451" spans="1:5" x14ac:dyDescent="0.25">
      <c r="A1451" s="7">
        <f t="shared" si="46"/>
        <v>1447</v>
      </c>
      <c r="B1451" s="19"/>
      <c r="C1451" s="19"/>
      <c r="D1451" s="7" t="str">
        <f t="shared" si="45"/>
        <v/>
      </c>
      <c r="E1451" s="20"/>
    </row>
    <row r="1452" spans="1:5" x14ac:dyDescent="0.25">
      <c r="A1452" s="7">
        <f t="shared" si="46"/>
        <v>1448</v>
      </c>
      <c r="B1452" s="19"/>
      <c r="C1452" s="19"/>
      <c r="D1452" s="7" t="str">
        <f t="shared" si="45"/>
        <v/>
      </c>
      <c r="E1452" s="20"/>
    </row>
    <row r="1453" spans="1:5" x14ac:dyDescent="0.25">
      <c r="A1453" s="7">
        <f t="shared" si="46"/>
        <v>1449</v>
      </c>
      <c r="B1453" s="19"/>
      <c r="C1453" s="19"/>
      <c r="D1453" s="7" t="str">
        <f t="shared" si="45"/>
        <v/>
      </c>
      <c r="E1453" s="20"/>
    </row>
    <row r="1454" spans="1:5" x14ac:dyDescent="0.25">
      <c r="A1454" s="7">
        <f t="shared" si="46"/>
        <v>1450</v>
      </c>
      <c r="B1454" s="19"/>
      <c r="C1454" s="19"/>
      <c r="D1454" s="7" t="str">
        <f t="shared" si="45"/>
        <v/>
      </c>
      <c r="E1454" s="20"/>
    </row>
    <row r="1455" spans="1:5" x14ac:dyDescent="0.25">
      <c r="A1455" s="7">
        <f t="shared" si="46"/>
        <v>1451</v>
      </c>
      <c r="B1455" s="19"/>
      <c r="C1455" s="19"/>
      <c r="D1455" s="7" t="str">
        <f t="shared" si="45"/>
        <v/>
      </c>
      <c r="E1455" s="20"/>
    </row>
    <row r="1456" spans="1:5" x14ac:dyDescent="0.25">
      <c r="A1456" s="7">
        <f t="shared" si="46"/>
        <v>1452</v>
      </c>
      <c r="B1456" s="19"/>
      <c r="C1456" s="19"/>
      <c r="D1456" s="7" t="str">
        <f t="shared" si="45"/>
        <v/>
      </c>
      <c r="E1456" s="20"/>
    </row>
    <row r="1457" spans="1:5" x14ac:dyDescent="0.25">
      <c r="A1457" s="7">
        <f t="shared" si="46"/>
        <v>1453</v>
      </c>
      <c r="B1457" s="19"/>
      <c r="C1457" s="19"/>
      <c r="D1457" s="7" t="str">
        <f t="shared" si="45"/>
        <v/>
      </c>
      <c r="E1457" s="20"/>
    </row>
    <row r="1458" spans="1:5" x14ac:dyDescent="0.25">
      <c r="A1458" s="7">
        <f t="shared" si="46"/>
        <v>1454</v>
      </c>
      <c r="B1458" s="19"/>
      <c r="C1458" s="19"/>
      <c r="D1458" s="7" t="str">
        <f t="shared" si="45"/>
        <v/>
      </c>
      <c r="E1458" s="20"/>
    </row>
    <row r="1459" spans="1:5" x14ac:dyDescent="0.25">
      <c r="A1459" s="7">
        <f t="shared" si="46"/>
        <v>1455</v>
      </c>
      <c r="B1459" s="19"/>
      <c r="C1459" s="19"/>
      <c r="D1459" s="7" t="str">
        <f t="shared" si="45"/>
        <v/>
      </c>
      <c r="E1459" s="20"/>
    </row>
    <row r="1460" spans="1:5" x14ac:dyDescent="0.25">
      <c r="A1460" s="7">
        <f t="shared" si="46"/>
        <v>1456</v>
      </c>
      <c r="B1460" s="19"/>
      <c r="C1460" s="19"/>
      <c r="D1460" s="7" t="str">
        <f t="shared" si="45"/>
        <v/>
      </c>
      <c r="E1460" s="20"/>
    </row>
    <row r="1461" spans="1:5" x14ac:dyDescent="0.25">
      <c r="A1461" s="7">
        <f t="shared" si="46"/>
        <v>1457</v>
      </c>
      <c r="B1461" s="19"/>
      <c r="C1461" s="19"/>
      <c r="D1461" s="7" t="str">
        <f t="shared" si="45"/>
        <v/>
      </c>
      <c r="E1461" s="20"/>
    </row>
    <row r="1462" spans="1:5" x14ac:dyDescent="0.25">
      <c r="A1462" s="7">
        <f t="shared" si="46"/>
        <v>1458</v>
      </c>
      <c r="B1462" s="19"/>
      <c r="C1462" s="19"/>
      <c r="D1462" s="7" t="str">
        <f t="shared" si="45"/>
        <v/>
      </c>
      <c r="E1462" s="20"/>
    </row>
    <row r="1463" spans="1:5" x14ac:dyDescent="0.25">
      <c r="A1463" s="7">
        <f t="shared" si="46"/>
        <v>1459</v>
      </c>
      <c r="B1463" s="19"/>
      <c r="C1463" s="19"/>
      <c r="D1463" s="7" t="str">
        <f t="shared" si="45"/>
        <v/>
      </c>
      <c r="E1463" s="20"/>
    </row>
    <row r="1464" spans="1:5" x14ac:dyDescent="0.25">
      <c r="A1464" s="7">
        <f t="shared" si="46"/>
        <v>1460</v>
      </c>
      <c r="B1464" s="19"/>
      <c r="C1464" s="19"/>
      <c r="D1464" s="7" t="str">
        <f t="shared" si="45"/>
        <v/>
      </c>
      <c r="E1464" s="20"/>
    </row>
    <row r="1465" spans="1:5" x14ac:dyDescent="0.25">
      <c r="A1465" s="7">
        <f t="shared" si="46"/>
        <v>1461</v>
      </c>
      <c r="B1465" s="19"/>
      <c r="C1465" s="19"/>
      <c r="D1465" s="7" t="str">
        <f t="shared" si="45"/>
        <v/>
      </c>
      <c r="E1465" s="20"/>
    </row>
    <row r="1466" spans="1:5" x14ac:dyDescent="0.25">
      <c r="A1466" s="7">
        <f t="shared" si="46"/>
        <v>1462</v>
      </c>
      <c r="B1466" s="19"/>
      <c r="C1466" s="19"/>
      <c r="D1466" s="7" t="str">
        <f t="shared" si="45"/>
        <v/>
      </c>
      <c r="E1466" s="20"/>
    </row>
    <row r="1467" spans="1:5" x14ac:dyDescent="0.25">
      <c r="A1467" s="7">
        <f t="shared" si="46"/>
        <v>1463</v>
      </c>
      <c r="B1467" s="19"/>
      <c r="C1467" s="19"/>
      <c r="D1467" s="7" t="str">
        <f t="shared" si="45"/>
        <v/>
      </c>
      <c r="E1467" s="20"/>
    </row>
    <row r="1468" spans="1:5" x14ac:dyDescent="0.25">
      <c r="A1468" s="7">
        <f t="shared" si="46"/>
        <v>1464</v>
      </c>
      <c r="B1468" s="19"/>
      <c r="C1468" s="19"/>
      <c r="D1468" s="7" t="str">
        <f t="shared" si="45"/>
        <v/>
      </c>
      <c r="E1468" s="20"/>
    </row>
    <row r="1469" spans="1:5" x14ac:dyDescent="0.25">
      <c r="A1469" s="7">
        <f t="shared" si="46"/>
        <v>1465</v>
      </c>
      <c r="B1469" s="19"/>
      <c r="C1469" s="19"/>
      <c r="D1469" s="7" t="str">
        <f t="shared" si="45"/>
        <v/>
      </c>
      <c r="E1469" s="20"/>
    </row>
    <row r="1470" spans="1:5" x14ac:dyDescent="0.25">
      <c r="A1470" s="7">
        <f t="shared" si="46"/>
        <v>1466</v>
      </c>
      <c r="B1470" s="19"/>
      <c r="C1470" s="19"/>
      <c r="D1470" s="7" t="str">
        <f t="shared" si="45"/>
        <v/>
      </c>
      <c r="E1470" s="20"/>
    </row>
    <row r="1471" spans="1:5" x14ac:dyDescent="0.25">
      <c r="A1471" s="7">
        <f t="shared" si="46"/>
        <v>1467</v>
      </c>
      <c r="B1471" s="19"/>
      <c r="C1471" s="19"/>
      <c r="D1471" s="7" t="str">
        <f t="shared" si="45"/>
        <v/>
      </c>
      <c r="E1471" s="20"/>
    </row>
    <row r="1472" spans="1:5" x14ac:dyDescent="0.25">
      <c r="A1472" s="7">
        <f t="shared" si="46"/>
        <v>1468</v>
      </c>
      <c r="B1472" s="19"/>
      <c r="C1472" s="19"/>
      <c r="D1472" s="7" t="str">
        <f t="shared" si="45"/>
        <v/>
      </c>
      <c r="E1472" s="20"/>
    </row>
    <row r="1473" spans="1:5" x14ac:dyDescent="0.25">
      <c r="A1473" s="7">
        <f t="shared" si="46"/>
        <v>1469</v>
      </c>
      <c r="B1473" s="19"/>
      <c r="C1473" s="19"/>
      <c r="D1473" s="7" t="str">
        <f t="shared" si="45"/>
        <v/>
      </c>
      <c r="E1473" s="20"/>
    </row>
    <row r="1474" spans="1:5" x14ac:dyDescent="0.25">
      <c r="A1474" s="7">
        <f t="shared" si="46"/>
        <v>1470</v>
      </c>
      <c r="B1474" s="19"/>
      <c r="C1474" s="19"/>
      <c r="D1474" s="7" t="str">
        <f t="shared" si="45"/>
        <v/>
      </c>
      <c r="E1474" s="20"/>
    </row>
    <row r="1475" spans="1:5" x14ac:dyDescent="0.25">
      <c r="A1475" s="7">
        <f t="shared" si="46"/>
        <v>1471</v>
      </c>
      <c r="B1475" s="19"/>
      <c r="C1475" s="19"/>
      <c r="D1475" s="7" t="str">
        <f t="shared" si="45"/>
        <v/>
      </c>
      <c r="E1475" s="20"/>
    </row>
    <row r="1476" spans="1:5" x14ac:dyDescent="0.25">
      <c r="A1476" s="7">
        <f t="shared" si="46"/>
        <v>1472</v>
      </c>
      <c r="B1476" s="19"/>
      <c r="C1476" s="19"/>
      <c r="D1476" s="7" t="str">
        <f t="shared" si="45"/>
        <v/>
      </c>
      <c r="E1476" s="20"/>
    </row>
    <row r="1477" spans="1:5" x14ac:dyDescent="0.25">
      <c r="A1477" s="7">
        <f t="shared" si="46"/>
        <v>1473</v>
      </c>
      <c r="B1477" s="19"/>
      <c r="C1477" s="19"/>
      <c r="D1477" s="7" t="str">
        <f t="shared" si="45"/>
        <v/>
      </c>
      <c r="E1477" s="20"/>
    </row>
    <row r="1478" spans="1:5" x14ac:dyDescent="0.25">
      <c r="A1478" s="7">
        <f t="shared" si="46"/>
        <v>1474</v>
      </c>
      <c r="B1478" s="19"/>
      <c r="C1478" s="19"/>
      <c r="D1478" s="7" t="str">
        <f t="shared" ref="D1478:D1541" si="47">IF(AND(B1478&lt;&gt;"",C1478&lt;&gt;""),B1478&amp;"-"&amp;C1478,"")</f>
        <v/>
      </c>
      <c r="E1478" s="20"/>
    </row>
    <row r="1479" spans="1:5" x14ac:dyDescent="0.25">
      <c r="A1479" s="7">
        <f t="shared" si="46"/>
        <v>1475</v>
      </c>
      <c r="B1479" s="19"/>
      <c r="C1479" s="19"/>
      <c r="D1479" s="7" t="str">
        <f t="shared" si="47"/>
        <v/>
      </c>
      <c r="E1479" s="20"/>
    </row>
    <row r="1480" spans="1:5" x14ac:dyDescent="0.25">
      <c r="A1480" s="7">
        <f t="shared" si="46"/>
        <v>1476</v>
      </c>
      <c r="B1480" s="19"/>
      <c r="C1480" s="19"/>
      <c r="D1480" s="7" t="str">
        <f t="shared" si="47"/>
        <v/>
      </c>
      <c r="E1480" s="20"/>
    </row>
    <row r="1481" spans="1:5" x14ac:dyDescent="0.25">
      <c r="A1481" s="7">
        <f t="shared" si="46"/>
        <v>1477</v>
      </c>
      <c r="B1481" s="19"/>
      <c r="C1481" s="19"/>
      <c r="D1481" s="7" t="str">
        <f t="shared" si="47"/>
        <v/>
      </c>
      <c r="E1481" s="20"/>
    </row>
    <row r="1482" spans="1:5" x14ac:dyDescent="0.25">
      <c r="A1482" s="7">
        <f t="shared" si="46"/>
        <v>1478</v>
      </c>
      <c r="B1482" s="19"/>
      <c r="C1482" s="19"/>
      <c r="D1482" s="7" t="str">
        <f t="shared" si="47"/>
        <v/>
      </c>
      <c r="E1482" s="20"/>
    </row>
    <row r="1483" spans="1:5" x14ac:dyDescent="0.25">
      <c r="A1483" s="7">
        <f t="shared" si="46"/>
        <v>1479</v>
      </c>
      <c r="B1483" s="19"/>
      <c r="C1483" s="19"/>
      <c r="D1483" s="7" t="str">
        <f t="shared" si="47"/>
        <v/>
      </c>
      <c r="E1483" s="20"/>
    </row>
    <row r="1484" spans="1:5" x14ac:dyDescent="0.25">
      <c r="A1484" s="7">
        <f t="shared" si="46"/>
        <v>1480</v>
      </c>
      <c r="B1484" s="19"/>
      <c r="C1484" s="19"/>
      <c r="D1484" s="7" t="str">
        <f t="shared" si="47"/>
        <v/>
      </c>
      <c r="E1484" s="20"/>
    </row>
    <row r="1485" spans="1:5" x14ac:dyDescent="0.25">
      <c r="A1485" s="7">
        <f t="shared" si="46"/>
        <v>1481</v>
      </c>
      <c r="B1485" s="19"/>
      <c r="C1485" s="19"/>
      <c r="D1485" s="7" t="str">
        <f t="shared" si="47"/>
        <v/>
      </c>
      <c r="E1485" s="20"/>
    </row>
    <row r="1486" spans="1:5" x14ac:dyDescent="0.25">
      <c r="A1486" s="7">
        <f t="shared" ref="A1486:A1549" si="48">A1485+1</f>
        <v>1482</v>
      </c>
      <c r="B1486" s="19"/>
      <c r="C1486" s="19"/>
      <c r="D1486" s="7" t="str">
        <f t="shared" si="47"/>
        <v/>
      </c>
      <c r="E1486" s="20"/>
    </row>
    <row r="1487" spans="1:5" x14ac:dyDescent="0.25">
      <c r="A1487" s="7">
        <f t="shared" si="48"/>
        <v>1483</v>
      </c>
      <c r="B1487" s="19"/>
      <c r="C1487" s="19"/>
      <c r="D1487" s="7" t="str">
        <f t="shared" si="47"/>
        <v/>
      </c>
      <c r="E1487" s="20"/>
    </row>
    <row r="1488" spans="1:5" x14ac:dyDescent="0.25">
      <c r="A1488" s="7">
        <f t="shared" si="48"/>
        <v>1484</v>
      </c>
      <c r="B1488" s="19"/>
      <c r="C1488" s="19"/>
      <c r="D1488" s="7" t="str">
        <f t="shared" si="47"/>
        <v/>
      </c>
      <c r="E1488" s="20"/>
    </row>
    <row r="1489" spans="1:5" x14ac:dyDescent="0.25">
      <c r="A1489" s="7">
        <f t="shared" si="48"/>
        <v>1485</v>
      </c>
      <c r="B1489" s="19"/>
      <c r="C1489" s="19"/>
      <c r="D1489" s="7" t="str">
        <f t="shared" si="47"/>
        <v/>
      </c>
      <c r="E1489" s="20"/>
    </row>
    <row r="1490" spans="1:5" x14ac:dyDescent="0.25">
      <c r="A1490" s="7">
        <f t="shared" si="48"/>
        <v>1486</v>
      </c>
      <c r="B1490" s="19"/>
      <c r="C1490" s="19"/>
      <c r="D1490" s="7" t="str">
        <f t="shared" si="47"/>
        <v/>
      </c>
      <c r="E1490" s="20"/>
    </row>
    <row r="1491" spans="1:5" x14ac:dyDescent="0.25">
      <c r="A1491" s="7">
        <f t="shared" si="48"/>
        <v>1487</v>
      </c>
      <c r="B1491" s="19"/>
      <c r="C1491" s="19"/>
      <c r="D1491" s="7" t="str">
        <f t="shared" si="47"/>
        <v/>
      </c>
      <c r="E1491" s="20"/>
    </row>
    <row r="1492" spans="1:5" x14ac:dyDescent="0.25">
      <c r="A1492" s="7">
        <f t="shared" si="48"/>
        <v>1488</v>
      </c>
      <c r="B1492" s="19"/>
      <c r="C1492" s="19"/>
      <c r="D1492" s="7" t="str">
        <f t="shared" si="47"/>
        <v/>
      </c>
      <c r="E1492" s="20"/>
    </row>
    <row r="1493" spans="1:5" x14ac:dyDescent="0.25">
      <c r="A1493" s="7">
        <f t="shared" si="48"/>
        <v>1489</v>
      </c>
      <c r="B1493" s="19"/>
      <c r="C1493" s="19"/>
      <c r="D1493" s="7" t="str">
        <f t="shared" si="47"/>
        <v/>
      </c>
      <c r="E1493" s="20"/>
    </row>
    <row r="1494" spans="1:5" x14ac:dyDescent="0.25">
      <c r="A1494" s="7">
        <f t="shared" si="48"/>
        <v>1490</v>
      </c>
      <c r="B1494" s="19"/>
      <c r="C1494" s="19"/>
      <c r="D1494" s="7" t="str">
        <f t="shared" si="47"/>
        <v/>
      </c>
      <c r="E1494" s="20"/>
    </row>
    <row r="1495" spans="1:5" x14ac:dyDescent="0.25">
      <c r="A1495" s="7">
        <f t="shared" si="48"/>
        <v>1491</v>
      </c>
      <c r="B1495" s="19"/>
      <c r="C1495" s="19"/>
      <c r="D1495" s="7" t="str">
        <f t="shared" si="47"/>
        <v/>
      </c>
      <c r="E1495" s="20"/>
    </row>
    <row r="1496" spans="1:5" x14ac:dyDescent="0.25">
      <c r="A1496" s="7">
        <f t="shared" si="48"/>
        <v>1492</v>
      </c>
      <c r="B1496" s="19"/>
      <c r="C1496" s="19"/>
      <c r="D1496" s="7" t="str">
        <f t="shared" si="47"/>
        <v/>
      </c>
      <c r="E1496" s="20"/>
    </row>
    <row r="1497" spans="1:5" x14ac:dyDescent="0.25">
      <c r="A1497" s="7">
        <f t="shared" si="48"/>
        <v>1493</v>
      </c>
      <c r="B1497" s="19"/>
      <c r="C1497" s="19"/>
      <c r="D1497" s="7" t="str">
        <f t="shared" si="47"/>
        <v/>
      </c>
      <c r="E1497" s="20"/>
    </row>
    <row r="1498" spans="1:5" x14ac:dyDescent="0.25">
      <c r="A1498" s="7">
        <f t="shared" si="48"/>
        <v>1494</v>
      </c>
      <c r="B1498" s="19"/>
      <c r="C1498" s="19"/>
      <c r="D1498" s="7" t="str">
        <f t="shared" si="47"/>
        <v/>
      </c>
      <c r="E1498" s="20"/>
    </row>
    <row r="1499" spans="1:5" x14ac:dyDescent="0.25">
      <c r="A1499" s="7">
        <f t="shared" si="48"/>
        <v>1495</v>
      </c>
      <c r="B1499" s="19"/>
      <c r="C1499" s="19"/>
      <c r="D1499" s="7" t="str">
        <f t="shared" si="47"/>
        <v/>
      </c>
      <c r="E1499" s="20"/>
    </row>
    <row r="1500" spans="1:5" x14ac:dyDescent="0.25">
      <c r="A1500" s="7">
        <f t="shared" si="48"/>
        <v>1496</v>
      </c>
      <c r="B1500" s="19"/>
      <c r="C1500" s="19"/>
      <c r="D1500" s="7" t="str">
        <f t="shared" si="47"/>
        <v/>
      </c>
      <c r="E1500" s="20"/>
    </row>
    <row r="1501" spans="1:5" x14ac:dyDescent="0.25">
      <c r="A1501" s="7">
        <f t="shared" si="48"/>
        <v>1497</v>
      </c>
      <c r="B1501" s="19"/>
      <c r="C1501" s="19"/>
      <c r="D1501" s="7" t="str">
        <f t="shared" si="47"/>
        <v/>
      </c>
      <c r="E1501" s="20"/>
    </row>
    <row r="1502" spans="1:5" x14ac:dyDescent="0.25">
      <c r="A1502" s="7">
        <f t="shared" si="48"/>
        <v>1498</v>
      </c>
      <c r="B1502" s="19"/>
      <c r="C1502" s="19"/>
      <c r="D1502" s="7" t="str">
        <f t="shared" si="47"/>
        <v/>
      </c>
      <c r="E1502" s="20"/>
    </row>
    <row r="1503" spans="1:5" x14ac:dyDescent="0.25">
      <c r="A1503" s="7">
        <f t="shared" si="48"/>
        <v>1499</v>
      </c>
      <c r="B1503" s="19"/>
      <c r="C1503" s="19"/>
      <c r="D1503" s="7" t="str">
        <f t="shared" si="47"/>
        <v/>
      </c>
      <c r="E1503" s="20"/>
    </row>
    <row r="1504" spans="1:5" x14ac:dyDescent="0.25">
      <c r="A1504" s="7">
        <f t="shared" si="48"/>
        <v>1500</v>
      </c>
      <c r="B1504" s="19"/>
      <c r="C1504" s="19"/>
      <c r="D1504" s="7" t="str">
        <f t="shared" si="47"/>
        <v/>
      </c>
      <c r="E1504" s="20"/>
    </row>
    <row r="1505" spans="1:5" x14ac:dyDescent="0.25">
      <c r="A1505" s="7">
        <f t="shared" si="48"/>
        <v>1501</v>
      </c>
      <c r="B1505" s="19"/>
      <c r="C1505" s="19"/>
      <c r="D1505" s="7" t="str">
        <f t="shared" si="47"/>
        <v/>
      </c>
      <c r="E1505" s="20"/>
    </row>
    <row r="1506" spans="1:5" x14ac:dyDescent="0.25">
      <c r="A1506" s="7">
        <f t="shared" si="48"/>
        <v>1502</v>
      </c>
      <c r="B1506" s="19"/>
      <c r="C1506" s="19"/>
      <c r="D1506" s="7" t="str">
        <f t="shared" si="47"/>
        <v/>
      </c>
      <c r="E1506" s="20"/>
    </row>
    <row r="1507" spans="1:5" x14ac:dyDescent="0.25">
      <c r="A1507" s="7">
        <f t="shared" si="48"/>
        <v>1503</v>
      </c>
      <c r="B1507" s="19"/>
      <c r="C1507" s="19"/>
      <c r="D1507" s="7" t="str">
        <f t="shared" si="47"/>
        <v/>
      </c>
      <c r="E1507" s="20"/>
    </row>
    <row r="1508" spans="1:5" x14ac:dyDescent="0.25">
      <c r="A1508" s="7">
        <f t="shared" si="48"/>
        <v>1504</v>
      </c>
      <c r="B1508" s="19"/>
      <c r="C1508" s="19"/>
      <c r="D1508" s="7" t="str">
        <f t="shared" si="47"/>
        <v/>
      </c>
      <c r="E1508" s="20"/>
    </row>
    <row r="1509" spans="1:5" x14ac:dyDescent="0.25">
      <c r="A1509" s="7">
        <f t="shared" si="48"/>
        <v>1505</v>
      </c>
      <c r="B1509" s="19"/>
      <c r="C1509" s="19"/>
      <c r="D1509" s="7" t="str">
        <f t="shared" si="47"/>
        <v/>
      </c>
      <c r="E1509" s="20"/>
    </row>
    <row r="1510" spans="1:5" x14ac:dyDescent="0.25">
      <c r="A1510" s="7">
        <f t="shared" si="48"/>
        <v>1506</v>
      </c>
      <c r="B1510" s="19"/>
      <c r="C1510" s="19"/>
      <c r="D1510" s="7" t="str">
        <f t="shared" si="47"/>
        <v/>
      </c>
      <c r="E1510" s="20"/>
    </row>
    <row r="1511" spans="1:5" x14ac:dyDescent="0.25">
      <c r="A1511" s="7">
        <f t="shared" si="48"/>
        <v>1507</v>
      </c>
      <c r="B1511" s="19"/>
      <c r="C1511" s="19"/>
      <c r="D1511" s="7" t="str">
        <f t="shared" si="47"/>
        <v/>
      </c>
      <c r="E1511" s="20"/>
    </row>
    <row r="1512" spans="1:5" x14ac:dyDescent="0.25">
      <c r="A1512" s="7">
        <f t="shared" si="48"/>
        <v>1508</v>
      </c>
      <c r="B1512" s="19"/>
      <c r="C1512" s="19"/>
      <c r="D1512" s="7" t="str">
        <f t="shared" si="47"/>
        <v/>
      </c>
      <c r="E1512" s="20"/>
    </row>
    <row r="1513" spans="1:5" x14ac:dyDescent="0.25">
      <c r="A1513" s="7">
        <f t="shared" si="48"/>
        <v>1509</v>
      </c>
      <c r="B1513" s="19"/>
      <c r="C1513" s="19"/>
      <c r="D1513" s="7" t="str">
        <f t="shared" si="47"/>
        <v/>
      </c>
      <c r="E1513" s="20"/>
    </row>
    <row r="1514" spans="1:5" x14ac:dyDescent="0.25">
      <c r="A1514" s="7">
        <f t="shared" si="48"/>
        <v>1510</v>
      </c>
      <c r="B1514" s="19"/>
      <c r="C1514" s="19"/>
      <c r="D1514" s="7" t="str">
        <f t="shared" si="47"/>
        <v/>
      </c>
      <c r="E1514" s="20"/>
    </row>
    <row r="1515" spans="1:5" x14ac:dyDescent="0.25">
      <c r="A1515" s="7">
        <f t="shared" si="48"/>
        <v>1511</v>
      </c>
      <c r="B1515" s="19"/>
      <c r="C1515" s="19"/>
      <c r="D1515" s="7" t="str">
        <f t="shared" si="47"/>
        <v/>
      </c>
      <c r="E1515" s="20"/>
    </row>
    <row r="1516" spans="1:5" x14ac:dyDescent="0.25">
      <c r="A1516" s="7">
        <f t="shared" si="48"/>
        <v>1512</v>
      </c>
      <c r="B1516" s="19"/>
      <c r="C1516" s="19"/>
      <c r="D1516" s="7" t="str">
        <f t="shared" si="47"/>
        <v/>
      </c>
      <c r="E1516" s="20"/>
    </row>
    <row r="1517" spans="1:5" x14ac:dyDescent="0.25">
      <c r="A1517" s="7">
        <f t="shared" si="48"/>
        <v>1513</v>
      </c>
      <c r="B1517" s="19"/>
      <c r="C1517" s="19"/>
      <c r="D1517" s="7" t="str">
        <f t="shared" si="47"/>
        <v/>
      </c>
      <c r="E1517" s="20"/>
    </row>
    <row r="1518" spans="1:5" x14ac:dyDescent="0.25">
      <c r="A1518" s="7">
        <f t="shared" si="48"/>
        <v>1514</v>
      </c>
      <c r="B1518" s="19"/>
      <c r="C1518" s="19"/>
      <c r="D1518" s="7" t="str">
        <f t="shared" si="47"/>
        <v/>
      </c>
      <c r="E1518" s="20"/>
    </row>
    <row r="1519" spans="1:5" x14ac:dyDescent="0.25">
      <c r="A1519" s="7">
        <f t="shared" si="48"/>
        <v>1515</v>
      </c>
      <c r="B1519" s="19"/>
      <c r="C1519" s="19"/>
      <c r="D1519" s="7" t="str">
        <f t="shared" si="47"/>
        <v/>
      </c>
      <c r="E1519" s="20"/>
    </row>
    <row r="1520" spans="1:5" x14ac:dyDescent="0.25">
      <c r="A1520" s="7">
        <f t="shared" si="48"/>
        <v>1516</v>
      </c>
      <c r="B1520" s="19"/>
      <c r="C1520" s="19"/>
      <c r="D1520" s="7" t="str">
        <f t="shared" si="47"/>
        <v/>
      </c>
      <c r="E1520" s="20"/>
    </row>
    <row r="1521" spans="1:5" x14ac:dyDescent="0.25">
      <c r="A1521" s="7">
        <f t="shared" si="48"/>
        <v>1517</v>
      </c>
      <c r="B1521" s="19"/>
      <c r="C1521" s="19"/>
      <c r="D1521" s="7" t="str">
        <f t="shared" si="47"/>
        <v/>
      </c>
      <c r="E1521" s="20"/>
    </row>
    <row r="1522" spans="1:5" x14ac:dyDescent="0.25">
      <c r="A1522" s="7">
        <f t="shared" si="48"/>
        <v>1518</v>
      </c>
      <c r="B1522" s="19"/>
      <c r="C1522" s="19"/>
      <c r="D1522" s="7" t="str">
        <f t="shared" si="47"/>
        <v/>
      </c>
      <c r="E1522" s="20"/>
    </row>
    <row r="1523" spans="1:5" x14ac:dyDescent="0.25">
      <c r="A1523" s="7">
        <f t="shared" si="48"/>
        <v>1519</v>
      </c>
      <c r="B1523" s="19"/>
      <c r="C1523" s="19"/>
      <c r="D1523" s="7" t="str">
        <f t="shared" si="47"/>
        <v/>
      </c>
      <c r="E1523" s="20"/>
    </row>
    <row r="1524" spans="1:5" x14ac:dyDescent="0.25">
      <c r="A1524" s="7">
        <f t="shared" si="48"/>
        <v>1520</v>
      </c>
      <c r="B1524" s="19"/>
      <c r="C1524" s="19"/>
      <c r="D1524" s="7" t="str">
        <f t="shared" si="47"/>
        <v/>
      </c>
      <c r="E1524" s="20"/>
    </row>
    <row r="1525" spans="1:5" x14ac:dyDescent="0.25">
      <c r="A1525" s="7">
        <f t="shared" si="48"/>
        <v>1521</v>
      </c>
      <c r="B1525" s="19"/>
      <c r="C1525" s="19"/>
      <c r="D1525" s="7" t="str">
        <f t="shared" si="47"/>
        <v/>
      </c>
      <c r="E1525" s="20"/>
    </row>
    <row r="1526" spans="1:5" x14ac:dyDescent="0.25">
      <c r="A1526" s="7">
        <f t="shared" si="48"/>
        <v>1522</v>
      </c>
      <c r="B1526" s="19"/>
      <c r="C1526" s="19"/>
      <c r="D1526" s="7" t="str">
        <f t="shared" si="47"/>
        <v/>
      </c>
      <c r="E1526" s="20"/>
    </row>
    <row r="1527" spans="1:5" x14ac:dyDescent="0.25">
      <c r="A1527" s="7">
        <f t="shared" si="48"/>
        <v>1523</v>
      </c>
      <c r="B1527" s="19"/>
      <c r="C1527" s="19"/>
      <c r="D1527" s="7" t="str">
        <f t="shared" si="47"/>
        <v/>
      </c>
      <c r="E1527" s="20"/>
    </row>
    <row r="1528" spans="1:5" x14ac:dyDescent="0.25">
      <c r="A1528" s="7">
        <f t="shared" si="48"/>
        <v>1524</v>
      </c>
      <c r="B1528" s="19"/>
      <c r="C1528" s="19"/>
      <c r="D1528" s="7" t="str">
        <f t="shared" si="47"/>
        <v/>
      </c>
      <c r="E1528" s="20"/>
    </row>
    <row r="1529" spans="1:5" x14ac:dyDescent="0.25">
      <c r="A1529" s="7">
        <f t="shared" si="48"/>
        <v>1525</v>
      </c>
      <c r="B1529" s="19"/>
      <c r="C1529" s="19"/>
      <c r="D1529" s="7" t="str">
        <f t="shared" si="47"/>
        <v/>
      </c>
      <c r="E1529" s="20"/>
    </row>
    <row r="1530" spans="1:5" x14ac:dyDescent="0.25">
      <c r="A1530" s="7">
        <f t="shared" si="48"/>
        <v>1526</v>
      </c>
      <c r="B1530" s="19"/>
      <c r="C1530" s="19"/>
      <c r="D1530" s="7" t="str">
        <f t="shared" si="47"/>
        <v/>
      </c>
      <c r="E1530" s="20"/>
    </row>
    <row r="1531" spans="1:5" x14ac:dyDescent="0.25">
      <c r="A1531" s="7">
        <f t="shared" si="48"/>
        <v>1527</v>
      </c>
      <c r="B1531" s="19"/>
      <c r="C1531" s="19"/>
      <c r="D1531" s="7" t="str">
        <f t="shared" si="47"/>
        <v/>
      </c>
      <c r="E1531" s="20"/>
    </row>
    <row r="1532" spans="1:5" x14ac:dyDescent="0.25">
      <c r="A1532" s="7">
        <f t="shared" si="48"/>
        <v>1528</v>
      </c>
      <c r="B1532" s="19"/>
      <c r="C1532" s="19"/>
      <c r="D1532" s="7" t="str">
        <f t="shared" si="47"/>
        <v/>
      </c>
      <c r="E1532" s="20"/>
    </row>
    <row r="1533" spans="1:5" x14ac:dyDescent="0.25">
      <c r="A1533" s="7">
        <f t="shared" si="48"/>
        <v>1529</v>
      </c>
      <c r="B1533" s="19"/>
      <c r="C1533" s="19"/>
      <c r="D1533" s="7" t="str">
        <f t="shared" si="47"/>
        <v/>
      </c>
      <c r="E1533" s="20"/>
    </row>
    <row r="1534" spans="1:5" x14ac:dyDescent="0.25">
      <c r="A1534" s="7">
        <f t="shared" si="48"/>
        <v>1530</v>
      </c>
      <c r="B1534" s="19"/>
      <c r="C1534" s="19"/>
      <c r="D1534" s="7" t="str">
        <f t="shared" si="47"/>
        <v/>
      </c>
      <c r="E1534" s="20"/>
    </row>
    <row r="1535" spans="1:5" x14ac:dyDescent="0.25">
      <c r="A1535" s="7">
        <f t="shared" si="48"/>
        <v>1531</v>
      </c>
      <c r="B1535" s="19"/>
      <c r="C1535" s="19"/>
      <c r="D1535" s="7" t="str">
        <f t="shared" si="47"/>
        <v/>
      </c>
      <c r="E1535" s="20"/>
    </row>
    <row r="1536" spans="1:5" x14ac:dyDescent="0.25">
      <c r="A1536" s="7">
        <f t="shared" si="48"/>
        <v>1532</v>
      </c>
      <c r="B1536" s="19"/>
      <c r="C1536" s="19"/>
      <c r="D1536" s="7" t="str">
        <f t="shared" si="47"/>
        <v/>
      </c>
      <c r="E1536" s="20"/>
    </row>
    <row r="1537" spans="1:5" x14ac:dyDescent="0.25">
      <c r="A1537" s="7">
        <f t="shared" si="48"/>
        <v>1533</v>
      </c>
      <c r="B1537" s="19"/>
      <c r="C1537" s="19"/>
      <c r="D1537" s="7" t="str">
        <f t="shared" si="47"/>
        <v/>
      </c>
      <c r="E1537" s="20"/>
    </row>
    <row r="1538" spans="1:5" x14ac:dyDescent="0.25">
      <c r="A1538" s="7">
        <f t="shared" si="48"/>
        <v>1534</v>
      </c>
      <c r="B1538" s="19"/>
      <c r="C1538" s="19"/>
      <c r="D1538" s="7" t="str">
        <f t="shared" si="47"/>
        <v/>
      </c>
      <c r="E1538" s="20"/>
    </row>
    <row r="1539" spans="1:5" x14ac:dyDescent="0.25">
      <c r="A1539" s="7">
        <f t="shared" si="48"/>
        <v>1535</v>
      </c>
      <c r="B1539" s="19"/>
      <c r="C1539" s="19"/>
      <c r="D1539" s="7" t="str">
        <f t="shared" si="47"/>
        <v/>
      </c>
      <c r="E1539" s="20"/>
    </row>
    <row r="1540" spans="1:5" x14ac:dyDescent="0.25">
      <c r="A1540" s="7">
        <f t="shared" si="48"/>
        <v>1536</v>
      </c>
      <c r="B1540" s="19"/>
      <c r="C1540" s="19"/>
      <c r="D1540" s="7" t="str">
        <f t="shared" si="47"/>
        <v/>
      </c>
      <c r="E1540" s="20"/>
    </row>
    <row r="1541" spans="1:5" x14ac:dyDescent="0.25">
      <c r="A1541" s="7">
        <f t="shared" si="48"/>
        <v>1537</v>
      </c>
      <c r="B1541" s="19"/>
      <c r="C1541" s="19"/>
      <c r="D1541" s="7" t="str">
        <f t="shared" si="47"/>
        <v/>
      </c>
      <c r="E1541" s="20"/>
    </row>
    <row r="1542" spans="1:5" x14ac:dyDescent="0.25">
      <c r="A1542" s="7">
        <f t="shared" si="48"/>
        <v>1538</v>
      </c>
      <c r="B1542" s="19"/>
      <c r="C1542" s="19"/>
      <c r="D1542" s="7" t="str">
        <f t="shared" ref="D1542:D1605" si="49">IF(AND(B1542&lt;&gt;"",C1542&lt;&gt;""),B1542&amp;"-"&amp;C1542,"")</f>
        <v/>
      </c>
      <c r="E1542" s="20"/>
    </row>
    <row r="1543" spans="1:5" x14ac:dyDescent="0.25">
      <c r="A1543" s="7">
        <f t="shared" si="48"/>
        <v>1539</v>
      </c>
      <c r="B1543" s="19"/>
      <c r="C1543" s="19"/>
      <c r="D1543" s="7" t="str">
        <f t="shared" si="49"/>
        <v/>
      </c>
      <c r="E1543" s="20"/>
    </row>
    <row r="1544" spans="1:5" x14ac:dyDescent="0.25">
      <c r="A1544" s="7">
        <f t="shared" si="48"/>
        <v>1540</v>
      </c>
      <c r="B1544" s="19"/>
      <c r="C1544" s="19"/>
      <c r="D1544" s="7" t="str">
        <f t="shared" si="49"/>
        <v/>
      </c>
      <c r="E1544" s="20"/>
    </row>
    <row r="1545" spans="1:5" x14ac:dyDescent="0.25">
      <c r="A1545" s="7">
        <f t="shared" si="48"/>
        <v>1541</v>
      </c>
      <c r="B1545" s="19"/>
      <c r="C1545" s="19"/>
      <c r="D1545" s="7" t="str">
        <f t="shared" si="49"/>
        <v/>
      </c>
      <c r="E1545" s="20"/>
    </row>
    <row r="1546" spans="1:5" x14ac:dyDescent="0.25">
      <c r="A1546" s="7">
        <f t="shared" si="48"/>
        <v>1542</v>
      </c>
      <c r="B1546" s="19"/>
      <c r="C1546" s="19"/>
      <c r="D1546" s="7" t="str">
        <f t="shared" si="49"/>
        <v/>
      </c>
      <c r="E1546" s="20"/>
    </row>
    <row r="1547" spans="1:5" x14ac:dyDescent="0.25">
      <c r="A1547" s="7">
        <f t="shared" si="48"/>
        <v>1543</v>
      </c>
      <c r="B1547" s="19"/>
      <c r="C1547" s="19"/>
      <c r="D1547" s="7" t="str">
        <f t="shared" si="49"/>
        <v/>
      </c>
      <c r="E1547" s="20"/>
    </row>
    <row r="1548" spans="1:5" x14ac:dyDescent="0.25">
      <c r="A1548" s="7">
        <f t="shared" si="48"/>
        <v>1544</v>
      </c>
      <c r="B1548" s="19"/>
      <c r="C1548" s="19"/>
      <c r="D1548" s="7" t="str">
        <f t="shared" si="49"/>
        <v/>
      </c>
      <c r="E1548" s="20"/>
    </row>
    <row r="1549" spans="1:5" x14ac:dyDescent="0.25">
      <c r="A1549" s="7">
        <f t="shared" si="48"/>
        <v>1545</v>
      </c>
      <c r="B1549" s="19"/>
      <c r="C1549" s="19"/>
      <c r="D1549" s="7" t="str">
        <f t="shared" si="49"/>
        <v/>
      </c>
      <c r="E1549" s="20"/>
    </row>
    <row r="1550" spans="1:5" x14ac:dyDescent="0.25">
      <c r="A1550" s="7">
        <f t="shared" ref="A1550:A1613" si="50">A1549+1</f>
        <v>1546</v>
      </c>
      <c r="B1550" s="19"/>
      <c r="C1550" s="19"/>
      <c r="D1550" s="7" t="str">
        <f t="shared" si="49"/>
        <v/>
      </c>
      <c r="E1550" s="20"/>
    </row>
    <row r="1551" spans="1:5" x14ac:dyDescent="0.25">
      <c r="A1551" s="7">
        <f t="shared" si="50"/>
        <v>1547</v>
      </c>
      <c r="B1551" s="19"/>
      <c r="C1551" s="19"/>
      <c r="D1551" s="7" t="str">
        <f t="shared" si="49"/>
        <v/>
      </c>
      <c r="E1551" s="20"/>
    </row>
    <row r="1552" spans="1:5" x14ac:dyDescent="0.25">
      <c r="A1552" s="7">
        <f t="shared" si="50"/>
        <v>1548</v>
      </c>
      <c r="B1552" s="19"/>
      <c r="C1552" s="19"/>
      <c r="D1552" s="7" t="str">
        <f t="shared" si="49"/>
        <v/>
      </c>
      <c r="E1552" s="20"/>
    </row>
    <row r="1553" spans="1:5" x14ac:dyDescent="0.25">
      <c r="A1553" s="7">
        <f t="shared" si="50"/>
        <v>1549</v>
      </c>
      <c r="B1553" s="19"/>
      <c r="C1553" s="19"/>
      <c r="D1553" s="7" t="str">
        <f t="shared" si="49"/>
        <v/>
      </c>
      <c r="E1553" s="20"/>
    </row>
    <row r="1554" spans="1:5" x14ac:dyDescent="0.25">
      <c r="A1554" s="7">
        <f t="shared" si="50"/>
        <v>1550</v>
      </c>
      <c r="B1554" s="19"/>
      <c r="C1554" s="19"/>
      <c r="D1554" s="7" t="str">
        <f t="shared" si="49"/>
        <v/>
      </c>
      <c r="E1554" s="20"/>
    </row>
    <row r="1555" spans="1:5" x14ac:dyDescent="0.25">
      <c r="A1555" s="7">
        <f t="shared" si="50"/>
        <v>1551</v>
      </c>
      <c r="B1555" s="19"/>
      <c r="C1555" s="19"/>
      <c r="D1555" s="7" t="str">
        <f t="shared" si="49"/>
        <v/>
      </c>
      <c r="E1555" s="20"/>
    </row>
    <row r="1556" spans="1:5" x14ac:dyDescent="0.25">
      <c r="A1556" s="7">
        <f t="shared" si="50"/>
        <v>1552</v>
      </c>
      <c r="B1556" s="19"/>
      <c r="C1556" s="19"/>
      <c r="D1556" s="7" t="str">
        <f t="shared" si="49"/>
        <v/>
      </c>
      <c r="E1556" s="20"/>
    </row>
    <row r="1557" spans="1:5" x14ac:dyDescent="0.25">
      <c r="A1557" s="7">
        <f t="shared" si="50"/>
        <v>1553</v>
      </c>
      <c r="B1557" s="19"/>
      <c r="C1557" s="19"/>
      <c r="D1557" s="7" t="str">
        <f t="shared" si="49"/>
        <v/>
      </c>
      <c r="E1557" s="20"/>
    </row>
    <row r="1558" spans="1:5" x14ac:dyDescent="0.25">
      <c r="A1558" s="7">
        <f t="shared" si="50"/>
        <v>1554</v>
      </c>
      <c r="B1558" s="19"/>
      <c r="C1558" s="19"/>
      <c r="D1558" s="7" t="str">
        <f t="shared" si="49"/>
        <v/>
      </c>
      <c r="E1558" s="20"/>
    </row>
    <row r="1559" spans="1:5" x14ac:dyDescent="0.25">
      <c r="A1559" s="7">
        <f t="shared" si="50"/>
        <v>1555</v>
      </c>
      <c r="B1559" s="19"/>
      <c r="C1559" s="19"/>
      <c r="D1559" s="7" t="str">
        <f t="shared" si="49"/>
        <v/>
      </c>
      <c r="E1559" s="20"/>
    </row>
    <row r="1560" spans="1:5" x14ac:dyDescent="0.25">
      <c r="A1560" s="7">
        <f t="shared" si="50"/>
        <v>1556</v>
      </c>
      <c r="B1560" s="19"/>
      <c r="C1560" s="19"/>
      <c r="D1560" s="7" t="str">
        <f t="shared" si="49"/>
        <v/>
      </c>
      <c r="E1560" s="20"/>
    </row>
    <row r="1561" spans="1:5" x14ac:dyDescent="0.25">
      <c r="A1561" s="7">
        <f t="shared" si="50"/>
        <v>1557</v>
      </c>
      <c r="B1561" s="19"/>
      <c r="C1561" s="19"/>
      <c r="D1561" s="7" t="str">
        <f t="shared" si="49"/>
        <v/>
      </c>
      <c r="E1561" s="20"/>
    </row>
    <row r="1562" spans="1:5" x14ac:dyDescent="0.25">
      <c r="A1562" s="7">
        <f t="shared" si="50"/>
        <v>1558</v>
      </c>
      <c r="B1562" s="19"/>
      <c r="C1562" s="19"/>
      <c r="D1562" s="7" t="str">
        <f t="shared" si="49"/>
        <v/>
      </c>
      <c r="E1562" s="20"/>
    </row>
    <row r="1563" spans="1:5" x14ac:dyDescent="0.25">
      <c r="A1563" s="7">
        <f t="shared" si="50"/>
        <v>1559</v>
      </c>
      <c r="B1563" s="19"/>
      <c r="C1563" s="19"/>
      <c r="D1563" s="7" t="str">
        <f t="shared" si="49"/>
        <v/>
      </c>
      <c r="E1563" s="20"/>
    </row>
    <row r="1564" spans="1:5" x14ac:dyDescent="0.25">
      <c r="A1564" s="7">
        <f t="shared" si="50"/>
        <v>1560</v>
      </c>
      <c r="B1564" s="19"/>
      <c r="C1564" s="19"/>
      <c r="D1564" s="7" t="str">
        <f t="shared" si="49"/>
        <v/>
      </c>
      <c r="E1564" s="20"/>
    </row>
    <row r="1565" spans="1:5" x14ac:dyDescent="0.25">
      <c r="A1565" s="7">
        <f t="shared" si="50"/>
        <v>1561</v>
      </c>
      <c r="B1565" s="19"/>
      <c r="C1565" s="19"/>
      <c r="D1565" s="7" t="str">
        <f t="shared" si="49"/>
        <v/>
      </c>
      <c r="E1565" s="20"/>
    </row>
    <row r="1566" spans="1:5" x14ac:dyDescent="0.25">
      <c r="A1566" s="7">
        <f t="shared" si="50"/>
        <v>1562</v>
      </c>
      <c r="B1566" s="19"/>
      <c r="C1566" s="19"/>
      <c r="D1566" s="7" t="str">
        <f t="shared" si="49"/>
        <v/>
      </c>
      <c r="E1566" s="20"/>
    </row>
    <row r="1567" spans="1:5" x14ac:dyDescent="0.25">
      <c r="A1567" s="7">
        <f t="shared" si="50"/>
        <v>1563</v>
      </c>
      <c r="B1567" s="19"/>
      <c r="C1567" s="19"/>
      <c r="D1567" s="7" t="str">
        <f t="shared" si="49"/>
        <v/>
      </c>
      <c r="E1567" s="20"/>
    </row>
    <row r="1568" spans="1:5" x14ac:dyDescent="0.25">
      <c r="A1568" s="7">
        <f t="shared" si="50"/>
        <v>1564</v>
      </c>
      <c r="B1568" s="19"/>
      <c r="C1568" s="19"/>
      <c r="D1568" s="7" t="str">
        <f t="shared" si="49"/>
        <v/>
      </c>
      <c r="E1568" s="20"/>
    </row>
    <row r="1569" spans="1:5" x14ac:dyDescent="0.25">
      <c r="A1569" s="7">
        <f t="shared" si="50"/>
        <v>1565</v>
      </c>
      <c r="B1569" s="19"/>
      <c r="C1569" s="19"/>
      <c r="D1569" s="7" t="str">
        <f t="shared" si="49"/>
        <v/>
      </c>
      <c r="E1569" s="20"/>
    </row>
    <row r="1570" spans="1:5" x14ac:dyDescent="0.25">
      <c r="A1570" s="7">
        <f t="shared" si="50"/>
        <v>1566</v>
      </c>
      <c r="B1570" s="19"/>
      <c r="C1570" s="19"/>
      <c r="D1570" s="7" t="str">
        <f t="shared" si="49"/>
        <v/>
      </c>
      <c r="E1570" s="20"/>
    </row>
    <row r="1571" spans="1:5" x14ac:dyDescent="0.25">
      <c r="A1571" s="7">
        <f t="shared" si="50"/>
        <v>1567</v>
      </c>
      <c r="B1571" s="19"/>
      <c r="C1571" s="19"/>
      <c r="D1571" s="7" t="str">
        <f t="shared" si="49"/>
        <v/>
      </c>
      <c r="E1571" s="20"/>
    </row>
    <row r="1572" spans="1:5" x14ac:dyDescent="0.25">
      <c r="A1572" s="7">
        <f t="shared" si="50"/>
        <v>1568</v>
      </c>
      <c r="B1572" s="19"/>
      <c r="C1572" s="19"/>
      <c r="D1572" s="7" t="str">
        <f t="shared" si="49"/>
        <v/>
      </c>
      <c r="E1572" s="20"/>
    </row>
    <row r="1573" spans="1:5" x14ac:dyDescent="0.25">
      <c r="A1573" s="7">
        <f t="shared" si="50"/>
        <v>1569</v>
      </c>
      <c r="B1573" s="19"/>
      <c r="C1573" s="19"/>
      <c r="D1573" s="7" t="str">
        <f t="shared" si="49"/>
        <v/>
      </c>
      <c r="E1573" s="20"/>
    </row>
    <row r="1574" spans="1:5" x14ac:dyDescent="0.25">
      <c r="A1574" s="7">
        <f t="shared" si="50"/>
        <v>1570</v>
      </c>
      <c r="B1574" s="19"/>
      <c r="C1574" s="19"/>
      <c r="D1574" s="7" t="str">
        <f t="shared" si="49"/>
        <v/>
      </c>
      <c r="E1574" s="20"/>
    </row>
    <row r="1575" spans="1:5" x14ac:dyDescent="0.25">
      <c r="A1575" s="7">
        <f t="shared" si="50"/>
        <v>1571</v>
      </c>
      <c r="B1575" s="19"/>
      <c r="C1575" s="19"/>
      <c r="D1575" s="7" t="str">
        <f t="shared" si="49"/>
        <v/>
      </c>
      <c r="E1575" s="20"/>
    </row>
    <row r="1576" spans="1:5" x14ac:dyDescent="0.25">
      <c r="A1576" s="7">
        <f t="shared" si="50"/>
        <v>1572</v>
      </c>
      <c r="B1576" s="19"/>
      <c r="C1576" s="19"/>
      <c r="D1576" s="7" t="str">
        <f t="shared" si="49"/>
        <v/>
      </c>
      <c r="E1576" s="20"/>
    </row>
    <row r="1577" spans="1:5" x14ac:dyDescent="0.25">
      <c r="A1577" s="7">
        <f t="shared" si="50"/>
        <v>1573</v>
      </c>
      <c r="B1577" s="19"/>
      <c r="C1577" s="19"/>
      <c r="D1577" s="7" t="str">
        <f t="shared" si="49"/>
        <v/>
      </c>
      <c r="E1577" s="20"/>
    </row>
    <row r="1578" spans="1:5" x14ac:dyDescent="0.25">
      <c r="A1578" s="7">
        <f t="shared" si="50"/>
        <v>1574</v>
      </c>
      <c r="B1578" s="19"/>
      <c r="C1578" s="19"/>
      <c r="D1578" s="7" t="str">
        <f t="shared" si="49"/>
        <v/>
      </c>
      <c r="E1578" s="20"/>
    </row>
    <row r="1579" spans="1:5" x14ac:dyDescent="0.25">
      <c r="A1579" s="7">
        <f t="shared" si="50"/>
        <v>1575</v>
      </c>
      <c r="B1579" s="19"/>
      <c r="C1579" s="19"/>
      <c r="D1579" s="7" t="str">
        <f t="shared" si="49"/>
        <v/>
      </c>
      <c r="E1579" s="20"/>
    </row>
    <row r="1580" spans="1:5" x14ac:dyDescent="0.25">
      <c r="A1580" s="7">
        <f t="shared" si="50"/>
        <v>1576</v>
      </c>
      <c r="B1580" s="19"/>
      <c r="C1580" s="19"/>
      <c r="D1580" s="7" t="str">
        <f t="shared" si="49"/>
        <v/>
      </c>
      <c r="E1580" s="20"/>
    </row>
    <row r="1581" spans="1:5" x14ac:dyDescent="0.25">
      <c r="A1581" s="7">
        <f t="shared" si="50"/>
        <v>1577</v>
      </c>
      <c r="B1581" s="19"/>
      <c r="C1581" s="19"/>
      <c r="D1581" s="7" t="str">
        <f t="shared" si="49"/>
        <v/>
      </c>
      <c r="E1581" s="20"/>
    </row>
    <row r="1582" spans="1:5" x14ac:dyDescent="0.25">
      <c r="A1582" s="7">
        <f t="shared" si="50"/>
        <v>1578</v>
      </c>
      <c r="B1582" s="19"/>
      <c r="C1582" s="19"/>
      <c r="D1582" s="7" t="str">
        <f t="shared" si="49"/>
        <v/>
      </c>
      <c r="E1582" s="20"/>
    </row>
    <row r="1583" spans="1:5" x14ac:dyDescent="0.25">
      <c r="A1583" s="7">
        <f t="shared" si="50"/>
        <v>1579</v>
      </c>
      <c r="B1583" s="19"/>
      <c r="C1583" s="19"/>
      <c r="D1583" s="7" t="str">
        <f t="shared" si="49"/>
        <v/>
      </c>
      <c r="E1583" s="20"/>
    </row>
    <row r="1584" spans="1:5" x14ac:dyDescent="0.25">
      <c r="A1584" s="7">
        <f t="shared" si="50"/>
        <v>1580</v>
      </c>
      <c r="B1584" s="19"/>
      <c r="C1584" s="19"/>
      <c r="D1584" s="7" t="str">
        <f t="shared" si="49"/>
        <v/>
      </c>
      <c r="E1584" s="20"/>
    </row>
    <row r="1585" spans="1:5" x14ac:dyDescent="0.25">
      <c r="A1585" s="7">
        <f t="shared" si="50"/>
        <v>1581</v>
      </c>
      <c r="B1585" s="19"/>
      <c r="C1585" s="19"/>
      <c r="D1585" s="7" t="str">
        <f t="shared" si="49"/>
        <v/>
      </c>
      <c r="E1585" s="20"/>
    </row>
    <row r="1586" spans="1:5" x14ac:dyDescent="0.25">
      <c r="A1586" s="7">
        <f t="shared" si="50"/>
        <v>1582</v>
      </c>
      <c r="B1586" s="19"/>
      <c r="C1586" s="19"/>
      <c r="D1586" s="7" t="str">
        <f t="shared" si="49"/>
        <v/>
      </c>
      <c r="E1586" s="20"/>
    </row>
    <row r="1587" spans="1:5" x14ac:dyDescent="0.25">
      <c r="A1587" s="7">
        <f t="shared" si="50"/>
        <v>1583</v>
      </c>
      <c r="B1587" s="19"/>
      <c r="C1587" s="19"/>
      <c r="D1587" s="7" t="str">
        <f t="shared" si="49"/>
        <v/>
      </c>
      <c r="E1587" s="20"/>
    </row>
    <row r="1588" spans="1:5" x14ac:dyDescent="0.25">
      <c r="A1588" s="7">
        <f t="shared" si="50"/>
        <v>1584</v>
      </c>
      <c r="B1588" s="19"/>
      <c r="C1588" s="19"/>
      <c r="D1588" s="7" t="str">
        <f t="shared" si="49"/>
        <v/>
      </c>
      <c r="E1588" s="20"/>
    </row>
    <row r="1589" spans="1:5" x14ac:dyDescent="0.25">
      <c r="A1589" s="7">
        <f t="shared" si="50"/>
        <v>1585</v>
      </c>
      <c r="B1589" s="19"/>
      <c r="C1589" s="19"/>
      <c r="D1589" s="7" t="str">
        <f t="shared" si="49"/>
        <v/>
      </c>
      <c r="E1589" s="20"/>
    </row>
    <row r="1590" spans="1:5" x14ac:dyDescent="0.25">
      <c r="A1590" s="7">
        <f t="shared" si="50"/>
        <v>1586</v>
      </c>
      <c r="B1590" s="19"/>
      <c r="C1590" s="19"/>
      <c r="D1590" s="7" t="str">
        <f t="shared" si="49"/>
        <v/>
      </c>
      <c r="E1590" s="20"/>
    </row>
    <row r="1591" spans="1:5" x14ac:dyDescent="0.25">
      <c r="A1591" s="7">
        <f t="shared" si="50"/>
        <v>1587</v>
      </c>
      <c r="B1591" s="19"/>
      <c r="C1591" s="19"/>
      <c r="D1591" s="7" t="str">
        <f t="shared" si="49"/>
        <v/>
      </c>
      <c r="E1591" s="20"/>
    </row>
    <row r="1592" spans="1:5" x14ac:dyDescent="0.25">
      <c r="A1592" s="7">
        <f t="shared" si="50"/>
        <v>1588</v>
      </c>
      <c r="B1592" s="19"/>
      <c r="C1592" s="19"/>
      <c r="D1592" s="7" t="str">
        <f t="shared" si="49"/>
        <v/>
      </c>
      <c r="E1592" s="20"/>
    </row>
    <row r="1593" spans="1:5" x14ac:dyDescent="0.25">
      <c r="A1593" s="7">
        <f t="shared" si="50"/>
        <v>1589</v>
      </c>
      <c r="B1593" s="19"/>
      <c r="C1593" s="19"/>
      <c r="D1593" s="7" t="str">
        <f t="shared" si="49"/>
        <v/>
      </c>
      <c r="E1593" s="20"/>
    </row>
    <row r="1594" spans="1:5" x14ac:dyDescent="0.25">
      <c r="A1594" s="7">
        <f t="shared" si="50"/>
        <v>1590</v>
      </c>
      <c r="B1594" s="19"/>
      <c r="C1594" s="19"/>
      <c r="D1594" s="7" t="str">
        <f t="shared" si="49"/>
        <v/>
      </c>
      <c r="E1594" s="20"/>
    </row>
    <row r="1595" spans="1:5" x14ac:dyDescent="0.25">
      <c r="A1595" s="7">
        <f t="shared" si="50"/>
        <v>1591</v>
      </c>
      <c r="B1595" s="19"/>
      <c r="C1595" s="19"/>
      <c r="D1595" s="7" t="str">
        <f t="shared" si="49"/>
        <v/>
      </c>
      <c r="E1595" s="20"/>
    </row>
    <row r="1596" spans="1:5" x14ac:dyDescent="0.25">
      <c r="A1596" s="7">
        <f t="shared" si="50"/>
        <v>1592</v>
      </c>
      <c r="B1596" s="19"/>
      <c r="C1596" s="19"/>
      <c r="D1596" s="7" t="str">
        <f t="shared" si="49"/>
        <v/>
      </c>
      <c r="E1596" s="20"/>
    </row>
    <row r="1597" spans="1:5" x14ac:dyDescent="0.25">
      <c r="A1597" s="7">
        <f t="shared" si="50"/>
        <v>1593</v>
      </c>
      <c r="B1597" s="19"/>
      <c r="C1597" s="19"/>
      <c r="D1597" s="7" t="str">
        <f t="shared" si="49"/>
        <v/>
      </c>
      <c r="E1597" s="20"/>
    </row>
    <row r="1598" spans="1:5" x14ac:dyDescent="0.25">
      <c r="A1598" s="7">
        <f t="shared" si="50"/>
        <v>1594</v>
      </c>
      <c r="B1598" s="19"/>
      <c r="C1598" s="19"/>
      <c r="D1598" s="7" t="str">
        <f t="shared" si="49"/>
        <v/>
      </c>
      <c r="E1598" s="20"/>
    </row>
    <row r="1599" spans="1:5" x14ac:dyDescent="0.25">
      <c r="A1599" s="7">
        <f t="shared" si="50"/>
        <v>1595</v>
      </c>
      <c r="B1599" s="19"/>
      <c r="C1599" s="19"/>
      <c r="D1599" s="7" t="str">
        <f t="shared" si="49"/>
        <v/>
      </c>
      <c r="E1599" s="20"/>
    </row>
    <row r="1600" spans="1:5" x14ac:dyDescent="0.25">
      <c r="A1600" s="7">
        <f t="shared" si="50"/>
        <v>1596</v>
      </c>
      <c r="B1600" s="19"/>
      <c r="C1600" s="19"/>
      <c r="D1600" s="7" t="str">
        <f t="shared" si="49"/>
        <v/>
      </c>
      <c r="E1600" s="20"/>
    </row>
    <row r="1601" spans="1:5" x14ac:dyDescent="0.25">
      <c r="A1601" s="7">
        <f t="shared" si="50"/>
        <v>1597</v>
      </c>
      <c r="B1601" s="19"/>
      <c r="C1601" s="19"/>
      <c r="D1601" s="7" t="str">
        <f t="shared" si="49"/>
        <v/>
      </c>
      <c r="E1601" s="20"/>
    </row>
    <row r="1602" spans="1:5" x14ac:dyDescent="0.25">
      <c r="A1602" s="7">
        <f t="shared" si="50"/>
        <v>1598</v>
      </c>
      <c r="B1602" s="19"/>
      <c r="C1602" s="19"/>
      <c r="D1602" s="7" t="str">
        <f t="shared" si="49"/>
        <v/>
      </c>
      <c r="E1602" s="20"/>
    </row>
    <row r="1603" spans="1:5" x14ac:dyDescent="0.25">
      <c r="A1603" s="7">
        <f t="shared" si="50"/>
        <v>1599</v>
      </c>
      <c r="B1603" s="19"/>
      <c r="C1603" s="19"/>
      <c r="D1603" s="7" t="str">
        <f t="shared" si="49"/>
        <v/>
      </c>
      <c r="E1603" s="20"/>
    </row>
    <row r="1604" spans="1:5" x14ac:dyDescent="0.25">
      <c r="A1604" s="7">
        <f t="shared" si="50"/>
        <v>1600</v>
      </c>
      <c r="B1604" s="19"/>
      <c r="C1604" s="19"/>
      <c r="D1604" s="7" t="str">
        <f t="shared" si="49"/>
        <v/>
      </c>
      <c r="E1604" s="20"/>
    </row>
    <row r="1605" spans="1:5" x14ac:dyDescent="0.25">
      <c r="A1605" s="7">
        <f t="shared" si="50"/>
        <v>1601</v>
      </c>
      <c r="B1605" s="19"/>
      <c r="C1605" s="19"/>
      <c r="D1605" s="7" t="str">
        <f t="shared" si="49"/>
        <v/>
      </c>
      <c r="E1605" s="20"/>
    </row>
    <row r="1606" spans="1:5" x14ac:dyDescent="0.25">
      <c r="A1606" s="7">
        <f t="shared" si="50"/>
        <v>1602</v>
      </c>
      <c r="B1606" s="19"/>
      <c r="C1606" s="19"/>
      <c r="D1606" s="7" t="str">
        <f t="shared" ref="D1606:D1669" si="51">IF(AND(B1606&lt;&gt;"",C1606&lt;&gt;""),B1606&amp;"-"&amp;C1606,"")</f>
        <v/>
      </c>
      <c r="E1606" s="20"/>
    </row>
    <row r="1607" spans="1:5" x14ac:dyDescent="0.25">
      <c r="A1607" s="7">
        <f t="shared" si="50"/>
        <v>1603</v>
      </c>
      <c r="B1607" s="19"/>
      <c r="C1607" s="19"/>
      <c r="D1607" s="7" t="str">
        <f t="shared" si="51"/>
        <v/>
      </c>
      <c r="E1607" s="20"/>
    </row>
    <row r="1608" spans="1:5" x14ac:dyDescent="0.25">
      <c r="A1608" s="7">
        <f t="shared" si="50"/>
        <v>1604</v>
      </c>
      <c r="B1608" s="19"/>
      <c r="C1608" s="19"/>
      <c r="D1608" s="7" t="str">
        <f t="shared" si="51"/>
        <v/>
      </c>
      <c r="E1608" s="20"/>
    </row>
    <row r="1609" spans="1:5" x14ac:dyDescent="0.25">
      <c r="A1609" s="7">
        <f t="shared" si="50"/>
        <v>1605</v>
      </c>
      <c r="B1609" s="19"/>
      <c r="C1609" s="19"/>
      <c r="D1609" s="7" t="str">
        <f t="shared" si="51"/>
        <v/>
      </c>
      <c r="E1609" s="20"/>
    </row>
    <row r="1610" spans="1:5" x14ac:dyDescent="0.25">
      <c r="A1610" s="7">
        <f t="shared" si="50"/>
        <v>1606</v>
      </c>
      <c r="B1610" s="19"/>
      <c r="C1610" s="19"/>
      <c r="D1610" s="7" t="str">
        <f t="shared" si="51"/>
        <v/>
      </c>
      <c r="E1610" s="20"/>
    </row>
    <row r="1611" spans="1:5" x14ac:dyDescent="0.25">
      <c r="A1611" s="7">
        <f t="shared" si="50"/>
        <v>1607</v>
      </c>
      <c r="B1611" s="19"/>
      <c r="C1611" s="19"/>
      <c r="D1611" s="7" t="str">
        <f t="shared" si="51"/>
        <v/>
      </c>
      <c r="E1611" s="20"/>
    </row>
    <row r="1612" spans="1:5" x14ac:dyDescent="0.25">
      <c r="A1612" s="7">
        <f t="shared" si="50"/>
        <v>1608</v>
      </c>
      <c r="B1612" s="19"/>
      <c r="C1612" s="19"/>
      <c r="D1612" s="7" t="str">
        <f t="shared" si="51"/>
        <v/>
      </c>
      <c r="E1612" s="20"/>
    </row>
    <row r="1613" spans="1:5" x14ac:dyDescent="0.25">
      <c r="A1613" s="7">
        <f t="shared" si="50"/>
        <v>1609</v>
      </c>
      <c r="B1613" s="19"/>
      <c r="C1613" s="19"/>
      <c r="D1613" s="7" t="str">
        <f t="shared" si="51"/>
        <v/>
      </c>
      <c r="E1613" s="20"/>
    </row>
    <row r="1614" spans="1:5" x14ac:dyDescent="0.25">
      <c r="A1614" s="7">
        <f t="shared" ref="A1614:A1677" si="52">A1613+1</f>
        <v>1610</v>
      </c>
      <c r="B1614" s="19"/>
      <c r="C1614" s="19"/>
      <c r="D1614" s="7" t="str">
        <f t="shared" si="51"/>
        <v/>
      </c>
      <c r="E1614" s="20"/>
    </row>
    <row r="1615" spans="1:5" x14ac:dyDescent="0.25">
      <c r="A1615" s="7">
        <f t="shared" si="52"/>
        <v>1611</v>
      </c>
      <c r="B1615" s="19"/>
      <c r="C1615" s="19"/>
      <c r="D1615" s="7" t="str">
        <f t="shared" si="51"/>
        <v/>
      </c>
      <c r="E1615" s="20"/>
    </row>
    <row r="1616" spans="1:5" x14ac:dyDescent="0.25">
      <c r="A1616" s="7">
        <f t="shared" si="52"/>
        <v>1612</v>
      </c>
      <c r="B1616" s="19"/>
      <c r="C1616" s="19"/>
      <c r="D1616" s="7" t="str">
        <f t="shared" si="51"/>
        <v/>
      </c>
      <c r="E1616" s="20"/>
    </row>
    <row r="1617" spans="1:5" x14ac:dyDescent="0.25">
      <c r="A1617" s="7">
        <f t="shared" si="52"/>
        <v>1613</v>
      </c>
      <c r="B1617" s="19"/>
      <c r="C1617" s="19"/>
      <c r="D1617" s="7" t="str">
        <f t="shared" si="51"/>
        <v/>
      </c>
      <c r="E1617" s="20"/>
    </row>
    <row r="1618" spans="1:5" x14ac:dyDescent="0.25">
      <c r="A1618" s="7">
        <f t="shared" si="52"/>
        <v>1614</v>
      </c>
      <c r="B1618" s="19"/>
      <c r="C1618" s="19"/>
      <c r="D1618" s="7" t="str">
        <f t="shared" si="51"/>
        <v/>
      </c>
      <c r="E1618" s="20"/>
    </row>
    <row r="1619" spans="1:5" x14ac:dyDescent="0.25">
      <c r="A1619" s="7">
        <f t="shared" si="52"/>
        <v>1615</v>
      </c>
      <c r="B1619" s="19"/>
      <c r="C1619" s="19"/>
      <c r="D1619" s="7" t="str">
        <f t="shared" si="51"/>
        <v/>
      </c>
      <c r="E1619" s="20"/>
    </row>
    <row r="1620" spans="1:5" x14ac:dyDescent="0.25">
      <c r="A1620" s="7">
        <f t="shared" si="52"/>
        <v>1616</v>
      </c>
      <c r="B1620" s="19"/>
      <c r="C1620" s="19"/>
      <c r="D1620" s="7" t="str">
        <f t="shared" si="51"/>
        <v/>
      </c>
      <c r="E1620" s="20"/>
    </row>
    <row r="1621" spans="1:5" x14ac:dyDescent="0.25">
      <c r="A1621" s="7">
        <f t="shared" si="52"/>
        <v>1617</v>
      </c>
      <c r="B1621" s="19"/>
      <c r="C1621" s="19"/>
      <c r="D1621" s="7" t="str">
        <f t="shared" si="51"/>
        <v/>
      </c>
      <c r="E1621" s="20"/>
    </row>
    <row r="1622" spans="1:5" x14ac:dyDescent="0.25">
      <c r="A1622" s="7">
        <f t="shared" si="52"/>
        <v>1618</v>
      </c>
      <c r="B1622" s="19"/>
      <c r="C1622" s="19"/>
      <c r="D1622" s="7" t="str">
        <f t="shared" si="51"/>
        <v/>
      </c>
      <c r="E1622" s="20"/>
    </row>
    <row r="1623" spans="1:5" x14ac:dyDescent="0.25">
      <c r="A1623" s="7">
        <f t="shared" si="52"/>
        <v>1619</v>
      </c>
      <c r="B1623" s="19"/>
      <c r="C1623" s="19"/>
      <c r="D1623" s="7" t="str">
        <f t="shared" si="51"/>
        <v/>
      </c>
      <c r="E1623" s="20"/>
    </row>
    <row r="1624" spans="1:5" x14ac:dyDescent="0.25">
      <c r="A1624" s="7">
        <f t="shared" si="52"/>
        <v>1620</v>
      </c>
      <c r="B1624" s="19"/>
      <c r="C1624" s="19"/>
      <c r="D1624" s="7" t="str">
        <f t="shared" si="51"/>
        <v/>
      </c>
      <c r="E1624" s="20"/>
    </row>
    <row r="1625" spans="1:5" x14ac:dyDescent="0.25">
      <c r="A1625" s="7">
        <f t="shared" si="52"/>
        <v>1621</v>
      </c>
      <c r="B1625" s="19"/>
      <c r="C1625" s="19"/>
      <c r="D1625" s="7" t="str">
        <f t="shared" si="51"/>
        <v/>
      </c>
      <c r="E1625" s="20"/>
    </row>
    <row r="1626" spans="1:5" x14ac:dyDescent="0.25">
      <c r="A1626" s="7">
        <f t="shared" si="52"/>
        <v>1622</v>
      </c>
      <c r="B1626" s="19"/>
      <c r="C1626" s="19"/>
      <c r="D1626" s="7" t="str">
        <f t="shared" si="51"/>
        <v/>
      </c>
      <c r="E1626" s="20"/>
    </row>
    <row r="1627" spans="1:5" x14ac:dyDescent="0.25">
      <c r="A1627" s="7">
        <f t="shared" si="52"/>
        <v>1623</v>
      </c>
      <c r="B1627" s="19"/>
      <c r="C1627" s="19"/>
      <c r="D1627" s="7" t="str">
        <f t="shared" si="51"/>
        <v/>
      </c>
      <c r="E1627" s="20"/>
    </row>
    <row r="1628" spans="1:5" x14ac:dyDescent="0.25">
      <c r="A1628" s="7">
        <f t="shared" si="52"/>
        <v>1624</v>
      </c>
      <c r="B1628" s="19"/>
      <c r="C1628" s="19"/>
      <c r="D1628" s="7" t="str">
        <f t="shared" si="51"/>
        <v/>
      </c>
      <c r="E1628" s="20"/>
    </row>
    <row r="1629" spans="1:5" x14ac:dyDescent="0.25">
      <c r="A1629" s="7">
        <f t="shared" si="52"/>
        <v>1625</v>
      </c>
      <c r="B1629" s="19"/>
      <c r="C1629" s="19"/>
      <c r="D1629" s="7" t="str">
        <f t="shared" si="51"/>
        <v/>
      </c>
      <c r="E1629" s="20"/>
    </row>
    <row r="1630" spans="1:5" x14ac:dyDescent="0.25">
      <c r="A1630" s="7">
        <f t="shared" si="52"/>
        <v>1626</v>
      </c>
      <c r="B1630" s="19"/>
      <c r="C1630" s="19"/>
      <c r="D1630" s="7" t="str">
        <f t="shared" si="51"/>
        <v/>
      </c>
      <c r="E1630" s="20"/>
    </row>
    <row r="1631" spans="1:5" x14ac:dyDescent="0.25">
      <c r="A1631" s="7">
        <f t="shared" si="52"/>
        <v>1627</v>
      </c>
      <c r="B1631" s="19"/>
      <c r="C1631" s="19"/>
      <c r="D1631" s="7" t="str">
        <f t="shared" si="51"/>
        <v/>
      </c>
      <c r="E1631" s="20"/>
    </row>
    <row r="1632" spans="1:5" x14ac:dyDescent="0.25">
      <c r="A1632" s="7">
        <f t="shared" si="52"/>
        <v>1628</v>
      </c>
      <c r="B1632" s="19"/>
      <c r="C1632" s="19"/>
      <c r="D1632" s="7" t="str">
        <f t="shared" si="51"/>
        <v/>
      </c>
      <c r="E1632" s="20"/>
    </row>
    <row r="1633" spans="1:5" x14ac:dyDescent="0.25">
      <c r="A1633" s="7">
        <f t="shared" si="52"/>
        <v>1629</v>
      </c>
      <c r="B1633" s="19"/>
      <c r="C1633" s="19"/>
      <c r="D1633" s="7" t="str">
        <f t="shared" si="51"/>
        <v/>
      </c>
      <c r="E1633" s="20"/>
    </row>
    <row r="1634" spans="1:5" x14ac:dyDescent="0.25">
      <c r="A1634" s="7">
        <f t="shared" si="52"/>
        <v>1630</v>
      </c>
      <c r="B1634" s="19"/>
      <c r="C1634" s="19"/>
      <c r="D1634" s="7" t="str">
        <f t="shared" si="51"/>
        <v/>
      </c>
      <c r="E1634" s="20"/>
    </row>
    <row r="1635" spans="1:5" x14ac:dyDescent="0.25">
      <c r="A1635" s="7">
        <f t="shared" si="52"/>
        <v>1631</v>
      </c>
      <c r="B1635" s="19"/>
      <c r="C1635" s="19"/>
      <c r="D1635" s="7" t="str">
        <f t="shared" si="51"/>
        <v/>
      </c>
      <c r="E1635" s="20"/>
    </row>
    <row r="1636" spans="1:5" x14ac:dyDescent="0.25">
      <c r="A1636" s="7">
        <f t="shared" si="52"/>
        <v>1632</v>
      </c>
      <c r="B1636" s="19"/>
      <c r="C1636" s="19"/>
      <c r="D1636" s="7" t="str">
        <f t="shared" si="51"/>
        <v/>
      </c>
      <c r="E1636" s="20"/>
    </row>
    <row r="1637" spans="1:5" x14ac:dyDescent="0.25">
      <c r="A1637" s="7">
        <f t="shared" si="52"/>
        <v>1633</v>
      </c>
      <c r="B1637" s="19"/>
      <c r="C1637" s="19"/>
      <c r="D1637" s="7" t="str">
        <f t="shared" si="51"/>
        <v/>
      </c>
      <c r="E1637" s="20"/>
    </row>
    <row r="1638" spans="1:5" x14ac:dyDescent="0.25">
      <c r="A1638" s="7">
        <f t="shared" si="52"/>
        <v>1634</v>
      </c>
      <c r="B1638" s="19"/>
      <c r="C1638" s="19"/>
      <c r="D1638" s="7" t="str">
        <f t="shared" si="51"/>
        <v/>
      </c>
      <c r="E1638" s="20"/>
    </row>
    <row r="1639" spans="1:5" x14ac:dyDescent="0.25">
      <c r="A1639" s="7">
        <f t="shared" si="52"/>
        <v>1635</v>
      </c>
      <c r="B1639" s="19"/>
      <c r="C1639" s="19"/>
      <c r="D1639" s="7" t="str">
        <f t="shared" si="51"/>
        <v/>
      </c>
      <c r="E1639" s="20"/>
    </row>
    <row r="1640" spans="1:5" x14ac:dyDescent="0.25">
      <c r="A1640" s="7">
        <f t="shared" si="52"/>
        <v>1636</v>
      </c>
      <c r="B1640" s="19"/>
      <c r="C1640" s="19"/>
      <c r="D1640" s="7" t="str">
        <f t="shared" si="51"/>
        <v/>
      </c>
      <c r="E1640" s="20"/>
    </row>
    <row r="1641" spans="1:5" x14ac:dyDescent="0.25">
      <c r="A1641" s="7">
        <f t="shared" si="52"/>
        <v>1637</v>
      </c>
      <c r="B1641" s="19"/>
      <c r="C1641" s="19"/>
      <c r="D1641" s="7" t="str">
        <f t="shared" si="51"/>
        <v/>
      </c>
      <c r="E1641" s="20"/>
    </row>
    <row r="1642" spans="1:5" x14ac:dyDescent="0.25">
      <c r="A1642" s="7">
        <f t="shared" si="52"/>
        <v>1638</v>
      </c>
      <c r="B1642" s="19"/>
      <c r="C1642" s="19"/>
      <c r="D1642" s="7" t="str">
        <f t="shared" si="51"/>
        <v/>
      </c>
      <c r="E1642" s="20"/>
    </row>
    <row r="1643" spans="1:5" x14ac:dyDescent="0.25">
      <c r="A1643" s="7">
        <f t="shared" si="52"/>
        <v>1639</v>
      </c>
      <c r="B1643" s="19"/>
      <c r="C1643" s="19"/>
      <c r="D1643" s="7" t="str">
        <f t="shared" si="51"/>
        <v/>
      </c>
      <c r="E1643" s="20"/>
    </row>
    <row r="1644" spans="1:5" x14ac:dyDescent="0.25">
      <c r="A1644" s="7">
        <f t="shared" si="52"/>
        <v>1640</v>
      </c>
      <c r="B1644" s="19"/>
      <c r="C1644" s="19"/>
      <c r="D1644" s="7" t="str">
        <f t="shared" si="51"/>
        <v/>
      </c>
      <c r="E1644" s="20"/>
    </row>
    <row r="1645" spans="1:5" x14ac:dyDescent="0.25">
      <c r="A1645" s="7">
        <f t="shared" si="52"/>
        <v>1641</v>
      </c>
      <c r="B1645" s="19"/>
      <c r="C1645" s="19"/>
      <c r="D1645" s="7" t="str">
        <f t="shared" si="51"/>
        <v/>
      </c>
      <c r="E1645" s="20"/>
    </row>
    <row r="1646" spans="1:5" x14ac:dyDescent="0.25">
      <c r="A1646" s="7">
        <f t="shared" si="52"/>
        <v>1642</v>
      </c>
      <c r="B1646" s="19"/>
      <c r="C1646" s="19"/>
      <c r="D1646" s="7" t="str">
        <f t="shared" si="51"/>
        <v/>
      </c>
      <c r="E1646" s="20"/>
    </row>
    <row r="1647" spans="1:5" x14ac:dyDescent="0.25">
      <c r="A1647" s="7">
        <f t="shared" si="52"/>
        <v>1643</v>
      </c>
      <c r="B1647" s="19"/>
      <c r="C1647" s="19"/>
      <c r="D1647" s="7" t="str">
        <f t="shared" si="51"/>
        <v/>
      </c>
      <c r="E1647" s="20"/>
    </row>
    <row r="1648" spans="1:5" x14ac:dyDescent="0.25">
      <c r="A1648" s="7">
        <f t="shared" si="52"/>
        <v>1644</v>
      </c>
      <c r="B1648" s="19"/>
      <c r="C1648" s="19"/>
      <c r="D1648" s="7" t="str">
        <f t="shared" si="51"/>
        <v/>
      </c>
      <c r="E1648" s="20"/>
    </row>
    <row r="1649" spans="1:5" x14ac:dyDescent="0.25">
      <c r="A1649" s="7">
        <f t="shared" si="52"/>
        <v>1645</v>
      </c>
      <c r="B1649" s="19"/>
      <c r="C1649" s="19"/>
      <c r="D1649" s="7" t="str">
        <f t="shared" si="51"/>
        <v/>
      </c>
      <c r="E1649" s="20"/>
    </row>
    <row r="1650" spans="1:5" x14ac:dyDescent="0.25">
      <c r="A1650" s="7">
        <f t="shared" si="52"/>
        <v>1646</v>
      </c>
      <c r="B1650" s="19"/>
      <c r="C1650" s="19"/>
      <c r="D1650" s="7" t="str">
        <f t="shared" si="51"/>
        <v/>
      </c>
      <c r="E1650" s="20"/>
    </row>
    <row r="1651" spans="1:5" x14ac:dyDescent="0.25">
      <c r="A1651" s="7">
        <f t="shared" si="52"/>
        <v>1647</v>
      </c>
      <c r="B1651" s="19"/>
      <c r="C1651" s="19"/>
      <c r="D1651" s="7" t="str">
        <f t="shared" si="51"/>
        <v/>
      </c>
      <c r="E1651" s="20"/>
    </row>
    <row r="1652" spans="1:5" x14ac:dyDescent="0.25">
      <c r="A1652" s="7">
        <f t="shared" si="52"/>
        <v>1648</v>
      </c>
      <c r="B1652" s="19"/>
      <c r="C1652" s="19"/>
      <c r="D1652" s="7" t="str">
        <f t="shared" si="51"/>
        <v/>
      </c>
      <c r="E1652" s="20"/>
    </row>
    <row r="1653" spans="1:5" x14ac:dyDescent="0.25">
      <c r="A1653" s="7">
        <f t="shared" si="52"/>
        <v>1649</v>
      </c>
      <c r="B1653" s="19"/>
      <c r="C1653" s="19"/>
      <c r="D1653" s="7" t="str">
        <f t="shared" si="51"/>
        <v/>
      </c>
      <c r="E1653" s="20"/>
    </row>
    <row r="1654" spans="1:5" x14ac:dyDescent="0.25">
      <c r="A1654" s="7">
        <f t="shared" si="52"/>
        <v>1650</v>
      </c>
      <c r="B1654" s="19"/>
      <c r="C1654" s="19"/>
      <c r="D1654" s="7" t="str">
        <f t="shared" si="51"/>
        <v/>
      </c>
      <c r="E1654" s="20"/>
    </row>
    <row r="1655" spans="1:5" x14ac:dyDescent="0.25">
      <c r="A1655" s="7">
        <f t="shared" si="52"/>
        <v>1651</v>
      </c>
      <c r="B1655" s="19"/>
      <c r="C1655" s="19"/>
      <c r="D1655" s="7" t="str">
        <f t="shared" si="51"/>
        <v/>
      </c>
      <c r="E1655" s="20"/>
    </row>
    <row r="1656" spans="1:5" x14ac:dyDescent="0.25">
      <c r="A1656" s="7">
        <f t="shared" si="52"/>
        <v>1652</v>
      </c>
      <c r="B1656" s="19"/>
      <c r="C1656" s="19"/>
      <c r="D1656" s="7" t="str">
        <f t="shared" si="51"/>
        <v/>
      </c>
      <c r="E1656" s="20"/>
    </row>
    <row r="1657" spans="1:5" x14ac:dyDescent="0.25">
      <c r="A1657" s="7">
        <f t="shared" si="52"/>
        <v>1653</v>
      </c>
      <c r="B1657" s="19"/>
      <c r="C1657" s="19"/>
      <c r="D1657" s="7" t="str">
        <f t="shared" si="51"/>
        <v/>
      </c>
      <c r="E1657" s="20"/>
    </row>
    <row r="1658" spans="1:5" x14ac:dyDescent="0.25">
      <c r="A1658" s="7">
        <f t="shared" si="52"/>
        <v>1654</v>
      </c>
      <c r="B1658" s="19"/>
      <c r="C1658" s="19"/>
      <c r="D1658" s="7" t="str">
        <f t="shared" si="51"/>
        <v/>
      </c>
      <c r="E1658" s="20"/>
    </row>
    <row r="1659" spans="1:5" x14ac:dyDescent="0.25">
      <c r="A1659" s="7">
        <f t="shared" si="52"/>
        <v>1655</v>
      </c>
      <c r="B1659" s="19"/>
      <c r="C1659" s="19"/>
      <c r="D1659" s="7" t="str">
        <f t="shared" si="51"/>
        <v/>
      </c>
      <c r="E1659" s="20"/>
    </row>
    <row r="1660" spans="1:5" x14ac:dyDescent="0.25">
      <c r="A1660" s="7">
        <f t="shared" si="52"/>
        <v>1656</v>
      </c>
      <c r="B1660" s="19"/>
      <c r="C1660" s="19"/>
      <c r="D1660" s="7" t="str">
        <f t="shared" si="51"/>
        <v/>
      </c>
      <c r="E1660" s="20"/>
    </row>
    <row r="1661" spans="1:5" x14ac:dyDescent="0.25">
      <c r="A1661" s="7">
        <f t="shared" si="52"/>
        <v>1657</v>
      </c>
      <c r="B1661" s="19"/>
      <c r="C1661" s="19"/>
      <c r="D1661" s="7" t="str">
        <f t="shared" si="51"/>
        <v/>
      </c>
      <c r="E1661" s="20"/>
    </row>
    <row r="1662" spans="1:5" x14ac:dyDescent="0.25">
      <c r="A1662" s="7">
        <f t="shared" si="52"/>
        <v>1658</v>
      </c>
      <c r="B1662" s="19"/>
      <c r="C1662" s="19"/>
      <c r="D1662" s="7" t="str">
        <f t="shared" si="51"/>
        <v/>
      </c>
      <c r="E1662" s="20"/>
    </row>
    <row r="1663" spans="1:5" x14ac:dyDescent="0.25">
      <c r="A1663" s="7">
        <f t="shared" si="52"/>
        <v>1659</v>
      </c>
      <c r="B1663" s="19"/>
      <c r="C1663" s="19"/>
      <c r="D1663" s="7" t="str">
        <f t="shared" si="51"/>
        <v/>
      </c>
      <c r="E1663" s="20"/>
    </row>
    <row r="1664" spans="1:5" x14ac:dyDescent="0.25">
      <c r="A1664" s="7">
        <f t="shared" si="52"/>
        <v>1660</v>
      </c>
      <c r="B1664" s="19"/>
      <c r="C1664" s="19"/>
      <c r="D1664" s="7" t="str">
        <f t="shared" si="51"/>
        <v/>
      </c>
      <c r="E1664" s="20"/>
    </row>
    <row r="1665" spans="1:5" x14ac:dyDescent="0.25">
      <c r="A1665" s="7">
        <f t="shared" si="52"/>
        <v>1661</v>
      </c>
      <c r="B1665" s="19"/>
      <c r="C1665" s="19"/>
      <c r="D1665" s="7" t="str">
        <f t="shared" si="51"/>
        <v/>
      </c>
      <c r="E1665" s="20"/>
    </row>
    <row r="1666" spans="1:5" x14ac:dyDescent="0.25">
      <c r="A1666" s="7">
        <f t="shared" si="52"/>
        <v>1662</v>
      </c>
      <c r="B1666" s="19"/>
      <c r="C1666" s="19"/>
      <c r="D1666" s="7" t="str">
        <f t="shared" si="51"/>
        <v/>
      </c>
      <c r="E1666" s="20"/>
    </row>
    <row r="1667" spans="1:5" x14ac:dyDescent="0.25">
      <c r="A1667" s="7">
        <f t="shared" si="52"/>
        <v>1663</v>
      </c>
      <c r="B1667" s="19"/>
      <c r="C1667" s="19"/>
      <c r="D1667" s="7" t="str">
        <f t="shared" si="51"/>
        <v/>
      </c>
      <c r="E1667" s="20"/>
    </row>
    <row r="1668" spans="1:5" x14ac:dyDescent="0.25">
      <c r="A1668" s="7">
        <f t="shared" si="52"/>
        <v>1664</v>
      </c>
      <c r="B1668" s="19"/>
      <c r="C1668" s="19"/>
      <c r="D1668" s="7" t="str">
        <f t="shared" si="51"/>
        <v/>
      </c>
      <c r="E1668" s="20"/>
    </row>
    <row r="1669" spans="1:5" x14ac:dyDescent="0.25">
      <c r="A1669" s="7">
        <f t="shared" si="52"/>
        <v>1665</v>
      </c>
      <c r="B1669" s="19"/>
      <c r="C1669" s="19"/>
      <c r="D1669" s="7" t="str">
        <f t="shared" si="51"/>
        <v/>
      </c>
      <c r="E1669" s="20"/>
    </row>
    <row r="1670" spans="1:5" x14ac:dyDescent="0.25">
      <c r="A1670" s="7">
        <f t="shared" si="52"/>
        <v>1666</v>
      </c>
      <c r="B1670" s="19"/>
      <c r="C1670" s="19"/>
      <c r="D1670" s="7" t="str">
        <f t="shared" ref="D1670:D1733" si="53">IF(AND(B1670&lt;&gt;"",C1670&lt;&gt;""),B1670&amp;"-"&amp;C1670,"")</f>
        <v/>
      </c>
      <c r="E1670" s="20"/>
    </row>
    <row r="1671" spans="1:5" x14ac:dyDescent="0.25">
      <c r="A1671" s="7">
        <f t="shared" si="52"/>
        <v>1667</v>
      </c>
      <c r="B1671" s="19"/>
      <c r="C1671" s="19"/>
      <c r="D1671" s="7" t="str">
        <f t="shared" si="53"/>
        <v/>
      </c>
      <c r="E1671" s="20"/>
    </row>
    <row r="1672" spans="1:5" x14ac:dyDescent="0.25">
      <c r="A1672" s="7">
        <f t="shared" si="52"/>
        <v>1668</v>
      </c>
      <c r="B1672" s="19"/>
      <c r="C1672" s="19"/>
      <c r="D1672" s="7" t="str">
        <f t="shared" si="53"/>
        <v/>
      </c>
      <c r="E1672" s="20"/>
    </row>
    <row r="1673" spans="1:5" x14ac:dyDescent="0.25">
      <c r="A1673" s="7">
        <f t="shared" si="52"/>
        <v>1669</v>
      </c>
      <c r="B1673" s="19"/>
      <c r="C1673" s="19"/>
      <c r="D1673" s="7" t="str">
        <f t="shared" si="53"/>
        <v/>
      </c>
      <c r="E1673" s="20"/>
    </row>
    <row r="1674" spans="1:5" x14ac:dyDescent="0.25">
      <c r="A1674" s="7">
        <f t="shared" si="52"/>
        <v>1670</v>
      </c>
      <c r="B1674" s="19"/>
      <c r="C1674" s="19"/>
      <c r="D1674" s="7" t="str">
        <f t="shared" si="53"/>
        <v/>
      </c>
      <c r="E1674" s="20"/>
    </row>
    <row r="1675" spans="1:5" x14ac:dyDescent="0.25">
      <c r="A1675" s="7">
        <f t="shared" si="52"/>
        <v>1671</v>
      </c>
      <c r="B1675" s="19"/>
      <c r="C1675" s="19"/>
      <c r="D1675" s="7" t="str">
        <f t="shared" si="53"/>
        <v/>
      </c>
      <c r="E1675" s="20"/>
    </row>
    <row r="1676" spans="1:5" x14ac:dyDescent="0.25">
      <c r="A1676" s="7">
        <f t="shared" si="52"/>
        <v>1672</v>
      </c>
      <c r="B1676" s="19"/>
      <c r="C1676" s="19"/>
      <c r="D1676" s="7" t="str">
        <f t="shared" si="53"/>
        <v/>
      </c>
      <c r="E1676" s="20"/>
    </row>
    <row r="1677" spans="1:5" x14ac:dyDescent="0.25">
      <c r="A1677" s="7">
        <f t="shared" si="52"/>
        <v>1673</v>
      </c>
      <c r="B1677" s="19"/>
      <c r="C1677" s="19"/>
      <c r="D1677" s="7" t="str">
        <f t="shared" si="53"/>
        <v/>
      </c>
      <c r="E1677" s="20"/>
    </row>
    <row r="1678" spans="1:5" x14ac:dyDescent="0.25">
      <c r="A1678" s="7">
        <f t="shared" ref="A1678:A1741" si="54">A1677+1</f>
        <v>1674</v>
      </c>
      <c r="B1678" s="19"/>
      <c r="C1678" s="19"/>
      <c r="D1678" s="7" t="str">
        <f t="shared" si="53"/>
        <v/>
      </c>
      <c r="E1678" s="20"/>
    </row>
    <row r="1679" spans="1:5" x14ac:dyDescent="0.25">
      <c r="A1679" s="7">
        <f t="shared" si="54"/>
        <v>1675</v>
      </c>
      <c r="B1679" s="19"/>
      <c r="C1679" s="19"/>
      <c r="D1679" s="7" t="str">
        <f t="shared" si="53"/>
        <v/>
      </c>
      <c r="E1679" s="20"/>
    </row>
    <row r="1680" spans="1:5" x14ac:dyDescent="0.25">
      <c r="A1680" s="7">
        <f t="shared" si="54"/>
        <v>1676</v>
      </c>
      <c r="B1680" s="19"/>
      <c r="C1680" s="19"/>
      <c r="D1680" s="7" t="str">
        <f t="shared" si="53"/>
        <v/>
      </c>
      <c r="E1680" s="20"/>
    </row>
    <row r="1681" spans="1:5" x14ac:dyDescent="0.25">
      <c r="A1681" s="7">
        <f t="shared" si="54"/>
        <v>1677</v>
      </c>
      <c r="B1681" s="19"/>
      <c r="C1681" s="19"/>
      <c r="D1681" s="7" t="str">
        <f t="shared" si="53"/>
        <v/>
      </c>
      <c r="E1681" s="20"/>
    </row>
    <row r="1682" spans="1:5" x14ac:dyDescent="0.25">
      <c r="A1682" s="7">
        <f t="shared" si="54"/>
        <v>1678</v>
      </c>
      <c r="B1682" s="19"/>
      <c r="C1682" s="19"/>
      <c r="D1682" s="7" t="str">
        <f t="shared" si="53"/>
        <v/>
      </c>
      <c r="E1682" s="20"/>
    </row>
    <row r="1683" spans="1:5" x14ac:dyDescent="0.25">
      <c r="A1683" s="7">
        <f t="shared" si="54"/>
        <v>1679</v>
      </c>
      <c r="B1683" s="19"/>
      <c r="C1683" s="19"/>
      <c r="D1683" s="7" t="str">
        <f t="shared" si="53"/>
        <v/>
      </c>
      <c r="E1683" s="20"/>
    </row>
    <row r="1684" spans="1:5" x14ac:dyDescent="0.25">
      <c r="A1684" s="7">
        <f t="shared" si="54"/>
        <v>1680</v>
      </c>
      <c r="B1684" s="19"/>
      <c r="C1684" s="19"/>
      <c r="D1684" s="7" t="str">
        <f t="shared" si="53"/>
        <v/>
      </c>
      <c r="E1684" s="20"/>
    </row>
    <row r="1685" spans="1:5" x14ac:dyDescent="0.25">
      <c r="A1685" s="7">
        <f t="shared" si="54"/>
        <v>1681</v>
      </c>
      <c r="B1685" s="19"/>
      <c r="C1685" s="19"/>
      <c r="D1685" s="7" t="str">
        <f t="shared" si="53"/>
        <v/>
      </c>
      <c r="E1685" s="20"/>
    </row>
    <row r="1686" spans="1:5" x14ac:dyDescent="0.25">
      <c r="A1686" s="7">
        <f t="shared" si="54"/>
        <v>1682</v>
      </c>
      <c r="B1686" s="19"/>
      <c r="C1686" s="19"/>
      <c r="D1686" s="7" t="str">
        <f t="shared" si="53"/>
        <v/>
      </c>
      <c r="E1686" s="20"/>
    </row>
    <row r="1687" spans="1:5" x14ac:dyDescent="0.25">
      <c r="A1687" s="7">
        <f t="shared" si="54"/>
        <v>1683</v>
      </c>
      <c r="B1687" s="19"/>
      <c r="C1687" s="19"/>
      <c r="D1687" s="7" t="str">
        <f t="shared" si="53"/>
        <v/>
      </c>
      <c r="E1687" s="20"/>
    </row>
    <row r="1688" spans="1:5" x14ac:dyDescent="0.25">
      <c r="A1688" s="7">
        <f t="shared" si="54"/>
        <v>1684</v>
      </c>
      <c r="B1688" s="19"/>
      <c r="C1688" s="19"/>
      <c r="D1688" s="7" t="str">
        <f t="shared" si="53"/>
        <v/>
      </c>
      <c r="E1688" s="20"/>
    </row>
    <row r="1689" spans="1:5" x14ac:dyDescent="0.25">
      <c r="A1689" s="7">
        <f t="shared" si="54"/>
        <v>1685</v>
      </c>
      <c r="B1689" s="19"/>
      <c r="C1689" s="19"/>
      <c r="D1689" s="7" t="str">
        <f t="shared" si="53"/>
        <v/>
      </c>
      <c r="E1689" s="20"/>
    </row>
    <row r="1690" spans="1:5" x14ac:dyDescent="0.25">
      <c r="A1690" s="7">
        <f t="shared" si="54"/>
        <v>1686</v>
      </c>
      <c r="B1690" s="19"/>
      <c r="C1690" s="19"/>
      <c r="D1690" s="7" t="str">
        <f t="shared" si="53"/>
        <v/>
      </c>
      <c r="E1690" s="20"/>
    </row>
    <row r="1691" spans="1:5" x14ac:dyDescent="0.25">
      <c r="A1691" s="7">
        <f t="shared" si="54"/>
        <v>1687</v>
      </c>
      <c r="B1691" s="19"/>
      <c r="C1691" s="19"/>
      <c r="D1691" s="7" t="str">
        <f t="shared" si="53"/>
        <v/>
      </c>
      <c r="E1691" s="20"/>
    </row>
    <row r="1692" spans="1:5" x14ac:dyDescent="0.25">
      <c r="A1692" s="7">
        <f t="shared" si="54"/>
        <v>1688</v>
      </c>
      <c r="B1692" s="19"/>
      <c r="C1692" s="19"/>
      <c r="D1692" s="7" t="str">
        <f t="shared" si="53"/>
        <v/>
      </c>
      <c r="E1692" s="20"/>
    </row>
    <row r="1693" spans="1:5" x14ac:dyDescent="0.25">
      <c r="A1693" s="7">
        <f t="shared" si="54"/>
        <v>1689</v>
      </c>
      <c r="B1693" s="19"/>
      <c r="C1693" s="19"/>
      <c r="D1693" s="7" t="str">
        <f t="shared" si="53"/>
        <v/>
      </c>
      <c r="E1693" s="20"/>
    </row>
    <row r="1694" spans="1:5" x14ac:dyDescent="0.25">
      <c r="A1694" s="7">
        <f t="shared" si="54"/>
        <v>1690</v>
      </c>
      <c r="B1694" s="19"/>
      <c r="C1694" s="19"/>
      <c r="D1694" s="7" t="str">
        <f t="shared" si="53"/>
        <v/>
      </c>
      <c r="E1694" s="20"/>
    </row>
    <row r="1695" spans="1:5" x14ac:dyDescent="0.25">
      <c r="A1695" s="7">
        <f t="shared" si="54"/>
        <v>1691</v>
      </c>
      <c r="B1695" s="19"/>
      <c r="C1695" s="19"/>
      <c r="D1695" s="7" t="str">
        <f t="shared" si="53"/>
        <v/>
      </c>
      <c r="E1695" s="20"/>
    </row>
    <row r="1696" spans="1:5" x14ac:dyDescent="0.25">
      <c r="A1696" s="7">
        <f t="shared" si="54"/>
        <v>1692</v>
      </c>
      <c r="B1696" s="19"/>
      <c r="C1696" s="19"/>
      <c r="D1696" s="7" t="str">
        <f t="shared" si="53"/>
        <v/>
      </c>
      <c r="E1696" s="20"/>
    </row>
    <row r="1697" spans="1:5" x14ac:dyDescent="0.25">
      <c r="A1697" s="7">
        <f t="shared" si="54"/>
        <v>1693</v>
      </c>
      <c r="B1697" s="19"/>
      <c r="C1697" s="19"/>
      <c r="D1697" s="7" t="str">
        <f t="shared" si="53"/>
        <v/>
      </c>
      <c r="E1697" s="20"/>
    </row>
    <row r="1698" spans="1:5" x14ac:dyDescent="0.25">
      <c r="A1698" s="7">
        <f t="shared" si="54"/>
        <v>1694</v>
      </c>
      <c r="B1698" s="19"/>
      <c r="C1698" s="19"/>
      <c r="D1698" s="7" t="str">
        <f t="shared" si="53"/>
        <v/>
      </c>
      <c r="E1698" s="20"/>
    </row>
    <row r="1699" spans="1:5" x14ac:dyDescent="0.25">
      <c r="A1699" s="7">
        <f t="shared" si="54"/>
        <v>1695</v>
      </c>
      <c r="B1699" s="19"/>
      <c r="C1699" s="19"/>
      <c r="D1699" s="7" t="str">
        <f t="shared" si="53"/>
        <v/>
      </c>
      <c r="E1699" s="20"/>
    </row>
    <row r="1700" spans="1:5" x14ac:dyDescent="0.25">
      <c r="A1700" s="7">
        <f t="shared" si="54"/>
        <v>1696</v>
      </c>
      <c r="B1700" s="19"/>
      <c r="C1700" s="19"/>
      <c r="D1700" s="7" t="str">
        <f t="shared" si="53"/>
        <v/>
      </c>
      <c r="E1700" s="20"/>
    </row>
    <row r="1701" spans="1:5" x14ac:dyDescent="0.25">
      <c r="A1701" s="7">
        <f t="shared" si="54"/>
        <v>1697</v>
      </c>
      <c r="B1701" s="19"/>
      <c r="C1701" s="19"/>
      <c r="D1701" s="7" t="str">
        <f t="shared" si="53"/>
        <v/>
      </c>
      <c r="E1701" s="20"/>
    </row>
    <row r="1702" spans="1:5" x14ac:dyDescent="0.25">
      <c r="A1702" s="7">
        <f t="shared" si="54"/>
        <v>1698</v>
      </c>
      <c r="B1702" s="19"/>
      <c r="C1702" s="19"/>
      <c r="D1702" s="7" t="str">
        <f t="shared" si="53"/>
        <v/>
      </c>
      <c r="E1702" s="20"/>
    </row>
    <row r="1703" spans="1:5" x14ac:dyDescent="0.25">
      <c r="A1703" s="7">
        <f t="shared" si="54"/>
        <v>1699</v>
      </c>
      <c r="B1703" s="19"/>
      <c r="C1703" s="19"/>
      <c r="D1703" s="7" t="str">
        <f t="shared" si="53"/>
        <v/>
      </c>
      <c r="E1703" s="20"/>
    </row>
    <row r="1704" spans="1:5" x14ac:dyDescent="0.25">
      <c r="A1704" s="7">
        <f t="shared" si="54"/>
        <v>1700</v>
      </c>
      <c r="B1704" s="19"/>
      <c r="C1704" s="19"/>
      <c r="D1704" s="7" t="str">
        <f t="shared" si="53"/>
        <v/>
      </c>
      <c r="E1704" s="20"/>
    </row>
    <row r="1705" spans="1:5" x14ac:dyDescent="0.25">
      <c r="A1705" s="7">
        <f t="shared" si="54"/>
        <v>1701</v>
      </c>
      <c r="B1705" s="19"/>
      <c r="C1705" s="19"/>
      <c r="D1705" s="7" t="str">
        <f t="shared" si="53"/>
        <v/>
      </c>
      <c r="E1705" s="20"/>
    </row>
    <row r="1706" spans="1:5" x14ac:dyDescent="0.25">
      <c r="A1706" s="7">
        <f t="shared" si="54"/>
        <v>1702</v>
      </c>
      <c r="B1706" s="19"/>
      <c r="C1706" s="19"/>
      <c r="D1706" s="7" t="str">
        <f t="shared" si="53"/>
        <v/>
      </c>
      <c r="E1706" s="20"/>
    </row>
    <row r="1707" spans="1:5" x14ac:dyDescent="0.25">
      <c r="A1707" s="7">
        <f t="shared" si="54"/>
        <v>1703</v>
      </c>
      <c r="B1707" s="19"/>
      <c r="C1707" s="19"/>
      <c r="D1707" s="7" t="str">
        <f t="shared" si="53"/>
        <v/>
      </c>
      <c r="E1707" s="20"/>
    </row>
    <row r="1708" spans="1:5" x14ac:dyDescent="0.25">
      <c r="A1708" s="7">
        <f t="shared" si="54"/>
        <v>1704</v>
      </c>
      <c r="B1708" s="19"/>
      <c r="C1708" s="19"/>
      <c r="D1708" s="7" t="str">
        <f t="shared" si="53"/>
        <v/>
      </c>
      <c r="E1708" s="20"/>
    </row>
    <row r="1709" spans="1:5" x14ac:dyDescent="0.25">
      <c r="A1709" s="7">
        <f t="shared" si="54"/>
        <v>1705</v>
      </c>
      <c r="B1709" s="19"/>
      <c r="C1709" s="19"/>
      <c r="D1709" s="7" t="str">
        <f t="shared" si="53"/>
        <v/>
      </c>
      <c r="E1709" s="20"/>
    </row>
    <row r="1710" spans="1:5" x14ac:dyDescent="0.25">
      <c r="A1710" s="7">
        <f t="shared" si="54"/>
        <v>1706</v>
      </c>
      <c r="B1710" s="19"/>
      <c r="C1710" s="19"/>
      <c r="D1710" s="7" t="str">
        <f t="shared" si="53"/>
        <v/>
      </c>
      <c r="E1710" s="20"/>
    </row>
    <row r="1711" spans="1:5" x14ac:dyDescent="0.25">
      <c r="A1711" s="7">
        <f t="shared" si="54"/>
        <v>1707</v>
      </c>
      <c r="B1711" s="19"/>
      <c r="C1711" s="19"/>
      <c r="D1711" s="7" t="str">
        <f t="shared" si="53"/>
        <v/>
      </c>
      <c r="E1711" s="20"/>
    </row>
    <row r="1712" spans="1:5" x14ac:dyDescent="0.25">
      <c r="A1712" s="7">
        <f t="shared" si="54"/>
        <v>1708</v>
      </c>
      <c r="B1712" s="19"/>
      <c r="C1712" s="19"/>
      <c r="D1712" s="7" t="str">
        <f t="shared" si="53"/>
        <v/>
      </c>
      <c r="E1712" s="20"/>
    </row>
    <row r="1713" spans="1:5" x14ac:dyDescent="0.25">
      <c r="A1713" s="7">
        <f t="shared" si="54"/>
        <v>1709</v>
      </c>
      <c r="B1713" s="19"/>
      <c r="C1713" s="19"/>
      <c r="D1713" s="7" t="str">
        <f t="shared" si="53"/>
        <v/>
      </c>
      <c r="E1713" s="20"/>
    </row>
    <row r="1714" spans="1:5" x14ac:dyDescent="0.25">
      <c r="A1714" s="7">
        <f t="shared" si="54"/>
        <v>1710</v>
      </c>
      <c r="B1714" s="19"/>
      <c r="C1714" s="19"/>
      <c r="D1714" s="7" t="str">
        <f t="shared" si="53"/>
        <v/>
      </c>
      <c r="E1714" s="20"/>
    </row>
    <row r="1715" spans="1:5" x14ac:dyDescent="0.25">
      <c r="A1715" s="7">
        <f t="shared" si="54"/>
        <v>1711</v>
      </c>
      <c r="B1715" s="19"/>
      <c r="C1715" s="19"/>
      <c r="D1715" s="7" t="str">
        <f t="shared" si="53"/>
        <v/>
      </c>
      <c r="E1715" s="20"/>
    </row>
    <row r="1716" spans="1:5" x14ac:dyDescent="0.25">
      <c r="A1716" s="7">
        <f t="shared" si="54"/>
        <v>1712</v>
      </c>
      <c r="B1716" s="19"/>
      <c r="C1716" s="19"/>
      <c r="D1716" s="7" t="str">
        <f t="shared" si="53"/>
        <v/>
      </c>
      <c r="E1716" s="20"/>
    </row>
    <row r="1717" spans="1:5" x14ac:dyDescent="0.25">
      <c r="A1717" s="7">
        <f t="shared" si="54"/>
        <v>1713</v>
      </c>
      <c r="B1717" s="19"/>
      <c r="C1717" s="19"/>
      <c r="D1717" s="7" t="str">
        <f t="shared" si="53"/>
        <v/>
      </c>
      <c r="E1717" s="20"/>
    </row>
    <row r="1718" spans="1:5" x14ac:dyDescent="0.25">
      <c r="A1718" s="7">
        <f t="shared" si="54"/>
        <v>1714</v>
      </c>
      <c r="B1718" s="19"/>
      <c r="C1718" s="19"/>
      <c r="D1718" s="7" t="str">
        <f t="shared" si="53"/>
        <v/>
      </c>
      <c r="E1718" s="20"/>
    </row>
    <row r="1719" spans="1:5" x14ac:dyDescent="0.25">
      <c r="A1719" s="7">
        <f t="shared" si="54"/>
        <v>1715</v>
      </c>
      <c r="B1719" s="19"/>
      <c r="C1719" s="19"/>
      <c r="D1719" s="7" t="str">
        <f t="shared" si="53"/>
        <v/>
      </c>
      <c r="E1719" s="20"/>
    </row>
    <row r="1720" spans="1:5" x14ac:dyDescent="0.25">
      <c r="A1720" s="7">
        <f t="shared" si="54"/>
        <v>1716</v>
      </c>
      <c r="B1720" s="19"/>
      <c r="C1720" s="19"/>
      <c r="D1720" s="7" t="str">
        <f t="shared" si="53"/>
        <v/>
      </c>
      <c r="E1720" s="20"/>
    </row>
    <row r="1721" spans="1:5" x14ac:dyDescent="0.25">
      <c r="A1721" s="7">
        <f t="shared" si="54"/>
        <v>1717</v>
      </c>
      <c r="B1721" s="19"/>
      <c r="C1721" s="19"/>
      <c r="D1721" s="7" t="str">
        <f t="shared" si="53"/>
        <v/>
      </c>
      <c r="E1721" s="20"/>
    </row>
    <row r="1722" spans="1:5" x14ac:dyDescent="0.25">
      <c r="A1722" s="7">
        <f t="shared" si="54"/>
        <v>1718</v>
      </c>
      <c r="B1722" s="19"/>
      <c r="C1722" s="19"/>
      <c r="D1722" s="7" t="str">
        <f t="shared" si="53"/>
        <v/>
      </c>
      <c r="E1722" s="20"/>
    </row>
    <row r="1723" spans="1:5" x14ac:dyDescent="0.25">
      <c r="A1723" s="7">
        <f t="shared" si="54"/>
        <v>1719</v>
      </c>
      <c r="B1723" s="19"/>
      <c r="C1723" s="19"/>
      <c r="D1723" s="7" t="str">
        <f t="shared" si="53"/>
        <v/>
      </c>
      <c r="E1723" s="20"/>
    </row>
    <row r="1724" spans="1:5" x14ac:dyDescent="0.25">
      <c r="A1724" s="7">
        <f t="shared" si="54"/>
        <v>1720</v>
      </c>
      <c r="B1724" s="19"/>
      <c r="C1724" s="19"/>
      <c r="D1724" s="7" t="str">
        <f t="shared" si="53"/>
        <v/>
      </c>
      <c r="E1724" s="20"/>
    </row>
    <row r="1725" spans="1:5" x14ac:dyDescent="0.25">
      <c r="A1725" s="7">
        <f t="shared" si="54"/>
        <v>1721</v>
      </c>
      <c r="B1725" s="19"/>
      <c r="C1725" s="19"/>
      <c r="D1725" s="7" t="str">
        <f t="shared" si="53"/>
        <v/>
      </c>
      <c r="E1725" s="20"/>
    </row>
    <row r="1726" spans="1:5" x14ac:dyDescent="0.25">
      <c r="A1726" s="7">
        <f t="shared" si="54"/>
        <v>1722</v>
      </c>
      <c r="B1726" s="19"/>
      <c r="C1726" s="19"/>
      <c r="D1726" s="7" t="str">
        <f t="shared" si="53"/>
        <v/>
      </c>
      <c r="E1726" s="20"/>
    </row>
    <row r="1727" spans="1:5" x14ac:dyDescent="0.25">
      <c r="A1727" s="7">
        <f t="shared" si="54"/>
        <v>1723</v>
      </c>
      <c r="B1727" s="19"/>
      <c r="C1727" s="19"/>
      <c r="D1727" s="7" t="str">
        <f t="shared" si="53"/>
        <v/>
      </c>
      <c r="E1727" s="20"/>
    </row>
    <row r="1728" spans="1:5" x14ac:dyDescent="0.25">
      <c r="A1728" s="7">
        <f t="shared" si="54"/>
        <v>1724</v>
      </c>
      <c r="B1728" s="19"/>
      <c r="C1728" s="19"/>
      <c r="D1728" s="7" t="str">
        <f t="shared" si="53"/>
        <v/>
      </c>
      <c r="E1728" s="20"/>
    </row>
    <row r="1729" spans="1:5" x14ac:dyDescent="0.25">
      <c r="A1729" s="7">
        <f t="shared" si="54"/>
        <v>1725</v>
      </c>
      <c r="B1729" s="19"/>
      <c r="C1729" s="19"/>
      <c r="D1729" s="7" t="str">
        <f t="shared" si="53"/>
        <v/>
      </c>
      <c r="E1729" s="20"/>
    </row>
    <row r="1730" spans="1:5" x14ac:dyDescent="0.25">
      <c r="A1730" s="7">
        <f t="shared" si="54"/>
        <v>1726</v>
      </c>
      <c r="B1730" s="19"/>
      <c r="C1730" s="19"/>
      <c r="D1730" s="7" t="str">
        <f t="shared" si="53"/>
        <v/>
      </c>
      <c r="E1730" s="20"/>
    </row>
    <row r="1731" spans="1:5" x14ac:dyDescent="0.25">
      <c r="A1731" s="7">
        <f t="shared" si="54"/>
        <v>1727</v>
      </c>
      <c r="B1731" s="19"/>
      <c r="C1731" s="19"/>
      <c r="D1731" s="7" t="str">
        <f t="shared" si="53"/>
        <v/>
      </c>
      <c r="E1731" s="20"/>
    </row>
    <row r="1732" spans="1:5" x14ac:dyDescent="0.25">
      <c r="A1732" s="7">
        <f t="shared" si="54"/>
        <v>1728</v>
      </c>
      <c r="B1732" s="19"/>
      <c r="C1732" s="19"/>
      <c r="D1732" s="7" t="str">
        <f t="shared" si="53"/>
        <v/>
      </c>
      <c r="E1732" s="20"/>
    </row>
    <row r="1733" spans="1:5" x14ac:dyDescent="0.25">
      <c r="A1733" s="7">
        <f t="shared" si="54"/>
        <v>1729</v>
      </c>
      <c r="B1733" s="19"/>
      <c r="C1733" s="19"/>
      <c r="D1733" s="7" t="str">
        <f t="shared" si="53"/>
        <v/>
      </c>
      <c r="E1733" s="20"/>
    </row>
    <row r="1734" spans="1:5" x14ac:dyDescent="0.25">
      <c r="A1734" s="7">
        <f t="shared" si="54"/>
        <v>1730</v>
      </c>
      <c r="B1734" s="19"/>
      <c r="C1734" s="19"/>
      <c r="D1734" s="7" t="str">
        <f t="shared" ref="D1734:D1797" si="55">IF(AND(B1734&lt;&gt;"",C1734&lt;&gt;""),B1734&amp;"-"&amp;C1734,"")</f>
        <v/>
      </c>
      <c r="E1734" s="20"/>
    </row>
    <row r="1735" spans="1:5" x14ac:dyDescent="0.25">
      <c r="A1735" s="7">
        <f t="shared" si="54"/>
        <v>1731</v>
      </c>
      <c r="B1735" s="19"/>
      <c r="C1735" s="19"/>
      <c r="D1735" s="7" t="str">
        <f t="shared" si="55"/>
        <v/>
      </c>
      <c r="E1735" s="20"/>
    </row>
    <row r="1736" spans="1:5" x14ac:dyDescent="0.25">
      <c r="A1736" s="7">
        <f t="shared" si="54"/>
        <v>1732</v>
      </c>
      <c r="B1736" s="19"/>
      <c r="C1736" s="19"/>
      <c r="D1736" s="7" t="str">
        <f t="shared" si="55"/>
        <v/>
      </c>
      <c r="E1736" s="20"/>
    </row>
    <row r="1737" spans="1:5" x14ac:dyDescent="0.25">
      <c r="A1737" s="7">
        <f t="shared" si="54"/>
        <v>1733</v>
      </c>
      <c r="B1737" s="19"/>
      <c r="C1737" s="19"/>
      <c r="D1737" s="7" t="str">
        <f t="shared" si="55"/>
        <v/>
      </c>
      <c r="E1737" s="20"/>
    </row>
    <row r="1738" spans="1:5" x14ac:dyDescent="0.25">
      <c r="A1738" s="7">
        <f t="shared" si="54"/>
        <v>1734</v>
      </c>
      <c r="B1738" s="19"/>
      <c r="C1738" s="19"/>
      <c r="D1738" s="7" t="str">
        <f t="shared" si="55"/>
        <v/>
      </c>
      <c r="E1738" s="20"/>
    </row>
    <row r="1739" spans="1:5" x14ac:dyDescent="0.25">
      <c r="A1739" s="7">
        <f t="shared" si="54"/>
        <v>1735</v>
      </c>
      <c r="B1739" s="19"/>
      <c r="C1739" s="19"/>
      <c r="D1739" s="7" t="str">
        <f t="shared" si="55"/>
        <v/>
      </c>
      <c r="E1739" s="20"/>
    </row>
    <row r="1740" spans="1:5" x14ac:dyDescent="0.25">
      <c r="A1740" s="7">
        <f t="shared" si="54"/>
        <v>1736</v>
      </c>
      <c r="B1740" s="19"/>
      <c r="C1740" s="19"/>
      <c r="D1740" s="7" t="str">
        <f t="shared" si="55"/>
        <v/>
      </c>
      <c r="E1740" s="20"/>
    </row>
    <row r="1741" spans="1:5" x14ac:dyDescent="0.25">
      <c r="A1741" s="7">
        <f t="shared" si="54"/>
        <v>1737</v>
      </c>
      <c r="B1741" s="19"/>
      <c r="C1741" s="19"/>
      <c r="D1741" s="7" t="str">
        <f t="shared" si="55"/>
        <v/>
      </c>
      <c r="E1741" s="20"/>
    </row>
    <row r="1742" spans="1:5" x14ac:dyDescent="0.25">
      <c r="A1742" s="7">
        <f t="shared" ref="A1742:A1805" si="56">A1741+1</f>
        <v>1738</v>
      </c>
      <c r="B1742" s="19"/>
      <c r="C1742" s="19"/>
      <c r="D1742" s="7" t="str">
        <f t="shared" si="55"/>
        <v/>
      </c>
      <c r="E1742" s="20"/>
    </row>
    <row r="1743" spans="1:5" x14ac:dyDescent="0.25">
      <c r="A1743" s="7">
        <f t="shared" si="56"/>
        <v>1739</v>
      </c>
      <c r="B1743" s="19"/>
      <c r="C1743" s="19"/>
      <c r="D1743" s="7" t="str">
        <f t="shared" si="55"/>
        <v/>
      </c>
      <c r="E1743" s="20"/>
    </row>
    <row r="1744" spans="1:5" x14ac:dyDescent="0.25">
      <c r="A1744" s="7">
        <f t="shared" si="56"/>
        <v>1740</v>
      </c>
      <c r="B1744" s="19"/>
      <c r="C1744" s="19"/>
      <c r="D1744" s="7" t="str">
        <f t="shared" si="55"/>
        <v/>
      </c>
      <c r="E1744" s="20"/>
    </row>
    <row r="1745" spans="1:5" x14ac:dyDescent="0.25">
      <c r="A1745" s="7">
        <f t="shared" si="56"/>
        <v>1741</v>
      </c>
      <c r="B1745" s="19"/>
      <c r="C1745" s="19"/>
      <c r="D1745" s="7" t="str">
        <f t="shared" si="55"/>
        <v/>
      </c>
      <c r="E1745" s="20"/>
    </row>
    <row r="1746" spans="1:5" x14ac:dyDescent="0.25">
      <c r="A1746" s="7">
        <f t="shared" si="56"/>
        <v>1742</v>
      </c>
      <c r="B1746" s="19"/>
      <c r="C1746" s="19"/>
      <c r="D1746" s="7" t="str">
        <f t="shared" si="55"/>
        <v/>
      </c>
      <c r="E1746" s="20"/>
    </row>
    <row r="1747" spans="1:5" x14ac:dyDescent="0.25">
      <c r="A1747" s="7">
        <f t="shared" si="56"/>
        <v>1743</v>
      </c>
      <c r="B1747" s="19"/>
      <c r="C1747" s="19"/>
      <c r="D1747" s="7" t="str">
        <f t="shared" si="55"/>
        <v/>
      </c>
      <c r="E1747" s="20"/>
    </row>
    <row r="1748" spans="1:5" x14ac:dyDescent="0.25">
      <c r="A1748" s="7">
        <f t="shared" si="56"/>
        <v>1744</v>
      </c>
      <c r="B1748" s="19"/>
      <c r="C1748" s="19"/>
      <c r="D1748" s="7" t="str">
        <f t="shared" si="55"/>
        <v/>
      </c>
      <c r="E1748" s="20"/>
    </row>
    <row r="1749" spans="1:5" x14ac:dyDescent="0.25">
      <c r="A1749" s="7">
        <f t="shared" si="56"/>
        <v>1745</v>
      </c>
      <c r="B1749" s="19"/>
      <c r="C1749" s="19"/>
      <c r="D1749" s="7" t="str">
        <f t="shared" si="55"/>
        <v/>
      </c>
      <c r="E1749" s="20"/>
    </row>
    <row r="1750" spans="1:5" x14ac:dyDescent="0.25">
      <c r="A1750" s="7">
        <f t="shared" si="56"/>
        <v>1746</v>
      </c>
      <c r="B1750" s="19"/>
      <c r="C1750" s="19"/>
      <c r="D1750" s="7" t="str">
        <f t="shared" si="55"/>
        <v/>
      </c>
      <c r="E1750" s="20"/>
    </row>
    <row r="1751" spans="1:5" x14ac:dyDescent="0.25">
      <c r="A1751" s="7">
        <f t="shared" si="56"/>
        <v>1747</v>
      </c>
      <c r="B1751" s="19"/>
      <c r="C1751" s="19"/>
      <c r="D1751" s="7" t="str">
        <f t="shared" si="55"/>
        <v/>
      </c>
      <c r="E1751" s="20"/>
    </row>
    <row r="1752" spans="1:5" x14ac:dyDescent="0.25">
      <c r="A1752" s="7">
        <f t="shared" si="56"/>
        <v>1748</v>
      </c>
      <c r="B1752" s="19"/>
      <c r="C1752" s="19"/>
      <c r="D1752" s="7" t="str">
        <f t="shared" si="55"/>
        <v/>
      </c>
      <c r="E1752" s="20"/>
    </row>
    <row r="1753" spans="1:5" x14ac:dyDescent="0.25">
      <c r="A1753" s="7">
        <f t="shared" si="56"/>
        <v>1749</v>
      </c>
      <c r="B1753" s="19"/>
      <c r="C1753" s="19"/>
      <c r="D1753" s="7" t="str">
        <f t="shared" si="55"/>
        <v/>
      </c>
      <c r="E1753" s="20"/>
    </row>
    <row r="1754" spans="1:5" x14ac:dyDescent="0.25">
      <c r="A1754" s="7">
        <f t="shared" si="56"/>
        <v>1750</v>
      </c>
      <c r="B1754" s="19"/>
      <c r="C1754" s="19"/>
      <c r="D1754" s="7" t="str">
        <f t="shared" si="55"/>
        <v/>
      </c>
      <c r="E1754" s="20"/>
    </row>
    <row r="1755" spans="1:5" x14ac:dyDescent="0.25">
      <c r="A1755" s="7">
        <f t="shared" si="56"/>
        <v>1751</v>
      </c>
      <c r="B1755" s="19"/>
      <c r="C1755" s="19"/>
      <c r="D1755" s="7" t="str">
        <f t="shared" si="55"/>
        <v/>
      </c>
      <c r="E1755" s="20"/>
    </row>
    <row r="1756" spans="1:5" x14ac:dyDescent="0.25">
      <c r="A1756" s="7">
        <f t="shared" si="56"/>
        <v>1752</v>
      </c>
      <c r="B1756" s="19"/>
      <c r="C1756" s="19"/>
      <c r="D1756" s="7" t="str">
        <f t="shared" si="55"/>
        <v/>
      </c>
      <c r="E1756" s="20"/>
    </row>
    <row r="1757" spans="1:5" x14ac:dyDescent="0.25">
      <c r="A1757" s="7">
        <f t="shared" si="56"/>
        <v>1753</v>
      </c>
      <c r="B1757" s="19"/>
      <c r="C1757" s="19"/>
      <c r="D1757" s="7" t="str">
        <f t="shared" si="55"/>
        <v/>
      </c>
      <c r="E1757" s="20"/>
    </row>
    <row r="1758" spans="1:5" x14ac:dyDescent="0.25">
      <c r="A1758" s="7">
        <f t="shared" si="56"/>
        <v>1754</v>
      </c>
      <c r="B1758" s="19"/>
      <c r="C1758" s="19"/>
      <c r="D1758" s="7" t="str">
        <f t="shared" si="55"/>
        <v/>
      </c>
      <c r="E1758" s="20"/>
    </row>
    <row r="1759" spans="1:5" x14ac:dyDescent="0.25">
      <c r="A1759" s="7">
        <f t="shared" si="56"/>
        <v>1755</v>
      </c>
      <c r="B1759" s="19"/>
      <c r="C1759" s="19"/>
      <c r="D1759" s="7" t="str">
        <f t="shared" si="55"/>
        <v/>
      </c>
      <c r="E1759" s="20"/>
    </row>
    <row r="1760" spans="1:5" x14ac:dyDescent="0.25">
      <c r="A1760" s="7">
        <f t="shared" si="56"/>
        <v>1756</v>
      </c>
      <c r="B1760" s="19"/>
      <c r="C1760" s="19"/>
      <c r="D1760" s="7" t="str">
        <f t="shared" si="55"/>
        <v/>
      </c>
      <c r="E1760" s="20"/>
    </row>
    <row r="1761" spans="1:5" x14ac:dyDescent="0.25">
      <c r="A1761" s="7">
        <f t="shared" si="56"/>
        <v>1757</v>
      </c>
      <c r="B1761" s="19"/>
      <c r="C1761" s="19"/>
      <c r="D1761" s="7" t="str">
        <f t="shared" si="55"/>
        <v/>
      </c>
      <c r="E1761" s="20"/>
    </row>
    <row r="1762" spans="1:5" x14ac:dyDescent="0.25">
      <c r="A1762" s="7">
        <f t="shared" si="56"/>
        <v>1758</v>
      </c>
      <c r="B1762" s="19"/>
      <c r="C1762" s="19"/>
      <c r="D1762" s="7" t="str">
        <f t="shared" si="55"/>
        <v/>
      </c>
      <c r="E1762" s="20"/>
    </row>
    <row r="1763" spans="1:5" x14ac:dyDescent="0.25">
      <c r="A1763" s="7">
        <f t="shared" si="56"/>
        <v>1759</v>
      </c>
      <c r="B1763" s="19"/>
      <c r="C1763" s="19"/>
      <c r="D1763" s="7" t="str">
        <f t="shared" si="55"/>
        <v/>
      </c>
      <c r="E1763" s="20"/>
    </row>
    <row r="1764" spans="1:5" x14ac:dyDescent="0.25">
      <c r="A1764" s="7">
        <f t="shared" si="56"/>
        <v>1760</v>
      </c>
      <c r="B1764" s="19"/>
      <c r="C1764" s="19"/>
      <c r="D1764" s="7" t="str">
        <f t="shared" si="55"/>
        <v/>
      </c>
      <c r="E1764" s="20"/>
    </row>
    <row r="1765" spans="1:5" x14ac:dyDescent="0.25">
      <c r="A1765" s="7">
        <f t="shared" si="56"/>
        <v>1761</v>
      </c>
      <c r="B1765" s="19"/>
      <c r="C1765" s="19"/>
      <c r="D1765" s="7" t="str">
        <f t="shared" si="55"/>
        <v/>
      </c>
      <c r="E1765" s="20"/>
    </row>
    <row r="1766" spans="1:5" x14ac:dyDescent="0.25">
      <c r="A1766" s="7">
        <f t="shared" si="56"/>
        <v>1762</v>
      </c>
      <c r="B1766" s="19"/>
      <c r="C1766" s="19"/>
      <c r="D1766" s="7" t="str">
        <f t="shared" si="55"/>
        <v/>
      </c>
      <c r="E1766" s="20"/>
    </row>
    <row r="1767" spans="1:5" x14ac:dyDescent="0.25">
      <c r="A1767" s="7">
        <f t="shared" si="56"/>
        <v>1763</v>
      </c>
      <c r="B1767" s="19"/>
      <c r="C1767" s="19"/>
      <c r="D1767" s="7" t="str">
        <f t="shared" si="55"/>
        <v/>
      </c>
      <c r="E1767" s="20"/>
    </row>
    <row r="1768" spans="1:5" x14ac:dyDescent="0.25">
      <c r="A1768" s="7">
        <f t="shared" si="56"/>
        <v>1764</v>
      </c>
      <c r="B1768" s="19"/>
      <c r="C1768" s="19"/>
      <c r="D1768" s="7" t="str">
        <f t="shared" si="55"/>
        <v/>
      </c>
      <c r="E1768" s="20"/>
    </row>
    <row r="1769" spans="1:5" x14ac:dyDescent="0.25">
      <c r="A1769" s="7">
        <f t="shared" si="56"/>
        <v>1765</v>
      </c>
      <c r="B1769" s="19"/>
      <c r="C1769" s="19"/>
      <c r="D1769" s="7" t="str">
        <f t="shared" si="55"/>
        <v/>
      </c>
      <c r="E1769" s="20"/>
    </row>
    <row r="1770" spans="1:5" x14ac:dyDescent="0.25">
      <c r="A1770" s="7">
        <f t="shared" si="56"/>
        <v>1766</v>
      </c>
      <c r="B1770" s="19"/>
      <c r="C1770" s="19"/>
      <c r="D1770" s="7" t="str">
        <f t="shared" si="55"/>
        <v/>
      </c>
      <c r="E1770" s="20"/>
    </row>
    <row r="1771" spans="1:5" x14ac:dyDescent="0.25">
      <c r="A1771" s="7">
        <f t="shared" si="56"/>
        <v>1767</v>
      </c>
      <c r="B1771" s="19"/>
      <c r="C1771" s="19"/>
      <c r="D1771" s="7" t="str">
        <f t="shared" si="55"/>
        <v/>
      </c>
      <c r="E1771" s="20"/>
    </row>
    <row r="1772" spans="1:5" x14ac:dyDescent="0.25">
      <c r="A1772" s="7">
        <f t="shared" si="56"/>
        <v>1768</v>
      </c>
      <c r="B1772" s="19"/>
      <c r="C1772" s="19"/>
      <c r="D1772" s="7" t="str">
        <f t="shared" si="55"/>
        <v/>
      </c>
      <c r="E1772" s="20"/>
    </row>
    <row r="1773" spans="1:5" x14ac:dyDescent="0.25">
      <c r="A1773" s="7">
        <f t="shared" si="56"/>
        <v>1769</v>
      </c>
      <c r="B1773" s="19"/>
      <c r="C1773" s="19"/>
      <c r="D1773" s="7" t="str">
        <f t="shared" si="55"/>
        <v/>
      </c>
      <c r="E1773" s="20"/>
    </row>
    <row r="1774" spans="1:5" x14ac:dyDescent="0.25">
      <c r="A1774" s="7">
        <f t="shared" si="56"/>
        <v>1770</v>
      </c>
      <c r="B1774" s="19"/>
      <c r="C1774" s="19"/>
      <c r="D1774" s="7" t="str">
        <f t="shared" si="55"/>
        <v/>
      </c>
      <c r="E1774" s="20"/>
    </row>
    <row r="1775" spans="1:5" x14ac:dyDescent="0.25">
      <c r="A1775" s="7">
        <f t="shared" si="56"/>
        <v>1771</v>
      </c>
      <c r="B1775" s="19"/>
      <c r="C1775" s="19"/>
      <c r="D1775" s="7" t="str">
        <f t="shared" si="55"/>
        <v/>
      </c>
      <c r="E1775" s="20"/>
    </row>
    <row r="1776" spans="1:5" x14ac:dyDescent="0.25">
      <c r="A1776" s="7">
        <f t="shared" si="56"/>
        <v>1772</v>
      </c>
      <c r="B1776" s="19"/>
      <c r="C1776" s="19"/>
      <c r="D1776" s="7" t="str">
        <f t="shared" si="55"/>
        <v/>
      </c>
      <c r="E1776" s="20"/>
    </row>
    <row r="1777" spans="1:5" x14ac:dyDescent="0.25">
      <c r="A1777" s="7">
        <f t="shared" si="56"/>
        <v>1773</v>
      </c>
      <c r="B1777" s="19"/>
      <c r="C1777" s="19"/>
      <c r="D1777" s="7" t="str">
        <f t="shared" si="55"/>
        <v/>
      </c>
      <c r="E1777" s="20"/>
    </row>
    <row r="1778" spans="1:5" x14ac:dyDescent="0.25">
      <c r="A1778" s="7">
        <f t="shared" si="56"/>
        <v>1774</v>
      </c>
      <c r="B1778" s="19"/>
      <c r="C1778" s="19"/>
      <c r="D1778" s="7" t="str">
        <f t="shared" si="55"/>
        <v/>
      </c>
      <c r="E1778" s="20"/>
    </row>
    <row r="1779" spans="1:5" x14ac:dyDescent="0.25">
      <c r="A1779" s="7">
        <f t="shared" si="56"/>
        <v>1775</v>
      </c>
      <c r="B1779" s="19"/>
      <c r="C1779" s="19"/>
      <c r="D1779" s="7" t="str">
        <f t="shared" si="55"/>
        <v/>
      </c>
      <c r="E1779" s="20"/>
    </row>
    <row r="1780" spans="1:5" x14ac:dyDescent="0.25">
      <c r="A1780" s="7">
        <f t="shared" si="56"/>
        <v>1776</v>
      </c>
      <c r="B1780" s="19"/>
      <c r="C1780" s="19"/>
      <c r="D1780" s="7" t="str">
        <f t="shared" si="55"/>
        <v/>
      </c>
      <c r="E1780" s="20"/>
    </row>
    <row r="1781" spans="1:5" x14ac:dyDescent="0.25">
      <c r="A1781" s="7">
        <f t="shared" si="56"/>
        <v>1777</v>
      </c>
      <c r="B1781" s="19"/>
      <c r="C1781" s="19"/>
      <c r="D1781" s="7" t="str">
        <f t="shared" si="55"/>
        <v/>
      </c>
      <c r="E1781" s="20"/>
    </row>
    <row r="1782" spans="1:5" x14ac:dyDescent="0.25">
      <c r="A1782" s="7">
        <f t="shared" si="56"/>
        <v>1778</v>
      </c>
      <c r="B1782" s="19"/>
      <c r="C1782" s="19"/>
      <c r="D1782" s="7" t="str">
        <f t="shared" si="55"/>
        <v/>
      </c>
      <c r="E1782" s="20"/>
    </row>
    <row r="1783" spans="1:5" x14ac:dyDescent="0.25">
      <c r="A1783" s="7">
        <f t="shared" si="56"/>
        <v>1779</v>
      </c>
      <c r="B1783" s="19"/>
      <c r="C1783" s="19"/>
      <c r="D1783" s="7" t="str">
        <f t="shared" si="55"/>
        <v/>
      </c>
      <c r="E1783" s="20"/>
    </row>
    <row r="1784" spans="1:5" x14ac:dyDescent="0.25">
      <c r="A1784" s="7">
        <f t="shared" si="56"/>
        <v>1780</v>
      </c>
      <c r="B1784" s="19"/>
      <c r="C1784" s="19"/>
      <c r="D1784" s="7" t="str">
        <f t="shared" si="55"/>
        <v/>
      </c>
      <c r="E1784" s="20"/>
    </row>
    <row r="1785" spans="1:5" x14ac:dyDescent="0.25">
      <c r="A1785" s="7">
        <f t="shared" si="56"/>
        <v>1781</v>
      </c>
      <c r="B1785" s="19"/>
      <c r="C1785" s="19"/>
      <c r="D1785" s="7" t="str">
        <f t="shared" si="55"/>
        <v/>
      </c>
      <c r="E1785" s="20"/>
    </row>
    <row r="1786" spans="1:5" x14ac:dyDescent="0.25">
      <c r="A1786" s="7">
        <f t="shared" si="56"/>
        <v>1782</v>
      </c>
      <c r="B1786" s="19"/>
      <c r="C1786" s="19"/>
      <c r="D1786" s="7" t="str">
        <f t="shared" si="55"/>
        <v/>
      </c>
      <c r="E1786" s="20"/>
    </row>
    <row r="1787" spans="1:5" x14ac:dyDescent="0.25">
      <c r="A1787" s="7">
        <f t="shared" si="56"/>
        <v>1783</v>
      </c>
      <c r="B1787" s="19"/>
      <c r="C1787" s="19"/>
      <c r="D1787" s="7" t="str">
        <f t="shared" si="55"/>
        <v/>
      </c>
      <c r="E1787" s="20"/>
    </row>
    <row r="1788" spans="1:5" x14ac:dyDescent="0.25">
      <c r="A1788" s="7">
        <f t="shared" si="56"/>
        <v>1784</v>
      </c>
      <c r="B1788" s="19"/>
      <c r="C1788" s="19"/>
      <c r="D1788" s="7" t="str">
        <f t="shared" si="55"/>
        <v/>
      </c>
      <c r="E1788" s="20"/>
    </row>
    <row r="1789" spans="1:5" x14ac:dyDescent="0.25">
      <c r="A1789" s="7">
        <f t="shared" si="56"/>
        <v>1785</v>
      </c>
      <c r="B1789" s="19"/>
      <c r="C1789" s="19"/>
      <c r="D1789" s="7" t="str">
        <f t="shared" si="55"/>
        <v/>
      </c>
      <c r="E1789" s="20"/>
    </row>
    <row r="1790" spans="1:5" x14ac:dyDescent="0.25">
      <c r="A1790" s="7">
        <f t="shared" si="56"/>
        <v>1786</v>
      </c>
      <c r="B1790" s="19"/>
      <c r="C1790" s="19"/>
      <c r="D1790" s="7" t="str">
        <f t="shared" si="55"/>
        <v/>
      </c>
      <c r="E1790" s="20"/>
    </row>
    <row r="1791" spans="1:5" x14ac:dyDescent="0.25">
      <c r="A1791" s="7">
        <f t="shared" si="56"/>
        <v>1787</v>
      </c>
      <c r="B1791" s="19"/>
      <c r="C1791" s="19"/>
      <c r="D1791" s="7" t="str">
        <f t="shared" si="55"/>
        <v/>
      </c>
      <c r="E1791" s="20"/>
    </row>
    <row r="1792" spans="1:5" x14ac:dyDescent="0.25">
      <c r="A1792" s="7">
        <f t="shared" si="56"/>
        <v>1788</v>
      </c>
      <c r="B1792" s="19"/>
      <c r="C1792" s="19"/>
      <c r="D1792" s="7" t="str">
        <f t="shared" si="55"/>
        <v/>
      </c>
      <c r="E1792" s="20"/>
    </row>
    <row r="1793" spans="1:5" x14ac:dyDescent="0.25">
      <c r="A1793" s="7">
        <f t="shared" si="56"/>
        <v>1789</v>
      </c>
      <c r="B1793" s="19"/>
      <c r="C1793" s="19"/>
      <c r="D1793" s="7" t="str">
        <f t="shared" si="55"/>
        <v/>
      </c>
      <c r="E1793" s="20"/>
    </row>
    <row r="1794" spans="1:5" x14ac:dyDescent="0.25">
      <c r="A1794" s="7">
        <f t="shared" si="56"/>
        <v>1790</v>
      </c>
      <c r="B1794" s="19"/>
      <c r="C1794" s="19"/>
      <c r="D1794" s="7" t="str">
        <f t="shared" si="55"/>
        <v/>
      </c>
      <c r="E1794" s="20"/>
    </row>
    <row r="1795" spans="1:5" x14ac:dyDescent="0.25">
      <c r="A1795" s="7">
        <f t="shared" si="56"/>
        <v>1791</v>
      </c>
      <c r="B1795" s="19"/>
      <c r="C1795" s="19"/>
      <c r="D1795" s="7" t="str">
        <f t="shared" si="55"/>
        <v/>
      </c>
      <c r="E1795" s="20"/>
    </row>
    <row r="1796" spans="1:5" x14ac:dyDescent="0.25">
      <c r="A1796" s="7">
        <f t="shared" si="56"/>
        <v>1792</v>
      </c>
      <c r="B1796" s="19"/>
      <c r="C1796" s="19"/>
      <c r="D1796" s="7" t="str">
        <f t="shared" si="55"/>
        <v/>
      </c>
      <c r="E1796" s="20"/>
    </row>
    <row r="1797" spans="1:5" x14ac:dyDescent="0.25">
      <c r="A1797" s="7">
        <f t="shared" si="56"/>
        <v>1793</v>
      </c>
      <c r="B1797" s="19"/>
      <c r="C1797" s="19"/>
      <c r="D1797" s="7" t="str">
        <f t="shared" si="55"/>
        <v/>
      </c>
      <c r="E1797" s="20"/>
    </row>
    <row r="1798" spans="1:5" x14ac:dyDescent="0.25">
      <c r="A1798" s="7">
        <f t="shared" si="56"/>
        <v>1794</v>
      </c>
      <c r="B1798" s="19"/>
      <c r="C1798" s="19"/>
      <c r="D1798" s="7" t="str">
        <f t="shared" ref="D1798:D1861" si="57">IF(AND(B1798&lt;&gt;"",C1798&lt;&gt;""),B1798&amp;"-"&amp;C1798,"")</f>
        <v/>
      </c>
      <c r="E1798" s="20"/>
    </row>
    <row r="1799" spans="1:5" x14ac:dyDescent="0.25">
      <c r="A1799" s="7">
        <f t="shared" si="56"/>
        <v>1795</v>
      </c>
      <c r="B1799" s="19"/>
      <c r="C1799" s="19"/>
      <c r="D1799" s="7" t="str">
        <f t="shared" si="57"/>
        <v/>
      </c>
      <c r="E1799" s="20"/>
    </row>
    <row r="1800" spans="1:5" x14ac:dyDescent="0.25">
      <c r="A1800" s="7">
        <f t="shared" si="56"/>
        <v>1796</v>
      </c>
      <c r="B1800" s="19"/>
      <c r="C1800" s="19"/>
      <c r="D1800" s="7" t="str">
        <f t="shared" si="57"/>
        <v/>
      </c>
      <c r="E1800" s="20"/>
    </row>
    <row r="1801" spans="1:5" x14ac:dyDescent="0.25">
      <c r="A1801" s="7">
        <f t="shared" si="56"/>
        <v>1797</v>
      </c>
      <c r="B1801" s="19"/>
      <c r="C1801" s="19"/>
      <c r="D1801" s="7" t="str">
        <f t="shared" si="57"/>
        <v/>
      </c>
      <c r="E1801" s="20"/>
    </row>
    <row r="1802" spans="1:5" x14ac:dyDescent="0.25">
      <c r="A1802" s="7">
        <f t="shared" si="56"/>
        <v>1798</v>
      </c>
      <c r="B1802" s="19"/>
      <c r="C1802" s="19"/>
      <c r="D1802" s="7" t="str">
        <f t="shared" si="57"/>
        <v/>
      </c>
      <c r="E1802" s="20"/>
    </row>
    <row r="1803" spans="1:5" x14ac:dyDescent="0.25">
      <c r="A1803" s="7">
        <f t="shared" si="56"/>
        <v>1799</v>
      </c>
      <c r="B1803" s="19"/>
      <c r="C1803" s="19"/>
      <c r="D1803" s="7" t="str">
        <f t="shared" si="57"/>
        <v/>
      </c>
      <c r="E1803" s="20"/>
    </row>
    <row r="1804" spans="1:5" x14ac:dyDescent="0.25">
      <c r="A1804" s="7">
        <f t="shared" si="56"/>
        <v>1800</v>
      </c>
      <c r="B1804" s="19"/>
      <c r="C1804" s="19"/>
      <c r="D1804" s="7" t="str">
        <f t="shared" si="57"/>
        <v/>
      </c>
      <c r="E1804" s="20"/>
    </row>
    <row r="1805" spans="1:5" x14ac:dyDescent="0.25">
      <c r="A1805" s="7">
        <f t="shared" si="56"/>
        <v>1801</v>
      </c>
      <c r="B1805" s="19"/>
      <c r="C1805" s="19"/>
      <c r="D1805" s="7" t="str">
        <f t="shared" si="57"/>
        <v/>
      </c>
      <c r="E1805" s="20"/>
    </row>
    <row r="1806" spans="1:5" x14ac:dyDescent="0.25">
      <c r="A1806" s="7">
        <f t="shared" ref="A1806:A1869" si="58">A1805+1</f>
        <v>1802</v>
      </c>
      <c r="B1806" s="19"/>
      <c r="C1806" s="19"/>
      <c r="D1806" s="7" t="str">
        <f t="shared" si="57"/>
        <v/>
      </c>
      <c r="E1806" s="20"/>
    </row>
    <row r="1807" spans="1:5" x14ac:dyDescent="0.25">
      <c r="A1807" s="7">
        <f t="shared" si="58"/>
        <v>1803</v>
      </c>
      <c r="B1807" s="19"/>
      <c r="C1807" s="19"/>
      <c r="D1807" s="7" t="str">
        <f t="shared" si="57"/>
        <v/>
      </c>
      <c r="E1807" s="20"/>
    </row>
    <row r="1808" spans="1:5" x14ac:dyDescent="0.25">
      <c r="A1808" s="7">
        <f t="shared" si="58"/>
        <v>1804</v>
      </c>
      <c r="B1808" s="19"/>
      <c r="C1808" s="19"/>
      <c r="D1808" s="7" t="str">
        <f t="shared" si="57"/>
        <v/>
      </c>
      <c r="E1808" s="20"/>
    </row>
    <row r="1809" spans="1:5" x14ac:dyDescent="0.25">
      <c r="A1809" s="7">
        <f t="shared" si="58"/>
        <v>1805</v>
      </c>
      <c r="B1809" s="19"/>
      <c r="C1809" s="19"/>
      <c r="D1809" s="7" t="str">
        <f t="shared" si="57"/>
        <v/>
      </c>
      <c r="E1809" s="20"/>
    </row>
    <row r="1810" spans="1:5" x14ac:dyDescent="0.25">
      <c r="A1810" s="7">
        <f t="shared" si="58"/>
        <v>1806</v>
      </c>
      <c r="B1810" s="19"/>
      <c r="C1810" s="19"/>
      <c r="D1810" s="7" t="str">
        <f t="shared" si="57"/>
        <v/>
      </c>
      <c r="E1810" s="20"/>
    </row>
    <row r="1811" spans="1:5" x14ac:dyDescent="0.25">
      <c r="A1811" s="7">
        <f t="shared" si="58"/>
        <v>1807</v>
      </c>
      <c r="B1811" s="19"/>
      <c r="C1811" s="19"/>
      <c r="D1811" s="7" t="str">
        <f t="shared" si="57"/>
        <v/>
      </c>
      <c r="E1811" s="20"/>
    </row>
    <row r="1812" spans="1:5" x14ac:dyDescent="0.25">
      <c r="A1812" s="7">
        <f t="shared" si="58"/>
        <v>1808</v>
      </c>
      <c r="B1812" s="19"/>
      <c r="C1812" s="19"/>
      <c r="D1812" s="7" t="str">
        <f t="shared" si="57"/>
        <v/>
      </c>
      <c r="E1812" s="20"/>
    </row>
    <row r="1813" spans="1:5" x14ac:dyDescent="0.25">
      <c r="A1813" s="7">
        <f t="shared" si="58"/>
        <v>1809</v>
      </c>
      <c r="B1813" s="19"/>
      <c r="C1813" s="19"/>
      <c r="D1813" s="7" t="str">
        <f t="shared" si="57"/>
        <v/>
      </c>
      <c r="E1813" s="20"/>
    </row>
    <row r="1814" spans="1:5" x14ac:dyDescent="0.25">
      <c r="A1814" s="7">
        <f t="shared" si="58"/>
        <v>1810</v>
      </c>
      <c r="B1814" s="19"/>
      <c r="C1814" s="19"/>
      <c r="D1814" s="7" t="str">
        <f t="shared" si="57"/>
        <v/>
      </c>
      <c r="E1814" s="20"/>
    </row>
    <row r="1815" spans="1:5" x14ac:dyDescent="0.25">
      <c r="A1815" s="7">
        <f t="shared" si="58"/>
        <v>1811</v>
      </c>
      <c r="B1815" s="19"/>
      <c r="C1815" s="19"/>
      <c r="D1815" s="7" t="str">
        <f t="shared" si="57"/>
        <v/>
      </c>
      <c r="E1815" s="20"/>
    </row>
    <row r="1816" spans="1:5" x14ac:dyDescent="0.25">
      <c r="A1816" s="7">
        <f t="shared" si="58"/>
        <v>1812</v>
      </c>
      <c r="B1816" s="19"/>
      <c r="C1816" s="19"/>
      <c r="D1816" s="7" t="str">
        <f t="shared" si="57"/>
        <v/>
      </c>
      <c r="E1816" s="20"/>
    </row>
    <row r="1817" spans="1:5" x14ac:dyDescent="0.25">
      <c r="A1817" s="7">
        <f t="shared" si="58"/>
        <v>1813</v>
      </c>
      <c r="B1817" s="19"/>
      <c r="C1817" s="19"/>
      <c r="D1817" s="7" t="str">
        <f t="shared" si="57"/>
        <v/>
      </c>
      <c r="E1817" s="20"/>
    </row>
    <row r="1818" spans="1:5" x14ac:dyDescent="0.25">
      <c r="A1818" s="7">
        <f t="shared" si="58"/>
        <v>1814</v>
      </c>
      <c r="B1818" s="19"/>
      <c r="C1818" s="19"/>
      <c r="D1818" s="7" t="str">
        <f t="shared" si="57"/>
        <v/>
      </c>
      <c r="E1818" s="20"/>
    </row>
    <row r="1819" spans="1:5" x14ac:dyDescent="0.25">
      <c r="A1819" s="7">
        <f t="shared" si="58"/>
        <v>1815</v>
      </c>
      <c r="B1819" s="19"/>
      <c r="C1819" s="19"/>
      <c r="D1819" s="7" t="str">
        <f t="shared" si="57"/>
        <v/>
      </c>
      <c r="E1819" s="20"/>
    </row>
    <row r="1820" spans="1:5" x14ac:dyDescent="0.25">
      <c r="A1820" s="7">
        <f t="shared" si="58"/>
        <v>1816</v>
      </c>
      <c r="B1820" s="19"/>
      <c r="C1820" s="19"/>
      <c r="D1820" s="7" t="str">
        <f t="shared" si="57"/>
        <v/>
      </c>
      <c r="E1820" s="20"/>
    </row>
    <row r="1821" spans="1:5" x14ac:dyDescent="0.25">
      <c r="A1821" s="7">
        <f t="shared" si="58"/>
        <v>1817</v>
      </c>
      <c r="B1821" s="19"/>
      <c r="C1821" s="19"/>
      <c r="D1821" s="7" t="str">
        <f t="shared" si="57"/>
        <v/>
      </c>
      <c r="E1821" s="20"/>
    </row>
    <row r="1822" spans="1:5" x14ac:dyDescent="0.25">
      <c r="A1822" s="7">
        <f t="shared" si="58"/>
        <v>1818</v>
      </c>
      <c r="B1822" s="19"/>
      <c r="C1822" s="19"/>
      <c r="D1822" s="7" t="str">
        <f t="shared" si="57"/>
        <v/>
      </c>
      <c r="E1822" s="20"/>
    </row>
    <row r="1823" spans="1:5" x14ac:dyDescent="0.25">
      <c r="A1823" s="7">
        <f t="shared" si="58"/>
        <v>1819</v>
      </c>
      <c r="B1823" s="19"/>
      <c r="C1823" s="19"/>
      <c r="D1823" s="7" t="str">
        <f t="shared" si="57"/>
        <v/>
      </c>
      <c r="E1823" s="20"/>
    </row>
    <row r="1824" spans="1:5" x14ac:dyDescent="0.25">
      <c r="A1824" s="7">
        <f t="shared" si="58"/>
        <v>1820</v>
      </c>
      <c r="B1824" s="19"/>
      <c r="C1824" s="19"/>
      <c r="D1824" s="7" t="str">
        <f t="shared" si="57"/>
        <v/>
      </c>
      <c r="E1824" s="20"/>
    </row>
    <row r="1825" spans="1:5" x14ac:dyDescent="0.25">
      <c r="A1825" s="7">
        <f t="shared" si="58"/>
        <v>1821</v>
      </c>
      <c r="B1825" s="19"/>
      <c r="C1825" s="19"/>
      <c r="D1825" s="7" t="str">
        <f t="shared" si="57"/>
        <v/>
      </c>
      <c r="E1825" s="20"/>
    </row>
    <row r="1826" spans="1:5" x14ac:dyDescent="0.25">
      <c r="A1826" s="7">
        <f t="shared" si="58"/>
        <v>1822</v>
      </c>
      <c r="B1826" s="19"/>
      <c r="C1826" s="19"/>
      <c r="D1826" s="7" t="str">
        <f t="shared" si="57"/>
        <v/>
      </c>
      <c r="E1826" s="20"/>
    </row>
    <row r="1827" spans="1:5" x14ac:dyDescent="0.25">
      <c r="A1827" s="7">
        <f t="shared" si="58"/>
        <v>1823</v>
      </c>
      <c r="B1827" s="19"/>
      <c r="C1827" s="19"/>
      <c r="D1827" s="7" t="str">
        <f t="shared" si="57"/>
        <v/>
      </c>
      <c r="E1827" s="20"/>
    </row>
    <row r="1828" spans="1:5" x14ac:dyDescent="0.25">
      <c r="A1828" s="7">
        <f t="shared" si="58"/>
        <v>1824</v>
      </c>
      <c r="B1828" s="19"/>
      <c r="C1828" s="19"/>
      <c r="D1828" s="7" t="str">
        <f t="shared" si="57"/>
        <v/>
      </c>
      <c r="E1828" s="20"/>
    </row>
    <row r="1829" spans="1:5" x14ac:dyDescent="0.25">
      <c r="A1829" s="7">
        <f t="shared" si="58"/>
        <v>1825</v>
      </c>
      <c r="B1829" s="19"/>
      <c r="C1829" s="19"/>
      <c r="D1829" s="7" t="str">
        <f t="shared" si="57"/>
        <v/>
      </c>
      <c r="E1829" s="20"/>
    </row>
    <row r="1830" spans="1:5" x14ac:dyDescent="0.25">
      <c r="A1830" s="7">
        <f t="shared" si="58"/>
        <v>1826</v>
      </c>
      <c r="B1830" s="19"/>
      <c r="C1830" s="19"/>
      <c r="D1830" s="7" t="str">
        <f t="shared" si="57"/>
        <v/>
      </c>
      <c r="E1830" s="20"/>
    </row>
    <row r="1831" spans="1:5" x14ac:dyDescent="0.25">
      <c r="A1831" s="7">
        <f t="shared" si="58"/>
        <v>1827</v>
      </c>
      <c r="B1831" s="19"/>
      <c r="C1831" s="19"/>
      <c r="D1831" s="7" t="str">
        <f t="shared" si="57"/>
        <v/>
      </c>
      <c r="E1831" s="20"/>
    </row>
    <row r="1832" spans="1:5" x14ac:dyDescent="0.25">
      <c r="A1832" s="7">
        <f t="shared" si="58"/>
        <v>1828</v>
      </c>
      <c r="B1832" s="19"/>
      <c r="C1832" s="19"/>
      <c r="D1832" s="7" t="str">
        <f t="shared" si="57"/>
        <v/>
      </c>
      <c r="E1832" s="20"/>
    </row>
    <row r="1833" spans="1:5" x14ac:dyDescent="0.25">
      <c r="A1833" s="7">
        <f t="shared" si="58"/>
        <v>1829</v>
      </c>
      <c r="B1833" s="19"/>
      <c r="C1833" s="19"/>
      <c r="D1833" s="7" t="str">
        <f t="shared" si="57"/>
        <v/>
      </c>
      <c r="E1833" s="20"/>
    </row>
    <row r="1834" spans="1:5" x14ac:dyDescent="0.25">
      <c r="A1834" s="7">
        <f t="shared" si="58"/>
        <v>1830</v>
      </c>
      <c r="B1834" s="19"/>
      <c r="C1834" s="19"/>
      <c r="D1834" s="7" t="str">
        <f t="shared" si="57"/>
        <v/>
      </c>
      <c r="E1834" s="20"/>
    </row>
    <row r="1835" spans="1:5" x14ac:dyDescent="0.25">
      <c r="A1835" s="7">
        <f t="shared" si="58"/>
        <v>1831</v>
      </c>
      <c r="B1835" s="19"/>
      <c r="C1835" s="19"/>
      <c r="D1835" s="7" t="str">
        <f t="shared" si="57"/>
        <v/>
      </c>
      <c r="E1835" s="20"/>
    </row>
    <row r="1836" spans="1:5" x14ac:dyDescent="0.25">
      <c r="A1836" s="7">
        <f t="shared" si="58"/>
        <v>1832</v>
      </c>
      <c r="B1836" s="19"/>
      <c r="C1836" s="19"/>
      <c r="D1836" s="7" t="str">
        <f t="shared" si="57"/>
        <v/>
      </c>
      <c r="E1836" s="20"/>
    </row>
    <row r="1837" spans="1:5" x14ac:dyDescent="0.25">
      <c r="A1837" s="7">
        <f t="shared" si="58"/>
        <v>1833</v>
      </c>
      <c r="B1837" s="19"/>
      <c r="C1837" s="19"/>
      <c r="D1837" s="7" t="str">
        <f t="shared" si="57"/>
        <v/>
      </c>
      <c r="E1837" s="20"/>
    </row>
    <row r="1838" spans="1:5" x14ac:dyDescent="0.25">
      <c r="A1838" s="7">
        <f t="shared" si="58"/>
        <v>1834</v>
      </c>
      <c r="B1838" s="19"/>
      <c r="C1838" s="19"/>
      <c r="D1838" s="7" t="str">
        <f t="shared" si="57"/>
        <v/>
      </c>
      <c r="E1838" s="20"/>
    </row>
    <row r="1839" spans="1:5" x14ac:dyDescent="0.25">
      <c r="A1839" s="7">
        <f t="shared" si="58"/>
        <v>1835</v>
      </c>
      <c r="B1839" s="19"/>
      <c r="C1839" s="19"/>
      <c r="D1839" s="7" t="str">
        <f t="shared" si="57"/>
        <v/>
      </c>
      <c r="E1839" s="20"/>
    </row>
    <row r="1840" spans="1:5" x14ac:dyDescent="0.25">
      <c r="A1840" s="7">
        <f t="shared" si="58"/>
        <v>1836</v>
      </c>
      <c r="B1840" s="19"/>
      <c r="C1840" s="19"/>
      <c r="D1840" s="7" t="str">
        <f t="shared" si="57"/>
        <v/>
      </c>
      <c r="E1840" s="20"/>
    </row>
    <row r="1841" spans="1:5" x14ac:dyDescent="0.25">
      <c r="A1841" s="7">
        <f t="shared" si="58"/>
        <v>1837</v>
      </c>
      <c r="B1841" s="19"/>
      <c r="C1841" s="19"/>
      <c r="D1841" s="7" t="str">
        <f t="shared" si="57"/>
        <v/>
      </c>
      <c r="E1841" s="20"/>
    </row>
    <row r="1842" spans="1:5" x14ac:dyDescent="0.25">
      <c r="A1842" s="7">
        <f t="shared" si="58"/>
        <v>1838</v>
      </c>
      <c r="B1842" s="19"/>
      <c r="C1842" s="19"/>
      <c r="D1842" s="7" t="str">
        <f t="shared" si="57"/>
        <v/>
      </c>
      <c r="E1842" s="20"/>
    </row>
    <row r="1843" spans="1:5" x14ac:dyDescent="0.25">
      <c r="A1843" s="7">
        <f t="shared" si="58"/>
        <v>1839</v>
      </c>
      <c r="B1843" s="19"/>
      <c r="C1843" s="19"/>
      <c r="D1843" s="7" t="str">
        <f t="shared" si="57"/>
        <v/>
      </c>
      <c r="E1843" s="20"/>
    </row>
    <row r="1844" spans="1:5" x14ac:dyDescent="0.25">
      <c r="A1844" s="7">
        <f t="shared" si="58"/>
        <v>1840</v>
      </c>
      <c r="B1844" s="19"/>
      <c r="C1844" s="19"/>
      <c r="D1844" s="7" t="str">
        <f t="shared" si="57"/>
        <v/>
      </c>
      <c r="E1844" s="20"/>
    </row>
    <row r="1845" spans="1:5" x14ac:dyDescent="0.25">
      <c r="A1845" s="7">
        <f t="shared" si="58"/>
        <v>1841</v>
      </c>
      <c r="B1845" s="19"/>
      <c r="C1845" s="19"/>
      <c r="D1845" s="7" t="str">
        <f t="shared" si="57"/>
        <v/>
      </c>
      <c r="E1845" s="20"/>
    </row>
    <row r="1846" spans="1:5" x14ac:dyDescent="0.25">
      <c r="A1846" s="7">
        <f t="shared" si="58"/>
        <v>1842</v>
      </c>
      <c r="B1846" s="19"/>
      <c r="C1846" s="19"/>
      <c r="D1846" s="7" t="str">
        <f t="shared" si="57"/>
        <v/>
      </c>
      <c r="E1846" s="20"/>
    </row>
    <row r="1847" spans="1:5" x14ac:dyDescent="0.25">
      <c r="A1847" s="7">
        <f t="shared" si="58"/>
        <v>1843</v>
      </c>
      <c r="B1847" s="19"/>
      <c r="C1847" s="19"/>
      <c r="D1847" s="7" t="str">
        <f t="shared" si="57"/>
        <v/>
      </c>
      <c r="E1847" s="20"/>
    </row>
    <row r="1848" spans="1:5" x14ac:dyDescent="0.25">
      <c r="A1848" s="7">
        <f t="shared" si="58"/>
        <v>1844</v>
      </c>
      <c r="B1848" s="19"/>
      <c r="C1848" s="19"/>
      <c r="D1848" s="7" t="str">
        <f t="shared" si="57"/>
        <v/>
      </c>
      <c r="E1848" s="20"/>
    </row>
    <row r="1849" spans="1:5" x14ac:dyDescent="0.25">
      <c r="A1849" s="7">
        <f t="shared" si="58"/>
        <v>1845</v>
      </c>
      <c r="B1849" s="19"/>
      <c r="C1849" s="19"/>
      <c r="D1849" s="7" t="str">
        <f t="shared" si="57"/>
        <v/>
      </c>
      <c r="E1849" s="20"/>
    </row>
    <row r="1850" spans="1:5" x14ac:dyDescent="0.25">
      <c r="A1850" s="7">
        <f t="shared" si="58"/>
        <v>1846</v>
      </c>
      <c r="B1850" s="19"/>
      <c r="C1850" s="19"/>
      <c r="D1850" s="7" t="str">
        <f t="shared" si="57"/>
        <v/>
      </c>
      <c r="E1850" s="20"/>
    </row>
    <row r="1851" spans="1:5" x14ac:dyDescent="0.25">
      <c r="A1851" s="7">
        <f t="shared" si="58"/>
        <v>1847</v>
      </c>
      <c r="B1851" s="19"/>
      <c r="C1851" s="19"/>
      <c r="D1851" s="7" t="str">
        <f t="shared" si="57"/>
        <v/>
      </c>
      <c r="E1851" s="20"/>
    </row>
    <row r="1852" spans="1:5" x14ac:dyDescent="0.25">
      <c r="A1852" s="7">
        <f t="shared" si="58"/>
        <v>1848</v>
      </c>
      <c r="B1852" s="19"/>
      <c r="C1852" s="19"/>
      <c r="D1852" s="7" t="str">
        <f t="shared" si="57"/>
        <v/>
      </c>
      <c r="E1852" s="20"/>
    </row>
    <row r="1853" spans="1:5" x14ac:dyDescent="0.25">
      <c r="A1853" s="7">
        <f t="shared" si="58"/>
        <v>1849</v>
      </c>
      <c r="B1853" s="19"/>
      <c r="C1853" s="19"/>
      <c r="D1853" s="7" t="str">
        <f t="shared" si="57"/>
        <v/>
      </c>
      <c r="E1853" s="20"/>
    </row>
    <row r="1854" spans="1:5" x14ac:dyDescent="0.25">
      <c r="A1854" s="7">
        <f t="shared" si="58"/>
        <v>1850</v>
      </c>
      <c r="B1854" s="19"/>
      <c r="C1854" s="19"/>
      <c r="D1854" s="7" t="str">
        <f t="shared" si="57"/>
        <v/>
      </c>
      <c r="E1854" s="20"/>
    </row>
    <row r="1855" spans="1:5" x14ac:dyDescent="0.25">
      <c r="A1855" s="7">
        <f t="shared" si="58"/>
        <v>1851</v>
      </c>
      <c r="B1855" s="19"/>
      <c r="C1855" s="19"/>
      <c r="D1855" s="7" t="str">
        <f t="shared" si="57"/>
        <v/>
      </c>
      <c r="E1855" s="20"/>
    </row>
    <row r="1856" spans="1:5" x14ac:dyDescent="0.25">
      <c r="A1856" s="7">
        <f t="shared" si="58"/>
        <v>1852</v>
      </c>
      <c r="B1856" s="19"/>
      <c r="C1856" s="19"/>
      <c r="D1856" s="7" t="str">
        <f t="shared" si="57"/>
        <v/>
      </c>
      <c r="E1856" s="20"/>
    </row>
    <row r="1857" spans="1:5" x14ac:dyDescent="0.25">
      <c r="A1857" s="7">
        <f t="shared" si="58"/>
        <v>1853</v>
      </c>
      <c r="B1857" s="19"/>
      <c r="C1857" s="19"/>
      <c r="D1857" s="7" t="str">
        <f t="shared" si="57"/>
        <v/>
      </c>
      <c r="E1857" s="20"/>
    </row>
    <row r="1858" spans="1:5" x14ac:dyDescent="0.25">
      <c r="A1858" s="7">
        <f t="shared" si="58"/>
        <v>1854</v>
      </c>
      <c r="B1858" s="19"/>
      <c r="C1858" s="19"/>
      <c r="D1858" s="7" t="str">
        <f t="shared" si="57"/>
        <v/>
      </c>
      <c r="E1858" s="20"/>
    </row>
    <row r="1859" spans="1:5" x14ac:dyDescent="0.25">
      <c r="A1859" s="7">
        <f t="shared" si="58"/>
        <v>1855</v>
      </c>
      <c r="B1859" s="19"/>
      <c r="C1859" s="19"/>
      <c r="D1859" s="7" t="str">
        <f t="shared" si="57"/>
        <v/>
      </c>
      <c r="E1859" s="20"/>
    </row>
    <row r="1860" spans="1:5" x14ac:dyDescent="0.25">
      <c r="A1860" s="7">
        <f t="shared" si="58"/>
        <v>1856</v>
      </c>
      <c r="B1860" s="19"/>
      <c r="C1860" s="19"/>
      <c r="D1860" s="7" t="str">
        <f t="shared" si="57"/>
        <v/>
      </c>
      <c r="E1860" s="20"/>
    </row>
    <row r="1861" spans="1:5" x14ac:dyDescent="0.25">
      <c r="A1861" s="7">
        <f t="shared" si="58"/>
        <v>1857</v>
      </c>
      <c r="B1861" s="19"/>
      <c r="C1861" s="19"/>
      <c r="D1861" s="7" t="str">
        <f t="shared" si="57"/>
        <v/>
      </c>
      <c r="E1861" s="20"/>
    </row>
    <row r="1862" spans="1:5" x14ac:dyDescent="0.25">
      <c r="A1862" s="7">
        <f t="shared" si="58"/>
        <v>1858</v>
      </c>
      <c r="B1862" s="19"/>
      <c r="C1862" s="19"/>
      <c r="D1862" s="7" t="str">
        <f t="shared" ref="D1862:D1925" si="59">IF(AND(B1862&lt;&gt;"",C1862&lt;&gt;""),B1862&amp;"-"&amp;C1862,"")</f>
        <v/>
      </c>
      <c r="E1862" s="20"/>
    </row>
    <row r="1863" spans="1:5" x14ac:dyDescent="0.25">
      <c r="A1863" s="7">
        <f t="shared" si="58"/>
        <v>1859</v>
      </c>
      <c r="B1863" s="19"/>
      <c r="C1863" s="19"/>
      <c r="D1863" s="7" t="str">
        <f t="shared" si="59"/>
        <v/>
      </c>
      <c r="E1863" s="20"/>
    </row>
    <row r="1864" spans="1:5" x14ac:dyDescent="0.25">
      <c r="A1864" s="7">
        <f t="shared" si="58"/>
        <v>1860</v>
      </c>
      <c r="B1864" s="19"/>
      <c r="C1864" s="19"/>
      <c r="D1864" s="7" t="str">
        <f t="shared" si="59"/>
        <v/>
      </c>
      <c r="E1864" s="20"/>
    </row>
    <row r="1865" spans="1:5" x14ac:dyDescent="0.25">
      <c r="A1865" s="7">
        <f t="shared" si="58"/>
        <v>1861</v>
      </c>
      <c r="B1865" s="19"/>
      <c r="C1865" s="19"/>
      <c r="D1865" s="7" t="str">
        <f t="shared" si="59"/>
        <v/>
      </c>
      <c r="E1865" s="20"/>
    </row>
    <row r="1866" spans="1:5" x14ac:dyDescent="0.25">
      <c r="A1866" s="7">
        <f t="shared" si="58"/>
        <v>1862</v>
      </c>
      <c r="B1866" s="19"/>
      <c r="C1866" s="19"/>
      <c r="D1866" s="7" t="str">
        <f t="shared" si="59"/>
        <v/>
      </c>
      <c r="E1866" s="20"/>
    </row>
    <row r="1867" spans="1:5" x14ac:dyDescent="0.25">
      <c r="A1867" s="7">
        <f t="shared" si="58"/>
        <v>1863</v>
      </c>
      <c r="B1867" s="19"/>
      <c r="C1867" s="19"/>
      <c r="D1867" s="7" t="str">
        <f t="shared" si="59"/>
        <v/>
      </c>
      <c r="E1867" s="20"/>
    </row>
    <row r="1868" spans="1:5" x14ac:dyDescent="0.25">
      <c r="A1868" s="7">
        <f t="shared" si="58"/>
        <v>1864</v>
      </c>
      <c r="B1868" s="19"/>
      <c r="C1868" s="19"/>
      <c r="D1868" s="7" t="str">
        <f t="shared" si="59"/>
        <v/>
      </c>
      <c r="E1868" s="20"/>
    </row>
    <row r="1869" spans="1:5" x14ac:dyDescent="0.25">
      <c r="A1869" s="7">
        <f t="shared" si="58"/>
        <v>1865</v>
      </c>
      <c r="B1869" s="19"/>
      <c r="C1869" s="19"/>
      <c r="D1869" s="7" t="str">
        <f t="shared" si="59"/>
        <v/>
      </c>
      <c r="E1869" s="20"/>
    </row>
    <row r="1870" spans="1:5" x14ac:dyDescent="0.25">
      <c r="A1870" s="7">
        <f t="shared" ref="A1870:A1933" si="60">A1869+1</f>
        <v>1866</v>
      </c>
      <c r="B1870" s="19"/>
      <c r="C1870" s="19"/>
      <c r="D1870" s="7" t="str">
        <f t="shared" si="59"/>
        <v/>
      </c>
      <c r="E1870" s="20"/>
    </row>
    <row r="1871" spans="1:5" x14ac:dyDescent="0.25">
      <c r="A1871" s="7">
        <f t="shared" si="60"/>
        <v>1867</v>
      </c>
      <c r="B1871" s="19"/>
      <c r="C1871" s="19"/>
      <c r="D1871" s="7" t="str">
        <f t="shared" si="59"/>
        <v/>
      </c>
      <c r="E1871" s="20"/>
    </row>
    <row r="1872" spans="1:5" x14ac:dyDescent="0.25">
      <c r="A1872" s="7">
        <f t="shared" si="60"/>
        <v>1868</v>
      </c>
      <c r="B1872" s="19"/>
      <c r="C1872" s="19"/>
      <c r="D1872" s="7" t="str">
        <f t="shared" si="59"/>
        <v/>
      </c>
      <c r="E1872" s="20"/>
    </row>
    <row r="1873" spans="1:5" x14ac:dyDescent="0.25">
      <c r="A1873" s="7">
        <f t="shared" si="60"/>
        <v>1869</v>
      </c>
      <c r="B1873" s="19"/>
      <c r="C1873" s="19"/>
      <c r="D1873" s="7" t="str">
        <f t="shared" si="59"/>
        <v/>
      </c>
      <c r="E1873" s="20"/>
    </row>
    <row r="1874" spans="1:5" x14ac:dyDescent="0.25">
      <c r="A1874" s="7">
        <f t="shared" si="60"/>
        <v>1870</v>
      </c>
      <c r="B1874" s="19"/>
      <c r="C1874" s="19"/>
      <c r="D1874" s="7" t="str">
        <f t="shared" si="59"/>
        <v/>
      </c>
      <c r="E1874" s="20"/>
    </row>
    <row r="1875" spans="1:5" x14ac:dyDescent="0.25">
      <c r="A1875" s="7">
        <f t="shared" si="60"/>
        <v>1871</v>
      </c>
      <c r="B1875" s="19"/>
      <c r="C1875" s="19"/>
      <c r="D1875" s="7" t="str">
        <f t="shared" si="59"/>
        <v/>
      </c>
      <c r="E1875" s="20"/>
    </row>
    <row r="1876" spans="1:5" x14ac:dyDescent="0.25">
      <c r="A1876" s="7">
        <f t="shared" si="60"/>
        <v>1872</v>
      </c>
      <c r="B1876" s="19"/>
      <c r="C1876" s="19"/>
      <c r="D1876" s="7" t="str">
        <f t="shared" si="59"/>
        <v/>
      </c>
      <c r="E1876" s="20"/>
    </row>
    <row r="1877" spans="1:5" x14ac:dyDescent="0.25">
      <c r="A1877" s="7">
        <f t="shared" si="60"/>
        <v>1873</v>
      </c>
      <c r="B1877" s="19"/>
      <c r="C1877" s="19"/>
      <c r="D1877" s="7" t="str">
        <f t="shared" si="59"/>
        <v/>
      </c>
      <c r="E1877" s="20"/>
    </row>
    <row r="1878" spans="1:5" x14ac:dyDescent="0.25">
      <c r="A1878" s="7">
        <f t="shared" si="60"/>
        <v>1874</v>
      </c>
      <c r="B1878" s="19"/>
      <c r="C1878" s="19"/>
      <c r="D1878" s="7" t="str">
        <f t="shared" si="59"/>
        <v/>
      </c>
      <c r="E1878" s="20"/>
    </row>
    <row r="1879" spans="1:5" x14ac:dyDescent="0.25">
      <c r="A1879" s="7">
        <f t="shared" si="60"/>
        <v>1875</v>
      </c>
      <c r="B1879" s="19"/>
      <c r="C1879" s="19"/>
      <c r="D1879" s="7" t="str">
        <f t="shared" si="59"/>
        <v/>
      </c>
      <c r="E1879" s="20"/>
    </row>
    <row r="1880" spans="1:5" x14ac:dyDescent="0.25">
      <c r="A1880" s="7">
        <f t="shared" si="60"/>
        <v>1876</v>
      </c>
      <c r="B1880" s="19"/>
      <c r="C1880" s="19"/>
      <c r="D1880" s="7" t="str">
        <f t="shared" si="59"/>
        <v/>
      </c>
      <c r="E1880" s="20"/>
    </row>
    <row r="1881" spans="1:5" x14ac:dyDescent="0.25">
      <c r="A1881" s="7">
        <f t="shared" si="60"/>
        <v>1877</v>
      </c>
      <c r="B1881" s="19"/>
      <c r="C1881" s="19"/>
      <c r="D1881" s="7" t="str">
        <f t="shared" si="59"/>
        <v/>
      </c>
      <c r="E1881" s="20"/>
    </row>
    <row r="1882" spans="1:5" x14ac:dyDescent="0.25">
      <c r="A1882" s="7">
        <f t="shared" si="60"/>
        <v>1878</v>
      </c>
      <c r="B1882" s="19"/>
      <c r="C1882" s="19"/>
      <c r="D1882" s="7" t="str">
        <f t="shared" si="59"/>
        <v/>
      </c>
      <c r="E1882" s="20"/>
    </row>
    <row r="1883" spans="1:5" x14ac:dyDescent="0.25">
      <c r="A1883" s="7">
        <f t="shared" si="60"/>
        <v>1879</v>
      </c>
      <c r="B1883" s="19"/>
      <c r="C1883" s="19"/>
      <c r="D1883" s="7" t="str">
        <f t="shared" si="59"/>
        <v/>
      </c>
      <c r="E1883" s="20"/>
    </row>
    <row r="1884" spans="1:5" x14ac:dyDescent="0.25">
      <c r="A1884" s="7">
        <f t="shared" si="60"/>
        <v>1880</v>
      </c>
      <c r="B1884" s="19"/>
      <c r="C1884" s="19"/>
      <c r="D1884" s="7" t="str">
        <f t="shared" si="59"/>
        <v/>
      </c>
      <c r="E1884" s="20"/>
    </row>
    <row r="1885" spans="1:5" x14ac:dyDescent="0.25">
      <c r="A1885" s="7">
        <f t="shared" si="60"/>
        <v>1881</v>
      </c>
      <c r="B1885" s="19"/>
      <c r="C1885" s="19"/>
      <c r="D1885" s="7" t="str">
        <f t="shared" si="59"/>
        <v/>
      </c>
      <c r="E1885" s="20"/>
    </row>
    <row r="1886" spans="1:5" x14ac:dyDescent="0.25">
      <c r="A1886" s="7">
        <f t="shared" si="60"/>
        <v>1882</v>
      </c>
      <c r="B1886" s="19"/>
      <c r="C1886" s="19"/>
      <c r="D1886" s="7" t="str">
        <f t="shared" si="59"/>
        <v/>
      </c>
      <c r="E1886" s="20"/>
    </row>
    <row r="1887" spans="1:5" x14ac:dyDescent="0.25">
      <c r="A1887" s="7">
        <f t="shared" si="60"/>
        <v>1883</v>
      </c>
      <c r="B1887" s="19"/>
      <c r="C1887" s="19"/>
      <c r="D1887" s="7" t="str">
        <f t="shared" si="59"/>
        <v/>
      </c>
      <c r="E1887" s="20"/>
    </row>
    <row r="1888" spans="1:5" x14ac:dyDescent="0.25">
      <c r="A1888" s="7">
        <f t="shared" si="60"/>
        <v>1884</v>
      </c>
      <c r="B1888" s="19"/>
      <c r="C1888" s="19"/>
      <c r="D1888" s="7" t="str">
        <f t="shared" si="59"/>
        <v/>
      </c>
      <c r="E1888" s="20"/>
    </row>
    <row r="1889" spans="1:5" x14ac:dyDescent="0.25">
      <c r="A1889" s="7">
        <f t="shared" si="60"/>
        <v>1885</v>
      </c>
      <c r="B1889" s="19"/>
      <c r="C1889" s="19"/>
      <c r="D1889" s="7" t="str">
        <f t="shared" si="59"/>
        <v/>
      </c>
      <c r="E1889" s="20"/>
    </row>
    <row r="1890" spans="1:5" x14ac:dyDescent="0.25">
      <c r="A1890" s="7">
        <f t="shared" si="60"/>
        <v>1886</v>
      </c>
      <c r="B1890" s="19"/>
      <c r="C1890" s="19"/>
      <c r="D1890" s="7" t="str">
        <f t="shared" si="59"/>
        <v/>
      </c>
      <c r="E1890" s="20"/>
    </row>
    <row r="1891" spans="1:5" x14ac:dyDescent="0.25">
      <c r="A1891" s="7">
        <f t="shared" si="60"/>
        <v>1887</v>
      </c>
      <c r="B1891" s="19"/>
      <c r="C1891" s="19"/>
      <c r="D1891" s="7" t="str">
        <f t="shared" si="59"/>
        <v/>
      </c>
      <c r="E1891" s="20"/>
    </row>
    <row r="1892" spans="1:5" x14ac:dyDescent="0.25">
      <c r="A1892" s="7">
        <f t="shared" si="60"/>
        <v>1888</v>
      </c>
      <c r="B1892" s="19"/>
      <c r="C1892" s="19"/>
      <c r="D1892" s="7" t="str">
        <f t="shared" si="59"/>
        <v/>
      </c>
      <c r="E1892" s="20"/>
    </row>
    <row r="1893" spans="1:5" x14ac:dyDescent="0.25">
      <c r="A1893" s="7">
        <f t="shared" si="60"/>
        <v>1889</v>
      </c>
      <c r="B1893" s="19"/>
      <c r="C1893" s="19"/>
      <c r="D1893" s="7" t="str">
        <f t="shared" si="59"/>
        <v/>
      </c>
      <c r="E1893" s="20"/>
    </row>
    <row r="1894" spans="1:5" x14ac:dyDescent="0.25">
      <c r="A1894" s="7">
        <f t="shared" si="60"/>
        <v>1890</v>
      </c>
      <c r="B1894" s="19"/>
      <c r="C1894" s="19"/>
      <c r="D1894" s="7" t="str">
        <f t="shared" si="59"/>
        <v/>
      </c>
      <c r="E1894" s="20"/>
    </row>
    <row r="1895" spans="1:5" x14ac:dyDescent="0.25">
      <c r="A1895" s="7">
        <f t="shared" si="60"/>
        <v>1891</v>
      </c>
      <c r="B1895" s="19"/>
      <c r="C1895" s="19"/>
      <c r="D1895" s="7" t="str">
        <f t="shared" si="59"/>
        <v/>
      </c>
      <c r="E1895" s="20"/>
    </row>
    <row r="1896" spans="1:5" x14ac:dyDescent="0.25">
      <c r="A1896" s="7">
        <f t="shared" si="60"/>
        <v>1892</v>
      </c>
      <c r="B1896" s="19"/>
      <c r="C1896" s="19"/>
      <c r="D1896" s="7" t="str">
        <f t="shared" si="59"/>
        <v/>
      </c>
      <c r="E1896" s="20"/>
    </row>
    <row r="1897" spans="1:5" x14ac:dyDescent="0.25">
      <c r="A1897" s="7">
        <f t="shared" si="60"/>
        <v>1893</v>
      </c>
      <c r="B1897" s="19"/>
      <c r="C1897" s="19"/>
      <c r="D1897" s="7" t="str">
        <f t="shared" si="59"/>
        <v/>
      </c>
      <c r="E1897" s="20"/>
    </row>
    <row r="1898" spans="1:5" x14ac:dyDescent="0.25">
      <c r="A1898" s="7">
        <f t="shared" si="60"/>
        <v>1894</v>
      </c>
      <c r="B1898" s="19"/>
      <c r="C1898" s="19"/>
      <c r="D1898" s="7" t="str">
        <f t="shared" si="59"/>
        <v/>
      </c>
      <c r="E1898" s="20"/>
    </row>
    <row r="1899" spans="1:5" x14ac:dyDescent="0.25">
      <c r="A1899" s="7">
        <f t="shared" si="60"/>
        <v>1895</v>
      </c>
      <c r="B1899" s="19"/>
      <c r="C1899" s="19"/>
      <c r="D1899" s="7" t="str">
        <f t="shared" si="59"/>
        <v/>
      </c>
      <c r="E1899" s="20"/>
    </row>
    <row r="1900" spans="1:5" x14ac:dyDescent="0.25">
      <c r="A1900" s="7">
        <f t="shared" si="60"/>
        <v>1896</v>
      </c>
      <c r="B1900" s="19"/>
      <c r="C1900" s="19"/>
      <c r="D1900" s="7" t="str">
        <f t="shared" si="59"/>
        <v/>
      </c>
      <c r="E1900" s="20"/>
    </row>
    <row r="1901" spans="1:5" x14ac:dyDescent="0.25">
      <c r="A1901" s="7">
        <f t="shared" si="60"/>
        <v>1897</v>
      </c>
      <c r="B1901" s="19"/>
      <c r="C1901" s="19"/>
      <c r="D1901" s="7" t="str">
        <f t="shared" si="59"/>
        <v/>
      </c>
      <c r="E1901" s="20"/>
    </row>
    <row r="1902" spans="1:5" x14ac:dyDescent="0.25">
      <c r="A1902" s="7">
        <f t="shared" si="60"/>
        <v>1898</v>
      </c>
      <c r="B1902" s="19"/>
      <c r="C1902" s="19"/>
      <c r="D1902" s="7" t="str">
        <f t="shared" si="59"/>
        <v/>
      </c>
      <c r="E1902" s="20"/>
    </row>
    <row r="1903" spans="1:5" x14ac:dyDescent="0.25">
      <c r="A1903" s="7">
        <f t="shared" si="60"/>
        <v>1899</v>
      </c>
      <c r="B1903" s="19"/>
      <c r="C1903" s="19"/>
      <c r="D1903" s="7" t="str">
        <f t="shared" si="59"/>
        <v/>
      </c>
      <c r="E1903" s="20"/>
    </row>
    <row r="1904" spans="1:5" x14ac:dyDescent="0.25">
      <c r="A1904" s="7">
        <f t="shared" si="60"/>
        <v>1900</v>
      </c>
      <c r="B1904" s="19"/>
      <c r="C1904" s="19"/>
      <c r="D1904" s="7" t="str">
        <f t="shared" si="59"/>
        <v/>
      </c>
      <c r="E1904" s="20"/>
    </row>
    <row r="1905" spans="1:5" x14ac:dyDescent="0.25">
      <c r="A1905" s="7">
        <f t="shared" si="60"/>
        <v>1901</v>
      </c>
      <c r="B1905" s="19"/>
      <c r="C1905" s="19"/>
      <c r="D1905" s="7" t="str">
        <f t="shared" si="59"/>
        <v/>
      </c>
      <c r="E1905" s="20"/>
    </row>
    <row r="1906" spans="1:5" x14ac:dyDescent="0.25">
      <c r="A1906" s="7">
        <f t="shared" si="60"/>
        <v>1902</v>
      </c>
      <c r="B1906" s="19"/>
      <c r="C1906" s="19"/>
      <c r="D1906" s="7" t="str">
        <f t="shared" si="59"/>
        <v/>
      </c>
      <c r="E1906" s="20"/>
    </row>
    <row r="1907" spans="1:5" x14ac:dyDescent="0.25">
      <c r="A1907" s="7">
        <f t="shared" si="60"/>
        <v>1903</v>
      </c>
      <c r="B1907" s="19"/>
      <c r="C1907" s="19"/>
      <c r="D1907" s="7" t="str">
        <f t="shared" si="59"/>
        <v/>
      </c>
      <c r="E1907" s="20"/>
    </row>
    <row r="1908" spans="1:5" x14ac:dyDescent="0.25">
      <c r="A1908" s="7">
        <f t="shared" si="60"/>
        <v>1904</v>
      </c>
      <c r="B1908" s="19"/>
      <c r="C1908" s="19"/>
      <c r="D1908" s="7" t="str">
        <f t="shared" si="59"/>
        <v/>
      </c>
      <c r="E1908" s="20"/>
    </row>
    <row r="1909" spans="1:5" x14ac:dyDescent="0.25">
      <c r="A1909" s="7">
        <f t="shared" si="60"/>
        <v>1905</v>
      </c>
      <c r="B1909" s="19"/>
      <c r="C1909" s="19"/>
      <c r="D1909" s="7" t="str">
        <f t="shared" si="59"/>
        <v/>
      </c>
      <c r="E1909" s="20"/>
    </row>
    <row r="1910" spans="1:5" x14ac:dyDescent="0.25">
      <c r="A1910" s="7">
        <f t="shared" si="60"/>
        <v>1906</v>
      </c>
      <c r="B1910" s="19"/>
      <c r="C1910" s="19"/>
      <c r="D1910" s="7" t="str">
        <f t="shared" si="59"/>
        <v/>
      </c>
      <c r="E1910" s="20"/>
    </row>
    <row r="1911" spans="1:5" x14ac:dyDescent="0.25">
      <c r="A1911" s="7">
        <f t="shared" si="60"/>
        <v>1907</v>
      </c>
      <c r="B1911" s="19"/>
      <c r="C1911" s="19"/>
      <c r="D1911" s="7" t="str">
        <f t="shared" si="59"/>
        <v/>
      </c>
      <c r="E1911" s="20"/>
    </row>
    <row r="1912" spans="1:5" x14ac:dyDescent="0.25">
      <c r="A1912" s="7">
        <f t="shared" si="60"/>
        <v>1908</v>
      </c>
      <c r="B1912" s="19"/>
      <c r="C1912" s="19"/>
      <c r="D1912" s="7" t="str">
        <f t="shared" si="59"/>
        <v/>
      </c>
      <c r="E1912" s="20"/>
    </row>
    <row r="1913" spans="1:5" x14ac:dyDescent="0.25">
      <c r="A1913" s="7">
        <f t="shared" si="60"/>
        <v>1909</v>
      </c>
      <c r="B1913" s="19"/>
      <c r="C1913" s="19"/>
      <c r="D1913" s="7" t="str">
        <f t="shared" si="59"/>
        <v/>
      </c>
      <c r="E1913" s="20"/>
    </row>
    <row r="1914" spans="1:5" x14ac:dyDescent="0.25">
      <c r="A1914" s="7">
        <f t="shared" si="60"/>
        <v>1910</v>
      </c>
      <c r="B1914" s="19"/>
      <c r="C1914" s="19"/>
      <c r="D1914" s="7" t="str">
        <f t="shared" si="59"/>
        <v/>
      </c>
      <c r="E1914" s="20"/>
    </row>
    <row r="1915" spans="1:5" x14ac:dyDescent="0.25">
      <c r="A1915" s="7">
        <f t="shared" si="60"/>
        <v>1911</v>
      </c>
      <c r="B1915" s="19"/>
      <c r="C1915" s="19"/>
      <c r="D1915" s="7" t="str">
        <f t="shared" si="59"/>
        <v/>
      </c>
      <c r="E1915" s="20"/>
    </row>
    <row r="1916" spans="1:5" x14ac:dyDescent="0.25">
      <c r="A1916" s="7">
        <f t="shared" si="60"/>
        <v>1912</v>
      </c>
      <c r="B1916" s="19"/>
      <c r="C1916" s="19"/>
      <c r="D1916" s="7" t="str">
        <f t="shared" si="59"/>
        <v/>
      </c>
      <c r="E1916" s="20"/>
    </row>
    <row r="1917" spans="1:5" x14ac:dyDescent="0.25">
      <c r="A1917" s="7">
        <f t="shared" si="60"/>
        <v>1913</v>
      </c>
      <c r="B1917" s="19"/>
      <c r="C1917" s="19"/>
      <c r="D1917" s="7" t="str">
        <f t="shared" si="59"/>
        <v/>
      </c>
      <c r="E1917" s="20"/>
    </row>
    <row r="1918" spans="1:5" x14ac:dyDescent="0.25">
      <c r="A1918" s="7">
        <f t="shared" si="60"/>
        <v>1914</v>
      </c>
      <c r="B1918" s="19"/>
      <c r="C1918" s="19"/>
      <c r="D1918" s="7" t="str">
        <f t="shared" si="59"/>
        <v/>
      </c>
      <c r="E1918" s="20"/>
    </row>
    <row r="1919" spans="1:5" x14ac:dyDescent="0.25">
      <c r="A1919" s="7">
        <f t="shared" si="60"/>
        <v>1915</v>
      </c>
      <c r="B1919" s="19"/>
      <c r="C1919" s="19"/>
      <c r="D1919" s="7" t="str">
        <f t="shared" si="59"/>
        <v/>
      </c>
      <c r="E1919" s="20"/>
    </row>
    <row r="1920" spans="1:5" x14ac:dyDescent="0.25">
      <c r="A1920" s="7">
        <f t="shared" si="60"/>
        <v>1916</v>
      </c>
      <c r="B1920" s="19"/>
      <c r="C1920" s="19"/>
      <c r="D1920" s="7" t="str">
        <f t="shared" si="59"/>
        <v/>
      </c>
      <c r="E1920" s="20"/>
    </row>
    <row r="1921" spans="1:5" x14ac:dyDescent="0.25">
      <c r="A1921" s="7">
        <f t="shared" si="60"/>
        <v>1917</v>
      </c>
      <c r="B1921" s="19"/>
      <c r="C1921" s="19"/>
      <c r="D1921" s="7" t="str">
        <f t="shared" si="59"/>
        <v/>
      </c>
      <c r="E1921" s="20"/>
    </row>
    <row r="1922" spans="1:5" x14ac:dyDescent="0.25">
      <c r="A1922" s="7">
        <f t="shared" si="60"/>
        <v>1918</v>
      </c>
      <c r="B1922" s="19"/>
      <c r="C1922" s="19"/>
      <c r="D1922" s="7" t="str">
        <f t="shared" si="59"/>
        <v/>
      </c>
      <c r="E1922" s="20"/>
    </row>
    <row r="1923" spans="1:5" x14ac:dyDescent="0.25">
      <c r="A1923" s="7">
        <f t="shared" si="60"/>
        <v>1919</v>
      </c>
      <c r="B1923" s="19"/>
      <c r="C1923" s="19"/>
      <c r="D1923" s="7" t="str">
        <f t="shared" si="59"/>
        <v/>
      </c>
      <c r="E1923" s="20"/>
    </row>
    <row r="1924" spans="1:5" x14ac:dyDescent="0.25">
      <c r="A1924" s="7">
        <f t="shared" si="60"/>
        <v>1920</v>
      </c>
      <c r="B1924" s="19"/>
      <c r="C1924" s="19"/>
      <c r="D1924" s="7" t="str">
        <f t="shared" si="59"/>
        <v/>
      </c>
      <c r="E1924" s="20"/>
    </row>
    <row r="1925" spans="1:5" x14ac:dyDescent="0.25">
      <c r="A1925" s="7">
        <f t="shared" si="60"/>
        <v>1921</v>
      </c>
      <c r="B1925" s="19"/>
      <c r="C1925" s="19"/>
      <c r="D1925" s="7" t="str">
        <f t="shared" si="59"/>
        <v/>
      </c>
      <c r="E1925" s="20"/>
    </row>
    <row r="1926" spans="1:5" x14ac:dyDescent="0.25">
      <c r="A1926" s="7">
        <f t="shared" si="60"/>
        <v>1922</v>
      </c>
      <c r="B1926" s="19"/>
      <c r="C1926" s="19"/>
      <c r="D1926" s="7" t="str">
        <f t="shared" ref="D1926:D1989" si="61">IF(AND(B1926&lt;&gt;"",C1926&lt;&gt;""),B1926&amp;"-"&amp;C1926,"")</f>
        <v/>
      </c>
      <c r="E1926" s="20"/>
    </row>
    <row r="1927" spans="1:5" x14ac:dyDescent="0.25">
      <c r="A1927" s="7">
        <f t="shared" si="60"/>
        <v>1923</v>
      </c>
      <c r="B1927" s="19"/>
      <c r="C1927" s="19"/>
      <c r="D1927" s="7" t="str">
        <f t="shared" si="61"/>
        <v/>
      </c>
      <c r="E1927" s="20"/>
    </row>
    <row r="1928" spans="1:5" x14ac:dyDescent="0.25">
      <c r="A1928" s="7">
        <f t="shared" si="60"/>
        <v>1924</v>
      </c>
      <c r="B1928" s="19"/>
      <c r="C1928" s="19"/>
      <c r="D1928" s="7" t="str">
        <f t="shared" si="61"/>
        <v/>
      </c>
      <c r="E1928" s="20"/>
    </row>
    <row r="1929" spans="1:5" x14ac:dyDescent="0.25">
      <c r="A1929" s="7">
        <f t="shared" si="60"/>
        <v>1925</v>
      </c>
      <c r="B1929" s="19"/>
      <c r="C1929" s="19"/>
      <c r="D1929" s="7" t="str">
        <f t="shared" si="61"/>
        <v/>
      </c>
      <c r="E1929" s="20"/>
    </row>
    <row r="1930" spans="1:5" x14ac:dyDescent="0.25">
      <c r="A1930" s="7">
        <f t="shared" si="60"/>
        <v>1926</v>
      </c>
      <c r="B1930" s="19"/>
      <c r="C1930" s="19"/>
      <c r="D1930" s="7" t="str">
        <f t="shared" si="61"/>
        <v/>
      </c>
      <c r="E1930" s="20"/>
    </row>
    <row r="1931" spans="1:5" x14ac:dyDescent="0.25">
      <c r="A1931" s="7">
        <f t="shared" si="60"/>
        <v>1927</v>
      </c>
      <c r="B1931" s="19"/>
      <c r="C1931" s="19"/>
      <c r="D1931" s="7" t="str">
        <f t="shared" si="61"/>
        <v/>
      </c>
      <c r="E1931" s="20"/>
    </row>
    <row r="1932" spans="1:5" x14ac:dyDescent="0.25">
      <c r="A1932" s="7">
        <f t="shared" si="60"/>
        <v>1928</v>
      </c>
      <c r="B1932" s="19"/>
      <c r="C1932" s="19"/>
      <c r="D1932" s="7" t="str">
        <f t="shared" si="61"/>
        <v/>
      </c>
      <c r="E1932" s="20"/>
    </row>
    <row r="1933" spans="1:5" x14ac:dyDescent="0.25">
      <c r="A1933" s="7">
        <f t="shared" si="60"/>
        <v>1929</v>
      </c>
      <c r="B1933" s="19"/>
      <c r="C1933" s="19"/>
      <c r="D1933" s="7" t="str">
        <f t="shared" si="61"/>
        <v/>
      </c>
      <c r="E1933" s="20"/>
    </row>
    <row r="1934" spans="1:5" x14ac:dyDescent="0.25">
      <c r="A1934" s="7">
        <f t="shared" ref="A1934:A1997" si="62">A1933+1</f>
        <v>1930</v>
      </c>
      <c r="B1934" s="19"/>
      <c r="C1934" s="19"/>
      <c r="D1934" s="7" t="str">
        <f t="shared" si="61"/>
        <v/>
      </c>
      <c r="E1934" s="20"/>
    </row>
    <row r="1935" spans="1:5" x14ac:dyDescent="0.25">
      <c r="A1935" s="7">
        <f t="shared" si="62"/>
        <v>1931</v>
      </c>
      <c r="B1935" s="19"/>
      <c r="C1935" s="19"/>
      <c r="D1935" s="7" t="str">
        <f t="shared" si="61"/>
        <v/>
      </c>
      <c r="E1935" s="20"/>
    </row>
    <row r="1936" spans="1:5" x14ac:dyDescent="0.25">
      <c r="A1936" s="7">
        <f t="shared" si="62"/>
        <v>1932</v>
      </c>
      <c r="B1936" s="19"/>
      <c r="C1936" s="19"/>
      <c r="D1936" s="7" t="str">
        <f t="shared" si="61"/>
        <v/>
      </c>
      <c r="E1936" s="20"/>
    </row>
    <row r="1937" spans="1:5" x14ac:dyDescent="0.25">
      <c r="A1937" s="7">
        <f t="shared" si="62"/>
        <v>1933</v>
      </c>
      <c r="B1937" s="19"/>
      <c r="C1937" s="19"/>
      <c r="D1937" s="7" t="str">
        <f t="shared" si="61"/>
        <v/>
      </c>
      <c r="E1937" s="20"/>
    </row>
    <row r="1938" spans="1:5" x14ac:dyDescent="0.25">
      <c r="A1938" s="7">
        <f t="shared" si="62"/>
        <v>1934</v>
      </c>
      <c r="B1938" s="19"/>
      <c r="C1938" s="19"/>
      <c r="D1938" s="7" t="str">
        <f t="shared" si="61"/>
        <v/>
      </c>
      <c r="E1938" s="20"/>
    </row>
    <row r="1939" spans="1:5" x14ac:dyDescent="0.25">
      <c r="A1939" s="7">
        <f t="shared" si="62"/>
        <v>1935</v>
      </c>
      <c r="B1939" s="19"/>
      <c r="C1939" s="19"/>
      <c r="D1939" s="7" t="str">
        <f t="shared" si="61"/>
        <v/>
      </c>
      <c r="E1939" s="20"/>
    </row>
    <row r="1940" spans="1:5" x14ac:dyDescent="0.25">
      <c r="A1940" s="7">
        <f t="shared" si="62"/>
        <v>1936</v>
      </c>
      <c r="B1940" s="19"/>
      <c r="C1940" s="19"/>
      <c r="D1940" s="7" t="str">
        <f t="shared" si="61"/>
        <v/>
      </c>
      <c r="E1940" s="20"/>
    </row>
    <row r="1941" spans="1:5" x14ac:dyDescent="0.25">
      <c r="A1941" s="7">
        <f t="shared" si="62"/>
        <v>1937</v>
      </c>
      <c r="B1941" s="19"/>
      <c r="C1941" s="19"/>
      <c r="D1941" s="7" t="str">
        <f t="shared" si="61"/>
        <v/>
      </c>
      <c r="E1941" s="20"/>
    </row>
    <row r="1942" spans="1:5" x14ac:dyDescent="0.25">
      <c r="A1942" s="7">
        <f t="shared" si="62"/>
        <v>1938</v>
      </c>
      <c r="B1942" s="19"/>
      <c r="C1942" s="19"/>
      <c r="D1942" s="7" t="str">
        <f t="shared" si="61"/>
        <v/>
      </c>
      <c r="E1942" s="20"/>
    </row>
    <row r="1943" spans="1:5" x14ac:dyDescent="0.25">
      <c r="A1943" s="7">
        <f t="shared" si="62"/>
        <v>1939</v>
      </c>
      <c r="B1943" s="19"/>
      <c r="C1943" s="19"/>
      <c r="D1943" s="7" t="str">
        <f t="shared" si="61"/>
        <v/>
      </c>
      <c r="E1943" s="20"/>
    </row>
    <row r="1944" spans="1:5" x14ac:dyDescent="0.25">
      <c r="A1944" s="7">
        <f t="shared" si="62"/>
        <v>1940</v>
      </c>
      <c r="B1944" s="19"/>
      <c r="C1944" s="19"/>
      <c r="D1944" s="7" t="str">
        <f t="shared" si="61"/>
        <v/>
      </c>
      <c r="E1944" s="20"/>
    </row>
    <row r="1945" spans="1:5" x14ac:dyDescent="0.25">
      <c r="A1945" s="7">
        <f t="shared" si="62"/>
        <v>1941</v>
      </c>
      <c r="B1945" s="19"/>
      <c r="C1945" s="19"/>
      <c r="D1945" s="7" t="str">
        <f t="shared" si="61"/>
        <v/>
      </c>
      <c r="E1945" s="20"/>
    </row>
    <row r="1946" spans="1:5" x14ac:dyDescent="0.25">
      <c r="A1946" s="7">
        <f t="shared" si="62"/>
        <v>1942</v>
      </c>
      <c r="B1946" s="19"/>
      <c r="C1946" s="19"/>
      <c r="D1946" s="7" t="str">
        <f t="shared" si="61"/>
        <v/>
      </c>
      <c r="E1946" s="20"/>
    </row>
    <row r="1947" spans="1:5" x14ac:dyDescent="0.25">
      <c r="A1947" s="7">
        <f t="shared" si="62"/>
        <v>1943</v>
      </c>
      <c r="B1947" s="19"/>
      <c r="C1947" s="19"/>
      <c r="D1947" s="7" t="str">
        <f t="shared" si="61"/>
        <v/>
      </c>
      <c r="E1947" s="20"/>
    </row>
    <row r="1948" spans="1:5" x14ac:dyDescent="0.25">
      <c r="A1948" s="7">
        <f t="shared" si="62"/>
        <v>1944</v>
      </c>
      <c r="B1948" s="19"/>
      <c r="C1948" s="19"/>
      <c r="D1948" s="7" t="str">
        <f t="shared" si="61"/>
        <v/>
      </c>
      <c r="E1948" s="20"/>
    </row>
    <row r="1949" spans="1:5" x14ac:dyDescent="0.25">
      <c r="A1949" s="7">
        <f t="shared" si="62"/>
        <v>1945</v>
      </c>
      <c r="B1949" s="19"/>
      <c r="C1949" s="19"/>
      <c r="D1949" s="7" t="str">
        <f t="shared" si="61"/>
        <v/>
      </c>
      <c r="E1949" s="20"/>
    </row>
    <row r="1950" spans="1:5" x14ac:dyDescent="0.25">
      <c r="A1950" s="7">
        <f t="shared" si="62"/>
        <v>1946</v>
      </c>
      <c r="B1950" s="19"/>
      <c r="C1950" s="19"/>
      <c r="D1950" s="7" t="str">
        <f t="shared" si="61"/>
        <v/>
      </c>
      <c r="E1950" s="20"/>
    </row>
    <row r="1951" spans="1:5" x14ac:dyDescent="0.25">
      <c r="A1951" s="7">
        <f t="shared" si="62"/>
        <v>1947</v>
      </c>
      <c r="B1951" s="19"/>
      <c r="C1951" s="19"/>
      <c r="D1951" s="7" t="str">
        <f t="shared" si="61"/>
        <v/>
      </c>
      <c r="E1951" s="20"/>
    </row>
    <row r="1952" spans="1:5" x14ac:dyDescent="0.25">
      <c r="A1952" s="7">
        <f t="shared" si="62"/>
        <v>1948</v>
      </c>
      <c r="B1952" s="19"/>
      <c r="C1952" s="19"/>
      <c r="D1952" s="7" t="str">
        <f t="shared" si="61"/>
        <v/>
      </c>
      <c r="E1952" s="20"/>
    </row>
    <row r="1953" spans="1:5" x14ac:dyDescent="0.25">
      <c r="A1953" s="7">
        <f t="shared" si="62"/>
        <v>1949</v>
      </c>
      <c r="B1953" s="19"/>
      <c r="C1953" s="19"/>
      <c r="D1953" s="7" t="str">
        <f t="shared" si="61"/>
        <v/>
      </c>
      <c r="E1953" s="20"/>
    </row>
    <row r="1954" spans="1:5" x14ac:dyDescent="0.25">
      <c r="A1954" s="7">
        <f t="shared" si="62"/>
        <v>1950</v>
      </c>
      <c r="B1954" s="19"/>
      <c r="C1954" s="19"/>
      <c r="D1954" s="7" t="str">
        <f t="shared" si="61"/>
        <v/>
      </c>
      <c r="E1954" s="20"/>
    </row>
    <row r="1955" spans="1:5" x14ac:dyDescent="0.25">
      <c r="A1955" s="7">
        <f t="shared" si="62"/>
        <v>1951</v>
      </c>
      <c r="B1955" s="19"/>
      <c r="C1955" s="19"/>
      <c r="D1955" s="7" t="str">
        <f t="shared" si="61"/>
        <v/>
      </c>
      <c r="E1955" s="20"/>
    </row>
    <row r="1956" spans="1:5" x14ac:dyDescent="0.25">
      <c r="A1956" s="7">
        <f t="shared" si="62"/>
        <v>1952</v>
      </c>
      <c r="B1956" s="19"/>
      <c r="C1956" s="19"/>
      <c r="D1956" s="7" t="str">
        <f t="shared" si="61"/>
        <v/>
      </c>
      <c r="E1956" s="20"/>
    </row>
    <row r="1957" spans="1:5" x14ac:dyDescent="0.25">
      <c r="A1957" s="7">
        <f t="shared" si="62"/>
        <v>1953</v>
      </c>
      <c r="B1957" s="19"/>
      <c r="C1957" s="19"/>
      <c r="D1957" s="7" t="str">
        <f t="shared" si="61"/>
        <v/>
      </c>
      <c r="E1957" s="20"/>
    </row>
    <row r="1958" spans="1:5" x14ac:dyDescent="0.25">
      <c r="A1958" s="7">
        <f t="shared" si="62"/>
        <v>1954</v>
      </c>
      <c r="B1958" s="19"/>
      <c r="C1958" s="19"/>
      <c r="D1958" s="7" t="str">
        <f t="shared" si="61"/>
        <v/>
      </c>
      <c r="E1958" s="20"/>
    </row>
    <row r="1959" spans="1:5" x14ac:dyDescent="0.25">
      <c r="A1959" s="7">
        <f t="shared" si="62"/>
        <v>1955</v>
      </c>
      <c r="B1959" s="19"/>
      <c r="C1959" s="19"/>
      <c r="D1959" s="7" t="str">
        <f t="shared" si="61"/>
        <v/>
      </c>
      <c r="E1959" s="20"/>
    </row>
    <row r="1960" spans="1:5" x14ac:dyDescent="0.25">
      <c r="A1960" s="7">
        <f t="shared" si="62"/>
        <v>1956</v>
      </c>
      <c r="B1960" s="19"/>
      <c r="C1960" s="19"/>
      <c r="D1960" s="7" t="str">
        <f t="shared" si="61"/>
        <v/>
      </c>
      <c r="E1960" s="20"/>
    </row>
    <row r="1961" spans="1:5" x14ac:dyDescent="0.25">
      <c r="A1961" s="7">
        <f t="shared" si="62"/>
        <v>1957</v>
      </c>
      <c r="B1961" s="19"/>
      <c r="C1961" s="19"/>
      <c r="D1961" s="7" t="str">
        <f t="shared" si="61"/>
        <v/>
      </c>
      <c r="E1961" s="20"/>
    </row>
    <row r="1962" spans="1:5" x14ac:dyDescent="0.25">
      <c r="A1962" s="7">
        <f t="shared" si="62"/>
        <v>1958</v>
      </c>
      <c r="B1962" s="19"/>
      <c r="C1962" s="19"/>
      <c r="D1962" s="7" t="str">
        <f t="shared" si="61"/>
        <v/>
      </c>
      <c r="E1962" s="20"/>
    </row>
    <row r="1963" spans="1:5" x14ac:dyDescent="0.25">
      <c r="A1963" s="7">
        <f t="shared" si="62"/>
        <v>1959</v>
      </c>
      <c r="B1963" s="19"/>
      <c r="C1963" s="19"/>
      <c r="D1963" s="7" t="str">
        <f t="shared" si="61"/>
        <v/>
      </c>
      <c r="E1963" s="20"/>
    </row>
    <row r="1964" spans="1:5" x14ac:dyDescent="0.25">
      <c r="A1964" s="7">
        <f t="shared" si="62"/>
        <v>1960</v>
      </c>
      <c r="B1964" s="19"/>
      <c r="C1964" s="19"/>
      <c r="D1964" s="7" t="str">
        <f t="shared" si="61"/>
        <v/>
      </c>
      <c r="E1964" s="20"/>
    </row>
    <row r="1965" spans="1:5" x14ac:dyDescent="0.25">
      <c r="A1965" s="7">
        <f t="shared" si="62"/>
        <v>1961</v>
      </c>
      <c r="B1965" s="19"/>
      <c r="C1965" s="19"/>
      <c r="D1965" s="7" t="str">
        <f t="shared" si="61"/>
        <v/>
      </c>
      <c r="E1965" s="20"/>
    </row>
    <row r="1966" spans="1:5" x14ac:dyDescent="0.25">
      <c r="A1966" s="7">
        <f t="shared" si="62"/>
        <v>1962</v>
      </c>
      <c r="B1966" s="19"/>
      <c r="C1966" s="19"/>
      <c r="D1966" s="7" t="str">
        <f t="shared" si="61"/>
        <v/>
      </c>
      <c r="E1966" s="20"/>
    </row>
    <row r="1967" spans="1:5" x14ac:dyDescent="0.25">
      <c r="A1967" s="7">
        <f t="shared" si="62"/>
        <v>1963</v>
      </c>
      <c r="B1967" s="19"/>
      <c r="C1967" s="19"/>
      <c r="D1967" s="7" t="str">
        <f t="shared" si="61"/>
        <v/>
      </c>
      <c r="E1967" s="20"/>
    </row>
    <row r="1968" spans="1:5" x14ac:dyDescent="0.25">
      <c r="A1968" s="7">
        <f t="shared" si="62"/>
        <v>1964</v>
      </c>
      <c r="B1968" s="19"/>
      <c r="C1968" s="19"/>
      <c r="D1968" s="7" t="str">
        <f t="shared" si="61"/>
        <v/>
      </c>
      <c r="E1968" s="20"/>
    </row>
    <row r="1969" spans="1:5" x14ac:dyDescent="0.25">
      <c r="A1969" s="7">
        <f t="shared" si="62"/>
        <v>1965</v>
      </c>
      <c r="B1969" s="19"/>
      <c r="C1969" s="19"/>
      <c r="D1969" s="7" t="str">
        <f t="shared" si="61"/>
        <v/>
      </c>
      <c r="E1969" s="20"/>
    </row>
    <row r="1970" spans="1:5" x14ac:dyDescent="0.25">
      <c r="A1970" s="7">
        <f t="shared" si="62"/>
        <v>1966</v>
      </c>
      <c r="B1970" s="19"/>
      <c r="C1970" s="19"/>
      <c r="D1970" s="7" t="str">
        <f t="shared" si="61"/>
        <v/>
      </c>
      <c r="E1970" s="20"/>
    </row>
    <row r="1971" spans="1:5" x14ac:dyDescent="0.25">
      <c r="A1971" s="7">
        <f t="shared" si="62"/>
        <v>1967</v>
      </c>
      <c r="B1971" s="19"/>
      <c r="C1971" s="19"/>
      <c r="D1971" s="7" t="str">
        <f t="shared" si="61"/>
        <v/>
      </c>
      <c r="E1971" s="20"/>
    </row>
    <row r="1972" spans="1:5" x14ac:dyDescent="0.25">
      <c r="A1972" s="7">
        <f t="shared" si="62"/>
        <v>1968</v>
      </c>
      <c r="B1972" s="19"/>
      <c r="C1972" s="19"/>
      <c r="D1972" s="7" t="str">
        <f t="shared" si="61"/>
        <v/>
      </c>
      <c r="E1972" s="20"/>
    </row>
    <row r="1973" spans="1:5" x14ac:dyDescent="0.25">
      <c r="A1973" s="7">
        <f t="shared" si="62"/>
        <v>1969</v>
      </c>
      <c r="B1973" s="19"/>
      <c r="C1973" s="19"/>
      <c r="D1973" s="7" t="str">
        <f t="shared" si="61"/>
        <v/>
      </c>
      <c r="E1973" s="20"/>
    </row>
    <row r="1974" spans="1:5" x14ac:dyDescent="0.25">
      <c r="A1974" s="7">
        <f t="shared" si="62"/>
        <v>1970</v>
      </c>
      <c r="B1974" s="19"/>
      <c r="C1974" s="19"/>
      <c r="D1974" s="7" t="str">
        <f t="shared" si="61"/>
        <v/>
      </c>
      <c r="E1974" s="20"/>
    </row>
    <row r="1975" spans="1:5" x14ac:dyDescent="0.25">
      <c r="A1975" s="7">
        <f t="shared" si="62"/>
        <v>1971</v>
      </c>
      <c r="B1975" s="19"/>
      <c r="C1975" s="19"/>
      <c r="D1975" s="7" t="str">
        <f t="shared" si="61"/>
        <v/>
      </c>
      <c r="E1975" s="20"/>
    </row>
    <row r="1976" spans="1:5" x14ac:dyDescent="0.25">
      <c r="A1976" s="7">
        <f t="shared" si="62"/>
        <v>1972</v>
      </c>
      <c r="B1976" s="19"/>
      <c r="C1976" s="19"/>
      <c r="D1976" s="7" t="str">
        <f t="shared" si="61"/>
        <v/>
      </c>
      <c r="E1976" s="20"/>
    </row>
    <row r="1977" spans="1:5" x14ac:dyDescent="0.25">
      <c r="A1977" s="7">
        <f t="shared" si="62"/>
        <v>1973</v>
      </c>
      <c r="B1977" s="19"/>
      <c r="C1977" s="19"/>
      <c r="D1977" s="7" t="str">
        <f t="shared" si="61"/>
        <v/>
      </c>
      <c r="E1977" s="20"/>
    </row>
    <row r="1978" spans="1:5" x14ac:dyDescent="0.25">
      <c r="A1978" s="7">
        <f t="shared" si="62"/>
        <v>1974</v>
      </c>
      <c r="B1978" s="19"/>
      <c r="C1978" s="19"/>
      <c r="D1978" s="7" t="str">
        <f t="shared" si="61"/>
        <v/>
      </c>
      <c r="E1978" s="20"/>
    </row>
    <row r="1979" spans="1:5" x14ac:dyDescent="0.25">
      <c r="A1979" s="7">
        <f t="shared" si="62"/>
        <v>1975</v>
      </c>
      <c r="B1979" s="19"/>
      <c r="C1979" s="19"/>
      <c r="D1979" s="7" t="str">
        <f t="shared" si="61"/>
        <v/>
      </c>
      <c r="E1979" s="20"/>
    </row>
    <row r="1980" spans="1:5" x14ac:dyDescent="0.25">
      <c r="A1980" s="7">
        <f t="shared" si="62"/>
        <v>1976</v>
      </c>
      <c r="B1980" s="19"/>
      <c r="C1980" s="19"/>
      <c r="D1980" s="7" t="str">
        <f t="shared" si="61"/>
        <v/>
      </c>
      <c r="E1980" s="20"/>
    </row>
    <row r="1981" spans="1:5" x14ac:dyDescent="0.25">
      <c r="A1981" s="7">
        <f t="shared" si="62"/>
        <v>1977</v>
      </c>
      <c r="B1981" s="19"/>
      <c r="C1981" s="19"/>
      <c r="D1981" s="7" t="str">
        <f t="shared" si="61"/>
        <v/>
      </c>
      <c r="E1981" s="20"/>
    </row>
    <row r="1982" spans="1:5" x14ac:dyDescent="0.25">
      <c r="A1982" s="7">
        <f t="shared" si="62"/>
        <v>1978</v>
      </c>
      <c r="B1982" s="19"/>
      <c r="C1982" s="19"/>
      <c r="D1982" s="7" t="str">
        <f t="shared" si="61"/>
        <v/>
      </c>
      <c r="E1982" s="20"/>
    </row>
    <row r="1983" spans="1:5" x14ac:dyDescent="0.25">
      <c r="A1983" s="7">
        <f t="shared" si="62"/>
        <v>1979</v>
      </c>
      <c r="B1983" s="19"/>
      <c r="C1983" s="19"/>
      <c r="D1983" s="7" t="str">
        <f t="shared" si="61"/>
        <v/>
      </c>
      <c r="E1983" s="20"/>
    </row>
    <row r="1984" spans="1:5" x14ac:dyDescent="0.25">
      <c r="A1984" s="7">
        <f t="shared" si="62"/>
        <v>1980</v>
      </c>
      <c r="B1984" s="19"/>
      <c r="C1984" s="19"/>
      <c r="D1984" s="7" t="str">
        <f t="shared" si="61"/>
        <v/>
      </c>
      <c r="E1984" s="20"/>
    </row>
    <row r="1985" spans="1:5" x14ac:dyDescent="0.25">
      <c r="A1985" s="7">
        <f t="shared" si="62"/>
        <v>1981</v>
      </c>
      <c r="B1985" s="19"/>
      <c r="C1985" s="19"/>
      <c r="D1985" s="7" t="str">
        <f t="shared" si="61"/>
        <v/>
      </c>
      <c r="E1985" s="20"/>
    </row>
    <row r="1986" spans="1:5" x14ac:dyDescent="0.25">
      <c r="A1986" s="7">
        <f t="shared" si="62"/>
        <v>1982</v>
      </c>
      <c r="B1986" s="19"/>
      <c r="C1986" s="19"/>
      <c r="D1986" s="7" t="str">
        <f t="shared" si="61"/>
        <v/>
      </c>
      <c r="E1986" s="20"/>
    </row>
    <row r="1987" spans="1:5" x14ac:dyDescent="0.25">
      <c r="A1987" s="7">
        <f t="shared" si="62"/>
        <v>1983</v>
      </c>
      <c r="B1987" s="19"/>
      <c r="C1987" s="19"/>
      <c r="D1987" s="7" t="str">
        <f t="shared" si="61"/>
        <v/>
      </c>
      <c r="E1987" s="20"/>
    </row>
    <row r="1988" spans="1:5" x14ac:dyDescent="0.25">
      <c r="A1988" s="7">
        <f t="shared" si="62"/>
        <v>1984</v>
      </c>
      <c r="B1988" s="19"/>
      <c r="C1988" s="19"/>
      <c r="D1988" s="7" t="str">
        <f t="shared" si="61"/>
        <v/>
      </c>
      <c r="E1988" s="20"/>
    </row>
    <row r="1989" spans="1:5" x14ac:dyDescent="0.25">
      <c r="A1989" s="7">
        <f t="shared" si="62"/>
        <v>1985</v>
      </c>
      <c r="B1989" s="19"/>
      <c r="C1989" s="19"/>
      <c r="D1989" s="7" t="str">
        <f t="shared" si="61"/>
        <v/>
      </c>
      <c r="E1989" s="20"/>
    </row>
    <row r="1990" spans="1:5" x14ac:dyDescent="0.25">
      <c r="A1990" s="7">
        <f t="shared" si="62"/>
        <v>1986</v>
      </c>
      <c r="B1990" s="19"/>
      <c r="C1990" s="19"/>
      <c r="D1990" s="7" t="str">
        <f t="shared" ref="D1990:D2004" si="63">IF(AND(B1990&lt;&gt;"",C1990&lt;&gt;""),B1990&amp;"-"&amp;C1990,"")</f>
        <v/>
      </c>
      <c r="E1990" s="20"/>
    </row>
    <row r="1991" spans="1:5" x14ac:dyDescent="0.25">
      <c r="A1991" s="7">
        <f t="shared" si="62"/>
        <v>1987</v>
      </c>
      <c r="B1991" s="19"/>
      <c r="C1991" s="19"/>
      <c r="D1991" s="7" t="str">
        <f t="shared" si="63"/>
        <v/>
      </c>
      <c r="E1991" s="20"/>
    </row>
    <row r="1992" spans="1:5" x14ac:dyDescent="0.25">
      <c r="A1992" s="7">
        <f t="shared" si="62"/>
        <v>1988</v>
      </c>
      <c r="B1992" s="19"/>
      <c r="C1992" s="19"/>
      <c r="D1992" s="7" t="str">
        <f t="shared" si="63"/>
        <v/>
      </c>
      <c r="E1992" s="20"/>
    </row>
    <row r="1993" spans="1:5" x14ac:dyDescent="0.25">
      <c r="A1993" s="7">
        <f t="shared" si="62"/>
        <v>1989</v>
      </c>
      <c r="B1993" s="19"/>
      <c r="C1993" s="19"/>
      <c r="D1993" s="7" t="str">
        <f t="shared" si="63"/>
        <v/>
      </c>
      <c r="E1993" s="20"/>
    </row>
    <row r="1994" spans="1:5" x14ac:dyDescent="0.25">
      <c r="A1994" s="7">
        <f t="shared" si="62"/>
        <v>1990</v>
      </c>
      <c r="B1994" s="19"/>
      <c r="C1994" s="19"/>
      <c r="D1994" s="7" t="str">
        <f t="shared" si="63"/>
        <v/>
      </c>
      <c r="E1994" s="20"/>
    </row>
    <row r="1995" spans="1:5" x14ac:dyDescent="0.25">
      <c r="A1995" s="7">
        <f t="shared" si="62"/>
        <v>1991</v>
      </c>
      <c r="B1995" s="19"/>
      <c r="C1995" s="19"/>
      <c r="D1995" s="7" t="str">
        <f t="shared" si="63"/>
        <v/>
      </c>
      <c r="E1995" s="20"/>
    </row>
    <row r="1996" spans="1:5" x14ac:dyDescent="0.25">
      <c r="A1996" s="7">
        <f t="shared" si="62"/>
        <v>1992</v>
      </c>
      <c r="B1996" s="19"/>
      <c r="C1996" s="19"/>
      <c r="D1996" s="7" t="str">
        <f t="shared" si="63"/>
        <v/>
      </c>
      <c r="E1996" s="20"/>
    </row>
    <row r="1997" spans="1:5" x14ac:dyDescent="0.25">
      <c r="A1997" s="7">
        <f t="shared" si="62"/>
        <v>1993</v>
      </c>
      <c r="B1997" s="19"/>
      <c r="C1997" s="19"/>
      <c r="D1997" s="7" t="str">
        <f t="shared" si="63"/>
        <v/>
      </c>
      <c r="E1997" s="20"/>
    </row>
    <row r="1998" spans="1:5" x14ac:dyDescent="0.25">
      <c r="A1998" s="7">
        <f t="shared" ref="A1998:A2004" si="64">A1997+1</f>
        <v>1994</v>
      </c>
      <c r="B1998" s="19"/>
      <c r="C1998" s="19"/>
      <c r="D1998" s="7" t="str">
        <f t="shared" si="63"/>
        <v/>
      </c>
      <c r="E1998" s="20"/>
    </row>
    <row r="1999" spans="1:5" x14ac:dyDescent="0.25">
      <c r="A1999" s="7">
        <f t="shared" si="64"/>
        <v>1995</v>
      </c>
      <c r="B1999" s="19"/>
      <c r="C1999" s="19"/>
      <c r="D1999" s="7" t="str">
        <f t="shared" si="63"/>
        <v/>
      </c>
      <c r="E1999" s="20"/>
    </row>
    <row r="2000" spans="1:5" x14ac:dyDescent="0.25">
      <c r="A2000" s="7">
        <f t="shared" si="64"/>
        <v>1996</v>
      </c>
      <c r="B2000" s="19"/>
      <c r="C2000" s="19"/>
      <c r="D2000" s="7" t="str">
        <f t="shared" si="63"/>
        <v/>
      </c>
      <c r="E2000" s="20"/>
    </row>
    <row r="2001" spans="1:5" x14ac:dyDescent="0.25">
      <c r="A2001" s="7">
        <f t="shared" si="64"/>
        <v>1997</v>
      </c>
      <c r="B2001" s="19"/>
      <c r="C2001" s="19"/>
      <c r="D2001" s="7" t="str">
        <f t="shared" si="63"/>
        <v/>
      </c>
      <c r="E2001" s="20"/>
    </row>
    <row r="2002" spans="1:5" x14ac:dyDescent="0.25">
      <c r="A2002" s="7">
        <f t="shared" si="64"/>
        <v>1998</v>
      </c>
      <c r="B2002" s="19"/>
      <c r="C2002" s="19"/>
      <c r="D2002" s="7" t="str">
        <f t="shared" si="63"/>
        <v/>
      </c>
      <c r="E2002" s="20"/>
    </row>
    <row r="2003" spans="1:5" x14ac:dyDescent="0.25">
      <c r="A2003" s="7">
        <f t="shared" si="64"/>
        <v>1999</v>
      </c>
      <c r="B2003" s="19"/>
      <c r="C2003" s="19"/>
      <c r="D2003" s="7" t="str">
        <f t="shared" si="63"/>
        <v/>
      </c>
      <c r="E2003" s="20"/>
    </row>
    <row r="2004" spans="1:5" x14ac:dyDescent="0.25">
      <c r="A2004" s="7">
        <f t="shared" si="64"/>
        <v>2000</v>
      </c>
      <c r="B2004" s="19"/>
      <c r="C2004" s="19"/>
      <c r="D2004" s="7" t="str">
        <f t="shared" si="63"/>
        <v/>
      </c>
      <c r="E2004" s="20"/>
    </row>
    <row r="2005" spans="1:5" x14ac:dyDescent="0.25">
      <c r="D2005" s="7"/>
    </row>
  </sheetData>
  <sheetProtection sheet="1" objects="1" scenarios="1"/>
  <dataValidations count="1">
    <dataValidation type="whole" operator="greaterThanOrEqual" allowBlank="1" showInputMessage="1" showErrorMessage="1" error="Enter nn integer greater than or equal to 0._x000a_" sqref="E5:E2004">
      <formula1>0</formula1>
    </dataValidation>
  </dataValidations>
  <pageMargins left="0.7" right="0.7" top="0.75" bottom="0.75" header="0.3" footer="0.3"/>
  <pageSetup scale="81"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314" r:id="rId4" name="Button 26">
              <controlPr defaultSize="0" print="0" autoFill="0" autoPict="0" macro="[0]!clearlookuptable">
                <anchor moveWithCells="1" sizeWithCells="1">
                  <from>
                    <xdr:col>1</xdr:col>
                    <xdr:colOff>133350</xdr:colOff>
                    <xdr:row>0</xdr:row>
                    <xdr:rowOff>142875</xdr:rowOff>
                  </from>
                  <to>
                    <xdr:col>1</xdr:col>
                    <xdr:colOff>1628775</xdr:colOff>
                    <xdr:row>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Select from the list" promptTitle="Select from list" prompt="Scrow up to see the list's elements.">
          <x14:formula1>
            <xm:f>'Demand Locations'!$B$5:$B$504</xm:f>
          </x14:formula1>
          <xm:sqref>C5:C2004</xm:sqref>
        </x14:dataValidation>
        <x14:dataValidation type="list" allowBlank="1" showInputMessage="1" showErrorMessage="1" error="Select from the list" promptTitle="Select from list" prompt="Scrow up to see the list's elements.">
          <x14:formula1>
            <xm:f>'Study Locations'!$B$5:$B$504</xm:f>
          </x14:formula1>
          <xm:sqref>B5:B2004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B050"/>
  </sheetPr>
  <dimension ref="A3:AZ2004"/>
  <sheetViews>
    <sheetView showGridLines="0" zoomScaleNormal="100" workbookViewId="0">
      <pane xSplit="3" ySplit="4" topLeftCell="D5" activePane="bottomRight" state="frozen"/>
      <selection pane="topRight" activeCell="D1" sqref="D1"/>
      <selection pane="bottomLeft" activeCell="A5" sqref="A5"/>
      <selection pane="bottomRight" activeCell="E21" sqref="E21"/>
    </sheetView>
  </sheetViews>
  <sheetFormatPr defaultRowHeight="15" x14ac:dyDescent="0.25"/>
  <cols>
    <col min="2" max="2" width="11.7109375" style="12" customWidth="1"/>
    <col min="3" max="3" width="29.5703125" customWidth="1"/>
    <col min="4" max="4" width="14.28515625" style="12" customWidth="1"/>
    <col min="5" max="5" width="24.42578125" style="12" customWidth="1"/>
    <col min="6" max="6" width="10.7109375" bestFit="1" customWidth="1"/>
    <col min="7" max="7" width="11.140625" bestFit="1" customWidth="1"/>
    <col min="8" max="8" width="18.140625" bestFit="1" customWidth="1"/>
    <col min="9" max="9" width="15.7109375" bestFit="1" customWidth="1"/>
    <col min="10" max="10" width="23.7109375" customWidth="1"/>
    <col min="11" max="11" width="15.28515625" customWidth="1"/>
    <col min="12" max="12" width="12.7109375" customWidth="1"/>
    <col min="13" max="13" width="14.42578125" customWidth="1"/>
    <col min="14" max="14" width="14.7109375" style="12" customWidth="1"/>
    <col min="15" max="15" width="21.5703125" style="12" customWidth="1"/>
    <col min="16" max="16" width="19" style="7" customWidth="1"/>
    <col min="17" max="17" width="16.28515625" style="7" customWidth="1"/>
    <col min="18" max="18" width="10.7109375" style="7" bestFit="1" customWidth="1"/>
    <col min="19" max="19" width="13.7109375" style="7" bestFit="1" customWidth="1"/>
    <col min="20" max="20" width="10.7109375" style="7" bestFit="1" customWidth="1"/>
    <col min="21" max="21" width="13.7109375" style="7" bestFit="1" customWidth="1"/>
    <col min="22" max="22" width="10.7109375" style="7" bestFit="1" customWidth="1"/>
    <col min="23" max="23" width="13.7109375" style="7" bestFit="1" customWidth="1"/>
    <col min="24" max="24" width="10.7109375" style="7" bestFit="1" customWidth="1"/>
    <col min="25" max="25" width="13.7109375" style="7" bestFit="1" customWidth="1"/>
    <col min="26" max="26" width="10.7109375" style="7" bestFit="1" customWidth="1"/>
    <col min="27" max="27" width="13.7109375" style="7" bestFit="1" customWidth="1"/>
    <col min="28" max="28" width="10.7109375" style="7" bestFit="1" customWidth="1"/>
    <col min="29" max="29" width="13.7109375" style="7" bestFit="1" customWidth="1"/>
    <col min="30" max="30" width="10.7109375" style="7" bestFit="1" customWidth="1"/>
    <col min="31" max="31" width="13.7109375" style="7" bestFit="1" customWidth="1"/>
    <col min="32" max="32" width="10.7109375" style="7" bestFit="1" customWidth="1"/>
    <col min="33" max="33" width="13.7109375" style="7" bestFit="1" customWidth="1"/>
    <col min="34" max="34" width="10.7109375" style="7" bestFit="1" customWidth="1"/>
    <col min="35" max="35" width="14.7109375" style="7" bestFit="1" customWidth="1"/>
    <col min="36" max="36" width="11.7109375" style="7" bestFit="1" customWidth="1"/>
  </cols>
  <sheetData>
    <row r="3" spans="1:52" ht="14.45" x14ac:dyDescent="0.3">
      <c r="A3" s="16">
        <f>COUNTA(B:B)-1</f>
        <v>15</v>
      </c>
      <c r="Q3" s="4" t="s">
        <v>91</v>
      </c>
    </row>
    <row r="4" spans="1:52" ht="32.450000000000003" customHeight="1" x14ac:dyDescent="0.3">
      <c r="A4" s="9" t="s">
        <v>7</v>
      </c>
      <c r="B4" s="9" t="s">
        <v>156</v>
      </c>
      <c r="C4" s="9" t="s">
        <v>20</v>
      </c>
      <c r="D4" s="9" t="s">
        <v>158</v>
      </c>
      <c r="E4" s="9" t="s">
        <v>93</v>
      </c>
      <c r="F4" s="9" t="s">
        <v>16</v>
      </c>
      <c r="G4" s="9" t="s">
        <v>17</v>
      </c>
      <c r="H4" s="9" t="s">
        <v>129</v>
      </c>
      <c r="I4" s="9" t="s">
        <v>131</v>
      </c>
      <c r="J4" s="4" t="s">
        <v>169</v>
      </c>
      <c r="K4" s="9" t="s">
        <v>18</v>
      </c>
      <c r="L4" s="9" t="s">
        <v>19</v>
      </c>
      <c r="M4" s="9" t="s">
        <v>88</v>
      </c>
      <c r="N4" s="9" t="s">
        <v>94</v>
      </c>
      <c r="O4" s="9" t="s">
        <v>100</v>
      </c>
      <c r="P4" s="9" t="s">
        <v>172</v>
      </c>
      <c r="Q4" s="9" t="s">
        <v>32</v>
      </c>
      <c r="R4" s="9" t="s">
        <v>22</v>
      </c>
      <c r="S4" s="9" t="s">
        <v>33</v>
      </c>
      <c r="T4" s="9" t="s">
        <v>23</v>
      </c>
      <c r="U4" s="9" t="s">
        <v>34</v>
      </c>
      <c r="V4" s="9" t="s">
        <v>24</v>
      </c>
      <c r="W4" s="9" t="s">
        <v>35</v>
      </c>
      <c r="X4" s="9" t="s">
        <v>25</v>
      </c>
      <c r="Y4" s="9" t="s">
        <v>36</v>
      </c>
      <c r="Z4" s="9" t="s">
        <v>26</v>
      </c>
      <c r="AA4" s="9" t="s">
        <v>37</v>
      </c>
      <c r="AB4" s="9" t="s">
        <v>27</v>
      </c>
      <c r="AC4" s="9" t="s">
        <v>38</v>
      </c>
      <c r="AD4" s="9" t="s">
        <v>28</v>
      </c>
      <c r="AE4" s="9" t="s">
        <v>39</v>
      </c>
      <c r="AF4" s="9" t="s">
        <v>29</v>
      </c>
      <c r="AG4" s="9" t="s">
        <v>40</v>
      </c>
      <c r="AH4" s="9" t="s">
        <v>30</v>
      </c>
      <c r="AI4" s="9" t="s">
        <v>41</v>
      </c>
      <c r="AJ4" s="9" t="s">
        <v>31</v>
      </c>
      <c r="AK4" s="9"/>
      <c r="AL4" s="9"/>
      <c r="AM4" s="9"/>
      <c r="AN4" s="9"/>
      <c r="AO4" s="9"/>
      <c r="AP4" s="9"/>
      <c r="AQ4" s="9"/>
      <c r="AR4" s="9"/>
      <c r="AS4" s="9"/>
      <c r="AT4" s="9"/>
      <c r="AU4" s="9"/>
      <c r="AV4" s="9"/>
      <c r="AW4" s="9"/>
      <c r="AX4" s="9"/>
      <c r="AY4" s="9"/>
      <c r="AZ4" s="9"/>
    </row>
    <row r="5" spans="1:52" x14ac:dyDescent="0.25">
      <c r="A5" s="7">
        <v>1</v>
      </c>
      <c r="B5" s="8">
        <v>123456789</v>
      </c>
      <c r="C5" s="5" t="s">
        <v>253</v>
      </c>
      <c r="D5" s="5" t="s">
        <v>161</v>
      </c>
      <c r="E5" s="5" t="s">
        <v>240</v>
      </c>
      <c r="F5" s="7" t="str">
        <f>IF(E5="","",IF(VLOOKUP(E5,'Study Locations'!B:D,2,FALSE)="","",VLOOKUP(E5,'Study Locations'!B:D,2,FALSE)))</f>
        <v/>
      </c>
      <c r="G5" s="7" t="str">
        <f>IF(E5="","",IF(VLOOKUP(E5,'Study Locations'!B:D,3,FALSE)="","",VLOOKUP(E5,'Study Locations'!B:D,3,FALSE)))</f>
        <v/>
      </c>
      <c r="H5" s="5" t="s">
        <v>203</v>
      </c>
      <c r="I5" s="5" t="s">
        <v>218</v>
      </c>
      <c r="J5" s="3" t="str">
        <f>IF(I5&lt;&gt;"",I5&amp;"-"&amp;H5,"")</f>
        <v>Grade II- Nurse</v>
      </c>
      <c r="K5" s="29">
        <f>IF(B5="","",IF(J5="","NA",IF(ISNA(VLOOKUP(J5,'Default  Salaries'!D:E,2,FALSE)),IF(ISNA(VLOOKUP(I5&amp;"-NA",'Default  Salaries'!D:E,2,FALSE)),"NA",VLOOKUP(I5&amp;"-NA",'Default  Salaries'!D:E,2,FALSE)),VLOOKUP(J5,'Default  Salaries'!D:E,2,FALSE))))</f>
        <v>22000</v>
      </c>
      <c r="L5" s="46"/>
      <c r="M5" s="19" t="s">
        <v>240</v>
      </c>
      <c r="N5" s="45">
        <v>1</v>
      </c>
      <c r="O5" s="45"/>
      <c r="P5" s="7">
        <f>IF(B5&lt;&gt;"",COUNT(R5,T5,V5,X5,Z5,AB5,AD5,AF5,AH5,AJ5),"")</f>
        <v>3</v>
      </c>
      <c r="Q5" s="14" t="s">
        <v>240</v>
      </c>
      <c r="R5" s="15">
        <v>3</v>
      </c>
      <c r="S5" s="14" t="s">
        <v>225</v>
      </c>
      <c r="T5" s="15">
        <v>2</v>
      </c>
      <c r="U5" s="14" t="s">
        <v>240</v>
      </c>
      <c r="V5" s="15">
        <v>1</v>
      </c>
      <c r="W5" s="47"/>
      <c r="X5" s="48"/>
      <c r="Y5" s="47"/>
      <c r="Z5" s="48"/>
      <c r="AA5" s="47"/>
      <c r="AB5" s="48"/>
      <c r="AC5" s="47"/>
      <c r="AD5" s="48"/>
      <c r="AE5" s="47"/>
      <c r="AF5" s="48"/>
      <c r="AG5" s="47"/>
      <c r="AH5" s="48"/>
      <c r="AI5" s="47"/>
      <c r="AJ5" s="48"/>
    </row>
    <row r="6" spans="1:52" x14ac:dyDescent="0.25">
      <c r="A6" s="7">
        <f>A5+1</f>
        <v>2</v>
      </c>
      <c r="B6" s="8">
        <v>123456790</v>
      </c>
      <c r="C6" s="5" t="s">
        <v>254</v>
      </c>
      <c r="D6" s="5" t="s">
        <v>162</v>
      </c>
      <c r="E6" s="5"/>
      <c r="F6" s="7" t="str">
        <f>IF(E6="","",IF(VLOOKUP(E6,'Study Locations'!B:D,2,FALSE)="","",VLOOKUP(E6,'Study Locations'!B:D,2,FALSE)))</f>
        <v/>
      </c>
      <c r="G6" s="7" t="str">
        <f>IF(E6="","",IF(VLOOKUP(E6,'Study Locations'!B:D,3,FALSE)="","",VLOOKUP(E6,'Study Locations'!B:D,3,FALSE)))</f>
        <v/>
      </c>
      <c r="H6" s="5" t="s">
        <v>203</v>
      </c>
      <c r="I6" s="5" t="s">
        <v>221</v>
      </c>
      <c r="J6" s="3" t="str">
        <f t="shared" ref="J6:J69" si="0">IF(I6&lt;&gt;"",I6&amp;"-"&amp;H6,"")</f>
        <v>Grade I- Nurse</v>
      </c>
      <c r="K6" s="29" t="str">
        <f>IF(B6="","",IF(J6="","NA",IF(ISNA(VLOOKUP(J6,'Default  Salaries'!D:E,2,FALSE)),IF(ISNA(VLOOKUP(I6&amp;"-NA",'Default  Salaries'!D:E,2,FALSE)),"NA",VLOOKUP(I6&amp;"-NA",'Default  Salaries'!D:E,2,FALSE)),VLOOKUP(J6,'Default  Salaries'!D:E,2,FALSE))))</f>
        <v>NA</v>
      </c>
      <c r="L6" s="46"/>
      <c r="M6" s="19" t="s">
        <v>235</v>
      </c>
      <c r="N6" s="45">
        <v>1</v>
      </c>
      <c r="O6" s="45"/>
      <c r="P6" s="7">
        <f t="shared" ref="P6:P69" si="1">IF(B6&lt;&gt;"",COUNT(R6,T6,V6,X6,Z6,AB6,AD6,AF6,AH6,AJ6),"")</f>
        <v>3</v>
      </c>
      <c r="Q6" s="14" t="s">
        <v>235</v>
      </c>
      <c r="R6" s="15">
        <v>3</v>
      </c>
      <c r="S6" s="14" t="s">
        <v>226</v>
      </c>
      <c r="T6" s="15">
        <v>2</v>
      </c>
      <c r="U6" s="14" t="s">
        <v>238</v>
      </c>
      <c r="V6" s="15">
        <v>1</v>
      </c>
      <c r="W6" s="47"/>
      <c r="X6" s="48"/>
      <c r="Y6" s="47"/>
      <c r="Z6" s="48"/>
      <c r="AA6" s="47"/>
      <c r="AB6" s="48"/>
      <c r="AC6" s="47"/>
      <c r="AD6" s="48"/>
      <c r="AE6" s="47"/>
      <c r="AF6" s="48"/>
      <c r="AG6" s="47"/>
      <c r="AH6" s="48"/>
      <c r="AI6" s="47"/>
      <c r="AJ6" s="48"/>
    </row>
    <row r="7" spans="1:52" x14ac:dyDescent="0.25">
      <c r="A7" s="7">
        <f t="shared" ref="A7:A70" si="2">A6+1</f>
        <v>3</v>
      </c>
      <c r="B7" s="8">
        <v>123456791</v>
      </c>
      <c r="C7" s="5" t="s">
        <v>255</v>
      </c>
      <c r="D7" s="5" t="s">
        <v>162</v>
      </c>
      <c r="E7" s="5"/>
      <c r="F7" s="7" t="str">
        <f>IF(E7="","",IF(VLOOKUP(E7,'Study Locations'!B:D,2,FALSE)="","",VLOOKUP(E7,'Study Locations'!B:D,2,FALSE)))</f>
        <v/>
      </c>
      <c r="G7" s="7" t="str">
        <f>IF(E7="","",IF(VLOOKUP(E7,'Study Locations'!B:D,3,FALSE)="","",VLOOKUP(E7,'Study Locations'!B:D,3,FALSE)))</f>
        <v/>
      </c>
      <c r="H7" s="5" t="s">
        <v>203</v>
      </c>
      <c r="I7" s="5" t="s">
        <v>221</v>
      </c>
      <c r="J7" s="3" t="str">
        <f t="shared" si="0"/>
        <v>Grade I- Nurse</v>
      </c>
      <c r="K7" s="29" t="str">
        <f>IF(B7="","",IF(J7="","NA",IF(ISNA(VLOOKUP(J7,'Default  Salaries'!D:E,2,FALSE)),IF(ISNA(VLOOKUP(I7&amp;"-NA",'Default  Salaries'!D:E,2,FALSE)),"NA",VLOOKUP(I7&amp;"-NA",'Default  Salaries'!D:E,2,FALSE)),VLOOKUP(J7,'Default  Salaries'!D:E,2,FALSE))))</f>
        <v>NA</v>
      </c>
      <c r="L7" s="46"/>
      <c r="M7" s="19" t="s">
        <v>227</v>
      </c>
      <c r="N7" s="45">
        <v>1</v>
      </c>
      <c r="O7" s="45"/>
      <c r="P7" s="7">
        <f>IF(B7&lt;&gt;"",COUNT(R43,T7,V7,X7,Z7,AB7,AD7,AF7,AH7,AJ7),"")</f>
        <v>2</v>
      </c>
      <c r="Q7" s="14" t="s">
        <v>227</v>
      </c>
      <c r="R7" s="15">
        <v>3</v>
      </c>
      <c r="S7" s="14" t="s">
        <v>230</v>
      </c>
      <c r="T7" s="15">
        <v>2</v>
      </c>
      <c r="U7" s="14" t="s">
        <v>239</v>
      </c>
      <c r="V7" s="15">
        <v>1</v>
      </c>
      <c r="W7" s="47"/>
      <c r="X7" s="48"/>
      <c r="Y7" s="47"/>
      <c r="Z7" s="48"/>
      <c r="AA7" s="47"/>
      <c r="AB7" s="48"/>
      <c r="AC7" s="47"/>
      <c r="AD7" s="48"/>
      <c r="AE7" s="47"/>
      <c r="AF7" s="48"/>
      <c r="AG7" s="47"/>
      <c r="AH7" s="48"/>
      <c r="AI7" s="47"/>
      <c r="AJ7" s="48"/>
    </row>
    <row r="8" spans="1:52" x14ac:dyDescent="0.25">
      <c r="A8" s="7">
        <f t="shared" si="2"/>
        <v>4</v>
      </c>
      <c r="B8" s="8">
        <v>123456792</v>
      </c>
      <c r="C8" s="5" t="s">
        <v>256</v>
      </c>
      <c r="D8" s="5" t="s">
        <v>161</v>
      </c>
      <c r="E8" s="5"/>
      <c r="F8" s="7" t="str">
        <f>IF(E8="","",IF(VLOOKUP(E8,'Study Locations'!B:D,2,FALSE)="","",VLOOKUP(E8,'Study Locations'!B:D,2,FALSE)))</f>
        <v/>
      </c>
      <c r="G8" s="7" t="str">
        <f>IF(E8="","",IF(VLOOKUP(E8,'Study Locations'!B:D,3,FALSE)="","",VLOOKUP(E8,'Study Locations'!B:D,3,FALSE)))</f>
        <v/>
      </c>
      <c r="H8" s="5" t="s">
        <v>203</v>
      </c>
      <c r="I8" s="5" t="s">
        <v>221</v>
      </c>
      <c r="J8" s="3" t="str">
        <f t="shared" si="0"/>
        <v>Grade I- Nurse</v>
      </c>
      <c r="K8" s="29" t="str">
        <f>IF(B8="","",IF(J8="","NA",IF(ISNA(VLOOKUP(J8,'Default  Salaries'!D:E,2,FALSE)),IF(ISNA(VLOOKUP(I8&amp;"-NA",'Default  Salaries'!D:E,2,FALSE)),"NA",VLOOKUP(I8&amp;"-NA",'Default  Salaries'!D:E,2,FALSE)),VLOOKUP(J8,'Default  Salaries'!D:E,2,FALSE))))</f>
        <v>NA</v>
      </c>
      <c r="L8" s="46"/>
      <c r="M8" s="19"/>
      <c r="N8" s="45"/>
      <c r="O8" s="45"/>
      <c r="P8" s="7">
        <f t="shared" si="1"/>
        <v>3</v>
      </c>
      <c r="Q8" s="14" t="s">
        <v>224</v>
      </c>
      <c r="R8" s="15">
        <v>3</v>
      </c>
      <c r="S8" s="14" t="s">
        <v>232</v>
      </c>
      <c r="T8" s="15">
        <v>2</v>
      </c>
      <c r="U8" s="14" t="s">
        <v>235</v>
      </c>
      <c r="V8" s="15">
        <v>1</v>
      </c>
      <c r="W8" s="47"/>
      <c r="X8" s="48"/>
      <c r="Y8" s="47"/>
      <c r="Z8" s="48"/>
      <c r="AA8" s="47"/>
      <c r="AB8" s="48"/>
      <c r="AC8" s="47"/>
      <c r="AD8" s="48"/>
      <c r="AE8" s="47"/>
      <c r="AF8" s="48"/>
      <c r="AG8" s="47"/>
      <c r="AH8" s="48"/>
      <c r="AI8" s="47"/>
      <c r="AJ8" s="48"/>
    </row>
    <row r="9" spans="1:52" x14ac:dyDescent="0.25">
      <c r="A9" s="7">
        <f t="shared" si="2"/>
        <v>5</v>
      </c>
      <c r="B9" s="8">
        <v>123456793</v>
      </c>
      <c r="C9" s="5" t="s">
        <v>257</v>
      </c>
      <c r="D9" s="5" t="s">
        <v>161</v>
      </c>
      <c r="E9" s="5"/>
      <c r="F9" s="7" t="str">
        <f>IF(E9="","",IF(VLOOKUP(E9,'Study Locations'!B:D,2,FALSE)="","",VLOOKUP(E9,'Study Locations'!B:D,2,FALSE)))</f>
        <v/>
      </c>
      <c r="G9" s="7" t="str">
        <f>IF(E9="","",IF(VLOOKUP(E9,'Study Locations'!B:D,3,FALSE)="","",VLOOKUP(E9,'Study Locations'!B:D,3,FALSE)))</f>
        <v/>
      </c>
      <c r="H9" s="5" t="s">
        <v>203</v>
      </c>
      <c r="I9" s="5" t="s">
        <v>221</v>
      </c>
      <c r="J9" s="3" t="str">
        <f t="shared" si="0"/>
        <v>Grade I- Nurse</v>
      </c>
      <c r="K9" s="29" t="str">
        <f>IF(B9="","",IF(J9="","NA",IF(ISNA(VLOOKUP(J9,'Default  Salaries'!D:E,2,FALSE)),IF(ISNA(VLOOKUP(I9&amp;"-NA",'Default  Salaries'!D:E,2,FALSE)),"NA",VLOOKUP(I9&amp;"-NA",'Default  Salaries'!D:E,2,FALSE)),VLOOKUP(J9,'Default  Salaries'!D:E,2,FALSE))))</f>
        <v>NA</v>
      </c>
      <c r="L9" s="46"/>
      <c r="M9" s="19"/>
      <c r="N9" s="45"/>
      <c r="O9" s="45"/>
      <c r="P9" s="7">
        <f t="shared" si="1"/>
        <v>3</v>
      </c>
      <c r="Q9" s="14" t="s">
        <v>240</v>
      </c>
      <c r="R9" s="15">
        <v>3</v>
      </c>
      <c r="S9" s="14" t="s">
        <v>225</v>
      </c>
      <c r="T9" s="15">
        <v>2</v>
      </c>
      <c r="U9" s="14" t="s">
        <v>227</v>
      </c>
      <c r="V9" s="15">
        <v>1</v>
      </c>
      <c r="W9" s="47"/>
      <c r="X9" s="48"/>
      <c r="Y9" s="47"/>
      <c r="Z9" s="48"/>
      <c r="AA9" s="47"/>
      <c r="AB9" s="48"/>
      <c r="AC9" s="47"/>
      <c r="AD9" s="48"/>
      <c r="AE9" s="47"/>
      <c r="AF9" s="48"/>
      <c r="AG9" s="47"/>
      <c r="AH9" s="48"/>
      <c r="AI9" s="47"/>
      <c r="AJ9" s="48"/>
    </row>
    <row r="10" spans="1:52" x14ac:dyDescent="0.25">
      <c r="A10" s="7">
        <f t="shared" si="2"/>
        <v>6</v>
      </c>
      <c r="B10" s="8">
        <v>123456794</v>
      </c>
      <c r="C10" s="5" t="s">
        <v>258</v>
      </c>
      <c r="D10" s="5" t="s">
        <v>162</v>
      </c>
      <c r="E10" s="5"/>
      <c r="F10" s="7" t="str">
        <f>IF(E10="","",IF(VLOOKUP(E10,'Study Locations'!B:D,2,FALSE)="","",VLOOKUP(E10,'Study Locations'!B:D,2,FALSE)))</f>
        <v/>
      </c>
      <c r="G10" s="7" t="str">
        <f>IF(E10="","",IF(VLOOKUP(E10,'Study Locations'!B:D,3,FALSE)="","",VLOOKUP(E10,'Study Locations'!B:D,3,FALSE)))</f>
        <v/>
      </c>
      <c r="H10" s="5" t="s">
        <v>203</v>
      </c>
      <c r="I10" s="5" t="s">
        <v>221</v>
      </c>
      <c r="J10" s="3" t="str">
        <f t="shared" si="0"/>
        <v>Grade I- Nurse</v>
      </c>
      <c r="K10" s="29" t="str">
        <f>IF(B10="","",IF(J10="","NA",IF(ISNA(VLOOKUP(J10,'Default  Salaries'!D:E,2,FALSE)),IF(ISNA(VLOOKUP(I10&amp;"-NA",'Default  Salaries'!D:E,2,FALSE)),"NA",VLOOKUP(I10&amp;"-NA",'Default  Salaries'!D:E,2,FALSE)),VLOOKUP(J10,'Default  Salaries'!D:E,2,FALSE))))</f>
        <v>NA</v>
      </c>
      <c r="L10" s="46"/>
      <c r="M10" s="19"/>
      <c r="N10" s="45"/>
      <c r="O10" s="45"/>
      <c r="P10" s="7">
        <f t="shared" si="1"/>
        <v>3</v>
      </c>
      <c r="Q10" s="14" t="s">
        <v>238</v>
      </c>
      <c r="R10" s="15">
        <v>3</v>
      </c>
      <c r="S10" s="14" t="s">
        <v>226</v>
      </c>
      <c r="T10" s="15">
        <v>2</v>
      </c>
      <c r="U10" s="14" t="s">
        <v>224</v>
      </c>
      <c r="V10" s="15">
        <v>1</v>
      </c>
      <c r="W10" s="47"/>
      <c r="X10" s="48"/>
      <c r="Y10" s="47"/>
      <c r="Z10" s="48"/>
      <c r="AA10" s="47"/>
      <c r="AB10" s="48"/>
      <c r="AC10" s="47"/>
      <c r="AD10" s="48"/>
      <c r="AE10" s="47"/>
      <c r="AF10" s="48"/>
      <c r="AG10" s="47"/>
      <c r="AH10" s="48"/>
      <c r="AI10" s="47"/>
      <c r="AJ10" s="48"/>
    </row>
    <row r="11" spans="1:52" x14ac:dyDescent="0.25">
      <c r="A11" s="7">
        <f t="shared" si="2"/>
        <v>7</v>
      </c>
      <c r="B11" s="8">
        <v>123456795</v>
      </c>
      <c r="C11" s="5" t="s">
        <v>259</v>
      </c>
      <c r="D11" s="5" t="s">
        <v>161</v>
      </c>
      <c r="E11" s="5"/>
      <c r="F11" s="7" t="str">
        <f>IF(E11="","",IF(VLOOKUP(E11,'Study Locations'!B:D,2,FALSE)="","",VLOOKUP(E11,'Study Locations'!B:D,2,FALSE)))</f>
        <v/>
      </c>
      <c r="G11" s="7" t="str">
        <f>IF(E11="","",IF(VLOOKUP(E11,'Study Locations'!B:D,3,FALSE)="","",VLOOKUP(E11,'Study Locations'!B:D,3,FALSE)))</f>
        <v/>
      </c>
      <c r="H11" s="5" t="s">
        <v>203</v>
      </c>
      <c r="I11" s="5" t="s">
        <v>221</v>
      </c>
      <c r="J11" s="3" t="str">
        <f t="shared" si="0"/>
        <v>Grade I- Nurse</v>
      </c>
      <c r="K11" s="29" t="str">
        <f>IF(B11="","",IF(J11="","NA",IF(ISNA(VLOOKUP(J11,'Default  Salaries'!D:E,2,FALSE)),IF(ISNA(VLOOKUP(I11&amp;"-NA",'Default  Salaries'!D:E,2,FALSE)),"NA",VLOOKUP(I11&amp;"-NA",'Default  Salaries'!D:E,2,FALSE)),VLOOKUP(J11,'Default  Salaries'!D:E,2,FALSE))))</f>
        <v>NA</v>
      </c>
      <c r="L11" s="46"/>
      <c r="M11" s="19"/>
      <c r="N11" s="45"/>
      <c r="O11" s="45"/>
      <c r="P11" s="7">
        <f t="shared" si="1"/>
        <v>3</v>
      </c>
      <c r="Q11" s="14" t="s">
        <v>227</v>
      </c>
      <c r="R11" s="15">
        <v>3</v>
      </c>
      <c r="S11" s="14" t="s">
        <v>230</v>
      </c>
      <c r="T11" s="15">
        <v>2</v>
      </c>
      <c r="U11" s="14" t="s">
        <v>240</v>
      </c>
      <c r="V11" s="15">
        <v>1</v>
      </c>
      <c r="W11" s="47"/>
      <c r="X11" s="48"/>
      <c r="Y11" s="47"/>
      <c r="Z11" s="48"/>
      <c r="AA11" s="47"/>
      <c r="AB11" s="48"/>
      <c r="AC11" s="47"/>
      <c r="AD11" s="48"/>
      <c r="AE11" s="47"/>
      <c r="AF11" s="48"/>
      <c r="AG11" s="47"/>
      <c r="AH11" s="48"/>
      <c r="AI11" s="47"/>
      <c r="AJ11" s="48"/>
    </row>
    <row r="12" spans="1:52" x14ac:dyDescent="0.25">
      <c r="A12" s="7">
        <f t="shared" si="2"/>
        <v>8</v>
      </c>
      <c r="B12" s="8">
        <v>123456796</v>
      </c>
      <c r="C12" s="5" t="s">
        <v>260</v>
      </c>
      <c r="D12" s="5" t="s">
        <v>162</v>
      </c>
      <c r="E12" s="5"/>
      <c r="F12" s="7" t="str">
        <f>IF(E12="","",IF(VLOOKUP(E12,'Study Locations'!B:D,2,FALSE)="","",VLOOKUP(E12,'Study Locations'!B:D,2,FALSE)))</f>
        <v/>
      </c>
      <c r="G12" s="7" t="str">
        <f>IF(E12="","",IF(VLOOKUP(E12,'Study Locations'!B:D,3,FALSE)="","",VLOOKUP(E12,'Study Locations'!B:D,3,FALSE)))</f>
        <v/>
      </c>
      <c r="H12" s="5" t="s">
        <v>214</v>
      </c>
      <c r="I12" s="5" t="s">
        <v>221</v>
      </c>
      <c r="J12" s="3" t="str">
        <f t="shared" si="0"/>
        <v xml:space="preserve">Grade I- Radiotherapist </v>
      </c>
      <c r="K12" s="29" t="str">
        <f>IF(B12="","",IF(J12="","NA",IF(ISNA(VLOOKUP(J12,'Default  Salaries'!D:E,2,FALSE)),IF(ISNA(VLOOKUP(I12&amp;"-NA",'Default  Salaries'!D:E,2,FALSE)),"NA",VLOOKUP(I12&amp;"-NA",'Default  Salaries'!D:E,2,FALSE)),VLOOKUP(J12,'Default  Salaries'!D:E,2,FALSE))))</f>
        <v>NA</v>
      </c>
      <c r="L12" s="46"/>
      <c r="M12" s="19"/>
      <c r="N12" s="45"/>
      <c r="O12" s="45"/>
      <c r="P12" s="7">
        <f t="shared" si="1"/>
        <v>3</v>
      </c>
      <c r="Q12" s="14" t="s">
        <v>224</v>
      </c>
      <c r="R12" s="15">
        <v>3</v>
      </c>
      <c r="S12" s="14" t="s">
        <v>232</v>
      </c>
      <c r="T12" s="15">
        <v>2</v>
      </c>
      <c r="U12" s="14" t="s">
        <v>235</v>
      </c>
      <c r="V12" s="15">
        <v>1</v>
      </c>
      <c r="W12" s="47"/>
      <c r="X12" s="48"/>
      <c r="Y12" s="47"/>
      <c r="Z12" s="48"/>
      <c r="AA12" s="47"/>
      <c r="AB12" s="48"/>
      <c r="AC12" s="47"/>
      <c r="AD12" s="48"/>
      <c r="AE12" s="47"/>
      <c r="AF12" s="48"/>
      <c r="AG12" s="47"/>
      <c r="AH12" s="48"/>
      <c r="AI12" s="47"/>
      <c r="AJ12" s="48"/>
    </row>
    <row r="13" spans="1:52" x14ac:dyDescent="0.25">
      <c r="A13" s="7">
        <f t="shared" si="2"/>
        <v>9</v>
      </c>
      <c r="B13" s="8">
        <v>123456797</v>
      </c>
      <c r="C13" s="5" t="s">
        <v>261</v>
      </c>
      <c r="D13" s="5" t="s">
        <v>161</v>
      </c>
      <c r="E13" s="5"/>
      <c r="F13" s="7" t="str">
        <f>IF(E13="","",IF(VLOOKUP(E13,'Study Locations'!B:D,2,FALSE)="","",VLOOKUP(E13,'Study Locations'!B:D,2,FALSE)))</f>
        <v/>
      </c>
      <c r="G13" s="7" t="str">
        <f>IF(E13="","",IF(VLOOKUP(E13,'Study Locations'!B:D,3,FALSE)="","",VLOOKUP(E13,'Study Locations'!B:D,3,FALSE)))</f>
        <v/>
      </c>
      <c r="H13" s="5" t="s">
        <v>201</v>
      </c>
      <c r="I13" s="5" t="s">
        <v>221</v>
      </c>
      <c r="J13" s="3" t="str">
        <f t="shared" si="0"/>
        <v>Grade I- Medical Doctor</v>
      </c>
      <c r="K13" s="29" t="str">
        <f>IF(B13="","",IF(J13="","NA",IF(ISNA(VLOOKUP(J13,'Default  Salaries'!D:E,2,FALSE)),IF(ISNA(VLOOKUP(I13&amp;"-NA",'Default  Salaries'!D:E,2,FALSE)),"NA",VLOOKUP(I13&amp;"-NA",'Default  Salaries'!D:E,2,FALSE)),VLOOKUP(J13,'Default  Salaries'!D:E,2,FALSE))))</f>
        <v>NA</v>
      </c>
      <c r="L13" s="46"/>
      <c r="M13" s="19"/>
      <c r="N13" s="45"/>
      <c r="O13" s="45"/>
      <c r="P13" s="7">
        <f t="shared" si="1"/>
        <v>3</v>
      </c>
      <c r="Q13" s="14" t="s">
        <v>240</v>
      </c>
      <c r="R13" s="15">
        <v>3</v>
      </c>
      <c r="S13" s="14" t="s">
        <v>225</v>
      </c>
      <c r="T13" s="15">
        <v>2</v>
      </c>
      <c r="U13" s="14" t="s">
        <v>230</v>
      </c>
      <c r="V13" s="15">
        <v>1</v>
      </c>
      <c r="W13" s="47"/>
      <c r="X13" s="48"/>
      <c r="Y13" s="47"/>
      <c r="Z13" s="48"/>
      <c r="AA13" s="47"/>
      <c r="AB13" s="48"/>
      <c r="AC13" s="47"/>
      <c r="AD13" s="48"/>
      <c r="AE13" s="47"/>
      <c r="AF13" s="48"/>
      <c r="AG13" s="47"/>
      <c r="AH13" s="48"/>
      <c r="AI13" s="47"/>
      <c r="AJ13" s="48"/>
    </row>
    <row r="14" spans="1:52" x14ac:dyDescent="0.25">
      <c r="A14" s="7">
        <f t="shared" si="2"/>
        <v>10</v>
      </c>
      <c r="B14" s="8">
        <v>123456798</v>
      </c>
      <c r="C14" s="5" t="s">
        <v>262</v>
      </c>
      <c r="D14" s="5" t="s">
        <v>162</v>
      </c>
      <c r="E14" s="5"/>
      <c r="F14" s="7" t="str">
        <f>IF(E14="","",IF(VLOOKUP(E14,'Study Locations'!B:D,2,FALSE)="","",VLOOKUP(E14,'Study Locations'!B:D,2,FALSE)))</f>
        <v/>
      </c>
      <c r="G14" s="7" t="str">
        <f>IF(E14="","",IF(VLOOKUP(E14,'Study Locations'!B:D,3,FALSE)="","",VLOOKUP(E14,'Study Locations'!B:D,3,FALSE)))</f>
        <v/>
      </c>
      <c r="H14" s="5" t="s">
        <v>201</v>
      </c>
      <c r="I14" s="5" t="s">
        <v>220</v>
      </c>
      <c r="J14" s="3" t="str">
        <f t="shared" si="0"/>
        <v>Principal II- Medical Doctor</v>
      </c>
      <c r="K14" s="29">
        <f>IF(B14="","",IF(J14="","NA",IF(ISNA(VLOOKUP(J14,'Default  Salaries'!D:E,2,FALSE)),IF(ISNA(VLOOKUP(I14&amp;"-NA",'Default  Salaries'!D:E,2,FALSE)),"NA",VLOOKUP(I14&amp;"-NA",'Default  Salaries'!D:E,2,FALSE)),VLOOKUP(J14,'Default  Salaries'!D:E,2,FALSE))))</f>
        <v>60000</v>
      </c>
      <c r="L14" s="46"/>
      <c r="M14" s="19"/>
      <c r="N14" s="45"/>
      <c r="O14" s="45"/>
      <c r="P14" s="7">
        <f t="shared" si="1"/>
        <v>3</v>
      </c>
      <c r="Q14" s="14" t="s">
        <v>235</v>
      </c>
      <c r="R14" s="15">
        <v>3</v>
      </c>
      <c r="S14" s="14" t="s">
        <v>225</v>
      </c>
      <c r="T14" s="15">
        <v>2</v>
      </c>
      <c r="U14" s="14" t="s">
        <v>232</v>
      </c>
      <c r="V14" s="15">
        <v>1</v>
      </c>
      <c r="W14" s="47"/>
      <c r="X14" s="48"/>
      <c r="Y14" s="47"/>
      <c r="Z14" s="48"/>
      <c r="AA14" s="47"/>
      <c r="AB14" s="48"/>
      <c r="AC14" s="47"/>
      <c r="AD14" s="48"/>
      <c r="AE14" s="47"/>
      <c r="AF14" s="48"/>
      <c r="AG14" s="47"/>
      <c r="AH14" s="48"/>
      <c r="AI14" s="47"/>
      <c r="AJ14" s="48"/>
    </row>
    <row r="15" spans="1:52" x14ac:dyDescent="0.25">
      <c r="A15" s="7">
        <f t="shared" si="2"/>
        <v>11</v>
      </c>
      <c r="B15" s="8">
        <v>123456799</v>
      </c>
      <c r="C15" s="5" t="s">
        <v>263</v>
      </c>
      <c r="D15" s="5" t="s">
        <v>161</v>
      </c>
      <c r="E15" s="5"/>
      <c r="F15" s="7" t="str">
        <f>IF(E15="","",IF(VLOOKUP(E15,'Study Locations'!B:D,2,FALSE)="","",VLOOKUP(E15,'Study Locations'!B:D,2,FALSE)))</f>
        <v/>
      </c>
      <c r="G15" s="7" t="str">
        <f>IF(E15="","",IF(VLOOKUP(E15,'Study Locations'!B:D,3,FALSE)="","",VLOOKUP(E15,'Study Locations'!B:D,3,FALSE)))</f>
        <v/>
      </c>
      <c r="H15" s="5" t="s">
        <v>201</v>
      </c>
      <c r="I15" s="5" t="s">
        <v>219</v>
      </c>
      <c r="J15" s="3" t="str">
        <f t="shared" si="0"/>
        <v>Senior- Medical Doctor</v>
      </c>
      <c r="K15" s="29">
        <f>IF(B15="","",IF(J15="","NA",IF(ISNA(VLOOKUP(J15,'Default  Salaries'!D:E,2,FALSE)),IF(ISNA(VLOOKUP(I15&amp;"-NA",'Default  Salaries'!D:E,2,FALSE)),"NA",VLOOKUP(I15&amp;"-NA",'Default  Salaries'!D:E,2,FALSE)),VLOOKUP(J15,'Default  Salaries'!D:E,2,FALSE))))</f>
        <v>50000</v>
      </c>
      <c r="L15" s="46"/>
      <c r="M15" s="19"/>
      <c r="N15" s="45"/>
      <c r="O15" s="45"/>
      <c r="P15" s="7">
        <f t="shared" si="1"/>
        <v>3</v>
      </c>
      <c r="Q15" s="14" t="s">
        <v>227</v>
      </c>
      <c r="R15" s="15">
        <v>3</v>
      </c>
      <c r="S15" s="14" t="s">
        <v>225</v>
      </c>
      <c r="T15" s="15">
        <v>2</v>
      </c>
      <c r="U15" s="14" t="s">
        <v>238</v>
      </c>
      <c r="V15" s="15">
        <v>1</v>
      </c>
      <c r="W15" s="47"/>
      <c r="X15" s="48"/>
      <c r="Y15" s="47"/>
      <c r="Z15" s="48"/>
      <c r="AA15" s="47"/>
      <c r="AB15" s="48"/>
      <c r="AC15" s="47"/>
      <c r="AD15" s="48"/>
      <c r="AE15" s="47"/>
      <c r="AF15" s="48"/>
      <c r="AG15" s="47"/>
      <c r="AH15" s="48"/>
      <c r="AI15" s="47"/>
      <c r="AJ15" s="48"/>
    </row>
    <row r="16" spans="1:52" x14ac:dyDescent="0.25">
      <c r="A16" s="7">
        <f t="shared" si="2"/>
        <v>12</v>
      </c>
      <c r="B16" s="8">
        <v>123456800</v>
      </c>
      <c r="C16" s="5" t="s">
        <v>264</v>
      </c>
      <c r="D16" s="5" t="s">
        <v>162</v>
      </c>
      <c r="E16" s="5"/>
      <c r="F16" s="7" t="str">
        <f>IF(E16="","",IF(VLOOKUP(E16,'Study Locations'!B:D,2,FALSE)="","",VLOOKUP(E16,'Study Locations'!B:D,2,FALSE)))</f>
        <v/>
      </c>
      <c r="G16" s="7" t="str">
        <f>IF(E16="","",IF(VLOOKUP(E16,'Study Locations'!B:D,3,FALSE)="","",VLOOKUP(E16,'Study Locations'!B:D,3,FALSE)))</f>
        <v/>
      </c>
      <c r="H16" s="5" t="s">
        <v>201</v>
      </c>
      <c r="I16" s="5" t="s">
        <v>219</v>
      </c>
      <c r="J16" s="3" t="str">
        <f t="shared" si="0"/>
        <v>Senior- Medical Doctor</v>
      </c>
      <c r="K16" s="29">
        <f>IF(B16="","",IF(J16="","NA",IF(ISNA(VLOOKUP(J16,'Default  Salaries'!D:E,2,FALSE)),IF(ISNA(VLOOKUP(I16&amp;"-NA",'Default  Salaries'!D:E,2,FALSE)),"NA",VLOOKUP(I16&amp;"-NA",'Default  Salaries'!D:E,2,FALSE)),VLOOKUP(J16,'Default  Salaries'!D:E,2,FALSE))))</f>
        <v>50000</v>
      </c>
      <c r="L16" s="46"/>
      <c r="M16" s="19"/>
      <c r="N16" s="45"/>
      <c r="O16" s="45"/>
      <c r="P16" s="7">
        <f t="shared" si="1"/>
        <v>3</v>
      </c>
      <c r="Q16" s="14" t="s">
        <v>224</v>
      </c>
      <c r="R16" s="15">
        <v>3</v>
      </c>
      <c r="S16" s="14" t="s">
        <v>226</v>
      </c>
      <c r="T16" s="15">
        <v>2</v>
      </c>
      <c r="U16" s="14" t="s">
        <v>235</v>
      </c>
      <c r="V16" s="15">
        <v>1</v>
      </c>
      <c r="W16" s="47"/>
      <c r="X16" s="48"/>
      <c r="Y16" s="47"/>
      <c r="Z16" s="48"/>
      <c r="AA16" s="47"/>
      <c r="AB16" s="48"/>
      <c r="AC16" s="47"/>
      <c r="AD16" s="48"/>
      <c r="AE16" s="47"/>
      <c r="AF16" s="48"/>
      <c r="AG16" s="47"/>
      <c r="AH16" s="48"/>
      <c r="AI16" s="47"/>
      <c r="AJ16" s="48"/>
    </row>
    <row r="17" spans="1:36" x14ac:dyDescent="0.25">
      <c r="A17" s="7">
        <f t="shared" si="2"/>
        <v>13</v>
      </c>
      <c r="B17" s="8">
        <v>123456801</v>
      </c>
      <c r="C17" s="5" t="s">
        <v>265</v>
      </c>
      <c r="D17" s="5" t="s">
        <v>161</v>
      </c>
      <c r="E17" s="5"/>
      <c r="F17" s="7" t="str">
        <f>IF(E17="","",IF(VLOOKUP(E17,'Study Locations'!B:D,2,FALSE)="","",VLOOKUP(E17,'Study Locations'!B:D,2,FALSE)))</f>
        <v/>
      </c>
      <c r="G17" s="7" t="str">
        <f>IF(E17="","",IF(VLOOKUP(E17,'Study Locations'!B:D,3,FALSE)="","",VLOOKUP(E17,'Study Locations'!B:D,3,FALSE)))</f>
        <v/>
      </c>
      <c r="H17" s="5" t="s">
        <v>211</v>
      </c>
      <c r="I17" s="5" t="s">
        <v>219</v>
      </c>
      <c r="J17" s="3" t="str">
        <f t="shared" si="0"/>
        <v xml:space="preserve">Senior- Physiotherapist </v>
      </c>
      <c r="K17" s="29" t="str">
        <f>IF(B17="","",IF(J17="","NA",IF(ISNA(VLOOKUP(J17,'Default  Salaries'!D:E,2,FALSE)),IF(ISNA(VLOOKUP(I17&amp;"-NA",'Default  Salaries'!D:E,2,FALSE)),"NA",VLOOKUP(I17&amp;"-NA",'Default  Salaries'!D:E,2,FALSE)),VLOOKUP(J17,'Default  Salaries'!D:E,2,FALSE))))</f>
        <v>NA</v>
      </c>
      <c r="L17" s="46"/>
      <c r="M17" s="19"/>
      <c r="N17" s="45"/>
      <c r="O17" s="45"/>
      <c r="P17" s="7">
        <f t="shared" si="1"/>
        <v>3</v>
      </c>
      <c r="Q17" s="14" t="s">
        <v>240</v>
      </c>
      <c r="R17" s="15">
        <v>3</v>
      </c>
      <c r="S17" s="14" t="s">
        <v>230</v>
      </c>
      <c r="T17" s="15">
        <v>2</v>
      </c>
      <c r="U17" s="14" t="s">
        <v>227</v>
      </c>
      <c r="V17" s="15">
        <v>1</v>
      </c>
      <c r="W17" s="47"/>
      <c r="X17" s="48"/>
      <c r="Y17" s="47"/>
      <c r="Z17" s="48"/>
      <c r="AA17" s="47"/>
      <c r="AB17" s="48"/>
      <c r="AC17" s="47"/>
      <c r="AD17" s="48"/>
      <c r="AE17" s="47"/>
      <c r="AF17" s="48"/>
      <c r="AG17" s="47"/>
      <c r="AH17" s="48"/>
      <c r="AI17" s="47"/>
      <c r="AJ17" s="48"/>
    </row>
    <row r="18" spans="1:36" x14ac:dyDescent="0.25">
      <c r="A18" s="7">
        <f t="shared" si="2"/>
        <v>14</v>
      </c>
      <c r="B18" s="8">
        <v>123456802</v>
      </c>
      <c r="C18" s="5" t="s">
        <v>266</v>
      </c>
      <c r="D18" s="5" t="s">
        <v>162</v>
      </c>
      <c r="E18" s="5"/>
      <c r="F18" s="7" t="str">
        <f>IF(E18="","",IF(VLOOKUP(E18,'Study Locations'!B:D,2,FALSE)="","",VLOOKUP(E18,'Study Locations'!B:D,2,FALSE)))</f>
        <v/>
      </c>
      <c r="G18" s="7" t="str">
        <f>IF(E18="","",IF(VLOOKUP(E18,'Study Locations'!B:D,3,FALSE)="","",VLOOKUP(E18,'Study Locations'!B:D,3,FALSE)))</f>
        <v/>
      </c>
      <c r="H18" s="5" t="s">
        <v>211</v>
      </c>
      <c r="I18" s="5" t="s">
        <v>219</v>
      </c>
      <c r="J18" s="3" t="str">
        <f t="shared" si="0"/>
        <v xml:space="preserve">Senior- Physiotherapist </v>
      </c>
      <c r="K18" s="29" t="str">
        <f>IF(B18="","",IF(J18="","NA",IF(ISNA(VLOOKUP(J18,'Default  Salaries'!D:E,2,FALSE)),IF(ISNA(VLOOKUP(I18&amp;"-NA",'Default  Salaries'!D:E,2,FALSE)),"NA",VLOOKUP(I18&amp;"-NA",'Default  Salaries'!D:E,2,FALSE)),VLOOKUP(J18,'Default  Salaries'!D:E,2,FALSE))))</f>
        <v>NA</v>
      </c>
      <c r="L18" s="46"/>
      <c r="M18" s="19"/>
      <c r="N18" s="45"/>
      <c r="O18" s="45"/>
      <c r="P18" s="7">
        <f t="shared" si="1"/>
        <v>3</v>
      </c>
      <c r="Q18" s="14" t="s">
        <v>235</v>
      </c>
      <c r="R18" s="15">
        <v>3</v>
      </c>
      <c r="S18" s="14" t="s">
        <v>232</v>
      </c>
      <c r="T18" s="15">
        <v>2</v>
      </c>
      <c r="U18" s="14" t="s">
        <v>224</v>
      </c>
      <c r="V18" s="15">
        <v>1</v>
      </c>
      <c r="W18" s="47"/>
      <c r="X18" s="48"/>
      <c r="Y18" s="47"/>
      <c r="Z18" s="48"/>
      <c r="AA18" s="47"/>
      <c r="AB18" s="48"/>
      <c r="AC18" s="47"/>
      <c r="AD18" s="48"/>
      <c r="AE18" s="47"/>
      <c r="AF18" s="48"/>
      <c r="AG18" s="47"/>
      <c r="AH18" s="48"/>
      <c r="AI18" s="47"/>
      <c r="AJ18" s="48"/>
    </row>
    <row r="19" spans="1:36" x14ac:dyDescent="0.25">
      <c r="A19" s="7">
        <f t="shared" si="2"/>
        <v>15</v>
      </c>
      <c r="B19" s="8">
        <v>123456803</v>
      </c>
      <c r="C19" s="5" t="s">
        <v>267</v>
      </c>
      <c r="D19" s="5" t="s">
        <v>161</v>
      </c>
      <c r="E19" s="5"/>
      <c r="F19" s="7" t="str">
        <f>IF(E19="","",IF(VLOOKUP(E19,'Study Locations'!B:D,2,FALSE)="","",VLOOKUP(E19,'Study Locations'!B:D,2,FALSE)))</f>
        <v/>
      </c>
      <c r="G19" s="7" t="str">
        <f>IF(E19="","",IF(VLOOKUP(E19,'Study Locations'!B:D,3,FALSE)="","",VLOOKUP(E19,'Study Locations'!B:D,3,FALSE)))</f>
        <v/>
      </c>
      <c r="H19" s="5" t="s">
        <v>211</v>
      </c>
      <c r="I19" s="5" t="s">
        <v>219</v>
      </c>
      <c r="J19" s="3" t="str">
        <f t="shared" si="0"/>
        <v xml:space="preserve">Senior- Physiotherapist </v>
      </c>
      <c r="K19" s="29" t="str">
        <f>IF(B19="","",IF(J19="","NA",IF(ISNA(VLOOKUP(J19,'Default  Salaries'!D:E,2,FALSE)),IF(ISNA(VLOOKUP(I19&amp;"-NA",'Default  Salaries'!D:E,2,FALSE)),"NA",VLOOKUP(I19&amp;"-NA",'Default  Salaries'!D:E,2,FALSE)),VLOOKUP(J19,'Default  Salaries'!D:E,2,FALSE))))</f>
        <v>NA</v>
      </c>
      <c r="L19" s="46"/>
      <c r="M19" s="19"/>
      <c r="N19" s="45"/>
      <c r="O19" s="45"/>
      <c r="P19" s="7">
        <f t="shared" si="1"/>
        <v>3</v>
      </c>
      <c r="Q19" s="14" t="s">
        <v>227</v>
      </c>
      <c r="R19" s="15">
        <v>3</v>
      </c>
      <c r="S19" s="14" t="s">
        <v>225</v>
      </c>
      <c r="T19" s="15">
        <v>2</v>
      </c>
      <c r="U19" s="14" t="s">
        <v>238</v>
      </c>
      <c r="V19" s="15">
        <v>1</v>
      </c>
      <c r="W19" s="47"/>
      <c r="X19" s="48"/>
      <c r="Y19" s="47"/>
      <c r="Z19" s="48"/>
      <c r="AA19" s="47"/>
      <c r="AB19" s="48"/>
      <c r="AC19" s="47"/>
      <c r="AD19" s="48"/>
      <c r="AE19" s="47"/>
      <c r="AF19" s="48"/>
      <c r="AG19" s="47"/>
      <c r="AH19" s="48"/>
      <c r="AI19" s="47"/>
      <c r="AJ19" s="48"/>
    </row>
    <row r="20" spans="1:36" x14ac:dyDescent="0.25">
      <c r="A20" s="7">
        <f t="shared" si="2"/>
        <v>16</v>
      </c>
      <c r="B20" s="8"/>
      <c r="C20" s="5"/>
      <c r="D20" s="5"/>
      <c r="E20" s="5"/>
      <c r="F20" s="7" t="str">
        <f>IF(E20="","",IF(VLOOKUP(E20,'Study Locations'!B:D,2,FALSE)="","",VLOOKUP(E20,'Study Locations'!B:D,2,FALSE)))</f>
        <v/>
      </c>
      <c r="G20" s="7" t="str">
        <f>IF(E20="","",IF(VLOOKUP(E20,'Study Locations'!B:D,3,FALSE)="","",VLOOKUP(E20,'Study Locations'!B:D,3,FALSE)))</f>
        <v/>
      </c>
      <c r="H20" s="5"/>
      <c r="I20" s="5"/>
      <c r="J20" s="3" t="str">
        <f t="shared" si="0"/>
        <v/>
      </c>
      <c r="K20" s="29" t="str">
        <f>IF(B20="","",IF(J20="","NA",IF(ISNA(VLOOKUP(J20,'Default  Salaries'!D:E,2,FALSE)),IF(ISNA(VLOOKUP(I20&amp;"-NA",'Default  Salaries'!D:E,2,FALSE)),"NA",VLOOKUP(I20&amp;"-NA",'Default  Salaries'!D:E,2,FALSE)),VLOOKUP(J20,'Default  Salaries'!D:E,2,FALSE))))</f>
        <v/>
      </c>
      <c r="L20" s="46"/>
      <c r="M20" s="19"/>
      <c r="N20" s="45"/>
      <c r="O20" s="45"/>
      <c r="P20" s="7" t="str">
        <f t="shared" si="1"/>
        <v/>
      </c>
      <c r="Q20" s="14"/>
      <c r="R20" s="15"/>
      <c r="S20" s="14"/>
      <c r="T20" s="15"/>
      <c r="U20" s="14"/>
      <c r="V20" s="15"/>
      <c r="W20" s="47"/>
      <c r="X20" s="48"/>
      <c r="Y20" s="47"/>
      <c r="Z20" s="48"/>
      <c r="AA20" s="47"/>
      <c r="AB20" s="48"/>
      <c r="AC20" s="47"/>
      <c r="AD20" s="48"/>
      <c r="AE20" s="47"/>
      <c r="AF20" s="48"/>
      <c r="AG20" s="47"/>
      <c r="AH20" s="48"/>
      <c r="AI20" s="47"/>
      <c r="AJ20" s="48"/>
    </row>
    <row r="21" spans="1:36" x14ac:dyDescent="0.25">
      <c r="A21" s="7">
        <f t="shared" si="2"/>
        <v>17</v>
      </c>
      <c r="B21" s="8"/>
      <c r="C21" s="5"/>
      <c r="D21" s="5"/>
      <c r="E21" s="5"/>
      <c r="F21" s="7" t="str">
        <f>IF(E21="","",IF(VLOOKUP(E21,'Study Locations'!B:D,2,FALSE)="","",VLOOKUP(E21,'Study Locations'!B:D,2,FALSE)))</f>
        <v/>
      </c>
      <c r="G21" s="7" t="str">
        <f>IF(E21="","",IF(VLOOKUP(E21,'Study Locations'!B:D,3,FALSE)="","",VLOOKUP(E21,'Study Locations'!B:D,3,FALSE)))</f>
        <v/>
      </c>
      <c r="H21" s="5"/>
      <c r="I21" s="5"/>
      <c r="J21" s="3" t="str">
        <f t="shared" si="0"/>
        <v/>
      </c>
      <c r="K21" s="29" t="str">
        <f>IF(B21="","",IF(J21="","NA",IF(ISNA(VLOOKUP(J21,'Default  Salaries'!D:E,2,FALSE)),IF(ISNA(VLOOKUP(I21&amp;"-NA",'Default  Salaries'!D:E,2,FALSE)),"NA",VLOOKUP(I21&amp;"-NA",'Default  Salaries'!D:E,2,FALSE)),VLOOKUP(J21,'Default  Salaries'!D:E,2,FALSE))))</f>
        <v/>
      </c>
      <c r="L21" s="46"/>
      <c r="M21" s="19"/>
      <c r="N21" s="45"/>
      <c r="O21" s="45"/>
      <c r="P21" s="7" t="str">
        <f t="shared" si="1"/>
        <v/>
      </c>
      <c r="Q21" s="14"/>
      <c r="R21" s="15"/>
      <c r="S21" s="14"/>
      <c r="T21" s="15"/>
      <c r="U21" s="14"/>
      <c r="V21" s="15"/>
      <c r="W21" s="47"/>
      <c r="X21" s="48"/>
      <c r="Y21" s="47"/>
      <c r="Z21" s="48"/>
      <c r="AA21" s="47"/>
      <c r="AB21" s="48"/>
      <c r="AC21" s="47"/>
      <c r="AD21" s="48"/>
      <c r="AE21" s="47"/>
      <c r="AF21" s="48"/>
      <c r="AG21" s="47"/>
      <c r="AH21" s="48"/>
      <c r="AI21" s="47"/>
      <c r="AJ21" s="48"/>
    </row>
    <row r="22" spans="1:36" x14ac:dyDescent="0.25">
      <c r="A22" s="7">
        <f t="shared" si="2"/>
        <v>18</v>
      </c>
      <c r="B22" s="8"/>
      <c r="C22" s="5"/>
      <c r="D22" s="5"/>
      <c r="E22" s="5"/>
      <c r="F22" s="7" t="str">
        <f>IF(E22="","",IF(VLOOKUP(E22,'Study Locations'!B:D,2,FALSE)="","",VLOOKUP(E22,'Study Locations'!B:D,2,FALSE)))</f>
        <v/>
      </c>
      <c r="G22" s="7" t="str">
        <f>IF(E22="","",IF(VLOOKUP(E22,'Study Locations'!B:D,3,FALSE)="","",VLOOKUP(E22,'Study Locations'!B:D,3,FALSE)))</f>
        <v/>
      </c>
      <c r="H22" s="5"/>
      <c r="I22" s="5"/>
      <c r="J22" s="3" t="str">
        <f t="shared" si="0"/>
        <v/>
      </c>
      <c r="K22" s="29" t="str">
        <f>IF(B22="","",IF(J22="","NA",IF(ISNA(VLOOKUP(J22,'Default  Salaries'!D:E,2,FALSE)),IF(ISNA(VLOOKUP(I22&amp;"-NA",'Default  Salaries'!D:E,2,FALSE)),"NA",VLOOKUP(I22&amp;"-NA",'Default  Salaries'!D:E,2,FALSE)),VLOOKUP(J22,'Default  Salaries'!D:E,2,FALSE))))</f>
        <v/>
      </c>
      <c r="L22" s="46"/>
      <c r="M22" s="19"/>
      <c r="N22" s="45"/>
      <c r="O22" s="45"/>
      <c r="P22" s="7" t="str">
        <f t="shared" si="1"/>
        <v/>
      </c>
      <c r="Q22" s="14"/>
      <c r="R22" s="15"/>
      <c r="S22" s="14"/>
      <c r="T22" s="15"/>
      <c r="U22" s="14"/>
      <c r="V22" s="15"/>
      <c r="W22" s="47"/>
      <c r="X22" s="48"/>
      <c r="Y22" s="47"/>
      <c r="Z22" s="48"/>
      <c r="AA22" s="47"/>
      <c r="AB22" s="48"/>
      <c r="AC22" s="47"/>
      <c r="AD22" s="48"/>
      <c r="AE22" s="47"/>
      <c r="AF22" s="48"/>
      <c r="AG22" s="47"/>
      <c r="AH22" s="48"/>
      <c r="AI22" s="47"/>
      <c r="AJ22" s="48"/>
    </row>
    <row r="23" spans="1:36" x14ac:dyDescent="0.25">
      <c r="A23" s="7">
        <f t="shared" si="2"/>
        <v>19</v>
      </c>
      <c r="B23" s="8"/>
      <c r="C23" s="5"/>
      <c r="D23" s="5"/>
      <c r="E23" s="5"/>
      <c r="F23" s="7" t="str">
        <f>IF(E23="","",IF(VLOOKUP(E23,'Study Locations'!B:D,2,FALSE)="","",VLOOKUP(E23,'Study Locations'!B:D,2,FALSE)))</f>
        <v/>
      </c>
      <c r="G23" s="7" t="str">
        <f>IF(E23="","",IF(VLOOKUP(E23,'Study Locations'!B:D,3,FALSE)="","",VLOOKUP(E23,'Study Locations'!B:D,3,FALSE)))</f>
        <v/>
      </c>
      <c r="H23" s="5"/>
      <c r="I23" s="5"/>
      <c r="J23" s="3" t="str">
        <f t="shared" si="0"/>
        <v/>
      </c>
      <c r="K23" s="29" t="str">
        <f>IF(B23="","",IF(J23="","NA",IF(ISNA(VLOOKUP(J23,'Default  Salaries'!D:E,2,FALSE)),IF(ISNA(VLOOKUP(I23&amp;"-NA",'Default  Salaries'!D:E,2,FALSE)),"NA",VLOOKUP(I23&amp;"-NA",'Default  Salaries'!D:E,2,FALSE)),VLOOKUP(J23,'Default  Salaries'!D:E,2,FALSE))))</f>
        <v/>
      </c>
      <c r="L23" s="46"/>
      <c r="M23" s="19"/>
      <c r="N23" s="45"/>
      <c r="O23" s="45"/>
      <c r="P23" s="7" t="str">
        <f t="shared" si="1"/>
        <v/>
      </c>
      <c r="Q23" s="14"/>
      <c r="R23" s="15"/>
      <c r="S23" s="14"/>
      <c r="T23" s="15"/>
      <c r="U23" s="14"/>
      <c r="V23" s="15"/>
      <c r="W23" s="47"/>
      <c r="X23" s="48"/>
      <c r="Y23" s="47"/>
      <c r="Z23" s="48"/>
      <c r="AA23" s="47"/>
      <c r="AB23" s="48"/>
      <c r="AC23" s="47"/>
      <c r="AD23" s="48"/>
      <c r="AE23" s="47"/>
      <c r="AF23" s="48"/>
      <c r="AG23" s="47"/>
      <c r="AH23" s="48"/>
      <c r="AI23" s="47"/>
      <c r="AJ23" s="48"/>
    </row>
    <row r="24" spans="1:36" x14ac:dyDescent="0.25">
      <c r="A24" s="7">
        <f t="shared" si="2"/>
        <v>20</v>
      </c>
      <c r="B24" s="8"/>
      <c r="C24" s="5"/>
      <c r="D24" s="5"/>
      <c r="E24" s="5"/>
      <c r="F24" s="7" t="str">
        <f>IF(E24="","",IF(VLOOKUP(E24,'Study Locations'!B:D,2,FALSE)="","",VLOOKUP(E24,'Study Locations'!B:D,2,FALSE)))</f>
        <v/>
      </c>
      <c r="G24" s="7" t="str">
        <f>IF(E24="","",IF(VLOOKUP(E24,'Study Locations'!B:D,3,FALSE)="","",VLOOKUP(E24,'Study Locations'!B:D,3,FALSE)))</f>
        <v/>
      </c>
      <c r="H24" s="5"/>
      <c r="I24" s="5"/>
      <c r="J24" s="3" t="str">
        <f t="shared" si="0"/>
        <v/>
      </c>
      <c r="K24" s="29" t="str">
        <f>IF(B24="","",IF(J24="","NA",IF(ISNA(VLOOKUP(J24,'Default  Salaries'!D:E,2,FALSE)),IF(ISNA(VLOOKUP(I24&amp;"-NA",'Default  Salaries'!D:E,2,FALSE)),"NA",VLOOKUP(I24&amp;"-NA",'Default  Salaries'!D:E,2,FALSE)),VLOOKUP(J24,'Default  Salaries'!D:E,2,FALSE))))</f>
        <v/>
      </c>
      <c r="L24" s="46"/>
      <c r="M24" s="19"/>
      <c r="N24" s="45"/>
      <c r="O24" s="45"/>
      <c r="P24" s="7" t="str">
        <f t="shared" si="1"/>
        <v/>
      </c>
      <c r="Q24" s="14"/>
      <c r="R24" s="15"/>
      <c r="S24" s="14"/>
      <c r="T24" s="15"/>
      <c r="U24" s="14"/>
      <c r="V24" s="15"/>
      <c r="W24" s="47"/>
      <c r="X24" s="48"/>
      <c r="Y24" s="47"/>
      <c r="Z24" s="48"/>
      <c r="AA24" s="47"/>
      <c r="AB24" s="48"/>
      <c r="AC24" s="47"/>
      <c r="AD24" s="48"/>
      <c r="AE24" s="47"/>
      <c r="AF24" s="48"/>
      <c r="AG24" s="47"/>
      <c r="AH24" s="48"/>
      <c r="AI24" s="47"/>
      <c r="AJ24" s="48"/>
    </row>
    <row r="25" spans="1:36" x14ac:dyDescent="0.25">
      <c r="A25" s="7">
        <f t="shared" si="2"/>
        <v>21</v>
      </c>
      <c r="B25" s="8"/>
      <c r="C25" s="5"/>
      <c r="D25" s="5"/>
      <c r="E25" s="5"/>
      <c r="F25" s="7" t="str">
        <f>IF(E25="","",IF(VLOOKUP(E25,'Study Locations'!B:D,2,FALSE)="","",VLOOKUP(E25,'Study Locations'!B:D,2,FALSE)))</f>
        <v/>
      </c>
      <c r="G25" s="7" t="str">
        <f>IF(E25="","",IF(VLOOKUP(E25,'Study Locations'!B:D,3,FALSE)="","",VLOOKUP(E25,'Study Locations'!B:D,3,FALSE)))</f>
        <v/>
      </c>
      <c r="H25" s="5"/>
      <c r="I25" s="5"/>
      <c r="J25" s="3" t="str">
        <f t="shared" si="0"/>
        <v/>
      </c>
      <c r="K25" s="29" t="str">
        <f>IF(B25="","",IF(J25="","NA",IF(ISNA(VLOOKUP(J25,'Default  Salaries'!D:E,2,FALSE)),IF(ISNA(VLOOKUP(I25&amp;"-NA",'Default  Salaries'!D:E,2,FALSE)),"NA",VLOOKUP(I25&amp;"-NA",'Default  Salaries'!D:E,2,FALSE)),VLOOKUP(J25,'Default  Salaries'!D:E,2,FALSE))))</f>
        <v/>
      </c>
      <c r="L25" s="46"/>
      <c r="M25" s="19"/>
      <c r="N25" s="45"/>
      <c r="O25" s="45"/>
      <c r="P25" s="7" t="str">
        <f t="shared" si="1"/>
        <v/>
      </c>
      <c r="Q25" s="14"/>
      <c r="R25" s="15"/>
      <c r="S25" s="14"/>
      <c r="T25" s="15"/>
      <c r="U25" s="14"/>
      <c r="V25" s="15"/>
      <c r="W25" s="47"/>
      <c r="X25" s="48"/>
      <c r="Y25" s="47"/>
      <c r="Z25" s="48"/>
      <c r="AA25" s="47"/>
      <c r="AB25" s="48"/>
      <c r="AC25" s="47"/>
      <c r="AD25" s="48"/>
      <c r="AE25" s="47"/>
      <c r="AF25" s="48"/>
      <c r="AG25" s="47"/>
      <c r="AH25" s="48"/>
      <c r="AI25" s="47"/>
      <c r="AJ25" s="48"/>
    </row>
    <row r="26" spans="1:36" x14ac:dyDescent="0.25">
      <c r="A26" s="7">
        <f t="shared" si="2"/>
        <v>22</v>
      </c>
      <c r="B26" s="8"/>
      <c r="C26" s="5"/>
      <c r="D26" s="5"/>
      <c r="E26" s="5"/>
      <c r="F26" s="7" t="str">
        <f>IF(E26="","",IF(VLOOKUP(E26,'Study Locations'!B:D,2,FALSE)="","",VLOOKUP(E26,'Study Locations'!B:D,2,FALSE)))</f>
        <v/>
      </c>
      <c r="G26" s="7" t="str">
        <f>IF(E26="","",IF(VLOOKUP(E26,'Study Locations'!B:D,3,FALSE)="","",VLOOKUP(E26,'Study Locations'!B:D,3,FALSE)))</f>
        <v/>
      </c>
      <c r="H26" s="5"/>
      <c r="I26" s="5"/>
      <c r="J26" s="3" t="str">
        <f t="shared" si="0"/>
        <v/>
      </c>
      <c r="K26" s="29" t="str">
        <f>IF(B26="","",IF(J26="","NA",IF(ISNA(VLOOKUP(J26,'Default  Salaries'!D:E,2,FALSE)),IF(ISNA(VLOOKUP(I26&amp;"-NA",'Default  Salaries'!D:E,2,FALSE)),"NA",VLOOKUP(I26&amp;"-NA",'Default  Salaries'!D:E,2,FALSE)),VLOOKUP(J26,'Default  Salaries'!D:E,2,FALSE))))</f>
        <v/>
      </c>
      <c r="L26" s="46"/>
      <c r="M26" s="19"/>
      <c r="N26" s="45"/>
      <c r="O26" s="45"/>
      <c r="P26" s="7" t="str">
        <f t="shared" si="1"/>
        <v/>
      </c>
      <c r="Q26" s="14"/>
      <c r="R26" s="15"/>
      <c r="S26" s="14"/>
      <c r="T26" s="15"/>
      <c r="U26" s="14"/>
      <c r="V26" s="15"/>
      <c r="W26" s="47"/>
      <c r="X26" s="48"/>
      <c r="Y26" s="47"/>
      <c r="Z26" s="48"/>
      <c r="AA26" s="47"/>
      <c r="AB26" s="48"/>
      <c r="AC26" s="47"/>
      <c r="AD26" s="48"/>
      <c r="AE26" s="47"/>
      <c r="AF26" s="48"/>
      <c r="AG26" s="47"/>
      <c r="AH26" s="48"/>
      <c r="AI26" s="47"/>
      <c r="AJ26" s="48"/>
    </row>
    <row r="27" spans="1:36" x14ac:dyDescent="0.25">
      <c r="A27" s="7">
        <f t="shared" si="2"/>
        <v>23</v>
      </c>
      <c r="B27" s="8"/>
      <c r="C27" s="5"/>
      <c r="D27" s="5"/>
      <c r="E27" s="5"/>
      <c r="F27" s="7" t="str">
        <f>IF(E27="","",IF(VLOOKUP(E27,'Study Locations'!B:D,2,FALSE)="","",VLOOKUP(E27,'Study Locations'!B:D,2,FALSE)))</f>
        <v/>
      </c>
      <c r="G27" s="7" t="str">
        <f>IF(E27="","",IF(VLOOKUP(E27,'Study Locations'!B:D,3,FALSE)="","",VLOOKUP(E27,'Study Locations'!B:D,3,FALSE)))</f>
        <v/>
      </c>
      <c r="H27" s="5"/>
      <c r="I27" s="5"/>
      <c r="J27" s="3" t="str">
        <f t="shared" si="0"/>
        <v/>
      </c>
      <c r="K27" s="29" t="str">
        <f>IF(B27="","",IF(J27="","NA",IF(ISNA(VLOOKUP(J27,'Default  Salaries'!D:E,2,FALSE)),IF(ISNA(VLOOKUP(I27&amp;"-NA",'Default  Salaries'!D:E,2,FALSE)),"NA",VLOOKUP(I27&amp;"-NA",'Default  Salaries'!D:E,2,FALSE)),VLOOKUP(J27,'Default  Salaries'!D:E,2,FALSE))))</f>
        <v/>
      </c>
      <c r="L27" s="46"/>
      <c r="M27" s="19"/>
      <c r="N27" s="45"/>
      <c r="O27" s="45"/>
      <c r="P27" s="7" t="str">
        <f t="shared" si="1"/>
        <v/>
      </c>
      <c r="Q27" s="14"/>
      <c r="R27" s="15"/>
      <c r="S27" s="14"/>
      <c r="T27" s="15"/>
      <c r="U27" s="14"/>
      <c r="V27" s="15"/>
      <c r="W27" s="47"/>
      <c r="X27" s="48"/>
      <c r="Y27" s="47"/>
      <c r="Z27" s="48"/>
      <c r="AA27" s="47"/>
      <c r="AB27" s="48"/>
      <c r="AC27" s="47"/>
      <c r="AD27" s="48"/>
      <c r="AE27" s="47"/>
      <c r="AF27" s="48"/>
      <c r="AG27" s="47"/>
      <c r="AH27" s="48"/>
      <c r="AI27" s="47"/>
      <c r="AJ27" s="48"/>
    </row>
    <row r="28" spans="1:36" x14ac:dyDescent="0.25">
      <c r="A28" s="7">
        <f t="shared" si="2"/>
        <v>24</v>
      </c>
      <c r="B28" s="8"/>
      <c r="C28" s="5"/>
      <c r="D28" s="5"/>
      <c r="E28" s="5"/>
      <c r="F28" s="7" t="str">
        <f>IF(E28="","",IF(VLOOKUP(E28,'Study Locations'!B:D,2,FALSE)="","",VLOOKUP(E28,'Study Locations'!B:D,2,FALSE)))</f>
        <v/>
      </c>
      <c r="G28" s="7" t="str">
        <f>IF(E28="","",IF(VLOOKUP(E28,'Study Locations'!B:D,3,FALSE)="","",VLOOKUP(E28,'Study Locations'!B:D,3,FALSE)))</f>
        <v/>
      </c>
      <c r="H28" s="5"/>
      <c r="I28" s="5"/>
      <c r="J28" s="3" t="str">
        <f t="shared" si="0"/>
        <v/>
      </c>
      <c r="K28" s="29" t="str">
        <f>IF(B28="","",IF(J28="","NA",IF(ISNA(VLOOKUP(J28,'Default  Salaries'!D:E,2,FALSE)),IF(ISNA(VLOOKUP(I28&amp;"-NA",'Default  Salaries'!D:E,2,FALSE)),"NA",VLOOKUP(I28&amp;"-NA",'Default  Salaries'!D:E,2,FALSE)),VLOOKUP(J28,'Default  Salaries'!D:E,2,FALSE))))</f>
        <v/>
      </c>
      <c r="L28" s="46"/>
      <c r="M28" s="19"/>
      <c r="N28" s="45"/>
      <c r="O28" s="45"/>
      <c r="P28" s="7" t="str">
        <f t="shared" si="1"/>
        <v/>
      </c>
      <c r="Q28" s="14"/>
      <c r="R28" s="15"/>
      <c r="S28" s="14"/>
      <c r="T28" s="15"/>
      <c r="U28" s="14"/>
      <c r="V28" s="15"/>
      <c r="W28" s="47"/>
      <c r="X28" s="48"/>
      <c r="Y28" s="47"/>
      <c r="Z28" s="48"/>
      <c r="AA28" s="47"/>
      <c r="AB28" s="48"/>
      <c r="AC28" s="47"/>
      <c r="AD28" s="48"/>
      <c r="AE28" s="47"/>
      <c r="AF28" s="48"/>
      <c r="AG28" s="47"/>
      <c r="AH28" s="48"/>
      <c r="AI28" s="47"/>
      <c r="AJ28" s="48"/>
    </row>
    <row r="29" spans="1:36" x14ac:dyDescent="0.25">
      <c r="A29" s="7">
        <f t="shared" si="2"/>
        <v>25</v>
      </c>
      <c r="B29" s="8"/>
      <c r="C29" s="5"/>
      <c r="D29" s="5"/>
      <c r="E29" s="5"/>
      <c r="F29" s="7" t="str">
        <f>IF(E29="","",IF(VLOOKUP(E29,'Study Locations'!B:D,2,FALSE)="","",VLOOKUP(E29,'Study Locations'!B:D,2,FALSE)))</f>
        <v/>
      </c>
      <c r="G29" s="7" t="str">
        <f>IF(E29="","",IF(VLOOKUP(E29,'Study Locations'!B:D,3,FALSE)="","",VLOOKUP(E29,'Study Locations'!B:D,3,FALSE)))</f>
        <v/>
      </c>
      <c r="H29" s="5"/>
      <c r="I29" s="5"/>
      <c r="J29" s="3" t="str">
        <f t="shared" si="0"/>
        <v/>
      </c>
      <c r="K29" s="29" t="str">
        <f>IF(B29="","",IF(J29="","NA",IF(ISNA(VLOOKUP(J29,'Default  Salaries'!D:E,2,FALSE)),IF(ISNA(VLOOKUP(I29&amp;"-NA",'Default  Salaries'!D:E,2,FALSE)),"NA",VLOOKUP(I29&amp;"-NA",'Default  Salaries'!D:E,2,FALSE)),VLOOKUP(J29,'Default  Salaries'!D:E,2,FALSE))))</f>
        <v/>
      </c>
      <c r="L29" s="46"/>
      <c r="M29" s="19"/>
      <c r="N29" s="45"/>
      <c r="O29" s="45"/>
      <c r="P29" s="7" t="str">
        <f t="shared" si="1"/>
        <v/>
      </c>
      <c r="Q29" s="14"/>
      <c r="R29" s="15"/>
      <c r="S29" s="14"/>
      <c r="T29" s="15"/>
      <c r="U29" s="14"/>
      <c r="V29" s="15"/>
      <c r="W29" s="47"/>
      <c r="X29" s="48"/>
      <c r="Y29" s="47"/>
      <c r="Z29" s="48"/>
      <c r="AA29" s="47"/>
      <c r="AB29" s="48"/>
      <c r="AC29" s="47"/>
      <c r="AD29" s="48"/>
      <c r="AE29" s="47"/>
      <c r="AF29" s="48"/>
      <c r="AG29" s="47"/>
      <c r="AH29" s="48"/>
      <c r="AI29" s="47"/>
      <c r="AJ29" s="48"/>
    </row>
    <row r="30" spans="1:36" x14ac:dyDescent="0.25">
      <c r="A30" s="7">
        <f t="shared" si="2"/>
        <v>26</v>
      </c>
      <c r="B30" s="8"/>
      <c r="C30" s="5"/>
      <c r="D30" s="5"/>
      <c r="E30" s="5"/>
      <c r="F30" s="7" t="str">
        <f>IF(E30="","",IF(VLOOKUP(E30,'Study Locations'!B:D,2,FALSE)="","",VLOOKUP(E30,'Study Locations'!B:D,2,FALSE)))</f>
        <v/>
      </c>
      <c r="G30" s="7" t="str">
        <f>IF(E30="","",IF(VLOOKUP(E30,'Study Locations'!B:D,3,FALSE)="","",VLOOKUP(E30,'Study Locations'!B:D,3,FALSE)))</f>
        <v/>
      </c>
      <c r="H30" s="5"/>
      <c r="I30" s="5"/>
      <c r="J30" s="3" t="str">
        <f t="shared" si="0"/>
        <v/>
      </c>
      <c r="K30" s="29" t="str">
        <f>IF(B30="","",IF(J30="","NA",IF(ISNA(VLOOKUP(J30,'Default  Salaries'!D:E,2,FALSE)),IF(ISNA(VLOOKUP(I30&amp;"-NA",'Default  Salaries'!D:E,2,FALSE)),"NA",VLOOKUP(I30&amp;"-NA",'Default  Salaries'!D:E,2,FALSE)),VLOOKUP(J30,'Default  Salaries'!D:E,2,FALSE))))</f>
        <v/>
      </c>
      <c r="L30" s="46"/>
      <c r="M30" s="19"/>
      <c r="N30" s="45"/>
      <c r="O30" s="45"/>
      <c r="P30" s="7" t="str">
        <f t="shared" si="1"/>
        <v/>
      </c>
      <c r="Q30" s="14"/>
      <c r="R30" s="15"/>
      <c r="S30" s="14"/>
      <c r="T30" s="15"/>
      <c r="U30" s="14"/>
      <c r="V30" s="15"/>
      <c r="W30" s="47"/>
      <c r="X30" s="48"/>
      <c r="Y30" s="47"/>
      <c r="Z30" s="48"/>
      <c r="AA30" s="47"/>
      <c r="AB30" s="48"/>
      <c r="AC30" s="47"/>
      <c r="AD30" s="48"/>
      <c r="AE30" s="47"/>
      <c r="AF30" s="48"/>
      <c r="AG30" s="47"/>
      <c r="AH30" s="48"/>
      <c r="AI30" s="47"/>
      <c r="AJ30" s="48"/>
    </row>
    <row r="31" spans="1:36" x14ac:dyDescent="0.25">
      <c r="A31" s="7">
        <f t="shared" si="2"/>
        <v>27</v>
      </c>
      <c r="B31" s="8"/>
      <c r="C31" s="5"/>
      <c r="D31" s="5"/>
      <c r="E31" s="5"/>
      <c r="F31" s="7" t="str">
        <f>IF(E31="","",IF(VLOOKUP(E31,'Study Locations'!B:D,2,FALSE)="","",VLOOKUP(E31,'Study Locations'!B:D,2,FALSE)))</f>
        <v/>
      </c>
      <c r="G31" s="7" t="str">
        <f>IF(E31="","",IF(VLOOKUP(E31,'Study Locations'!B:D,3,FALSE)="","",VLOOKUP(E31,'Study Locations'!B:D,3,FALSE)))</f>
        <v/>
      </c>
      <c r="H31" s="5"/>
      <c r="I31" s="5"/>
      <c r="J31" s="3" t="str">
        <f t="shared" si="0"/>
        <v/>
      </c>
      <c r="K31" s="29" t="str">
        <f>IF(B31="","",IF(J31="","NA",IF(ISNA(VLOOKUP(J31,'Default  Salaries'!D:E,2,FALSE)),IF(ISNA(VLOOKUP(I31&amp;"-NA",'Default  Salaries'!D:E,2,FALSE)),"NA",VLOOKUP(I31&amp;"-NA",'Default  Salaries'!D:E,2,FALSE)),VLOOKUP(J31,'Default  Salaries'!D:E,2,FALSE))))</f>
        <v/>
      </c>
      <c r="L31" s="46"/>
      <c r="M31" s="19"/>
      <c r="N31" s="45"/>
      <c r="O31" s="45"/>
      <c r="P31" s="7" t="str">
        <f t="shared" si="1"/>
        <v/>
      </c>
      <c r="Q31" s="14"/>
      <c r="R31" s="15"/>
      <c r="S31" s="14"/>
      <c r="T31" s="15"/>
      <c r="U31" s="14"/>
      <c r="V31" s="15"/>
      <c r="W31" s="47"/>
      <c r="X31" s="48"/>
      <c r="Y31" s="47"/>
      <c r="Z31" s="48"/>
      <c r="AA31" s="47"/>
      <c r="AB31" s="48"/>
      <c r="AC31" s="47"/>
      <c r="AD31" s="48"/>
      <c r="AE31" s="47"/>
      <c r="AF31" s="48"/>
      <c r="AG31" s="47"/>
      <c r="AH31" s="48"/>
      <c r="AI31" s="47"/>
      <c r="AJ31" s="48"/>
    </row>
    <row r="32" spans="1:36" x14ac:dyDescent="0.25">
      <c r="A32" s="7">
        <f t="shared" si="2"/>
        <v>28</v>
      </c>
      <c r="B32" s="8"/>
      <c r="C32" s="5"/>
      <c r="D32" s="5"/>
      <c r="E32" s="5"/>
      <c r="F32" s="7" t="str">
        <f>IF(E32="","",IF(VLOOKUP(E32,'Study Locations'!B:D,2,FALSE)="","",VLOOKUP(E32,'Study Locations'!B:D,2,FALSE)))</f>
        <v/>
      </c>
      <c r="G32" s="7" t="str">
        <f>IF(E32="","",IF(VLOOKUP(E32,'Study Locations'!B:D,3,FALSE)="","",VLOOKUP(E32,'Study Locations'!B:D,3,FALSE)))</f>
        <v/>
      </c>
      <c r="H32" s="5"/>
      <c r="I32" s="5"/>
      <c r="J32" s="3" t="str">
        <f t="shared" si="0"/>
        <v/>
      </c>
      <c r="K32" s="29" t="str">
        <f>IF(B32="","",IF(J32="","NA",IF(ISNA(VLOOKUP(J32,'Default  Salaries'!D:E,2,FALSE)),IF(ISNA(VLOOKUP(I32&amp;"-NA",'Default  Salaries'!D:E,2,FALSE)),"NA",VLOOKUP(I32&amp;"-NA",'Default  Salaries'!D:E,2,FALSE)),VLOOKUP(J32,'Default  Salaries'!D:E,2,FALSE))))</f>
        <v/>
      </c>
      <c r="L32" s="46"/>
      <c r="M32" s="19"/>
      <c r="N32" s="45"/>
      <c r="O32" s="45"/>
      <c r="P32" s="7" t="str">
        <f t="shared" si="1"/>
        <v/>
      </c>
      <c r="Q32" s="14"/>
      <c r="R32" s="15"/>
      <c r="S32" s="14"/>
      <c r="T32" s="15"/>
      <c r="U32" s="14"/>
      <c r="V32" s="15"/>
      <c r="W32" s="47"/>
      <c r="X32" s="48"/>
      <c r="Y32" s="47"/>
      <c r="Z32" s="48"/>
      <c r="AA32" s="47"/>
      <c r="AB32" s="48"/>
      <c r="AC32" s="47"/>
      <c r="AD32" s="48"/>
      <c r="AE32" s="47"/>
      <c r="AF32" s="48"/>
      <c r="AG32" s="47"/>
      <c r="AH32" s="48"/>
      <c r="AI32" s="47"/>
      <c r="AJ32" s="48"/>
    </row>
    <row r="33" spans="1:36" x14ac:dyDescent="0.25">
      <c r="A33" s="7">
        <f t="shared" si="2"/>
        <v>29</v>
      </c>
      <c r="B33" s="8"/>
      <c r="C33" s="5"/>
      <c r="D33" s="5"/>
      <c r="E33" s="5"/>
      <c r="F33" s="7" t="str">
        <f>IF(E33="","",IF(VLOOKUP(E33,'Study Locations'!B:D,2,FALSE)="","",VLOOKUP(E33,'Study Locations'!B:D,2,FALSE)))</f>
        <v/>
      </c>
      <c r="G33" s="7" t="str">
        <f>IF(E33="","",IF(VLOOKUP(E33,'Study Locations'!B:D,3,FALSE)="","",VLOOKUP(E33,'Study Locations'!B:D,3,FALSE)))</f>
        <v/>
      </c>
      <c r="H33" s="5"/>
      <c r="I33" s="5"/>
      <c r="J33" s="3" t="str">
        <f t="shared" si="0"/>
        <v/>
      </c>
      <c r="K33" s="29" t="str">
        <f>IF(B33="","",IF(J33="","NA",IF(ISNA(VLOOKUP(J33,'Default  Salaries'!D:E,2,FALSE)),IF(ISNA(VLOOKUP(I33&amp;"-NA",'Default  Salaries'!D:E,2,FALSE)),"NA",VLOOKUP(I33&amp;"-NA",'Default  Salaries'!D:E,2,FALSE)),VLOOKUP(J33,'Default  Salaries'!D:E,2,FALSE))))</f>
        <v/>
      </c>
      <c r="L33" s="46"/>
      <c r="M33" s="19"/>
      <c r="N33" s="45"/>
      <c r="O33" s="45"/>
      <c r="P33" s="7" t="str">
        <f t="shared" si="1"/>
        <v/>
      </c>
      <c r="Q33" s="14"/>
      <c r="R33" s="15"/>
      <c r="S33" s="14"/>
      <c r="T33" s="15"/>
      <c r="U33" s="14"/>
      <c r="V33" s="15"/>
      <c r="W33" s="47"/>
      <c r="X33" s="48"/>
      <c r="Y33" s="47"/>
      <c r="Z33" s="48"/>
      <c r="AA33" s="47"/>
      <c r="AB33" s="48"/>
      <c r="AC33" s="47"/>
      <c r="AD33" s="48"/>
      <c r="AE33" s="47"/>
      <c r="AF33" s="48"/>
      <c r="AG33" s="47"/>
      <c r="AH33" s="48"/>
      <c r="AI33" s="47"/>
      <c r="AJ33" s="48"/>
    </row>
    <row r="34" spans="1:36" x14ac:dyDescent="0.25">
      <c r="A34" s="7">
        <f t="shared" si="2"/>
        <v>30</v>
      </c>
      <c r="B34" s="8"/>
      <c r="C34" s="5"/>
      <c r="D34" s="5"/>
      <c r="E34" s="5"/>
      <c r="F34" s="7" t="str">
        <f>IF(E34="","",IF(VLOOKUP(E34,'Study Locations'!B:D,2,FALSE)="","",VLOOKUP(E34,'Study Locations'!B:D,2,FALSE)))</f>
        <v/>
      </c>
      <c r="G34" s="7" t="str">
        <f>IF(E34="","",IF(VLOOKUP(E34,'Study Locations'!B:D,3,FALSE)="","",VLOOKUP(E34,'Study Locations'!B:D,3,FALSE)))</f>
        <v/>
      </c>
      <c r="H34" s="5"/>
      <c r="I34" s="5"/>
      <c r="J34" s="3" t="str">
        <f t="shared" si="0"/>
        <v/>
      </c>
      <c r="K34" s="29" t="str">
        <f>IF(B34="","",IF(J34="","NA",IF(ISNA(VLOOKUP(J34,'Default  Salaries'!D:E,2,FALSE)),IF(ISNA(VLOOKUP(I34&amp;"-NA",'Default  Salaries'!D:E,2,FALSE)),"NA",VLOOKUP(I34&amp;"-NA",'Default  Salaries'!D:E,2,FALSE)),VLOOKUP(J34,'Default  Salaries'!D:E,2,FALSE))))</f>
        <v/>
      </c>
      <c r="L34" s="46"/>
      <c r="M34" s="19"/>
      <c r="N34" s="45"/>
      <c r="O34" s="45"/>
      <c r="P34" s="7" t="str">
        <f t="shared" si="1"/>
        <v/>
      </c>
      <c r="Q34" s="14"/>
      <c r="R34" s="15"/>
      <c r="S34" s="14"/>
      <c r="T34" s="15"/>
      <c r="U34" s="14"/>
      <c r="V34" s="15"/>
      <c r="W34" s="47"/>
      <c r="X34" s="48"/>
      <c r="Y34" s="47"/>
      <c r="Z34" s="48"/>
      <c r="AA34" s="47"/>
      <c r="AB34" s="48"/>
      <c r="AC34" s="47"/>
      <c r="AD34" s="48"/>
      <c r="AE34" s="47"/>
      <c r="AF34" s="48"/>
      <c r="AG34" s="47"/>
      <c r="AH34" s="48"/>
      <c r="AI34" s="47"/>
      <c r="AJ34" s="48"/>
    </row>
    <row r="35" spans="1:36" x14ac:dyDescent="0.25">
      <c r="A35" s="7">
        <f t="shared" si="2"/>
        <v>31</v>
      </c>
      <c r="B35" s="8"/>
      <c r="C35" s="5"/>
      <c r="D35" s="5"/>
      <c r="E35" s="5"/>
      <c r="F35" s="7" t="str">
        <f>IF(E35="","",IF(VLOOKUP(E35,'Study Locations'!B:D,2,FALSE)="","",VLOOKUP(E35,'Study Locations'!B:D,2,FALSE)))</f>
        <v/>
      </c>
      <c r="G35" s="7" t="str">
        <f>IF(E35="","",IF(VLOOKUP(E35,'Study Locations'!B:D,3,FALSE)="","",VLOOKUP(E35,'Study Locations'!B:D,3,FALSE)))</f>
        <v/>
      </c>
      <c r="H35" s="5"/>
      <c r="I35" s="5"/>
      <c r="J35" s="3" t="str">
        <f t="shared" si="0"/>
        <v/>
      </c>
      <c r="K35" s="29" t="str">
        <f>IF(B35="","",IF(J35="","NA",IF(ISNA(VLOOKUP(J35,'Default  Salaries'!D:E,2,FALSE)),IF(ISNA(VLOOKUP(I35&amp;"-NA",'Default  Salaries'!D:E,2,FALSE)),"NA",VLOOKUP(I35&amp;"-NA",'Default  Salaries'!D:E,2,FALSE)),VLOOKUP(J35,'Default  Salaries'!D:E,2,FALSE))))</f>
        <v/>
      </c>
      <c r="L35" s="46"/>
      <c r="M35" s="19"/>
      <c r="N35" s="45"/>
      <c r="O35" s="45"/>
      <c r="P35" s="7" t="str">
        <f t="shared" si="1"/>
        <v/>
      </c>
      <c r="Q35" s="14"/>
      <c r="R35" s="15"/>
      <c r="S35" s="14"/>
      <c r="T35" s="15"/>
      <c r="U35" s="14"/>
      <c r="V35" s="15"/>
      <c r="W35" s="47"/>
      <c r="X35" s="48"/>
      <c r="Y35" s="47"/>
      <c r="Z35" s="48"/>
      <c r="AA35" s="47"/>
      <c r="AB35" s="48"/>
      <c r="AC35" s="47"/>
      <c r="AD35" s="48"/>
      <c r="AE35" s="47"/>
      <c r="AF35" s="48"/>
      <c r="AG35" s="47"/>
      <c r="AH35" s="48"/>
      <c r="AI35" s="47"/>
      <c r="AJ35" s="48"/>
    </row>
    <row r="36" spans="1:36" x14ac:dyDescent="0.25">
      <c r="A36" s="7">
        <f t="shared" si="2"/>
        <v>32</v>
      </c>
      <c r="B36" s="8"/>
      <c r="C36" s="5"/>
      <c r="D36" s="5"/>
      <c r="E36" s="5"/>
      <c r="F36" s="7" t="str">
        <f>IF(E36="","",IF(VLOOKUP(E36,'Study Locations'!B:D,2,FALSE)="","",VLOOKUP(E36,'Study Locations'!B:D,2,FALSE)))</f>
        <v/>
      </c>
      <c r="G36" s="7" t="str">
        <f>IF(E36="","",IF(VLOOKUP(E36,'Study Locations'!B:D,3,FALSE)="","",VLOOKUP(E36,'Study Locations'!B:D,3,FALSE)))</f>
        <v/>
      </c>
      <c r="H36" s="5"/>
      <c r="I36" s="5"/>
      <c r="J36" s="3" t="str">
        <f t="shared" si="0"/>
        <v/>
      </c>
      <c r="K36" s="29" t="str">
        <f>IF(B36="","",IF(J36="","NA",IF(ISNA(VLOOKUP(J36,'Default  Salaries'!D:E,2,FALSE)),IF(ISNA(VLOOKUP(I36&amp;"-NA",'Default  Salaries'!D:E,2,FALSE)),"NA",VLOOKUP(I36&amp;"-NA",'Default  Salaries'!D:E,2,FALSE)),VLOOKUP(J36,'Default  Salaries'!D:E,2,FALSE))))</f>
        <v/>
      </c>
      <c r="L36" s="46"/>
      <c r="M36" s="19"/>
      <c r="N36" s="45"/>
      <c r="O36" s="45"/>
      <c r="P36" s="7" t="str">
        <f t="shared" si="1"/>
        <v/>
      </c>
      <c r="Q36" s="14"/>
      <c r="R36" s="15"/>
      <c r="S36" s="14"/>
      <c r="T36" s="15"/>
      <c r="U36" s="14"/>
      <c r="V36" s="15"/>
      <c r="W36" s="47"/>
      <c r="X36" s="48"/>
      <c r="Y36" s="47"/>
      <c r="Z36" s="48"/>
      <c r="AA36" s="47"/>
      <c r="AB36" s="48"/>
      <c r="AC36" s="47"/>
      <c r="AD36" s="48"/>
      <c r="AE36" s="47"/>
      <c r="AF36" s="48"/>
      <c r="AG36" s="47"/>
      <c r="AH36" s="48"/>
      <c r="AI36" s="47"/>
      <c r="AJ36" s="48"/>
    </row>
    <row r="37" spans="1:36" x14ac:dyDescent="0.25">
      <c r="A37" s="7">
        <f t="shared" si="2"/>
        <v>33</v>
      </c>
      <c r="B37" s="8"/>
      <c r="C37" s="5"/>
      <c r="D37" s="5"/>
      <c r="E37" s="5"/>
      <c r="F37" s="7" t="str">
        <f>IF(E37="","",IF(VLOOKUP(E37,'Study Locations'!B:D,2,FALSE)="","",VLOOKUP(E37,'Study Locations'!B:D,2,FALSE)))</f>
        <v/>
      </c>
      <c r="G37" s="7" t="str">
        <f>IF(E37="","",IF(VLOOKUP(E37,'Study Locations'!B:D,3,FALSE)="","",VLOOKUP(E37,'Study Locations'!B:D,3,FALSE)))</f>
        <v/>
      </c>
      <c r="H37" s="5"/>
      <c r="I37" s="5"/>
      <c r="J37" s="3" t="str">
        <f t="shared" si="0"/>
        <v/>
      </c>
      <c r="K37" s="29" t="str">
        <f>IF(B37="","",IF(J37="","NA",IF(ISNA(VLOOKUP(J37,'Default  Salaries'!D:E,2,FALSE)),IF(ISNA(VLOOKUP(I37&amp;"-NA",'Default  Salaries'!D:E,2,FALSE)),"NA",VLOOKUP(I37&amp;"-NA",'Default  Salaries'!D:E,2,FALSE)),VLOOKUP(J37,'Default  Salaries'!D:E,2,FALSE))))</f>
        <v/>
      </c>
      <c r="L37" s="46"/>
      <c r="M37" s="19"/>
      <c r="N37" s="45"/>
      <c r="O37" s="45"/>
      <c r="P37" s="7" t="str">
        <f t="shared" si="1"/>
        <v/>
      </c>
      <c r="Q37" s="14"/>
      <c r="R37" s="15"/>
      <c r="S37" s="14"/>
      <c r="T37" s="15"/>
      <c r="U37" s="14"/>
      <c r="V37" s="15"/>
      <c r="W37" s="47"/>
      <c r="X37" s="48"/>
      <c r="Y37" s="47"/>
      <c r="Z37" s="48"/>
      <c r="AA37" s="47"/>
      <c r="AB37" s="48"/>
      <c r="AC37" s="47"/>
      <c r="AD37" s="48"/>
      <c r="AE37" s="47"/>
      <c r="AF37" s="48"/>
      <c r="AG37" s="47"/>
      <c r="AH37" s="48"/>
      <c r="AI37" s="47"/>
      <c r="AJ37" s="48"/>
    </row>
    <row r="38" spans="1:36" x14ac:dyDescent="0.25">
      <c r="A38" s="7">
        <f t="shared" si="2"/>
        <v>34</v>
      </c>
      <c r="B38" s="8"/>
      <c r="C38" s="5"/>
      <c r="D38" s="5"/>
      <c r="E38" s="5"/>
      <c r="F38" s="7" t="str">
        <f>IF(E38="","",IF(VLOOKUP(E38,'Study Locations'!B:D,2,FALSE)="","",VLOOKUP(E38,'Study Locations'!B:D,2,FALSE)))</f>
        <v/>
      </c>
      <c r="G38" s="7" t="str">
        <f>IF(E38="","",IF(VLOOKUP(E38,'Study Locations'!B:D,3,FALSE)="","",VLOOKUP(E38,'Study Locations'!B:D,3,FALSE)))</f>
        <v/>
      </c>
      <c r="H38" s="5"/>
      <c r="I38" s="5"/>
      <c r="J38" s="3" t="str">
        <f t="shared" si="0"/>
        <v/>
      </c>
      <c r="K38" s="29" t="str">
        <f>IF(B38="","",IF(J38="","NA",IF(ISNA(VLOOKUP(J38,'Default  Salaries'!D:E,2,FALSE)),IF(ISNA(VLOOKUP(I38&amp;"-NA",'Default  Salaries'!D:E,2,FALSE)),"NA",VLOOKUP(I38&amp;"-NA",'Default  Salaries'!D:E,2,FALSE)),VLOOKUP(J38,'Default  Salaries'!D:E,2,FALSE))))</f>
        <v/>
      </c>
      <c r="L38" s="46"/>
      <c r="M38" s="19"/>
      <c r="N38" s="45"/>
      <c r="O38" s="45"/>
      <c r="P38" s="7" t="str">
        <f t="shared" si="1"/>
        <v/>
      </c>
      <c r="Q38" s="14"/>
      <c r="R38" s="15"/>
      <c r="S38" s="14"/>
      <c r="T38" s="15"/>
      <c r="U38" s="14"/>
      <c r="V38" s="15"/>
      <c r="W38" s="47"/>
      <c r="X38" s="48"/>
      <c r="Y38" s="47"/>
      <c r="Z38" s="48"/>
      <c r="AA38" s="47"/>
      <c r="AB38" s="48"/>
      <c r="AC38" s="47"/>
      <c r="AD38" s="48"/>
      <c r="AE38" s="47"/>
      <c r="AF38" s="48"/>
      <c r="AG38" s="47"/>
      <c r="AH38" s="48"/>
      <c r="AI38" s="47"/>
      <c r="AJ38" s="48"/>
    </row>
    <row r="39" spans="1:36" x14ac:dyDescent="0.25">
      <c r="A39" s="7">
        <f t="shared" si="2"/>
        <v>35</v>
      </c>
      <c r="B39" s="8"/>
      <c r="C39" s="5"/>
      <c r="D39" s="5"/>
      <c r="E39" s="5"/>
      <c r="F39" s="7" t="str">
        <f>IF(E39="","",IF(VLOOKUP(E39,'Study Locations'!B:D,2,FALSE)="","",VLOOKUP(E39,'Study Locations'!B:D,2,FALSE)))</f>
        <v/>
      </c>
      <c r="G39" s="7" t="str">
        <f>IF(E39="","",IF(VLOOKUP(E39,'Study Locations'!B:D,3,FALSE)="","",VLOOKUP(E39,'Study Locations'!B:D,3,FALSE)))</f>
        <v/>
      </c>
      <c r="H39" s="5"/>
      <c r="I39" s="5"/>
      <c r="J39" s="3" t="str">
        <f t="shared" si="0"/>
        <v/>
      </c>
      <c r="K39" s="29" t="str">
        <f>IF(B39="","",IF(J39="","NA",IF(ISNA(VLOOKUP(J39,'Default  Salaries'!D:E,2,FALSE)),IF(ISNA(VLOOKUP(I39&amp;"-NA",'Default  Salaries'!D:E,2,FALSE)),"NA",VLOOKUP(I39&amp;"-NA",'Default  Salaries'!D:E,2,FALSE)),VLOOKUP(J39,'Default  Salaries'!D:E,2,FALSE))))</f>
        <v/>
      </c>
      <c r="L39" s="46"/>
      <c r="M39" s="19"/>
      <c r="N39" s="45"/>
      <c r="O39" s="45"/>
      <c r="P39" s="7" t="str">
        <f t="shared" si="1"/>
        <v/>
      </c>
      <c r="Q39" s="14"/>
      <c r="R39" s="15"/>
      <c r="S39" s="14"/>
      <c r="T39" s="15"/>
      <c r="U39" s="14"/>
      <c r="V39" s="15"/>
      <c r="W39" s="47"/>
      <c r="X39" s="48"/>
      <c r="Y39" s="47"/>
      <c r="Z39" s="48"/>
      <c r="AA39" s="47"/>
      <c r="AB39" s="48"/>
      <c r="AC39" s="47"/>
      <c r="AD39" s="48"/>
      <c r="AE39" s="47"/>
      <c r="AF39" s="48"/>
      <c r="AG39" s="47"/>
      <c r="AH39" s="48"/>
      <c r="AI39" s="47"/>
      <c r="AJ39" s="48"/>
    </row>
    <row r="40" spans="1:36" x14ac:dyDescent="0.25">
      <c r="A40" s="7">
        <f t="shared" si="2"/>
        <v>36</v>
      </c>
      <c r="B40" s="8"/>
      <c r="C40" s="5"/>
      <c r="D40" s="5"/>
      <c r="E40" s="5"/>
      <c r="F40" s="7" t="str">
        <f>IF(E40="","",IF(VLOOKUP(E40,'Study Locations'!B:D,2,FALSE)="","",VLOOKUP(E40,'Study Locations'!B:D,2,FALSE)))</f>
        <v/>
      </c>
      <c r="G40" s="7" t="str">
        <f>IF(E40="","",IF(VLOOKUP(E40,'Study Locations'!B:D,3,FALSE)="","",VLOOKUP(E40,'Study Locations'!B:D,3,FALSE)))</f>
        <v/>
      </c>
      <c r="H40" s="5"/>
      <c r="I40" s="5"/>
      <c r="J40" s="3" t="str">
        <f t="shared" si="0"/>
        <v/>
      </c>
      <c r="K40" s="29" t="str">
        <f>IF(B40="","",IF(J40="","NA",IF(ISNA(VLOOKUP(J40,'Default  Salaries'!D:E,2,FALSE)),IF(ISNA(VLOOKUP(I40&amp;"-NA",'Default  Salaries'!D:E,2,FALSE)),"NA",VLOOKUP(I40&amp;"-NA",'Default  Salaries'!D:E,2,FALSE)),VLOOKUP(J40,'Default  Salaries'!D:E,2,FALSE))))</f>
        <v/>
      </c>
      <c r="L40" s="46"/>
      <c r="M40" s="19"/>
      <c r="N40" s="45"/>
      <c r="O40" s="45"/>
      <c r="P40" s="7" t="str">
        <f t="shared" si="1"/>
        <v/>
      </c>
      <c r="Q40" s="14"/>
      <c r="R40" s="15"/>
      <c r="S40" s="14"/>
      <c r="T40" s="15"/>
      <c r="U40" s="14"/>
      <c r="V40" s="15"/>
      <c r="W40" s="47"/>
      <c r="X40" s="48"/>
      <c r="Y40" s="47"/>
      <c r="Z40" s="48"/>
      <c r="AA40" s="47"/>
      <c r="AB40" s="48"/>
      <c r="AC40" s="47"/>
      <c r="AD40" s="48"/>
      <c r="AE40" s="47"/>
      <c r="AF40" s="48"/>
      <c r="AG40" s="47"/>
      <c r="AH40" s="48"/>
      <c r="AI40" s="47"/>
      <c r="AJ40" s="48"/>
    </row>
    <row r="41" spans="1:36" x14ac:dyDescent="0.25">
      <c r="A41" s="7">
        <f t="shared" si="2"/>
        <v>37</v>
      </c>
      <c r="B41" s="8"/>
      <c r="C41" s="5"/>
      <c r="D41" s="5"/>
      <c r="E41" s="5"/>
      <c r="F41" s="7" t="str">
        <f>IF(E41="","",IF(VLOOKUP(E41,'Study Locations'!B:D,2,FALSE)="","",VLOOKUP(E41,'Study Locations'!B:D,2,FALSE)))</f>
        <v/>
      </c>
      <c r="G41" s="7" t="str">
        <f>IF(E41="","",IF(VLOOKUP(E41,'Study Locations'!B:D,3,FALSE)="","",VLOOKUP(E41,'Study Locations'!B:D,3,FALSE)))</f>
        <v/>
      </c>
      <c r="H41" s="5"/>
      <c r="I41" s="5"/>
      <c r="J41" s="3" t="str">
        <f t="shared" si="0"/>
        <v/>
      </c>
      <c r="K41" s="29" t="str">
        <f>IF(B41="","",IF(J41="","NA",IF(ISNA(VLOOKUP(J41,'Default  Salaries'!D:E,2,FALSE)),IF(ISNA(VLOOKUP(I41&amp;"-NA",'Default  Salaries'!D:E,2,FALSE)),"NA",VLOOKUP(I41&amp;"-NA",'Default  Salaries'!D:E,2,FALSE)),VLOOKUP(J41,'Default  Salaries'!D:E,2,FALSE))))</f>
        <v/>
      </c>
      <c r="L41" s="46"/>
      <c r="M41" s="19"/>
      <c r="N41" s="45"/>
      <c r="O41" s="45"/>
      <c r="P41" s="7" t="str">
        <f t="shared" si="1"/>
        <v/>
      </c>
      <c r="Q41" s="14"/>
      <c r="R41" s="15"/>
      <c r="S41" s="14"/>
      <c r="T41" s="15"/>
      <c r="U41" s="14"/>
      <c r="V41" s="15"/>
      <c r="W41" s="47"/>
      <c r="X41" s="48"/>
      <c r="Y41" s="47"/>
      <c r="Z41" s="48"/>
      <c r="AA41" s="47"/>
      <c r="AB41" s="48"/>
      <c r="AC41" s="47"/>
      <c r="AD41" s="48"/>
      <c r="AE41" s="47"/>
      <c r="AF41" s="48"/>
      <c r="AG41" s="47"/>
      <c r="AH41" s="48"/>
      <c r="AI41" s="47"/>
      <c r="AJ41" s="48"/>
    </row>
    <row r="42" spans="1:36" x14ac:dyDescent="0.25">
      <c r="A42" s="7">
        <f t="shared" si="2"/>
        <v>38</v>
      </c>
      <c r="B42" s="8"/>
      <c r="C42" s="5"/>
      <c r="D42" s="5"/>
      <c r="E42" s="5"/>
      <c r="F42" s="7" t="str">
        <f>IF(E42="","",IF(VLOOKUP(E42,'Study Locations'!B:D,2,FALSE)="","",VLOOKUP(E42,'Study Locations'!B:D,2,FALSE)))</f>
        <v/>
      </c>
      <c r="G42" s="7" t="str">
        <f>IF(E42="","",IF(VLOOKUP(E42,'Study Locations'!B:D,3,FALSE)="","",VLOOKUP(E42,'Study Locations'!B:D,3,FALSE)))</f>
        <v/>
      </c>
      <c r="H42" s="5"/>
      <c r="I42" s="5"/>
      <c r="J42" s="3" t="str">
        <f t="shared" si="0"/>
        <v/>
      </c>
      <c r="K42" s="29" t="str">
        <f>IF(B42="","",IF(J42="","NA",IF(ISNA(VLOOKUP(J42,'Default  Salaries'!D:E,2,FALSE)),IF(ISNA(VLOOKUP(I42&amp;"-NA",'Default  Salaries'!D:E,2,FALSE)),"NA",VLOOKUP(I42&amp;"-NA",'Default  Salaries'!D:E,2,FALSE)),VLOOKUP(J42,'Default  Salaries'!D:E,2,FALSE))))</f>
        <v/>
      </c>
      <c r="L42" s="46"/>
      <c r="M42" s="19"/>
      <c r="N42" s="45"/>
      <c r="O42" s="45"/>
      <c r="P42" s="7" t="str">
        <f t="shared" si="1"/>
        <v/>
      </c>
      <c r="Q42" s="14"/>
      <c r="R42" s="15"/>
      <c r="S42" s="14"/>
      <c r="T42" s="15"/>
      <c r="U42" s="14"/>
      <c r="V42" s="15"/>
      <c r="W42" s="47"/>
      <c r="X42" s="48"/>
      <c r="Y42" s="47"/>
      <c r="Z42" s="48"/>
      <c r="AA42" s="47"/>
      <c r="AB42" s="48"/>
      <c r="AC42" s="47"/>
      <c r="AD42" s="48"/>
      <c r="AE42" s="47"/>
      <c r="AF42" s="48"/>
      <c r="AG42" s="47"/>
      <c r="AH42" s="48"/>
      <c r="AI42" s="47"/>
      <c r="AJ42" s="48"/>
    </row>
    <row r="43" spans="1:36" x14ac:dyDescent="0.25">
      <c r="A43" s="7">
        <f t="shared" si="2"/>
        <v>39</v>
      </c>
      <c r="B43" s="8"/>
      <c r="C43" s="5"/>
      <c r="D43" s="5"/>
      <c r="E43" s="5"/>
      <c r="F43" s="7" t="str">
        <f>IF(E43="","",IF(VLOOKUP(E43,'Study Locations'!B:D,2,FALSE)="","",VLOOKUP(E43,'Study Locations'!B:D,2,FALSE)))</f>
        <v/>
      </c>
      <c r="G43" s="7" t="str">
        <f>IF(E43="","",IF(VLOOKUP(E43,'Study Locations'!B:D,3,FALSE)="","",VLOOKUP(E43,'Study Locations'!B:D,3,FALSE)))</f>
        <v/>
      </c>
      <c r="H43" s="5"/>
      <c r="I43" s="5"/>
      <c r="J43" s="3" t="str">
        <f t="shared" si="0"/>
        <v/>
      </c>
      <c r="K43" s="29" t="str">
        <f>IF(B43="","",IF(J43="","NA",IF(ISNA(VLOOKUP(J43,'Default  Salaries'!D:E,2,FALSE)),IF(ISNA(VLOOKUP(I43&amp;"-NA",'Default  Salaries'!D:E,2,FALSE)),"NA",VLOOKUP(I43&amp;"-NA",'Default  Salaries'!D:E,2,FALSE)),VLOOKUP(J43,'Default  Salaries'!D:E,2,FALSE))))</f>
        <v/>
      </c>
      <c r="L43" s="46"/>
      <c r="M43" s="19"/>
      <c r="N43" s="45"/>
      <c r="O43" s="45"/>
      <c r="P43" s="7" t="str">
        <f>IF(B43&lt;&gt;"",COUNT(#REF!,T43,V43,X43,Z43,AB43,AD43,AF43,AH43,AJ43),"")</f>
        <v/>
      </c>
      <c r="Q43" s="14"/>
      <c r="R43" s="15"/>
      <c r="S43" s="14"/>
      <c r="T43" s="15"/>
      <c r="U43" s="14"/>
      <c r="V43" s="15"/>
      <c r="W43" s="47"/>
      <c r="X43" s="48"/>
      <c r="Y43" s="47"/>
      <c r="Z43" s="48"/>
      <c r="AA43" s="47"/>
      <c r="AB43" s="48"/>
      <c r="AC43" s="47"/>
      <c r="AD43" s="48"/>
      <c r="AE43" s="47"/>
      <c r="AF43" s="48"/>
      <c r="AG43" s="47"/>
      <c r="AH43" s="48"/>
      <c r="AI43" s="47"/>
      <c r="AJ43" s="48"/>
    </row>
    <row r="44" spans="1:36" x14ac:dyDescent="0.25">
      <c r="A44" s="7">
        <f t="shared" si="2"/>
        <v>40</v>
      </c>
      <c r="B44" s="8"/>
      <c r="C44" s="5"/>
      <c r="D44" s="5"/>
      <c r="E44" s="5"/>
      <c r="F44" s="7" t="str">
        <f>IF(E44="","",IF(VLOOKUP(E44,'Study Locations'!B:D,2,FALSE)="","",VLOOKUP(E44,'Study Locations'!B:D,2,FALSE)))</f>
        <v/>
      </c>
      <c r="G44" s="7" t="str">
        <f>IF(E44="","",IF(VLOOKUP(E44,'Study Locations'!B:D,3,FALSE)="","",VLOOKUP(E44,'Study Locations'!B:D,3,FALSE)))</f>
        <v/>
      </c>
      <c r="H44" s="5"/>
      <c r="I44" s="5"/>
      <c r="J44" s="3" t="str">
        <f t="shared" si="0"/>
        <v/>
      </c>
      <c r="K44" s="29" t="str">
        <f>IF(B44="","",IF(J44="","NA",IF(ISNA(VLOOKUP(J44,'Default  Salaries'!D:E,2,FALSE)),IF(ISNA(VLOOKUP(I44&amp;"-NA",'Default  Salaries'!D:E,2,FALSE)),"NA",VLOOKUP(I44&amp;"-NA",'Default  Salaries'!D:E,2,FALSE)),VLOOKUP(J44,'Default  Salaries'!D:E,2,FALSE))))</f>
        <v/>
      </c>
      <c r="L44" s="46"/>
      <c r="M44" s="19"/>
      <c r="N44" s="45"/>
      <c r="O44" s="45"/>
      <c r="P44" s="7" t="str">
        <f t="shared" si="1"/>
        <v/>
      </c>
      <c r="Q44" s="14"/>
      <c r="R44" s="15"/>
      <c r="S44" s="14"/>
      <c r="T44" s="15"/>
      <c r="U44" s="14"/>
      <c r="V44" s="15"/>
      <c r="W44" s="47"/>
      <c r="X44" s="48"/>
      <c r="Y44" s="47"/>
      <c r="Z44" s="48"/>
      <c r="AA44" s="47"/>
      <c r="AB44" s="48"/>
      <c r="AC44" s="47"/>
      <c r="AD44" s="48"/>
      <c r="AE44" s="47"/>
      <c r="AF44" s="48"/>
      <c r="AG44" s="47"/>
      <c r="AH44" s="48"/>
      <c r="AI44" s="47"/>
      <c r="AJ44" s="48"/>
    </row>
    <row r="45" spans="1:36" x14ac:dyDescent="0.25">
      <c r="A45" s="7">
        <f t="shared" si="2"/>
        <v>41</v>
      </c>
      <c r="B45" s="8"/>
      <c r="C45" s="5"/>
      <c r="D45" s="5"/>
      <c r="E45" s="5"/>
      <c r="F45" s="7" t="str">
        <f>IF(E45="","",IF(VLOOKUP(E45,'Study Locations'!B:D,2,FALSE)="","",VLOOKUP(E45,'Study Locations'!B:D,2,FALSE)))</f>
        <v/>
      </c>
      <c r="G45" s="7" t="str">
        <f>IF(E45="","",IF(VLOOKUP(E45,'Study Locations'!B:D,3,FALSE)="","",VLOOKUP(E45,'Study Locations'!B:D,3,FALSE)))</f>
        <v/>
      </c>
      <c r="H45" s="5"/>
      <c r="I45" s="5"/>
      <c r="J45" s="3" t="str">
        <f t="shared" si="0"/>
        <v/>
      </c>
      <c r="K45" s="29" t="str">
        <f>IF(B45="","",IF(J45="","NA",IF(ISNA(VLOOKUP(J45,'Default  Salaries'!D:E,2,FALSE)),IF(ISNA(VLOOKUP(I45&amp;"-NA",'Default  Salaries'!D:E,2,FALSE)),"NA",VLOOKUP(I45&amp;"-NA",'Default  Salaries'!D:E,2,FALSE)),VLOOKUP(J45,'Default  Salaries'!D:E,2,FALSE))))</f>
        <v/>
      </c>
      <c r="L45" s="46"/>
      <c r="M45" s="19"/>
      <c r="N45" s="45"/>
      <c r="O45" s="45"/>
      <c r="P45" s="7" t="str">
        <f t="shared" si="1"/>
        <v/>
      </c>
      <c r="Q45" s="14"/>
      <c r="R45" s="15"/>
      <c r="S45" s="14"/>
      <c r="T45" s="15"/>
      <c r="U45" s="14"/>
      <c r="V45" s="15"/>
      <c r="W45" s="47"/>
      <c r="X45" s="48"/>
      <c r="Y45" s="47"/>
      <c r="Z45" s="48"/>
      <c r="AA45" s="47"/>
      <c r="AB45" s="48"/>
      <c r="AC45" s="47"/>
      <c r="AD45" s="48"/>
      <c r="AE45" s="47"/>
      <c r="AF45" s="48"/>
      <c r="AG45" s="47"/>
      <c r="AH45" s="48"/>
      <c r="AI45" s="47"/>
      <c r="AJ45" s="48"/>
    </row>
    <row r="46" spans="1:36" x14ac:dyDescent="0.25">
      <c r="A46" s="7">
        <f t="shared" si="2"/>
        <v>42</v>
      </c>
      <c r="B46" s="8"/>
      <c r="C46" s="5"/>
      <c r="D46" s="5"/>
      <c r="E46" s="5"/>
      <c r="F46" s="7" t="str">
        <f>IF(E46="","",IF(VLOOKUP(E46,'Study Locations'!B:D,2,FALSE)="","",VLOOKUP(E46,'Study Locations'!B:D,2,FALSE)))</f>
        <v/>
      </c>
      <c r="G46" s="7" t="str">
        <f>IF(E46="","",IF(VLOOKUP(E46,'Study Locations'!B:D,3,FALSE)="","",VLOOKUP(E46,'Study Locations'!B:D,3,FALSE)))</f>
        <v/>
      </c>
      <c r="H46" s="5"/>
      <c r="I46" s="5"/>
      <c r="J46" s="3" t="str">
        <f t="shared" si="0"/>
        <v/>
      </c>
      <c r="K46" s="29" t="str">
        <f>IF(B46="","",IF(J46="","NA",IF(ISNA(VLOOKUP(J46,'Default  Salaries'!D:E,2,FALSE)),IF(ISNA(VLOOKUP(I46&amp;"-NA",'Default  Salaries'!D:E,2,FALSE)),"NA",VLOOKUP(I46&amp;"-NA",'Default  Salaries'!D:E,2,FALSE)),VLOOKUP(J46,'Default  Salaries'!D:E,2,FALSE))))</f>
        <v/>
      </c>
      <c r="L46" s="46"/>
      <c r="M46" s="19"/>
      <c r="N46" s="45"/>
      <c r="O46" s="45"/>
      <c r="P46" s="7" t="str">
        <f t="shared" si="1"/>
        <v/>
      </c>
      <c r="Q46" s="14"/>
      <c r="R46" s="15"/>
      <c r="S46" s="14"/>
      <c r="T46" s="15"/>
      <c r="U46" s="14"/>
      <c r="V46" s="15"/>
      <c r="W46" s="47"/>
      <c r="X46" s="48"/>
      <c r="Y46" s="47"/>
      <c r="Z46" s="48"/>
      <c r="AA46" s="47"/>
      <c r="AB46" s="48"/>
      <c r="AC46" s="47"/>
      <c r="AD46" s="48"/>
      <c r="AE46" s="47"/>
      <c r="AF46" s="48"/>
      <c r="AG46" s="47"/>
      <c r="AH46" s="48"/>
      <c r="AI46" s="47"/>
      <c r="AJ46" s="48"/>
    </row>
    <row r="47" spans="1:36" x14ac:dyDescent="0.25">
      <c r="A47" s="7">
        <f t="shared" si="2"/>
        <v>43</v>
      </c>
      <c r="B47" s="8"/>
      <c r="C47" s="5"/>
      <c r="D47" s="5"/>
      <c r="E47" s="5"/>
      <c r="F47" s="7" t="str">
        <f>IF(E47="","",IF(VLOOKUP(E47,'Study Locations'!B:D,2,FALSE)="","",VLOOKUP(E47,'Study Locations'!B:D,2,FALSE)))</f>
        <v/>
      </c>
      <c r="G47" s="7" t="str">
        <f>IF(E47="","",IF(VLOOKUP(E47,'Study Locations'!B:D,3,FALSE)="","",VLOOKUP(E47,'Study Locations'!B:D,3,FALSE)))</f>
        <v/>
      </c>
      <c r="H47" s="5"/>
      <c r="I47" s="5"/>
      <c r="J47" s="3" t="str">
        <f t="shared" si="0"/>
        <v/>
      </c>
      <c r="K47" s="29" t="str">
        <f>IF(B47="","",IF(J47="","NA",IF(ISNA(VLOOKUP(J47,'Default  Salaries'!D:E,2,FALSE)),IF(ISNA(VLOOKUP(I47&amp;"-NA",'Default  Salaries'!D:E,2,FALSE)),"NA",VLOOKUP(I47&amp;"-NA",'Default  Salaries'!D:E,2,FALSE)),VLOOKUP(J47,'Default  Salaries'!D:E,2,FALSE))))</f>
        <v/>
      </c>
      <c r="L47" s="46"/>
      <c r="M47" s="19"/>
      <c r="N47" s="45"/>
      <c r="O47" s="45"/>
      <c r="P47" s="7" t="str">
        <f t="shared" si="1"/>
        <v/>
      </c>
      <c r="Q47" s="14"/>
      <c r="R47" s="15"/>
      <c r="S47" s="14"/>
      <c r="T47" s="15"/>
      <c r="U47" s="14"/>
      <c r="V47" s="15"/>
      <c r="W47" s="47"/>
      <c r="X47" s="48"/>
      <c r="Y47" s="47"/>
      <c r="Z47" s="48"/>
      <c r="AA47" s="47"/>
      <c r="AB47" s="48"/>
      <c r="AC47" s="47"/>
      <c r="AD47" s="48"/>
      <c r="AE47" s="47"/>
      <c r="AF47" s="48"/>
      <c r="AG47" s="47"/>
      <c r="AH47" s="48"/>
      <c r="AI47" s="47"/>
      <c r="AJ47" s="48"/>
    </row>
    <row r="48" spans="1:36" x14ac:dyDescent="0.25">
      <c r="A48" s="7">
        <f t="shared" si="2"/>
        <v>44</v>
      </c>
      <c r="B48" s="8"/>
      <c r="C48" s="5"/>
      <c r="D48" s="5"/>
      <c r="E48" s="5"/>
      <c r="F48" s="7" t="str">
        <f>IF(E48="","",IF(VLOOKUP(E48,'Study Locations'!B:D,2,FALSE)="","",VLOOKUP(E48,'Study Locations'!B:D,2,FALSE)))</f>
        <v/>
      </c>
      <c r="G48" s="7" t="str">
        <f>IF(E48="","",IF(VLOOKUP(E48,'Study Locations'!B:D,3,FALSE)="","",VLOOKUP(E48,'Study Locations'!B:D,3,FALSE)))</f>
        <v/>
      </c>
      <c r="H48" s="5"/>
      <c r="I48" s="5"/>
      <c r="J48" s="3" t="str">
        <f t="shared" si="0"/>
        <v/>
      </c>
      <c r="K48" s="29" t="str">
        <f>IF(B48="","",IF(J48="","NA",IF(ISNA(VLOOKUP(J48,'Default  Salaries'!D:E,2,FALSE)),IF(ISNA(VLOOKUP(I48&amp;"-NA",'Default  Salaries'!D:E,2,FALSE)),"NA",VLOOKUP(I48&amp;"-NA",'Default  Salaries'!D:E,2,FALSE)),VLOOKUP(J48,'Default  Salaries'!D:E,2,FALSE))))</f>
        <v/>
      </c>
      <c r="L48" s="46"/>
      <c r="M48" s="19"/>
      <c r="N48" s="45"/>
      <c r="O48" s="45"/>
      <c r="P48" s="7" t="str">
        <f t="shared" si="1"/>
        <v/>
      </c>
      <c r="Q48" s="14"/>
      <c r="R48" s="15"/>
      <c r="S48" s="14"/>
      <c r="T48" s="15"/>
      <c r="U48" s="14"/>
      <c r="V48" s="15"/>
      <c r="W48" s="47"/>
      <c r="X48" s="48"/>
      <c r="Y48" s="47"/>
      <c r="Z48" s="48"/>
      <c r="AA48" s="47"/>
      <c r="AB48" s="48"/>
      <c r="AC48" s="47"/>
      <c r="AD48" s="48"/>
      <c r="AE48" s="47"/>
      <c r="AF48" s="48"/>
      <c r="AG48" s="47"/>
      <c r="AH48" s="48"/>
      <c r="AI48" s="47"/>
      <c r="AJ48" s="48"/>
    </row>
    <row r="49" spans="1:36" x14ac:dyDescent="0.25">
      <c r="A49" s="7">
        <f t="shared" si="2"/>
        <v>45</v>
      </c>
      <c r="B49" s="8"/>
      <c r="C49" s="5"/>
      <c r="D49" s="5"/>
      <c r="E49" s="5"/>
      <c r="F49" s="7" t="str">
        <f>IF(E49="","",IF(VLOOKUP(E49,'Study Locations'!B:D,2,FALSE)="","",VLOOKUP(E49,'Study Locations'!B:D,2,FALSE)))</f>
        <v/>
      </c>
      <c r="G49" s="7" t="str">
        <f>IF(E49="","",IF(VLOOKUP(E49,'Study Locations'!B:D,3,FALSE)="","",VLOOKUP(E49,'Study Locations'!B:D,3,FALSE)))</f>
        <v/>
      </c>
      <c r="H49" s="5"/>
      <c r="I49" s="5"/>
      <c r="J49" s="3" t="str">
        <f t="shared" si="0"/>
        <v/>
      </c>
      <c r="K49" s="29" t="str">
        <f>IF(B49="","",IF(J49="","NA",IF(ISNA(VLOOKUP(J49,'Default  Salaries'!D:E,2,FALSE)),IF(ISNA(VLOOKUP(I49&amp;"-NA",'Default  Salaries'!D:E,2,FALSE)),"NA",VLOOKUP(I49&amp;"-NA",'Default  Salaries'!D:E,2,FALSE)),VLOOKUP(J49,'Default  Salaries'!D:E,2,FALSE))))</f>
        <v/>
      </c>
      <c r="L49" s="46"/>
      <c r="M49" s="19"/>
      <c r="N49" s="45"/>
      <c r="O49" s="45"/>
      <c r="P49" s="7" t="str">
        <f t="shared" si="1"/>
        <v/>
      </c>
      <c r="Q49" s="14"/>
      <c r="R49" s="15"/>
      <c r="S49" s="14"/>
      <c r="T49" s="15"/>
      <c r="U49" s="14"/>
      <c r="V49" s="15"/>
      <c r="W49" s="47"/>
      <c r="X49" s="48"/>
      <c r="Y49" s="47"/>
      <c r="Z49" s="48"/>
      <c r="AA49" s="47"/>
      <c r="AB49" s="48"/>
      <c r="AC49" s="47"/>
      <c r="AD49" s="48"/>
      <c r="AE49" s="47"/>
      <c r="AF49" s="48"/>
      <c r="AG49" s="47"/>
      <c r="AH49" s="48"/>
      <c r="AI49" s="47"/>
      <c r="AJ49" s="48"/>
    </row>
    <row r="50" spans="1:36" x14ac:dyDescent="0.25">
      <c r="A50" s="7">
        <f t="shared" si="2"/>
        <v>46</v>
      </c>
      <c r="B50" s="8"/>
      <c r="C50" s="5"/>
      <c r="D50" s="5"/>
      <c r="E50" s="5"/>
      <c r="F50" s="7" t="str">
        <f>IF(E50="","",IF(VLOOKUP(E50,'Study Locations'!B:D,2,FALSE)="","",VLOOKUP(E50,'Study Locations'!B:D,2,FALSE)))</f>
        <v/>
      </c>
      <c r="G50" s="7" t="str">
        <f>IF(E50="","",IF(VLOOKUP(E50,'Study Locations'!B:D,3,FALSE)="","",VLOOKUP(E50,'Study Locations'!B:D,3,FALSE)))</f>
        <v/>
      </c>
      <c r="H50" s="5"/>
      <c r="I50" s="5"/>
      <c r="J50" s="3" t="str">
        <f t="shared" si="0"/>
        <v/>
      </c>
      <c r="K50" s="29" t="str">
        <f>IF(B50="","",IF(J50="","NA",IF(ISNA(VLOOKUP(J50,'Default  Salaries'!D:E,2,FALSE)),IF(ISNA(VLOOKUP(I50&amp;"-NA",'Default  Salaries'!D:E,2,FALSE)),"NA",VLOOKUP(I50&amp;"-NA",'Default  Salaries'!D:E,2,FALSE)),VLOOKUP(J50,'Default  Salaries'!D:E,2,FALSE))))</f>
        <v/>
      </c>
      <c r="L50" s="46"/>
      <c r="M50" s="19"/>
      <c r="N50" s="45"/>
      <c r="O50" s="45"/>
      <c r="P50" s="7" t="str">
        <f t="shared" si="1"/>
        <v/>
      </c>
      <c r="Q50" s="14"/>
      <c r="R50" s="15"/>
      <c r="S50" s="14"/>
      <c r="T50" s="15"/>
      <c r="U50" s="14"/>
      <c r="V50" s="15"/>
      <c r="W50" s="47"/>
      <c r="X50" s="48"/>
      <c r="Y50" s="47"/>
      <c r="Z50" s="48"/>
      <c r="AA50" s="47"/>
      <c r="AB50" s="48"/>
      <c r="AC50" s="47"/>
      <c r="AD50" s="48"/>
      <c r="AE50" s="47"/>
      <c r="AF50" s="48"/>
      <c r="AG50" s="47"/>
      <c r="AH50" s="48"/>
      <c r="AI50" s="47"/>
      <c r="AJ50" s="48"/>
    </row>
    <row r="51" spans="1:36" x14ac:dyDescent="0.25">
      <c r="A51" s="7">
        <f t="shared" si="2"/>
        <v>47</v>
      </c>
      <c r="B51" s="8"/>
      <c r="C51" s="5"/>
      <c r="D51" s="5"/>
      <c r="E51" s="5"/>
      <c r="F51" s="7" t="str">
        <f>IF(E51="","",IF(VLOOKUP(E51,'Study Locations'!B:D,2,FALSE)="","",VLOOKUP(E51,'Study Locations'!B:D,2,FALSE)))</f>
        <v/>
      </c>
      <c r="G51" s="7" t="str">
        <f>IF(E51="","",IF(VLOOKUP(E51,'Study Locations'!B:D,3,FALSE)="","",VLOOKUP(E51,'Study Locations'!B:D,3,FALSE)))</f>
        <v/>
      </c>
      <c r="H51" s="5"/>
      <c r="I51" s="5"/>
      <c r="J51" s="3" t="str">
        <f t="shared" si="0"/>
        <v/>
      </c>
      <c r="K51" s="29" t="str">
        <f>IF(B51="","",IF(J51="","NA",IF(ISNA(VLOOKUP(J51,'Default  Salaries'!D:E,2,FALSE)),IF(ISNA(VLOOKUP(I51&amp;"-NA",'Default  Salaries'!D:E,2,FALSE)),"NA",VLOOKUP(I51&amp;"-NA",'Default  Salaries'!D:E,2,FALSE)),VLOOKUP(J51,'Default  Salaries'!D:E,2,FALSE))))</f>
        <v/>
      </c>
      <c r="L51" s="46"/>
      <c r="M51" s="19"/>
      <c r="N51" s="45"/>
      <c r="O51" s="45"/>
      <c r="P51" s="7" t="str">
        <f t="shared" si="1"/>
        <v/>
      </c>
      <c r="Q51" s="14"/>
      <c r="R51" s="15"/>
      <c r="S51" s="14"/>
      <c r="T51" s="15"/>
      <c r="U51" s="14"/>
      <c r="V51" s="15"/>
      <c r="W51" s="47"/>
      <c r="X51" s="48"/>
      <c r="Y51" s="47"/>
      <c r="Z51" s="48"/>
      <c r="AA51" s="47"/>
      <c r="AB51" s="48"/>
      <c r="AC51" s="47"/>
      <c r="AD51" s="48"/>
      <c r="AE51" s="47"/>
      <c r="AF51" s="48"/>
      <c r="AG51" s="47"/>
      <c r="AH51" s="48"/>
      <c r="AI51" s="47"/>
      <c r="AJ51" s="48"/>
    </row>
    <row r="52" spans="1:36" x14ac:dyDescent="0.25">
      <c r="A52" s="7">
        <f t="shared" si="2"/>
        <v>48</v>
      </c>
      <c r="B52" s="8"/>
      <c r="C52" s="5"/>
      <c r="D52" s="5"/>
      <c r="E52" s="5"/>
      <c r="F52" s="7" t="str">
        <f>IF(E52="","",IF(VLOOKUP(E52,'Study Locations'!B:D,2,FALSE)="","",VLOOKUP(E52,'Study Locations'!B:D,2,FALSE)))</f>
        <v/>
      </c>
      <c r="G52" s="7" t="str">
        <f>IF(E52="","",IF(VLOOKUP(E52,'Study Locations'!B:D,3,FALSE)="","",VLOOKUP(E52,'Study Locations'!B:D,3,FALSE)))</f>
        <v/>
      </c>
      <c r="H52" s="5"/>
      <c r="I52" s="5"/>
      <c r="J52" s="3" t="str">
        <f t="shared" si="0"/>
        <v/>
      </c>
      <c r="K52" s="29" t="str">
        <f>IF(B52="","",IF(J52="","NA",IF(ISNA(VLOOKUP(J52,'Default  Salaries'!D:E,2,FALSE)),IF(ISNA(VLOOKUP(I52&amp;"-NA",'Default  Salaries'!D:E,2,FALSE)),"NA",VLOOKUP(I52&amp;"-NA",'Default  Salaries'!D:E,2,FALSE)),VLOOKUP(J52,'Default  Salaries'!D:E,2,FALSE))))</f>
        <v/>
      </c>
      <c r="L52" s="46"/>
      <c r="M52" s="19"/>
      <c r="N52" s="45"/>
      <c r="O52" s="45"/>
      <c r="P52" s="7" t="str">
        <f t="shared" si="1"/>
        <v/>
      </c>
      <c r="Q52" s="14"/>
      <c r="R52" s="15"/>
      <c r="S52" s="14"/>
      <c r="T52" s="15"/>
      <c r="U52" s="14"/>
      <c r="V52" s="15"/>
      <c r="W52" s="47"/>
      <c r="X52" s="48"/>
      <c r="Y52" s="47"/>
      <c r="Z52" s="48"/>
      <c r="AA52" s="47"/>
      <c r="AB52" s="48"/>
      <c r="AC52" s="47"/>
      <c r="AD52" s="48"/>
      <c r="AE52" s="47"/>
      <c r="AF52" s="48"/>
      <c r="AG52" s="47"/>
      <c r="AH52" s="48"/>
      <c r="AI52" s="47"/>
      <c r="AJ52" s="48"/>
    </row>
    <row r="53" spans="1:36" x14ac:dyDescent="0.25">
      <c r="A53" s="7">
        <f t="shared" si="2"/>
        <v>49</v>
      </c>
      <c r="B53" s="8"/>
      <c r="C53" s="5"/>
      <c r="D53" s="5"/>
      <c r="E53" s="5"/>
      <c r="F53" s="7" t="str">
        <f>IF(E53="","",IF(VLOOKUP(E53,'Study Locations'!B:D,2,FALSE)="","",VLOOKUP(E53,'Study Locations'!B:D,2,FALSE)))</f>
        <v/>
      </c>
      <c r="G53" s="7" t="str">
        <f>IF(E53="","",IF(VLOOKUP(E53,'Study Locations'!B:D,3,FALSE)="","",VLOOKUP(E53,'Study Locations'!B:D,3,FALSE)))</f>
        <v/>
      </c>
      <c r="H53" s="5"/>
      <c r="I53" s="5"/>
      <c r="J53" s="3" t="str">
        <f t="shared" si="0"/>
        <v/>
      </c>
      <c r="K53" s="29" t="str">
        <f>IF(B53="","",IF(J53="","NA",IF(ISNA(VLOOKUP(J53,'Default  Salaries'!D:E,2,FALSE)),IF(ISNA(VLOOKUP(I53&amp;"-NA",'Default  Salaries'!D:E,2,FALSE)),"NA",VLOOKUP(I53&amp;"-NA",'Default  Salaries'!D:E,2,FALSE)),VLOOKUP(J53,'Default  Salaries'!D:E,2,FALSE))))</f>
        <v/>
      </c>
      <c r="L53" s="46"/>
      <c r="M53" s="19"/>
      <c r="N53" s="45"/>
      <c r="O53" s="45"/>
      <c r="P53" s="7" t="str">
        <f t="shared" si="1"/>
        <v/>
      </c>
      <c r="Q53" s="14"/>
      <c r="R53" s="15"/>
      <c r="S53" s="14"/>
      <c r="T53" s="15"/>
      <c r="U53" s="14"/>
      <c r="V53" s="15"/>
      <c r="W53" s="47"/>
      <c r="X53" s="48"/>
      <c r="Y53" s="47"/>
      <c r="Z53" s="48"/>
      <c r="AA53" s="47"/>
      <c r="AB53" s="48"/>
      <c r="AC53" s="47"/>
      <c r="AD53" s="48"/>
      <c r="AE53" s="47"/>
      <c r="AF53" s="48"/>
      <c r="AG53" s="47"/>
      <c r="AH53" s="48"/>
      <c r="AI53" s="47"/>
      <c r="AJ53" s="48"/>
    </row>
    <row r="54" spans="1:36" x14ac:dyDescent="0.25">
      <c r="A54" s="7">
        <f t="shared" si="2"/>
        <v>50</v>
      </c>
      <c r="B54" s="8"/>
      <c r="C54" s="5"/>
      <c r="D54" s="5"/>
      <c r="E54" s="5"/>
      <c r="F54" s="7" t="str">
        <f>IF(E54="","",IF(VLOOKUP(E54,'Study Locations'!B:D,2,FALSE)="","",VLOOKUP(E54,'Study Locations'!B:D,2,FALSE)))</f>
        <v/>
      </c>
      <c r="G54" s="7" t="str">
        <f>IF(E54="","",IF(VLOOKUP(E54,'Study Locations'!B:D,3,FALSE)="","",VLOOKUP(E54,'Study Locations'!B:D,3,FALSE)))</f>
        <v/>
      </c>
      <c r="H54" s="5"/>
      <c r="I54" s="5"/>
      <c r="J54" s="3" t="str">
        <f t="shared" si="0"/>
        <v/>
      </c>
      <c r="K54" s="29" t="str">
        <f>IF(B54="","",IF(J54="","NA",IF(ISNA(VLOOKUP(J54,'Default  Salaries'!D:E,2,FALSE)),IF(ISNA(VLOOKUP(I54&amp;"-NA",'Default  Salaries'!D:E,2,FALSE)),"NA",VLOOKUP(I54&amp;"-NA",'Default  Salaries'!D:E,2,FALSE)),VLOOKUP(J54,'Default  Salaries'!D:E,2,FALSE))))</f>
        <v/>
      </c>
      <c r="L54" s="46"/>
      <c r="M54" s="19"/>
      <c r="N54" s="45"/>
      <c r="O54" s="45"/>
      <c r="P54" s="7" t="str">
        <f t="shared" si="1"/>
        <v/>
      </c>
      <c r="Q54" s="14"/>
      <c r="R54" s="15"/>
      <c r="S54" s="14"/>
      <c r="T54" s="15"/>
      <c r="U54" s="14"/>
      <c r="V54" s="15"/>
      <c r="W54" s="47"/>
      <c r="X54" s="48"/>
      <c r="Y54" s="47"/>
      <c r="Z54" s="48"/>
      <c r="AA54" s="47"/>
      <c r="AB54" s="48"/>
      <c r="AC54" s="47"/>
      <c r="AD54" s="48"/>
      <c r="AE54" s="47"/>
      <c r="AF54" s="48"/>
      <c r="AG54" s="47"/>
      <c r="AH54" s="48"/>
      <c r="AI54" s="47"/>
      <c r="AJ54" s="48"/>
    </row>
    <row r="55" spans="1:36" x14ac:dyDescent="0.25">
      <c r="A55" s="7">
        <f t="shared" si="2"/>
        <v>51</v>
      </c>
      <c r="B55" s="8"/>
      <c r="C55" s="5"/>
      <c r="D55" s="5"/>
      <c r="E55" s="5"/>
      <c r="F55" s="7" t="str">
        <f>IF(E55="","",IF(VLOOKUP(E55,'Study Locations'!B:D,2,FALSE)="","",VLOOKUP(E55,'Study Locations'!B:D,2,FALSE)))</f>
        <v/>
      </c>
      <c r="G55" s="7" t="str">
        <f>IF(E55="","",IF(VLOOKUP(E55,'Study Locations'!B:D,3,FALSE)="","",VLOOKUP(E55,'Study Locations'!B:D,3,FALSE)))</f>
        <v/>
      </c>
      <c r="H55" s="5"/>
      <c r="I55" s="5"/>
      <c r="J55" s="3" t="str">
        <f t="shared" si="0"/>
        <v/>
      </c>
      <c r="K55" s="29" t="str">
        <f>IF(B55="","",IF(J55="","NA",IF(ISNA(VLOOKUP(J55,'Default  Salaries'!D:E,2,FALSE)),IF(ISNA(VLOOKUP(I55&amp;"-NA",'Default  Salaries'!D:E,2,FALSE)),"NA",VLOOKUP(I55&amp;"-NA",'Default  Salaries'!D:E,2,FALSE)),VLOOKUP(J55,'Default  Salaries'!D:E,2,FALSE))))</f>
        <v/>
      </c>
      <c r="L55" s="46"/>
      <c r="M55" s="19"/>
      <c r="N55" s="45"/>
      <c r="O55" s="45"/>
      <c r="P55" s="7" t="str">
        <f t="shared" si="1"/>
        <v/>
      </c>
      <c r="Q55" s="14"/>
      <c r="R55" s="15"/>
      <c r="S55" s="14"/>
      <c r="T55" s="15"/>
      <c r="U55" s="14"/>
      <c r="V55" s="15"/>
      <c r="W55" s="47"/>
      <c r="X55" s="48"/>
      <c r="Y55" s="47"/>
      <c r="Z55" s="48"/>
      <c r="AA55" s="47"/>
      <c r="AB55" s="48"/>
      <c r="AC55" s="47"/>
      <c r="AD55" s="48"/>
      <c r="AE55" s="47"/>
      <c r="AF55" s="48"/>
      <c r="AG55" s="47"/>
      <c r="AH55" s="48"/>
      <c r="AI55" s="47"/>
      <c r="AJ55" s="48"/>
    </row>
    <row r="56" spans="1:36" x14ac:dyDescent="0.25">
      <c r="A56" s="7">
        <f t="shared" si="2"/>
        <v>52</v>
      </c>
      <c r="B56" s="8"/>
      <c r="C56" s="5"/>
      <c r="D56" s="5"/>
      <c r="E56" s="5"/>
      <c r="F56" s="7" t="str">
        <f>IF(E56="","",IF(VLOOKUP(E56,'Study Locations'!B:D,2,FALSE)="","",VLOOKUP(E56,'Study Locations'!B:D,2,FALSE)))</f>
        <v/>
      </c>
      <c r="G56" s="7" t="str">
        <f>IF(E56="","",IF(VLOOKUP(E56,'Study Locations'!B:D,3,FALSE)="","",VLOOKUP(E56,'Study Locations'!B:D,3,FALSE)))</f>
        <v/>
      </c>
      <c r="H56" s="5"/>
      <c r="I56" s="5"/>
      <c r="J56" s="3" t="str">
        <f t="shared" si="0"/>
        <v/>
      </c>
      <c r="K56" s="29" t="str">
        <f>IF(B56="","",IF(J56="","NA",IF(ISNA(VLOOKUP(J56,'Default  Salaries'!D:E,2,FALSE)),IF(ISNA(VLOOKUP(I56&amp;"-NA",'Default  Salaries'!D:E,2,FALSE)),"NA",VLOOKUP(I56&amp;"-NA",'Default  Salaries'!D:E,2,FALSE)),VLOOKUP(J56,'Default  Salaries'!D:E,2,FALSE))))</f>
        <v/>
      </c>
      <c r="L56" s="46"/>
      <c r="M56" s="19"/>
      <c r="N56" s="45"/>
      <c r="O56" s="45"/>
      <c r="P56" s="7" t="str">
        <f t="shared" si="1"/>
        <v/>
      </c>
      <c r="Q56" s="14"/>
      <c r="R56" s="15"/>
      <c r="S56" s="14"/>
      <c r="T56" s="15"/>
      <c r="U56" s="14"/>
      <c r="V56" s="15"/>
      <c r="W56" s="47"/>
      <c r="X56" s="48"/>
      <c r="Y56" s="47"/>
      <c r="Z56" s="48"/>
      <c r="AA56" s="47"/>
      <c r="AB56" s="48"/>
      <c r="AC56" s="47"/>
      <c r="AD56" s="48"/>
      <c r="AE56" s="47"/>
      <c r="AF56" s="48"/>
      <c r="AG56" s="47"/>
      <c r="AH56" s="48"/>
      <c r="AI56" s="47"/>
      <c r="AJ56" s="48"/>
    </row>
    <row r="57" spans="1:36" x14ac:dyDescent="0.25">
      <c r="A57" s="7">
        <f t="shared" si="2"/>
        <v>53</v>
      </c>
      <c r="B57" s="8"/>
      <c r="C57" s="5"/>
      <c r="D57" s="5"/>
      <c r="E57" s="5"/>
      <c r="F57" s="7" t="str">
        <f>IF(E57="","",IF(VLOOKUP(E57,'Study Locations'!B:D,2,FALSE)="","",VLOOKUP(E57,'Study Locations'!B:D,2,FALSE)))</f>
        <v/>
      </c>
      <c r="G57" s="7" t="str">
        <f>IF(E57="","",IF(VLOOKUP(E57,'Study Locations'!B:D,3,FALSE)="","",VLOOKUP(E57,'Study Locations'!B:D,3,FALSE)))</f>
        <v/>
      </c>
      <c r="H57" s="5"/>
      <c r="I57" s="5"/>
      <c r="J57" s="3" t="str">
        <f t="shared" si="0"/>
        <v/>
      </c>
      <c r="K57" s="29" t="str">
        <f>IF(B57="","",IF(J57="","NA",IF(ISNA(VLOOKUP(J57,'Default  Salaries'!D:E,2,FALSE)),IF(ISNA(VLOOKUP(I57&amp;"-NA",'Default  Salaries'!D:E,2,FALSE)),"NA",VLOOKUP(I57&amp;"-NA",'Default  Salaries'!D:E,2,FALSE)),VLOOKUP(J57,'Default  Salaries'!D:E,2,FALSE))))</f>
        <v/>
      </c>
      <c r="L57" s="46"/>
      <c r="M57" s="19"/>
      <c r="N57" s="45"/>
      <c r="O57" s="45"/>
      <c r="P57" s="7" t="str">
        <f t="shared" si="1"/>
        <v/>
      </c>
      <c r="Q57" s="14"/>
      <c r="R57" s="15"/>
      <c r="S57" s="14"/>
      <c r="T57" s="15"/>
      <c r="U57" s="14"/>
      <c r="V57" s="15"/>
      <c r="W57" s="47"/>
      <c r="X57" s="48"/>
      <c r="Y57" s="47"/>
      <c r="Z57" s="48"/>
      <c r="AA57" s="47"/>
      <c r="AB57" s="48"/>
      <c r="AC57" s="47"/>
      <c r="AD57" s="48"/>
      <c r="AE57" s="47"/>
      <c r="AF57" s="48"/>
      <c r="AG57" s="47"/>
      <c r="AH57" s="48"/>
      <c r="AI57" s="47"/>
      <c r="AJ57" s="48"/>
    </row>
    <row r="58" spans="1:36" x14ac:dyDescent="0.25">
      <c r="A58" s="7">
        <f t="shared" si="2"/>
        <v>54</v>
      </c>
      <c r="B58" s="8"/>
      <c r="C58" s="5"/>
      <c r="D58" s="5"/>
      <c r="E58" s="5"/>
      <c r="F58" s="7" t="str">
        <f>IF(E58="","",IF(VLOOKUP(E58,'Study Locations'!B:D,2,FALSE)="","",VLOOKUP(E58,'Study Locations'!B:D,2,FALSE)))</f>
        <v/>
      </c>
      <c r="G58" s="7" t="str">
        <f>IF(E58="","",IF(VLOOKUP(E58,'Study Locations'!B:D,3,FALSE)="","",VLOOKUP(E58,'Study Locations'!B:D,3,FALSE)))</f>
        <v/>
      </c>
      <c r="H58" s="5"/>
      <c r="I58" s="5"/>
      <c r="J58" s="3" t="str">
        <f t="shared" si="0"/>
        <v/>
      </c>
      <c r="K58" s="29" t="str">
        <f>IF(B58="","",IF(J58="","NA",IF(ISNA(VLOOKUP(J58,'Default  Salaries'!D:E,2,FALSE)),IF(ISNA(VLOOKUP(I58&amp;"-NA",'Default  Salaries'!D:E,2,FALSE)),"NA",VLOOKUP(I58&amp;"-NA",'Default  Salaries'!D:E,2,FALSE)),VLOOKUP(J58,'Default  Salaries'!D:E,2,FALSE))))</f>
        <v/>
      </c>
      <c r="L58" s="46"/>
      <c r="M58" s="19"/>
      <c r="N58" s="45"/>
      <c r="O58" s="45"/>
      <c r="P58" s="7" t="str">
        <f t="shared" si="1"/>
        <v/>
      </c>
      <c r="Q58" s="14"/>
      <c r="R58" s="15"/>
      <c r="S58" s="14"/>
      <c r="T58" s="15"/>
      <c r="U58" s="14"/>
      <c r="V58" s="15"/>
      <c r="W58" s="47"/>
      <c r="X58" s="48"/>
      <c r="Y58" s="47"/>
      <c r="Z58" s="48"/>
      <c r="AA58" s="47"/>
      <c r="AB58" s="48"/>
      <c r="AC58" s="47"/>
      <c r="AD58" s="48"/>
      <c r="AE58" s="47"/>
      <c r="AF58" s="48"/>
      <c r="AG58" s="47"/>
      <c r="AH58" s="48"/>
      <c r="AI58" s="47"/>
      <c r="AJ58" s="48"/>
    </row>
    <row r="59" spans="1:36" x14ac:dyDescent="0.25">
      <c r="A59" s="7">
        <f t="shared" si="2"/>
        <v>55</v>
      </c>
      <c r="B59" s="8"/>
      <c r="C59" s="5"/>
      <c r="D59" s="5"/>
      <c r="E59" s="5"/>
      <c r="F59" s="7" t="str">
        <f>IF(E59="","",IF(VLOOKUP(E59,'Study Locations'!B:D,2,FALSE)="","",VLOOKUP(E59,'Study Locations'!B:D,2,FALSE)))</f>
        <v/>
      </c>
      <c r="G59" s="7" t="str">
        <f>IF(E59="","",IF(VLOOKUP(E59,'Study Locations'!B:D,3,FALSE)="","",VLOOKUP(E59,'Study Locations'!B:D,3,FALSE)))</f>
        <v/>
      </c>
      <c r="H59" s="5"/>
      <c r="I59" s="5"/>
      <c r="J59" s="3" t="str">
        <f t="shared" si="0"/>
        <v/>
      </c>
      <c r="K59" s="29" t="str">
        <f>IF(B59="","",IF(J59="","NA",IF(ISNA(VLOOKUP(J59,'Default  Salaries'!D:E,2,FALSE)),IF(ISNA(VLOOKUP(I59&amp;"-NA",'Default  Salaries'!D:E,2,FALSE)),"NA",VLOOKUP(I59&amp;"-NA",'Default  Salaries'!D:E,2,FALSE)),VLOOKUP(J59,'Default  Salaries'!D:E,2,FALSE))))</f>
        <v/>
      </c>
      <c r="L59" s="46"/>
      <c r="M59" s="19"/>
      <c r="N59" s="45"/>
      <c r="O59" s="45"/>
      <c r="P59" s="7" t="str">
        <f t="shared" si="1"/>
        <v/>
      </c>
      <c r="Q59" s="14"/>
      <c r="R59" s="15"/>
      <c r="S59" s="14"/>
      <c r="T59" s="15"/>
      <c r="U59" s="14"/>
      <c r="V59" s="15"/>
      <c r="W59" s="47"/>
      <c r="X59" s="48"/>
      <c r="Y59" s="47"/>
      <c r="Z59" s="48"/>
      <c r="AA59" s="47"/>
      <c r="AB59" s="48"/>
      <c r="AC59" s="47"/>
      <c r="AD59" s="48"/>
      <c r="AE59" s="47"/>
      <c r="AF59" s="48"/>
      <c r="AG59" s="47"/>
      <c r="AH59" s="48"/>
      <c r="AI59" s="47"/>
      <c r="AJ59" s="48"/>
    </row>
    <row r="60" spans="1:36" x14ac:dyDescent="0.25">
      <c r="A60" s="7">
        <f t="shared" si="2"/>
        <v>56</v>
      </c>
      <c r="B60" s="8"/>
      <c r="C60" s="5"/>
      <c r="D60" s="5"/>
      <c r="E60" s="5"/>
      <c r="F60" s="7" t="str">
        <f>IF(E60="","",IF(VLOOKUP(E60,'Study Locations'!B:D,2,FALSE)="","",VLOOKUP(E60,'Study Locations'!B:D,2,FALSE)))</f>
        <v/>
      </c>
      <c r="G60" s="7" t="str">
        <f>IF(E60="","",IF(VLOOKUP(E60,'Study Locations'!B:D,3,FALSE)="","",VLOOKUP(E60,'Study Locations'!B:D,3,FALSE)))</f>
        <v/>
      </c>
      <c r="H60" s="5"/>
      <c r="I60" s="5"/>
      <c r="J60" s="3" t="str">
        <f t="shared" si="0"/>
        <v/>
      </c>
      <c r="K60" s="29" t="str">
        <f>IF(B60="","",IF(J60="","NA",IF(ISNA(VLOOKUP(J60,'Default  Salaries'!D:E,2,FALSE)),IF(ISNA(VLOOKUP(I60&amp;"-NA",'Default  Salaries'!D:E,2,FALSE)),"NA",VLOOKUP(I60&amp;"-NA",'Default  Salaries'!D:E,2,FALSE)),VLOOKUP(J60,'Default  Salaries'!D:E,2,FALSE))))</f>
        <v/>
      </c>
      <c r="L60" s="46"/>
      <c r="M60" s="19"/>
      <c r="N60" s="45"/>
      <c r="O60" s="45"/>
      <c r="P60" s="7" t="str">
        <f t="shared" si="1"/>
        <v/>
      </c>
      <c r="Q60" s="14"/>
      <c r="R60" s="15"/>
      <c r="S60" s="14"/>
      <c r="T60" s="15"/>
      <c r="U60" s="14"/>
      <c r="V60" s="15"/>
      <c r="W60" s="47"/>
      <c r="X60" s="48"/>
      <c r="Y60" s="47"/>
      <c r="Z60" s="48"/>
      <c r="AA60" s="47"/>
      <c r="AB60" s="48"/>
      <c r="AC60" s="47"/>
      <c r="AD60" s="48"/>
      <c r="AE60" s="47"/>
      <c r="AF60" s="48"/>
      <c r="AG60" s="47"/>
      <c r="AH60" s="48"/>
      <c r="AI60" s="47"/>
      <c r="AJ60" s="48"/>
    </row>
    <row r="61" spans="1:36" x14ac:dyDescent="0.25">
      <c r="A61" s="7">
        <f t="shared" si="2"/>
        <v>57</v>
      </c>
      <c r="B61" s="8"/>
      <c r="C61" s="5"/>
      <c r="D61" s="5"/>
      <c r="E61" s="5"/>
      <c r="F61" s="7" t="str">
        <f>IF(E61="","",IF(VLOOKUP(E61,'Study Locations'!B:D,2,FALSE)="","",VLOOKUP(E61,'Study Locations'!B:D,2,FALSE)))</f>
        <v/>
      </c>
      <c r="G61" s="7" t="str">
        <f>IF(E61="","",IF(VLOOKUP(E61,'Study Locations'!B:D,3,FALSE)="","",VLOOKUP(E61,'Study Locations'!B:D,3,FALSE)))</f>
        <v/>
      </c>
      <c r="H61" s="5"/>
      <c r="I61" s="5"/>
      <c r="J61" s="3" t="str">
        <f t="shared" si="0"/>
        <v/>
      </c>
      <c r="K61" s="29" t="str">
        <f>IF(B61="","",IF(J61="","NA",IF(ISNA(VLOOKUP(J61,'Default  Salaries'!D:E,2,FALSE)),IF(ISNA(VLOOKUP(I61&amp;"-NA",'Default  Salaries'!D:E,2,FALSE)),"NA",VLOOKUP(I61&amp;"-NA",'Default  Salaries'!D:E,2,FALSE)),VLOOKUP(J61,'Default  Salaries'!D:E,2,FALSE))))</f>
        <v/>
      </c>
      <c r="L61" s="46"/>
      <c r="M61" s="19"/>
      <c r="N61" s="45"/>
      <c r="O61" s="45"/>
      <c r="P61" s="7" t="str">
        <f t="shared" si="1"/>
        <v/>
      </c>
      <c r="Q61" s="14"/>
      <c r="R61" s="15"/>
      <c r="S61" s="14"/>
      <c r="T61" s="15"/>
      <c r="U61" s="14"/>
      <c r="V61" s="15"/>
      <c r="W61" s="47"/>
      <c r="X61" s="48"/>
      <c r="Y61" s="47"/>
      <c r="Z61" s="48"/>
      <c r="AA61" s="47"/>
      <c r="AB61" s="48"/>
      <c r="AC61" s="47"/>
      <c r="AD61" s="48"/>
      <c r="AE61" s="47"/>
      <c r="AF61" s="48"/>
      <c r="AG61" s="47"/>
      <c r="AH61" s="48"/>
      <c r="AI61" s="47"/>
      <c r="AJ61" s="48"/>
    </row>
    <row r="62" spans="1:36" x14ac:dyDescent="0.25">
      <c r="A62" s="7">
        <f t="shared" si="2"/>
        <v>58</v>
      </c>
      <c r="B62" s="8"/>
      <c r="C62" s="5"/>
      <c r="D62" s="5"/>
      <c r="E62" s="5"/>
      <c r="F62" s="7" t="str">
        <f>IF(E62="","",IF(VLOOKUP(E62,'Study Locations'!B:D,2,FALSE)="","",VLOOKUP(E62,'Study Locations'!B:D,2,FALSE)))</f>
        <v/>
      </c>
      <c r="G62" s="7" t="str">
        <f>IF(E62="","",IF(VLOOKUP(E62,'Study Locations'!B:D,3,FALSE)="","",VLOOKUP(E62,'Study Locations'!B:D,3,FALSE)))</f>
        <v/>
      </c>
      <c r="H62" s="5"/>
      <c r="I62" s="5"/>
      <c r="J62" s="3" t="str">
        <f t="shared" si="0"/>
        <v/>
      </c>
      <c r="K62" s="29" t="str">
        <f>IF(B62="","",IF(J62="","NA",IF(ISNA(VLOOKUP(J62,'Default  Salaries'!D:E,2,FALSE)),IF(ISNA(VLOOKUP(I62&amp;"-NA",'Default  Salaries'!D:E,2,FALSE)),"NA",VLOOKUP(I62&amp;"-NA",'Default  Salaries'!D:E,2,FALSE)),VLOOKUP(J62,'Default  Salaries'!D:E,2,FALSE))))</f>
        <v/>
      </c>
      <c r="L62" s="46"/>
      <c r="M62" s="19"/>
      <c r="N62" s="45"/>
      <c r="O62" s="45"/>
      <c r="P62" s="7" t="str">
        <f t="shared" si="1"/>
        <v/>
      </c>
      <c r="Q62" s="14"/>
      <c r="R62" s="15"/>
      <c r="S62" s="14"/>
      <c r="T62" s="15"/>
      <c r="U62" s="14"/>
      <c r="V62" s="15"/>
      <c r="W62" s="47"/>
      <c r="X62" s="48"/>
      <c r="Y62" s="47"/>
      <c r="Z62" s="48"/>
      <c r="AA62" s="47"/>
      <c r="AB62" s="48"/>
      <c r="AC62" s="47"/>
      <c r="AD62" s="48"/>
      <c r="AE62" s="47"/>
      <c r="AF62" s="48"/>
      <c r="AG62" s="47"/>
      <c r="AH62" s="48"/>
      <c r="AI62" s="47"/>
      <c r="AJ62" s="48"/>
    </row>
    <row r="63" spans="1:36" x14ac:dyDescent="0.25">
      <c r="A63" s="7">
        <f t="shared" si="2"/>
        <v>59</v>
      </c>
      <c r="B63" s="8"/>
      <c r="C63" s="5"/>
      <c r="D63" s="5"/>
      <c r="E63" s="5"/>
      <c r="F63" s="7" t="str">
        <f>IF(E63="","",IF(VLOOKUP(E63,'Study Locations'!B:D,2,FALSE)="","",VLOOKUP(E63,'Study Locations'!B:D,2,FALSE)))</f>
        <v/>
      </c>
      <c r="G63" s="7" t="str">
        <f>IF(E63="","",IF(VLOOKUP(E63,'Study Locations'!B:D,3,FALSE)="","",VLOOKUP(E63,'Study Locations'!B:D,3,FALSE)))</f>
        <v/>
      </c>
      <c r="H63" s="5"/>
      <c r="I63" s="5"/>
      <c r="J63" s="3" t="str">
        <f t="shared" si="0"/>
        <v/>
      </c>
      <c r="K63" s="29" t="str">
        <f>IF(B63="","",IF(J63="","NA",IF(ISNA(VLOOKUP(J63,'Default  Salaries'!D:E,2,FALSE)),IF(ISNA(VLOOKUP(I63&amp;"-NA",'Default  Salaries'!D:E,2,FALSE)),"NA",VLOOKUP(I63&amp;"-NA",'Default  Salaries'!D:E,2,FALSE)),VLOOKUP(J63,'Default  Salaries'!D:E,2,FALSE))))</f>
        <v/>
      </c>
      <c r="L63" s="46"/>
      <c r="M63" s="19"/>
      <c r="N63" s="45"/>
      <c r="O63" s="45"/>
      <c r="P63" s="7" t="str">
        <f t="shared" si="1"/>
        <v/>
      </c>
      <c r="Q63" s="14"/>
      <c r="R63" s="15"/>
      <c r="S63" s="14"/>
      <c r="T63" s="15"/>
      <c r="U63" s="14"/>
      <c r="V63" s="15"/>
      <c r="W63" s="47"/>
      <c r="X63" s="48"/>
      <c r="Y63" s="47"/>
      <c r="Z63" s="48"/>
      <c r="AA63" s="47"/>
      <c r="AB63" s="48"/>
      <c r="AC63" s="47"/>
      <c r="AD63" s="48"/>
      <c r="AE63" s="47"/>
      <c r="AF63" s="48"/>
      <c r="AG63" s="47"/>
      <c r="AH63" s="48"/>
      <c r="AI63" s="47"/>
      <c r="AJ63" s="48"/>
    </row>
    <row r="64" spans="1:36" x14ac:dyDescent="0.25">
      <c r="A64" s="7">
        <f t="shared" si="2"/>
        <v>60</v>
      </c>
      <c r="B64" s="8"/>
      <c r="C64" s="5"/>
      <c r="D64" s="5"/>
      <c r="E64" s="5"/>
      <c r="F64" s="7" t="str">
        <f>IF(E64="","",IF(VLOOKUP(E64,'Study Locations'!B:D,2,FALSE)="","",VLOOKUP(E64,'Study Locations'!B:D,2,FALSE)))</f>
        <v/>
      </c>
      <c r="G64" s="7" t="str">
        <f>IF(E64="","",IF(VLOOKUP(E64,'Study Locations'!B:D,3,FALSE)="","",VLOOKUP(E64,'Study Locations'!B:D,3,FALSE)))</f>
        <v/>
      </c>
      <c r="H64" s="5"/>
      <c r="I64" s="5"/>
      <c r="J64" s="3" t="str">
        <f t="shared" si="0"/>
        <v/>
      </c>
      <c r="K64" s="29" t="str">
        <f>IF(B64="","",IF(J64="","NA",IF(ISNA(VLOOKUP(J64,'Default  Salaries'!D:E,2,FALSE)),IF(ISNA(VLOOKUP(I64&amp;"-NA",'Default  Salaries'!D:E,2,FALSE)),"NA",VLOOKUP(I64&amp;"-NA",'Default  Salaries'!D:E,2,FALSE)),VLOOKUP(J64,'Default  Salaries'!D:E,2,FALSE))))</f>
        <v/>
      </c>
      <c r="L64" s="46"/>
      <c r="M64" s="19"/>
      <c r="N64" s="45"/>
      <c r="O64" s="45"/>
      <c r="P64" s="7" t="str">
        <f t="shared" si="1"/>
        <v/>
      </c>
      <c r="Q64" s="14"/>
      <c r="R64" s="15"/>
      <c r="S64" s="14"/>
      <c r="T64" s="15"/>
      <c r="U64" s="14"/>
      <c r="V64" s="15"/>
      <c r="W64" s="47"/>
      <c r="X64" s="48"/>
      <c r="Y64" s="47"/>
      <c r="Z64" s="48"/>
      <c r="AA64" s="47"/>
      <c r="AB64" s="48"/>
      <c r="AC64" s="47"/>
      <c r="AD64" s="48"/>
      <c r="AE64" s="47"/>
      <c r="AF64" s="48"/>
      <c r="AG64" s="47"/>
      <c r="AH64" s="48"/>
      <c r="AI64" s="47"/>
      <c r="AJ64" s="48"/>
    </row>
    <row r="65" spans="1:36" x14ac:dyDescent="0.25">
      <c r="A65" s="7">
        <f t="shared" si="2"/>
        <v>61</v>
      </c>
      <c r="B65" s="8"/>
      <c r="C65" s="5"/>
      <c r="D65" s="5"/>
      <c r="E65" s="5"/>
      <c r="F65" s="7" t="str">
        <f>IF(E65="","",IF(VLOOKUP(E65,'Study Locations'!B:D,2,FALSE)="","",VLOOKUP(E65,'Study Locations'!B:D,2,FALSE)))</f>
        <v/>
      </c>
      <c r="G65" s="7" t="str">
        <f>IF(E65="","",IF(VLOOKUP(E65,'Study Locations'!B:D,3,FALSE)="","",VLOOKUP(E65,'Study Locations'!B:D,3,FALSE)))</f>
        <v/>
      </c>
      <c r="H65" s="5"/>
      <c r="I65" s="5"/>
      <c r="J65" s="3" t="str">
        <f t="shared" si="0"/>
        <v/>
      </c>
      <c r="K65" s="29" t="str">
        <f>IF(B65="","",IF(J65="","NA",IF(ISNA(VLOOKUP(J65,'Default  Salaries'!D:E,2,FALSE)),IF(ISNA(VLOOKUP(I65&amp;"-NA",'Default  Salaries'!D:E,2,FALSE)),"NA",VLOOKUP(I65&amp;"-NA",'Default  Salaries'!D:E,2,FALSE)),VLOOKUP(J65,'Default  Salaries'!D:E,2,FALSE))))</f>
        <v/>
      </c>
      <c r="L65" s="46"/>
      <c r="M65" s="19"/>
      <c r="N65" s="45"/>
      <c r="O65" s="45"/>
      <c r="P65" s="7" t="str">
        <f t="shared" si="1"/>
        <v/>
      </c>
      <c r="Q65" s="14"/>
      <c r="R65" s="15"/>
      <c r="S65" s="14"/>
      <c r="T65" s="15"/>
      <c r="U65" s="14"/>
      <c r="V65" s="15"/>
      <c r="W65" s="47"/>
      <c r="X65" s="48"/>
      <c r="Y65" s="47"/>
      <c r="Z65" s="48"/>
      <c r="AA65" s="47"/>
      <c r="AB65" s="48"/>
      <c r="AC65" s="47"/>
      <c r="AD65" s="48"/>
      <c r="AE65" s="47"/>
      <c r="AF65" s="48"/>
      <c r="AG65" s="47"/>
      <c r="AH65" s="48"/>
      <c r="AI65" s="47"/>
      <c r="AJ65" s="48"/>
    </row>
    <row r="66" spans="1:36" x14ac:dyDescent="0.25">
      <c r="A66" s="7">
        <f t="shared" si="2"/>
        <v>62</v>
      </c>
      <c r="B66" s="8"/>
      <c r="C66" s="5"/>
      <c r="D66" s="5"/>
      <c r="E66" s="5"/>
      <c r="F66" s="7" t="str">
        <f>IF(E66="","",IF(VLOOKUP(E66,'Study Locations'!B:D,2,FALSE)="","",VLOOKUP(E66,'Study Locations'!B:D,2,FALSE)))</f>
        <v/>
      </c>
      <c r="G66" s="7" t="str">
        <f>IF(E66="","",IF(VLOOKUP(E66,'Study Locations'!B:D,3,FALSE)="","",VLOOKUP(E66,'Study Locations'!B:D,3,FALSE)))</f>
        <v/>
      </c>
      <c r="H66" s="5"/>
      <c r="I66" s="5"/>
      <c r="J66" s="3" t="str">
        <f t="shared" si="0"/>
        <v/>
      </c>
      <c r="K66" s="29" t="str">
        <f>IF(B66="","",IF(J66="","NA",IF(ISNA(VLOOKUP(J66,'Default  Salaries'!D:E,2,FALSE)),IF(ISNA(VLOOKUP(I66&amp;"-NA",'Default  Salaries'!D:E,2,FALSE)),"NA",VLOOKUP(I66&amp;"-NA",'Default  Salaries'!D:E,2,FALSE)),VLOOKUP(J66,'Default  Salaries'!D:E,2,FALSE))))</f>
        <v/>
      </c>
      <c r="L66" s="46"/>
      <c r="M66" s="19"/>
      <c r="N66" s="45"/>
      <c r="O66" s="45"/>
      <c r="P66" s="7" t="str">
        <f t="shared" si="1"/>
        <v/>
      </c>
      <c r="Q66" s="14"/>
      <c r="R66" s="15"/>
      <c r="S66" s="14"/>
      <c r="T66" s="15"/>
      <c r="U66" s="14"/>
      <c r="V66" s="15"/>
      <c r="W66" s="47"/>
      <c r="X66" s="48"/>
      <c r="Y66" s="47"/>
      <c r="Z66" s="48"/>
      <c r="AA66" s="47"/>
      <c r="AB66" s="48"/>
      <c r="AC66" s="47"/>
      <c r="AD66" s="48"/>
      <c r="AE66" s="47"/>
      <c r="AF66" s="48"/>
      <c r="AG66" s="47"/>
      <c r="AH66" s="48"/>
      <c r="AI66" s="47"/>
      <c r="AJ66" s="48"/>
    </row>
    <row r="67" spans="1:36" x14ac:dyDescent="0.25">
      <c r="A67" s="7">
        <f t="shared" si="2"/>
        <v>63</v>
      </c>
      <c r="B67" s="8"/>
      <c r="C67" s="5"/>
      <c r="D67" s="5"/>
      <c r="E67" s="5"/>
      <c r="F67" s="7" t="str">
        <f>IF(E67="","",IF(VLOOKUP(E67,'Study Locations'!B:D,2,FALSE)="","",VLOOKUP(E67,'Study Locations'!B:D,2,FALSE)))</f>
        <v/>
      </c>
      <c r="G67" s="7" t="str">
        <f>IF(E67="","",IF(VLOOKUP(E67,'Study Locations'!B:D,3,FALSE)="","",VLOOKUP(E67,'Study Locations'!B:D,3,FALSE)))</f>
        <v/>
      </c>
      <c r="H67" s="5"/>
      <c r="I67" s="5"/>
      <c r="J67" s="3" t="str">
        <f t="shared" si="0"/>
        <v/>
      </c>
      <c r="K67" s="29" t="str">
        <f>IF(B67="","",IF(J67="","NA",IF(ISNA(VLOOKUP(J67,'Default  Salaries'!D:E,2,FALSE)),IF(ISNA(VLOOKUP(I67&amp;"-NA",'Default  Salaries'!D:E,2,FALSE)),"NA",VLOOKUP(I67&amp;"-NA",'Default  Salaries'!D:E,2,FALSE)),VLOOKUP(J67,'Default  Salaries'!D:E,2,FALSE))))</f>
        <v/>
      </c>
      <c r="L67" s="46"/>
      <c r="M67" s="19"/>
      <c r="N67" s="45"/>
      <c r="O67" s="45"/>
      <c r="P67" s="7" t="str">
        <f t="shared" si="1"/>
        <v/>
      </c>
      <c r="Q67" s="14"/>
      <c r="R67" s="15"/>
      <c r="S67" s="14"/>
      <c r="T67" s="15"/>
      <c r="U67" s="14"/>
      <c r="V67" s="15"/>
      <c r="W67" s="47"/>
      <c r="X67" s="48"/>
      <c r="Y67" s="47"/>
      <c r="Z67" s="48"/>
      <c r="AA67" s="47"/>
      <c r="AB67" s="48"/>
      <c r="AC67" s="47"/>
      <c r="AD67" s="48"/>
      <c r="AE67" s="47"/>
      <c r="AF67" s="48"/>
      <c r="AG67" s="47"/>
      <c r="AH67" s="48"/>
      <c r="AI67" s="47"/>
      <c r="AJ67" s="48"/>
    </row>
    <row r="68" spans="1:36" x14ac:dyDescent="0.25">
      <c r="A68" s="7">
        <f t="shared" si="2"/>
        <v>64</v>
      </c>
      <c r="B68" s="8"/>
      <c r="C68" s="5"/>
      <c r="D68" s="5"/>
      <c r="E68" s="5"/>
      <c r="F68" s="7" t="str">
        <f>IF(E68="","",IF(VLOOKUP(E68,'Study Locations'!B:D,2,FALSE)="","",VLOOKUP(E68,'Study Locations'!B:D,2,FALSE)))</f>
        <v/>
      </c>
      <c r="G68" s="7" t="str">
        <f>IF(E68="","",IF(VLOOKUP(E68,'Study Locations'!B:D,3,FALSE)="","",VLOOKUP(E68,'Study Locations'!B:D,3,FALSE)))</f>
        <v/>
      </c>
      <c r="H68" s="5"/>
      <c r="I68" s="5"/>
      <c r="J68" s="3" t="str">
        <f t="shared" si="0"/>
        <v/>
      </c>
      <c r="K68" s="29" t="str">
        <f>IF(B68="","",IF(J68="","NA",IF(ISNA(VLOOKUP(J68,'Default  Salaries'!D:E,2,FALSE)),IF(ISNA(VLOOKUP(I68&amp;"-NA",'Default  Salaries'!D:E,2,FALSE)),"NA",VLOOKUP(I68&amp;"-NA",'Default  Salaries'!D:E,2,FALSE)),VLOOKUP(J68,'Default  Salaries'!D:E,2,FALSE))))</f>
        <v/>
      </c>
      <c r="L68" s="46"/>
      <c r="M68" s="19"/>
      <c r="N68" s="45"/>
      <c r="O68" s="45"/>
      <c r="P68" s="7" t="str">
        <f t="shared" si="1"/>
        <v/>
      </c>
      <c r="Q68" s="14"/>
      <c r="R68" s="15"/>
      <c r="S68" s="14"/>
      <c r="T68" s="15"/>
      <c r="U68" s="14"/>
      <c r="V68" s="15"/>
      <c r="W68" s="47"/>
      <c r="X68" s="48"/>
      <c r="Y68" s="47"/>
      <c r="Z68" s="48"/>
      <c r="AA68" s="47"/>
      <c r="AB68" s="48"/>
      <c r="AC68" s="47"/>
      <c r="AD68" s="48"/>
      <c r="AE68" s="47"/>
      <c r="AF68" s="48"/>
      <c r="AG68" s="47"/>
      <c r="AH68" s="48"/>
      <c r="AI68" s="47"/>
      <c r="AJ68" s="48"/>
    </row>
    <row r="69" spans="1:36" x14ac:dyDescent="0.25">
      <c r="A69" s="7">
        <f t="shared" si="2"/>
        <v>65</v>
      </c>
      <c r="B69" s="8"/>
      <c r="C69" s="5"/>
      <c r="D69" s="5"/>
      <c r="E69" s="5"/>
      <c r="F69" s="7" t="str">
        <f>IF(E69="","",IF(VLOOKUP(E69,'Study Locations'!B:D,2,FALSE)="","",VLOOKUP(E69,'Study Locations'!B:D,2,FALSE)))</f>
        <v/>
      </c>
      <c r="G69" s="7" t="str">
        <f>IF(E69="","",IF(VLOOKUP(E69,'Study Locations'!B:D,3,FALSE)="","",VLOOKUP(E69,'Study Locations'!B:D,3,FALSE)))</f>
        <v/>
      </c>
      <c r="H69" s="5"/>
      <c r="I69" s="5"/>
      <c r="J69" s="3" t="str">
        <f t="shared" si="0"/>
        <v/>
      </c>
      <c r="K69" s="29" t="str">
        <f>IF(B69="","",IF(J69="","NA",IF(ISNA(VLOOKUP(J69,'Default  Salaries'!D:E,2,FALSE)),IF(ISNA(VLOOKUP(I69&amp;"-NA",'Default  Salaries'!D:E,2,FALSE)),"NA",VLOOKUP(I69&amp;"-NA",'Default  Salaries'!D:E,2,FALSE)),VLOOKUP(J69,'Default  Salaries'!D:E,2,FALSE))))</f>
        <v/>
      </c>
      <c r="L69" s="46"/>
      <c r="M69" s="19"/>
      <c r="N69" s="45"/>
      <c r="O69" s="45"/>
      <c r="P69" s="7" t="str">
        <f t="shared" si="1"/>
        <v/>
      </c>
      <c r="Q69" s="14"/>
      <c r="R69" s="15"/>
      <c r="S69" s="14"/>
      <c r="T69" s="15"/>
      <c r="U69" s="14"/>
      <c r="V69" s="15"/>
      <c r="W69" s="47"/>
      <c r="X69" s="48"/>
      <c r="Y69" s="47"/>
      <c r="Z69" s="48"/>
      <c r="AA69" s="47"/>
      <c r="AB69" s="48"/>
      <c r="AC69" s="47"/>
      <c r="AD69" s="48"/>
      <c r="AE69" s="47"/>
      <c r="AF69" s="48"/>
      <c r="AG69" s="47"/>
      <c r="AH69" s="48"/>
      <c r="AI69" s="47"/>
      <c r="AJ69" s="48"/>
    </row>
    <row r="70" spans="1:36" x14ac:dyDescent="0.25">
      <c r="A70" s="7">
        <f t="shared" si="2"/>
        <v>66</v>
      </c>
      <c r="B70" s="8"/>
      <c r="C70" s="5"/>
      <c r="D70" s="5"/>
      <c r="E70" s="5"/>
      <c r="F70" s="7" t="str">
        <f>IF(E70="","",IF(VLOOKUP(E70,'Study Locations'!B:D,2,FALSE)="","",VLOOKUP(E70,'Study Locations'!B:D,2,FALSE)))</f>
        <v/>
      </c>
      <c r="G70" s="7" t="str">
        <f>IF(E70="","",IF(VLOOKUP(E70,'Study Locations'!B:D,3,FALSE)="","",VLOOKUP(E70,'Study Locations'!B:D,3,FALSE)))</f>
        <v/>
      </c>
      <c r="H70" s="5"/>
      <c r="I70" s="5"/>
      <c r="J70" s="3" t="str">
        <f t="shared" ref="J70:J133" si="3">IF(I70&lt;&gt;"",I70&amp;"-"&amp;H70,"")</f>
        <v/>
      </c>
      <c r="K70" s="29" t="str">
        <f>IF(B70="","",IF(J70="","NA",IF(ISNA(VLOOKUP(J70,'Default  Salaries'!D:E,2,FALSE)),IF(ISNA(VLOOKUP(I70&amp;"-NA",'Default  Salaries'!D:E,2,FALSE)),"NA",VLOOKUP(I70&amp;"-NA",'Default  Salaries'!D:E,2,FALSE)),VLOOKUP(J70,'Default  Salaries'!D:E,2,FALSE))))</f>
        <v/>
      </c>
      <c r="L70" s="46"/>
      <c r="M70" s="19"/>
      <c r="N70" s="45"/>
      <c r="O70" s="45"/>
      <c r="P70" s="7" t="str">
        <f t="shared" ref="P70:P133" si="4">IF(B70&lt;&gt;"",COUNT(R70,T70,V70,X70,Z70,AB70,AD70,AF70,AH70,AJ70),"")</f>
        <v/>
      </c>
      <c r="Q70" s="14"/>
      <c r="R70" s="15"/>
      <c r="S70" s="14"/>
      <c r="T70" s="15"/>
      <c r="U70" s="14"/>
      <c r="V70" s="15"/>
      <c r="W70" s="47"/>
      <c r="X70" s="48"/>
      <c r="Y70" s="47"/>
      <c r="Z70" s="48"/>
      <c r="AA70" s="47"/>
      <c r="AB70" s="48"/>
      <c r="AC70" s="47"/>
      <c r="AD70" s="48"/>
      <c r="AE70" s="47"/>
      <c r="AF70" s="48"/>
      <c r="AG70" s="47"/>
      <c r="AH70" s="48"/>
      <c r="AI70" s="47"/>
      <c r="AJ70" s="48"/>
    </row>
    <row r="71" spans="1:36" x14ac:dyDescent="0.25">
      <c r="A71" s="7">
        <f t="shared" ref="A71:A134" si="5">A70+1</f>
        <v>67</v>
      </c>
      <c r="B71" s="8"/>
      <c r="C71" s="5"/>
      <c r="D71" s="5"/>
      <c r="E71" s="5"/>
      <c r="F71" s="7" t="str">
        <f>IF(E71="","",IF(VLOOKUP(E71,'Study Locations'!B:D,2,FALSE)="","",VLOOKUP(E71,'Study Locations'!B:D,2,FALSE)))</f>
        <v/>
      </c>
      <c r="G71" s="7" t="str">
        <f>IF(E71="","",IF(VLOOKUP(E71,'Study Locations'!B:D,3,FALSE)="","",VLOOKUP(E71,'Study Locations'!B:D,3,FALSE)))</f>
        <v/>
      </c>
      <c r="H71" s="5"/>
      <c r="I71" s="5"/>
      <c r="J71" s="3" t="str">
        <f t="shared" si="3"/>
        <v/>
      </c>
      <c r="K71" s="29" t="str">
        <f>IF(B71="","",IF(J71="","NA",IF(ISNA(VLOOKUP(J71,'Default  Salaries'!D:E,2,FALSE)),IF(ISNA(VLOOKUP(I71&amp;"-NA",'Default  Salaries'!D:E,2,FALSE)),"NA",VLOOKUP(I71&amp;"-NA",'Default  Salaries'!D:E,2,FALSE)),VLOOKUP(J71,'Default  Salaries'!D:E,2,FALSE))))</f>
        <v/>
      </c>
      <c r="L71" s="46"/>
      <c r="M71" s="19"/>
      <c r="N71" s="45"/>
      <c r="O71" s="45"/>
      <c r="P71" s="7" t="str">
        <f t="shared" si="4"/>
        <v/>
      </c>
      <c r="Q71" s="14"/>
      <c r="R71" s="15"/>
      <c r="S71" s="14"/>
      <c r="T71" s="15"/>
      <c r="U71" s="14"/>
      <c r="V71" s="15"/>
      <c r="W71" s="47"/>
      <c r="X71" s="48"/>
      <c r="Y71" s="47"/>
      <c r="Z71" s="48"/>
      <c r="AA71" s="47"/>
      <c r="AB71" s="48"/>
      <c r="AC71" s="47"/>
      <c r="AD71" s="48"/>
      <c r="AE71" s="47"/>
      <c r="AF71" s="48"/>
      <c r="AG71" s="47"/>
      <c r="AH71" s="48"/>
      <c r="AI71" s="47"/>
      <c r="AJ71" s="48"/>
    </row>
    <row r="72" spans="1:36" x14ac:dyDescent="0.25">
      <c r="A72" s="7">
        <f t="shared" si="5"/>
        <v>68</v>
      </c>
      <c r="B72" s="8"/>
      <c r="C72" s="5"/>
      <c r="D72" s="5"/>
      <c r="E72" s="5"/>
      <c r="F72" s="7" t="str">
        <f>IF(E72="","",IF(VLOOKUP(E72,'Study Locations'!B:D,2,FALSE)="","",VLOOKUP(E72,'Study Locations'!B:D,2,FALSE)))</f>
        <v/>
      </c>
      <c r="G72" s="7" t="str">
        <f>IF(E72="","",IF(VLOOKUP(E72,'Study Locations'!B:D,3,FALSE)="","",VLOOKUP(E72,'Study Locations'!B:D,3,FALSE)))</f>
        <v/>
      </c>
      <c r="H72" s="5"/>
      <c r="I72" s="5"/>
      <c r="J72" s="3" t="str">
        <f t="shared" si="3"/>
        <v/>
      </c>
      <c r="K72" s="29" t="str">
        <f>IF(B72="","",IF(J72="","NA",IF(ISNA(VLOOKUP(J72,'Default  Salaries'!D:E,2,FALSE)),IF(ISNA(VLOOKUP(I72&amp;"-NA",'Default  Salaries'!D:E,2,FALSE)),"NA",VLOOKUP(I72&amp;"-NA",'Default  Salaries'!D:E,2,FALSE)),VLOOKUP(J72,'Default  Salaries'!D:E,2,FALSE))))</f>
        <v/>
      </c>
      <c r="L72" s="46"/>
      <c r="M72" s="19"/>
      <c r="N72" s="45"/>
      <c r="O72" s="45"/>
      <c r="P72" s="7" t="str">
        <f t="shared" si="4"/>
        <v/>
      </c>
      <c r="Q72" s="14"/>
      <c r="R72" s="15"/>
      <c r="S72" s="14"/>
      <c r="T72" s="15"/>
      <c r="U72" s="14"/>
      <c r="V72" s="15"/>
      <c r="W72" s="47"/>
      <c r="X72" s="48"/>
      <c r="Y72" s="47"/>
      <c r="Z72" s="48"/>
      <c r="AA72" s="47"/>
      <c r="AB72" s="48"/>
      <c r="AC72" s="47"/>
      <c r="AD72" s="48"/>
      <c r="AE72" s="47"/>
      <c r="AF72" s="48"/>
      <c r="AG72" s="47"/>
      <c r="AH72" s="48"/>
      <c r="AI72" s="47"/>
      <c r="AJ72" s="48"/>
    </row>
    <row r="73" spans="1:36" x14ac:dyDescent="0.25">
      <c r="A73" s="7">
        <f t="shared" si="5"/>
        <v>69</v>
      </c>
      <c r="B73" s="8"/>
      <c r="C73" s="5"/>
      <c r="D73" s="5"/>
      <c r="E73" s="5"/>
      <c r="F73" s="7" t="str">
        <f>IF(E73="","",IF(VLOOKUP(E73,'Study Locations'!B:D,2,FALSE)="","",VLOOKUP(E73,'Study Locations'!B:D,2,FALSE)))</f>
        <v/>
      </c>
      <c r="G73" s="7" t="str">
        <f>IF(E73="","",IF(VLOOKUP(E73,'Study Locations'!B:D,3,FALSE)="","",VLOOKUP(E73,'Study Locations'!B:D,3,FALSE)))</f>
        <v/>
      </c>
      <c r="H73" s="5"/>
      <c r="I73" s="5"/>
      <c r="J73" s="3" t="str">
        <f t="shared" si="3"/>
        <v/>
      </c>
      <c r="K73" s="29" t="str">
        <f>IF(B73="","",IF(J73="","NA",IF(ISNA(VLOOKUP(J73,'Default  Salaries'!D:E,2,FALSE)),IF(ISNA(VLOOKUP(I73&amp;"-NA",'Default  Salaries'!D:E,2,FALSE)),"NA",VLOOKUP(I73&amp;"-NA",'Default  Salaries'!D:E,2,FALSE)),VLOOKUP(J73,'Default  Salaries'!D:E,2,FALSE))))</f>
        <v/>
      </c>
      <c r="L73" s="46"/>
      <c r="M73" s="19"/>
      <c r="N73" s="45"/>
      <c r="O73" s="45"/>
      <c r="P73" s="7" t="str">
        <f t="shared" si="4"/>
        <v/>
      </c>
      <c r="Q73" s="14"/>
      <c r="R73" s="15"/>
      <c r="S73" s="14"/>
      <c r="T73" s="15"/>
      <c r="U73" s="14"/>
      <c r="V73" s="15"/>
      <c r="W73" s="47"/>
      <c r="X73" s="48"/>
      <c r="Y73" s="47"/>
      <c r="Z73" s="48"/>
      <c r="AA73" s="47"/>
      <c r="AB73" s="48"/>
      <c r="AC73" s="47"/>
      <c r="AD73" s="48"/>
      <c r="AE73" s="47"/>
      <c r="AF73" s="48"/>
      <c r="AG73" s="47"/>
      <c r="AH73" s="48"/>
      <c r="AI73" s="47"/>
      <c r="AJ73" s="48"/>
    </row>
    <row r="74" spans="1:36" x14ac:dyDescent="0.25">
      <c r="A74" s="7">
        <f t="shared" si="5"/>
        <v>70</v>
      </c>
      <c r="B74" s="8"/>
      <c r="C74" s="5"/>
      <c r="D74" s="5"/>
      <c r="E74" s="5"/>
      <c r="F74" s="7" t="str">
        <f>IF(E74="","",IF(VLOOKUP(E74,'Study Locations'!B:D,2,FALSE)="","",VLOOKUP(E74,'Study Locations'!B:D,2,FALSE)))</f>
        <v/>
      </c>
      <c r="G74" s="7" t="str">
        <f>IF(E74="","",IF(VLOOKUP(E74,'Study Locations'!B:D,3,FALSE)="","",VLOOKUP(E74,'Study Locations'!B:D,3,FALSE)))</f>
        <v/>
      </c>
      <c r="H74" s="5"/>
      <c r="I74" s="5"/>
      <c r="J74" s="3" t="str">
        <f t="shared" si="3"/>
        <v/>
      </c>
      <c r="K74" s="29" t="str">
        <f>IF(B74="","",IF(J74="","NA",IF(ISNA(VLOOKUP(J74,'Default  Salaries'!D:E,2,FALSE)),IF(ISNA(VLOOKUP(I74&amp;"-NA",'Default  Salaries'!D:E,2,FALSE)),"NA",VLOOKUP(I74&amp;"-NA",'Default  Salaries'!D:E,2,FALSE)),VLOOKUP(J74,'Default  Salaries'!D:E,2,FALSE))))</f>
        <v/>
      </c>
      <c r="L74" s="46"/>
      <c r="M74" s="19"/>
      <c r="N74" s="45"/>
      <c r="O74" s="45"/>
      <c r="P74" s="7" t="str">
        <f t="shared" si="4"/>
        <v/>
      </c>
      <c r="Q74" s="14"/>
      <c r="R74" s="15"/>
      <c r="S74" s="14"/>
      <c r="T74" s="15"/>
      <c r="U74" s="14"/>
      <c r="V74" s="15"/>
      <c r="W74" s="47"/>
      <c r="X74" s="48"/>
      <c r="Y74" s="47"/>
      <c r="Z74" s="48"/>
      <c r="AA74" s="47"/>
      <c r="AB74" s="48"/>
      <c r="AC74" s="47"/>
      <c r="AD74" s="48"/>
      <c r="AE74" s="47"/>
      <c r="AF74" s="48"/>
      <c r="AG74" s="47"/>
      <c r="AH74" s="48"/>
      <c r="AI74" s="47"/>
      <c r="AJ74" s="48"/>
    </row>
    <row r="75" spans="1:36" x14ac:dyDescent="0.25">
      <c r="A75" s="7">
        <f t="shared" si="5"/>
        <v>71</v>
      </c>
      <c r="B75" s="8"/>
      <c r="C75" s="5"/>
      <c r="D75" s="5"/>
      <c r="E75" s="5"/>
      <c r="F75" s="7" t="str">
        <f>IF(E75="","",IF(VLOOKUP(E75,'Study Locations'!B:D,2,FALSE)="","",VLOOKUP(E75,'Study Locations'!B:D,2,FALSE)))</f>
        <v/>
      </c>
      <c r="G75" s="7" t="str">
        <f>IF(E75="","",IF(VLOOKUP(E75,'Study Locations'!B:D,3,FALSE)="","",VLOOKUP(E75,'Study Locations'!B:D,3,FALSE)))</f>
        <v/>
      </c>
      <c r="H75" s="5"/>
      <c r="I75" s="5"/>
      <c r="J75" s="3" t="str">
        <f t="shared" si="3"/>
        <v/>
      </c>
      <c r="K75" s="29" t="str">
        <f>IF(B75="","",IF(J75="","NA",IF(ISNA(VLOOKUP(J75,'Default  Salaries'!D:E,2,FALSE)),IF(ISNA(VLOOKUP(I75&amp;"-NA",'Default  Salaries'!D:E,2,FALSE)),"NA",VLOOKUP(I75&amp;"-NA",'Default  Salaries'!D:E,2,FALSE)),VLOOKUP(J75,'Default  Salaries'!D:E,2,FALSE))))</f>
        <v/>
      </c>
      <c r="L75" s="46"/>
      <c r="M75" s="19"/>
      <c r="N75" s="45"/>
      <c r="O75" s="45"/>
      <c r="P75" s="7" t="str">
        <f t="shared" si="4"/>
        <v/>
      </c>
      <c r="Q75" s="14"/>
      <c r="R75" s="15"/>
      <c r="S75" s="14"/>
      <c r="T75" s="15"/>
      <c r="U75" s="14"/>
      <c r="V75" s="15"/>
      <c r="W75" s="47"/>
      <c r="X75" s="48"/>
      <c r="Y75" s="47"/>
      <c r="Z75" s="48"/>
      <c r="AA75" s="47"/>
      <c r="AB75" s="48"/>
      <c r="AC75" s="47"/>
      <c r="AD75" s="48"/>
      <c r="AE75" s="47"/>
      <c r="AF75" s="48"/>
      <c r="AG75" s="47"/>
      <c r="AH75" s="48"/>
      <c r="AI75" s="47"/>
      <c r="AJ75" s="48"/>
    </row>
    <row r="76" spans="1:36" x14ac:dyDescent="0.25">
      <c r="A76" s="7">
        <f t="shared" si="5"/>
        <v>72</v>
      </c>
      <c r="B76" s="8"/>
      <c r="C76" s="5"/>
      <c r="D76" s="5"/>
      <c r="E76" s="5"/>
      <c r="F76" s="7" t="str">
        <f>IF(E76="","",IF(VLOOKUP(E76,'Study Locations'!B:D,2,FALSE)="","",VLOOKUP(E76,'Study Locations'!B:D,2,FALSE)))</f>
        <v/>
      </c>
      <c r="G76" s="7" t="str">
        <f>IF(E76="","",IF(VLOOKUP(E76,'Study Locations'!B:D,3,FALSE)="","",VLOOKUP(E76,'Study Locations'!B:D,3,FALSE)))</f>
        <v/>
      </c>
      <c r="H76" s="5"/>
      <c r="I76" s="5"/>
      <c r="J76" s="3" t="str">
        <f t="shared" si="3"/>
        <v/>
      </c>
      <c r="K76" s="29" t="str">
        <f>IF(B76="","",IF(J76="","NA",IF(ISNA(VLOOKUP(J76,'Default  Salaries'!D:E,2,FALSE)),IF(ISNA(VLOOKUP(I76&amp;"-NA",'Default  Salaries'!D:E,2,FALSE)),"NA",VLOOKUP(I76&amp;"-NA",'Default  Salaries'!D:E,2,FALSE)),VLOOKUP(J76,'Default  Salaries'!D:E,2,FALSE))))</f>
        <v/>
      </c>
      <c r="L76" s="46"/>
      <c r="M76" s="19"/>
      <c r="N76" s="45"/>
      <c r="O76" s="45"/>
      <c r="P76" s="7" t="str">
        <f t="shared" si="4"/>
        <v/>
      </c>
      <c r="Q76" s="14"/>
      <c r="R76" s="15"/>
      <c r="S76" s="14"/>
      <c r="T76" s="15"/>
      <c r="U76" s="14"/>
      <c r="V76" s="15"/>
      <c r="W76" s="47"/>
      <c r="X76" s="48"/>
      <c r="Y76" s="47"/>
      <c r="Z76" s="48"/>
      <c r="AA76" s="47"/>
      <c r="AB76" s="48"/>
      <c r="AC76" s="47"/>
      <c r="AD76" s="48"/>
      <c r="AE76" s="47"/>
      <c r="AF76" s="48"/>
      <c r="AG76" s="47"/>
      <c r="AH76" s="48"/>
      <c r="AI76" s="47"/>
      <c r="AJ76" s="48"/>
    </row>
    <row r="77" spans="1:36" x14ac:dyDescent="0.25">
      <c r="A77" s="7">
        <f t="shared" si="5"/>
        <v>73</v>
      </c>
      <c r="B77" s="8"/>
      <c r="C77" s="5"/>
      <c r="D77" s="5"/>
      <c r="E77" s="5"/>
      <c r="F77" s="7" t="str">
        <f>IF(E77="","",IF(VLOOKUP(E77,'Study Locations'!B:D,2,FALSE)="","",VLOOKUP(E77,'Study Locations'!B:D,2,FALSE)))</f>
        <v/>
      </c>
      <c r="G77" s="7" t="str">
        <f>IF(E77="","",IF(VLOOKUP(E77,'Study Locations'!B:D,3,FALSE)="","",VLOOKUP(E77,'Study Locations'!B:D,3,FALSE)))</f>
        <v/>
      </c>
      <c r="H77" s="5"/>
      <c r="I77" s="5"/>
      <c r="J77" s="3" t="str">
        <f t="shared" si="3"/>
        <v/>
      </c>
      <c r="K77" s="29" t="str">
        <f>IF(B77="","",IF(J77="","NA",IF(ISNA(VLOOKUP(J77,'Default  Salaries'!D:E,2,FALSE)),IF(ISNA(VLOOKUP(I77&amp;"-NA",'Default  Salaries'!D:E,2,FALSE)),"NA",VLOOKUP(I77&amp;"-NA",'Default  Salaries'!D:E,2,FALSE)),VLOOKUP(J77,'Default  Salaries'!D:E,2,FALSE))))</f>
        <v/>
      </c>
      <c r="L77" s="46"/>
      <c r="M77" s="19"/>
      <c r="N77" s="45"/>
      <c r="O77" s="45"/>
      <c r="P77" s="7" t="str">
        <f t="shared" si="4"/>
        <v/>
      </c>
      <c r="Q77" s="14"/>
      <c r="R77" s="15"/>
      <c r="S77" s="14"/>
      <c r="T77" s="15"/>
      <c r="U77" s="14"/>
      <c r="V77" s="15"/>
      <c r="W77" s="47"/>
      <c r="X77" s="48"/>
      <c r="Y77" s="47"/>
      <c r="Z77" s="48"/>
      <c r="AA77" s="47"/>
      <c r="AB77" s="48"/>
      <c r="AC77" s="47"/>
      <c r="AD77" s="48"/>
      <c r="AE77" s="47"/>
      <c r="AF77" s="48"/>
      <c r="AG77" s="47"/>
      <c r="AH77" s="48"/>
      <c r="AI77" s="47"/>
      <c r="AJ77" s="48"/>
    </row>
    <row r="78" spans="1:36" x14ac:dyDescent="0.25">
      <c r="A78" s="7">
        <f t="shared" si="5"/>
        <v>74</v>
      </c>
      <c r="B78" s="8"/>
      <c r="C78" s="5"/>
      <c r="D78" s="5"/>
      <c r="E78" s="5"/>
      <c r="F78" s="7" t="str">
        <f>IF(E78="","",IF(VLOOKUP(E78,'Study Locations'!B:D,2,FALSE)="","",VLOOKUP(E78,'Study Locations'!B:D,2,FALSE)))</f>
        <v/>
      </c>
      <c r="G78" s="7" t="str">
        <f>IF(E78="","",IF(VLOOKUP(E78,'Study Locations'!B:D,3,FALSE)="","",VLOOKUP(E78,'Study Locations'!B:D,3,FALSE)))</f>
        <v/>
      </c>
      <c r="H78" s="5"/>
      <c r="I78" s="5"/>
      <c r="J78" s="3" t="str">
        <f t="shared" si="3"/>
        <v/>
      </c>
      <c r="K78" s="29" t="str">
        <f>IF(B78="","",IF(J78="","NA",IF(ISNA(VLOOKUP(J78,'Default  Salaries'!D:E,2,FALSE)),IF(ISNA(VLOOKUP(I78&amp;"-NA",'Default  Salaries'!D:E,2,FALSE)),"NA",VLOOKUP(I78&amp;"-NA",'Default  Salaries'!D:E,2,FALSE)),VLOOKUP(J78,'Default  Salaries'!D:E,2,FALSE))))</f>
        <v/>
      </c>
      <c r="L78" s="46"/>
      <c r="M78" s="19"/>
      <c r="N78" s="45"/>
      <c r="O78" s="45"/>
      <c r="P78" s="7" t="str">
        <f t="shared" si="4"/>
        <v/>
      </c>
      <c r="Q78" s="14"/>
      <c r="R78" s="15"/>
      <c r="S78" s="14"/>
      <c r="T78" s="15"/>
      <c r="U78" s="14"/>
      <c r="V78" s="15"/>
      <c r="W78" s="47"/>
      <c r="X78" s="48"/>
      <c r="Y78" s="47"/>
      <c r="Z78" s="48"/>
      <c r="AA78" s="47"/>
      <c r="AB78" s="48"/>
      <c r="AC78" s="47"/>
      <c r="AD78" s="48"/>
      <c r="AE78" s="47"/>
      <c r="AF78" s="48"/>
      <c r="AG78" s="47"/>
      <c r="AH78" s="48"/>
      <c r="AI78" s="47"/>
      <c r="AJ78" s="48"/>
    </row>
    <row r="79" spans="1:36" x14ac:dyDescent="0.25">
      <c r="A79" s="7">
        <f t="shared" si="5"/>
        <v>75</v>
      </c>
      <c r="B79" s="8"/>
      <c r="C79" s="5"/>
      <c r="D79" s="5"/>
      <c r="E79" s="5"/>
      <c r="F79" s="7" t="str">
        <f>IF(E79="","",IF(VLOOKUP(E79,'Study Locations'!B:D,2,FALSE)="","",VLOOKUP(E79,'Study Locations'!B:D,2,FALSE)))</f>
        <v/>
      </c>
      <c r="G79" s="7" t="str">
        <f>IF(E79="","",IF(VLOOKUP(E79,'Study Locations'!B:D,3,FALSE)="","",VLOOKUP(E79,'Study Locations'!B:D,3,FALSE)))</f>
        <v/>
      </c>
      <c r="H79" s="5"/>
      <c r="I79" s="5"/>
      <c r="J79" s="3" t="str">
        <f t="shared" si="3"/>
        <v/>
      </c>
      <c r="K79" s="29" t="str">
        <f>IF(B79="","",IF(J79="","NA",IF(ISNA(VLOOKUP(J79,'Default  Salaries'!D:E,2,FALSE)),IF(ISNA(VLOOKUP(I79&amp;"-NA",'Default  Salaries'!D:E,2,FALSE)),"NA",VLOOKUP(I79&amp;"-NA",'Default  Salaries'!D:E,2,FALSE)),VLOOKUP(J79,'Default  Salaries'!D:E,2,FALSE))))</f>
        <v/>
      </c>
      <c r="L79" s="46"/>
      <c r="M79" s="19"/>
      <c r="N79" s="45"/>
      <c r="O79" s="45"/>
      <c r="P79" s="7" t="str">
        <f t="shared" si="4"/>
        <v/>
      </c>
      <c r="Q79" s="14"/>
      <c r="R79" s="15"/>
      <c r="S79" s="14"/>
      <c r="T79" s="15"/>
      <c r="U79" s="14"/>
      <c r="V79" s="15"/>
      <c r="W79" s="47"/>
      <c r="X79" s="48"/>
      <c r="Y79" s="47"/>
      <c r="Z79" s="48"/>
      <c r="AA79" s="47"/>
      <c r="AB79" s="48"/>
      <c r="AC79" s="47"/>
      <c r="AD79" s="48"/>
      <c r="AE79" s="47"/>
      <c r="AF79" s="48"/>
      <c r="AG79" s="47"/>
      <c r="AH79" s="48"/>
      <c r="AI79" s="47"/>
      <c r="AJ79" s="48"/>
    </row>
    <row r="80" spans="1:36" x14ac:dyDescent="0.25">
      <c r="A80" s="7">
        <f t="shared" si="5"/>
        <v>76</v>
      </c>
      <c r="B80" s="8"/>
      <c r="C80" s="5"/>
      <c r="D80" s="5"/>
      <c r="E80" s="5"/>
      <c r="F80" s="7" t="str">
        <f>IF(E80="","",IF(VLOOKUP(E80,'Study Locations'!B:D,2,FALSE)="","",VLOOKUP(E80,'Study Locations'!B:D,2,FALSE)))</f>
        <v/>
      </c>
      <c r="G80" s="7" t="str">
        <f>IF(E80="","",IF(VLOOKUP(E80,'Study Locations'!B:D,3,FALSE)="","",VLOOKUP(E80,'Study Locations'!B:D,3,FALSE)))</f>
        <v/>
      </c>
      <c r="H80" s="5"/>
      <c r="I80" s="5"/>
      <c r="J80" s="3" t="str">
        <f t="shared" si="3"/>
        <v/>
      </c>
      <c r="K80" s="29" t="str">
        <f>IF(B80="","",IF(J80="","NA",IF(ISNA(VLOOKUP(J80,'Default  Salaries'!D:E,2,FALSE)),IF(ISNA(VLOOKUP(I80&amp;"-NA",'Default  Salaries'!D:E,2,FALSE)),"NA",VLOOKUP(I80&amp;"-NA",'Default  Salaries'!D:E,2,FALSE)),VLOOKUP(J80,'Default  Salaries'!D:E,2,FALSE))))</f>
        <v/>
      </c>
      <c r="L80" s="46"/>
      <c r="M80" s="19"/>
      <c r="N80" s="45"/>
      <c r="O80" s="45"/>
      <c r="P80" s="7" t="str">
        <f t="shared" si="4"/>
        <v/>
      </c>
      <c r="Q80" s="14"/>
      <c r="R80" s="15"/>
      <c r="S80" s="14"/>
      <c r="T80" s="15"/>
      <c r="U80" s="14"/>
      <c r="V80" s="15"/>
      <c r="W80" s="47"/>
      <c r="X80" s="48"/>
      <c r="Y80" s="47"/>
      <c r="Z80" s="48"/>
      <c r="AA80" s="47"/>
      <c r="AB80" s="48"/>
      <c r="AC80" s="47"/>
      <c r="AD80" s="48"/>
      <c r="AE80" s="47"/>
      <c r="AF80" s="48"/>
      <c r="AG80" s="47"/>
      <c r="AH80" s="48"/>
      <c r="AI80" s="47"/>
      <c r="AJ80" s="48"/>
    </row>
    <row r="81" spans="1:36" x14ac:dyDescent="0.25">
      <c r="A81" s="7">
        <f t="shared" si="5"/>
        <v>77</v>
      </c>
      <c r="B81" s="8"/>
      <c r="C81" s="5"/>
      <c r="D81" s="5"/>
      <c r="E81" s="5"/>
      <c r="F81" s="7" t="str">
        <f>IF(E81="","",IF(VLOOKUP(E81,'Study Locations'!B:D,2,FALSE)="","",VLOOKUP(E81,'Study Locations'!B:D,2,FALSE)))</f>
        <v/>
      </c>
      <c r="G81" s="7" t="str">
        <f>IF(E81="","",IF(VLOOKUP(E81,'Study Locations'!B:D,3,FALSE)="","",VLOOKUP(E81,'Study Locations'!B:D,3,FALSE)))</f>
        <v/>
      </c>
      <c r="H81" s="5"/>
      <c r="I81" s="5"/>
      <c r="J81" s="3" t="str">
        <f t="shared" si="3"/>
        <v/>
      </c>
      <c r="K81" s="29" t="str">
        <f>IF(B81="","",IF(J81="","NA",IF(ISNA(VLOOKUP(J81,'Default  Salaries'!D:E,2,FALSE)),IF(ISNA(VLOOKUP(I81&amp;"-NA",'Default  Salaries'!D:E,2,FALSE)),"NA",VLOOKUP(I81&amp;"-NA",'Default  Salaries'!D:E,2,FALSE)),VLOOKUP(J81,'Default  Salaries'!D:E,2,FALSE))))</f>
        <v/>
      </c>
      <c r="L81" s="46"/>
      <c r="M81" s="19"/>
      <c r="N81" s="45"/>
      <c r="O81" s="45"/>
      <c r="P81" s="7" t="str">
        <f t="shared" si="4"/>
        <v/>
      </c>
      <c r="Q81" s="14"/>
      <c r="R81" s="15"/>
      <c r="S81" s="14"/>
      <c r="T81" s="15"/>
      <c r="U81" s="14"/>
      <c r="V81" s="15"/>
      <c r="W81" s="47"/>
      <c r="X81" s="48"/>
      <c r="Y81" s="47"/>
      <c r="Z81" s="48"/>
      <c r="AA81" s="47"/>
      <c r="AB81" s="48"/>
      <c r="AC81" s="47"/>
      <c r="AD81" s="48"/>
      <c r="AE81" s="47"/>
      <c r="AF81" s="48"/>
      <c r="AG81" s="47"/>
      <c r="AH81" s="48"/>
      <c r="AI81" s="47"/>
      <c r="AJ81" s="48"/>
    </row>
    <row r="82" spans="1:36" x14ac:dyDescent="0.25">
      <c r="A82" s="7">
        <f t="shared" si="5"/>
        <v>78</v>
      </c>
      <c r="B82" s="8"/>
      <c r="C82" s="5"/>
      <c r="D82" s="5"/>
      <c r="E82" s="5"/>
      <c r="F82" s="7" t="str">
        <f>IF(E82="","",IF(VLOOKUP(E82,'Study Locations'!B:D,2,FALSE)="","",VLOOKUP(E82,'Study Locations'!B:D,2,FALSE)))</f>
        <v/>
      </c>
      <c r="G82" s="7" t="str">
        <f>IF(E82="","",IF(VLOOKUP(E82,'Study Locations'!B:D,3,FALSE)="","",VLOOKUP(E82,'Study Locations'!B:D,3,FALSE)))</f>
        <v/>
      </c>
      <c r="H82" s="5"/>
      <c r="I82" s="5"/>
      <c r="J82" s="3" t="str">
        <f t="shared" si="3"/>
        <v/>
      </c>
      <c r="K82" s="29" t="str">
        <f>IF(B82="","",IF(J82="","NA",IF(ISNA(VLOOKUP(J82,'Default  Salaries'!D:E,2,FALSE)),IF(ISNA(VLOOKUP(I82&amp;"-NA",'Default  Salaries'!D:E,2,FALSE)),"NA",VLOOKUP(I82&amp;"-NA",'Default  Salaries'!D:E,2,FALSE)),VLOOKUP(J82,'Default  Salaries'!D:E,2,FALSE))))</f>
        <v/>
      </c>
      <c r="L82" s="46"/>
      <c r="M82" s="19"/>
      <c r="N82" s="45"/>
      <c r="O82" s="45"/>
      <c r="P82" s="7" t="str">
        <f t="shared" si="4"/>
        <v/>
      </c>
      <c r="Q82" s="14"/>
      <c r="R82" s="15"/>
      <c r="S82" s="14"/>
      <c r="T82" s="15"/>
      <c r="U82" s="14"/>
      <c r="V82" s="15"/>
      <c r="W82" s="47"/>
      <c r="X82" s="48"/>
      <c r="Y82" s="47"/>
      <c r="Z82" s="48"/>
      <c r="AA82" s="47"/>
      <c r="AB82" s="48"/>
      <c r="AC82" s="47"/>
      <c r="AD82" s="48"/>
      <c r="AE82" s="47"/>
      <c r="AF82" s="48"/>
      <c r="AG82" s="47"/>
      <c r="AH82" s="48"/>
      <c r="AI82" s="47"/>
      <c r="AJ82" s="48"/>
    </row>
    <row r="83" spans="1:36" x14ac:dyDescent="0.25">
      <c r="A83" s="7">
        <f t="shared" si="5"/>
        <v>79</v>
      </c>
      <c r="B83" s="8"/>
      <c r="C83" s="5"/>
      <c r="D83" s="5"/>
      <c r="E83" s="5"/>
      <c r="F83" s="7" t="str">
        <f>IF(E83="","",IF(VLOOKUP(E83,'Study Locations'!B:D,2,FALSE)="","",VLOOKUP(E83,'Study Locations'!B:D,2,FALSE)))</f>
        <v/>
      </c>
      <c r="G83" s="7" t="str">
        <f>IF(E83="","",IF(VLOOKUP(E83,'Study Locations'!B:D,3,FALSE)="","",VLOOKUP(E83,'Study Locations'!B:D,3,FALSE)))</f>
        <v/>
      </c>
      <c r="H83" s="5"/>
      <c r="I83" s="5"/>
      <c r="J83" s="3" t="str">
        <f t="shared" si="3"/>
        <v/>
      </c>
      <c r="K83" s="29" t="str">
        <f>IF(B83="","",IF(J83="","NA",IF(ISNA(VLOOKUP(J83,'Default  Salaries'!D:E,2,FALSE)),IF(ISNA(VLOOKUP(I83&amp;"-NA",'Default  Salaries'!D:E,2,FALSE)),"NA",VLOOKUP(I83&amp;"-NA",'Default  Salaries'!D:E,2,FALSE)),VLOOKUP(J83,'Default  Salaries'!D:E,2,FALSE))))</f>
        <v/>
      </c>
      <c r="L83" s="46"/>
      <c r="M83" s="19"/>
      <c r="N83" s="45"/>
      <c r="O83" s="45"/>
      <c r="P83" s="7" t="str">
        <f t="shared" si="4"/>
        <v/>
      </c>
      <c r="Q83" s="14"/>
      <c r="R83" s="15"/>
      <c r="S83" s="14"/>
      <c r="T83" s="15"/>
      <c r="U83" s="14"/>
      <c r="V83" s="15"/>
      <c r="W83" s="47"/>
      <c r="X83" s="48"/>
      <c r="Y83" s="47"/>
      <c r="Z83" s="48"/>
      <c r="AA83" s="47"/>
      <c r="AB83" s="48"/>
      <c r="AC83" s="47"/>
      <c r="AD83" s="48"/>
      <c r="AE83" s="47"/>
      <c r="AF83" s="48"/>
      <c r="AG83" s="47"/>
      <c r="AH83" s="48"/>
      <c r="AI83" s="47"/>
      <c r="AJ83" s="48"/>
    </row>
    <row r="84" spans="1:36" x14ac:dyDescent="0.25">
      <c r="A84" s="7">
        <f t="shared" si="5"/>
        <v>80</v>
      </c>
      <c r="B84" s="8"/>
      <c r="C84" s="5"/>
      <c r="D84" s="5"/>
      <c r="E84" s="5"/>
      <c r="F84" s="7" t="str">
        <f>IF(E84="","",IF(VLOOKUP(E84,'Study Locations'!B:D,2,FALSE)="","",VLOOKUP(E84,'Study Locations'!B:D,2,FALSE)))</f>
        <v/>
      </c>
      <c r="G84" s="7" t="str">
        <f>IF(E84="","",IF(VLOOKUP(E84,'Study Locations'!B:D,3,FALSE)="","",VLOOKUP(E84,'Study Locations'!B:D,3,FALSE)))</f>
        <v/>
      </c>
      <c r="H84" s="5"/>
      <c r="I84" s="5"/>
      <c r="J84" s="3" t="str">
        <f t="shared" si="3"/>
        <v/>
      </c>
      <c r="K84" s="29" t="str">
        <f>IF(B84="","",IF(J84="","NA",IF(ISNA(VLOOKUP(J84,'Default  Salaries'!D:E,2,FALSE)),IF(ISNA(VLOOKUP(I84&amp;"-NA",'Default  Salaries'!D:E,2,FALSE)),"NA",VLOOKUP(I84&amp;"-NA",'Default  Salaries'!D:E,2,FALSE)),VLOOKUP(J84,'Default  Salaries'!D:E,2,FALSE))))</f>
        <v/>
      </c>
      <c r="L84" s="46"/>
      <c r="M84" s="19"/>
      <c r="N84" s="45"/>
      <c r="O84" s="45"/>
      <c r="P84" s="7" t="str">
        <f t="shared" si="4"/>
        <v/>
      </c>
      <c r="Q84" s="14"/>
      <c r="R84" s="15"/>
      <c r="S84" s="14"/>
      <c r="T84" s="15"/>
      <c r="U84" s="14"/>
      <c r="V84" s="15"/>
      <c r="W84" s="47"/>
      <c r="X84" s="48"/>
      <c r="Y84" s="47"/>
      <c r="Z84" s="48"/>
      <c r="AA84" s="47"/>
      <c r="AB84" s="48"/>
      <c r="AC84" s="47"/>
      <c r="AD84" s="48"/>
      <c r="AE84" s="47"/>
      <c r="AF84" s="48"/>
      <c r="AG84" s="47"/>
      <c r="AH84" s="48"/>
      <c r="AI84" s="47"/>
      <c r="AJ84" s="48"/>
    </row>
    <row r="85" spans="1:36" x14ac:dyDescent="0.25">
      <c r="A85" s="7">
        <f t="shared" si="5"/>
        <v>81</v>
      </c>
      <c r="B85" s="8"/>
      <c r="C85" s="5"/>
      <c r="D85" s="5"/>
      <c r="E85" s="5"/>
      <c r="F85" s="7" t="str">
        <f>IF(E85="","",IF(VLOOKUP(E85,'Study Locations'!B:D,2,FALSE)="","",VLOOKUP(E85,'Study Locations'!B:D,2,FALSE)))</f>
        <v/>
      </c>
      <c r="G85" s="7" t="str">
        <f>IF(E85="","",IF(VLOOKUP(E85,'Study Locations'!B:D,3,FALSE)="","",VLOOKUP(E85,'Study Locations'!B:D,3,FALSE)))</f>
        <v/>
      </c>
      <c r="H85" s="5"/>
      <c r="I85" s="5"/>
      <c r="J85" s="3" t="str">
        <f t="shared" si="3"/>
        <v/>
      </c>
      <c r="K85" s="29" t="str">
        <f>IF(B85="","",IF(J85="","NA",IF(ISNA(VLOOKUP(J85,'Default  Salaries'!D:E,2,FALSE)),IF(ISNA(VLOOKUP(I85&amp;"-NA",'Default  Salaries'!D:E,2,FALSE)),"NA",VLOOKUP(I85&amp;"-NA",'Default  Salaries'!D:E,2,FALSE)),VLOOKUP(J85,'Default  Salaries'!D:E,2,FALSE))))</f>
        <v/>
      </c>
      <c r="L85" s="46"/>
      <c r="M85" s="19"/>
      <c r="N85" s="45"/>
      <c r="O85" s="45"/>
      <c r="P85" s="7" t="str">
        <f t="shared" si="4"/>
        <v/>
      </c>
      <c r="Q85" s="14"/>
      <c r="R85" s="15"/>
      <c r="S85" s="14"/>
      <c r="T85" s="15"/>
      <c r="U85" s="14"/>
      <c r="V85" s="15"/>
      <c r="W85" s="47"/>
      <c r="X85" s="48"/>
      <c r="Y85" s="47"/>
      <c r="Z85" s="48"/>
      <c r="AA85" s="47"/>
      <c r="AB85" s="48"/>
      <c r="AC85" s="47"/>
      <c r="AD85" s="48"/>
      <c r="AE85" s="47"/>
      <c r="AF85" s="48"/>
      <c r="AG85" s="47"/>
      <c r="AH85" s="48"/>
      <c r="AI85" s="47"/>
      <c r="AJ85" s="48"/>
    </row>
    <row r="86" spans="1:36" x14ac:dyDescent="0.25">
      <c r="A86" s="7">
        <f t="shared" si="5"/>
        <v>82</v>
      </c>
      <c r="B86" s="8"/>
      <c r="C86" s="5"/>
      <c r="D86" s="5"/>
      <c r="E86" s="5"/>
      <c r="F86" s="7" t="str">
        <f>IF(E86="","",IF(VLOOKUP(E86,'Study Locations'!B:D,2,FALSE)="","",VLOOKUP(E86,'Study Locations'!B:D,2,FALSE)))</f>
        <v/>
      </c>
      <c r="G86" s="7" t="str">
        <f>IF(E86="","",IF(VLOOKUP(E86,'Study Locations'!B:D,3,FALSE)="","",VLOOKUP(E86,'Study Locations'!B:D,3,FALSE)))</f>
        <v/>
      </c>
      <c r="H86" s="5"/>
      <c r="I86" s="5"/>
      <c r="J86" s="3" t="str">
        <f t="shared" si="3"/>
        <v/>
      </c>
      <c r="K86" s="29" t="str">
        <f>IF(B86="","",IF(J86="","NA",IF(ISNA(VLOOKUP(J86,'Default  Salaries'!D:E,2,FALSE)),IF(ISNA(VLOOKUP(I86&amp;"-NA",'Default  Salaries'!D:E,2,FALSE)),"NA",VLOOKUP(I86&amp;"-NA",'Default  Salaries'!D:E,2,FALSE)),VLOOKUP(J86,'Default  Salaries'!D:E,2,FALSE))))</f>
        <v/>
      </c>
      <c r="L86" s="46"/>
      <c r="M86" s="19"/>
      <c r="N86" s="45"/>
      <c r="O86" s="45"/>
      <c r="P86" s="7" t="str">
        <f t="shared" si="4"/>
        <v/>
      </c>
      <c r="Q86" s="14"/>
      <c r="R86" s="15"/>
      <c r="S86" s="14"/>
      <c r="T86" s="15"/>
      <c r="U86" s="14"/>
      <c r="V86" s="15"/>
      <c r="W86" s="47"/>
      <c r="X86" s="48"/>
      <c r="Y86" s="47"/>
      <c r="Z86" s="48"/>
      <c r="AA86" s="47"/>
      <c r="AB86" s="48"/>
      <c r="AC86" s="47"/>
      <c r="AD86" s="48"/>
      <c r="AE86" s="47"/>
      <c r="AF86" s="48"/>
      <c r="AG86" s="47"/>
      <c r="AH86" s="48"/>
      <c r="AI86" s="47"/>
      <c r="AJ86" s="48"/>
    </row>
    <row r="87" spans="1:36" x14ac:dyDescent="0.25">
      <c r="A87" s="7">
        <f t="shared" si="5"/>
        <v>83</v>
      </c>
      <c r="B87" s="8"/>
      <c r="C87" s="5"/>
      <c r="D87" s="5"/>
      <c r="E87" s="5"/>
      <c r="F87" s="7" t="str">
        <f>IF(E87="","",IF(VLOOKUP(E87,'Study Locations'!B:D,2,FALSE)="","",VLOOKUP(E87,'Study Locations'!B:D,2,FALSE)))</f>
        <v/>
      </c>
      <c r="G87" s="7" t="str">
        <f>IF(E87="","",IF(VLOOKUP(E87,'Study Locations'!B:D,3,FALSE)="","",VLOOKUP(E87,'Study Locations'!B:D,3,FALSE)))</f>
        <v/>
      </c>
      <c r="H87" s="5"/>
      <c r="I87" s="5"/>
      <c r="J87" s="3" t="str">
        <f t="shared" si="3"/>
        <v/>
      </c>
      <c r="K87" s="29" t="str">
        <f>IF(B87="","",IF(J87="","NA",IF(ISNA(VLOOKUP(J87,'Default  Salaries'!D:E,2,FALSE)),IF(ISNA(VLOOKUP(I87&amp;"-NA",'Default  Salaries'!D:E,2,FALSE)),"NA",VLOOKUP(I87&amp;"-NA",'Default  Salaries'!D:E,2,FALSE)),VLOOKUP(J87,'Default  Salaries'!D:E,2,FALSE))))</f>
        <v/>
      </c>
      <c r="L87" s="46"/>
      <c r="M87" s="19"/>
      <c r="N87" s="45"/>
      <c r="O87" s="45"/>
      <c r="P87" s="7" t="str">
        <f t="shared" si="4"/>
        <v/>
      </c>
      <c r="Q87" s="14"/>
      <c r="R87" s="15"/>
      <c r="S87" s="14"/>
      <c r="T87" s="15"/>
      <c r="U87" s="14"/>
      <c r="V87" s="15"/>
      <c r="W87" s="47"/>
      <c r="X87" s="48"/>
      <c r="Y87" s="47"/>
      <c r="Z87" s="48"/>
      <c r="AA87" s="47"/>
      <c r="AB87" s="48"/>
      <c r="AC87" s="47"/>
      <c r="AD87" s="48"/>
      <c r="AE87" s="47"/>
      <c r="AF87" s="48"/>
      <c r="AG87" s="47"/>
      <c r="AH87" s="48"/>
      <c r="AI87" s="47"/>
      <c r="AJ87" s="48"/>
    </row>
    <row r="88" spans="1:36" x14ac:dyDescent="0.25">
      <c r="A88" s="7">
        <f t="shared" si="5"/>
        <v>84</v>
      </c>
      <c r="B88" s="8"/>
      <c r="C88" s="5"/>
      <c r="D88" s="5"/>
      <c r="E88" s="5"/>
      <c r="F88" s="7" t="str">
        <f>IF(E88="","",IF(VLOOKUP(E88,'Study Locations'!B:D,2,FALSE)="","",VLOOKUP(E88,'Study Locations'!B:D,2,FALSE)))</f>
        <v/>
      </c>
      <c r="G88" s="7" t="str">
        <f>IF(E88="","",IF(VLOOKUP(E88,'Study Locations'!B:D,3,FALSE)="","",VLOOKUP(E88,'Study Locations'!B:D,3,FALSE)))</f>
        <v/>
      </c>
      <c r="H88" s="5"/>
      <c r="I88" s="5"/>
      <c r="J88" s="3" t="str">
        <f t="shared" si="3"/>
        <v/>
      </c>
      <c r="K88" s="29" t="str">
        <f>IF(B88="","",IF(J88="","NA",IF(ISNA(VLOOKUP(J88,'Default  Salaries'!D:E,2,FALSE)),IF(ISNA(VLOOKUP(I88&amp;"-NA",'Default  Salaries'!D:E,2,FALSE)),"NA",VLOOKUP(I88&amp;"-NA",'Default  Salaries'!D:E,2,FALSE)),VLOOKUP(J88,'Default  Salaries'!D:E,2,FALSE))))</f>
        <v/>
      </c>
      <c r="L88" s="46"/>
      <c r="M88" s="19"/>
      <c r="N88" s="45"/>
      <c r="O88" s="45"/>
      <c r="P88" s="7" t="str">
        <f t="shared" si="4"/>
        <v/>
      </c>
      <c r="Q88" s="14"/>
      <c r="R88" s="15"/>
      <c r="S88" s="14"/>
      <c r="T88" s="15"/>
      <c r="U88" s="14"/>
      <c r="V88" s="15"/>
      <c r="W88" s="47"/>
      <c r="X88" s="48"/>
      <c r="Y88" s="47"/>
      <c r="Z88" s="48"/>
      <c r="AA88" s="47"/>
      <c r="AB88" s="48"/>
      <c r="AC88" s="47"/>
      <c r="AD88" s="48"/>
      <c r="AE88" s="47"/>
      <c r="AF88" s="48"/>
      <c r="AG88" s="47"/>
      <c r="AH88" s="48"/>
      <c r="AI88" s="47"/>
      <c r="AJ88" s="48"/>
    </row>
    <row r="89" spans="1:36" x14ac:dyDescent="0.25">
      <c r="A89" s="7">
        <f t="shared" si="5"/>
        <v>85</v>
      </c>
      <c r="B89" s="8"/>
      <c r="C89" s="5"/>
      <c r="D89" s="5"/>
      <c r="E89" s="5"/>
      <c r="F89" s="7" t="str">
        <f>IF(E89="","",IF(VLOOKUP(E89,'Study Locations'!B:D,2,FALSE)="","",VLOOKUP(E89,'Study Locations'!B:D,2,FALSE)))</f>
        <v/>
      </c>
      <c r="G89" s="7" t="str">
        <f>IF(E89="","",IF(VLOOKUP(E89,'Study Locations'!B:D,3,FALSE)="","",VLOOKUP(E89,'Study Locations'!B:D,3,FALSE)))</f>
        <v/>
      </c>
      <c r="H89" s="5"/>
      <c r="I89" s="5"/>
      <c r="J89" s="3" t="str">
        <f t="shared" si="3"/>
        <v/>
      </c>
      <c r="K89" s="29" t="str">
        <f>IF(B89="","",IF(J89="","NA",IF(ISNA(VLOOKUP(J89,'Default  Salaries'!D:E,2,FALSE)),IF(ISNA(VLOOKUP(I89&amp;"-NA",'Default  Salaries'!D:E,2,FALSE)),"NA",VLOOKUP(I89&amp;"-NA",'Default  Salaries'!D:E,2,FALSE)),VLOOKUP(J89,'Default  Salaries'!D:E,2,FALSE))))</f>
        <v/>
      </c>
      <c r="L89" s="46"/>
      <c r="M89" s="19"/>
      <c r="N89" s="45"/>
      <c r="O89" s="45"/>
      <c r="P89" s="7" t="str">
        <f t="shared" si="4"/>
        <v/>
      </c>
      <c r="Q89" s="14"/>
      <c r="R89" s="15"/>
      <c r="S89" s="14"/>
      <c r="T89" s="15"/>
      <c r="U89" s="14"/>
      <c r="V89" s="15"/>
      <c r="W89" s="47"/>
      <c r="X89" s="48"/>
      <c r="Y89" s="47"/>
      <c r="Z89" s="48"/>
      <c r="AA89" s="47"/>
      <c r="AB89" s="48"/>
      <c r="AC89" s="47"/>
      <c r="AD89" s="48"/>
      <c r="AE89" s="47"/>
      <c r="AF89" s="48"/>
      <c r="AG89" s="47"/>
      <c r="AH89" s="48"/>
      <c r="AI89" s="47"/>
      <c r="AJ89" s="48"/>
    </row>
    <row r="90" spans="1:36" x14ac:dyDescent="0.25">
      <c r="A90" s="7">
        <f t="shared" si="5"/>
        <v>86</v>
      </c>
      <c r="B90" s="8"/>
      <c r="C90" s="5"/>
      <c r="D90" s="5"/>
      <c r="E90" s="5"/>
      <c r="F90" s="7" t="str">
        <f>IF(E90="","",IF(VLOOKUP(E90,'Study Locations'!B:D,2,FALSE)="","",VLOOKUP(E90,'Study Locations'!B:D,2,FALSE)))</f>
        <v/>
      </c>
      <c r="G90" s="7" t="str">
        <f>IF(E90="","",IF(VLOOKUP(E90,'Study Locations'!B:D,3,FALSE)="","",VLOOKUP(E90,'Study Locations'!B:D,3,FALSE)))</f>
        <v/>
      </c>
      <c r="H90" s="5"/>
      <c r="I90" s="5"/>
      <c r="J90" s="3" t="str">
        <f t="shared" si="3"/>
        <v/>
      </c>
      <c r="K90" s="29" t="str">
        <f>IF(B90="","",IF(J90="","NA",IF(ISNA(VLOOKUP(J90,'Default  Salaries'!D:E,2,FALSE)),IF(ISNA(VLOOKUP(I90&amp;"-NA",'Default  Salaries'!D:E,2,FALSE)),"NA",VLOOKUP(I90&amp;"-NA",'Default  Salaries'!D:E,2,FALSE)),VLOOKUP(J90,'Default  Salaries'!D:E,2,FALSE))))</f>
        <v/>
      </c>
      <c r="L90" s="46"/>
      <c r="M90" s="19"/>
      <c r="N90" s="45"/>
      <c r="O90" s="45"/>
      <c r="P90" s="7" t="str">
        <f t="shared" si="4"/>
        <v/>
      </c>
      <c r="Q90" s="14"/>
      <c r="R90" s="15"/>
      <c r="S90" s="14"/>
      <c r="T90" s="15"/>
      <c r="U90" s="14"/>
      <c r="V90" s="15"/>
      <c r="W90" s="47"/>
      <c r="X90" s="48"/>
      <c r="Y90" s="47"/>
      <c r="Z90" s="48"/>
      <c r="AA90" s="47"/>
      <c r="AB90" s="48"/>
      <c r="AC90" s="47"/>
      <c r="AD90" s="48"/>
      <c r="AE90" s="47"/>
      <c r="AF90" s="48"/>
      <c r="AG90" s="47"/>
      <c r="AH90" s="48"/>
      <c r="AI90" s="47"/>
      <c r="AJ90" s="48"/>
    </row>
    <row r="91" spans="1:36" x14ac:dyDescent="0.25">
      <c r="A91" s="7">
        <f t="shared" si="5"/>
        <v>87</v>
      </c>
      <c r="B91" s="8"/>
      <c r="C91" s="5"/>
      <c r="D91" s="5"/>
      <c r="E91" s="5"/>
      <c r="F91" s="7" t="str">
        <f>IF(E91="","",IF(VLOOKUP(E91,'Study Locations'!B:D,2,FALSE)="","",VLOOKUP(E91,'Study Locations'!B:D,2,FALSE)))</f>
        <v/>
      </c>
      <c r="G91" s="7" t="str">
        <f>IF(E91="","",IF(VLOOKUP(E91,'Study Locations'!B:D,3,FALSE)="","",VLOOKUP(E91,'Study Locations'!B:D,3,FALSE)))</f>
        <v/>
      </c>
      <c r="H91" s="5"/>
      <c r="I91" s="5"/>
      <c r="J91" s="3" t="str">
        <f t="shared" si="3"/>
        <v/>
      </c>
      <c r="K91" s="29" t="str">
        <f>IF(B91="","",IF(J91="","NA",IF(ISNA(VLOOKUP(J91,'Default  Salaries'!D:E,2,FALSE)),IF(ISNA(VLOOKUP(I91&amp;"-NA",'Default  Salaries'!D:E,2,FALSE)),"NA",VLOOKUP(I91&amp;"-NA",'Default  Salaries'!D:E,2,FALSE)),VLOOKUP(J91,'Default  Salaries'!D:E,2,FALSE))))</f>
        <v/>
      </c>
      <c r="L91" s="46"/>
      <c r="M91" s="19"/>
      <c r="N91" s="45"/>
      <c r="O91" s="45"/>
      <c r="P91" s="7" t="str">
        <f t="shared" si="4"/>
        <v/>
      </c>
      <c r="Q91" s="14"/>
      <c r="R91" s="15"/>
      <c r="S91" s="14"/>
      <c r="T91" s="15"/>
      <c r="U91" s="14"/>
      <c r="V91" s="15"/>
      <c r="W91" s="47"/>
      <c r="X91" s="48"/>
      <c r="Y91" s="47"/>
      <c r="Z91" s="48"/>
      <c r="AA91" s="47"/>
      <c r="AB91" s="48"/>
      <c r="AC91" s="47"/>
      <c r="AD91" s="48"/>
      <c r="AE91" s="47"/>
      <c r="AF91" s="48"/>
      <c r="AG91" s="47"/>
      <c r="AH91" s="48"/>
      <c r="AI91" s="47"/>
      <c r="AJ91" s="48"/>
    </row>
    <row r="92" spans="1:36" x14ac:dyDescent="0.25">
      <c r="A92" s="7">
        <f t="shared" si="5"/>
        <v>88</v>
      </c>
      <c r="B92" s="8"/>
      <c r="C92" s="5"/>
      <c r="D92" s="5"/>
      <c r="E92" s="5"/>
      <c r="F92" s="7" t="str">
        <f>IF(E92="","",IF(VLOOKUP(E92,'Study Locations'!B:D,2,FALSE)="","",VLOOKUP(E92,'Study Locations'!B:D,2,FALSE)))</f>
        <v/>
      </c>
      <c r="G92" s="7" t="str">
        <f>IF(E92="","",IF(VLOOKUP(E92,'Study Locations'!B:D,3,FALSE)="","",VLOOKUP(E92,'Study Locations'!B:D,3,FALSE)))</f>
        <v/>
      </c>
      <c r="H92" s="5"/>
      <c r="I92" s="5"/>
      <c r="J92" s="3" t="str">
        <f t="shared" si="3"/>
        <v/>
      </c>
      <c r="K92" s="29" t="str">
        <f>IF(B92="","",IF(J92="","NA",IF(ISNA(VLOOKUP(J92,'Default  Salaries'!D:E,2,FALSE)),IF(ISNA(VLOOKUP(I92&amp;"-NA",'Default  Salaries'!D:E,2,FALSE)),"NA",VLOOKUP(I92&amp;"-NA",'Default  Salaries'!D:E,2,FALSE)),VLOOKUP(J92,'Default  Salaries'!D:E,2,FALSE))))</f>
        <v/>
      </c>
      <c r="L92" s="46"/>
      <c r="M92" s="19"/>
      <c r="N92" s="45"/>
      <c r="O92" s="45"/>
      <c r="P92" s="7" t="str">
        <f t="shared" si="4"/>
        <v/>
      </c>
      <c r="Q92" s="14"/>
      <c r="R92" s="15"/>
      <c r="S92" s="14"/>
      <c r="T92" s="15"/>
      <c r="U92" s="14"/>
      <c r="V92" s="15"/>
      <c r="W92" s="47"/>
      <c r="X92" s="48"/>
      <c r="Y92" s="47"/>
      <c r="Z92" s="48"/>
      <c r="AA92" s="47"/>
      <c r="AB92" s="48"/>
      <c r="AC92" s="47"/>
      <c r="AD92" s="48"/>
      <c r="AE92" s="47"/>
      <c r="AF92" s="48"/>
      <c r="AG92" s="47"/>
      <c r="AH92" s="48"/>
      <c r="AI92" s="47"/>
      <c r="AJ92" s="48"/>
    </row>
    <row r="93" spans="1:36" x14ac:dyDescent="0.25">
      <c r="A93" s="7">
        <f t="shared" si="5"/>
        <v>89</v>
      </c>
      <c r="B93" s="8"/>
      <c r="C93" s="5"/>
      <c r="D93" s="5"/>
      <c r="E93" s="5"/>
      <c r="F93" s="7" t="str">
        <f>IF(E93="","",IF(VLOOKUP(E93,'Study Locations'!B:D,2,FALSE)="","",VLOOKUP(E93,'Study Locations'!B:D,2,FALSE)))</f>
        <v/>
      </c>
      <c r="G93" s="7" t="str">
        <f>IF(E93="","",IF(VLOOKUP(E93,'Study Locations'!B:D,3,FALSE)="","",VLOOKUP(E93,'Study Locations'!B:D,3,FALSE)))</f>
        <v/>
      </c>
      <c r="H93" s="5"/>
      <c r="I93" s="5"/>
      <c r="J93" s="3" t="str">
        <f t="shared" si="3"/>
        <v/>
      </c>
      <c r="K93" s="29" t="str">
        <f>IF(B93="","",IF(J93="","NA",IF(ISNA(VLOOKUP(J93,'Default  Salaries'!D:E,2,FALSE)),IF(ISNA(VLOOKUP(I93&amp;"-NA",'Default  Salaries'!D:E,2,FALSE)),"NA",VLOOKUP(I93&amp;"-NA",'Default  Salaries'!D:E,2,FALSE)),VLOOKUP(J93,'Default  Salaries'!D:E,2,FALSE))))</f>
        <v/>
      </c>
      <c r="L93" s="46"/>
      <c r="M93" s="19"/>
      <c r="N93" s="45"/>
      <c r="O93" s="45"/>
      <c r="P93" s="7" t="str">
        <f t="shared" si="4"/>
        <v/>
      </c>
      <c r="Q93" s="14"/>
      <c r="R93" s="15"/>
      <c r="S93" s="14"/>
      <c r="T93" s="15"/>
      <c r="U93" s="14"/>
      <c r="V93" s="15"/>
      <c r="W93" s="47"/>
      <c r="X93" s="48"/>
      <c r="Y93" s="47"/>
      <c r="Z93" s="48"/>
      <c r="AA93" s="47"/>
      <c r="AB93" s="48"/>
      <c r="AC93" s="47"/>
      <c r="AD93" s="48"/>
      <c r="AE93" s="47"/>
      <c r="AF93" s="48"/>
      <c r="AG93" s="47"/>
      <c r="AH93" s="48"/>
      <c r="AI93" s="47"/>
      <c r="AJ93" s="48"/>
    </row>
    <row r="94" spans="1:36" x14ac:dyDescent="0.25">
      <c r="A94" s="7">
        <f t="shared" si="5"/>
        <v>90</v>
      </c>
      <c r="B94" s="8"/>
      <c r="C94" s="5"/>
      <c r="D94" s="5"/>
      <c r="E94" s="5"/>
      <c r="F94" s="7" t="str">
        <f>IF(E94="","",IF(VLOOKUP(E94,'Study Locations'!B:D,2,FALSE)="","",VLOOKUP(E94,'Study Locations'!B:D,2,FALSE)))</f>
        <v/>
      </c>
      <c r="G94" s="7" t="str">
        <f>IF(E94="","",IF(VLOOKUP(E94,'Study Locations'!B:D,3,FALSE)="","",VLOOKUP(E94,'Study Locations'!B:D,3,FALSE)))</f>
        <v/>
      </c>
      <c r="H94" s="5"/>
      <c r="I94" s="5"/>
      <c r="J94" s="3" t="str">
        <f t="shared" si="3"/>
        <v/>
      </c>
      <c r="K94" s="29" t="str">
        <f>IF(B94="","",IF(J94="","NA",IF(ISNA(VLOOKUP(J94,'Default  Salaries'!D:E,2,FALSE)),IF(ISNA(VLOOKUP(I94&amp;"-NA",'Default  Salaries'!D:E,2,FALSE)),"NA",VLOOKUP(I94&amp;"-NA",'Default  Salaries'!D:E,2,FALSE)),VLOOKUP(J94,'Default  Salaries'!D:E,2,FALSE))))</f>
        <v/>
      </c>
      <c r="L94" s="46"/>
      <c r="M94" s="19"/>
      <c r="N94" s="45"/>
      <c r="O94" s="45"/>
      <c r="P94" s="7" t="str">
        <f t="shared" si="4"/>
        <v/>
      </c>
      <c r="Q94" s="14"/>
      <c r="R94" s="15"/>
      <c r="S94" s="14"/>
      <c r="T94" s="15"/>
      <c r="U94" s="14"/>
      <c r="V94" s="15"/>
      <c r="W94" s="47"/>
      <c r="X94" s="48"/>
      <c r="Y94" s="47"/>
      <c r="Z94" s="48"/>
      <c r="AA94" s="47"/>
      <c r="AB94" s="48"/>
      <c r="AC94" s="47"/>
      <c r="AD94" s="48"/>
      <c r="AE94" s="47"/>
      <c r="AF94" s="48"/>
      <c r="AG94" s="47"/>
      <c r="AH94" s="48"/>
      <c r="AI94" s="47"/>
      <c r="AJ94" s="48"/>
    </row>
    <row r="95" spans="1:36" x14ac:dyDescent="0.25">
      <c r="A95" s="7">
        <f t="shared" si="5"/>
        <v>91</v>
      </c>
      <c r="B95" s="8"/>
      <c r="C95" s="5"/>
      <c r="D95" s="5"/>
      <c r="E95" s="5"/>
      <c r="F95" s="7" t="str">
        <f>IF(E95="","",IF(VLOOKUP(E95,'Study Locations'!B:D,2,FALSE)="","",VLOOKUP(E95,'Study Locations'!B:D,2,FALSE)))</f>
        <v/>
      </c>
      <c r="G95" s="7" t="str">
        <f>IF(E95="","",IF(VLOOKUP(E95,'Study Locations'!B:D,3,FALSE)="","",VLOOKUP(E95,'Study Locations'!B:D,3,FALSE)))</f>
        <v/>
      </c>
      <c r="H95" s="5"/>
      <c r="I95" s="5"/>
      <c r="J95" s="3" t="str">
        <f t="shared" si="3"/>
        <v/>
      </c>
      <c r="K95" s="29" t="str">
        <f>IF(B95="","",IF(J95="","NA",IF(ISNA(VLOOKUP(J95,'Default  Salaries'!D:E,2,FALSE)),IF(ISNA(VLOOKUP(I95&amp;"-NA",'Default  Salaries'!D:E,2,FALSE)),"NA",VLOOKUP(I95&amp;"-NA",'Default  Salaries'!D:E,2,FALSE)),VLOOKUP(J95,'Default  Salaries'!D:E,2,FALSE))))</f>
        <v/>
      </c>
      <c r="L95" s="46"/>
      <c r="M95" s="19"/>
      <c r="N95" s="45"/>
      <c r="O95" s="45"/>
      <c r="P95" s="7" t="str">
        <f t="shared" si="4"/>
        <v/>
      </c>
      <c r="Q95" s="14"/>
      <c r="R95" s="15"/>
      <c r="S95" s="14"/>
      <c r="T95" s="15"/>
      <c r="U95" s="14"/>
      <c r="V95" s="15"/>
      <c r="W95" s="47"/>
      <c r="X95" s="48"/>
      <c r="Y95" s="47"/>
      <c r="Z95" s="48"/>
      <c r="AA95" s="47"/>
      <c r="AB95" s="48"/>
      <c r="AC95" s="47"/>
      <c r="AD95" s="48"/>
      <c r="AE95" s="47"/>
      <c r="AF95" s="48"/>
      <c r="AG95" s="47"/>
      <c r="AH95" s="48"/>
      <c r="AI95" s="47"/>
      <c r="AJ95" s="48"/>
    </row>
    <row r="96" spans="1:36" x14ac:dyDescent="0.25">
      <c r="A96" s="7">
        <f t="shared" si="5"/>
        <v>92</v>
      </c>
      <c r="B96" s="8"/>
      <c r="C96" s="5"/>
      <c r="D96" s="5"/>
      <c r="E96" s="5"/>
      <c r="F96" s="7" t="str">
        <f>IF(E96="","",IF(VLOOKUP(E96,'Study Locations'!B:D,2,FALSE)="","",VLOOKUP(E96,'Study Locations'!B:D,2,FALSE)))</f>
        <v/>
      </c>
      <c r="G96" s="7" t="str">
        <f>IF(E96="","",IF(VLOOKUP(E96,'Study Locations'!B:D,3,FALSE)="","",VLOOKUP(E96,'Study Locations'!B:D,3,FALSE)))</f>
        <v/>
      </c>
      <c r="H96" s="5"/>
      <c r="I96" s="5"/>
      <c r="J96" s="3" t="str">
        <f t="shared" si="3"/>
        <v/>
      </c>
      <c r="K96" s="29" t="str">
        <f>IF(B96="","",IF(J96="","NA",IF(ISNA(VLOOKUP(J96,'Default  Salaries'!D:E,2,FALSE)),IF(ISNA(VLOOKUP(I96&amp;"-NA",'Default  Salaries'!D:E,2,FALSE)),"NA",VLOOKUP(I96&amp;"-NA",'Default  Salaries'!D:E,2,FALSE)),VLOOKUP(J96,'Default  Salaries'!D:E,2,FALSE))))</f>
        <v/>
      </c>
      <c r="L96" s="46"/>
      <c r="M96" s="19"/>
      <c r="N96" s="45"/>
      <c r="O96" s="45"/>
      <c r="P96" s="7" t="str">
        <f t="shared" si="4"/>
        <v/>
      </c>
      <c r="Q96" s="14"/>
      <c r="R96" s="15"/>
      <c r="S96" s="14"/>
      <c r="T96" s="15"/>
      <c r="U96" s="14"/>
      <c r="V96" s="15"/>
      <c r="W96" s="47"/>
      <c r="X96" s="48"/>
      <c r="Y96" s="47"/>
      <c r="Z96" s="48"/>
      <c r="AA96" s="47"/>
      <c r="AB96" s="48"/>
      <c r="AC96" s="47"/>
      <c r="AD96" s="48"/>
      <c r="AE96" s="47"/>
      <c r="AF96" s="48"/>
      <c r="AG96" s="47"/>
      <c r="AH96" s="48"/>
      <c r="AI96" s="47"/>
      <c r="AJ96" s="48"/>
    </row>
    <row r="97" spans="1:36" x14ac:dyDescent="0.25">
      <c r="A97" s="7">
        <f t="shared" si="5"/>
        <v>93</v>
      </c>
      <c r="B97" s="8"/>
      <c r="C97" s="5"/>
      <c r="D97" s="5"/>
      <c r="E97" s="5"/>
      <c r="F97" s="7" t="str">
        <f>IF(E97="","",IF(VLOOKUP(E97,'Study Locations'!B:D,2,FALSE)="","",VLOOKUP(E97,'Study Locations'!B:D,2,FALSE)))</f>
        <v/>
      </c>
      <c r="G97" s="7" t="str">
        <f>IF(E97="","",IF(VLOOKUP(E97,'Study Locations'!B:D,3,FALSE)="","",VLOOKUP(E97,'Study Locations'!B:D,3,FALSE)))</f>
        <v/>
      </c>
      <c r="H97" s="5"/>
      <c r="I97" s="5"/>
      <c r="J97" s="3" t="str">
        <f t="shared" si="3"/>
        <v/>
      </c>
      <c r="K97" s="29" t="str">
        <f>IF(B97="","",IF(J97="","NA",IF(ISNA(VLOOKUP(J97,'Default  Salaries'!D:E,2,FALSE)),IF(ISNA(VLOOKUP(I97&amp;"-NA",'Default  Salaries'!D:E,2,FALSE)),"NA",VLOOKUP(I97&amp;"-NA",'Default  Salaries'!D:E,2,FALSE)),VLOOKUP(J97,'Default  Salaries'!D:E,2,FALSE))))</f>
        <v/>
      </c>
      <c r="L97" s="46"/>
      <c r="M97" s="19"/>
      <c r="N97" s="45"/>
      <c r="O97" s="45"/>
      <c r="P97" s="7" t="str">
        <f t="shared" si="4"/>
        <v/>
      </c>
      <c r="Q97" s="14"/>
      <c r="R97" s="15"/>
      <c r="S97" s="14"/>
      <c r="T97" s="15"/>
      <c r="U97" s="14"/>
      <c r="V97" s="15"/>
      <c r="W97" s="47"/>
      <c r="X97" s="48"/>
      <c r="Y97" s="47"/>
      <c r="Z97" s="48"/>
      <c r="AA97" s="47"/>
      <c r="AB97" s="48"/>
      <c r="AC97" s="47"/>
      <c r="AD97" s="48"/>
      <c r="AE97" s="47"/>
      <c r="AF97" s="48"/>
      <c r="AG97" s="47"/>
      <c r="AH97" s="48"/>
      <c r="AI97" s="47"/>
      <c r="AJ97" s="48"/>
    </row>
    <row r="98" spans="1:36" x14ac:dyDescent="0.25">
      <c r="A98" s="7">
        <f t="shared" si="5"/>
        <v>94</v>
      </c>
      <c r="B98" s="8"/>
      <c r="C98" s="5"/>
      <c r="D98" s="5"/>
      <c r="E98" s="5"/>
      <c r="F98" s="7" t="str">
        <f>IF(E98="","",IF(VLOOKUP(E98,'Study Locations'!B:D,2,FALSE)="","",VLOOKUP(E98,'Study Locations'!B:D,2,FALSE)))</f>
        <v/>
      </c>
      <c r="G98" s="7" t="str">
        <f>IF(E98="","",IF(VLOOKUP(E98,'Study Locations'!B:D,3,FALSE)="","",VLOOKUP(E98,'Study Locations'!B:D,3,FALSE)))</f>
        <v/>
      </c>
      <c r="H98" s="5"/>
      <c r="I98" s="5"/>
      <c r="J98" s="3" t="str">
        <f t="shared" si="3"/>
        <v/>
      </c>
      <c r="K98" s="29" t="str">
        <f>IF(B98="","",IF(J98="","NA",IF(ISNA(VLOOKUP(J98,'Default  Salaries'!D:E,2,FALSE)),IF(ISNA(VLOOKUP(I98&amp;"-NA",'Default  Salaries'!D:E,2,FALSE)),"NA",VLOOKUP(I98&amp;"-NA",'Default  Salaries'!D:E,2,FALSE)),VLOOKUP(J98,'Default  Salaries'!D:E,2,FALSE))))</f>
        <v/>
      </c>
      <c r="L98" s="46"/>
      <c r="M98" s="19"/>
      <c r="N98" s="45"/>
      <c r="O98" s="45"/>
      <c r="P98" s="7" t="str">
        <f t="shared" si="4"/>
        <v/>
      </c>
      <c r="Q98" s="14"/>
      <c r="R98" s="15"/>
      <c r="S98" s="14"/>
      <c r="T98" s="15"/>
      <c r="U98" s="14"/>
      <c r="V98" s="15"/>
      <c r="W98" s="47"/>
      <c r="X98" s="48"/>
      <c r="Y98" s="47"/>
      <c r="Z98" s="48"/>
      <c r="AA98" s="47"/>
      <c r="AB98" s="48"/>
      <c r="AC98" s="47"/>
      <c r="AD98" s="48"/>
      <c r="AE98" s="47"/>
      <c r="AF98" s="48"/>
      <c r="AG98" s="47"/>
      <c r="AH98" s="48"/>
      <c r="AI98" s="47"/>
      <c r="AJ98" s="48"/>
    </row>
    <row r="99" spans="1:36" x14ac:dyDescent="0.25">
      <c r="A99" s="7">
        <f t="shared" si="5"/>
        <v>95</v>
      </c>
      <c r="B99" s="8"/>
      <c r="C99" s="5"/>
      <c r="D99" s="5"/>
      <c r="E99" s="5"/>
      <c r="F99" s="7" t="str">
        <f>IF(E99="","",IF(VLOOKUP(E99,'Study Locations'!B:D,2,FALSE)="","",VLOOKUP(E99,'Study Locations'!B:D,2,FALSE)))</f>
        <v/>
      </c>
      <c r="G99" s="7" t="str">
        <f>IF(E99="","",IF(VLOOKUP(E99,'Study Locations'!B:D,3,FALSE)="","",VLOOKUP(E99,'Study Locations'!B:D,3,FALSE)))</f>
        <v/>
      </c>
      <c r="H99" s="5"/>
      <c r="I99" s="5"/>
      <c r="J99" s="3" t="str">
        <f t="shared" si="3"/>
        <v/>
      </c>
      <c r="K99" s="29" t="str">
        <f>IF(B99="","",IF(J99="","NA",IF(ISNA(VLOOKUP(J99,'Default  Salaries'!D:E,2,FALSE)),IF(ISNA(VLOOKUP(I99&amp;"-NA",'Default  Salaries'!D:E,2,FALSE)),"NA",VLOOKUP(I99&amp;"-NA",'Default  Salaries'!D:E,2,FALSE)),VLOOKUP(J99,'Default  Salaries'!D:E,2,FALSE))))</f>
        <v/>
      </c>
      <c r="L99" s="46"/>
      <c r="M99" s="19"/>
      <c r="N99" s="45"/>
      <c r="O99" s="45"/>
      <c r="P99" s="7" t="str">
        <f t="shared" si="4"/>
        <v/>
      </c>
      <c r="Q99" s="14"/>
      <c r="R99" s="15"/>
      <c r="S99" s="14"/>
      <c r="T99" s="15"/>
      <c r="U99" s="14"/>
      <c r="V99" s="15"/>
      <c r="W99" s="47"/>
      <c r="X99" s="48"/>
      <c r="Y99" s="47"/>
      <c r="Z99" s="48"/>
      <c r="AA99" s="47"/>
      <c r="AB99" s="48"/>
      <c r="AC99" s="47"/>
      <c r="AD99" s="48"/>
      <c r="AE99" s="47"/>
      <c r="AF99" s="48"/>
      <c r="AG99" s="47"/>
      <c r="AH99" s="48"/>
      <c r="AI99" s="47"/>
      <c r="AJ99" s="48"/>
    </row>
    <row r="100" spans="1:36" x14ac:dyDescent="0.25">
      <c r="A100" s="7">
        <f t="shared" si="5"/>
        <v>96</v>
      </c>
      <c r="B100" s="8"/>
      <c r="C100" s="5"/>
      <c r="D100" s="5"/>
      <c r="E100" s="5"/>
      <c r="F100" s="7" t="str">
        <f>IF(E100="","",IF(VLOOKUP(E100,'Study Locations'!B:D,2,FALSE)="","",VLOOKUP(E100,'Study Locations'!B:D,2,FALSE)))</f>
        <v/>
      </c>
      <c r="G100" s="7" t="str">
        <f>IF(E100="","",IF(VLOOKUP(E100,'Study Locations'!B:D,3,FALSE)="","",VLOOKUP(E100,'Study Locations'!B:D,3,FALSE)))</f>
        <v/>
      </c>
      <c r="H100" s="5"/>
      <c r="I100" s="5"/>
      <c r="J100" s="3" t="str">
        <f t="shared" si="3"/>
        <v/>
      </c>
      <c r="K100" s="29" t="str">
        <f>IF(B100="","",IF(J100="","NA",IF(ISNA(VLOOKUP(J100,'Default  Salaries'!D:E,2,FALSE)),IF(ISNA(VLOOKUP(I100&amp;"-NA",'Default  Salaries'!D:E,2,FALSE)),"NA",VLOOKUP(I100&amp;"-NA",'Default  Salaries'!D:E,2,FALSE)),VLOOKUP(J100,'Default  Salaries'!D:E,2,FALSE))))</f>
        <v/>
      </c>
      <c r="L100" s="46"/>
      <c r="M100" s="19"/>
      <c r="N100" s="45"/>
      <c r="O100" s="45"/>
      <c r="P100" s="7" t="str">
        <f t="shared" si="4"/>
        <v/>
      </c>
      <c r="Q100" s="14"/>
      <c r="R100" s="15"/>
      <c r="S100" s="14"/>
      <c r="T100" s="15"/>
      <c r="U100" s="14"/>
      <c r="V100" s="15"/>
      <c r="W100" s="47"/>
      <c r="X100" s="48"/>
      <c r="Y100" s="47"/>
      <c r="Z100" s="48"/>
      <c r="AA100" s="47"/>
      <c r="AB100" s="48"/>
      <c r="AC100" s="47"/>
      <c r="AD100" s="48"/>
      <c r="AE100" s="47"/>
      <c r="AF100" s="48"/>
      <c r="AG100" s="47"/>
      <c r="AH100" s="48"/>
      <c r="AI100" s="47"/>
      <c r="AJ100" s="48"/>
    </row>
    <row r="101" spans="1:36" x14ac:dyDescent="0.25">
      <c r="A101" s="7">
        <f t="shared" si="5"/>
        <v>97</v>
      </c>
      <c r="B101" s="8"/>
      <c r="C101" s="5"/>
      <c r="D101" s="5"/>
      <c r="E101" s="5"/>
      <c r="F101" s="7" t="str">
        <f>IF(E101="","",IF(VLOOKUP(E101,'Study Locations'!B:D,2,FALSE)="","",VLOOKUP(E101,'Study Locations'!B:D,2,FALSE)))</f>
        <v/>
      </c>
      <c r="G101" s="7" t="str">
        <f>IF(E101="","",IF(VLOOKUP(E101,'Study Locations'!B:D,3,FALSE)="","",VLOOKUP(E101,'Study Locations'!B:D,3,FALSE)))</f>
        <v/>
      </c>
      <c r="H101" s="5"/>
      <c r="I101" s="5"/>
      <c r="J101" s="3" t="str">
        <f t="shared" si="3"/>
        <v/>
      </c>
      <c r="K101" s="29" t="str">
        <f>IF(B101="","",IF(J101="","NA",IF(ISNA(VLOOKUP(J101,'Default  Salaries'!D:E,2,FALSE)),IF(ISNA(VLOOKUP(I101&amp;"-NA",'Default  Salaries'!D:E,2,FALSE)),"NA",VLOOKUP(I101&amp;"-NA",'Default  Salaries'!D:E,2,FALSE)),VLOOKUP(J101,'Default  Salaries'!D:E,2,FALSE))))</f>
        <v/>
      </c>
      <c r="L101" s="46"/>
      <c r="M101" s="19"/>
      <c r="N101" s="45"/>
      <c r="O101" s="45"/>
      <c r="P101" s="7" t="str">
        <f t="shared" si="4"/>
        <v/>
      </c>
      <c r="Q101" s="14"/>
      <c r="R101" s="15"/>
      <c r="S101" s="14"/>
      <c r="T101" s="15"/>
      <c r="U101" s="14"/>
      <c r="V101" s="15"/>
      <c r="W101" s="47"/>
      <c r="X101" s="48"/>
      <c r="Y101" s="47"/>
      <c r="Z101" s="48"/>
      <c r="AA101" s="47"/>
      <c r="AB101" s="48"/>
      <c r="AC101" s="47"/>
      <c r="AD101" s="48"/>
      <c r="AE101" s="47"/>
      <c r="AF101" s="48"/>
      <c r="AG101" s="47"/>
      <c r="AH101" s="48"/>
      <c r="AI101" s="47"/>
      <c r="AJ101" s="48"/>
    </row>
    <row r="102" spans="1:36" x14ac:dyDescent="0.25">
      <c r="A102" s="7">
        <f t="shared" si="5"/>
        <v>98</v>
      </c>
      <c r="B102" s="8"/>
      <c r="C102" s="5"/>
      <c r="D102" s="5"/>
      <c r="E102" s="5"/>
      <c r="F102" s="7" t="str">
        <f>IF(E102="","",IF(VLOOKUP(E102,'Study Locations'!B:D,2,FALSE)="","",VLOOKUP(E102,'Study Locations'!B:D,2,FALSE)))</f>
        <v/>
      </c>
      <c r="G102" s="7" t="str">
        <f>IF(E102="","",IF(VLOOKUP(E102,'Study Locations'!B:D,3,FALSE)="","",VLOOKUP(E102,'Study Locations'!B:D,3,FALSE)))</f>
        <v/>
      </c>
      <c r="H102" s="5"/>
      <c r="I102" s="5"/>
      <c r="J102" s="3" t="str">
        <f t="shared" si="3"/>
        <v/>
      </c>
      <c r="K102" s="29" t="str">
        <f>IF(B102="","",IF(J102="","NA",IF(ISNA(VLOOKUP(J102,'Default  Salaries'!D:E,2,FALSE)),IF(ISNA(VLOOKUP(I102&amp;"-NA",'Default  Salaries'!D:E,2,FALSE)),"NA",VLOOKUP(I102&amp;"-NA",'Default  Salaries'!D:E,2,FALSE)),VLOOKUP(J102,'Default  Salaries'!D:E,2,FALSE))))</f>
        <v/>
      </c>
      <c r="L102" s="46"/>
      <c r="M102" s="19"/>
      <c r="N102" s="45"/>
      <c r="O102" s="45"/>
      <c r="P102" s="7" t="str">
        <f t="shared" si="4"/>
        <v/>
      </c>
      <c r="Q102" s="14"/>
      <c r="R102" s="15"/>
      <c r="S102" s="14"/>
      <c r="T102" s="15"/>
      <c r="U102" s="14"/>
      <c r="V102" s="15"/>
      <c r="W102" s="47"/>
      <c r="X102" s="48"/>
      <c r="Y102" s="47"/>
      <c r="Z102" s="48"/>
      <c r="AA102" s="47"/>
      <c r="AB102" s="48"/>
      <c r="AC102" s="47"/>
      <c r="AD102" s="48"/>
      <c r="AE102" s="47"/>
      <c r="AF102" s="48"/>
      <c r="AG102" s="47"/>
      <c r="AH102" s="48"/>
      <c r="AI102" s="47"/>
      <c r="AJ102" s="48"/>
    </row>
    <row r="103" spans="1:36" x14ac:dyDescent="0.25">
      <c r="A103" s="7">
        <f t="shared" si="5"/>
        <v>99</v>
      </c>
      <c r="B103" s="8"/>
      <c r="C103" s="5"/>
      <c r="D103" s="5"/>
      <c r="E103" s="5"/>
      <c r="F103" s="7" t="str">
        <f>IF(E103="","",IF(VLOOKUP(E103,'Study Locations'!B:D,2,FALSE)="","",VLOOKUP(E103,'Study Locations'!B:D,2,FALSE)))</f>
        <v/>
      </c>
      <c r="G103" s="7" t="str">
        <f>IF(E103="","",IF(VLOOKUP(E103,'Study Locations'!B:D,3,FALSE)="","",VLOOKUP(E103,'Study Locations'!B:D,3,FALSE)))</f>
        <v/>
      </c>
      <c r="H103" s="5"/>
      <c r="I103" s="5"/>
      <c r="J103" s="3" t="str">
        <f t="shared" si="3"/>
        <v/>
      </c>
      <c r="K103" s="29" t="str">
        <f>IF(B103="","",IF(J103="","NA",IF(ISNA(VLOOKUP(J103,'Default  Salaries'!D:E,2,FALSE)),IF(ISNA(VLOOKUP(I103&amp;"-NA",'Default  Salaries'!D:E,2,FALSE)),"NA",VLOOKUP(I103&amp;"-NA",'Default  Salaries'!D:E,2,FALSE)),VLOOKUP(J103,'Default  Salaries'!D:E,2,FALSE))))</f>
        <v/>
      </c>
      <c r="L103" s="46"/>
      <c r="M103" s="19"/>
      <c r="N103" s="45"/>
      <c r="O103" s="45"/>
      <c r="P103" s="7" t="str">
        <f t="shared" si="4"/>
        <v/>
      </c>
      <c r="Q103" s="14"/>
      <c r="R103" s="15"/>
      <c r="S103" s="14"/>
      <c r="T103" s="15"/>
      <c r="U103" s="14"/>
      <c r="V103" s="15"/>
      <c r="W103" s="47"/>
      <c r="X103" s="48"/>
      <c r="Y103" s="47"/>
      <c r="Z103" s="48"/>
      <c r="AA103" s="47"/>
      <c r="AB103" s="48"/>
      <c r="AC103" s="47"/>
      <c r="AD103" s="48"/>
      <c r="AE103" s="47"/>
      <c r="AF103" s="48"/>
      <c r="AG103" s="47"/>
      <c r="AH103" s="48"/>
      <c r="AI103" s="47"/>
      <c r="AJ103" s="48"/>
    </row>
    <row r="104" spans="1:36" x14ac:dyDescent="0.25">
      <c r="A104" s="7">
        <f t="shared" si="5"/>
        <v>100</v>
      </c>
      <c r="B104" s="8"/>
      <c r="C104" s="5"/>
      <c r="D104" s="5"/>
      <c r="E104" s="5"/>
      <c r="F104" s="7" t="str">
        <f>IF(E104="","",IF(VLOOKUP(E104,'Study Locations'!B:D,2,FALSE)="","",VLOOKUP(E104,'Study Locations'!B:D,2,FALSE)))</f>
        <v/>
      </c>
      <c r="G104" s="7" t="str">
        <f>IF(E104="","",IF(VLOOKUP(E104,'Study Locations'!B:D,3,FALSE)="","",VLOOKUP(E104,'Study Locations'!B:D,3,FALSE)))</f>
        <v/>
      </c>
      <c r="H104" s="5"/>
      <c r="I104" s="5"/>
      <c r="J104" s="3" t="str">
        <f t="shared" si="3"/>
        <v/>
      </c>
      <c r="K104" s="29" t="str">
        <f>IF(B104="","",IF(J104="","NA",IF(ISNA(VLOOKUP(J104,'Default  Salaries'!D:E,2,FALSE)),IF(ISNA(VLOOKUP(I104&amp;"-NA",'Default  Salaries'!D:E,2,FALSE)),"NA",VLOOKUP(I104&amp;"-NA",'Default  Salaries'!D:E,2,FALSE)),VLOOKUP(J104,'Default  Salaries'!D:E,2,FALSE))))</f>
        <v/>
      </c>
      <c r="L104" s="46"/>
      <c r="M104" s="19"/>
      <c r="N104" s="45"/>
      <c r="O104" s="45"/>
      <c r="P104" s="7" t="str">
        <f t="shared" si="4"/>
        <v/>
      </c>
      <c r="Q104" s="14"/>
      <c r="R104" s="15"/>
      <c r="S104" s="14"/>
      <c r="T104" s="15"/>
      <c r="U104" s="14"/>
      <c r="V104" s="15"/>
      <c r="W104" s="47"/>
      <c r="X104" s="48"/>
      <c r="Y104" s="47"/>
      <c r="Z104" s="48"/>
      <c r="AA104" s="47"/>
      <c r="AB104" s="48"/>
      <c r="AC104" s="47"/>
      <c r="AD104" s="48"/>
      <c r="AE104" s="47"/>
      <c r="AF104" s="48"/>
      <c r="AG104" s="47"/>
      <c r="AH104" s="48"/>
      <c r="AI104" s="47"/>
      <c r="AJ104" s="48"/>
    </row>
    <row r="105" spans="1:36" x14ac:dyDescent="0.25">
      <c r="A105" s="7">
        <f t="shared" si="5"/>
        <v>101</v>
      </c>
      <c r="B105" s="8"/>
      <c r="C105" s="5"/>
      <c r="D105" s="5"/>
      <c r="E105" s="5"/>
      <c r="F105" s="7" t="str">
        <f>IF(E105="","",IF(VLOOKUP(E105,'Study Locations'!B:D,2,FALSE)="","",VLOOKUP(E105,'Study Locations'!B:D,2,FALSE)))</f>
        <v/>
      </c>
      <c r="G105" s="7" t="str">
        <f>IF(E105="","",IF(VLOOKUP(E105,'Study Locations'!B:D,3,FALSE)="","",VLOOKUP(E105,'Study Locations'!B:D,3,FALSE)))</f>
        <v/>
      </c>
      <c r="H105" s="5"/>
      <c r="I105" s="5"/>
      <c r="J105" s="3" t="str">
        <f t="shared" si="3"/>
        <v/>
      </c>
      <c r="K105" s="29" t="str">
        <f>IF(B105="","",IF(J105="","NA",IF(ISNA(VLOOKUP(J105,'Default  Salaries'!D:E,2,FALSE)),IF(ISNA(VLOOKUP(I105&amp;"-NA",'Default  Salaries'!D:E,2,FALSE)),"NA",VLOOKUP(I105&amp;"-NA",'Default  Salaries'!D:E,2,FALSE)),VLOOKUP(J105,'Default  Salaries'!D:E,2,FALSE))))</f>
        <v/>
      </c>
      <c r="L105" s="46"/>
      <c r="M105" s="19"/>
      <c r="N105" s="45"/>
      <c r="O105" s="45"/>
      <c r="P105" s="7" t="str">
        <f t="shared" si="4"/>
        <v/>
      </c>
      <c r="Q105" s="14"/>
      <c r="R105" s="15"/>
      <c r="S105" s="14"/>
      <c r="T105" s="15"/>
      <c r="U105" s="14"/>
      <c r="V105" s="15"/>
      <c r="W105" s="47"/>
      <c r="X105" s="48"/>
      <c r="Y105" s="47"/>
      <c r="Z105" s="48"/>
      <c r="AA105" s="47"/>
      <c r="AB105" s="48"/>
      <c r="AC105" s="47"/>
      <c r="AD105" s="48"/>
      <c r="AE105" s="47"/>
      <c r="AF105" s="48"/>
      <c r="AG105" s="47"/>
      <c r="AH105" s="48"/>
      <c r="AI105" s="47"/>
      <c r="AJ105" s="48"/>
    </row>
    <row r="106" spans="1:36" x14ac:dyDescent="0.25">
      <c r="A106" s="7">
        <f t="shared" si="5"/>
        <v>102</v>
      </c>
      <c r="B106" s="8"/>
      <c r="C106" s="5"/>
      <c r="D106" s="5"/>
      <c r="E106" s="5"/>
      <c r="F106" s="7" t="str">
        <f>IF(E106="","",IF(VLOOKUP(E106,'Study Locations'!B:D,2,FALSE)="","",VLOOKUP(E106,'Study Locations'!B:D,2,FALSE)))</f>
        <v/>
      </c>
      <c r="G106" s="7" t="str">
        <f>IF(E106="","",IF(VLOOKUP(E106,'Study Locations'!B:D,3,FALSE)="","",VLOOKUP(E106,'Study Locations'!B:D,3,FALSE)))</f>
        <v/>
      </c>
      <c r="H106" s="5"/>
      <c r="I106" s="5"/>
      <c r="J106" s="3" t="str">
        <f t="shared" si="3"/>
        <v/>
      </c>
      <c r="K106" s="29" t="str">
        <f>IF(B106="","",IF(J106="","NA",IF(ISNA(VLOOKUP(J106,'Default  Salaries'!D:E,2,FALSE)),IF(ISNA(VLOOKUP(I106&amp;"-NA",'Default  Salaries'!D:E,2,FALSE)),"NA",VLOOKUP(I106&amp;"-NA",'Default  Salaries'!D:E,2,FALSE)),VLOOKUP(J106,'Default  Salaries'!D:E,2,FALSE))))</f>
        <v/>
      </c>
      <c r="L106" s="46"/>
      <c r="M106" s="19"/>
      <c r="N106" s="45"/>
      <c r="O106" s="45"/>
      <c r="P106" s="7" t="str">
        <f t="shared" si="4"/>
        <v/>
      </c>
      <c r="Q106" s="14"/>
      <c r="R106" s="15"/>
      <c r="S106" s="14"/>
      <c r="T106" s="15"/>
      <c r="U106" s="14"/>
      <c r="V106" s="15"/>
      <c r="W106" s="47"/>
      <c r="X106" s="48"/>
      <c r="Y106" s="47"/>
      <c r="Z106" s="48"/>
      <c r="AA106" s="47"/>
      <c r="AB106" s="48"/>
      <c r="AC106" s="47"/>
      <c r="AD106" s="48"/>
      <c r="AE106" s="47"/>
      <c r="AF106" s="48"/>
      <c r="AG106" s="47"/>
      <c r="AH106" s="48"/>
      <c r="AI106" s="47"/>
      <c r="AJ106" s="48"/>
    </row>
    <row r="107" spans="1:36" x14ac:dyDescent="0.25">
      <c r="A107" s="7">
        <f t="shared" si="5"/>
        <v>103</v>
      </c>
      <c r="B107" s="8"/>
      <c r="C107" s="5"/>
      <c r="D107" s="5"/>
      <c r="E107" s="5"/>
      <c r="F107" s="7" t="str">
        <f>IF(E107="","",IF(VLOOKUP(E107,'Study Locations'!B:D,2,FALSE)="","",VLOOKUP(E107,'Study Locations'!B:D,2,FALSE)))</f>
        <v/>
      </c>
      <c r="G107" s="7" t="str">
        <f>IF(E107="","",IF(VLOOKUP(E107,'Study Locations'!B:D,3,FALSE)="","",VLOOKUP(E107,'Study Locations'!B:D,3,FALSE)))</f>
        <v/>
      </c>
      <c r="H107" s="5"/>
      <c r="I107" s="5"/>
      <c r="J107" s="3" t="str">
        <f t="shared" si="3"/>
        <v/>
      </c>
      <c r="K107" s="29" t="str">
        <f>IF(B107="","",IF(J107="","NA",IF(ISNA(VLOOKUP(J107,'Default  Salaries'!D:E,2,FALSE)),IF(ISNA(VLOOKUP(I107&amp;"-NA",'Default  Salaries'!D:E,2,FALSE)),"NA",VLOOKUP(I107&amp;"-NA",'Default  Salaries'!D:E,2,FALSE)),VLOOKUP(J107,'Default  Salaries'!D:E,2,FALSE))))</f>
        <v/>
      </c>
      <c r="L107" s="46"/>
      <c r="M107" s="19"/>
      <c r="N107" s="45"/>
      <c r="O107" s="45"/>
      <c r="P107" s="7" t="str">
        <f t="shared" si="4"/>
        <v/>
      </c>
      <c r="Q107" s="14"/>
      <c r="R107" s="15"/>
      <c r="S107" s="14"/>
      <c r="T107" s="15"/>
      <c r="U107" s="14"/>
      <c r="V107" s="15"/>
      <c r="W107" s="47"/>
      <c r="X107" s="48"/>
      <c r="Y107" s="47"/>
      <c r="Z107" s="48"/>
      <c r="AA107" s="47"/>
      <c r="AB107" s="48"/>
      <c r="AC107" s="47"/>
      <c r="AD107" s="48"/>
      <c r="AE107" s="47"/>
      <c r="AF107" s="48"/>
      <c r="AG107" s="47"/>
      <c r="AH107" s="48"/>
      <c r="AI107" s="47"/>
      <c r="AJ107" s="48"/>
    </row>
    <row r="108" spans="1:36" x14ac:dyDescent="0.25">
      <c r="A108" s="7">
        <f t="shared" si="5"/>
        <v>104</v>
      </c>
      <c r="B108" s="8"/>
      <c r="C108" s="5"/>
      <c r="D108" s="5"/>
      <c r="E108" s="5"/>
      <c r="F108" s="7" t="str">
        <f>IF(E108="","",IF(VLOOKUP(E108,'Study Locations'!B:D,2,FALSE)="","",VLOOKUP(E108,'Study Locations'!B:D,2,FALSE)))</f>
        <v/>
      </c>
      <c r="G108" s="7" t="str">
        <f>IF(E108="","",IF(VLOOKUP(E108,'Study Locations'!B:D,3,FALSE)="","",VLOOKUP(E108,'Study Locations'!B:D,3,FALSE)))</f>
        <v/>
      </c>
      <c r="H108" s="5"/>
      <c r="I108" s="5"/>
      <c r="J108" s="3" t="str">
        <f t="shared" si="3"/>
        <v/>
      </c>
      <c r="K108" s="29" t="str">
        <f>IF(B108="","",IF(J108="","NA",IF(ISNA(VLOOKUP(J108,'Default  Salaries'!D:E,2,FALSE)),IF(ISNA(VLOOKUP(I108&amp;"-NA",'Default  Salaries'!D:E,2,FALSE)),"NA",VLOOKUP(I108&amp;"-NA",'Default  Salaries'!D:E,2,FALSE)),VLOOKUP(J108,'Default  Salaries'!D:E,2,FALSE))))</f>
        <v/>
      </c>
      <c r="L108" s="46"/>
      <c r="M108" s="19"/>
      <c r="N108" s="45"/>
      <c r="O108" s="45"/>
      <c r="P108" s="7" t="str">
        <f t="shared" si="4"/>
        <v/>
      </c>
      <c r="Q108" s="14"/>
      <c r="R108" s="15"/>
      <c r="S108" s="14"/>
      <c r="T108" s="15"/>
      <c r="U108" s="14"/>
      <c r="V108" s="15"/>
      <c r="W108" s="47"/>
      <c r="X108" s="48"/>
      <c r="Y108" s="47"/>
      <c r="Z108" s="48"/>
      <c r="AA108" s="47"/>
      <c r="AB108" s="48"/>
      <c r="AC108" s="47"/>
      <c r="AD108" s="48"/>
      <c r="AE108" s="47"/>
      <c r="AF108" s="48"/>
      <c r="AG108" s="47"/>
      <c r="AH108" s="48"/>
      <c r="AI108" s="47"/>
      <c r="AJ108" s="48"/>
    </row>
    <row r="109" spans="1:36" x14ac:dyDescent="0.25">
      <c r="A109" s="7">
        <f t="shared" si="5"/>
        <v>105</v>
      </c>
      <c r="B109" s="8"/>
      <c r="C109" s="5"/>
      <c r="D109" s="5"/>
      <c r="E109" s="5"/>
      <c r="F109" s="7" t="str">
        <f>IF(E109="","",IF(VLOOKUP(E109,'Study Locations'!B:D,2,FALSE)="","",VLOOKUP(E109,'Study Locations'!B:D,2,FALSE)))</f>
        <v/>
      </c>
      <c r="G109" s="7" t="str">
        <f>IF(E109="","",IF(VLOOKUP(E109,'Study Locations'!B:D,3,FALSE)="","",VLOOKUP(E109,'Study Locations'!B:D,3,FALSE)))</f>
        <v/>
      </c>
      <c r="H109" s="5"/>
      <c r="I109" s="5"/>
      <c r="J109" s="3" t="str">
        <f t="shared" si="3"/>
        <v/>
      </c>
      <c r="K109" s="29" t="str">
        <f>IF(B109="","",IF(J109="","NA",IF(ISNA(VLOOKUP(J109,'Default  Salaries'!D:E,2,FALSE)),IF(ISNA(VLOOKUP(I109&amp;"-NA",'Default  Salaries'!D:E,2,FALSE)),"NA",VLOOKUP(I109&amp;"-NA",'Default  Salaries'!D:E,2,FALSE)),VLOOKUP(J109,'Default  Salaries'!D:E,2,FALSE))))</f>
        <v/>
      </c>
      <c r="L109" s="46"/>
      <c r="M109" s="19"/>
      <c r="N109" s="45"/>
      <c r="O109" s="45"/>
      <c r="P109" s="7" t="str">
        <f t="shared" si="4"/>
        <v/>
      </c>
      <c r="Q109" s="14"/>
      <c r="R109" s="15"/>
      <c r="S109" s="14"/>
      <c r="T109" s="15"/>
      <c r="U109" s="14"/>
      <c r="V109" s="15"/>
      <c r="W109" s="47"/>
      <c r="X109" s="48"/>
      <c r="Y109" s="47"/>
      <c r="Z109" s="48"/>
      <c r="AA109" s="47"/>
      <c r="AB109" s="48"/>
      <c r="AC109" s="47"/>
      <c r="AD109" s="48"/>
      <c r="AE109" s="47"/>
      <c r="AF109" s="48"/>
      <c r="AG109" s="47"/>
      <c r="AH109" s="48"/>
      <c r="AI109" s="47"/>
      <c r="AJ109" s="48"/>
    </row>
    <row r="110" spans="1:36" x14ac:dyDescent="0.25">
      <c r="A110" s="7">
        <f t="shared" si="5"/>
        <v>106</v>
      </c>
      <c r="B110" s="8"/>
      <c r="C110" s="5"/>
      <c r="D110" s="5"/>
      <c r="E110" s="5"/>
      <c r="F110" s="7" t="str">
        <f>IF(E110="","",IF(VLOOKUP(E110,'Study Locations'!B:D,2,FALSE)="","",VLOOKUP(E110,'Study Locations'!B:D,2,FALSE)))</f>
        <v/>
      </c>
      <c r="G110" s="7" t="str">
        <f>IF(E110="","",IF(VLOOKUP(E110,'Study Locations'!B:D,3,FALSE)="","",VLOOKUP(E110,'Study Locations'!B:D,3,FALSE)))</f>
        <v/>
      </c>
      <c r="H110" s="5"/>
      <c r="I110" s="5"/>
      <c r="J110" s="3" t="str">
        <f t="shared" si="3"/>
        <v/>
      </c>
      <c r="K110" s="29" t="str">
        <f>IF(B110="","",IF(J110="","NA",IF(ISNA(VLOOKUP(J110,'Default  Salaries'!D:E,2,FALSE)),IF(ISNA(VLOOKUP(I110&amp;"-NA",'Default  Salaries'!D:E,2,FALSE)),"NA",VLOOKUP(I110&amp;"-NA",'Default  Salaries'!D:E,2,FALSE)),VLOOKUP(J110,'Default  Salaries'!D:E,2,FALSE))))</f>
        <v/>
      </c>
      <c r="L110" s="46"/>
      <c r="M110" s="19"/>
      <c r="N110" s="45"/>
      <c r="O110" s="45"/>
      <c r="P110" s="7" t="str">
        <f t="shared" si="4"/>
        <v/>
      </c>
      <c r="Q110" s="14"/>
      <c r="R110" s="15"/>
      <c r="S110" s="14"/>
      <c r="T110" s="15"/>
      <c r="U110" s="14"/>
      <c r="V110" s="15"/>
      <c r="W110" s="47"/>
      <c r="X110" s="48"/>
      <c r="Y110" s="47"/>
      <c r="Z110" s="48"/>
      <c r="AA110" s="47"/>
      <c r="AB110" s="48"/>
      <c r="AC110" s="47"/>
      <c r="AD110" s="48"/>
      <c r="AE110" s="47"/>
      <c r="AF110" s="48"/>
      <c r="AG110" s="47"/>
      <c r="AH110" s="48"/>
      <c r="AI110" s="47"/>
      <c r="AJ110" s="48"/>
    </row>
    <row r="111" spans="1:36" x14ac:dyDescent="0.25">
      <c r="A111" s="7">
        <f t="shared" si="5"/>
        <v>107</v>
      </c>
      <c r="B111" s="8"/>
      <c r="C111" s="5"/>
      <c r="D111" s="5"/>
      <c r="E111" s="5"/>
      <c r="F111" s="7" t="str">
        <f>IF(E111="","",IF(VLOOKUP(E111,'Study Locations'!B:D,2,FALSE)="","",VLOOKUP(E111,'Study Locations'!B:D,2,FALSE)))</f>
        <v/>
      </c>
      <c r="G111" s="7" t="str">
        <f>IF(E111="","",IF(VLOOKUP(E111,'Study Locations'!B:D,3,FALSE)="","",VLOOKUP(E111,'Study Locations'!B:D,3,FALSE)))</f>
        <v/>
      </c>
      <c r="H111" s="5"/>
      <c r="I111" s="5"/>
      <c r="J111" s="3" t="str">
        <f t="shared" si="3"/>
        <v/>
      </c>
      <c r="K111" s="29" t="str">
        <f>IF(B111="","",IF(J111="","NA",IF(ISNA(VLOOKUP(J111,'Default  Salaries'!D:E,2,FALSE)),IF(ISNA(VLOOKUP(I111&amp;"-NA",'Default  Salaries'!D:E,2,FALSE)),"NA",VLOOKUP(I111&amp;"-NA",'Default  Salaries'!D:E,2,FALSE)),VLOOKUP(J111,'Default  Salaries'!D:E,2,FALSE))))</f>
        <v/>
      </c>
      <c r="L111" s="46"/>
      <c r="M111" s="19"/>
      <c r="N111" s="45"/>
      <c r="O111" s="45"/>
      <c r="P111" s="7" t="str">
        <f t="shared" si="4"/>
        <v/>
      </c>
      <c r="Q111" s="14"/>
      <c r="R111" s="15"/>
      <c r="S111" s="14"/>
      <c r="T111" s="15"/>
      <c r="U111" s="14"/>
      <c r="V111" s="15"/>
      <c r="W111" s="47"/>
      <c r="X111" s="48"/>
      <c r="Y111" s="47"/>
      <c r="Z111" s="48"/>
      <c r="AA111" s="47"/>
      <c r="AB111" s="48"/>
      <c r="AC111" s="47"/>
      <c r="AD111" s="48"/>
      <c r="AE111" s="47"/>
      <c r="AF111" s="48"/>
      <c r="AG111" s="47"/>
      <c r="AH111" s="48"/>
      <c r="AI111" s="47"/>
      <c r="AJ111" s="48"/>
    </row>
    <row r="112" spans="1:36" x14ac:dyDescent="0.25">
      <c r="A112" s="7">
        <f t="shared" si="5"/>
        <v>108</v>
      </c>
      <c r="B112" s="8"/>
      <c r="C112" s="5"/>
      <c r="D112" s="5"/>
      <c r="E112" s="5"/>
      <c r="F112" s="7" t="str">
        <f>IF(E112="","",IF(VLOOKUP(E112,'Study Locations'!B:D,2,FALSE)="","",VLOOKUP(E112,'Study Locations'!B:D,2,FALSE)))</f>
        <v/>
      </c>
      <c r="G112" s="7" t="str">
        <f>IF(E112="","",IF(VLOOKUP(E112,'Study Locations'!B:D,3,FALSE)="","",VLOOKUP(E112,'Study Locations'!B:D,3,FALSE)))</f>
        <v/>
      </c>
      <c r="H112" s="5"/>
      <c r="I112" s="5"/>
      <c r="J112" s="3" t="str">
        <f t="shared" si="3"/>
        <v/>
      </c>
      <c r="K112" s="29" t="str">
        <f>IF(B112="","",IF(J112="","NA",IF(ISNA(VLOOKUP(J112,'Default  Salaries'!D:E,2,FALSE)),IF(ISNA(VLOOKUP(I112&amp;"-NA",'Default  Salaries'!D:E,2,FALSE)),"NA",VLOOKUP(I112&amp;"-NA",'Default  Salaries'!D:E,2,FALSE)),VLOOKUP(J112,'Default  Salaries'!D:E,2,FALSE))))</f>
        <v/>
      </c>
      <c r="L112" s="46"/>
      <c r="M112" s="19"/>
      <c r="N112" s="45"/>
      <c r="O112" s="45"/>
      <c r="P112" s="7" t="str">
        <f t="shared" si="4"/>
        <v/>
      </c>
      <c r="Q112" s="14"/>
      <c r="R112" s="15"/>
      <c r="S112" s="14"/>
      <c r="T112" s="15"/>
      <c r="U112" s="14"/>
      <c r="V112" s="15"/>
      <c r="W112" s="47"/>
      <c r="X112" s="48"/>
      <c r="Y112" s="47"/>
      <c r="Z112" s="48"/>
      <c r="AA112" s="47"/>
      <c r="AB112" s="48"/>
      <c r="AC112" s="47"/>
      <c r="AD112" s="48"/>
      <c r="AE112" s="47"/>
      <c r="AF112" s="48"/>
      <c r="AG112" s="47"/>
      <c r="AH112" s="48"/>
      <c r="AI112" s="47"/>
      <c r="AJ112" s="48"/>
    </row>
    <row r="113" spans="1:36" x14ac:dyDescent="0.25">
      <c r="A113" s="7">
        <f t="shared" si="5"/>
        <v>109</v>
      </c>
      <c r="B113" s="8"/>
      <c r="C113" s="5"/>
      <c r="D113" s="5"/>
      <c r="E113" s="5"/>
      <c r="F113" s="7" t="str">
        <f>IF(E113="","",IF(VLOOKUP(E113,'Study Locations'!B:D,2,FALSE)="","",VLOOKUP(E113,'Study Locations'!B:D,2,FALSE)))</f>
        <v/>
      </c>
      <c r="G113" s="7" t="str">
        <f>IF(E113="","",IF(VLOOKUP(E113,'Study Locations'!B:D,3,FALSE)="","",VLOOKUP(E113,'Study Locations'!B:D,3,FALSE)))</f>
        <v/>
      </c>
      <c r="H113" s="5"/>
      <c r="I113" s="5"/>
      <c r="J113" s="3" t="str">
        <f t="shared" si="3"/>
        <v/>
      </c>
      <c r="K113" s="29" t="str">
        <f>IF(B113="","",IF(J113="","NA",IF(ISNA(VLOOKUP(J113,'Default  Salaries'!D:E,2,FALSE)),IF(ISNA(VLOOKUP(I113&amp;"-NA",'Default  Salaries'!D:E,2,FALSE)),"NA",VLOOKUP(I113&amp;"-NA",'Default  Salaries'!D:E,2,FALSE)),VLOOKUP(J113,'Default  Salaries'!D:E,2,FALSE))))</f>
        <v/>
      </c>
      <c r="L113" s="46"/>
      <c r="M113" s="19"/>
      <c r="N113" s="45"/>
      <c r="O113" s="45"/>
      <c r="P113" s="7" t="str">
        <f t="shared" si="4"/>
        <v/>
      </c>
      <c r="Q113" s="14"/>
      <c r="R113" s="15"/>
      <c r="S113" s="14"/>
      <c r="T113" s="15"/>
      <c r="U113" s="14"/>
      <c r="V113" s="15"/>
      <c r="W113" s="47"/>
      <c r="X113" s="48"/>
      <c r="Y113" s="47"/>
      <c r="Z113" s="48"/>
      <c r="AA113" s="47"/>
      <c r="AB113" s="48"/>
      <c r="AC113" s="47"/>
      <c r="AD113" s="48"/>
      <c r="AE113" s="47"/>
      <c r="AF113" s="48"/>
      <c r="AG113" s="47"/>
      <c r="AH113" s="48"/>
      <c r="AI113" s="47"/>
      <c r="AJ113" s="48"/>
    </row>
    <row r="114" spans="1:36" x14ac:dyDescent="0.25">
      <c r="A114" s="7">
        <f t="shared" si="5"/>
        <v>110</v>
      </c>
      <c r="B114" s="8"/>
      <c r="C114" s="5"/>
      <c r="D114" s="5"/>
      <c r="E114" s="5"/>
      <c r="F114" s="7" t="str">
        <f>IF(E114="","",IF(VLOOKUP(E114,'Study Locations'!B:D,2,FALSE)="","",VLOOKUP(E114,'Study Locations'!B:D,2,FALSE)))</f>
        <v/>
      </c>
      <c r="G114" s="7" t="str">
        <f>IF(E114="","",IF(VLOOKUP(E114,'Study Locations'!B:D,3,FALSE)="","",VLOOKUP(E114,'Study Locations'!B:D,3,FALSE)))</f>
        <v/>
      </c>
      <c r="H114" s="5"/>
      <c r="I114" s="5"/>
      <c r="J114" s="3" t="str">
        <f t="shared" si="3"/>
        <v/>
      </c>
      <c r="K114" s="29" t="str">
        <f>IF(B114="","",IF(J114="","NA",IF(ISNA(VLOOKUP(J114,'Default  Salaries'!D:E,2,FALSE)),IF(ISNA(VLOOKUP(I114&amp;"-NA",'Default  Salaries'!D:E,2,FALSE)),"NA",VLOOKUP(I114&amp;"-NA",'Default  Salaries'!D:E,2,FALSE)),VLOOKUP(J114,'Default  Salaries'!D:E,2,FALSE))))</f>
        <v/>
      </c>
      <c r="L114" s="46"/>
      <c r="M114" s="19"/>
      <c r="N114" s="45"/>
      <c r="O114" s="45"/>
      <c r="P114" s="7" t="str">
        <f t="shared" si="4"/>
        <v/>
      </c>
      <c r="Q114" s="14"/>
      <c r="R114" s="15"/>
      <c r="S114" s="14"/>
      <c r="T114" s="15"/>
      <c r="U114" s="14"/>
      <c r="V114" s="15"/>
      <c r="W114" s="47"/>
      <c r="X114" s="48"/>
      <c r="Y114" s="47"/>
      <c r="Z114" s="48"/>
      <c r="AA114" s="47"/>
      <c r="AB114" s="48"/>
      <c r="AC114" s="47"/>
      <c r="AD114" s="48"/>
      <c r="AE114" s="47"/>
      <c r="AF114" s="48"/>
      <c r="AG114" s="47"/>
      <c r="AH114" s="48"/>
      <c r="AI114" s="47"/>
      <c r="AJ114" s="48"/>
    </row>
    <row r="115" spans="1:36" x14ac:dyDescent="0.25">
      <c r="A115" s="7">
        <f t="shared" si="5"/>
        <v>111</v>
      </c>
      <c r="B115" s="8"/>
      <c r="C115" s="5"/>
      <c r="D115" s="5"/>
      <c r="E115" s="5"/>
      <c r="F115" s="7" t="str">
        <f>IF(E115="","",IF(VLOOKUP(E115,'Study Locations'!B:D,2,FALSE)="","",VLOOKUP(E115,'Study Locations'!B:D,2,FALSE)))</f>
        <v/>
      </c>
      <c r="G115" s="7" t="str">
        <f>IF(E115="","",IF(VLOOKUP(E115,'Study Locations'!B:D,3,FALSE)="","",VLOOKUP(E115,'Study Locations'!B:D,3,FALSE)))</f>
        <v/>
      </c>
      <c r="H115" s="5"/>
      <c r="I115" s="5"/>
      <c r="J115" s="3" t="str">
        <f t="shared" si="3"/>
        <v/>
      </c>
      <c r="K115" s="29" t="str">
        <f>IF(B115="","",IF(J115="","NA",IF(ISNA(VLOOKUP(J115,'Default  Salaries'!D:E,2,FALSE)),IF(ISNA(VLOOKUP(I115&amp;"-NA",'Default  Salaries'!D:E,2,FALSE)),"NA",VLOOKUP(I115&amp;"-NA",'Default  Salaries'!D:E,2,FALSE)),VLOOKUP(J115,'Default  Salaries'!D:E,2,FALSE))))</f>
        <v/>
      </c>
      <c r="L115" s="46"/>
      <c r="M115" s="19"/>
      <c r="N115" s="45"/>
      <c r="O115" s="45"/>
      <c r="P115" s="7" t="str">
        <f t="shared" si="4"/>
        <v/>
      </c>
      <c r="Q115" s="14"/>
      <c r="R115" s="15"/>
      <c r="S115" s="14"/>
      <c r="T115" s="15"/>
      <c r="U115" s="14"/>
      <c r="V115" s="15"/>
      <c r="W115" s="47"/>
      <c r="X115" s="48"/>
      <c r="Y115" s="47"/>
      <c r="Z115" s="48"/>
      <c r="AA115" s="47"/>
      <c r="AB115" s="48"/>
      <c r="AC115" s="47"/>
      <c r="AD115" s="48"/>
      <c r="AE115" s="47"/>
      <c r="AF115" s="48"/>
      <c r="AG115" s="47"/>
      <c r="AH115" s="48"/>
      <c r="AI115" s="47"/>
      <c r="AJ115" s="48"/>
    </row>
    <row r="116" spans="1:36" x14ac:dyDescent="0.25">
      <c r="A116" s="7">
        <f t="shared" si="5"/>
        <v>112</v>
      </c>
      <c r="B116" s="8"/>
      <c r="C116" s="5"/>
      <c r="D116" s="5"/>
      <c r="E116" s="5"/>
      <c r="F116" s="7" t="str">
        <f>IF(E116="","",IF(VLOOKUP(E116,'Study Locations'!B:D,2,FALSE)="","",VLOOKUP(E116,'Study Locations'!B:D,2,FALSE)))</f>
        <v/>
      </c>
      <c r="G116" s="7" t="str">
        <f>IF(E116="","",IF(VLOOKUP(E116,'Study Locations'!B:D,3,FALSE)="","",VLOOKUP(E116,'Study Locations'!B:D,3,FALSE)))</f>
        <v/>
      </c>
      <c r="H116" s="5"/>
      <c r="I116" s="5"/>
      <c r="J116" s="3" t="str">
        <f t="shared" si="3"/>
        <v/>
      </c>
      <c r="K116" s="29" t="str">
        <f>IF(B116="","",IF(J116="","NA",IF(ISNA(VLOOKUP(J116,'Default  Salaries'!D:E,2,FALSE)),IF(ISNA(VLOOKUP(I116&amp;"-NA",'Default  Salaries'!D:E,2,FALSE)),"NA",VLOOKUP(I116&amp;"-NA",'Default  Salaries'!D:E,2,FALSE)),VLOOKUP(J116,'Default  Salaries'!D:E,2,FALSE))))</f>
        <v/>
      </c>
      <c r="L116" s="46"/>
      <c r="M116" s="19"/>
      <c r="N116" s="45"/>
      <c r="O116" s="45"/>
      <c r="P116" s="7" t="str">
        <f t="shared" si="4"/>
        <v/>
      </c>
      <c r="Q116" s="14"/>
      <c r="R116" s="15"/>
      <c r="S116" s="14"/>
      <c r="T116" s="15"/>
      <c r="U116" s="14"/>
      <c r="V116" s="15"/>
      <c r="W116" s="47"/>
      <c r="X116" s="48"/>
      <c r="Y116" s="47"/>
      <c r="Z116" s="48"/>
      <c r="AA116" s="47"/>
      <c r="AB116" s="48"/>
      <c r="AC116" s="47"/>
      <c r="AD116" s="48"/>
      <c r="AE116" s="47"/>
      <c r="AF116" s="48"/>
      <c r="AG116" s="47"/>
      <c r="AH116" s="48"/>
      <c r="AI116" s="47"/>
      <c r="AJ116" s="48"/>
    </row>
    <row r="117" spans="1:36" x14ac:dyDescent="0.25">
      <c r="A117" s="7">
        <f t="shared" si="5"/>
        <v>113</v>
      </c>
      <c r="B117" s="8"/>
      <c r="C117" s="5"/>
      <c r="D117" s="5"/>
      <c r="E117" s="5"/>
      <c r="F117" s="7" t="str">
        <f>IF(E117="","",IF(VLOOKUP(E117,'Study Locations'!B:D,2,FALSE)="","",VLOOKUP(E117,'Study Locations'!B:D,2,FALSE)))</f>
        <v/>
      </c>
      <c r="G117" s="7" t="str">
        <f>IF(E117="","",IF(VLOOKUP(E117,'Study Locations'!B:D,3,FALSE)="","",VLOOKUP(E117,'Study Locations'!B:D,3,FALSE)))</f>
        <v/>
      </c>
      <c r="H117" s="5"/>
      <c r="I117" s="5"/>
      <c r="J117" s="3" t="str">
        <f t="shared" si="3"/>
        <v/>
      </c>
      <c r="K117" s="29" t="str">
        <f>IF(B117="","",IF(J117="","NA",IF(ISNA(VLOOKUP(J117,'Default  Salaries'!D:E,2,FALSE)),IF(ISNA(VLOOKUP(I117&amp;"-NA",'Default  Salaries'!D:E,2,FALSE)),"NA",VLOOKUP(I117&amp;"-NA",'Default  Salaries'!D:E,2,FALSE)),VLOOKUP(J117,'Default  Salaries'!D:E,2,FALSE))))</f>
        <v/>
      </c>
      <c r="L117" s="46"/>
      <c r="M117" s="19"/>
      <c r="N117" s="45"/>
      <c r="O117" s="45"/>
      <c r="P117" s="7" t="str">
        <f t="shared" si="4"/>
        <v/>
      </c>
      <c r="Q117" s="14"/>
      <c r="R117" s="15"/>
      <c r="S117" s="14"/>
      <c r="T117" s="15"/>
      <c r="U117" s="14"/>
      <c r="V117" s="15"/>
      <c r="W117" s="47"/>
      <c r="X117" s="48"/>
      <c r="Y117" s="47"/>
      <c r="Z117" s="48"/>
      <c r="AA117" s="47"/>
      <c r="AB117" s="48"/>
      <c r="AC117" s="47"/>
      <c r="AD117" s="48"/>
      <c r="AE117" s="47"/>
      <c r="AF117" s="48"/>
      <c r="AG117" s="47"/>
      <c r="AH117" s="48"/>
      <c r="AI117" s="47"/>
      <c r="AJ117" s="48"/>
    </row>
    <row r="118" spans="1:36" x14ac:dyDescent="0.25">
      <c r="A118" s="7">
        <f t="shared" si="5"/>
        <v>114</v>
      </c>
      <c r="B118" s="8"/>
      <c r="C118" s="5"/>
      <c r="D118" s="5"/>
      <c r="E118" s="5"/>
      <c r="F118" s="7" t="str">
        <f>IF(E118="","",IF(VLOOKUP(E118,'Study Locations'!B:D,2,FALSE)="","",VLOOKUP(E118,'Study Locations'!B:D,2,FALSE)))</f>
        <v/>
      </c>
      <c r="G118" s="7" t="str">
        <f>IF(E118="","",IF(VLOOKUP(E118,'Study Locations'!B:D,3,FALSE)="","",VLOOKUP(E118,'Study Locations'!B:D,3,FALSE)))</f>
        <v/>
      </c>
      <c r="H118" s="5"/>
      <c r="I118" s="5"/>
      <c r="J118" s="3" t="str">
        <f t="shared" si="3"/>
        <v/>
      </c>
      <c r="K118" s="29" t="str">
        <f>IF(B118="","",IF(J118="","NA",IF(ISNA(VLOOKUP(J118,'Default  Salaries'!D:E,2,FALSE)),IF(ISNA(VLOOKUP(I118&amp;"-NA",'Default  Salaries'!D:E,2,FALSE)),"NA",VLOOKUP(I118&amp;"-NA",'Default  Salaries'!D:E,2,FALSE)),VLOOKUP(J118,'Default  Salaries'!D:E,2,FALSE))))</f>
        <v/>
      </c>
      <c r="L118" s="46"/>
      <c r="M118" s="19"/>
      <c r="N118" s="45"/>
      <c r="O118" s="45"/>
      <c r="P118" s="7" t="str">
        <f t="shared" si="4"/>
        <v/>
      </c>
      <c r="Q118" s="14"/>
      <c r="R118" s="15"/>
      <c r="S118" s="14"/>
      <c r="T118" s="15"/>
      <c r="U118" s="14"/>
      <c r="V118" s="15"/>
      <c r="W118" s="47"/>
      <c r="X118" s="48"/>
      <c r="Y118" s="47"/>
      <c r="Z118" s="48"/>
      <c r="AA118" s="47"/>
      <c r="AB118" s="48"/>
      <c r="AC118" s="47"/>
      <c r="AD118" s="48"/>
      <c r="AE118" s="47"/>
      <c r="AF118" s="48"/>
      <c r="AG118" s="47"/>
      <c r="AH118" s="48"/>
      <c r="AI118" s="47"/>
      <c r="AJ118" s="48"/>
    </row>
    <row r="119" spans="1:36" x14ac:dyDescent="0.25">
      <c r="A119" s="7">
        <f t="shared" si="5"/>
        <v>115</v>
      </c>
      <c r="B119" s="8"/>
      <c r="C119" s="5"/>
      <c r="D119" s="5"/>
      <c r="E119" s="5"/>
      <c r="F119" s="7" t="str">
        <f>IF(E119="","",IF(VLOOKUP(E119,'Study Locations'!B:D,2,FALSE)="","",VLOOKUP(E119,'Study Locations'!B:D,2,FALSE)))</f>
        <v/>
      </c>
      <c r="G119" s="7" t="str">
        <f>IF(E119="","",IF(VLOOKUP(E119,'Study Locations'!B:D,3,FALSE)="","",VLOOKUP(E119,'Study Locations'!B:D,3,FALSE)))</f>
        <v/>
      </c>
      <c r="H119" s="5"/>
      <c r="I119" s="5"/>
      <c r="J119" s="3" t="str">
        <f t="shared" si="3"/>
        <v/>
      </c>
      <c r="K119" s="29" t="str">
        <f>IF(B119="","",IF(J119="","NA",IF(ISNA(VLOOKUP(J119,'Default  Salaries'!D:E,2,FALSE)),IF(ISNA(VLOOKUP(I119&amp;"-NA",'Default  Salaries'!D:E,2,FALSE)),"NA",VLOOKUP(I119&amp;"-NA",'Default  Salaries'!D:E,2,FALSE)),VLOOKUP(J119,'Default  Salaries'!D:E,2,FALSE))))</f>
        <v/>
      </c>
      <c r="L119" s="46"/>
      <c r="M119" s="19"/>
      <c r="N119" s="45"/>
      <c r="O119" s="45"/>
      <c r="P119" s="7" t="str">
        <f t="shared" si="4"/>
        <v/>
      </c>
      <c r="Q119" s="14"/>
      <c r="R119" s="15"/>
      <c r="S119" s="14"/>
      <c r="T119" s="15"/>
      <c r="U119" s="14"/>
      <c r="V119" s="15"/>
      <c r="W119" s="47"/>
      <c r="X119" s="48"/>
      <c r="Y119" s="47"/>
      <c r="Z119" s="48"/>
      <c r="AA119" s="47"/>
      <c r="AB119" s="48"/>
      <c r="AC119" s="47"/>
      <c r="AD119" s="48"/>
      <c r="AE119" s="47"/>
      <c r="AF119" s="48"/>
      <c r="AG119" s="47"/>
      <c r="AH119" s="48"/>
      <c r="AI119" s="47"/>
      <c r="AJ119" s="48"/>
    </row>
    <row r="120" spans="1:36" x14ac:dyDescent="0.25">
      <c r="A120" s="7">
        <f t="shared" si="5"/>
        <v>116</v>
      </c>
      <c r="B120" s="8"/>
      <c r="C120" s="5"/>
      <c r="D120" s="5"/>
      <c r="E120" s="5"/>
      <c r="F120" s="7" t="str">
        <f>IF(E120="","",IF(VLOOKUP(E120,'Study Locations'!B:D,2,FALSE)="","",VLOOKUP(E120,'Study Locations'!B:D,2,FALSE)))</f>
        <v/>
      </c>
      <c r="G120" s="7" t="str">
        <f>IF(E120="","",IF(VLOOKUP(E120,'Study Locations'!B:D,3,FALSE)="","",VLOOKUP(E120,'Study Locations'!B:D,3,FALSE)))</f>
        <v/>
      </c>
      <c r="H120" s="5"/>
      <c r="I120" s="5"/>
      <c r="J120" s="3" t="str">
        <f t="shared" si="3"/>
        <v/>
      </c>
      <c r="K120" s="29" t="str">
        <f>IF(B120="","",IF(J120="","NA",IF(ISNA(VLOOKUP(J120,'Default  Salaries'!D:E,2,FALSE)),IF(ISNA(VLOOKUP(I120&amp;"-NA",'Default  Salaries'!D:E,2,FALSE)),"NA",VLOOKUP(I120&amp;"-NA",'Default  Salaries'!D:E,2,FALSE)),VLOOKUP(J120,'Default  Salaries'!D:E,2,FALSE))))</f>
        <v/>
      </c>
      <c r="L120" s="46"/>
      <c r="M120" s="19"/>
      <c r="N120" s="45"/>
      <c r="O120" s="45"/>
      <c r="P120" s="7" t="str">
        <f t="shared" si="4"/>
        <v/>
      </c>
      <c r="Q120" s="14"/>
      <c r="R120" s="15"/>
      <c r="S120" s="14"/>
      <c r="T120" s="15"/>
      <c r="U120" s="14"/>
      <c r="V120" s="15"/>
      <c r="W120" s="47"/>
      <c r="X120" s="48"/>
      <c r="Y120" s="47"/>
      <c r="Z120" s="48"/>
      <c r="AA120" s="47"/>
      <c r="AB120" s="48"/>
      <c r="AC120" s="47"/>
      <c r="AD120" s="48"/>
      <c r="AE120" s="47"/>
      <c r="AF120" s="48"/>
      <c r="AG120" s="47"/>
      <c r="AH120" s="48"/>
      <c r="AI120" s="47"/>
      <c r="AJ120" s="48"/>
    </row>
    <row r="121" spans="1:36" x14ac:dyDescent="0.25">
      <c r="A121" s="7">
        <f t="shared" si="5"/>
        <v>117</v>
      </c>
      <c r="B121" s="8"/>
      <c r="C121" s="5"/>
      <c r="D121" s="5"/>
      <c r="E121" s="5"/>
      <c r="F121" s="7" t="str">
        <f>IF(E121="","",IF(VLOOKUP(E121,'Study Locations'!B:D,2,FALSE)="","",VLOOKUP(E121,'Study Locations'!B:D,2,FALSE)))</f>
        <v/>
      </c>
      <c r="G121" s="7" t="str">
        <f>IF(E121="","",IF(VLOOKUP(E121,'Study Locations'!B:D,3,FALSE)="","",VLOOKUP(E121,'Study Locations'!B:D,3,FALSE)))</f>
        <v/>
      </c>
      <c r="H121" s="5"/>
      <c r="I121" s="5"/>
      <c r="J121" s="3" t="str">
        <f t="shared" si="3"/>
        <v/>
      </c>
      <c r="K121" s="29" t="str">
        <f>IF(B121="","",IF(J121="","NA",IF(ISNA(VLOOKUP(J121,'Default  Salaries'!D:E,2,FALSE)),IF(ISNA(VLOOKUP(I121&amp;"-NA",'Default  Salaries'!D:E,2,FALSE)),"NA",VLOOKUP(I121&amp;"-NA",'Default  Salaries'!D:E,2,FALSE)),VLOOKUP(J121,'Default  Salaries'!D:E,2,FALSE))))</f>
        <v/>
      </c>
      <c r="L121" s="46"/>
      <c r="M121" s="19"/>
      <c r="N121" s="45"/>
      <c r="O121" s="45"/>
      <c r="P121" s="7" t="str">
        <f t="shared" si="4"/>
        <v/>
      </c>
      <c r="Q121" s="14"/>
      <c r="R121" s="15"/>
      <c r="S121" s="14"/>
      <c r="T121" s="15"/>
      <c r="U121" s="14"/>
      <c r="V121" s="15"/>
      <c r="W121" s="47"/>
      <c r="X121" s="48"/>
      <c r="Y121" s="47"/>
      <c r="Z121" s="48"/>
      <c r="AA121" s="47"/>
      <c r="AB121" s="48"/>
      <c r="AC121" s="47"/>
      <c r="AD121" s="48"/>
      <c r="AE121" s="47"/>
      <c r="AF121" s="48"/>
      <c r="AG121" s="47"/>
      <c r="AH121" s="48"/>
      <c r="AI121" s="47"/>
      <c r="AJ121" s="48"/>
    </row>
    <row r="122" spans="1:36" x14ac:dyDescent="0.25">
      <c r="A122" s="7">
        <f t="shared" si="5"/>
        <v>118</v>
      </c>
      <c r="B122" s="8"/>
      <c r="C122" s="5"/>
      <c r="D122" s="5"/>
      <c r="E122" s="5"/>
      <c r="F122" s="7" t="str">
        <f>IF(E122="","",IF(VLOOKUP(E122,'Study Locations'!B:D,2,FALSE)="","",VLOOKUP(E122,'Study Locations'!B:D,2,FALSE)))</f>
        <v/>
      </c>
      <c r="G122" s="7" t="str">
        <f>IF(E122="","",IF(VLOOKUP(E122,'Study Locations'!B:D,3,FALSE)="","",VLOOKUP(E122,'Study Locations'!B:D,3,FALSE)))</f>
        <v/>
      </c>
      <c r="H122" s="5"/>
      <c r="I122" s="5"/>
      <c r="J122" s="3" t="str">
        <f t="shared" si="3"/>
        <v/>
      </c>
      <c r="K122" s="29" t="str">
        <f>IF(B122="","",IF(J122="","NA",IF(ISNA(VLOOKUP(J122,'Default  Salaries'!D:E,2,FALSE)),IF(ISNA(VLOOKUP(I122&amp;"-NA",'Default  Salaries'!D:E,2,FALSE)),"NA",VLOOKUP(I122&amp;"-NA",'Default  Salaries'!D:E,2,FALSE)),VLOOKUP(J122,'Default  Salaries'!D:E,2,FALSE))))</f>
        <v/>
      </c>
      <c r="L122" s="46"/>
      <c r="M122" s="19"/>
      <c r="N122" s="45"/>
      <c r="O122" s="45"/>
      <c r="P122" s="7" t="str">
        <f t="shared" si="4"/>
        <v/>
      </c>
      <c r="Q122" s="14"/>
      <c r="R122" s="15"/>
      <c r="S122" s="14"/>
      <c r="T122" s="15"/>
      <c r="U122" s="14"/>
      <c r="V122" s="15"/>
      <c r="W122" s="47"/>
      <c r="X122" s="48"/>
      <c r="Y122" s="47"/>
      <c r="Z122" s="48"/>
      <c r="AA122" s="47"/>
      <c r="AB122" s="48"/>
      <c r="AC122" s="47"/>
      <c r="AD122" s="48"/>
      <c r="AE122" s="47"/>
      <c r="AF122" s="48"/>
      <c r="AG122" s="47"/>
      <c r="AH122" s="48"/>
      <c r="AI122" s="47"/>
      <c r="AJ122" s="48"/>
    </row>
    <row r="123" spans="1:36" x14ac:dyDescent="0.25">
      <c r="A123" s="7">
        <f t="shared" si="5"/>
        <v>119</v>
      </c>
      <c r="B123" s="8"/>
      <c r="C123" s="5"/>
      <c r="D123" s="5"/>
      <c r="E123" s="5"/>
      <c r="F123" s="7" t="str">
        <f>IF(E123="","",IF(VLOOKUP(E123,'Study Locations'!B:D,2,FALSE)="","",VLOOKUP(E123,'Study Locations'!B:D,2,FALSE)))</f>
        <v/>
      </c>
      <c r="G123" s="7" t="str">
        <f>IF(E123="","",IF(VLOOKUP(E123,'Study Locations'!B:D,3,FALSE)="","",VLOOKUP(E123,'Study Locations'!B:D,3,FALSE)))</f>
        <v/>
      </c>
      <c r="H123" s="5"/>
      <c r="I123" s="5"/>
      <c r="J123" s="3" t="str">
        <f t="shared" si="3"/>
        <v/>
      </c>
      <c r="K123" s="29" t="str">
        <f>IF(B123="","",IF(J123="","NA",IF(ISNA(VLOOKUP(J123,'Default  Salaries'!D:E,2,FALSE)),IF(ISNA(VLOOKUP(I123&amp;"-NA",'Default  Salaries'!D:E,2,FALSE)),"NA",VLOOKUP(I123&amp;"-NA",'Default  Salaries'!D:E,2,FALSE)),VLOOKUP(J123,'Default  Salaries'!D:E,2,FALSE))))</f>
        <v/>
      </c>
      <c r="L123" s="46"/>
      <c r="M123" s="19"/>
      <c r="N123" s="45"/>
      <c r="O123" s="45"/>
      <c r="P123" s="7" t="str">
        <f t="shared" si="4"/>
        <v/>
      </c>
      <c r="Q123" s="14"/>
      <c r="R123" s="15"/>
      <c r="S123" s="14"/>
      <c r="T123" s="15"/>
      <c r="U123" s="14"/>
      <c r="V123" s="15"/>
      <c r="W123" s="47"/>
      <c r="X123" s="48"/>
      <c r="Y123" s="47"/>
      <c r="Z123" s="48"/>
      <c r="AA123" s="47"/>
      <c r="AB123" s="48"/>
      <c r="AC123" s="47"/>
      <c r="AD123" s="48"/>
      <c r="AE123" s="47"/>
      <c r="AF123" s="48"/>
      <c r="AG123" s="47"/>
      <c r="AH123" s="48"/>
      <c r="AI123" s="47"/>
      <c r="AJ123" s="48"/>
    </row>
    <row r="124" spans="1:36" x14ac:dyDescent="0.25">
      <c r="A124" s="7">
        <f t="shared" si="5"/>
        <v>120</v>
      </c>
      <c r="B124" s="8"/>
      <c r="C124" s="5"/>
      <c r="D124" s="5"/>
      <c r="E124" s="5"/>
      <c r="F124" s="7" t="str">
        <f>IF(E124="","",IF(VLOOKUP(E124,'Study Locations'!B:D,2,FALSE)="","",VLOOKUP(E124,'Study Locations'!B:D,2,FALSE)))</f>
        <v/>
      </c>
      <c r="G124" s="7" t="str">
        <f>IF(E124="","",IF(VLOOKUP(E124,'Study Locations'!B:D,3,FALSE)="","",VLOOKUP(E124,'Study Locations'!B:D,3,FALSE)))</f>
        <v/>
      </c>
      <c r="H124" s="5"/>
      <c r="I124" s="5"/>
      <c r="J124" s="3" t="str">
        <f t="shared" si="3"/>
        <v/>
      </c>
      <c r="K124" s="29" t="str">
        <f>IF(B124="","",IF(J124="","NA",IF(ISNA(VLOOKUP(J124,'Default  Salaries'!D:E,2,FALSE)),IF(ISNA(VLOOKUP(I124&amp;"-NA",'Default  Salaries'!D:E,2,FALSE)),"NA",VLOOKUP(I124&amp;"-NA",'Default  Salaries'!D:E,2,FALSE)),VLOOKUP(J124,'Default  Salaries'!D:E,2,FALSE))))</f>
        <v/>
      </c>
      <c r="L124" s="46"/>
      <c r="M124" s="19"/>
      <c r="N124" s="45"/>
      <c r="O124" s="45"/>
      <c r="P124" s="7" t="str">
        <f t="shared" si="4"/>
        <v/>
      </c>
      <c r="Q124" s="14"/>
      <c r="R124" s="15"/>
      <c r="S124" s="14"/>
      <c r="T124" s="15"/>
      <c r="U124" s="14"/>
      <c r="V124" s="15"/>
      <c r="W124" s="47"/>
      <c r="X124" s="48"/>
      <c r="Y124" s="47"/>
      <c r="Z124" s="48"/>
      <c r="AA124" s="47"/>
      <c r="AB124" s="48"/>
      <c r="AC124" s="47"/>
      <c r="AD124" s="48"/>
      <c r="AE124" s="47"/>
      <c r="AF124" s="48"/>
      <c r="AG124" s="47"/>
      <c r="AH124" s="48"/>
      <c r="AI124" s="47"/>
      <c r="AJ124" s="48"/>
    </row>
    <row r="125" spans="1:36" x14ac:dyDescent="0.25">
      <c r="A125" s="7">
        <f t="shared" si="5"/>
        <v>121</v>
      </c>
      <c r="B125" s="8"/>
      <c r="C125" s="5"/>
      <c r="D125" s="5"/>
      <c r="E125" s="5"/>
      <c r="F125" s="7" t="str">
        <f>IF(E125="","",IF(VLOOKUP(E125,'Study Locations'!B:D,2,FALSE)="","",VLOOKUP(E125,'Study Locations'!B:D,2,FALSE)))</f>
        <v/>
      </c>
      <c r="G125" s="7" t="str">
        <f>IF(E125="","",IF(VLOOKUP(E125,'Study Locations'!B:D,3,FALSE)="","",VLOOKUP(E125,'Study Locations'!B:D,3,FALSE)))</f>
        <v/>
      </c>
      <c r="H125" s="5"/>
      <c r="I125" s="5"/>
      <c r="J125" s="3" t="str">
        <f t="shared" si="3"/>
        <v/>
      </c>
      <c r="K125" s="29" t="str">
        <f>IF(B125="","",IF(J125="","NA",IF(ISNA(VLOOKUP(J125,'Default  Salaries'!D:E,2,FALSE)),IF(ISNA(VLOOKUP(I125&amp;"-NA",'Default  Salaries'!D:E,2,FALSE)),"NA",VLOOKUP(I125&amp;"-NA",'Default  Salaries'!D:E,2,FALSE)),VLOOKUP(J125,'Default  Salaries'!D:E,2,FALSE))))</f>
        <v/>
      </c>
      <c r="L125" s="46"/>
      <c r="M125" s="19"/>
      <c r="N125" s="45"/>
      <c r="O125" s="45"/>
      <c r="P125" s="7" t="str">
        <f t="shared" si="4"/>
        <v/>
      </c>
      <c r="Q125" s="14"/>
      <c r="R125" s="15"/>
      <c r="S125" s="14"/>
      <c r="T125" s="15"/>
      <c r="U125" s="14"/>
      <c r="V125" s="15"/>
      <c r="W125" s="47"/>
      <c r="X125" s="48"/>
      <c r="Y125" s="47"/>
      <c r="Z125" s="48"/>
      <c r="AA125" s="47"/>
      <c r="AB125" s="48"/>
      <c r="AC125" s="47"/>
      <c r="AD125" s="48"/>
      <c r="AE125" s="47"/>
      <c r="AF125" s="48"/>
      <c r="AG125" s="47"/>
      <c r="AH125" s="48"/>
      <c r="AI125" s="47"/>
      <c r="AJ125" s="48"/>
    </row>
    <row r="126" spans="1:36" x14ac:dyDescent="0.25">
      <c r="A126" s="7">
        <f t="shared" si="5"/>
        <v>122</v>
      </c>
      <c r="B126" s="8"/>
      <c r="C126" s="5"/>
      <c r="D126" s="5"/>
      <c r="E126" s="5"/>
      <c r="F126" s="7" t="str">
        <f>IF(E126="","",IF(VLOOKUP(E126,'Study Locations'!B:D,2,FALSE)="","",VLOOKUP(E126,'Study Locations'!B:D,2,FALSE)))</f>
        <v/>
      </c>
      <c r="G126" s="7" t="str">
        <f>IF(E126="","",IF(VLOOKUP(E126,'Study Locations'!B:D,3,FALSE)="","",VLOOKUP(E126,'Study Locations'!B:D,3,FALSE)))</f>
        <v/>
      </c>
      <c r="H126" s="5"/>
      <c r="I126" s="5"/>
      <c r="J126" s="3" t="str">
        <f t="shared" si="3"/>
        <v/>
      </c>
      <c r="K126" s="29" t="str">
        <f>IF(B126="","",IF(J126="","NA",IF(ISNA(VLOOKUP(J126,'Default  Salaries'!D:E,2,FALSE)),IF(ISNA(VLOOKUP(I126&amp;"-NA",'Default  Salaries'!D:E,2,FALSE)),"NA",VLOOKUP(I126&amp;"-NA",'Default  Salaries'!D:E,2,FALSE)),VLOOKUP(J126,'Default  Salaries'!D:E,2,FALSE))))</f>
        <v/>
      </c>
      <c r="L126" s="46"/>
      <c r="M126" s="19"/>
      <c r="N126" s="45"/>
      <c r="O126" s="45"/>
      <c r="P126" s="7" t="str">
        <f t="shared" si="4"/>
        <v/>
      </c>
      <c r="Q126" s="14"/>
      <c r="R126" s="15"/>
      <c r="S126" s="14"/>
      <c r="T126" s="15"/>
      <c r="U126" s="14"/>
      <c r="V126" s="15"/>
      <c r="W126" s="47"/>
      <c r="X126" s="48"/>
      <c r="Y126" s="47"/>
      <c r="Z126" s="48"/>
      <c r="AA126" s="47"/>
      <c r="AB126" s="48"/>
      <c r="AC126" s="47"/>
      <c r="AD126" s="48"/>
      <c r="AE126" s="47"/>
      <c r="AF126" s="48"/>
      <c r="AG126" s="47"/>
      <c r="AH126" s="48"/>
      <c r="AI126" s="47"/>
      <c r="AJ126" s="48"/>
    </row>
    <row r="127" spans="1:36" x14ac:dyDescent="0.25">
      <c r="A127" s="7">
        <f t="shared" si="5"/>
        <v>123</v>
      </c>
      <c r="B127" s="8"/>
      <c r="C127" s="5"/>
      <c r="D127" s="5"/>
      <c r="E127" s="5"/>
      <c r="F127" s="7" t="str">
        <f>IF(E127="","",IF(VLOOKUP(E127,'Study Locations'!B:D,2,FALSE)="","",VLOOKUP(E127,'Study Locations'!B:D,2,FALSE)))</f>
        <v/>
      </c>
      <c r="G127" s="7" t="str">
        <f>IF(E127="","",IF(VLOOKUP(E127,'Study Locations'!B:D,3,FALSE)="","",VLOOKUP(E127,'Study Locations'!B:D,3,FALSE)))</f>
        <v/>
      </c>
      <c r="H127" s="5"/>
      <c r="I127" s="5"/>
      <c r="J127" s="3" t="str">
        <f t="shared" si="3"/>
        <v/>
      </c>
      <c r="K127" s="29" t="str">
        <f>IF(B127="","",IF(J127="","NA",IF(ISNA(VLOOKUP(J127,'Default  Salaries'!D:E,2,FALSE)),IF(ISNA(VLOOKUP(I127&amp;"-NA",'Default  Salaries'!D:E,2,FALSE)),"NA",VLOOKUP(I127&amp;"-NA",'Default  Salaries'!D:E,2,FALSE)),VLOOKUP(J127,'Default  Salaries'!D:E,2,FALSE))))</f>
        <v/>
      </c>
      <c r="L127" s="46"/>
      <c r="M127" s="19"/>
      <c r="N127" s="45"/>
      <c r="O127" s="45"/>
      <c r="P127" s="7" t="str">
        <f t="shared" si="4"/>
        <v/>
      </c>
      <c r="Q127" s="14"/>
      <c r="R127" s="15"/>
      <c r="S127" s="14"/>
      <c r="T127" s="15"/>
      <c r="U127" s="14"/>
      <c r="V127" s="15"/>
      <c r="W127" s="47"/>
      <c r="X127" s="48"/>
      <c r="Y127" s="47"/>
      <c r="Z127" s="48"/>
      <c r="AA127" s="47"/>
      <c r="AB127" s="48"/>
      <c r="AC127" s="47"/>
      <c r="AD127" s="48"/>
      <c r="AE127" s="47"/>
      <c r="AF127" s="48"/>
      <c r="AG127" s="47"/>
      <c r="AH127" s="48"/>
      <c r="AI127" s="47"/>
      <c r="AJ127" s="48"/>
    </row>
    <row r="128" spans="1:36" x14ac:dyDescent="0.25">
      <c r="A128" s="7">
        <f t="shared" si="5"/>
        <v>124</v>
      </c>
      <c r="B128" s="8"/>
      <c r="C128" s="5"/>
      <c r="D128" s="5"/>
      <c r="E128" s="5"/>
      <c r="F128" s="7" t="str">
        <f>IF(E128="","",IF(VLOOKUP(E128,'Study Locations'!B:D,2,FALSE)="","",VLOOKUP(E128,'Study Locations'!B:D,2,FALSE)))</f>
        <v/>
      </c>
      <c r="G128" s="7" t="str">
        <f>IF(E128="","",IF(VLOOKUP(E128,'Study Locations'!B:D,3,FALSE)="","",VLOOKUP(E128,'Study Locations'!B:D,3,FALSE)))</f>
        <v/>
      </c>
      <c r="H128" s="5"/>
      <c r="I128" s="5"/>
      <c r="J128" s="3" t="str">
        <f t="shared" si="3"/>
        <v/>
      </c>
      <c r="K128" s="29" t="str">
        <f>IF(B128="","",IF(J128="","NA",IF(ISNA(VLOOKUP(J128,'Default  Salaries'!D:E,2,FALSE)),IF(ISNA(VLOOKUP(I128&amp;"-NA",'Default  Salaries'!D:E,2,FALSE)),"NA",VLOOKUP(I128&amp;"-NA",'Default  Salaries'!D:E,2,FALSE)),VLOOKUP(J128,'Default  Salaries'!D:E,2,FALSE))))</f>
        <v/>
      </c>
      <c r="L128" s="46"/>
      <c r="M128" s="19"/>
      <c r="N128" s="45"/>
      <c r="O128" s="45"/>
      <c r="P128" s="7" t="str">
        <f t="shared" si="4"/>
        <v/>
      </c>
      <c r="Q128" s="14"/>
      <c r="R128" s="15"/>
      <c r="S128" s="14"/>
      <c r="T128" s="15"/>
      <c r="U128" s="14"/>
      <c r="V128" s="15"/>
      <c r="W128" s="47"/>
      <c r="X128" s="48"/>
      <c r="Y128" s="47"/>
      <c r="Z128" s="48"/>
      <c r="AA128" s="47"/>
      <c r="AB128" s="48"/>
      <c r="AC128" s="47"/>
      <c r="AD128" s="48"/>
      <c r="AE128" s="47"/>
      <c r="AF128" s="48"/>
      <c r="AG128" s="47"/>
      <c r="AH128" s="48"/>
      <c r="AI128" s="47"/>
      <c r="AJ128" s="48"/>
    </row>
    <row r="129" spans="1:36" x14ac:dyDescent="0.25">
      <c r="A129" s="7">
        <f t="shared" si="5"/>
        <v>125</v>
      </c>
      <c r="B129" s="8"/>
      <c r="C129" s="5"/>
      <c r="D129" s="5"/>
      <c r="E129" s="5"/>
      <c r="F129" s="7" t="str">
        <f>IF(E129="","",IF(VLOOKUP(E129,'Study Locations'!B:D,2,FALSE)="","",VLOOKUP(E129,'Study Locations'!B:D,2,FALSE)))</f>
        <v/>
      </c>
      <c r="G129" s="7" t="str">
        <f>IF(E129="","",IF(VLOOKUP(E129,'Study Locations'!B:D,3,FALSE)="","",VLOOKUP(E129,'Study Locations'!B:D,3,FALSE)))</f>
        <v/>
      </c>
      <c r="H129" s="5"/>
      <c r="I129" s="5"/>
      <c r="J129" s="3" t="str">
        <f t="shared" si="3"/>
        <v/>
      </c>
      <c r="K129" s="29" t="str">
        <f>IF(B129="","",IF(J129="","NA",IF(ISNA(VLOOKUP(J129,'Default  Salaries'!D:E,2,FALSE)),IF(ISNA(VLOOKUP(I129&amp;"-NA",'Default  Salaries'!D:E,2,FALSE)),"NA",VLOOKUP(I129&amp;"-NA",'Default  Salaries'!D:E,2,FALSE)),VLOOKUP(J129,'Default  Salaries'!D:E,2,FALSE))))</f>
        <v/>
      </c>
      <c r="L129" s="46"/>
      <c r="M129" s="19"/>
      <c r="N129" s="45"/>
      <c r="O129" s="45"/>
      <c r="P129" s="7" t="str">
        <f t="shared" si="4"/>
        <v/>
      </c>
      <c r="Q129" s="14"/>
      <c r="R129" s="15"/>
      <c r="S129" s="14"/>
      <c r="T129" s="15"/>
      <c r="U129" s="14"/>
      <c r="V129" s="15"/>
      <c r="W129" s="47"/>
      <c r="X129" s="48"/>
      <c r="Y129" s="47"/>
      <c r="Z129" s="48"/>
      <c r="AA129" s="47"/>
      <c r="AB129" s="48"/>
      <c r="AC129" s="47"/>
      <c r="AD129" s="48"/>
      <c r="AE129" s="47"/>
      <c r="AF129" s="48"/>
      <c r="AG129" s="47"/>
      <c r="AH129" s="48"/>
      <c r="AI129" s="47"/>
      <c r="AJ129" s="48"/>
    </row>
    <row r="130" spans="1:36" x14ac:dyDescent="0.25">
      <c r="A130" s="7">
        <f t="shared" si="5"/>
        <v>126</v>
      </c>
      <c r="B130" s="8"/>
      <c r="C130" s="5"/>
      <c r="D130" s="5"/>
      <c r="E130" s="5"/>
      <c r="F130" s="7" t="str">
        <f>IF(E130="","",IF(VLOOKUP(E130,'Study Locations'!B:D,2,FALSE)="","",VLOOKUP(E130,'Study Locations'!B:D,2,FALSE)))</f>
        <v/>
      </c>
      <c r="G130" s="7" t="str">
        <f>IF(E130="","",IF(VLOOKUP(E130,'Study Locations'!B:D,3,FALSE)="","",VLOOKUP(E130,'Study Locations'!B:D,3,FALSE)))</f>
        <v/>
      </c>
      <c r="H130" s="5"/>
      <c r="I130" s="5"/>
      <c r="J130" s="3" t="str">
        <f t="shared" si="3"/>
        <v/>
      </c>
      <c r="K130" s="29" t="str">
        <f>IF(B130="","",IF(J130="","NA",IF(ISNA(VLOOKUP(J130,'Default  Salaries'!D:E,2,FALSE)),IF(ISNA(VLOOKUP(I130&amp;"-NA",'Default  Salaries'!D:E,2,FALSE)),"NA",VLOOKUP(I130&amp;"-NA",'Default  Salaries'!D:E,2,FALSE)),VLOOKUP(J130,'Default  Salaries'!D:E,2,FALSE))))</f>
        <v/>
      </c>
      <c r="L130" s="46"/>
      <c r="M130" s="19"/>
      <c r="N130" s="45"/>
      <c r="O130" s="45"/>
      <c r="P130" s="7" t="str">
        <f t="shared" si="4"/>
        <v/>
      </c>
      <c r="Q130" s="14"/>
      <c r="R130" s="15"/>
      <c r="S130" s="14"/>
      <c r="T130" s="15"/>
      <c r="U130" s="14"/>
      <c r="V130" s="15"/>
      <c r="W130" s="47"/>
      <c r="X130" s="48"/>
      <c r="Y130" s="47"/>
      <c r="Z130" s="48"/>
      <c r="AA130" s="47"/>
      <c r="AB130" s="48"/>
      <c r="AC130" s="47"/>
      <c r="AD130" s="48"/>
      <c r="AE130" s="47"/>
      <c r="AF130" s="48"/>
      <c r="AG130" s="47"/>
      <c r="AH130" s="48"/>
      <c r="AI130" s="47"/>
      <c r="AJ130" s="48"/>
    </row>
    <row r="131" spans="1:36" x14ac:dyDescent="0.25">
      <c r="A131" s="7">
        <f t="shared" si="5"/>
        <v>127</v>
      </c>
      <c r="B131" s="8"/>
      <c r="C131" s="5"/>
      <c r="D131" s="5"/>
      <c r="E131" s="5"/>
      <c r="F131" s="7" t="str">
        <f>IF(E131="","",IF(VLOOKUP(E131,'Study Locations'!B:D,2,FALSE)="","",VLOOKUP(E131,'Study Locations'!B:D,2,FALSE)))</f>
        <v/>
      </c>
      <c r="G131" s="7" t="str">
        <f>IF(E131="","",IF(VLOOKUP(E131,'Study Locations'!B:D,3,FALSE)="","",VLOOKUP(E131,'Study Locations'!B:D,3,FALSE)))</f>
        <v/>
      </c>
      <c r="H131" s="5"/>
      <c r="I131" s="5"/>
      <c r="J131" s="3" t="str">
        <f t="shared" si="3"/>
        <v/>
      </c>
      <c r="K131" s="29" t="str">
        <f>IF(B131="","",IF(J131="","NA",IF(ISNA(VLOOKUP(J131,'Default  Salaries'!D:E,2,FALSE)),IF(ISNA(VLOOKUP(I131&amp;"-NA",'Default  Salaries'!D:E,2,FALSE)),"NA",VLOOKUP(I131&amp;"-NA",'Default  Salaries'!D:E,2,FALSE)),VLOOKUP(J131,'Default  Salaries'!D:E,2,FALSE))))</f>
        <v/>
      </c>
      <c r="L131" s="46"/>
      <c r="M131" s="19"/>
      <c r="N131" s="45"/>
      <c r="O131" s="45"/>
      <c r="P131" s="7" t="str">
        <f t="shared" si="4"/>
        <v/>
      </c>
      <c r="Q131" s="14"/>
      <c r="R131" s="15"/>
      <c r="S131" s="14"/>
      <c r="T131" s="15"/>
      <c r="U131" s="14"/>
      <c r="V131" s="15"/>
      <c r="W131" s="47"/>
      <c r="X131" s="48"/>
      <c r="Y131" s="47"/>
      <c r="Z131" s="48"/>
      <c r="AA131" s="47"/>
      <c r="AB131" s="48"/>
      <c r="AC131" s="47"/>
      <c r="AD131" s="48"/>
      <c r="AE131" s="47"/>
      <c r="AF131" s="48"/>
      <c r="AG131" s="47"/>
      <c r="AH131" s="48"/>
      <c r="AI131" s="47"/>
      <c r="AJ131" s="48"/>
    </row>
    <row r="132" spans="1:36" x14ac:dyDescent="0.25">
      <c r="A132" s="7">
        <f t="shared" si="5"/>
        <v>128</v>
      </c>
      <c r="B132" s="8"/>
      <c r="C132" s="5"/>
      <c r="D132" s="5"/>
      <c r="E132" s="5"/>
      <c r="F132" s="7" t="str">
        <f>IF(E132="","",IF(VLOOKUP(E132,'Study Locations'!B:D,2,FALSE)="","",VLOOKUP(E132,'Study Locations'!B:D,2,FALSE)))</f>
        <v/>
      </c>
      <c r="G132" s="7" t="str">
        <f>IF(E132="","",IF(VLOOKUP(E132,'Study Locations'!B:D,3,FALSE)="","",VLOOKUP(E132,'Study Locations'!B:D,3,FALSE)))</f>
        <v/>
      </c>
      <c r="H132" s="5"/>
      <c r="I132" s="5"/>
      <c r="J132" s="3" t="str">
        <f t="shared" si="3"/>
        <v/>
      </c>
      <c r="K132" s="29" t="str">
        <f>IF(B132="","",IF(J132="","NA",IF(ISNA(VLOOKUP(J132,'Default  Salaries'!D:E,2,FALSE)),IF(ISNA(VLOOKUP(I132&amp;"-NA",'Default  Salaries'!D:E,2,FALSE)),"NA",VLOOKUP(I132&amp;"-NA",'Default  Salaries'!D:E,2,FALSE)),VLOOKUP(J132,'Default  Salaries'!D:E,2,FALSE))))</f>
        <v/>
      </c>
      <c r="L132" s="46"/>
      <c r="M132" s="19"/>
      <c r="N132" s="45"/>
      <c r="O132" s="45"/>
      <c r="P132" s="7" t="str">
        <f t="shared" si="4"/>
        <v/>
      </c>
      <c r="Q132" s="14"/>
      <c r="R132" s="15"/>
      <c r="S132" s="14"/>
      <c r="T132" s="15"/>
      <c r="U132" s="14"/>
      <c r="V132" s="15"/>
      <c r="W132" s="47"/>
      <c r="X132" s="48"/>
      <c r="Y132" s="47"/>
      <c r="Z132" s="48"/>
      <c r="AA132" s="47"/>
      <c r="AB132" s="48"/>
      <c r="AC132" s="47"/>
      <c r="AD132" s="48"/>
      <c r="AE132" s="47"/>
      <c r="AF132" s="48"/>
      <c r="AG132" s="47"/>
      <c r="AH132" s="48"/>
      <c r="AI132" s="47"/>
      <c r="AJ132" s="48"/>
    </row>
    <row r="133" spans="1:36" x14ac:dyDescent="0.25">
      <c r="A133" s="7">
        <f t="shared" si="5"/>
        <v>129</v>
      </c>
      <c r="B133" s="8"/>
      <c r="C133" s="5"/>
      <c r="D133" s="5"/>
      <c r="E133" s="5"/>
      <c r="F133" s="7" t="str">
        <f>IF(E133="","",IF(VLOOKUP(E133,'Study Locations'!B:D,2,FALSE)="","",VLOOKUP(E133,'Study Locations'!B:D,2,FALSE)))</f>
        <v/>
      </c>
      <c r="G133" s="7" t="str">
        <f>IF(E133="","",IF(VLOOKUP(E133,'Study Locations'!B:D,3,FALSE)="","",VLOOKUP(E133,'Study Locations'!B:D,3,FALSE)))</f>
        <v/>
      </c>
      <c r="H133" s="5"/>
      <c r="I133" s="5"/>
      <c r="J133" s="3" t="str">
        <f t="shared" si="3"/>
        <v/>
      </c>
      <c r="K133" s="29" t="str">
        <f>IF(B133="","",IF(J133="","NA",IF(ISNA(VLOOKUP(J133,'Default  Salaries'!D:E,2,FALSE)),IF(ISNA(VLOOKUP(I133&amp;"-NA",'Default  Salaries'!D:E,2,FALSE)),"NA",VLOOKUP(I133&amp;"-NA",'Default  Salaries'!D:E,2,FALSE)),VLOOKUP(J133,'Default  Salaries'!D:E,2,FALSE))))</f>
        <v/>
      </c>
      <c r="L133" s="46"/>
      <c r="M133" s="19"/>
      <c r="N133" s="45"/>
      <c r="O133" s="45"/>
      <c r="P133" s="7" t="str">
        <f t="shared" si="4"/>
        <v/>
      </c>
      <c r="Q133" s="14"/>
      <c r="R133" s="15"/>
      <c r="S133" s="14"/>
      <c r="T133" s="15"/>
      <c r="U133" s="14"/>
      <c r="V133" s="15"/>
      <c r="W133" s="47"/>
      <c r="X133" s="48"/>
      <c r="Y133" s="47"/>
      <c r="Z133" s="48"/>
      <c r="AA133" s="47"/>
      <c r="AB133" s="48"/>
      <c r="AC133" s="47"/>
      <c r="AD133" s="48"/>
      <c r="AE133" s="47"/>
      <c r="AF133" s="48"/>
      <c r="AG133" s="47"/>
      <c r="AH133" s="48"/>
      <c r="AI133" s="47"/>
      <c r="AJ133" s="48"/>
    </row>
    <row r="134" spans="1:36" x14ac:dyDescent="0.25">
      <c r="A134" s="7">
        <f t="shared" si="5"/>
        <v>130</v>
      </c>
      <c r="B134" s="8"/>
      <c r="C134" s="5"/>
      <c r="D134" s="5"/>
      <c r="E134" s="5"/>
      <c r="F134" s="7" t="str">
        <f>IF(E134="","",IF(VLOOKUP(E134,'Study Locations'!B:D,2,FALSE)="","",VLOOKUP(E134,'Study Locations'!B:D,2,FALSE)))</f>
        <v/>
      </c>
      <c r="G134" s="7" t="str">
        <f>IF(E134="","",IF(VLOOKUP(E134,'Study Locations'!B:D,3,FALSE)="","",VLOOKUP(E134,'Study Locations'!B:D,3,FALSE)))</f>
        <v/>
      </c>
      <c r="H134" s="5"/>
      <c r="I134" s="5"/>
      <c r="J134" s="3" t="str">
        <f t="shared" ref="J134:J197" si="6">IF(I134&lt;&gt;"",I134&amp;"-"&amp;H134,"")</f>
        <v/>
      </c>
      <c r="K134" s="29" t="str">
        <f>IF(B134="","",IF(J134="","NA",IF(ISNA(VLOOKUP(J134,'Default  Salaries'!D:E,2,FALSE)),IF(ISNA(VLOOKUP(I134&amp;"-NA",'Default  Salaries'!D:E,2,FALSE)),"NA",VLOOKUP(I134&amp;"-NA",'Default  Salaries'!D:E,2,FALSE)),VLOOKUP(J134,'Default  Salaries'!D:E,2,FALSE))))</f>
        <v/>
      </c>
      <c r="L134" s="46"/>
      <c r="M134" s="19"/>
      <c r="N134" s="45"/>
      <c r="O134" s="45"/>
      <c r="P134" s="7" t="str">
        <f t="shared" ref="P134:P197" si="7">IF(B134&lt;&gt;"",COUNT(R134,T134,V134,X134,Z134,AB134,AD134,AF134,AH134,AJ134),"")</f>
        <v/>
      </c>
      <c r="Q134" s="14"/>
      <c r="R134" s="15"/>
      <c r="S134" s="14"/>
      <c r="T134" s="15"/>
      <c r="U134" s="14"/>
      <c r="V134" s="15"/>
      <c r="W134" s="47"/>
      <c r="X134" s="48"/>
      <c r="Y134" s="47"/>
      <c r="Z134" s="48"/>
      <c r="AA134" s="47"/>
      <c r="AB134" s="48"/>
      <c r="AC134" s="47"/>
      <c r="AD134" s="48"/>
      <c r="AE134" s="47"/>
      <c r="AF134" s="48"/>
      <c r="AG134" s="47"/>
      <c r="AH134" s="48"/>
      <c r="AI134" s="47"/>
      <c r="AJ134" s="48"/>
    </row>
    <row r="135" spans="1:36" x14ac:dyDescent="0.25">
      <c r="A135" s="7">
        <f t="shared" ref="A135:A198" si="8">A134+1</f>
        <v>131</v>
      </c>
      <c r="B135" s="8"/>
      <c r="C135" s="5"/>
      <c r="D135" s="5"/>
      <c r="E135" s="5"/>
      <c r="F135" s="7" t="str">
        <f>IF(E135="","",IF(VLOOKUP(E135,'Study Locations'!B:D,2,FALSE)="","",VLOOKUP(E135,'Study Locations'!B:D,2,FALSE)))</f>
        <v/>
      </c>
      <c r="G135" s="7" t="str">
        <f>IF(E135="","",IF(VLOOKUP(E135,'Study Locations'!B:D,3,FALSE)="","",VLOOKUP(E135,'Study Locations'!B:D,3,FALSE)))</f>
        <v/>
      </c>
      <c r="H135" s="5"/>
      <c r="I135" s="5"/>
      <c r="J135" s="3" t="str">
        <f t="shared" si="6"/>
        <v/>
      </c>
      <c r="K135" s="29" t="str">
        <f>IF(B135="","",IF(J135="","NA",IF(ISNA(VLOOKUP(J135,'Default  Salaries'!D:E,2,FALSE)),IF(ISNA(VLOOKUP(I135&amp;"-NA",'Default  Salaries'!D:E,2,FALSE)),"NA",VLOOKUP(I135&amp;"-NA",'Default  Salaries'!D:E,2,FALSE)),VLOOKUP(J135,'Default  Salaries'!D:E,2,FALSE))))</f>
        <v/>
      </c>
      <c r="L135" s="46"/>
      <c r="M135" s="19"/>
      <c r="N135" s="45"/>
      <c r="O135" s="45"/>
      <c r="P135" s="7" t="str">
        <f t="shared" si="7"/>
        <v/>
      </c>
      <c r="Q135" s="14"/>
      <c r="R135" s="15"/>
      <c r="S135" s="14"/>
      <c r="T135" s="15"/>
      <c r="U135" s="14"/>
      <c r="V135" s="15"/>
      <c r="W135" s="47"/>
      <c r="X135" s="48"/>
      <c r="Y135" s="47"/>
      <c r="Z135" s="48"/>
      <c r="AA135" s="47"/>
      <c r="AB135" s="48"/>
      <c r="AC135" s="47"/>
      <c r="AD135" s="48"/>
      <c r="AE135" s="47"/>
      <c r="AF135" s="48"/>
      <c r="AG135" s="47"/>
      <c r="AH135" s="48"/>
      <c r="AI135" s="47"/>
      <c r="AJ135" s="48"/>
    </row>
    <row r="136" spans="1:36" x14ac:dyDescent="0.25">
      <c r="A136" s="7">
        <f t="shared" si="8"/>
        <v>132</v>
      </c>
      <c r="B136" s="8"/>
      <c r="C136" s="5"/>
      <c r="D136" s="5"/>
      <c r="E136" s="5"/>
      <c r="F136" s="7" t="str">
        <f>IF(E136="","",IF(VLOOKUP(E136,'Study Locations'!B:D,2,FALSE)="","",VLOOKUP(E136,'Study Locations'!B:D,2,FALSE)))</f>
        <v/>
      </c>
      <c r="G136" s="7" t="str">
        <f>IF(E136="","",IF(VLOOKUP(E136,'Study Locations'!B:D,3,FALSE)="","",VLOOKUP(E136,'Study Locations'!B:D,3,FALSE)))</f>
        <v/>
      </c>
      <c r="H136" s="5"/>
      <c r="I136" s="5"/>
      <c r="J136" s="3" t="str">
        <f t="shared" si="6"/>
        <v/>
      </c>
      <c r="K136" s="29" t="str">
        <f>IF(B136="","",IF(J136="","NA",IF(ISNA(VLOOKUP(J136,'Default  Salaries'!D:E,2,FALSE)),IF(ISNA(VLOOKUP(I136&amp;"-NA",'Default  Salaries'!D:E,2,FALSE)),"NA",VLOOKUP(I136&amp;"-NA",'Default  Salaries'!D:E,2,FALSE)),VLOOKUP(J136,'Default  Salaries'!D:E,2,FALSE))))</f>
        <v/>
      </c>
      <c r="L136" s="46"/>
      <c r="M136" s="19"/>
      <c r="N136" s="45"/>
      <c r="O136" s="45"/>
      <c r="P136" s="7" t="str">
        <f t="shared" si="7"/>
        <v/>
      </c>
      <c r="Q136" s="14"/>
      <c r="R136" s="15"/>
      <c r="S136" s="14"/>
      <c r="T136" s="15"/>
      <c r="U136" s="14"/>
      <c r="V136" s="15"/>
      <c r="W136" s="47"/>
      <c r="X136" s="48"/>
      <c r="Y136" s="47"/>
      <c r="Z136" s="48"/>
      <c r="AA136" s="47"/>
      <c r="AB136" s="48"/>
      <c r="AC136" s="47"/>
      <c r="AD136" s="48"/>
      <c r="AE136" s="47"/>
      <c r="AF136" s="48"/>
      <c r="AG136" s="47"/>
      <c r="AH136" s="48"/>
      <c r="AI136" s="47"/>
      <c r="AJ136" s="48"/>
    </row>
    <row r="137" spans="1:36" x14ac:dyDescent="0.25">
      <c r="A137" s="7">
        <f t="shared" si="8"/>
        <v>133</v>
      </c>
      <c r="B137" s="8"/>
      <c r="C137" s="5"/>
      <c r="D137" s="5"/>
      <c r="E137" s="5"/>
      <c r="F137" s="7" t="str">
        <f>IF(E137="","",IF(VLOOKUP(E137,'Study Locations'!B:D,2,FALSE)="","",VLOOKUP(E137,'Study Locations'!B:D,2,FALSE)))</f>
        <v/>
      </c>
      <c r="G137" s="7" t="str">
        <f>IF(E137="","",IF(VLOOKUP(E137,'Study Locations'!B:D,3,FALSE)="","",VLOOKUP(E137,'Study Locations'!B:D,3,FALSE)))</f>
        <v/>
      </c>
      <c r="H137" s="5"/>
      <c r="I137" s="5"/>
      <c r="J137" s="3" t="str">
        <f t="shared" si="6"/>
        <v/>
      </c>
      <c r="K137" s="29" t="str">
        <f>IF(B137="","",IF(J137="","NA",IF(ISNA(VLOOKUP(J137,'Default  Salaries'!D:E,2,FALSE)),IF(ISNA(VLOOKUP(I137&amp;"-NA",'Default  Salaries'!D:E,2,FALSE)),"NA",VLOOKUP(I137&amp;"-NA",'Default  Salaries'!D:E,2,FALSE)),VLOOKUP(J137,'Default  Salaries'!D:E,2,FALSE))))</f>
        <v/>
      </c>
      <c r="L137" s="46"/>
      <c r="M137" s="19"/>
      <c r="N137" s="45"/>
      <c r="O137" s="45"/>
      <c r="P137" s="7" t="str">
        <f t="shared" si="7"/>
        <v/>
      </c>
      <c r="Q137" s="14"/>
      <c r="R137" s="15"/>
      <c r="S137" s="14"/>
      <c r="T137" s="15"/>
      <c r="U137" s="14"/>
      <c r="V137" s="15"/>
      <c r="W137" s="47"/>
      <c r="X137" s="48"/>
      <c r="Y137" s="47"/>
      <c r="Z137" s="48"/>
      <c r="AA137" s="47"/>
      <c r="AB137" s="48"/>
      <c r="AC137" s="47"/>
      <c r="AD137" s="48"/>
      <c r="AE137" s="47"/>
      <c r="AF137" s="48"/>
      <c r="AG137" s="47"/>
      <c r="AH137" s="48"/>
      <c r="AI137" s="47"/>
      <c r="AJ137" s="48"/>
    </row>
    <row r="138" spans="1:36" x14ac:dyDescent="0.25">
      <c r="A138" s="7">
        <f t="shared" si="8"/>
        <v>134</v>
      </c>
      <c r="B138" s="8"/>
      <c r="C138" s="5"/>
      <c r="D138" s="5"/>
      <c r="E138" s="5"/>
      <c r="F138" s="7" t="str">
        <f>IF(E138="","",IF(VLOOKUP(E138,'Study Locations'!B:D,2,FALSE)="","",VLOOKUP(E138,'Study Locations'!B:D,2,FALSE)))</f>
        <v/>
      </c>
      <c r="G138" s="7" t="str">
        <f>IF(E138="","",IF(VLOOKUP(E138,'Study Locations'!B:D,3,FALSE)="","",VLOOKUP(E138,'Study Locations'!B:D,3,FALSE)))</f>
        <v/>
      </c>
      <c r="H138" s="5"/>
      <c r="I138" s="5"/>
      <c r="J138" s="3" t="str">
        <f t="shared" si="6"/>
        <v/>
      </c>
      <c r="K138" s="29" t="str">
        <f>IF(B138="","",IF(J138="","NA",IF(ISNA(VLOOKUP(J138,'Default  Salaries'!D:E,2,FALSE)),IF(ISNA(VLOOKUP(I138&amp;"-NA",'Default  Salaries'!D:E,2,FALSE)),"NA",VLOOKUP(I138&amp;"-NA",'Default  Salaries'!D:E,2,FALSE)),VLOOKUP(J138,'Default  Salaries'!D:E,2,FALSE))))</f>
        <v/>
      </c>
      <c r="L138" s="46"/>
      <c r="M138" s="19"/>
      <c r="N138" s="45"/>
      <c r="O138" s="45"/>
      <c r="P138" s="7" t="str">
        <f t="shared" si="7"/>
        <v/>
      </c>
      <c r="Q138" s="14"/>
      <c r="R138" s="15"/>
      <c r="S138" s="14"/>
      <c r="T138" s="15"/>
      <c r="U138" s="14"/>
      <c r="V138" s="15"/>
      <c r="W138" s="47"/>
      <c r="X138" s="48"/>
      <c r="Y138" s="47"/>
      <c r="Z138" s="48"/>
      <c r="AA138" s="47"/>
      <c r="AB138" s="48"/>
      <c r="AC138" s="47"/>
      <c r="AD138" s="48"/>
      <c r="AE138" s="47"/>
      <c r="AF138" s="48"/>
      <c r="AG138" s="47"/>
      <c r="AH138" s="48"/>
      <c r="AI138" s="47"/>
      <c r="AJ138" s="48"/>
    </row>
    <row r="139" spans="1:36" x14ac:dyDescent="0.25">
      <c r="A139" s="7">
        <f t="shared" si="8"/>
        <v>135</v>
      </c>
      <c r="B139" s="8"/>
      <c r="C139" s="5"/>
      <c r="D139" s="5"/>
      <c r="E139" s="5"/>
      <c r="F139" s="7" t="str">
        <f>IF(E139="","",IF(VLOOKUP(E139,'Study Locations'!B:D,2,FALSE)="","",VLOOKUP(E139,'Study Locations'!B:D,2,FALSE)))</f>
        <v/>
      </c>
      <c r="G139" s="7" t="str">
        <f>IF(E139="","",IF(VLOOKUP(E139,'Study Locations'!B:D,3,FALSE)="","",VLOOKUP(E139,'Study Locations'!B:D,3,FALSE)))</f>
        <v/>
      </c>
      <c r="H139" s="5"/>
      <c r="I139" s="5"/>
      <c r="J139" s="3" t="str">
        <f t="shared" si="6"/>
        <v/>
      </c>
      <c r="K139" s="29" t="str">
        <f>IF(B139="","",IF(J139="","NA",IF(ISNA(VLOOKUP(J139,'Default  Salaries'!D:E,2,FALSE)),IF(ISNA(VLOOKUP(I139&amp;"-NA",'Default  Salaries'!D:E,2,FALSE)),"NA",VLOOKUP(I139&amp;"-NA",'Default  Salaries'!D:E,2,FALSE)),VLOOKUP(J139,'Default  Salaries'!D:E,2,FALSE))))</f>
        <v/>
      </c>
      <c r="L139" s="46"/>
      <c r="M139" s="19"/>
      <c r="N139" s="45"/>
      <c r="O139" s="45"/>
      <c r="P139" s="7" t="str">
        <f t="shared" si="7"/>
        <v/>
      </c>
      <c r="Q139" s="14"/>
      <c r="R139" s="15"/>
      <c r="S139" s="14"/>
      <c r="T139" s="15"/>
      <c r="U139" s="14"/>
      <c r="V139" s="15"/>
      <c r="W139" s="47"/>
      <c r="X139" s="48"/>
      <c r="Y139" s="47"/>
      <c r="Z139" s="48"/>
      <c r="AA139" s="47"/>
      <c r="AB139" s="48"/>
      <c r="AC139" s="47"/>
      <c r="AD139" s="48"/>
      <c r="AE139" s="47"/>
      <c r="AF139" s="48"/>
      <c r="AG139" s="47"/>
      <c r="AH139" s="48"/>
      <c r="AI139" s="47"/>
      <c r="AJ139" s="48"/>
    </row>
    <row r="140" spans="1:36" x14ac:dyDescent="0.25">
      <c r="A140" s="7">
        <f t="shared" si="8"/>
        <v>136</v>
      </c>
      <c r="B140" s="8"/>
      <c r="C140" s="5"/>
      <c r="D140" s="5"/>
      <c r="E140" s="5"/>
      <c r="F140" s="7" t="str">
        <f>IF(E140="","",IF(VLOOKUP(E140,'Study Locations'!B:D,2,FALSE)="","",VLOOKUP(E140,'Study Locations'!B:D,2,FALSE)))</f>
        <v/>
      </c>
      <c r="G140" s="7" t="str">
        <f>IF(E140="","",IF(VLOOKUP(E140,'Study Locations'!B:D,3,FALSE)="","",VLOOKUP(E140,'Study Locations'!B:D,3,FALSE)))</f>
        <v/>
      </c>
      <c r="H140" s="5"/>
      <c r="I140" s="5"/>
      <c r="J140" s="3" t="str">
        <f t="shared" si="6"/>
        <v/>
      </c>
      <c r="K140" s="29" t="str">
        <f>IF(B140="","",IF(J140="","NA",IF(ISNA(VLOOKUP(J140,'Default  Salaries'!D:E,2,FALSE)),IF(ISNA(VLOOKUP(I140&amp;"-NA",'Default  Salaries'!D:E,2,FALSE)),"NA",VLOOKUP(I140&amp;"-NA",'Default  Salaries'!D:E,2,FALSE)),VLOOKUP(J140,'Default  Salaries'!D:E,2,FALSE))))</f>
        <v/>
      </c>
      <c r="L140" s="46"/>
      <c r="M140" s="19"/>
      <c r="N140" s="45"/>
      <c r="O140" s="45"/>
      <c r="P140" s="7" t="str">
        <f t="shared" si="7"/>
        <v/>
      </c>
      <c r="Q140" s="14"/>
      <c r="R140" s="15"/>
      <c r="S140" s="14"/>
      <c r="T140" s="15"/>
      <c r="U140" s="14"/>
      <c r="V140" s="15"/>
      <c r="W140" s="47"/>
      <c r="X140" s="48"/>
      <c r="Y140" s="47"/>
      <c r="Z140" s="48"/>
      <c r="AA140" s="47"/>
      <c r="AB140" s="48"/>
      <c r="AC140" s="47"/>
      <c r="AD140" s="48"/>
      <c r="AE140" s="47"/>
      <c r="AF140" s="48"/>
      <c r="AG140" s="47"/>
      <c r="AH140" s="48"/>
      <c r="AI140" s="47"/>
      <c r="AJ140" s="48"/>
    </row>
    <row r="141" spans="1:36" x14ac:dyDescent="0.25">
      <c r="A141" s="7">
        <f t="shared" si="8"/>
        <v>137</v>
      </c>
      <c r="B141" s="8"/>
      <c r="C141" s="5"/>
      <c r="D141" s="5"/>
      <c r="E141" s="5"/>
      <c r="F141" s="7" t="str">
        <f>IF(E141="","",IF(VLOOKUP(E141,'Study Locations'!B:D,2,FALSE)="","",VLOOKUP(E141,'Study Locations'!B:D,2,FALSE)))</f>
        <v/>
      </c>
      <c r="G141" s="7" t="str">
        <f>IF(E141="","",IF(VLOOKUP(E141,'Study Locations'!B:D,3,FALSE)="","",VLOOKUP(E141,'Study Locations'!B:D,3,FALSE)))</f>
        <v/>
      </c>
      <c r="H141" s="5"/>
      <c r="I141" s="5"/>
      <c r="J141" s="3" t="str">
        <f t="shared" si="6"/>
        <v/>
      </c>
      <c r="K141" s="29" t="str">
        <f>IF(B141="","",IF(J141="","NA",IF(ISNA(VLOOKUP(J141,'Default  Salaries'!D:E,2,FALSE)),IF(ISNA(VLOOKUP(I141&amp;"-NA",'Default  Salaries'!D:E,2,FALSE)),"NA",VLOOKUP(I141&amp;"-NA",'Default  Salaries'!D:E,2,FALSE)),VLOOKUP(J141,'Default  Salaries'!D:E,2,FALSE))))</f>
        <v/>
      </c>
      <c r="L141" s="46"/>
      <c r="M141" s="19"/>
      <c r="N141" s="45"/>
      <c r="O141" s="45"/>
      <c r="P141" s="7" t="str">
        <f t="shared" si="7"/>
        <v/>
      </c>
      <c r="Q141" s="14"/>
      <c r="R141" s="15"/>
      <c r="S141" s="14"/>
      <c r="T141" s="15"/>
      <c r="U141" s="14"/>
      <c r="V141" s="15"/>
      <c r="W141" s="47"/>
      <c r="X141" s="48"/>
      <c r="Y141" s="47"/>
      <c r="Z141" s="48"/>
      <c r="AA141" s="47"/>
      <c r="AB141" s="48"/>
      <c r="AC141" s="47"/>
      <c r="AD141" s="48"/>
      <c r="AE141" s="47"/>
      <c r="AF141" s="48"/>
      <c r="AG141" s="47"/>
      <c r="AH141" s="48"/>
      <c r="AI141" s="47"/>
      <c r="AJ141" s="48"/>
    </row>
    <row r="142" spans="1:36" x14ac:dyDescent="0.25">
      <c r="A142" s="7">
        <f t="shared" si="8"/>
        <v>138</v>
      </c>
      <c r="B142" s="8"/>
      <c r="C142" s="5"/>
      <c r="D142" s="5"/>
      <c r="E142" s="5"/>
      <c r="F142" s="7" t="str">
        <f>IF(E142="","",IF(VLOOKUP(E142,'Study Locations'!B:D,2,FALSE)="","",VLOOKUP(E142,'Study Locations'!B:D,2,FALSE)))</f>
        <v/>
      </c>
      <c r="G142" s="7" t="str">
        <f>IF(E142="","",IF(VLOOKUP(E142,'Study Locations'!B:D,3,FALSE)="","",VLOOKUP(E142,'Study Locations'!B:D,3,FALSE)))</f>
        <v/>
      </c>
      <c r="H142" s="5"/>
      <c r="I142" s="5"/>
      <c r="J142" s="3" t="str">
        <f t="shared" si="6"/>
        <v/>
      </c>
      <c r="K142" s="29" t="str">
        <f>IF(B142="","",IF(J142="","NA",IF(ISNA(VLOOKUP(J142,'Default  Salaries'!D:E,2,FALSE)),IF(ISNA(VLOOKUP(I142&amp;"-NA",'Default  Salaries'!D:E,2,FALSE)),"NA",VLOOKUP(I142&amp;"-NA",'Default  Salaries'!D:E,2,FALSE)),VLOOKUP(J142,'Default  Salaries'!D:E,2,FALSE))))</f>
        <v/>
      </c>
      <c r="L142" s="46"/>
      <c r="M142" s="19"/>
      <c r="N142" s="45"/>
      <c r="O142" s="45"/>
      <c r="P142" s="7" t="str">
        <f t="shared" si="7"/>
        <v/>
      </c>
      <c r="Q142" s="14"/>
      <c r="R142" s="15"/>
      <c r="S142" s="14"/>
      <c r="T142" s="15"/>
      <c r="U142" s="14"/>
      <c r="V142" s="15"/>
      <c r="W142" s="47"/>
      <c r="X142" s="48"/>
      <c r="Y142" s="47"/>
      <c r="Z142" s="48"/>
      <c r="AA142" s="47"/>
      <c r="AB142" s="48"/>
      <c r="AC142" s="47"/>
      <c r="AD142" s="48"/>
      <c r="AE142" s="47"/>
      <c r="AF142" s="48"/>
      <c r="AG142" s="47"/>
      <c r="AH142" s="48"/>
      <c r="AI142" s="47"/>
      <c r="AJ142" s="48"/>
    </row>
    <row r="143" spans="1:36" x14ac:dyDescent="0.25">
      <c r="A143" s="7">
        <f t="shared" si="8"/>
        <v>139</v>
      </c>
      <c r="B143" s="8"/>
      <c r="C143" s="5"/>
      <c r="D143" s="5"/>
      <c r="E143" s="5"/>
      <c r="F143" s="7" t="str">
        <f>IF(E143="","",IF(VLOOKUP(E143,'Study Locations'!B:D,2,FALSE)="","",VLOOKUP(E143,'Study Locations'!B:D,2,FALSE)))</f>
        <v/>
      </c>
      <c r="G143" s="7" t="str">
        <f>IF(E143="","",IF(VLOOKUP(E143,'Study Locations'!B:D,3,FALSE)="","",VLOOKUP(E143,'Study Locations'!B:D,3,FALSE)))</f>
        <v/>
      </c>
      <c r="H143" s="5"/>
      <c r="I143" s="5"/>
      <c r="J143" s="3" t="str">
        <f t="shared" si="6"/>
        <v/>
      </c>
      <c r="K143" s="29" t="str">
        <f>IF(B143="","",IF(J143="","NA",IF(ISNA(VLOOKUP(J143,'Default  Salaries'!D:E,2,FALSE)),IF(ISNA(VLOOKUP(I143&amp;"-NA",'Default  Salaries'!D:E,2,FALSE)),"NA",VLOOKUP(I143&amp;"-NA",'Default  Salaries'!D:E,2,FALSE)),VLOOKUP(J143,'Default  Salaries'!D:E,2,FALSE))))</f>
        <v/>
      </c>
      <c r="L143" s="46"/>
      <c r="M143" s="19"/>
      <c r="N143" s="45"/>
      <c r="O143" s="45"/>
      <c r="P143" s="7" t="str">
        <f t="shared" si="7"/>
        <v/>
      </c>
      <c r="Q143" s="14"/>
      <c r="R143" s="15"/>
      <c r="S143" s="14"/>
      <c r="T143" s="15"/>
      <c r="U143" s="14"/>
      <c r="V143" s="15"/>
      <c r="W143" s="47"/>
      <c r="X143" s="48"/>
      <c r="Y143" s="47"/>
      <c r="Z143" s="48"/>
      <c r="AA143" s="47"/>
      <c r="AB143" s="48"/>
      <c r="AC143" s="47"/>
      <c r="AD143" s="48"/>
      <c r="AE143" s="47"/>
      <c r="AF143" s="48"/>
      <c r="AG143" s="47"/>
      <c r="AH143" s="48"/>
      <c r="AI143" s="47"/>
      <c r="AJ143" s="48"/>
    </row>
    <row r="144" spans="1:36" x14ac:dyDescent="0.25">
      <c r="A144" s="7">
        <f t="shared" si="8"/>
        <v>140</v>
      </c>
      <c r="B144" s="8"/>
      <c r="C144" s="5"/>
      <c r="D144" s="5"/>
      <c r="E144" s="5"/>
      <c r="F144" s="7" t="str">
        <f>IF(E144="","",IF(VLOOKUP(E144,'Study Locations'!B:D,2,FALSE)="","",VLOOKUP(E144,'Study Locations'!B:D,2,FALSE)))</f>
        <v/>
      </c>
      <c r="G144" s="7" t="str">
        <f>IF(E144="","",IF(VLOOKUP(E144,'Study Locations'!B:D,3,FALSE)="","",VLOOKUP(E144,'Study Locations'!B:D,3,FALSE)))</f>
        <v/>
      </c>
      <c r="H144" s="5"/>
      <c r="I144" s="5"/>
      <c r="J144" s="3" t="str">
        <f t="shared" si="6"/>
        <v/>
      </c>
      <c r="K144" s="29" t="str">
        <f>IF(B144="","",IF(J144="","NA",IF(ISNA(VLOOKUP(J144,'Default  Salaries'!D:E,2,FALSE)),IF(ISNA(VLOOKUP(I144&amp;"-NA",'Default  Salaries'!D:E,2,FALSE)),"NA",VLOOKUP(I144&amp;"-NA",'Default  Salaries'!D:E,2,FALSE)),VLOOKUP(J144,'Default  Salaries'!D:E,2,FALSE))))</f>
        <v/>
      </c>
      <c r="L144" s="46"/>
      <c r="M144" s="19"/>
      <c r="N144" s="45"/>
      <c r="O144" s="45"/>
      <c r="P144" s="7" t="str">
        <f t="shared" si="7"/>
        <v/>
      </c>
      <c r="Q144" s="14"/>
      <c r="R144" s="15"/>
      <c r="S144" s="14"/>
      <c r="T144" s="15"/>
      <c r="U144" s="14"/>
      <c r="V144" s="15"/>
      <c r="W144" s="47"/>
      <c r="X144" s="48"/>
      <c r="Y144" s="47"/>
      <c r="Z144" s="48"/>
      <c r="AA144" s="47"/>
      <c r="AB144" s="48"/>
      <c r="AC144" s="47"/>
      <c r="AD144" s="48"/>
      <c r="AE144" s="47"/>
      <c r="AF144" s="48"/>
      <c r="AG144" s="47"/>
      <c r="AH144" s="48"/>
      <c r="AI144" s="47"/>
      <c r="AJ144" s="48"/>
    </row>
    <row r="145" spans="1:36" x14ac:dyDescent="0.25">
      <c r="A145" s="7">
        <f t="shared" si="8"/>
        <v>141</v>
      </c>
      <c r="B145" s="8"/>
      <c r="C145" s="5"/>
      <c r="D145" s="5"/>
      <c r="E145" s="5"/>
      <c r="F145" s="7" t="str">
        <f>IF(E145="","",IF(VLOOKUP(E145,'Study Locations'!B:D,2,FALSE)="","",VLOOKUP(E145,'Study Locations'!B:D,2,FALSE)))</f>
        <v/>
      </c>
      <c r="G145" s="7" t="str">
        <f>IF(E145="","",IF(VLOOKUP(E145,'Study Locations'!B:D,3,FALSE)="","",VLOOKUP(E145,'Study Locations'!B:D,3,FALSE)))</f>
        <v/>
      </c>
      <c r="H145" s="5"/>
      <c r="I145" s="5"/>
      <c r="J145" s="3" t="str">
        <f t="shared" si="6"/>
        <v/>
      </c>
      <c r="K145" s="29" t="str">
        <f>IF(B145="","",IF(J145="","NA",IF(ISNA(VLOOKUP(J145,'Default  Salaries'!D:E,2,FALSE)),IF(ISNA(VLOOKUP(I145&amp;"-NA",'Default  Salaries'!D:E,2,FALSE)),"NA",VLOOKUP(I145&amp;"-NA",'Default  Salaries'!D:E,2,FALSE)),VLOOKUP(J145,'Default  Salaries'!D:E,2,FALSE))))</f>
        <v/>
      </c>
      <c r="L145" s="46"/>
      <c r="M145" s="19"/>
      <c r="N145" s="45"/>
      <c r="O145" s="45"/>
      <c r="P145" s="7" t="str">
        <f t="shared" si="7"/>
        <v/>
      </c>
      <c r="Q145" s="14"/>
      <c r="R145" s="15"/>
      <c r="S145" s="14"/>
      <c r="T145" s="15"/>
      <c r="U145" s="14"/>
      <c r="V145" s="15"/>
      <c r="W145" s="47"/>
      <c r="X145" s="48"/>
      <c r="Y145" s="47"/>
      <c r="Z145" s="48"/>
      <c r="AA145" s="47"/>
      <c r="AB145" s="48"/>
      <c r="AC145" s="47"/>
      <c r="AD145" s="48"/>
      <c r="AE145" s="47"/>
      <c r="AF145" s="48"/>
      <c r="AG145" s="47"/>
      <c r="AH145" s="48"/>
      <c r="AI145" s="47"/>
      <c r="AJ145" s="48"/>
    </row>
    <row r="146" spans="1:36" x14ac:dyDescent="0.25">
      <c r="A146" s="7">
        <f t="shared" si="8"/>
        <v>142</v>
      </c>
      <c r="B146" s="8"/>
      <c r="C146" s="5"/>
      <c r="D146" s="5"/>
      <c r="E146" s="5"/>
      <c r="F146" s="7" t="str">
        <f>IF(E146="","",IF(VLOOKUP(E146,'Study Locations'!B:D,2,FALSE)="","",VLOOKUP(E146,'Study Locations'!B:D,2,FALSE)))</f>
        <v/>
      </c>
      <c r="G146" s="7" t="str">
        <f>IF(E146="","",IF(VLOOKUP(E146,'Study Locations'!B:D,3,FALSE)="","",VLOOKUP(E146,'Study Locations'!B:D,3,FALSE)))</f>
        <v/>
      </c>
      <c r="H146" s="5"/>
      <c r="I146" s="5"/>
      <c r="J146" s="3" t="str">
        <f t="shared" si="6"/>
        <v/>
      </c>
      <c r="K146" s="29" t="str">
        <f>IF(B146="","",IF(J146="","NA",IF(ISNA(VLOOKUP(J146,'Default  Salaries'!D:E,2,FALSE)),IF(ISNA(VLOOKUP(I146&amp;"-NA",'Default  Salaries'!D:E,2,FALSE)),"NA",VLOOKUP(I146&amp;"-NA",'Default  Salaries'!D:E,2,FALSE)),VLOOKUP(J146,'Default  Salaries'!D:E,2,FALSE))))</f>
        <v/>
      </c>
      <c r="L146" s="46"/>
      <c r="M146" s="19"/>
      <c r="N146" s="45"/>
      <c r="O146" s="45"/>
      <c r="P146" s="7" t="str">
        <f t="shared" si="7"/>
        <v/>
      </c>
      <c r="Q146" s="14"/>
      <c r="R146" s="15"/>
      <c r="S146" s="14"/>
      <c r="T146" s="15"/>
      <c r="U146" s="14"/>
      <c r="V146" s="15"/>
      <c r="W146" s="47"/>
      <c r="X146" s="48"/>
      <c r="Y146" s="47"/>
      <c r="Z146" s="48"/>
      <c r="AA146" s="47"/>
      <c r="AB146" s="48"/>
      <c r="AC146" s="47"/>
      <c r="AD146" s="48"/>
      <c r="AE146" s="47"/>
      <c r="AF146" s="48"/>
      <c r="AG146" s="47"/>
      <c r="AH146" s="48"/>
      <c r="AI146" s="47"/>
      <c r="AJ146" s="48"/>
    </row>
    <row r="147" spans="1:36" x14ac:dyDescent="0.25">
      <c r="A147" s="7">
        <f t="shared" si="8"/>
        <v>143</v>
      </c>
      <c r="B147" s="8"/>
      <c r="C147" s="5"/>
      <c r="D147" s="5"/>
      <c r="E147" s="5"/>
      <c r="F147" s="7" t="str">
        <f>IF(E147="","",IF(VLOOKUP(E147,'Study Locations'!B:D,2,FALSE)="","",VLOOKUP(E147,'Study Locations'!B:D,2,FALSE)))</f>
        <v/>
      </c>
      <c r="G147" s="7" t="str">
        <f>IF(E147="","",IF(VLOOKUP(E147,'Study Locations'!B:D,3,FALSE)="","",VLOOKUP(E147,'Study Locations'!B:D,3,FALSE)))</f>
        <v/>
      </c>
      <c r="H147" s="5"/>
      <c r="I147" s="5"/>
      <c r="J147" s="3" t="str">
        <f t="shared" si="6"/>
        <v/>
      </c>
      <c r="K147" s="29" t="str">
        <f>IF(B147="","",IF(J147="","NA",IF(ISNA(VLOOKUP(J147,'Default  Salaries'!D:E,2,FALSE)),IF(ISNA(VLOOKUP(I147&amp;"-NA",'Default  Salaries'!D:E,2,FALSE)),"NA",VLOOKUP(I147&amp;"-NA",'Default  Salaries'!D:E,2,FALSE)),VLOOKUP(J147,'Default  Salaries'!D:E,2,FALSE))))</f>
        <v/>
      </c>
      <c r="L147" s="46"/>
      <c r="M147" s="19"/>
      <c r="N147" s="45"/>
      <c r="O147" s="45"/>
      <c r="P147" s="7" t="str">
        <f t="shared" si="7"/>
        <v/>
      </c>
      <c r="Q147" s="14"/>
      <c r="R147" s="15"/>
      <c r="S147" s="14"/>
      <c r="T147" s="15"/>
      <c r="U147" s="14"/>
      <c r="V147" s="15"/>
      <c r="W147" s="47"/>
      <c r="X147" s="48"/>
      <c r="Y147" s="47"/>
      <c r="Z147" s="48"/>
      <c r="AA147" s="47"/>
      <c r="AB147" s="48"/>
      <c r="AC147" s="47"/>
      <c r="AD147" s="48"/>
      <c r="AE147" s="47"/>
      <c r="AF147" s="48"/>
      <c r="AG147" s="47"/>
      <c r="AH147" s="48"/>
      <c r="AI147" s="47"/>
      <c r="AJ147" s="48"/>
    </row>
    <row r="148" spans="1:36" x14ac:dyDescent="0.25">
      <c r="A148" s="7">
        <f t="shared" si="8"/>
        <v>144</v>
      </c>
      <c r="B148" s="8"/>
      <c r="C148" s="5"/>
      <c r="D148" s="5"/>
      <c r="E148" s="5"/>
      <c r="F148" s="7" t="str">
        <f>IF(E148="","",IF(VLOOKUP(E148,'Study Locations'!B:D,2,FALSE)="","",VLOOKUP(E148,'Study Locations'!B:D,2,FALSE)))</f>
        <v/>
      </c>
      <c r="G148" s="7" t="str">
        <f>IF(E148="","",IF(VLOOKUP(E148,'Study Locations'!B:D,3,FALSE)="","",VLOOKUP(E148,'Study Locations'!B:D,3,FALSE)))</f>
        <v/>
      </c>
      <c r="H148" s="5"/>
      <c r="I148" s="5"/>
      <c r="J148" s="3" t="str">
        <f t="shared" si="6"/>
        <v/>
      </c>
      <c r="K148" s="29" t="str">
        <f>IF(B148="","",IF(J148="","NA",IF(ISNA(VLOOKUP(J148,'Default  Salaries'!D:E,2,FALSE)),IF(ISNA(VLOOKUP(I148&amp;"-NA",'Default  Salaries'!D:E,2,FALSE)),"NA",VLOOKUP(I148&amp;"-NA",'Default  Salaries'!D:E,2,FALSE)),VLOOKUP(J148,'Default  Salaries'!D:E,2,FALSE))))</f>
        <v/>
      </c>
      <c r="L148" s="46"/>
      <c r="M148" s="19"/>
      <c r="N148" s="45"/>
      <c r="O148" s="45"/>
      <c r="P148" s="7" t="str">
        <f t="shared" si="7"/>
        <v/>
      </c>
      <c r="Q148" s="14"/>
      <c r="R148" s="15"/>
      <c r="S148" s="14"/>
      <c r="T148" s="15"/>
      <c r="U148" s="14"/>
      <c r="V148" s="15"/>
      <c r="W148" s="47"/>
      <c r="X148" s="48"/>
      <c r="Y148" s="47"/>
      <c r="Z148" s="48"/>
      <c r="AA148" s="47"/>
      <c r="AB148" s="48"/>
      <c r="AC148" s="47"/>
      <c r="AD148" s="48"/>
      <c r="AE148" s="47"/>
      <c r="AF148" s="48"/>
      <c r="AG148" s="47"/>
      <c r="AH148" s="48"/>
      <c r="AI148" s="47"/>
      <c r="AJ148" s="48"/>
    </row>
    <row r="149" spans="1:36" x14ac:dyDescent="0.25">
      <c r="A149" s="7">
        <f t="shared" si="8"/>
        <v>145</v>
      </c>
      <c r="B149" s="8"/>
      <c r="C149" s="5"/>
      <c r="D149" s="5"/>
      <c r="E149" s="5"/>
      <c r="F149" s="7" t="str">
        <f>IF(E149="","",IF(VLOOKUP(E149,'Study Locations'!B:D,2,FALSE)="","",VLOOKUP(E149,'Study Locations'!B:D,2,FALSE)))</f>
        <v/>
      </c>
      <c r="G149" s="7" t="str">
        <f>IF(E149="","",IF(VLOOKUP(E149,'Study Locations'!B:D,3,FALSE)="","",VLOOKUP(E149,'Study Locations'!B:D,3,FALSE)))</f>
        <v/>
      </c>
      <c r="H149" s="5"/>
      <c r="I149" s="5"/>
      <c r="J149" s="3" t="str">
        <f t="shared" si="6"/>
        <v/>
      </c>
      <c r="K149" s="29" t="str">
        <f>IF(B149="","",IF(J149="","NA",IF(ISNA(VLOOKUP(J149,'Default  Salaries'!D:E,2,FALSE)),IF(ISNA(VLOOKUP(I149&amp;"-NA",'Default  Salaries'!D:E,2,FALSE)),"NA",VLOOKUP(I149&amp;"-NA",'Default  Salaries'!D:E,2,FALSE)),VLOOKUP(J149,'Default  Salaries'!D:E,2,FALSE))))</f>
        <v/>
      </c>
      <c r="L149" s="46"/>
      <c r="M149" s="19"/>
      <c r="N149" s="45"/>
      <c r="O149" s="45"/>
      <c r="P149" s="7" t="str">
        <f t="shared" si="7"/>
        <v/>
      </c>
      <c r="Q149" s="14"/>
      <c r="R149" s="15"/>
      <c r="S149" s="14"/>
      <c r="T149" s="15"/>
      <c r="U149" s="14"/>
      <c r="V149" s="15"/>
      <c r="W149" s="47"/>
      <c r="X149" s="48"/>
      <c r="Y149" s="47"/>
      <c r="Z149" s="48"/>
      <c r="AA149" s="47"/>
      <c r="AB149" s="48"/>
      <c r="AC149" s="47"/>
      <c r="AD149" s="48"/>
      <c r="AE149" s="47"/>
      <c r="AF149" s="48"/>
      <c r="AG149" s="47"/>
      <c r="AH149" s="48"/>
      <c r="AI149" s="47"/>
      <c r="AJ149" s="48"/>
    </row>
    <row r="150" spans="1:36" x14ac:dyDescent="0.25">
      <c r="A150" s="7">
        <f t="shared" si="8"/>
        <v>146</v>
      </c>
      <c r="B150" s="8"/>
      <c r="C150" s="5"/>
      <c r="D150" s="5"/>
      <c r="E150" s="5"/>
      <c r="F150" s="7" t="str">
        <f>IF(E150="","",IF(VLOOKUP(E150,'Study Locations'!B:D,2,FALSE)="","",VLOOKUP(E150,'Study Locations'!B:D,2,FALSE)))</f>
        <v/>
      </c>
      <c r="G150" s="7" t="str">
        <f>IF(E150="","",IF(VLOOKUP(E150,'Study Locations'!B:D,3,FALSE)="","",VLOOKUP(E150,'Study Locations'!B:D,3,FALSE)))</f>
        <v/>
      </c>
      <c r="H150" s="5"/>
      <c r="I150" s="5"/>
      <c r="J150" s="3" t="str">
        <f t="shared" si="6"/>
        <v/>
      </c>
      <c r="K150" s="29" t="str">
        <f>IF(B150="","",IF(J150="","NA",IF(ISNA(VLOOKUP(J150,'Default  Salaries'!D:E,2,FALSE)),IF(ISNA(VLOOKUP(I150&amp;"-NA",'Default  Salaries'!D:E,2,FALSE)),"NA",VLOOKUP(I150&amp;"-NA",'Default  Salaries'!D:E,2,FALSE)),VLOOKUP(J150,'Default  Salaries'!D:E,2,FALSE))))</f>
        <v/>
      </c>
      <c r="L150" s="46"/>
      <c r="M150" s="19"/>
      <c r="N150" s="45"/>
      <c r="O150" s="45"/>
      <c r="P150" s="7" t="str">
        <f t="shared" si="7"/>
        <v/>
      </c>
      <c r="Q150" s="14"/>
      <c r="R150" s="15"/>
      <c r="S150" s="14"/>
      <c r="T150" s="15"/>
      <c r="U150" s="14"/>
      <c r="V150" s="15"/>
      <c r="W150" s="47"/>
      <c r="X150" s="48"/>
      <c r="Y150" s="47"/>
      <c r="Z150" s="48"/>
      <c r="AA150" s="47"/>
      <c r="AB150" s="48"/>
      <c r="AC150" s="47"/>
      <c r="AD150" s="48"/>
      <c r="AE150" s="47"/>
      <c r="AF150" s="48"/>
      <c r="AG150" s="47"/>
      <c r="AH150" s="48"/>
      <c r="AI150" s="47"/>
      <c r="AJ150" s="48"/>
    </row>
    <row r="151" spans="1:36" x14ac:dyDescent="0.25">
      <c r="A151" s="7">
        <f t="shared" si="8"/>
        <v>147</v>
      </c>
      <c r="B151" s="8"/>
      <c r="C151" s="5"/>
      <c r="D151" s="5"/>
      <c r="E151" s="5"/>
      <c r="F151" s="7" t="str">
        <f>IF(E151="","",IF(VLOOKUP(E151,'Study Locations'!B:D,2,FALSE)="","",VLOOKUP(E151,'Study Locations'!B:D,2,FALSE)))</f>
        <v/>
      </c>
      <c r="G151" s="7" t="str">
        <f>IF(E151="","",IF(VLOOKUP(E151,'Study Locations'!B:D,3,FALSE)="","",VLOOKUP(E151,'Study Locations'!B:D,3,FALSE)))</f>
        <v/>
      </c>
      <c r="H151" s="5"/>
      <c r="I151" s="5"/>
      <c r="J151" s="3" t="str">
        <f t="shared" si="6"/>
        <v/>
      </c>
      <c r="K151" s="29" t="str">
        <f>IF(B151="","",IF(J151="","NA",IF(ISNA(VLOOKUP(J151,'Default  Salaries'!D:E,2,FALSE)),IF(ISNA(VLOOKUP(I151&amp;"-NA",'Default  Salaries'!D:E,2,FALSE)),"NA",VLOOKUP(I151&amp;"-NA",'Default  Salaries'!D:E,2,FALSE)),VLOOKUP(J151,'Default  Salaries'!D:E,2,FALSE))))</f>
        <v/>
      </c>
      <c r="L151" s="46"/>
      <c r="M151" s="19"/>
      <c r="N151" s="45"/>
      <c r="O151" s="45"/>
      <c r="P151" s="7" t="str">
        <f t="shared" si="7"/>
        <v/>
      </c>
      <c r="Q151" s="14"/>
      <c r="R151" s="15"/>
      <c r="S151" s="14"/>
      <c r="T151" s="15"/>
      <c r="U151" s="14"/>
      <c r="V151" s="15"/>
      <c r="W151" s="47"/>
      <c r="X151" s="48"/>
      <c r="Y151" s="47"/>
      <c r="Z151" s="48"/>
      <c r="AA151" s="47"/>
      <c r="AB151" s="48"/>
      <c r="AC151" s="47"/>
      <c r="AD151" s="48"/>
      <c r="AE151" s="47"/>
      <c r="AF151" s="48"/>
      <c r="AG151" s="47"/>
      <c r="AH151" s="48"/>
      <c r="AI151" s="47"/>
      <c r="AJ151" s="48"/>
    </row>
    <row r="152" spans="1:36" x14ac:dyDescent="0.25">
      <c r="A152" s="7">
        <f t="shared" si="8"/>
        <v>148</v>
      </c>
      <c r="B152" s="8"/>
      <c r="C152" s="5"/>
      <c r="D152" s="5"/>
      <c r="E152" s="5"/>
      <c r="F152" s="7" t="str">
        <f>IF(E152="","",IF(VLOOKUP(E152,'Study Locations'!B:D,2,FALSE)="","",VLOOKUP(E152,'Study Locations'!B:D,2,FALSE)))</f>
        <v/>
      </c>
      <c r="G152" s="7" t="str">
        <f>IF(E152="","",IF(VLOOKUP(E152,'Study Locations'!B:D,3,FALSE)="","",VLOOKUP(E152,'Study Locations'!B:D,3,FALSE)))</f>
        <v/>
      </c>
      <c r="H152" s="5"/>
      <c r="I152" s="5"/>
      <c r="J152" s="3" t="str">
        <f t="shared" si="6"/>
        <v/>
      </c>
      <c r="K152" s="29" t="str">
        <f>IF(B152="","",IF(J152="","NA",IF(ISNA(VLOOKUP(J152,'Default  Salaries'!D:E,2,FALSE)),IF(ISNA(VLOOKUP(I152&amp;"-NA",'Default  Salaries'!D:E,2,FALSE)),"NA",VLOOKUP(I152&amp;"-NA",'Default  Salaries'!D:E,2,FALSE)),VLOOKUP(J152,'Default  Salaries'!D:E,2,FALSE))))</f>
        <v/>
      </c>
      <c r="L152" s="46"/>
      <c r="M152" s="19"/>
      <c r="N152" s="45"/>
      <c r="O152" s="45"/>
      <c r="P152" s="7" t="str">
        <f t="shared" si="7"/>
        <v/>
      </c>
      <c r="Q152" s="14"/>
      <c r="R152" s="15"/>
      <c r="S152" s="14"/>
      <c r="T152" s="15"/>
      <c r="U152" s="14"/>
      <c r="V152" s="15"/>
      <c r="W152" s="47"/>
      <c r="X152" s="48"/>
      <c r="Y152" s="47"/>
      <c r="Z152" s="48"/>
      <c r="AA152" s="47"/>
      <c r="AB152" s="48"/>
      <c r="AC152" s="47"/>
      <c r="AD152" s="48"/>
      <c r="AE152" s="47"/>
      <c r="AF152" s="48"/>
      <c r="AG152" s="47"/>
      <c r="AH152" s="48"/>
      <c r="AI152" s="47"/>
      <c r="AJ152" s="48"/>
    </row>
    <row r="153" spans="1:36" x14ac:dyDescent="0.25">
      <c r="A153" s="7">
        <f t="shared" si="8"/>
        <v>149</v>
      </c>
      <c r="B153" s="8"/>
      <c r="C153" s="5"/>
      <c r="D153" s="5"/>
      <c r="E153" s="5"/>
      <c r="F153" s="7" t="str">
        <f>IF(E153="","",IF(VLOOKUP(E153,'Study Locations'!B:D,2,FALSE)="","",VLOOKUP(E153,'Study Locations'!B:D,2,FALSE)))</f>
        <v/>
      </c>
      <c r="G153" s="7" t="str">
        <f>IF(E153="","",IF(VLOOKUP(E153,'Study Locations'!B:D,3,FALSE)="","",VLOOKUP(E153,'Study Locations'!B:D,3,FALSE)))</f>
        <v/>
      </c>
      <c r="H153" s="5"/>
      <c r="I153" s="5"/>
      <c r="J153" s="3" t="str">
        <f t="shared" si="6"/>
        <v/>
      </c>
      <c r="K153" s="29" t="str">
        <f>IF(B153="","",IF(J153="","NA",IF(ISNA(VLOOKUP(J153,'Default  Salaries'!D:E,2,FALSE)),IF(ISNA(VLOOKUP(I153&amp;"-NA",'Default  Salaries'!D:E,2,FALSE)),"NA",VLOOKUP(I153&amp;"-NA",'Default  Salaries'!D:E,2,FALSE)),VLOOKUP(J153,'Default  Salaries'!D:E,2,FALSE))))</f>
        <v/>
      </c>
      <c r="L153" s="46"/>
      <c r="M153" s="19"/>
      <c r="N153" s="45"/>
      <c r="O153" s="45"/>
      <c r="P153" s="7" t="str">
        <f t="shared" si="7"/>
        <v/>
      </c>
      <c r="Q153" s="14"/>
      <c r="R153" s="15"/>
      <c r="S153" s="14"/>
      <c r="T153" s="15"/>
      <c r="U153" s="14"/>
      <c r="V153" s="15"/>
      <c r="W153" s="47"/>
      <c r="X153" s="48"/>
      <c r="Y153" s="47"/>
      <c r="Z153" s="48"/>
      <c r="AA153" s="47"/>
      <c r="AB153" s="48"/>
      <c r="AC153" s="47"/>
      <c r="AD153" s="48"/>
      <c r="AE153" s="47"/>
      <c r="AF153" s="48"/>
      <c r="AG153" s="47"/>
      <c r="AH153" s="48"/>
      <c r="AI153" s="47"/>
      <c r="AJ153" s="48"/>
    </row>
    <row r="154" spans="1:36" x14ac:dyDescent="0.25">
      <c r="A154" s="7">
        <f t="shared" si="8"/>
        <v>150</v>
      </c>
      <c r="B154" s="8"/>
      <c r="C154" s="5"/>
      <c r="D154" s="5"/>
      <c r="E154" s="5"/>
      <c r="F154" s="7" t="str">
        <f>IF(E154="","",IF(VLOOKUP(E154,'Study Locations'!B:D,2,FALSE)="","",VLOOKUP(E154,'Study Locations'!B:D,2,FALSE)))</f>
        <v/>
      </c>
      <c r="G154" s="7" t="str">
        <f>IF(E154="","",IF(VLOOKUP(E154,'Study Locations'!B:D,3,FALSE)="","",VLOOKUP(E154,'Study Locations'!B:D,3,FALSE)))</f>
        <v/>
      </c>
      <c r="H154" s="5"/>
      <c r="I154" s="5"/>
      <c r="J154" s="3" t="str">
        <f t="shared" si="6"/>
        <v/>
      </c>
      <c r="K154" s="29" t="str">
        <f>IF(B154="","",IF(J154="","NA",IF(ISNA(VLOOKUP(J154,'Default  Salaries'!D:E,2,FALSE)),IF(ISNA(VLOOKUP(I154&amp;"-NA",'Default  Salaries'!D:E,2,FALSE)),"NA",VLOOKUP(I154&amp;"-NA",'Default  Salaries'!D:E,2,FALSE)),VLOOKUP(J154,'Default  Salaries'!D:E,2,FALSE))))</f>
        <v/>
      </c>
      <c r="L154" s="46"/>
      <c r="M154" s="19"/>
      <c r="N154" s="45"/>
      <c r="O154" s="45"/>
      <c r="P154" s="7" t="str">
        <f t="shared" si="7"/>
        <v/>
      </c>
      <c r="Q154" s="14"/>
      <c r="R154" s="15"/>
      <c r="S154" s="14"/>
      <c r="T154" s="15"/>
      <c r="U154" s="14"/>
      <c r="V154" s="15"/>
      <c r="W154" s="47"/>
      <c r="X154" s="48"/>
      <c r="Y154" s="47"/>
      <c r="Z154" s="48"/>
      <c r="AA154" s="47"/>
      <c r="AB154" s="48"/>
      <c r="AC154" s="47"/>
      <c r="AD154" s="48"/>
      <c r="AE154" s="47"/>
      <c r="AF154" s="48"/>
      <c r="AG154" s="47"/>
      <c r="AH154" s="48"/>
      <c r="AI154" s="47"/>
      <c r="AJ154" s="48"/>
    </row>
    <row r="155" spans="1:36" x14ac:dyDescent="0.25">
      <c r="A155" s="7">
        <f t="shared" si="8"/>
        <v>151</v>
      </c>
      <c r="B155" s="8"/>
      <c r="C155" s="5"/>
      <c r="D155" s="5"/>
      <c r="E155" s="5"/>
      <c r="F155" s="7" t="str">
        <f>IF(E155="","",IF(VLOOKUP(E155,'Study Locations'!B:D,2,FALSE)="","",VLOOKUP(E155,'Study Locations'!B:D,2,FALSE)))</f>
        <v/>
      </c>
      <c r="G155" s="7" t="str">
        <f>IF(E155="","",IF(VLOOKUP(E155,'Study Locations'!B:D,3,FALSE)="","",VLOOKUP(E155,'Study Locations'!B:D,3,FALSE)))</f>
        <v/>
      </c>
      <c r="H155" s="5"/>
      <c r="I155" s="5"/>
      <c r="J155" s="3" t="str">
        <f t="shared" si="6"/>
        <v/>
      </c>
      <c r="K155" s="29" t="str">
        <f>IF(B155="","",IF(J155="","NA",IF(ISNA(VLOOKUP(J155,'Default  Salaries'!D:E,2,FALSE)),IF(ISNA(VLOOKUP(I155&amp;"-NA",'Default  Salaries'!D:E,2,FALSE)),"NA",VLOOKUP(I155&amp;"-NA",'Default  Salaries'!D:E,2,FALSE)),VLOOKUP(J155,'Default  Salaries'!D:E,2,FALSE))))</f>
        <v/>
      </c>
      <c r="L155" s="46"/>
      <c r="M155" s="19"/>
      <c r="N155" s="45"/>
      <c r="O155" s="45"/>
      <c r="P155" s="7" t="str">
        <f t="shared" si="7"/>
        <v/>
      </c>
      <c r="Q155" s="14"/>
      <c r="R155" s="15"/>
      <c r="S155" s="14"/>
      <c r="T155" s="15"/>
      <c r="U155" s="14"/>
      <c r="V155" s="15"/>
      <c r="W155" s="47"/>
      <c r="X155" s="48"/>
      <c r="Y155" s="47"/>
      <c r="Z155" s="48"/>
      <c r="AA155" s="47"/>
      <c r="AB155" s="48"/>
      <c r="AC155" s="47"/>
      <c r="AD155" s="48"/>
      <c r="AE155" s="47"/>
      <c r="AF155" s="48"/>
      <c r="AG155" s="47"/>
      <c r="AH155" s="48"/>
      <c r="AI155" s="47"/>
      <c r="AJ155" s="48"/>
    </row>
    <row r="156" spans="1:36" x14ac:dyDescent="0.25">
      <c r="A156" s="7">
        <f t="shared" si="8"/>
        <v>152</v>
      </c>
      <c r="B156" s="8"/>
      <c r="C156" s="5"/>
      <c r="D156" s="5"/>
      <c r="E156" s="5"/>
      <c r="F156" s="7" t="str">
        <f>IF(E156="","",IF(VLOOKUP(E156,'Study Locations'!B:D,2,FALSE)="","",VLOOKUP(E156,'Study Locations'!B:D,2,FALSE)))</f>
        <v/>
      </c>
      <c r="G156" s="7" t="str">
        <f>IF(E156="","",IF(VLOOKUP(E156,'Study Locations'!B:D,3,FALSE)="","",VLOOKUP(E156,'Study Locations'!B:D,3,FALSE)))</f>
        <v/>
      </c>
      <c r="H156" s="5"/>
      <c r="I156" s="5"/>
      <c r="J156" s="3" t="str">
        <f t="shared" si="6"/>
        <v/>
      </c>
      <c r="K156" s="29" t="str">
        <f>IF(B156="","",IF(J156="","NA",IF(ISNA(VLOOKUP(J156,'Default  Salaries'!D:E,2,FALSE)),IF(ISNA(VLOOKUP(I156&amp;"-NA",'Default  Salaries'!D:E,2,FALSE)),"NA",VLOOKUP(I156&amp;"-NA",'Default  Salaries'!D:E,2,FALSE)),VLOOKUP(J156,'Default  Salaries'!D:E,2,FALSE))))</f>
        <v/>
      </c>
      <c r="L156" s="46"/>
      <c r="M156" s="19"/>
      <c r="N156" s="45"/>
      <c r="O156" s="45"/>
      <c r="P156" s="7" t="str">
        <f t="shared" si="7"/>
        <v/>
      </c>
      <c r="Q156" s="14"/>
      <c r="R156" s="15"/>
      <c r="S156" s="14"/>
      <c r="T156" s="15"/>
      <c r="U156" s="14"/>
      <c r="V156" s="15"/>
      <c r="W156" s="47"/>
      <c r="X156" s="48"/>
      <c r="Y156" s="47"/>
      <c r="Z156" s="48"/>
      <c r="AA156" s="47"/>
      <c r="AB156" s="48"/>
      <c r="AC156" s="47"/>
      <c r="AD156" s="48"/>
      <c r="AE156" s="47"/>
      <c r="AF156" s="48"/>
      <c r="AG156" s="47"/>
      <c r="AH156" s="48"/>
      <c r="AI156" s="47"/>
      <c r="AJ156" s="48"/>
    </row>
    <row r="157" spans="1:36" x14ac:dyDescent="0.25">
      <c r="A157" s="7">
        <f t="shared" si="8"/>
        <v>153</v>
      </c>
      <c r="B157" s="8"/>
      <c r="C157" s="5"/>
      <c r="D157" s="5"/>
      <c r="E157" s="5"/>
      <c r="F157" s="7" t="str">
        <f>IF(E157="","",IF(VLOOKUP(E157,'Study Locations'!B:D,2,FALSE)="","",VLOOKUP(E157,'Study Locations'!B:D,2,FALSE)))</f>
        <v/>
      </c>
      <c r="G157" s="7" t="str">
        <f>IF(E157="","",IF(VLOOKUP(E157,'Study Locations'!B:D,3,FALSE)="","",VLOOKUP(E157,'Study Locations'!B:D,3,FALSE)))</f>
        <v/>
      </c>
      <c r="H157" s="5"/>
      <c r="I157" s="5"/>
      <c r="J157" s="3" t="str">
        <f t="shared" si="6"/>
        <v/>
      </c>
      <c r="K157" s="29" t="str">
        <f>IF(B157="","",IF(J157="","NA",IF(ISNA(VLOOKUP(J157,'Default  Salaries'!D:E,2,FALSE)),IF(ISNA(VLOOKUP(I157&amp;"-NA",'Default  Salaries'!D:E,2,FALSE)),"NA",VLOOKUP(I157&amp;"-NA",'Default  Salaries'!D:E,2,FALSE)),VLOOKUP(J157,'Default  Salaries'!D:E,2,FALSE))))</f>
        <v/>
      </c>
      <c r="L157" s="46"/>
      <c r="M157" s="19"/>
      <c r="N157" s="45"/>
      <c r="O157" s="45"/>
      <c r="P157" s="7" t="str">
        <f t="shared" si="7"/>
        <v/>
      </c>
      <c r="Q157" s="14"/>
      <c r="R157" s="15"/>
      <c r="S157" s="14"/>
      <c r="T157" s="15"/>
      <c r="U157" s="14"/>
      <c r="V157" s="15"/>
      <c r="W157" s="47"/>
      <c r="X157" s="48"/>
      <c r="Y157" s="47"/>
      <c r="Z157" s="48"/>
      <c r="AA157" s="47"/>
      <c r="AB157" s="48"/>
      <c r="AC157" s="47"/>
      <c r="AD157" s="48"/>
      <c r="AE157" s="47"/>
      <c r="AF157" s="48"/>
      <c r="AG157" s="47"/>
      <c r="AH157" s="48"/>
      <c r="AI157" s="47"/>
      <c r="AJ157" s="48"/>
    </row>
    <row r="158" spans="1:36" x14ac:dyDescent="0.25">
      <c r="A158" s="7">
        <f t="shared" si="8"/>
        <v>154</v>
      </c>
      <c r="B158" s="8"/>
      <c r="C158" s="5"/>
      <c r="D158" s="5"/>
      <c r="E158" s="5"/>
      <c r="F158" s="7" t="str">
        <f>IF(E158="","",IF(VLOOKUP(E158,'Study Locations'!B:D,2,FALSE)="","",VLOOKUP(E158,'Study Locations'!B:D,2,FALSE)))</f>
        <v/>
      </c>
      <c r="G158" s="7" t="str">
        <f>IF(E158="","",IF(VLOOKUP(E158,'Study Locations'!B:D,3,FALSE)="","",VLOOKUP(E158,'Study Locations'!B:D,3,FALSE)))</f>
        <v/>
      </c>
      <c r="H158" s="5"/>
      <c r="I158" s="5"/>
      <c r="J158" s="3" t="str">
        <f t="shared" si="6"/>
        <v/>
      </c>
      <c r="K158" s="29" t="str">
        <f>IF(B158="","",IF(J158="","NA",IF(ISNA(VLOOKUP(J158,'Default  Salaries'!D:E,2,FALSE)),IF(ISNA(VLOOKUP(I158&amp;"-NA",'Default  Salaries'!D:E,2,FALSE)),"NA",VLOOKUP(I158&amp;"-NA",'Default  Salaries'!D:E,2,FALSE)),VLOOKUP(J158,'Default  Salaries'!D:E,2,FALSE))))</f>
        <v/>
      </c>
      <c r="L158" s="46"/>
      <c r="M158" s="19"/>
      <c r="N158" s="45"/>
      <c r="O158" s="45"/>
      <c r="P158" s="7" t="str">
        <f t="shared" si="7"/>
        <v/>
      </c>
      <c r="Q158" s="14"/>
      <c r="R158" s="15"/>
      <c r="S158" s="14"/>
      <c r="T158" s="15"/>
      <c r="U158" s="14"/>
      <c r="V158" s="15"/>
      <c r="W158" s="47"/>
      <c r="X158" s="48"/>
      <c r="Y158" s="47"/>
      <c r="Z158" s="48"/>
      <c r="AA158" s="47"/>
      <c r="AB158" s="48"/>
      <c r="AC158" s="47"/>
      <c r="AD158" s="48"/>
      <c r="AE158" s="47"/>
      <c r="AF158" s="48"/>
      <c r="AG158" s="47"/>
      <c r="AH158" s="48"/>
      <c r="AI158" s="47"/>
      <c r="AJ158" s="48"/>
    </row>
    <row r="159" spans="1:36" x14ac:dyDescent="0.25">
      <c r="A159" s="7">
        <f t="shared" si="8"/>
        <v>155</v>
      </c>
      <c r="B159" s="8"/>
      <c r="C159" s="5"/>
      <c r="D159" s="5"/>
      <c r="E159" s="5"/>
      <c r="F159" s="7" t="str">
        <f>IF(E159="","",IF(VLOOKUP(E159,'Study Locations'!B:D,2,FALSE)="","",VLOOKUP(E159,'Study Locations'!B:D,2,FALSE)))</f>
        <v/>
      </c>
      <c r="G159" s="7" t="str">
        <f>IF(E159="","",IF(VLOOKUP(E159,'Study Locations'!B:D,3,FALSE)="","",VLOOKUP(E159,'Study Locations'!B:D,3,FALSE)))</f>
        <v/>
      </c>
      <c r="H159" s="5"/>
      <c r="I159" s="5"/>
      <c r="J159" s="3" t="str">
        <f t="shared" si="6"/>
        <v/>
      </c>
      <c r="K159" s="29" t="str">
        <f>IF(B159="","",IF(J159="","NA",IF(ISNA(VLOOKUP(J159,'Default  Salaries'!D:E,2,FALSE)),IF(ISNA(VLOOKUP(I159&amp;"-NA",'Default  Salaries'!D:E,2,FALSE)),"NA",VLOOKUP(I159&amp;"-NA",'Default  Salaries'!D:E,2,FALSE)),VLOOKUP(J159,'Default  Salaries'!D:E,2,FALSE))))</f>
        <v/>
      </c>
      <c r="L159" s="46"/>
      <c r="M159" s="19"/>
      <c r="N159" s="45"/>
      <c r="O159" s="45"/>
      <c r="P159" s="7" t="str">
        <f t="shared" si="7"/>
        <v/>
      </c>
      <c r="Q159" s="14"/>
      <c r="R159" s="15"/>
      <c r="S159" s="14"/>
      <c r="T159" s="15"/>
      <c r="U159" s="14"/>
      <c r="V159" s="15"/>
      <c r="W159" s="47"/>
      <c r="X159" s="48"/>
      <c r="Y159" s="47"/>
      <c r="Z159" s="48"/>
      <c r="AA159" s="47"/>
      <c r="AB159" s="48"/>
      <c r="AC159" s="47"/>
      <c r="AD159" s="48"/>
      <c r="AE159" s="47"/>
      <c r="AF159" s="48"/>
      <c r="AG159" s="47"/>
      <c r="AH159" s="48"/>
      <c r="AI159" s="47"/>
      <c r="AJ159" s="48"/>
    </row>
    <row r="160" spans="1:36" x14ac:dyDescent="0.25">
      <c r="A160" s="7">
        <f t="shared" si="8"/>
        <v>156</v>
      </c>
      <c r="B160" s="8"/>
      <c r="C160" s="5"/>
      <c r="D160" s="5"/>
      <c r="E160" s="5"/>
      <c r="F160" s="7" t="str">
        <f>IF(E160="","",IF(VLOOKUP(E160,'Study Locations'!B:D,2,FALSE)="","",VLOOKUP(E160,'Study Locations'!B:D,2,FALSE)))</f>
        <v/>
      </c>
      <c r="G160" s="7" t="str">
        <f>IF(E160="","",IF(VLOOKUP(E160,'Study Locations'!B:D,3,FALSE)="","",VLOOKUP(E160,'Study Locations'!B:D,3,FALSE)))</f>
        <v/>
      </c>
      <c r="H160" s="5"/>
      <c r="I160" s="5"/>
      <c r="J160" s="3" t="str">
        <f t="shared" si="6"/>
        <v/>
      </c>
      <c r="K160" s="29" t="str">
        <f>IF(B160="","",IF(J160="","NA",IF(ISNA(VLOOKUP(J160,'Default  Salaries'!D:E,2,FALSE)),IF(ISNA(VLOOKUP(I160&amp;"-NA",'Default  Salaries'!D:E,2,FALSE)),"NA",VLOOKUP(I160&amp;"-NA",'Default  Salaries'!D:E,2,FALSE)),VLOOKUP(J160,'Default  Salaries'!D:E,2,FALSE))))</f>
        <v/>
      </c>
      <c r="L160" s="46"/>
      <c r="M160" s="19"/>
      <c r="N160" s="45"/>
      <c r="O160" s="45"/>
      <c r="P160" s="7" t="str">
        <f t="shared" si="7"/>
        <v/>
      </c>
      <c r="Q160" s="14"/>
      <c r="R160" s="15"/>
      <c r="S160" s="14"/>
      <c r="T160" s="15"/>
      <c r="U160" s="14"/>
      <c r="V160" s="15"/>
      <c r="W160" s="47"/>
      <c r="X160" s="48"/>
      <c r="Y160" s="47"/>
      <c r="Z160" s="48"/>
      <c r="AA160" s="47"/>
      <c r="AB160" s="48"/>
      <c r="AC160" s="47"/>
      <c r="AD160" s="48"/>
      <c r="AE160" s="47"/>
      <c r="AF160" s="48"/>
      <c r="AG160" s="47"/>
      <c r="AH160" s="48"/>
      <c r="AI160" s="47"/>
      <c r="AJ160" s="48"/>
    </row>
    <row r="161" spans="1:36" x14ac:dyDescent="0.25">
      <c r="A161" s="7">
        <f t="shared" si="8"/>
        <v>157</v>
      </c>
      <c r="B161" s="8"/>
      <c r="C161" s="5"/>
      <c r="D161" s="5"/>
      <c r="E161" s="5"/>
      <c r="F161" s="7" t="str">
        <f>IF(E161="","",IF(VLOOKUP(E161,'Study Locations'!B:D,2,FALSE)="","",VLOOKUP(E161,'Study Locations'!B:D,2,FALSE)))</f>
        <v/>
      </c>
      <c r="G161" s="7" t="str">
        <f>IF(E161="","",IF(VLOOKUP(E161,'Study Locations'!B:D,3,FALSE)="","",VLOOKUP(E161,'Study Locations'!B:D,3,FALSE)))</f>
        <v/>
      </c>
      <c r="H161" s="5"/>
      <c r="I161" s="5"/>
      <c r="J161" s="3" t="str">
        <f t="shared" si="6"/>
        <v/>
      </c>
      <c r="K161" s="29" t="str">
        <f>IF(B161="","",IF(J161="","NA",IF(ISNA(VLOOKUP(J161,'Default  Salaries'!D:E,2,FALSE)),IF(ISNA(VLOOKUP(I161&amp;"-NA",'Default  Salaries'!D:E,2,FALSE)),"NA",VLOOKUP(I161&amp;"-NA",'Default  Salaries'!D:E,2,FALSE)),VLOOKUP(J161,'Default  Salaries'!D:E,2,FALSE))))</f>
        <v/>
      </c>
      <c r="L161" s="46"/>
      <c r="M161" s="19"/>
      <c r="N161" s="45"/>
      <c r="O161" s="45"/>
      <c r="P161" s="7" t="str">
        <f t="shared" si="7"/>
        <v/>
      </c>
      <c r="Q161" s="14"/>
      <c r="R161" s="15"/>
      <c r="S161" s="14"/>
      <c r="T161" s="15"/>
      <c r="U161" s="14"/>
      <c r="V161" s="15"/>
      <c r="W161" s="47"/>
      <c r="X161" s="48"/>
      <c r="Y161" s="47"/>
      <c r="Z161" s="48"/>
      <c r="AA161" s="47"/>
      <c r="AB161" s="48"/>
      <c r="AC161" s="47"/>
      <c r="AD161" s="48"/>
      <c r="AE161" s="47"/>
      <c r="AF161" s="48"/>
      <c r="AG161" s="47"/>
      <c r="AH161" s="48"/>
      <c r="AI161" s="47"/>
      <c r="AJ161" s="48"/>
    </row>
    <row r="162" spans="1:36" x14ac:dyDescent="0.25">
      <c r="A162" s="7">
        <f t="shared" si="8"/>
        <v>158</v>
      </c>
      <c r="B162" s="8"/>
      <c r="C162" s="5"/>
      <c r="D162" s="5"/>
      <c r="E162" s="5"/>
      <c r="F162" s="7" t="str">
        <f>IF(E162="","",IF(VLOOKUP(E162,'Study Locations'!B:D,2,FALSE)="","",VLOOKUP(E162,'Study Locations'!B:D,2,FALSE)))</f>
        <v/>
      </c>
      <c r="G162" s="7" t="str">
        <f>IF(E162="","",IF(VLOOKUP(E162,'Study Locations'!B:D,3,FALSE)="","",VLOOKUP(E162,'Study Locations'!B:D,3,FALSE)))</f>
        <v/>
      </c>
      <c r="H162" s="5"/>
      <c r="I162" s="5"/>
      <c r="J162" s="3" t="str">
        <f t="shared" si="6"/>
        <v/>
      </c>
      <c r="K162" s="29" t="str">
        <f>IF(B162="","",IF(J162="","NA",IF(ISNA(VLOOKUP(J162,'Default  Salaries'!D:E,2,FALSE)),IF(ISNA(VLOOKUP(I162&amp;"-NA",'Default  Salaries'!D:E,2,FALSE)),"NA",VLOOKUP(I162&amp;"-NA",'Default  Salaries'!D:E,2,FALSE)),VLOOKUP(J162,'Default  Salaries'!D:E,2,FALSE))))</f>
        <v/>
      </c>
      <c r="L162" s="46"/>
      <c r="M162" s="19"/>
      <c r="N162" s="45"/>
      <c r="O162" s="45"/>
      <c r="P162" s="7" t="str">
        <f t="shared" si="7"/>
        <v/>
      </c>
      <c r="Q162" s="14"/>
      <c r="R162" s="15"/>
      <c r="S162" s="14"/>
      <c r="T162" s="15"/>
      <c r="U162" s="14"/>
      <c r="V162" s="15"/>
      <c r="W162" s="47"/>
      <c r="X162" s="48"/>
      <c r="Y162" s="47"/>
      <c r="Z162" s="48"/>
      <c r="AA162" s="47"/>
      <c r="AB162" s="48"/>
      <c r="AC162" s="47"/>
      <c r="AD162" s="48"/>
      <c r="AE162" s="47"/>
      <c r="AF162" s="48"/>
      <c r="AG162" s="47"/>
      <c r="AH162" s="48"/>
      <c r="AI162" s="47"/>
      <c r="AJ162" s="48"/>
    </row>
    <row r="163" spans="1:36" x14ac:dyDescent="0.25">
      <c r="A163" s="7">
        <f t="shared" si="8"/>
        <v>159</v>
      </c>
      <c r="B163" s="8"/>
      <c r="C163" s="5"/>
      <c r="D163" s="5"/>
      <c r="E163" s="5"/>
      <c r="F163" s="7" t="str">
        <f>IF(E163="","",IF(VLOOKUP(E163,'Study Locations'!B:D,2,FALSE)="","",VLOOKUP(E163,'Study Locations'!B:D,2,FALSE)))</f>
        <v/>
      </c>
      <c r="G163" s="7" t="str">
        <f>IF(E163="","",IF(VLOOKUP(E163,'Study Locations'!B:D,3,FALSE)="","",VLOOKUP(E163,'Study Locations'!B:D,3,FALSE)))</f>
        <v/>
      </c>
      <c r="H163" s="5"/>
      <c r="I163" s="5"/>
      <c r="J163" s="3" t="str">
        <f t="shared" si="6"/>
        <v/>
      </c>
      <c r="K163" s="29" t="str">
        <f>IF(B163="","",IF(J163="","NA",IF(ISNA(VLOOKUP(J163,'Default  Salaries'!D:E,2,FALSE)),IF(ISNA(VLOOKUP(I163&amp;"-NA",'Default  Salaries'!D:E,2,FALSE)),"NA",VLOOKUP(I163&amp;"-NA",'Default  Salaries'!D:E,2,FALSE)),VLOOKUP(J163,'Default  Salaries'!D:E,2,FALSE))))</f>
        <v/>
      </c>
      <c r="L163" s="46"/>
      <c r="M163" s="19"/>
      <c r="N163" s="45"/>
      <c r="O163" s="45"/>
      <c r="P163" s="7" t="str">
        <f t="shared" si="7"/>
        <v/>
      </c>
      <c r="Q163" s="14"/>
      <c r="R163" s="15"/>
      <c r="S163" s="14"/>
      <c r="T163" s="15"/>
      <c r="U163" s="14"/>
      <c r="V163" s="15"/>
      <c r="W163" s="47"/>
      <c r="X163" s="48"/>
      <c r="Y163" s="47"/>
      <c r="Z163" s="48"/>
      <c r="AA163" s="47"/>
      <c r="AB163" s="48"/>
      <c r="AC163" s="47"/>
      <c r="AD163" s="48"/>
      <c r="AE163" s="47"/>
      <c r="AF163" s="48"/>
      <c r="AG163" s="47"/>
      <c r="AH163" s="48"/>
      <c r="AI163" s="47"/>
      <c r="AJ163" s="48"/>
    </row>
    <row r="164" spans="1:36" x14ac:dyDescent="0.25">
      <c r="A164" s="7">
        <f t="shared" si="8"/>
        <v>160</v>
      </c>
      <c r="B164" s="8"/>
      <c r="C164" s="5"/>
      <c r="D164" s="5"/>
      <c r="E164" s="5"/>
      <c r="F164" s="7" t="str">
        <f>IF(E164="","",IF(VLOOKUP(E164,'Study Locations'!B:D,2,FALSE)="","",VLOOKUP(E164,'Study Locations'!B:D,2,FALSE)))</f>
        <v/>
      </c>
      <c r="G164" s="7" t="str">
        <f>IF(E164="","",IF(VLOOKUP(E164,'Study Locations'!B:D,3,FALSE)="","",VLOOKUP(E164,'Study Locations'!B:D,3,FALSE)))</f>
        <v/>
      </c>
      <c r="H164" s="5"/>
      <c r="I164" s="5"/>
      <c r="J164" s="3" t="str">
        <f t="shared" si="6"/>
        <v/>
      </c>
      <c r="K164" s="29" t="str">
        <f>IF(B164="","",IF(J164="","NA",IF(ISNA(VLOOKUP(J164,'Default  Salaries'!D:E,2,FALSE)),IF(ISNA(VLOOKUP(I164&amp;"-NA",'Default  Salaries'!D:E,2,FALSE)),"NA",VLOOKUP(I164&amp;"-NA",'Default  Salaries'!D:E,2,FALSE)),VLOOKUP(J164,'Default  Salaries'!D:E,2,FALSE))))</f>
        <v/>
      </c>
      <c r="L164" s="46"/>
      <c r="M164" s="19"/>
      <c r="N164" s="45"/>
      <c r="O164" s="45"/>
      <c r="P164" s="7" t="str">
        <f t="shared" si="7"/>
        <v/>
      </c>
      <c r="Q164" s="14"/>
      <c r="R164" s="15"/>
      <c r="S164" s="14"/>
      <c r="T164" s="15"/>
      <c r="U164" s="14"/>
      <c r="V164" s="15"/>
      <c r="W164" s="47"/>
      <c r="X164" s="48"/>
      <c r="Y164" s="47"/>
      <c r="Z164" s="48"/>
      <c r="AA164" s="47"/>
      <c r="AB164" s="48"/>
      <c r="AC164" s="47"/>
      <c r="AD164" s="48"/>
      <c r="AE164" s="47"/>
      <c r="AF164" s="48"/>
      <c r="AG164" s="47"/>
      <c r="AH164" s="48"/>
      <c r="AI164" s="47"/>
      <c r="AJ164" s="48"/>
    </row>
    <row r="165" spans="1:36" x14ac:dyDescent="0.25">
      <c r="A165" s="7">
        <f t="shared" si="8"/>
        <v>161</v>
      </c>
      <c r="B165" s="8"/>
      <c r="C165" s="5"/>
      <c r="D165" s="5"/>
      <c r="E165" s="5"/>
      <c r="F165" s="7" t="str">
        <f>IF(E165="","",IF(VLOOKUP(E165,'Study Locations'!B:D,2,FALSE)="","",VLOOKUP(E165,'Study Locations'!B:D,2,FALSE)))</f>
        <v/>
      </c>
      <c r="G165" s="7" t="str">
        <f>IF(E165="","",IF(VLOOKUP(E165,'Study Locations'!B:D,3,FALSE)="","",VLOOKUP(E165,'Study Locations'!B:D,3,FALSE)))</f>
        <v/>
      </c>
      <c r="H165" s="5"/>
      <c r="I165" s="5"/>
      <c r="J165" s="3" t="str">
        <f t="shared" si="6"/>
        <v/>
      </c>
      <c r="K165" s="29" t="str">
        <f>IF(B165="","",IF(J165="","NA",IF(ISNA(VLOOKUP(J165,'Default  Salaries'!D:E,2,FALSE)),IF(ISNA(VLOOKUP(I165&amp;"-NA",'Default  Salaries'!D:E,2,FALSE)),"NA",VLOOKUP(I165&amp;"-NA",'Default  Salaries'!D:E,2,FALSE)),VLOOKUP(J165,'Default  Salaries'!D:E,2,FALSE))))</f>
        <v/>
      </c>
      <c r="L165" s="46"/>
      <c r="M165" s="19"/>
      <c r="N165" s="45"/>
      <c r="O165" s="45"/>
      <c r="P165" s="7" t="str">
        <f t="shared" si="7"/>
        <v/>
      </c>
      <c r="Q165" s="14"/>
      <c r="R165" s="15"/>
      <c r="S165" s="14"/>
      <c r="T165" s="15"/>
      <c r="U165" s="14"/>
      <c r="V165" s="15"/>
      <c r="W165" s="47"/>
      <c r="X165" s="48"/>
      <c r="Y165" s="47"/>
      <c r="Z165" s="48"/>
      <c r="AA165" s="47"/>
      <c r="AB165" s="48"/>
      <c r="AC165" s="47"/>
      <c r="AD165" s="48"/>
      <c r="AE165" s="47"/>
      <c r="AF165" s="48"/>
      <c r="AG165" s="47"/>
      <c r="AH165" s="48"/>
      <c r="AI165" s="47"/>
      <c r="AJ165" s="48"/>
    </row>
    <row r="166" spans="1:36" x14ac:dyDescent="0.25">
      <c r="A166" s="7">
        <f t="shared" si="8"/>
        <v>162</v>
      </c>
      <c r="B166" s="8"/>
      <c r="C166" s="5"/>
      <c r="D166" s="5"/>
      <c r="E166" s="5"/>
      <c r="F166" s="7" t="str">
        <f>IF(E166="","",IF(VLOOKUP(E166,'Study Locations'!B:D,2,FALSE)="","",VLOOKUP(E166,'Study Locations'!B:D,2,FALSE)))</f>
        <v/>
      </c>
      <c r="G166" s="7" t="str">
        <f>IF(E166="","",IF(VLOOKUP(E166,'Study Locations'!B:D,3,FALSE)="","",VLOOKUP(E166,'Study Locations'!B:D,3,FALSE)))</f>
        <v/>
      </c>
      <c r="H166" s="5"/>
      <c r="I166" s="5"/>
      <c r="J166" s="3" t="str">
        <f t="shared" si="6"/>
        <v/>
      </c>
      <c r="K166" s="29" t="str">
        <f>IF(B166="","",IF(J166="","NA",IF(ISNA(VLOOKUP(J166,'Default  Salaries'!D:E,2,FALSE)),IF(ISNA(VLOOKUP(I166&amp;"-NA",'Default  Salaries'!D:E,2,FALSE)),"NA",VLOOKUP(I166&amp;"-NA",'Default  Salaries'!D:E,2,FALSE)),VLOOKUP(J166,'Default  Salaries'!D:E,2,FALSE))))</f>
        <v/>
      </c>
      <c r="L166" s="46"/>
      <c r="M166" s="19"/>
      <c r="N166" s="45"/>
      <c r="O166" s="45"/>
      <c r="P166" s="7" t="str">
        <f t="shared" si="7"/>
        <v/>
      </c>
      <c r="Q166" s="14"/>
      <c r="R166" s="15"/>
      <c r="S166" s="14"/>
      <c r="T166" s="15"/>
      <c r="U166" s="14"/>
      <c r="V166" s="15"/>
      <c r="W166" s="47"/>
      <c r="X166" s="48"/>
      <c r="Y166" s="47"/>
      <c r="Z166" s="48"/>
      <c r="AA166" s="47"/>
      <c r="AB166" s="48"/>
      <c r="AC166" s="47"/>
      <c r="AD166" s="48"/>
      <c r="AE166" s="47"/>
      <c r="AF166" s="48"/>
      <c r="AG166" s="47"/>
      <c r="AH166" s="48"/>
      <c r="AI166" s="47"/>
      <c r="AJ166" s="48"/>
    </row>
    <row r="167" spans="1:36" x14ac:dyDescent="0.25">
      <c r="A167" s="7">
        <f t="shared" si="8"/>
        <v>163</v>
      </c>
      <c r="B167" s="8"/>
      <c r="C167" s="5"/>
      <c r="D167" s="5"/>
      <c r="E167" s="5"/>
      <c r="F167" s="7" t="str">
        <f>IF(E167="","",IF(VLOOKUP(E167,'Study Locations'!B:D,2,FALSE)="","",VLOOKUP(E167,'Study Locations'!B:D,2,FALSE)))</f>
        <v/>
      </c>
      <c r="G167" s="7" t="str">
        <f>IF(E167="","",IF(VLOOKUP(E167,'Study Locations'!B:D,3,FALSE)="","",VLOOKUP(E167,'Study Locations'!B:D,3,FALSE)))</f>
        <v/>
      </c>
      <c r="H167" s="5"/>
      <c r="I167" s="5"/>
      <c r="J167" s="3" t="str">
        <f t="shared" si="6"/>
        <v/>
      </c>
      <c r="K167" s="29" t="str">
        <f>IF(B167="","",IF(J167="","NA",IF(ISNA(VLOOKUP(J167,'Default  Salaries'!D:E,2,FALSE)),IF(ISNA(VLOOKUP(I167&amp;"-NA",'Default  Salaries'!D:E,2,FALSE)),"NA",VLOOKUP(I167&amp;"-NA",'Default  Salaries'!D:E,2,FALSE)),VLOOKUP(J167,'Default  Salaries'!D:E,2,FALSE))))</f>
        <v/>
      </c>
      <c r="L167" s="46"/>
      <c r="M167" s="19"/>
      <c r="N167" s="45"/>
      <c r="O167" s="45"/>
      <c r="P167" s="7" t="str">
        <f t="shared" si="7"/>
        <v/>
      </c>
      <c r="Q167" s="14"/>
      <c r="R167" s="15"/>
      <c r="S167" s="14"/>
      <c r="T167" s="15"/>
      <c r="U167" s="14"/>
      <c r="V167" s="15"/>
      <c r="W167" s="47"/>
      <c r="X167" s="48"/>
      <c r="Y167" s="47"/>
      <c r="Z167" s="48"/>
      <c r="AA167" s="47"/>
      <c r="AB167" s="48"/>
      <c r="AC167" s="47"/>
      <c r="AD167" s="48"/>
      <c r="AE167" s="47"/>
      <c r="AF167" s="48"/>
      <c r="AG167" s="47"/>
      <c r="AH167" s="48"/>
      <c r="AI167" s="47"/>
      <c r="AJ167" s="48"/>
    </row>
    <row r="168" spans="1:36" x14ac:dyDescent="0.25">
      <c r="A168" s="7">
        <f t="shared" si="8"/>
        <v>164</v>
      </c>
      <c r="B168" s="8"/>
      <c r="C168" s="5"/>
      <c r="D168" s="5"/>
      <c r="E168" s="5"/>
      <c r="F168" s="7" t="str">
        <f>IF(E168="","",IF(VLOOKUP(E168,'Study Locations'!B:D,2,FALSE)="","",VLOOKUP(E168,'Study Locations'!B:D,2,FALSE)))</f>
        <v/>
      </c>
      <c r="G168" s="7" t="str">
        <f>IF(E168="","",IF(VLOOKUP(E168,'Study Locations'!B:D,3,FALSE)="","",VLOOKUP(E168,'Study Locations'!B:D,3,FALSE)))</f>
        <v/>
      </c>
      <c r="H168" s="5"/>
      <c r="I168" s="5"/>
      <c r="J168" s="3" t="str">
        <f t="shared" si="6"/>
        <v/>
      </c>
      <c r="K168" s="29" t="str">
        <f>IF(B168="","",IF(J168="","NA",IF(ISNA(VLOOKUP(J168,'Default  Salaries'!D:E,2,FALSE)),IF(ISNA(VLOOKUP(I168&amp;"-NA",'Default  Salaries'!D:E,2,FALSE)),"NA",VLOOKUP(I168&amp;"-NA",'Default  Salaries'!D:E,2,FALSE)),VLOOKUP(J168,'Default  Salaries'!D:E,2,FALSE))))</f>
        <v/>
      </c>
      <c r="L168" s="46"/>
      <c r="M168" s="19"/>
      <c r="N168" s="45"/>
      <c r="O168" s="45"/>
      <c r="P168" s="7" t="str">
        <f t="shared" si="7"/>
        <v/>
      </c>
      <c r="Q168" s="14"/>
      <c r="R168" s="15"/>
      <c r="S168" s="14"/>
      <c r="T168" s="15"/>
      <c r="U168" s="14"/>
      <c r="V168" s="15"/>
      <c r="W168" s="47"/>
      <c r="X168" s="48"/>
      <c r="Y168" s="47"/>
      <c r="Z168" s="48"/>
      <c r="AA168" s="47"/>
      <c r="AB168" s="48"/>
      <c r="AC168" s="47"/>
      <c r="AD168" s="48"/>
      <c r="AE168" s="47"/>
      <c r="AF168" s="48"/>
      <c r="AG168" s="47"/>
      <c r="AH168" s="48"/>
      <c r="AI168" s="47"/>
      <c r="AJ168" s="48"/>
    </row>
    <row r="169" spans="1:36" x14ac:dyDescent="0.25">
      <c r="A169" s="7">
        <f t="shared" si="8"/>
        <v>165</v>
      </c>
      <c r="B169" s="8"/>
      <c r="C169" s="5"/>
      <c r="D169" s="5"/>
      <c r="E169" s="5"/>
      <c r="F169" s="7" t="str">
        <f>IF(E169="","",IF(VLOOKUP(E169,'Study Locations'!B:D,2,FALSE)="","",VLOOKUP(E169,'Study Locations'!B:D,2,FALSE)))</f>
        <v/>
      </c>
      <c r="G169" s="7" t="str">
        <f>IF(E169="","",IF(VLOOKUP(E169,'Study Locations'!B:D,3,FALSE)="","",VLOOKUP(E169,'Study Locations'!B:D,3,FALSE)))</f>
        <v/>
      </c>
      <c r="H169" s="5"/>
      <c r="I169" s="5"/>
      <c r="J169" s="3" t="str">
        <f t="shared" si="6"/>
        <v/>
      </c>
      <c r="K169" s="29" t="str">
        <f>IF(B169="","",IF(J169="","NA",IF(ISNA(VLOOKUP(J169,'Default  Salaries'!D:E,2,FALSE)),IF(ISNA(VLOOKUP(I169&amp;"-NA",'Default  Salaries'!D:E,2,FALSE)),"NA",VLOOKUP(I169&amp;"-NA",'Default  Salaries'!D:E,2,FALSE)),VLOOKUP(J169,'Default  Salaries'!D:E,2,FALSE))))</f>
        <v/>
      </c>
      <c r="L169" s="46"/>
      <c r="M169" s="19"/>
      <c r="N169" s="45"/>
      <c r="O169" s="45"/>
      <c r="P169" s="7" t="str">
        <f t="shared" si="7"/>
        <v/>
      </c>
      <c r="Q169" s="14"/>
      <c r="R169" s="15"/>
      <c r="S169" s="14"/>
      <c r="T169" s="15"/>
      <c r="U169" s="14"/>
      <c r="V169" s="15"/>
      <c r="W169" s="47"/>
      <c r="X169" s="48"/>
      <c r="Y169" s="47"/>
      <c r="Z169" s="48"/>
      <c r="AA169" s="47"/>
      <c r="AB169" s="48"/>
      <c r="AC169" s="47"/>
      <c r="AD169" s="48"/>
      <c r="AE169" s="47"/>
      <c r="AF169" s="48"/>
      <c r="AG169" s="47"/>
      <c r="AH169" s="48"/>
      <c r="AI169" s="47"/>
      <c r="AJ169" s="48"/>
    </row>
    <row r="170" spans="1:36" x14ac:dyDescent="0.25">
      <c r="A170" s="7">
        <f t="shared" si="8"/>
        <v>166</v>
      </c>
      <c r="B170" s="8"/>
      <c r="C170" s="5"/>
      <c r="D170" s="5"/>
      <c r="E170" s="5"/>
      <c r="F170" s="7" t="str">
        <f>IF(E170="","",IF(VLOOKUP(E170,'Study Locations'!B:D,2,FALSE)="","",VLOOKUP(E170,'Study Locations'!B:D,2,FALSE)))</f>
        <v/>
      </c>
      <c r="G170" s="7" t="str">
        <f>IF(E170="","",IF(VLOOKUP(E170,'Study Locations'!B:D,3,FALSE)="","",VLOOKUP(E170,'Study Locations'!B:D,3,FALSE)))</f>
        <v/>
      </c>
      <c r="H170" s="5"/>
      <c r="I170" s="5"/>
      <c r="J170" s="3" t="str">
        <f t="shared" si="6"/>
        <v/>
      </c>
      <c r="K170" s="29" t="str">
        <f>IF(B170="","",IF(J170="","NA",IF(ISNA(VLOOKUP(J170,'Default  Salaries'!D:E,2,FALSE)),IF(ISNA(VLOOKUP(I170&amp;"-NA",'Default  Salaries'!D:E,2,FALSE)),"NA",VLOOKUP(I170&amp;"-NA",'Default  Salaries'!D:E,2,FALSE)),VLOOKUP(J170,'Default  Salaries'!D:E,2,FALSE))))</f>
        <v/>
      </c>
      <c r="L170" s="46"/>
      <c r="M170" s="19"/>
      <c r="N170" s="45"/>
      <c r="O170" s="45"/>
      <c r="P170" s="7" t="str">
        <f t="shared" si="7"/>
        <v/>
      </c>
      <c r="Q170" s="14"/>
      <c r="R170" s="15"/>
      <c r="S170" s="14"/>
      <c r="T170" s="15"/>
      <c r="U170" s="14"/>
      <c r="V170" s="15"/>
      <c r="W170" s="47"/>
      <c r="X170" s="48"/>
      <c r="Y170" s="47"/>
      <c r="Z170" s="48"/>
      <c r="AA170" s="47"/>
      <c r="AB170" s="48"/>
      <c r="AC170" s="47"/>
      <c r="AD170" s="48"/>
      <c r="AE170" s="47"/>
      <c r="AF170" s="48"/>
      <c r="AG170" s="47"/>
      <c r="AH170" s="48"/>
      <c r="AI170" s="47"/>
      <c r="AJ170" s="48"/>
    </row>
    <row r="171" spans="1:36" x14ac:dyDescent="0.25">
      <c r="A171" s="7">
        <f t="shared" si="8"/>
        <v>167</v>
      </c>
      <c r="B171" s="8"/>
      <c r="C171" s="5"/>
      <c r="D171" s="5"/>
      <c r="E171" s="5"/>
      <c r="F171" s="7" t="str">
        <f>IF(E171="","",IF(VLOOKUP(E171,'Study Locations'!B:D,2,FALSE)="","",VLOOKUP(E171,'Study Locations'!B:D,2,FALSE)))</f>
        <v/>
      </c>
      <c r="G171" s="7" t="str">
        <f>IF(E171="","",IF(VLOOKUP(E171,'Study Locations'!B:D,3,FALSE)="","",VLOOKUP(E171,'Study Locations'!B:D,3,FALSE)))</f>
        <v/>
      </c>
      <c r="H171" s="5"/>
      <c r="I171" s="5"/>
      <c r="J171" s="3" t="str">
        <f t="shared" si="6"/>
        <v/>
      </c>
      <c r="K171" s="29" t="str">
        <f>IF(B171="","",IF(J171="","NA",IF(ISNA(VLOOKUP(J171,'Default  Salaries'!D:E,2,FALSE)),IF(ISNA(VLOOKUP(I171&amp;"-NA",'Default  Salaries'!D:E,2,FALSE)),"NA",VLOOKUP(I171&amp;"-NA",'Default  Salaries'!D:E,2,FALSE)),VLOOKUP(J171,'Default  Salaries'!D:E,2,FALSE))))</f>
        <v/>
      </c>
      <c r="L171" s="46"/>
      <c r="M171" s="19"/>
      <c r="N171" s="45"/>
      <c r="O171" s="45"/>
      <c r="P171" s="7" t="str">
        <f t="shared" si="7"/>
        <v/>
      </c>
      <c r="Q171" s="14"/>
      <c r="R171" s="15"/>
      <c r="S171" s="14"/>
      <c r="T171" s="15"/>
      <c r="U171" s="14"/>
      <c r="V171" s="15"/>
      <c r="W171" s="47"/>
      <c r="X171" s="48"/>
      <c r="Y171" s="47"/>
      <c r="Z171" s="48"/>
      <c r="AA171" s="47"/>
      <c r="AB171" s="48"/>
      <c r="AC171" s="47"/>
      <c r="AD171" s="48"/>
      <c r="AE171" s="47"/>
      <c r="AF171" s="48"/>
      <c r="AG171" s="47"/>
      <c r="AH171" s="48"/>
      <c r="AI171" s="47"/>
      <c r="AJ171" s="48"/>
    </row>
    <row r="172" spans="1:36" x14ac:dyDescent="0.25">
      <c r="A172" s="7">
        <f t="shared" si="8"/>
        <v>168</v>
      </c>
      <c r="B172" s="8"/>
      <c r="C172" s="5"/>
      <c r="D172" s="5"/>
      <c r="E172" s="5"/>
      <c r="F172" s="7" t="str">
        <f>IF(E172="","",IF(VLOOKUP(E172,'Study Locations'!B:D,2,FALSE)="","",VLOOKUP(E172,'Study Locations'!B:D,2,FALSE)))</f>
        <v/>
      </c>
      <c r="G172" s="7" t="str">
        <f>IF(E172="","",IF(VLOOKUP(E172,'Study Locations'!B:D,3,FALSE)="","",VLOOKUP(E172,'Study Locations'!B:D,3,FALSE)))</f>
        <v/>
      </c>
      <c r="H172" s="5"/>
      <c r="I172" s="5"/>
      <c r="J172" s="3" t="str">
        <f t="shared" si="6"/>
        <v/>
      </c>
      <c r="K172" s="29" t="str">
        <f>IF(B172="","",IF(J172="","NA",IF(ISNA(VLOOKUP(J172,'Default  Salaries'!D:E,2,FALSE)),IF(ISNA(VLOOKUP(I172&amp;"-NA",'Default  Salaries'!D:E,2,FALSE)),"NA",VLOOKUP(I172&amp;"-NA",'Default  Salaries'!D:E,2,FALSE)),VLOOKUP(J172,'Default  Salaries'!D:E,2,FALSE))))</f>
        <v/>
      </c>
      <c r="L172" s="46"/>
      <c r="M172" s="19"/>
      <c r="N172" s="45"/>
      <c r="O172" s="45"/>
      <c r="P172" s="7" t="str">
        <f t="shared" si="7"/>
        <v/>
      </c>
      <c r="Q172" s="14"/>
      <c r="R172" s="15"/>
      <c r="S172" s="14"/>
      <c r="T172" s="15"/>
      <c r="U172" s="14"/>
      <c r="V172" s="15"/>
      <c r="W172" s="47"/>
      <c r="X172" s="48"/>
      <c r="Y172" s="47"/>
      <c r="Z172" s="48"/>
      <c r="AA172" s="47"/>
      <c r="AB172" s="48"/>
      <c r="AC172" s="47"/>
      <c r="AD172" s="48"/>
      <c r="AE172" s="47"/>
      <c r="AF172" s="48"/>
      <c r="AG172" s="47"/>
      <c r="AH172" s="48"/>
      <c r="AI172" s="47"/>
      <c r="AJ172" s="48"/>
    </row>
    <row r="173" spans="1:36" x14ac:dyDescent="0.25">
      <c r="A173" s="7">
        <f t="shared" si="8"/>
        <v>169</v>
      </c>
      <c r="B173" s="8"/>
      <c r="C173" s="5"/>
      <c r="D173" s="5"/>
      <c r="E173" s="5"/>
      <c r="F173" s="7" t="str">
        <f>IF(E173="","",IF(VLOOKUP(E173,'Study Locations'!B:D,2,FALSE)="","",VLOOKUP(E173,'Study Locations'!B:D,2,FALSE)))</f>
        <v/>
      </c>
      <c r="G173" s="7" t="str">
        <f>IF(E173="","",IF(VLOOKUP(E173,'Study Locations'!B:D,3,FALSE)="","",VLOOKUP(E173,'Study Locations'!B:D,3,FALSE)))</f>
        <v/>
      </c>
      <c r="H173" s="5"/>
      <c r="I173" s="5"/>
      <c r="J173" s="3" t="str">
        <f t="shared" si="6"/>
        <v/>
      </c>
      <c r="K173" s="29" t="str">
        <f>IF(B173="","",IF(J173="","NA",IF(ISNA(VLOOKUP(J173,'Default  Salaries'!D:E,2,FALSE)),IF(ISNA(VLOOKUP(I173&amp;"-NA",'Default  Salaries'!D:E,2,FALSE)),"NA",VLOOKUP(I173&amp;"-NA",'Default  Salaries'!D:E,2,FALSE)),VLOOKUP(J173,'Default  Salaries'!D:E,2,FALSE))))</f>
        <v/>
      </c>
      <c r="L173" s="46"/>
      <c r="M173" s="19"/>
      <c r="N173" s="45"/>
      <c r="O173" s="45"/>
      <c r="P173" s="7" t="str">
        <f t="shared" si="7"/>
        <v/>
      </c>
      <c r="Q173" s="14"/>
      <c r="R173" s="15"/>
      <c r="S173" s="14"/>
      <c r="T173" s="15"/>
      <c r="U173" s="14"/>
      <c r="V173" s="15"/>
      <c r="W173" s="47"/>
      <c r="X173" s="48"/>
      <c r="Y173" s="47"/>
      <c r="Z173" s="48"/>
      <c r="AA173" s="47"/>
      <c r="AB173" s="48"/>
      <c r="AC173" s="47"/>
      <c r="AD173" s="48"/>
      <c r="AE173" s="47"/>
      <c r="AF173" s="48"/>
      <c r="AG173" s="47"/>
      <c r="AH173" s="48"/>
      <c r="AI173" s="47"/>
      <c r="AJ173" s="48"/>
    </row>
    <row r="174" spans="1:36" x14ac:dyDescent="0.25">
      <c r="A174" s="7">
        <f t="shared" si="8"/>
        <v>170</v>
      </c>
      <c r="B174" s="8"/>
      <c r="C174" s="5"/>
      <c r="D174" s="5"/>
      <c r="E174" s="5"/>
      <c r="F174" s="7" t="str">
        <f>IF(E174="","",IF(VLOOKUP(E174,'Study Locations'!B:D,2,FALSE)="","",VLOOKUP(E174,'Study Locations'!B:D,2,FALSE)))</f>
        <v/>
      </c>
      <c r="G174" s="7" t="str">
        <f>IF(E174="","",IF(VLOOKUP(E174,'Study Locations'!B:D,3,FALSE)="","",VLOOKUP(E174,'Study Locations'!B:D,3,FALSE)))</f>
        <v/>
      </c>
      <c r="H174" s="5"/>
      <c r="I174" s="5"/>
      <c r="J174" s="3" t="str">
        <f t="shared" si="6"/>
        <v/>
      </c>
      <c r="K174" s="29" t="str">
        <f>IF(B174="","",IF(J174="","NA",IF(ISNA(VLOOKUP(J174,'Default  Salaries'!D:E,2,FALSE)),IF(ISNA(VLOOKUP(I174&amp;"-NA",'Default  Salaries'!D:E,2,FALSE)),"NA",VLOOKUP(I174&amp;"-NA",'Default  Salaries'!D:E,2,FALSE)),VLOOKUP(J174,'Default  Salaries'!D:E,2,FALSE))))</f>
        <v/>
      </c>
      <c r="L174" s="46"/>
      <c r="M174" s="19"/>
      <c r="N174" s="45"/>
      <c r="O174" s="45"/>
      <c r="P174" s="7" t="str">
        <f t="shared" si="7"/>
        <v/>
      </c>
      <c r="Q174" s="14"/>
      <c r="R174" s="15"/>
      <c r="S174" s="14"/>
      <c r="T174" s="15"/>
      <c r="U174" s="14"/>
      <c r="V174" s="15"/>
      <c r="W174" s="47"/>
      <c r="X174" s="48"/>
      <c r="Y174" s="47"/>
      <c r="Z174" s="48"/>
      <c r="AA174" s="47"/>
      <c r="AB174" s="48"/>
      <c r="AC174" s="47"/>
      <c r="AD174" s="48"/>
      <c r="AE174" s="47"/>
      <c r="AF174" s="48"/>
      <c r="AG174" s="47"/>
      <c r="AH174" s="48"/>
      <c r="AI174" s="47"/>
      <c r="AJ174" s="48"/>
    </row>
    <row r="175" spans="1:36" x14ac:dyDescent="0.25">
      <c r="A175" s="7">
        <f t="shared" si="8"/>
        <v>171</v>
      </c>
      <c r="B175" s="8"/>
      <c r="C175" s="5"/>
      <c r="D175" s="5"/>
      <c r="E175" s="5"/>
      <c r="F175" s="7" t="str">
        <f>IF(E175="","",IF(VLOOKUP(E175,'Study Locations'!B:D,2,FALSE)="","",VLOOKUP(E175,'Study Locations'!B:D,2,FALSE)))</f>
        <v/>
      </c>
      <c r="G175" s="7" t="str">
        <f>IF(E175="","",IF(VLOOKUP(E175,'Study Locations'!B:D,3,FALSE)="","",VLOOKUP(E175,'Study Locations'!B:D,3,FALSE)))</f>
        <v/>
      </c>
      <c r="H175" s="5"/>
      <c r="I175" s="5"/>
      <c r="J175" s="3" t="str">
        <f t="shared" si="6"/>
        <v/>
      </c>
      <c r="K175" s="29" t="str">
        <f>IF(B175="","",IF(J175="","NA",IF(ISNA(VLOOKUP(J175,'Default  Salaries'!D:E,2,FALSE)),IF(ISNA(VLOOKUP(I175&amp;"-NA",'Default  Salaries'!D:E,2,FALSE)),"NA",VLOOKUP(I175&amp;"-NA",'Default  Salaries'!D:E,2,FALSE)),VLOOKUP(J175,'Default  Salaries'!D:E,2,FALSE))))</f>
        <v/>
      </c>
      <c r="L175" s="46"/>
      <c r="M175" s="19"/>
      <c r="N175" s="45"/>
      <c r="O175" s="45"/>
      <c r="P175" s="7" t="str">
        <f t="shared" si="7"/>
        <v/>
      </c>
      <c r="Q175" s="14"/>
      <c r="R175" s="15"/>
      <c r="S175" s="14"/>
      <c r="T175" s="15"/>
      <c r="U175" s="14"/>
      <c r="V175" s="15"/>
      <c r="W175" s="47"/>
      <c r="X175" s="48"/>
      <c r="Y175" s="47"/>
      <c r="Z175" s="48"/>
      <c r="AA175" s="47"/>
      <c r="AB175" s="48"/>
      <c r="AC175" s="47"/>
      <c r="AD175" s="48"/>
      <c r="AE175" s="47"/>
      <c r="AF175" s="48"/>
      <c r="AG175" s="47"/>
      <c r="AH175" s="48"/>
      <c r="AI175" s="47"/>
      <c r="AJ175" s="48"/>
    </row>
    <row r="176" spans="1:36" x14ac:dyDescent="0.25">
      <c r="A176" s="7">
        <f t="shared" si="8"/>
        <v>172</v>
      </c>
      <c r="B176" s="8"/>
      <c r="C176" s="5"/>
      <c r="D176" s="5"/>
      <c r="E176" s="5"/>
      <c r="F176" s="7" t="str">
        <f>IF(E176="","",IF(VLOOKUP(E176,'Study Locations'!B:D,2,FALSE)="","",VLOOKUP(E176,'Study Locations'!B:D,2,FALSE)))</f>
        <v/>
      </c>
      <c r="G176" s="7" t="str">
        <f>IF(E176="","",IF(VLOOKUP(E176,'Study Locations'!B:D,3,FALSE)="","",VLOOKUP(E176,'Study Locations'!B:D,3,FALSE)))</f>
        <v/>
      </c>
      <c r="H176" s="5"/>
      <c r="I176" s="5"/>
      <c r="J176" s="3" t="str">
        <f t="shared" si="6"/>
        <v/>
      </c>
      <c r="K176" s="29" t="str">
        <f>IF(B176="","",IF(J176="","NA",IF(ISNA(VLOOKUP(J176,'Default  Salaries'!D:E,2,FALSE)),IF(ISNA(VLOOKUP(I176&amp;"-NA",'Default  Salaries'!D:E,2,FALSE)),"NA",VLOOKUP(I176&amp;"-NA",'Default  Salaries'!D:E,2,FALSE)),VLOOKUP(J176,'Default  Salaries'!D:E,2,FALSE))))</f>
        <v/>
      </c>
      <c r="L176" s="46"/>
      <c r="M176" s="19"/>
      <c r="N176" s="45"/>
      <c r="O176" s="45"/>
      <c r="P176" s="7" t="str">
        <f t="shared" si="7"/>
        <v/>
      </c>
      <c r="Q176" s="14"/>
      <c r="R176" s="15"/>
      <c r="S176" s="14"/>
      <c r="T176" s="15"/>
      <c r="U176" s="14"/>
      <c r="V176" s="15"/>
      <c r="W176" s="47"/>
      <c r="X176" s="48"/>
      <c r="Y176" s="47"/>
      <c r="Z176" s="48"/>
      <c r="AA176" s="47"/>
      <c r="AB176" s="48"/>
      <c r="AC176" s="47"/>
      <c r="AD176" s="48"/>
      <c r="AE176" s="47"/>
      <c r="AF176" s="48"/>
      <c r="AG176" s="47"/>
      <c r="AH176" s="48"/>
      <c r="AI176" s="47"/>
      <c r="AJ176" s="48"/>
    </row>
    <row r="177" spans="1:36" x14ac:dyDescent="0.25">
      <c r="A177" s="7">
        <f t="shared" si="8"/>
        <v>173</v>
      </c>
      <c r="B177" s="8"/>
      <c r="C177" s="5"/>
      <c r="D177" s="5"/>
      <c r="E177" s="5"/>
      <c r="F177" s="7" t="str">
        <f>IF(E177="","",IF(VLOOKUP(E177,'Study Locations'!B:D,2,FALSE)="","",VLOOKUP(E177,'Study Locations'!B:D,2,FALSE)))</f>
        <v/>
      </c>
      <c r="G177" s="7" t="str">
        <f>IF(E177="","",IF(VLOOKUP(E177,'Study Locations'!B:D,3,FALSE)="","",VLOOKUP(E177,'Study Locations'!B:D,3,FALSE)))</f>
        <v/>
      </c>
      <c r="H177" s="5"/>
      <c r="I177" s="5"/>
      <c r="J177" s="3" t="str">
        <f t="shared" si="6"/>
        <v/>
      </c>
      <c r="K177" s="29" t="str">
        <f>IF(B177="","",IF(J177="","NA",IF(ISNA(VLOOKUP(J177,'Default  Salaries'!D:E,2,FALSE)),IF(ISNA(VLOOKUP(I177&amp;"-NA",'Default  Salaries'!D:E,2,FALSE)),"NA",VLOOKUP(I177&amp;"-NA",'Default  Salaries'!D:E,2,FALSE)),VLOOKUP(J177,'Default  Salaries'!D:E,2,FALSE))))</f>
        <v/>
      </c>
      <c r="L177" s="46"/>
      <c r="M177" s="19"/>
      <c r="N177" s="45"/>
      <c r="O177" s="45"/>
      <c r="P177" s="7" t="str">
        <f t="shared" si="7"/>
        <v/>
      </c>
      <c r="Q177" s="14"/>
      <c r="R177" s="15"/>
      <c r="S177" s="14"/>
      <c r="T177" s="15"/>
      <c r="U177" s="14"/>
      <c r="V177" s="15"/>
      <c r="W177" s="47"/>
      <c r="X177" s="48"/>
      <c r="Y177" s="47"/>
      <c r="Z177" s="48"/>
      <c r="AA177" s="47"/>
      <c r="AB177" s="48"/>
      <c r="AC177" s="47"/>
      <c r="AD177" s="48"/>
      <c r="AE177" s="47"/>
      <c r="AF177" s="48"/>
      <c r="AG177" s="47"/>
      <c r="AH177" s="48"/>
      <c r="AI177" s="47"/>
      <c r="AJ177" s="48"/>
    </row>
    <row r="178" spans="1:36" x14ac:dyDescent="0.25">
      <c r="A178" s="7">
        <f t="shared" si="8"/>
        <v>174</v>
      </c>
      <c r="B178" s="8"/>
      <c r="C178" s="5"/>
      <c r="D178" s="5"/>
      <c r="E178" s="5"/>
      <c r="F178" s="7" t="str">
        <f>IF(E178="","",IF(VLOOKUP(E178,'Study Locations'!B:D,2,FALSE)="","",VLOOKUP(E178,'Study Locations'!B:D,2,FALSE)))</f>
        <v/>
      </c>
      <c r="G178" s="7" t="str">
        <f>IF(E178="","",IF(VLOOKUP(E178,'Study Locations'!B:D,3,FALSE)="","",VLOOKUP(E178,'Study Locations'!B:D,3,FALSE)))</f>
        <v/>
      </c>
      <c r="H178" s="5"/>
      <c r="I178" s="5"/>
      <c r="J178" s="3" t="str">
        <f t="shared" si="6"/>
        <v/>
      </c>
      <c r="K178" s="29" t="str">
        <f>IF(B178="","",IF(J178="","NA",IF(ISNA(VLOOKUP(J178,'Default  Salaries'!D:E,2,FALSE)),IF(ISNA(VLOOKUP(I178&amp;"-NA",'Default  Salaries'!D:E,2,FALSE)),"NA",VLOOKUP(I178&amp;"-NA",'Default  Salaries'!D:E,2,FALSE)),VLOOKUP(J178,'Default  Salaries'!D:E,2,FALSE))))</f>
        <v/>
      </c>
      <c r="L178" s="46"/>
      <c r="M178" s="19"/>
      <c r="N178" s="45"/>
      <c r="O178" s="45"/>
      <c r="P178" s="7" t="str">
        <f t="shared" si="7"/>
        <v/>
      </c>
      <c r="Q178" s="14"/>
      <c r="R178" s="15"/>
      <c r="S178" s="14"/>
      <c r="T178" s="15"/>
      <c r="U178" s="14"/>
      <c r="V178" s="15"/>
      <c r="W178" s="47"/>
      <c r="X178" s="48"/>
      <c r="Y178" s="47"/>
      <c r="Z178" s="48"/>
      <c r="AA178" s="47"/>
      <c r="AB178" s="48"/>
      <c r="AC178" s="47"/>
      <c r="AD178" s="48"/>
      <c r="AE178" s="47"/>
      <c r="AF178" s="48"/>
      <c r="AG178" s="47"/>
      <c r="AH178" s="48"/>
      <c r="AI178" s="47"/>
      <c r="AJ178" s="48"/>
    </row>
    <row r="179" spans="1:36" x14ac:dyDescent="0.25">
      <c r="A179" s="7">
        <f t="shared" si="8"/>
        <v>175</v>
      </c>
      <c r="B179" s="8"/>
      <c r="C179" s="5"/>
      <c r="D179" s="5"/>
      <c r="E179" s="5"/>
      <c r="F179" s="7" t="str">
        <f>IF(E179="","",IF(VLOOKUP(E179,'Study Locations'!B:D,2,FALSE)="","",VLOOKUP(E179,'Study Locations'!B:D,2,FALSE)))</f>
        <v/>
      </c>
      <c r="G179" s="7" t="str">
        <f>IF(E179="","",IF(VLOOKUP(E179,'Study Locations'!B:D,3,FALSE)="","",VLOOKUP(E179,'Study Locations'!B:D,3,FALSE)))</f>
        <v/>
      </c>
      <c r="H179" s="5"/>
      <c r="I179" s="5"/>
      <c r="J179" s="3" t="str">
        <f t="shared" si="6"/>
        <v/>
      </c>
      <c r="K179" s="29" t="str">
        <f>IF(B179="","",IF(J179="","NA",IF(ISNA(VLOOKUP(J179,'Default  Salaries'!D:E,2,FALSE)),IF(ISNA(VLOOKUP(I179&amp;"-NA",'Default  Salaries'!D:E,2,FALSE)),"NA",VLOOKUP(I179&amp;"-NA",'Default  Salaries'!D:E,2,FALSE)),VLOOKUP(J179,'Default  Salaries'!D:E,2,FALSE))))</f>
        <v/>
      </c>
      <c r="L179" s="46"/>
      <c r="M179" s="19"/>
      <c r="N179" s="45"/>
      <c r="O179" s="45"/>
      <c r="P179" s="7" t="str">
        <f t="shared" si="7"/>
        <v/>
      </c>
      <c r="Q179" s="14"/>
      <c r="R179" s="15"/>
      <c r="S179" s="14"/>
      <c r="T179" s="15"/>
      <c r="U179" s="14"/>
      <c r="V179" s="15"/>
      <c r="W179" s="47"/>
      <c r="X179" s="48"/>
      <c r="Y179" s="47"/>
      <c r="Z179" s="48"/>
      <c r="AA179" s="47"/>
      <c r="AB179" s="48"/>
      <c r="AC179" s="47"/>
      <c r="AD179" s="48"/>
      <c r="AE179" s="47"/>
      <c r="AF179" s="48"/>
      <c r="AG179" s="47"/>
      <c r="AH179" s="48"/>
      <c r="AI179" s="47"/>
      <c r="AJ179" s="48"/>
    </row>
    <row r="180" spans="1:36" x14ac:dyDescent="0.25">
      <c r="A180" s="7">
        <f t="shared" si="8"/>
        <v>176</v>
      </c>
      <c r="B180" s="8"/>
      <c r="C180" s="5"/>
      <c r="D180" s="5"/>
      <c r="E180" s="5"/>
      <c r="F180" s="7" t="str">
        <f>IF(E180="","",IF(VLOOKUP(E180,'Study Locations'!B:D,2,FALSE)="","",VLOOKUP(E180,'Study Locations'!B:D,2,FALSE)))</f>
        <v/>
      </c>
      <c r="G180" s="7" t="str">
        <f>IF(E180="","",IF(VLOOKUP(E180,'Study Locations'!B:D,3,FALSE)="","",VLOOKUP(E180,'Study Locations'!B:D,3,FALSE)))</f>
        <v/>
      </c>
      <c r="H180" s="5"/>
      <c r="I180" s="5"/>
      <c r="J180" s="3" t="str">
        <f t="shared" si="6"/>
        <v/>
      </c>
      <c r="K180" s="29" t="str">
        <f>IF(B180="","",IF(J180="","NA",IF(ISNA(VLOOKUP(J180,'Default  Salaries'!D:E,2,FALSE)),IF(ISNA(VLOOKUP(I180&amp;"-NA",'Default  Salaries'!D:E,2,FALSE)),"NA",VLOOKUP(I180&amp;"-NA",'Default  Salaries'!D:E,2,FALSE)),VLOOKUP(J180,'Default  Salaries'!D:E,2,FALSE))))</f>
        <v/>
      </c>
      <c r="L180" s="46"/>
      <c r="M180" s="19"/>
      <c r="N180" s="45"/>
      <c r="O180" s="45"/>
      <c r="P180" s="7" t="str">
        <f t="shared" si="7"/>
        <v/>
      </c>
      <c r="Q180" s="14"/>
      <c r="R180" s="15"/>
      <c r="S180" s="14"/>
      <c r="T180" s="15"/>
      <c r="U180" s="14"/>
      <c r="V180" s="15"/>
      <c r="W180" s="47"/>
      <c r="X180" s="48"/>
      <c r="Y180" s="47"/>
      <c r="Z180" s="48"/>
      <c r="AA180" s="47"/>
      <c r="AB180" s="48"/>
      <c r="AC180" s="47"/>
      <c r="AD180" s="48"/>
      <c r="AE180" s="47"/>
      <c r="AF180" s="48"/>
      <c r="AG180" s="47"/>
      <c r="AH180" s="48"/>
      <c r="AI180" s="47"/>
      <c r="AJ180" s="48"/>
    </row>
    <row r="181" spans="1:36" x14ac:dyDescent="0.25">
      <c r="A181" s="7">
        <f t="shared" si="8"/>
        <v>177</v>
      </c>
      <c r="B181" s="8"/>
      <c r="C181" s="5"/>
      <c r="D181" s="5"/>
      <c r="E181" s="5"/>
      <c r="F181" s="7" t="str">
        <f>IF(E181="","",IF(VLOOKUP(E181,'Study Locations'!B:D,2,FALSE)="","",VLOOKUP(E181,'Study Locations'!B:D,2,FALSE)))</f>
        <v/>
      </c>
      <c r="G181" s="7" t="str">
        <f>IF(E181="","",IF(VLOOKUP(E181,'Study Locations'!B:D,3,FALSE)="","",VLOOKUP(E181,'Study Locations'!B:D,3,FALSE)))</f>
        <v/>
      </c>
      <c r="H181" s="5"/>
      <c r="I181" s="5"/>
      <c r="J181" s="3" t="str">
        <f t="shared" si="6"/>
        <v/>
      </c>
      <c r="K181" s="29" t="str">
        <f>IF(B181="","",IF(J181="","NA",IF(ISNA(VLOOKUP(J181,'Default  Salaries'!D:E,2,FALSE)),IF(ISNA(VLOOKUP(I181&amp;"-NA",'Default  Salaries'!D:E,2,FALSE)),"NA",VLOOKUP(I181&amp;"-NA",'Default  Salaries'!D:E,2,FALSE)),VLOOKUP(J181,'Default  Salaries'!D:E,2,FALSE))))</f>
        <v/>
      </c>
      <c r="L181" s="46"/>
      <c r="M181" s="19"/>
      <c r="N181" s="45"/>
      <c r="O181" s="45"/>
      <c r="P181" s="7" t="str">
        <f t="shared" si="7"/>
        <v/>
      </c>
      <c r="Q181" s="14"/>
      <c r="R181" s="15"/>
      <c r="S181" s="14"/>
      <c r="T181" s="15"/>
      <c r="U181" s="14"/>
      <c r="V181" s="15"/>
      <c r="W181" s="47"/>
      <c r="X181" s="48"/>
      <c r="Y181" s="47"/>
      <c r="Z181" s="48"/>
      <c r="AA181" s="47"/>
      <c r="AB181" s="48"/>
      <c r="AC181" s="47"/>
      <c r="AD181" s="48"/>
      <c r="AE181" s="47"/>
      <c r="AF181" s="48"/>
      <c r="AG181" s="47"/>
      <c r="AH181" s="48"/>
      <c r="AI181" s="47"/>
      <c r="AJ181" s="48"/>
    </row>
    <row r="182" spans="1:36" x14ac:dyDescent="0.25">
      <c r="A182" s="7">
        <f t="shared" si="8"/>
        <v>178</v>
      </c>
      <c r="B182" s="8"/>
      <c r="C182" s="5"/>
      <c r="D182" s="5"/>
      <c r="E182" s="5"/>
      <c r="F182" s="7" t="str">
        <f>IF(E182="","",IF(VLOOKUP(E182,'Study Locations'!B:D,2,FALSE)="","",VLOOKUP(E182,'Study Locations'!B:D,2,FALSE)))</f>
        <v/>
      </c>
      <c r="G182" s="7" t="str">
        <f>IF(E182="","",IF(VLOOKUP(E182,'Study Locations'!B:D,3,FALSE)="","",VLOOKUP(E182,'Study Locations'!B:D,3,FALSE)))</f>
        <v/>
      </c>
      <c r="H182" s="5"/>
      <c r="I182" s="5"/>
      <c r="J182" s="3" t="str">
        <f t="shared" si="6"/>
        <v/>
      </c>
      <c r="K182" s="29" t="str">
        <f>IF(B182="","",IF(J182="","NA",IF(ISNA(VLOOKUP(J182,'Default  Salaries'!D:E,2,FALSE)),IF(ISNA(VLOOKUP(I182&amp;"-NA",'Default  Salaries'!D:E,2,FALSE)),"NA",VLOOKUP(I182&amp;"-NA",'Default  Salaries'!D:E,2,FALSE)),VLOOKUP(J182,'Default  Salaries'!D:E,2,FALSE))))</f>
        <v/>
      </c>
      <c r="L182" s="46"/>
      <c r="M182" s="19"/>
      <c r="N182" s="45"/>
      <c r="O182" s="45"/>
      <c r="P182" s="7" t="str">
        <f t="shared" si="7"/>
        <v/>
      </c>
      <c r="Q182" s="14"/>
      <c r="R182" s="15"/>
      <c r="S182" s="14"/>
      <c r="T182" s="15"/>
      <c r="U182" s="14"/>
      <c r="V182" s="15"/>
      <c r="W182" s="47"/>
      <c r="X182" s="48"/>
      <c r="Y182" s="47"/>
      <c r="Z182" s="48"/>
      <c r="AA182" s="47"/>
      <c r="AB182" s="48"/>
      <c r="AC182" s="47"/>
      <c r="AD182" s="48"/>
      <c r="AE182" s="47"/>
      <c r="AF182" s="48"/>
      <c r="AG182" s="47"/>
      <c r="AH182" s="48"/>
      <c r="AI182" s="47"/>
      <c r="AJ182" s="48"/>
    </row>
    <row r="183" spans="1:36" x14ac:dyDescent="0.25">
      <c r="A183" s="7">
        <f t="shared" si="8"/>
        <v>179</v>
      </c>
      <c r="B183" s="8"/>
      <c r="C183" s="5"/>
      <c r="D183" s="5"/>
      <c r="E183" s="5"/>
      <c r="F183" s="7" t="str">
        <f>IF(E183="","",IF(VLOOKUP(E183,'Study Locations'!B:D,2,FALSE)="","",VLOOKUP(E183,'Study Locations'!B:D,2,FALSE)))</f>
        <v/>
      </c>
      <c r="G183" s="7" t="str">
        <f>IF(E183="","",IF(VLOOKUP(E183,'Study Locations'!B:D,3,FALSE)="","",VLOOKUP(E183,'Study Locations'!B:D,3,FALSE)))</f>
        <v/>
      </c>
      <c r="H183" s="5"/>
      <c r="I183" s="5"/>
      <c r="J183" s="3" t="str">
        <f t="shared" si="6"/>
        <v/>
      </c>
      <c r="K183" s="29" t="str">
        <f>IF(B183="","",IF(J183="","NA",IF(ISNA(VLOOKUP(J183,'Default  Salaries'!D:E,2,FALSE)),IF(ISNA(VLOOKUP(I183&amp;"-NA",'Default  Salaries'!D:E,2,FALSE)),"NA",VLOOKUP(I183&amp;"-NA",'Default  Salaries'!D:E,2,FALSE)),VLOOKUP(J183,'Default  Salaries'!D:E,2,FALSE))))</f>
        <v/>
      </c>
      <c r="L183" s="46"/>
      <c r="M183" s="19"/>
      <c r="N183" s="45"/>
      <c r="O183" s="45"/>
      <c r="P183" s="7" t="str">
        <f t="shared" si="7"/>
        <v/>
      </c>
      <c r="Q183" s="14"/>
      <c r="R183" s="15"/>
      <c r="S183" s="14"/>
      <c r="T183" s="15"/>
      <c r="U183" s="14"/>
      <c r="V183" s="15"/>
      <c r="W183" s="47"/>
      <c r="X183" s="48"/>
      <c r="Y183" s="47"/>
      <c r="Z183" s="48"/>
      <c r="AA183" s="47"/>
      <c r="AB183" s="48"/>
      <c r="AC183" s="47"/>
      <c r="AD183" s="48"/>
      <c r="AE183" s="47"/>
      <c r="AF183" s="48"/>
      <c r="AG183" s="47"/>
      <c r="AH183" s="48"/>
      <c r="AI183" s="47"/>
      <c r="AJ183" s="48"/>
    </row>
    <row r="184" spans="1:36" x14ac:dyDescent="0.25">
      <c r="A184" s="7">
        <f t="shared" si="8"/>
        <v>180</v>
      </c>
      <c r="B184" s="8"/>
      <c r="C184" s="5"/>
      <c r="D184" s="5"/>
      <c r="E184" s="5"/>
      <c r="F184" s="7" t="str">
        <f>IF(E184="","",IF(VLOOKUP(E184,'Study Locations'!B:D,2,FALSE)="","",VLOOKUP(E184,'Study Locations'!B:D,2,FALSE)))</f>
        <v/>
      </c>
      <c r="G184" s="7" t="str">
        <f>IF(E184="","",IF(VLOOKUP(E184,'Study Locations'!B:D,3,FALSE)="","",VLOOKUP(E184,'Study Locations'!B:D,3,FALSE)))</f>
        <v/>
      </c>
      <c r="H184" s="5"/>
      <c r="I184" s="5"/>
      <c r="J184" s="3" t="str">
        <f t="shared" si="6"/>
        <v/>
      </c>
      <c r="K184" s="29" t="str">
        <f>IF(B184="","",IF(J184="","NA",IF(ISNA(VLOOKUP(J184,'Default  Salaries'!D:E,2,FALSE)),IF(ISNA(VLOOKUP(I184&amp;"-NA",'Default  Salaries'!D:E,2,FALSE)),"NA",VLOOKUP(I184&amp;"-NA",'Default  Salaries'!D:E,2,FALSE)),VLOOKUP(J184,'Default  Salaries'!D:E,2,FALSE))))</f>
        <v/>
      </c>
      <c r="L184" s="46"/>
      <c r="M184" s="19"/>
      <c r="N184" s="45"/>
      <c r="O184" s="45"/>
      <c r="P184" s="7" t="str">
        <f t="shared" si="7"/>
        <v/>
      </c>
      <c r="Q184" s="14"/>
      <c r="R184" s="15"/>
      <c r="S184" s="14"/>
      <c r="T184" s="15"/>
      <c r="U184" s="14"/>
      <c r="V184" s="15"/>
      <c r="W184" s="47"/>
      <c r="X184" s="48"/>
      <c r="Y184" s="47"/>
      <c r="Z184" s="48"/>
      <c r="AA184" s="47"/>
      <c r="AB184" s="48"/>
      <c r="AC184" s="47"/>
      <c r="AD184" s="48"/>
      <c r="AE184" s="47"/>
      <c r="AF184" s="48"/>
      <c r="AG184" s="47"/>
      <c r="AH184" s="48"/>
      <c r="AI184" s="47"/>
      <c r="AJ184" s="48"/>
    </row>
    <row r="185" spans="1:36" x14ac:dyDescent="0.25">
      <c r="A185" s="7">
        <f t="shared" si="8"/>
        <v>181</v>
      </c>
      <c r="B185" s="8"/>
      <c r="C185" s="5"/>
      <c r="D185" s="5"/>
      <c r="E185" s="5"/>
      <c r="F185" s="7" t="str">
        <f>IF(E185="","",IF(VLOOKUP(E185,'Study Locations'!B:D,2,FALSE)="","",VLOOKUP(E185,'Study Locations'!B:D,2,FALSE)))</f>
        <v/>
      </c>
      <c r="G185" s="7" t="str">
        <f>IF(E185="","",IF(VLOOKUP(E185,'Study Locations'!B:D,3,FALSE)="","",VLOOKUP(E185,'Study Locations'!B:D,3,FALSE)))</f>
        <v/>
      </c>
      <c r="H185" s="5"/>
      <c r="I185" s="5"/>
      <c r="J185" s="3" t="str">
        <f t="shared" si="6"/>
        <v/>
      </c>
      <c r="K185" s="29" t="str">
        <f>IF(B185="","",IF(J185="","NA",IF(ISNA(VLOOKUP(J185,'Default  Salaries'!D:E,2,FALSE)),IF(ISNA(VLOOKUP(I185&amp;"-NA",'Default  Salaries'!D:E,2,FALSE)),"NA",VLOOKUP(I185&amp;"-NA",'Default  Salaries'!D:E,2,FALSE)),VLOOKUP(J185,'Default  Salaries'!D:E,2,FALSE))))</f>
        <v/>
      </c>
      <c r="L185" s="46"/>
      <c r="M185" s="19"/>
      <c r="N185" s="45"/>
      <c r="O185" s="45"/>
      <c r="P185" s="7" t="str">
        <f t="shared" si="7"/>
        <v/>
      </c>
      <c r="Q185" s="14"/>
      <c r="R185" s="15"/>
      <c r="S185" s="14"/>
      <c r="T185" s="15"/>
      <c r="U185" s="14"/>
      <c r="V185" s="15"/>
      <c r="W185" s="47"/>
      <c r="X185" s="48"/>
      <c r="Y185" s="47"/>
      <c r="Z185" s="48"/>
      <c r="AA185" s="47"/>
      <c r="AB185" s="48"/>
      <c r="AC185" s="47"/>
      <c r="AD185" s="48"/>
      <c r="AE185" s="47"/>
      <c r="AF185" s="48"/>
      <c r="AG185" s="47"/>
      <c r="AH185" s="48"/>
      <c r="AI185" s="47"/>
      <c r="AJ185" s="48"/>
    </row>
    <row r="186" spans="1:36" x14ac:dyDescent="0.25">
      <c r="A186" s="7">
        <f t="shared" si="8"/>
        <v>182</v>
      </c>
      <c r="B186" s="8"/>
      <c r="C186" s="5"/>
      <c r="D186" s="5"/>
      <c r="E186" s="5"/>
      <c r="F186" s="7" t="str">
        <f>IF(E186="","",IF(VLOOKUP(E186,'Study Locations'!B:D,2,FALSE)="","",VLOOKUP(E186,'Study Locations'!B:D,2,FALSE)))</f>
        <v/>
      </c>
      <c r="G186" s="7" t="str">
        <f>IF(E186="","",IF(VLOOKUP(E186,'Study Locations'!B:D,3,FALSE)="","",VLOOKUP(E186,'Study Locations'!B:D,3,FALSE)))</f>
        <v/>
      </c>
      <c r="H186" s="5"/>
      <c r="I186" s="5"/>
      <c r="J186" s="3" t="str">
        <f t="shared" si="6"/>
        <v/>
      </c>
      <c r="K186" s="29" t="str">
        <f>IF(B186="","",IF(J186="","NA",IF(ISNA(VLOOKUP(J186,'Default  Salaries'!D:E,2,FALSE)),IF(ISNA(VLOOKUP(I186&amp;"-NA",'Default  Salaries'!D:E,2,FALSE)),"NA",VLOOKUP(I186&amp;"-NA",'Default  Salaries'!D:E,2,FALSE)),VLOOKUP(J186,'Default  Salaries'!D:E,2,FALSE))))</f>
        <v/>
      </c>
      <c r="L186" s="46"/>
      <c r="M186" s="19"/>
      <c r="N186" s="45"/>
      <c r="O186" s="45"/>
      <c r="P186" s="7" t="str">
        <f t="shared" si="7"/>
        <v/>
      </c>
      <c r="Q186" s="14"/>
      <c r="R186" s="15"/>
      <c r="S186" s="14"/>
      <c r="T186" s="15"/>
      <c r="U186" s="14"/>
      <c r="V186" s="15"/>
      <c r="W186" s="47"/>
      <c r="X186" s="48"/>
      <c r="Y186" s="47"/>
      <c r="Z186" s="48"/>
      <c r="AA186" s="47"/>
      <c r="AB186" s="48"/>
      <c r="AC186" s="47"/>
      <c r="AD186" s="48"/>
      <c r="AE186" s="47"/>
      <c r="AF186" s="48"/>
      <c r="AG186" s="47"/>
      <c r="AH186" s="48"/>
      <c r="AI186" s="47"/>
      <c r="AJ186" s="48"/>
    </row>
    <row r="187" spans="1:36" x14ac:dyDescent="0.25">
      <c r="A187" s="7">
        <f t="shared" si="8"/>
        <v>183</v>
      </c>
      <c r="B187" s="8"/>
      <c r="C187" s="5"/>
      <c r="D187" s="5"/>
      <c r="E187" s="5"/>
      <c r="F187" s="7" t="str">
        <f>IF(E187="","",IF(VLOOKUP(E187,'Study Locations'!B:D,2,FALSE)="","",VLOOKUP(E187,'Study Locations'!B:D,2,FALSE)))</f>
        <v/>
      </c>
      <c r="G187" s="7" t="str">
        <f>IF(E187="","",IF(VLOOKUP(E187,'Study Locations'!B:D,3,FALSE)="","",VLOOKUP(E187,'Study Locations'!B:D,3,FALSE)))</f>
        <v/>
      </c>
      <c r="H187" s="5"/>
      <c r="I187" s="5"/>
      <c r="J187" s="3" t="str">
        <f t="shared" si="6"/>
        <v/>
      </c>
      <c r="K187" s="29" t="str">
        <f>IF(B187="","",IF(J187="","NA",IF(ISNA(VLOOKUP(J187,'Default  Salaries'!D:E,2,FALSE)),IF(ISNA(VLOOKUP(I187&amp;"-NA",'Default  Salaries'!D:E,2,FALSE)),"NA",VLOOKUP(I187&amp;"-NA",'Default  Salaries'!D:E,2,FALSE)),VLOOKUP(J187,'Default  Salaries'!D:E,2,FALSE))))</f>
        <v/>
      </c>
      <c r="L187" s="46"/>
      <c r="M187" s="19"/>
      <c r="N187" s="45"/>
      <c r="O187" s="45"/>
      <c r="P187" s="7" t="str">
        <f t="shared" si="7"/>
        <v/>
      </c>
      <c r="Q187" s="14"/>
      <c r="R187" s="15"/>
      <c r="S187" s="14"/>
      <c r="T187" s="15"/>
      <c r="U187" s="14"/>
      <c r="V187" s="15"/>
      <c r="W187" s="47"/>
      <c r="X187" s="48"/>
      <c r="Y187" s="47"/>
      <c r="Z187" s="48"/>
      <c r="AA187" s="47"/>
      <c r="AB187" s="48"/>
      <c r="AC187" s="47"/>
      <c r="AD187" s="48"/>
      <c r="AE187" s="47"/>
      <c r="AF187" s="48"/>
      <c r="AG187" s="47"/>
      <c r="AH187" s="48"/>
      <c r="AI187" s="47"/>
      <c r="AJ187" s="48"/>
    </row>
    <row r="188" spans="1:36" x14ac:dyDescent="0.25">
      <c r="A188" s="7">
        <f t="shared" si="8"/>
        <v>184</v>
      </c>
      <c r="B188" s="8"/>
      <c r="C188" s="5"/>
      <c r="D188" s="5"/>
      <c r="E188" s="5"/>
      <c r="F188" s="7" t="str">
        <f>IF(E188="","",IF(VLOOKUP(E188,'Study Locations'!B:D,2,FALSE)="","",VLOOKUP(E188,'Study Locations'!B:D,2,FALSE)))</f>
        <v/>
      </c>
      <c r="G188" s="7" t="str">
        <f>IF(E188="","",IF(VLOOKUP(E188,'Study Locations'!B:D,3,FALSE)="","",VLOOKUP(E188,'Study Locations'!B:D,3,FALSE)))</f>
        <v/>
      </c>
      <c r="H188" s="5"/>
      <c r="I188" s="5"/>
      <c r="J188" s="3" t="str">
        <f t="shared" si="6"/>
        <v/>
      </c>
      <c r="K188" s="29" t="str">
        <f>IF(B188="","",IF(J188="","NA",IF(ISNA(VLOOKUP(J188,'Default  Salaries'!D:E,2,FALSE)),IF(ISNA(VLOOKUP(I188&amp;"-NA",'Default  Salaries'!D:E,2,FALSE)),"NA",VLOOKUP(I188&amp;"-NA",'Default  Salaries'!D:E,2,FALSE)),VLOOKUP(J188,'Default  Salaries'!D:E,2,FALSE))))</f>
        <v/>
      </c>
      <c r="L188" s="46"/>
      <c r="M188" s="19"/>
      <c r="N188" s="45"/>
      <c r="O188" s="45"/>
      <c r="P188" s="7" t="str">
        <f t="shared" si="7"/>
        <v/>
      </c>
      <c r="Q188" s="14"/>
      <c r="R188" s="15"/>
      <c r="S188" s="14"/>
      <c r="T188" s="15"/>
      <c r="U188" s="14"/>
      <c r="V188" s="15"/>
      <c r="W188" s="47"/>
      <c r="X188" s="48"/>
      <c r="Y188" s="47"/>
      <c r="Z188" s="48"/>
      <c r="AA188" s="47"/>
      <c r="AB188" s="48"/>
      <c r="AC188" s="47"/>
      <c r="AD188" s="48"/>
      <c r="AE188" s="47"/>
      <c r="AF188" s="48"/>
      <c r="AG188" s="47"/>
      <c r="AH188" s="48"/>
      <c r="AI188" s="47"/>
      <c r="AJ188" s="48"/>
    </row>
    <row r="189" spans="1:36" x14ac:dyDescent="0.25">
      <c r="A189" s="7">
        <f t="shared" si="8"/>
        <v>185</v>
      </c>
      <c r="B189" s="8"/>
      <c r="C189" s="5"/>
      <c r="D189" s="5"/>
      <c r="E189" s="5"/>
      <c r="F189" s="7" t="str">
        <f>IF(E189="","",IF(VLOOKUP(E189,'Study Locations'!B:D,2,FALSE)="","",VLOOKUP(E189,'Study Locations'!B:D,2,FALSE)))</f>
        <v/>
      </c>
      <c r="G189" s="7" t="str">
        <f>IF(E189="","",IF(VLOOKUP(E189,'Study Locations'!B:D,3,FALSE)="","",VLOOKUP(E189,'Study Locations'!B:D,3,FALSE)))</f>
        <v/>
      </c>
      <c r="H189" s="5"/>
      <c r="I189" s="5"/>
      <c r="J189" s="3" t="str">
        <f t="shared" si="6"/>
        <v/>
      </c>
      <c r="K189" s="29" t="str">
        <f>IF(B189="","",IF(J189="","NA",IF(ISNA(VLOOKUP(J189,'Default  Salaries'!D:E,2,FALSE)),IF(ISNA(VLOOKUP(I189&amp;"-NA",'Default  Salaries'!D:E,2,FALSE)),"NA",VLOOKUP(I189&amp;"-NA",'Default  Salaries'!D:E,2,FALSE)),VLOOKUP(J189,'Default  Salaries'!D:E,2,FALSE))))</f>
        <v/>
      </c>
      <c r="L189" s="46"/>
      <c r="M189" s="19"/>
      <c r="N189" s="45"/>
      <c r="O189" s="45"/>
      <c r="P189" s="7" t="str">
        <f t="shared" si="7"/>
        <v/>
      </c>
      <c r="Q189" s="14"/>
      <c r="R189" s="15"/>
      <c r="S189" s="14"/>
      <c r="T189" s="15"/>
      <c r="U189" s="14"/>
      <c r="V189" s="15"/>
      <c r="W189" s="47"/>
      <c r="X189" s="48"/>
      <c r="Y189" s="47"/>
      <c r="Z189" s="48"/>
      <c r="AA189" s="47"/>
      <c r="AB189" s="48"/>
      <c r="AC189" s="47"/>
      <c r="AD189" s="48"/>
      <c r="AE189" s="47"/>
      <c r="AF189" s="48"/>
      <c r="AG189" s="47"/>
      <c r="AH189" s="48"/>
      <c r="AI189" s="47"/>
      <c r="AJ189" s="48"/>
    </row>
    <row r="190" spans="1:36" x14ac:dyDescent="0.25">
      <c r="A190" s="7">
        <f t="shared" si="8"/>
        <v>186</v>
      </c>
      <c r="B190" s="8"/>
      <c r="C190" s="5"/>
      <c r="D190" s="5"/>
      <c r="E190" s="5"/>
      <c r="F190" s="7" t="str">
        <f>IF(E190="","",IF(VLOOKUP(E190,'Study Locations'!B:D,2,FALSE)="","",VLOOKUP(E190,'Study Locations'!B:D,2,FALSE)))</f>
        <v/>
      </c>
      <c r="G190" s="7" t="str">
        <f>IF(E190="","",IF(VLOOKUP(E190,'Study Locations'!B:D,3,FALSE)="","",VLOOKUP(E190,'Study Locations'!B:D,3,FALSE)))</f>
        <v/>
      </c>
      <c r="H190" s="5"/>
      <c r="I190" s="5"/>
      <c r="J190" s="3" t="str">
        <f t="shared" si="6"/>
        <v/>
      </c>
      <c r="K190" s="29" t="str">
        <f>IF(B190="","",IF(J190="","NA",IF(ISNA(VLOOKUP(J190,'Default  Salaries'!D:E,2,FALSE)),IF(ISNA(VLOOKUP(I190&amp;"-NA",'Default  Salaries'!D:E,2,FALSE)),"NA",VLOOKUP(I190&amp;"-NA",'Default  Salaries'!D:E,2,FALSE)),VLOOKUP(J190,'Default  Salaries'!D:E,2,FALSE))))</f>
        <v/>
      </c>
      <c r="L190" s="46"/>
      <c r="M190" s="19"/>
      <c r="N190" s="45"/>
      <c r="O190" s="45"/>
      <c r="P190" s="7" t="str">
        <f t="shared" si="7"/>
        <v/>
      </c>
      <c r="Q190" s="14"/>
      <c r="R190" s="15"/>
      <c r="S190" s="14"/>
      <c r="T190" s="15"/>
      <c r="U190" s="14"/>
      <c r="V190" s="15"/>
      <c r="W190" s="47"/>
      <c r="X190" s="48"/>
      <c r="Y190" s="47"/>
      <c r="Z190" s="48"/>
      <c r="AA190" s="47"/>
      <c r="AB190" s="48"/>
      <c r="AC190" s="47"/>
      <c r="AD190" s="48"/>
      <c r="AE190" s="47"/>
      <c r="AF190" s="48"/>
      <c r="AG190" s="47"/>
      <c r="AH190" s="48"/>
      <c r="AI190" s="47"/>
      <c r="AJ190" s="48"/>
    </row>
    <row r="191" spans="1:36" x14ac:dyDescent="0.25">
      <c r="A191" s="7">
        <f t="shared" si="8"/>
        <v>187</v>
      </c>
      <c r="B191" s="8"/>
      <c r="C191" s="5"/>
      <c r="D191" s="5"/>
      <c r="E191" s="5"/>
      <c r="F191" s="7" t="str">
        <f>IF(E191="","",IF(VLOOKUP(E191,'Study Locations'!B:D,2,FALSE)="","",VLOOKUP(E191,'Study Locations'!B:D,2,FALSE)))</f>
        <v/>
      </c>
      <c r="G191" s="7" t="str">
        <f>IF(E191="","",IF(VLOOKUP(E191,'Study Locations'!B:D,3,FALSE)="","",VLOOKUP(E191,'Study Locations'!B:D,3,FALSE)))</f>
        <v/>
      </c>
      <c r="H191" s="5"/>
      <c r="I191" s="5"/>
      <c r="J191" s="3" t="str">
        <f t="shared" si="6"/>
        <v/>
      </c>
      <c r="K191" s="29" t="str">
        <f>IF(B191="","",IF(J191="","NA",IF(ISNA(VLOOKUP(J191,'Default  Salaries'!D:E,2,FALSE)),IF(ISNA(VLOOKUP(I191&amp;"-NA",'Default  Salaries'!D:E,2,FALSE)),"NA",VLOOKUP(I191&amp;"-NA",'Default  Salaries'!D:E,2,FALSE)),VLOOKUP(J191,'Default  Salaries'!D:E,2,FALSE))))</f>
        <v/>
      </c>
      <c r="L191" s="46"/>
      <c r="M191" s="19"/>
      <c r="N191" s="45"/>
      <c r="O191" s="45"/>
      <c r="P191" s="7" t="str">
        <f t="shared" si="7"/>
        <v/>
      </c>
      <c r="Q191" s="14"/>
      <c r="R191" s="15"/>
      <c r="S191" s="14"/>
      <c r="T191" s="15"/>
      <c r="U191" s="14"/>
      <c r="V191" s="15"/>
      <c r="W191" s="47"/>
      <c r="X191" s="48"/>
      <c r="Y191" s="47"/>
      <c r="Z191" s="48"/>
      <c r="AA191" s="47"/>
      <c r="AB191" s="48"/>
      <c r="AC191" s="47"/>
      <c r="AD191" s="48"/>
      <c r="AE191" s="47"/>
      <c r="AF191" s="48"/>
      <c r="AG191" s="47"/>
      <c r="AH191" s="48"/>
      <c r="AI191" s="47"/>
      <c r="AJ191" s="48"/>
    </row>
    <row r="192" spans="1:36" x14ac:dyDescent="0.25">
      <c r="A192" s="7">
        <f t="shared" si="8"/>
        <v>188</v>
      </c>
      <c r="B192" s="8"/>
      <c r="C192" s="5"/>
      <c r="D192" s="5"/>
      <c r="E192" s="5"/>
      <c r="F192" s="7" t="str">
        <f>IF(E192="","",IF(VLOOKUP(E192,'Study Locations'!B:D,2,FALSE)="","",VLOOKUP(E192,'Study Locations'!B:D,2,FALSE)))</f>
        <v/>
      </c>
      <c r="G192" s="7" t="str">
        <f>IF(E192="","",IF(VLOOKUP(E192,'Study Locations'!B:D,3,FALSE)="","",VLOOKUP(E192,'Study Locations'!B:D,3,FALSE)))</f>
        <v/>
      </c>
      <c r="H192" s="5"/>
      <c r="I192" s="5"/>
      <c r="J192" s="3" t="str">
        <f t="shared" si="6"/>
        <v/>
      </c>
      <c r="K192" s="29" t="str">
        <f>IF(B192="","",IF(J192="","NA",IF(ISNA(VLOOKUP(J192,'Default  Salaries'!D:E,2,FALSE)),IF(ISNA(VLOOKUP(I192&amp;"-NA",'Default  Salaries'!D:E,2,FALSE)),"NA",VLOOKUP(I192&amp;"-NA",'Default  Salaries'!D:E,2,FALSE)),VLOOKUP(J192,'Default  Salaries'!D:E,2,FALSE))))</f>
        <v/>
      </c>
      <c r="L192" s="46"/>
      <c r="M192" s="19"/>
      <c r="N192" s="45"/>
      <c r="O192" s="45"/>
      <c r="P192" s="7" t="str">
        <f t="shared" si="7"/>
        <v/>
      </c>
      <c r="Q192" s="14"/>
      <c r="R192" s="15"/>
      <c r="S192" s="14"/>
      <c r="T192" s="15"/>
      <c r="U192" s="14"/>
      <c r="V192" s="15"/>
      <c r="W192" s="47"/>
      <c r="X192" s="48"/>
      <c r="Y192" s="47"/>
      <c r="Z192" s="48"/>
      <c r="AA192" s="47"/>
      <c r="AB192" s="48"/>
      <c r="AC192" s="47"/>
      <c r="AD192" s="48"/>
      <c r="AE192" s="47"/>
      <c r="AF192" s="48"/>
      <c r="AG192" s="47"/>
      <c r="AH192" s="48"/>
      <c r="AI192" s="47"/>
      <c r="AJ192" s="48"/>
    </row>
    <row r="193" spans="1:36" x14ac:dyDescent="0.25">
      <c r="A193" s="7">
        <f t="shared" si="8"/>
        <v>189</v>
      </c>
      <c r="B193" s="8"/>
      <c r="C193" s="5"/>
      <c r="D193" s="5"/>
      <c r="E193" s="5"/>
      <c r="F193" s="7" t="str">
        <f>IF(E193="","",IF(VLOOKUP(E193,'Study Locations'!B:D,2,FALSE)="","",VLOOKUP(E193,'Study Locations'!B:D,2,FALSE)))</f>
        <v/>
      </c>
      <c r="G193" s="7" t="str">
        <f>IF(E193="","",IF(VLOOKUP(E193,'Study Locations'!B:D,3,FALSE)="","",VLOOKUP(E193,'Study Locations'!B:D,3,FALSE)))</f>
        <v/>
      </c>
      <c r="H193" s="5"/>
      <c r="I193" s="5"/>
      <c r="J193" s="3" t="str">
        <f t="shared" si="6"/>
        <v/>
      </c>
      <c r="K193" s="29" t="str">
        <f>IF(B193="","",IF(J193="","NA",IF(ISNA(VLOOKUP(J193,'Default  Salaries'!D:E,2,FALSE)),IF(ISNA(VLOOKUP(I193&amp;"-NA",'Default  Salaries'!D:E,2,FALSE)),"NA",VLOOKUP(I193&amp;"-NA",'Default  Salaries'!D:E,2,FALSE)),VLOOKUP(J193,'Default  Salaries'!D:E,2,FALSE))))</f>
        <v/>
      </c>
      <c r="L193" s="46"/>
      <c r="M193" s="19"/>
      <c r="N193" s="45"/>
      <c r="O193" s="45"/>
      <c r="P193" s="7" t="str">
        <f t="shared" si="7"/>
        <v/>
      </c>
      <c r="Q193" s="14"/>
      <c r="R193" s="15"/>
      <c r="S193" s="14"/>
      <c r="T193" s="15"/>
      <c r="U193" s="14"/>
      <c r="V193" s="15"/>
      <c r="W193" s="47"/>
      <c r="X193" s="48"/>
      <c r="Y193" s="47"/>
      <c r="Z193" s="48"/>
      <c r="AA193" s="47"/>
      <c r="AB193" s="48"/>
      <c r="AC193" s="47"/>
      <c r="AD193" s="48"/>
      <c r="AE193" s="47"/>
      <c r="AF193" s="48"/>
      <c r="AG193" s="47"/>
      <c r="AH193" s="48"/>
      <c r="AI193" s="47"/>
      <c r="AJ193" s="48"/>
    </row>
    <row r="194" spans="1:36" x14ac:dyDescent="0.25">
      <c r="A194" s="7">
        <f t="shared" si="8"/>
        <v>190</v>
      </c>
      <c r="B194" s="8"/>
      <c r="C194" s="5"/>
      <c r="D194" s="5"/>
      <c r="E194" s="5"/>
      <c r="F194" s="7" t="str">
        <f>IF(E194="","",IF(VLOOKUP(E194,'Study Locations'!B:D,2,FALSE)="","",VLOOKUP(E194,'Study Locations'!B:D,2,FALSE)))</f>
        <v/>
      </c>
      <c r="G194" s="7" t="str">
        <f>IF(E194="","",IF(VLOOKUP(E194,'Study Locations'!B:D,3,FALSE)="","",VLOOKUP(E194,'Study Locations'!B:D,3,FALSE)))</f>
        <v/>
      </c>
      <c r="H194" s="5"/>
      <c r="I194" s="5"/>
      <c r="J194" s="3" t="str">
        <f t="shared" si="6"/>
        <v/>
      </c>
      <c r="K194" s="29" t="str">
        <f>IF(B194="","",IF(J194="","NA",IF(ISNA(VLOOKUP(J194,'Default  Salaries'!D:E,2,FALSE)),IF(ISNA(VLOOKUP(I194&amp;"-NA",'Default  Salaries'!D:E,2,FALSE)),"NA",VLOOKUP(I194&amp;"-NA",'Default  Salaries'!D:E,2,FALSE)),VLOOKUP(J194,'Default  Salaries'!D:E,2,FALSE))))</f>
        <v/>
      </c>
      <c r="L194" s="46"/>
      <c r="M194" s="19"/>
      <c r="N194" s="45"/>
      <c r="O194" s="45"/>
      <c r="P194" s="7" t="str">
        <f t="shared" si="7"/>
        <v/>
      </c>
      <c r="Q194" s="14"/>
      <c r="R194" s="15"/>
      <c r="S194" s="14"/>
      <c r="T194" s="15"/>
      <c r="U194" s="14"/>
      <c r="V194" s="15"/>
      <c r="W194" s="47"/>
      <c r="X194" s="48"/>
      <c r="Y194" s="47"/>
      <c r="Z194" s="48"/>
      <c r="AA194" s="47"/>
      <c r="AB194" s="48"/>
      <c r="AC194" s="47"/>
      <c r="AD194" s="48"/>
      <c r="AE194" s="47"/>
      <c r="AF194" s="48"/>
      <c r="AG194" s="47"/>
      <c r="AH194" s="48"/>
      <c r="AI194" s="47"/>
      <c r="AJ194" s="48"/>
    </row>
    <row r="195" spans="1:36" x14ac:dyDescent="0.25">
      <c r="A195" s="7">
        <f t="shared" si="8"/>
        <v>191</v>
      </c>
      <c r="B195" s="8"/>
      <c r="C195" s="5"/>
      <c r="D195" s="5"/>
      <c r="E195" s="5"/>
      <c r="F195" s="7" t="str">
        <f>IF(E195="","",IF(VLOOKUP(E195,'Study Locations'!B:D,2,FALSE)="","",VLOOKUP(E195,'Study Locations'!B:D,2,FALSE)))</f>
        <v/>
      </c>
      <c r="G195" s="7" t="str">
        <f>IF(E195="","",IF(VLOOKUP(E195,'Study Locations'!B:D,3,FALSE)="","",VLOOKUP(E195,'Study Locations'!B:D,3,FALSE)))</f>
        <v/>
      </c>
      <c r="H195" s="5"/>
      <c r="I195" s="5"/>
      <c r="J195" s="3" t="str">
        <f t="shared" si="6"/>
        <v/>
      </c>
      <c r="K195" s="29" t="str">
        <f>IF(B195="","",IF(J195="","NA",IF(ISNA(VLOOKUP(J195,'Default  Salaries'!D:E,2,FALSE)),IF(ISNA(VLOOKUP(I195&amp;"-NA",'Default  Salaries'!D:E,2,FALSE)),"NA",VLOOKUP(I195&amp;"-NA",'Default  Salaries'!D:E,2,FALSE)),VLOOKUP(J195,'Default  Salaries'!D:E,2,FALSE))))</f>
        <v/>
      </c>
      <c r="L195" s="46"/>
      <c r="M195" s="19"/>
      <c r="N195" s="45"/>
      <c r="O195" s="45"/>
      <c r="P195" s="7" t="str">
        <f t="shared" si="7"/>
        <v/>
      </c>
      <c r="Q195" s="14"/>
      <c r="R195" s="15"/>
      <c r="S195" s="14"/>
      <c r="T195" s="15"/>
      <c r="U195" s="14"/>
      <c r="V195" s="15"/>
      <c r="W195" s="47"/>
      <c r="X195" s="48"/>
      <c r="Y195" s="47"/>
      <c r="Z195" s="48"/>
      <c r="AA195" s="47"/>
      <c r="AB195" s="48"/>
      <c r="AC195" s="47"/>
      <c r="AD195" s="48"/>
      <c r="AE195" s="47"/>
      <c r="AF195" s="48"/>
      <c r="AG195" s="47"/>
      <c r="AH195" s="48"/>
      <c r="AI195" s="47"/>
      <c r="AJ195" s="48"/>
    </row>
    <row r="196" spans="1:36" x14ac:dyDescent="0.25">
      <c r="A196" s="7">
        <f t="shared" si="8"/>
        <v>192</v>
      </c>
      <c r="B196" s="8"/>
      <c r="C196" s="5"/>
      <c r="D196" s="5"/>
      <c r="E196" s="5"/>
      <c r="F196" s="7" t="str">
        <f>IF(E196="","",IF(VLOOKUP(E196,'Study Locations'!B:D,2,FALSE)="","",VLOOKUP(E196,'Study Locations'!B:D,2,FALSE)))</f>
        <v/>
      </c>
      <c r="G196" s="7" t="str">
        <f>IF(E196="","",IF(VLOOKUP(E196,'Study Locations'!B:D,3,FALSE)="","",VLOOKUP(E196,'Study Locations'!B:D,3,FALSE)))</f>
        <v/>
      </c>
      <c r="H196" s="5"/>
      <c r="I196" s="5"/>
      <c r="J196" s="3" t="str">
        <f t="shared" si="6"/>
        <v/>
      </c>
      <c r="K196" s="29" t="str">
        <f>IF(B196="","",IF(J196="","NA",IF(ISNA(VLOOKUP(J196,'Default  Salaries'!D:E,2,FALSE)),IF(ISNA(VLOOKUP(I196&amp;"-NA",'Default  Salaries'!D:E,2,FALSE)),"NA",VLOOKUP(I196&amp;"-NA",'Default  Salaries'!D:E,2,FALSE)),VLOOKUP(J196,'Default  Salaries'!D:E,2,FALSE))))</f>
        <v/>
      </c>
      <c r="L196" s="46"/>
      <c r="M196" s="19"/>
      <c r="N196" s="45"/>
      <c r="O196" s="45"/>
      <c r="P196" s="7" t="str">
        <f t="shared" si="7"/>
        <v/>
      </c>
      <c r="Q196" s="14"/>
      <c r="R196" s="15"/>
      <c r="S196" s="14"/>
      <c r="T196" s="15"/>
      <c r="U196" s="14"/>
      <c r="V196" s="15"/>
      <c r="W196" s="47"/>
      <c r="X196" s="48"/>
      <c r="Y196" s="47"/>
      <c r="Z196" s="48"/>
      <c r="AA196" s="47"/>
      <c r="AB196" s="48"/>
      <c r="AC196" s="47"/>
      <c r="AD196" s="48"/>
      <c r="AE196" s="47"/>
      <c r="AF196" s="48"/>
      <c r="AG196" s="47"/>
      <c r="AH196" s="48"/>
      <c r="AI196" s="47"/>
      <c r="AJ196" s="48"/>
    </row>
    <row r="197" spans="1:36" x14ac:dyDescent="0.25">
      <c r="A197" s="7">
        <f t="shared" si="8"/>
        <v>193</v>
      </c>
      <c r="B197" s="8"/>
      <c r="C197" s="5"/>
      <c r="D197" s="5"/>
      <c r="E197" s="5"/>
      <c r="F197" s="7" t="str">
        <f>IF(E197="","",IF(VLOOKUP(E197,'Study Locations'!B:D,2,FALSE)="","",VLOOKUP(E197,'Study Locations'!B:D,2,FALSE)))</f>
        <v/>
      </c>
      <c r="G197" s="7" t="str">
        <f>IF(E197="","",IF(VLOOKUP(E197,'Study Locations'!B:D,3,FALSE)="","",VLOOKUP(E197,'Study Locations'!B:D,3,FALSE)))</f>
        <v/>
      </c>
      <c r="H197" s="5"/>
      <c r="I197" s="5"/>
      <c r="J197" s="3" t="str">
        <f t="shared" si="6"/>
        <v/>
      </c>
      <c r="K197" s="29" t="str">
        <f>IF(B197="","",IF(J197="","NA",IF(ISNA(VLOOKUP(J197,'Default  Salaries'!D:E,2,FALSE)),IF(ISNA(VLOOKUP(I197&amp;"-NA",'Default  Salaries'!D:E,2,FALSE)),"NA",VLOOKUP(I197&amp;"-NA",'Default  Salaries'!D:E,2,FALSE)),VLOOKUP(J197,'Default  Salaries'!D:E,2,FALSE))))</f>
        <v/>
      </c>
      <c r="L197" s="46"/>
      <c r="M197" s="19"/>
      <c r="N197" s="45"/>
      <c r="O197" s="45"/>
      <c r="P197" s="7" t="str">
        <f t="shared" si="7"/>
        <v/>
      </c>
      <c r="Q197" s="14"/>
      <c r="R197" s="15"/>
      <c r="S197" s="14"/>
      <c r="T197" s="15"/>
      <c r="U197" s="14"/>
      <c r="V197" s="15"/>
      <c r="W197" s="47"/>
      <c r="X197" s="48"/>
      <c r="Y197" s="47"/>
      <c r="Z197" s="48"/>
      <c r="AA197" s="47"/>
      <c r="AB197" s="48"/>
      <c r="AC197" s="47"/>
      <c r="AD197" s="48"/>
      <c r="AE197" s="47"/>
      <c r="AF197" s="48"/>
      <c r="AG197" s="47"/>
      <c r="AH197" s="48"/>
      <c r="AI197" s="47"/>
      <c r="AJ197" s="48"/>
    </row>
    <row r="198" spans="1:36" x14ac:dyDescent="0.25">
      <c r="A198" s="7">
        <f t="shared" si="8"/>
        <v>194</v>
      </c>
      <c r="B198" s="8"/>
      <c r="C198" s="5"/>
      <c r="D198" s="5"/>
      <c r="E198" s="5"/>
      <c r="F198" s="7" t="str">
        <f>IF(E198="","",IF(VLOOKUP(E198,'Study Locations'!B:D,2,FALSE)="","",VLOOKUP(E198,'Study Locations'!B:D,2,FALSE)))</f>
        <v/>
      </c>
      <c r="G198" s="7" t="str">
        <f>IF(E198="","",IF(VLOOKUP(E198,'Study Locations'!B:D,3,FALSE)="","",VLOOKUP(E198,'Study Locations'!B:D,3,FALSE)))</f>
        <v/>
      </c>
      <c r="H198" s="5"/>
      <c r="I198" s="5"/>
      <c r="J198" s="3" t="str">
        <f t="shared" ref="J198:J261" si="9">IF(I198&lt;&gt;"",I198&amp;"-"&amp;H198,"")</f>
        <v/>
      </c>
      <c r="K198" s="29" t="str">
        <f>IF(B198="","",IF(J198="","NA",IF(ISNA(VLOOKUP(J198,'Default  Salaries'!D:E,2,FALSE)),IF(ISNA(VLOOKUP(I198&amp;"-NA",'Default  Salaries'!D:E,2,FALSE)),"NA",VLOOKUP(I198&amp;"-NA",'Default  Salaries'!D:E,2,FALSE)),VLOOKUP(J198,'Default  Salaries'!D:E,2,FALSE))))</f>
        <v/>
      </c>
      <c r="L198" s="46"/>
      <c r="M198" s="19"/>
      <c r="N198" s="45"/>
      <c r="O198" s="45"/>
      <c r="P198" s="7" t="str">
        <f t="shared" ref="P198:P261" si="10">IF(B198&lt;&gt;"",COUNT(R198,T198,V198,X198,Z198,AB198,AD198,AF198,AH198,AJ198),"")</f>
        <v/>
      </c>
      <c r="Q198" s="14"/>
      <c r="R198" s="15"/>
      <c r="S198" s="14"/>
      <c r="T198" s="15"/>
      <c r="U198" s="14"/>
      <c r="V198" s="15"/>
      <c r="W198" s="47"/>
      <c r="X198" s="48"/>
      <c r="Y198" s="47"/>
      <c r="Z198" s="48"/>
      <c r="AA198" s="47"/>
      <c r="AB198" s="48"/>
      <c r="AC198" s="47"/>
      <c r="AD198" s="48"/>
      <c r="AE198" s="47"/>
      <c r="AF198" s="48"/>
      <c r="AG198" s="47"/>
      <c r="AH198" s="48"/>
      <c r="AI198" s="47"/>
      <c r="AJ198" s="48"/>
    </row>
    <row r="199" spans="1:36" x14ac:dyDescent="0.25">
      <c r="A199" s="7">
        <f t="shared" ref="A199:A262" si="11">A198+1</f>
        <v>195</v>
      </c>
      <c r="B199" s="8"/>
      <c r="C199" s="5"/>
      <c r="D199" s="5"/>
      <c r="E199" s="5"/>
      <c r="F199" s="7" t="str">
        <f>IF(E199="","",IF(VLOOKUP(E199,'Study Locations'!B:D,2,FALSE)="","",VLOOKUP(E199,'Study Locations'!B:D,2,FALSE)))</f>
        <v/>
      </c>
      <c r="G199" s="7" t="str">
        <f>IF(E199="","",IF(VLOOKUP(E199,'Study Locations'!B:D,3,FALSE)="","",VLOOKUP(E199,'Study Locations'!B:D,3,FALSE)))</f>
        <v/>
      </c>
      <c r="H199" s="5"/>
      <c r="I199" s="5"/>
      <c r="J199" s="3" t="str">
        <f t="shared" si="9"/>
        <v/>
      </c>
      <c r="K199" s="29" t="str">
        <f>IF(B199="","",IF(J199="","NA",IF(ISNA(VLOOKUP(J199,'Default  Salaries'!D:E,2,FALSE)),IF(ISNA(VLOOKUP(I199&amp;"-NA",'Default  Salaries'!D:E,2,FALSE)),"NA",VLOOKUP(I199&amp;"-NA",'Default  Salaries'!D:E,2,FALSE)),VLOOKUP(J199,'Default  Salaries'!D:E,2,FALSE))))</f>
        <v/>
      </c>
      <c r="L199" s="46"/>
      <c r="M199" s="19"/>
      <c r="N199" s="45"/>
      <c r="O199" s="45"/>
      <c r="P199" s="7" t="str">
        <f t="shared" si="10"/>
        <v/>
      </c>
      <c r="Q199" s="14"/>
      <c r="R199" s="15"/>
      <c r="S199" s="14"/>
      <c r="T199" s="15"/>
      <c r="U199" s="14"/>
      <c r="V199" s="15"/>
      <c r="W199" s="47"/>
      <c r="X199" s="48"/>
      <c r="Y199" s="47"/>
      <c r="Z199" s="48"/>
      <c r="AA199" s="47"/>
      <c r="AB199" s="48"/>
      <c r="AC199" s="47"/>
      <c r="AD199" s="48"/>
      <c r="AE199" s="47"/>
      <c r="AF199" s="48"/>
      <c r="AG199" s="47"/>
      <c r="AH199" s="48"/>
      <c r="AI199" s="47"/>
      <c r="AJ199" s="48"/>
    </row>
    <row r="200" spans="1:36" x14ac:dyDescent="0.25">
      <c r="A200" s="7">
        <f t="shared" si="11"/>
        <v>196</v>
      </c>
      <c r="B200" s="8"/>
      <c r="C200" s="5"/>
      <c r="D200" s="5"/>
      <c r="E200" s="5"/>
      <c r="F200" s="7" t="str">
        <f>IF(E200="","",IF(VLOOKUP(E200,'Study Locations'!B:D,2,FALSE)="","",VLOOKUP(E200,'Study Locations'!B:D,2,FALSE)))</f>
        <v/>
      </c>
      <c r="G200" s="7" t="str">
        <f>IF(E200="","",IF(VLOOKUP(E200,'Study Locations'!B:D,3,FALSE)="","",VLOOKUP(E200,'Study Locations'!B:D,3,FALSE)))</f>
        <v/>
      </c>
      <c r="H200" s="5"/>
      <c r="I200" s="5"/>
      <c r="J200" s="3" t="str">
        <f t="shared" si="9"/>
        <v/>
      </c>
      <c r="K200" s="29" t="str">
        <f>IF(B200="","",IF(J200="","NA",IF(ISNA(VLOOKUP(J200,'Default  Salaries'!D:E,2,FALSE)),IF(ISNA(VLOOKUP(I200&amp;"-NA",'Default  Salaries'!D:E,2,FALSE)),"NA",VLOOKUP(I200&amp;"-NA",'Default  Salaries'!D:E,2,FALSE)),VLOOKUP(J200,'Default  Salaries'!D:E,2,FALSE))))</f>
        <v/>
      </c>
      <c r="L200" s="46"/>
      <c r="M200" s="19"/>
      <c r="N200" s="45"/>
      <c r="O200" s="45"/>
      <c r="P200" s="7" t="str">
        <f t="shared" si="10"/>
        <v/>
      </c>
      <c r="Q200" s="14"/>
      <c r="R200" s="15"/>
      <c r="S200" s="14"/>
      <c r="T200" s="15"/>
      <c r="U200" s="14"/>
      <c r="V200" s="15"/>
      <c r="W200" s="47"/>
      <c r="X200" s="48"/>
      <c r="Y200" s="47"/>
      <c r="Z200" s="48"/>
      <c r="AA200" s="47"/>
      <c r="AB200" s="48"/>
      <c r="AC200" s="47"/>
      <c r="AD200" s="48"/>
      <c r="AE200" s="47"/>
      <c r="AF200" s="48"/>
      <c r="AG200" s="47"/>
      <c r="AH200" s="48"/>
      <c r="AI200" s="47"/>
      <c r="AJ200" s="48"/>
    </row>
    <row r="201" spans="1:36" x14ac:dyDescent="0.25">
      <c r="A201" s="7">
        <f t="shared" si="11"/>
        <v>197</v>
      </c>
      <c r="B201" s="8"/>
      <c r="C201" s="5"/>
      <c r="D201" s="5"/>
      <c r="E201" s="5"/>
      <c r="F201" s="7" t="str">
        <f>IF(E201="","",IF(VLOOKUP(E201,'Study Locations'!B:D,2,FALSE)="","",VLOOKUP(E201,'Study Locations'!B:D,2,FALSE)))</f>
        <v/>
      </c>
      <c r="G201" s="7" t="str">
        <f>IF(E201="","",IF(VLOOKUP(E201,'Study Locations'!B:D,3,FALSE)="","",VLOOKUP(E201,'Study Locations'!B:D,3,FALSE)))</f>
        <v/>
      </c>
      <c r="H201" s="5"/>
      <c r="I201" s="5"/>
      <c r="J201" s="3" t="str">
        <f t="shared" si="9"/>
        <v/>
      </c>
      <c r="K201" s="29" t="str">
        <f>IF(B201="","",IF(J201="","NA",IF(ISNA(VLOOKUP(J201,'Default  Salaries'!D:E,2,FALSE)),IF(ISNA(VLOOKUP(I201&amp;"-NA",'Default  Salaries'!D:E,2,FALSE)),"NA",VLOOKUP(I201&amp;"-NA",'Default  Salaries'!D:E,2,FALSE)),VLOOKUP(J201,'Default  Salaries'!D:E,2,FALSE))))</f>
        <v/>
      </c>
      <c r="L201" s="46"/>
      <c r="M201" s="19"/>
      <c r="N201" s="45"/>
      <c r="O201" s="45"/>
      <c r="P201" s="7" t="str">
        <f t="shared" si="10"/>
        <v/>
      </c>
      <c r="Q201" s="14"/>
      <c r="R201" s="15"/>
      <c r="S201" s="14"/>
      <c r="T201" s="15"/>
      <c r="U201" s="14"/>
      <c r="V201" s="15"/>
      <c r="W201" s="47"/>
      <c r="X201" s="48"/>
      <c r="Y201" s="47"/>
      <c r="Z201" s="48"/>
      <c r="AA201" s="47"/>
      <c r="AB201" s="48"/>
      <c r="AC201" s="47"/>
      <c r="AD201" s="48"/>
      <c r="AE201" s="47"/>
      <c r="AF201" s="48"/>
      <c r="AG201" s="47"/>
      <c r="AH201" s="48"/>
      <c r="AI201" s="47"/>
      <c r="AJ201" s="48"/>
    </row>
    <row r="202" spans="1:36" x14ac:dyDescent="0.25">
      <c r="A202" s="7">
        <f t="shared" si="11"/>
        <v>198</v>
      </c>
      <c r="B202" s="8"/>
      <c r="C202" s="5"/>
      <c r="D202" s="5"/>
      <c r="E202" s="5"/>
      <c r="F202" s="7" t="str">
        <f>IF(E202="","",IF(VLOOKUP(E202,'Study Locations'!B:D,2,FALSE)="","",VLOOKUP(E202,'Study Locations'!B:D,2,FALSE)))</f>
        <v/>
      </c>
      <c r="G202" s="7" t="str">
        <f>IF(E202="","",IF(VLOOKUP(E202,'Study Locations'!B:D,3,FALSE)="","",VLOOKUP(E202,'Study Locations'!B:D,3,FALSE)))</f>
        <v/>
      </c>
      <c r="H202" s="5"/>
      <c r="I202" s="5"/>
      <c r="J202" s="3" t="str">
        <f t="shared" si="9"/>
        <v/>
      </c>
      <c r="K202" s="29" t="str">
        <f>IF(B202="","",IF(J202="","NA",IF(ISNA(VLOOKUP(J202,'Default  Salaries'!D:E,2,FALSE)),IF(ISNA(VLOOKUP(I202&amp;"-NA",'Default  Salaries'!D:E,2,FALSE)),"NA",VLOOKUP(I202&amp;"-NA",'Default  Salaries'!D:E,2,FALSE)),VLOOKUP(J202,'Default  Salaries'!D:E,2,FALSE))))</f>
        <v/>
      </c>
      <c r="L202" s="46"/>
      <c r="M202" s="19"/>
      <c r="N202" s="45"/>
      <c r="O202" s="45"/>
      <c r="P202" s="7" t="str">
        <f t="shared" si="10"/>
        <v/>
      </c>
      <c r="Q202" s="14"/>
      <c r="R202" s="15"/>
      <c r="S202" s="14"/>
      <c r="T202" s="15"/>
      <c r="U202" s="14"/>
      <c r="V202" s="15"/>
      <c r="W202" s="47"/>
      <c r="X202" s="48"/>
      <c r="Y202" s="47"/>
      <c r="Z202" s="48"/>
      <c r="AA202" s="47"/>
      <c r="AB202" s="48"/>
      <c r="AC202" s="47"/>
      <c r="AD202" s="48"/>
      <c r="AE202" s="47"/>
      <c r="AF202" s="48"/>
      <c r="AG202" s="47"/>
      <c r="AH202" s="48"/>
      <c r="AI202" s="47"/>
      <c r="AJ202" s="48"/>
    </row>
    <row r="203" spans="1:36" x14ac:dyDescent="0.25">
      <c r="A203" s="7">
        <f t="shared" si="11"/>
        <v>199</v>
      </c>
      <c r="B203" s="8"/>
      <c r="C203" s="5"/>
      <c r="D203" s="5"/>
      <c r="E203" s="5"/>
      <c r="F203" s="7" t="str">
        <f>IF(E203="","",IF(VLOOKUP(E203,'Study Locations'!B:D,2,FALSE)="","",VLOOKUP(E203,'Study Locations'!B:D,2,FALSE)))</f>
        <v/>
      </c>
      <c r="G203" s="7" t="str">
        <f>IF(E203="","",IF(VLOOKUP(E203,'Study Locations'!B:D,3,FALSE)="","",VLOOKUP(E203,'Study Locations'!B:D,3,FALSE)))</f>
        <v/>
      </c>
      <c r="H203" s="5"/>
      <c r="I203" s="5"/>
      <c r="J203" s="3" t="str">
        <f t="shared" si="9"/>
        <v/>
      </c>
      <c r="K203" s="29" t="str">
        <f>IF(B203="","",IF(J203="","NA",IF(ISNA(VLOOKUP(J203,'Default  Salaries'!D:E,2,FALSE)),IF(ISNA(VLOOKUP(I203&amp;"-NA",'Default  Salaries'!D:E,2,FALSE)),"NA",VLOOKUP(I203&amp;"-NA",'Default  Salaries'!D:E,2,FALSE)),VLOOKUP(J203,'Default  Salaries'!D:E,2,FALSE))))</f>
        <v/>
      </c>
      <c r="L203" s="46"/>
      <c r="M203" s="19"/>
      <c r="N203" s="45"/>
      <c r="O203" s="45"/>
      <c r="P203" s="7" t="str">
        <f t="shared" si="10"/>
        <v/>
      </c>
      <c r="Q203" s="14"/>
      <c r="R203" s="15"/>
      <c r="S203" s="14"/>
      <c r="T203" s="15"/>
      <c r="U203" s="14"/>
      <c r="V203" s="15"/>
      <c r="W203" s="47"/>
      <c r="X203" s="48"/>
      <c r="Y203" s="47"/>
      <c r="Z203" s="48"/>
      <c r="AA203" s="47"/>
      <c r="AB203" s="48"/>
      <c r="AC203" s="47"/>
      <c r="AD203" s="48"/>
      <c r="AE203" s="47"/>
      <c r="AF203" s="48"/>
      <c r="AG203" s="47"/>
      <c r="AH203" s="48"/>
      <c r="AI203" s="47"/>
      <c r="AJ203" s="48"/>
    </row>
    <row r="204" spans="1:36" x14ac:dyDescent="0.25">
      <c r="A204" s="7">
        <f t="shared" si="11"/>
        <v>200</v>
      </c>
      <c r="B204" s="8"/>
      <c r="C204" s="5"/>
      <c r="D204" s="5"/>
      <c r="E204" s="5"/>
      <c r="F204" s="7" t="str">
        <f>IF(E204="","",IF(VLOOKUP(E204,'Study Locations'!B:D,2,FALSE)="","",VLOOKUP(E204,'Study Locations'!B:D,2,FALSE)))</f>
        <v/>
      </c>
      <c r="G204" s="7" t="str">
        <f>IF(E204="","",IF(VLOOKUP(E204,'Study Locations'!B:D,3,FALSE)="","",VLOOKUP(E204,'Study Locations'!B:D,3,FALSE)))</f>
        <v/>
      </c>
      <c r="H204" s="5"/>
      <c r="I204" s="5"/>
      <c r="J204" s="3" t="str">
        <f t="shared" si="9"/>
        <v/>
      </c>
      <c r="K204" s="29" t="str">
        <f>IF(B204="","",IF(J204="","NA",IF(ISNA(VLOOKUP(J204,'Default  Salaries'!D:E,2,FALSE)),IF(ISNA(VLOOKUP(I204&amp;"-NA",'Default  Salaries'!D:E,2,FALSE)),"NA",VLOOKUP(I204&amp;"-NA",'Default  Salaries'!D:E,2,FALSE)),VLOOKUP(J204,'Default  Salaries'!D:E,2,FALSE))))</f>
        <v/>
      </c>
      <c r="L204" s="46"/>
      <c r="M204" s="19"/>
      <c r="N204" s="45"/>
      <c r="O204" s="45"/>
      <c r="P204" s="7" t="str">
        <f t="shared" si="10"/>
        <v/>
      </c>
      <c r="Q204" s="14"/>
      <c r="R204" s="15"/>
      <c r="S204" s="14"/>
      <c r="T204" s="15"/>
      <c r="U204" s="14"/>
      <c r="V204" s="15"/>
      <c r="W204" s="47"/>
      <c r="X204" s="48"/>
      <c r="Y204" s="47"/>
      <c r="Z204" s="48"/>
      <c r="AA204" s="47"/>
      <c r="AB204" s="48"/>
      <c r="AC204" s="47"/>
      <c r="AD204" s="48"/>
      <c r="AE204" s="47"/>
      <c r="AF204" s="48"/>
      <c r="AG204" s="47"/>
      <c r="AH204" s="48"/>
      <c r="AI204" s="47"/>
      <c r="AJ204" s="48"/>
    </row>
    <row r="205" spans="1:36" x14ac:dyDescent="0.25">
      <c r="A205" s="7">
        <f t="shared" si="11"/>
        <v>201</v>
      </c>
      <c r="B205" s="8"/>
      <c r="C205" s="5"/>
      <c r="D205" s="5"/>
      <c r="E205" s="5"/>
      <c r="F205" s="7" t="str">
        <f>IF(E205="","",IF(VLOOKUP(E205,'Study Locations'!B:D,2,FALSE)="","",VLOOKUP(E205,'Study Locations'!B:D,2,FALSE)))</f>
        <v/>
      </c>
      <c r="G205" s="7" t="str">
        <f>IF(E205="","",IF(VLOOKUP(E205,'Study Locations'!B:D,3,FALSE)="","",VLOOKUP(E205,'Study Locations'!B:D,3,FALSE)))</f>
        <v/>
      </c>
      <c r="H205" s="5"/>
      <c r="I205" s="5"/>
      <c r="J205" s="3" t="str">
        <f t="shared" si="9"/>
        <v/>
      </c>
      <c r="K205" s="29" t="str">
        <f>IF(B205="","",IF(J205="","NA",IF(ISNA(VLOOKUP(J205,'Default  Salaries'!D:E,2,FALSE)),IF(ISNA(VLOOKUP(I205&amp;"-NA",'Default  Salaries'!D:E,2,FALSE)),"NA",VLOOKUP(I205&amp;"-NA",'Default  Salaries'!D:E,2,FALSE)),VLOOKUP(J205,'Default  Salaries'!D:E,2,FALSE))))</f>
        <v/>
      </c>
      <c r="L205" s="46"/>
      <c r="M205" s="19"/>
      <c r="N205" s="45"/>
      <c r="O205" s="45"/>
      <c r="P205" s="7" t="str">
        <f t="shared" si="10"/>
        <v/>
      </c>
      <c r="Q205" s="14"/>
      <c r="R205" s="15"/>
      <c r="S205" s="14"/>
      <c r="T205" s="15"/>
      <c r="U205" s="14"/>
      <c r="V205" s="15"/>
      <c r="W205" s="47"/>
      <c r="X205" s="48"/>
      <c r="Y205" s="47"/>
      <c r="Z205" s="48"/>
      <c r="AA205" s="47"/>
      <c r="AB205" s="48"/>
      <c r="AC205" s="47"/>
      <c r="AD205" s="48"/>
      <c r="AE205" s="47"/>
      <c r="AF205" s="48"/>
      <c r="AG205" s="47"/>
      <c r="AH205" s="48"/>
      <c r="AI205" s="47"/>
      <c r="AJ205" s="48"/>
    </row>
    <row r="206" spans="1:36" x14ac:dyDescent="0.25">
      <c r="A206" s="7">
        <f t="shared" si="11"/>
        <v>202</v>
      </c>
      <c r="B206" s="8"/>
      <c r="C206" s="5"/>
      <c r="D206" s="5"/>
      <c r="E206" s="5"/>
      <c r="F206" s="7" t="str">
        <f>IF(E206="","",IF(VLOOKUP(E206,'Study Locations'!B:D,2,FALSE)="","",VLOOKUP(E206,'Study Locations'!B:D,2,FALSE)))</f>
        <v/>
      </c>
      <c r="G206" s="7" t="str">
        <f>IF(E206="","",IF(VLOOKUP(E206,'Study Locations'!B:D,3,FALSE)="","",VLOOKUP(E206,'Study Locations'!B:D,3,FALSE)))</f>
        <v/>
      </c>
      <c r="H206" s="5"/>
      <c r="I206" s="5"/>
      <c r="J206" s="3" t="str">
        <f t="shared" si="9"/>
        <v/>
      </c>
      <c r="K206" s="29" t="str">
        <f>IF(B206="","",IF(J206="","NA",IF(ISNA(VLOOKUP(J206,'Default  Salaries'!D:E,2,FALSE)),IF(ISNA(VLOOKUP(I206&amp;"-NA",'Default  Salaries'!D:E,2,FALSE)),"NA",VLOOKUP(I206&amp;"-NA",'Default  Salaries'!D:E,2,FALSE)),VLOOKUP(J206,'Default  Salaries'!D:E,2,FALSE))))</f>
        <v/>
      </c>
      <c r="L206" s="46"/>
      <c r="M206" s="19"/>
      <c r="N206" s="45"/>
      <c r="O206" s="45"/>
      <c r="P206" s="7" t="str">
        <f t="shared" si="10"/>
        <v/>
      </c>
      <c r="Q206" s="14"/>
      <c r="R206" s="15"/>
      <c r="S206" s="14"/>
      <c r="T206" s="15"/>
      <c r="U206" s="14"/>
      <c r="V206" s="15"/>
      <c r="W206" s="47"/>
      <c r="X206" s="48"/>
      <c r="Y206" s="47"/>
      <c r="Z206" s="48"/>
      <c r="AA206" s="47"/>
      <c r="AB206" s="48"/>
      <c r="AC206" s="47"/>
      <c r="AD206" s="48"/>
      <c r="AE206" s="47"/>
      <c r="AF206" s="48"/>
      <c r="AG206" s="47"/>
      <c r="AH206" s="48"/>
      <c r="AI206" s="47"/>
      <c r="AJ206" s="48"/>
    </row>
    <row r="207" spans="1:36" x14ac:dyDescent="0.25">
      <c r="A207" s="7">
        <f t="shared" si="11"/>
        <v>203</v>
      </c>
      <c r="B207" s="8"/>
      <c r="C207" s="5"/>
      <c r="D207" s="5"/>
      <c r="E207" s="5"/>
      <c r="F207" s="7" t="str">
        <f>IF(E207="","",IF(VLOOKUP(E207,'Study Locations'!B:D,2,FALSE)="","",VLOOKUP(E207,'Study Locations'!B:D,2,FALSE)))</f>
        <v/>
      </c>
      <c r="G207" s="7" t="str">
        <f>IF(E207="","",IF(VLOOKUP(E207,'Study Locations'!B:D,3,FALSE)="","",VLOOKUP(E207,'Study Locations'!B:D,3,FALSE)))</f>
        <v/>
      </c>
      <c r="H207" s="5"/>
      <c r="I207" s="5"/>
      <c r="J207" s="3" t="str">
        <f t="shared" si="9"/>
        <v/>
      </c>
      <c r="K207" s="29" t="str">
        <f>IF(B207="","",IF(J207="","NA",IF(ISNA(VLOOKUP(J207,'Default  Salaries'!D:E,2,FALSE)),IF(ISNA(VLOOKUP(I207&amp;"-NA",'Default  Salaries'!D:E,2,FALSE)),"NA",VLOOKUP(I207&amp;"-NA",'Default  Salaries'!D:E,2,FALSE)),VLOOKUP(J207,'Default  Salaries'!D:E,2,FALSE))))</f>
        <v/>
      </c>
      <c r="L207" s="46"/>
      <c r="M207" s="19"/>
      <c r="N207" s="45"/>
      <c r="O207" s="45"/>
      <c r="P207" s="7" t="str">
        <f t="shared" si="10"/>
        <v/>
      </c>
      <c r="Q207" s="14"/>
      <c r="R207" s="15"/>
      <c r="S207" s="14"/>
      <c r="T207" s="15"/>
      <c r="U207" s="14"/>
      <c r="V207" s="15"/>
      <c r="W207" s="47"/>
      <c r="X207" s="48"/>
      <c r="Y207" s="47"/>
      <c r="Z207" s="48"/>
      <c r="AA207" s="47"/>
      <c r="AB207" s="48"/>
      <c r="AC207" s="47"/>
      <c r="AD207" s="48"/>
      <c r="AE207" s="47"/>
      <c r="AF207" s="48"/>
      <c r="AG207" s="47"/>
      <c r="AH207" s="48"/>
      <c r="AI207" s="47"/>
      <c r="AJ207" s="48"/>
    </row>
    <row r="208" spans="1:36" x14ac:dyDescent="0.25">
      <c r="A208" s="7">
        <f t="shared" si="11"/>
        <v>204</v>
      </c>
      <c r="B208" s="8"/>
      <c r="C208" s="5"/>
      <c r="D208" s="5"/>
      <c r="E208" s="5"/>
      <c r="F208" s="7" t="str">
        <f>IF(E208="","",IF(VLOOKUP(E208,'Study Locations'!B:D,2,FALSE)="","",VLOOKUP(E208,'Study Locations'!B:D,2,FALSE)))</f>
        <v/>
      </c>
      <c r="G208" s="7" t="str">
        <f>IF(E208="","",IF(VLOOKUP(E208,'Study Locations'!B:D,3,FALSE)="","",VLOOKUP(E208,'Study Locations'!B:D,3,FALSE)))</f>
        <v/>
      </c>
      <c r="H208" s="5"/>
      <c r="I208" s="5"/>
      <c r="J208" s="3" t="str">
        <f t="shared" si="9"/>
        <v/>
      </c>
      <c r="K208" s="29" t="str">
        <f>IF(B208="","",IF(J208="","NA",IF(ISNA(VLOOKUP(J208,'Default  Salaries'!D:E,2,FALSE)),IF(ISNA(VLOOKUP(I208&amp;"-NA",'Default  Salaries'!D:E,2,FALSE)),"NA",VLOOKUP(I208&amp;"-NA",'Default  Salaries'!D:E,2,FALSE)),VLOOKUP(J208,'Default  Salaries'!D:E,2,FALSE))))</f>
        <v/>
      </c>
      <c r="L208" s="46"/>
      <c r="M208" s="19"/>
      <c r="N208" s="45"/>
      <c r="O208" s="45"/>
      <c r="P208" s="7" t="str">
        <f t="shared" si="10"/>
        <v/>
      </c>
      <c r="Q208" s="14"/>
      <c r="R208" s="15"/>
      <c r="S208" s="14"/>
      <c r="T208" s="15"/>
      <c r="U208" s="14"/>
      <c r="V208" s="15"/>
      <c r="W208" s="47"/>
      <c r="X208" s="48"/>
      <c r="Y208" s="47"/>
      <c r="Z208" s="48"/>
      <c r="AA208" s="47"/>
      <c r="AB208" s="48"/>
      <c r="AC208" s="47"/>
      <c r="AD208" s="48"/>
      <c r="AE208" s="47"/>
      <c r="AF208" s="48"/>
      <c r="AG208" s="47"/>
      <c r="AH208" s="48"/>
      <c r="AI208" s="47"/>
      <c r="AJ208" s="48"/>
    </row>
    <row r="209" spans="1:36" x14ac:dyDescent="0.25">
      <c r="A209" s="7">
        <f t="shared" si="11"/>
        <v>205</v>
      </c>
      <c r="B209" s="8"/>
      <c r="C209" s="5"/>
      <c r="D209" s="5"/>
      <c r="E209" s="5"/>
      <c r="F209" s="7" t="str">
        <f>IF(E209="","",IF(VLOOKUP(E209,'Study Locations'!B:D,2,FALSE)="","",VLOOKUP(E209,'Study Locations'!B:D,2,FALSE)))</f>
        <v/>
      </c>
      <c r="G209" s="7" t="str">
        <f>IF(E209="","",IF(VLOOKUP(E209,'Study Locations'!B:D,3,FALSE)="","",VLOOKUP(E209,'Study Locations'!B:D,3,FALSE)))</f>
        <v/>
      </c>
      <c r="H209" s="5"/>
      <c r="I209" s="5"/>
      <c r="J209" s="3" t="str">
        <f t="shared" si="9"/>
        <v/>
      </c>
      <c r="K209" s="29" t="str">
        <f>IF(B209="","",IF(J209="","NA",IF(ISNA(VLOOKUP(J209,'Default  Salaries'!D:E,2,FALSE)),IF(ISNA(VLOOKUP(I209&amp;"-NA",'Default  Salaries'!D:E,2,FALSE)),"NA",VLOOKUP(I209&amp;"-NA",'Default  Salaries'!D:E,2,FALSE)),VLOOKUP(J209,'Default  Salaries'!D:E,2,FALSE))))</f>
        <v/>
      </c>
      <c r="L209" s="46"/>
      <c r="M209" s="19"/>
      <c r="N209" s="45"/>
      <c r="O209" s="45"/>
      <c r="P209" s="7" t="str">
        <f t="shared" si="10"/>
        <v/>
      </c>
      <c r="Q209" s="14"/>
      <c r="R209" s="15"/>
      <c r="S209" s="14"/>
      <c r="T209" s="15"/>
      <c r="U209" s="14"/>
      <c r="V209" s="15"/>
      <c r="W209" s="47"/>
      <c r="X209" s="48"/>
      <c r="Y209" s="47"/>
      <c r="Z209" s="48"/>
      <c r="AA209" s="47"/>
      <c r="AB209" s="48"/>
      <c r="AC209" s="47"/>
      <c r="AD209" s="48"/>
      <c r="AE209" s="47"/>
      <c r="AF209" s="48"/>
      <c r="AG209" s="47"/>
      <c r="AH209" s="48"/>
      <c r="AI209" s="47"/>
      <c r="AJ209" s="48"/>
    </row>
    <row r="210" spans="1:36" x14ac:dyDescent="0.25">
      <c r="A210" s="7">
        <f t="shared" si="11"/>
        <v>206</v>
      </c>
      <c r="B210" s="8"/>
      <c r="C210" s="5"/>
      <c r="D210" s="5"/>
      <c r="E210" s="5"/>
      <c r="F210" s="7" t="str">
        <f>IF(E210="","",IF(VLOOKUP(E210,'Study Locations'!B:D,2,FALSE)="","",VLOOKUP(E210,'Study Locations'!B:D,2,FALSE)))</f>
        <v/>
      </c>
      <c r="G210" s="7" t="str">
        <f>IF(E210="","",IF(VLOOKUP(E210,'Study Locations'!B:D,3,FALSE)="","",VLOOKUP(E210,'Study Locations'!B:D,3,FALSE)))</f>
        <v/>
      </c>
      <c r="H210" s="5"/>
      <c r="I210" s="5"/>
      <c r="J210" s="3" t="str">
        <f t="shared" si="9"/>
        <v/>
      </c>
      <c r="K210" s="29" t="str">
        <f>IF(B210="","",IF(J210="","NA",IF(ISNA(VLOOKUP(J210,'Default  Salaries'!D:E,2,FALSE)),IF(ISNA(VLOOKUP(I210&amp;"-NA",'Default  Salaries'!D:E,2,FALSE)),"NA",VLOOKUP(I210&amp;"-NA",'Default  Salaries'!D:E,2,FALSE)),VLOOKUP(J210,'Default  Salaries'!D:E,2,FALSE))))</f>
        <v/>
      </c>
      <c r="L210" s="46"/>
      <c r="M210" s="19"/>
      <c r="N210" s="45"/>
      <c r="O210" s="45"/>
      <c r="P210" s="7" t="str">
        <f t="shared" si="10"/>
        <v/>
      </c>
      <c r="Q210" s="14"/>
      <c r="R210" s="15"/>
      <c r="S210" s="14"/>
      <c r="T210" s="15"/>
      <c r="U210" s="14"/>
      <c r="V210" s="15"/>
      <c r="W210" s="47"/>
      <c r="X210" s="48"/>
      <c r="Y210" s="47"/>
      <c r="Z210" s="48"/>
      <c r="AA210" s="47"/>
      <c r="AB210" s="48"/>
      <c r="AC210" s="47"/>
      <c r="AD210" s="48"/>
      <c r="AE210" s="47"/>
      <c r="AF210" s="48"/>
      <c r="AG210" s="47"/>
      <c r="AH210" s="48"/>
      <c r="AI210" s="47"/>
      <c r="AJ210" s="48"/>
    </row>
    <row r="211" spans="1:36" x14ac:dyDescent="0.25">
      <c r="A211" s="7">
        <f t="shared" si="11"/>
        <v>207</v>
      </c>
      <c r="B211" s="8"/>
      <c r="C211" s="5"/>
      <c r="D211" s="5"/>
      <c r="E211" s="5"/>
      <c r="F211" s="7" t="str">
        <f>IF(E211="","",IF(VLOOKUP(E211,'Study Locations'!B:D,2,FALSE)="","",VLOOKUP(E211,'Study Locations'!B:D,2,FALSE)))</f>
        <v/>
      </c>
      <c r="G211" s="7" t="str">
        <f>IF(E211="","",IF(VLOOKUP(E211,'Study Locations'!B:D,3,FALSE)="","",VLOOKUP(E211,'Study Locations'!B:D,3,FALSE)))</f>
        <v/>
      </c>
      <c r="H211" s="5"/>
      <c r="I211" s="5"/>
      <c r="J211" s="3" t="str">
        <f t="shared" si="9"/>
        <v/>
      </c>
      <c r="K211" s="29" t="str">
        <f>IF(B211="","",IF(J211="","NA",IF(ISNA(VLOOKUP(J211,'Default  Salaries'!D:E,2,FALSE)),IF(ISNA(VLOOKUP(I211&amp;"-NA",'Default  Salaries'!D:E,2,FALSE)),"NA",VLOOKUP(I211&amp;"-NA",'Default  Salaries'!D:E,2,FALSE)),VLOOKUP(J211,'Default  Salaries'!D:E,2,FALSE))))</f>
        <v/>
      </c>
      <c r="L211" s="46"/>
      <c r="M211" s="19"/>
      <c r="N211" s="45"/>
      <c r="O211" s="45"/>
      <c r="P211" s="7" t="str">
        <f t="shared" si="10"/>
        <v/>
      </c>
      <c r="Q211" s="14"/>
      <c r="R211" s="15"/>
      <c r="S211" s="14"/>
      <c r="T211" s="15"/>
      <c r="U211" s="14"/>
      <c r="V211" s="15"/>
      <c r="W211" s="47"/>
      <c r="X211" s="48"/>
      <c r="Y211" s="47"/>
      <c r="Z211" s="48"/>
      <c r="AA211" s="47"/>
      <c r="AB211" s="48"/>
      <c r="AC211" s="47"/>
      <c r="AD211" s="48"/>
      <c r="AE211" s="47"/>
      <c r="AF211" s="48"/>
      <c r="AG211" s="47"/>
      <c r="AH211" s="48"/>
      <c r="AI211" s="47"/>
      <c r="AJ211" s="48"/>
    </row>
    <row r="212" spans="1:36" x14ac:dyDescent="0.25">
      <c r="A212" s="7">
        <f t="shared" si="11"/>
        <v>208</v>
      </c>
      <c r="B212" s="8"/>
      <c r="C212" s="5"/>
      <c r="D212" s="5"/>
      <c r="E212" s="5"/>
      <c r="F212" s="7" t="str">
        <f>IF(E212="","",IF(VLOOKUP(E212,'Study Locations'!B:D,2,FALSE)="","",VLOOKUP(E212,'Study Locations'!B:D,2,FALSE)))</f>
        <v/>
      </c>
      <c r="G212" s="7" t="str">
        <f>IF(E212="","",IF(VLOOKUP(E212,'Study Locations'!B:D,3,FALSE)="","",VLOOKUP(E212,'Study Locations'!B:D,3,FALSE)))</f>
        <v/>
      </c>
      <c r="H212" s="5"/>
      <c r="I212" s="5"/>
      <c r="J212" s="3" t="str">
        <f t="shared" si="9"/>
        <v/>
      </c>
      <c r="K212" s="29" t="str">
        <f>IF(B212="","",IF(J212="","NA",IF(ISNA(VLOOKUP(J212,'Default  Salaries'!D:E,2,FALSE)),IF(ISNA(VLOOKUP(I212&amp;"-NA",'Default  Salaries'!D:E,2,FALSE)),"NA",VLOOKUP(I212&amp;"-NA",'Default  Salaries'!D:E,2,FALSE)),VLOOKUP(J212,'Default  Salaries'!D:E,2,FALSE))))</f>
        <v/>
      </c>
      <c r="L212" s="46"/>
      <c r="M212" s="19"/>
      <c r="N212" s="45"/>
      <c r="O212" s="45"/>
      <c r="P212" s="7" t="str">
        <f t="shared" si="10"/>
        <v/>
      </c>
      <c r="Q212" s="14"/>
      <c r="R212" s="15"/>
      <c r="S212" s="14"/>
      <c r="T212" s="15"/>
      <c r="U212" s="14"/>
      <c r="V212" s="15"/>
      <c r="W212" s="47"/>
      <c r="X212" s="48"/>
      <c r="Y212" s="47"/>
      <c r="Z212" s="48"/>
      <c r="AA212" s="47"/>
      <c r="AB212" s="48"/>
      <c r="AC212" s="47"/>
      <c r="AD212" s="48"/>
      <c r="AE212" s="47"/>
      <c r="AF212" s="48"/>
      <c r="AG212" s="47"/>
      <c r="AH212" s="48"/>
      <c r="AI212" s="47"/>
      <c r="AJ212" s="48"/>
    </row>
    <row r="213" spans="1:36" x14ac:dyDescent="0.25">
      <c r="A213" s="7">
        <f t="shared" si="11"/>
        <v>209</v>
      </c>
      <c r="B213" s="8"/>
      <c r="C213" s="5"/>
      <c r="D213" s="5"/>
      <c r="E213" s="5"/>
      <c r="F213" s="7" t="str">
        <f>IF(E213="","",IF(VLOOKUP(E213,'Study Locations'!B:D,2,FALSE)="","",VLOOKUP(E213,'Study Locations'!B:D,2,FALSE)))</f>
        <v/>
      </c>
      <c r="G213" s="7" t="str">
        <f>IF(E213="","",IF(VLOOKUP(E213,'Study Locations'!B:D,3,FALSE)="","",VLOOKUP(E213,'Study Locations'!B:D,3,FALSE)))</f>
        <v/>
      </c>
      <c r="H213" s="5"/>
      <c r="I213" s="5"/>
      <c r="J213" s="3" t="str">
        <f t="shared" si="9"/>
        <v/>
      </c>
      <c r="K213" s="29" t="str">
        <f>IF(B213="","",IF(J213="","NA",IF(ISNA(VLOOKUP(J213,'Default  Salaries'!D:E,2,FALSE)),IF(ISNA(VLOOKUP(I213&amp;"-NA",'Default  Salaries'!D:E,2,FALSE)),"NA",VLOOKUP(I213&amp;"-NA",'Default  Salaries'!D:E,2,FALSE)),VLOOKUP(J213,'Default  Salaries'!D:E,2,FALSE))))</f>
        <v/>
      </c>
      <c r="L213" s="46"/>
      <c r="M213" s="19"/>
      <c r="N213" s="45"/>
      <c r="O213" s="45"/>
      <c r="P213" s="7" t="str">
        <f t="shared" si="10"/>
        <v/>
      </c>
      <c r="Q213" s="14"/>
      <c r="R213" s="15"/>
      <c r="S213" s="14"/>
      <c r="T213" s="15"/>
      <c r="U213" s="14"/>
      <c r="V213" s="15"/>
      <c r="W213" s="47"/>
      <c r="X213" s="48"/>
      <c r="Y213" s="47"/>
      <c r="Z213" s="48"/>
      <c r="AA213" s="47"/>
      <c r="AB213" s="48"/>
      <c r="AC213" s="47"/>
      <c r="AD213" s="48"/>
      <c r="AE213" s="47"/>
      <c r="AF213" s="48"/>
      <c r="AG213" s="47"/>
      <c r="AH213" s="48"/>
      <c r="AI213" s="47"/>
      <c r="AJ213" s="48"/>
    </row>
    <row r="214" spans="1:36" x14ac:dyDescent="0.25">
      <c r="A214" s="7">
        <f t="shared" si="11"/>
        <v>210</v>
      </c>
      <c r="B214" s="8"/>
      <c r="C214" s="5"/>
      <c r="D214" s="5"/>
      <c r="E214" s="5"/>
      <c r="F214" s="7" t="str">
        <f>IF(E214="","",IF(VLOOKUP(E214,'Study Locations'!B:D,2,FALSE)="","",VLOOKUP(E214,'Study Locations'!B:D,2,FALSE)))</f>
        <v/>
      </c>
      <c r="G214" s="7" t="str">
        <f>IF(E214="","",IF(VLOOKUP(E214,'Study Locations'!B:D,3,FALSE)="","",VLOOKUP(E214,'Study Locations'!B:D,3,FALSE)))</f>
        <v/>
      </c>
      <c r="H214" s="5"/>
      <c r="I214" s="5"/>
      <c r="J214" s="3" t="str">
        <f t="shared" si="9"/>
        <v/>
      </c>
      <c r="K214" s="29" t="str">
        <f>IF(B214="","",IF(J214="","NA",IF(ISNA(VLOOKUP(J214,'Default  Salaries'!D:E,2,FALSE)),IF(ISNA(VLOOKUP(I214&amp;"-NA",'Default  Salaries'!D:E,2,FALSE)),"NA",VLOOKUP(I214&amp;"-NA",'Default  Salaries'!D:E,2,FALSE)),VLOOKUP(J214,'Default  Salaries'!D:E,2,FALSE))))</f>
        <v/>
      </c>
      <c r="L214" s="46"/>
      <c r="M214" s="19"/>
      <c r="N214" s="45"/>
      <c r="O214" s="45"/>
      <c r="P214" s="7" t="str">
        <f t="shared" si="10"/>
        <v/>
      </c>
      <c r="Q214" s="14"/>
      <c r="R214" s="15"/>
      <c r="S214" s="14"/>
      <c r="T214" s="15"/>
      <c r="U214" s="14"/>
      <c r="V214" s="15"/>
      <c r="W214" s="47"/>
      <c r="X214" s="48"/>
      <c r="Y214" s="47"/>
      <c r="Z214" s="48"/>
      <c r="AA214" s="47"/>
      <c r="AB214" s="48"/>
      <c r="AC214" s="47"/>
      <c r="AD214" s="48"/>
      <c r="AE214" s="47"/>
      <c r="AF214" s="48"/>
      <c r="AG214" s="47"/>
      <c r="AH214" s="48"/>
      <c r="AI214" s="47"/>
      <c r="AJ214" s="48"/>
    </row>
    <row r="215" spans="1:36" x14ac:dyDescent="0.25">
      <c r="A215" s="7">
        <f t="shared" si="11"/>
        <v>211</v>
      </c>
      <c r="B215" s="8"/>
      <c r="C215" s="5"/>
      <c r="D215" s="5"/>
      <c r="E215" s="5"/>
      <c r="F215" s="7" t="str">
        <f>IF(E215="","",IF(VLOOKUP(E215,'Study Locations'!B:D,2,FALSE)="","",VLOOKUP(E215,'Study Locations'!B:D,2,FALSE)))</f>
        <v/>
      </c>
      <c r="G215" s="7" t="str">
        <f>IF(E215="","",IF(VLOOKUP(E215,'Study Locations'!B:D,3,FALSE)="","",VLOOKUP(E215,'Study Locations'!B:D,3,FALSE)))</f>
        <v/>
      </c>
      <c r="H215" s="5"/>
      <c r="I215" s="5"/>
      <c r="J215" s="3" t="str">
        <f t="shared" si="9"/>
        <v/>
      </c>
      <c r="K215" s="29" t="str">
        <f>IF(B215="","",IF(J215="","NA",IF(ISNA(VLOOKUP(J215,'Default  Salaries'!D:E,2,FALSE)),IF(ISNA(VLOOKUP(I215&amp;"-NA",'Default  Salaries'!D:E,2,FALSE)),"NA",VLOOKUP(I215&amp;"-NA",'Default  Salaries'!D:E,2,FALSE)),VLOOKUP(J215,'Default  Salaries'!D:E,2,FALSE))))</f>
        <v/>
      </c>
      <c r="L215" s="46"/>
      <c r="M215" s="19"/>
      <c r="N215" s="45"/>
      <c r="O215" s="45"/>
      <c r="P215" s="7" t="str">
        <f t="shared" si="10"/>
        <v/>
      </c>
      <c r="Q215" s="14"/>
      <c r="R215" s="15"/>
      <c r="S215" s="14"/>
      <c r="T215" s="15"/>
      <c r="U215" s="14"/>
      <c r="V215" s="15"/>
      <c r="W215" s="47"/>
      <c r="X215" s="48"/>
      <c r="Y215" s="47"/>
      <c r="Z215" s="48"/>
      <c r="AA215" s="47"/>
      <c r="AB215" s="48"/>
      <c r="AC215" s="47"/>
      <c r="AD215" s="48"/>
      <c r="AE215" s="47"/>
      <c r="AF215" s="48"/>
      <c r="AG215" s="47"/>
      <c r="AH215" s="48"/>
      <c r="AI215" s="47"/>
      <c r="AJ215" s="48"/>
    </row>
    <row r="216" spans="1:36" x14ac:dyDescent="0.25">
      <c r="A216" s="7">
        <f t="shared" si="11"/>
        <v>212</v>
      </c>
      <c r="B216" s="8"/>
      <c r="C216" s="5"/>
      <c r="D216" s="5"/>
      <c r="E216" s="5"/>
      <c r="F216" s="7" t="str">
        <f>IF(E216="","",IF(VLOOKUP(E216,'Study Locations'!B:D,2,FALSE)="","",VLOOKUP(E216,'Study Locations'!B:D,2,FALSE)))</f>
        <v/>
      </c>
      <c r="G216" s="7" t="str">
        <f>IF(E216="","",IF(VLOOKUP(E216,'Study Locations'!B:D,3,FALSE)="","",VLOOKUP(E216,'Study Locations'!B:D,3,FALSE)))</f>
        <v/>
      </c>
      <c r="H216" s="5"/>
      <c r="I216" s="5"/>
      <c r="J216" s="3" t="str">
        <f t="shared" si="9"/>
        <v/>
      </c>
      <c r="K216" s="29" t="str">
        <f>IF(B216="","",IF(J216="","NA",IF(ISNA(VLOOKUP(J216,'Default  Salaries'!D:E,2,FALSE)),IF(ISNA(VLOOKUP(I216&amp;"-NA",'Default  Salaries'!D:E,2,FALSE)),"NA",VLOOKUP(I216&amp;"-NA",'Default  Salaries'!D:E,2,FALSE)),VLOOKUP(J216,'Default  Salaries'!D:E,2,FALSE))))</f>
        <v/>
      </c>
      <c r="L216" s="46"/>
      <c r="M216" s="19"/>
      <c r="N216" s="45"/>
      <c r="O216" s="45"/>
      <c r="P216" s="7" t="str">
        <f t="shared" si="10"/>
        <v/>
      </c>
      <c r="Q216" s="14"/>
      <c r="R216" s="15"/>
      <c r="S216" s="14"/>
      <c r="T216" s="15"/>
      <c r="U216" s="14"/>
      <c r="V216" s="15"/>
      <c r="W216" s="47"/>
      <c r="X216" s="48"/>
      <c r="Y216" s="47"/>
      <c r="Z216" s="48"/>
      <c r="AA216" s="47"/>
      <c r="AB216" s="48"/>
      <c r="AC216" s="47"/>
      <c r="AD216" s="48"/>
      <c r="AE216" s="47"/>
      <c r="AF216" s="48"/>
      <c r="AG216" s="47"/>
      <c r="AH216" s="48"/>
      <c r="AI216" s="47"/>
      <c r="AJ216" s="48"/>
    </row>
    <row r="217" spans="1:36" x14ac:dyDescent="0.25">
      <c r="A217" s="7">
        <f t="shared" si="11"/>
        <v>213</v>
      </c>
      <c r="B217" s="8"/>
      <c r="C217" s="5"/>
      <c r="D217" s="5"/>
      <c r="E217" s="5"/>
      <c r="F217" s="7" t="str">
        <f>IF(E217="","",IF(VLOOKUP(E217,'Study Locations'!B:D,2,FALSE)="","",VLOOKUP(E217,'Study Locations'!B:D,2,FALSE)))</f>
        <v/>
      </c>
      <c r="G217" s="7" t="str">
        <f>IF(E217="","",IF(VLOOKUP(E217,'Study Locations'!B:D,3,FALSE)="","",VLOOKUP(E217,'Study Locations'!B:D,3,FALSE)))</f>
        <v/>
      </c>
      <c r="H217" s="5"/>
      <c r="I217" s="5"/>
      <c r="J217" s="3" t="str">
        <f t="shared" si="9"/>
        <v/>
      </c>
      <c r="K217" s="29" t="str">
        <f>IF(B217="","",IF(J217="","NA",IF(ISNA(VLOOKUP(J217,'Default  Salaries'!D:E,2,FALSE)),IF(ISNA(VLOOKUP(I217&amp;"-NA",'Default  Salaries'!D:E,2,FALSE)),"NA",VLOOKUP(I217&amp;"-NA",'Default  Salaries'!D:E,2,FALSE)),VLOOKUP(J217,'Default  Salaries'!D:E,2,FALSE))))</f>
        <v/>
      </c>
      <c r="L217" s="46"/>
      <c r="M217" s="19"/>
      <c r="N217" s="45"/>
      <c r="O217" s="45"/>
      <c r="P217" s="7" t="str">
        <f t="shared" si="10"/>
        <v/>
      </c>
      <c r="Q217" s="14"/>
      <c r="R217" s="15"/>
      <c r="S217" s="14"/>
      <c r="T217" s="15"/>
      <c r="U217" s="14"/>
      <c r="V217" s="15"/>
      <c r="W217" s="47"/>
      <c r="X217" s="48"/>
      <c r="Y217" s="47"/>
      <c r="Z217" s="48"/>
      <c r="AA217" s="47"/>
      <c r="AB217" s="48"/>
      <c r="AC217" s="47"/>
      <c r="AD217" s="48"/>
      <c r="AE217" s="47"/>
      <c r="AF217" s="48"/>
      <c r="AG217" s="47"/>
      <c r="AH217" s="48"/>
      <c r="AI217" s="47"/>
      <c r="AJ217" s="48"/>
    </row>
    <row r="218" spans="1:36" x14ac:dyDescent="0.25">
      <c r="A218" s="7">
        <f t="shared" si="11"/>
        <v>214</v>
      </c>
      <c r="B218" s="8"/>
      <c r="C218" s="5"/>
      <c r="D218" s="5"/>
      <c r="E218" s="5"/>
      <c r="F218" s="7" t="str">
        <f>IF(E218="","",IF(VLOOKUP(E218,'Study Locations'!B:D,2,FALSE)="","",VLOOKUP(E218,'Study Locations'!B:D,2,FALSE)))</f>
        <v/>
      </c>
      <c r="G218" s="7" t="str">
        <f>IF(E218="","",IF(VLOOKUP(E218,'Study Locations'!B:D,3,FALSE)="","",VLOOKUP(E218,'Study Locations'!B:D,3,FALSE)))</f>
        <v/>
      </c>
      <c r="H218" s="5"/>
      <c r="I218" s="5"/>
      <c r="J218" s="3" t="str">
        <f t="shared" si="9"/>
        <v/>
      </c>
      <c r="K218" s="29" t="str">
        <f>IF(B218="","",IF(J218="","NA",IF(ISNA(VLOOKUP(J218,'Default  Salaries'!D:E,2,FALSE)),IF(ISNA(VLOOKUP(I218&amp;"-NA",'Default  Salaries'!D:E,2,FALSE)),"NA",VLOOKUP(I218&amp;"-NA",'Default  Salaries'!D:E,2,FALSE)),VLOOKUP(J218,'Default  Salaries'!D:E,2,FALSE))))</f>
        <v/>
      </c>
      <c r="L218" s="46"/>
      <c r="M218" s="19"/>
      <c r="N218" s="45"/>
      <c r="O218" s="45"/>
      <c r="P218" s="7" t="str">
        <f t="shared" si="10"/>
        <v/>
      </c>
      <c r="Q218" s="14"/>
      <c r="R218" s="15"/>
      <c r="S218" s="14"/>
      <c r="T218" s="15"/>
      <c r="U218" s="14"/>
      <c r="V218" s="15"/>
      <c r="W218" s="47"/>
      <c r="X218" s="48"/>
      <c r="Y218" s="47"/>
      <c r="Z218" s="48"/>
      <c r="AA218" s="47"/>
      <c r="AB218" s="48"/>
      <c r="AC218" s="47"/>
      <c r="AD218" s="48"/>
      <c r="AE218" s="47"/>
      <c r="AF218" s="48"/>
      <c r="AG218" s="47"/>
      <c r="AH218" s="48"/>
      <c r="AI218" s="47"/>
      <c r="AJ218" s="48"/>
    </row>
    <row r="219" spans="1:36" x14ac:dyDescent="0.25">
      <c r="A219" s="7">
        <f t="shared" si="11"/>
        <v>215</v>
      </c>
      <c r="B219" s="8"/>
      <c r="C219" s="5"/>
      <c r="D219" s="5"/>
      <c r="E219" s="5"/>
      <c r="F219" s="7" t="str">
        <f>IF(E219="","",IF(VLOOKUP(E219,'Study Locations'!B:D,2,FALSE)="","",VLOOKUP(E219,'Study Locations'!B:D,2,FALSE)))</f>
        <v/>
      </c>
      <c r="G219" s="7" t="str">
        <f>IF(E219="","",IF(VLOOKUP(E219,'Study Locations'!B:D,3,FALSE)="","",VLOOKUP(E219,'Study Locations'!B:D,3,FALSE)))</f>
        <v/>
      </c>
      <c r="H219" s="5"/>
      <c r="I219" s="5"/>
      <c r="J219" s="3" t="str">
        <f t="shared" si="9"/>
        <v/>
      </c>
      <c r="K219" s="29" t="str">
        <f>IF(B219="","",IF(J219="","NA",IF(ISNA(VLOOKUP(J219,'Default  Salaries'!D:E,2,FALSE)),IF(ISNA(VLOOKUP(I219&amp;"-NA",'Default  Salaries'!D:E,2,FALSE)),"NA",VLOOKUP(I219&amp;"-NA",'Default  Salaries'!D:E,2,FALSE)),VLOOKUP(J219,'Default  Salaries'!D:E,2,FALSE))))</f>
        <v/>
      </c>
      <c r="L219" s="46"/>
      <c r="M219" s="19"/>
      <c r="N219" s="45"/>
      <c r="O219" s="45"/>
      <c r="P219" s="7" t="str">
        <f t="shared" si="10"/>
        <v/>
      </c>
      <c r="Q219" s="14"/>
      <c r="R219" s="15"/>
      <c r="S219" s="14"/>
      <c r="T219" s="15"/>
      <c r="U219" s="14"/>
      <c r="V219" s="15"/>
      <c r="W219" s="47"/>
      <c r="X219" s="48"/>
      <c r="Y219" s="47"/>
      <c r="Z219" s="48"/>
      <c r="AA219" s="47"/>
      <c r="AB219" s="48"/>
      <c r="AC219" s="47"/>
      <c r="AD219" s="48"/>
      <c r="AE219" s="47"/>
      <c r="AF219" s="48"/>
      <c r="AG219" s="47"/>
      <c r="AH219" s="48"/>
      <c r="AI219" s="47"/>
      <c r="AJ219" s="48"/>
    </row>
    <row r="220" spans="1:36" x14ac:dyDescent="0.25">
      <c r="A220" s="7">
        <f t="shared" si="11"/>
        <v>216</v>
      </c>
      <c r="B220" s="8"/>
      <c r="C220" s="5"/>
      <c r="D220" s="5"/>
      <c r="E220" s="5"/>
      <c r="F220" s="7" t="str">
        <f>IF(E220="","",IF(VLOOKUP(E220,'Study Locations'!B:D,2,FALSE)="","",VLOOKUP(E220,'Study Locations'!B:D,2,FALSE)))</f>
        <v/>
      </c>
      <c r="G220" s="7" t="str">
        <f>IF(E220="","",IF(VLOOKUP(E220,'Study Locations'!B:D,3,FALSE)="","",VLOOKUP(E220,'Study Locations'!B:D,3,FALSE)))</f>
        <v/>
      </c>
      <c r="H220" s="5"/>
      <c r="I220" s="5"/>
      <c r="J220" s="3" t="str">
        <f t="shared" si="9"/>
        <v/>
      </c>
      <c r="K220" s="29" t="str">
        <f>IF(B220="","",IF(J220="","NA",IF(ISNA(VLOOKUP(J220,'Default  Salaries'!D:E,2,FALSE)),IF(ISNA(VLOOKUP(I220&amp;"-NA",'Default  Salaries'!D:E,2,FALSE)),"NA",VLOOKUP(I220&amp;"-NA",'Default  Salaries'!D:E,2,FALSE)),VLOOKUP(J220,'Default  Salaries'!D:E,2,FALSE))))</f>
        <v/>
      </c>
      <c r="L220" s="46"/>
      <c r="M220" s="19"/>
      <c r="N220" s="45"/>
      <c r="O220" s="45"/>
      <c r="P220" s="7" t="str">
        <f t="shared" si="10"/>
        <v/>
      </c>
      <c r="Q220" s="14"/>
      <c r="R220" s="15"/>
      <c r="S220" s="14"/>
      <c r="T220" s="15"/>
      <c r="U220" s="14"/>
      <c r="V220" s="15"/>
      <c r="W220" s="47"/>
      <c r="X220" s="48"/>
      <c r="Y220" s="47"/>
      <c r="Z220" s="48"/>
      <c r="AA220" s="47"/>
      <c r="AB220" s="48"/>
      <c r="AC220" s="47"/>
      <c r="AD220" s="48"/>
      <c r="AE220" s="47"/>
      <c r="AF220" s="48"/>
      <c r="AG220" s="47"/>
      <c r="AH220" s="48"/>
      <c r="AI220" s="47"/>
      <c r="AJ220" s="48"/>
    </row>
    <row r="221" spans="1:36" x14ac:dyDescent="0.25">
      <c r="A221" s="7">
        <f t="shared" si="11"/>
        <v>217</v>
      </c>
      <c r="B221" s="8"/>
      <c r="C221" s="5"/>
      <c r="D221" s="5"/>
      <c r="E221" s="5"/>
      <c r="F221" s="7" t="str">
        <f>IF(E221="","",IF(VLOOKUP(E221,'Study Locations'!B:D,2,FALSE)="","",VLOOKUP(E221,'Study Locations'!B:D,2,FALSE)))</f>
        <v/>
      </c>
      <c r="G221" s="7" t="str">
        <f>IF(E221="","",IF(VLOOKUP(E221,'Study Locations'!B:D,3,FALSE)="","",VLOOKUP(E221,'Study Locations'!B:D,3,FALSE)))</f>
        <v/>
      </c>
      <c r="H221" s="5"/>
      <c r="I221" s="5"/>
      <c r="J221" s="3" t="str">
        <f t="shared" si="9"/>
        <v/>
      </c>
      <c r="K221" s="29" t="str">
        <f>IF(B221="","",IF(J221="","NA",IF(ISNA(VLOOKUP(J221,'Default  Salaries'!D:E,2,FALSE)),IF(ISNA(VLOOKUP(I221&amp;"-NA",'Default  Salaries'!D:E,2,FALSE)),"NA",VLOOKUP(I221&amp;"-NA",'Default  Salaries'!D:E,2,FALSE)),VLOOKUP(J221,'Default  Salaries'!D:E,2,FALSE))))</f>
        <v/>
      </c>
      <c r="L221" s="46"/>
      <c r="M221" s="19"/>
      <c r="N221" s="45"/>
      <c r="O221" s="45"/>
      <c r="P221" s="7" t="str">
        <f t="shared" si="10"/>
        <v/>
      </c>
      <c r="Q221" s="14"/>
      <c r="R221" s="15"/>
      <c r="S221" s="14"/>
      <c r="T221" s="15"/>
      <c r="U221" s="14"/>
      <c r="V221" s="15"/>
      <c r="W221" s="47"/>
      <c r="X221" s="48"/>
      <c r="Y221" s="47"/>
      <c r="Z221" s="48"/>
      <c r="AA221" s="47"/>
      <c r="AB221" s="48"/>
      <c r="AC221" s="47"/>
      <c r="AD221" s="48"/>
      <c r="AE221" s="47"/>
      <c r="AF221" s="48"/>
      <c r="AG221" s="47"/>
      <c r="AH221" s="48"/>
      <c r="AI221" s="47"/>
      <c r="AJ221" s="48"/>
    </row>
    <row r="222" spans="1:36" x14ac:dyDescent="0.25">
      <c r="A222" s="7">
        <f t="shared" si="11"/>
        <v>218</v>
      </c>
      <c r="B222" s="8"/>
      <c r="C222" s="5"/>
      <c r="D222" s="5"/>
      <c r="E222" s="5"/>
      <c r="F222" s="7" t="str">
        <f>IF(E222="","",IF(VLOOKUP(E222,'Study Locations'!B:D,2,FALSE)="","",VLOOKUP(E222,'Study Locations'!B:D,2,FALSE)))</f>
        <v/>
      </c>
      <c r="G222" s="7" t="str">
        <f>IF(E222="","",IF(VLOOKUP(E222,'Study Locations'!B:D,3,FALSE)="","",VLOOKUP(E222,'Study Locations'!B:D,3,FALSE)))</f>
        <v/>
      </c>
      <c r="H222" s="5"/>
      <c r="I222" s="5"/>
      <c r="J222" s="3" t="str">
        <f t="shared" si="9"/>
        <v/>
      </c>
      <c r="K222" s="29" t="str">
        <f>IF(B222="","",IF(J222="","NA",IF(ISNA(VLOOKUP(J222,'Default  Salaries'!D:E,2,FALSE)),IF(ISNA(VLOOKUP(I222&amp;"-NA",'Default  Salaries'!D:E,2,FALSE)),"NA",VLOOKUP(I222&amp;"-NA",'Default  Salaries'!D:E,2,FALSE)),VLOOKUP(J222,'Default  Salaries'!D:E,2,FALSE))))</f>
        <v/>
      </c>
      <c r="L222" s="46"/>
      <c r="M222" s="19"/>
      <c r="N222" s="45"/>
      <c r="O222" s="45"/>
      <c r="P222" s="7" t="str">
        <f t="shared" si="10"/>
        <v/>
      </c>
      <c r="Q222" s="14"/>
      <c r="R222" s="15"/>
      <c r="S222" s="14"/>
      <c r="T222" s="15"/>
      <c r="U222" s="14"/>
      <c r="V222" s="15"/>
      <c r="W222" s="47"/>
      <c r="X222" s="48"/>
      <c r="Y222" s="47"/>
      <c r="Z222" s="48"/>
      <c r="AA222" s="47"/>
      <c r="AB222" s="48"/>
      <c r="AC222" s="47"/>
      <c r="AD222" s="48"/>
      <c r="AE222" s="47"/>
      <c r="AF222" s="48"/>
      <c r="AG222" s="47"/>
      <c r="AH222" s="48"/>
      <c r="AI222" s="47"/>
      <c r="AJ222" s="48"/>
    </row>
    <row r="223" spans="1:36" x14ac:dyDescent="0.25">
      <c r="A223" s="7">
        <f t="shared" si="11"/>
        <v>219</v>
      </c>
      <c r="B223" s="8"/>
      <c r="C223" s="5"/>
      <c r="D223" s="5"/>
      <c r="E223" s="5"/>
      <c r="F223" s="7" t="str">
        <f>IF(E223="","",IF(VLOOKUP(E223,'Study Locations'!B:D,2,FALSE)="","",VLOOKUP(E223,'Study Locations'!B:D,2,FALSE)))</f>
        <v/>
      </c>
      <c r="G223" s="7" t="str">
        <f>IF(E223="","",IF(VLOOKUP(E223,'Study Locations'!B:D,3,FALSE)="","",VLOOKUP(E223,'Study Locations'!B:D,3,FALSE)))</f>
        <v/>
      </c>
      <c r="H223" s="5"/>
      <c r="I223" s="5"/>
      <c r="J223" s="3" t="str">
        <f t="shared" si="9"/>
        <v/>
      </c>
      <c r="K223" s="29" t="str">
        <f>IF(B223="","",IF(J223="","NA",IF(ISNA(VLOOKUP(J223,'Default  Salaries'!D:E,2,FALSE)),IF(ISNA(VLOOKUP(I223&amp;"-NA",'Default  Salaries'!D:E,2,FALSE)),"NA",VLOOKUP(I223&amp;"-NA",'Default  Salaries'!D:E,2,FALSE)),VLOOKUP(J223,'Default  Salaries'!D:E,2,FALSE))))</f>
        <v/>
      </c>
      <c r="L223" s="46"/>
      <c r="M223" s="19"/>
      <c r="N223" s="45"/>
      <c r="O223" s="45"/>
      <c r="P223" s="7" t="str">
        <f t="shared" si="10"/>
        <v/>
      </c>
      <c r="Q223" s="14"/>
      <c r="R223" s="15"/>
      <c r="S223" s="14"/>
      <c r="T223" s="15"/>
      <c r="U223" s="14"/>
      <c r="V223" s="15"/>
      <c r="W223" s="47"/>
      <c r="X223" s="48"/>
      <c r="Y223" s="47"/>
      <c r="Z223" s="48"/>
      <c r="AA223" s="47"/>
      <c r="AB223" s="48"/>
      <c r="AC223" s="47"/>
      <c r="AD223" s="48"/>
      <c r="AE223" s="47"/>
      <c r="AF223" s="48"/>
      <c r="AG223" s="47"/>
      <c r="AH223" s="48"/>
      <c r="AI223" s="47"/>
      <c r="AJ223" s="48"/>
    </row>
    <row r="224" spans="1:36" x14ac:dyDescent="0.25">
      <c r="A224" s="7">
        <f t="shared" si="11"/>
        <v>220</v>
      </c>
      <c r="B224" s="8"/>
      <c r="C224" s="5"/>
      <c r="D224" s="5"/>
      <c r="E224" s="5"/>
      <c r="F224" s="7" t="str">
        <f>IF(E224="","",IF(VLOOKUP(E224,'Study Locations'!B:D,2,FALSE)="","",VLOOKUP(E224,'Study Locations'!B:D,2,FALSE)))</f>
        <v/>
      </c>
      <c r="G224" s="7" t="str">
        <f>IF(E224="","",IF(VLOOKUP(E224,'Study Locations'!B:D,3,FALSE)="","",VLOOKUP(E224,'Study Locations'!B:D,3,FALSE)))</f>
        <v/>
      </c>
      <c r="H224" s="5"/>
      <c r="I224" s="5"/>
      <c r="J224" s="3" t="str">
        <f t="shared" si="9"/>
        <v/>
      </c>
      <c r="K224" s="29" t="str">
        <f>IF(B224="","",IF(J224="","NA",IF(ISNA(VLOOKUP(J224,'Default  Salaries'!D:E,2,FALSE)),IF(ISNA(VLOOKUP(I224&amp;"-NA",'Default  Salaries'!D:E,2,FALSE)),"NA",VLOOKUP(I224&amp;"-NA",'Default  Salaries'!D:E,2,FALSE)),VLOOKUP(J224,'Default  Salaries'!D:E,2,FALSE))))</f>
        <v/>
      </c>
      <c r="L224" s="46"/>
      <c r="M224" s="19"/>
      <c r="N224" s="45"/>
      <c r="O224" s="45"/>
      <c r="P224" s="7" t="str">
        <f t="shared" si="10"/>
        <v/>
      </c>
      <c r="Q224" s="14"/>
      <c r="R224" s="15"/>
      <c r="S224" s="14"/>
      <c r="T224" s="15"/>
      <c r="U224" s="14"/>
      <c r="V224" s="15"/>
      <c r="W224" s="47"/>
      <c r="X224" s="48"/>
      <c r="Y224" s="47"/>
      <c r="Z224" s="48"/>
      <c r="AA224" s="47"/>
      <c r="AB224" s="48"/>
      <c r="AC224" s="47"/>
      <c r="AD224" s="48"/>
      <c r="AE224" s="47"/>
      <c r="AF224" s="48"/>
      <c r="AG224" s="47"/>
      <c r="AH224" s="48"/>
      <c r="AI224" s="47"/>
      <c r="AJ224" s="48"/>
    </row>
    <row r="225" spans="1:36" x14ac:dyDescent="0.25">
      <c r="A225" s="7">
        <f t="shared" si="11"/>
        <v>221</v>
      </c>
      <c r="B225" s="8"/>
      <c r="C225" s="5"/>
      <c r="D225" s="5"/>
      <c r="E225" s="5"/>
      <c r="F225" s="7" t="str">
        <f>IF(E225="","",IF(VLOOKUP(E225,'Study Locations'!B:D,2,FALSE)="","",VLOOKUP(E225,'Study Locations'!B:D,2,FALSE)))</f>
        <v/>
      </c>
      <c r="G225" s="7" t="str">
        <f>IF(E225="","",IF(VLOOKUP(E225,'Study Locations'!B:D,3,FALSE)="","",VLOOKUP(E225,'Study Locations'!B:D,3,FALSE)))</f>
        <v/>
      </c>
      <c r="H225" s="5"/>
      <c r="I225" s="5"/>
      <c r="J225" s="3" t="str">
        <f t="shared" si="9"/>
        <v/>
      </c>
      <c r="K225" s="29" t="str">
        <f>IF(B225="","",IF(J225="","NA",IF(ISNA(VLOOKUP(J225,'Default  Salaries'!D:E,2,FALSE)),IF(ISNA(VLOOKUP(I225&amp;"-NA",'Default  Salaries'!D:E,2,FALSE)),"NA",VLOOKUP(I225&amp;"-NA",'Default  Salaries'!D:E,2,FALSE)),VLOOKUP(J225,'Default  Salaries'!D:E,2,FALSE))))</f>
        <v/>
      </c>
      <c r="L225" s="46"/>
      <c r="M225" s="19"/>
      <c r="N225" s="45"/>
      <c r="O225" s="45"/>
      <c r="P225" s="7" t="str">
        <f t="shared" si="10"/>
        <v/>
      </c>
      <c r="Q225" s="14"/>
      <c r="R225" s="15"/>
      <c r="S225" s="14"/>
      <c r="T225" s="15"/>
      <c r="U225" s="14"/>
      <c r="V225" s="15"/>
      <c r="W225" s="47"/>
      <c r="X225" s="48"/>
      <c r="Y225" s="47"/>
      <c r="Z225" s="48"/>
      <c r="AA225" s="47"/>
      <c r="AB225" s="48"/>
      <c r="AC225" s="47"/>
      <c r="AD225" s="48"/>
      <c r="AE225" s="47"/>
      <c r="AF225" s="48"/>
      <c r="AG225" s="47"/>
      <c r="AH225" s="48"/>
      <c r="AI225" s="47"/>
      <c r="AJ225" s="48"/>
    </row>
    <row r="226" spans="1:36" x14ac:dyDescent="0.25">
      <c r="A226" s="7">
        <f t="shared" si="11"/>
        <v>222</v>
      </c>
      <c r="B226" s="8"/>
      <c r="C226" s="5"/>
      <c r="D226" s="5"/>
      <c r="E226" s="5"/>
      <c r="F226" s="7" t="str">
        <f>IF(E226="","",IF(VLOOKUP(E226,'Study Locations'!B:D,2,FALSE)="","",VLOOKUP(E226,'Study Locations'!B:D,2,FALSE)))</f>
        <v/>
      </c>
      <c r="G226" s="7" t="str">
        <f>IF(E226="","",IF(VLOOKUP(E226,'Study Locations'!B:D,3,FALSE)="","",VLOOKUP(E226,'Study Locations'!B:D,3,FALSE)))</f>
        <v/>
      </c>
      <c r="H226" s="5"/>
      <c r="I226" s="5"/>
      <c r="J226" s="3" t="str">
        <f t="shared" si="9"/>
        <v/>
      </c>
      <c r="K226" s="29" t="str">
        <f>IF(B226="","",IF(J226="","NA",IF(ISNA(VLOOKUP(J226,'Default  Salaries'!D:E,2,FALSE)),IF(ISNA(VLOOKUP(I226&amp;"-NA",'Default  Salaries'!D:E,2,FALSE)),"NA",VLOOKUP(I226&amp;"-NA",'Default  Salaries'!D:E,2,FALSE)),VLOOKUP(J226,'Default  Salaries'!D:E,2,FALSE))))</f>
        <v/>
      </c>
      <c r="L226" s="46"/>
      <c r="M226" s="19"/>
      <c r="N226" s="45"/>
      <c r="O226" s="45"/>
      <c r="P226" s="7" t="str">
        <f t="shared" si="10"/>
        <v/>
      </c>
      <c r="Q226" s="14"/>
      <c r="R226" s="15"/>
      <c r="S226" s="14"/>
      <c r="T226" s="15"/>
      <c r="U226" s="14"/>
      <c r="V226" s="15"/>
      <c r="W226" s="47"/>
      <c r="X226" s="48"/>
      <c r="Y226" s="47"/>
      <c r="Z226" s="48"/>
      <c r="AA226" s="47"/>
      <c r="AB226" s="48"/>
      <c r="AC226" s="47"/>
      <c r="AD226" s="48"/>
      <c r="AE226" s="47"/>
      <c r="AF226" s="48"/>
      <c r="AG226" s="47"/>
      <c r="AH226" s="48"/>
      <c r="AI226" s="47"/>
      <c r="AJ226" s="48"/>
    </row>
    <row r="227" spans="1:36" x14ac:dyDescent="0.25">
      <c r="A227" s="7">
        <f t="shared" si="11"/>
        <v>223</v>
      </c>
      <c r="B227" s="8"/>
      <c r="C227" s="5"/>
      <c r="D227" s="5"/>
      <c r="E227" s="5"/>
      <c r="F227" s="7" t="str">
        <f>IF(E227="","",IF(VLOOKUP(E227,'Study Locations'!B:D,2,FALSE)="","",VLOOKUP(E227,'Study Locations'!B:D,2,FALSE)))</f>
        <v/>
      </c>
      <c r="G227" s="7" t="str">
        <f>IF(E227="","",IF(VLOOKUP(E227,'Study Locations'!B:D,3,FALSE)="","",VLOOKUP(E227,'Study Locations'!B:D,3,FALSE)))</f>
        <v/>
      </c>
      <c r="H227" s="5"/>
      <c r="I227" s="5"/>
      <c r="J227" s="3" t="str">
        <f t="shared" si="9"/>
        <v/>
      </c>
      <c r="K227" s="29" t="str">
        <f>IF(B227="","",IF(J227="","NA",IF(ISNA(VLOOKUP(J227,'Default  Salaries'!D:E,2,FALSE)),IF(ISNA(VLOOKUP(I227&amp;"-NA",'Default  Salaries'!D:E,2,FALSE)),"NA",VLOOKUP(I227&amp;"-NA",'Default  Salaries'!D:E,2,FALSE)),VLOOKUP(J227,'Default  Salaries'!D:E,2,FALSE))))</f>
        <v/>
      </c>
      <c r="L227" s="46"/>
      <c r="M227" s="19"/>
      <c r="N227" s="45"/>
      <c r="O227" s="45"/>
      <c r="P227" s="7" t="str">
        <f t="shared" si="10"/>
        <v/>
      </c>
      <c r="Q227" s="14"/>
      <c r="R227" s="15"/>
      <c r="S227" s="14"/>
      <c r="T227" s="15"/>
      <c r="U227" s="14"/>
      <c r="V227" s="15"/>
      <c r="W227" s="47"/>
      <c r="X227" s="48"/>
      <c r="Y227" s="47"/>
      <c r="Z227" s="48"/>
      <c r="AA227" s="47"/>
      <c r="AB227" s="48"/>
      <c r="AC227" s="47"/>
      <c r="AD227" s="48"/>
      <c r="AE227" s="47"/>
      <c r="AF227" s="48"/>
      <c r="AG227" s="47"/>
      <c r="AH227" s="48"/>
      <c r="AI227" s="47"/>
      <c r="AJ227" s="48"/>
    </row>
    <row r="228" spans="1:36" x14ac:dyDescent="0.25">
      <c r="A228" s="7">
        <f t="shared" si="11"/>
        <v>224</v>
      </c>
      <c r="B228" s="8"/>
      <c r="C228" s="5"/>
      <c r="D228" s="5"/>
      <c r="E228" s="5"/>
      <c r="F228" s="7" t="str">
        <f>IF(E228="","",IF(VLOOKUP(E228,'Study Locations'!B:D,2,FALSE)="","",VLOOKUP(E228,'Study Locations'!B:D,2,FALSE)))</f>
        <v/>
      </c>
      <c r="G228" s="7" t="str">
        <f>IF(E228="","",IF(VLOOKUP(E228,'Study Locations'!B:D,3,FALSE)="","",VLOOKUP(E228,'Study Locations'!B:D,3,FALSE)))</f>
        <v/>
      </c>
      <c r="H228" s="5"/>
      <c r="I228" s="5"/>
      <c r="J228" s="3" t="str">
        <f t="shared" si="9"/>
        <v/>
      </c>
      <c r="K228" s="29" t="str">
        <f>IF(B228="","",IF(J228="","NA",IF(ISNA(VLOOKUP(J228,'Default  Salaries'!D:E,2,FALSE)),IF(ISNA(VLOOKUP(I228&amp;"-NA",'Default  Salaries'!D:E,2,FALSE)),"NA",VLOOKUP(I228&amp;"-NA",'Default  Salaries'!D:E,2,FALSE)),VLOOKUP(J228,'Default  Salaries'!D:E,2,FALSE))))</f>
        <v/>
      </c>
      <c r="L228" s="46"/>
      <c r="M228" s="19"/>
      <c r="N228" s="45"/>
      <c r="O228" s="45"/>
      <c r="P228" s="7" t="str">
        <f t="shared" si="10"/>
        <v/>
      </c>
      <c r="Q228" s="14"/>
      <c r="R228" s="15"/>
      <c r="S228" s="14"/>
      <c r="T228" s="15"/>
      <c r="U228" s="14"/>
      <c r="V228" s="15"/>
      <c r="W228" s="47"/>
      <c r="X228" s="48"/>
      <c r="Y228" s="47"/>
      <c r="Z228" s="48"/>
      <c r="AA228" s="47"/>
      <c r="AB228" s="48"/>
      <c r="AC228" s="47"/>
      <c r="AD228" s="48"/>
      <c r="AE228" s="47"/>
      <c r="AF228" s="48"/>
      <c r="AG228" s="47"/>
      <c r="AH228" s="48"/>
      <c r="AI228" s="47"/>
      <c r="AJ228" s="48"/>
    </row>
    <row r="229" spans="1:36" x14ac:dyDescent="0.25">
      <c r="A229" s="7">
        <f t="shared" si="11"/>
        <v>225</v>
      </c>
      <c r="B229" s="8"/>
      <c r="C229" s="5"/>
      <c r="D229" s="5"/>
      <c r="E229" s="5"/>
      <c r="F229" s="7" t="str">
        <f>IF(E229="","",IF(VLOOKUP(E229,'Study Locations'!B:D,2,FALSE)="","",VLOOKUP(E229,'Study Locations'!B:D,2,FALSE)))</f>
        <v/>
      </c>
      <c r="G229" s="7" t="str">
        <f>IF(E229="","",IF(VLOOKUP(E229,'Study Locations'!B:D,3,FALSE)="","",VLOOKUP(E229,'Study Locations'!B:D,3,FALSE)))</f>
        <v/>
      </c>
      <c r="H229" s="5"/>
      <c r="I229" s="5"/>
      <c r="J229" s="3" t="str">
        <f t="shared" si="9"/>
        <v/>
      </c>
      <c r="K229" s="29" t="str">
        <f>IF(B229="","",IF(J229="","NA",IF(ISNA(VLOOKUP(J229,'Default  Salaries'!D:E,2,FALSE)),IF(ISNA(VLOOKUP(I229&amp;"-NA",'Default  Salaries'!D:E,2,FALSE)),"NA",VLOOKUP(I229&amp;"-NA",'Default  Salaries'!D:E,2,FALSE)),VLOOKUP(J229,'Default  Salaries'!D:E,2,FALSE))))</f>
        <v/>
      </c>
      <c r="L229" s="46"/>
      <c r="M229" s="19"/>
      <c r="N229" s="45"/>
      <c r="O229" s="45"/>
      <c r="P229" s="7" t="str">
        <f t="shared" si="10"/>
        <v/>
      </c>
      <c r="Q229" s="14"/>
      <c r="R229" s="15"/>
      <c r="S229" s="14"/>
      <c r="T229" s="15"/>
      <c r="U229" s="14"/>
      <c r="V229" s="15"/>
      <c r="W229" s="47"/>
      <c r="X229" s="48"/>
      <c r="Y229" s="47"/>
      <c r="Z229" s="48"/>
      <c r="AA229" s="47"/>
      <c r="AB229" s="48"/>
      <c r="AC229" s="47"/>
      <c r="AD229" s="48"/>
      <c r="AE229" s="47"/>
      <c r="AF229" s="48"/>
      <c r="AG229" s="47"/>
      <c r="AH229" s="48"/>
      <c r="AI229" s="47"/>
      <c r="AJ229" s="48"/>
    </row>
    <row r="230" spans="1:36" x14ac:dyDescent="0.25">
      <c r="A230" s="7">
        <f t="shared" si="11"/>
        <v>226</v>
      </c>
      <c r="B230" s="8"/>
      <c r="C230" s="5"/>
      <c r="D230" s="5"/>
      <c r="E230" s="5"/>
      <c r="F230" s="7" t="str">
        <f>IF(E230="","",IF(VLOOKUP(E230,'Study Locations'!B:D,2,FALSE)="","",VLOOKUP(E230,'Study Locations'!B:D,2,FALSE)))</f>
        <v/>
      </c>
      <c r="G230" s="7" t="str">
        <f>IF(E230="","",IF(VLOOKUP(E230,'Study Locations'!B:D,3,FALSE)="","",VLOOKUP(E230,'Study Locations'!B:D,3,FALSE)))</f>
        <v/>
      </c>
      <c r="H230" s="5"/>
      <c r="I230" s="5"/>
      <c r="J230" s="3" t="str">
        <f t="shared" si="9"/>
        <v/>
      </c>
      <c r="K230" s="29" t="str">
        <f>IF(B230="","",IF(J230="","NA",IF(ISNA(VLOOKUP(J230,'Default  Salaries'!D:E,2,FALSE)),IF(ISNA(VLOOKUP(I230&amp;"-NA",'Default  Salaries'!D:E,2,FALSE)),"NA",VLOOKUP(I230&amp;"-NA",'Default  Salaries'!D:E,2,FALSE)),VLOOKUP(J230,'Default  Salaries'!D:E,2,FALSE))))</f>
        <v/>
      </c>
      <c r="L230" s="46"/>
      <c r="M230" s="19"/>
      <c r="N230" s="45"/>
      <c r="O230" s="45"/>
      <c r="P230" s="7" t="str">
        <f t="shared" si="10"/>
        <v/>
      </c>
      <c r="Q230" s="14"/>
      <c r="R230" s="15"/>
      <c r="S230" s="14"/>
      <c r="T230" s="15"/>
      <c r="U230" s="14"/>
      <c r="V230" s="15"/>
      <c r="W230" s="47"/>
      <c r="X230" s="48"/>
      <c r="Y230" s="47"/>
      <c r="Z230" s="48"/>
      <c r="AA230" s="47"/>
      <c r="AB230" s="48"/>
      <c r="AC230" s="47"/>
      <c r="AD230" s="48"/>
      <c r="AE230" s="47"/>
      <c r="AF230" s="48"/>
      <c r="AG230" s="47"/>
      <c r="AH230" s="48"/>
      <c r="AI230" s="47"/>
      <c r="AJ230" s="48"/>
    </row>
    <row r="231" spans="1:36" x14ac:dyDescent="0.25">
      <c r="A231" s="7">
        <f t="shared" si="11"/>
        <v>227</v>
      </c>
      <c r="B231" s="8"/>
      <c r="C231" s="5"/>
      <c r="D231" s="5"/>
      <c r="E231" s="5"/>
      <c r="F231" s="7" t="str">
        <f>IF(E231="","",IF(VLOOKUP(E231,'Study Locations'!B:D,2,FALSE)="","",VLOOKUP(E231,'Study Locations'!B:D,2,FALSE)))</f>
        <v/>
      </c>
      <c r="G231" s="7" t="str">
        <f>IF(E231="","",IF(VLOOKUP(E231,'Study Locations'!B:D,3,FALSE)="","",VLOOKUP(E231,'Study Locations'!B:D,3,FALSE)))</f>
        <v/>
      </c>
      <c r="H231" s="5"/>
      <c r="I231" s="5"/>
      <c r="J231" s="3" t="str">
        <f t="shared" si="9"/>
        <v/>
      </c>
      <c r="K231" s="29" t="str">
        <f>IF(B231="","",IF(J231="","NA",IF(ISNA(VLOOKUP(J231,'Default  Salaries'!D:E,2,FALSE)),IF(ISNA(VLOOKUP(I231&amp;"-NA",'Default  Salaries'!D:E,2,FALSE)),"NA",VLOOKUP(I231&amp;"-NA",'Default  Salaries'!D:E,2,FALSE)),VLOOKUP(J231,'Default  Salaries'!D:E,2,FALSE))))</f>
        <v/>
      </c>
      <c r="L231" s="46"/>
      <c r="M231" s="19"/>
      <c r="N231" s="45"/>
      <c r="O231" s="45"/>
      <c r="P231" s="7" t="str">
        <f t="shared" si="10"/>
        <v/>
      </c>
      <c r="Q231" s="14"/>
      <c r="R231" s="15"/>
      <c r="S231" s="14"/>
      <c r="T231" s="15"/>
      <c r="U231" s="14"/>
      <c r="V231" s="15"/>
      <c r="W231" s="47"/>
      <c r="X231" s="48"/>
      <c r="Y231" s="47"/>
      <c r="Z231" s="48"/>
      <c r="AA231" s="47"/>
      <c r="AB231" s="48"/>
      <c r="AC231" s="47"/>
      <c r="AD231" s="48"/>
      <c r="AE231" s="47"/>
      <c r="AF231" s="48"/>
      <c r="AG231" s="47"/>
      <c r="AH231" s="48"/>
      <c r="AI231" s="47"/>
      <c r="AJ231" s="48"/>
    </row>
    <row r="232" spans="1:36" x14ac:dyDescent="0.25">
      <c r="A232" s="7">
        <f t="shared" si="11"/>
        <v>228</v>
      </c>
      <c r="B232" s="8"/>
      <c r="C232" s="5"/>
      <c r="D232" s="5"/>
      <c r="E232" s="5"/>
      <c r="F232" s="7" t="str">
        <f>IF(E232="","",IF(VLOOKUP(E232,'Study Locations'!B:D,2,FALSE)="","",VLOOKUP(E232,'Study Locations'!B:D,2,FALSE)))</f>
        <v/>
      </c>
      <c r="G232" s="7" t="str">
        <f>IF(E232="","",IF(VLOOKUP(E232,'Study Locations'!B:D,3,FALSE)="","",VLOOKUP(E232,'Study Locations'!B:D,3,FALSE)))</f>
        <v/>
      </c>
      <c r="H232" s="5"/>
      <c r="I232" s="5"/>
      <c r="J232" s="3" t="str">
        <f t="shared" si="9"/>
        <v/>
      </c>
      <c r="K232" s="29" t="str">
        <f>IF(B232="","",IF(J232="","NA",IF(ISNA(VLOOKUP(J232,'Default  Salaries'!D:E,2,FALSE)),IF(ISNA(VLOOKUP(I232&amp;"-NA",'Default  Salaries'!D:E,2,FALSE)),"NA",VLOOKUP(I232&amp;"-NA",'Default  Salaries'!D:E,2,FALSE)),VLOOKUP(J232,'Default  Salaries'!D:E,2,FALSE))))</f>
        <v/>
      </c>
      <c r="L232" s="46"/>
      <c r="M232" s="19"/>
      <c r="N232" s="45"/>
      <c r="O232" s="45"/>
      <c r="P232" s="7" t="str">
        <f t="shared" si="10"/>
        <v/>
      </c>
      <c r="Q232" s="14"/>
      <c r="R232" s="15"/>
      <c r="S232" s="14"/>
      <c r="T232" s="15"/>
      <c r="U232" s="14"/>
      <c r="V232" s="15"/>
      <c r="W232" s="47"/>
      <c r="X232" s="48"/>
      <c r="Y232" s="47"/>
      <c r="Z232" s="48"/>
      <c r="AA232" s="47"/>
      <c r="AB232" s="48"/>
      <c r="AC232" s="47"/>
      <c r="AD232" s="48"/>
      <c r="AE232" s="47"/>
      <c r="AF232" s="48"/>
      <c r="AG232" s="47"/>
      <c r="AH232" s="48"/>
      <c r="AI232" s="47"/>
      <c r="AJ232" s="48"/>
    </row>
    <row r="233" spans="1:36" x14ac:dyDescent="0.25">
      <c r="A233" s="7">
        <f t="shared" si="11"/>
        <v>229</v>
      </c>
      <c r="B233" s="8"/>
      <c r="C233" s="5"/>
      <c r="D233" s="5"/>
      <c r="E233" s="5"/>
      <c r="F233" s="7" t="str">
        <f>IF(E233="","",IF(VLOOKUP(E233,'Study Locations'!B:D,2,FALSE)="","",VLOOKUP(E233,'Study Locations'!B:D,2,FALSE)))</f>
        <v/>
      </c>
      <c r="G233" s="7" t="str">
        <f>IF(E233="","",IF(VLOOKUP(E233,'Study Locations'!B:D,3,FALSE)="","",VLOOKUP(E233,'Study Locations'!B:D,3,FALSE)))</f>
        <v/>
      </c>
      <c r="H233" s="5"/>
      <c r="I233" s="5"/>
      <c r="J233" s="3" t="str">
        <f t="shared" si="9"/>
        <v/>
      </c>
      <c r="K233" s="29" t="str">
        <f>IF(B233="","",IF(J233="","NA",IF(ISNA(VLOOKUP(J233,'Default  Salaries'!D:E,2,FALSE)),IF(ISNA(VLOOKUP(I233&amp;"-NA",'Default  Salaries'!D:E,2,FALSE)),"NA",VLOOKUP(I233&amp;"-NA",'Default  Salaries'!D:E,2,FALSE)),VLOOKUP(J233,'Default  Salaries'!D:E,2,FALSE))))</f>
        <v/>
      </c>
      <c r="L233" s="46"/>
      <c r="M233" s="19"/>
      <c r="N233" s="45"/>
      <c r="O233" s="45"/>
      <c r="P233" s="7" t="str">
        <f t="shared" si="10"/>
        <v/>
      </c>
      <c r="Q233" s="14"/>
      <c r="R233" s="15"/>
      <c r="S233" s="14"/>
      <c r="T233" s="15"/>
      <c r="U233" s="14"/>
      <c r="V233" s="15"/>
      <c r="W233" s="47"/>
      <c r="X233" s="48"/>
      <c r="Y233" s="47"/>
      <c r="Z233" s="48"/>
      <c r="AA233" s="47"/>
      <c r="AB233" s="48"/>
      <c r="AC233" s="47"/>
      <c r="AD233" s="48"/>
      <c r="AE233" s="47"/>
      <c r="AF233" s="48"/>
      <c r="AG233" s="47"/>
      <c r="AH233" s="48"/>
      <c r="AI233" s="47"/>
      <c r="AJ233" s="48"/>
    </row>
    <row r="234" spans="1:36" x14ac:dyDescent="0.25">
      <c r="A234" s="7">
        <f t="shared" si="11"/>
        <v>230</v>
      </c>
      <c r="B234" s="8"/>
      <c r="C234" s="5"/>
      <c r="D234" s="5"/>
      <c r="E234" s="5"/>
      <c r="F234" s="7" t="str">
        <f>IF(E234="","",IF(VLOOKUP(E234,'Study Locations'!B:D,2,FALSE)="","",VLOOKUP(E234,'Study Locations'!B:D,2,FALSE)))</f>
        <v/>
      </c>
      <c r="G234" s="7" t="str">
        <f>IF(E234="","",IF(VLOOKUP(E234,'Study Locations'!B:D,3,FALSE)="","",VLOOKUP(E234,'Study Locations'!B:D,3,FALSE)))</f>
        <v/>
      </c>
      <c r="H234" s="5"/>
      <c r="I234" s="5"/>
      <c r="J234" s="3" t="str">
        <f t="shared" si="9"/>
        <v/>
      </c>
      <c r="K234" s="29" t="str">
        <f>IF(B234="","",IF(J234="","NA",IF(ISNA(VLOOKUP(J234,'Default  Salaries'!D:E,2,FALSE)),IF(ISNA(VLOOKUP(I234&amp;"-NA",'Default  Salaries'!D:E,2,FALSE)),"NA",VLOOKUP(I234&amp;"-NA",'Default  Salaries'!D:E,2,FALSE)),VLOOKUP(J234,'Default  Salaries'!D:E,2,FALSE))))</f>
        <v/>
      </c>
      <c r="L234" s="46"/>
      <c r="M234" s="19"/>
      <c r="N234" s="45"/>
      <c r="O234" s="45"/>
      <c r="P234" s="7" t="str">
        <f t="shared" si="10"/>
        <v/>
      </c>
      <c r="Q234" s="14"/>
      <c r="R234" s="15"/>
      <c r="S234" s="14"/>
      <c r="T234" s="15"/>
      <c r="U234" s="14"/>
      <c r="V234" s="15"/>
      <c r="W234" s="47"/>
      <c r="X234" s="48"/>
      <c r="Y234" s="47"/>
      <c r="Z234" s="48"/>
      <c r="AA234" s="47"/>
      <c r="AB234" s="48"/>
      <c r="AC234" s="47"/>
      <c r="AD234" s="48"/>
      <c r="AE234" s="47"/>
      <c r="AF234" s="48"/>
      <c r="AG234" s="47"/>
      <c r="AH234" s="48"/>
      <c r="AI234" s="47"/>
      <c r="AJ234" s="48"/>
    </row>
    <row r="235" spans="1:36" x14ac:dyDescent="0.25">
      <c r="A235" s="7">
        <f t="shared" si="11"/>
        <v>231</v>
      </c>
      <c r="B235" s="8"/>
      <c r="C235" s="5"/>
      <c r="D235" s="5"/>
      <c r="E235" s="5"/>
      <c r="F235" s="7" t="str">
        <f>IF(E235="","",IF(VLOOKUP(E235,'Study Locations'!B:D,2,FALSE)="","",VLOOKUP(E235,'Study Locations'!B:D,2,FALSE)))</f>
        <v/>
      </c>
      <c r="G235" s="7" t="str">
        <f>IF(E235="","",IF(VLOOKUP(E235,'Study Locations'!B:D,3,FALSE)="","",VLOOKUP(E235,'Study Locations'!B:D,3,FALSE)))</f>
        <v/>
      </c>
      <c r="H235" s="5"/>
      <c r="I235" s="5"/>
      <c r="J235" s="3" t="str">
        <f t="shared" si="9"/>
        <v/>
      </c>
      <c r="K235" s="29" t="str">
        <f>IF(B235="","",IF(J235="","NA",IF(ISNA(VLOOKUP(J235,'Default  Salaries'!D:E,2,FALSE)),IF(ISNA(VLOOKUP(I235&amp;"-NA",'Default  Salaries'!D:E,2,FALSE)),"NA",VLOOKUP(I235&amp;"-NA",'Default  Salaries'!D:E,2,FALSE)),VLOOKUP(J235,'Default  Salaries'!D:E,2,FALSE))))</f>
        <v/>
      </c>
      <c r="L235" s="46"/>
      <c r="M235" s="19"/>
      <c r="N235" s="45"/>
      <c r="O235" s="45"/>
      <c r="P235" s="7" t="str">
        <f t="shared" si="10"/>
        <v/>
      </c>
      <c r="Q235" s="14"/>
      <c r="R235" s="15"/>
      <c r="S235" s="14"/>
      <c r="T235" s="15"/>
      <c r="U235" s="14"/>
      <c r="V235" s="15"/>
      <c r="W235" s="47"/>
      <c r="X235" s="48"/>
      <c r="Y235" s="47"/>
      <c r="Z235" s="48"/>
      <c r="AA235" s="47"/>
      <c r="AB235" s="48"/>
      <c r="AC235" s="47"/>
      <c r="AD235" s="48"/>
      <c r="AE235" s="47"/>
      <c r="AF235" s="48"/>
      <c r="AG235" s="47"/>
      <c r="AH235" s="48"/>
      <c r="AI235" s="47"/>
      <c r="AJ235" s="48"/>
    </row>
    <row r="236" spans="1:36" x14ac:dyDescent="0.25">
      <c r="A236" s="7">
        <f t="shared" si="11"/>
        <v>232</v>
      </c>
      <c r="B236" s="8"/>
      <c r="C236" s="5"/>
      <c r="D236" s="5"/>
      <c r="E236" s="5"/>
      <c r="F236" s="7" t="str">
        <f>IF(E236="","",IF(VLOOKUP(E236,'Study Locations'!B:D,2,FALSE)="","",VLOOKUP(E236,'Study Locations'!B:D,2,FALSE)))</f>
        <v/>
      </c>
      <c r="G236" s="7" t="str">
        <f>IF(E236="","",IF(VLOOKUP(E236,'Study Locations'!B:D,3,FALSE)="","",VLOOKUP(E236,'Study Locations'!B:D,3,FALSE)))</f>
        <v/>
      </c>
      <c r="H236" s="5"/>
      <c r="I236" s="5"/>
      <c r="J236" s="3" t="str">
        <f t="shared" si="9"/>
        <v/>
      </c>
      <c r="K236" s="29" t="str">
        <f>IF(B236="","",IF(J236="","NA",IF(ISNA(VLOOKUP(J236,'Default  Salaries'!D:E,2,FALSE)),IF(ISNA(VLOOKUP(I236&amp;"-NA",'Default  Salaries'!D:E,2,FALSE)),"NA",VLOOKUP(I236&amp;"-NA",'Default  Salaries'!D:E,2,FALSE)),VLOOKUP(J236,'Default  Salaries'!D:E,2,FALSE))))</f>
        <v/>
      </c>
      <c r="L236" s="46"/>
      <c r="M236" s="19"/>
      <c r="N236" s="45"/>
      <c r="O236" s="45"/>
      <c r="P236" s="7" t="str">
        <f t="shared" si="10"/>
        <v/>
      </c>
      <c r="Q236" s="14"/>
      <c r="R236" s="15"/>
      <c r="S236" s="14"/>
      <c r="T236" s="15"/>
      <c r="U236" s="14"/>
      <c r="V236" s="15"/>
      <c r="W236" s="47"/>
      <c r="X236" s="48"/>
      <c r="Y236" s="47"/>
      <c r="Z236" s="48"/>
      <c r="AA236" s="47"/>
      <c r="AB236" s="48"/>
      <c r="AC236" s="47"/>
      <c r="AD236" s="48"/>
      <c r="AE236" s="47"/>
      <c r="AF236" s="48"/>
      <c r="AG236" s="47"/>
      <c r="AH236" s="48"/>
      <c r="AI236" s="47"/>
      <c r="AJ236" s="48"/>
    </row>
    <row r="237" spans="1:36" x14ac:dyDescent="0.25">
      <c r="A237" s="7">
        <f t="shared" si="11"/>
        <v>233</v>
      </c>
      <c r="B237" s="8"/>
      <c r="C237" s="5"/>
      <c r="D237" s="5"/>
      <c r="E237" s="5"/>
      <c r="F237" s="7" t="str">
        <f>IF(E237="","",IF(VLOOKUP(E237,'Study Locations'!B:D,2,FALSE)="","",VLOOKUP(E237,'Study Locations'!B:D,2,FALSE)))</f>
        <v/>
      </c>
      <c r="G237" s="7" t="str">
        <f>IF(E237="","",IF(VLOOKUP(E237,'Study Locations'!B:D,3,FALSE)="","",VLOOKUP(E237,'Study Locations'!B:D,3,FALSE)))</f>
        <v/>
      </c>
      <c r="H237" s="5"/>
      <c r="I237" s="5"/>
      <c r="J237" s="3" t="str">
        <f t="shared" si="9"/>
        <v/>
      </c>
      <c r="K237" s="29" t="str">
        <f>IF(B237="","",IF(J237="","NA",IF(ISNA(VLOOKUP(J237,'Default  Salaries'!D:E,2,FALSE)),IF(ISNA(VLOOKUP(I237&amp;"-NA",'Default  Salaries'!D:E,2,FALSE)),"NA",VLOOKUP(I237&amp;"-NA",'Default  Salaries'!D:E,2,FALSE)),VLOOKUP(J237,'Default  Salaries'!D:E,2,FALSE))))</f>
        <v/>
      </c>
      <c r="L237" s="46"/>
      <c r="M237" s="19"/>
      <c r="N237" s="45"/>
      <c r="O237" s="45"/>
      <c r="P237" s="7" t="str">
        <f t="shared" si="10"/>
        <v/>
      </c>
      <c r="Q237" s="14"/>
      <c r="R237" s="15"/>
      <c r="S237" s="14"/>
      <c r="T237" s="15"/>
      <c r="U237" s="14"/>
      <c r="V237" s="15"/>
      <c r="W237" s="47"/>
      <c r="X237" s="48"/>
      <c r="Y237" s="47"/>
      <c r="Z237" s="48"/>
      <c r="AA237" s="47"/>
      <c r="AB237" s="48"/>
      <c r="AC237" s="47"/>
      <c r="AD237" s="48"/>
      <c r="AE237" s="47"/>
      <c r="AF237" s="48"/>
      <c r="AG237" s="47"/>
      <c r="AH237" s="48"/>
      <c r="AI237" s="47"/>
      <c r="AJ237" s="48"/>
    </row>
    <row r="238" spans="1:36" x14ac:dyDescent="0.25">
      <c r="A238" s="7">
        <f t="shared" si="11"/>
        <v>234</v>
      </c>
      <c r="B238" s="8"/>
      <c r="C238" s="5"/>
      <c r="D238" s="5"/>
      <c r="E238" s="5"/>
      <c r="F238" s="7" t="str">
        <f>IF(E238="","",IF(VLOOKUP(E238,'Study Locations'!B:D,2,FALSE)="","",VLOOKUP(E238,'Study Locations'!B:D,2,FALSE)))</f>
        <v/>
      </c>
      <c r="G238" s="7" t="str">
        <f>IF(E238="","",IF(VLOOKUP(E238,'Study Locations'!B:D,3,FALSE)="","",VLOOKUP(E238,'Study Locations'!B:D,3,FALSE)))</f>
        <v/>
      </c>
      <c r="H238" s="5"/>
      <c r="I238" s="5"/>
      <c r="J238" s="3" t="str">
        <f t="shared" si="9"/>
        <v/>
      </c>
      <c r="K238" s="29" t="str">
        <f>IF(B238="","",IF(J238="","NA",IF(ISNA(VLOOKUP(J238,'Default  Salaries'!D:E,2,FALSE)),IF(ISNA(VLOOKUP(I238&amp;"-NA",'Default  Salaries'!D:E,2,FALSE)),"NA",VLOOKUP(I238&amp;"-NA",'Default  Salaries'!D:E,2,FALSE)),VLOOKUP(J238,'Default  Salaries'!D:E,2,FALSE))))</f>
        <v/>
      </c>
      <c r="L238" s="46"/>
      <c r="M238" s="19"/>
      <c r="N238" s="45"/>
      <c r="O238" s="45"/>
      <c r="P238" s="7" t="str">
        <f t="shared" si="10"/>
        <v/>
      </c>
      <c r="Q238" s="14"/>
      <c r="R238" s="15"/>
      <c r="S238" s="14"/>
      <c r="T238" s="15"/>
      <c r="U238" s="14"/>
      <c r="V238" s="15"/>
      <c r="W238" s="47"/>
      <c r="X238" s="48"/>
      <c r="Y238" s="47"/>
      <c r="Z238" s="48"/>
      <c r="AA238" s="47"/>
      <c r="AB238" s="48"/>
      <c r="AC238" s="47"/>
      <c r="AD238" s="48"/>
      <c r="AE238" s="47"/>
      <c r="AF238" s="48"/>
      <c r="AG238" s="47"/>
      <c r="AH238" s="48"/>
      <c r="AI238" s="47"/>
      <c r="AJ238" s="48"/>
    </row>
    <row r="239" spans="1:36" x14ac:dyDescent="0.25">
      <c r="A239" s="7">
        <f t="shared" si="11"/>
        <v>235</v>
      </c>
      <c r="B239" s="8"/>
      <c r="C239" s="5"/>
      <c r="D239" s="5"/>
      <c r="E239" s="5"/>
      <c r="F239" s="7" t="str">
        <f>IF(E239="","",IF(VLOOKUP(E239,'Study Locations'!B:D,2,FALSE)="","",VLOOKUP(E239,'Study Locations'!B:D,2,FALSE)))</f>
        <v/>
      </c>
      <c r="G239" s="7" t="str">
        <f>IF(E239="","",IF(VLOOKUP(E239,'Study Locations'!B:D,3,FALSE)="","",VLOOKUP(E239,'Study Locations'!B:D,3,FALSE)))</f>
        <v/>
      </c>
      <c r="H239" s="5"/>
      <c r="I239" s="5"/>
      <c r="J239" s="3" t="str">
        <f t="shared" si="9"/>
        <v/>
      </c>
      <c r="K239" s="29" t="str">
        <f>IF(B239="","",IF(J239="","NA",IF(ISNA(VLOOKUP(J239,'Default  Salaries'!D:E,2,FALSE)),IF(ISNA(VLOOKUP(I239&amp;"-NA",'Default  Salaries'!D:E,2,FALSE)),"NA",VLOOKUP(I239&amp;"-NA",'Default  Salaries'!D:E,2,FALSE)),VLOOKUP(J239,'Default  Salaries'!D:E,2,FALSE))))</f>
        <v/>
      </c>
      <c r="L239" s="46"/>
      <c r="M239" s="19"/>
      <c r="N239" s="45"/>
      <c r="O239" s="45"/>
      <c r="P239" s="7" t="str">
        <f t="shared" si="10"/>
        <v/>
      </c>
      <c r="Q239" s="14"/>
      <c r="R239" s="15"/>
      <c r="S239" s="14"/>
      <c r="T239" s="15"/>
      <c r="U239" s="14"/>
      <c r="V239" s="15"/>
      <c r="W239" s="47"/>
      <c r="X239" s="48"/>
      <c r="Y239" s="47"/>
      <c r="Z239" s="48"/>
      <c r="AA239" s="47"/>
      <c r="AB239" s="48"/>
      <c r="AC239" s="47"/>
      <c r="AD239" s="48"/>
      <c r="AE239" s="47"/>
      <c r="AF239" s="48"/>
      <c r="AG239" s="47"/>
      <c r="AH239" s="48"/>
      <c r="AI239" s="47"/>
      <c r="AJ239" s="48"/>
    </row>
    <row r="240" spans="1:36" x14ac:dyDescent="0.25">
      <c r="A240" s="7">
        <f t="shared" si="11"/>
        <v>236</v>
      </c>
      <c r="B240" s="8"/>
      <c r="C240" s="5"/>
      <c r="D240" s="5"/>
      <c r="E240" s="5"/>
      <c r="F240" s="7" t="str">
        <f>IF(E240="","",IF(VLOOKUP(E240,'Study Locations'!B:D,2,FALSE)="","",VLOOKUP(E240,'Study Locations'!B:D,2,FALSE)))</f>
        <v/>
      </c>
      <c r="G240" s="7" t="str">
        <f>IF(E240="","",IF(VLOOKUP(E240,'Study Locations'!B:D,3,FALSE)="","",VLOOKUP(E240,'Study Locations'!B:D,3,FALSE)))</f>
        <v/>
      </c>
      <c r="H240" s="5"/>
      <c r="I240" s="5"/>
      <c r="J240" s="3" t="str">
        <f t="shared" si="9"/>
        <v/>
      </c>
      <c r="K240" s="29" t="str">
        <f>IF(B240="","",IF(J240="","NA",IF(ISNA(VLOOKUP(J240,'Default  Salaries'!D:E,2,FALSE)),IF(ISNA(VLOOKUP(I240&amp;"-NA",'Default  Salaries'!D:E,2,FALSE)),"NA",VLOOKUP(I240&amp;"-NA",'Default  Salaries'!D:E,2,FALSE)),VLOOKUP(J240,'Default  Salaries'!D:E,2,FALSE))))</f>
        <v/>
      </c>
      <c r="L240" s="46"/>
      <c r="M240" s="19"/>
      <c r="N240" s="45"/>
      <c r="O240" s="45"/>
      <c r="P240" s="7" t="str">
        <f t="shared" si="10"/>
        <v/>
      </c>
      <c r="Q240" s="14"/>
      <c r="R240" s="15"/>
      <c r="S240" s="14"/>
      <c r="T240" s="15"/>
      <c r="U240" s="14"/>
      <c r="V240" s="15"/>
      <c r="W240" s="47"/>
      <c r="X240" s="48"/>
      <c r="Y240" s="47"/>
      <c r="Z240" s="48"/>
      <c r="AA240" s="47"/>
      <c r="AB240" s="48"/>
      <c r="AC240" s="47"/>
      <c r="AD240" s="48"/>
      <c r="AE240" s="47"/>
      <c r="AF240" s="48"/>
      <c r="AG240" s="47"/>
      <c r="AH240" s="48"/>
      <c r="AI240" s="47"/>
      <c r="AJ240" s="48"/>
    </row>
    <row r="241" spans="1:36" x14ac:dyDescent="0.25">
      <c r="A241" s="7">
        <f t="shared" si="11"/>
        <v>237</v>
      </c>
      <c r="B241" s="8"/>
      <c r="C241" s="5"/>
      <c r="D241" s="5"/>
      <c r="E241" s="5"/>
      <c r="F241" s="7" t="str">
        <f>IF(E241="","",IF(VLOOKUP(E241,'Study Locations'!B:D,2,FALSE)="","",VLOOKUP(E241,'Study Locations'!B:D,2,FALSE)))</f>
        <v/>
      </c>
      <c r="G241" s="7" t="str">
        <f>IF(E241="","",IF(VLOOKUP(E241,'Study Locations'!B:D,3,FALSE)="","",VLOOKUP(E241,'Study Locations'!B:D,3,FALSE)))</f>
        <v/>
      </c>
      <c r="H241" s="5"/>
      <c r="I241" s="5"/>
      <c r="J241" s="3" t="str">
        <f t="shared" si="9"/>
        <v/>
      </c>
      <c r="K241" s="29" t="str">
        <f>IF(B241="","",IF(J241="","NA",IF(ISNA(VLOOKUP(J241,'Default  Salaries'!D:E,2,FALSE)),IF(ISNA(VLOOKUP(I241&amp;"-NA",'Default  Salaries'!D:E,2,FALSE)),"NA",VLOOKUP(I241&amp;"-NA",'Default  Salaries'!D:E,2,FALSE)),VLOOKUP(J241,'Default  Salaries'!D:E,2,FALSE))))</f>
        <v/>
      </c>
      <c r="L241" s="46"/>
      <c r="M241" s="19"/>
      <c r="N241" s="45"/>
      <c r="O241" s="45"/>
      <c r="P241" s="7" t="str">
        <f t="shared" si="10"/>
        <v/>
      </c>
      <c r="Q241" s="14"/>
      <c r="R241" s="15"/>
      <c r="S241" s="14"/>
      <c r="T241" s="15"/>
      <c r="U241" s="14"/>
      <c r="V241" s="15"/>
      <c r="W241" s="47"/>
      <c r="X241" s="48"/>
      <c r="Y241" s="47"/>
      <c r="Z241" s="48"/>
      <c r="AA241" s="47"/>
      <c r="AB241" s="48"/>
      <c r="AC241" s="47"/>
      <c r="AD241" s="48"/>
      <c r="AE241" s="47"/>
      <c r="AF241" s="48"/>
      <c r="AG241" s="47"/>
      <c r="AH241" s="48"/>
      <c r="AI241" s="47"/>
      <c r="AJ241" s="48"/>
    </row>
    <row r="242" spans="1:36" x14ac:dyDescent="0.25">
      <c r="A242" s="7">
        <f t="shared" si="11"/>
        <v>238</v>
      </c>
      <c r="B242" s="8"/>
      <c r="C242" s="5"/>
      <c r="D242" s="5"/>
      <c r="E242" s="5"/>
      <c r="F242" s="7" t="str">
        <f>IF(E242="","",IF(VLOOKUP(E242,'Study Locations'!B:D,2,FALSE)="","",VLOOKUP(E242,'Study Locations'!B:D,2,FALSE)))</f>
        <v/>
      </c>
      <c r="G242" s="7" t="str">
        <f>IF(E242="","",IF(VLOOKUP(E242,'Study Locations'!B:D,3,FALSE)="","",VLOOKUP(E242,'Study Locations'!B:D,3,FALSE)))</f>
        <v/>
      </c>
      <c r="H242" s="5"/>
      <c r="I242" s="5"/>
      <c r="J242" s="3" t="str">
        <f t="shared" si="9"/>
        <v/>
      </c>
      <c r="K242" s="29" t="str">
        <f>IF(B242="","",IF(J242="","NA",IF(ISNA(VLOOKUP(J242,'Default  Salaries'!D:E,2,FALSE)),IF(ISNA(VLOOKUP(I242&amp;"-NA",'Default  Salaries'!D:E,2,FALSE)),"NA",VLOOKUP(I242&amp;"-NA",'Default  Salaries'!D:E,2,FALSE)),VLOOKUP(J242,'Default  Salaries'!D:E,2,FALSE))))</f>
        <v/>
      </c>
      <c r="L242" s="46"/>
      <c r="M242" s="19"/>
      <c r="N242" s="45"/>
      <c r="O242" s="45"/>
      <c r="P242" s="7" t="str">
        <f t="shared" si="10"/>
        <v/>
      </c>
      <c r="Q242" s="14"/>
      <c r="R242" s="15"/>
      <c r="S242" s="14"/>
      <c r="T242" s="15"/>
      <c r="U242" s="14"/>
      <c r="V242" s="15"/>
      <c r="W242" s="47"/>
      <c r="X242" s="48"/>
      <c r="Y242" s="47"/>
      <c r="Z242" s="48"/>
      <c r="AA242" s="47"/>
      <c r="AB242" s="48"/>
      <c r="AC242" s="47"/>
      <c r="AD242" s="48"/>
      <c r="AE242" s="47"/>
      <c r="AF242" s="48"/>
      <c r="AG242" s="47"/>
      <c r="AH242" s="48"/>
      <c r="AI242" s="47"/>
      <c r="AJ242" s="48"/>
    </row>
    <row r="243" spans="1:36" x14ac:dyDescent="0.25">
      <c r="A243" s="7">
        <f t="shared" si="11"/>
        <v>239</v>
      </c>
      <c r="B243" s="8"/>
      <c r="C243" s="5"/>
      <c r="D243" s="5"/>
      <c r="E243" s="5"/>
      <c r="F243" s="7" t="str">
        <f>IF(E243="","",IF(VLOOKUP(E243,'Study Locations'!B:D,2,FALSE)="","",VLOOKUP(E243,'Study Locations'!B:D,2,FALSE)))</f>
        <v/>
      </c>
      <c r="G243" s="7" t="str">
        <f>IF(E243="","",IF(VLOOKUP(E243,'Study Locations'!B:D,3,FALSE)="","",VLOOKUP(E243,'Study Locations'!B:D,3,FALSE)))</f>
        <v/>
      </c>
      <c r="H243" s="5"/>
      <c r="I243" s="5"/>
      <c r="J243" s="3" t="str">
        <f t="shared" si="9"/>
        <v/>
      </c>
      <c r="K243" s="29" t="str">
        <f>IF(B243="","",IF(J243="","NA",IF(ISNA(VLOOKUP(J243,'Default  Salaries'!D:E,2,FALSE)),IF(ISNA(VLOOKUP(I243&amp;"-NA",'Default  Salaries'!D:E,2,FALSE)),"NA",VLOOKUP(I243&amp;"-NA",'Default  Salaries'!D:E,2,FALSE)),VLOOKUP(J243,'Default  Salaries'!D:E,2,FALSE))))</f>
        <v/>
      </c>
      <c r="L243" s="46"/>
      <c r="M243" s="19"/>
      <c r="N243" s="45"/>
      <c r="O243" s="45"/>
      <c r="P243" s="7" t="str">
        <f t="shared" si="10"/>
        <v/>
      </c>
      <c r="Q243" s="14"/>
      <c r="R243" s="15"/>
      <c r="S243" s="14"/>
      <c r="T243" s="15"/>
      <c r="U243" s="14"/>
      <c r="V243" s="15"/>
      <c r="W243" s="47"/>
      <c r="X243" s="48"/>
      <c r="Y243" s="47"/>
      <c r="Z243" s="48"/>
      <c r="AA243" s="47"/>
      <c r="AB243" s="48"/>
      <c r="AC243" s="47"/>
      <c r="AD243" s="48"/>
      <c r="AE243" s="47"/>
      <c r="AF243" s="48"/>
      <c r="AG243" s="47"/>
      <c r="AH243" s="48"/>
      <c r="AI243" s="47"/>
      <c r="AJ243" s="48"/>
    </row>
    <row r="244" spans="1:36" x14ac:dyDescent="0.25">
      <c r="A244" s="7">
        <f t="shared" si="11"/>
        <v>240</v>
      </c>
      <c r="B244" s="8"/>
      <c r="C244" s="5"/>
      <c r="D244" s="5"/>
      <c r="E244" s="5"/>
      <c r="F244" s="7" t="str">
        <f>IF(E244="","",IF(VLOOKUP(E244,'Study Locations'!B:D,2,FALSE)="","",VLOOKUP(E244,'Study Locations'!B:D,2,FALSE)))</f>
        <v/>
      </c>
      <c r="G244" s="7" t="str">
        <f>IF(E244="","",IF(VLOOKUP(E244,'Study Locations'!B:D,3,FALSE)="","",VLOOKUP(E244,'Study Locations'!B:D,3,FALSE)))</f>
        <v/>
      </c>
      <c r="H244" s="5"/>
      <c r="I244" s="5"/>
      <c r="J244" s="3" t="str">
        <f t="shared" si="9"/>
        <v/>
      </c>
      <c r="K244" s="29" t="str">
        <f>IF(B244="","",IF(J244="","NA",IF(ISNA(VLOOKUP(J244,'Default  Salaries'!D:E,2,FALSE)),IF(ISNA(VLOOKUP(I244&amp;"-NA",'Default  Salaries'!D:E,2,FALSE)),"NA",VLOOKUP(I244&amp;"-NA",'Default  Salaries'!D:E,2,FALSE)),VLOOKUP(J244,'Default  Salaries'!D:E,2,FALSE))))</f>
        <v/>
      </c>
      <c r="L244" s="46"/>
      <c r="M244" s="19"/>
      <c r="N244" s="45"/>
      <c r="O244" s="45"/>
      <c r="P244" s="7" t="str">
        <f t="shared" si="10"/>
        <v/>
      </c>
      <c r="Q244" s="14"/>
      <c r="R244" s="15"/>
      <c r="S244" s="14"/>
      <c r="T244" s="15"/>
      <c r="U244" s="14"/>
      <c r="V244" s="15"/>
      <c r="W244" s="47"/>
      <c r="X244" s="48"/>
      <c r="Y244" s="47"/>
      <c r="Z244" s="48"/>
      <c r="AA244" s="47"/>
      <c r="AB244" s="48"/>
      <c r="AC244" s="47"/>
      <c r="AD244" s="48"/>
      <c r="AE244" s="47"/>
      <c r="AF244" s="48"/>
      <c r="AG244" s="47"/>
      <c r="AH244" s="48"/>
      <c r="AI244" s="47"/>
      <c r="AJ244" s="48"/>
    </row>
    <row r="245" spans="1:36" x14ac:dyDescent="0.25">
      <c r="A245" s="7">
        <f t="shared" si="11"/>
        <v>241</v>
      </c>
      <c r="B245" s="8"/>
      <c r="C245" s="5"/>
      <c r="D245" s="5"/>
      <c r="E245" s="5"/>
      <c r="F245" s="7" t="str">
        <f>IF(E245="","",IF(VLOOKUP(E245,'Study Locations'!B:D,2,FALSE)="","",VLOOKUP(E245,'Study Locations'!B:D,2,FALSE)))</f>
        <v/>
      </c>
      <c r="G245" s="7" t="str">
        <f>IF(E245="","",IF(VLOOKUP(E245,'Study Locations'!B:D,3,FALSE)="","",VLOOKUP(E245,'Study Locations'!B:D,3,FALSE)))</f>
        <v/>
      </c>
      <c r="H245" s="5"/>
      <c r="I245" s="5"/>
      <c r="J245" s="3" t="str">
        <f t="shared" si="9"/>
        <v/>
      </c>
      <c r="K245" s="29" t="str">
        <f>IF(B245="","",IF(J245="","NA",IF(ISNA(VLOOKUP(J245,'Default  Salaries'!D:E,2,FALSE)),IF(ISNA(VLOOKUP(I245&amp;"-NA",'Default  Salaries'!D:E,2,FALSE)),"NA",VLOOKUP(I245&amp;"-NA",'Default  Salaries'!D:E,2,FALSE)),VLOOKUP(J245,'Default  Salaries'!D:E,2,FALSE))))</f>
        <v/>
      </c>
      <c r="L245" s="46"/>
      <c r="M245" s="19"/>
      <c r="N245" s="45"/>
      <c r="O245" s="45"/>
      <c r="P245" s="7" t="str">
        <f t="shared" si="10"/>
        <v/>
      </c>
      <c r="Q245" s="14"/>
      <c r="R245" s="15"/>
      <c r="S245" s="14"/>
      <c r="T245" s="15"/>
      <c r="U245" s="14"/>
      <c r="V245" s="15"/>
      <c r="W245" s="47"/>
      <c r="X245" s="48"/>
      <c r="Y245" s="47"/>
      <c r="Z245" s="48"/>
      <c r="AA245" s="47"/>
      <c r="AB245" s="48"/>
      <c r="AC245" s="47"/>
      <c r="AD245" s="48"/>
      <c r="AE245" s="47"/>
      <c r="AF245" s="48"/>
      <c r="AG245" s="47"/>
      <c r="AH245" s="48"/>
      <c r="AI245" s="47"/>
      <c r="AJ245" s="48"/>
    </row>
    <row r="246" spans="1:36" x14ac:dyDescent="0.25">
      <c r="A246" s="7">
        <f t="shared" si="11"/>
        <v>242</v>
      </c>
      <c r="B246" s="8"/>
      <c r="C246" s="5"/>
      <c r="D246" s="5"/>
      <c r="E246" s="5"/>
      <c r="F246" s="7" t="str">
        <f>IF(E246="","",IF(VLOOKUP(E246,'Study Locations'!B:D,2,FALSE)="","",VLOOKUP(E246,'Study Locations'!B:D,2,FALSE)))</f>
        <v/>
      </c>
      <c r="G246" s="7" t="str">
        <f>IF(E246="","",IF(VLOOKUP(E246,'Study Locations'!B:D,3,FALSE)="","",VLOOKUP(E246,'Study Locations'!B:D,3,FALSE)))</f>
        <v/>
      </c>
      <c r="H246" s="5"/>
      <c r="I246" s="5"/>
      <c r="J246" s="3" t="str">
        <f t="shared" si="9"/>
        <v/>
      </c>
      <c r="K246" s="29" t="str">
        <f>IF(B246="","",IF(J246="","NA",IF(ISNA(VLOOKUP(J246,'Default  Salaries'!D:E,2,FALSE)),IF(ISNA(VLOOKUP(I246&amp;"-NA",'Default  Salaries'!D:E,2,FALSE)),"NA",VLOOKUP(I246&amp;"-NA",'Default  Salaries'!D:E,2,FALSE)),VLOOKUP(J246,'Default  Salaries'!D:E,2,FALSE))))</f>
        <v/>
      </c>
      <c r="L246" s="46"/>
      <c r="M246" s="19"/>
      <c r="N246" s="45"/>
      <c r="O246" s="45"/>
      <c r="P246" s="7" t="str">
        <f t="shared" si="10"/>
        <v/>
      </c>
      <c r="Q246" s="14"/>
      <c r="R246" s="15"/>
      <c r="S246" s="14"/>
      <c r="T246" s="15"/>
      <c r="U246" s="14"/>
      <c r="V246" s="15"/>
      <c r="W246" s="47"/>
      <c r="X246" s="48"/>
      <c r="Y246" s="47"/>
      <c r="Z246" s="48"/>
      <c r="AA246" s="47"/>
      <c r="AB246" s="48"/>
      <c r="AC246" s="47"/>
      <c r="AD246" s="48"/>
      <c r="AE246" s="47"/>
      <c r="AF246" s="48"/>
      <c r="AG246" s="47"/>
      <c r="AH246" s="48"/>
      <c r="AI246" s="47"/>
      <c r="AJ246" s="48"/>
    </row>
    <row r="247" spans="1:36" x14ac:dyDescent="0.25">
      <c r="A247" s="7">
        <f t="shared" si="11"/>
        <v>243</v>
      </c>
      <c r="B247" s="8"/>
      <c r="C247" s="5"/>
      <c r="D247" s="5"/>
      <c r="E247" s="5"/>
      <c r="F247" s="7" t="str">
        <f>IF(E247="","",IF(VLOOKUP(E247,'Study Locations'!B:D,2,FALSE)="","",VLOOKUP(E247,'Study Locations'!B:D,2,FALSE)))</f>
        <v/>
      </c>
      <c r="G247" s="7" t="str">
        <f>IF(E247="","",IF(VLOOKUP(E247,'Study Locations'!B:D,3,FALSE)="","",VLOOKUP(E247,'Study Locations'!B:D,3,FALSE)))</f>
        <v/>
      </c>
      <c r="H247" s="5"/>
      <c r="I247" s="5"/>
      <c r="J247" s="3" t="str">
        <f t="shared" si="9"/>
        <v/>
      </c>
      <c r="K247" s="29" t="str">
        <f>IF(B247="","",IF(J247="","NA",IF(ISNA(VLOOKUP(J247,'Default  Salaries'!D:E,2,FALSE)),IF(ISNA(VLOOKUP(I247&amp;"-NA",'Default  Salaries'!D:E,2,FALSE)),"NA",VLOOKUP(I247&amp;"-NA",'Default  Salaries'!D:E,2,FALSE)),VLOOKUP(J247,'Default  Salaries'!D:E,2,FALSE))))</f>
        <v/>
      </c>
      <c r="L247" s="46"/>
      <c r="M247" s="19"/>
      <c r="N247" s="45"/>
      <c r="O247" s="45"/>
      <c r="P247" s="7" t="str">
        <f t="shared" si="10"/>
        <v/>
      </c>
      <c r="Q247" s="14"/>
      <c r="R247" s="15"/>
      <c r="S247" s="14"/>
      <c r="T247" s="15"/>
      <c r="U247" s="14"/>
      <c r="V247" s="15"/>
      <c r="W247" s="47"/>
      <c r="X247" s="48"/>
      <c r="Y247" s="47"/>
      <c r="Z247" s="48"/>
      <c r="AA247" s="47"/>
      <c r="AB247" s="48"/>
      <c r="AC247" s="47"/>
      <c r="AD247" s="48"/>
      <c r="AE247" s="47"/>
      <c r="AF247" s="48"/>
      <c r="AG247" s="47"/>
      <c r="AH247" s="48"/>
      <c r="AI247" s="47"/>
      <c r="AJ247" s="48"/>
    </row>
    <row r="248" spans="1:36" x14ac:dyDescent="0.25">
      <c r="A248" s="7">
        <f t="shared" si="11"/>
        <v>244</v>
      </c>
      <c r="B248" s="8"/>
      <c r="C248" s="5"/>
      <c r="D248" s="5"/>
      <c r="E248" s="5"/>
      <c r="F248" s="7" t="str">
        <f>IF(E248="","",IF(VLOOKUP(E248,'Study Locations'!B:D,2,FALSE)="","",VLOOKUP(E248,'Study Locations'!B:D,2,FALSE)))</f>
        <v/>
      </c>
      <c r="G248" s="7" t="str">
        <f>IF(E248="","",IF(VLOOKUP(E248,'Study Locations'!B:D,3,FALSE)="","",VLOOKUP(E248,'Study Locations'!B:D,3,FALSE)))</f>
        <v/>
      </c>
      <c r="H248" s="5"/>
      <c r="I248" s="5"/>
      <c r="J248" s="3" t="str">
        <f t="shared" si="9"/>
        <v/>
      </c>
      <c r="K248" s="29" t="str">
        <f>IF(B248="","",IF(J248="","NA",IF(ISNA(VLOOKUP(J248,'Default  Salaries'!D:E,2,FALSE)),IF(ISNA(VLOOKUP(I248&amp;"-NA",'Default  Salaries'!D:E,2,FALSE)),"NA",VLOOKUP(I248&amp;"-NA",'Default  Salaries'!D:E,2,FALSE)),VLOOKUP(J248,'Default  Salaries'!D:E,2,FALSE))))</f>
        <v/>
      </c>
      <c r="L248" s="46"/>
      <c r="M248" s="19"/>
      <c r="N248" s="45"/>
      <c r="O248" s="45"/>
      <c r="P248" s="7" t="str">
        <f t="shared" si="10"/>
        <v/>
      </c>
      <c r="Q248" s="14"/>
      <c r="R248" s="15"/>
      <c r="S248" s="14"/>
      <c r="T248" s="15"/>
      <c r="U248" s="14"/>
      <c r="V248" s="15"/>
      <c r="W248" s="47"/>
      <c r="X248" s="48"/>
      <c r="Y248" s="47"/>
      <c r="Z248" s="48"/>
      <c r="AA248" s="47"/>
      <c r="AB248" s="48"/>
      <c r="AC248" s="47"/>
      <c r="AD248" s="48"/>
      <c r="AE248" s="47"/>
      <c r="AF248" s="48"/>
      <c r="AG248" s="47"/>
      <c r="AH248" s="48"/>
      <c r="AI248" s="47"/>
      <c r="AJ248" s="48"/>
    </row>
    <row r="249" spans="1:36" x14ac:dyDescent="0.25">
      <c r="A249" s="7">
        <f t="shared" si="11"/>
        <v>245</v>
      </c>
      <c r="B249" s="8"/>
      <c r="C249" s="5"/>
      <c r="D249" s="5"/>
      <c r="E249" s="5"/>
      <c r="F249" s="7" t="str">
        <f>IF(E249="","",IF(VLOOKUP(E249,'Study Locations'!B:D,2,FALSE)="","",VLOOKUP(E249,'Study Locations'!B:D,2,FALSE)))</f>
        <v/>
      </c>
      <c r="G249" s="7" t="str">
        <f>IF(E249="","",IF(VLOOKUP(E249,'Study Locations'!B:D,3,FALSE)="","",VLOOKUP(E249,'Study Locations'!B:D,3,FALSE)))</f>
        <v/>
      </c>
      <c r="H249" s="5"/>
      <c r="I249" s="5"/>
      <c r="J249" s="3" t="str">
        <f t="shared" si="9"/>
        <v/>
      </c>
      <c r="K249" s="29" t="str">
        <f>IF(B249="","",IF(J249="","NA",IF(ISNA(VLOOKUP(J249,'Default  Salaries'!D:E,2,FALSE)),IF(ISNA(VLOOKUP(I249&amp;"-NA",'Default  Salaries'!D:E,2,FALSE)),"NA",VLOOKUP(I249&amp;"-NA",'Default  Salaries'!D:E,2,FALSE)),VLOOKUP(J249,'Default  Salaries'!D:E,2,FALSE))))</f>
        <v/>
      </c>
      <c r="L249" s="46"/>
      <c r="M249" s="19"/>
      <c r="N249" s="45"/>
      <c r="O249" s="45"/>
      <c r="P249" s="7" t="str">
        <f t="shared" si="10"/>
        <v/>
      </c>
      <c r="Q249" s="14"/>
      <c r="R249" s="15"/>
      <c r="S249" s="14"/>
      <c r="T249" s="15"/>
      <c r="U249" s="14"/>
      <c r="V249" s="15"/>
      <c r="W249" s="47"/>
      <c r="X249" s="48"/>
      <c r="Y249" s="47"/>
      <c r="Z249" s="48"/>
      <c r="AA249" s="47"/>
      <c r="AB249" s="48"/>
      <c r="AC249" s="47"/>
      <c r="AD249" s="48"/>
      <c r="AE249" s="47"/>
      <c r="AF249" s="48"/>
      <c r="AG249" s="47"/>
      <c r="AH249" s="48"/>
      <c r="AI249" s="47"/>
      <c r="AJ249" s="48"/>
    </row>
    <row r="250" spans="1:36" x14ac:dyDescent="0.25">
      <c r="A250" s="7">
        <f t="shared" si="11"/>
        <v>246</v>
      </c>
      <c r="B250" s="8"/>
      <c r="C250" s="5"/>
      <c r="D250" s="5"/>
      <c r="E250" s="5"/>
      <c r="F250" s="7" t="str">
        <f>IF(E250="","",IF(VLOOKUP(E250,'Study Locations'!B:D,2,FALSE)="","",VLOOKUP(E250,'Study Locations'!B:D,2,FALSE)))</f>
        <v/>
      </c>
      <c r="G250" s="7" t="str">
        <f>IF(E250="","",IF(VLOOKUP(E250,'Study Locations'!B:D,3,FALSE)="","",VLOOKUP(E250,'Study Locations'!B:D,3,FALSE)))</f>
        <v/>
      </c>
      <c r="H250" s="5"/>
      <c r="I250" s="5"/>
      <c r="J250" s="3" t="str">
        <f t="shared" si="9"/>
        <v/>
      </c>
      <c r="K250" s="29" t="str">
        <f>IF(B250="","",IF(J250="","NA",IF(ISNA(VLOOKUP(J250,'Default  Salaries'!D:E,2,FALSE)),IF(ISNA(VLOOKUP(I250&amp;"-NA",'Default  Salaries'!D:E,2,FALSE)),"NA",VLOOKUP(I250&amp;"-NA",'Default  Salaries'!D:E,2,FALSE)),VLOOKUP(J250,'Default  Salaries'!D:E,2,FALSE))))</f>
        <v/>
      </c>
      <c r="L250" s="46"/>
      <c r="M250" s="19"/>
      <c r="N250" s="45"/>
      <c r="O250" s="45"/>
      <c r="P250" s="7" t="str">
        <f t="shared" si="10"/>
        <v/>
      </c>
      <c r="Q250" s="14"/>
      <c r="R250" s="15"/>
      <c r="S250" s="14"/>
      <c r="T250" s="15"/>
      <c r="U250" s="14"/>
      <c r="V250" s="15"/>
      <c r="W250" s="47"/>
      <c r="X250" s="48"/>
      <c r="Y250" s="47"/>
      <c r="Z250" s="48"/>
      <c r="AA250" s="47"/>
      <c r="AB250" s="48"/>
      <c r="AC250" s="47"/>
      <c r="AD250" s="48"/>
      <c r="AE250" s="47"/>
      <c r="AF250" s="48"/>
      <c r="AG250" s="47"/>
      <c r="AH250" s="48"/>
      <c r="AI250" s="47"/>
      <c r="AJ250" s="48"/>
    </row>
    <row r="251" spans="1:36" x14ac:dyDescent="0.25">
      <c r="A251" s="7">
        <f t="shared" si="11"/>
        <v>247</v>
      </c>
      <c r="B251" s="8"/>
      <c r="C251" s="5"/>
      <c r="D251" s="5"/>
      <c r="E251" s="5"/>
      <c r="F251" s="7" t="str">
        <f>IF(E251="","",IF(VLOOKUP(E251,'Study Locations'!B:D,2,FALSE)="","",VLOOKUP(E251,'Study Locations'!B:D,2,FALSE)))</f>
        <v/>
      </c>
      <c r="G251" s="7" t="str">
        <f>IF(E251="","",IF(VLOOKUP(E251,'Study Locations'!B:D,3,FALSE)="","",VLOOKUP(E251,'Study Locations'!B:D,3,FALSE)))</f>
        <v/>
      </c>
      <c r="H251" s="5"/>
      <c r="I251" s="5"/>
      <c r="J251" s="3" t="str">
        <f t="shared" si="9"/>
        <v/>
      </c>
      <c r="K251" s="29" t="str">
        <f>IF(B251="","",IF(J251="","NA",IF(ISNA(VLOOKUP(J251,'Default  Salaries'!D:E,2,FALSE)),IF(ISNA(VLOOKUP(I251&amp;"-NA",'Default  Salaries'!D:E,2,FALSE)),"NA",VLOOKUP(I251&amp;"-NA",'Default  Salaries'!D:E,2,FALSE)),VLOOKUP(J251,'Default  Salaries'!D:E,2,FALSE))))</f>
        <v/>
      </c>
      <c r="L251" s="46"/>
      <c r="M251" s="19"/>
      <c r="N251" s="45"/>
      <c r="O251" s="45"/>
      <c r="P251" s="7" t="str">
        <f t="shared" si="10"/>
        <v/>
      </c>
      <c r="Q251" s="14"/>
      <c r="R251" s="15"/>
      <c r="S251" s="14"/>
      <c r="T251" s="15"/>
      <c r="U251" s="14"/>
      <c r="V251" s="15"/>
      <c r="W251" s="47"/>
      <c r="X251" s="48"/>
      <c r="Y251" s="47"/>
      <c r="Z251" s="48"/>
      <c r="AA251" s="47"/>
      <c r="AB251" s="48"/>
      <c r="AC251" s="47"/>
      <c r="AD251" s="48"/>
      <c r="AE251" s="47"/>
      <c r="AF251" s="48"/>
      <c r="AG251" s="47"/>
      <c r="AH251" s="48"/>
      <c r="AI251" s="47"/>
      <c r="AJ251" s="48"/>
    </row>
    <row r="252" spans="1:36" x14ac:dyDescent="0.25">
      <c r="A252" s="7">
        <f t="shared" si="11"/>
        <v>248</v>
      </c>
      <c r="B252" s="8"/>
      <c r="C252" s="5"/>
      <c r="D252" s="5"/>
      <c r="E252" s="5"/>
      <c r="F252" s="7" t="str">
        <f>IF(E252="","",IF(VLOOKUP(E252,'Study Locations'!B:D,2,FALSE)="","",VLOOKUP(E252,'Study Locations'!B:D,2,FALSE)))</f>
        <v/>
      </c>
      <c r="G252" s="7" t="str">
        <f>IF(E252="","",IF(VLOOKUP(E252,'Study Locations'!B:D,3,FALSE)="","",VLOOKUP(E252,'Study Locations'!B:D,3,FALSE)))</f>
        <v/>
      </c>
      <c r="H252" s="5"/>
      <c r="I252" s="5"/>
      <c r="J252" s="3" t="str">
        <f t="shared" si="9"/>
        <v/>
      </c>
      <c r="K252" s="29" t="str">
        <f>IF(B252="","",IF(J252="","NA",IF(ISNA(VLOOKUP(J252,'Default  Salaries'!D:E,2,FALSE)),IF(ISNA(VLOOKUP(I252&amp;"-NA",'Default  Salaries'!D:E,2,FALSE)),"NA",VLOOKUP(I252&amp;"-NA",'Default  Salaries'!D:E,2,FALSE)),VLOOKUP(J252,'Default  Salaries'!D:E,2,FALSE))))</f>
        <v/>
      </c>
      <c r="L252" s="46"/>
      <c r="M252" s="19"/>
      <c r="N252" s="45"/>
      <c r="O252" s="45"/>
      <c r="P252" s="7" t="str">
        <f t="shared" si="10"/>
        <v/>
      </c>
      <c r="Q252" s="14"/>
      <c r="R252" s="15"/>
      <c r="S252" s="14"/>
      <c r="T252" s="15"/>
      <c r="U252" s="14"/>
      <c r="V252" s="15"/>
      <c r="W252" s="47"/>
      <c r="X252" s="48"/>
      <c r="Y252" s="47"/>
      <c r="Z252" s="48"/>
      <c r="AA252" s="47"/>
      <c r="AB252" s="48"/>
      <c r="AC252" s="47"/>
      <c r="AD252" s="48"/>
      <c r="AE252" s="47"/>
      <c r="AF252" s="48"/>
      <c r="AG252" s="47"/>
      <c r="AH252" s="48"/>
      <c r="AI252" s="47"/>
      <c r="AJ252" s="48"/>
    </row>
    <row r="253" spans="1:36" x14ac:dyDescent="0.25">
      <c r="A253" s="7">
        <f t="shared" si="11"/>
        <v>249</v>
      </c>
      <c r="B253" s="8"/>
      <c r="C253" s="5"/>
      <c r="D253" s="5"/>
      <c r="E253" s="5"/>
      <c r="F253" s="7" t="str">
        <f>IF(E253="","",IF(VLOOKUP(E253,'Study Locations'!B:D,2,FALSE)="","",VLOOKUP(E253,'Study Locations'!B:D,2,FALSE)))</f>
        <v/>
      </c>
      <c r="G253" s="7" t="str">
        <f>IF(E253="","",IF(VLOOKUP(E253,'Study Locations'!B:D,3,FALSE)="","",VLOOKUP(E253,'Study Locations'!B:D,3,FALSE)))</f>
        <v/>
      </c>
      <c r="H253" s="5"/>
      <c r="I253" s="5"/>
      <c r="J253" s="3" t="str">
        <f t="shared" si="9"/>
        <v/>
      </c>
      <c r="K253" s="29" t="str">
        <f>IF(B253="","",IF(J253="","NA",IF(ISNA(VLOOKUP(J253,'Default  Salaries'!D:E,2,FALSE)),IF(ISNA(VLOOKUP(I253&amp;"-NA",'Default  Salaries'!D:E,2,FALSE)),"NA",VLOOKUP(I253&amp;"-NA",'Default  Salaries'!D:E,2,FALSE)),VLOOKUP(J253,'Default  Salaries'!D:E,2,FALSE))))</f>
        <v/>
      </c>
      <c r="L253" s="46"/>
      <c r="M253" s="19"/>
      <c r="N253" s="45"/>
      <c r="O253" s="45"/>
      <c r="P253" s="7" t="str">
        <f t="shared" si="10"/>
        <v/>
      </c>
      <c r="Q253" s="14"/>
      <c r="R253" s="15"/>
      <c r="S253" s="14"/>
      <c r="T253" s="15"/>
      <c r="U253" s="14"/>
      <c r="V253" s="15"/>
      <c r="W253" s="47"/>
      <c r="X253" s="48"/>
      <c r="Y253" s="47"/>
      <c r="Z253" s="48"/>
      <c r="AA253" s="47"/>
      <c r="AB253" s="48"/>
      <c r="AC253" s="47"/>
      <c r="AD253" s="48"/>
      <c r="AE253" s="47"/>
      <c r="AF253" s="48"/>
      <c r="AG253" s="47"/>
      <c r="AH253" s="48"/>
      <c r="AI253" s="47"/>
      <c r="AJ253" s="48"/>
    </row>
    <row r="254" spans="1:36" x14ac:dyDescent="0.25">
      <c r="A254" s="7">
        <f t="shared" si="11"/>
        <v>250</v>
      </c>
      <c r="B254" s="8"/>
      <c r="C254" s="5"/>
      <c r="D254" s="5"/>
      <c r="E254" s="5"/>
      <c r="F254" s="7" t="str">
        <f>IF(E254="","",IF(VLOOKUP(E254,'Study Locations'!B:D,2,FALSE)="","",VLOOKUP(E254,'Study Locations'!B:D,2,FALSE)))</f>
        <v/>
      </c>
      <c r="G254" s="7" t="str">
        <f>IF(E254="","",IF(VLOOKUP(E254,'Study Locations'!B:D,3,FALSE)="","",VLOOKUP(E254,'Study Locations'!B:D,3,FALSE)))</f>
        <v/>
      </c>
      <c r="H254" s="5"/>
      <c r="I254" s="5"/>
      <c r="J254" s="3" t="str">
        <f t="shared" si="9"/>
        <v/>
      </c>
      <c r="K254" s="29" t="str">
        <f>IF(B254="","",IF(J254="","NA",IF(ISNA(VLOOKUP(J254,'Default  Salaries'!D:E,2,FALSE)),IF(ISNA(VLOOKUP(I254&amp;"-NA",'Default  Salaries'!D:E,2,FALSE)),"NA",VLOOKUP(I254&amp;"-NA",'Default  Salaries'!D:E,2,FALSE)),VLOOKUP(J254,'Default  Salaries'!D:E,2,FALSE))))</f>
        <v/>
      </c>
      <c r="L254" s="46"/>
      <c r="M254" s="19"/>
      <c r="N254" s="45"/>
      <c r="O254" s="45"/>
      <c r="P254" s="7" t="str">
        <f t="shared" si="10"/>
        <v/>
      </c>
      <c r="Q254" s="14"/>
      <c r="R254" s="15"/>
      <c r="S254" s="14"/>
      <c r="T254" s="15"/>
      <c r="U254" s="14"/>
      <c r="V254" s="15"/>
      <c r="W254" s="47"/>
      <c r="X254" s="48"/>
      <c r="Y254" s="47"/>
      <c r="Z254" s="48"/>
      <c r="AA254" s="47"/>
      <c r="AB254" s="48"/>
      <c r="AC254" s="47"/>
      <c r="AD254" s="48"/>
      <c r="AE254" s="47"/>
      <c r="AF254" s="48"/>
      <c r="AG254" s="47"/>
      <c r="AH254" s="48"/>
      <c r="AI254" s="47"/>
      <c r="AJ254" s="48"/>
    </row>
    <row r="255" spans="1:36" x14ac:dyDescent="0.25">
      <c r="A255" s="7">
        <f t="shared" si="11"/>
        <v>251</v>
      </c>
      <c r="B255" s="8"/>
      <c r="C255" s="5"/>
      <c r="D255" s="5"/>
      <c r="E255" s="5"/>
      <c r="F255" s="7" t="str">
        <f>IF(E255="","",IF(VLOOKUP(E255,'Study Locations'!B:D,2,FALSE)="","",VLOOKUP(E255,'Study Locations'!B:D,2,FALSE)))</f>
        <v/>
      </c>
      <c r="G255" s="7" t="str">
        <f>IF(E255="","",IF(VLOOKUP(E255,'Study Locations'!B:D,3,FALSE)="","",VLOOKUP(E255,'Study Locations'!B:D,3,FALSE)))</f>
        <v/>
      </c>
      <c r="H255" s="5"/>
      <c r="I255" s="5"/>
      <c r="J255" s="3" t="str">
        <f t="shared" si="9"/>
        <v/>
      </c>
      <c r="K255" s="29" t="str">
        <f>IF(B255="","",IF(J255="","NA",IF(ISNA(VLOOKUP(J255,'Default  Salaries'!D:E,2,FALSE)),IF(ISNA(VLOOKUP(I255&amp;"-NA",'Default  Salaries'!D:E,2,FALSE)),"NA",VLOOKUP(I255&amp;"-NA",'Default  Salaries'!D:E,2,FALSE)),VLOOKUP(J255,'Default  Salaries'!D:E,2,FALSE))))</f>
        <v/>
      </c>
      <c r="L255" s="46"/>
      <c r="M255" s="19"/>
      <c r="N255" s="45"/>
      <c r="O255" s="45"/>
      <c r="P255" s="7" t="str">
        <f t="shared" si="10"/>
        <v/>
      </c>
      <c r="Q255" s="14"/>
      <c r="R255" s="15"/>
      <c r="S255" s="14"/>
      <c r="T255" s="15"/>
      <c r="U255" s="14"/>
      <c r="V255" s="15"/>
      <c r="W255" s="47"/>
      <c r="X255" s="48"/>
      <c r="Y255" s="47"/>
      <c r="Z255" s="48"/>
      <c r="AA255" s="47"/>
      <c r="AB255" s="48"/>
      <c r="AC255" s="47"/>
      <c r="AD255" s="48"/>
      <c r="AE255" s="47"/>
      <c r="AF255" s="48"/>
      <c r="AG255" s="47"/>
      <c r="AH255" s="48"/>
      <c r="AI255" s="47"/>
      <c r="AJ255" s="48"/>
    </row>
    <row r="256" spans="1:36" x14ac:dyDescent="0.25">
      <c r="A256" s="7">
        <f t="shared" si="11"/>
        <v>252</v>
      </c>
      <c r="B256" s="8"/>
      <c r="C256" s="5"/>
      <c r="D256" s="5"/>
      <c r="E256" s="5"/>
      <c r="F256" s="7" t="str">
        <f>IF(E256="","",IF(VLOOKUP(E256,'Study Locations'!B:D,2,FALSE)="","",VLOOKUP(E256,'Study Locations'!B:D,2,FALSE)))</f>
        <v/>
      </c>
      <c r="G256" s="7" t="str">
        <f>IF(E256="","",IF(VLOOKUP(E256,'Study Locations'!B:D,3,FALSE)="","",VLOOKUP(E256,'Study Locations'!B:D,3,FALSE)))</f>
        <v/>
      </c>
      <c r="H256" s="5"/>
      <c r="I256" s="5"/>
      <c r="J256" s="3" t="str">
        <f t="shared" si="9"/>
        <v/>
      </c>
      <c r="K256" s="29" t="str">
        <f>IF(B256="","",IF(J256="","NA",IF(ISNA(VLOOKUP(J256,'Default  Salaries'!D:E,2,FALSE)),IF(ISNA(VLOOKUP(I256&amp;"-NA",'Default  Salaries'!D:E,2,FALSE)),"NA",VLOOKUP(I256&amp;"-NA",'Default  Salaries'!D:E,2,FALSE)),VLOOKUP(J256,'Default  Salaries'!D:E,2,FALSE))))</f>
        <v/>
      </c>
      <c r="L256" s="46"/>
      <c r="M256" s="19"/>
      <c r="N256" s="45"/>
      <c r="O256" s="45"/>
      <c r="P256" s="7" t="str">
        <f t="shared" si="10"/>
        <v/>
      </c>
      <c r="Q256" s="14"/>
      <c r="R256" s="15"/>
      <c r="S256" s="14"/>
      <c r="T256" s="15"/>
      <c r="U256" s="14"/>
      <c r="V256" s="15"/>
      <c r="W256" s="47"/>
      <c r="X256" s="48"/>
      <c r="Y256" s="47"/>
      <c r="Z256" s="48"/>
      <c r="AA256" s="47"/>
      <c r="AB256" s="48"/>
      <c r="AC256" s="47"/>
      <c r="AD256" s="48"/>
      <c r="AE256" s="47"/>
      <c r="AF256" s="48"/>
      <c r="AG256" s="47"/>
      <c r="AH256" s="48"/>
      <c r="AI256" s="47"/>
      <c r="AJ256" s="48"/>
    </row>
    <row r="257" spans="1:36" x14ac:dyDescent="0.25">
      <c r="A257" s="7">
        <f t="shared" si="11"/>
        <v>253</v>
      </c>
      <c r="B257" s="8"/>
      <c r="C257" s="5"/>
      <c r="D257" s="5"/>
      <c r="E257" s="5"/>
      <c r="F257" s="7" t="str">
        <f>IF(E257="","",IF(VLOOKUP(E257,'Study Locations'!B:D,2,FALSE)="","",VLOOKUP(E257,'Study Locations'!B:D,2,FALSE)))</f>
        <v/>
      </c>
      <c r="G257" s="7" t="str">
        <f>IF(E257="","",IF(VLOOKUP(E257,'Study Locations'!B:D,3,FALSE)="","",VLOOKUP(E257,'Study Locations'!B:D,3,FALSE)))</f>
        <v/>
      </c>
      <c r="H257" s="5"/>
      <c r="I257" s="5"/>
      <c r="J257" s="3" t="str">
        <f t="shared" si="9"/>
        <v/>
      </c>
      <c r="K257" s="29" t="str">
        <f>IF(B257="","",IF(J257="","NA",IF(ISNA(VLOOKUP(J257,'Default  Salaries'!D:E,2,FALSE)),IF(ISNA(VLOOKUP(I257&amp;"-NA",'Default  Salaries'!D:E,2,FALSE)),"NA",VLOOKUP(I257&amp;"-NA",'Default  Salaries'!D:E,2,FALSE)),VLOOKUP(J257,'Default  Salaries'!D:E,2,FALSE))))</f>
        <v/>
      </c>
      <c r="L257" s="46"/>
      <c r="M257" s="19"/>
      <c r="N257" s="45"/>
      <c r="O257" s="45"/>
      <c r="P257" s="7" t="str">
        <f t="shared" si="10"/>
        <v/>
      </c>
      <c r="Q257" s="14"/>
      <c r="R257" s="15"/>
      <c r="S257" s="14"/>
      <c r="T257" s="15"/>
      <c r="U257" s="14"/>
      <c r="V257" s="15"/>
      <c r="W257" s="47"/>
      <c r="X257" s="48"/>
      <c r="Y257" s="47"/>
      <c r="Z257" s="48"/>
      <c r="AA257" s="47"/>
      <c r="AB257" s="48"/>
      <c r="AC257" s="47"/>
      <c r="AD257" s="48"/>
      <c r="AE257" s="47"/>
      <c r="AF257" s="48"/>
      <c r="AG257" s="47"/>
      <c r="AH257" s="48"/>
      <c r="AI257" s="47"/>
      <c r="AJ257" s="48"/>
    </row>
    <row r="258" spans="1:36" x14ac:dyDescent="0.25">
      <c r="A258" s="7">
        <f t="shared" si="11"/>
        <v>254</v>
      </c>
      <c r="B258" s="8"/>
      <c r="C258" s="5"/>
      <c r="D258" s="5"/>
      <c r="E258" s="5"/>
      <c r="F258" s="7" t="str">
        <f>IF(E258="","",IF(VLOOKUP(E258,'Study Locations'!B:D,2,FALSE)="","",VLOOKUP(E258,'Study Locations'!B:D,2,FALSE)))</f>
        <v/>
      </c>
      <c r="G258" s="7" t="str">
        <f>IF(E258="","",IF(VLOOKUP(E258,'Study Locations'!B:D,3,FALSE)="","",VLOOKUP(E258,'Study Locations'!B:D,3,FALSE)))</f>
        <v/>
      </c>
      <c r="H258" s="5"/>
      <c r="I258" s="5"/>
      <c r="J258" s="3" t="str">
        <f t="shared" si="9"/>
        <v/>
      </c>
      <c r="K258" s="29" t="str">
        <f>IF(B258="","",IF(J258="","NA",IF(ISNA(VLOOKUP(J258,'Default  Salaries'!D:E,2,FALSE)),IF(ISNA(VLOOKUP(I258&amp;"-NA",'Default  Salaries'!D:E,2,FALSE)),"NA",VLOOKUP(I258&amp;"-NA",'Default  Salaries'!D:E,2,FALSE)),VLOOKUP(J258,'Default  Salaries'!D:E,2,FALSE))))</f>
        <v/>
      </c>
      <c r="L258" s="46"/>
      <c r="M258" s="19"/>
      <c r="N258" s="45"/>
      <c r="O258" s="45"/>
      <c r="P258" s="7" t="str">
        <f t="shared" si="10"/>
        <v/>
      </c>
      <c r="Q258" s="14"/>
      <c r="R258" s="15"/>
      <c r="S258" s="14"/>
      <c r="T258" s="15"/>
      <c r="U258" s="14"/>
      <c r="V258" s="15"/>
      <c r="W258" s="47"/>
      <c r="X258" s="48"/>
      <c r="Y258" s="47"/>
      <c r="Z258" s="48"/>
      <c r="AA258" s="47"/>
      <c r="AB258" s="48"/>
      <c r="AC258" s="47"/>
      <c r="AD258" s="48"/>
      <c r="AE258" s="47"/>
      <c r="AF258" s="48"/>
      <c r="AG258" s="47"/>
      <c r="AH258" s="48"/>
      <c r="AI258" s="47"/>
      <c r="AJ258" s="48"/>
    </row>
    <row r="259" spans="1:36" x14ac:dyDescent="0.25">
      <c r="A259" s="7">
        <f t="shared" si="11"/>
        <v>255</v>
      </c>
      <c r="B259" s="8"/>
      <c r="C259" s="5"/>
      <c r="D259" s="5"/>
      <c r="E259" s="5"/>
      <c r="F259" s="7" t="str">
        <f>IF(E259="","",IF(VLOOKUP(E259,'Study Locations'!B:D,2,FALSE)="","",VLOOKUP(E259,'Study Locations'!B:D,2,FALSE)))</f>
        <v/>
      </c>
      <c r="G259" s="7" t="str">
        <f>IF(E259="","",IF(VLOOKUP(E259,'Study Locations'!B:D,3,FALSE)="","",VLOOKUP(E259,'Study Locations'!B:D,3,FALSE)))</f>
        <v/>
      </c>
      <c r="H259" s="5"/>
      <c r="I259" s="5"/>
      <c r="J259" s="3" t="str">
        <f t="shared" si="9"/>
        <v/>
      </c>
      <c r="K259" s="29" t="str">
        <f>IF(B259="","",IF(J259="","NA",IF(ISNA(VLOOKUP(J259,'Default  Salaries'!D:E,2,FALSE)),IF(ISNA(VLOOKUP(I259&amp;"-NA",'Default  Salaries'!D:E,2,FALSE)),"NA",VLOOKUP(I259&amp;"-NA",'Default  Salaries'!D:E,2,FALSE)),VLOOKUP(J259,'Default  Salaries'!D:E,2,FALSE))))</f>
        <v/>
      </c>
      <c r="L259" s="46"/>
      <c r="M259" s="19"/>
      <c r="N259" s="45"/>
      <c r="O259" s="45"/>
      <c r="P259" s="7" t="str">
        <f t="shared" si="10"/>
        <v/>
      </c>
      <c r="Q259" s="14"/>
      <c r="R259" s="15"/>
      <c r="S259" s="14"/>
      <c r="T259" s="15"/>
      <c r="U259" s="14"/>
      <c r="V259" s="15"/>
      <c r="W259" s="47"/>
      <c r="X259" s="48"/>
      <c r="Y259" s="47"/>
      <c r="Z259" s="48"/>
      <c r="AA259" s="47"/>
      <c r="AB259" s="48"/>
      <c r="AC259" s="47"/>
      <c r="AD259" s="48"/>
      <c r="AE259" s="47"/>
      <c r="AF259" s="48"/>
      <c r="AG259" s="47"/>
      <c r="AH259" s="48"/>
      <c r="AI259" s="47"/>
      <c r="AJ259" s="48"/>
    </row>
    <row r="260" spans="1:36" x14ac:dyDescent="0.25">
      <c r="A260" s="7">
        <f t="shared" si="11"/>
        <v>256</v>
      </c>
      <c r="B260" s="8"/>
      <c r="C260" s="5"/>
      <c r="D260" s="5"/>
      <c r="E260" s="5"/>
      <c r="F260" s="7" t="str">
        <f>IF(E260="","",IF(VLOOKUP(E260,'Study Locations'!B:D,2,FALSE)="","",VLOOKUP(E260,'Study Locations'!B:D,2,FALSE)))</f>
        <v/>
      </c>
      <c r="G260" s="7" t="str">
        <f>IF(E260="","",IF(VLOOKUP(E260,'Study Locations'!B:D,3,FALSE)="","",VLOOKUP(E260,'Study Locations'!B:D,3,FALSE)))</f>
        <v/>
      </c>
      <c r="H260" s="5"/>
      <c r="I260" s="5"/>
      <c r="J260" s="3" t="str">
        <f t="shared" si="9"/>
        <v/>
      </c>
      <c r="K260" s="29" t="str">
        <f>IF(B260="","",IF(J260="","NA",IF(ISNA(VLOOKUP(J260,'Default  Salaries'!D:E,2,FALSE)),IF(ISNA(VLOOKUP(I260&amp;"-NA",'Default  Salaries'!D:E,2,FALSE)),"NA",VLOOKUP(I260&amp;"-NA",'Default  Salaries'!D:E,2,FALSE)),VLOOKUP(J260,'Default  Salaries'!D:E,2,FALSE))))</f>
        <v/>
      </c>
      <c r="L260" s="46"/>
      <c r="M260" s="19"/>
      <c r="N260" s="45"/>
      <c r="O260" s="45"/>
      <c r="P260" s="7" t="str">
        <f t="shared" si="10"/>
        <v/>
      </c>
      <c r="Q260" s="14"/>
      <c r="R260" s="15"/>
      <c r="S260" s="14"/>
      <c r="T260" s="15"/>
      <c r="U260" s="14"/>
      <c r="V260" s="15"/>
      <c r="W260" s="47"/>
      <c r="X260" s="48"/>
      <c r="Y260" s="47"/>
      <c r="Z260" s="48"/>
      <c r="AA260" s="47"/>
      <c r="AB260" s="48"/>
      <c r="AC260" s="47"/>
      <c r="AD260" s="48"/>
      <c r="AE260" s="47"/>
      <c r="AF260" s="48"/>
      <c r="AG260" s="47"/>
      <c r="AH260" s="48"/>
      <c r="AI260" s="47"/>
      <c r="AJ260" s="48"/>
    </row>
    <row r="261" spans="1:36" x14ac:dyDescent="0.25">
      <c r="A261" s="7">
        <f t="shared" si="11"/>
        <v>257</v>
      </c>
      <c r="B261" s="8"/>
      <c r="C261" s="5"/>
      <c r="D261" s="5"/>
      <c r="E261" s="5"/>
      <c r="F261" s="7" t="str">
        <f>IF(E261="","",IF(VLOOKUP(E261,'Study Locations'!B:D,2,FALSE)="","",VLOOKUP(E261,'Study Locations'!B:D,2,FALSE)))</f>
        <v/>
      </c>
      <c r="G261" s="7" t="str">
        <f>IF(E261="","",IF(VLOOKUP(E261,'Study Locations'!B:D,3,FALSE)="","",VLOOKUP(E261,'Study Locations'!B:D,3,FALSE)))</f>
        <v/>
      </c>
      <c r="H261" s="5"/>
      <c r="I261" s="5"/>
      <c r="J261" s="3" t="str">
        <f t="shared" si="9"/>
        <v/>
      </c>
      <c r="K261" s="29" t="str">
        <f>IF(B261="","",IF(J261="","NA",IF(ISNA(VLOOKUP(J261,'Default  Salaries'!D:E,2,FALSE)),IF(ISNA(VLOOKUP(I261&amp;"-NA",'Default  Salaries'!D:E,2,FALSE)),"NA",VLOOKUP(I261&amp;"-NA",'Default  Salaries'!D:E,2,FALSE)),VLOOKUP(J261,'Default  Salaries'!D:E,2,FALSE))))</f>
        <v/>
      </c>
      <c r="L261" s="46"/>
      <c r="M261" s="19"/>
      <c r="N261" s="45"/>
      <c r="O261" s="45"/>
      <c r="P261" s="7" t="str">
        <f t="shared" si="10"/>
        <v/>
      </c>
      <c r="Q261" s="14"/>
      <c r="R261" s="15"/>
      <c r="S261" s="14"/>
      <c r="T261" s="15"/>
      <c r="U261" s="14"/>
      <c r="V261" s="15"/>
      <c r="W261" s="47"/>
      <c r="X261" s="48"/>
      <c r="Y261" s="47"/>
      <c r="Z261" s="48"/>
      <c r="AA261" s="47"/>
      <c r="AB261" s="48"/>
      <c r="AC261" s="47"/>
      <c r="AD261" s="48"/>
      <c r="AE261" s="47"/>
      <c r="AF261" s="48"/>
      <c r="AG261" s="47"/>
      <c r="AH261" s="48"/>
      <c r="AI261" s="47"/>
      <c r="AJ261" s="48"/>
    </row>
    <row r="262" spans="1:36" x14ac:dyDescent="0.25">
      <c r="A262" s="7">
        <f t="shared" si="11"/>
        <v>258</v>
      </c>
      <c r="B262" s="8"/>
      <c r="C262" s="5"/>
      <c r="D262" s="5"/>
      <c r="E262" s="5"/>
      <c r="F262" s="7" t="str">
        <f>IF(E262="","",IF(VLOOKUP(E262,'Study Locations'!B:D,2,FALSE)="","",VLOOKUP(E262,'Study Locations'!B:D,2,FALSE)))</f>
        <v/>
      </c>
      <c r="G262" s="7" t="str">
        <f>IF(E262="","",IF(VLOOKUP(E262,'Study Locations'!B:D,3,FALSE)="","",VLOOKUP(E262,'Study Locations'!B:D,3,FALSE)))</f>
        <v/>
      </c>
      <c r="H262" s="5"/>
      <c r="I262" s="5"/>
      <c r="J262" s="3" t="str">
        <f t="shared" ref="J262:J325" si="12">IF(I262&lt;&gt;"",I262&amp;"-"&amp;H262,"")</f>
        <v/>
      </c>
      <c r="K262" s="29" t="str">
        <f>IF(B262="","",IF(J262="","NA",IF(ISNA(VLOOKUP(J262,'Default  Salaries'!D:E,2,FALSE)),IF(ISNA(VLOOKUP(I262&amp;"-NA",'Default  Salaries'!D:E,2,FALSE)),"NA",VLOOKUP(I262&amp;"-NA",'Default  Salaries'!D:E,2,FALSE)),VLOOKUP(J262,'Default  Salaries'!D:E,2,FALSE))))</f>
        <v/>
      </c>
      <c r="L262" s="46"/>
      <c r="M262" s="19"/>
      <c r="N262" s="45"/>
      <c r="O262" s="45"/>
      <c r="P262" s="7" t="str">
        <f t="shared" ref="P262:P325" si="13">IF(B262&lt;&gt;"",COUNT(R262,T262,V262,X262,Z262,AB262,AD262,AF262,AH262,AJ262),"")</f>
        <v/>
      </c>
      <c r="Q262" s="14"/>
      <c r="R262" s="15"/>
      <c r="S262" s="14"/>
      <c r="T262" s="15"/>
      <c r="U262" s="14"/>
      <c r="V262" s="15"/>
      <c r="W262" s="47"/>
      <c r="X262" s="48"/>
      <c r="Y262" s="47"/>
      <c r="Z262" s="48"/>
      <c r="AA262" s="47"/>
      <c r="AB262" s="48"/>
      <c r="AC262" s="47"/>
      <c r="AD262" s="48"/>
      <c r="AE262" s="47"/>
      <c r="AF262" s="48"/>
      <c r="AG262" s="47"/>
      <c r="AH262" s="48"/>
      <c r="AI262" s="47"/>
      <c r="AJ262" s="48"/>
    </row>
    <row r="263" spans="1:36" x14ac:dyDescent="0.25">
      <c r="A263" s="7">
        <f t="shared" ref="A263:A326" si="14">A262+1</f>
        <v>259</v>
      </c>
      <c r="B263" s="8"/>
      <c r="C263" s="5"/>
      <c r="D263" s="5"/>
      <c r="E263" s="5"/>
      <c r="F263" s="7" t="str">
        <f>IF(E263="","",IF(VLOOKUP(E263,'Study Locations'!B:D,2,FALSE)="","",VLOOKUP(E263,'Study Locations'!B:D,2,FALSE)))</f>
        <v/>
      </c>
      <c r="G263" s="7" t="str">
        <f>IF(E263="","",IF(VLOOKUP(E263,'Study Locations'!B:D,3,FALSE)="","",VLOOKUP(E263,'Study Locations'!B:D,3,FALSE)))</f>
        <v/>
      </c>
      <c r="H263" s="5"/>
      <c r="I263" s="5"/>
      <c r="J263" s="3" t="str">
        <f t="shared" si="12"/>
        <v/>
      </c>
      <c r="K263" s="29" t="str">
        <f>IF(B263="","",IF(J263="","NA",IF(ISNA(VLOOKUP(J263,'Default  Salaries'!D:E,2,FALSE)),IF(ISNA(VLOOKUP(I263&amp;"-NA",'Default  Salaries'!D:E,2,FALSE)),"NA",VLOOKUP(I263&amp;"-NA",'Default  Salaries'!D:E,2,FALSE)),VLOOKUP(J263,'Default  Salaries'!D:E,2,FALSE))))</f>
        <v/>
      </c>
      <c r="L263" s="46"/>
      <c r="M263" s="19"/>
      <c r="N263" s="45"/>
      <c r="O263" s="45"/>
      <c r="P263" s="7" t="str">
        <f t="shared" si="13"/>
        <v/>
      </c>
      <c r="Q263" s="14"/>
      <c r="R263" s="15"/>
      <c r="S263" s="14"/>
      <c r="T263" s="15"/>
      <c r="U263" s="14"/>
      <c r="V263" s="15"/>
      <c r="W263" s="47"/>
      <c r="X263" s="48"/>
      <c r="Y263" s="47"/>
      <c r="Z263" s="48"/>
      <c r="AA263" s="47"/>
      <c r="AB263" s="48"/>
      <c r="AC263" s="47"/>
      <c r="AD263" s="48"/>
      <c r="AE263" s="47"/>
      <c r="AF263" s="48"/>
      <c r="AG263" s="47"/>
      <c r="AH263" s="48"/>
      <c r="AI263" s="47"/>
      <c r="AJ263" s="48"/>
    </row>
    <row r="264" spans="1:36" x14ac:dyDescent="0.25">
      <c r="A264" s="7">
        <f t="shared" si="14"/>
        <v>260</v>
      </c>
      <c r="B264" s="8"/>
      <c r="C264" s="5"/>
      <c r="D264" s="5"/>
      <c r="E264" s="5"/>
      <c r="F264" s="7" t="str">
        <f>IF(E264="","",IF(VLOOKUP(E264,'Study Locations'!B:D,2,FALSE)="","",VLOOKUP(E264,'Study Locations'!B:D,2,FALSE)))</f>
        <v/>
      </c>
      <c r="G264" s="7" t="str">
        <f>IF(E264="","",IF(VLOOKUP(E264,'Study Locations'!B:D,3,FALSE)="","",VLOOKUP(E264,'Study Locations'!B:D,3,FALSE)))</f>
        <v/>
      </c>
      <c r="H264" s="5"/>
      <c r="I264" s="5"/>
      <c r="J264" s="3" t="str">
        <f t="shared" si="12"/>
        <v/>
      </c>
      <c r="K264" s="29" t="str">
        <f>IF(B264="","",IF(J264="","NA",IF(ISNA(VLOOKUP(J264,'Default  Salaries'!D:E,2,FALSE)),IF(ISNA(VLOOKUP(I264&amp;"-NA",'Default  Salaries'!D:E,2,FALSE)),"NA",VLOOKUP(I264&amp;"-NA",'Default  Salaries'!D:E,2,FALSE)),VLOOKUP(J264,'Default  Salaries'!D:E,2,FALSE))))</f>
        <v/>
      </c>
      <c r="L264" s="46"/>
      <c r="M264" s="19"/>
      <c r="N264" s="45"/>
      <c r="O264" s="45"/>
      <c r="P264" s="7" t="str">
        <f t="shared" si="13"/>
        <v/>
      </c>
      <c r="Q264" s="14"/>
      <c r="R264" s="15"/>
      <c r="S264" s="14"/>
      <c r="T264" s="15"/>
      <c r="U264" s="14"/>
      <c r="V264" s="15"/>
      <c r="W264" s="47"/>
      <c r="X264" s="48"/>
      <c r="Y264" s="47"/>
      <c r="Z264" s="48"/>
      <c r="AA264" s="47"/>
      <c r="AB264" s="48"/>
      <c r="AC264" s="47"/>
      <c r="AD264" s="48"/>
      <c r="AE264" s="47"/>
      <c r="AF264" s="48"/>
      <c r="AG264" s="47"/>
      <c r="AH264" s="48"/>
      <c r="AI264" s="47"/>
      <c r="AJ264" s="48"/>
    </row>
    <row r="265" spans="1:36" x14ac:dyDescent="0.25">
      <c r="A265" s="7">
        <f t="shared" si="14"/>
        <v>261</v>
      </c>
      <c r="B265" s="8"/>
      <c r="C265" s="5"/>
      <c r="D265" s="5"/>
      <c r="E265" s="5"/>
      <c r="F265" s="7" t="str">
        <f>IF(E265="","",IF(VLOOKUP(E265,'Study Locations'!B:D,2,FALSE)="","",VLOOKUP(E265,'Study Locations'!B:D,2,FALSE)))</f>
        <v/>
      </c>
      <c r="G265" s="7" t="str">
        <f>IF(E265="","",IF(VLOOKUP(E265,'Study Locations'!B:D,3,FALSE)="","",VLOOKUP(E265,'Study Locations'!B:D,3,FALSE)))</f>
        <v/>
      </c>
      <c r="H265" s="5"/>
      <c r="I265" s="5"/>
      <c r="J265" s="3" t="str">
        <f t="shared" si="12"/>
        <v/>
      </c>
      <c r="K265" s="29" t="str">
        <f>IF(B265="","",IF(J265="","NA",IF(ISNA(VLOOKUP(J265,'Default  Salaries'!D:E,2,FALSE)),IF(ISNA(VLOOKUP(I265&amp;"-NA",'Default  Salaries'!D:E,2,FALSE)),"NA",VLOOKUP(I265&amp;"-NA",'Default  Salaries'!D:E,2,FALSE)),VLOOKUP(J265,'Default  Salaries'!D:E,2,FALSE))))</f>
        <v/>
      </c>
      <c r="L265" s="46"/>
      <c r="M265" s="19"/>
      <c r="N265" s="45"/>
      <c r="O265" s="45"/>
      <c r="P265" s="7" t="str">
        <f t="shared" si="13"/>
        <v/>
      </c>
      <c r="Q265" s="14"/>
      <c r="R265" s="15"/>
      <c r="S265" s="14"/>
      <c r="T265" s="15"/>
      <c r="U265" s="14"/>
      <c r="V265" s="15"/>
      <c r="W265" s="47"/>
      <c r="X265" s="48"/>
      <c r="Y265" s="47"/>
      <c r="Z265" s="48"/>
      <c r="AA265" s="47"/>
      <c r="AB265" s="48"/>
      <c r="AC265" s="47"/>
      <c r="AD265" s="48"/>
      <c r="AE265" s="47"/>
      <c r="AF265" s="48"/>
      <c r="AG265" s="47"/>
      <c r="AH265" s="48"/>
      <c r="AI265" s="47"/>
      <c r="AJ265" s="48"/>
    </row>
    <row r="266" spans="1:36" x14ac:dyDescent="0.25">
      <c r="A266" s="7">
        <f t="shared" si="14"/>
        <v>262</v>
      </c>
      <c r="B266" s="8"/>
      <c r="C266" s="5"/>
      <c r="D266" s="5"/>
      <c r="E266" s="5"/>
      <c r="F266" s="7" t="str">
        <f>IF(E266="","",IF(VLOOKUP(E266,'Study Locations'!B:D,2,FALSE)="","",VLOOKUP(E266,'Study Locations'!B:D,2,FALSE)))</f>
        <v/>
      </c>
      <c r="G266" s="7" t="str">
        <f>IF(E266="","",IF(VLOOKUP(E266,'Study Locations'!B:D,3,FALSE)="","",VLOOKUP(E266,'Study Locations'!B:D,3,FALSE)))</f>
        <v/>
      </c>
      <c r="H266" s="5"/>
      <c r="I266" s="5"/>
      <c r="J266" s="3" t="str">
        <f t="shared" si="12"/>
        <v/>
      </c>
      <c r="K266" s="29" t="str">
        <f>IF(B266="","",IF(J266="","NA",IF(ISNA(VLOOKUP(J266,'Default  Salaries'!D:E,2,FALSE)),IF(ISNA(VLOOKUP(I266&amp;"-NA",'Default  Salaries'!D:E,2,FALSE)),"NA",VLOOKUP(I266&amp;"-NA",'Default  Salaries'!D:E,2,FALSE)),VLOOKUP(J266,'Default  Salaries'!D:E,2,FALSE))))</f>
        <v/>
      </c>
      <c r="L266" s="46"/>
      <c r="M266" s="19"/>
      <c r="N266" s="45"/>
      <c r="O266" s="45"/>
      <c r="P266" s="7" t="str">
        <f t="shared" si="13"/>
        <v/>
      </c>
      <c r="Q266" s="14"/>
      <c r="R266" s="15"/>
      <c r="S266" s="14"/>
      <c r="T266" s="15"/>
      <c r="U266" s="14"/>
      <c r="V266" s="15"/>
      <c r="W266" s="47"/>
      <c r="X266" s="48"/>
      <c r="Y266" s="47"/>
      <c r="Z266" s="48"/>
      <c r="AA266" s="47"/>
      <c r="AB266" s="48"/>
      <c r="AC266" s="47"/>
      <c r="AD266" s="48"/>
      <c r="AE266" s="47"/>
      <c r="AF266" s="48"/>
      <c r="AG266" s="47"/>
      <c r="AH266" s="48"/>
      <c r="AI266" s="47"/>
      <c r="AJ266" s="48"/>
    </row>
    <row r="267" spans="1:36" x14ac:dyDescent="0.25">
      <c r="A267" s="7">
        <f t="shared" si="14"/>
        <v>263</v>
      </c>
      <c r="B267" s="8"/>
      <c r="C267" s="5"/>
      <c r="D267" s="5"/>
      <c r="E267" s="5"/>
      <c r="F267" s="7" t="str">
        <f>IF(E267="","",IF(VLOOKUP(E267,'Study Locations'!B:D,2,FALSE)="","",VLOOKUP(E267,'Study Locations'!B:D,2,FALSE)))</f>
        <v/>
      </c>
      <c r="G267" s="7" t="str">
        <f>IF(E267="","",IF(VLOOKUP(E267,'Study Locations'!B:D,3,FALSE)="","",VLOOKUP(E267,'Study Locations'!B:D,3,FALSE)))</f>
        <v/>
      </c>
      <c r="H267" s="5"/>
      <c r="I267" s="5"/>
      <c r="J267" s="3" t="str">
        <f t="shared" si="12"/>
        <v/>
      </c>
      <c r="K267" s="29" t="str">
        <f>IF(B267="","",IF(J267="","NA",IF(ISNA(VLOOKUP(J267,'Default  Salaries'!D:E,2,FALSE)),IF(ISNA(VLOOKUP(I267&amp;"-NA",'Default  Salaries'!D:E,2,FALSE)),"NA",VLOOKUP(I267&amp;"-NA",'Default  Salaries'!D:E,2,FALSE)),VLOOKUP(J267,'Default  Salaries'!D:E,2,FALSE))))</f>
        <v/>
      </c>
      <c r="L267" s="46"/>
      <c r="M267" s="19"/>
      <c r="N267" s="45"/>
      <c r="O267" s="45"/>
      <c r="P267" s="7" t="str">
        <f t="shared" si="13"/>
        <v/>
      </c>
      <c r="Q267" s="14"/>
      <c r="R267" s="15"/>
      <c r="S267" s="14"/>
      <c r="T267" s="15"/>
      <c r="U267" s="14"/>
      <c r="V267" s="15"/>
      <c r="W267" s="47"/>
      <c r="X267" s="48"/>
      <c r="Y267" s="47"/>
      <c r="Z267" s="48"/>
      <c r="AA267" s="47"/>
      <c r="AB267" s="48"/>
      <c r="AC267" s="47"/>
      <c r="AD267" s="48"/>
      <c r="AE267" s="47"/>
      <c r="AF267" s="48"/>
      <c r="AG267" s="47"/>
      <c r="AH267" s="48"/>
      <c r="AI267" s="47"/>
      <c r="AJ267" s="48"/>
    </row>
    <row r="268" spans="1:36" x14ac:dyDescent="0.25">
      <c r="A268" s="7">
        <f t="shared" si="14"/>
        <v>264</v>
      </c>
      <c r="B268" s="8"/>
      <c r="C268" s="5"/>
      <c r="D268" s="5"/>
      <c r="E268" s="5"/>
      <c r="F268" s="7" t="str">
        <f>IF(E268="","",IF(VLOOKUP(E268,'Study Locations'!B:D,2,FALSE)="","",VLOOKUP(E268,'Study Locations'!B:D,2,FALSE)))</f>
        <v/>
      </c>
      <c r="G268" s="7" t="str">
        <f>IF(E268="","",IF(VLOOKUP(E268,'Study Locations'!B:D,3,FALSE)="","",VLOOKUP(E268,'Study Locations'!B:D,3,FALSE)))</f>
        <v/>
      </c>
      <c r="H268" s="5"/>
      <c r="I268" s="5"/>
      <c r="J268" s="3" t="str">
        <f t="shared" si="12"/>
        <v/>
      </c>
      <c r="K268" s="29" t="str">
        <f>IF(B268="","",IF(J268="","NA",IF(ISNA(VLOOKUP(J268,'Default  Salaries'!D:E,2,FALSE)),IF(ISNA(VLOOKUP(I268&amp;"-NA",'Default  Salaries'!D:E,2,FALSE)),"NA",VLOOKUP(I268&amp;"-NA",'Default  Salaries'!D:E,2,FALSE)),VLOOKUP(J268,'Default  Salaries'!D:E,2,FALSE))))</f>
        <v/>
      </c>
      <c r="L268" s="46"/>
      <c r="M268" s="19"/>
      <c r="N268" s="45"/>
      <c r="O268" s="45"/>
      <c r="P268" s="7" t="str">
        <f t="shared" si="13"/>
        <v/>
      </c>
      <c r="Q268" s="14"/>
      <c r="R268" s="15"/>
      <c r="S268" s="14"/>
      <c r="T268" s="15"/>
      <c r="U268" s="14"/>
      <c r="V268" s="15"/>
      <c r="W268" s="47"/>
      <c r="X268" s="48"/>
      <c r="Y268" s="47"/>
      <c r="Z268" s="48"/>
      <c r="AA268" s="47"/>
      <c r="AB268" s="48"/>
      <c r="AC268" s="47"/>
      <c r="AD268" s="48"/>
      <c r="AE268" s="47"/>
      <c r="AF268" s="48"/>
      <c r="AG268" s="47"/>
      <c r="AH268" s="48"/>
      <c r="AI268" s="47"/>
      <c r="AJ268" s="48"/>
    </row>
    <row r="269" spans="1:36" x14ac:dyDescent="0.25">
      <c r="A269" s="7">
        <f t="shared" si="14"/>
        <v>265</v>
      </c>
      <c r="B269" s="8"/>
      <c r="C269" s="5"/>
      <c r="D269" s="5"/>
      <c r="E269" s="5"/>
      <c r="F269" s="7" t="str">
        <f>IF(E269="","",IF(VLOOKUP(E269,'Study Locations'!B:D,2,FALSE)="","",VLOOKUP(E269,'Study Locations'!B:D,2,FALSE)))</f>
        <v/>
      </c>
      <c r="G269" s="7" t="str">
        <f>IF(E269="","",IF(VLOOKUP(E269,'Study Locations'!B:D,3,FALSE)="","",VLOOKUP(E269,'Study Locations'!B:D,3,FALSE)))</f>
        <v/>
      </c>
      <c r="H269" s="5"/>
      <c r="I269" s="5"/>
      <c r="J269" s="3" t="str">
        <f t="shared" si="12"/>
        <v/>
      </c>
      <c r="K269" s="29" t="str">
        <f>IF(B269="","",IF(J269="","NA",IF(ISNA(VLOOKUP(J269,'Default  Salaries'!D:E,2,FALSE)),IF(ISNA(VLOOKUP(I269&amp;"-NA",'Default  Salaries'!D:E,2,FALSE)),"NA",VLOOKUP(I269&amp;"-NA",'Default  Salaries'!D:E,2,FALSE)),VLOOKUP(J269,'Default  Salaries'!D:E,2,FALSE))))</f>
        <v/>
      </c>
      <c r="L269" s="46"/>
      <c r="M269" s="19"/>
      <c r="N269" s="45"/>
      <c r="O269" s="45"/>
      <c r="P269" s="7" t="str">
        <f t="shared" si="13"/>
        <v/>
      </c>
      <c r="Q269" s="14"/>
      <c r="R269" s="15"/>
      <c r="S269" s="14"/>
      <c r="T269" s="15"/>
      <c r="U269" s="14"/>
      <c r="V269" s="15"/>
      <c r="W269" s="47"/>
      <c r="X269" s="48"/>
      <c r="Y269" s="47"/>
      <c r="Z269" s="48"/>
      <c r="AA269" s="47"/>
      <c r="AB269" s="48"/>
      <c r="AC269" s="47"/>
      <c r="AD269" s="48"/>
      <c r="AE269" s="47"/>
      <c r="AF269" s="48"/>
      <c r="AG269" s="47"/>
      <c r="AH269" s="48"/>
      <c r="AI269" s="47"/>
      <c r="AJ269" s="48"/>
    </row>
    <row r="270" spans="1:36" x14ac:dyDescent="0.25">
      <c r="A270" s="7">
        <f t="shared" si="14"/>
        <v>266</v>
      </c>
      <c r="B270" s="8"/>
      <c r="C270" s="5"/>
      <c r="D270" s="5"/>
      <c r="E270" s="5"/>
      <c r="F270" s="7" t="str">
        <f>IF(E270="","",IF(VLOOKUP(E270,'Study Locations'!B:D,2,FALSE)="","",VLOOKUP(E270,'Study Locations'!B:D,2,FALSE)))</f>
        <v/>
      </c>
      <c r="G270" s="7" t="str">
        <f>IF(E270="","",IF(VLOOKUP(E270,'Study Locations'!B:D,3,FALSE)="","",VLOOKUP(E270,'Study Locations'!B:D,3,FALSE)))</f>
        <v/>
      </c>
      <c r="H270" s="5"/>
      <c r="I270" s="5"/>
      <c r="J270" s="3" t="str">
        <f t="shared" si="12"/>
        <v/>
      </c>
      <c r="K270" s="29" t="str">
        <f>IF(B270="","",IF(J270="","NA",IF(ISNA(VLOOKUP(J270,'Default  Salaries'!D:E,2,FALSE)),IF(ISNA(VLOOKUP(I270&amp;"-NA",'Default  Salaries'!D:E,2,FALSE)),"NA",VLOOKUP(I270&amp;"-NA",'Default  Salaries'!D:E,2,FALSE)),VLOOKUP(J270,'Default  Salaries'!D:E,2,FALSE))))</f>
        <v/>
      </c>
      <c r="L270" s="46"/>
      <c r="M270" s="19"/>
      <c r="N270" s="45"/>
      <c r="O270" s="45"/>
      <c r="P270" s="7" t="str">
        <f t="shared" si="13"/>
        <v/>
      </c>
      <c r="Q270" s="14"/>
      <c r="R270" s="15"/>
      <c r="S270" s="14"/>
      <c r="T270" s="15"/>
      <c r="U270" s="14"/>
      <c r="V270" s="15"/>
      <c r="W270" s="47"/>
      <c r="X270" s="48"/>
      <c r="Y270" s="47"/>
      <c r="Z270" s="48"/>
      <c r="AA270" s="47"/>
      <c r="AB270" s="48"/>
      <c r="AC270" s="47"/>
      <c r="AD270" s="48"/>
      <c r="AE270" s="47"/>
      <c r="AF270" s="48"/>
      <c r="AG270" s="47"/>
      <c r="AH270" s="48"/>
      <c r="AI270" s="47"/>
      <c r="AJ270" s="48"/>
    </row>
    <row r="271" spans="1:36" x14ac:dyDescent="0.25">
      <c r="A271" s="7">
        <f t="shared" si="14"/>
        <v>267</v>
      </c>
      <c r="B271" s="8"/>
      <c r="C271" s="5"/>
      <c r="D271" s="5"/>
      <c r="E271" s="5"/>
      <c r="F271" s="7" t="str">
        <f>IF(E271="","",IF(VLOOKUP(E271,'Study Locations'!B:D,2,FALSE)="","",VLOOKUP(E271,'Study Locations'!B:D,2,FALSE)))</f>
        <v/>
      </c>
      <c r="G271" s="7" t="str">
        <f>IF(E271="","",IF(VLOOKUP(E271,'Study Locations'!B:D,3,FALSE)="","",VLOOKUP(E271,'Study Locations'!B:D,3,FALSE)))</f>
        <v/>
      </c>
      <c r="H271" s="5"/>
      <c r="I271" s="5"/>
      <c r="J271" s="3" t="str">
        <f t="shared" si="12"/>
        <v/>
      </c>
      <c r="K271" s="29" t="str">
        <f>IF(B271="","",IF(J271="","NA",IF(ISNA(VLOOKUP(J271,'Default  Salaries'!D:E,2,FALSE)),IF(ISNA(VLOOKUP(I271&amp;"-NA",'Default  Salaries'!D:E,2,FALSE)),"NA",VLOOKUP(I271&amp;"-NA",'Default  Salaries'!D:E,2,FALSE)),VLOOKUP(J271,'Default  Salaries'!D:E,2,FALSE))))</f>
        <v/>
      </c>
      <c r="L271" s="46"/>
      <c r="M271" s="19"/>
      <c r="N271" s="45"/>
      <c r="O271" s="45"/>
      <c r="P271" s="7" t="str">
        <f t="shared" si="13"/>
        <v/>
      </c>
      <c r="Q271" s="14"/>
      <c r="R271" s="15"/>
      <c r="S271" s="14"/>
      <c r="T271" s="15"/>
      <c r="U271" s="14"/>
      <c r="V271" s="15"/>
      <c r="W271" s="47"/>
      <c r="X271" s="48"/>
      <c r="Y271" s="47"/>
      <c r="Z271" s="48"/>
      <c r="AA271" s="47"/>
      <c r="AB271" s="48"/>
      <c r="AC271" s="47"/>
      <c r="AD271" s="48"/>
      <c r="AE271" s="47"/>
      <c r="AF271" s="48"/>
      <c r="AG271" s="47"/>
      <c r="AH271" s="48"/>
      <c r="AI271" s="47"/>
      <c r="AJ271" s="48"/>
    </row>
    <row r="272" spans="1:36" x14ac:dyDescent="0.25">
      <c r="A272" s="7">
        <f t="shared" si="14"/>
        <v>268</v>
      </c>
      <c r="B272" s="8"/>
      <c r="C272" s="5"/>
      <c r="D272" s="5"/>
      <c r="E272" s="5"/>
      <c r="F272" s="7" t="str">
        <f>IF(E272="","",IF(VLOOKUP(E272,'Study Locations'!B:D,2,FALSE)="","",VLOOKUP(E272,'Study Locations'!B:D,2,FALSE)))</f>
        <v/>
      </c>
      <c r="G272" s="7" t="str">
        <f>IF(E272="","",IF(VLOOKUP(E272,'Study Locations'!B:D,3,FALSE)="","",VLOOKUP(E272,'Study Locations'!B:D,3,FALSE)))</f>
        <v/>
      </c>
      <c r="H272" s="5"/>
      <c r="I272" s="5"/>
      <c r="J272" s="3" t="str">
        <f t="shared" si="12"/>
        <v/>
      </c>
      <c r="K272" s="29" t="str">
        <f>IF(B272="","",IF(J272="","NA",IF(ISNA(VLOOKUP(J272,'Default  Salaries'!D:E,2,FALSE)),IF(ISNA(VLOOKUP(I272&amp;"-NA",'Default  Salaries'!D:E,2,FALSE)),"NA",VLOOKUP(I272&amp;"-NA",'Default  Salaries'!D:E,2,FALSE)),VLOOKUP(J272,'Default  Salaries'!D:E,2,FALSE))))</f>
        <v/>
      </c>
      <c r="L272" s="46"/>
      <c r="M272" s="19"/>
      <c r="N272" s="45"/>
      <c r="O272" s="45"/>
      <c r="P272" s="7" t="str">
        <f t="shared" si="13"/>
        <v/>
      </c>
      <c r="Q272" s="14"/>
      <c r="R272" s="15"/>
      <c r="S272" s="14"/>
      <c r="T272" s="15"/>
      <c r="U272" s="14"/>
      <c r="V272" s="15"/>
      <c r="W272" s="47"/>
      <c r="X272" s="48"/>
      <c r="Y272" s="47"/>
      <c r="Z272" s="48"/>
      <c r="AA272" s="47"/>
      <c r="AB272" s="48"/>
      <c r="AC272" s="47"/>
      <c r="AD272" s="48"/>
      <c r="AE272" s="47"/>
      <c r="AF272" s="48"/>
      <c r="AG272" s="47"/>
      <c r="AH272" s="48"/>
      <c r="AI272" s="47"/>
      <c r="AJ272" s="48"/>
    </row>
    <row r="273" spans="1:36" x14ac:dyDescent="0.25">
      <c r="A273" s="7">
        <f t="shared" si="14"/>
        <v>269</v>
      </c>
      <c r="B273" s="8"/>
      <c r="C273" s="5"/>
      <c r="D273" s="5"/>
      <c r="E273" s="5"/>
      <c r="F273" s="7" t="str">
        <f>IF(E273="","",IF(VLOOKUP(E273,'Study Locations'!B:D,2,FALSE)="","",VLOOKUP(E273,'Study Locations'!B:D,2,FALSE)))</f>
        <v/>
      </c>
      <c r="G273" s="7" t="str">
        <f>IF(E273="","",IF(VLOOKUP(E273,'Study Locations'!B:D,3,FALSE)="","",VLOOKUP(E273,'Study Locations'!B:D,3,FALSE)))</f>
        <v/>
      </c>
      <c r="H273" s="5"/>
      <c r="I273" s="5"/>
      <c r="J273" s="3" t="str">
        <f t="shared" si="12"/>
        <v/>
      </c>
      <c r="K273" s="29" t="str">
        <f>IF(B273="","",IF(J273="","NA",IF(ISNA(VLOOKUP(J273,'Default  Salaries'!D:E,2,FALSE)),IF(ISNA(VLOOKUP(I273&amp;"-NA",'Default  Salaries'!D:E,2,FALSE)),"NA",VLOOKUP(I273&amp;"-NA",'Default  Salaries'!D:E,2,FALSE)),VLOOKUP(J273,'Default  Salaries'!D:E,2,FALSE))))</f>
        <v/>
      </c>
      <c r="L273" s="46"/>
      <c r="M273" s="19"/>
      <c r="N273" s="45"/>
      <c r="O273" s="45"/>
      <c r="P273" s="7" t="str">
        <f t="shared" si="13"/>
        <v/>
      </c>
      <c r="Q273" s="14"/>
      <c r="R273" s="15"/>
      <c r="S273" s="14"/>
      <c r="T273" s="15"/>
      <c r="U273" s="14"/>
      <c r="V273" s="15"/>
      <c r="W273" s="47"/>
      <c r="X273" s="48"/>
      <c r="Y273" s="47"/>
      <c r="Z273" s="48"/>
      <c r="AA273" s="47"/>
      <c r="AB273" s="48"/>
      <c r="AC273" s="47"/>
      <c r="AD273" s="48"/>
      <c r="AE273" s="47"/>
      <c r="AF273" s="48"/>
      <c r="AG273" s="47"/>
      <c r="AH273" s="48"/>
      <c r="AI273" s="47"/>
      <c r="AJ273" s="48"/>
    </row>
    <row r="274" spans="1:36" x14ac:dyDescent="0.25">
      <c r="A274" s="7">
        <f t="shared" si="14"/>
        <v>270</v>
      </c>
      <c r="B274" s="8"/>
      <c r="C274" s="5"/>
      <c r="D274" s="5"/>
      <c r="E274" s="5"/>
      <c r="F274" s="7" t="str">
        <f>IF(E274="","",IF(VLOOKUP(E274,'Study Locations'!B:D,2,FALSE)="","",VLOOKUP(E274,'Study Locations'!B:D,2,FALSE)))</f>
        <v/>
      </c>
      <c r="G274" s="7" t="str">
        <f>IF(E274="","",IF(VLOOKUP(E274,'Study Locations'!B:D,3,FALSE)="","",VLOOKUP(E274,'Study Locations'!B:D,3,FALSE)))</f>
        <v/>
      </c>
      <c r="H274" s="5"/>
      <c r="I274" s="5"/>
      <c r="J274" s="3" t="str">
        <f t="shared" si="12"/>
        <v/>
      </c>
      <c r="K274" s="29" t="str">
        <f>IF(B274="","",IF(J274="","NA",IF(ISNA(VLOOKUP(J274,'Default  Salaries'!D:E,2,FALSE)),IF(ISNA(VLOOKUP(I274&amp;"-NA",'Default  Salaries'!D:E,2,FALSE)),"NA",VLOOKUP(I274&amp;"-NA",'Default  Salaries'!D:E,2,FALSE)),VLOOKUP(J274,'Default  Salaries'!D:E,2,FALSE))))</f>
        <v/>
      </c>
      <c r="L274" s="46"/>
      <c r="M274" s="19"/>
      <c r="N274" s="45"/>
      <c r="O274" s="45"/>
      <c r="P274" s="7" t="str">
        <f t="shared" si="13"/>
        <v/>
      </c>
      <c r="Q274" s="14"/>
      <c r="R274" s="15"/>
      <c r="S274" s="14"/>
      <c r="T274" s="15"/>
      <c r="U274" s="14"/>
      <c r="V274" s="15"/>
      <c r="W274" s="47"/>
      <c r="X274" s="48"/>
      <c r="Y274" s="47"/>
      <c r="Z274" s="48"/>
      <c r="AA274" s="47"/>
      <c r="AB274" s="48"/>
      <c r="AC274" s="47"/>
      <c r="AD274" s="48"/>
      <c r="AE274" s="47"/>
      <c r="AF274" s="48"/>
      <c r="AG274" s="47"/>
      <c r="AH274" s="48"/>
      <c r="AI274" s="47"/>
      <c r="AJ274" s="48"/>
    </row>
    <row r="275" spans="1:36" x14ac:dyDescent="0.25">
      <c r="A275" s="7">
        <f t="shared" si="14"/>
        <v>271</v>
      </c>
      <c r="B275" s="8"/>
      <c r="C275" s="5"/>
      <c r="D275" s="5"/>
      <c r="E275" s="5"/>
      <c r="F275" s="7" t="str">
        <f>IF(E275="","",IF(VLOOKUP(E275,'Study Locations'!B:D,2,FALSE)="","",VLOOKUP(E275,'Study Locations'!B:D,2,FALSE)))</f>
        <v/>
      </c>
      <c r="G275" s="7" t="str">
        <f>IF(E275="","",IF(VLOOKUP(E275,'Study Locations'!B:D,3,FALSE)="","",VLOOKUP(E275,'Study Locations'!B:D,3,FALSE)))</f>
        <v/>
      </c>
      <c r="H275" s="5"/>
      <c r="I275" s="5"/>
      <c r="J275" s="3" t="str">
        <f t="shared" si="12"/>
        <v/>
      </c>
      <c r="K275" s="29" t="str">
        <f>IF(B275="","",IF(J275="","NA",IF(ISNA(VLOOKUP(J275,'Default  Salaries'!D:E,2,FALSE)),IF(ISNA(VLOOKUP(I275&amp;"-NA",'Default  Salaries'!D:E,2,FALSE)),"NA",VLOOKUP(I275&amp;"-NA",'Default  Salaries'!D:E,2,FALSE)),VLOOKUP(J275,'Default  Salaries'!D:E,2,FALSE))))</f>
        <v/>
      </c>
      <c r="L275" s="46"/>
      <c r="M275" s="19"/>
      <c r="N275" s="45"/>
      <c r="O275" s="45"/>
      <c r="P275" s="7" t="str">
        <f t="shared" si="13"/>
        <v/>
      </c>
      <c r="Q275" s="14"/>
      <c r="R275" s="15"/>
      <c r="S275" s="14"/>
      <c r="T275" s="15"/>
      <c r="U275" s="14"/>
      <c r="V275" s="15"/>
      <c r="W275" s="47"/>
      <c r="X275" s="48"/>
      <c r="Y275" s="47"/>
      <c r="Z275" s="48"/>
      <c r="AA275" s="47"/>
      <c r="AB275" s="48"/>
      <c r="AC275" s="47"/>
      <c r="AD275" s="48"/>
      <c r="AE275" s="47"/>
      <c r="AF275" s="48"/>
      <c r="AG275" s="47"/>
      <c r="AH275" s="48"/>
      <c r="AI275" s="47"/>
      <c r="AJ275" s="48"/>
    </row>
    <row r="276" spans="1:36" x14ac:dyDescent="0.25">
      <c r="A276" s="7">
        <f t="shared" si="14"/>
        <v>272</v>
      </c>
      <c r="B276" s="8"/>
      <c r="C276" s="5"/>
      <c r="D276" s="5"/>
      <c r="E276" s="5"/>
      <c r="F276" s="7" t="str">
        <f>IF(E276="","",IF(VLOOKUP(E276,'Study Locations'!B:D,2,FALSE)="","",VLOOKUP(E276,'Study Locations'!B:D,2,FALSE)))</f>
        <v/>
      </c>
      <c r="G276" s="7" t="str">
        <f>IF(E276="","",IF(VLOOKUP(E276,'Study Locations'!B:D,3,FALSE)="","",VLOOKUP(E276,'Study Locations'!B:D,3,FALSE)))</f>
        <v/>
      </c>
      <c r="H276" s="5"/>
      <c r="I276" s="5"/>
      <c r="J276" s="3" t="str">
        <f t="shared" si="12"/>
        <v/>
      </c>
      <c r="K276" s="29" t="str">
        <f>IF(B276="","",IF(J276="","NA",IF(ISNA(VLOOKUP(J276,'Default  Salaries'!D:E,2,FALSE)),IF(ISNA(VLOOKUP(I276&amp;"-NA",'Default  Salaries'!D:E,2,FALSE)),"NA",VLOOKUP(I276&amp;"-NA",'Default  Salaries'!D:E,2,FALSE)),VLOOKUP(J276,'Default  Salaries'!D:E,2,FALSE))))</f>
        <v/>
      </c>
      <c r="L276" s="46"/>
      <c r="M276" s="19"/>
      <c r="N276" s="45"/>
      <c r="O276" s="45"/>
      <c r="P276" s="7" t="str">
        <f t="shared" si="13"/>
        <v/>
      </c>
      <c r="Q276" s="14"/>
      <c r="R276" s="15"/>
      <c r="S276" s="14"/>
      <c r="T276" s="15"/>
      <c r="U276" s="14"/>
      <c r="V276" s="15"/>
      <c r="W276" s="47"/>
      <c r="X276" s="48"/>
      <c r="Y276" s="47"/>
      <c r="Z276" s="48"/>
      <c r="AA276" s="47"/>
      <c r="AB276" s="48"/>
      <c r="AC276" s="47"/>
      <c r="AD276" s="48"/>
      <c r="AE276" s="47"/>
      <c r="AF276" s="48"/>
      <c r="AG276" s="47"/>
      <c r="AH276" s="48"/>
      <c r="AI276" s="47"/>
      <c r="AJ276" s="48"/>
    </row>
    <row r="277" spans="1:36" x14ac:dyDescent="0.25">
      <c r="A277" s="7">
        <f t="shared" si="14"/>
        <v>273</v>
      </c>
      <c r="B277" s="8"/>
      <c r="C277" s="5"/>
      <c r="D277" s="5"/>
      <c r="E277" s="5"/>
      <c r="F277" s="7" t="str">
        <f>IF(E277="","",IF(VLOOKUP(E277,'Study Locations'!B:D,2,FALSE)="","",VLOOKUP(E277,'Study Locations'!B:D,2,FALSE)))</f>
        <v/>
      </c>
      <c r="G277" s="7" t="str">
        <f>IF(E277="","",IF(VLOOKUP(E277,'Study Locations'!B:D,3,FALSE)="","",VLOOKUP(E277,'Study Locations'!B:D,3,FALSE)))</f>
        <v/>
      </c>
      <c r="H277" s="5"/>
      <c r="I277" s="5"/>
      <c r="J277" s="3" t="str">
        <f t="shared" si="12"/>
        <v/>
      </c>
      <c r="K277" s="29" t="str">
        <f>IF(B277="","",IF(J277="","NA",IF(ISNA(VLOOKUP(J277,'Default  Salaries'!D:E,2,FALSE)),IF(ISNA(VLOOKUP(I277&amp;"-NA",'Default  Salaries'!D:E,2,FALSE)),"NA",VLOOKUP(I277&amp;"-NA",'Default  Salaries'!D:E,2,FALSE)),VLOOKUP(J277,'Default  Salaries'!D:E,2,FALSE))))</f>
        <v/>
      </c>
      <c r="L277" s="46"/>
      <c r="M277" s="19"/>
      <c r="N277" s="45"/>
      <c r="O277" s="45"/>
      <c r="P277" s="7" t="str">
        <f t="shared" si="13"/>
        <v/>
      </c>
      <c r="Q277" s="14"/>
      <c r="R277" s="15"/>
      <c r="S277" s="14"/>
      <c r="T277" s="15"/>
      <c r="U277" s="14"/>
      <c r="V277" s="15"/>
      <c r="W277" s="47"/>
      <c r="X277" s="48"/>
      <c r="Y277" s="47"/>
      <c r="Z277" s="48"/>
      <c r="AA277" s="47"/>
      <c r="AB277" s="48"/>
      <c r="AC277" s="47"/>
      <c r="AD277" s="48"/>
      <c r="AE277" s="47"/>
      <c r="AF277" s="48"/>
      <c r="AG277" s="47"/>
      <c r="AH277" s="48"/>
      <c r="AI277" s="47"/>
      <c r="AJ277" s="48"/>
    </row>
    <row r="278" spans="1:36" x14ac:dyDescent="0.25">
      <c r="A278" s="7">
        <f t="shared" si="14"/>
        <v>274</v>
      </c>
      <c r="B278" s="8"/>
      <c r="C278" s="5"/>
      <c r="D278" s="5"/>
      <c r="E278" s="5"/>
      <c r="F278" s="7" t="str">
        <f>IF(E278="","",IF(VLOOKUP(E278,'Study Locations'!B:D,2,FALSE)="","",VLOOKUP(E278,'Study Locations'!B:D,2,FALSE)))</f>
        <v/>
      </c>
      <c r="G278" s="7" t="str">
        <f>IF(E278="","",IF(VLOOKUP(E278,'Study Locations'!B:D,3,FALSE)="","",VLOOKUP(E278,'Study Locations'!B:D,3,FALSE)))</f>
        <v/>
      </c>
      <c r="H278" s="5"/>
      <c r="I278" s="5"/>
      <c r="J278" s="3" t="str">
        <f t="shared" si="12"/>
        <v/>
      </c>
      <c r="K278" s="29" t="str">
        <f>IF(B278="","",IF(J278="","NA",IF(ISNA(VLOOKUP(J278,'Default  Salaries'!D:E,2,FALSE)),IF(ISNA(VLOOKUP(I278&amp;"-NA",'Default  Salaries'!D:E,2,FALSE)),"NA",VLOOKUP(I278&amp;"-NA",'Default  Salaries'!D:E,2,FALSE)),VLOOKUP(J278,'Default  Salaries'!D:E,2,FALSE))))</f>
        <v/>
      </c>
      <c r="L278" s="46"/>
      <c r="M278" s="19"/>
      <c r="N278" s="45"/>
      <c r="O278" s="45"/>
      <c r="P278" s="7" t="str">
        <f t="shared" si="13"/>
        <v/>
      </c>
      <c r="Q278" s="14"/>
      <c r="R278" s="15"/>
      <c r="S278" s="14"/>
      <c r="T278" s="15"/>
      <c r="U278" s="14"/>
      <c r="V278" s="15"/>
      <c r="W278" s="47"/>
      <c r="X278" s="48"/>
      <c r="Y278" s="47"/>
      <c r="Z278" s="48"/>
      <c r="AA278" s="47"/>
      <c r="AB278" s="48"/>
      <c r="AC278" s="47"/>
      <c r="AD278" s="48"/>
      <c r="AE278" s="47"/>
      <c r="AF278" s="48"/>
      <c r="AG278" s="47"/>
      <c r="AH278" s="48"/>
      <c r="AI278" s="47"/>
      <c r="AJ278" s="48"/>
    </row>
    <row r="279" spans="1:36" x14ac:dyDescent="0.25">
      <c r="A279" s="7">
        <f t="shared" si="14"/>
        <v>275</v>
      </c>
      <c r="B279" s="8"/>
      <c r="C279" s="5"/>
      <c r="D279" s="5"/>
      <c r="E279" s="5"/>
      <c r="F279" s="7" t="str">
        <f>IF(E279="","",IF(VLOOKUP(E279,'Study Locations'!B:D,2,FALSE)="","",VLOOKUP(E279,'Study Locations'!B:D,2,FALSE)))</f>
        <v/>
      </c>
      <c r="G279" s="7" t="str">
        <f>IF(E279="","",IF(VLOOKUP(E279,'Study Locations'!B:D,3,FALSE)="","",VLOOKUP(E279,'Study Locations'!B:D,3,FALSE)))</f>
        <v/>
      </c>
      <c r="H279" s="5"/>
      <c r="I279" s="5"/>
      <c r="J279" s="3" t="str">
        <f t="shared" si="12"/>
        <v/>
      </c>
      <c r="K279" s="29" t="str">
        <f>IF(B279="","",IF(J279="","NA",IF(ISNA(VLOOKUP(J279,'Default  Salaries'!D:E,2,FALSE)),IF(ISNA(VLOOKUP(I279&amp;"-NA",'Default  Salaries'!D:E,2,FALSE)),"NA",VLOOKUP(I279&amp;"-NA",'Default  Salaries'!D:E,2,FALSE)),VLOOKUP(J279,'Default  Salaries'!D:E,2,FALSE))))</f>
        <v/>
      </c>
      <c r="L279" s="46"/>
      <c r="M279" s="19"/>
      <c r="N279" s="45"/>
      <c r="O279" s="45"/>
      <c r="P279" s="7" t="str">
        <f t="shared" si="13"/>
        <v/>
      </c>
      <c r="Q279" s="14"/>
      <c r="R279" s="15"/>
      <c r="S279" s="14"/>
      <c r="T279" s="15"/>
      <c r="U279" s="14"/>
      <c r="V279" s="15"/>
      <c r="W279" s="47"/>
      <c r="X279" s="48"/>
      <c r="Y279" s="47"/>
      <c r="Z279" s="48"/>
      <c r="AA279" s="47"/>
      <c r="AB279" s="48"/>
      <c r="AC279" s="47"/>
      <c r="AD279" s="48"/>
      <c r="AE279" s="47"/>
      <c r="AF279" s="48"/>
      <c r="AG279" s="47"/>
      <c r="AH279" s="48"/>
      <c r="AI279" s="47"/>
      <c r="AJ279" s="48"/>
    </row>
    <row r="280" spans="1:36" x14ac:dyDescent="0.25">
      <c r="A280" s="7">
        <f t="shared" si="14"/>
        <v>276</v>
      </c>
      <c r="B280" s="8"/>
      <c r="C280" s="5"/>
      <c r="D280" s="5"/>
      <c r="E280" s="5"/>
      <c r="F280" s="7" t="str">
        <f>IF(E280="","",IF(VLOOKUP(E280,'Study Locations'!B:D,2,FALSE)="","",VLOOKUP(E280,'Study Locations'!B:D,2,FALSE)))</f>
        <v/>
      </c>
      <c r="G280" s="7" t="str">
        <f>IF(E280="","",IF(VLOOKUP(E280,'Study Locations'!B:D,3,FALSE)="","",VLOOKUP(E280,'Study Locations'!B:D,3,FALSE)))</f>
        <v/>
      </c>
      <c r="H280" s="5"/>
      <c r="I280" s="5"/>
      <c r="J280" s="3" t="str">
        <f t="shared" si="12"/>
        <v/>
      </c>
      <c r="K280" s="29" t="str">
        <f>IF(B280="","",IF(J280="","NA",IF(ISNA(VLOOKUP(J280,'Default  Salaries'!D:E,2,FALSE)),IF(ISNA(VLOOKUP(I280&amp;"-NA",'Default  Salaries'!D:E,2,FALSE)),"NA",VLOOKUP(I280&amp;"-NA",'Default  Salaries'!D:E,2,FALSE)),VLOOKUP(J280,'Default  Salaries'!D:E,2,FALSE))))</f>
        <v/>
      </c>
      <c r="L280" s="46"/>
      <c r="M280" s="19"/>
      <c r="N280" s="45"/>
      <c r="O280" s="45"/>
      <c r="P280" s="7" t="str">
        <f t="shared" si="13"/>
        <v/>
      </c>
      <c r="Q280" s="14"/>
      <c r="R280" s="15"/>
      <c r="S280" s="14"/>
      <c r="T280" s="15"/>
      <c r="U280" s="14"/>
      <c r="V280" s="15"/>
      <c r="W280" s="47"/>
      <c r="X280" s="48"/>
      <c r="Y280" s="47"/>
      <c r="Z280" s="48"/>
      <c r="AA280" s="47"/>
      <c r="AB280" s="48"/>
      <c r="AC280" s="47"/>
      <c r="AD280" s="48"/>
      <c r="AE280" s="47"/>
      <c r="AF280" s="48"/>
      <c r="AG280" s="47"/>
      <c r="AH280" s="48"/>
      <c r="AI280" s="47"/>
      <c r="AJ280" s="48"/>
    </row>
    <row r="281" spans="1:36" x14ac:dyDescent="0.25">
      <c r="A281" s="7">
        <f t="shared" si="14"/>
        <v>277</v>
      </c>
      <c r="B281" s="8"/>
      <c r="C281" s="5"/>
      <c r="D281" s="5"/>
      <c r="E281" s="5"/>
      <c r="F281" s="7" t="str">
        <f>IF(E281="","",IF(VLOOKUP(E281,'Study Locations'!B:D,2,FALSE)="","",VLOOKUP(E281,'Study Locations'!B:D,2,FALSE)))</f>
        <v/>
      </c>
      <c r="G281" s="7" t="str">
        <f>IF(E281="","",IF(VLOOKUP(E281,'Study Locations'!B:D,3,FALSE)="","",VLOOKUP(E281,'Study Locations'!B:D,3,FALSE)))</f>
        <v/>
      </c>
      <c r="H281" s="5"/>
      <c r="I281" s="5"/>
      <c r="J281" s="3" t="str">
        <f t="shared" si="12"/>
        <v/>
      </c>
      <c r="K281" s="29" t="str">
        <f>IF(B281="","",IF(J281="","NA",IF(ISNA(VLOOKUP(J281,'Default  Salaries'!D:E,2,FALSE)),IF(ISNA(VLOOKUP(I281&amp;"-NA",'Default  Salaries'!D:E,2,FALSE)),"NA",VLOOKUP(I281&amp;"-NA",'Default  Salaries'!D:E,2,FALSE)),VLOOKUP(J281,'Default  Salaries'!D:E,2,FALSE))))</f>
        <v/>
      </c>
      <c r="L281" s="46"/>
      <c r="M281" s="19"/>
      <c r="N281" s="45"/>
      <c r="O281" s="45"/>
      <c r="P281" s="7" t="str">
        <f t="shared" si="13"/>
        <v/>
      </c>
      <c r="Q281" s="14"/>
      <c r="R281" s="15"/>
      <c r="S281" s="14"/>
      <c r="T281" s="15"/>
      <c r="U281" s="14"/>
      <c r="V281" s="15"/>
      <c r="W281" s="47"/>
      <c r="X281" s="48"/>
      <c r="Y281" s="47"/>
      <c r="Z281" s="48"/>
      <c r="AA281" s="47"/>
      <c r="AB281" s="48"/>
      <c r="AC281" s="47"/>
      <c r="AD281" s="48"/>
      <c r="AE281" s="47"/>
      <c r="AF281" s="48"/>
      <c r="AG281" s="47"/>
      <c r="AH281" s="48"/>
      <c r="AI281" s="47"/>
      <c r="AJ281" s="48"/>
    </row>
    <row r="282" spans="1:36" x14ac:dyDescent="0.25">
      <c r="A282" s="7">
        <f t="shared" si="14"/>
        <v>278</v>
      </c>
      <c r="B282" s="8"/>
      <c r="C282" s="5"/>
      <c r="D282" s="5"/>
      <c r="E282" s="5"/>
      <c r="F282" s="7" t="str">
        <f>IF(E282="","",IF(VLOOKUP(E282,'Study Locations'!B:D,2,FALSE)="","",VLOOKUP(E282,'Study Locations'!B:D,2,FALSE)))</f>
        <v/>
      </c>
      <c r="G282" s="7" t="str">
        <f>IF(E282="","",IF(VLOOKUP(E282,'Study Locations'!B:D,3,FALSE)="","",VLOOKUP(E282,'Study Locations'!B:D,3,FALSE)))</f>
        <v/>
      </c>
      <c r="H282" s="5"/>
      <c r="I282" s="5"/>
      <c r="J282" s="3" t="str">
        <f t="shared" si="12"/>
        <v/>
      </c>
      <c r="K282" s="29" t="str">
        <f>IF(B282="","",IF(J282="","NA",IF(ISNA(VLOOKUP(J282,'Default  Salaries'!D:E,2,FALSE)),IF(ISNA(VLOOKUP(I282&amp;"-NA",'Default  Salaries'!D:E,2,FALSE)),"NA",VLOOKUP(I282&amp;"-NA",'Default  Salaries'!D:E,2,FALSE)),VLOOKUP(J282,'Default  Salaries'!D:E,2,FALSE))))</f>
        <v/>
      </c>
      <c r="L282" s="46"/>
      <c r="M282" s="19"/>
      <c r="N282" s="45"/>
      <c r="O282" s="45"/>
      <c r="P282" s="7" t="str">
        <f t="shared" si="13"/>
        <v/>
      </c>
      <c r="Q282" s="14"/>
      <c r="R282" s="15"/>
      <c r="S282" s="14"/>
      <c r="T282" s="15"/>
      <c r="U282" s="14"/>
      <c r="V282" s="15"/>
      <c r="W282" s="47"/>
      <c r="X282" s="48"/>
      <c r="Y282" s="47"/>
      <c r="Z282" s="48"/>
      <c r="AA282" s="47"/>
      <c r="AB282" s="48"/>
      <c r="AC282" s="47"/>
      <c r="AD282" s="48"/>
      <c r="AE282" s="47"/>
      <c r="AF282" s="48"/>
      <c r="AG282" s="47"/>
      <c r="AH282" s="48"/>
      <c r="AI282" s="47"/>
      <c r="AJ282" s="48"/>
    </row>
    <row r="283" spans="1:36" x14ac:dyDescent="0.25">
      <c r="A283" s="7">
        <f t="shared" si="14"/>
        <v>279</v>
      </c>
      <c r="B283" s="8"/>
      <c r="C283" s="5"/>
      <c r="D283" s="5"/>
      <c r="E283" s="5"/>
      <c r="F283" s="7" t="str">
        <f>IF(E283="","",IF(VLOOKUP(E283,'Study Locations'!B:D,2,FALSE)="","",VLOOKUP(E283,'Study Locations'!B:D,2,FALSE)))</f>
        <v/>
      </c>
      <c r="G283" s="7" t="str">
        <f>IF(E283="","",IF(VLOOKUP(E283,'Study Locations'!B:D,3,FALSE)="","",VLOOKUP(E283,'Study Locations'!B:D,3,FALSE)))</f>
        <v/>
      </c>
      <c r="H283" s="5"/>
      <c r="I283" s="5"/>
      <c r="J283" s="3" t="str">
        <f t="shared" si="12"/>
        <v/>
      </c>
      <c r="K283" s="29" t="str">
        <f>IF(B283="","",IF(J283="","NA",IF(ISNA(VLOOKUP(J283,'Default  Salaries'!D:E,2,FALSE)),IF(ISNA(VLOOKUP(I283&amp;"-NA",'Default  Salaries'!D:E,2,FALSE)),"NA",VLOOKUP(I283&amp;"-NA",'Default  Salaries'!D:E,2,FALSE)),VLOOKUP(J283,'Default  Salaries'!D:E,2,FALSE))))</f>
        <v/>
      </c>
      <c r="L283" s="46"/>
      <c r="M283" s="19"/>
      <c r="N283" s="45"/>
      <c r="O283" s="45"/>
      <c r="P283" s="7" t="str">
        <f t="shared" si="13"/>
        <v/>
      </c>
      <c r="Q283" s="14"/>
      <c r="R283" s="15"/>
      <c r="S283" s="14"/>
      <c r="T283" s="15"/>
      <c r="U283" s="14"/>
      <c r="V283" s="15"/>
      <c r="W283" s="47"/>
      <c r="X283" s="48"/>
      <c r="Y283" s="47"/>
      <c r="Z283" s="48"/>
      <c r="AA283" s="47"/>
      <c r="AB283" s="48"/>
      <c r="AC283" s="47"/>
      <c r="AD283" s="48"/>
      <c r="AE283" s="47"/>
      <c r="AF283" s="48"/>
      <c r="AG283" s="47"/>
      <c r="AH283" s="48"/>
      <c r="AI283" s="47"/>
      <c r="AJ283" s="48"/>
    </row>
    <row r="284" spans="1:36" x14ac:dyDescent="0.25">
      <c r="A284" s="7">
        <f t="shared" si="14"/>
        <v>280</v>
      </c>
      <c r="B284" s="8"/>
      <c r="C284" s="5"/>
      <c r="D284" s="5"/>
      <c r="E284" s="5"/>
      <c r="F284" s="7" t="str">
        <f>IF(E284="","",IF(VLOOKUP(E284,'Study Locations'!B:D,2,FALSE)="","",VLOOKUP(E284,'Study Locations'!B:D,2,FALSE)))</f>
        <v/>
      </c>
      <c r="G284" s="7" t="str">
        <f>IF(E284="","",IF(VLOOKUP(E284,'Study Locations'!B:D,3,FALSE)="","",VLOOKUP(E284,'Study Locations'!B:D,3,FALSE)))</f>
        <v/>
      </c>
      <c r="H284" s="5"/>
      <c r="I284" s="5"/>
      <c r="J284" s="3" t="str">
        <f t="shared" si="12"/>
        <v/>
      </c>
      <c r="K284" s="29" t="str">
        <f>IF(B284="","",IF(J284="","NA",IF(ISNA(VLOOKUP(J284,'Default  Salaries'!D:E,2,FALSE)),IF(ISNA(VLOOKUP(I284&amp;"-NA",'Default  Salaries'!D:E,2,FALSE)),"NA",VLOOKUP(I284&amp;"-NA",'Default  Salaries'!D:E,2,FALSE)),VLOOKUP(J284,'Default  Salaries'!D:E,2,FALSE))))</f>
        <v/>
      </c>
      <c r="L284" s="46"/>
      <c r="M284" s="19"/>
      <c r="N284" s="45"/>
      <c r="O284" s="45"/>
      <c r="P284" s="7" t="str">
        <f t="shared" si="13"/>
        <v/>
      </c>
      <c r="Q284" s="14"/>
      <c r="R284" s="15"/>
      <c r="S284" s="14"/>
      <c r="T284" s="15"/>
      <c r="U284" s="14"/>
      <c r="V284" s="15"/>
      <c r="W284" s="47"/>
      <c r="X284" s="48"/>
      <c r="Y284" s="47"/>
      <c r="Z284" s="48"/>
      <c r="AA284" s="47"/>
      <c r="AB284" s="48"/>
      <c r="AC284" s="47"/>
      <c r="AD284" s="48"/>
      <c r="AE284" s="47"/>
      <c r="AF284" s="48"/>
      <c r="AG284" s="47"/>
      <c r="AH284" s="48"/>
      <c r="AI284" s="47"/>
      <c r="AJ284" s="48"/>
    </row>
    <row r="285" spans="1:36" x14ac:dyDescent="0.25">
      <c r="A285" s="7">
        <f t="shared" si="14"/>
        <v>281</v>
      </c>
      <c r="B285" s="8"/>
      <c r="C285" s="5"/>
      <c r="D285" s="5"/>
      <c r="E285" s="5"/>
      <c r="F285" s="7" t="str">
        <f>IF(E285="","",IF(VLOOKUP(E285,'Study Locations'!B:D,2,FALSE)="","",VLOOKUP(E285,'Study Locations'!B:D,2,FALSE)))</f>
        <v/>
      </c>
      <c r="G285" s="7" t="str">
        <f>IF(E285="","",IF(VLOOKUP(E285,'Study Locations'!B:D,3,FALSE)="","",VLOOKUP(E285,'Study Locations'!B:D,3,FALSE)))</f>
        <v/>
      </c>
      <c r="H285" s="5"/>
      <c r="I285" s="5"/>
      <c r="J285" s="3" t="str">
        <f t="shared" si="12"/>
        <v/>
      </c>
      <c r="K285" s="29" t="str">
        <f>IF(B285="","",IF(J285="","NA",IF(ISNA(VLOOKUP(J285,'Default  Salaries'!D:E,2,FALSE)),IF(ISNA(VLOOKUP(I285&amp;"-NA",'Default  Salaries'!D:E,2,FALSE)),"NA",VLOOKUP(I285&amp;"-NA",'Default  Salaries'!D:E,2,FALSE)),VLOOKUP(J285,'Default  Salaries'!D:E,2,FALSE))))</f>
        <v/>
      </c>
      <c r="L285" s="46"/>
      <c r="M285" s="19"/>
      <c r="N285" s="45"/>
      <c r="O285" s="45"/>
      <c r="P285" s="7" t="str">
        <f t="shared" si="13"/>
        <v/>
      </c>
      <c r="Q285" s="14"/>
      <c r="R285" s="15"/>
      <c r="S285" s="14"/>
      <c r="T285" s="15"/>
      <c r="U285" s="14"/>
      <c r="V285" s="15"/>
      <c r="W285" s="47"/>
      <c r="X285" s="48"/>
      <c r="Y285" s="47"/>
      <c r="Z285" s="48"/>
      <c r="AA285" s="47"/>
      <c r="AB285" s="48"/>
      <c r="AC285" s="47"/>
      <c r="AD285" s="48"/>
      <c r="AE285" s="47"/>
      <c r="AF285" s="48"/>
      <c r="AG285" s="47"/>
      <c r="AH285" s="48"/>
      <c r="AI285" s="47"/>
      <c r="AJ285" s="48"/>
    </row>
    <row r="286" spans="1:36" x14ac:dyDescent="0.25">
      <c r="A286" s="7">
        <f t="shared" si="14"/>
        <v>282</v>
      </c>
      <c r="B286" s="8"/>
      <c r="C286" s="5"/>
      <c r="D286" s="5"/>
      <c r="E286" s="5"/>
      <c r="F286" s="7" t="str">
        <f>IF(E286="","",IF(VLOOKUP(E286,'Study Locations'!B:D,2,FALSE)="","",VLOOKUP(E286,'Study Locations'!B:D,2,FALSE)))</f>
        <v/>
      </c>
      <c r="G286" s="7" t="str">
        <f>IF(E286="","",IF(VLOOKUP(E286,'Study Locations'!B:D,3,FALSE)="","",VLOOKUP(E286,'Study Locations'!B:D,3,FALSE)))</f>
        <v/>
      </c>
      <c r="H286" s="5"/>
      <c r="I286" s="5"/>
      <c r="J286" s="3" t="str">
        <f t="shared" si="12"/>
        <v/>
      </c>
      <c r="K286" s="29" t="str">
        <f>IF(B286="","",IF(J286="","NA",IF(ISNA(VLOOKUP(J286,'Default  Salaries'!D:E,2,FALSE)),IF(ISNA(VLOOKUP(I286&amp;"-NA",'Default  Salaries'!D:E,2,FALSE)),"NA",VLOOKUP(I286&amp;"-NA",'Default  Salaries'!D:E,2,FALSE)),VLOOKUP(J286,'Default  Salaries'!D:E,2,FALSE))))</f>
        <v/>
      </c>
      <c r="L286" s="46"/>
      <c r="M286" s="19"/>
      <c r="N286" s="45"/>
      <c r="O286" s="45"/>
      <c r="P286" s="7" t="str">
        <f t="shared" si="13"/>
        <v/>
      </c>
      <c r="Q286" s="14"/>
      <c r="R286" s="15"/>
      <c r="S286" s="14"/>
      <c r="T286" s="15"/>
      <c r="U286" s="14"/>
      <c r="V286" s="15"/>
      <c r="W286" s="47"/>
      <c r="X286" s="48"/>
      <c r="Y286" s="47"/>
      <c r="Z286" s="48"/>
      <c r="AA286" s="47"/>
      <c r="AB286" s="48"/>
      <c r="AC286" s="47"/>
      <c r="AD286" s="48"/>
      <c r="AE286" s="47"/>
      <c r="AF286" s="48"/>
      <c r="AG286" s="47"/>
      <c r="AH286" s="48"/>
      <c r="AI286" s="47"/>
      <c r="AJ286" s="48"/>
    </row>
    <row r="287" spans="1:36" x14ac:dyDescent="0.25">
      <c r="A287" s="7">
        <f t="shared" si="14"/>
        <v>283</v>
      </c>
      <c r="B287" s="8"/>
      <c r="C287" s="5"/>
      <c r="D287" s="5"/>
      <c r="E287" s="5"/>
      <c r="F287" s="7" t="str">
        <f>IF(E287="","",IF(VLOOKUP(E287,'Study Locations'!B:D,2,FALSE)="","",VLOOKUP(E287,'Study Locations'!B:D,2,FALSE)))</f>
        <v/>
      </c>
      <c r="G287" s="7" t="str">
        <f>IF(E287="","",IF(VLOOKUP(E287,'Study Locations'!B:D,3,FALSE)="","",VLOOKUP(E287,'Study Locations'!B:D,3,FALSE)))</f>
        <v/>
      </c>
      <c r="H287" s="5"/>
      <c r="I287" s="5"/>
      <c r="J287" s="3" t="str">
        <f t="shared" si="12"/>
        <v/>
      </c>
      <c r="K287" s="29" t="str">
        <f>IF(B287="","",IF(J287="","NA",IF(ISNA(VLOOKUP(J287,'Default  Salaries'!D:E,2,FALSE)),IF(ISNA(VLOOKUP(I287&amp;"-NA",'Default  Salaries'!D:E,2,FALSE)),"NA",VLOOKUP(I287&amp;"-NA",'Default  Salaries'!D:E,2,FALSE)),VLOOKUP(J287,'Default  Salaries'!D:E,2,FALSE))))</f>
        <v/>
      </c>
      <c r="L287" s="46"/>
      <c r="M287" s="19"/>
      <c r="N287" s="45"/>
      <c r="O287" s="45"/>
      <c r="P287" s="7" t="str">
        <f t="shared" si="13"/>
        <v/>
      </c>
      <c r="Q287" s="14"/>
      <c r="R287" s="15"/>
      <c r="S287" s="14"/>
      <c r="T287" s="15"/>
      <c r="U287" s="14"/>
      <c r="V287" s="15"/>
      <c r="W287" s="47"/>
      <c r="X287" s="48"/>
      <c r="Y287" s="47"/>
      <c r="Z287" s="48"/>
      <c r="AA287" s="47"/>
      <c r="AB287" s="48"/>
      <c r="AC287" s="47"/>
      <c r="AD287" s="48"/>
      <c r="AE287" s="47"/>
      <c r="AF287" s="48"/>
      <c r="AG287" s="47"/>
      <c r="AH287" s="48"/>
      <c r="AI287" s="47"/>
      <c r="AJ287" s="48"/>
    </row>
    <row r="288" spans="1:36" x14ac:dyDescent="0.25">
      <c r="A288" s="7">
        <f t="shared" si="14"/>
        <v>284</v>
      </c>
      <c r="B288" s="8"/>
      <c r="C288" s="5"/>
      <c r="D288" s="5"/>
      <c r="E288" s="5"/>
      <c r="F288" s="7" t="str">
        <f>IF(E288="","",IF(VLOOKUP(E288,'Study Locations'!B:D,2,FALSE)="","",VLOOKUP(E288,'Study Locations'!B:D,2,FALSE)))</f>
        <v/>
      </c>
      <c r="G288" s="7" t="str">
        <f>IF(E288="","",IF(VLOOKUP(E288,'Study Locations'!B:D,3,FALSE)="","",VLOOKUP(E288,'Study Locations'!B:D,3,FALSE)))</f>
        <v/>
      </c>
      <c r="H288" s="5"/>
      <c r="I288" s="5"/>
      <c r="J288" s="3" t="str">
        <f t="shared" si="12"/>
        <v/>
      </c>
      <c r="K288" s="29" t="str">
        <f>IF(B288="","",IF(J288="","NA",IF(ISNA(VLOOKUP(J288,'Default  Salaries'!D:E,2,FALSE)),IF(ISNA(VLOOKUP(I288&amp;"-NA",'Default  Salaries'!D:E,2,FALSE)),"NA",VLOOKUP(I288&amp;"-NA",'Default  Salaries'!D:E,2,FALSE)),VLOOKUP(J288,'Default  Salaries'!D:E,2,FALSE))))</f>
        <v/>
      </c>
      <c r="L288" s="46"/>
      <c r="M288" s="19"/>
      <c r="N288" s="45"/>
      <c r="O288" s="45"/>
      <c r="P288" s="7" t="str">
        <f t="shared" si="13"/>
        <v/>
      </c>
      <c r="Q288" s="14"/>
      <c r="R288" s="15"/>
      <c r="S288" s="14"/>
      <c r="T288" s="15"/>
      <c r="U288" s="14"/>
      <c r="V288" s="15"/>
      <c r="W288" s="47"/>
      <c r="X288" s="48"/>
      <c r="Y288" s="47"/>
      <c r="Z288" s="48"/>
      <c r="AA288" s="47"/>
      <c r="AB288" s="48"/>
      <c r="AC288" s="47"/>
      <c r="AD288" s="48"/>
      <c r="AE288" s="47"/>
      <c r="AF288" s="48"/>
      <c r="AG288" s="47"/>
      <c r="AH288" s="48"/>
      <c r="AI288" s="47"/>
      <c r="AJ288" s="48"/>
    </row>
    <row r="289" spans="1:36" x14ac:dyDescent="0.25">
      <c r="A289" s="7">
        <f t="shared" si="14"/>
        <v>285</v>
      </c>
      <c r="B289" s="8"/>
      <c r="C289" s="5"/>
      <c r="D289" s="5"/>
      <c r="E289" s="5"/>
      <c r="F289" s="7" t="str">
        <f>IF(E289="","",IF(VLOOKUP(E289,'Study Locations'!B:D,2,FALSE)="","",VLOOKUP(E289,'Study Locations'!B:D,2,FALSE)))</f>
        <v/>
      </c>
      <c r="G289" s="7" t="str">
        <f>IF(E289="","",IF(VLOOKUP(E289,'Study Locations'!B:D,3,FALSE)="","",VLOOKUP(E289,'Study Locations'!B:D,3,FALSE)))</f>
        <v/>
      </c>
      <c r="H289" s="5"/>
      <c r="I289" s="5"/>
      <c r="J289" s="3" t="str">
        <f t="shared" si="12"/>
        <v/>
      </c>
      <c r="K289" s="29" t="str">
        <f>IF(B289="","",IF(J289="","NA",IF(ISNA(VLOOKUP(J289,'Default  Salaries'!D:E,2,FALSE)),IF(ISNA(VLOOKUP(I289&amp;"-NA",'Default  Salaries'!D:E,2,FALSE)),"NA",VLOOKUP(I289&amp;"-NA",'Default  Salaries'!D:E,2,FALSE)),VLOOKUP(J289,'Default  Salaries'!D:E,2,FALSE))))</f>
        <v/>
      </c>
      <c r="L289" s="46"/>
      <c r="M289" s="19"/>
      <c r="N289" s="45"/>
      <c r="O289" s="45"/>
      <c r="P289" s="7" t="str">
        <f t="shared" si="13"/>
        <v/>
      </c>
      <c r="Q289" s="14"/>
      <c r="R289" s="15"/>
      <c r="S289" s="14"/>
      <c r="T289" s="15"/>
      <c r="U289" s="14"/>
      <c r="V289" s="15"/>
      <c r="W289" s="47"/>
      <c r="X289" s="48"/>
      <c r="Y289" s="47"/>
      <c r="Z289" s="48"/>
      <c r="AA289" s="47"/>
      <c r="AB289" s="48"/>
      <c r="AC289" s="47"/>
      <c r="AD289" s="48"/>
      <c r="AE289" s="47"/>
      <c r="AF289" s="48"/>
      <c r="AG289" s="47"/>
      <c r="AH289" s="48"/>
      <c r="AI289" s="47"/>
      <c r="AJ289" s="48"/>
    </row>
    <row r="290" spans="1:36" x14ac:dyDescent="0.25">
      <c r="A290" s="7">
        <f t="shared" si="14"/>
        <v>286</v>
      </c>
      <c r="B290" s="8"/>
      <c r="C290" s="5"/>
      <c r="D290" s="5"/>
      <c r="E290" s="5"/>
      <c r="F290" s="7" t="str">
        <f>IF(E290="","",IF(VLOOKUP(E290,'Study Locations'!B:D,2,FALSE)="","",VLOOKUP(E290,'Study Locations'!B:D,2,FALSE)))</f>
        <v/>
      </c>
      <c r="G290" s="7" t="str">
        <f>IF(E290="","",IF(VLOOKUP(E290,'Study Locations'!B:D,3,FALSE)="","",VLOOKUP(E290,'Study Locations'!B:D,3,FALSE)))</f>
        <v/>
      </c>
      <c r="H290" s="5"/>
      <c r="I290" s="5"/>
      <c r="J290" s="3" t="str">
        <f t="shared" si="12"/>
        <v/>
      </c>
      <c r="K290" s="29" t="str">
        <f>IF(B290="","",IF(J290="","NA",IF(ISNA(VLOOKUP(J290,'Default  Salaries'!D:E,2,FALSE)),IF(ISNA(VLOOKUP(I290&amp;"-NA",'Default  Salaries'!D:E,2,FALSE)),"NA",VLOOKUP(I290&amp;"-NA",'Default  Salaries'!D:E,2,FALSE)),VLOOKUP(J290,'Default  Salaries'!D:E,2,FALSE))))</f>
        <v/>
      </c>
      <c r="L290" s="46"/>
      <c r="M290" s="19"/>
      <c r="N290" s="45"/>
      <c r="O290" s="45"/>
      <c r="P290" s="7" t="str">
        <f t="shared" si="13"/>
        <v/>
      </c>
      <c r="Q290" s="14"/>
      <c r="R290" s="15"/>
      <c r="S290" s="14"/>
      <c r="T290" s="15"/>
      <c r="U290" s="14"/>
      <c r="V290" s="15"/>
      <c r="W290" s="47"/>
      <c r="X290" s="48"/>
      <c r="Y290" s="47"/>
      <c r="Z290" s="48"/>
      <c r="AA290" s="47"/>
      <c r="AB290" s="48"/>
      <c r="AC290" s="47"/>
      <c r="AD290" s="48"/>
      <c r="AE290" s="47"/>
      <c r="AF290" s="48"/>
      <c r="AG290" s="47"/>
      <c r="AH290" s="48"/>
      <c r="AI290" s="47"/>
      <c r="AJ290" s="48"/>
    </row>
    <row r="291" spans="1:36" x14ac:dyDescent="0.25">
      <c r="A291" s="7">
        <f t="shared" si="14"/>
        <v>287</v>
      </c>
      <c r="B291" s="8"/>
      <c r="C291" s="5"/>
      <c r="D291" s="5"/>
      <c r="E291" s="5"/>
      <c r="F291" s="7" t="str">
        <f>IF(E291="","",IF(VLOOKUP(E291,'Study Locations'!B:D,2,FALSE)="","",VLOOKUP(E291,'Study Locations'!B:D,2,FALSE)))</f>
        <v/>
      </c>
      <c r="G291" s="7" t="str">
        <f>IF(E291="","",IF(VLOOKUP(E291,'Study Locations'!B:D,3,FALSE)="","",VLOOKUP(E291,'Study Locations'!B:D,3,FALSE)))</f>
        <v/>
      </c>
      <c r="H291" s="5"/>
      <c r="I291" s="5"/>
      <c r="J291" s="3" t="str">
        <f t="shared" si="12"/>
        <v/>
      </c>
      <c r="K291" s="29" t="str">
        <f>IF(B291="","",IF(J291="","NA",IF(ISNA(VLOOKUP(J291,'Default  Salaries'!D:E,2,FALSE)),IF(ISNA(VLOOKUP(I291&amp;"-NA",'Default  Salaries'!D:E,2,FALSE)),"NA",VLOOKUP(I291&amp;"-NA",'Default  Salaries'!D:E,2,FALSE)),VLOOKUP(J291,'Default  Salaries'!D:E,2,FALSE))))</f>
        <v/>
      </c>
      <c r="L291" s="46"/>
      <c r="M291" s="19"/>
      <c r="N291" s="45"/>
      <c r="O291" s="45"/>
      <c r="P291" s="7" t="str">
        <f t="shared" si="13"/>
        <v/>
      </c>
      <c r="Q291" s="14"/>
      <c r="R291" s="15"/>
      <c r="S291" s="14"/>
      <c r="T291" s="15"/>
      <c r="U291" s="14"/>
      <c r="V291" s="15"/>
      <c r="W291" s="47"/>
      <c r="X291" s="48"/>
      <c r="Y291" s="47"/>
      <c r="Z291" s="48"/>
      <c r="AA291" s="47"/>
      <c r="AB291" s="48"/>
      <c r="AC291" s="47"/>
      <c r="AD291" s="48"/>
      <c r="AE291" s="47"/>
      <c r="AF291" s="48"/>
      <c r="AG291" s="47"/>
      <c r="AH291" s="48"/>
      <c r="AI291" s="47"/>
      <c r="AJ291" s="48"/>
    </row>
    <row r="292" spans="1:36" x14ac:dyDescent="0.25">
      <c r="A292" s="7">
        <f t="shared" si="14"/>
        <v>288</v>
      </c>
      <c r="B292" s="8"/>
      <c r="C292" s="5"/>
      <c r="D292" s="5"/>
      <c r="E292" s="5"/>
      <c r="F292" s="7" t="str">
        <f>IF(E292="","",IF(VLOOKUP(E292,'Study Locations'!B:D,2,FALSE)="","",VLOOKUP(E292,'Study Locations'!B:D,2,FALSE)))</f>
        <v/>
      </c>
      <c r="G292" s="7" t="str">
        <f>IF(E292="","",IF(VLOOKUP(E292,'Study Locations'!B:D,3,FALSE)="","",VLOOKUP(E292,'Study Locations'!B:D,3,FALSE)))</f>
        <v/>
      </c>
      <c r="H292" s="5"/>
      <c r="I292" s="5"/>
      <c r="J292" s="3" t="str">
        <f t="shared" si="12"/>
        <v/>
      </c>
      <c r="K292" s="29" t="str">
        <f>IF(B292="","",IF(J292="","NA",IF(ISNA(VLOOKUP(J292,'Default  Salaries'!D:E,2,FALSE)),IF(ISNA(VLOOKUP(I292&amp;"-NA",'Default  Salaries'!D:E,2,FALSE)),"NA",VLOOKUP(I292&amp;"-NA",'Default  Salaries'!D:E,2,FALSE)),VLOOKUP(J292,'Default  Salaries'!D:E,2,FALSE))))</f>
        <v/>
      </c>
      <c r="L292" s="46"/>
      <c r="M292" s="19"/>
      <c r="N292" s="45"/>
      <c r="O292" s="45"/>
      <c r="P292" s="7" t="str">
        <f t="shared" si="13"/>
        <v/>
      </c>
      <c r="Q292" s="14"/>
      <c r="R292" s="15"/>
      <c r="S292" s="14"/>
      <c r="T292" s="15"/>
      <c r="U292" s="14"/>
      <c r="V292" s="15"/>
      <c r="W292" s="47"/>
      <c r="X292" s="48"/>
      <c r="Y292" s="47"/>
      <c r="Z292" s="48"/>
      <c r="AA292" s="47"/>
      <c r="AB292" s="48"/>
      <c r="AC292" s="47"/>
      <c r="AD292" s="48"/>
      <c r="AE292" s="47"/>
      <c r="AF292" s="48"/>
      <c r="AG292" s="47"/>
      <c r="AH292" s="48"/>
      <c r="AI292" s="47"/>
      <c r="AJ292" s="48"/>
    </row>
    <row r="293" spans="1:36" x14ac:dyDescent="0.25">
      <c r="A293" s="7">
        <f t="shared" si="14"/>
        <v>289</v>
      </c>
      <c r="B293" s="8"/>
      <c r="C293" s="5"/>
      <c r="D293" s="5"/>
      <c r="E293" s="5"/>
      <c r="F293" s="7" t="str">
        <f>IF(E293="","",IF(VLOOKUP(E293,'Study Locations'!B:D,2,FALSE)="","",VLOOKUP(E293,'Study Locations'!B:D,2,FALSE)))</f>
        <v/>
      </c>
      <c r="G293" s="7" t="str">
        <f>IF(E293="","",IF(VLOOKUP(E293,'Study Locations'!B:D,3,FALSE)="","",VLOOKUP(E293,'Study Locations'!B:D,3,FALSE)))</f>
        <v/>
      </c>
      <c r="H293" s="5"/>
      <c r="I293" s="5"/>
      <c r="J293" s="3" t="str">
        <f t="shared" si="12"/>
        <v/>
      </c>
      <c r="K293" s="29" t="str">
        <f>IF(B293="","",IF(J293="","NA",IF(ISNA(VLOOKUP(J293,'Default  Salaries'!D:E,2,FALSE)),IF(ISNA(VLOOKUP(I293&amp;"-NA",'Default  Salaries'!D:E,2,FALSE)),"NA",VLOOKUP(I293&amp;"-NA",'Default  Salaries'!D:E,2,FALSE)),VLOOKUP(J293,'Default  Salaries'!D:E,2,FALSE))))</f>
        <v/>
      </c>
      <c r="L293" s="46"/>
      <c r="M293" s="19"/>
      <c r="N293" s="45"/>
      <c r="O293" s="45"/>
      <c r="P293" s="7" t="str">
        <f t="shared" si="13"/>
        <v/>
      </c>
      <c r="Q293" s="14"/>
      <c r="R293" s="15"/>
      <c r="S293" s="14"/>
      <c r="T293" s="15"/>
      <c r="U293" s="14"/>
      <c r="V293" s="15"/>
      <c r="W293" s="47"/>
      <c r="X293" s="48"/>
      <c r="Y293" s="47"/>
      <c r="Z293" s="48"/>
      <c r="AA293" s="47"/>
      <c r="AB293" s="48"/>
      <c r="AC293" s="47"/>
      <c r="AD293" s="48"/>
      <c r="AE293" s="47"/>
      <c r="AF293" s="48"/>
      <c r="AG293" s="47"/>
      <c r="AH293" s="48"/>
      <c r="AI293" s="47"/>
      <c r="AJ293" s="48"/>
    </row>
    <row r="294" spans="1:36" x14ac:dyDescent="0.25">
      <c r="A294" s="7">
        <f t="shared" si="14"/>
        <v>290</v>
      </c>
      <c r="B294" s="8"/>
      <c r="C294" s="5"/>
      <c r="D294" s="5"/>
      <c r="E294" s="5"/>
      <c r="F294" s="7" t="str">
        <f>IF(E294="","",IF(VLOOKUP(E294,'Study Locations'!B:D,2,FALSE)="","",VLOOKUP(E294,'Study Locations'!B:D,2,FALSE)))</f>
        <v/>
      </c>
      <c r="G294" s="7" t="str">
        <f>IF(E294="","",IF(VLOOKUP(E294,'Study Locations'!B:D,3,FALSE)="","",VLOOKUP(E294,'Study Locations'!B:D,3,FALSE)))</f>
        <v/>
      </c>
      <c r="H294" s="5"/>
      <c r="I294" s="5"/>
      <c r="J294" s="3" t="str">
        <f t="shared" si="12"/>
        <v/>
      </c>
      <c r="K294" s="29" t="str">
        <f>IF(B294="","",IF(J294="","NA",IF(ISNA(VLOOKUP(J294,'Default  Salaries'!D:E,2,FALSE)),IF(ISNA(VLOOKUP(I294&amp;"-NA",'Default  Salaries'!D:E,2,FALSE)),"NA",VLOOKUP(I294&amp;"-NA",'Default  Salaries'!D:E,2,FALSE)),VLOOKUP(J294,'Default  Salaries'!D:E,2,FALSE))))</f>
        <v/>
      </c>
      <c r="L294" s="46"/>
      <c r="M294" s="19"/>
      <c r="N294" s="45"/>
      <c r="O294" s="45"/>
      <c r="P294" s="7" t="str">
        <f t="shared" si="13"/>
        <v/>
      </c>
      <c r="Q294" s="14"/>
      <c r="R294" s="15"/>
      <c r="S294" s="14"/>
      <c r="T294" s="15"/>
      <c r="U294" s="14"/>
      <c r="V294" s="15"/>
      <c r="W294" s="47"/>
      <c r="X294" s="48"/>
      <c r="Y294" s="47"/>
      <c r="Z294" s="48"/>
      <c r="AA294" s="47"/>
      <c r="AB294" s="48"/>
      <c r="AC294" s="47"/>
      <c r="AD294" s="48"/>
      <c r="AE294" s="47"/>
      <c r="AF294" s="48"/>
      <c r="AG294" s="47"/>
      <c r="AH294" s="48"/>
      <c r="AI294" s="47"/>
      <c r="AJ294" s="48"/>
    </row>
    <row r="295" spans="1:36" x14ac:dyDescent="0.25">
      <c r="A295" s="7">
        <f t="shared" si="14"/>
        <v>291</v>
      </c>
      <c r="B295" s="8"/>
      <c r="C295" s="5"/>
      <c r="D295" s="5"/>
      <c r="E295" s="5"/>
      <c r="F295" s="7" t="str">
        <f>IF(E295="","",IF(VLOOKUP(E295,'Study Locations'!B:D,2,FALSE)="","",VLOOKUP(E295,'Study Locations'!B:D,2,FALSE)))</f>
        <v/>
      </c>
      <c r="G295" s="7" t="str">
        <f>IF(E295="","",IF(VLOOKUP(E295,'Study Locations'!B:D,3,FALSE)="","",VLOOKUP(E295,'Study Locations'!B:D,3,FALSE)))</f>
        <v/>
      </c>
      <c r="H295" s="5"/>
      <c r="I295" s="5"/>
      <c r="J295" s="3" t="str">
        <f t="shared" si="12"/>
        <v/>
      </c>
      <c r="K295" s="29" t="str">
        <f>IF(B295="","",IF(J295="","NA",IF(ISNA(VLOOKUP(J295,'Default  Salaries'!D:E,2,FALSE)),IF(ISNA(VLOOKUP(I295&amp;"-NA",'Default  Salaries'!D:E,2,FALSE)),"NA",VLOOKUP(I295&amp;"-NA",'Default  Salaries'!D:E,2,FALSE)),VLOOKUP(J295,'Default  Salaries'!D:E,2,FALSE))))</f>
        <v/>
      </c>
      <c r="L295" s="46"/>
      <c r="M295" s="19"/>
      <c r="N295" s="45"/>
      <c r="O295" s="45"/>
      <c r="P295" s="7" t="str">
        <f t="shared" si="13"/>
        <v/>
      </c>
      <c r="Q295" s="14"/>
      <c r="R295" s="15"/>
      <c r="S295" s="14"/>
      <c r="T295" s="15"/>
      <c r="U295" s="14"/>
      <c r="V295" s="15"/>
      <c r="W295" s="47"/>
      <c r="X295" s="48"/>
      <c r="Y295" s="47"/>
      <c r="Z295" s="48"/>
      <c r="AA295" s="47"/>
      <c r="AB295" s="48"/>
      <c r="AC295" s="47"/>
      <c r="AD295" s="48"/>
      <c r="AE295" s="47"/>
      <c r="AF295" s="48"/>
      <c r="AG295" s="47"/>
      <c r="AH295" s="48"/>
      <c r="AI295" s="47"/>
      <c r="AJ295" s="48"/>
    </row>
    <row r="296" spans="1:36" x14ac:dyDescent="0.25">
      <c r="A296" s="7">
        <f t="shared" si="14"/>
        <v>292</v>
      </c>
      <c r="B296" s="8"/>
      <c r="C296" s="5"/>
      <c r="D296" s="5"/>
      <c r="E296" s="5"/>
      <c r="F296" s="7" t="str">
        <f>IF(E296="","",IF(VLOOKUP(E296,'Study Locations'!B:D,2,FALSE)="","",VLOOKUP(E296,'Study Locations'!B:D,2,FALSE)))</f>
        <v/>
      </c>
      <c r="G296" s="7" t="str">
        <f>IF(E296="","",IF(VLOOKUP(E296,'Study Locations'!B:D,3,FALSE)="","",VLOOKUP(E296,'Study Locations'!B:D,3,FALSE)))</f>
        <v/>
      </c>
      <c r="H296" s="5"/>
      <c r="I296" s="5"/>
      <c r="J296" s="3" t="str">
        <f t="shared" si="12"/>
        <v/>
      </c>
      <c r="K296" s="29" t="str">
        <f>IF(B296="","",IF(J296="","NA",IF(ISNA(VLOOKUP(J296,'Default  Salaries'!D:E,2,FALSE)),IF(ISNA(VLOOKUP(I296&amp;"-NA",'Default  Salaries'!D:E,2,FALSE)),"NA",VLOOKUP(I296&amp;"-NA",'Default  Salaries'!D:E,2,FALSE)),VLOOKUP(J296,'Default  Salaries'!D:E,2,FALSE))))</f>
        <v/>
      </c>
      <c r="L296" s="46"/>
      <c r="M296" s="19"/>
      <c r="N296" s="45"/>
      <c r="O296" s="45"/>
      <c r="P296" s="7" t="str">
        <f t="shared" si="13"/>
        <v/>
      </c>
      <c r="Q296" s="14"/>
      <c r="R296" s="15"/>
      <c r="S296" s="14"/>
      <c r="T296" s="15"/>
      <c r="U296" s="14"/>
      <c r="V296" s="15"/>
      <c r="W296" s="47"/>
      <c r="X296" s="48"/>
      <c r="Y296" s="47"/>
      <c r="Z296" s="48"/>
      <c r="AA296" s="47"/>
      <c r="AB296" s="48"/>
      <c r="AC296" s="47"/>
      <c r="AD296" s="48"/>
      <c r="AE296" s="47"/>
      <c r="AF296" s="48"/>
      <c r="AG296" s="47"/>
      <c r="AH296" s="48"/>
      <c r="AI296" s="47"/>
      <c r="AJ296" s="48"/>
    </row>
    <row r="297" spans="1:36" x14ac:dyDescent="0.25">
      <c r="A297" s="7">
        <f t="shared" si="14"/>
        <v>293</v>
      </c>
      <c r="B297" s="8"/>
      <c r="C297" s="5"/>
      <c r="D297" s="5"/>
      <c r="E297" s="5"/>
      <c r="F297" s="7" t="str">
        <f>IF(E297="","",IF(VLOOKUP(E297,'Study Locations'!B:D,2,FALSE)="","",VLOOKUP(E297,'Study Locations'!B:D,2,FALSE)))</f>
        <v/>
      </c>
      <c r="G297" s="7" t="str">
        <f>IF(E297="","",IF(VLOOKUP(E297,'Study Locations'!B:D,3,FALSE)="","",VLOOKUP(E297,'Study Locations'!B:D,3,FALSE)))</f>
        <v/>
      </c>
      <c r="H297" s="5"/>
      <c r="I297" s="5"/>
      <c r="J297" s="3" t="str">
        <f t="shared" si="12"/>
        <v/>
      </c>
      <c r="K297" s="29" t="str">
        <f>IF(B297="","",IF(J297="","NA",IF(ISNA(VLOOKUP(J297,'Default  Salaries'!D:E,2,FALSE)),IF(ISNA(VLOOKUP(I297&amp;"-NA",'Default  Salaries'!D:E,2,FALSE)),"NA",VLOOKUP(I297&amp;"-NA",'Default  Salaries'!D:E,2,FALSE)),VLOOKUP(J297,'Default  Salaries'!D:E,2,FALSE))))</f>
        <v/>
      </c>
      <c r="L297" s="46"/>
      <c r="M297" s="19"/>
      <c r="N297" s="45"/>
      <c r="O297" s="45"/>
      <c r="P297" s="7" t="str">
        <f t="shared" si="13"/>
        <v/>
      </c>
      <c r="Q297" s="14"/>
      <c r="R297" s="15"/>
      <c r="S297" s="14"/>
      <c r="T297" s="15"/>
      <c r="U297" s="14"/>
      <c r="V297" s="15"/>
      <c r="W297" s="47"/>
      <c r="X297" s="48"/>
      <c r="Y297" s="47"/>
      <c r="Z297" s="48"/>
      <c r="AA297" s="47"/>
      <c r="AB297" s="48"/>
      <c r="AC297" s="47"/>
      <c r="AD297" s="48"/>
      <c r="AE297" s="47"/>
      <c r="AF297" s="48"/>
      <c r="AG297" s="47"/>
      <c r="AH297" s="48"/>
      <c r="AI297" s="47"/>
      <c r="AJ297" s="48"/>
    </row>
    <row r="298" spans="1:36" x14ac:dyDescent="0.25">
      <c r="A298" s="7">
        <f t="shared" si="14"/>
        <v>294</v>
      </c>
      <c r="B298" s="8"/>
      <c r="C298" s="5"/>
      <c r="D298" s="5"/>
      <c r="E298" s="5"/>
      <c r="F298" s="7" t="str">
        <f>IF(E298="","",IF(VLOOKUP(E298,'Study Locations'!B:D,2,FALSE)="","",VLOOKUP(E298,'Study Locations'!B:D,2,FALSE)))</f>
        <v/>
      </c>
      <c r="G298" s="7" t="str">
        <f>IF(E298="","",IF(VLOOKUP(E298,'Study Locations'!B:D,3,FALSE)="","",VLOOKUP(E298,'Study Locations'!B:D,3,FALSE)))</f>
        <v/>
      </c>
      <c r="H298" s="5"/>
      <c r="I298" s="5"/>
      <c r="J298" s="3" t="str">
        <f t="shared" si="12"/>
        <v/>
      </c>
      <c r="K298" s="29" t="str">
        <f>IF(B298="","",IF(J298="","NA",IF(ISNA(VLOOKUP(J298,'Default  Salaries'!D:E,2,FALSE)),IF(ISNA(VLOOKUP(I298&amp;"-NA",'Default  Salaries'!D:E,2,FALSE)),"NA",VLOOKUP(I298&amp;"-NA",'Default  Salaries'!D:E,2,FALSE)),VLOOKUP(J298,'Default  Salaries'!D:E,2,FALSE))))</f>
        <v/>
      </c>
      <c r="L298" s="46"/>
      <c r="M298" s="19"/>
      <c r="N298" s="45"/>
      <c r="O298" s="45"/>
      <c r="P298" s="7" t="str">
        <f t="shared" si="13"/>
        <v/>
      </c>
      <c r="Q298" s="14"/>
      <c r="R298" s="15"/>
      <c r="S298" s="14"/>
      <c r="T298" s="15"/>
      <c r="U298" s="14"/>
      <c r="V298" s="15"/>
      <c r="W298" s="47"/>
      <c r="X298" s="48"/>
      <c r="Y298" s="47"/>
      <c r="Z298" s="48"/>
      <c r="AA298" s="47"/>
      <c r="AB298" s="48"/>
      <c r="AC298" s="47"/>
      <c r="AD298" s="48"/>
      <c r="AE298" s="47"/>
      <c r="AF298" s="48"/>
      <c r="AG298" s="47"/>
      <c r="AH298" s="48"/>
      <c r="AI298" s="47"/>
      <c r="AJ298" s="48"/>
    </row>
    <row r="299" spans="1:36" x14ac:dyDescent="0.25">
      <c r="A299" s="7">
        <f t="shared" si="14"/>
        <v>295</v>
      </c>
      <c r="B299" s="8"/>
      <c r="C299" s="5"/>
      <c r="D299" s="5"/>
      <c r="E299" s="5"/>
      <c r="F299" s="7" t="str">
        <f>IF(E299="","",IF(VLOOKUP(E299,'Study Locations'!B:D,2,FALSE)="","",VLOOKUP(E299,'Study Locations'!B:D,2,FALSE)))</f>
        <v/>
      </c>
      <c r="G299" s="7" t="str">
        <f>IF(E299="","",IF(VLOOKUP(E299,'Study Locations'!B:D,3,FALSE)="","",VLOOKUP(E299,'Study Locations'!B:D,3,FALSE)))</f>
        <v/>
      </c>
      <c r="H299" s="5"/>
      <c r="I299" s="5"/>
      <c r="J299" s="3" t="str">
        <f t="shared" si="12"/>
        <v/>
      </c>
      <c r="K299" s="29" t="str">
        <f>IF(B299="","",IF(J299="","NA",IF(ISNA(VLOOKUP(J299,'Default  Salaries'!D:E,2,FALSE)),IF(ISNA(VLOOKUP(I299&amp;"-NA",'Default  Salaries'!D:E,2,FALSE)),"NA",VLOOKUP(I299&amp;"-NA",'Default  Salaries'!D:E,2,FALSE)),VLOOKUP(J299,'Default  Salaries'!D:E,2,FALSE))))</f>
        <v/>
      </c>
      <c r="L299" s="46"/>
      <c r="M299" s="19"/>
      <c r="N299" s="45"/>
      <c r="O299" s="45"/>
      <c r="P299" s="7" t="str">
        <f t="shared" si="13"/>
        <v/>
      </c>
      <c r="Q299" s="14"/>
      <c r="R299" s="15"/>
      <c r="S299" s="14"/>
      <c r="T299" s="15"/>
      <c r="U299" s="14"/>
      <c r="V299" s="15"/>
      <c r="W299" s="47"/>
      <c r="X299" s="48"/>
      <c r="Y299" s="47"/>
      <c r="Z299" s="48"/>
      <c r="AA299" s="47"/>
      <c r="AB299" s="48"/>
      <c r="AC299" s="47"/>
      <c r="AD299" s="48"/>
      <c r="AE299" s="47"/>
      <c r="AF299" s="48"/>
      <c r="AG299" s="47"/>
      <c r="AH299" s="48"/>
      <c r="AI299" s="47"/>
      <c r="AJ299" s="48"/>
    </row>
    <row r="300" spans="1:36" x14ac:dyDescent="0.25">
      <c r="A300" s="7">
        <f t="shared" si="14"/>
        <v>296</v>
      </c>
      <c r="B300" s="8"/>
      <c r="C300" s="5"/>
      <c r="D300" s="5"/>
      <c r="E300" s="5"/>
      <c r="F300" s="7" t="str">
        <f>IF(E300="","",IF(VLOOKUP(E300,'Study Locations'!B:D,2,FALSE)="","",VLOOKUP(E300,'Study Locations'!B:D,2,FALSE)))</f>
        <v/>
      </c>
      <c r="G300" s="7" t="str">
        <f>IF(E300="","",IF(VLOOKUP(E300,'Study Locations'!B:D,3,FALSE)="","",VLOOKUP(E300,'Study Locations'!B:D,3,FALSE)))</f>
        <v/>
      </c>
      <c r="H300" s="5"/>
      <c r="I300" s="5"/>
      <c r="J300" s="3" t="str">
        <f t="shared" si="12"/>
        <v/>
      </c>
      <c r="K300" s="29" t="str">
        <f>IF(B300="","",IF(J300="","NA",IF(ISNA(VLOOKUP(J300,'Default  Salaries'!D:E,2,FALSE)),IF(ISNA(VLOOKUP(I300&amp;"-NA",'Default  Salaries'!D:E,2,FALSE)),"NA",VLOOKUP(I300&amp;"-NA",'Default  Salaries'!D:E,2,FALSE)),VLOOKUP(J300,'Default  Salaries'!D:E,2,FALSE))))</f>
        <v/>
      </c>
      <c r="L300" s="46"/>
      <c r="M300" s="19"/>
      <c r="N300" s="45"/>
      <c r="O300" s="45"/>
      <c r="P300" s="7" t="str">
        <f t="shared" si="13"/>
        <v/>
      </c>
      <c r="Q300" s="14"/>
      <c r="R300" s="15"/>
      <c r="S300" s="14"/>
      <c r="T300" s="15"/>
      <c r="U300" s="14"/>
      <c r="V300" s="15"/>
      <c r="W300" s="47"/>
      <c r="X300" s="48"/>
      <c r="Y300" s="47"/>
      <c r="Z300" s="48"/>
      <c r="AA300" s="47"/>
      <c r="AB300" s="48"/>
      <c r="AC300" s="47"/>
      <c r="AD300" s="48"/>
      <c r="AE300" s="47"/>
      <c r="AF300" s="48"/>
      <c r="AG300" s="47"/>
      <c r="AH300" s="48"/>
      <c r="AI300" s="47"/>
      <c r="AJ300" s="48"/>
    </row>
    <row r="301" spans="1:36" x14ac:dyDescent="0.25">
      <c r="A301" s="7">
        <f t="shared" si="14"/>
        <v>297</v>
      </c>
      <c r="B301" s="8"/>
      <c r="C301" s="5"/>
      <c r="D301" s="5"/>
      <c r="E301" s="5"/>
      <c r="F301" s="7" t="str">
        <f>IF(E301="","",IF(VLOOKUP(E301,'Study Locations'!B:D,2,FALSE)="","",VLOOKUP(E301,'Study Locations'!B:D,2,FALSE)))</f>
        <v/>
      </c>
      <c r="G301" s="7" t="str">
        <f>IF(E301="","",IF(VLOOKUP(E301,'Study Locations'!B:D,3,FALSE)="","",VLOOKUP(E301,'Study Locations'!B:D,3,FALSE)))</f>
        <v/>
      </c>
      <c r="H301" s="5"/>
      <c r="I301" s="5"/>
      <c r="J301" s="3" t="str">
        <f t="shared" si="12"/>
        <v/>
      </c>
      <c r="K301" s="29" t="str">
        <f>IF(B301="","",IF(J301="","NA",IF(ISNA(VLOOKUP(J301,'Default  Salaries'!D:E,2,FALSE)),IF(ISNA(VLOOKUP(I301&amp;"-NA",'Default  Salaries'!D:E,2,FALSE)),"NA",VLOOKUP(I301&amp;"-NA",'Default  Salaries'!D:E,2,FALSE)),VLOOKUP(J301,'Default  Salaries'!D:E,2,FALSE))))</f>
        <v/>
      </c>
      <c r="L301" s="46"/>
      <c r="M301" s="19"/>
      <c r="N301" s="45"/>
      <c r="O301" s="45"/>
      <c r="P301" s="7" t="str">
        <f t="shared" si="13"/>
        <v/>
      </c>
      <c r="Q301" s="14"/>
      <c r="R301" s="15"/>
      <c r="S301" s="14"/>
      <c r="T301" s="15"/>
      <c r="U301" s="14"/>
      <c r="V301" s="15"/>
      <c r="W301" s="47"/>
      <c r="X301" s="48"/>
      <c r="Y301" s="47"/>
      <c r="Z301" s="48"/>
      <c r="AA301" s="47"/>
      <c r="AB301" s="48"/>
      <c r="AC301" s="47"/>
      <c r="AD301" s="48"/>
      <c r="AE301" s="47"/>
      <c r="AF301" s="48"/>
      <c r="AG301" s="47"/>
      <c r="AH301" s="48"/>
      <c r="AI301" s="47"/>
      <c r="AJ301" s="48"/>
    </row>
    <row r="302" spans="1:36" x14ac:dyDescent="0.25">
      <c r="A302" s="7">
        <f t="shared" si="14"/>
        <v>298</v>
      </c>
      <c r="B302" s="8"/>
      <c r="C302" s="5"/>
      <c r="D302" s="5"/>
      <c r="E302" s="5"/>
      <c r="F302" s="7" t="str">
        <f>IF(E302="","",IF(VLOOKUP(E302,'Study Locations'!B:D,2,FALSE)="","",VLOOKUP(E302,'Study Locations'!B:D,2,FALSE)))</f>
        <v/>
      </c>
      <c r="G302" s="7" t="str">
        <f>IF(E302="","",IF(VLOOKUP(E302,'Study Locations'!B:D,3,FALSE)="","",VLOOKUP(E302,'Study Locations'!B:D,3,FALSE)))</f>
        <v/>
      </c>
      <c r="H302" s="5"/>
      <c r="I302" s="5"/>
      <c r="J302" s="3" t="str">
        <f t="shared" si="12"/>
        <v/>
      </c>
      <c r="K302" s="29" t="str">
        <f>IF(B302="","",IF(J302="","NA",IF(ISNA(VLOOKUP(J302,'Default  Salaries'!D:E,2,FALSE)),IF(ISNA(VLOOKUP(I302&amp;"-NA",'Default  Salaries'!D:E,2,FALSE)),"NA",VLOOKUP(I302&amp;"-NA",'Default  Salaries'!D:E,2,FALSE)),VLOOKUP(J302,'Default  Salaries'!D:E,2,FALSE))))</f>
        <v/>
      </c>
      <c r="L302" s="46"/>
      <c r="M302" s="19"/>
      <c r="N302" s="45"/>
      <c r="O302" s="45"/>
      <c r="P302" s="7" t="str">
        <f t="shared" si="13"/>
        <v/>
      </c>
      <c r="Q302" s="14"/>
      <c r="R302" s="15"/>
      <c r="S302" s="14"/>
      <c r="T302" s="15"/>
      <c r="U302" s="14"/>
      <c r="V302" s="15"/>
      <c r="W302" s="47"/>
      <c r="X302" s="48"/>
      <c r="Y302" s="47"/>
      <c r="Z302" s="48"/>
      <c r="AA302" s="47"/>
      <c r="AB302" s="48"/>
      <c r="AC302" s="47"/>
      <c r="AD302" s="48"/>
      <c r="AE302" s="47"/>
      <c r="AF302" s="48"/>
      <c r="AG302" s="47"/>
      <c r="AH302" s="48"/>
      <c r="AI302" s="47"/>
      <c r="AJ302" s="48"/>
    </row>
    <row r="303" spans="1:36" x14ac:dyDescent="0.25">
      <c r="A303" s="7">
        <f t="shared" si="14"/>
        <v>299</v>
      </c>
      <c r="B303" s="8"/>
      <c r="C303" s="5"/>
      <c r="D303" s="5"/>
      <c r="E303" s="5"/>
      <c r="F303" s="7" t="str">
        <f>IF(E303="","",IF(VLOOKUP(E303,'Study Locations'!B:D,2,FALSE)="","",VLOOKUP(E303,'Study Locations'!B:D,2,FALSE)))</f>
        <v/>
      </c>
      <c r="G303" s="7" t="str">
        <f>IF(E303="","",IF(VLOOKUP(E303,'Study Locations'!B:D,3,FALSE)="","",VLOOKUP(E303,'Study Locations'!B:D,3,FALSE)))</f>
        <v/>
      </c>
      <c r="H303" s="5"/>
      <c r="I303" s="5"/>
      <c r="J303" s="3" t="str">
        <f t="shared" si="12"/>
        <v/>
      </c>
      <c r="K303" s="29" t="str">
        <f>IF(B303="","",IF(J303="","NA",IF(ISNA(VLOOKUP(J303,'Default  Salaries'!D:E,2,FALSE)),IF(ISNA(VLOOKUP(I303&amp;"-NA",'Default  Salaries'!D:E,2,FALSE)),"NA",VLOOKUP(I303&amp;"-NA",'Default  Salaries'!D:E,2,FALSE)),VLOOKUP(J303,'Default  Salaries'!D:E,2,FALSE))))</f>
        <v/>
      </c>
      <c r="L303" s="46"/>
      <c r="M303" s="19"/>
      <c r="N303" s="45"/>
      <c r="O303" s="45"/>
      <c r="P303" s="7" t="str">
        <f t="shared" si="13"/>
        <v/>
      </c>
      <c r="Q303" s="14"/>
      <c r="R303" s="15"/>
      <c r="S303" s="14"/>
      <c r="T303" s="15"/>
      <c r="U303" s="14"/>
      <c r="V303" s="15"/>
      <c r="W303" s="47"/>
      <c r="X303" s="48"/>
      <c r="Y303" s="47"/>
      <c r="Z303" s="48"/>
      <c r="AA303" s="47"/>
      <c r="AB303" s="48"/>
      <c r="AC303" s="47"/>
      <c r="AD303" s="48"/>
      <c r="AE303" s="47"/>
      <c r="AF303" s="48"/>
      <c r="AG303" s="47"/>
      <c r="AH303" s="48"/>
      <c r="AI303" s="47"/>
      <c r="AJ303" s="48"/>
    </row>
    <row r="304" spans="1:36" x14ac:dyDescent="0.25">
      <c r="A304" s="7">
        <f t="shared" si="14"/>
        <v>300</v>
      </c>
      <c r="B304" s="8"/>
      <c r="C304" s="5"/>
      <c r="D304" s="5"/>
      <c r="E304" s="5"/>
      <c r="F304" s="7" t="str">
        <f>IF(E304="","",IF(VLOOKUP(E304,'Study Locations'!B:D,2,FALSE)="","",VLOOKUP(E304,'Study Locations'!B:D,2,FALSE)))</f>
        <v/>
      </c>
      <c r="G304" s="7" t="str">
        <f>IF(E304="","",IF(VLOOKUP(E304,'Study Locations'!B:D,3,FALSE)="","",VLOOKUP(E304,'Study Locations'!B:D,3,FALSE)))</f>
        <v/>
      </c>
      <c r="H304" s="5"/>
      <c r="I304" s="5"/>
      <c r="J304" s="3" t="str">
        <f t="shared" si="12"/>
        <v/>
      </c>
      <c r="K304" s="29" t="str">
        <f>IF(B304="","",IF(J304="","NA",IF(ISNA(VLOOKUP(J304,'Default  Salaries'!D:E,2,FALSE)),IF(ISNA(VLOOKUP(I304&amp;"-NA",'Default  Salaries'!D:E,2,FALSE)),"NA",VLOOKUP(I304&amp;"-NA",'Default  Salaries'!D:E,2,FALSE)),VLOOKUP(J304,'Default  Salaries'!D:E,2,FALSE))))</f>
        <v/>
      </c>
      <c r="L304" s="46"/>
      <c r="M304" s="19"/>
      <c r="N304" s="45"/>
      <c r="O304" s="45"/>
      <c r="P304" s="7" t="str">
        <f t="shared" si="13"/>
        <v/>
      </c>
      <c r="Q304" s="14"/>
      <c r="R304" s="15"/>
      <c r="S304" s="14"/>
      <c r="T304" s="15"/>
      <c r="U304" s="14"/>
      <c r="V304" s="15"/>
      <c r="W304" s="47"/>
      <c r="X304" s="48"/>
      <c r="Y304" s="47"/>
      <c r="Z304" s="48"/>
      <c r="AA304" s="47"/>
      <c r="AB304" s="48"/>
      <c r="AC304" s="47"/>
      <c r="AD304" s="48"/>
      <c r="AE304" s="47"/>
      <c r="AF304" s="48"/>
      <c r="AG304" s="47"/>
      <c r="AH304" s="48"/>
      <c r="AI304" s="47"/>
      <c r="AJ304" s="48"/>
    </row>
    <row r="305" spans="1:36" x14ac:dyDescent="0.25">
      <c r="A305" s="7">
        <f t="shared" si="14"/>
        <v>301</v>
      </c>
      <c r="B305" s="8"/>
      <c r="C305" s="5"/>
      <c r="D305" s="5"/>
      <c r="E305" s="5"/>
      <c r="F305" s="7" t="str">
        <f>IF(E305="","",IF(VLOOKUP(E305,'Study Locations'!B:D,2,FALSE)="","",VLOOKUP(E305,'Study Locations'!B:D,2,FALSE)))</f>
        <v/>
      </c>
      <c r="G305" s="7" t="str">
        <f>IF(E305="","",IF(VLOOKUP(E305,'Study Locations'!B:D,3,FALSE)="","",VLOOKUP(E305,'Study Locations'!B:D,3,FALSE)))</f>
        <v/>
      </c>
      <c r="H305" s="5"/>
      <c r="I305" s="5"/>
      <c r="J305" s="3" t="str">
        <f t="shared" si="12"/>
        <v/>
      </c>
      <c r="K305" s="29" t="str">
        <f>IF(B305="","",IF(J305="","NA",IF(ISNA(VLOOKUP(J305,'Default  Salaries'!D:E,2,FALSE)),IF(ISNA(VLOOKUP(I305&amp;"-NA",'Default  Salaries'!D:E,2,FALSE)),"NA",VLOOKUP(I305&amp;"-NA",'Default  Salaries'!D:E,2,FALSE)),VLOOKUP(J305,'Default  Salaries'!D:E,2,FALSE))))</f>
        <v/>
      </c>
      <c r="L305" s="46"/>
      <c r="M305" s="19"/>
      <c r="N305" s="45"/>
      <c r="O305" s="45"/>
      <c r="P305" s="7" t="str">
        <f t="shared" si="13"/>
        <v/>
      </c>
      <c r="Q305" s="14"/>
      <c r="R305" s="15"/>
      <c r="S305" s="14"/>
      <c r="T305" s="15"/>
      <c r="U305" s="14"/>
      <c r="V305" s="15"/>
      <c r="W305" s="47"/>
      <c r="X305" s="48"/>
      <c r="Y305" s="47"/>
      <c r="Z305" s="48"/>
      <c r="AA305" s="47"/>
      <c r="AB305" s="48"/>
      <c r="AC305" s="47"/>
      <c r="AD305" s="48"/>
      <c r="AE305" s="47"/>
      <c r="AF305" s="48"/>
      <c r="AG305" s="47"/>
      <c r="AH305" s="48"/>
      <c r="AI305" s="47"/>
      <c r="AJ305" s="48"/>
    </row>
    <row r="306" spans="1:36" x14ac:dyDescent="0.25">
      <c r="A306" s="7">
        <f t="shared" si="14"/>
        <v>302</v>
      </c>
      <c r="B306" s="8"/>
      <c r="C306" s="5"/>
      <c r="D306" s="5"/>
      <c r="E306" s="5"/>
      <c r="F306" s="7" t="str">
        <f>IF(E306="","",IF(VLOOKUP(E306,'Study Locations'!B:D,2,FALSE)="","",VLOOKUP(E306,'Study Locations'!B:D,2,FALSE)))</f>
        <v/>
      </c>
      <c r="G306" s="7" t="str">
        <f>IF(E306="","",IF(VLOOKUP(E306,'Study Locations'!B:D,3,FALSE)="","",VLOOKUP(E306,'Study Locations'!B:D,3,FALSE)))</f>
        <v/>
      </c>
      <c r="H306" s="5"/>
      <c r="I306" s="5"/>
      <c r="J306" s="3" t="str">
        <f t="shared" si="12"/>
        <v/>
      </c>
      <c r="K306" s="29" t="str">
        <f>IF(B306="","",IF(J306="","NA",IF(ISNA(VLOOKUP(J306,'Default  Salaries'!D:E,2,FALSE)),IF(ISNA(VLOOKUP(I306&amp;"-NA",'Default  Salaries'!D:E,2,FALSE)),"NA",VLOOKUP(I306&amp;"-NA",'Default  Salaries'!D:E,2,FALSE)),VLOOKUP(J306,'Default  Salaries'!D:E,2,FALSE))))</f>
        <v/>
      </c>
      <c r="L306" s="46"/>
      <c r="M306" s="19"/>
      <c r="N306" s="45"/>
      <c r="O306" s="45"/>
      <c r="P306" s="7" t="str">
        <f t="shared" si="13"/>
        <v/>
      </c>
      <c r="Q306" s="14"/>
      <c r="R306" s="15"/>
      <c r="S306" s="14"/>
      <c r="T306" s="15"/>
      <c r="U306" s="14"/>
      <c r="V306" s="15"/>
      <c r="W306" s="47"/>
      <c r="X306" s="48"/>
      <c r="Y306" s="47"/>
      <c r="Z306" s="48"/>
      <c r="AA306" s="47"/>
      <c r="AB306" s="48"/>
      <c r="AC306" s="47"/>
      <c r="AD306" s="48"/>
      <c r="AE306" s="47"/>
      <c r="AF306" s="48"/>
      <c r="AG306" s="47"/>
      <c r="AH306" s="48"/>
      <c r="AI306" s="47"/>
      <c r="AJ306" s="48"/>
    </row>
    <row r="307" spans="1:36" x14ac:dyDescent="0.25">
      <c r="A307" s="7">
        <f t="shared" si="14"/>
        <v>303</v>
      </c>
      <c r="B307" s="8"/>
      <c r="C307" s="5"/>
      <c r="D307" s="5"/>
      <c r="E307" s="5"/>
      <c r="F307" s="7" t="str">
        <f>IF(E307="","",IF(VLOOKUP(E307,'Study Locations'!B:D,2,FALSE)="","",VLOOKUP(E307,'Study Locations'!B:D,2,FALSE)))</f>
        <v/>
      </c>
      <c r="G307" s="7" t="str">
        <f>IF(E307="","",IF(VLOOKUP(E307,'Study Locations'!B:D,3,FALSE)="","",VLOOKUP(E307,'Study Locations'!B:D,3,FALSE)))</f>
        <v/>
      </c>
      <c r="H307" s="5"/>
      <c r="I307" s="5"/>
      <c r="J307" s="3" t="str">
        <f t="shared" si="12"/>
        <v/>
      </c>
      <c r="K307" s="29" t="str">
        <f>IF(B307="","",IF(J307="","NA",IF(ISNA(VLOOKUP(J307,'Default  Salaries'!D:E,2,FALSE)),IF(ISNA(VLOOKUP(I307&amp;"-NA",'Default  Salaries'!D:E,2,FALSE)),"NA",VLOOKUP(I307&amp;"-NA",'Default  Salaries'!D:E,2,FALSE)),VLOOKUP(J307,'Default  Salaries'!D:E,2,FALSE))))</f>
        <v/>
      </c>
      <c r="L307" s="46"/>
      <c r="M307" s="19"/>
      <c r="N307" s="45"/>
      <c r="O307" s="45"/>
      <c r="P307" s="7" t="str">
        <f t="shared" si="13"/>
        <v/>
      </c>
      <c r="Q307" s="14"/>
      <c r="R307" s="15"/>
      <c r="S307" s="14"/>
      <c r="T307" s="15"/>
      <c r="U307" s="14"/>
      <c r="V307" s="15"/>
      <c r="W307" s="47"/>
      <c r="X307" s="48"/>
      <c r="Y307" s="47"/>
      <c r="Z307" s="48"/>
      <c r="AA307" s="47"/>
      <c r="AB307" s="48"/>
      <c r="AC307" s="47"/>
      <c r="AD307" s="48"/>
      <c r="AE307" s="47"/>
      <c r="AF307" s="48"/>
      <c r="AG307" s="47"/>
      <c r="AH307" s="48"/>
      <c r="AI307" s="47"/>
      <c r="AJ307" s="48"/>
    </row>
    <row r="308" spans="1:36" x14ac:dyDescent="0.25">
      <c r="A308" s="7">
        <f t="shared" si="14"/>
        <v>304</v>
      </c>
      <c r="B308" s="8"/>
      <c r="C308" s="5"/>
      <c r="D308" s="5"/>
      <c r="E308" s="5"/>
      <c r="F308" s="7" t="str">
        <f>IF(E308="","",IF(VLOOKUP(E308,'Study Locations'!B:D,2,FALSE)="","",VLOOKUP(E308,'Study Locations'!B:D,2,FALSE)))</f>
        <v/>
      </c>
      <c r="G308" s="7" t="str">
        <f>IF(E308="","",IF(VLOOKUP(E308,'Study Locations'!B:D,3,FALSE)="","",VLOOKUP(E308,'Study Locations'!B:D,3,FALSE)))</f>
        <v/>
      </c>
      <c r="H308" s="5"/>
      <c r="I308" s="5"/>
      <c r="J308" s="3" t="str">
        <f t="shared" si="12"/>
        <v/>
      </c>
      <c r="K308" s="29" t="str">
        <f>IF(B308="","",IF(J308="","NA",IF(ISNA(VLOOKUP(J308,'Default  Salaries'!D:E,2,FALSE)),IF(ISNA(VLOOKUP(I308&amp;"-NA",'Default  Salaries'!D:E,2,FALSE)),"NA",VLOOKUP(I308&amp;"-NA",'Default  Salaries'!D:E,2,FALSE)),VLOOKUP(J308,'Default  Salaries'!D:E,2,FALSE))))</f>
        <v/>
      </c>
      <c r="L308" s="46"/>
      <c r="M308" s="19"/>
      <c r="N308" s="45"/>
      <c r="O308" s="45"/>
      <c r="P308" s="7" t="str">
        <f t="shared" si="13"/>
        <v/>
      </c>
      <c r="Q308" s="14"/>
      <c r="R308" s="15"/>
      <c r="S308" s="14"/>
      <c r="T308" s="15"/>
      <c r="U308" s="14"/>
      <c r="V308" s="15"/>
      <c r="W308" s="47"/>
      <c r="X308" s="48"/>
      <c r="Y308" s="47"/>
      <c r="Z308" s="48"/>
      <c r="AA308" s="47"/>
      <c r="AB308" s="48"/>
      <c r="AC308" s="47"/>
      <c r="AD308" s="48"/>
      <c r="AE308" s="47"/>
      <c r="AF308" s="48"/>
      <c r="AG308" s="47"/>
      <c r="AH308" s="48"/>
      <c r="AI308" s="47"/>
      <c r="AJ308" s="48"/>
    </row>
    <row r="309" spans="1:36" x14ac:dyDescent="0.25">
      <c r="A309" s="7">
        <f t="shared" si="14"/>
        <v>305</v>
      </c>
      <c r="B309" s="8"/>
      <c r="C309" s="5"/>
      <c r="D309" s="5"/>
      <c r="E309" s="5"/>
      <c r="F309" s="7" t="str">
        <f>IF(E309="","",IF(VLOOKUP(E309,'Study Locations'!B:D,2,FALSE)="","",VLOOKUP(E309,'Study Locations'!B:D,2,FALSE)))</f>
        <v/>
      </c>
      <c r="G309" s="7" t="str">
        <f>IF(E309="","",IF(VLOOKUP(E309,'Study Locations'!B:D,3,FALSE)="","",VLOOKUP(E309,'Study Locations'!B:D,3,FALSE)))</f>
        <v/>
      </c>
      <c r="H309" s="5"/>
      <c r="I309" s="5"/>
      <c r="J309" s="3" t="str">
        <f t="shared" si="12"/>
        <v/>
      </c>
      <c r="K309" s="29" t="str">
        <f>IF(B309="","",IF(J309="","NA",IF(ISNA(VLOOKUP(J309,'Default  Salaries'!D:E,2,FALSE)),IF(ISNA(VLOOKUP(I309&amp;"-NA",'Default  Salaries'!D:E,2,FALSE)),"NA",VLOOKUP(I309&amp;"-NA",'Default  Salaries'!D:E,2,FALSE)),VLOOKUP(J309,'Default  Salaries'!D:E,2,FALSE))))</f>
        <v/>
      </c>
      <c r="L309" s="46"/>
      <c r="M309" s="19"/>
      <c r="N309" s="45"/>
      <c r="O309" s="45"/>
      <c r="P309" s="7" t="str">
        <f t="shared" si="13"/>
        <v/>
      </c>
      <c r="Q309" s="14"/>
      <c r="R309" s="15"/>
      <c r="S309" s="14"/>
      <c r="T309" s="15"/>
      <c r="U309" s="14"/>
      <c r="V309" s="15"/>
      <c r="W309" s="47"/>
      <c r="X309" s="48"/>
      <c r="Y309" s="47"/>
      <c r="Z309" s="48"/>
      <c r="AA309" s="47"/>
      <c r="AB309" s="48"/>
      <c r="AC309" s="47"/>
      <c r="AD309" s="48"/>
      <c r="AE309" s="47"/>
      <c r="AF309" s="48"/>
      <c r="AG309" s="47"/>
      <c r="AH309" s="48"/>
      <c r="AI309" s="47"/>
      <c r="AJ309" s="48"/>
    </row>
    <row r="310" spans="1:36" x14ac:dyDescent="0.25">
      <c r="A310" s="7">
        <f t="shared" si="14"/>
        <v>306</v>
      </c>
      <c r="B310" s="8"/>
      <c r="C310" s="5"/>
      <c r="D310" s="5"/>
      <c r="E310" s="5"/>
      <c r="F310" s="7" t="str">
        <f>IF(E310="","",IF(VLOOKUP(E310,'Study Locations'!B:D,2,FALSE)="","",VLOOKUP(E310,'Study Locations'!B:D,2,FALSE)))</f>
        <v/>
      </c>
      <c r="G310" s="7" t="str">
        <f>IF(E310="","",IF(VLOOKUP(E310,'Study Locations'!B:D,3,FALSE)="","",VLOOKUP(E310,'Study Locations'!B:D,3,FALSE)))</f>
        <v/>
      </c>
      <c r="H310" s="5"/>
      <c r="I310" s="5"/>
      <c r="J310" s="3" t="str">
        <f t="shared" si="12"/>
        <v/>
      </c>
      <c r="K310" s="29" t="str">
        <f>IF(B310="","",IF(J310="","NA",IF(ISNA(VLOOKUP(J310,'Default  Salaries'!D:E,2,FALSE)),IF(ISNA(VLOOKUP(I310&amp;"-NA",'Default  Salaries'!D:E,2,FALSE)),"NA",VLOOKUP(I310&amp;"-NA",'Default  Salaries'!D:E,2,FALSE)),VLOOKUP(J310,'Default  Salaries'!D:E,2,FALSE))))</f>
        <v/>
      </c>
      <c r="L310" s="46"/>
      <c r="M310" s="19"/>
      <c r="N310" s="45"/>
      <c r="O310" s="45"/>
      <c r="P310" s="7" t="str">
        <f t="shared" si="13"/>
        <v/>
      </c>
      <c r="Q310" s="14"/>
      <c r="R310" s="15"/>
      <c r="S310" s="14"/>
      <c r="T310" s="15"/>
      <c r="U310" s="14"/>
      <c r="V310" s="15"/>
      <c r="W310" s="47"/>
      <c r="X310" s="48"/>
      <c r="Y310" s="47"/>
      <c r="Z310" s="48"/>
      <c r="AA310" s="47"/>
      <c r="AB310" s="48"/>
      <c r="AC310" s="47"/>
      <c r="AD310" s="48"/>
      <c r="AE310" s="47"/>
      <c r="AF310" s="48"/>
      <c r="AG310" s="47"/>
      <c r="AH310" s="48"/>
      <c r="AI310" s="47"/>
      <c r="AJ310" s="48"/>
    </row>
    <row r="311" spans="1:36" x14ac:dyDescent="0.25">
      <c r="A311" s="7">
        <f t="shared" si="14"/>
        <v>307</v>
      </c>
      <c r="B311" s="8"/>
      <c r="C311" s="5"/>
      <c r="D311" s="5"/>
      <c r="E311" s="5"/>
      <c r="F311" s="7" t="str">
        <f>IF(E311="","",IF(VLOOKUP(E311,'Study Locations'!B:D,2,FALSE)="","",VLOOKUP(E311,'Study Locations'!B:D,2,FALSE)))</f>
        <v/>
      </c>
      <c r="G311" s="7" t="str">
        <f>IF(E311="","",IF(VLOOKUP(E311,'Study Locations'!B:D,3,FALSE)="","",VLOOKUP(E311,'Study Locations'!B:D,3,FALSE)))</f>
        <v/>
      </c>
      <c r="H311" s="5"/>
      <c r="I311" s="5"/>
      <c r="J311" s="3" t="str">
        <f t="shared" si="12"/>
        <v/>
      </c>
      <c r="K311" s="29" t="str">
        <f>IF(B311="","",IF(J311="","NA",IF(ISNA(VLOOKUP(J311,'Default  Salaries'!D:E,2,FALSE)),IF(ISNA(VLOOKUP(I311&amp;"-NA",'Default  Salaries'!D:E,2,FALSE)),"NA",VLOOKUP(I311&amp;"-NA",'Default  Salaries'!D:E,2,FALSE)),VLOOKUP(J311,'Default  Salaries'!D:E,2,FALSE))))</f>
        <v/>
      </c>
      <c r="L311" s="46"/>
      <c r="M311" s="19"/>
      <c r="N311" s="45"/>
      <c r="O311" s="45"/>
      <c r="P311" s="7" t="str">
        <f t="shared" si="13"/>
        <v/>
      </c>
      <c r="Q311" s="14"/>
      <c r="R311" s="15"/>
      <c r="S311" s="14"/>
      <c r="T311" s="15"/>
      <c r="U311" s="14"/>
      <c r="V311" s="15"/>
      <c r="W311" s="47"/>
      <c r="X311" s="48"/>
      <c r="Y311" s="47"/>
      <c r="Z311" s="48"/>
      <c r="AA311" s="47"/>
      <c r="AB311" s="48"/>
      <c r="AC311" s="47"/>
      <c r="AD311" s="48"/>
      <c r="AE311" s="47"/>
      <c r="AF311" s="48"/>
      <c r="AG311" s="47"/>
      <c r="AH311" s="48"/>
      <c r="AI311" s="47"/>
      <c r="AJ311" s="48"/>
    </row>
    <row r="312" spans="1:36" x14ac:dyDescent="0.25">
      <c r="A312" s="7">
        <f t="shared" si="14"/>
        <v>308</v>
      </c>
      <c r="B312" s="8"/>
      <c r="C312" s="5"/>
      <c r="D312" s="5"/>
      <c r="E312" s="5"/>
      <c r="F312" s="7" t="str">
        <f>IF(E312="","",IF(VLOOKUP(E312,'Study Locations'!B:D,2,FALSE)="","",VLOOKUP(E312,'Study Locations'!B:D,2,FALSE)))</f>
        <v/>
      </c>
      <c r="G312" s="7" t="str">
        <f>IF(E312="","",IF(VLOOKUP(E312,'Study Locations'!B:D,3,FALSE)="","",VLOOKUP(E312,'Study Locations'!B:D,3,FALSE)))</f>
        <v/>
      </c>
      <c r="H312" s="5"/>
      <c r="I312" s="5"/>
      <c r="J312" s="3" t="str">
        <f t="shared" si="12"/>
        <v/>
      </c>
      <c r="K312" s="29" t="str">
        <f>IF(B312="","",IF(J312="","NA",IF(ISNA(VLOOKUP(J312,'Default  Salaries'!D:E,2,FALSE)),IF(ISNA(VLOOKUP(I312&amp;"-NA",'Default  Salaries'!D:E,2,FALSE)),"NA",VLOOKUP(I312&amp;"-NA",'Default  Salaries'!D:E,2,FALSE)),VLOOKUP(J312,'Default  Salaries'!D:E,2,FALSE))))</f>
        <v/>
      </c>
      <c r="L312" s="46"/>
      <c r="M312" s="19"/>
      <c r="N312" s="45"/>
      <c r="O312" s="45"/>
      <c r="P312" s="7" t="str">
        <f t="shared" si="13"/>
        <v/>
      </c>
      <c r="Q312" s="14"/>
      <c r="R312" s="15"/>
      <c r="S312" s="14"/>
      <c r="T312" s="15"/>
      <c r="U312" s="14"/>
      <c r="V312" s="15"/>
      <c r="W312" s="47"/>
      <c r="X312" s="48"/>
      <c r="Y312" s="47"/>
      <c r="Z312" s="48"/>
      <c r="AA312" s="47"/>
      <c r="AB312" s="48"/>
      <c r="AC312" s="47"/>
      <c r="AD312" s="48"/>
      <c r="AE312" s="47"/>
      <c r="AF312" s="48"/>
      <c r="AG312" s="47"/>
      <c r="AH312" s="48"/>
      <c r="AI312" s="47"/>
      <c r="AJ312" s="48"/>
    </row>
    <row r="313" spans="1:36" x14ac:dyDescent="0.25">
      <c r="A313" s="7">
        <f t="shared" si="14"/>
        <v>309</v>
      </c>
      <c r="B313" s="8"/>
      <c r="C313" s="5"/>
      <c r="D313" s="5"/>
      <c r="E313" s="5"/>
      <c r="F313" s="7" t="str">
        <f>IF(E313="","",IF(VLOOKUP(E313,'Study Locations'!B:D,2,FALSE)="","",VLOOKUP(E313,'Study Locations'!B:D,2,FALSE)))</f>
        <v/>
      </c>
      <c r="G313" s="7" t="str">
        <f>IF(E313="","",IF(VLOOKUP(E313,'Study Locations'!B:D,3,FALSE)="","",VLOOKUP(E313,'Study Locations'!B:D,3,FALSE)))</f>
        <v/>
      </c>
      <c r="H313" s="5"/>
      <c r="I313" s="5"/>
      <c r="J313" s="3" t="str">
        <f t="shared" si="12"/>
        <v/>
      </c>
      <c r="K313" s="29" t="str">
        <f>IF(B313="","",IF(J313="","NA",IF(ISNA(VLOOKUP(J313,'Default  Salaries'!D:E,2,FALSE)),IF(ISNA(VLOOKUP(I313&amp;"-NA",'Default  Salaries'!D:E,2,FALSE)),"NA",VLOOKUP(I313&amp;"-NA",'Default  Salaries'!D:E,2,FALSE)),VLOOKUP(J313,'Default  Salaries'!D:E,2,FALSE))))</f>
        <v/>
      </c>
      <c r="L313" s="46"/>
      <c r="M313" s="19"/>
      <c r="N313" s="45"/>
      <c r="O313" s="45"/>
      <c r="P313" s="7" t="str">
        <f t="shared" si="13"/>
        <v/>
      </c>
      <c r="Q313" s="14"/>
      <c r="R313" s="15"/>
      <c r="S313" s="14"/>
      <c r="T313" s="15"/>
      <c r="U313" s="14"/>
      <c r="V313" s="15"/>
      <c r="W313" s="47"/>
      <c r="X313" s="48"/>
      <c r="Y313" s="47"/>
      <c r="Z313" s="48"/>
      <c r="AA313" s="47"/>
      <c r="AB313" s="48"/>
      <c r="AC313" s="47"/>
      <c r="AD313" s="48"/>
      <c r="AE313" s="47"/>
      <c r="AF313" s="48"/>
      <c r="AG313" s="47"/>
      <c r="AH313" s="48"/>
      <c r="AI313" s="47"/>
      <c r="AJ313" s="48"/>
    </row>
    <row r="314" spans="1:36" x14ac:dyDescent="0.25">
      <c r="A314" s="7">
        <f t="shared" si="14"/>
        <v>310</v>
      </c>
      <c r="B314" s="8"/>
      <c r="C314" s="5"/>
      <c r="D314" s="5"/>
      <c r="E314" s="5"/>
      <c r="F314" s="7" t="str">
        <f>IF(E314="","",IF(VLOOKUP(E314,'Study Locations'!B:D,2,FALSE)="","",VLOOKUP(E314,'Study Locations'!B:D,2,FALSE)))</f>
        <v/>
      </c>
      <c r="G314" s="7" t="str">
        <f>IF(E314="","",IF(VLOOKUP(E314,'Study Locations'!B:D,3,FALSE)="","",VLOOKUP(E314,'Study Locations'!B:D,3,FALSE)))</f>
        <v/>
      </c>
      <c r="H314" s="5"/>
      <c r="I314" s="5"/>
      <c r="J314" s="3" t="str">
        <f t="shared" si="12"/>
        <v/>
      </c>
      <c r="K314" s="29" t="str">
        <f>IF(B314="","",IF(J314="","NA",IF(ISNA(VLOOKUP(J314,'Default  Salaries'!D:E,2,FALSE)),IF(ISNA(VLOOKUP(I314&amp;"-NA",'Default  Salaries'!D:E,2,FALSE)),"NA",VLOOKUP(I314&amp;"-NA",'Default  Salaries'!D:E,2,FALSE)),VLOOKUP(J314,'Default  Salaries'!D:E,2,FALSE))))</f>
        <v/>
      </c>
      <c r="L314" s="46"/>
      <c r="M314" s="19"/>
      <c r="N314" s="45"/>
      <c r="O314" s="45"/>
      <c r="P314" s="7" t="str">
        <f t="shared" si="13"/>
        <v/>
      </c>
      <c r="Q314" s="14"/>
      <c r="R314" s="15"/>
      <c r="S314" s="14"/>
      <c r="T314" s="15"/>
      <c r="U314" s="14"/>
      <c r="V314" s="15"/>
      <c r="W314" s="47"/>
      <c r="X314" s="48"/>
      <c r="Y314" s="47"/>
      <c r="Z314" s="48"/>
      <c r="AA314" s="47"/>
      <c r="AB314" s="48"/>
      <c r="AC314" s="47"/>
      <c r="AD314" s="48"/>
      <c r="AE314" s="47"/>
      <c r="AF314" s="48"/>
      <c r="AG314" s="47"/>
      <c r="AH314" s="48"/>
      <c r="AI314" s="47"/>
      <c r="AJ314" s="48"/>
    </row>
    <row r="315" spans="1:36" x14ac:dyDescent="0.25">
      <c r="A315" s="7">
        <f t="shared" si="14"/>
        <v>311</v>
      </c>
      <c r="B315" s="8"/>
      <c r="C315" s="5"/>
      <c r="D315" s="5"/>
      <c r="E315" s="5"/>
      <c r="F315" s="7" t="str">
        <f>IF(E315="","",IF(VLOOKUP(E315,'Study Locations'!B:D,2,FALSE)="","",VLOOKUP(E315,'Study Locations'!B:D,2,FALSE)))</f>
        <v/>
      </c>
      <c r="G315" s="7" t="str">
        <f>IF(E315="","",IF(VLOOKUP(E315,'Study Locations'!B:D,3,FALSE)="","",VLOOKUP(E315,'Study Locations'!B:D,3,FALSE)))</f>
        <v/>
      </c>
      <c r="H315" s="5"/>
      <c r="I315" s="5"/>
      <c r="J315" s="3" t="str">
        <f t="shared" si="12"/>
        <v/>
      </c>
      <c r="K315" s="29" t="str">
        <f>IF(B315="","",IF(J315="","NA",IF(ISNA(VLOOKUP(J315,'Default  Salaries'!D:E,2,FALSE)),IF(ISNA(VLOOKUP(I315&amp;"-NA",'Default  Salaries'!D:E,2,FALSE)),"NA",VLOOKUP(I315&amp;"-NA",'Default  Salaries'!D:E,2,FALSE)),VLOOKUP(J315,'Default  Salaries'!D:E,2,FALSE))))</f>
        <v/>
      </c>
      <c r="L315" s="46"/>
      <c r="M315" s="19"/>
      <c r="N315" s="45"/>
      <c r="O315" s="45"/>
      <c r="P315" s="7" t="str">
        <f t="shared" si="13"/>
        <v/>
      </c>
      <c r="Q315" s="14"/>
      <c r="R315" s="15"/>
      <c r="S315" s="14"/>
      <c r="T315" s="15"/>
      <c r="U315" s="14"/>
      <c r="V315" s="15"/>
      <c r="W315" s="47"/>
      <c r="X315" s="48"/>
      <c r="Y315" s="47"/>
      <c r="Z315" s="48"/>
      <c r="AA315" s="47"/>
      <c r="AB315" s="48"/>
      <c r="AC315" s="47"/>
      <c r="AD315" s="48"/>
      <c r="AE315" s="47"/>
      <c r="AF315" s="48"/>
      <c r="AG315" s="47"/>
      <c r="AH315" s="48"/>
      <c r="AI315" s="47"/>
      <c r="AJ315" s="48"/>
    </row>
    <row r="316" spans="1:36" x14ac:dyDescent="0.25">
      <c r="A316" s="7">
        <f t="shared" si="14"/>
        <v>312</v>
      </c>
      <c r="B316" s="8"/>
      <c r="C316" s="5"/>
      <c r="D316" s="5"/>
      <c r="E316" s="5"/>
      <c r="F316" s="7" t="str">
        <f>IF(E316="","",IF(VLOOKUP(E316,'Study Locations'!B:D,2,FALSE)="","",VLOOKUP(E316,'Study Locations'!B:D,2,FALSE)))</f>
        <v/>
      </c>
      <c r="G316" s="7" t="str">
        <f>IF(E316="","",IF(VLOOKUP(E316,'Study Locations'!B:D,3,FALSE)="","",VLOOKUP(E316,'Study Locations'!B:D,3,FALSE)))</f>
        <v/>
      </c>
      <c r="H316" s="5"/>
      <c r="I316" s="5"/>
      <c r="J316" s="3" t="str">
        <f t="shared" si="12"/>
        <v/>
      </c>
      <c r="K316" s="29" t="str">
        <f>IF(B316="","",IF(J316="","NA",IF(ISNA(VLOOKUP(J316,'Default  Salaries'!D:E,2,FALSE)),IF(ISNA(VLOOKUP(I316&amp;"-NA",'Default  Salaries'!D:E,2,FALSE)),"NA",VLOOKUP(I316&amp;"-NA",'Default  Salaries'!D:E,2,FALSE)),VLOOKUP(J316,'Default  Salaries'!D:E,2,FALSE))))</f>
        <v/>
      </c>
      <c r="L316" s="46"/>
      <c r="M316" s="19"/>
      <c r="N316" s="45"/>
      <c r="O316" s="45"/>
      <c r="P316" s="7" t="str">
        <f t="shared" si="13"/>
        <v/>
      </c>
      <c r="Q316" s="14"/>
      <c r="R316" s="15"/>
      <c r="S316" s="14"/>
      <c r="T316" s="15"/>
      <c r="U316" s="14"/>
      <c r="V316" s="15"/>
      <c r="W316" s="47"/>
      <c r="X316" s="48"/>
      <c r="Y316" s="47"/>
      <c r="Z316" s="48"/>
      <c r="AA316" s="47"/>
      <c r="AB316" s="48"/>
      <c r="AC316" s="47"/>
      <c r="AD316" s="48"/>
      <c r="AE316" s="47"/>
      <c r="AF316" s="48"/>
      <c r="AG316" s="47"/>
      <c r="AH316" s="48"/>
      <c r="AI316" s="47"/>
      <c r="AJ316" s="48"/>
    </row>
    <row r="317" spans="1:36" x14ac:dyDescent="0.25">
      <c r="A317" s="7">
        <f t="shared" si="14"/>
        <v>313</v>
      </c>
      <c r="B317" s="8"/>
      <c r="C317" s="5"/>
      <c r="D317" s="5"/>
      <c r="E317" s="5"/>
      <c r="F317" s="7" t="str">
        <f>IF(E317="","",IF(VLOOKUP(E317,'Study Locations'!B:D,2,FALSE)="","",VLOOKUP(E317,'Study Locations'!B:D,2,FALSE)))</f>
        <v/>
      </c>
      <c r="G317" s="7" t="str">
        <f>IF(E317="","",IF(VLOOKUP(E317,'Study Locations'!B:D,3,FALSE)="","",VLOOKUP(E317,'Study Locations'!B:D,3,FALSE)))</f>
        <v/>
      </c>
      <c r="H317" s="5"/>
      <c r="I317" s="5"/>
      <c r="J317" s="3" t="str">
        <f t="shared" si="12"/>
        <v/>
      </c>
      <c r="K317" s="29" t="str">
        <f>IF(B317="","",IF(J317="","NA",IF(ISNA(VLOOKUP(J317,'Default  Salaries'!D:E,2,FALSE)),IF(ISNA(VLOOKUP(I317&amp;"-NA",'Default  Salaries'!D:E,2,FALSE)),"NA",VLOOKUP(I317&amp;"-NA",'Default  Salaries'!D:E,2,FALSE)),VLOOKUP(J317,'Default  Salaries'!D:E,2,FALSE))))</f>
        <v/>
      </c>
      <c r="L317" s="46"/>
      <c r="M317" s="19"/>
      <c r="N317" s="45"/>
      <c r="O317" s="45"/>
      <c r="P317" s="7" t="str">
        <f t="shared" si="13"/>
        <v/>
      </c>
      <c r="Q317" s="14"/>
      <c r="R317" s="15"/>
      <c r="S317" s="14"/>
      <c r="T317" s="15"/>
      <c r="U317" s="14"/>
      <c r="V317" s="15"/>
      <c r="W317" s="47"/>
      <c r="X317" s="48"/>
      <c r="Y317" s="47"/>
      <c r="Z317" s="48"/>
      <c r="AA317" s="47"/>
      <c r="AB317" s="48"/>
      <c r="AC317" s="47"/>
      <c r="AD317" s="48"/>
      <c r="AE317" s="47"/>
      <c r="AF317" s="48"/>
      <c r="AG317" s="47"/>
      <c r="AH317" s="48"/>
      <c r="AI317" s="47"/>
      <c r="AJ317" s="48"/>
    </row>
    <row r="318" spans="1:36" x14ac:dyDescent="0.25">
      <c r="A318" s="7">
        <f t="shared" si="14"/>
        <v>314</v>
      </c>
      <c r="B318" s="8"/>
      <c r="C318" s="5"/>
      <c r="D318" s="5"/>
      <c r="E318" s="5"/>
      <c r="F318" s="7" t="str">
        <f>IF(E318="","",IF(VLOOKUP(E318,'Study Locations'!B:D,2,FALSE)="","",VLOOKUP(E318,'Study Locations'!B:D,2,FALSE)))</f>
        <v/>
      </c>
      <c r="G318" s="7" t="str">
        <f>IF(E318="","",IF(VLOOKUP(E318,'Study Locations'!B:D,3,FALSE)="","",VLOOKUP(E318,'Study Locations'!B:D,3,FALSE)))</f>
        <v/>
      </c>
      <c r="H318" s="5"/>
      <c r="I318" s="5"/>
      <c r="J318" s="3" t="str">
        <f t="shared" si="12"/>
        <v/>
      </c>
      <c r="K318" s="29" t="str">
        <f>IF(B318="","",IF(J318="","NA",IF(ISNA(VLOOKUP(J318,'Default  Salaries'!D:E,2,FALSE)),IF(ISNA(VLOOKUP(I318&amp;"-NA",'Default  Salaries'!D:E,2,FALSE)),"NA",VLOOKUP(I318&amp;"-NA",'Default  Salaries'!D:E,2,FALSE)),VLOOKUP(J318,'Default  Salaries'!D:E,2,FALSE))))</f>
        <v/>
      </c>
      <c r="L318" s="46"/>
      <c r="M318" s="19"/>
      <c r="N318" s="45"/>
      <c r="O318" s="45"/>
      <c r="P318" s="7" t="str">
        <f t="shared" si="13"/>
        <v/>
      </c>
      <c r="Q318" s="14"/>
      <c r="R318" s="15"/>
      <c r="S318" s="14"/>
      <c r="T318" s="15"/>
      <c r="U318" s="14"/>
      <c r="V318" s="15"/>
      <c r="W318" s="47"/>
      <c r="X318" s="48"/>
      <c r="Y318" s="47"/>
      <c r="Z318" s="48"/>
      <c r="AA318" s="47"/>
      <c r="AB318" s="48"/>
      <c r="AC318" s="47"/>
      <c r="AD318" s="48"/>
      <c r="AE318" s="47"/>
      <c r="AF318" s="48"/>
      <c r="AG318" s="47"/>
      <c r="AH318" s="48"/>
      <c r="AI318" s="47"/>
      <c r="AJ318" s="48"/>
    </row>
    <row r="319" spans="1:36" x14ac:dyDescent="0.25">
      <c r="A319" s="7">
        <f t="shared" si="14"/>
        <v>315</v>
      </c>
      <c r="B319" s="8"/>
      <c r="C319" s="5"/>
      <c r="D319" s="5"/>
      <c r="E319" s="5"/>
      <c r="F319" s="7" t="str">
        <f>IF(E319="","",IF(VLOOKUP(E319,'Study Locations'!B:D,2,FALSE)="","",VLOOKUP(E319,'Study Locations'!B:D,2,FALSE)))</f>
        <v/>
      </c>
      <c r="G319" s="7" t="str">
        <f>IF(E319="","",IF(VLOOKUP(E319,'Study Locations'!B:D,3,FALSE)="","",VLOOKUP(E319,'Study Locations'!B:D,3,FALSE)))</f>
        <v/>
      </c>
      <c r="H319" s="5"/>
      <c r="I319" s="5"/>
      <c r="J319" s="3" t="str">
        <f t="shared" si="12"/>
        <v/>
      </c>
      <c r="K319" s="29" t="str">
        <f>IF(B319="","",IF(J319="","NA",IF(ISNA(VLOOKUP(J319,'Default  Salaries'!D:E,2,FALSE)),IF(ISNA(VLOOKUP(I319&amp;"-NA",'Default  Salaries'!D:E,2,FALSE)),"NA",VLOOKUP(I319&amp;"-NA",'Default  Salaries'!D:E,2,FALSE)),VLOOKUP(J319,'Default  Salaries'!D:E,2,FALSE))))</f>
        <v/>
      </c>
      <c r="L319" s="46"/>
      <c r="M319" s="19"/>
      <c r="N319" s="45"/>
      <c r="O319" s="45"/>
      <c r="P319" s="7" t="str">
        <f t="shared" si="13"/>
        <v/>
      </c>
      <c r="Q319" s="14"/>
      <c r="R319" s="15"/>
      <c r="S319" s="14"/>
      <c r="T319" s="15"/>
      <c r="U319" s="14"/>
      <c r="V319" s="15"/>
      <c r="W319" s="47"/>
      <c r="X319" s="48"/>
      <c r="Y319" s="47"/>
      <c r="Z319" s="48"/>
      <c r="AA319" s="47"/>
      <c r="AB319" s="48"/>
      <c r="AC319" s="47"/>
      <c r="AD319" s="48"/>
      <c r="AE319" s="47"/>
      <c r="AF319" s="48"/>
      <c r="AG319" s="47"/>
      <c r="AH319" s="48"/>
      <c r="AI319" s="47"/>
      <c r="AJ319" s="48"/>
    </row>
    <row r="320" spans="1:36" x14ac:dyDescent="0.25">
      <c r="A320" s="7">
        <f t="shared" si="14"/>
        <v>316</v>
      </c>
      <c r="B320" s="8"/>
      <c r="C320" s="5"/>
      <c r="D320" s="5"/>
      <c r="E320" s="5"/>
      <c r="F320" s="7" t="str">
        <f>IF(E320="","",IF(VLOOKUP(E320,'Study Locations'!B:D,2,FALSE)="","",VLOOKUP(E320,'Study Locations'!B:D,2,FALSE)))</f>
        <v/>
      </c>
      <c r="G320" s="7" t="str">
        <f>IF(E320="","",IF(VLOOKUP(E320,'Study Locations'!B:D,3,FALSE)="","",VLOOKUP(E320,'Study Locations'!B:D,3,FALSE)))</f>
        <v/>
      </c>
      <c r="H320" s="5"/>
      <c r="I320" s="5"/>
      <c r="J320" s="3" t="str">
        <f t="shared" si="12"/>
        <v/>
      </c>
      <c r="K320" s="29" t="str">
        <f>IF(B320="","",IF(J320="","NA",IF(ISNA(VLOOKUP(J320,'Default  Salaries'!D:E,2,FALSE)),IF(ISNA(VLOOKUP(I320&amp;"-NA",'Default  Salaries'!D:E,2,FALSE)),"NA",VLOOKUP(I320&amp;"-NA",'Default  Salaries'!D:E,2,FALSE)),VLOOKUP(J320,'Default  Salaries'!D:E,2,FALSE))))</f>
        <v/>
      </c>
      <c r="L320" s="46"/>
      <c r="M320" s="19"/>
      <c r="N320" s="45"/>
      <c r="O320" s="45"/>
      <c r="P320" s="7" t="str">
        <f t="shared" si="13"/>
        <v/>
      </c>
      <c r="Q320" s="14"/>
      <c r="R320" s="15"/>
      <c r="S320" s="14"/>
      <c r="T320" s="15"/>
      <c r="U320" s="14"/>
      <c r="V320" s="15"/>
      <c r="W320" s="47"/>
      <c r="X320" s="48"/>
      <c r="Y320" s="47"/>
      <c r="Z320" s="48"/>
      <c r="AA320" s="47"/>
      <c r="AB320" s="48"/>
      <c r="AC320" s="47"/>
      <c r="AD320" s="48"/>
      <c r="AE320" s="47"/>
      <c r="AF320" s="48"/>
      <c r="AG320" s="47"/>
      <c r="AH320" s="48"/>
      <c r="AI320" s="47"/>
      <c r="AJ320" s="48"/>
    </row>
    <row r="321" spans="1:36" x14ac:dyDescent="0.25">
      <c r="A321" s="7">
        <f t="shared" si="14"/>
        <v>317</v>
      </c>
      <c r="B321" s="8"/>
      <c r="C321" s="5"/>
      <c r="D321" s="5"/>
      <c r="E321" s="5"/>
      <c r="F321" s="7" t="str">
        <f>IF(E321="","",IF(VLOOKUP(E321,'Study Locations'!B:D,2,FALSE)="","",VLOOKUP(E321,'Study Locations'!B:D,2,FALSE)))</f>
        <v/>
      </c>
      <c r="G321" s="7" t="str">
        <f>IF(E321="","",IF(VLOOKUP(E321,'Study Locations'!B:D,3,FALSE)="","",VLOOKUP(E321,'Study Locations'!B:D,3,FALSE)))</f>
        <v/>
      </c>
      <c r="H321" s="5"/>
      <c r="I321" s="5"/>
      <c r="J321" s="3" t="str">
        <f t="shared" si="12"/>
        <v/>
      </c>
      <c r="K321" s="29" t="str">
        <f>IF(B321="","",IF(J321="","NA",IF(ISNA(VLOOKUP(J321,'Default  Salaries'!D:E,2,FALSE)),IF(ISNA(VLOOKUP(I321&amp;"-NA",'Default  Salaries'!D:E,2,FALSE)),"NA",VLOOKUP(I321&amp;"-NA",'Default  Salaries'!D:E,2,FALSE)),VLOOKUP(J321,'Default  Salaries'!D:E,2,FALSE))))</f>
        <v/>
      </c>
      <c r="L321" s="46"/>
      <c r="M321" s="19"/>
      <c r="N321" s="45"/>
      <c r="O321" s="45"/>
      <c r="P321" s="7" t="str">
        <f t="shared" si="13"/>
        <v/>
      </c>
      <c r="Q321" s="14"/>
      <c r="R321" s="15"/>
      <c r="S321" s="14"/>
      <c r="T321" s="15"/>
      <c r="U321" s="14"/>
      <c r="V321" s="15"/>
      <c r="W321" s="47"/>
      <c r="X321" s="48"/>
      <c r="Y321" s="47"/>
      <c r="Z321" s="48"/>
      <c r="AA321" s="47"/>
      <c r="AB321" s="48"/>
      <c r="AC321" s="47"/>
      <c r="AD321" s="48"/>
      <c r="AE321" s="47"/>
      <c r="AF321" s="48"/>
      <c r="AG321" s="47"/>
      <c r="AH321" s="48"/>
      <c r="AI321" s="47"/>
      <c r="AJ321" s="48"/>
    </row>
    <row r="322" spans="1:36" x14ac:dyDescent="0.25">
      <c r="A322" s="7">
        <f t="shared" si="14"/>
        <v>318</v>
      </c>
      <c r="B322" s="8"/>
      <c r="C322" s="5"/>
      <c r="D322" s="5"/>
      <c r="E322" s="5"/>
      <c r="F322" s="7" t="str">
        <f>IF(E322="","",IF(VLOOKUP(E322,'Study Locations'!B:D,2,FALSE)="","",VLOOKUP(E322,'Study Locations'!B:D,2,FALSE)))</f>
        <v/>
      </c>
      <c r="G322" s="7" t="str">
        <f>IF(E322="","",IF(VLOOKUP(E322,'Study Locations'!B:D,3,FALSE)="","",VLOOKUP(E322,'Study Locations'!B:D,3,FALSE)))</f>
        <v/>
      </c>
      <c r="H322" s="5"/>
      <c r="I322" s="5"/>
      <c r="J322" s="3" t="str">
        <f t="shared" si="12"/>
        <v/>
      </c>
      <c r="K322" s="29" t="str">
        <f>IF(B322="","",IF(J322="","NA",IF(ISNA(VLOOKUP(J322,'Default  Salaries'!D:E,2,FALSE)),IF(ISNA(VLOOKUP(I322&amp;"-NA",'Default  Salaries'!D:E,2,FALSE)),"NA",VLOOKUP(I322&amp;"-NA",'Default  Salaries'!D:E,2,FALSE)),VLOOKUP(J322,'Default  Salaries'!D:E,2,FALSE))))</f>
        <v/>
      </c>
      <c r="L322" s="46"/>
      <c r="M322" s="19"/>
      <c r="N322" s="45"/>
      <c r="O322" s="45"/>
      <c r="P322" s="7" t="str">
        <f t="shared" si="13"/>
        <v/>
      </c>
      <c r="Q322" s="14"/>
      <c r="R322" s="15"/>
      <c r="S322" s="14"/>
      <c r="T322" s="15"/>
      <c r="U322" s="14"/>
      <c r="V322" s="15"/>
      <c r="W322" s="47"/>
      <c r="X322" s="48"/>
      <c r="Y322" s="47"/>
      <c r="Z322" s="48"/>
      <c r="AA322" s="47"/>
      <c r="AB322" s="48"/>
      <c r="AC322" s="47"/>
      <c r="AD322" s="48"/>
      <c r="AE322" s="47"/>
      <c r="AF322" s="48"/>
      <c r="AG322" s="47"/>
      <c r="AH322" s="48"/>
      <c r="AI322" s="47"/>
      <c r="AJ322" s="48"/>
    </row>
    <row r="323" spans="1:36" x14ac:dyDescent="0.25">
      <c r="A323" s="7">
        <f t="shared" si="14"/>
        <v>319</v>
      </c>
      <c r="B323" s="8"/>
      <c r="C323" s="5"/>
      <c r="D323" s="5"/>
      <c r="E323" s="5"/>
      <c r="F323" s="7" t="str">
        <f>IF(E323="","",IF(VLOOKUP(E323,'Study Locations'!B:D,2,FALSE)="","",VLOOKUP(E323,'Study Locations'!B:D,2,FALSE)))</f>
        <v/>
      </c>
      <c r="G323" s="7" t="str">
        <f>IF(E323="","",IF(VLOOKUP(E323,'Study Locations'!B:D,3,FALSE)="","",VLOOKUP(E323,'Study Locations'!B:D,3,FALSE)))</f>
        <v/>
      </c>
      <c r="H323" s="5"/>
      <c r="I323" s="5"/>
      <c r="J323" s="3" t="str">
        <f t="shared" si="12"/>
        <v/>
      </c>
      <c r="K323" s="29" t="str">
        <f>IF(B323="","",IF(J323="","NA",IF(ISNA(VLOOKUP(J323,'Default  Salaries'!D:E,2,FALSE)),IF(ISNA(VLOOKUP(I323&amp;"-NA",'Default  Salaries'!D:E,2,FALSE)),"NA",VLOOKUP(I323&amp;"-NA",'Default  Salaries'!D:E,2,FALSE)),VLOOKUP(J323,'Default  Salaries'!D:E,2,FALSE))))</f>
        <v/>
      </c>
      <c r="L323" s="46"/>
      <c r="M323" s="19"/>
      <c r="N323" s="45"/>
      <c r="O323" s="45"/>
      <c r="P323" s="7" t="str">
        <f t="shared" si="13"/>
        <v/>
      </c>
      <c r="Q323" s="14"/>
      <c r="R323" s="15"/>
      <c r="S323" s="14"/>
      <c r="T323" s="15"/>
      <c r="U323" s="14"/>
      <c r="V323" s="15"/>
      <c r="W323" s="47"/>
      <c r="X323" s="48"/>
      <c r="Y323" s="47"/>
      <c r="Z323" s="48"/>
      <c r="AA323" s="47"/>
      <c r="AB323" s="48"/>
      <c r="AC323" s="47"/>
      <c r="AD323" s="48"/>
      <c r="AE323" s="47"/>
      <c r="AF323" s="48"/>
      <c r="AG323" s="47"/>
      <c r="AH323" s="48"/>
      <c r="AI323" s="47"/>
      <c r="AJ323" s="48"/>
    </row>
    <row r="324" spans="1:36" x14ac:dyDescent="0.25">
      <c r="A324" s="7">
        <f t="shared" si="14"/>
        <v>320</v>
      </c>
      <c r="B324" s="8"/>
      <c r="C324" s="5"/>
      <c r="D324" s="5"/>
      <c r="E324" s="5"/>
      <c r="F324" s="7" t="str">
        <f>IF(E324="","",IF(VLOOKUP(E324,'Study Locations'!B:D,2,FALSE)="","",VLOOKUP(E324,'Study Locations'!B:D,2,FALSE)))</f>
        <v/>
      </c>
      <c r="G324" s="7" t="str">
        <f>IF(E324="","",IF(VLOOKUP(E324,'Study Locations'!B:D,3,FALSE)="","",VLOOKUP(E324,'Study Locations'!B:D,3,FALSE)))</f>
        <v/>
      </c>
      <c r="H324" s="5"/>
      <c r="I324" s="5"/>
      <c r="J324" s="3" t="str">
        <f t="shared" si="12"/>
        <v/>
      </c>
      <c r="K324" s="29" t="str">
        <f>IF(B324="","",IF(J324="","NA",IF(ISNA(VLOOKUP(J324,'Default  Salaries'!D:E,2,FALSE)),IF(ISNA(VLOOKUP(I324&amp;"-NA",'Default  Salaries'!D:E,2,FALSE)),"NA",VLOOKUP(I324&amp;"-NA",'Default  Salaries'!D:E,2,FALSE)),VLOOKUP(J324,'Default  Salaries'!D:E,2,FALSE))))</f>
        <v/>
      </c>
      <c r="L324" s="46"/>
      <c r="M324" s="19"/>
      <c r="N324" s="45"/>
      <c r="O324" s="45"/>
      <c r="P324" s="7" t="str">
        <f t="shared" si="13"/>
        <v/>
      </c>
      <c r="Q324" s="14"/>
      <c r="R324" s="15"/>
      <c r="S324" s="14"/>
      <c r="T324" s="15"/>
      <c r="U324" s="14"/>
      <c r="V324" s="15"/>
      <c r="W324" s="47"/>
      <c r="X324" s="48"/>
      <c r="Y324" s="47"/>
      <c r="Z324" s="48"/>
      <c r="AA324" s="47"/>
      <c r="AB324" s="48"/>
      <c r="AC324" s="47"/>
      <c r="AD324" s="48"/>
      <c r="AE324" s="47"/>
      <c r="AF324" s="48"/>
      <c r="AG324" s="47"/>
      <c r="AH324" s="48"/>
      <c r="AI324" s="47"/>
      <c r="AJ324" s="48"/>
    </row>
    <row r="325" spans="1:36" x14ac:dyDescent="0.25">
      <c r="A325" s="7">
        <f t="shared" si="14"/>
        <v>321</v>
      </c>
      <c r="B325" s="8"/>
      <c r="C325" s="5"/>
      <c r="D325" s="5"/>
      <c r="E325" s="5"/>
      <c r="F325" s="7" t="str">
        <f>IF(E325="","",IF(VLOOKUP(E325,'Study Locations'!B:D,2,FALSE)="","",VLOOKUP(E325,'Study Locations'!B:D,2,FALSE)))</f>
        <v/>
      </c>
      <c r="G325" s="7" t="str">
        <f>IF(E325="","",IF(VLOOKUP(E325,'Study Locations'!B:D,3,FALSE)="","",VLOOKUP(E325,'Study Locations'!B:D,3,FALSE)))</f>
        <v/>
      </c>
      <c r="H325" s="5"/>
      <c r="I325" s="5"/>
      <c r="J325" s="3" t="str">
        <f t="shared" si="12"/>
        <v/>
      </c>
      <c r="K325" s="29" t="str">
        <f>IF(B325="","",IF(J325="","NA",IF(ISNA(VLOOKUP(J325,'Default  Salaries'!D:E,2,FALSE)),IF(ISNA(VLOOKUP(I325&amp;"-NA",'Default  Salaries'!D:E,2,FALSE)),"NA",VLOOKUP(I325&amp;"-NA",'Default  Salaries'!D:E,2,FALSE)),VLOOKUP(J325,'Default  Salaries'!D:E,2,FALSE))))</f>
        <v/>
      </c>
      <c r="L325" s="46"/>
      <c r="M325" s="19"/>
      <c r="N325" s="45"/>
      <c r="O325" s="45"/>
      <c r="P325" s="7" t="str">
        <f t="shared" si="13"/>
        <v/>
      </c>
      <c r="Q325" s="14"/>
      <c r="R325" s="15"/>
      <c r="S325" s="14"/>
      <c r="T325" s="15"/>
      <c r="U325" s="14"/>
      <c r="V325" s="15"/>
      <c r="W325" s="47"/>
      <c r="X325" s="48"/>
      <c r="Y325" s="47"/>
      <c r="Z325" s="48"/>
      <c r="AA325" s="47"/>
      <c r="AB325" s="48"/>
      <c r="AC325" s="47"/>
      <c r="AD325" s="48"/>
      <c r="AE325" s="47"/>
      <c r="AF325" s="48"/>
      <c r="AG325" s="47"/>
      <c r="AH325" s="48"/>
      <c r="AI325" s="47"/>
      <c r="AJ325" s="48"/>
    </row>
    <row r="326" spans="1:36" x14ac:dyDescent="0.25">
      <c r="A326" s="7">
        <f t="shared" si="14"/>
        <v>322</v>
      </c>
      <c r="B326" s="8"/>
      <c r="C326" s="5"/>
      <c r="D326" s="5"/>
      <c r="E326" s="5"/>
      <c r="F326" s="7" t="str">
        <f>IF(E326="","",IF(VLOOKUP(E326,'Study Locations'!B:D,2,FALSE)="","",VLOOKUP(E326,'Study Locations'!B:D,2,FALSE)))</f>
        <v/>
      </c>
      <c r="G326" s="7" t="str">
        <f>IF(E326="","",IF(VLOOKUP(E326,'Study Locations'!B:D,3,FALSE)="","",VLOOKUP(E326,'Study Locations'!B:D,3,FALSE)))</f>
        <v/>
      </c>
      <c r="H326" s="5"/>
      <c r="I326" s="5"/>
      <c r="J326" s="3" t="str">
        <f t="shared" ref="J326:J389" si="15">IF(I326&lt;&gt;"",I326&amp;"-"&amp;H326,"")</f>
        <v/>
      </c>
      <c r="K326" s="29" t="str">
        <f>IF(B326="","",IF(J326="","NA",IF(ISNA(VLOOKUP(J326,'Default  Salaries'!D:E,2,FALSE)),IF(ISNA(VLOOKUP(I326&amp;"-NA",'Default  Salaries'!D:E,2,FALSE)),"NA",VLOOKUP(I326&amp;"-NA",'Default  Salaries'!D:E,2,FALSE)),VLOOKUP(J326,'Default  Salaries'!D:E,2,FALSE))))</f>
        <v/>
      </c>
      <c r="L326" s="46"/>
      <c r="M326" s="19"/>
      <c r="N326" s="45"/>
      <c r="O326" s="45"/>
      <c r="P326" s="7" t="str">
        <f t="shared" ref="P326:P389" si="16">IF(B326&lt;&gt;"",COUNT(R326,T326,V326,X326,Z326,AB326,AD326,AF326,AH326,AJ326),"")</f>
        <v/>
      </c>
      <c r="Q326" s="14"/>
      <c r="R326" s="15"/>
      <c r="S326" s="14"/>
      <c r="T326" s="15"/>
      <c r="U326" s="14"/>
      <c r="V326" s="15"/>
      <c r="W326" s="47"/>
      <c r="X326" s="48"/>
      <c r="Y326" s="47"/>
      <c r="Z326" s="48"/>
      <c r="AA326" s="47"/>
      <c r="AB326" s="48"/>
      <c r="AC326" s="47"/>
      <c r="AD326" s="48"/>
      <c r="AE326" s="47"/>
      <c r="AF326" s="48"/>
      <c r="AG326" s="47"/>
      <c r="AH326" s="48"/>
      <c r="AI326" s="47"/>
      <c r="AJ326" s="48"/>
    </row>
    <row r="327" spans="1:36" x14ac:dyDescent="0.25">
      <c r="A327" s="7">
        <f t="shared" ref="A327:A390" si="17">A326+1</f>
        <v>323</v>
      </c>
      <c r="B327" s="8"/>
      <c r="C327" s="5"/>
      <c r="D327" s="5"/>
      <c r="E327" s="5"/>
      <c r="F327" s="7" t="str">
        <f>IF(E327="","",IF(VLOOKUP(E327,'Study Locations'!B:D,2,FALSE)="","",VLOOKUP(E327,'Study Locations'!B:D,2,FALSE)))</f>
        <v/>
      </c>
      <c r="G327" s="7" t="str">
        <f>IF(E327="","",IF(VLOOKUP(E327,'Study Locations'!B:D,3,FALSE)="","",VLOOKUP(E327,'Study Locations'!B:D,3,FALSE)))</f>
        <v/>
      </c>
      <c r="H327" s="5"/>
      <c r="I327" s="5"/>
      <c r="J327" s="3" t="str">
        <f t="shared" si="15"/>
        <v/>
      </c>
      <c r="K327" s="29" t="str">
        <f>IF(B327="","",IF(J327="","NA",IF(ISNA(VLOOKUP(J327,'Default  Salaries'!D:E,2,FALSE)),IF(ISNA(VLOOKUP(I327&amp;"-NA",'Default  Salaries'!D:E,2,FALSE)),"NA",VLOOKUP(I327&amp;"-NA",'Default  Salaries'!D:E,2,FALSE)),VLOOKUP(J327,'Default  Salaries'!D:E,2,FALSE))))</f>
        <v/>
      </c>
      <c r="L327" s="46"/>
      <c r="M327" s="19"/>
      <c r="N327" s="45"/>
      <c r="O327" s="45"/>
      <c r="P327" s="7" t="str">
        <f t="shared" si="16"/>
        <v/>
      </c>
      <c r="Q327" s="14"/>
      <c r="R327" s="15"/>
      <c r="S327" s="14"/>
      <c r="T327" s="15"/>
      <c r="U327" s="14"/>
      <c r="V327" s="15"/>
      <c r="W327" s="47"/>
      <c r="X327" s="48"/>
      <c r="Y327" s="47"/>
      <c r="Z327" s="48"/>
      <c r="AA327" s="47"/>
      <c r="AB327" s="48"/>
      <c r="AC327" s="47"/>
      <c r="AD327" s="48"/>
      <c r="AE327" s="47"/>
      <c r="AF327" s="48"/>
      <c r="AG327" s="47"/>
      <c r="AH327" s="48"/>
      <c r="AI327" s="47"/>
      <c r="AJ327" s="48"/>
    </row>
    <row r="328" spans="1:36" x14ac:dyDescent="0.25">
      <c r="A328" s="7">
        <f t="shared" si="17"/>
        <v>324</v>
      </c>
      <c r="B328" s="8"/>
      <c r="C328" s="5"/>
      <c r="D328" s="5"/>
      <c r="E328" s="5"/>
      <c r="F328" s="7" t="str">
        <f>IF(E328="","",IF(VLOOKUP(E328,'Study Locations'!B:D,2,FALSE)="","",VLOOKUP(E328,'Study Locations'!B:D,2,FALSE)))</f>
        <v/>
      </c>
      <c r="G328" s="7" t="str">
        <f>IF(E328="","",IF(VLOOKUP(E328,'Study Locations'!B:D,3,FALSE)="","",VLOOKUP(E328,'Study Locations'!B:D,3,FALSE)))</f>
        <v/>
      </c>
      <c r="H328" s="5"/>
      <c r="I328" s="5"/>
      <c r="J328" s="3" t="str">
        <f t="shared" si="15"/>
        <v/>
      </c>
      <c r="K328" s="29" t="str">
        <f>IF(B328="","",IF(J328="","NA",IF(ISNA(VLOOKUP(J328,'Default  Salaries'!D:E,2,FALSE)),IF(ISNA(VLOOKUP(I328&amp;"-NA",'Default  Salaries'!D:E,2,FALSE)),"NA",VLOOKUP(I328&amp;"-NA",'Default  Salaries'!D:E,2,FALSE)),VLOOKUP(J328,'Default  Salaries'!D:E,2,FALSE))))</f>
        <v/>
      </c>
      <c r="L328" s="46"/>
      <c r="M328" s="19"/>
      <c r="N328" s="45"/>
      <c r="O328" s="45"/>
      <c r="P328" s="7" t="str">
        <f t="shared" si="16"/>
        <v/>
      </c>
      <c r="Q328" s="14"/>
      <c r="R328" s="15"/>
      <c r="S328" s="14"/>
      <c r="T328" s="15"/>
      <c r="U328" s="14"/>
      <c r="V328" s="15"/>
      <c r="W328" s="47"/>
      <c r="X328" s="48"/>
      <c r="Y328" s="47"/>
      <c r="Z328" s="48"/>
      <c r="AA328" s="47"/>
      <c r="AB328" s="48"/>
      <c r="AC328" s="47"/>
      <c r="AD328" s="48"/>
      <c r="AE328" s="47"/>
      <c r="AF328" s="48"/>
      <c r="AG328" s="47"/>
      <c r="AH328" s="48"/>
      <c r="AI328" s="47"/>
      <c r="AJ328" s="48"/>
    </row>
    <row r="329" spans="1:36" x14ac:dyDescent="0.25">
      <c r="A329" s="7">
        <f t="shared" si="17"/>
        <v>325</v>
      </c>
      <c r="B329" s="8"/>
      <c r="C329" s="5"/>
      <c r="D329" s="5"/>
      <c r="E329" s="5"/>
      <c r="F329" s="7" t="str">
        <f>IF(E329="","",IF(VLOOKUP(E329,'Study Locations'!B:D,2,FALSE)="","",VLOOKUP(E329,'Study Locations'!B:D,2,FALSE)))</f>
        <v/>
      </c>
      <c r="G329" s="7" t="str">
        <f>IF(E329="","",IF(VLOOKUP(E329,'Study Locations'!B:D,3,FALSE)="","",VLOOKUP(E329,'Study Locations'!B:D,3,FALSE)))</f>
        <v/>
      </c>
      <c r="H329" s="5"/>
      <c r="I329" s="5"/>
      <c r="J329" s="3" t="str">
        <f t="shared" si="15"/>
        <v/>
      </c>
      <c r="K329" s="29" t="str">
        <f>IF(B329="","",IF(J329="","NA",IF(ISNA(VLOOKUP(J329,'Default  Salaries'!D:E,2,FALSE)),IF(ISNA(VLOOKUP(I329&amp;"-NA",'Default  Salaries'!D:E,2,FALSE)),"NA",VLOOKUP(I329&amp;"-NA",'Default  Salaries'!D:E,2,FALSE)),VLOOKUP(J329,'Default  Salaries'!D:E,2,FALSE))))</f>
        <v/>
      </c>
      <c r="L329" s="46"/>
      <c r="M329" s="19"/>
      <c r="N329" s="45"/>
      <c r="O329" s="45"/>
      <c r="P329" s="7" t="str">
        <f t="shared" si="16"/>
        <v/>
      </c>
      <c r="Q329" s="14"/>
      <c r="R329" s="15"/>
      <c r="S329" s="14"/>
      <c r="T329" s="15"/>
      <c r="U329" s="14"/>
      <c r="V329" s="15"/>
      <c r="W329" s="47"/>
      <c r="X329" s="48"/>
      <c r="Y329" s="47"/>
      <c r="Z329" s="48"/>
      <c r="AA329" s="47"/>
      <c r="AB329" s="48"/>
      <c r="AC329" s="47"/>
      <c r="AD329" s="48"/>
      <c r="AE329" s="47"/>
      <c r="AF329" s="48"/>
      <c r="AG329" s="47"/>
      <c r="AH329" s="48"/>
      <c r="AI329" s="47"/>
      <c r="AJ329" s="48"/>
    </row>
    <row r="330" spans="1:36" x14ac:dyDescent="0.25">
      <c r="A330" s="7">
        <f t="shared" si="17"/>
        <v>326</v>
      </c>
      <c r="B330" s="8"/>
      <c r="C330" s="5"/>
      <c r="D330" s="5"/>
      <c r="E330" s="5"/>
      <c r="F330" s="7" t="str">
        <f>IF(E330="","",IF(VLOOKUP(E330,'Study Locations'!B:D,2,FALSE)="","",VLOOKUP(E330,'Study Locations'!B:D,2,FALSE)))</f>
        <v/>
      </c>
      <c r="G330" s="7" t="str">
        <f>IF(E330="","",IF(VLOOKUP(E330,'Study Locations'!B:D,3,FALSE)="","",VLOOKUP(E330,'Study Locations'!B:D,3,FALSE)))</f>
        <v/>
      </c>
      <c r="H330" s="5"/>
      <c r="I330" s="5"/>
      <c r="J330" s="3" t="str">
        <f t="shared" si="15"/>
        <v/>
      </c>
      <c r="K330" s="29" t="str">
        <f>IF(B330="","",IF(J330="","NA",IF(ISNA(VLOOKUP(J330,'Default  Salaries'!D:E,2,FALSE)),IF(ISNA(VLOOKUP(I330&amp;"-NA",'Default  Salaries'!D:E,2,FALSE)),"NA",VLOOKUP(I330&amp;"-NA",'Default  Salaries'!D:E,2,FALSE)),VLOOKUP(J330,'Default  Salaries'!D:E,2,FALSE))))</f>
        <v/>
      </c>
      <c r="L330" s="46"/>
      <c r="M330" s="19"/>
      <c r="N330" s="45"/>
      <c r="O330" s="45"/>
      <c r="P330" s="7" t="str">
        <f t="shared" si="16"/>
        <v/>
      </c>
      <c r="Q330" s="14"/>
      <c r="R330" s="15"/>
      <c r="S330" s="14"/>
      <c r="T330" s="15"/>
      <c r="U330" s="14"/>
      <c r="V330" s="15"/>
      <c r="W330" s="47"/>
      <c r="X330" s="48"/>
      <c r="Y330" s="47"/>
      <c r="Z330" s="48"/>
      <c r="AA330" s="47"/>
      <c r="AB330" s="48"/>
      <c r="AC330" s="47"/>
      <c r="AD330" s="48"/>
      <c r="AE330" s="47"/>
      <c r="AF330" s="48"/>
      <c r="AG330" s="47"/>
      <c r="AH330" s="48"/>
      <c r="AI330" s="47"/>
      <c r="AJ330" s="48"/>
    </row>
    <row r="331" spans="1:36" x14ac:dyDescent="0.25">
      <c r="A331" s="7">
        <f t="shared" si="17"/>
        <v>327</v>
      </c>
      <c r="B331" s="8"/>
      <c r="C331" s="5"/>
      <c r="D331" s="5"/>
      <c r="E331" s="5"/>
      <c r="F331" s="7" t="str">
        <f>IF(E331="","",IF(VLOOKUP(E331,'Study Locations'!B:D,2,FALSE)="","",VLOOKUP(E331,'Study Locations'!B:D,2,FALSE)))</f>
        <v/>
      </c>
      <c r="G331" s="7" t="str">
        <f>IF(E331="","",IF(VLOOKUP(E331,'Study Locations'!B:D,3,FALSE)="","",VLOOKUP(E331,'Study Locations'!B:D,3,FALSE)))</f>
        <v/>
      </c>
      <c r="H331" s="5"/>
      <c r="I331" s="5"/>
      <c r="J331" s="3" t="str">
        <f t="shared" si="15"/>
        <v/>
      </c>
      <c r="K331" s="29" t="str">
        <f>IF(B331="","",IF(J331="","NA",IF(ISNA(VLOOKUP(J331,'Default  Salaries'!D:E,2,FALSE)),IF(ISNA(VLOOKUP(I331&amp;"-NA",'Default  Salaries'!D:E,2,FALSE)),"NA",VLOOKUP(I331&amp;"-NA",'Default  Salaries'!D:E,2,FALSE)),VLOOKUP(J331,'Default  Salaries'!D:E,2,FALSE))))</f>
        <v/>
      </c>
      <c r="L331" s="46"/>
      <c r="M331" s="19"/>
      <c r="N331" s="45"/>
      <c r="O331" s="45"/>
      <c r="P331" s="7" t="str">
        <f t="shared" si="16"/>
        <v/>
      </c>
      <c r="Q331" s="14"/>
      <c r="R331" s="15"/>
      <c r="S331" s="14"/>
      <c r="T331" s="15"/>
      <c r="U331" s="14"/>
      <c r="V331" s="15"/>
      <c r="W331" s="47"/>
      <c r="X331" s="48"/>
      <c r="Y331" s="47"/>
      <c r="Z331" s="48"/>
      <c r="AA331" s="47"/>
      <c r="AB331" s="48"/>
      <c r="AC331" s="47"/>
      <c r="AD331" s="48"/>
      <c r="AE331" s="47"/>
      <c r="AF331" s="48"/>
      <c r="AG331" s="47"/>
      <c r="AH331" s="48"/>
      <c r="AI331" s="47"/>
      <c r="AJ331" s="48"/>
    </row>
    <row r="332" spans="1:36" x14ac:dyDescent="0.25">
      <c r="A332" s="7">
        <f t="shared" si="17"/>
        <v>328</v>
      </c>
      <c r="B332" s="8"/>
      <c r="C332" s="5"/>
      <c r="D332" s="5"/>
      <c r="E332" s="5"/>
      <c r="F332" s="7" t="str">
        <f>IF(E332="","",IF(VLOOKUP(E332,'Study Locations'!B:D,2,FALSE)="","",VLOOKUP(E332,'Study Locations'!B:D,2,FALSE)))</f>
        <v/>
      </c>
      <c r="G332" s="7" t="str">
        <f>IF(E332="","",IF(VLOOKUP(E332,'Study Locations'!B:D,3,FALSE)="","",VLOOKUP(E332,'Study Locations'!B:D,3,FALSE)))</f>
        <v/>
      </c>
      <c r="H332" s="5"/>
      <c r="I332" s="5"/>
      <c r="J332" s="3" t="str">
        <f t="shared" si="15"/>
        <v/>
      </c>
      <c r="K332" s="29" t="str">
        <f>IF(B332="","",IF(J332="","NA",IF(ISNA(VLOOKUP(J332,'Default  Salaries'!D:E,2,FALSE)),IF(ISNA(VLOOKUP(I332&amp;"-NA",'Default  Salaries'!D:E,2,FALSE)),"NA",VLOOKUP(I332&amp;"-NA",'Default  Salaries'!D:E,2,FALSE)),VLOOKUP(J332,'Default  Salaries'!D:E,2,FALSE))))</f>
        <v/>
      </c>
      <c r="L332" s="46"/>
      <c r="M332" s="19"/>
      <c r="N332" s="45"/>
      <c r="O332" s="45"/>
      <c r="P332" s="7" t="str">
        <f t="shared" si="16"/>
        <v/>
      </c>
      <c r="Q332" s="14"/>
      <c r="R332" s="15"/>
      <c r="S332" s="14"/>
      <c r="T332" s="15"/>
      <c r="U332" s="14"/>
      <c r="V332" s="15"/>
      <c r="W332" s="47"/>
      <c r="X332" s="48"/>
      <c r="Y332" s="47"/>
      <c r="Z332" s="48"/>
      <c r="AA332" s="47"/>
      <c r="AB332" s="48"/>
      <c r="AC332" s="47"/>
      <c r="AD332" s="48"/>
      <c r="AE332" s="47"/>
      <c r="AF332" s="48"/>
      <c r="AG332" s="47"/>
      <c r="AH332" s="48"/>
      <c r="AI332" s="47"/>
      <c r="AJ332" s="48"/>
    </row>
    <row r="333" spans="1:36" x14ac:dyDescent="0.25">
      <c r="A333" s="7">
        <f t="shared" si="17"/>
        <v>329</v>
      </c>
      <c r="B333" s="8"/>
      <c r="C333" s="5"/>
      <c r="D333" s="5"/>
      <c r="E333" s="5"/>
      <c r="F333" s="7" t="str">
        <f>IF(E333="","",IF(VLOOKUP(E333,'Study Locations'!B:D,2,FALSE)="","",VLOOKUP(E333,'Study Locations'!B:D,2,FALSE)))</f>
        <v/>
      </c>
      <c r="G333" s="7" t="str">
        <f>IF(E333="","",IF(VLOOKUP(E333,'Study Locations'!B:D,3,FALSE)="","",VLOOKUP(E333,'Study Locations'!B:D,3,FALSE)))</f>
        <v/>
      </c>
      <c r="H333" s="5"/>
      <c r="I333" s="5"/>
      <c r="J333" s="3" t="str">
        <f t="shared" si="15"/>
        <v/>
      </c>
      <c r="K333" s="29" t="str">
        <f>IF(B333="","",IF(J333="","NA",IF(ISNA(VLOOKUP(J333,'Default  Salaries'!D:E,2,FALSE)),IF(ISNA(VLOOKUP(I333&amp;"-NA",'Default  Salaries'!D:E,2,FALSE)),"NA",VLOOKUP(I333&amp;"-NA",'Default  Salaries'!D:E,2,FALSE)),VLOOKUP(J333,'Default  Salaries'!D:E,2,FALSE))))</f>
        <v/>
      </c>
      <c r="L333" s="46"/>
      <c r="M333" s="19"/>
      <c r="N333" s="45"/>
      <c r="O333" s="45"/>
      <c r="P333" s="7" t="str">
        <f t="shared" si="16"/>
        <v/>
      </c>
      <c r="Q333" s="14"/>
      <c r="R333" s="15"/>
      <c r="S333" s="14"/>
      <c r="T333" s="15"/>
      <c r="U333" s="14"/>
      <c r="V333" s="15"/>
      <c r="W333" s="47"/>
      <c r="X333" s="48"/>
      <c r="Y333" s="47"/>
      <c r="Z333" s="48"/>
      <c r="AA333" s="47"/>
      <c r="AB333" s="48"/>
      <c r="AC333" s="47"/>
      <c r="AD333" s="48"/>
      <c r="AE333" s="47"/>
      <c r="AF333" s="48"/>
      <c r="AG333" s="47"/>
      <c r="AH333" s="48"/>
      <c r="AI333" s="47"/>
      <c r="AJ333" s="48"/>
    </row>
    <row r="334" spans="1:36" x14ac:dyDescent="0.25">
      <c r="A334" s="7">
        <f t="shared" si="17"/>
        <v>330</v>
      </c>
      <c r="B334" s="8"/>
      <c r="C334" s="5"/>
      <c r="D334" s="5"/>
      <c r="E334" s="5"/>
      <c r="F334" s="7" t="str">
        <f>IF(E334="","",IF(VLOOKUP(E334,'Study Locations'!B:D,2,FALSE)="","",VLOOKUP(E334,'Study Locations'!B:D,2,FALSE)))</f>
        <v/>
      </c>
      <c r="G334" s="7" t="str">
        <f>IF(E334="","",IF(VLOOKUP(E334,'Study Locations'!B:D,3,FALSE)="","",VLOOKUP(E334,'Study Locations'!B:D,3,FALSE)))</f>
        <v/>
      </c>
      <c r="H334" s="5"/>
      <c r="I334" s="5"/>
      <c r="J334" s="3" t="str">
        <f t="shared" si="15"/>
        <v/>
      </c>
      <c r="K334" s="29" t="str">
        <f>IF(B334="","",IF(J334="","NA",IF(ISNA(VLOOKUP(J334,'Default  Salaries'!D:E,2,FALSE)),IF(ISNA(VLOOKUP(I334&amp;"-NA",'Default  Salaries'!D:E,2,FALSE)),"NA",VLOOKUP(I334&amp;"-NA",'Default  Salaries'!D:E,2,FALSE)),VLOOKUP(J334,'Default  Salaries'!D:E,2,FALSE))))</f>
        <v/>
      </c>
      <c r="L334" s="46"/>
      <c r="M334" s="19"/>
      <c r="N334" s="45"/>
      <c r="O334" s="45"/>
      <c r="P334" s="7" t="str">
        <f t="shared" si="16"/>
        <v/>
      </c>
      <c r="Q334" s="14"/>
      <c r="R334" s="15"/>
      <c r="S334" s="14"/>
      <c r="T334" s="15"/>
      <c r="U334" s="14"/>
      <c r="V334" s="15"/>
      <c r="W334" s="47"/>
      <c r="X334" s="48"/>
      <c r="Y334" s="47"/>
      <c r="Z334" s="48"/>
      <c r="AA334" s="47"/>
      <c r="AB334" s="48"/>
      <c r="AC334" s="47"/>
      <c r="AD334" s="48"/>
      <c r="AE334" s="47"/>
      <c r="AF334" s="48"/>
      <c r="AG334" s="47"/>
      <c r="AH334" s="48"/>
      <c r="AI334" s="47"/>
      <c r="AJ334" s="48"/>
    </row>
    <row r="335" spans="1:36" x14ac:dyDescent="0.25">
      <c r="A335" s="7">
        <f t="shared" si="17"/>
        <v>331</v>
      </c>
      <c r="B335" s="8"/>
      <c r="C335" s="5"/>
      <c r="D335" s="5"/>
      <c r="E335" s="5"/>
      <c r="F335" s="7" t="str">
        <f>IF(E335="","",IF(VLOOKUP(E335,'Study Locations'!B:D,2,FALSE)="","",VLOOKUP(E335,'Study Locations'!B:D,2,FALSE)))</f>
        <v/>
      </c>
      <c r="G335" s="7" t="str">
        <f>IF(E335="","",IF(VLOOKUP(E335,'Study Locations'!B:D,3,FALSE)="","",VLOOKUP(E335,'Study Locations'!B:D,3,FALSE)))</f>
        <v/>
      </c>
      <c r="H335" s="5"/>
      <c r="I335" s="5"/>
      <c r="J335" s="3" t="str">
        <f t="shared" si="15"/>
        <v/>
      </c>
      <c r="K335" s="29" t="str">
        <f>IF(B335="","",IF(J335="","NA",IF(ISNA(VLOOKUP(J335,'Default  Salaries'!D:E,2,FALSE)),IF(ISNA(VLOOKUP(I335&amp;"-NA",'Default  Salaries'!D:E,2,FALSE)),"NA",VLOOKUP(I335&amp;"-NA",'Default  Salaries'!D:E,2,FALSE)),VLOOKUP(J335,'Default  Salaries'!D:E,2,FALSE))))</f>
        <v/>
      </c>
      <c r="L335" s="46"/>
      <c r="M335" s="19"/>
      <c r="N335" s="45"/>
      <c r="O335" s="45"/>
      <c r="P335" s="7" t="str">
        <f t="shared" si="16"/>
        <v/>
      </c>
      <c r="Q335" s="14"/>
      <c r="R335" s="15"/>
      <c r="S335" s="14"/>
      <c r="T335" s="15"/>
      <c r="U335" s="14"/>
      <c r="V335" s="15"/>
      <c r="W335" s="47"/>
      <c r="X335" s="48"/>
      <c r="Y335" s="47"/>
      <c r="Z335" s="48"/>
      <c r="AA335" s="47"/>
      <c r="AB335" s="48"/>
      <c r="AC335" s="47"/>
      <c r="AD335" s="48"/>
      <c r="AE335" s="47"/>
      <c r="AF335" s="48"/>
      <c r="AG335" s="47"/>
      <c r="AH335" s="48"/>
      <c r="AI335" s="47"/>
      <c r="AJ335" s="48"/>
    </row>
    <row r="336" spans="1:36" x14ac:dyDescent="0.25">
      <c r="A336" s="7">
        <f t="shared" si="17"/>
        <v>332</v>
      </c>
      <c r="B336" s="8"/>
      <c r="C336" s="5"/>
      <c r="D336" s="5"/>
      <c r="E336" s="5"/>
      <c r="F336" s="7" t="str">
        <f>IF(E336="","",IF(VLOOKUP(E336,'Study Locations'!B:D,2,FALSE)="","",VLOOKUP(E336,'Study Locations'!B:D,2,FALSE)))</f>
        <v/>
      </c>
      <c r="G336" s="7" t="str">
        <f>IF(E336="","",IF(VLOOKUP(E336,'Study Locations'!B:D,3,FALSE)="","",VLOOKUP(E336,'Study Locations'!B:D,3,FALSE)))</f>
        <v/>
      </c>
      <c r="H336" s="5"/>
      <c r="I336" s="5"/>
      <c r="J336" s="3" t="str">
        <f t="shared" si="15"/>
        <v/>
      </c>
      <c r="K336" s="29" t="str">
        <f>IF(B336="","",IF(J336="","NA",IF(ISNA(VLOOKUP(J336,'Default  Salaries'!D:E,2,FALSE)),IF(ISNA(VLOOKUP(I336&amp;"-NA",'Default  Salaries'!D:E,2,FALSE)),"NA",VLOOKUP(I336&amp;"-NA",'Default  Salaries'!D:E,2,FALSE)),VLOOKUP(J336,'Default  Salaries'!D:E,2,FALSE))))</f>
        <v/>
      </c>
      <c r="L336" s="46"/>
      <c r="M336" s="19"/>
      <c r="N336" s="45"/>
      <c r="O336" s="45"/>
      <c r="P336" s="7" t="str">
        <f t="shared" si="16"/>
        <v/>
      </c>
      <c r="Q336" s="14"/>
      <c r="R336" s="15"/>
      <c r="S336" s="14"/>
      <c r="T336" s="15"/>
      <c r="U336" s="14"/>
      <c r="V336" s="15"/>
      <c r="W336" s="47"/>
      <c r="X336" s="48"/>
      <c r="Y336" s="47"/>
      <c r="Z336" s="48"/>
      <c r="AA336" s="47"/>
      <c r="AB336" s="48"/>
      <c r="AC336" s="47"/>
      <c r="AD336" s="48"/>
      <c r="AE336" s="47"/>
      <c r="AF336" s="48"/>
      <c r="AG336" s="47"/>
      <c r="AH336" s="48"/>
      <c r="AI336" s="47"/>
      <c r="AJ336" s="48"/>
    </row>
    <row r="337" spans="1:36" x14ac:dyDescent="0.25">
      <c r="A337" s="7">
        <f t="shared" si="17"/>
        <v>333</v>
      </c>
      <c r="B337" s="8"/>
      <c r="C337" s="5"/>
      <c r="D337" s="5"/>
      <c r="E337" s="5"/>
      <c r="F337" s="7" t="str">
        <f>IF(E337="","",IF(VLOOKUP(E337,'Study Locations'!B:D,2,FALSE)="","",VLOOKUP(E337,'Study Locations'!B:D,2,FALSE)))</f>
        <v/>
      </c>
      <c r="G337" s="7" t="str">
        <f>IF(E337="","",IF(VLOOKUP(E337,'Study Locations'!B:D,3,FALSE)="","",VLOOKUP(E337,'Study Locations'!B:D,3,FALSE)))</f>
        <v/>
      </c>
      <c r="H337" s="5"/>
      <c r="I337" s="5"/>
      <c r="J337" s="3" t="str">
        <f t="shared" si="15"/>
        <v/>
      </c>
      <c r="K337" s="29" t="str">
        <f>IF(B337="","",IF(J337="","NA",IF(ISNA(VLOOKUP(J337,'Default  Salaries'!D:E,2,FALSE)),IF(ISNA(VLOOKUP(I337&amp;"-NA",'Default  Salaries'!D:E,2,FALSE)),"NA",VLOOKUP(I337&amp;"-NA",'Default  Salaries'!D:E,2,FALSE)),VLOOKUP(J337,'Default  Salaries'!D:E,2,FALSE))))</f>
        <v/>
      </c>
      <c r="L337" s="46"/>
      <c r="M337" s="19"/>
      <c r="N337" s="45"/>
      <c r="O337" s="45"/>
      <c r="P337" s="7" t="str">
        <f t="shared" si="16"/>
        <v/>
      </c>
      <c r="Q337" s="14"/>
      <c r="R337" s="15"/>
      <c r="S337" s="14"/>
      <c r="T337" s="15"/>
      <c r="U337" s="14"/>
      <c r="V337" s="15"/>
      <c r="W337" s="47"/>
      <c r="X337" s="48"/>
      <c r="Y337" s="47"/>
      <c r="Z337" s="48"/>
      <c r="AA337" s="47"/>
      <c r="AB337" s="48"/>
      <c r="AC337" s="47"/>
      <c r="AD337" s="48"/>
      <c r="AE337" s="47"/>
      <c r="AF337" s="48"/>
      <c r="AG337" s="47"/>
      <c r="AH337" s="48"/>
      <c r="AI337" s="47"/>
      <c r="AJ337" s="48"/>
    </row>
    <row r="338" spans="1:36" x14ac:dyDescent="0.25">
      <c r="A338" s="7">
        <f t="shared" si="17"/>
        <v>334</v>
      </c>
      <c r="B338" s="8"/>
      <c r="C338" s="5"/>
      <c r="D338" s="5"/>
      <c r="E338" s="5"/>
      <c r="F338" s="7" t="str">
        <f>IF(E338="","",IF(VLOOKUP(E338,'Study Locations'!B:D,2,FALSE)="","",VLOOKUP(E338,'Study Locations'!B:D,2,FALSE)))</f>
        <v/>
      </c>
      <c r="G338" s="7" t="str">
        <f>IF(E338="","",IF(VLOOKUP(E338,'Study Locations'!B:D,3,FALSE)="","",VLOOKUP(E338,'Study Locations'!B:D,3,FALSE)))</f>
        <v/>
      </c>
      <c r="H338" s="5"/>
      <c r="I338" s="5"/>
      <c r="J338" s="3" t="str">
        <f t="shared" si="15"/>
        <v/>
      </c>
      <c r="K338" s="29" t="str">
        <f>IF(B338="","",IF(J338="","NA",IF(ISNA(VLOOKUP(J338,'Default  Salaries'!D:E,2,FALSE)),IF(ISNA(VLOOKUP(I338&amp;"-NA",'Default  Salaries'!D:E,2,FALSE)),"NA",VLOOKUP(I338&amp;"-NA",'Default  Salaries'!D:E,2,FALSE)),VLOOKUP(J338,'Default  Salaries'!D:E,2,FALSE))))</f>
        <v/>
      </c>
      <c r="L338" s="46"/>
      <c r="M338" s="19"/>
      <c r="N338" s="45"/>
      <c r="O338" s="45"/>
      <c r="P338" s="7" t="str">
        <f t="shared" si="16"/>
        <v/>
      </c>
      <c r="Q338" s="14"/>
      <c r="R338" s="15"/>
      <c r="S338" s="14"/>
      <c r="T338" s="15"/>
      <c r="U338" s="14"/>
      <c r="V338" s="15"/>
      <c r="W338" s="47"/>
      <c r="X338" s="48"/>
      <c r="Y338" s="47"/>
      <c r="Z338" s="48"/>
      <c r="AA338" s="47"/>
      <c r="AB338" s="48"/>
      <c r="AC338" s="47"/>
      <c r="AD338" s="48"/>
      <c r="AE338" s="47"/>
      <c r="AF338" s="48"/>
      <c r="AG338" s="47"/>
      <c r="AH338" s="48"/>
      <c r="AI338" s="47"/>
      <c r="AJ338" s="48"/>
    </row>
    <row r="339" spans="1:36" x14ac:dyDescent="0.25">
      <c r="A339" s="7">
        <f t="shared" si="17"/>
        <v>335</v>
      </c>
      <c r="B339" s="8"/>
      <c r="C339" s="5"/>
      <c r="D339" s="5"/>
      <c r="E339" s="5"/>
      <c r="F339" s="7" t="str">
        <f>IF(E339="","",IF(VLOOKUP(E339,'Study Locations'!B:D,2,FALSE)="","",VLOOKUP(E339,'Study Locations'!B:D,2,FALSE)))</f>
        <v/>
      </c>
      <c r="G339" s="7" t="str">
        <f>IF(E339="","",IF(VLOOKUP(E339,'Study Locations'!B:D,3,FALSE)="","",VLOOKUP(E339,'Study Locations'!B:D,3,FALSE)))</f>
        <v/>
      </c>
      <c r="H339" s="5"/>
      <c r="I339" s="5"/>
      <c r="J339" s="3" t="str">
        <f t="shared" si="15"/>
        <v/>
      </c>
      <c r="K339" s="29" t="str">
        <f>IF(B339="","",IF(J339="","NA",IF(ISNA(VLOOKUP(J339,'Default  Salaries'!D:E,2,FALSE)),IF(ISNA(VLOOKUP(I339&amp;"-NA",'Default  Salaries'!D:E,2,FALSE)),"NA",VLOOKUP(I339&amp;"-NA",'Default  Salaries'!D:E,2,FALSE)),VLOOKUP(J339,'Default  Salaries'!D:E,2,FALSE))))</f>
        <v/>
      </c>
      <c r="L339" s="46"/>
      <c r="M339" s="19"/>
      <c r="N339" s="45"/>
      <c r="O339" s="45"/>
      <c r="P339" s="7" t="str">
        <f t="shared" si="16"/>
        <v/>
      </c>
      <c r="Q339" s="14"/>
      <c r="R339" s="15"/>
      <c r="S339" s="14"/>
      <c r="T339" s="15"/>
      <c r="U339" s="14"/>
      <c r="V339" s="15"/>
      <c r="W339" s="47"/>
      <c r="X339" s="48"/>
      <c r="Y339" s="47"/>
      <c r="Z339" s="48"/>
      <c r="AA339" s="47"/>
      <c r="AB339" s="48"/>
      <c r="AC339" s="47"/>
      <c r="AD339" s="48"/>
      <c r="AE339" s="47"/>
      <c r="AF339" s="48"/>
      <c r="AG339" s="47"/>
      <c r="AH339" s="48"/>
      <c r="AI339" s="47"/>
      <c r="AJ339" s="48"/>
    </row>
    <row r="340" spans="1:36" x14ac:dyDescent="0.25">
      <c r="A340" s="7">
        <f t="shared" si="17"/>
        <v>336</v>
      </c>
      <c r="B340" s="8"/>
      <c r="C340" s="5"/>
      <c r="D340" s="5"/>
      <c r="E340" s="5"/>
      <c r="F340" s="7" t="str">
        <f>IF(E340="","",IF(VLOOKUP(E340,'Study Locations'!B:D,2,FALSE)="","",VLOOKUP(E340,'Study Locations'!B:D,2,FALSE)))</f>
        <v/>
      </c>
      <c r="G340" s="7" t="str">
        <f>IF(E340="","",IF(VLOOKUP(E340,'Study Locations'!B:D,3,FALSE)="","",VLOOKUP(E340,'Study Locations'!B:D,3,FALSE)))</f>
        <v/>
      </c>
      <c r="H340" s="5"/>
      <c r="I340" s="5"/>
      <c r="J340" s="3" t="str">
        <f t="shared" si="15"/>
        <v/>
      </c>
      <c r="K340" s="29" t="str">
        <f>IF(B340="","",IF(J340="","NA",IF(ISNA(VLOOKUP(J340,'Default  Salaries'!D:E,2,FALSE)),IF(ISNA(VLOOKUP(I340&amp;"-NA",'Default  Salaries'!D:E,2,FALSE)),"NA",VLOOKUP(I340&amp;"-NA",'Default  Salaries'!D:E,2,FALSE)),VLOOKUP(J340,'Default  Salaries'!D:E,2,FALSE))))</f>
        <v/>
      </c>
      <c r="L340" s="46"/>
      <c r="M340" s="19"/>
      <c r="N340" s="45"/>
      <c r="O340" s="45"/>
      <c r="P340" s="7" t="str">
        <f t="shared" si="16"/>
        <v/>
      </c>
      <c r="Q340" s="14"/>
      <c r="R340" s="15"/>
      <c r="S340" s="14"/>
      <c r="T340" s="15"/>
      <c r="U340" s="14"/>
      <c r="V340" s="15"/>
      <c r="W340" s="47"/>
      <c r="X340" s="48"/>
      <c r="Y340" s="47"/>
      <c r="Z340" s="48"/>
      <c r="AA340" s="47"/>
      <c r="AB340" s="48"/>
      <c r="AC340" s="47"/>
      <c r="AD340" s="48"/>
      <c r="AE340" s="47"/>
      <c r="AF340" s="48"/>
      <c r="AG340" s="47"/>
      <c r="AH340" s="48"/>
      <c r="AI340" s="47"/>
      <c r="AJ340" s="48"/>
    </row>
    <row r="341" spans="1:36" x14ac:dyDescent="0.25">
      <c r="A341" s="7">
        <f t="shared" si="17"/>
        <v>337</v>
      </c>
      <c r="B341" s="8"/>
      <c r="C341" s="5"/>
      <c r="D341" s="5"/>
      <c r="E341" s="5"/>
      <c r="F341" s="7" t="str">
        <f>IF(E341="","",IF(VLOOKUP(E341,'Study Locations'!B:D,2,FALSE)="","",VLOOKUP(E341,'Study Locations'!B:D,2,FALSE)))</f>
        <v/>
      </c>
      <c r="G341" s="7" t="str">
        <f>IF(E341="","",IF(VLOOKUP(E341,'Study Locations'!B:D,3,FALSE)="","",VLOOKUP(E341,'Study Locations'!B:D,3,FALSE)))</f>
        <v/>
      </c>
      <c r="H341" s="5"/>
      <c r="I341" s="5"/>
      <c r="J341" s="3" t="str">
        <f t="shared" si="15"/>
        <v/>
      </c>
      <c r="K341" s="29" t="str">
        <f>IF(B341="","",IF(J341="","NA",IF(ISNA(VLOOKUP(J341,'Default  Salaries'!D:E,2,FALSE)),IF(ISNA(VLOOKUP(I341&amp;"-NA",'Default  Salaries'!D:E,2,FALSE)),"NA",VLOOKUP(I341&amp;"-NA",'Default  Salaries'!D:E,2,FALSE)),VLOOKUP(J341,'Default  Salaries'!D:E,2,FALSE))))</f>
        <v/>
      </c>
      <c r="L341" s="46"/>
      <c r="M341" s="19"/>
      <c r="N341" s="45"/>
      <c r="O341" s="45"/>
      <c r="P341" s="7" t="str">
        <f t="shared" si="16"/>
        <v/>
      </c>
      <c r="Q341" s="14"/>
      <c r="R341" s="15"/>
      <c r="S341" s="14"/>
      <c r="T341" s="15"/>
      <c r="U341" s="14"/>
      <c r="V341" s="15"/>
      <c r="W341" s="47"/>
      <c r="X341" s="48"/>
      <c r="Y341" s="47"/>
      <c r="Z341" s="48"/>
      <c r="AA341" s="47"/>
      <c r="AB341" s="48"/>
      <c r="AC341" s="47"/>
      <c r="AD341" s="48"/>
      <c r="AE341" s="47"/>
      <c r="AF341" s="48"/>
      <c r="AG341" s="47"/>
      <c r="AH341" s="48"/>
      <c r="AI341" s="47"/>
      <c r="AJ341" s="48"/>
    </row>
    <row r="342" spans="1:36" x14ac:dyDescent="0.25">
      <c r="A342" s="7">
        <f t="shared" si="17"/>
        <v>338</v>
      </c>
      <c r="B342" s="8"/>
      <c r="C342" s="5"/>
      <c r="D342" s="5"/>
      <c r="E342" s="5"/>
      <c r="F342" s="7" t="str">
        <f>IF(E342="","",IF(VLOOKUP(E342,'Study Locations'!B:D,2,FALSE)="","",VLOOKUP(E342,'Study Locations'!B:D,2,FALSE)))</f>
        <v/>
      </c>
      <c r="G342" s="7" t="str">
        <f>IF(E342="","",IF(VLOOKUP(E342,'Study Locations'!B:D,3,FALSE)="","",VLOOKUP(E342,'Study Locations'!B:D,3,FALSE)))</f>
        <v/>
      </c>
      <c r="H342" s="5"/>
      <c r="I342" s="5"/>
      <c r="J342" s="3" t="str">
        <f t="shared" si="15"/>
        <v/>
      </c>
      <c r="K342" s="29" t="str">
        <f>IF(B342="","",IF(J342="","NA",IF(ISNA(VLOOKUP(J342,'Default  Salaries'!D:E,2,FALSE)),IF(ISNA(VLOOKUP(I342&amp;"-NA",'Default  Salaries'!D:E,2,FALSE)),"NA",VLOOKUP(I342&amp;"-NA",'Default  Salaries'!D:E,2,FALSE)),VLOOKUP(J342,'Default  Salaries'!D:E,2,FALSE))))</f>
        <v/>
      </c>
      <c r="L342" s="46"/>
      <c r="M342" s="19"/>
      <c r="N342" s="45"/>
      <c r="O342" s="45"/>
      <c r="P342" s="7" t="str">
        <f t="shared" si="16"/>
        <v/>
      </c>
      <c r="Q342" s="14"/>
      <c r="R342" s="15"/>
      <c r="S342" s="14"/>
      <c r="T342" s="15"/>
      <c r="U342" s="14"/>
      <c r="V342" s="15"/>
      <c r="W342" s="47"/>
      <c r="X342" s="48"/>
      <c r="Y342" s="47"/>
      <c r="Z342" s="48"/>
      <c r="AA342" s="47"/>
      <c r="AB342" s="48"/>
      <c r="AC342" s="47"/>
      <c r="AD342" s="48"/>
      <c r="AE342" s="47"/>
      <c r="AF342" s="48"/>
      <c r="AG342" s="47"/>
      <c r="AH342" s="48"/>
      <c r="AI342" s="47"/>
      <c r="AJ342" s="48"/>
    </row>
    <row r="343" spans="1:36" x14ac:dyDescent="0.25">
      <c r="A343" s="7">
        <f t="shared" si="17"/>
        <v>339</v>
      </c>
      <c r="B343" s="8"/>
      <c r="C343" s="5"/>
      <c r="D343" s="5"/>
      <c r="E343" s="5"/>
      <c r="F343" s="7" t="str">
        <f>IF(E343="","",IF(VLOOKUP(E343,'Study Locations'!B:D,2,FALSE)="","",VLOOKUP(E343,'Study Locations'!B:D,2,FALSE)))</f>
        <v/>
      </c>
      <c r="G343" s="7" t="str">
        <f>IF(E343="","",IF(VLOOKUP(E343,'Study Locations'!B:D,3,FALSE)="","",VLOOKUP(E343,'Study Locations'!B:D,3,FALSE)))</f>
        <v/>
      </c>
      <c r="H343" s="5"/>
      <c r="I343" s="5"/>
      <c r="J343" s="3" t="str">
        <f t="shared" si="15"/>
        <v/>
      </c>
      <c r="K343" s="29" t="str">
        <f>IF(B343="","",IF(J343="","NA",IF(ISNA(VLOOKUP(J343,'Default  Salaries'!D:E,2,FALSE)),IF(ISNA(VLOOKUP(I343&amp;"-NA",'Default  Salaries'!D:E,2,FALSE)),"NA",VLOOKUP(I343&amp;"-NA",'Default  Salaries'!D:E,2,FALSE)),VLOOKUP(J343,'Default  Salaries'!D:E,2,FALSE))))</f>
        <v/>
      </c>
      <c r="L343" s="46"/>
      <c r="M343" s="19"/>
      <c r="N343" s="45"/>
      <c r="O343" s="45"/>
      <c r="P343" s="7" t="str">
        <f t="shared" si="16"/>
        <v/>
      </c>
      <c r="Q343" s="14"/>
      <c r="R343" s="15"/>
      <c r="S343" s="14"/>
      <c r="T343" s="15"/>
      <c r="U343" s="14"/>
      <c r="V343" s="15"/>
      <c r="W343" s="47"/>
      <c r="X343" s="48"/>
      <c r="Y343" s="47"/>
      <c r="Z343" s="48"/>
      <c r="AA343" s="47"/>
      <c r="AB343" s="48"/>
      <c r="AC343" s="47"/>
      <c r="AD343" s="48"/>
      <c r="AE343" s="47"/>
      <c r="AF343" s="48"/>
      <c r="AG343" s="47"/>
      <c r="AH343" s="48"/>
      <c r="AI343" s="47"/>
      <c r="AJ343" s="48"/>
    </row>
    <row r="344" spans="1:36" x14ac:dyDescent="0.25">
      <c r="A344" s="7">
        <f t="shared" si="17"/>
        <v>340</v>
      </c>
      <c r="B344" s="8"/>
      <c r="C344" s="5"/>
      <c r="D344" s="5"/>
      <c r="E344" s="5"/>
      <c r="F344" s="7" t="str">
        <f>IF(E344="","",IF(VLOOKUP(E344,'Study Locations'!B:D,2,FALSE)="","",VLOOKUP(E344,'Study Locations'!B:D,2,FALSE)))</f>
        <v/>
      </c>
      <c r="G344" s="7" t="str">
        <f>IF(E344="","",IF(VLOOKUP(E344,'Study Locations'!B:D,3,FALSE)="","",VLOOKUP(E344,'Study Locations'!B:D,3,FALSE)))</f>
        <v/>
      </c>
      <c r="H344" s="5"/>
      <c r="I344" s="5"/>
      <c r="J344" s="3" t="str">
        <f t="shared" si="15"/>
        <v/>
      </c>
      <c r="K344" s="29" t="str">
        <f>IF(B344="","",IF(J344="","NA",IF(ISNA(VLOOKUP(J344,'Default  Salaries'!D:E,2,FALSE)),IF(ISNA(VLOOKUP(I344&amp;"-NA",'Default  Salaries'!D:E,2,FALSE)),"NA",VLOOKUP(I344&amp;"-NA",'Default  Salaries'!D:E,2,FALSE)),VLOOKUP(J344,'Default  Salaries'!D:E,2,FALSE))))</f>
        <v/>
      </c>
      <c r="L344" s="46"/>
      <c r="M344" s="19"/>
      <c r="N344" s="45"/>
      <c r="O344" s="45"/>
      <c r="P344" s="7" t="str">
        <f t="shared" si="16"/>
        <v/>
      </c>
      <c r="Q344" s="14"/>
      <c r="R344" s="15"/>
      <c r="S344" s="14"/>
      <c r="T344" s="15"/>
      <c r="U344" s="14"/>
      <c r="V344" s="15"/>
      <c r="W344" s="47"/>
      <c r="X344" s="48"/>
      <c r="Y344" s="47"/>
      <c r="Z344" s="48"/>
      <c r="AA344" s="47"/>
      <c r="AB344" s="48"/>
      <c r="AC344" s="47"/>
      <c r="AD344" s="48"/>
      <c r="AE344" s="47"/>
      <c r="AF344" s="48"/>
      <c r="AG344" s="47"/>
      <c r="AH344" s="48"/>
      <c r="AI344" s="47"/>
      <c r="AJ344" s="48"/>
    </row>
    <row r="345" spans="1:36" x14ac:dyDescent="0.25">
      <c r="A345" s="7">
        <f t="shared" si="17"/>
        <v>341</v>
      </c>
      <c r="B345" s="8"/>
      <c r="C345" s="5"/>
      <c r="D345" s="5"/>
      <c r="E345" s="5"/>
      <c r="F345" s="7" t="str">
        <f>IF(E345="","",IF(VLOOKUP(E345,'Study Locations'!B:D,2,FALSE)="","",VLOOKUP(E345,'Study Locations'!B:D,2,FALSE)))</f>
        <v/>
      </c>
      <c r="G345" s="7" t="str">
        <f>IF(E345="","",IF(VLOOKUP(E345,'Study Locations'!B:D,3,FALSE)="","",VLOOKUP(E345,'Study Locations'!B:D,3,FALSE)))</f>
        <v/>
      </c>
      <c r="H345" s="5"/>
      <c r="I345" s="5"/>
      <c r="J345" s="3" t="str">
        <f t="shared" si="15"/>
        <v/>
      </c>
      <c r="K345" s="29" t="str">
        <f>IF(B345="","",IF(J345="","NA",IF(ISNA(VLOOKUP(J345,'Default  Salaries'!D:E,2,FALSE)),IF(ISNA(VLOOKUP(I345&amp;"-NA",'Default  Salaries'!D:E,2,FALSE)),"NA",VLOOKUP(I345&amp;"-NA",'Default  Salaries'!D:E,2,FALSE)),VLOOKUP(J345,'Default  Salaries'!D:E,2,FALSE))))</f>
        <v/>
      </c>
      <c r="L345" s="46"/>
      <c r="M345" s="19"/>
      <c r="N345" s="45"/>
      <c r="O345" s="45"/>
      <c r="P345" s="7" t="str">
        <f t="shared" si="16"/>
        <v/>
      </c>
      <c r="Q345" s="14"/>
      <c r="R345" s="15"/>
      <c r="S345" s="14"/>
      <c r="T345" s="15"/>
      <c r="U345" s="14"/>
      <c r="V345" s="15"/>
      <c r="W345" s="47"/>
      <c r="X345" s="48"/>
      <c r="Y345" s="47"/>
      <c r="Z345" s="48"/>
      <c r="AA345" s="47"/>
      <c r="AB345" s="48"/>
      <c r="AC345" s="47"/>
      <c r="AD345" s="48"/>
      <c r="AE345" s="47"/>
      <c r="AF345" s="48"/>
      <c r="AG345" s="47"/>
      <c r="AH345" s="48"/>
      <c r="AI345" s="47"/>
      <c r="AJ345" s="48"/>
    </row>
    <row r="346" spans="1:36" x14ac:dyDescent="0.25">
      <c r="A346" s="7">
        <f t="shared" si="17"/>
        <v>342</v>
      </c>
      <c r="B346" s="8"/>
      <c r="C346" s="5"/>
      <c r="D346" s="5"/>
      <c r="E346" s="5"/>
      <c r="F346" s="7" t="str">
        <f>IF(E346="","",IF(VLOOKUP(E346,'Study Locations'!B:D,2,FALSE)="","",VLOOKUP(E346,'Study Locations'!B:D,2,FALSE)))</f>
        <v/>
      </c>
      <c r="G346" s="7" t="str">
        <f>IF(E346="","",IF(VLOOKUP(E346,'Study Locations'!B:D,3,FALSE)="","",VLOOKUP(E346,'Study Locations'!B:D,3,FALSE)))</f>
        <v/>
      </c>
      <c r="H346" s="5"/>
      <c r="I346" s="5"/>
      <c r="J346" s="3" t="str">
        <f t="shared" si="15"/>
        <v/>
      </c>
      <c r="K346" s="29" t="str">
        <f>IF(B346="","",IF(J346="","NA",IF(ISNA(VLOOKUP(J346,'Default  Salaries'!D:E,2,FALSE)),IF(ISNA(VLOOKUP(I346&amp;"-NA",'Default  Salaries'!D:E,2,FALSE)),"NA",VLOOKUP(I346&amp;"-NA",'Default  Salaries'!D:E,2,FALSE)),VLOOKUP(J346,'Default  Salaries'!D:E,2,FALSE))))</f>
        <v/>
      </c>
      <c r="L346" s="46"/>
      <c r="M346" s="19"/>
      <c r="N346" s="45"/>
      <c r="O346" s="45"/>
      <c r="P346" s="7" t="str">
        <f t="shared" si="16"/>
        <v/>
      </c>
      <c r="Q346" s="14"/>
      <c r="R346" s="15"/>
      <c r="S346" s="14"/>
      <c r="T346" s="15"/>
      <c r="U346" s="14"/>
      <c r="V346" s="15"/>
      <c r="W346" s="47"/>
      <c r="X346" s="48"/>
      <c r="Y346" s="47"/>
      <c r="Z346" s="48"/>
      <c r="AA346" s="47"/>
      <c r="AB346" s="48"/>
      <c r="AC346" s="47"/>
      <c r="AD346" s="48"/>
      <c r="AE346" s="47"/>
      <c r="AF346" s="48"/>
      <c r="AG346" s="47"/>
      <c r="AH346" s="48"/>
      <c r="AI346" s="47"/>
      <c r="AJ346" s="48"/>
    </row>
    <row r="347" spans="1:36" x14ac:dyDescent="0.25">
      <c r="A347" s="7">
        <f t="shared" si="17"/>
        <v>343</v>
      </c>
      <c r="B347" s="8"/>
      <c r="C347" s="5"/>
      <c r="D347" s="5"/>
      <c r="E347" s="5"/>
      <c r="F347" s="7" t="str">
        <f>IF(E347="","",IF(VLOOKUP(E347,'Study Locations'!B:D,2,FALSE)="","",VLOOKUP(E347,'Study Locations'!B:D,2,FALSE)))</f>
        <v/>
      </c>
      <c r="G347" s="7" t="str">
        <f>IF(E347="","",IF(VLOOKUP(E347,'Study Locations'!B:D,3,FALSE)="","",VLOOKUP(E347,'Study Locations'!B:D,3,FALSE)))</f>
        <v/>
      </c>
      <c r="H347" s="5"/>
      <c r="I347" s="5"/>
      <c r="J347" s="3" t="str">
        <f t="shared" si="15"/>
        <v/>
      </c>
      <c r="K347" s="29" t="str">
        <f>IF(B347="","",IF(J347="","NA",IF(ISNA(VLOOKUP(J347,'Default  Salaries'!D:E,2,FALSE)),IF(ISNA(VLOOKUP(I347&amp;"-NA",'Default  Salaries'!D:E,2,FALSE)),"NA",VLOOKUP(I347&amp;"-NA",'Default  Salaries'!D:E,2,FALSE)),VLOOKUP(J347,'Default  Salaries'!D:E,2,FALSE))))</f>
        <v/>
      </c>
      <c r="L347" s="46"/>
      <c r="M347" s="19"/>
      <c r="N347" s="45"/>
      <c r="O347" s="45"/>
      <c r="P347" s="7" t="str">
        <f t="shared" si="16"/>
        <v/>
      </c>
      <c r="Q347" s="14"/>
      <c r="R347" s="15"/>
      <c r="S347" s="14"/>
      <c r="T347" s="15"/>
      <c r="U347" s="14"/>
      <c r="V347" s="15"/>
      <c r="W347" s="47"/>
      <c r="X347" s="48"/>
      <c r="Y347" s="47"/>
      <c r="Z347" s="48"/>
      <c r="AA347" s="47"/>
      <c r="AB347" s="48"/>
      <c r="AC347" s="47"/>
      <c r="AD347" s="48"/>
      <c r="AE347" s="47"/>
      <c r="AF347" s="48"/>
      <c r="AG347" s="47"/>
      <c r="AH347" s="48"/>
      <c r="AI347" s="47"/>
      <c r="AJ347" s="48"/>
    </row>
    <row r="348" spans="1:36" x14ac:dyDescent="0.25">
      <c r="A348" s="7">
        <f t="shared" si="17"/>
        <v>344</v>
      </c>
      <c r="B348" s="8"/>
      <c r="C348" s="5"/>
      <c r="D348" s="5"/>
      <c r="E348" s="5"/>
      <c r="F348" s="7" t="str">
        <f>IF(E348="","",IF(VLOOKUP(E348,'Study Locations'!B:D,2,FALSE)="","",VLOOKUP(E348,'Study Locations'!B:D,2,FALSE)))</f>
        <v/>
      </c>
      <c r="G348" s="7" t="str">
        <f>IF(E348="","",IF(VLOOKUP(E348,'Study Locations'!B:D,3,FALSE)="","",VLOOKUP(E348,'Study Locations'!B:D,3,FALSE)))</f>
        <v/>
      </c>
      <c r="H348" s="5"/>
      <c r="I348" s="5"/>
      <c r="J348" s="3" t="str">
        <f t="shared" si="15"/>
        <v/>
      </c>
      <c r="K348" s="29" t="str">
        <f>IF(B348="","",IF(J348="","NA",IF(ISNA(VLOOKUP(J348,'Default  Salaries'!D:E,2,FALSE)),IF(ISNA(VLOOKUP(I348&amp;"-NA",'Default  Salaries'!D:E,2,FALSE)),"NA",VLOOKUP(I348&amp;"-NA",'Default  Salaries'!D:E,2,FALSE)),VLOOKUP(J348,'Default  Salaries'!D:E,2,FALSE))))</f>
        <v/>
      </c>
      <c r="L348" s="46"/>
      <c r="M348" s="19"/>
      <c r="N348" s="45"/>
      <c r="O348" s="45"/>
      <c r="P348" s="7" t="str">
        <f t="shared" si="16"/>
        <v/>
      </c>
      <c r="Q348" s="14"/>
      <c r="R348" s="15"/>
      <c r="S348" s="14"/>
      <c r="T348" s="15"/>
      <c r="U348" s="14"/>
      <c r="V348" s="15"/>
      <c r="W348" s="47"/>
      <c r="X348" s="48"/>
      <c r="Y348" s="47"/>
      <c r="Z348" s="48"/>
      <c r="AA348" s="47"/>
      <c r="AB348" s="48"/>
      <c r="AC348" s="47"/>
      <c r="AD348" s="48"/>
      <c r="AE348" s="47"/>
      <c r="AF348" s="48"/>
      <c r="AG348" s="47"/>
      <c r="AH348" s="48"/>
      <c r="AI348" s="47"/>
      <c r="AJ348" s="48"/>
    </row>
    <row r="349" spans="1:36" x14ac:dyDescent="0.25">
      <c r="A349" s="7">
        <f t="shared" si="17"/>
        <v>345</v>
      </c>
      <c r="B349" s="8"/>
      <c r="C349" s="5"/>
      <c r="D349" s="5"/>
      <c r="E349" s="5"/>
      <c r="F349" s="7" t="str">
        <f>IF(E349="","",IF(VLOOKUP(E349,'Study Locations'!B:D,2,FALSE)="","",VLOOKUP(E349,'Study Locations'!B:D,2,FALSE)))</f>
        <v/>
      </c>
      <c r="G349" s="7" t="str">
        <f>IF(E349="","",IF(VLOOKUP(E349,'Study Locations'!B:D,3,FALSE)="","",VLOOKUP(E349,'Study Locations'!B:D,3,FALSE)))</f>
        <v/>
      </c>
      <c r="H349" s="5"/>
      <c r="I349" s="5"/>
      <c r="J349" s="3" t="str">
        <f t="shared" si="15"/>
        <v/>
      </c>
      <c r="K349" s="29" t="str">
        <f>IF(B349="","",IF(J349="","NA",IF(ISNA(VLOOKUP(J349,'Default  Salaries'!D:E,2,FALSE)),IF(ISNA(VLOOKUP(I349&amp;"-NA",'Default  Salaries'!D:E,2,FALSE)),"NA",VLOOKUP(I349&amp;"-NA",'Default  Salaries'!D:E,2,FALSE)),VLOOKUP(J349,'Default  Salaries'!D:E,2,FALSE))))</f>
        <v/>
      </c>
      <c r="L349" s="46"/>
      <c r="M349" s="19"/>
      <c r="N349" s="45"/>
      <c r="O349" s="45"/>
      <c r="P349" s="7" t="str">
        <f t="shared" si="16"/>
        <v/>
      </c>
      <c r="Q349" s="14"/>
      <c r="R349" s="15"/>
      <c r="S349" s="14"/>
      <c r="T349" s="15"/>
      <c r="U349" s="14"/>
      <c r="V349" s="15"/>
      <c r="W349" s="47"/>
      <c r="X349" s="48"/>
      <c r="Y349" s="47"/>
      <c r="Z349" s="48"/>
      <c r="AA349" s="47"/>
      <c r="AB349" s="48"/>
      <c r="AC349" s="47"/>
      <c r="AD349" s="48"/>
      <c r="AE349" s="47"/>
      <c r="AF349" s="48"/>
      <c r="AG349" s="47"/>
      <c r="AH349" s="48"/>
      <c r="AI349" s="47"/>
      <c r="AJ349" s="48"/>
    </row>
    <row r="350" spans="1:36" x14ac:dyDescent="0.25">
      <c r="A350" s="7">
        <f t="shared" si="17"/>
        <v>346</v>
      </c>
      <c r="B350" s="8"/>
      <c r="C350" s="5"/>
      <c r="D350" s="5"/>
      <c r="E350" s="5"/>
      <c r="F350" s="7" t="str">
        <f>IF(E350="","",IF(VLOOKUP(E350,'Study Locations'!B:D,2,FALSE)="","",VLOOKUP(E350,'Study Locations'!B:D,2,FALSE)))</f>
        <v/>
      </c>
      <c r="G350" s="7" t="str">
        <f>IF(E350="","",IF(VLOOKUP(E350,'Study Locations'!B:D,3,FALSE)="","",VLOOKUP(E350,'Study Locations'!B:D,3,FALSE)))</f>
        <v/>
      </c>
      <c r="H350" s="5"/>
      <c r="I350" s="5"/>
      <c r="J350" s="3" t="str">
        <f t="shared" si="15"/>
        <v/>
      </c>
      <c r="K350" s="29" t="str">
        <f>IF(B350="","",IF(J350="","NA",IF(ISNA(VLOOKUP(J350,'Default  Salaries'!D:E,2,FALSE)),IF(ISNA(VLOOKUP(I350&amp;"-NA",'Default  Salaries'!D:E,2,FALSE)),"NA",VLOOKUP(I350&amp;"-NA",'Default  Salaries'!D:E,2,FALSE)),VLOOKUP(J350,'Default  Salaries'!D:E,2,FALSE))))</f>
        <v/>
      </c>
      <c r="L350" s="46"/>
      <c r="M350" s="19"/>
      <c r="N350" s="45"/>
      <c r="O350" s="45"/>
      <c r="P350" s="7" t="str">
        <f t="shared" si="16"/>
        <v/>
      </c>
      <c r="Q350" s="14"/>
      <c r="R350" s="15"/>
      <c r="S350" s="14"/>
      <c r="T350" s="15"/>
      <c r="U350" s="14"/>
      <c r="V350" s="15"/>
      <c r="W350" s="47"/>
      <c r="X350" s="48"/>
      <c r="Y350" s="47"/>
      <c r="Z350" s="48"/>
      <c r="AA350" s="47"/>
      <c r="AB350" s="48"/>
      <c r="AC350" s="47"/>
      <c r="AD350" s="48"/>
      <c r="AE350" s="47"/>
      <c r="AF350" s="48"/>
      <c r="AG350" s="47"/>
      <c r="AH350" s="48"/>
      <c r="AI350" s="47"/>
      <c r="AJ350" s="48"/>
    </row>
    <row r="351" spans="1:36" x14ac:dyDescent="0.25">
      <c r="A351" s="7">
        <f t="shared" si="17"/>
        <v>347</v>
      </c>
      <c r="B351" s="8"/>
      <c r="C351" s="5"/>
      <c r="D351" s="5"/>
      <c r="E351" s="5"/>
      <c r="F351" s="7" t="str">
        <f>IF(E351="","",IF(VLOOKUP(E351,'Study Locations'!B:D,2,FALSE)="","",VLOOKUP(E351,'Study Locations'!B:D,2,FALSE)))</f>
        <v/>
      </c>
      <c r="G351" s="7" t="str">
        <f>IF(E351="","",IF(VLOOKUP(E351,'Study Locations'!B:D,3,FALSE)="","",VLOOKUP(E351,'Study Locations'!B:D,3,FALSE)))</f>
        <v/>
      </c>
      <c r="H351" s="5"/>
      <c r="I351" s="5"/>
      <c r="J351" s="3" t="str">
        <f t="shared" si="15"/>
        <v/>
      </c>
      <c r="K351" s="29" t="str">
        <f>IF(B351="","",IF(J351="","NA",IF(ISNA(VLOOKUP(J351,'Default  Salaries'!D:E,2,FALSE)),IF(ISNA(VLOOKUP(I351&amp;"-NA",'Default  Salaries'!D:E,2,FALSE)),"NA",VLOOKUP(I351&amp;"-NA",'Default  Salaries'!D:E,2,FALSE)),VLOOKUP(J351,'Default  Salaries'!D:E,2,FALSE))))</f>
        <v/>
      </c>
      <c r="L351" s="46"/>
      <c r="M351" s="19"/>
      <c r="N351" s="45"/>
      <c r="O351" s="45"/>
      <c r="P351" s="7" t="str">
        <f t="shared" si="16"/>
        <v/>
      </c>
      <c r="Q351" s="14"/>
      <c r="R351" s="15"/>
      <c r="S351" s="14"/>
      <c r="T351" s="15"/>
      <c r="U351" s="14"/>
      <c r="V351" s="15"/>
      <c r="W351" s="47"/>
      <c r="X351" s="48"/>
      <c r="Y351" s="47"/>
      <c r="Z351" s="48"/>
      <c r="AA351" s="47"/>
      <c r="AB351" s="48"/>
      <c r="AC351" s="47"/>
      <c r="AD351" s="48"/>
      <c r="AE351" s="47"/>
      <c r="AF351" s="48"/>
      <c r="AG351" s="47"/>
      <c r="AH351" s="48"/>
      <c r="AI351" s="47"/>
      <c r="AJ351" s="48"/>
    </row>
    <row r="352" spans="1:36" x14ac:dyDescent="0.25">
      <c r="A352" s="7">
        <f t="shared" si="17"/>
        <v>348</v>
      </c>
      <c r="B352" s="8"/>
      <c r="C352" s="5"/>
      <c r="D352" s="5"/>
      <c r="E352" s="5"/>
      <c r="F352" s="7" t="str">
        <f>IF(E352="","",IF(VLOOKUP(E352,'Study Locations'!B:D,2,FALSE)="","",VLOOKUP(E352,'Study Locations'!B:D,2,FALSE)))</f>
        <v/>
      </c>
      <c r="G352" s="7" t="str">
        <f>IF(E352="","",IF(VLOOKUP(E352,'Study Locations'!B:D,3,FALSE)="","",VLOOKUP(E352,'Study Locations'!B:D,3,FALSE)))</f>
        <v/>
      </c>
      <c r="H352" s="5"/>
      <c r="I352" s="5"/>
      <c r="J352" s="3" t="str">
        <f t="shared" si="15"/>
        <v/>
      </c>
      <c r="K352" s="29" t="str">
        <f>IF(B352="","",IF(J352="","NA",IF(ISNA(VLOOKUP(J352,'Default  Salaries'!D:E,2,FALSE)),IF(ISNA(VLOOKUP(I352&amp;"-NA",'Default  Salaries'!D:E,2,FALSE)),"NA",VLOOKUP(I352&amp;"-NA",'Default  Salaries'!D:E,2,FALSE)),VLOOKUP(J352,'Default  Salaries'!D:E,2,FALSE))))</f>
        <v/>
      </c>
      <c r="L352" s="46"/>
      <c r="M352" s="19"/>
      <c r="N352" s="45"/>
      <c r="O352" s="45"/>
      <c r="P352" s="7" t="str">
        <f t="shared" si="16"/>
        <v/>
      </c>
      <c r="Q352" s="14"/>
      <c r="R352" s="15"/>
      <c r="S352" s="14"/>
      <c r="T352" s="15"/>
      <c r="U352" s="14"/>
      <c r="V352" s="15"/>
      <c r="W352" s="47"/>
      <c r="X352" s="48"/>
      <c r="Y352" s="47"/>
      <c r="Z352" s="48"/>
      <c r="AA352" s="47"/>
      <c r="AB352" s="48"/>
      <c r="AC352" s="47"/>
      <c r="AD352" s="48"/>
      <c r="AE352" s="47"/>
      <c r="AF352" s="48"/>
      <c r="AG352" s="47"/>
      <c r="AH352" s="48"/>
      <c r="AI352" s="47"/>
      <c r="AJ352" s="48"/>
    </row>
    <row r="353" spans="1:36" x14ac:dyDescent="0.25">
      <c r="A353" s="7">
        <f t="shared" si="17"/>
        <v>349</v>
      </c>
      <c r="B353" s="8"/>
      <c r="C353" s="5"/>
      <c r="D353" s="5"/>
      <c r="E353" s="5"/>
      <c r="F353" s="7" t="str">
        <f>IF(E353="","",IF(VLOOKUP(E353,'Study Locations'!B:D,2,FALSE)="","",VLOOKUP(E353,'Study Locations'!B:D,2,FALSE)))</f>
        <v/>
      </c>
      <c r="G353" s="7" t="str">
        <f>IF(E353="","",IF(VLOOKUP(E353,'Study Locations'!B:D,3,FALSE)="","",VLOOKUP(E353,'Study Locations'!B:D,3,FALSE)))</f>
        <v/>
      </c>
      <c r="H353" s="5"/>
      <c r="I353" s="5"/>
      <c r="J353" s="3" t="str">
        <f t="shared" si="15"/>
        <v/>
      </c>
      <c r="K353" s="29" t="str">
        <f>IF(B353="","",IF(J353="","NA",IF(ISNA(VLOOKUP(J353,'Default  Salaries'!D:E,2,FALSE)),IF(ISNA(VLOOKUP(I353&amp;"-NA",'Default  Salaries'!D:E,2,FALSE)),"NA",VLOOKUP(I353&amp;"-NA",'Default  Salaries'!D:E,2,FALSE)),VLOOKUP(J353,'Default  Salaries'!D:E,2,FALSE))))</f>
        <v/>
      </c>
      <c r="L353" s="46"/>
      <c r="M353" s="19"/>
      <c r="N353" s="45"/>
      <c r="O353" s="45"/>
      <c r="P353" s="7" t="str">
        <f t="shared" si="16"/>
        <v/>
      </c>
      <c r="Q353" s="14"/>
      <c r="R353" s="15"/>
      <c r="S353" s="14"/>
      <c r="T353" s="15"/>
      <c r="U353" s="14"/>
      <c r="V353" s="15"/>
      <c r="W353" s="47"/>
      <c r="X353" s="48"/>
      <c r="Y353" s="47"/>
      <c r="Z353" s="48"/>
      <c r="AA353" s="47"/>
      <c r="AB353" s="48"/>
      <c r="AC353" s="47"/>
      <c r="AD353" s="48"/>
      <c r="AE353" s="47"/>
      <c r="AF353" s="48"/>
      <c r="AG353" s="47"/>
      <c r="AH353" s="48"/>
      <c r="AI353" s="47"/>
      <c r="AJ353" s="48"/>
    </row>
    <row r="354" spans="1:36" x14ac:dyDescent="0.25">
      <c r="A354" s="7">
        <f t="shared" si="17"/>
        <v>350</v>
      </c>
      <c r="B354" s="8"/>
      <c r="C354" s="5"/>
      <c r="D354" s="5"/>
      <c r="E354" s="5"/>
      <c r="F354" s="7" t="str">
        <f>IF(E354="","",IF(VLOOKUP(E354,'Study Locations'!B:D,2,FALSE)="","",VLOOKUP(E354,'Study Locations'!B:D,2,FALSE)))</f>
        <v/>
      </c>
      <c r="G354" s="7" t="str">
        <f>IF(E354="","",IF(VLOOKUP(E354,'Study Locations'!B:D,3,FALSE)="","",VLOOKUP(E354,'Study Locations'!B:D,3,FALSE)))</f>
        <v/>
      </c>
      <c r="H354" s="5"/>
      <c r="I354" s="5"/>
      <c r="J354" s="3" t="str">
        <f t="shared" si="15"/>
        <v/>
      </c>
      <c r="K354" s="29" t="str">
        <f>IF(B354="","",IF(J354="","NA",IF(ISNA(VLOOKUP(J354,'Default  Salaries'!D:E,2,FALSE)),IF(ISNA(VLOOKUP(I354&amp;"-NA",'Default  Salaries'!D:E,2,FALSE)),"NA",VLOOKUP(I354&amp;"-NA",'Default  Salaries'!D:E,2,FALSE)),VLOOKUP(J354,'Default  Salaries'!D:E,2,FALSE))))</f>
        <v/>
      </c>
      <c r="L354" s="46"/>
      <c r="M354" s="19"/>
      <c r="N354" s="45"/>
      <c r="O354" s="45"/>
      <c r="P354" s="7" t="str">
        <f t="shared" si="16"/>
        <v/>
      </c>
      <c r="Q354" s="14"/>
      <c r="R354" s="15"/>
      <c r="S354" s="14"/>
      <c r="T354" s="15"/>
      <c r="U354" s="14"/>
      <c r="V354" s="15"/>
      <c r="W354" s="47"/>
      <c r="X354" s="48"/>
      <c r="Y354" s="47"/>
      <c r="Z354" s="48"/>
      <c r="AA354" s="47"/>
      <c r="AB354" s="48"/>
      <c r="AC354" s="47"/>
      <c r="AD354" s="48"/>
      <c r="AE354" s="47"/>
      <c r="AF354" s="48"/>
      <c r="AG354" s="47"/>
      <c r="AH354" s="48"/>
      <c r="AI354" s="47"/>
      <c r="AJ354" s="48"/>
    </row>
    <row r="355" spans="1:36" x14ac:dyDescent="0.25">
      <c r="A355" s="7">
        <f t="shared" si="17"/>
        <v>351</v>
      </c>
      <c r="B355" s="8"/>
      <c r="C355" s="5"/>
      <c r="D355" s="5"/>
      <c r="E355" s="5"/>
      <c r="F355" s="7" t="str">
        <f>IF(E355="","",IF(VLOOKUP(E355,'Study Locations'!B:D,2,FALSE)="","",VLOOKUP(E355,'Study Locations'!B:D,2,FALSE)))</f>
        <v/>
      </c>
      <c r="G355" s="7" t="str">
        <f>IF(E355="","",IF(VLOOKUP(E355,'Study Locations'!B:D,3,FALSE)="","",VLOOKUP(E355,'Study Locations'!B:D,3,FALSE)))</f>
        <v/>
      </c>
      <c r="H355" s="5"/>
      <c r="I355" s="5"/>
      <c r="J355" s="3" t="str">
        <f t="shared" si="15"/>
        <v/>
      </c>
      <c r="K355" s="29" t="str">
        <f>IF(B355="","",IF(J355="","NA",IF(ISNA(VLOOKUP(J355,'Default  Salaries'!D:E,2,FALSE)),IF(ISNA(VLOOKUP(I355&amp;"-NA",'Default  Salaries'!D:E,2,FALSE)),"NA",VLOOKUP(I355&amp;"-NA",'Default  Salaries'!D:E,2,FALSE)),VLOOKUP(J355,'Default  Salaries'!D:E,2,FALSE))))</f>
        <v/>
      </c>
      <c r="L355" s="46"/>
      <c r="M355" s="19"/>
      <c r="N355" s="45"/>
      <c r="O355" s="45"/>
      <c r="P355" s="7" t="str">
        <f t="shared" si="16"/>
        <v/>
      </c>
      <c r="Q355" s="14"/>
      <c r="R355" s="15"/>
      <c r="S355" s="14"/>
      <c r="T355" s="15"/>
      <c r="U355" s="14"/>
      <c r="V355" s="15"/>
      <c r="W355" s="47"/>
      <c r="X355" s="48"/>
      <c r="Y355" s="47"/>
      <c r="Z355" s="48"/>
      <c r="AA355" s="47"/>
      <c r="AB355" s="48"/>
      <c r="AC355" s="47"/>
      <c r="AD355" s="48"/>
      <c r="AE355" s="47"/>
      <c r="AF355" s="48"/>
      <c r="AG355" s="47"/>
      <c r="AH355" s="48"/>
      <c r="AI355" s="47"/>
      <c r="AJ355" s="48"/>
    </row>
    <row r="356" spans="1:36" x14ac:dyDescent="0.25">
      <c r="A356" s="7">
        <f t="shared" si="17"/>
        <v>352</v>
      </c>
      <c r="B356" s="8"/>
      <c r="C356" s="5"/>
      <c r="D356" s="5"/>
      <c r="E356" s="5"/>
      <c r="F356" s="7" t="str">
        <f>IF(E356="","",IF(VLOOKUP(E356,'Study Locations'!B:D,2,FALSE)="","",VLOOKUP(E356,'Study Locations'!B:D,2,FALSE)))</f>
        <v/>
      </c>
      <c r="G356" s="7" t="str">
        <f>IF(E356="","",IF(VLOOKUP(E356,'Study Locations'!B:D,3,FALSE)="","",VLOOKUP(E356,'Study Locations'!B:D,3,FALSE)))</f>
        <v/>
      </c>
      <c r="H356" s="5"/>
      <c r="I356" s="5"/>
      <c r="J356" s="3" t="str">
        <f t="shared" si="15"/>
        <v/>
      </c>
      <c r="K356" s="29" t="str">
        <f>IF(B356="","",IF(J356="","NA",IF(ISNA(VLOOKUP(J356,'Default  Salaries'!D:E,2,FALSE)),IF(ISNA(VLOOKUP(I356&amp;"-NA",'Default  Salaries'!D:E,2,FALSE)),"NA",VLOOKUP(I356&amp;"-NA",'Default  Salaries'!D:E,2,FALSE)),VLOOKUP(J356,'Default  Salaries'!D:E,2,FALSE))))</f>
        <v/>
      </c>
      <c r="L356" s="46"/>
      <c r="M356" s="19"/>
      <c r="N356" s="45"/>
      <c r="O356" s="45"/>
      <c r="P356" s="7" t="str">
        <f t="shared" si="16"/>
        <v/>
      </c>
      <c r="Q356" s="14"/>
      <c r="R356" s="15"/>
      <c r="S356" s="14"/>
      <c r="T356" s="15"/>
      <c r="U356" s="14"/>
      <c r="V356" s="15"/>
      <c r="W356" s="47"/>
      <c r="X356" s="48"/>
      <c r="Y356" s="47"/>
      <c r="Z356" s="48"/>
      <c r="AA356" s="47"/>
      <c r="AB356" s="48"/>
      <c r="AC356" s="47"/>
      <c r="AD356" s="48"/>
      <c r="AE356" s="47"/>
      <c r="AF356" s="48"/>
      <c r="AG356" s="47"/>
      <c r="AH356" s="48"/>
      <c r="AI356" s="47"/>
      <c r="AJ356" s="48"/>
    </row>
    <row r="357" spans="1:36" x14ac:dyDescent="0.25">
      <c r="A357" s="7">
        <f t="shared" si="17"/>
        <v>353</v>
      </c>
      <c r="B357" s="8"/>
      <c r="C357" s="5"/>
      <c r="D357" s="5"/>
      <c r="E357" s="5"/>
      <c r="F357" s="7" t="str">
        <f>IF(E357="","",IF(VLOOKUP(E357,'Study Locations'!B:D,2,FALSE)="","",VLOOKUP(E357,'Study Locations'!B:D,2,FALSE)))</f>
        <v/>
      </c>
      <c r="G357" s="7" t="str">
        <f>IF(E357="","",IF(VLOOKUP(E357,'Study Locations'!B:D,3,FALSE)="","",VLOOKUP(E357,'Study Locations'!B:D,3,FALSE)))</f>
        <v/>
      </c>
      <c r="H357" s="5"/>
      <c r="I357" s="5"/>
      <c r="J357" s="3" t="str">
        <f t="shared" si="15"/>
        <v/>
      </c>
      <c r="K357" s="29" t="str">
        <f>IF(B357="","",IF(J357="","NA",IF(ISNA(VLOOKUP(J357,'Default  Salaries'!D:E,2,FALSE)),IF(ISNA(VLOOKUP(I357&amp;"-NA",'Default  Salaries'!D:E,2,FALSE)),"NA",VLOOKUP(I357&amp;"-NA",'Default  Salaries'!D:E,2,FALSE)),VLOOKUP(J357,'Default  Salaries'!D:E,2,FALSE))))</f>
        <v/>
      </c>
      <c r="L357" s="46"/>
      <c r="M357" s="19"/>
      <c r="N357" s="45"/>
      <c r="O357" s="45"/>
      <c r="P357" s="7" t="str">
        <f t="shared" si="16"/>
        <v/>
      </c>
      <c r="Q357" s="14"/>
      <c r="R357" s="15"/>
      <c r="S357" s="14"/>
      <c r="T357" s="15"/>
      <c r="U357" s="14"/>
      <c r="V357" s="15"/>
      <c r="W357" s="47"/>
      <c r="X357" s="48"/>
      <c r="Y357" s="47"/>
      <c r="Z357" s="48"/>
      <c r="AA357" s="47"/>
      <c r="AB357" s="48"/>
      <c r="AC357" s="47"/>
      <c r="AD357" s="48"/>
      <c r="AE357" s="47"/>
      <c r="AF357" s="48"/>
      <c r="AG357" s="47"/>
      <c r="AH357" s="48"/>
      <c r="AI357" s="47"/>
      <c r="AJ357" s="48"/>
    </row>
    <row r="358" spans="1:36" x14ac:dyDescent="0.25">
      <c r="A358" s="7">
        <f t="shared" si="17"/>
        <v>354</v>
      </c>
      <c r="B358" s="8"/>
      <c r="C358" s="5"/>
      <c r="D358" s="5"/>
      <c r="E358" s="5"/>
      <c r="F358" s="7" t="str">
        <f>IF(E358="","",IF(VLOOKUP(E358,'Study Locations'!B:D,2,FALSE)="","",VLOOKUP(E358,'Study Locations'!B:D,2,FALSE)))</f>
        <v/>
      </c>
      <c r="G358" s="7" t="str">
        <f>IF(E358="","",IF(VLOOKUP(E358,'Study Locations'!B:D,3,FALSE)="","",VLOOKUP(E358,'Study Locations'!B:D,3,FALSE)))</f>
        <v/>
      </c>
      <c r="H358" s="5"/>
      <c r="I358" s="5"/>
      <c r="J358" s="3" t="str">
        <f t="shared" si="15"/>
        <v/>
      </c>
      <c r="K358" s="29" t="str">
        <f>IF(B358="","",IF(J358="","NA",IF(ISNA(VLOOKUP(J358,'Default  Salaries'!D:E,2,FALSE)),IF(ISNA(VLOOKUP(I358&amp;"-NA",'Default  Salaries'!D:E,2,FALSE)),"NA",VLOOKUP(I358&amp;"-NA",'Default  Salaries'!D:E,2,FALSE)),VLOOKUP(J358,'Default  Salaries'!D:E,2,FALSE))))</f>
        <v/>
      </c>
      <c r="L358" s="46"/>
      <c r="M358" s="19"/>
      <c r="N358" s="45"/>
      <c r="O358" s="45"/>
      <c r="P358" s="7" t="str">
        <f t="shared" si="16"/>
        <v/>
      </c>
      <c r="Q358" s="14"/>
      <c r="R358" s="15"/>
      <c r="S358" s="14"/>
      <c r="T358" s="15"/>
      <c r="U358" s="14"/>
      <c r="V358" s="15"/>
      <c r="W358" s="47"/>
      <c r="X358" s="48"/>
      <c r="Y358" s="47"/>
      <c r="Z358" s="48"/>
      <c r="AA358" s="47"/>
      <c r="AB358" s="48"/>
      <c r="AC358" s="47"/>
      <c r="AD358" s="48"/>
      <c r="AE358" s="47"/>
      <c r="AF358" s="48"/>
      <c r="AG358" s="47"/>
      <c r="AH358" s="48"/>
      <c r="AI358" s="47"/>
      <c r="AJ358" s="48"/>
    </row>
    <row r="359" spans="1:36" x14ac:dyDescent="0.25">
      <c r="A359" s="7">
        <f t="shared" si="17"/>
        <v>355</v>
      </c>
      <c r="B359" s="8"/>
      <c r="C359" s="5"/>
      <c r="D359" s="5"/>
      <c r="E359" s="5"/>
      <c r="F359" s="7" t="str">
        <f>IF(E359="","",IF(VLOOKUP(E359,'Study Locations'!B:D,2,FALSE)="","",VLOOKUP(E359,'Study Locations'!B:D,2,FALSE)))</f>
        <v/>
      </c>
      <c r="G359" s="7" t="str">
        <f>IF(E359="","",IF(VLOOKUP(E359,'Study Locations'!B:D,3,FALSE)="","",VLOOKUP(E359,'Study Locations'!B:D,3,FALSE)))</f>
        <v/>
      </c>
      <c r="H359" s="5"/>
      <c r="I359" s="5"/>
      <c r="J359" s="3" t="str">
        <f t="shared" si="15"/>
        <v/>
      </c>
      <c r="K359" s="29" t="str">
        <f>IF(B359="","",IF(J359="","NA",IF(ISNA(VLOOKUP(J359,'Default  Salaries'!D:E,2,FALSE)),IF(ISNA(VLOOKUP(I359&amp;"-NA",'Default  Salaries'!D:E,2,FALSE)),"NA",VLOOKUP(I359&amp;"-NA",'Default  Salaries'!D:E,2,FALSE)),VLOOKUP(J359,'Default  Salaries'!D:E,2,FALSE))))</f>
        <v/>
      </c>
      <c r="L359" s="46"/>
      <c r="M359" s="19"/>
      <c r="N359" s="45"/>
      <c r="O359" s="45"/>
      <c r="P359" s="7" t="str">
        <f t="shared" si="16"/>
        <v/>
      </c>
      <c r="Q359" s="14"/>
      <c r="R359" s="15"/>
      <c r="S359" s="14"/>
      <c r="T359" s="15"/>
      <c r="U359" s="14"/>
      <c r="V359" s="15"/>
      <c r="W359" s="47"/>
      <c r="X359" s="48"/>
      <c r="Y359" s="47"/>
      <c r="Z359" s="48"/>
      <c r="AA359" s="47"/>
      <c r="AB359" s="48"/>
      <c r="AC359" s="47"/>
      <c r="AD359" s="48"/>
      <c r="AE359" s="47"/>
      <c r="AF359" s="48"/>
      <c r="AG359" s="47"/>
      <c r="AH359" s="48"/>
      <c r="AI359" s="47"/>
      <c r="AJ359" s="48"/>
    </row>
    <row r="360" spans="1:36" x14ac:dyDescent="0.25">
      <c r="A360" s="7">
        <f t="shared" si="17"/>
        <v>356</v>
      </c>
      <c r="B360" s="8"/>
      <c r="C360" s="5"/>
      <c r="D360" s="5"/>
      <c r="E360" s="5"/>
      <c r="F360" s="7" t="str">
        <f>IF(E360="","",IF(VLOOKUP(E360,'Study Locations'!B:D,2,FALSE)="","",VLOOKUP(E360,'Study Locations'!B:D,2,FALSE)))</f>
        <v/>
      </c>
      <c r="G360" s="7" t="str">
        <f>IF(E360="","",IF(VLOOKUP(E360,'Study Locations'!B:D,3,FALSE)="","",VLOOKUP(E360,'Study Locations'!B:D,3,FALSE)))</f>
        <v/>
      </c>
      <c r="H360" s="5"/>
      <c r="I360" s="5"/>
      <c r="J360" s="3" t="str">
        <f t="shared" si="15"/>
        <v/>
      </c>
      <c r="K360" s="29" t="str">
        <f>IF(B360="","",IF(J360="","NA",IF(ISNA(VLOOKUP(J360,'Default  Salaries'!D:E,2,FALSE)),IF(ISNA(VLOOKUP(I360&amp;"-NA",'Default  Salaries'!D:E,2,FALSE)),"NA",VLOOKUP(I360&amp;"-NA",'Default  Salaries'!D:E,2,FALSE)),VLOOKUP(J360,'Default  Salaries'!D:E,2,FALSE))))</f>
        <v/>
      </c>
      <c r="L360" s="46"/>
      <c r="M360" s="19"/>
      <c r="N360" s="45"/>
      <c r="O360" s="45"/>
      <c r="P360" s="7" t="str">
        <f t="shared" si="16"/>
        <v/>
      </c>
      <c r="Q360" s="14"/>
      <c r="R360" s="15"/>
      <c r="S360" s="14"/>
      <c r="T360" s="15"/>
      <c r="U360" s="14"/>
      <c r="V360" s="15"/>
      <c r="W360" s="47"/>
      <c r="X360" s="48"/>
      <c r="Y360" s="47"/>
      <c r="Z360" s="48"/>
      <c r="AA360" s="47"/>
      <c r="AB360" s="48"/>
      <c r="AC360" s="47"/>
      <c r="AD360" s="48"/>
      <c r="AE360" s="47"/>
      <c r="AF360" s="48"/>
      <c r="AG360" s="47"/>
      <c r="AH360" s="48"/>
      <c r="AI360" s="47"/>
      <c r="AJ360" s="48"/>
    </row>
    <row r="361" spans="1:36" x14ac:dyDescent="0.25">
      <c r="A361" s="7">
        <f t="shared" si="17"/>
        <v>357</v>
      </c>
      <c r="B361" s="8"/>
      <c r="C361" s="5"/>
      <c r="D361" s="5"/>
      <c r="E361" s="5"/>
      <c r="F361" s="7" t="str">
        <f>IF(E361="","",IF(VLOOKUP(E361,'Study Locations'!B:D,2,FALSE)="","",VLOOKUP(E361,'Study Locations'!B:D,2,FALSE)))</f>
        <v/>
      </c>
      <c r="G361" s="7" t="str">
        <f>IF(E361="","",IF(VLOOKUP(E361,'Study Locations'!B:D,3,FALSE)="","",VLOOKUP(E361,'Study Locations'!B:D,3,FALSE)))</f>
        <v/>
      </c>
      <c r="H361" s="5"/>
      <c r="I361" s="5"/>
      <c r="J361" s="3" t="str">
        <f t="shared" si="15"/>
        <v/>
      </c>
      <c r="K361" s="29" t="str">
        <f>IF(B361="","",IF(J361="","NA",IF(ISNA(VLOOKUP(J361,'Default  Salaries'!D:E,2,FALSE)),IF(ISNA(VLOOKUP(I361&amp;"-NA",'Default  Salaries'!D:E,2,FALSE)),"NA",VLOOKUP(I361&amp;"-NA",'Default  Salaries'!D:E,2,FALSE)),VLOOKUP(J361,'Default  Salaries'!D:E,2,FALSE))))</f>
        <v/>
      </c>
      <c r="L361" s="46"/>
      <c r="M361" s="19"/>
      <c r="N361" s="45"/>
      <c r="O361" s="45"/>
      <c r="P361" s="7" t="str">
        <f t="shared" si="16"/>
        <v/>
      </c>
      <c r="Q361" s="14"/>
      <c r="R361" s="15"/>
      <c r="S361" s="14"/>
      <c r="T361" s="15"/>
      <c r="U361" s="14"/>
      <c r="V361" s="15"/>
      <c r="W361" s="47"/>
      <c r="X361" s="48"/>
      <c r="Y361" s="47"/>
      <c r="Z361" s="48"/>
      <c r="AA361" s="47"/>
      <c r="AB361" s="48"/>
      <c r="AC361" s="47"/>
      <c r="AD361" s="48"/>
      <c r="AE361" s="47"/>
      <c r="AF361" s="48"/>
      <c r="AG361" s="47"/>
      <c r="AH361" s="48"/>
      <c r="AI361" s="47"/>
      <c r="AJ361" s="48"/>
    </row>
    <row r="362" spans="1:36" x14ac:dyDescent="0.25">
      <c r="A362" s="7">
        <f t="shared" si="17"/>
        <v>358</v>
      </c>
      <c r="B362" s="8"/>
      <c r="C362" s="5"/>
      <c r="D362" s="5"/>
      <c r="E362" s="5"/>
      <c r="F362" s="7" t="str">
        <f>IF(E362="","",IF(VLOOKUP(E362,'Study Locations'!B:D,2,FALSE)="","",VLOOKUP(E362,'Study Locations'!B:D,2,FALSE)))</f>
        <v/>
      </c>
      <c r="G362" s="7" t="str">
        <f>IF(E362="","",IF(VLOOKUP(E362,'Study Locations'!B:D,3,FALSE)="","",VLOOKUP(E362,'Study Locations'!B:D,3,FALSE)))</f>
        <v/>
      </c>
      <c r="H362" s="5"/>
      <c r="I362" s="5"/>
      <c r="J362" s="3" t="str">
        <f t="shared" si="15"/>
        <v/>
      </c>
      <c r="K362" s="29" t="str">
        <f>IF(B362="","",IF(J362="","NA",IF(ISNA(VLOOKUP(J362,'Default  Salaries'!D:E,2,FALSE)),IF(ISNA(VLOOKUP(I362&amp;"-NA",'Default  Salaries'!D:E,2,FALSE)),"NA",VLOOKUP(I362&amp;"-NA",'Default  Salaries'!D:E,2,FALSE)),VLOOKUP(J362,'Default  Salaries'!D:E,2,FALSE))))</f>
        <v/>
      </c>
      <c r="L362" s="46"/>
      <c r="M362" s="19"/>
      <c r="N362" s="45"/>
      <c r="O362" s="45"/>
      <c r="P362" s="7" t="str">
        <f t="shared" si="16"/>
        <v/>
      </c>
      <c r="Q362" s="14"/>
      <c r="R362" s="15"/>
      <c r="S362" s="14"/>
      <c r="T362" s="15"/>
      <c r="U362" s="14"/>
      <c r="V362" s="15"/>
      <c r="W362" s="47"/>
      <c r="X362" s="48"/>
      <c r="Y362" s="47"/>
      <c r="Z362" s="48"/>
      <c r="AA362" s="47"/>
      <c r="AB362" s="48"/>
      <c r="AC362" s="47"/>
      <c r="AD362" s="48"/>
      <c r="AE362" s="47"/>
      <c r="AF362" s="48"/>
      <c r="AG362" s="47"/>
      <c r="AH362" s="48"/>
      <c r="AI362" s="47"/>
      <c r="AJ362" s="48"/>
    </row>
    <row r="363" spans="1:36" x14ac:dyDescent="0.25">
      <c r="A363" s="7">
        <f t="shared" si="17"/>
        <v>359</v>
      </c>
      <c r="B363" s="8"/>
      <c r="C363" s="5"/>
      <c r="D363" s="5"/>
      <c r="E363" s="5"/>
      <c r="F363" s="7" t="str">
        <f>IF(E363="","",IF(VLOOKUP(E363,'Study Locations'!B:D,2,FALSE)="","",VLOOKUP(E363,'Study Locations'!B:D,2,FALSE)))</f>
        <v/>
      </c>
      <c r="G363" s="7" t="str">
        <f>IF(E363="","",IF(VLOOKUP(E363,'Study Locations'!B:D,3,FALSE)="","",VLOOKUP(E363,'Study Locations'!B:D,3,FALSE)))</f>
        <v/>
      </c>
      <c r="H363" s="5"/>
      <c r="I363" s="5"/>
      <c r="J363" s="3" t="str">
        <f t="shared" si="15"/>
        <v/>
      </c>
      <c r="K363" s="29" t="str">
        <f>IF(B363="","",IF(J363="","NA",IF(ISNA(VLOOKUP(J363,'Default  Salaries'!D:E,2,FALSE)),IF(ISNA(VLOOKUP(I363&amp;"-NA",'Default  Salaries'!D:E,2,FALSE)),"NA",VLOOKUP(I363&amp;"-NA",'Default  Salaries'!D:E,2,FALSE)),VLOOKUP(J363,'Default  Salaries'!D:E,2,FALSE))))</f>
        <v/>
      </c>
      <c r="L363" s="46"/>
      <c r="M363" s="19"/>
      <c r="N363" s="45"/>
      <c r="O363" s="45"/>
      <c r="P363" s="7" t="str">
        <f t="shared" si="16"/>
        <v/>
      </c>
      <c r="Q363" s="14"/>
      <c r="R363" s="15"/>
      <c r="S363" s="14"/>
      <c r="T363" s="15"/>
      <c r="U363" s="14"/>
      <c r="V363" s="15"/>
      <c r="W363" s="47"/>
      <c r="X363" s="48"/>
      <c r="Y363" s="47"/>
      <c r="Z363" s="48"/>
      <c r="AA363" s="47"/>
      <c r="AB363" s="48"/>
      <c r="AC363" s="47"/>
      <c r="AD363" s="48"/>
      <c r="AE363" s="47"/>
      <c r="AF363" s="48"/>
      <c r="AG363" s="47"/>
      <c r="AH363" s="48"/>
      <c r="AI363" s="47"/>
      <c r="AJ363" s="48"/>
    </row>
    <row r="364" spans="1:36" x14ac:dyDescent="0.25">
      <c r="A364" s="7">
        <f t="shared" si="17"/>
        <v>360</v>
      </c>
      <c r="B364" s="8"/>
      <c r="C364" s="5"/>
      <c r="D364" s="5"/>
      <c r="E364" s="5"/>
      <c r="F364" s="7" t="str">
        <f>IF(E364="","",IF(VLOOKUP(E364,'Study Locations'!B:D,2,FALSE)="","",VLOOKUP(E364,'Study Locations'!B:D,2,FALSE)))</f>
        <v/>
      </c>
      <c r="G364" s="7" t="str">
        <f>IF(E364="","",IF(VLOOKUP(E364,'Study Locations'!B:D,3,FALSE)="","",VLOOKUP(E364,'Study Locations'!B:D,3,FALSE)))</f>
        <v/>
      </c>
      <c r="H364" s="5"/>
      <c r="I364" s="5"/>
      <c r="J364" s="3" t="str">
        <f t="shared" si="15"/>
        <v/>
      </c>
      <c r="K364" s="29" t="str">
        <f>IF(B364="","",IF(J364="","NA",IF(ISNA(VLOOKUP(J364,'Default  Salaries'!D:E,2,FALSE)),IF(ISNA(VLOOKUP(I364&amp;"-NA",'Default  Salaries'!D:E,2,FALSE)),"NA",VLOOKUP(I364&amp;"-NA",'Default  Salaries'!D:E,2,FALSE)),VLOOKUP(J364,'Default  Salaries'!D:E,2,FALSE))))</f>
        <v/>
      </c>
      <c r="L364" s="46"/>
      <c r="M364" s="19"/>
      <c r="N364" s="45"/>
      <c r="O364" s="45"/>
      <c r="P364" s="7" t="str">
        <f t="shared" si="16"/>
        <v/>
      </c>
      <c r="Q364" s="14"/>
      <c r="R364" s="15"/>
      <c r="S364" s="14"/>
      <c r="T364" s="15"/>
      <c r="U364" s="14"/>
      <c r="V364" s="15"/>
      <c r="W364" s="47"/>
      <c r="X364" s="48"/>
      <c r="Y364" s="47"/>
      <c r="Z364" s="48"/>
      <c r="AA364" s="47"/>
      <c r="AB364" s="48"/>
      <c r="AC364" s="47"/>
      <c r="AD364" s="48"/>
      <c r="AE364" s="47"/>
      <c r="AF364" s="48"/>
      <c r="AG364" s="47"/>
      <c r="AH364" s="48"/>
      <c r="AI364" s="47"/>
      <c r="AJ364" s="48"/>
    </row>
    <row r="365" spans="1:36" x14ac:dyDescent="0.25">
      <c r="A365" s="7">
        <f t="shared" si="17"/>
        <v>361</v>
      </c>
      <c r="B365" s="8"/>
      <c r="C365" s="5"/>
      <c r="D365" s="5"/>
      <c r="E365" s="5"/>
      <c r="F365" s="7" t="str">
        <f>IF(E365="","",IF(VLOOKUP(E365,'Study Locations'!B:D,2,FALSE)="","",VLOOKUP(E365,'Study Locations'!B:D,2,FALSE)))</f>
        <v/>
      </c>
      <c r="G365" s="7" t="str">
        <f>IF(E365="","",IF(VLOOKUP(E365,'Study Locations'!B:D,3,FALSE)="","",VLOOKUP(E365,'Study Locations'!B:D,3,FALSE)))</f>
        <v/>
      </c>
      <c r="H365" s="5"/>
      <c r="I365" s="5"/>
      <c r="J365" s="3" t="str">
        <f t="shared" si="15"/>
        <v/>
      </c>
      <c r="K365" s="29" t="str">
        <f>IF(B365="","",IF(J365="","NA",IF(ISNA(VLOOKUP(J365,'Default  Salaries'!D:E,2,FALSE)),IF(ISNA(VLOOKUP(I365&amp;"-NA",'Default  Salaries'!D:E,2,FALSE)),"NA",VLOOKUP(I365&amp;"-NA",'Default  Salaries'!D:E,2,FALSE)),VLOOKUP(J365,'Default  Salaries'!D:E,2,FALSE))))</f>
        <v/>
      </c>
      <c r="L365" s="46"/>
      <c r="M365" s="19"/>
      <c r="N365" s="45"/>
      <c r="O365" s="45"/>
      <c r="P365" s="7" t="str">
        <f t="shared" si="16"/>
        <v/>
      </c>
      <c r="Q365" s="14"/>
      <c r="R365" s="15"/>
      <c r="S365" s="14"/>
      <c r="T365" s="15"/>
      <c r="U365" s="14"/>
      <c r="V365" s="15"/>
      <c r="W365" s="47"/>
      <c r="X365" s="48"/>
      <c r="Y365" s="47"/>
      <c r="Z365" s="48"/>
      <c r="AA365" s="47"/>
      <c r="AB365" s="48"/>
      <c r="AC365" s="47"/>
      <c r="AD365" s="48"/>
      <c r="AE365" s="47"/>
      <c r="AF365" s="48"/>
      <c r="AG365" s="47"/>
      <c r="AH365" s="48"/>
      <c r="AI365" s="47"/>
      <c r="AJ365" s="48"/>
    </row>
    <row r="366" spans="1:36" x14ac:dyDescent="0.25">
      <c r="A366" s="7">
        <f t="shared" si="17"/>
        <v>362</v>
      </c>
      <c r="B366" s="8"/>
      <c r="C366" s="5"/>
      <c r="D366" s="5"/>
      <c r="E366" s="5"/>
      <c r="F366" s="7" t="str">
        <f>IF(E366="","",IF(VLOOKUP(E366,'Study Locations'!B:D,2,FALSE)="","",VLOOKUP(E366,'Study Locations'!B:D,2,FALSE)))</f>
        <v/>
      </c>
      <c r="G366" s="7" t="str">
        <f>IF(E366="","",IF(VLOOKUP(E366,'Study Locations'!B:D,3,FALSE)="","",VLOOKUP(E366,'Study Locations'!B:D,3,FALSE)))</f>
        <v/>
      </c>
      <c r="H366" s="5"/>
      <c r="I366" s="5"/>
      <c r="J366" s="3" t="str">
        <f t="shared" si="15"/>
        <v/>
      </c>
      <c r="K366" s="29" t="str">
        <f>IF(B366="","",IF(J366="","NA",IF(ISNA(VLOOKUP(J366,'Default  Salaries'!D:E,2,FALSE)),IF(ISNA(VLOOKUP(I366&amp;"-NA",'Default  Salaries'!D:E,2,FALSE)),"NA",VLOOKUP(I366&amp;"-NA",'Default  Salaries'!D:E,2,FALSE)),VLOOKUP(J366,'Default  Salaries'!D:E,2,FALSE))))</f>
        <v/>
      </c>
      <c r="L366" s="46"/>
      <c r="M366" s="19"/>
      <c r="N366" s="45"/>
      <c r="O366" s="45"/>
      <c r="P366" s="7" t="str">
        <f t="shared" si="16"/>
        <v/>
      </c>
      <c r="Q366" s="14"/>
      <c r="R366" s="15"/>
      <c r="S366" s="14"/>
      <c r="T366" s="15"/>
      <c r="U366" s="14"/>
      <c r="V366" s="15"/>
      <c r="W366" s="47"/>
      <c r="X366" s="48"/>
      <c r="Y366" s="47"/>
      <c r="Z366" s="48"/>
      <c r="AA366" s="47"/>
      <c r="AB366" s="48"/>
      <c r="AC366" s="47"/>
      <c r="AD366" s="48"/>
      <c r="AE366" s="47"/>
      <c r="AF366" s="48"/>
      <c r="AG366" s="47"/>
      <c r="AH366" s="48"/>
      <c r="AI366" s="47"/>
      <c r="AJ366" s="48"/>
    </row>
    <row r="367" spans="1:36" x14ac:dyDescent="0.25">
      <c r="A367" s="7">
        <f t="shared" si="17"/>
        <v>363</v>
      </c>
      <c r="B367" s="8"/>
      <c r="C367" s="5"/>
      <c r="D367" s="5"/>
      <c r="E367" s="5"/>
      <c r="F367" s="7" t="str">
        <f>IF(E367="","",IF(VLOOKUP(E367,'Study Locations'!B:D,2,FALSE)="","",VLOOKUP(E367,'Study Locations'!B:D,2,FALSE)))</f>
        <v/>
      </c>
      <c r="G367" s="7" t="str">
        <f>IF(E367="","",IF(VLOOKUP(E367,'Study Locations'!B:D,3,FALSE)="","",VLOOKUP(E367,'Study Locations'!B:D,3,FALSE)))</f>
        <v/>
      </c>
      <c r="H367" s="5"/>
      <c r="I367" s="5"/>
      <c r="J367" s="3" t="str">
        <f t="shared" si="15"/>
        <v/>
      </c>
      <c r="K367" s="29" t="str">
        <f>IF(B367="","",IF(J367="","NA",IF(ISNA(VLOOKUP(J367,'Default  Salaries'!D:E,2,FALSE)),IF(ISNA(VLOOKUP(I367&amp;"-NA",'Default  Salaries'!D:E,2,FALSE)),"NA",VLOOKUP(I367&amp;"-NA",'Default  Salaries'!D:E,2,FALSE)),VLOOKUP(J367,'Default  Salaries'!D:E,2,FALSE))))</f>
        <v/>
      </c>
      <c r="L367" s="46"/>
      <c r="M367" s="19"/>
      <c r="N367" s="45"/>
      <c r="O367" s="45"/>
      <c r="P367" s="7" t="str">
        <f t="shared" si="16"/>
        <v/>
      </c>
      <c r="Q367" s="14"/>
      <c r="R367" s="15"/>
      <c r="S367" s="14"/>
      <c r="T367" s="15"/>
      <c r="U367" s="14"/>
      <c r="V367" s="15"/>
      <c r="W367" s="47"/>
      <c r="X367" s="48"/>
      <c r="Y367" s="47"/>
      <c r="Z367" s="48"/>
      <c r="AA367" s="47"/>
      <c r="AB367" s="48"/>
      <c r="AC367" s="47"/>
      <c r="AD367" s="48"/>
      <c r="AE367" s="47"/>
      <c r="AF367" s="48"/>
      <c r="AG367" s="47"/>
      <c r="AH367" s="48"/>
      <c r="AI367" s="47"/>
      <c r="AJ367" s="48"/>
    </row>
    <row r="368" spans="1:36" x14ac:dyDescent="0.25">
      <c r="A368" s="7">
        <f t="shared" si="17"/>
        <v>364</v>
      </c>
      <c r="B368" s="8"/>
      <c r="C368" s="5"/>
      <c r="D368" s="5"/>
      <c r="E368" s="5"/>
      <c r="F368" s="7" t="str">
        <f>IF(E368="","",IF(VLOOKUP(E368,'Study Locations'!B:D,2,FALSE)="","",VLOOKUP(E368,'Study Locations'!B:D,2,FALSE)))</f>
        <v/>
      </c>
      <c r="G368" s="7" t="str">
        <f>IF(E368="","",IF(VLOOKUP(E368,'Study Locations'!B:D,3,FALSE)="","",VLOOKUP(E368,'Study Locations'!B:D,3,FALSE)))</f>
        <v/>
      </c>
      <c r="H368" s="5"/>
      <c r="I368" s="5"/>
      <c r="J368" s="3" t="str">
        <f t="shared" si="15"/>
        <v/>
      </c>
      <c r="K368" s="29" t="str">
        <f>IF(B368="","",IF(J368="","NA",IF(ISNA(VLOOKUP(J368,'Default  Salaries'!D:E,2,FALSE)),IF(ISNA(VLOOKUP(I368&amp;"-NA",'Default  Salaries'!D:E,2,FALSE)),"NA",VLOOKUP(I368&amp;"-NA",'Default  Salaries'!D:E,2,FALSE)),VLOOKUP(J368,'Default  Salaries'!D:E,2,FALSE))))</f>
        <v/>
      </c>
      <c r="L368" s="46"/>
      <c r="M368" s="19"/>
      <c r="N368" s="45"/>
      <c r="O368" s="45"/>
      <c r="P368" s="7" t="str">
        <f t="shared" si="16"/>
        <v/>
      </c>
      <c r="Q368" s="14"/>
      <c r="R368" s="15"/>
      <c r="S368" s="14"/>
      <c r="T368" s="15"/>
      <c r="U368" s="14"/>
      <c r="V368" s="15"/>
      <c r="W368" s="47"/>
      <c r="X368" s="48"/>
      <c r="Y368" s="47"/>
      <c r="Z368" s="48"/>
      <c r="AA368" s="47"/>
      <c r="AB368" s="48"/>
      <c r="AC368" s="47"/>
      <c r="AD368" s="48"/>
      <c r="AE368" s="47"/>
      <c r="AF368" s="48"/>
      <c r="AG368" s="47"/>
      <c r="AH368" s="48"/>
      <c r="AI368" s="47"/>
      <c r="AJ368" s="48"/>
    </row>
    <row r="369" spans="1:36" x14ac:dyDescent="0.25">
      <c r="A369" s="7">
        <f t="shared" si="17"/>
        <v>365</v>
      </c>
      <c r="B369" s="8"/>
      <c r="C369" s="5"/>
      <c r="D369" s="5"/>
      <c r="E369" s="5"/>
      <c r="F369" s="7" t="str">
        <f>IF(E369="","",IF(VLOOKUP(E369,'Study Locations'!B:D,2,FALSE)="","",VLOOKUP(E369,'Study Locations'!B:D,2,FALSE)))</f>
        <v/>
      </c>
      <c r="G369" s="7" t="str">
        <f>IF(E369="","",IF(VLOOKUP(E369,'Study Locations'!B:D,3,FALSE)="","",VLOOKUP(E369,'Study Locations'!B:D,3,FALSE)))</f>
        <v/>
      </c>
      <c r="H369" s="5"/>
      <c r="I369" s="5"/>
      <c r="J369" s="3" t="str">
        <f t="shared" si="15"/>
        <v/>
      </c>
      <c r="K369" s="29" t="str">
        <f>IF(B369="","",IF(J369="","NA",IF(ISNA(VLOOKUP(J369,'Default  Salaries'!D:E,2,FALSE)),IF(ISNA(VLOOKUP(I369&amp;"-NA",'Default  Salaries'!D:E,2,FALSE)),"NA",VLOOKUP(I369&amp;"-NA",'Default  Salaries'!D:E,2,FALSE)),VLOOKUP(J369,'Default  Salaries'!D:E,2,FALSE))))</f>
        <v/>
      </c>
      <c r="L369" s="46"/>
      <c r="M369" s="19"/>
      <c r="N369" s="45"/>
      <c r="O369" s="45"/>
      <c r="P369" s="7" t="str">
        <f t="shared" si="16"/>
        <v/>
      </c>
      <c r="Q369" s="14"/>
      <c r="R369" s="15"/>
      <c r="S369" s="14"/>
      <c r="T369" s="15"/>
      <c r="U369" s="14"/>
      <c r="V369" s="15"/>
      <c r="W369" s="47"/>
      <c r="X369" s="48"/>
      <c r="Y369" s="47"/>
      <c r="Z369" s="48"/>
      <c r="AA369" s="47"/>
      <c r="AB369" s="48"/>
      <c r="AC369" s="47"/>
      <c r="AD369" s="48"/>
      <c r="AE369" s="47"/>
      <c r="AF369" s="48"/>
      <c r="AG369" s="47"/>
      <c r="AH369" s="48"/>
      <c r="AI369" s="47"/>
      <c r="AJ369" s="48"/>
    </row>
    <row r="370" spans="1:36" x14ac:dyDescent="0.25">
      <c r="A370" s="7">
        <f t="shared" si="17"/>
        <v>366</v>
      </c>
      <c r="B370" s="8"/>
      <c r="C370" s="5"/>
      <c r="D370" s="5"/>
      <c r="E370" s="5"/>
      <c r="F370" s="7" t="str">
        <f>IF(E370="","",IF(VLOOKUP(E370,'Study Locations'!B:D,2,FALSE)="","",VLOOKUP(E370,'Study Locations'!B:D,2,FALSE)))</f>
        <v/>
      </c>
      <c r="G370" s="7" t="str">
        <f>IF(E370="","",IF(VLOOKUP(E370,'Study Locations'!B:D,3,FALSE)="","",VLOOKUP(E370,'Study Locations'!B:D,3,FALSE)))</f>
        <v/>
      </c>
      <c r="H370" s="5"/>
      <c r="I370" s="5"/>
      <c r="J370" s="3" t="str">
        <f t="shared" si="15"/>
        <v/>
      </c>
      <c r="K370" s="29" t="str">
        <f>IF(B370="","",IF(J370="","NA",IF(ISNA(VLOOKUP(J370,'Default  Salaries'!D:E,2,FALSE)),IF(ISNA(VLOOKUP(I370&amp;"-NA",'Default  Salaries'!D:E,2,FALSE)),"NA",VLOOKUP(I370&amp;"-NA",'Default  Salaries'!D:E,2,FALSE)),VLOOKUP(J370,'Default  Salaries'!D:E,2,FALSE))))</f>
        <v/>
      </c>
      <c r="L370" s="46"/>
      <c r="M370" s="19"/>
      <c r="N370" s="45"/>
      <c r="O370" s="45"/>
      <c r="P370" s="7" t="str">
        <f t="shared" si="16"/>
        <v/>
      </c>
      <c r="Q370" s="14"/>
      <c r="R370" s="15"/>
      <c r="S370" s="14"/>
      <c r="T370" s="15"/>
      <c r="U370" s="14"/>
      <c r="V370" s="15"/>
      <c r="W370" s="47"/>
      <c r="X370" s="48"/>
      <c r="Y370" s="47"/>
      <c r="Z370" s="48"/>
      <c r="AA370" s="47"/>
      <c r="AB370" s="48"/>
      <c r="AC370" s="47"/>
      <c r="AD370" s="48"/>
      <c r="AE370" s="47"/>
      <c r="AF370" s="48"/>
      <c r="AG370" s="47"/>
      <c r="AH370" s="48"/>
      <c r="AI370" s="47"/>
      <c r="AJ370" s="48"/>
    </row>
    <row r="371" spans="1:36" x14ac:dyDescent="0.25">
      <c r="A371" s="7">
        <f t="shared" si="17"/>
        <v>367</v>
      </c>
      <c r="B371" s="8"/>
      <c r="C371" s="5"/>
      <c r="D371" s="5"/>
      <c r="E371" s="5"/>
      <c r="F371" s="7" t="str">
        <f>IF(E371="","",IF(VLOOKUP(E371,'Study Locations'!B:D,2,FALSE)="","",VLOOKUP(E371,'Study Locations'!B:D,2,FALSE)))</f>
        <v/>
      </c>
      <c r="G371" s="7" t="str">
        <f>IF(E371="","",IF(VLOOKUP(E371,'Study Locations'!B:D,3,FALSE)="","",VLOOKUP(E371,'Study Locations'!B:D,3,FALSE)))</f>
        <v/>
      </c>
      <c r="H371" s="5"/>
      <c r="I371" s="5"/>
      <c r="J371" s="3" t="str">
        <f t="shared" si="15"/>
        <v/>
      </c>
      <c r="K371" s="29" t="str">
        <f>IF(B371="","",IF(J371="","NA",IF(ISNA(VLOOKUP(J371,'Default  Salaries'!D:E,2,FALSE)),IF(ISNA(VLOOKUP(I371&amp;"-NA",'Default  Salaries'!D:E,2,FALSE)),"NA",VLOOKUP(I371&amp;"-NA",'Default  Salaries'!D:E,2,FALSE)),VLOOKUP(J371,'Default  Salaries'!D:E,2,FALSE))))</f>
        <v/>
      </c>
      <c r="L371" s="46"/>
      <c r="M371" s="19"/>
      <c r="N371" s="45"/>
      <c r="O371" s="45"/>
      <c r="P371" s="7" t="str">
        <f t="shared" si="16"/>
        <v/>
      </c>
      <c r="Q371" s="14"/>
      <c r="R371" s="15"/>
      <c r="S371" s="14"/>
      <c r="T371" s="15"/>
      <c r="U371" s="14"/>
      <c r="V371" s="15"/>
      <c r="W371" s="47"/>
      <c r="X371" s="48"/>
      <c r="Y371" s="47"/>
      <c r="Z371" s="48"/>
      <c r="AA371" s="47"/>
      <c r="AB371" s="48"/>
      <c r="AC371" s="47"/>
      <c r="AD371" s="48"/>
      <c r="AE371" s="47"/>
      <c r="AF371" s="48"/>
      <c r="AG371" s="47"/>
      <c r="AH371" s="48"/>
      <c r="AI371" s="47"/>
      <c r="AJ371" s="48"/>
    </row>
    <row r="372" spans="1:36" x14ac:dyDescent="0.25">
      <c r="A372" s="7">
        <f t="shared" si="17"/>
        <v>368</v>
      </c>
      <c r="B372" s="8"/>
      <c r="C372" s="5"/>
      <c r="D372" s="5"/>
      <c r="E372" s="5"/>
      <c r="F372" s="7" t="str">
        <f>IF(E372="","",IF(VLOOKUP(E372,'Study Locations'!B:D,2,FALSE)="","",VLOOKUP(E372,'Study Locations'!B:D,2,FALSE)))</f>
        <v/>
      </c>
      <c r="G372" s="7" t="str">
        <f>IF(E372="","",IF(VLOOKUP(E372,'Study Locations'!B:D,3,FALSE)="","",VLOOKUP(E372,'Study Locations'!B:D,3,FALSE)))</f>
        <v/>
      </c>
      <c r="H372" s="5"/>
      <c r="I372" s="5"/>
      <c r="J372" s="3" t="str">
        <f t="shared" si="15"/>
        <v/>
      </c>
      <c r="K372" s="29" t="str">
        <f>IF(B372="","",IF(J372="","NA",IF(ISNA(VLOOKUP(J372,'Default  Salaries'!D:E,2,FALSE)),IF(ISNA(VLOOKUP(I372&amp;"-NA",'Default  Salaries'!D:E,2,FALSE)),"NA",VLOOKUP(I372&amp;"-NA",'Default  Salaries'!D:E,2,FALSE)),VLOOKUP(J372,'Default  Salaries'!D:E,2,FALSE))))</f>
        <v/>
      </c>
      <c r="L372" s="46"/>
      <c r="M372" s="19"/>
      <c r="N372" s="45"/>
      <c r="O372" s="45"/>
      <c r="P372" s="7" t="str">
        <f t="shared" si="16"/>
        <v/>
      </c>
      <c r="Q372" s="14"/>
      <c r="R372" s="15"/>
      <c r="S372" s="14"/>
      <c r="T372" s="15"/>
      <c r="U372" s="14"/>
      <c r="V372" s="15"/>
      <c r="W372" s="47"/>
      <c r="X372" s="48"/>
      <c r="Y372" s="47"/>
      <c r="Z372" s="48"/>
      <c r="AA372" s="47"/>
      <c r="AB372" s="48"/>
      <c r="AC372" s="47"/>
      <c r="AD372" s="48"/>
      <c r="AE372" s="47"/>
      <c r="AF372" s="48"/>
      <c r="AG372" s="47"/>
      <c r="AH372" s="48"/>
      <c r="AI372" s="47"/>
      <c r="AJ372" s="48"/>
    </row>
    <row r="373" spans="1:36" x14ac:dyDescent="0.25">
      <c r="A373" s="7">
        <f t="shared" si="17"/>
        <v>369</v>
      </c>
      <c r="B373" s="8"/>
      <c r="C373" s="5"/>
      <c r="D373" s="5"/>
      <c r="E373" s="5"/>
      <c r="F373" s="7" t="str">
        <f>IF(E373="","",IF(VLOOKUP(E373,'Study Locations'!B:D,2,FALSE)="","",VLOOKUP(E373,'Study Locations'!B:D,2,FALSE)))</f>
        <v/>
      </c>
      <c r="G373" s="7" t="str">
        <f>IF(E373="","",IF(VLOOKUP(E373,'Study Locations'!B:D,3,FALSE)="","",VLOOKUP(E373,'Study Locations'!B:D,3,FALSE)))</f>
        <v/>
      </c>
      <c r="H373" s="5"/>
      <c r="I373" s="5"/>
      <c r="J373" s="3" t="str">
        <f t="shared" si="15"/>
        <v/>
      </c>
      <c r="K373" s="29" t="str">
        <f>IF(B373="","",IF(J373="","NA",IF(ISNA(VLOOKUP(J373,'Default  Salaries'!D:E,2,FALSE)),IF(ISNA(VLOOKUP(I373&amp;"-NA",'Default  Salaries'!D:E,2,FALSE)),"NA",VLOOKUP(I373&amp;"-NA",'Default  Salaries'!D:E,2,FALSE)),VLOOKUP(J373,'Default  Salaries'!D:E,2,FALSE))))</f>
        <v/>
      </c>
      <c r="L373" s="46"/>
      <c r="M373" s="19"/>
      <c r="N373" s="45"/>
      <c r="O373" s="45"/>
      <c r="P373" s="7" t="str">
        <f t="shared" si="16"/>
        <v/>
      </c>
      <c r="Q373" s="14"/>
      <c r="R373" s="15"/>
      <c r="S373" s="14"/>
      <c r="T373" s="15"/>
      <c r="U373" s="14"/>
      <c r="V373" s="15"/>
      <c r="W373" s="47"/>
      <c r="X373" s="48"/>
      <c r="Y373" s="47"/>
      <c r="Z373" s="48"/>
      <c r="AA373" s="47"/>
      <c r="AB373" s="48"/>
      <c r="AC373" s="47"/>
      <c r="AD373" s="48"/>
      <c r="AE373" s="47"/>
      <c r="AF373" s="48"/>
      <c r="AG373" s="47"/>
      <c r="AH373" s="48"/>
      <c r="AI373" s="47"/>
      <c r="AJ373" s="48"/>
    </row>
    <row r="374" spans="1:36" x14ac:dyDescent="0.25">
      <c r="A374" s="7">
        <f t="shared" si="17"/>
        <v>370</v>
      </c>
      <c r="B374" s="8"/>
      <c r="C374" s="5"/>
      <c r="D374" s="5"/>
      <c r="E374" s="5"/>
      <c r="F374" s="7" t="str">
        <f>IF(E374="","",IF(VLOOKUP(E374,'Study Locations'!B:D,2,FALSE)="","",VLOOKUP(E374,'Study Locations'!B:D,2,FALSE)))</f>
        <v/>
      </c>
      <c r="G374" s="7" t="str">
        <f>IF(E374="","",IF(VLOOKUP(E374,'Study Locations'!B:D,3,FALSE)="","",VLOOKUP(E374,'Study Locations'!B:D,3,FALSE)))</f>
        <v/>
      </c>
      <c r="H374" s="5"/>
      <c r="I374" s="5"/>
      <c r="J374" s="3" t="str">
        <f t="shared" si="15"/>
        <v/>
      </c>
      <c r="K374" s="29" t="str">
        <f>IF(B374="","",IF(J374="","NA",IF(ISNA(VLOOKUP(J374,'Default  Salaries'!D:E,2,FALSE)),IF(ISNA(VLOOKUP(I374&amp;"-NA",'Default  Salaries'!D:E,2,FALSE)),"NA",VLOOKUP(I374&amp;"-NA",'Default  Salaries'!D:E,2,FALSE)),VLOOKUP(J374,'Default  Salaries'!D:E,2,FALSE))))</f>
        <v/>
      </c>
      <c r="L374" s="46"/>
      <c r="M374" s="19"/>
      <c r="N374" s="45"/>
      <c r="O374" s="45"/>
      <c r="P374" s="7" t="str">
        <f t="shared" si="16"/>
        <v/>
      </c>
      <c r="Q374" s="14"/>
      <c r="R374" s="15"/>
      <c r="S374" s="14"/>
      <c r="T374" s="15"/>
      <c r="U374" s="14"/>
      <c r="V374" s="15"/>
      <c r="W374" s="47"/>
      <c r="X374" s="48"/>
      <c r="Y374" s="47"/>
      <c r="Z374" s="48"/>
      <c r="AA374" s="47"/>
      <c r="AB374" s="48"/>
      <c r="AC374" s="47"/>
      <c r="AD374" s="48"/>
      <c r="AE374" s="47"/>
      <c r="AF374" s="48"/>
      <c r="AG374" s="47"/>
      <c r="AH374" s="48"/>
      <c r="AI374" s="47"/>
      <c r="AJ374" s="48"/>
    </row>
    <row r="375" spans="1:36" x14ac:dyDescent="0.25">
      <c r="A375" s="7">
        <f t="shared" si="17"/>
        <v>371</v>
      </c>
      <c r="B375" s="8"/>
      <c r="C375" s="5"/>
      <c r="D375" s="5"/>
      <c r="E375" s="5"/>
      <c r="F375" s="7" t="str">
        <f>IF(E375="","",IF(VLOOKUP(E375,'Study Locations'!B:D,2,FALSE)="","",VLOOKUP(E375,'Study Locations'!B:D,2,FALSE)))</f>
        <v/>
      </c>
      <c r="G375" s="7" t="str">
        <f>IF(E375="","",IF(VLOOKUP(E375,'Study Locations'!B:D,3,FALSE)="","",VLOOKUP(E375,'Study Locations'!B:D,3,FALSE)))</f>
        <v/>
      </c>
      <c r="H375" s="5"/>
      <c r="I375" s="5"/>
      <c r="J375" s="3" t="str">
        <f t="shared" si="15"/>
        <v/>
      </c>
      <c r="K375" s="29" t="str">
        <f>IF(B375="","",IF(J375="","NA",IF(ISNA(VLOOKUP(J375,'Default  Salaries'!D:E,2,FALSE)),IF(ISNA(VLOOKUP(I375&amp;"-NA",'Default  Salaries'!D:E,2,FALSE)),"NA",VLOOKUP(I375&amp;"-NA",'Default  Salaries'!D:E,2,FALSE)),VLOOKUP(J375,'Default  Salaries'!D:E,2,FALSE))))</f>
        <v/>
      </c>
      <c r="L375" s="46"/>
      <c r="M375" s="19"/>
      <c r="N375" s="45"/>
      <c r="O375" s="45"/>
      <c r="P375" s="7" t="str">
        <f t="shared" si="16"/>
        <v/>
      </c>
      <c r="Q375" s="14"/>
      <c r="R375" s="15"/>
      <c r="S375" s="14"/>
      <c r="T375" s="15"/>
      <c r="U375" s="14"/>
      <c r="V375" s="15"/>
      <c r="W375" s="47"/>
      <c r="X375" s="48"/>
      <c r="Y375" s="47"/>
      <c r="Z375" s="48"/>
      <c r="AA375" s="47"/>
      <c r="AB375" s="48"/>
      <c r="AC375" s="47"/>
      <c r="AD375" s="48"/>
      <c r="AE375" s="47"/>
      <c r="AF375" s="48"/>
      <c r="AG375" s="47"/>
      <c r="AH375" s="48"/>
      <c r="AI375" s="47"/>
      <c r="AJ375" s="48"/>
    </row>
    <row r="376" spans="1:36" x14ac:dyDescent="0.25">
      <c r="A376" s="7">
        <f t="shared" si="17"/>
        <v>372</v>
      </c>
      <c r="B376" s="8"/>
      <c r="C376" s="5"/>
      <c r="D376" s="5"/>
      <c r="E376" s="5"/>
      <c r="F376" s="7" t="str">
        <f>IF(E376="","",IF(VLOOKUP(E376,'Study Locations'!B:D,2,FALSE)="","",VLOOKUP(E376,'Study Locations'!B:D,2,FALSE)))</f>
        <v/>
      </c>
      <c r="G376" s="7" t="str">
        <f>IF(E376="","",IF(VLOOKUP(E376,'Study Locations'!B:D,3,FALSE)="","",VLOOKUP(E376,'Study Locations'!B:D,3,FALSE)))</f>
        <v/>
      </c>
      <c r="H376" s="5"/>
      <c r="I376" s="5"/>
      <c r="J376" s="3" t="str">
        <f t="shared" si="15"/>
        <v/>
      </c>
      <c r="K376" s="29" t="str">
        <f>IF(B376="","",IF(J376="","NA",IF(ISNA(VLOOKUP(J376,'Default  Salaries'!D:E,2,FALSE)),IF(ISNA(VLOOKUP(I376&amp;"-NA",'Default  Salaries'!D:E,2,FALSE)),"NA",VLOOKUP(I376&amp;"-NA",'Default  Salaries'!D:E,2,FALSE)),VLOOKUP(J376,'Default  Salaries'!D:E,2,FALSE))))</f>
        <v/>
      </c>
      <c r="L376" s="46"/>
      <c r="M376" s="19"/>
      <c r="N376" s="45"/>
      <c r="O376" s="45"/>
      <c r="P376" s="7" t="str">
        <f t="shared" si="16"/>
        <v/>
      </c>
      <c r="Q376" s="14"/>
      <c r="R376" s="15"/>
      <c r="S376" s="14"/>
      <c r="T376" s="15"/>
      <c r="U376" s="14"/>
      <c r="V376" s="15"/>
      <c r="W376" s="47"/>
      <c r="X376" s="48"/>
      <c r="Y376" s="47"/>
      <c r="Z376" s="48"/>
      <c r="AA376" s="47"/>
      <c r="AB376" s="48"/>
      <c r="AC376" s="47"/>
      <c r="AD376" s="48"/>
      <c r="AE376" s="47"/>
      <c r="AF376" s="48"/>
      <c r="AG376" s="47"/>
      <c r="AH376" s="48"/>
      <c r="AI376" s="47"/>
      <c r="AJ376" s="48"/>
    </row>
    <row r="377" spans="1:36" x14ac:dyDescent="0.25">
      <c r="A377" s="7">
        <f t="shared" si="17"/>
        <v>373</v>
      </c>
      <c r="B377" s="8"/>
      <c r="C377" s="5"/>
      <c r="D377" s="5"/>
      <c r="E377" s="5"/>
      <c r="F377" s="7" t="str">
        <f>IF(E377="","",IF(VLOOKUP(E377,'Study Locations'!B:D,2,FALSE)="","",VLOOKUP(E377,'Study Locations'!B:D,2,FALSE)))</f>
        <v/>
      </c>
      <c r="G377" s="7" t="str">
        <f>IF(E377="","",IF(VLOOKUP(E377,'Study Locations'!B:D,3,FALSE)="","",VLOOKUP(E377,'Study Locations'!B:D,3,FALSE)))</f>
        <v/>
      </c>
      <c r="H377" s="5"/>
      <c r="I377" s="5"/>
      <c r="J377" s="3" t="str">
        <f t="shared" si="15"/>
        <v/>
      </c>
      <c r="K377" s="29" t="str">
        <f>IF(B377="","",IF(J377="","NA",IF(ISNA(VLOOKUP(J377,'Default  Salaries'!D:E,2,FALSE)),IF(ISNA(VLOOKUP(I377&amp;"-NA",'Default  Salaries'!D:E,2,FALSE)),"NA",VLOOKUP(I377&amp;"-NA",'Default  Salaries'!D:E,2,FALSE)),VLOOKUP(J377,'Default  Salaries'!D:E,2,FALSE))))</f>
        <v/>
      </c>
      <c r="L377" s="46"/>
      <c r="M377" s="19"/>
      <c r="N377" s="45"/>
      <c r="O377" s="45"/>
      <c r="P377" s="7" t="str">
        <f t="shared" si="16"/>
        <v/>
      </c>
      <c r="Q377" s="14"/>
      <c r="R377" s="15"/>
      <c r="S377" s="14"/>
      <c r="T377" s="15"/>
      <c r="U377" s="14"/>
      <c r="V377" s="15"/>
      <c r="W377" s="47"/>
      <c r="X377" s="48"/>
      <c r="Y377" s="47"/>
      <c r="Z377" s="48"/>
      <c r="AA377" s="47"/>
      <c r="AB377" s="48"/>
      <c r="AC377" s="47"/>
      <c r="AD377" s="48"/>
      <c r="AE377" s="47"/>
      <c r="AF377" s="48"/>
      <c r="AG377" s="47"/>
      <c r="AH377" s="48"/>
      <c r="AI377" s="47"/>
      <c r="AJ377" s="48"/>
    </row>
    <row r="378" spans="1:36" x14ac:dyDescent="0.25">
      <c r="A378" s="7">
        <f t="shared" si="17"/>
        <v>374</v>
      </c>
      <c r="B378" s="8"/>
      <c r="C378" s="5"/>
      <c r="D378" s="5"/>
      <c r="E378" s="5"/>
      <c r="F378" s="7" t="str">
        <f>IF(E378="","",IF(VLOOKUP(E378,'Study Locations'!B:D,2,FALSE)="","",VLOOKUP(E378,'Study Locations'!B:D,2,FALSE)))</f>
        <v/>
      </c>
      <c r="G378" s="7" t="str">
        <f>IF(E378="","",IF(VLOOKUP(E378,'Study Locations'!B:D,3,FALSE)="","",VLOOKUP(E378,'Study Locations'!B:D,3,FALSE)))</f>
        <v/>
      </c>
      <c r="H378" s="5"/>
      <c r="I378" s="5"/>
      <c r="J378" s="3" t="str">
        <f t="shared" si="15"/>
        <v/>
      </c>
      <c r="K378" s="29" t="str">
        <f>IF(B378="","",IF(J378="","NA",IF(ISNA(VLOOKUP(J378,'Default  Salaries'!D:E,2,FALSE)),IF(ISNA(VLOOKUP(I378&amp;"-NA",'Default  Salaries'!D:E,2,FALSE)),"NA",VLOOKUP(I378&amp;"-NA",'Default  Salaries'!D:E,2,FALSE)),VLOOKUP(J378,'Default  Salaries'!D:E,2,FALSE))))</f>
        <v/>
      </c>
      <c r="L378" s="46"/>
      <c r="M378" s="19"/>
      <c r="N378" s="45"/>
      <c r="O378" s="45"/>
      <c r="P378" s="7" t="str">
        <f t="shared" si="16"/>
        <v/>
      </c>
      <c r="Q378" s="14"/>
      <c r="R378" s="15"/>
      <c r="S378" s="14"/>
      <c r="T378" s="15"/>
      <c r="U378" s="14"/>
      <c r="V378" s="15"/>
      <c r="W378" s="47"/>
      <c r="X378" s="48"/>
      <c r="Y378" s="47"/>
      <c r="Z378" s="48"/>
      <c r="AA378" s="47"/>
      <c r="AB378" s="48"/>
      <c r="AC378" s="47"/>
      <c r="AD378" s="48"/>
      <c r="AE378" s="47"/>
      <c r="AF378" s="48"/>
      <c r="AG378" s="47"/>
      <c r="AH378" s="48"/>
      <c r="AI378" s="47"/>
      <c r="AJ378" s="48"/>
    </row>
    <row r="379" spans="1:36" x14ac:dyDescent="0.25">
      <c r="A379" s="7">
        <f t="shared" si="17"/>
        <v>375</v>
      </c>
      <c r="B379" s="8"/>
      <c r="C379" s="5"/>
      <c r="D379" s="5"/>
      <c r="E379" s="5"/>
      <c r="F379" s="7" t="str">
        <f>IF(E379="","",IF(VLOOKUP(E379,'Study Locations'!B:D,2,FALSE)="","",VLOOKUP(E379,'Study Locations'!B:D,2,FALSE)))</f>
        <v/>
      </c>
      <c r="G379" s="7" t="str">
        <f>IF(E379="","",IF(VLOOKUP(E379,'Study Locations'!B:D,3,FALSE)="","",VLOOKUP(E379,'Study Locations'!B:D,3,FALSE)))</f>
        <v/>
      </c>
      <c r="H379" s="5"/>
      <c r="I379" s="5"/>
      <c r="J379" s="3" t="str">
        <f t="shared" si="15"/>
        <v/>
      </c>
      <c r="K379" s="29" t="str">
        <f>IF(B379="","",IF(J379="","NA",IF(ISNA(VLOOKUP(J379,'Default  Salaries'!D:E,2,FALSE)),IF(ISNA(VLOOKUP(I379&amp;"-NA",'Default  Salaries'!D:E,2,FALSE)),"NA",VLOOKUP(I379&amp;"-NA",'Default  Salaries'!D:E,2,FALSE)),VLOOKUP(J379,'Default  Salaries'!D:E,2,FALSE))))</f>
        <v/>
      </c>
      <c r="L379" s="46"/>
      <c r="M379" s="19"/>
      <c r="N379" s="45"/>
      <c r="O379" s="45"/>
      <c r="P379" s="7" t="str">
        <f t="shared" si="16"/>
        <v/>
      </c>
      <c r="Q379" s="14"/>
      <c r="R379" s="15"/>
      <c r="S379" s="14"/>
      <c r="T379" s="15"/>
      <c r="U379" s="14"/>
      <c r="V379" s="15"/>
      <c r="W379" s="47"/>
      <c r="X379" s="48"/>
      <c r="Y379" s="47"/>
      <c r="Z379" s="48"/>
      <c r="AA379" s="47"/>
      <c r="AB379" s="48"/>
      <c r="AC379" s="47"/>
      <c r="AD379" s="48"/>
      <c r="AE379" s="47"/>
      <c r="AF379" s="48"/>
      <c r="AG379" s="47"/>
      <c r="AH379" s="48"/>
      <c r="AI379" s="47"/>
      <c r="AJ379" s="48"/>
    </row>
    <row r="380" spans="1:36" x14ac:dyDescent="0.25">
      <c r="A380" s="7">
        <f t="shared" si="17"/>
        <v>376</v>
      </c>
      <c r="B380" s="8"/>
      <c r="C380" s="5"/>
      <c r="D380" s="5"/>
      <c r="E380" s="5"/>
      <c r="F380" s="7" t="str">
        <f>IF(E380="","",IF(VLOOKUP(E380,'Study Locations'!B:D,2,FALSE)="","",VLOOKUP(E380,'Study Locations'!B:D,2,FALSE)))</f>
        <v/>
      </c>
      <c r="G380" s="7" t="str">
        <f>IF(E380="","",IF(VLOOKUP(E380,'Study Locations'!B:D,3,FALSE)="","",VLOOKUP(E380,'Study Locations'!B:D,3,FALSE)))</f>
        <v/>
      </c>
      <c r="H380" s="5"/>
      <c r="I380" s="5"/>
      <c r="J380" s="3" t="str">
        <f t="shared" si="15"/>
        <v/>
      </c>
      <c r="K380" s="29" t="str">
        <f>IF(B380="","",IF(J380="","NA",IF(ISNA(VLOOKUP(J380,'Default  Salaries'!D:E,2,FALSE)),IF(ISNA(VLOOKUP(I380&amp;"-NA",'Default  Salaries'!D:E,2,FALSE)),"NA",VLOOKUP(I380&amp;"-NA",'Default  Salaries'!D:E,2,FALSE)),VLOOKUP(J380,'Default  Salaries'!D:E,2,FALSE))))</f>
        <v/>
      </c>
      <c r="L380" s="46"/>
      <c r="M380" s="19"/>
      <c r="N380" s="45"/>
      <c r="O380" s="45"/>
      <c r="P380" s="7" t="str">
        <f t="shared" si="16"/>
        <v/>
      </c>
      <c r="Q380" s="14"/>
      <c r="R380" s="15"/>
      <c r="S380" s="14"/>
      <c r="T380" s="15"/>
      <c r="U380" s="14"/>
      <c r="V380" s="15"/>
      <c r="W380" s="47"/>
      <c r="X380" s="48"/>
      <c r="Y380" s="47"/>
      <c r="Z380" s="48"/>
      <c r="AA380" s="47"/>
      <c r="AB380" s="48"/>
      <c r="AC380" s="47"/>
      <c r="AD380" s="48"/>
      <c r="AE380" s="47"/>
      <c r="AF380" s="48"/>
      <c r="AG380" s="47"/>
      <c r="AH380" s="48"/>
      <c r="AI380" s="47"/>
      <c r="AJ380" s="48"/>
    </row>
    <row r="381" spans="1:36" x14ac:dyDescent="0.25">
      <c r="A381" s="7">
        <f t="shared" si="17"/>
        <v>377</v>
      </c>
      <c r="B381" s="8"/>
      <c r="C381" s="5"/>
      <c r="D381" s="5"/>
      <c r="E381" s="5"/>
      <c r="F381" s="7" t="str">
        <f>IF(E381="","",IF(VLOOKUP(E381,'Study Locations'!B:D,2,FALSE)="","",VLOOKUP(E381,'Study Locations'!B:D,2,FALSE)))</f>
        <v/>
      </c>
      <c r="G381" s="7" t="str">
        <f>IF(E381="","",IF(VLOOKUP(E381,'Study Locations'!B:D,3,FALSE)="","",VLOOKUP(E381,'Study Locations'!B:D,3,FALSE)))</f>
        <v/>
      </c>
      <c r="H381" s="5"/>
      <c r="I381" s="5"/>
      <c r="J381" s="3" t="str">
        <f t="shared" si="15"/>
        <v/>
      </c>
      <c r="K381" s="29" t="str">
        <f>IF(B381="","",IF(J381="","NA",IF(ISNA(VLOOKUP(J381,'Default  Salaries'!D:E,2,FALSE)),IF(ISNA(VLOOKUP(I381&amp;"-NA",'Default  Salaries'!D:E,2,FALSE)),"NA",VLOOKUP(I381&amp;"-NA",'Default  Salaries'!D:E,2,FALSE)),VLOOKUP(J381,'Default  Salaries'!D:E,2,FALSE))))</f>
        <v/>
      </c>
      <c r="L381" s="46"/>
      <c r="M381" s="19"/>
      <c r="N381" s="45"/>
      <c r="O381" s="45"/>
      <c r="P381" s="7" t="str">
        <f t="shared" si="16"/>
        <v/>
      </c>
      <c r="Q381" s="14"/>
      <c r="R381" s="15"/>
      <c r="S381" s="14"/>
      <c r="T381" s="15"/>
      <c r="U381" s="14"/>
      <c r="V381" s="15"/>
      <c r="W381" s="47"/>
      <c r="X381" s="48"/>
      <c r="Y381" s="47"/>
      <c r="Z381" s="48"/>
      <c r="AA381" s="47"/>
      <c r="AB381" s="48"/>
      <c r="AC381" s="47"/>
      <c r="AD381" s="48"/>
      <c r="AE381" s="47"/>
      <c r="AF381" s="48"/>
      <c r="AG381" s="47"/>
      <c r="AH381" s="48"/>
      <c r="AI381" s="47"/>
      <c r="AJ381" s="48"/>
    </row>
    <row r="382" spans="1:36" x14ac:dyDescent="0.25">
      <c r="A382" s="7">
        <f t="shared" si="17"/>
        <v>378</v>
      </c>
      <c r="B382" s="8"/>
      <c r="C382" s="5"/>
      <c r="D382" s="5"/>
      <c r="E382" s="5"/>
      <c r="F382" s="7" t="str">
        <f>IF(E382="","",IF(VLOOKUP(E382,'Study Locations'!B:D,2,FALSE)="","",VLOOKUP(E382,'Study Locations'!B:D,2,FALSE)))</f>
        <v/>
      </c>
      <c r="G382" s="7" t="str">
        <f>IF(E382="","",IF(VLOOKUP(E382,'Study Locations'!B:D,3,FALSE)="","",VLOOKUP(E382,'Study Locations'!B:D,3,FALSE)))</f>
        <v/>
      </c>
      <c r="H382" s="5"/>
      <c r="I382" s="5"/>
      <c r="J382" s="3" t="str">
        <f t="shared" si="15"/>
        <v/>
      </c>
      <c r="K382" s="29" t="str">
        <f>IF(B382="","",IF(J382="","NA",IF(ISNA(VLOOKUP(J382,'Default  Salaries'!D:E,2,FALSE)),IF(ISNA(VLOOKUP(I382&amp;"-NA",'Default  Salaries'!D:E,2,FALSE)),"NA",VLOOKUP(I382&amp;"-NA",'Default  Salaries'!D:E,2,FALSE)),VLOOKUP(J382,'Default  Salaries'!D:E,2,FALSE))))</f>
        <v/>
      </c>
      <c r="L382" s="46"/>
      <c r="M382" s="19"/>
      <c r="N382" s="45"/>
      <c r="O382" s="45"/>
      <c r="P382" s="7" t="str">
        <f t="shared" si="16"/>
        <v/>
      </c>
      <c r="Q382" s="14"/>
      <c r="R382" s="15"/>
      <c r="S382" s="14"/>
      <c r="T382" s="15"/>
      <c r="U382" s="14"/>
      <c r="V382" s="15"/>
      <c r="W382" s="47"/>
      <c r="X382" s="48"/>
      <c r="Y382" s="47"/>
      <c r="Z382" s="48"/>
      <c r="AA382" s="47"/>
      <c r="AB382" s="48"/>
      <c r="AC382" s="47"/>
      <c r="AD382" s="48"/>
      <c r="AE382" s="47"/>
      <c r="AF382" s="48"/>
      <c r="AG382" s="47"/>
      <c r="AH382" s="48"/>
      <c r="AI382" s="47"/>
      <c r="AJ382" s="48"/>
    </row>
    <row r="383" spans="1:36" x14ac:dyDescent="0.25">
      <c r="A383" s="7">
        <f t="shared" si="17"/>
        <v>379</v>
      </c>
      <c r="B383" s="8"/>
      <c r="C383" s="5"/>
      <c r="D383" s="5"/>
      <c r="E383" s="5"/>
      <c r="F383" s="7" t="str">
        <f>IF(E383="","",IF(VLOOKUP(E383,'Study Locations'!B:D,2,FALSE)="","",VLOOKUP(E383,'Study Locations'!B:D,2,FALSE)))</f>
        <v/>
      </c>
      <c r="G383" s="7" t="str">
        <f>IF(E383="","",IF(VLOOKUP(E383,'Study Locations'!B:D,3,FALSE)="","",VLOOKUP(E383,'Study Locations'!B:D,3,FALSE)))</f>
        <v/>
      </c>
      <c r="H383" s="5"/>
      <c r="I383" s="5"/>
      <c r="J383" s="3" t="str">
        <f t="shared" si="15"/>
        <v/>
      </c>
      <c r="K383" s="29" t="str">
        <f>IF(B383="","",IF(J383="","NA",IF(ISNA(VLOOKUP(J383,'Default  Salaries'!D:E,2,FALSE)),IF(ISNA(VLOOKUP(I383&amp;"-NA",'Default  Salaries'!D:E,2,FALSE)),"NA",VLOOKUP(I383&amp;"-NA",'Default  Salaries'!D:E,2,FALSE)),VLOOKUP(J383,'Default  Salaries'!D:E,2,FALSE))))</f>
        <v/>
      </c>
      <c r="L383" s="46"/>
      <c r="M383" s="19"/>
      <c r="N383" s="45"/>
      <c r="O383" s="45"/>
      <c r="P383" s="7" t="str">
        <f t="shared" si="16"/>
        <v/>
      </c>
      <c r="Q383" s="14"/>
      <c r="R383" s="15"/>
      <c r="S383" s="14"/>
      <c r="T383" s="15"/>
      <c r="U383" s="14"/>
      <c r="V383" s="15"/>
      <c r="W383" s="47"/>
      <c r="X383" s="48"/>
      <c r="Y383" s="47"/>
      <c r="Z383" s="48"/>
      <c r="AA383" s="47"/>
      <c r="AB383" s="48"/>
      <c r="AC383" s="47"/>
      <c r="AD383" s="48"/>
      <c r="AE383" s="47"/>
      <c r="AF383" s="48"/>
      <c r="AG383" s="47"/>
      <c r="AH383" s="48"/>
      <c r="AI383" s="47"/>
      <c r="AJ383" s="48"/>
    </row>
    <row r="384" spans="1:36" x14ac:dyDescent="0.25">
      <c r="A384" s="7">
        <f t="shared" si="17"/>
        <v>380</v>
      </c>
      <c r="B384" s="8"/>
      <c r="C384" s="5"/>
      <c r="D384" s="5"/>
      <c r="E384" s="5"/>
      <c r="F384" s="7" t="str">
        <f>IF(E384="","",IF(VLOOKUP(E384,'Study Locations'!B:D,2,FALSE)="","",VLOOKUP(E384,'Study Locations'!B:D,2,FALSE)))</f>
        <v/>
      </c>
      <c r="G384" s="7" t="str">
        <f>IF(E384="","",IF(VLOOKUP(E384,'Study Locations'!B:D,3,FALSE)="","",VLOOKUP(E384,'Study Locations'!B:D,3,FALSE)))</f>
        <v/>
      </c>
      <c r="H384" s="5"/>
      <c r="I384" s="5"/>
      <c r="J384" s="3" t="str">
        <f t="shared" si="15"/>
        <v/>
      </c>
      <c r="K384" s="29" t="str">
        <f>IF(B384="","",IF(J384="","NA",IF(ISNA(VLOOKUP(J384,'Default  Salaries'!D:E,2,FALSE)),IF(ISNA(VLOOKUP(I384&amp;"-NA",'Default  Salaries'!D:E,2,FALSE)),"NA",VLOOKUP(I384&amp;"-NA",'Default  Salaries'!D:E,2,FALSE)),VLOOKUP(J384,'Default  Salaries'!D:E,2,FALSE))))</f>
        <v/>
      </c>
      <c r="L384" s="46"/>
      <c r="M384" s="19"/>
      <c r="N384" s="45"/>
      <c r="O384" s="45"/>
      <c r="P384" s="7" t="str">
        <f t="shared" si="16"/>
        <v/>
      </c>
      <c r="Q384" s="14"/>
      <c r="R384" s="15"/>
      <c r="S384" s="14"/>
      <c r="T384" s="15"/>
      <c r="U384" s="14"/>
      <c r="V384" s="15"/>
      <c r="W384" s="47"/>
      <c r="X384" s="48"/>
      <c r="Y384" s="47"/>
      <c r="Z384" s="48"/>
      <c r="AA384" s="47"/>
      <c r="AB384" s="48"/>
      <c r="AC384" s="47"/>
      <c r="AD384" s="48"/>
      <c r="AE384" s="47"/>
      <c r="AF384" s="48"/>
      <c r="AG384" s="47"/>
      <c r="AH384" s="48"/>
      <c r="AI384" s="47"/>
      <c r="AJ384" s="48"/>
    </row>
    <row r="385" spans="1:36" x14ac:dyDescent="0.25">
      <c r="A385" s="7">
        <f t="shared" si="17"/>
        <v>381</v>
      </c>
      <c r="B385" s="8"/>
      <c r="C385" s="5"/>
      <c r="D385" s="5"/>
      <c r="E385" s="5"/>
      <c r="F385" s="7" t="str">
        <f>IF(E385="","",IF(VLOOKUP(E385,'Study Locations'!B:D,2,FALSE)="","",VLOOKUP(E385,'Study Locations'!B:D,2,FALSE)))</f>
        <v/>
      </c>
      <c r="G385" s="7" t="str">
        <f>IF(E385="","",IF(VLOOKUP(E385,'Study Locations'!B:D,3,FALSE)="","",VLOOKUP(E385,'Study Locations'!B:D,3,FALSE)))</f>
        <v/>
      </c>
      <c r="H385" s="5"/>
      <c r="I385" s="5"/>
      <c r="J385" s="3" t="str">
        <f t="shared" si="15"/>
        <v/>
      </c>
      <c r="K385" s="29" t="str">
        <f>IF(B385="","",IF(J385="","NA",IF(ISNA(VLOOKUP(J385,'Default  Salaries'!D:E,2,FALSE)),IF(ISNA(VLOOKUP(I385&amp;"-NA",'Default  Salaries'!D:E,2,FALSE)),"NA",VLOOKUP(I385&amp;"-NA",'Default  Salaries'!D:E,2,FALSE)),VLOOKUP(J385,'Default  Salaries'!D:E,2,FALSE))))</f>
        <v/>
      </c>
      <c r="L385" s="46"/>
      <c r="M385" s="19"/>
      <c r="N385" s="45"/>
      <c r="O385" s="45"/>
      <c r="P385" s="7" t="str">
        <f t="shared" si="16"/>
        <v/>
      </c>
      <c r="Q385" s="14"/>
      <c r="R385" s="15"/>
      <c r="S385" s="14"/>
      <c r="T385" s="15"/>
      <c r="U385" s="14"/>
      <c r="V385" s="15"/>
      <c r="W385" s="47"/>
      <c r="X385" s="48"/>
      <c r="Y385" s="47"/>
      <c r="Z385" s="48"/>
      <c r="AA385" s="47"/>
      <c r="AB385" s="48"/>
      <c r="AC385" s="47"/>
      <c r="AD385" s="48"/>
      <c r="AE385" s="47"/>
      <c r="AF385" s="48"/>
      <c r="AG385" s="47"/>
      <c r="AH385" s="48"/>
      <c r="AI385" s="47"/>
      <c r="AJ385" s="48"/>
    </row>
    <row r="386" spans="1:36" x14ac:dyDescent="0.25">
      <c r="A386" s="7">
        <f t="shared" si="17"/>
        <v>382</v>
      </c>
      <c r="B386" s="8"/>
      <c r="C386" s="5"/>
      <c r="D386" s="5"/>
      <c r="E386" s="5"/>
      <c r="F386" s="7" t="str">
        <f>IF(E386="","",IF(VLOOKUP(E386,'Study Locations'!B:D,2,FALSE)="","",VLOOKUP(E386,'Study Locations'!B:D,2,FALSE)))</f>
        <v/>
      </c>
      <c r="G386" s="7" t="str">
        <f>IF(E386="","",IF(VLOOKUP(E386,'Study Locations'!B:D,3,FALSE)="","",VLOOKUP(E386,'Study Locations'!B:D,3,FALSE)))</f>
        <v/>
      </c>
      <c r="H386" s="5"/>
      <c r="I386" s="5"/>
      <c r="J386" s="3" t="str">
        <f t="shared" si="15"/>
        <v/>
      </c>
      <c r="K386" s="29" t="str">
        <f>IF(B386="","",IF(J386="","NA",IF(ISNA(VLOOKUP(J386,'Default  Salaries'!D:E,2,FALSE)),IF(ISNA(VLOOKUP(I386&amp;"-NA",'Default  Salaries'!D:E,2,FALSE)),"NA",VLOOKUP(I386&amp;"-NA",'Default  Salaries'!D:E,2,FALSE)),VLOOKUP(J386,'Default  Salaries'!D:E,2,FALSE))))</f>
        <v/>
      </c>
      <c r="L386" s="46"/>
      <c r="M386" s="19"/>
      <c r="N386" s="45"/>
      <c r="O386" s="45"/>
      <c r="P386" s="7" t="str">
        <f t="shared" si="16"/>
        <v/>
      </c>
      <c r="Q386" s="14"/>
      <c r="R386" s="15"/>
      <c r="S386" s="14"/>
      <c r="T386" s="15"/>
      <c r="U386" s="14"/>
      <c r="V386" s="15"/>
      <c r="W386" s="47"/>
      <c r="X386" s="48"/>
      <c r="Y386" s="47"/>
      <c r="Z386" s="48"/>
      <c r="AA386" s="47"/>
      <c r="AB386" s="48"/>
      <c r="AC386" s="47"/>
      <c r="AD386" s="48"/>
      <c r="AE386" s="47"/>
      <c r="AF386" s="48"/>
      <c r="AG386" s="47"/>
      <c r="AH386" s="48"/>
      <c r="AI386" s="47"/>
      <c r="AJ386" s="48"/>
    </row>
    <row r="387" spans="1:36" x14ac:dyDescent="0.25">
      <c r="A387" s="7">
        <f t="shared" si="17"/>
        <v>383</v>
      </c>
      <c r="B387" s="8"/>
      <c r="C387" s="5"/>
      <c r="D387" s="5"/>
      <c r="E387" s="5"/>
      <c r="F387" s="7" t="str">
        <f>IF(E387="","",IF(VLOOKUP(E387,'Study Locations'!B:D,2,FALSE)="","",VLOOKUP(E387,'Study Locations'!B:D,2,FALSE)))</f>
        <v/>
      </c>
      <c r="G387" s="7" t="str">
        <f>IF(E387="","",IF(VLOOKUP(E387,'Study Locations'!B:D,3,FALSE)="","",VLOOKUP(E387,'Study Locations'!B:D,3,FALSE)))</f>
        <v/>
      </c>
      <c r="H387" s="5"/>
      <c r="I387" s="5"/>
      <c r="J387" s="3" t="str">
        <f t="shared" si="15"/>
        <v/>
      </c>
      <c r="K387" s="29" t="str">
        <f>IF(B387="","",IF(J387="","NA",IF(ISNA(VLOOKUP(J387,'Default  Salaries'!D:E,2,FALSE)),IF(ISNA(VLOOKUP(I387&amp;"-NA",'Default  Salaries'!D:E,2,FALSE)),"NA",VLOOKUP(I387&amp;"-NA",'Default  Salaries'!D:E,2,FALSE)),VLOOKUP(J387,'Default  Salaries'!D:E,2,FALSE))))</f>
        <v/>
      </c>
      <c r="L387" s="46"/>
      <c r="M387" s="19"/>
      <c r="N387" s="45"/>
      <c r="O387" s="45"/>
      <c r="P387" s="7" t="str">
        <f t="shared" si="16"/>
        <v/>
      </c>
      <c r="Q387" s="14"/>
      <c r="R387" s="15"/>
      <c r="S387" s="14"/>
      <c r="T387" s="15"/>
      <c r="U387" s="14"/>
      <c r="V387" s="15"/>
      <c r="W387" s="47"/>
      <c r="X387" s="48"/>
      <c r="Y387" s="47"/>
      <c r="Z387" s="48"/>
      <c r="AA387" s="47"/>
      <c r="AB387" s="48"/>
      <c r="AC387" s="47"/>
      <c r="AD387" s="48"/>
      <c r="AE387" s="47"/>
      <c r="AF387" s="48"/>
      <c r="AG387" s="47"/>
      <c r="AH387" s="48"/>
      <c r="AI387" s="47"/>
      <c r="AJ387" s="48"/>
    </row>
    <row r="388" spans="1:36" x14ac:dyDescent="0.25">
      <c r="A388" s="7">
        <f t="shared" si="17"/>
        <v>384</v>
      </c>
      <c r="B388" s="8"/>
      <c r="C388" s="5"/>
      <c r="D388" s="5"/>
      <c r="E388" s="5"/>
      <c r="F388" s="7" t="str">
        <f>IF(E388="","",IF(VLOOKUP(E388,'Study Locations'!B:D,2,FALSE)="","",VLOOKUP(E388,'Study Locations'!B:D,2,FALSE)))</f>
        <v/>
      </c>
      <c r="G388" s="7" t="str">
        <f>IF(E388="","",IF(VLOOKUP(E388,'Study Locations'!B:D,3,FALSE)="","",VLOOKUP(E388,'Study Locations'!B:D,3,FALSE)))</f>
        <v/>
      </c>
      <c r="H388" s="5"/>
      <c r="I388" s="5"/>
      <c r="J388" s="3" t="str">
        <f t="shared" si="15"/>
        <v/>
      </c>
      <c r="K388" s="29" t="str">
        <f>IF(B388="","",IF(J388="","NA",IF(ISNA(VLOOKUP(J388,'Default  Salaries'!D:E,2,FALSE)),IF(ISNA(VLOOKUP(I388&amp;"-NA",'Default  Salaries'!D:E,2,FALSE)),"NA",VLOOKUP(I388&amp;"-NA",'Default  Salaries'!D:E,2,FALSE)),VLOOKUP(J388,'Default  Salaries'!D:E,2,FALSE))))</f>
        <v/>
      </c>
      <c r="L388" s="46"/>
      <c r="M388" s="19"/>
      <c r="N388" s="45"/>
      <c r="O388" s="45"/>
      <c r="P388" s="7" t="str">
        <f t="shared" si="16"/>
        <v/>
      </c>
      <c r="Q388" s="14"/>
      <c r="R388" s="15"/>
      <c r="S388" s="14"/>
      <c r="T388" s="15"/>
      <c r="U388" s="14"/>
      <c r="V388" s="15"/>
      <c r="W388" s="47"/>
      <c r="X388" s="48"/>
      <c r="Y388" s="47"/>
      <c r="Z388" s="48"/>
      <c r="AA388" s="47"/>
      <c r="AB388" s="48"/>
      <c r="AC388" s="47"/>
      <c r="AD388" s="48"/>
      <c r="AE388" s="47"/>
      <c r="AF388" s="48"/>
      <c r="AG388" s="47"/>
      <c r="AH388" s="48"/>
      <c r="AI388" s="47"/>
      <c r="AJ388" s="48"/>
    </row>
    <row r="389" spans="1:36" x14ac:dyDescent="0.25">
      <c r="A389" s="7">
        <f t="shared" si="17"/>
        <v>385</v>
      </c>
      <c r="B389" s="8"/>
      <c r="C389" s="5"/>
      <c r="D389" s="5"/>
      <c r="E389" s="5"/>
      <c r="F389" s="7" t="str">
        <f>IF(E389="","",IF(VLOOKUP(E389,'Study Locations'!B:D,2,FALSE)="","",VLOOKUP(E389,'Study Locations'!B:D,2,FALSE)))</f>
        <v/>
      </c>
      <c r="G389" s="7" t="str">
        <f>IF(E389="","",IF(VLOOKUP(E389,'Study Locations'!B:D,3,FALSE)="","",VLOOKUP(E389,'Study Locations'!B:D,3,FALSE)))</f>
        <v/>
      </c>
      <c r="H389" s="5"/>
      <c r="I389" s="5"/>
      <c r="J389" s="3" t="str">
        <f t="shared" si="15"/>
        <v/>
      </c>
      <c r="K389" s="29" t="str">
        <f>IF(B389="","",IF(J389="","NA",IF(ISNA(VLOOKUP(J389,'Default  Salaries'!D:E,2,FALSE)),IF(ISNA(VLOOKUP(I389&amp;"-NA",'Default  Salaries'!D:E,2,FALSE)),"NA",VLOOKUP(I389&amp;"-NA",'Default  Salaries'!D:E,2,FALSE)),VLOOKUP(J389,'Default  Salaries'!D:E,2,FALSE))))</f>
        <v/>
      </c>
      <c r="L389" s="46"/>
      <c r="M389" s="19"/>
      <c r="N389" s="45"/>
      <c r="O389" s="45"/>
      <c r="P389" s="7" t="str">
        <f t="shared" si="16"/>
        <v/>
      </c>
      <c r="Q389" s="14"/>
      <c r="R389" s="15"/>
      <c r="S389" s="14"/>
      <c r="T389" s="15"/>
      <c r="U389" s="14"/>
      <c r="V389" s="15"/>
      <c r="W389" s="47"/>
      <c r="X389" s="48"/>
      <c r="Y389" s="47"/>
      <c r="Z389" s="48"/>
      <c r="AA389" s="47"/>
      <c r="AB389" s="48"/>
      <c r="AC389" s="47"/>
      <c r="AD389" s="48"/>
      <c r="AE389" s="47"/>
      <c r="AF389" s="48"/>
      <c r="AG389" s="47"/>
      <c r="AH389" s="48"/>
      <c r="AI389" s="47"/>
      <c r="AJ389" s="48"/>
    </row>
    <row r="390" spans="1:36" x14ac:dyDescent="0.25">
      <c r="A390" s="7">
        <f t="shared" si="17"/>
        <v>386</v>
      </c>
      <c r="B390" s="8"/>
      <c r="C390" s="5"/>
      <c r="D390" s="5"/>
      <c r="E390" s="5"/>
      <c r="F390" s="7" t="str">
        <f>IF(E390="","",IF(VLOOKUP(E390,'Study Locations'!B:D,2,FALSE)="","",VLOOKUP(E390,'Study Locations'!B:D,2,FALSE)))</f>
        <v/>
      </c>
      <c r="G390" s="7" t="str">
        <f>IF(E390="","",IF(VLOOKUP(E390,'Study Locations'!B:D,3,FALSE)="","",VLOOKUP(E390,'Study Locations'!B:D,3,FALSE)))</f>
        <v/>
      </c>
      <c r="H390" s="5"/>
      <c r="I390" s="5"/>
      <c r="J390" s="3" t="str">
        <f t="shared" ref="J390:J453" si="18">IF(I390&lt;&gt;"",I390&amp;"-"&amp;H390,"")</f>
        <v/>
      </c>
      <c r="K390" s="29" t="str">
        <f>IF(B390="","",IF(J390="","NA",IF(ISNA(VLOOKUP(J390,'Default  Salaries'!D:E,2,FALSE)),IF(ISNA(VLOOKUP(I390&amp;"-NA",'Default  Salaries'!D:E,2,FALSE)),"NA",VLOOKUP(I390&amp;"-NA",'Default  Salaries'!D:E,2,FALSE)),VLOOKUP(J390,'Default  Salaries'!D:E,2,FALSE))))</f>
        <v/>
      </c>
      <c r="L390" s="46"/>
      <c r="M390" s="19"/>
      <c r="N390" s="45"/>
      <c r="O390" s="45"/>
      <c r="P390" s="7" t="str">
        <f t="shared" ref="P390:P453" si="19">IF(B390&lt;&gt;"",COUNT(R390,T390,V390,X390,Z390,AB390,AD390,AF390,AH390,AJ390),"")</f>
        <v/>
      </c>
      <c r="Q390" s="14"/>
      <c r="R390" s="15"/>
      <c r="S390" s="14"/>
      <c r="T390" s="15"/>
      <c r="U390" s="14"/>
      <c r="V390" s="15"/>
      <c r="W390" s="47"/>
      <c r="X390" s="48"/>
      <c r="Y390" s="47"/>
      <c r="Z390" s="48"/>
      <c r="AA390" s="47"/>
      <c r="AB390" s="48"/>
      <c r="AC390" s="47"/>
      <c r="AD390" s="48"/>
      <c r="AE390" s="47"/>
      <c r="AF390" s="48"/>
      <c r="AG390" s="47"/>
      <c r="AH390" s="48"/>
      <c r="AI390" s="47"/>
      <c r="AJ390" s="48"/>
    </row>
    <row r="391" spans="1:36" x14ac:dyDescent="0.25">
      <c r="A391" s="7">
        <f t="shared" ref="A391:A454" si="20">A390+1</f>
        <v>387</v>
      </c>
      <c r="B391" s="8"/>
      <c r="C391" s="5"/>
      <c r="D391" s="5"/>
      <c r="E391" s="5"/>
      <c r="F391" s="7" t="str">
        <f>IF(E391="","",IF(VLOOKUP(E391,'Study Locations'!B:D,2,FALSE)="","",VLOOKUP(E391,'Study Locations'!B:D,2,FALSE)))</f>
        <v/>
      </c>
      <c r="G391" s="7" t="str">
        <f>IF(E391="","",IF(VLOOKUP(E391,'Study Locations'!B:D,3,FALSE)="","",VLOOKUP(E391,'Study Locations'!B:D,3,FALSE)))</f>
        <v/>
      </c>
      <c r="H391" s="5"/>
      <c r="I391" s="5"/>
      <c r="J391" s="3" t="str">
        <f t="shared" si="18"/>
        <v/>
      </c>
      <c r="K391" s="29" t="str">
        <f>IF(B391="","",IF(J391="","NA",IF(ISNA(VLOOKUP(J391,'Default  Salaries'!D:E,2,FALSE)),IF(ISNA(VLOOKUP(I391&amp;"-NA",'Default  Salaries'!D:E,2,FALSE)),"NA",VLOOKUP(I391&amp;"-NA",'Default  Salaries'!D:E,2,FALSE)),VLOOKUP(J391,'Default  Salaries'!D:E,2,FALSE))))</f>
        <v/>
      </c>
      <c r="L391" s="46"/>
      <c r="M391" s="19"/>
      <c r="N391" s="45"/>
      <c r="O391" s="45"/>
      <c r="P391" s="7" t="str">
        <f t="shared" si="19"/>
        <v/>
      </c>
      <c r="Q391" s="14"/>
      <c r="R391" s="15"/>
      <c r="S391" s="14"/>
      <c r="T391" s="15"/>
      <c r="U391" s="14"/>
      <c r="V391" s="15"/>
      <c r="W391" s="47"/>
      <c r="X391" s="48"/>
      <c r="Y391" s="47"/>
      <c r="Z391" s="48"/>
      <c r="AA391" s="47"/>
      <c r="AB391" s="48"/>
      <c r="AC391" s="47"/>
      <c r="AD391" s="48"/>
      <c r="AE391" s="47"/>
      <c r="AF391" s="48"/>
      <c r="AG391" s="47"/>
      <c r="AH391" s="48"/>
      <c r="AI391" s="47"/>
      <c r="AJ391" s="48"/>
    </row>
    <row r="392" spans="1:36" x14ac:dyDescent="0.25">
      <c r="A392" s="7">
        <f t="shared" si="20"/>
        <v>388</v>
      </c>
      <c r="B392" s="8"/>
      <c r="C392" s="5"/>
      <c r="D392" s="5"/>
      <c r="E392" s="5"/>
      <c r="F392" s="7" t="str">
        <f>IF(E392="","",IF(VLOOKUP(E392,'Study Locations'!B:D,2,FALSE)="","",VLOOKUP(E392,'Study Locations'!B:D,2,FALSE)))</f>
        <v/>
      </c>
      <c r="G392" s="7" t="str">
        <f>IF(E392="","",IF(VLOOKUP(E392,'Study Locations'!B:D,3,FALSE)="","",VLOOKUP(E392,'Study Locations'!B:D,3,FALSE)))</f>
        <v/>
      </c>
      <c r="H392" s="5"/>
      <c r="I392" s="5"/>
      <c r="J392" s="3" t="str">
        <f t="shared" si="18"/>
        <v/>
      </c>
      <c r="K392" s="29" t="str">
        <f>IF(B392="","",IF(J392="","NA",IF(ISNA(VLOOKUP(J392,'Default  Salaries'!D:E,2,FALSE)),IF(ISNA(VLOOKUP(I392&amp;"-NA",'Default  Salaries'!D:E,2,FALSE)),"NA",VLOOKUP(I392&amp;"-NA",'Default  Salaries'!D:E,2,FALSE)),VLOOKUP(J392,'Default  Salaries'!D:E,2,FALSE))))</f>
        <v/>
      </c>
      <c r="L392" s="46"/>
      <c r="M392" s="19"/>
      <c r="N392" s="45"/>
      <c r="O392" s="45"/>
      <c r="P392" s="7" t="str">
        <f t="shared" si="19"/>
        <v/>
      </c>
      <c r="Q392" s="14"/>
      <c r="R392" s="15"/>
      <c r="S392" s="14"/>
      <c r="T392" s="15"/>
      <c r="U392" s="14"/>
      <c r="V392" s="15"/>
      <c r="W392" s="47"/>
      <c r="X392" s="48"/>
      <c r="Y392" s="47"/>
      <c r="Z392" s="48"/>
      <c r="AA392" s="47"/>
      <c r="AB392" s="48"/>
      <c r="AC392" s="47"/>
      <c r="AD392" s="48"/>
      <c r="AE392" s="47"/>
      <c r="AF392" s="48"/>
      <c r="AG392" s="47"/>
      <c r="AH392" s="48"/>
      <c r="AI392" s="47"/>
      <c r="AJ392" s="48"/>
    </row>
    <row r="393" spans="1:36" x14ac:dyDescent="0.25">
      <c r="A393" s="7">
        <f t="shared" si="20"/>
        <v>389</v>
      </c>
      <c r="B393" s="8"/>
      <c r="C393" s="5"/>
      <c r="D393" s="5"/>
      <c r="E393" s="5"/>
      <c r="F393" s="7" t="str">
        <f>IF(E393="","",IF(VLOOKUP(E393,'Study Locations'!B:D,2,FALSE)="","",VLOOKUP(E393,'Study Locations'!B:D,2,FALSE)))</f>
        <v/>
      </c>
      <c r="G393" s="7" t="str">
        <f>IF(E393="","",IF(VLOOKUP(E393,'Study Locations'!B:D,3,FALSE)="","",VLOOKUP(E393,'Study Locations'!B:D,3,FALSE)))</f>
        <v/>
      </c>
      <c r="H393" s="5"/>
      <c r="I393" s="5"/>
      <c r="J393" s="3" t="str">
        <f t="shared" si="18"/>
        <v/>
      </c>
      <c r="K393" s="29" t="str">
        <f>IF(B393="","",IF(J393="","NA",IF(ISNA(VLOOKUP(J393,'Default  Salaries'!D:E,2,FALSE)),IF(ISNA(VLOOKUP(I393&amp;"-NA",'Default  Salaries'!D:E,2,FALSE)),"NA",VLOOKUP(I393&amp;"-NA",'Default  Salaries'!D:E,2,FALSE)),VLOOKUP(J393,'Default  Salaries'!D:E,2,FALSE))))</f>
        <v/>
      </c>
      <c r="L393" s="46"/>
      <c r="M393" s="19"/>
      <c r="N393" s="45"/>
      <c r="O393" s="45"/>
      <c r="P393" s="7" t="str">
        <f t="shared" si="19"/>
        <v/>
      </c>
      <c r="Q393" s="14"/>
      <c r="R393" s="15"/>
      <c r="S393" s="14"/>
      <c r="T393" s="15"/>
      <c r="U393" s="14"/>
      <c r="V393" s="15"/>
      <c r="W393" s="47"/>
      <c r="X393" s="48"/>
      <c r="Y393" s="47"/>
      <c r="Z393" s="48"/>
      <c r="AA393" s="47"/>
      <c r="AB393" s="48"/>
      <c r="AC393" s="47"/>
      <c r="AD393" s="48"/>
      <c r="AE393" s="47"/>
      <c r="AF393" s="48"/>
      <c r="AG393" s="47"/>
      <c r="AH393" s="48"/>
      <c r="AI393" s="47"/>
      <c r="AJ393" s="48"/>
    </row>
    <row r="394" spans="1:36" x14ac:dyDescent="0.25">
      <c r="A394" s="7">
        <f t="shared" si="20"/>
        <v>390</v>
      </c>
      <c r="B394" s="8"/>
      <c r="C394" s="5"/>
      <c r="D394" s="5"/>
      <c r="E394" s="5"/>
      <c r="F394" s="7" t="str">
        <f>IF(E394="","",IF(VLOOKUP(E394,'Study Locations'!B:D,2,FALSE)="","",VLOOKUP(E394,'Study Locations'!B:D,2,FALSE)))</f>
        <v/>
      </c>
      <c r="G394" s="7" t="str">
        <f>IF(E394="","",IF(VLOOKUP(E394,'Study Locations'!B:D,3,FALSE)="","",VLOOKUP(E394,'Study Locations'!B:D,3,FALSE)))</f>
        <v/>
      </c>
      <c r="H394" s="5"/>
      <c r="I394" s="5"/>
      <c r="J394" s="3" t="str">
        <f t="shared" si="18"/>
        <v/>
      </c>
      <c r="K394" s="29" t="str">
        <f>IF(B394="","",IF(J394="","NA",IF(ISNA(VLOOKUP(J394,'Default  Salaries'!D:E,2,FALSE)),IF(ISNA(VLOOKUP(I394&amp;"-NA",'Default  Salaries'!D:E,2,FALSE)),"NA",VLOOKUP(I394&amp;"-NA",'Default  Salaries'!D:E,2,FALSE)),VLOOKUP(J394,'Default  Salaries'!D:E,2,FALSE))))</f>
        <v/>
      </c>
      <c r="L394" s="46"/>
      <c r="M394" s="19"/>
      <c r="N394" s="45"/>
      <c r="O394" s="45"/>
      <c r="P394" s="7" t="str">
        <f t="shared" si="19"/>
        <v/>
      </c>
      <c r="Q394" s="14"/>
      <c r="R394" s="15"/>
      <c r="S394" s="14"/>
      <c r="T394" s="15"/>
      <c r="U394" s="14"/>
      <c r="V394" s="15"/>
      <c r="W394" s="47"/>
      <c r="X394" s="48"/>
      <c r="Y394" s="47"/>
      <c r="Z394" s="48"/>
      <c r="AA394" s="47"/>
      <c r="AB394" s="48"/>
      <c r="AC394" s="47"/>
      <c r="AD394" s="48"/>
      <c r="AE394" s="47"/>
      <c r="AF394" s="48"/>
      <c r="AG394" s="47"/>
      <c r="AH394" s="48"/>
      <c r="AI394" s="47"/>
      <c r="AJ394" s="48"/>
    </row>
    <row r="395" spans="1:36" x14ac:dyDescent="0.25">
      <c r="A395" s="7">
        <f t="shared" si="20"/>
        <v>391</v>
      </c>
      <c r="B395" s="8"/>
      <c r="C395" s="5"/>
      <c r="D395" s="5"/>
      <c r="E395" s="5"/>
      <c r="F395" s="7" t="str">
        <f>IF(E395="","",IF(VLOOKUP(E395,'Study Locations'!B:D,2,FALSE)="","",VLOOKUP(E395,'Study Locations'!B:D,2,FALSE)))</f>
        <v/>
      </c>
      <c r="G395" s="7" t="str">
        <f>IF(E395="","",IF(VLOOKUP(E395,'Study Locations'!B:D,3,FALSE)="","",VLOOKUP(E395,'Study Locations'!B:D,3,FALSE)))</f>
        <v/>
      </c>
      <c r="H395" s="5"/>
      <c r="I395" s="5"/>
      <c r="J395" s="3" t="str">
        <f t="shared" si="18"/>
        <v/>
      </c>
      <c r="K395" s="29" t="str">
        <f>IF(B395="","",IF(J395="","NA",IF(ISNA(VLOOKUP(J395,'Default  Salaries'!D:E,2,FALSE)),IF(ISNA(VLOOKUP(I395&amp;"-NA",'Default  Salaries'!D:E,2,FALSE)),"NA",VLOOKUP(I395&amp;"-NA",'Default  Salaries'!D:E,2,FALSE)),VLOOKUP(J395,'Default  Salaries'!D:E,2,FALSE))))</f>
        <v/>
      </c>
      <c r="L395" s="46"/>
      <c r="M395" s="19"/>
      <c r="N395" s="45"/>
      <c r="O395" s="45"/>
      <c r="P395" s="7" t="str">
        <f t="shared" si="19"/>
        <v/>
      </c>
      <c r="Q395" s="14"/>
      <c r="R395" s="15"/>
      <c r="S395" s="14"/>
      <c r="T395" s="15"/>
      <c r="U395" s="14"/>
      <c r="V395" s="15"/>
      <c r="W395" s="47"/>
      <c r="X395" s="48"/>
      <c r="Y395" s="47"/>
      <c r="Z395" s="48"/>
      <c r="AA395" s="47"/>
      <c r="AB395" s="48"/>
      <c r="AC395" s="47"/>
      <c r="AD395" s="48"/>
      <c r="AE395" s="47"/>
      <c r="AF395" s="48"/>
      <c r="AG395" s="47"/>
      <c r="AH395" s="48"/>
      <c r="AI395" s="47"/>
      <c r="AJ395" s="48"/>
    </row>
    <row r="396" spans="1:36" x14ac:dyDescent="0.25">
      <c r="A396" s="7">
        <f t="shared" si="20"/>
        <v>392</v>
      </c>
      <c r="B396" s="8"/>
      <c r="C396" s="5"/>
      <c r="D396" s="5"/>
      <c r="E396" s="5"/>
      <c r="F396" s="7" t="str">
        <f>IF(E396="","",IF(VLOOKUP(E396,'Study Locations'!B:D,2,FALSE)="","",VLOOKUP(E396,'Study Locations'!B:D,2,FALSE)))</f>
        <v/>
      </c>
      <c r="G396" s="7" t="str">
        <f>IF(E396="","",IF(VLOOKUP(E396,'Study Locations'!B:D,3,FALSE)="","",VLOOKUP(E396,'Study Locations'!B:D,3,FALSE)))</f>
        <v/>
      </c>
      <c r="H396" s="5"/>
      <c r="I396" s="5"/>
      <c r="J396" s="3" t="str">
        <f t="shared" si="18"/>
        <v/>
      </c>
      <c r="K396" s="29" t="str">
        <f>IF(B396="","",IF(J396="","NA",IF(ISNA(VLOOKUP(J396,'Default  Salaries'!D:E,2,FALSE)),IF(ISNA(VLOOKUP(I396&amp;"-NA",'Default  Salaries'!D:E,2,FALSE)),"NA",VLOOKUP(I396&amp;"-NA",'Default  Salaries'!D:E,2,FALSE)),VLOOKUP(J396,'Default  Salaries'!D:E,2,FALSE))))</f>
        <v/>
      </c>
      <c r="L396" s="46"/>
      <c r="M396" s="19"/>
      <c r="N396" s="45"/>
      <c r="O396" s="45"/>
      <c r="P396" s="7" t="str">
        <f t="shared" si="19"/>
        <v/>
      </c>
      <c r="Q396" s="14"/>
      <c r="R396" s="15"/>
      <c r="S396" s="14"/>
      <c r="T396" s="15"/>
      <c r="U396" s="14"/>
      <c r="V396" s="15"/>
      <c r="W396" s="47"/>
      <c r="X396" s="48"/>
      <c r="Y396" s="47"/>
      <c r="Z396" s="48"/>
      <c r="AA396" s="47"/>
      <c r="AB396" s="48"/>
      <c r="AC396" s="47"/>
      <c r="AD396" s="48"/>
      <c r="AE396" s="47"/>
      <c r="AF396" s="48"/>
      <c r="AG396" s="47"/>
      <c r="AH396" s="48"/>
      <c r="AI396" s="47"/>
      <c r="AJ396" s="48"/>
    </row>
    <row r="397" spans="1:36" x14ac:dyDescent="0.25">
      <c r="A397" s="7">
        <f t="shared" si="20"/>
        <v>393</v>
      </c>
      <c r="B397" s="8"/>
      <c r="C397" s="5"/>
      <c r="D397" s="5"/>
      <c r="E397" s="5"/>
      <c r="F397" s="7" t="str">
        <f>IF(E397="","",IF(VLOOKUP(E397,'Study Locations'!B:D,2,FALSE)="","",VLOOKUP(E397,'Study Locations'!B:D,2,FALSE)))</f>
        <v/>
      </c>
      <c r="G397" s="7" t="str">
        <f>IF(E397="","",IF(VLOOKUP(E397,'Study Locations'!B:D,3,FALSE)="","",VLOOKUP(E397,'Study Locations'!B:D,3,FALSE)))</f>
        <v/>
      </c>
      <c r="H397" s="5"/>
      <c r="I397" s="5"/>
      <c r="J397" s="3" t="str">
        <f t="shared" si="18"/>
        <v/>
      </c>
      <c r="K397" s="29" t="str">
        <f>IF(B397="","",IF(J397="","NA",IF(ISNA(VLOOKUP(J397,'Default  Salaries'!D:E,2,FALSE)),IF(ISNA(VLOOKUP(I397&amp;"-NA",'Default  Salaries'!D:E,2,FALSE)),"NA",VLOOKUP(I397&amp;"-NA",'Default  Salaries'!D:E,2,FALSE)),VLOOKUP(J397,'Default  Salaries'!D:E,2,FALSE))))</f>
        <v/>
      </c>
      <c r="L397" s="46"/>
      <c r="M397" s="19"/>
      <c r="N397" s="45"/>
      <c r="O397" s="45"/>
      <c r="P397" s="7" t="str">
        <f t="shared" si="19"/>
        <v/>
      </c>
      <c r="Q397" s="14"/>
      <c r="R397" s="15"/>
      <c r="S397" s="14"/>
      <c r="T397" s="15"/>
      <c r="U397" s="14"/>
      <c r="V397" s="15"/>
      <c r="W397" s="47"/>
      <c r="X397" s="48"/>
      <c r="Y397" s="47"/>
      <c r="Z397" s="48"/>
      <c r="AA397" s="47"/>
      <c r="AB397" s="48"/>
      <c r="AC397" s="47"/>
      <c r="AD397" s="48"/>
      <c r="AE397" s="47"/>
      <c r="AF397" s="48"/>
      <c r="AG397" s="47"/>
      <c r="AH397" s="48"/>
      <c r="AI397" s="47"/>
      <c r="AJ397" s="48"/>
    </row>
    <row r="398" spans="1:36" x14ac:dyDescent="0.25">
      <c r="A398" s="7">
        <f t="shared" si="20"/>
        <v>394</v>
      </c>
      <c r="B398" s="8"/>
      <c r="C398" s="5"/>
      <c r="D398" s="5"/>
      <c r="E398" s="5"/>
      <c r="F398" s="7" t="str">
        <f>IF(E398="","",IF(VLOOKUP(E398,'Study Locations'!B:D,2,FALSE)="","",VLOOKUP(E398,'Study Locations'!B:D,2,FALSE)))</f>
        <v/>
      </c>
      <c r="G398" s="7" t="str">
        <f>IF(E398="","",IF(VLOOKUP(E398,'Study Locations'!B:D,3,FALSE)="","",VLOOKUP(E398,'Study Locations'!B:D,3,FALSE)))</f>
        <v/>
      </c>
      <c r="H398" s="5"/>
      <c r="I398" s="5"/>
      <c r="J398" s="3" t="str">
        <f t="shared" si="18"/>
        <v/>
      </c>
      <c r="K398" s="29" t="str">
        <f>IF(B398="","",IF(J398="","NA",IF(ISNA(VLOOKUP(J398,'Default  Salaries'!D:E,2,FALSE)),IF(ISNA(VLOOKUP(I398&amp;"-NA",'Default  Salaries'!D:E,2,FALSE)),"NA",VLOOKUP(I398&amp;"-NA",'Default  Salaries'!D:E,2,FALSE)),VLOOKUP(J398,'Default  Salaries'!D:E,2,FALSE))))</f>
        <v/>
      </c>
      <c r="L398" s="46"/>
      <c r="M398" s="19"/>
      <c r="N398" s="45"/>
      <c r="O398" s="45"/>
      <c r="P398" s="7" t="str">
        <f t="shared" si="19"/>
        <v/>
      </c>
      <c r="Q398" s="14"/>
      <c r="R398" s="15"/>
      <c r="S398" s="14"/>
      <c r="T398" s="15"/>
      <c r="U398" s="14"/>
      <c r="V398" s="15"/>
      <c r="W398" s="47"/>
      <c r="X398" s="48"/>
      <c r="Y398" s="47"/>
      <c r="Z398" s="48"/>
      <c r="AA398" s="47"/>
      <c r="AB398" s="48"/>
      <c r="AC398" s="47"/>
      <c r="AD398" s="48"/>
      <c r="AE398" s="47"/>
      <c r="AF398" s="48"/>
      <c r="AG398" s="47"/>
      <c r="AH398" s="48"/>
      <c r="AI398" s="47"/>
      <c r="AJ398" s="48"/>
    </row>
    <row r="399" spans="1:36" x14ac:dyDescent="0.25">
      <c r="A399" s="7">
        <f t="shared" si="20"/>
        <v>395</v>
      </c>
      <c r="B399" s="8"/>
      <c r="C399" s="5"/>
      <c r="D399" s="5"/>
      <c r="E399" s="5"/>
      <c r="F399" s="7" t="str">
        <f>IF(E399="","",IF(VLOOKUP(E399,'Study Locations'!B:D,2,FALSE)="","",VLOOKUP(E399,'Study Locations'!B:D,2,FALSE)))</f>
        <v/>
      </c>
      <c r="G399" s="7" t="str">
        <f>IF(E399="","",IF(VLOOKUP(E399,'Study Locations'!B:D,3,FALSE)="","",VLOOKUP(E399,'Study Locations'!B:D,3,FALSE)))</f>
        <v/>
      </c>
      <c r="H399" s="5"/>
      <c r="I399" s="5"/>
      <c r="J399" s="3" t="str">
        <f t="shared" si="18"/>
        <v/>
      </c>
      <c r="K399" s="29" t="str">
        <f>IF(B399="","",IF(J399="","NA",IF(ISNA(VLOOKUP(J399,'Default  Salaries'!D:E,2,FALSE)),IF(ISNA(VLOOKUP(I399&amp;"-NA",'Default  Salaries'!D:E,2,FALSE)),"NA",VLOOKUP(I399&amp;"-NA",'Default  Salaries'!D:E,2,FALSE)),VLOOKUP(J399,'Default  Salaries'!D:E,2,FALSE))))</f>
        <v/>
      </c>
      <c r="L399" s="46"/>
      <c r="M399" s="19"/>
      <c r="N399" s="45"/>
      <c r="O399" s="45"/>
      <c r="P399" s="7" t="str">
        <f t="shared" si="19"/>
        <v/>
      </c>
      <c r="Q399" s="14"/>
      <c r="R399" s="15"/>
      <c r="S399" s="14"/>
      <c r="T399" s="15"/>
      <c r="U399" s="14"/>
      <c r="V399" s="15"/>
      <c r="W399" s="47"/>
      <c r="X399" s="48"/>
      <c r="Y399" s="47"/>
      <c r="Z399" s="48"/>
      <c r="AA399" s="47"/>
      <c r="AB399" s="48"/>
      <c r="AC399" s="47"/>
      <c r="AD399" s="48"/>
      <c r="AE399" s="47"/>
      <c r="AF399" s="48"/>
      <c r="AG399" s="47"/>
      <c r="AH399" s="48"/>
      <c r="AI399" s="47"/>
      <c r="AJ399" s="48"/>
    </row>
    <row r="400" spans="1:36" x14ac:dyDescent="0.25">
      <c r="A400" s="7">
        <f t="shared" si="20"/>
        <v>396</v>
      </c>
      <c r="B400" s="8"/>
      <c r="C400" s="5"/>
      <c r="D400" s="5"/>
      <c r="E400" s="5"/>
      <c r="F400" s="7" t="str">
        <f>IF(E400="","",IF(VLOOKUP(E400,'Study Locations'!B:D,2,FALSE)="","",VLOOKUP(E400,'Study Locations'!B:D,2,FALSE)))</f>
        <v/>
      </c>
      <c r="G400" s="7" t="str">
        <f>IF(E400="","",IF(VLOOKUP(E400,'Study Locations'!B:D,3,FALSE)="","",VLOOKUP(E400,'Study Locations'!B:D,3,FALSE)))</f>
        <v/>
      </c>
      <c r="H400" s="5"/>
      <c r="I400" s="5"/>
      <c r="J400" s="3" t="str">
        <f t="shared" si="18"/>
        <v/>
      </c>
      <c r="K400" s="29" t="str">
        <f>IF(B400="","",IF(J400="","NA",IF(ISNA(VLOOKUP(J400,'Default  Salaries'!D:E,2,FALSE)),IF(ISNA(VLOOKUP(I400&amp;"-NA",'Default  Salaries'!D:E,2,FALSE)),"NA",VLOOKUP(I400&amp;"-NA",'Default  Salaries'!D:E,2,FALSE)),VLOOKUP(J400,'Default  Salaries'!D:E,2,FALSE))))</f>
        <v/>
      </c>
      <c r="L400" s="46"/>
      <c r="M400" s="19"/>
      <c r="N400" s="45"/>
      <c r="O400" s="45"/>
      <c r="P400" s="7" t="str">
        <f t="shared" si="19"/>
        <v/>
      </c>
      <c r="Q400" s="14"/>
      <c r="R400" s="15"/>
      <c r="S400" s="14"/>
      <c r="T400" s="15"/>
      <c r="U400" s="14"/>
      <c r="V400" s="15"/>
      <c r="W400" s="47"/>
      <c r="X400" s="48"/>
      <c r="Y400" s="47"/>
      <c r="Z400" s="48"/>
      <c r="AA400" s="47"/>
      <c r="AB400" s="48"/>
      <c r="AC400" s="47"/>
      <c r="AD400" s="48"/>
      <c r="AE400" s="47"/>
      <c r="AF400" s="48"/>
      <c r="AG400" s="47"/>
      <c r="AH400" s="48"/>
      <c r="AI400" s="47"/>
      <c r="AJ400" s="48"/>
    </row>
    <row r="401" spans="1:36" x14ac:dyDescent="0.25">
      <c r="A401" s="7">
        <f t="shared" si="20"/>
        <v>397</v>
      </c>
      <c r="B401" s="8"/>
      <c r="C401" s="5"/>
      <c r="D401" s="5"/>
      <c r="E401" s="5"/>
      <c r="F401" s="7" t="str">
        <f>IF(E401="","",IF(VLOOKUP(E401,'Study Locations'!B:D,2,FALSE)="","",VLOOKUP(E401,'Study Locations'!B:D,2,FALSE)))</f>
        <v/>
      </c>
      <c r="G401" s="7" t="str">
        <f>IF(E401="","",IF(VLOOKUP(E401,'Study Locations'!B:D,3,FALSE)="","",VLOOKUP(E401,'Study Locations'!B:D,3,FALSE)))</f>
        <v/>
      </c>
      <c r="H401" s="5"/>
      <c r="I401" s="5"/>
      <c r="J401" s="3" t="str">
        <f t="shared" si="18"/>
        <v/>
      </c>
      <c r="K401" s="29" t="str">
        <f>IF(B401="","",IF(J401="","NA",IF(ISNA(VLOOKUP(J401,'Default  Salaries'!D:E,2,FALSE)),IF(ISNA(VLOOKUP(I401&amp;"-NA",'Default  Salaries'!D:E,2,FALSE)),"NA",VLOOKUP(I401&amp;"-NA",'Default  Salaries'!D:E,2,FALSE)),VLOOKUP(J401,'Default  Salaries'!D:E,2,FALSE))))</f>
        <v/>
      </c>
      <c r="L401" s="46"/>
      <c r="M401" s="19"/>
      <c r="N401" s="45"/>
      <c r="O401" s="45"/>
      <c r="P401" s="7" t="str">
        <f t="shared" si="19"/>
        <v/>
      </c>
      <c r="Q401" s="14"/>
      <c r="R401" s="15"/>
      <c r="S401" s="14"/>
      <c r="T401" s="15"/>
      <c r="U401" s="14"/>
      <c r="V401" s="15"/>
      <c r="W401" s="47"/>
      <c r="X401" s="48"/>
      <c r="Y401" s="47"/>
      <c r="Z401" s="48"/>
      <c r="AA401" s="47"/>
      <c r="AB401" s="48"/>
      <c r="AC401" s="47"/>
      <c r="AD401" s="48"/>
      <c r="AE401" s="47"/>
      <c r="AF401" s="48"/>
      <c r="AG401" s="47"/>
      <c r="AH401" s="48"/>
      <c r="AI401" s="47"/>
      <c r="AJ401" s="48"/>
    </row>
    <row r="402" spans="1:36" x14ac:dyDescent="0.25">
      <c r="A402" s="7">
        <f t="shared" si="20"/>
        <v>398</v>
      </c>
      <c r="B402" s="8"/>
      <c r="C402" s="5"/>
      <c r="D402" s="5"/>
      <c r="E402" s="5"/>
      <c r="F402" s="7" t="str">
        <f>IF(E402="","",IF(VLOOKUP(E402,'Study Locations'!B:D,2,FALSE)="","",VLOOKUP(E402,'Study Locations'!B:D,2,FALSE)))</f>
        <v/>
      </c>
      <c r="G402" s="7" t="str">
        <f>IF(E402="","",IF(VLOOKUP(E402,'Study Locations'!B:D,3,FALSE)="","",VLOOKUP(E402,'Study Locations'!B:D,3,FALSE)))</f>
        <v/>
      </c>
      <c r="H402" s="5"/>
      <c r="I402" s="5"/>
      <c r="J402" s="3" t="str">
        <f t="shared" si="18"/>
        <v/>
      </c>
      <c r="K402" s="29" t="str">
        <f>IF(B402="","",IF(J402="","NA",IF(ISNA(VLOOKUP(J402,'Default  Salaries'!D:E,2,FALSE)),IF(ISNA(VLOOKUP(I402&amp;"-NA",'Default  Salaries'!D:E,2,FALSE)),"NA",VLOOKUP(I402&amp;"-NA",'Default  Salaries'!D:E,2,FALSE)),VLOOKUP(J402,'Default  Salaries'!D:E,2,FALSE))))</f>
        <v/>
      </c>
      <c r="L402" s="46"/>
      <c r="M402" s="19"/>
      <c r="N402" s="45"/>
      <c r="O402" s="45"/>
      <c r="P402" s="7" t="str">
        <f t="shared" si="19"/>
        <v/>
      </c>
      <c r="Q402" s="14"/>
      <c r="R402" s="15"/>
      <c r="S402" s="14"/>
      <c r="T402" s="15"/>
      <c r="U402" s="14"/>
      <c r="V402" s="15"/>
      <c r="W402" s="47"/>
      <c r="X402" s="48"/>
      <c r="Y402" s="47"/>
      <c r="Z402" s="48"/>
      <c r="AA402" s="47"/>
      <c r="AB402" s="48"/>
      <c r="AC402" s="47"/>
      <c r="AD402" s="48"/>
      <c r="AE402" s="47"/>
      <c r="AF402" s="48"/>
      <c r="AG402" s="47"/>
      <c r="AH402" s="48"/>
      <c r="AI402" s="47"/>
      <c r="AJ402" s="48"/>
    </row>
    <row r="403" spans="1:36" x14ac:dyDescent="0.25">
      <c r="A403" s="7">
        <f t="shared" si="20"/>
        <v>399</v>
      </c>
      <c r="B403" s="8"/>
      <c r="C403" s="5"/>
      <c r="D403" s="5"/>
      <c r="E403" s="5"/>
      <c r="F403" s="7" t="str">
        <f>IF(E403="","",IF(VLOOKUP(E403,'Study Locations'!B:D,2,FALSE)="","",VLOOKUP(E403,'Study Locations'!B:D,2,FALSE)))</f>
        <v/>
      </c>
      <c r="G403" s="7" t="str">
        <f>IF(E403="","",IF(VLOOKUP(E403,'Study Locations'!B:D,3,FALSE)="","",VLOOKUP(E403,'Study Locations'!B:D,3,FALSE)))</f>
        <v/>
      </c>
      <c r="H403" s="5"/>
      <c r="I403" s="5"/>
      <c r="J403" s="3" t="str">
        <f t="shared" si="18"/>
        <v/>
      </c>
      <c r="K403" s="29" t="str">
        <f>IF(B403="","",IF(J403="","NA",IF(ISNA(VLOOKUP(J403,'Default  Salaries'!D:E,2,FALSE)),IF(ISNA(VLOOKUP(I403&amp;"-NA",'Default  Salaries'!D:E,2,FALSE)),"NA",VLOOKUP(I403&amp;"-NA",'Default  Salaries'!D:E,2,FALSE)),VLOOKUP(J403,'Default  Salaries'!D:E,2,FALSE))))</f>
        <v/>
      </c>
      <c r="L403" s="46"/>
      <c r="M403" s="19"/>
      <c r="N403" s="45"/>
      <c r="O403" s="45"/>
      <c r="P403" s="7" t="str">
        <f t="shared" si="19"/>
        <v/>
      </c>
      <c r="Q403" s="14"/>
      <c r="R403" s="15"/>
      <c r="S403" s="14"/>
      <c r="T403" s="15"/>
      <c r="U403" s="14"/>
      <c r="V403" s="15"/>
      <c r="W403" s="47"/>
      <c r="X403" s="48"/>
      <c r="Y403" s="47"/>
      <c r="Z403" s="48"/>
      <c r="AA403" s="47"/>
      <c r="AB403" s="48"/>
      <c r="AC403" s="47"/>
      <c r="AD403" s="48"/>
      <c r="AE403" s="47"/>
      <c r="AF403" s="48"/>
      <c r="AG403" s="47"/>
      <c r="AH403" s="48"/>
      <c r="AI403" s="47"/>
      <c r="AJ403" s="48"/>
    </row>
    <row r="404" spans="1:36" x14ac:dyDescent="0.25">
      <c r="A404" s="7">
        <f t="shared" si="20"/>
        <v>400</v>
      </c>
      <c r="B404" s="8"/>
      <c r="C404" s="5"/>
      <c r="D404" s="5"/>
      <c r="E404" s="5"/>
      <c r="F404" s="7" t="str">
        <f>IF(E404="","",IF(VLOOKUP(E404,'Study Locations'!B:D,2,FALSE)="","",VLOOKUP(E404,'Study Locations'!B:D,2,FALSE)))</f>
        <v/>
      </c>
      <c r="G404" s="7" t="str">
        <f>IF(E404="","",IF(VLOOKUP(E404,'Study Locations'!B:D,3,FALSE)="","",VLOOKUP(E404,'Study Locations'!B:D,3,FALSE)))</f>
        <v/>
      </c>
      <c r="H404" s="5"/>
      <c r="I404" s="5"/>
      <c r="J404" s="3" t="str">
        <f t="shared" si="18"/>
        <v/>
      </c>
      <c r="K404" s="29" t="str">
        <f>IF(B404="","",IF(J404="","NA",IF(ISNA(VLOOKUP(J404,'Default  Salaries'!D:E,2,FALSE)),IF(ISNA(VLOOKUP(I404&amp;"-NA",'Default  Salaries'!D:E,2,FALSE)),"NA",VLOOKUP(I404&amp;"-NA",'Default  Salaries'!D:E,2,FALSE)),VLOOKUP(J404,'Default  Salaries'!D:E,2,FALSE))))</f>
        <v/>
      </c>
      <c r="L404" s="46"/>
      <c r="M404" s="19"/>
      <c r="N404" s="45"/>
      <c r="O404" s="45"/>
      <c r="P404" s="7" t="str">
        <f t="shared" si="19"/>
        <v/>
      </c>
      <c r="Q404" s="14"/>
      <c r="R404" s="15"/>
      <c r="S404" s="14"/>
      <c r="T404" s="15"/>
      <c r="U404" s="14"/>
      <c r="V404" s="15"/>
      <c r="W404" s="47"/>
      <c r="X404" s="48"/>
      <c r="Y404" s="47"/>
      <c r="Z404" s="48"/>
      <c r="AA404" s="47"/>
      <c r="AB404" s="48"/>
      <c r="AC404" s="47"/>
      <c r="AD404" s="48"/>
      <c r="AE404" s="47"/>
      <c r="AF404" s="48"/>
      <c r="AG404" s="47"/>
      <c r="AH404" s="48"/>
      <c r="AI404" s="47"/>
      <c r="AJ404" s="48"/>
    </row>
    <row r="405" spans="1:36" x14ac:dyDescent="0.25">
      <c r="A405" s="7">
        <f t="shared" si="20"/>
        <v>401</v>
      </c>
      <c r="B405" s="8"/>
      <c r="C405" s="5"/>
      <c r="D405" s="5"/>
      <c r="E405" s="5"/>
      <c r="F405" s="7" t="str">
        <f>IF(E405="","",IF(VLOOKUP(E405,'Study Locations'!B:D,2,FALSE)="","",VLOOKUP(E405,'Study Locations'!B:D,2,FALSE)))</f>
        <v/>
      </c>
      <c r="G405" s="7" t="str">
        <f>IF(E405="","",IF(VLOOKUP(E405,'Study Locations'!B:D,3,FALSE)="","",VLOOKUP(E405,'Study Locations'!B:D,3,FALSE)))</f>
        <v/>
      </c>
      <c r="H405" s="5"/>
      <c r="I405" s="5"/>
      <c r="J405" s="3" t="str">
        <f t="shared" si="18"/>
        <v/>
      </c>
      <c r="K405" s="29" t="str">
        <f>IF(B405="","",IF(J405="","NA",IF(ISNA(VLOOKUP(J405,'Default  Salaries'!D:E,2,FALSE)),IF(ISNA(VLOOKUP(I405&amp;"-NA",'Default  Salaries'!D:E,2,FALSE)),"NA",VLOOKUP(I405&amp;"-NA",'Default  Salaries'!D:E,2,FALSE)),VLOOKUP(J405,'Default  Salaries'!D:E,2,FALSE))))</f>
        <v/>
      </c>
      <c r="L405" s="46"/>
      <c r="M405" s="19"/>
      <c r="N405" s="45"/>
      <c r="O405" s="45"/>
      <c r="P405" s="7" t="str">
        <f t="shared" si="19"/>
        <v/>
      </c>
      <c r="Q405" s="14"/>
      <c r="R405" s="15"/>
      <c r="S405" s="14"/>
      <c r="T405" s="15"/>
      <c r="U405" s="14"/>
      <c r="V405" s="15"/>
      <c r="W405" s="47"/>
      <c r="X405" s="48"/>
      <c r="Y405" s="47"/>
      <c r="Z405" s="48"/>
      <c r="AA405" s="47"/>
      <c r="AB405" s="48"/>
      <c r="AC405" s="47"/>
      <c r="AD405" s="48"/>
      <c r="AE405" s="47"/>
      <c r="AF405" s="48"/>
      <c r="AG405" s="47"/>
      <c r="AH405" s="48"/>
      <c r="AI405" s="47"/>
      <c r="AJ405" s="48"/>
    </row>
    <row r="406" spans="1:36" x14ac:dyDescent="0.25">
      <c r="A406" s="7">
        <f t="shared" si="20"/>
        <v>402</v>
      </c>
      <c r="B406" s="8"/>
      <c r="C406" s="5"/>
      <c r="D406" s="5"/>
      <c r="E406" s="5"/>
      <c r="F406" s="7" t="str">
        <f>IF(E406="","",IF(VLOOKUP(E406,'Study Locations'!B:D,2,FALSE)="","",VLOOKUP(E406,'Study Locations'!B:D,2,FALSE)))</f>
        <v/>
      </c>
      <c r="G406" s="7" t="str">
        <f>IF(E406="","",IF(VLOOKUP(E406,'Study Locations'!B:D,3,FALSE)="","",VLOOKUP(E406,'Study Locations'!B:D,3,FALSE)))</f>
        <v/>
      </c>
      <c r="H406" s="5"/>
      <c r="I406" s="5"/>
      <c r="J406" s="3" t="str">
        <f t="shared" si="18"/>
        <v/>
      </c>
      <c r="K406" s="29" t="str">
        <f>IF(B406="","",IF(J406="","NA",IF(ISNA(VLOOKUP(J406,'Default  Salaries'!D:E,2,FALSE)),IF(ISNA(VLOOKUP(I406&amp;"-NA",'Default  Salaries'!D:E,2,FALSE)),"NA",VLOOKUP(I406&amp;"-NA",'Default  Salaries'!D:E,2,FALSE)),VLOOKUP(J406,'Default  Salaries'!D:E,2,FALSE))))</f>
        <v/>
      </c>
      <c r="L406" s="46"/>
      <c r="M406" s="19"/>
      <c r="N406" s="45"/>
      <c r="O406" s="45"/>
      <c r="P406" s="7" t="str">
        <f t="shared" si="19"/>
        <v/>
      </c>
      <c r="Q406" s="14"/>
      <c r="R406" s="15"/>
      <c r="S406" s="14"/>
      <c r="T406" s="15"/>
      <c r="U406" s="14"/>
      <c r="V406" s="15"/>
      <c r="W406" s="47"/>
      <c r="X406" s="48"/>
      <c r="Y406" s="47"/>
      <c r="Z406" s="48"/>
      <c r="AA406" s="47"/>
      <c r="AB406" s="48"/>
      <c r="AC406" s="47"/>
      <c r="AD406" s="48"/>
      <c r="AE406" s="47"/>
      <c r="AF406" s="48"/>
      <c r="AG406" s="47"/>
      <c r="AH406" s="48"/>
      <c r="AI406" s="47"/>
      <c r="AJ406" s="48"/>
    </row>
    <row r="407" spans="1:36" x14ac:dyDescent="0.25">
      <c r="A407" s="7">
        <f t="shared" si="20"/>
        <v>403</v>
      </c>
      <c r="B407" s="8"/>
      <c r="C407" s="5"/>
      <c r="D407" s="5"/>
      <c r="E407" s="5"/>
      <c r="F407" s="7" t="str">
        <f>IF(E407="","",IF(VLOOKUP(E407,'Study Locations'!B:D,2,FALSE)="","",VLOOKUP(E407,'Study Locations'!B:D,2,FALSE)))</f>
        <v/>
      </c>
      <c r="G407" s="7" t="str">
        <f>IF(E407="","",IF(VLOOKUP(E407,'Study Locations'!B:D,3,FALSE)="","",VLOOKUP(E407,'Study Locations'!B:D,3,FALSE)))</f>
        <v/>
      </c>
      <c r="H407" s="5"/>
      <c r="I407" s="5"/>
      <c r="J407" s="3" t="str">
        <f t="shared" si="18"/>
        <v/>
      </c>
      <c r="K407" s="29" t="str">
        <f>IF(B407="","",IF(J407="","NA",IF(ISNA(VLOOKUP(J407,'Default  Salaries'!D:E,2,FALSE)),IF(ISNA(VLOOKUP(I407&amp;"-NA",'Default  Salaries'!D:E,2,FALSE)),"NA",VLOOKUP(I407&amp;"-NA",'Default  Salaries'!D:E,2,FALSE)),VLOOKUP(J407,'Default  Salaries'!D:E,2,FALSE))))</f>
        <v/>
      </c>
      <c r="L407" s="46"/>
      <c r="M407" s="19"/>
      <c r="N407" s="45"/>
      <c r="O407" s="45"/>
      <c r="P407" s="7" t="str">
        <f t="shared" si="19"/>
        <v/>
      </c>
      <c r="Q407" s="14"/>
      <c r="R407" s="15"/>
      <c r="S407" s="14"/>
      <c r="T407" s="15"/>
      <c r="U407" s="14"/>
      <c r="V407" s="15"/>
      <c r="W407" s="47"/>
      <c r="X407" s="48"/>
      <c r="Y407" s="47"/>
      <c r="Z407" s="48"/>
      <c r="AA407" s="47"/>
      <c r="AB407" s="48"/>
      <c r="AC407" s="47"/>
      <c r="AD407" s="48"/>
      <c r="AE407" s="47"/>
      <c r="AF407" s="48"/>
      <c r="AG407" s="47"/>
      <c r="AH407" s="48"/>
      <c r="AI407" s="47"/>
      <c r="AJ407" s="48"/>
    </row>
    <row r="408" spans="1:36" x14ac:dyDescent="0.25">
      <c r="A408" s="7">
        <f t="shared" si="20"/>
        <v>404</v>
      </c>
      <c r="B408" s="8"/>
      <c r="C408" s="5"/>
      <c r="D408" s="5"/>
      <c r="E408" s="5"/>
      <c r="F408" s="7" t="str">
        <f>IF(E408="","",IF(VLOOKUP(E408,'Study Locations'!B:D,2,FALSE)="","",VLOOKUP(E408,'Study Locations'!B:D,2,FALSE)))</f>
        <v/>
      </c>
      <c r="G408" s="7" t="str">
        <f>IF(E408="","",IF(VLOOKUP(E408,'Study Locations'!B:D,3,FALSE)="","",VLOOKUP(E408,'Study Locations'!B:D,3,FALSE)))</f>
        <v/>
      </c>
      <c r="H408" s="5"/>
      <c r="I408" s="5"/>
      <c r="J408" s="3" t="str">
        <f t="shared" si="18"/>
        <v/>
      </c>
      <c r="K408" s="29" t="str">
        <f>IF(B408="","",IF(J408="","NA",IF(ISNA(VLOOKUP(J408,'Default  Salaries'!D:E,2,FALSE)),IF(ISNA(VLOOKUP(I408&amp;"-NA",'Default  Salaries'!D:E,2,FALSE)),"NA",VLOOKUP(I408&amp;"-NA",'Default  Salaries'!D:E,2,FALSE)),VLOOKUP(J408,'Default  Salaries'!D:E,2,FALSE))))</f>
        <v/>
      </c>
      <c r="L408" s="46"/>
      <c r="M408" s="19"/>
      <c r="N408" s="45"/>
      <c r="O408" s="45"/>
      <c r="P408" s="7" t="str">
        <f t="shared" si="19"/>
        <v/>
      </c>
      <c r="Q408" s="14"/>
      <c r="R408" s="15"/>
      <c r="S408" s="14"/>
      <c r="T408" s="15"/>
      <c r="U408" s="14"/>
      <c r="V408" s="15"/>
      <c r="W408" s="47"/>
      <c r="X408" s="48"/>
      <c r="Y408" s="47"/>
      <c r="Z408" s="48"/>
      <c r="AA408" s="47"/>
      <c r="AB408" s="48"/>
      <c r="AC408" s="47"/>
      <c r="AD408" s="48"/>
      <c r="AE408" s="47"/>
      <c r="AF408" s="48"/>
      <c r="AG408" s="47"/>
      <c r="AH408" s="48"/>
      <c r="AI408" s="47"/>
      <c r="AJ408" s="48"/>
    </row>
    <row r="409" spans="1:36" x14ac:dyDescent="0.25">
      <c r="A409" s="7">
        <f t="shared" si="20"/>
        <v>405</v>
      </c>
      <c r="B409" s="8"/>
      <c r="C409" s="5"/>
      <c r="D409" s="5"/>
      <c r="E409" s="5"/>
      <c r="F409" s="7" t="str">
        <f>IF(E409="","",IF(VLOOKUP(E409,'Study Locations'!B:D,2,FALSE)="","",VLOOKUP(E409,'Study Locations'!B:D,2,FALSE)))</f>
        <v/>
      </c>
      <c r="G409" s="7" t="str">
        <f>IF(E409="","",IF(VLOOKUP(E409,'Study Locations'!B:D,3,FALSE)="","",VLOOKUP(E409,'Study Locations'!B:D,3,FALSE)))</f>
        <v/>
      </c>
      <c r="H409" s="5"/>
      <c r="I409" s="5"/>
      <c r="J409" s="3" t="str">
        <f t="shared" si="18"/>
        <v/>
      </c>
      <c r="K409" s="29" t="str">
        <f>IF(B409="","",IF(J409="","NA",IF(ISNA(VLOOKUP(J409,'Default  Salaries'!D:E,2,FALSE)),IF(ISNA(VLOOKUP(I409&amp;"-NA",'Default  Salaries'!D:E,2,FALSE)),"NA",VLOOKUP(I409&amp;"-NA",'Default  Salaries'!D:E,2,FALSE)),VLOOKUP(J409,'Default  Salaries'!D:E,2,FALSE))))</f>
        <v/>
      </c>
      <c r="L409" s="46"/>
      <c r="M409" s="19"/>
      <c r="N409" s="45"/>
      <c r="O409" s="45"/>
      <c r="P409" s="7" t="str">
        <f t="shared" si="19"/>
        <v/>
      </c>
      <c r="Q409" s="14"/>
      <c r="R409" s="15"/>
      <c r="S409" s="14"/>
      <c r="T409" s="15"/>
      <c r="U409" s="14"/>
      <c r="V409" s="15"/>
      <c r="W409" s="47"/>
      <c r="X409" s="48"/>
      <c r="Y409" s="47"/>
      <c r="Z409" s="48"/>
      <c r="AA409" s="47"/>
      <c r="AB409" s="48"/>
      <c r="AC409" s="47"/>
      <c r="AD409" s="48"/>
      <c r="AE409" s="47"/>
      <c r="AF409" s="48"/>
      <c r="AG409" s="47"/>
      <c r="AH409" s="48"/>
      <c r="AI409" s="47"/>
      <c r="AJ409" s="48"/>
    </row>
    <row r="410" spans="1:36" x14ac:dyDescent="0.25">
      <c r="A410" s="7">
        <f t="shared" si="20"/>
        <v>406</v>
      </c>
      <c r="B410" s="8"/>
      <c r="C410" s="5"/>
      <c r="D410" s="5"/>
      <c r="E410" s="5"/>
      <c r="F410" s="7" t="str">
        <f>IF(E410="","",IF(VLOOKUP(E410,'Study Locations'!B:D,2,FALSE)="","",VLOOKUP(E410,'Study Locations'!B:D,2,FALSE)))</f>
        <v/>
      </c>
      <c r="G410" s="7" t="str">
        <f>IF(E410="","",IF(VLOOKUP(E410,'Study Locations'!B:D,3,FALSE)="","",VLOOKUP(E410,'Study Locations'!B:D,3,FALSE)))</f>
        <v/>
      </c>
      <c r="H410" s="5"/>
      <c r="I410" s="5"/>
      <c r="J410" s="3" t="str">
        <f t="shared" si="18"/>
        <v/>
      </c>
      <c r="K410" s="29" t="str">
        <f>IF(B410="","",IF(J410="","NA",IF(ISNA(VLOOKUP(J410,'Default  Salaries'!D:E,2,FALSE)),IF(ISNA(VLOOKUP(I410&amp;"-NA",'Default  Salaries'!D:E,2,FALSE)),"NA",VLOOKUP(I410&amp;"-NA",'Default  Salaries'!D:E,2,FALSE)),VLOOKUP(J410,'Default  Salaries'!D:E,2,FALSE))))</f>
        <v/>
      </c>
      <c r="L410" s="46"/>
      <c r="M410" s="19"/>
      <c r="N410" s="45"/>
      <c r="O410" s="45"/>
      <c r="P410" s="7" t="str">
        <f t="shared" si="19"/>
        <v/>
      </c>
      <c r="Q410" s="14"/>
      <c r="R410" s="15"/>
      <c r="S410" s="14"/>
      <c r="T410" s="15"/>
      <c r="U410" s="14"/>
      <c r="V410" s="15"/>
      <c r="W410" s="47"/>
      <c r="X410" s="48"/>
      <c r="Y410" s="47"/>
      <c r="Z410" s="48"/>
      <c r="AA410" s="47"/>
      <c r="AB410" s="48"/>
      <c r="AC410" s="47"/>
      <c r="AD410" s="48"/>
      <c r="AE410" s="47"/>
      <c r="AF410" s="48"/>
      <c r="AG410" s="47"/>
      <c r="AH410" s="48"/>
      <c r="AI410" s="47"/>
      <c r="AJ410" s="48"/>
    </row>
    <row r="411" spans="1:36" x14ac:dyDescent="0.25">
      <c r="A411" s="7">
        <f t="shared" si="20"/>
        <v>407</v>
      </c>
      <c r="B411" s="8"/>
      <c r="C411" s="5"/>
      <c r="D411" s="5"/>
      <c r="E411" s="5"/>
      <c r="F411" s="7" t="str">
        <f>IF(E411="","",IF(VLOOKUP(E411,'Study Locations'!B:D,2,FALSE)="","",VLOOKUP(E411,'Study Locations'!B:D,2,FALSE)))</f>
        <v/>
      </c>
      <c r="G411" s="7" t="str">
        <f>IF(E411="","",IF(VLOOKUP(E411,'Study Locations'!B:D,3,FALSE)="","",VLOOKUP(E411,'Study Locations'!B:D,3,FALSE)))</f>
        <v/>
      </c>
      <c r="H411" s="5"/>
      <c r="I411" s="5"/>
      <c r="J411" s="3" t="str">
        <f t="shared" si="18"/>
        <v/>
      </c>
      <c r="K411" s="29" t="str">
        <f>IF(B411="","",IF(J411="","NA",IF(ISNA(VLOOKUP(J411,'Default  Salaries'!D:E,2,FALSE)),IF(ISNA(VLOOKUP(I411&amp;"-NA",'Default  Salaries'!D:E,2,FALSE)),"NA",VLOOKUP(I411&amp;"-NA",'Default  Salaries'!D:E,2,FALSE)),VLOOKUP(J411,'Default  Salaries'!D:E,2,FALSE))))</f>
        <v/>
      </c>
      <c r="L411" s="46"/>
      <c r="M411" s="19"/>
      <c r="N411" s="45"/>
      <c r="O411" s="45"/>
      <c r="P411" s="7" t="str">
        <f t="shared" si="19"/>
        <v/>
      </c>
      <c r="Q411" s="14"/>
      <c r="R411" s="15"/>
      <c r="S411" s="14"/>
      <c r="T411" s="15"/>
      <c r="U411" s="14"/>
      <c r="V411" s="15"/>
      <c r="W411" s="47"/>
      <c r="X411" s="48"/>
      <c r="Y411" s="47"/>
      <c r="Z411" s="48"/>
      <c r="AA411" s="47"/>
      <c r="AB411" s="48"/>
      <c r="AC411" s="47"/>
      <c r="AD411" s="48"/>
      <c r="AE411" s="47"/>
      <c r="AF411" s="48"/>
      <c r="AG411" s="47"/>
      <c r="AH411" s="48"/>
      <c r="AI411" s="47"/>
      <c r="AJ411" s="48"/>
    </row>
    <row r="412" spans="1:36" x14ac:dyDescent="0.25">
      <c r="A412" s="7">
        <f t="shared" si="20"/>
        <v>408</v>
      </c>
      <c r="B412" s="8"/>
      <c r="C412" s="5"/>
      <c r="D412" s="5"/>
      <c r="E412" s="5"/>
      <c r="F412" s="7" t="str">
        <f>IF(E412="","",IF(VLOOKUP(E412,'Study Locations'!B:D,2,FALSE)="","",VLOOKUP(E412,'Study Locations'!B:D,2,FALSE)))</f>
        <v/>
      </c>
      <c r="G412" s="7" t="str">
        <f>IF(E412="","",IF(VLOOKUP(E412,'Study Locations'!B:D,3,FALSE)="","",VLOOKUP(E412,'Study Locations'!B:D,3,FALSE)))</f>
        <v/>
      </c>
      <c r="H412" s="5"/>
      <c r="I412" s="5"/>
      <c r="J412" s="3" t="str">
        <f t="shared" si="18"/>
        <v/>
      </c>
      <c r="K412" s="29" t="str">
        <f>IF(B412="","",IF(J412="","NA",IF(ISNA(VLOOKUP(J412,'Default  Salaries'!D:E,2,FALSE)),IF(ISNA(VLOOKUP(I412&amp;"-NA",'Default  Salaries'!D:E,2,FALSE)),"NA",VLOOKUP(I412&amp;"-NA",'Default  Salaries'!D:E,2,FALSE)),VLOOKUP(J412,'Default  Salaries'!D:E,2,FALSE))))</f>
        <v/>
      </c>
      <c r="L412" s="46"/>
      <c r="M412" s="19"/>
      <c r="N412" s="45"/>
      <c r="O412" s="45"/>
      <c r="P412" s="7" t="str">
        <f t="shared" si="19"/>
        <v/>
      </c>
      <c r="Q412" s="14"/>
      <c r="R412" s="15"/>
      <c r="S412" s="14"/>
      <c r="T412" s="15"/>
      <c r="U412" s="14"/>
      <c r="V412" s="15"/>
      <c r="W412" s="47"/>
      <c r="X412" s="48"/>
      <c r="Y412" s="47"/>
      <c r="Z412" s="48"/>
      <c r="AA412" s="47"/>
      <c r="AB412" s="48"/>
      <c r="AC412" s="47"/>
      <c r="AD412" s="48"/>
      <c r="AE412" s="47"/>
      <c r="AF412" s="48"/>
      <c r="AG412" s="47"/>
      <c r="AH412" s="48"/>
      <c r="AI412" s="47"/>
      <c r="AJ412" s="48"/>
    </row>
    <row r="413" spans="1:36" x14ac:dyDescent="0.25">
      <c r="A413" s="7">
        <f t="shared" si="20"/>
        <v>409</v>
      </c>
      <c r="B413" s="8"/>
      <c r="C413" s="5"/>
      <c r="D413" s="5"/>
      <c r="E413" s="5"/>
      <c r="F413" s="7" t="str">
        <f>IF(E413="","",IF(VLOOKUP(E413,'Study Locations'!B:D,2,FALSE)="","",VLOOKUP(E413,'Study Locations'!B:D,2,FALSE)))</f>
        <v/>
      </c>
      <c r="G413" s="7" t="str">
        <f>IF(E413="","",IF(VLOOKUP(E413,'Study Locations'!B:D,3,FALSE)="","",VLOOKUP(E413,'Study Locations'!B:D,3,FALSE)))</f>
        <v/>
      </c>
      <c r="H413" s="5"/>
      <c r="I413" s="5"/>
      <c r="J413" s="3" t="str">
        <f t="shared" si="18"/>
        <v/>
      </c>
      <c r="K413" s="29" t="str">
        <f>IF(B413="","",IF(J413="","NA",IF(ISNA(VLOOKUP(J413,'Default  Salaries'!D:E,2,FALSE)),IF(ISNA(VLOOKUP(I413&amp;"-NA",'Default  Salaries'!D:E,2,FALSE)),"NA",VLOOKUP(I413&amp;"-NA",'Default  Salaries'!D:E,2,FALSE)),VLOOKUP(J413,'Default  Salaries'!D:E,2,FALSE))))</f>
        <v/>
      </c>
      <c r="L413" s="46"/>
      <c r="M413" s="19"/>
      <c r="N413" s="45"/>
      <c r="O413" s="45"/>
      <c r="P413" s="7" t="str">
        <f t="shared" si="19"/>
        <v/>
      </c>
      <c r="Q413" s="14"/>
      <c r="R413" s="15"/>
      <c r="S413" s="14"/>
      <c r="T413" s="15"/>
      <c r="U413" s="14"/>
      <c r="V413" s="15"/>
      <c r="W413" s="47"/>
      <c r="X413" s="48"/>
      <c r="Y413" s="47"/>
      <c r="Z413" s="48"/>
      <c r="AA413" s="47"/>
      <c r="AB413" s="48"/>
      <c r="AC413" s="47"/>
      <c r="AD413" s="48"/>
      <c r="AE413" s="47"/>
      <c r="AF413" s="48"/>
      <c r="AG413" s="47"/>
      <c r="AH413" s="48"/>
      <c r="AI413" s="47"/>
      <c r="AJ413" s="48"/>
    </row>
    <row r="414" spans="1:36" x14ac:dyDescent="0.25">
      <c r="A414" s="7">
        <f t="shared" si="20"/>
        <v>410</v>
      </c>
      <c r="B414" s="8"/>
      <c r="C414" s="5"/>
      <c r="D414" s="5"/>
      <c r="E414" s="5"/>
      <c r="F414" s="7" t="str">
        <f>IF(E414="","",IF(VLOOKUP(E414,'Study Locations'!B:D,2,FALSE)="","",VLOOKUP(E414,'Study Locations'!B:D,2,FALSE)))</f>
        <v/>
      </c>
      <c r="G414" s="7" t="str">
        <f>IF(E414="","",IF(VLOOKUP(E414,'Study Locations'!B:D,3,FALSE)="","",VLOOKUP(E414,'Study Locations'!B:D,3,FALSE)))</f>
        <v/>
      </c>
      <c r="H414" s="5"/>
      <c r="I414" s="5"/>
      <c r="J414" s="3" t="str">
        <f t="shared" si="18"/>
        <v/>
      </c>
      <c r="K414" s="29" t="str">
        <f>IF(B414="","",IF(J414="","NA",IF(ISNA(VLOOKUP(J414,'Default  Salaries'!D:E,2,FALSE)),IF(ISNA(VLOOKUP(I414&amp;"-NA",'Default  Salaries'!D:E,2,FALSE)),"NA",VLOOKUP(I414&amp;"-NA",'Default  Salaries'!D:E,2,FALSE)),VLOOKUP(J414,'Default  Salaries'!D:E,2,FALSE))))</f>
        <v/>
      </c>
      <c r="L414" s="46"/>
      <c r="M414" s="19"/>
      <c r="N414" s="45"/>
      <c r="O414" s="45"/>
      <c r="P414" s="7" t="str">
        <f t="shared" si="19"/>
        <v/>
      </c>
      <c r="Q414" s="14"/>
      <c r="R414" s="15"/>
      <c r="S414" s="14"/>
      <c r="T414" s="15"/>
      <c r="U414" s="14"/>
      <c r="V414" s="15"/>
      <c r="W414" s="47"/>
      <c r="X414" s="48"/>
      <c r="Y414" s="47"/>
      <c r="Z414" s="48"/>
      <c r="AA414" s="47"/>
      <c r="AB414" s="48"/>
      <c r="AC414" s="47"/>
      <c r="AD414" s="48"/>
      <c r="AE414" s="47"/>
      <c r="AF414" s="48"/>
      <c r="AG414" s="47"/>
      <c r="AH414" s="48"/>
      <c r="AI414" s="47"/>
      <c r="AJ414" s="48"/>
    </row>
    <row r="415" spans="1:36" x14ac:dyDescent="0.25">
      <c r="A415" s="7">
        <f t="shared" si="20"/>
        <v>411</v>
      </c>
      <c r="B415" s="8"/>
      <c r="C415" s="5"/>
      <c r="D415" s="5"/>
      <c r="E415" s="5"/>
      <c r="F415" s="7" t="str">
        <f>IF(E415="","",IF(VLOOKUP(E415,'Study Locations'!B:D,2,FALSE)="","",VLOOKUP(E415,'Study Locations'!B:D,2,FALSE)))</f>
        <v/>
      </c>
      <c r="G415" s="7" t="str">
        <f>IF(E415="","",IF(VLOOKUP(E415,'Study Locations'!B:D,3,FALSE)="","",VLOOKUP(E415,'Study Locations'!B:D,3,FALSE)))</f>
        <v/>
      </c>
      <c r="H415" s="5"/>
      <c r="I415" s="5"/>
      <c r="J415" s="3" t="str">
        <f t="shared" si="18"/>
        <v/>
      </c>
      <c r="K415" s="29" t="str">
        <f>IF(B415="","",IF(J415="","NA",IF(ISNA(VLOOKUP(J415,'Default  Salaries'!D:E,2,FALSE)),IF(ISNA(VLOOKUP(I415&amp;"-NA",'Default  Salaries'!D:E,2,FALSE)),"NA",VLOOKUP(I415&amp;"-NA",'Default  Salaries'!D:E,2,FALSE)),VLOOKUP(J415,'Default  Salaries'!D:E,2,FALSE))))</f>
        <v/>
      </c>
      <c r="L415" s="46"/>
      <c r="M415" s="19"/>
      <c r="N415" s="45"/>
      <c r="O415" s="45"/>
      <c r="P415" s="7" t="str">
        <f t="shared" si="19"/>
        <v/>
      </c>
      <c r="Q415" s="14"/>
      <c r="R415" s="15"/>
      <c r="S415" s="14"/>
      <c r="T415" s="15"/>
      <c r="U415" s="14"/>
      <c r="V415" s="15"/>
      <c r="W415" s="47"/>
      <c r="X415" s="48"/>
      <c r="Y415" s="47"/>
      <c r="Z415" s="48"/>
      <c r="AA415" s="47"/>
      <c r="AB415" s="48"/>
      <c r="AC415" s="47"/>
      <c r="AD415" s="48"/>
      <c r="AE415" s="47"/>
      <c r="AF415" s="48"/>
      <c r="AG415" s="47"/>
      <c r="AH415" s="48"/>
      <c r="AI415" s="47"/>
      <c r="AJ415" s="48"/>
    </row>
    <row r="416" spans="1:36" x14ac:dyDescent="0.25">
      <c r="A416" s="7">
        <f t="shared" si="20"/>
        <v>412</v>
      </c>
      <c r="B416" s="8"/>
      <c r="C416" s="5"/>
      <c r="D416" s="5"/>
      <c r="E416" s="5"/>
      <c r="F416" s="7" t="str">
        <f>IF(E416="","",IF(VLOOKUP(E416,'Study Locations'!B:D,2,FALSE)="","",VLOOKUP(E416,'Study Locations'!B:D,2,FALSE)))</f>
        <v/>
      </c>
      <c r="G416" s="7" t="str">
        <f>IF(E416="","",IF(VLOOKUP(E416,'Study Locations'!B:D,3,FALSE)="","",VLOOKUP(E416,'Study Locations'!B:D,3,FALSE)))</f>
        <v/>
      </c>
      <c r="H416" s="5"/>
      <c r="I416" s="5"/>
      <c r="J416" s="3" t="str">
        <f t="shared" si="18"/>
        <v/>
      </c>
      <c r="K416" s="29" t="str">
        <f>IF(B416="","",IF(J416="","NA",IF(ISNA(VLOOKUP(J416,'Default  Salaries'!D:E,2,FALSE)),IF(ISNA(VLOOKUP(I416&amp;"-NA",'Default  Salaries'!D:E,2,FALSE)),"NA",VLOOKUP(I416&amp;"-NA",'Default  Salaries'!D:E,2,FALSE)),VLOOKUP(J416,'Default  Salaries'!D:E,2,FALSE))))</f>
        <v/>
      </c>
      <c r="L416" s="46"/>
      <c r="M416" s="19"/>
      <c r="N416" s="45"/>
      <c r="O416" s="45"/>
      <c r="P416" s="7" t="str">
        <f t="shared" si="19"/>
        <v/>
      </c>
      <c r="Q416" s="14"/>
      <c r="R416" s="15"/>
      <c r="S416" s="14"/>
      <c r="T416" s="15"/>
      <c r="U416" s="14"/>
      <c r="V416" s="15"/>
      <c r="W416" s="47"/>
      <c r="X416" s="48"/>
      <c r="Y416" s="47"/>
      <c r="Z416" s="48"/>
      <c r="AA416" s="47"/>
      <c r="AB416" s="48"/>
      <c r="AC416" s="47"/>
      <c r="AD416" s="48"/>
      <c r="AE416" s="47"/>
      <c r="AF416" s="48"/>
      <c r="AG416" s="47"/>
      <c r="AH416" s="48"/>
      <c r="AI416" s="47"/>
      <c r="AJ416" s="48"/>
    </row>
    <row r="417" spans="1:36" x14ac:dyDescent="0.25">
      <c r="A417" s="7">
        <f t="shared" si="20"/>
        <v>413</v>
      </c>
      <c r="B417" s="8"/>
      <c r="C417" s="5"/>
      <c r="D417" s="5"/>
      <c r="E417" s="5"/>
      <c r="F417" s="7" t="str">
        <f>IF(E417="","",IF(VLOOKUP(E417,'Study Locations'!B:D,2,FALSE)="","",VLOOKUP(E417,'Study Locations'!B:D,2,FALSE)))</f>
        <v/>
      </c>
      <c r="G417" s="7" t="str">
        <f>IF(E417="","",IF(VLOOKUP(E417,'Study Locations'!B:D,3,FALSE)="","",VLOOKUP(E417,'Study Locations'!B:D,3,FALSE)))</f>
        <v/>
      </c>
      <c r="H417" s="5"/>
      <c r="I417" s="5"/>
      <c r="J417" s="3" t="str">
        <f t="shared" si="18"/>
        <v/>
      </c>
      <c r="K417" s="29" t="str">
        <f>IF(B417="","",IF(J417="","NA",IF(ISNA(VLOOKUP(J417,'Default  Salaries'!D:E,2,FALSE)),IF(ISNA(VLOOKUP(I417&amp;"-NA",'Default  Salaries'!D:E,2,FALSE)),"NA",VLOOKUP(I417&amp;"-NA",'Default  Salaries'!D:E,2,FALSE)),VLOOKUP(J417,'Default  Salaries'!D:E,2,FALSE))))</f>
        <v/>
      </c>
      <c r="L417" s="46"/>
      <c r="M417" s="19"/>
      <c r="N417" s="45"/>
      <c r="O417" s="45"/>
      <c r="P417" s="7" t="str">
        <f t="shared" si="19"/>
        <v/>
      </c>
      <c r="Q417" s="14"/>
      <c r="R417" s="15"/>
      <c r="S417" s="14"/>
      <c r="T417" s="15"/>
      <c r="U417" s="14"/>
      <c r="V417" s="15"/>
      <c r="W417" s="47"/>
      <c r="X417" s="48"/>
      <c r="Y417" s="47"/>
      <c r="Z417" s="48"/>
      <c r="AA417" s="47"/>
      <c r="AB417" s="48"/>
      <c r="AC417" s="47"/>
      <c r="AD417" s="48"/>
      <c r="AE417" s="47"/>
      <c r="AF417" s="48"/>
      <c r="AG417" s="47"/>
      <c r="AH417" s="48"/>
      <c r="AI417" s="47"/>
      <c r="AJ417" s="48"/>
    </row>
    <row r="418" spans="1:36" x14ac:dyDescent="0.25">
      <c r="A418" s="7">
        <f t="shared" si="20"/>
        <v>414</v>
      </c>
      <c r="B418" s="8"/>
      <c r="C418" s="5"/>
      <c r="D418" s="5"/>
      <c r="E418" s="5"/>
      <c r="F418" s="7" t="str">
        <f>IF(E418="","",IF(VLOOKUP(E418,'Study Locations'!B:D,2,FALSE)="","",VLOOKUP(E418,'Study Locations'!B:D,2,FALSE)))</f>
        <v/>
      </c>
      <c r="G418" s="7" t="str">
        <f>IF(E418="","",IF(VLOOKUP(E418,'Study Locations'!B:D,3,FALSE)="","",VLOOKUP(E418,'Study Locations'!B:D,3,FALSE)))</f>
        <v/>
      </c>
      <c r="H418" s="5"/>
      <c r="I418" s="5"/>
      <c r="J418" s="3" t="str">
        <f t="shared" si="18"/>
        <v/>
      </c>
      <c r="K418" s="29" t="str">
        <f>IF(B418="","",IF(J418="","NA",IF(ISNA(VLOOKUP(J418,'Default  Salaries'!D:E,2,FALSE)),IF(ISNA(VLOOKUP(I418&amp;"-NA",'Default  Salaries'!D:E,2,FALSE)),"NA",VLOOKUP(I418&amp;"-NA",'Default  Salaries'!D:E,2,FALSE)),VLOOKUP(J418,'Default  Salaries'!D:E,2,FALSE))))</f>
        <v/>
      </c>
      <c r="L418" s="46"/>
      <c r="M418" s="19"/>
      <c r="N418" s="45"/>
      <c r="O418" s="45"/>
      <c r="P418" s="7" t="str">
        <f t="shared" si="19"/>
        <v/>
      </c>
      <c r="Q418" s="14"/>
      <c r="R418" s="15"/>
      <c r="S418" s="14"/>
      <c r="T418" s="15"/>
      <c r="U418" s="14"/>
      <c r="V418" s="15"/>
      <c r="W418" s="47"/>
      <c r="X418" s="48"/>
      <c r="Y418" s="47"/>
      <c r="Z418" s="48"/>
      <c r="AA418" s="47"/>
      <c r="AB418" s="48"/>
      <c r="AC418" s="47"/>
      <c r="AD418" s="48"/>
      <c r="AE418" s="47"/>
      <c r="AF418" s="48"/>
      <c r="AG418" s="47"/>
      <c r="AH418" s="48"/>
      <c r="AI418" s="47"/>
      <c r="AJ418" s="48"/>
    </row>
    <row r="419" spans="1:36" x14ac:dyDescent="0.25">
      <c r="A419" s="7">
        <f t="shared" si="20"/>
        <v>415</v>
      </c>
      <c r="B419" s="8"/>
      <c r="C419" s="5"/>
      <c r="D419" s="5"/>
      <c r="E419" s="5"/>
      <c r="F419" s="7" t="str">
        <f>IF(E419="","",IF(VLOOKUP(E419,'Study Locations'!B:D,2,FALSE)="","",VLOOKUP(E419,'Study Locations'!B:D,2,FALSE)))</f>
        <v/>
      </c>
      <c r="G419" s="7" t="str">
        <f>IF(E419="","",IF(VLOOKUP(E419,'Study Locations'!B:D,3,FALSE)="","",VLOOKUP(E419,'Study Locations'!B:D,3,FALSE)))</f>
        <v/>
      </c>
      <c r="H419" s="5"/>
      <c r="I419" s="5"/>
      <c r="J419" s="3" t="str">
        <f t="shared" si="18"/>
        <v/>
      </c>
      <c r="K419" s="29" t="str">
        <f>IF(B419="","",IF(J419="","NA",IF(ISNA(VLOOKUP(J419,'Default  Salaries'!D:E,2,FALSE)),IF(ISNA(VLOOKUP(I419&amp;"-NA",'Default  Salaries'!D:E,2,FALSE)),"NA",VLOOKUP(I419&amp;"-NA",'Default  Salaries'!D:E,2,FALSE)),VLOOKUP(J419,'Default  Salaries'!D:E,2,FALSE))))</f>
        <v/>
      </c>
      <c r="L419" s="46"/>
      <c r="M419" s="19"/>
      <c r="N419" s="45"/>
      <c r="O419" s="45"/>
      <c r="P419" s="7" t="str">
        <f t="shared" si="19"/>
        <v/>
      </c>
      <c r="Q419" s="14"/>
      <c r="R419" s="15"/>
      <c r="S419" s="14"/>
      <c r="T419" s="15"/>
      <c r="U419" s="14"/>
      <c r="V419" s="15"/>
      <c r="W419" s="47"/>
      <c r="X419" s="48"/>
      <c r="Y419" s="47"/>
      <c r="Z419" s="48"/>
      <c r="AA419" s="47"/>
      <c r="AB419" s="48"/>
      <c r="AC419" s="47"/>
      <c r="AD419" s="48"/>
      <c r="AE419" s="47"/>
      <c r="AF419" s="48"/>
      <c r="AG419" s="47"/>
      <c r="AH419" s="48"/>
      <c r="AI419" s="47"/>
      <c r="AJ419" s="48"/>
    </row>
    <row r="420" spans="1:36" x14ac:dyDescent="0.25">
      <c r="A420" s="7">
        <f t="shared" si="20"/>
        <v>416</v>
      </c>
      <c r="B420" s="8"/>
      <c r="C420" s="5"/>
      <c r="D420" s="5"/>
      <c r="E420" s="5"/>
      <c r="F420" s="7" t="str">
        <f>IF(E420="","",IF(VLOOKUP(E420,'Study Locations'!B:D,2,FALSE)="","",VLOOKUP(E420,'Study Locations'!B:D,2,FALSE)))</f>
        <v/>
      </c>
      <c r="G420" s="7" t="str">
        <f>IF(E420="","",IF(VLOOKUP(E420,'Study Locations'!B:D,3,FALSE)="","",VLOOKUP(E420,'Study Locations'!B:D,3,FALSE)))</f>
        <v/>
      </c>
      <c r="H420" s="5"/>
      <c r="I420" s="5"/>
      <c r="J420" s="3" t="str">
        <f t="shared" si="18"/>
        <v/>
      </c>
      <c r="K420" s="29" t="str">
        <f>IF(B420="","",IF(J420="","NA",IF(ISNA(VLOOKUP(J420,'Default  Salaries'!D:E,2,FALSE)),IF(ISNA(VLOOKUP(I420&amp;"-NA",'Default  Salaries'!D:E,2,FALSE)),"NA",VLOOKUP(I420&amp;"-NA",'Default  Salaries'!D:E,2,FALSE)),VLOOKUP(J420,'Default  Salaries'!D:E,2,FALSE))))</f>
        <v/>
      </c>
      <c r="L420" s="46"/>
      <c r="M420" s="19"/>
      <c r="N420" s="45"/>
      <c r="O420" s="45"/>
      <c r="P420" s="7" t="str">
        <f t="shared" si="19"/>
        <v/>
      </c>
      <c r="Q420" s="14"/>
      <c r="R420" s="15"/>
      <c r="S420" s="14"/>
      <c r="T420" s="15"/>
      <c r="U420" s="14"/>
      <c r="V420" s="15"/>
      <c r="W420" s="47"/>
      <c r="X420" s="48"/>
      <c r="Y420" s="47"/>
      <c r="Z420" s="48"/>
      <c r="AA420" s="47"/>
      <c r="AB420" s="48"/>
      <c r="AC420" s="47"/>
      <c r="AD420" s="48"/>
      <c r="AE420" s="47"/>
      <c r="AF420" s="48"/>
      <c r="AG420" s="47"/>
      <c r="AH420" s="48"/>
      <c r="AI420" s="47"/>
      <c r="AJ420" s="48"/>
    </row>
    <row r="421" spans="1:36" x14ac:dyDescent="0.25">
      <c r="A421" s="7">
        <f t="shared" si="20"/>
        <v>417</v>
      </c>
      <c r="B421" s="8"/>
      <c r="C421" s="5"/>
      <c r="D421" s="5"/>
      <c r="E421" s="5"/>
      <c r="F421" s="7" t="str">
        <f>IF(E421="","",IF(VLOOKUP(E421,'Study Locations'!B:D,2,FALSE)="","",VLOOKUP(E421,'Study Locations'!B:D,2,FALSE)))</f>
        <v/>
      </c>
      <c r="G421" s="7" t="str">
        <f>IF(E421="","",IF(VLOOKUP(E421,'Study Locations'!B:D,3,FALSE)="","",VLOOKUP(E421,'Study Locations'!B:D,3,FALSE)))</f>
        <v/>
      </c>
      <c r="H421" s="5"/>
      <c r="I421" s="5"/>
      <c r="J421" s="3" t="str">
        <f t="shared" si="18"/>
        <v/>
      </c>
      <c r="K421" s="29" t="str">
        <f>IF(B421="","",IF(J421="","NA",IF(ISNA(VLOOKUP(J421,'Default  Salaries'!D:E,2,FALSE)),IF(ISNA(VLOOKUP(I421&amp;"-NA",'Default  Salaries'!D:E,2,FALSE)),"NA",VLOOKUP(I421&amp;"-NA",'Default  Salaries'!D:E,2,FALSE)),VLOOKUP(J421,'Default  Salaries'!D:E,2,FALSE))))</f>
        <v/>
      </c>
      <c r="L421" s="46"/>
      <c r="M421" s="19"/>
      <c r="N421" s="45"/>
      <c r="O421" s="45"/>
      <c r="P421" s="7" t="str">
        <f t="shared" si="19"/>
        <v/>
      </c>
      <c r="Q421" s="14"/>
      <c r="R421" s="15"/>
      <c r="S421" s="14"/>
      <c r="T421" s="15"/>
      <c r="U421" s="14"/>
      <c r="V421" s="15"/>
      <c r="W421" s="47"/>
      <c r="X421" s="48"/>
      <c r="Y421" s="47"/>
      <c r="Z421" s="48"/>
      <c r="AA421" s="47"/>
      <c r="AB421" s="48"/>
      <c r="AC421" s="47"/>
      <c r="AD421" s="48"/>
      <c r="AE421" s="47"/>
      <c r="AF421" s="48"/>
      <c r="AG421" s="47"/>
      <c r="AH421" s="48"/>
      <c r="AI421" s="47"/>
      <c r="AJ421" s="48"/>
    </row>
    <row r="422" spans="1:36" x14ac:dyDescent="0.25">
      <c r="A422" s="7">
        <f t="shared" si="20"/>
        <v>418</v>
      </c>
      <c r="B422" s="8"/>
      <c r="C422" s="5"/>
      <c r="D422" s="5"/>
      <c r="E422" s="5"/>
      <c r="F422" s="7" t="str">
        <f>IF(E422="","",IF(VLOOKUP(E422,'Study Locations'!B:D,2,FALSE)="","",VLOOKUP(E422,'Study Locations'!B:D,2,FALSE)))</f>
        <v/>
      </c>
      <c r="G422" s="7" t="str">
        <f>IF(E422="","",IF(VLOOKUP(E422,'Study Locations'!B:D,3,FALSE)="","",VLOOKUP(E422,'Study Locations'!B:D,3,FALSE)))</f>
        <v/>
      </c>
      <c r="H422" s="5"/>
      <c r="I422" s="5"/>
      <c r="J422" s="3" t="str">
        <f t="shared" si="18"/>
        <v/>
      </c>
      <c r="K422" s="29" t="str">
        <f>IF(B422="","",IF(J422="","NA",IF(ISNA(VLOOKUP(J422,'Default  Salaries'!D:E,2,FALSE)),IF(ISNA(VLOOKUP(I422&amp;"-NA",'Default  Salaries'!D:E,2,FALSE)),"NA",VLOOKUP(I422&amp;"-NA",'Default  Salaries'!D:E,2,FALSE)),VLOOKUP(J422,'Default  Salaries'!D:E,2,FALSE))))</f>
        <v/>
      </c>
      <c r="L422" s="46"/>
      <c r="M422" s="19"/>
      <c r="N422" s="45"/>
      <c r="O422" s="45"/>
      <c r="P422" s="7" t="str">
        <f t="shared" si="19"/>
        <v/>
      </c>
      <c r="Q422" s="14"/>
      <c r="R422" s="15"/>
      <c r="S422" s="14"/>
      <c r="T422" s="15"/>
      <c r="U422" s="14"/>
      <c r="V422" s="15"/>
      <c r="W422" s="47"/>
      <c r="X422" s="48"/>
      <c r="Y422" s="47"/>
      <c r="Z422" s="48"/>
      <c r="AA422" s="47"/>
      <c r="AB422" s="48"/>
      <c r="AC422" s="47"/>
      <c r="AD422" s="48"/>
      <c r="AE422" s="47"/>
      <c r="AF422" s="48"/>
      <c r="AG422" s="47"/>
      <c r="AH422" s="48"/>
      <c r="AI422" s="47"/>
      <c r="AJ422" s="48"/>
    </row>
    <row r="423" spans="1:36" x14ac:dyDescent="0.25">
      <c r="A423" s="7">
        <f t="shared" si="20"/>
        <v>419</v>
      </c>
      <c r="B423" s="8"/>
      <c r="C423" s="5"/>
      <c r="D423" s="5"/>
      <c r="E423" s="5"/>
      <c r="F423" s="7" t="str">
        <f>IF(E423="","",IF(VLOOKUP(E423,'Study Locations'!B:D,2,FALSE)="","",VLOOKUP(E423,'Study Locations'!B:D,2,FALSE)))</f>
        <v/>
      </c>
      <c r="G423" s="7" t="str">
        <f>IF(E423="","",IF(VLOOKUP(E423,'Study Locations'!B:D,3,FALSE)="","",VLOOKUP(E423,'Study Locations'!B:D,3,FALSE)))</f>
        <v/>
      </c>
      <c r="H423" s="5"/>
      <c r="I423" s="5"/>
      <c r="J423" s="3" t="str">
        <f t="shared" si="18"/>
        <v/>
      </c>
      <c r="K423" s="29" t="str">
        <f>IF(B423="","",IF(J423="","NA",IF(ISNA(VLOOKUP(J423,'Default  Salaries'!D:E,2,FALSE)),IF(ISNA(VLOOKUP(I423&amp;"-NA",'Default  Salaries'!D:E,2,FALSE)),"NA",VLOOKUP(I423&amp;"-NA",'Default  Salaries'!D:E,2,FALSE)),VLOOKUP(J423,'Default  Salaries'!D:E,2,FALSE))))</f>
        <v/>
      </c>
      <c r="L423" s="46"/>
      <c r="M423" s="19"/>
      <c r="N423" s="45"/>
      <c r="O423" s="45"/>
      <c r="P423" s="7" t="str">
        <f t="shared" si="19"/>
        <v/>
      </c>
      <c r="Q423" s="14"/>
      <c r="R423" s="15"/>
      <c r="S423" s="14"/>
      <c r="T423" s="15"/>
      <c r="U423" s="14"/>
      <c r="V423" s="15"/>
      <c r="W423" s="47"/>
      <c r="X423" s="48"/>
      <c r="Y423" s="47"/>
      <c r="Z423" s="48"/>
      <c r="AA423" s="47"/>
      <c r="AB423" s="48"/>
      <c r="AC423" s="47"/>
      <c r="AD423" s="48"/>
      <c r="AE423" s="47"/>
      <c r="AF423" s="48"/>
      <c r="AG423" s="47"/>
      <c r="AH423" s="48"/>
      <c r="AI423" s="47"/>
      <c r="AJ423" s="48"/>
    </row>
    <row r="424" spans="1:36" x14ac:dyDescent="0.25">
      <c r="A424" s="7">
        <f t="shared" si="20"/>
        <v>420</v>
      </c>
      <c r="B424" s="8"/>
      <c r="C424" s="5"/>
      <c r="D424" s="5"/>
      <c r="E424" s="5"/>
      <c r="F424" s="7" t="str">
        <f>IF(E424="","",IF(VLOOKUP(E424,'Study Locations'!B:D,2,FALSE)="","",VLOOKUP(E424,'Study Locations'!B:D,2,FALSE)))</f>
        <v/>
      </c>
      <c r="G424" s="7" t="str">
        <f>IF(E424="","",IF(VLOOKUP(E424,'Study Locations'!B:D,3,FALSE)="","",VLOOKUP(E424,'Study Locations'!B:D,3,FALSE)))</f>
        <v/>
      </c>
      <c r="H424" s="5"/>
      <c r="I424" s="5"/>
      <c r="J424" s="3" t="str">
        <f t="shared" si="18"/>
        <v/>
      </c>
      <c r="K424" s="29" t="str">
        <f>IF(B424="","",IF(J424="","NA",IF(ISNA(VLOOKUP(J424,'Default  Salaries'!D:E,2,FALSE)),IF(ISNA(VLOOKUP(I424&amp;"-NA",'Default  Salaries'!D:E,2,FALSE)),"NA",VLOOKUP(I424&amp;"-NA",'Default  Salaries'!D:E,2,FALSE)),VLOOKUP(J424,'Default  Salaries'!D:E,2,FALSE))))</f>
        <v/>
      </c>
      <c r="L424" s="46"/>
      <c r="M424" s="19"/>
      <c r="N424" s="45"/>
      <c r="O424" s="45"/>
      <c r="P424" s="7" t="str">
        <f t="shared" si="19"/>
        <v/>
      </c>
      <c r="Q424" s="14"/>
      <c r="R424" s="15"/>
      <c r="S424" s="14"/>
      <c r="T424" s="15"/>
      <c r="U424" s="14"/>
      <c r="V424" s="15"/>
      <c r="W424" s="47"/>
      <c r="X424" s="48"/>
      <c r="Y424" s="47"/>
      <c r="Z424" s="48"/>
      <c r="AA424" s="47"/>
      <c r="AB424" s="48"/>
      <c r="AC424" s="47"/>
      <c r="AD424" s="48"/>
      <c r="AE424" s="47"/>
      <c r="AF424" s="48"/>
      <c r="AG424" s="47"/>
      <c r="AH424" s="48"/>
      <c r="AI424" s="47"/>
      <c r="AJ424" s="48"/>
    </row>
    <row r="425" spans="1:36" x14ac:dyDescent="0.25">
      <c r="A425" s="7">
        <f t="shared" si="20"/>
        <v>421</v>
      </c>
      <c r="B425" s="8"/>
      <c r="C425" s="5"/>
      <c r="D425" s="5"/>
      <c r="E425" s="5"/>
      <c r="F425" s="7" t="str">
        <f>IF(E425="","",IF(VLOOKUP(E425,'Study Locations'!B:D,2,FALSE)="","",VLOOKUP(E425,'Study Locations'!B:D,2,FALSE)))</f>
        <v/>
      </c>
      <c r="G425" s="7" t="str">
        <f>IF(E425="","",IF(VLOOKUP(E425,'Study Locations'!B:D,3,FALSE)="","",VLOOKUP(E425,'Study Locations'!B:D,3,FALSE)))</f>
        <v/>
      </c>
      <c r="H425" s="5"/>
      <c r="I425" s="5"/>
      <c r="J425" s="3" t="str">
        <f t="shared" si="18"/>
        <v/>
      </c>
      <c r="K425" s="29" t="str">
        <f>IF(B425="","",IF(J425="","NA",IF(ISNA(VLOOKUP(J425,'Default  Salaries'!D:E,2,FALSE)),IF(ISNA(VLOOKUP(I425&amp;"-NA",'Default  Salaries'!D:E,2,FALSE)),"NA",VLOOKUP(I425&amp;"-NA",'Default  Salaries'!D:E,2,FALSE)),VLOOKUP(J425,'Default  Salaries'!D:E,2,FALSE))))</f>
        <v/>
      </c>
      <c r="L425" s="46"/>
      <c r="M425" s="19"/>
      <c r="N425" s="45"/>
      <c r="O425" s="45"/>
      <c r="P425" s="7" t="str">
        <f t="shared" si="19"/>
        <v/>
      </c>
      <c r="Q425" s="14"/>
      <c r="R425" s="15"/>
      <c r="S425" s="14"/>
      <c r="T425" s="15"/>
      <c r="U425" s="14"/>
      <c r="V425" s="15"/>
      <c r="W425" s="47"/>
      <c r="X425" s="48"/>
      <c r="Y425" s="47"/>
      <c r="Z425" s="48"/>
      <c r="AA425" s="47"/>
      <c r="AB425" s="48"/>
      <c r="AC425" s="47"/>
      <c r="AD425" s="48"/>
      <c r="AE425" s="47"/>
      <c r="AF425" s="48"/>
      <c r="AG425" s="47"/>
      <c r="AH425" s="48"/>
      <c r="AI425" s="47"/>
      <c r="AJ425" s="48"/>
    </row>
    <row r="426" spans="1:36" x14ac:dyDescent="0.25">
      <c r="A426" s="7">
        <f t="shared" si="20"/>
        <v>422</v>
      </c>
      <c r="B426" s="8"/>
      <c r="C426" s="5"/>
      <c r="D426" s="5"/>
      <c r="E426" s="5"/>
      <c r="F426" s="7" t="str">
        <f>IF(E426="","",IF(VLOOKUP(E426,'Study Locations'!B:D,2,FALSE)="","",VLOOKUP(E426,'Study Locations'!B:D,2,FALSE)))</f>
        <v/>
      </c>
      <c r="G426" s="7" t="str">
        <f>IF(E426="","",IF(VLOOKUP(E426,'Study Locations'!B:D,3,FALSE)="","",VLOOKUP(E426,'Study Locations'!B:D,3,FALSE)))</f>
        <v/>
      </c>
      <c r="H426" s="5"/>
      <c r="I426" s="5"/>
      <c r="J426" s="3" t="str">
        <f t="shared" si="18"/>
        <v/>
      </c>
      <c r="K426" s="29" t="str">
        <f>IF(B426="","",IF(J426="","NA",IF(ISNA(VLOOKUP(J426,'Default  Salaries'!D:E,2,FALSE)),IF(ISNA(VLOOKUP(I426&amp;"-NA",'Default  Salaries'!D:E,2,FALSE)),"NA",VLOOKUP(I426&amp;"-NA",'Default  Salaries'!D:E,2,FALSE)),VLOOKUP(J426,'Default  Salaries'!D:E,2,FALSE))))</f>
        <v/>
      </c>
      <c r="L426" s="46"/>
      <c r="M426" s="19"/>
      <c r="N426" s="45"/>
      <c r="O426" s="45"/>
      <c r="P426" s="7" t="str">
        <f t="shared" si="19"/>
        <v/>
      </c>
      <c r="Q426" s="14"/>
      <c r="R426" s="15"/>
      <c r="S426" s="14"/>
      <c r="T426" s="15"/>
      <c r="U426" s="14"/>
      <c r="V426" s="15"/>
      <c r="W426" s="47"/>
      <c r="X426" s="48"/>
      <c r="Y426" s="47"/>
      <c r="Z426" s="48"/>
      <c r="AA426" s="47"/>
      <c r="AB426" s="48"/>
      <c r="AC426" s="47"/>
      <c r="AD426" s="48"/>
      <c r="AE426" s="47"/>
      <c r="AF426" s="48"/>
      <c r="AG426" s="47"/>
      <c r="AH426" s="48"/>
      <c r="AI426" s="47"/>
      <c r="AJ426" s="48"/>
    </row>
    <row r="427" spans="1:36" x14ac:dyDescent="0.25">
      <c r="A427" s="7">
        <f t="shared" si="20"/>
        <v>423</v>
      </c>
      <c r="B427" s="8"/>
      <c r="C427" s="5"/>
      <c r="D427" s="5"/>
      <c r="E427" s="5"/>
      <c r="F427" s="7" t="str">
        <f>IF(E427="","",IF(VLOOKUP(E427,'Study Locations'!B:D,2,FALSE)="","",VLOOKUP(E427,'Study Locations'!B:D,2,FALSE)))</f>
        <v/>
      </c>
      <c r="G427" s="7" t="str">
        <f>IF(E427="","",IF(VLOOKUP(E427,'Study Locations'!B:D,3,FALSE)="","",VLOOKUP(E427,'Study Locations'!B:D,3,FALSE)))</f>
        <v/>
      </c>
      <c r="H427" s="5"/>
      <c r="I427" s="5"/>
      <c r="J427" s="3" t="str">
        <f t="shared" si="18"/>
        <v/>
      </c>
      <c r="K427" s="29" t="str">
        <f>IF(B427="","",IF(J427="","NA",IF(ISNA(VLOOKUP(J427,'Default  Salaries'!D:E,2,FALSE)),IF(ISNA(VLOOKUP(I427&amp;"-NA",'Default  Salaries'!D:E,2,FALSE)),"NA",VLOOKUP(I427&amp;"-NA",'Default  Salaries'!D:E,2,FALSE)),VLOOKUP(J427,'Default  Salaries'!D:E,2,FALSE))))</f>
        <v/>
      </c>
      <c r="L427" s="46"/>
      <c r="M427" s="19"/>
      <c r="N427" s="45"/>
      <c r="O427" s="45"/>
      <c r="P427" s="7" t="str">
        <f t="shared" si="19"/>
        <v/>
      </c>
      <c r="Q427" s="14"/>
      <c r="R427" s="15"/>
      <c r="S427" s="14"/>
      <c r="T427" s="15"/>
      <c r="U427" s="14"/>
      <c r="V427" s="15"/>
      <c r="W427" s="47"/>
      <c r="X427" s="48"/>
      <c r="Y427" s="47"/>
      <c r="Z427" s="48"/>
      <c r="AA427" s="47"/>
      <c r="AB427" s="48"/>
      <c r="AC427" s="47"/>
      <c r="AD427" s="48"/>
      <c r="AE427" s="47"/>
      <c r="AF427" s="48"/>
      <c r="AG427" s="47"/>
      <c r="AH427" s="48"/>
      <c r="AI427" s="47"/>
      <c r="AJ427" s="48"/>
    </row>
    <row r="428" spans="1:36" x14ac:dyDescent="0.25">
      <c r="A428" s="7">
        <f t="shared" si="20"/>
        <v>424</v>
      </c>
      <c r="B428" s="8"/>
      <c r="C428" s="5"/>
      <c r="D428" s="5"/>
      <c r="E428" s="5"/>
      <c r="F428" s="7" t="str">
        <f>IF(E428="","",IF(VLOOKUP(E428,'Study Locations'!B:D,2,FALSE)="","",VLOOKUP(E428,'Study Locations'!B:D,2,FALSE)))</f>
        <v/>
      </c>
      <c r="G428" s="7" t="str">
        <f>IF(E428="","",IF(VLOOKUP(E428,'Study Locations'!B:D,3,FALSE)="","",VLOOKUP(E428,'Study Locations'!B:D,3,FALSE)))</f>
        <v/>
      </c>
      <c r="H428" s="5"/>
      <c r="I428" s="5"/>
      <c r="J428" s="3" t="str">
        <f t="shared" si="18"/>
        <v/>
      </c>
      <c r="K428" s="29" t="str">
        <f>IF(B428="","",IF(J428="","NA",IF(ISNA(VLOOKUP(J428,'Default  Salaries'!D:E,2,FALSE)),IF(ISNA(VLOOKUP(I428&amp;"-NA",'Default  Salaries'!D:E,2,FALSE)),"NA",VLOOKUP(I428&amp;"-NA",'Default  Salaries'!D:E,2,FALSE)),VLOOKUP(J428,'Default  Salaries'!D:E,2,FALSE))))</f>
        <v/>
      </c>
      <c r="L428" s="46"/>
      <c r="M428" s="19"/>
      <c r="N428" s="45"/>
      <c r="O428" s="45"/>
      <c r="P428" s="7" t="str">
        <f t="shared" si="19"/>
        <v/>
      </c>
      <c r="Q428" s="14"/>
      <c r="R428" s="15"/>
      <c r="S428" s="14"/>
      <c r="T428" s="15"/>
      <c r="U428" s="14"/>
      <c r="V428" s="15"/>
      <c r="W428" s="47"/>
      <c r="X428" s="48"/>
      <c r="Y428" s="47"/>
      <c r="Z428" s="48"/>
      <c r="AA428" s="47"/>
      <c r="AB428" s="48"/>
      <c r="AC428" s="47"/>
      <c r="AD428" s="48"/>
      <c r="AE428" s="47"/>
      <c r="AF428" s="48"/>
      <c r="AG428" s="47"/>
      <c r="AH428" s="48"/>
      <c r="AI428" s="47"/>
      <c r="AJ428" s="48"/>
    </row>
    <row r="429" spans="1:36" x14ac:dyDescent="0.25">
      <c r="A429" s="7">
        <f t="shared" si="20"/>
        <v>425</v>
      </c>
      <c r="B429" s="8"/>
      <c r="C429" s="5"/>
      <c r="D429" s="5"/>
      <c r="E429" s="5"/>
      <c r="F429" s="7" t="str">
        <f>IF(E429="","",IF(VLOOKUP(E429,'Study Locations'!B:D,2,FALSE)="","",VLOOKUP(E429,'Study Locations'!B:D,2,FALSE)))</f>
        <v/>
      </c>
      <c r="G429" s="7" t="str">
        <f>IF(E429="","",IF(VLOOKUP(E429,'Study Locations'!B:D,3,FALSE)="","",VLOOKUP(E429,'Study Locations'!B:D,3,FALSE)))</f>
        <v/>
      </c>
      <c r="H429" s="5"/>
      <c r="I429" s="5"/>
      <c r="J429" s="3" t="str">
        <f t="shared" si="18"/>
        <v/>
      </c>
      <c r="K429" s="29" t="str">
        <f>IF(B429="","",IF(J429="","NA",IF(ISNA(VLOOKUP(J429,'Default  Salaries'!D:E,2,FALSE)),IF(ISNA(VLOOKUP(I429&amp;"-NA",'Default  Salaries'!D:E,2,FALSE)),"NA",VLOOKUP(I429&amp;"-NA",'Default  Salaries'!D:E,2,FALSE)),VLOOKUP(J429,'Default  Salaries'!D:E,2,FALSE))))</f>
        <v/>
      </c>
      <c r="L429" s="46"/>
      <c r="M429" s="19"/>
      <c r="N429" s="45"/>
      <c r="O429" s="45"/>
      <c r="P429" s="7" t="str">
        <f t="shared" si="19"/>
        <v/>
      </c>
      <c r="Q429" s="14"/>
      <c r="R429" s="15"/>
      <c r="S429" s="14"/>
      <c r="T429" s="15"/>
      <c r="U429" s="14"/>
      <c r="V429" s="15"/>
      <c r="W429" s="47"/>
      <c r="X429" s="48"/>
      <c r="Y429" s="47"/>
      <c r="Z429" s="48"/>
      <c r="AA429" s="47"/>
      <c r="AB429" s="48"/>
      <c r="AC429" s="47"/>
      <c r="AD429" s="48"/>
      <c r="AE429" s="47"/>
      <c r="AF429" s="48"/>
      <c r="AG429" s="47"/>
      <c r="AH429" s="48"/>
      <c r="AI429" s="47"/>
      <c r="AJ429" s="48"/>
    </row>
    <row r="430" spans="1:36" x14ac:dyDescent="0.25">
      <c r="A430" s="7">
        <f t="shared" si="20"/>
        <v>426</v>
      </c>
      <c r="B430" s="8"/>
      <c r="C430" s="5"/>
      <c r="D430" s="5"/>
      <c r="E430" s="5"/>
      <c r="F430" s="7" t="str">
        <f>IF(E430="","",IF(VLOOKUP(E430,'Study Locations'!B:D,2,FALSE)="","",VLOOKUP(E430,'Study Locations'!B:D,2,FALSE)))</f>
        <v/>
      </c>
      <c r="G430" s="7" t="str">
        <f>IF(E430="","",IF(VLOOKUP(E430,'Study Locations'!B:D,3,FALSE)="","",VLOOKUP(E430,'Study Locations'!B:D,3,FALSE)))</f>
        <v/>
      </c>
      <c r="H430" s="5"/>
      <c r="I430" s="5"/>
      <c r="J430" s="3" t="str">
        <f t="shared" si="18"/>
        <v/>
      </c>
      <c r="K430" s="29" t="str">
        <f>IF(B430="","",IF(J430="","NA",IF(ISNA(VLOOKUP(J430,'Default  Salaries'!D:E,2,FALSE)),IF(ISNA(VLOOKUP(I430&amp;"-NA",'Default  Salaries'!D:E,2,FALSE)),"NA",VLOOKUP(I430&amp;"-NA",'Default  Salaries'!D:E,2,FALSE)),VLOOKUP(J430,'Default  Salaries'!D:E,2,FALSE))))</f>
        <v/>
      </c>
      <c r="L430" s="46"/>
      <c r="M430" s="19"/>
      <c r="N430" s="45"/>
      <c r="O430" s="45"/>
      <c r="P430" s="7" t="str">
        <f t="shared" si="19"/>
        <v/>
      </c>
      <c r="Q430" s="14"/>
      <c r="R430" s="15"/>
      <c r="S430" s="14"/>
      <c r="T430" s="15"/>
      <c r="U430" s="14"/>
      <c r="V430" s="15"/>
      <c r="W430" s="47"/>
      <c r="X430" s="48"/>
      <c r="Y430" s="47"/>
      <c r="Z430" s="48"/>
      <c r="AA430" s="47"/>
      <c r="AB430" s="48"/>
      <c r="AC430" s="47"/>
      <c r="AD430" s="48"/>
      <c r="AE430" s="47"/>
      <c r="AF430" s="48"/>
      <c r="AG430" s="47"/>
      <c r="AH430" s="48"/>
      <c r="AI430" s="47"/>
      <c r="AJ430" s="48"/>
    </row>
    <row r="431" spans="1:36" x14ac:dyDescent="0.25">
      <c r="A431" s="7">
        <f t="shared" si="20"/>
        <v>427</v>
      </c>
      <c r="B431" s="8"/>
      <c r="C431" s="5"/>
      <c r="D431" s="5"/>
      <c r="E431" s="5"/>
      <c r="F431" s="7" t="str">
        <f>IF(E431="","",IF(VLOOKUP(E431,'Study Locations'!B:D,2,FALSE)="","",VLOOKUP(E431,'Study Locations'!B:D,2,FALSE)))</f>
        <v/>
      </c>
      <c r="G431" s="7" t="str">
        <f>IF(E431="","",IF(VLOOKUP(E431,'Study Locations'!B:D,3,FALSE)="","",VLOOKUP(E431,'Study Locations'!B:D,3,FALSE)))</f>
        <v/>
      </c>
      <c r="H431" s="5"/>
      <c r="I431" s="5"/>
      <c r="J431" s="3" t="str">
        <f t="shared" si="18"/>
        <v/>
      </c>
      <c r="K431" s="29" t="str">
        <f>IF(B431="","",IF(J431="","NA",IF(ISNA(VLOOKUP(J431,'Default  Salaries'!D:E,2,FALSE)),IF(ISNA(VLOOKUP(I431&amp;"-NA",'Default  Salaries'!D:E,2,FALSE)),"NA",VLOOKUP(I431&amp;"-NA",'Default  Salaries'!D:E,2,FALSE)),VLOOKUP(J431,'Default  Salaries'!D:E,2,FALSE))))</f>
        <v/>
      </c>
      <c r="L431" s="46"/>
      <c r="M431" s="19"/>
      <c r="N431" s="45"/>
      <c r="O431" s="45"/>
      <c r="P431" s="7" t="str">
        <f t="shared" si="19"/>
        <v/>
      </c>
      <c r="Q431" s="14"/>
      <c r="R431" s="15"/>
      <c r="S431" s="14"/>
      <c r="T431" s="15"/>
      <c r="U431" s="14"/>
      <c r="V431" s="15"/>
      <c r="W431" s="47"/>
      <c r="X431" s="48"/>
      <c r="Y431" s="47"/>
      <c r="Z431" s="48"/>
      <c r="AA431" s="47"/>
      <c r="AB431" s="48"/>
      <c r="AC431" s="47"/>
      <c r="AD431" s="48"/>
      <c r="AE431" s="47"/>
      <c r="AF431" s="48"/>
      <c r="AG431" s="47"/>
      <c r="AH431" s="48"/>
      <c r="AI431" s="47"/>
      <c r="AJ431" s="48"/>
    </row>
    <row r="432" spans="1:36" x14ac:dyDescent="0.25">
      <c r="A432" s="7">
        <f t="shared" si="20"/>
        <v>428</v>
      </c>
      <c r="B432" s="8"/>
      <c r="C432" s="5"/>
      <c r="D432" s="5"/>
      <c r="E432" s="5"/>
      <c r="F432" s="7" t="str">
        <f>IF(E432="","",IF(VLOOKUP(E432,'Study Locations'!B:D,2,FALSE)="","",VLOOKUP(E432,'Study Locations'!B:D,2,FALSE)))</f>
        <v/>
      </c>
      <c r="G432" s="7" t="str">
        <f>IF(E432="","",IF(VLOOKUP(E432,'Study Locations'!B:D,3,FALSE)="","",VLOOKUP(E432,'Study Locations'!B:D,3,FALSE)))</f>
        <v/>
      </c>
      <c r="H432" s="5"/>
      <c r="I432" s="5"/>
      <c r="J432" s="3" t="str">
        <f t="shared" si="18"/>
        <v/>
      </c>
      <c r="K432" s="29" t="str">
        <f>IF(B432="","",IF(J432="","NA",IF(ISNA(VLOOKUP(J432,'Default  Salaries'!D:E,2,FALSE)),IF(ISNA(VLOOKUP(I432&amp;"-NA",'Default  Salaries'!D:E,2,FALSE)),"NA",VLOOKUP(I432&amp;"-NA",'Default  Salaries'!D:E,2,FALSE)),VLOOKUP(J432,'Default  Salaries'!D:E,2,FALSE))))</f>
        <v/>
      </c>
      <c r="L432" s="46"/>
      <c r="M432" s="19"/>
      <c r="N432" s="45"/>
      <c r="O432" s="45"/>
      <c r="P432" s="7" t="str">
        <f t="shared" si="19"/>
        <v/>
      </c>
      <c r="Q432" s="14"/>
      <c r="R432" s="15"/>
      <c r="S432" s="14"/>
      <c r="T432" s="15"/>
      <c r="U432" s="14"/>
      <c r="V432" s="15"/>
      <c r="W432" s="47"/>
      <c r="X432" s="48"/>
      <c r="Y432" s="47"/>
      <c r="Z432" s="48"/>
      <c r="AA432" s="47"/>
      <c r="AB432" s="48"/>
      <c r="AC432" s="47"/>
      <c r="AD432" s="48"/>
      <c r="AE432" s="47"/>
      <c r="AF432" s="48"/>
      <c r="AG432" s="47"/>
      <c r="AH432" s="48"/>
      <c r="AI432" s="47"/>
      <c r="AJ432" s="48"/>
    </row>
    <row r="433" spans="1:36" x14ac:dyDescent="0.25">
      <c r="A433" s="7">
        <f t="shared" si="20"/>
        <v>429</v>
      </c>
      <c r="B433" s="8"/>
      <c r="C433" s="5"/>
      <c r="D433" s="5"/>
      <c r="E433" s="5"/>
      <c r="F433" s="7" t="str">
        <f>IF(E433="","",IF(VLOOKUP(E433,'Study Locations'!B:D,2,FALSE)="","",VLOOKUP(E433,'Study Locations'!B:D,2,FALSE)))</f>
        <v/>
      </c>
      <c r="G433" s="7" t="str">
        <f>IF(E433="","",IF(VLOOKUP(E433,'Study Locations'!B:D,3,FALSE)="","",VLOOKUP(E433,'Study Locations'!B:D,3,FALSE)))</f>
        <v/>
      </c>
      <c r="H433" s="5"/>
      <c r="I433" s="5"/>
      <c r="J433" s="3" t="str">
        <f t="shared" si="18"/>
        <v/>
      </c>
      <c r="K433" s="29" t="str">
        <f>IF(B433="","",IF(J433="","NA",IF(ISNA(VLOOKUP(J433,'Default  Salaries'!D:E,2,FALSE)),IF(ISNA(VLOOKUP(I433&amp;"-NA",'Default  Salaries'!D:E,2,FALSE)),"NA",VLOOKUP(I433&amp;"-NA",'Default  Salaries'!D:E,2,FALSE)),VLOOKUP(J433,'Default  Salaries'!D:E,2,FALSE))))</f>
        <v/>
      </c>
      <c r="L433" s="46"/>
      <c r="M433" s="19"/>
      <c r="N433" s="45"/>
      <c r="O433" s="45"/>
      <c r="P433" s="7" t="str">
        <f t="shared" si="19"/>
        <v/>
      </c>
      <c r="Q433" s="14"/>
      <c r="R433" s="15"/>
      <c r="S433" s="14"/>
      <c r="T433" s="15"/>
      <c r="U433" s="14"/>
      <c r="V433" s="15"/>
      <c r="W433" s="47"/>
      <c r="X433" s="48"/>
      <c r="Y433" s="47"/>
      <c r="Z433" s="48"/>
      <c r="AA433" s="47"/>
      <c r="AB433" s="48"/>
      <c r="AC433" s="47"/>
      <c r="AD433" s="48"/>
      <c r="AE433" s="47"/>
      <c r="AF433" s="48"/>
      <c r="AG433" s="47"/>
      <c r="AH433" s="48"/>
      <c r="AI433" s="47"/>
      <c r="AJ433" s="48"/>
    </row>
    <row r="434" spans="1:36" x14ac:dyDescent="0.25">
      <c r="A434" s="7">
        <f t="shared" si="20"/>
        <v>430</v>
      </c>
      <c r="B434" s="8"/>
      <c r="C434" s="5"/>
      <c r="D434" s="5"/>
      <c r="E434" s="5"/>
      <c r="F434" s="7" t="str">
        <f>IF(E434="","",IF(VLOOKUP(E434,'Study Locations'!B:D,2,FALSE)="","",VLOOKUP(E434,'Study Locations'!B:D,2,FALSE)))</f>
        <v/>
      </c>
      <c r="G434" s="7" t="str">
        <f>IF(E434="","",IF(VLOOKUP(E434,'Study Locations'!B:D,3,FALSE)="","",VLOOKUP(E434,'Study Locations'!B:D,3,FALSE)))</f>
        <v/>
      </c>
      <c r="H434" s="5"/>
      <c r="I434" s="5"/>
      <c r="J434" s="3" t="str">
        <f t="shared" si="18"/>
        <v/>
      </c>
      <c r="K434" s="29" t="str">
        <f>IF(B434="","",IF(J434="","NA",IF(ISNA(VLOOKUP(J434,'Default  Salaries'!D:E,2,FALSE)),IF(ISNA(VLOOKUP(I434&amp;"-NA",'Default  Salaries'!D:E,2,FALSE)),"NA",VLOOKUP(I434&amp;"-NA",'Default  Salaries'!D:E,2,FALSE)),VLOOKUP(J434,'Default  Salaries'!D:E,2,FALSE))))</f>
        <v/>
      </c>
      <c r="L434" s="46"/>
      <c r="M434" s="19"/>
      <c r="N434" s="45"/>
      <c r="O434" s="45"/>
      <c r="P434" s="7" t="str">
        <f t="shared" si="19"/>
        <v/>
      </c>
      <c r="Q434" s="14"/>
      <c r="R434" s="15"/>
      <c r="S434" s="14"/>
      <c r="T434" s="15"/>
      <c r="U434" s="14"/>
      <c r="V434" s="15"/>
      <c r="W434" s="47"/>
      <c r="X434" s="48"/>
      <c r="Y434" s="47"/>
      <c r="Z434" s="48"/>
      <c r="AA434" s="47"/>
      <c r="AB434" s="48"/>
      <c r="AC434" s="47"/>
      <c r="AD434" s="48"/>
      <c r="AE434" s="47"/>
      <c r="AF434" s="48"/>
      <c r="AG434" s="47"/>
      <c r="AH434" s="48"/>
      <c r="AI434" s="47"/>
      <c r="AJ434" s="48"/>
    </row>
    <row r="435" spans="1:36" x14ac:dyDescent="0.25">
      <c r="A435" s="7">
        <f t="shared" si="20"/>
        <v>431</v>
      </c>
      <c r="B435" s="8"/>
      <c r="C435" s="5"/>
      <c r="D435" s="5"/>
      <c r="E435" s="5"/>
      <c r="F435" s="7" t="str">
        <f>IF(E435="","",IF(VLOOKUP(E435,'Study Locations'!B:D,2,FALSE)="","",VLOOKUP(E435,'Study Locations'!B:D,2,FALSE)))</f>
        <v/>
      </c>
      <c r="G435" s="7" t="str">
        <f>IF(E435="","",IF(VLOOKUP(E435,'Study Locations'!B:D,3,FALSE)="","",VLOOKUP(E435,'Study Locations'!B:D,3,FALSE)))</f>
        <v/>
      </c>
      <c r="H435" s="5"/>
      <c r="I435" s="5"/>
      <c r="J435" s="3" t="str">
        <f t="shared" si="18"/>
        <v/>
      </c>
      <c r="K435" s="29" t="str">
        <f>IF(B435="","",IF(J435="","NA",IF(ISNA(VLOOKUP(J435,'Default  Salaries'!D:E,2,FALSE)),IF(ISNA(VLOOKUP(I435&amp;"-NA",'Default  Salaries'!D:E,2,FALSE)),"NA",VLOOKUP(I435&amp;"-NA",'Default  Salaries'!D:E,2,FALSE)),VLOOKUP(J435,'Default  Salaries'!D:E,2,FALSE))))</f>
        <v/>
      </c>
      <c r="L435" s="46"/>
      <c r="M435" s="19"/>
      <c r="N435" s="45"/>
      <c r="O435" s="45"/>
      <c r="P435" s="7" t="str">
        <f t="shared" si="19"/>
        <v/>
      </c>
      <c r="Q435" s="14"/>
      <c r="R435" s="15"/>
      <c r="S435" s="14"/>
      <c r="T435" s="15"/>
      <c r="U435" s="14"/>
      <c r="V435" s="15"/>
      <c r="W435" s="47"/>
      <c r="X435" s="48"/>
      <c r="Y435" s="47"/>
      <c r="Z435" s="48"/>
      <c r="AA435" s="47"/>
      <c r="AB435" s="48"/>
      <c r="AC435" s="47"/>
      <c r="AD435" s="48"/>
      <c r="AE435" s="47"/>
      <c r="AF435" s="48"/>
      <c r="AG435" s="47"/>
      <c r="AH435" s="48"/>
      <c r="AI435" s="47"/>
      <c r="AJ435" s="48"/>
    </row>
    <row r="436" spans="1:36" x14ac:dyDescent="0.25">
      <c r="A436" s="7">
        <f t="shared" si="20"/>
        <v>432</v>
      </c>
      <c r="B436" s="8"/>
      <c r="C436" s="5"/>
      <c r="D436" s="5"/>
      <c r="E436" s="5"/>
      <c r="F436" s="7" t="str">
        <f>IF(E436="","",IF(VLOOKUP(E436,'Study Locations'!B:D,2,FALSE)="","",VLOOKUP(E436,'Study Locations'!B:D,2,FALSE)))</f>
        <v/>
      </c>
      <c r="G436" s="7" t="str">
        <f>IF(E436="","",IF(VLOOKUP(E436,'Study Locations'!B:D,3,FALSE)="","",VLOOKUP(E436,'Study Locations'!B:D,3,FALSE)))</f>
        <v/>
      </c>
      <c r="H436" s="5"/>
      <c r="I436" s="5"/>
      <c r="J436" s="3" t="str">
        <f t="shared" si="18"/>
        <v/>
      </c>
      <c r="K436" s="29" t="str">
        <f>IF(B436="","",IF(J436="","NA",IF(ISNA(VLOOKUP(J436,'Default  Salaries'!D:E,2,FALSE)),IF(ISNA(VLOOKUP(I436&amp;"-NA",'Default  Salaries'!D:E,2,FALSE)),"NA",VLOOKUP(I436&amp;"-NA",'Default  Salaries'!D:E,2,FALSE)),VLOOKUP(J436,'Default  Salaries'!D:E,2,FALSE))))</f>
        <v/>
      </c>
      <c r="L436" s="46"/>
      <c r="M436" s="19"/>
      <c r="N436" s="45"/>
      <c r="O436" s="45"/>
      <c r="P436" s="7" t="str">
        <f t="shared" si="19"/>
        <v/>
      </c>
      <c r="Q436" s="14"/>
      <c r="R436" s="15"/>
      <c r="S436" s="14"/>
      <c r="T436" s="15"/>
      <c r="U436" s="14"/>
      <c r="V436" s="15"/>
      <c r="W436" s="47"/>
      <c r="X436" s="48"/>
      <c r="Y436" s="47"/>
      <c r="Z436" s="48"/>
      <c r="AA436" s="47"/>
      <c r="AB436" s="48"/>
      <c r="AC436" s="47"/>
      <c r="AD436" s="48"/>
      <c r="AE436" s="47"/>
      <c r="AF436" s="48"/>
      <c r="AG436" s="47"/>
      <c r="AH436" s="48"/>
      <c r="AI436" s="47"/>
      <c r="AJ436" s="48"/>
    </row>
    <row r="437" spans="1:36" x14ac:dyDescent="0.25">
      <c r="A437" s="7">
        <f t="shared" si="20"/>
        <v>433</v>
      </c>
      <c r="B437" s="8"/>
      <c r="C437" s="5"/>
      <c r="D437" s="5"/>
      <c r="E437" s="5"/>
      <c r="F437" s="7" t="str">
        <f>IF(E437="","",IF(VLOOKUP(E437,'Study Locations'!B:D,2,FALSE)="","",VLOOKUP(E437,'Study Locations'!B:D,2,FALSE)))</f>
        <v/>
      </c>
      <c r="G437" s="7" t="str">
        <f>IF(E437="","",IF(VLOOKUP(E437,'Study Locations'!B:D,3,FALSE)="","",VLOOKUP(E437,'Study Locations'!B:D,3,FALSE)))</f>
        <v/>
      </c>
      <c r="H437" s="5"/>
      <c r="I437" s="5"/>
      <c r="J437" s="3" t="str">
        <f t="shared" si="18"/>
        <v/>
      </c>
      <c r="K437" s="29" t="str">
        <f>IF(B437="","",IF(J437="","NA",IF(ISNA(VLOOKUP(J437,'Default  Salaries'!D:E,2,FALSE)),IF(ISNA(VLOOKUP(I437&amp;"-NA",'Default  Salaries'!D:E,2,FALSE)),"NA",VLOOKUP(I437&amp;"-NA",'Default  Salaries'!D:E,2,FALSE)),VLOOKUP(J437,'Default  Salaries'!D:E,2,FALSE))))</f>
        <v/>
      </c>
      <c r="L437" s="46"/>
      <c r="M437" s="19"/>
      <c r="N437" s="45"/>
      <c r="O437" s="45"/>
      <c r="P437" s="7" t="str">
        <f t="shared" si="19"/>
        <v/>
      </c>
      <c r="Q437" s="14"/>
      <c r="R437" s="15"/>
      <c r="S437" s="14"/>
      <c r="T437" s="15"/>
      <c r="U437" s="14"/>
      <c r="V437" s="15"/>
      <c r="W437" s="47"/>
      <c r="X437" s="48"/>
      <c r="Y437" s="47"/>
      <c r="Z437" s="48"/>
      <c r="AA437" s="47"/>
      <c r="AB437" s="48"/>
      <c r="AC437" s="47"/>
      <c r="AD437" s="48"/>
      <c r="AE437" s="47"/>
      <c r="AF437" s="48"/>
      <c r="AG437" s="47"/>
      <c r="AH437" s="48"/>
      <c r="AI437" s="47"/>
      <c r="AJ437" s="48"/>
    </row>
    <row r="438" spans="1:36" x14ac:dyDescent="0.25">
      <c r="A438" s="7">
        <f t="shared" si="20"/>
        <v>434</v>
      </c>
      <c r="B438" s="8"/>
      <c r="C438" s="5"/>
      <c r="D438" s="5"/>
      <c r="E438" s="5"/>
      <c r="F438" s="7" t="str">
        <f>IF(E438="","",IF(VLOOKUP(E438,'Study Locations'!B:D,2,FALSE)="","",VLOOKUP(E438,'Study Locations'!B:D,2,FALSE)))</f>
        <v/>
      </c>
      <c r="G438" s="7" t="str">
        <f>IF(E438="","",IF(VLOOKUP(E438,'Study Locations'!B:D,3,FALSE)="","",VLOOKUP(E438,'Study Locations'!B:D,3,FALSE)))</f>
        <v/>
      </c>
      <c r="H438" s="5"/>
      <c r="I438" s="5"/>
      <c r="J438" s="3" t="str">
        <f t="shared" si="18"/>
        <v/>
      </c>
      <c r="K438" s="29" t="str">
        <f>IF(B438="","",IF(J438="","NA",IF(ISNA(VLOOKUP(J438,'Default  Salaries'!D:E,2,FALSE)),IF(ISNA(VLOOKUP(I438&amp;"-NA",'Default  Salaries'!D:E,2,FALSE)),"NA",VLOOKUP(I438&amp;"-NA",'Default  Salaries'!D:E,2,FALSE)),VLOOKUP(J438,'Default  Salaries'!D:E,2,FALSE))))</f>
        <v/>
      </c>
      <c r="L438" s="46"/>
      <c r="M438" s="19"/>
      <c r="N438" s="45"/>
      <c r="O438" s="45"/>
      <c r="P438" s="7" t="str">
        <f t="shared" si="19"/>
        <v/>
      </c>
      <c r="Q438" s="14"/>
      <c r="R438" s="15"/>
      <c r="S438" s="14"/>
      <c r="T438" s="15"/>
      <c r="U438" s="14"/>
      <c r="V438" s="15"/>
      <c r="W438" s="47"/>
      <c r="X438" s="48"/>
      <c r="Y438" s="47"/>
      <c r="Z438" s="48"/>
      <c r="AA438" s="47"/>
      <c r="AB438" s="48"/>
      <c r="AC438" s="47"/>
      <c r="AD438" s="48"/>
      <c r="AE438" s="47"/>
      <c r="AF438" s="48"/>
      <c r="AG438" s="47"/>
      <c r="AH438" s="48"/>
      <c r="AI438" s="47"/>
      <c r="AJ438" s="48"/>
    </row>
    <row r="439" spans="1:36" x14ac:dyDescent="0.25">
      <c r="A439" s="7">
        <f t="shared" si="20"/>
        <v>435</v>
      </c>
      <c r="B439" s="8"/>
      <c r="C439" s="5"/>
      <c r="D439" s="5"/>
      <c r="E439" s="5"/>
      <c r="F439" s="7" t="str">
        <f>IF(E439="","",IF(VLOOKUP(E439,'Study Locations'!B:D,2,FALSE)="","",VLOOKUP(E439,'Study Locations'!B:D,2,FALSE)))</f>
        <v/>
      </c>
      <c r="G439" s="7" t="str">
        <f>IF(E439="","",IF(VLOOKUP(E439,'Study Locations'!B:D,3,FALSE)="","",VLOOKUP(E439,'Study Locations'!B:D,3,FALSE)))</f>
        <v/>
      </c>
      <c r="H439" s="5"/>
      <c r="I439" s="5"/>
      <c r="J439" s="3" t="str">
        <f t="shared" si="18"/>
        <v/>
      </c>
      <c r="K439" s="29" t="str">
        <f>IF(B439="","",IF(J439="","NA",IF(ISNA(VLOOKUP(J439,'Default  Salaries'!D:E,2,FALSE)),IF(ISNA(VLOOKUP(I439&amp;"-NA",'Default  Salaries'!D:E,2,FALSE)),"NA",VLOOKUP(I439&amp;"-NA",'Default  Salaries'!D:E,2,FALSE)),VLOOKUP(J439,'Default  Salaries'!D:E,2,FALSE))))</f>
        <v/>
      </c>
      <c r="L439" s="46"/>
      <c r="M439" s="19"/>
      <c r="N439" s="45"/>
      <c r="O439" s="45"/>
      <c r="P439" s="7" t="str">
        <f t="shared" si="19"/>
        <v/>
      </c>
      <c r="Q439" s="14"/>
      <c r="R439" s="15"/>
      <c r="S439" s="14"/>
      <c r="T439" s="15"/>
      <c r="U439" s="14"/>
      <c r="V439" s="15"/>
      <c r="W439" s="47"/>
      <c r="X439" s="48"/>
      <c r="Y439" s="47"/>
      <c r="Z439" s="48"/>
      <c r="AA439" s="47"/>
      <c r="AB439" s="48"/>
      <c r="AC439" s="47"/>
      <c r="AD439" s="48"/>
      <c r="AE439" s="47"/>
      <c r="AF439" s="48"/>
      <c r="AG439" s="47"/>
      <c r="AH439" s="48"/>
      <c r="AI439" s="47"/>
      <c r="AJ439" s="48"/>
    </row>
    <row r="440" spans="1:36" x14ac:dyDescent="0.25">
      <c r="A440" s="7">
        <f t="shared" si="20"/>
        <v>436</v>
      </c>
      <c r="B440" s="8"/>
      <c r="C440" s="5"/>
      <c r="D440" s="5"/>
      <c r="E440" s="5"/>
      <c r="F440" s="7" t="str">
        <f>IF(E440="","",IF(VLOOKUP(E440,'Study Locations'!B:D,2,FALSE)="","",VLOOKUP(E440,'Study Locations'!B:D,2,FALSE)))</f>
        <v/>
      </c>
      <c r="G440" s="7" t="str">
        <f>IF(E440="","",IF(VLOOKUP(E440,'Study Locations'!B:D,3,FALSE)="","",VLOOKUP(E440,'Study Locations'!B:D,3,FALSE)))</f>
        <v/>
      </c>
      <c r="H440" s="5"/>
      <c r="I440" s="5"/>
      <c r="J440" s="3" t="str">
        <f t="shared" si="18"/>
        <v/>
      </c>
      <c r="K440" s="29" t="str">
        <f>IF(B440="","",IF(J440="","NA",IF(ISNA(VLOOKUP(J440,'Default  Salaries'!D:E,2,FALSE)),IF(ISNA(VLOOKUP(I440&amp;"-NA",'Default  Salaries'!D:E,2,FALSE)),"NA",VLOOKUP(I440&amp;"-NA",'Default  Salaries'!D:E,2,FALSE)),VLOOKUP(J440,'Default  Salaries'!D:E,2,FALSE))))</f>
        <v/>
      </c>
      <c r="L440" s="46"/>
      <c r="M440" s="19"/>
      <c r="N440" s="45"/>
      <c r="O440" s="45"/>
      <c r="P440" s="7" t="str">
        <f t="shared" si="19"/>
        <v/>
      </c>
      <c r="Q440" s="14"/>
      <c r="R440" s="15"/>
      <c r="S440" s="14"/>
      <c r="T440" s="15"/>
      <c r="U440" s="14"/>
      <c r="V440" s="15"/>
      <c r="W440" s="47"/>
      <c r="X440" s="48"/>
      <c r="Y440" s="47"/>
      <c r="Z440" s="48"/>
      <c r="AA440" s="47"/>
      <c r="AB440" s="48"/>
      <c r="AC440" s="47"/>
      <c r="AD440" s="48"/>
      <c r="AE440" s="47"/>
      <c r="AF440" s="48"/>
      <c r="AG440" s="47"/>
      <c r="AH440" s="48"/>
      <c r="AI440" s="47"/>
      <c r="AJ440" s="48"/>
    </row>
    <row r="441" spans="1:36" x14ac:dyDescent="0.25">
      <c r="A441" s="7">
        <f t="shared" si="20"/>
        <v>437</v>
      </c>
      <c r="B441" s="8"/>
      <c r="C441" s="5"/>
      <c r="D441" s="5"/>
      <c r="E441" s="5"/>
      <c r="F441" s="7" t="str">
        <f>IF(E441="","",IF(VLOOKUP(E441,'Study Locations'!B:D,2,FALSE)="","",VLOOKUP(E441,'Study Locations'!B:D,2,FALSE)))</f>
        <v/>
      </c>
      <c r="G441" s="7" t="str">
        <f>IF(E441="","",IF(VLOOKUP(E441,'Study Locations'!B:D,3,FALSE)="","",VLOOKUP(E441,'Study Locations'!B:D,3,FALSE)))</f>
        <v/>
      </c>
      <c r="H441" s="5"/>
      <c r="I441" s="5"/>
      <c r="J441" s="3" t="str">
        <f t="shared" si="18"/>
        <v/>
      </c>
      <c r="K441" s="29" t="str">
        <f>IF(B441="","",IF(J441="","NA",IF(ISNA(VLOOKUP(J441,'Default  Salaries'!D:E,2,FALSE)),IF(ISNA(VLOOKUP(I441&amp;"-NA",'Default  Salaries'!D:E,2,FALSE)),"NA",VLOOKUP(I441&amp;"-NA",'Default  Salaries'!D:E,2,FALSE)),VLOOKUP(J441,'Default  Salaries'!D:E,2,FALSE))))</f>
        <v/>
      </c>
      <c r="L441" s="46"/>
      <c r="M441" s="19"/>
      <c r="N441" s="45"/>
      <c r="O441" s="45"/>
      <c r="P441" s="7" t="str">
        <f t="shared" si="19"/>
        <v/>
      </c>
      <c r="Q441" s="14"/>
      <c r="R441" s="15"/>
      <c r="S441" s="14"/>
      <c r="T441" s="15"/>
      <c r="U441" s="14"/>
      <c r="V441" s="15"/>
      <c r="W441" s="47"/>
      <c r="X441" s="48"/>
      <c r="Y441" s="47"/>
      <c r="Z441" s="48"/>
      <c r="AA441" s="47"/>
      <c r="AB441" s="48"/>
      <c r="AC441" s="47"/>
      <c r="AD441" s="48"/>
      <c r="AE441" s="47"/>
      <c r="AF441" s="48"/>
      <c r="AG441" s="47"/>
      <c r="AH441" s="48"/>
      <c r="AI441" s="47"/>
      <c r="AJ441" s="48"/>
    </row>
    <row r="442" spans="1:36" x14ac:dyDescent="0.25">
      <c r="A442" s="7">
        <f t="shared" si="20"/>
        <v>438</v>
      </c>
      <c r="B442" s="8"/>
      <c r="C442" s="5"/>
      <c r="D442" s="5"/>
      <c r="E442" s="5"/>
      <c r="F442" s="7" t="str">
        <f>IF(E442="","",IF(VLOOKUP(E442,'Study Locations'!B:D,2,FALSE)="","",VLOOKUP(E442,'Study Locations'!B:D,2,FALSE)))</f>
        <v/>
      </c>
      <c r="G442" s="7" t="str">
        <f>IF(E442="","",IF(VLOOKUP(E442,'Study Locations'!B:D,3,FALSE)="","",VLOOKUP(E442,'Study Locations'!B:D,3,FALSE)))</f>
        <v/>
      </c>
      <c r="H442" s="5"/>
      <c r="I442" s="5"/>
      <c r="J442" s="3" t="str">
        <f t="shared" si="18"/>
        <v/>
      </c>
      <c r="K442" s="29" t="str">
        <f>IF(B442="","",IF(J442="","NA",IF(ISNA(VLOOKUP(J442,'Default  Salaries'!D:E,2,FALSE)),IF(ISNA(VLOOKUP(I442&amp;"-NA",'Default  Salaries'!D:E,2,FALSE)),"NA",VLOOKUP(I442&amp;"-NA",'Default  Salaries'!D:E,2,FALSE)),VLOOKUP(J442,'Default  Salaries'!D:E,2,FALSE))))</f>
        <v/>
      </c>
      <c r="L442" s="46"/>
      <c r="M442" s="19"/>
      <c r="N442" s="45"/>
      <c r="O442" s="45"/>
      <c r="P442" s="7" t="str">
        <f t="shared" si="19"/>
        <v/>
      </c>
      <c r="Q442" s="14"/>
      <c r="R442" s="15"/>
      <c r="S442" s="14"/>
      <c r="T442" s="15"/>
      <c r="U442" s="14"/>
      <c r="V442" s="15"/>
      <c r="W442" s="47"/>
      <c r="X442" s="48"/>
      <c r="Y442" s="47"/>
      <c r="Z442" s="48"/>
      <c r="AA442" s="47"/>
      <c r="AB442" s="48"/>
      <c r="AC442" s="47"/>
      <c r="AD442" s="48"/>
      <c r="AE442" s="47"/>
      <c r="AF442" s="48"/>
      <c r="AG442" s="47"/>
      <c r="AH442" s="48"/>
      <c r="AI442" s="47"/>
      <c r="AJ442" s="48"/>
    </row>
    <row r="443" spans="1:36" x14ac:dyDescent="0.25">
      <c r="A443" s="7">
        <f t="shared" si="20"/>
        <v>439</v>
      </c>
      <c r="B443" s="8"/>
      <c r="C443" s="5"/>
      <c r="D443" s="5"/>
      <c r="E443" s="5"/>
      <c r="F443" s="7" t="str">
        <f>IF(E443="","",IF(VLOOKUP(E443,'Study Locations'!B:D,2,FALSE)="","",VLOOKUP(E443,'Study Locations'!B:D,2,FALSE)))</f>
        <v/>
      </c>
      <c r="G443" s="7" t="str">
        <f>IF(E443="","",IF(VLOOKUP(E443,'Study Locations'!B:D,3,FALSE)="","",VLOOKUP(E443,'Study Locations'!B:D,3,FALSE)))</f>
        <v/>
      </c>
      <c r="H443" s="5"/>
      <c r="I443" s="5"/>
      <c r="J443" s="3" t="str">
        <f t="shared" si="18"/>
        <v/>
      </c>
      <c r="K443" s="29" t="str">
        <f>IF(B443="","",IF(J443="","NA",IF(ISNA(VLOOKUP(J443,'Default  Salaries'!D:E,2,FALSE)),IF(ISNA(VLOOKUP(I443&amp;"-NA",'Default  Salaries'!D:E,2,FALSE)),"NA",VLOOKUP(I443&amp;"-NA",'Default  Salaries'!D:E,2,FALSE)),VLOOKUP(J443,'Default  Salaries'!D:E,2,FALSE))))</f>
        <v/>
      </c>
      <c r="L443" s="46"/>
      <c r="M443" s="19"/>
      <c r="N443" s="45"/>
      <c r="O443" s="45"/>
      <c r="P443" s="7" t="str">
        <f t="shared" si="19"/>
        <v/>
      </c>
      <c r="Q443" s="14"/>
      <c r="R443" s="15"/>
      <c r="S443" s="14"/>
      <c r="T443" s="15"/>
      <c r="U443" s="14"/>
      <c r="V443" s="15"/>
      <c r="W443" s="47"/>
      <c r="X443" s="48"/>
      <c r="Y443" s="47"/>
      <c r="Z443" s="48"/>
      <c r="AA443" s="47"/>
      <c r="AB443" s="48"/>
      <c r="AC443" s="47"/>
      <c r="AD443" s="48"/>
      <c r="AE443" s="47"/>
      <c r="AF443" s="48"/>
      <c r="AG443" s="47"/>
      <c r="AH443" s="48"/>
      <c r="AI443" s="47"/>
      <c r="AJ443" s="48"/>
    </row>
    <row r="444" spans="1:36" x14ac:dyDescent="0.25">
      <c r="A444" s="7">
        <f t="shared" si="20"/>
        <v>440</v>
      </c>
      <c r="B444" s="8"/>
      <c r="C444" s="5"/>
      <c r="D444" s="5"/>
      <c r="E444" s="5"/>
      <c r="F444" s="7" t="str">
        <f>IF(E444="","",IF(VLOOKUP(E444,'Study Locations'!B:D,2,FALSE)="","",VLOOKUP(E444,'Study Locations'!B:D,2,FALSE)))</f>
        <v/>
      </c>
      <c r="G444" s="7" t="str">
        <f>IF(E444="","",IF(VLOOKUP(E444,'Study Locations'!B:D,3,FALSE)="","",VLOOKUP(E444,'Study Locations'!B:D,3,FALSE)))</f>
        <v/>
      </c>
      <c r="H444" s="5"/>
      <c r="I444" s="5"/>
      <c r="J444" s="3" t="str">
        <f t="shared" si="18"/>
        <v/>
      </c>
      <c r="K444" s="29" t="str">
        <f>IF(B444="","",IF(J444="","NA",IF(ISNA(VLOOKUP(J444,'Default  Salaries'!D:E,2,FALSE)),IF(ISNA(VLOOKUP(I444&amp;"-NA",'Default  Salaries'!D:E,2,FALSE)),"NA",VLOOKUP(I444&amp;"-NA",'Default  Salaries'!D:E,2,FALSE)),VLOOKUP(J444,'Default  Salaries'!D:E,2,FALSE))))</f>
        <v/>
      </c>
      <c r="L444" s="46"/>
      <c r="M444" s="19"/>
      <c r="N444" s="45"/>
      <c r="O444" s="45"/>
      <c r="P444" s="7" t="str">
        <f t="shared" si="19"/>
        <v/>
      </c>
      <c r="Q444" s="14"/>
      <c r="R444" s="15"/>
      <c r="S444" s="14"/>
      <c r="T444" s="15"/>
      <c r="U444" s="14"/>
      <c r="V444" s="15"/>
      <c r="W444" s="47"/>
      <c r="X444" s="48"/>
      <c r="Y444" s="47"/>
      <c r="Z444" s="48"/>
      <c r="AA444" s="47"/>
      <c r="AB444" s="48"/>
      <c r="AC444" s="47"/>
      <c r="AD444" s="48"/>
      <c r="AE444" s="47"/>
      <c r="AF444" s="48"/>
      <c r="AG444" s="47"/>
      <c r="AH444" s="48"/>
      <c r="AI444" s="47"/>
      <c r="AJ444" s="48"/>
    </row>
    <row r="445" spans="1:36" x14ac:dyDescent="0.25">
      <c r="A445" s="7">
        <f t="shared" si="20"/>
        <v>441</v>
      </c>
      <c r="B445" s="8"/>
      <c r="C445" s="5"/>
      <c r="D445" s="5"/>
      <c r="E445" s="5"/>
      <c r="F445" s="7" t="str">
        <f>IF(E445="","",IF(VLOOKUP(E445,'Study Locations'!B:D,2,FALSE)="","",VLOOKUP(E445,'Study Locations'!B:D,2,FALSE)))</f>
        <v/>
      </c>
      <c r="G445" s="7" t="str">
        <f>IF(E445="","",IF(VLOOKUP(E445,'Study Locations'!B:D,3,FALSE)="","",VLOOKUP(E445,'Study Locations'!B:D,3,FALSE)))</f>
        <v/>
      </c>
      <c r="H445" s="5"/>
      <c r="I445" s="5"/>
      <c r="J445" s="3" t="str">
        <f t="shared" si="18"/>
        <v/>
      </c>
      <c r="K445" s="29" t="str">
        <f>IF(B445="","",IF(J445="","NA",IF(ISNA(VLOOKUP(J445,'Default  Salaries'!D:E,2,FALSE)),IF(ISNA(VLOOKUP(I445&amp;"-NA",'Default  Salaries'!D:E,2,FALSE)),"NA",VLOOKUP(I445&amp;"-NA",'Default  Salaries'!D:E,2,FALSE)),VLOOKUP(J445,'Default  Salaries'!D:E,2,FALSE))))</f>
        <v/>
      </c>
      <c r="L445" s="46"/>
      <c r="M445" s="19"/>
      <c r="N445" s="45"/>
      <c r="O445" s="45"/>
      <c r="P445" s="7" t="str">
        <f t="shared" si="19"/>
        <v/>
      </c>
      <c r="Q445" s="14"/>
      <c r="R445" s="15"/>
      <c r="S445" s="14"/>
      <c r="T445" s="15"/>
      <c r="U445" s="14"/>
      <c r="V445" s="15"/>
      <c r="W445" s="47"/>
      <c r="X445" s="48"/>
      <c r="Y445" s="47"/>
      <c r="Z445" s="48"/>
      <c r="AA445" s="47"/>
      <c r="AB445" s="48"/>
      <c r="AC445" s="47"/>
      <c r="AD445" s="48"/>
      <c r="AE445" s="47"/>
      <c r="AF445" s="48"/>
      <c r="AG445" s="47"/>
      <c r="AH445" s="48"/>
      <c r="AI445" s="47"/>
      <c r="AJ445" s="48"/>
    </row>
    <row r="446" spans="1:36" x14ac:dyDescent="0.25">
      <c r="A446" s="7">
        <f t="shared" si="20"/>
        <v>442</v>
      </c>
      <c r="B446" s="8"/>
      <c r="C446" s="5"/>
      <c r="D446" s="5"/>
      <c r="E446" s="5"/>
      <c r="F446" s="7" t="str">
        <f>IF(E446="","",IF(VLOOKUP(E446,'Study Locations'!B:D,2,FALSE)="","",VLOOKUP(E446,'Study Locations'!B:D,2,FALSE)))</f>
        <v/>
      </c>
      <c r="G446" s="7" t="str">
        <f>IF(E446="","",IF(VLOOKUP(E446,'Study Locations'!B:D,3,FALSE)="","",VLOOKUP(E446,'Study Locations'!B:D,3,FALSE)))</f>
        <v/>
      </c>
      <c r="H446" s="5"/>
      <c r="I446" s="5"/>
      <c r="J446" s="3" t="str">
        <f t="shared" si="18"/>
        <v/>
      </c>
      <c r="K446" s="29" t="str">
        <f>IF(B446="","",IF(J446="","NA",IF(ISNA(VLOOKUP(J446,'Default  Salaries'!D:E,2,FALSE)),IF(ISNA(VLOOKUP(I446&amp;"-NA",'Default  Salaries'!D:E,2,FALSE)),"NA",VLOOKUP(I446&amp;"-NA",'Default  Salaries'!D:E,2,FALSE)),VLOOKUP(J446,'Default  Salaries'!D:E,2,FALSE))))</f>
        <v/>
      </c>
      <c r="L446" s="46"/>
      <c r="M446" s="19"/>
      <c r="N446" s="45"/>
      <c r="O446" s="45"/>
      <c r="P446" s="7" t="str">
        <f t="shared" si="19"/>
        <v/>
      </c>
      <c r="Q446" s="14"/>
      <c r="R446" s="15"/>
      <c r="S446" s="14"/>
      <c r="T446" s="15"/>
      <c r="U446" s="14"/>
      <c r="V446" s="15"/>
      <c r="W446" s="47"/>
      <c r="X446" s="48"/>
      <c r="Y446" s="47"/>
      <c r="Z446" s="48"/>
      <c r="AA446" s="47"/>
      <c r="AB446" s="48"/>
      <c r="AC446" s="47"/>
      <c r="AD446" s="48"/>
      <c r="AE446" s="47"/>
      <c r="AF446" s="48"/>
      <c r="AG446" s="47"/>
      <c r="AH446" s="48"/>
      <c r="AI446" s="47"/>
      <c r="AJ446" s="48"/>
    </row>
    <row r="447" spans="1:36" x14ac:dyDescent="0.25">
      <c r="A447" s="7">
        <f t="shared" si="20"/>
        <v>443</v>
      </c>
      <c r="B447" s="8"/>
      <c r="C447" s="5"/>
      <c r="D447" s="5"/>
      <c r="E447" s="5"/>
      <c r="F447" s="7" t="str">
        <f>IF(E447="","",IF(VLOOKUP(E447,'Study Locations'!B:D,2,FALSE)="","",VLOOKUP(E447,'Study Locations'!B:D,2,FALSE)))</f>
        <v/>
      </c>
      <c r="G447" s="7" t="str">
        <f>IF(E447="","",IF(VLOOKUP(E447,'Study Locations'!B:D,3,FALSE)="","",VLOOKUP(E447,'Study Locations'!B:D,3,FALSE)))</f>
        <v/>
      </c>
      <c r="H447" s="5"/>
      <c r="I447" s="5"/>
      <c r="J447" s="3" t="str">
        <f t="shared" si="18"/>
        <v/>
      </c>
      <c r="K447" s="29" t="str">
        <f>IF(B447="","",IF(J447="","NA",IF(ISNA(VLOOKUP(J447,'Default  Salaries'!D:E,2,FALSE)),IF(ISNA(VLOOKUP(I447&amp;"-NA",'Default  Salaries'!D:E,2,FALSE)),"NA",VLOOKUP(I447&amp;"-NA",'Default  Salaries'!D:E,2,FALSE)),VLOOKUP(J447,'Default  Salaries'!D:E,2,FALSE))))</f>
        <v/>
      </c>
      <c r="L447" s="46"/>
      <c r="M447" s="19"/>
      <c r="N447" s="45"/>
      <c r="O447" s="45"/>
      <c r="P447" s="7" t="str">
        <f t="shared" si="19"/>
        <v/>
      </c>
      <c r="Q447" s="14"/>
      <c r="R447" s="15"/>
      <c r="S447" s="14"/>
      <c r="T447" s="15"/>
      <c r="U447" s="14"/>
      <c r="V447" s="15"/>
      <c r="W447" s="47"/>
      <c r="X447" s="48"/>
      <c r="Y447" s="47"/>
      <c r="Z447" s="48"/>
      <c r="AA447" s="47"/>
      <c r="AB447" s="48"/>
      <c r="AC447" s="47"/>
      <c r="AD447" s="48"/>
      <c r="AE447" s="47"/>
      <c r="AF447" s="48"/>
      <c r="AG447" s="47"/>
      <c r="AH447" s="48"/>
      <c r="AI447" s="47"/>
      <c r="AJ447" s="48"/>
    </row>
    <row r="448" spans="1:36" x14ac:dyDescent="0.25">
      <c r="A448" s="7">
        <f t="shared" si="20"/>
        <v>444</v>
      </c>
      <c r="B448" s="8"/>
      <c r="C448" s="5"/>
      <c r="D448" s="5"/>
      <c r="E448" s="5"/>
      <c r="F448" s="7" t="str">
        <f>IF(E448="","",IF(VLOOKUP(E448,'Study Locations'!B:D,2,FALSE)="","",VLOOKUP(E448,'Study Locations'!B:D,2,FALSE)))</f>
        <v/>
      </c>
      <c r="G448" s="7" t="str">
        <f>IF(E448="","",IF(VLOOKUP(E448,'Study Locations'!B:D,3,FALSE)="","",VLOOKUP(E448,'Study Locations'!B:D,3,FALSE)))</f>
        <v/>
      </c>
      <c r="H448" s="5"/>
      <c r="I448" s="5"/>
      <c r="J448" s="3" t="str">
        <f t="shared" si="18"/>
        <v/>
      </c>
      <c r="K448" s="29" t="str">
        <f>IF(B448="","",IF(J448="","NA",IF(ISNA(VLOOKUP(J448,'Default  Salaries'!D:E,2,FALSE)),IF(ISNA(VLOOKUP(I448&amp;"-NA",'Default  Salaries'!D:E,2,FALSE)),"NA",VLOOKUP(I448&amp;"-NA",'Default  Salaries'!D:E,2,FALSE)),VLOOKUP(J448,'Default  Salaries'!D:E,2,FALSE))))</f>
        <v/>
      </c>
      <c r="L448" s="46"/>
      <c r="M448" s="19"/>
      <c r="N448" s="45"/>
      <c r="O448" s="45"/>
      <c r="P448" s="7" t="str">
        <f t="shared" si="19"/>
        <v/>
      </c>
      <c r="Q448" s="14"/>
      <c r="R448" s="15"/>
      <c r="S448" s="14"/>
      <c r="T448" s="15"/>
      <c r="U448" s="14"/>
      <c r="V448" s="15"/>
      <c r="W448" s="47"/>
      <c r="X448" s="48"/>
      <c r="Y448" s="47"/>
      <c r="Z448" s="48"/>
      <c r="AA448" s="47"/>
      <c r="AB448" s="48"/>
      <c r="AC448" s="47"/>
      <c r="AD448" s="48"/>
      <c r="AE448" s="47"/>
      <c r="AF448" s="48"/>
      <c r="AG448" s="47"/>
      <c r="AH448" s="48"/>
      <c r="AI448" s="47"/>
      <c r="AJ448" s="48"/>
    </row>
    <row r="449" spans="1:36" x14ac:dyDescent="0.25">
      <c r="A449" s="7">
        <f t="shared" si="20"/>
        <v>445</v>
      </c>
      <c r="B449" s="8"/>
      <c r="C449" s="5"/>
      <c r="D449" s="5"/>
      <c r="E449" s="5"/>
      <c r="F449" s="7" t="str">
        <f>IF(E449="","",IF(VLOOKUP(E449,'Study Locations'!B:D,2,FALSE)="","",VLOOKUP(E449,'Study Locations'!B:D,2,FALSE)))</f>
        <v/>
      </c>
      <c r="G449" s="7" t="str">
        <f>IF(E449="","",IF(VLOOKUP(E449,'Study Locations'!B:D,3,FALSE)="","",VLOOKUP(E449,'Study Locations'!B:D,3,FALSE)))</f>
        <v/>
      </c>
      <c r="H449" s="5"/>
      <c r="I449" s="5"/>
      <c r="J449" s="3" t="str">
        <f t="shared" si="18"/>
        <v/>
      </c>
      <c r="K449" s="29" t="str">
        <f>IF(B449="","",IF(J449="","NA",IF(ISNA(VLOOKUP(J449,'Default  Salaries'!D:E,2,FALSE)),IF(ISNA(VLOOKUP(I449&amp;"-NA",'Default  Salaries'!D:E,2,FALSE)),"NA",VLOOKUP(I449&amp;"-NA",'Default  Salaries'!D:E,2,FALSE)),VLOOKUP(J449,'Default  Salaries'!D:E,2,FALSE))))</f>
        <v/>
      </c>
      <c r="L449" s="46"/>
      <c r="M449" s="19"/>
      <c r="N449" s="45"/>
      <c r="O449" s="45"/>
      <c r="P449" s="7" t="str">
        <f t="shared" si="19"/>
        <v/>
      </c>
      <c r="Q449" s="14"/>
      <c r="R449" s="15"/>
      <c r="S449" s="14"/>
      <c r="T449" s="15"/>
      <c r="U449" s="14"/>
      <c r="V449" s="15"/>
      <c r="W449" s="47"/>
      <c r="X449" s="48"/>
      <c r="Y449" s="47"/>
      <c r="Z449" s="48"/>
      <c r="AA449" s="47"/>
      <c r="AB449" s="48"/>
      <c r="AC449" s="47"/>
      <c r="AD449" s="48"/>
      <c r="AE449" s="47"/>
      <c r="AF449" s="48"/>
      <c r="AG449" s="47"/>
      <c r="AH449" s="48"/>
      <c r="AI449" s="47"/>
      <c r="AJ449" s="48"/>
    </row>
    <row r="450" spans="1:36" x14ac:dyDescent="0.25">
      <c r="A450" s="7">
        <f t="shared" si="20"/>
        <v>446</v>
      </c>
      <c r="B450" s="8"/>
      <c r="C450" s="5"/>
      <c r="D450" s="5"/>
      <c r="E450" s="5"/>
      <c r="F450" s="7" t="str">
        <f>IF(E450="","",IF(VLOOKUP(E450,'Study Locations'!B:D,2,FALSE)="","",VLOOKUP(E450,'Study Locations'!B:D,2,FALSE)))</f>
        <v/>
      </c>
      <c r="G450" s="7" t="str">
        <f>IF(E450="","",IF(VLOOKUP(E450,'Study Locations'!B:D,3,FALSE)="","",VLOOKUP(E450,'Study Locations'!B:D,3,FALSE)))</f>
        <v/>
      </c>
      <c r="H450" s="5"/>
      <c r="I450" s="5"/>
      <c r="J450" s="3" t="str">
        <f t="shared" si="18"/>
        <v/>
      </c>
      <c r="K450" s="29" t="str">
        <f>IF(B450="","",IF(J450="","NA",IF(ISNA(VLOOKUP(J450,'Default  Salaries'!D:E,2,FALSE)),IF(ISNA(VLOOKUP(I450&amp;"-NA",'Default  Salaries'!D:E,2,FALSE)),"NA",VLOOKUP(I450&amp;"-NA",'Default  Salaries'!D:E,2,FALSE)),VLOOKUP(J450,'Default  Salaries'!D:E,2,FALSE))))</f>
        <v/>
      </c>
      <c r="L450" s="46"/>
      <c r="M450" s="19"/>
      <c r="N450" s="45"/>
      <c r="O450" s="45"/>
      <c r="P450" s="7" t="str">
        <f t="shared" si="19"/>
        <v/>
      </c>
      <c r="Q450" s="14"/>
      <c r="R450" s="15"/>
      <c r="S450" s="14"/>
      <c r="T450" s="15"/>
      <c r="U450" s="14"/>
      <c r="V450" s="15"/>
      <c r="W450" s="47"/>
      <c r="X450" s="48"/>
      <c r="Y450" s="47"/>
      <c r="Z450" s="48"/>
      <c r="AA450" s="47"/>
      <c r="AB450" s="48"/>
      <c r="AC450" s="47"/>
      <c r="AD450" s="48"/>
      <c r="AE450" s="47"/>
      <c r="AF450" s="48"/>
      <c r="AG450" s="47"/>
      <c r="AH450" s="48"/>
      <c r="AI450" s="47"/>
      <c r="AJ450" s="48"/>
    </row>
    <row r="451" spans="1:36" x14ac:dyDescent="0.25">
      <c r="A451" s="7">
        <f t="shared" si="20"/>
        <v>447</v>
      </c>
      <c r="B451" s="8"/>
      <c r="C451" s="5"/>
      <c r="D451" s="5"/>
      <c r="E451" s="5"/>
      <c r="F451" s="7" t="str">
        <f>IF(E451="","",IF(VLOOKUP(E451,'Study Locations'!B:D,2,FALSE)="","",VLOOKUP(E451,'Study Locations'!B:D,2,FALSE)))</f>
        <v/>
      </c>
      <c r="G451" s="7" t="str">
        <f>IF(E451="","",IF(VLOOKUP(E451,'Study Locations'!B:D,3,FALSE)="","",VLOOKUP(E451,'Study Locations'!B:D,3,FALSE)))</f>
        <v/>
      </c>
      <c r="H451" s="5"/>
      <c r="I451" s="5"/>
      <c r="J451" s="3" t="str">
        <f t="shared" si="18"/>
        <v/>
      </c>
      <c r="K451" s="29" t="str">
        <f>IF(B451="","",IF(J451="","NA",IF(ISNA(VLOOKUP(J451,'Default  Salaries'!D:E,2,FALSE)),IF(ISNA(VLOOKUP(I451&amp;"-NA",'Default  Salaries'!D:E,2,FALSE)),"NA",VLOOKUP(I451&amp;"-NA",'Default  Salaries'!D:E,2,FALSE)),VLOOKUP(J451,'Default  Salaries'!D:E,2,FALSE))))</f>
        <v/>
      </c>
      <c r="L451" s="46"/>
      <c r="M451" s="19"/>
      <c r="N451" s="45"/>
      <c r="O451" s="45"/>
      <c r="P451" s="7" t="str">
        <f t="shared" si="19"/>
        <v/>
      </c>
      <c r="Q451" s="14"/>
      <c r="R451" s="15"/>
      <c r="S451" s="14"/>
      <c r="T451" s="15"/>
      <c r="U451" s="14"/>
      <c r="V451" s="15"/>
      <c r="W451" s="47"/>
      <c r="X451" s="48"/>
      <c r="Y451" s="47"/>
      <c r="Z451" s="48"/>
      <c r="AA451" s="47"/>
      <c r="AB451" s="48"/>
      <c r="AC451" s="47"/>
      <c r="AD451" s="48"/>
      <c r="AE451" s="47"/>
      <c r="AF451" s="48"/>
      <c r="AG451" s="47"/>
      <c r="AH451" s="48"/>
      <c r="AI451" s="47"/>
      <c r="AJ451" s="48"/>
    </row>
    <row r="452" spans="1:36" x14ac:dyDescent="0.25">
      <c r="A452" s="7">
        <f t="shared" si="20"/>
        <v>448</v>
      </c>
      <c r="B452" s="8"/>
      <c r="C452" s="5"/>
      <c r="D452" s="5"/>
      <c r="E452" s="5"/>
      <c r="F452" s="7" t="str">
        <f>IF(E452="","",IF(VLOOKUP(E452,'Study Locations'!B:D,2,FALSE)="","",VLOOKUP(E452,'Study Locations'!B:D,2,FALSE)))</f>
        <v/>
      </c>
      <c r="G452" s="7" t="str">
        <f>IF(E452="","",IF(VLOOKUP(E452,'Study Locations'!B:D,3,FALSE)="","",VLOOKUP(E452,'Study Locations'!B:D,3,FALSE)))</f>
        <v/>
      </c>
      <c r="H452" s="5"/>
      <c r="I452" s="5"/>
      <c r="J452" s="3" t="str">
        <f t="shared" si="18"/>
        <v/>
      </c>
      <c r="K452" s="29" t="str">
        <f>IF(B452="","",IF(J452="","NA",IF(ISNA(VLOOKUP(J452,'Default  Salaries'!D:E,2,FALSE)),IF(ISNA(VLOOKUP(I452&amp;"-NA",'Default  Salaries'!D:E,2,FALSE)),"NA",VLOOKUP(I452&amp;"-NA",'Default  Salaries'!D:E,2,FALSE)),VLOOKUP(J452,'Default  Salaries'!D:E,2,FALSE))))</f>
        <v/>
      </c>
      <c r="L452" s="46"/>
      <c r="M452" s="19"/>
      <c r="N452" s="45"/>
      <c r="O452" s="45"/>
      <c r="P452" s="7" t="str">
        <f t="shared" si="19"/>
        <v/>
      </c>
      <c r="Q452" s="14"/>
      <c r="R452" s="15"/>
      <c r="S452" s="14"/>
      <c r="T452" s="15"/>
      <c r="U452" s="14"/>
      <c r="V452" s="15"/>
      <c r="W452" s="47"/>
      <c r="X452" s="48"/>
      <c r="Y452" s="47"/>
      <c r="Z452" s="48"/>
      <c r="AA452" s="47"/>
      <c r="AB452" s="48"/>
      <c r="AC452" s="47"/>
      <c r="AD452" s="48"/>
      <c r="AE452" s="47"/>
      <c r="AF452" s="48"/>
      <c r="AG452" s="47"/>
      <c r="AH452" s="48"/>
      <c r="AI452" s="47"/>
      <c r="AJ452" s="48"/>
    </row>
    <row r="453" spans="1:36" x14ac:dyDescent="0.25">
      <c r="A453" s="7">
        <f t="shared" si="20"/>
        <v>449</v>
      </c>
      <c r="B453" s="8"/>
      <c r="C453" s="5"/>
      <c r="D453" s="5"/>
      <c r="E453" s="5"/>
      <c r="F453" s="7" t="str">
        <f>IF(E453="","",IF(VLOOKUP(E453,'Study Locations'!B:D,2,FALSE)="","",VLOOKUP(E453,'Study Locations'!B:D,2,FALSE)))</f>
        <v/>
      </c>
      <c r="G453" s="7" t="str">
        <f>IF(E453="","",IF(VLOOKUP(E453,'Study Locations'!B:D,3,FALSE)="","",VLOOKUP(E453,'Study Locations'!B:D,3,FALSE)))</f>
        <v/>
      </c>
      <c r="H453" s="5"/>
      <c r="I453" s="5"/>
      <c r="J453" s="3" t="str">
        <f t="shared" si="18"/>
        <v/>
      </c>
      <c r="K453" s="29" t="str">
        <f>IF(B453="","",IF(J453="","NA",IF(ISNA(VLOOKUP(J453,'Default  Salaries'!D:E,2,FALSE)),IF(ISNA(VLOOKUP(I453&amp;"-NA",'Default  Salaries'!D:E,2,FALSE)),"NA",VLOOKUP(I453&amp;"-NA",'Default  Salaries'!D:E,2,FALSE)),VLOOKUP(J453,'Default  Salaries'!D:E,2,FALSE))))</f>
        <v/>
      </c>
      <c r="L453" s="46"/>
      <c r="M453" s="19"/>
      <c r="N453" s="45"/>
      <c r="O453" s="45"/>
      <c r="P453" s="7" t="str">
        <f t="shared" si="19"/>
        <v/>
      </c>
      <c r="Q453" s="14"/>
      <c r="R453" s="15"/>
      <c r="S453" s="14"/>
      <c r="T453" s="15"/>
      <c r="U453" s="14"/>
      <c r="V453" s="15"/>
      <c r="W453" s="47"/>
      <c r="X453" s="48"/>
      <c r="Y453" s="47"/>
      <c r="Z453" s="48"/>
      <c r="AA453" s="47"/>
      <c r="AB453" s="48"/>
      <c r="AC453" s="47"/>
      <c r="AD453" s="48"/>
      <c r="AE453" s="47"/>
      <c r="AF453" s="48"/>
      <c r="AG453" s="47"/>
      <c r="AH453" s="48"/>
      <c r="AI453" s="47"/>
      <c r="AJ453" s="48"/>
    </row>
    <row r="454" spans="1:36" x14ac:dyDescent="0.25">
      <c r="A454" s="7">
        <f t="shared" si="20"/>
        <v>450</v>
      </c>
      <c r="B454" s="8"/>
      <c r="C454" s="5"/>
      <c r="D454" s="5"/>
      <c r="E454" s="5"/>
      <c r="F454" s="7" t="str">
        <f>IF(E454="","",IF(VLOOKUP(E454,'Study Locations'!B:D,2,FALSE)="","",VLOOKUP(E454,'Study Locations'!B:D,2,FALSE)))</f>
        <v/>
      </c>
      <c r="G454" s="7" t="str">
        <f>IF(E454="","",IF(VLOOKUP(E454,'Study Locations'!B:D,3,FALSE)="","",VLOOKUP(E454,'Study Locations'!B:D,3,FALSE)))</f>
        <v/>
      </c>
      <c r="H454" s="5"/>
      <c r="I454" s="5"/>
      <c r="J454" s="3" t="str">
        <f t="shared" ref="J454:J517" si="21">IF(I454&lt;&gt;"",I454&amp;"-"&amp;H454,"")</f>
        <v/>
      </c>
      <c r="K454" s="29" t="str">
        <f>IF(B454="","",IF(J454="","NA",IF(ISNA(VLOOKUP(J454,'Default  Salaries'!D:E,2,FALSE)),IF(ISNA(VLOOKUP(I454&amp;"-NA",'Default  Salaries'!D:E,2,FALSE)),"NA",VLOOKUP(I454&amp;"-NA",'Default  Salaries'!D:E,2,FALSE)),VLOOKUP(J454,'Default  Salaries'!D:E,2,FALSE))))</f>
        <v/>
      </c>
      <c r="L454" s="46"/>
      <c r="M454" s="19"/>
      <c r="N454" s="45"/>
      <c r="O454" s="45"/>
      <c r="P454" s="7" t="str">
        <f t="shared" ref="P454:P517" si="22">IF(B454&lt;&gt;"",COUNT(R454,T454,V454,X454,Z454,AB454,AD454,AF454,AH454,AJ454),"")</f>
        <v/>
      </c>
      <c r="Q454" s="14"/>
      <c r="R454" s="15"/>
      <c r="S454" s="14"/>
      <c r="T454" s="15"/>
      <c r="U454" s="14"/>
      <c r="V454" s="15"/>
      <c r="W454" s="47"/>
      <c r="X454" s="48"/>
      <c r="Y454" s="47"/>
      <c r="Z454" s="48"/>
      <c r="AA454" s="47"/>
      <c r="AB454" s="48"/>
      <c r="AC454" s="47"/>
      <c r="AD454" s="48"/>
      <c r="AE454" s="47"/>
      <c r="AF454" s="48"/>
      <c r="AG454" s="47"/>
      <c r="AH454" s="48"/>
      <c r="AI454" s="47"/>
      <c r="AJ454" s="48"/>
    </row>
    <row r="455" spans="1:36" x14ac:dyDescent="0.25">
      <c r="A455" s="7">
        <f t="shared" ref="A455:A518" si="23">A454+1</f>
        <v>451</v>
      </c>
      <c r="B455" s="8"/>
      <c r="C455" s="5"/>
      <c r="D455" s="5"/>
      <c r="E455" s="5"/>
      <c r="F455" s="7" t="str">
        <f>IF(E455="","",IF(VLOOKUP(E455,'Study Locations'!B:D,2,FALSE)="","",VLOOKUP(E455,'Study Locations'!B:D,2,FALSE)))</f>
        <v/>
      </c>
      <c r="G455" s="7" t="str">
        <f>IF(E455="","",IF(VLOOKUP(E455,'Study Locations'!B:D,3,FALSE)="","",VLOOKUP(E455,'Study Locations'!B:D,3,FALSE)))</f>
        <v/>
      </c>
      <c r="H455" s="5"/>
      <c r="I455" s="5"/>
      <c r="J455" s="3" t="str">
        <f t="shared" si="21"/>
        <v/>
      </c>
      <c r="K455" s="29" t="str">
        <f>IF(B455="","",IF(J455="","NA",IF(ISNA(VLOOKUP(J455,'Default  Salaries'!D:E,2,FALSE)),IF(ISNA(VLOOKUP(I455&amp;"-NA",'Default  Salaries'!D:E,2,FALSE)),"NA",VLOOKUP(I455&amp;"-NA",'Default  Salaries'!D:E,2,FALSE)),VLOOKUP(J455,'Default  Salaries'!D:E,2,FALSE))))</f>
        <v/>
      </c>
      <c r="L455" s="46"/>
      <c r="M455" s="19"/>
      <c r="N455" s="45"/>
      <c r="O455" s="45"/>
      <c r="P455" s="7" t="str">
        <f t="shared" si="22"/>
        <v/>
      </c>
      <c r="Q455" s="14"/>
      <c r="R455" s="15"/>
      <c r="S455" s="14"/>
      <c r="T455" s="15"/>
      <c r="U455" s="14"/>
      <c r="V455" s="15"/>
      <c r="W455" s="47"/>
      <c r="X455" s="48"/>
      <c r="Y455" s="47"/>
      <c r="Z455" s="48"/>
      <c r="AA455" s="47"/>
      <c r="AB455" s="48"/>
      <c r="AC455" s="47"/>
      <c r="AD455" s="48"/>
      <c r="AE455" s="47"/>
      <c r="AF455" s="48"/>
      <c r="AG455" s="47"/>
      <c r="AH455" s="48"/>
      <c r="AI455" s="47"/>
      <c r="AJ455" s="48"/>
    </row>
    <row r="456" spans="1:36" x14ac:dyDescent="0.25">
      <c r="A456" s="7">
        <f t="shared" si="23"/>
        <v>452</v>
      </c>
      <c r="B456" s="8"/>
      <c r="C456" s="5"/>
      <c r="D456" s="5"/>
      <c r="E456" s="5"/>
      <c r="F456" s="7" t="str">
        <f>IF(E456="","",IF(VLOOKUP(E456,'Study Locations'!B:D,2,FALSE)="","",VLOOKUP(E456,'Study Locations'!B:D,2,FALSE)))</f>
        <v/>
      </c>
      <c r="G456" s="7" t="str">
        <f>IF(E456="","",IF(VLOOKUP(E456,'Study Locations'!B:D,3,FALSE)="","",VLOOKUP(E456,'Study Locations'!B:D,3,FALSE)))</f>
        <v/>
      </c>
      <c r="H456" s="5"/>
      <c r="I456" s="5"/>
      <c r="J456" s="3" t="str">
        <f t="shared" si="21"/>
        <v/>
      </c>
      <c r="K456" s="29" t="str">
        <f>IF(B456="","",IF(J456="","NA",IF(ISNA(VLOOKUP(J456,'Default  Salaries'!D:E,2,FALSE)),IF(ISNA(VLOOKUP(I456&amp;"-NA",'Default  Salaries'!D:E,2,FALSE)),"NA",VLOOKUP(I456&amp;"-NA",'Default  Salaries'!D:E,2,FALSE)),VLOOKUP(J456,'Default  Salaries'!D:E,2,FALSE))))</f>
        <v/>
      </c>
      <c r="L456" s="46"/>
      <c r="M456" s="19"/>
      <c r="N456" s="45"/>
      <c r="O456" s="45"/>
      <c r="P456" s="7" t="str">
        <f t="shared" si="22"/>
        <v/>
      </c>
      <c r="Q456" s="14"/>
      <c r="R456" s="15"/>
      <c r="S456" s="14"/>
      <c r="T456" s="15"/>
      <c r="U456" s="14"/>
      <c r="V456" s="15"/>
      <c r="W456" s="47"/>
      <c r="X456" s="48"/>
      <c r="Y456" s="47"/>
      <c r="Z456" s="48"/>
      <c r="AA456" s="47"/>
      <c r="AB456" s="48"/>
      <c r="AC456" s="47"/>
      <c r="AD456" s="48"/>
      <c r="AE456" s="47"/>
      <c r="AF456" s="48"/>
      <c r="AG456" s="47"/>
      <c r="AH456" s="48"/>
      <c r="AI456" s="47"/>
      <c r="AJ456" s="48"/>
    </row>
    <row r="457" spans="1:36" x14ac:dyDescent="0.25">
      <c r="A457" s="7">
        <f t="shared" si="23"/>
        <v>453</v>
      </c>
      <c r="B457" s="8"/>
      <c r="C457" s="5"/>
      <c r="D457" s="5"/>
      <c r="E457" s="5"/>
      <c r="F457" s="7" t="str">
        <f>IF(E457="","",IF(VLOOKUP(E457,'Study Locations'!B:D,2,FALSE)="","",VLOOKUP(E457,'Study Locations'!B:D,2,FALSE)))</f>
        <v/>
      </c>
      <c r="G457" s="7" t="str">
        <f>IF(E457="","",IF(VLOOKUP(E457,'Study Locations'!B:D,3,FALSE)="","",VLOOKUP(E457,'Study Locations'!B:D,3,FALSE)))</f>
        <v/>
      </c>
      <c r="H457" s="5"/>
      <c r="I457" s="5"/>
      <c r="J457" s="3" t="str">
        <f t="shared" si="21"/>
        <v/>
      </c>
      <c r="K457" s="29" t="str">
        <f>IF(B457="","",IF(J457="","NA",IF(ISNA(VLOOKUP(J457,'Default  Salaries'!D:E,2,FALSE)),IF(ISNA(VLOOKUP(I457&amp;"-NA",'Default  Salaries'!D:E,2,FALSE)),"NA",VLOOKUP(I457&amp;"-NA",'Default  Salaries'!D:E,2,FALSE)),VLOOKUP(J457,'Default  Salaries'!D:E,2,FALSE))))</f>
        <v/>
      </c>
      <c r="L457" s="46"/>
      <c r="M457" s="19"/>
      <c r="N457" s="45"/>
      <c r="O457" s="45"/>
      <c r="P457" s="7" t="str">
        <f t="shared" si="22"/>
        <v/>
      </c>
      <c r="Q457" s="14"/>
      <c r="R457" s="15"/>
      <c r="S457" s="14"/>
      <c r="T457" s="15"/>
      <c r="U457" s="14"/>
      <c r="V457" s="15"/>
      <c r="W457" s="47"/>
      <c r="X457" s="48"/>
      <c r="Y457" s="47"/>
      <c r="Z457" s="48"/>
      <c r="AA457" s="47"/>
      <c r="AB457" s="48"/>
      <c r="AC457" s="47"/>
      <c r="AD457" s="48"/>
      <c r="AE457" s="47"/>
      <c r="AF457" s="48"/>
      <c r="AG457" s="47"/>
      <c r="AH457" s="48"/>
      <c r="AI457" s="47"/>
      <c r="AJ457" s="48"/>
    </row>
    <row r="458" spans="1:36" x14ac:dyDescent="0.25">
      <c r="A458" s="7">
        <f t="shared" si="23"/>
        <v>454</v>
      </c>
      <c r="B458" s="8"/>
      <c r="C458" s="5"/>
      <c r="D458" s="5"/>
      <c r="E458" s="5"/>
      <c r="F458" s="7" t="str">
        <f>IF(E458="","",IF(VLOOKUP(E458,'Study Locations'!B:D,2,FALSE)="","",VLOOKUP(E458,'Study Locations'!B:D,2,FALSE)))</f>
        <v/>
      </c>
      <c r="G458" s="7" t="str">
        <f>IF(E458="","",IF(VLOOKUP(E458,'Study Locations'!B:D,3,FALSE)="","",VLOOKUP(E458,'Study Locations'!B:D,3,FALSE)))</f>
        <v/>
      </c>
      <c r="H458" s="5"/>
      <c r="I458" s="5"/>
      <c r="J458" s="3" t="str">
        <f t="shared" si="21"/>
        <v/>
      </c>
      <c r="K458" s="29" t="str">
        <f>IF(B458="","",IF(J458="","NA",IF(ISNA(VLOOKUP(J458,'Default  Salaries'!D:E,2,FALSE)),IF(ISNA(VLOOKUP(I458&amp;"-NA",'Default  Salaries'!D:E,2,FALSE)),"NA",VLOOKUP(I458&amp;"-NA",'Default  Salaries'!D:E,2,FALSE)),VLOOKUP(J458,'Default  Salaries'!D:E,2,FALSE))))</f>
        <v/>
      </c>
      <c r="L458" s="46"/>
      <c r="M458" s="19"/>
      <c r="N458" s="45"/>
      <c r="O458" s="45"/>
      <c r="P458" s="7" t="str">
        <f t="shared" si="22"/>
        <v/>
      </c>
      <c r="Q458" s="14"/>
      <c r="R458" s="15"/>
      <c r="S458" s="14"/>
      <c r="T458" s="15"/>
      <c r="U458" s="14"/>
      <c r="V458" s="15"/>
      <c r="W458" s="47"/>
      <c r="X458" s="48"/>
      <c r="Y458" s="47"/>
      <c r="Z458" s="48"/>
      <c r="AA458" s="47"/>
      <c r="AB458" s="48"/>
      <c r="AC458" s="47"/>
      <c r="AD458" s="48"/>
      <c r="AE458" s="47"/>
      <c r="AF458" s="48"/>
      <c r="AG458" s="47"/>
      <c r="AH458" s="48"/>
      <c r="AI458" s="47"/>
      <c r="AJ458" s="48"/>
    </row>
    <row r="459" spans="1:36" x14ac:dyDescent="0.25">
      <c r="A459" s="7">
        <f t="shared" si="23"/>
        <v>455</v>
      </c>
      <c r="B459" s="8"/>
      <c r="C459" s="5"/>
      <c r="D459" s="5"/>
      <c r="E459" s="5"/>
      <c r="F459" s="7" t="str">
        <f>IF(E459="","",IF(VLOOKUP(E459,'Study Locations'!B:D,2,FALSE)="","",VLOOKUP(E459,'Study Locations'!B:D,2,FALSE)))</f>
        <v/>
      </c>
      <c r="G459" s="7" t="str">
        <f>IF(E459="","",IF(VLOOKUP(E459,'Study Locations'!B:D,3,FALSE)="","",VLOOKUP(E459,'Study Locations'!B:D,3,FALSE)))</f>
        <v/>
      </c>
      <c r="H459" s="5"/>
      <c r="I459" s="5"/>
      <c r="J459" s="3" t="str">
        <f t="shared" si="21"/>
        <v/>
      </c>
      <c r="K459" s="29" t="str">
        <f>IF(B459="","",IF(J459="","NA",IF(ISNA(VLOOKUP(J459,'Default  Salaries'!D:E,2,FALSE)),IF(ISNA(VLOOKUP(I459&amp;"-NA",'Default  Salaries'!D:E,2,FALSE)),"NA",VLOOKUP(I459&amp;"-NA",'Default  Salaries'!D:E,2,FALSE)),VLOOKUP(J459,'Default  Salaries'!D:E,2,FALSE))))</f>
        <v/>
      </c>
      <c r="L459" s="46"/>
      <c r="M459" s="19"/>
      <c r="N459" s="45"/>
      <c r="O459" s="45"/>
      <c r="P459" s="7" t="str">
        <f t="shared" si="22"/>
        <v/>
      </c>
      <c r="Q459" s="14"/>
      <c r="R459" s="15"/>
      <c r="S459" s="14"/>
      <c r="T459" s="15"/>
      <c r="U459" s="14"/>
      <c r="V459" s="15"/>
      <c r="W459" s="47"/>
      <c r="X459" s="48"/>
      <c r="Y459" s="47"/>
      <c r="Z459" s="48"/>
      <c r="AA459" s="47"/>
      <c r="AB459" s="48"/>
      <c r="AC459" s="47"/>
      <c r="AD459" s="48"/>
      <c r="AE459" s="47"/>
      <c r="AF459" s="48"/>
      <c r="AG459" s="47"/>
      <c r="AH459" s="48"/>
      <c r="AI459" s="47"/>
      <c r="AJ459" s="48"/>
    </row>
    <row r="460" spans="1:36" x14ac:dyDescent="0.25">
      <c r="A460" s="7">
        <f t="shared" si="23"/>
        <v>456</v>
      </c>
      <c r="B460" s="8"/>
      <c r="C460" s="5"/>
      <c r="D460" s="5"/>
      <c r="E460" s="5"/>
      <c r="F460" s="7" t="str">
        <f>IF(E460="","",IF(VLOOKUP(E460,'Study Locations'!B:D,2,FALSE)="","",VLOOKUP(E460,'Study Locations'!B:D,2,FALSE)))</f>
        <v/>
      </c>
      <c r="G460" s="7" t="str">
        <f>IF(E460="","",IF(VLOOKUP(E460,'Study Locations'!B:D,3,FALSE)="","",VLOOKUP(E460,'Study Locations'!B:D,3,FALSE)))</f>
        <v/>
      </c>
      <c r="H460" s="5"/>
      <c r="I460" s="5"/>
      <c r="J460" s="3" t="str">
        <f t="shared" si="21"/>
        <v/>
      </c>
      <c r="K460" s="29" t="str">
        <f>IF(B460="","",IF(J460="","NA",IF(ISNA(VLOOKUP(J460,'Default  Salaries'!D:E,2,FALSE)),IF(ISNA(VLOOKUP(I460&amp;"-NA",'Default  Salaries'!D:E,2,FALSE)),"NA",VLOOKUP(I460&amp;"-NA",'Default  Salaries'!D:E,2,FALSE)),VLOOKUP(J460,'Default  Salaries'!D:E,2,FALSE))))</f>
        <v/>
      </c>
      <c r="L460" s="46"/>
      <c r="M460" s="19"/>
      <c r="N460" s="45"/>
      <c r="O460" s="45"/>
      <c r="P460" s="7" t="str">
        <f t="shared" si="22"/>
        <v/>
      </c>
      <c r="Q460" s="14"/>
      <c r="R460" s="15"/>
      <c r="S460" s="14"/>
      <c r="T460" s="15"/>
      <c r="U460" s="14"/>
      <c r="V460" s="15"/>
      <c r="W460" s="47"/>
      <c r="X460" s="48"/>
      <c r="Y460" s="47"/>
      <c r="Z460" s="48"/>
      <c r="AA460" s="47"/>
      <c r="AB460" s="48"/>
      <c r="AC460" s="47"/>
      <c r="AD460" s="48"/>
      <c r="AE460" s="47"/>
      <c r="AF460" s="48"/>
      <c r="AG460" s="47"/>
      <c r="AH460" s="48"/>
      <c r="AI460" s="47"/>
      <c r="AJ460" s="48"/>
    </row>
    <row r="461" spans="1:36" x14ac:dyDescent="0.25">
      <c r="A461" s="7">
        <f t="shared" si="23"/>
        <v>457</v>
      </c>
      <c r="B461" s="8"/>
      <c r="C461" s="5"/>
      <c r="D461" s="5"/>
      <c r="E461" s="5"/>
      <c r="F461" s="7" t="str">
        <f>IF(E461="","",IF(VLOOKUP(E461,'Study Locations'!B:D,2,FALSE)="","",VLOOKUP(E461,'Study Locations'!B:D,2,FALSE)))</f>
        <v/>
      </c>
      <c r="G461" s="7" t="str">
        <f>IF(E461="","",IF(VLOOKUP(E461,'Study Locations'!B:D,3,FALSE)="","",VLOOKUP(E461,'Study Locations'!B:D,3,FALSE)))</f>
        <v/>
      </c>
      <c r="H461" s="5"/>
      <c r="I461" s="5"/>
      <c r="J461" s="3" t="str">
        <f t="shared" si="21"/>
        <v/>
      </c>
      <c r="K461" s="29" t="str">
        <f>IF(B461="","",IF(J461="","NA",IF(ISNA(VLOOKUP(J461,'Default  Salaries'!D:E,2,FALSE)),IF(ISNA(VLOOKUP(I461&amp;"-NA",'Default  Salaries'!D:E,2,FALSE)),"NA",VLOOKUP(I461&amp;"-NA",'Default  Salaries'!D:E,2,FALSE)),VLOOKUP(J461,'Default  Salaries'!D:E,2,FALSE))))</f>
        <v/>
      </c>
      <c r="L461" s="46"/>
      <c r="M461" s="19"/>
      <c r="N461" s="45"/>
      <c r="O461" s="45"/>
      <c r="P461" s="7" t="str">
        <f t="shared" si="22"/>
        <v/>
      </c>
      <c r="Q461" s="14"/>
      <c r="R461" s="15"/>
      <c r="S461" s="14"/>
      <c r="T461" s="15"/>
      <c r="U461" s="14"/>
      <c r="V461" s="15"/>
      <c r="W461" s="47"/>
      <c r="X461" s="48"/>
      <c r="Y461" s="47"/>
      <c r="Z461" s="48"/>
      <c r="AA461" s="47"/>
      <c r="AB461" s="48"/>
      <c r="AC461" s="47"/>
      <c r="AD461" s="48"/>
      <c r="AE461" s="47"/>
      <c r="AF461" s="48"/>
      <c r="AG461" s="47"/>
      <c r="AH461" s="48"/>
      <c r="AI461" s="47"/>
      <c r="AJ461" s="48"/>
    </row>
    <row r="462" spans="1:36" x14ac:dyDescent="0.25">
      <c r="A462" s="7">
        <f t="shared" si="23"/>
        <v>458</v>
      </c>
      <c r="B462" s="8"/>
      <c r="C462" s="5"/>
      <c r="D462" s="5"/>
      <c r="E462" s="5"/>
      <c r="F462" s="7" t="str">
        <f>IF(E462="","",IF(VLOOKUP(E462,'Study Locations'!B:D,2,FALSE)="","",VLOOKUP(E462,'Study Locations'!B:D,2,FALSE)))</f>
        <v/>
      </c>
      <c r="G462" s="7" t="str">
        <f>IF(E462="","",IF(VLOOKUP(E462,'Study Locations'!B:D,3,FALSE)="","",VLOOKUP(E462,'Study Locations'!B:D,3,FALSE)))</f>
        <v/>
      </c>
      <c r="H462" s="5"/>
      <c r="I462" s="5"/>
      <c r="J462" s="3" t="str">
        <f t="shared" si="21"/>
        <v/>
      </c>
      <c r="K462" s="29" t="str">
        <f>IF(B462="","",IF(J462="","NA",IF(ISNA(VLOOKUP(J462,'Default  Salaries'!D:E,2,FALSE)),IF(ISNA(VLOOKUP(I462&amp;"-NA",'Default  Salaries'!D:E,2,FALSE)),"NA",VLOOKUP(I462&amp;"-NA",'Default  Salaries'!D:E,2,FALSE)),VLOOKUP(J462,'Default  Salaries'!D:E,2,FALSE))))</f>
        <v/>
      </c>
      <c r="L462" s="46"/>
      <c r="M462" s="19"/>
      <c r="N462" s="45"/>
      <c r="O462" s="45"/>
      <c r="P462" s="7" t="str">
        <f t="shared" si="22"/>
        <v/>
      </c>
      <c r="Q462" s="14"/>
      <c r="R462" s="15"/>
      <c r="S462" s="14"/>
      <c r="T462" s="15"/>
      <c r="U462" s="14"/>
      <c r="V462" s="15"/>
      <c r="W462" s="47"/>
      <c r="X462" s="48"/>
      <c r="Y462" s="47"/>
      <c r="Z462" s="48"/>
      <c r="AA462" s="47"/>
      <c r="AB462" s="48"/>
      <c r="AC462" s="47"/>
      <c r="AD462" s="48"/>
      <c r="AE462" s="47"/>
      <c r="AF462" s="48"/>
      <c r="AG462" s="47"/>
      <c r="AH462" s="48"/>
      <c r="AI462" s="47"/>
      <c r="AJ462" s="48"/>
    </row>
    <row r="463" spans="1:36" x14ac:dyDescent="0.25">
      <c r="A463" s="7">
        <f t="shared" si="23"/>
        <v>459</v>
      </c>
      <c r="B463" s="8"/>
      <c r="C463" s="5"/>
      <c r="D463" s="5"/>
      <c r="E463" s="5"/>
      <c r="F463" s="7" t="str">
        <f>IF(E463="","",IF(VLOOKUP(E463,'Study Locations'!B:D,2,FALSE)="","",VLOOKUP(E463,'Study Locations'!B:D,2,FALSE)))</f>
        <v/>
      </c>
      <c r="G463" s="7" t="str">
        <f>IF(E463="","",IF(VLOOKUP(E463,'Study Locations'!B:D,3,FALSE)="","",VLOOKUP(E463,'Study Locations'!B:D,3,FALSE)))</f>
        <v/>
      </c>
      <c r="H463" s="5"/>
      <c r="I463" s="5"/>
      <c r="J463" s="3" t="str">
        <f t="shared" si="21"/>
        <v/>
      </c>
      <c r="K463" s="29" t="str">
        <f>IF(B463="","",IF(J463="","NA",IF(ISNA(VLOOKUP(J463,'Default  Salaries'!D:E,2,FALSE)),IF(ISNA(VLOOKUP(I463&amp;"-NA",'Default  Salaries'!D:E,2,FALSE)),"NA",VLOOKUP(I463&amp;"-NA",'Default  Salaries'!D:E,2,FALSE)),VLOOKUP(J463,'Default  Salaries'!D:E,2,FALSE))))</f>
        <v/>
      </c>
      <c r="L463" s="46"/>
      <c r="M463" s="19"/>
      <c r="N463" s="45"/>
      <c r="O463" s="45"/>
      <c r="P463" s="7" t="str">
        <f t="shared" si="22"/>
        <v/>
      </c>
      <c r="Q463" s="14"/>
      <c r="R463" s="15"/>
      <c r="S463" s="14"/>
      <c r="T463" s="15"/>
      <c r="U463" s="14"/>
      <c r="V463" s="15"/>
      <c r="W463" s="47"/>
      <c r="X463" s="48"/>
      <c r="Y463" s="47"/>
      <c r="Z463" s="48"/>
      <c r="AA463" s="47"/>
      <c r="AB463" s="48"/>
      <c r="AC463" s="47"/>
      <c r="AD463" s="48"/>
      <c r="AE463" s="47"/>
      <c r="AF463" s="48"/>
      <c r="AG463" s="47"/>
      <c r="AH463" s="48"/>
      <c r="AI463" s="47"/>
      <c r="AJ463" s="48"/>
    </row>
    <row r="464" spans="1:36" x14ac:dyDescent="0.25">
      <c r="A464" s="7">
        <f t="shared" si="23"/>
        <v>460</v>
      </c>
      <c r="B464" s="8"/>
      <c r="C464" s="5"/>
      <c r="D464" s="5"/>
      <c r="E464" s="5"/>
      <c r="F464" s="7" t="str">
        <f>IF(E464="","",IF(VLOOKUP(E464,'Study Locations'!B:D,2,FALSE)="","",VLOOKUP(E464,'Study Locations'!B:D,2,FALSE)))</f>
        <v/>
      </c>
      <c r="G464" s="7" t="str">
        <f>IF(E464="","",IF(VLOOKUP(E464,'Study Locations'!B:D,3,FALSE)="","",VLOOKUP(E464,'Study Locations'!B:D,3,FALSE)))</f>
        <v/>
      </c>
      <c r="H464" s="5"/>
      <c r="I464" s="5"/>
      <c r="J464" s="3" t="str">
        <f t="shared" si="21"/>
        <v/>
      </c>
      <c r="K464" s="29" t="str">
        <f>IF(B464="","",IF(J464="","NA",IF(ISNA(VLOOKUP(J464,'Default  Salaries'!D:E,2,FALSE)),IF(ISNA(VLOOKUP(I464&amp;"-NA",'Default  Salaries'!D:E,2,FALSE)),"NA",VLOOKUP(I464&amp;"-NA",'Default  Salaries'!D:E,2,FALSE)),VLOOKUP(J464,'Default  Salaries'!D:E,2,FALSE))))</f>
        <v/>
      </c>
      <c r="L464" s="46"/>
      <c r="M464" s="19"/>
      <c r="N464" s="45"/>
      <c r="O464" s="45"/>
      <c r="P464" s="7" t="str">
        <f t="shared" si="22"/>
        <v/>
      </c>
      <c r="Q464" s="14"/>
      <c r="R464" s="15"/>
      <c r="S464" s="14"/>
      <c r="T464" s="15"/>
      <c r="U464" s="14"/>
      <c r="V464" s="15"/>
      <c r="W464" s="47"/>
      <c r="X464" s="48"/>
      <c r="Y464" s="47"/>
      <c r="Z464" s="48"/>
      <c r="AA464" s="47"/>
      <c r="AB464" s="48"/>
      <c r="AC464" s="47"/>
      <c r="AD464" s="48"/>
      <c r="AE464" s="47"/>
      <c r="AF464" s="48"/>
      <c r="AG464" s="47"/>
      <c r="AH464" s="48"/>
      <c r="AI464" s="47"/>
      <c r="AJ464" s="48"/>
    </row>
    <row r="465" spans="1:36" x14ac:dyDescent="0.25">
      <c r="A465" s="7">
        <f t="shared" si="23"/>
        <v>461</v>
      </c>
      <c r="B465" s="8"/>
      <c r="C465" s="5"/>
      <c r="D465" s="5"/>
      <c r="E465" s="5"/>
      <c r="F465" s="7" t="str">
        <f>IF(E465="","",IF(VLOOKUP(E465,'Study Locations'!B:D,2,FALSE)="","",VLOOKUP(E465,'Study Locations'!B:D,2,FALSE)))</f>
        <v/>
      </c>
      <c r="G465" s="7" t="str">
        <f>IF(E465="","",IF(VLOOKUP(E465,'Study Locations'!B:D,3,FALSE)="","",VLOOKUP(E465,'Study Locations'!B:D,3,FALSE)))</f>
        <v/>
      </c>
      <c r="H465" s="5"/>
      <c r="I465" s="5"/>
      <c r="J465" s="3" t="str">
        <f t="shared" si="21"/>
        <v/>
      </c>
      <c r="K465" s="29" t="str">
        <f>IF(B465="","",IF(J465="","NA",IF(ISNA(VLOOKUP(J465,'Default  Salaries'!D:E,2,FALSE)),IF(ISNA(VLOOKUP(I465&amp;"-NA",'Default  Salaries'!D:E,2,FALSE)),"NA",VLOOKUP(I465&amp;"-NA",'Default  Salaries'!D:E,2,FALSE)),VLOOKUP(J465,'Default  Salaries'!D:E,2,FALSE))))</f>
        <v/>
      </c>
      <c r="L465" s="46"/>
      <c r="M465" s="19"/>
      <c r="N465" s="45"/>
      <c r="O465" s="45"/>
      <c r="P465" s="7" t="str">
        <f t="shared" si="22"/>
        <v/>
      </c>
      <c r="Q465" s="14"/>
      <c r="R465" s="15"/>
      <c r="S465" s="14"/>
      <c r="T465" s="15"/>
      <c r="U465" s="14"/>
      <c r="V465" s="15"/>
      <c r="W465" s="47"/>
      <c r="X465" s="48"/>
      <c r="Y465" s="47"/>
      <c r="Z465" s="48"/>
      <c r="AA465" s="47"/>
      <c r="AB465" s="48"/>
      <c r="AC465" s="47"/>
      <c r="AD465" s="48"/>
      <c r="AE465" s="47"/>
      <c r="AF465" s="48"/>
      <c r="AG465" s="47"/>
      <c r="AH465" s="48"/>
      <c r="AI465" s="47"/>
      <c r="AJ465" s="48"/>
    </row>
    <row r="466" spans="1:36" x14ac:dyDescent="0.25">
      <c r="A466" s="7">
        <f t="shared" si="23"/>
        <v>462</v>
      </c>
      <c r="B466" s="8"/>
      <c r="C466" s="5"/>
      <c r="D466" s="5"/>
      <c r="E466" s="5"/>
      <c r="F466" s="7" t="str">
        <f>IF(E466="","",IF(VLOOKUP(E466,'Study Locations'!B:D,2,FALSE)="","",VLOOKUP(E466,'Study Locations'!B:D,2,FALSE)))</f>
        <v/>
      </c>
      <c r="G466" s="7" t="str">
        <f>IF(E466="","",IF(VLOOKUP(E466,'Study Locations'!B:D,3,FALSE)="","",VLOOKUP(E466,'Study Locations'!B:D,3,FALSE)))</f>
        <v/>
      </c>
      <c r="H466" s="5"/>
      <c r="I466" s="5"/>
      <c r="J466" s="3" t="str">
        <f t="shared" si="21"/>
        <v/>
      </c>
      <c r="K466" s="29" t="str">
        <f>IF(B466="","",IF(J466="","NA",IF(ISNA(VLOOKUP(J466,'Default  Salaries'!D:E,2,FALSE)),IF(ISNA(VLOOKUP(I466&amp;"-NA",'Default  Salaries'!D:E,2,FALSE)),"NA",VLOOKUP(I466&amp;"-NA",'Default  Salaries'!D:E,2,FALSE)),VLOOKUP(J466,'Default  Salaries'!D:E,2,FALSE))))</f>
        <v/>
      </c>
      <c r="L466" s="46"/>
      <c r="M466" s="19"/>
      <c r="N466" s="45"/>
      <c r="O466" s="45"/>
      <c r="P466" s="7" t="str">
        <f t="shared" si="22"/>
        <v/>
      </c>
      <c r="Q466" s="14"/>
      <c r="R466" s="15"/>
      <c r="S466" s="14"/>
      <c r="T466" s="15"/>
      <c r="U466" s="14"/>
      <c r="V466" s="15"/>
      <c r="W466" s="47"/>
      <c r="X466" s="48"/>
      <c r="Y466" s="47"/>
      <c r="Z466" s="48"/>
      <c r="AA466" s="47"/>
      <c r="AB466" s="48"/>
      <c r="AC466" s="47"/>
      <c r="AD466" s="48"/>
      <c r="AE466" s="47"/>
      <c r="AF466" s="48"/>
      <c r="AG466" s="47"/>
      <c r="AH466" s="48"/>
      <c r="AI466" s="47"/>
      <c r="AJ466" s="48"/>
    </row>
    <row r="467" spans="1:36" x14ac:dyDescent="0.25">
      <c r="A467" s="7">
        <f t="shared" si="23"/>
        <v>463</v>
      </c>
      <c r="B467" s="8"/>
      <c r="C467" s="5"/>
      <c r="D467" s="5"/>
      <c r="E467" s="5"/>
      <c r="F467" s="7" t="str">
        <f>IF(E467="","",IF(VLOOKUP(E467,'Study Locations'!B:D,2,FALSE)="","",VLOOKUP(E467,'Study Locations'!B:D,2,FALSE)))</f>
        <v/>
      </c>
      <c r="G467" s="7" t="str">
        <f>IF(E467="","",IF(VLOOKUP(E467,'Study Locations'!B:D,3,FALSE)="","",VLOOKUP(E467,'Study Locations'!B:D,3,FALSE)))</f>
        <v/>
      </c>
      <c r="H467" s="5"/>
      <c r="I467" s="5"/>
      <c r="J467" s="3" t="str">
        <f t="shared" si="21"/>
        <v/>
      </c>
      <c r="K467" s="29" t="str">
        <f>IF(B467="","",IF(J467="","NA",IF(ISNA(VLOOKUP(J467,'Default  Salaries'!D:E,2,FALSE)),IF(ISNA(VLOOKUP(I467&amp;"-NA",'Default  Salaries'!D:E,2,FALSE)),"NA",VLOOKUP(I467&amp;"-NA",'Default  Salaries'!D:E,2,FALSE)),VLOOKUP(J467,'Default  Salaries'!D:E,2,FALSE))))</f>
        <v/>
      </c>
      <c r="L467" s="46"/>
      <c r="M467" s="19"/>
      <c r="N467" s="45"/>
      <c r="O467" s="45"/>
      <c r="P467" s="7" t="str">
        <f t="shared" si="22"/>
        <v/>
      </c>
      <c r="Q467" s="14"/>
      <c r="R467" s="15"/>
      <c r="S467" s="14"/>
      <c r="T467" s="15"/>
      <c r="U467" s="14"/>
      <c r="V467" s="15"/>
      <c r="W467" s="47"/>
      <c r="X467" s="48"/>
      <c r="Y467" s="47"/>
      <c r="Z467" s="48"/>
      <c r="AA467" s="47"/>
      <c r="AB467" s="48"/>
      <c r="AC467" s="47"/>
      <c r="AD467" s="48"/>
      <c r="AE467" s="47"/>
      <c r="AF467" s="48"/>
      <c r="AG467" s="47"/>
      <c r="AH467" s="48"/>
      <c r="AI467" s="47"/>
      <c r="AJ467" s="48"/>
    </row>
    <row r="468" spans="1:36" x14ac:dyDescent="0.25">
      <c r="A468" s="7">
        <f t="shared" si="23"/>
        <v>464</v>
      </c>
      <c r="B468" s="8"/>
      <c r="C468" s="5"/>
      <c r="D468" s="5"/>
      <c r="E468" s="5"/>
      <c r="F468" s="7" t="str">
        <f>IF(E468="","",IF(VLOOKUP(E468,'Study Locations'!B:D,2,FALSE)="","",VLOOKUP(E468,'Study Locations'!B:D,2,FALSE)))</f>
        <v/>
      </c>
      <c r="G468" s="7" t="str">
        <f>IF(E468="","",IF(VLOOKUP(E468,'Study Locations'!B:D,3,FALSE)="","",VLOOKUP(E468,'Study Locations'!B:D,3,FALSE)))</f>
        <v/>
      </c>
      <c r="H468" s="5"/>
      <c r="I468" s="5"/>
      <c r="J468" s="3" t="str">
        <f t="shared" si="21"/>
        <v/>
      </c>
      <c r="K468" s="29" t="str">
        <f>IF(B468="","",IF(J468="","NA",IF(ISNA(VLOOKUP(J468,'Default  Salaries'!D:E,2,FALSE)),IF(ISNA(VLOOKUP(I468&amp;"-NA",'Default  Salaries'!D:E,2,FALSE)),"NA",VLOOKUP(I468&amp;"-NA",'Default  Salaries'!D:E,2,FALSE)),VLOOKUP(J468,'Default  Salaries'!D:E,2,FALSE))))</f>
        <v/>
      </c>
      <c r="L468" s="46"/>
      <c r="M468" s="19"/>
      <c r="N468" s="45"/>
      <c r="O468" s="45"/>
      <c r="P468" s="7" t="str">
        <f t="shared" si="22"/>
        <v/>
      </c>
      <c r="Q468" s="14"/>
      <c r="R468" s="15"/>
      <c r="S468" s="14"/>
      <c r="T468" s="15"/>
      <c r="U468" s="14"/>
      <c r="V468" s="15"/>
      <c r="W468" s="47"/>
      <c r="X468" s="48"/>
      <c r="Y468" s="47"/>
      <c r="Z468" s="48"/>
      <c r="AA468" s="47"/>
      <c r="AB468" s="48"/>
      <c r="AC468" s="47"/>
      <c r="AD468" s="48"/>
      <c r="AE468" s="47"/>
      <c r="AF468" s="48"/>
      <c r="AG468" s="47"/>
      <c r="AH468" s="48"/>
      <c r="AI468" s="47"/>
      <c r="AJ468" s="48"/>
    </row>
    <row r="469" spans="1:36" x14ac:dyDescent="0.25">
      <c r="A469" s="7">
        <f t="shared" si="23"/>
        <v>465</v>
      </c>
      <c r="B469" s="8"/>
      <c r="C469" s="5"/>
      <c r="D469" s="5"/>
      <c r="E469" s="5"/>
      <c r="F469" s="7" t="str">
        <f>IF(E469="","",IF(VLOOKUP(E469,'Study Locations'!B:D,2,FALSE)="","",VLOOKUP(E469,'Study Locations'!B:D,2,FALSE)))</f>
        <v/>
      </c>
      <c r="G469" s="7" t="str">
        <f>IF(E469="","",IF(VLOOKUP(E469,'Study Locations'!B:D,3,FALSE)="","",VLOOKUP(E469,'Study Locations'!B:D,3,FALSE)))</f>
        <v/>
      </c>
      <c r="H469" s="5"/>
      <c r="I469" s="5"/>
      <c r="J469" s="3" t="str">
        <f t="shared" si="21"/>
        <v/>
      </c>
      <c r="K469" s="29" t="str">
        <f>IF(B469="","",IF(J469="","NA",IF(ISNA(VLOOKUP(J469,'Default  Salaries'!D:E,2,FALSE)),IF(ISNA(VLOOKUP(I469&amp;"-NA",'Default  Salaries'!D:E,2,FALSE)),"NA",VLOOKUP(I469&amp;"-NA",'Default  Salaries'!D:E,2,FALSE)),VLOOKUP(J469,'Default  Salaries'!D:E,2,FALSE))))</f>
        <v/>
      </c>
      <c r="L469" s="46"/>
      <c r="M469" s="19"/>
      <c r="N469" s="45"/>
      <c r="O469" s="45"/>
      <c r="P469" s="7" t="str">
        <f t="shared" si="22"/>
        <v/>
      </c>
      <c r="Q469" s="14"/>
      <c r="R469" s="15"/>
      <c r="S469" s="14"/>
      <c r="T469" s="15"/>
      <c r="U469" s="14"/>
      <c r="V469" s="15"/>
      <c r="W469" s="47"/>
      <c r="X469" s="48"/>
      <c r="Y469" s="47"/>
      <c r="Z469" s="48"/>
      <c r="AA469" s="47"/>
      <c r="AB469" s="48"/>
      <c r="AC469" s="47"/>
      <c r="AD469" s="48"/>
      <c r="AE469" s="47"/>
      <c r="AF469" s="48"/>
      <c r="AG469" s="47"/>
      <c r="AH469" s="48"/>
      <c r="AI469" s="47"/>
      <c r="AJ469" s="48"/>
    </row>
    <row r="470" spans="1:36" x14ac:dyDescent="0.25">
      <c r="A470" s="7">
        <f t="shared" si="23"/>
        <v>466</v>
      </c>
      <c r="B470" s="8"/>
      <c r="C470" s="5"/>
      <c r="D470" s="5"/>
      <c r="E470" s="5"/>
      <c r="F470" s="7" t="str">
        <f>IF(E470="","",IF(VLOOKUP(E470,'Study Locations'!B:D,2,FALSE)="","",VLOOKUP(E470,'Study Locations'!B:D,2,FALSE)))</f>
        <v/>
      </c>
      <c r="G470" s="7" t="str">
        <f>IF(E470="","",IF(VLOOKUP(E470,'Study Locations'!B:D,3,FALSE)="","",VLOOKUP(E470,'Study Locations'!B:D,3,FALSE)))</f>
        <v/>
      </c>
      <c r="H470" s="5"/>
      <c r="I470" s="5"/>
      <c r="J470" s="3" t="str">
        <f t="shared" si="21"/>
        <v/>
      </c>
      <c r="K470" s="29" t="str">
        <f>IF(B470="","",IF(J470="","NA",IF(ISNA(VLOOKUP(J470,'Default  Salaries'!D:E,2,FALSE)),IF(ISNA(VLOOKUP(I470&amp;"-NA",'Default  Salaries'!D:E,2,FALSE)),"NA",VLOOKUP(I470&amp;"-NA",'Default  Salaries'!D:E,2,FALSE)),VLOOKUP(J470,'Default  Salaries'!D:E,2,FALSE))))</f>
        <v/>
      </c>
      <c r="L470" s="46"/>
      <c r="M470" s="19"/>
      <c r="N470" s="45"/>
      <c r="O470" s="45"/>
      <c r="P470" s="7" t="str">
        <f t="shared" si="22"/>
        <v/>
      </c>
      <c r="Q470" s="14"/>
      <c r="R470" s="15"/>
      <c r="S470" s="14"/>
      <c r="T470" s="15"/>
      <c r="U470" s="14"/>
      <c r="V470" s="15"/>
      <c r="W470" s="47"/>
      <c r="X470" s="48"/>
      <c r="Y470" s="47"/>
      <c r="Z470" s="48"/>
      <c r="AA470" s="47"/>
      <c r="AB470" s="48"/>
      <c r="AC470" s="47"/>
      <c r="AD470" s="48"/>
      <c r="AE470" s="47"/>
      <c r="AF470" s="48"/>
      <c r="AG470" s="47"/>
      <c r="AH470" s="48"/>
      <c r="AI470" s="47"/>
      <c r="AJ470" s="48"/>
    </row>
    <row r="471" spans="1:36" x14ac:dyDescent="0.25">
      <c r="A471" s="7">
        <f t="shared" si="23"/>
        <v>467</v>
      </c>
      <c r="B471" s="8"/>
      <c r="C471" s="5"/>
      <c r="D471" s="5"/>
      <c r="E471" s="5"/>
      <c r="F471" s="7" t="str">
        <f>IF(E471="","",IF(VLOOKUP(E471,'Study Locations'!B:D,2,FALSE)="","",VLOOKUP(E471,'Study Locations'!B:D,2,FALSE)))</f>
        <v/>
      </c>
      <c r="G471" s="7" t="str">
        <f>IF(E471="","",IF(VLOOKUP(E471,'Study Locations'!B:D,3,FALSE)="","",VLOOKUP(E471,'Study Locations'!B:D,3,FALSE)))</f>
        <v/>
      </c>
      <c r="H471" s="5"/>
      <c r="I471" s="5"/>
      <c r="J471" s="3" t="str">
        <f t="shared" si="21"/>
        <v/>
      </c>
      <c r="K471" s="29" t="str">
        <f>IF(B471="","",IF(J471="","NA",IF(ISNA(VLOOKUP(J471,'Default  Salaries'!D:E,2,FALSE)),IF(ISNA(VLOOKUP(I471&amp;"-NA",'Default  Salaries'!D:E,2,FALSE)),"NA",VLOOKUP(I471&amp;"-NA",'Default  Salaries'!D:E,2,FALSE)),VLOOKUP(J471,'Default  Salaries'!D:E,2,FALSE))))</f>
        <v/>
      </c>
      <c r="L471" s="46"/>
      <c r="M471" s="19"/>
      <c r="N471" s="45"/>
      <c r="O471" s="45"/>
      <c r="P471" s="7" t="str">
        <f t="shared" si="22"/>
        <v/>
      </c>
      <c r="Q471" s="14"/>
      <c r="R471" s="15"/>
      <c r="S471" s="14"/>
      <c r="T471" s="15"/>
      <c r="U471" s="14"/>
      <c r="V471" s="15"/>
      <c r="W471" s="47"/>
      <c r="X471" s="48"/>
      <c r="Y471" s="47"/>
      <c r="Z471" s="48"/>
      <c r="AA471" s="47"/>
      <c r="AB471" s="48"/>
      <c r="AC471" s="47"/>
      <c r="AD471" s="48"/>
      <c r="AE471" s="47"/>
      <c r="AF471" s="48"/>
      <c r="AG471" s="47"/>
      <c r="AH471" s="48"/>
      <c r="AI471" s="47"/>
      <c r="AJ471" s="48"/>
    </row>
    <row r="472" spans="1:36" x14ac:dyDescent="0.25">
      <c r="A472" s="7">
        <f t="shared" si="23"/>
        <v>468</v>
      </c>
      <c r="B472" s="8"/>
      <c r="C472" s="5"/>
      <c r="D472" s="5"/>
      <c r="E472" s="5"/>
      <c r="F472" s="7" t="str">
        <f>IF(E472="","",IF(VLOOKUP(E472,'Study Locations'!B:D,2,FALSE)="","",VLOOKUP(E472,'Study Locations'!B:D,2,FALSE)))</f>
        <v/>
      </c>
      <c r="G472" s="7" t="str">
        <f>IF(E472="","",IF(VLOOKUP(E472,'Study Locations'!B:D,3,FALSE)="","",VLOOKUP(E472,'Study Locations'!B:D,3,FALSE)))</f>
        <v/>
      </c>
      <c r="H472" s="5"/>
      <c r="I472" s="5"/>
      <c r="J472" s="3" t="str">
        <f t="shared" si="21"/>
        <v/>
      </c>
      <c r="K472" s="29" t="str">
        <f>IF(B472="","",IF(J472="","NA",IF(ISNA(VLOOKUP(J472,'Default  Salaries'!D:E,2,FALSE)),IF(ISNA(VLOOKUP(I472&amp;"-NA",'Default  Salaries'!D:E,2,FALSE)),"NA",VLOOKUP(I472&amp;"-NA",'Default  Salaries'!D:E,2,FALSE)),VLOOKUP(J472,'Default  Salaries'!D:E,2,FALSE))))</f>
        <v/>
      </c>
      <c r="L472" s="46"/>
      <c r="M472" s="19"/>
      <c r="N472" s="45"/>
      <c r="O472" s="45"/>
      <c r="P472" s="7" t="str">
        <f t="shared" si="22"/>
        <v/>
      </c>
      <c r="Q472" s="14"/>
      <c r="R472" s="15"/>
      <c r="S472" s="14"/>
      <c r="T472" s="15"/>
      <c r="U472" s="14"/>
      <c r="V472" s="15"/>
      <c r="W472" s="47"/>
      <c r="X472" s="48"/>
      <c r="Y472" s="47"/>
      <c r="Z472" s="48"/>
      <c r="AA472" s="47"/>
      <c r="AB472" s="48"/>
      <c r="AC472" s="47"/>
      <c r="AD472" s="48"/>
      <c r="AE472" s="47"/>
      <c r="AF472" s="48"/>
      <c r="AG472" s="47"/>
      <c r="AH472" s="48"/>
      <c r="AI472" s="47"/>
      <c r="AJ472" s="48"/>
    </row>
    <row r="473" spans="1:36" x14ac:dyDescent="0.25">
      <c r="A473" s="7">
        <f t="shared" si="23"/>
        <v>469</v>
      </c>
      <c r="B473" s="8"/>
      <c r="C473" s="5"/>
      <c r="D473" s="5"/>
      <c r="E473" s="5"/>
      <c r="F473" s="7" t="str">
        <f>IF(E473="","",IF(VLOOKUP(E473,'Study Locations'!B:D,2,FALSE)="","",VLOOKUP(E473,'Study Locations'!B:D,2,FALSE)))</f>
        <v/>
      </c>
      <c r="G473" s="7" t="str">
        <f>IF(E473="","",IF(VLOOKUP(E473,'Study Locations'!B:D,3,FALSE)="","",VLOOKUP(E473,'Study Locations'!B:D,3,FALSE)))</f>
        <v/>
      </c>
      <c r="H473" s="5"/>
      <c r="I473" s="5"/>
      <c r="J473" s="3" t="str">
        <f t="shared" si="21"/>
        <v/>
      </c>
      <c r="K473" s="29" t="str">
        <f>IF(B473="","",IF(J473="","NA",IF(ISNA(VLOOKUP(J473,'Default  Salaries'!D:E,2,FALSE)),IF(ISNA(VLOOKUP(I473&amp;"-NA",'Default  Salaries'!D:E,2,FALSE)),"NA",VLOOKUP(I473&amp;"-NA",'Default  Salaries'!D:E,2,FALSE)),VLOOKUP(J473,'Default  Salaries'!D:E,2,FALSE))))</f>
        <v/>
      </c>
      <c r="L473" s="46"/>
      <c r="M473" s="19"/>
      <c r="N473" s="45"/>
      <c r="O473" s="45"/>
      <c r="P473" s="7" t="str">
        <f t="shared" si="22"/>
        <v/>
      </c>
      <c r="Q473" s="14"/>
      <c r="R473" s="15"/>
      <c r="S473" s="14"/>
      <c r="T473" s="15"/>
      <c r="U473" s="14"/>
      <c r="V473" s="15"/>
      <c r="W473" s="47"/>
      <c r="X473" s="48"/>
      <c r="Y473" s="47"/>
      <c r="Z473" s="48"/>
      <c r="AA473" s="47"/>
      <c r="AB473" s="48"/>
      <c r="AC473" s="47"/>
      <c r="AD473" s="48"/>
      <c r="AE473" s="47"/>
      <c r="AF473" s="48"/>
      <c r="AG473" s="47"/>
      <c r="AH473" s="48"/>
      <c r="AI473" s="47"/>
      <c r="AJ473" s="48"/>
    </row>
    <row r="474" spans="1:36" x14ac:dyDescent="0.25">
      <c r="A474" s="7">
        <f t="shared" si="23"/>
        <v>470</v>
      </c>
      <c r="B474" s="8"/>
      <c r="C474" s="5"/>
      <c r="D474" s="5"/>
      <c r="E474" s="5"/>
      <c r="F474" s="7" t="str">
        <f>IF(E474="","",IF(VLOOKUP(E474,'Study Locations'!B:D,2,FALSE)="","",VLOOKUP(E474,'Study Locations'!B:D,2,FALSE)))</f>
        <v/>
      </c>
      <c r="G474" s="7" t="str">
        <f>IF(E474="","",IF(VLOOKUP(E474,'Study Locations'!B:D,3,FALSE)="","",VLOOKUP(E474,'Study Locations'!B:D,3,FALSE)))</f>
        <v/>
      </c>
      <c r="H474" s="5"/>
      <c r="I474" s="5"/>
      <c r="J474" s="3" t="str">
        <f t="shared" si="21"/>
        <v/>
      </c>
      <c r="K474" s="29" t="str">
        <f>IF(B474="","",IF(J474="","NA",IF(ISNA(VLOOKUP(J474,'Default  Salaries'!D:E,2,FALSE)),IF(ISNA(VLOOKUP(I474&amp;"-NA",'Default  Salaries'!D:E,2,FALSE)),"NA",VLOOKUP(I474&amp;"-NA",'Default  Salaries'!D:E,2,FALSE)),VLOOKUP(J474,'Default  Salaries'!D:E,2,FALSE))))</f>
        <v/>
      </c>
      <c r="L474" s="46"/>
      <c r="M474" s="19"/>
      <c r="N474" s="45"/>
      <c r="O474" s="45"/>
      <c r="P474" s="7" t="str">
        <f t="shared" si="22"/>
        <v/>
      </c>
      <c r="Q474" s="14"/>
      <c r="R474" s="15"/>
      <c r="S474" s="14"/>
      <c r="T474" s="15"/>
      <c r="U474" s="14"/>
      <c r="V474" s="15"/>
      <c r="W474" s="47"/>
      <c r="X474" s="48"/>
      <c r="Y474" s="47"/>
      <c r="Z474" s="48"/>
      <c r="AA474" s="47"/>
      <c r="AB474" s="48"/>
      <c r="AC474" s="47"/>
      <c r="AD474" s="48"/>
      <c r="AE474" s="47"/>
      <c r="AF474" s="48"/>
      <c r="AG474" s="47"/>
      <c r="AH474" s="48"/>
      <c r="AI474" s="47"/>
      <c r="AJ474" s="48"/>
    </row>
    <row r="475" spans="1:36" x14ac:dyDescent="0.25">
      <c r="A475" s="7">
        <f t="shared" si="23"/>
        <v>471</v>
      </c>
      <c r="B475" s="8"/>
      <c r="C475" s="5"/>
      <c r="D475" s="5"/>
      <c r="E475" s="5"/>
      <c r="F475" s="7" t="str">
        <f>IF(E475="","",IF(VLOOKUP(E475,'Study Locations'!B:D,2,FALSE)="","",VLOOKUP(E475,'Study Locations'!B:D,2,FALSE)))</f>
        <v/>
      </c>
      <c r="G475" s="7" t="str">
        <f>IF(E475="","",IF(VLOOKUP(E475,'Study Locations'!B:D,3,FALSE)="","",VLOOKUP(E475,'Study Locations'!B:D,3,FALSE)))</f>
        <v/>
      </c>
      <c r="H475" s="5"/>
      <c r="I475" s="5"/>
      <c r="J475" s="3" t="str">
        <f t="shared" si="21"/>
        <v/>
      </c>
      <c r="K475" s="29" t="str">
        <f>IF(B475="","",IF(J475="","NA",IF(ISNA(VLOOKUP(J475,'Default  Salaries'!D:E,2,FALSE)),IF(ISNA(VLOOKUP(I475&amp;"-NA",'Default  Salaries'!D:E,2,FALSE)),"NA",VLOOKUP(I475&amp;"-NA",'Default  Salaries'!D:E,2,FALSE)),VLOOKUP(J475,'Default  Salaries'!D:E,2,FALSE))))</f>
        <v/>
      </c>
      <c r="L475" s="46"/>
      <c r="M475" s="19"/>
      <c r="N475" s="45"/>
      <c r="O475" s="45"/>
      <c r="P475" s="7" t="str">
        <f t="shared" si="22"/>
        <v/>
      </c>
      <c r="Q475" s="14"/>
      <c r="R475" s="15"/>
      <c r="S475" s="14"/>
      <c r="T475" s="15"/>
      <c r="U475" s="14"/>
      <c r="V475" s="15"/>
      <c r="W475" s="47"/>
      <c r="X475" s="48"/>
      <c r="Y475" s="47"/>
      <c r="Z475" s="48"/>
      <c r="AA475" s="47"/>
      <c r="AB475" s="48"/>
      <c r="AC475" s="47"/>
      <c r="AD475" s="48"/>
      <c r="AE475" s="47"/>
      <c r="AF475" s="48"/>
      <c r="AG475" s="47"/>
      <c r="AH475" s="48"/>
      <c r="AI475" s="47"/>
      <c r="AJ475" s="48"/>
    </row>
    <row r="476" spans="1:36" x14ac:dyDescent="0.25">
      <c r="A476" s="7">
        <f t="shared" si="23"/>
        <v>472</v>
      </c>
      <c r="B476" s="8"/>
      <c r="C476" s="5"/>
      <c r="D476" s="5"/>
      <c r="E476" s="5"/>
      <c r="F476" s="7" t="str">
        <f>IF(E476="","",IF(VLOOKUP(E476,'Study Locations'!B:D,2,FALSE)="","",VLOOKUP(E476,'Study Locations'!B:D,2,FALSE)))</f>
        <v/>
      </c>
      <c r="G476" s="7" t="str">
        <f>IF(E476="","",IF(VLOOKUP(E476,'Study Locations'!B:D,3,FALSE)="","",VLOOKUP(E476,'Study Locations'!B:D,3,FALSE)))</f>
        <v/>
      </c>
      <c r="H476" s="5"/>
      <c r="I476" s="5"/>
      <c r="J476" s="3" t="str">
        <f t="shared" si="21"/>
        <v/>
      </c>
      <c r="K476" s="29" t="str">
        <f>IF(B476="","",IF(J476="","NA",IF(ISNA(VLOOKUP(J476,'Default  Salaries'!D:E,2,FALSE)),IF(ISNA(VLOOKUP(I476&amp;"-NA",'Default  Salaries'!D:E,2,FALSE)),"NA",VLOOKUP(I476&amp;"-NA",'Default  Salaries'!D:E,2,FALSE)),VLOOKUP(J476,'Default  Salaries'!D:E,2,FALSE))))</f>
        <v/>
      </c>
      <c r="L476" s="46"/>
      <c r="M476" s="19"/>
      <c r="N476" s="45"/>
      <c r="O476" s="45"/>
      <c r="P476" s="7" t="str">
        <f t="shared" si="22"/>
        <v/>
      </c>
      <c r="Q476" s="14"/>
      <c r="R476" s="15"/>
      <c r="S476" s="14"/>
      <c r="T476" s="15"/>
      <c r="U476" s="14"/>
      <c r="V476" s="15"/>
      <c r="W476" s="47"/>
      <c r="X476" s="48"/>
      <c r="Y476" s="47"/>
      <c r="Z476" s="48"/>
      <c r="AA476" s="47"/>
      <c r="AB476" s="48"/>
      <c r="AC476" s="47"/>
      <c r="AD476" s="48"/>
      <c r="AE476" s="47"/>
      <c r="AF476" s="48"/>
      <c r="AG476" s="47"/>
      <c r="AH476" s="48"/>
      <c r="AI476" s="47"/>
      <c r="AJ476" s="48"/>
    </row>
    <row r="477" spans="1:36" x14ac:dyDescent="0.25">
      <c r="A477" s="7">
        <f t="shared" si="23"/>
        <v>473</v>
      </c>
      <c r="B477" s="8"/>
      <c r="C477" s="5"/>
      <c r="D477" s="5"/>
      <c r="E477" s="5"/>
      <c r="F477" s="7" t="str">
        <f>IF(E477="","",IF(VLOOKUP(E477,'Study Locations'!B:D,2,FALSE)="","",VLOOKUP(E477,'Study Locations'!B:D,2,FALSE)))</f>
        <v/>
      </c>
      <c r="G477" s="7" t="str">
        <f>IF(E477="","",IF(VLOOKUP(E477,'Study Locations'!B:D,3,FALSE)="","",VLOOKUP(E477,'Study Locations'!B:D,3,FALSE)))</f>
        <v/>
      </c>
      <c r="H477" s="5"/>
      <c r="I477" s="5"/>
      <c r="J477" s="3" t="str">
        <f t="shared" si="21"/>
        <v/>
      </c>
      <c r="K477" s="29" t="str">
        <f>IF(B477="","",IF(J477="","NA",IF(ISNA(VLOOKUP(J477,'Default  Salaries'!D:E,2,FALSE)),IF(ISNA(VLOOKUP(I477&amp;"-NA",'Default  Salaries'!D:E,2,FALSE)),"NA",VLOOKUP(I477&amp;"-NA",'Default  Salaries'!D:E,2,FALSE)),VLOOKUP(J477,'Default  Salaries'!D:E,2,FALSE))))</f>
        <v/>
      </c>
      <c r="L477" s="46"/>
      <c r="M477" s="19"/>
      <c r="N477" s="45"/>
      <c r="O477" s="45"/>
      <c r="P477" s="7" t="str">
        <f t="shared" si="22"/>
        <v/>
      </c>
      <c r="Q477" s="14"/>
      <c r="R477" s="15"/>
      <c r="S477" s="14"/>
      <c r="T477" s="15"/>
      <c r="U477" s="14"/>
      <c r="V477" s="15"/>
      <c r="W477" s="47"/>
      <c r="X477" s="48"/>
      <c r="Y477" s="47"/>
      <c r="Z477" s="48"/>
      <c r="AA477" s="47"/>
      <c r="AB477" s="48"/>
      <c r="AC477" s="47"/>
      <c r="AD477" s="48"/>
      <c r="AE477" s="47"/>
      <c r="AF477" s="48"/>
      <c r="AG477" s="47"/>
      <c r="AH477" s="48"/>
      <c r="AI477" s="47"/>
      <c r="AJ477" s="48"/>
    </row>
    <row r="478" spans="1:36" x14ac:dyDescent="0.25">
      <c r="A478" s="7">
        <f t="shared" si="23"/>
        <v>474</v>
      </c>
      <c r="B478" s="8"/>
      <c r="C478" s="5"/>
      <c r="D478" s="5"/>
      <c r="E478" s="5"/>
      <c r="F478" s="7" t="str">
        <f>IF(E478="","",IF(VLOOKUP(E478,'Study Locations'!B:D,2,FALSE)="","",VLOOKUP(E478,'Study Locations'!B:D,2,FALSE)))</f>
        <v/>
      </c>
      <c r="G478" s="7" t="str">
        <f>IF(E478="","",IF(VLOOKUP(E478,'Study Locations'!B:D,3,FALSE)="","",VLOOKUP(E478,'Study Locations'!B:D,3,FALSE)))</f>
        <v/>
      </c>
      <c r="H478" s="5"/>
      <c r="I478" s="5"/>
      <c r="J478" s="3" t="str">
        <f t="shared" si="21"/>
        <v/>
      </c>
      <c r="K478" s="29" t="str">
        <f>IF(B478="","",IF(J478="","NA",IF(ISNA(VLOOKUP(J478,'Default  Salaries'!D:E,2,FALSE)),IF(ISNA(VLOOKUP(I478&amp;"-NA",'Default  Salaries'!D:E,2,FALSE)),"NA",VLOOKUP(I478&amp;"-NA",'Default  Salaries'!D:E,2,FALSE)),VLOOKUP(J478,'Default  Salaries'!D:E,2,FALSE))))</f>
        <v/>
      </c>
      <c r="L478" s="46"/>
      <c r="M478" s="19"/>
      <c r="N478" s="45"/>
      <c r="O478" s="45"/>
      <c r="P478" s="7" t="str">
        <f t="shared" si="22"/>
        <v/>
      </c>
      <c r="Q478" s="14"/>
      <c r="R478" s="15"/>
      <c r="S478" s="14"/>
      <c r="T478" s="15"/>
      <c r="U478" s="14"/>
      <c r="V478" s="15"/>
      <c r="W478" s="47"/>
      <c r="X478" s="48"/>
      <c r="Y478" s="47"/>
      <c r="Z478" s="48"/>
      <c r="AA478" s="47"/>
      <c r="AB478" s="48"/>
      <c r="AC478" s="47"/>
      <c r="AD478" s="48"/>
      <c r="AE478" s="47"/>
      <c r="AF478" s="48"/>
      <c r="AG478" s="47"/>
      <c r="AH478" s="48"/>
      <c r="AI478" s="47"/>
      <c r="AJ478" s="48"/>
    </row>
    <row r="479" spans="1:36" x14ac:dyDescent="0.25">
      <c r="A479" s="7">
        <f t="shared" si="23"/>
        <v>475</v>
      </c>
      <c r="B479" s="8"/>
      <c r="C479" s="5"/>
      <c r="D479" s="5"/>
      <c r="E479" s="5"/>
      <c r="F479" s="7" t="str">
        <f>IF(E479="","",IF(VLOOKUP(E479,'Study Locations'!B:D,2,FALSE)="","",VLOOKUP(E479,'Study Locations'!B:D,2,FALSE)))</f>
        <v/>
      </c>
      <c r="G479" s="7" t="str">
        <f>IF(E479="","",IF(VLOOKUP(E479,'Study Locations'!B:D,3,FALSE)="","",VLOOKUP(E479,'Study Locations'!B:D,3,FALSE)))</f>
        <v/>
      </c>
      <c r="H479" s="5"/>
      <c r="I479" s="5"/>
      <c r="J479" s="3" t="str">
        <f t="shared" si="21"/>
        <v/>
      </c>
      <c r="K479" s="29" t="str">
        <f>IF(B479="","",IF(J479="","NA",IF(ISNA(VLOOKUP(J479,'Default  Salaries'!D:E,2,FALSE)),IF(ISNA(VLOOKUP(I479&amp;"-NA",'Default  Salaries'!D:E,2,FALSE)),"NA",VLOOKUP(I479&amp;"-NA",'Default  Salaries'!D:E,2,FALSE)),VLOOKUP(J479,'Default  Salaries'!D:E,2,FALSE))))</f>
        <v/>
      </c>
      <c r="L479" s="46"/>
      <c r="M479" s="19"/>
      <c r="N479" s="45"/>
      <c r="O479" s="45"/>
      <c r="P479" s="7" t="str">
        <f t="shared" si="22"/>
        <v/>
      </c>
      <c r="Q479" s="14"/>
      <c r="R479" s="15"/>
      <c r="S479" s="14"/>
      <c r="T479" s="15"/>
      <c r="U479" s="14"/>
      <c r="V479" s="15"/>
      <c r="W479" s="47"/>
      <c r="X479" s="48"/>
      <c r="Y479" s="47"/>
      <c r="Z479" s="48"/>
      <c r="AA479" s="47"/>
      <c r="AB479" s="48"/>
      <c r="AC479" s="47"/>
      <c r="AD479" s="48"/>
      <c r="AE479" s="47"/>
      <c r="AF479" s="48"/>
      <c r="AG479" s="47"/>
      <c r="AH479" s="48"/>
      <c r="AI479" s="47"/>
      <c r="AJ479" s="48"/>
    </row>
    <row r="480" spans="1:36" x14ac:dyDescent="0.25">
      <c r="A480" s="7">
        <f t="shared" si="23"/>
        <v>476</v>
      </c>
      <c r="B480" s="8"/>
      <c r="C480" s="5"/>
      <c r="D480" s="5"/>
      <c r="E480" s="5"/>
      <c r="F480" s="7" t="str">
        <f>IF(E480="","",IF(VLOOKUP(E480,'Study Locations'!B:D,2,FALSE)="","",VLOOKUP(E480,'Study Locations'!B:D,2,FALSE)))</f>
        <v/>
      </c>
      <c r="G480" s="7" t="str">
        <f>IF(E480="","",IF(VLOOKUP(E480,'Study Locations'!B:D,3,FALSE)="","",VLOOKUP(E480,'Study Locations'!B:D,3,FALSE)))</f>
        <v/>
      </c>
      <c r="H480" s="5"/>
      <c r="I480" s="5"/>
      <c r="J480" s="3" t="str">
        <f t="shared" si="21"/>
        <v/>
      </c>
      <c r="K480" s="29" t="str">
        <f>IF(B480="","",IF(J480="","NA",IF(ISNA(VLOOKUP(J480,'Default  Salaries'!D:E,2,FALSE)),IF(ISNA(VLOOKUP(I480&amp;"-NA",'Default  Salaries'!D:E,2,FALSE)),"NA",VLOOKUP(I480&amp;"-NA",'Default  Salaries'!D:E,2,FALSE)),VLOOKUP(J480,'Default  Salaries'!D:E,2,FALSE))))</f>
        <v/>
      </c>
      <c r="L480" s="46"/>
      <c r="M480" s="19"/>
      <c r="N480" s="45"/>
      <c r="O480" s="45"/>
      <c r="P480" s="7" t="str">
        <f t="shared" si="22"/>
        <v/>
      </c>
      <c r="Q480" s="14"/>
      <c r="R480" s="15"/>
      <c r="S480" s="14"/>
      <c r="T480" s="15"/>
      <c r="U480" s="14"/>
      <c r="V480" s="15"/>
      <c r="W480" s="47"/>
      <c r="X480" s="48"/>
      <c r="Y480" s="47"/>
      <c r="Z480" s="48"/>
      <c r="AA480" s="47"/>
      <c r="AB480" s="48"/>
      <c r="AC480" s="47"/>
      <c r="AD480" s="48"/>
      <c r="AE480" s="47"/>
      <c r="AF480" s="48"/>
      <c r="AG480" s="47"/>
      <c r="AH480" s="48"/>
      <c r="AI480" s="47"/>
      <c r="AJ480" s="48"/>
    </row>
    <row r="481" spans="1:36" x14ac:dyDescent="0.25">
      <c r="A481" s="7">
        <f t="shared" si="23"/>
        <v>477</v>
      </c>
      <c r="B481" s="8"/>
      <c r="C481" s="5"/>
      <c r="D481" s="5"/>
      <c r="E481" s="5"/>
      <c r="F481" s="7" t="str">
        <f>IF(E481="","",IF(VLOOKUP(E481,'Study Locations'!B:D,2,FALSE)="","",VLOOKUP(E481,'Study Locations'!B:D,2,FALSE)))</f>
        <v/>
      </c>
      <c r="G481" s="7" t="str">
        <f>IF(E481="","",IF(VLOOKUP(E481,'Study Locations'!B:D,3,FALSE)="","",VLOOKUP(E481,'Study Locations'!B:D,3,FALSE)))</f>
        <v/>
      </c>
      <c r="H481" s="5"/>
      <c r="I481" s="5"/>
      <c r="J481" s="3" t="str">
        <f t="shared" si="21"/>
        <v/>
      </c>
      <c r="K481" s="29" t="str">
        <f>IF(B481="","",IF(J481="","NA",IF(ISNA(VLOOKUP(J481,'Default  Salaries'!D:E,2,FALSE)),IF(ISNA(VLOOKUP(I481&amp;"-NA",'Default  Salaries'!D:E,2,FALSE)),"NA",VLOOKUP(I481&amp;"-NA",'Default  Salaries'!D:E,2,FALSE)),VLOOKUP(J481,'Default  Salaries'!D:E,2,FALSE))))</f>
        <v/>
      </c>
      <c r="L481" s="46"/>
      <c r="M481" s="19"/>
      <c r="N481" s="45"/>
      <c r="O481" s="45"/>
      <c r="P481" s="7" t="str">
        <f t="shared" si="22"/>
        <v/>
      </c>
      <c r="Q481" s="14"/>
      <c r="R481" s="15"/>
      <c r="S481" s="14"/>
      <c r="T481" s="15"/>
      <c r="U481" s="14"/>
      <c r="V481" s="15"/>
      <c r="W481" s="47"/>
      <c r="X481" s="48"/>
      <c r="Y481" s="47"/>
      <c r="Z481" s="48"/>
      <c r="AA481" s="47"/>
      <c r="AB481" s="48"/>
      <c r="AC481" s="47"/>
      <c r="AD481" s="48"/>
      <c r="AE481" s="47"/>
      <c r="AF481" s="48"/>
      <c r="AG481" s="47"/>
      <c r="AH481" s="48"/>
      <c r="AI481" s="47"/>
      <c r="AJ481" s="48"/>
    </row>
    <row r="482" spans="1:36" x14ac:dyDescent="0.25">
      <c r="A482" s="7">
        <f t="shared" si="23"/>
        <v>478</v>
      </c>
      <c r="B482" s="8"/>
      <c r="C482" s="5"/>
      <c r="D482" s="5"/>
      <c r="E482" s="5"/>
      <c r="F482" s="7" t="str">
        <f>IF(E482="","",IF(VLOOKUP(E482,'Study Locations'!B:D,2,FALSE)="","",VLOOKUP(E482,'Study Locations'!B:D,2,FALSE)))</f>
        <v/>
      </c>
      <c r="G482" s="7" t="str">
        <f>IF(E482="","",IF(VLOOKUP(E482,'Study Locations'!B:D,3,FALSE)="","",VLOOKUP(E482,'Study Locations'!B:D,3,FALSE)))</f>
        <v/>
      </c>
      <c r="H482" s="5"/>
      <c r="I482" s="5"/>
      <c r="J482" s="3" t="str">
        <f t="shared" si="21"/>
        <v/>
      </c>
      <c r="K482" s="29" t="str">
        <f>IF(B482="","",IF(J482="","NA",IF(ISNA(VLOOKUP(J482,'Default  Salaries'!D:E,2,FALSE)),IF(ISNA(VLOOKUP(I482&amp;"-NA",'Default  Salaries'!D:E,2,FALSE)),"NA",VLOOKUP(I482&amp;"-NA",'Default  Salaries'!D:E,2,FALSE)),VLOOKUP(J482,'Default  Salaries'!D:E,2,FALSE))))</f>
        <v/>
      </c>
      <c r="L482" s="46"/>
      <c r="M482" s="19"/>
      <c r="N482" s="45"/>
      <c r="O482" s="45"/>
      <c r="P482" s="7" t="str">
        <f t="shared" si="22"/>
        <v/>
      </c>
      <c r="Q482" s="14"/>
      <c r="R482" s="15"/>
      <c r="S482" s="14"/>
      <c r="T482" s="15"/>
      <c r="U482" s="14"/>
      <c r="V482" s="15"/>
      <c r="W482" s="47"/>
      <c r="X482" s="48"/>
      <c r="Y482" s="47"/>
      <c r="Z482" s="48"/>
      <c r="AA482" s="47"/>
      <c r="AB482" s="48"/>
      <c r="AC482" s="47"/>
      <c r="AD482" s="48"/>
      <c r="AE482" s="47"/>
      <c r="AF482" s="48"/>
      <c r="AG482" s="47"/>
      <c r="AH482" s="48"/>
      <c r="AI482" s="47"/>
      <c r="AJ482" s="48"/>
    </row>
    <row r="483" spans="1:36" x14ac:dyDescent="0.25">
      <c r="A483" s="7">
        <f t="shared" si="23"/>
        <v>479</v>
      </c>
      <c r="B483" s="8"/>
      <c r="C483" s="5"/>
      <c r="D483" s="5"/>
      <c r="E483" s="5"/>
      <c r="F483" s="7" t="str">
        <f>IF(E483="","",IF(VLOOKUP(E483,'Study Locations'!B:D,2,FALSE)="","",VLOOKUP(E483,'Study Locations'!B:D,2,FALSE)))</f>
        <v/>
      </c>
      <c r="G483" s="7" t="str">
        <f>IF(E483="","",IF(VLOOKUP(E483,'Study Locations'!B:D,3,FALSE)="","",VLOOKUP(E483,'Study Locations'!B:D,3,FALSE)))</f>
        <v/>
      </c>
      <c r="H483" s="5"/>
      <c r="I483" s="5"/>
      <c r="J483" s="3" t="str">
        <f t="shared" si="21"/>
        <v/>
      </c>
      <c r="K483" s="29" t="str">
        <f>IF(B483="","",IF(J483="","NA",IF(ISNA(VLOOKUP(J483,'Default  Salaries'!D:E,2,FALSE)),IF(ISNA(VLOOKUP(I483&amp;"-NA",'Default  Salaries'!D:E,2,FALSE)),"NA",VLOOKUP(I483&amp;"-NA",'Default  Salaries'!D:E,2,FALSE)),VLOOKUP(J483,'Default  Salaries'!D:E,2,FALSE))))</f>
        <v/>
      </c>
      <c r="L483" s="46"/>
      <c r="M483" s="19"/>
      <c r="N483" s="45"/>
      <c r="O483" s="45"/>
      <c r="P483" s="7" t="str">
        <f t="shared" si="22"/>
        <v/>
      </c>
      <c r="Q483" s="14"/>
      <c r="R483" s="15"/>
      <c r="S483" s="14"/>
      <c r="T483" s="15"/>
      <c r="U483" s="14"/>
      <c r="V483" s="15"/>
      <c r="W483" s="47"/>
      <c r="X483" s="48"/>
      <c r="Y483" s="47"/>
      <c r="Z483" s="48"/>
      <c r="AA483" s="47"/>
      <c r="AB483" s="48"/>
      <c r="AC483" s="47"/>
      <c r="AD483" s="48"/>
      <c r="AE483" s="47"/>
      <c r="AF483" s="48"/>
      <c r="AG483" s="47"/>
      <c r="AH483" s="48"/>
      <c r="AI483" s="47"/>
      <c r="AJ483" s="48"/>
    </row>
    <row r="484" spans="1:36" x14ac:dyDescent="0.25">
      <c r="A484" s="7">
        <f t="shared" si="23"/>
        <v>480</v>
      </c>
      <c r="B484" s="8"/>
      <c r="C484" s="5"/>
      <c r="D484" s="5"/>
      <c r="E484" s="5"/>
      <c r="F484" s="7" t="str">
        <f>IF(E484="","",IF(VLOOKUP(E484,'Study Locations'!B:D,2,FALSE)="","",VLOOKUP(E484,'Study Locations'!B:D,2,FALSE)))</f>
        <v/>
      </c>
      <c r="G484" s="7" t="str">
        <f>IF(E484="","",IF(VLOOKUP(E484,'Study Locations'!B:D,3,FALSE)="","",VLOOKUP(E484,'Study Locations'!B:D,3,FALSE)))</f>
        <v/>
      </c>
      <c r="H484" s="5"/>
      <c r="I484" s="5"/>
      <c r="J484" s="3" t="str">
        <f t="shared" si="21"/>
        <v/>
      </c>
      <c r="K484" s="29" t="str">
        <f>IF(B484="","",IF(J484="","NA",IF(ISNA(VLOOKUP(J484,'Default  Salaries'!D:E,2,FALSE)),IF(ISNA(VLOOKUP(I484&amp;"-NA",'Default  Salaries'!D:E,2,FALSE)),"NA",VLOOKUP(I484&amp;"-NA",'Default  Salaries'!D:E,2,FALSE)),VLOOKUP(J484,'Default  Salaries'!D:E,2,FALSE))))</f>
        <v/>
      </c>
      <c r="L484" s="46"/>
      <c r="M484" s="19"/>
      <c r="N484" s="45"/>
      <c r="O484" s="45"/>
      <c r="P484" s="7" t="str">
        <f t="shared" si="22"/>
        <v/>
      </c>
      <c r="Q484" s="14"/>
      <c r="R484" s="15"/>
      <c r="S484" s="14"/>
      <c r="T484" s="15"/>
      <c r="U484" s="14"/>
      <c r="V484" s="15"/>
      <c r="W484" s="47"/>
      <c r="X484" s="48"/>
      <c r="Y484" s="47"/>
      <c r="Z484" s="48"/>
      <c r="AA484" s="47"/>
      <c r="AB484" s="48"/>
      <c r="AC484" s="47"/>
      <c r="AD484" s="48"/>
      <c r="AE484" s="47"/>
      <c r="AF484" s="48"/>
      <c r="AG484" s="47"/>
      <c r="AH484" s="48"/>
      <c r="AI484" s="47"/>
      <c r="AJ484" s="48"/>
    </row>
    <row r="485" spans="1:36" x14ac:dyDescent="0.25">
      <c r="A485" s="7">
        <f t="shared" si="23"/>
        <v>481</v>
      </c>
      <c r="B485" s="8"/>
      <c r="C485" s="5"/>
      <c r="D485" s="5"/>
      <c r="E485" s="5"/>
      <c r="F485" s="7" t="str">
        <f>IF(E485="","",IF(VLOOKUP(E485,'Study Locations'!B:D,2,FALSE)="","",VLOOKUP(E485,'Study Locations'!B:D,2,FALSE)))</f>
        <v/>
      </c>
      <c r="G485" s="7" t="str">
        <f>IF(E485="","",IF(VLOOKUP(E485,'Study Locations'!B:D,3,FALSE)="","",VLOOKUP(E485,'Study Locations'!B:D,3,FALSE)))</f>
        <v/>
      </c>
      <c r="H485" s="5"/>
      <c r="I485" s="5"/>
      <c r="J485" s="3" t="str">
        <f t="shared" si="21"/>
        <v/>
      </c>
      <c r="K485" s="29" t="str">
        <f>IF(B485="","",IF(J485="","NA",IF(ISNA(VLOOKUP(J485,'Default  Salaries'!D:E,2,FALSE)),IF(ISNA(VLOOKUP(I485&amp;"-NA",'Default  Salaries'!D:E,2,FALSE)),"NA",VLOOKUP(I485&amp;"-NA",'Default  Salaries'!D:E,2,FALSE)),VLOOKUP(J485,'Default  Salaries'!D:E,2,FALSE))))</f>
        <v/>
      </c>
      <c r="L485" s="46"/>
      <c r="M485" s="19"/>
      <c r="N485" s="45"/>
      <c r="O485" s="45"/>
      <c r="P485" s="7" t="str">
        <f t="shared" si="22"/>
        <v/>
      </c>
      <c r="Q485" s="14"/>
      <c r="R485" s="15"/>
      <c r="S485" s="14"/>
      <c r="T485" s="15"/>
      <c r="U485" s="14"/>
      <c r="V485" s="15"/>
      <c r="W485" s="47"/>
      <c r="X485" s="48"/>
      <c r="Y485" s="47"/>
      <c r="Z485" s="48"/>
      <c r="AA485" s="47"/>
      <c r="AB485" s="48"/>
      <c r="AC485" s="47"/>
      <c r="AD485" s="48"/>
      <c r="AE485" s="47"/>
      <c r="AF485" s="48"/>
      <c r="AG485" s="47"/>
      <c r="AH485" s="48"/>
      <c r="AI485" s="47"/>
      <c r="AJ485" s="48"/>
    </row>
    <row r="486" spans="1:36" x14ac:dyDescent="0.25">
      <c r="A486" s="7">
        <f t="shared" si="23"/>
        <v>482</v>
      </c>
      <c r="B486" s="8"/>
      <c r="C486" s="5"/>
      <c r="D486" s="5"/>
      <c r="E486" s="5"/>
      <c r="F486" s="7" t="str">
        <f>IF(E486="","",IF(VLOOKUP(E486,'Study Locations'!B:D,2,FALSE)="","",VLOOKUP(E486,'Study Locations'!B:D,2,FALSE)))</f>
        <v/>
      </c>
      <c r="G486" s="7" t="str">
        <f>IF(E486="","",IF(VLOOKUP(E486,'Study Locations'!B:D,3,FALSE)="","",VLOOKUP(E486,'Study Locations'!B:D,3,FALSE)))</f>
        <v/>
      </c>
      <c r="H486" s="5"/>
      <c r="I486" s="5"/>
      <c r="J486" s="3" t="str">
        <f t="shared" si="21"/>
        <v/>
      </c>
      <c r="K486" s="29" t="str">
        <f>IF(B486="","",IF(J486="","NA",IF(ISNA(VLOOKUP(J486,'Default  Salaries'!D:E,2,FALSE)),IF(ISNA(VLOOKUP(I486&amp;"-NA",'Default  Salaries'!D:E,2,FALSE)),"NA",VLOOKUP(I486&amp;"-NA",'Default  Salaries'!D:E,2,FALSE)),VLOOKUP(J486,'Default  Salaries'!D:E,2,FALSE))))</f>
        <v/>
      </c>
      <c r="L486" s="46"/>
      <c r="M486" s="19"/>
      <c r="N486" s="45"/>
      <c r="O486" s="45"/>
      <c r="P486" s="7" t="str">
        <f t="shared" si="22"/>
        <v/>
      </c>
      <c r="Q486" s="14"/>
      <c r="R486" s="15"/>
      <c r="S486" s="14"/>
      <c r="T486" s="15"/>
      <c r="U486" s="14"/>
      <c r="V486" s="15"/>
      <c r="W486" s="47"/>
      <c r="X486" s="48"/>
      <c r="Y486" s="47"/>
      <c r="Z486" s="48"/>
      <c r="AA486" s="47"/>
      <c r="AB486" s="48"/>
      <c r="AC486" s="47"/>
      <c r="AD486" s="48"/>
      <c r="AE486" s="47"/>
      <c r="AF486" s="48"/>
      <c r="AG486" s="47"/>
      <c r="AH486" s="48"/>
      <c r="AI486" s="47"/>
      <c r="AJ486" s="48"/>
    </row>
    <row r="487" spans="1:36" x14ac:dyDescent="0.25">
      <c r="A487" s="7">
        <f t="shared" si="23"/>
        <v>483</v>
      </c>
      <c r="B487" s="8"/>
      <c r="C487" s="5"/>
      <c r="D487" s="5"/>
      <c r="E487" s="5"/>
      <c r="F487" s="7" t="str">
        <f>IF(E487="","",IF(VLOOKUP(E487,'Study Locations'!B:D,2,FALSE)="","",VLOOKUP(E487,'Study Locations'!B:D,2,FALSE)))</f>
        <v/>
      </c>
      <c r="G487" s="7" t="str">
        <f>IF(E487="","",IF(VLOOKUP(E487,'Study Locations'!B:D,3,FALSE)="","",VLOOKUP(E487,'Study Locations'!B:D,3,FALSE)))</f>
        <v/>
      </c>
      <c r="H487" s="5"/>
      <c r="I487" s="5"/>
      <c r="J487" s="3" t="str">
        <f t="shared" si="21"/>
        <v/>
      </c>
      <c r="K487" s="29" t="str">
        <f>IF(B487="","",IF(J487="","NA",IF(ISNA(VLOOKUP(J487,'Default  Salaries'!D:E,2,FALSE)),IF(ISNA(VLOOKUP(I487&amp;"-NA",'Default  Salaries'!D:E,2,FALSE)),"NA",VLOOKUP(I487&amp;"-NA",'Default  Salaries'!D:E,2,FALSE)),VLOOKUP(J487,'Default  Salaries'!D:E,2,FALSE))))</f>
        <v/>
      </c>
      <c r="L487" s="46"/>
      <c r="M487" s="19"/>
      <c r="N487" s="45"/>
      <c r="O487" s="45"/>
      <c r="P487" s="7" t="str">
        <f t="shared" si="22"/>
        <v/>
      </c>
      <c r="Q487" s="14"/>
      <c r="R487" s="15"/>
      <c r="S487" s="14"/>
      <c r="T487" s="15"/>
      <c r="U487" s="14"/>
      <c r="V487" s="15"/>
      <c r="W487" s="47"/>
      <c r="X487" s="48"/>
      <c r="Y487" s="47"/>
      <c r="Z487" s="48"/>
      <c r="AA487" s="47"/>
      <c r="AB487" s="48"/>
      <c r="AC487" s="47"/>
      <c r="AD487" s="48"/>
      <c r="AE487" s="47"/>
      <c r="AF487" s="48"/>
      <c r="AG487" s="47"/>
      <c r="AH487" s="48"/>
      <c r="AI487" s="47"/>
      <c r="AJ487" s="48"/>
    </row>
    <row r="488" spans="1:36" x14ac:dyDescent="0.25">
      <c r="A488" s="7">
        <f t="shared" si="23"/>
        <v>484</v>
      </c>
      <c r="B488" s="8"/>
      <c r="C488" s="5"/>
      <c r="D488" s="5"/>
      <c r="E488" s="5"/>
      <c r="F488" s="7" t="str">
        <f>IF(E488="","",IF(VLOOKUP(E488,'Study Locations'!B:D,2,FALSE)="","",VLOOKUP(E488,'Study Locations'!B:D,2,FALSE)))</f>
        <v/>
      </c>
      <c r="G488" s="7" t="str">
        <f>IF(E488="","",IF(VLOOKUP(E488,'Study Locations'!B:D,3,FALSE)="","",VLOOKUP(E488,'Study Locations'!B:D,3,FALSE)))</f>
        <v/>
      </c>
      <c r="H488" s="5"/>
      <c r="I488" s="5"/>
      <c r="J488" s="3" t="str">
        <f t="shared" si="21"/>
        <v/>
      </c>
      <c r="K488" s="29" t="str">
        <f>IF(B488="","",IF(J488="","NA",IF(ISNA(VLOOKUP(J488,'Default  Salaries'!D:E,2,FALSE)),IF(ISNA(VLOOKUP(I488&amp;"-NA",'Default  Salaries'!D:E,2,FALSE)),"NA",VLOOKUP(I488&amp;"-NA",'Default  Salaries'!D:E,2,FALSE)),VLOOKUP(J488,'Default  Salaries'!D:E,2,FALSE))))</f>
        <v/>
      </c>
      <c r="L488" s="46"/>
      <c r="M488" s="19"/>
      <c r="N488" s="45"/>
      <c r="O488" s="45"/>
      <c r="P488" s="7" t="str">
        <f t="shared" si="22"/>
        <v/>
      </c>
      <c r="Q488" s="14"/>
      <c r="R488" s="15"/>
      <c r="S488" s="14"/>
      <c r="T488" s="15"/>
      <c r="U488" s="14"/>
      <c r="V488" s="15"/>
      <c r="W488" s="47"/>
      <c r="X488" s="48"/>
      <c r="Y488" s="47"/>
      <c r="Z488" s="48"/>
      <c r="AA488" s="47"/>
      <c r="AB488" s="48"/>
      <c r="AC488" s="47"/>
      <c r="AD488" s="48"/>
      <c r="AE488" s="47"/>
      <c r="AF488" s="48"/>
      <c r="AG488" s="47"/>
      <c r="AH488" s="48"/>
      <c r="AI488" s="47"/>
      <c r="AJ488" s="48"/>
    </row>
    <row r="489" spans="1:36" x14ac:dyDescent="0.25">
      <c r="A489" s="7">
        <f t="shared" si="23"/>
        <v>485</v>
      </c>
      <c r="B489" s="8"/>
      <c r="C489" s="5"/>
      <c r="D489" s="5"/>
      <c r="E489" s="5"/>
      <c r="F489" s="7" t="str">
        <f>IF(E489="","",IF(VLOOKUP(E489,'Study Locations'!B:D,2,FALSE)="","",VLOOKUP(E489,'Study Locations'!B:D,2,FALSE)))</f>
        <v/>
      </c>
      <c r="G489" s="7" t="str">
        <f>IF(E489="","",IF(VLOOKUP(E489,'Study Locations'!B:D,3,FALSE)="","",VLOOKUP(E489,'Study Locations'!B:D,3,FALSE)))</f>
        <v/>
      </c>
      <c r="H489" s="5"/>
      <c r="I489" s="5"/>
      <c r="J489" s="3" t="str">
        <f t="shared" si="21"/>
        <v/>
      </c>
      <c r="K489" s="29" t="str">
        <f>IF(B489="","",IF(J489="","NA",IF(ISNA(VLOOKUP(J489,'Default  Salaries'!D:E,2,FALSE)),IF(ISNA(VLOOKUP(I489&amp;"-NA",'Default  Salaries'!D:E,2,FALSE)),"NA",VLOOKUP(I489&amp;"-NA",'Default  Salaries'!D:E,2,FALSE)),VLOOKUP(J489,'Default  Salaries'!D:E,2,FALSE))))</f>
        <v/>
      </c>
      <c r="L489" s="46"/>
      <c r="M489" s="19"/>
      <c r="N489" s="45"/>
      <c r="O489" s="45"/>
      <c r="P489" s="7" t="str">
        <f t="shared" si="22"/>
        <v/>
      </c>
      <c r="Q489" s="14"/>
      <c r="R489" s="15"/>
      <c r="S489" s="14"/>
      <c r="T489" s="15"/>
      <c r="U489" s="14"/>
      <c r="V489" s="15"/>
      <c r="W489" s="47"/>
      <c r="X489" s="48"/>
      <c r="Y489" s="47"/>
      <c r="Z489" s="48"/>
      <c r="AA489" s="47"/>
      <c r="AB489" s="48"/>
      <c r="AC489" s="47"/>
      <c r="AD489" s="48"/>
      <c r="AE489" s="47"/>
      <c r="AF489" s="48"/>
      <c r="AG489" s="47"/>
      <c r="AH489" s="48"/>
      <c r="AI489" s="47"/>
      <c r="AJ489" s="48"/>
    </row>
    <row r="490" spans="1:36" x14ac:dyDescent="0.25">
      <c r="A490" s="7">
        <f t="shared" si="23"/>
        <v>486</v>
      </c>
      <c r="B490" s="8"/>
      <c r="C490" s="5"/>
      <c r="D490" s="5"/>
      <c r="E490" s="5"/>
      <c r="F490" s="7" t="str">
        <f>IF(E490="","",IF(VLOOKUP(E490,'Study Locations'!B:D,2,FALSE)="","",VLOOKUP(E490,'Study Locations'!B:D,2,FALSE)))</f>
        <v/>
      </c>
      <c r="G490" s="7" t="str">
        <f>IF(E490="","",IF(VLOOKUP(E490,'Study Locations'!B:D,3,FALSE)="","",VLOOKUP(E490,'Study Locations'!B:D,3,FALSE)))</f>
        <v/>
      </c>
      <c r="H490" s="5"/>
      <c r="I490" s="5"/>
      <c r="J490" s="3" t="str">
        <f t="shared" si="21"/>
        <v/>
      </c>
      <c r="K490" s="29" t="str">
        <f>IF(B490="","",IF(J490="","NA",IF(ISNA(VLOOKUP(J490,'Default  Salaries'!D:E,2,FALSE)),IF(ISNA(VLOOKUP(I490&amp;"-NA",'Default  Salaries'!D:E,2,FALSE)),"NA",VLOOKUP(I490&amp;"-NA",'Default  Salaries'!D:E,2,FALSE)),VLOOKUP(J490,'Default  Salaries'!D:E,2,FALSE))))</f>
        <v/>
      </c>
      <c r="L490" s="46"/>
      <c r="M490" s="19"/>
      <c r="N490" s="45"/>
      <c r="O490" s="45"/>
      <c r="P490" s="7" t="str">
        <f t="shared" si="22"/>
        <v/>
      </c>
      <c r="Q490" s="14"/>
      <c r="R490" s="15"/>
      <c r="S490" s="14"/>
      <c r="T490" s="15"/>
      <c r="U490" s="14"/>
      <c r="V490" s="15"/>
      <c r="W490" s="47"/>
      <c r="X490" s="48"/>
      <c r="Y490" s="47"/>
      <c r="Z490" s="48"/>
      <c r="AA490" s="47"/>
      <c r="AB490" s="48"/>
      <c r="AC490" s="47"/>
      <c r="AD490" s="48"/>
      <c r="AE490" s="47"/>
      <c r="AF490" s="48"/>
      <c r="AG490" s="47"/>
      <c r="AH490" s="48"/>
      <c r="AI490" s="47"/>
      <c r="AJ490" s="48"/>
    </row>
    <row r="491" spans="1:36" x14ac:dyDescent="0.25">
      <c r="A491" s="7">
        <f t="shared" si="23"/>
        <v>487</v>
      </c>
      <c r="B491" s="8"/>
      <c r="C491" s="5"/>
      <c r="D491" s="5"/>
      <c r="E491" s="5"/>
      <c r="F491" s="7" t="str">
        <f>IF(E491="","",IF(VLOOKUP(E491,'Study Locations'!B:D,2,FALSE)="","",VLOOKUP(E491,'Study Locations'!B:D,2,FALSE)))</f>
        <v/>
      </c>
      <c r="G491" s="7" t="str">
        <f>IF(E491="","",IF(VLOOKUP(E491,'Study Locations'!B:D,3,FALSE)="","",VLOOKUP(E491,'Study Locations'!B:D,3,FALSE)))</f>
        <v/>
      </c>
      <c r="H491" s="5"/>
      <c r="I491" s="5"/>
      <c r="J491" s="3" t="str">
        <f t="shared" si="21"/>
        <v/>
      </c>
      <c r="K491" s="29" t="str">
        <f>IF(B491="","",IF(J491="","NA",IF(ISNA(VLOOKUP(J491,'Default  Salaries'!D:E,2,FALSE)),IF(ISNA(VLOOKUP(I491&amp;"-NA",'Default  Salaries'!D:E,2,FALSE)),"NA",VLOOKUP(I491&amp;"-NA",'Default  Salaries'!D:E,2,FALSE)),VLOOKUP(J491,'Default  Salaries'!D:E,2,FALSE))))</f>
        <v/>
      </c>
      <c r="L491" s="46"/>
      <c r="M491" s="19"/>
      <c r="N491" s="45"/>
      <c r="O491" s="45"/>
      <c r="P491" s="7" t="str">
        <f t="shared" si="22"/>
        <v/>
      </c>
      <c r="Q491" s="14"/>
      <c r="R491" s="15"/>
      <c r="S491" s="14"/>
      <c r="T491" s="15"/>
      <c r="U491" s="14"/>
      <c r="V491" s="15"/>
      <c r="W491" s="47"/>
      <c r="X491" s="48"/>
      <c r="Y491" s="47"/>
      <c r="Z491" s="48"/>
      <c r="AA491" s="47"/>
      <c r="AB491" s="48"/>
      <c r="AC491" s="47"/>
      <c r="AD491" s="48"/>
      <c r="AE491" s="47"/>
      <c r="AF491" s="48"/>
      <c r="AG491" s="47"/>
      <c r="AH491" s="48"/>
      <c r="AI491" s="47"/>
      <c r="AJ491" s="48"/>
    </row>
    <row r="492" spans="1:36" x14ac:dyDescent="0.25">
      <c r="A492" s="7">
        <f t="shared" si="23"/>
        <v>488</v>
      </c>
      <c r="B492" s="8"/>
      <c r="C492" s="5"/>
      <c r="D492" s="5"/>
      <c r="E492" s="5"/>
      <c r="F492" s="7" t="str">
        <f>IF(E492="","",IF(VLOOKUP(E492,'Study Locations'!B:D,2,FALSE)="","",VLOOKUP(E492,'Study Locations'!B:D,2,FALSE)))</f>
        <v/>
      </c>
      <c r="G492" s="7" t="str">
        <f>IF(E492="","",IF(VLOOKUP(E492,'Study Locations'!B:D,3,FALSE)="","",VLOOKUP(E492,'Study Locations'!B:D,3,FALSE)))</f>
        <v/>
      </c>
      <c r="H492" s="5"/>
      <c r="I492" s="5"/>
      <c r="J492" s="3" t="str">
        <f t="shared" si="21"/>
        <v/>
      </c>
      <c r="K492" s="29" t="str">
        <f>IF(B492="","",IF(J492="","NA",IF(ISNA(VLOOKUP(J492,'Default  Salaries'!D:E,2,FALSE)),IF(ISNA(VLOOKUP(I492&amp;"-NA",'Default  Salaries'!D:E,2,FALSE)),"NA",VLOOKUP(I492&amp;"-NA",'Default  Salaries'!D:E,2,FALSE)),VLOOKUP(J492,'Default  Salaries'!D:E,2,FALSE))))</f>
        <v/>
      </c>
      <c r="L492" s="46"/>
      <c r="M492" s="19"/>
      <c r="N492" s="45"/>
      <c r="O492" s="45"/>
      <c r="P492" s="7" t="str">
        <f t="shared" si="22"/>
        <v/>
      </c>
      <c r="Q492" s="14"/>
      <c r="R492" s="15"/>
      <c r="S492" s="14"/>
      <c r="T492" s="15"/>
      <c r="U492" s="14"/>
      <c r="V492" s="15"/>
      <c r="W492" s="47"/>
      <c r="X492" s="48"/>
      <c r="Y492" s="47"/>
      <c r="Z492" s="48"/>
      <c r="AA492" s="47"/>
      <c r="AB492" s="48"/>
      <c r="AC492" s="47"/>
      <c r="AD492" s="48"/>
      <c r="AE492" s="47"/>
      <c r="AF492" s="48"/>
      <c r="AG492" s="47"/>
      <c r="AH492" s="48"/>
      <c r="AI492" s="47"/>
      <c r="AJ492" s="48"/>
    </row>
    <row r="493" spans="1:36" x14ac:dyDescent="0.25">
      <c r="A493" s="7">
        <f t="shared" si="23"/>
        <v>489</v>
      </c>
      <c r="B493" s="8"/>
      <c r="C493" s="5"/>
      <c r="D493" s="5"/>
      <c r="E493" s="5"/>
      <c r="F493" s="7" t="str">
        <f>IF(E493="","",IF(VLOOKUP(E493,'Study Locations'!B:D,2,FALSE)="","",VLOOKUP(E493,'Study Locations'!B:D,2,FALSE)))</f>
        <v/>
      </c>
      <c r="G493" s="7" t="str">
        <f>IF(E493="","",IF(VLOOKUP(E493,'Study Locations'!B:D,3,FALSE)="","",VLOOKUP(E493,'Study Locations'!B:D,3,FALSE)))</f>
        <v/>
      </c>
      <c r="H493" s="5"/>
      <c r="I493" s="5"/>
      <c r="J493" s="3" t="str">
        <f t="shared" si="21"/>
        <v/>
      </c>
      <c r="K493" s="29" t="str">
        <f>IF(B493="","",IF(J493="","NA",IF(ISNA(VLOOKUP(J493,'Default  Salaries'!D:E,2,FALSE)),IF(ISNA(VLOOKUP(I493&amp;"-NA",'Default  Salaries'!D:E,2,FALSE)),"NA",VLOOKUP(I493&amp;"-NA",'Default  Salaries'!D:E,2,FALSE)),VLOOKUP(J493,'Default  Salaries'!D:E,2,FALSE))))</f>
        <v/>
      </c>
      <c r="L493" s="46"/>
      <c r="M493" s="19"/>
      <c r="N493" s="45"/>
      <c r="O493" s="45"/>
      <c r="P493" s="7" t="str">
        <f t="shared" si="22"/>
        <v/>
      </c>
      <c r="Q493" s="14"/>
      <c r="R493" s="15"/>
      <c r="S493" s="14"/>
      <c r="T493" s="15"/>
      <c r="U493" s="14"/>
      <c r="V493" s="15"/>
      <c r="W493" s="47"/>
      <c r="X493" s="48"/>
      <c r="Y493" s="47"/>
      <c r="Z493" s="48"/>
      <c r="AA493" s="47"/>
      <c r="AB493" s="48"/>
      <c r="AC493" s="47"/>
      <c r="AD493" s="48"/>
      <c r="AE493" s="47"/>
      <c r="AF493" s="48"/>
      <c r="AG493" s="47"/>
      <c r="AH493" s="48"/>
      <c r="AI493" s="47"/>
      <c r="AJ493" s="48"/>
    </row>
    <row r="494" spans="1:36" x14ac:dyDescent="0.25">
      <c r="A494" s="7">
        <f t="shared" si="23"/>
        <v>490</v>
      </c>
      <c r="B494" s="8"/>
      <c r="C494" s="5"/>
      <c r="D494" s="5"/>
      <c r="E494" s="5"/>
      <c r="F494" s="7" t="str">
        <f>IF(E494="","",IF(VLOOKUP(E494,'Study Locations'!B:D,2,FALSE)="","",VLOOKUP(E494,'Study Locations'!B:D,2,FALSE)))</f>
        <v/>
      </c>
      <c r="G494" s="7" t="str">
        <f>IF(E494="","",IF(VLOOKUP(E494,'Study Locations'!B:D,3,FALSE)="","",VLOOKUP(E494,'Study Locations'!B:D,3,FALSE)))</f>
        <v/>
      </c>
      <c r="H494" s="5"/>
      <c r="I494" s="5"/>
      <c r="J494" s="3" t="str">
        <f t="shared" si="21"/>
        <v/>
      </c>
      <c r="K494" s="29" t="str">
        <f>IF(B494="","",IF(J494="","NA",IF(ISNA(VLOOKUP(J494,'Default  Salaries'!D:E,2,FALSE)),IF(ISNA(VLOOKUP(I494&amp;"-NA",'Default  Salaries'!D:E,2,FALSE)),"NA",VLOOKUP(I494&amp;"-NA",'Default  Salaries'!D:E,2,FALSE)),VLOOKUP(J494,'Default  Salaries'!D:E,2,FALSE))))</f>
        <v/>
      </c>
      <c r="L494" s="46"/>
      <c r="M494" s="19"/>
      <c r="N494" s="45"/>
      <c r="O494" s="45"/>
      <c r="P494" s="7" t="str">
        <f t="shared" si="22"/>
        <v/>
      </c>
      <c r="Q494" s="14"/>
      <c r="R494" s="15"/>
      <c r="S494" s="14"/>
      <c r="T494" s="15"/>
      <c r="U494" s="14"/>
      <c r="V494" s="15"/>
      <c r="W494" s="47"/>
      <c r="X494" s="48"/>
      <c r="Y494" s="47"/>
      <c r="Z494" s="48"/>
      <c r="AA494" s="47"/>
      <c r="AB494" s="48"/>
      <c r="AC494" s="47"/>
      <c r="AD494" s="48"/>
      <c r="AE494" s="47"/>
      <c r="AF494" s="48"/>
      <c r="AG494" s="47"/>
      <c r="AH494" s="48"/>
      <c r="AI494" s="47"/>
      <c r="AJ494" s="48"/>
    </row>
    <row r="495" spans="1:36" x14ac:dyDescent="0.25">
      <c r="A495" s="7">
        <f t="shared" si="23"/>
        <v>491</v>
      </c>
      <c r="B495" s="8"/>
      <c r="C495" s="5"/>
      <c r="D495" s="5"/>
      <c r="E495" s="5"/>
      <c r="F495" s="7" t="str">
        <f>IF(E495="","",IF(VLOOKUP(E495,'Study Locations'!B:D,2,FALSE)="","",VLOOKUP(E495,'Study Locations'!B:D,2,FALSE)))</f>
        <v/>
      </c>
      <c r="G495" s="7" t="str">
        <f>IF(E495="","",IF(VLOOKUP(E495,'Study Locations'!B:D,3,FALSE)="","",VLOOKUP(E495,'Study Locations'!B:D,3,FALSE)))</f>
        <v/>
      </c>
      <c r="H495" s="5"/>
      <c r="I495" s="5"/>
      <c r="J495" s="3" t="str">
        <f t="shared" si="21"/>
        <v/>
      </c>
      <c r="K495" s="29" t="str">
        <f>IF(B495="","",IF(J495="","NA",IF(ISNA(VLOOKUP(J495,'Default  Salaries'!D:E,2,FALSE)),IF(ISNA(VLOOKUP(I495&amp;"-NA",'Default  Salaries'!D:E,2,FALSE)),"NA",VLOOKUP(I495&amp;"-NA",'Default  Salaries'!D:E,2,FALSE)),VLOOKUP(J495,'Default  Salaries'!D:E,2,FALSE))))</f>
        <v/>
      </c>
      <c r="L495" s="46"/>
      <c r="M495" s="19"/>
      <c r="N495" s="45"/>
      <c r="O495" s="45"/>
      <c r="P495" s="7" t="str">
        <f t="shared" si="22"/>
        <v/>
      </c>
      <c r="Q495" s="14"/>
      <c r="R495" s="15"/>
      <c r="S495" s="14"/>
      <c r="T495" s="15"/>
      <c r="U495" s="14"/>
      <c r="V495" s="15"/>
      <c r="W495" s="47"/>
      <c r="X495" s="48"/>
      <c r="Y495" s="47"/>
      <c r="Z495" s="48"/>
      <c r="AA495" s="47"/>
      <c r="AB495" s="48"/>
      <c r="AC495" s="47"/>
      <c r="AD495" s="48"/>
      <c r="AE495" s="47"/>
      <c r="AF495" s="48"/>
      <c r="AG495" s="47"/>
      <c r="AH495" s="48"/>
      <c r="AI495" s="47"/>
      <c r="AJ495" s="48"/>
    </row>
    <row r="496" spans="1:36" x14ac:dyDescent="0.25">
      <c r="A496" s="7">
        <f t="shared" si="23"/>
        <v>492</v>
      </c>
      <c r="B496" s="8"/>
      <c r="C496" s="5"/>
      <c r="D496" s="5"/>
      <c r="E496" s="5"/>
      <c r="F496" s="7" t="str">
        <f>IF(E496="","",IF(VLOOKUP(E496,'Study Locations'!B:D,2,FALSE)="","",VLOOKUP(E496,'Study Locations'!B:D,2,FALSE)))</f>
        <v/>
      </c>
      <c r="G496" s="7" t="str">
        <f>IF(E496="","",IF(VLOOKUP(E496,'Study Locations'!B:D,3,FALSE)="","",VLOOKUP(E496,'Study Locations'!B:D,3,FALSE)))</f>
        <v/>
      </c>
      <c r="H496" s="5"/>
      <c r="I496" s="5"/>
      <c r="J496" s="3" t="str">
        <f t="shared" si="21"/>
        <v/>
      </c>
      <c r="K496" s="29" t="str">
        <f>IF(B496="","",IF(J496="","NA",IF(ISNA(VLOOKUP(J496,'Default  Salaries'!D:E,2,FALSE)),IF(ISNA(VLOOKUP(I496&amp;"-NA",'Default  Salaries'!D:E,2,FALSE)),"NA",VLOOKUP(I496&amp;"-NA",'Default  Salaries'!D:E,2,FALSE)),VLOOKUP(J496,'Default  Salaries'!D:E,2,FALSE))))</f>
        <v/>
      </c>
      <c r="L496" s="46"/>
      <c r="M496" s="19"/>
      <c r="N496" s="45"/>
      <c r="O496" s="45"/>
      <c r="P496" s="7" t="str">
        <f t="shared" si="22"/>
        <v/>
      </c>
      <c r="Q496" s="14"/>
      <c r="R496" s="15"/>
      <c r="S496" s="14"/>
      <c r="T496" s="15"/>
      <c r="U496" s="14"/>
      <c r="V496" s="15"/>
      <c r="W496" s="47"/>
      <c r="X496" s="48"/>
      <c r="Y496" s="47"/>
      <c r="Z496" s="48"/>
      <c r="AA496" s="47"/>
      <c r="AB496" s="48"/>
      <c r="AC496" s="47"/>
      <c r="AD496" s="48"/>
      <c r="AE496" s="47"/>
      <c r="AF496" s="48"/>
      <c r="AG496" s="47"/>
      <c r="AH496" s="48"/>
      <c r="AI496" s="47"/>
      <c r="AJ496" s="48"/>
    </row>
    <row r="497" spans="1:36" x14ac:dyDescent="0.25">
      <c r="A497" s="7">
        <f t="shared" si="23"/>
        <v>493</v>
      </c>
      <c r="B497" s="8"/>
      <c r="C497" s="5"/>
      <c r="D497" s="5"/>
      <c r="E497" s="5"/>
      <c r="F497" s="7" t="str">
        <f>IF(E497="","",IF(VLOOKUP(E497,'Study Locations'!B:D,2,FALSE)="","",VLOOKUP(E497,'Study Locations'!B:D,2,FALSE)))</f>
        <v/>
      </c>
      <c r="G497" s="7" t="str">
        <f>IF(E497="","",IF(VLOOKUP(E497,'Study Locations'!B:D,3,FALSE)="","",VLOOKUP(E497,'Study Locations'!B:D,3,FALSE)))</f>
        <v/>
      </c>
      <c r="H497" s="5"/>
      <c r="I497" s="5"/>
      <c r="J497" s="3" t="str">
        <f t="shared" si="21"/>
        <v/>
      </c>
      <c r="K497" s="29" t="str">
        <f>IF(B497="","",IF(J497="","NA",IF(ISNA(VLOOKUP(J497,'Default  Salaries'!D:E,2,FALSE)),IF(ISNA(VLOOKUP(I497&amp;"-NA",'Default  Salaries'!D:E,2,FALSE)),"NA",VLOOKUP(I497&amp;"-NA",'Default  Salaries'!D:E,2,FALSE)),VLOOKUP(J497,'Default  Salaries'!D:E,2,FALSE))))</f>
        <v/>
      </c>
      <c r="L497" s="46"/>
      <c r="M497" s="19"/>
      <c r="N497" s="45"/>
      <c r="O497" s="45"/>
      <c r="P497" s="7" t="str">
        <f t="shared" si="22"/>
        <v/>
      </c>
      <c r="Q497" s="14"/>
      <c r="R497" s="15"/>
      <c r="S497" s="14"/>
      <c r="T497" s="15"/>
      <c r="U497" s="14"/>
      <c r="V497" s="15"/>
      <c r="W497" s="47"/>
      <c r="X497" s="48"/>
      <c r="Y497" s="47"/>
      <c r="Z497" s="48"/>
      <c r="AA497" s="47"/>
      <c r="AB497" s="48"/>
      <c r="AC497" s="47"/>
      <c r="AD497" s="48"/>
      <c r="AE497" s="47"/>
      <c r="AF497" s="48"/>
      <c r="AG497" s="47"/>
      <c r="AH497" s="48"/>
      <c r="AI497" s="47"/>
      <c r="AJ497" s="48"/>
    </row>
    <row r="498" spans="1:36" x14ac:dyDescent="0.25">
      <c r="A498" s="7">
        <f t="shared" si="23"/>
        <v>494</v>
      </c>
      <c r="B498" s="8"/>
      <c r="C498" s="5"/>
      <c r="D498" s="5"/>
      <c r="E498" s="5"/>
      <c r="F498" s="7" t="str">
        <f>IF(E498="","",IF(VLOOKUP(E498,'Study Locations'!B:D,2,FALSE)="","",VLOOKUP(E498,'Study Locations'!B:D,2,FALSE)))</f>
        <v/>
      </c>
      <c r="G498" s="7" t="str">
        <f>IF(E498="","",IF(VLOOKUP(E498,'Study Locations'!B:D,3,FALSE)="","",VLOOKUP(E498,'Study Locations'!B:D,3,FALSE)))</f>
        <v/>
      </c>
      <c r="H498" s="5"/>
      <c r="I498" s="5"/>
      <c r="J498" s="3" t="str">
        <f t="shared" si="21"/>
        <v/>
      </c>
      <c r="K498" s="29" t="str">
        <f>IF(B498="","",IF(J498="","NA",IF(ISNA(VLOOKUP(J498,'Default  Salaries'!D:E,2,FALSE)),IF(ISNA(VLOOKUP(I498&amp;"-NA",'Default  Salaries'!D:E,2,FALSE)),"NA",VLOOKUP(I498&amp;"-NA",'Default  Salaries'!D:E,2,FALSE)),VLOOKUP(J498,'Default  Salaries'!D:E,2,FALSE))))</f>
        <v/>
      </c>
      <c r="L498" s="46"/>
      <c r="M498" s="19"/>
      <c r="N498" s="45"/>
      <c r="O498" s="45"/>
      <c r="P498" s="7" t="str">
        <f t="shared" si="22"/>
        <v/>
      </c>
      <c r="Q498" s="14"/>
      <c r="R498" s="15"/>
      <c r="S498" s="14"/>
      <c r="T498" s="15"/>
      <c r="U498" s="14"/>
      <c r="V498" s="15"/>
      <c r="W498" s="47"/>
      <c r="X498" s="48"/>
      <c r="Y498" s="47"/>
      <c r="Z498" s="48"/>
      <c r="AA498" s="47"/>
      <c r="AB498" s="48"/>
      <c r="AC498" s="47"/>
      <c r="AD498" s="48"/>
      <c r="AE498" s="47"/>
      <c r="AF498" s="48"/>
      <c r="AG498" s="47"/>
      <c r="AH498" s="48"/>
      <c r="AI498" s="47"/>
      <c r="AJ498" s="48"/>
    </row>
    <row r="499" spans="1:36" x14ac:dyDescent="0.25">
      <c r="A499" s="7">
        <f t="shared" si="23"/>
        <v>495</v>
      </c>
      <c r="B499" s="8"/>
      <c r="C499" s="5"/>
      <c r="D499" s="5"/>
      <c r="E499" s="5"/>
      <c r="F499" s="7" t="str">
        <f>IF(E499="","",IF(VLOOKUP(E499,'Study Locations'!B:D,2,FALSE)="","",VLOOKUP(E499,'Study Locations'!B:D,2,FALSE)))</f>
        <v/>
      </c>
      <c r="G499" s="7" t="str">
        <f>IF(E499="","",IF(VLOOKUP(E499,'Study Locations'!B:D,3,FALSE)="","",VLOOKUP(E499,'Study Locations'!B:D,3,FALSE)))</f>
        <v/>
      </c>
      <c r="H499" s="5"/>
      <c r="I499" s="5"/>
      <c r="J499" s="3" t="str">
        <f t="shared" si="21"/>
        <v/>
      </c>
      <c r="K499" s="29" t="str">
        <f>IF(B499="","",IF(J499="","NA",IF(ISNA(VLOOKUP(J499,'Default  Salaries'!D:E,2,FALSE)),IF(ISNA(VLOOKUP(I499&amp;"-NA",'Default  Salaries'!D:E,2,FALSE)),"NA",VLOOKUP(I499&amp;"-NA",'Default  Salaries'!D:E,2,FALSE)),VLOOKUP(J499,'Default  Salaries'!D:E,2,FALSE))))</f>
        <v/>
      </c>
      <c r="L499" s="46"/>
      <c r="M499" s="19"/>
      <c r="N499" s="45"/>
      <c r="O499" s="45"/>
      <c r="P499" s="7" t="str">
        <f t="shared" si="22"/>
        <v/>
      </c>
      <c r="Q499" s="14"/>
      <c r="R499" s="15"/>
      <c r="S499" s="14"/>
      <c r="T499" s="15"/>
      <c r="U499" s="14"/>
      <c r="V499" s="15"/>
      <c r="W499" s="47"/>
      <c r="X499" s="48"/>
      <c r="Y499" s="47"/>
      <c r="Z499" s="48"/>
      <c r="AA499" s="47"/>
      <c r="AB499" s="48"/>
      <c r="AC499" s="47"/>
      <c r="AD499" s="48"/>
      <c r="AE499" s="47"/>
      <c r="AF499" s="48"/>
      <c r="AG499" s="47"/>
      <c r="AH499" s="48"/>
      <c r="AI499" s="47"/>
      <c r="AJ499" s="48"/>
    </row>
    <row r="500" spans="1:36" x14ac:dyDescent="0.25">
      <c r="A500" s="7">
        <f t="shared" si="23"/>
        <v>496</v>
      </c>
      <c r="B500" s="8"/>
      <c r="C500" s="5"/>
      <c r="D500" s="5"/>
      <c r="E500" s="5"/>
      <c r="F500" s="7" t="str">
        <f>IF(E500="","",IF(VLOOKUP(E500,'Study Locations'!B:D,2,FALSE)="","",VLOOKUP(E500,'Study Locations'!B:D,2,FALSE)))</f>
        <v/>
      </c>
      <c r="G500" s="7" t="str">
        <f>IF(E500="","",IF(VLOOKUP(E500,'Study Locations'!B:D,3,FALSE)="","",VLOOKUP(E500,'Study Locations'!B:D,3,FALSE)))</f>
        <v/>
      </c>
      <c r="H500" s="5"/>
      <c r="I500" s="5"/>
      <c r="J500" s="3" t="str">
        <f t="shared" si="21"/>
        <v/>
      </c>
      <c r="K500" s="29" t="str">
        <f>IF(B500="","",IF(J500="","NA",IF(ISNA(VLOOKUP(J500,'Default  Salaries'!D:E,2,FALSE)),IF(ISNA(VLOOKUP(I500&amp;"-NA",'Default  Salaries'!D:E,2,FALSE)),"NA",VLOOKUP(I500&amp;"-NA",'Default  Salaries'!D:E,2,FALSE)),VLOOKUP(J500,'Default  Salaries'!D:E,2,FALSE))))</f>
        <v/>
      </c>
      <c r="L500" s="46"/>
      <c r="M500" s="19"/>
      <c r="N500" s="45"/>
      <c r="O500" s="45"/>
      <c r="P500" s="7" t="str">
        <f t="shared" si="22"/>
        <v/>
      </c>
      <c r="Q500" s="14"/>
      <c r="R500" s="15"/>
      <c r="S500" s="14"/>
      <c r="T500" s="15"/>
      <c r="U500" s="14"/>
      <c r="V500" s="15"/>
      <c r="W500" s="47"/>
      <c r="X500" s="48"/>
      <c r="Y500" s="47"/>
      <c r="Z500" s="48"/>
      <c r="AA500" s="47"/>
      <c r="AB500" s="48"/>
      <c r="AC500" s="47"/>
      <c r="AD500" s="48"/>
      <c r="AE500" s="47"/>
      <c r="AF500" s="48"/>
      <c r="AG500" s="47"/>
      <c r="AH500" s="48"/>
      <c r="AI500" s="47"/>
      <c r="AJ500" s="48"/>
    </row>
    <row r="501" spans="1:36" x14ac:dyDescent="0.25">
      <c r="A501" s="7">
        <f t="shared" si="23"/>
        <v>497</v>
      </c>
      <c r="B501" s="8"/>
      <c r="C501" s="5"/>
      <c r="D501" s="5"/>
      <c r="E501" s="5"/>
      <c r="F501" s="7" t="str">
        <f>IF(E501="","",IF(VLOOKUP(E501,'Study Locations'!B:D,2,FALSE)="","",VLOOKUP(E501,'Study Locations'!B:D,2,FALSE)))</f>
        <v/>
      </c>
      <c r="G501" s="7" t="str">
        <f>IF(E501="","",IF(VLOOKUP(E501,'Study Locations'!B:D,3,FALSE)="","",VLOOKUP(E501,'Study Locations'!B:D,3,FALSE)))</f>
        <v/>
      </c>
      <c r="H501" s="5"/>
      <c r="I501" s="5"/>
      <c r="J501" s="3" t="str">
        <f t="shared" si="21"/>
        <v/>
      </c>
      <c r="K501" s="29" t="str">
        <f>IF(B501="","",IF(J501="","NA",IF(ISNA(VLOOKUP(J501,'Default  Salaries'!D:E,2,FALSE)),IF(ISNA(VLOOKUP(I501&amp;"-NA",'Default  Salaries'!D:E,2,FALSE)),"NA",VLOOKUP(I501&amp;"-NA",'Default  Salaries'!D:E,2,FALSE)),VLOOKUP(J501,'Default  Salaries'!D:E,2,FALSE))))</f>
        <v/>
      </c>
      <c r="L501" s="46"/>
      <c r="M501" s="19"/>
      <c r="N501" s="45"/>
      <c r="O501" s="45"/>
      <c r="P501" s="7" t="str">
        <f t="shared" si="22"/>
        <v/>
      </c>
      <c r="Q501" s="14"/>
      <c r="R501" s="15"/>
      <c r="S501" s="14"/>
      <c r="T501" s="15"/>
      <c r="U501" s="14"/>
      <c r="V501" s="15"/>
      <c r="W501" s="47"/>
      <c r="X501" s="48"/>
      <c r="Y501" s="47"/>
      <c r="Z501" s="48"/>
      <c r="AA501" s="47"/>
      <c r="AB501" s="48"/>
      <c r="AC501" s="47"/>
      <c r="AD501" s="48"/>
      <c r="AE501" s="47"/>
      <c r="AF501" s="48"/>
      <c r="AG501" s="47"/>
      <c r="AH501" s="48"/>
      <c r="AI501" s="47"/>
      <c r="AJ501" s="48"/>
    </row>
    <row r="502" spans="1:36" x14ac:dyDescent="0.25">
      <c r="A502" s="7">
        <f t="shared" si="23"/>
        <v>498</v>
      </c>
      <c r="B502" s="8"/>
      <c r="C502" s="5"/>
      <c r="D502" s="5"/>
      <c r="E502" s="5"/>
      <c r="F502" s="7" t="str">
        <f>IF(E502="","",IF(VLOOKUP(E502,'Study Locations'!B:D,2,FALSE)="","",VLOOKUP(E502,'Study Locations'!B:D,2,FALSE)))</f>
        <v/>
      </c>
      <c r="G502" s="7" t="str">
        <f>IF(E502="","",IF(VLOOKUP(E502,'Study Locations'!B:D,3,FALSE)="","",VLOOKUP(E502,'Study Locations'!B:D,3,FALSE)))</f>
        <v/>
      </c>
      <c r="H502" s="5"/>
      <c r="I502" s="5"/>
      <c r="J502" s="3" t="str">
        <f t="shared" si="21"/>
        <v/>
      </c>
      <c r="K502" s="29" t="str">
        <f>IF(B502="","",IF(J502="","NA",IF(ISNA(VLOOKUP(J502,'Default  Salaries'!D:E,2,FALSE)),IF(ISNA(VLOOKUP(I502&amp;"-NA",'Default  Salaries'!D:E,2,FALSE)),"NA",VLOOKUP(I502&amp;"-NA",'Default  Salaries'!D:E,2,FALSE)),VLOOKUP(J502,'Default  Salaries'!D:E,2,FALSE))))</f>
        <v/>
      </c>
      <c r="L502" s="46"/>
      <c r="M502" s="19"/>
      <c r="N502" s="45"/>
      <c r="O502" s="45"/>
      <c r="P502" s="7" t="str">
        <f t="shared" si="22"/>
        <v/>
      </c>
      <c r="Q502" s="14"/>
      <c r="R502" s="15"/>
      <c r="S502" s="14"/>
      <c r="T502" s="15"/>
      <c r="U502" s="14"/>
      <c r="V502" s="15"/>
      <c r="W502" s="47"/>
      <c r="X502" s="48"/>
      <c r="Y502" s="47"/>
      <c r="Z502" s="48"/>
      <c r="AA502" s="47"/>
      <c r="AB502" s="48"/>
      <c r="AC502" s="47"/>
      <c r="AD502" s="48"/>
      <c r="AE502" s="47"/>
      <c r="AF502" s="48"/>
      <c r="AG502" s="47"/>
      <c r="AH502" s="48"/>
      <c r="AI502" s="47"/>
      <c r="AJ502" s="48"/>
    </row>
    <row r="503" spans="1:36" x14ac:dyDescent="0.25">
      <c r="A503" s="7">
        <f t="shared" si="23"/>
        <v>499</v>
      </c>
      <c r="B503" s="8"/>
      <c r="C503" s="5"/>
      <c r="D503" s="5"/>
      <c r="E503" s="5"/>
      <c r="F503" s="7" t="str">
        <f>IF(E503="","",IF(VLOOKUP(E503,'Study Locations'!B:D,2,FALSE)="","",VLOOKUP(E503,'Study Locations'!B:D,2,FALSE)))</f>
        <v/>
      </c>
      <c r="G503" s="7" t="str">
        <f>IF(E503="","",IF(VLOOKUP(E503,'Study Locations'!B:D,3,FALSE)="","",VLOOKUP(E503,'Study Locations'!B:D,3,FALSE)))</f>
        <v/>
      </c>
      <c r="H503" s="5"/>
      <c r="I503" s="5"/>
      <c r="J503" s="3" t="str">
        <f t="shared" si="21"/>
        <v/>
      </c>
      <c r="K503" s="29" t="str">
        <f>IF(B503="","",IF(J503="","NA",IF(ISNA(VLOOKUP(J503,'Default  Salaries'!D:E,2,FALSE)),IF(ISNA(VLOOKUP(I503&amp;"-NA",'Default  Salaries'!D:E,2,FALSE)),"NA",VLOOKUP(I503&amp;"-NA",'Default  Salaries'!D:E,2,FALSE)),VLOOKUP(J503,'Default  Salaries'!D:E,2,FALSE))))</f>
        <v/>
      </c>
      <c r="L503" s="46"/>
      <c r="M503" s="19"/>
      <c r="N503" s="45"/>
      <c r="O503" s="45"/>
      <c r="P503" s="7" t="str">
        <f t="shared" si="22"/>
        <v/>
      </c>
      <c r="Q503" s="14"/>
      <c r="R503" s="15"/>
      <c r="S503" s="14"/>
      <c r="T503" s="15"/>
      <c r="U503" s="14"/>
      <c r="V503" s="15"/>
      <c r="W503" s="47"/>
      <c r="X503" s="48"/>
      <c r="Y503" s="47"/>
      <c r="Z503" s="48"/>
      <c r="AA503" s="47"/>
      <c r="AB503" s="48"/>
      <c r="AC503" s="47"/>
      <c r="AD503" s="48"/>
      <c r="AE503" s="47"/>
      <c r="AF503" s="48"/>
      <c r="AG503" s="47"/>
      <c r="AH503" s="48"/>
      <c r="AI503" s="47"/>
      <c r="AJ503" s="48"/>
    </row>
    <row r="504" spans="1:36" x14ac:dyDescent="0.25">
      <c r="A504" s="7">
        <f t="shared" si="23"/>
        <v>500</v>
      </c>
      <c r="B504" s="8"/>
      <c r="C504" s="5"/>
      <c r="D504" s="5"/>
      <c r="E504" s="5"/>
      <c r="F504" s="7" t="str">
        <f>IF(E504="","",IF(VLOOKUP(E504,'Study Locations'!B:D,2,FALSE)="","",VLOOKUP(E504,'Study Locations'!B:D,2,FALSE)))</f>
        <v/>
      </c>
      <c r="G504" s="7" t="str">
        <f>IF(E504="","",IF(VLOOKUP(E504,'Study Locations'!B:D,3,FALSE)="","",VLOOKUP(E504,'Study Locations'!B:D,3,FALSE)))</f>
        <v/>
      </c>
      <c r="H504" s="5"/>
      <c r="I504" s="5"/>
      <c r="J504" s="3" t="str">
        <f t="shared" si="21"/>
        <v/>
      </c>
      <c r="K504" s="29" t="str">
        <f>IF(B504="","",IF(J504="","NA",IF(ISNA(VLOOKUP(J504,'Default  Salaries'!D:E,2,FALSE)),IF(ISNA(VLOOKUP(I504&amp;"-NA",'Default  Salaries'!D:E,2,FALSE)),"NA",VLOOKUP(I504&amp;"-NA",'Default  Salaries'!D:E,2,FALSE)),VLOOKUP(J504,'Default  Salaries'!D:E,2,FALSE))))</f>
        <v/>
      </c>
      <c r="L504" s="46"/>
      <c r="M504" s="19"/>
      <c r="N504" s="45"/>
      <c r="O504" s="45"/>
      <c r="P504" s="7" t="str">
        <f t="shared" si="22"/>
        <v/>
      </c>
      <c r="Q504" s="14"/>
      <c r="R504" s="15"/>
      <c r="S504" s="14"/>
      <c r="T504" s="15"/>
      <c r="U504" s="14"/>
      <c r="V504" s="15"/>
      <c r="W504" s="47"/>
      <c r="X504" s="48"/>
      <c r="Y504" s="47"/>
      <c r="Z504" s="48"/>
      <c r="AA504" s="47"/>
      <c r="AB504" s="48"/>
      <c r="AC504" s="47"/>
      <c r="AD504" s="48"/>
      <c r="AE504" s="47"/>
      <c r="AF504" s="48"/>
      <c r="AG504" s="47"/>
      <c r="AH504" s="48"/>
      <c r="AI504" s="47"/>
      <c r="AJ504" s="48"/>
    </row>
    <row r="505" spans="1:36" x14ac:dyDescent="0.25">
      <c r="A505" s="7">
        <f t="shared" si="23"/>
        <v>501</v>
      </c>
      <c r="B505" s="8"/>
      <c r="C505" s="5"/>
      <c r="D505" s="5"/>
      <c r="E505" s="5"/>
      <c r="F505" s="7" t="str">
        <f>IF(E505="","",IF(VLOOKUP(E505,'Study Locations'!B:D,2,FALSE)="","",VLOOKUP(E505,'Study Locations'!B:D,2,FALSE)))</f>
        <v/>
      </c>
      <c r="G505" s="7" t="str">
        <f>IF(E505="","",IF(VLOOKUP(E505,'Study Locations'!B:D,3,FALSE)="","",VLOOKUP(E505,'Study Locations'!B:D,3,FALSE)))</f>
        <v/>
      </c>
      <c r="H505" s="5"/>
      <c r="I505" s="5"/>
      <c r="J505" s="3" t="str">
        <f t="shared" si="21"/>
        <v/>
      </c>
      <c r="K505" s="29" t="str">
        <f>IF(B505="","",IF(J505="","NA",IF(ISNA(VLOOKUP(J505,'Default  Salaries'!D:E,2,FALSE)),IF(ISNA(VLOOKUP(I505&amp;"-NA",'Default  Salaries'!D:E,2,FALSE)),"NA",VLOOKUP(I505&amp;"-NA",'Default  Salaries'!D:E,2,FALSE)),VLOOKUP(J505,'Default  Salaries'!D:E,2,FALSE))))</f>
        <v/>
      </c>
      <c r="L505" s="46"/>
      <c r="M505" s="19"/>
      <c r="N505" s="45"/>
      <c r="O505" s="45"/>
      <c r="P505" s="7" t="str">
        <f t="shared" si="22"/>
        <v/>
      </c>
      <c r="Q505" s="14"/>
      <c r="R505" s="15"/>
      <c r="S505" s="14"/>
      <c r="T505" s="15"/>
      <c r="U505" s="14"/>
      <c r="V505" s="15"/>
      <c r="W505" s="47"/>
      <c r="X505" s="48"/>
      <c r="Y505" s="47"/>
      <c r="Z505" s="48"/>
      <c r="AA505" s="47"/>
      <c r="AB505" s="48"/>
      <c r="AC505" s="47"/>
      <c r="AD505" s="48"/>
      <c r="AE505" s="47"/>
      <c r="AF505" s="48"/>
      <c r="AG505" s="47"/>
      <c r="AH505" s="48"/>
      <c r="AI505" s="47"/>
      <c r="AJ505" s="48"/>
    </row>
    <row r="506" spans="1:36" x14ac:dyDescent="0.25">
      <c r="A506" s="7">
        <f t="shared" si="23"/>
        <v>502</v>
      </c>
      <c r="B506" s="8"/>
      <c r="C506" s="5"/>
      <c r="D506" s="5"/>
      <c r="E506" s="5"/>
      <c r="F506" s="7" t="str">
        <f>IF(E506="","",IF(VLOOKUP(E506,'Study Locations'!B:D,2,FALSE)="","",VLOOKUP(E506,'Study Locations'!B:D,2,FALSE)))</f>
        <v/>
      </c>
      <c r="G506" s="7" t="str">
        <f>IF(E506="","",IF(VLOOKUP(E506,'Study Locations'!B:D,3,FALSE)="","",VLOOKUP(E506,'Study Locations'!B:D,3,FALSE)))</f>
        <v/>
      </c>
      <c r="H506" s="5"/>
      <c r="I506" s="5"/>
      <c r="J506" s="3" t="str">
        <f t="shared" si="21"/>
        <v/>
      </c>
      <c r="K506" s="29" t="str">
        <f>IF(B506="","",IF(J506="","NA",IF(ISNA(VLOOKUP(J506,'Default  Salaries'!D:E,2,FALSE)),IF(ISNA(VLOOKUP(I506&amp;"-NA",'Default  Salaries'!D:E,2,FALSE)),"NA",VLOOKUP(I506&amp;"-NA",'Default  Salaries'!D:E,2,FALSE)),VLOOKUP(J506,'Default  Salaries'!D:E,2,FALSE))))</f>
        <v/>
      </c>
      <c r="L506" s="46"/>
      <c r="M506" s="19"/>
      <c r="N506" s="45"/>
      <c r="O506" s="45"/>
      <c r="P506" s="7" t="str">
        <f t="shared" si="22"/>
        <v/>
      </c>
      <c r="Q506" s="14"/>
      <c r="R506" s="15"/>
      <c r="S506" s="14"/>
      <c r="T506" s="15"/>
      <c r="U506" s="14"/>
      <c r="V506" s="15"/>
      <c r="W506" s="47"/>
      <c r="X506" s="48"/>
      <c r="Y506" s="47"/>
      <c r="Z506" s="48"/>
      <c r="AA506" s="47"/>
      <c r="AB506" s="48"/>
      <c r="AC506" s="47"/>
      <c r="AD506" s="48"/>
      <c r="AE506" s="47"/>
      <c r="AF506" s="48"/>
      <c r="AG506" s="47"/>
      <c r="AH506" s="48"/>
      <c r="AI506" s="47"/>
      <c r="AJ506" s="48"/>
    </row>
    <row r="507" spans="1:36" x14ac:dyDescent="0.25">
      <c r="A507" s="7">
        <f t="shared" si="23"/>
        <v>503</v>
      </c>
      <c r="B507" s="8"/>
      <c r="C507" s="5"/>
      <c r="D507" s="5"/>
      <c r="E507" s="5"/>
      <c r="F507" s="7" t="str">
        <f>IF(E507="","",IF(VLOOKUP(E507,'Study Locations'!B:D,2,FALSE)="","",VLOOKUP(E507,'Study Locations'!B:D,2,FALSE)))</f>
        <v/>
      </c>
      <c r="G507" s="7" t="str">
        <f>IF(E507="","",IF(VLOOKUP(E507,'Study Locations'!B:D,3,FALSE)="","",VLOOKUP(E507,'Study Locations'!B:D,3,FALSE)))</f>
        <v/>
      </c>
      <c r="H507" s="5"/>
      <c r="I507" s="5"/>
      <c r="J507" s="3" t="str">
        <f t="shared" si="21"/>
        <v/>
      </c>
      <c r="K507" s="29" t="str">
        <f>IF(B507="","",IF(J507="","NA",IF(ISNA(VLOOKUP(J507,'Default  Salaries'!D:E,2,FALSE)),IF(ISNA(VLOOKUP(I507&amp;"-NA",'Default  Salaries'!D:E,2,FALSE)),"NA",VLOOKUP(I507&amp;"-NA",'Default  Salaries'!D:E,2,FALSE)),VLOOKUP(J507,'Default  Salaries'!D:E,2,FALSE))))</f>
        <v/>
      </c>
      <c r="L507" s="46"/>
      <c r="M507" s="19"/>
      <c r="N507" s="45"/>
      <c r="O507" s="45"/>
      <c r="P507" s="7" t="str">
        <f t="shared" si="22"/>
        <v/>
      </c>
      <c r="Q507" s="14"/>
      <c r="R507" s="15"/>
      <c r="S507" s="14"/>
      <c r="T507" s="15"/>
      <c r="U507" s="14"/>
      <c r="V507" s="15"/>
      <c r="W507" s="47"/>
      <c r="X507" s="48"/>
      <c r="Y507" s="47"/>
      <c r="Z507" s="48"/>
      <c r="AA507" s="47"/>
      <c r="AB507" s="48"/>
      <c r="AC507" s="47"/>
      <c r="AD507" s="48"/>
      <c r="AE507" s="47"/>
      <c r="AF507" s="48"/>
      <c r="AG507" s="47"/>
      <c r="AH507" s="48"/>
      <c r="AI507" s="47"/>
      <c r="AJ507" s="48"/>
    </row>
    <row r="508" spans="1:36" x14ac:dyDescent="0.25">
      <c r="A508" s="7">
        <f t="shared" si="23"/>
        <v>504</v>
      </c>
      <c r="B508" s="8"/>
      <c r="C508" s="5"/>
      <c r="D508" s="5"/>
      <c r="E508" s="5"/>
      <c r="F508" s="7" t="str">
        <f>IF(E508="","",IF(VLOOKUP(E508,'Study Locations'!B:D,2,FALSE)="","",VLOOKUP(E508,'Study Locations'!B:D,2,FALSE)))</f>
        <v/>
      </c>
      <c r="G508" s="7" t="str">
        <f>IF(E508="","",IF(VLOOKUP(E508,'Study Locations'!B:D,3,FALSE)="","",VLOOKUP(E508,'Study Locations'!B:D,3,FALSE)))</f>
        <v/>
      </c>
      <c r="H508" s="5"/>
      <c r="I508" s="5"/>
      <c r="J508" s="3" t="str">
        <f t="shared" si="21"/>
        <v/>
      </c>
      <c r="K508" s="29" t="str">
        <f>IF(B508="","",IF(J508="","NA",IF(ISNA(VLOOKUP(J508,'Default  Salaries'!D:E,2,FALSE)),IF(ISNA(VLOOKUP(I508&amp;"-NA",'Default  Salaries'!D:E,2,FALSE)),"NA",VLOOKUP(I508&amp;"-NA",'Default  Salaries'!D:E,2,FALSE)),VLOOKUP(J508,'Default  Salaries'!D:E,2,FALSE))))</f>
        <v/>
      </c>
      <c r="L508" s="46"/>
      <c r="M508" s="19"/>
      <c r="N508" s="45"/>
      <c r="O508" s="45"/>
      <c r="P508" s="7" t="str">
        <f t="shared" si="22"/>
        <v/>
      </c>
      <c r="Q508" s="14"/>
      <c r="R508" s="15"/>
      <c r="S508" s="14"/>
      <c r="T508" s="15"/>
      <c r="U508" s="14"/>
      <c r="V508" s="15"/>
      <c r="W508" s="47"/>
      <c r="X508" s="48"/>
      <c r="Y508" s="47"/>
      <c r="Z508" s="48"/>
      <c r="AA508" s="47"/>
      <c r="AB508" s="48"/>
      <c r="AC508" s="47"/>
      <c r="AD508" s="48"/>
      <c r="AE508" s="47"/>
      <c r="AF508" s="48"/>
      <c r="AG508" s="47"/>
      <c r="AH508" s="48"/>
      <c r="AI508" s="47"/>
      <c r="AJ508" s="48"/>
    </row>
    <row r="509" spans="1:36" x14ac:dyDescent="0.25">
      <c r="A509" s="7">
        <f t="shared" si="23"/>
        <v>505</v>
      </c>
      <c r="B509" s="8"/>
      <c r="C509" s="5"/>
      <c r="D509" s="5"/>
      <c r="E509" s="5"/>
      <c r="F509" s="7" t="str">
        <f>IF(E509="","",IF(VLOOKUP(E509,'Study Locations'!B:D,2,FALSE)="","",VLOOKUP(E509,'Study Locations'!B:D,2,FALSE)))</f>
        <v/>
      </c>
      <c r="G509" s="7" t="str">
        <f>IF(E509="","",IF(VLOOKUP(E509,'Study Locations'!B:D,3,FALSE)="","",VLOOKUP(E509,'Study Locations'!B:D,3,FALSE)))</f>
        <v/>
      </c>
      <c r="H509" s="5"/>
      <c r="I509" s="5"/>
      <c r="J509" s="3" t="str">
        <f t="shared" si="21"/>
        <v/>
      </c>
      <c r="K509" s="29" t="str">
        <f>IF(B509="","",IF(J509="","NA",IF(ISNA(VLOOKUP(J509,'Default  Salaries'!D:E,2,FALSE)),IF(ISNA(VLOOKUP(I509&amp;"-NA",'Default  Salaries'!D:E,2,FALSE)),"NA",VLOOKUP(I509&amp;"-NA",'Default  Salaries'!D:E,2,FALSE)),VLOOKUP(J509,'Default  Salaries'!D:E,2,FALSE))))</f>
        <v/>
      </c>
      <c r="L509" s="46"/>
      <c r="M509" s="19"/>
      <c r="N509" s="45"/>
      <c r="O509" s="45"/>
      <c r="P509" s="7" t="str">
        <f t="shared" si="22"/>
        <v/>
      </c>
      <c r="Q509" s="14"/>
      <c r="R509" s="15"/>
      <c r="S509" s="14"/>
      <c r="T509" s="15"/>
      <c r="U509" s="14"/>
      <c r="V509" s="15"/>
      <c r="W509" s="47"/>
      <c r="X509" s="48"/>
      <c r="Y509" s="47"/>
      <c r="Z509" s="48"/>
      <c r="AA509" s="47"/>
      <c r="AB509" s="48"/>
      <c r="AC509" s="47"/>
      <c r="AD509" s="48"/>
      <c r="AE509" s="47"/>
      <c r="AF509" s="48"/>
      <c r="AG509" s="47"/>
      <c r="AH509" s="48"/>
      <c r="AI509" s="47"/>
      <c r="AJ509" s="48"/>
    </row>
    <row r="510" spans="1:36" x14ac:dyDescent="0.25">
      <c r="A510" s="7">
        <f t="shared" si="23"/>
        <v>506</v>
      </c>
      <c r="B510" s="8"/>
      <c r="C510" s="5"/>
      <c r="D510" s="5"/>
      <c r="E510" s="5"/>
      <c r="F510" s="7" t="str">
        <f>IF(E510="","",IF(VLOOKUP(E510,'Study Locations'!B:D,2,FALSE)="","",VLOOKUP(E510,'Study Locations'!B:D,2,FALSE)))</f>
        <v/>
      </c>
      <c r="G510" s="7" t="str">
        <f>IF(E510="","",IF(VLOOKUP(E510,'Study Locations'!B:D,3,FALSE)="","",VLOOKUP(E510,'Study Locations'!B:D,3,FALSE)))</f>
        <v/>
      </c>
      <c r="H510" s="5"/>
      <c r="I510" s="5"/>
      <c r="J510" s="3" t="str">
        <f t="shared" si="21"/>
        <v/>
      </c>
      <c r="K510" s="29" t="str">
        <f>IF(B510="","",IF(J510="","NA",IF(ISNA(VLOOKUP(J510,'Default  Salaries'!D:E,2,FALSE)),IF(ISNA(VLOOKUP(I510&amp;"-NA",'Default  Salaries'!D:E,2,FALSE)),"NA",VLOOKUP(I510&amp;"-NA",'Default  Salaries'!D:E,2,FALSE)),VLOOKUP(J510,'Default  Salaries'!D:E,2,FALSE))))</f>
        <v/>
      </c>
      <c r="L510" s="46"/>
      <c r="M510" s="19"/>
      <c r="N510" s="45"/>
      <c r="O510" s="45"/>
      <c r="P510" s="7" t="str">
        <f t="shared" si="22"/>
        <v/>
      </c>
      <c r="Q510" s="14"/>
      <c r="R510" s="15"/>
      <c r="S510" s="14"/>
      <c r="T510" s="15"/>
      <c r="U510" s="14"/>
      <c r="V510" s="15"/>
      <c r="W510" s="47"/>
      <c r="X510" s="48"/>
      <c r="Y510" s="47"/>
      <c r="Z510" s="48"/>
      <c r="AA510" s="47"/>
      <c r="AB510" s="48"/>
      <c r="AC510" s="47"/>
      <c r="AD510" s="48"/>
      <c r="AE510" s="47"/>
      <c r="AF510" s="48"/>
      <c r="AG510" s="47"/>
      <c r="AH510" s="48"/>
      <c r="AI510" s="47"/>
      <c r="AJ510" s="48"/>
    </row>
    <row r="511" spans="1:36" x14ac:dyDescent="0.25">
      <c r="A511" s="7">
        <f t="shared" si="23"/>
        <v>507</v>
      </c>
      <c r="B511" s="8"/>
      <c r="C511" s="5"/>
      <c r="D511" s="5"/>
      <c r="E511" s="5"/>
      <c r="F511" s="7" t="str">
        <f>IF(E511="","",IF(VLOOKUP(E511,'Study Locations'!B:D,2,FALSE)="","",VLOOKUP(E511,'Study Locations'!B:D,2,FALSE)))</f>
        <v/>
      </c>
      <c r="G511" s="7" t="str">
        <f>IF(E511="","",IF(VLOOKUP(E511,'Study Locations'!B:D,3,FALSE)="","",VLOOKUP(E511,'Study Locations'!B:D,3,FALSE)))</f>
        <v/>
      </c>
      <c r="H511" s="5"/>
      <c r="I511" s="5"/>
      <c r="J511" s="3" t="str">
        <f t="shared" si="21"/>
        <v/>
      </c>
      <c r="K511" s="29" t="str">
        <f>IF(B511="","",IF(J511="","NA",IF(ISNA(VLOOKUP(J511,'Default  Salaries'!D:E,2,FALSE)),IF(ISNA(VLOOKUP(I511&amp;"-NA",'Default  Salaries'!D:E,2,FALSE)),"NA",VLOOKUP(I511&amp;"-NA",'Default  Salaries'!D:E,2,FALSE)),VLOOKUP(J511,'Default  Salaries'!D:E,2,FALSE))))</f>
        <v/>
      </c>
      <c r="L511" s="46"/>
      <c r="M511" s="19"/>
      <c r="N511" s="45"/>
      <c r="O511" s="45"/>
      <c r="P511" s="7" t="str">
        <f t="shared" si="22"/>
        <v/>
      </c>
      <c r="Q511" s="14"/>
      <c r="R511" s="15"/>
      <c r="S511" s="14"/>
      <c r="T511" s="15"/>
      <c r="U511" s="14"/>
      <c r="V511" s="15"/>
      <c r="W511" s="47"/>
      <c r="X511" s="48"/>
      <c r="Y511" s="47"/>
      <c r="Z511" s="48"/>
      <c r="AA511" s="47"/>
      <c r="AB511" s="48"/>
      <c r="AC511" s="47"/>
      <c r="AD511" s="48"/>
      <c r="AE511" s="47"/>
      <c r="AF511" s="48"/>
      <c r="AG511" s="47"/>
      <c r="AH511" s="48"/>
      <c r="AI511" s="47"/>
      <c r="AJ511" s="48"/>
    </row>
    <row r="512" spans="1:36" x14ac:dyDescent="0.25">
      <c r="A512" s="7">
        <f t="shared" si="23"/>
        <v>508</v>
      </c>
      <c r="B512" s="8"/>
      <c r="C512" s="5"/>
      <c r="D512" s="5"/>
      <c r="E512" s="5"/>
      <c r="F512" s="7" t="str">
        <f>IF(E512="","",IF(VLOOKUP(E512,'Study Locations'!B:D,2,FALSE)="","",VLOOKUP(E512,'Study Locations'!B:D,2,FALSE)))</f>
        <v/>
      </c>
      <c r="G512" s="7" t="str">
        <f>IF(E512="","",IF(VLOOKUP(E512,'Study Locations'!B:D,3,FALSE)="","",VLOOKUP(E512,'Study Locations'!B:D,3,FALSE)))</f>
        <v/>
      </c>
      <c r="H512" s="5"/>
      <c r="I512" s="5"/>
      <c r="J512" s="3" t="str">
        <f t="shared" si="21"/>
        <v/>
      </c>
      <c r="K512" s="29" t="str">
        <f>IF(B512="","",IF(J512="","NA",IF(ISNA(VLOOKUP(J512,'Default  Salaries'!D:E,2,FALSE)),IF(ISNA(VLOOKUP(I512&amp;"-NA",'Default  Salaries'!D:E,2,FALSE)),"NA",VLOOKUP(I512&amp;"-NA",'Default  Salaries'!D:E,2,FALSE)),VLOOKUP(J512,'Default  Salaries'!D:E,2,FALSE))))</f>
        <v/>
      </c>
      <c r="L512" s="46"/>
      <c r="M512" s="19"/>
      <c r="N512" s="45"/>
      <c r="O512" s="45"/>
      <c r="P512" s="7" t="str">
        <f t="shared" si="22"/>
        <v/>
      </c>
      <c r="Q512" s="14"/>
      <c r="R512" s="15"/>
      <c r="S512" s="14"/>
      <c r="T512" s="15"/>
      <c r="U512" s="14"/>
      <c r="V512" s="15"/>
      <c r="W512" s="47"/>
      <c r="X512" s="48"/>
      <c r="Y512" s="47"/>
      <c r="Z512" s="48"/>
      <c r="AA512" s="47"/>
      <c r="AB512" s="48"/>
      <c r="AC512" s="47"/>
      <c r="AD512" s="48"/>
      <c r="AE512" s="47"/>
      <c r="AF512" s="48"/>
      <c r="AG512" s="47"/>
      <c r="AH512" s="48"/>
      <c r="AI512" s="47"/>
      <c r="AJ512" s="48"/>
    </row>
    <row r="513" spans="1:36" x14ac:dyDescent="0.25">
      <c r="A513" s="7">
        <f t="shared" si="23"/>
        <v>509</v>
      </c>
      <c r="B513" s="8"/>
      <c r="C513" s="5"/>
      <c r="D513" s="5"/>
      <c r="E513" s="5"/>
      <c r="F513" s="7" t="str">
        <f>IF(E513="","",IF(VLOOKUP(E513,'Study Locations'!B:D,2,FALSE)="","",VLOOKUP(E513,'Study Locations'!B:D,2,FALSE)))</f>
        <v/>
      </c>
      <c r="G513" s="7" t="str">
        <f>IF(E513="","",IF(VLOOKUP(E513,'Study Locations'!B:D,3,FALSE)="","",VLOOKUP(E513,'Study Locations'!B:D,3,FALSE)))</f>
        <v/>
      </c>
      <c r="H513" s="5"/>
      <c r="I513" s="5"/>
      <c r="J513" s="3" t="str">
        <f t="shared" si="21"/>
        <v/>
      </c>
      <c r="K513" s="29" t="str">
        <f>IF(B513="","",IF(J513="","NA",IF(ISNA(VLOOKUP(J513,'Default  Salaries'!D:E,2,FALSE)),IF(ISNA(VLOOKUP(I513&amp;"-NA",'Default  Salaries'!D:E,2,FALSE)),"NA",VLOOKUP(I513&amp;"-NA",'Default  Salaries'!D:E,2,FALSE)),VLOOKUP(J513,'Default  Salaries'!D:E,2,FALSE))))</f>
        <v/>
      </c>
      <c r="L513" s="46"/>
      <c r="M513" s="19"/>
      <c r="N513" s="45"/>
      <c r="O513" s="45"/>
      <c r="P513" s="7" t="str">
        <f t="shared" si="22"/>
        <v/>
      </c>
      <c r="Q513" s="14"/>
      <c r="R513" s="15"/>
      <c r="S513" s="14"/>
      <c r="T513" s="15"/>
      <c r="U513" s="14"/>
      <c r="V513" s="15"/>
      <c r="W513" s="47"/>
      <c r="X513" s="48"/>
      <c r="Y513" s="47"/>
      <c r="Z513" s="48"/>
      <c r="AA513" s="47"/>
      <c r="AB513" s="48"/>
      <c r="AC513" s="47"/>
      <c r="AD513" s="48"/>
      <c r="AE513" s="47"/>
      <c r="AF513" s="48"/>
      <c r="AG513" s="47"/>
      <c r="AH513" s="48"/>
      <c r="AI513" s="47"/>
      <c r="AJ513" s="48"/>
    </row>
    <row r="514" spans="1:36" x14ac:dyDescent="0.25">
      <c r="A514" s="7">
        <f t="shared" si="23"/>
        <v>510</v>
      </c>
      <c r="B514" s="8"/>
      <c r="C514" s="5"/>
      <c r="D514" s="5"/>
      <c r="E514" s="5"/>
      <c r="F514" s="7" t="str">
        <f>IF(E514="","",IF(VLOOKUP(E514,'Study Locations'!B:D,2,FALSE)="","",VLOOKUP(E514,'Study Locations'!B:D,2,FALSE)))</f>
        <v/>
      </c>
      <c r="G514" s="7" t="str">
        <f>IF(E514="","",IF(VLOOKUP(E514,'Study Locations'!B:D,3,FALSE)="","",VLOOKUP(E514,'Study Locations'!B:D,3,FALSE)))</f>
        <v/>
      </c>
      <c r="H514" s="5"/>
      <c r="I514" s="5"/>
      <c r="J514" s="3" t="str">
        <f t="shared" si="21"/>
        <v/>
      </c>
      <c r="K514" s="29" t="str">
        <f>IF(B514="","",IF(J514="","NA",IF(ISNA(VLOOKUP(J514,'Default  Salaries'!D:E,2,FALSE)),IF(ISNA(VLOOKUP(I514&amp;"-NA",'Default  Salaries'!D:E,2,FALSE)),"NA",VLOOKUP(I514&amp;"-NA",'Default  Salaries'!D:E,2,FALSE)),VLOOKUP(J514,'Default  Salaries'!D:E,2,FALSE))))</f>
        <v/>
      </c>
      <c r="L514" s="46"/>
      <c r="M514" s="19"/>
      <c r="N514" s="45"/>
      <c r="O514" s="45"/>
      <c r="P514" s="7" t="str">
        <f t="shared" si="22"/>
        <v/>
      </c>
      <c r="Q514" s="14"/>
      <c r="R514" s="15"/>
      <c r="S514" s="14"/>
      <c r="T514" s="15"/>
      <c r="U514" s="14"/>
      <c r="V514" s="15"/>
      <c r="W514" s="47"/>
      <c r="X514" s="48"/>
      <c r="Y514" s="47"/>
      <c r="Z514" s="48"/>
      <c r="AA514" s="47"/>
      <c r="AB514" s="48"/>
      <c r="AC514" s="47"/>
      <c r="AD514" s="48"/>
      <c r="AE514" s="47"/>
      <c r="AF514" s="48"/>
      <c r="AG514" s="47"/>
      <c r="AH514" s="48"/>
      <c r="AI514" s="47"/>
      <c r="AJ514" s="48"/>
    </row>
    <row r="515" spans="1:36" x14ac:dyDescent="0.25">
      <c r="A515" s="7">
        <f t="shared" si="23"/>
        <v>511</v>
      </c>
      <c r="B515" s="8"/>
      <c r="C515" s="5"/>
      <c r="D515" s="5"/>
      <c r="E515" s="5"/>
      <c r="F515" s="7" t="str">
        <f>IF(E515="","",IF(VLOOKUP(E515,'Study Locations'!B:D,2,FALSE)="","",VLOOKUP(E515,'Study Locations'!B:D,2,FALSE)))</f>
        <v/>
      </c>
      <c r="G515" s="7" t="str">
        <f>IF(E515="","",IF(VLOOKUP(E515,'Study Locations'!B:D,3,FALSE)="","",VLOOKUP(E515,'Study Locations'!B:D,3,FALSE)))</f>
        <v/>
      </c>
      <c r="H515" s="5"/>
      <c r="I515" s="5"/>
      <c r="J515" s="3" t="str">
        <f t="shared" si="21"/>
        <v/>
      </c>
      <c r="K515" s="29" t="str">
        <f>IF(B515="","",IF(J515="","NA",IF(ISNA(VLOOKUP(J515,'Default  Salaries'!D:E,2,FALSE)),IF(ISNA(VLOOKUP(I515&amp;"-NA",'Default  Salaries'!D:E,2,FALSE)),"NA",VLOOKUP(I515&amp;"-NA",'Default  Salaries'!D:E,2,FALSE)),VLOOKUP(J515,'Default  Salaries'!D:E,2,FALSE))))</f>
        <v/>
      </c>
      <c r="L515" s="46"/>
      <c r="M515" s="19"/>
      <c r="N515" s="45"/>
      <c r="O515" s="45"/>
      <c r="P515" s="7" t="str">
        <f t="shared" si="22"/>
        <v/>
      </c>
      <c r="Q515" s="14"/>
      <c r="R515" s="15"/>
      <c r="S515" s="14"/>
      <c r="T515" s="15"/>
      <c r="U515" s="14"/>
      <c r="V515" s="15"/>
      <c r="W515" s="47"/>
      <c r="X515" s="48"/>
      <c r="Y515" s="47"/>
      <c r="Z515" s="48"/>
      <c r="AA515" s="47"/>
      <c r="AB515" s="48"/>
      <c r="AC515" s="47"/>
      <c r="AD515" s="48"/>
      <c r="AE515" s="47"/>
      <c r="AF515" s="48"/>
      <c r="AG515" s="47"/>
      <c r="AH515" s="48"/>
      <c r="AI515" s="47"/>
      <c r="AJ515" s="48"/>
    </row>
    <row r="516" spans="1:36" x14ac:dyDescent="0.25">
      <c r="A516" s="7">
        <f t="shared" si="23"/>
        <v>512</v>
      </c>
      <c r="B516" s="8"/>
      <c r="C516" s="5"/>
      <c r="D516" s="5"/>
      <c r="E516" s="5"/>
      <c r="F516" s="7" t="str">
        <f>IF(E516="","",IF(VLOOKUP(E516,'Study Locations'!B:D,2,FALSE)="","",VLOOKUP(E516,'Study Locations'!B:D,2,FALSE)))</f>
        <v/>
      </c>
      <c r="G516" s="7" t="str">
        <f>IF(E516="","",IF(VLOOKUP(E516,'Study Locations'!B:D,3,FALSE)="","",VLOOKUP(E516,'Study Locations'!B:D,3,FALSE)))</f>
        <v/>
      </c>
      <c r="H516" s="5"/>
      <c r="I516" s="5"/>
      <c r="J516" s="3" t="str">
        <f t="shared" si="21"/>
        <v/>
      </c>
      <c r="K516" s="29" t="str">
        <f>IF(B516="","",IF(J516="","NA",IF(ISNA(VLOOKUP(J516,'Default  Salaries'!D:E,2,FALSE)),IF(ISNA(VLOOKUP(I516&amp;"-NA",'Default  Salaries'!D:E,2,FALSE)),"NA",VLOOKUP(I516&amp;"-NA",'Default  Salaries'!D:E,2,FALSE)),VLOOKUP(J516,'Default  Salaries'!D:E,2,FALSE))))</f>
        <v/>
      </c>
      <c r="L516" s="46"/>
      <c r="M516" s="19"/>
      <c r="N516" s="45"/>
      <c r="O516" s="45"/>
      <c r="P516" s="7" t="str">
        <f t="shared" si="22"/>
        <v/>
      </c>
      <c r="Q516" s="14"/>
      <c r="R516" s="15"/>
      <c r="S516" s="14"/>
      <c r="T516" s="15"/>
      <c r="U516" s="14"/>
      <c r="V516" s="15"/>
      <c r="W516" s="47"/>
      <c r="X516" s="48"/>
      <c r="Y516" s="47"/>
      <c r="Z516" s="48"/>
      <c r="AA516" s="47"/>
      <c r="AB516" s="48"/>
      <c r="AC516" s="47"/>
      <c r="AD516" s="48"/>
      <c r="AE516" s="47"/>
      <c r="AF516" s="48"/>
      <c r="AG516" s="47"/>
      <c r="AH516" s="48"/>
      <c r="AI516" s="47"/>
      <c r="AJ516" s="48"/>
    </row>
    <row r="517" spans="1:36" x14ac:dyDescent="0.25">
      <c r="A517" s="7">
        <f t="shared" si="23"/>
        <v>513</v>
      </c>
      <c r="B517" s="8"/>
      <c r="C517" s="5"/>
      <c r="D517" s="5"/>
      <c r="E517" s="5"/>
      <c r="F517" s="7" t="str">
        <f>IF(E517="","",IF(VLOOKUP(E517,'Study Locations'!B:D,2,FALSE)="","",VLOOKUP(E517,'Study Locations'!B:D,2,FALSE)))</f>
        <v/>
      </c>
      <c r="G517" s="7" t="str">
        <f>IF(E517="","",IF(VLOOKUP(E517,'Study Locations'!B:D,3,FALSE)="","",VLOOKUP(E517,'Study Locations'!B:D,3,FALSE)))</f>
        <v/>
      </c>
      <c r="H517" s="5"/>
      <c r="I517" s="5"/>
      <c r="J517" s="3" t="str">
        <f t="shared" si="21"/>
        <v/>
      </c>
      <c r="K517" s="29" t="str">
        <f>IF(B517="","",IF(J517="","NA",IF(ISNA(VLOOKUP(J517,'Default  Salaries'!D:E,2,FALSE)),IF(ISNA(VLOOKUP(I517&amp;"-NA",'Default  Salaries'!D:E,2,FALSE)),"NA",VLOOKUP(I517&amp;"-NA",'Default  Salaries'!D:E,2,FALSE)),VLOOKUP(J517,'Default  Salaries'!D:E,2,FALSE))))</f>
        <v/>
      </c>
      <c r="L517" s="46"/>
      <c r="M517" s="19"/>
      <c r="N517" s="45"/>
      <c r="O517" s="45"/>
      <c r="P517" s="7" t="str">
        <f t="shared" si="22"/>
        <v/>
      </c>
      <c r="Q517" s="14"/>
      <c r="R517" s="15"/>
      <c r="S517" s="14"/>
      <c r="T517" s="15"/>
      <c r="U517" s="14"/>
      <c r="V517" s="15"/>
      <c r="W517" s="47"/>
      <c r="X517" s="48"/>
      <c r="Y517" s="47"/>
      <c r="Z517" s="48"/>
      <c r="AA517" s="47"/>
      <c r="AB517" s="48"/>
      <c r="AC517" s="47"/>
      <c r="AD517" s="48"/>
      <c r="AE517" s="47"/>
      <c r="AF517" s="48"/>
      <c r="AG517" s="47"/>
      <c r="AH517" s="48"/>
      <c r="AI517" s="47"/>
      <c r="AJ517" s="48"/>
    </row>
    <row r="518" spans="1:36" x14ac:dyDescent="0.25">
      <c r="A518" s="7">
        <f t="shared" si="23"/>
        <v>514</v>
      </c>
      <c r="B518" s="8"/>
      <c r="C518" s="5"/>
      <c r="D518" s="5"/>
      <c r="E518" s="5"/>
      <c r="F518" s="7" t="str">
        <f>IF(E518="","",IF(VLOOKUP(E518,'Study Locations'!B:D,2,FALSE)="","",VLOOKUP(E518,'Study Locations'!B:D,2,FALSE)))</f>
        <v/>
      </c>
      <c r="G518" s="7" t="str">
        <f>IF(E518="","",IF(VLOOKUP(E518,'Study Locations'!B:D,3,FALSE)="","",VLOOKUP(E518,'Study Locations'!B:D,3,FALSE)))</f>
        <v/>
      </c>
      <c r="H518" s="5"/>
      <c r="I518" s="5"/>
      <c r="J518" s="3" t="str">
        <f t="shared" ref="J518:J581" si="24">IF(I518&lt;&gt;"",I518&amp;"-"&amp;H518,"")</f>
        <v/>
      </c>
      <c r="K518" s="29" t="str">
        <f>IF(B518="","",IF(J518="","NA",IF(ISNA(VLOOKUP(J518,'Default  Salaries'!D:E,2,FALSE)),IF(ISNA(VLOOKUP(I518&amp;"-NA",'Default  Salaries'!D:E,2,FALSE)),"NA",VLOOKUP(I518&amp;"-NA",'Default  Salaries'!D:E,2,FALSE)),VLOOKUP(J518,'Default  Salaries'!D:E,2,FALSE))))</f>
        <v/>
      </c>
      <c r="L518" s="46"/>
      <c r="M518" s="19"/>
      <c r="N518" s="45"/>
      <c r="O518" s="45"/>
      <c r="P518" s="7" t="str">
        <f t="shared" ref="P518:P581" si="25">IF(B518&lt;&gt;"",COUNT(R518,T518,V518,X518,Z518,AB518,AD518,AF518,AH518,AJ518),"")</f>
        <v/>
      </c>
      <c r="Q518" s="14"/>
      <c r="R518" s="15"/>
      <c r="S518" s="14"/>
      <c r="T518" s="15"/>
      <c r="U518" s="14"/>
      <c r="V518" s="15"/>
      <c r="W518" s="47"/>
      <c r="X518" s="48"/>
      <c r="Y518" s="47"/>
      <c r="Z518" s="48"/>
      <c r="AA518" s="47"/>
      <c r="AB518" s="48"/>
      <c r="AC518" s="47"/>
      <c r="AD518" s="48"/>
      <c r="AE518" s="47"/>
      <c r="AF518" s="48"/>
      <c r="AG518" s="47"/>
      <c r="AH518" s="48"/>
      <c r="AI518" s="47"/>
      <c r="AJ518" s="48"/>
    </row>
    <row r="519" spans="1:36" x14ac:dyDescent="0.25">
      <c r="A519" s="7">
        <f t="shared" ref="A519:A582" si="26">A518+1</f>
        <v>515</v>
      </c>
      <c r="B519" s="8"/>
      <c r="C519" s="5"/>
      <c r="D519" s="5"/>
      <c r="E519" s="5"/>
      <c r="F519" s="7" t="str">
        <f>IF(E519="","",IF(VLOOKUP(E519,'Study Locations'!B:D,2,FALSE)="","",VLOOKUP(E519,'Study Locations'!B:D,2,FALSE)))</f>
        <v/>
      </c>
      <c r="G519" s="7" t="str">
        <f>IF(E519="","",IF(VLOOKUP(E519,'Study Locations'!B:D,3,FALSE)="","",VLOOKUP(E519,'Study Locations'!B:D,3,FALSE)))</f>
        <v/>
      </c>
      <c r="H519" s="5"/>
      <c r="I519" s="5"/>
      <c r="J519" s="3" t="str">
        <f t="shared" si="24"/>
        <v/>
      </c>
      <c r="K519" s="29" t="str">
        <f>IF(B519="","",IF(J519="","NA",IF(ISNA(VLOOKUP(J519,'Default  Salaries'!D:E,2,FALSE)),IF(ISNA(VLOOKUP(I519&amp;"-NA",'Default  Salaries'!D:E,2,FALSE)),"NA",VLOOKUP(I519&amp;"-NA",'Default  Salaries'!D:E,2,FALSE)),VLOOKUP(J519,'Default  Salaries'!D:E,2,FALSE))))</f>
        <v/>
      </c>
      <c r="L519" s="46"/>
      <c r="M519" s="19"/>
      <c r="N519" s="45"/>
      <c r="O519" s="45"/>
      <c r="P519" s="7" t="str">
        <f t="shared" si="25"/>
        <v/>
      </c>
      <c r="Q519" s="14"/>
      <c r="R519" s="15"/>
      <c r="S519" s="14"/>
      <c r="T519" s="15"/>
      <c r="U519" s="14"/>
      <c r="V519" s="15"/>
      <c r="W519" s="47"/>
      <c r="X519" s="48"/>
      <c r="Y519" s="47"/>
      <c r="Z519" s="48"/>
      <c r="AA519" s="47"/>
      <c r="AB519" s="48"/>
      <c r="AC519" s="47"/>
      <c r="AD519" s="48"/>
      <c r="AE519" s="47"/>
      <c r="AF519" s="48"/>
      <c r="AG519" s="47"/>
      <c r="AH519" s="48"/>
      <c r="AI519" s="47"/>
      <c r="AJ519" s="48"/>
    </row>
    <row r="520" spans="1:36" x14ac:dyDescent="0.25">
      <c r="A520" s="7">
        <f t="shared" si="26"/>
        <v>516</v>
      </c>
      <c r="B520" s="8"/>
      <c r="C520" s="5"/>
      <c r="D520" s="5"/>
      <c r="E520" s="5"/>
      <c r="F520" s="7" t="str">
        <f>IF(E520="","",IF(VLOOKUP(E520,'Study Locations'!B:D,2,FALSE)="","",VLOOKUP(E520,'Study Locations'!B:D,2,FALSE)))</f>
        <v/>
      </c>
      <c r="G520" s="7" t="str">
        <f>IF(E520="","",IF(VLOOKUP(E520,'Study Locations'!B:D,3,FALSE)="","",VLOOKUP(E520,'Study Locations'!B:D,3,FALSE)))</f>
        <v/>
      </c>
      <c r="H520" s="5"/>
      <c r="I520" s="5"/>
      <c r="J520" s="3" t="str">
        <f t="shared" si="24"/>
        <v/>
      </c>
      <c r="K520" s="29" t="str">
        <f>IF(B520="","",IF(J520="","NA",IF(ISNA(VLOOKUP(J520,'Default  Salaries'!D:E,2,FALSE)),IF(ISNA(VLOOKUP(I520&amp;"-NA",'Default  Salaries'!D:E,2,FALSE)),"NA",VLOOKUP(I520&amp;"-NA",'Default  Salaries'!D:E,2,FALSE)),VLOOKUP(J520,'Default  Salaries'!D:E,2,FALSE))))</f>
        <v/>
      </c>
      <c r="L520" s="46"/>
      <c r="M520" s="19"/>
      <c r="N520" s="45"/>
      <c r="O520" s="45"/>
      <c r="P520" s="7" t="str">
        <f t="shared" si="25"/>
        <v/>
      </c>
      <c r="Q520" s="14"/>
      <c r="R520" s="15"/>
      <c r="S520" s="14"/>
      <c r="T520" s="15"/>
      <c r="U520" s="14"/>
      <c r="V520" s="15"/>
      <c r="W520" s="47"/>
      <c r="X520" s="48"/>
      <c r="Y520" s="47"/>
      <c r="Z520" s="48"/>
      <c r="AA520" s="47"/>
      <c r="AB520" s="48"/>
      <c r="AC520" s="47"/>
      <c r="AD520" s="48"/>
      <c r="AE520" s="47"/>
      <c r="AF520" s="48"/>
      <c r="AG520" s="47"/>
      <c r="AH520" s="48"/>
      <c r="AI520" s="47"/>
      <c r="AJ520" s="48"/>
    </row>
    <row r="521" spans="1:36" x14ac:dyDescent="0.25">
      <c r="A521" s="7">
        <f t="shared" si="26"/>
        <v>517</v>
      </c>
      <c r="B521" s="8"/>
      <c r="C521" s="5"/>
      <c r="D521" s="5"/>
      <c r="E521" s="5"/>
      <c r="F521" s="7" t="str">
        <f>IF(E521="","",IF(VLOOKUP(E521,'Study Locations'!B:D,2,FALSE)="","",VLOOKUP(E521,'Study Locations'!B:D,2,FALSE)))</f>
        <v/>
      </c>
      <c r="G521" s="7" t="str">
        <f>IF(E521="","",IF(VLOOKUP(E521,'Study Locations'!B:D,3,FALSE)="","",VLOOKUP(E521,'Study Locations'!B:D,3,FALSE)))</f>
        <v/>
      </c>
      <c r="H521" s="5"/>
      <c r="I521" s="5"/>
      <c r="J521" s="3" t="str">
        <f t="shared" si="24"/>
        <v/>
      </c>
      <c r="K521" s="29" t="str">
        <f>IF(B521="","",IF(J521="","NA",IF(ISNA(VLOOKUP(J521,'Default  Salaries'!D:E,2,FALSE)),IF(ISNA(VLOOKUP(I521&amp;"-NA",'Default  Salaries'!D:E,2,FALSE)),"NA",VLOOKUP(I521&amp;"-NA",'Default  Salaries'!D:E,2,FALSE)),VLOOKUP(J521,'Default  Salaries'!D:E,2,FALSE))))</f>
        <v/>
      </c>
      <c r="L521" s="46"/>
      <c r="M521" s="19"/>
      <c r="N521" s="45"/>
      <c r="O521" s="45"/>
      <c r="P521" s="7" t="str">
        <f t="shared" si="25"/>
        <v/>
      </c>
      <c r="Q521" s="14"/>
      <c r="R521" s="15"/>
      <c r="S521" s="14"/>
      <c r="T521" s="15"/>
      <c r="U521" s="14"/>
      <c r="V521" s="15"/>
      <c r="W521" s="47"/>
      <c r="X521" s="48"/>
      <c r="Y521" s="47"/>
      <c r="Z521" s="48"/>
      <c r="AA521" s="47"/>
      <c r="AB521" s="48"/>
      <c r="AC521" s="47"/>
      <c r="AD521" s="48"/>
      <c r="AE521" s="47"/>
      <c r="AF521" s="48"/>
      <c r="AG521" s="47"/>
      <c r="AH521" s="48"/>
      <c r="AI521" s="47"/>
      <c r="AJ521" s="48"/>
    </row>
    <row r="522" spans="1:36" x14ac:dyDescent="0.25">
      <c r="A522" s="7">
        <f t="shared" si="26"/>
        <v>518</v>
      </c>
      <c r="B522" s="8"/>
      <c r="C522" s="5"/>
      <c r="D522" s="5"/>
      <c r="E522" s="5"/>
      <c r="F522" s="7" t="str">
        <f>IF(E522="","",IF(VLOOKUP(E522,'Study Locations'!B:D,2,FALSE)="","",VLOOKUP(E522,'Study Locations'!B:D,2,FALSE)))</f>
        <v/>
      </c>
      <c r="G522" s="7" t="str">
        <f>IF(E522="","",IF(VLOOKUP(E522,'Study Locations'!B:D,3,FALSE)="","",VLOOKUP(E522,'Study Locations'!B:D,3,FALSE)))</f>
        <v/>
      </c>
      <c r="H522" s="5"/>
      <c r="I522" s="5"/>
      <c r="J522" s="3" t="str">
        <f t="shared" si="24"/>
        <v/>
      </c>
      <c r="K522" s="29" t="str">
        <f>IF(B522="","",IF(J522="","NA",IF(ISNA(VLOOKUP(J522,'Default  Salaries'!D:E,2,FALSE)),IF(ISNA(VLOOKUP(I522&amp;"-NA",'Default  Salaries'!D:E,2,FALSE)),"NA",VLOOKUP(I522&amp;"-NA",'Default  Salaries'!D:E,2,FALSE)),VLOOKUP(J522,'Default  Salaries'!D:E,2,FALSE))))</f>
        <v/>
      </c>
      <c r="L522" s="46"/>
      <c r="M522" s="19"/>
      <c r="N522" s="45"/>
      <c r="O522" s="45"/>
      <c r="P522" s="7" t="str">
        <f t="shared" si="25"/>
        <v/>
      </c>
      <c r="Q522" s="14"/>
      <c r="R522" s="15"/>
      <c r="S522" s="14"/>
      <c r="T522" s="15"/>
      <c r="U522" s="14"/>
      <c r="V522" s="15"/>
      <c r="W522" s="47"/>
      <c r="X522" s="48"/>
      <c r="Y522" s="47"/>
      <c r="Z522" s="48"/>
      <c r="AA522" s="47"/>
      <c r="AB522" s="48"/>
      <c r="AC522" s="47"/>
      <c r="AD522" s="48"/>
      <c r="AE522" s="47"/>
      <c r="AF522" s="48"/>
      <c r="AG522" s="47"/>
      <c r="AH522" s="48"/>
      <c r="AI522" s="47"/>
      <c r="AJ522" s="48"/>
    </row>
    <row r="523" spans="1:36" x14ac:dyDescent="0.25">
      <c r="A523" s="7">
        <f t="shared" si="26"/>
        <v>519</v>
      </c>
      <c r="B523" s="8"/>
      <c r="C523" s="5"/>
      <c r="D523" s="5"/>
      <c r="E523" s="5"/>
      <c r="F523" s="7" t="str">
        <f>IF(E523="","",IF(VLOOKUP(E523,'Study Locations'!B:D,2,FALSE)="","",VLOOKUP(E523,'Study Locations'!B:D,2,FALSE)))</f>
        <v/>
      </c>
      <c r="G523" s="7" t="str">
        <f>IF(E523="","",IF(VLOOKUP(E523,'Study Locations'!B:D,3,FALSE)="","",VLOOKUP(E523,'Study Locations'!B:D,3,FALSE)))</f>
        <v/>
      </c>
      <c r="H523" s="5"/>
      <c r="I523" s="5"/>
      <c r="J523" s="3" t="str">
        <f t="shared" si="24"/>
        <v/>
      </c>
      <c r="K523" s="29" t="str">
        <f>IF(B523="","",IF(J523="","NA",IF(ISNA(VLOOKUP(J523,'Default  Salaries'!D:E,2,FALSE)),IF(ISNA(VLOOKUP(I523&amp;"-NA",'Default  Salaries'!D:E,2,FALSE)),"NA",VLOOKUP(I523&amp;"-NA",'Default  Salaries'!D:E,2,FALSE)),VLOOKUP(J523,'Default  Salaries'!D:E,2,FALSE))))</f>
        <v/>
      </c>
      <c r="L523" s="46"/>
      <c r="M523" s="19"/>
      <c r="N523" s="45"/>
      <c r="O523" s="45"/>
      <c r="P523" s="7" t="str">
        <f t="shared" si="25"/>
        <v/>
      </c>
      <c r="Q523" s="14"/>
      <c r="R523" s="15"/>
      <c r="S523" s="14"/>
      <c r="T523" s="15"/>
      <c r="U523" s="14"/>
      <c r="V523" s="15"/>
      <c r="W523" s="47"/>
      <c r="X523" s="48"/>
      <c r="Y523" s="47"/>
      <c r="Z523" s="48"/>
      <c r="AA523" s="47"/>
      <c r="AB523" s="48"/>
      <c r="AC523" s="47"/>
      <c r="AD523" s="48"/>
      <c r="AE523" s="47"/>
      <c r="AF523" s="48"/>
      <c r="AG523" s="47"/>
      <c r="AH523" s="48"/>
      <c r="AI523" s="47"/>
      <c r="AJ523" s="48"/>
    </row>
    <row r="524" spans="1:36" x14ac:dyDescent="0.25">
      <c r="A524" s="7">
        <f t="shared" si="26"/>
        <v>520</v>
      </c>
      <c r="B524" s="8"/>
      <c r="C524" s="5"/>
      <c r="D524" s="5"/>
      <c r="E524" s="5"/>
      <c r="F524" s="7" t="str">
        <f>IF(E524="","",IF(VLOOKUP(E524,'Study Locations'!B:D,2,FALSE)="","",VLOOKUP(E524,'Study Locations'!B:D,2,FALSE)))</f>
        <v/>
      </c>
      <c r="G524" s="7" t="str">
        <f>IF(E524="","",IF(VLOOKUP(E524,'Study Locations'!B:D,3,FALSE)="","",VLOOKUP(E524,'Study Locations'!B:D,3,FALSE)))</f>
        <v/>
      </c>
      <c r="H524" s="5"/>
      <c r="I524" s="5"/>
      <c r="J524" s="3" t="str">
        <f t="shared" si="24"/>
        <v/>
      </c>
      <c r="K524" s="29" t="str">
        <f>IF(B524="","",IF(J524="","NA",IF(ISNA(VLOOKUP(J524,'Default  Salaries'!D:E,2,FALSE)),IF(ISNA(VLOOKUP(I524&amp;"-NA",'Default  Salaries'!D:E,2,FALSE)),"NA",VLOOKUP(I524&amp;"-NA",'Default  Salaries'!D:E,2,FALSE)),VLOOKUP(J524,'Default  Salaries'!D:E,2,FALSE))))</f>
        <v/>
      </c>
      <c r="L524" s="46"/>
      <c r="M524" s="19"/>
      <c r="N524" s="45"/>
      <c r="O524" s="45"/>
      <c r="P524" s="7" t="str">
        <f t="shared" si="25"/>
        <v/>
      </c>
      <c r="Q524" s="14"/>
      <c r="R524" s="15"/>
      <c r="S524" s="14"/>
      <c r="T524" s="15"/>
      <c r="U524" s="14"/>
      <c r="V524" s="15"/>
      <c r="W524" s="47"/>
      <c r="X524" s="48"/>
      <c r="Y524" s="47"/>
      <c r="Z524" s="48"/>
      <c r="AA524" s="47"/>
      <c r="AB524" s="48"/>
      <c r="AC524" s="47"/>
      <c r="AD524" s="48"/>
      <c r="AE524" s="47"/>
      <c r="AF524" s="48"/>
      <c r="AG524" s="47"/>
      <c r="AH524" s="48"/>
      <c r="AI524" s="47"/>
      <c r="AJ524" s="48"/>
    </row>
    <row r="525" spans="1:36" x14ac:dyDescent="0.25">
      <c r="A525" s="7">
        <f t="shared" si="26"/>
        <v>521</v>
      </c>
      <c r="B525" s="8"/>
      <c r="C525" s="5"/>
      <c r="D525" s="5"/>
      <c r="E525" s="5"/>
      <c r="F525" s="7" t="str">
        <f>IF(E525="","",IF(VLOOKUP(E525,'Study Locations'!B:D,2,FALSE)="","",VLOOKUP(E525,'Study Locations'!B:D,2,FALSE)))</f>
        <v/>
      </c>
      <c r="G525" s="7" t="str">
        <f>IF(E525="","",IF(VLOOKUP(E525,'Study Locations'!B:D,3,FALSE)="","",VLOOKUP(E525,'Study Locations'!B:D,3,FALSE)))</f>
        <v/>
      </c>
      <c r="H525" s="5"/>
      <c r="I525" s="5"/>
      <c r="J525" s="3" t="str">
        <f t="shared" si="24"/>
        <v/>
      </c>
      <c r="K525" s="29" t="str">
        <f>IF(B525="","",IF(J525="","NA",IF(ISNA(VLOOKUP(J525,'Default  Salaries'!D:E,2,FALSE)),IF(ISNA(VLOOKUP(I525&amp;"-NA",'Default  Salaries'!D:E,2,FALSE)),"NA",VLOOKUP(I525&amp;"-NA",'Default  Salaries'!D:E,2,FALSE)),VLOOKUP(J525,'Default  Salaries'!D:E,2,FALSE))))</f>
        <v/>
      </c>
      <c r="L525" s="46"/>
      <c r="M525" s="19"/>
      <c r="N525" s="45"/>
      <c r="O525" s="45"/>
      <c r="P525" s="7" t="str">
        <f t="shared" si="25"/>
        <v/>
      </c>
      <c r="Q525" s="14"/>
      <c r="R525" s="15"/>
      <c r="S525" s="14"/>
      <c r="T525" s="15"/>
      <c r="U525" s="14"/>
      <c r="V525" s="15"/>
      <c r="W525" s="47"/>
      <c r="X525" s="48"/>
      <c r="Y525" s="47"/>
      <c r="Z525" s="48"/>
      <c r="AA525" s="47"/>
      <c r="AB525" s="48"/>
      <c r="AC525" s="47"/>
      <c r="AD525" s="48"/>
      <c r="AE525" s="47"/>
      <c r="AF525" s="48"/>
      <c r="AG525" s="47"/>
      <c r="AH525" s="48"/>
      <c r="AI525" s="47"/>
      <c r="AJ525" s="48"/>
    </row>
    <row r="526" spans="1:36" x14ac:dyDescent="0.25">
      <c r="A526" s="7">
        <f t="shared" si="26"/>
        <v>522</v>
      </c>
      <c r="B526" s="8"/>
      <c r="C526" s="5"/>
      <c r="D526" s="5"/>
      <c r="E526" s="5"/>
      <c r="F526" s="7" t="str">
        <f>IF(E526="","",IF(VLOOKUP(E526,'Study Locations'!B:D,2,FALSE)="","",VLOOKUP(E526,'Study Locations'!B:D,2,FALSE)))</f>
        <v/>
      </c>
      <c r="G526" s="7" t="str">
        <f>IF(E526="","",IF(VLOOKUP(E526,'Study Locations'!B:D,3,FALSE)="","",VLOOKUP(E526,'Study Locations'!B:D,3,FALSE)))</f>
        <v/>
      </c>
      <c r="H526" s="5"/>
      <c r="I526" s="5"/>
      <c r="J526" s="3" t="str">
        <f t="shared" si="24"/>
        <v/>
      </c>
      <c r="K526" s="29" t="str">
        <f>IF(B526="","",IF(J526="","NA",IF(ISNA(VLOOKUP(J526,'Default  Salaries'!D:E,2,FALSE)),IF(ISNA(VLOOKUP(I526&amp;"-NA",'Default  Salaries'!D:E,2,FALSE)),"NA",VLOOKUP(I526&amp;"-NA",'Default  Salaries'!D:E,2,FALSE)),VLOOKUP(J526,'Default  Salaries'!D:E,2,FALSE))))</f>
        <v/>
      </c>
      <c r="L526" s="46"/>
      <c r="M526" s="19"/>
      <c r="N526" s="45"/>
      <c r="O526" s="45"/>
      <c r="P526" s="7" t="str">
        <f t="shared" si="25"/>
        <v/>
      </c>
      <c r="Q526" s="14"/>
      <c r="R526" s="15"/>
      <c r="S526" s="14"/>
      <c r="T526" s="15"/>
      <c r="U526" s="14"/>
      <c r="V526" s="15"/>
      <c r="W526" s="47"/>
      <c r="X526" s="48"/>
      <c r="Y526" s="47"/>
      <c r="Z526" s="48"/>
      <c r="AA526" s="47"/>
      <c r="AB526" s="48"/>
      <c r="AC526" s="47"/>
      <c r="AD526" s="48"/>
      <c r="AE526" s="47"/>
      <c r="AF526" s="48"/>
      <c r="AG526" s="47"/>
      <c r="AH526" s="48"/>
      <c r="AI526" s="47"/>
      <c r="AJ526" s="48"/>
    </row>
    <row r="527" spans="1:36" x14ac:dyDescent="0.25">
      <c r="A527" s="7">
        <f t="shared" si="26"/>
        <v>523</v>
      </c>
      <c r="B527" s="8"/>
      <c r="C527" s="5"/>
      <c r="D527" s="5"/>
      <c r="E527" s="5"/>
      <c r="F527" s="7" t="str">
        <f>IF(E527="","",IF(VLOOKUP(E527,'Study Locations'!B:D,2,FALSE)="","",VLOOKUP(E527,'Study Locations'!B:D,2,FALSE)))</f>
        <v/>
      </c>
      <c r="G527" s="7" t="str">
        <f>IF(E527="","",IF(VLOOKUP(E527,'Study Locations'!B:D,3,FALSE)="","",VLOOKUP(E527,'Study Locations'!B:D,3,FALSE)))</f>
        <v/>
      </c>
      <c r="H527" s="5"/>
      <c r="I527" s="5"/>
      <c r="J527" s="3" t="str">
        <f t="shared" si="24"/>
        <v/>
      </c>
      <c r="K527" s="29" t="str">
        <f>IF(B527="","",IF(J527="","NA",IF(ISNA(VLOOKUP(J527,'Default  Salaries'!D:E,2,FALSE)),IF(ISNA(VLOOKUP(I527&amp;"-NA",'Default  Salaries'!D:E,2,FALSE)),"NA",VLOOKUP(I527&amp;"-NA",'Default  Salaries'!D:E,2,FALSE)),VLOOKUP(J527,'Default  Salaries'!D:E,2,FALSE))))</f>
        <v/>
      </c>
      <c r="L527" s="46"/>
      <c r="M527" s="19"/>
      <c r="N527" s="45"/>
      <c r="O527" s="45"/>
      <c r="P527" s="7" t="str">
        <f t="shared" si="25"/>
        <v/>
      </c>
      <c r="Q527" s="14"/>
      <c r="R527" s="15"/>
      <c r="S527" s="14"/>
      <c r="T527" s="15"/>
      <c r="U527" s="14"/>
      <c r="V527" s="15"/>
      <c r="W527" s="47"/>
      <c r="X527" s="48"/>
      <c r="Y527" s="47"/>
      <c r="Z527" s="48"/>
      <c r="AA527" s="47"/>
      <c r="AB527" s="48"/>
      <c r="AC527" s="47"/>
      <c r="AD527" s="48"/>
      <c r="AE527" s="47"/>
      <c r="AF527" s="48"/>
      <c r="AG527" s="47"/>
      <c r="AH527" s="48"/>
      <c r="AI527" s="47"/>
      <c r="AJ527" s="48"/>
    </row>
    <row r="528" spans="1:36" x14ac:dyDescent="0.25">
      <c r="A528" s="7">
        <f t="shared" si="26"/>
        <v>524</v>
      </c>
      <c r="B528" s="8"/>
      <c r="C528" s="5"/>
      <c r="D528" s="5"/>
      <c r="E528" s="5"/>
      <c r="F528" s="7" t="str">
        <f>IF(E528="","",IF(VLOOKUP(E528,'Study Locations'!B:D,2,FALSE)="","",VLOOKUP(E528,'Study Locations'!B:D,2,FALSE)))</f>
        <v/>
      </c>
      <c r="G528" s="7" t="str">
        <f>IF(E528="","",IF(VLOOKUP(E528,'Study Locations'!B:D,3,FALSE)="","",VLOOKUP(E528,'Study Locations'!B:D,3,FALSE)))</f>
        <v/>
      </c>
      <c r="H528" s="5"/>
      <c r="I528" s="5"/>
      <c r="J528" s="3" t="str">
        <f t="shared" si="24"/>
        <v/>
      </c>
      <c r="K528" s="29" t="str">
        <f>IF(B528="","",IF(J528="","NA",IF(ISNA(VLOOKUP(J528,'Default  Salaries'!D:E,2,FALSE)),IF(ISNA(VLOOKUP(I528&amp;"-NA",'Default  Salaries'!D:E,2,FALSE)),"NA",VLOOKUP(I528&amp;"-NA",'Default  Salaries'!D:E,2,FALSE)),VLOOKUP(J528,'Default  Salaries'!D:E,2,FALSE))))</f>
        <v/>
      </c>
      <c r="L528" s="46"/>
      <c r="M528" s="19"/>
      <c r="N528" s="45"/>
      <c r="O528" s="45"/>
      <c r="P528" s="7" t="str">
        <f t="shared" si="25"/>
        <v/>
      </c>
      <c r="Q528" s="14"/>
      <c r="R528" s="15"/>
      <c r="S528" s="14"/>
      <c r="T528" s="15"/>
      <c r="U528" s="14"/>
      <c r="V528" s="15"/>
      <c r="W528" s="47"/>
      <c r="X528" s="48"/>
      <c r="Y528" s="47"/>
      <c r="Z528" s="48"/>
      <c r="AA528" s="47"/>
      <c r="AB528" s="48"/>
      <c r="AC528" s="47"/>
      <c r="AD528" s="48"/>
      <c r="AE528" s="47"/>
      <c r="AF528" s="48"/>
      <c r="AG528" s="47"/>
      <c r="AH528" s="48"/>
      <c r="AI528" s="47"/>
      <c r="AJ528" s="48"/>
    </row>
    <row r="529" spans="1:36" x14ac:dyDescent="0.25">
      <c r="A529" s="7">
        <f t="shared" si="26"/>
        <v>525</v>
      </c>
      <c r="B529" s="8"/>
      <c r="C529" s="5"/>
      <c r="D529" s="5"/>
      <c r="E529" s="5"/>
      <c r="F529" s="7" t="str">
        <f>IF(E529="","",IF(VLOOKUP(E529,'Study Locations'!B:D,2,FALSE)="","",VLOOKUP(E529,'Study Locations'!B:D,2,FALSE)))</f>
        <v/>
      </c>
      <c r="G529" s="7" t="str">
        <f>IF(E529="","",IF(VLOOKUP(E529,'Study Locations'!B:D,3,FALSE)="","",VLOOKUP(E529,'Study Locations'!B:D,3,FALSE)))</f>
        <v/>
      </c>
      <c r="H529" s="5"/>
      <c r="I529" s="5"/>
      <c r="J529" s="3" t="str">
        <f t="shared" si="24"/>
        <v/>
      </c>
      <c r="K529" s="29" t="str">
        <f>IF(B529="","",IF(J529="","NA",IF(ISNA(VLOOKUP(J529,'Default  Salaries'!D:E,2,FALSE)),IF(ISNA(VLOOKUP(I529&amp;"-NA",'Default  Salaries'!D:E,2,FALSE)),"NA",VLOOKUP(I529&amp;"-NA",'Default  Salaries'!D:E,2,FALSE)),VLOOKUP(J529,'Default  Salaries'!D:E,2,FALSE))))</f>
        <v/>
      </c>
      <c r="L529" s="46"/>
      <c r="M529" s="19"/>
      <c r="N529" s="45"/>
      <c r="O529" s="45"/>
      <c r="P529" s="7" t="str">
        <f t="shared" si="25"/>
        <v/>
      </c>
      <c r="Q529" s="14"/>
      <c r="R529" s="15"/>
      <c r="S529" s="14"/>
      <c r="T529" s="15"/>
      <c r="U529" s="14"/>
      <c r="V529" s="15"/>
      <c r="W529" s="47"/>
      <c r="X529" s="48"/>
      <c r="Y529" s="47"/>
      <c r="Z529" s="48"/>
      <c r="AA529" s="47"/>
      <c r="AB529" s="48"/>
      <c r="AC529" s="47"/>
      <c r="AD529" s="48"/>
      <c r="AE529" s="47"/>
      <c r="AF529" s="48"/>
      <c r="AG529" s="47"/>
      <c r="AH529" s="48"/>
      <c r="AI529" s="47"/>
      <c r="AJ529" s="48"/>
    </row>
    <row r="530" spans="1:36" x14ac:dyDescent="0.25">
      <c r="A530" s="7">
        <f t="shared" si="26"/>
        <v>526</v>
      </c>
      <c r="B530" s="8"/>
      <c r="C530" s="5"/>
      <c r="D530" s="5"/>
      <c r="E530" s="5"/>
      <c r="F530" s="7" t="str">
        <f>IF(E530="","",IF(VLOOKUP(E530,'Study Locations'!B:D,2,FALSE)="","",VLOOKUP(E530,'Study Locations'!B:D,2,FALSE)))</f>
        <v/>
      </c>
      <c r="G530" s="7" t="str">
        <f>IF(E530="","",IF(VLOOKUP(E530,'Study Locations'!B:D,3,FALSE)="","",VLOOKUP(E530,'Study Locations'!B:D,3,FALSE)))</f>
        <v/>
      </c>
      <c r="H530" s="5"/>
      <c r="I530" s="5"/>
      <c r="J530" s="3" t="str">
        <f t="shared" si="24"/>
        <v/>
      </c>
      <c r="K530" s="29" t="str">
        <f>IF(B530="","",IF(J530="","NA",IF(ISNA(VLOOKUP(J530,'Default  Salaries'!D:E,2,FALSE)),IF(ISNA(VLOOKUP(I530&amp;"-NA",'Default  Salaries'!D:E,2,FALSE)),"NA",VLOOKUP(I530&amp;"-NA",'Default  Salaries'!D:E,2,FALSE)),VLOOKUP(J530,'Default  Salaries'!D:E,2,FALSE))))</f>
        <v/>
      </c>
      <c r="L530" s="46"/>
      <c r="M530" s="19"/>
      <c r="N530" s="45"/>
      <c r="O530" s="45"/>
      <c r="P530" s="7" t="str">
        <f t="shared" si="25"/>
        <v/>
      </c>
      <c r="Q530" s="14"/>
      <c r="R530" s="15"/>
      <c r="S530" s="14"/>
      <c r="T530" s="15"/>
      <c r="U530" s="14"/>
      <c r="V530" s="15"/>
      <c r="W530" s="47"/>
      <c r="X530" s="48"/>
      <c r="Y530" s="47"/>
      <c r="Z530" s="48"/>
      <c r="AA530" s="47"/>
      <c r="AB530" s="48"/>
      <c r="AC530" s="47"/>
      <c r="AD530" s="48"/>
      <c r="AE530" s="47"/>
      <c r="AF530" s="48"/>
      <c r="AG530" s="47"/>
      <c r="AH530" s="48"/>
      <c r="AI530" s="47"/>
      <c r="AJ530" s="48"/>
    </row>
    <row r="531" spans="1:36" x14ac:dyDescent="0.25">
      <c r="A531" s="7">
        <f t="shared" si="26"/>
        <v>527</v>
      </c>
      <c r="B531" s="8"/>
      <c r="C531" s="5"/>
      <c r="D531" s="5"/>
      <c r="E531" s="5"/>
      <c r="F531" s="7" t="str">
        <f>IF(E531="","",IF(VLOOKUP(E531,'Study Locations'!B:D,2,FALSE)="","",VLOOKUP(E531,'Study Locations'!B:D,2,FALSE)))</f>
        <v/>
      </c>
      <c r="G531" s="7" t="str">
        <f>IF(E531="","",IF(VLOOKUP(E531,'Study Locations'!B:D,3,FALSE)="","",VLOOKUP(E531,'Study Locations'!B:D,3,FALSE)))</f>
        <v/>
      </c>
      <c r="H531" s="5"/>
      <c r="I531" s="5"/>
      <c r="J531" s="3" t="str">
        <f t="shared" si="24"/>
        <v/>
      </c>
      <c r="K531" s="29" t="str">
        <f>IF(B531="","",IF(J531="","NA",IF(ISNA(VLOOKUP(J531,'Default  Salaries'!D:E,2,FALSE)),IF(ISNA(VLOOKUP(I531&amp;"-NA",'Default  Salaries'!D:E,2,FALSE)),"NA",VLOOKUP(I531&amp;"-NA",'Default  Salaries'!D:E,2,FALSE)),VLOOKUP(J531,'Default  Salaries'!D:E,2,FALSE))))</f>
        <v/>
      </c>
      <c r="L531" s="46"/>
      <c r="M531" s="19"/>
      <c r="N531" s="45"/>
      <c r="O531" s="45"/>
      <c r="P531" s="7" t="str">
        <f t="shared" si="25"/>
        <v/>
      </c>
      <c r="Q531" s="14"/>
      <c r="R531" s="15"/>
      <c r="S531" s="14"/>
      <c r="T531" s="15"/>
      <c r="U531" s="14"/>
      <c r="V531" s="15"/>
      <c r="W531" s="47"/>
      <c r="X531" s="48"/>
      <c r="Y531" s="47"/>
      <c r="Z531" s="48"/>
      <c r="AA531" s="47"/>
      <c r="AB531" s="48"/>
      <c r="AC531" s="47"/>
      <c r="AD531" s="48"/>
      <c r="AE531" s="47"/>
      <c r="AF531" s="48"/>
      <c r="AG531" s="47"/>
      <c r="AH531" s="48"/>
      <c r="AI531" s="47"/>
      <c r="AJ531" s="48"/>
    </row>
    <row r="532" spans="1:36" x14ac:dyDescent="0.25">
      <c r="A532" s="7">
        <f t="shared" si="26"/>
        <v>528</v>
      </c>
      <c r="B532" s="8"/>
      <c r="C532" s="5"/>
      <c r="D532" s="5"/>
      <c r="E532" s="5"/>
      <c r="F532" s="7" t="str">
        <f>IF(E532="","",IF(VLOOKUP(E532,'Study Locations'!B:D,2,FALSE)="","",VLOOKUP(E532,'Study Locations'!B:D,2,FALSE)))</f>
        <v/>
      </c>
      <c r="G532" s="7" t="str">
        <f>IF(E532="","",IF(VLOOKUP(E532,'Study Locations'!B:D,3,FALSE)="","",VLOOKUP(E532,'Study Locations'!B:D,3,FALSE)))</f>
        <v/>
      </c>
      <c r="H532" s="5"/>
      <c r="I532" s="5"/>
      <c r="J532" s="3" t="str">
        <f t="shared" si="24"/>
        <v/>
      </c>
      <c r="K532" s="29" t="str">
        <f>IF(B532="","",IF(J532="","NA",IF(ISNA(VLOOKUP(J532,'Default  Salaries'!D:E,2,FALSE)),IF(ISNA(VLOOKUP(I532&amp;"-NA",'Default  Salaries'!D:E,2,FALSE)),"NA",VLOOKUP(I532&amp;"-NA",'Default  Salaries'!D:E,2,FALSE)),VLOOKUP(J532,'Default  Salaries'!D:E,2,FALSE))))</f>
        <v/>
      </c>
      <c r="L532" s="46"/>
      <c r="M532" s="19"/>
      <c r="N532" s="45"/>
      <c r="O532" s="45"/>
      <c r="P532" s="7" t="str">
        <f t="shared" si="25"/>
        <v/>
      </c>
      <c r="Q532" s="14"/>
      <c r="R532" s="15"/>
      <c r="S532" s="14"/>
      <c r="T532" s="15"/>
      <c r="U532" s="14"/>
      <c r="V532" s="15"/>
      <c r="W532" s="47"/>
      <c r="X532" s="48"/>
      <c r="Y532" s="47"/>
      <c r="Z532" s="48"/>
      <c r="AA532" s="47"/>
      <c r="AB532" s="48"/>
      <c r="AC532" s="47"/>
      <c r="AD532" s="48"/>
      <c r="AE532" s="47"/>
      <c r="AF532" s="48"/>
      <c r="AG532" s="47"/>
      <c r="AH532" s="48"/>
      <c r="AI532" s="47"/>
      <c r="AJ532" s="48"/>
    </row>
    <row r="533" spans="1:36" x14ac:dyDescent="0.25">
      <c r="A533" s="7">
        <f t="shared" si="26"/>
        <v>529</v>
      </c>
      <c r="B533" s="8"/>
      <c r="C533" s="5"/>
      <c r="D533" s="5"/>
      <c r="E533" s="5"/>
      <c r="F533" s="7" t="str">
        <f>IF(E533="","",IF(VLOOKUP(E533,'Study Locations'!B:D,2,FALSE)="","",VLOOKUP(E533,'Study Locations'!B:D,2,FALSE)))</f>
        <v/>
      </c>
      <c r="G533" s="7" t="str">
        <f>IF(E533="","",IF(VLOOKUP(E533,'Study Locations'!B:D,3,FALSE)="","",VLOOKUP(E533,'Study Locations'!B:D,3,FALSE)))</f>
        <v/>
      </c>
      <c r="H533" s="5"/>
      <c r="I533" s="5"/>
      <c r="J533" s="3" t="str">
        <f t="shared" si="24"/>
        <v/>
      </c>
      <c r="K533" s="29" t="str">
        <f>IF(B533="","",IF(J533="","NA",IF(ISNA(VLOOKUP(J533,'Default  Salaries'!D:E,2,FALSE)),IF(ISNA(VLOOKUP(I533&amp;"-NA",'Default  Salaries'!D:E,2,FALSE)),"NA",VLOOKUP(I533&amp;"-NA",'Default  Salaries'!D:E,2,FALSE)),VLOOKUP(J533,'Default  Salaries'!D:E,2,FALSE))))</f>
        <v/>
      </c>
      <c r="L533" s="46"/>
      <c r="M533" s="19"/>
      <c r="N533" s="45"/>
      <c r="O533" s="45"/>
      <c r="P533" s="7" t="str">
        <f t="shared" si="25"/>
        <v/>
      </c>
      <c r="Q533" s="14"/>
      <c r="R533" s="15"/>
      <c r="S533" s="14"/>
      <c r="T533" s="15"/>
      <c r="U533" s="14"/>
      <c r="V533" s="15"/>
      <c r="W533" s="47"/>
      <c r="X533" s="48"/>
      <c r="Y533" s="47"/>
      <c r="Z533" s="48"/>
      <c r="AA533" s="47"/>
      <c r="AB533" s="48"/>
      <c r="AC533" s="47"/>
      <c r="AD533" s="48"/>
      <c r="AE533" s="47"/>
      <c r="AF533" s="48"/>
      <c r="AG533" s="47"/>
      <c r="AH533" s="48"/>
      <c r="AI533" s="47"/>
      <c r="AJ533" s="48"/>
    </row>
    <row r="534" spans="1:36" x14ac:dyDescent="0.25">
      <c r="A534" s="7">
        <f t="shared" si="26"/>
        <v>530</v>
      </c>
      <c r="B534" s="8"/>
      <c r="C534" s="5"/>
      <c r="D534" s="5"/>
      <c r="E534" s="5"/>
      <c r="F534" s="7" t="str">
        <f>IF(E534="","",IF(VLOOKUP(E534,'Study Locations'!B:D,2,FALSE)="","",VLOOKUP(E534,'Study Locations'!B:D,2,FALSE)))</f>
        <v/>
      </c>
      <c r="G534" s="7" t="str">
        <f>IF(E534="","",IF(VLOOKUP(E534,'Study Locations'!B:D,3,FALSE)="","",VLOOKUP(E534,'Study Locations'!B:D,3,FALSE)))</f>
        <v/>
      </c>
      <c r="H534" s="5"/>
      <c r="I534" s="5"/>
      <c r="J534" s="3" t="str">
        <f t="shared" si="24"/>
        <v/>
      </c>
      <c r="K534" s="29" t="str">
        <f>IF(B534="","",IF(J534="","NA",IF(ISNA(VLOOKUP(J534,'Default  Salaries'!D:E,2,FALSE)),IF(ISNA(VLOOKUP(I534&amp;"-NA",'Default  Salaries'!D:E,2,FALSE)),"NA",VLOOKUP(I534&amp;"-NA",'Default  Salaries'!D:E,2,FALSE)),VLOOKUP(J534,'Default  Salaries'!D:E,2,FALSE))))</f>
        <v/>
      </c>
      <c r="L534" s="46"/>
      <c r="M534" s="19"/>
      <c r="N534" s="45"/>
      <c r="O534" s="45"/>
      <c r="P534" s="7" t="str">
        <f t="shared" si="25"/>
        <v/>
      </c>
      <c r="Q534" s="14"/>
      <c r="R534" s="15"/>
      <c r="S534" s="14"/>
      <c r="T534" s="15"/>
      <c r="U534" s="14"/>
      <c r="V534" s="15"/>
      <c r="W534" s="47"/>
      <c r="X534" s="48"/>
      <c r="Y534" s="47"/>
      <c r="Z534" s="48"/>
      <c r="AA534" s="47"/>
      <c r="AB534" s="48"/>
      <c r="AC534" s="47"/>
      <c r="AD534" s="48"/>
      <c r="AE534" s="47"/>
      <c r="AF534" s="48"/>
      <c r="AG534" s="47"/>
      <c r="AH534" s="48"/>
      <c r="AI534" s="47"/>
      <c r="AJ534" s="48"/>
    </row>
    <row r="535" spans="1:36" x14ac:dyDescent="0.25">
      <c r="A535" s="7">
        <f t="shared" si="26"/>
        <v>531</v>
      </c>
      <c r="B535" s="8"/>
      <c r="C535" s="5"/>
      <c r="D535" s="5"/>
      <c r="E535" s="5"/>
      <c r="F535" s="7" t="str">
        <f>IF(E535="","",IF(VLOOKUP(E535,'Study Locations'!B:D,2,FALSE)="","",VLOOKUP(E535,'Study Locations'!B:D,2,FALSE)))</f>
        <v/>
      </c>
      <c r="G535" s="7" t="str">
        <f>IF(E535="","",IF(VLOOKUP(E535,'Study Locations'!B:D,3,FALSE)="","",VLOOKUP(E535,'Study Locations'!B:D,3,FALSE)))</f>
        <v/>
      </c>
      <c r="H535" s="5"/>
      <c r="I535" s="5"/>
      <c r="J535" s="3" t="str">
        <f t="shared" si="24"/>
        <v/>
      </c>
      <c r="K535" s="29" t="str">
        <f>IF(B535="","",IF(J535="","NA",IF(ISNA(VLOOKUP(J535,'Default  Salaries'!D:E,2,FALSE)),IF(ISNA(VLOOKUP(I535&amp;"-NA",'Default  Salaries'!D:E,2,FALSE)),"NA",VLOOKUP(I535&amp;"-NA",'Default  Salaries'!D:E,2,FALSE)),VLOOKUP(J535,'Default  Salaries'!D:E,2,FALSE))))</f>
        <v/>
      </c>
      <c r="L535" s="46"/>
      <c r="M535" s="19"/>
      <c r="N535" s="45"/>
      <c r="O535" s="45"/>
      <c r="P535" s="7" t="str">
        <f t="shared" si="25"/>
        <v/>
      </c>
      <c r="Q535" s="14"/>
      <c r="R535" s="15"/>
      <c r="S535" s="14"/>
      <c r="T535" s="15"/>
      <c r="U535" s="14"/>
      <c r="V535" s="15"/>
      <c r="W535" s="47"/>
      <c r="X535" s="48"/>
      <c r="Y535" s="47"/>
      <c r="Z535" s="48"/>
      <c r="AA535" s="47"/>
      <c r="AB535" s="48"/>
      <c r="AC535" s="47"/>
      <c r="AD535" s="48"/>
      <c r="AE535" s="47"/>
      <c r="AF535" s="48"/>
      <c r="AG535" s="47"/>
      <c r="AH535" s="48"/>
      <c r="AI535" s="47"/>
      <c r="AJ535" s="48"/>
    </row>
    <row r="536" spans="1:36" x14ac:dyDescent="0.25">
      <c r="A536" s="7">
        <f t="shared" si="26"/>
        <v>532</v>
      </c>
      <c r="B536" s="8"/>
      <c r="C536" s="5"/>
      <c r="D536" s="5"/>
      <c r="E536" s="5"/>
      <c r="F536" s="7" t="str">
        <f>IF(E536="","",IF(VLOOKUP(E536,'Study Locations'!B:D,2,FALSE)="","",VLOOKUP(E536,'Study Locations'!B:D,2,FALSE)))</f>
        <v/>
      </c>
      <c r="G536" s="7" t="str">
        <f>IF(E536="","",IF(VLOOKUP(E536,'Study Locations'!B:D,3,FALSE)="","",VLOOKUP(E536,'Study Locations'!B:D,3,FALSE)))</f>
        <v/>
      </c>
      <c r="H536" s="5"/>
      <c r="I536" s="5"/>
      <c r="J536" s="3" t="str">
        <f t="shared" si="24"/>
        <v/>
      </c>
      <c r="K536" s="29" t="str">
        <f>IF(B536="","",IF(J536="","NA",IF(ISNA(VLOOKUP(J536,'Default  Salaries'!D:E,2,FALSE)),IF(ISNA(VLOOKUP(I536&amp;"-NA",'Default  Salaries'!D:E,2,FALSE)),"NA",VLOOKUP(I536&amp;"-NA",'Default  Salaries'!D:E,2,FALSE)),VLOOKUP(J536,'Default  Salaries'!D:E,2,FALSE))))</f>
        <v/>
      </c>
      <c r="L536" s="46"/>
      <c r="M536" s="19"/>
      <c r="N536" s="45"/>
      <c r="O536" s="45"/>
      <c r="P536" s="7" t="str">
        <f t="shared" si="25"/>
        <v/>
      </c>
      <c r="Q536" s="14"/>
      <c r="R536" s="15"/>
      <c r="S536" s="14"/>
      <c r="T536" s="15"/>
      <c r="U536" s="14"/>
      <c r="V536" s="15"/>
      <c r="W536" s="47"/>
      <c r="X536" s="48"/>
      <c r="Y536" s="47"/>
      <c r="Z536" s="48"/>
      <c r="AA536" s="47"/>
      <c r="AB536" s="48"/>
      <c r="AC536" s="47"/>
      <c r="AD536" s="48"/>
      <c r="AE536" s="47"/>
      <c r="AF536" s="48"/>
      <c r="AG536" s="47"/>
      <c r="AH536" s="48"/>
      <c r="AI536" s="47"/>
      <c r="AJ536" s="48"/>
    </row>
    <row r="537" spans="1:36" x14ac:dyDescent="0.25">
      <c r="A537" s="7">
        <f t="shared" si="26"/>
        <v>533</v>
      </c>
      <c r="B537" s="8"/>
      <c r="C537" s="5"/>
      <c r="D537" s="5"/>
      <c r="E537" s="5"/>
      <c r="F537" s="7" t="str">
        <f>IF(E537="","",IF(VLOOKUP(E537,'Study Locations'!B:D,2,FALSE)="","",VLOOKUP(E537,'Study Locations'!B:D,2,FALSE)))</f>
        <v/>
      </c>
      <c r="G537" s="7" t="str">
        <f>IF(E537="","",IF(VLOOKUP(E537,'Study Locations'!B:D,3,FALSE)="","",VLOOKUP(E537,'Study Locations'!B:D,3,FALSE)))</f>
        <v/>
      </c>
      <c r="H537" s="5"/>
      <c r="I537" s="5"/>
      <c r="J537" s="3" t="str">
        <f t="shared" si="24"/>
        <v/>
      </c>
      <c r="K537" s="29" t="str">
        <f>IF(B537="","",IF(J537="","NA",IF(ISNA(VLOOKUP(J537,'Default  Salaries'!D:E,2,FALSE)),IF(ISNA(VLOOKUP(I537&amp;"-NA",'Default  Salaries'!D:E,2,FALSE)),"NA",VLOOKUP(I537&amp;"-NA",'Default  Salaries'!D:E,2,FALSE)),VLOOKUP(J537,'Default  Salaries'!D:E,2,FALSE))))</f>
        <v/>
      </c>
      <c r="L537" s="46"/>
      <c r="M537" s="19"/>
      <c r="N537" s="45"/>
      <c r="O537" s="45"/>
      <c r="P537" s="7" t="str">
        <f t="shared" si="25"/>
        <v/>
      </c>
      <c r="Q537" s="14"/>
      <c r="R537" s="15"/>
      <c r="S537" s="14"/>
      <c r="T537" s="15"/>
      <c r="U537" s="14"/>
      <c r="V537" s="15"/>
      <c r="W537" s="47"/>
      <c r="X537" s="48"/>
      <c r="Y537" s="47"/>
      <c r="Z537" s="48"/>
      <c r="AA537" s="47"/>
      <c r="AB537" s="48"/>
      <c r="AC537" s="47"/>
      <c r="AD537" s="48"/>
      <c r="AE537" s="47"/>
      <c r="AF537" s="48"/>
      <c r="AG537" s="47"/>
      <c r="AH537" s="48"/>
      <c r="AI537" s="47"/>
      <c r="AJ537" s="48"/>
    </row>
    <row r="538" spans="1:36" x14ac:dyDescent="0.25">
      <c r="A538" s="7">
        <f t="shared" si="26"/>
        <v>534</v>
      </c>
      <c r="B538" s="8"/>
      <c r="C538" s="5"/>
      <c r="D538" s="5"/>
      <c r="E538" s="5"/>
      <c r="F538" s="7" t="str">
        <f>IF(E538="","",IF(VLOOKUP(E538,'Study Locations'!B:D,2,FALSE)="","",VLOOKUP(E538,'Study Locations'!B:D,2,FALSE)))</f>
        <v/>
      </c>
      <c r="G538" s="7" t="str">
        <f>IF(E538="","",IF(VLOOKUP(E538,'Study Locations'!B:D,3,FALSE)="","",VLOOKUP(E538,'Study Locations'!B:D,3,FALSE)))</f>
        <v/>
      </c>
      <c r="H538" s="5"/>
      <c r="I538" s="5"/>
      <c r="J538" s="3" t="str">
        <f t="shared" si="24"/>
        <v/>
      </c>
      <c r="K538" s="29" t="str">
        <f>IF(B538="","",IF(J538="","NA",IF(ISNA(VLOOKUP(J538,'Default  Salaries'!D:E,2,FALSE)),IF(ISNA(VLOOKUP(I538&amp;"-NA",'Default  Salaries'!D:E,2,FALSE)),"NA",VLOOKUP(I538&amp;"-NA",'Default  Salaries'!D:E,2,FALSE)),VLOOKUP(J538,'Default  Salaries'!D:E,2,FALSE))))</f>
        <v/>
      </c>
      <c r="L538" s="46"/>
      <c r="M538" s="19"/>
      <c r="N538" s="45"/>
      <c r="O538" s="45"/>
      <c r="P538" s="7" t="str">
        <f t="shared" si="25"/>
        <v/>
      </c>
      <c r="Q538" s="14"/>
      <c r="R538" s="15"/>
      <c r="S538" s="14"/>
      <c r="T538" s="15"/>
      <c r="U538" s="14"/>
      <c r="V538" s="15"/>
      <c r="W538" s="47"/>
      <c r="X538" s="48"/>
      <c r="Y538" s="47"/>
      <c r="Z538" s="48"/>
      <c r="AA538" s="47"/>
      <c r="AB538" s="48"/>
      <c r="AC538" s="47"/>
      <c r="AD538" s="48"/>
      <c r="AE538" s="47"/>
      <c r="AF538" s="48"/>
      <c r="AG538" s="47"/>
      <c r="AH538" s="48"/>
      <c r="AI538" s="47"/>
      <c r="AJ538" s="48"/>
    </row>
    <row r="539" spans="1:36" x14ac:dyDescent="0.25">
      <c r="A539" s="7">
        <f t="shared" si="26"/>
        <v>535</v>
      </c>
      <c r="B539" s="8"/>
      <c r="C539" s="5"/>
      <c r="D539" s="5"/>
      <c r="E539" s="5"/>
      <c r="F539" s="7" t="str">
        <f>IF(E539="","",IF(VLOOKUP(E539,'Study Locations'!B:D,2,FALSE)="","",VLOOKUP(E539,'Study Locations'!B:D,2,FALSE)))</f>
        <v/>
      </c>
      <c r="G539" s="7" t="str">
        <f>IF(E539="","",IF(VLOOKUP(E539,'Study Locations'!B:D,3,FALSE)="","",VLOOKUP(E539,'Study Locations'!B:D,3,FALSE)))</f>
        <v/>
      </c>
      <c r="H539" s="5"/>
      <c r="I539" s="5"/>
      <c r="J539" s="3" t="str">
        <f t="shared" si="24"/>
        <v/>
      </c>
      <c r="K539" s="29" t="str">
        <f>IF(B539="","",IF(J539="","NA",IF(ISNA(VLOOKUP(J539,'Default  Salaries'!D:E,2,FALSE)),IF(ISNA(VLOOKUP(I539&amp;"-NA",'Default  Salaries'!D:E,2,FALSE)),"NA",VLOOKUP(I539&amp;"-NA",'Default  Salaries'!D:E,2,FALSE)),VLOOKUP(J539,'Default  Salaries'!D:E,2,FALSE))))</f>
        <v/>
      </c>
      <c r="L539" s="46"/>
      <c r="M539" s="19"/>
      <c r="N539" s="45"/>
      <c r="O539" s="45"/>
      <c r="P539" s="7" t="str">
        <f t="shared" si="25"/>
        <v/>
      </c>
      <c r="Q539" s="14"/>
      <c r="R539" s="15"/>
      <c r="S539" s="14"/>
      <c r="T539" s="15"/>
      <c r="U539" s="14"/>
      <c r="V539" s="15"/>
      <c r="W539" s="47"/>
      <c r="X539" s="48"/>
      <c r="Y539" s="47"/>
      <c r="Z539" s="48"/>
      <c r="AA539" s="47"/>
      <c r="AB539" s="48"/>
      <c r="AC539" s="47"/>
      <c r="AD539" s="48"/>
      <c r="AE539" s="47"/>
      <c r="AF539" s="48"/>
      <c r="AG539" s="47"/>
      <c r="AH539" s="48"/>
      <c r="AI539" s="47"/>
      <c r="AJ539" s="48"/>
    </row>
    <row r="540" spans="1:36" x14ac:dyDescent="0.25">
      <c r="A540" s="7">
        <f t="shared" si="26"/>
        <v>536</v>
      </c>
      <c r="B540" s="8"/>
      <c r="C540" s="5"/>
      <c r="D540" s="5"/>
      <c r="E540" s="5"/>
      <c r="F540" s="7" t="str">
        <f>IF(E540="","",IF(VLOOKUP(E540,'Study Locations'!B:D,2,FALSE)="","",VLOOKUP(E540,'Study Locations'!B:D,2,FALSE)))</f>
        <v/>
      </c>
      <c r="G540" s="7" t="str">
        <f>IF(E540="","",IF(VLOOKUP(E540,'Study Locations'!B:D,3,FALSE)="","",VLOOKUP(E540,'Study Locations'!B:D,3,FALSE)))</f>
        <v/>
      </c>
      <c r="H540" s="5"/>
      <c r="I540" s="5"/>
      <c r="J540" s="3" t="str">
        <f t="shared" si="24"/>
        <v/>
      </c>
      <c r="K540" s="29" t="str">
        <f>IF(B540="","",IF(J540="","NA",IF(ISNA(VLOOKUP(J540,'Default  Salaries'!D:E,2,FALSE)),IF(ISNA(VLOOKUP(I540&amp;"-NA",'Default  Salaries'!D:E,2,FALSE)),"NA",VLOOKUP(I540&amp;"-NA",'Default  Salaries'!D:E,2,FALSE)),VLOOKUP(J540,'Default  Salaries'!D:E,2,FALSE))))</f>
        <v/>
      </c>
      <c r="L540" s="46"/>
      <c r="M540" s="19"/>
      <c r="N540" s="45"/>
      <c r="O540" s="45"/>
      <c r="P540" s="7" t="str">
        <f t="shared" si="25"/>
        <v/>
      </c>
      <c r="Q540" s="14"/>
      <c r="R540" s="15"/>
      <c r="S540" s="14"/>
      <c r="T540" s="15"/>
      <c r="U540" s="14"/>
      <c r="V540" s="15"/>
      <c r="W540" s="47"/>
      <c r="X540" s="48"/>
      <c r="Y540" s="47"/>
      <c r="Z540" s="48"/>
      <c r="AA540" s="47"/>
      <c r="AB540" s="48"/>
      <c r="AC540" s="47"/>
      <c r="AD540" s="48"/>
      <c r="AE540" s="47"/>
      <c r="AF540" s="48"/>
      <c r="AG540" s="47"/>
      <c r="AH540" s="48"/>
      <c r="AI540" s="47"/>
      <c r="AJ540" s="48"/>
    </row>
    <row r="541" spans="1:36" x14ac:dyDescent="0.25">
      <c r="A541" s="7">
        <f t="shared" si="26"/>
        <v>537</v>
      </c>
      <c r="B541" s="8"/>
      <c r="C541" s="5"/>
      <c r="D541" s="5"/>
      <c r="E541" s="5"/>
      <c r="F541" s="7" t="str">
        <f>IF(E541="","",IF(VLOOKUP(E541,'Study Locations'!B:D,2,FALSE)="","",VLOOKUP(E541,'Study Locations'!B:D,2,FALSE)))</f>
        <v/>
      </c>
      <c r="G541" s="7" t="str">
        <f>IF(E541="","",IF(VLOOKUP(E541,'Study Locations'!B:D,3,FALSE)="","",VLOOKUP(E541,'Study Locations'!B:D,3,FALSE)))</f>
        <v/>
      </c>
      <c r="H541" s="5"/>
      <c r="I541" s="5"/>
      <c r="J541" s="3" t="str">
        <f t="shared" si="24"/>
        <v/>
      </c>
      <c r="K541" s="29" t="str">
        <f>IF(B541="","",IF(J541="","NA",IF(ISNA(VLOOKUP(J541,'Default  Salaries'!D:E,2,FALSE)),IF(ISNA(VLOOKUP(I541&amp;"-NA",'Default  Salaries'!D:E,2,FALSE)),"NA",VLOOKUP(I541&amp;"-NA",'Default  Salaries'!D:E,2,FALSE)),VLOOKUP(J541,'Default  Salaries'!D:E,2,FALSE))))</f>
        <v/>
      </c>
      <c r="L541" s="46"/>
      <c r="M541" s="19"/>
      <c r="N541" s="45"/>
      <c r="O541" s="45"/>
      <c r="P541" s="7" t="str">
        <f t="shared" si="25"/>
        <v/>
      </c>
      <c r="Q541" s="14"/>
      <c r="R541" s="15"/>
      <c r="S541" s="14"/>
      <c r="T541" s="15"/>
      <c r="U541" s="14"/>
      <c r="V541" s="15"/>
      <c r="W541" s="47"/>
      <c r="X541" s="48"/>
      <c r="Y541" s="47"/>
      <c r="Z541" s="48"/>
      <c r="AA541" s="47"/>
      <c r="AB541" s="48"/>
      <c r="AC541" s="47"/>
      <c r="AD541" s="48"/>
      <c r="AE541" s="47"/>
      <c r="AF541" s="48"/>
      <c r="AG541" s="47"/>
      <c r="AH541" s="48"/>
      <c r="AI541" s="47"/>
      <c r="AJ541" s="48"/>
    </row>
    <row r="542" spans="1:36" x14ac:dyDescent="0.25">
      <c r="A542" s="7">
        <f t="shared" si="26"/>
        <v>538</v>
      </c>
      <c r="B542" s="8"/>
      <c r="C542" s="5"/>
      <c r="D542" s="5"/>
      <c r="E542" s="5"/>
      <c r="F542" s="7" t="str">
        <f>IF(E542="","",IF(VLOOKUP(E542,'Study Locations'!B:D,2,FALSE)="","",VLOOKUP(E542,'Study Locations'!B:D,2,FALSE)))</f>
        <v/>
      </c>
      <c r="G542" s="7" t="str">
        <f>IF(E542="","",IF(VLOOKUP(E542,'Study Locations'!B:D,3,FALSE)="","",VLOOKUP(E542,'Study Locations'!B:D,3,FALSE)))</f>
        <v/>
      </c>
      <c r="H542" s="5"/>
      <c r="I542" s="5"/>
      <c r="J542" s="3" t="str">
        <f t="shared" si="24"/>
        <v/>
      </c>
      <c r="K542" s="29" t="str">
        <f>IF(B542="","",IF(J542="","NA",IF(ISNA(VLOOKUP(J542,'Default  Salaries'!D:E,2,FALSE)),IF(ISNA(VLOOKUP(I542&amp;"-NA",'Default  Salaries'!D:E,2,FALSE)),"NA",VLOOKUP(I542&amp;"-NA",'Default  Salaries'!D:E,2,FALSE)),VLOOKUP(J542,'Default  Salaries'!D:E,2,FALSE))))</f>
        <v/>
      </c>
      <c r="L542" s="46"/>
      <c r="M542" s="19"/>
      <c r="N542" s="45"/>
      <c r="O542" s="45"/>
      <c r="P542" s="7" t="str">
        <f t="shared" si="25"/>
        <v/>
      </c>
      <c r="Q542" s="14"/>
      <c r="R542" s="15"/>
      <c r="S542" s="14"/>
      <c r="T542" s="15"/>
      <c r="U542" s="14"/>
      <c r="V542" s="15"/>
      <c r="W542" s="47"/>
      <c r="X542" s="48"/>
      <c r="Y542" s="47"/>
      <c r="Z542" s="48"/>
      <c r="AA542" s="47"/>
      <c r="AB542" s="48"/>
      <c r="AC542" s="47"/>
      <c r="AD542" s="48"/>
      <c r="AE542" s="47"/>
      <c r="AF542" s="48"/>
      <c r="AG542" s="47"/>
      <c r="AH542" s="48"/>
      <c r="AI542" s="47"/>
      <c r="AJ542" s="48"/>
    </row>
    <row r="543" spans="1:36" x14ac:dyDescent="0.25">
      <c r="A543" s="7">
        <f t="shared" si="26"/>
        <v>539</v>
      </c>
      <c r="B543" s="8"/>
      <c r="C543" s="5"/>
      <c r="D543" s="5"/>
      <c r="E543" s="5"/>
      <c r="F543" s="7" t="str">
        <f>IF(E543="","",IF(VLOOKUP(E543,'Study Locations'!B:D,2,FALSE)="","",VLOOKUP(E543,'Study Locations'!B:D,2,FALSE)))</f>
        <v/>
      </c>
      <c r="G543" s="7" t="str">
        <f>IF(E543="","",IF(VLOOKUP(E543,'Study Locations'!B:D,3,FALSE)="","",VLOOKUP(E543,'Study Locations'!B:D,3,FALSE)))</f>
        <v/>
      </c>
      <c r="H543" s="5"/>
      <c r="I543" s="5"/>
      <c r="J543" s="3" t="str">
        <f t="shared" si="24"/>
        <v/>
      </c>
      <c r="K543" s="29" t="str">
        <f>IF(B543="","",IF(J543="","NA",IF(ISNA(VLOOKUP(J543,'Default  Salaries'!D:E,2,FALSE)),IF(ISNA(VLOOKUP(I543&amp;"-NA",'Default  Salaries'!D:E,2,FALSE)),"NA",VLOOKUP(I543&amp;"-NA",'Default  Salaries'!D:E,2,FALSE)),VLOOKUP(J543,'Default  Salaries'!D:E,2,FALSE))))</f>
        <v/>
      </c>
      <c r="L543" s="46"/>
      <c r="M543" s="19"/>
      <c r="N543" s="45"/>
      <c r="O543" s="45"/>
      <c r="P543" s="7" t="str">
        <f t="shared" si="25"/>
        <v/>
      </c>
      <c r="Q543" s="14"/>
      <c r="R543" s="15"/>
      <c r="S543" s="14"/>
      <c r="T543" s="15"/>
      <c r="U543" s="14"/>
      <c r="V543" s="15"/>
      <c r="W543" s="47"/>
      <c r="X543" s="48"/>
      <c r="Y543" s="47"/>
      <c r="Z543" s="48"/>
      <c r="AA543" s="47"/>
      <c r="AB543" s="48"/>
      <c r="AC543" s="47"/>
      <c r="AD543" s="48"/>
      <c r="AE543" s="47"/>
      <c r="AF543" s="48"/>
      <c r="AG543" s="47"/>
      <c r="AH543" s="48"/>
      <c r="AI543" s="47"/>
      <c r="AJ543" s="48"/>
    </row>
    <row r="544" spans="1:36" x14ac:dyDescent="0.25">
      <c r="A544" s="7">
        <f t="shared" si="26"/>
        <v>540</v>
      </c>
      <c r="B544" s="8"/>
      <c r="C544" s="5"/>
      <c r="D544" s="5"/>
      <c r="E544" s="5"/>
      <c r="F544" s="7" t="str">
        <f>IF(E544="","",IF(VLOOKUP(E544,'Study Locations'!B:D,2,FALSE)="","",VLOOKUP(E544,'Study Locations'!B:D,2,FALSE)))</f>
        <v/>
      </c>
      <c r="G544" s="7" t="str">
        <f>IF(E544="","",IF(VLOOKUP(E544,'Study Locations'!B:D,3,FALSE)="","",VLOOKUP(E544,'Study Locations'!B:D,3,FALSE)))</f>
        <v/>
      </c>
      <c r="H544" s="5"/>
      <c r="I544" s="5"/>
      <c r="J544" s="3" t="str">
        <f t="shared" si="24"/>
        <v/>
      </c>
      <c r="K544" s="29" t="str">
        <f>IF(B544="","",IF(J544="","NA",IF(ISNA(VLOOKUP(J544,'Default  Salaries'!D:E,2,FALSE)),IF(ISNA(VLOOKUP(I544&amp;"-NA",'Default  Salaries'!D:E,2,FALSE)),"NA",VLOOKUP(I544&amp;"-NA",'Default  Salaries'!D:E,2,FALSE)),VLOOKUP(J544,'Default  Salaries'!D:E,2,FALSE))))</f>
        <v/>
      </c>
      <c r="L544" s="46"/>
      <c r="M544" s="19"/>
      <c r="N544" s="45"/>
      <c r="O544" s="45"/>
      <c r="P544" s="7" t="str">
        <f t="shared" si="25"/>
        <v/>
      </c>
      <c r="Q544" s="14"/>
      <c r="R544" s="15"/>
      <c r="S544" s="14"/>
      <c r="T544" s="15"/>
      <c r="U544" s="14"/>
      <c r="V544" s="15"/>
      <c r="W544" s="47"/>
      <c r="X544" s="48"/>
      <c r="Y544" s="47"/>
      <c r="Z544" s="48"/>
      <c r="AA544" s="47"/>
      <c r="AB544" s="48"/>
      <c r="AC544" s="47"/>
      <c r="AD544" s="48"/>
      <c r="AE544" s="47"/>
      <c r="AF544" s="48"/>
      <c r="AG544" s="47"/>
      <c r="AH544" s="48"/>
      <c r="AI544" s="47"/>
      <c r="AJ544" s="48"/>
    </row>
    <row r="545" spans="1:36" x14ac:dyDescent="0.25">
      <c r="A545" s="7">
        <f t="shared" si="26"/>
        <v>541</v>
      </c>
      <c r="B545" s="8"/>
      <c r="C545" s="5"/>
      <c r="D545" s="5"/>
      <c r="E545" s="5"/>
      <c r="F545" s="7" t="str">
        <f>IF(E545="","",IF(VLOOKUP(E545,'Study Locations'!B:D,2,FALSE)="","",VLOOKUP(E545,'Study Locations'!B:D,2,FALSE)))</f>
        <v/>
      </c>
      <c r="G545" s="7" t="str">
        <f>IF(E545="","",IF(VLOOKUP(E545,'Study Locations'!B:D,3,FALSE)="","",VLOOKUP(E545,'Study Locations'!B:D,3,FALSE)))</f>
        <v/>
      </c>
      <c r="H545" s="5"/>
      <c r="I545" s="5"/>
      <c r="J545" s="3" t="str">
        <f t="shared" si="24"/>
        <v/>
      </c>
      <c r="K545" s="29" t="str">
        <f>IF(B545="","",IF(J545="","NA",IF(ISNA(VLOOKUP(J545,'Default  Salaries'!D:E,2,FALSE)),IF(ISNA(VLOOKUP(I545&amp;"-NA",'Default  Salaries'!D:E,2,FALSE)),"NA",VLOOKUP(I545&amp;"-NA",'Default  Salaries'!D:E,2,FALSE)),VLOOKUP(J545,'Default  Salaries'!D:E,2,FALSE))))</f>
        <v/>
      </c>
      <c r="L545" s="46"/>
      <c r="M545" s="19"/>
      <c r="N545" s="45"/>
      <c r="O545" s="45"/>
      <c r="P545" s="7" t="str">
        <f t="shared" si="25"/>
        <v/>
      </c>
      <c r="Q545" s="14"/>
      <c r="R545" s="15"/>
      <c r="S545" s="14"/>
      <c r="T545" s="15"/>
      <c r="U545" s="14"/>
      <c r="V545" s="15"/>
      <c r="W545" s="47"/>
      <c r="X545" s="48"/>
      <c r="Y545" s="47"/>
      <c r="Z545" s="48"/>
      <c r="AA545" s="47"/>
      <c r="AB545" s="48"/>
      <c r="AC545" s="47"/>
      <c r="AD545" s="48"/>
      <c r="AE545" s="47"/>
      <c r="AF545" s="48"/>
      <c r="AG545" s="47"/>
      <c r="AH545" s="48"/>
      <c r="AI545" s="47"/>
      <c r="AJ545" s="48"/>
    </row>
    <row r="546" spans="1:36" x14ac:dyDescent="0.25">
      <c r="A546" s="7">
        <f t="shared" si="26"/>
        <v>542</v>
      </c>
      <c r="B546" s="8"/>
      <c r="C546" s="5"/>
      <c r="D546" s="5"/>
      <c r="E546" s="5"/>
      <c r="F546" s="7" t="str">
        <f>IF(E546="","",IF(VLOOKUP(E546,'Study Locations'!B:D,2,FALSE)="","",VLOOKUP(E546,'Study Locations'!B:D,2,FALSE)))</f>
        <v/>
      </c>
      <c r="G546" s="7" t="str">
        <f>IF(E546="","",IF(VLOOKUP(E546,'Study Locations'!B:D,3,FALSE)="","",VLOOKUP(E546,'Study Locations'!B:D,3,FALSE)))</f>
        <v/>
      </c>
      <c r="H546" s="5"/>
      <c r="I546" s="5"/>
      <c r="J546" s="3" t="str">
        <f t="shared" si="24"/>
        <v/>
      </c>
      <c r="K546" s="29" t="str">
        <f>IF(B546="","",IF(J546="","NA",IF(ISNA(VLOOKUP(J546,'Default  Salaries'!D:E,2,FALSE)),IF(ISNA(VLOOKUP(I546&amp;"-NA",'Default  Salaries'!D:E,2,FALSE)),"NA",VLOOKUP(I546&amp;"-NA",'Default  Salaries'!D:E,2,FALSE)),VLOOKUP(J546,'Default  Salaries'!D:E,2,FALSE))))</f>
        <v/>
      </c>
      <c r="L546" s="46"/>
      <c r="M546" s="19"/>
      <c r="N546" s="45"/>
      <c r="O546" s="45"/>
      <c r="P546" s="7" t="str">
        <f t="shared" si="25"/>
        <v/>
      </c>
      <c r="Q546" s="14"/>
      <c r="R546" s="15"/>
      <c r="S546" s="14"/>
      <c r="T546" s="15"/>
      <c r="U546" s="14"/>
      <c r="V546" s="15"/>
      <c r="W546" s="47"/>
      <c r="X546" s="48"/>
      <c r="Y546" s="47"/>
      <c r="Z546" s="48"/>
      <c r="AA546" s="47"/>
      <c r="AB546" s="48"/>
      <c r="AC546" s="47"/>
      <c r="AD546" s="48"/>
      <c r="AE546" s="47"/>
      <c r="AF546" s="48"/>
      <c r="AG546" s="47"/>
      <c r="AH546" s="48"/>
      <c r="AI546" s="47"/>
      <c r="AJ546" s="48"/>
    </row>
    <row r="547" spans="1:36" x14ac:dyDescent="0.25">
      <c r="A547" s="7">
        <f t="shared" si="26"/>
        <v>543</v>
      </c>
      <c r="B547" s="8"/>
      <c r="C547" s="5"/>
      <c r="D547" s="5"/>
      <c r="E547" s="5"/>
      <c r="F547" s="7" t="str">
        <f>IF(E547="","",IF(VLOOKUP(E547,'Study Locations'!B:D,2,FALSE)="","",VLOOKUP(E547,'Study Locations'!B:D,2,FALSE)))</f>
        <v/>
      </c>
      <c r="G547" s="7" t="str">
        <f>IF(E547="","",IF(VLOOKUP(E547,'Study Locations'!B:D,3,FALSE)="","",VLOOKUP(E547,'Study Locations'!B:D,3,FALSE)))</f>
        <v/>
      </c>
      <c r="H547" s="5"/>
      <c r="I547" s="5"/>
      <c r="J547" s="3" t="str">
        <f t="shared" si="24"/>
        <v/>
      </c>
      <c r="K547" s="29" t="str">
        <f>IF(B547="","",IF(J547="","NA",IF(ISNA(VLOOKUP(J547,'Default  Salaries'!D:E,2,FALSE)),IF(ISNA(VLOOKUP(I547&amp;"-NA",'Default  Salaries'!D:E,2,FALSE)),"NA",VLOOKUP(I547&amp;"-NA",'Default  Salaries'!D:E,2,FALSE)),VLOOKUP(J547,'Default  Salaries'!D:E,2,FALSE))))</f>
        <v/>
      </c>
      <c r="L547" s="46"/>
      <c r="M547" s="19"/>
      <c r="N547" s="45"/>
      <c r="O547" s="45"/>
      <c r="P547" s="7" t="str">
        <f t="shared" si="25"/>
        <v/>
      </c>
      <c r="Q547" s="14"/>
      <c r="R547" s="15"/>
      <c r="S547" s="14"/>
      <c r="T547" s="15"/>
      <c r="U547" s="14"/>
      <c r="V547" s="15"/>
      <c r="W547" s="47"/>
      <c r="X547" s="48"/>
      <c r="Y547" s="47"/>
      <c r="Z547" s="48"/>
      <c r="AA547" s="47"/>
      <c r="AB547" s="48"/>
      <c r="AC547" s="47"/>
      <c r="AD547" s="48"/>
      <c r="AE547" s="47"/>
      <c r="AF547" s="48"/>
      <c r="AG547" s="47"/>
      <c r="AH547" s="48"/>
      <c r="AI547" s="47"/>
      <c r="AJ547" s="48"/>
    </row>
    <row r="548" spans="1:36" x14ac:dyDescent="0.25">
      <c r="A548" s="7">
        <f t="shared" si="26"/>
        <v>544</v>
      </c>
      <c r="B548" s="8"/>
      <c r="C548" s="5"/>
      <c r="D548" s="5"/>
      <c r="E548" s="5"/>
      <c r="F548" s="7" t="str">
        <f>IF(E548="","",IF(VLOOKUP(E548,'Study Locations'!B:D,2,FALSE)="","",VLOOKUP(E548,'Study Locations'!B:D,2,FALSE)))</f>
        <v/>
      </c>
      <c r="G548" s="7" t="str">
        <f>IF(E548="","",IF(VLOOKUP(E548,'Study Locations'!B:D,3,FALSE)="","",VLOOKUP(E548,'Study Locations'!B:D,3,FALSE)))</f>
        <v/>
      </c>
      <c r="H548" s="5"/>
      <c r="I548" s="5"/>
      <c r="J548" s="3" t="str">
        <f t="shared" si="24"/>
        <v/>
      </c>
      <c r="K548" s="29" t="str">
        <f>IF(B548="","",IF(J548="","NA",IF(ISNA(VLOOKUP(J548,'Default  Salaries'!D:E,2,FALSE)),IF(ISNA(VLOOKUP(I548&amp;"-NA",'Default  Salaries'!D:E,2,FALSE)),"NA",VLOOKUP(I548&amp;"-NA",'Default  Salaries'!D:E,2,FALSE)),VLOOKUP(J548,'Default  Salaries'!D:E,2,FALSE))))</f>
        <v/>
      </c>
      <c r="L548" s="46"/>
      <c r="M548" s="19"/>
      <c r="N548" s="45"/>
      <c r="O548" s="45"/>
      <c r="P548" s="7" t="str">
        <f t="shared" si="25"/>
        <v/>
      </c>
      <c r="Q548" s="14"/>
      <c r="R548" s="15"/>
      <c r="S548" s="14"/>
      <c r="T548" s="15"/>
      <c r="U548" s="14"/>
      <c r="V548" s="15"/>
      <c r="W548" s="47"/>
      <c r="X548" s="48"/>
      <c r="Y548" s="47"/>
      <c r="Z548" s="48"/>
      <c r="AA548" s="47"/>
      <c r="AB548" s="48"/>
      <c r="AC548" s="47"/>
      <c r="AD548" s="48"/>
      <c r="AE548" s="47"/>
      <c r="AF548" s="48"/>
      <c r="AG548" s="47"/>
      <c r="AH548" s="48"/>
      <c r="AI548" s="47"/>
      <c r="AJ548" s="48"/>
    </row>
    <row r="549" spans="1:36" x14ac:dyDescent="0.25">
      <c r="A549" s="7">
        <f t="shared" si="26"/>
        <v>545</v>
      </c>
      <c r="B549" s="8"/>
      <c r="C549" s="5"/>
      <c r="D549" s="5"/>
      <c r="E549" s="5"/>
      <c r="F549" s="7" t="str">
        <f>IF(E549="","",IF(VLOOKUP(E549,'Study Locations'!B:D,2,FALSE)="","",VLOOKUP(E549,'Study Locations'!B:D,2,FALSE)))</f>
        <v/>
      </c>
      <c r="G549" s="7" t="str">
        <f>IF(E549="","",IF(VLOOKUP(E549,'Study Locations'!B:D,3,FALSE)="","",VLOOKUP(E549,'Study Locations'!B:D,3,FALSE)))</f>
        <v/>
      </c>
      <c r="H549" s="5"/>
      <c r="I549" s="5"/>
      <c r="J549" s="3" t="str">
        <f t="shared" si="24"/>
        <v/>
      </c>
      <c r="K549" s="29" t="str">
        <f>IF(B549="","",IF(J549="","NA",IF(ISNA(VLOOKUP(J549,'Default  Salaries'!D:E,2,FALSE)),IF(ISNA(VLOOKUP(I549&amp;"-NA",'Default  Salaries'!D:E,2,FALSE)),"NA",VLOOKUP(I549&amp;"-NA",'Default  Salaries'!D:E,2,FALSE)),VLOOKUP(J549,'Default  Salaries'!D:E,2,FALSE))))</f>
        <v/>
      </c>
      <c r="L549" s="46"/>
      <c r="M549" s="19"/>
      <c r="N549" s="45"/>
      <c r="O549" s="45"/>
      <c r="P549" s="7" t="str">
        <f t="shared" si="25"/>
        <v/>
      </c>
      <c r="Q549" s="14"/>
      <c r="R549" s="15"/>
      <c r="S549" s="14"/>
      <c r="T549" s="15"/>
      <c r="U549" s="14"/>
      <c r="V549" s="15"/>
      <c r="W549" s="47"/>
      <c r="X549" s="48"/>
      <c r="Y549" s="47"/>
      <c r="Z549" s="48"/>
      <c r="AA549" s="47"/>
      <c r="AB549" s="48"/>
      <c r="AC549" s="47"/>
      <c r="AD549" s="48"/>
      <c r="AE549" s="47"/>
      <c r="AF549" s="48"/>
      <c r="AG549" s="47"/>
      <c r="AH549" s="48"/>
      <c r="AI549" s="47"/>
      <c r="AJ549" s="48"/>
    </row>
    <row r="550" spans="1:36" x14ac:dyDescent="0.25">
      <c r="A550" s="7">
        <f t="shared" si="26"/>
        <v>546</v>
      </c>
      <c r="B550" s="8"/>
      <c r="C550" s="5"/>
      <c r="D550" s="5"/>
      <c r="E550" s="5"/>
      <c r="F550" s="7" t="str">
        <f>IF(E550="","",IF(VLOOKUP(E550,'Study Locations'!B:D,2,FALSE)="","",VLOOKUP(E550,'Study Locations'!B:D,2,FALSE)))</f>
        <v/>
      </c>
      <c r="G550" s="7" t="str">
        <f>IF(E550="","",IF(VLOOKUP(E550,'Study Locations'!B:D,3,FALSE)="","",VLOOKUP(E550,'Study Locations'!B:D,3,FALSE)))</f>
        <v/>
      </c>
      <c r="H550" s="5"/>
      <c r="I550" s="5"/>
      <c r="J550" s="3" t="str">
        <f t="shared" si="24"/>
        <v/>
      </c>
      <c r="K550" s="29" t="str">
        <f>IF(B550="","",IF(J550="","NA",IF(ISNA(VLOOKUP(J550,'Default  Salaries'!D:E,2,FALSE)),IF(ISNA(VLOOKUP(I550&amp;"-NA",'Default  Salaries'!D:E,2,FALSE)),"NA",VLOOKUP(I550&amp;"-NA",'Default  Salaries'!D:E,2,FALSE)),VLOOKUP(J550,'Default  Salaries'!D:E,2,FALSE))))</f>
        <v/>
      </c>
      <c r="L550" s="46"/>
      <c r="M550" s="19"/>
      <c r="N550" s="45"/>
      <c r="O550" s="45"/>
      <c r="P550" s="7" t="str">
        <f t="shared" si="25"/>
        <v/>
      </c>
      <c r="Q550" s="14"/>
      <c r="R550" s="15"/>
      <c r="S550" s="14"/>
      <c r="T550" s="15"/>
      <c r="U550" s="14"/>
      <c r="V550" s="15"/>
      <c r="W550" s="47"/>
      <c r="X550" s="48"/>
      <c r="Y550" s="47"/>
      <c r="Z550" s="48"/>
      <c r="AA550" s="47"/>
      <c r="AB550" s="48"/>
      <c r="AC550" s="47"/>
      <c r="AD550" s="48"/>
      <c r="AE550" s="47"/>
      <c r="AF550" s="48"/>
      <c r="AG550" s="47"/>
      <c r="AH550" s="48"/>
      <c r="AI550" s="47"/>
      <c r="AJ550" s="48"/>
    </row>
    <row r="551" spans="1:36" x14ac:dyDescent="0.25">
      <c r="A551" s="7">
        <f t="shared" si="26"/>
        <v>547</v>
      </c>
      <c r="B551" s="8"/>
      <c r="C551" s="5"/>
      <c r="D551" s="5"/>
      <c r="E551" s="5"/>
      <c r="F551" s="7" t="str">
        <f>IF(E551="","",IF(VLOOKUP(E551,'Study Locations'!B:D,2,FALSE)="","",VLOOKUP(E551,'Study Locations'!B:D,2,FALSE)))</f>
        <v/>
      </c>
      <c r="G551" s="7" t="str">
        <f>IF(E551="","",IF(VLOOKUP(E551,'Study Locations'!B:D,3,FALSE)="","",VLOOKUP(E551,'Study Locations'!B:D,3,FALSE)))</f>
        <v/>
      </c>
      <c r="H551" s="5"/>
      <c r="I551" s="5"/>
      <c r="J551" s="3" t="str">
        <f t="shared" si="24"/>
        <v/>
      </c>
      <c r="K551" s="29" t="str">
        <f>IF(B551="","",IF(J551="","NA",IF(ISNA(VLOOKUP(J551,'Default  Salaries'!D:E,2,FALSE)),IF(ISNA(VLOOKUP(I551&amp;"-NA",'Default  Salaries'!D:E,2,FALSE)),"NA",VLOOKUP(I551&amp;"-NA",'Default  Salaries'!D:E,2,FALSE)),VLOOKUP(J551,'Default  Salaries'!D:E,2,FALSE))))</f>
        <v/>
      </c>
      <c r="L551" s="46"/>
      <c r="M551" s="19"/>
      <c r="N551" s="45"/>
      <c r="O551" s="45"/>
      <c r="P551" s="7" t="str">
        <f t="shared" si="25"/>
        <v/>
      </c>
      <c r="Q551" s="14"/>
      <c r="R551" s="15"/>
      <c r="S551" s="14"/>
      <c r="T551" s="15"/>
      <c r="U551" s="14"/>
      <c r="V551" s="15"/>
      <c r="W551" s="47"/>
      <c r="X551" s="48"/>
      <c r="Y551" s="47"/>
      <c r="Z551" s="48"/>
      <c r="AA551" s="47"/>
      <c r="AB551" s="48"/>
      <c r="AC551" s="47"/>
      <c r="AD551" s="48"/>
      <c r="AE551" s="47"/>
      <c r="AF551" s="48"/>
      <c r="AG551" s="47"/>
      <c r="AH551" s="48"/>
      <c r="AI551" s="47"/>
      <c r="AJ551" s="48"/>
    </row>
    <row r="552" spans="1:36" x14ac:dyDescent="0.25">
      <c r="A552" s="7">
        <f t="shared" si="26"/>
        <v>548</v>
      </c>
      <c r="B552" s="8"/>
      <c r="C552" s="5"/>
      <c r="D552" s="5"/>
      <c r="E552" s="5"/>
      <c r="F552" s="7" t="str">
        <f>IF(E552="","",IF(VLOOKUP(E552,'Study Locations'!B:D,2,FALSE)="","",VLOOKUP(E552,'Study Locations'!B:D,2,FALSE)))</f>
        <v/>
      </c>
      <c r="G552" s="7" t="str">
        <f>IF(E552="","",IF(VLOOKUP(E552,'Study Locations'!B:D,3,FALSE)="","",VLOOKUP(E552,'Study Locations'!B:D,3,FALSE)))</f>
        <v/>
      </c>
      <c r="H552" s="5"/>
      <c r="I552" s="5"/>
      <c r="J552" s="3" t="str">
        <f t="shared" si="24"/>
        <v/>
      </c>
      <c r="K552" s="29" t="str">
        <f>IF(B552="","",IF(J552="","NA",IF(ISNA(VLOOKUP(J552,'Default  Salaries'!D:E,2,FALSE)),IF(ISNA(VLOOKUP(I552&amp;"-NA",'Default  Salaries'!D:E,2,FALSE)),"NA",VLOOKUP(I552&amp;"-NA",'Default  Salaries'!D:E,2,FALSE)),VLOOKUP(J552,'Default  Salaries'!D:E,2,FALSE))))</f>
        <v/>
      </c>
      <c r="L552" s="46"/>
      <c r="M552" s="19"/>
      <c r="N552" s="45"/>
      <c r="O552" s="45"/>
      <c r="P552" s="7" t="str">
        <f t="shared" si="25"/>
        <v/>
      </c>
      <c r="Q552" s="14"/>
      <c r="R552" s="15"/>
      <c r="S552" s="14"/>
      <c r="T552" s="15"/>
      <c r="U552" s="14"/>
      <c r="V552" s="15"/>
      <c r="W552" s="47"/>
      <c r="X552" s="48"/>
      <c r="Y552" s="47"/>
      <c r="Z552" s="48"/>
      <c r="AA552" s="47"/>
      <c r="AB552" s="48"/>
      <c r="AC552" s="47"/>
      <c r="AD552" s="48"/>
      <c r="AE552" s="47"/>
      <c r="AF552" s="48"/>
      <c r="AG552" s="47"/>
      <c r="AH552" s="48"/>
      <c r="AI552" s="47"/>
      <c r="AJ552" s="48"/>
    </row>
    <row r="553" spans="1:36" x14ac:dyDescent="0.25">
      <c r="A553" s="7">
        <f t="shared" si="26"/>
        <v>549</v>
      </c>
      <c r="B553" s="8"/>
      <c r="C553" s="5"/>
      <c r="D553" s="5"/>
      <c r="E553" s="5"/>
      <c r="F553" s="7" t="str">
        <f>IF(E553="","",IF(VLOOKUP(E553,'Study Locations'!B:D,2,FALSE)="","",VLOOKUP(E553,'Study Locations'!B:D,2,FALSE)))</f>
        <v/>
      </c>
      <c r="G553" s="7" t="str">
        <f>IF(E553="","",IF(VLOOKUP(E553,'Study Locations'!B:D,3,FALSE)="","",VLOOKUP(E553,'Study Locations'!B:D,3,FALSE)))</f>
        <v/>
      </c>
      <c r="H553" s="5"/>
      <c r="I553" s="5"/>
      <c r="J553" s="3" t="str">
        <f t="shared" si="24"/>
        <v/>
      </c>
      <c r="K553" s="29" t="str">
        <f>IF(B553="","",IF(J553="","NA",IF(ISNA(VLOOKUP(J553,'Default  Salaries'!D:E,2,FALSE)),IF(ISNA(VLOOKUP(I553&amp;"-NA",'Default  Salaries'!D:E,2,FALSE)),"NA",VLOOKUP(I553&amp;"-NA",'Default  Salaries'!D:E,2,FALSE)),VLOOKUP(J553,'Default  Salaries'!D:E,2,FALSE))))</f>
        <v/>
      </c>
      <c r="L553" s="46"/>
      <c r="M553" s="19"/>
      <c r="N553" s="45"/>
      <c r="O553" s="45"/>
      <c r="P553" s="7" t="str">
        <f t="shared" si="25"/>
        <v/>
      </c>
      <c r="Q553" s="14"/>
      <c r="R553" s="15"/>
      <c r="S553" s="14"/>
      <c r="T553" s="15"/>
      <c r="U553" s="14"/>
      <c r="V553" s="15"/>
      <c r="W553" s="47"/>
      <c r="X553" s="48"/>
      <c r="Y553" s="47"/>
      <c r="Z553" s="48"/>
      <c r="AA553" s="47"/>
      <c r="AB553" s="48"/>
      <c r="AC553" s="47"/>
      <c r="AD553" s="48"/>
      <c r="AE553" s="47"/>
      <c r="AF553" s="48"/>
      <c r="AG553" s="47"/>
      <c r="AH553" s="48"/>
      <c r="AI553" s="47"/>
      <c r="AJ553" s="48"/>
    </row>
    <row r="554" spans="1:36" x14ac:dyDescent="0.25">
      <c r="A554" s="7">
        <f t="shared" si="26"/>
        <v>550</v>
      </c>
      <c r="B554" s="8"/>
      <c r="C554" s="5"/>
      <c r="D554" s="5"/>
      <c r="E554" s="5"/>
      <c r="F554" s="7" t="str">
        <f>IF(E554="","",IF(VLOOKUP(E554,'Study Locations'!B:D,2,FALSE)="","",VLOOKUP(E554,'Study Locations'!B:D,2,FALSE)))</f>
        <v/>
      </c>
      <c r="G554" s="7" t="str">
        <f>IF(E554="","",IF(VLOOKUP(E554,'Study Locations'!B:D,3,FALSE)="","",VLOOKUP(E554,'Study Locations'!B:D,3,FALSE)))</f>
        <v/>
      </c>
      <c r="H554" s="5"/>
      <c r="I554" s="5"/>
      <c r="J554" s="3" t="str">
        <f t="shared" si="24"/>
        <v/>
      </c>
      <c r="K554" s="29" t="str">
        <f>IF(B554="","",IF(J554="","NA",IF(ISNA(VLOOKUP(J554,'Default  Salaries'!D:E,2,FALSE)),IF(ISNA(VLOOKUP(I554&amp;"-NA",'Default  Salaries'!D:E,2,FALSE)),"NA",VLOOKUP(I554&amp;"-NA",'Default  Salaries'!D:E,2,FALSE)),VLOOKUP(J554,'Default  Salaries'!D:E,2,FALSE))))</f>
        <v/>
      </c>
      <c r="L554" s="46"/>
      <c r="M554" s="19"/>
      <c r="N554" s="45"/>
      <c r="O554" s="45"/>
      <c r="P554" s="7" t="str">
        <f t="shared" si="25"/>
        <v/>
      </c>
      <c r="Q554" s="14"/>
      <c r="R554" s="15"/>
      <c r="S554" s="14"/>
      <c r="T554" s="15"/>
      <c r="U554" s="14"/>
      <c r="V554" s="15"/>
      <c r="W554" s="47"/>
      <c r="X554" s="48"/>
      <c r="Y554" s="47"/>
      <c r="Z554" s="48"/>
      <c r="AA554" s="47"/>
      <c r="AB554" s="48"/>
      <c r="AC554" s="47"/>
      <c r="AD554" s="48"/>
      <c r="AE554" s="47"/>
      <c r="AF554" s="48"/>
      <c r="AG554" s="47"/>
      <c r="AH554" s="48"/>
      <c r="AI554" s="47"/>
      <c r="AJ554" s="48"/>
    </row>
    <row r="555" spans="1:36" x14ac:dyDescent="0.25">
      <c r="A555" s="7">
        <f t="shared" si="26"/>
        <v>551</v>
      </c>
      <c r="B555" s="8"/>
      <c r="C555" s="5"/>
      <c r="D555" s="5"/>
      <c r="E555" s="5"/>
      <c r="F555" s="7" t="str">
        <f>IF(E555="","",IF(VLOOKUP(E555,'Study Locations'!B:D,2,FALSE)="","",VLOOKUP(E555,'Study Locations'!B:D,2,FALSE)))</f>
        <v/>
      </c>
      <c r="G555" s="7" t="str">
        <f>IF(E555="","",IF(VLOOKUP(E555,'Study Locations'!B:D,3,FALSE)="","",VLOOKUP(E555,'Study Locations'!B:D,3,FALSE)))</f>
        <v/>
      </c>
      <c r="H555" s="5"/>
      <c r="I555" s="5"/>
      <c r="J555" s="3" t="str">
        <f t="shared" si="24"/>
        <v/>
      </c>
      <c r="K555" s="29" t="str">
        <f>IF(B555="","",IF(J555="","NA",IF(ISNA(VLOOKUP(J555,'Default  Salaries'!D:E,2,FALSE)),IF(ISNA(VLOOKUP(I555&amp;"-NA",'Default  Salaries'!D:E,2,FALSE)),"NA",VLOOKUP(I555&amp;"-NA",'Default  Salaries'!D:E,2,FALSE)),VLOOKUP(J555,'Default  Salaries'!D:E,2,FALSE))))</f>
        <v/>
      </c>
      <c r="L555" s="46"/>
      <c r="M555" s="19"/>
      <c r="N555" s="45"/>
      <c r="O555" s="45"/>
      <c r="P555" s="7" t="str">
        <f t="shared" si="25"/>
        <v/>
      </c>
      <c r="Q555" s="14"/>
      <c r="R555" s="15"/>
      <c r="S555" s="14"/>
      <c r="T555" s="15"/>
      <c r="U555" s="14"/>
      <c r="V555" s="15"/>
      <c r="W555" s="47"/>
      <c r="X555" s="48"/>
      <c r="Y555" s="47"/>
      <c r="Z555" s="48"/>
      <c r="AA555" s="47"/>
      <c r="AB555" s="48"/>
      <c r="AC555" s="47"/>
      <c r="AD555" s="48"/>
      <c r="AE555" s="47"/>
      <c r="AF555" s="48"/>
      <c r="AG555" s="47"/>
      <c r="AH555" s="48"/>
      <c r="AI555" s="47"/>
      <c r="AJ555" s="48"/>
    </row>
    <row r="556" spans="1:36" x14ac:dyDescent="0.25">
      <c r="A556" s="7">
        <f t="shared" si="26"/>
        <v>552</v>
      </c>
      <c r="B556" s="8"/>
      <c r="C556" s="5"/>
      <c r="D556" s="5"/>
      <c r="E556" s="5"/>
      <c r="F556" s="7" t="str">
        <f>IF(E556="","",IF(VLOOKUP(E556,'Study Locations'!B:D,2,FALSE)="","",VLOOKUP(E556,'Study Locations'!B:D,2,FALSE)))</f>
        <v/>
      </c>
      <c r="G556" s="7" t="str">
        <f>IF(E556="","",IF(VLOOKUP(E556,'Study Locations'!B:D,3,FALSE)="","",VLOOKUP(E556,'Study Locations'!B:D,3,FALSE)))</f>
        <v/>
      </c>
      <c r="H556" s="5"/>
      <c r="I556" s="5"/>
      <c r="J556" s="3" t="str">
        <f t="shared" si="24"/>
        <v/>
      </c>
      <c r="K556" s="29" t="str">
        <f>IF(B556="","",IF(J556="","NA",IF(ISNA(VLOOKUP(J556,'Default  Salaries'!D:E,2,FALSE)),IF(ISNA(VLOOKUP(I556&amp;"-NA",'Default  Salaries'!D:E,2,FALSE)),"NA",VLOOKUP(I556&amp;"-NA",'Default  Salaries'!D:E,2,FALSE)),VLOOKUP(J556,'Default  Salaries'!D:E,2,FALSE))))</f>
        <v/>
      </c>
      <c r="L556" s="46"/>
      <c r="M556" s="19"/>
      <c r="N556" s="45"/>
      <c r="O556" s="45"/>
      <c r="P556" s="7" t="str">
        <f t="shared" si="25"/>
        <v/>
      </c>
      <c r="Q556" s="14"/>
      <c r="R556" s="15"/>
      <c r="S556" s="14"/>
      <c r="T556" s="15"/>
      <c r="U556" s="14"/>
      <c r="V556" s="15"/>
      <c r="W556" s="47"/>
      <c r="X556" s="48"/>
      <c r="Y556" s="47"/>
      <c r="Z556" s="48"/>
      <c r="AA556" s="47"/>
      <c r="AB556" s="48"/>
      <c r="AC556" s="47"/>
      <c r="AD556" s="48"/>
      <c r="AE556" s="47"/>
      <c r="AF556" s="48"/>
      <c r="AG556" s="47"/>
      <c r="AH556" s="48"/>
      <c r="AI556" s="47"/>
      <c r="AJ556" s="48"/>
    </row>
    <row r="557" spans="1:36" x14ac:dyDescent="0.25">
      <c r="A557" s="7">
        <f t="shared" si="26"/>
        <v>553</v>
      </c>
      <c r="B557" s="8"/>
      <c r="C557" s="5"/>
      <c r="D557" s="5"/>
      <c r="E557" s="5"/>
      <c r="F557" s="7" t="str">
        <f>IF(E557="","",IF(VLOOKUP(E557,'Study Locations'!B:D,2,FALSE)="","",VLOOKUP(E557,'Study Locations'!B:D,2,FALSE)))</f>
        <v/>
      </c>
      <c r="G557" s="7" t="str">
        <f>IF(E557="","",IF(VLOOKUP(E557,'Study Locations'!B:D,3,FALSE)="","",VLOOKUP(E557,'Study Locations'!B:D,3,FALSE)))</f>
        <v/>
      </c>
      <c r="H557" s="5"/>
      <c r="I557" s="5"/>
      <c r="J557" s="3" t="str">
        <f t="shared" si="24"/>
        <v/>
      </c>
      <c r="K557" s="29" t="str">
        <f>IF(B557="","",IF(J557="","NA",IF(ISNA(VLOOKUP(J557,'Default  Salaries'!D:E,2,FALSE)),IF(ISNA(VLOOKUP(I557&amp;"-NA",'Default  Salaries'!D:E,2,FALSE)),"NA",VLOOKUP(I557&amp;"-NA",'Default  Salaries'!D:E,2,FALSE)),VLOOKUP(J557,'Default  Salaries'!D:E,2,FALSE))))</f>
        <v/>
      </c>
      <c r="L557" s="46"/>
      <c r="M557" s="19"/>
      <c r="N557" s="45"/>
      <c r="O557" s="45"/>
      <c r="P557" s="7" t="str">
        <f t="shared" si="25"/>
        <v/>
      </c>
      <c r="Q557" s="14"/>
      <c r="R557" s="15"/>
      <c r="S557" s="14"/>
      <c r="T557" s="15"/>
      <c r="U557" s="14"/>
      <c r="V557" s="15"/>
      <c r="W557" s="47"/>
      <c r="X557" s="48"/>
      <c r="Y557" s="47"/>
      <c r="Z557" s="48"/>
      <c r="AA557" s="47"/>
      <c r="AB557" s="48"/>
      <c r="AC557" s="47"/>
      <c r="AD557" s="48"/>
      <c r="AE557" s="47"/>
      <c r="AF557" s="48"/>
      <c r="AG557" s="47"/>
      <c r="AH557" s="48"/>
      <c r="AI557" s="47"/>
      <c r="AJ557" s="48"/>
    </row>
    <row r="558" spans="1:36" x14ac:dyDescent="0.25">
      <c r="A558" s="7">
        <f t="shared" si="26"/>
        <v>554</v>
      </c>
      <c r="B558" s="8"/>
      <c r="C558" s="5"/>
      <c r="D558" s="5"/>
      <c r="E558" s="5"/>
      <c r="F558" s="7" t="str">
        <f>IF(E558="","",IF(VLOOKUP(E558,'Study Locations'!B:D,2,FALSE)="","",VLOOKUP(E558,'Study Locations'!B:D,2,FALSE)))</f>
        <v/>
      </c>
      <c r="G558" s="7" t="str">
        <f>IF(E558="","",IF(VLOOKUP(E558,'Study Locations'!B:D,3,FALSE)="","",VLOOKUP(E558,'Study Locations'!B:D,3,FALSE)))</f>
        <v/>
      </c>
      <c r="H558" s="5"/>
      <c r="I558" s="5"/>
      <c r="J558" s="3" t="str">
        <f t="shared" si="24"/>
        <v/>
      </c>
      <c r="K558" s="29" t="str">
        <f>IF(B558="","",IF(J558="","NA",IF(ISNA(VLOOKUP(J558,'Default  Salaries'!D:E,2,FALSE)),IF(ISNA(VLOOKUP(I558&amp;"-NA",'Default  Salaries'!D:E,2,FALSE)),"NA",VLOOKUP(I558&amp;"-NA",'Default  Salaries'!D:E,2,FALSE)),VLOOKUP(J558,'Default  Salaries'!D:E,2,FALSE))))</f>
        <v/>
      </c>
      <c r="L558" s="46"/>
      <c r="M558" s="19"/>
      <c r="N558" s="45"/>
      <c r="O558" s="45"/>
      <c r="P558" s="7" t="str">
        <f t="shared" si="25"/>
        <v/>
      </c>
      <c r="Q558" s="14"/>
      <c r="R558" s="15"/>
      <c r="S558" s="14"/>
      <c r="T558" s="15"/>
      <c r="U558" s="14"/>
      <c r="V558" s="15"/>
      <c r="W558" s="47"/>
      <c r="X558" s="48"/>
      <c r="Y558" s="47"/>
      <c r="Z558" s="48"/>
      <c r="AA558" s="47"/>
      <c r="AB558" s="48"/>
      <c r="AC558" s="47"/>
      <c r="AD558" s="48"/>
      <c r="AE558" s="47"/>
      <c r="AF558" s="48"/>
      <c r="AG558" s="47"/>
      <c r="AH558" s="48"/>
      <c r="AI558" s="47"/>
      <c r="AJ558" s="48"/>
    </row>
    <row r="559" spans="1:36" x14ac:dyDescent="0.25">
      <c r="A559" s="7">
        <f t="shared" si="26"/>
        <v>555</v>
      </c>
      <c r="B559" s="8"/>
      <c r="C559" s="5"/>
      <c r="D559" s="5"/>
      <c r="E559" s="5"/>
      <c r="F559" s="7" t="str">
        <f>IF(E559="","",IF(VLOOKUP(E559,'Study Locations'!B:D,2,FALSE)="","",VLOOKUP(E559,'Study Locations'!B:D,2,FALSE)))</f>
        <v/>
      </c>
      <c r="G559" s="7" t="str">
        <f>IF(E559="","",IF(VLOOKUP(E559,'Study Locations'!B:D,3,FALSE)="","",VLOOKUP(E559,'Study Locations'!B:D,3,FALSE)))</f>
        <v/>
      </c>
      <c r="H559" s="5"/>
      <c r="I559" s="5"/>
      <c r="J559" s="3" t="str">
        <f t="shared" si="24"/>
        <v/>
      </c>
      <c r="K559" s="29" t="str">
        <f>IF(B559="","",IF(J559="","NA",IF(ISNA(VLOOKUP(J559,'Default  Salaries'!D:E,2,FALSE)),IF(ISNA(VLOOKUP(I559&amp;"-NA",'Default  Salaries'!D:E,2,FALSE)),"NA",VLOOKUP(I559&amp;"-NA",'Default  Salaries'!D:E,2,FALSE)),VLOOKUP(J559,'Default  Salaries'!D:E,2,FALSE))))</f>
        <v/>
      </c>
      <c r="L559" s="46"/>
      <c r="M559" s="19"/>
      <c r="N559" s="45"/>
      <c r="O559" s="45"/>
      <c r="P559" s="7" t="str">
        <f t="shared" si="25"/>
        <v/>
      </c>
      <c r="Q559" s="14"/>
      <c r="R559" s="15"/>
      <c r="S559" s="14"/>
      <c r="T559" s="15"/>
      <c r="U559" s="14"/>
      <c r="V559" s="15"/>
      <c r="W559" s="47"/>
      <c r="X559" s="48"/>
      <c r="Y559" s="47"/>
      <c r="Z559" s="48"/>
      <c r="AA559" s="47"/>
      <c r="AB559" s="48"/>
      <c r="AC559" s="47"/>
      <c r="AD559" s="48"/>
      <c r="AE559" s="47"/>
      <c r="AF559" s="48"/>
      <c r="AG559" s="47"/>
      <c r="AH559" s="48"/>
      <c r="AI559" s="47"/>
      <c r="AJ559" s="48"/>
    </row>
    <row r="560" spans="1:36" x14ac:dyDescent="0.25">
      <c r="A560" s="7">
        <f t="shared" si="26"/>
        <v>556</v>
      </c>
      <c r="B560" s="8"/>
      <c r="C560" s="5"/>
      <c r="D560" s="5"/>
      <c r="E560" s="5"/>
      <c r="F560" s="7" t="str">
        <f>IF(E560="","",IF(VLOOKUP(E560,'Study Locations'!B:D,2,FALSE)="","",VLOOKUP(E560,'Study Locations'!B:D,2,FALSE)))</f>
        <v/>
      </c>
      <c r="G560" s="7" t="str">
        <f>IF(E560="","",IF(VLOOKUP(E560,'Study Locations'!B:D,3,FALSE)="","",VLOOKUP(E560,'Study Locations'!B:D,3,FALSE)))</f>
        <v/>
      </c>
      <c r="H560" s="5"/>
      <c r="I560" s="5"/>
      <c r="J560" s="3" t="str">
        <f t="shared" si="24"/>
        <v/>
      </c>
      <c r="K560" s="29" t="str">
        <f>IF(B560="","",IF(J560="","NA",IF(ISNA(VLOOKUP(J560,'Default  Salaries'!D:E,2,FALSE)),IF(ISNA(VLOOKUP(I560&amp;"-NA",'Default  Salaries'!D:E,2,FALSE)),"NA",VLOOKUP(I560&amp;"-NA",'Default  Salaries'!D:E,2,FALSE)),VLOOKUP(J560,'Default  Salaries'!D:E,2,FALSE))))</f>
        <v/>
      </c>
      <c r="L560" s="46"/>
      <c r="M560" s="19"/>
      <c r="N560" s="45"/>
      <c r="O560" s="45"/>
      <c r="P560" s="7" t="str">
        <f t="shared" si="25"/>
        <v/>
      </c>
      <c r="Q560" s="14"/>
      <c r="R560" s="15"/>
      <c r="S560" s="14"/>
      <c r="T560" s="15"/>
      <c r="U560" s="14"/>
      <c r="V560" s="15"/>
      <c r="W560" s="47"/>
      <c r="X560" s="48"/>
      <c r="Y560" s="47"/>
      <c r="Z560" s="48"/>
      <c r="AA560" s="47"/>
      <c r="AB560" s="48"/>
      <c r="AC560" s="47"/>
      <c r="AD560" s="48"/>
      <c r="AE560" s="47"/>
      <c r="AF560" s="48"/>
      <c r="AG560" s="47"/>
      <c r="AH560" s="48"/>
      <c r="AI560" s="47"/>
      <c r="AJ560" s="48"/>
    </row>
    <row r="561" spans="1:36" x14ac:dyDescent="0.25">
      <c r="A561" s="7">
        <f t="shared" si="26"/>
        <v>557</v>
      </c>
      <c r="B561" s="8"/>
      <c r="C561" s="5"/>
      <c r="D561" s="5"/>
      <c r="E561" s="5"/>
      <c r="F561" s="7" t="str">
        <f>IF(E561="","",IF(VLOOKUP(E561,'Study Locations'!B:D,2,FALSE)="","",VLOOKUP(E561,'Study Locations'!B:D,2,FALSE)))</f>
        <v/>
      </c>
      <c r="G561" s="7" t="str">
        <f>IF(E561="","",IF(VLOOKUP(E561,'Study Locations'!B:D,3,FALSE)="","",VLOOKUP(E561,'Study Locations'!B:D,3,FALSE)))</f>
        <v/>
      </c>
      <c r="H561" s="5"/>
      <c r="I561" s="5"/>
      <c r="J561" s="3" t="str">
        <f t="shared" si="24"/>
        <v/>
      </c>
      <c r="K561" s="29" t="str">
        <f>IF(B561="","",IF(J561="","NA",IF(ISNA(VLOOKUP(J561,'Default  Salaries'!D:E,2,FALSE)),IF(ISNA(VLOOKUP(I561&amp;"-NA",'Default  Salaries'!D:E,2,FALSE)),"NA",VLOOKUP(I561&amp;"-NA",'Default  Salaries'!D:E,2,FALSE)),VLOOKUP(J561,'Default  Salaries'!D:E,2,FALSE))))</f>
        <v/>
      </c>
      <c r="L561" s="46"/>
      <c r="M561" s="19"/>
      <c r="N561" s="45"/>
      <c r="O561" s="45"/>
      <c r="P561" s="7" t="str">
        <f t="shared" si="25"/>
        <v/>
      </c>
      <c r="Q561" s="14"/>
      <c r="R561" s="15"/>
      <c r="S561" s="14"/>
      <c r="T561" s="15"/>
      <c r="U561" s="14"/>
      <c r="V561" s="15"/>
      <c r="W561" s="47"/>
      <c r="X561" s="48"/>
      <c r="Y561" s="47"/>
      <c r="Z561" s="48"/>
      <c r="AA561" s="47"/>
      <c r="AB561" s="48"/>
      <c r="AC561" s="47"/>
      <c r="AD561" s="48"/>
      <c r="AE561" s="47"/>
      <c r="AF561" s="48"/>
      <c r="AG561" s="47"/>
      <c r="AH561" s="48"/>
      <c r="AI561" s="47"/>
      <c r="AJ561" s="48"/>
    </row>
    <row r="562" spans="1:36" x14ac:dyDescent="0.25">
      <c r="A562" s="7">
        <f t="shared" si="26"/>
        <v>558</v>
      </c>
      <c r="B562" s="8"/>
      <c r="C562" s="5"/>
      <c r="D562" s="5"/>
      <c r="E562" s="5"/>
      <c r="F562" s="7" t="str">
        <f>IF(E562="","",IF(VLOOKUP(E562,'Study Locations'!B:D,2,FALSE)="","",VLOOKUP(E562,'Study Locations'!B:D,2,FALSE)))</f>
        <v/>
      </c>
      <c r="G562" s="7" t="str">
        <f>IF(E562="","",IF(VLOOKUP(E562,'Study Locations'!B:D,3,FALSE)="","",VLOOKUP(E562,'Study Locations'!B:D,3,FALSE)))</f>
        <v/>
      </c>
      <c r="H562" s="5"/>
      <c r="I562" s="5"/>
      <c r="J562" s="3" t="str">
        <f t="shared" si="24"/>
        <v/>
      </c>
      <c r="K562" s="29" t="str">
        <f>IF(B562="","",IF(J562="","NA",IF(ISNA(VLOOKUP(J562,'Default  Salaries'!D:E,2,FALSE)),IF(ISNA(VLOOKUP(I562&amp;"-NA",'Default  Salaries'!D:E,2,FALSE)),"NA",VLOOKUP(I562&amp;"-NA",'Default  Salaries'!D:E,2,FALSE)),VLOOKUP(J562,'Default  Salaries'!D:E,2,FALSE))))</f>
        <v/>
      </c>
      <c r="L562" s="46"/>
      <c r="M562" s="19"/>
      <c r="N562" s="45"/>
      <c r="O562" s="45"/>
      <c r="P562" s="7" t="str">
        <f t="shared" si="25"/>
        <v/>
      </c>
      <c r="Q562" s="14"/>
      <c r="R562" s="15"/>
      <c r="S562" s="14"/>
      <c r="T562" s="15"/>
      <c r="U562" s="14"/>
      <c r="V562" s="15"/>
      <c r="W562" s="47"/>
      <c r="X562" s="48"/>
      <c r="Y562" s="47"/>
      <c r="Z562" s="48"/>
      <c r="AA562" s="47"/>
      <c r="AB562" s="48"/>
      <c r="AC562" s="47"/>
      <c r="AD562" s="48"/>
      <c r="AE562" s="47"/>
      <c r="AF562" s="48"/>
      <c r="AG562" s="47"/>
      <c r="AH562" s="48"/>
      <c r="AI562" s="47"/>
      <c r="AJ562" s="48"/>
    </row>
    <row r="563" spans="1:36" x14ac:dyDescent="0.25">
      <c r="A563" s="7">
        <f t="shared" si="26"/>
        <v>559</v>
      </c>
      <c r="B563" s="8"/>
      <c r="C563" s="5"/>
      <c r="D563" s="5"/>
      <c r="E563" s="5"/>
      <c r="F563" s="7" t="str">
        <f>IF(E563="","",IF(VLOOKUP(E563,'Study Locations'!B:D,2,FALSE)="","",VLOOKUP(E563,'Study Locations'!B:D,2,FALSE)))</f>
        <v/>
      </c>
      <c r="G563" s="7" t="str">
        <f>IF(E563="","",IF(VLOOKUP(E563,'Study Locations'!B:D,3,FALSE)="","",VLOOKUP(E563,'Study Locations'!B:D,3,FALSE)))</f>
        <v/>
      </c>
      <c r="H563" s="5"/>
      <c r="I563" s="5"/>
      <c r="J563" s="3" t="str">
        <f t="shared" si="24"/>
        <v/>
      </c>
      <c r="K563" s="29" t="str">
        <f>IF(B563="","",IF(J563="","NA",IF(ISNA(VLOOKUP(J563,'Default  Salaries'!D:E,2,FALSE)),IF(ISNA(VLOOKUP(I563&amp;"-NA",'Default  Salaries'!D:E,2,FALSE)),"NA",VLOOKUP(I563&amp;"-NA",'Default  Salaries'!D:E,2,FALSE)),VLOOKUP(J563,'Default  Salaries'!D:E,2,FALSE))))</f>
        <v/>
      </c>
      <c r="L563" s="46"/>
      <c r="M563" s="19"/>
      <c r="N563" s="45"/>
      <c r="O563" s="45"/>
      <c r="P563" s="7" t="str">
        <f t="shared" si="25"/>
        <v/>
      </c>
      <c r="Q563" s="14"/>
      <c r="R563" s="15"/>
      <c r="S563" s="14"/>
      <c r="T563" s="15"/>
      <c r="U563" s="14"/>
      <c r="V563" s="15"/>
      <c r="W563" s="47"/>
      <c r="X563" s="48"/>
      <c r="Y563" s="47"/>
      <c r="Z563" s="48"/>
      <c r="AA563" s="47"/>
      <c r="AB563" s="48"/>
      <c r="AC563" s="47"/>
      <c r="AD563" s="48"/>
      <c r="AE563" s="47"/>
      <c r="AF563" s="48"/>
      <c r="AG563" s="47"/>
      <c r="AH563" s="48"/>
      <c r="AI563" s="47"/>
      <c r="AJ563" s="48"/>
    </row>
    <row r="564" spans="1:36" x14ac:dyDescent="0.25">
      <c r="A564" s="7">
        <f t="shared" si="26"/>
        <v>560</v>
      </c>
      <c r="B564" s="8"/>
      <c r="C564" s="5"/>
      <c r="D564" s="5"/>
      <c r="E564" s="5"/>
      <c r="F564" s="7" t="str">
        <f>IF(E564="","",IF(VLOOKUP(E564,'Study Locations'!B:D,2,FALSE)="","",VLOOKUP(E564,'Study Locations'!B:D,2,FALSE)))</f>
        <v/>
      </c>
      <c r="G564" s="7" t="str">
        <f>IF(E564="","",IF(VLOOKUP(E564,'Study Locations'!B:D,3,FALSE)="","",VLOOKUP(E564,'Study Locations'!B:D,3,FALSE)))</f>
        <v/>
      </c>
      <c r="H564" s="5"/>
      <c r="I564" s="5"/>
      <c r="J564" s="3" t="str">
        <f t="shared" si="24"/>
        <v/>
      </c>
      <c r="K564" s="29" t="str">
        <f>IF(B564="","",IF(J564="","NA",IF(ISNA(VLOOKUP(J564,'Default  Salaries'!D:E,2,FALSE)),IF(ISNA(VLOOKUP(I564&amp;"-NA",'Default  Salaries'!D:E,2,FALSE)),"NA",VLOOKUP(I564&amp;"-NA",'Default  Salaries'!D:E,2,FALSE)),VLOOKUP(J564,'Default  Salaries'!D:E,2,FALSE))))</f>
        <v/>
      </c>
      <c r="L564" s="46"/>
      <c r="M564" s="19"/>
      <c r="N564" s="45"/>
      <c r="O564" s="45"/>
      <c r="P564" s="7" t="str">
        <f t="shared" si="25"/>
        <v/>
      </c>
      <c r="Q564" s="14"/>
      <c r="R564" s="15"/>
      <c r="S564" s="14"/>
      <c r="T564" s="15"/>
      <c r="U564" s="14"/>
      <c r="V564" s="15"/>
      <c r="W564" s="47"/>
      <c r="X564" s="48"/>
      <c r="Y564" s="47"/>
      <c r="Z564" s="48"/>
      <c r="AA564" s="47"/>
      <c r="AB564" s="48"/>
      <c r="AC564" s="47"/>
      <c r="AD564" s="48"/>
      <c r="AE564" s="47"/>
      <c r="AF564" s="48"/>
      <c r="AG564" s="47"/>
      <c r="AH564" s="48"/>
      <c r="AI564" s="47"/>
      <c r="AJ564" s="48"/>
    </row>
    <row r="565" spans="1:36" x14ac:dyDescent="0.25">
      <c r="A565" s="7">
        <f t="shared" si="26"/>
        <v>561</v>
      </c>
      <c r="B565" s="8"/>
      <c r="C565" s="5"/>
      <c r="D565" s="5"/>
      <c r="E565" s="5"/>
      <c r="F565" s="7" t="str">
        <f>IF(E565="","",IF(VLOOKUP(E565,'Study Locations'!B:D,2,FALSE)="","",VLOOKUP(E565,'Study Locations'!B:D,2,FALSE)))</f>
        <v/>
      </c>
      <c r="G565" s="7" t="str">
        <f>IF(E565="","",IF(VLOOKUP(E565,'Study Locations'!B:D,3,FALSE)="","",VLOOKUP(E565,'Study Locations'!B:D,3,FALSE)))</f>
        <v/>
      </c>
      <c r="H565" s="5"/>
      <c r="I565" s="5"/>
      <c r="J565" s="3" t="str">
        <f t="shared" si="24"/>
        <v/>
      </c>
      <c r="K565" s="29" t="str">
        <f>IF(B565="","",IF(J565="","NA",IF(ISNA(VLOOKUP(J565,'Default  Salaries'!D:E,2,FALSE)),IF(ISNA(VLOOKUP(I565&amp;"-NA",'Default  Salaries'!D:E,2,FALSE)),"NA",VLOOKUP(I565&amp;"-NA",'Default  Salaries'!D:E,2,FALSE)),VLOOKUP(J565,'Default  Salaries'!D:E,2,FALSE))))</f>
        <v/>
      </c>
      <c r="L565" s="46"/>
      <c r="M565" s="19"/>
      <c r="N565" s="45"/>
      <c r="O565" s="45"/>
      <c r="P565" s="7" t="str">
        <f t="shared" si="25"/>
        <v/>
      </c>
      <c r="Q565" s="14"/>
      <c r="R565" s="15"/>
      <c r="S565" s="14"/>
      <c r="T565" s="15"/>
      <c r="U565" s="14"/>
      <c r="V565" s="15"/>
      <c r="W565" s="47"/>
      <c r="X565" s="48"/>
      <c r="Y565" s="47"/>
      <c r="Z565" s="48"/>
      <c r="AA565" s="47"/>
      <c r="AB565" s="48"/>
      <c r="AC565" s="47"/>
      <c r="AD565" s="48"/>
      <c r="AE565" s="47"/>
      <c r="AF565" s="48"/>
      <c r="AG565" s="47"/>
      <c r="AH565" s="48"/>
      <c r="AI565" s="47"/>
      <c r="AJ565" s="48"/>
    </row>
    <row r="566" spans="1:36" x14ac:dyDescent="0.25">
      <c r="A566" s="7">
        <f t="shared" si="26"/>
        <v>562</v>
      </c>
      <c r="B566" s="8"/>
      <c r="C566" s="5"/>
      <c r="D566" s="5"/>
      <c r="E566" s="5"/>
      <c r="F566" s="7" t="str">
        <f>IF(E566="","",IF(VLOOKUP(E566,'Study Locations'!B:D,2,FALSE)="","",VLOOKUP(E566,'Study Locations'!B:D,2,FALSE)))</f>
        <v/>
      </c>
      <c r="G566" s="7" t="str">
        <f>IF(E566="","",IF(VLOOKUP(E566,'Study Locations'!B:D,3,FALSE)="","",VLOOKUP(E566,'Study Locations'!B:D,3,FALSE)))</f>
        <v/>
      </c>
      <c r="H566" s="5"/>
      <c r="I566" s="5"/>
      <c r="J566" s="3" t="str">
        <f t="shared" si="24"/>
        <v/>
      </c>
      <c r="K566" s="29" t="str">
        <f>IF(B566="","",IF(J566="","NA",IF(ISNA(VLOOKUP(J566,'Default  Salaries'!D:E,2,FALSE)),IF(ISNA(VLOOKUP(I566&amp;"-NA",'Default  Salaries'!D:E,2,FALSE)),"NA",VLOOKUP(I566&amp;"-NA",'Default  Salaries'!D:E,2,FALSE)),VLOOKUP(J566,'Default  Salaries'!D:E,2,FALSE))))</f>
        <v/>
      </c>
      <c r="L566" s="46"/>
      <c r="M566" s="19"/>
      <c r="N566" s="45"/>
      <c r="O566" s="45"/>
      <c r="P566" s="7" t="str">
        <f t="shared" si="25"/>
        <v/>
      </c>
      <c r="Q566" s="14"/>
      <c r="R566" s="15"/>
      <c r="S566" s="14"/>
      <c r="T566" s="15"/>
      <c r="U566" s="14"/>
      <c r="V566" s="15"/>
      <c r="W566" s="47"/>
      <c r="X566" s="48"/>
      <c r="Y566" s="47"/>
      <c r="Z566" s="48"/>
      <c r="AA566" s="47"/>
      <c r="AB566" s="48"/>
      <c r="AC566" s="47"/>
      <c r="AD566" s="48"/>
      <c r="AE566" s="47"/>
      <c r="AF566" s="48"/>
      <c r="AG566" s="47"/>
      <c r="AH566" s="48"/>
      <c r="AI566" s="47"/>
      <c r="AJ566" s="48"/>
    </row>
    <row r="567" spans="1:36" x14ac:dyDescent="0.25">
      <c r="A567" s="7">
        <f t="shared" si="26"/>
        <v>563</v>
      </c>
      <c r="B567" s="8"/>
      <c r="C567" s="5"/>
      <c r="D567" s="5"/>
      <c r="E567" s="5"/>
      <c r="F567" s="7" t="str">
        <f>IF(E567="","",IF(VLOOKUP(E567,'Study Locations'!B:D,2,FALSE)="","",VLOOKUP(E567,'Study Locations'!B:D,2,FALSE)))</f>
        <v/>
      </c>
      <c r="G567" s="7" t="str">
        <f>IF(E567="","",IF(VLOOKUP(E567,'Study Locations'!B:D,3,FALSE)="","",VLOOKUP(E567,'Study Locations'!B:D,3,FALSE)))</f>
        <v/>
      </c>
      <c r="H567" s="5"/>
      <c r="I567" s="5"/>
      <c r="J567" s="3" t="str">
        <f t="shared" si="24"/>
        <v/>
      </c>
      <c r="K567" s="29" t="str">
        <f>IF(B567="","",IF(J567="","NA",IF(ISNA(VLOOKUP(J567,'Default  Salaries'!D:E,2,FALSE)),IF(ISNA(VLOOKUP(I567&amp;"-NA",'Default  Salaries'!D:E,2,FALSE)),"NA",VLOOKUP(I567&amp;"-NA",'Default  Salaries'!D:E,2,FALSE)),VLOOKUP(J567,'Default  Salaries'!D:E,2,FALSE))))</f>
        <v/>
      </c>
      <c r="L567" s="46"/>
      <c r="M567" s="19"/>
      <c r="N567" s="45"/>
      <c r="O567" s="45"/>
      <c r="P567" s="7" t="str">
        <f t="shared" si="25"/>
        <v/>
      </c>
      <c r="Q567" s="14"/>
      <c r="R567" s="15"/>
      <c r="S567" s="14"/>
      <c r="T567" s="15"/>
      <c r="U567" s="14"/>
      <c r="V567" s="15"/>
      <c r="W567" s="47"/>
      <c r="X567" s="48"/>
      <c r="Y567" s="47"/>
      <c r="Z567" s="48"/>
      <c r="AA567" s="47"/>
      <c r="AB567" s="48"/>
      <c r="AC567" s="47"/>
      <c r="AD567" s="48"/>
      <c r="AE567" s="47"/>
      <c r="AF567" s="48"/>
      <c r="AG567" s="47"/>
      <c r="AH567" s="48"/>
      <c r="AI567" s="47"/>
      <c r="AJ567" s="48"/>
    </row>
    <row r="568" spans="1:36" x14ac:dyDescent="0.25">
      <c r="A568" s="7">
        <f t="shared" si="26"/>
        <v>564</v>
      </c>
      <c r="B568" s="8"/>
      <c r="C568" s="5"/>
      <c r="D568" s="5"/>
      <c r="E568" s="5"/>
      <c r="F568" s="7" t="str">
        <f>IF(E568="","",IF(VLOOKUP(E568,'Study Locations'!B:D,2,FALSE)="","",VLOOKUP(E568,'Study Locations'!B:D,2,FALSE)))</f>
        <v/>
      </c>
      <c r="G568" s="7" t="str">
        <f>IF(E568="","",IF(VLOOKUP(E568,'Study Locations'!B:D,3,FALSE)="","",VLOOKUP(E568,'Study Locations'!B:D,3,FALSE)))</f>
        <v/>
      </c>
      <c r="H568" s="5"/>
      <c r="I568" s="5"/>
      <c r="J568" s="3" t="str">
        <f t="shared" si="24"/>
        <v/>
      </c>
      <c r="K568" s="29" t="str">
        <f>IF(B568="","",IF(J568="","NA",IF(ISNA(VLOOKUP(J568,'Default  Salaries'!D:E,2,FALSE)),IF(ISNA(VLOOKUP(I568&amp;"-NA",'Default  Salaries'!D:E,2,FALSE)),"NA",VLOOKUP(I568&amp;"-NA",'Default  Salaries'!D:E,2,FALSE)),VLOOKUP(J568,'Default  Salaries'!D:E,2,FALSE))))</f>
        <v/>
      </c>
      <c r="L568" s="46"/>
      <c r="M568" s="19"/>
      <c r="N568" s="45"/>
      <c r="O568" s="45"/>
      <c r="P568" s="7" t="str">
        <f t="shared" si="25"/>
        <v/>
      </c>
      <c r="Q568" s="14"/>
      <c r="R568" s="15"/>
      <c r="S568" s="14"/>
      <c r="T568" s="15"/>
      <c r="U568" s="14"/>
      <c r="V568" s="15"/>
      <c r="W568" s="47"/>
      <c r="X568" s="48"/>
      <c r="Y568" s="47"/>
      <c r="Z568" s="48"/>
      <c r="AA568" s="47"/>
      <c r="AB568" s="48"/>
      <c r="AC568" s="47"/>
      <c r="AD568" s="48"/>
      <c r="AE568" s="47"/>
      <c r="AF568" s="48"/>
      <c r="AG568" s="47"/>
      <c r="AH568" s="48"/>
      <c r="AI568" s="47"/>
      <c r="AJ568" s="48"/>
    </row>
    <row r="569" spans="1:36" x14ac:dyDescent="0.25">
      <c r="A569" s="7">
        <f t="shared" si="26"/>
        <v>565</v>
      </c>
      <c r="B569" s="8"/>
      <c r="C569" s="5"/>
      <c r="D569" s="5"/>
      <c r="E569" s="5"/>
      <c r="F569" s="7" t="str">
        <f>IF(E569="","",IF(VLOOKUP(E569,'Study Locations'!B:D,2,FALSE)="","",VLOOKUP(E569,'Study Locations'!B:D,2,FALSE)))</f>
        <v/>
      </c>
      <c r="G569" s="7" t="str">
        <f>IF(E569="","",IF(VLOOKUP(E569,'Study Locations'!B:D,3,FALSE)="","",VLOOKUP(E569,'Study Locations'!B:D,3,FALSE)))</f>
        <v/>
      </c>
      <c r="H569" s="5"/>
      <c r="I569" s="5"/>
      <c r="J569" s="3" t="str">
        <f t="shared" si="24"/>
        <v/>
      </c>
      <c r="K569" s="29" t="str">
        <f>IF(B569="","",IF(J569="","NA",IF(ISNA(VLOOKUP(J569,'Default  Salaries'!D:E,2,FALSE)),IF(ISNA(VLOOKUP(I569&amp;"-NA",'Default  Salaries'!D:E,2,FALSE)),"NA",VLOOKUP(I569&amp;"-NA",'Default  Salaries'!D:E,2,FALSE)),VLOOKUP(J569,'Default  Salaries'!D:E,2,FALSE))))</f>
        <v/>
      </c>
      <c r="L569" s="46"/>
      <c r="M569" s="19"/>
      <c r="N569" s="45"/>
      <c r="O569" s="45"/>
      <c r="P569" s="7" t="str">
        <f t="shared" si="25"/>
        <v/>
      </c>
      <c r="Q569" s="14"/>
      <c r="R569" s="15"/>
      <c r="S569" s="14"/>
      <c r="T569" s="15"/>
      <c r="U569" s="14"/>
      <c r="V569" s="15"/>
      <c r="W569" s="47"/>
      <c r="X569" s="48"/>
      <c r="Y569" s="47"/>
      <c r="Z569" s="48"/>
      <c r="AA569" s="47"/>
      <c r="AB569" s="48"/>
      <c r="AC569" s="47"/>
      <c r="AD569" s="48"/>
      <c r="AE569" s="47"/>
      <c r="AF569" s="48"/>
      <c r="AG569" s="47"/>
      <c r="AH569" s="48"/>
      <c r="AI569" s="47"/>
      <c r="AJ569" s="48"/>
    </row>
    <row r="570" spans="1:36" x14ac:dyDescent="0.25">
      <c r="A570" s="7">
        <f t="shared" si="26"/>
        <v>566</v>
      </c>
      <c r="B570" s="8"/>
      <c r="C570" s="5"/>
      <c r="D570" s="5"/>
      <c r="E570" s="5"/>
      <c r="F570" s="7" t="str">
        <f>IF(E570="","",IF(VLOOKUP(E570,'Study Locations'!B:D,2,FALSE)="","",VLOOKUP(E570,'Study Locations'!B:D,2,FALSE)))</f>
        <v/>
      </c>
      <c r="G570" s="7" t="str">
        <f>IF(E570="","",IF(VLOOKUP(E570,'Study Locations'!B:D,3,FALSE)="","",VLOOKUP(E570,'Study Locations'!B:D,3,FALSE)))</f>
        <v/>
      </c>
      <c r="H570" s="5"/>
      <c r="I570" s="5"/>
      <c r="J570" s="3" t="str">
        <f t="shared" si="24"/>
        <v/>
      </c>
      <c r="K570" s="29" t="str">
        <f>IF(B570="","",IF(J570="","NA",IF(ISNA(VLOOKUP(J570,'Default  Salaries'!D:E,2,FALSE)),IF(ISNA(VLOOKUP(I570&amp;"-NA",'Default  Salaries'!D:E,2,FALSE)),"NA",VLOOKUP(I570&amp;"-NA",'Default  Salaries'!D:E,2,FALSE)),VLOOKUP(J570,'Default  Salaries'!D:E,2,FALSE))))</f>
        <v/>
      </c>
      <c r="L570" s="46"/>
      <c r="M570" s="19"/>
      <c r="N570" s="45"/>
      <c r="O570" s="45"/>
      <c r="P570" s="7" t="str">
        <f t="shared" si="25"/>
        <v/>
      </c>
      <c r="Q570" s="14"/>
      <c r="R570" s="15"/>
      <c r="S570" s="14"/>
      <c r="T570" s="15"/>
      <c r="U570" s="14"/>
      <c r="V570" s="15"/>
      <c r="W570" s="47"/>
      <c r="X570" s="48"/>
      <c r="Y570" s="47"/>
      <c r="Z570" s="48"/>
      <c r="AA570" s="47"/>
      <c r="AB570" s="48"/>
      <c r="AC570" s="47"/>
      <c r="AD570" s="48"/>
      <c r="AE570" s="47"/>
      <c r="AF570" s="48"/>
      <c r="AG570" s="47"/>
      <c r="AH570" s="48"/>
      <c r="AI570" s="47"/>
      <c r="AJ570" s="48"/>
    </row>
    <row r="571" spans="1:36" x14ac:dyDescent="0.25">
      <c r="A571" s="7">
        <f t="shared" si="26"/>
        <v>567</v>
      </c>
      <c r="B571" s="8"/>
      <c r="C571" s="5"/>
      <c r="D571" s="5"/>
      <c r="E571" s="5"/>
      <c r="F571" s="7" t="str">
        <f>IF(E571="","",IF(VLOOKUP(E571,'Study Locations'!B:D,2,FALSE)="","",VLOOKUP(E571,'Study Locations'!B:D,2,FALSE)))</f>
        <v/>
      </c>
      <c r="G571" s="7" t="str">
        <f>IF(E571="","",IF(VLOOKUP(E571,'Study Locations'!B:D,3,FALSE)="","",VLOOKUP(E571,'Study Locations'!B:D,3,FALSE)))</f>
        <v/>
      </c>
      <c r="H571" s="5"/>
      <c r="I571" s="5"/>
      <c r="J571" s="3" t="str">
        <f t="shared" si="24"/>
        <v/>
      </c>
      <c r="K571" s="29" t="str">
        <f>IF(B571="","",IF(J571="","NA",IF(ISNA(VLOOKUP(J571,'Default  Salaries'!D:E,2,FALSE)),IF(ISNA(VLOOKUP(I571&amp;"-NA",'Default  Salaries'!D:E,2,FALSE)),"NA",VLOOKUP(I571&amp;"-NA",'Default  Salaries'!D:E,2,FALSE)),VLOOKUP(J571,'Default  Salaries'!D:E,2,FALSE))))</f>
        <v/>
      </c>
      <c r="L571" s="46"/>
      <c r="M571" s="19"/>
      <c r="N571" s="45"/>
      <c r="O571" s="45"/>
      <c r="P571" s="7" t="str">
        <f t="shared" si="25"/>
        <v/>
      </c>
      <c r="Q571" s="14"/>
      <c r="R571" s="15"/>
      <c r="S571" s="14"/>
      <c r="T571" s="15"/>
      <c r="U571" s="14"/>
      <c r="V571" s="15"/>
      <c r="W571" s="47"/>
      <c r="X571" s="48"/>
      <c r="Y571" s="47"/>
      <c r="Z571" s="48"/>
      <c r="AA571" s="47"/>
      <c r="AB571" s="48"/>
      <c r="AC571" s="47"/>
      <c r="AD571" s="48"/>
      <c r="AE571" s="47"/>
      <c r="AF571" s="48"/>
      <c r="AG571" s="47"/>
      <c r="AH571" s="48"/>
      <c r="AI571" s="47"/>
      <c r="AJ571" s="48"/>
    </row>
    <row r="572" spans="1:36" x14ac:dyDescent="0.25">
      <c r="A572" s="7">
        <f t="shared" si="26"/>
        <v>568</v>
      </c>
      <c r="B572" s="8"/>
      <c r="C572" s="5"/>
      <c r="D572" s="5"/>
      <c r="E572" s="5"/>
      <c r="F572" s="7" t="str">
        <f>IF(E572="","",IF(VLOOKUP(E572,'Study Locations'!B:D,2,FALSE)="","",VLOOKUP(E572,'Study Locations'!B:D,2,FALSE)))</f>
        <v/>
      </c>
      <c r="G572" s="7" t="str">
        <f>IF(E572="","",IF(VLOOKUP(E572,'Study Locations'!B:D,3,FALSE)="","",VLOOKUP(E572,'Study Locations'!B:D,3,FALSE)))</f>
        <v/>
      </c>
      <c r="H572" s="5"/>
      <c r="I572" s="5"/>
      <c r="J572" s="3" t="str">
        <f t="shared" si="24"/>
        <v/>
      </c>
      <c r="K572" s="29" t="str">
        <f>IF(B572="","",IF(J572="","NA",IF(ISNA(VLOOKUP(J572,'Default  Salaries'!D:E,2,FALSE)),IF(ISNA(VLOOKUP(I572&amp;"-NA",'Default  Salaries'!D:E,2,FALSE)),"NA",VLOOKUP(I572&amp;"-NA",'Default  Salaries'!D:E,2,FALSE)),VLOOKUP(J572,'Default  Salaries'!D:E,2,FALSE))))</f>
        <v/>
      </c>
      <c r="L572" s="46"/>
      <c r="M572" s="19"/>
      <c r="N572" s="45"/>
      <c r="O572" s="45"/>
      <c r="P572" s="7" t="str">
        <f t="shared" si="25"/>
        <v/>
      </c>
      <c r="Q572" s="14"/>
      <c r="R572" s="15"/>
      <c r="S572" s="14"/>
      <c r="T572" s="15"/>
      <c r="U572" s="14"/>
      <c r="V572" s="15"/>
      <c r="W572" s="47"/>
      <c r="X572" s="48"/>
      <c r="Y572" s="47"/>
      <c r="Z572" s="48"/>
      <c r="AA572" s="47"/>
      <c r="AB572" s="48"/>
      <c r="AC572" s="47"/>
      <c r="AD572" s="48"/>
      <c r="AE572" s="47"/>
      <c r="AF572" s="48"/>
      <c r="AG572" s="47"/>
      <c r="AH572" s="48"/>
      <c r="AI572" s="47"/>
      <c r="AJ572" s="48"/>
    </row>
    <row r="573" spans="1:36" x14ac:dyDescent="0.25">
      <c r="A573" s="7">
        <f t="shared" si="26"/>
        <v>569</v>
      </c>
      <c r="B573" s="8"/>
      <c r="C573" s="5"/>
      <c r="D573" s="5"/>
      <c r="E573" s="5"/>
      <c r="F573" s="7" t="str">
        <f>IF(E573="","",IF(VLOOKUP(E573,'Study Locations'!B:D,2,FALSE)="","",VLOOKUP(E573,'Study Locations'!B:D,2,FALSE)))</f>
        <v/>
      </c>
      <c r="G573" s="7" t="str">
        <f>IF(E573="","",IF(VLOOKUP(E573,'Study Locations'!B:D,3,FALSE)="","",VLOOKUP(E573,'Study Locations'!B:D,3,FALSE)))</f>
        <v/>
      </c>
      <c r="H573" s="5"/>
      <c r="I573" s="5"/>
      <c r="J573" s="3" t="str">
        <f t="shared" si="24"/>
        <v/>
      </c>
      <c r="K573" s="29" t="str">
        <f>IF(B573="","",IF(J573="","NA",IF(ISNA(VLOOKUP(J573,'Default  Salaries'!D:E,2,FALSE)),IF(ISNA(VLOOKUP(I573&amp;"-NA",'Default  Salaries'!D:E,2,FALSE)),"NA",VLOOKUP(I573&amp;"-NA",'Default  Salaries'!D:E,2,FALSE)),VLOOKUP(J573,'Default  Salaries'!D:E,2,FALSE))))</f>
        <v/>
      </c>
      <c r="L573" s="46"/>
      <c r="M573" s="19"/>
      <c r="N573" s="45"/>
      <c r="O573" s="45"/>
      <c r="P573" s="7" t="str">
        <f t="shared" si="25"/>
        <v/>
      </c>
      <c r="Q573" s="14"/>
      <c r="R573" s="15"/>
      <c r="S573" s="14"/>
      <c r="T573" s="15"/>
      <c r="U573" s="14"/>
      <c r="V573" s="15"/>
      <c r="W573" s="47"/>
      <c r="X573" s="48"/>
      <c r="Y573" s="47"/>
      <c r="Z573" s="48"/>
      <c r="AA573" s="47"/>
      <c r="AB573" s="48"/>
      <c r="AC573" s="47"/>
      <c r="AD573" s="48"/>
      <c r="AE573" s="47"/>
      <c r="AF573" s="48"/>
      <c r="AG573" s="47"/>
      <c r="AH573" s="48"/>
      <c r="AI573" s="47"/>
      <c r="AJ573" s="48"/>
    </row>
    <row r="574" spans="1:36" x14ac:dyDescent="0.25">
      <c r="A574" s="7">
        <f t="shared" si="26"/>
        <v>570</v>
      </c>
      <c r="B574" s="8"/>
      <c r="C574" s="5"/>
      <c r="D574" s="5"/>
      <c r="E574" s="5"/>
      <c r="F574" s="7" t="str">
        <f>IF(E574="","",IF(VLOOKUP(E574,'Study Locations'!B:D,2,FALSE)="","",VLOOKUP(E574,'Study Locations'!B:D,2,FALSE)))</f>
        <v/>
      </c>
      <c r="G574" s="7" t="str">
        <f>IF(E574="","",IF(VLOOKUP(E574,'Study Locations'!B:D,3,FALSE)="","",VLOOKUP(E574,'Study Locations'!B:D,3,FALSE)))</f>
        <v/>
      </c>
      <c r="H574" s="5"/>
      <c r="I574" s="5"/>
      <c r="J574" s="3" t="str">
        <f t="shared" si="24"/>
        <v/>
      </c>
      <c r="K574" s="29" t="str">
        <f>IF(B574="","",IF(J574="","NA",IF(ISNA(VLOOKUP(J574,'Default  Salaries'!D:E,2,FALSE)),IF(ISNA(VLOOKUP(I574&amp;"-NA",'Default  Salaries'!D:E,2,FALSE)),"NA",VLOOKUP(I574&amp;"-NA",'Default  Salaries'!D:E,2,FALSE)),VLOOKUP(J574,'Default  Salaries'!D:E,2,FALSE))))</f>
        <v/>
      </c>
      <c r="L574" s="46"/>
      <c r="M574" s="19"/>
      <c r="N574" s="45"/>
      <c r="O574" s="45"/>
      <c r="P574" s="7" t="str">
        <f t="shared" si="25"/>
        <v/>
      </c>
      <c r="Q574" s="14"/>
      <c r="R574" s="15"/>
      <c r="S574" s="14"/>
      <c r="T574" s="15"/>
      <c r="U574" s="14"/>
      <c r="V574" s="15"/>
      <c r="W574" s="47"/>
      <c r="X574" s="48"/>
      <c r="Y574" s="47"/>
      <c r="Z574" s="48"/>
      <c r="AA574" s="47"/>
      <c r="AB574" s="48"/>
      <c r="AC574" s="47"/>
      <c r="AD574" s="48"/>
      <c r="AE574" s="47"/>
      <c r="AF574" s="48"/>
      <c r="AG574" s="47"/>
      <c r="AH574" s="48"/>
      <c r="AI574" s="47"/>
      <c r="AJ574" s="48"/>
    </row>
    <row r="575" spans="1:36" x14ac:dyDescent="0.25">
      <c r="A575" s="7">
        <f t="shared" si="26"/>
        <v>571</v>
      </c>
      <c r="B575" s="8"/>
      <c r="C575" s="5"/>
      <c r="D575" s="5"/>
      <c r="E575" s="5"/>
      <c r="F575" s="7" t="str">
        <f>IF(E575="","",IF(VLOOKUP(E575,'Study Locations'!B:D,2,FALSE)="","",VLOOKUP(E575,'Study Locations'!B:D,2,FALSE)))</f>
        <v/>
      </c>
      <c r="G575" s="7" t="str">
        <f>IF(E575="","",IF(VLOOKUP(E575,'Study Locations'!B:D,3,FALSE)="","",VLOOKUP(E575,'Study Locations'!B:D,3,FALSE)))</f>
        <v/>
      </c>
      <c r="H575" s="5"/>
      <c r="I575" s="5"/>
      <c r="J575" s="3" t="str">
        <f t="shared" si="24"/>
        <v/>
      </c>
      <c r="K575" s="29" t="str">
        <f>IF(B575="","",IF(J575="","NA",IF(ISNA(VLOOKUP(J575,'Default  Salaries'!D:E,2,FALSE)),IF(ISNA(VLOOKUP(I575&amp;"-NA",'Default  Salaries'!D:E,2,FALSE)),"NA",VLOOKUP(I575&amp;"-NA",'Default  Salaries'!D:E,2,FALSE)),VLOOKUP(J575,'Default  Salaries'!D:E,2,FALSE))))</f>
        <v/>
      </c>
      <c r="L575" s="46"/>
      <c r="M575" s="19"/>
      <c r="N575" s="45"/>
      <c r="O575" s="45"/>
      <c r="P575" s="7" t="str">
        <f t="shared" si="25"/>
        <v/>
      </c>
      <c r="Q575" s="14"/>
      <c r="R575" s="15"/>
      <c r="S575" s="14"/>
      <c r="T575" s="15"/>
      <c r="U575" s="14"/>
      <c r="V575" s="15"/>
      <c r="W575" s="47"/>
      <c r="X575" s="48"/>
      <c r="Y575" s="47"/>
      <c r="Z575" s="48"/>
      <c r="AA575" s="47"/>
      <c r="AB575" s="48"/>
      <c r="AC575" s="47"/>
      <c r="AD575" s="48"/>
      <c r="AE575" s="47"/>
      <c r="AF575" s="48"/>
      <c r="AG575" s="47"/>
      <c r="AH575" s="48"/>
      <c r="AI575" s="47"/>
      <c r="AJ575" s="48"/>
    </row>
    <row r="576" spans="1:36" x14ac:dyDescent="0.25">
      <c r="A576" s="7">
        <f t="shared" si="26"/>
        <v>572</v>
      </c>
      <c r="B576" s="8"/>
      <c r="C576" s="5"/>
      <c r="D576" s="5"/>
      <c r="E576" s="5"/>
      <c r="F576" s="7" t="str">
        <f>IF(E576="","",IF(VLOOKUP(E576,'Study Locations'!B:D,2,FALSE)="","",VLOOKUP(E576,'Study Locations'!B:D,2,FALSE)))</f>
        <v/>
      </c>
      <c r="G576" s="7" t="str">
        <f>IF(E576="","",IF(VLOOKUP(E576,'Study Locations'!B:D,3,FALSE)="","",VLOOKUP(E576,'Study Locations'!B:D,3,FALSE)))</f>
        <v/>
      </c>
      <c r="H576" s="5"/>
      <c r="I576" s="5"/>
      <c r="J576" s="3" t="str">
        <f t="shared" si="24"/>
        <v/>
      </c>
      <c r="K576" s="29" t="str">
        <f>IF(B576="","",IF(J576="","NA",IF(ISNA(VLOOKUP(J576,'Default  Salaries'!D:E,2,FALSE)),IF(ISNA(VLOOKUP(I576&amp;"-NA",'Default  Salaries'!D:E,2,FALSE)),"NA",VLOOKUP(I576&amp;"-NA",'Default  Salaries'!D:E,2,FALSE)),VLOOKUP(J576,'Default  Salaries'!D:E,2,FALSE))))</f>
        <v/>
      </c>
      <c r="L576" s="46"/>
      <c r="M576" s="19"/>
      <c r="N576" s="45"/>
      <c r="O576" s="45"/>
      <c r="P576" s="7" t="str">
        <f t="shared" si="25"/>
        <v/>
      </c>
      <c r="Q576" s="14"/>
      <c r="R576" s="15"/>
      <c r="S576" s="14"/>
      <c r="T576" s="15"/>
      <c r="U576" s="14"/>
      <c r="V576" s="15"/>
      <c r="W576" s="47"/>
      <c r="X576" s="48"/>
      <c r="Y576" s="47"/>
      <c r="Z576" s="48"/>
      <c r="AA576" s="47"/>
      <c r="AB576" s="48"/>
      <c r="AC576" s="47"/>
      <c r="AD576" s="48"/>
      <c r="AE576" s="47"/>
      <c r="AF576" s="48"/>
      <c r="AG576" s="47"/>
      <c r="AH576" s="48"/>
      <c r="AI576" s="47"/>
      <c r="AJ576" s="48"/>
    </row>
    <row r="577" spans="1:36" x14ac:dyDescent="0.25">
      <c r="A577" s="7">
        <f t="shared" si="26"/>
        <v>573</v>
      </c>
      <c r="B577" s="8"/>
      <c r="C577" s="5"/>
      <c r="D577" s="5"/>
      <c r="E577" s="5"/>
      <c r="F577" s="7" t="str">
        <f>IF(E577="","",IF(VLOOKUP(E577,'Study Locations'!B:D,2,FALSE)="","",VLOOKUP(E577,'Study Locations'!B:D,2,FALSE)))</f>
        <v/>
      </c>
      <c r="G577" s="7" t="str">
        <f>IF(E577="","",IF(VLOOKUP(E577,'Study Locations'!B:D,3,FALSE)="","",VLOOKUP(E577,'Study Locations'!B:D,3,FALSE)))</f>
        <v/>
      </c>
      <c r="H577" s="5"/>
      <c r="I577" s="5"/>
      <c r="J577" s="3" t="str">
        <f t="shared" si="24"/>
        <v/>
      </c>
      <c r="K577" s="29" t="str">
        <f>IF(B577="","",IF(J577="","NA",IF(ISNA(VLOOKUP(J577,'Default  Salaries'!D:E,2,FALSE)),IF(ISNA(VLOOKUP(I577&amp;"-NA",'Default  Salaries'!D:E,2,FALSE)),"NA",VLOOKUP(I577&amp;"-NA",'Default  Salaries'!D:E,2,FALSE)),VLOOKUP(J577,'Default  Salaries'!D:E,2,FALSE))))</f>
        <v/>
      </c>
      <c r="L577" s="46"/>
      <c r="M577" s="19"/>
      <c r="N577" s="45"/>
      <c r="O577" s="45"/>
      <c r="P577" s="7" t="str">
        <f t="shared" si="25"/>
        <v/>
      </c>
      <c r="Q577" s="14"/>
      <c r="R577" s="15"/>
      <c r="S577" s="14"/>
      <c r="T577" s="15"/>
      <c r="U577" s="14"/>
      <c r="V577" s="15"/>
      <c r="W577" s="47"/>
      <c r="X577" s="48"/>
      <c r="Y577" s="47"/>
      <c r="Z577" s="48"/>
      <c r="AA577" s="47"/>
      <c r="AB577" s="48"/>
      <c r="AC577" s="47"/>
      <c r="AD577" s="48"/>
      <c r="AE577" s="47"/>
      <c r="AF577" s="48"/>
      <c r="AG577" s="47"/>
      <c r="AH577" s="48"/>
      <c r="AI577" s="47"/>
      <c r="AJ577" s="48"/>
    </row>
    <row r="578" spans="1:36" x14ac:dyDescent="0.25">
      <c r="A578" s="7">
        <f t="shared" si="26"/>
        <v>574</v>
      </c>
      <c r="B578" s="8"/>
      <c r="C578" s="5"/>
      <c r="D578" s="5"/>
      <c r="E578" s="5"/>
      <c r="F578" s="7" t="str">
        <f>IF(E578="","",IF(VLOOKUP(E578,'Study Locations'!B:D,2,FALSE)="","",VLOOKUP(E578,'Study Locations'!B:D,2,FALSE)))</f>
        <v/>
      </c>
      <c r="G578" s="7" t="str">
        <f>IF(E578="","",IF(VLOOKUP(E578,'Study Locations'!B:D,3,FALSE)="","",VLOOKUP(E578,'Study Locations'!B:D,3,FALSE)))</f>
        <v/>
      </c>
      <c r="H578" s="5"/>
      <c r="I578" s="5"/>
      <c r="J578" s="3" t="str">
        <f t="shared" si="24"/>
        <v/>
      </c>
      <c r="K578" s="29" t="str">
        <f>IF(B578="","",IF(J578="","NA",IF(ISNA(VLOOKUP(J578,'Default  Salaries'!D:E,2,FALSE)),IF(ISNA(VLOOKUP(I578&amp;"-NA",'Default  Salaries'!D:E,2,FALSE)),"NA",VLOOKUP(I578&amp;"-NA",'Default  Salaries'!D:E,2,FALSE)),VLOOKUP(J578,'Default  Salaries'!D:E,2,FALSE))))</f>
        <v/>
      </c>
      <c r="L578" s="46"/>
      <c r="M578" s="19"/>
      <c r="N578" s="45"/>
      <c r="O578" s="45"/>
      <c r="P578" s="7" t="str">
        <f t="shared" si="25"/>
        <v/>
      </c>
      <c r="Q578" s="14"/>
      <c r="R578" s="15"/>
      <c r="S578" s="14"/>
      <c r="T578" s="15"/>
      <c r="U578" s="14"/>
      <c r="V578" s="15"/>
      <c r="W578" s="47"/>
      <c r="X578" s="48"/>
      <c r="Y578" s="47"/>
      <c r="Z578" s="48"/>
      <c r="AA578" s="47"/>
      <c r="AB578" s="48"/>
      <c r="AC578" s="47"/>
      <c r="AD578" s="48"/>
      <c r="AE578" s="47"/>
      <c r="AF578" s="48"/>
      <c r="AG578" s="47"/>
      <c r="AH578" s="48"/>
      <c r="AI578" s="47"/>
      <c r="AJ578" s="48"/>
    </row>
    <row r="579" spans="1:36" x14ac:dyDescent="0.25">
      <c r="A579" s="7">
        <f t="shared" si="26"/>
        <v>575</v>
      </c>
      <c r="B579" s="8"/>
      <c r="C579" s="5"/>
      <c r="D579" s="5"/>
      <c r="E579" s="5"/>
      <c r="F579" s="7" t="str">
        <f>IF(E579="","",IF(VLOOKUP(E579,'Study Locations'!B:D,2,FALSE)="","",VLOOKUP(E579,'Study Locations'!B:D,2,FALSE)))</f>
        <v/>
      </c>
      <c r="G579" s="7" t="str">
        <f>IF(E579="","",IF(VLOOKUP(E579,'Study Locations'!B:D,3,FALSE)="","",VLOOKUP(E579,'Study Locations'!B:D,3,FALSE)))</f>
        <v/>
      </c>
      <c r="H579" s="5"/>
      <c r="I579" s="5"/>
      <c r="J579" s="3" t="str">
        <f t="shared" si="24"/>
        <v/>
      </c>
      <c r="K579" s="29" t="str">
        <f>IF(B579="","",IF(J579="","NA",IF(ISNA(VLOOKUP(J579,'Default  Salaries'!D:E,2,FALSE)),IF(ISNA(VLOOKUP(I579&amp;"-NA",'Default  Salaries'!D:E,2,FALSE)),"NA",VLOOKUP(I579&amp;"-NA",'Default  Salaries'!D:E,2,FALSE)),VLOOKUP(J579,'Default  Salaries'!D:E,2,FALSE))))</f>
        <v/>
      </c>
      <c r="L579" s="46"/>
      <c r="M579" s="19"/>
      <c r="N579" s="45"/>
      <c r="O579" s="45"/>
      <c r="P579" s="7" t="str">
        <f t="shared" si="25"/>
        <v/>
      </c>
      <c r="Q579" s="14"/>
      <c r="R579" s="15"/>
      <c r="S579" s="14"/>
      <c r="T579" s="15"/>
      <c r="U579" s="14"/>
      <c r="V579" s="15"/>
      <c r="W579" s="47"/>
      <c r="X579" s="48"/>
      <c r="Y579" s="47"/>
      <c r="Z579" s="48"/>
      <c r="AA579" s="47"/>
      <c r="AB579" s="48"/>
      <c r="AC579" s="47"/>
      <c r="AD579" s="48"/>
      <c r="AE579" s="47"/>
      <c r="AF579" s="48"/>
      <c r="AG579" s="47"/>
      <c r="AH579" s="48"/>
      <c r="AI579" s="47"/>
      <c r="AJ579" s="48"/>
    </row>
    <row r="580" spans="1:36" x14ac:dyDescent="0.25">
      <c r="A580" s="7">
        <f t="shared" si="26"/>
        <v>576</v>
      </c>
      <c r="B580" s="8"/>
      <c r="C580" s="5"/>
      <c r="D580" s="5"/>
      <c r="E580" s="5"/>
      <c r="F580" s="7" t="str">
        <f>IF(E580="","",IF(VLOOKUP(E580,'Study Locations'!B:D,2,FALSE)="","",VLOOKUP(E580,'Study Locations'!B:D,2,FALSE)))</f>
        <v/>
      </c>
      <c r="G580" s="7" t="str">
        <f>IF(E580="","",IF(VLOOKUP(E580,'Study Locations'!B:D,3,FALSE)="","",VLOOKUP(E580,'Study Locations'!B:D,3,FALSE)))</f>
        <v/>
      </c>
      <c r="H580" s="5"/>
      <c r="I580" s="5"/>
      <c r="J580" s="3" t="str">
        <f t="shared" si="24"/>
        <v/>
      </c>
      <c r="K580" s="29" t="str">
        <f>IF(B580="","",IF(J580="","NA",IF(ISNA(VLOOKUP(J580,'Default  Salaries'!D:E,2,FALSE)),IF(ISNA(VLOOKUP(I580&amp;"-NA",'Default  Salaries'!D:E,2,FALSE)),"NA",VLOOKUP(I580&amp;"-NA",'Default  Salaries'!D:E,2,FALSE)),VLOOKUP(J580,'Default  Salaries'!D:E,2,FALSE))))</f>
        <v/>
      </c>
      <c r="L580" s="46"/>
      <c r="M580" s="19"/>
      <c r="N580" s="45"/>
      <c r="O580" s="45"/>
      <c r="P580" s="7" t="str">
        <f t="shared" si="25"/>
        <v/>
      </c>
      <c r="Q580" s="14"/>
      <c r="R580" s="15"/>
      <c r="S580" s="14"/>
      <c r="T580" s="15"/>
      <c r="U580" s="14"/>
      <c r="V580" s="15"/>
      <c r="W580" s="47"/>
      <c r="X580" s="48"/>
      <c r="Y580" s="47"/>
      <c r="Z580" s="48"/>
      <c r="AA580" s="47"/>
      <c r="AB580" s="48"/>
      <c r="AC580" s="47"/>
      <c r="AD580" s="48"/>
      <c r="AE580" s="47"/>
      <c r="AF580" s="48"/>
      <c r="AG580" s="47"/>
      <c r="AH580" s="48"/>
      <c r="AI580" s="47"/>
      <c r="AJ580" s="48"/>
    </row>
    <row r="581" spans="1:36" x14ac:dyDescent="0.25">
      <c r="A581" s="7">
        <f t="shared" si="26"/>
        <v>577</v>
      </c>
      <c r="B581" s="8"/>
      <c r="C581" s="5"/>
      <c r="D581" s="5"/>
      <c r="E581" s="5"/>
      <c r="F581" s="7" t="str">
        <f>IF(E581="","",IF(VLOOKUP(E581,'Study Locations'!B:D,2,FALSE)="","",VLOOKUP(E581,'Study Locations'!B:D,2,FALSE)))</f>
        <v/>
      </c>
      <c r="G581" s="7" t="str">
        <f>IF(E581="","",IF(VLOOKUP(E581,'Study Locations'!B:D,3,FALSE)="","",VLOOKUP(E581,'Study Locations'!B:D,3,FALSE)))</f>
        <v/>
      </c>
      <c r="H581" s="5"/>
      <c r="I581" s="5"/>
      <c r="J581" s="3" t="str">
        <f t="shared" si="24"/>
        <v/>
      </c>
      <c r="K581" s="29" t="str">
        <f>IF(B581="","",IF(J581="","NA",IF(ISNA(VLOOKUP(J581,'Default  Salaries'!D:E,2,FALSE)),IF(ISNA(VLOOKUP(I581&amp;"-NA",'Default  Salaries'!D:E,2,FALSE)),"NA",VLOOKUP(I581&amp;"-NA",'Default  Salaries'!D:E,2,FALSE)),VLOOKUP(J581,'Default  Salaries'!D:E,2,FALSE))))</f>
        <v/>
      </c>
      <c r="L581" s="46"/>
      <c r="M581" s="19"/>
      <c r="N581" s="45"/>
      <c r="O581" s="45"/>
      <c r="P581" s="7" t="str">
        <f t="shared" si="25"/>
        <v/>
      </c>
      <c r="Q581" s="14"/>
      <c r="R581" s="15"/>
      <c r="S581" s="14"/>
      <c r="T581" s="15"/>
      <c r="U581" s="14"/>
      <c r="V581" s="15"/>
      <c r="W581" s="47"/>
      <c r="X581" s="48"/>
      <c r="Y581" s="47"/>
      <c r="Z581" s="48"/>
      <c r="AA581" s="47"/>
      <c r="AB581" s="48"/>
      <c r="AC581" s="47"/>
      <c r="AD581" s="48"/>
      <c r="AE581" s="47"/>
      <c r="AF581" s="48"/>
      <c r="AG581" s="47"/>
      <c r="AH581" s="48"/>
      <c r="AI581" s="47"/>
      <c r="AJ581" s="48"/>
    </row>
    <row r="582" spans="1:36" x14ac:dyDescent="0.25">
      <c r="A582" s="7">
        <f t="shared" si="26"/>
        <v>578</v>
      </c>
      <c r="B582" s="8"/>
      <c r="C582" s="5"/>
      <c r="D582" s="5"/>
      <c r="E582" s="5"/>
      <c r="F582" s="7" t="str">
        <f>IF(E582="","",IF(VLOOKUP(E582,'Study Locations'!B:D,2,FALSE)="","",VLOOKUP(E582,'Study Locations'!B:D,2,FALSE)))</f>
        <v/>
      </c>
      <c r="G582" s="7" t="str">
        <f>IF(E582="","",IF(VLOOKUP(E582,'Study Locations'!B:D,3,FALSE)="","",VLOOKUP(E582,'Study Locations'!B:D,3,FALSE)))</f>
        <v/>
      </c>
      <c r="H582" s="5"/>
      <c r="I582" s="5"/>
      <c r="J582" s="3" t="str">
        <f t="shared" ref="J582:J645" si="27">IF(I582&lt;&gt;"",I582&amp;"-"&amp;H582,"")</f>
        <v/>
      </c>
      <c r="K582" s="29" t="str">
        <f>IF(B582="","",IF(J582="","NA",IF(ISNA(VLOOKUP(J582,'Default  Salaries'!D:E,2,FALSE)),IF(ISNA(VLOOKUP(I582&amp;"-NA",'Default  Salaries'!D:E,2,FALSE)),"NA",VLOOKUP(I582&amp;"-NA",'Default  Salaries'!D:E,2,FALSE)),VLOOKUP(J582,'Default  Salaries'!D:E,2,FALSE))))</f>
        <v/>
      </c>
      <c r="L582" s="46"/>
      <c r="M582" s="19"/>
      <c r="N582" s="45"/>
      <c r="O582" s="45"/>
      <c r="P582" s="7" t="str">
        <f t="shared" ref="P582:P645" si="28">IF(B582&lt;&gt;"",COUNT(R582,T582,V582,X582,Z582,AB582,AD582,AF582,AH582,AJ582),"")</f>
        <v/>
      </c>
      <c r="Q582" s="14"/>
      <c r="R582" s="15"/>
      <c r="S582" s="14"/>
      <c r="T582" s="15"/>
      <c r="U582" s="14"/>
      <c r="V582" s="15"/>
      <c r="W582" s="47"/>
      <c r="X582" s="48"/>
      <c r="Y582" s="47"/>
      <c r="Z582" s="48"/>
      <c r="AA582" s="47"/>
      <c r="AB582" s="48"/>
      <c r="AC582" s="47"/>
      <c r="AD582" s="48"/>
      <c r="AE582" s="47"/>
      <c r="AF582" s="48"/>
      <c r="AG582" s="47"/>
      <c r="AH582" s="48"/>
      <c r="AI582" s="47"/>
      <c r="AJ582" s="48"/>
    </row>
    <row r="583" spans="1:36" x14ac:dyDescent="0.25">
      <c r="A583" s="7">
        <f t="shared" ref="A583:A646" si="29">A582+1</f>
        <v>579</v>
      </c>
      <c r="B583" s="8"/>
      <c r="C583" s="5"/>
      <c r="D583" s="5"/>
      <c r="E583" s="5"/>
      <c r="F583" s="7" t="str">
        <f>IF(E583="","",IF(VLOOKUP(E583,'Study Locations'!B:D,2,FALSE)="","",VLOOKUP(E583,'Study Locations'!B:D,2,FALSE)))</f>
        <v/>
      </c>
      <c r="G583" s="7" t="str">
        <f>IF(E583="","",IF(VLOOKUP(E583,'Study Locations'!B:D,3,FALSE)="","",VLOOKUP(E583,'Study Locations'!B:D,3,FALSE)))</f>
        <v/>
      </c>
      <c r="H583" s="5"/>
      <c r="I583" s="5"/>
      <c r="J583" s="3" t="str">
        <f t="shared" si="27"/>
        <v/>
      </c>
      <c r="K583" s="29" t="str">
        <f>IF(B583="","",IF(J583="","NA",IF(ISNA(VLOOKUP(J583,'Default  Salaries'!D:E,2,FALSE)),IF(ISNA(VLOOKUP(I583&amp;"-NA",'Default  Salaries'!D:E,2,FALSE)),"NA",VLOOKUP(I583&amp;"-NA",'Default  Salaries'!D:E,2,FALSE)),VLOOKUP(J583,'Default  Salaries'!D:E,2,FALSE))))</f>
        <v/>
      </c>
      <c r="L583" s="46"/>
      <c r="M583" s="19"/>
      <c r="N583" s="45"/>
      <c r="O583" s="45"/>
      <c r="P583" s="7" t="str">
        <f t="shared" si="28"/>
        <v/>
      </c>
      <c r="Q583" s="14"/>
      <c r="R583" s="15"/>
      <c r="S583" s="14"/>
      <c r="T583" s="15"/>
      <c r="U583" s="14"/>
      <c r="V583" s="15"/>
      <c r="W583" s="47"/>
      <c r="X583" s="48"/>
      <c r="Y583" s="47"/>
      <c r="Z583" s="48"/>
      <c r="AA583" s="47"/>
      <c r="AB583" s="48"/>
      <c r="AC583" s="47"/>
      <c r="AD583" s="48"/>
      <c r="AE583" s="47"/>
      <c r="AF583" s="48"/>
      <c r="AG583" s="47"/>
      <c r="AH583" s="48"/>
      <c r="AI583" s="47"/>
      <c r="AJ583" s="48"/>
    </row>
    <row r="584" spans="1:36" x14ac:dyDescent="0.25">
      <c r="A584" s="7">
        <f t="shared" si="29"/>
        <v>580</v>
      </c>
      <c r="B584" s="8"/>
      <c r="C584" s="5"/>
      <c r="D584" s="5"/>
      <c r="E584" s="5"/>
      <c r="F584" s="7" t="str">
        <f>IF(E584="","",IF(VLOOKUP(E584,'Study Locations'!B:D,2,FALSE)="","",VLOOKUP(E584,'Study Locations'!B:D,2,FALSE)))</f>
        <v/>
      </c>
      <c r="G584" s="7" t="str">
        <f>IF(E584="","",IF(VLOOKUP(E584,'Study Locations'!B:D,3,FALSE)="","",VLOOKUP(E584,'Study Locations'!B:D,3,FALSE)))</f>
        <v/>
      </c>
      <c r="H584" s="5"/>
      <c r="I584" s="5"/>
      <c r="J584" s="3" t="str">
        <f t="shared" si="27"/>
        <v/>
      </c>
      <c r="K584" s="29" t="str">
        <f>IF(B584="","",IF(J584="","NA",IF(ISNA(VLOOKUP(J584,'Default  Salaries'!D:E,2,FALSE)),IF(ISNA(VLOOKUP(I584&amp;"-NA",'Default  Salaries'!D:E,2,FALSE)),"NA",VLOOKUP(I584&amp;"-NA",'Default  Salaries'!D:E,2,FALSE)),VLOOKUP(J584,'Default  Salaries'!D:E,2,FALSE))))</f>
        <v/>
      </c>
      <c r="L584" s="46"/>
      <c r="M584" s="19"/>
      <c r="N584" s="45"/>
      <c r="O584" s="45"/>
      <c r="P584" s="7" t="str">
        <f t="shared" si="28"/>
        <v/>
      </c>
      <c r="Q584" s="14"/>
      <c r="R584" s="15"/>
      <c r="S584" s="14"/>
      <c r="T584" s="15"/>
      <c r="U584" s="14"/>
      <c r="V584" s="15"/>
      <c r="W584" s="47"/>
      <c r="X584" s="48"/>
      <c r="Y584" s="47"/>
      <c r="Z584" s="48"/>
      <c r="AA584" s="47"/>
      <c r="AB584" s="48"/>
      <c r="AC584" s="47"/>
      <c r="AD584" s="48"/>
      <c r="AE584" s="47"/>
      <c r="AF584" s="48"/>
      <c r="AG584" s="47"/>
      <c r="AH584" s="48"/>
      <c r="AI584" s="47"/>
      <c r="AJ584" s="48"/>
    </row>
    <row r="585" spans="1:36" x14ac:dyDescent="0.25">
      <c r="A585" s="7">
        <f t="shared" si="29"/>
        <v>581</v>
      </c>
      <c r="B585" s="8"/>
      <c r="C585" s="5"/>
      <c r="D585" s="5"/>
      <c r="E585" s="5"/>
      <c r="F585" s="7" t="str">
        <f>IF(E585="","",IF(VLOOKUP(E585,'Study Locations'!B:D,2,FALSE)="","",VLOOKUP(E585,'Study Locations'!B:D,2,FALSE)))</f>
        <v/>
      </c>
      <c r="G585" s="7" t="str">
        <f>IF(E585="","",IF(VLOOKUP(E585,'Study Locations'!B:D,3,FALSE)="","",VLOOKUP(E585,'Study Locations'!B:D,3,FALSE)))</f>
        <v/>
      </c>
      <c r="H585" s="5"/>
      <c r="I585" s="5"/>
      <c r="J585" s="3" t="str">
        <f t="shared" si="27"/>
        <v/>
      </c>
      <c r="K585" s="29" t="str">
        <f>IF(B585="","",IF(J585="","NA",IF(ISNA(VLOOKUP(J585,'Default  Salaries'!D:E,2,FALSE)),IF(ISNA(VLOOKUP(I585&amp;"-NA",'Default  Salaries'!D:E,2,FALSE)),"NA",VLOOKUP(I585&amp;"-NA",'Default  Salaries'!D:E,2,FALSE)),VLOOKUP(J585,'Default  Salaries'!D:E,2,FALSE))))</f>
        <v/>
      </c>
      <c r="L585" s="46"/>
      <c r="M585" s="19"/>
      <c r="N585" s="45"/>
      <c r="O585" s="45"/>
      <c r="P585" s="7" t="str">
        <f t="shared" si="28"/>
        <v/>
      </c>
      <c r="Q585" s="14"/>
      <c r="R585" s="15"/>
      <c r="S585" s="14"/>
      <c r="T585" s="15"/>
      <c r="U585" s="14"/>
      <c r="V585" s="15"/>
      <c r="W585" s="47"/>
      <c r="X585" s="48"/>
      <c r="Y585" s="47"/>
      <c r="Z585" s="48"/>
      <c r="AA585" s="47"/>
      <c r="AB585" s="48"/>
      <c r="AC585" s="47"/>
      <c r="AD585" s="48"/>
      <c r="AE585" s="47"/>
      <c r="AF585" s="48"/>
      <c r="AG585" s="47"/>
      <c r="AH585" s="48"/>
      <c r="AI585" s="47"/>
      <c r="AJ585" s="48"/>
    </row>
    <row r="586" spans="1:36" x14ac:dyDescent="0.25">
      <c r="A586" s="7">
        <f t="shared" si="29"/>
        <v>582</v>
      </c>
      <c r="B586" s="8"/>
      <c r="C586" s="5"/>
      <c r="D586" s="5"/>
      <c r="E586" s="5"/>
      <c r="F586" s="7" t="str">
        <f>IF(E586="","",IF(VLOOKUP(E586,'Study Locations'!B:D,2,FALSE)="","",VLOOKUP(E586,'Study Locations'!B:D,2,FALSE)))</f>
        <v/>
      </c>
      <c r="G586" s="7" t="str">
        <f>IF(E586="","",IF(VLOOKUP(E586,'Study Locations'!B:D,3,FALSE)="","",VLOOKUP(E586,'Study Locations'!B:D,3,FALSE)))</f>
        <v/>
      </c>
      <c r="H586" s="5"/>
      <c r="I586" s="5"/>
      <c r="J586" s="3" t="str">
        <f t="shared" si="27"/>
        <v/>
      </c>
      <c r="K586" s="29" t="str">
        <f>IF(B586="","",IF(J586="","NA",IF(ISNA(VLOOKUP(J586,'Default  Salaries'!D:E,2,FALSE)),IF(ISNA(VLOOKUP(I586&amp;"-NA",'Default  Salaries'!D:E,2,FALSE)),"NA",VLOOKUP(I586&amp;"-NA",'Default  Salaries'!D:E,2,FALSE)),VLOOKUP(J586,'Default  Salaries'!D:E,2,FALSE))))</f>
        <v/>
      </c>
      <c r="L586" s="46"/>
      <c r="M586" s="19"/>
      <c r="N586" s="45"/>
      <c r="O586" s="45"/>
      <c r="P586" s="7" t="str">
        <f t="shared" si="28"/>
        <v/>
      </c>
      <c r="Q586" s="14"/>
      <c r="R586" s="15"/>
      <c r="S586" s="14"/>
      <c r="T586" s="15"/>
      <c r="U586" s="14"/>
      <c r="V586" s="15"/>
      <c r="W586" s="47"/>
      <c r="X586" s="48"/>
      <c r="Y586" s="47"/>
      <c r="Z586" s="48"/>
      <c r="AA586" s="47"/>
      <c r="AB586" s="48"/>
      <c r="AC586" s="47"/>
      <c r="AD586" s="48"/>
      <c r="AE586" s="47"/>
      <c r="AF586" s="48"/>
      <c r="AG586" s="47"/>
      <c r="AH586" s="48"/>
      <c r="AI586" s="47"/>
      <c r="AJ586" s="48"/>
    </row>
    <row r="587" spans="1:36" x14ac:dyDescent="0.25">
      <c r="A587" s="7">
        <f t="shared" si="29"/>
        <v>583</v>
      </c>
      <c r="B587" s="8"/>
      <c r="C587" s="5"/>
      <c r="D587" s="5"/>
      <c r="E587" s="5"/>
      <c r="F587" s="7" t="str">
        <f>IF(E587="","",IF(VLOOKUP(E587,'Study Locations'!B:D,2,FALSE)="","",VLOOKUP(E587,'Study Locations'!B:D,2,FALSE)))</f>
        <v/>
      </c>
      <c r="G587" s="7" t="str">
        <f>IF(E587="","",IF(VLOOKUP(E587,'Study Locations'!B:D,3,FALSE)="","",VLOOKUP(E587,'Study Locations'!B:D,3,FALSE)))</f>
        <v/>
      </c>
      <c r="H587" s="5"/>
      <c r="I587" s="5"/>
      <c r="J587" s="3" t="str">
        <f t="shared" si="27"/>
        <v/>
      </c>
      <c r="K587" s="29" t="str">
        <f>IF(B587="","",IF(J587="","NA",IF(ISNA(VLOOKUP(J587,'Default  Salaries'!D:E,2,FALSE)),IF(ISNA(VLOOKUP(I587&amp;"-NA",'Default  Salaries'!D:E,2,FALSE)),"NA",VLOOKUP(I587&amp;"-NA",'Default  Salaries'!D:E,2,FALSE)),VLOOKUP(J587,'Default  Salaries'!D:E,2,FALSE))))</f>
        <v/>
      </c>
      <c r="L587" s="46"/>
      <c r="M587" s="19"/>
      <c r="N587" s="45"/>
      <c r="O587" s="45"/>
      <c r="P587" s="7" t="str">
        <f t="shared" si="28"/>
        <v/>
      </c>
      <c r="Q587" s="14"/>
      <c r="R587" s="15"/>
      <c r="S587" s="14"/>
      <c r="T587" s="15"/>
      <c r="U587" s="14"/>
      <c r="V587" s="15"/>
      <c r="W587" s="47"/>
      <c r="X587" s="48"/>
      <c r="Y587" s="47"/>
      <c r="Z587" s="48"/>
      <c r="AA587" s="47"/>
      <c r="AB587" s="48"/>
      <c r="AC587" s="47"/>
      <c r="AD587" s="48"/>
      <c r="AE587" s="47"/>
      <c r="AF587" s="48"/>
      <c r="AG587" s="47"/>
      <c r="AH587" s="48"/>
      <c r="AI587" s="47"/>
      <c r="AJ587" s="48"/>
    </row>
    <row r="588" spans="1:36" x14ac:dyDescent="0.25">
      <c r="A588" s="7">
        <f t="shared" si="29"/>
        <v>584</v>
      </c>
      <c r="B588" s="8"/>
      <c r="C588" s="5"/>
      <c r="D588" s="5"/>
      <c r="E588" s="5"/>
      <c r="F588" s="7" t="str">
        <f>IF(E588="","",IF(VLOOKUP(E588,'Study Locations'!B:D,2,FALSE)="","",VLOOKUP(E588,'Study Locations'!B:D,2,FALSE)))</f>
        <v/>
      </c>
      <c r="G588" s="7" t="str">
        <f>IF(E588="","",IF(VLOOKUP(E588,'Study Locations'!B:D,3,FALSE)="","",VLOOKUP(E588,'Study Locations'!B:D,3,FALSE)))</f>
        <v/>
      </c>
      <c r="H588" s="5"/>
      <c r="I588" s="5"/>
      <c r="J588" s="3" t="str">
        <f t="shared" si="27"/>
        <v/>
      </c>
      <c r="K588" s="29" t="str">
        <f>IF(B588="","",IF(J588="","NA",IF(ISNA(VLOOKUP(J588,'Default  Salaries'!D:E,2,FALSE)),IF(ISNA(VLOOKUP(I588&amp;"-NA",'Default  Salaries'!D:E,2,FALSE)),"NA",VLOOKUP(I588&amp;"-NA",'Default  Salaries'!D:E,2,FALSE)),VLOOKUP(J588,'Default  Salaries'!D:E,2,FALSE))))</f>
        <v/>
      </c>
      <c r="L588" s="46"/>
      <c r="M588" s="19"/>
      <c r="N588" s="45"/>
      <c r="O588" s="45"/>
      <c r="P588" s="7" t="str">
        <f t="shared" si="28"/>
        <v/>
      </c>
      <c r="Q588" s="14"/>
      <c r="R588" s="15"/>
      <c r="S588" s="14"/>
      <c r="T588" s="15"/>
      <c r="U588" s="14"/>
      <c r="V588" s="15"/>
      <c r="W588" s="47"/>
      <c r="X588" s="48"/>
      <c r="Y588" s="47"/>
      <c r="Z588" s="48"/>
      <c r="AA588" s="47"/>
      <c r="AB588" s="48"/>
      <c r="AC588" s="47"/>
      <c r="AD588" s="48"/>
      <c r="AE588" s="47"/>
      <c r="AF588" s="48"/>
      <c r="AG588" s="47"/>
      <c r="AH588" s="48"/>
      <c r="AI588" s="47"/>
      <c r="AJ588" s="48"/>
    </row>
    <row r="589" spans="1:36" x14ac:dyDescent="0.25">
      <c r="A589" s="7">
        <f t="shared" si="29"/>
        <v>585</v>
      </c>
      <c r="B589" s="8"/>
      <c r="C589" s="5"/>
      <c r="D589" s="5"/>
      <c r="E589" s="5"/>
      <c r="F589" s="7" t="str">
        <f>IF(E589="","",IF(VLOOKUP(E589,'Study Locations'!B:D,2,FALSE)="","",VLOOKUP(E589,'Study Locations'!B:D,2,FALSE)))</f>
        <v/>
      </c>
      <c r="G589" s="7" t="str">
        <f>IF(E589="","",IF(VLOOKUP(E589,'Study Locations'!B:D,3,FALSE)="","",VLOOKUP(E589,'Study Locations'!B:D,3,FALSE)))</f>
        <v/>
      </c>
      <c r="H589" s="5"/>
      <c r="I589" s="5"/>
      <c r="J589" s="3" t="str">
        <f t="shared" si="27"/>
        <v/>
      </c>
      <c r="K589" s="29" t="str">
        <f>IF(B589="","",IF(J589="","NA",IF(ISNA(VLOOKUP(J589,'Default  Salaries'!D:E,2,FALSE)),IF(ISNA(VLOOKUP(I589&amp;"-NA",'Default  Salaries'!D:E,2,FALSE)),"NA",VLOOKUP(I589&amp;"-NA",'Default  Salaries'!D:E,2,FALSE)),VLOOKUP(J589,'Default  Salaries'!D:E,2,FALSE))))</f>
        <v/>
      </c>
      <c r="L589" s="46"/>
      <c r="M589" s="19"/>
      <c r="N589" s="45"/>
      <c r="O589" s="45"/>
      <c r="P589" s="7" t="str">
        <f t="shared" si="28"/>
        <v/>
      </c>
      <c r="Q589" s="14"/>
      <c r="R589" s="15"/>
      <c r="S589" s="14"/>
      <c r="T589" s="15"/>
      <c r="U589" s="14"/>
      <c r="V589" s="15"/>
      <c r="W589" s="47"/>
      <c r="X589" s="48"/>
      <c r="Y589" s="47"/>
      <c r="Z589" s="48"/>
      <c r="AA589" s="47"/>
      <c r="AB589" s="48"/>
      <c r="AC589" s="47"/>
      <c r="AD589" s="48"/>
      <c r="AE589" s="47"/>
      <c r="AF589" s="48"/>
      <c r="AG589" s="47"/>
      <c r="AH589" s="48"/>
      <c r="AI589" s="47"/>
      <c r="AJ589" s="48"/>
    </row>
    <row r="590" spans="1:36" x14ac:dyDescent="0.25">
      <c r="A590" s="7">
        <f t="shared" si="29"/>
        <v>586</v>
      </c>
      <c r="B590" s="8"/>
      <c r="C590" s="5"/>
      <c r="D590" s="5"/>
      <c r="E590" s="5"/>
      <c r="F590" s="7" t="str">
        <f>IF(E590="","",IF(VLOOKUP(E590,'Study Locations'!B:D,2,FALSE)="","",VLOOKUP(E590,'Study Locations'!B:D,2,FALSE)))</f>
        <v/>
      </c>
      <c r="G590" s="7" t="str">
        <f>IF(E590="","",IF(VLOOKUP(E590,'Study Locations'!B:D,3,FALSE)="","",VLOOKUP(E590,'Study Locations'!B:D,3,FALSE)))</f>
        <v/>
      </c>
      <c r="H590" s="5"/>
      <c r="I590" s="5"/>
      <c r="J590" s="3" t="str">
        <f t="shared" si="27"/>
        <v/>
      </c>
      <c r="K590" s="29" t="str">
        <f>IF(B590="","",IF(J590="","NA",IF(ISNA(VLOOKUP(J590,'Default  Salaries'!D:E,2,FALSE)),IF(ISNA(VLOOKUP(I590&amp;"-NA",'Default  Salaries'!D:E,2,FALSE)),"NA",VLOOKUP(I590&amp;"-NA",'Default  Salaries'!D:E,2,FALSE)),VLOOKUP(J590,'Default  Salaries'!D:E,2,FALSE))))</f>
        <v/>
      </c>
      <c r="L590" s="46"/>
      <c r="M590" s="19"/>
      <c r="N590" s="45"/>
      <c r="O590" s="45"/>
      <c r="P590" s="7" t="str">
        <f t="shared" si="28"/>
        <v/>
      </c>
      <c r="Q590" s="14"/>
      <c r="R590" s="15"/>
      <c r="S590" s="14"/>
      <c r="T590" s="15"/>
      <c r="U590" s="14"/>
      <c r="V590" s="15"/>
      <c r="W590" s="47"/>
      <c r="X590" s="48"/>
      <c r="Y590" s="47"/>
      <c r="Z590" s="48"/>
      <c r="AA590" s="47"/>
      <c r="AB590" s="48"/>
      <c r="AC590" s="47"/>
      <c r="AD590" s="48"/>
      <c r="AE590" s="47"/>
      <c r="AF590" s="48"/>
      <c r="AG590" s="47"/>
      <c r="AH590" s="48"/>
      <c r="AI590" s="47"/>
      <c r="AJ590" s="48"/>
    </row>
    <row r="591" spans="1:36" x14ac:dyDescent="0.25">
      <c r="A591" s="7">
        <f t="shared" si="29"/>
        <v>587</v>
      </c>
      <c r="B591" s="8"/>
      <c r="C591" s="5"/>
      <c r="D591" s="5"/>
      <c r="E591" s="5"/>
      <c r="F591" s="7" t="str">
        <f>IF(E591="","",IF(VLOOKUP(E591,'Study Locations'!B:D,2,FALSE)="","",VLOOKUP(E591,'Study Locations'!B:D,2,FALSE)))</f>
        <v/>
      </c>
      <c r="G591" s="7" t="str">
        <f>IF(E591="","",IF(VLOOKUP(E591,'Study Locations'!B:D,3,FALSE)="","",VLOOKUP(E591,'Study Locations'!B:D,3,FALSE)))</f>
        <v/>
      </c>
      <c r="H591" s="5"/>
      <c r="I591" s="5"/>
      <c r="J591" s="3" t="str">
        <f t="shared" si="27"/>
        <v/>
      </c>
      <c r="K591" s="29" t="str">
        <f>IF(B591="","",IF(J591="","NA",IF(ISNA(VLOOKUP(J591,'Default  Salaries'!D:E,2,FALSE)),IF(ISNA(VLOOKUP(I591&amp;"-NA",'Default  Salaries'!D:E,2,FALSE)),"NA",VLOOKUP(I591&amp;"-NA",'Default  Salaries'!D:E,2,FALSE)),VLOOKUP(J591,'Default  Salaries'!D:E,2,FALSE))))</f>
        <v/>
      </c>
      <c r="L591" s="46"/>
      <c r="M591" s="19"/>
      <c r="N591" s="45"/>
      <c r="O591" s="45"/>
      <c r="P591" s="7" t="str">
        <f t="shared" si="28"/>
        <v/>
      </c>
      <c r="Q591" s="14"/>
      <c r="R591" s="15"/>
      <c r="S591" s="14"/>
      <c r="T591" s="15"/>
      <c r="U591" s="14"/>
      <c r="V591" s="15"/>
      <c r="W591" s="47"/>
      <c r="X591" s="48"/>
      <c r="Y591" s="47"/>
      <c r="Z591" s="48"/>
      <c r="AA591" s="47"/>
      <c r="AB591" s="48"/>
      <c r="AC591" s="47"/>
      <c r="AD591" s="48"/>
      <c r="AE591" s="47"/>
      <c r="AF591" s="48"/>
      <c r="AG591" s="47"/>
      <c r="AH591" s="48"/>
      <c r="AI591" s="47"/>
      <c r="AJ591" s="48"/>
    </row>
    <row r="592" spans="1:36" x14ac:dyDescent="0.25">
      <c r="A592" s="7">
        <f t="shared" si="29"/>
        <v>588</v>
      </c>
      <c r="B592" s="8"/>
      <c r="C592" s="5"/>
      <c r="D592" s="5"/>
      <c r="E592" s="5"/>
      <c r="F592" s="7" t="str">
        <f>IF(E592="","",IF(VLOOKUP(E592,'Study Locations'!B:D,2,FALSE)="","",VLOOKUP(E592,'Study Locations'!B:D,2,FALSE)))</f>
        <v/>
      </c>
      <c r="G592" s="7" t="str">
        <f>IF(E592="","",IF(VLOOKUP(E592,'Study Locations'!B:D,3,FALSE)="","",VLOOKUP(E592,'Study Locations'!B:D,3,FALSE)))</f>
        <v/>
      </c>
      <c r="H592" s="5"/>
      <c r="I592" s="5"/>
      <c r="J592" s="3" t="str">
        <f t="shared" si="27"/>
        <v/>
      </c>
      <c r="K592" s="29" t="str">
        <f>IF(B592="","",IF(J592="","NA",IF(ISNA(VLOOKUP(J592,'Default  Salaries'!D:E,2,FALSE)),IF(ISNA(VLOOKUP(I592&amp;"-NA",'Default  Salaries'!D:E,2,FALSE)),"NA",VLOOKUP(I592&amp;"-NA",'Default  Salaries'!D:E,2,FALSE)),VLOOKUP(J592,'Default  Salaries'!D:E,2,FALSE))))</f>
        <v/>
      </c>
      <c r="L592" s="46"/>
      <c r="M592" s="19"/>
      <c r="N592" s="45"/>
      <c r="O592" s="45"/>
      <c r="P592" s="7" t="str">
        <f t="shared" si="28"/>
        <v/>
      </c>
      <c r="Q592" s="14"/>
      <c r="R592" s="15"/>
      <c r="S592" s="14"/>
      <c r="T592" s="15"/>
      <c r="U592" s="14"/>
      <c r="V592" s="15"/>
      <c r="W592" s="47"/>
      <c r="X592" s="48"/>
      <c r="Y592" s="47"/>
      <c r="Z592" s="48"/>
      <c r="AA592" s="47"/>
      <c r="AB592" s="48"/>
      <c r="AC592" s="47"/>
      <c r="AD592" s="48"/>
      <c r="AE592" s="47"/>
      <c r="AF592" s="48"/>
      <c r="AG592" s="47"/>
      <c r="AH592" s="48"/>
      <c r="AI592" s="47"/>
      <c r="AJ592" s="48"/>
    </row>
    <row r="593" spans="1:36" x14ac:dyDescent="0.25">
      <c r="A593" s="7">
        <f t="shared" si="29"/>
        <v>589</v>
      </c>
      <c r="B593" s="8"/>
      <c r="C593" s="5"/>
      <c r="D593" s="5"/>
      <c r="E593" s="5"/>
      <c r="F593" s="7" t="str">
        <f>IF(E593="","",IF(VLOOKUP(E593,'Study Locations'!B:D,2,FALSE)="","",VLOOKUP(E593,'Study Locations'!B:D,2,FALSE)))</f>
        <v/>
      </c>
      <c r="G593" s="7" t="str">
        <f>IF(E593="","",IF(VLOOKUP(E593,'Study Locations'!B:D,3,FALSE)="","",VLOOKUP(E593,'Study Locations'!B:D,3,FALSE)))</f>
        <v/>
      </c>
      <c r="H593" s="5"/>
      <c r="I593" s="5"/>
      <c r="J593" s="3" t="str">
        <f t="shared" si="27"/>
        <v/>
      </c>
      <c r="K593" s="29" t="str">
        <f>IF(B593="","",IF(J593="","NA",IF(ISNA(VLOOKUP(J593,'Default  Salaries'!D:E,2,FALSE)),IF(ISNA(VLOOKUP(I593&amp;"-NA",'Default  Salaries'!D:E,2,FALSE)),"NA",VLOOKUP(I593&amp;"-NA",'Default  Salaries'!D:E,2,FALSE)),VLOOKUP(J593,'Default  Salaries'!D:E,2,FALSE))))</f>
        <v/>
      </c>
      <c r="L593" s="46"/>
      <c r="M593" s="19"/>
      <c r="N593" s="45"/>
      <c r="O593" s="45"/>
      <c r="P593" s="7" t="str">
        <f t="shared" si="28"/>
        <v/>
      </c>
      <c r="Q593" s="14"/>
      <c r="R593" s="15"/>
      <c r="S593" s="14"/>
      <c r="T593" s="15"/>
      <c r="U593" s="14"/>
      <c r="V593" s="15"/>
      <c r="W593" s="47"/>
      <c r="X593" s="48"/>
      <c r="Y593" s="47"/>
      <c r="Z593" s="48"/>
      <c r="AA593" s="47"/>
      <c r="AB593" s="48"/>
      <c r="AC593" s="47"/>
      <c r="AD593" s="48"/>
      <c r="AE593" s="47"/>
      <c r="AF593" s="48"/>
      <c r="AG593" s="47"/>
      <c r="AH593" s="48"/>
      <c r="AI593" s="47"/>
      <c r="AJ593" s="48"/>
    </row>
    <row r="594" spans="1:36" x14ac:dyDescent="0.25">
      <c r="A594" s="7">
        <f t="shared" si="29"/>
        <v>590</v>
      </c>
      <c r="B594" s="8"/>
      <c r="C594" s="5"/>
      <c r="D594" s="5"/>
      <c r="E594" s="5"/>
      <c r="F594" s="7" t="str">
        <f>IF(E594="","",IF(VLOOKUP(E594,'Study Locations'!B:D,2,FALSE)="","",VLOOKUP(E594,'Study Locations'!B:D,2,FALSE)))</f>
        <v/>
      </c>
      <c r="G594" s="7" t="str">
        <f>IF(E594="","",IF(VLOOKUP(E594,'Study Locations'!B:D,3,FALSE)="","",VLOOKUP(E594,'Study Locations'!B:D,3,FALSE)))</f>
        <v/>
      </c>
      <c r="H594" s="5"/>
      <c r="I594" s="5"/>
      <c r="J594" s="3" t="str">
        <f t="shared" si="27"/>
        <v/>
      </c>
      <c r="K594" s="29" t="str">
        <f>IF(B594="","",IF(J594="","NA",IF(ISNA(VLOOKUP(J594,'Default  Salaries'!D:E,2,FALSE)),IF(ISNA(VLOOKUP(I594&amp;"-NA",'Default  Salaries'!D:E,2,FALSE)),"NA",VLOOKUP(I594&amp;"-NA",'Default  Salaries'!D:E,2,FALSE)),VLOOKUP(J594,'Default  Salaries'!D:E,2,FALSE))))</f>
        <v/>
      </c>
      <c r="L594" s="46"/>
      <c r="M594" s="19"/>
      <c r="N594" s="45"/>
      <c r="O594" s="45"/>
      <c r="P594" s="7" t="str">
        <f t="shared" si="28"/>
        <v/>
      </c>
      <c r="Q594" s="14"/>
      <c r="R594" s="15"/>
      <c r="S594" s="14"/>
      <c r="T594" s="15"/>
      <c r="U594" s="14"/>
      <c r="V594" s="15"/>
      <c r="W594" s="47"/>
      <c r="X594" s="48"/>
      <c r="Y594" s="47"/>
      <c r="Z594" s="48"/>
      <c r="AA594" s="47"/>
      <c r="AB594" s="48"/>
      <c r="AC594" s="47"/>
      <c r="AD594" s="48"/>
      <c r="AE594" s="47"/>
      <c r="AF594" s="48"/>
      <c r="AG594" s="47"/>
      <c r="AH594" s="48"/>
      <c r="AI594" s="47"/>
      <c r="AJ594" s="48"/>
    </row>
    <row r="595" spans="1:36" x14ac:dyDescent="0.25">
      <c r="A595" s="7">
        <f t="shared" si="29"/>
        <v>591</v>
      </c>
      <c r="B595" s="8"/>
      <c r="C595" s="5"/>
      <c r="D595" s="5"/>
      <c r="E595" s="5"/>
      <c r="F595" s="7" t="str">
        <f>IF(E595="","",IF(VLOOKUP(E595,'Study Locations'!B:D,2,FALSE)="","",VLOOKUP(E595,'Study Locations'!B:D,2,FALSE)))</f>
        <v/>
      </c>
      <c r="G595" s="7" t="str">
        <f>IF(E595="","",IF(VLOOKUP(E595,'Study Locations'!B:D,3,FALSE)="","",VLOOKUP(E595,'Study Locations'!B:D,3,FALSE)))</f>
        <v/>
      </c>
      <c r="H595" s="5"/>
      <c r="I595" s="5"/>
      <c r="J595" s="3" t="str">
        <f t="shared" si="27"/>
        <v/>
      </c>
      <c r="K595" s="29" t="str">
        <f>IF(B595="","",IF(J595="","NA",IF(ISNA(VLOOKUP(J595,'Default  Salaries'!D:E,2,FALSE)),IF(ISNA(VLOOKUP(I595&amp;"-NA",'Default  Salaries'!D:E,2,FALSE)),"NA",VLOOKUP(I595&amp;"-NA",'Default  Salaries'!D:E,2,FALSE)),VLOOKUP(J595,'Default  Salaries'!D:E,2,FALSE))))</f>
        <v/>
      </c>
      <c r="L595" s="46"/>
      <c r="M595" s="19"/>
      <c r="N595" s="45"/>
      <c r="O595" s="45"/>
      <c r="P595" s="7" t="str">
        <f t="shared" si="28"/>
        <v/>
      </c>
      <c r="Q595" s="14"/>
      <c r="R595" s="15"/>
      <c r="S595" s="14"/>
      <c r="T595" s="15"/>
      <c r="U595" s="14"/>
      <c r="V595" s="15"/>
      <c r="W595" s="47"/>
      <c r="X595" s="48"/>
      <c r="Y595" s="47"/>
      <c r="Z595" s="48"/>
      <c r="AA595" s="47"/>
      <c r="AB595" s="48"/>
      <c r="AC595" s="47"/>
      <c r="AD595" s="48"/>
      <c r="AE595" s="47"/>
      <c r="AF595" s="48"/>
      <c r="AG595" s="47"/>
      <c r="AH595" s="48"/>
      <c r="AI595" s="47"/>
      <c r="AJ595" s="48"/>
    </row>
    <row r="596" spans="1:36" x14ac:dyDescent="0.25">
      <c r="A596" s="7">
        <f t="shared" si="29"/>
        <v>592</v>
      </c>
      <c r="B596" s="8"/>
      <c r="C596" s="5"/>
      <c r="D596" s="5"/>
      <c r="E596" s="5"/>
      <c r="F596" s="7" t="str">
        <f>IF(E596="","",IF(VLOOKUP(E596,'Study Locations'!B:D,2,FALSE)="","",VLOOKUP(E596,'Study Locations'!B:D,2,FALSE)))</f>
        <v/>
      </c>
      <c r="G596" s="7" t="str">
        <f>IF(E596="","",IF(VLOOKUP(E596,'Study Locations'!B:D,3,FALSE)="","",VLOOKUP(E596,'Study Locations'!B:D,3,FALSE)))</f>
        <v/>
      </c>
      <c r="H596" s="5"/>
      <c r="I596" s="5"/>
      <c r="J596" s="3" t="str">
        <f t="shared" si="27"/>
        <v/>
      </c>
      <c r="K596" s="29" t="str">
        <f>IF(B596="","",IF(J596="","NA",IF(ISNA(VLOOKUP(J596,'Default  Salaries'!D:E,2,FALSE)),IF(ISNA(VLOOKUP(I596&amp;"-NA",'Default  Salaries'!D:E,2,FALSE)),"NA",VLOOKUP(I596&amp;"-NA",'Default  Salaries'!D:E,2,FALSE)),VLOOKUP(J596,'Default  Salaries'!D:E,2,FALSE))))</f>
        <v/>
      </c>
      <c r="L596" s="46"/>
      <c r="M596" s="19"/>
      <c r="N596" s="45"/>
      <c r="O596" s="45"/>
      <c r="P596" s="7" t="str">
        <f t="shared" si="28"/>
        <v/>
      </c>
      <c r="Q596" s="14"/>
      <c r="R596" s="15"/>
      <c r="S596" s="14"/>
      <c r="T596" s="15"/>
      <c r="U596" s="14"/>
      <c r="V596" s="15"/>
      <c r="W596" s="47"/>
      <c r="X596" s="48"/>
      <c r="Y596" s="47"/>
      <c r="Z596" s="48"/>
      <c r="AA596" s="47"/>
      <c r="AB596" s="48"/>
      <c r="AC596" s="47"/>
      <c r="AD596" s="48"/>
      <c r="AE596" s="47"/>
      <c r="AF596" s="48"/>
      <c r="AG596" s="47"/>
      <c r="AH596" s="48"/>
      <c r="AI596" s="47"/>
      <c r="AJ596" s="48"/>
    </row>
    <row r="597" spans="1:36" x14ac:dyDescent="0.25">
      <c r="A597" s="7">
        <f t="shared" si="29"/>
        <v>593</v>
      </c>
      <c r="B597" s="8"/>
      <c r="C597" s="5"/>
      <c r="D597" s="5"/>
      <c r="E597" s="5"/>
      <c r="F597" s="7" t="str">
        <f>IF(E597="","",IF(VLOOKUP(E597,'Study Locations'!B:D,2,FALSE)="","",VLOOKUP(E597,'Study Locations'!B:D,2,FALSE)))</f>
        <v/>
      </c>
      <c r="G597" s="7" t="str">
        <f>IF(E597="","",IF(VLOOKUP(E597,'Study Locations'!B:D,3,FALSE)="","",VLOOKUP(E597,'Study Locations'!B:D,3,FALSE)))</f>
        <v/>
      </c>
      <c r="H597" s="5"/>
      <c r="I597" s="5"/>
      <c r="J597" s="3" t="str">
        <f t="shared" si="27"/>
        <v/>
      </c>
      <c r="K597" s="29" t="str">
        <f>IF(B597="","",IF(J597="","NA",IF(ISNA(VLOOKUP(J597,'Default  Salaries'!D:E,2,FALSE)),IF(ISNA(VLOOKUP(I597&amp;"-NA",'Default  Salaries'!D:E,2,FALSE)),"NA",VLOOKUP(I597&amp;"-NA",'Default  Salaries'!D:E,2,FALSE)),VLOOKUP(J597,'Default  Salaries'!D:E,2,FALSE))))</f>
        <v/>
      </c>
      <c r="L597" s="46"/>
      <c r="M597" s="19"/>
      <c r="N597" s="45"/>
      <c r="O597" s="45"/>
      <c r="P597" s="7" t="str">
        <f t="shared" si="28"/>
        <v/>
      </c>
      <c r="Q597" s="14"/>
      <c r="R597" s="15"/>
      <c r="S597" s="14"/>
      <c r="T597" s="15"/>
      <c r="U597" s="14"/>
      <c r="V597" s="15"/>
      <c r="W597" s="47"/>
      <c r="X597" s="48"/>
      <c r="Y597" s="47"/>
      <c r="Z597" s="48"/>
      <c r="AA597" s="47"/>
      <c r="AB597" s="48"/>
      <c r="AC597" s="47"/>
      <c r="AD597" s="48"/>
      <c r="AE597" s="47"/>
      <c r="AF597" s="48"/>
      <c r="AG597" s="47"/>
      <c r="AH597" s="48"/>
      <c r="AI597" s="47"/>
      <c r="AJ597" s="48"/>
    </row>
    <row r="598" spans="1:36" x14ac:dyDescent="0.25">
      <c r="A598" s="7">
        <f t="shared" si="29"/>
        <v>594</v>
      </c>
      <c r="B598" s="8"/>
      <c r="C598" s="5"/>
      <c r="D598" s="5"/>
      <c r="E598" s="5"/>
      <c r="F598" s="7" t="str">
        <f>IF(E598="","",IF(VLOOKUP(E598,'Study Locations'!B:D,2,FALSE)="","",VLOOKUP(E598,'Study Locations'!B:D,2,FALSE)))</f>
        <v/>
      </c>
      <c r="G598" s="7" t="str">
        <f>IF(E598="","",IF(VLOOKUP(E598,'Study Locations'!B:D,3,FALSE)="","",VLOOKUP(E598,'Study Locations'!B:D,3,FALSE)))</f>
        <v/>
      </c>
      <c r="H598" s="5"/>
      <c r="I598" s="5"/>
      <c r="J598" s="3" t="str">
        <f t="shared" si="27"/>
        <v/>
      </c>
      <c r="K598" s="29" t="str">
        <f>IF(B598="","",IF(J598="","NA",IF(ISNA(VLOOKUP(J598,'Default  Salaries'!D:E,2,FALSE)),IF(ISNA(VLOOKUP(I598&amp;"-NA",'Default  Salaries'!D:E,2,FALSE)),"NA",VLOOKUP(I598&amp;"-NA",'Default  Salaries'!D:E,2,FALSE)),VLOOKUP(J598,'Default  Salaries'!D:E,2,FALSE))))</f>
        <v/>
      </c>
      <c r="L598" s="46"/>
      <c r="M598" s="19"/>
      <c r="N598" s="45"/>
      <c r="O598" s="45"/>
      <c r="P598" s="7" t="str">
        <f t="shared" si="28"/>
        <v/>
      </c>
      <c r="Q598" s="14"/>
      <c r="R598" s="15"/>
      <c r="S598" s="14"/>
      <c r="T598" s="15"/>
      <c r="U598" s="14"/>
      <c r="V598" s="15"/>
      <c r="W598" s="47"/>
      <c r="X598" s="48"/>
      <c r="Y598" s="47"/>
      <c r="Z598" s="48"/>
      <c r="AA598" s="47"/>
      <c r="AB598" s="48"/>
      <c r="AC598" s="47"/>
      <c r="AD598" s="48"/>
      <c r="AE598" s="47"/>
      <c r="AF598" s="48"/>
      <c r="AG598" s="47"/>
      <c r="AH598" s="48"/>
      <c r="AI598" s="47"/>
      <c r="AJ598" s="48"/>
    </row>
    <row r="599" spans="1:36" x14ac:dyDescent="0.25">
      <c r="A599" s="7">
        <f t="shared" si="29"/>
        <v>595</v>
      </c>
      <c r="B599" s="8"/>
      <c r="C599" s="5"/>
      <c r="D599" s="5"/>
      <c r="E599" s="5"/>
      <c r="F599" s="7" t="str">
        <f>IF(E599="","",IF(VLOOKUP(E599,'Study Locations'!B:D,2,FALSE)="","",VLOOKUP(E599,'Study Locations'!B:D,2,FALSE)))</f>
        <v/>
      </c>
      <c r="G599" s="7" t="str">
        <f>IF(E599="","",IF(VLOOKUP(E599,'Study Locations'!B:D,3,FALSE)="","",VLOOKUP(E599,'Study Locations'!B:D,3,FALSE)))</f>
        <v/>
      </c>
      <c r="H599" s="5"/>
      <c r="I599" s="5"/>
      <c r="J599" s="3" t="str">
        <f t="shared" si="27"/>
        <v/>
      </c>
      <c r="K599" s="29" t="str">
        <f>IF(B599="","",IF(J599="","NA",IF(ISNA(VLOOKUP(J599,'Default  Salaries'!D:E,2,FALSE)),IF(ISNA(VLOOKUP(I599&amp;"-NA",'Default  Salaries'!D:E,2,FALSE)),"NA",VLOOKUP(I599&amp;"-NA",'Default  Salaries'!D:E,2,FALSE)),VLOOKUP(J599,'Default  Salaries'!D:E,2,FALSE))))</f>
        <v/>
      </c>
      <c r="L599" s="46"/>
      <c r="M599" s="19"/>
      <c r="N599" s="45"/>
      <c r="O599" s="45"/>
      <c r="P599" s="7" t="str">
        <f t="shared" si="28"/>
        <v/>
      </c>
      <c r="Q599" s="14"/>
      <c r="R599" s="15"/>
      <c r="S599" s="14"/>
      <c r="T599" s="15"/>
      <c r="U599" s="14"/>
      <c r="V599" s="15"/>
      <c r="W599" s="47"/>
      <c r="X599" s="48"/>
      <c r="Y599" s="47"/>
      <c r="Z599" s="48"/>
      <c r="AA599" s="47"/>
      <c r="AB599" s="48"/>
      <c r="AC599" s="47"/>
      <c r="AD599" s="48"/>
      <c r="AE599" s="47"/>
      <c r="AF599" s="48"/>
      <c r="AG599" s="47"/>
      <c r="AH599" s="48"/>
      <c r="AI599" s="47"/>
      <c r="AJ599" s="48"/>
    </row>
    <row r="600" spans="1:36" x14ac:dyDescent="0.25">
      <c r="A600" s="7">
        <f t="shared" si="29"/>
        <v>596</v>
      </c>
      <c r="B600" s="8"/>
      <c r="C600" s="5"/>
      <c r="D600" s="5"/>
      <c r="E600" s="5"/>
      <c r="F600" s="7" t="str">
        <f>IF(E600="","",IF(VLOOKUP(E600,'Study Locations'!B:D,2,FALSE)="","",VLOOKUP(E600,'Study Locations'!B:D,2,FALSE)))</f>
        <v/>
      </c>
      <c r="G600" s="7" t="str">
        <f>IF(E600="","",IF(VLOOKUP(E600,'Study Locations'!B:D,3,FALSE)="","",VLOOKUP(E600,'Study Locations'!B:D,3,FALSE)))</f>
        <v/>
      </c>
      <c r="H600" s="5"/>
      <c r="I600" s="5"/>
      <c r="J600" s="3" t="str">
        <f t="shared" si="27"/>
        <v/>
      </c>
      <c r="K600" s="29" t="str">
        <f>IF(B600="","",IF(J600="","NA",IF(ISNA(VLOOKUP(J600,'Default  Salaries'!D:E,2,FALSE)),IF(ISNA(VLOOKUP(I600&amp;"-NA",'Default  Salaries'!D:E,2,FALSE)),"NA",VLOOKUP(I600&amp;"-NA",'Default  Salaries'!D:E,2,FALSE)),VLOOKUP(J600,'Default  Salaries'!D:E,2,FALSE))))</f>
        <v/>
      </c>
      <c r="L600" s="46"/>
      <c r="M600" s="19"/>
      <c r="N600" s="45"/>
      <c r="O600" s="45"/>
      <c r="P600" s="7" t="str">
        <f t="shared" si="28"/>
        <v/>
      </c>
      <c r="Q600" s="14"/>
      <c r="R600" s="15"/>
      <c r="S600" s="14"/>
      <c r="T600" s="15"/>
      <c r="U600" s="14"/>
      <c r="V600" s="15"/>
      <c r="W600" s="47"/>
      <c r="X600" s="48"/>
      <c r="Y600" s="47"/>
      <c r="Z600" s="48"/>
      <c r="AA600" s="47"/>
      <c r="AB600" s="48"/>
      <c r="AC600" s="47"/>
      <c r="AD600" s="48"/>
      <c r="AE600" s="47"/>
      <c r="AF600" s="48"/>
      <c r="AG600" s="47"/>
      <c r="AH600" s="48"/>
      <c r="AI600" s="47"/>
      <c r="AJ600" s="48"/>
    </row>
    <row r="601" spans="1:36" x14ac:dyDescent="0.25">
      <c r="A601" s="7">
        <f t="shared" si="29"/>
        <v>597</v>
      </c>
      <c r="B601" s="8"/>
      <c r="C601" s="5"/>
      <c r="D601" s="5"/>
      <c r="E601" s="5"/>
      <c r="F601" s="7" t="str">
        <f>IF(E601="","",IF(VLOOKUP(E601,'Study Locations'!B:D,2,FALSE)="","",VLOOKUP(E601,'Study Locations'!B:D,2,FALSE)))</f>
        <v/>
      </c>
      <c r="G601" s="7" t="str">
        <f>IF(E601="","",IF(VLOOKUP(E601,'Study Locations'!B:D,3,FALSE)="","",VLOOKUP(E601,'Study Locations'!B:D,3,FALSE)))</f>
        <v/>
      </c>
      <c r="H601" s="5"/>
      <c r="I601" s="5"/>
      <c r="J601" s="3" t="str">
        <f t="shared" si="27"/>
        <v/>
      </c>
      <c r="K601" s="29" t="str">
        <f>IF(B601="","",IF(J601="","NA",IF(ISNA(VLOOKUP(J601,'Default  Salaries'!D:E,2,FALSE)),IF(ISNA(VLOOKUP(I601&amp;"-NA",'Default  Salaries'!D:E,2,FALSE)),"NA",VLOOKUP(I601&amp;"-NA",'Default  Salaries'!D:E,2,FALSE)),VLOOKUP(J601,'Default  Salaries'!D:E,2,FALSE))))</f>
        <v/>
      </c>
      <c r="L601" s="46"/>
      <c r="M601" s="19"/>
      <c r="N601" s="45"/>
      <c r="O601" s="45"/>
      <c r="P601" s="7" t="str">
        <f t="shared" si="28"/>
        <v/>
      </c>
      <c r="Q601" s="14"/>
      <c r="R601" s="15"/>
      <c r="S601" s="14"/>
      <c r="T601" s="15"/>
      <c r="U601" s="14"/>
      <c r="V601" s="15"/>
      <c r="W601" s="47"/>
      <c r="X601" s="48"/>
      <c r="Y601" s="47"/>
      <c r="Z601" s="48"/>
      <c r="AA601" s="47"/>
      <c r="AB601" s="48"/>
      <c r="AC601" s="47"/>
      <c r="AD601" s="48"/>
      <c r="AE601" s="47"/>
      <c r="AF601" s="48"/>
      <c r="AG601" s="47"/>
      <c r="AH601" s="48"/>
      <c r="AI601" s="47"/>
      <c r="AJ601" s="48"/>
    </row>
    <row r="602" spans="1:36" x14ac:dyDescent="0.25">
      <c r="A602" s="7">
        <f t="shared" si="29"/>
        <v>598</v>
      </c>
      <c r="B602" s="8"/>
      <c r="C602" s="5"/>
      <c r="D602" s="5"/>
      <c r="E602" s="5"/>
      <c r="F602" s="7" t="str">
        <f>IF(E602="","",IF(VLOOKUP(E602,'Study Locations'!B:D,2,FALSE)="","",VLOOKUP(E602,'Study Locations'!B:D,2,FALSE)))</f>
        <v/>
      </c>
      <c r="G602" s="7" t="str">
        <f>IF(E602="","",IF(VLOOKUP(E602,'Study Locations'!B:D,3,FALSE)="","",VLOOKUP(E602,'Study Locations'!B:D,3,FALSE)))</f>
        <v/>
      </c>
      <c r="H602" s="5"/>
      <c r="I602" s="5"/>
      <c r="J602" s="3" t="str">
        <f t="shared" si="27"/>
        <v/>
      </c>
      <c r="K602" s="29" t="str">
        <f>IF(B602="","",IF(J602="","NA",IF(ISNA(VLOOKUP(J602,'Default  Salaries'!D:E,2,FALSE)),IF(ISNA(VLOOKUP(I602&amp;"-NA",'Default  Salaries'!D:E,2,FALSE)),"NA",VLOOKUP(I602&amp;"-NA",'Default  Salaries'!D:E,2,FALSE)),VLOOKUP(J602,'Default  Salaries'!D:E,2,FALSE))))</f>
        <v/>
      </c>
      <c r="L602" s="46"/>
      <c r="M602" s="19"/>
      <c r="N602" s="45"/>
      <c r="O602" s="45"/>
      <c r="P602" s="7" t="str">
        <f t="shared" si="28"/>
        <v/>
      </c>
      <c r="Q602" s="14"/>
      <c r="R602" s="15"/>
      <c r="S602" s="14"/>
      <c r="T602" s="15"/>
      <c r="U602" s="14"/>
      <c r="V602" s="15"/>
      <c r="W602" s="47"/>
      <c r="X602" s="48"/>
      <c r="Y602" s="47"/>
      <c r="Z602" s="48"/>
      <c r="AA602" s="47"/>
      <c r="AB602" s="48"/>
      <c r="AC602" s="47"/>
      <c r="AD602" s="48"/>
      <c r="AE602" s="47"/>
      <c r="AF602" s="48"/>
      <c r="AG602" s="47"/>
      <c r="AH602" s="48"/>
      <c r="AI602" s="47"/>
      <c r="AJ602" s="48"/>
    </row>
    <row r="603" spans="1:36" x14ac:dyDescent="0.25">
      <c r="A603" s="7">
        <f t="shared" si="29"/>
        <v>599</v>
      </c>
      <c r="B603" s="8"/>
      <c r="C603" s="5"/>
      <c r="D603" s="5"/>
      <c r="E603" s="5"/>
      <c r="F603" s="7" t="str">
        <f>IF(E603="","",IF(VLOOKUP(E603,'Study Locations'!B:D,2,FALSE)="","",VLOOKUP(E603,'Study Locations'!B:D,2,FALSE)))</f>
        <v/>
      </c>
      <c r="G603" s="7" t="str">
        <f>IF(E603="","",IF(VLOOKUP(E603,'Study Locations'!B:D,3,FALSE)="","",VLOOKUP(E603,'Study Locations'!B:D,3,FALSE)))</f>
        <v/>
      </c>
      <c r="H603" s="5"/>
      <c r="I603" s="5"/>
      <c r="J603" s="3" t="str">
        <f t="shared" si="27"/>
        <v/>
      </c>
      <c r="K603" s="29" t="str">
        <f>IF(B603="","",IF(J603="","NA",IF(ISNA(VLOOKUP(J603,'Default  Salaries'!D:E,2,FALSE)),IF(ISNA(VLOOKUP(I603&amp;"-NA",'Default  Salaries'!D:E,2,FALSE)),"NA",VLOOKUP(I603&amp;"-NA",'Default  Salaries'!D:E,2,FALSE)),VLOOKUP(J603,'Default  Salaries'!D:E,2,FALSE))))</f>
        <v/>
      </c>
      <c r="L603" s="46"/>
      <c r="M603" s="19"/>
      <c r="N603" s="45"/>
      <c r="O603" s="45"/>
      <c r="P603" s="7" t="str">
        <f t="shared" si="28"/>
        <v/>
      </c>
      <c r="Q603" s="14"/>
      <c r="R603" s="15"/>
      <c r="S603" s="14"/>
      <c r="T603" s="15"/>
      <c r="U603" s="14"/>
      <c r="V603" s="15"/>
      <c r="W603" s="47"/>
      <c r="X603" s="48"/>
      <c r="Y603" s="47"/>
      <c r="Z603" s="48"/>
      <c r="AA603" s="47"/>
      <c r="AB603" s="48"/>
      <c r="AC603" s="47"/>
      <c r="AD603" s="48"/>
      <c r="AE603" s="47"/>
      <c r="AF603" s="48"/>
      <c r="AG603" s="47"/>
      <c r="AH603" s="48"/>
      <c r="AI603" s="47"/>
      <c r="AJ603" s="48"/>
    </row>
    <row r="604" spans="1:36" x14ac:dyDescent="0.25">
      <c r="A604" s="7">
        <f t="shared" si="29"/>
        <v>600</v>
      </c>
      <c r="B604" s="8"/>
      <c r="C604" s="5"/>
      <c r="D604" s="5"/>
      <c r="E604" s="5"/>
      <c r="F604" s="7" t="str">
        <f>IF(E604="","",IF(VLOOKUP(E604,'Study Locations'!B:D,2,FALSE)="","",VLOOKUP(E604,'Study Locations'!B:D,2,FALSE)))</f>
        <v/>
      </c>
      <c r="G604" s="7" t="str">
        <f>IF(E604="","",IF(VLOOKUP(E604,'Study Locations'!B:D,3,FALSE)="","",VLOOKUP(E604,'Study Locations'!B:D,3,FALSE)))</f>
        <v/>
      </c>
      <c r="H604" s="5"/>
      <c r="I604" s="5"/>
      <c r="J604" s="3" t="str">
        <f t="shared" si="27"/>
        <v/>
      </c>
      <c r="K604" s="29" t="str">
        <f>IF(B604="","",IF(J604="","NA",IF(ISNA(VLOOKUP(J604,'Default  Salaries'!D:E,2,FALSE)),IF(ISNA(VLOOKUP(I604&amp;"-NA",'Default  Salaries'!D:E,2,FALSE)),"NA",VLOOKUP(I604&amp;"-NA",'Default  Salaries'!D:E,2,FALSE)),VLOOKUP(J604,'Default  Salaries'!D:E,2,FALSE))))</f>
        <v/>
      </c>
      <c r="L604" s="46"/>
      <c r="M604" s="19"/>
      <c r="N604" s="45"/>
      <c r="O604" s="45"/>
      <c r="P604" s="7" t="str">
        <f t="shared" si="28"/>
        <v/>
      </c>
      <c r="Q604" s="14"/>
      <c r="R604" s="15"/>
      <c r="S604" s="14"/>
      <c r="T604" s="15"/>
      <c r="U604" s="14"/>
      <c r="V604" s="15"/>
      <c r="W604" s="47"/>
      <c r="X604" s="48"/>
      <c r="Y604" s="47"/>
      <c r="Z604" s="48"/>
      <c r="AA604" s="47"/>
      <c r="AB604" s="48"/>
      <c r="AC604" s="47"/>
      <c r="AD604" s="48"/>
      <c r="AE604" s="47"/>
      <c r="AF604" s="48"/>
      <c r="AG604" s="47"/>
      <c r="AH604" s="48"/>
      <c r="AI604" s="47"/>
      <c r="AJ604" s="48"/>
    </row>
    <row r="605" spans="1:36" x14ac:dyDescent="0.25">
      <c r="A605" s="7">
        <f t="shared" si="29"/>
        <v>601</v>
      </c>
      <c r="B605" s="8"/>
      <c r="C605" s="5"/>
      <c r="D605" s="5"/>
      <c r="E605" s="5"/>
      <c r="F605" s="7" t="str">
        <f>IF(E605="","",IF(VLOOKUP(E605,'Study Locations'!B:D,2,FALSE)="","",VLOOKUP(E605,'Study Locations'!B:D,2,FALSE)))</f>
        <v/>
      </c>
      <c r="G605" s="7" t="str">
        <f>IF(E605="","",IF(VLOOKUP(E605,'Study Locations'!B:D,3,FALSE)="","",VLOOKUP(E605,'Study Locations'!B:D,3,FALSE)))</f>
        <v/>
      </c>
      <c r="H605" s="5"/>
      <c r="I605" s="5"/>
      <c r="J605" s="3" t="str">
        <f t="shared" si="27"/>
        <v/>
      </c>
      <c r="K605" s="29" t="str">
        <f>IF(B605="","",IF(J605="","NA",IF(ISNA(VLOOKUP(J605,'Default  Salaries'!D:E,2,FALSE)),IF(ISNA(VLOOKUP(I605&amp;"-NA",'Default  Salaries'!D:E,2,FALSE)),"NA",VLOOKUP(I605&amp;"-NA",'Default  Salaries'!D:E,2,FALSE)),VLOOKUP(J605,'Default  Salaries'!D:E,2,FALSE))))</f>
        <v/>
      </c>
      <c r="L605" s="46"/>
      <c r="M605" s="19"/>
      <c r="N605" s="45"/>
      <c r="O605" s="45"/>
      <c r="P605" s="7" t="str">
        <f t="shared" si="28"/>
        <v/>
      </c>
      <c r="Q605" s="14"/>
      <c r="R605" s="15"/>
      <c r="S605" s="14"/>
      <c r="T605" s="15"/>
      <c r="U605" s="14"/>
      <c r="V605" s="15"/>
      <c r="W605" s="47"/>
      <c r="X605" s="48"/>
      <c r="Y605" s="47"/>
      <c r="Z605" s="48"/>
      <c r="AA605" s="47"/>
      <c r="AB605" s="48"/>
      <c r="AC605" s="47"/>
      <c r="AD605" s="48"/>
      <c r="AE605" s="47"/>
      <c r="AF605" s="48"/>
      <c r="AG605" s="47"/>
      <c r="AH605" s="48"/>
      <c r="AI605" s="47"/>
      <c r="AJ605" s="48"/>
    </row>
    <row r="606" spans="1:36" x14ac:dyDescent="0.25">
      <c r="A606" s="7">
        <f t="shared" si="29"/>
        <v>602</v>
      </c>
      <c r="B606" s="8"/>
      <c r="C606" s="5"/>
      <c r="D606" s="5"/>
      <c r="E606" s="5"/>
      <c r="F606" s="7" t="str">
        <f>IF(E606="","",IF(VLOOKUP(E606,'Study Locations'!B:D,2,FALSE)="","",VLOOKUP(E606,'Study Locations'!B:D,2,FALSE)))</f>
        <v/>
      </c>
      <c r="G606" s="7" t="str">
        <f>IF(E606="","",IF(VLOOKUP(E606,'Study Locations'!B:D,3,FALSE)="","",VLOOKUP(E606,'Study Locations'!B:D,3,FALSE)))</f>
        <v/>
      </c>
      <c r="H606" s="5"/>
      <c r="I606" s="5"/>
      <c r="J606" s="3" t="str">
        <f t="shared" si="27"/>
        <v/>
      </c>
      <c r="K606" s="29" t="str">
        <f>IF(B606="","",IF(J606="","NA",IF(ISNA(VLOOKUP(J606,'Default  Salaries'!D:E,2,FALSE)),IF(ISNA(VLOOKUP(I606&amp;"-NA",'Default  Salaries'!D:E,2,FALSE)),"NA",VLOOKUP(I606&amp;"-NA",'Default  Salaries'!D:E,2,FALSE)),VLOOKUP(J606,'Default  Salaries'!D:E,2,FALSE))))</f>
        <v/>
      </c>
      <c r="L606" s="46"/>
      <c r="M606" s="19"/>
      <c r="N606" s="45"/>
      <c r="O606" s="45"/>
      <c r="P606" s="7" t="str">
        <f t="shared" si="28"/>
        <v/>
      </c>
      <c r="Q606" s="14"/>
      <c r="R606" s="15"/>
      <c r="S606" s="14"/>
      <c r="T606" s="15"/>
      <c r="U606" s="14"/>
      <c r="V606" s="15"/>
      <c r="W606" s="47"/>
      <c r="X606" s="48"/>
      <c r="Y606" s="47"/>
      <c r="Z606" s="48"/>
      <c r="AA606" s="47"/>
      <c r="AB606" s="48"/>
      <c r="AC606" s="47"/>
      <c r="AD606" s="48"/>
      <c r="AE606" s="47"/>
      <c r="AF606" s="48"/>
      <c r="AG606" s="47"/>
      <c r="AH606" s="48"/>
      <c r="AI606" s="47"/>
      <c r="AJ606" s="48"/>
    </row>
    <row r="607" spans="1:36" x14ac:dyDescent="0.25">
      <c r="A607" s="7">
        <f t="shared" si="29"/>
        <v>603</v>
      </c>
      <c r="B607" s="8"/>
      <c r="C607" s="5"/>
      <c r="D607" s="5"/>
      <c r="E607" s="5"/>
      <c r="F607" s="7" t="str">
        <f>IF(E607="","",IF(VLOOKUP(E607,'Study Locations'!B:D,2,FALSE)="","",VLOOKUP(E607,'Study Locations'!B:D,2,FALSE)))</f>
        <v/>
      </c>
      <c r="G607" s="7" t="str">
        <f>IF(E607="","",IF(VLOOKUP(E607,'Study Locations'!B:D,3,FALSE)="","",VLOOKUP(E607,'Study Locations'!B:D,3,FALSE)))</f>
        <v/>
      </c>
      <c r="H607" s="5"/>
      <c r="I607" s="5"/>
      <c r="J607" s="3" t="str">
        <f t="shared" si="27"/>
        <v/>
      </c>
      <c r="K607" s="29" t="str">
        <f>IF(B607="","",IF(J607="","NA",IF(ISNA(VLOOKUP(J607,'Default  Salaries'!D:E,2,FALSE)),IF(ISNA(VLOOKUP(I607&amp;"-NA",'Default  Salaries'!D:E,2,FALSE)),"NA",VLOOKUP(I607&amp;"-NA",'Default  Salaries'!D:E,2,FALSE)),VLOOKUP(J607,'Default  Salaries'!D:E,2,FALSE))))</f>
        <v/>
      </c>
      <c r="L607" s="46"/>
      <c r="M607" s="19"/>
      <c r="N607" s="45"/>
      <c r="O607" s="45"/>
      <c r="P607" s="7" t="str">
        <f t="shared" si="28"/>
        <v/>
      </c>
      <c r="Q607" s="14"/>
      <c r="R607" s="15"/>
      <c r="S607" s="14"/>
      <c r="T607" s="15"/>
      <c r="U607" s="14"/>
      <c r="V607" s="15"/>
      <c r="W607" s="47"/>
      <c r="X607" s="48"/>
      <c r="Y607" s="47"/>
      <c r="Z607" s="48"/>
      <c r="AA607" s="47"/>
      <c r="AB607" s="48"/>
      <c r="AC607" s="47"/>
      <c r="AD607" s="48"/>
      <c r="AE607" s="47"/>
      <c r="AF607" s="48"/>
      <c r="AG607" s="47"/>
      <c r="AH607" s="48"/>
      <c r="AI607" s="47"/>
      <c r="AJ607" s="48"/>
    </row>
    <row r="608" spans="1:36" x14ac:dyDescent="0.25">
      <c r="A608" s="7">
        <f t="shared" si="29"/>
        <v>604</v>
      </c>
      <c r="B608" s="8"/>
      <c r="C608" s="5"/>
      <c r="D608" s="5"/>
      <c r="E608" s="5"/>
      <c r="F608" s="7" t="str">
        <f>IF(E608="","",IF(VLOOKUP(E608,'Study Locations'!B:D,2,FALSE)="","",VLOOKUP(E608,'Study Locations'!B:D,2,FALSE)))</f>
        <v/>
      </c>
      <c r="G608" s="7" t="str">
        <f>IF(E608="","",IF(VLOOKUP(E608,'Study Locations'!B:D,3,FALSE)="","",VLOOKUP(E608,'Study Locations'!B:D,3,FALSE)))</f>
        <v/>
      </c>
      <c r="H608" s="5"/>
      <c r="I608" s="5"/>
      <c r="J608" s="3" t="str">
        <f t="shared" si="27"/>
        <v/>
      </c>
      <c r="K608" s="29" t="str">
        <f>IF(B608="","",IF(J608="","NA",IF(ISNA(VLOOKUP(J608,'Default  Salaries'!D:E,2,FALSE)),IF(ISNA(VLOOKUP(I608&amp;"-NA",'Default  Salaries'!D:E,2,FALSE)),"NA",VLOOKUP(I608&amp;"-NA",'Default  Salaries'!D:E,2,FALSE)),VLOOKUP(J608,'Default  Salaries'!D:E,2,FALSE))))</f>
        <v/>
      </c>
      <c r="L608" s="46"/>
      <c r="M608" s="19"/>
      <c r="N608" s="45"/>
      <c r="O608" s="45"/>
      <c r="P608" s="7" t="str">
        <f t="shared" si="28"/>
        <v/>
      </c>
      <c r="Q608" s="14"/>
      <c r="R608" s="15"/>
      <c r="S608" s="14"/>
      <c r="T608" s="15"/>
      <c r="U608" s="14"/>
      <c r="V608" s="15"/>
      <c r="W608" s="47"/>
      <c r="X608" s="48"/>
      <c r="Y608" s="47"/>
      <c r="Z608" s="48"/>
      <c r="AA608" s="47"/>
      <c r="AB608" s="48"/>
      <c r="AC608" s="47"/>
      <c r="AD608" s="48"/>
      <c r="AE608" s="47"/>
      <c r="AF608" s="48"/>
      <c r="AG608" s="47"/>
      <c r="AH608" s="48"/>
      <c r="AI608" s="47"/>
      <c r="AJ608" s="48"/>
    </row>
    <row r="609" spans="1:36" x14ac:dyDescent="0.25">
      <c r="A609" s="7">
        <f t="shared" si="29"/>
        <v>605</v>
      </c>
      <c r="B609" s="8"/>
      <c r="C609" s="5"/>
      <c r="D609" s="5"/>
      <c r="E609" s="5"/>
      <c r="F609" s="7" t="str">
        <f>IF(E609="","",IF(VLOOKUP(E609,'Study Locations'!B:D,2,FALSE)="","",VLOOKUP(E609,'Study Locations'!B:D,2,FALSE)))</f>
        <v/>
      </c>
      <c r="G609" s="7" t="str">
        <f>IF(E609="","",IF(VLOOKUP(E609,'Study Locations'!B:D,3,FALSE)="","",VLOOKUP(E609,'Study Locations'!B:D,3,FALSE)))</f>
        <v/>
      </c>
      <c r="H609" s="5"/>
      <c r="I609" s="5"/>
      <c r="J609" s="3" t="str">
        <f t="shared" si="27"/>
        <v/>
      </c>
      <c r="K609" s="29" t="str">
        <f>IF(B609="","",IF(J609="","NA",IF(ISNA(VLOOKUP(J609,'Default  Salaries'!D:E,2,FALSE)),IF(ISNA(VLOOKUP(I609&amp;"-NA",'Default  Salaries'!D:E,2,FALSE)),"NA",VLOOKUP(I609&amp;"-NA",'Default  Salaries'!D:E,2,FALSE)),VLOOKUP(J609,'Default  Salaries'!D:E,2,FALSE))))</f>
        <v/>
      </c>
      <c r="L609" s="46"/>
      <c r="M609" s="19"/>
      <c r="N609" s="45"/>
      <c r="O609" s="45"/>
      <c r="P609" s="7" t="str">
        <f t="shared" si="28"/>
        <v/>
      </c>
      <c r="Q609" s="14"/>
      <c r="R609" s="15"/>
      <c r="S609" s="14"/>
      <c r="T609" s="15"/>
      <c r="U609" s="14"/>
      <c r="V609" s="15"/>
      <c r="W609" s="47"/>
      <c r="X609" s="48"/>
      <c r="Y609" s="47"/>
      <c r="Z609" s="48"/>
      <c r="AA609" s="47"/>
      <c r="AB609" s="48"/>
      <c r="AC609" s="47"/>
      <c r="AD609" s="48"/>
      <c r="AE609" s="47"/>
      <c r="AF609" s="48"/>
      <c r="AG609" s="47"/>
      <c r="AH609" s="48"/>
      <c r="AI609" s="47"/>
      <c r="AJ609" s="48"/>
    </row>
    <row r="610" spans="1:36" x14ac:dyDescent="0.25">
      <c r="A610" s="7">
        <f t="shared" si="29"/>
        <v>606</v>
      </c>
      <c r="B610" s="8"/>
      <c r="C610" s="5"/>
      <c r="D610" s="5"/>
      <c r="E610" s="5"/>
      <c r="F610" s="7" t="str">
        <f>IF(E610="","",IF(VLOOKUP(E610,'Study Locations'!B:D,2,FALSE)="","",VLOOKUP(E610,'Study Locations'!B:D,2,FALSE)))</f>
        <v/>
      </c>
      <c r="G610" s="7" t="str">
        <f>IF(E610="","",IF(VLOOKUP(E610,'Study Locations'!B:D,3,FALSE)="","",VLOOKUP(E610,'Study Locations'!B:D,3,FALSE)))</f>
        <v/>
      </c>
      <c r="H610" s="5"/>
      <c r="I610" s="5"/>
      <c r="J610" s="3" t="str">
        <f t="shared" si="27"/>
        <v/>
      </c>
      <c r="K610" s="29" t="str">
        <f>IF(B610="","",IF(J610="","NA",IF(ISNA(VLOOKUP(J610,'Default  Salaries'!D:E,2,FALSE)),IF(ISNA(VLOOKUP(I610&amp;"-NA",'Default  Salaries'!D:E,2,FALSE)),"NA",VLOOKUP(I610&amp;"-NA",'Default  Salaries'!D:E,2,FALSE)),VLOOKUP(J610,'Default  Salaries'!D:E,2,FALSE))))</f>
        <v/>
      </c>
      <c r="L610" s="46"/>
      <c r="M610" s="19"/>
      <c r="N610" s="45"/>
      <c r="O610" s="45"/>
      <c r="P610" s="7" t="str">
        <f t="shared" si="28"/>
        <v/>
      </c>
      <c r="Q610" s="14"/>
      <c r="R610" s="15"/>
      <c r="S610" s="14"/>
      <c r="T610" s="15"/>
      <c r="U610" s="14"/>
      <c r="V610" s="15"/>
      <c r="W610" s="47"/>
      <c r="X610" s="48"/>
      <c r="Y610" s="47"/>
      <c r="Z610" s="48"/>
      <c r="AA610" s="47"/>
      <c r="AB610" s="48"/>
      <c r="AC610" s="47"/>
      <c r="AD610" s="48"/>
      <c r="AE610" s="47"/>
      <c r="AF610" s="48"/>
      <c r="AG610" s="47"/>
      <c r="AH610" s="48"/>
      <c r="AI610" s="47"/>
      <c r="AJ610" s="48"/>
    </row>
    <row r="611" spans="1:36" x14ac:dyDescent="0.25">
      <c r="A611" s="7">
        <f t="shared" si="29"/>
        <v>607</v>
      </c>
      <c r="B611" s="8"/>
      <c r="C611" s="5"/>
      <c r="D611" s="5"/>
      <c r="E611" s="5"/>
      <c r="F611" s="7" t="str">
        <f>IF(E611="","",IF(VLOOKUP(E611,'Study Locations'!B:D,2,FALSE)="","",VLOOKUP(E611,'Study Locations'!B:D,2,FALSE)))</f>
        <v/>
      </c>
      <c r="G611" s="7" t="str">
        <f>IF(E611="","",IF(VLOOKUP(E611,'Study Locations'!B:D,3,FALSE)="","",VLOOKUP(E611,'Study Locations'!B:D,3,FALSE)))</f>
        <v/>
      </c>
      <c r="H611" s="5"/>
      <c r="I611" s="5"/>
      <c r="J611" s="3" t="str">
        <f t="shared" si="27"/>
        <v/>
      </c>
      <c r="K611" s="29" t="str">
        <f>IF(B611="","",IF(J611="","NA",IF(ISNA(VLOOKUP(J611,'Default  Salaries'!D:E,2,FALSE)),IF(ISNA(VLOOKUP(I611&amp;"-NA",'Default  Salaries'!D:E,2,FALSE)),"NA",VLOOKUP(I611&amp;"-NA",'Default  Salaries'!D:E,2,FALSE)),VLOOKUP(J611,'Default  Salaries'!D:E,2,FALSE))))</f>
        <v/>
      </c>
      <c r="L611" s="46"/>
      <c r="M611" s="19"/>
      <c r="N611" s="45"/>
      <c r="O611" s="45"/>
      <c r="P611" s="7" t="str">
        <f t="shared" si="28"/>
        <v/>
      </c>
      <c r="Q611" s="14"/>
      <c r="R611" s="15"/>
      <c r="S611" s="14"/>
      <c r="T611" s="15"/>
      <c r="U611" s="14"/>
      <c r="V611" s="15"/>
      <c r="W611" s="47"/>
      <c r="X611" s="48"/>
      <c r="Y611" s="47"/>
      <c r="Z611" s="48"/>
      <c r="AA611" s="47"/>
      <c r="AB611" s="48"/>
      <c r="AC611" s="47"/>
      <c r="AD611" s="48"/>
      <c r="AE611" s="47"/>
      <c r="AF611" s="48"/>
      <c r="AG611" s="47"/>
      <c r="AH611" s="48"/>
      <c r="AI611" s="47"/>
      <c r="AJ611" s="48"/>
    </row>
    <row r="612" spans="1:36" x14ac:dyDescent="0.25">
      <c r="A612" s="7">
        <f t="shared" si="29"/>
        <v>608</v>
      </c>
      <c r="B612" s="8"/>
      <c r="C612" s="5"/>
      <c r="D612" s="5"/>
      <c r="E612" s="5"/>
      <c r="F612" s="7" t="str">
        <f>IF(E612="","",IF(VLOOKUP(E612,'Study Locations'!B:D,2,FALSE)="","",VLOOKUP(E612,'Study Locations'!B:D,2,FALSE)))</f>
        <v/>
      </c>
      <c r="G612" s="7" t="str">
        <f>IF(E612="","",IF(VLOOKUP(E612,'Study Locations'!B:D,3,FALSE)="","",VLOOKUP(E612,'Study Locations'!B:D,3,FALSE)))</f>
        <v/>
      </c>
      <c r="H612" s="5"/>
      <c r="I612" s="5"/>
      <c r="J612" s="3" t="str">
        <f t="shared" si="27"/>
        <v/>
      </c>
      <c r="K612" s="29" t="str">
        <f>IF(B612="","",IF(J612="","NA",IF(ISNA(VLOOKUP(J612,'Default  Salaries'!D:E,2,FALSE)),IF(ISNA(VLOOKUP(I612&amp;"-NA",'Default  Salaries'!D:E,2,FALSE)),"NA",VLOOKUP(I612&amp;"-NA",'Default  Salaries'!D:E,2,FALSE)),VLOOKUP(J612,'Default  Salaries'!D:E,2,FALSE))))</f>
        <v/>
      </c>
      <c r="L612" s="46"/>
      <c r="M612" s="19"/>
      <c r="N612" s="45"/>
      <c r="O612" s="45"/>
      <c r="P612" s="7" t="str">
        <f t="shared" si="28"/>
        <v/>
      </c>
      <c r="Q612" s="14"/>
      <c r="R612" s="15"/>
      <c r="S612" s="14"/>
      <c r="T612" s="15"/>
      <c r="U612" s="14"/>
      <c r="V612" s="15"/>
      <c r="W612" s="47"/>
      <c r="X612" s="48"/>
      <c r="Y612" s="47"/>
      <c r="Z612" s="48"/>
      <c r="AA612" s="47"/>
      <c r="AB612" s="48"/>
      <c r="AC612" s="47"/>
      <c r="AD612" s="48"/>
      <c r="AE612" s="47"/>
      <c r="AF612" s="48"/>
      <c r="AG612" s="47"/>
      <c r="AH612" s="48"/>
      <c r="AI612" s="47"/>
      <c r="AJ612" s="48"/>
    </row>
    <row r="613" spans="1:36" x14ac:dyDescent="0.25">
      <c r="A613" s="7">
        <f t="shared" si="29"/>
        <v>609</v>
      </c>
      <c r="B613" s="8"/>
      <c r="C613" s="5"/>
      <c r="D613" s="5"/>
      <c r="E613" s="5"/>
      <c r="F613" s="7" t="str">
        <f>IF(E613="","",IF(VLOOKUP(E613,'Study Locations'!B:D,2,FALSE)="","",VLOOKUP(E613,'Study Locations'!B:D,2,FALSE)))</f>
        <v/>
      </c>
      <c r="G613" s="7" t="str">
        <f>IF(E613="","",IF(VLOOKUP(E613,'Study Locations'!B:D,3,FALSE)="","",VLOOKUP(E613,'Study Locations'!B:D,3,FALSE)))</f>
        <v/>
      </c>
      <c r="H613" s="5"/>
      <c r="I613" s="5"/>
      <c r="J613" s="3" t="str">
        <f t="shared" si="27"/>
        <v/>
      </c>
      <c r="K613" s="29" t="str">
        <f>IF(B613="","",IF(J613="","NA",IF(ISNA(VLOOKUP(J613,'Default  Salaries'!D:E,2,FALSE)),IF(ISNA(VLOOKUP(I613&amp;"-NA",'Default  Salaries'!D:E,2,FALSE)),"NA",VLOOKUP(I613&amp;"-NA",'Default  Salaries'!D:E,2,FALSE)),VLOOKUP(J613,'Default  Salaries'!D:E,2,FALSE))))</f>
        <v/>
      </c>
      <c r="L613" s="46"/>
      <c r="M613" s="19"/>
      <c r="N613" s="45"/>
      <c r="O613" s="45"/>
      <c r="P613" s="7" t="str">
        <f t="shared" si="28"/>
        <v/>
      </c>
      <c r="Q613" s="14"/>
      <c r="R613" s="15"/>
      <c r="S613" s="14"/>
      <c r="T613" s="15"/>
      <c r="U613" s="14"/>
      <c r="V613" s="15"/>
      <c r="W613" s="47"/>
      <c r="X613" s="48"/>
      <c r="Y613" s="47"/>
      <c r="Z613" s="48"/>
      <c r="AA613" s="47"/>
      <c r="AB613" s="48"/>
      <c r="AC613" s="47"/>
      <c r="AD613" s="48"/>
      <c r="AE613" s="47"/>
      <c r="AF613" s="48"/>
      <c r="AG613" s="47"/>
      <c r="AH613" s="48"/>
      <c r="AI613" s="47"/>
      <c r="AJ613" s="48"/>
    </row>
    <row r="614" spans="1:36" x14ac:dyDescent="0.25">
      <c r="A614" s="7">
        <f t="shared" si="29"/>
        <v>610</v>
      </c>
      <c r="B614" s="8"/>
      <c r="C614" s="5"/>
      <c r="D614" s="5"/>
      <c r="E614" s="5"/>
      <c r="F614" s="7" t="str">
        <f>IF(E614="","",IF(VLOOKUP(E614,'Study Locations'!B:D,2,FALSE)="","",VLOOKUP(E614,'Study Locations'!B:D,2,FALSE)))</f>
        <v/>
      </c>
      <c r="G614" s="7" t="str">
        <f>IF(E614="","",IF(VLOOKUP(E614,'Study Locations'!B:D,3,FALSE)="","",VLOOKUP(E614,'Study Locations'!B:D,3,FALSE)))</f>
        <v/>
      </c>
      <c r="H614" s="5"/>
      <c r="I614" s="5"/>
      <c r="J614" s="3" t="str">
        <f t="shared" si="27"/>
        <v/>
      </c>
      <c r="K614" s="29" t="str">
        <f>IF(B614="","",IF(J614="","NA",IF(ISNA(VLOOKUP(J614,'Default  Salaries'!D:E,2,FALSE)),IF(ISNA(VLOOKUP(I614&amp;"-NA",'Default  Salaries'!D:E,2,FALSE)),"NA",VLOOKUP(I614&amp;"-NA",'Default  Salaries'!D:E,2,FALSE)),VLOOKUP(J614,'Default  Salaries'!D:E,2,FALSE))))</f>
        <v/>
      </c>
      <c r="L614" s="46"/>
      <c r="M614" s="19"/>
      <c r="N614" s="45"/>
      <c r="O614" s="45"/>
      <c r="P614" s="7" t="str">
        <f t="shared" si="28"/>
        <v/>
      </c>
      <c r="Q614" s="14"/>
      <c r="R614" s="15"/>
      <c r="S614" s="14"/>
      <c r="T614" s="15"/>
      <c r="U614" s="14"/>
      <c r="V614" s="15"/>
      <c r="W614" s="47"/>
      <c r="X614" s="48"/>
      <c r="Y614" s="47"/>
      <c r="Z614" s="48"/>
      <c r="AA614" s="47"/>
      <c r="AB614" s="48"/>
      <c r="AC614" s="47"/>
      <c r="AD614" s="48"/>
      <c r="AE614" s="47"/>
      <c r="AF614" s="48"/>
      <c r="AG614" s="47"/>
      <c r="AH614" s="48"/>
      <c r="AI614" s="47"/>
      <c r="AJ614" s="48"/>
    </row>
    <row r="615" spans="1:36" x14ac:dyDescent="0.25">
      <c r="A615" s="7">
        <f t="shared" si="29"/>
        <v>611</v>
      </c>
      <c r="B615" s="8"/>
      <c r="C615" s="5"/>
      <c r="D615" s="5"/>
      <c r="E615" s="5"/>
      <c r="F615" s="7" t="str">
        <f>IF(E615="","",IF(VLOOKUP(E615,'Study Locations'!B:D,2,FALSE)="","",VLOOKUP(E615,'Study Locations'!B:D,2,FALSE)))</f>
        <v/>
      </c>
      <c r="G615" s="7" t="str">
        <f>IF(E615="","",IF(VLOOKUP(E615,'Study Locations'!B:D,3,FALSE)="","",VLOOKUP(E615,'Study Locations'!B:D,3,FALSE)))</f>
        <v/>
      </c>
      <c r="H615" s="5"/>
      <c r="I615" s="5"/>
      <c r="J615" s="3" t="str">
        <f t="shared" si="27"/>
        <v/>
      </c>
      <c r="K615" s="29" t="str">
        <f>IF(B615="","",IF(J615="","NA",IF(ISNA(VLOOKUP(J615,'Default  Salaries'!D:E,2,FALSE)),IF(ISNA(VLOOKUP(I615&amp;"-NA",'Default  Salaries'!D:E,2,FALSE)),"NA",VLOOKUP(I615&amp;"-NA",'Default  Salaries'!D:E,2,FALSE)),VLOOKUP(J615,'Default  Salaries'!D:E,2,FALSE))))</f>
        <v/>
      </c>
      <c r="L615" s="46"/>
      <c r="M615" s="19"/>
      <c r="N615" s="45"/>
      <c r="O615" s="45"/>
      <c r="P615" s="7" t="str">
        <f t="shared" si="28"/>
        <v/>
      </c>
      <c r="Q615" s="14"/>
      <c r="R615" s="15"/>
      <c r="S615" s="14"/>
      <c r="T615" s="15"/>
      <c r="U615" s="14"/>
      <c r="V615" s="15"/>
      <c r="W615" s="47"/>
      <c r="X615" s="48"/>
      <c r="Y615" s="47"/>
      <c r="Z615" s="48"/>
      <c r="AA615" s="47"/>
      <c r="AB615" s="48"/>
      <c r="AC615" s="47"/>
      <c r="AD615" s="48"/>
      <c r="AE615" s="47"/>
      <c r="AF615" s="48"/>
      <c r="AG615" s="47"/>
      <c r="AH615" s="48"/>
      <c r="AI615" s="47"/>
      <c r="AJ615" s="48"/>
    </row>
    <row r="616" spans="1:36" x14ac:dyDescent="0.25">
      <c r="A616" s="7">
        <f t="shared" si="29"/>
        <v>612</v>
      </c>
      <c r="B616" s="8"/>
      <c r="C616" s="5"/>
      <c r="D616" s="5"/>
      <c r="E616" s="5"/>
      <c r="F616" s="7" t="str">
        <f>IF(E616="","",IF(VLOOKUP(E616,'Study Locations'!B:D,2,FALSE)="","",VLOOKUP(E616,'Study Locations'!B:D,2,FALSE)))</f>
        <v/>
      </c>
      <c r="G616" s="7" t="str">
        <f>IF(E616="","",IF(VLOOKUP(E616,'Study Locations'!B:D,3,FALSE)="","",VLOOKUP(E616,'Study Locations'!B:D,3,FALSE)))</f>
        <v/>
      </c>
      <c r="H616" s="5"/>
      <c r="I616" s="5"/>
      <c r="J616" s="3" t="str">
        <f t="shared" si="27"/>
        <v/>
      </c>
      <c r="K616" s="29" t="str">
        <f>IF(B616="","",IF(J616="","NA",IF(ISNA(VLOOKUP(J616,'Default  Salaries'!D:E,2,FALSE)),IF(ISNA(VLOOKUP(I616&amp;"-NA",'Default  Salaries'!D:E,2,FALSE)),"NA",VLOOKUP(I616&amp;"-NA",'Default  Salaries'!D:E,2,FALSE)),VLOOKUP(J616,'Default  Salaries'!D:E,2,FALSE))))</f>
        <v/>
      </c>
      <c r="L616" s="46"/>
      <c r="M616" s="19"/>
      <c r="N616" s="45"/>
      <c r="O616" s="45"/>
      <c r="P616" s="7" t="str">
        <f t="shared" si="28"/>
        <v/>
      </c>
      <c r="Q616" s="14"/>
      <c r="R616" s="15"/>
      <c r="S616" s="14"/>
      <c r="T616" s="15"/>
      <c r="U616" s="14"/>
      <c r="V616" s="15"/>
      <c r="W616" s="47"/>
      <c r="X616" s="48"/>
      <c r="Y616" s="47"/>
      <c r="Z616" s="48"/>
      <c r="AA616" s="47"/>
      <c r="AB616" s="48"/>
      <c r="AC616" s="47"/>
      <c r="AD616" s="48"/>
      <c r="AE616" s="47"/>
      <c r="AF616" s="48"/>
      <c r="AG616" s="47"/>
      <c r="AH616" s="48"/>
      <c r="AI616" s="47"/>
      <c r="AJ616" s="48"/>
    </row>
    <row r="617" spans="1:36" x14ac:dyDescent="0.25">
      <c r="A617" s="7">
        <f t="shared" si="29"/>
        <v>613</v>
      </c>
      <c r="B617" s="8"/>
      <c r="C617" s="5"/>
      <c r="D617" s="5"/>
      <c r="E617" s="5"/>
      <c r="F617" s="7" t="str">
        <f>IF(E617="","",IF(VLOOKUP(E617,'Study Locations'!B:D,2,FALSE)="","",VLOOKUP(E617,'Study Locations'!B:D,2,FALSE)))</f>
        <v/>
      </c>
      <c r="G617" s="7" t="str">
        <f>IF(E617="","",IF(VLOOKUP(E617,'Study Locations'!B:D,3,FALSE)="","",VLOOKUP(E617,'Study Locations'!B:D,3,FALSE)))</f>
        <v/>
      </c>
      <c r="H617" s="5"/>
      <c r="I617" s="5"/>
      <c r="J617" s="3" t="str">
        <f t="shared" si="27"/>
        <v/>
      </c>
      <c r="K617" s="29" t="str">
        <f>IF(B617="","",IF(J617="","NA",IF(ISNA(VLOOKUP(J617,'Default  Salaries'!D:E,2,FALSE)),IF(ISNA(VLOOKUP(I617&amp;"-NA",'Default  Salaries'!D:E,2,FALSE)),"NA",VLOOKUP(I617&amp;"-NA",'Default  Salaries'!D:E,2,FALSE)),VLOOKUP(J617,'Default  Salaries'!D:E,2,FALSE))))</f>
        <v/>
      </c>
      <c r="L617" s="46"/>
      <c r="M617" s="19"/>
      <c r="N617" s="45"/>
      <c r="O617" s="45"/>
      <c r="P617" s="7" t="str">
        <f t="shared" si="28"/>
        <v/>
      </c>
      <c r="Q617" s="14"/>
      <c r="R617" s="15"/>
      <c r="S617" s="14"/>
      <c r="T617" s="15"/>
      <c r="U617" s="14"/>
      <c r="V617" s="15"/>
      <c r="W617" s="47"/>
      <c r="X617" s="48"/>
      <c r="Y617" s="47"/>
      <c r="Z617" s="48"/>
      <c r="AA617" s="47"/>
      <c r="AB617" s="48"/>
      <c r="AC617" s="47"/>
      <c r="AD617" s="48"/>
      <c r="AE617" s="47"/>
      <c r="AF617" s="48"/>
      <c r="AG617" s="47"/>
      <c r="AH617" s="48"/>
      <c r="AI617" s="47"/>
      <c r="AJ617" s="48"/>
    </row>
    <row r="618" spans="1:36" x14ac:dyDescent="0.25">
      <c r="A618" s="7">
        <f t="shared" si="29"/>
        <v>614</v>
      </c>
      <c r="B618" s="8"/>
      <c r="C618" s="5"/>
      <c r="D618" s="5"/>
      <c r="E618" s="5"/>
      <c r="F618" s="7" t="str">
        <f>IF(E618="","",IF(VLOOKUP(E618,'Study Locations'!B:D,2,FALSE)="","",VLOOKUP(E618,'Study Locations'!B:D,2,FALSE)))</f>
        <v/>
      </c>
      <c r="G618" s="7" t="str">
        <f>IF(E618="","",IF(VLOOKUP(E618,'Study Locations'!B:D,3,FALSE)="","",VLOOKUP(E618,'Study Locations'!B:D,3,FALSE)))</f>
        <v/>
      </c>
      <c r="H618" s="5"/>
      <c r="I618" s="5"/>
      <c r="J618" s="3" t="str">
        <f t="shared" si="27"/>
        <v/>
      </c>
      <c r="K618" s="29" t="str">
        <f>IF(B618="","",IF(J618="","NA",IF(ISNA(VLOOKUP(J618,'Default  Salaries'!D:E,2,FALSE)),IF(ISNA(VLOOKUP(I618&amp;"-NA",'Default  Salaries'!D:E,2,FALSE)),"NA",VLOOKUP(I618&amp;"-NA",'Default  Salaries'!D:E,2,FALSE)),VLOOKUP(J618,'Default  Salaries'!D:E,2,FALSE))))</f>
        <v/>
      </c>
      <c r="L618" s="46"/>
      <c r="M618" s="19"/>
      <c r="N618" s="45"/>
      <c r="O618" s="45"/>
      <c r="P618" s="7" t="str">
        <f t="shared" si="28"/>
        <v/>
      </c>
      <c r="Q618" s="14"/>
      <c r="R618" s="15"/>
      <c r="S618" s="14"/>
      <c r="T618" s="15"/>
      <c r="U618" s="14"/>
      <c r="V618" s="15"/>
      <c r="W618" s="47"/>
      <c r="X618" s="48"/>
      <c r="Y618" s="47"/>
      <c r="Z618" s="48"/>
      <c r="AA618" s="47"/>
      <c r="AB618" s="48"/>
      <c r="AC618" s="47"/>
      <c r="AD618" s="48"/>
      <c r="AE618" s="47"/>
      <c r="AF618" s="48"/>
      <c r="AG618" s="47"/>
      <c r="AH618" s="48"/>
      <c r="AI618" s="47"/>
      <c r="AJ618" s="48"/>
    </row>
    <row r="619" spans="1:36" x14ac:dyDescent="0.25">
      <c r="A619" s="7">
        <f t="shared" si="29"/>
        <v>615</v>
      </c>
      <c r="B619" s="8"/>
      <c r="C619" s="5"/>
      <c r="D619" s="5"/>
      <c r="E619" s="5"/>
      <c r="F619" s="7" t="str">
        <f>IF(E619="","",IF(VLOOKUP(E619,'Study Locations'!B:D,2,FALSE)="","",VLOOKUP(E619,'Study Locations'!B:D,2,FALSE)))</f>
        <v/>
      </c>
      <c r="G619" s="7" t="str">
        <f>IF(E619="","",IF(VLOOKUP(E619,'Study Locations'!B:D,3,FALSE)="","",VLOOKUP(E619,'Study Locations'!B:D,3,FALSE)))</f>
        <v/>
      </c>
      <c r="H619" s="5"/>
      <c r="I619" s="5"/>
      <c r="J619" s="3" t="str">
        <f t="shared" si="27"/>
        <v/>
      </c>
      <c r="K619" s="29" t="str">
        <f>IF(B619="","",IF(J619="","NA",IF(ISNA(VLOOKUP(J619,'Default  Salaries'!D:E,2,FALSE)),IF(ISNA(VLOOKUP(I619&amp;"-NA",'Default  Salaries'!D:E,2,FALSE)),"NA",VLOOKUP(I619&amp;"-NA",'Default  Salaries'!D:E,2,FALSE)),VLOOKUP(J619,'Default  Salaries'!D:E,2,FALSE))))</f>
        <v/>
      </c>
      <c r="L619" s="46"/>
      <c r="M619" s="19"/>
      <c r="N619" s="45"/>
      <c r="O619" s="45"/>
      <c r="P619" s="7" t="str">
        <f t="shared" si="28"/>
        <v/>
      </c>
      <c r="Q619" s="14"/>
      <c r="R619" s="15"/>
      <c r="S619" s="14"/>
      <c r="T619" s="15"/>
      <c r="U619" s="14"/>
      <c r="V619" s="15"/>
      <c r="W619" s="47"/>
      <c r="X619" s="48"/>
      <c r="Y619" s="47"/>
      <c r="Z619" s="48"/>
      <c r="AA619" s="47"/>
      <c r="AB619" s="48"/>
      <c r="AC619" s="47"/>
      <c r="AD619" s="48"/>
      <c r="AE619" s="47"/>
      <c r="AF619" s="48"/>
      <c r="AG619" s="47"/>
      <c r="AH619" s="48"/>
      <c r="AI619" s="47"/>
      <c r="AJ619" s="48"/>
    </row>
    <row r="620" spans="1:36" x14ac:dyDescent="0.25">
      <c r="A620" s="7">
        <f t="shared" si="29"/>
        <v>616</v>
      </c>
      <c r="B620" s="8"/>
      <c r="C620" s="5"/>
      <c r="D620" s="5"/>
      <c r="E620" s="5"/>
      <c r="F620" s="7" t="str">
        <f>IF(E620="","",IF(VLOOKUP(E620,'Study Locations'!B:D,2,FALSE)="","",VLOOKUP(E620,'Study Locations'!B:D,2,FALSE)))</f>
        <v/>
      </c>
      <c r="G620" s="7" t="str">
        <f>IF(E620="","",IF(VLOOKUP(E620,'Study Locations'!B:D,3,FALSE)="","",VLOOKUP(E620,'Study Locations'!B:D,3,FALSE)))</f>
        <v/>
      </c>
      <c r="H620" s="5"/>
      <c r="I620" s="5"/>
      <c r="J620" s="3" t="str">
        <f t="shared" si="27"/>
        <v/>
      </c>
      <c r="K620" s="29" t="str">
        <f>IF(B620="","",IF(J620="","NA",IF(ISNA(VLOOKUP(J620,'Default  Salaries'!D:E,2,FALSE)),IF(ISNA(VLOOKUP(I620&amp;"-NA",'Default  Salaries'!D:E,2,FALSE)),"NA",VLOOKUP(I620&amp;"-NA",'Default  Salaries'!D:E,2,FALSE)),VLOOKUP(J620,'Default  Salaries'!D:E,2,FALSE))))</f>
        <v/>
      </c>
      <c r="L620" s="46"/>
      <c r="M620" s="19"/>
      <c r="N620" s="45"/>
      <c r="O620" s="45"/>
      <c r="P620" s="7" t="str">
        <f t="shared" si="28"/>
        <v/>
      </c>
      <c r="Q620" s="14"/>
      <c r="R620" s="15"/>
      <c r="S620" s="14"/>
      <c r="T620" s="15"/>
      <c r="U620" s="14"/>
      <c r="V620" s="15"/>
      <c r="W620" s="47"/>
      <c r="X620" s="48"/>
      <c r="Y620" s="47"/>
      <c r="Z620" s="48"/>
      <c r="AA620" s="47"/>
      <c r="AB620" s="48"/>
      <c r="AC620" s="47"/>
      <c r="AD620" s="48"/>
      <c r="AE620" s="47"/>
      <c r="AF620" s="48"/>
      <c r="AG620" s="47"/>
      <c r="AH620" s="48"/>
      <c r="AI620" s="47"/>
      <c r="AJ620" s="48"/>
    </row>
    <row r="621" spans="1:36" x14ac:dyDescent="0.25">
      <c r="A621" s="7">
        <f t="shared" si="29"/>
        <v>617</v>
      </c>
      <c r="B621" s="8"/>
      <c r="C621" s="5"/>
      <c r="D621" s="5"/>
      <c r="E621" s="5"/>
      <c r="F621" s="7" t="str">
        <f>IF(E621="","",IF(VLOOKUP(E621,'Study Locations'!B:D,2,FALSE)="","",VLOOKUP(E621,'Study Locations'!B:D,2,FALSE)))</f>
        <v/>
      </c>
      <c r="G621" s="7" t="str">
        <f>IF(E621="","",IF(VLOOKUP(E621,'Study Locations'!B:D,3,FALSE)="","",VLOOKUP(E621,'Study Locations'!B:D,3,FALSE)))</f>
        <v/>
      </c>
      <c r="H621" s="5"/>
      <c r="I621" s="5"/>
      <c r="J621" s="3" t="str">
        <f t="shared" si="27"/>
        <v/>
      </c>
      <c r="K621" s="29" t="str">
        <f>IF(B621="","",IF(J621="","NA",IF(ISNA(VLOOKUP(J621,'Default  Salaries'!D:E,2,FALSE)),IF(ISNA(VLOOKUP(I621&amp;"-NA",'Default  Salaries'!D:E,2,FALSE)),"NA",VLOOKUP(I621&amp;"-NA",'Default  Salaries'!D:E,2,FALSE)),VLOOKUP(J621,'Default  Salaries'!D:E,2,FALSE))))</f>
        <v/>
      </c>
      <c r="L621" s="46"/>
      <c r="M621" s="19"/>
      <c r="N621" s="45"/>
      <c r="O621" s="45"/>
      <c r="P621" s="7" t="str">
        <f t="shared" si="28"/>
        <v/>
      </c>
      <c r="Q621" s="14"/>
      <c r="R621" s="15"/>
      <c r="S621" s="14"/>
      <c r="T621" s="15"/>
      <c r="U621" s="14"/>
      <c r="V621" s="15"/>
      <c r="W621" s="47"/>
      <c r="X621" s="48"/>
      <c r="Y621" s="47"/>
      <c r="Z621" s="48"/>
      <c r="AA621" s="47"/>
      <c r="AB621" s="48"/>
      <c r="AC621" s="47"/>
      <c r="AD621" s="48"/>
      <c r="AE621" s="47"/>
      <c r="AF621" s="48"/>
      <c r="AG621" s="47"/>
      <c r="AH621" s="48"/>
      <c r="AI621" s="47"/>
      <c r="AJ621" s="48"/>
    </row>
    <row r="622" spans="1:36" x14ac:dyDescent="0.25">
      <c r="A622" s="7">
        <f t="shared" si="29"/>
        <v>618</v>
      </c>
      <c r="B622" s="8"/>
      <c r="C622" s="5"/>
      <c r="D622" s="5"/>
      <c r="E622" s="5"/>
      <c r="F622" s="7" t="str">
        <f>IF(E622="","",IF(VLOOKUP(E622,'Study Locations'!B:D,2,FALSE)="","",VLOOKUP(E622,'Study Locations'!B:D,2,FALSE)))</f>
        <v/>
      </c>
      <c r="G622" s="7" t="str">
        <f>IF(E622="","",IF(VLOOKUP(E622,'Study Locations'!B:D,3,FALSE)="","",VLOOKUP(E622,'Study Locations'!B:D,3,FALSE)))</f>
        <v/>
      </c>
      <c r="H622" s="5"/>
      <c r="I622" s="5"/>
      <c r="J622" s="3" t="str">
        <f t="shared" si="27"/>
        <v/>
      </c>
      <c r="K622" s="29" t="str">
        <f>IF(B622="","",IF(J622="","NA",IF(ISNA(VLOOKUP(J622,'Default  Salaries'!D:E,2,FALSE)),IF(ISNA(VLOOKUP(I622&amp;"-NA",'Default  Salaries'!D:E,2,FALSE)),"NA",VLOOKUP(I622&amp;"-NA",'Default  Salaries'!D:E,2,FALSE)),VLOOKUP(J622,'Default  Salaries'!D:E,2,FALSE))))</f>
        <v/>
      </c>
      <c r="L622" s="46"/>
      <c r="M622" s="19"/>
      <c r="N622" s="45"/>
      <c r="O622" s="45"/>
      <c r="P622" s="7" t="str">
        <f t="shared" si="28"/>
        <v/>
      </c>
      <c r="Q622" s="14"/>
      <c r="R622" s="15"/>
      <c r="S622" s="14"/>
      <c r="T622" s="15"/>
      <c r="U622" s="14"/>
      <c r="V622" s="15"/>
      <c r="W622" s="47"/>
      <c r="X622" s="48"/>
      <c r="Y622" s="47"/>
      <c r="Z622" s="48"/>
      <c r="AA622" s="47"/>
      <c r="AB622" s="48"/>
      <c r="AC622" s="47"/>
      <c r="AD622" s="48"/>
      <c r="AE622" s="47"/>
      <c r="AF622" s="48"/>
      <c r="AG622" s="47"/>
      <c r="AH622" s="48"/>
      <c r="AI622" s="47"/>
      <c r="AJ622" s="48"/>
    </row>
    <row r="623" spans="1:36" x14ac:dyDescent="0.25">
      <c r="A623" s="7">
        <f t="shared" si="29"/>
        <v>619</v>
      </c>
      <c r="B623" s="8"/>
      <c r="C623" s="5"/>
      <c r="D623" s="5"/>
      <c r="E623" s="5"/>
      <c r="F623" s="7" t="str">
        <f>IF(E623="","",IF(VLOOKUP(E623,'Study Locations'!B:D,2,FALSE)="","",VLOOKUP(E623,'Study Locations'!B:D,2,FALSE)))</f>
        <v/>
      </c>
      <c r="G623" s="7" t="str">
        <f>IF(E623="","",IF(VLOOKUP(E623,'Study Locations'!B:D,3,FALSE)="","",VLOOKUP(E623,'Study Locations'!B:D,3,FALSE)))</f>
        <v/>
      </c>
      <c r="H623" s="5"/>
      <c r="I623" s="5"/>
      <c r="J623" s="3" t="str">
        <f t="shared" si="27"/>
        <v/>
      </c>
      <c r="K623" s="29" t="str">
        <f>IF(B623="","",IF(J623="","NA",IF(ISNA(VLOOKUP(J623,'Default  Salaries'!D:E,2,FALSE)),IF(ISNA(VLOOKUP(I623&amp;"-NA",'Default  Salaries'!D:E,2,FALSE)),"NA",VLOOKUP(I623&amp;"-NA",'Default  Salaries'!D:E,2,FALSE)),VLOOKUP(J623,'Default  Salaries'!D:E,2,FALSE))))</f>
        <v/>
      </c>
      <c r="L623" s="46"/>
      <c r="M623" s="19"/>
      <c r="N623" s="45"/>
      <c r="O623" s="45"/>
      <c r="P623" s="7" t="str">
        <f t="shared" si="28"/>
        <v/>
      </c>
      <c r="Q623" s="14"/>
      <c r="R623" s="15"/>
      <c r="S623" s="14"/>
      <c r="T623" s="15"/>
      <c r="U623" s="14"/>
      <c r="V623" s="15"/>
      <c r="W623" s="47"/>
      <c r="X623" s="48"/>
      <c r="Y623" s="47"/>
      <c r="Z623" s="48"/>
      <c r="AA623" s="47"/>
      <c r="AB623" s="48"/>
      <c r="AC623" s="47"/>
      <c r="AD623" s="48"/>
      <c r="AE623" s="47"/>
      <c r="AF623" s="48"/>
      <c r="AG623" s="47"/>
      <c r="AH623" s="48"/>
      <c r="AI623" s="47"/>
      <c r="AJ623" s="48"/>
    </row>
    <row r="624" spans="1:36" x14ac:dyDescent="0.25">
      <c r="A624" s="7">
        <f t="shared" si="29"/>
        <v>620</v>
      </c>
      <c r="B624" s="8"/>
      <c r="C624" s="5"/>
      <c r="D624" s="5"/>
      <c r="E624" s="5"/>
      <c r="F624" s="7" t="str">
        <f>IF(E624="","",IF(VLOOKUP(E624,'Study Locations'!B:D,2,FALSE)="","",VLOOKUP(E624,'Study Locations'!B:D,2,FALSE)))</f>
        <v/>
      </c>
      <c r="G624" s="7" t="str">
        <f>IF(E624="","",IF(VLOOKUP(E624,'Study Locations'!B:D,3,FALSE)="","",VLOOKUP(E624,'Study Locations'!B:D,3,FALSE)))</f>
        <v/>
      </c>
      <c r="H624" s="5"/>
      <c r="I624" s="5"/>
      <c r="J624" s="3" t="str">
        <f t="shared" si="27"/>
        <v/>
      </c>
      <c r="K624" s="29" t="str">
        <f>IF(B624="","",IF(J624="","NA",IF(ISNA(VLOOKUP(J624,'Default  Salaries'!D:E,2,FALSE)),IF(ISNA(VLOOKUP(I624&amp;"-NA",'Default  Salaries'!D:E,2,FALSE)),"NA",VLOOKUP(I624&amp;"-NA",'Default  Salaries'!D:E,2,FALSE)),VLOOKUP(J624,'Default  Salaries'!D:E,2,FALSE))))</f>
        <v/>
      </c>
      <c r="L624" s="46"/>
      <c r="M624" s="19"/>
      <c r="N624" s="45"/>
      <c r="O624" s="45"/>
      <c r="P624" s="7" t="str">
        <f t="shared" si="28"/>
        <v/>
      </c>
      <c r="Q624" s="14"/>
      <c r="R624" s="15"/>
      <c r="S624" s="14"/>
      <c r="T624" s="15"/>
      <c r="U624" s="14"/>
      <c r="V624" s="15"/>
      <c r="W624" s="47"/>
      <c r="X624" s="48"/>
      <c r="Y624" s="47"/>
      <c r="Z624" s="48"/>
      <c r="AA624" s="47"/>
      <c r="AB624" s="48"/>
      <c r="AC624" s="47"/>
      <c r="AD624" s="48"/>
      <c r="AE624" s="47"/>
      <c r="AF624" s="48"/>
      <c r="AG624" s="47"/>
      <c r="AH624" s="48"/>
      <c r="AI624" s="47"/>
      <c r="AJ624" s="48"/>
    </row>
    <row r="625" spans="1:36" x14ac:dyDescent="0.25">
      <c r="A625" s="7">
        <f t="shared" si="29"/>
        <v>621</v>
      </c>
      <c r="B625" s="8"/>
      <c r="C625" s="5"/>
      <c r="D625" s="5"/>
      <c r="E625" s="5"/>
      <c r="F625" s="7" t="str">
        <f>IF(E625="","",IF(VLOOKUP(E625,'Study Locations'!B:D,2,FALSE)="","",VLOOKUP(E625,'Study Locations'!B:D,2,FALSE)))</f>
        <v/>
      </c>
      <c r="G625" s="7" t="str">
        <f>IF(E625="","",IF(VLOOKUP(E625,'Study Locations'!B:D,3,FALSE)="","",VLOOKUP(E625,'Study Locations'!B:D,3,FALSE)))</f>
        <v/>
      </c>
      <c r="H625" s="5"/>
      <c r="I625" s="5"/>
      <c r="J625" s="3" t="str">
        <f t="shared" si="27"/>
        <v/>
      </c>
      <c r="K625" s="29" t="str">
        <f>IF(B625="","",IF(J625="","NA",IF(ISNA(VLOOKUP(J625,'Default  Salaries'!D:E,2,FALSE)),IF(ISNA(VLOOKUP(I625&amp;"-NA",'Default  Salaries'!D:E,2,FALSE)),"NA",VLOOKUP(I625&amp;"-NA",'Default  Salaries'!D:E,2,FALSE)),VLOOKUP(J625,'Default  Salaries'!D:E,2,FALSE))))</f>
        <v/>
      </c>
      <c r="L625" s="46"/>
      <c r="M625" s="19"/>
      <c r="N625" s="45"/>
      <c r="O625" s="45"/>
      <c r="P625" s="7" t="str">
        <f t="shared" si="28"/>
        <v/>
      </c>
      <c r="Q625" s="14"/>
      <c r="R625" s="15"/>
      <c r="S625" s="14"/>
      <c r="T625" s="15"/>
      <c r="U625" s="14"/>
      <c r="V625" s="15"/>
      <c r="W625" s="47"/>
      <c r="X625" s="48"/>
      <c r="Y625" s="47"/>
      <c r="Z625" s="48"/>
      <c r="AA625" s="47"/>
      <c r="AB625" s="48"/>
      <c r="AC625" s="47"/>
      <c r="AD625" s="48"/>
      <c r="AE625" s="47"/>
      <c r="AF625" s="48"/>
      <c r="AG625" s="47"/>
      <c r="AH625" s="48"/>
      <c r="AI625" s="47"/>
      <c r="AJ625" s="48"/>
    </row>
    <row r="626" spans="1:36" x14ac:dyDescent="0.25">
      <c r="A626" s="7">
        <f t="shared" si="29"/>
        <v>622</v>
      </c>
      <c r="B626" s="8"/>
      <c r="C626" s="5"/>
      <c r="D626" s="5"/>
      <c r="E626" s="5"/>
      <c r="F626" s="7" t="str">
        <f>IF(E626="","",IF(VLOOKUP(E626,'Study Locations'!B:D,2,FALSE)="","",VLOOKUP(E626,'Study Locations'!B:D,2,FALSE)))</f>
        <v/>
      </c>
      <c r="G626" s="7" t="str">
        <f>IF(E626="","",IF(VLOOKUP(E626,'Study Locations'!B:D,3,FALSE)="","",VLOOKUP(E626,'Study Locations'!B:D,3,FALSE)))</f>
        <v/>
      </c>
      <c r="H626" s="5"/>
      <c r="I626" s="5"/>
      <c r="J626" s="3" t="str">
        <f t="shared" si="27"/>
        <v/>
      </c>
      <c r="K626" s="29" t="str">
        <f>IF(B626="","",IF(J626="","NA",IF(ISNA(VLOOKUP(J626,'Default  Salaries'!D:E,2,FALSE)),IF(ISNA(VLOOKUP(I626&amp;"-NA",'Default  Salaries'!D:E,2,FALSE)),"NA",VLOOKUP(I626&amp;"-NA",'Default  Salaries'!D:E,2,FALSE)),VLOOKUP(J626,'Default  Salaries'!D:E,2,FALSE))))</f>
        <v/>
      </c>
      <c r="L626" s="46"/>
      <c r="M626" s="19"/>
      <c r="N626" s="45"/>
      <c r="O626" s="45"/>
      <c r="P626" s="7" t="str">
        <f t="shared" si="28"/>
        <v/>
      </c>
      <c r="Q626" s="14"/>
      <c r="R626" s="15"/>
      <c r="S626" s="14"/>
      <c r="T626" s="15"/>
      <c r="U626" s="14"/>
      <c r="V626" s="15"/>
      <c r="W626" s="47"/>
      <c r="X626" s="48"/>
      <c r="Y626" s="47"/>
      <c r="Z626" s="48"/>
      <c r="AA626" s="47"/>
      <c r="AB626" s="48"/>
      <c r="AC626" s="47"/>
      <c r="AD626" s="48"/>
      <c r="AE626" s="47"/>
      <c r="AF626" s="48"/>
      <c r="AG626" s="47"/>
      <c r="AH626" s="48"/>
      <c r="AI626" s="47"/>
      <c r="AJ626" s="48"/>
    </row>
    <row r="627" spans="1:36" x14ac:dyDescent="0.25">
      <c r="A627" s="7">
        <f t="shared" si="29"/>
        <v>623</v>
      </c>
      <c r="B627" s="8"/>
      <c r="C627" s="5"/>
      <c r="D627" s="5"/>
      <c r="E627" s="5"/>
      <c r="F627" s="7" t="str">
        <f>IF(E627="","",IF(VLOOKUP(E627,'Study Locations'!B:D,2,FALSE)="","",VLOOKUP(E627,'Study Locations'!B:D,2,FALSE)))</f>
        <v/>
      </c>
      <c r="G627" s="7" t="str">
        <f>IF(E627="","",IF(VLOOKUP(E627,'Study Locations'!B:D,3,FALSE)="","",VLOOKUP(E627,'Study Locations'!B:D,3,FALSE)))</f>
        <v/>
      </c>
      <c r="H627" s="5"/>
      <c r="I627" s="5"/>
      <c r="J627" s="3" t="str">
        <f t="shared" si="27"/>
        <v/>
      </c>
      <c r="K627" s="29" t="str">
        <f>IF(B627="","",IF(J627="","NA",IF(ISNA(VLOOKUP(J627,'Default  Salaries'!D:E,2,FALSE)),IF(ISNA(VLOOKUP(I627&amp;"-NA",'Default  Salaries'!D:E,2,FALSE)),"NA",VLOOKUP(I627&amp;"-NA",'Default  Salaries'!D:E,2,FALSE)),VLOOKUP(J627,'Default  Salaries'!D:E,2,FALSE))))</f>
        <v/>
      </c>
      <c r="L627" s="46"/>
      <c r="M627" s="19"/>
      <c r="N627" s="45"/>
      <c r="O627" s="45"/>
      <c r="P627" s="7" t="str">
        <f t="shared" si="28"/>
        <v/>
      </c>
      <c r="Q627" s="14"/>
      <c r="R627" s="15"/>
      <c r="S627" s="14"/>
      <c r="T627" s="15"/>
      <c r="U627" s="14"/>
      <c r="V627" s="15"/>
      <c r="W627" s="47"/>
      <c r="X627" s="48"/>
      <c r="Y627" s="47"/>
      <c r="Z627" s="48"/>
      <c r="AA627" s="47"/>
      <c r="AB627" s="48"/>
      <c r="AC627" s="47"/>
      <c r="AD627" s="48"/>
      <c r="AE627" s="47"/>
      <c r="AF627" s="48"/>
      <c r="AG627" s="47"/>
      <c r="AH627" s="48"/>
      <c r="AI627" s="47"/>
      <c r="AJ627" s="48"/>
    </row>
    <row r="628" spans="1:36" x14ac:dyDescent="0.25">
      <c r="A628" s="7">
        <f t="shared" si="29"/>
        <v>624</v>
      </c>
      <c r="B628" s="8"/>
      <c r="C628" s="5"/>
      <c r="D628" s="5"/>
      <c r="E628" s="5"/>
      <c r="F628" s="7" t="str">
        <f>IF(E628="","",IF(VLOOKUP(E628,'Study Locations'!B:D,2,FALSE)="","",VLOOKUP(E628,'Study Locations'!B:D,2,FALSE)))</f>
        <v/>
      </c>
      <c r="G628" s="7" t="str">
        <f>IF(E628="","",IF(VLOOKUP(E628,'Study Locations'!B:D,3,FALSE)="","",VLOOKUP(E628,'Study Locations'!B:D,3,FALSE)))</f>
        <v/>
      </c>
      <c r="H628" s="5"/>
      <c r="I628" s="5"/>
      <c r="J628" s="3" t="str">
        <f t="shared" si="27"/>
        <v/>
      </c>
      <c r="K628" s="29" t="str">
        <f>IF(B628="","",IF(J628="","NA",IF(ISNA(VLOOKUP(J628,'Default  Salaries'!D:E,2,FALSE)),IF(ISNA(VLOOKUP(I628&amp;"-NA",'Default  Salaries'!D:E,2,FALSE)),"NA",VLOOKUP(I628&amp;"-NA",'Default  Salaries'!D:E,2,FALSE)),VLOOKUP(J628,'Default  Salaries'!D:E,2,FALSE))))</f>
        <v/>
      </c>
      <c r="L628" s="46"/>
      <c r="M628" s="19"/>
      <c r="N628" s="45"/>
      <c r="O628" s="45"/>
      <c r="P628" s="7" t="str">
        <f t="shared" si="28"/>
        <v/>
      </c>
      <c r="Q628" s="14"/>
      <c r="R628" s="15"/>
      <c r="S628" s="14"/>
      <c r="T628" s="15"/>
      <c r="U628" s="14"/>
      <c r="V628" s="15"/>
      <c r="W628" s="47"/>
      <c r="X628" s="48"/>
      <c r="Y628" s="47"/>
      <c r="Z628" s="48"/>
      <c r="AA628" s="47"/>
      <c r="AB628" s="48"/>
      <c r="AC628" s="47"/>
      <c r="AD628" s="48"/>
      <c r="AE628" s="47"/>
      <c r="AF628" s="48"/>
      <c r="AG628" s="47"/>
      <c r="AH628" s="48"/>
      <c r="AI628" s="47"/>
      <c r="AJ628" s="48"/>
    </row>
    <row r="629" spans="1:36" x14ac:dyDescent="0.25">
      <c r="A629" s="7">
        <f t="shared" si="29"/>
        <v>625</v>
      </c>
      <c r="B629" s="8"/>
      <c r="C629" s="5"/>
      <c r="D629" s="5"/>
      <c r="E629" s="5"/>
      <c r="F629" s="7" t="str">
        <f>IF(E629="","",IF(VLOOKUP(E629,'Study Locations'!B:D,2,FALSE)="","",VLOOKUP(E629,'Study Locations'!B:D,2,FALSE)))</f>
        <v/>
      </c>
      <c r="G629" s="7" t="str">
        <f>IF(E629="","",IF(VLOOKUP(E629,'Study Locations'!B:D,3,FALSE)="","",VLOOKUP(E629,'Study Locations'!B:D,3,FALSE)))</f>
        <v/>
      </c>
      <c r="H629" s="5"/>
      <c r="I629" s="5"/>
      <c r="J629" s="3" t="str">
        <f t="shared" si="27"/>
        <v/>
      </c>
      <c r="K629" s="29" t="str">
        <f>IF(B629="","",IF(J629="","NA",IF(ISNA(VLOOKUP(J629,'Default  Salaries'!D:E,2,FALSE)),IF(ISNA(VLOOKUP(I629&amp;"-NA",'Default  Salaries'!D:E,2,FALSE)),"NA",VLOOKUP(I629&amp;"-NA",'Default  Salaries'!D:E,2,FALSE)),VLOOKUP(J629,'Default  Salaries'!D:E,2,FALSE))))</f>
        <v/>
      </c>
      <c r="L629" s="46"/>
      <c r="M629" s="19"/>
      <c r="N629" s="45"/>
      <c r="O629" s="45"/>
      <c r="P629" s="7" t="str">
        <f t="shared" si="28"/>
        <v/>
      </c>
      <c r="Q629" s="14"/>
      <c r="R629" s="15"/>
      <c r="S629" s="14"/>
      <c r="T629" s="15"/>
      <c r="U629" s="14"/>
      <c r="V629" s="15"/>
      <c r="W629" s="47"/>
      <c r="X629" s="48"/>
      <c r="Y629" s="47"/>
      <c r="Z629" s="48"/>
      <c r="AA629" s="47"/>
      <c r="AB629" s="48"/>
      <c r="AC629" s="47"/>
      <c r="AD629" s="48"/>
      <c r="AE629" s="47"/>
      <c r="AF629" s="48"/>
      <c r="AG629" s="47"/>
      <c r="AH629" s="48"/>
      <c r="AI629" s="47"/>
      <c r="AJ629" s="48"/>
    </row>
    <row r="630" spans="1:36" x14ac:dyDescent="0.25">
      <c r="A630" s="7">
        <f t="shared" si="29"/>
        <v>626</v>
      </c>
      <c r="B630" s="8"/>
      <c r="C630" s="5"/>
      <c r="D630" s="5"/>
      <c r="E630" s="5"/>
      <c r="F630" s="7" t="str">
        <f>IF(E630="","",IF(VLOOKUP(E630,'Study Locations'!B:D,2,FALSE)="","",VLOOKUP(E630,'Study Locations'!B:D,2,FALSE)))</f>
        <v/>
      </c>
      <c r="G630" s="7" t="str">
        <f>IF(E630="","",IF(VLOOKUP(E630,'Study Locations'!B:D,3,FALSE)="","",VLOOKUP(E630,'Study Locations'!B:D,3,FALSE)))</f>
        <v/>
      </c>
      <c r="H630" s="5"/>
      <c r="I630" s="5"/>
      <c r="J630" s="3" t="str">
        <f t="shared" si="27"/>
        <v/>
      </c>
      <c r="K630" s="29" t="str">
        <f>IF(B630="","",IF(J630="","NA",IF(ISNA(VLOOKUP(J630,'Default  Salaries'!D:E,2,FALSE)),IF(ISNA(VLOOKUP(I630&amp;"-NA",'Default  Salaries'!D:E,2,FALSE)),"NA",VLOOKUP(I630&amp;"-NA",'Default  Salaries'!D:E,2,FALSE)),VLOOKUP(J630,'Default  Salaries'!D:E,2,FALSE))))</f>
        <v/>
      </c>
      <c r="L630" s="46"/>
      <c r="M630" s="19"/>
      <c r="N630" s="45"/>
      <c r="O630" s="45"/>
      <c r="P630" s="7" t="str">
        <f t="shared" si="28"/>
        <v/>
      </c>
      <c r="Q630" s="14"/>
      <c r="R630" s="15"/>
      <c r="S630" s="14"/>
      <c r="T630" s="15"/>
      <c r="U630" s="14"/>
      <c r="V630" s="15"/>
      <c r="W630" s="47"/>
      <c r="X630" s="48"/>
      <c r="Y630" s="47"/>
      <c r="Z630" s="48"/>
      <c r="AA630" s="47"/>
      <c r="AB630" s="48"/>
      <c r="AC630" s="47"/>
      <c r="AD630" s="48"/>
      <c r="AE630" s="47"/>
      <c r="AF630" s="48"/>
      <c r="AG630" s="47"/>
      <c r="AH630" s="48"/>
      <c r="AI630" s="47"/>
      <c r="AJ630" s="48"/>
    </row>
    <row r="631" spans="1:36" x14ac:dyDescent="0.25">
      <c r="A631" s="7">
        <f t="shared" si="29"/>
        <v>627</v>
      </c>
      <c r="B631" s="8"/>
      <c r="C631" s="5"/>
      <c r="D631" s="5"/>
      <c r="E631" s="5"/>
      <c r="F631" s="7" t="str">
        <f>IF(E631="","",IF(VLOOKUP(E631,'Study Locations'!B:D,2,FALSE)="","",VLOOKUP(E631,'Study Locations'!B:D,2,FALSE)))</f>
        <v/>
      </c>
      <c r="G631" s="7" t="str">
        <f>IF(E631="","",IF(VLOOKUP(E631,'Study Locations'!B:D,3,FALSE)="","",VLOOKUP(E631,'Study Locations'!B:D,3,FALSE)))</f>
        <v/>
      </c>
      <c r="H631" s="5"/>
      <c r="I631" s="5"/>
      <c r="J631" s="3" t="str">
        <f t="shared" si="27"/>
        <v/>
      </c>
      <c r="K631" s="29" t="str">
        <f>IF(B631="","",IF(J631="","NA",IF(ISNA(VLOOKUP(J631,'Default  Salaries'!D:E,2,FALSE)),IF(ISNA(VLOOKUP(I631&amp;"-NA",'Default  Salaries'!D:E,2,FALSE)),"NA",VLOOKUP(I631&amp;"-NA",'Default  Salaries'!D:E,2,FALSE)),VLOOKUP(J631,'Default  Salaries'!D:E,2,FALSE))))</f>
        <v/>
      </c>
      <c r="L631" s="46"/>
      <c r="M631" s="19"/>
      <c r="N631" s="45"/>
      <c r="O631" s="45"/>
      <c r="P631" s="7" t="str">
        <f t="shared" si="28"/>
        <v/>
      </c>
      <c r="Q631" s="14"/>
      <c r="R631" s="15"/>
      <c r="S631" s="14"/>
      <c r="T631" s="15"/>
      <c r="U631" s="14"/>
      <c r="V631" s="15"/>
      <c r="W631" s="47"/>
      <c r="X631" s="48"/>
      <c r="Y631" s="47"/>
      <c r="Z631" s="48"/>
      <c r="AA631" s="47"/>
      <c r="AB631" s="48"/>
      <c r="AC631" s="47"/>
      <c r="AD631" s="48"/>
      <c r="AE631" s="47"/>
      <c r="AF631" s="48"/>
      <c r="AG631" s="47"/>
      <c r="AH631" s="48"/>
      <c r="AI631" s="47"/>
      <c r="AJ631" s="48"/>
    </row>
    <row r="632" spans="1:36" x14ac:dyDescent="0.25">
      <c r="A632" s="7">
        <f t="shared" si="29"/>
        <v>628</v>
      </c>
      <c r="B632" s="8"/>
      <c r="C632" s="5"/>
      <c r="D632" s="5"/>
      <c r="E632" s="5"/>
      <c r="F632" s="7" t="str">
        <f>IF(E632="","",IF(VLOOKUP(E632,'Study Locations'!B:D,2,FALSE)="","",VLOOKUP(E632,'Study Locations'!B:D,2,FALSE)))</f>
        <v/>
      </c>
      <c r="G632" s="7" t="str">
        <f>IF(E632="","",IF(VLOOKUP(E632,'Study Locations'!B:D,3,FALSE)="","",VLOOKUP(E632,'Study Locations'!B:D,3,FALSE)))</f>
        <v/>
      </c>
      <c r="H632" s="5"/>
      <c r="I632" s="5"/>
      <c r="J632" s="3" t="str">
        <f t="shared" si="27"/>
        <v/>
      </c>
      <c r="K632" s="29" t="str">
        <f>IF(B632="","",IF(J632="","NA",IF(ISNA(VLOOKUP(J632,'Default  Salaries'!D:E,2,FALSE)),IF(ISNA(VLOOKUP(I632&amp;"-NA",'Default  Salaries'!D:E,2,FALSE)),"NA",VLOOKUP(I632&amp;"-NA",'Default  Salaries'!D:E,2,FALSE)),VLOOKUP(J632,'Default  Salaries'!D:E,2,FALSE))))</f>
        <v/>
      </c>
      <c r="L632" s="46"/>
      <c r="M632" s="19"/>
      <c r="N632" s="45"/>
      <c r="O632" s="45"/>
      <c r="P632" s="7" t="str">
        <f t="shared" si="28"/>
        <v/>
      </c>
      <c r="Q632" s="14"/>
      <c r="R632" s="15"/>
      <c r="S632" s="14"/>
      <c r="T632" s="15"/>
      <c r="U632" s="14"/>
      <c r="V632" s="15"/>
      <c r="W632" s="47"/>
      <c r="X632" s="48"/>
      <c r="Y632" s="47"/>
      <c r="Z632" s="48"/>
      <c r="AA632" s="47"/>
      <c r="AB632" s="48"/>
      <c r="AC632" s="47"/>
      <c r="AD632" s="48"/>
      <c r="AE632" s="47"/>
      <c r="AF632" s="48"/>
      <c r="AG632" s="47"/>
      <c r="AH632" s="48"/>
      <c r="AI632" s="47"/>
      <c r="AJ632" s="48"/>
    </row>
    <row r="633" spans="1:36" x14ac:dyDescent="0.25">
      <c r="A633" s="7">
        <f t="shared" si="29"/>
        <v>629</v>
      </c>
      <c r="B633" s="8"/>
      <c r="C633" s="5"/>
      <c r="D633" s="5"/>
      <c r="E633" s="5"/>
      <c r="F633" s="7" t="str">
        <f>IF(E633="","",IF(VLOOKUP(E633,'Study Locations'!B:D,2,FALSE)="","",VLOOKUP(E633,'Study Locations'!B:D,2,FALSE)))</f>
        <v/>
      </c>
      <c r="G633" s="7" t="str">
        <f>IF(E633="","",IF(VLOOKUP(E633,'Study Locations'!B:D,3,FALSE)="","",VLOOKUP(E633,'Study Locations'!B:D,3,FALSE)))</f>
        <v/>
      </c>
      <c r="H633" s="5"/>
      <c r="I633" s="5"/>
      <c r="J633" s="3" t="str">
        <f t="shared" si="27"/>
        <v/>
      </c>
      <c r="K633" s="29" t="str">
        <f>IF(B633="","",IF(J633="","NA",IF(ISNA(VLOOKUP(J633,'Default  Salaries'!D:E,2,FALSE)),IF(ISNA(VLOOKUP(I633&amp;"-NA",'Default  Salaries'!D:E,2,FALSE)),"NA",VLOOKUP(I633&amp;"-NA",'Default  Salaries'!D:E,2,FALSE)),VLOOKUP(J633,'Default  Salaries'!D:E,2,FALSE))))</f>
        <v/>
      </c>
      <c r="L633" s="46"/>
      <c r="M633" s="19"/>
      <c r="N633" s="45"/>
      <c r="O633" s="45"/>
      <c r="P633" s="7" t="str">
        <f t="shared" si="28"/>
        <v/>
      </c>
      <c r="Q633" s="14"/>
      <c r="R633" s="15"/>
      <c r="S633" s="14"/>
      <c r="T633" s="15"/>
      <c r="U633" s="14"/>
      <c r="V633" s="15"/>
      <c r="W633" s="47"/>
      <c r="X633" s="48"/>
      <c r="Y633" s="47"/>
      <c r="Z633" s="48"/>
      <c r="AA633" s="47"/>
      <c r="AB633" s="48"/>
      <c r="AC633" s="47"/>
      <c r="AD633" s="48"/>
      <c r="AE633" s="47"/>
      <c r="AF633" s="48"/>
      <c r="AG633" s="47"/>
      <c r="AH633" s="48"/>
      <c r="AI633" s="47"/>
      <c r="AJ633" s="48"/>
    </row>
    <row r="634" spans="1:36" x14ac:dyDescent="0.25">
      <c r="A634" s="7">
        <f t="shared" si="29"/>
        <v>630</v>
      </c>
      <c r="B634" s="8"/>
      <c r="C634" s="5"/>
      <c r="D634" s="5"/>
      <c r="E634" s="5"/>
      <c r="F634" s="7" t="str">
        <f>IF(E634="","",IF(VLOOKUP(E634,'Study Locations'!B:D,2,FALSE)="","",VLOOKUP(E634,'Study Locations'!B:D,2,FALSE)))</f>
        <v/>
      </c>
      <c r="G634" s="7" t="str">
        <f>IF(E634="","",IF(VLOOKUP(E634,'Study Locations'!B:D,3,FALSE)="","",VLOOKUP(E634,'Study Locations'!B:D,3,FALSE)))</f>
        <v/>
      </c>
      <c r="H634" s="5"/>
      <c r="I634" s="5"/>
      <c r="J634" s="3" t="str">
        <f t="shared" si="27"/>
        <v/>
      </c>
      <c r="K634" s="29" t="str">
        <f>IF(B634="","",IF(J634="","NA",IF(ISNA(VLOOKUP(J634,'Default  Salaries'!D:E,2,FALSE)),IF(ISNA(VLOOKUP(I634&amp;"-NA",'Default  Salaries'!D:E,2,FALSE)),"NA",VLOOKUP(I634&amp;"-NA",'Default  Salaries'!D:E,2,FALSE)),VLOOKUP(J634,'Default  Salaries'!D:E,2,FALSE))))</f>
        <v/>
      </c>
      <c r="L634" s="46"/>
      <c r="M634" s="19"/>
      <c r="N634" s="45"/>
      <c r="O634" s="45"/>
      <c r="P634" s="7" t="str">
        <f t="shared" si="28"/>
        <v/>
      </c>
      <c r="Q634" s="14"/>
      <c r="R634" s="15"/>
      <c r="S634" s="14"/>
      <c r="T634" s="15"/>
      <c r="U634" s="14"/>
      <c r="V634" s="15"/>
      <c r="W634" s="47"/>
      <c r="X634" s="48"/>
      <c r="Y634" s="47"/>
      <c r="Z634" s="48"/>
      <c r="AA634" s="47"/>
      <c r="AB634" s="48"/>
      <c r="AC634" s="47"/>
      <c r="AD634" s="48"/>
      <c r="AE634" s="47"/>
      <c r="AF634" s="48"/>
      <c r="AG634" s="47"/>
      <c r="AH634" s="48"/>
      <c r="AI634" s="47"/>
      <c r="AJ634" s="48"/>
    </row>
    <row r="635" spans="1:36" x14ac:dyDescent="0.25">
      <c r="A635" s="7">
        <f t="shared" si="29"/>
        <v>631</v>
      </c>
      <c r="B635" s="8"/>
      <c r="C635" s="5"/>
      <c r="D635" s="5"/>
      <c r="E635" s="5"/>
      <c r="F635" s="7" t="str">
        <f>IF(E635="","",IF(VLOOKUP(E635,'Study Locations'!B:D,2,FALSE)="","",VLOOKUP(E635,'Study Locations'!B:D,2,FALSE)))</f>
        <v/>
      </c>
      <c r="G635" s="7" t="str">
        <f>IF(E635="","",IF(VLOOKUP(E635,'Study Locations'!B:D,3,FALSE)="","",VLOOKUP(E635,'Study Locations'!B:D,3,FALSE)))</f>
        <v/>
      </c>
      <c r="H635" s="5"/>
      <c r="I635" s="5"/>
      <c r="J635" s="3" t="str">
        <f t="shared" si="27"/>
        <v/>
      </c>
      <c r="K635" s="29" t="str">
        <f>IF(B635="","",IF(J635="","NA",IF(ISNA(VLOOKUP(J635,'Default  Salaries'!D:E,2,FALSE)),IF(ISNA(VLOOKUP(I635&amp;"-NA",'Default  Salaries'!D:E,2,FALSE)),"NA",VLOOKUP(I635&amp;"-NA",'Default  Salaries'!D:E,2,FALSE)),VLOOKUP(J635,'Default  Salaries'!D:E,2,FALSE))))</f>
        <v/>
      </c>
      <c r="L635" s="46"/>
      <c r="M635" s="19"/>
      <c r="N635" s="45"/>
      <c r="O635" s="45"/>
      <c r="P635" s="7" t="str">
        <f t="shared" si="28"/>
        <v/>
      </c>
      <c r="Q635" s="14"/>
      <c r="R635" s="15"/>
      <c r="S635" s="14"/>
      <c r="T635" s="15"/>
      <c r="U635" s="14"/>
      <c r="V635" s="15"/>
      <c r="W635" s="47"/>
      <c r="X635" s="48"/>
      <c r="Y635" s="47"/>
      <c r="Z635" s="48"/>
      <c r="AA635" s="47"/>
      <c r="AB635" s="48"/>
      <c r="AC635" s="47"/>
      <c r="AD635" s="48"/>
      <c r="AE635" s="47"/>
      <c r="AF635" s="48"/>
      <c r="AG635" s="47"/>
      <c r="AH635" s="48"/>
      <c r="AI635" s="47"/>
      <c r="AJ635" s="48"/>
    </row>
    <row r="636" spans="1:36" x14ac:dyDescent="0.25">
      <c r="A636" s="7">
        <f t="shared" si="29"/>
        <v>632</v>
      </c>
      <c r="B636" s="8"/>
      <c r="C636" s="5"/>
      <c r="D636" s="5"/>
      <c r="E636" s="5"/>
      <c r="F636" s="7" t="str">
        <f>IF(E636="","",IF(VLOOKUP(E636,'Study Locations'!B:D,2,FALSE)="","",VLOOKUP(E636,'Study Locations'!B:D,2,FALSE)))</f>
        <v/>
      </c>
      <c r="G636" s="7" t="str">
        <f>IF(E636="","",IF(VLOOKUP(E636,'Study Locations'!B:D,3,FALSE)="","",VLOOKUP(E636,'Study Locations'!B:D,3,FALSE)))</f>
        <v/>
      </c>
      <c r="H636" s="5"/>
      <c r="I636" s="5"/>
      <c r="J636" s="3" t="str">
        <f t="shared" si="27"/>
        <v/>
      </c>
      <c r="K636" s="29" t="str">
        <f>IF(B636="","",IF(J636="","NA",IF(ISNA(VLOOKUP(J636,'Default  Salaries'!D:E,2,FALSE)),IF(ISNA(VLOOKUP(I636&amp;"-NA",'Default  Salaries'!D:E,2,FALSE)),"NA",VLOOKUP(I636&amp;"-NA",'Default  Salaries'!D:E,2,FALSE)),VLOOKUP(J636,'Default  Salaries'!D:E,2,FALSE))))</f>
        <v/>
      </c>
      <c r="L636" s="46"/>
      <c r="M636" s="19"/>
      <c r="N636" s="45"/>
      <c r="O636" s="45"/>
      <c r="P636" s="7" t="str">
        <f t="shared" si="28"/>
        <v/>
      </c>
      <c r="Q636" s="14"/>
      <c r="R636" s="15"/>
      <c r="S636" s="14"/>
      <c r="T636" s="15"/>
      <c r="U636" s="14"/>
      <c r="V636" s="15"/>
      <c r="W636" s="47"/>
      <c r="X636" s="48"/>
      <c r="Y636" s="47"/>
      <c r="Z636" s="48"/>
      <c r="AA636" s="47"/>
      <c r="AB636" s="48"/>
      <c r="AC636" s="47"/>
      <c r="AD636" s="48"/>
      <c r="AE636" s="47"/>
      <c r="AF636" s="48"/>
      <c r="AG636" s="47"/>
      <c r="AH636" s="48"/>
      <c r="AI636" s="47"/>
      <c r="AJ636" s="48"/>
    </row>
    <row r="637" spans="1:36" x14ac:dyDescent="0.25">
      <c r="A637" s="7">
        <f t="shared" si="29"/>
        <v>633</v>
      </c>
      <c r="B637" s="8"/>
      <c r="C637" s="5"/>
      <c r="D637" s="5"/>
      <c r="E637" s="5"/>
      <c r="F637" s="7" t="str">
        <f>IF(E637="","",IF(VLOOKUP(E637,'Study Locations'!B:D,2,FALSE)="","",VLOOKUP(E637,'Study Locations'!B:D,2,FALSE)))</f>
        <v/>
      </c>
      <c r="G637" s="7" t="str">
        <f>IF(E637="","",IF(VLOOKUP(E637,'Study Locations'!B:D,3,FALSE)="","",VLOOKUP(E637,'Study Locations'!B:D,3,FALSE)))</f>
        <v/>
      </c>
      <c r="H637" s="5"/>
      <c r="I637" s="5"/>
      <c r="J637" s="3" t="str">
        <f t="shared" si="27"/>
        <v/>
      </c>
      <c r="K637" s="29" t="str">
        <f>IF(B637="","",IF(J637="","NA",IF(ISNA(VLOOKUP(J637,'Default  Salaries'!D:E,2,FALSE)),IF(ISNA(VLOOKUP(I637&amp;"-NA",'Default  Salaries'!D:E,2,FALSE)),"NA",VLOOKUP(I637&amp;"-NA",'Default  Salaries'!D:E,2,FALSE)),VLOOKUP(J637,'Default  Salaries'!D:E,2,FALSE))))</f>
        <v/>
      </c>
      <c r="L637" s="46"/>
      <c r="M637" s="19"/>
      <c r="N637" s="45"/>
      <c r="O637" s="45"/>
      <c r="P637" s="7" t="str">
        <f t="shared" si="28"/>
        <v/>
      </c>
      <c r="Q637" s="14"/>
      <c r="R637" s="15"/>
      <c r="S637" s="14"/>
      <c r="T637" s="15"/>
      <c r="U637" s="14"/>
      <c r="V637" s="15"/>
      <c r="W637" s="47"/>
      <c r="X637" s="48"/>
      <c r="Y637" s="47"/>
      <c r="Z637" s="48"/>
      <c r="AA637" s="47"/>
      <c r="AB637" s="48"/>
      <c r="AC637" s="47"/>
      <c r="AD637" s="48"/>
      <c r="AE637" s="47"/>
      <c r="AF637" s="48"/>
      <c r="AG637" s="47"/>
      <c r="AH637" s="48"/>
      <c r="AI637" s="47"/>
      <c r="AJ637" s="48"/>
    </row>
    <row r="638" spans="1:36" x14ac:dyDescent="0.25">
      <c r="A638" s="7">
        <f t="shared" si="29"/>
        <v>634</v>
      </c>
      <c r="B638" s="8"/>
      <c r="C638" s="5"/>
      <c r="D638" s="5"/>
      <c r="E638" s="5"/>
      <c r="F638" s="7" t="str">
        <f>IF(E638="","",IF(VLOOKUP(E638,'Study Locations'!B:D,2,FALSE)="","",VLOOKUP(E638,'Study Locations'!B:D,2,FALSE)))</f>
        <v/>
      </c>
      <c r="G638" s="7" t="str">
        <f>IF(E638="","",IF(VLOOKUP(E638,'Study Locations'!B:D,3,FALSE)="","",VLOOKUP(E638,'Study Locations'!B:D,3,FALSE)))</f>
        <v/>
      </c>
      <c r="H638" s="5"/>
      <c r="I638" s="5"/>
      <c r="J638" s="3" t="str">
        <f t="shared" si="27"/>
        <v/>
      </c>
      <c r="K638" s="29" t="str">
        <f>IF(B638="","",IF(J638="","NA",IF(ISNA(VLOOKUP(J638,'Default  Salaries'!D:E,2,FALSE)),IF(ISNA(VLOOKUP(I638&amp;"-NA",'Default  Salaries'!D:E,2,FALSE)),"NA",VLOOKUP(I638&amp;"-NA",'Default  Salaries'!D:E,2,FALSE)),VLOOKUP(J638,'Default  Salaries'!D:E,2,FALSE))))</f>
        <v/>
      </c>
      <c r="L638" s="46"/>
      <c r="M638" s="19"/>
      <c r="N638" s="45"/>
      <c r="O638" s="45"/>
      <c r="P638" s="7" t="str">
        <f t="shared" si="28"/>
        <v/>
      </c>
      <c r="Q638" s="14"/>
      <c r="R638" s="15"/>
      <c r="S638" s="14"/>
      <c r="T638" s="15"/>
      <c r="U638" s="14"/>
      <c r="V638" s="15"/>
      <c r="W638" s="47"/>
      <c r="X638" s="48"/>
      <c r="Y638" s="47"/>
      <c r="Z638" s="48"/>
      <c r="AA638" s="47"/>
      <c r="AB638" s="48"/>
      <c r="AC638" s="47"/>
      <c r="AD638" s="48"/>
      <c r="AE638" s="47"/>
      <c r="AF638" s="48"/>
      <c r="AG638" s="47"/>
      <c r="AH638" s="48"/>
      <c r="AI638" s="47"/>
      <c r="AJ638" s="48"/>
    </row>
    <row r="639" spans="1:36" x14ac:dyDescent="0.25">
      <c r="A639" s="7">
        <f t="shared" si="29"/>
        <v>635</v>
      </c>
      <c r="B639" s="8"/>
      <c r="C639" s="5"/>
      <c r="D639" s="5"/>
      <c r="E639" s="5"/>
      <c r="F639" s="7" t="str">
        <f>IF(E639="","",IF(VLOOKUP(E639,'Study Locations'!B:D,2,FALSE)="","",VLOOKUP(E639,'Study Locations'!B:D,2,FALSE)))</f>
        <v/>
      </c>
      <c r="G639" s="7" t="str">
        <f>IF(E639="","",IF(VLOOKUP(E639,'Study Locations'!B:D,3,FALSE)="","",VLOOKUP(E639,'Study Locations'!B:D,3,FALSE)))</f>
        <v/>
      </c>
      <c r="H639" s="5"/>
      <c r="I639" s="5"/>
      <c r="J639" s="3" t="str">
        <f t="shared" si="27"/>
        <v/>
      </c>
      <c r="K639" s="29" t="str">
        <f>IF(B639="","",IF(J639="","NA",IF(ISNA(VLOOKUP(J639,'Default  Salaries'!D:E,2,FALSE)),IF(ISNA(VLOOKUP(I639&amp;"-NA",'Default  Salaries'!D:E,2,FALSE)),"NA",VLOOKUP(I639&amp;"-NA",'Default  Salaries'!D:E,2,FALSE)),VLOOKUP(J639,'Default  Salaries'!D:E,2,FALSE))))</f>
        <v/>
      </c>
      <c r="L639" s="46"/>
      <c r="M639" s="19"/>
      <c r="N639" s="45"/>
      <c r="O639" s="45"/>
      <c r="P639" s="7" t="str">
        <f t="shared" si="28"/>
        <v/>
      </c>
      <c r="Q639" s="14"/>
      <c r="R639" s="15"/>
      <c r="S639" s="14"/>
      <c r="T639" s="15"/>
      <c r="U639" s="14"/>
      <c r="V639" s="15"/>
      <c r="W639" s="47"/>
      <c r="X639" s="48"/>
      <c r="Y639" s="47"/>
      <c r="Z639" s="48"/>
      <c r="AA639" s="47"/>
      <c r="AB639" s="48"/>
      <c r="AC639" s="47"/>
      <c r="AD639" s="48"/>
      <c r="AE639" s="47"/>
      <c r="AF639" s="48"/>
      <c r="AG639" s="47"/>
      <c r="AH639" s="48"/>
      <c r="AI639" s="47"/>
      <c r="AJ639" s="48"/>
    </row>
    <row r="640" spans="1:36" x14ac:dyDescent="0.25">
      <c r="A640" s="7">
        <f t="shared" si="29"/>
        <v>636</v>
      </c>
      <c r="B640" s="8"/>
      <c r="C640" s="5"/>
      <c r="D640" s="5"/>
      <c r="E640" s="5"/>
      <c r="F640" s="7" t="str">
        <f>IF(E640="","",IF(VLOOKUP(E640,'Study Locations'!B:D,2,FALSE)="","",VLOOKUP(E640,'Study Locations'!B:D,2,FALSE)))</f>
        <v/>
      </c>
      <c r="G640" s="7" t="str">
        <f>IF(E640="","",IF(VLOOKUP(E640,'Study Locations'!B:D,3,FALSE)="","",VLOOKUP(E640,'Study Locations'!B:D,3,FALSE)))</f>
        <v/>
      </c>
      <c r="H640" s="5"/>
      <c r="I640" s="5"/>
      <c r="J640" s="3" t="str">
        <f t="shared" si="27"/>
        <v/>
      </c>
      <c r="K640" s="29" t="str">
        <f>IF(B640="","",IF(J640="","NA",IF(ISNA(VLOOKUP(J640,'Default  Salaries'!D:E,2,FALSE)),IF(ISNA(VLOOKUP(I640&amp;"-NA",'Default  Salaries'!D:E,2,FALSE)),"NA",VLOOKUP(I640&amp;"-NA",'Default  Salaries'!D:E,2,FALSE)),VLOOKUP(J640,'Default  Salaries'!D:E,2,FALSE))))</f>
        <v/>
      </c>
      <c r="L640" s="46"/>
      <c r="M640" s="19"/>
      <c r="N640" s="45"/>
      <c r="O640" s="45"/>
      <c r="P640" s="7" t="str">
        <f t="shared" si="28"/>
        <v/>
      </c>
      <c r="Q640" s="14"/>
      <c r="R640" s="15"/>
      <c r="S640" s="14"/>
      <c r="T640" s="15"/>
      <c r="U640" s="14"/>
      <c r="V640" s="15"/>
      <c r="W640" s="47"/>
      <c r="X640" s="48"/>
      <c r="Y640" s="47"/>
      <c r="Z640" s="48"/>
      <c r="AA640" s="47"/>
      <c r="AB640" s="48"/>
      <c r="AC640" s="47"/>
      <c r="AD640" s="48"/>
      <c r="AE640" s="47"/>
      <c r="AF640" s="48"/>
      <c r="AG640" s="47"/>
      <c r="AH640" s="48"/>
      <c r="AI640" s="47"/>
      <c r="AJ640" s="48"/>
    </row>
    <row r="641" spans="1:36" x14ac:dyDescent="0.25">
      <c r="A641" s="7">
        <f t="shared" si="29"/>
        <v>637</v>
      </c>
      <c r="B641" s="8"/>
      <c r="C641" s="5"/>
      <c r="D641" s="5"/>
      <c r="E641" s="5"/>
      <c r="F641" s="7" t="str">
        <f>IF(E641="","",IF(VLOOKUP(E641,'Study Locations'!B:D,2,FALSE)="","",VLOOKUP(E641,'Study Locations'!B:D,2,FALSE)))</f>
        <v/>
      </c>
      <c r="G641" s="7" t="str">
        <f>IF(E641="","",IF(VLOOKUP(E641,'Study Locations'!B:D,3,FALSE)="","",VLOOKUP(E641,'Study Locations'!B:D,3,FALSE)))</f>
        <v/>
      </c>
      <c r="H641" s="5"/>
      <c r="I641" s="5"/>
      <c r="J641" s="3" t="str">
        <f t="shared" si="27"/>
        <v/>
      </c>
      <c r="K641" s="29" t="str">
        <f>IF(B641="","",IF(J641="","NA",IF(ISNA(VLOOKUP(J641,'Default  Salaries'!D:E,2,FALSE)),IF(ISNA(VLOOKUP(I641&amp;"-NA",'Default  Salaries'!D:E,2,FALSE)),"NA",VLOOKUP(I641&amp;"-NA",'Default  Salaries'!D:E,2,FALSE)),VLOOKUP(J641,'Default  Salaries'!D:E,2,FALSE))))</f>
        <v/>
      </c>
      <c r="L641" s="46"/>
      <c r="M641" s="19"/>
      <c r="N641" s="45"/>
      <c r="O641" s="45"/>
      <c r="P641" s="7" t="str">
        <f t="shared" si="28"/>
        <v/>
      </c>
      <c r="Q641" s="14"/>
      <c r="R641" s="15"/>
      <c r="S641" s="14"/>
      <c r="T641" s="15"/>
      <c r="U641" s="14"/>
      <c r="V641" s="15"/>
      <c r="W641" s="47"/>
      <c r="X641" s="48"/>
      <c r="Y641" s="47"/>
      <c r="Z641" s="48"/>
      <c r="AA641" s="47"/>
      <c r="AB641" s="48"/>
      <c r="AC641" s="47"/>
      <c r="AD641" s="48"/>
      <c r="AE641" s="47"/>
      <c r="AF641" s="48"/>
      <c r="AG641" s="47"/>
      <c r="AH641" s="48"/>
      <c r="AI641" s="47"/>
      <c r="AJ641" s="48"/>
    </row>
    <row r="642" spans="1:36" x14ac:dyDescent="0.25">
      <c r="A642" s="7">
        <f t="shared" si="29"/>
        <v>638</v>
      </c>
      <c r="B642" s="8"/>
      <c r="C642" s="5"/>
      <c r="D642" s="5"/>
      <c r="E642" s="5"/>
      <c r="F642" s="7" t="str">
        <f>IF(E642="","",IF(VLOOKUP(E642,'Study Locations'!B:D,2,FALSE)="","",VLOOKUP(E642,'Study Locations'!B:D,2,FALSE)))</f>
        <v/>
      </c>
      <c r="G642" s="7" t="str">
        <f>IF(E642="","",IF(VLOOKUP(E642,'Study Locations'!B:D,3,FALSE)="","",VLOOKUP(E642,'Study Locations'!B:D,3,FALSE)))</f>
        <v/>
      </c>
      <c r="H642" s="5"/>
      <c r="I642" s="5"/>
      <c r="J642" s="3" t="str">
        <f t="shared" si="27"/>
        <v/>
      </c>
      <c r="K642" s="29" t="str">
        <f>IF(B642="","",IF(J642="","NA",IF(ISNA(VLOOKUP(J642,'Default  Salaries'!D:E,2,FALSE)),IF(ISNA(VLOOKUP(I642&amp;"-NA",'Default  Salaries'!D:E,2,FALSE)),"NA",VLOOKUP(I642&amp;"-NA",'Default  Salaries'!D:E,2,FALSE)),VLOOKUP(J642,'Default  Salaries'!D:E,2,FALSE))))</f>
        <v/>
      </c>
      <c r="L642" s="46"/>
      <c r="M642" s="19"/>
      <c r="N642" s="45"/>
      <c r="O642" s="45"/>
      <c r="P642" s="7" t="str">
        <f t="shared" si="28"/>
        <v/>
      </c>
      <c r="Q642" s="14"/>
      <c r="R642" s="15"/>
      <c r="S642" s="14"/>
      <c r="T642" s="15"/>
      <c r="U642" s="14"/>
      <c r="V642" s="15"/>
      <c r="W642" s="47"/>
      <c r="X642" s="48"/>
      <c r="Y642" s="47"/>
      <c r="Z642" s="48"/>
      <c r="AA642" s="47"/>
      <c r="AB642" s="48"/>
      <c r="AC642" s="47"/>
      <c r="AD642" s="48"/>
      <c r="AE642" s="47"/>
      <c r="AF642" s="48"/>
      <c r="AG642" s="47"/>
      <c r="AH642" s="48"/>
      <c r="AI642" s="47"/>
      <c r="AJ642" s="48"/>
    </row>
    <row r="643" spans="1:36" x14ac:dyDescent="0.25">
      <c r="A643" s="7">
        <f t="shared" si="29"/>
        <v>639</v>
      </c>
      <c r="B643" s="8"/>
      <c r="C643" s="5"/>
      <c r="D643" s="5"/>
      <c r="E643" s="5"/>
      <c r="F643" s="7" t="str">
        <f>IF(E643="","",IF(VLOOKUP(E643,'Study Locations'!B:D,2,FALSE)="","",VLOOKUP(E643,'Study Locations'!B:D,2,FALSE)))</f>
        <v/>
      </c>
      <c r="G643" s="7" t="str">
        <f>IF(E643="","",IF(VLOOKUP(E643,'Study Locations'!B:D,3,FALSE)="","",VLOOKUP(E643,'Study Locations'!B:D,3,FALSE)))</f>
        <v/>
      </c>
      <c r="H643" s="5"/>
      <c r="I643" s="5"/>
      <c r="J643" s="3" t="str">
        <f t="shared" si="27"/>
        <v/>
      </c>
      <c r="K643" s="29" t="str">
        <f>IF(B643="","",IF(J643="","NA",IF(ISNA(VLOOKUP(J643,'Default  Salaries'!D:E,2,FALSE)),IF(ISNA(VLOOKUP(I643&amp;"-NA",'Default  Salaries'!D:E,2,FALSE)),"NA",VLOOKUP(I643&amp;"-NA",'Default  Salaries'!D:E,2,FALSE)),VLOOKUP(J643,'Default  Salaries'!D:E,2,FALSE))))</f>
        <v/>
      </c>
      <c r="L643" s="46"/>
      <c r="M643" s="19"/>
      <c r="N643" s="45"/>
      <c r="O643" s="45"/>
      <c r="P643" s="7" t="str">
        <f t="shared" si="28"/>
        <v/>
      </c>
      <c r="Q643" s="14"/>
      <c r="R643" s="15"/>
      <c r="S643" s="14"/>
      <c r="T643" s="15"/>
      <c r="U643" s="14"/>
      <c r="V643" s="15"/>
      <c r="W643" s="47"/>
      <c r="X643" s="48"/>
      <c r="Y643" s="47"/>
      <c r="Z643" s="48"/>
      <c r="AA643" s="47"/>
      <c r="AB643" s="48"/>
      <c r="AC643" s="47"/>
      <c r="AD643" s="48"/>
      <c r="AE643" s="47"/>
      <c r="AF643" s="48"/>
      <c r="AG643" s="47"/>
      <c r="AH643" s="48"/>
      <c r="AI643" s="47"/>
      <c r="AJ643" s="48"/>
    </row>
    <row r="644" spans="1:36" x14ac:dyDescent="0.25">
      <c r="A644" s="7">
        <f t="shared" si="29"/>
        <v>640</v>
      </c>
      <c r="B644" s="8"/>
      <c r="C644" s="5"/>
      <c r="D644" s="5"/>
      <c r="E644" s="5"/>
      <c r="F644" s="7" t="str">
        <f>IF(E644="","",IF(VLOOKUP(E644,'Study Locations'!B:D,2,FALSE)="","",VLOOKUP(E644,'Study Locations'!B:D,2,FALSE)))</f>
        <v/>
      </c>
      <c r="G644" s="7" t="str">
        <f>IF(E644="","",IF(VLOOKUP(E644,'Study Locations'!B:D,3,FALSE)="","",VLOOKUP(E644,'Study Locations'!B:D,3,FALSE)))</f>
        <v/>
      </c>
      <c r="H644" s="5"/>
      <c r="I644" s="5"/>
      <c r="J644" s="3" t="str">
        <f t="shared" si="27"/>
        <v/>
      </c>
      <c r="K644" s="29" t="str">
        <f>IF(B644="","",IF(J644="","NA",IF(ISNA(VLOOKUP(J644,'Default  Salaries'!D:E,2,FALSE)),IF(ISNA(VLOOKUP(I644&amp;"-NA",'Default  Salaries'!D:E,2,FALSE)),"NA",VLOOKUP(I644&amp;"-NA",'Default  Salaries'!D:E,2,FALSE)),VLOOKUP(J644,'Default  Salaries'!D:E,2,FALSE))))</f>
        <v/>
      </c>
      <c r="L644" s="46"/>
      <c r="M644" s="19"/>
      <c r="N644" s="45"/>
      <c r="O644" s="45"/>
      <c r="P644" s="7" t="str">
        <f t="shared" si="28"/>
        <v/>
      </c>
      <c r="Q644" s="14"/>
      <c r="R644" s="15"/>
      <c r="S644" s="14"/>
      <c r="T644" s="15"/>
      <c r="U644" s="14"/>
      <c r="V644" s="15"/>
      <c r="W644" s="47"/>
      <c r="X644" s="48"/>
      <c r="Y644" s="47"/>
      <c r="Z644" s="48"/>
      <c r="AA644" s="47"/>
      <c r="AB644" s="48"/>
      <c r="AC644" s="47"/>
      <c r="AD644" s="48"/>
      <c r="AE644" s="47"/>
      <c r="AF644" s="48"/>
      <c r="AG644" s="47"/>
      <c r="AH644" s="48"/>
      <c r="AI644" s="47"/>
      <c r="AJ644" s="48"/>
    </row>
    <row r="645" spans="1:36" x14ac:dyDescent="0.25">
      <c r="A645" s="7">
        <f t="shared" si="29"/>
        <v>641</v>
      </c>
      <c r="B645" s="8"/>
      <c r="C645" s="5"/>
      <c r="D645" s="5"/>
      <c r="E645" s="5"/>
      <c r="F645" s="7" t="str">
        <f>IF(E645="","",IF(VLOOKUP(E645,'Study Locations'!B:D,2,FALSE)="","",VLOOKUP(E645,'Study Locations'!B:D,2,FALSE)))</f>
        <v/>
      </c>
      <c r="G645" s="7" t="str">
        <f>IF(E645="","",IF(VLOOKUP(E645,'Study Locations'!B:D,3,FALSE)="","",VLOOKUP(E645,'Study Locations'!B:D,3,FALSE)))</f>
        <v/>
      </c>
      <c r="H645" s="5"/>
      <c r="I645" s="5"/>
      <c r="J645" s="3" t="str">
        <f t="shared" si="27"/>
        <v/>
      </c>
      <c r="K645" s="29" t="str">
        <f>IF(B645="","",IF(J645="","NA",IF(ISNA(VLOOKUP(J645,'Default  Salaries'!D:E,2,FALSE)),IF(ISNA(VLOOKUP(I645&amp;"-NA",'Default  Salaries'!D:E,2,FALSE)),"NA",VLOOKUP(I645&amp;"-NA",'Default  Salaries'!D:E,2,FALSE)),VLOOKUP(J645,'Default  Salaries'!D:E,2,FALSE))))</f>
        <v/>
      </c>
      <c r="L645" s="46"/>
      <c r="M645" s="19"/>
      <c r="N645" s="45"/>
      <c r="O645" s="45"/>
      <c r="P645" s="7" t="str">
        <f t="shared" si="28"/>
        <v/>
      </c>
      <c r="Q645" s="14"/>
      <c r="R645" s="15"/>
      <c r="S645" s="14"/>
      <c r="T645" s="15"/>
      <c r="U645" s="14"/>
      <c r="V645" s="15"/>
      <c r="W645" s="47"/>
      <c r="X645" s="48"/>
      <c r="Y645" s="47"/>
      <c r="Z645" s="48"/>
      <c r="AA645" s="47"/>
      <c r="AB645" s="48"/>
      <c r="AC645" s="47"/>
      <c r="AD645" s="48"/>
      <c r="AE645" s="47"/>
      <c r="AF645" s="48"/>
      <c r="AG645" s="47"/>
      <c r="AH645" s="48"/>
      <c r="AI645" s="47"/>
      <c r="AJ645" s="48"/>
    </row>
    <row r="646" spans="1:36" x14ac:dyDescent="0.25">
      <c r="A646" s="7">
        <f t="shared" si="29"/>
        <v>642</v>
      </c>
      <c r="B646" s="8"/>
      <c r="C646" s="5"/>
      <c r="D646" s="5"/>
      <c r="E646" s="5"/>
      <c r="F646" s="7" t="str">
        <f>IF(E646="","",IF(VLOOKUP(E646,'Study Locations'!B:D,2,FALSE)="","",VLOOKUP(E646,'Study Locations'!B:D,2,FALSE)))</f>
        <v/>
      </c>
      <c r="G646" s="7" t="str">
        <f>IF(E646="","",IF(VLOOKUP(E646,'Study Locations'!B:D,3,FALSE)="","",VLOOKUP(E646,'Study Locations'!B:D,3,FALSE)))</f>
        <v/>
      </c>
      <c r="H646" s="5"/>
      <c r="I646" s="5"/>
      <c r="J646" s="3" t="str">
        <f t="shared" ref="J646:J709" si="30">IF(I646&lt;&gt;"",I646&amp;"-"&amp;H646,"")</f>
        <v/>
      </c>
      <c r="K646" s="29" t="str">
        <f>IF(B646="","",IF(J646="","NA",IF(ISNA(VLOOKUP(J646,'Default  Salaries'!D:E,2,FALSE)),IF(ISNA(VLOOKUP(I646&amp;"-NA",'Default  Salaries'!D:E,2,FALSE)),"NA",VLOOKUP(I646&amp;"-NA",'Default  Salaries'!D:E,2,FALSE)),VLOOKUP(J646,'Default  Salaries'!D:E,2,FALSE))))</f>
        <v/>
      </c>
      <c r="L646" s="46"/>
      <c r="M646" s="19"/>
      <c r="N646" s="45"/>
      <c r="O646" s="45"/>
      <c r="P646" s="7" t="str">
        <f t="shared" ref="P646:P709" si="31">IF(B646&lt;&gt;"",COUNT(R646,T646,V646,X646,Z646,AB646,AD646,AF646,AH646,AJ646),"")</f>
        <v/>
      </c>
      <c r="Q646" s="14"/>
      <c r="R646" s="15"/>
      <c r="S646" s="14"/>
      <c r="T646" s="15"/>
      <c r="U646" s="14"/>
      <c r="V646" s="15"/>
      <c r="W646" s="47"/>
      <c r="X646" s="48"/>
      <c r="Y646" s="47"/>
      <c r="Z646" s="48"/>
      <c r="AA646" s="47"/>
      <c r="AB646" s="48"/>
      <c r="AC646" s="47"/>
      <c r="AD646" s="48"/>
      <c r="AE646" s="47"/>
      <c r="AF646" s="48"/>
      <c r="AG646" s="47"/>
      <c r="AH646" s="48"/>
      <c r="AI646" s="47"/>
      <c r="AJ646" s="48"/>
    </row>
    <row r="647" spans="1:36" x14ac:dyDescent="0.25">
      <c r="A647" s="7">
        <f t="shared" ref="A647:A710" si="32">A646+1</f>
        <v>643</v>
      </c>
      <c r="B647" s="8"/>
      <c r="C647" s="5"/>
      <c r="D647" s="5"/>
      <c r="E647" s="5"/>
      <c r="F647" s="7" t="str">
        <f>IF(E647="","",IF(VLOOKUP(E647,'Study Locations'!B:D,2,FALSE)="","",VLOOKUP(E647,'Study Locations'!B:D,2,FALSE)))</f>
        <v/>
      </c>
      <c r="G647" s="7" t="str">
        <f>IF(E647="","",IF(VLOOKUP(E647,'Study Locations'!B:D,3,FALSE)="","",VLOOKUP(E647,'Study Locations'!B:D,3,FALSE)))</f>
        <v/>
      </c>
      <c r="H647" s="5"/>
      <c r="I647" s="5"/>
      <c r="J647" s="3" t="str">
        <f t="shared" si="30"/>
        <v/>
      </c>
      <c r="K647" s="29" t="str">
        <f>IF(B647="","",IF(J647="","NA",IF(ISNA(VLOOKUP(J647,'Default  Salaries'!D:E,2,FALSE)),IF(ISNA(VLOOKUP(I647&amp;"-NA",'Default  Salaries'!D:E,2,FALSE)),"NA",VLOOKUP(I647&amp;"-NA",'Default  Salaries'!D:E,2,FALSE)),VLOOKUP(J647,'Default  Salaries'!D:E,2,FALSE))))</f>
        <v/>
      </c>
      <c r="L647" s="46"/>
      <c r="M647" s="19"/>
      <c r="N647" s="45"/>
      <c r="O647" s="45"/>
      <c r="P647" s="7" t="str">
        <f t="shared" si="31"/>
        <v/>
      </c>
      <c r="Q647" s="14"/>
      <c r="R647" s="15"/>
      <c r="S647" s="14"/>
      <c r="T647" s="15"/>
      <c r="U647" s="14"/>
      <c r="V647" s="15"/>
      <c r="W647" s="47"/>
      <c r="X647" s="48"/>
      <c r="Y647" s="47"/>
      <c r="Z647" s="48"/>
      <c r="AA647" s="47"/>
      <c r="AB647" s="48"/>
      <c r="AC647" s="47"/>
      <c r="AD647" s="48"/>
      <c r="AE647" s="47"/>
      <c r="AF647" s="48"/>
      <c r="AG647" s="47"/>
      <c r="AH647" s="48"/>
      <c r="AI647" s="47"/>
      <c r="AJ647" s="48"/>
    </row>
    <row r="648" spans="1:36" x14ac:dyDescent="0.25">
      <c r="A648" s="7">
        <f t="shared" si="32"/>
        <v>644</v>
      </c>
      <c r="B648" s="8"/>
      <c r="C648" s="5"/>
      <c r="D648" s="5"/>
      <c r="E648" s="5"/>
      <c r="F648" s="7" t="str">
        <f>IF(E648="","",IF(VLOOKUP(E648,'Study Locations'!B:D,2,FALSE)="","",VLOOKUP(E648,'Study Locations'!B:D,2,FALSE)))</f>
        <v/>
      </c>
      <c r="G648" s="7" t="str">
        <f>IF(E648="","",IF(VLOOKUP(E648,'Study Locations'!B:D,3,FALSE)="","",VLOOKUP(E648,'Study Locations'!B:D,3,FALSE)))</f>
        <v/>
      </c>
      <c r="H648" s="5"/>
      <c r="I648" s="5"/>
      <c r="J648" s="3" t="str">
        <f t="shared" si="30"/>
        <v/>
      </c>
      <c r="K648" s="29" t="str">
        <f>IF(B648="","",IF(J648="","NA",IF(ISNA(VLOOKUP(J648,'Default  Salaries'!D:E,2,FALSE)),IF(ISNA(VLOOKUP(I648&amp;"-NA",'Default  Salaries'!D:E,2,FALSE)),"NA",VLOOKUP(I648&amp;"-NA",'Default  Salaries'!D:E,2,FALSE)),VLOOKUP(J648,'Default  Salaries'!D:E,2,FALSE))))</f>
        <v/>
      </c>
      <c r="L648" s="46"/>
      <c r="M648" s="19"/>
      <c r="N648" s="45"/>
      <c r="O648" s="45"/>
      <c r="P648" s="7" t="str">
        <f t="shared" si="31"/>
        <v/>
      </c>
      <c r="Q648" s="14"/>
      <c r="R648" s="15"/>
      <c r="S648" s="14"/>
      <c r="T648" s="15"/>
      <c r="U648" s="14"/>
      <c r="V648" s="15"/>
      <c r="W648" s="47"/>
      <c r="X648" s="48"/>
      <c r="Y648" s="47"/>
      <c r="Z648" s="48"/>
      <c r="AA648" s="47"/>
      <c r="AB648" s="48"/>
      <c r="AC648" s="47"/>
      <c r="AD648" s="48"/>
      <c r="AE648" s="47"/>
      <c r="AF648" s="48"/>
      <c r="AG648" s="47"/>
      <c r="AH648" s="48"/>
      <c r="AI648" s="47"/>
      <c r="AJ648" s="48"/>
    </row>
    <row r="649" spans="1:36" x14ac:dyDescent="0.25">
      <c r="A649" s="7">
        <f t="shared" si="32"/>
        <v>645</v>
      </c>
      <c r="B649" s="8"/>
      <c r="C649" s="5"/>
      <c r="D649" s="5"/>
      <c r="E649" s="5"/>
      <c r="F649" s="7" t="str">
        <f>IF(E649="","",IF(VLOOKUP(E649,'Study Locations'!B:D,2,FALSE)="","",VLOOKUP(E649,'Study Locations'!B:D,2,FALSE)))</f>
        <v/>
      </c>
      <c r="G649" s="7" t="str">
        <f>IF(E649="","",IF(VLOOKUP(E649,'Study Locations'!B:D,3,FALSE)="","",VLOOKUP(E649,'Study Locations'!B:D,3,FALSE)))</f>
        <v/>
      </c>
      <c r="H649" s="5"/>
      <c r="I649" s="5"/>
      <c r="J649" s="3" t="str">
        <f t="shared" si="30"/>
        <v/>
      </c>
      <c r="K649" s="29" t="str">
        <f>IF(B649="","",IF(J649="","NA",IF(ISNA(VLOOKUP(J649,'Default  Salaries'!D:E,2,FALSE)),IF(ISNA(VLOOKUP(I649&amp;"-NA",'Default  Salaries'!D:E,2,FALSE)),"NA",VLOOKUP(I649&amp;"-NA",'Default  Salaries'!D:E,2,FALSE)),VLOOKUP(J649,'Default  Salaries'!D:E,2,FALSE))))</f>
        <v/>
      </c>
      <c r="L649" s="46"/>
      <c r="M649" s="19"/>
      <c r="N649" s="45"/>
      <c r="O649" s="45"/>
      <c r="P649" s="7" t="str">
        <f t="shared" si="31"/>
        <v/>
      </c>
      <c r="Q649" s="14"/>
      <c r="R649" s="15"/>
      <c r="S649" s="14"/>
      <c r="T649" s="15"/>
      <c r="U649" s="14"/>
      <c r="V649" s="15"/>
      <c r="W649" s="47"/>
      <c r="X649" s="48"/>
      <c r="Y649" s="47"/>
      <c r="Z649" s="48"/>
      <c r="AA649" s="47"/>
      <c r="AB649" s="48"/>
      <c r="AC649" s="47"/>
      <c r="AD649" s="48"/>
      <c r="AE649" s="47"/>
      <c r="AF649" s="48"/>
      <c r="AG649" s="47"/>
      <c r="AH649" s="48"/>
      <c r="AI649" s="47"/>
      <c r="AJ649" s="48"/>
    </row>
    <row r="650" spans="1:36" x14ac:dyDescent="0.25">
      <c r="A650" s="7">
        <f t="shared" si="32"/>
        <v>646</v>
      </c>
      <c r="B650" s="8"/>
      <c r="C650" s="5"/>
      <c r="D650" s="5"/>
      <c r="E650" s="5"/>
      <c r="F650" s="7" t="str">
        <f>IF(E650="","",IF(VLOOKUP(E650,'Study Locations'!B:D,2,FALSE)="","",VLOOKUP(E650,'Study Locations'!B:D,2,FALSE)))</f>
        <v/>
      </c>
      <c r="G650" s="7" t="str">
        <f>IF(E650="","",IF(VLOOKUP(E650,'Study Locations'!B:D,3,FALSE)="","",VLOOKUP(E650,'Study Locations'!B:D,3,FALSE)))</f>
        <v/>
      </c>
      <c r="H650" s="5"/>
      <c r="I650" s="5"/>
      <c r="J650" s="3" t="str">
        <f t="shared" si="30"/>
        <v/>
      </c>
      <c r="K650" s="29" t="str">
        <f>IF(B650="","",IF(J650="","NA",IF(ISNA(VLOOKUP(J650,'Default  Salaries'!D:E,2,FALSE)),IF(ISNA(VLOOKUP(I650&amp;"-NA",'Default  Salaries'!D:E,2,FALSE)),"NA",VLOOKUP(I650&amp;"-NA",'Default  Salaries'!D:E,2,FALSE)),VLOOKUP(J650,'Default  Salaries'!D:E,2,FALSE))))</f>
        <v/>
      </c>
      <c r="L650" s="46"/>
      <c r="M650" s="19"/>
      <c r="N650" s="45"/>
      <c r="O650" s="45"/>
      <c r="P650" s="7" t="str">
        <f t="shared" si="31"/>
        <v/>
      </c>
      <c r="Q650" s="14"/>
      <c r="R650" s="15"/>
      <c r="S650" s="14"/>
      <c r="T650" s="15"/>
      <c r="U650" s="14"/>
      <c r="V650" s="15"/>
      <c r="W650" s="47"/>
      <c r="X650" s="48"/>
      <c r="Y650" s="47"/>
      <c r="Z650" s="48"/>
      <c r="AA650" s="47"/>
      <c r="AB650" s="48"/>
      <c r="AC650" s="47"/>
      <c r="AD650" s="48"/>
      <c r="AE650" s="47"/>
      <c r="AF650" s="48"/>
      <c r="AG650" s="47"/>
      <c r="AH650" s="48"/>
      <c r="AI650" s="47"/>
      <c r="AJ650" s="48"/>
    </row>
    <row r="651" spans="1:36" x14ac:dyDescent="0.25">
      <c r="A651" s="7">
        <f t="shared" si="32"/>
        <v>647</v>
      </c>
      <c r="B651" s="8"/>
      <c r="C651" s="5"/>
      <c r="D651" s="5"/>
      <c r="E651" s="5"/>
      <c r="F651" s="7" t="str">
        <f>IF(E651="","",IF(VLOOKUP(E651,'Study Locations'!B:D,2,FALSE)="","",VLOOKUP(E651,'Study Locations'!B:D,2,FALSE)))</f>
        <v/>
      </c>
      <c r="G651" s="7" t="str">
        <f>IF(E651="","",IF(VLOOKUP(E651,'Study Locations'!B:D,3,FALSE)="","",VLOOKUP(E651,'Study Locations'!B:D,3,FALSE)))</f>
        <v/>
      </c>
      <c r="H651" s="5"/>
      <c r="I651" s="5"/>
      <c r="J651" s="3" t="str">
        <f t="shared" si="30"/>
        <v/>
      </c>
      <c r="K651" s="29" t="str">
        <f>IF(B651="","",IF(J651="","NA",IF(ISNA(VLOOKUP(J651,'Default  Salaries'!D:E,2,FALSE)),IF(ISNA(VLOOKUP(I651&amp;"-NA",'Default  Salaries'!D:E,2,FALSE)),"NA",VLOOKUP(I651&amp;"-NA",'Default  Salaries'!D:E,2,FALSE)),VLOOKUP(J651,'Default  Salaries'!D:E,2,FALSE))))</f>
        <v/>
      </c>
      <c r="L651" s="46"/>
      <c r="M651" s="19"/>
      <c r="N651" s="45"/>
      <c r="O651" s="45"/>
      <c r="P651" s="7" t="str">
        <f t="shared" si="31"/>
        <v/>
      </c>
      <c r="Q651" s="14"/>
      <c r="R651" s="15"/>
      <c r="S651" s="14"/>
      <c r="T651" s="15"/>
      <c r="U651" s="14"/>
      <c r="V651" s="15"/>
      <c r="W651" s="47"/>
      <c r="X651" s="48"/>
      <c r="Y651" s="47"/>
      <c r="Z651" s="48"/>
      <c r="AA651" s="47"/>
      <c r="AB651" s="48"/>
      <c r="AC651" s="47"/>
      <c r="AD651" s="48"/>
      <c r="AE651" s="47"/>
      <c r="AF651" s="48"/>
      <c r="AG651" s="47"/>
      <c r="AH651" s="48"/>
      <c r="AI651" s="47"/>
      <c r="AJ651" s="48"/>
    </row>
    <row r="652" spans="1:36" x14ac:dyDescent="0.25">
      <c r="A652" s="7">
        <f t="shared" si="32"/>
        <v>648</v>
      </c>
      <c r="B652" s="8"/>
      <c r="C652" s="5"/>
      <c r="D652" s="5"/>
      <c r="E652" s="5"/>
      <c r="F652" s="7" t="str">
        <f>IF(E652="","",IF(VLOOKUP(E652,'Study Locations'!B:D,2,FALSE)="","",VLOOKUP(E652,'Study Locations'!B:D,2,FALSE)))</f>
        <v/>
      </c>
      <c r="G652" s="7" t="str">
        <f>IF(E652="","",IF(VLOOKUP(E652,'Study Locations'!B:D,3,FALSE)="","",VLOOKUP(E652,'Study Locations'!B:D,3,FALSE)))</f>
        <v/>
      </c>
      <c r="H652" s="5"/>
      <c r="I652" s="5"/>
      <c r="J652" s="3" t="str">
        <f t="shared" si="30"/>
        <v/>
      </c>
      <c r="K652" s="29" t="str">
        <f>IF(B652="","",IF(J652="","NA",IF(ISNA(VLOOKUP(J652,'Default  Salaries'!D:E,2,FALSE)),IF(ISNA(VLOOKUP(I652&amp;"-NA",'Default  Salaries'!D:E,2,FALSE)),"NA",VLOOKUP(I652&amp;"-NA",'Default  Salaries'!D:E,2,FALSE)),VLOOKUP(J652,'Default  Salaries'!D:E,2,FALSE))))</f>
        <v/>
      </c>
      <c r="L652" s="46"/>
      <c r="M652" s="19"/>
      <c r="N652" s="45"/>
      <c r="O652" s="45"/>
      <c r="P652" s="7" t="str">
        <f t="shared" si="31"/>
        <v/>
      </c>
      <c r="Q652" s="14"/>
      <c r="R652" s="15"/>
      <c r="S652" s="14"/>
      <c r="T652" s="15"/>
      <c r="U652" s="14"/>
      <c r="V652" s="15"/>
      <c r="W652" s="47"/>
      <c r="X652" s="48"/>
      <c r="Y652" s="47"/>
      <c r="Z652" s="48"/>
      <c r="AA652" s="47"/>
      <c r="AB652" s="48"/>
      <c r="AC652" s="47"/>
      <c r="AD652" s="48"/>
      <c r="AE652" s="47"/>
      <c r="AF652" s="48"/>
      <c r="AG652" s="47"/>
      <c r="AH652" s="48"/>
      <c r="AI652" s="47"/>
      <c r="AJ652" s="48"/>
    </row>
    <row r="653" spans="1:36" x14ac:dyDescent="0.25">
      <c r="A653" s="7">
        <f t="shared" si="32"/>
        <v>649</v>
      </c>
      <c r="B653" s="8"/>
      <c r="C653" s="5"/>
      <c r="D653" s="5"/>
      <c r="E653" s="5"/>
      <c r="F653" s="7" t="str">
        <f>IF(E653="","",IF(VLOOKUP(E653,'Study Locations'!B:D,2,FALSE)="","",VLOOKUP(E653,'Study Locations'!B:D,2,FALSE)))</f>
        <v/>
      </c>
      <c r="G653" s="7" t="str">
        <f>IF(E653="","",IF(VLOOKUP(E653,'Study Locations'!B:D,3,FALSE)="","",VLOOKUP(E653,'Study Locations'!B:D,3,FALSE)))</f>
        <v/>
      </c>
      <c r="H653" s="5"/>
      <c r="I653" s="5"/>
      <c r="J653" s="3" t="str">
        <f t="shared" si="30"/>
        <v/>
      </c>
      <c r="K653" s="29" t="str">
        <f>IF(B653="","",IF(J653="","NA",IF(ISNA(VLOOKUP(J653,'Default  Salaries'!D:E,2,FALSE)),IF(ISNA(VLOOKUP(I653&amp;"-NA",'Default  Salaries'!D:E,2,FALSE)),"NA",VLOOKUP(I653&amp;"-NA",'Default  Salaries'!D:E,2,FALSE)),VLOOKUP(J653,'Default  Salaries'!D:E,2,FALSE))))</f>
        <v/>
      </c>
      <c r="L653" s="46"/>
      <c r="M653" s="19"/>
      <c r="N653" s="45"/>
      <c r="O653" s="45"/>
      <c r="P653" s="7" t="str">
        <f t="shared" si="31"/>
        <v/>
      </c>
      <c r="Q653" s="14"/>
      <c r="R653" s="15"/>
      <c r="S653" s="14"/>
      <c r="T653" s="15"/>
      <c r="U653" s="14"/>
      <c r="V653" s="15"/>
      <c r="W653" s="47"/>
      <c r="X653" s="48"/>
      <c r="Y653" s="47"/>
      <c r="Z653" s="48"/>
      <c r="AA653" s="47"/>
      <c r="AB653" s="48"/>
      <c r="AC653" s="47"/>
      <c r="AD653" s="48"/>
      <c r="AE653" s="47"/>
      <c r="AF653" s="48"/>
      <c r="AG653" s="47"/>
      <c r="AH653" s="48"/>
      <c r="AI653" s="47"/>
      <c r="AJ653" s="48"/>
    </row>
    <row r="654" spans="1:36" x14ac:dyDescent="0.25">
      <c r="A654" s="7">
        <f t="shared" si="32"/>
        <v>650</v>
      </c>
      <c r="B654" s="8"/>
      <c r="C654" s="5"/>
      <c r="D654" s="5"/>
      <c r="E654" s="5"/>
      <c r="F654" s="7" t="str">
        <f>IF(E654="","",IF(VLOOKUP(E654,'Study Locations'!B:D,2,FALSE)="","",VLOOKUP(E654,'Study Locations'!B:D,2,FALSE)))</f>
        <v/>
      </c>
      <c r="G654" s="7" t="str">
        <f>IF(E654="","",IF(VLOOKUP(E654,'Study Locations'!B:D,3,FALSE)="","",VLOOKUP(E654,'Study Locations'!B:D,3,FALSE)))</f>
        <v/>
      </c>
      <c r="H654" s="5"/>
      <c r="I654" s="5"/>
      <c r="J654" s="3" t="str">
        <f t="shared" si="30"/>
        <v/>
      </c>
      <c r="K654" s="29" t="str">
        <f>IF(B654="","",IF(J654="","NA",IF(ISNA(VLOOKUP(J654,'Default  Salaries'!D:E,2,FALSE)),IF(ISNA(VLOOKUP(I654&amp;"-NA",'Default  Salaries'!D:E,2,FALSE)),"NA",VLOOKUP(I654&amp;"-NA",'Default  Salaries'!D:E,2,FALSE)),VLOOKUP(J654,'Default  Salaries'!D:E,2,FALSE))))</f>
        <v/>
      </c>
      <c r="L654" s="46"/>
      <c r="M654" s="19"/>
      <c r="N654" s="45"/>
      <c r="O654" s="45"/>
      <c r="P654" s="7" t="str">
        <f t="shared" si="31"/>
        <v/>
      </c>
      <c r="Q654" s="14"/>
      <c r="R654" s="15"/>
      <c r="S654" s="14"/>
      <c r="T654" s="15"/>
      <c r="U654" s="14"/>
      <c r="V654" s="15"/>
      <c r="W654" s="47"/>
      <c r="X654" s="48"/>
      <c r="Y654" s="47"/>
      <c r="Z654" s="48"/>
      <c r="AA654" s="47"/>
      <c r="AB654" s="48"/>
      <c r="AC654" s="47"/>
      <c r="AD654" s="48"/>
      <c r="AE654" s="47"/>
      <c r="AF654" s="48"/>
      <c r="AG654" s="47"/>
      <c r="AH654" s="48"/>
      <c r="AI654" s="47"/>
      <c r="AJ654" s="48"/>
    </row>
    <row r="655" spans="1:36" x14ac:dyDescent="0.25">
      <c r="A655" s="7">
        <f t="shared" si="32"/>
        <v>651</v>
      </c>
      <c r="B655" s="8"/>
      <c r="C655" s="5"/>
      <c r="D655" s="5"/>
      <c r="E655" s="5"/>
      <c r="F655" s="7" t="str">
        <f>IF(E655="","",IF(VLOOKUP(E655,'Study Locations'!B:D,2,FALSE)="","",VLOOKUP(E655,'Study Locations'!B:D,2,FALSE)))</f>
        <v/>
      </c>
      <c r="G655" s="7" t="str">
        <f>IF(E655="","",IF(VLOOKUP(E655,'Study Locations'!B:D,3,FALSE)="","",VLOOKUP(E655,'Study Locations'!B:D,3,FALSE)))</f>
        <v/>
      </c>
      <c r="H655" s="5"/>
      <c r="I655" s="5"/>
      <c r="J655" s="3" t="str">
        <f t="shared" si="30"/>
        <v/>
      </c>
      <c r="K655" s="29" t="str">
        <f>IF(B655="","",IF(J655="","NA",IF(ISNA(VLOOKUP(J655,'Default  Salaries'!D:E,2,FALSE)),IF(ISNA(VLOOKUP(I655&amp;"-NA",'Default  Salaries'!D:E,2,FALSE)),"NA",VLOOKUP(I655&amp;"-NA",'Default  Salaries'!D:E,2,FALSE)),VLOOKUP(J655,'Default  Salaries'!D:E,2,FALSE))))</f>
        <v/>
      </c>
      <c r="L655" s="46"/>
      <c r="M655" s="19"/>
      <c r="N655" s="45"/>
      <c r="O655" s="45"/>
      <c r="P655" s="7" t="str">
        <f t="shared" si="31"/>
        <v/>
      </c>
      <c r="Q655" s="14"/>
      <c r="R655" s="15"/>
      <c r="S655" s="14"/>
      <c r="T655" s="15"/>
      <c r="U655" s="14"/>
      <c r="V655" s="15"/>
      <c r="W655" s="47"/>
      <c r="X655" s="48"/>
      <c r="Y655" s="47"/>
      <c r="Z655" s="48"/>
      <c r="AA655" s="47"/>
      <c r="AB655" s="48"/>
      <c r="AC655" s="47"/>
      <c r="AD655" s="48"/>
      <c r="AE655" s="47"/>
      <c r="AF655" s="48"/>
      <c r="AG655" s="47"/>
      <c r="AH655" s="48"/>
      <c r="AI655" s="47"/>
      <c r="AJ655" s="48"/>
    </row>
    <row r="656" spans="1:36" x14ac:dyDescent="0.25">
      <c r="A656" s="7">
        <f t="shared" si="32"/>
        <v>652</v>
      </c>
      <c r="B656" s="8"/>
      <c r="C656" s="5"/>
      <c r="D656" s="5"/>
      <c r="E656" s="5"/>
      <c r="F656" s="7" t="str">
        <f>IF(E656="","",IF(VLOOKUP(E656,'Study Locations'!B:D,2,FALSE)="","",VLOOKUP(E656,'Study Locations'!B:D,2,FALSE)))</f>
        <v/>
      </c>
      <c r="G656" s="7" t="str">
        <f>IF(E656="","",IF(VLOOKUP(E656,'Study Locations'!B:D,3,FALSE)="","",VLOOKUP(E656,'Study Locations'!B:D,3,FALSE)))</f>
        <v/>
      </c>
      <c r="H656" s="5"/>
      <c r="I656" s="5"/>
      <c r="J656" s="3" t="str">
        <f t="shared" si="30"/>
        <v/>
      </c>
      <c r="K656" s="29" t="str">
        <f>IF(B656="","",IF(J656="","NA",IF(ISNA(VLOOKUP(J656,'Default  Salaries'!D:E,2,FALSE)),IF(ISNA(VLOOKUP(I656&amp;"-NA",'Default  Salaries'!D:E,2,FALSE)),"NA",VLOOKUP(I656&amp;"-NA",'Default  Salaries'!D:E,2,FALSE)),VLOOKUP(J656,'Default  Salaries'!D:E,2,FALSE))))</f>
        <v/>
      </c>
      <c r="L656" s="46"/>
      <c r="M656" s="19"/>
      <c r="N656" s="45"/>
      <c r="O656" s="45"/>
      <c r="P656" s="7" t="str">
        <f t="shared" si="31"/>
        <v/>
      </c>
      <c r="Q656" s="14"/>
      <c r="R656" s="15"/>
      <c r="S656" s="14"/>
      <c r="T656" s="15"/>
      <c r="U656" s="14"/>
      <c r="V656" s="15"/>
      <c r="W656" s="47"/>
      <c r="X656" s="48"/>
      <c r="Y656" s="47"/>
      <c r="Z656" s="48"/>
      <c r="AA656" s="47"/>
      <c r="AB656" s="48"/>
      <c r="AC656" s="47"/>
      <c r="AD656" s="48"/>
      <c r="AE656" s="47"/>
      <c r="AF656" s="48"/>
      <c r="AG656" s="47"/>
      <c r="AH656" s="48"/>
      <c r="AI656" s="47"/>
      <c r="AJ656" s="48"/>
    </row>
    <row r="657" spans="1:36" x14ac:dyDescent="0.25">
      <c r="A657" s="7">
        <f t="shared" si="32"/>
        <v>653</v>
      </c>
      <c r="B657" s="8"/>
      <c r="C657" s="5"/>
      <c r="D657" s="5"/>
      <c r="E657" s="5"/>
      <c r="F657" s="7" t="str">
        <f>IF(E657="","",IF(VLOOKUP(E657,'Study Locations'!B:D,2,FALSE)="","",VLOOKUP(E657,'Study Locations'!B:D,2,FALSE)))</f>
        <v/>
      </c>
      <c r="G657" s="7" t="str">
        <f>IF(E657="","",IF(VLOOKUP(E657,'Study Locations'!B:D,3,FALSE)="","",VLOOKUP(E657,'Study Locations'!B:D,3,FALSE)))</f>
        <v/>
      </c>
      <c r="H657" s="5"/>
      <c r="I657" s="5"/>
      <c r="J657" s="3" t="str">
        <f t="shared" si="30"/>
        <v/>
      </c>
      <c r="K657" s="29" t="str">
        <f>IF(B657="","",IF(J657="","NA",IF(ISNA(VLOOKUP(J657,'Default  Salaries'!D:E,2,FALSE)),IF(ISNA(VLOOKUP(I657&amp;"-NA",'Default  Salaries'!D:E,2,FALSE)),"NA",VLOOKUP(I657&amp;"-NA",'Default  Salaries'!D:E,2,FALSE)),VLOOKUP(J657,'Default  Salaries'!D:E,2,FALSE))))</f>
        <v/>
      </c>
      <c r="L657" s="46"/>
      <c r="M657" s="19"/>
      <c r="N657" s="45"/>
      <c r="O657" s="45"/>
      <c r="P657" s="7" t="str">
        <f t="shared" si="31"/>
        <v/>
      </c>
      <c r="Q657" s="14"/>
      <c r="R657" s="15"/>
      <c r="S657" s="14"/>
      <c r="T657" s="15"/>
      <c r="U657" s="14"/>
      <c r="V657" s="15"/>
      <c r="W657" s="47"/>
      <c r="X657" s="48"/>
      <c r="Y657" s="47"/>
      <c r="Z657" s="48"/>
      <c r="AA657" s="47"/>
      <c r="AB657" s="48"/>
      <c r="AC657" s="47"/>
      <c r="AD657" s="48"/>
      <c r="AE657" s="47"/>
      <c r="AF657" s="48"/>
      <c r="AG657" s="47"/>
      <c r="AH657" s="48"/>
      <c r="AI657" s="47"/>
      <c r="AJ657" s="48"/>
    </row>
    <row r="658" spans="1:36" x14ac:dyDescent="0.25">
      <c r="A658" s="7">
        <f t="shared" si="32"/>
        <v>654</v>
      </c>
      <c r="B658" s="8"/>
      <c r="C658" s="5"/>
      <c r="D658" s="5"/>
      <c r="E658" s="5"/>
      <c r="F658" s="7" t="str">
        <f>IF(E658="","",IF(VLOOKUP(E658,'Study Locations'!B:D,2,FALSE)="","",VLOOKUP(E658,'Study Locations'!B:D,2,FALSE)))</f>
        <v/>
      </c>
      <c r="G658" s="7" t="str">
        <f>IF(E658="","",IF(VLOOKUP(E658,'Study Locations'!B:D,3,FALSE)="","",VLOOKUP(E658,'Study Locations'!B:D,3,FALSE)))</f>
        <v/>
      </c>
      <c r="H658" s="5"/>
      <c r="I658" s="5"/>
      <c r="J658" s="3" t="str">
        <f t="shared" si="30"/>
        <v/>
      </c>
      <c r="K658" s="29" t="str">
        <f>IF(B658="","",IF(J658="","NA",IF(ISNA(VLOOKUP(J658,'Default  Salaries'!D:E,2,FALSE)),IF(ISNA(VLOOKUP(I658&amp;"-NA",'Default  Salaries'!D:E,2,FALSE)),"NA",VLOOKUP(I658&amp;"-NA",'Default  Salaries'!D:E,2,FALSE)),VLOOKUP(J658,'Default  Salaries'!D:E,2,FALSE))))</f>
        <v/>
      </c>
      <c r="L658" s="46"/>
      <c r="M658" s="19"/>
      <c r="N658" s="45"/>
      <c r="O658" s="45"/>
      <c r="P658" s="7" t="str">
        <f t="shared" si="31"/>
        <v/>
      </c>
      <c r="Q658" s="14"/>
      <c r="R658" s="15"/>
      <c r="S658" s="14"/>
      <c r="T658" s="15"/>
      <c r="U658" s="14"/>
      <c r="V658" s="15"/>
      <c r="W658" s="47"/>
      <c r="X658" s="48"/>
      <c r="Y658" s="47"/>
      <c r="Z658" s="48"/>
      <c r="AA658" s="47"/>
      <c r="AB658" s="48"/>
      <c r="AC658" s="47"/>
      <c r="AD658" s="48"/>
      <c r="AE658" s="47"/>
      <c r="AF658" s="48"/>
      <c r="AG658" s="47"/>
      <c r="AH658" s="48"/>
      <c r="AI658" s="47"/>
      <c r="AJ658" s="48"/>
    </row>
    <row r="659" spans="1:36" x14ac:dyDescent="0.25">
      <c r="A659" s="7">
        <f t="shared" si="32"/>
        <v>655</v>
      </c>
      <c r="B659" s="8"/>
      <c r="C659" s="5"/>
      <c r="D659" s="5"/>
      <c r="E659" s="5"/>
      <c r="F659" s="7" t="str">
        <f>IF(E659="","",IF(VLOOKUP(E659,'Study Locations'!B:D,2,FALSE)="","",VLOOKUP(E659,'Study Locations'!B:D,2,FALSE)))</f>
        <v/>
      </c>
      <c r="G659" s="7" t="str">
        <f>IF(E659="","",IF(VLOOKUP(E659,'Study Locations'!B:D,3,FALSE)="","",VLOOKUP(E659,'Study Locations'!B:D,3,FALSE)))</f>
        <v/>
      </c>
      <c r="H659" s="5"/>
      <c r="I659" s="5"/>
      <c r="J659" s="3" t="str">
        <f t="shared" si="30"/>
        <v/>
      </c>
      <c r="K659" s="29" t="str">
        <f>IF(B659="","",IF(J659="","NA",IF(ISNA(VLOOKUP(J659,'Default  Salaries'!D:E,2,FALSE)),IF(ISNA(VLOOKUP(I659&amp;"-NA",'Default  Salaries'!D:E,2,FALSE)),"NA",VLOOKUP(I659&amp;"-NA",'Default  Salaries'!D:E,2,FALSE)),VLOOKUP(J659,'Default  Salaries'!D:E,2,FALSE))))</f>
        <v/>
      </c>
      <c r="L659" s="46"/>
      <c r="M659" s="19"/>
      <c r="N659" s="45"/>
      <c r="O659" s="45"/>
      <c r="P659" s="7" t="str">
        <f t="shared" si="31"/>
        <v/>
      </c>
      <c r="Q659" s="14"/>
      <c r="R659" s="15"/>
      <c r="S659" s="14"/>
      <c r="T659" s="15"/>
      <c r="U659" s="14"/>
      <c r="V659" s="15"/>
      <c r="W659" s="47"/>
      <c r="X659" s="48"/>
      <c r="Y659" s="47"/>
      <c r="Z659" s="48"/>
      <c r="AA659" s="47"/>
      <c r="AB659" s="48"/>
      <c r="AC659" s="47"/>
      <c r="AD659" s="48"/>
      <c r="AE659" s="47"/>
      <c r="AF659" s="48"/>
      <c r="AG659" s="47"/>
      <c r="AH659" s="48"/>
      <c r="AI659" s="47"/>
      <c r="AJ659" s="48"/>
    </row>
    <row r="660" spans="1:36" x14ac:dyDescent="0.25">
      <c r="A660" s="7">
        <f t="shared" si="32"/>
        <v>656</v>
      </c>
      <c r="B660" s="8"/>
      <c r="C660" s="5"/>
      <c r="D660" s="5"/>
      <c r="E660" s="5"/>
      <c r="F660" s="7" t="str">
        <f>IF(E660="","",IF(VLOOKUP(E660,'Study Locations'!B:D,2,FALSE)="","",VLOOKUP(E660,'Study Locations'!B:D,2,FALSE)))</f>
        <v/>
      </c>
      <c r="G660" s="7" t="str">
        <f>IF(E660="","",IF(VLOOKUP(E660,'Study Locations'!B:D,3,FALSE)="","",VLOOKUP(E660,'Study Locations'!B:D,3,FALSE)))</f>
        <v/>
      </c>
      <c r="H660" s="5"/>
      <c r="I660" s="5"/>
      <c r="J660" s="3" t="str">
        <f t="shared" si="30"/>
        <v/>
      </c>
      <c r="K660" s="29" t="str">
        <f>IF(B660="","",IF(J660="","NA",IF(ISNA(VLOOKUP(J660,'Default  Salaries'!D:E,2,FALSE)),IF(ISNA(VLOOKUP(I660&amp;"-NA",'Default  Salaries'!D:E,2,FALSE)),"NA",VLOOKUP(I660&amp;"-NA",'Default  Salaries'!D:E,2,FALSE)),VLOOKUP(J660,'Default  Salaries'!D:E,2,FALSE))))</f>
        <v/>
      </c>
      <c r="L660" s="46"/>
      <c r="M660" s="19"/>
      <c r="N660" s="45"/>
      <c r="O660" s="45"/>
      <c r="P660" s="7" t="str">
        <f t="shared" si="31"/>
        <v/>
      </c>
      <c r="Q660" s="14"/>
      <c r="R660" s="15"/>
      <c r="S660" s="14"/>
      <c r="T660" s="15"/>
      <c r="U660" s="14"/>
      <c r="V660" s="15"/>
      <c r="W660" s="47"/>
      <c r="X660" s="48"/>
      <c r="Y660" s="47"/>
      <c r="Z660" s="48"/>
      <c r="AA660" s="47"/>
      <c r="AB660" s="48"/>
      <c r="AC660" s="47"/>
      <c r="AD660" s="48"/>
      <c r="AE660" s="47"/>
      <c r="AF660" s="48"/>
      <c r="AG660" s="47"/>
      <c r="AH660" s="48"/>
      <c r="AI660" s="47"/>
      <c r="AJ660" s="48"/>
    </row>
    <row r="661" spans="1:36" x14ac:dyDescent="0.25">
      <c r="A661" s="7">
        <f t="shared" si="32"/>
        <v>657</v>
      </c>
      <c r="B661" s="8"/>
      <c r="C661" s="5"/>
      <c r="D661" s="5"/>
      <c r="E661" s="5"/>
      <c r="F661" s="7" t="str">
        <f>IF(E661="","",IF(VLOOKUP(E661,'Study Locations'!B:D,2,FALSE)="","",VLOOKUP(E661,'Study Locations'!B:D,2,FALSE)))</f>
        <v/>
      </c>
      <c r="G661" s="7" t="str">
        <f>IF(E661="","",IF(VLOOKUP(E661,'Study Locations'!B:D,3,FALSE)="","",VLOOKUP(E661,'Study Locations'!B:D,3,FALSE)))</f>
        <v/>
      </c>
      <c r="H661" s="5"/>
      <c r="I661" s="5"/>
      <c r="J661" s="3" t="str">
        <f t="shared" si="30"/>
        <v/>
      </c>
      <c r="K661" s="29" t="str">
        <f>IF(B661="","",IF(J661="","NA",IF(ISNA(VLOOKUP(J661,'Default  Salaries'!D:E,2,FALSE)),IF(ISNA(VLOOKUP(I661&amp;"-NA",'Default  Salaries'!D:E,2,FALSE)),"NA",VLOOKUP(I661&amp;"-NA",'Default  Salaries'!D:E,2,FALSE)),VLOOKUP(J661,'Default  Salaries'!D:E,2,FALSE))))</f>
        <v/>
      </c>
      <c r="L661" s="46"/>
      <c r="M661" s="19"/>
      <c r="N661" s="45"/>
      <c r="O661" s="45"/>
      <c r="P661" s="7" t="str">
        <f t="shared" si="31"/>
        <v/>
      </c>
      <c r="Q661" s="14"/>
      <c r="R661" s="15"/>
      <c r="S661" s="14"/>
      <c r="T661" s="15"/>
      <c r="U661" s="14"/>
      <c r="V661" s="15"/>
      <c r="W661" s="47"/>
      <c r="X661" s="48"/>
      <c r="Y661" s="47"/>
      <c r="Z661" s="48"/>
      <c r="AA661" s="47"/>
      <c r="AB661" s="48"/>
      <c r="AC661" s="47"/>
      <c r="AD661" s="48"/>
      <c r="AE661" s="47"/>
      <c r="AF661" s="48"/>
      <c r="AG661" s="47"/>
      <c r="AH661" s="48"/>
      <c r="AI661" s="47"/>
      <c r="AJ661" s="48"/>
    </row>
    <row r="662" spans="1:36" x14ac:dyDescent="0.25">
      <c r="A662" s="7">
        <f t="shared" si="32"/>
        <v>658</v>
      </c>
      <c r="B662" s="8"/>
      <c r="C662" s="5"/>
      <c r="D662" s="5"/>
      <c r="E662" s="5"/>
      <c r="F662" s="7" t="str">
        <f>IF(E662="","",IF(VLOOKUP(E662,'Study Locations'!B:D,2,FALSE)="","",VLOOKUP(E662,'Study Locations'!B:D,2,FALSE)))</f>
        <v/>
      </c>
      <c r="G662" s="7" t="str">
        <f>IF(E662="","",IF(VLOOKUP(E662,'Study Locations'!B:D,3,FALSE)="","",VLOOKUP(E662,'Study Locations'!B:D,3,FALSE)))</f>
        <v/>
      </c>
      <c r="H662" s="5"/>
      <c r="I662" s="5"/>
      <c r="J662" s="3" t="str">
        <f t="shared" si="30"/>
        <v/>
      </c>
      <c r="K662" s="29" t="str">
        <f>IF(B662="","",IF(J662="","NA",IF(ISNA(VLOOKUP(J662,'Default  Salaries'!D:E,2,FALSE)),IF(ISNA(VLOOKUP(I662&amp;"-NA",'Default  Salaries'!D:E,2,FALSE)),"NA",VLOOKUP(I662&amp;"-NA",'Default  Salaries'!D:E,2,FALSE)),VLOOKUP(J662,'Default  Salaries'!D:E,2,FALSE))))</f>
        <v/>
      </c>
      <c r="L662" s="46"/>
      <c r="M662" s="19"/>
      <c r="N662" s="45"/>
      <c r="O662" s="45"/>
      <c r="P662" s="7" t="str">
        <f t="shared" si="31"/>
        <v/>
      </c>
      <c r="Q662" s="14"/>
      <c r="R662" s="15"/>
      <c r="S662" s="14"/>
      <c r="T662" s="15"/>
      <c r="U662" s="14"/>
      <c r="V662" s="15"/>
      <c r="W662" s="47"/>
      <c r="X662" s="48"/>
      <c r="Y662" s="47"/>
      <c r="Z662" s="48"/>
      <c r="AA662" s="47"/>
      <c r="AB662" s="48"/>
      <c r="AC662" s="47"/>
      <c r="AD662" s="48"/>
      <c r="AE662" s="47"/>
      <c r="AF662" s="48"/>
      <c r="AG662" s="47"/>
      <c r="AH662" s="48"/>
      <c r="AI662" s="47"/>
      <c r="AJ662" s="48"/>
    </row>
    <row r="663" spans="1:36" x14ac:dyDescent="0.25">
      <c r="A663" s="7">
        <f t="shared" si="32"/>
        <v>659</v>
      </c>
      <c r="B663" s="8"/>
      <c r="C663" s="5"/>
      <c r="D663" s="5"/>
      <c r="E663" s="5"/>
      <c r="F663" s="7" t="str">
        <f>IF(E663="","",IF(VLOOKUP(E663,'Study Locations'!B:D,2,FALSE)="","",VLOOKUP(E663,'Study Locations'!B:D,2,FALSE)))</f>
        <v/>
      </c>
      <c r="G663" s="7" t="str">
        <f>IF(E663="","",IF(VLOOKUP(E663,'Study Locations'!B:D,3,FALSE)="","",VLOOKUP(E663,'Study Locations'!B:D,3,FALSE)))</f>
        <v/>
      </c>
      <c r="H663" s="5"/>
      <c r="I663" s="5"/>
      <c r="J663" s="3" t="str">
        <f t="shared" si="30"/>
        <v/>
      </c>
      <c r="K663" s="29" t="str">
        <f>IF(B663="","",IF(J663="","NA",IF(ISNA(VLOOKUP(J663,'Default  Salaries'!D:E,2,FALSE)),IF(ISNA(VLOOKUP(I663&amp;"-NA",'Default  Salaries'!D:E,2,FALSE)),"NA",VLOOKUP(I663&amp;"-NA",'Default  Salaries'!D:E,2,FALSE)),VLOOKUP(J663,'Default  Salaries'!D:E,2,FALSE))))</f>
        <v/>
      </c>
      <c r="L663" s="46"/>
      <c r="M663" s="19"/>
      <c r="N663" s="45"/>
      <c r="O663" s="45"/>
      <c r="P663" s="7" t="str">
        <f t="shared" si="31"/>
        <v/>
      </c>
      <c r="Q663" s="14"/>
      <c r="R663" s="15"/>
      <c r="S663" s="14"/>
      <c r="T663" s="15"/>
      <c r="U663" s="14"/>
      <c r="V663" s="15"/>
      <c r="W663" s="47"/>
      <c r="X663" s="48"/>
      <c r="Y663" s="47"/>
      <c r="Z663" s="48"/>
      <c r="AA663" s="47"/>
      <c r="AB663" s="48"/>
      <c r="AC663" s="47"/>
      <c r="AD663" s="48"/>
      <c r="AE663" s="47"/>
      <c r="AF663" s="48"/>
      <c r="AG663" s="47"/>
      <c r="AH663" s="48"/>
      <c r="AI663" s="47"/>
      <c r="AJ663" s="48"/>
    </row>
    <row r="664" spans="1:36" x14ac:dyDescent="0.25">
      <c r="A664" s="7">
        <f t="shared" si="32"/>
        <v>660</v>
      </c>
      <c r="B664" s="8"/>
      <c r="C664" s="5"/>
      <c r="D664" s="5"/>
      <c r="E664" s="5"/>
      <c r="F664" s="7" t="str">
        <f>IF(E664="","",IF(VLOOKUP(E664,'Study Locations'!B:D,2,FALSE)="","",VLOOKUP(E664,'Study Locations'!B:D,2,FALSE)))</f>
        <v/>
      </c>
      <c r="G664" s="7" t="str">
        <f>IF(E664="","",IF(VLOOKUP(E664,'Study Locations'!B:D,3,FALSE)="","",VLOOKUP(E664,'Study Locations'!B:D,3,FALSE)))</f>
        <v/>
      </c>
      <c r="H664" s="5"/>
      <c r="I664" s="5"/>
      <c r="J664" s="3" t="str">
        <f t="shared" si="30"/>
        <v/>
      </c>
      <c r="K664" s="29" t="str">
        <f>IF(B664="","",IF(J664="","NA",IF(ISNA(VLOOKUP(J664,'Default  Salaries'!D:E,2,FALSE)),IF(ISNA(VLOOKUP(I664&amp;"-NA",'Default  Salaries'!D:E,2,FALSE)),"NA",VLOOKUP(I664&amp;"-NA",'Default  Salaries'!D:E,2,FALSE)),VLOOKUP(J664,'Default  Salaries'!D:E,2,FALSE))))</f>
        <v/>
      </c>
      <c r="L664" s="46"/>
      <c r="M664" s="19"/>
      <c r="N664" s="45"/>
      <c r="O664" s="45"/>
      <c r="P664" s="7" t="str">
        <f t="shared" si="31"/>
        <v/>
      </c>
      <c r="Q664" s="14"/>
      <c r="R664" s="15"/>
      <c r="S664" s="14"/>
      <c r="T664" s="15"/>
      <c r="U664" s="14"/>
      <c r="V664" s="15"/>
      <c r="W664" s="47"/>
      <c r="X664" s="48"/>
      <c r="Y664" s="47"/>
      <c r="Z664" s="48"/>
      <c r="AA664" s="47"/>
      <c r="AB664" s="48"/>
      <c r="AC664" s="47"/>
      <c r="AD664" s="48"/>
      <c r="AE664" s="47"/>
      <c r="AF664" s="48"/>
      <c r="AG664" s="47"/>
      <c r="AH664" s="48"/>
      <c r="AI664" s="47"/>
      <c r="AJ664" s="48"/>
    </row>
    <row r="665" spans="1:36" x14ac:dyDescent="0.25">
      <c r="A665" s="7">
        <f t="shared" si="32"/>
        <v>661</v>
      </c>
      <c r="B665" s="8"/>
      <c r="C665" s="5"/>
      <c r="D665" s="5"/>
      <c r="E665" s="5"/>
      <c r="F665" s="7" t="str">
        <f>IF(E665="","",IF(VLOOKUP(E665,'Study Locations'!B:D,2,FALSE)="","",VLOOKUP(E665,'Study Locations'!B:D,2,FALSE)))</f>
        <v/>
      </c>
      <c r="G665" s="7" t="str">
        <f>IF(E665="","",IF(VLOOKUP(E665,'Study Locations'!B:D,3,FALSE)="","",VLOOKUP(E665,'Study Locations'!B:D,3,FALSE)))</f>
        <v/>
      </c>
      <c r="H665" s="5"/>
      <c r="I665" s="5"/>
      <c r="J665" s="3" t="str">
        <f t="shared" si="30"/>
        <v/>
      </c>
      <c r="K665" s="29" t="str">
        <f>IF(B665="","",IF(J665="","NA",IF(ISNA(VLOOKUP(J665,'Default  Salaries'!D:E,2,FALSE)),IF(ISNA(VLOOKUP(I665&amp;"-NA",'Default  Salaries'!D:E,2,FALSE)),"NA",VLOOKUP(I665&amp;"-NA",'Default  Salaries'!D:E,2,FALSE)),VLOOKUP(J665,'Default  Salaries'!D:E,2,FALSE))))</f>
        <v/>
      </c>
      <c r="L665" s="46"/>
      <c r="M665" s="19"/>
      <c r="N665" s="45"/>
      <c r="O665" s="45"/>
      <c r="P665" s="7" t="str">
        <f t="shared" si="31"/>
        <v/>
      </c>
      <c r="Q665" s="14"/>
      <c r="R665" s="15"/>
      <c r="S665" s="14"/>
      <c r="T665" s="15"/>
      <c r="U665" s="14"/>
      <c r="V665" s="15"/>
      <c r="W665" s="47"/>
      <c r="X665" s="48"/>
      <c r="Y665" s="47"/>
      <c r="Z665" s="48"/>
      <c r="AA665" s="47"/>
      <c r="AB665" s="48"/>
      <c r="AC665" s="47"/>
      <c r="AD665" s="48"/>
      <c r="AE665" s="47"/>
      <c r="AF665" s="48"/>
      <c r="AG665" s="47"/>
      <c r="AH665" s="48"/>
      <c r="AI665" s="47"/>
      <c r="AJ665" s="48"/>
    </row>
    <row r="666" spans="1:36" x14ac:dyDescent="0.25">
      <c r="A666" s="7">
        <f t="shared" si="32"/>
        <v>662</v>
      </c>
      <c r="B666" s="8"/>
      <c r="C666" s="5"/>
      <c r="D666" s="5"/>
      <c r="E666" s="5"/>
      <c r="F666" s="7" t="str">
        <f>IF(E666="","",IF(VLOOKUP(E666,'Study Locations'!B:D,2,FALSE)="","",VLOOKUP(E666,'Study Locations'!B:D,2,FALSE)))</f>
        <v/>
      </c>
      <c r="G666" s="7" t="str">
        <f>IF(E666="","",IF(VLOOKUP(E666,'Study Locations'!B:D,3,FALSE)="","",VLOOKUP(E666,'Study Locations'!B:D,3,FALSE)))</f>
        <v/>
      </c>
      <c r="H666" s="5"/>
      <c r="I666" s="5"/>
      <c r="J666" s="3" t="str">
        <f t="shared" si="30"/>
        <v/>
      </c>
      <c r="K666" s="29" t="str">
        <f>IF(B666="","",IF(J666="","NA",IF(ISNA(VLOOKUP(J666,'Default  Salaries'!D:E,2,FALSE)),IF(ISNA(VLOOKUP(I666&amp;"-NA",'Default  Salaries'!D:E,2,FALSE)),"NA",VLOOKUP(I666&amp;"-NA",'Default  Salaries'!D:E,2,FALSE)),VLOOKUP(J666,'Default  Salaries'!D:E,2,FALSE))))</f>
        <v/>
      </c>
      <c r="L666" s="46"/>
      <c r="M666" s="19"/>
      <c r="N666" s="45"/>
      <c r="O666" s="45"/>
      <c r="P666" s="7" t="str">
        <f t="shared" si="31"/>
        <v/>
      </c>
      <c r="Q666" s="14"/>
      <c r="R666" s="15"/>
      <c r="S666" s="14"/>
      <c r="T666" s="15"/>
      <c r="U666" s="14"/>
      <c r="V666" s="15"/>
      <c r="W666" s="47"/>
      <c r="X666" s="48"/>
      <c r="Y666" s="47"/>
      <c r="Z666" s="48"/>
      <c r="AA666" s="47"/>
      <c r="AB666" s="48"/>
      <c r="AC666" s="47"/>
      <c r="AD666" s="48"/>
      <c r="AE666" s="47"/>
      <c r="AF666" s="48"/>
      <c r="AG666" s="47"/>
      <c r="AH666" s="48"/>
      <c r="AI666" s="47"/>
      <c r="AJ666" s="48"/>
    </row>
    <row r="667" spans="1:36" x14ac:dyDescent="0.25">
      <c r="A667" s="7">
        <f t="shared" si="32"/>
        <v>663</v>
      </c>
      <c r="B667" s="8"/>
      <c r="C667" s="5"/>
      <c r="D667" s="5"/>
      <c r="E667" s="5"/>
      <c r="F667" s="7" t="str">
        <f>IF(E667="","",IF(VLOOKUP(E667,'Study Locations'!B:D,2,FALSE)="","",VLOOKUP(E667,'Study Locations'!B:D,2,FALSE)))</f>
        <v/>
      </c>
      <c r="G667" s="7" t="str">
        <f>IF(E667="","",IF(VLOOKUP(E667,'Study Locations'!B:D,3,FALSE)="","",VLOOKUP(E667,'Study Locations'!B:D,3,FALSE)))</f>
        <v/>
      </c>
      <c r="H667" s="5"/>
      <c r="I667" s="5"/>
      <c r="J667" s="3" t="str">
        <f t="shared" si="30"/>
        <v/>
      </c>
      <c r="K667" s="29" t="str">
        <f>IF(B667="","",IF(J667="","NA",IF(ISNA(VLOOKUP(J667,'Default  Salaries'!D:E,2,FALSE)),IF(ISNA(VLOOKUP(I667&amp;"-NA",'Default  Salaries'!D:E,2,FALSE)),"NA",VLOOKUP(I667&amp;"-NA",'Default  Salaries'!D:E,2,FALSE)),VLOOKUP(J667,'Default  Salaries'!D:E,2,FALSE))))</f>
        <v/>
      </c>
      <c r="L667" s="46"/>
      <c r="M667" s="19"/>
      <c r="N667" s="45"/>
      <c r="O667" s="45"/>
      <c r="P667" s="7" t="str">
        <f t="shared" si="31"/>
        <v/>
      </c>
      <c r="Q667" s="14"/>
      <c r="R667" s="15"/>
      <c r="S667" s="14"/>
      <c r="T667" s="15"/>
      <c r="U667" s="14"/>
      <c r="V667" s="15"/>
      <c r="W667" s="47"/>
      <c r="X667" s="48"/>
      <c r="Y667" s="47"/>
      <c r="Z667" s="48"/>
      <c r="AA667" s="47"/>
      <c r="AB667" s="48"/>
      <c r="AC667" s="47"/>
      <c r="AD667" s="48"/>
      <c r="AE667" s="47"/>
      <c r="AF667" s="48"/>
      <c r="AG667" s="47"/>
      <c r="AH667" s="48"/>
      <c r="AI667" s="47"/>
      <c r="AJ667" s="48"/>
    </row>
    <row r="668" spans="1:36" x14ac:dyDescent="0.25">
      <c r="A668" s="7">
        <f t="shared" si="32"/>
        <v>664</v>
      </c>
      <c r="B668" s="8"/>
      <c r="C668" s="5"/>
      <c r="D668" s="5"/>
      <c r="E668" s="5"/>
      <c r="F668" s="7" t="str">
        <f>IF(E668="","",IF(VLOOKUP(E668,'Study Locations'!B:D,2,FALSE)="","",VLOOKUP(E668,'Study Locations'!B:D,2,FALSE)))</f>
        <v/>
      </c>
      <c r="G668" s="7" t="str">
        <f>IF(E668="","",IF(VLOOKUP(E668,'Study Locations'!B:D,3,FALSE)="","",VLOOKUP(E668,'Study Locations'!B:D,3,FALSE)))</f>
        <v/>
      </c>
      <c r="H668" s="5"/>
      <c r="I668" s="5"/>
      <c r="J668" s="3" t="str">
        <f t="shared" si="30"/>
        <v/>
      </c>
      <c r="K668" s="29" t="str">
        <f>IF(B668="","",IF(J668="","NA",IF(ISNA(VLOOKUP(J668,'Default  Salaries'!D:E,2,FALSE)),IF(ISNA(VLOOKUP(I668&amp;"-NA",'Default  Salaries'!D:E,2,FALSE)),"NA",VLOOKUP(I668&amp;"-NA",'Default  Salaries'!D:E,2,FALSE)),VLOOKUP(J668,'Default  Salaries'!D:E,2,FALSE))))</f>
        <v/>
      </c>
      <c r="L668" s="46"/>
      <c r="M668" s="19"/>
      <c r="N668" s="45"/>
      <c r="O668" s="45"/>
      <c r="P668" s="7" t="str">
        <f t="shared" si="31"/>
        <v/>
      </c>
      <c r="Q668" s="14"/>
      <c r="R668" s="15"/>
      <c r="S668" s="14"/>
      <c r="T668" s="15"/>
      <c r="U668" s="14"/>
      <c r="V668" s="15"/>
      <c r="W668" s="47"/>
      <c r="X668" s="48"/>
      <c r="Y668" s="47"/>
      <c r="Z668" s="48"/>
      <c r="AA668" s="47"/>
      <c r="AB668" s="48"/>
      <c r="AC668" s="47"/>
      <c r="AD668" s="48"/>
      <c r="AE668" s="47"/>
      <c r="AF668" s="48"/>
      <c r="AG668" s="47"/>
      <c r="AH668" s="48"/>
      <c r="AI668" s="47"/>
      <c r="AJ668" s="48"/>
    </row>
    <row r="669" spans="1:36" x14ac:dyDescent="0.25">
      <c r="A669" s="7">
        <f t="shared" si="32"/>
        <v>665</v>
      </c>
      <c r="B669" s="8"/>
      <c r="C669" s="5"/>
      <c r="D669" s="5"/>
      <c r="E669" s="5"/>
      <c r="F669" s="7" t="str">
        <f>IF(E669="","",IF(VLOOKUP(E669,'Study Locations'!B:D,2,FALSE)="","",VLOOKUP(E669,'Study Locations'!B:D,2,FALSE)))</f>
        <v/>
      </c>
      <c r="G669" s="7" t="str">
        <f>IF(E669="","",IF(VLOOKUP(E669,'Study Locations'!B:D,3,FALSE)="","",VLOOKUP(E669,'Study Locations'!B:D,3,FALSE)))</f>
        <v/>
      </c>
      <c r="H669" s="5"/>
      <c r="I669" s="5"/>
      <c r="J669" s="3" t="str">
        <f t="shared" si="30"/>
        <v/>
      </c>
      <c r="K669" s="29" t="str">
        <f>IF(B669="","",IF(J669="","NA",IF(ISNA(VLOOKUP(J669,'Default  Salaries'!D:E,2,FALSE)),IF(ISNA(VLOOKUP(I669&amp;"-NA",'Default  Salaries'!D:E,2,FALSE)),"NA",VLOOKUP(I669&amp;"-NA",'Default  Salaries'!D:E,2,FALSE)),VLOOKUP(J669,'Default  Salaries'!D:E,2,FALSE))))</f>
        <v/>
      </c>
      <c r="L669" s="46"/>
      <c r="M669" s="19"/>
      <c r="N669" s="45"/>
      <c r="O669" s="45"/>
      <c r="P669" s="7" t="str">
        <f t="shared" si="31"/>
        <v/>
      </c>
      <c r="Q669" s="14"/>
      <c r="R669" s="15"/>
      <c r="S669" s="14"/>
      <c r="T669" s="15"/>
      <c r="U669" s="14"/>
      <c r="V669" s="15"/>
      <c r="W669" s="47"/>
      <c r="X669" s="48"/>
      <c r="Y669" s="47"/>
      <c r="Z669" s="48"/>
      <c r="AA669" s="47"/>
      <c r="AB669" s="48"/>
      <c r="AC669" s="47"/>
      <c r="AD669" s="48"/>
      <c r="AE669" s="47"/>
      <c r="AF669" s="48"/>
      <c r="AG669" s="47"/>
      <c r="AH669" s="48"/>
      <c r="AI669" s="47"/>
      <c r="AJ669" s="48"/>
    </row>
    <row r="670" spans="1:36" x14ac:dyDescent="0.25">
      <c r="A670" s="7">
        <f t="shared" si="32"/>
        <v>666</v>
      </c>
      <c r="B670" s="8"/>
      <c r="C670" s="5"/>
      <c r="D670" s="5"/>
      <c r="E670" s="5"/>
      <c r="F670" s="7" t="str">
        <f>IF(E670="","",IF(VLOOKUP(E670,'Study Locations'!B:D,2,FALSE)="","",VLOOKUP(E670,'Study Locations'!B:D,2,FALSE)))</f>
        <v/>
      </c>
      <c r="G670" s="7" t="str">
        <f>IF(E670="","",IF(VLOOKUP(E670,'Study Locations'!B:D,3,FALSE)="","",VLOOKUP(E670,'Study Locations'!B:D,3,FALSE)))</f>
        <v/>
      </c>
      <c r="H670" s="5"/>
      <c r="I670" s="5"/>
      <c r="J670" s="3" t="str">
        <f t="shared" si="30"/>
        <v/>
      </c>
      <c r="K670" s="29" t="str">
        <f>IF(B670="","",IF(J670="","NA",IF(ISNA(VLOOKUP(J670,'Default  Salaries'!D:E,2,FALSE)),IF(ISNA(VLOOKUP(I670&amp;"-NA",'Default  Salaries'!D:E,2,FALSE)),"NA",VLOOKUP(I670&amp;"-NA",'Default  Salaries'!D:E,2,FALSE)),VLOOKUP(J670,'Default  Salaries'!D:E,2,FALSE))))</f>
        <v/>
      </c>
      <c r="L670" s="46"/>
      <c r="M670" s="19"/>
      <c r="N670" s="45"/>
      <c r="O670" s="45"/>
      <c r="P670" s="7" t="str">
        <f t="shared" si="31"/>
        <v/>
      </c>
      <c r="Q670" s="14"/>
      <c r="R670" s="15"/>
      <c r="S670" s="14"/>
      <c r="T670" s="15"/>
      <c r="U670" s="14"/>
      <c r="V670" s="15"/>
      <c r="W670" s="47"/>
      <c r="X670" s="48"/>
      <c r="Y670" s="47"/>
      <c r="Z670" s="48"/>
      <c r="AA670" s="47"/>
      <c r="AB670" s="48"/>
      <c r="AC670" s="47"/>
      <c r="AD670" s="48"/>
      <c r="AE670" s="47"/>
      <c r="AF670" s="48"/>
      <c r="AG670" s="47"/>
      <c r="AH670" s="48"/>
      <c r="AI670" s="47"/>
      <c r="AJ670" s="48"/>
    </row>
    <row r="671" spans="1:36" x14ac:dyDescent="0.25">
      <c r="A671" s="7">
        <f t="shared" si="32"/>
        <v>667</v>
      </c>
      <c r="B671" s="8"/>
      <c r="C671" s="5"/>
      <c r="D671" s="5"/>
      <c r="E671" s="5"/>
      <c r="F671" s="7" t="str">
        <f>IF(E671="","",IF(VLOOKUP(E671,'Study Locations'!B:D,2,FALSE)="","",VLOOKUP(E671,'Study Locations'!B:D,2,FALSE)))</f>
        <v/>
      </c>
      <c r="G671" s="7" t="str">
        <f>IF(E671="","",IF(VLOOKUP(E671,'Study Locations'!B:D,3,FALSE)="","",VLOOKUP(E671,'Study Locations'!B:D,3,FALSE)))</f>
        <v/>
      </c>
      <c r="H671" s="5"/>
      <c r="I671" s="5"/>
      <c r="J671" s="3" t="str">
        <f t="shared" si="30"/>
        <v/>
      </c>
      <c r="K671" s="29" t="str">
        <f>IF(B671="","",IF(J671="","NA",IF(ISNA(VLOOKUP(J671,'Default  Salaries'!D:E,2,FALSE)),IF(ISNA(VLOOKUP(I671&amp;"-NA",'Default  Salaries'!D:E,2,FALSE)),"NA",VLOOKUP(I671&amp;"-NA",'Default  Salaries'!D:E,2,FALSE)),VLOOKUP(J671,'Default  Salaries'!D:E,2,FALSE))))</f>
        <v/>
      </c>
      <c r="L671" s="46"/>
      <c r="M671" s="19"/>
      <c r="N671" s="45"/>
      <c r="O671" s="45"/>
      <c r="P671" s="7" t="str">
        <f t="shared" si="31"/>
        <v/>
      </c>
      <c r="Q671" s="14"/>
      <c r="R671" s="15"/>
      <c r="S671" s="14"/>
      <c r="T671" s="15"/>
      <c r="U671" s="14"/>
      <c r="V671" s="15"/>
      <c r="W671" s="47"/>
      <c r="X671" s="48"/>
      <c r="Y671" s="47"/>
      <c r="Z671" s="48"/>
      <c r="AA671" s="47"/>
      <c r="AB671" s="48"/>
      <c r="AC671" s="47"/>
      <c r="AD671" s="48"/>
      <c r="AE671" s="47"/>
      <c r="AF671" s="48"/>
      <c r="AG671" s="47"/>
      <c r="AH671" s="48"/>
      <c r="AI671" s="47"/>
      <c r="AJ671" s="48"/>
    </row>
    <row r="672" spans="1:36" x14ac:dyDescent="0.25">
      <c r="A672" s="7">
        <f t="shared" si="32"/>
        <v>668</v>
      </c>
      <c r="B672" s="8"/>
      <c r="C672" s="5"/>
      <c r="D672" s="5"/>
      <c r="E672" s="5"/>
      <c r="F672" s="7" t="str">
        <f>IF(E672="","",IF(VLOOKUP(E672,'Study Locations'!B:D,2,FALSE)="","",VLOOKUP(E672,'Study Locations'!B:D,2,FALSE)))</f>
        <v/>
      </c>
      <c r="G672" s="7" t="str">
        <f>IF(E672="","",IF(VLOOKUP(E672,'Study Locations'!B:D,3,FALSE)="","",VLOOKUP(E672,'Study Locations'!B:D,3,FALSE)))</f>
        <v/>
      </c>
      <c r="H672" s="5"/>
      <c r="I672" s="5"/>
      <c r="J672" s="3" t="str">
        <f t="shared" si="30"/>
        <v/>
      </c>
      <c r="K672" s="29" t="str">
        <f>IF(B672="","",IF(J672="","NA",IF(ISNA(VLOOKUP(J672,'Default  Salaries'!D:E,2,FALSE)),IF(ISNA(VLOOKUP(I672&amp;"-NA",'Default  Salaries'!D:E,2,FALSE)),"NA",VLOOKUP(I672&amp;"-NA",'Default  Salaries'!D:E,2,FALSE)),VLOOKUP(J672,'Default  Salaries'!D:E,2,FALSE))))</f>
        <v/>
      </c>
      <c r="L672" s="46"/>
      <c r="M672" s="19"/>
      <c r="N672" s="45"/>
      <c r="O672" s="45"/>
      <c r="P672" s="7" t="str">
        <f t="shared" si="31"/>
        <v/>
      </c>
      <c r="Q672" s="14"/>
      <c r="R672" s="15"/>
      <c r="S672" s="14"/>
      <c r="T672" s="15"/>
      <c r="U672" s="14"/>
      <c r="V672" s="15"/>
      <c r="W672" s="47"/>
      <c r="X672" s="48"/>
      <c r="Y672" s="47"/>
      <c r="Z672" s="48"/>
      <c r="AA672" s="47"/>
      <c r="AB672" s="48"/>
      <c r="AC672" s="47"/>
      <c r="AD672" s="48"/>
      <c r="AE672" s="47"/>
      <c r="AF672" s="48"/>
      <c r="AG672" s="47"/>
      <c r="AH672" s="48"/>
      <c r="AI672" s="47"/>
      <c r="AJ672" s="48"/>
    </row>
    <row r="673" spans="1:36" x14ac:dyDescent="0.25">
      <c r="A673" s="7">
        <f t="shared" si="32"/>
        <v>669</v>
      </c>
      <c r="B673" s="8"/>
      <c r="C673" s="5"/>
      <c r="D673" s="5"/>
      <c r="E673" s="5"/>
      <c r="F673" s="7" t="str">
        <f>IF(E673="","",IF(VLOOKUP(E673,'Study Locations'!B:D,2,FALSE)="","",VLOOKUP(E673,'Study Locations'!B:D,2,FALSE)))</f>
        <v/>
      </c>
      <c r="G673" s="7" t="str">
        <f>IF(E673="","",IF(VLOOKUP(E673,'Study Locations'!B:D,3,FALSE)="","",VLOOKUP(E673,'Study Locations'!B:D,3,FALSE)))</f>
        <v/>
      </c>
      <c r="H673" s="5"/>
      <c r="I673" s="5"/>
      <c r="J673" s="3" t="str">
        <f t="shared" si="30"/>
        <v/>
      </c>
      <c r="K673" s="29" t="str">
        <f>IF(B673="","",IF(J673="","NA",IF(ISNA(VLOOKUP(J673,'Default  Salaries'!D:E,2,FALSE)),IF(ISNA(VLOOKUP(I673&amp;"-NA",'Default  Salaries'!D:E,2,FALSE)),"NA",VLOOKUP(I673&amp;"-NA",'Default  Salaries'!D:E,2,FALSE)),VLOOKUP(J673,'Default  Salaries'!D:E,2,FALSE))))</f>
        <v/>
      </c>
      <c r="L673" s="46"/>
      <c r="M673" s="19"/>
      <c r="N673" s="45"/>
      <c r="O673" s="45"/>
      <c r="P673" s="7" t="str">
        <f t="shared" si="31"/>
        <v/>
      </c>
      <c r="Q673" s="14"/>
      <c r="R673" s="15"/>
      <c r="S673" s="14"/>
      <c r="T673" s="15"/>
      <c r="U673" s="14"/>
      <c r="V673" s="15"/>
      <c r="W673" s="47"/>
      <c r="X673" s="48"/>
      <c r="Y673" s="47"/>
      <c r="Z673" s="48"/>
      <c r="AA673" s="47"/>
      <c r="AB673" s="48"/>
      <c r="AC673" s="47"/>
      <c r="AD673" s="48"/>
      <c r="AE673" s="47"/>
      <c r="AF673" s="48"/>
      <c r="AG673" s="47"/>
      <c r="AH673" s="48"/>
      <c r="AI673" s="47"/>
      <c r="AJ673" s="48"/>
    </row>
    <row r="674" spans="1:36" x14ac:dyDescent="0.25">
      <c r="A674" s="7">
        <f t="shared" si="32"/>
        <v>670</v>
      </c>
      <c r="B674" s="8"/>
      <c r="C674" s="5"/>
      <c r="D674" s="5"/>
      <c r="E674" s="5"/>
      <c r="F674" s="7" t="str">
        <f>IF(E674="","",IF(VLOOKUP(E674,'Study Locations'!B:D,2,FALSE)="","",VLOOKUP(E674,'Study Locations'!B:D,2,FALSE)))</f>
        <v/>
      </c>
      <c r="G674" s="7" t="str">
        <f>IF(E674="","",IF(VLOOKUP(E674,'Study Locations'!B:D,3,FALSE)="","",VLOOKUP(E674,'Study Locations'!B:D,3,FALSE)))</f>
        <v/>
      </c>
      <c r="H674" s="5"/>
      <c r="I674" s="5"/>
      <c r="J674" s="3" t="str">
        <f t="shared" si="30"/>
        <v/>
      </c>
      <c r="K674" s="29" t="str">
        <f>IF(B674="","",IF(J674="","NA",IF(ISNA(VLOOKUP(J674,'Default  Salaries'!D:E,2,FALSE)),IF(ISNA(VLOOKUP(I674&amp;"-NA",'Default  Salaries'!D:E,2,FALSE)),"NA",VLOOKUP(I674&amp;"-NA",'Default  Salaries'!D:E,2,FALSE)),VLOOKUP(J674,'Default  Salaries'!D:E,2,FALSE))))</f>
        <v/>
      </c>
      <c r="L674" s="46"/>
      <c r="M674" s="19"/>
      <c r="N674" s="45"/>
      <c r="O674" s="45"/>
      <c r="P674" s="7" t="str">
        <f t="shared" si="31"/>
        <v/>
      </c>
      <c r="Q674" s="14"/>
      <c r="R674" s="15"/>
      <c r="S674" s="14"/>
      <c r="T674" s="15"/>
      <c r="U674" s="14"/>
      <c r="V674" s="15"/>
      <c r="W674" s="47"/>
      <c r="X674" s="48"/>
      <c r="Y674" s="47"/>
      <c r="Z674" s="48"/>
      <c r="AA674" s="47"/>
      <c r="AB674" s="48"/>
      <c r="AC674" s="47"/>
      <c r="AD674" s="48"/>
      <c r="AE674" s="47"/>
      <c r="AF674" s="48"/>
      <c r="AG674" s="47"/>
      <c r="AH674" s="48"/>
      <c r="AI674" s="47"/>
      <c r="AJ674" s="48"/>
    </row>
    <row r="675" spans="1:36" x14ac:dyDescent="0.25">
      <c r="A675" s="7">
        <f t="shared" si="32"/>
        <v>671</v>
      </c>
      <c r="B675" s="8"/>
      <c r="C675" s="5"/>
      <c r="D675" s="5"/>
      <c r="E675" s="5"/>
      <c r="F675" s="7" t="str">
        <f>IF(E675="","",IF(VLOOKUP(E675,'Study Locations'!B:D,2,FALSE)="","",VLOOKUP(E675,'Study Locations'!B:D,2,FALSE)))</f>
        <v/>
      </c>
      <c r="G675" s="7" t="str">
        <f>IF(E675="","",IF(VLOOKUP(E675,'Study Locations'!B:D,3,FALSE)="","",VLOOKUP(E675,'Study Locations'!B:D,3,FALSE)))</f>
        <v/>
      </c>
      <c r="H675" s="5"/>
      <c r="I675" s="5"/>
      <c r="J675" s="3" t="str">
        <f t="shared" si="30"/>
        <v/>
      </c>
      <c r="K675" s="29" t="str">
        <f>IF(B675="","",IF(J675="","NA",IF(ISNA(VLOOKUP(J675,'Default  Salaries'!D:E,2,FALSE)),IF(ISNA(VLOOKUP(I675&amp;"-NA",'Default  Salaries'!D:E,2,FALSE)),"NA",VLOOKUP(I675&amp;"-NA",'Default  Salaries'!D:E,2,FALSE)),VLOOKUP(J675,'Default  Salaries'!D:E,2,FALSE))))</f>
        <v/>
      </c>
      <c r="L675" s="46"/>
      <c r="M675" s="19"/>
      <c r="N675" s="45"/>
      <c r="O675" s="45"/>
      <c r="P675" s="7" t="str">
        <f t="shared" si="31"/>
        <v/>
      </c>
      <c r="Q675" s="14"/>
      <c r="R675" s="15"/>
      <c r="S675" s="14"/>
      <c r="T675" s="15"/>
      <c r="U675" s="14"/>
      <c r="V675" s="15"/>
      <c r="W675" s="47"/>
      <c r="X675" s="48"/>
      <c r="Y675" s="47"/>
      <c r="Z675" s="48"/>
      <c r="AA675" s="47"/>
      <c r="AB675" s="48"/>
      <c r="AC675" s="47"/>
      <c r="AD675" s="48"/>
      <c r="AE675" s="47"/>
      <c r="AF675" s="48"/>
      <c r="AG675" s="47"/>
      <c r="AH675" s="48"/>
      <c r="AI675" s="47"/>
      <c r="AJ675" s="48"/>
    </row>
    <row r="676" spans="1:36" x14ac:dyDescent="0.25">
      <c r="A676" s="7">
        <f t="shared" si="32"/>
        <v>672</v>
      </c>
      <c r="B676" s="8"/>
      <c r="C676" s="5"/>
      <c r="D676" s="5"/>
      <c r="E676" s="5"/>
      <c r="F676" s="7" t="str">
        <f>IF(E676="","",IF(VLOOKUP(E676,'Study Locations'!B:D,2,FALSE)="","",VLOOKUP(E676,'Study Locations'!B:D,2,FALSE)))</f>
        <v/>
      </c>
      <c r="G676" s="7" t="str">
        <f>IF(E676="","",IF(VLOOKUP(E676,'Study Locations'!B:D,3,FALSE)="","",VLOOKUP(E676,'Study Locations'!B:D,3,FALSE)))</f>
        <v/>
      </c>
      <c r="H676" s="5"/>
      <c r="I676" s="5"/>
      <c r="J676" s="3" t="str">
        <f t="shared" si="30"/>
        <v/>
      </c>
      <c r="K676" s="29" t="str">
        <f>IF(B676="","",IF(J676="","NA",IF(ISNA(VLOOKUP(J676,'Default  Salaries'!D:E,2,FALSE)),IF(ISNA(VLOOKUP(I676&amp;"-NA",'Default  Salaries'!D:E,2,FALSE)),"NA",VLOOKUP(I676&amp;"-NA",'Default  Salaries'!D:E,2,FALSE)),VLOOKUP(J676,'Default  Salaries'!D:E,2,FALSE))))</f>
        <v/>
      </c>
      <c r="L676" s="46"/>
      <c r="M676" s="19"/>
      <c r="N676" s="45"/>
      <c r="O676" s="45"/>
      <c r="P676" s="7" t="str">
        <f t="shared" si="31"/>
        <v/>
      </c>
      <c r="Q676" s="14"/>
      <c r="R676" s="15"/>
      <c r="S676" s="14"/>
      <c r="T676" s="15"/>
      <c r="U676" s="14"/>
      <c r="V676" s="15"/>
      <c r="W676" s="47"/>
      <c r="X676" s="48"/>
      <c r="Y676" s="47"/>
      <c r="Z676" s="48"/>
      <c r="AA676" s="47"/>
      <c r="AB676" s="48"/>
      <c r="AC676" s="47"/>
      <c r="AD676" s="48"/>
      <c r="AE676" s="47"/>
      <c r="AF676" s="48"/>
      <c r="AG676" s="47"/>
      <c r="AH676" s="48"/>
      <c r="AI676" s="47"/>
      <c r="AJ676" s="48"/>
    </row>
    <row r="677" spans="1:36" x14ac:dyDescent="0.25">
      <c r="A677" s="7">
        <f t="shared" si="32"/>
        <v>673</v>
      </c>
      <c r="B677" s="8"/>
      <c r="C677" s="5"/>
      <c r="D677" s="5"/>
      <c r="E677" s="5"/>
      <c r="F677" s="7" t="str">
        <f>IF(E677="","",IF(VLOOKUP(E677,'Study Locations'!B:D,2,FALSE)="","",VLOOKUP(E677,'Study Locations'!B:D,2,FALSE)))</f>
        <v/>
      </c>
      <c r="G677" s="7" t="str">
        <f>IF(E677="","",IF(VLOOKUP(E677,'Study Locations'!B:D,3,FALSE)="","",VLOOKUP(E677,'Study Locations'!B:D,3,FALSE)))</f>
        <v/>
      </c>
      <c r="H677" s="5"/>
      <c r="I677" s="5"/>
      <c r="J677" s="3" t="str">
        <f t="shared" si="30"/>
        <v/>
      </c>
      <c r="K677" s="29" t="str">
        <f>IF(B677="","",IF(J677="","NA",IF(ISNA(VLOOKUP(J677,'Default  Salaries'!D:E,2,FALSE)),IF(ISNA(VLOOKUP(I677&amp;"-NA",'Default  Salaries'!D:E,2,FALSE)),"NA",VLOOKUP(I677&amp;"-NA",'Default  Salaries'!D:E,2,FALSE)),VLOOKUP(J677,'Default  Salaries'!D:E,2,FALSE))))</f>
        <v/>
      </c>
      <c r="L677" s="46"/>
      <c r="M677" s="19"/>
      <c r="N677" s="45"/>
      <c r="O677" s="45"/>
      <c r="P677" s="7" t="str">
        <f t="shared" si="31"/>
        <v/>
      </c>
      <c r="Q677" s="14"/>
      <c r="R677" s="15"/>
      <c r="S677" s="14"/>
      <c r="T677" s="15"/>
      <c r="U677" s="14"/>
      <c r="V677" s="15"/>
      <c r="W677" s="47"/>
      <c r="X677" s="48"/>
      <c r="Y677" s="47"/>
      <c r="Z677" s="48"/>
      <c r="AA677" s="47"/>
      <c r="AB677" s="48"/>
      <c r="AC677" s="47"/>
      <c r="AD677" s="48"/>
      <c r="AE677" s="47"/>
      <c r="AF677" s="48"/>
      <c r="AG677" s="47"/>
      <c r="AH677" s="48"/>
      <c r="AI677" s="47"/>
      <c r="AJ677" s="48"/>
    </row>
    <row r="678" spans="1:36" x14ac:dyDescent="0.25">
      <c r="A678" s="7">
        <f t="shared" si="32"/>
        <v>674</v>
      </c>
      <c r="B678" s="8"/>
      <c r="C678" s="5"/>
      <c r="D678" s="5"/>
      <c r="E678" s="5"/>
      <c r="F678" s="7" t="str">
        <f>IF(E678="","",IF(VLOOKUP(E678,'Study Locations'!B:D,2,FALSE)="","",VLOOKUP(E678,'Study Locations'!B:D,2,FALSE)))</f>
        <v/>
      </c>
      <c r="G678" s="7" t="str">
        <f>IF(E678="","",IF(VLOOKUP(E678,'Study Locations'!B:D,3,FALSE)="","",VLOOKUP(E678,'Study Locations'!B:D,3,FALSE)))</f>
        <v/>
      </c>
      <c r="H678" s="5"/>
      <c r="I678" s="5"/>
      <c r="J678" s="3" t="str">
        <f t="shared" si="30"/>
        <v/>
      </c>
      <c r="K678" s="29" t="str">
        <f>IF(B678="","",IF(J678="","NA",IF(ISNA(VLOOKUP(J678,'Default  Salaries'!D:E,2,FALSE)),IF(ISNA(VLOOKUP(I678&amp;"-NA",'Default  Salaries'!D:E,2,FALSE)),"NA",VLOOKUP(I678&amp;"-NA",'Default  Salaries'!D:E,2,FALSE)),VLOOKUP(J678,'Default  Salaries'!D:E,2,FALSE))))</f>
        <v/>
      </c>
      <c r="L678" s="46"/>
      <c r="M678" s="19"/>
      <c r="N678" s="45"/>
      <c r="O678" s="45"/>
      <c r="P678" s="7" t="str">
        <f t="shared" si="31"/>
        <v/>
      </c>
      <c r="Q678" s="14"/>
      <c r="R678" s="15"/>
      <c r="S678" s="14"/>
      <c r="T678" s="15"/>
      <c r="U678" s="14"/>
      <c r="V678" s="15"/>
      <c r="W678" s="47"/>
      <c r="X678" s="48"/>
      <c r="Y678" s="47"/>
      <c r="Z678" s="48"/>
      <c r="AA678" s="47"/>
      <c r="AB678" s="48"/>
      <c r="AC678" s="47"/>
      <c r="AD678" s="48"/>
      <c r="AE678" s="47"/>
      <c r="AF678" s="48"/>
      <c r="AG678" s="47"/>
      <c r="AH678" s="48"/>
      <c r="AI678" s="47"/>
      <c r="AJ678" s="48"/>
    </row>
    <row r="679" spans="1:36" x14ac:dyDescent="0.25">
      <c r="A679" s="7">
        <f t="shared" si="32"/>
        <v>675</v>
      </c>
      <c r="B679" s="8"/>
      <c r="C679" s="5"/>
      <c r="D679" s="5"/>
      <c r="E679" s="5"/>
      <c r="F679" s="7" t="str">
        <f>IF(E679="","",IF(VLOOKUP(E679,'Study Locations'!B:D,2,FALSE)="","",VLOOKUP(E679,'Study Locations'!B:D,2,FALSE)))</f>
        <v/>
      </c>
      <c r="G679" s="7" t="str">
        <f>IF(E679="","",IF(VLOOKUP(E679,'Study Locations'!B:D,3,FALSE)="","",VLOOKUP(E679,'Study Locations'!B:D,3,FALSE)))</f>
        <v/>
      </c>
      <c r="H679" s="5"/>
      <c r="I679" s="5"/>
      <c r="J679" s="3" t="str">
        <f t="shared" si="30"/>
        <v/>
      </c>
      <c r="K679" s="29" t="str">
        <f>IF(B679="","",IF(J679="","NA",IF(ISNA(VLOOKUP(J679,'Default  Salaries'!D:E,2,FALSE)),IF(ISNA(VLOOKUP(I679&amp;"-NA",'Default  Salaries'!D:E,2,FALSE)),"NA",VLOOKUP(I679&amp;"-NA",'Default  Salaries'!D:E,2,FALSE)),VLOOKUP(J679,'Default  Salaries'!D:E,2,FALSE))))</f>
        <v/>
      </c>
      <c r="L679" s="46"/>
      <c r="M679" s="19"/>
      <c r="N679" s="45"/>
      <c r="O679" s="45"/>
      <c r="P679" s="7" t="str">
        <f t="shared" si="31"/>
        <v/>
      </c>
      <c r="Q679" s="14"/>
      <c r="R679" s="15"/>
      <c r="S679" s="14"/>
      <c r="T679" s="15"/>
      <c r="U679" s="14"/>
      <c r="V679" s="15"/>
      <c r="W679" s="47"/>
      <c r="X679" s="48"/>
      <c r="Y679" s="47"/>
      <c r="Z679" s="48"/>
      <c r="AA679" s="47"/>
      <c r="AB679" s="48"/>
      <c r="AC679" s="47"/>
      <c r="AD679" s="48"/>
      <c r="AE679" s="47"/>
      <c r="AF679" s="48"/>
      <c r="AG679" s="47"/>
      <c r="AH679" s="48"/>
      <c r="AI679" s="47"/>
      <c r="AJ679" s="48"/>
    </row>
    <row r="680" spans="1:36" x14ac:dyDescent="0.25">
      <c r="A680" s="7">
        <f t="shared" si="32"/>
        <v>676</v>
      </c>
      <c r="B680" s="8"/>
      <c r="C680" s="5"/>
      <c r="D680" s="5"/>
      <c r="E680" s="5"/>
      <c r="F680" s="7" t="str">
        <f>IF(E680="","",IF(VLOOKUP(E680,'Study Locations'!B:D,2,FALSE)="","",VLOOKUP(E680,'Study Locations'!B:D,2,FALSE)))</f>
        <v/>
      </c>
      <c r="G680" s="7" t="str">
        <f>IF(E680="","",IF(VLOOKUP(E680,'Study Locations'!B:D,3,FALSE)="","",VLOOKUP(E680,'Study Locations'!B:D,3,FALSE)))</f>
        <v/>
      </c>
      <c r="H680" s="5"/>
      <c r="I680" s="5"/>
      <c r="J680" s="3" t="str">
        <f t="shared" si="30"/>
        <v/>
      </c>
      <c r="K680" s="29" t="str">
        <f>IF(B680="","",IF(J680="","NA",IF(ISNA(VLOOKUP(J680,'Default  Salaries'!D:E,2,FALSE)),IF(ISNA(VLOOKUP(I680&amp;"-NA",'Default  Salaries'!D:E,2,FALSE)),"NA",VLOOKUP(I680&amp;"-NA",'Default  Salaries'!D:E,2,FALSE)),VLOOKUP(J680,'Default  Salaries'!D:E,2,FALSE))))</f>
        <v/>
      </c>
      <c r="L680" s="46"/>
      <c r="M680" s="19"/>
      <c r="N680" s="45"/>
      <c r="O680" s="45"/>
      <c r="P680" s="7" t="str">
        <f t="shared" si="31"/>
        <v/>
      </c>
      <c r="Q680" s="14"/>
      <c r="R680" s="15"/>
      <c r="S680" s="14"/>
      <c r="T680" s="15"/>
      <c r="U680" s="14"/>
      <c r="V680" s="15"/>
      <c r="W680" s="47"/>
      <c r="X680" s="48"/>
      <c r="Y680" s="47"/>
      <c r="Z680" s="48"/>
      <c r="AA680" s="47"/>
      <c r="AB680" s="48"/>
      <c r="AC680" s="47"/>
      <c r="AD680" s="48"/>
      <c r="AE680" s="47"/>
      <c r="AF680" s="48"/>
      <c r="AG680" s="47"/>
      <c r="AH680" s="48"/>
      <c r="AI680" s="47"/>
      <c r="AJ680" s="48"/>
    </row>
    <row r="681" spans="1:36" x14ac:dyDescent="0.25">
      <c r="A681" s="7">
        <f t="shared" si="32"/>
        <v>677</v>
      </c>
      <c r="B681" s="8"/>
      <c r="C681" s="5"/>
      <c r="D681" s="5"/>
      <c r="E681" s="5"/>
      <c r="F681" s="7" t="str">
        <f>IF(E681="","",IF(VLOOKUP(E681,'Study Locations'!B:D,2,FALSE)="","",VLOOKUP(E681,'Study Locations'!B:D,2,FALSE)))</f>
        <v/>
      </c>
      <c r="G681" s="7" t="str">
        <f>IF(E681="","",IF(VLOOKUP(E681,'Study Locations'!B:D,3,FALSE)="","",VLOOKUP(E681,'Study Locations'!B:D,3,FALSE)))</f>
        <v/>
      </c>
      <c r="H681" s="5"/>
      <c r="I681" s="5"/>
      <c r="J681" s="3" t="str">
        <f t="shared" si="30"/>
        <v/>
      </c>
      <c r="K681" s="29" t="str">
        <f>IF(B681="","",IF(J681="","NA",IF(ISNA(VLOOKUP(J681,'Default  Salaries'!D:E,2,FALSE)),IF(ISNA(VLOOKUP(I681&amp;"-NA",'Default  Salaries'!D:E,2,FALSE)),"NA",VLOOKUP(I681&amp;"-NA",'Default  Salaries'!D:E,2,FALSE)),VLOOKUP(J681,'Default  Salaries'!D:E,2,FALSE))))</f>
        <v/>
      </c>
      <c r="L681" s="46"/>
      <c r="M681" s="19"/>
      <c r="N681" s="45"/>
      <c r="O681" s="45"/>
      <c r="P681" s="7" t="str">
        <f t="shared" si="31"/>
        <v/>
      </c>
      <c r="Q681" s="14"/>
      <c r="R681" s="15"/>
      <c r="S681" s="14"/>
      <c r="T681" s="15"/>
      <c r="U681" s="14"/>
      <c r="V681" s="15"/>
      <c r="W681" s="47"/>
      <c r="X681" s="48"/>
      <c r="Y681" s="47"/>
      <c r="Z681" s="48"/>
      <c r="AA681" s="47"/>
      <c r="AB681" s="48"/>
      <c r="AC681" s="47"/>
      <c r="AD681" s="48"/>
      <c r="AE681" s="47"/>
      <c r="AF681" s="48"/>
      <c r="AG681" s="47"/>
      <c r="AH681" s="48"/>
      <c r="AI681" s="47"/>
      <c r="AJ681" s="48"/>
    </row>
    <row r="682" spans="1:36" x14ac:dyDescent="0.25">
      <c r="A682" s="7">
        <f t="shared" si="32"/>
        <v>678</v>
      </c>
      <c r="B682" s="8"/>
      <c r="C682" s="5"/>
      <c r="D682" s="5"/>
      <c r="E682" s="5"/>
      <c r="F682" s="7" t="str">
        <f>IF(E682="","",IF(VLOOKUP(E682,'Study Locations'!B:D,2,FALSE)="","",VLOOKUP(E682,'Study Locations'!B:D,2,FALSE)))</f>
        <v/>
      </c>
      <c r="G682" s="7" t="str">
        <f>IF(E682="","",IF(VLOOKUP(E682,'Study Locations'!B:D,3,FALSE)="","",VLOOKUP(E682,'Study Locations'!B:D,3,FALSE)))</f>
        <v/>
      </c>
      <c r="H682" s="5"/>
      <c r="I682" s="5"/>
      <c r="J682" s="3" t="str">
        <f t="shared" si="30"/>
        <v/>
      </c>
      <c r="K682" s="29" t="str">
        <f>IF(B682="","",IF(J682="","NA",IF(ISNA(VLOOKUP(J682,'Default  Salaries'!D:E,2,FALSE)),IF(ISNA(VLOOKUP(I682&amp;"-NA",'Default  Salaries'!D:E,2,FALSE)),"NA",VLOOKUP(I682&amp;"-NA",'Default  Salaries'!D:E,2,FALSE)),VLOOKUP(J682,'Default  Salaries'!D:E,2,FALSE))))</f>
        <v/>
      </c>
      <c r="L682" s="46"/>
      <c r="M682" s="19"/>
      <c r="N682" s="45"/>
      <c r="O682" s="45"/>
      <c r="P682" s="7" t="str">
        <f t="shared" si="31"/>
        <v/>
      </c>
      <c r="Q682" s="14"/>
      <c r="R682" s="15"/>
      <c r="S682" s="14"/>
      <c r="T682" s="15"/>
      <c r="U682" s="14"/>
      <c r="V682" s="15"/>
      <c r="W682" s="47"/>
      <c r="X682" s="48"/>
      <c r="Y682" s="47"/>
      <c r="Z682" s="48"/>
      <c r="AA682" s="47"/>
      <c r="AB682" s="48"/>
      <c r="AC682" s="47"/>
      <c r="AD682" s="48"/>
      <c r="AE682" s="47"/>
      <c r="AF682" s="48"/>
      <c r="AG682" s="47"/>
      <c r="AH682" s="48"/>
      <c r="AI682" s="47"/>
      <c r="AJ682" s="48"/>
    </row>
    <row r="683" spans="1:36" x14ac:dyDescent="0.25">
      <c r="A683" s="7">
        <f t="shared" si="32"/>
        <v>679</v>
      </c>
      <c r="B683" s="8"/>
      <c r="C683" s="5"/>
      <c r="D683" s="5"/>
      <c r="E683" s="5"/>
      <c r="F683" s="7" t="str">
        <f>IF(E683="","",IF(VLOOKUP(E683,'Study Locations'!B:D,2,FALSE)="","",VLOOKUP(E683,'Study Locations'!B:D,2,FALSE)))</f>
        <v/>
      </c>
      <c r="G683" s="7" t="str">
        <f>IF(E683="","",IF(VLOOKUP(E683,'Study Locations'!B:D,3,FALSE)="","",VLOOKUP(E683,'Study Locations'!B:D,3,FALSE)))</f>
        <v/>
      </c>
      <c r="H683" s="5"/>
      <c r="I683" s="5"/>
      <c r="J683" s="3" t="str">
        <f t="shared" si="30"/>
        <v/>
      </c>
      <c r="K683" s="29" t="str">
        <f>IF(B683="","",IF(J683="","NA",IF(ISNA(VLOOKUP(J683,'Default  Salaries'!D:E,2,FALSE)),IF(ISNA(VLOOKUP(I683&amp;"-NA",'Default  Salaries'!D:E,2,FALSE)),"NA",VLOOKUP(I683&amp;"-NA",'Default  Salaries'!D:E,2,FALSE)),VLOOKUP(J683,'Default  Salaries'!D:E,2,FALSE))))</f>
        <v/>
      </c>
      <c r="L683" s="46"/>
      <c r="M683" s="19"/>
      <c r="N683" s="45"/>
      <c r="O683" s="45"/>
      <c r="P683" s="7" t="str">
        <f t="shared" si="31"/>
        <v/>
      </c>
      <c r="Q683" s="14"/>
      <c r="R683" s="15"/>
      <c r="S683" s="14"/>
      <c r="T683" s="15"/>
      <c r="U683" s="14"/>
      <c r="V683" s="15"/>
      <c r="W683" s="47"/>
      <c r="X683" s="48"/>
      <c r="Y683" s="47"/>
      <c r="Z683" s="48"/>
      <c r="AA683" s="47"/>
      <c r="AB683" s="48"/>
      <c r="AC683" s="47"/>
      <c r="AD683" s="48"/>
      <c r="AE683" s="47"/>
      <c r="AF683" s="48"/>
      <c r="AG683" s="47"/>
      <c r="AH683" s="48"/>
      <c r="AI683" s="47"/>
      <c r="AJ683" s="48"/>
    </row>
    <row r="684" spans="1:36" x14ac:dyDescent="0.25">
      <c r="A684" s="7">
        <f t="shared" si="32"/>
        <v>680</v>
      </c>
      <c r="B684" s="8"/>
      <c r="C684" s="5"/>
      <c r="D684" s="5"/>
      <c r="E684" s="5"/>
      <c r="F684" s="7" t="str">
        <f>IF(E684="","",IF(VLOOKUP(E684,'Study Locations'!B:D,2,FALSE)="","",VLOOKUP(E684,'Study Locations'!B:D,2,FALSE)))</f>
        <v/>
      </c>
      <c r="G684" s="7" t="str">
        <f>IF(E684="","",IF(VLOOKUP(E684,'Study Locations'!B:D,3,FALSE)="","",VLOOKUP(E684,'Study Locations'!B:D,3,FALSE)))</f>
        <v/>
      </c>
      <c r="H684" s="5"/>
      <c r="I684" s="5"/>
      <c r="J684" s="3" t="str">
        <f t="shared" si="30"/>
        <v/>
      </c>
      <c r="K684" s="29" t="str">
        <f>IF(B684="","",IF(J684="","NA",IF(ISNA(VLOOKUP(J684,'Default  Salaries'!D:E,2,FALSE)),IF(ISNA(VLOOKUP(I684&amp;"-NA",'Default  Salaries'!D:E,2,FALSE)),"NA",VLOOKUP(I684&amp;"-NA",'Default  Salaries'!D:E,2,FALSE)),VLOOKUP(J684,'Default  Salaries'!D:E,2,FALSE))))</f>
        <v/>
      </c>
      <c r="L684" s="46"/>
      <c r="M684" s="19"/>
      <c r="N684" s="45"/>
      <c r="O684" s="45"/>
      <c r="P684" s="7" t="str">
        <f t="shared" si="31"/>
        <v/>
      </c>
      <c r="Q684" s="14"/>
      <c r="R684" s="15"/>
      <c r="S684" s="14"/>
      <c r="T684" s="15"/>
      <c r="U684" s="14"/>
      <c r="V684" s="15"/>
      <c r="W684" s="47"/>
      <c r="X684" s="48"/>
      <c r="Y684" s="47"/>
      <c r="Z684" s="48"/>
      <c r="AA684" s="47"/>
      <c r="AB684" s="48"/>
      <c r="AC684" s="47"/>
      <c r="AD684" s="48"/>
      <c r="AE684" s="47"/>
      <c r="AF684" s="48"/>
      <c r="AG684" s="47"/>
      <c r="AH684" s="48"/>
      <c r="AI684" s="47"/>
      <c r="AJ684" s="48"/>
    </row>
    <row r="685" spans="1:36" x14ac:dyDescent="0.25">
      <c r="A685" s="7">
        <f t="shared" si="32"/>
        <v>681</v>
      </c>
      <c r="B685" s="8"/>
      <c r="C685" s="5"/>
      <c r="D685" s="5"/>
      <c r="E685" s="5"/>
      <c r="F685" s="7" t="str">
        <f>IF(E685="","",IF(VLOOKUP(E685,'Study Locations'!B:D,2,FALSE)="","",VLOOKUP(E685,'Study Locations'!B:D,2,FALSE)))</f>
        <v/>
      </c>
      <c r="G685" s="7" t="str">
        <f>IF(E685="","",IF(VLOOKUP(E685,'Study Locations'!B:D,3,FALSE)="","",VLOOKUP(E685,'Study Locations'!B:D,3,FALSE)))</f>
        <v/>
      </c>
      <c r="H685" s="5"/>
      <c r="I685" s="5"/>
      <c r="J685" s="3" t="str">
        <f t="shared" si="30"/>
        <v/>
      </c>
      <c r="K685" s="29" t="str">
        <f>IF(B685="","",IF(J685="","NA",IF(ISNA(VLOOKUP(J685,'Default  Salaries'!D:E,2,FALSE)),IF(ISNA(VLOOKUP(I685&amp;"-NA",'Default  Salaries'!D:E,2,FALSE)),"NA",VLOOKUP(I685&amp;"-NA",'Default  Salaries'!D:E,2,FALSE)),VLOOKUP(J685,'Default  Salaries'!D:E,2,FALSE))))</f>
        <v/>
      </c>
      <c r="L685" s="46"/>
      <c r="M685" s="19"/>
      <c r="N685" s="45"/>
      <c r="O685" s="45"/>
      <c r="P685" s="7" t="str">
        <f t="shared" si="31"/>
        <v/>
      </c>
      <c r="Q685" s="14"/>
      <c r="R685" s="15"/>
      <c r="S685" s="14"/>
      <c r="T685" s="15"/>
      <c r="U685" s="14"/>
      <c r="V685" s="15"/>
      <c r="W685" s="47"/>
      <c r="X685" s="48"/>
      <c r="Y685" s="47"/>
      <c r="Z685" s="48"/>
      <c r="AA685" s="47"/>
      <c r="AB685" s="48"/>
      <c r="AC685" s="47"/>
      <c r="AD685" s="48"/>
      <c r="AE685" s="47"/>
      <c r="AF685" s="48"/>
      <c r="AG685" s="47"/>
      <c r="AH685" s="48"/>
      <c r="AI685" s="47"/>
      <c r="AJ685" s="48"/>
    </row>
    <row r="686" spans="1:36" x14ac:dyDescent="0.25">
      <c r="A686" s="7">
        <f t="shared" si="32"/>
        <v>682</v>
      </c>
      <c r="B686" s="8"/>
      <c r="C686" s="5"/>
      <c r="D686" s="5"/>
      <c r="E686" s="5"/>
      <c r="F686" s="7" t="str">
        <f>IF(E686="","",IF(VLOOKUP(E686,'Study Locations'!B:D,2,FALSE)="","",VLOOKUP(E686,'Study Locations'!B:D,2,FALSE)))</f>
        <v/>
      </c>
      <c r="G686" s="7" t="str">
        <f>IF(E686="","",IF(VLOOKUP(E686,'Study Locations'!B:D,3,FALSE)="","",VLOOKUP(E686,'Study Locations'!B:D,3,FALSE)))</f>
        <v/>
      </c>
      <c r="H686" s="5"/>
      <c r="I686" s="5"/>
      <c r="J686" s="3" t="str">
        <f t="shared" si="30"/>
        <v/>
      </c>
      <c r="K686" s="29" t="str">
        <f>IF(B686="","",IF(J686="","NA",IF(ISNA(VLOOKUP(J686,'Default  Salaries'!D:E,2,FALSE)),IF(ISNA(VLOOKUP(I686&amp;"-NA",'Default  Salaries'!D:E,2,FALSE)),"NA",VLOOKUP(I686&amp;"-NA",'Default  Salaries'!D:E,2,FALSE)),VLOOKUP(J686,'Default  Salaries'!D:E,2,FALSE))))</f>
        <v/>
      </c>
      <c r="L686" s="46"/>
      <c r="M686" s="19"/>
      <c r="N686" s="45"/>
      <c r="O686" s="45"/>
      <c r="P686" s="7" t="str">
        <f t="shared" si="31"/>
        <v/>
      </c>
      <c r="Q686" s="14"/>
      <c r="R686" s="15"/>
      <c r="S686" s="14"/>
      <c r="T686" s="15"/>
      <c r="U686" s="14"/>
      <c r="V686" s="15"/>
      <c r="W686" s="47"/>
      <c r="X686" s="48"/>
      <c r="Y686" s="47"/>
      <c r="Z686" s="48"/>
      <c r="AA686" s="47"/>
      <c r="AB686" s="48"/>
      <c r="AC686" s="47"/>
      <c r="AD686" s="48"/>
      <c r="AE686" s="47"/>
      <c r="AF686" s="48"/>
      <c r="AG686" s="47"/>
      <c r="AH686" s="48"/>
      <c r="AI686" s="47"/>
      <c r="AJ686" s="48"/>
    </row>
    <row r="687" spans="1:36" x14ac:dyDescent="0.25">
      <c r="A687" s="7">
        <f t="shared" si="32"/>
        <v>683</v>
      </c>
      <c r="B687" s="8"/>
      <c r="C687" s="5"/>
      <c r="D687" s="5"/>
      <c r="E687" s="5"/>
      <c r="F687" s="7" t="str">
        <f>IF(E687="","",IF(VLOOKUP(E687,'Study Locations'!B:D,2,FALSE)="","",VLOOKUP(E687,'Study Locations'!B:D,2,FALSE)))</f>
        <v/>
      </c>
      <c r="G687" s="7" t="str">
        <f>IF(E687="","",IF(VLOOKUP(E687,'Study Locations'!B:D,3,FALSE)="","",VLOOKUP(E687,'Study Locations'!B:D,3,FALSE)))</f>
        <v/>
      </c>
      <c r="H687" s="5"/>
      <c r="I687" s="5"/>
      <c r="J687" s="3" t="str">
        <f t="shared" si="30"/>
        <v/>
      </c>
      <c r="K687" s="29" t="str">
        <f>IF(B687="","",IF(J687="","NA",IF(ISNA(VLOOKUP(J687,'Default  Salaries'!D:E,2,FALSE)),IF(ISNA(VLOOKUP(I687&amp;"-NA",'Default  Salaries'!D:E,2,FALSE)),"NA",VLOOKUP(I687&amp;"-NA",'Default  Salaries'!D:E,2,FALSE)),VLOOKUP(J687,'Default  Salaries'!D:E,2,FALSE))))</f>
        <v/>
      </c>
      <c r="L687" s="46"/>
      <c r="M687" s="19"/>
      <c r="N687" s="45"/>
      <c r="O687" s="45"/>
      <c r="P687" s="7" t="str">
        <f t="shared" si="31"/>
        <v/>
      </c>
      <c r="Q687" s="14"/>
      <c r="R687" s="15"/>
      <c r="S687" s="14"/>
      <c r="T687" s="15"/>
      <c r="U687" s="14"/>
      <c r="V687" s="15"/>
      <c r="W687" s="47"/>
      <c r="X687" s="48"/>
      <c r="Y687" s="47"/>
      <c r="Z687" s="48"/>
      <c r="AA687" s="47"/>
      <c r="AB687" s="48"/>
      <c r="AC687" s="47"/>
      <c r="AD687" s="48"/>
      <c r="AE687" s="47"/>
      <c r="AF687" s="48"/>
      <c r="AG687" s="47"/>
      <c r="AH687" s="48"/>
      <c r="AI687" s="47"/>
      <c r="AJ687" s="48"/>
    </row>
    <row r="688" spans="1:36" x14ac:dyDescent="0.25">
      <c r="A688" s="7">
        <f t="shared" si="32"/>
        <v>684</v>
      </c>
      <c r="B688" s="8"/>
      <c r="C688" s="5"/>
      <c r="D688" s="5"/>
      <c r="E688" s="5"/>
      <c r="F688" s="7" t="str">
        <f>IF(E688="","",IF(VLOOKUP(E688,'Study Locations'!B:D,2,FALSE)="","",VLOOKUP(E688,'Study Locations'!B:D,2,FALSE)))</f>
        <v/>
      </c>
      <c r="G688" s="7" t="str">
        <f>IF(E688="","",IF(VLOOKUP(E688,'Study Locations'!B:D,3,FALSE)="","",VLOOKUP(E688,'Study Locations'!B:D,3,FALSE)))</f>
        <v/>
      </c>
      <c r="H688" s="5"/>
      <c r="I688" s="5"/>
      <c r="J688" s="3" t="str">
        <f t="shared" si="30"/>
        <v/>
      </c>
      <c r="K688" s="29" t="str">
        <f>IF(B688="","",IF(J688="","NA",IF(ISNA(VLOOKUP(J688,'Default  Salaries'!D:E,2,FALSE)),IF(ISNA(VLOOKUP(I688&amp;"-NA",'Default  Salaries'!D:E,2,FALSE)),"NA",VLOOKUP(I688&amp;"-NA",'Default  Salaries'!D:E,2,FALSE)),VLOOKUP(J688,'Default  Salaries'!D:E,2,FALSE))))</f>
        <v/>
      </c>
      <c r="L688" s="46"/>
      <c r="M688" s="19"/>
      <c r="N688" s="45"/>
      <c r="O688" s="45"/>
      <c r="P688" s="7" t="str">
        <f t="shared" si="31"/>
        <v/>
      </c>
      <c r="Q688" s="14"/>
      <c r="R688" s="15"/>
      <c r="S688" s="14"/>
      <c r="T688" s="15"/>
      <c r="U688" s="14"/>
      <c r="V688" s="15"/>
      <c r="W688" s="47"/>
      <c r="X688" s="48"/>
      <c r="Y688" s="47"/>
      <c r="Z688" s="48"/>
      <c r="AA688" s="47"/>
      <c r="AB688" s="48"/>
      <c r="AC688" s="47"/>
      <c r="AD688" s="48"/>
      <c r="AE688" s="47"/>
      <c r="AF688" s="48"/>
      <c r="AG688" s="47"/>
      <c r="AH688" s="48"/>
      <c r="AI688" s="47"/>
      <c r="AJ688" s="48"/>
    </row>
    <row r="689" spans="1:36" x14ac:dyDescent="0.25">
      <c r="A689" s="7">
        <f t="shared" si="32"/>
        <v>685</v>
      </c>
      <c r="B689" s="8"/>
      <c r="C689" s="5"/>
      <c r="D689" s="5"/>
      <c r="E689" s="5"/>
      <c r="F689" s="7" t="str">
        <f>IF(E689="","",IF(VLOOKUP(E689,'Study Locations'!B:D,2,FALSE)="","",VLOOKUP(E689,'Study Locations'!B:D,2,FALSE)))</f>
        <v/>
      </c>
      <c r="G689" s="7" t="str">
        <f>IF(E689="","",IF(VLOOKUP(E689,'Study Locations'!B:D,3,FALSE)="","",VLOOKUP(E689,'Study Locations'!B:D,3,FALSE)))</f>
        <v/>
      </c>
      <c r="H689" s="5"/>
      <c r="I689" s="5"/>
      <c r="J689" s="3" t="str">
        <f t="shared" si="30"/>
        <v/>
      </c>
      <c r="K689" s="29" t="str">
        <f>IF(B689="","",IF(J689="","NA",IF(ISNA(VLOOKUP(J689,'Default  Salaries'!D:E,2,FALSE)),IF(ISNA(VLOOKUP(I689&amp;"-NA",'Default  Salaries'!D:E,2,FALSE)),"NA",VLOOKUP(I689&amp;"-NA",'Default  Salaries'!D:E,2,FALSE)),VLOOKUP(J689,'Default  Salaries'!D:E,2,FALSE))))</f>
        <v/>
      </c>
      <c r="L689" s="46"/>
      <c r="M689" s="19"/>
      <c r="N689" s="45"/>
      <c r="O689" s="45"/>
      <c r="P689" s="7" t="str">
        <f t="shared" si="31"/>
        <v/>
      </c>
      <c r="Q689" s="14"/>
      <c r="R689" s="15"/>
      <c r="S689" s="14"/>
      <c r="T689" s="15"/>
      <c r="U689" s="14"/>
      <c r="V689" s="15"/>
      <c r="W689" s="47"/>
      <c r="X689" s="48"/>
      <c r="Y689" s="47"/>
      <c r="Z689" s="48"/>
      <c r="AA689" s="47"/>
      <c r="AB689" s="48"/>
      <c r="AC689" s="47"/>
      <c r="AD689" s="48"/>
      <c r="AE689" s="47"/>
      <c r="AF689" s="48"/>
      <c r="AG689" s="47"/>
      <c r="AH689" s="48"/>
      <c r="AI689" s="47"/>
      <c r="AJ689" s="48"/>
    </row>
    <row r="690" spans="1:36" x14ac:dyDescent="0.25">
      <c r="A690" s="7">
        <f t="shared" si="32"/>
        <v>686</v>
      </c>
      <c r="B690" s="8"/>
      <c r="C690" s="5"/>
      <c r="D690" s="5"/>
      <c r="E690" s="5"/>
      <c r="F690" s="7" t="str">
        <f>IF(E690="","",IF(VLOOKUP(E690,'Study Locations'!B:D,2,FALSE)="","",VLOOKUP(E690,'Study Locations'!B:D,2,FALSE)))</f>
        <v/>
      </c>
      <c r="G690" s="7" t="str">
        <f>IF(E690="","",IF(VLOOKUP(E690,'Study Locations'!B:D,3,FALSE)="","",VLOOKUP(E690,'Study Locations'!B:D,3,FALSE)))</f>
        <v/>
      </c>
      <c r="H690" s="5"/>
      <c r="I690" s="5"/>
      <c r="J690" s="3" t="str">
        <f t="shared" si="30"/>
        <v/>
      </c>
      <c r="K690" s="29" t="str">
        <f>IF(B690="","",IF(J690="","NA",IF(ISNA(VLOOKUP(J690,'Default  Salaries'!D:E,2,FALSE)),IF(ISNA(VLOOKUP(I690&amp;"-NA",'Default  Salaries'!D:E,2,FALSE)),"NA",VLOOKUP(I690&amp;"-NA",'Default  Salaries'!D:E,2,FALSE)),VLOOKUP(J690,'Default  Salaries'!D:E,2,FALSE))))</f>
        <v/>
      </c>
      <c r="L690" s="46"/>
      <c r="M690" s="19"/>
      <c r="N690" s="45"/>
      <c r="O690" s="45"/>
      <c r="P690" s="7" t="str">
        <f t="shared" si="31"/>
        <v/>
      </c>
      <c r="Q690" s="14"/>
      <c r="R690" s="15"/>
      <c r="S690" s="14"/>
      <c r="T690" s="15"/>
      <c r="U690" s="14"/>
      <c r="V690" s="15"/>
      <c r="W690" s="47"/>
      <c r="X690" s="48"/>
      <c r="Y690" s="47"/>
      <c r="Z690" s="48"/>
      <c r="AA690" s="47"/>
      <c r="AB690" s="48"/>
      <c r="AC690" s="47"/>
      <c r="AD690" s="48"/>
      <c r="AE690" s="47"/>
      <c r="AF690" s="48"/>
      <c r="AG690" s="47"/>
      <c r="AH690" s="48"/>
      <c r="AI690" s="47"/>
      <c r="AJ690" s="48"/>
    </row>
    <row r="691" spans="1:36" x14ac:dyDescent="0.25">
      <c r="A691" s="7">
        <f t="shared" si="32"/>
        <v>687</v>
      </c>
      <c r="B691" s="8"/>
      <c r="C691" s="5"/>
      <c r="D691" s="5"/>
      <c r="E691" s="5"/>
      <c r="F691" s="7" t="str">
        <f>IF(E691="","",IF(VLOOKUP(E691,'Study Locations'!B:D,2,FALSE)="","",VLOOKUP(E691,'Study Locations'!B:D,2,FALSE)))</f>
        <v/>
      </c>
      <c r="G691" s="7" t="str">
        <f>IF(E691="","",IF(VLOOKUP(E691,'Study Locations'!B:D,3,FALSE)="","",VLOOKUP(E691,'Study Locations'!B:D,3,FALSE)))</f>
        <v/>
      </c>
      <c r="H691" s="5"/>
      <c r="I691" s="5"/>
      <c r="J691" s="3" t="str">
        <f t="shared" si="30"/>
        <v/>
      </c>
      <c r="K691" s="29" t="str">
        <f>IF(B691="","",IF(J691="","NA",IF(ISNA(VLOOKUP(J691,'Default  Salaries'!D:E,2,FALSE)),IF(ISNA(VLOOKUP(I691&amp;"-NA",'Default  Salaries'!D:E,2,FALSE)),"NA",VLOOKUP(I691&amp;"-NA",'Default  Salaries'!D:E,2,FALSE)),VLOOKUP(J691,'Default  Salaries'!D:E,2,FALSE))))</f>
        <v/>
      </c>
      <c r="L691" s="46"/>
      <c r="M691" s="19"/>
      <c r="N691" s="45"/>
      <c r="O691" s="45"/>
      <c r="P691" s="7" t="str">
        <f t="shared" si="31"/>
        <v/>
      </c>
      <c r="Q691" s="14"/>
      <c r="R691" s="15"/>
      <c r="S691" s="14"/>
      <c r="T691" s="15"/>
      <c r="U691" s="14"/>
      <c r="V691" s="15"/>
      <c r="W691" s="47"/>
      <c r="X691" s="48"/>
      <c r="Y691" s="47"/>
      <c r="Z691" s="48"/>
      <c r="AA691" s="47"/>
      <c r="AB691" s="48"/>
      <c r="AC691" s="47"/>
      <c r="AD691" s="48"/>
      <c r="AE691" s="47"/>
      <c r="AF691" s="48"/>
      <c r="AG691" s="47"/>
      <c r="AH691" s="48"/>
      <c r="AI691" s="47"/>
      <c r="AJ691" s="48"/>
    </row>
    <row r="692" spans="1:36" x14ac:dyDescent="0.25">
      <c r="A692" s="7">
        <f t="shared" si="32"/>
        <v>688</v>
      </c>
      <c r="B692" s="8"/>
      <c r="C692" s="5"/>
      <c r="D692" s="5"/>
      <c r="E692" s="5"/>
      <c r="F692" s="7" t="str">
        <f>IF(E692="","",IF(VLOOKUP(E692,'Study Locations'!B:D,2,FALSE)="","",VLOOKUP(E692,'Study Locations'!B:D,2,FALSE)))</f>
        <v/>
      </c>
      <c r="G692" s="7" t="str">
        <f>IF(E692="","",IF(VLOOKUP(E692,'Study Locations'!B:D,3,FALSE)="","",VLOOKUP(E692,'Study Locations'!B:D,3,FALSE)))</f>
        <v/>
      </c>
      <c r="H692" s="5"/>
      <c r="I692" s="5"/>
      <c r="J692" s="3" t="str">
        <f t="shared" si="30"/>
        <v/>
      </c>
      <c r="K692" s="29" t="str">
        <f>IF(B692="","",IF(J692="","NA",IF(ISNA(VLOOKUP(J692,'Default  Salaries'!D:E,2,FALSE)),IF(ISNA(VLOOKUP(I692&amp;"-NA",'Default  Salaries'!D:E,2,FALSE)),"NA",VLOOKUP(I692&amp;"-NA",'Default  Salaries'!D:E,2,FALSE)),VLOOKUP(J692,'Default  Salaries'!D:E,2,FALSE))))</f>
        <v/>
      </c>
      <c r="L692" s="46"/>
      <c r="M692" s="19"/>
      <c r="N692" s="45"/>
      <c r="O692" s="45"/>
      <c r="P692" s="7" t="str">
        <f t="shared" si="31"/>
        <v/>
      </c>
      <c r="Q692" s="14"/>
      <c r="R692" s="15"/>
      <c r="S692" s="14"/>
      <c r="T692" s="15"/>
      <c r="U692" s="14"/>
      <c r="V692" s="15"/>
      <c r="W692" s="47"/>
      <c r="X692" s="48"/>
      <c r="Y692" s="47"/>
      <c r="Z692" s="48"/>
      <c r="AA692" s="47"/>
      <c r="AB692" s="48"/>
      <c r="AC692" s="47"/>
      <c r="AD692" s="48"/>
      <c r="AE692" s="47"/>
      <c r="AF692" s="48"/>
      <c r="AG692" s="47"/>
      <c r="AH692" s="48"/>
      <c r="AI692" s="47"/>
      <c r="AJ692" s="48"/>
    </row>
    <row r="693" spans="1:36" x14ac:dyDescent="0.25">
      <c r="A693" s="7">
        <f t="shared" si="32"/>
        <v>689</v>
      </c>
      <c r="B693" s="8"/>
      <c r="C693" s="5"/>
      <c r="D693" s="5"/>
      <c r="E693" s="5"/>
      <c r="F693" s="7" t="str">
        <f>IF(E693="","",IF(VLOOKUP(E693,'Study Locations'!B:D,2,FALSE)="","",VLOOKUP(E693,'Study Locations'!B:D,2,FALSE)))</f>
        <v/>
      </c>
      <c r="G693" s="7" t="str">
        <f>IF(E693="","",IF(VLOOKUP(E693,'Study Locations'!B:D,3,FALSE)="","",VLOOKUP(E693,'Study Locations'!B:D,3,FALSE)))</f>
        <v/>
      </c>
      <c r="H693" s="5"/>
      <c r="I693" s="5"/>
      <c r="J693" s="3" t="str">
        <f t="shared" si="30"/>
        <v/>
      </c>
      <c r="K693" s="29" t="str">
        <f>IF(B693="","",IF(J693="","NA",IF(ISNA(VLOOKUP(J693,'Default  Salaries'!D:E,2,FALSE)),IF(ISNA(VLOOKUP(I693&amp;"-NA",'Default  Salaries'!D:E,2,FALSE)),"NA",VLOOKUP(I693&amp;"-NA",'Default  Salaries'!D:E,2,FALSE)),VLOOKUP(J693,'Default  Salaries'!D:E,2,FALSE))))</f>
        <v/>
      </c>
      <c r="L693" s="46"/>
      <c r="M693" s="19"/>
      <c r="N693" s="45"/>
      <c r="O693" s="45"/>
      <c r="P693" s="7" t="str">
        <f t="shared" si="31"/>
        <v/>
      </c>
      <c r="Q693" s="14"/>
      <c r="R693" s="15"/>
      <c r="S693" s="14"/>
      <c r="T693" s="15"/>
      <c r="U693" s="14"/>
      <c r="V693" s="15"/>
      <c r="W693" s="47"/>
      <c r="X693" s="48"/>
      <c r="Y693" s="47"/>
      <c r="Z693" s="48"/>
      <c r="AA693" s="47"/>
      <c r="AB693" s="48"/>
      <c r="AC693" s="47"/>
      <c r="AD693" s="48"/>
      <c r="AE693" s="47"/>
      <c r="AF693" s="48"/>
      <c r="AG693" s="47"/>
      <c r="AH693" s="48"/>
      <c r="AI693" s="47"/>
      <c r="AJ693" s="48"/>
    </row>
    <row r="694" spans="1:36" x14ac:dyDescent="0.25">
      <c r="A694" s="7">
        <f t="shared" si="32"/>
        <v>690</v>
      </c>
      <c r="B694" s="8"/>
      <c r="C694" s="5"/>
      <c r="D694" s="5"/>
      <c r="E694" s="5"/>
      <c r="F694" s="7" t="str">
        <f>IF(E694="","",IF(VLOOKUP(E694,'Study Locations'!B:D,2,FALSE)="","",VLOOKUP(E694,'Study Locations'!B:D,2,FALSE)))</f>
        <v/>
      </c>
      <c r="G694" s="7" t="str">
        <f>IF(E694="","",IF(VLOOKUP(E694,'Study Locations'!B:D,3,FALSE)="","",VLOOKUP(E694,'Study Locations'!B:D,3,FALSE)))</f>
        <v/>
      </c>
      <c r="H694" s="5"/>
      <c r="I694" s="5"/>
      <c r="J694" s="3" t="str">
        <f t="shared" si="30"/>
        <v/>
      </c>
      <c r="K694" s="29" t="str">
        <f>IF(B694="","",IF(J694="","NA",IF(ISNA(VLOOKUP(J694,'Default  Salaries'!D:E,2,FALSE)),IF(ISNA(VLOOKUP(I694&amp;"-NA",'Default  Salaries'!D:E,2,FALSE)),"NA",VLOOKUP(I694&amp;"-NA",'Default  Salaries'!D:E,2,FALSE)),VLOOKUP(J694,'Default  Salaries'!D:E,2,FALSE))))</f>
        <v/>
      </c>
      <c r="L694" s="46"/>
      <c r="M694" s="19"/>
      <c r="N694" s="45"/>
      <c r="O694" s="45"/>
      <c r="P694" s="7" t="str">
        <f t="shared" si="31"/>
        <v/>
      </c>
      <c r="Q694" s="14"/>
      <c r="R694" s="15"/>
      <c r="S694" s="14"/>
      <c r="T694" s="15"/>
      <c r="U694" s="14"/>
      <c r="V694" s="15"/>
      <c r="W694" s="47"/>
      <c r="X694" s="48"/>
      <c r="Y694" s="47"/>
      <c r="Z694" s="48"/>
      <c r="AA694" s="47"/>
      <c r="AB694" s="48"/>
      <c r="AC694" s="47"/>
      <c r="AD694" s="48"/>
      <c r="AE694" s="47"/>
      <c r="AF694" s="48"/>
      <c r="AG694" s="47"/>
      <c r="AH694" s="48"/>
      <c r="AI694" s="47"/>
      <c r="AJ694" s="48"/>
    </row>
    <row r="695" spans="1:36" x14ac:dyDescent="0.25">
      <c r="A695" s="7">
        <f t="shared" si="32"/>
        <v>691</v>
      </c>
      <c r="B695" s="8"/>
      <c r="C695" s="5"/>
      <c r="D695" s="5"/>
      <c r="E695" s="5"/>
      <c r="F695" s="7" t="str">
        <f>IF(E695="","",IF(VLOOKUP(E695,'Study Locations'!B:D,2,FALSE)="","",VLOOKUP(E695,'Study Locations'!B:D,2,FALSE)))</f>
        <v/>
      </c>
      <c r="G695" s="7" t="str">
        <f>IF(E695="","",IF(VLOOKUP(E695,'Study Locations'!B:D,3,FALSE)="","",VLOOKUP(E695,'Study Locations'!B:D,3,FALSE)))</f>
        <v/>
      </c>
      <c r="H695" s="5"/>
      <c r="I695" s="5"/>
      <c r="J695" s="3" t="str">
        <f t="shared" si="30"/>
        <v/>
      </c>
      <c r="K695" s="29" t="str">
        <f>IF(B695="","",IF(J695="","NA",IF(ISNA(VLOOKUP(J695,'Default  Salaries'!D:E,2,FALSE)),IF(ISNA(VLOOKUP(I695&amp;"-NA",'Default  Salaries'!D:E,2,FALSE)),"NA",VLOOKUP(I695&amp;"-NA",'Default  Salaries'!D:E,2,FALSE)),VLOOKUP(J695,'Default  Salaries'!D:E,2,FALSE))))</f>
        <v/>
      </c>
      <c r="L695" s="46"/>
      <c r="M695" s="19"/>
      <c r="N695" s="45"/>
      <c r="O695" s="45"/>
      <c r="P695" s="7" t="str">
        <f t="shared" si="31"/>
        <v/>
      </c>
      <c r="Q695" s="14"/>
      <c r="R695" s="15"/>
      <c r="S695" s="14"/>
      <c r="T695" s="15"/>
      <c r="U695" s="14"/>
      <c r="V695" s="15"/>
      <c r="W695" s="47"/>
      <c r="X695" s="48"/>
      <c r="Y695" s="47"/>
      <c r="Z695" s="48"/>
      <c r="AA695" s="47"/>
      <c r="AB695" s="48"/>
      <c r="AC695" s="47"/>
      <c r="AD695" s="48"/>
      <c r="AE695" s="47"/>
      <c r="AF695" s="48"/>
      <c r="AG695" s="47"/>
      <c r="AH695" s="48"/>
      <c r="AI695" s="47"/>
      <c r="AJ695" s="48"/>
    </row>
    <row r="696" spans="1:36" x14ac:dyDescent="0.25">
      <c r="A696" s="7">
        <f t="shared" si="32"/>
        <v>692</v>
      </c>
      <c r="B696" s="8"/>
      <c r="C696" s="5"/>
      <c r="D696" s="5"/>
      <c r="E696" s="5"/>
      <c r="F696" s="7" t="str">
        <f>IF(E696="","",IF(VLOOKUP(E696,'Study Locations'!B:D,2,FALSE)="","",VLOOKUP(E696,'Study Locations'!B:D,2,FALSE)))</f>
        <v/>
      </c>
      <c r="G696" s="7" t="str">
        <f>IF(E696="","",IF(VLOOKUP(E696,'Study Locations'!B:D,3,FALSE)="","",VLOOKUP(E696,'Study Locations'!B:D,3,FALSE)))</f>
        <v/>
      </c>
      <c r="H696" s="5"/>
      <c r="I696" s="5"/>
      <c r="J696" s="3" t="str">
        <f t="shared" si="30"/>
        <v/>
      </c>
      <c r="K696" s="29" t="str">
        <f>IF(B696="","",IF(J696="","NA",IF(ISNA(VLOOKUP(J696,'Default  Salaries'!D:E,2,FALSE)),IF(ISNA(VLOOKUP(I696&amp;"-NA",'Default  Salaries'!D:E,2,FALSE)),"NA",VLOOKUP(I696&amp;"-NA",'Default  Salaries'!D:E,2,FALSE)),VLOOKUP(J696,'Default  Salaries'!D:E,2,FALSE))))</f>
        <v/>
      </c>
      <c r="L696" s="46"/>
      <c r="M696" s="19"/>
      <c r="N696" s="45"/>
      <c r="O696" s="45"/>
      <c r="P696" s="7" t="str">
        <f t="shared" si="31"/>
        <v/>
      </c>
      <c r="Q696" s="14"/>
      <c r="R696" s="15"/>
      <c r="S696" s="14"/>
      <c r="T696" s="15"/>
      <c r="U696" s="14"/>
      <c r="V696" s="15"/>
      <c r="W696" s="47"/>
      <c r="X696" s="48"/>
      <c r="Y696" s="47"/>
      <c r="Z696" s="48"/>
      <c r="AA696" s="47"/>
      <c r="AB696" s="48"/>
      <c r="AC696" s="47"/>
      <c r="AD696" s="48"/>
      <c r="AE696" s="47"/>
      <c r="AF696" s="48"/>
      <c r="AG696" s="47"/>
      <c r="AH696" s="48"/>
      <c r="AI696" s="47"/>
      <c r="AJ696" s="48"/>
    </row>
    <row r="697" spans="1:36" x14ac:dyDescent="0.25">
      <c r="A697" s="7">
        <f t="shared" si="32"/>
        <v>693</v>
      </c>
      <c r="B697" s="8"/>
      <c r="C697" s="5"/>
      <c r="D697" s="5"/>
      <c r="E697" s="5"/>
      <c r="F697" s="7" t="str">
        <f>IF(E697="","",IF(VLOOKUP(E697,'Study Locations'!B:D,2,FALSE)="","",VLOOKUP(E697,'Study Locations'!B:D,2,FALSE)))</f>
        <v/>
      </c>
      <c r="G697" s="7" t="str">
        <f>IF(E697="","",IF(VLOOKUP(E697,'Study Locations'!B:D,3,FALSE)="","",VLOOKUP(E697,'Study Locations'!B:D,3,FALSE)))</f>
        <v/>
      </c>
      <c r="H697" s="5"/>
      <c r="I697" s="5"/>
      <c r="J697" s="3" t="str">
        <f t="shared" si="30"/>
        <v/>
      </c>
      <c r="K697" s="29" t="str">
        <f>IF(B697="","",IF(J697="","NA",IF(ISNA(VLOOKUP(J697,'Default  Salaries'!D:E,2,FALSE)),IF(ISNA(VLOOKUP(I697&amp;"-NA",'Default  Salaries'!D:E,2,FALSE)),"NA",VLOOKUP(I697&amp;"-NA",'Default  Salaries'!D:E,2,FALSE)),VLOOKUP(J697,'Default  Salaries'!D:E,2,FALSE))))</f>
        <v/>
      </c>
      <c r="L697" s="46"/>
      <c r="M697" s="19"/>
      <c r="N697" s="45"/>
      <c r="O697" s="45"/>
      <c r="P697" s="7" t="str">
        <f t="shared" si="31"/>
        <v/>
      </c>
      <c r="Q697" s="14"/>
      <c r="R697" s="15"/>
      <c r="S697" s="14"/>
      <c r="T697" s="15"/>
      <c r="U697" s="14"/>
      <c r="V697" s="15"/>
      <c r="W697" s="47"/>
      <c r="X697" s="48"/>
      <c r="Y697" s="47"/>
      <c r="Z697" s="48"/>
      <c r="AA697" s="47"/>
      <c r="AB697" s="48"/>
      <c r="AC697" s="47"/>
      <c r="AD697" s="48"/>
      <c r="AE697" s="47"/>
      <c r="AF697" s="48"/>
      <c r="AG697" s="47"/>
      <c r="AH697" s="48"/>
      <c r="AI697" s="47"/>
      <c r="AJ697" s="48"/>
    </row>
    <row r="698" spans="1:36" x14ac:dyDescent="0.25">
      <c r="A698" s="7">
        <f t="shared" si="32"/>
        <v>694</v>
      </c>
      <c r="B698" s="8"/>
      <c r="C698" s="5"/>
      <c r="D698" s="5"/>
      <c r="E698" s="5"/>
      <c r="F698" s="7" t="str">
        <f>IF(E698="","",IF(VLOOKUP(E698,'Study Locations'!B:D,2,FALSE)="","",VLOOKUP(E698,'Study Locations'!B:D,2,FALSE)))</f>
        <v/>
      </c>
      <c r="G698" s="7" t="str">
        <f>IF(E698="","",IF(VLOOKUP(E698,'Study Locations'!B:D,3,FALSE)="","",VLOOKUP(E698,'Study Locations'!B:D,3,FALSE)))</f>
        <v/>
      </c>
      <c r="H698" s="5"/>
      <c r="I698" s="5"/>
      <c r="J698" s="3" t="str">
        <f t="shared" si="30"/>
        <v/>
      </c>
      <c r="K698" s="29" t="str">
        <f>IF(B698="","",IF(J698="","NA",IF(ISNA(VLOOKUP(J698,'Default  Salaries'!D:E,2,FALSE)),IF(ISNA(VLOOKUP(I698&amp;"-NA",'Default  Salaries'!D:E,2,FALSE)),"NA",VLOOKUP(I698&amp;"-NA",'Default  Salaries'!D:E,2,FALSE)),VLOOKUP(J698,'Default  Salaries'!D:E,2,FALSE))))</f>
        <v/>
      </c>
      <c r="L698" s="46"/>
      <c r="M698" s="19"/>
      <c r="N698" s="45"/>
      <c r="O698" s="45"/>
      <c r="P698" s="7" t="str">
        <f t="shared" si="31"/>
        <v/>
      </c>
      <c r="Q698" s="14"/>
      <c r="R698" s="15"/>
      <c r="S698" s="14"/>
      <c r="T698" s="15"/>
      <c r="U698" s="14"/>
      <c r="V698" s="15"/>
      <c r="W698" s="47"/>
      <c r="X698" s="48"/>
      <c r="Y698" s="47"/>
      <c r="Z698" s="48"/>
      <c r="AA698" s="47"/>
      <c r="AB698" s="48"/>
      <c r="AC698" s="47"/>
      <c r="AD698" s="48"/>
      <c r="AE698" s="47"/>
      <c r="AF698" s="48"/>
      <c r="AG698" s="47"/>
      <c r="AH698" s="48"/>
      <c r="AI698" s="47"/>
      <c r="AJ698" s="48"/>
    </row>
    <row r="699" spans="1:36" x14ac:dyDescent="0.25">
      <c r="A699" s="7">
        <f t="shared" si="32"/>
        <v>695</v>
      </c>
      <c r="B699" s="8"/>
      <c r="C699" s="5"/>
      <c r="D699" s="5"/>
      <c r="E699" s="5"/>
      <c r="F699" s="7" t="str">
        <f>IF(E699="","",IF(VLOOKUP(E699,'Study Locations'!B:D,2,FALSE)="","",VLOOKUP(E699,'Study Locations'!B:D,2,FALSE)))</f>
        <v/>
      </c>
      <c r="G699" s="7" t="str">
        <f>IF(E699="","",IF(VLOOKUP(E699,'Study Locations'!B:D,3,FALSE)="","",VLOOKUP(E699,'Study Locations'!B:D,3,FALSE)))</f>
        <v/>
      </c>
      <c r="H699" s="5"/>
      <c r="I699" s="5"/>
      <c r="J699" s="3" t="str">
        <f t="shared" si="30"/>
        <v/>
      </c>
      <c r="K699" s="29" t="str">
        <f>IF(B699="","",IF(J699="","NA",IF(ISNA(VLOOKUP(J699,'Default  Salaries'!D:E,2,FALSE)),IF(ISNA(VLOOKUP(I699&amp;"-NA",'Default  Salaries'!D:E,2,FALSE)),"NA",VLOOKUP(I699&amp;"-NA",'Default  Salaries'!D:E,2,FALSE)),VLOOKUP(J699,'Default  Salaries'!D:E,2,FALSE))))</f>
        <v/>
      </c>
      <c r="L699" s="46"/>
      <c r="M699" s="19"/>
      <c r="N699" s="45"/>
      <c r="O699" s="45"/>
      <c r="P699" s="7" t="str">
        <f t="shared" si="31"/>
        <v/>
      </c>
      <c r="Q699" s="14"/>
      <c r="R699" s="15"/>
      <c r="S699" s="14"/>
      <c r="T699" s="15"/>
      <c r="U699" s="14"/>
      <c r="V699" s="15"/>
      <c r="W699" s="47"/>
      <c r="X699" s="48"/>
      <c r="Y699" s="47"/>
      <c r="Z699" s="48"/>
      <c r="AA699" s="47"/>
      <c r="AB699" s="48"/>
      <c r="AC699" s="47"/>
      <c r="AD699" s="48"/>
      <c r="AE699" s="47"/>
      <c r="AF699" s="48"/>
      <c r="AG699" s="47"/>
      <c r="AH699" s="48"/>
      <c r="AI699" s="47"/>
      <c r="AJ699" s="48"/>
    </row>
    <row r="700" spans="1:36" x14ac:dyDescent="0.25">
      <c r="A700" s="7">
        <f t="shared" si="32"/>
        <v>696</v>
      </c>
      <c r="B700" s="8"/>
      <c r="C700" s="5"/>
      <c r="D700" s="5"/>
      <c r="E700" s="5"/>
      <c r="F700" s="7" t="str">
        <f>IF(E700="","",IF(VLOOKUP(E700,'Study Locations'!B:D,2,FALSE)="","",VLOOKUP(E700,'Study Locations'!B:D,2,FALSE)))</f>
        <v/>
      </c>
      <c r="G700" s="7" t="str">
        <f>IF(E700="","",IF(VLOOKUP(E700,'Study Locations'!B:D,3,FALSE)="","",VLOOKUP(E700,'Study Locations'!B:D,3,FALSE)))</f>
        <v/>
      </c>
      <c r="H700" s="5"/>
      <c r="I700" s="5"/>
      <c r="J700" s="3" t="str">
        <f t="shared" si="30"/>
        <v/>
      </c>
      <c r="K700" s="29" t="str">
        <f>IF(B700="","",IF(J700="","NA",IF(ISNA(VLOOKUP(J700,'Default  Salaries'!D:E,2,FALSE)),IF(ISNA(VLOOKUP(I700&amp;"-NA",'Default  Salaries'!D:E,2,FALSE)),"NA",VLOOKUP(I700&amp;"-NA",'Default  Salaries'!D:E,2,FALSE)),VLOOKUP(J700,'Default  Salaries'!D:E,2,FALSE))))</f>
        <v/>
      </c>
      <c r="L700" s="46"/>
      <c r="M700" s="19"/>
      <c r="N700" s="45"/>
      <c r="O700" s="45"/>
      <c r="P700" s="7" t="str">
        <f t="shared" si="31"/>
        <v/>
      </c>
      <c r="Q700" s="14"/>
      <c r="R700" s="15"/>
      <c r="S700" s="14"/>
      <c r="T700" s="15"/>
      <c r="U700" s="14"/>
      <c r="V700" s="15"/>
      <c r="W700" s="47"/>
      <c r="X700" s="48"/>
      <c r="Y700" s="47"/>
      <c r="Z700" s="48"/>
      <c r="AA700" s="47"/>
      <c r="AB700" s="48"/>
      <c r="AC700" s="47"/>
      <c r="AD700" s="48"/>
      <c r="AE700" s="47"/>
      <c r="AF700" s="48"/>
      <c r="AG700" s="47"/>
      <c r="AH700" s="48"/>
      <c r="AI700" s="47"/>
      <c r="AJ700" s="48"/>
    </row>
    <row r="701" spans="1:36" x14ac:dyDescent="0.25">
      <c r="A701" s="7">
        <f t="shared" si="32"/>
        <v>697</v>
      </c>
      <c r="B701" s="8"/>
      <c r="C701" s="5"/>
      <c r="D701" s="5"/>
      <c r="E701" s="5"/>
      <c r="F701" s="7" t="str">
        <f>IF(E701="","",IF(VLOOKUP(E701,'Study Locations'!B:D,2,FALSE)="","",VLOOKUP(E701,'Study Locations'!B:D,2,FALSE)))</f>
        <v/>
      </c>
      <c r="G701" s="7" t="str">
        <f>IF(E701="","",IF(VLOOKUP(E701,'Study Locations'!B:D,3,FALSE)="","",VLOOKUP(E701,'Study Locations'!B:D,3,FALSE)))</f>
        <v/>
      </c>
      <c r="H701" s="5"/>
      <c r="I701" s="5"/>
      <c r="J701" s="3" t="str">
        <f t="shared" si="30"/>
        <v/>
      </c>
      <c r="K701" s="29" t="str">
        <f>IF(B701="","",IF(J701="","NA",IF(ISNA(VLOOKUP(J701,'Default  Salaries'!D:E,2,FALSE)),IF(ISNA(VLOOKUP(I701&amp;"-NA",'Default  Salaries'!D:E,2,FALSE)),"NA",VLOOKUP(I701&amp;"-NA",'Default  Salaries'!D:E,2,FALSE)),VLOOKUP(J701,'Default  Salaries'!D:E,2,FALSE))))</f>
        <v/>
      </c>
      <c r="L701" s="46"/>
      <c r="M701" s="19"/>
      <c r="N701" s="45"/>
      <c r="O701" s="45"/>
      <c r="P701" s="7" t="str">
        <f t="shared" si="31"/>
        <v/>
      </c>
      <c r="Q701" s="14"/>
      <c r="R701" s="15"/>
      <c r="S701" s="14"/>
      <c r="T701" s="15"/>
      <c r="U701" s="14"/>
      <c r="V701" s="15"/>
      <c r="W701" s="47"/>
      <c r="X701" s="48"/>
      <c r="Y701" s="47"/>
      <c r="Z701" s="48"/>
      <c r="AA701" s="47"/>
      <c r="AB701" s="48"/>
      <c r="AC701" s="47"/>
      <c r="AD701" s="48"/>
      <c r="AE701" s="47"/>
      <c r="AF701" s="48"/>
      <c r="AG701" s="47"/>
      <c r="AH701" s="48"/>
      <c r="AI701" s="47"/>
      <c r="AJ701" s="48"/>
    </row>
    <row r="702" spans="1:36" x14ac:dyDescent="0.25">
      <c r="A702" s="7">
        <f t="shared" si="32"/>
        <v>698</v>
      </c>
      <c r="B702" s="8"/>
      <c r="C702" s="5"/>
      <c r="D702" s="5"/>
      <c r="E702" s="5"/>
      <c r="F702" s="7" t="str">
        <f>IF(E702="","",IF(VLOOKUP(E702,'Study Locations'!B:D,2,FALSE)="","",VLOOKUP(E702,'Study Locations'!B:D,2,FALSE)))</f>
        <v/>
      </c>
      <c r="G702" s="7" t="str">
        <f>IF(E702="","",IF(VLOOKUP(E702,'Study Locations'!B:D,3,FALSE)="","",VLOOKUP(E702,'Study Locations'!B:D,3,FALSE)))</f>
        <v/>
      </c>
      <c r="H702" s="5"/>
      <c r="I702" s="5"/>
      <c r="J702" s="3" t="str">
        <f t="shared" si="30"/>
        <v/>
      </c>
      <c r="K702" s="29" t="str">
        <f>IF(B702="","",IF(J702="","NA",IF(ISNA(VLOOKUP(J702,'Default  Salaries'!D:E,2,FALSE)),IF(ISNA(VLOOKUP(I702&amp;"-NA",'Default  Salaries'!D:E,2,FALSE)),"NA",VLOOKUP(I702&amp;"-NA",'Default  Salaries'!D:E,2,FALSE)),VLOOKUP(J702,'Default  Salaries'!D:E,2,FALSE))))</f>
        <v/>
      </c>
      <c r="L702" s="46"/>
      <c r="M702" s="19"/>
      <c r="N702" s="45"/>
      <c r="O702" s="45"/>
      <c r="P702" s="7" t="str">
        <f t="shared" si="31"/>
        <v/>
      </c>
      <c r="Q702" s="14"/>
      <c r="R702" s="15"/>
      <c r="S702" s="14"/>
      <c r="T702" s="15"/>
      <c r="U702" s="14"/>
      <c r="V702" s="15"/>
      <c r="W702" s="47"/>
      <c r="X702" s="48"/>
      <c r="Y702" s="47"/>
      <c r="Z702" s="48"/>
      <c r="AA702" s="47"/>
      <c r="AB702" s="48"/>
      <c r="AC702" s="47"/>
      <c r="AD702" s="48"/>
      <c r="AE702" s="47"/>
      <c r="AF702" s="48"/>
      <c r="AG702" s="47"/>
      <c r="AH702" s="48"/>
      <c r="AI702" s="47"/>
      <c r="AJ702" s="48"/>
    </row>
    <row r="703" spans="1:36" x14ac:dyDescent="0.25">
      <c r="A703" s="7">
        <f t="shared" si="32"/>
        <v>699</v>
      </c>
      <c r="B703" s="8"/>
      <c r="C703" s="5"/>
      <c r="D703" s="5"/>
      <c r="E703" s="5"/>
      <c r="F703" s="7" t="str">
        <f>IF(E703="","",IF(VLOOKUP(E703,'Study Locations'!B:D,2,FALSE)="","",VLOOKUP(E703,'Study Locations'!B:D,2,FALSE)))</f>
        <v/>
      </c>
      <c r="G703" s="7" t="str">
        <f>IF(E703="","",IF(VLOOKUP(E703,'Study Locations'!B:D,3,FALSE)="","",VLOOKUP(E703,'Study Locations'!B:D,3,FALSE)))</f>
        <v/>
      </c>
      <c r="H703" s="5"/>
      <c r="I703" s="5"/>
      <c r="J703" s="3" t="str">
        <f t="shared" si="30"/>
        <v/>
      </c>
      <c r="K703" s="29" t="str">
        <f>IF(B703="","",IF(J703="","NA",IF(ISNA(VLOOKUP(J703,'Default  Salaries'!D:E,2,FALSE)),IF(ISNA(VLOOKUP(I703&amp;"-NA",'Default  Salaries'!D:E,2,FALSE)),"NA",VLOOKUP(I703&amp;"-NA",'Default  Salaries'!D:E,2,FALSE)),VLOOKUP(J703,'Default  Salaries'!D:E,2,FALSE))))</f>
        <v/>
      </c>
      <c r="L703" s="46"/>
      <c r="M703" s="19"/>
      <c r="N703" s="45"/>
      <c r="O703" s="45"/>
      <c r="P703" s="7" t="str">
        <f t="shared" si="31"/>
        <v/>
      </c>
      <c r="Q703" s="14"/>
      <c r="R703" s="15"/>
      <c r="S703" s="14"/>
      <c r="T703" s="15"/>
      <c r="U703" s="14"/>
      <c r="V703" s="15"/>
      <c r="W703" s="47"/>
      <c r="X703" s="48"/>
      <c r="Y703" s="47"/>
      <c r="Z703" s="48"/>
      <c r="AA703" s="47"/>
      <c r="AB703" s="48"/>
      <c r="AC703" s="47"/>
      <c r="AD703" s="48"/>
      <c r="AE703" s="47"/>
      <c r="AF703" s="48"/>
      <c r="AG703" s="47"/>
      <c r="AH703" s="48"/>
      <c r="AI703" s="47"/>
      <c r="AJ703" s="48"/>
    </row>
    <row r="704" spans="1:36" x14ac:dyDescent="0.25">
      <c r="A704" s="7">
        <f t="shared" si="32"/>
        <v>700</v>
      </c>
      <c r="B704" s="8"/>
      <c r="C704" s="5"/>
      <c r="D704" s="5"/>
      <c r="E704" s="5"/>
      <c r="F704" s="7" t="str">
        <f>IF(E704="","",IF(VLOOKUP(E704,'Study Locations'!B:D,2,FALSE)="","",VLOOKUP(E704,'Study Locations'!B:D,2,FALSE)))</f>
        <v/>
      </c>
      <c r="G704" s="7" t="str">
        <f>IF(E704="","",IF(VLOOKUP(E704,'Study Locations'!B:D,3,FALSE)="","",VLOOKUP(E704,'Study Locations'!B:D,3,FALSE)))</f>
        <v/>
      </c>
      <c r="H704" s="5"/>
      <c r="I704" s="5"/>
      <c r="J704" s="3" t="str">
        <f t="shared" si="30"/>
        <v/>
      </c>
      <c r="K704" s="29" t="str">
        <f>IF(B704="","",IF(J704="","NA",IF(ISNA(VLOOKUP(J704,'Default  Salaries'!D:E,2,FALSE)),IF(ISNA(VLOOKUP(I704&amp;"-NA",'Default  Salaries'!D:E,2,FALSE)),"NA",VLOOKUP(I704&amp;"-NA",'Default  Salaries'!D:E,2,FALSE)),VLOOKUP(J704,'Default  Salaries'!D:E,2,FALSE))))</f>
        <v/>
      </c>
      <c r="L704" s="46"/>
      <c r="M704" s="19"/>
      <c r="N704" s="45"/>
      <c r="O704" s="45"/>
      <c r="P704" s="7" t="str">
        <f t="shared" si="31"/>
        <v/>
      </c>
      <c r="Q704" s="14"/>
      <c r="R704" s="15"/>
      <c r="S704" s="14"/>
      <c r="T704" s="15"/>
      <c r="U704" s="14"/>
      <c r="V704" s="15"/>
      <c r="W704" s="47"/>
      <c r="X704" s="48"/>
      <c r="Y704" s="47"/>
      <c r="Z704" s="48"/>
      <c r="AA704" s="47"/>
      <c r="AB704" s="48"/>
      <c r="AC704" s="47"/>
      <c r="AD704" s="48"/>
      <c r="AE704" s="47"/>
      <c r="AF704" s="48"/>
      <c r="AG704" s="47"/>
      <c r="AH704" s="48"/>
      <c r="AI704" s="47"/>
      <c r="AJ704" s="48"/>
    </row>
    <row r="705" spans="1:36" x14ac:dyDescent="0.25">
      <c r="A705" s="7">
        <f t="shared" si="32"/>
        <v>701</v>
      </c>
      <c r="B705" s="8"/>
      <c r="C705" s="5"/>
      <c r="D705" s="5"/>
      <c r="E705" s="5"/>
      <c r="F705" s="7" t="str">
        <f>IF(E705="","",IF(VLOOKUP(E705,'Study Locations'!B:D,2,FALSE)="","",VLOOKUP(E705,'Study Locations'!B:D,2,FALSE)))</f>
        <v/>
      </c>
      <c r="G705" s="7" t="str">
        <f>IF(E705="","",IF(VLOOKUP(E705,'Study Locations'!B:D,3,FALSE)="","",VLOOKUP(E705,'Study Locations'!B:D,3,FALSE)))</f>
        <v/>
      </c>
      <c r="H705" s="5"/>
      <c r="I705" s="5"/>
      <c r="J705" s="3" t="str">
        <f t="shared" si="30"/>
        <v/>
      </c>
      <c r="K705" s="29" t="str">
        <f>IF(B705="","",IF(J705="","NA",IF(ISNA(VLOOKUP(J705,'Default  Salaries'!D:E,2,FALSE)),IF(ISNA(VLOOKUP(I705&amp;"-NA",'Default  Salaries'!D:E,2,FALSE)),"NA",VLOOKUP(I705&amp;"-NA",'Default  Salaries'!D:E,2,FALSE)),VLOOKUP(J705,'Default  Salaries'!D:E,2,FALSE))))</f>
        <v/>
      </c>
      <c r="L705" s="46"/>
      <c r="M705" s="19"/>
      <c r="N705" s="45"/>
      <c r="O705" s="45"/>
      <c r="P705" s="7" t="str">
        <f t="shared" si="31"/>
        <v/>
      </c>
      <c r="Q705" s="14"/>
      <c r="R705" s="15"/>
      <c r="S705" s="14"/>
      <c r="T705" s="15"/>
      <c r="U705" s="14"/>
      <c r="V705" s="15"/>
      <c r="W705" s="47"/>
      <c r="X705" s="48"/>
      <c r="Y705" s="47"/>
      <c r="Z705" s="48"/>
      <c r="AA705" s="47"/>
      <c r="AB705" s="48"/>
      <c r="AC705" s="47"/>
      <c r="AD705" s="48"/>
      <c r="AE705" s="47"/>
      <c r="AF705" s="48"/>
      <c r="AG705" s="47"/>
      <c r="AH705" s="48"/>
      <c r="AI705" s="47"/>
      <c r="AJ705" s="48"/>
    </row>
    <row r="706" spans="1:36" x14ac:dyDescent="0.25">
      <c r="A706" s="7">
        <f t="shared" si="32"/>
        <v>702</v>
      </c>
      <c r="B706" s="8"/>
      <c r="C706" s="5"/>
      <c r="D706" s="5"/>
      <c r="E706" s="5"/>
      <c r="F706" s="7" t="str">
        <f>IF(E706="","",IF(VLOOKUP(E706,'Study Locations'!B:D,2,FALSE)="","",VLOOKUP(E706,'Study Locations'!B:D,2,FALSE)))</f>
        <v/>
      </c>
      <c r="G706" s="7" t="str">
        <f>IF(E706="","",IF(VLOOKUP(E706,'Study Locations'!B:D,3,FALSE)="","",VLOOKUP(E706,'Study Locations'!B:D,3,FALSE)))</f>
        <v/>
      </c>
      <c r="H706" s="5"/>
      <c r="I706" s="5"/>
      <c r="J706" s="3" t="str">
        <f t="shared" si="30"/>
        <v/>
      </c>
      <c r="K706" s="29" t="str">
        <f>IF(B706="","",IF(J706="","NA",IF(ISNA(VLOOKUP(J706,'Default  Salaries'!D:E,2,FALSE)),IF(ISNA(VLOOKUP(I706&amp;"-NA",'Default  Salaries'!D:E,2,FALSE)),"NA",VLOOKUP(I706&amp;"-NA",'Default  Salaries'!D:E,2,FALSE)),VLOOKUP(J706,'Default  Salaries'!D:E,2,FALSE))))</f>
        <v/>
      </c>
      <c r="L706" s="46"/>
      <c r="M706" s="19"/>
      <c r="N706" s="45"/>
      <c r="O706" s="45"/>
      <c r="P706" s="7" t="str">
        <f t="shared" si="31"/>
        <v/>
      </c>
      <c r="Q706" s="14"/>
      <c r="R706" s="15"/>
      <c r="S706" s="14"/>
      <c r="T706" s="15"/>
      <c r="U706" s="14"/>
      <c r="V706" s="15"/>
      <c r="W706" s="47"/>
      <c r="X706" s="48"/>
      <c r="Y706" s="47"/>
      <c r="Z706" s="48"/>
      <c r="AA706" s="47"/>
      <c r="AB706" s="48"/>
      <c r="AC706" s="47"/>
      <c r="AD706" s="48"/>
      <c r="AE706" s="47"/>
      <c r="AF706" s="48"/>
      <c r="AG706" s="47"/>
      <c r="AH706" s="48"/>
      <c r="AI706" s="47"/>
      <c r="AJ706" s="48"/>
    </row>
    <row r="707" spans="1:36" x14ac:dyDescent="0.25">
      <c r="A707" s="7">
        <f t="shared" si="32"/>
        <v>703</v>
      </c>
      <c r="B707" s="8"/>
      <c r="C707" s="5"/>
      <c r="D707" s="5"/>
      <c r="E707" s="5"/>
      <c r="F707" s="7" t="str">
        <f>IF(E707="","",IF(VLOOKUP(E707,'Study Locations'!B:D,2,FALSE)="","",VLOOKUP(E707,'Study Locations'!B:D,2,FALSE)))</f>
        <v/>
      </c>
      <c r="G707" s="7" t="str">
        <f>IF(E707="","",IF(VLOOKUP(E707,'Study Locations'!B:D,3,FALSE)="","",VLOOKUP(E707,'Study Locations'!B:D,3,FALSE)))</f>
        <v/>
      </c>
      <c r="H707" s="5"/>
      <c r="I707" s="5"/>
      <c r="J707" s="3" t="str">
        <f t="shared" si="30"/>
        <v/>
      </c>
      <c r="K707" s="29" t="str">
        <f>IF(B707="","",IF(J707="","NA",IF(ISNA(VLOOKUP(J707,'Default  Salaries'!D:E,2,FALSE)),IF(ISNA(VLOOKUP(I707&amp;"-NA",'Default  Salaries'!D:E,2,FALSE)),"NA",VLOOKUP(I707&amp;"-NA",'Default  Salaries'!D:E,2,FALSE)),VLOOKUP(J707,'Default  Salaries'!D:E,2,FALSE))))</f>
        <v/>
      </c>
      <c r="L707" s="46"/>
      <c r="M707" s="19"/>
      <c r="N707" s="45"/>
      <c r="O707" s="45"/>
      <c r="P707" s="7" t="str">
        <f t="shared" si="31"/>
        <v/>
      </c>
      <c r="Q707" s="14"/>
      <c r="R707" s="15"/>
      <c r="S707" s="14"/>
      <c r="T707" s="15"/>
      <c r="U707" s="14"/>
      <c r="V707" s="15"/>
      <c r="W707" s="47"/>
      <c r="X707" s="48"/>
      <c r="Y707" s="47"/>
      <c r="Z707" s="48"/>
      <c r="AA707" s="47"/>
      <c r="AB707" s="48"/>
      <c r="AC707" s="47"/>
      <c r="AD707" s="48"/>
      <c r="AE707" s="47"/>
      <c r="AF707" s="48"/>
      <c r="AG707" s="47"/>
      <c r="AH707" s="48"/>
      <c r="AI707" s="47"/>
      <c r="AJ707" s="48"/>
    </row>
    <row r="708" spans="1:36" x14ac:dyDescent="0.25">
      <c r="A708" s="7">
        <f t="shared" si="32"/>
        <v>704</v>
      </c>
      <c r="B708" s="8"/>
      <c r="C708" s="5"/>
      <c r="D708" s="5"/>
      <c r="E708" s="5"/>
      <c r="F708" s="7" t="str">
        <f>IF(E708="","",IF(VLOOKUP(E708,'Study Locations'!B:D,2,FALSE)="","",VLOOKUP(E708,'Study Locations'!B:D,2,FALSE)))</f>
        <v/>
      </c>
      <c r="G708" s="7" t="str">
        <f>IF(E708="","",IF(VLOOKUP(E708,'Study Locations'!B:D,3,FALSE)="","",VLOOKUP(E708,'Study Locations'!B:D,3,FALSE)))</f>
        <v/>
      </c>
      <c r="H708" s="5"/>
      <c r="I708" s="5"/>
      <c r="J708" s="3" t="str">
        <f t="shared" si="30"/>
        <v/>
      </c>
      <c r="K708" s="29" t="str">
        <f>IF(B708="","",IF(J708="","NA",IF(ISNA(VLOOKUP(J708,'Default  Salaries'!D:E,2,FALSE)),IF(ISNA(VLOOKUP(I708&amp;"-NA",'Default  Salaries'!D:E,2,FALSE)),"NA",VLOOKUP(I708&amp;"-NA",'Default  Salaries'!D:E,2,FALSE)),VLOOKUP(J708,'Default  Salaries'!D:E,2,FALSE))))</f>
        <v/>
      </c>
      <c r="L708" s="46"/>
      <c r="M708" s="19"/>
      <c r="N708" s="45"/>
      <c r="O708" s="45"/>
      <c r="P708" s="7" t="str">
        <f t="shared" si="31"/>
        <v/>
      </c>
      <c r="Q708" s="14"/>
      <c r="R708" s="15"/>
      <c r="S708" s="14"/>
      <c r="T708" s="15"/>
      <c r="U708" s="14"/>
      <c r="V708" s="15"/>
      <c r="W708" s="47"/>
      <c r="X708" s="48"/>
      <c r="Y708" s="47"/>
      <c r="Z708" s="48"/>
      <c r="AA708" s="47"/>
      <c r="AB708" s="48"/>
      <c r="AC708" s="47"/>
      <c r="AD708" s="48"/>
      <c r="AE708" s="47"/>
      <c r="AF708" s="48"/>
      <c r="AG708" s="47"/>
      <c r="AH708" s="48"/>
      <c r="AI708" s="47"/>
      <c r="AJ708" s="48"/>
    </row>
    <row r="709" spans="1:36" x14ac:dyDescent="0.25">
      <c r="A709" s="7">
        <f t="shared" si="32"/>
        <v>705</v>
      </c>
      <c r="B709" s="8"/>
      <c r="C709" s="5"/>
      <c r="D709" s="5"/>
      <c r="E709" s="5"/>
      <c r="F709" s="7" t="str">
        <f>IF(E709="","",IF(VLOOKUP(E709,'Study Locations'!B:D,2,FALSE)="","",VLOOKUP(E709,'Study Locations'!B:D,2,FALSE)))</f>
        <v/>
      </c>
      <c r="G709" s="7" t="str">
        <f>IF(E709="","",IF(VLOOKUP(E709,'Study Locations'!B:D,3,FALSE)="","",VLOOKUP(E709,'Study Locations'!B:D,3,FALSE)))</f>
        <v/>
      </c>
      <c r="H709" s="5"/>
      <c r="I709" s="5"/>
      <c r="J709" s="3" t="str">
        <f t="shared" si="30"/>
        <v/>
      </c>
      <c r="K709" s="29" t="str">
        <f>IF(B709="","",IF(J709="","NA",IF(ISNA(VLOOKUP(J709,'Default  Salaries'!D:E,2,FALSE)),IF(ISNA(VLOOKUP(I709&amp;"-NA",'Default  Salaries'!D:E,2,FALSE)),"NA",VLOOKUP(I709&amp;"-NA",'Default  Salaries'!D:E,2,FALSE)),VLOOKUP(J709,'Default  Salaries'!D:E,2,FALSE))))</f>
        <v/>
      </c>
      <c r="L709" s="46"/>
      <c r="M709" s="19"/>
      <c r="N709" s="45"/>
      <c r="O709" s="45"/>
      <c r="P709" s="7" t="str">
        <f t="shared" si="31"/>
        <v/>
      </c>
      <c r="Q709" s="14"/>
      <c r="R709" s="15"/>
      <c r="S709" s="14"/>
      <c r="T709" s="15"/>
      <c r="U709" s="14"/>
      <c r="V709" s="15"/>
      <c r="W709" s="47"/>
      <c r="X709" s="48"/>
      <c r="Y709" s="47"/>
      <c r="Z709" s="48"/>
      <c r="AA709" s="47"/>
      <c r="AB709" s="48"/>
      <c r="AC709" s="47"/>
      <c r="AD709" s="48"/>
      <c r="AE709" s="47"/>
      <c r="AF709" s="48"/>
      <c r="AG709" s="47"/>
      <c r="AH709" s="48"/>
      <c r="AI709" s="47"/>
      <c r="AJ709" s="48"/>
    </row>
    <row r="710" spans="1:36" x14ac:dyDescent="0.25">
      <c r="A710" s="7">
        <f t="shared" si="32"/>
        <v>706</v>
      </c>
      <c r="B710" s="8"/>
      <c r="C710" s="5"/>
      <c r="D710" s="5"/>
      <c r="E710" s="5"/>
      <c r="F710" s="7" t="str">
        <f>IF(E710="","",IF(VLOOKUP(E710,'Study Locations'!B:D,2,FALSE)="","",VLOOKUP(E710,'Study Locations'!B:D,2,FALSE)))</f>
        <v/>
      </c>
      <c r="G710" s="7" t="str">
        <f>IF(E710="","",IF(VLOOKUP(E710,'Study Locations'!B:D,3,FALSE)="","",VLOOKUP(E710,'Study Locations'!B:D,3,FALSE)))</f>
        <v/>
      </c>
      <c r="H710" s="5"/>
      <c r="I710" s="5"/>
      <c r="J710" s="3" t="str">
        <f t="shared" ref="J710:J773" si="33">IF(I710&lt;&gt;"",I710&amp;"-"&amp;H710,"")</f>
        <v/>
      </c>
      <c r="K710" s="29" t="str">
        <f>IF(B710="","",IF(J710="","NA",IF(ISNA(VLOOKUP(J710,'Default  Salaries'!D:E,2,FALSE)),IF(ISNA(VLOOKUP(I710&amp;"-NA",'Default  Salaries'!D:E,2,FALSE)),"NA",VLOOKUP(I710&amp;"-NA",'Default  Salaries'!D:E,2,FALSE)),VLOOKUP(J710,'Default  Salaries'!D:E,2,FALSE))))</f>
        <v/>
      </c>
      <c r="L710" s="46"/>
      <c r="M710" s="19"/>
      <c r="N710" s="45"/>
      <c r="O710" s="45"/>
      <c r="P710" s="7" t="str">
        <f t="shared" ref="P710:P773" si="34">IF(B710&lt;&gt;"",COUNT(R710,T710,V710,X710,Z710,AB710,AD710,AF710,AH710,AJ710),"")</f>
        <v/>
      </c>
      <c r="Q710" s="14"/>
      <c r="R710" s="15"/>
      <c r="S710" s="14"/>
      <c r="T710" s="15"/>
      <c r="U710" s="14"/>
      <c r="V710" s="15"/>
      <c r="W710" s="47"/>
      <c r="X710" s="48"/>
      <c r="Y710" s="47"/>
      <c r="Z710" s="48"/>
      <c r="AA710" s="47"/>
      <c r="AB710" s="48"/>
      <c r="AC710" s="47"/>
      <c r="AD710" s="48"/>
      <c r="AE710" s="47"/>
      <c r="AF710" s="48"/>
      <c r="AG710" s="47"/>
      <c r="AH710" s="48"/>
      <c r="AI710" s="47"/>
      <c r="AJ710" s="48"/>
    </row>
    <row r="711" spans="1:36" x14ac:dyDescent="0.25">
      <c r="A711" s="7">
        <f t="shared" ref="A711:A774" si="35">A710+1</f>
        <v>707</v>
      </c>
      <c r="B711" s="8"/>
      <c r="C711" s="5"/>
      <c r="D711" s="5"/>
      <c r="E711" s="5"/>
      <c r="F711" s="7" t="str">
        <f>IF(E711="","",IF(VLOOKUP(E711,'Study Locations'!B:D,2,FALSE)="","",VLOOKUP(E711,'Study Locations'!B:D,2,FALSE)))</f>
        <v/>
      </c>
      <c r="G711" s="7" t="str">
        <f>IF(E711="","",IF(VLOOKUP(E711,'Study Locations'!B:D,3,FALSE)="","",VLOOKUP(E711,'Study Locations'!B:D,3,FALSE)))</f>
        <v/>
      </c>
      <c r="H711" s="5"/>
      <c r="I711" s="5"/>
      <c r="J711" s="3" t="str">
        <f t="shared" si="33"/>
        <v/>
      </c>
      <c r="K711" s="29" t="str">
        <f>IF(B711="","",IF(J711="","NA",IF(ISNA(VLOOKUP(J711,'Default  Salaries'!D:E,2,FALSE)),IF(ISNA(VLOOKUP(I711&amp;"-NA",'Default  Salaries'!D:E,2,FALSE)),"NA",VLOOKUP(I711&amp;"-NA",'Default  Salaries'!D:E,2,FALSE)),VLOOKUP(J711,'Default  Salaries'!D:E,2,FALSE))))</f>
        <v/>
      </c>
      <c r="L711" s="46"/>
      <c r="M711" s="19"/>
      <c r="N711" s="45"/>
      <c r="O711" s="45"/>
      <c r="P711" s="7" t="str">
        <f t="shared" si="34"/>
        <v/>
      </c>
      <c r="Q711" s="14"/>
      <c r="R711" s="15"/>
      <c r="S711" s="14"/>
      <c r="T711" s="15"/>
      <c r="U711" s="14"/>
      <c r="V711" s="15"/>
      <c r="W711" s="47"/>
      <c r="X711" s="48"/>
      <c r="Y711" s="47"/>
      <c r="Z711" s="48"/>
      <c r="AA711" s="47"/>
      <c r="AB711" s="48"/>
      <c r="AC711" s="47"/>
      <c r="AD711" s="48"/>
      <c r="AE711" s="47"/>
      <c r="AF711" s="48"/>
      <c r="AG711" s="47"/>
      <c r="AH711" s="48"/>
      <c r="AI711" s="47"/>
      <c r="AJ711" s="48"/>
    </row>
    <row r="712" spans="1:36" x14ac:dyDescent="0.25">
      <c r="A712" s="7">
        <f t="shared" si="35"/>
        <v>708</v>
      </c>
      <c r="B712" s="8"/>
      <c r="C712" s="5"/>
      <c r="D712" s="5"/>
      <c r="E712" s="5"/>
      <c r="F712" s="7" t="str">
        <f>IF(E712="","",IF(VLOOKUP(E712,'Study Locations'!B:D,2,FALSE)="","",VLOOKUP(E712,'Study Locations'!B:D,2,FALSE)))</f>
        <v/>
      </c>
      <c r="G712" s="7" t="str">
        <f>IF(E712="","",IF(VLOOKUP(E712,'Study Locations'!B:D,3,FALSE)="","",VLOOKUP(E712,'Study Locations'!B:D,3,FALSE)))</f>
        <v/>
      </c>
      <c r="H712" s="5"/>
      <c r="I712" s="5"/>
      <c r="J712" s="3" t="str">
        <f t="shared" si="33"/>
        <v/>
      </c>
      <c r="K712" s="29" t="str">
        <f>IF(B712="","",IF(J712="","NA",IF(ISNA(VLOOKUP(J712,'Default  Salaries'!D:E,2,FALSE)),IF(ISNA(VLOOKUP(I712&amp;"-NA",'Default  Salaries'!D:E,2,FALSE)),"NA",VLOOKUP(I712&amp;"-NA",'Default  Salaries'!D:E,2,FALSE)),VLOOKUP(J712,'Default  Salaries'!D:E,2,FALSE))))</f>
        <v/>
      </c>
      <c r="L712" s="46"/>
      <c r="M712" s="19"/>
      <c r="N712" s="45"/>
      <c r="O712" s="45"/>
      <c r="P712" s="7" t="str">
        <f t="shared" si="34"/>
        <v/>
      </c>
      <c r="Q712" s="14"/>
      <c r="R712" s="15"/>
      <c r="S712" s="14"/>
      <c r="T712" s="15"/>
      <c r="U712" s="14"/>
      <c r="V712" s="15"/>
      <c r="W712" s="47"/>
      <c r="X712" s="48"/>
      <c r="Y712" s="47"/>
      <c r="Z712" s="48"/>
      <c r="AA712" s="47"/>
      <c r="AB712" s="48"/>
      <c r="AC712" s="47"/>
      <c r="AD712" s="48"/>
      <c r="AE712" s="47"/>
      <c r="AF712" s="48"/>
      <c r="AG712" s="47"/>
      <c r="AH712" s="48"/>
      <c r="AI712" s="47"/>
      <c r="AJ712" s="48"/>
    </row>
    <row r="713" spans="1:36" x14ac:dyDescent="0.25">
      <c r="A713" s="7">
        <f t="shared" si="35"/>
        <v>709</v>
      </c>
      <c r="B713" s="8"/>
      <c r="C713" s="5"/>
      <c r="D713" s="5"/>
      <c r="E713" s="5"/>
      <c r="F713" s="7" t="str">
        <f>IF(E713="","",IF(VLOOKUP(E713,'Study Locations'!B:D,2,FALSE)="","",VLOOKUP(E713,'Study Locations'!B:D,2,FALSE)))</f>
        <v/>
      </c>
      <c r="G713" s="7" t="str">
        <f>IF(E713="","",IF(VLOOKUP(E713,'Study Locations'!B:D,3,FALSE)="","",VLOOKUP(E713,'Study Locations'!B:D,3,FALSE)))</f>
        <v/>
      </c>
      <c r="H713" s="5"/>
      <c r="I713" s="5"/>
      <c r="J713" s="3" t="str">
        <f t="shared" si="33"/>
        <v/>
      </c>
      <c r="K713" s="29" t="str">
        <f>IF(B713="","",IF(J713="","NA",IF(ISNA(VLOOKUP(J713,'Default  Salaries'!D:E,2,FALSE)),IF(ISNA(VLOOKUP(I713&amp;"-NA",'Default  Salaries'!D:E,2,FALSE)),"NA",VLOOKUP(I713&amp;"-NA",'Default  Salaries'!D:E,2,FALSE)),VLOOKUP(J713,'Default  Salaries'!D:E,2,FALSE))))</f>
        <v/>
      </c>
      <c r="L713" s="46"/>
      <c r="M713" s="19"/>
      <c r="N713" s="45"/>
      <c r="O713" s="45"/>
      <c r="P713" s="7" t="str">
        <f t="shared" si="34"/>
        <v/>
      </c>
      <c r="Q713" s="14"/>
      <c r="R713" s="15"/>
      <c r="S713" s="14"/>
      <c r="T713" s="15"/>
      <c r="U713" s="14"/>
      <c r="V713" s="15"/>
      <c r="W713" s="47"/>
      <c r="X713" s="48"/>
      <c r="Y713" s="47"/>
      <c r="Z713" s="48"/>
      <c r="AA713" s="47"/>
      <c r="AB713" s="48"/>
      <c r="AC713" s="47"/>
      <c r="AD713" s="48"/>
      <c r="AE713" s="47"/>
      <c r="AF713" s="48"/>
      <c r="AG713" s="47"/>
      <c r="AH713" s="48"/>
      <c r="AI713" s="47"/>
      <c r="AJ713" s="48"/>
    </row>
    <row r="714" spans="1:36" x14ac:dyDescent="0.25">
      <c r="A714" s="7">
        <f t="shared" si="35"/>
        <v>710</v>
      </c>
      <c r="B714" s="8"/>
      <c r="C714" s="5"/>
      <c r="D714" s="5"/>
      <c r="E714" s="5"/>
      <c r="F714" s="7" t="str">
        <f>IF(E714="","",IF(VLOOKUP(E714,'Study Locations'!B:D,2,FALSE)="","",VLOOKUP(E714,'Study Locations'!B:D,2,FALSE)))</f>
        <v/>
      </c>
      <c r="G714" s="7" t="str">
        <f>IF(E714="","",IF(VLOOKUP(E714,'Study Locations'!B:D,3,FALSE)="","",VLOOKUP(E714,'Study Locations'!B:D,3,FALSE)))</f>
        <v/>
      </c>
      <c r="H714" s="5"/>
      <c r="I714" s="5"/>
      <c r="J714" s="3" t="str">
        <f t="shared" si="33"/>
        <v/>
      </c>
      <c r="K714" s="29" t="str">
        <f>IF(B714="","",IF(J714="","NA",IF(ISNA(VLOOKUP(J714,'Default  Salaries'!D:E,2,FALSE)),IF(ISNA(VLOOKUP(I714&amp;"-NA",'Default  Salaries'!D:E,2,FALSE)),"NA",VLOOKUP(I714&amp;"-NA",'Default  Salaries'!D:E,2,FALSE)),VLOOKUP(J714,'Default  Salaries'!D:E,2,FALSE))))</f>
        <v/>
      </c>
      <c r="L714" s="46"/>
      <c r="M714" s="19"/>
      <c r="N714" s="45"/>
      <c r="O714" s="45"/>
      <c r="P714" s="7" t="str">
        <f t="shared" si="34"/>
        <v/>
      </c>
      <c r="Q714" s="14"/>
      <c r="R714" s="15"/>
      <c r="S714" s="14"/>
      <c r="T714" s="15"/>
      <c r="U714" s="14"/>
      <c r="V714" s="15"/>
      <c r="W714" s="47"/>
      <c r="X714" s="48"/>
      <c r="Y714" s="47"/>
      <c r="Z714" s="48"/>
      <c r="AA714" s="47"/>
      <c r="AB714" s="48"/>
      <c r="AC714" s="47"/>
      <c r="AD714" s="48"/>
      <c r="AE714" s="47"/>
      <c r="AF714" s="48"/>
      <c r="AG714" s="47"/>
      <c r="AH714" s="48"/>
      <c r="AI714" s="47"/>
      <c r="AJ714" s="48"/>
    </row>
    <row r="715" spans="1:36" x14ac:dyDescent="0.25">
      <c r="A715" s="7">
        <f t="shared" si="35"/>
        <v>711</v>
      </c>
      <c r="B715" s="8"/>
      <c r="C715" s="5"/>
      <c r="D715" s="5"/>
      <c r="E715" s="5"/>
      <c r="F715" s="7" t="str">
        <f>IF(E715="","",IF(VLOOKUP(E715,'Study Locations'!B:D,2,FALSE)="","",VLOOKUP(E715,'Study Locations'!B:D,2,FALSE)))</f>
        <v/>
      </c>
      <c r="G715" s="7" t="str">
        <f>IF(E715="","",IF(VLOOKUP(E715,'Study Locations'!B:D,3,FALSE)="","",VLOOKUP(E715,'Study Locations'!B:D,3,FALSE)))</f>
        <v/>
      </c>
      <c r="H715" s="5"/>
      <c r="I715" s="5"/>
      <c r="J715" s="3" t="str">
        <f t="shared" si="33"/>
        <v/>
      </c>
      <c r="K715" s="29" t="str">
        <f>IF(B715="","",IF(J715="","NA",IF(ISNA(VLOOKUP(J715,'Default  Salaries'!D:E,2,FALSE)),IF(ISNA(VLOOKUP(I715&amp;"-NA",'Default  Salaries'!D:E,2,FALSE)),"NA",VLOOKUP(I715&amp;"-NA",'Default  Salaries'!D:E,2,FALSE)),VLOOKUP(J715,'Default  Salaries'!D:E,2,FALSE))))</f>
        <v/>
      </c>
      <c r="L715" s="46"/>
      <c r="M715" s="19"/>
      <c r="N715" s="45"/>
      <c r="O715" s="45"/>
      <c r="P715" s="7" t="str">
        <f t="shared" si="34"/>
        <v/>
      </c>
      <c r="Q715" s="14"/>
      <c r="R715" s="15"/>
      <c r="S715" s="14"/>
      <c r="T715" s="15"/>
      <c r="U715" s="14"/>
      <c r="V715" s="15"/>
      <c r="W715" s="47"/>
      <c r="X715" s="48"/>
      <c r="Y715" s="47"/>
      <c r="Z715" s="48"/>
      <c r="AA715" s="47"/>
      <c r="AB715" s="48"/>
      <c r="AC715" s="47"/>
      <c r="AD715" s="48"/>
      <c r="AE715" s="47"/>
      <c r="AF715" s="48"/>
      <c r="AG715" s="47"/>
      <c r="AH715" s="48"/>
      <c r="AI715" s="47"/>
      <c r="AJ715" s="48"/>
    </row>
    <row r="716" spans="1:36" x14ac:dyDescent="0.25">
      <c r="A716" s="7">
        <f t="shared" si="35"/>
        <v>712</v>
      </c>
      <c r="B716" s="8"/>
      <c r="C716" s="5"/>
      <c r="D716" s="5"/>
      <c r="E716" s="5"/>
      <c r="F716" s="7" t="str">
        <f>IF(E716="","",IF(VLOOKUP(E716,'Study Locations'!B:D,2,FALSE)="","",VLOOKUP(E716,'Study Locations'!B:D,2,FALSE)))</f>
        <v/>
      </c>
      <c r="G716" s="7" t="str">
        <f>IF(E716="","",IF(VLOOKUP(E716,'Study Locations'!B:D,3,FALSE)="","",VLOOKUP(E716,'Study Locations'!B:D,3,FALSE)))</f>
        <v/>
      </c>
      <c r="H716" s="5"/>
      <c r="I716" s="5"/>
      <c r="J716" s="3" t="str">
        <f t="shared" si="33"/>
        <v/>
      </c>
      <c r="K716" s="29" t="str">
        <f>IF(B716="","",IF(J716="","NA",IF(ISNA(VLOOKUP(J716,'Default  Salaries'!D:E,2,FALSE)),IF(ISNA(VLOOKUP(I716&amp;"-NA",'Default  Salaries'!D:E,2,FALSE)),"NA",VLOOKUP(I716&amp;"-NA",'Default  Salaries'!D:E,2,FALSE)),VLOOKUP(J716,'Default  Salaries'!D:E,2,FALSE))))</f>
        <v/>
      </c>
      <c r="L716" s="46"/>
      <c r="M716" s="19"/>
      <c r="N716" s="45"/>
      <c r="O716" s="45"/>
      <c r="P716" s="7" t="str">
        <f t="shared" si="34"/>
        <v/>
      </c>
      <c r="Q716" s="14"/>
      <c r="R716" s="15"/>
      <c r="S716" s="14"/>
      <c r="T716" s="15"/>
      <c r="U716" s="14"/>
      <c r="V716" s="15"/>
      <c r="W716" s="47"/>
      <c r="X716" s="48"/>
      <c r="Y716" s="47"/>
      <c r="Z716" s="48"/>
      <c r="AA716" s="47"/>
      <c r="AB716" s="48"/>
      <c r="AC716" s="47"/>
      <c r="AD716" s="48"/>
      <c r="AE716" s="47"/>
      <c r="AF716" s="48"/>
      <c r="AG716" s="47"/>
      <c r="AH716" s="48"/>
      <c r="AI716" s="47"/>
      <c r="AJ716" s="48"/>
    </row>
    <row r="717" spans="1:36" x14ac:dyDescent="0.25">
      <c r="A717" s="7">
        <f t="shared" si="35"/>
        <v>713</v>
      </c>
      <c r="B717" s="8"/>
      <c r="C717" s="5"/>
      <c r="D717" s="5"/>
      <c r="E717" s="5"/>
      <c r="F717" s="7" t="str">
        <f>IF(E717="","",IF(VLOOKUP(E717,'Study Locations'!B:D,2,FALSE)="","",VLOOKUP(E717,'Study Locations'!B:D,2,FALSE)))</f>
        <v/>
      </c>
      <c r="G717" s="7" t="str">
        <f>IF(E717="","",IF(VLOOKUP(E717,'Study Locations'!B:D,3,FALSE)="","",VLOOKUP(E717,'Study Locations'!B:D,3,FALSE)))</f>
        <v/>
      </c>
      <c r="H717" s="5"/>
      <c r="I717" s="5"/>
      <c r="J717" s="3" t="str">
        <f t="shared" si="33"/>
        <v/>
      </c>
      <c r="K717" s="29" t="str">
        <f>IF(B717="","",IF(J717="","NA",IF(ISNA(VLOOKUP(J717,'Default  Salaries'!D:E,2,FALSE)),IF(ISNA(VLOOKUP(I717&amp;"-NA",'Default  Salaries'!D:E,2,FALSE)),"NA",VLOOKUP(I717&amp;"-NA",'Default  Salaries'!D:E,2,FALSE)),VLOOKUP(J717,'Default  Salaries'!D:E,2,FALSE))))</f>
        <v/>
      </c>
      <c r="L717" s="46"/>
      <c r="M717" s="19"/>
      <c r="N717" s="45"/>
      <c r="O717" s="45"/>
      <c r="P717" s="7" t="str">
        <f t="shared" si="34"/>
        <v/>
      </c>
      <c r="Q717" s="14"/>
      <c r="R717" s="15"/>
      <c r="S717" s="14"/>
      <c r="T717" s="15"/>
      <c r="U717" s="14"/>
      <c r="V717" s="15"/>
      <c r="W717" s="47"/>
      <c r="X717" s="48"/>
      <c r="Y717" s="47"/>
      <c r="Z717" s="48"/>
      <c r="AA717" s="47"/>
      <c r="AB717" s="48"/>
      <c r="AC717" s="47"/>
      <c r="AD717" s="48"/>
      <c r="AE717" s="47"/>
      <c r="AF717" s="48"/>
      <c r="AG717" s="47"/>
      <c r="AH717" s="48"/>
      <c r="AI717" s="47"/>
      <c r="AJ717" s="48"/>
    </row>
    <row r="718" spans="1:36" x14ac:dyDescent="0.25">
      <c r="A718" s="7">
        <f t="shared" si="35"/>
        <v>714</v>
      </c>
      <c r="B718" s="8"/>
      <c r="C718" s="5"/>
      <c r="D718" s="5"/>
      <c r="E718" s="5"/>
      <c r="F718" s="7" t="str">
        <f>IF(E718="","",IF(VLOOKUP(E718,'Study Locations'!B:D,2,FALSE)="","",VLOOKUP(E718,'Study Locations'!B:D,2,FALSE)))</f>
        <v/>
      </c>
      <c r="G718" s="7" t="str">
        <f>IF(E718="","",IF(VLOOKUP(E718,'Study Locations'!B:D,3,FALSE)="","",VLOOKUP(E718,'Study Locations'!B:D,3,FALSE)))</f>
        <v/>
      </c>
      <c r="H718" s="5"/>
      <c r="I718" s="5"/>
      <c r="J718" s="3" t="str">
        <f t="shared" si="33"/>
        <v/>
      </c>
      <c r="K718" s="29" t="str">
        <f>IF(B718="","",IF(J718="","NA",IF(ISNA(VLOOKUP(J718,'Default  Salaries'!D:E,2,FALSE)),IF(ISNA(VLOOKUP(I718&amp;"-NA",'Default  Salaries'!D:E,2,FALSE)),"NA",VLOOKUP(I718&amp;"-NA",'Default  Salaries'!D:E,2,FALSE)),VLOOKUP(J718,'Default  Salaries'!D:E,2,FALSE))))</f>
        <v/>
      </c>
      <c r="L718" s="46"/>
      <c r="M718" s="19"/>
      <c r="N718" s="45"/>
      <c r="O718" s="45"/>
      <c r="P718" s="7" t="str">
        <f t="shared" si="34"/>
        <v/>
      </c>
      <c r="Q718" s="14"/>
      <c r="R718" s="15"/>
      <c r="S718" s="14"/>
      <c r="T718" s="15"/>
      <c r="U718" s="14"/>
      <c r="V718" s="15"/>
      <c r="W718" s="47"/>
      <c r="X718" s="48"/>
      <c r="Y718" s="47"/>
      <c r="Z718" s="48"/>
      <c r="AA718" s="47"/>
      <c r="AB718" s="48"/>
      <c r="AC718" s="47"/>
      <c r="AD718" s="48"/>
      <c r="AE718" s="47"/>
      <c r="AF718" s="48"/>
      <c r="AG718" s="47"/>
      <c r="AH718" s="48"/>
      <c r="AI718" s="47"/>
      <c r="AJ718" s="48"/>
    </row>
    <row r="719" spans="1:36" x14ac:dyDescent="0.25">
      <c r="A719" s="7">
        <f t="shared" si="35"/>
        <v>715</v>
      </c>
      <c r="B719" s="8"/>
      <c r="C719" s="5"/>
      <c r="D719" s="5"/>
      <c r="E719" s="5"/>
      <c r="F719" s="7" t="str">
        <f>IF(E719="","",IF(VLOOKUP(E719,'Study Locations'!B:D,2,FALSE)="","",VLOOKUP(E719,'Study Locations'!B:D,2,FALSE)))</f>
        <v/>
      </c>
      <c r="G719" s="7" t="str">
        <f>IF(E719="","",IF(VLOOKUP(E719,'Study Locations'!B:D,3,FALSE)="","",VLOOKUP(E719,'Study Locations'!B:D,3,FALSE)))</f>
        <v/>
      </c>
      <c r="H719" s="5"/>
      <c r="I719" s="5"/>
      <c r="J719" s="3" t="str">
        <f t="shared" si="33"/>
        <v/>
      </c>
      <c r="K719" s="29" t="str">
        <f>IF(B719="","",IF(J719="","NA",IF(ISNA(VLOOKUP(J719,'Default  Salaries'!D:E,2,FALSE)),IF(ISNA(VLOOKUP(I719&amp;"-NA",'Default  Salaries'!D:E,2,FALSE)),"NA",VLOOKUP(I719&amp;"-NA",'Default  Salaries'!D:E,2,FALSE)),VLOOKUP(J719,'Default  Salaries'!D:E,2,FALSE))))</f>
        <v/>
      </c>
      <c r="L719" s="46"/>
      <c r="M719" s="19"/>
      <c r="N719" s="45"/>
      <c r="O719" s="45"/>
      <c r="P719" s="7" t="str">
        <f t="shared" si="34"/>
        <v/>
      </c>
      <c r="Q719" s="14"/>
      <c r="R719" s="15"/>
      <c r="S719" s="14"/>
      <c r="T719" s="15"/>
      <c r="U719" s="14"/>
      <c r="V719" s="15"/>
      <c r="W719" s="47"/>
      <c r="X719" s="48"/>
      <c r="Y719" s="47"/>
      <c r="Z719" s="48"/>
      <c r="AA719" s="47"/>
      <c r="AB719" s="48"/>
      <c r="AC719" s="47"/>
      <c r="AD719" s="48"/>
      <c r="AE719" s="47"/>
      <c r="AF719" s="48"/>
      <c r="AG719" s="47"/>
      <c r="AH719" s="48"/>
      <c r="AI719" s="47"/>
      <c r="AJ719" s="48"/>
    </row>
    <row r="720" spans="1:36" x14ac:dyDescent="0.25">
      <c r="A720" s="7">
        <f t="shared" si="35"/>
        <v>716</v>
      </c>
      <c r="B720" s="8"/>
      <c r="C720" s="5"/>
      <c r="D720" s="5"/>
      <c r="E720" s="5"/>
      <c r="F720" s="7" t="str">
        <f>IF(E720="","",IF(VLOOKUP(E720,'Study Locations'!B:D,2,FALSE)="","",VLOOKUP(E720,'Study Locations'!B:D,2,FALSE)))</f>
        <v/>
      </c>
      <c r="G720" s="7" t="str">
        <f>IF(E720="","",IF(VLOOKUP(E720,'Study Locations'!B:D,3,FALSE)="","",VLOOKUP(E720,'Study Locations'!B:D,3,FALSE)))</f>
        <v/>
      </c>
      <c r="H720" s="5"/>
      <c r="I720" s="5"/>
      <c r="J720" s="3" t="str">
        <f t="shared" si="33"/>
        <v/>
      </c>
      <c r="K720" s="29" t="str">
        <f>IF(B720="","",IF(J720="","NA",IF(ISNA(VLOOKUP(J720,'Default  Salaries'!D:E,2,FALSE)),IF(ISNA(VLOOKUP(I720&amp;"-NA",'Default  Salaries'!D:E,2,FALSE)),"NA",VLOOKUP(I720&amp;"-NA",'Default  Salaries'!D:E,2,FALSE)),VLOOKUP(J720,'Default  Salaries'!D:E,2,FALSE))))</f>
        <v/>
      </c>
      <c r="L720" s="46"/>
      <c r="M720" s="19"/>
      <c r="N720" s="45"/>
      <c r="O720" s="45"/>
      <c r="P720" s="7" t="str">
        <f t="shared" si="34"/>
        <v/>
      </c>
      <c r="Q720" s="14"/>
      <c r="R720" s="15"/>
      <c r="S720" s="14"/>
      <c r="T720" s="15"/>
      <c r="U720" s="14"/>
      <c r="V720" s="15"/>
      <c r="W720" s="47"/>
      <c r="X720" s="48"/>
      <c r="Y720" s="47"/>
      <c r="Z720" s="48"/>
      <c r="AA720" s="47"/>
      <c r="AB720" s="48"/>
      <c r="AC720" s="47"/>
      <c r="AD720" s="48"/>
      <c r="AE720" s="47"/>
      <c r="AF720" s="48"/>
      <c r="AG720" s="47"/>
      <c r="AH720" s="48"/>
      <c r="AI720" s="47"/>
      <c r="AJ720" s="48"/>
    </row>
    <row r="721" spans="1:36" x14ac:dyDescent="0.25">
      <c r="A721" s="7">
        <f t="shared" si="35"/>
        <v>717</v>
      </c>
      <c r="B721" s="8"/>
      <c r="C721" s="5"/>
      <c r="D721" s="5"/>
      <c r="E721" s="5"/>
      <c r="F721" s="7" t="str">
        <f>IF(E721="","",IF(VLOOKUP(E721,'Study Locations'!B:D,2,FALSE)="","",VLOOKUP(E721,'Study Locations'!B:D,2,FALSE)))</f>
        <v/>
      </c>
      <c r="G721" s="7" t="str">
        <f>IF(E721="","",IF(VLOOKUP(E721,'Study Locations'!B:D,3,FALSE)="","",VLOOKUP(E721,'Study Locations'!B:D,3,FALSE)))</f>
        <v/>
      </c>
      <c r="H721" s="5"/>
      <c r="I721" s="5"/>
      <c r="J721" s="3" t="str">
        <f t="shared" si="33"/>
        <v/>
      </c>
      <c r="K721" s="29" t="str">
        <f>IF(B721="","",IF(J721="","NA",IF(ISNA(VLOOKUP(J721,'Default  Salaries'!D:E,2,FALSE)),IF(ISNA(VLOOKUP(I721&amp;"-NA",'Default  Salaries'!D:E,2,FALSE)),"NA",VLOOKUP(I721&amp;"-NA",'Default  Salaries'!D:E,2,FALSE)),VLOOKUP(J721,'Default  Salaries'!D:E,2,FALSE))))</f>
        <v/>
      </c>
      <c r="L721" s="46"/>
      <c r="M721" s="19"/>
      <c r="N721" s="45"/>
      <c r="O721" s="45"/>
      <c r="P721" s="7" t="str">
        <f t="shared" si="34"/>
        <v/>
      </c>
      <c r="Q721" s="14"/>
      <c r="R721" s="15"/>
      <c r="S721" s="14"/>
      <c r="T721" s="15"/>
      <c r="U721" s="14"/>
      <c r="V721" s="15"/>
      <c r="W721" s="47"/>
      <c r="X721" s="48"/>
      <c r="Y721" s="47"/>
      <c r="Z721" s="48"/>
      <c r="AA721" s="47"/>
      <c r="AB721" s="48"/>
      <c r="AC721" s="47"/>
      <c r="AD721" s="48"/>
      <c r="AE721" s="47"/>
      <c r="AF721" s="48"/>
      <c r="AG721" s="47"/>
      <c r="AH721" s="48"/>
      <c r="AI721" s="47"/>
      <c r="AJ721" s="48"/>
    </row>
    <row r="722" spans="1:36" x14ac:dyDescent="0.25">
      <c r="A722" s="7">
        <f t="shared" si="35"/>
        <v>718</v>
      </c>
      <c r="B722" s="8"/>
      <c r="C722" s="5"/>
      <c r="D722" s="5"/>
      <c r="E722" s="5"/>
      <c r="F722" s="7" t="str">
        <f>IF(E722="","",IF(VLOOKUP(E722,'Study Locations'!B:D,2,FALSE)="","",VLOOKUP(E722,'Study Locations'!B:D,2,FALSE)))</f>
        <v/>
      </c>
      <c r="G722" s="7" t="str">
        <f>IF(E722="","",IF(VLOOKUP(E722,'Study Locations'!B:D,3,FALSE)="","",VLOOKUP(E722,'Study Locations'!B:D,3,FALSE)))</f>
        <v/>
      </c>
      <c r="H722" s="5"/>
      <c r="I722" s="5"/>
      <c r="J722" s="3" t="str">
        <f t="shared" si="33"/>
        <v/>
      </c>
      <c r="K722" s="29" t="str">
        <f>IF(B722="","",IF(J722="","NA",IF(ISNA(VLOOKUP(J722,'Default  Salaries'!D:E,2,FALSE)),IF(ISNA(VLOOKUP(I722&amp;"-NA",'Default  Salaries'!D:E,2,FALSE)),"NA",VLOOKUP(I722&amp;"-NA",'Default  Salaries'!D:E,2,FALSE)),VLOOKUP(J722,'Default  Salaries'!D:E,2,FALSE))))</f>
        <v/>
      </c>
      <c r="L722" s="46"/>
      <c r="M722" s="19"/>
      <c r="N722" s="45"/>
      <c r="O722" s="45"/>
      <c r="P722" s="7" t="str">
        <f t="shared" si="34"/>
        <v/>
      </c>
      <c r="Q722" s="14"/>
      <c r="R722" s="15"/>
      <c r="S722" s="14"/>
      <c r="T722" s="15"/>
      <c r="U722" s="14"/>
      <c r="V722" s="15"/>
      <c r="W722" s="47"/>
      <c r="X722" s="48"/>
      <c r="Y722" s="47"/>
      <c r="Z722" s="48"/>
      <c r="AA722" s="47"/>
      <c r="AB722" s="48"/>
      <c r="AC722" s="47"/>
      <c r="AD722" s="48"/>
      <c r="AE722" s="47"/>
      <c r="AF722" s="48"/>
      <c r="AG722" s="47"/>
      <c r="AH722" s="48"/>
      <c r="AI722" s="47"/>
      <c r="AJ722" s="48"/>
    </row>
    <row r="723" spans="1:36" x14ac:dyDescent="0.25">
      <c r="A723" s="7">
        <f t="shared" si="35"/>
        <v>719</v>
      </c>
      <c r="B723" s="8"/>
      <c r="C723" s="5"/>
      <c r="D723" s="5"/>
      <c r="E723" s="5"/>
      <c r="F723" s="7" t="str">
        <f>IF(E723="","",IF(VLOOKUP(E723,'Study Locations'!B:D,2,FALSE)="","",VLOOKUP(E723,'Study Locations'!B:D,2,FALSE)))</f>
        <v/>
      </c>
      <c r="G723" s="7" t="str">
        <f>IF(E723="","",IF(VLOOKUP(E723,'Study Locations'!B:D,3,FALSE)="","",VLOOKUP(E723,'Study Locations'!B:D,3,FALSE)))</f>
        <v/>
      </c>
      <c r="H723" s="5"/>
      <c r="I723" s="5"/>
      <c r="J723" s="3" t="str">
        <f t="shared" si="33"/>
        <v/>
      </c>
      <c r="K723" s="29" t="str">
        <f>IF(B723="","",IF(J723="","NA",IF(ISNA(VLOOKUP(J723,'Default  Salaries'!D:E,2,FALSE)),IF(ISNA(VLOOKUP(I723&amp;"-NA",'Default  Salaries'!D:E,2,FALSE)),"NA",VLOOKUP(I723&amp;"-NA",'Default  Salaries'!D:E,2,FALSE)),VLOOKUP(J723,'Default  Salaries'!D:E,2,FALSE))))</f>
        <v/>
      </c>
      <c r="L723" s="46"/>
      <c r="M723" s="19"/>
      <c r="N723" s="45"/>
      <c r="O723" s="45"/>
      <c r="P723" s="7" t="str">
        <f t="shared" si="34"/>
        <v/>
      </c>
      <c r="Q723" s="14"/>
      <c r="R723" s="15"/>
      <c r="S723" s="14"/>
      <c r="T723" s="15"/>
      <c r="U723" s="14"/>
      <c r="V723" s="15"/>
      <c r="W723" s="47"/>
      <c r="X723" s="48"/>
      <c r="Y723" s="47"/>
      <c r="Z723" s="48"/>
      <c r="AA723" s="47"/>
      <c r="AB723" s="48"/>
      <c r="AC723" s="47"/>
      <c r="AD723" s="48"/>
      <c r="AE723" s="47"/>
      <c r="AF723" s="48"/>
      <c r="AG723" s="47"/>
      <c r="AH723" s="48"/>
      <c r="AI723" s="47"/>
      <c r="AJ723" s="48"/>
    </row>
    <row r="724" spans="1:36" x14ac:dyDescent="0.25">
      <c r="A724" s="7">
        <f t="shared" si="35"/>
        <v>720</v>
      </c>
      <c r="B724" s="8"/>
      <c r="C724" s="5"/>
      <c r="D724" s="5"/>
      <c r="E724" s="5"/>
      <c r="F724" s="7" t="str">
        <f>IF(E724="","",IF(VLOOKUP(E724,'Study Locations'!B:D,2,FALSE)="","",VLOOKUP(E724,'Study Locations'!B:D,2,FALSE)))</f>
        <v/>
      </c>
      <c r="G724" s="7" t="str">
        <f>IF(E724="","",IF(VLOOKUP(E724,'Study Locations'!B:D,3,FALSE)="","",VLOOKUP(E724,'Study Locations'!B:D,3,FALSE)))</f>
        <v/>
      </c>
      <c r="H724" s="5"/>
      <c r="I724" s="5"/>
      <c r="J724" s="3" t="str">
        <f t="shared" si="33"/>
        <v/>
      </c>
      <c r="K724" s="29" t="str">
        <f>IF(B724="","",IF(J724="","NA",IF(ISNA(VLOOKUP(J724,'Default  Salaries'!D:E,2,FALSE)),IF(ISNA(VLOOKUP(I724&amp;"-NA",'Default  Salaries'!D:E,2,FALSE)),"NA",VLOOKUP(I724&amp;"-NA",'Default  Salaries'!D:E,2,FALSE)),VLOOKUP(J724,'Default  Salaries'!D:E,2,FALSE))))</f>
        <v/>
      </c>
      <c r="L724" s="46"/>
      <c r="M724" s="19"/>
      <c r="N724" s="45"/>
      <c r="O724" s="45"/>
      <c r="P724" s="7" t="str">
        <f t="shared" si="34"/>
        <v/>
      </c>
      <c r="Q724" s="14"/>
      <c r="R724" s="15"/>
      <c r="S724" s="14"/>
      <c r="T724" s="15"/>
      <c r="U724" s="14"/>
      <c r="V724" s="15"/>
      <c r="W724" s="47"/>
      <c r="X724" s="48"/>
      <c r="Y724" s="47"/>
      <c r="Z724" s="48"/>
      <c r="AA724" s="47"/>
      <c r="AB724" s="48"/>
      <c r="AC724" s="47"/>
      <c r="AD724" s="48"/>
      <c r="AE724" s="47"/>
      <c r="AF724" s="48"/>
      <c r="AG724" s="47"/>
      <c r="AH724" s="48"/>
      <c r="AI724" s="47"/>
      <c r="AJ724" s="48"/>
    </row>
    <row r="725" spans="1:36" x14ac:dyDescent="0.25">
      <c r="A725" s="7">
        <f t="shared" si="35"/>
        <v>721</v>
      </c>
      <c r="B725" s="8"/>
      <c r="C725" s="5"/>
      <c r="D725" s="5"/>
      <c r="E725" s="5"/>
      <c r="F725" s="7" t="str">
        <f>IF(E725="","",IF(VLOOKUP(E725,'Study Locations'!B:D,2,FALSE)="","",VLOOKUP(E725,'Study Locations'!B:D,2,FALSE)))</f>
        <v/>
      </c>
      <c r="G725" s="7" t="str">
        <f>IF(E725="","",IF(VLOOKUP(E725,'Study Locations'!B:D,3,FALSE)="","",VLOOKUP(E725,'Study Locations'!B:D,3,FALSE)))</f>
        <v/>
      </c>
      <c r="H725" s="5"/>
      <c r="I725" s="5"/>
      <c r="J725" s="3" t="str">
        <f t="shared" si="33"/>
        <v/>
      </c>
      <c r="K725" s="29" t="str">
        <f>IF(B725="","",IF(J725="","NA",IF(ISNA(VLOOKUP(J725,'Default  Salaries'!D:E,2,FALSE)),IF(ISNA(VLOOKUP(I725&amp;"-NA",'Default  Salaries'!D:E,2,FALSE)),"NA",VLOOKUP(I725&amp;"-NA",'Default  Salaries'!D:E,2,FALSE)),VLOOKUP(J725,'Default  Salaries'!D:E,2,FALSE))))</f>
        <v/>
      </c>
      <c r="L725" s="46"/>
      <c r="M725" s="19"/>
      <c r="N725" s="45"/>
      <c r="O725" s="45"/>
      <c r="P725" s="7" t="str">
        <f t="shared" si="34"/>
        <v/>
      </c>
      <c r="Q725" s="14"/>
      <c r="R725" s="15"/>
      <c r="S725" s="14"/>
      <c r="T725" s="15"/>
      <c r="U725" s="14"/>
      <c r="V725" s="15"/>
      <c r="W725" s="47"/>
      <c r="X725" s="48"/>
      <c r="Y725" s="47"/>
      <c r="Z725" s="48"/>
      <c r="AA725" s="47"/>
      <c r="AB725" s="48"/>
      <c r="AC725" s="47"/>
      <c r="AD725" s="48"/>
      <c r="AE725" s="47"/>
      <c r="AF725" s="48"/>
      <c r="AG725" s="47"/>
      <c r="AH725" s="48"/>
      <c r="AI725" s="47"/>
      <c r="AJ725" s="48"/>
    </row>
    <row r="726" spans="1:36" x14ac:dyDescent="0.25">
      <c r="A726" s="7">
        <f t="shared" si="35"/>
        <v>722</v>
      </c>
      <c r="B726" s="8"/>
      <c r="C726" s="5"/>
      <c r="D726" s="5"/>
      <c r="E726" s="5"/>
      <c r="F726" s="7" t="str">
        <f>IF(E726="","",IF(VLOOKUP(E726,'Study Locations'!B:D,2,FALSE)="","",VLOOKUP(E726,'Study Locations'!B:D,2,FALSE)))</f>
        <v/>
      </c>
      <c r="G726" s="7" t="str">
        <f>IF(E726="","",IF(VLOOKUP(E726,'Study Locations'!B:D,3,FALSE)="","",VLOOKUP(E726,'Study Locations'!B:D,3,FALSE)))</f>
        <v/>
      </c>
      <c r="H726" s="5"/>
      <c r="I726" s="5"/>
      <c r="J726" s="3" t="str">
        <f t="shared" si="33"/>
        <v/>
      </c>
      <c r="K726" s="29" t="str">
        <f>IF(B726="","",IF(J726="","NA",IF(ISNA(VLOOKUP(J726,'Default  Salaries'!D:E,2,FALSE)),IF(ISNA(VLOOKUP(I726&amp;"-NA",'Default  Salaries'!D:E,2,FALSE)),"NA",VLOOKUP(I726&amp;"-NA",'Default  Salaries'!D:E,2,FALSE)),VLOOKUP(J726,'Default  Salaries'!D:E,2,FALSE))))</f>
        <v/>
      </c>
      <c r="L726" s="46"/>
      <c r="M726" s="19"/>
      <c r="N726" s="45"/>
      <c r="O726" s="45"/>
      <c r="P726" s="7" t="str">
        <f t="shared" si="34"/>
        <v/>
      </c>
      <c r="Q726" s="14"/>
      <c r="R726" s="15"/>
      <c r="S726" s="14"/>
      <c r="T726" s="15"/>
      <c r="U726" s="14"/>
      <c r="V726" s="15"/>
      <c r="W726" s="47"/>
      <c r="X726" s="48"/>
      <c r="Y726" s="47"/>
      <c r="Z726" s="48"/>
      <c r="AA726" s="47"/>
      <c r="AB726" s="48"/>
      <c r="AC726" s="47"/>
      <c r="AD726" s="48"/>
      <c r="AE726" s="47"/>
      <c r="AF726" s="48"/>
      <c r="AG726" s="47"/>
      <c r="AH726" s="48"/>
      <c r="AI726" s="47"/>
      <c r="AJ726" s="48"/>
    </row>
    <row r="727" spans="1:36" x14ac:dyDescent="0.25">
      <c r="A727" s="7">
        <f t="shared" si="35"/>
        <v>723</v>
      </c>
      <c r="B727" s="8"/>
      <c r="C727" s="5"/>
      <c r="D727" s="5"/>
      <c r="E727" s="5"/>
      <c r="F727" s="7" t="str">
        <f>IF(E727="","",IF(VLOOKUP(E727,'Study Locations'!B:D,2,FALSE)="","",VLOOKUP(E727,'Study Locations'!B:D,2,FALSE)))</f>
        <v/>
      </c>
      <c r="G727" s="7" t="str">
        <f>IF(E727="","",IF(VLOOKUP(E727,'Study Locations'!B:D,3,FALSE)="","",VLOOKUP(E727,'Study Locations'!B:D,3,FALSE)))</f>
        <v/>
      </c>
      <c r="H727" s="5"/>
      <c r="I727" s="5"/>
      <c r="J727" s="3" t="str">
        <f t="shared" si="33"/>
        <v/>
      </c>
      <c r="K727" s="29" t="str">
        <f>IF(B727="","",IF(J727="","NA",IF(ISNA(VLOOKUP(J727,'Default  Salaries'!D:E,2,FALSE)),IF(ISNA(VLOOKUP(I727&amp;"-NA",'Default  Salaries'!D:E,2,FALSE)),"NA",VLOOKUP(I727&amp;"-NA",'Default  Salaries'!D:E,2,FALSE)),VLOOKUP(J727,'Default  Salaries'!D:E,2,FALSE))))</f>
        <v/>
      </c>
      <c r="L727" s="46"/>
      <c r="M727" s="19"/>
      <c r="N727" s="45"/>
      <c r="O727" s="45"/>
      <c r="P727" s="7" t="str">
        <f t="shared" si="34"/>
        <v/>
      </c>
      <c r="Q727" s="14"/>
      <c r="R727" s="15"/>
      <c r="S727" s="14"/>
      <c r="T727" s="15"/>
      <c r="U727" s="14"/>
      <c r="V727" s="15"/>
      <c r="W727" s="47"/>
      <c r="X727" s="48"/>
      <c r="Y727" s="47"/>
      <c r="Z727" s="48"/>
      <c r="AA727" s="47"/>
      <c r="AB727" s="48"/>
      <c r="AC727" s="47"/>
      <c r="AD727" s="48"/>
      <c r="AE727" s="47"/>
      <c r="AF727" s="48"/>
      <c r="AG727" s="47"/>
      <c r="AH727" s="48"/>
      <c r="AI727" s="47"/>
      <c r="AJ727" s="48"/>
    </row>
    <row r="728" spans="1:36" x14ac:dyDescent="0.25">
      <c r="A728" s="7">
        <f t="shared" si="35"/>
        <v>724</v>
      </c>
      <c r="B728" s="8"/>
      <c r="C728" s="5"/>
      <c r="D728" s="5"/>
      <c r="E728" s="5"/>
      <c r="F728" s="7" t="str">
        <f>IF(E728="","",IF(VLOOKUP(E728,'Study Locations'!B:D,2,FALSE)="","",VLOOKUP(E728,'Study Locations'!B:D,2,FALSE)))</f>
        <v/>
      </c>
      <c r="G728" s="7" t="str">
        <f>IF(E728="","",IF(VLOOKUP(E728,'Study Locations'!B:D,3,FALSE)="","",VLOOKUP(E728,'Study Locations'!B:D,3,FALSE)))</f>
        <v/>
      </c>
      <c r="H728" s="5"/>
      <c r="I728" s="5"/>
      <c r="J728" s="3" t="str">
        <f t="shared" si="33"/>
        <v/>
      </c>
      <c r="K728" s="29" t="str">
        <f>IF(B728="","",IF(J728="","NA",IF(ISNA(VLOOKUP(J728,'Default  Salaries'!D:E,2,FALSE)),IF(ISNA(VLOOKUP(I728&amp;"-NA",'Default  Salaries'!D:E,2,FALSE)),"NA",VLOOKUP(I728&amp;"-NA",'Default  Salaries'!D:E,2,FALSE)),VLOOKUP(J728,'Default  Salaries'!D:E,2,FALSE))))</f>
        <v/>
      </c>
      <c r="L728" s="46"/>
      <c r="M728" s="19"/>
      <c r="N728" s="45"/>
      <c r="O728" s="45"/>
      <c r="P728" s="7" t="str">
        <f t="shared" si="34"/>
        <v/>
      </c>
      <c r="Q728" s="14"/>
      <c r="R728" s="15"/>
      <c r="S728" s="14"/>
      <c r="T728" s="15"/>
      <c r="U728" s="14"/>
      <c r="V728" s="15"/>
      <c r="W728" s="47"/>
      <c r="X728" s="48"/>
      <c r="Y728" s="47"/>
      <c r="Z728" s="48"/>
      <c r="AA728" s="47"/>
      <c r="AB728" s="48"/>
      <c r="AC728" s="47"/>
      <c r="AD728" s="48"/>
      <c r="AE728" s="47"/>
      <c r="AF728" s="48"/>
      <c r="AG728" s="47"/>
      <c r="AH728" s="48"/>
      <c r="AI728" s="47"/>
      <c r="AJ728" s="48"/>
    </row>
    <row r="729" spans="1:36" x14ac:dyDescent="0.25">
      <c r="A729" s="7">
        <f t="shared" si="35"/>
        <v>725</v>
      </c>
      <c r="B729" s="8"/>
      <c r="C729" s="5"/>
      <c r="D729" s="5"/>
      <c r="E729" s="5"/>
      <c r="F729" s="7" t="str">
        <f>IF(E729="","",IF(VLOOKUP(E729,'Study Locations'!B:D,2,FALSE)="","",VLOOKUP(E729,'Study Locations'!B:D,2,FALSE)))</f>
        <v/>
      </c>
      <c r="G729" s="7" t="str">
        <f>IF(E729="","",IF(VLOOKUP(E729,'Study Locations'!B:D,3,FALSE)="","",VLOOKUP(E729,'Study Locations'!B:D,3,FALSE)))</f>
        <v/>
      </c>
      <c r="H729" s="5"/>
      <c r="I729" s="5"/>
      <c r="J729" s="3" t="str">
        <f t="shared" si="33"/>
        <v/>
      </c>
      <c r="K729" s="29" t="str">
        <f>IF(B729="","",IF(J729="","NA",IF(ISNA(VLOOKUP(J729,'Default  Salaries'!D:E,2,FALSE)),IF(ISNA(VLOOKUP(I729&amp;"-NA",'Default  Salaries'!D:E,2,FALSE)),"NA",VLOOKUP(I729&amp;"-NA",'Default  Salaries'!D:E,2,FALSE)),VLOOKUP(J729,'Default  Salaries'!D:E,2,FALSE))))</f>
        <v/>
      </c>
      <c r="L729" s="46"/>
      <c r="M729" s="19"/>
      <c r="N729" s="45"/>
      <c r="O729" s="45"/>
      <c r="P729" s="7" t="str">
        <f t="shared" si="34"/>
        <v/>
      </c>
      <c r="Q729" s="14"/>
      <c r="R729" s="15"/>
      <c r="S729" s="14"/>
      <c r="T729" s="15"/>
      <c r="U729" s="14"/>
      <c r="V729" s="15"/>
      <c r="W729" s="47"/>
      <c r="X729" s="48"/>
      <c r="Y729" s="47"/>
      <c r="Z729" s="48"/>
      <c r="AA729" s="47"/>
      <c r="AB729" s="48"/>
      <c r="AC729" s="47"/>
      <c r="AD729" s="48"/>
      <c r="AE729" s="47"/>
      <c r="AF729" s="48"/>
      <c r="AG729" s="47"/>
      <c r="AH729" s="48"/>
      <c r="AI729" s="47"/>
      <c r="AJ729" s="48"/>
    </row>
    <row r="730" spans="1:36" x14ac:dyDescent="0.25">
      <c r="A730" s="7">
        <f t="shared" si="35"/>
        <v>726</v>
      </c>
      <c r="B730" s="8"/>
      <c r="C730" s="5"/>
      <c r="D730" s="5"/>
      <c r="E730" s="5"/>
      <c r="F730" s="7" t="str">
        <f>IF(E730="","",IF(VLOOKUP(E730,'Study Locations'!B:D,2,FALSE)="","",VLOOKUP(E730,'Study Locations'!B:D,2,FALSE)))</f>
        <v/>
      </c>
      <c r="G730" s="7" t="str">
        <f>IF(E730="","",IF(VLOOKUP(E730,'Study Locations'!B:D,3,FALSE)="","",VLOOKUP(E730,'Study Locations'!B:D,3,FALSE)))</f>
        <v/>
      </c>
      <c r="H730" s="5"/>
      <c r="I730" s="5"/>
      <c r="J730" s="3" t="str">
        <f t="shared" si="33"/>
        <v/>
      </c>
      <c r="K730" s="29" t="str">
        <f>IF(B730="","",IF(J730="","NA",IF(ISNA(VLOOKUP(J730,'Default  Salaries'!D:E,2,FALSE)),IF(ISNA(VLOOKUP(I730&amp;"-NA",'Default  Salaries'!D:E,2,FALSE)),"NA",VLOOKUP(I730&amp;"-NA",'Default  Salaries'!D:E,2,FALSE)),VLOOKUP(J730,'Default  Salaries'!D:E,2,FALSE))))</f>
        <v/>
      </c>
      <c r="L730" s="46"/>
      <c r="M730" s="19"/>
      <c r="N730" s="45"/>
      <c r="O730" s="45"/>
      <c r="P730" s="7" t="str">
        <f t="shared" si="34"/>
        <v/>
      </c>
      <c r="Q730" s="14"/>
      <c r="R730" s="15"/>
      <c r="S730" s="14"/>
      <c r="T730" s="15"/>
      <c r="U730" s="14"/>
      <c r="V730" s="15"/>
      <c r="W730" s="47"/>
      <c r="X730" s="48"/>
      <c r="Y730" s="47"/>
      <c r="Z730" s="48"/>
      <c r="AA730" s="47"/>
      <c r="AB730" s="48"/>
      <c r="AC730" s="47"/>
      <c r="AD730" s="48"/>
      <c r="AE730" s="47"/>
      <c r="AF730" s="48"/>
      <c r="AG730" s="47"/>
      <c r="AH730" s="48"/>
      <c r="AI730" s="47"/>
      <c r="AJ730" s="48"/>
    </row>
    <row r="731" spans="1:36" x14ac:dyDescent="0.25">
      <c r="A731" s="7">
        <f t="shared" si="35"/>
        <v>727</v>
      </c>
      <c r="B731" s="8"/>
      <c r="C731" s="5"/>
      <c r="D731" s="5"/>
      <c r="E731" s="5"/>
      <c r="F731" s="7" t="str">
        <f>IF(E731="","",IF(VLOOKUP(E731,'Study Locations'!B:D,2,FALSE)="","",VLOOKUP(E731,'Study Locations'!B:D,2,FALSE)))</f>
        <v/>
      </c>
      <c r="G731" s="7" t="str">
        <f>IF(E731="","",IF(VLOOKUP(E731,'Study Locations'!B:D,3,FALSE)="","",VLOOKUP(E731,'Study Locations'!B:D,3,FALSE)))</f>
        <v/>
      </c>
      <c r="H731" s="5"/>
      <c r="I731" s="5"/>
      <c r="J731" s="3" t="str">
        <f t="shared" si="33"/>
        <v/>
      </c>
      <c r="K731" s="29" t="str">
        <f>IF(B731="","",IF(J731="","NA",IF(ISNA(VLOOKUP(J731,'Default  Salaries'!D:E,2,FALSE)),IF(ISNA(VLOOKUP(I731&amp;"-NA",'Default  Salaries'!D:E,2,FALSE)),"NA",VLOOKUP(I731&amp;"-NA",'Default  Salaries'!D:E,2,FALSE)),VLOOKUP(J731,'Default  Salaries'!D:E,2,FALSE))))</f>
        <v/>
      </c>
      <c r="L731" s="46"/>
      <c r="M731" s="19"/>
      <c r="N731" s="45"/>
      <c r="O731" s="45"/>
      <c r="P731" s="7" t="str">
        <f t="shared" si="34"/>
        <v/>
      </c>
      <c r="Q731" s="14"/>
      <c r="R731" s="15"/>
      <c r="S731" s="14"/>
      <c r="T731" s="15"/>
      <c r="U731" s="14"/>
      <c r="V731" s="15"/>
      <c r="W731" s="47"/>
      <c r="X731" s="48"/>
      <c r="Y731" s="47"/>
      <c r="Z731" s="48"/>
      <c r="AA731" s="47"/>
      <c r="AB731" s="48"/>
      <c r="AC731" s="47"/>
      <c r="AD731" s="48"/>
      <c r="AE731" s="47"/>
      <c r="AF731" s="48"/>
      <c r="AG731" s="47"/>
      <c r="AH731" s="48"/>
      <c r="AI731" s="47"/>
      <c r="AJ731" s="48"/>
    </row>
    <row r="732" spans="1:36" x14ac:dyDescent="0.25">
      <c r="A732" s="7">
        <f t="shared" si="35"/>
        <v>728</v>
      </c>
      <c r="B732" s="8"/>
      <c r="C732" s="5"/>
      <c r="D732" s="5"/>
      <c r="E732" s="5"/>
      <c r="F732" s="7" t="str">
        <f>IF(E732="","",IF(VLOOKUP(E732,'Study Locations'!B:D,2,FALSE)="","",VLOOKUP(E732,'Study Locations'!B:D,2,FALSE)))</f>
        <v/>
      </c>
      <c r="G732" s="7" t="str">
        <f>IF(E732="","",IF(VLOOKUP(E732,'Study Locations'!B:D,3,FALSE)="","",VLOOKUP(E732,'Study Locations'!B:D,3,FALSE)))</f>
        <v/>
      </c>
      <c r="H732" s="5"/>
      <c r="I732" s="5"/>
      <c r="J732" s="3" t="str">
        <f t="shared" si="33"/>
        <v/>
      </c>
      <c r="K732" s="29" t="str">
        <f>IF(B732="","",IF(J732="","NA",IF(ISNA(VLOOKUP(J732,'Default  Salaries'!D:E,2,FALSE)),IF(ISNA(VLOOKUP(I732&amp;"-NA",'Default  Salaries'!D:E,2,FALSE)),"NA",VLOOKUP(I732&amp;"-NA",'Default  Salaries'!D:E,2,FALSE)),VLOOKUP(J732,'Default  Salaries'!D:E,2,FALSE))))</f>
        <v/>
      </c>
      <c r="L732" s="46"/>
      <c r="M732" s="19"/>
      <c r="N732" s="45"/>
      <c r="O732" s="45"/>
      <c r="P732" s="7" t="str">
        <f t="shared" si="34"/>
        <v/>
      </c>
      <c r="Q732" s="14"/>
      <c r="R732" s="15"/>
      <c r="S732" s="14"/>
      <c r="T732" s="15"/>
      <c r="U732" s="14"/>
      <c r="V732" s="15"/>
      <c r="W732" s="47"/>
      <c r="X732" s="48"/>
      <c r="Y732" s="47"/>
      <c r="Z732" s="48"/>
      <c r="AA732" s="47"/>
      <c r="AB732" s="48"/>
      <c r="AC732" s="47"/>
      <c r="AD732" s="48"/>
      <c r="AE732" s="47"/>
      <c r="AF732" s="48"/>
      <c r="AG732" s="47"/>
      <c r="AH732" s="48"/>
      <c r="AI732" s="47"/>
      <c r="AJ732" s="48"/>
    </row>
    <row r="733" spans="1:36" x14ac:dyDescent="0.25">
      <c r="A733" s="7">
        <f t="shared" si="35"/>
        <v>729</v>
      </c>
      <c r="B733" s="8"/>
      <c r="C733" s="5"/>
      <c r="D733" s="5"/>
      <c r="E733" s="5"/>
      <c r="F733" s="7" t="str">
        <f>IF(E733="","",IF(VLOOKUP(E733,'Study Locations'!B:D,2,FALSE)="","",VLOOKUP(E733,'Study Locations'!B:D,2,FALSE)))</f>
        <v/>
      </c>
      <c r="G733" s="7" t="str">
        <f>IF(E733="","",IF(VLOOKUP(E733,'Study Locations'!B:D,3,FALSE)="","",VLOOKUP(E733,'Study Locations'!B:D,3,FALSE)))</f>
        <v/>
      </c>
      <c r="H733" s="5"/>
      <c r="I733" s="5"/>
      <c r="J733" s="3" t="str">
        <f t="shared" si="33"/>
        <v/>
      </c>
      <c r="K733" s="29" t="str">
        <f>IF(B733="","",IF(J733="","NA",IF(ISNA(VLOOKUP(J733,'Default  Salaries'!D:E,2,FALSE)),IF(ISNA(VLOOKUP(I733&amp;"-NA",'Default  Salaries'!D:E,2,FALSE)),"NA",VLOOKUP(I733&amp;"-NA",'Default  Salaries'!D:E,2,FALSE)),VLOOKUP(J733,'Default  Salaries'!D:E,2,FALSE))))</f>
        <v/>
      </c>
      <c r="L733" s="46"/>
      <c r="M733" s="19"/>
      <c r="N733" s="45"/>
      <c r="O733" s="45"/>
      <c r="P733" s="7" t="str">
        <f t="shared" si="34"/>
        <v/>
      </c>
      <c r="Q733" s="14"/>
      <c r="R733" s="15"/>
      <c r="S733" s="14"/>
      <c r="T733" s="15"/>
      <c r="U733" s="14"/>
      <c r="V733" s="15"/>
      <c r="W733" s="47"/>
      <c r="X733" s="48"/>
      <c r="Y733" s="47"/>
      <c r="Z733" s="48"/>
      <c r="AA733" s="47"/>
      <c r="AB733" s="48"/>
      <c r="AC733" s="47"/>
      <c r="AD733" s="48"/>
      <c r="AE733" s="47"/>
      <c r="AF733" s="48"/>
      <c r="AG733" s="47"/>
      <c r="AH733" s="48"/>
      <c r="AI733" s="47"/>
      <c r="AJ733" s="48"/>
    </row>
    <row r="734" spans="1:36" x14ac:dyDescent="0.25">
      <c r="A734" s="7">
        <f t="shared" si="35"/>
        <v>730</v>
      </c>
      <c r="B734" s="8"/>
      <c r="C734" s="5"/>
      <c r="D734" s="5"/>
      <c r="E734" s="5"/>
      <c r="F734" s="7" t="str">
        <f>IF(E734="","",IF(VLOOKUP(E734,'Study Locations'!B:D,2,FALSE)="","",VLOOKUP(E734,'Study Locations'!B:D,2,FALSE)))</f>
        <v/>
      </c>
      <c r="G734" s="7" t="str">
        <f>IF(E734="","",IF(VLOOKUP(E734,'Study Locations'!B:D,3,FALSE)="","",VLOOKUP(E734,'Study Locations'!B:D,3,FALSE)))</f>
        <v/>
      </c>
      <c r="H734" s="5"/>
      <c r="I734" s="5"/>
      <c r="J734" s="3" t="str">
        <f t="shared" si="33"/>
        <v/>
      </c>
      <c r="K734" s="29" t="str">
        <f>IF(B734="","",IF(J734="","NA",IF(ISNA(VLOOKUP(J734,'Default  Salaries'!D:E,2,FALSE)),IF(ISNA(VLOOKUP(I734&amp;"-NA",'Default  Salaries'!D:E,2,FALSE)),"NA",VLOOKUP(I734&amp;"-NA",'Default  Salaries'!D:E,2,FALSE)),VLOOKUP(J734,'Default  Salaries'!D:E,2,FALSE))))</f>
        <v/>
      </c>
      <c r="L734" s="46"/>
      <c r="M734" s="19"/>
      <c r="N734" s="45"/>
      <c r="O734" s="45"/>
      <c r="P734" s="7" t="str">
        <f t="shared" si="34"/>
        <v/>
      </c>
      <c r="Q734" s="14"/>
      <c r="R734" s="15"/>
      <c r="S734" s="14"/>
      <c r="T734" s="15"/>
      <c r="U734" s="14"/>
      <c r="V734" s="15"/>
      <c r="W734" s="47"/>
      <c r="X734" s="48"/>
      <c r="Y734" s="47"/>
      <c r="Z734" s="48"/>
      <c r="AA734" s="47"/>
      <c r="AB734" s="48"/>
      <c r="AC734" s="47"/>
      <c r="AD734" s="48"/>
      <c r="AE734" s="47"/>
      <c r="AF734" s="48"/>
      <c r="AG734" s="47"/>
      <c r="AH734" s="48"/>
      <c r="AI734" s="47"/>
      <c r="AJ734" s="48"/>
    </row>
    <row r="735" spans="1:36" x14ac:dyDescent="0.25">
      <c r="A735" s="7">
        <f t="shared" si="35"/>
        <v>731</v>
      </c>
      <c r="B735" s="8"/>
      <c r="C735" s="5"/>
      <c r="D735" s="5"/>
      <c r="E735" s="5"/>
      <c r="F735" s="7" t="str">
        <f>IF(E735="","",IF(VLOOKUP(E735,'Study Locations'!B:D,2,FALSE)="","",VLOOKUP(E735,'Study Locations'!B:D,2,FALSE)))</f>
        <v/>
      </c>
      <c r="G735" s="7" t="str">
        <f>IF(E735="","",IF(VLOOKUP(E735,'Study Locations'!B:D,3,FALSE)="","",VLOOKUP(E735,'Study Locations'!B:D,3,FALSE)))</f>
        <v/>
      </c>
      <c r="H735" s="5"/>
      <c r="I735" s="5"/>
      <c r="J735" s="3" t="str">
        <f t="shared" si="33"/>
        <v/>
      </c>
      <c r="K735" s="29" t="str">
        <f>IF(B735="","",IF(J735="","NA",IF(ISNA(VLOOKUP(J735,'Default  Salaries'!D:E,2,FALSE)),IF(ISNA(VLOOKUP(I735&amp;"-NA",'Default  Salaries'!D:E,2,FALSE)),"NA",VLOOKUP(I735&amp;"-NA",'Default  Salaries'!D:E,2,FALSE)),VLOOKUP(J735,'Default  Salaries'!D:E,2,FALSE))))</f>
        <v/>
      </c>
      <c r="L735" s="46"/>
      <c r="M735" s="19"/>
      <c r="N735" s="45"/>
      <c r="O735" s="45"/>
      <c r="P735" s="7" t="str">
        <f t="shared" si="34"/>
        <v/>
      </c>
      <c r="Q735" s="14"/>
      <c r="R735" s="15"/>
      <c r="S735" s="14"/>
      <c r="T735" s="15"/>
      <c r="U735" s="14"/>
      <c r="V735" s="15"/>
      <c r="W735" s="47"/>
      <c r="X735" s="48"/>
      <c r="Y735" s="47"/>
      <c r="Z735" s="48"/>
      <c r="AA735" s="47"/>
      <c r="AB735" s="48"/>
      <c r="AC735" s="47"/>
      <c r="AD735" s="48"/>
      <c r="AE735" s="47"/>
      <c r="AF735" s="48"/>
      <c r="AG735" s="47"/>
      <c r="AH735" s="48"/>
      <c r="AI735" s="47"/>
      <c r="AJ735" s="48"/>
    </row>
    <row r="736" spans="1:36" x14ac:dyDescent="0.25">
      <c r="A736" s="7">
        <f t="shared" si="35"/>
        <v>732</v>
      </c>
      <c r="B736" s="8"/>
      <c r="C736" s="5"/>
      <c r="D736" s="5"/>
      <c r="E736" s="5"/>
      <c r="F736" s="7" t="str">
        <f>IF(E736="","",IF(VLOOKUP(E736,'Study Locations'!B:D,2,FALSE)="","",VLOOKUP(E736,'Study Locations'!B:D,2,FALSE)))</f>
        <v/>
      </c>
      <c r="G736" s="7" t="str">
        <f>IF(E736="","",IF(VLOOKUP(E736,'Study Locations'!B:D,3,FALSE)="","",VLOOKUP(E736,'Study Locations'!B:D,3,FALSE)))</f>
        <v/>
      </c>
      <c r="H736" s="5"/>
      <c r="I736" s="5"/>
      <c r="J736" s="3" t="str">
        <f t="shared" si="33"/>
        <v/>
      </c>
      <c r="K736" s="29" t="str">
        <f>IF(B736="","",IF(J736="","NA",IF(ISNA(VLOOKUP(J736,'Default  Salaries'!D:E,2,FALSE)),IF(ISNA(VLOOKUP(I736&amp;"-NA",'Default  Salaries'!D:E,2,FALSE)),"NA",VLOOKUP(I736&amp;"-NA",'Default  Salaries'!D:E,2,FALSE)),VLOOKUP(J736,'Default  Salaries'!D:E,2,FALSE))))</f>
        <v/>
      </c>
      <c r="L736" s="46"/>
      <c r="M736" s="19"/>
      <c r="N736" s="45"/>
      <c r="O736" s="45"/>
      <c r="P736" s="7" t="str">
        <f t="shared" si="34"/>
        <v/>
      </c>
      <c r="Q736" s="14"/>
      <c r="R736" s="15"/>
      <c r="S736" s="14"/>
      <c r="T736" s="15"/>
      <c r="U736" s="14"/>
      <c r="V736" s="15"/>
      <c r="W736" s="47"/>
      <c r="X736" s="48"/>
      <c r="Y736" s="47"/>
      <c r="Z736" s="48"/>
      <c r="AA736" s="47"/>
      <c r="AB736" s="48"/>
      <c r="AC736" s="47"/>
      <c r="AD736" s="48"/>
      <c r="AE736" s="47"/>
      <c r="AF736" s="48"/>
      <c r="AG736" s="47"/>
      <c r="AH736" s="48"/>
      <c r="AI736" s="47"/>
      <c r="AJ736" s="48"/>
    </row>
    <row r="737" spans="1:36" x14ac:dyDescent="0.25">
      <c r="A737" s="7">
        <f t="shared" si="35"/>
        <v>733</v>
      </c>
      <c r="B737" s="8"/>
      <c r="C737" s="5"/>
      <c r="D737" s="5"/>
      <c r="E737" s="5"/>
      <c r="F737" s="7" t="str">
        <f>IF(E737="","",IF(VLOOKUP(E737,'Study Locations'!B:D,2,FALSE)="","",VLOOKUP(E737,'Study Locations'!B:D,2,FALSE)))</f>
        <v/>
      </c>
      <c r="G737" s="7" t="str">
        <f>IF(E737="","",IF(VLOOKUP(E737,'Study Locations'!B:D,3,FALSE)="","",VLOOKUP(E737,'Study Locations'!B:D,3,FALSE)))</f>
        <v/>
      </c>
      <c r="H737" s="5"/>
      <c r="I737" s="5"/>
      <c r="J737" s="3" t="str">
        <f t="shared" si="33"/>
        <v/>
      </c>
      <c r="K737" s="29" t="str">
        <f>IF(B737="","",IF(J737="","NA",IF(ISNA(VLOOKUP(J737,'Default  Salaries'!D:E,2,FALSE)),IF(ISNA(VLOOKUP(I737&amp;"-NA",'Default  Salaries'!D:E,2,FALSE)),"NA",VLOOKUP(I737&amp;"-NA",'Default  Salaries'!D:E,2,FALSE)),VLOOKUP(J737,'Default  Salaries'!D:E,2,FALSE))))</f>
        <v/>
      </c>
      <c r="L737" s="46"/>
      <c r="M737" s="19"/>
      <c r="N737" s="45"/>
      <c r="O737" s="45"/>
      <c r="P737" s="7" t="str">
        <f t="shared" si="34"/>
        <v/>
      </c>
      <c r="Q737" s="14"/>
      <c r="R737" s="15"/>
      <c r="S737" s="14"/>
      <c r="T737" s="15"/>
      <c r="U737" s="14"/>
      <c r="V737" s="15"/>
      <c r="W737" s="47"/>
      <c r="X737" s="48"/>
      <c r="Y737" s="47"/>
      <c r="Z737" s="48"/>
      <c r="AA737" s="47"/>
      <c r="AB737" s="48"/>
      <c r="AC737" s="47"/>
      <c r="AD737" s="48"/>
      <c r="AE737" s="47"/>
      <c r="AF737" s="48"/>
      <c r="AG737" s="47"/>
      <c r="AH737" s="48"/>
      <c r="AI737" s="47"/>
      <c r="AJ737" s="48"/>
    </row>
    <row r="738" spans="1:36" x14ac:dyDescent="0.25">
      <c r="A738" s="7">
        <f t="shared" si="35"/>
        <v>734</v>
      </c>
      <c r="B738" s="8"/>
      <c r="C738" s="5"/>
      <c r="D738" s="5"/>
      <c r="E738" s="5"/>
      <c r="F738" s="7" t="str">
        <f>IF(E738="","",IF(VLOOKUP(E738,'Study Locations'!B:D,2,FALSE)="","",VLOOKUP(E738,'Study Locations'!B:D,2,FALSE)))</f>
        <v/>
      </c>
      <c r="G738" s="7" t="str">
        <f>IF(E738="","",IF(VLOOKUP(E738,'Study Locations'!B:D,3,FALSE)="","",VLOOKUP(E738,'Study Locations'!B:D,3,FALSE)))</f>
        <v/>
      </c>
      <c r="H738" s="5"/>
      <c r="I738" s="5"/>
      <c r="J738" s="3" t="str">
        <f t="shared" si="33"/>
        <v/>
      </c>
      <c r="K738" s="29" t="str">
        <f>IF(B738="","",IF(J738="","NA",IF(ISNA(VLOOKUP(J738,'Default  Salaries'!D:E,2,FALSE)),IF(ISNA(VLOOKUP(I738&amp;"-NA",'Default  Salaries'!D:E,2,FALSE)),"NA",VLOOKUP(I738&amp;"-NA",'Default  Salaries'!D:E,2,FALSE)),VLOOKUP(J738,'Default  Salaries'!D:E,2,FALSE))))</f>
        <v/>
      </c>
      <c r="L738" s="46"/>
      <c r="M738" s="19"/>
      <c r="N738" s="45"/>
      <c r="O738" s="45"/>
      <c r="P738" s="7" t="str">
        <f t="shared" si="34"/>
        <v/>
      </c>
      <c r="Q738" s="14"/>
      <c r="R738" s="15"/>
      <c r="S738" s="14"/>
      <c r="T738" s="15"/>
      <c r="U738" s="14"/>
      <c r="V738" s="15"/>
      <c r="W738" s="47"/>
      <c r="X738" s="48"/>
      <c r="Y738" s="47"/>
      <c r="Z738" s="48"/>
      <c r="AA738" s="47"/>
      <c r="AB738" s="48"/>
      <c r="AC738" s="47"/>
      <c r="AD738" s="48"/>
      <c r="AE738" s="47"/>
      <c r="AF738" s="48"/>
      <c r="AG738" s="47"/>
      <c r="AH738" s="48"/>
      <c r="AI738" s="47"/>
      <c r="AJ738" s="48"/>
    </row>
    <row r="739" spans="1:36" x14ac:dyDescent="0.25">
      <c r="A739" s="7">
        <f t="shared" si="35"/>
        <v>735</v>
      </c>
      <c r="B739" s="8"/>
      <c r="C739" s="5"/>
      <c r="D739" s="5"/>
      <c r="E739" s="5"/>
      <c r="F739" s="7" t="str">
        <f>IF(E739="","",IF(VLOOKUP(E739,'Study Locations'!B:D,2,FALSE)="","",VLOOKUP(E739,'Study Locations'!B:D,2,FALSE)))</f>
        <v/>
      </c>
      <c r="G739" s="7" t="str">
        <f>IF(E739="","",IF(VLOOKUP(E739,'Study Locations'!B:D,3,FALSE)="","",VLOOKUP(E739,'Study Locations'!B:D,3,FALSE)))</f>
        <v/>
      </c>
      <c r="H739" s="5"/>
      <c r="I739" s="5"/>
      <c r="J739" s="3" t="str">
        <f t="shared" si="33"/>
        <v/>
      </c>
      <c r="K739" s="29" t="str">
        <f>IF(B739="","",IF(J739="","NA",IF(ISNA(VLOOKUP(J739,'Default  Salaries'!D:E,2,FALSE)),IF(ISNA(VLOOKUP(I739&amp;"-NA",'Default  Salaries'!D:E,2,FALSE)),"NA",VLOOKUP(I739&amp;"-NA",'Default  Salaries'!D:E,2,FALSE)),VLOOKUP(J739,'Default  Salaries'!D:E,2,FALSE))))</f>
        <v/>
      </c>
      <c r="L739" s="46"/>
      <c r="M739" s="19"/>
      <c r="N739" s="45"/>
      <c r="O739" s="45"/>
      <c r="P739" s="7" t="str">
        <f t="shared" si="34"/>
        <v/>
      </c>
      <c r="Q739" s="14"/>
      <c r="R739" s="15"/>
      <c r="S739" s="14"/>
      <c r="T739" s="15"/>
      <c r="U739" s="14"/>
      <c r="V739" s="15"/>
      <c r="W739" s="47"/>
      <c r="X739" s="48"/>
      <c r="Y739" s="47"/>
      <c r="Z739" s="48"/>
      <c r="AA739" s="47"/>
      <c r="AB739" s="48"/>
      <c r="AC739" s="47"/>
      <c r="AD739" s="48"/>
      <c r="AE739" s="47"/>
      <c r="AF739" s="48"/>
      <c r="AG739" s="47"/>
      <c r="AH739" s="48"/>
      <c r="AI739" s="47"/>
      <c r="AJ739" s="48"/>
    </row>
    <row r="740" spans="1:36" x14ac:dyDescent="0.25">
      <c r="A740" s="7">
        <f t="shared" si="35"/>
        <v>736</v>
      </c>
      <c r="B740" s="8"/>
      <c r="C740" s="5"/>
      <c r="D740" s="5"/>
      <c r="E740" s="5"/>
      <c r="F740" s="7" t="str">
        <f>IF(E740="","",IF(VLOOKUP(E740,'Study Locations'!B:D,2,FALSE)="","",VLOOKUP(E740,'Study Locations'!B:D,2,FALSE)))</f>
        <v/>
      </c>
      <c r="G740" s="7" t="str">
        <f>IF(E740="","",IF(VLOOKUP(E740,'Study Locations'!B:D,3,FALSE)="","",VLOOKUP(E740,'Study Locations'!B:D,3,FALSE)))</f>
        <v/>
      </c>
      <c r="H740" s="5"/>
      <c r="I740" s="5"/>
      <c r="J740" s="3" t="str">
        <f t="shared" si="33"/>
        <v/>
      </c>
      <c r="K740" s="29" t="str">
        <f>IF(B740="","",IF(J740="","NA",IF(ISNA(VLOOKUP(J740,'Default  Salaries'!D:E,2,FALSE)),IF(ISNA(VLOOKUP(I740&amp;"-NA",'Default  Salaries'!D:E,2,FALSE)),"NA",VLOOKUP(I740&amp;"-NA",'Default  Salaries'!D:E,2,FALSE)),VLOOKUP(J740,'Default  Salaries'!D:E,2,FALSE))))</f>
        <v/>
      </c>
      <c r="L740" s="46"/>
      <c r="M740" s="19"/>
      <c r="N740" s="45"/>
      <c r="O740" s="45"/>
      <c r="P740" s="7" t="str">
        <f t="shared" si="34"/>
        <v/>
      </c>
      <c r="Q740" s="14"/>
      <c r="R740" s="15"/>
      <c r="S740" s="14"/>
      <c r="T740" s="15"/>
      <c r="U740" s="14"/>
      <c r="V740" s="15"/>
      <c r="W740" s="47"/>
      <c r="X740" s="48"/>
      <c r="Y740" s="47"/>
      <c r="Z740" s="48"/>
      <c r="AA740" s="47"/>
      <c r="AB740" s="48"/>
      <c r="AC740" s="47"/>
      <c r="AD740" s="48"/>
      <c r="AE740" s="47"/>
      <c r="AF740" s="48"/>
      <c r="AG740" s="47"/>
      <c r="AH740" s="48"/>
      <c r="AI740" s="47"/>
      <c r="AJ740" s="48"/>
    </row>
    <row r="741" spans="1:36" x14ac:dyDescent="0.25">
      <c r="A741" s="7">
        <f t="shared" si="35"/>
        <v>737</v>
      </c>
      <c r="B741" s="8"/>
      <c r="C741" s="5"/>
      <c r="D741" s="5"/>
      <c r="E741" s="5"/>
      <c r="F741" s="7" t="str">
        <f>IF(E741="","",IF(VLOOKUP(E741,'Study Locations'!B:D,2,FALSE)="","",VLOOKUP(E741,'Study Locations'!B:D,2,FALSE)))</f>
        <v/>
      </c>
      <c r="G741" s="7" t="str">
        <f>IF(E741="","",IF(VLOOKUP(E741,'Study Locations'!B:D,3,FALSE)="","",VLOOKUP(E741,'Study Locations'!B:D,3,FALSE)))</f>
        <v/>
      </c>
      <c r="H741" s="5"/>
      <c r="I741" s="5"/>
      <c r="J741" s="3" t="str">
        <f t="shared" si="33"/>
        <v/>
      </c>
      <c r="K741" s="29" t="str">
        <f>IF(B741="","",IF(J741="","NA",IF(ISNA(VLOOKUP(J741,'Default  Salaries'!D:E,2,FALSE)),IF(ISNA(VLOOKUP(I741&amp;"-NA",'Default  Salaries'!D:E,2,FALSE)),"NA",VLOOKUP(I741&amp;"-NA",'Default  Salaries'!D:E,2,FALSE)),VLOOKUP(J741,'Default  Salaries'!D:E,2,FALSE))))</f>
        <v/>
      </c>
      <c r="L741" s="46"/>
      <c r="M741" s="19"/>
      <c r="N741" s="45"/>
      <c r="O741" s="45"/>
      <c r="P741" s="7" t="str">
        <f t="shared" si="34"/>
        <v/>
      </c>
      <c r="Q741" s="14"/>
      <c r="R741" s="15"/>
      <c r="S741" s="14"/>
      <c r="T741" s="15"/>
      <c r="U741" s="14"/>
      <c r="V741" s="15"/>
      <c r="W741" s="47"/>
      <c r="X741" s="48"/>
      <c r="Y741" s="47"/>
      <c r="Z741" s="48"/>
      <c r="AA741" s="47"/>
      <c r="AB741" s="48"/>
      <c r="AC741" s="47"/>
      <c r="AD741" s="48"/>
      <c r="AE741" s="47"/>
      <c r="AF741" s="48"/>
      <c r="AG741" s="47"/>
      <c r="AH741" s="48"/>
      <c r="AI741" s="47"/>
      <c r="AJ741" s="48"/>
    </row>
    <row r="742" spans="1:36" x14ac:dyDescent="0.25">
      <c r="A742" s="7">
        <f t="shared" si="35"/>
        <v>738</v>
      </c>
      <c r="B742" s="8"/>
      <c r="C742" s="5"/>
      <c r="D742" s="5"/>
      <c r="E742" s="5"/>
      <c r="F742" s="7" t="str">
        <f>IF(E742="","",IF(VLOOKUP(E742,'Study Locations'!B:D,2,FALSE)="","",VLOOKUP(E742,'Study Locations'!B:D,2,FALSE)))</f>
        <v/>
      </c>
      <c r="G742" s="7" t="str">
        <f>IF(E742="","",IF(VLOOKUP(E742,'Study Locations'!B:D,3,FALSE)="","",VLOOKUP(E742,'Study Locations'!B:D,3,FALSE)))</f>
        <v/>
      </c>
      <c r="H742" s="5"/>
      <c r="I742" s="5"/>
      <c r="J742" s="3" t="str">
        <f t="shared" si="33"/>
        <v/>
      </c>
      <c r="K742" s="29" t="str">
        <f>IF(B742="","",IF(J742="","NA",IF(ISNA(VLOOKUP(J742,'Default  Salaries'!D:E,2,FALSE)),IF(ISNA(VLOOKUP(I742&amp;"-NA",'Default  Salaries'!D:E,2,FALSE)),"NA",VLOOKUP(I742&amp;"-NA",'Default  Salaries'!D:E,2,FALSE)),VLOOKUP(J742,'Default  Salaries'!D:E,2,FALSE))))</f>
        <v/>
      </c>
      <c r="L742" s="46"/>
      <c r="M742" s="19"/>
      <c r="N742" s="45"/>
      <c r="O742" s="45"/>
      <c r="P742" s="7" t="str">
        <f t="shared" si="34"/>
        <v/>
      </c>
      <c r="Q742" s="14"/>
      <c r="R742" s="15"/>
      <c r="S742" s="14"/>
      <c r="T742" s="15"/>
      <c r="U742" s="14"/>
      <c r="V742" s="15"/>
      <c r="W742" s="47"/>
      <c r="X742" s="48"/>
      <c r="Y742" s="47"/>
      <c r="Z742" s="48"/>
      <c r="AA742" s="47"/>
      <c r="AB742" s="48"/>
      <c r="AC742" s="47"/>
      <c r="AD742" s="48"/>
      <c r="AE742" s="47"/>
      <c r="AF742" s="48"/>
      <c r="AG742" s="47"/>
      <c r="AH742" s="48"/>
      <c r="AI742" s="47"/>
      <c r="AJ742" s="48"/>
    </row>
    <row r="743" spans="1:36" x14ac:dyDescent="0.25">
      <c r="A743" s="7">
        <f t="shared" si="35"/>
        <v>739</v>
      </c>
      <c r="B743" s="8"/>
      <c r="C743" s="5"/>
      <c r="D743" s="5"/>
      <c r="E743" s="5"/>
      <c r="F743" s="7" t="str">
        <f>IF(E743="","",IF(VLOOKUP(E743,'Study Locations'!B:D,2,FALSE)="","",VLOOKUP(E743,'Study Locations'!B:D,2,FALSE)))</f>
        <v/>
      </c>
      <c r="G743" s="7" t="str">
        <f>IF(E743="","",IF(VLOOKUP(E743,'Study Locations'!B:D,3,FALSE)="","",VLOOKUP(E743,'Study Locations'!B:D,3,FALSE)))</f>
        <v/>
      </c>
      <c r="H743" s="5"/>
      <c r="I743" s="5"/>
      <c r="J743" s="3" t="str">
        <f t="shared" si="33"/>
        <v/>
      </c>
      <c r="K743" s="29" t="str">
        <f>IF(B743="","",IF(J743="","NA",IF(ISNA(VLOOKUP(J743,'Default  Salaries'!D:E,2,FALSE)),IF(ISNA(VLOOKUP(I743&amp;"-NA",'Default  Salaries'!D:E,2,FALSE)),"NA",VLOOKUP(I743&amp;"-NA",'Default  Salaries'!D:E,2,FALSE)),VLOOKUP(J743,'Default  Salaries'!D:E,2,FALSE))))</f>
        <v/>
      </c>
      <c r="L743" s="46"/>
      <c r="M743" s="19"/>
      <c r="N743" s="45"/>
      <c r="O743" s="45"/>
      <c r="P743" s="7" t="str">
        <f t="shared" si="34"/>
        <v/>
      </c>
      <c r="Q743" s="14"/>
      <c r="R743" s="15"/>
      <c r="S743" s="14"/>
      <c r="T743" s="15"/>
      <c r="U743" s="14"/>
      <c r="V743" s="15"/>
      <c r="W743" s="47"/>
      <c r="X743" s="48"/>
      <c r="Y743" s="47"/>
      <c r="Z743" s="48"/>
      <c r="AA743" s="47"/>
      <c r="AB743" s="48"/>
      <c r="AC743" s="47"/>
      <c r="AD743" s="48"/>
      <c r="AE743" s="47"/>
      <c r="AF743" s="48"/>
      <c r="AG743" s="47"/>
      <c r="AH743" s="48"/>
      <c r="AI743" s="47"/>
      <c r="AJ743" s="48"/>
    </row>
    <row r="744" spans="1:36" x14ac:dyDescent="0.25">
      <c r="A744" s="7">
        <f t="shared" si="35"/>
        <v>740</v>
      </c>
      <c r="B744" s="8"/>
      <c r="C744" s="5"/>
      <c r="D744" s="5"/>
      <c r="E744" s="5"/>
      <c r="F744" s="7" t="str">
        <f>IF(E744="","",IF(VLOOKUP(E744,'Study Locations'!B:D,2,FALSE)="","",VLOOKUP(E744,'Study Locations'!B:D,2,FALSE)))</f>
        <v/>
      </c>
      <c r="G744" s="7" t="str">
        <f>IF(E744="","",IF(VLOOKUP(E744,'Study Locations'!B:D,3,FALSE)="","",VLOOKUP(E744,'Study Locations'!B:D,3,FALSE)))</f>
        <v/>
      </c>
      <c r="H744" s="5"/>
      <c r="I744" s="5"/>
      <c r="J744" s="3" t="str">
        <f t="shared" si="33"/>
        <v/>
      </c>
      <c r="K744" s="29" t="str">
        <f>IF(B744="","",IF(J744="","NA",IF(ISNA(VLOOKUP(J744,'Default  Salaries'!D:E,2,FALSE)),IF(ISNA(VLOOKUP(I744&amp;"-NA",'Default  Salaries'!D:E,2,FALSE)),"NA",VLOOKUP(I744&amp;"-NA",'Default  Salaries'!D:E,2,FALSE)),VLOOKUP(J744,'Default  Salaries'!D:E,2,FALSE))))</f>
        <v/>
      </c>
      <c r="L744" s="46"/>
      <c r="M744" s="19"/>
      <c r="N744" s="45"/>
      <c r="O744" s="45"/>
      <c r="P744" s="7" t="str">
        <f t="shared" si="34"/>
        <v/>
      </c>
      <c r="Q744" s="14"/>
      <c r="R744" s="15"/>
      <c r="S744" s="14"/>
      <c r="T744" s="15"/>
      <c r="U744" s="14"/>
      <c r="V744" s="15"/>
      <c r="W744" s="47"/>
      <c r="X744" s="48"/>
      <c r="Y744" s="47"/>
      <c r="Z744" s="48"/>
      <c r="AA744" s="47"/>
      <c r="AB744" s="48"/>
      <c r="AC744" s="47"/>
      <c r="AD744" s="48"/>
      <c r="AE744" s="47"/>
      <c r="AF744" s="48"/>
      <c r="AG744" s="47"/>
      <c r="AH744" s="48"/>
      <c r="AI744" s="47"/>
      <c r="AJ744" s="48"/>
    </row>
    <row r="745" spans="1:36" x14ac:dyDescent="0.25">
      <c r="A745" s="7">
        <f t="shared" si="35"/>
        <v>741</v>
      </c>
      <c r="B745" s="8"/>
      <c r="C745" s="5"/>
      <c r="D745" s="5"/>
      <c r="E745" s="5"/>
      <c r="F745" s="7" t="str">
        <f>IF(E745="","",IF(VLOOKUP(E745,'Study Locations'!B:D,2,FALSE)="","",VLOOKUP(E745,'Study Locations'!B:D,2,FALSE)))</f>
        <v/>
      </c>
      <c r="G745" s="7" t="str">
        <f>IF(E745="","",IF(VLOOKUP(E745,'Study Locations'!B:D,3,FALSE)="","",VLOOKUP(E745,'Study Locations'!B:D,3,FALSE)))</f>
        <v/>
      </c>
      <c r="H745" s="5"/>
      <c r="I745" s="5"/>
      <c r="J745" s="3" t="str">
        <f t="shared" si="33"/>
        <v/>
      </c>
      <c r="K745" s="29" t="str">
        <f>IF(B745="","",IF(J745="","NA",IF(ISNA(VLOOKUP(J745,'Default  Salaries'!D:E,2,FALSE)),IF(ISNA(VLOOKUP(I745&amp;"-NA",'Default  Salaries'!D:E,2,FALSE)),"NA",VLOOKUP(I745&amp;"-NA",'Default  Salaries'!D:E,2,FALSE)),VLOOKUP(J745,'Default  Salaries'!D:E,2,FALSE))))</f>
        <v/>
      </c>
      <c r="L745" s="46"/>
      <c r="M745" s="19"/>
      <c r="N745" s="45"/>
      <c r="O745" s="45"/>
      <c r="P745" s="7" t="str">
        <f t="shared" si="34"/>
        <v/>
      </c>
      <c r="Q745" s="14"/>
      <c r="R745" s="15"/>
      <c r="S745" s="14"/>
      <c r="T745" s="15"/>
      <c r="U745" s="14"/>
      <c r="V745" s="15"/>
      <c r="W745" s="47"/>
      <c r="X745" s="48"/>
      <c r="Y745" s="47"/>
      <c r="Z745" s="48"/>
      <c r="AA745" s="47"/>
      <c r="AB745" s="48"/>
      <c r="AC745" s="47"/>
      <c r="AD745" s="48"/>
      <c r="AE745" s="47"/>
      <c r="AF745" s="48"/>
      <c r="AG745" s="47"/>
      <c r="AH745" s="48"/>
      <c r="AI745" s="47"/>
      <c r="AJ745" s="48"/>
    </row>
    <row r="746" spans="1:36" x14ac:dyDescent="0.25">
      <c r="A746" s="7">
        <f t="shared" si="35"/>
        <v>742</v>
      </c>
      <c r="B746" s="8"/>
      <c r="C746" s="5"/>
      <c r="D746" s="5"/>
      <c r="E746" s="5"/>
      <c r="F746" s="7" t="str">
        <f>IF(E746="","",IF(VLOOKUP(E746,'Study Locations'!B:D,2,FALSE)="","",VLOOKUP(E746,'Study Locations'!B:D,2,FALSE)))</f>
        <v/>
      </c>
      <c r="G746" s="7" t="str">
        <f>IF(E746="","",IF(VLOOKUP(E746,'Study Locations'!B:D,3,FALSE)="","",VLOOKUP(E746,'Study Locations'!B:D,3,FALSE)))</f>
        <v/>
      </c>
      <c r="H746" s="5"/>
      <c r="I746" s="5"/>
      <c r="J746" s="3" t="str">
        <f t="shared" si="33"/>
        <v/>
      </c>
      <c r="K746" s="29" t="str">
        <f>IF(B746="","",IF(J746="","NA",IF(ISNA(VLOOKUP(J746,'Default  Salaries'!D:E,2,FALSE)),IF(ISNA(VLOOKUP(I746&amp;"-NA",'Default  Salaries'!D:E,2,FALSE)),"NA",VLOOKUP(I746&amp;"-NA",'Default  Salaries'!D:E,2,FALSE)),VLOOKUP(J746,'Default  Salaries'!D:E,2,FALSE))))</f>
        <v/>
      </c>
      <c r="L746" s="46"/>
      <c r="M746" s="19"/>
      <c r="N746" s="45"/>
      <c r="O746" s="45"/>
      <c r="P746" s="7" t="str">
        <f t="shared" si="34"/>
        <v/>
      </c>
      <c r="Q746" s="14"/>
      <c r="R746" s="15"/>
      <c r="S746" s="14"/>
      <c r="T746" s="15"/>
      <c r="U746" s="14"/>
      <c r="V746" s="15"/>
      <c r="W746" s="47"/>
      <c r="X746" s="48"/>
      <c r="Y746" s="47"/>
      <c r="Z746" s="48"/>
      <c r="AA746" s="47"/>
      <c r="AB746" s="48"/>
      <c r="AC746" s="47"/>
      <c r="AD746" s="48"/>
      <c r="AE746" s="47"/>
      <c r="AF746" s="48"/>
      <c r="AG746" s="47"/>
      <c r="AH746" s="48"/>
      <c r="AI746" s="47"/>
      <c r="AJ746" s="48"/>
    </row>
    <row r="747" spans="1:36" x14ac:dyDescent="0.25">
      <c r="A747" s="7">
        <f t="shared" si="35"/>
        <v>743</v>
      </c>
      <c r="B747" s="8"/>
      <c r="C747" s="5"/>
      <c r="D747" s="5"/>
      <c r="E747" s="5"/>
      <c r="F747" s="7" t="str">
        <f>IF(E747="","",IF(VLOOKUP(E747,'Study Locations'!B:D,2,FALSE)="","",VLOOKUP(E747,'Study Locations'!B:D,2,FALSE)))</f>
        <v/>
      </c>
      <c r="G747" s="7" t="str">
        <f>IF(E747="","",IF(VLOOKUP(E747,'Study Locations'!B:D,3,FALSE)="","",VLOOKUP(E747,'Study Locations'!B:D,3,FALSE)))</f>
        <v/>
      </c>
      <c r="H747" s="5"/>
      <c r="I747" s="5"/>
      <c r="J747" s="3" t="str">
        <f t="shared" si="33"/>
        <v/>
      </c>
      <c r="K747" s="29" t="str">
        <f>IF(B747="","",IF(J747="","NA",IF(ISNA(VLOOKUP(J747,'Default  Salaries'!D:E,2,FALSE)),IF(ISNA(VLOOKUP(I747&amp;"-NA",'Default  Salaries'!D:E,2,FALSE)),"NA",VLOOKUP(I747&amp;"-NA",'Default  Salaries'!D:E,2,FALSE)),VLOOKUP(J747,'Default  Salaries'!D:E,2,FALSE))))</f>
        <v/>
      </c>
      <c r="L747" s="46"/>
      <c r="M747" s="19"/>
      <c r="N747" s="45"/>
      <c r="O747" s="45"/>
      <c r="P747" s="7" t="str">
        <f t="shared" si="34"/>
        <v/>
      </c>
      <c r="Q747" s="14"/>
      <c r="R747" s="15"/>
      <c r="S747" s="14"/>
      <c r="T747" s="15"/>
      <c r="U747" s="14"/>
      <c r="V747" s="15"/>
      <c r="W747" s="47"/>
      <c r="X747" s="48"/>
      <c r="Y747" s="47"/>
      <c r="Z747" s="48"/>
      <c r="AA747" s="47"/>
      <c r="AB747" s="48"/>
      <c r="AC747" s="47"/>
      <c r="AD747" s="48"/>
      <c r="AE747" s="47"/>
      <c r="AF747" s="48"/>
      <c r="AG747" s="47"/>
      <c r="AH747" s="48"/>
      <c r="AI747" s="47"/>
      <c r="AJ747" s="48"/>
    </row>
    <row r="748" spans="1:36" x14ac:dyDescent="0.25">
      <c r="A748" s="7">
        <f t="shared" si="35"/>
        <v>744</v>
      </c>
      <c r="B748" s="8"/>
      <c r="C748" s="5"/>
      <c r="D748" s="5"/>
      <c r="E748" s="5"/>
      <c r="F748" s="7" t="str">
        <f>IF(E748="","",IF(VLOOKUP(E748,'Study Locations'!B:D,2,FALSE)="","",VLOOKUP(E748,'Study Locations'!B:D,2,FALSE)))</f>
        <v/>
      </c>
      <c r="G748" s="7" t="str">
        <f>IF(E748="","",IF(VLOOKUP(E748,'Study Locations'!B:D,3,FALSE)="","",VLOOKUP(E748,'Study Locations'!B:D,3,FALSE)))</f>
        <v/>
      </c>
      <c r="H748" s="5"/>
      <c r="I748" s="5"/>
      <c r="J748" s="3" t="str">
        <f t="shared" si="33"/>
        <v/>
      </c>
      <c r="K748" s="29" t="str">
        <f>IF(B748="","",IF(J748="","NA",IF(ISNA(VLOOKUP(J748,'Default  Salaries'!D:E,2,FALSE)),IF(ISNA(VLOOKUP(I748&amp;"-NA",'Default  Salaries'!D:E,2,FALSE)),"NA",VLOOKUP(I748&amp;"-NA",'Default  Salaries'!D:E,2,FALSE)),VLOOKUP(J748,'Default  Salaries'!D:E,2,FALSE))))</f>
        <v/>
      </c>
      <c r="L748" s="46"/>
      <c r="M748" s="19"/>
      <c r="N748" s="45"/>
      <c r="O748" s="45"/>
      <c r="P748" s="7" t="str">
        <f t="shared" si="34"/>
        <v/>
      </c>
      <c r="Q748" s="14"/>
      <c r="R748" s="15"/>
      <c r="S748" s="14"/>
      <c r="T748" s="15"/>
      <c r="U748" s="14"/>
      <c r="V748" s="15"/>
      <c r="W748" s="47"/>
      <c r="X748" s="48"/>
      <c r="Y748" s="47"/>
      <c r="Z748" s="48"/>
      <c r="AA748" s="47"/>
      <c r="AB748" s="48"/>
      <c r="AC748" s="47"/>
      <c r="AD748" s="48"/>
      <c r="AE748" s="47"/>
      <c r="AF748" s="48"/>
      <c r="AG748" s="47"/>
      <c r="AH748" s="48"/>
      <c r="AI748" s="47"/>
      <c r="AJ748" s="48"/>
    </row>
    <row r="749" spans="1:36" x14ac:dyDescent="0.25">
      <c r="A749" s="7">
        <f t="shared" si="35"/>
        <v>745</v>
      </c>
      <c r="B749" s="8"/>
      <c r="C749" s="5"/>
      <c r="D749" s="5"/>
      <c r="E749" s="5"/>
      <c r="F749" s="7" t="str">
        <f>IF(E749="","",IF(VLOOKUP(E749,'Study Locations'!B:D,2,FALSE)="","",VLOOKUP(E749,'Study Locations'!B:D,2,FALSE)))</f>
        <v/>
      </c>
      <c r="G749" s="7" t="str">
        <f>IF(E749="","",IF(VLOOKUP(E749,'Study Locations'!B:D,3,FALSE)="","",VLOOKUP(E749,'Study Locations'!B:D,3,FALSE)))</f>
        <v/>
      </c>
      <c r="H749" s="5"/>
      <c r="I749" s="5"/>
      <c r="J749" s="3" t="str">
        <f t="shared" si="33"/>
        <v/>
      </c>
      <c r="K749" s="29" t="str">
        <f>IF(B749="","",IF(J749="","NA",IF(ISNA(VLOOKUP(J749,'Default  Salaries'!D:E,2,FALSE)),IF(ISNA(VLOOKUP(I749&amp;"-NA",'Default  Salaries'!D:E,2,FALSE)),"NA",VLOOKUP(I749&amp;"-NA",'Default  Salaries'!D:E,2,FALSE)),VLOOKUP(J749,'Default  Salaries'!D:E,2,FALSE))))</f>
        <v/>
      </c>
      <c r="L749" s="46"/>
      <c r="M749" s="19"/>
      <c r="N749" s="45"/>
      <c r="O749" s="45"/>
      <c r="P749" s="7" t="str">
        <f t="shared" si="34"/>
        <v/>
      </c>
      <c r="Q749" s="14"/>
      <c r="R749" s="15"/>
      <c r="S749" s="14"/>
      <c r="T749" s="15"/>
      <c r="U749" s="14"/>
      <c r="V749" s="15"/>
      <c r="W749" s="47"/>
      <c r="X749" s="48"/>
      <c r="Y749" s="47"/>
      <c r="Z749" s="48"/>
      <c r="AA749" s="47"/>
      <c r="AB749" s="48"/>
      <c r="AC749" s="47"/>
      <c r="AD749" s="48"/>
      <c r="AE749" s="47"/>
      <c r="AF749" s="48"/>
      <c r="AG749" s="47"/>
      <c r="AH749" s="48"/>
      <c r="AI749" s="47"/>
      <c r="AJ749" s="48"/>
    </row>
    <row r="750" spans="1:36" x14ac:dyDescent="0.25">
      <c r="A750" s="7">
        <f t="shared" si="35"/>
        <v>746</v>
      </c>
      <c r="B750" s="8"/>
      <c r="C750" s="5"/>
      <c r="D750" s="5"/>
      <c r="E750" s="5"/>
      <c r="F750" s="7" t="str">
        <f>IF(E750="","",IF(VLOOKUP(E750,'Study Locations'!B:D,2,FALSE)="","",VLOOKUP(E750,'Study Locations'!B:D,2,FALSE)))</f>
        <v/>
      </c>
      <c r="G750" s="7" t="str">
        <f>IF(E750="","",IF(VLOOKUP(E750,'Study Locations'!B:D,3,FALSE)="","",VLOOKUP(E750,'Study Locations'!B:D,3,FALSE)))</f>
        <v/>
      </c>
      <c r="H750" s="5"/>
      <c r="I750" s="5"/>
      <c r="J750" s="3" t="str">
        <f t="shared" si="33"/>
        <v/>
      </c>
      <c r="K750" s="29" t="str">
        <f>IF(B750="","",IF(J750="","NA",IF(ISNA(VLOOKUP(J750,'Default  Salaries'!D:E,2,FALSE)),IF(ISNA(VLOOKUP(I750&amp;"-NA",'Default  Salaries'!D:E,2,FALSE)),"NA",VLOOKUP(I750&amp;"-NA",'Default  Salaries'!D:E,2,FALSE)),VLOOKUP(J750,'Default  Salaries'!D:E,2,FALSE))))</f>
        <v/>
      </c>
      <c r="L750" s="46"/>
      <c r="M750" s="19"/>
      <c r="N750" s="45"/>
      <c r="O750" s="45"/>
      <c r="P750" s="7" t="str">
        <f t="shared" si="34"/>
        <v/>
      </c>
      <c r="Q750" s="14"/>
      <c r="R750" s="15"/>
      <c r="S750" s="14"/>
      <c r="T750" s="15"/>
      <c r="U750" s="14"/>
      <c r="V750" s="15"/>
      <c r="W750" s="47"/>
      <c r="X750" s="48"/>
      <c r="Y750" s="47"/>
      <c r="Z750" s="48"/>
      <c r="AA750" s="47"/>
      <c r="AB750" s="48"/>
      <c r="AC750" s="47"/>
      <c r="AD750" s="48"/>
      <c r="AE750" s="47"/>
      <c r="AF750" s="48"/>
      <c r="AG750" s="47"/>
      <c r="AH750" s="48"/>
      <c r="AI750" s="47"/>
      <c r="AJ750" s="48"/>
    </row>
    <row r="751" spans="1:36" x14ac:dyDescent="0.25">
      <c r="A751" s="7">
        <f t="shared" si="35"/>
        <v>747</v>
      </c>
      <c r="B751" s="8"/>
      <c r="C751" s="5"/>
      <c r="D751" s="5"/>
      <c r="E751" s="5"/>
      <c r="F751" s="7" t="str">
        <f>IF(E751="","",IF(VLOOKUP(E751,'Study Locations'!B:D,2,FALSE)="","",VLOOKUP(E751,'Study Locations'!B:D,2,FALSE)))</f>
        <v/>
      </c>
      <c r="G751" s="7" t="str">
        <f>IF(E751="","",IF(VLOOKUP(E751,'Study Locations'!B:D,3,FALSE)="","",VLOOKUP(E751,'Study Locations'!B:D,3,FALSE)))</f>
        <v/>
      </c>
      <c r="H751" s="5"/>
      <c r="I751" s="5"/>
      <c r="J751" s="3" t="str">
        <f t="shared" si="33"/>
        <v/>
      </c>
      <c r="K751" s="29" t="str">
        <f>IF(B751="","",IF(J751="","NA",IF(ISNA(VLOOKUP(J751,'Default  Salaries'!D:E,2,FALSE)),IF(ISNA(VLOOKUP(I751&amp;"-NA",'Default  Salaries'!D:E,2,FALSE)),"NA",VLOOKUP(I751&amp;"-NA",'Default  Salaries'!D:E,2,FALSE)),VLOOKUP(J751,'Default  Salaries'!D:E,2,FALSE))))</f>
        <v/>
      </c>
      <c r="L751" s="46"/>
      <c r="M751" s="19"/>
      <c r="N751" s="45"/>
      <c r="O751" s="45"/>
      <c r="P751" s="7" t="str">
        <f t="shared" si="34"/>
        <v/>
      </c>
      <c r="Q751" s="14"/>
      <c r="R751" s="15"/>
      <c r="S751" s="14"/>
      <c r="T751" s="15"/>
      <c r="U751" s="14"/>
      <c r="V751" s="15"/>
      <c r="W751" s="47"/>
      <c r="X751" s="48"/>
      <c r="Y751" s="47"/>
      <c r="Z751" s="48"/>
      <c r="AA751" s="47"/>
      <c r="AB751" s="48"/>
      <c r="AC751" s="47"/>
      <c r="AD751" s="48"/>
      <c r="AE751" s="47"/>
      <c r="AF751" s="48"/>
      <c r="AG751" s="47"/>
      <c r="AH751" s="48"/>
      <c r="AI751" s="47"/>
      <c r="AJ751" s="48"/>
    </row>
    <row r="752" spans="1:36" x14ac:dyDescent="0.25">
      <c r="A752" s="7">
        <f t="shared" si="35"/>
        <v>748</v>
      </c>
      <c r="B752" s="8"/>
      <c r="C752" s="5"/>
      <c r="D752" s="5"/>
      <c r="E752" s="5"/>
      <c r="F752" s="7" t="str">
        <f>IF(E752="","",IF(VLOOKUP(E752,'Study Locations'!B:D,2,FALSE)="","",VLOOKUP(E752,'Study Locations'!B:D,2,FALSE)))</f>
        <v/>
      </c>
      <c r="G752" s="7" t="str">
        <f>IF(E752="","",IF(VLOOKUP(E752,'Study Locations'!B:D,3,FALSE)="","",VLOOKUP(E752,'Study Locations'!B:D,3,FALSE)))</f>
        <v/>
      </c>
      <c r="H752" s="5"/>
      <c r="I752" s="5"/>
      <c r="J752" s="3" t="str">
        <f t="shared" si="33"/>
        <v/>
      </c>
      <c r="K752" s="29" t="str">
        <f>IF(B752="","",IF(J752="","NA",IF(ISNA(VLOOKUP(J752,'Default  Salaries'!D:E,2,FALSE)),IF(ISNA(VLOOKUP(I752&amp;"-NA",'Default  Salaries'!D:E,2,FALSE)),"NA",VLOOKUP(I752&amp;"-NA",'Default  Salaries'!D:E,2,FALSE)),VLOOKUP(J752,'Default  Salaries'!D:E,2,FALSE))))</f>
        <v/>
      </c>
      <c r="L752" s="46"/>
      <c r="M752" s="19"/>
      <c r="N752" s="45"/>
      <c r="O752" s="45"/>
      <c r="P752" s="7" t="str">
        <f t="shared" si="34"/>
        <v/>
      </c>
      <c r="Q752" s="14"/>
      <c r="R752" s="15"/>
      <c r="S752" s="14"/>
      <c r="T752" s="15"/>
      <c r="U752" s="14"/>
      <c r="V752" s="15"/>
      <c r="W752" s="47"/>
      <c r="X752" s="48"/>
      <c r="Y752" s="47"/>
      <c r="Z752" s="48"/>
      <c r="AA752" s="47"/>
      <c r="AB752" s="48"/>
      <c r="AC752" s="47"/>
      <c r="AD752" s="48"/>
      <c r="AE752" s="47"/>
      <c r="AF752" s="48"/>
      <c r="AG752" s="47"/>
      <c r="AH752" s="48"/>
      <c r="AI752" s="47"/>
      <c r="AJ752" s="48"/>
    </row>
    <row r="753" spans="1:36" x14ac:dyDescent="0.25">
      <c r="A753" s="7">
        <f t="shared" si="35"/>
        <v>749</v>
      </c>
      <c r="B753" s="8"/>
      <c r="C753" s="5"/>
      <c r="D753" s="5"/>
      <c r="E753" s="5"/>
      <c r="F753" s="7" t="str">
        <f>IF(E753="","",IF(VLOOKUP(E753,'Study Locations'!B:D,2,FALSE)="","",VLOOKUP(E753,'Study Locations'!B:D,2,FALSE)))</f>
        <v/>
      </c>
      <c r="G753" s="7" t="str">
        <f>IF(E753="","",IF(VLOOKUP(E753,'Study Locations'!B:D,3,FALSE)="","",VLOOKUP(E753,'Study Locations'!B:D,3,FALSE)))</f>
        <v/>
      </c>
      <c r="H753" s="5"/>
      <c r="I753" s="5"/>
      <c r="J753" s="3" t="str">
        <f t="shared" si="33"/>
        <v/>
      </c>
      <c r="K753" s="29" t="str">
        <f>IF(B753="","",IF(J753="","NA",IF(ISNA(VLOOKUP(J753,'Default  Salaries'!D:E,2,FALSE)),IF(ISNA(VLOOKUP(I753&amp;"-NA",'Default  Salaries'!D:E,2,FALSE)),"NA",VLOOKUP(I753&amp;"-NA",'Default  Salaries'!D:E,2,FALSE)),VLOOKUP(J753,'Default  Salaries'!D:E,2,FALSE))))</f>
        <v/>
      </c>
      <c r="L753" s="46"/>
      <c r="M753" s="19"/>
      <c r="N753" s="45"/>
      <c r="O753" s="45"/>
      <c r="P753" s="7" t="str">
        <f t="shared" si="34"/>
        <v/>
      </c>
      <c r="Q753" s="14"/>
      <c r="R753" s="15"/>
      <c r="S753" s="14"/>
      <c r="T753" s="15"/>
      <c r="U753" s="14"/>
      <c r="V753" s="15"/>
      <c r="W753" s="47"/>
      <c r="X753" s="48"/>
      <c r="Y753" s="47"/>
      <c r="Z753" s="48"/>
      <c r="AA753" s="47"/>
      <c r="AB753" s="48"/>
      <c r="AC753" s="47"/>
      <c r="AD753" s="48"/>
      <c r="AE753" s="47"/>
      <c r="AF753" s="48"/>
      <c r="AG753" s="47"/>
      <c r="AH753" s="48"/>
      <c r="AI753" s="47"/>
      <c r="AJ753" s="48"/>
    </row>
    <row r="754" spans="1:36" x14ac:dyDescent="0.25">
      <c r="A754" s="7">
        <f t="shared" si="35"/>
        <v>750</v>
      </c>
      <c r="B754" s="8"/>
      <c r="C754" s="5"/>
      <c r="D754" s="5"/>
      <c r="E754" s="5"/>
      <c r="F754" s="7" t="str">
        <f>IF(E754="","",IF(VLOOKUP(E754,'Study Locations'!B:D,2,FALSE)="","",VLOOKUP(E754,'Study Locations'!B:D,2,FALSE)))</f>
        <v/>
      </c>
      <c r="G754" s="7" t="str">
        <f>IF(E754="","",IF(VLOOKUP(E754,'Study Locations'!B:D,3,FALSE)="","",VLOOKUP(E754,'Study Locations'!B:D,3,FALSE)))</f>
        <v/>
      </c>
      <c r="H754" s="5"/>
      <c r="I754" s="5"/>
      <c r="J754" s="3" t="str">
        <f t="shared" si="33"/>
        <v/>
      </c>
      <c r="K754" s="29" t="str">
        <f>IF(B754="","",IF(J754="","NA",IF(ISNA(VLOOKUP(J754,'Default  Salaries'!D:E,2,FALSE)),IF(ISNA(VLOOKUP(I754&amp;"-NA",'Default  Salaries'!D:E,2,FALSE)),"NA",VLOOKUP(I754&amp;"-NA",'Default  Salaries'!D:E,2,FALSE)),VLOOKUP(J754,'Default  Salaries'!D:E,2,FALSE))))</f>
        <v/>
      </c>
      <c r="L754" s="46"/>
      <c r="M754" s="19"/>
      <c r="N754" s="45"/>
      <c r="O754" s="45"/>
      <c r="P754" s="7" t="str">
        <f t="shared" si="34"/>
        <v/>
      </c>
      <c r="Q754" s="14"/>
      <c r="R754" s="15"/>
      <c r="S754" s="14"/>
      <c r="T754" s="15"/>
      <c r="U754" s="14"/>
      <c r="V754" s="15"/>
      <c r="W754" s="47"/>
      <c r="X754" s="48"/>
      <c r="Y754" s="47"/>
      <c r="Z754" s="48"/>
      <c r="AA754" s="47"/>
      <c r="AB754" s="48"/>
      <c r="AC754" s="47"/>
      <c r="AD754" s="48"/>
      <c r="AE754" s="47"/>
      <c r="AF754" s="48"/>
      <c r="AG754" s="47"/>
      <c r="AH754" s="48"/>
      <c r="AI754" s="47"/>
      <c r="AJ754" s="48"/>
    </row>
    <row r="755" spans="1:36" x14ac:dyDescent="0.25">
      <c r="A755" s="7">
        <f t="shared" si="35"/>
        <v>751</v>
      </c>
      <c r="B755" s="8"/>
      <c r="C755" s="5"/>
      <c r="D755" s="5"/>
      <c r="E755" s="5"/>
      <c r="F755" s="7" t="str">
        <f>IF(E755="","",IF(VLOOKUP(E755,'Study Locations'!B:D,2,FALSE)="","",VLOOKUP(E755,'Study Locations'!B:D,2,FALSE)))</f>
        <v/>
      </c>
      <c r="G755" s="7" t="str">
        <f>IF(E755="","",IF(VLOOKUP(E755,'Study Locations'!B:D,3,FALSE)="","",VLOOKUP(E755,'Study Locations'!B:D,3,FALSE)))</f>
        <v/>
      </c>
      <c r="H755" s="5"/>
      <c r="I755" s="5"/>
      <c r="J755" s="3" t="str">
        <f t="shared" si="33"/>
        <v/>
      </c>
      <c r="K755" s="29" t="str">
        <f>IF(B755="","",IF(J755="","NA",IF(ISNA(VLOOKUP(J755,'Default  Salaries'!D:E,2,FALSE)),IF(ISNA(VLOOKUP(I755&amp;"-NA",'Default  Salaries'!D:E,2,FALSE)),"NA",VLOOKUP(I755&amp;"-NA",'Default  Salaries'!D:E,2,FALSE)),VLOOKUP(J755,'Default  Salaries'!D:E,2,FALSE))))</f>
        <v/>
      </c>
      <c r="L755" s="46"/>
      <c r="M755" s="19"/>
      <c r="N755" s="45"/>
      <c r="O755" s="45"/>
      <c r="P755" s="7" t="str">
        <f t="shared" si="34"/>
        <v/>
      </c>
      <c r="Q755" s="14"/>
      <c r="R755" s="15"/>
      <c r="S755" s="14"/>
      <c r="T755" s="15"/>
      <c r="U755" s="14"/>
      <c r="V755" s="15"/>
      <c r="W755" s="47"/>
      <c r="X755" s="48"/>
      <c r="Y755" s="47"/>
      <c r="Z755" s="48"/>
      <c r="AA755" s="47"/>
      <c r="AB755" s="48"/>
      <c r="AC755" s="47"/>
      <c r="AD755" s="48"/>
      <c r="AE755" s="47"/>
      <c r="AF755" s="48"/>
      <c r="AG755" s="47"/>
      <c r="AH755" s="48"/>
      <c r="AI755" s="47"/>
      <c r="AJ755" s="48"/>
    </row>
    <row r="756" spans="1:36" x14ac:dyDescent="0.25">
      <c r="A756" s="7">
        <f t="shared" si="35"/>
        <v>752</v>
      </c>
      <c r="B756" s="8"/>
      <c r="C756" s="5"/>
      <c r="D756" s="5"/>
      <c r="E756" s="5"/>
      <c r="F756" s="7" t="str">
        <f>IF(E756="","",IF(VLOOKUP(E756,'Study Locations'!B:D,2,FALSE)="","",VLOOKUP(E756,'Study Locations'!B:D,2,FALSE)))</f>
        <v/>
      </c>
      <c r="G756" s="7" t="str">
        <f>IF(E756="","",IF(VLOOKUP(E756,'Study Locations'!B:D,3,FALSE)="","",VLOOKUP(E756,'Study Locations'!B:D,3,FALSE)))</f>
        <v/>
      </c>
      <c r="H756" s="5"/>
      <c r="I756" s="5"/>
      <c r="J756" s="3" t="str">
        <f t="shared" si="33"/>
        <v/>
      </c>
      <c r="K756" s="29" t="str">
        <f>IF(B756="","",IF(J756="","NA",IF(ISNA(VLOOKUP(J756,'Default  Salaries'!D:E,2,FALSE)),IF(ISNA(VLOOKUP(I756&amp;"-NA",'Default  Salaries'!D:E,2,FALSE)),"NA",VLOOKUP(I756&amp;"-NA",'Default  Salaries'!D:E,2,FALSE)),VLOOKUP(J756,'Default  Salaries'!D:E,2,FALSE))))</f>
        <v/>
      </c>
      <c r="L756" s="46"/>
      <c r="M756" s="19"/>
      <c r="N756" s="45"/>
      <c r="O756" s="45"/>
      <c r="P756" s="7" t="str">
        <f t="shared" si="34"/>
        <v/>
      </c>
      <c r="Q756" s="14"/>
      <c r="R756" s="15"/>
      <c r="S756" s="14"/>
      <c r="T756" s="15"/>
      <c r="U756" s="14"/>
      <c r="V756" s="15"/>
      <c r="W756" s="47"/>
      <c r="X756" s="48"/>
      <c r="Y756" s="47"/>
      <c r="Z756" s="48"/>
      <c r="AA756" s="47"/>
      <c r="AB756" s="48"/>
      <c r="AC756" s="47"/>
      <c r="AD756" s="48"/>
      <c r="AE756" s="47"/>
      <c r="AF756" s="48"/>
      <c r="AG756" s="47"/>
      <c r="AH756" s="48"/>
      <c r="AI756" s="47"/>
      <c r="AJ756" s="48"/>
    </row>
    <row r="757" spans="1:36" x14ac:dyDescent="0.25">
      <c r="A757" s="7">
        <f t="shared" si="35"/>
        <v>753</v>
      </c>
      <c r="B757" s="8"/>
      <c r="C757" s="5"/>
      <c r="D757" s="5"/>
      <c r="E757" s="5"/>
      <c r="F757" s="7" t="str">
        <f>IF(E757="","",IF(VLOOKUP(E757,'Study Locations'!B:D,2,FALSE)="","",VLOOKUP(E757,'Study Locations'!B:D,2,FALSE)))</f>
        <v/>
      </c>
      <c r="G757" s="7" t="str">
        <f>IF(E757="","",IF(VLOOKUP(E757,'Study Locations'!B:D,3,FALSE)="","",VLOOKUP(E757,'Study Locations'!B:D,3,FALSE)))</f>
        <v/>
      </c>
      <c r="H757" s="5"/>
      <c r="I757" s="5"/>
      <c r="J757" s="3" t="str">
        <f t="shared" si="33"/>
        <v/>
      </c>
      <c r="K757" s="29" t="str">
        <f>IF(B757="","",IF(J757="","NA",IF(ISNA(VLOOKUP(J757,'Default  Salaries'!D:E,2,FALSE)),IF(ISNA(VLOOKUP(I757&amp;"-NA",'Default  Salaries'!D:E,2,FALSE)),"NA",VLOOKUP(I757&amp;"-NA",'Default  Salaries'!D:E,2,FALSE)),VLOOKUP(J757,'Default  Salaries'!D:E,2,FALSE))))</f>
        <v/>
      </c>
      <c r="L757" s="46"/>
      <c r="M757" s="19"/>
      <c r="N757" s="45"/>
      <c r="O757" s="45"/>
      <c r="P757" s="7" t="str">
        <f t="shared" si="34"/>
        <v/>
      </c>
      <c r="Q757" s="14"/>
      <c r="R757" s="15"/>
      <c r="S757" s="14"/>
      <c r="T757" s="15"/>
      <c r="U757" s="14"/>
      <c r="V757" s="15"/>
      <c r="W757" s="47"/>
      <c r="X757" s="48"/>
      <c r="Y757" s="47"/>
      <c r="Z757" s="48"/>
      <c r="AA757" s="47"/>
      <c r="AB757" s="48"/>
      <c r="AC757" s="47"/>
      <c r="AD757" s="48"/>
      <c r="AE757" s="47"/>
      <c r="AF757" s="48"/>
      <c r="AG757" s="47"/>
      <c r="AH757" s="48"/>
      <c r="AI757" s="47"/>
      <c r="AJ757" s="48"/>
    </row>
    <row r="758" spans="1:36" x14ac:dyDescent="0.25">
      <c r="A758" s="7">
        <f t="shared" si="35"/>
        <v>754</v>
      </c>
      <c r="B758" s="8"/>
      <c r="C758" s="5"/>
      <c r="D758" s="5"/>
      <c r="E758" s="5"/>
      <c r="F758" s="7" t="str">
        <f>IF(E758="","",IF(VLOOKUP(E758,'Study Locations'!B:D,2,FALSE)="","",VLOOKUP(E758,'Study Locations'!B:D,2,FALSE)))</f>
        <v/>
      </c>
      <c r="G758" s="7" t="str">
        <f>IF(E758="","",IF(VLOOKUP(E758,'Study Locations'!B:D,3,FALSE)="","",VLOOKUP(E758,'Study Locations'!B:D,3,FALSE)))</f>
        <v/>
      </c>
      <c r="H758" s="5"/>
      <c r="I758" s="5"/>
      <c r="J758" s="3" t="str">
        <f t="shared" si="33"/>
        <v/>
      </c>
      <c r="K758" s="29" t="str">
        <f>IF(B758="","",IF(J758="","NA",IF(ISNA(VLOOKUP(J758,'Default  Salaries'!D:E,2,FALSE)),IF(ISNA(VLOOKUP(I758&amp;"-NA",'Default  Salaries'!D:E,2,FALSE)),"NA",VLOOKUP(I758&amp;"-NA",'Default  Salaries'!D:E,2,FALSE)),VLOOKUP(J758,'Default  Salaries'!D:E,2,FALSE))))</f>
        <v/>
      </c>
      <c r="L758" s="46"/>
      <c r="M758" s="19"/>
      <c r="N758" s="45"/>
      <c r="O758" s="45"/>
      <c r="P758" s="7" t="str">
        <f t="shared" si="34"/>
        <v/>
      </c>
      <c r="Q758" s="14"/>
      <c r="R758" s="15"/>
      <c r="S758" s="14"/>
      <c r="T758" s="15"/>
      <c r="U758" s="14"/>
      <c r="V758" s="15"/>
      <c r="W758" s="47"/>
      <c r="X758" s="48"/>
      <c r="Y758" s="47"/>
      <c r="Z758" s="48"/>
      <c r="AA758" s="47"/>
      <c r="AB758" s="48"/>
      <c r="AC758" s="47"/>
      <c r="AD758" s="48"/>
      <c r="AE758" s="47"/>
      <c r="AF758" s="48"/>
      <c r="AG758" s="47"/>
      <c r="AH758" s="48"/>
      <c r="AI758" s="47"/>
      <c r="AJ758" s="48"/>
    </row>
    <row r="759" spans="1:36" x14ac:dyDescent="0.25">
      <c r="A759" s="7">
        <f t="shared" si="35"/>
        <v>755</v>
      </c>
      <c r="B759" s="8"/>
      <c r="C759" s="5"/>
      <c r="D759" s="5"/>
      <c r="E759" s="5"/>
      <c r="F759" s="7" t="str">
        <f>IF(E759="","",IF(VLOOKUP(E759,'Study Locations'!B:D,2,FALSE)="","",VLOOKUP(E759,'Study Locations'!B:D,2,FALSE)))</f>
        <v/>
      </c>
      <c r="G759" s="7" t="str">
        <f>IF(E759="","",IF(VLOOKUP(E759,'Study Locations'!B:D,3,FALSE)="","",VLOOKUP(E759,'Study Locations'!B:D,3,FALSE)))</f>
        <v/>
      </c>
      <c r="H759" s="5"/>
      <c r="I759" s="5"/>
      <c r="J759" s="3" t="str">
        <f t="shared" si="33"/>
        <v/>
      </c>
      <c r="K759" s="29" t="str">
        <f>IF(B759="","",IF(J759="","NA",IF(ISNA(VLOOKUP(J759,'Default  Salaries'!D:E,2,FALSE)),IF(ISNA(VLOOKUP(I759&amp;"-NA",'Default  Salaries'!D:E,2,FALSE)),"NA",VLOOKUP(I759&amp;"-NA",'Default  Salaries'!D:E,2,FALSE)),VLOOKUP(J759,'Default  Salaries'!D:E,2,FALSE))))</f>
        <v/>
      </c>
      <c r="L759" s="46"/>
      <c r="M759" s="19"/>
      <c r="N759" s="45"/>
      <c r="O759" s="45"/>
      <c r="P759" s="7" t="str">
        <f t="shared" si="34"/>
        <v/>
      </c>
      <c r="Q759" s="14"/>
      <c r="R759" s="15"/>
      <c r="S759" s="14"/>
      <c r="T759" s="15"/>
      <c r="U759" s="14"/>
      <c r="V759" s="15"/>
      <c r="W759" s="47"/>
      <c r="X759" s="48"/>
      <c r="Y759" s="47"/>
      <c r="Z759" s="48"/>
      <c r="AA759" s="47"/>
      <c r="AB759" s="48"/>
      <c r="AC759" s="47"/>
      <c r="AD759" s="48"/>
      <c r="AE759" s="47"/>
      <c r="AF759" s="48"/>
      <c r="AG759" s="47"/>
      <c r="AH759" s="48"/>
      <c r="AI759" s="47"/>
      <c r="AJ759" s="48"/>
    </row>
    <row r="760" spans="1:36" x14ac:dyDescent="0.25">
      <c r="A760" s="7">
        <f t="shared" si="35"/>
        <v>756</v>
      </c>
      <c r="B760" s="8"/>
      <c r="C760" s="5"/>
      <c r="D760" s="5"/>
      <c r="E760" s="5"/>
      <c r="F760" s="7" t="str">
        <f>IF(E760="","",IF(VLOOKUP(E760,'Study Locations'!B:D,2,FALSE)="","",VLOOKUP(E760,'Study Locations'!B:D,2,FALSE)))</f>
        <v/>
      </c>
      <c r="G760" s="7" t="str">
        <f>IF(E760="","",IF(VLOOKUP(E760,'Study Locations'!B:D,3,FALSE)="","",VLOOKUP(E760,'Study Locations'!B:D,3,FALSE)))</f>
        <v/>
      </c>
      <c r="H760" s="5"/>
      <c r="I760" s="5"/>
      <c r="J760" s="3" t="str">
        <f t="shared" si="33"/>
        <v/>
      </c>
      <c r="K760" s="29" t="str">
        <f>IF(B760="","",IF(J760="","NA",IF(ISNA(VLOOKUP(J760,'Default  Salaries'!D:E,2,FALSE)),IF(ISNA(VLOOKUP(I760&amp;"-NA",'Default  Salaries'!D:E,2,FALSE)),"NA",VLOOKUP(I760&amp;"-NA",'Default  Salaries'!D:E,2,FALSE)),VLOOKUP(J760,'Default  Salaries'!D:E,2,FALSE))))</f>
        <v/>
      </c>
      <c r="L760" s="46"/>
      <c r="M760" s="19"/>
      <c r="N760" s="45"/>
      <c r="O760" s="45"/>
      <c r="P760" s="7" t="str">
        <f t="shared" si="34"/>
        <v/>
      </c>
      <c r="Q760" s="14"/>
      <c r="R760" s="15"/>
      <c r="S760" s="14"/>
      <c r="T760" s="15"/>
      <c r="U760" s="14"/>
      <c r="V760" s="15"/>
      <c r="W760" s="47"/>
      <c r="X760" s="48"/>
      <c r="Y760" s="47"/>
      <c r="Z760" s="48"/>
      <c r="AA760" s="47"/>
      <c r="AB760" s="48"/>
      <c r="AC760" s="47"/>
      <c r="AD760" s="48"/>
      <c r="AE760" s="47"/>
      <c r="AF760" s="48"/>
      <c r="AG760" s="47"/>
      <c r="AH760" s="48"/>
      <c r="AI760" s="47"/>
      <c r="AJ760" s="48"/>
    </row>
    <row r="761" spans="1:36" x14ac:dyDescent="0.25">
      <c r="A761" s="7">
        <f t="shared" si="35"/>
        <v>757</v>
      </c>
      <c r="B761" s="8"/>
      <c r="C761" s="5"/>
      <c r="D761" s="5"/>
      <c r="E761" s="5"/>
      <c r="F761" s="7" t="str">
        <f>IF(E761="","",IF(VLOOKUP(E761,'Study Locations'!B:D,2,FALSE)="","",VLOOKUP(E761,'Study Locations'!B:D,2,FALSE)))</f>
        <v/>
      </c>
      <c r="G761" s="7" t="str">
        <f>IF(E761="","",IF(VLOOKUP(E761,'Study Locations'!B:D,3,FALSE)="","",VLOOKUP(E761,'Study Locations'!B:D,3,FALSE)))</f>
        <v/>
      </c>
      <c r="H761" s="5"/>
      <c r="I761" s="5"/>
      <c r="J761" s="3" t="str">
        <f t="shared" si="33"/>
        <v/>
      </c>
      <c r="K761" s="29" t="str">
        <f>IF(B761="","",IF(J761="","NA",IF(ISNA(VLOOKUP(J761,'Default  Salaries'!D:E,2,FALSE)),IF(ISNA(VLOOKUP(I761&amp;"-NA",'Default  Salaries'!D:E,2,FALSE)),"NA",VLOOKUP(I761&amp;"-NA",'Default  Salaries'!D:E,2,FALSE)),VLOOKUP(J761,'Default  Salaries'!D:E,2,FALSE))))</f>
        <v/>
      </c>
      <c r="L761" s="46"/>
      <c r="M761" s="19"/>
      <c r="N761" s="45"/>
      <c r="O761" s="45"/>
      <c r="P761" s="7" t="str">
        <f t="shared" si="34"/>
        <v/>
      </c>
      <c r="Q761" s="14"/>
      <c r="R761" s="15"/>
      <c r="S761" s="14"/>
      <c r="T761" s="15"/>
      <c r="U761" s="14"/>
      <c r="V761" s="15"/>
      <c r="W761" s="47"/>
      <c r="X761" s="48"/>
      <c r="Y761" s="47"/>
      <c r="Z761" s="48"/>
      <c r="AA761" s="47"/>
      <c r="AB761" s="48"/>
      <c r="AC761" s="47"/>
      <c r="AD761" s="48"/>
      <c r="AE761" s="47"/>
      <c r="AF761" s="48"/>
      <c r="AG761" s="47"/>
      <c r="AH761" s="48"/>
      <c r="AI761" s="47"/>
      <c r="AJ761" s="48"/>
    </row>
    <row r="762" spans="1:36" x14ac:dyDescent="0.25">
      <c r="A762" s="7">
        <f t="shared" si="35"/>
        <v>758</v>
      </c>
      <c r="B762" s="8"/>
      <c r="C762" s="5"/>
      <c r="D762" s="5"/>
      <c r="E762" s="5"/>
      <c r="F762" s="7" t="str">
        <f>IF(E762="","",IF(VLOOKUP(E762,'Study Locations'!B:D,2,FALSE)="","",VLOOKUP(E762,'Study Locations'!B:D,2,FALSE)))</f>
        <v/>
      </c>
      <c r="G762" s="7" t="str">
        <f>IF(E762="","",IF(VLOOKUP(E762,'Study Locations'!B:D,3,FALSE)="","",VLOOKUP(E762,'Study Locations'!B:D,3,FALSE)))</f>
        <v/>
      </c>
      <c r="H762" s="5"/>
      <c r="I762" s="5"/>
      <c r="J762" s="3" t="str">
        <f t="shared" si="33"/>
        <v/>
      </c>
      <c r="K762" s="29" t="str">
        <f>IF(B762="","",IF(J762="","NA",IF(ISNA(VLOOKUP(J762,'Default  Salaries'!D:E,2,FALSE)),IF(ISNA(VLOOKUP(I762&amp;"-NA",'Default  Salaries'!D:E,2,FALSE)),"NA",VLOOKUP(I762&amp;"-NA",'Default  Salaries'!D:E,2,FALSE)),VLOOKUP(J762,'Default  Salaries'!D:E,2,FALSE))))</f>
        <v/>
      </c>
      <c r="L762" s="46"/>
      <c r="M762" s="19"/>
      <c r="N762" s="45"/>
      <c r="O762" s="45"/>
      <c r="P762" s="7" t="str">
        <f t="shared" si="34"/>
        <v/>
      </c>
      <c r="Q762" s="14"/>
      <c r="R762" s="15"/>
      <c r="S762" s="14"/>
      <c r="T762" s="15"/>
      <c r="U762" s="14"/>
      <c r="V762" s="15"/>
      <c r="W762" s="47"/>
      <c r="X762" s="48"/>
      <c r="Y762" s="47"/>
      <c r="Z762" s="48"/>
      <c r="AA762" s="47"/>
      <c r="AB762" s="48"/>
      <c r="AC762" s="47"/>
      <c r="AD762" s="48"/>
      <c r="AE762" s="47"/>
      <c r="AF762" s="48"/>
      <c r="AG762" s="47"/>
      <c r="AH762" s="48"/>
      <c r="AI762" s="47"/>
      <c r="AJ762" s="48"/>
    </row>
    <row r="763" spans="1:36" x14ac:dyDescent="0.25">
      <c r="A763" s="7">
        <f t="shared" si="35"/>
        <v>759</v>
      </c>
      <c r="B763" s="8"/>
      <c r="C763" s="5"/>
      <c r="D763" s="5"/>
      <c r="E763" s="5"/>
      <c r="F763" s="7" t="str">
        <f>IF(E763="","",IF(VLOOKUP(E763,'Study Locations'!B:D,2,FALSE)="","",VLOOKUP(E763,'Study Locations'!B:D,2,FALSE)))</f>
        <v/>
      </c>
      <c r="G763" s="7" t="str">
        <f>IF(E763="","",IF(VLOOKUP(E763,'Study Locations'!B:D,3,FALSE)="","",VLOOKUP(E763,'Study Locations'!B:D,3,FALSE)))</f>
        <v/>
      </c>
      <c r="H763" s="5"/>
      <c r="I763" s="5"/>
      <c r="J763" s="3" t="str">
        <f t="shared" si="33"/>
        <v/>
      </c>
      <c r="K763" s="29" t="str">
        <f>IF(B763="","",IF(J763="","NA",IF(ISNA(VLOOKUP(J763,'Default  Salaries'!D:E,2,FALSE)),IF(ISNA(VLOOKUP(I763&amp;"-NA",'Default  Salaries'!D:E,2,FALSE)),"NA",VLOOKUP(I763&amp;"-NA",'Default  Salaries'!D:E,2,FALSE)),VLOOKUP(J763,'Default  Salaries'!D:E,2,FALSE))))</f>
        <v/>
      </c>
      <c r="L763" s="46"/>
      <c r="M763" s="19"/>
      <c r="N763" s="45"/>
      <c r="O763" s="45"/>
      <c r="P763" s="7" t="str">
        <f t="shared" si="34"/>
        <v/>
      </c>
      <c r="Q763" s="14"/>
      <c r="R763" s="15"/>
      <c r="S763" s="14"/>
      <c r="T763" s="15"/>
      <c r="U763" s="14"/>
      <c r="V763" s="15"/>
      <c r="W763" s="47"/>
      <c r="X763" s="48"/>
      <c r="Y763" s="47"/>
      <c r="Z763" s="48"/>
      <c r="AA763" s="47"/>
      <c r="AB763" s="48"/>
      <c r="AC763" s="47"/>
      <c r="AD763" s="48"/>
      <c r="AE763" s="47"/>
      <c r="AF763" s="48"/>
      <c r="AG763" s="47"/>
      <c r="AH763" s="48"/>
      <c r="AI763" s="47"/>
      <c r="AJ763" s="48"/>
    </row>
    <row r="764" spans="1:36" x14ac:dyDescent="0.25">
      <c r="A764" s="7">
        <f t="shared" si="35"/>
        <v>760</v>
      </c>
      <c r="B764" s="8"/>
      <c r="C764" s="5"/>
      <c r="D764" s="5"/>
      <c r="E764" s="5"/>
      <c r="F764" s="7" t="str">
        <f>IF(E764="","",IF(VLOOKUP(E764,'Study Locations'!B:D,2,FALSE)="","",VLOOKUP(E764,'Study Locations'!B:D,2,FALSE)))</f>
        <v/>
      </c>
      <c r="G764" s="7" t="str">
        <f>IF(E764="","",IF(VLOOKUP(E764,'Study Locations'!B:D,3,FALSE)="","",VLOOKUP(E764,'Study Locations'!B:D,3,FALSE)))</f>
        <v/>
      </c>
      <c r="H764" s="5"/>
      <c r="I764" s="5"/>
      <c r="J764" s="3" t="str">
        <f t="shared" si="33"/>
        <v/>
      </c>
      <c r="K764" s="29" t="str">
        <f>IF(B764="","",IF(J764="","NA",IF(ISNA(VLOOKUP(J764,'Default  Salaries'!D:E,2,FALSE)),IF(ISNA(VLOOKUP(I764&amp;"-NA",'Default  Salaries'!D:E,2,FALSE)),"NA",VLOOKUP(I764&amp;"-NA",'Default  Salaries'!D:E,2,FALSE)),VLOOKUP(J764,'Default  Salaries'!D:E,2,FALSE))))</f>
        <v/>
      </c>
      <c r="L764" s="46"/>
      <c r="M764" s="19"/>
      <c r="N764" s="45"/>
      <c r="O764" s="45"/>
      <c r="P764" s="7" t="str">
        <f t="shared" si="34"/>
        <v/>
      </c>
      <c r="Q764" s="14"/>
      <c r="R764" s="15"/>
      <c r="S764" s="14"/>
      <c r="T764" s="15"/>
      <c r="U764" s="14"/>
      <c r="V764" s="15"/>
      <c r="W764" s="47"/>
      <c r="X764" s="48"/>
      <c r="Y764" s="47"/>
      <c r="Z764" s="48"/>
      <c r="AA764" s="47"/>
      <c r="AB764" s="48"/>
      <c r="AC764" s="47"/>
      <c r="AD764" s="48"/>
      <c r="AE764" s="47"/>
      <c r="AF764" s="48"/>
      <c r="AG764" s="47"/>
      <c r="AH764" s="48"/>
      <c r="AI764" s="47"/>
      <c r="AJ764" s="48"/>
    </row>
    <row r="765" spans="1:36" x14ac:dyDescent="0.25">
      <c r="A765" s="7">
        <f t="shared" si="35"/>
        <v>761</v>
      </c>
      <c r="B765" s="8"/>
      <c r="C765" s="5"/>
      <c r="D765" s="5"/>
      <c r="E765" s="5"/>
      <c r="F765" s="7" t="str">
        <f>IF(E765="","",IF(VLOOKUP(E765,'Study Locations'!B:D,2,FALSE)="","",VLOOKUP(E765,'Study Locations'!B:D,2,FALSE)))</f>
        <v/>
      </c>
      <c r="G765" s="7" t="str">
        <f>IF(E765="","",IF(VLOOKUP(E765,'Study Locations'!B:D,3,FALSE)="","",VLOOKUP(E765,'Study Locations'!B:D,3,FALSE)))</f>
        <v/>
      </c>
      <c r="H765" s="5"/>
      <c r="I765" s="5"/>
      <c r="J765" s="3" t="str">
        <f t="shared" si="33"/>
        <v/>
      </c>
      <c r="K765" s="29" t="str">
        <f>IF(B765="","",IF(J765="","NA",IF(ISNA(VLOOKUP(J765,'Default  Salaries'!D:E,2,FALSE)),IF(ISNA(VLOOKUP(I765&amp;"-NA",'Default  Salaries'!D:E,2,FALSE)),"NA",VLOOKUP(I765&amp;"-NA",'Default  Salaries'!D:E,2,FALSE)),VLOOKUP(J765,'Default  Salaries'!D:E,2,FALSE))))</f>
        <v/>
      </c>
      <c r="L765" s="46"/>
      <c r="M765" s="19"/>
      <c r="N765" s="45"/>
      <c r="O765" s="45"/>
      <c r="P765" s="7" t="str">
        <f t="shared" si="34"/>
        <v/>
      </c>
      <c r="Q765" s="14"/>
      <c r="R765" s="15"/>
      <c r="S765" s="14"/>
      <c r="T765" s="15"/>
      <c r="U765" s="14"/>
      <c r="V765" s="15"/>
      <c r="W765" s="47"/>
      <c r="X765" s="48"/>
      <c r="Y765" s="47"/>
      <c r="Z765" s="48"/>
      <c r="AA765" s="47"/>
      <c r="AB765" s="48"/>
      <c r="AC765" s="47"/>
      <c r="AD765" s="48"/>
      <c r="AE765" s="47"/>
      <c r="AF765" s="48"/>
      <c r="AG765" s="47"/>
      <c r="AH765" s="48"/>
      <c r="AI765" s="47"/>
      <c r="AJ765" s="48"/>
    </row>
    <row r="766" spans="1:36" x14ac:dyDescent="0.25">
      <c r="A766" s="7">
        <f t="shared" si="35"/>
        <v>762</v>
      </c>
      <c r="B766" s="8"/>
      <c r="C766" s="5"/>
      <c r="D766" s="5"/>
      <c r="E766" s="5"/>
      <c r="F766" s="7" t="str">
        <f>IF(E766="","",IF(VLOOKUP(E766,'Study Locations'!B:D,2,FALSE)="","",VLOOKUP(E766,'Study Locations'!B:D,2,FALSE)))</f>
        <v/>
      </c>
      <c r="G766" s="7" t="str">
        <f>IF(E766="","",IF(VLOOKUP(E766,'Study Locations'!B:D,3,FALSE)="","",VLOOKUP(E766,'Study Locations'!B:D,3,FALSE)))</f>
        <v/>
      </c>
      <c r="H766" s="5"/>
      <c r="I766" s="5"/>
      <c r="J766" s="3" t="str">
        <f t="shared" si="33"/>
        <v/>
      </c>
      <c r="K766" s="29" t="str">
        <f>IF(B766="","",IF(J766="","NA",IF(ISNA(VLOOKUP(J766,'Default  Salaries'!D:E,2,FALSE)),IF(ISNA(VLOOKUP(I766&amp;"-NA",'Default  Salaries'!D:E,2,FALSE)),"NA",VLOOKUP(I766&amp;"-NA",'Default  Salaries'!D:E,2,FALSE)),VLOOKUP(J766,'Default  Salaries'!D:E,2,FALSE))))</f>
        <v/>
      </c>
      <c r="L766" s="46"/>
      <c r="M766" s="19"/>
      <c r="N766" s="45"/>
      <c r="O766" s="45"/>
      <c r="P766" s="7" t="str">
        <f t="shared" si="34"/>
        <v/>
      </c>
      <c r="Q766" s="14"/>
      <c r="R766" s="15"/>
      <c r="S766" s="14"/>
      <c r="T766" s="15"/>
      <c r="U766" s="14"/>
      <c r="V766" s="15"/>
      <c r="W766" s="47"/>
      <c r="X766" s="48"/>
      <c r="Y766" s="47"/>
      <c r="Z766" s="48"/>
      <c r="AA766" s="47"/>
      <c r="AB766" s="48"/>
      <c r="AC766" s="47"/>
      <c r="AD766" s="48"/>
      <c r="AE766" s="47"/>
      <c r="AF766" s="48"/>
      <c r="AG766" s="47"/>
      <c r="AH766" s="48"/>
      <c r="AI766" s="47"/>
      <c r="AJ766" s="48"/>
    </row>
    <row r="767" spans="1:36" x14ac:dyDescent="0.25">
      <c r="A767" s="7">
        <f t="shared" si="35"/>
        <v>763</v>
      </c>
      <c r="B767" s="8"/>
      <c r="C767" s="5"/>
      <c r="D767" s="5"/>
      <c r="E767" s="5"/>
      <c r="F767" s="7" t="str">
        <f>IF(E767="","",IF(VLOOKUP(E767,'Study Locations'!B:D,2,FALSE)="","",VLOOKUP(E767,'Study Locations'!B:D,2,FALSE)))</f>
        <v/>
      </c>
      <c r="G767" s="7" t="str">
        <f>IF(E767="","",IF(VLOOKUP(E767,'Study Locations'!B:D,3,FALSE)="","",VLOOKUP(E767,'Study Locations'!B:D,3,FALSE)))</f>
        <v/>
      </c>
      <c r="H767" s="5"/>
      <c r="I767" s="5"/>
      <c r="J767" s="3" t="str">
        <f t="shared" si="33"/>
        <v/>
      </c>
      <c r="K767" s="29" t="str">
        <f>IF(B767="","",IF(J767="","NA",IF(ISNA(VLOOKUP(J767,'Default  Salaries'!D:E,2,FALSE)),IF(ISNA(VLOOKUP(I767&amp;"-NA",'Default  Salaries'!D:E,2,FALSE)),"NA",VLOOKUP(I767&amp;"-NA",'Default  Salaries'!D:E,2,FALSE)),VLOOKUP(J767,'Default  Salaries'!D:E,2,FALSE))))</f>
        <v/>
      </c>
      <c r="L767" s="46"/>
      <c r="M767" s="19"/>
      <c r="N767" s="45"/>
      <c r="O767" s="45"/>
      <c r="P767" s="7" t="str">
        <f t="shared" si="34"/>
        <v/>
      </c>
      <c r="Q767" s="14"/>
      <c r="R767" s="15"/>
      <c r="S767" s="14"/>
      <c r="T767" s="15"/>
      <c r="U767" s="14"/>
      <c r="V767" s="15"/>
      <c r="W767" s="47"/>
      <c r="X767" s="48"/>
      <c r="Y767" s="47"/>
      <c r="Z767" s="48"/>
      <c r="AA767" s="47"/>
      <c r="AB767" s="48"/>
      <c r="AC767" s="47"/>
      <c r="AD767" s="48"/>
      <c r="AE767" s="47"/>
      <c r="AF767" s="48"/>
      <c r="AG767" s="47"/>
      <c r="AH767" s="48"/>
      <c r="AI767" s="47"/>
      <c r="AJ767" s="48"/>
    </row>
    <row r="768" spans="1:36" x14ac:dyDescent="0.25">
      <c r="A768" s="7">
        <f t="shared" si="35"/>
        <v>764</v>
      </c>
      <c r="B768" s="8"/>
      <c r="C768" s="5"/>
      <c r="D768" s="5"/>
      <c r="E768" s="5"/>
      <c r="F768" s="7" t="str">
        <f>IF(E768="","",IF(VLOOKUP(E768,'Study Locations'!B:D,2,FALSE)="","",VLOOKUP(E768,'Study Locations'!B:D,2,FALSE)))</f>
        <v/>
      </c>
      <c r="G768" s="7" t="str">
        <f>IF(E768="","",IF(VLOOKUP(E768,'Study Locations'!B:D,3,FALSE)="","",VLOOKUP(E768,'Study Locations'!B:D,3,FALSE)))</f>
        <v/>
      </c>
      <c r="H768" s="5"/>
      <c r="I768" s="5"/>
      <c r="J768" s="3" t="str">
        <f t="shared" si="33"/>
        <v/>
      </c>
      <c r="K768" s="29" t="str">
        <f>IF(B768="","",IF(J768="","NA",IF(ISNA(VLOOKUP(J768,'Default  Salaries'!D:E,2,FALSE)),IF(ISNA(VLOOKUP(I768&amp;"-NA",'Default  Salaries'!D:E,2,FALSE)),"NA",VLOOKUP(I768&amp;"-NA",'Default  Salaries'!D:E,2,FALSE)),VLOOKUP(J768,'Default  Salaries'!D:E,2,FALSE))))</f>
        <v/>
      </c>
      <c r="L768" s="46"/>
      <c r="M768" s="19"/>
      <c r="N768" s="45"/>
      <c r="O768" s="45"/>
      <c r="P768" s="7" t="str">
        <f t="shared" si="34"/>
        <v/>
      </c>
      <c r="Q768" s="14"/>
      <c r="R768" s="15"/>
      <c r="S768" s="14"/>
      <c r="T768" s="15"/>
      <c r="U768" s="14"/>
      <c r="V768" s="15"/>
      <c r="W768" s="47"/>
      <c r="X768" s="48"/>
      <c r="Y768" s="47"/>
      <c r="Z768" s="48"/>
      <c r="AA768" s="47"/>
      <c r="AB768" s="48"/>
      <c r="AC768" s="47"/>
      <c r="AD768" s="48"/>
      <c r="AE768" s="47"/>
      <c r="AF768" s="48"/>
      <c r="AG768" s="47"/>
      <c r="AH768" s="48"/>
      <c r="AI768" s="47"/>
      <c r="AJ768" s="48"/>
    </row>
    <row r="769" spans="1:36" x14ac:dyDescent="0.25">
      <c r="A769" s="7">
        <f t="shared" si="35"/>
        <v>765</v>
      </c>
      <c r="B769" s="8"/>
      <c r="C769" s="5"/>
      <c r="D769" s="5"/>
      <c r="E769" s="5"/>
      <c r="F769" s="7" t="str">
        <f>IF(E769="","",IF(VLOOKUP(E769,'Study Locations'!B:D,2,FALSE)="","",VLOOKUP(E769,'Study Locations'!B:D,2,FALSE)))</f>
        <v/>
      </c>
      <c r="G769" s="7" t="str">
        <f>IF(E769="","",IF(VLOOKUP(E769,'Study Locations'!B:D,3,FALSE)="","",VLOOKUP(E769,'Study Locations'!B:D,3,FALSE)))</f>
        <v/>
      </c>
      <c r="H769" s="5"/>
      <c r="I769" s="5"/>
      <c r="J769" s="3" t="str">
        <f t="shared" si="33"/>
        <v/>
      </c>
      <c r="K769" s="29" t="str">
        <f>IF(B769="","",IF(J769="","NA",IF(ISNA(VLOOKUP(J769,'Default  Salaries'!D:E,2,FALSE)),IF(ISNA(VLOOKUP(I769&amp;"-NA",'Default  Salaries'!D:E,2,FALSE)),"NA",VLOOKUP(I769&amp;"-NA",'Default  Salaries'!D:E,2,FALSE)),VLOOKUP(J769,'Default  Salaries'!D:E,2,FALSE))))</f>
        <v/>
      </c>
      <c r="L769" s="46"/>
      <c r="M769" s="19"/>
      <c r="N769" s="45"/>
      <c r="O769" s="45"/>
      <c r="P769" s="7" t="str">
        <f t="shared" si="34"/>
        <v/>
      </c>
      <c r="Q769" s="14"/>
      <c r="R769" s="15"/>
      <c r="S769" s="14"/>
      <c r="T769" s="15"/>
      <c r="U769" s="14"/>
      <c r="V769" s="15"/>
      <c r="W769" s="47"/>
      <c r="X769" s="48"/>
      <c r="Y769" s="47"/>
      <c r="Z769" s="48"/>
      <c r="AA769" s="47"/>
      <c r="AB769" s="48"/>
      <c r="AC769" s="47"/>
      <c r="AD769" s="48"/>
      <c r="AE769" s="47"/>
      <c r="AF769" s="48"/>
      <c r="AG769" s="47"/>
      <c r="AH769" s="48"/>
      <c r="AI769" s="47"/>
      <c r="AJ769" s="48"/>
    </row>
    <row r="770" spans="1:36" x14ac:dyDescent="0.25">
      <c r="A770" s="7">
        <f t="shared" si="35"/>
        <v>766</v>
      </c>
      <c r="B770" s="8"/>
      <c r="C770" s="5"/>
      <c r="D770" s="5"/>
      <c r="E770" s="5"/>
      <c r="F770" s="7" t="str">
        <f>IF(E770="","",IF(VLOOKUP(E770,'Study Locations'!B:D,2,FALSE)="","",VLOOKUP(E770,'Study Locations'!B:D,2,FALSE)))</f>
        <v/>
      </c>
      <c r="G770" s="7" t="str">
        <f>IF(E770="","",IF(VLOOKUP(E770,'Study Locations'!B:D,3,FALSE)="","",VLOOKUP(E770,'Study Locations'!B:D,3,FALSE)))</f>
        <v/>
      </c>
      <c r="H770" s="5"/>
      <c r="I770" s="5"/>
      <c r="J770" s="3" t="str">
        <f t="shared" si="33"/>
        <v/>
      </c>
      <c r="K770" s="29" t="str">
        <f>IF(B770="","",IF(J770="","NA",IF(ISNA(VLOOKUP(J770,'Default  Salaries'!D:E,2,FALSE)),IF(ISNA(VLOOKUP(I770&amp;"-NA",'Default  Salaries'!D:E,2,FALSE)),"NA",VLOOKUP(I770&amp;"-NA",'Default  Salaries'!D:E,2,FALSE)),VLOOKUP(J770,'Default  Salaries'!D:E,2,FALSE))))</f>
        <v/>
      </c>
      <c r="L770" s="46"/>
      <c r="M770" s="19"/>
      <c r="N770" s="45"/>
      <c r="O770" s="45"/>
      <c r="P770" s="7" t="str">
        <f t="shared" si="34"/>
        <v/>
      </c>
      <c r="Q770" s="14"/>
      <c r="R770" s="15"/>
      <c r="S770" s="14"/>
      <c r="T770" s="15"/>
      <c r="U770" s="14"/>
      <c r="V770" s="15"/>
      <c r="W770" s="47"/>
      <c r="X770" s="48"/>
      <c r="Y770" s="47"/>
      <c r="Z770" s="48"/>
      <c r="AA770" s="47"/>
      <c r="AB770" s="48"/>
      <c r="AC770" s="47"/>
      <c r="AD770" s="48"/>
      <c r="AE770" s="47"/>
      <c r="AF770" s="48"/>
      <c r="AG770" s="47"/>
      <c r="AH770" s="48"/>
      <c r="AI770" s="47"/>
      <c r="AJ770" s="48"/>
    </row>
    <row r="771" spans="1:36" x14ac:dyDescent="0.25">
      <c r="A771" s="7">
        <f t="shared" si="35"/>
        <v>767</v>
      </c>
      <c r="B771" s="8"/>
      <c r="C771" s="5"/>
      <c r="D771" s="5"/>
      <c r="E771" s="5"/>
      <c r="F771" s="7" t="str">
        <f>IF(E771="","",IF(VLOOKUP(E771,'Study Locations'!B:D,2,FALSE)="","",VLOOKUP(E771,'Study Locations'!B:D,2,FALSE)))</f>
        <v/>
      </c>
      <c r="G771" s="7" t="str">
        <f>IF(E771="","",IF(VLOOKUP(E771,'Study Locations'!B:D,3,FALSE)="","",VLOOKUP(E771,'Study Locations'!B:D,3,FALSE)))</f>
        <v/>
      </c>
      <c r="H771" s="5"/>
      <c r="I771" s="5"/>
      <c r="J771" s="3" t="str">
        <f t="shared" si="33"/>
        <v/>
      </c>
      <c r="K771" s="29" t="str">
        <f>IF(B771="","",IF(J771="","NA",IF(ISNA(VLOOKUP(J771,'Default  Salaries'!D:E,2,FALSE)),IF(ISNA(VLOOKUP(I771&amp;"-NA",'Default  Salaries'!D:E,2,FALSE)),"NA",VLOOKUP(I771&amp;"-NA",'Default  Salaries'!D:E,2,FALSE)),VLOOKUP(J771,'Default  Salaries'!D:E,2,FALSE))))</f>
        <v/>
      </c>
      <c r="L771" s="46"/>
      <c r="M771" s="19"/>
      <c r="N771" s="45"/>
      <c r="O771" s="45"/>
      <c r="P771" s="7" t="str">
        <f t="shared" si="34"/>
        <v/>
      </c>
      <c r="Q771" s="14"/>
      <c r="R771" s="15"/>
      <c r="S771" s="14"/>
      <c r="T771" s="15"/>
      <c r="U771" s="14"/>
      <c r="V771" s="15"/>
      <c r="W771" s="47"/>
      <c r="X771" s="48"/>
      <c r="Y771" s="47"/>
      <c r="Z771" s="48"/>
      <c r="AA771" s="47"/>
      <c r="AB771" s="48"/>
      <c r="AC771" s="47"/>
      <c r="AD771" s="48"/>
      <c r="AE771" s="47"/>
      <c r="AF771" s="48"/>
      <c r="AG771" s="47"/>
      <c r="AH771" s="48"/>
      <c r="AI771" s="47"/>
      <c r="AJ771" s="48"/>
    </row>
    <row r="772" spans="1:36" x14ac:dyDescent="0.25">
      <c r="A772" s="7">
        <f t="shared" si="35"/>
        <v>768</v>
      </c>
      <c r="B772" s="8"/>
      <c r="C772" s="5"/>
      <c r="D772" s="5"/>
      <c r="E772" s="5"/>
      <c r="F772" s="7" t="str">
        <f>IF(E772="","",IF(VLOOKUP(E772,'Study Locations'!B:D,2,FALSE)="","",VLOOKUP(E772,'Study Locations'!B:D,2,FALSE)))</f>
        <v/>
      </c>
      <c r="G772" s="7" t="str">
        <f>IF(E772="","",IF(VLOOKUP(E772,'Study Locations'!B:D,3,FALSE)="","",VLOOKUP(E772,'Study Locations'!B:D,3,FALSE)))</f>
        <v/>
      </c>
      <c r="H772" s="5"/>
      <c r="I772" s="5"/>
      <c r="J772" s="3" t="str">
        <f t="shared" si="33"/>
        <v/>
      </c>
      <c r="K772" s="29" t="str">
        <f>IF(B772="","",IF(J772="","NA",IF(ISNA(VLOOKUP(J772,'Default  Salaries'!D:E,2,FALSE)),IF(ISNA(VLOOKUP(I772&amp;"-NA",'Default  Salaries'!D:E,2,FALSE)),"NA",VLOOKUP(I772&amp;"-NA",'Default  Salaries'!D:E,2,FALSE)),VLOOKUP(J772,'Default  Salaries'!D:E,2,FALSE))))</f>
        <v/>
      </c>
      <c r="L772" s="46"/>
      <c r="M772" s="19"/>
      <c r="N772" s="45"/>
      <c r="O772" s="45"/>
      <c r="P772" s="7" t="str">
        <f t="shared" si="34"/>
        <v/>
      </c>
      <c r="Q772" s="14"/>
      <c r="R772" s="15"/>
      <c r="S772" s="14"/>
      <c r="T772" s="15"/>
      <c r="U772" s="14"/>
      <c r="V772" s="15"/>
      <c r="W772" s="47"/>
      <c r="X772" s="48"/>
      <c r="Y772" s="47"/>
      <c r="Z772" s="48"/>
      <c r="AA772" s="47"/>
      <c r="AB772" s="48"/>
      <c r="AC772" s="47"/>
      <c r="AD772" s="48"/>
      <c r="AE772" s="47"/>
      <c r="AF772" s="48"/>
      <c r="AG772" s="47"/>
      <c r="AH772" s="48"/>
      <c r="AI772" s="47"/>
      <c r="AJ772" s="48"/>
    </row>
    <row r="773" spans="1:36" x14ac:dyDescent="0.25">
      <c r="A773" s="7">
        <f t="shared" si="35"/>
        <v>769</v>
      </c>
      <c r="B773" s="8"/>
      <c r="C773" s="5"/>
      <c r="D773" s="5"/>
      <c r="E773" s="5"/>
      <c r="F773" s="7" t="str">
        <f>IF(E773="","",IF(VLOOKUP(E773,'Study Locations'!B:D,2,FALSE)="","",VLOOKUP(E773,'Study Locations'!B:D,2,FALSE)))</f>
        <v/>
      </c>
      <c r="G773" s="7" t="str">
        <f>IF(E773="","",IF(VLOOKUP(E773,'Study Locations'!B:D,3,FALSE)="","",VLOOKUP(E773,'Study Locations'!B:D,3,FALSE)))</f>
        <v/>
      </c>
      <c r="H773" s="5"/>
      <c r="I773" s="5"/>
      <c r="J773" s="3" t="str">
        <f t="shared" si="33"/>
        <v/>
      </c>
      <c r="K773" s="29" t="str">
        <f>IF(B773="","",IF(J773="","NA",IF(ISNA(VLOOKUP(J773,'Default  Salaries'!D:E,2,FALSE)),IF(ISNA(VLOOKUP(I773&amp;"-NA",'Default  Salaries'!D:E,2,FALSE)),"NA",VLOOKUP(I773&amp;"-NA",'Default  Salaries'!D:E,2,FALSE)),VLOOKUP(J773,'Default  Salaries'!D:E,2,FALSE))))</f>
        <v/>
      </c>
      <c r="L773" s="46"/>
      <c r="M773" s="19"/>
      <c r="N773" s="45"/>
      <c r="O773" s="45"/>
      <c r="P773" s="7" t="str">
        <f t="shared" si="34"/>
        <v/>
      </c>
      <c r="Q773" s="14"/>
      <c r="R773" s="15"/>
      <c r="S773" s="14"/>
      <c r="T773" s="15"/>
      <c r="U773" s="14"/>
      <c r="V773" s="15"/>
      <c r="W773" s="47"/>
      <c r="X773" s="48"/>
      <c r="Y773" s="47"/>
      <c r="Z773" s="48"/>
      <c r="AA773" s="47"/>
      <c r="AB773" s="48"/>
      <c r="AC773" s="47"/>
      <c r="AD773" s="48"/>
      <c r="AE773" s="47"/>
      <c r="AF773" s="48"/>
      <c r="AG773" s="47"/>
      <c r="AH773" s="48"/>
      <c r="AI773" s="47"/>
      <c r="AJ773" s="48"/>
    </row>
    <row r="774" spans="1:36" x14ac:dyDescent="0.25">
      <c r="A774" s="7">
        <f t="shared" si="35"/>
        <v>770</v>
      </c>
      <c r="B774" s="8"/>
      <c r="C774" s="5"/>
      <c r="D774" s="5"/>
      <c r="E774" s="5"/>
      <c r="F774" s="7" t="str">
        <f>IF(E774="","",IF(VLOOKUP(E774,'Study Locations'!B:D,2,FALSE)="","",VLOOKUP(E774,'Study Locations'!B:D,2,FALSE)))</f>
        <v/>
      </c>
      <c r="G774" s="7" t="str">
        <f>IF(E774="","",IF(VLOOKUP(E774,'Study Locations'!B:D,3,FALSE)="","",VLOOKUP(E774,'Study Locations'!B:D,3,FALSE)))</f>
        <v/>
      </c>
      <c r="H774" s="5"/>
      <c r="I774" s="5"/>
      <c r="J774" s="3" t="str">
        <f t="shared" ref="J774:J837" si="36">IF(I774&lt;&gt;"",I774&amp;"-"&amp;H774,"")</f>
        <v/>
      </c>
      <c r="K774" s="29" t="str">
        <f>IF(B774="","",IF(J774="","NA",IF(ISNA(VLOOKUP(J774,'Default  Salaries'!D:E,2,FALSE)),IF(ISNA(VLOOKUP(I774&amp;"-NA",'Default  Salaries'!D:E,2,FALSE)),"NA",VLOOKUP(I774&amp;"-NA",'Default  Salaries'!D:E,2,FALSE)),VLOOKUP(J774,'Default  Salaries'!D:E,2,FALSE))))</f>
        <v/>
      </c>
      <c r="L774" s="46"/>
      <c r="M774" s="19"/>
      <c r="N774" s="45"/>
      <c r="O774" s="45"/>
      <c r="P774" s="7" t="str">
        <f t="shared" ref="P774:P837" si="37">IF(B774&lt;&gt;"",COUNT(R774,T774,V774,X774,Z774,AB774,AD774,AF774,AH774,AJ774),"")</f>
        <v/>
      </c>
      <c r="Q774" s="14"/>
      <c r="R774" s="15"/>
      <c r="S774" s="14"/>
      <c r="T774" s="15"/>
      <c r="U774" s="14"/>
      <c r="V774" s="15"/>
      <c r="W774" s="47"/>
      <c r="X774" s="48"/>
      <c r="Y774" s="47"/>
      <c r="Z774" s="48"/>
      <c r="AA774" s="47"/>
      <c r="AB774" s="48"/>
      <c r="AC774" s="47"/>
      <c r="AD774" s="48"/>
      <c r="AE774" s="47"/>
      <c r="AF774" s="48"/>
      <c r="AG774" s="47"/>
      <c r="AH774" s="48"/>
      <c r="AI774" s="47"/>
      <c r="AJ774" s="48"/>
    </row>
    <row r="775" spans="1:36" x14ac:dyDescent="0.25">
      <c r="A775" s="7">
        <f t="shared" ref="A775:A838" si="38">A774+1</f>
        <v>771</v>
      </c>
      <c r="B775" s="8"/>
      <c r="C775" s="5"/>
      <c r="D775" s="5"/>
      <c r="E775" s="5"/>
      <c r="F775" s="7" t="str">
        <f>IF(E775="","",IF(VLOOKUP(E775,'Study Locations'!B:D,2,FALSE)="","",VLOOKUP(E775,'Study Locations'!B:D,2,FALSE)))</f>
        <v/>
      </c>
      <c r="G775" s="7" t="str">
        <f>IF(E775="","",IF(VLOOKUP(E775,'Study Locations'!B:D,3,FALSE)="","",VLOOKUP(E775,'Study Locations'!B:D,3,FALSE)))</f>
        <v/>
      </c>
      <c r="H775" s="5"/>
      <c r="I775" s="5"/>
      <c r="J775" s="3" t="str">
        <f t="shared" si="36"/>
        <v/>
      </c>
      <c r="K775" s="29" t="str">
        <f>IF(B775="","",IF(J775="","NA",IF(ISNA(VLOOKUP(J775,'Default  Salaries'!D:E,2,FALSE)),IF(ISNA(VLOOKUP(I775&amp;"-NA",'Default  Salaries'!D:E,2,FALSE)),"NA",VLOOKUP(I775&amp;"-NA",'Default  Salaries'!D:E,2,FALSE)),VLOOKUP(J775,'Default  Salaries'!D:E,2,FALSE))))</f>
        <v/>
      </c>
      <c r="L775" s="46"/>
      <c r="M775" s="19"/>
      <c r="N775" s="45"/>
      <c r="O775" s="45"/>
      <c r="P775" s="7" t="str">
        <f t="shared" si="37"/>
        <v/>
      </c>
      <c r="Q775" s="14"/>
      <c r="R775" s="15"/>
      <c r="S775" s="14"/>
      <c r="T775" s="15"/>
      <c r="U775" s="14"/>
      <c r="V775" s="15"/>
      <c r="W775" s="47"/>
      <c r="X775" s="48"/>
      <c r="Y775" s="47"/>
      <c r="Z775" s="48"/>
      <c r="AA775" s="47"/>
      <c r="AB775" s="48"/>
      <c r="AC775" s="47"/>
      <c r="AD775" s="48"/>
      <c r="AE775" s="47"/>
      <c r="AF775" s="48"/>
      <c r="AG775" s="47"/>
      <c r="AH775" s="48"/>
      <c r="AI775" s="47"/>
      <c r="AJ775" s="48"/>
    </row>
    <row r="776" spans="1:36" x14ac:dyDescent="0.25">
      <c r="A776" s="7">
        <f t="shared" si="38"/>
        <v>772</v>
      </c>
      <c r="B776" s="8"/>
      <c r="C776" s="5"/>
      <c r="D776" s="5"/>
      <c r="E776" s="5"/>
      <c r="F776" s="7" t="str">
        <f>IF(E776="","",IF(VLOOKUP(E776,'Study Locations'!B:D,2,FALSE)="","",VLOOKUP(E776,'Study Locations'!B:D,2,FALSE)))</f>
        <v/>
      </c>
      <c r="G776" s="7" t="str">
        <f>IF(E776="","",IF(VLOOKUP(E776,'Study Locations'!B:D,3,FALSE)="","",VLOOKUP(E776,'Study Locations'!B:D,3,FALSE)))</f>
        <v/>
      </c>
      <c r="H776" s="5"/>
      <c r="I776" s="5"/>
      <c r="J776" s="3" t="str">
        <f t="shared" si="36"/>
        <v/>
      </c>
      <c r="K776" s="29" t="str">
        <f>IF(B776="","",IF(J776="","NA",IF(ISNA(VLOOKUP(J776,'Default  Salaries'!D:E,2,FALSE)),IF(ISNA(VLOOKUP(I776&amp;"-NA",'Default  Salaries'!D:E,2,FALSE)),"NA",VLOOKUP(I776&amp;"-NA",'Default  Salaries'!D:E,2,FALSE)),VLOOKUP(J776,'Default  Salaries'!D:E,2,FALSE))))</f>
        <v/>
      </c>
      <c r="L776" s="46"/>
      <c r="M776" s="19"/>
      <c r="N776" s="45"/>
      <c r="O776" s="45"/>
      <c r="P776" s="7" t="str">
        <f t="shared" si="37"/>
        <v/>
      </c>
      <c r="Q776" s="14"/>
      <c r="R776" s="15"/>
      <c r="S776" s="14"/>
      <c r="T776" s="15"/>
      <c r="U776" s="14"/>
      <c r="V776" s="15"/>
      <c r="W776" s="47"/>
      <c r="X776" s="48"/>
      <c r="Y776" s="47"/>
      <c r="Z776" s="48"/>
      <c r="AA776" s="47"/>
      <c r="AB776" s="48"/>
      <c r="AC776" s="47"/>
      <c r="AD776" s="48"/>
      <c r="AE776" s="47"/>
      <c r="AF776" s="48"/>
      <c r="AG776" s="47"/>
      <c r="AH776" s="48"/>
      <c r="AI776" s="47"/>
      <c r="AJ776" s="48"/>
    </row>
    <row r="777" spans="1:36" x14ac:dyDescent="0.25">
      <c r="A777" s="7">
        <f t="shared" si="38"/>
        <v>773</v>
      </c>
      <c r="B777" s="8"/>
      <c r="C777" s="5"/>
      <c r="D777" s="5"/>
      <c r="E777" s="5"/>
      <c r="F777" s="7" t="str">
        <f>IF(E777="","",IF(VLOOKUP(E777,'Study Locations'!B:D,2,FALSE)="","",VLOOKUP(E777,'Study Locations'!B:D,2,FALSE)))</f>
        <v/>
      </c>
      <c r="G777" s="7" t="str">
        <f>IF(E777="","",IF(VLOOKUP(E777,'Study Locations'!B:D,3,FALSE)="","",VLOOKUP(E777,'Study Locations'!B:D,3,FALSE)))</f>
        <v/>
      </c>
      <c r="H777" s="5"/>
      <c r="I777" s="5"/>
      <c r="J777" s="3" t="str">
        <f t="shared" si="36"/>
        <v/>
      </c>
      <c r="K777" s="29" t="str">
        <f>IF(B777="","",IF(J777="","NA",IF(ISNA(VLOOKUP(J777,'Default  Salaries'!D:E,2,FALSE)),IF(ISNA(VLOOKUP(I777&amp;"-NA",'Default  Salaries'!D:E,2,FALSE)),"NA",VLOOKUP(I777&amp;"-NA",'Default  Salaries'!D:E,2,FALSE)),VLOOKUP(J777,'Default  Salaries'!D:E,2,FALSE))))</f>
        <v/>
      </c>
      <c r="L777" s="46"/>
      <c r="M777" s="19"/>
      <c r="N777" s="45"/>
      <c r="O777" s="45"/>
      <c r="P777" s="7" t="str">
        <f t="shared" si="37"/>
        <v/>
      </c>
      <c r="Q777" s="14"/>
      <c r="R777" s="15"/>
      <c r="S777" s="14"/>
      <c r="T777" s="15"/>
      <c r="U777" s="14"/>
      <c r="V777" s="15"/>
      <c r="W777" s="47"/>
      <c r="X777" s="48"/>
      <c r="Y777" s="47"/>
      <c r="Z777" s="48"/>
      <c r="AA777" s="47"/>
      <c r="AB777" s="48"/>
      <c r="AC777" s="47"/>
      <c r="AD777" s="48"/>
      <c r="AE777" s="47"/>
      <c r="AF777" s="48"/>
      <c r="AG777" s="47"/>
      <c r="AH777" s="48"/>
      <c r="AI777" s="47"/>
      <c r="AJ777" s="48"/>
    </row>
    <row r="778" spans="1:36" x14ac:dyDescent="0.25">
      <c r="A778" s="7">
        <f t="shared" si="38"/>
        <v>774</v>
      </c>
      <c r="B778" s="8"/>
      <c r="C778" s="5"/>
      <c r="D778" s="5"/>
      <c r="E778" s="5"/>
      <c r="F778" s="7" t="str">
        <f>IF(E778="","",IF(VLOOKUP(E778,'Study Locations'!B:D,2,FALSE)="","",VLOOKUP(E778,'Study Locations'!B:D,2,FALSE)))</f>
        <v/>
      </c>
      <c r="G778" s="7" t="str">
        <f>IF(E778="","",IF(VLOOKUP(E778,'Study Locations'!B:D,3,FALSE)="","",VLOOKUP(E778,'Study Locations'!B:D,3,FALSE)))</f>
        <v/>
      </c>
      <c r="H778" s="5"/>
      <c r="I778" s="5"/>
      <c r="J778" s="3" t="str">
        <f t="shared" si="36"/>
        <v/>
      </c>
      <c r="K778" s="29" t="str">
        <f>IF(B778="","",IF(J778="","NA",IF(ISNA(VLOOKUP(J778,'Default  Salaries'!D:E,2,FALSE)),IF(ISNA(VLOOKUP(I778&amp;"-NA",'Default  Salaries'!D:E,2,FALSE)),"NA",VLOOKUP(I778&amp;"-NA",'Default  Salaries'!D:E,2,FALSE)),VLOOKUP(J778,'Default  Salaries'!D:E,2,FALSE))))</f>
        <v/>
      </c>
      <c r="L778" s="46"/>
      <c r="M778" s="19"/>
      <c r="N778" s="45"/>
      <c r="O778" s="45"/>
      <c r="P778" s="7" t="str">
        <f t="shared" si="37"/>
        <v/>
      </c>
      <c r="Q778" s="14"/>
      <c r="R778" s="15"/>
      <c r="S778" s="14"/>
      <c r="T778" s="15"/>
      <c r="U778" s="14"/>
      <c r="V778" s="15"/>
      <c r="W778" s="47"/>
      <c r="X778" s="48"/>
      <c r="Y778" s="47"/>
      <c r="Z778" s="48"/>
      <c r="AA778" s="47"/>
      <c r="AB778" s="48"/>
      <c r="AC778" s="47"/>
      <c r="AD778" s="48"/>
      <c r="AE778" s="47"/>
      <c r="AF778" s="48"/>
      <c r="AG778" s="47"/>
      <c r="AH778" s="48"/>
      <c r="AI778" s="47"/>
      <c r="AJ778" s="48"/>
    </row>
    <row r="779" spans="1:36" x14ac:dyDescent="0.25">
      <c r="A779" s="7">
        <f t="shared" si="38"/>
        <v>775</v>
      </c>
      <c r="B779" s="8"/>
      <c r="C779" s="5"/>
      <c r="D779" s="5"/>
      <c r="E779" s="5"/>
      <c r="F779" s="7" t="str">
        <f>IF(E779="","",IF(VLOOKUP(E779,'Study Locations'!B:D,2,FALSE)="","",VLOOKUP(E779,'Study Locations'!B:D,2,FALSE)))</f>
        <v/>
      </c>
      <c r="G779" s="7" t="str">
        <f>IF(E779="","",IF(VLOOKUP(E779,'Study Locations'!B:D,3,FALSE)="","",VLOOKUP(E779,'Study Locations'!B:D,3,FALSE)))</f>
        <v/>
      </c>
      <c r="H779" s="5"/>
      <c r="I779" s="5"/>
      <c r="J779" s="3" t="str">
        <f t="shared" si="36"/>
        <v/>
      </c>
      <c r="K779" s="29" t="str">
        <f>IF(B779="","",IF(J779="","NA",IF(ISNA(VLOOKUP(J779,'Default  Salaries'!D:E,2,FALSE)),IF(ISNA(VLOOKUP(I779&amp;"-NA",'Default  Salaries'!D:E,2,FALSE)),"NA",VLOOKUP(I779&amp;"-NA",'Default  Salaries'!D:E,2,FALSE)),VLOOKUP(J779,'Default  Salaries'!D:E,2,FALSE))))</f>
        <v/>
      </c>
      <c r="L779" s="46"/>
      <c r="M779" s="19"/>
      <c r="N779" s="45"/>
      <c r="O779" s="45"/>
      <c r="P779" s="7" t="str">
        <f t="shared" si="37"/>
        <v/>
      </c>
      <c r="Q779" s="14"/>
      <c r="R779" s="15"/>
      <c r="S779" s="14"/>
      <c r="T779" s="15"/>
      <c r="U779" s="14"/>
      <c r="V779" s="15"/>
      <c r="W779" s="47"/>
      <c r="X779" s="48"/>
      <c r="Y779" s="47"/>
      <c r="Z779" s="48"/>
      <c r="AA779" s="47"/>
      <c r="AB779" s="48"/>
      <c r="AC779" s="47"/>
      <c r="AD779" s="48"/>
      <c r="AE779" s="47"/>
      <c r="AF779" s="48"/>
      <c r="AG779" s="47"/>
      <c r="AH779" s="48"/>
      <c r="AI779" s="47"/>
      <c r="AJ779" s="48"/>
    </row>
    <row r="780" spans="1:36" x14ac:dyDescent="0.25">
      <c r="A780" s="7">
        <f t="shared" si="38"/>
        <v>776</v>
      </c>
      <c r="B780" s="8"/>
      <c r="C780" s="5"/>
      <c r="D780" s="5"/>
      <c r="E780" s="5"/>
      <c r="F780" s="7" t="str">
        <f>IF(E780="","",IF(VLOOKUP(E780,'Study Locations'!B:D,2,FALSE)="","",VLOOKUP(E780,'Study Locations'!B:D,2,FALSE)))</f>
        <v/>
      </c>
      <c r="G780" s="7" t="str">
        <f>IF(E780="","",IF(VLOOKUP(E780,'Study Locations'!B:D,3,FALSE)="","",VLOOKUP(E780,'Study Locations'!B:D,3,FALSE)))</f>
        <v/>
      </c>
      <c r="H780" s="5"/>
      <c r="I780" s="5"/>
      <c r="J780" s="3" t="str">
        <f t="shared" si="36"/>
        <v/>
      </c>
      <c r="K780" s="29" t="str">
        <f>IF(B780="","",IF(J780="","NA",IF(ISNA(VLOOKUP(J780,'Default  Salaries'!D:E,2,FALSE)),IF(ISNA(VLOOKUP(I780&amp;"-NA",'Default  Salaries'!D:E,2,FALSE)),"NA",VLOOKUP(I780&amp;"-NA",'Default  Salaries'!D:E,2,FALSE)),VLOOKUP(J780,'Default  Salaries'!D:E,2,FALSE))))</f>
        <v/>
      </c>
      <c r="L780" s="46"/>
      <c r="M780" s="19"/>
      <c r="N780" s="45"/>
      <c r="O780" s="45"/>
      <c r="P780" s="7" t="str">
        <f t="shared" si="37"/>
        <v/>
      </c>
      <c r="Q780" s="14"/>
      <c r="R780" s="15"/>
      <c r="S780" s="14"/>
      <c r="T780" s="15"/>
      <c r="U780" s="14"/>
      <c r="V780" s="15"/>
      <c r="W780" s="47"/>
      <c r="X780" s="48"/>
      <c r="Y780" s="47"/>
      <c r="Z780" s="48"/>
      <c r="AA780" s="47"/>
      <c r="AB780" s="48"/>
      <c r="AC780" s="47"/>
      <c r="AD780" s="48"/>
      <c r="AE780" s="47"/>
      <c r="AF780" s="48"/>
      <c r="AG780" s="47"/>
      <c r="AH780" s="48"/>
      <c r="AI780" s="47"/>
      <c r="AJ780" s="48"/>
    </row>
    <row r="781" spans="1:36" x14ac:dyDescent="0.25">
      <c r="A781" s="7">
        <f t="shared" si="38"/>
        <v>777</v>
      </c>
      <c r="B781" s="8"/>
      <c r="C781" s="5"/>
      <c r="D781" s="5"/>
      <c r="E781" s="5"/>
      <c r="F781" s="7" t="str">
        <f>IF(E781="","",IF(VLOOKUP(E781,'Study Locations'!B:D,2,FALSE)="","",VLOOKUP(E781,'Study Locations'!B:D,2,FALSE)))</f>
        <v/>
      </c>
      <c r="G781" s="7" t="str">
        <f>IF(E781="","",IF(VLOOKUP(E781,'Study Locations'!B:D,3,FALSE)="","",VLOOKUP(E781,'Study Locations'!B:D,3,FALSE)))</f>
        <v/>
      </c>
      <c r="H781" s="5"/>
      <c r="I781" s="5"/>
      <c r="J781" s="3" t="str">
        <f t="shared" si="36"/>
        <v/>
      </c>
      <c r="K781" s="29" t="str">
        <f>IF(B781="","",IF(J781="","NA",IF(ISNA(VLOOKUP(J781,'Default  Salaries'!D:E,2,FALSE)),IF(ISNA(VLOOKUP(I781&amp;"-NA",'Default  Salaries'!D:E,2,FALSE)),"NA",VLOOKUP(I781&amp;"-NA",'Default  Salaries'!D:E,2,FALSE)),VLOOKUP(J781,'Default  Salaries'!D:E,2,FALSE))))</f>
        <v/>
      </c>
      <c r="L781" s="46"/>
      <c r="M781" s="19"/>
      <c r="N781" s="45"/>
      <c r="O781" s="45"/>
      <c r="P781" s="7" t="str">
        <f t="shared" si="37"/>
        <v/>
      </c>
      <c r="Q781" s="14"/>
      <c r="R781" s="15"/>
      <c r="S781" s="14"/>
      <c r="T781" s="15"/>
      <c r="U781" s="14"/>
      <c r="V781" s="15"/>
      <c r="W781" s="47"/>
      <c r="X781" s="48"/>
      <c r="Y781" s="47"/>
      <c r="Z781" s="48"/>
      <c r="AA781" s="47"/>
      <c r="AB781" s="48"/>
      <c r="AC781" s="47"/>
      <c r="AD781" s="48"/>
      <c r="AE781" s="47"/>
      <c r="AF781" s="48"/>
      <c r="AG781" s="47"/>
      <c r="AH781" s="48"/>
      <c r="AI781" s="47"/>
      <c r="AJ781" s="48"/>
    </row>
    <row r="782" spans="1:36" x14ac:dyDescent="0.25">
      <c r="A782" s="7">
        <f t="shared" si="38"/>
        <v>778</v>
      </c>
      <c r="B782" s="8"/>
      <c r="C782" s="5"/>
      <c r="D782" s="5"/>
      <c r="E782" s="5"/>
      <c r="F782" s="7" t="str">
        <f>IF(E782="","",IF(VLOOKUP(E782,'Study Locations'!B:D,2,FALSE)="","",VLOOKUP(E782,'Study Locations'!B:D,2,FALSE)))</f>
        <v/>
      </c>
      <c r="G782" s="7" t="str">
        <f>IF(E782="","",IF(VLOOKUP(E782,'Study Locations'!B:D,3,FALSE)="","",VLOOKUP(E782,'Study Locations'!B:D,3,FALSE)))</f>
        <v/>
      </c>
      <c r="H782" s="5"/>
      <c r="I782" s="5"/>
      <c r="J782" s="3" t="str">
        <f t="shared" si="36"/>
        <v/>
      </c>
      <c r="K782" s="29" t="str">
        <f>IF(B782="","",IF(J782="","NA",IF(ISNA(VLOOKUP(J782,'Default  Salaries'!D:E,2,FALSE)),IF(ISNA(VLOOKUP(I782&amp;"-NA",'Default  Salaries'!D:E,2,FALSE)),"NA",VLOOKUP(I782&amp;"-NA",'Default  Salaries'!D:E,2,FALSE)),VLOOKUP(J782,'Default  Salaries'!D:E,2,FALSE))))</f>
        <v/>
      </c>
      <c r="L782" s="46"/>
      <c r="M782" s="19"/>
      <c r="N782" s="45"/>
      <c r="O782" s="45"/>
      <c r="P782" s="7" t="str">
        <f t="shared" si="37"/>
        <v/>
      </c>
      <c r="Q782" s="14"/>
      <c r="R782" s="15"/>
      <c r="S782" s="14"/>
      <c r="T782" s="15"/>
      <c r="U782" s="14"/>
      <c r="V782" s="15"/>
      <c r="W782" s="47"/>
      <c r="X782" s="48"/>
      <c r="Y782" s="47"/>
      <c r="Z782" s="48"/>
      <c r="AA782" s="47"/>
      <c r="AB782" s="48"/>
      <c r="AC782" s="47"/>
      <c r="AD782" s="48"/>
      <c r="AE782" s="47"/>
      <c r="AF782" s="48"/>
      <c r="AG782" s="47"/>
      <c r="AH782" s="48"/>
      <c r="AI782" s="47"/>
      <c r="AJ782" s="48"/>
    </row>
    <row r="783" spans="1:36" x14ac:dyDescent="0.25">
      <c r="A783" s="7">
        <f t="shared" si="38"/>
        <v>779</v>
      </c>
      <c r="B783" s="8"/>
      <c r="C783" s="5"/>
      <c r="D783" s="5"/>
      <c r="E783" s="5"/>
      <c r="F783" s="7" t="str">
        <f>IF(E783="","",IF(VLOOKUP(E783,'Study Locations'!B:D,2,FALSE)="","",VLOOKUP(E783,'Study Locations'!B:D,2,FALSE)))</f>
        <v/>
      </c>
      <c r="G783" s="7" t="str">
        <f>IF(E783="","",IF(VLOOKUP(E783,'Study Locations'!B:D,3,FALSE)="","",VLOOKUP(E783,'Study Locations'!B:D,3,FALSE)))</f>
        <v/>
      </c>
      <c r="H783" s="5"/>
      <c r="I783" s="5"/>
      <c r="J783" s="3" t="str">
        <f t="shared" si="36"/>
        <v/>
      </c>
      <c r="K783" s="29" t="str">
        <f>IF(B783="","",IF(J783="","NA",IF(ISNA(VLOOKUP(J783,'Default  Salaries'!D:E,2,FALSE)),IF(ISNA(VLOOKUP(I783&amp;"-NA",'Default  Salaries'!D:E,2,FALSE)),"NA",VLOOKUP(I783&amp;"-NA",'Default  Salaries'!D:E,2,FALSE)),VLOOKUP(J783,'Default  Salaries'!D:E,2,FALSE))))</f>
        <v/>
      </c>
      <c r="L783" s="46"/>
      <c r="M783" s="19"/>
      <c r="N783" s="45"/>
      <c r="O783" s="45"/>
      <c r="P783" s="7" t="str">
        <f t="shared" si="37"/>
        <v/>
      </c>
      <c r="Q783" s="14"/>
      <c r="R783" s="15"/>
      <c r="S783" s="14"/>
      <c r="T783" s="15"/>
      <c r="U783" s="14"/>
      <c r="V783" s="15"/>
      <c r="W783" s="47"/>
      <c r="X783" s="48"/>
      <c r="Y783" s="47"/>
      <c r="Z783" s="48"/>
      <c r="AA783" s="47"/>
      <c r="AB783" s="48"/>
      <c r="AC783" s="47"/>
      <c r="AD783" s="48"/>
      <c r="AE783" s="47"/>
      <c r="AF783" s="48"/>
      <c r="AG783" s="47"/>
      <c r="AH783" s="48"/>
      <c r="AI783" s="47"/>
      <c r="AJ783" s="48"/>
    </row>
    <row r="784" spans="1:36" x14ac:dyDescent="0.25">
      <c r="A784" s="7">
        <f t="shared" si="38"/>
        <v>780</v>
      </c>
      <c r="B784" s="8"/>
      <c r="C784" s="5"/>
      <c r="D784" s="5"/>
      <c r="E784" s="5"/>
      <c r="F784" s="7" t="str">
        <f>IF(E784="","",IF(VLOOKUP(E784,'Study Locations'!B:D,2,FALSE)="","",VLOOKUP(E784,'Study Locations'!B:D,2,FALSE)))</f>
        <v/>
      </c>
      <c r="G784" s="7" t="str">
        <f>IF(E784="","",IF(VLOOKUP(E784,'Study Locations'!B:D,3,FALSE)="","",VLOOKUP(E784,'Study Locations'!B:D,3,FALSE)))</f>
        <v/>
      </c>
      <c r="H784" s="5"/>
      <c r="I784" s="5"/>
      <c r="J784" s="3" t="str">
        <f t="shared" si="36"/>
        <v/>
      </c>
      <c r="K784" s="29" t="str">
        <f>IF(B784="","",IF(J784="","NA",IF(ISNA(VLOOKUP(J784,'Default  Salaries'!D:E,2,FALSE)),IF(ISNA(VLOOKUP(I784&amp;"-NA",'Default  Salaries'!D:E,2,FALSE)),"NA",VLOOKUP(I784&amp;"-NA",'Default  Salaries'!D:E,2,FALSE)),VLOOKUP(J784,'Default  Salaries'!D:E,2,FALSE))))</f>
        <v/>
      </c>
      <c r="L784" s="46"/>
      <c r="M784" s="19"/>
      <c r="N784" s="45"/>
      <c r="O784" s="45"/>
      <c r="P784" s="7" t="str">
        <f t="shared" si="37"/>
        <v/>
      </c>
      <c r="Q784" s="14"/>
      <c r="R784" s="15"/>
      <c r="S784" s="14"/>
      <c r="T784" s="15"/>
      <c r="U784" s="14"/>
      <c r="V784" s="15"/>
      <c r="W784" s="47"/>
      <c r="X784" s="48"/>
      <c r="Y784" s="47"/>
      <c r="Z784" s="48"/>
      <c r="AA784" s="47"/>
      <c r="AB784" s="48"/>
      <c r="AC784" s="47"/>
      <c r="AD784" s="48"/>
      <c r="AE784" s="47"/>
      <c r="AF784" s="48"/>
      <c r="AG784" s="47"/>
      <c r="AH784" s="48"/>
      <c r="AI784" s="47"/>
      <c r="AJ784" s="48"/>
    </row>
    <row r="785" spans="1:36" x14ac:dyDescent="0.25">
      <c r="A785" s="7">
        <f t="shared" si="38"/>
        <v>781</v>
      </c>
      <c r="B785" s="8"/>
      <c r="C785" s="5"/>
      <c r="D785" s="5"/>
      <c r="E785" s="5"/>
      <c r="F785" s="7" t="str">
        <f>IF(E785="","",IF(VLOOKUP(E785,'Study Locations'!B:D,2,FALSE)="","",VLOOKUP(E785,'Study Locations'!B:D,2,FALSE)))</f>
        <v/>
      </c>
      <c r="G785" s="7" t="str">
        <f>IF(E785="","",IF(VLOOKUP(E785,'Study Locations'!B:D,3,FALSE)="","",VLOOKUP(E785,'Study Locations'!B:D,3,FALSE)))</f>
        <v/>
      </c>
      <c r="H785" s="5"/>
      <c r="I785" s="5"/>
      <c r="J785" s="3" t="str">
        <f t="shared" si="36"/>
        <v/>
      </c>
      <c r="K785" s="29" t="str">
        <f>IF(B785="","",IF(J785="","NA",IF(ISNA(VLOOKUP(J785,'Default  Salaries'!D:E,2,FALSE)),IF(ISNA(VLOOKUP(I785&amp;"-NA",'Default  Salaries'!D:E,2,FALSE)),"NA",VLOOKUP(I785&amp;"-NA",'Default  Salaries'!D:E,2,FALSE)),VLOOKUP(J785,'Default  Salaries'!D:E,2,FALSE))))</f>
        <v/>
      </c>
      <c r="L785" s="46"/>
      <c r="M785" s="19"/>
      <c r="N785" s="45"/>
      <c r="O785" s="45"/>
      <c r="P785" s="7" t="str">
        <f t="shared" si="37"/>
        <v/>
      </c>
      <c r="Q785" s="14"/>
      <c r="R785" s="15"/>
      <c r="S785" s="14"/>
      <c r="T785" s="15"/>
      <c r="U785" s="14"/>
      <c r="V785" s="15"/>
      <c r="W785" s="47"/>
      <c r="X785" s="48"/>
      <c r="Y785" s="47"/>
      <c r="Z785" s="48"/>
      <c r="AA785" s="47"/>
      <c r="AB785" s="48"/>
      <c r="AC785" s="47"/>
      <c r="AD785" s="48"/>
      <c r="AE785" s="47"/>
      <c r="AF785" s="48"/>
      <c r="AG785" s="47"/>
      <c r="AH785" s="48"/>
      <c r="AI785" s="47"/>
      <c r="AJ785" s="48"/>
    </row>
    <row r="786" spans="1:36" x14ac:dyDescent="0.25">
      <c r="A786" s="7">
        <f t="shared" si="38"/>
        <v>782</v>
      </c>
      <c r="B786" s="8"/>
      <c r="C786" s="5"/>
      <c r="D786" s="5"/>
      <c r="E786" s="5"/>
      <c r="F786" s="7" t="str">
        <f>IF(E786="","",IF(VLOOKUP(E786,'Study Locations'!B:D,2,FALSE)="","",VLOOKUP(E786,'Study Locations'!B:D,2,FALSE)))</f>
        <v/>
      </c>
      <c r="G786" s="7" t="str">
        <f>IF(E786="","",IF(VLOOKUP(E786,'Study Locations'!B:D,3,FALSE)="","",VLOOKUP(E786,'Study Locations'!B:D,3,FALSE)))</f>
        <v/>
      </c>
      <c r="H786" s="5"/>
      <c r="I786" s="5"/>
      <c r="J786" s="3" t="str">
        <f t="shared" si="36"/>
        <v/>
      </c>
      <c r="K786" s="29" t="str">
        <f>IF(B786="","",IF(J786="","NA",IF(ISNA(VLOOKUP(J786,'Default  Salaries'!D:E,2,FALSE)),IF(ISNA(VLOOKUP(I786&amp;"-NA",'Default  Salaries'!D:E,2,FALSE)),"NA",VLOOKUP(I786&amp;"-NA",'Default  Salaries'!D:E,2,FALSE)),VLOOKUP(J786,'Default  Salaries'!D:E,2,FALSE))))</f>
        <v/>
      </c>
      <c r="L786" s="46"/>
      <c r="M786" s="19"/>
      <c r="N786" s="45"/>
      <c r="O786" s="45"/>
      <c r="P786" s="7" t="str">
        <f t="shared" si="37"/>
        <v/>
      </c>
      <c r="Q786" s="14"/>
      <c r="R786" s="15"/>
      <c r="S786" s="14"/>
      <c r="T786" s="15"/>
      <c r="U786" s="14"/>
      <c r="V786" s="15"/>
      <c r="W786" s="47"/>
      <c r="X786" s="48"/>
      <c r="Y786" s="47"/>
      <c r="Z786" s="48"/>
      <c r="AA786" s="47"/>
      <c r="AB786" s="48"/>
      <c r="AC786" s="47"/>
      <c r="AD786" s="48"/>
      <c r="AE786" s="47"/>
      <c r="AF786" s="48"/>
      <c r="AG786" s="47"/>
      <c r="AH786" s="48"/>
      <c r="AI786" s="47"/>
      <c r="AJ786" s="48"/>
    </row>
    <row r="787" spans="1:36" x14ac:dyDescent="0.25">
      <c r="A787" s="7">
        <f t="shared" si="38"/>
        <v>783</v>
      </c>
      <c r="B787" s="8"/>
      <c r="C787" s="5"/>
      <c r="D787" s="5"/>
      <c r="E787" s="5"/>
      <c r="F787" s="7" t="str">
        <f>IF(E787="","",IF(VLOOKUP(E787,'Study Locations'!B:D,2,FALSE)="","",VLOOKUP(E787,'Study Locations'!B:D,2,FALSE)))</f>
        <v/>
      </c>
      <c r="G787" s="7" t="str">
        <f>IF(E787="","",IF(VLOOKUP(E787,'Study Locations'!B:D,3,FALSE)="","",VLOOKUP(E787,'Study Locations'!B:D,3,FALSE)))</f>
        <v/>
      </c>
      <c r="H787" s="5"/>
      <c r="I787" s="5"/>
      <c r="J787" s="3" t="str">
        <f t="shared" si="36"/>
        <v/>
      </c>
      <c r="K787" s="29" t="str">
        <f>IF(B787="","",IF(J787="","NA",IF(ISNA(VLOOKUP(J787,'Default  Salaries'!D:E,2,FALSE)),IF(ISNA(VLOOKUP(I787&amp;"-NA",'Default  Salaries'!D:E,2,FALSE)),"NA",VLOOKUP(I787&amp;"-NA",'Default  Salaries'!D:E,2,FALSE)),VLOOKUP(J787,'Default  Salaries'!D:E,2,FALSE))))</f>
        <v/>
      </c>
      <c r="L787" s="46"/>
      <c r="M787" s="19"/>
      <c r="N787" s="45"/>
      <c r="O787" s="45"/>
      <c r="P787" s="7" t="str">
        <f t="shared" si="37"/>
        <v/>
      </c>
      <c r="Q787" s="14"/>
      <c r="R787" s="15"/>
      <c r="S787" s="14"/>
      <c r="T787" s="15"/>
      <c r="U787" s="14"/>
      <c r="V787" s="15"/>
      <c r="W787" s="47"/>
      <c r="X787" s="48"/>
      <c r="Y787" s="47"/>
      <c r="Z787" s="48"/>
      <c r="AA787" s="47"/>
      <c r="AB787" s="48"/>
      <c r="AC787" s="47"/>
      <c r="AD787" s="48"/>
      <c r="AE787" s="47"/>
      <c r="AF787" s="48"/>
      <c r="AG787" s="47"/>
      <c r="AH787" s="48"/>
      <c r="AI787" s="47"/>
      <c r="AJ787" s="48"/>
    </row>
    <row r="788" spans="1:36" x14ac:dyDescent="0.25">
      <c r="A788" s="7">
        <f t="shared" si="38"/>
        <v>784</v>
      </c>
      <c r="B788" s="8"/>
      <c r="C788" s="5"/>
      <c r="D788" s="5"/>
      <c r="E788" s="5"/>
      <c r="F788" s="7" t="str">
        <f>IF(E788="","",IF(VLOOKUP(E788,'Study Locations'!B:D,2,FALSE)="","",VLOOKUP(E788,'Study Locations'!B:D,2,FALSE)))</f>
        <v/>
      </c>
      <c r="G788" s="7" t="str">
        <f>IF(E788="","",IF(VLOOKUP(E788,'Study Locations'!B:D,3,FALSE)="","",VLOOKUP(E788,'Study Locations'!B:D,3,FALSE)))</f>
        <v/>
      </c>
      <c r="H788" s="5"/>
      <c r="I788" s="5"/>
      <c r="J788" s="3" t="str">
        <f t="shared" si="36"/>
        <v/>
      </c>
      <c r="K788" s="29" t="str">
        <f>IF(B788="","",IF(J788="","NA",IF(ISNA(VLOOKUP(J788,'Default  Salaries'!D:E,2,FALSE)),IF(ISNA(VLOOKUP(I788&amp;"-NA",'Default  Salaries'!D:E,2,FALSE)),"NA",VLOOKUP(I788&amp;"-NA",'Default  Salaries'!D:E,2,FALSE)),VLOOKUP(J788,'Default  Salaries'!D:E,2,FALSE))))</f>
        <v/>
      </c>
      <c r="L788" s="46"/>
      <c r="M788" s="19"/>
      <c r="N788" s="45"/>
      <c r="O788" s="45"/>
      <c r="P788" s="7" t="str">
        <f t="shared" si="37"/>
        <v/>
      </c>
      <c r="Q788" s="14"/>
      <c r="R788" s="15"/>
      <c r="S788" s="14"/>
      <c r="T788" s="15"/>
      <c r="U788" s="14"/>
      <c r="V788" s="15"/>
      <c r="W788" s="47"/>
      <c r="X788" s="48"/>
      <c r="Y788" s="47"/>
      <c r="Z788" s="48"/>
      <c r="AA788" s="47"/>
      <c r="AB788" s="48"/>
      <c r="AC788" s="47"/>
      <c r="AD788" s="48"/>
      <c r="AE788" s="47"/>
      <c r="AF788" s="48"/>
      <c r="AG788" s="47"/>
      <c r="AH788" s="48"/>
      <c r="AI788" s="47"/>
      <c r="AJ788" s="48"/>
    </row>
    <row r="789" spans="1:36" x14ac:dyDescent="0.25">
      <c r="A789" s="7">
        <f t="shared" si="38"/>
        <v>785</v>
      </c>
      <c r="B789" s="8"/>
      <c r="C789" s="5"/>
      <c r="D789" s="5"/>
      <c r="E789" s="5"/>
      <c r="F789" s="7" t="str">
        <f>IF(E789="","",IF(VLOOKUP(E789,'Study Locations'!B:D,2,FALSE)="","",VLOOKUP(E789,'Study Locations'!B:D,2,FALSE)))</f>
        <v/>
      </c>
      <c r="G789" s="7" t="str">
        <f>IF(E789="","",IF(VLOOKUP(E789,'Study Locations'!B:D,3,FALSE)="","",VLOOKUP(E789,'Study Locations'!B:D,3,FALSE)))</f>
        <v/>
      </c>
      <c r="H789" s="5"/>
      <c r="I789" s="5"/>
      <c r="J789" s="3" t="str">
        <f t="shared" si="36"/>
        <v/>
      </c>
      <c r="K789" s="29" t="str">
        <f>IF(B789="","",IF(J789="","NA",IF(ISNA(VLOOKUP(J789,'Default  Salaries'!D:E,2,FALSE)),IF(ISNA(VLOOKUP(I789&amp;"-NA",'Default  Salaries'!D:E,2,FALSE)),"NA",VLOOKUP(I789&amp;"-NA",'Default  Salaries'!D:E,2,FALSE)),VLOOKUP(J789,'Default  Salaries'!D:E,2,FALSE))))</f>
        <v/>
      </c>
      <c r="L789" s="46"/>
      <c r="M789" s="19"/>
      <c r="N789" s="45"/>
      <c r="O789" s="45"/>
      <c r="P789" s="7" t="str">
        <f t="shared" si="37"/>
        <v/>
      </c>
      <c r="Q789" s="14"/>
      <c r="R789" s="15"/>
      <c r="S789" s="14"/>
      <c r="T789" s="15"/>
      <c r="U789" s="14"/>
      <c r="V789" s="15"/>
      <c r="W789" s="47"/>
      <c r="X789" s="48"/>
      <c r="Y789" s="47"/>
      <c r="Z789" s="48"/>
      <c r="AA789" s="47"/>
      <c r="AB789" s="48"/>
      <c r="AC789" s="47"/>
      <c r="AD789" s="48"/>
      <c r="AE789" s="47"/>
      <c r="AF789" s="48"/>
      <c r="AG789" s="47"/>
      <c r="AH789" s="48"/>
      <c r="AI789" s="47"/>
      <c r="AJ789" s="48"/>
    </row>
    <row r="790" spans="1:36" x14ac:dyDescent="0.25">
      <c r="A790" s="7">
        <f t="shared" si="38"/>
        <v>786</v>
      </c>
      <c r="B790" s="8"/>
      <c r="C790" s="5"/>
      <c r="D790" s="5"/>
      <c r="E790" s="5"/>
      <c r="F790" s="7" t="str">
        <f>IF(E790="","",IF(VLOOKUP(E790,'Study Locations'!B:D,2,FALSE)="","",VLOOKUP(E790,'Study Locations'!B:D,2,FALSE)))</f>
        <v/>
      </c>
      <c r="G790" s="7" t="str">
        <f>IF(E790="","",IF(VLOOKUP(E790,'Study Locations'!B:D,3,FALSE)="","",VLOOKUP(E790,'Study Locations'!B:D,3,FALSE)))</f>
        <v/>
      </c>
      <c r="H790" s="5"/>
      <c r="I790" s="5"/>
      <c r="J790" s="3" t="str">
        <f t="shared" si="36"/>
        <v/>
      </c>
      <c r="K790" s="29" t="str">
        <f>IF(B790="","",IF(J790="","NA",IF(ISNA(VLOOKUP(J790,'Default  Salaries'!D:E,2,FALSE)),IF(ISNA(VLOOKUP(I790&amp;"-NA",'Default  Salaries'!D:E,2,FALSE)),"NA",VLOOKUP(I790&amp;"-NA",'Default  Salaries'!D:E,2,FALSE)),VLOOKUP(J790,'Default  Salaries'!D:E,2,FALSE))))</f>
        <v/>
      </c>
      <c r="L790" s="46"/>
      <c r="M790" s="19"/>
      <c r="N790" s="45"/>
      <c r="O790" s="45"/>
      <c r="P790" s="7" t="str">
        <f t="shared" si="37"/>
        <v/>
      </c>
      <c r="Q790" s="14"/>
      <c r="R790" s="15"/>
      <c r="S790" s="14"/>
      <c r="T790" s="15"/>
      <c r="U790" s="14"/>
      <c r="V790" s="15"/>
      <c r="W790" s="47"/>
      <c r="X790" s="48"/>
      <c r="Y790" s="47"/>
      <c r="Z790" s="48"/>
      <c r="AA790" s="47"/>
      <c r="AB790" s="48"/>
      <c r="AC790" s="47"/>
      <c r="AD790" s="48"/>
      <c r="AE790" s="47"/>
      <c r="AF790" s="48"/>
      <c r="AG790" s="47"/>
      <c r="AH790" s="48"/>
      <c r="AI790" s="47"/>
      <c r="AJ790" s="48"/>
    </row>
    <row r="791" spans="1:36" x14ac:dyDescent="0.25">
      <c r="A791" s="7">
        <f t="shared" si="38"/>
        <v>787</v>
      </c>
      <c r="B791" s="8"/>
      <c r="C791" s="5"/>
      <c r="D791" s="5"/>
      <c r="E791" s="5"/>
      <c r="F791" s="7" t="str">
        <f>IF(E791="","",IF(VLOOKUP(E791,'Study Locations'!B:D,2,FALSE)="","",VLOOKUP(E791,'Study Locations'!B:D,2,FALSE)))</f>
        <v/>
      </c>
      <c r="G791" s="7" t="str">
        <f>IF(E791="","",IF(VLOOKUP(E791,'Study Locations'!B:D,3,FALSE)="","",VLOOKUP(E791,'Study Locations'!B:D,3,FALSE)))</f>
        <v/>
      </c>
      <c r="H791" s="5"/>
      <c r="I791" s="5"/>
      <c r="J791" s="3" t="str">
        <f t="shared" si="36"/>
        <v/>
      </c>
      <c r="K791" s="29" t="str">
        <f>IF(B791="","",IF(J791="","NA",IF(ISNA(VLOOKUP(J791,'Default  Salaries'!D:E,2,FALSE)),IF(ISNA(VLOOKUP(I791&amp;"-NA",'Default  Salaries'!D:E,2,FALSE)),"NA",VLOOKUP(I791&amp;"-NA",'Default  Salaries'!D:E,2,FALSE)),VLOOKUP(J791,'Default  Salaries'!D:E,2,FALSE))))</f>
        <v/>
      </c>
      <c r="L791" s="46"/>
      <c r="M791" s="19"/>
      <c r="N791" s="45"/>
      <c r="O791" s="45"/>
      <c r="P791" s="7" t="str">
        <f t="shared" si="37"/>
        <v/>
      </c>
      <c r="Q791" s="14"/>
      <c r="R791" s="15"/>
      <c r="S791" s="14"/>
      <c r="T791" s="15"/>
      <c r="U791" s="14"/>
      <c r="V791" s="15"/>
      <c r="W791" s="47"/>
      <c r="X791" s="48"/>
      <c r="Y791" s="47"/>
      <c r="Z791" s="48"/>
      <c r="AA791" s="47"/>
      <c r="AB791" s="48"/>
      <c r="AC791" s="47"/>
      <c r="AD791" s="48"/>
      <c r="AE791" s="47"/>
      <c r="AF791" s="48"/>
      <c r="AG791" s="47"/>
      <c r="AH791" s="48"/>
      <c r="AI791" s="47"/>
      <c r="AJ791" s="48"/>
    </row>
    <row r="792" spans="1:36" x14ac:dyDescent="0.25">
      <c r="A792" s="7">
        <f t="shared" si="38"/>
        <v>788</v>
      </c>
      <c r="B792" s="8"/>
      <c r="C792" s="5"/>
      <c r="D792" s="5"/>
      <c r="E792" s="5"/>
      <c r="F792" s="7" t="str">
        <f>IF(E792="","",IF(VLOOKUP(E792,'Study Locations'!B:D,2,FALSE)="","",VLOOKUP(E792,'Study Locations'!B:D,2,FALSE)))</f>
        <v/>
      </c>
      <c r="G792" s="7" t="str">
        <f>IF(E792="","",IF(VLOOKUP(E792,'Study Locations'!B:D,3,FALSE)="","",VLOOKUP(E792,'Study Locations'!B:D,3,FALSE)))</f>
        <v/>
      </c>
      <c r="H792" s="5"/>
      <c r="I792" s="5"/>
      <c r="J792" s="3" t="str">
        <f t="shared" si="36"/>
        <v/>
      </c>
      <c r="K792" s="29" t="str">
        <f>IF(B792="","",IF(J792="","NA",IF(ISNA(VLOOKUP(J792,'Default  Salaries'!D:E,2,FALSE)),IF(ISNA(VLOOKUP(I792&amp;"-NA",'Default  Salaries'!D:E,2,FALSE)),"NA",VLOOKUP(I792&amp;"-NA",'Default  Salaries'!D:E,2,FALSE)),VLOOKUP(J792,'Default  Salaries'!D:E,2,FALSE))))</f>
        <v/>
      </c>
      <c r="L792" s="46"/>
      <c r="M792" s="19"/>
      <c r="N792" s="45"/>
      <c r="O792" s="45"/>
      <c r="P792" s="7" t="str">
        <f t="shared" si="37"/>
        <v/>
      </c>
      <c r="Q792" s="14"/>
      <c r="R792" s="15"/>
      <c r="S792" s="14"/>
      <c r="T792" s="15"/>
      <c r="U792" s="14"/>
      <c r="V792" s="15"/>
      <c r="W792" s="47"/>
      <c r="X792" s="48"/>
      <c r="Y792" s="47"/>
      <c r="Z792" s="48"/>
      <c r="AA792" s="47"/>
      <c r="AB792" s="48"/>
      <c r="AC792" s="47"/>
      <c r="AD792" s="48"/>
      <c r="AE792" s="47"/>
      <c r="AF792" s="48"/>
      <c r="AG792" s="47"/>
      <c r="AH792" s="48"/>
      <c r="AI792" s="47"/>
      <c r="AJ792" s="48"/>
    </row>
    <row r="793" spans="1:36" x14ac:dyDescent="0.25">
      <c r="A793" s="7">
        <f t="shared" si="38"/>
        <v>789</v>
      </c>
      <c r="B793" s="8"/>
      <c r="C793" s="5"/>
      <c r="D793" s="5"/>
      <c r="E793" s="5"/>
      <c r="F793" s="7" t="str">
        <f>IF(E793="","",IF(VLOOKUP(E793,'Study Locations'!B:D,2,FALSE)="","",VLOOKUP(E793,'Study Locations'!B:D,2,FALSE)))</f>
        <v/>
      </c>
      <c r="G793" s="7" t="str">
        <f>IF(E793="","",IF(VLOOKUP(E793,'Study Locations'!B:D,3,FALSE)="","",VLOOKUP(E793,'Study Locations'!B:D,3,FALSE)))</f>
        <v/>
      </c>
      <c r="H793" s="5"/>
      <c r="I793" s="5"/>
      <c r="J793" s="3" t="str">
        <f t="shared" si="36"/>
        <v/>
      </c>
      <c r="K793" s="29" t="str">
        <f>IF(B793="","",IF(J793="","NA",IF(ISNA(VLOOKUP(J793,'Default  Salaries'!D:E,2,FALSE)),IF(ISNA(VLOOKUP(I793&amp;"-NA",'Default  Salaries'!D:E,2,FALSE)),"NA",VLOOKUP(I793&amp;"-NA",'Default  Salaries'!D:E,2,FALSE)),VLOOKUP(J793,'Default  Salaries'!D:E,2,FALSE))))</f>
        <v/>
      </c>
      <c r="L793" s="46"/>
      <c r="M793" s="19"/>
      <c r="N793" s="45"/>
      <c r="O793" s="45"/>
      <c r="P793" s="7" t="str">
        <f t="shared" si="37"/>
        <v/>
      </c>
      <c r="Q793" s="14"/>
      <c r="R793" s="15"/>
      <c r="S793" s="14"/>
      <c r="T793" s="15"/>
      <c r="U793" s="14"/>
      <c r="V793" s="15"/>
      <c r="W793" s="47"/>
      <c r="X793" s="48"/>
      <c r="Y793" s="47"/>
      <c r="Z793" s="48"/>
      <c r="AA793" s="47"/>
      <c r="AB793" s="48"/>
      <c r="AC793" s="47"/>
      <c r="AD793" s="48"/>
      <c r="AE793" s="47"/>
      <c r="AF793" s="48"/>
      <c r="AG793" s="47"/>
      <c r="AH793" s="48"/>
      <c r="AI793" s="47"/>
      <c r="AJ793" s="48"/>
    </row>
    <row r="794" spans="1:36" x14ac:dyDescent="0.25">
      <c r="A794" s="7">
        <f t="shared" si="38"/>
        <v>790</v>
      </c>
      <c r="B794" s="8"/>
      <c r="C794" s="5"/>
      <c r="D794" s="5"/>
      <c r="E794" s="5"/>
      <c r="F794" s="7" t="str">
        <f>IF(E794="","",IF(VLOOKUP(E794,'Study Locations'!B:D,2,FALSE)="","",VLOOKUP(E794,'Study Locations'!B:D,2,FALSE)))</f>
        <v/>
      </c>
      <c r="G794" s="7" t="str">
        <f>IF(E794="","",IF(VLOOKUP(E794,'Study Locations'!B:D,3,FALSE)="","",VLOOKUP(E794,'Study Locations'!B:D,3,FALSE)))</f>
        <v/>
      </c>
      <c r="H794" s="5"/>
      <c r="I794" s="5"/>
      <c r="J794" s="3" t="str">
        <f t="shared" si="36"/>
        <v/>
      </c>
      <c r="K794" s="29" t="str">
        <f>IF(B794="","",IF(J794="","NA",IF(ISNA(VLOOKUP(J794,'Default  Salaries'!D:E,2,FALSE)),IF(ISNA(VLOOKUP(I794&amp;"-NA",'Default  Salaries'!D:E,2,FALSE)),"NA",VLOOKUP(I794&amp;"-NA",'Default  Salaries'!D:E,2,FALSE)),VLOOKUP(J794,'Default  Salaries'!D:E,2,FALSE))))</f>
        <v/>
      </c>
      <c r="L794" s="46"/>
      <c r="M794" s="19"/>
      <c r="N794" s="45"/>
      <c r="O794" s="45"/>
      <c r="P794" s="7" t="str">
        <f t="shared" si="37"/>
        <v/>
      </c>
      <c r="Q794" s="14"/>
      <c r="R794" s="15"/>
      <c r="S794" s="14"/>
      <c r="T794" s="15"/>
      <c r="U794" s="14"/>
      <c r="V794" s="15"/>
      <c r="W794" s="47"/>
      <c r="X794" s="48"/>
      <c r="Y794" s="47"/>
      <c r="Z794" s="48"/>
      <c r="AA794" s="47"/>
      <c r="AB794" s="48"/>
      <c r="AC794" s="47"/>
      <c r="AD794" s="48"/>
      <c r="AE794" s="47"/>
      <c r="AF794" s="48"/>
      <c r="AG794" s="47"/>
      <c r="AH794" s="48"/>
      <c r="AI794" s="47"/>
      <c r="AJ794" s="48"/>
    </row>
    <row r="795" spans="1:36" x14ac:dyDescent="0.25">
      <c r="A795" s="7">
        <f t="shared" si="38"/>
        <v>791</v>
      </c>
      <c r="B795" s="8"/>
      <c r="C795" s="5"/>
      <c r="D795" s="5"/>
      <c r="E795" s="5"/>
      <c r="F795" s="7" t="str">
        <f>IF(E795="","",IF(VLOOKUP(E795,'Study Locations'!B:D,2,FALSE)="","",VLOOKUP(E795,'Study Locations'!B:D,2,FALSE)))</f>
        <v/>
      </c>
      <c r="G795" s="7" t="str">
        <f>IF(E795="","",IF(VLOOKUP(E795,'Study Locations'!B:D,3,FALSE)="","",VLOOKUP(E795,'Study Locations'!B:D,3,FALSE)))</f>
        <v/>
      </c>
      <c r="H795" s="5"/>
      <c r="I795" s="5"/>
      <c r="J795" s="3" t="str">
        <f t="shared" si="36"/>
        <v/>
      </c>
      <c r="K795" s="29" t="str">
        <f>IF(B795="","",IF(J795="","NA",IF(ISNA(VLOOKUP(J795,'Default  Salaries'!D:E,2,FALSE)),IF(ISNA(VLOOKUP(I795&amp;"-NA",'Default  Salaries'!D:E,2,FALSE)),"NA",VLOOKUP(I795&amp;"-NA",'Default  Salaries'!D:E,2,FALSE)),VLOOKUP(J795,'Default  Salaries'!D:E,2,FALSE))))</f>
        <v/>
      </c>
      <c r="L795" s="46"/>
      <c r="M795" s="19"/>
      <c r="N795" s="45"/>
      <c r="O795" s="45"/>
      <c r="P795" s="7" t="str">
        <f t="shared" si="37"/>
        <v/>
      </c>
      <c r="Q795" s="14"/>
      <c r="R795" s="15"/>
      <c r="S795" s="14"/>
      <c r="T795" s="15"/>
      <c r="U795" s="14"/>
      <c r="V795" s="15"/>
      <c r="W795" s="47"/>
      <c r="X795" s="48"/>
      <c r="Y795" s="47"/>
      <c r="Z795" s="48"/>
      <c r="AA795" s="47"/>
      <c r="AB795" s="48"/>
      <c r="AC795" s="47"/>
      <c r="AD795" s="48"/>
      <c r="AE795" s="47"/>
      <c r="AF795" s="48"/>
      <c r="AG795" s="47"/>
      <c r="AH795" s="48"/>
      <c r="AI795" s="47"/>
      <c r="AJ795" s="48"/>
    </row>
    <row r="796" spans="1:36" x14ac:dyDescent="0.25">
      <c r="A796" s="7">
        <f t="shared" si="38"/>
        <v>792</v>
      </c>
      <c r="B796" s="8"/>
      <c r="C796" s="5"/>
      <c r="D796" s="5"/>
      <c r="E796" s="5"/>
      <c r="F796" s="7" t="str">
        <f>IF(E796="","",IF(VLOOKUP(E796,'Study Locations'!B:D,2,FALSE)="","",VLOOKUP(E796,'Study Locations'!B:D,2,FALSE)))</f>
        <v/>
      </c>
      <c r="G796" s="7" t="str">
        <f>IF(E796="","",IF(VLOOKUP(E796,'Study Locations'!B:D,3,FALSE)="","",VLOOKUP(E796,'Study Locations'!B:D,3,FALSE)))</f>
        <v/>
      </c>
      <c r="H796" s="5"/>
      <c r="I796" s="5"/>
      <c r="J796" s="3" t="str">
        <f t="shared" si="36"/>
        <v/>
      </c>
      <c r="K796" s="29" t="str">
        <f>IF(B796="","",IF(J796="","NA",IF(ISNA(VLOOKUP(J796,'Default  Salaries'!D:E,2,FALSE)),IF(ISNA(VLOOKUP(I796&amp;"-NA",'Default  Salaries'!D:E,2,FALSE)),"NA",VLOOKUP(I796&amp;"-NA",'Default  Salaries'!D:E,2,FALSE)),VLOOKUP(J796,'Default  Salaries'!D:E,2,FALSE))))</f>
        <v/>
      </c>
      <c r="L796" s="46"/>
      <c r="M796" s="19"/>
      <c r="N796" s="45"/>
      <c r="O796" s="45"/>
      <c r="P796" s="7" t="str">
        <f t="shared" si="37"/>
        <v/>
      </c>
      <c r="Q796" s="14"/>
      <c r="R796" s="15"/>
      <c r="S796" s="14"/>
      <c r="T796" s="15"/>
      <c r="U796" s="14"/>
      <c r="V796" s="15"/>
      <c r="W796" s="47"/>
      <c r="X796" s="48"/>
      <c r="Y796" s="47"/>
      <c r="Z796" s="48"/>
      <c r="AA796" s="47"/>
      <c r="AB796" s="48"/>
      <c r="AC796" s="47"/>
      <c r="AD796" s="48"/>
      <c r="AE796" s="47"/>
      <c r="AF796" s="48"/>
      <c r="AG796" s="47"/>
      <c r="AH796" s="48"/>
      <c r="AI796" s="47"/>
      <c r="AJ796" s="48"/>
    </row>
    <row r="797" spans="1:36" x14ac:dyDescent="0.25">
      <c r="A797" s="7">
        <f t="shared" si="38"/>
        <v>793</v>
      </c>
      <c r="B797" s="8"/>
      <c r="C797" s="5"/>
      <c r="D797" s="5"/>
      <c r="E797" s="5"/>
      <c r="F797" s="7" t="str">
        <f>IF(E797="","",IF(VLOOKUP(E797,'Study Locations'!B:D,2,FALSE)="","",VLOOKUP(E797,'Study Locations'!B:D,2,FALSE)))</f>
        <v/>
      </c>
      <c r="G797" s="7" t="str">
        <f>IF(E797="","",IF(VLOOKUP(E797,'Study Locations'!B:D,3,FALSE)="","",VLOOKUP(E797,'Study Locations'!B:D,3,FALSE)))</f>
        <v/>
      </c>
      <c r="H797" s="5"/>
      <c r="I797" s="5"/>
      <c r="J797" s="3" t="str">
        <f t="shared" si="36"/>
        <v/>
      </c>
      <c r="K797" s="29" t="str">
        <f>IF(B797="","",IF(J797="","NA",IF(ISNA(VLOOKUP(J797,'Default  Salaries'!D:E,2,FALSE)),IF(ISNA(VLOOKUP(I797&amp;"-NA",'Default  Salaries'!D:E,2,FALSE)),"NA",VLOOKUP(I797&amp;"-NA",'Default  Salaries'!D:E,2,FALSE)),VLOOKUP(J797,'Default  Salaries'!D:E,2,FALSE))))</f>
        <v/>
      </c>
      <c r="L797" s="46"/>
      <c r="M797" s="19"/>
      <c r="N797" s="45"/>
      <c r="O797" s="45"/>
      <c r="P797" s="7" t="str">
        <f t="shared" si="37"/>
        <v/>
      </c>
      <c r="Q797" s="14"/>
      <c r="R797" s="15"/>
      <c r="S797" s="14"/>
      <c r="T797" s="15"/>
      <c r="U797" s="14"/>
      <c r="V797" s="15"/>
      <c r="W797" s="47"/>
      <c r="X797" s="48"/>
      <c r="Y797" s="47"/>
      <c r="Z797" s="48"/>
      <c r="AA797" s="47"/>
      <c r="AB797" s="48"/>
      <c r="AC797" s="47"/>
      <c r="AD797" s="48"/>
      <c r="AE797" s="47"/>
      <c r="AF797" s="48"/>
      <c r="AG797" s="47"/>
      <c r="AH797" s="48"/>
      <c r="AI797" s="47"/>
      <c r="AJ797" s="48"/>
    </row>
    <row r="798" spans="1:36" x14ac:dyDescent="0.25">
      <c r="A798" s="7">
        <f t="shared" si="38"/>
        <v>794</v>
      </c>
      <c r="B798" s="8"/>
      <c r="C798" s="5"/>
      <c r="D798" s="5"/>
      <c r="E798" s="5"/>
      <c r="F798" s="7" t="str">
        <f>IF(E798="","",IF(VLOOKUP(E798,'Study Locations'!B:D,2,FALSE)="","",VLOOKUP(E798,'Study Locations'!B:D,2,FALSE)))</f>
        <v/>
      </c>
      <c r="G798" s="7" t="str">
        <f>IF(E798="","",IF(VLOOKUP(E798,'Study Locations'!B:D,3,FALSE)="","",VLOOKUP(E798,'Study Locations'!B:D,3,FALSE)))</f>
        <v/>
      </c>
      <c r="H798" s="5"/>
      <c r="I798" s="5"/>
      <c r="J798" s="3" t="str">
        <f t="shared" si="36"/>
        <v/>
      </c>
      <c r="K798" s="29" t="str">
        <f>IF(B798="","",IF(J798="","NA",IF(ISNA(VLOOKUP(J798,'Default  Salaries'!D:E,2,FALSE)),IF(ISNA(VLOOKUP(I798&amp;"-NA",'Default  Salaries'!D:E,2,FALSE)),"NA",VLOOKUP(I798&amp;"-NA",'Default  Salaries'!D:E,2,FALSE)),VLOOKUP(J798,'Default  Salaries'!D:E,2,FALSE))))</f>
        <v/>
      </c>
      <c r="L798" s="46"/>
      <c r="M798" s="19"/>
      <c r="N798" s="45"/>
      <c r="O798" s="45"/>
      <c r="P798" s="7" t="str">
        <f t="shared" si="37"/>
        <v/>
      </c>
      <c r="Q798" s="14"/>
      <c r="R798" s="15"/>
      <c r="S798" s="14"/>
      <c r="T798" s="15"/>
      <c r="U798" s="14"/>
      <c r="V798" s="15"/>
      <c r="W798" s="47"/>
      <c r="X798" s="48"/>
      <c r="Y798" s="47"/>
      <c r="Z798" s="48"/>
      <c r="AA798" s="47"/>
      <c r="AB798" s="48"/>
      <c r="AC798" s="47"/>
      <c r="AD798" s="48"/>
      <c r="AE798" s="47"/>
      <c r="AF798" s="48"/>
      <c r="AG798" s="47"/>
      <c r="AH798" s="48"/>
      <c r="AI798" s="47"/>
      <c r="AJ798" s="48"/>
    </row>
    <row r="799" spans="1:36" x14ac:dyDescent="0.25">
      <c r="A799" s="7">
        <f t="shared" si="38"/>
        <v>795</v>
      </c>
      <c r="B799" s="8"/>
      <c r="C799" s="5"/>
      <c r="D799" s="5"/>
      <c r="E799" s="5"/>
      <c r="F799" s="7" t="str">
        <f>IF(E799="","",IF(VLOOKUP(E799,'Study Locations'!B:D,2,FALSE)="","",VLOOKUP(E799,'Study Locations'!B:D,2,FALSE)))</f>
        <v/>
      </c>
      <c r="G799" s="7" t="str">
        <f>IF(E799="","",IF(VLOOKUP(E799,'Study Locations'!B:D,3,FALSE)="","",VLOOKUP(E799,'Study Locations'!B:D,3,FALSE)))</f>
        <v/>
      </c>
      <c r="H799" s="5"/>
      <c r="I799" s="5"/>
      <c r="J799" s="3" t="str">
        <f t="shared" si="36"/>
        <v/>
      </c>
      <c r="K799" s="29" t="str">
        <f>IF(B799="","",IF(J799="","NA",IF(ISNA(VLOOKUP(J799,'Default  Salaries'!D:E,2,FALSE)),IF(ISNA(VLOOKUP(I799&amp;"-NA",'Default  Salaries'!D:E,2,FALSE)),"NA",VLOOKUP(I799&amp;"-NA",'Default  Salaries'!D:E,2,FALSE)),VLOOKUP(J799,'Default  Salaries'!D:E,2,FALSE))))</f>
        <v/>
      </c>
      <c r="L799" s="46"/>
      <c r="M799" s="19"/>
      <c r="N799" s="45"/>
      <c r="O799" s="45"/>
      <c r="P799" s="7" t="str">
        <f t="shared" si="37"/>
        <v/>
      </c>
      <c r="Q799" s="14"/>
      <c r="R799" s="15"/>
      <c r="S799" s="14"/>
      <c r="T799" s="15"/>
      <c r="U799" s="14"/>
      <c r="V799" s="15"/>
      <c r="W799" s="47"/>
      <c r="X799" s="48"/>
      <c r="Y799" s="47"/>
      <c r="Z799" s="48"/>
      <c r="AA799" s="47"/>
      <c r="AB799" s="48"/>
      <c r="AC799" s="47"/>
      <c r="AD799" s="48"/>
      <c r="AE799" s="47"/>
      <c r="AF799" s="48"/>
      <c r="AG799" s="47"/>
      <c r="AH799" s="48"/>
      <c r="AI799" s="47"/>
      <c r="AJ799" s="48"/>
    </row>
    <row r="800" spans="1:36" x14ac:dyDescent="0.25">
      <c r="A800" s="7">
        <f t="shared" si="38"/>
        <v>796</v>
      </c>
      <c r="B800" s="8"/>
      <c r="C800" s="5"/>
      <c r="D800" s="5"/>
      <c r="E800" s="5"/>
      <c r="F800" s="7" t="str">
        <f>IF(E800="","",IF(VLOOKUP(E800,'Study Locations'!B:D,2,FALSE)="","",VLOOKUP(E800,'Study Locations'!B:D,2,FALSE)))</f>
        <v/>
      </c>
      <c r="G800" s="7" t="str">
        <f>IF(E800="","",IF(VLOOKUP(E800,'Study Locations'!B:D,3,FALSE)="","",VLOOKUP(E800,'Study Locations'!B:D,3,FALSE)))</f>
        <v/>
      </c>
      <c r="H800" s="5"/>
      <c r="I800" s="5"/>
      <c r="J800" s="3" t="str">
        <f t="shared" si="36"/>
        <v/>
      </c>
      <c r="K800" s="29" t="str">
        <f>IF(B800="","",IF(J800="","NA",IF(ISNA(VLOOKUP(J800,'Default  Salaries'!D:E,2,FALSE)),IF(ISNA(VLOOKUP(I800&amp;"-NA",'Default  Salaries'!D:E,2,FALSE)),"NA",VLOOKUP(I800&amp;"-NA",'Default  Salaries'!D:E,2,FALSE)),VLOOKUP(J800,'Default  Salaries'!D:E,2,FALSE))))</f>
        <v/>
      </c>
      <c r="L800" s="46"/>
      <c r="M800" s="19"/>
      <c r="N800" s="45"/>
      <c r="O800" s="45"/>
      <c r="P800" s="7" t="str">
        <f t="shared" si="37"/>
        <v/>
      </c>
      <c r="Q800" s="14"/>
      <c r="R800" s="15"/>
      <c r="S800" s="14"/>
      <c r="T800" s="15"/>
      <c r="U800" s="14"/>
      <c r="V800" s="15"/>
      <c r="W800" s="47"/>
      <c r="X800" s="48"/>
      <c r="Y800" s="47"/>
      <c r="Z800" s="48"/>
      <c r="AA800" s="47"/>
      <c r="AB800" s="48"/>
      <c r="AC800" s="47"/>
      <c r="AD800" s="48"/>
      <c r="AE800" s="47"/>
      <c r="AF800" s="48"/>
      <c r="AG800" s="47"/>
      <c r="AH800" s="48"/>
      <c r="AI800" s="47"/>
      <c r="AJ800" s="48"/>
    </row>
    <row r="801" spans="1:36" x14ac:dyDescent="0.25">
      <c r="A801" s="7">
        <f t="shared" si="38"/>
        <v>797</v>
      </c>
      <c r="B801" s="8"/>
      <c r="C801" s="5"/>
      <c r="D801" s="5"/>
      <c r="E801" s="5"/>
      <c r="F801" s="7" t="str">
        <f>IF(E801="","",IF(VLOOKUP(E801,'Study Locations'!B:D,2,FALSE)="","",VLOOKUP(E801,'Study Locations'!B:D,2,FALSE)))</f>
        <v/>
      </c>
      <c r="G801" s="7" t="str">
        <f>IF(E801="","",IF(VLOOKUP(E801,'Study Locations'!B:D,3,FALSE)="","",VLOOKUP(E801,'Study Locations'!B:D,3,FALSE)))</f>
        <v/>
      </c>
      <c r="H801" s="5"/>
      <c r="I801" s="5"/>
      <c r="J801" s="3" t="str">
        <f t="shared" si="36"/>
        <v/>
      </c>
      <c r="K801" s="29" t="str">
        <f>IF(B801="","",IF(J801="","NA",IF(ISNA(VLOOKUP(J801,'Default  Salaries'!D:E,2,FALSE)),IF(ISNA(VLOOKUP(I801&amp;"-NA",'Default  Salaries'!D:E,2,FALSE)),"NA",VLOOKUP(I801&amp;"-NA",'Default  Salaries'!D:E,2,FALSE)),VLOOKUP(J801,'Default  Salaries'!D:E,2,FALSE))))</f>
        <v/>
      </c>
      <c r="L801" s="46"/>
      <c r="M801" s="19"/>
      <c r="N801" s="45"/>
      <c r="O801" s="45"/>
      <c r="P801" s="7" t="str">
        <f t="shared" si="37"/>
        <v/>
      </c>
      <c r="Q801" s="14"/>
      <c r="R801" s="15"/>
      <c r="S801" s="14"/>
      <c r="T801" s="15"/>
      <c r="U801" s="14"/>
      <c r="V801" s="15"/>
      <c r="W801" s="47"/>
      <c r="X801" s="48"/>
      <c r="Y801" s="47"/>
      <c r="Z801" s="48"/>
      <c r="AA801" s="47"/>
      <c r="AB801" s="48"/>
      <c r="AC801" s="47"/>
      <c r="AD801" s="48"/>
      <c r="AE801" s="47"/>
      <c r="AF801" s="48"/>
      <c r="AG801" s="47"/>
      <c r="AH801" s="48"/>
      <c r="AI801" s="47"/>
      <c r="AJ801" s="48"/>
    </row>
    <row r="802" spans="1:36" x14ac:dyDescent="0.25">
      <c r="A802" s="7">
        <f t="shared" si="38"/>
        <v>798</v>
      </c>
      <c r="B802" s="8"/>
      <c r="C802" s="5"/>
      <c r="D802" s="5"/>
      <c r="E802" s="5"/>
      <c r="F802" s="7" t="str">
        <f>IF(E802="","",IF(VLOOKUP(E802,'Study Locations'!B:D,2,FALSE)="","",VLOOKUP(E802,'Study Locations'!B:D,2,FALSE)))</f>
        <v/>
      </c>
      <c r="G802" s="7" t="str">
        <f>IF(E802="","",IF(VLOOKUP(E802,'Study Locations'!B:D,3,FALSE)="","",VLOOKUP(E802,'Study Locations'!B:D,3,FALSE)))</f>
        <v/>
      </c>
      <c r="H802" s="5"/>
      <c r="I802" s="5"/>
      <c r="J802" s="3" t="str">
        <f t="shared" si="36"/>
        <v/>
      </c>
      <c r="K802" s="29" t="str">
        <f>IF(B802="","",IF(J802="","NA",IF(ISNA(VLOOKUP(J802,'Default  Salaries'!D:E,2,FALSE)),IF(ISNA(VLOOKUP(I802&amp;"-NA",'Default  Salaries'!D:E,2,FALSE)),"NA",VLOOKUP(I802&amp;"-NA",'Default  Salaries'!D:E,2,FALSE)),VLOOKUP(J802,'Default  Salaries'!D:E,2,FALSE))))</f>
        <v/>
      </c>
      <c r="L802" s="46"/>
      <c r="M802" s="19"/>
      <c r="N802" s="45"/>
      <c r="O802" s="45"/>
      <c r="P802" s="7" t="str">
        <f t="shared" si="37"/>
        <v/>
      </c>
      <c r="Q802" s="14"/>
      <c r="R802" s="15"/>
      <c r="S802" s="14"/>
      <c r="T802" s="15"/>
      <c r="U802" s="14"/>
      <c r="V802" s="15"/>
      <c r="W802" s="47"/>
      <c r="X802" s="48"/>
      <c r="Y802" s="47"/>
      <c r="Z802" s="48"/>
      <c r="AA802" s="47"/>
      <c r="AB802" s="48"/>
      <c r="AC802" s="47"/>
      <c r="AD802" s="48"/>
      <c r="AE802" s="47"/>
      <c r="AF802" s="48"/>
      <c r="AG802" s="47"/>
      <c r="AH802" s="48"/>
      <c r="AI802" s="47"/>
      <c r="AJ802" s="48"/>
    </row>
    <row r="803" spans="1:36" x14ac:dyDescent="0.25">
      <c r="A803" s="7">
        <f t="shared" si="38"/>
        <v>799</v>
      </c>
      <c r="B803" s="8"/>
      <c r="C803" s="5"/>
      <c r="D803" s="5"/>
      <c r="E803" s="5"/>
      <c r="F803" s="7" t="str">
        <f>IF(E803="","",IF(VLOOKUP(E803,'Study Locations'!B:D,2,FALSE)="","",VLOOKUP(E803,'Study Locations'!B:D,2,FALSE)))</f>
        <v/>
      </c>
      <c r="G803" s="7" t="str">
        <f>IF(E803="","",IF(VLOOKUP(E803,'Study Locations'!B:D,3,FALSE)="","",VLOOKUP(E803,'Study Locations'!B:D,3,FALSE)))</f>
        <v/>
      </c>
      <c r="H803" s="5"/>
      <c r="I803" s="5"/>
      <c r="J803" s="3" t="str">
        <f t="shared" si="36"/>
        <v/>
      </c>
      <c r="K803" s="29" t="str">
        <f>IF(B803="","",IF(J803="","NA",IF(ISNA(VLOOKUP(J803,'Default  Salaries'!D:E,2,FALSE)),IF(ISNA(VLOOKUP(I803&amp;"-NA",'Default  Salaries'!D:E,2,FALSE)),"NA",VLOOKUP(I803&amp;"-NA",'Default  Salaries'!D:E,2,FALSE)),VLOOKUP(J803,'Default  Salaries'!D:E,2,FALSE))))</f>
        <v/>
      </c>
      <c r="L803" s="46"/>
      <c r="M803" s="19"/>
      <c r="N803" s="45"/>
      <c r="O803" s="45"/>
      <c r="P803" s="7" t="str">
        <f t="shared" si="37"/>
        <v/>
      </c>
      <c r="Q803" s="14"/>
      <c r="R803" s="15"/>
      <c r="S803" s="14"/>
      <c r="T803" s="15"/>
      <c r="U803" s="14"/>
      <c r="V803" s="15"/>
      <c r="W803" s="47"/>
      <c r="X803" s="48"/>
      <c r="Y803" s="47"/>
      <c r="Z803" s="48"/>
      <c r="AA803" s="47"/>
      <c r="AB803" s="48"/>
      <c r="AC803" s="47"/>
      <c r="AD803" s="48"/>
      <c r="AE803" s="47"/>
      <c r="AF803" s="48"/>
      <c r="AG803" s="47"/>
      <c r="AH803" s="48"/>
      <c r="AI803" s="47"/>
      <c r="AJ803" s="48"/>
    </row>
    <row r="804" spans="1:36" x14ac:dyDescent="0.25">
      <c r="A804" s="7">
        <f t="shared" si="38"/>
        <v>800</v>
      </c>
      <c r="B804" s="8"/>
      <c r="C804" s="5"/>
      <c r="D804" s="5"/>
      <c r="E804" s="5"/>
      <c r="F804" s="7" t="str">
        <f>IF(E804="","",IF(VLOOKUP(E804,'Study Locations'!B:D,2,FALSE)="","",VLOOKUP(E804,'Study Locations'!B:D,2,FALSE)))</f>
        <v/>
      </c>
      <c r="G804" s="7" t="str">
        <f>IF(E804="","",IF(VLOOKUP(E804,'Study Locations'!B:D,3,FALSE)="","",VLOOKUP(E804,'Study Locations'!B:D,3,FALSE)))</f>
        <v/>
      </c>
      <c r="H804" s="5"/>
      <c r="I804" s="5"/>
      <c r="J804" s="3" t="str">
        <f t="shared" si="36"/>
        <v/>
      </c>
      <c r="K804" s="29" t="str">
        <f>IF(B804="","",IF(J804="","NA",IF(ISNA(VLOOKUP(J804,'Default  Salaries'!D:E,2,FALSE)),IF(ISNA(VLOOKUP(I804&amp;"-NA",'Default  Salaries'!D:E,2,FALSE)),"NA",VLOOKUP(I804&amp;"-NA",'Default  Salaries'!D:E,2,FALSE)),VLOOKUP(J804,'Default  Salaries'!D:E,2,FALSE))))</f>
        <v/>
      </c>
      <c r="L804" s="46"/>
      <c r="M804" s="19"/>
      <c r="N804" s="45"/>
      <c r="O804" s="45"/>
      <c r="P804" s="7" t="str">
        <f t="shared" si="37"/>
        <v/>
      </c>
      <c r="Q804" s="14"/>
      <c r="R804" s="15"/>
      <c r="S804" s="14"/>
      <c r="T804" s="15"/>
      <c r="U804" s="14"/>
      <c r="V804" s="15"/>
      <c r="W804" s="47"/>
      <c r="X804" s="48"/>
      <c r="Y804" s="47"/>
      <c r="Z804" s="48"/>
      <c r="AA804" s="47"/>
      <c r="AB804" s="48"/>
      <c r="AC804" s="47"/>
      <c r="AD804" s="48"/>
      <c r="AE804" s="47"/>
      <c r="AF804" s="48"/>
      <c r="AG804" s="47"/>
      <c r="AH804" s="48"/>
      <c r="AI804" s="47"/>
      <c r="AJ804" s="48"/>
    </row>
    <row r="805" spans="1:36" x14ac:dyDescent="0.25">
      <c r="A805" s="7">
        <f t="shared" si="38"/>
        <v>801</v>
      </c>
      <c r="B805" s="8"/>
      <c r="C805" s="5"/>
      <c r="D805" s="5"/>
      <c r="E805" s="5"/>
      <c r="F805" s="7" t="str">
        <f>IF(E805="","",IF(VLOOKUP(E805,'Study Locations'!B:D,2,FALSE)="","",VLOOKUP(E805,'Study Locations'!B:D,2,FALSE)))</f>
        <v/>
      </c>
      <c r="G805" s="7" t="str">
        <f>IF(E805="","",IF(VLOOKUP(E805,'Study Locations'!B:D,3,FALSE)="","",VLOOKUP(E805,'Study Locations'!B:D,3,FALSE)))</f>
        <v/>
      </c>
      <c r="H805" s="5"/>
      <c r="I805" s="5"/>
      <c r="J805" s="3" t="str">
        <f t="shared" si="36"/>
        <v/>
      </c>
      <c r="K805" s="29" t="str">
        <f>IF(B805="","",IF(J805="","NA",IF(ISNA(VLOOKUP(J805,'Default  Salaries'!D:E,2,FALSE)),IF(ISNA(VLOOKUP(I805&amp;"-NA",'Default  Salaries'!D:E,2,FALSE)),"NA",VLOOKUP(I805&amp;"-NA",'Default  Salaries'!D:E,2,FALSE)),VLOOKUP(J805,'Default  Salaries'!D:E,2,FALSE))))</f>
        <v/>
      </c>
      <c r="L805" s="46"/>
      <c r="M805" s="19"/>
      <c r="N805" s="45"/>
      <c r="O805" s="45"/>
      <c r="P805" s="7" t="str">
        <f t="shared" si="37"/>
        <v/>
      </c>
      <c r="Q805" s="14"/>
      <c r="R805" s="15"/>
      <c r="S805" s="14"/>
      <c r="T805" s="15"/>
      <c r="U805" s="14"/>
      <c r="V805" s="15"/>
      <c r="W805" s="47"/>
      <c r="X805" s="48"/>
      <c r="Y805" s="47"/>
      <c r="Z805" s="48"/>
      <c r="AA805" s="47"/>
      <c r="AB805" s="48"/>
      <c r="AC805" s="47"/>
      <c r="AD805" s="48"/>
      <c r="AE805" s="47"/>
      <c r="AF805" s="48"/>
      <c r="AG805" s="47"/>
      <c r="AH805" s="48"/>
      <c r="AI805" s="47"/>
      <c r="AJ805" s="48"/>
    </row>
    <row r="806" spans="1:36" x14ac:dyDescent="0.25">
      <c r="A806" s="7">
        <f t="shared" si="38"/>
        <v>802</v>
      </c>
      <c r="B806" s="8"/>
      <c r="C806" s="5"/>
      <c r="D806" s="5"/>
      <c r="E806" s="5"/>
      <c r="F806" s="7" t="str">
        <f>IF(E806="","",IF(VLOOKUP(E806,'Study Locations'!B:D,2,FALSE)="","",VLOOKUP(E806,'Study Locations'!B:D,2,FALSE)))</f>
        <v/>
      </c>
      <c r="G806" s="7" t="str">
        <f>IF(E806="","",IF(VLOOKUP(E806,'Study Locations'!B:D,3,FALSE)="","",VLOOKUP(E806,'Study Locations'!B:D,3,FALSE)))</f>
        <v/>
      </c>
      <c r="H806" s="5"/>
      <c r="I806" s="5"/>
      <c r="J806" s="3" t="str">
        <f t="shared" si="36"/>
        <v/>
      </c>
      <c r="K806" s="29" t="str">
        <f>IF(B806="","",IF(J806="","NA",IF(ISNA(VLOOKUP(J806,'Default  Salaries'!D:E,2,FALSE)),IF(ISNA(VLOOKUP(I806&amp;"-NA",'Default  Salaries'!D:E,2,FALSE)),"NA",VLOOKUP(I806&amp;"-NA",'Default  Salaries'!D:E,2,FALSE)),VLOOKUP(J806,'Default  Salaries'!D:E,2,FALSE))))</f>
        <v/>
      </c>
      <c r="L806" s="46"/>
      <c r="M806" s="19"/>
      <c r="N806" s="45"/>
      <c r="O806" s="45"/>
      <c r="P806" s="7" t="str">
        <f t="shared" si="37"/>
        <v/>
      </c>
      <c r="Q806" s="14"/>
      <c r="R806" s="15"/>
      <c r="S806" s="14"/>
      <c r="T806" s="15"/>
      <c r="U806" s="14"/>
      <c r="V806" s="15"/>
      <c r="W806" s="47"/>
      <c r="X806" s="48"/>
      <c r="Y806" s="47"/>
      <c r="Z806" s="48"/>
      <c r="AA806" s="47"/>
      <c r="AB806" s="48"/>
      <c r="AC806" s="47"/>
      <c r="AD806" s="48"/>
      <c r="AE806" s="47"/>
      <c r="AF806" s="48"/>
      <c r="AG806" s="47"/>
      <c r="AH806" s="48"/>
      <c r="AI806" s="47"/>
      <c r="AJ806" s="48"/>
    </row>
    <row r="807" spans="1:36" x14ac:dyDescent="0.25">
      <c r="A807" s="7">
        <f t="shared" si="38"/>
        <v>803</v>
      </c>
      <c r="B807" s="8"/>
      <c r="C807" s="5"/>
      <c r="D807" s="5"/>
      <c r="E807" s="5"/>
      <c r="F807" s="7" t="str">
        <f>IF(E807="","",IF(VLOOKUP(E807,'Study Locations'!B:D,2,FALSE)="","",VLOOKUP(E807,'Study Locations'!B:D,2,FALSE)))</f>
        <v/>
      </c>
      <c r="G807" s="7" t="str">
        <f>IF(E807="","",IF(VLOOKUP(E807,'Study Locations'!B:D,3,FALSE)="","",VLOOKUP(E807,'Study Locations'!B:D,3,FALSE)))</f>
        <v/>
      </c>
      <c r="H807" s="5"/>
      <c r="I807" s="5"/>
      <c r="J807" s="3" t="str">
        <f t="shared" si="36"/>
        <v/>
      </c>
      <c r="K807" s="29" t="str">
        <f>IF(B807="","",IF(J807="","NA",IF(ISNA(VLOOKUP(J807,'Default  Salaries'!D:E,2,FALSE)),IF(ISNA(VLOOKUP(I807&amp;"-NA",'Default  Salaries'!D:E,2,FALSE)),"NA",VLOOKUP(I807&amp;"-NA",'Default  Salaries'!D:E,2,FALSE)),VLOOKUP(J807,'Default  Salaries'!D:E,2,FALSE))))</f>
        <v/>
      </c>
      <c r="L807" s="46"/>
      <c r="M807" s="19"/>
      <c r="N807" s="45"/>
      <c r="O807" s="45"/>
      <c r="P807" s="7" t="str">
        <f t="shared" si="37"/>
        <v/>
      </c>
      <c r="Q807" s="14"/>
      <c r="R807" s="15"/>
      <c r="S807" s="14"/>
      <c r="T807" s="15"/>
      <c r="U807" s="14"/>
      <c r="V807" s="15"/>
      <c r="W807" s="47"/>
      <c r="X807" s="48"/>
      <c r="Y807" s="47"/>
      <c r="Z807" s="48"/>
      <c r="AA807" s="47"/>
      <c r="AB807" s="48"/>
      <c r="AC807" s="47"/>
      <c r="AD807" s="48"/>
      <c r="AE807" s="47"/>
      <c r="AF807" s="48"/>
      <c r="AG807" s="47"/>
      <c r="AH807" s="48"/>
      <c r="AI807" s="47"/>
      <c r="AJ807" s="48"/>
    </row>
    <row r="808" spans="1:36" x14ac:dyDescent="0.25">
      <c r="A808" s="7">
        <f t="shared" si="38"/>
        <v>804</v>
      </c>
      <c r="B808" s="8"/>
      <c r="C808" s="5"/>
      <c r="D808" s="5"/>
      <c r="E808" s="5"/>
      <c r="F808" s="7" t="str">
        <f>IF(E808="","",IF(VLOOKUP(E808,'Study Locations'!B:D,2,FALSE)="","",VLOOKUP(E808,'Study Locations'!B:D,2,FALSE)))</f>
        <v/>
      </c>
      <c r="G808" s="7" t="str">
        <f>IF(E808="","",IF(VLOOKUP(E808,'Study Locations'!B:D,3,FALSE)="","",VLOOKUP(E808,'Study Locations'!B:D,3,FALSE)))</f>
        <v/>
      </c>
      <c r="H808" s="5"/>
      <c r="I808" s="5"/>
      <c r="J808" s="3" t="str">
        <f t="shared" si="36"/>
        <v/>
      </c>
      <c r="K808" s="29" t="str">
        <f>IF(B808="","",IF(J808="","NA",IF(ISNA(VLOOKUP(J808,'Default  Salaries'!D:E,2,FALSE)),IF(ISNA(VLOOKUP(I808&amp;"-NA",'Default  Salaries'!D:E,2,FALSE)),"NA",VLOOKUP(I808&amp;"-NA",'Default  Salaries'!D:E,2,FALSE)),VLOOKUP(J808,'Default  Salaries'!D:E,2,FALSE))))</f>
        <v/>
      </c>
      <c r="L808" s="46"/>
      <c r="M808" s="19"/>
      <c r="N808" s="45"/>
      <c r="O808" s="45"/>
      <c r="P808" s="7" t="str">
        <f t="shared" si="37"/>
        <v/>
      </c>
      <c r="Q808" s="14"/>
      <c r="R808" s="15"/>
      <c r="S808" s="14"/>
      <c r="T808" s="15"/>
      <c r="U808" s="14"/>
      <c r="V808" s="15"/>
      <c r="W808" s="47"/>
      <c r="X808" s="48"/>
      <c r="Y808" s="47"/>
      <c r="Z808" s="48"/>
      <c r="AA808" s="47"/>
      <c r="AB808" s="48"/>
      <c r="AC808" s="47"/>
      <c r="AD808" s="48"/>
      <c r="AE808" s="47"/>
      <c r="AF808" s="48"/>
      <c r="AG808" s="47"/>
      <c r="AH808" s="48"/>
      <c r="AI808" s="47"/>
      <c r="AJ808" s="48"/>
    </row>
    <row r="809" spans="1:36" x14ac:dyDescent="0.25">
      <c r="A809" s="7">
        <f t="shared" si="38"/>
        <v>805</v>
      </c>
      <c r="B809" s="8"/>
      <c r="C809" s="5"/>
      <c r="D809" s="5"/>
      <c r="E809" s="5"/>
      <c r="F809" s="7" t="str">
        <f>IF(E809="","",IF(VLOOKUP(E809,'Study Locations'!B:D,2,FALSE)="","",VLOOKUP(E809,'Study Locations'!B:D,2,FALSE)))</f>
        <v/>
      </c>
      <c r="G809" s="7" t="str">
        <f>IF(E809="","",IF(VLOOKUP(E809,'Study Locations'!B:D,3,FALSE)="","",VLOOKUP(E809,'Study Locations'!B:D,3,FALSE)))</f>
        <v/>
      </c>
      <c r="H809" s="5"/>
      <c r="I809" s="5"/>
      <c r="J809" s="3" t="str">
        <f t="shared" si="36"/>
        <v/>
      </c>
      <c r="K809" s="29" t="str">
        <f>IF(B809="","",IF(J809="","NA",IF(ISNA(VLOOKUP(J809,'Default  Salaries'!D:E,2,FALSE)),IF(ISNA(VLOOKUP(I809&amp;"-NA",'Default  Salaries'!D:E,2,FALSE)),"NA",VLOOKUP(I809&amp;"-NA",'Default  Salaries'!D:E,2,FALSE)),VLOOKUP(J809,'Default  Salaries'!D:E,2,FALSE))))</f>
        <v/>
      </c>
      <c r="L809" s="46"/>
      <c r="M809" s="19"/>
      <c r="N809" s="45"/>
      <c r="O809" s="45"/>
      <c r="P809" s="7" t="str">
        <f t="shared" si="37"/>
        <v/>
      </c>
      <c r="Q809" s="14"/>
      <c r="R809" s="15"/>
      <c r="S809" s="14"/>
      <c r="T809" s="15"/>
      <c r="U809" s="14"/>
      <c r="V809" s="15"/>
      <c r="W809" s="47"/>
      <c r="X809" s="48"/>
      <c r="Y809" s="47"/>
      <c r="Z809" s="48"/>
      <c r="AA809" s="47"/>
      <c r="AB809" s="48"/>
      <c r="AC809" s="47"/>
      <c r="AD809" s="48"/>
      <c r="AE809" s="47"/>
      <c r="AF809" s="48"/>
      <c r="AG809" s="47"/>
      <c r="AH809" s="48"/>
      <c r="AI809" s="47"/>
      <c r="AJ809" s="48"/>
    </row>
    <row r="810" spans="1:36" x14ac:dyDescent="0.25">
      <c r="A810" s="7">
        <f t="shared" si="38"/>
        <v>806</v>
      </c>
      <c r="B810" s="8"/>
      <c r="C810" s="5"/>
      <c r="D810" s="5"/>
      <c r="E810" s="5"/>
      <c r="F810" s="7" t="str">
        <f>IF(E810="","",IF(VLOOKUP(E810,'Study Locations'!B:D,2,FALSE)="","",VLOOKUP(E810,'Study Locations'!B:D,2,FALSE)))</f>
        <v/>
      </c>
      <c r="G810" s="7" t="str">
        <f>IF(E810="","",IF(VLOOKUP(E810,'Study Locations'!B:D,3,FALSE)="","",VLOOKUP(E810,'Study Locations'!B:D,3,FALSE)))</f>
        <v/>
      </c>
      <c r="H810" s="5"/>
      <c r="I810" s="5"/>
      <c r="J810" s="3" t="str">
        <f t="shared" si="36"/>
        <v/>
      </c>
      <c r="K810" s="29" t="str">
        <f>IF(B810="","",IF(J810="","NA",IF(ISNA(VLOOKUP(J810,'Default  Salaries'!D:E,2,FALSE)),IF(ISNA(VLOOKUP(I810&amp;"-NA",'Default  Salaries'!D:E,2,FALSE)),"NA",VLOOKUP(I810&amp;"-NA",'Default  Salaries'!D:E,2,FALSE)),VLOOKUP(J810,'Default  Salaries'!D:E,2,FALSE))))</f>
        <v/>
      </c>
      <c r="L810" s="46"/>
      <c r="M810" s="19"/>
      <c r="N810" s="45"/>
      <c r="O810" s="45"/>
      <c r="P810" s="7" t="str">
        <f t="shared" si="37"/>
        <v/>
      </c>
      <c r="Q810" s="14"/>
      <c r="R810" s="15"/>
      <c r="S810" s="14"/>
      <c r="T810" s="15"/>
      <c r="U810" s="14"/>
      <c r="V810" s="15"/>
      <c r="W810" s="47"/>
      <c r="X810" s="48"/>
      <c r="Y810" s="47"/>
      <c r="Z810" s="48"/>
      <c r="AA810" s="47"/>
      <c r="AB810" s="48"/>
      <c r="AC810" s="47"/>
      <c r="AD810" s="48"/>
      <c r="AE810" s="47"/>
      <c r="AF810" s="48"/>
      <c r="AG810" s="47"/>
      <c r="AH810" s="48"/>
      <c r="AI810" s="47"/>
      <c r="AJ810" s="48"/>
    </row>
    <row r="811" spans="1:36" x14ac:dyDescent="0.25">
      <c r="A811" s="7">
        <f t="shared" si="38"/>
        <v>807</v>
      </c>
      <c r="B811" s="8"/>
      <c r="C811" s="5"/>
      <c r="D811" s="5"/>
      <c r="E811" s="5"/>
      <c r="F811" s="7" t="str">
        <f>IF(E811="","",IF(VLOOKUP(E811,'Study Locations'!B:D,2,FALSE)="","",VLOOKUP(E811,'Study Locations'!B:D,2,FALSE)))</f>
        <v/>
      </c>
      <c r="G811" s="7" t="str">
        <f>IF(E811="","",IF(VLOOKUP(E811,'Study Locations'!B:D,3,FALSE)="","",VLOOKUP(E811,'Study Locations'!B:D,3,FALSE)))</f>
        <v/>
      </c>
      <c r="H811" s="5"/>
      <c r="I811" s="5"/>
      <c r="J811" s="3" t="str">
        <f t="shared" si="36"/>
        <v/>
      </c>
      <c r="K811" s="29" t="str">
        <f>IF(B811="","",IF(J811="","NA",IF(ISNA(VLOOKUP(J811,'Default  Salaries'!D:E,2,FALSE)),IF(ISNA(VLOOKUP(I811&amp;"-NA",'Default  Salaries'!D:E,2,FALSE)),"NA",VLOOKUP(I811&amp;"-NA",'Default  Salaries'!D:E,2,FALSE)),VLOOKUP(J811,'Default  Salaries'!D:E,2,FALSE))))</f>
        <v/>
      </c>
      <c r="L811" s="46"/>
      <c r="M811" s="19"/>
      <c r="N811" s="45"/>
      <c r="O811" s="45"/>
      <c r="P811" s="7" t="str">
        <f t="shared" si="37"/>
        <v/>
      </c>
      <c r="Q811" s="14"/>
      <c r="R811" s="15"/>
      <c r="S811" s="14"/>
      <c r="T811" s="15"/>
      <c r="U811" s="14"/>
      <c r="V811" s="15"/>
      <c r="W811" s="47"/>
      <c r="X811" s="48"/>
      <c r="Y811" s="47"/>
      <c r="Z811" s="48"/>
      <c r="AA811" s="47"/>
      <c r="AB811" s="48"/>
      <c r="AC811" s="47"/>
      <c r="AD811" s="48"/>
      <c r="AE811" s="47"/>
      <c r="AF811" s="48"/>
      <c r="AG811" s="47"/>
      <c r="AH811" s="48"/>
      <c r="AI811" s="47"/>
      <c r="AJ811" s="48"/>
    </row>
    <row r="812" spans="1:36" x14ac:dyDescent="0.25">
      <c r="A812" s="7">
        <f t="shared" si="38"/>
        <v>808</v>
      </c>
      <c r="B812" s="8"/>
      <c r="C812" s="5"/>
      <c r="D812" s="5"/>
      <c r="E812" s="5"/>
      <c r="F812" s="7" t="str">
        <f>IF(E812="","",IF(VLOOKUP(E812,'Study Locations'!B:D,2,FALSE)="","",VLOOKUP(E812,'Study Locations'!B:D,2,FALSE)))</f>
        <v/>
      </c>
      <c r="G812" s="7" t="str">
        <f>IF(E812="","",IF(VLOOKUP(E812,'Study Locations'!B:D,3,FALSE)="","",VLOOKUP(E812,'Study Locations'!B:D,3,FALSE)))</f>
        <v/>
      </c>
      <c r="H812" s="5"/>
      <c r="I812" s="5"/>
      <c r="J812" s="3" t="str">
        <f t="shared" si="36"/>
        <v/>
      </c>
      <c r="K812" s="29" t="str">
        <f>IF(B812="","",IF(J812="","NA",IF(ISNA(VLOOKUP(J812,'Default  Salaries'!D:E,2,FALSE)),IF(ISNA(VLOOKUP(I812&amp;"-NA",'Default  Salaries'!D:E,2,FALSE)),"NA",VLOOKUP(I812&amp;"-NA",'Default  Salaries'!D:E,2,FALSE)),VLOOKUP(J812,'Default  Salaries'!D:E,2,FALSE))))</f>
        <v/>
      </c>
      <c r="L812" s="46"/>
      <c r="M812" s="19"/>
      <c r="N812" s="45"/>
      <c r="O812" s="45"/>
      <c r="P812" s="7" t="str">
        <f t="shared" si="37"/>
        <v/>
      </c>
      <c r="Q812" s="14"/>
      <c r="R812" s="15"/>
      <c r="S812" s="14"/>
      <c r="T812" s="15"/>
      <c r="U812" s="14"/>
      <c r="V812" s="15"/>
      <c r="W812" s="47"/>
      <c r="X812" s="48"/>
      <c r="Y812" s="47"/>
      <c r="Z812" s="48"/>
      <c r="AA812" s="47"/>
      <c r="AB812" s="48"/>
      <c r="AC812" s="47"/>
      <c r="AD812" s="48"/>
      <c r="AE812" s="47"/>
      <c r="AF812" s="48"/>
      <c r="AG812" s="47"/>
      <c r="AH812" s="48"/>
      <c r="AI812" s="47"/>
      <c r="AJ812" s="48"/>
    </row>
    <row r="813" spans="1:36" x14ac:dyDescent="0.25">
      <c r="A813" s="7">
        <f t="shared" si="38"/>
        <v>809</v>
      </c>
      <c r="B813" s="8"/>
      <c r="C813" s="5"/>
      <c r="D813" s="5"/>
      <c r="E813" s="5"/>
      <c r="F813" s="7" t="str">
        <f>IF(E813="","",IF(VLOOKUP(E813,'Study Locations'!B:D,2,FALSE)="","",VLOOKUP(E813,'Study Locations'!B:D,2,FALSE)))</f>
        <v/>
      </c>
      <c r="G813" s="7" t="str">
        <f>IF(E813="","",IF(VLOOKUP(E813,'Study Locations'!B:D,3,FALSE)="","",VLOOKUP(E813,'Study Locations'!B:D,3,FALSE)))</f>
        <v/>
      </c>
      <c r="H813" s="5"/>
      <c r="I813" s="5"/>
      <c r="J813" s="3" t="str">
        <f t="shared" si="36"/>
        <v/>
      </c>
      <c r="K813" s="29" t="str">
        <f>IF(B813="","",IF(J813="","NA",IF(ISNA(VLOOKUP(J813,'Default  Salaries'!D:E,2,FALSE)),IF(ISNA(VLOOKUP(I813&amp;"-NA",'Default  Salaries'!D:E,2,FALSE)),"NA",VLOOKUP(I813&amp;"-NA",'Default  Salaries'!D:E,2,FALSE)),VLOOKUP(J813,'Default  Salaries'!D:E,2,FALSE))))</f>
        <v/>
      </c>
      <c r="L813" s="46"/>
      <c r="M813" s="19"/>
      <c r="N813" s="45"/>
      <c r="O813" s="45"/>
      <c r="P813" s="7" t="str">
        <f t="shared" si="37"/>
        <v/>
      </c>
      <c r="Q813" s="14"/>
      <c r="R813" s="15"/>
      <c r="S813" s="14"/>
      <c r="T813" s="15"/>
      <c r="U813" s="14"/>
      <c r="V813" s="15"/>
      <c r="W813" s="47"/>
      <c r="X813" s="48"/>
      <c r="Y813" s="47"/>
      <c r="Z813" s="48"/>
      <c r="AA813" s="47"/>
      <c r="AB813" s="48"/>
      <c r="AC813" s="47"/>
      <c r="AD813" s="48"/>
      <c r="AE813" s="47"/>
      <c r="AF813" s="48"/>
      <c r="AG813" s="47"/>
      <c r="AH813" s="48"/>
      <c r="AI813" s="47"/>
      <c r="AJ813" s="48"/>
    </row>
    <row r="814" spans="1:36" x14ac:dyDescent="0.25">
      <c r="A814" s="7">
        <f t="shared" si="38"/>
        <v>810</v>
      </c>
      <c r="B814" s="8"/>
      <c r="C814" s="5"/>
      <c r="D814" s="5"/>
      <c r="E814" s="5"/>
      <c r="F814" s="7" t="str">
        <f>IF(E814="","",IF(VLOOKUP(E814,'Study Locations'!B:D,2,FALSE)="","",VLOOKUP(E814,'Study Locations'!B:D,2,FALSE)))</f>
        <v/>
      </c>
      <c r="G814" s="7" t="str">
        <f>IF(E814="","",IF(VLOOKUP(E814,'Study Locations'!B:D,3,FALSE)="","",VLOOKUP(E814,'Study Locations'!B:D,3,FALSE)))</f>
        <v/>
      </c>
      <c r="H814" s="5"/>
      <c r="I814" s="5"/>
      <c r="J814" s="3" t="str">
        <f t="shared" si="36"/>
        <v/>
      </c>
      <c r="K814" s="29" t="str">
        <f>IF(B814="","",IF(J814="","NA",IF(ISNA(VLOOKUP(J814,'Default  Salaries'!D:E,2,FALSE)),IF(ISNA(VLOOKUP(I814&amp;"-NA",'Default  Salaries'!D:E,2,FALSE)),"NA",VLOOKUP(I814&amp;"-NA",'Default  Salaries'!D:E,2,FALSE)),VLOOKUP(J814,'Default  Salaries'!D:E,2,FALSE))))</f>
        <v/>
      </c>
      <c r="L814" s="46"/>
      <c r="M814" s="19"/>
      <c r="N814" s="45"/>
      <c r="O814" s="45"/>
      <c r="P814" s="7" t="str">
        <f t="shared" si="37"/>
        <v/>
      </c>
      <c r="Q814" s="14"/>
      <c r="R814" s="15"/>
      <c r="S814" s="14"/>
      <c r="T814" s="15"/>
      <c r="U814" s="14"/>
      <c r="V814" s="15"/>
      <c r="W814" s="47"/>
      <c r="X814" s="48"/>
      <c r="Y814" s="47"/>
      <c r="Z814" s="48"/>
      <c r="AA814" s="47"/>
      <c r="AB814" s="48"/>
      <c r="AC814" s="47"/>
      <c r="AD814" s="48"/>
      <c r="AE814" s="47"/>
      <c r="AF814" s="48"/>
      <c r="AG814" s="47"/>
      <c r="AH814" s="48"/>
      <c r="AI814" s="47"/>
      <c r="AJ814" s="48"/>
    </row>
    <row r="815" spans="1:36" x14ac:dyDescent="0.25">
      <c r="A815" s="7">
        <f t="shared" si="38"/>
        <v>811</v>
      </c>
      <c r="B815" s="8"/>
      <c r="C815" s="5"/>
      <c r="D815" s="5"/>
      <c r="E815" s="5"/>
      <c r="F815" s="7" t="str">
        <f>IF(E815="","",IF(VLOOKUP(E815,'Study Locations'!B:D,2,FALSE)="","",VLOOKUP(E815,'Study Locations'!B:D,2,FALSE)))</f>
        <v/>
      </c>
      <c r="G815" s="7" t="str">
        <f>IF(E815="","",IF(VLOOKUP(E815,'Study Locations'!B:D,3,FALSE)="","",VLOOKUP(E815,'Study Locations'!B:D,3,FALSE)))</f>
        <v/>
      </c>
      <c r="H815" s="5"/>
      <c r="I815" s="5"/>
      <c r="J815" s="3" t="str">
        <f t="shared" si="36"/>
        <v/>
      </c>
      <c r="K815" s="29" t="str">
        <f>IF(B815="","",IF(J815="","NA",IF(ISNA(VLOOKUP(J815,'Default  Salaries'!D:E,2,FALSE)),IF(ISNA(VLOOKUP(I815&amp;"-NA",'Default  Salaries'!D:E,2,FALSE)),"NA",VLOOKUP(I815&amp;"-NA",'Default  Salaries'!D:E,2,FALSE)),VLOOKUP(J815,'Default  Salaries'!D:E,2,FALSE))))</f>
        <v/>
      </c>
      <c r="L815" s="46"/>
      <c r="M815" s="19"/>
      <c r="N815" s="45"/>
      <c r="O815" s="45"/>
      <c r="P815" s="7" t="str">
        <f t="shared" si="37"/>
        <v/>
      </c>
      <c r="Q815" s="14"/>
      <c r="R815" s="15"/>
      <c r="S815" s="14"/>
      <c r="T815" s="15"/>
      <c r="U815" s="14"/>
      <c r="V815" s="15"/>
      <c r="W815" s="47"/>
      <c r="X815" s="48"/>
      <c r="Y815" s="47"/>
      <c r="Z815" s="48"/>
      <c r="AA815" s="47"/>
      <c r="AB815" s="48"/>
      <c r="AC815" s="47"/>
      <c r="AD815" s="48"/>
      <c r="AE815" s="47"/>
      <c r="AF815" s="48"/>
      <c r="AG815" s="47"/>
      <c r="AH815" s="48"/>
      <c r="AI815" s="47"/>
      <c r="AJ815" s="48"/>
    </row>
    <row r="816" spans="1:36" x14ac:dyDescent="0.25">
      <c r="A816" s="7">
        <f t="shared" si="38"/>
        <v>812</v>
      </c>
      <c r="B816" s="8"/>
      <c r="C816" s="5"/>
      <c r="D816" s="5"/>
      <c r="E816" s="5"/>
      <c r="F816" s="7" t="str">
        <f>IF(E816="","",IF(VLOOKUP(E816,'Study Locations'!B:D,2,FALSE)="","",VLOOKUP(E816,'Study Locations'!B:D,2,FALSE)))</f>
        <v/>
      </c>
      <c r="G816" s="7" t="str">
        <f>IF(E816="","",IF(VLOOKUP(E816,'Study Locations'!B:D,3,FALSE)="","",VLOOKUP(E816,'Study Locations'!B:D,3,FALSE)))</f>
        <v/>
      </c>
      <c r="H816" s="5"/>
      <c r="I816" s="5"/>
      <c r="J816" s="3" t="str">
        <f t="shared" si="36"/>
        <v/>
      </c>
      <c r="K816" s="29" t="str">
        <f>IF(B816="","",IF(J816="","NA",IF(ISNA(VLOOKUP(J816,'Default  Salaries'!D:E,2,FALSE)),IF(ISNA(VLOOKUP(I816&amp;"-NA",'Default  Salaries'!D:E,2,FALSE)),"NA",VLOOKUP(I816&amp;"-NA",'Default  Salaries'!D:E,2,FALSE)),VLOOKUP(J816,'Default  Salaries'!D:E,2,FALSE))))</f>
        <v/>
      </c>
      <c r="L816" s="46"/>
      <c r="M816" s="19"/>
      <c r="N816" s="45"/>
      <c r="O816" s="45"/>
      <c r="P816" s="7" t="str">
        <f t="shared" si="37"/>
        <v/>
      </c>
      <c r="Q816" s="14"/>
      <c r="R816" s="15"/>
      <c r="S816" s="14"/>
      <c r="T816" s="15"/>
      <c r="U816" s="14"/>
      <c r="V816" s="15"/>
      <c r="W816" s="47"/>
      <c r="X816" s="48"/>
      <c r="Y816" s="47"/>
      <c r="Z816" s="48"/>
      <c r="AA816" s="47"/>
      <c r="AB816" s="48"/>
      <c r="AC816" s="47"/>
      <c r="AD816" s="48"/>
      <c r="AE816" s="47"/>
      <c r="AF816" s="48"/>
      <c r="AG816" s="47"/>
      <c r="AH816" s="48"/>
      <c r="AI816" s="47"/>
      <c r="AJ816" s="48"/>
    </row>
    <row r="817" spans="1:36" x14ac:dyDescent="0.25">
      <c r="A817" s="7">
        <f t="shared" si="38"/>
        <v>813</v>
      </c>
      <c r="B817" s="8"/>
      <c r="C817" s="5"/>
      <c r="D817" s="5"/>
      <c r="E817" s="5"/>
      <c r="F817" s="7" t="str">
        <f>IF(E817="","",IF(VLOOKUP(E817,'Study Locations'!B:D,2,FALSE)="","",VLOOKUP(E817,'Study Locations'!B:D,2,FALSE)))</f>
        <v/>
      </c>
      <c r="G817" s="7" t="str">
        <f>IF(E817="","",IF(VLOOKUP(E817,'Study Locations'!B:D,3,FALSE)="","",VLOOKUP(E817,'Study Locations'!B:D,3,FALSE)))</f>
        <v/>
      </c>
      <c r="H817" s="5"/>
      <c r="I817" s="5"/>
      <c r="J817" s="3" t="str">
        <f t="shared" si="36"/>
        <v/>
      </c>
      <c r="K817" s="29" t="str">
        <f>IF(B817="","",IF(J817="","NA",IF(ISNA(VLOOKUP(J817,'Default  Salaries'!D:E,2,FALSE)),IF(ISNA(VLOOKUP(I817&amp;"-NA",'Default  Salaries'!D:E,2,FALSE)),"NA",VLOOKUP(I817&amp;"-NA",'Default  Salaries'!D:E,2,FALSE)),VLOOKUP(J817,'Default  Salaries'!D:E,2,FALSE))))</f>
        <v/>
      </c>
      <c r="L817" s="46"/>
      <c r="M817" s="19"/>
      <c r="N817" s="45"/>
      <c r="O817" s="45"/>
      <c r="P817" s="7" t="str">
        <f t="shared" si="37"/>
        <v/>
      </c>
      <c r="Q817" s="14"/>
      <c r="R817" s="15"/>
      <c r="S817" s="14"/>
      <c r="T817" s="15"/>
      <c r="U817" s="14"/>
      <c r="V817" s="15"/>
      <c r="W817" s="47"/>
      <c r="X817" s="48"/>
      <c r="Y817" s="47"/>
      <c r="Z817" s="48"/>
      <c r="AA817" s="47"/>
      <c r="AB817" s="48"/>
      <c r="AC817" s="47"/>
      <c r="AD817" s="48"/>
      <c r="AE817" s="47"/>
      <c r="AF817" s="48"/>
      <c r="AG817" s="47"/>
      <c r="AH817" s="48"/>
      <c r="AI817" s="47"/>
      <c r="AJ817" s="48"/>
    </row>
    <row r="818" spans="1:36" x14ac:dyDescent="0.25">
      <c r="A818" s="7">
        <f t="shared" si="38"/>
        <v>814</v>
      </c>
      <c r="B818" s="8"/>
      <c r="C818" s="5"/>
      <c r="D818" s="5"/>
      <c r="E818" s="5"/>
      <c r="F818" s="7" t="str">
        <f>IF(E818="","",IF(VLOOKUP(E818,'Study Locations'!B:D,2,FALSE)="","",VLOOKUP(E818,'Study Locations'!B:D,2,FALSE)))</f>
        <v/>
      </c>
      <c r="G818" s="7" t="str">
        <f>IF(E818="","",IF(VLOOKUP(E818,'Study Locations'!B:D,3,FALSE)="","",VLOOKUP(E818,'Study Locations'!B:D,3,FALSE)))</f>
        <v/>
      </c>
      <c r="H818" s="5"/>
      <c r="I818" s="5"/>
      <c r="J818" s="3" t="str">
        <f t="shared" si="36"/>
        <v/>
      </c>
      <c r="K818" s="29" t="str">
        <f>IF(B818="","",IF(J818="","NA",IF(ISNA(VLOOKUP(J818,'Default  Salaries'!D:E,2,FALSE)),IF(ISNA(VLOOKUP(I818&amp;"-NA",'Default  Salaries'!D:E,2,FALSE)),"NA",VLOOKUP(I818&amp;"-NA",'Default  Salaries'!D:E,2,FALSE)),VLOOKUP(J818,'Default  Salaries'!D:E,2,FALSE))))</f>
        <v/>
      </c>
      <c r="L818" s="46"/>
      <c r="M818" s="19"/>
      <c r="N818" s="45"/>
      <c r="O818" s="45"/>
      <c r="P818" s="7" t="str">
        <f t="shared" si="37"/>
        <v/>
      </c>
      <c r="Q818" s="14"/>
      <c r="R818" s="15"/>
      <c r="S818" s="14"/>
      <c r="T818" s="15"/>
      <c r="U818" s="14"/>
      <c r="V818" s="15"/>
      <c r="W818" s="47"/>
      <c r="X818" s="48"/>
      <c r="Y818" s="47"/>
      <c r="Z818" s="48"/>
      <c r="AA818" s="47"/>
      <c r="AB818" s="48"/>
      <c r="AC818" s="47"/>
      <c r="AD818" s="48"/>
      <c r="AE818" s="47"/>
      <c r="AF818" s="48"/>
      <c r="AG818" s="47"/>
      <c r="AH818" s="48"/>
      <c r="AI818" s="47"/>
      <c r="AJ818" s="48"/>
    </row>
    <row r="819" spans="1:36" x14ac:dyDescent="0.25">
      <c r="A819" s="7">
        <f t="shared" si="38"/>
        <v>815</v>
      </c>
      <c r="B819" s="8"/>
      <c r="C819" s="5"/>
      <c r="D819" s="5"/>
      <c r="E819" s="5"/>
      <c r="F819" s="7" t="str">
        <f>IF(E819="","",IF(VLOOKUP(E819,'Study Locations'!B:D,2,FALSE)="","",VLOOKUP(E819,'Study Locations'!B:D,2,FALSE)))</f>
        <v/>
      </c>
      <c r="G819" s="7" t="str">
        <f>IF(E819="","",IF(VLOOKUP(E819,'Study Locations'!B:D,3,FALSE)="","",VLOOKUP(E819,'Study Locations'!B:D,3,FALSE)))</f>
        <v/>
      </c>
      <c r="H819" s="5"/>
      <c r="I819" s="5"/>
      <c r="J819" s="3" t="str">
        <f t="shared" si="36"/>
        <v/>
      </c>
      <c r="K819" s="29" t="str">
        <f>IF(B819="","",IF(J819="","NA",IF(ISNA(VLOOKUP(J819,'Default  Salaries'!D:E,2,FALSE)),IF(ISNA(VLOOKUP(I819&amp;"-NA",'Default  Salaries'!D:E,2,FALSE)),"NA",VLOOKUP(I819&amp;"-NA",'Default  Salaries'!D:E,2,FALSE)),VLOOKUP(J819,'Default  Salaries'!D:E,2,FALSE))))</f>
        <v/>
      </c>
      <c r="L819" s="46"/>
      <c r="M819" s="19"/>
      <c r="N819" s="45"/>
      <c r="O819" s="45"/>
      <c r="P819" s="7" t="str">
        <f t="shared" si="37"/>
        <v/>
      </c>
      <c r="Q819" s="14"/>
      <c r="R819" s="15"/>
      <c r="S819" s="14"/>
      <c r="T819" s="15"/>
      <c r="U819" s="14"/>
      <c r="V819" s="15"/>
      <c r="W819" s="47"/>
      <c r="X819" s="48"/>
      <c r="Y819" s="47"/>
      <c r="Z819" s="48"/>
      <c r="AA819" s="47"/>
      <c r="AB819" s="48"/>
      <c r="AC819" s="47"/>
      <c r="AD819" s="48"/>
      <c r="AE819" s="47"/>
      <c r="AF819" s="48"/>
      <c r="AG819" s="47"/>
      <c r="AH819" s="48"/>
      <c r="AI819" s="47"/>
      <c r="AJ819" s="48"/>
    </row>
    <row r="820" spans="1:36" x14ac:dyDescent="0.25">
      <c r="A820" s="7">
        <f t="shared" si="38"/>
        <v>816</v>
      </c>
      <c r="B820" s="8"/>
      <c r="C820" s="5"/>
      <c r="D820" s="5"/>
      <c r="E820" s="5"/>
      <c r="F820" s="7" t="str">
        <f>IF(E820="","",IF(VLOOKUP(E820,'Study Locations'!B:D,2,FALSE)="","",VLOOKUP(E820,'Study Locations'!B:D,2,FALSE)))</f>
        <v/>
      </c>
      <c r="G820" s="7" t="str">
        <f>IF(E820="","",IF(VLOOKUP(E820,'Study Locations'!B:D,3,FALSE)="","",VLOOKUP(E820,'Study Locations'!B:D,3,FALSE)))</f>
        <v/>
      </c>
      <c r="H820" s="5"/>
      <c r="I820" s="5"/>
      <c r="J820" s="3" t="str">
        <f t="shared" si="36"/>
        <v/>
      </c>
      <c r="K820" s="29" t="str">
        <f>IF(B820="","",IF(J820="","NA",IF(ISNA(VLOOKUP(J820,'Default  Salaries'!D:E,2,FALSE)),IF(ISNA(VLOOKUP(I820&amp;"-NA",'Default  Salaries'!D:E,2,FALSE)),"NA",VLOOKUP(I820&amp;"-NA",'Default  Salaries'!D:E,2,FALSE)),VLOOKUP(J820,'Default  Salaries'!D:E,2,FALSE))))</f>
        <v/>
      </c>
      <c r="L820" s="46"/>
      <c r="M820" s="19"/>
      <c r="N820" s="45"/>
      <c r="O820" s="45"/>
      <c r="P820" s="7" t="str">
        <f t="shared" si="37"/>
        <v/>
      </c>
      <c r="Q820" s="14"/>
      <c r="R820" s="15"/>
      <c r="S820" s="14"/>
      <c r="T820" s="15"/>
      <c r="U820" s="14"/>
      <c r="V820" s="15"/>
      <c r="W820" s="47"/>
      <c r="X820" s="48"/>
      <c r="Y820" s="47"/>
      <c r="Z820" s="48"/>
      <c r="AA820" s="47"/>
      <c r="AB820" s="48"/>
      <c r="AC820" s="47"/>
      <c r="AD820" s="48"/>
      <c r="AE820" s="47"/>
      <c r="AF820" s="48"/>
      <c r="AG820" s="47"/>
      <c r="AH820" s="48"/>
      <c r="AI820" s="47"/>
      <c r="AJ820" s="48"/>
    </row>
    <row r="821" spans="1:36" x14ac:dyDescent="0.25">
      <c r="A821" s="7">
        <f t="shared" si="38"/>
        <v>817</v>
      </c>
      <c r="B821" s="8"/>
      <c r="C821" s="5"/>
      <c r="D821" s="5"/>
      <c r="E821" s="5"/>
      <c r="F821" s="7" t="str">
        <f>IF(E821="","",IF(VLOOKUP(E821,'Study Locations'!B:D,2,FALSE)="","",VLOOKUP(E821,'Study Locations'!B:D,2,FALSE)))</f>
        <v/>
      </c>
      <c r="G821" s="7" t="str">
        <f>IF(E821="","",IF(VLOOKUP(E821,'Study Locations'!B:D,3,FALSE)="","",VLOOKUP(E821,'Study Locations'!B:D,3,FALSE)))</f>
        <v/>
      </c>
      <c r="H821" s="5"/>
      <c r="I821" s="5"/>
      <c r="J821" s="3" t="str">
        <f t="shared" si="36"/>
        <v/>
      </c>
      <c r="K821" s="29" t="str">
        <f>IF(B821="","",IF(J821="","NA",IF(ISNA(VLOOKUP(J821,'Default  Salaries'!D:E,2,FALSE)),IF(ISNA(VLOOKUP(I821&amp;"-NA",'Default  Salaries'!D:E,2,FALSE)),"NA",VLOOKUP(I821&amp;"-NA",'Default  Salaries'!D:E,2,FALSE)),VLOOKUP(J821,'Default  Salaries'!D:E,2,FALSE))))</f>
        <v/>
      </c>
      <c r="L821" s="46"/>
      <c r="M821" s="19"/>
      <c r="N821" s="45"/>
      <c r="O821" s="45"/>
      <c r="P821" s="7" t="str">
        <f t="shared" si="37"/>
        <v/>
      </c>
      <c r="Q821" s="14"/>
      <c r="R821" s="15"/>
      <c r="S821" s="14"/>
      <c r="T821" s="15"/>
      <c r="U821" s="14"/>
      <c r="V821" s="15"/>
      <c r="W821" s="47"/>
      <c r="X821" s="48"/>
      <c r="Y821" s="47"/>
      <c r="Z821" s="48"/>
      <c r="AA821" s="47"/>
      <c r="AB821" s="48"/>
      <c r="AC821" s="47"/>
      <c r="AD821" s="48"/>
      <c r="AE821" s="47"/>
      <c r="AF821" s="48"/>
      <c r="AG821" s="47"/>
      <c r="AH821" s="48"/>
      <c r="AI821" s="47"/>
      <c r="AJ821" s="48"/>
    </row>
    <row r="822" spans="1:36" x14ac:dyDescent="0.25">
      <c r="A822" s="7">
        <f t="shared" si="38"/>
        <v>818</v>
      </c>
      <c r="B822" s="8"/>
      <c r="C822" s="5"/>
      <c r="D822" s="5"/>
      <c r="E822" s="5"/>
      <c r="F822" s="7" t="str">
        <f>IF(E822="","",IF(VLOOKUP(E822,'Study Locations'!B:D,2,FALSE)="","",VLOOKUP(E822,'Study Locations'!B:D,2,FALSE)))</f>
        <v/>
      </c>
      <c r="G822" s="7" t="str">
        <f>IF(E822="","",IF(VLOOKUP(E822,'Study Locations'!B:D,3,FALSE)="","",VLOOKUP(E822,'Study Locations'!B:D,3,FALSE)))</f>
        <v/>
      </c>
      <c r="H822" s="5"/>
      <c r="I822" s="5"/>
      <c r="J822" s="3" t="str">
        <f t="shared" si="36"/>
        <v/>
      </c>
      <c r="K822" s="29" t="str">
        <f>IF(B822="","",IF(J822="","NA",IF(ISNA(VLOOKUP(J822,'Default  Salaries'!D:E,2,FALSE)),IF(ISNA(VLOOKUP(I822&amp;"-NA",'Default  Salaries'!D:E,2,FALSE)),"NA",VLOOKUP(I822&amp;"-NA",'Default  Salaries'!D:E,2,FALSE)),VLOOKUP(J822,'Default  Salaries'!D:E,2,FALSE))))</f>
        <v/>
      </c>
      <c r="L822" s="46"/>
      <c r="M822" s="19"/>
      <c r="N822" s="45"/>
      <c r="O822" s="45"/>
      <c r="P822" s="7" t="str">
        <f t="shared" si="37"/>
        <v/>
      </c>
      <c r="Q822" s="14"/>
      <c r="R822" s="15"/>
      <c r="S822" s="14"/>
      <c r="T822" s="15"/>
      <c r="U822" s="14"/>
      <c r="V822" s="15"/>
      <c r="W822" s="47"/>
      <c r="X822" s="48"/>
      <c r="Y822" s="47"/>
      <c r="Z822" s="48"/>
      <c r="AA822" s="47"/>
      <c r="AB822" s="48"/>
      <c r="AC822" s="47"/>
      <c r="AD822" s="48"/>
      <c r="AE822" s="47"/>
      <c r="AF822" s="48"/>
      <c r="AG822" s="47"/>
      <c r="AH822" s="48"/>
      <c r="AI822" s="47"/>
      <c r="AJ822" s="48"/>
    </row>
    <row r="823" spans="1:36" x14ac:dyDescent="0.25">
      <c r="A823" s="7">
        <f t="shared" si="38"/>
        <v>819</v>
      </c>
      <c r="B823" s="8"/>
      <c r="C823" s="5"/>
      <c r="D823" s="5"/>
      <c r="E823" s="5"/>
      <c r="F823" s="7" t="str">
        <f>IF(E823="","",IF(VLOOKUP(E823,'Study Locations'!B:D,2,FALSE)="","",VLOOKUP(E823,'Study Locations'!B:D,2,FALSE)))</f>
        <v/>
      </c>
      <c r="G823" s="7" t="str">
        <f>IF(E823="","",IF(VLOOKUP(E823,'Study Locations'!B:D,3,FALSE)="","",VLOOKUP(E823,'Study Locations'!B:D,3,FALSE)))</f>
        <v/>
      </c>
      <c r="H823" s="5"/>
      <c r="I823" s="5"/>
      <c r="J823" s="3" t="str">
        <f t="shared" si="36"/>
        <v/>
      </c>
      <c r="K823" s="29" t="str">
        <f>IF(B823="","",IF(J823="","NA",IF(ISNA(VLOOKUP(J823,'Default  Salaries'!D:E,2,FALSE)),IF(ISNA(VLOOKUP(I823&amp;"-NA",'Default  Salaries'!D:E,2,FALSE)),"NA",VLOOKUP(I823&amp;"-NA",'Default  Salaries'!D:E,2,FALSE)),VLOOKUP(J823,'Default  Salaries'!D:E,2,FALSE))))</f>
        <v/>
      </c>
      <c r="L823" s="46"/>
      <c r="M823" s="19"/>
      <c r="N823" s="45"/>
      <c r="O823" s="45"/>
      <c r="P823" s="7" t="str">
        <f t="shared" si="37"/>
        <v/>
      </c>
      <c r="Q823" s="14"/>
      <c r="R823" s="15"/>
      <c r="S823" s="14"/>
      <c r="T823" s="15"/>
      <c r="U823" s="14"/>
      <c r="V823" s="15"/>
      <c r="W823" s="47"/>
      <c r="X823" s="48"/>
      <c r="Y823" s="47"/>
      <c r="Z823" s="48"/>
      <c r="AA823" s="47"/>
      <c r="AB823" s="48"/>
      <c r="AC823" s="47"/>
      <c r="AD823" s="48"/>
      <c r="AE823" s="47"/>
      <c r="AF823" s="48"/>
      <c r="AG823" s="47"/>
      <c r="AH823" s="48"/>
      <c r="AI823" s="47"/>
      <c r="AJ823" s="48"/>
    </row>
    <row r="824" spans="1:36" x14ac:dyDescent="0.25">
      <c r="A824" s="7">
        <f t="shared" si="38"/>
        <v>820</v>
      </c>
      <c r="B824" s="8"/>
      <c r="C824" s="5"/>
      <c r="D824" s="5"/>
      <c r="E824" s="5"/>
      <c r="F824" s="7" t="str">
        <f>IF(E824="","",IF(VLOOKUP(E824,'Study Locations'!B:D,2,FALSE)="","",VLOOKUP(E824,'Study Locations'!B:D,2,FALSE)))</f>
        <v/>
      </c>
      <c r="G824" s="7" t="str">
        <f>IF(E824="","",IF(VLOOKUP(E824,'Study Locations'!B:D,3,FALSE)="","",VLOOKUP(E824,'Study Locations'!B:D,3,FALSE)))</f>
        <v/>
      </c>
      <c r="H824" s="5"/>
      <c r="I824" s="5"/>
      <c r="J824" s="3" t="str">
        <f t="shared" si="36"/>
        <v/>
      </c>
      <c r="K824" s="29" t="str">
        <f>IF(B824="","",IF(J824="","NA",IF(ISNA(VLOOKUP(J824,'Default  Salaries'!D:E,2,FALSE)),IF(ISNA(VLOOKUP(I824&amp;"-NA",'Default  Salaries'!D:E,2,FALSE)),"NA",VLOOKUP(I824&amp;"-NA",'Default  Salaries'!D:E,2,FALSE)),VLOOKUP(J824,'Default  Salaries'!D:E,2,FALSE))))</f>
        <v/>
      </c>
      <c r="L824" s="46"/>
      <c r="M824" s="19"/>
      <c r="N824" s="45"/>
      <c r="O824" s="45"/>
      <c r="P824" s="7" t="str">
        <f t="shared" si="37"/>
        <v/>
      </c>
      <c r="Q824" s="14"/>
      <c r="R824" s="15"/>
      <c r="S824" s="14"/>
      <c r="T824" s="15"/>
      <c r="U824" s="14"/>
      <c r="V824" s="15"/>
      <c r="W824" s="47"/>
      <c r="X824" s="48"/>
      <c r="Y824" s="47"/>
      <c r="Z824" s="48"/>
      <c r="AA824" s="47"/>
      <c r="AB824" s="48"/>
      <c r="AC824" s="47"/>
      <c r="AD824" s="48"/>
      <c r="AE824" s="47"/>
      <c r="AF824" s="48"/>
      <c r="AG824" s="47"/>
      <c r="AH824" s="48"/>
      <c r="AI824" s="47"/>
      <c r="AJ824" s="48"/>
    </row>
    <row r="825" spans="1:36" x14ac:dyDescent="0.25">
      <c r="A825" s="7">
        <f t="shared" si="38"/>
        <v>821</v>
      </c>
      <c r="B825" s="8"/>
      <c r="C825" s="5"/>
      <c r="D825" s="5"/>
      <c r="E825" s="5"/>
      <c r="F825" s="7" t="str">
        <f>IF(E825="","",IF(VLOOKUP(E825,'Study Locations'!B:D,2,FALSE)="","",VLOOKUP(E825,'Study Locations'!B:D,2,FALSE)))</f>
        <v/>
      </c>
      <c r="G825" s="7" t="str">
        <f>IF(E825="","",IF(VLOOKUP(E825,'Study Locations'!B:D,3,FALSE)="","",VLOOKUP(E825,'Study Locations'!B:D,3,FALSE)))</f>
        <v/>
      </c>
      <c r="H825" s="5"/>
      <c r="I825" s="5"/>
      <c r="J825" s="3" t="str">
        <f t="shared" si="36"/>
        <v/>
      </c>
      <c r="K825" s="29" t="str">
        <f>IF(B825="","",IF(J825="","NA",IF(ISNA(VLOOKUP(J825,'Default  Salaries'!D:E,2,FALSE)),IF(ISNA(VLOOKUP(I825&amp;"-NA",'Default  Salaries'!D:E,2,FALSE)),"NA",VLOOKUP(I825&amp;"-NA",'Default  Salaries'!D:E,2,FALSE)),VLOOKUP(J825,'Default  Salaries'!D:E,2,FALSE))))</f>
        <v/>
      </c>
      <c r="L825" s="46"/>
      <c r="M825" s="19"/>
      <c r="N825" s="45"/>
      <c r="O825" s="45"/>
      <c r="P825" s="7" t="str">
        <f t="shared" si="37"/>
        <v/>
      </c>
      <c r="Q825" s="14"/>
      <c r="R825" s="15"/>
      <c r="S825" s="14"/>
      <c r="T825" s="15"/>
      <c r="U825" s="14"/>
      <c r="V825" s="15"/>
      <c r="W825" s="47"/>
      <c r="X825" s="48"/>
      <c r="Y825" s="47"/>
      <c r="Z825" s="48"/>
      <c r="AA825" s="47"/>
      <c r="AB825" s="48"/>
      <c r="AC825" s="47"/>
      <c r="AD825" s="48"/>
      <c r="AE825" s="47"/>
      <c r="AF825" s="48"/>
      <c r="AG825" s="47"/>
      <c r="AH825" s="48"/>
      <c r="AI825" s="47"/>
      <c r="AJ825" s="48"/>
    </row>
    <row r="826" spans="1:36" x14ac:dyDescent="0.25">
      <c r="A826" s="7">
        <f t="shared" si="38"/>
        <v>822</v>
      </c>
      <c r="B826" s="8"/>
      <c r="C826" s="5"/>
      <c r="D826" s="5"/>
      <c r="E826" s="5"/>
      <c r="F826" s="7" t="str">
        <f>IF(E826="","",IF(VLOOKUP(E826,'Study Locations'!B:D,2,FALSE)="","",VLOOKUP(E826,'Study Locations'!B:D,2,FALSE)))</f>
        <v/>
      </c>
      <c r="G826" s="7" t="str">
        <f>IF(E826="","",IF(VLOOKUP(E826,'Study Locations'!B:D,3,FALSE)="","",VLOOKUP(E826,'Study Locations'!B:D,3,FALSE)))</f>
        <v/>
      </c>
      <c r="H826" s="5"/>
      <c r="I826" s="5"/>
      <c r="J826" s="3" t="str">
        <f t="shared" si="36"/>
        <v/>
      </c>
      <c r="K826" s="29" t="str">
        <f>IF(B826="","",IF(J826="","NA",IF(ISNA(VLOOKUP(J826,'Default  Salaries'!D:E,2,FALSE)),IF(ISNA(VLOOKUP(I826&amp;"-NA",'Default  Salaries'!D:E,2,FALSE)),"NA",VLOOKUP(I826&amp;"-NA",'Default  Salaries'!D:E,2,FALSE)),VLOOKUP(J826,'Default  Salaries'!D:E,2,FALSE))))</f>
        <v/>
      </c>
      <c r="L826" s="46"/>
      <c r="M826" s="19"/>
      <c r="N826" s="45"/>
      <c r="O826" s="45"/>
      <c r="P826" s="7" t="str">
        <f t="shared" si="37"/>
        <v/>
      </c>
      <c r="Q826" s="14"/>
      <c r="R826" s="15"/>
      <c r="S826" s="14"/>
      <c r="T826" s="15"/>
      <c r="U826" s="14"/>
      <c r="V826" s="15"/>
      <c r="W826" s="47"/>
      <c r="X826" s="48"/>
      <c r="Y826" s="47"/>
      <c r="Z826" s="48"/>
      <c r="AA826" s="47"/>
      <c r="AB826" s="48"/>
      <c r="AC826" s="47"/>
      <c r="AD826" s="48"/>
      <c r="AE826" s="47"/>
      <c r="AF826" s="48"/>
      <c r="AG826" s="47"/>
      <c r="AH826" s="48"/>
      <c r="AI826" s="47"/>
      <c r="AJ826" s="48"/>
    </row>
    <row r="827" spans="1:36" x14ac:dyDescent="0.25">
      <c r="A827" s="7">
        <f t="shared" si="38"/>
        <v>823</v>
      </c>
      <c r="B827" s="8"/>
      <c r="C827" s="5"/>
      <c r="D827" s="5"/>
      <c r="E827" s="5"/>
      <c r="F827" s="7" t="str">
        <f>IF(E827="","",IF(VLOOKUP(E827,'Study Locations'!B:D,2,FALSE)="","",VLOOKUP(E827,'Study Locations'!B:D,2,FALSE)))</f>
        <v/>
      </c>
      <c r="G827" s="7" t="str">
        <f>IF(E827="","",IF(VLOOKUP(E827,'Study Locations'!B:D,3,FALSE)="","",VLOOKUP(E827,'Study Locations'!B:D,3,FALSE)))</f>
        <v/>
      </c>
      <c r="H827" s="5"/>
      <c r="I827" s="5"/>
      <c r="J827" s="3" t="str">
        <f t="shared" si="36"/>
        <v/>
      </c>
      <c r="K827" s="29" t="str">
        <f>IF(B827="","",IF(J827="","NA",IF(ISNA(VLOOKUP(J827,'Default  Salaries'!D:E,2,FALSE)),IF(ISNA(VLOOKUP(I827&amp;"-NA",'Default  Salaries'!D:E,2,FALSE)),"NA",VLOOKUP(I827&amp;"-NA",'Default  Salaries'!D:E,2,FALSE)),VLOOKUP(J827,'Default  Salaries'!D:E,2,FALSE))))</f>
        <v/>
      </c>
      <c r="L827" s="46"/>
      <c r="M827" s="19"/>
      <c r="N827" s="45"/>
      <c r="O827" s="45"/>
      <c r="P827" s="7" t="str">
        <f t="shared" si="37"/>
        <v/>
      </c>
      <c r="Q827" s="14"/>
      <c r="R827" s="15"/>
      <c r="S827" s="14"/>
      <c r="T827" s="15"/>
      <c r="U827" s="14"/>
      <c r="V827" s="15"/>
      <c r="W827" s="47"/>
      <c r="X827" s="48"/>
      <c r="Y827" s="47"/>
      <c r="Z827" s="48"/>
      <c r="AA827" s="47"/>
      <c r="AB827" s="48"/>
      <c r="AC827" s="47"/>
      <c r="AD827" s="48"/>
      <c r="AE827" s="47"/>
      <c r="AF827" s="48"/>
      <c r="AG827" s="47"/>
      <c r="AH827" s="48"/>
      <c r="AI827" s="47"/>
      <c r="AJ827" s="48"/>
    </row>
    <row r="828" spans="1:36" x14ac:dyDescent="0.25">
      <c r="A828" s="7">
        <f t="shared" si="38"/>
        <v>824</v>
      </c>
      <c r="B828" s="8"/>
      <c r="C828" s="5"/>
      <c r="D828" s="5"/>
      <c r="E828" s="5"/>
      <c r="F828" s="7" t="str">
        <f>IF(E828="","",IF(VLOOKUP(E828,'Study Locations'!B:D,2,FALSE)="","",VLOOKUP(E828,'Study Locations'!B:D,2,FALSE)))</f>
        <v/>
      </c>
      <c r="G828" s="7" t="str">
        <f>IF(E828="","",IF(VLOOKUP(E828,'Study Locations'!B:D,3,FALSE)="","",VLOOKUP(E828,'Study Locations'!B:D,3,FALSE)))</f>
        <v/>
      </c>
      <c r="H828" s="5"/>
      <c r="I828" s="5"/>
      <c r="J828" s="3" t="str">
        <f t="shared" si="36"/>
        <v/>
      </c>
      <c r="K828" s="29" t="str">
        <f>IF(B828="","",IF(J828="","NA",IF(ISNA(VLOOKUP(J828,'Default  Salaries'!D:E,2,FALSE)),IF(ISNA(VLOOKUP(I828&amp;"-NA",'Default  Salaries'!D:E,2,FALSE)),"NA",VLOOKUP(I828&amp;"-NA",'Default  Salaries'!D:E,2,FALSE)),VLOOKUP(J828,'Default  Salaries'!D:E,2,FALSE))))</f>
        <v/>
      </c>
      <c r="L828" s="46"/>
      <c r="M828" s="19"/>
      <c r="N828" s="45"/>
      <c r="O828" s="45"/>
      <c r="P828" s="7" t="str">
        <f t="shared" si="37"/>
        <v/>
      </c>
      <c r="Q828" s="14"/>
      <c r="R828" s="15"/>
      <c r="S828" s="14"/>
      <c r="T828" s="15"/>
      <c r="U828" s="14"/>
      <c r="V828" s="15"/>
      <c r="W828" s="47"/>
      <c r="X828" s="48"/>
      <c r="Y828" s="47"/>
      <c r="Z828" s="48"/>
      <c r="AA828" s="47"/>
      <c r="AB828" s="48"/>
      <c r="AC828" s="47"/>
      <c r="AD828" s="48"/>
      <c r="AE828" s="47"/>
      <c r="AF828" s="48"/>
      <c r="AG828" s="47"/>
      <c r="AH828" s="48"/>
      <c r="AI828" s="47"/>
      <c r="AJ828" s="48"/>
    </row>
    <row r="829" spans="1:36" x14ac:dyDescent="0.25">
      <c r="A829" s="7">
        <f t="shared" si="38"/>
        <v>825</v>
      </c>
      <c r="B829" s="8"/>
      <c r="C829" s="5"/>
      <c r="D829" s="5"/>
      <c r="E829" s="5"/>
      <c r="F829" s="7" t="str">
        <f>IF(E829="","",IF(VLOOKUP(E829,'Study Locations'!B:D,2,FALSE)="","",VLOOKUP(E829,'Study Locations'!B:D,2,FALSE)))</f>
        <v/>
      </c>
      <c r="G829" s="7" t="str">
        <f>IF(E829="","",IF(VLOOKUP(E829,'Study Locations'!B:D,3,FALSE)="","",VLOOKUP(E829,'Study Locations'!B:D,3,FALSE)))</f>
        <v/>
      </c>
      <c r="H829" s="5"/>
      <c r="I829" s="5"/>
      <c r="J829" s="3" t="str">
        <f t="shared" si="36"/>
        <v/>
      </c>
      <c r="K829" s="29" t="str">
        <f>IF(B829="","",IF(J829="","NA",IF(ISNA(VLOOKUP(J829,'Default  Salaries'!D:E,2,FALSE)),IF(ISNA(VLOOKUP(I829&amp;"-NA",'Default  Salaries'!D:E,2,FALSE)),"NA",VLOOKUP(I829&amp;"-NA",'Default  Salaries'!D:E,2,FALSE)),VLOOKUP(J829,'Default  Salaries'!D:E,2,FALSE))))</f>
        <v/>
      </c>
      <c r="L829" s="46"/>
      <c r="M829" s="19"/>
      <c r="N829" s="45"/>
      <c r="O829" s="45"/>
      <c r="P829" s="7" t="str">
        <f t="shared" si="37"/>
        <v/>
      </c>
      <c r="Q829" s="14"/>
      <c r="R829" s="15"/>
      <c r="S829" s="14"/>
      <c r="T829" s="15"/>
      <c r="U829" s="14"/>
      <c r="V829" s="15"/>
      <c r="W829" s="47"/>
      <c r="X829" s="48"/>
      <c r="Y829" s="47"/>
      <c r="Z829" s="48"/>
      <c r="AA829" s="47"/>
      <c r="AB829" s="48"/>
      <c r="AC829" s="47"/>
      <c r="AD829" s="48"/>
      <c r="AE829" s="47"/>
      <c r="AF829" s="48"/>
      <c r="AG829" s="47"/>
      <c r="AH829" s="48"/>
      <c r="AI829" s="47"/>
      <c r="AJ829" s="48"/>
    </row>
    <row r="830" spans="1:36" x14ac:dyDescent="0.25">
      <c r="A830" s="7">
        <f t="shared" si="38"/>
        <v>826</v>
      </c>
      <c r="B830" s="8"/>
      <c r="C830" s="5"/>
      <c r="D830" s="5"/>
      <c r="E830" s="5"/>
      <c r="F830" s="7" t="str">
        <f>IF(E830="","",IF(VLOOKUP(E830,'Study Locations'!B:D,2,FALSE)="","",VLOOKUP(E830,'Study Locations'!B:D,2,FALSE)))</f>
        <v/>
      </c>
      <c r="G830" s="7" t="str">
        <f>IF(E830="","",IF(VLOOKUP(E830,'Study Locations'!B:D,3,FALSE)="","",VLOOKUP(E830,'Study Locations'!B:D,3,FALSE)))</f>
        <v/>
      </c>
      <c r="H830" s="5"/>
      <c r="I830" s="5"/>
      <c r="J830" s="3" t="str">
        <f t="shared" si="36"/>
        <v/>
      </c>
      <c r="K830" s="29" t="str">
        <f>IF(B830="","",IF(J830="","NA",IF(ISNA(VLOOKUP(J830,'Default  Salaries'!D:E,2,FALSE)),IF(ISNA(VLOOKUP(I830&amp;"-NA",'Default  Salaries'!D:E,2,FALSE)),"NA",VLOOKUP(I830&amp;"-NA",'Default  Salaries'!D:E,2,FALSE)),VLOOKUP(J830,'Default  Salaries'!D:E,2,FALSE))))</f>
        <v/>
      </c>
      <c r="L830" s="46"/>
      <c r="M830" s="19"/>
      <c r="N830" s="45"/>
      <c r="O830" s="45"/>
      <c r="P830" s="7" t="str">
        <f t="shared" si="37"/>
        <v/>
      </c>
      <c r="Q830" s="14"/>
      <c r="R830" s="15"/>
      <c r="S830" s="14"/>
      <c r="T830" s="15"/>
      <c r="U830" s="14"/>
      <c r="V830" s="15"/>
      <c r="W830" s="47"/>
      <c r="X830" s="48"/>
      <c r="Y830" s="47"/>
      <c r="Z830" s="48"/>
      <c r="AA830" s="47"/>
      <c r="AB830" s="48"/>
      <c r="AC830" s="47"/>
      <c r="AD830" s="48"/>
      <c r="AE830" s="47"/>
      <c r="AF830" s="48"/>
      <c r="AG830" s="47"/>
      <c r="AH830" s="48"/>
      <c r="AI830" s="47"/>
      <c r="AJ830" s="48"/>
    </row>
    <row r="831" spans="1:36" x14ac:dyDescent="0.25">
      <c r="A831" s="7">
        <f t="shared" si="38"/>
        <v>827</v>
      </c>
      <c r="B831" s="8"/>
      <c r="C831" s="5"/>
      <c r="D831" s="5"/>
      <c r="E831" s="5"/>
      <c r="F831" s="7" t="str">
        <f>IF(E831="","",IF(VLOOKUP(E831,'Study Locations'!B:D,2,FALSE)="","",VLOOKUP(E831,'Study Locations'!B:D,2,FALSE)))</f>
        <v/>
      </c>
      <c r="G831" s="7" t="str">
        <f>IF(E831="","",IF(VLOOKUP(E831,'Study Locations'!B:D,3,FALSE)="","",VLOOKUP(E831,'Study Locations'!B:D,3,FALSE)))</f>
        <v/>
      </c>
      <c r="H831" s="5"/>
      <c r="I831" s="5"/>
      <c r="J831" s="3" t="str">
        <f t="shared" si="36"/>
        <v/>
      </c>
      <c r="K831" s="29" t="str">
        <f>IF(B831="","",IF(J831="","NA",IF(ISNA(VLOOKUP(J831,'Default  Salaries'!D:E,2,FALSE)),IF(ISNA(VLOOKUP(I831&amp;"-NA",'Default  Salaries'!D:E,2,FALSE)),"NA",VLOOKUP(I831&amp;"-NA",'Default  Salaries'!D:E,2,FALSE)),VLOOKUP(J831,'Default  Salaries'!D:E,2,FALSE))))</f>
        <v/>
      </c>
      <c r="L831" s="46"/>
      <c r="M831" s="19"/>
      <c r="N831" s="45"/>
      <c r="O831" s="45"/>
      <c r="P831" s="7" t="str">
        <f t="shared" si="37"/>
        <v/>
      </c>
      <c r="Q831" s="14"/>
      <c r="R831" s="15"/>
      <c r="S831" s="14"/>
      <c r="T831" s="15"/>
      <c r="U831" s="14"/>
      <c r="V831" s="15"/>
      <c r="W831" s="47"/>
      <c r="X831" s="48"/>
      <c r="Y831" s="47"/>
      <c r="Z831" s="48"/>
      <c r="AA831" s="47"/>
      <c r="AB831" s="48"/>
      <c r="AC831" s="47"/>
      <c r="AD831" s="48"/>
      <c r="AE831" s="47"/>
      <c r="AF831" s="48"/>
      <c r="AG831" s="47"/>
      <c r="AH831" s="48"/>
      <c r="AI831" s="47"/>
      <c r="AJ831" s="48"/>
    </row>
    <row r="832" spans="1:36" x14ac:dyDescent="0.25">
      <c r="A832" s="7">
        <f t="shared" si="38"/>
        <v>828</v>
      </c>
      <c r="B832" s="8"/>
      <c r="C832" s="5"/>
      <c r="D832" s="5"/>
      <c r="E832" s="5"/>
      <c r="F832" s="7" t="str">
        <f>IF(E832="","",IF(VLOOKUP(E832,'Study Locations'!B:D,2,FALSE)="","",VLOOKUP(E832,'Study Locations'!B:D,2,FALSE)))</f>
        <v/>
      </c>
      <c r="G832" s="7" t="str">
        <f>IF(E832="","",IF(VLOOKUP(E832,'Study Locations'!B:D,3,FALSE)="","",VLOOKUP(E832,'Study Locations'!B:D,3,FALSE)))</f>
        <v/>
      </c>
      <c r="H832" s="5"/>
      <c r="I832" s="5"/>
      <c r="J832" s="3" t="str">
        <f t="shared" si="36"/>
        <v/>
      </c>
      <c r="K832" s="29" t="str">
        <f>IF(B832="","",IF(J832="","NA",IF(ISNA(VLOOKUP(J832,'Default  Salaries'!D:E,2,FALSE)),IF(ISNA(VLOOKUP(I832&amp;"-NA",'Default  Salaries'!D:E,2,FALSE)),"NA",VLOOKUP(I832&amp;"-NA",'Default  Salaries'!D:E,2,FALSE)),VLOOKUP(J832,'Default  Salaries'!D:E,2,FALSE))))</f>
        <v/>
      </c>
      <c r="L832" s="46"/>
      <c r="M832" s="19"/>
      <c r="N832" s="45"/>
      <c r="O832" s="45"/>
      <c r="P832" s="7" t="str">
        <f t="shared" si="37"/>
        <v/>
      </c>
      <c r="Q832" s="14"/>
      <c r="R832" s="15"/>
      <c r="S832" s="14"/>
      <c r="T832" s="15"/>
      <c r="U832" s="14"/>
      <c r="V832" s="15"/>
      <c r="W832" s="47"/>
      <c r="X832" s="48"/>
      <c r="Y832" s="47"/>
      <c r="Z832" s="48"/>
      <c r="AA832" s="47"/>
      <c r="AB832" s="48"/>
      <c r="AC832" s="47"/>
      <c r="AD832" s="48"/>
      <c r="AE832" s="47"/>
      <c r="AF832" s="48"/>
      <c r="AG832" s="47"/>
      <c r="AH832" s="48"/>
      <c r="AI832" s="47"/>
      <c r="AJ832" s="48"/>
    </row>
    <row r="833" spans="1:36" x14ac:dyDescent="0.25">
      <c r="A833" s="7">
        <f t="shared" si="38"/>
        <v>829</v>
      </c>
      <c r="B833" s="8"/>
      <c r="C833" s="5"/>
      <c r="D833" s="5"/>
      <c r="E833" s="5"/>
      <c r="F833" s="7" t="str">
        <f>IF(E833="","",IF(VLOOKUP(E833,'Study Locations'!B:D,2,FALSE)="","",VLOOKUP(E833,'Study Locations'!B:D,2,FALSE)))</f>
        <v/>
      </c>
      <c r="G833" s="7" t="str">
        <f>IF(E833="","",IF(VLOOKUP(E833,'Study Locations'!B:D,3,FALSE)="","",VLOOKUP(E833,'Study Locations'!B:D,3,FALSE)))</f>
        <v/>
      </c>
      <c r="H833" s="5"/>
      <c r="I833" s="5"/>
      <c r="J833" s="3" t="str">
        <f t="shared" si="36"/>
        <v/>
      </c>
      <c r="K833" s="29" t="str">
        <f>IF(B833="","",IF(J833="","NA",IF(ISNA(VLOOKUP(J833,'Default  Salaries'!D:E,2,FALSE)),IF(ISNA(VLOOKUP(I833&amp;"-NA",'Default  Salaries'!D:E,2,FALSE)),"NA",VLOOKUP(I833&amp;"-NA",'Default  Salaries'!D:E,2,FALSE)),VLOOKUP(J833,'Default  Salaries'!D:E,2,FALSE))))</f>
        <v/>
      </c>
      <c r="L833" s="46"/>
      <c r="M833" s="19"/>
      <c r="N833" s="45"/>
      <c r="O833" s="45"/>
      <c r="P833" s="7" t="str">
        <f t="shared" si="37"/>
        <v/>
      </c>
      <c r="Q833" s="14"/>
      <c r="R833" s="15"/>
      <c r="S833" s="14"/>
      <c r="T833" s="15"/>
      <c r="U833" s="14"/>
      <c r="V833" s="15"/>
      <c r="W833" s="47"/>
      <c r="X833" s="48"/>
      <c r="Y833" s="47"/>
      <c r="Z833" s="48"/>
      <c r="AA833" s="47"/>
      <c r="AB833" s="48"/>
      <c r="AC833" s="47"/>
      <c r="AD833" s="48"/>
      <c r="AE833" s="47"/>
      <c r="AF833" s="48"/>
      <c r="AG833" s="47"/>
      <c r="AH833" s="48"/>
      <c r="AI833" s="47"/>
      <c r="AJ833" s="48"/>
    </row>
    <row r="834" spans="1:36" x14ac:dyDescent="0.25">
      <c r="A834" s="7">
        <f t="shared" si="38"/>
        <v>830</v>
      </c>
      <c r="B834" s="8"/>
      <c r="C834" s="5"/>
      <c r="D834" s="5"/>
      <c r="E834" s="5"/>
      <c r="F834" s="7" t="str">
        <f>IF(E834="","",IF(VLOOKUP(E834,'Study Locations'!B:D,2,FALSE)="","",VLOOKUP(E834,'Study Locations'!B:D,2,FALSE)))</f>
        <v/>
      </c>
      <c r="G834" s="7" t="str">
        <f>IF(E834="","",IF(VLOOKUP(E834,'Study Locations'!B:D,3,FALSE)="","",VLOOKUP(E834,'Study Locations'!B:D,3,FALSE)))</f>
        <v/>
      </c>
      <c r="H834" s="5"/>
      <c r="I834" s="5"/>
      <c r="J834" s="3" t="str">
        <f t="shared" si="36"/>
        <v/>
      </c>
      <c r="K834" s="29" t="str">
        <f>IF(B834="","",IF(J834="","NA",IF(ISNA(VLOOKUP(J834,'Default  Salaries'!D:E,2,FALSE)),IF(ISNA(VLOOKUP(I834&amp;"-NA",'Default  Salaries'!D:E,2,FALSE)),"NA",VLOOKUP(I834&amp;"-NA",'Default  Salaries'!D:E,2,FALSE)),VLOOKUP(J834,'Default  Salaries'!D:E,2,FALSE))))</f>
        <v/>
      </c>
      <c r="L834" s="46"/>
      <c r="M834" s="19"/>
      <c r="N834" s="45"/>
      <c r="O834" s="45"/>
      <c r="P834" s="7" t="str">
        <f t="shared" si="37"/>
        <v/>
      </c>
      <c r="Q834" s="14"/>
      <c r="R834" s="15"/>
      <c r="S834" s="14"/>
      <c r="T834" s="15"/>
      <c r="U834" s="14"/>
      <c r="V834" s="15"/>
      <c r="W834" s="47"/>
      <c r="X834" s="48"/>
      <c r="Y834" s="47"/>
      <c r="Z834" s="48"/>
      <c r="AA834" s="47"/>
      <c r="AB834" s="48"/>
      <c r="AC834" s="47"/>
      <c r="AD834" s="48"/>
      <c r="AE834" s="47"/>
      <c r="AF834" s="48"/>
      <c r="AG834" s="47"/>
      <c r="AH834" s="48"/>
      <c r="AI834" s="47"/>
      <c r="AJ834" s="48"/>
    </row>
    <row r="835" spans="1:36" x14ac:dyDescent="0.25">
      <c r="A835" s="7">
        <f t="shared" si="38"/>
        <v>831</v>
      </c>
      <c r="B835" s="8"/>
      <c r="C835" s="5"/>
      <c r="D835" s="5"/>
      <c r="E835" s="5"/>
      <c r="F835" s="7" t="str">
        <f>IF(E835="","",IF(VLOOKUP(E835,'Study Locations'!B:D,2,FALSE)="","",VLOOKUP(E835,'Study Locations'!B:D,2,FALSE)))</f>
        <v/>
      </c>
      <c r="G835" s="7" t="str">
        <f>IF(E835="","",IF(VLOOKUP(E835,'Study Locations'!B:D,3,FALSE)="","",VLOOKUP(E835,'Study Locations'!B:D,3,FALSE)))</f>
        <v/>
      </c>
      <c r="H835" s="5"/>
      <c r="I835" s="5"/>
      <c r="J835" s="3" t="str">
        <f t="shared" si="36"/>
        <v/>
      </c>
      <c r="K835" s="29" t="str">
        <f>IF(B835="","",IF(J835="","NA",IF(ISNA(VLOOKUP(J835,'Default  Salaries'!D:E,2,FALSE)),IF(ISNA(VLOOKUP(I835&amp;"-NA",'Default  Salaries'!D:E,2,FALSE)),"NA",VLOOKUP(I835&amp;"-NA",'Default  Salaries'!D:E,2,FALSE)),VLOOKUP(J835,'Default  Salaries'!D:E,2,FALSE))))</f>
        <v/>
      </c>
      <c r="L835" s="46"/>
      <c r="M835" s="19"/>
      <c r="N835" s="45"/>
      <c r="O835" s="45"/>
      <c r="P835" s="7" t="str">
        <f t="shared" si="37"/>
        <v/>
      </c>
      <c r="Q835" s="14"/>
      <c r="R835" s="15"/>
      <c r="S835" s="14"/>
      <c r="T835" s="15"/>
      <c r="U835" s="14"/>
      <c r="V835" s="15"/>
      <c r="W835" s="47"/>
      <c r="X835" s="48"/>
      <c r="Y835" s="47"/>
      <c r="Z835" s="48"/>
      <c r="AA835" s="47"/>
      <c r="AB835" s="48"/>
      <c r="AC835" s="47"/>
      <c r="AD835" s="48"/>
      <c r="AE835" s="47"/>
      <c r="AF835" s="48"/>
      <c r="AG835" s="47"/>
      <c r="AH835" s="48"/>
      <c r="AI835" s="47"/>
      <c r="AJ835" s="48"/>
    </row>
    <row r="836" spans="1:36" x14ac:dyDescent="0.25">
      <c r="A836" s="7">
        <f t="shared" si="38"/>
        <v>832</v>
      </c>
      <c r="B836" s="8"/>
      <c r="C836" s="5"/>
      <c r="D836" s="5"/>
      <c r="E836" s="5"/>
      <c r="F836" s="7" t="str">
        <f>IF(E836="","",IF(VLOOKUP(E836,'Study Locations'!B:D,2,FALSE)="","",VLOOKUP(E836,'Study Locations'!B:D,2,FALSE)))</f>
        <v/>
      </c>
      <c r="G836" s="7" t="str">
        <f>IF(E836="","",IF(VLOOKUP(E836,'Study Locations'!B:D,3,FALSE)="","",VLOOKUP(E836,'Study Locations'!B:D,3,FALSE)))</f>
        <v/>
      </c>
      <c r="H836" s="5"/>
      <c r="I836" s="5"/>
      <c r="J836" s="3" t="str">
        <f t="shared" si="36"/>
        <v/>
      </c>
      <c r="K836" s="29" t="str">
        <f>IF(B836="","",IF(J836="","NA",IF(ISNA(VLOOKUP(J836,'Default  Salaries'!D:E,2,FALSE)),IF(ISNA(VLOOKUP(I836&amp;"-NA",'Default  Salaries'!D:E,2,FALSE)),"NA",VLOOKUP(I836&amp;"-NA",'Default  Salaries'!D:E,2,FALSE)),VLOOKUP(J836,'Default  Salaries'!D:E,2,FALSE))))</f>
        <v/>
      </c>
      <c r="L836" s="46"/>
      <c r="M836" s="19"/>
      <c r="N836" s="45"/>
      <c r="O836" s="45"/>
      <c r="P836" s="7" t="str">
        <f t="shared" si="37"/>
        <v/>
      </c>
      <c r="Q836" s="14"/>
      <c r="R836" s="15"/>
      <c r="S836" s="14"/>
      <c r="T836" s="15"/>
      <c r="U836" s="14"/>
      <c r="V836" s="15"/>
      <c r="W836" s="47"/>
      <c r="X836" s="48"/>
      <c r="Y836" s="47"/>
      <c r="Z836" s="48"/>
      <c r="AA836" s="47"/>
      <c r="AB836" s="48"/>
      <c r="AC836" s="47"/>
      <c r="AD836" s="48"/>
      <c r="AE836" s="47"/>
      <c r="AF836" s="48"/>
      <c r="AG836" s="47"/>
      <c r="AH836" s="48"/>
      <c r="AI836" s="47"/>
      <c r="AJ836" s="48"/>
    </row>
    <row r="837" spans="1:36" x14ac:dyDescent="0.25">
      <c r="A837" s="7">
        <f t="shared" si="38"/>
        <v>833</v>
      </c>
      <c r="B837" s="8"/>
      <c r="C837" s="5"/>
      <c r="D837" s="5"/>
      <c r="E837" s="5"/>
      <c r="F837" s="7" t="str">
        <f>IF(E837="","",IF(VLOOKUP(E837,'Study Locations'!B:D,2,FALSE)="","",VLOOKUP(E837,'Study Locations'!B:D,2,FALSE)))</f>
        <v/>
      </c>
      <c r="G837" s="7" t="str">
        <f>IF(E837="","",IF(VLOOKUP(E837,'Study Locations'!B:D,3,FALSE)="","",VLOOKUP(E837,'Study Locations'!B:D,3,FALSE)))</f>
        <v/>
      </c>
      <c r="H837" s="5"/>
      <c r="I837" s="5"/>
      <c r="J837" s="3" t="str">
        <f t="shared" si="36"/>
        <v/>
      </c>
      <c r="K837" s="29" t="str">
        <f>IF(B837="","",IF(J837="","NA",IF(ISNA(VLOOKUP(J837,'Default  Salaries'!D:E,2,FALSE)),IF(ISNA(VLOOKUP(I837&amp;"-NA",'Default  Salaries'!D:E,2,FALSE)),"NA",VLOOKUP(I837&amp;"-NA",'Default  Salaries'!D:E,2,FALSE)),VLOOKUP(J837,'Default  Salaries'!D:E,2,FALSE))))</f>
        <v/>
      </c>
      <c r="L837" s="46"/>
      <c r="M837" s="19"/>
      <c r="N837" s="45"/>
      <c r="O837" s="45"/>
      <c r="P837" s="7" t="str">
        <f t="shared" si="37"/>
        <v/>
      </c>
      <c r="Q837" s="14"/>
      <c r="R837" s="15"/>
      <c r="S837" s="14"/>
      <c r="T837" s="15"/>
      <c r="U837" s="14"/>
      <c r="V837" s="15"/>
      <c r="W837" s="47"/>
      <c r="X837" s="48"/>
      <c r="Y837" s="47"/>
      <c r="Z837" s="48"/>
      <c r="AA837" s="47"/>
      <c r="AB837" s="48"/>
      <c r="AC837" s="47"/>
      <c r="AD837" s="48"/>
      <c r="AE837" s="47"/>
      <c r="AF837" s="48"/>
      <c r="AG837" s="47"/>
      <c r="AH837" s="48"/>
      <c r="AI837" s="47"/>
      <c r="AJ837" s="48"/>
    </row>
    <row r="838" spans="1:36" x14ac:dyDescent="0.25">
      <c r="A838" s="7">
        <f t="shared" si="38"/>
        <v>834</v>
      </c>
      <c r="B838" s="8"/>
      <c r="C838" s="5"/>
      <c r="D838" s="5"/>
      <c r="E838" s="5"/>
      <c r="F838" s="7" t="str">
        <f>IF(E838="","",IF(VLOOKUP(E838,'Study Locations'!B:D,2,FALSE)="","",VLOOKUP(E838,'Study Locations'!B:D,2,FALSE)))</f>
        <v/>
      </c>
      <c r="G838" s="7" t="str">
        <f>IF(E838="","",IF(VLOOKUP(E838,'Study Locations'!B:D,3,FALSE)="","",VLOOKUP(E838,'Study Locations'!B:D,3,FALSE)))</f>
        <v/>
      </c>
      <c r="H838" s="5"/>
      <c r="I838" s="5"/>
      <c r="J838" s="3" t="str">
        <f t="shared" ref="J838:J901" si="39">IF(I838&lt;&gt;"",I838&amp;"-"&amp;H838,"")</f>
        <v/>
      </c>
      <c r="K838" s="29" t="str">
        <f>IF(B838="","",IF(J838="","NA",IF(ISNA(VLOOKUP(J838,'Default  Salaries'!D:E,2,FALSE)),IF(ISNA(VLOOKUP(I838&amp;"-NA",'Default  Salaries'!D:E,2,FALSE)),"NA",VLOOKUP(I838&amp;"-NA",'Default  Salaries'!D:E,2,FALSE)),VLOOKUP(J838,'Default  Salaries'!D:E,2,FALSE))))</f>
        <v/>
      </c>
      <c r="L838" s="46"/>
      <c r="M838" s="19"/>
      <c r="N838" s="45"/>
      <c r="O838" s="45"/>
      <c r="P838" s="7" t="str">
        <f t="shared" ref="P838:P901" si="40">IF(B838&lt;&gt;"",COUNT(R838,T838,V838,X838,Z838,AB838,AD838,AF838,AH838,AJ838),"")</f>
        <v/>
      </c>
      <c r="Q838" s="14"/>
      <c r="R838" s="15"/>
      <c r="S838" s="14"/>
      <c r="T838" s="15"/>
      <c r="U838" s="14"/>
      <c r="V838" s="15"/>
      <c r="W838" s="47"/>
      <c r="X838" s="48"/>
      <c r="Y838" s="47"/>
      <c r="Z838" s="48"/>
      <c r="AA838" s="47"/>
      <c r="AB838" s="48"/>
      <c r="AC838" s="47"/>
      <c r="AD838" s="48"/>
      <c r="AE838" s="47"/>
      <c r="AF838" s="48"/>
      <c r="AG838" s="47"/>
      <c r="AH838" s="48"/>
      <c r="AI838" s="47"/>
      <c r="AJ838" s="48"/>
    </row>
    <row r="839" spans="1:36" x14ac:dyDescent="0.25">
      <c r="A839" s="7">
        <f t="shared" ref="A839:A902" si="41">A838+1</f>
        <v>835</v>
      </c>
      <c r="B839" s="8"/>
      <c r="C839" s="5"/>
      <c r="D839" s="5"/>
      <c r="E839" s="5"/>
      <c r="F839" s="7" t="str">
        <f>IF(E839="","",IF(VLOOKUP(E839,'Study Locations'!B:D,2,FALSE)="","",VLOOKUP(E839,'Study Locations'!B:D,2,FALSE)))</f>
        <v/>
      </c>
      <c r="G839" s="7" t="str">
        <f>IF(E839="","",IF(VLOOKUP(E839,'Study Locations'!B:D,3,FALSE)="","",VLOOKUP(E839,'Study Locations'!B:D,3,FALSE)))</f>
        <v/>
      </c>
      <c r="H839" s="5"/>
      <c r="I839" s="5"/>
      <c r="J839" s="3" t="str">
        <f t="shared" si="39"/>
        <v/>
      </c>
      <c r="K839" s="29" t="str">
        <f>IF(B839="","",IF(J839="","NA",IF(ISNA(VLOOKUP(J839,'Default  Salaries'!D:E,2,FALSE)),IF(ISNA(VLOOKUP(I839&amp;"-NA",'Default  Salaries'!D:E,2,FALSE)),"NA",VLOOKUP(I839&amp;"-NA",'Default  Salaries'!D:E,2,FALSE)),VLOOKUP(J839,'Default  Salaries'!D:E,2,FALSE))))</f>
        <v/>
      </c>
      <c r="L839" s="46"/>
      <c r="M839" s="19"/>
      <c r="N839" s="45"/>
      <c r="O839" s="45"/>
      <c r="P839" s="7" t="str">
        <f t="shared" si="40"/>
        <v/>
      </c>
      <c r="Q839" s="14"/>
      <c r="R839" s="15"/>
      <c r="S839" s="14"/>
      <c r="T839" s="15"/>
      <c r="U839" s="14"/>
      <c r="V839" s="15"/>
      <c r="W839" s="47"/>
      <c r="X839" s="48"/>
      <c r="Y839" s="47"/>
      <c r="Z839" s="48"/>
      <c r="AA839" s="47"/>
      <c r="AB839" s="48"/>
      <c r="AC839" s="47"/>
      <c r="AD839" s="48"/>
      <c r="AE839" s="47"/>
      <c r="AF839" s="48"/>
      <c r="AG839" s="47"/>
      <c r="AH839" s="48"/>
      <c r="AI839" s="47"/>
      <c r="AJ839" s="48"/>
    </row>
    <row r="840" spans="1:36" x14ac:dyDescent="0.25">
      <c r="A840" s="7">
        <f t="shared" si="41"/>
        <v>836</v>
      </c>
      <c r="B840" s="8"/>
      <c r="C840" s="5"/>
      <c r="D840" s="5"/>
      <c r="E840" s="5"/>
      <c r="F840" s="7" t="str">
        <f>IF(E840="","",IF(VLOOKUP(E840,'Study Locations'!B:D,2,FALSE)="","",VLOOKUP(E840,'Study Locations'!B:D,2,FALSE)))</f>
        <v/>
      </c>
      <c r="G840" s="7" t="str">
        <f>IF(E840="","",IF(VLOOKUP(E840,'Study Locations'!B:D,3,FALSE)="","",VLOOKUP(E840,'Study Locations'!B:D,3,FALSE)))</f>
        <v/>
      </c>
      <c r="H840" s="5"/>
      <c r="I840" s="5"/>
      <c r="J840" s="3" t="str">
        <f t="shared" si="39"/>
        <v/>
      </c>
      <c r="K840" s="29" t="str">
        <f>IF(B840="","",IF(J840="","NA",IF(ISNA(VLOOKUP(J840,'Default  Salaries'!D:E,2,FALSE)),IF(ISNA(VLOOKUP(I840&amp;"-NA",'Default  Salaries'!D:E,2,FALSE)),"NA",VLOOKUP(I840&amp;"-NA",'Default  Salaries'!D:E,2,FALSE)),VLOOKUP(J840,'Default  Salaries'!D:E,2,FALSE))))</f>
        <v/>
      </c>
      <c r="L840" s="46"/>
      <c r="M840" s="19"/>
      <c r="N840" s="45"/>
      <c r="O840" s="45"/>
      <c r="P840" s="7" t="str">
        <f t="shared" si="40"/>
        <v/>
      </c>
      <c r="Q840" s="14"/>
      <c r="R840" s="15"/>
      <c r="S840" s="14"/>
      <c r="T840" s="15"/>
      <c r="U840" s="14"/>
      <c r="V840" s="15"/>
      <c r="W840" s="47"/>
      <c r="X840" s="48"/>
      <c r="Y840" s="47"/>
      <c r="Z840" s="48"/>
      <c r="AA840" s="47"/>
      <c r="AB840" s="48"/>
      <c r="AC840" s="47"/>
      <c r="AD840" s="48"/>
      <c r="AE840" s="47"/>
      <c r="AF840" s="48"/>
      <c r="AG840" s="47"/>
      <c r="AH840" s="48"/>
      <c r="AI840" s="47"/>
      <c r="AJ840" s="48"/>
    </row>
    <row r="841" spans="1:36" x14ac:dyDescent="0.25">
      <c r="A841" s="7">
        <f t="shared" si="41"/>
        <v>837</v>
      </c>
      <c r="B841" s="8"/>
      <c r="C841" s="5"/>
      <c r="D841" s="5"/>
      <c r="E841" s="5"/>
      <c r="F841" s="7" t="str">
        <f>IF(E841="","",IF(VLOOKUP(E841,'Study Locations'!B:D,2,FALSE)="","",VLOOKUP(E841,'Study Locations'!B:D,2,FALSE)))</f>
        <v/>
      </c>
      <c r="G841" s="7" t="str">
        <f>IF(E841="","",IF(VLOOKUP(E841,'Study Locations'!B:D,3,FALSE)="","",VLOOKUP(E841,'Study Locations'!B:D,3,FALSE)))</f>
        <v/>
      </c>
      <c r="H841" s="5"/>
      <c r="I841" s="5"/>
      <c r="J841" s="3" t="str">
        <f t="shared" si="39"/>
        <v/>
      </c>
      <c r="K841" s="29" t="str">
        <f>IF(B841="","",IF(J841="","NA",IF(ISNA(VLOOKUP(J841,'Default  Salaries'!D:E,2,FALSE)),IF(ISNA(VLOOKUP(I841&amp;"-NA",'Default  Salaries'!D:E,2,FALSE)),"NA",VLOOKUP(I841&amp;"-NA",'Default  Salaries'!D:E,2,FALSE)),VLOOKUP(J841,'Default  Salaries'!D:E,2,FALSE))))</f>
        <v/>
      </c>
      <c r="L841" s="46"/>
      <c r="M841" s="19"/>
      <c r="N841" s="45"/>
      <c r="O841" s="45"/>
      <c r="P841" s="7" t="str">
        <f t="shared" si="40"/>
        <v/>
      </c>
      <c r="Q841" s="14"/>
      <c r="R841" s="15"/>
      <c r="S841" s="14"/>
      <c r="T841" s="15"/>
      <c r="U841" s="14"/>
      <c r="V841" s="15"/>
      <c r="W841" s="47"/>
      <c r="X841" s="48"/>
      <c r="Y841" s="47"/>
      <c r="Z841" s="48"/>
      <c r="AA841" s="47"/>
      <c r="AB841" s="48"/>
      <c r="AC841" s="47"/>
      <c r="AD841" s="48"/>
      <c r="AE841" s="47"/>
      <c r="AF841" s="48"/>
      <c r="AG841" s="47"/>
      <c r="AH841" s="48"/>
      <c r="AI841" s="47"/>
      <c r="AJ841" s="48"/>
    </row>
    <row r="842" spans="1:36" x14ac:dyDescent="0.25">
      <c r="A842" s="7">
        <f t="shared" si="41"/>
        <v>838</v>
      </c>
      <c r="B842" s="8"/>
      <c r="C842" s="5"/>
      <c r="D842" s="5"/>
      <c r="E842" s="5"/>
      <c r="F842" s="7" t="str">
        <f>IF(E842="","",IF(VLOOKUP(E842,'Study Locations'!B:D,2,FALSE)="","",VLOOKUP(E842,'Study Locations'!B:D,2,FALSE)))</f>
        <v/>
      </c>
      <c r="G842" s="7" t="str">
        <f>IF(E842="","",IF(VLOOKUP(E842,'Study Locations'!B:D,3,FALSE)="","",VLOOKUP(E842,'Study Locations'!B:D,3,FALSE)))</f>
        <v/>
      </c>
      <c r="H842" s="5"/>
      <c r="I842" s="5"/>
      <c r="J842" s="3" t="str">
        <f t="shared" si="39"/>
        <v/>
      </c>
      <c r="K842" s="29" t="str">
        <f>IF(B842="","",IF(J842="","NA",IF(ISNA(VLOOKUP(J842,'Default  Salaries'!D:E,2,FALSE)),IF(ISNA(VLOOKUP(I842&amp;"-NA",'Default  Salaries'!D:E,2,FALSE)),"NA",VLOOKUP(I842&amp;"-NA",'Default  Salaries'!D:E,2,FALSE)),VLOOKUP(J842,'Default  Salaries'!D:E,2,FALSE))))</f>
        <v/>
      </c>
      <c r="L842" s="46"/>
      <c r="M842" s="19"/>
      <c r="N842" s="45"/>
      <c r="O842" s="45"/>
      <c r="P842" s="7" t="str">
        <f t="shared" si="40"/>
        <v/>
      </c>
      <c r="Q842" s="14"/>
      <c r="R842" s="15"/>
      <c r="S842" s="14"/>
      <c r="T842" s="15"/>
      <c r="U842" s="14"/>
      <c r="V842" s="15"/>
      <c r="W842" s="47"/>
      <c r="X842" s="48"/>
      <c r="Y842" s="47"/>
      <c r="Z842" s="48"/>
      <c r="AA842" s="47"/>
      <c r="AB842" s="48"/>
      <c r="AC842" s="47"/>
      <c r="AD842" s="48"/>
      <c r="AE842" s="47"/>
      <c r="AF842" s="48"/>
      <c r="AG842" s="47"/>
      <c r="AH842" s="48"/>
      <c r="AI842" s="47"/>
      <c r="AJ842" s="48"/>
    </row>
    <row r="843" spans="1:36" x14ac:dyDescent="0.25">
      <c r="A843" s="7">
        <f t="shared" si="41"/>
        <v>839</v>
      </c>
      <c r="B843" s="8"/>
      <c r="C843" s="5"/>
      <c r="D843" s="5"/>
      <c r="E843" s="5"/>
      <c r="F843" s="7" t="str">
        <f>IF(E843="","",IF(VLOOKUP(E843,'Study Locations'!B:D,2,FALSE)="","",VLOOKUP(E843,'Study Locations'!B:D,2,FALSE)))</f>
        <v/>
      </c>
      <c r="G843" s="7" t="str">
        <f>IF(E843="","",IF(VLOOKUP(E843,'Study Locations'!B:D,3,FALSE)="","",VLOOKUP(E843,'Study Locations'!B:D,3,FALSE)))</f>
        <v/>
      </c>
      <c r="H843" s="5"/>
      <c r="I843" s="5"/>
      <c r="J843" s="3" t="str">
        <f t="shared" si="39"/>
        <v/>
      </c>
      <c r="K843" s="29" t="str">
        <f>IF(B843="","",IF(J843="","NA",IF(ISNA(VLOOKUP(J843,'Default  Salaries'!D:E,2,FALSE)),IF(ISNA(VLOOKUP(I843&amp;"-NA",'Default  Salaries'!D:E,2,FALSE)),"NA",VLOOKUP(I843&amp;"-NA",'Default  Salaries'!D:E,2,FALSE)),VLOOKUP(J843,'Default  Salaries'!D:E,2,FALSE))))</f>
        <v/>
      </c>
      <c r="L843" s="46"/>
      <c r="M843" s="19"/>
      <c r="N843" s="45"/>
      <c r="O843" s="45"/>
      <c r="P843" s="7" t="str">
        <f t="shared" si="40"/>
        <v/>
      </c>
      <c r="Q843" s="14"/>
      <c r="R843" s="15"/>
      <c r="S843" s="14"/>
      <c r="T843" s="15"/>
      <c r="U843" s="14"/>
      <c r="V843" s="15"/>
      <c r="W843" s="47"/>
      <c r="X843" s="48"/>
      <c r="Y843" s="47"/>
      <c r="Z843" s="48"/>
      <c r="AA843" s="47"/>
      <c r="AB843" s="48"/>
      <c r="AC843" s="47"/>
      <c r="AD843" s="48"/>
      <c r="AE843" s="47"/>
      <c r="AF843" s="48"/>
      <c r="AG843" s="47"/>
      <c r="AH843" s="48"/>
      <c r="AI843" s="47"/>
      <c r="AJ843" s="48"/>
    </row>
    <row r="844" spans="1:36" x14ac:dyDescent="0.25">
      <c r="A844" s="7">
        <f t="shared" si="41"/>
        <v>840</v>
      </c>
      <c r="B844" s="8"/>
      <c r="C844" s="5"/>
      <c r="D844" s="5"/>
      <c r="E844" s="5"/>
      <c r="F844" s="7" t="str">
        <f>IF(E844="","",IF(VLOOKUP(E844,'Study Locations'!B:D,2,FALSE)="","",VLOOKUP(E844,'Study Locations'!B:D,2,FALSE)))</f>
        <v/>
      </c>
      <c r="G844" s="7" t="str">
        <f>IF(E844="","",IF(VLOOKUP(E844,'Study Locations'!B:D,3,FALSE)="","",VLOOKUP(E844,'Study Locations'!B:D,3,FALSE)))</f>
        <v/>
      </c>
      <c r="H844" s="5"/>
      <c r="I844" s="5"/>
      <c r="J844" s="3" t="str">
        <f t="shared" si="39"/>
        <v/>
      </c>
      <c r="K844" s="29" t="str">
        <f>IF(B844="","",IF(J844="","NA",IF(ISNA(VLOOKUP(J844,'Default  Salaries'!D:E,2,FALSE)),IF(ISNA(VLOOKUP(I844&amp;"-NA",'Default  Salaries'!D:E,2,FALSE)),"NA",VLOOKUP(I844&amp;"-NA",'Default  Salaries'!D:E,2,FALSE)),VLOOKUP(J844,'Default  Salaries'!D:E,2,FALSE))))</f>
        <v/>
      </c>
      <c r="L844" s="46"/>
      <c r="M844" s="19"/>
      <c r="N844" s="45"/>
      <c r="O844" s="45"/>
      <c r="P844" s="7" t="str">
        <f t="shared" si="40"/>
        <v/>
      </c>
      <c r="Q844" s="14"/>
      <c r="R844" s="15"/>
      <c r="S844" s="14"/>
      <c r="T844" s="15"/>
      <c r="U844" s="14"/>
      <c r="V844" s="15"/>
      <c r="W844" s="47"/>
      <c r="X844" s="48"/>
      <c r="Y844" s="47"/>
      <c r="Z844" s="48"/>
      <c r="AA844" s="47"/>
      <c r="AB844" s="48"/>
      <c r="AC844" s="47"/>
      <c r="AD844" s="48"/>
      <c r="AE844" s="47"/>
      <c r="AF844" s="48"/>
      <c r="AG844" s="47"/>
      <c r="AH844" s="48"/>
      <c r="AI844" s="47"/>
      <c r="AJ844" s="48"/>
    </row>
    <row r="845" spans="1:36" x14ac:dyDescent="0.25">
      <c r="A845" s="7">
        <f t="shared" si="41"/>
        <v>841</v>
      </c>
      <c r="B845" s="8"/>
      <c r="C845" s="5"/>
      <c r="D845" s="5"/>
      <c r="E845" s="5"/>
      <c r="F845" s="7" t="str">
        <f>IF(E845="","",IF(VLOOKUP(E845,'Study Locations'!B:D,2,FALSE)="","",VLOOKUP(E845,'Study Locations'!B:D,2,FALSE)))</f>
        <v/>
      </c>
      <c r="G845" s="7" t="str">
        <f>IF(E845="","",IF(VLOOKUP(E845,'Study Locations'!B:D,3,FALSE)="","",VLOOKUP(E845,'Study Locations'!B:D,3,FALSE)))</f>
        <v/>
      </c>
      <c r="H845" s="5"/>
      <c r="I845" s="5"/>
      <c r="J845" s="3" t="str">
        <f t="shared" si="39"/>
        <v/>
      </c>
      <c r="K845" s="29" t="str">
        <f>IF(B845="","",IF(J845="","NA",IF(ISNA(VLOOKUP(J845,'Default  Salaries'!D:E,2,FALSE)),IF(ISNA(VLOOKUP(I845&amp;"-NA",'Default  Salaries'!D:E,2,FALSE)),"NA",VLOOKUP(I845&amp;"-NA",'Default  Salaries'!D:E,2,FALSE)),VLOOKUP(J845,'Default  Salaries'!D:E,2,FALSE))))</f>
        <v/>
      </c>
      <c r="L845" s="46"/>
      <c r="M845" s="19"/>
      <c r="N845" s="45"/>
      <c r="O845" s="45"/>
      <c r="P845" s="7" t="str">
        <f t="shared" si="40"/>
        <v/>
      </c>
      <c r="Q845" s="14"/>
      <c r="R845" s="15"/>
      <c r="S845" s="14"/>
      <c r="T845" s="15"/>
      <c r="U845" s="14"/>
      <c r="V845" s="15"/>
      <c r="W845" s="47"/>
      <c r="X845" s="48"/>
      <c r="Y845" s="47"/>
      <c r="Z845" s="48"/>
      <c r="AA845" s="47"/>
      <c r="AB845" s="48"/>
      <c r="AC845" s="47"/>
      <c r="AD845" s="48"/>
      <c r="AE845" s="47"/>
      <c r="AF845" s="48"/>
      <c r="AG845" s="47"/>
      <c r="AH845" s="48"/>
      <c r="AI845" s="47"/>
      <c r="AJ845" s="48"/>
    </row>
    <row r="846" spans="1:36" x14ac:dyDescent="0.25">
      <c r="A846" s="7">
        <f t="shared" si="41"/>
        <v>842</v>
      </c>
      <c r="B846" s="8"/>
      <c r="C846" s="5"/>
      <c r="D846" s="5"/>
      <c r="E846" s="5"/>
      <c r="F846" s="7" t="str">
        <f>IF(E846="","",IF(VLOOKUP(E846,'Study Locations'!B:D,2,FALSE)="","",VLOOKUP(E846,'Study Locations'!B:D,2,FALSE)))</f>
        <v/>
      </c>
      <c r="G846" s="7" t="str">
        <f>IF(E846="","",IF(VLOOKUP(E846,'Study Locations'!B:D,3,FALSE)="","",VLOOKUP(E846,'Study Locations'!B:D,3,FALSE)))</f>
        <v/>
      </c>
      <c r="H846" s="5"/>
      <c r="I846" s="5"/>
      <c r="J846" s="3" t="str">
        <f t="shared" si="39"/>
        <v/>
      </c>
      <c r="K846" s="29" t="str">
        <f>IF(B846="","",IF(J846="","NA",IF(ISNA(VLOOKUP(J846,'Default  Salaries'!D:E,2,FALSE)),IF(ISNA(VLOOKUP(I846&amp;"-NA",'Default  Salaries'!D:E,2,FALSE)),"NA",VLOOKUP(I846&amp;"-NA",'Default  Salaries'!D:E,2,FALSE)),VLOOKUP(J846,'Default  Salaries'!D:E,2,FALSE))))</f>
        <v/>
      </c>
      <c r="L846" s="46"/>
      <c r="M846" s="19"/>
      <c r="N846" s="45"/>
      <c r="O846" s="45"/>
      <c r="P846" s="7" t="str">
        <f t="shared" si="40"/>
        <v/>
      </c>
      <c r="Q846" s="14"/>
      <c r="R846" s="15"/>
      <c r="S846" s="14"/>
      <c r="T846" s="15"/>
      <c r="U846" s="14"/>
      <c r="V846" s="15"/>
      <c r="W846" s="47"/>
      <c r="X846" s="48"/>
      <c r="Y846" s="47"/>
      <c r="Z846" s="48"/>
      <c r="AA846" s="47"/>
      <c r="AB846" s="48"/>
      <c r="AC846" s="47"/>
      <c r="AD846" s="48"/>
      <c r="AE846" s="47"/>
      <c r="AF846" s="48"/>
      <c r="AG846" s="47"/>
      <c r="AH846" s="48"/>
      <c r="AI846" s="47"/>
      <c r="AJ846" s="48"/>
    </row>
    <row r="847" spans="1:36" x14ac:dyDescent="0.25">
      <c r="A847" s="7">
        <f t="shared" si="41"/>
        <v>843</v>
      </c>
      <c r="B847" s="8"/>
      <c r="C847" s="5"/>
      <c r="D847" s="5"/>
      <c r="E847" s="5"/>
      <c r="F847" s="7" t="str">
        <f>IF(E847="","",IF(VLOOKUP(E847,'Study Locations'!B:D,2,FALSE)="","",VLOOKUP(E847,'Study Locations'!B:D,2,FALSE)))</f>
        <v/>
      </c>
      <c r="G847" s="7" t="str">
        <f>IF(E847="","",IF(VLOOKUP(E847,'Study Locations'!B:D,3,FALSE)="","",VLOOKUP(E847,'Study Locations'!B:D,3,FALSE)))</f>
        <v/>
      </c>
      <c r="H847" s="5"/>
      <c r="I847" s="5"/>
      <c r="J847" s="3" t="str">
        <f t="shared" si="39"/>
        <v/>
      </c>
      <c r="K847" s="29" t="str">
        <f>IF(B847="","",IF(J847="","NA",IF(ISNA(VLOOKUP(J847,'Default  Salaries'!D:E,2,FALSE)),IF(ISNA(VLOOKUP(I847&amp;"-NA",'Default  Salaries'!D:E,2,FALSE)),"NA",VLOOKUP(I847&amp;"-NA",'Default  Salaries'!D:E,2,FALSE)),VLOOKUP(J847,'Default  Salaries'!D:E,2,FALSE))))</f>
        <v/>
      </c>
      <c r="L847" s="46"/>
      <c r="M847" s="19"/>
      <c r="N847" s="45"/>
      <c r="O847" s="45"/>
      <c r="P847" s="7" t="str">
        <f t="shared" si="40"/>
        <v/>
      </c>
      <c r="Q847" s="14"/>
      <c r="R847" s="15"/>
      <c r="S847" s="14"/>
      <c r="T847" s="15"/>
      <c r="U847" s="14"/>
      <c r="V847" s="15"/>
      <c r="W847" s="47"/>
      <c r="X847" s="48"/>
      <c r="Y847" s="47"/>
      <c r="Z847" s="48"/>
      <c r="AA847" s="47"/>
      <c r="AB847" s="48"/>
      <c r="AC847" s="47"/>
      <c r="AD847" s="48"/>
      <c r="AE847" s="47"/>
      <c r="AF847" s="48"/>
      <c r="AG847" s="47"/>
      <c r="AH847" s="48"/>
      <c r="AI847" s="47"/>
      <c r="AJ847" s="48"/>
    </row>
    <row r="848" spans="1:36" x14ac:dyDescent="0.25">
      <c r="A848" s="7">
        <f t="shared" si="41"/>
        <v>844</v>
      </c>
      <c r="B848" s="8"/>
      <c r="C848" s="5"/>
      <c r="D848" s="5"/>
      <c r="E848" s="5"/>
      <c r="F848" s="7" t="str">
        <f>IF(E848="","",IF(VLOOKUP(E848,'Study Locations'!B:D,2,FALSE)="","",VLOOKUP(E848,'Study Locations'!B:D,2,FALSE)))</f>
        <v/>
      </c>
      <c r="G848" s="7" t="str">
        <f>IF(E848="","",IF(VLOOKUP(E848,'Study Locations'!B:D,3,FALSE)="","",VLOOKUP(E848,'Study Locations'!B:D,3,FALSE)))</f>
        <v/>
      </c>
      <c r="H848" s="5"/>
      <c r="I848" s="5"/>
      <c r="J848" s="3" t="str">
        <f t="shared" si="39"/>
        <v/>
      </c>
      <c r="K848" s="29" t="str">
        <f>IF(B848="","",IF(J848="","NA",IF(ISNA(VLOOKUP(J848,'Default  Salaries'!D:E,2,FALSE)),IF(ISNA(VLOOKUP(I848&amp;"-NA",'Default  Salaries'!D:E,2,FALSE)),"NA",VLOOKUP(I848&amp;"-NA",'Default  Salaries'!D:E,2,FALSE)),VLOOKUP(J848,'Default  Salaries'!D:E,2,FALSE))))</f>
        <v/>
      </c>
      <c r="L848" s="46"/>
      <c r="M848" s="19"/>
      <c r="N848" s="45"/>
      <c r="O848" s="45"/>
      <c r="P848" s="7" t="str">
        <f t="shared" si="40"/>
        <v/>
      </c>
      <c r="Q848" s="14"/>
      <c r="R848" s="15"/>
      <c r="S848" s="14"/>
      <c r="T848" s="15"/>
      <c r="U848" s="14"/>
      <c r="V848" s="15"/>
      <c r="W848" s="47"/>
      <c r="X848" s="48"/>
      <c r="Y848" s="47"/>
      <c r="Z848" s="48"/>
      <c r="AA848" s="47"/>
      <c r="AB848" s="48"/>
      <c r="AC848" s="47"/>
      <c r="AD848" s="48"/>
      <c r="AE848" s="47"/>
      <c r="AF848" s="48"/>
      <c r="AG848" s="47"/>
      <c r="AH848" s="48"/>
      <c r="AI848" s="47"/>
      <c r="AJ848" s="48"/>
    </row>
    <row r="849" spans="1:36" x14ac:dyDescent="0.25">
      <c r="A849" s="7">
        <f t="shared" si="41"/>
        <v>845</v>
      </c>
      <c r="B849" s="8"/>
      <c r="C849" s="5"/>
      <c r="D849" s="5"/>
      <c r="E849" s="5"/>
      <c r="F849" s="7" t="str">
        <f>IF(E849="","",IF(VLOOKUP(E849,'Study Locations'!B:D,2,FALSE)="","",VLOOKUP(E849,'Study Locations'!B:D,2,FALSE)))</f>
        <v/>
      </c>
      <c r="G849" s="7" t="str">
        <f>IF(E849="","",IF(VLOOKUP(E849,'Study Locations'!B:D,3,FALSE)="","",VLOOKUP(E849,'Study Locations'!B:D,3,FALSE)))</f>
        <v/>
      </c>
      <c r="H849" s="5"/>
      <c r="I849" s="5"/>
      <c r="J849" s="3" t="str">
        <f t="shared" si="39"/>
        <v/>
      </c>
      <c r="K849" s="29" t="str">
        <f>IF(B849="","",IF(J849="","NA",IF(ISNA(VLOOKUP(J849,'Default  Salaries'!D:E,2,FALSE)),IF(ISNA(VLOOKUP(I849&amp;"-NA",'Default  Salaries'!D:E,2,FALSE)),"NA",VLOOKUP(I849&amp;"-NA",'Default  Salaries'!D:E,2,FALSE)),VLOOKUP(J849,'Default  Salaries'!D:E,2,FALSE))))</f>
        <v/>
      </c>
      <c r="L849" s="46"/>
      <c r="M849" s="19"/>
      <c r="N849" s="45"/>
      <c r="O849" s="45"/>
      <c r="P849" s="7" t="str">
        <f t="shared" si="40"/>
        <v/>
      </c>
      <c r="Q849" s="14"/>
      <c r="R849" s="15"/>
      <c r="S849" s="14"/>
      <c r="T849" s="15"/>
      <c r="U849" s="14"/>
      <c r="V849" s="15"/>
      <c r="W849" s="47"/>
      <c r="X849" s="48"/>
      <c r="Y849" s="47"/>
      <c r="Z849" s="48"/>
      <c r="AA849" s="47"/>
      <c r="AB849" s="48"/>
      <c r="AC849" s="47"/>
      <c r="AD849" s="48"/>
      <c r="AE849" s="47"/>
      <c r="AF849" s="48"/>
      <c r="AG849" s="47"/>
      <c r="AH849" s="48"/>
      <c r="AI849" s="47"/>
      <c r="AJ849" s="48"/>
    </row>
    <row r="850" spans="1:36" x14ac:dyDescent="0.25">
      <c r="A850" s="7">
        <f t="shared" si="41"/>
        <v>846</v>
      </c>
      <c r="B850" s="8"/>
      <c r="C850" s="5"/>
      <c r="D850" s="5"/>
      <c r="E850" s="5"/>
      <c r="F850" s="7" t="str">
        <f>IF(E850="","",IF(VLOOKUP(E850,'Study Locations'!B:D,2,FALSE)="","",VLOOKUP(E850,'Study Locations'!B:D,2,FALSE)))</f>
        <v/>
      </c>
      <c r="G850" s="7" t="str">
        <f>IF(E850="","",IF(VLOOKUP(E850,'Study Locations'!B:D,3,FALSE)="","",VLOOKUP(E850,'Study Locations'!B:D,3,FALSE)))</f>
        <v/>
      </c>
      <c r="H850" s="5"/>
      <c r="I850" s="5"/>
      <c r="J850" s="3" t="str">
        <f t="shared" si="39"/>
        <v/>
      </c>
      <c r="K850" s="29" t="str">
        <f>IF(B850="","",IF(J850="","NA",IF(ISNA(VLOOKUP(J850,'Default  Salaries'!D:E,2,FALSE)),IF(ISNA(VLOOKUP(I850&amp;"-NA",'Default  Salaries'!D:E,2,FALSE)),"NA",VLOOKUP(I850&amp;"-NA",'Default  Salaries'!D:E,2,FALSE)),VLOOKUP(J850,'Default  Salaries'!D:E,2,FALSE))))</f>
        <v/>
      </c>
      <c r="L850" s="46"/>
      <c r="M850" s="19"/>
      <c r="N850" s="45"/>
      <c r="O850" s="45"/>
      <c r="P850" s="7" t="str">
        <f t="shared" si="40"/>
        <v/>
      </c>
      <c r="Q850" s="14"/>
      <c r="R850" s="15"/>
      <c r="S850" s="14"/>
      <c r="T850" s="15"/>
      <c r="U850" s="14"/>
      <c r="V850" s="15"/>
      <c r="W850" s="47"/>
      <c r="X850" s="48"/>
      <c r="Y850" s="47"/>
      <c r="Z850" s="48"/>
      <c r="AA850" s="47"/>
      <c r="AB850" s="48"/>
      <c r="AC850" s="47"/>
      <c r="AD850" s="48"/>
      <c r="AE850" s="47"/>
      <c r="AF850" s="48"/>
      <c r="AG850" s="47"/>
      <c r="AH850" s="48"/>
      <c r="AI850" s="47"/>
      <c r="AJ850" s="48"/>
    </row>
    <row r="851" spans="1:36" x14ac:dyDescent="0.25">
      <c r="A851" s="7">
        <f t="shared" si="41"/>
        <v>847</v>
      </c>
      <c r="B851" s="8"/>
      <c r="C851" s="5"/>
      <c r="D851" s="5"/>
      <c r="E851" s="5"/>
      <c r="F851" s="7" t="str">
        <f>IF(E851="","",IF(VLOOKUP(E851,'Study Locations'!B:D,2,FALSE)="","",VLOOKUP(E851,'Study Locations'!B:D,2,FALSE)))</f>
        <v/>
      </c>
      <c r="G851" s="7" t="str">
        <f>IF(E851="","",IF(VLOOKUP(E851,'Study Locations'!B:D,3,FALSE)="","",VLOOKUP(E851,'Study Locations'!B:D,3,FALSE)))</f>
        <v/>
      </c>
      <c r="H851" s="5"/>
      <c r="I851" s="5"/>
      <c r="J851" s="3" t="str">
        <f t="shared" si="39"/>
        <v/>
      </c>
      <c r="K851" s="29" t="str">
        <f>IF(B851="","",IF(J851="","NA",IF(ISNA(VLOOKUP(J851,'Default  Salaries'!D:E,2,FALSE)),IF(ISNA(VLOOKUP(I851&amp;"-NA",'Default  Salaries'!D:E,2,FALSE)),"NA",VLOOKUP(I851&amp;"-NA",'Default  Salaries'!D:E,2,FALSE)),VLOOKUP(J851,'Default  Salaries'!D:E,2,FALSE))))</f>
        <v/>
      </c>
      <c r="L851" s="46"/>
      <c r="M851" s="19"/>
      <c r="N851" s="45"/>
      <c r="O851" s="45"/>
      <c r="P851" s="7" t="str">
        <f t="shared" si="40"/>
        <v/>
      </c>
      <c r="Q851" s="14"/>
      <c r="R851" s="15"/>
      <c r="S851" s="14"/>
      <c r="T851" s="15"/>
      <c r="U851" s="14"/>
      <c r="V851" s="15"/>
      <c r="W851" s="47"/>
      <c r="X851" s="48"/>
      <c r="Y851" s="47"/>
      <c r="Z851" s="48"/>
      <c r="AA851" s="47"/>
      <c r="AB851" s="48"/>
      <c r="AC851" s="47"/>
      <c r="AD851" s="48"/>
      <c r="AE851" s="47"/>
      <c r="AF851" s="48"/>
      <c r="AG851" s="47"/>
      <c r="AH851" s="48"/>
      <c r="AI851" s="47"/>
      <c r="AJ851" s="48"/>
    </row>
    <row r="852" spans="1:36" x14ac:dyDescent="0.25">
      <c r="A852" s="7">
        <f t="shared" si="41"/>
        <v>848</v>
      </c>
      <c r="B852" s="8"/>
      <c r="C852" s="5"/>
      <c r="D852" s="5"/>
      <c r="E852" s="5"/>
      <c r="F852" s="7" t="str">
        <f>IF(E852="","",IF(VLOOKUP(E852,'Study Locations'!B:D,2,FALSE)="","",VLOOKUP(E852,'Study Locations'!B:D,2,FALSE)))</f>
        <v/>
      </c>
      <c r="G852" s="7" t="str">
        <f>IF(E852="","",IF(VLOOKUP(E852,'Study Locations'!B:D,3,FALSE)="","",VLOOKUP(E852,'Study Locations'!B:D,3,FALSE)))</f>
        <v/>
      </c>
      <c r="H852" s="5"/>
      <c r="I852" s="5"/>
      <c r="J852" s="3" t="str">
        <f t="shared" si="39"/>
        <v/>
      </c>
      <c r="K852" s="29" t="str">
        <f>IF(B852="","",IF(J852="","NA",IF(ISNA(VLOOKUP(J852,'Default  Salaries'!D:E,2,FALSE)),IF(ISNA(VLOOKUP(I852&amp;"-NA",'Default  Salaries'!D:E,2,FALSE)),"NA",VLOOKUP(I852&amp;"-NA",'Default  Salaries'!D:E,2,FALSE)),VLOOKUP(J852,'Default  Salaries'!D:E,2,FALSE))))</f>
        <v/>
      </c>
      <c r="L852" s="46"/>
      <c r="M852" s="19"/>
      <c r="N852" s="45"/>
      <c r="O852" s="45"/>
      <c r="P852" s="7" t="str">
        <f t="shared" si="40"/>
        <v/>
      </c>
      <c r="Q852" s="14"/>
      <c r="R852" s="15"/>
      <c r="S852" s="14"/>
      <c r="T852" s="15"/>
      <c r="U852" s="14"/>
      <c r="V852" s="15"/>
      <c r="W852" s="47"/>
      <c r="X852" s="48"/>
      <c r="Y852" s="47"/>
      <c r="Z852" s="48"/>
      <c r="AA852" s="47"/>
      <c r="AB852" s="48"/>
      <c r="AC852" s="47"/>
      <c r="AD852" s="48"/>
      <c r="AE852" s="47"/>
      <c r="AF852" s="48"/>
      <c r="AG852" s="47"/>
      <c r="AH852" s="48"/>
      <c r="AI852" s="47"/>
      <c r="AJ852" s="48"/>
    </row>
    <row r="853" spans="1:36" x14ac:dyDescent="0.25">
      <c r="A853" s="7">
        <f t="shared" si="41"/>
        <v>849</v>
      </c>
      <c r="B853" s="8"/>
      <c r="C853" s="5"/>
      <c r="D853" s="5"/>
      <c r="E853" s="5"/>
      <c r="F853" s="7" t="str">
        <f>IF(E853="","",IF(VLOOKUP(E853,'Study Locations'!B:D,2,FALSE)="","",VLOOKUP(E853,'Study Locations'!B:D,2,FALSE)))</f>
        <v/>
      </c>
      <c r="G853" s="7" t="str">
        <f>IF(E853="","",IF(VLOOKUP(E853,'Study Locations'!B:D,3,FALSE)="","",VLOOKUP(E853,'Study Locations'!B:D,3,FALSE)))</f>
        <v/>
      </c>
      <c r="H853" s="5"/>
      <c r="I853" s="5"/>
      <c r="J853" s="3" t="str">
        <f t="shared" si="39"/>
        <v/>
      </c>
      <c r="K853" s="29" t="str">
        <f>IF(B853="","",IF(J853="","NA",IF(ISNA(VLOOKUP(J853,'Default  Salaries'!D:E,2,FALSE)),IF(ISNA(VLOOKUP(I853&amp;"-NA",'Default  Salaries'!D:E,2,FALSE)),"NA",VLOOKUP(I853&amp;"-NA",'Default  Salaries'!D:E,2,FALSE)),VLOOKUP(J853,'Default  Salaries'!D:E,2,FALSE))))</f>
        <v/>
      </c>
      <c r="L853" s="46"/>
      <c r="M853" s="19"/>
      <c r="N853" s="45"/>
      <c r="O853" s="45"/>
      <c r="P853" s="7" t="str">
        <f t="shared" si="40"/>
        <v/>
      </c>
      <c r="Q853" s="14"/>
      <c r="R853" s="15"/>
      <c r="S853" s="14"/>
      <c r="T853" s="15"/>
      <c r="U853" s="14"/>
      <c r="V853" s="15"/>
      <c r="W853" s="47"/>
      <c r="X853" s="48"/>
      <c r="Y853" s="47"/>
      <c r="Z853" s="48"/>
      <c r="AA853" s="47"/>
      <c r="AB853" s="48"/>
      <c r="AC853" s="47"/>
      <c r="AD853" s="48"/>
      <c r="AE853" s="47"/>
      <c r="AF853" s="48"/>
      <c r="AG853" s="47"/>
      <c r="AH853" s="48"/>
      <c r="AI853" s="47"/>
      <c r="AJ853" s="48"/>
    </row>
    <row r="854" spans="1:36" x14ac:dyDescent="0.25">
      <c r="A854" s="7">
        <f t="shared" si="41"/>
        <v>850</v>
      </c>
      <c r="B854" s="8"/>
      <c r="C854" s="5"/>
      <c r="D854" s="5"/>
      <c r="E854" s="5"/>
      <c r="F854" s="7" t="str">
        <f>IF(E854="","",IF(VLOOKUP(E854,'Study Locations'!B:D,2,FALSE)="","",VLOOKUP(E854,'Study Locations'!B:D,2,FALSE)))</f>
        <v/>
      </c>
      <c r="G854" s="7" t="str">
        <f>IF(E854="","",IF(VLOOKUP(E854,'Study Locations'!B:D,3,FALSE)="","",VLOOKUP(E854,'Study Locations'!B:D,3,FALSE)))</f>
        <v/>
      </c>
      <c r="H854" s="5"/>
      <c r="I854" s="5"/>
      <c r="J854" s="3" t="str">
        <f t="shared" si="39"/>
        <v/>
      </c>
      <c r="K854" s="29" t="str">
        <f>IF(B854="","",IF(J854="","NA",IF(ISNA(VLOOKUP(J854,'Default  Salaries'!D:E,2,FALSE)),IF(ISNA(VLOOKUP(I854&amp;"-NA",'Default  Salaries'!D:E,2,FALSE)),"NA",VLOOKUP(I854&amp;"-NA",'Default  Salaries'!D:E,2,FALSE)),VLOOKUP(J854,'Default  Salaries'!D:E,2,FALSE))))</f>
        <v/>
      </c>
      <c r="L854" s="46"/>
      <c r="M854" s="19"/>
      <c r="N854" s="45"/>
      <c r="O854" s="45"/>
      <c r="P854" s="7" t="str">
        <f t="shared" si="40"/>
        <v/>
      </c>
      <c r="Q854" s="14"/>
      <c r="R854" s="15"/>
      <c r="S854" s="14"/>
      <c r="T854" s="15"/>
      <c r="U854" s="14"/>
      <c r="V854" s="15"/>
      <c r="W854" s="47"/>
      <c r="X854" s="48"/>
      <c r="Y854" s="47"/>
      <c r="Z854" s="48"/>
      <c r="AA854" s="47"/>
      <c r="AB854" s="48"/>
      <c r="AC854" s="47"/>
      <c r="AD854" s="48"/>
      <c r="AE854" s="47"/>
      <c r="AF854" s="48"/>
      <c r="AG854" s="47"/>
      <c r="AH854" s="48"/>
      <c r="AI854" s="47"/>
      <c r="AJ854" s="48"/>
    </row>
    <row r="855" spans="1:36" x14ac:dyDescent="0.25">
      <c r="A855" s="7">
        <f t="shared" si="41"/>
        <v>851</v>
      </c>
      <c r="B855" s="8"/>
      <c r="C855" s="5"/>
      <c r="D855" s="5"/>
      <c r="E855" s="5"/>
      <c r="F855" s="7" t="str">
        <f>IF(E855="","",IF(VLOOKUP(E855,'Study Locations'!B:D,2,FALSE)="","",VLOOKUP(E855,'Study Locations'!B:D,2,FALSE)))</f>
        <v/>
      </c>
      <c r="G855" s="7" t="str">
        <f>IF(E855="","",IF(VLOOKUP(E855,'Study Locations'!B:D,3,FALSE)="","",VLOOKUP(E855,'Study Locations'!B:D,3,FALSE)))</f>
        <v/>
      </c>
      <c r="H855" s="5"/>
      <c r="I855" s="5"/>
      <c r="J855" s="3" t="str">
        <f t="shared" si="39"/>
        <v/>
      </c>
      <c r="K855" s="29" t="str">
        <f>IF(B855="","",IF(J855="","NA",IF(ISNA(VLOOKUP(J855,'Default  Salaries'!D:E,2,FALSE)),IF(ISNA(VLOOKUP(I855&amp;"-NA",'Default  Salaries'!D:E,2,FALSE)),"NA",VLOOKUP(I855&amp;"-NA",'Default  Salaries'!D:E,2,FALSE)),VLOOKUP(J855,'Default  Salaries'!D:E,2,FALSE))))</f>
        <v/>
      </c>
      <c r="L855" s="46"/>
      <c r="M855" s="19"/>
      <c r="N855" s="45"/>
      <c r="O855" s="45"/>
      <c r="P855" s="7" t="str">
        <f t="shared" si="40"/>
        <v/>
      </c>
      <c r="Q855" s="14"/>
      <c r="R855" s="15"/>
      <c r="S855" s="14"/>
      <c r="T855" s="15"/>
      <c r="U855" s="14"/>
      <c r="V855" s="15"/>
      <c r="W855" s="47"/>
      <c r="X855" s="48"/>
      <c r="Y855" s="47"/>
      <c r="Z855" s="48"/>
      <c r="AA855" s="47"/>
      <c r="AB855" s="48"/>
      <c r="AC855" s="47"/>
      <c r="AD855" s="48"/>
      <c r="AE855" s="47"/>
      <c r="AF855" s="48"/>
      <c r="AG855" s="47"/>
      <c r="AH855" s="48"/>
      <c r="AI855" s="47"/>
      <c r="AJ855" s="48"/>
    </row>
    <row r="856" spans="1:36" x14ac:dyDescent="0.25">
      <c r="A856" s="7">
        <f t="shared" si="41"/>
        <v>852</v>
      </c>
      <c r="B856" s="8"/>
      <c r="C856" s="5"/>
      <c r="D856" s="5"/>
      <c r="E856" s="5"/>
      <c r="F856" s="7" t="str">
        <f>IF(E856="","",IF(VLOOKUP(E856,'Study Locations'!B:D,2,FALSE)="","",VLOOKUP(E856,'Study Locations'!B:D,2,FALSE)))</f>
        <v/>
      </c>
      <c r="G856" s="7" t="str">
        <f>IF(E856="","",IF(VLOOKUP(E856,'Study Locations'!B:D,3,FALSE)="","",VLOOKUP(E856,'Study Locations'!B:D,3,FALSE)))</f>
        <v/>
      </c>
      <c r="H856" s="5"/>
      <c r="I856" s="5"/>
      <c r="J856" s="3" t="str">
        <f t="shared" si="39"/>
        <v/>
      </c>
      <c r="K856" s="29" t="str">
        <f>IF(B856="","",IF(J856="","NA",IF(ISNA(VLOOKUP(J856,'Default  Salaries'!D:E,2,FALSE)),IF(ISNA(VLOOKUP(I856&amp;"-NA",'Default  Salaries'!D:E,2,FALSE)),"NA",VLOOKUP(I856&amp;"-NA",'Default  Salaries'!D:E,2,FALSE)),VLOOKUP(J856,'Default  Salaries'!D:E,2,FALSE))))</f>
        <v/>
      </c>
      <c r="L856" s="46"/>
      <c r="M856" s="19"/>
      <c r="N856" s="45"/>
      <c r="O856" s="45"/>
      <c r="P856" s="7" t="str">
        <f t="shared" si="40"/>
        <v/>
      </c>
      <c r="Q856" s="14"/>
      <c r="R856" s="15"/>
      <c r="S856" s="14"/>
      <c r="T856" s="15"/>
      <c r="U856" s="14"/>
      <c r="V856" s="15"/>
      <c r="W856" s="47"/>
      <c r="X856" s="48"/>
      <c r="Y856" s="47"/>
      <c r="Z856" s="48"/>
      <c r="AA856" s="47"/>
      <c r="AB856" s="48"/>
      <c r="AC856" s="47"/>
      <c r="AD856" s="48"/>
      <c r="AE856" s="47"/>
      <c r="AF856" s="48"/>
      <c r="AG856" s="47"/>
      <c r="AH856" s="48"/>
      <c r="AI856" s="47"/>
      <c r="AJ856" s="48"/>
    </row>
    <row r="857" spans="1:36" x14ac:dyDescent="0.25">
      <c r="A857" s="7">
        <f t="shared" si="41"/>
        <v>853</v>
      </c>
      <c r="B857" s="8"/>
      <c r="C857" s="5"/>
      <c r="D857" s="5"/>
      <c r="E857" s="5"/>
      <c r="F857" s="7" t="str">
        <f>IF(E857="","",IF(VLOOKUP(E857,'Study Locations'!B:D,2,FALSE)="","",VLOOKUP(E857,'Study Locations'!B:D,2,FALSE)))</f>
        <v/>
      </c>
      <c r="G857" s="7" t="str">
        <f>IF(E857="","",IF(VLOOKUP(E857,'Study Locations'!B:D,3,FALSE)="","",VLOOKUP(E857,'Study Locations'!B:D,3,FALSE)))</f>
        <v/>
      </c>
      <c r="H857" s="5"/>
      <c r="I857" s="5"/>
      <c r="J857" s="3" t="str">
        <f t="shared" si="39"/>
        <v/>
      </c>
      <c r="K857" s="29" t="str">
        <f>IF(B857="","",IF(J857="","NA",IF(ISNA(VLOOKUP(J857,'Default  Salaries'!D:E,2,FALSE)),IF(ISNA(VLOOKUP(I857&amp;"-NA",'Default  Salaries'!D:E,2,FALSE)),"NA",VLOOKUP(I857&amp;"-NA",'Default  Salaries'!D:E,2,FALSE)),VLOOKUP(J857,'Default  Salaries'!D:E,2,FALSE))))</f>
        <v/>
      </c>
      <c r="L857" s="46"/>
      <c r="M857" s="19"/>
      <c r="N857" s="45"/>
      <c r="O857" s="45"/>
      <c r="P857" s="7" t="str">
        <f t="shared" si="40"/>
        <v/>
      </c>
      <c r="Q857" s="14"/>
      <c r="R857" s="15"/>
      <c r="S857" s="14"/>
      <c r="T857" s="15"/>
      <c r="U857" s="14"/>
      <c r="V857" s="15"/>
      <c r="W857" s="47"/>
      <c r="X857" s="48"/>
      <c r="Y857" s="47"/>
      <c r="Z857" s="48"/>
      <c r="AA857" s="47"/>
      <c r="AB857" s="48"/>
      <c r="AC857" s="47"/>
      <c r="AD857" s="48"/>
      <c r="AE857" s="47"/>
      <c r="AF857" s="48"/>
      <c r="AG857" s="47"/>
      <c r="AH857" s="48"/>
      <c r="AI857" s="47"/>
      <c r="AJ857" s="48"/>
    </row>
    <row r="858" spans="1:36" x14ac:dyDescent="0.25">
      <c r="A858" s="7">
        <f t="shared" si="41"/>
        <v>854</v>
      </c>
      <c r="B858" s="8"/>
      <c r="C858" s="5"/>
      <c r="D858" s="5"/>
      <c r="E858" s="5"/>
      <c r="F858" s="7" t="str">
        <f>IF(E858="","",IF(VLOOKUP(E858,'Study Locations'!B:D,2,FALSE)="","",VLOOKUP(E858,'Study Locations'!B:D,2,FALSE)))</f>
        <v/>
      </c>
      <c r="G858" s="7" t="str">
        <f>IF(E858="","",IF(VLOOKUP(E858,'Study Locations'!B:D,3,FALSE)="","",VLOOKUP(E858,'Study Locations'!B:D,3,FALSE)))</f>
        <v/>
      </c>
      <c r="H858" s="5"/>
      <c r="I858" s="5"/>
      <c r="J858" s="3" t="str">
        <f t="shared" si="39"/>
        <v/>
      </c>
      <c r="K858" s="29" t="str">
        <f>IF(B858="","",IF(J858="","NA",IF(ISNA(VLOOKUP(J858,'Default  Salaries'!D:E,2,FALSE)),IF(ISNA(VLOOKUP(I858&amp;"-NA",'Default  Salaries'!D:E,2,FALSE)),"NA",VLOOKUP(I858&amp;"-NA",'Default  Salaries'!D:E,2,FALSE)),VLOOKUP(J858,'Default  Salaries'!D:E,2,FALSE))))</f>
        <v/>
      </c>
      <c r="L858" s="46"/>
      <c r="M858" s="19"/>
      <c r="N858" s="45"/>
      <c r="O858" s="45"/>
      <c r="P858" s="7" t="str">
        <f t="shared" si="40"/>
        <v/>
      </c>
      <c r="Q858" s="14"/>
      <c r="R858" s="15"/>
      <c r="S858" s="14"/>
      <c r="T858" s="15"/>
      <c r="U858" s="14"/>
      <c r="V858" s="15"/>
      <c r="W858" s="47"/>
      <c r="X858" s="48"/>
      <c r="Y858" s="47"/>
      <c r="Z858" s="48"/>
      <c r="AA858" s="47"/>
      <c r="AB858" s="48"/>
      <c r="AC858" s="47"/>
      <c r="AD858" s="48"/>
      <c r="AE858" s="47"/>
      <c r="AF858" s="48"/>
      <c r="AG858" s="47"/>
      <c r="AH858" s="48"/>
      <c r="AI858" s="47"/>
      <c r="AJ858" s="48"/>
    </row>
    <row r="859" spans="1:36" x14ac:dyDescent="0.25">
      <c r="A859" s="7">
        <f t="shared" si="41"/>
        <v>855</v>
      </c>
      <c r="B859" s="8"/>
      <c r="C859" s="5"/>
      <c r="D859" s="5"/>
      <c r="E859" s="5"/>
      <c r="F859" s="7" t="str">
        <f>IF(E859="","",IF(VLOOKUP(E859,'Study Locations'!B:D,2,FALSE)="","",VLOOKUP(E859,'Study Locations'!B:D,2,FALSE)))</f>
        <v/>
      </c>
      <c r="G859" s="7" t="str">
        <f>IF(E859="","",IF(VLOOKUP(E859,'Study Locations'!B:D,3,FALSE)="","",VLOOKUP(E859,'Study Locations'!B:D,3,FALSE)))</f>
        <v/>
      </c>
      <c r="H859" s="5"/>
      <c r="I859" s="5"/>
      <c r="J859" s="3" t="str">
        <f t="shared" si="39"/>
        <v/>
      </c>
      <c r="K859" s="29" t="str">
        <f>IF(B859="","",IF(J859="","NA",IF(ISNA(VLOOKUP(J859,'Default  Salaries'!D:E,2,FALSE)),IF(ISNA(VLOOKUP(I859&amp;"-NA",'Default  Salaries'!D:E,2,FALSE)),"NA",VLOOKUP(I859&amp;"-NA",'Default  Salaries'!D:E,2,FALSE)),VLOOKUP(J859,'Default  Salaries'!D:E,2,FALSE))))</f>
        <v/>
      </c>
      <c r="L859" s="46"/>
      <c r="M859" s="19"/>
      <c r="N859" s="45"/>
      <c r="O859" s="45"/>
      <c r="P859" s="7" t="str">
        <f t="shared" si="40"/>
        <v/>
      </c>
      <c r="Q859" s="14"/>
      <c r="R859" s="15"/>
      <c r="S859" s="14"/>
      <c r="T859" s="15"/>
      <c r="U859" s="14"/>
      <c r="V859" s="15"/>
      <c r="W859" s="47"/>
      <c r="X859" s="48"/>
      <c r="Y859" s="47"/>
      <c r="Z859" s="48"/>
      <c r="AA859" s="47"/>
      <c r="AB859" s="48"/>
      <c r="AC859" s="47"/>
      <c r="AD859" s="48"/>
      <c r="AE859" s="47"/>
      <c r="AF859" s="48"/>
      <c r="AG859" s="47"/>
      <c r="AH859" s="48"/>
      <c r="AI859" s="47"/>
      <c r="AJ859" s="48"/>
    </row>
    <row r="860" spans="1:36" x14ac:dyDescent="0.25">
      <c r="A860" s="7">
        <f t="shared" si="41"/>
        <v>856</v>
      </c>
      <c r="B860" s="8"/>
      <c r="C860" s="5"/>
      <c r="D860" s="5"/>
      <c r="E860" s="5"/>
      <c r="F860" s="7" t="str">
        <f>IF(E860="","",IF(VLOOKUP(E860,'Study Locations'!B:D,2,FALSE)="","",VLOOKUP(E860,'Study Locations'!B:D,2,FALSE)))</f>
        <v/>
      </c>
      <c r="G860" s="7" t="str">
        <f>IF(E860="","",IF(VLOOKUP(E860,'Study Locations'!B:D,3,FALSE)="","",VLOOKUP(E860,'Study Locations'!B:D,3,FALSE)))</f>
        <v/>
      </c>
      <c r="H860" s="5"/>
      <c r="I860" s="5"/>
      <c r="J860" s="3" t="str">
        <f t="shared" si="39"/>
        <v/>
      </c>
      <c r="K860" s="29" t="str">
        <f>IF(B860="","",IF(J860="","NA",IF(ISNA(VLOOKUP(J860,'Default  Salaries'!D:E,2,FALSE)),IF(ISNA(VLOOKUP(I860&amp;"-NA",'Default  Salaries'!D:E,2,FALSE)),"NA",VLOOKUP(I860&amp;"-NA",'Default  Salaries'!D:E,2,FALSE)),VLOOKUP(J860,'Default  Salaries'!D:E,2,FALSE))))</f>
        <v/>
      </c>
      <c r="L860" s="46"/>
      <c r="M860" s="19"/>
      <c r="N860" s="45"/>
      <c r="O860" s="45"/>
      <c r="P860" s="7" t="str">
        <f t="shared" si="40"/>
        <v/>
      </c>
      <c r="Q860" s="14"/>
      <c r="R860" s="15"/>
      <c r="S860" s="14"/>
      <c r="T860" s="15"/>
      <c r="U860" s="14"/>
      <c r="V860" s="15"/>
      <c r="W860" s="47"/>
      <c r="X860" s="48"/>
      <c r="Y860" s="47"/>
      <c r="Z860" s="48"/>
      <c r="AA860" s="47"/>
      <c r="AB860" s="48"/>
      <c r="AC860" s="47"/>
      <c r="AD860" s="48"/>
      <c r="AE860" s="47"/>
      <c r="AF860" s="48"/>
      <c r="AG860" s="47"/>
      <c r="AH860" s="48"/>
      <c r="AI860" s="47"/>
      <c r="AJ860" s="48"/>
    </row>
    <row r="861" spans="1:36" x14ac:dyDescent="0.25">
      <c r="A861" s="7">
        <f t="shared" si="41"/>
        <v>857</v>
      </c>
      <c r="B861" s="8"/>
      <c r="C861" s="5"/>
      <c r="D861" s="5"/>
      <c r="E861" s="5"/>
      <c r="F861" s="7" t="str">
        <f>IF(E861="","",IF(VLOOKUP(E861,'Study Locations'!B:D,2,FALSE)="","",VLOOKUP(E861,'Study Locations'!B:D,2,FALSE)))</f>
        <v/>
      </c>
      <c r="G861" s="7" t="str">
        <f>IF(E861="","",IF(VLOOKUP(E861,'Study Locations'!B:D,3,FALSE)="","",VLOOKUP(E861,'Study Locations'!B:D,3,FALSE)))</f>
        <v/>
      </c>
      <c r="H861" s="5"/>
      <c r="I861" s="5"/>
      <c r="J861" s="3" t="str">
        <f t="shared" si="39"/>
        <v/>
      </c>
      <c r="K861" s="29" t="str">
        <f>IF(B861="","",IF(J861="","NA",IF(ISNA(VLOOKUP(J861,'Default  Salaries'!D:E,2,FALSE)),IF(ISNA(VLOOKUP(I861&amp;"-NA",'Default  Salaries'!D:E,2,FALSE)),"NA",VLOOKUP(I861&amp;"-NA",'Default  Salaries'!D:E,2,FALSE)),VLOOKUP(J861,'Default  Salaries'!D:E,2,FALSE))))</f>
        <v/>
      </c>
      <c r="L861" s="46"/>
      <c r="M861" s="19"/>
      <c r="N861" s="45"/>
      <c r="O861" s="45"/>
      <c r="P861" s="7" t="str">
        <f t="shared" si="40"/>
        <v/>
      </c>
      <c r="Q861" s="14"/>
      <c r="R861" s="15"/>
      <c r="S861" s="14"/>
      <c r="T861" s="15"/>
      <c r="U861" s="14"/>
      <c r="V861" s="15"/>
      <c r="W861" s="47"/>
      <c r="X861" s="48"/>
      <c r="Y861" s="47"/>
      <c r="Z861" s="48"/>
      <c r="AA861" s="47"/>
      <c r="AB861" s="48"/>
      <c r="AC861" s="47"/>
      <c r="AD861" s="48"/>
      <c r="AE861" s="47"/>
      <c r="AF861" s="48"/>
      <c r="AG861" s="47"/>
      <c r="AH861" s="48"/>
      <c r="AI861" s="47"/>
      <c r="AJ861" s="48"/>
    </row>
    <row r="862" spans="1:36" x14ac:dyDescent="0.25">
      <c r="A862" s="7">
        <f t="shared" si="41"/>
        <v>858</v>
      </c>
      <c r="B862" s="8"/>
      <c r="C862" s="5"/>
      <c r="D862" s="5"/>
      <c r="E862" s="5"/>
      <c r="F862" s="7" t="str">
        <f>IF(E862="","",IF(VLOOKUP(E862,'Study Locations'!B:D,2,FALSE)="","",VLOOKUP(E862,'Study Locations'!B:D,2,FALSE)))</f>
        <v/>
      </c>
      <c r="G862" s="7" t="str">
        <f>IF(E862="","",IF(VLOOKUP(E862,'Study Locations'!B:D,3,FALSE)="","",VLOOKUP(E862,'Study Locations'!B:D,3,FALSE)))</f>
        <v/>
      </c>
      <c r="H862" s="5"/>
      <c r="I862" s="5"/>
      <c r="J862" s="3" t="str">
        <f t="shared" si="39"/>
        <v/>
      </c>
      <c r="K862" s="29" t="str">
        <f>IF(B862="","",IF(J862="","NA",IF(ISNA(VLOOKUP(J862,'Default  Salaries'!D:E,2,FALSE)),IF(ISNA(VLOOKUP(I862&amp;"-NA",'Default  Salaries'!D:E,2,FALSE)),"NA",VLOOKUP(I862&amp;"-NA",'Default  Salaries'!D:E,2,FALSE)),VLOOKUP(J862,'Default  Salaries'!D:E,2,FALSE))))</f>
        <v/>
      </c>
      <c r="L862" s="46"/>
      <c r="M862" s="19"/>
      <c r="N862" s="45"/>
      <c r="O862" s="45"/>
      <c r="P862" s="7" t="str">
        <f t="shared" si="40"/>
        <v/>
      </c>
      <c r="Q862" s="14"/>
      <c r="R862" s="15"/>
      <c r="S862" s="14"/>
      <c r="T862" s="15"/>
      <c r="U862" s="14"/>
      <c r="V862" s="15"/>
      <c r="W862" s="47"/>
      <c r="X862" s="48"/>
      <c r="Y862" s="47"/>
      <c r="Z862" s="48"/>
      <c r="AA862" s="47"/>
      <c r="AB862" s="48"/>
      <c r="AC862" s="47"/>
      <c r="AD862" s="48"/>
      <c r="AE862" s="47"/>
      <c r="AF862" s="48"/>
      <c r="AG862" s="47"/>
      <c r="AH862" s="48"/>
      <c r="AI862" s="47"/>
      <c r="AJ862" s="48"/>
    </row>
    <row r="863" spans="1:36" x14ac:dyDescent="0.25">
      <c r="A863" s="7">
        <f t="shared" si="41"/>
        <v>859</v>
      </c>
      <c r="B863" s="8"/>
      <c r="C863" s="5"/>
      <c r="D863" s="5"/>
      <c r="E863" s="5"/>
      <c r="F863" s="7" t="str">
        <f>IF(E863="","",IF(VLOOKUP(E863,'Study Locations'!B:D,2,FALSE)="","",VLOOKUP(E863,'Study Locations'!B:D,2,FALSE)))</f>
        <v/>
      </c>
      <c r="G863" s="7" t="str">
        <f>IF(E863="","",IF(VLOOKUP(E863,'Study Locations'!B:D,3,FALSE)="","",VLOOKUP(E863,'Study Locations'!B:D,3,FALSE)))</f>
        <v/>
      </c>
      <c r="H863" s="5"/>
      <c r="I863" s="5"/>
      <c r="J863" s="3" t="str">
        <f t="shared" si="39"/>
        <v/>
      </c>
      <c r="K863" s="29" t="str">
        <f>IF(B863="","",IF(J863="","NA",IF(ISNA(VLOOKUP(J863,'Default  Salaries'!D:E,2,FALSE)),IF(ISNA(VLOOKUP(I863&amp;"-NA",'Default  Salaries'!D:E,2,FALSE)),"NA",VLOOKUP(I863&amp;"-NA",'Default  Salaries'!D:E,2,FALSE)),VLOOKUP(J863,'Default  Salaries'!D:E,2,FALSE))))</f>
        <v/>
      </c>
      <c r="L863" s="46"/>
      <c r="M863" s="19"/>
      <c r="N863" s="45"/>
      <c r="O863" s="45"/>
      <c r="P863" s="7" t="str">
        <f t="shared" si="40"/>
        <v/>
      </c>
      <c r="Q863" s="14"/>
      <c r="R863" s="15"/>
      <c r="S863" s="14"/>
      <c r="T863" s="15"/>
      <c r="U863" s="14"/>
      <c r="V863" s="15"/>
      <c r="W863" s="47"/>
      <c r="X863" s="48"/>
      <c r="Y863" s="47"/>
      <c r="Z863" s="48"/>
      <c r="AA863" s="47"/>
      <c r="AB863" s="48"/>
      <c r="AC863" s="47"/>
      <c r="AD863" s="48"/>
      <c r="AE863" s="47"/>
      <c r="AF863" s="48"/>
      <c r="AG863" s="47"/>
      <c r="AH863" s="48"/>
      <c r="AI863" s="47"/>
      <c r="AJ863" s="48"/>
    </row>
    <row r="864" spans="1:36" x14ac:dyDescent="0.25">
      <c r="A864" s="7">
        <f t="shared" si="41"/>
        <v>860</v>
      </c>
      <c r="B864" s="8"/>
      <c r="C864" s="5"/>
      <c r="D864" s="5"/>
      <c r="E864" s="5"/>
      <c r="F864" s="7" t="str">
        <f>IF(E864="","",IF(VLOOKUP(E864,'Study Locations'!B:D,2,FALSE)="","",VLOOKUP(E864,'Study Locations'!B:D,2,FALSE)))</f>
        <v/>
      </c>
      <c r="G864" s="7" t="str">
        <f>IF(E864="","",IF(VLOOKUP(E864,'Study Locations'!B:D,3,FALSE)="","",VLOOKUP(E864,'Study Locations'!B:D,3,FALSE)))</f>
        <v/>
      </c>
      <c r="H864" s="5"/>
      <c r="I864" s="5"/>
      <c r="J864" s="3" t="str">
        <f t="shared" si="39"/>
        <v/>
      </c>
      <c r="K864" s="29" t="str">
        <f>IF(B864="","",IF(J864="","NA",IF(ISNA(VLOOKUP(J864,'Default  Salaries'!D:E,2,FALSE)),IF(ISNA(VLOOKUP(I864&amp;"-NA",'Default  Salaries'!D:E,2,FALSE)),"NA",VLOOKUP(I864&amp;"-NA",'Default  Salaries'!D:E,2,FALSE)),VLOOKUP(J864,'Default  Salaries'!D:E,2,FALSE))))</f>
        <v/>
      </c>
      <c r="L864" s="46"/>
      <c r="M864" s="19"/>
      <c r="N864" s="45"/>
      <c r="O864" s="45"/>
      <c r="P864" s="7" t="str">
        <f t="shared" si="40"/>
        <v/>
      </c>
      <c r="Q864" s="14"/>
      <c r="R864" s="15"/>
      <c r="S864" s="14"/>
      <c r="T864" s="15"/>
      <c r="U864" s="14"/>
      <c r="V864" s="15"/>
      <c r="W864" s="47"/>
      <c r="X864" s="48"/>
      <c r="Y864" s="47"/>
      <c r="Z864" s="48"/>
      <c r="AA864" s="47"/>
      <c r="AB864" s="48"/>
      <c r="AC864" s="47"/>
      <c r="AD864" s="48"/>
      <c r="AE864" s="47"/>
      <c r="AF864" s="48"/>
      <c r="AG864" s="47"/>
      <c r="AH864" s="48"/>
      <c r="AI864" s="47"/>
      <c r="AJ864" s="48"/>
    </row>
    <row r="865" spans="1:36" x14ac:dyDescent="0.25">
      <c r="A865" s="7">
        <f t="shared" si="41"/>
        <v>861</v>
      </c>
      <c r="B865" s="8"/>
      <c r="C865" s="5"/>
      <c r="D865" s="5"/>
      <c r="E865" s="5"/>
      <c r="F865" s="7" t="str">
        <f>IF(E865="","",IF(VLOOKUP(E865,'Study Locations'!B:D,2,FALSE)="","",VLOOKUP(E865,'Study Locations'!B:D,2,FALSE)))</f>
        <v/>
      </c>
      <c r="G865" s="7" t="str">
        <f>IF(E865="","",IF(VLOOKUP(E865,'Study Locations'!B:D,3,FALSE)="","",VLOOKUP(E865,'Study Locations'!B:D,3,FALSE)))</f>
        <v/>
      </c>
      <c r="H865" s="5"/>
      <c r="I865" s="5"/>
      <c r="J865" s="3" t="str">
        <f t="shared" si="39"/>
        <v/>
      </c>
      <c r="K865" s="29" t="str">
        <f>IF(B865="","",IF(J865="","NA",IF(ISNA(VLOOKUP(J865,'Default  Salaries'!D:E,2,FALSE)),IF(ISNA(VLOOKUP(I865&amp;"-NA",'Default  Salaries'!D:E,2,FALSE)),"NA",VLOOKUP(I865&amp;"-NA",'Default  Salaries'!D:E,2,FALSE)),VLOOKUP(J865,'Default  Salaries'!D:E,2,FALSE))))</f>
        <v/>
      </c>
      <c r="L865" s="46"/>
      <c r="M865" s="19"/>
      <c r="N865" s="45"/>
      <c r="O865" s="45"/>
      <c r="P865" s="7" t="str">
        <f t="shared" si="40"/>
        <v/>
      </c>
      <c r="Q865" s="14"/>
      <c r="R865" s="15"/>
      <c r="S865" s="14"/>
      <c r="T865" s="15"/>
      <c r="U865" s="14"/>
      <c r="V865" s="15"/>
      <c r="W865" s="47"/>
      <c r="X865" s="48"/>
      <c r="Y865" s="47"/>
      <c r="Z865" s="48"/>
      <c r="AA865" s="47"/>
      <c r="AB865" s="48"/>
      <c r="AC865" s="47"/>
      <c r="AD865" s="48"/>
      <c r="AE865" s="47"/>
      <c r="AF865" s="48"/>
      <c r="AG865" s="47"/>
      <c r="AH865" s="48"/>
      <c r="AI865" s="47"/>
      <c r="AJ865" s="48"/>
    </row>
    <row r="866" spans="1:36" x14ac:dyDescent="0.25">
      <c r="A866" s="7">
        <f t="shared" si="41"/>
        <v>862</v>
      </c>
      <c r="B866" s="8"/>
      <c r="C866" s="5"/>
      <c r="D866" s="5"/>
      <c r="E866" s="5"/>
      <c r="F866" s="7" t="str">
        <f>IF(E866="","",IF(VLOOKUP(E866,'Study Locations'!B:D,2,FALSE)="","",VLOOKUP(E866,'Study Locations'!B:D,2,FALSE)))</f>
        <v/>
      </c>
      <c r="G866" s="7" t="str">
        <f>IF(E866="","",IF(VLOOKUP(E866,'Study Locations'!B:D,3,FALSE)="","",VLOOKUP(E866,'Study Locations'!B:D,3,FALSE)))</f>
        <v/>
      </c>
      <c r="H866" s="5"/>
      <c r="I866" s="5"/>
      <c r="J866" s="3" t="str">
        <f t="shared" si="39"/>
        <v/>
      </c>
      <c r="K866" s="29" t="str">
        <f>IF(B866="","",IF(J866="","NA",IF(ISNA(VLOOKUP(J866,'Default  Salaries'!D:E,2,FALSE)),IF(ISNA(VLOOKUP(I866&amp;"-NA",'Default  Salaries'!D:E,2,FALSE)),"NA",VLOOKUP(I866&amp;"-NA",'Default  Salaries'!D:E,2,FALSE)),VLOOKUP(J866,'Default  Salaries'!D:E,2,FALSE))))</f>
        <v/>
      </c>
      <c r="L866" s="46"/>
      <c r="M866" s="19"/>
      <c r="N866" s="45"/>
      <c r="O866" s="45"/>
      <c r="P866" s="7" t="str">
        <f t="shared" si="40"/>
        <v/>
      </c>
      <c r="Q866" s="14"/>
      <c r="R866" s="15"/>
      <c r="S866" s="14"/>
      <c r="T866" s="15"/>
      <c r="U866" s="14"/>
      <c r="V866" s="15"/>
      <c r="W866" s="47"/>
      <c r="X866" s="48"/>
      <c r="Y866" s="47"/>
      <c r="Z866" s="48"/>
      <c r="AA866" s="47"/>
      <c r="AB866" s="48"/>
      <c r="AC866" s="47"/>
      <c r="AD866" s="48"/>
      <c r="AE866" s="47"/>
      <c r="AF866" s="48"/>
      <c r="AG866" s="47"/>
      <c r="AH866" s="48"/>
      <c r="AI866" s="47"/>
      <c r="AJ866" s="48"/>
    </row>
    <row r="867" spans="1:36" x14ac:dyDescent="0.25">
      <c r="A867" s="7">
        <f t="shared" si="41"/>
        <v>863</v>
      </c>
      <c r="B867" s="8"/>
      <c r="C867" s="5"/>
      <c r="D867" s="5"/>
      <c r="E867" s="5"/>
      <c r="F867" s="7" t="str">
        <f>IF(E867="","",IF(VLOOKUP(E867,'Study Locations'!B:D,2,FALSE)="","",VLOOKUP(E867,'Study Locations'!B:D,2,FALSE)))</f>
        <v/>
      </c>
      <c r="G867" s="7" t="str">
        <f>IF(E867="","",IF(VLOOKUP(E867,'Study Locations'!B:D,3,FALSE)="","",VLOOKUP(E867,'Study Locations'!B:D,3,FALSE)))</f>
        <v/>
      </c>
      <c r="H867" s="5"/>
      <c r="I867" s="5"/>
      <c r="J867" s="3" t="str">
        <f t="shared" si="39"/>
        <v/>
      </c>
      <c r="K867" s="29" t="str">
        <f>IF(B867="","",IF(J867="","NA",IF(ISNA(VLOOKUP(J867,'Default  Salaries'!D:E,2,FALSE)),IF(ISNA(VLOOKUP(I867&amp;"-NA",'Default  Salaries'!D:E,2,FALSE)),"NA",VLOOKUP(I867&amp;"-NA",'Default  Salaries'!D:E,2,FALSE)),VLOOKUP(J867,'Default  Salaries'!D:E,2,FALSE))))</f>
        <v/>
      </c>
      <c r="L867" s="46"/>
      <c r="M867" s="19"/>
      <c r="N867" s="45"/>
      <c r="O867" s="45"/>
      <c r="P867" s="7" t="str">
        <f t="shared" si="40"/>
        <v/>
      </c>
      <c r="Q867" s="14"/>
      <c r="R867" s="15"/>
      <c r="S867" s="14"/>
      <c r="T867" s="15"/>
      <c r="U867" s="14"/>
      <c r="V867" s="15"/>
      <c r="W867" s="47"/>
      <c r="X867" s="48"/>
      <c r="Y867" s="47"/>
      <c r="Z867" s="48"/>
      <c r="AA867" s="47"/>
      <c r="AB867" s="48"/>
      <c r="AC867" s="47"/>
      <c r="AD867" s="48"/>
      <c r="AE867" s="47"/>
      <c r="AF867" s="48"/>
      <c r="AG867" s="47"/>
      <c r="AH867" s="48"/>
      <c r="AI867" s="47"/>
      <c r="AJ867" s="48"/>
    </row>
    <row r="868" spans="1:36" x14ac:dyDescent="0.25">
      <c r="A868" s="7">
        <f t="shared" si="41"/>
        <v>864</v>
      </c>
      <c r="B868" s="8"/>
      <c r="C868" s="5"/>
      <c r="D868" s="5"/>
      <c r="E868" s="5"/>
      <c r="F868" s="7" t="str">
        <f>IF(E868="","",IF(VLOOKUP(E868,'Study Locations'!B:D,2,FALSE)="","",VLOOKUP(E868,'Study Locations'!B:D,2,FALSE)))</f>
        <v/>
      </c>
      <c r="G868" s="7" t="str">
        <f>IF(E868="","",IF(VLOOKUP(E868,'Study Locations'!B:D,3,FALSE)="","",VLOOKUP(E868,'Study Locations'!B:D,3,FALSE)))</f>
        <v/>
      </c>
      <c r="H868" s="5"/>
      <c r="I868" s="5"/>
      <c r="J868" s="3" t="str">
        <f t="shared" si="39"/>
        <v/>
      </c>
      <c r="K868" s="29" t="str">
        <f>IF(B868="","",IF(J868="","NA",IF(ISNA(VLOOKUP(J868,'Default  Salaries'!D:E,2,FALSE)),IF(ISNA(VLOOKUP(I868&amp;"-NA",'Default  Salaries'!D:E,2,FALSE)),"NA",VLOOKUP(I868&amp;"-NA",'Default  Salaries'!D:E,2,FALSE)),VLOOKUP(J868,'Default  Salaries'!D:E,2,FALSE))))</f>
        <v/>
      </c>
      <c r="L868" s="46"/>
      <c r="M868" s="19"/>
      <c r="N868" s="45"/>
      <c r="O868" s="45"/>
      <c r="P868" s="7" t="str">
        <f t="shared" si="40"/>
        <v/>
      </c>
      <c r="Q868" s="14"/>
      <c r="R868" s="15"/>
      <c r="S868" s="14"/>
      <c r="T868" s="15"/>
      <c r="U868" s="14"/>
      <c r="V868" s="15"/>
      <c r="W868" s="47"/>
      <c r="X868" s="48"/>
      <c r="Y868" s="47"/>
      <c r="Z868" s="48"/>
      <c r="AA868" s="47"/>
      <c r="AB868" s="48"/>
      <c r="AC868" s="47"/>
      <c r="AD868" s="48"/>
      <c r="AE868" s="47"/>
      <c r="AF868" s="48"/>
      <c r="AG868" s="47"/>
      <c r="AH868" s="48"/>
      <c r="AI868" s="47"/>
      <c r="AJ868" s="48"/>
    </row>
    <row r="869" spans="1:36" x14ac:dyDescent="0.25">
      <c r="A869" s="7">
        <f t="shared" si="41"/>
        <v>865</v>
      </c>
      <c r="B869" s="8"/>
      <c r="C869" s="5"/>
      <c r="D869" s="5"/>
      <c r="E869" s="5"/>
      <c r="F869" s="7" t="str">
        <f>IF(E869="","",IF(VLOOKUP(E869,'Study Locations'!B:D,2,FALSE)="","",VLOOKUP(E869,'Study Locations'!B:D,2,FALSE)))</f>
        <v/>
      </c>
      <c r="G869" s="7" t="str">
        <f>IF(E869="","",IF(VLOOKUP(E869,'Study Locations'!B:D,3,FALSE)="","",VLOOKUP(E869,'Study Locations'!B:D,3,FALSE)))</f>
        <v/>
      </c>
      <c r="H869" s="5"/>
      <c r="I869" s="5"/>
      <c r="J869" s="3" t="str">
        <f t="shared" si="39"/>
        <v/>
      </c>
      <c r="K869" s="29" t="str">
        <f>IF(B869="","",IF(J869="","NA",IF(ISNA(VLOOKUP(J869,'Default  Salaries'!D:E,2,FALSE)),IF(ISNA(VLOOKUP(I869&amp;"-NA",'Default  Salaries'!D:E,2,FALSE)),"NA",VLOOKUP(I869&amp;"-NA",'Default  Salaries'!D:E,2,FALSE)),VLOOKUP(J869,'Default  Salaries'!D:E,2,FALSE))))</f>
        <v/>
      </c>
      <c r="L869" s="46"/>
      <c r="M869" s="19"/>
      <c r="N869" s="45"/>
      <c r="O869" s="45"/>
      <c r="P869" s="7" t="str">
        <f t="shared" si="40"/>
        <v/>
      </c>
      <c r="Q869" s="14"/>
      <c r="R869" s="15"/>
      <c r="S869" s="14"/>
      <c r="T869" s="15"/>
      <c r="U869" s="14"/>
      <c r="V869" s="15"/>
      <c r="W869" s="47"/>
      <c r="X869" s="48"/>
      <c r="Y869" s="47"/>
      <c r="Z869" s="48"/>
      <c r="AA869" s="47"/>
      <c r="AB869" s="48"/>
      <c r="AC869" s="47"/>
      <c r="AD869" s="48"/>
      <c r="AE869" s="47"/>
      <c r="AF869" s="48"/>
      <c r="AG869" s="47"/>
      <c r="AH869" s="48"/>
      <c r="AI869" s="47"/>
      <c r="AJ869" s="48"/>
    </row>
    <row r="870" spans="1:36" x14ac:dyDescent="0.25">
      <c r="A870" s="7">
        <f t="shared" si="41"/>
        <v>866</v>
      </c>
      <c r="B870" s="8"/>
      <c r="C870" s="5"/>
      <c r="D870" s="5"/>
      <c r="E870" s="5"/>
      <c r="F870" s="7" t="str">
        <f>IF(E870="","",IF(VLOOKUP(E870,'Study Locations'!B:D,2,FALSE)="","",VLOOKUP(E870,'Study Locations'!B:D,2,FALSE)))</f>
        <v/>
      </c>
      <c r="G870" s="7" t="str">
        <f>IF(E870="","",IF(VLOOKUP(E870,'Study Locations'!B:D,3,FALSE)="","",VLOOKUP(E870,'Study Locations'!B:D,3,FALSE)))</f>
        <v/>
      </c>
      <c r="H870" s="5"/>
      <c r="I870" s="5"/>
      <c r="J870" s="3" t="str">
        <f t="shared" si="39"/>
        <v/>
      </c>
      <c r="K870" s="29" t="str">
        <f>IF(B870="","",IF(J870="","NA",IF(ISNA(VLOOKUP(J870,'Default  Salaries'!D:E,2,FALSE)),IF(ISNA(VLOOKUP(I870&amp;"-NA",'Default  Salaries'!D:E,2,FALSE)),"NA",VLOOKUP(I870&amp;"-NA",'Default  Salaries'!D:E,2,FALSE)),VLOOKUP(J870,'Default  Salaries'!D:E,2,FALSE))))</f>
        <v/>
      </c>
      <c r="L870" s="46"/>
      <c r="M870" s="19"/>
      <c r="N870" s="45"/>
      <c r="O870" s="45"/>
      <c r="P870" s="7" t="str">
        <f t="shared" si="40"/>
        <v/>
      </c>
      <c r="Q870" s="14"/>
      <c r="R870" s="15"/>
      <c r="S870" s="14"/>
      <c r="T870" s="15"/>
      <c r="U870" s="14"/>
      <c r="V870" s="15"/>
      <c r="W870" s="47"/>
      <c r="X870" s="48"/>
      <c r="Y870" s="47"/>
      <c r="Z870" s="48"/>
      <c r="AA870" s="47"/>
      <c r="AB870" s="48"/>
      <c r="AC870" s="47"/>
      <c r="AD870" s="48"/>
      <c r="AE870" s="47"/>
      <c r="AF870" s="48"/>
      <c r="AG870" s="47"/>
      <c r="AH870" s="48"/>
      <c r="AI870" s="47"/>
      <c r="AJ870" s="48"/>
    </row>
    <row r="871" spans="1:36" x14ac:dyDescent="0.25">
      <c r="A871" s="7">
        <f t="shared" si="41"/>
        <v>867</v>
      </c>
      <c r="B871" s="8"/>
      <c r="C871" s="5"/>
      <c r="D871" s="5"/>
      <c r="E871" s="5"/>
      <c r="F871" s="7" t="str">
        <f>IF(E871="","",IF(VLOOKUP(E871,'Study Locations'!B:D,2,FALSE)="","",VLOOKUP(E871,'Study Locations'!B:D,2,FALSE)))</f>
        <v/>
      </c>
      <c r="G871" s="7" t="str">
        <f>IF(E871="","",IF(VLOOKUP(E871,'Study Locations'!B:D,3,FALSE)="","",VLOOKUP(E871,'Study Locations'!B:D,3,FALSE)))</f>
        <v/>
      </c>
      <c r="H871" s="5"/>
      <c r="I871" s="5"/>
      <c r="J871" s="3" t="str">
        <f t="shared" si="39"/>
        <v/>
      </c>
      <c r="K871" s="29" t="str">
        <f>IF(B871="","",IF(J871="","NA",IF(ISNA(VLOOKUP(J871,'Default  Salaries'!D:E,2,FALSE)),IF(ISNA(VLOOKUP(I871&amp;"-NA",'Default  Salaries'!D:E,2,FALSE)),"NA",VLOOKUP(I871&amp;"-NA",'Default  Salaries'!D:E,2,FALSE)),VLOOKUP(J871,'Default  Salaries'!D:E,2,FALSE))))</f>
        <v/>
      </c>
      <c r="L871" s="46"/>
      <c r="M871" s="19"/>
      <c r="N871" s="45"/>
      <c r="O871" s="45"/>
      <c r="P871" s="7" t="str">
        <f t="shared" si="40"/>
        <v/>
      </c>
      <c r="Q871" s="14"/>
      <c r="R871" s="15"/>
      <c r="S871" s="14"/>
      <c r="T871" s="15"/>
      <c r="U871" s="14"/>
      <c r="V871" s="15"/>
      <c r="W871" s="47"/>
      <c r="X871" s="48"/>
      <c r="Y871" s="47"/>
      <c r="Z871" s="48"/>
      <c r="AA871" s="47"/>
      <c r="AB871" s="48"/>
      <c r="AC871" s="47"/>
      <c r="AD871" s="48"/>
      <c r="AE871" s="47"/>
      <c r="AF871" s="48"/>
      <c r="AG871" s="47"/>
      <c r="AH871" s="48"/>
      <c r="AI871" s="47"/>
      <c r="AJ871" s="48"/>
    </row>
    <row r="872" spans="1:36" x14ac:dyDescent="0.25">
      <c r="A872" s="7">
        <f t="shared" si="41"/>
        <v>868</v>
      </c>
      <c r="B872" s="8"/>
      <c r="C872" s="5"/>
      <c r="D872" s="5"/>
      <c r="E872" s="5"/>
      <c r="F872" s="7" t="str">
        <f>IF(E872="","",IF(VLOOKUP(E872,'Study Locations'!B:D,2,FALSE)="","",VLOOKUP(E872,'Study Locations'!B:D,2,FALSE)))</f>
        <v/>
      </c>
      <c r="G872" s="7" t="str">
        <f>IF(E872="","",IF(VLOOKUP(E872,'Study Locations'!B:D,3,FALSE)="","",VLOOKUP(E872,'Study Locations'!B:D,3,FALSE)))</f>
        <v/>
      </c>
      <c r="H872" s="5"/>
      <c r="I872" s="5"/>
      <c r="J872" s="3" t="str">
        <f t="shared" si="39"/>
        <v/>
      </c>
      <c r="K872" s="29" t="str">
        <f>IF(B872="","",IF(J872="","NA",IF(ISNA(VLOOKUP(J872,'Default  Salaries'!D:E,2,FALSE)),IF(ISNA(VLOOKUP(I872&amp;"-NA",'Default  Salaries'!D:E,2,FALSE)),"NA",VLOOKUP(I872&amp;"-NA",'Default  Salaries'!D:E,2,FALSE)),VLOOKUP(J872,'Default  Salaries'!D:E,2,FALSE))))</f>
        <v/>
      </c>
      <c r="L872" s="46"/>
      <c r="M872" s="19"/>
      <c r="N872" s="45"/>
      <c r="O872" s="45"/>
      <c r="P872" s="7" t="str">
        <f t="shared" si="40"/>
        <v/>
      </c>
      <c r="Q872" s="14"/>
      <c r="R872" s="15"/>
      <c r="S872" s="14"/>
      <c r="T872" s="15"/>
      <c r="U872" s="14"/>
      <c r="V872" s="15"/>
      <c r="W872" s="47"/>
      <c r="X872" s="48"/>
      <c r="Y872" s="47"/>
      <c r="Z872" s="48"/>
      <c r="AA872" s="47"/>
      <c r="AB872" s="48"/>
      <c r="AC872" s="47"/>
      <c r="AD872" s="48"/>
      <c r="AE872" s="47"/>
      <c r="AF872" s="48"/>
      <c r="AG872" s="47"/>
      <c r="AH872" s="48"/>
      <c r="AI872" s="47"/>
      <c r="AJ872" s="48"/>
    </row>
    <row r="873" spans="1:36" x14ac:dyDescent="0.25">
      <c r="A873" s="7">
        <f t="shared" si="41"/>
        <v>869</v>
      </c>
      <c r="B873" s="8"/>
      <c r="C873" s="5"/>
      <c r="D873" s="5"/>
      <c r="E873" s="5"/>
      <c r="F873" s="7" t="str">
        <f>IF(E873="","",IF(VLOOKUP(E873,'Study Locations'!B:D,2,FALSE)="","",VLOOKUP(E873,'Study Locations'!B:D,2,FALSE)))</f>
        <v/>
      </c>
      <c r="G873" s="7" t="str">
        <f>IF(E873="","",IF(VLOOKUP(E873,'Study Locations'!B:D,3,FALSE)="","",VLOOKUP(E873,'Study Locations'!B:D,3,FALSE)))</f>
        <v/>
      </c>
      <c r="H873" s="5"/>
      <c r="I873" s="5"/>
      <c r="J873" s="3" t="str">
        <f t="shared" si="39"/>
        <v/>
      </c>
      <c r="K873" s="29" t="str">
        <f>IF(B873="","",IF(J873="","NA",IF(ISNA(VLOOKUP(J873,'Default  Salaries'!D:E,2,FALSE)),IF(ISNA(VLOOKUP(I873&amp;"-NA",'Default  Salaries'!D:E,2,FALSE)),"NA",VLOOKUP(I873&amp;"-NA",'Default  Salaries'!D:E,2,FALSE)),VLOOKUP(J873,'Default  Salaries'!D:E,2,FALSE))))</f>
        <v/>
      </c>
      <c r="L873" s="46"/>
      <c r="M873" s="19"/>
      <c r="N873" s="45"/>
      <c r="O873" s="45"/>
      <c r="P873" s="7" t="str">
        <f t="shared" si="40"/>
        <v/>
      </c>
      <c r="Q873" s="14"/>
      <c r="R873" s="15"/>
      <c r="S873" s="14"/>
      <c r="T873" s="15"/>
      <c r="U873" s="14"/>
      <c r="V873" s="15"/>
      <c r="W873" s="47"/>
      <c r="X873" s="48"/>
      <c r="Y873" s="47"/>
      <c r="Z873" s="48"/>
      <c r="AA873" s="47"/>
      <c r="AB873" s="48"/>
      <c r="AC873" s="47"/>
      <c r="AD873" s="48"/>
      <c r="AE873" s="47"/>
      <c r="AF873" s="48"/>
      <c r="AG873" s="47"/>
      <c r="AH873" s="48"/>
      <c r="AI873" s="47"/>
      <c r="AJ873" s="48"/>
    </row>
    <row r="874" spans="1:36" x14ac:dyDescent="0.25">
      <c r="A874" s="7">
        <f t="shared" si="41"/>
        <v>870</v>
      </c>
      <c r="B874" s="8"/>
      <c r="C874" s="5"/>
      <c r="D874" s="5"/>
      <c r="E874" s="5"/>
      <c r="F874" s="7" t="str">
        <f>IF(E874="","",IF(VLOOKUP(E874,'Study Locations'!B:D,2,FALSE)="","",VLOOKUP(E874,'Study Locations'!B:D,2,FALSE)))</f>
        <v/>
      </c>
      <c r="G874" s="7" t="str">
        <f>IF(E874="","",IF(VLOOKUP(E874,'Study Locations'!B:D,3,FALSE)="","",VLOOKUP(E874,'Study Locations'!B:D,3,FALSE)))</f>
        <v/>
      </c>
      <c r="H874" s="5"/>
      <c r="I874" s="5"/>
      <c r="J874" s="3" t="str">
        <f t="shared" si="39"/>
        <v/>
      </c>
      <c r="K874" s="29" t="str">
        <f>IF(B874="","",IF(J874="","NA",IF(ISNA(VLOOKUP(J874,'Default  Salaries'!D:E,2,FALSE)),IF(ISNA(VLOOKUP(I874&amp;"-NA",'Default  Salaries'!D:E,2,FALSE)),"NA",VLOOKUP(I874&amp;"-NA",'Default  Salaries'!D:E,2,FALSE)),VLOOKUP(J874,'Default  Salaries'!D:E,2,FALSE))))</f>
        <v/>
      </c>
      <c r="L874" s="46"/>
      <c r="M874" s="19"/>
      <c r="N874" s="45"/>
      <c r="O874" s="45"/>
      <c r="P874" s="7" t="str">
        <f t="shared" si="40"/>
        <v/>
      </c>
      <c r="Q874" s="14"/>
      <c r="R874" s="15"/>
      <c r="S874" s="14"/>
      <c r="T874" s="15"/>
      <c r="U874" s="14"/>
      <c r="V874" s="15"/>
      <c r="W874" s="47"/>
      <c r="X874" s="48"/>
      <c r="Y874" s="47"/>
      <c r="Z874" s="48"/>
      <c r="AA874" s="47"/>
      <c r="AB874" s="48"/>
      <c r="AC874" s="47"/>
      <c r="AD874" s="48"/>
      <c r="AE874" s="47"/>
      <c r="AF874" s="48"/>
      <c r="AG874" s="47"/>
      <c r="AH874" s="48"/>
      <c r="AI874" s="47"/>
      <c r="AJ874" s="48"/>
    </row>
    <row r="875" spans="1:36" x14ac:dyDescent="0.25">
      <c r="A875" s="7">
        <f t="shared" si="41"/>
        <v>871</v>
      </c>
      <c r="B875" s="8"/>
      <c r="C875" s="5"/>
      <c r="D875" s="5"/>
      <c r="E875" s="5"/>
      <c r="F875" s="7" t="str">
        <f>IF(E875="","",IF(VLOOKUP(E875,'Study Locations'!B:D,2,FALSE)="","",VLOOKUP(E875,'Study Locations'!B:D,2,FALSE)))</f>
        <v/>
      </c>
      <c r="G875" s="7" t="str">
        <f>IF(E875="","",IF(VLOOKUP(E875,'Study Locations'!B:D,3,FALSE)="","",VLOOKUP(E875,'Study Locations'!B:D,3,FALSE)))</f>
        <v/>
      </c>
      <c r="H875" s="5"/>
      <c r="I875" s="5"/>
      <c r="J875" s="3" t="str">
        <f t="shared" si="39"/>
        <v/>
      </c>
      <c r="K875" s="29" t="str">
        <f>IF(B875="","",IF(J875="","NA",IF(ISNA(VLOOKUP(J875,'Default  Salaries'!D:E,2,FALSE)),IF(ISNA(VLOOKUP(I875&amp;"-NA",'Default  Salaries'!D:E,2,FALSE)),"NA",VLOOKUP(I875&amp;"-NA",'Default  Salaries'!D:E,2,FALSE)),VLOOKUP(J875,'Default  Salaries'!D:E,2,FALSE))))</f>
        <v/>
      </c>
      <c r="L875" s="46"/>
      <c r="M875" s="19"/>
      <c r="N875" s="45"/>
      <c r="O875" s="45"/>
      <c r="P875" s="7" t="str">
        <f t="shared" si="40"/>
        <v/>
      </c>
      <c r="Q875" s="14"/>
      <c r="R875" s="15"/>
      <c r="S875" s="14"/>
      <c r="T875" s="15"/>
      <c r="U875" s="14"/>
      <c r="V875" s="15"/>
      <c r="W875" s="47"/>
      <c r="X875" s="48"/>
      <c r="Y875" s="47"/>
      <c r="Z875" s="48"/>
      <c r="AA875" s="47"/>
      <c r="AB875" s="48"/>
      <c r="AC875" s="47"/>
      <c r="AD875" s="48"/>
      <c r="AE875" s="47"/>
      <c r="AF875" s="48"/>
      <c r="AG875" s="47"/>
      <c r="AH875" s="48"/>
      <c r="AI875" s="47"/>
      <c r="AJ875" s="48"/>
    </row>
    <row r="876" spans="1:36" x14ac:dyDescent="0.25">
      <c r="A876" s="7">
        <f t="shared" si="41"/>
        <v>872</v>
      </c>
      <c r="B876" s="8"/>
      <c r="C876" s="5"/>
      <c r="D876" s="5"/>
      <c r="E876" s="5"/>
      <c r="F876" s="7" t="str">
        <f>IF(E876="","",IF(VLOOKUP(E876,'Study Locations'!B:D,2,FALSE)="","",VLOOKUP(E876,'Study Locations'!B:D,2,FALSE)))</f>
        <v/>
      </c>
      <c r="G876" s="7" t="str">
        <f>IF(E876="","",IF(VLOOKUP(E876,'Study Locations'!B:D,3,FALSE)="","",VLOOKUP(E876,'Study Locations'!B:D,3,FALSE)))</f>
        <v/>
      </c>
      <c r="H876" s="5"/>
      <c r="I876" s="5"/>
      <c r="J876" s="3" t="str">
        <f t="shared" si="39"/>
        <v/>
      </c>
      <c r="K876" s="29" t="str">
        <f>IF(B876="","",IF(J876="","NA",IF(ISNA(VLOOKUP(J876,'Default  Salaries'!D:E,2,FALSE)),IF(ISNA(VLOOKUP(I876&amp;"-NA",'Default  Salaries'!D:E,2,FALSE)),"NA",VLOOKUP(I876&amp;"-NA",'Default  Salaries'!D:E,2,FALSE)),VLOOKUP(J876,'Default  Salaries'!D:E,2,FALSE))))</f>
        <v/>
      </c>
      <c r="L876" s="46"/>
      <c r="M876" s="19"/>
      <c r="N876" s="45"/>
      <c r="O876" s="45"/>
      <c r="P876" s="7" t="str">
        <f t="shared" si="40"/>
        <v/>
      </c>
      <c r="Q876" s="14"/>
      <c r="R876" s="15"/>
      <c r="S876" s="14"/>
      <c r="T876" s="15"/>
      <c r="U876" s="14"/>
      <c r="V876" s="15"/>
      <c r="W876" s="47"/>
      <c r="X876" s="48"/>
      <c r="Y876" s="47"/>
      <c r="Z876" s="48"/>
      <c r="AA876" s="47"/>
      <c r="AB876" s="48"/>
      <c r="AC876" s="47"/>
      <c r="AD876" s="48"/>
      <c r="AE876" s="47"/>
      <c r="AF876" s="48"/>
      <c r="AG876" s="47"/>
      <c r="AH876" s="48"/>
      <c r="AI876" s="47"/>
      <c r="AJ876" s="48"/>
    </row>
    <row r="877" spans="1:36" x14ac:dyDescent="0.25">
      <c r="A877" s="7">
        <f t="shared" si="41"/>
        <v>873</v>
      </c>
      <c r="B877" s="8"/>
      <c r="C877" s="5"/>
      <c r="D877" s="5"/>
      <c r="E877" s="5"/>
      <c r="F877" s="7" t="str">
        <f>IF(E877="","",IF(VLOOKUP(E877,'Study Locations'!B:D,2,FALSE)="","",VLOOKUP(E877,'Study Locations'!B:D,2,FALSE)))</f>
        <v/>
      </c>
      <c r="G877" s="7" t="str">
        <f>IF(E877="","",IF(VLOOKUP(E877,'Study Locations'!B:D,3,FALSE)="","",VLOOKUP(E877,'Study Locations'!B:D,3,FALSE)))</f>
        <v/>
      </c>
      <c r="H877" s="5"/>
      <c r="I877" s="5"/>
      <c r="J877" s="3" t="str">
        <f t="shared" si="39"/>
        <v/>
      </c>
      <c r="K877" s="29" t="str">
        <f>IF(B877="","",IF(J877="","NA",IF(ISNA(VLOOKUP(J877,'Default  Salaries'!D:E,2,FALSE)),IF(ISNA(VLOOKUP(I877&amp;"-NA",'Default  Salaries'!D:E,2,FALSE)),"NA",VLOOKUP(I877&amp;"-NA",'Default  Salaries'!D:E,2,FALSE)),VLOOKUP(J877,'Default  Salaries'!D:E,2,FALSE))))</f>
        <v/>
      </c>
      <c r="L877" s="46"/>
      <c r="M877" s="19"/>
      <c r="N877" s="45"/>
      <c r="O877" s="45"/>
      <c r="P877" s="7" t="str">
        <f t="shared" si="40"/>
        <v/>
      </c>
      <c r="Q877" s="14"/>
      <c r="R877" s="15"/>
      <c r="S877" s="14"/>
      <c r="T877" s="15"/>
      <c r="U877" s="14"/>
      <c r="V877" s="15"/>
      <c r="W877" s="47"/>
      <c r="X877" s="48"/>
      <c r="Y877" s="47"/>
      <c r="Z877" s="48"/>
      <c r="AA877" s="47"/>
      <c r="AB877" s="48"/>
      <c r="AC877" s="47"/>
      <c r="AD877" s="48"/>
      <c r="AE877" s="47"/>
      <c r="AF877" s="48"/>
      <c r="AG877" s="47"/>
      <c r="AH877" s="48"/>
      <c r="AI877" s="47"/>
      <c r="AJ877" s="48"/>
    </row>
    <row r="878" spans="1:36" x14ac:dyDescent="0.25">
      <c r="A878" s="7">
        <f t="shared" si="41"/>
        <v>874</v>
      </c>
      <c r="B878" s="8"/>
      <c r="C878" s="5"/>
      <c r="D878" s="5"/>
      <c r="E878" s="5"/>
      <c r="F878" s="7" t="str">
        <f>IF(E878="","",IF(VLOOKUP(E878,'Study Locations'!B:D,2,FALSE)="","",VLOOKUP(E878,'Study Locations'!B:D,2,FALSE)))</f>
        <v/>
      </c>
      <c r="G878" s="7" t="str">
        <f>IF(E878="","",IF(VLOOKUP(E878,'Study Locations'!B:D,3,FALSE)="","",VLOOKUP(E878,'Study Locations'!B:D,3,FALSE)))</f>
        <v/>
      </c>
      <c r="H878" s="5"/>
      <c r="I878" s="5"/>
      <c r="J878" s="3" t="str">
        <f t="shared" si="39"/>
        <v/>
      </c>
      <c r="K878" s="29" t="str">
        <f>IF(B878="","",IF(J878="","NA",IF(ISNA(VLOOKUP(J878,'Default  Salaries'!D:E,2,FALSE)),IF(ISNA(VLOOKUP(I878&amp;"-NA",'Default  Salaries'!D:E,2,FALSE)),"NA",VLOOKUP(I878&amp;"-NA",'Default  Salaries'!D:E,2,FALSE)),VLOOKUP(J878,'Default  Salaries'!D:E,2,FALSE))))</f>
        <v/>
      </c>
      <c r="L878" s="46"/>
      <c r="M878" s="19"/>
      <c r="N878" s="45"/>
      <c r="O878" s="45"/>
      <c r="P878" s="7" t="str">
        <f t="shared" si="40"/>
        <v/>
      </c>
      <c r="Q878" s="14"/>
      <c r="R878" s="15"/>
      <c r="S878" s="14"/>
      <c r="T878" s="15"/>
      <c r="U878" s="14"/>
      <c r="V878" s="15"/>
      <c r="W878" s="47"/>
      <c r="X878" s="48"/>
      <c r="Y878" s="47"/>
      <c r="Z878" s="48"/>
      <c r="AA878" s="47"/>
      <c r="AB878" s="48"/>
      <c r="AC878" s="47"/>
      <c r="AD878" s="48"/>
      <c r="AE878" s="47"/>
      <c r="AF878" s="48"/>
      <c r="AG878" s="47"/>
      <c r="AH878" s="48"/>
      <c r="AI878" s="47"/>
      <c r="AJ878" s="48"/>
    </row>
    <row r="879" spans="1:36" x14ac:dyDescent="0.25">
      <c r="A879" s="7">
        <f t="shared" si="41"/>
        <v>875</v>
      </c>
      <c r="B879" s="8"/>
      <c r="C879" s="5"/>
      <c r="D879" s="5"/>
      <c r="E879" s="5"/>
      <c r="F879" s="7" t="str">
        <f>IF(E879="","",IF(VLOOKUP(E879,'Study Locations'!B:D,2,FALSE)="","",VLOOKUP(E879,'Study Locations'!B:D,2,FALSE)))</f>
        <v/>
      </c>
      <c r="G879" s="7" t="str">
        <f>IF(E879="","",IF(VLOOKUP(E879,'Study Locations'!B:D,3,FALSE)="","",VLOOKUP(E879,'Study Locations'!B:D,3,FALSE)))</f>
        <v/>
      </c>
      <c r="H879" s="5"/>
      <c r="I879" s="5"/>
      <c r="J879" s="3" t="str">
        <f t="shared" si="39"/>
        <v/>
      </c>
      <c r="K879" s="29" t="str">
        <f>IF(B879="","",IF(J879="","NA",IF(ISNA(VLOOKUP(J879,'Default  Salaries'!D:E,2,FALSE)),IF(ISNA(VLOOKUP(I879&amp;"-NA",'Default  Salaries'!D:E,2,FALSE)),"NA",VLOOKUP(I879&amp;"-NA",'Default  Salaries'!D:E,2,FALSE)),VLOOKUP(J879,'Default  Salaries'!D:E,2,FALSE))))</f>
        <v/>
      </c>
      <c r="L879" s="46"/>
      <c r="M879" s="19"/>
      <c r="N879" s="45"/>
      <c r="O879" s="45"/>
      <c r="P879" s="7" t="str">
        <f t="shared" si="40"/>
        <v/>
      </c>
      <c r="Q879" s="14"/>
      <c r="R879" s="15"/>
      <c r="S879" s="14"/>
      <c r="T879" s="15"/>
      <c r="U879" s="14"/>
      <c r="V879" s="15"/>
      <c r="W879" s="47"/>
      <c r="X879" s="48"/>
      <c r="Y879" s="47"/>
      <c r="Z879" s="48"/>
      <c r="AA879" s="47"/>
      <c r="AB879" s="48"/>
      <c r="AC879" s="47"/>
      <c r="AD879" s="48"/>
      <c r="AE879" s="47"/>
      <c r="AF879" s="48"/>
      <c r="AG879" s="47"/>
      <c r="AH879" s="48"/>
      <c r="AI879" s="47"/>
      <c r="AJ879" s="48"/>
    </row>
    <row r="880" spans="1:36" x14ac:dyDescent="0.25">
      <c r="A880" s="7">
        <f t="shared" si="41"/>
        <v>876</v>
      </c>
      <c r="B880" s="8"/>
      <c r="C880" s="5"/>
      <c r="D880" s="5"/>
      <c r="E880" s="5"/>
      <c r="F880" s="7" t="str">
        <f>IF(E880="","",IF(VLOOKUP(E880,'Study Locations'!B:D,2,FALSE)="","",VLOOKUP(E880,'Study Locations'!B:D,2,FALSE)))</f>
        <v/>
      </c>
      <c r="G880" s="7" t="str">
        <f>IF(E880="","",IF(VLOOKUP(E880,'Study Locations'!B:D,3,FALSE)="","",VLOOKUP(E880,'Study Locations'!B:D,3,FALSE)))</f>
        <v/>
      </c>
      <c r="H880" s="5"/>
      <c r="I880" s="5"/>
      <c r="J880" s="3" t="str">
        <f t="shared" si="39"/>
        <v/>
      </c>
      <c r="K880" s="29" t="str">
        <f>IF(B880="","",IF(J880="","NA",IF(ISNA(VLOOKUP(J880,'Default  Salaries'!D:E,2,FALSE)),IF(ISNA(VLOOKUP(I880&amp;"-NA",'Default  Salaries'!D:E,2,FALSE)),"NA",VLOOKUP(I880&amp;"-NA",'Default  Salaries'!D:E,2,FALSE)),VLOOKUP(J880,'Default  Salaries'!D:E,2,FALSE))))</f>
        <v/>
      </c>
      <c r="L880" s="46"/>
      <c r="M880" s="19"/>
      <c r="N880" s="45"/>
      <c r="O880" s="45"/>
      <c r="P880" s="7" t="str">
        <f t="shared" si="40"/>
        <v/>
      </c>
      <c r="Q880" s="14"/>
      <c r="R880" s="15"/>
      <c r="S880" s="14"/>
      <c r="T880" s="15"/>
      <c r="U880" s="14"/>
      <c r="V880" s="15"/>
      <c r="W880" s="47"/>
      <c r="X880" s="48"/>
      <c r="Y880" s="47"/>
      <c r="Z880" s="48"/>
      <c r="AA880" s="47"/>
      <c r="AB880" s="48"/>
      <c r="AC880" s="47"/>
      <c r="AD880" s="48"/>
      <c r="AE880" s="47"/>
      <c r="AF880" s="48"/>
      <c r="AG880" s="47"/>
      <c r="AH880" s="48"/>
      <c r="AI880" s="47"/>
      <c r="AJ880" s="48"/>
    </row>
    <row r="881" spans="1:36" x14ac:dyDescent="0.25">
      <c r="A881" s="7">
        <f t="shared" si="41"/>
        <v>877</v>
      </c>
      <c r="B881" s="8"/>
      <c r="C881" s="5"/>
      <c r="D881" s="5"/>
      <c r="E881" s="5"/>
      <c r="F881" s="7" t="str">
        <f>IF(E881="","",IF(VLOOKUP(E881,'Study Locations'!B:D,2,FALSE)="","",VLOOKUP(E881,'Study Locations'!B:D,2,FALSE)))</f>
        <v/>
      </c>
      <c r="G881" s="7" t="str">
        <f>IF(E881="","",IF(VLOOKUP(E881,'Study Locations'!B:D,3,FALSE)="","",VLOOKUP(E881,'Study Locations'!B:D,3,FALSE)))</f>
        <v/>
      </c>
      <c r="H881" s="5"/>
      <c r="I881" s="5"/>
      <c r="J881" s="3" t="str">
        <f t="shared" si="39"/>
        <v/>
      </c>
      <c r="K881" s="29" t="str">
        <f>IF(B881="","",IF(J881="","NA",IF(ISNA(VLOOKUP(J881,'Default  Salaries'!D:E,2,FALSE)),IF(ISNA(VLOOKUP(I881&amp;"-NA",'Default  Salaries'!D:E,2,FALSE)),"NA",VLOOKUP(I881&amp;"-NA",'Default  Salaries'!D:E,2,FALSE)),VLOOKUP(J881,'Default  Salaries'!D:E,2,FALSE))))</f>
        <v/>
      </c>
      <c r="L881" s="46"/>
      <c r="M881" s="19"/>
      <c r="N881" s="45"/>
      <c r="O881" s="45"/>
      <c r="P881" s="7" t="str">
        <f t="shared" si="40"/>
        <v/>
      </c>
      <c r="Q881" s="14"/>
      <c r="R881" s="15"/>
      <c r="S881" s="14"/>
      <c r="T881" s="15"/>
      <c r="U881" s="14"/>
      <c r="V881" s="15"/>
      <c r="W881" s="47"/>
      <c r="X881" s="48"/>
      <c r="Y881" s="47"/>
      <c r="Z881" s="48"/>
      <c r="AA881" s="47"/>
      <c r="AB881" s="48"/>
      <c r="AC881" s="47"/>
      <c r="AD881" s="48"/>
      <c r="AE881" s="47"/>
      <c r="AF881" s="48"/>
      <c r="AG881" s="47"/>
      <c r="AH881" s="48"/>
      <c r="AI881" s="47"/>
      <c r="AJ881" s="48"/>
    </row>
    <row r="882" spans="1:36" x14ac:dyDescent="0.25">
      <c r="A882" s="7">
        <f t="shared" si="41"/>
        <v>878</v>
      </c>
      <c r="B882" s="8"/>
      <c r="C882" s="5"/>
      <c r="D882" s="5"/>
      <c r="E882" s="5"/>
      <c r="F882" s="7" t="str">
        <f>IF(E882="","",IF(VLOOKUP(E882,'Study Locations'!B:D,2,FALSE)="","",VLOOKUP(E882,'Study Locations'!B:D,2,FALSE)))</f>
        <v/>
      </c>
      <c r="G882" s="7" t="str">
        <f>IF(E882="","",IF(VLOOKUP(E882,'Study Locations'!B:D,3,FALSE)="","",VLOOKUP(E882,'Study Locations'!B:D,3,FALSE)))</f>
        <v/>
      </c>
      <c r="H882" s="5"/>
      <c r="I882" s="5"/>
      <c r="J882" s="3" t="str">
        <f t="shared" si="39"/>
        <v/>
      </c>
      <c r="K882" s="29" t="str">
        <f>IF(B882="","",IF(J882="","NA",IF(ISNA(VLOOKUP(J882,'Default  Salaries'!D:E,2,FALSE)),IF(ISNA(VLOOKUP(I882&amp;"-NA",'Default  Salaries'!D:E,2,FALSE)),"NA",VLOOKUP(I882&amp;"-NA",'Default  Salaries'!D:E,2,FALSE)),VLOOKUP(J882,'Default  Salaries'!D:E,2,FALSE))))</f>
        <v/>
      </c>
      <c r="L882" s="46"/>
      <c r="M882" s="19"/>
      <c r="N882" s="45"/>
      <c r="O882" s="45"/>
      <c r="P882" s="7" t="str">
        <f t="shared" si="40"/>
        <v/>
      </c>
      <c r="Q882" s="14"/>
      <c r="R882" s="15"/>
      <c r="S882" s="14"/>
      <c r="T882" s="15"/>
      <c r="U882" s="14"/>
      <c r="V882" s="15"/>
      <c r="W882" s="47"/>
      <c r="X882" s="48"/>
      <c r="Y882" s="47"/>
      <c r="Z882" s="48"/>
      <c r="AA882" s="47"/>
      <c r="AB882" s="48"/>
      <c r="AC882" s="47"/>
      <c r="AD882" s="48"/>
      <c r="AE882" s="47"/>
      <c r="AF882" s="48"/>
      <c r="AG882" s="47"/>
      <c r="AH882" s="48"/>
      <c r="AI882" s="47"/>
      <c r="AJ882" s="48"/>
    </row>
    <row r="883" spans="1:36" x14ac:dyDescent="0.25">
      <c r="A883" s="7">
        <f t="shared" si="41"/>
        <v>879</v>
      </c>
      <c r="B883" s="8"/>
      <c r="C883" s="5"/>
      <c r="D883" s="5"/>
      <c r="E883" s="5"/>
      <c r="F883" s="7" t="str">
        <f>IF(E883="","",IF(VLOOKUP(E883,'Study Locations'!B:D,2,FALSE)="","",VLOOKUP(E883,'Study Locations'!B:D,2,FALSE)))</f>
        <v/>
      </c>
      <c r="G883" s="7" t="str">
        <f>IF(E883="","",IF(VLOOKUP(E883,'Study Locations'!B:D,3,FALSE)="","",VLOOKUP(E883,'Study Locations'!B:D,3,FALSE)))</f>
        <v/>
      </c>
      <c r="H883" s="5"/>
      <c r="I883" s="5"/>
      <c r="J883" s="3" t="str">
        <f t="shared" si="39"/>
        <v/>
      </c>
      <c r="K883" s="29" t="str">
        <f>IF(B883="","",IF(J883="","NA",IF(ISNA(VLOOKUP(J883,'Default  Salaries'!D:E,2,FALSE)),IF(ISNA(VLOOKUP(I883&amp;"-NA",'Default  Salaries'!D:E,2,FALSE)),"NA",VLOOKUP(I883&amp;"-NA",'Default  Salaries'!D:E,2,FALSE)),VLOOKUP(J883,'Default  Salaries'!D:E,2,FALSE))))</f>
        <v/>
      </c>
      <c r="L883" s="46"/>
      <c r="M883" s="19"/>
      <c r="N883" s="45"/>
      <c r="O883" s="45"/>
      <c r="P883" s="7" t="str">
        <f t="shared" si="40"/>
        <v/>
      </c>
      <c r="Q883" s="14"/>
      <c r="R883" s="15"/>
      <c r="S883" s="14"/>
      <c r="T883" s="15"/>
      <c r="U883" s="14"/>
      <c r="V883" s="15"/>
      <c r="W883" s="47"/>
      <c r="X883" s="48"/>
      <c r="Y883" s="47"/>
      <c r="Z883" s="48"/>
      <c r="AA883" s="47"/>
      <c r="AB883" s="48"/>
      <c r="AC883" s="47"/>
      <c r="AD883" s="48"/>
      <c r="AE883" s="47"/>
      <c r="AF883" s="48"/>
      <c r="AG883" s="47"/>
      <c r="AH883" s="48"/>
      <c r="AI883" s="47"/>
      <c r="AJ883" s="48"/>
    </row>
    <row r="884" spans="1:36" x14ac:dyDescent="0.25">
      <c r="A884" s="7">
        <f t="shared" si="41"/>
        <v>880</v>
      </c>
      <c r="B884" s="8"/>
      <c r="C884" s="5"/>
      <c r="D884" s="5"/>
      <c r="E884" s="5"/>
      <c r="F884" s="7" t="str">
        <f>IF(E884="","",IF(VLOOKUP(E884,'Study Locations'!B:D,2,FALSE)="","",VLOOKUP(E884,'Study Locations'!B:D,2,FALSE)))</f>
        <v/>
      </c>
      <c r="G884" s="7" t="str">
        <f>IF(E884="","",IF(VLOOKUP(E884,'Study Locations'!B:D,3,FALSE)="","",VLOOKUP(E884,'Study Locations'!B:D,3,FALSE)))</f>
        <v/>
      </c>
      <c r="H884" s="5"/>
      <c r="I884" s="5"/>
      <c r="J884" s="3" t="str">
        <f t="shared" si="39"/>
        <v/>
      </c>
      <c r="K884" s="29" t="str">
        <f>IF(B884="","",IF(J884="","NA",IF(ISNA(VLOOKUP(J884,'Default  Salaries'!D:E,2,FALSE)),IF(ISNA(VLOOKUP(I884&amp;"-NA",'Default  Salaries'!D:E,2,FALSE)),"NA",VLOOKUP(I884&amp;"-NA",'Default  Salaries'!D:E,2,FALSE)),VLOOKUP(J884,'Default  Salaries'!D:E,2,FALSE))))</f>
        <v/>
      </c>
      <c r="L884" s="46"/>
      <c r="M884" s="19"/>
      <c r="N884" s="45"/>
      <c r="O884" s="45"/>
      <c r="P884" s="7" t="str">
        <f t="shared" si="40"/>
        <v/>
      </c>
      <c r="Q884" s="14"/>
      <c r="R884" s="15"/>
      <c r="S884" s="14"/>
      <c r="T884" s="15"/>
      <c r="U884" s="14"/>
      <c r="V884" s="15"/>
      <c r="W884" s="47"/>
      <c r="X884" s="48"/>
      <c r="Y884" s="47"/>
      <c r="Z884" s="48"/>
      <c r="AA884" s="47"/>
      <c r="AB884" s="48"/>
      <c r="AC884" s="47"/>
      <c r="AD884" s="48"/>
      <c r="AE884" s="47"/>
      <c r="AF884" s="48"/>
      <c r="AG884" s="47"/>
      <c r="AH884" s="48"/>
      <c r="AI884" s="47"/>
      <c r="AJ884" s="48"/>
    </row>
    <row r="885" spans="1:36" x14ac:dyDescent="0.25">
      <c r="A885" s="7">
        <f t="shared" si="41"/>
        <v>881</v>
      </c>
      <c r="B885" s="8"/>
      <c r="C885" s="5"/>
      <c r="D885" s="5"/>
      <c r="E885" s="5"/>
      <c r="F885" s="7" t="str">
        <f>IF(E885="","",IF(VLOOKUP(E885,'Study Locations'!B:D,2,FALSE)="","",VLOOKUP(E885,'Study Locations'!B:D,2,FALSE)))</f>
        <v/>
      </c>
      <c r="G885" s="7" t="str">
        <f>IF(E885="","",IF(VLOOKUP(E885,'Study Locations'!B:D,3,FALSE)="","",VLOOKUP(E885,'Study Locations'!B:D,3,FALSE)))</f>
        <v/>
      </c>
      <c r="H885" s="5"/>
      <c r="I885" s="5"/>
      <c r="J885" s="3" t="str">
        <f t="shared" si="39"/>
        <v/>
      </c>
      <c r="K885" s="29" t="str">
        <f>IF(B885="","",IF(J885="","NA",IF(ISNA(VLOOKUP(J885,'Default  Salaries'!D:E,2,FALSE)),IF(ISNA(VLOOKUP(I885&amp;"-NA",'Default  Salaries'!D:E,2,FALSE)),"NA",VLOOKUP(I885&amp;"-NA",'Default  Salaries'!D:E,2,FALSE)),VLOOKUP(J885,'Default  Salaries'!D:E,2,FALSE))))</f>
        <v/>
      </c>
      <c r="L885" s="46"/>
      <c r="M885" s="19"/>
      <c r="N885" s="45"/>
      <c r="O885" s="45"/>
      <c r="P885" s="7" t="str">
        <f t="shared" si="40"/>
        <v/>
      </c>
      <c r="Q885" s="14"/>
      <c r="R885" s="15"/>
      <c r="S885" s="14"/>
      <c r="T885" s="15"/>
      <c r="U885" s="14"/>
      <c r="V885" s="15"/>
      <c r="W885" s="47"/>
      <c r="X885" s="48"/>
      <c r="Y885" s="47"/>
      <c r="Z885" s="48"/>
      <c r="AA885" s="47"/>
      <c r="AB885" s="48"/>
      <c r="AC885" s="47"/>
      <c r="AD885" s="48"/>
      <c r="AE885" s="47"/>
      <c r="AF885" s="48"/>
      <c r="AG885" s="47"/>
      <c r="AH885" s="48"/>
      <c r="AI885" s="47"/>
      <c r="AJ885" s="48"/>
    </row>
    <row r="886" spans="1:36" x14ac:dyDescent="0.25">
      <c r="A886" s="7">
        <f t="shared" si="41"/>
        <v>882</v>
      </c>
      <c r="B886" s="8"/>
      <c r="C886" s="5"/>
      <c r="D886" s="5"/>
      <c r="E886" s="5"/>
      <c r="F886" s="7" t="str">
        <f>IF(E886="","",IF(VLOOKUP(E886,'Study Locations'!B:D,2,FALSE)="","",VLOOKUP(E886,'Study Locations'!B:D,2,FALSE)))</f>
        <v/>
      </c>
      <c r="G886" s="7" t="str">
        <f>IF(E886="","",IF(VLOOKUP(E886,'Study Locations'!B:D,3,FALSE)="","",VLOOKUP(E886,'Study Locations'!B:D,3,FALSE)))</f>
        <v/>
      </c>
      <c r="H886" s="5"/>
      <c r="I886" s="5"/>
      <c r="J886" s="3" t="str">
        <f t="shared" si="39"/>
        <v/>
      </c>
      <c r="K886" s="29" t="str">
        <f>IF(B886="","",IF(J886="","NA",IF(ISNA(VLOOKUP(J886,'Default  Salaries'!D:E,2,FALSE)),IF(ISNA(VLOOKUP(I886&amp;"-NA",'Default  Salaries'!D:E,2,FALSE)),"NA",VLOOKUP(I886&amp;"-NA",'Default  Salaries'!D:E,2,FALSE)),VLOOKUP(J886,'Default  Salaries'!D:E,2,FALSE))))</f>
        <v/>
      </c>
      <c r="L886" s="46"/>
      <c r="M886" s="19"/>
      <c r="N886" s="45"/>
      <c r="O886" s="45"/>
      <c r="P886" s="7" t="str">
        <f t="shared" si="40"/>
        <v/>
      </c>
      <c r="Q886" s="14"/>
      <c r="R886" s="15"/>
      <c r="S886" s="14"/>
      <c r="T886" s="15"/>
      <c r="U886" s="14"/>
      <c r="V886" s="15"/>
      <c r="W886" s="47"/>
      <c r="X886" s="48"/>
      <c r="Y886" s="47"/>
      <c r="Z886" s="48"/>
      <c r="AA886" s="47"/>
      <c r="AB886" s="48"/>
      <c r="AC886" s="47"/>
      <c r="AD886" s="48"/>
      <c r="AE886" s="47"/>
      <c r="AF886" s="48"/>
      <c r="AG886" s="47"/>
      <c r="AH886" s="48"/>
      <c r="AI886" s="47"/>
      <c r="AJ886" s="48"/>
    </row>
    <row r="887" spans="1:36" x14ac:dyDescent="0.25">
      <c r="A887" s="7">
        <f t="shared" si="41"/>
        <v>883</v>
      </c>
      <c r="B887" s="8"/>
      <c r="C887" s="5"/>
      <c r="D887" s="5"/>
      <c r="E887" s="5"/>
      <c r="F887" s="7" t="str">
        <f>IF(E887="","",IF(VLOOKUP(E887,'Study Locations'!B:D,2,FALSE)="","",VLOOKUP(E887,'Study Locations'!B:D,2,FALSE)))</f>
        <v/>
      </c>
      <c r="G887" s="7" t="str">
        <f>IF(E887="","",IF(VLOOKUP(E887,'Study Locations'!B:D,3,FALSE)="","",VLOOKUP(E887,'Study Locations'!B:D,3,FALSE)))</f>
        <v/>
      </c>
      <c r="H887" s="5"/>
      <c r="I887" s="5"/>
      <c r="J887" s="3" t="str">
        <f t="shared" si="39"/>
        <v/>
      </c>
      <c r="K887" s="29" t="str">
        <f>IF(B887="","",IF(J887="","NA",IF(ISNA(VLOOKUP(J887,'Default  Salaries'!D:E,2,FALSE)),IF(ISNA(VLOOKUP(I887&amp;"-NA",'Default  Salaries'!D:E,2,FALSE)),"NA",VLOOKUP(I887&amp;"-NA",'Default  Salaries'!D:E,2,FALSE)),VLOOKUP(J887,'Default  Salaries'!D:E,2,FALSE))))</f>
        <v/>
      </c>
      <c r="L887" s="46"/>
      <c r="M887" s="19"/>
      <c r="N887" s="45"/>
      <c r="O887" s="45"/>
      <c r="P887" s="7" t="str">
        <f t="shared" si="40"/>
        <v/>
      </c>
      <c r="Q887" s="14"/>
      <c r="R887" s="15"/>
      <c r="S887" s="14"/>
      <c r="T887" s="15"/>
      <c r="U887" s="14"/>
      <c r="V887" s="15"/>
      <c r="W887" s="47"/>
      <c r="X887" s="48"/>
      <c r="Y887" s="47"/>
      <c r="Z887" s="48"/>
      <c r="AA887" s="47"/>
      <c r="AB887" s="48"/>
      <c r="AC887" s="47"/>
      <c r="AD887" s="48"/>
      <c r="AE887" s="47"/>
      <c r="AF887" s="48"/>
      <c r="AG887" s="47"/>
      <c r="AH887" s="48"/>
      <c r="AI887" s="47"/>
      <c r="AJ887" s="48"/>
    </row>
    <row r="888" spans="1:36" x14ac:dyDescent="0.25">
      <c r="A888" s="7">
        <f t="shared" si="41"/>
        <v>884</v>
      </c>
      <c r="B888" s="8"/>
      <c r="C888" s="5"/>
      <c r="D888" s="5"/>
      <c r="E888" s="5"/>
      <c r="F888" s="7" t="str">
        <f>IF(E888="","",IF(VLOOKUP(E888,'Study Locations'!B:D,2,FALSE)="","",VLOOKUP(E888,'Study Locations'!B:D,2,FALSE)))</f>
        <v/>
      </c>
      <c r="G888" s="7" t="str">
        <f>IF(E888="","",IF(VLOOKUP(E888,'Study Locations'!B:D,3,FALSE)="","",VLOOKUP(E888,'Study Locations'!B:D,3,FALSE)))</f>
        <v/>
      </c>
      <c r="H888" s="5"/>
      <c r="I888" s="5"/>
      <c r="J888" s="3" t="str">
        <f t="shared" si="39"/>
        <v/>
      </c>
      <c r="K888" s="29" t="str">
        <f>IF(B888="","",IF(J888="","NA",IF(ISNA(VLOOKUP(J888,'Default  Salaries'!D:E,2,FALSE)),IF(ISNA(VLOOKUP(I888&amp;"-NA",'Default  Salaries'!D:E,2,FALSE)),"NA",VLOOKUP(I888&amp;"-NA",'Default  Salaries'!D:E,2,FALSE)),VLOOKUP(J888,'Default  Salaries'!D:E,2,FALSE))))</f>
        <v/>
      </c>
      <c r="L888" s="46"/>
      <c r="M888" s="19"/>
      <c r="N888" s="45"/>
      <c r="O888" s="45"/>
      <c r="P888" s="7" t="str">
        <f t="shared" si="40"/>
        <v/>
      </c>
      <c r="Q888" s="14"/>
      <c r="R888" s="15"/>
      <c r="S888" s="14"/>
      <c r="T888" s="15"/>
      <c r="U888" s="14"/>
      <c r="V888" s="15"/>
      <c r="W888" s="47"/>
      <c r="X888" s="48"/>
      <c r="Y888" s="47"/>
      <c r="Z888" s="48"/>
      <c r="AA888" s="47"/>
      <c r="AB888" s="48"/>
      <c r="AC888" s="47"/>
      <c r="AD888" s="48"/>
      <c r="AE888" s="47"/>
      <c r="AF888" s="48"/>
      <c r="AG888" s="47"/>
      <c r="AH888" s="48"/>
      <c r="AI888" s="47"/>
      <c r="AJ888" s="48"/>
    </row>
    <row r="889" spans="1:36" x14ac:dyDescent="0.25">
      <c r="A889" s="7">
        <f t="shared" si="41"/>
        <v>885</v>
      </c>
      <c r="B889" s="8"/>
      <c r="C889" s="5"/>
      <c r="D889" s="5"/>
      <c r="E889" s="5"/>
      <c r="F889" s="7" t="str">
        <f>IF(E889="","",IF(VLOOKUP(E889,'Study Locations'!B:D,2,FALSE)="","",VLOOKUP(E889,'Study Locations'!B:D,2,FALSE)))</f>
        <v/>
      </c>
      <c r="G889" s="7" t="str">
        <f>IF(E889="","",IF(VLOOKUP(E889,'Study Locations'!B:D,3,FALSE)="","",VLOOKUP(E889,'Study Locations'!B:D,3,FALSE)))</f>
        <v/>
      </c>
      <c r="H889" s="5"/>
      <c r="I889" s="5"/>
      <c r="J889" s="3" t="str">
        <f t="shared" si="39"/>
        <v/>
      </c>
      <c r="K889" s="29" t="str">
        <f>IF(B889="","",IF(J889="","NA",IF(ISNA(VLOOKUP(J889,'Default  Salaries'!D:E,2,FALSE)),IF(ISNA(VLOOKUP(I889&amp;"-NA",'Default  Salaries'!D:E,2,FALSE)),"NA",VLOOKUP(I889&amp;"-NA",'Default  Salaries'!D:E,2,FALSE)),VLOOKUP(J889,'Default  Salaries'!D:E,2,FALSE))))</f>
        <v/>
      </c>
      <c r="L889" s="46"/>
      <c r="M889" s="19"/>
      <c r="N889" s="45"/>
      <c r="O889" s="45"/>
      <c r="P889" s="7" t="str">
        <f t="shared" si="40"/>
        <v/>
      </c>
      <c r="Q889" s="14"/>
      <c r="R889" s="15"/>
      <c r="S889" s="14"/>
      <c r="T889" s="15"/>
      <c r="U889" s="14"/>
      <c r="V889" s="15"/>
      <c r="W889" s="47"/>
      <c r="X889" s="48"/>
      <c r="Y889" s="47"/>
      <c r="Z889" s="48"/>
      <c r="AA889" s="47"/>
      <c r="AB889" s="48"/>
      <c r="AC889" s="47"/>
      <c r="AD889" s="48"/>
      <c r="AE889" s="47"/>
      <c r="AF889" s="48"/>
      <c r="AG889" s="47"/>
      <c r="AH889" s="48"/>
      <c r="AI889" s="47"/>
      <c r="AJ889" s="48"/>
    </row>
    <row r="890" spans="1:36" x14ac:dyDescent="0.25">
      <c r="A890" s="7">
        <f t="shared" si="41"/>
        <v>886</v>
      </c>
      <c r="B890" s="8"/>
      <c r="C890" s="5"/>
      <c r="D890" s="5"/>
      <c r="E890" s="5"/>
      <c r="F890" s="7" t="str">
        <f>IF(E890="","",IF(VLOOKUP(E890,'Study Locations'!B:D,2,FALSE)="","",VLOOKUP(E890,'Study Locations'!B:D,2,FALSE)))</f>
        <v/>
      </c>
      <c r="G890" s="7" t="str">
        <f>IF(E890="","",IF(VLOOKUP(E890,'Study Locations'!B:D,3,FALSE)="","",VLOOKUP(E890,'Study Locations'!B:D,3,FALSE)))</f>
        <v/>
      </c>
      <c r="H890" s="5"/>
      <c r="I890" s="5"/>
      <c r="J890" s="3" t="str">
        <f t="shared" si="39"/>
        <v/>
      </c>
      <c r="K890" s="29" t="str">
        <f>IF(B890="","",IF(J890="","NA",IF(ISNA(VLOOKUP(J890,'Default  Salaries'!D:E,2,FALSE)),IF(ISNA(VLOOKUP(I890&amp;"-NA",'Default  Salaries'!D:E,2,FALSE)),"NA",VLOOKUP(I890&amp;"-NA",'Default  Salaries'!D:E,2,FALSE)),VLOOKUP(J890,'Default  Salaries'!D:E,2,FALSE))))</f>
        <v/>
      </c>
      <c r="L890" s="46"/>
      <c r="M890" s="19"/>
      <c r="N890" s="45"/>
      <c r="O890" s="45"/>
      <c r="P890" s="7" t="str">
        <f t="shared" si="40"/>
        <v/>
      </c>
      <c r="Q890" s="14"/>
      <c r="R890" s="15"/>
      <c r="S890" s="14"/>
      <c r="T890" s="15"/>
      <c r="U890" s="14"/>
      <c r="V890" s="15"/>
      <c r="W890" s="47"/>
      <c r="X890" s="48"/>
      <c r="Y890" s="47"/>
      <c r="Z890" s="48"/>
      <c r="AA890" s="47"/>
      <c r="AB890" s="48"/>
      <c r="AC890" s="47"/>
      <c r="AD890" s="48"/>
      <c r="AE890" s="47"/>
      <c r="AF890" s="48"/>
      <c r="AG890" s="47"/>
      <c r="AH890" s="48"/>
      <c r="AI890" s="47"/>
      <c r="AJ890" s="48"/>
    </row>
    <row r="891" spans="1:36" x14ac:dyDescent="0.25">
      <c r="A891" s="7">
        <f t="shared" si="41"/>
        <v>887</v>
      </c>
      <c r="B891" s="8"/>
      <c r="C891" s="5"/>
      <c r="D891" s="5"/>
      <c r="E891" s="5"/>
      <c r="F891" s="7" t="str">
        <f>IF(E891="","",IF(VLOOKUP(E891,'Study Locations'!B:D,2,FALSE)="","",VLOOKUP(E891,'Study Locations'!B:D,2,FALSE)))</f>
        <v/>
      </c>
      <c r="G891" s="7" t="str">
        <f>IF(E891="","",IF(VLOOKUP(E891,'Study Locations'!B:D,3,FALSE)="","",VLOOKUP(E891,'Study Locations'!B:D,3,FALSE)))</f>
        <v/>
      </c>
      <c r="H891" s="5"/>
      <c r="I891" s="5"/>
      <c r="J891" s="3" t="str">
        <f t="shared" si="39"/>
        <v/>
      </c>
      <c r="K891" s="29" t="str">
        <f>IF(B891="","",IF(J891="","NA",IF(ISNA(VLOOKUP(J891,'Default  Salaries'!D:E,2,FALSE)),IF(ISNA(VLOOKUP(I891&amp;"-NA",'Default  Salaries'!D:E,2,FALSE)),"NA",VLOOKUP(I891&amp;"-NA",'Default  Salaries'!D:E,2,FALSE)),VLOOKUP(J891,'Default  Salaries'!D:E,2,FALSE))))</f>
        <v/>
      </c>
      <c r="L891" s="46"/>
      <c r="M891" s="19"/>
      <c r="N891" s="45"/>
      <c r="O891" s="45"/>
      <c r="P891" s="7" t="str">
        <f t="shared" si="40"/>
        <v/>
      </c>
      <c r="Q891" s="14"/>
      <c r="R891" s="15"/>
      <c r="S891" s="14"/>
      <c r="T891" s="15"/>
      <c r="U891" s="14"/>
      <c r="V891" s="15"/>
      <c r="W891" s="47"/>
      <c r="X891" s="48"/>
      <c r="Y891" s="47"/>
      <c r="Z891" s="48"/>
      <c r="AA891" s="47"/>
      <c r="AB891" s="48"/>
      <c r="AC891" s="47"/>
      <c r="AD891" s="48"/>
      <c r="AE891" s="47"/>
      <c r="AF891" s="48"/>
      <c r="AG891" s="47"/>
      <c r="AH891" s="48"/>
      <c r="AI891" s="47"/>
      <c r="AJ891" s="48"/>
    </row>
    <row r="892" spans="1:36" x14ac:dyDescent="0.25">
      <c r="A892" s="7">
        <f t="shared" si="41"/>
        <v>888</v>
      </c>
      <c r="B892" s="8"/>
      <c r="C892" s="5"/>
      <c r="D892" s="5"/>
      <c r="E892" s="5"/>
      <c r="F892" s="7" t="str">
        <f>IF(E892="","",IF(VLOOKUP(E892,'Study Locations'!B:D,2,FALSE)="","",VLOOKUP(E892,'Study Locations'!B:D,2,FALSE)))</f>
        <v/>
      </c>
      <c r="G892" s="7" t="str">
        <f>IF(E892="","",IF(VLOOKUP(E892,'Study Locations'!B:D,3,FALSE)="","",VLOOKUP(E892,'Study Locations'!B:D,3,FALSE)))</f>
        <v/>
      </c>
      <c r="H892" s="5"/>
      <c r="I892" s="5"/>
      <c r="J892" s="3" t="str">
        <f t="shared" si="39"/>
        <v/>
      </c>
      <c r="K892" s="29" t="str">
        <f>IF(B892="","",IF(J892="","NA",IF(ISNA(VLOOKUP(J892,'Default  Salaries'!D:E,2,FALSE)),IF(ISNA(VLOOKUP(I892&amp;"-NA",'Default  Salaries'!D:E,2,FALSE)),"NA",VLOOKUP(I892&amp;"-NA",'Default  Salaries'!D:E,2,FALSE)),VLOOKUP(J892,'Default  Salaries'!D:E,2,FALSE))))</f>
        <v/>
      </c>
      <c r="L892" s="46"/>
      <c r="M892" s="19"/>
      <c r="N892" s="45"/>
      <c r="O892" s="45"/>
      <c r="P892" s="7" t="str">
        <f t="shared" si="40"/>
        <v/>
      </c>
      <c r="Q892" s="14"/>
      <c r="R892" s="15"/>
      <c r="S892" s="14"/>
      <c r="T892" s="15"/>
      <c r="U892" s="14"/>
      <c r="V892" s="15"/>
      <c r="W892" s="47"/>
      <c r="X892" s="48"/>
      <c r="Y892" s="47"/>
      <c r="Z892" s="48"/>
      <c r="AA892" s="47"/>
      <c r="AB892" s="48"/>
      <c r="AC892" s="47"/>
      <c r="AD892" s="48"/>
      <c r="AE892" s="47"/>
      <c r="AF892" s="48"/>
      <c r="AG892" s="47"/>
      <c r="AH892" s="48"/>
      <c r="AI892" s="47"/>
      <c r="AJ892" s="48"/>
    </row>
    <row r="893" spans="1:36" x14ac:dyDescent="0.25">
      <c r="A893" s="7">
        <f t="shared" si="41"/>
        <v>889</v>
      </c>
      <c r="B893" s="8"/>
      <c r="C893" s="5"/>
      <c r="D893" s="5"/>
      <c r="E893" s="5"/>
      <c r="F893" s="7" t="str">
        <f>IF(E893="","",IF(VLOOKUP(E893,'Study Locations'!B:D,2,FALSE)="","",VLOOKUP(E893,'Study Locations'!B:D,2,FALSE)))</f>
        <v/>
      </c>
      <c r="G893" s="7" t="str">
        <f>IF(E893="","",IF(VLOOKUP(E893,'Study Locations'!B:D,3,FALSE)="","",VLOOKUP(E893,'Study Locations'!B:D,3,FALSE)))</f>
        <v/>
      </c>
      <c r="H893" s="5"/>
      <c r="I893" s="5"/>
      <c r="J893" s="3" t="str">
        <f t="shared" si="39"/>
        <v/>
      </c>
      <c r="K893" s="29" t="str">
        <f>IF(B893="","",IF(J893="","NA",IF(ISNA(VLOOKUP(J893,'Default  Salaries'!D:E,2,FALSE)),IF(ISNA(VLOOKUP(I893&amp;"-NA",'Default  Salaries'!D:E,2,FALSE)),"NA",VLOOKUP(I893&amp;"-NA",'Default  Salaries'!D:E,2,FALSE)),VLOOKUP(J893,'Default  Salaries'!D:E,2,FALSE))))</f>
        <v/>
      </c>
      <c r="L893" s="46"/>
      <c r="M893" s="19"/>
      <c r="N893" s="45"/>
      <c r="O893" s="45"/>
      <c r="P893" s="7" t="str">
        <f t="shared" si="40"/>
        <v/>
      </c>
      <c r="Q893" s="14"/>
      <c r="R893" s="15"/>
      <c r="S893" s="14"/>
      <c r="T893" s="15"/>
      <c r="U893" s="14"/>
      <c r="V893" s="15"/>
      <c r="W893" s="47"/>
      <c r="X893" s="48"/>
      <c r="Y893" s="47"/>
      <c r="Z893" s="48"/>
      <c r="AA893" s="47"/>
      <c r="AB893" s="48"/>
      <c r="AC893" s="47"/>
      <c r="AD893" s="48"/>
      <c r="AE893" s="47"/>
      <c r="AF893" s="48"/>
      <c r="AG893" s="47"/>
      <c r="AH893" s="48"/>
      <c r="AI893" s="47"/>
      <c r="AJ893" s="48"/>
    </row>
    <row r="894" spans="1:36" x14ac:dyDescent="0.25">
      <c r="A894" s="7">
        <f t="shared" si="41"/>
        <v>890</v>
      </c>
      <c r="B894" s="8"/>
      <c r="C894" s="5"/>
      <c r="D894" s="5"/>
      <c r="E894" s="5"/>
      <c r="F894" s="7" t="str">
        <f>IF(E894="","",IF(VLOOKUP(E894,'Study Locations'!B:D,2,FALSE)="","",VLOOKUP(E894,'Study Locations'!B:D,2,FALSE)))</f>
        <v/>
      </c>
      <c r="G894" s="7" t="str">
        <f>IF(E894="","",IF(VLOOKUP(E894,'Study Locations'!B:D,3,FALSE)="","",VLOOKUP(E894,'Study Locations'!B:D,3,FALSE)))</f>
        <v/>
      </c>
      <c r="H894" s="5"/>
      <c r="I894" s="5"/>
      <c r="J894" s="3" t="str">
        <f t="shared" si="39"/>
        <v/>
      </c>
      <c r="K894" s="29" t="str">
        <f>IF(B894="","",IF(J894="","NA",IF(ISNA(VLOOKUP(J894,'Default  Salaries'!D:E,2,FALSE)),IF(ISNA(VLOOKUP(I894&amp;"-NA",'Default  Salaries'!D:E,2,FALSE)),"NA",VLOOKUP(I894&amp;"-NA",'Default  Salaries'!D:E,2,FALSE)),VLOOKUP(J894,'Default  Salaries'!D:E,2,FALSE))))</f>
        <v/>
      </c>
      <c r="L894" s="46"/>
      <c r="M894" s="19"/>
      <c r="N894" s="45"/>
      <c r="O894" s="45"/>
      <c r="P894" s="7" t="str">
        <f t="shared" si="40"/>
        <v/>
      </c>
      <c r="Q894" s="14"/>
      <c r="R894" s="15"/>
      <c r="S894" s="14"/>
      <c r="T894" s="15"/>
      <c r="U894" s="14"/>
      <c r="V894" s="15"/>
      <c r="W894" s="47"/>
      <c r="X894" s="48"/>
      <c r="Y894" s="47"/>
      <c r="Z894" s="48"/>
      <c r="AA894" s="47"/>
      <c r="AB894" s="48"/>
      <c r="AC894" s="47"/>
      <c r="AD894" s="48"/>
      <c r="AE894" s="47"/>
      <c r="AF894" s="48"/>
      <c r="AG894" s="47"/>
      <c r="AH894" s="48"/>
      <c r="AI894" s="47"/>
      <c r="AJ894" s="48"/>
    </row>
    <row r="895" spans="1:36" x14ac:dyDescent="0.25">
      <c r="A895" s="7">
        <f t="shared" si="41"/>
        <v>891</v>
      </c>
      <c r="B895" s="8"/>
      <c r="C895" s="5"/>
      <c r="D895" s="5"/>
      <c r="E895" s="5"/>
      <c r="F895" s="7" t="str">
        <f>IF(E895="","",IF(VLOOKUP(E895,'Study Locations'!B:D,2,FALSE)="","",VLOOKUP(E895,'Study Locations'!B:D,2,FALSE)))</f>
        <v/>
      </c>
      <c r="G895" s="7" t="str">
        <f>IF(E895="","",IF(VLOOKUP(E895,'Study Locations'!B:D,3,FALSE)="","",VLOOKUP(E895,'Study Locations'!B:D,3,FALSE)))</f>
        <v/>
      </c>
      <c r="H895" s="5"/>
      <c r="I895" s="5"/>
      <c r="J895" s="3" t="str">
        <f t="shared" si="39"/>
        <v/>
      </c>
      <c r="K895" s="29" t="str">
        <f>IF(B895="","",IF(J895="","NA",IF(ISNA(VLOOKUP(J895,'Default  Salaries'!D:E,2,FALSE)),IF(ISNA(VLOOKUP(I895&amp;"-NA",'Default  Salaries'!D:E,2,FALSE)),"NA",VLOOKUP(I895&amp;"-NA",'Default  Salaries'!D:E,2,FALSE)),VLOOKUP(J895,'Default  Salaries'!D:E,2,FALSE))))</f>
        <v/>
      </c>
      <c r="L895" s="46"/>
      <c r="M895" s="19"/>
      <c r="N895" s="45"/>
      <c r="O895" s="45"/>
      <c r="P895" s="7" t="str">
        <f t="shared" si="40"/>
        <v/>
      </c>
      <c r="Q895" s="14"/>
      <c r="R895" s="15"/>
      <c r="S895" s="14"/>
      <c r="T895" s="15"/>
      <c r="U895" s="14"/>
      <c r="V895" s="15"/>
      <c r="W895" s="47"/>
      <c r="X895" s="48"/>
      <c r="Y895" s="47"/>
      <c r="Z895" s="48"/>
      <c r="AA895" s="47"/>
      <c r="AB895" s="48"/>
      <c r="AC895" s="47"/>
      <c r="AD895" s="48"/>
      <c r="AE895" s="47"/>
      <c r="AF895" s="48"/>
      <c r="AG895" s="47"/>
      <c r="AH895" s="48"/>
      <c r="AI895" s="47"/>
      <c r="AJ895" s="48"/>
    </row>
    <row r="896" spans="1:36" x14ac:dyDescent="0.25">
      <c r="A896" s="7">
        <f t="shared" si="41"/>
        <v>892</v>
      </c>
      <c r="B896" s="8"/>
      <c r="C896" s="5"/>
      <c r="D896" s="5"/>
      <c r="E896" s="5"/>
      <c r="F896" s="7" t="str">
        <f>IF(E896="","",IF(VLOOKUP(E896,'Study Locations'!B:D,2,FALSE)="","",VLOOKUP(E896,'Study Locations'!B:D,2,FALSE)))</f>
        <v/>
      </c>
      <c r="G896" s="7" t="str">
        <f>IF(E896="","",IF(VLOOKUP(E896,'Study Locations'!B:D,3,FALSE)="","",VLOOKUP(E896,'Study Locations'!B:D,3,FALSE)))</f>
        <v/>
      </c>
      <c r="H896" s="5"/>
      <c r="I896" s="5"/>
      <c r="J896" s="3" t="str">
        <f t="shared" si="39"/>
        <v/>
      </c>
      <c r="K896" s="29" t="str">
        <f>IF(B896="","",IF(J896="","NA",IF(ISNA(VLOOKUP(J896,'Default  Salaries'!D:E,2,FALSE)),IF(ISNA(VLOOKUP(I896&amp;"-NA",'Default  Salaries'!D:E,2,FALSE)),"NA",VLOOKUP(I896&amp;"-NA",'Default  Salaries'!D:E,2,FALSE)),VLOOKUP(J896,'Default  Salaries'!D:E,2,FALSE))))</f>
        <v/>
      </c>
      <c r="L896" s="46"/>
      <c r="M896" s="19"/>
      <c r="N896" s="45"/>
      <c r="O896" s="45"/>
      <c r="P896" s="7" t="str">
        <f t="shared" si="40"/>
        <v/>
      </c>
      <c r="Q896" s="14"/>
      <c r="R896" s="15"/>
      <c r="S896" s="14"/>
      <c r="T896" s="15"/>
      <c r="U896" s="14"/>
      <c r="V896" s="15"/>
      <c r="W896" s="47"/>
      <c r="X896" s="48"/>
      <c r="Y896" s="47"/>
      <c r="Z896" s="48"/>
      <c r="AA896" s="47"/>
      <c r="AB896" s="48"/>
      <c r="AC896" s="47"/>
      <c r="AD896" s="48"/>
      <c r="AE896" s="47"/>
      <c r="AF896" s="48"/>
      <c r="AG896" s="47"/>
      <c r="AH896" s="48"/>
      <c r="AI896" s="47"/>
      <c r="AJ896" s="48"/>
    </row>
    <row r="897" spans="1:36" x14ac:dyDescent="0.25">
      <c r="A897" s="7">
        <f t="shared" si="41"/>
        <v>893</v>
      </c>
      <c r="B897" s="8"/>
      <c r="C897" s="5"/>
      <c r="D897" s="5"/>
      <c r="E897" s="5"/>
      <c r="F897" s="7" t="str">
        <f>IF(E897="","",IF(VLOOKUP(E897,'Study Locations'!B:D,2,FALSE)="","",VLOOKUP(E897,'Study Locations'!B:D,2,FALSE)))</f>
        <v/>
      </c>
      <c r="G897" s="7" t="str">
        <f>IF(E897="","",IF(VLOOKUP(E897,'Study Locations'!B:D,3,FALSE)="","",VLOOKUP(E897,'Study Locations'!B:D,3,FALSE)))</f>
        <v/>
      </c>
      <c r="H897" s="5"/>
      <c r="I897" s="5"/>
      <c r="J897" s="3" t="str">
        <f t="shared" si="39"/>
        <v/>
      </c>
      <c r="K897" s="29" t="str">
        <f>IF(B897="","",IF(J897="","NA",IF(ISNA(VLOOKUP(J897,'Default  Salaries'!D:E,2,FALSE)),IF(ISNA(VLOOKUP(I897&amp;"-NA",'Default  Salaries'!D:E,2,FALSE)),"NA",VLOOKUP(I897&amp;"-NA",'Default  Salaries'!D:E,2,FALSE)),VLOOKUP(J897,'Default  Salaries'!D:E,2,FALSE))))</f>
        <v/>
      </c>
      <c r="L897" s="46"/>
      <c r="M897" s="19"/>
      <c r="N897" s="45"/>
      <c r="O897" s="45"/>
      <c r="P897" s="7" t="str">
        <f t="shared" si="40"/>
        <v/>
      </c>
      <c r="Q897" s="14"/>
      <c r="R897" s="15"/>
      <c r="S897" s="14"/>
      <c r="T897" s="15"/>
      <c r="U897" s="14"/>
      <c r="V897" s="15"/>
      <c r="W897" s="47"/>
      <c r="X897" s="48"/>
      <c r="Y897" s="47"/>
      <c r="Z897" s="48"/>
      <c r="AA897" s="47"/>
      <c r="AB897" s="48"/>
      <c r="AC897" s="47"/>
      <c r="AD897" s="48"/>
      <c r="AE897" s="47"/>
      <c r="AF897" s="48"/>
      <c r="AG897" s="47"/>
      <c r="AH897" s="48"/>
      <c r="AI897" s="47"/>
      <c r="AJ897" s="48"/>
    </row>
    <row r="898" spans="1:36" x14ac:dyDescent="0.25">
      <c r="A898" s="7">
        <f t="shared" si="41"/>
        <v>894</v>
      </c>
      <c r="B898" s="8"/>
      <c r="C898" s="5"/>
      <c r="D898" s="5"/>
      <c r="E898" s="5"/>
      <c r="F898" s="7" t="str">
        <f>IF(E898="","",IF(VLOOKUP(E898,'Study Locations'!B:D,2,FALSE)="","",VLOOKUP(E898,'Study Locations'!B:D,2,FALSE)))</f>
        <v/>
      </c>
      <c r="G898" s="7" t="str">
        <f>IF(E898="","",IF(VLOOKUP(E898,'Study Locations'!B:D,3,FALSE)="","",VLOOKUP(E898,'Study Locations'!B:D,3,FALSE)))</f>
        <v/>
      </c>
      <c r="H898" s="5"/>
      <c r="I898" s="5"/>
      <c r="J898" s="3" t="str">
        <f t="shared" si="39"/>
        <v/>
      </c>
      <c r="K898" s="29" t="str">
        <f>IF(B898="","",IF(J898="","NA",IF(ISNA(VLOOKUP(J898,'Default  Salaries'!D:E,2,FALSE)),IF(ISNA(VLOOKUP(I898&amp;"-NA",'Default  Salaries'!D:E,2,FALSE)),"NA",VLOOKUP(I898&amp;"-NA",'Default  Salaries'!D:E,2,FALSE)),VLOOKUP(J898,'Default  Salaries'!D:E,2,FALSE))))</f>
        <v/>
      </c>
      <c r="L898" s="46"/>
      <c r="M898" s="19"/>
      <c r="N898" s="45"/>
      <c r="O898" s="45"/>
      <c r="P898" s="7" t="str">
        <f t="shared" si="40"/>
        <v/>
      </c>
      <c r="Q898" s="14"/>
      <c r="R898" s="15"/>
      <c r="S898" s="14"/>
      <c r="T898" s="15"/>
      <c r="U898" s="14"/>
      <c r="V898" s="15"/>
      <c r="W898" s="47"/>
      <c r="X898" s="48"/>
      <c r="Y898" s="47"/>
      <c r="Z898" s="48"/>
      <c r="AA898" s="47"/>
      <c r="AB898" s="48"/>
      <c r="AC898" s="47"/>
      <c r="AD898" s="48"/>
      <c r="AE898" s="47"/>
      <c r="AF898" s="48"/>
      <c r="AG898" s="47"/>
      <c r="AH898" s="48"/>
      <c r="AI898" s="47"/>
      <c r="AJ898" s="48"/>
    </row>
    <row r="899" spans="1:36" x14ac:dyDescent="0.25">
      <c r="A899" s="7">
        <f t="shared" si="41"/>
        <v>895</v>
      </c>
      <c r="B899" s="8"/>
      <c r="C899" s="5"/>
      <c r="D899" s="5"/>
      <c r="E899" s="5"/>
      <c r="F899" s="7" t="str">
        <f>IF(E899="","",IF(VLOOKUP(E899,'Study Locations'!B:D,2,FALSE)="","",VLOOKUP(E899,'Study Locations'!B:D,2,FALSE)))</f>
        <v/>
      </c>
      <c r="G899" s="7" t="str">
        <f>IF(E899="","",IF(VLOOKUP(E899,'Study Locations'!B:D,3,FALSE)="","",VLOOKUP(E899,'Study Locations'!B:D,3,FALSE)))</f>
        <v/>
      </c>
      <c r="H899" s="5"/>
      <c r="I899" s="5"/>
      <c r="J899" s="3" t="str">
        <f t="shared" si="39"/>
        <v/>
      </c>
      <c r="K899" s="29" t="str">
        <f>IF(B899="","",IF(J899="","NA",IF(ISNA(VLOOKUP(J899,'Default  Salaries'!D:E,2,FALSE)),IF(ISNA(VLOOKUP(I899&amp;"-NA",'Default  Salaries'!D:E,2,FALSE)),"NA",VLOOKUP(I899&amp;"-NA",'Default  Salaries'!D:E,2,FALSE)),VLOOKUP(J899,'Default  Salaries'!D:E,2,FALSE))))</f>
        <v/>
      </c>
      <c r="L899" s="46"/>
      <c r="M899" s="19"/>
      <c r="N899" s="45"/>
      <c r="O899" s="45"/>
      <c r="P899" s="7" t="str">
        <f t="shared" si="40"/>
        <v/>
      </c>
      <c r="Q899" s="14"/>
      <c r="R899" s="15"/>
      <c r="S899" s="14"/>
      <c r="T899" s="15"/>
      <c r="U899" s="14"/>
      <c r="V899" s="15"/>
      <c r="W899" s="47"/>
      <c r="X899" s="48"/>
      <c r="Y899" s="47"/>
      <c r="Z899" s="48"/>
      <c r="AA899" s="47"/>
      <c r="AB899" s="48"/>
      <c r="AC899" s="47"/>
      <c r="AD899" s="48"/>
      <c r="AE899" s="47"/>
      <c r="AF899" s="48"/>
      <c r="AG899" s="47"/>
      <c r="AH899" s="48"/>
      <c r="AI899" s="47"/>
      <c r="AJ899" s="48"/>
    </row>
    <row r="900" spans="1:36" x14ac:dyDescent="0.25">
      <c r="A900" s="7">
        <f t="shared" si="41"/>
        <v>896</v>
      </c>
      <c r="B900" s="8"/>
      <c r="C900" s="5"/>
      <c r="D900" s="5"/>
      <c r="E900" s="5"/>
      <c r="F900" s="7" t="str">
        <f>IF(E900="","",IF(VLOOKUP(E900,'Study Locations'!B:D,2,FALSE)="","",VLOOKUP(E900,'Study Locations'!B:D,2,FALSE)))</f>
        <v/>
      </c>
      <c r="G900" s="7" t="str">
        <f>IF(E900="","",IF(VLOOKUP(E900,'Study Locations'!B:D,3,FALSE)="","",VLOOKUP(E900,'Study Locations'!B:D,3,FALSE)))</f>
        <v/>
      </c>
      <c r="H900" s="5"/>
      <c r="I900" s="5"/>
      <c r="J900" s="3" t="str">
        <f t="shared" si="39"/>
        <v/>
      </c>
      <c r="K900" s="29" t="str">
        <f>IF(B900="","",IF(J900="","NA",IF(ISNA(VLOOKUP(J900,'Default  Salaries'!D:E,2,FALSE)),IF(ISNA(VLOOKUP(I900&amp;"-NA",'Default  Salaries'!D:E,2,FALSE)),"NA",VLOOKUP(I900&amp;"-NA",'Default  Salaries'!D:E,2,FALSE)),VLOOKUP(J900,'Default  Salaries'!D:E,2,FALSE))))</f>
        <v/>
      </c>
      <c r="L900" s="46"/>
      <c r="M900" s="19"/>
      <c r="N900" s="45"/>
      <c r="O900" s="45"/>
      <c r="P900" s="7" t="str">
        <f t="shared" si="40"/>
        <v/>
      </c>
      <c r="Q900" s="14"/>
      <c r="R900" s="15"/>
      <c r="S900" s="14"/>
      <c r="T900" s="15"/>
      <c r="U900" s="14"/>
      <c r="V900" s="15"/>
      <c r="W900" s="47"/>
      <c r="X900" s="48"/>
      <c r="Y900" s="47"/>
      <c r="Z900" s="48"/>
      <c r="AA900" s="47"/>
      <c r="AB900" s="48"/>
      <c r="AC900" s="47"/>
      <c r="AD900" s="48"/>
      <c r="AE900" s="47"/>
      <c r="AF900" s="48"/>
      <c r="AG900" s="47"/>
      <c r="AH900" s="48"/>
      <c r="AI900" s="47"/>
      <c r="AJ900" s="48"/>
    </row>
    <row r="901" spans="1:36" x14ac:dyDescent="0.25">
      <c r="A901" s="7">
        <f t="shared" si="41"/>
        <v>897</v>
      </c>
      <c r="B901" s="8"/>
      <c r="C901" s="5"/>
      <c r="D901" s="5"/>
      <c r="E901" s="5"/>
      <c r="F901" s="7" t="str">
        <f>IF(E901="","",IF(VLOOKUP(E901,'Study Locations'!B:D,2,FALSE)="","",VLOOKUP(E901,'Study Locations'!B:D,2,FALSE)))</f>
        <v/>
      </c>
      <c r="G901" s="7" t="str">
        <f>IF(E901="","",IF(VLOOKUP(E901,'Study Locations'!B:D,3,FALSE)="","",VLOOKUP(E901,'Study Locations'!B:D,3,FALSE)))</f>
        <v/>
      </c>
      <c r="H901" s="5"/>
      <c r="I901" s="5"/>
      <c r="J901" s="3" t="str">
        <f t="shared" si="39"/>
        <v/>
      </c>
      <c r="K901" s="29" t="str">
        <f>IF(B901="","",IF(J901="","NA",IF(ISNA(VLOOKUP(J901,'Default  Salaries'!D:E,2,FALSE)),IF(ISNA(VLOOKUP(I901&amp;"-NA",'Default  Salaries'!D:E,2,FALSE)),"NA",VLOOKUP(I901&amp;"-NA",'Default  Salaries'!D:E,2,FALSE)),VLOOKUP(J901,'Default  Salaries'!D:E,2,FALSE))))</f>
        <v/>
      </c>
      <c r="L901" s="46"/>
      <c r="M901" s="19"/>
      <c r="N901" s="45"/>
      <c r="O901" s="45"/>
      <c r="P901" s="7" t="str">
        <f t="shared" si="40"/>
        <v/>
      </c>
      <c r="Q901" s="14"/>
      <c r="R901" s="15"/>
      <c r="S901" s="14"/>
      <c r="T901" s="15"/>
      <c r="U901" s="14"/>
      <c r="V901" s="15"/>
      <c r="W901" s="47"/>
      <c r="X901" s="48"/>
      <c r="Y901" s="47"/>
      <c r="Z901" s="48"/>
      <c r="AA901" s="47"/>
      <c r="AB901" s="48"/>
      <c r="AC901" s="47"/>
      <c r="AD901" s="48"/>
      <c r="AE901" s="47"/>
      <c r="AF901" s="48"/>
      <c r="AG901" s="47"/>
      <c r="AH901" s="48"/>
      <c r="AI901" s="47"/>
      <c r="AJ901" s="48"/>
    </row>
    <row r="902" spans="1:36" x14ac:dyDescent="0.25">
      <c r="A902" s="7">
        <f t="shared" si="41"/>
        <v>898</v>
      </c>
      <c r="B902" s="8"/>
      <c r="C902" s="5"/>
      <c r="D902" s="5"/>
      <c r="E902" s="5"/>
      <c r="F902" s="7" t="str">
        <f>IF(E902="","",IF(VLOOKUP(E902,'Study Locations'!B:D,2,FALSE)="","",VLOOKUP(E902,'Study Locations'!B:D,2,FALSE)))</f>
        <v/>
      </c>
      <c r="G902" s="7" t="str">
        <f>IF(E902="","",IF(VLOOKUP(E902,'Study Locations'!B:D,3,FALSE)="","",VLOOKUP(E902,'Study Locations'!B:D,3,FALSE)))</f>
        <v/>
      </c>
      <c r="H902" s="5"/>
      <c r="I902" s="5"/>
      <c r="J902" s="3" t="str">
        <f t="shared" ref="J902:J965" si="42">IF(I902&lt;&gt;"",I902&amp;"-"&amp;H902,"")</f>
        <v/>
      </c>
      <c r="K902" s="29" t="str">
        <f>IF(B902="","",IF(J902="","NA",IF(ISNA(VLOOKUP(J902,'Default  Salaries'!D:E,2,FALSE)),IF(ISNA(VLOOKUP(I902&amp;"-NA",'Default  Salaries'!D:E,2,FALSE)),"NA",VLOOKUP(I902&amp;"-NA",'Default  Salaries'!D:E,2,FALSE)),VLOOKUP(J902,'Default  Salaries'!D:E,2,FALSE))))</f>
        <v/>
      </c>
      <c r="L902" s="46"/>
      <c r="M902" s="19"/>
      <c r="N902" s="45"/>
      <c r="O902" s="45"/>
      <c r="P902" s="7" t="str">
        <f t="shared" ref="P902:P965" si="43">IF(B902&lt;&gt;"",COUNT(R902,T902,V902,X902,Z902,AB902,AD902,AF902,AH902,AJ902),"")</f>
        <v/>
      </c>
      <c r="Q902" s="14"/>
      <c r="R902" s="15"/>
      <c r="S902" s="14"/>
      <c r="T902" s="15"/>
      <c r="U902" s="14"/>
      <c r="V902" s="15"/>
      <c r="W902" s="47"/>
      <c r="X902" s="48"/>
      <c r="Y902" s="47"/>
      <c r="Z902" s="48"/>
      <c r="AA902" s="47"/>
      <c r="AB902" s="48"/>
      <c r="AC902" s="47"/>
      <c r="AD902" s="48"/>
      <c r="AE902" s="47"/>
      <c r="AF902" s="48"/>
      <c r="AG902" s="47"/>
      <c r="AH902" s="48"/>
      <c r="AI902" s="47"/>
      <c r="AJ902" s="48"/>
    </row>
    <row r="903" spans="1:36" x14ac:dyDescent="0.25">
      <c r="A903" s="7">
        <f t="shared" ref="A903:A966" si="44">A902+1</f>
        <v>899</v>
      </c>
      <c r="B903" s="8"/>
      <c r="C903" s="5"/>
      <c r="D903" s="5"/>
      <c r="E903" s="5"/>
      <c r="F903" s="7" t="str">
        <f>IF(E903="","",IF(VLOOKUP(E903,'Study Locations'!B:D,2,FALSE)="","",VLOOKUP(E903,'Study Locations'!B:D,2,FALSE)))</f>
        <v/>
      </c>
      <c r="G903" s="7" t="str">
        <f>IF(E903="","",IF(VLOOKUP(E903,'Study Locations'!B:D,3,FALSE)="","",VLOOKUP(E903,'Study Locations'!B:D,3,FALSE)))</f>
        <v/>
      </c>
      <c r="H903" s="5"/>
      <c r="I903" s="5"/>
      <c r="J903" s="3" t="str">
        <f t="shared" si="42"/>
        <v/>
      </c>
      <c r="K903" s="29" t="str">
        <f>IF(B903="","",IF(J903="","NA",IF(ISNA(VLOOKUP(J903,'Default  Salaries'!D:E,2,FALSE)),IF(ISNA(VLOOKUP(I903&amp;"-NA",'Default  Salaries'!D:E,2,FALSE)),"NA",VLOOKUP(I903&amp;"-NA",'Default  Salaries'!D:E,2,FALSE)),VLOOKUP(J903,'Default  Salaries'!D:E,2,FALSE))))</f>
        <v/>
      </c>
      <c r="L903" s="46"/>
      <c r="M903" s="19"/>
      <c r="N903" s="45"/>
      <c r="O903" s="45"/>
      <c r="P903" s="7" t="str">
        <f t="shared" si="43"/>
        <v/>
      </c>
      <c r="Q903" s="14"/>
      <c r="R903" s="15"/>
      <c r="S903" s="14"/>
      <c r="T903" s="15"/>
      <c r="U903" s="14"/>
      <c r="V903" s="15"/>
      <c r="W903" s="47"/>
      <c r="X903" s="48"/>
      <c r="Y903" s="47"/>
      <c r="Z903" s="48"/>
      <c r="AA903" s="47"/>
      <c r="AB903" s="48"/>
      <c r="AC903" s="47"/>
      <c r="AD903" s="48"/>
      <c r="AE903" s="47"/>
      <c r="AF903" s="48"/>
      <c r="AG903" s="47"/>
      <c r="AH903" s="48"/>
      <c r="AI903" s="47"/>
      <c r="AJ903" s="48"/>
    </row>
    <row r="904" spans="1:36" x14ac:dyDescent="0.25">
      <c r="A904" s="7">
        <f t="shared" si="44"/>
        <v>900</v>
      </c>
      <c r="B904" s="8"/>
      <c r="C904" s="5"/>
      <c r="D904" s="5"/>
      <c r="E904" s="5"/>
      <c r="F904" s="7" t="str">
        <f>IF(E904="","",IF(VLOOKUP(E904,'Study Locations'!B:D,2,FALSE)="","",VLOOKUP(E904,'Study Locations'!B:D,2,FALSE)))</f>
        <v/>
      </c>
      <c r="G904" s="7" t="str">
        <f>IF(E904="","",IF(VLOOKUP(E904,'Study Locations'!B:D,3,FALSE)="","",VLOOKUP(E904,'Study Locations'!B:D,3,FALSE)))</f>
        <v/>
      </c>
      <c r="H904" s="5"/>
      <c r="I904" s="5"/>
      <c r="J904" s="3" t="str">
        <f t="shared" si="42"/>
        <v/>
      </c>
      <c r="K904" s="29" t="str">
        <f>IF(B904="","",IF(J904="","NA",IF(ISNA(VLOOKUP(J904,'Default  Salaries'!D:E,2,FALSE)),IF(ISNA(VLOOKUP(I904&amp;"-NA",'Default  Salaries'!D:E,2,FALSE)),"NA",VLOOKUP(I904&amp;"-NA",'Default  Salaries'!D:E,2,FALSE)),VLOOKUP(J904,'Default  Salaries'!D:E,2,FALSE))))</f>
        <v/>
      </c>
      <c r="L904" s="46"/>
      <c r="M904" s="19"/>
      <c r="N904" s="45"/>
      <c r="O904" s="45"/>
      <c r="P904" s="7" t="str">
        <f t="shared" si="43"/>
        <v/>
      </c>
      <c r="Q904" s="14"/>
      <c r="R904" s="15"/>
      <c r="S904" s="14"/>
      <c r="T904" s="15"/>
      <c r="U904" s="14"/>
      <c r="V904" s="15"/>
      <c r="W904" s="47"/>
      <c r="X904" s="48"/>
      <c r="Y904" s="47"/>
      <c r="Z904" s="48"/>
      <c r="AA904" s="47"/>
      <c r="AB904" s="48"/>
      <c r="AC904" s="47"/>
      <c r="AD904" s="48"/>
      <c r="AE904" s="47"/>
      <c r="AF904" s="48"/>
      <c r="AG904" s="47"/>
      <c r="AH904" s="48"/>
      <c r="AI904" s="47"/>
      <c r="AJ904" s="48"/>
    </row>
    <row r="905" spans="1:36" x14ac:dyDescent="0.25">
      <c r="A905" s="7">
        <f t="shared" si="44"/>
        <v>901</v>
      </c>
      <c r="B905" s="8"/>
      <c r="C905" s="5"/>
      <c r="D905" s="5"/>
      <c r="E905" s="5"/>
      <c r="F905" s="7" t="str">
        <f>IF(E905="","",IF(VLOOKUP(E905,'Study Locations'!B:D,2,FALSE)="","",VLOOKUP(E905,'Study Locations'!B:D,2,FALSE)))</f>
        <v/>
      </c>
      <c r="G905" s="7" t="str">
        <f>IF(E905="","",IF(VLOOKUP(E905,'Study Locations'!B:D,3,FALSE)="","",VLOOKUP(E905,'Study Locations'!B:D,3,FALSE)))</f>
        <v/>
      </c>
      <c r="H905" s="5"/>
      <c r="I905" s="5"/>
      <c r="J905" s="3" t="str">
        <f t="shared" si="42"/>
        <v/>
      </c>
      <c r="K905" s="29" t="str">
        <f>IF(B905="","",IF(J905="","NA",IF(ISNA(VLOOKUP(J905,'Default  Salaries'!D:E,2,FALSE)),IF(ISNA(VLOOKUP(I905&amp;"-NA",'Default  Salaries'!D:E,2,FALSE)),"NA",VLOOKUP(I905&amp;"-NA",'Default  Salaries'!D:E,2,FALSE)),VLOOKUP(J905,'Default  Salaries'!D:E,2,FALSE))))</f>
        <v/>
      </c>
      <c r="L905" s="46"/>
      <c r="M905" s="19"/>
      <c r="N905" s="45"/>
      <c r="O905" s="45"/>
      <c r="P905" s="7" t="str">
        <f t="shared" si="43"/>
        <v/>
      </c>
      <c r="Q905" s="14"/>
      <c r="R905" s="15"/>
      <c r="S905" s="14"/>
      <c r="T905" s="15"/>
      <c r="U905" s="14"/>
      <c r="V905" s="15"/>
      <c r="W905" s="47"/>
      <c r="X905" s="48"/>
      <c r="Y905" s="47"/>
      <c r="Z905" s="48"/>
      <c r="AA905" s="47"/>
      <c r="AB905" s="48"/>
      <c r="AC905" s="47"/>
      <c r="AD905" s="48"/>
      <c r="AE905" s="47"/>
      <c r="AF905" s="48"/>
      <c r="AG905" s="47"/>
      <c r="AH905" s="48"/>
      <c r="AI905" s="47"/>
      <c r="AJ905" s="48"/>
    </row>
    <row r="906" spans="1:36" x14ac:dyDescent="0.25">
      <c r="A906" s="7">
        <f t="shared" si="44"/>
        <v>902</v>
      </c>
      <c r="B906" s="8"/>
      <c r="C906" s="5"/>
      <c r="D906" s="5"/>
      <c r="E906" s="5"/>
      <c r="F906" s="7" t="str">
        <f>IF(E906="","",IF(VLOOKUP(E906,'Study Locations'!B:D,2,FALSE)="","",VLOOKUP(E906,'Study Locations'!B:D,2,FALSE)))</f>
        <v/>
      </c>
      <c r="G906" s="7" t="str">
        <f>IF(E906="","",IF(VLOOKUP(E906,'Study Locations'!B:D,3,FALSE)="","",VLOOKUP(E906,'Study Locations'!B:D,3,FALSE)))</f>
        <v/>
      </c>
      <c r="H906" s="5"/>
      <c r="I906" s="5"/>
      <c r="J906" s="3" t="str">
        <f t="shared" si="42"/>
        <v/>
      </c>
      <c r="K906" s="29" t="str">
        <f>IF(B906="","",IF(J906="","NA",IF(ISNA(VLOOKUP(J906,'Default  Salaries'!D:E,2,FALSE)),IF(ISNA(VLOOKUP(I906&amp;"-NA",'Default  Salaries'!D:E,2,FALSE)),"NA",VLOOKUP(I906&amp;"-NA",'Default  Salaries'!D:E,2,FALSE)),VLOOKUP(J906,'Default  Salaries'!D:E,2,FALSE))))</f>
        <v/>
      </c>
      <c r="L906" s="46"/>
      <c r="M906" s="19"/>
      <c r="N906" s="45"/>
      <c r="O906" s="45"/>
      <c r="P906" s="7" t="str">
        <f t="shared" si="43"/>
        <v/>
      </c>
      <c r="Q906" s="14"/>
      <c r="R906" s="15"/>
      <c r="S906" s="14"/>
      <c r="T906" s="15"/>
      <c r="U906" s="14"/>
      <c r="V906" s="15"/>
      <c r="W906" s="47"/>
      <c r="X906" s="48"/>
      <c r="Y906" s="47"/>
      <c r="Z906" s="48"/>
      <c r="AA906" s="47"/>
      <c r="AB906" s="48"/>
      <c r="AC906" s="47"/>
      <c r="AD906" s="48"/>
      <c r="AE906" s="47"/>
      <c r="AF906" s="48"/>
      <c r="AG906" s="47"/>
      <c r="AH906" s="48"/>
      <c r="AI906" s="47"/>
      <c r="AJ906" s="48"/>
    </row>
    <row r="907" spans="1:36" x14ac:dyDescent="0.25">
      <c r="A907" s="7">
        <f t="shared" si="44"/>
        <v>903</v>
      </c>
      <c r="B907" s="8"/>
      <c r="C907" s="5"/>
      <c r="D907" s="5"/>
      <c r="E907" s="5"/>
      <c r="F907" s="7" t="str">
        <f>IF(E907="","",IF(VLOOKUP(E907,'Study Locations'!B:D,2,FALSE)="","",VLOOKUP(E907,'Study Locations'!B:D,2,FALSE)))</f>
        <v/>
      </c>
      <c r="G907" s="7" t="str">
        <f>IF(E907="","",IF(VLOOKUP(E907,'Study Locations'!B:D,3,FALSE)="","",VLOOKUP(E907,'Study Locations'!B:D,3,FALSE)))</f>
        <v/>
      </c>
      <c r="H907" s="5"/>
      <c r="I907" s="5"/>
      <c r="J907" s="3" t="str">
        <f t="shared" si="42"/>
        <v/>
      </c>
      <c r="K907" s="29" t="str">
        <f>IF(B907="","",IF(J907="","NA",IF(ISNA(VLOOKUP(J907,'Default  Salaries'!D:E,2,FALSE)),IF(ISNA(VLOOKUP(I907&amp;"-NA",'Default  Salaries'!D:E,2,FALSE)),"NA",VLOOKUP(I907&amp;"-NA",'Default  Salaries'!D:E,2,FALSE)),VLOOKUP(J907,'Default  Salaries'!D:E,2,FALSE))))</f>
        <v/>
      </c>
      <c r="L907" s="46"/>
      <c r="M907" s="19"/>
      <c r="N907" s="45"/>
      <c r="O907" s="45"/>
      <c r="P907" s="7" t="str">
        <f t="shared" si="43"/>
        <v/>
      </c>
      <c r="Q907" s="14"/>
      <c r="R907" s="15"/>
      <c r="S907" s="14"/>
      <c r="T907" s="15"/>
      <c r="U907" s="14"/>
      <c r="V907" s="15"/>
      <c r="W907" s="47"/>
      <c r="X907" s="48"/>
      <c r="Y907" s="47"/>
      <c r="Z907" s="48"/>
      <c r="AA907" s="47"/>
      <c r="AB907" s="48"/>
      <c r="AC907" s="47"/>
      <c r="AD907" s="48"/>
      <c r="AE907" s="47"/>
      <c r="AF907" s="48"/>
      <c r="AG907" s="47"/>
      <c r="AH907" s="48"/>
      <c r="AI907" s="47"/>
      <c r="AJ907" s="48"/>
    </row>
    <row r="908" spans="1:36" x14ac:dyDescent="0.25">
      <c r="A908" s="7">
        <f t="shared" si="44"/>
        <v>904</v>
      </c>
      <c r="B908" s="8"/>
      <c r="C908" s="5"/>
      <c r="D908" s="5"/>
      <c r="E908" s="5"/>
      <c r="F908" s="7" t="str">
        <f>IF(E908="","",IF(VLOOKUP(E908,'Study Locations'!B:D,2,FALSE)="","",VLOOKUP(E908,'Study Locations'!B:D,2,FALSE)))</f>
        <v/>
      </c>
      <c r="G908" s="7" t="str">
        <f>IF(E908="","",IF(VLOOKUP(E908,'Study Locations'!B:D,3,FALSE)="","",VLOOKUP(E908,'Study Locations'!B:D,3,FALSE)))</f>
        <v/>
      </c>
      <c r="H908" s="5"/>
      <c r="I908" s="5"/>
      <c r="J908" s="3" t="str">
        <f t="shared" si="42"/>
        <v/>
      </c>
      <c r="K908" s="29" t="str">
        <f>IF(B908="","",IF(J908="","NA",IF(ISNA(VLOOKUP(J908,'Default  Salaries'!D:E,2,FALSE)),IF(ISNA(VLOOKUP(I908&amp;"-NA",'Default  Salaries'!D:E,2,FALSE)),"NA",VLOOKUP(I908&amp;"-NA",'Default  Salaries'!D:E,2,FALSE)),VLOOKUP(J908,'Default  Salaries'!D:E,2,FALSE))))</f>
        <v/>
      </c>
      <c r="L908" s="46"/>
      <c r="M908" s="19"/>
      <c r="N908" s="45"/>
      <c r="O908" s="45"/>
      <c r="P908" s="7" t="str">
        <f t="shared" si="43"/>
        <v/>
      </c>
      <c r="Q908" s="14"/>
      <c r="R908" s="15"/>
      <c r="S908" s="14"/>
      <c r="T908" s="15"/>
      <c r="U908" s="14"/>
      <c r="V908" s="15"/>
      <c r="W908" s="47"/>
      <c r="X908" s="48"/>
      <c r="Y908" s="47"/>
      <c r="Z908" s="48"/>
      <c r="AA908" s="47"/>
      <c r="AB908" s="48"/>
      <c r="AC908" s="47"/>
      <c r="AD908" s="48"/>
      <c r="AE908" s="47"/>
      <c r="AF908" s="48"/>
      <c r="AG908" s="47"/>
      <c r="AH908" s="48"/>
      <c r="AI908" s="47"/>
      <c r="AJ908" s="48"/>
    </row>
    <row r="909" spans="1:36" x14ac:dyDescent="0.25">
      <c r="A909" s="7">
        <f t="shared" si="44"/>
        <v>905</v>
      </c>
      <c r="B909" s="8"/>
      <c r="C909" s="5"/>
      <c r="D909" s="5"/>
      <c r="E909" s="5"/>
      <c r="F909" s="7" t="str">
        <f>IF(E909="","",IF(VLOOKUP(E909,'Study Locations'!B:D,2,FALSE)="","",VLOOKUP(E909,'Study Locations'!B:D,2,FALSE)))</f>
        <v/>
      </c>
      <c r="G909" s="7" t="str">
        <f>IF(E909="","",IF(VLOOKUP(E909,'Study Locations'!B:D,3,FALSE)="","",VLOOKUP(E909,'Study Locations'!B:D,3,FALSE)))</f>
        <v/>
      </c>
      <c r="H909" s="5"/>
      <c r="I909" s="5"/>
      <c r="J909" s="3" t="str">
        <f t="shared" si="42"/>
        <v/>
      </c>
      <c r="K909" s="29" t="str">
        <f>IF(B909="","",IF(J909="","NA",IF(ISNA(VLOOKUP(J909,'Default  Salaries'!D:E,2,FALSE)),IF(ISNA(VLOOKUP(I909&amp;"-NA",'Default  Salaries'!D:E,2,FALSE)),"NA",VLOOKUP(I909&amp;"-NA",'Default  Salaries'!D:E,2,FALSE)),VLOOKUP(J909,'Default  Salaries'!D:E,2,FALSE))))</f>
        <v/>
      </c>
      <c r="L909" s="46"/>
      <c r="M909" s="19"/>
      <c r="N909" s="45"/>
      <c r="O909" s="45"/>
      <c r="P909" s="7" t="str">
        <f t="shared" si="43"/>
        <v/>
      </c>
      <c r="Q909" s="14"/>
      <c r="R909" s="15"/>
      <c r="S909" s="14"/>
      <c r="T909" s="15"/>
      <c r="U909" s="14"/>
      <c r="V909" s="15"/>
      <c r="W909" s="47"/>
      <c r="X909" s="48"/>
      <c r="Y909" s="47"/>
      <c r="Z909" s="48"/>
      <c r="AA909" s="47"/>
      <c r="AB909" s="48"/>
      <c r="AC909" s="47"/>
      <c r="AD909" s="48"/>
      <c r="AE909" s="47"/>
      <c r="AF909" s="48"/>
      <c r="AG909" s="47"/>
      <c r="AH909" s="48"/>
      <c r="AI909" s="47"/>
      <c r="AJ909" s="48"/>
    </row>
    <row r="910" spans="1:36" x14ac:dyDescent="0.25">
      <c r="A910" s="7">
        <f t="shared" si="44"/>
        <v>906</v>
      </c>
      <c r="B910" s="8"/>
      <c r="C910" s="5"/>
      <c r="D910" s="5"/>
      <c r="E910" s="5"/>
      <c r="F910" s="7" t="str">
        <f>IF(E910="","",IF(VLOOKUP(E910,'Study Locations'!B:D,2,FALSE)="","",VLOOKUP(E910,'Study Locations'!B:D,2,FALSE)))</f>
        <v/>
      </c>
      <c r="G910" s="7" t="str">
        <f>IF(E910="","",IF(VLOOKUP(E910,'Study Locations'!B:D,3,FALSE)="","",VLOOKUP(E910,'Study Locations'!B:D,3,FALSE)))</f>
        <v/>
      </c>
      <c r="H910" s="5"/>
      <c r="I910" s="5"/>
      <c r="J910" s="3" t="str">
        <f t="shared" si="42"/>
        <v/>
      </c>
      <c r="K910" s="29" t="str">
        <f>IF(B910="","",IF(J910="","NA",IF(ISNA(VLOOKUP(J910,'Default  Salaries'!D:E,2,FALSE)),IF(ISNA(VLOOKUP(I910&amp;"-NA",'Default  Salaries'!D:E,2,FALSE)),"NA",VLOOKUP(I910&amp;"-NA",'Default  Salaries'!D:E,2,FALSE)),VLOOKUP(J910,'Default  Salaries'!D:E,2,FALSE))))</f>
        <v/>
      </c>
      <c r="L910" s="46"/>
      <c r="M910" s="19"/>
      <c r="N910" s="45"/>
      <c r="O910" s="45"/>
      <c r="P910" s="7" t="str">
        <f t="shared" si="43"/>
        <v/>
      </c>
      <c r="Q910" s="14"/>
      <c r="R910" s="15"/>
      <c r="S910" s="14"/>
      <c r="T910" s="15"/>
      <c r="U910" s="14"/>
      <c r="V910" s="15"/>
      <c r="W910" s="47"/>
      <c r="X910" s="48"/>
      <c r="Y910" s="47"/>
      <c r="Z910" s="48"/>
      <c r="AA910" s="47"/>
      <c r="AB910" s="48"/>
      <c r="AC910" s="47"/>
      <c r="AD910" s="48"/>
      <c r="AE910" s="47"/>
      <c r="AF910" s="48"/>
      <c r="AG910" s="47"/>
      <c r="AH910" s="48"/>
      <c r="AI910" s="47"/>
      <c r="AJ910" s="48"/>
    </row>
    <row r="911" spans="1:36" x14ac:dyDescent="0.25">
      <c r="A911" s="7">
        <f t="shared" si="44"/>
        <v>907</v>
      </c>
      <c r="B911" s="8"/>
      <c r="C911" s="5"/>
      <c r="D911" s="5"/>
      <c r="E911" s="5"/>
      <c r="F911" s="7" t="str">
        <f>IF(E911="","",IF(VLOOKUP(E911,'Study Locations'!B:D,2,FALSE)="","",VLOOKUP(E911,'Study Locations'!B:D,2,FALSE)))</f>
        <v/>
      </c>
      <c r="G911" s="7" t="str">
        <f>IF(E911="","",IF(VLOOKUP(E911,'Study Locations'!B:D,3,FALSE)="","",VLOOKUP(E911,'Study Locations'!B:D,3,FALSE)))</f>
        <v/>
      </c>
      <c r="H911" s="5"/>
      <c r="I911" s="5"/>
      <c r="J911" s="3" t="str">
        <f t="shared" si="42"/>
        <v/>
      </c>
      <c r="K911" s="29" t="str">
        <f>IF(B911="","",IF(J911="","NA",IF(ISNA(VLOOKUP(J911,'Default  Salaries'!D:E,2,FALSE)),IF(ISNA(VLOOKUP(I911&amp;"-NA",'Default  Salaries'!D:E,2,FALSE)),"NA",VLOOKUP(I911&amp;"-NA",'Default  Salaries'!D:E,2,FALSE)),VLOOKUP(J911,'Default  Salaries'!D:E,2,FALSE))))</f>
        <v/>
      </c>
      <c r="L911" s="46"/>
      <c r="M911" s="19"/>
      <c r="N911" s="45"/>
      <c r="O911" s="45"/>
      <c r="P911" s="7" t="str">
        <f t="shared" si="43"/>
        <v/>
      </c>
      <c r="Q911" s="14"/>
      <c r="R911" s="15"/>
      <c r="S911" s="14"/>
      <c r="T911" s="15"/>
      <c r="U911" s="14"/>
      <c r="V911" s="15"/>
      <c r="W911" s="47"/>
      <c r="X911" s="48"/>
      <c r="Y911" s="47"/>
      <c r="Z911" s="48"/>
      <c r="AA911" s="47"/>
      <c r="AB911" s="48"/>
      <c r="AC911" s="47"/>
      <c r="AD911" s="48"/>
      <c r="AE911" s="47"/>
      <c r="AF911" s="48"/>
      <c r="AG911" s="47"/>
      <c r="AH911" s="48"/>
      <c r="AI911" s="47"/>
      <c r="AJ911" s="48"/>
    </row>
    <row r="912" spans="1:36" x14ac:dyDescent="0.25">
      <c r="A912" s="7">
        <f t="shared" si="44"/>
        <v>908</v>
      </c>
      <c r="B912" s="8"/>
      <c r="C912" s="5"/>
      <c r="D912" s="5"/>
      <c r="E912" s="5"/>
      <c r="F912" s="7" t="str">
        <f>IF(E912="","",IF(VLOOKUP(E912,'Study Locations'!B:D,2,FALSE)="","",VLOOKUP(E912,'Study Locations'!B:D,2,FALSE)))</f>
        <v/>
      </c>
      <c r="G912" s="7" t="str">
        <f>IF(E912="","",IF(VLOOKUP(E912,'Study Locations'!B:D,3,FALSE)="","",VLOOKUP(E912,'Study Locations'!B:D,3,FALSE)))</f>
        <v/>
      </c>
      <c r="H912" s="5"/>
      <c r="I912" s="5"/>
      <c r="J912" s="3" t="str">
        <f t="shared" si="42"/>
        <v/>
      </c>
      <c r="K912" s="29" t="str">
        <f>IF(B912="","",IF(J912="","NA",IF(ISNA(VLOOKUP(J912,'Default  Salaries'!D:E,2,FALSE)),IF(ISNA(VLOOKUP(I912&amp;"-NA",'Default  Salaries'!D:E,2,FALSE)),"NA",VLOOKUP(I912&amp;"-NA",'Default  Salaries'!D:E,2,FALSE)),VLOOKUP(J912,'Default  Salaries'!D:E,2,FALSE))))</f>
        <v/>
      </c>
      <c r="L912" s="46"/>
      <c r="M912" s="19"/>
      <c r="N912" s="45"/>
      <c r="O912" s="45"/>
      <c r="P912" s="7" t="str">
        <f t="shared" si="43"/>
        <v/>
      </c>
      <c r="Q912" s="14"/>
      <c r="R912" s="15"/>
      <c r="S912" s="14"/>
      <c r="T912" s="15"/>
      <c r="U912" s="14"/>
      <c r="V912" s="15"/>
      <c r="W912" s="47"/>
      <c r="X912" s="48"/>
      <c r="Y912" s="47"/>
      <c r="Z912" s="48"/>
      <c r="AA912" s="47"/>
      <c r="AB912" s="48"/>
      <c r="AC912" s="47"/>
      <c r="AD912" s="48"/>
      <c r="AE912" s="47"/>
      <c r="AF912" s="48"/>
      <c r="AG912" s="47"/>
      <c r="AH912" s="48"/>
      <c r="AI912" s="47"/>
      <c r="AJ912" s="48"/>
    </row>
    <row r="913" spans="1:36" x14ac:dyDescent="0.25">
      <c r="A913" s="7">
        <f t="shared" si="44"/>
        <v>909</v>
      </c>
      <c r="B913" s="8"/>
      <c r="C913" s="5"/>
      <c r="D913" s="5"/>
      <c r="E913" s="5"/>
      <c r="F913" s="7" t="str">
        <f>IF(E913="","",IF(VLOOKUP(E913,'Study Locations'!B:D,2,FALSE)="","",VLOOKUP(E913,'Study Locations'!B:D,2,FALSE)))</f>
        <v/>
      </c>
      <c r="G913" s="7" t="str">
        <f>IF(E913="","",IF(VLOOKUP(E913,'Study Locations'!B:D,3,FALSE)="","",VLOOKUP(E913,'Study Locations'!B:D,3,FALSE)))</f>
        <v/>
      </c>
      <c r="H913" s="5"/>
      <c r="I913" s="5"/>
      <c r="J913" s="3" t="str">
        <f t="shared" si="42"/>
        <v/>
      </c>
      <c r="K913" s="29" t="str">
        <f>IF(B913="","",IF(J913="","NA",IF(ISNA(VLOOKUP(J913,'Default  Salaries'!D:E,2,FALSE)),IF(ISNA(VLOOKUP(I913&amp;"-NA",'Default  Salaries'!D:E,2,FALSE)),"NA",VLOOKUP(I913&amp;"-NA",'Default  Salaries'!D:E,2,FALSE)),VLOOKUP(J913,'Default  Salaries'!D:E,2,FALSE))))</f>
        <v/>
      </c>
      <c r="L913" s="46"/>
      <c r="M913" s="19"/>
      <c r="N913" s="45"/>
      <c r="O913" s="45"/>
      <c r="P913" s="7" t="str">
        <f t="shared" si="43"/>
        <v/>
      </c>
      <c r="Q913" s="14"/>
      <c r="R913" s="15"/>
      <c r="S913" s="14"/>
      <c r="T913" s="15"/>
      <c r="U913" s="14"/>
      <c r="V913" s="15"/>
      <c r="W913" s="47"/>
      <c r="X913" s="48"/>
      <c r="Y913" s="47"/>
      <c r="Z913" s="48"/>
      <c r="AA913" s="47"/>
      <c r="AB913" s="48"/>
      <c r="AC913" s="47"/>
      <c r="AD913" s="48"/>
      <c r="AE913" s="47"/>
      <c r="AF913" s="48"/>
      <c r="AG913" s="47"/>
      <c r="AH913" s="48"/>
      <c r="AI913" s="47"/>
      <c r="AJ913" s="48"/>
    </row>
    <row r="914" spans="1:36" x14ac:dyDescent="0.25">
      <c r="A914" s="7">
        <f t="shared" si="44"/>
        <v>910</v>
      </c>
      <c r="B914" s="8"/>
      <c r="C914" s="5"/>
      <c r="D914" s="5"/>
      <c r="E914" s="5"/>
      <c r="F914" s="7" t="str">
        <f>IF(E914="","",IF(VLOOKUP(E914,'Study Locations'!B:D,2,FALSE)="","",VLOOKUP(E914,'Study Locations'!B:D,2,FALSE)))</f>
        <v/>
      </c>
      <c r="G914" s="7" t="str">
        <f>IF(E914="","",IF(VLOOKUP(E914,'Study Locations'!B:D,3,FALSE)="","",VLOOKUP(E914,'Study Locations'!B:D,3,FALSE)))</f>
        <v/>
      </c>
      <c r="H914" s="5"/>
      <c r="I914" s="5"/>
      <c r="J914" s="3" t="str">
        <f t="shared" si="42"/>
        <v/>
      </c>
      <c r="K914" s="29" t="str">
        <f>IF(B914="","",IF(J914="","NA",IF(ISNA(VLOOKUP(J914,'Default  Salaries'!D:E,2,FALSE)),IF(ISNA(VLOOKUP(I914&amp;"-NA",'Default  Salaries'!D:E,2,FALSE)),"NA",VLOOKUP(I914&amp;"-NA",'Default  Salaries'!D:E,2,FALSE)),VLOOKUP(J914,'Default  Salaries'!D:E,2,FALSE))))</f>
        <v/>
      </c>
      <c r="L914" s="46"/>
      <c r="M914" s="19"/>
      <c r="N914" s="45"/>
      <c r="O914" s="45"/>
      <c r="P914" s="7" t="str">
        <f t="shared" si="43"/>
        <v/>
      </c>
      <c r="Q914" s="14"/>
      <c r="R914" s="15"/>
      <c r="S914" s="14"/>
      <c r="T914" s="15"/>
      <c r="U914" s="14"/>
      <c r="V914" s="15"/>
      <c r="W914" s="47"/>
      <c r="X914" s="48"/>
      <c r="Y914" s="47"/>
      <c r="Z914" s="48"/>
      <c r="AA914" s="47"/>
      <c r="AB914" s="48"/>
      <c r="AC914" s="47"/>
      <c r="AD914" s="48"/>
      <c r="AE914" s="47"/>
      <c r="AF914" s="48"/>
      <c r="AG914" s="47"/>
      <c r="AH914" s="48"/>
      <c r="AI914" s="47"/>
      <c r="AJ914" s="48"/>
    </row>
    <row r="915" spans="1:36" x14ac:dyDescent="0.25">
      <c r="A915" s="7">
        <f t="shared" si="44"/>
        <v>911</v>
      </c>
      <c r="B915" s="8"/>
      <c r="C915" s="5"/>
      <c r="D915" s="5"/>
      <c r="E915" s="5"/>
      <c r="F915" s="7" t="str">
        <f>IF(E915="","",IF(VLOOKUP(E915,'Study Locations'!B:D,2,FALSE)="","",VLOOKUP(E915,'Study Locations'!B:D,2,FALSE)))</f>
        <v/>
      </c>
      <c r="G915" s="7" t="str">
        <f>IF(E915="","",IF(VLOOKUP(E915,'Study Locations'!B:D,3,FALSE)="","",VLOOKUP(E915,'Study Locations'!B:D,3,FALSE)))</f>
        <v/>
      </c>
      <c r="H915" s="5"/>
      <c r="I915" s="5"/>
      <c r="J915" s="3" t="str">
        <f t="shared" si="42"/>
        <v/>
      </c>
      <c r="K915" s="29" t="str">
        <f>IF(B915="","",IF(J915="","NA",IF(ISNA(VLOOKUP(J915,'Default  Salaries'!D:E,2,FALSE)),IF(ISNA(VLOOKUP(I915&amp;"-NA",'Default  Salaries'!D:E,2,FALSE)),"NA",VLOOKUP(I915&amp;"-NA",'Default  Salaries'!D:E,2,FALSE)),VLOOKUP(J915,'Default  Salaries'!D:E,2,FALSE))))</f>
        <v/>
      </c>
      <c r="L915" s="46"/>
      <c r="M915" s="19"/>
      <c r="N915" s="45"/>
      <c r="O915" s="45"/>
      <c r="P915" s="7" t="str">
        <f t="shared" si="43"/>
        <v/>
      </c>
      <c r="Q915" s="14"/>
      <c r="R915" s="15"/>
      <c r="S915" s="14"/>
      <c r="T915" s="15"/>
      <c r="U915" s="14"/>
      <c r="V915" s="15"/>
      <c r="W915" s="47"/>
      <c r="X915" s="48"/>
      <c r="Y915" s="47"/>
      <c r="Z915" s="48"/>
      <c r="AA915" s="47"/>
      <c r="AB915" s="48"/>
      <c r="AC915" s="47"/>
      <c r="AD915" s="48"/>
      <c r="AE915" s="47"/>
      <c r="AF915" s="48"/>
      <c r="AG915" s="47"/>
      <c r="AH915" s="48"/>
      <c r="AI915" s="47"/>
      <c r="AJ915" s="48"/>
    </row>
    <row r="916" spans="1:36" x14ac:dyDescent="0.25">
      <c r="A916" s="7">
        <f t="shared" si="44"/>
        <v>912</v>
      </c>
      <c r="B916" s="8"/>
      <c r="C916" s="5"/>
      <c r="D916" s="5"/>
      <c r="E916" s="5"/>
      <c r="F916" s="7" t="str">
        <f>IF(E916="","",IF(VLOOKUP(E916,'Study Locations'!B:D,2,FALSE)="","",VLOOKUP(E916,'Study Locations'!B:D,2,FALSE)))</f>
        <v/>
      </c>
      <c r="G916" s="7" t="str">
        <f>IF(E916="","",IF(VLOOKUP(E916,'Study Locations'!B:D,3,FALSE)="","",VLOOKUP(E916,'Study Locations'!B:D,3,FALSE)))</f>
        <v/>
      </c>
      <c r="H916" s="5"/>
      <c r="I916" s="5"/>
      <c r="J916" s="3" t="str">
        <f t="shared" si="42"/>
        <v/>
      </c>
      <c r="K916" s="29" t="str">
        <f>IF(B916="","",IF(J916="","NA",IF(ISNA(VLOOKUP(J916,'Default  Salaries'!D:E,2,FALSE)),IF(ISNA(VLOOKUP(I916&amp;"-NA",'Default  Salaries'!D:E,2,FALSE)),"NA",VLOOKUP(I916&amp;"-NA",'Default  Salaries'!D:E,2,FALSE)),VLOOKUP(J916,'Default  Salaries'!D:E,2,FALSE))))</f>
        <v/>
      </c>
      <c r="L916" s="46"/>
      <c r="M916" s="19"/>
      <c r="N916" s="45"/>
      <c r="O916" s="45"/>
      <c r="P916" s="7" t="str">
        <f t="shared" si="43"/>
        <v/>
      </c>
      <c r="Q916" s="14"/>
      <c r="R916" s="15"/>
      <c r="S916" s="14"/>
      <c r="T916" s="15"/>
      <c r="U916" s="14"/>
      <c r="V916" s="15"/>
      <c r="W916" s="47"/>
      <c r="X916" s="48"/>
      <c r="Y916" s="47"/>
      <c r="Z916" s="48"/>
      <c r="AA916" s="47"/>
      <c r="AB916" s="48"/>
      <c r="AC916" s="47"/>
      <c r="AD916" s="48"/>
      <c r="AE916" s="47"/>
      <c r="AF916" s="48"/>
      <c r="AG916" s="47"/>
      <c r="AH916" s="48"/>
      <c r="AI916" s="47"/>
      <c r="AJ916" s="48"/>
    </row>
    <row r="917" spans="1:36" x14ac:dyDescent="0.25">
      <c r="A917" s="7">
        <f t="shared" si="44"/>
        <v>913</v>
      </c>
      <c r="B917" s="8"/>
      <c r="C917" s="5"/>
      <c r="D917" s="5"/>
      <c r="E917" s="5"/>
      <c r="F917" s="7" t="str">
        <f>IF(E917="","",IF(VLOOKUP(E917,'Study Locations'!B:D,2,FALSE)="","",VLOOKUP(E917,'Study Locations'!B:D,2,FALSE)))</f>
        <v/>
      </c>
      <c r="G917" s="7" t="str">
        <f>IF(E917="","",IF(VLOOKUP(E917,'Study Locations'!B:D,3,FALSE)="","",VLOOKUP(E917,'Study Locations'!B:D,3,FALSE)))</f>
        <v/>
      </c>
      <c r="H917" s="5"/>
      <c r="I917" s="5"/>
      <c r="J917" s="3" t="str">
        <f t="shared" si="42"/>
        <v/>
      </c>
      <c r="K917" s="29" t="str">
        <f>IF(B917="","",IF(J917="","NA",IF(ISNA(VLOOKUP(J917,'Default  Salaries'!D:E,2,FALSE)),IF(ISNA(VLOOKUP(I917&amp;"-NA",'Default  Salaries'!D:E,2,FALSE)),"NA",VLOOKUP(I917&amp;"-NA",'Default  Salaries'!D:E,2,FALSE)),VLOOKUP(J917,'Default  Salaries'!D:E,2,FALSE))))</f>
        <v/>
      </c>
      <c r="L917" s="46"/>
      <c r="M917" s="19"/>
      <c r="N917" s="45"/>
      <c r="O917" s="45"/>
      <c r="P917" s="7" t="str">
        <f t="shared" si="43"/>
        <v/>
      </c>
      <c r="Q917" s="14"/>
      <c r="R917" s="15"/>
      <c r="S917" s="14"/>
      <c r="T917" s="15"/>
      <c r="U917" s="14"/>
      <c r="V917" s="15"/>
      <c r="W917" s="47"/>
      <c r="X917" s="48"/>
      <c r="Y917" s="47"/>
      <c r="Z917" s="48"/>
      <c r="AA917" s="47"/>
      <c r="AB917" s="48"/>
      <c r="AC917" s="47"/>
      <c r="AD917" s="48"/>
      <c r="AE917" s="47"/>
      <c r="AF917" s="48"/>
      <c r="AG917" s="47"/>
      <c r="AH917" s="48"/>
      <c r="AI917" s="47"/>
      <c r="AJ917" s="48"/>
    </row>
    <row r="918" spans="1:36" x14ac:dyDescent="0.25">
      <c r="A918" s="7">
        <f t="shared" si="44"/>
        <v>914</v>
      </c>
      <c r="B918" s="8"/>
      <c r="C918" s="5"/>
      <c r="D918" s="5"/>
      <c r="E918" s="5"/>
      <c r="F918" s="7" t="str">
        <f>IF(E918="","",IF(VLOOKUP(E918,'Study Locations'!B:D,2,FALSE)="","",VLOOKUP(E918,'Study Locations'!B:D,2,FALSE)))</f>
        <v/>
      </c>
      <c r="G918" s="7" t="str">
        <f>IF(E918="","",IF(VLOOKUP(E918,'Study Locations'!B:D,3,FALSE)="","",VLOOKUP(E918,'Study Locations'!B:D,3,FALSE)))</f>
        <v/>
      </c>
      <c r="H918" s="5"/>
      <c r="I918" s="5"/>
      <c r="J918" s="3" t="str">
        <f t="shared" si="42"/>
        <v/>
      </c>
      <c r="K918" s="29" t="str">
        <f>IF(B918="","",IF(J918="","NA",IF(ISNA(VLOOKUP(J918,'Default  Salaries'!D:E,2,FALSE)),IF(ISNA(VLOOKUP(I918&amp;"-NA",'Default  Salaries'!D:E,2,FALSE)),"NA",VLOOKUP(I918&amp;"-NA",'Default  Salaries'!D:E,2,FALSE)),VLOOKUP(J918,'Default  Salaries'!D:E,2,FALSE))))</f>
        <v/>
      </c>
      <c r="L918" s="46"/>
      <c r="M918" s="19"/>
      <c r="N918" s="45"/>
      <c r="O918" s="45"/>
      <c r="P918" s="7" t="str">
        <f t="shared" si="43"/>
        <v/>
      </c>
      <c r="Q918" s="14"/>
      <c r="R918" s="15"/>
      <c r="S918" s="14"/>
      <c r="T918" s="15"/>
      <c r="U918" s="14"/>
      <c r="V918" s="15"/>
      <c r="W918" s="47"/>
      <c r="X918" s="48"/>
      <c r="Y918" s="47"/>
      <c r="Z918" s="48"/>
      <c r="AA918" s="47"/>
      <c r="AB918" s="48"/>
      <c r="AC918" s="47"/>
      <c r="AD918" s="48"/>
      <c r="AE918" s="47"/>
      <c r="AF918" s="48"/>
      <c r="AG918" s="47"/>
      <c r="AH918" s="48"/>
      <c r="AI918" s="47"/>
      <c r="AJ918" s="48"/>
    </row>
    <row r="919" spans="1:36" x14ac:dyDescent="0.25">
      <c r="A919" s="7">
        <f t="shared" si="44"/>
        <v>915</v>
      </c>
      <c r="B919" s="8"/>
      <c r="C919" s="5"/>
      <c r="D919" s="5"/>
      <c r="E919" s="5"/>
      <c r="F919" s="7" t="str">
        <f>IF(E919="","",IF(VLOOKUP(E919,'Study Locations'!B:D,2,FALSE)="","",VLOOKUP(E919,'Study Locations'!B:D,2,FALSE)))</f>
        <v/>
      </c>
      <c r="G919" s="7" t="str">
        <f>IF(E919="","",IF(VLOOKUP(E919,'Study Locations'!B:D,3,FALSE)="","",VLOOKUP(E919,'Study Locations'!B:D,3,FALSE)))</f>
        <v/>
      </c>
      <c r="H919" s="5"/>
      <c r="I919" s="5"/>
      <c r="J919" s="3" t="str">
        <f t="shared" si="42"/>
        <v/>
      </c>
      <c r="K919" s="29" t="str">
        <f>IF(B919="","",IF(J919="","NA",IF(ISNA(VLOOKUP(J919,'Default  Salaries'!D:E,2,FALSE)),IF(ISNA(VLOOKUP(I919&amp;"-NA",'Default  Salaries'!D:E,2,FALSE)),"NA",VLOOKUP(I919&amp;"-NA",'Default  Salaries'!D:E,2,FALSE)),VLOOKUP(J919,'Default  Salaries'!D:E,2,FALSE))))</f>
        <v/>
      </c>
      <c r="L919" s="46"/>
      <c r="M919" s="19"/>
      <c r="N919" s="45"/>
      <c r="O919" s="45"/>
      <c r="P919" s="7" t="str">
        <f t="shared" si="43"/>
        <v/>
      </c>
      <c r="Q919" s="14"/>
      <c r="R919" s="15"/>
      <c r="S919" s="14"/>
      <c r="T919" s="15"/>
      <c r="U919" s="14"/>
      <c r="V919" s="15"/>
      <c r="W919" s="47"/>
      <c r="X919" s="48"/>
      <c r="Y919" s="47"/>
      <c r="Z919" s="48"/>
      <c r="AA919" s="47"/>
      <c r="AB919" s="48"/>
      <c r="AC919" s="47"/>
      <c r="AD919" s="48"/>
      <c r="AE919" s="47"/>
      <c r="AF919" s="48"/>
      <c r="AG919" s="47"/>
      <c r="AH919" s="48"/>
      <c r="AI919" s="47"/>
      <c r="AJ919" s="48"/>
    </row>
    <row r="920" spans="1:36" x14ac:dyDescent="0.25">
      <c r="A920" s="7">
        <f t="shared" si="44"/>
        <v>916</v>
      </c>
      <c r="B920" s="8"/>
      <c r="C920" s="5"/>
      <c r="D920" s="5"/>
      <c r="E920" s="5"/>
      <c r="F920" s="7" t="str">
        <f>IF(E920="","",IF(VLOOKUP(E920,'Study Locations'!B:D,2,FALSE)="","",VLOOKUP(E920,'Study Locations'!B:D,2,FALSE)))</f>
        <v/>
      </c>
      <c r="G920" s="7" t="str">
        <f>IF(E920="","",IF(VLOOKUP(E920,'Study Locations'!B:D,3,FALSE)="","",VLOOKUP(E920,'Study Locations'!B:D,3,FALSE)))</f>
        <v/>
      </c>
      <c r="H920" s="5"/>
      <c r="I920" s="5"/>
      <c r="J920" s="3" t="str">
        <f t="shared" si="42"/>
        <v/>
      </c>
      <c r="K920" s="29" t="str">
        <f>IF(B920="","",IF(J920="","NA",IF(ISNA(VLOOKUP(J920,'Default  Salaries'!D:E,2,FALSE)),IF(ISNA(VLOOKUP(I920&amp;"-NA",'Default  Salaries'!D:E,2,FALSE)),"NA",VLOOKUP(I920&amp;"-NA",'Default  Salaries'!D:E,2,FALSE)),VLOOKUP(J920,'Default  Salaries'!D:E,2,FALSE))))</f>
        <v/>
      </c>
      <c r="L920" s="46"/>
      <c r="M920" s="19"/>
      <c r="N920" s="45"/>
      <c r="O920" s="45"/>
      <c r="P920" s="7" t="str">
        <f t="shared" si="43"/>
        <v/>
      </c>
      <c r="Q920" s="14"/>
      <c r="R920" s="15"/>
      <c r="S920" s="14"/>
      <c r="T920" s="15"/>
      <c r="U920" s="14"/>
      <c r="V920" s="15"/>
      <c r="W920" s="47"/>
      <c r="X920" s="48"/>
      <c r="Y920" s="47"/>
      <c r="Z920" s="48"/>
      <c r="AA920" s="47"/>
      <c r="AB920" s="48"/>
      <c r="AC920" s="47"/>
      <c r="AD920" s="48"/>
      <c r="AE920" s="47"/>
      <c r="AF920" s="48"/>
      <c r="AG920" s="47"/>
      <c r="AH920" s="48"/>
      <c r="AI920" s="47"/>
      <c r="AJ920" s="48"/>
    </row>
    <row r="921" spans="1:36" x14ac:dyDescent="0.25">
      <c r="A921" s="7">
        <f t="shared" si="44"/>
        <v>917</v>
      </c>
      <c r="B921" s="8"/>
      <c r="C921" s="5"/>
      <c r="D921" s="5"/>
      <c r="E921" s="5"/>
      <c r="F921" s="7" t="str">
        <f>IF(E921="","",IF(VLOOKUP(E921,'Study Locations'!B:D,2,FALSE)="","",VLOOKUP(E921,'Study Locations'!B:D,2,FALSE)))</f>
        <v/>
      </c>
      <c r="G921" s="7" t="str">
        <f>IF(E921="","",IF(VLOOKUP(E921,'Study Locations'!B:D,3,FALSE)="","",VLOOKUP(E921,'Study Locations'!B:D,3,FALSE)))</f>
        <v/>
      </c>
      <c r="H921" s="5"/>
      <c r="I921" s="5"/>
      <c r="J921" s="3" t="str">
        <f t="shared" si="42"/>
        <v/>
      </c>
      <c r="K921" s="29" t="str">
        <f>IF(B921="","",IF(J921="","NA",IF(ISNA(VLOOKUP(J921,'Default  Salaries'!D:E,2,FALSE)),IF(ISNA(VLOOKUP(I921&amp;"-NA",'Default  Salaries'!D:E,2,FALSE)),"NA",VLOOKUP(I921&amp;"-NA",'Default  Salaries'!D:E,2,FALSE)),VLOOKUP(J921,'Default  Salaries'!D:E,2,FALSE))))</f>
        <v/>
      </c>
      <c r="L921" s="46"/>
      <c r="M921" s="19"/>
      <c r="N921" s="45"/>
      <c r="O921" s="45"/>
      <c r="P921" s="7" t="str">
        <f t="shared" si="43"/>
        <v/>
      </c>
      <c r="Q921" s="14"/>
      <c r="R921" s="15"/>
      <c r="S921" s="14"/>
      <c r="T921" s="15"/>
      <c r="U921" s="14"/>
      <c r="V921" s="15"/>
      <c r="W921" s="47"/>
      <c r="X921" s="48"/>
      <c r="Y921" s="47"/>
      <c r="Z921" s="48"/>
      <c r="AA921" s="47"/>
      <c r="AB921" s="48"/>
      <c r="AC921" s="47"/>
      <c r="AD921" s="48"/>
      <c r="AE921" s="47"/>
      <c r="AF921" s="48"/>
      <c r="AG921" s="47"/>
      <c r="AH921" s="48"/>
      <c r="AI921" s="47"/>
      <c r="AJ921" s="48"/>
    </row>
    <row r="922" spans="1:36" x14ac:dyDescent="0.25">
      <c r="A922" s="7">
        <f t="shared" si="44"/>
        <v>918</v>
      </c>
      <c r="B922" s="8"/>
      <c r="C922" s="5"/>
      <c r="D922" s="5"/>
      <c r="E922" s="5"/>
      <c r="F922" s="7" t="str">
        <f>IF(E922="","",IF(VLOOKUP(E922,'Study Locations'!B:D,2,FALSE)="","",VLOOKUP(E922,'Study Locations'!B:D,2,FALSE)))</f>
        <v/>
      </c>
      <c r="G922" s="7" t="str">
        <f>IF(E922="","",IF(VLOOKUP(E922,'Study Locations'!B:D,3,FALSE)="","",VLOOKUP(E922,'Study Locations'!B:D,3,FALSE)))</f>
        <v/>
      </c>
      <c r="H922" s="5"/>
      <c r="I922" s="5"/>
      <c r="J922" s="3" t="str">
        <f t="shared" si="42"/>
        <v/>
      </c>
      <c r="K922" s="29" t="str">
        <f>IF(B922="","",IF(J922="","NA",IF(ISNA(VLOOKUP(J922,'Default  Salaries'!D:E,2,FALSE)),IF(ISNA(VLOOKUP(I922&amp;"-NA",'Default  Salaries'!D:E,2,FALSE)),"NA",VLOOKUP(I922&amp;"-NA",'Default  Salaries'!D:E,2,FALSE)),VLOOKUP(J922,'Default  Salaries'!D:E,2,FALSE))))</f>
        <v/>
      </c>
      <c r="L922" s="46"/>
      <c r="M922" s="19"/>
      <c r="N922" s="45"/>
      <c r="O922" s="45"/>
      <c r="P922" s="7" t="str">
        <f t="shared" si="43"/>
        <v/>
      </c>
      <c r="Q922" s="14"/>
      <c r="R922" s="15"/>
      <c r="S922" s="14"/>
      <c r="T922" s="15"/>
      <c r="U922" s="14"/>
      <c r="V922" s="15"/>
      <c r="W922" s="47"/>
      <c r="X922" s="48"/>
      <c r="Y922" s="47"/>
      <c r="Z922" s="48"/>
      <c r="AA922" s="47"/>
      <c r="AB922" s="48"/>
      <c r="AC922" s="47"/>
      <c r="AD922" s="48"/>
      <c r="AE922" s="47"/>
      <c r="AF922" s="48"/>
      <c r="AG922" s="47"/>
      <c r="AH922" s="48"/>
      <c r="AI922" s="47"/>
      <c r="AJ922" s="48"/>
    </row>
    <row r="923" spans="1:36" x14ac:dyDescent="0.25">
      <c r="A923" s="7">
        <f t="shared" si="44"/>
        <v>919</v>
      </c>
      <c r="B923" s="8"/>
      <c r="C923" s="5"/>
      <c r="D923" s="5"/>
      <c r="E923" s="5"/>
      <c r="F923" s="7" t="str">
        <f>IF(E923="","",IF(VLOOKUP(E923,'Study Locations'!B:D,2,FALSE)="","",VLOOKUP(E923,'Study Locations'!B:D,2,FALSE)))</f>
        <v/>
      </c>
      <c r="G923" s="7" t="str">
        <f>IF(E923="","",IF(VLOOKUP(E923,'Study Locations'!B:D,3,FALSE)="","",VLOOKUP(E923,'Study Locations'!B:D,3,FALSE)))</f>
        <v/>
      </c>
      <c r="H923" s="5"/>
      <c r="I923" s="5"/>
      <c r="J923" s="3" t="str">
        <f t="shared" si="42"/>
        <v/>
      </c>
      <c r="K923" s="29" t="str">
        <f>IF(B923="","",IF(J923="","NA",IF(ISNA(VLOOKUP(J923,'Default  Salaries'!D:E,2,FALSE)),IF(ISNA(VLOOKUP(I923&amp;"-NA",'Default  Salaries'!D:E,2,FALSE)),"NA",VLOOKUP(I923&amp;"-NA",'Default  Salaries'!D:E,2,FALSE)),VLOOKUP(J923,'Default  Salaries'!D:E,2,FALSE))))</f>
        <v/>
      </c>
      <c r="L923" s="46"/>
      <c r="M923" s="19"/>
      <c r="N923" s="45"/>
      <c r="O923" s="45"/>
      <c r="P923" s="7" t="str">
        <f t="shared" si="43"/>
        <v/>
      </c>
      <c r="Q923" s="14"/>
      <c r="R923" s="15"/>
      <c r="S923" s="14"/>
      <c r="T923" s="15"/>
      <c r="U923" s="14"/>
      <c r="V923" s="15"/>
      <c r="W923" s="47"/>
      <c r="X923" s="48"/>
      <c r="Y923" s="47"/>
      <c r="Z923" s="48"/>
      <c r="AA923" s="47"/>
      <c r="AB923" s="48"/>
      <c r="AC923" s="47"/>
      <c r="AD923" s="48"/>
      <c r="AE923" s="47"/>
      <c r="AF923" s="48"/>
      <c r="AG923" s="47"/>
      <c r="AH923" s="48"/>
      <c r="AI923" s="47"/>
      <c r="AJ923" s="48"/>
    </row>
    <row r="924" spans="1:36" x14ac:dyDescent="0.25">
      <c r="A924" s="7">
        <f t="shared" si="44"/>
        <v>920</v>
      </c>
      <c r="B924" s="8"/>
      <c r="C924" s="5"/>
      <c r="D924" s="5"/>
      <c r="E924" s="5"/>
      <c r="F924" s="7" t="str">
        <f>IF(E924="","",IF(VLOOKUP(E924,'Study Locations'!B:D,2,FALSE)="","",VLOOKUP(E924,'Study Locations'!B:D,2,FALSE)))</f>
        <v/>
      </c>
      <c r="G924" s="7" t="str">
        <f>IF(E924="","",IF(VLOOKUP(E924,'Study Locations'!B:D,3,FALSE)="","",VLOOKUP(E924,'Study Locations'!B:D,3,FALSE)))</f>
        <v/>
      </c>
      <c r="H924" s="5"/>
      <c r="I924" s="5"/>
      <c r="J924" s="3" t="str">
        <f t="shared" si="42"/>
        <v/>
      </c>
      <c r="K924" s="29" t="str">
        <f>IF(B924="","",IF(J924="","NA",IF(ISNA(VLOOKUP(J924,'Default  Salaries'!D:E,2,FALSE)),IF(ISNA(VLOOKUP(I924&amp;"-NA",'Default  Salaries'!D:E,2,FALSE)),"NA",VLOOKUP(I924&amp;"-NA",'Default  Salaries'!D:E,2,FALSE)),VLOOKUP(J924,'Default  Salaries'!D:E,2,FALSE))))</f>
        <v/>
      </c>
      <c r="L924" s="46"/>
      <c r="M924" s="19"/>
      <c r="N924" s="45"/>
      <c r="O924" s="45"/>
      <c r="P924" s="7" t="str">
        <f t="shared" si="43"/>
        <v/>
      </c>
      <c r="Q924" s="14"/>
      <c r="R924" s="15"/>
      <c r="S924" s="14"/>
      <c r="T924" s="15"/>
      <c r="U924" s="14"/>
      <c r="V924" s="15"/>
      <c r="W924" s="47"/>
      <c r="X924" s="48"/>
      <c r="Y924" s="47"/>
      <c r="Z924" s="48"/>
      <c r="AA924" s="47"/>
      <c r="AB924" s="48"/>
      <c r="AC924" s="47"/>
      <c r="AD924" s="48"/>
      <c r="AE924" s="47"/>
      <c r="AF924" s="48"/>
      <c r="AG924" s="47"/>
      <c r="AH924" s="48"/>
      <c r="AI924" s="47"/>
      <c r="AJ924" s="48"/>
    </row>
    <row r="925" spans="1:36" x14ac:dyDescent="0.25">
      <c r="A925" s="7">
        <f t="shared" si="44"/>
        <v>921</v>
      </c>
      <c r="B925" s="8"/>
      <c r="C925" s="5"/>
      <c r="D925" s="5"/>
      <c r="E925" s="5"/>
      <c r="F925" s="7" t="str">
        <f>IF(E925="","",IF(VLOOKUP(E925,'Study Locations'!B:D,2,FALSE)="","",VLOOKUP(E925,'Study Locations'!B:D,2,FALSE)))</f>
        <v/>
      </c>
      <c r="G925" s="7" t="str">
        <f>IF(E925="","",IF(VLOOKUP(E925,'Study Locations'!B:D,3,FALSE)="","",VLOOKUP(E925,'Study Locations'!B:D,3,FALSE)))</f>
        <v/>
      </c>
      <c r="H925" s="5"/>
      <c r="I925" s="5"/>
      <c r="J925" s="3" t="str">
        <f t="shared" si="42"/>
        <v/>
      </c>
      <c r="K925" s="29" t="str">
        <f>IF(B925="","",IF(J925="","NA",IF(ISNA(VLOOKUP(J925,'Default  Salaries'!D:E,2,FALSE)),IF(ISNA(VLOOKUP(I925&amp;"-NA",'Default  Salaries'!D:E,2,FALSE)),"NA",VLOOKUP(I925&amp;"-NA",'Default  Salaries'!D:E,2,FALSE)),VLOOKUP(J925,'Default  Salaries'!D:E,2,FALSE))))</f>
        <v/>
      </c>
      <c r="L925" s="46"/>
      <c r="M925" s="19"/>
      <c r="N925" s="45"/>
      <c r="O925" s="45"/>
      <c r="P925" s="7" t="str">
        <f t="shared" si="43"/>
        <v/>
      </c>
      <c r="Q925" s="14"/>
      <c r="R925" s="15"/>
      <c r="S925" s="14"/>
      <c r="T925" s="15"/>
      <c r="U925" s="14"/>
      <c r="V925" s="15"/>
      <c r="W925" s="47"/>
      <c r="X925" s="48"/>
      <c r="Y925" s="47"/>
      <c r="Z925" s="48"/>
      <c r="AA925" s="47"/>
      <c r="AB925" s="48"/>
      <c r="AC925" s="47"/>
      <c r="AD925" s="48"/>
      <c r="AE925" s="47"/>
      <c r="AF925" s="48"/>
      <c r="AG925" s="47"/>
      <c r="AH925" s="48"/>
      <c r="AI925" s="47"/>
      <c r="AJ925" s="48"/>
    </row>
    <row r="926" spans="1:36" x14ac:dyDescent="0.25">
      <c r="A926" s="7">
        <f t="shared" si="44"/>
        <v>922</v>
      </c>
      <c r="B926" s="8"/>
      <c r="C926" s="5"/>
      <c r="D926" s="5"/>
      <c r="E926" s="5"/>
      <c r="F926" s="7" t="str">
        <f>IF(E926="","",IF(VLOOKUP(E926,'Study Locations'!B:D,2,FALSE)="","",VLOOKUP(E926,'Study Locations'!B:D,2,FALSE)))</f>
        <v/>
      </c>
      <c r="G926" s="7" t="str">
        <f>IF(E926="","",IF(VLOOKUP(E926,'Study Locations'!B:D,3,FALSE)="","",VLOOKUP(E926,'Study Locations'!B:D,3,FALSE)))</f>
        <v/>
      </c>
      <c r="H926" s="5"/>
      <c r="I926" s="5"/>
      <c r="J926" s="3" t="str">
        <f t="shared" si="42"/>
        <v/>
      </c>
      <c r="K926" s="29" t="str">
        <f>IF(B926="","",IF(J926="","NA",IF(ISNA(VLOOKUP(J926,'Default  Salaries'!D:E,2,FALSE)),IF(ISNA(VLOOKUP(I926&amp;"-NA",'Default  Salaries'!D:E,2,FALSE)),"NA",VLOOKUP(I926&amp;"-NA",'Default  Salaries'!D:E,2,FALSE)),VLOOKUP(J926,'Default  Salaries'!D:E,2,FALSE))))</f>
        <v/>
      </c>
      <c r="L926" s="46"/>
      <c r="M926" s="19"/>
      <c r="N926" s="45"/>
      <c r="O926" s="45"/>
      <c r="P926" s="7" t="str">
        <f t="shared" si="43"/>
        <v/>
      </c>
      <c r="Q926" s="14"/>
      <c r="R926" s="15"/>
      <c r="S926" s="14"/>
      <c r="T926" s="15"/>
      <c r="U926" s="14"/>
      <c r="V926" s="15"/>
      <c r="W926" s="47"/>
      <c r="X926" s="48"/>
      <c r="Y926" s="47"/>
      <c r="Z926" s="48"/>
      <c r="AA926" s="47"/>
      <c r="AB926" s="48"/>
      <c r="AC926" s="47"/>
      <c r="AD926" s="48"/>
      <c r="AE926" s="47"/>
      <c r="AF926" s="48"/>
      <c r="AG926" s="47"/>
      <c r="AH926" s="48"/>
      <c r="AI926" s="47"/>
      <c r="AJ926" s="48"/>
    </row>
    <row r="927" spans="1:36" x14ac:dyDescent="0.25">
      <c r="A927" s="7">
        <f t="shared" si="44"/>
        <v>923</v>
      </c>
      <c r="B927" s="8"/>
      <c r="C927" s="5"/>
      <c r="D927" s="5"/>
      <c r="E927" s="5"/>
      <c r="F927" s="7" t="str">
        <f>IF(E927="","",IF(VLOOKUP(E927,'Study Locations'!B:D,2,FALSE)="","",VLOOKUP(E927,'Study Locations'!B:D,2,FALSE)))</f>
        <v/>
      </c>
      <c r="G927" s="7" t="str">
        <f>IF(E927="","",IF(VLOOKUP(E927,'Study Locations'!B:D,3,FALSE)="","",VLOOKUP(E927,'Study Locations'!B:D,3,FALSE)))</f>
        <v/>
      </c>
      <c r="H927" s="5"/>
      <c r="I927" s="5"/>
      <c r="J927" s="3" t="str">
        <f t="shared" si="42"/>
        <v/>
      </c>
      <c r="K927" s="29" t="str">
        <f>IF(B927="","",IF(J927="","NA",IF(ISNA(VLOOKUP(J927,'Default  Salaries'!D:E,2,FALSE)),IF(ISNA(VLOOKUP(I927&amp;"-NA",'Default  Salaries'!D:E,2,FALSE)),"NA",VLOOKUP(I927&amp;"-NA",'Default  Salaries'!D:E,2,FALSE)),VLOOKUP(J927,'Default  Salaries'!D:E,2,FALSE))))</f>
        <v/>
      </c>
      <c r="L927" s="46"/>
      <c r="M927" s="19"/>
      <c r="N927" s="45"/>
      <c r="O927" s="45"/>
      <c r="P927" s="7" t="str">
        <f t="shared" si="43"/>
        <v/>
      </c>
      <c r="Q927" s="14"/>
      <c r="R927" s="15"/>
      <c r="S927" s="14"/>
      <c r="T927" s="15"/>
      <c r="U927" s="14"/>
      <c r="V927" s="15"/>
      <c r="W927" s="47"/>
      <c r="X927" s="48"/>
      <c r="Y927" s="47"/>
      <c r="Z927" s="48"/>
      <c r="AA927" s="47"/>
      <c r="AB927" s="48"/>
      <c r="AC927" s="47"/>
      <c r="AD927" s="48"/>
      <c r="AE927" s="47"/>
      <c r="AF927" s="48"/>
      <c r="AG927" s="47"/>
      <c r="AH927" s="48"/>
      <c r="AI927" s="47"/>
      <c r="AJ927" s="48"/>
    </row>
    <row r="928" spans="1:36" x14ac:dyDescent="0.25">
      <c r="A928" s="7">
        <f t="shared" si="44"/>
        <v>924</v>
      </c>
      <c r="B928" s="8"/>
      <c r="C928" s="5"/>
      <c r="D928" s="5"/>
      <c r="E928" s="5"/>
      <c r="F928" s="7" t="str">
        <f>IF(E928="","",IF(VLOOKUP(E928,'Study Locations'!B:D,2,FALSE)="","",VLOOKUP(E928,'Study Locations'!B:D,2,FALSE)))</f>
        <v/>
      </c>
      <c r="G928" s="7" t="str">
        <f>IF(E928="","",IF(VLOOKUP(E928,'Study Locations'!B:D,3,FALSE)="","",VLOOKUP(E928,'Study Locations'!B:D,3,FALSE)))</f>
        <v/>
      </c>
      <c r="H928" s="5"/>
      <c r="I928" s="5"/>
      <c r="J928" s="3" t="str">
        <f t="shared" si="42"/>
        <v/>
      </c>
      <c r="K928" s="29" t="str">
        <f>IF(B928="","",IF(J928="","NA",IF(ISNA(VLOOKUP(J928,'Default  Salaries'!D:E,2,FALSE)),IF(ISNA(VLOOKUP(I928&amp;"-NA",'Default  Salaries'!D:E,2,FALSE)),"NA",VLOOKUP(I928&amp;"-NA",'Default  Salaries'!D:E,2,FALSE)),VLOOKUP(J928,'Default  Salaries'!D:E,2,FALSE))))</f>
        <v/>
      </c>
      <c r="L928" s="46"/>
      <c r="M928" s="19"/>
      <c r="N928" s="45"/>
      <c r="O928" s="45"/>
      <c r="P928" s="7" t="str">
        <f t="shared" si="43"/>
        <v/>
      </c>
      <c r="Q928" s="14"/>
      <c r="R928" s="15"/>
      <c r="S928" s="14"/>
      <c r="T928" s="15"/>
      <c r="U928" s="14"/>
      <c r="V928" s="15"/>
      <c r="W928" s="47"/>
      <c r="X928" s="48"/>
      <c r="Y928" s="47"/>
      <c r="Z928" s="48"/>
      <c r="AA928" s="47"/>
      <c r="AB928" s="48"/>
      <c r="AC928" s="47"/>
      <c r="AD928" s="48"/>
      <c r="AE928" s="47"/>
      <c r="AF928" s="48"/>
      <c r="AG928" s="47"/>
      <c r="AH928" s="48"/>
      <c r="AI928" s="47"/>
      <c r="AJ928" s="48"/>
    </row>
    <row r="929" spans="1:36" x14ac:dyDescent="0.25">
      <c r="A929" s="7">
        <f t="shared" si="44"/>
        <v>925</v>
      </c>
      <c r="B929" s="8"/>
      <c r="C929" s="5"/>
      <c r="D929" s="5"/>
      <c r="E929" s="5"/>
      <c r="F929" s="7" t="str">
        <f>IF(E929="","",IF(VLOOKUP(E929,'Study Locations'!B:D,2,FALSE)="","",VLOOKUP(E929,'Study Locations'!B:D,2,FALSE)))</f>
        <v/>
      </c>
      <c r="G929" s="7" t="str">
        <f>IF(E929="","",IF(VLOOKUP(E929,'Study Locations'!B:D,3,FALSE)="","",VLOOKUP(E929,'Study Locations'!B:D,3,FALSE)))</f>
        <v/>
      </c>
      <c r="H929" s="5"/>
      <c r="I929" s="5"/>
      <c r="J929" s="3" t="str">
        <f t="shared" si="42"/>
        <v/>
      </c>
      <c r="K929" s="29" t="str">
        <f>IF(B929="","",IF(J929="","NA",IF(ISNA(VLOOKUP(J929,'Default  Salaries'!D:E,2,FALSE)),IF(ISNA(VLOOKUP(I929&amp;"-NA",'Default  Salaries'!D:E,2,FALSE)),"NA",VLOOKUP(I929&amp;"-NA",'Default  Salaries'!D:E,2,FALSE)),VLOOKUP(J929,'Default  Salaries'!D:E,2,FALSE))))</f>
        <v/>
      </c>
      <c r="L929" s="46"/>
      <c r="M929" s="19"/>
      <c r="N929" s="45"/>
      <c r="O929" s="45"/>
      <c r="P929" s="7" t="str">
        <f t="shared" si="43"/>
        <v/>
      </c>
      <c r="Q929" s="14"/>
      <c r="R929" s="15"/>
      <c r="S929" s="14"/>
      <c r="T929" s="15"/>
      <c r="U929" s="14"/>
      <c r="V929" s="15"/>
      <c r="W929" s="47"/>
      <c r="X929" s="48"/>
      <c r="Y929" s="47"/>
      <c r="Z929" s="48"/>
      <c r="AA929" s="47"/>
      <c r="AB929" s="48"/>
      <c r="AC929" s="47"/>
      <c r="AD929" s="48"/>
      <c r="AE929" s="47"/>
      <c r="AF929" s="48"/>
      <c r="AG929" s="47"/>
      <c r="AH929" s="48"/>
      <c r="AI929" s="47"/>
      <c r="AJ929" s="48"/>
    </row>
    <row r="930" spans="1:36" x14ac:dyDescent="0.25">
      <c r="A930" s="7">
        <f t="shared" si="44"/>
        <v>926</v>
      </c>
      <c r="B930" s="8"/>
      <c r="C930" s="5"/>
      <c r="D930" s="5"/>
      <c r="E930" s="5"/>
      <c r="F930" s="7" t="str">
        <f>IF(E930="","",IF(VLOOKUP(E930,'Study Locations'!B:D,2,FALSE)="","",VLOOKUP(E930,'Study Locations'!B:D,2,FALSE)))</f>
        <v/>
      </c>
      <c r="G930" s="7" t="str">
        <f>IF(E930="","",IF(VLOOKUP(E930,'Study Locations'!B:D,3,FALSE)="","",VLOOKUP(E930,'Study Locations'!B:D,3,FALSE)))</f>
        <v/>
      </c>
      <c r="H930" s="5"/>
      <c r="I930" s="5"/>
      <c r="J930" s="3" t="str">
        <f t="shared" si="42"/>
        <v/>
      </c>
      <c r="K930" s="29" t="str">
        <f>IF(B930="","",IF(J930="","NA",IF(ISNA(VLOOKUP(J930,'Default  Salaries'!D:E,2,FALSE)),IF(ISNA(VLOOKUP(I930&amp;"-NA",'Default  Salaries'!D:E,2,FALSE)),"NA",VLOOKUP(I930&amp;"-NA",'Default  Salaries'!D:E,2,FALSE)),VLOOKUP(J930,'Default  Salaries'!D:E,2,FALSE))))</f>
        <v/>
      </c>
      <c r="L930" s="46"/>
      <c r="M930" s="19"/>
      <c r="N930" s="45"/>
      <c r="O930" s="45"/>
      <c r="P930" s="7" t="str">
        <f t="shared" si="43"/>
        <v/>
      </c>
      <c r="Q930" s="14"/>
      <c r="R930" s="15"/>
      <c r="S930" s="14"/>
      <c r="T930" s="15"/>
      <c r="U930" s="14"/>
      <c r="V930" s="15"/>
      <c r="W930" s="47"/>
      <c r="X930" s="48"/>
      <c r="Y930" s="47"/>
      <c r="Z930" s="48"/>
      <c r="AA930" s="47"/>
      <c r="AB930" s="48"/>
      <c r="AC930" s="47"/>
      <c r="AD930" s="48"/>
      <c r="AE930" s="47"/>
      <c r="AF930" s="48"/>
      <c r="AG930" s="47"/>
      <c r="AH930" s="48"/>
      <c r="AI930" s="47"/>
      <c r="AJ930" s="48"/>
    </row>
    <row r="931" spans="1:36" x14ac:dyDescent="0.25">
      <c r="A931" s="7">
        <f t="shared" si="44"/>
        <v>927</v>
      </c>
      <c r="B931" s="8"/>
      <c r="C931" s="5"/>
      <c r="D931" s="5"/>
      <c r="E931" s="5"/>
      <c r="F931" s="7" t="str">
        <f>IF(E931="","",IF(VLOOKUP(E931,'Study Locations'!B:D,2,FALSE)="","",VLOOKUP(E931,'Study Locations'!B:D,2,FALSE)))</f>
        <v/>
      </c>
      <c r="G931" s="7" t="str">
        <f>IF(E931="","",IF(VLOOKUP(E931,'Study Locations'!B:D,3,FALSE)="","",VLOOKUP(E931,'Study Locations'!B:D,3,FALSE)))</f>
        <v/>
      </c>
      <c r="H931" s="5"/>
      <c r="I931" s="5"/>
      <c r="J931" s="3" t="str">
        <f t="shared" si="42"/>
        <v/>
      </c>
      <c r="K931" s="29" t="str">
        <f>IF(B931="","",IF(J931="","NA",IF(ISNA(VLOOKUP(J931,'Default  Salaries'!D:E,2,FALSE)),IF(ISNA(VLOOKUP(I931&amp;"-NA",'Default  Salaries'!D:E,2,FALSE)),"NA",VLOOKUP(I931&amp;"-NA",'Default  Salaries'!D:E,2,FALSE)),VLOOKUP(J931,'Default  Salaries'!D:E,2,FALSE))))</f>
        <v/>
      </c>
      <c r="L931" s="46"/>
      <c r="M931" s="19"/>
      <c r="N931" s="45"/>
      <c r="O931" s="45"/>
      <c r="P931" s="7" t="str">
        <f t="shared" si="43"/>
        <v/>
      </c>
      <c r="Q931" s="14"/>
      <c r="R931" s="15"/>
      <c r="S931" s="14"/>
      <c r="T931" s="15"/>
      <c r="U931" s="14"/>
      <c r="V931" s="15"/>
      <c r="W931" s="47"/>
      <c r="X931" s="48"/>
      <c r="Y931" s="47"/>
      <c r="Z931" s="48"/>
      <c r="AA931" s="47"/>
      <c r="AB931" s="48"/>
      <c r="AC931" s="47"/>
      <c r="AD931" s="48"/>
      <c r="AE931" s="47"/>
      <c r="AF931" s="48"/>
      <c r="AG931" s="47"/>
      <c r="AH931" s="48"/>
      <c r="AI931" s="47"/>
      <c r="AJ931" s="48"/>
    </row>
    <row r="932" spans="1:36" x14ac:dyDescent="0.25">
      <c r="A932" s="7">
        <f t="shared" si="44"/>
        <v>928</v>
      </c>
      <c r="B932" s="8"/>
      <c r="C932" s="5"/>
      <c r="D932" s="5"/>
      <c r="E932" s="5"/>
      <c r="F932" s="7" t="str">
        <f>IF(E932="","",IF(VLOOKUP(E932,'Study Locations'!B:D,2,FALSE)="","",VLOOKUP(E932,'Study Locations'!B:D,2,FALSE)))</f>
        <v/>
      </c>
      <c r="G932" s="7" t="str">
        <f>IF(E932="","",IF(VLOOKUP(E932,'Study Locations'!B:D,3,FALSE)="","",VLOOKUP(E932,'Study Locations'!B:D,3,FALSE)))</f>
        <v/>
      </c>
      <c r="H932" s="5"/>
      <c r="I932" s="5"/>
      <c r="J932" s="3" t="str">
        <f t="shared" si="42"/>
        <v/>
      </c>
      <c r="K932" s="29" t="str">
        <f>IF(B932="","",IF(J932="","NA",IF(ISNA(VLOOKUP(J932,'Default  Salaries'!D:E,2,FALSE)),IF(ISNA(VLOOKUP(I932&amp;"-NA",'Default  Salaries'!D:E,2,FALSE)),"NA",VLOOKUP(I932&amp;"-NA",'Default  Salaries'!D:E,2,FALSE)),VLOOKUP(J932,'Default  Salaries'!D:E,2,FALSE))))</f>
        <v/>
      </c>
      <c r="L932" s="46"/>
      <c r="M932" s="19"/>
      <c r="N932" s="45"/>
      <c r="O932" s="45"/>
      <c r="P932" s="7" t="str">
        <f t="shared" si="43"/>
        <v/>
      </c>
      <c r="Q932" s="14"/>
      <c r="R932" s="15"/>
      <c r="S932" s="14"/>
      <c r="T932" s="15"/>
      <c r="U932" s="14"/>
      <c r="V932" s="15"/>
      <c r="W932" s="47"/>
      <c r="X932" s="48"/>
      <c r="Y932" s="47"/>
      <c r="Z932" s="48"/>
      <c r="AA932" s="47"/>
      <c r="AB932" s="48"/>
      <c r="AC932" s="47"/>
      <c r="AD932" s="48"/>
      <c r="AE932" s="47"/>
      <c r="AF932" s="48"/>
      <c r="AG932" s="47"/>
      <c r="AH932" s="48"/>
      <c r="AI932" s="47"/>
      <c r="AJ932" s="48"/>
    </row>
    <row r="933" spans="1:36" x14ac:dyDescent="0.25">
      <c r="A933" s="7">
        <f t="shared" si="44"/>
        <v>929</v>
      </c>
      <c r="B933" s="8"/>
      <c r="C933" s="5"/>
      <c r="D933" s="5"/>
      <c r="E933" s="5"/>
      <c r="F933" s="7" t="str">
        <f>IF(E933="","",IF(VLOOKUP(E933,'Study Locations'!B:D,2,FALSE)="","",VLOOKUP(E933,'Study Locations'!B:D,2,FALSE)))</f>
        <v/>
      </c>
      <c r="G933" s="7" t="str">
        <f>IF(E933="","",IF(VLOOKUP(E933,'Study Locations'!B:D,3,FALSE)="","",VLOOKUP(E933,'Study Locations'!B:D,3,FALSE)))</f>
        <v/>
      </c>
      <c r="H933" s="5"/>
      <c r="I933" s="5"/>
      <c r="J933" s="3" t="str">
        <f t="shared" si="42"/>
        <v/>
      </c>
      <c r="K933" s="29" t="str">
        <f>IF(B933="","",IF(J933="","NA",IF(ISNA(VLOOKUP(J933,'Default  Salaries'!D:E,2,FALSE)),IF(ISNA(VLOOKUP(I933&amp;"-NA",'Default  Salaries'!D:E,2,FALSE)),"NA",VLOOKUP(I933&amp;"-NA",'Default  Salaries'!D:E,2,FALSE)),VLOOKUP(J933,'Default  Salaries'!D:E,2,FALSE))))</f>
        <v/>
      </c>
      <c r="L933" s="46"/>
      <c r="M933" s="19"/>
      <c r="N933" s="45"/>
      <c r="O933" s="45"/>
      <c r="P933" s="7" t="str">
        <f t="shared" si="43"/>
        <v/>
      </c>
      <c r="Q933" s="14"/>
      <c r="R933" s="15"/>
      <c r="S933" s="14"/>
      <c r="T933" s="15"/>
      <c r="U933" s="14"/>
      <c r="V933" s="15"/>
      <c r="W933" s="47"/>
      <c r="X933" s="48"/>
      <c r="Y933" s="47"/>
      <c r="Z933" s="48"/>
      <c r="AA933" s="47"/>
      <c r="AB933" s="48"/>
      <c r="AC933" s="47"/>
      <c r="AD933" s="48"/>
      <c r="AE933" s="47"/>
      <c r="AF933" s="48"/>
      <c r="AG933" s="47"/>
      <c r="AH933" s="48"/>
      <c r="AI933" s="47"/>
      <c r="AJ933" s="48"/>
    </row>
    <row r="934" spans="1:36" x14ac:dyDescent="0.25">
      <c r="A934" s="7">
        <f t="shared" si="44"/>
        <v>930</v>
      </c>
      <c r="B934" s="8"/>
      <c r="C934" s="5"/>
      <c r="D934" s="5"/>
      <c r="E934" s="5"/>
      <c r="F934" s="7" t="str">
        <f>IF(E934="","",IF(VLOOKUP(E934,'Study Locations'!B:D,2,FALSE)="","",VLOOKUP(E934,'Study Locations'!B:D,2,FALSE)))</f>
        <v/>
      </c>
      <c r="G934" s="7" t="str">
        <f>IF(E934="","",IF(VLOOKUP(E934,'Study Locations'!B:D,3,FALSE)="","",VLOOKUP(E934,'Study Locations'!B:D,3,FALSE)))</f>
        <v/>
      </c>
      <c r="H934" s="5"/>
      <c r="I934" s="5"/>
      <c r="J934" s="3" t="str">
        <f t="shared" si="42"/>
        <v/>
      </c>
      <c r="K934" s="29" t="str">
        <f>IF(B934="","",IF(J934="","NA",IF(ISNA(VLOOKUP(J934,'Default  Salaries'!D:E,2,FALSE)),IF(ISNA(VLOOKUP(I934&amp;"-NA",'Default  Salaries'!D:E,2,FALSE)),"NA",VLOOKUP(I934&amp;"-NA",'Default  Salaries'!D:E,2,FALSE)),VLOOKUP(J934,'Default  Salaries'!D:E,2,FALSE))))</f>
        <v/>
      </c>
      <c r="L934" s="46"/>
      <c r="M934" s="19"/>
      <c r="N934" s="45"/>
      <c r="O934" s="45"/>
      <c r="P934" s="7" t="str">
        <f t="shared" si="43"/>
        <v/>
      </c>
      <c r="Q934" s="14"/>
      <c r="R934" s="15"/>
      <c r="S934" s="14"/>
      <c r="T934" s="15"/>
      <c r="U934" s="14"/>
      <c r="V934" s="15"/>
      <c r="W934" s="47"/>
      <c r="X934" s="48"/>
      <c r="Y934" s="47"/>
      <c r="Z934" s="48"/>
      <c r="AA934" s="47"/>
      <c r="AB934" s="48"/>
      <c r="AC934" s="47"/>
      <c r="AD934" s="48"/>
      <c r="AE934" s="47"/>
      <c r="AF934" s="48"/>
      <c r="AG934" s="47"/>
      <c r="AH934" s="48"/>
      <c r="AI934" s="47"/>
      <c r="AJ934" s="48"/>
    </row>
    <row r="935" spans="1:36" x14ac:dyDescent="0.25">
      <c r="A935" s="7">
        <f t="shared" si="44"/>
        <v>931</v>
      </c>
      <c r="B935" s="8"/>
      <c r="C935" s="5"/>
      <c r="D935" s="5"/>
      <c r="E935" s="5"/>
      <c r="F935" s="7" t="str">
        <f>IF(E935="","",IF(VLOOKUP(E935,'Study Locations'!B:D,2,FALSE)="","",VLOOKUP(E935,'Study Locations'!B:D,2,FALSE)))</f>
        <v/>
      </c>
      <c r="G935" s="7" t="str">
        <f>IF(E935="","",IF(VLOOKUP(E935,'Study Locations'!B:D,3,FALSE)="","",VLOOKUP(E935,'Study Locations'!B:D,3,FALSE)))</f>
        <v/>
      </c>
      <c r="H935" s="5"/>
      <c r="I935" s="5"/>
      <c r="J935" s="3" t="str">
        <f t="shared" si="42"/>
        <v/>
      </c>
      <c r="K935" s="29" t="str">
        <f>IF(B935="","",IF(J935="","NA",IF(ISNA(VLOOKUP(J935,'Default  Salaries'!D:E,2,FALSE)),IF(ISNA(VLOOKUP(I935&amp;"-NA",'Default  Salaries'!D:E,2,FALSE)),"NA",VLOOKUP(I935&amp;"-NA",'Default  Salaries'!D:E,2,FALSE)),VLOOKUP(J935,'Default  Salaries'!D:E,2,FALSE))))</f>
        <v/>
      </c>
      <c r="L935" s="46"/>
      <c r="M935" s="19"/>
      <c r="N935" s="45"/>
      <c r="O935" s="45"/>
      <c r="P935" s="7" t="str">
        <f t="shared" si="43"/>
        <v/>
      </c>
      <c r="Q935" s="14"/>
      <c r="R935" s="15"/>
      <c r="S935" s="14"/>
      <c r="T935" s="15"/>
      <c r="U935" s="14"/>
      <c r="V935" s="15"/>
      <c r="W935" s="47"/>
      <c r="X935" s="48"/>
      <c r="Y935" s="47"/>
      <c r="Z935" s="48"/>
      <c r="AA935" s="47"/>
      <c r="AB935" s="48"/>
      <c r="AC935" s="47"/>
      <c r="AD935" s="48"/>
      <c r="AE935" s="47"/>
      <c r="AF935" s="48"/>
      <c r="AG935" s="47"/>
      <c r="AH935" s="48"/>
      <c r="AI935" s="47"/>
      <c r="AJ935" s="48"/>
    </row>
    <row r="936" spans="1:36" x14ac:dyDescent="0.25">
      <c r="A936" s="7">
        <f t="shared" si="44"/>
        <v>932</v>
      </c>
      <c r="B936" s="8"/>
      <c r="C936" s="5"/>
      <c r="D936" s="5"/>
      <c r="E936" s="5"/>
      <c r="F936" s="7" t="str">
        <f>IF(E936="","",IF(VLOOKUP(E936,'Study Locations'!B:D,2,FALSE)="","",VLOOKUP(E936,'Study Locations'!B:D,2,FALSE)))</f>
        <v/>
      </c>
      <c r="G936" s="7" t="str">
        <f>IF(E936="","",IF(VLOOKUP(E936,'Study Locations'!B:D,3,FALSE)="","",VLOOKUP(E936,'Study Locations'!B:D,3,FALSE)))</f>
        <v/>
      </c>
      <c r="H936" s="5"/>
      <c r="I936" s="5"/>
      <c r="J936" s="3" t="str">
        <f t="shared" si="42"/>
        <v/>
      </c>
      <c r="K936" s="29" t="str">
        <f>IF(B936="","",IF(J936="","NA",IF(ISNA(VLOOKUP(J936,'Default  Salaries'!D:E,2,FALSE)),IF(ISNA(VLOOKUP(I936&amp;"-NA",'Default  Salaries'!D:E,2,FALSE)),"NA",VLOOKUP(I936&amp;"-NA",'Default  Salaries'!D:E,2,FALSE)),VLOOKUP(J936,'Default  Salaries'!D:E,2,FALSE))))</f>
        <v/>
      </c>
      <c r="L936" s="46"/>
      <c r="M936" s="19"/>
      <c r="N936" s="45"/>
      <c r="O936" s="45"/>
      <c r="P936" s="7" t="str">
        <f t="shared" si="43"/>
        <v/>
      </c>
      <c r="Q936" s="14"/>
      <c r="R936" s="15"/>
      <c r="S936" s="14"/>
      <c r="T936" s="15"/>
      <c r="U936" s="14"/>
      <c r="V936" s="15"/>
      <c r="W936" s="47"/>
      <c r="X936" s="48"/>
      <c r="Y936" s="47"/>
      <c r="Z936" s="48"/>
      <c r="AA936" s="47"/>
      <c r="AB936" s="48"/>
      <c r="AC936" s="47"/>
      <c r="AD936" s="48"/>
      <c r="AE936" s="47"/>
      <c r="AF936" s="48"/>
      <c r="AG936" s="47"/>
      <c r="AH936" s="48"/>
      <c r="AI936" s="47"/>
      <c r="AJ936" s="48"/>
    </row>
    <row r="937" spans="1:36" x14ac:dyDescent="0.25">
      <c r="A937" s="7">
        <f t="shared" si="44"/>
        <v>933</v>
      </c>
      <c r="B937" s="8"/>
      <c r="C937" s="5"/>
      <c r="D937" s="5"/>
      <c r="E937" s="5"/>
      <c r="F937" s="7" t="str">
        <f>IF(E937="","",IF(VLOOKUP(E937,'Study Locations'!B:D,2,FALSE)="","",VLOOKUP(E937,'Study Locations'!B:D,2,FALSE)))</f>
        <v/>
      </c>
      <c r="G937" s="7" t="str">
        <f>IF(E937="","",IF(VLOOKUP(E937,'Study Locations'!B:D,3,FALSE)="","",VLOOKUP(E937,'Study Locations'!B:D,3,FALSE)))</f>
        <v/>
      </c>
      <c r="H937" s="5"/>
      <c r="I937" s="5"/>
      <c r="J937" s="3" t="str">
        <f t="shared" si="42"/>
        <v/>
      </c>
      <c r="K937" s="29" t="str">
        <f>IF(B937="","",IF(J937="","NA",IF(ISNA(VLOOKUP(J937,'Default  Salaries'!D:E,2,FALSE)),IF(ISNA(VLOOKUP(I937&amp;"-NA",'Default  Salaries'!D:E,2,FALSE)),"NA",VLOOKUP(I937&amp;"-NA",'Default  Salaries'!D:E,2,FALSE)),VLOOKUP(J937,'Default  Salaries'!D:E,2,FALSE))))</f>
        <v/>
      </c>
      <c r="L937" s="46"/>
      <c r="M937" s="19"/>
      <c r="N937" s="45"/>
      <c r="O937" s="45"/>
      <c r="P937" s="7" t="str">
        <f t="shared" si="43"/>
        <v/>
      </c>
      <c r="Q937" s="14"/>
      <c r="R937" s="15"/>
      <c r="S937" s="14"/>
      <c r="T937" s="15"/>
      <c r="U937" s="14"/>
      <c r="V937" s="15"/>
      <c r="W937" s="47"/>
      <c r="X937" s="48"/>
      <c r="Y937" s="47"/>
      <c r="Z937" s="48"/>
      <c r="AA937" s="47"/>
      <c r="AB937" s="48"/>
      <c r="AC937" s="47"/>
      <c r="AD937" s="48"/>
      <c r="AE937" s="47"/>
      <c r="AF937" s="48"/>
      <c r="AG937" s="47"/>
      <c r="AH937" s="48"/>
      <c r="AI937" s="47"/>
      <c r="AJ937" s="48"/>
    </row>
    <row r="938" spans="1:36" x14ac:dyDescent="0.25">
      <c r="A938" s="7">
        <f t="shared" si="44"/>
        <v>934</v>
      </c>
      <c r="B938" s="8"/>
      <c r="C938" s="5"/>
      <c r="D938" s="5"/>
      <c r="E938" s="5"/>
      <c r="F938" s="7" t="str">
        <f>IF(E938="","",IF(VLOOKUP(E938,'Study Locations'!B:D,2,FALSE)="","",VLOOKUP(E938,'Study Locations'!B:D,2,FALSE)))</f>
        <v/>
      </c>
      <c r="G938" s="7" t="str">
        <f>IF(E938="","",IF(VLOOKUP(E938,'Study Locations'!B:D,3,FALSE)="","",VLOOKUP(E938,'Study Locations'!B:D,3,FALSE)))</f>
        <v/>
      </c>
      <c r="H938" s="5"/>
      <c r="I938" s="5"/>
      <c r="J938" s="3" t="str">
        <f t="shared" si="42"/>
        <v/>
      </c>
      <c r="K938" s="29" t="str">
        <f>IF(B938="","",IF(J938="","NA",IF(ISNA(VLOOKUP(J938,'Default  Salaries'!D:E,2,FALSE)),IF(ISNA(VLOOKUP(I938&amp;"-NA",'Default  Salaries'!D:E,2,FALSE)),"NA",VLOOKUP(I938&amp;"-NA",'Default  Salaries'!D:E,2,FALSE)),VLOOKUP(J938,'Default  Salaries'!D:E,2,FALSE))))</f>
        <v/>
      </c>
      <c r="L938" s="46"/>
      <c r="M938" s="19"/>
      <c r="N938" s="45"/>
      <c r="O938" s="45"/>
      <c r="P938" s="7" t="str">
        <f t="shared" si="43"/>
        <v/>
      </c>
      <c r="Q938" s="14"/>
      <c r="R938" s="15"/>
      <c r="S938" s="14"/>
      <c r="T938" s="15"/>
      <c r="U938" s="14"/>
      <c r="V938" s="15"/>
      <c r="W938" s="47"/>
      <c r="X938" s="48"/>
      <c r="Y938" s="47"/>
      <c r="Z938" s="48"/>
      <c r="AA938" s="47"/>
      <c r="AB938" s="48"/>
      <c r="AC938" s="47"/>
      <c r="AD938" s="48"/>
      <c r="AE938" s="47"/>
      <c r="AF938" s="48"/>
      <c r="AG938" s="47"/>
      <c r="AH938" s="48"/>
      <c r="AI938" s="47"/>
      <c r="AJ938" s="48"/>
    </row>
    <row r="939" spans="1:36" x14ac:dyDescent="0.25">
      <c r="A939" s="7">
        <f t="shared" si="44"/>
        <v>935</v>
      </c>
      <c r="B939" s="8"/>
      <c r="C939" s="5"/>
      <c r="D939" s="5"/>
      <c r="E939" s="5"/>
      <c r="F939" s="7" t="str">
        <f>IF(E939="","",IF(VLOOKUP(E939,'Study Locations'!B:D,2,FALSE)="","",VLOOKUP(E939,'Study Locations'!B:D,2,FALSE)))</f>
        <v/>
      </c>
      <c r="G939" s="7" t="str">
        <f>IF(E939="","",IF(VLOOKUP(E939,'Study Locations'!B:D,3,FALSE)="","",VLOOKUP(E939,'Study Locations'!B:D,3,FALSE)))</f>
        <v/>
      </c>
      <c r="H939" s="5"/>
      <c r="I939" s="5"/>
      <c r="J939" s="3" t="str">
        <f t="shared" si="42"/>
        <v/>
      </c>
      <c r="K939" s="29" t="str">
        <f>IF(B939="","",IF(J939="","NA",IF(ISNA(VLOOKUP(J939,'Default  Salaries'!D:E,2,FALSE)),IF(ISNA(VLOOKUP(I939&amp;"-NA",'Default  Salaries'!D:E,2,FALSE)),"NA",VLOOKUP(I939&amp;"-NA",'Default  Salaries'!D:E,2,FALSE)),VLOOKUP(J939,'Default  Salaries'!D:E,2,FALSE))))</f>
        <v/>
      </c>
      <c r="L939" s="46"/>
      <c r="M939" s="19"/>
      <c r="N939" s="45"/>
      <c r="O939" s="45"/>
      <c r="P939" s="7" t="str">
        <f t="shared" si="43"/>
        <v/>
      </c>
      <c r="Q939" s="14"/>
      <c r="R939" s="15"/>
      <c r="S939" s="14"/>
      <c r="T939" s="15"/>
      <c r="U939" s="14"/>
      <c r="V939" s="15"/>
      <c r="W939" s="47"/>
      <c r="X939" s="48"/>
      <c r="Y939" s="47"/>
      <c r="Z939" s="48"/>
      <c r="AA939" s="47"/>
      <c r="AB939" s="48"/>
      <c r="AC939" s="47"/>
      <c r="AD939" s="48"/>
      <c r="AE939" s="47"/>
      <c r="AF939" s="48"/>
      <c r="AG939" s="47"/>
      <c r="AH939" s="48"/>
      <c r="AI939" s="47"/>
      <c r="AJ939" s="48"/>
    </row>
    <row r="940" spans="1:36" x14ac:dyDescent="0.25">
      <c r="A940" s="7">
        <f t="shared" si="44"/>
        <v>936</v>
      </c>
      <c r="B940" s="8"/>
      <c r="C940" s="5"/>
      <c r="D940" s="5"/>
      <c r="E940" s="5"/>
      <c r="F940" s="7" t="str">
        <f>IF(E940="","",IF(VLOOKUP(E940,'Study Locations'!B:D,2,FALSE)="","",VLOOKUP(E940,'Study Locations'!B:D,2,FALSE)))</f>
        <v/>
      </c>
      <c r="G940" s="7" t="str">
        <f>IF(E940="","",IF(VLOOKUP(E940,'Study Locations'!B:D,3,FALSE)="","",VLOOKUP(E940,'Study Locations'!B:D,3,FALSE)))</f>
        <v/>
      </c>
      <c r="H940" s="5"/>
      <c r="I940" s="5"/>
      <c r="J940" s="3" t="str">
        <f t="shared" si="42"/>
        <v/>
      </c>
      <c r="K940" s="29" t="str">
        <f>IF(B940="","",IF(J940="","NA",IF(ISNA(VLOOKUP(J940,'Default  Salaries'!D:E,2,FALSE)),IF(ISNA(VLOOKUP(I940&amp;"-NA",'Default  Salaries'!D:E,2,FALSE)),"NA",VLOOKUP(I940&amp;"-NA",'Default  Salaries'!D:E,2,FALSE)),VLOOKUP(J940,'Default  Salaries'!D:E,2,FALSE))))</f>
        <v/>
      </c>
      <c r="L940" s="46"/>
      <c r="M940" s="19"/>
      <c r="N940" s="45"/>
      <c r="O940" s="45"/>
      <c r="P940" s="7" t="str">
        <f t="shared" si="43"/>
        <v/>
      </c>
      <c r="Q940" s="14"/>
      <c r="R940" s="15"/>
      <c r="S940" s="14"/>
      <c r="T940" s="15"/>
      <c r="U940" s="14"/>
      <c r="V940" s="15"/>
      <c r="W940" s="47"/>
      <c r="X940" s="48"/>
      <c r="Y940" s="47"/>
      <c r="Z940" s="48"/>
      <c r="AA940" s="47"/>
      <c r="AB940" s="48"/>
      <c r="AC940" s="47"/>
      <c r="AD940" s="48"/>
      <c r="AE940" s="47"/>
      <c r="AF940" s="48"/>
      <c r="AG940" s="47"/>
      <c r="AH940" s="48"/>
      <c r="AI940" s="47"/>
      <c r="AJ940" s="48"/>
    </row>
    <row r="941" spans="1:36" x14ac:dyDescent="0.25">
      <c r="A941" s="7">
        <f t="shared" si="44"/>
        <v>937</v>
      </c>
      <c r="B941" s="8"/>
      <c r="C941" s="5"/>
      <c r="D941" s="5"/>
      <c r="E941" s="5"/>
      <c r="F941" s="7" t="str">
        <f>IF(E941="","",IF(VLOOKUP(E941,'Study Locations'!B:D,2,FALSE)="","",VLOOKUP(E941,'Study Locations'!B:D,2,FALSE)))</f>
        <v/>
      </c>
      <c r="G941" s="7" t="str">
        <f>IF(E941="","",IF(VLOOKUP(E941,'Study Locations'!B:D,3,FALSE)="","",VLOOKUP(E941,'Study Locations'!B:D,3,FALSE)))</f>
        <v/>
      </c>
      <c r="H941" s="5"/>
      <c r="I941" s="5"/>
      <c r="J941" s="3" t="str">
        <f t="shared" si="42"/>
        <v/>
      </c>
      <c r="K941" s="29" t="str">
        <f>IF(B941="","",IF(J941="","NA",IF(ISNA(VLOOKUP(J941,'Default  Salaries'!D:E,2,FALSE)),IF(ISNA(VLOOKUP(I941&amp;"-NA",'Default  Salaries'!D:E,2,FALSE)),"NA",VLOOKUP(I941&amp;"-NA",'Default  Salaries'!D:E,2,FALSE)),VLOOKUP(J941,'Default  Salaries'!D:E,2,FALSE))))</f>
        <v/>
      </c>
      <c r="L941" s="46"/>
      <c r="M941" s="19"/>
      <c r="N941" s="45"/>
      <c r="O941" s="45"/>
      <c r="P941" s="7" t="str">
        <f t="shared" si="43"/>
        <v/>
      </c>
      <c r="Q941" s="14"/>
      <c r="R941" s="15"/>
      <c r="S941" s="14"/>
      <c r="T941" s="15"/>
      <c r="U941" s="14"/>
      <c r="V941" s="15"/>
      <c r="W941" s="47"/>
      <c r="X941" s="48"/>
      <c r="Y941" s="47"/>
      <c r="Z941" s="48"/>
      <c r="AA941" s="47"/>
      <c r="AB941" s="48"/>
      <c r="AC941" s="47"/>
      <c r="AD941" s="48"/>
      <c r="AE941" s="47"/>
      <c r="AF941" s="48"/>
      <c r="AG941" s="47"/>
      <c r="AH941" s="48"/>
      <c r="AI941" s="47"/>
      <c r="AJ941" s="48"/>
    </row>
    <row r="942" spans="1:36" x14ac:dyDescent="0.25">
      <c r="A942" s="7">
        <f t="shared" si="44"/>
        <v>938</v>
      </c>
      <c r="B942" s="8"/>
      <c r="C942" s="5"/>
      <c r="D942" s="5"/>
      <c r="E942" s="5"/>
      <c r="F942" s="7" t="str">
        <f>IF(E942="","",IF(VLOOKUP(E942,'Study Locations'!B:D,2,FALSE)="","",VLOOKUP(E942,'Study Locations'!B:D,2,FALSE)))</f>
        <v/>
      </c>
      <c r="G942" s="7" t="str">
        <f>IF(E942="","",IF(VLOOKUP(E942,'Study Locations'!B:D,3,FALSE)="","",VLOOKUP(E942,'Study Locations'!B:D,3,FALSE)))</f>
        <v/>
      </c>
      <c r="H942" s="5"/>
      <c r="I942" s="5"/>
      <c r="J942" s="3" t="str">
        <f t="shared" si="42"/>
        <v/>
      </c>
      <c r="K942" s="29" t="str">
        <f>IF(B942="","",IF(J942="","NA",IF(ISNA(VLOOKUP(J942,'Default  Salaries'!D:E,2,FALSE)),IF(ISNA(VLOOKUP(I942&amp;"-NA",'Default  Salaries'!D:E,2,FALSE)),"NA",VLOOKUP(I942&amp;"-NA",'Default  Salaries'!D:E,2,FALSE)),VLOOKUP(J942,'Default  Salaries'!D:E,2,FALSE))))</f>
        <v/>
      </c>
      <c r="L942" s="46"/>
      <c r="M942" s="19"/>
      <c r="N942" s="45"/>
      <c r="O942" s="45"/>
      <c r="P942" s="7" t="str">
        <f t="shared" si="43"/>
        <v/>
      </c>
      <c r="Q942" s="14"/>
      <c r="R942" s="15"/>
      <c r="S942" s="14"/>
      <c r="T942" s="15"/>
      <c r="U942" s="14"/>
      <c r="V942" s="15"/>
      <c r="W942" s="47"/>
      <c r="X942" s="48"/>
      <c r="Y942" s="47"/>
      <c r="Z942" s="48"/>
      <c r="AA942" s="47"/>
      <c r="AB942" s="48"/>
      <c r="AC942" s="47"/>
      <c r="AD942" s="48"/>
      <c r="AE942" s="47"/>
      <c r="AF942" s="48"/>
      <c r="AG942" s="47"/>
      <c r="AH942" s="48"/>
      <c r="AI942" s="47"/>
      <c r="AJ942" s="48"/>
    </row>
    <row r="943" spans="1:36" x14ac:dyDescent="0.25">
      <c r="A943" s="7">
        <f t="shared" si="44"/>
        <v>939</v>
      </c>
      <c r="B943" s="8"/>
      <c r="C943" s="5"/>
      <c r="D943" s="5"/>
      <c r="E943" s="5"/>
      <c r="F943" s="7" t="str">
        <f>IF(E943="","",IF(VLOOKUP(E943,'Study Locations'!B:D,2,FALSE)="","",VLOOKUP(E943,'Study Locations'!B:D,2,FALSE)))</f>
        <v/>
      </c>
      <c r="G943" s="7" t="str">
        <f>IF(E943="","",IF(VLOOKUP(E943,'Study Locations'!B:D,3,FALSE)="","",VLOOKUP(E943,'Study Locations'!B:D,3,FALSE)))</f>
        <v/>
      </c>
      <c r="H943" s="5"/>
      <c r="I943" s="5"/>
      <c r="J943" s="3" t="str">
        <f t="shared" si="42"/>
        <v/>
      </c>
      <c r="K943" s="29" t="str">
        <f>IF(B943="","",IF(J943="","NA",IF(ISNA(VLOOKUP(J943,'Default  Salaries'!D:E,2,FALSE)),IF(ISNA(VLOOKUP(I943&amp;"-NA",'Default  Salaries'!D:E,2,FALSE)),"NA",VLOOKUP(I943&amp;"-NA",'Default  Salaries'!D:E,2,FALSE)),VLOOKUP(J943,'Default  Salaries'!D:E,2,FALSE))))</f>
        <v/>
      </c>
      <c r="L943" s="46"/>
      <c r="M943" s="19"/>
      <c r="N943" s="45"/>
      <c r="O943" s="45"/>
      <c r="P943" s="7" t="str">
        <f t="shared" si="43"/>
        <v/>
      </c>
      <c r="Q943" s="14"/>
      <c r="R943" s="15"/>
      <c r="S943" s="14"/>
      <c r="T943" s="15"/>
      <c r="U943" s="14"/>
      <c r="V943" s="15"/>
      <c r="W943" s="47"/>
      <c r="X943" s="48"/>
      <c r="Y943" s="47"/>
      <c r="Z943" s="48"/>
      <c r="AA943" s="47"/>
      <c r="AB943" s="48"/>
      <c r="AC943" s="47"/>
      <c r="AD943" s="48"/>
      <c r="AE943" s="47"/>
      <c r="AF943" s="48"/>
      <c r="AG943" s="47"/>
      <c r="AH943" s="48"/>
      <c r="AI943" s="47"/>
      <c r="AJ943" s="48"/>
    </row>
    <row r="944" spans="1:36" x14ac:dyDescent="0.25">
      <c r="A944" s="7">
        <f t="shared" si="44"/>
        <v>940</v>
      </c>
      <c r="B944" s="8"/>
      <c r="C944" s="5"/>
      <c r="D944" s="5"/>
      <c r="E944" s="5"/>
      <c r="F944" s="7" t="str">
        <f>IF(E944="","",IF(VLOOKUP(E944,'Study Locations'!B:D,2,FALSE)="","",VLOOKUP(E944,'Study Locations'!B:D,2,FALSE)))</f>
        <v/>
      </c>
      <c r="G944" s="7" t="str">
        <f>IF(E944="","",IF(VLOOKUP(E944,'Study Locations'!B:D,3,FALSE)="","",VLOOKUP(E944,'Study Locations'!B:D,3,FALSE)))</f>
        <v/>
      </c>
      <c r="H944" s="5"/>
      <c r="I944" s="5"/>
      <c r="J944" s="3" t="str">
        <f t="shared" si="42"/>
        <v/>
      </c>
      <c r="K944" s="29" t="str">
        <f>IF(B944="","",IF(J944="","NA",IF(ISNA(VLOOKUP(J944,'Default  Salaries'!D:E,2,FALSE)),IF(ISNA(VLOOKUP(I944&amp;"-NA",'Default  Salaries'!D:E,2,FALSE)),"NA",VLOOKUP(I944&amp;"-NA",'Default  Salaries'!D:E,2,FALSE)),VLOOKUP(J944,'Default  Salaries'!D:E,2,FALSE))))</f>
        <v/>
      </c>
      <c r="L944" s="46"/>
      <c r="M944" s="19"/>
      <c r="N944" s="45"/>
      <c r="O944" s="45"/>
      <c r="P944" s="7" t="str">
        <f t="shared" si="43"/>
        <v/>
      </c>
      <c r="Q944" s="14"/>
      <c r="R944" s="15"/>
      <c r="S944" s="14"/>
      <c r="T944" s="15"/>
      <c r="U944" s="14"/>
      <c r="V944" s="15"/>
      <c r="W944" s="47"/>
      <c r="X944" s="48"/>
      <c r="Y944" s="47"/>
      <c r="Z944" s="48"/>
      <c r="AA944" s="47"/>
      <c r="AB944" s="48"/>
      <c r="AC944" s="47"/>
      <c r="AD944" s="48"/>
      <c r="AE944" s="47"/>
      <c r="AF944" s="48"/>
      <c r="AG944" s="47"/>
      <c r="AH944" s="48"/>
      <c r="AI944" s="47"/>
      <c r="AJ944" s="48"/>
    </row>
    <row r="945" spans="1:36" x14ac:dyDescent="0.25">
      <c r="A945" s="7">
        <f t="shared" si="44"/>
        <v>941</v>
      </c>
      <c r="B945" s="8"/>
      <c r="C945" s="5"/>
      <c r="D945" s="5"/>
      <c r="E945" s="5"/>
      <c r="F945" s="7" t="str">
        <f>IF(E945="","",IF(VLOOKUP(E945,'Study Locations'!B:D,2,FALSE)="","",VLOOKUP(E945,'Study Locations'!B:D,2,FALSE)))</f>
        <v/>
      </c>
      <c r="G945" s="7" t="str">
        <f>IF(E945="","",IF(VLOOKUP(E945,'Study Locations'!B:D,3,FALSE)="","",VLOOKUP(E945,'Study Locations'!B:D,3,FALSE)))</f>
        <v/>
      </c>
      <c r="H945" s="5"/>
      <c r="I945" s="5"/>
      <c r="J945" s="3" t="str">
        <f t="shared" si="42"/>
        <v/>
      </c>
      <c r="K945" s="29" t="str">
        <f>IF(B945="","",IF(J945="","NA",IF(ISNA(VLOOKUP(J945,'Default  Salaries'!D:E,2,FALSE)),IF(ISNA(VLOOKUP(I945&amp;"-NA",'Default  Salaries'!D:E,2,FALSE)),"NA",VLOOKUP(I945&amp;"-NA",'Default  Salaries'!D:E,2,FALSE)),VLOOKUP(J945,'Default  Salaries'!D:E,2,FALSE))))</f>
        <v/>
      </c>
      <c r="L945" s="46"/>
      <c r="M945" s="19"/>
      <c r="N945" s="45"/>
      <c r="O945" s="45"/>
      <c r="P945" s="7" t="str">
        <f t="shared" si="43"/>
        <v/>
      </c>
      <c r="Q945" s="14"/>
      <c r="R945" s="15"/>
      <c r="S945" s="14"/>
      <c r="T945" s="15"/>
      <c r="U945" s="14"/>
      <c r="V945" s="15"/>
      <c r="W945" s="47"/>
      <c r="X945" s="48"/>
      <c r="Y945" s="47"/>
      <c r="Z945" s="48"/>
      <c r="AA945" s="47"/>
      <c r="AB945" s="48"/>
      <c r="AC945" s="47"/>
      <c r="AD945" s="48"/>
      <c r="AE945" s="47"/>
      <c r="AF945" s="48"/>
      <c r="AG945" s="47"/>
      <c r="AH945" s="48"/>
      <c r="AI945" s="47"/>
      <c r="AJ945" s="48"/>
    </row>
    <row r="946" spans="1:36" x14ac:dyDescent="0.25">
      <c r="A946" s="7">
        <f t="shared" si="44"/>
        <v>942</v>
      </c>
      <c r="B946" s="8"/>
      <c r="C946" s="5"/>
      <c r="D946" s="5"/>
      <c r="E946" s="5"/>
      <c r="F946" s="7" t="str">
        <f>IF(E946="","",IF(VLOOKUP(E946,'Study Locations'!B:D,2,FALSE)="","",VLOOKUP(E946,'Study Locations'!B:D,2,FALSE)))</f>
        <v/>
      </c>
      <c r="G946" s="7" t="str">
        <f>IF(E946="","",IF(VLOOKUP(E946,'Study Locations'!B:D,3,FALSE)="","",VLOOKUP(E946,'Study Locations'!B:D,3,FALSE)))</f>
        <v/>
      </c>
      <c r="H946" s="5"/>
      <c r="I946" s="5"/>
      <c r="J946" s="3" t="str">
        <f t="shared" si="42"/>
        <v/>
      </c>
      <c r="K946" s="29" t="str">
        <f>IF(B946="","",IF(J946="","NA",IF(ISNA(VLOOKUP(J946,'Default  Salaries'!D:E,2,FALSE)),IF(ISNA(VLOOKUP(I946&amp;"-NA",'Default  Salaries'!D:E,2,FALSE)),"NA",VLOOKUP(I946&amp;"-NA",'Default  Salaries'!D:E,2,FALSE)),VLOOKUP(J946,'Default  Salaries'!D:E,2,FALSE))))</f>
        <v/>
      </c>
      <c r="L946" s="46"/>
      <c r="M946" s="19"/>
      <c r="N946" s="45"/>
      <c r="O946" s="45"/>
      <c r="P946" s="7" t="str">
        <f t="shared" si="43"/>
        <v/>
      </c>
      <c r="Q946" s="14"/>
      <c r="R946" s="15"/>
      <c r="S946" s="14"/>
      <c r="T946" s="15"/>
      <c r="U946" s="14"/>
      <c r="V946" s="15"/>
      <c r="W946" s="47"/>
      <c r="X946" s="48"/>
      <c r="Y946" s="47"/>
      <c r="Z946" s="48"/>
      <c r="AA946" s="47"/>
      <c r="AB946" s="48"/>
      <c r="AC946" s="47"/>
      <c r="AD946" s="48"/>
      <c r="AE946" s="47"/>
      <c r="AF946" s="48"/>
      <c r="AG946" s="47"/>
      <c r="AH946" s="48"/>
      <c r="AI946" s="47"/>
      <c r="AJ946" s="48"/>
    </row>
    <row r="947" spans="1:36" x14ac:dyDescent="0.25">
      <c r="A947" s="7">
        <f t="shared" si="44"/>
        <v>943</v>
      </c>
      <c r="B947" s="8"/>
      <c r="C947" s="5"/>
      <c r="D947" s="5"/>
      <c r="E947" s="5"/>
      <c r="F947" s="7" t="str">
        <f>IF(E947="","",IF(VLOOKUP(E947,'Study Locations'!B:D,2,FALSE)="","",VLOOKUP(E947,'Study Locations'!B:D,2,FALSE)))</f>
        <v/>
      </c>
      <c r="G947" s="7" t="str">
        <f>IF(E947="","",IF(VLOOKUP(E947,'Study Locations'!B:D,3,FALSE)="","",VLOOKUP(E947,'Study Locations'!B:D,3,FALSE)))</f>
        <v/>
      </c>
      <c r="H947" s="5"/>
      <c r="I947" s="5"/>
      <c r="J947" s="3" t="str">
        <f t="shared" si="42"/>
        <v/>
      </c>
      <c r="K947" s="29" t="str">
        <f>IF(B947="","",IF(J947="","NA",IF(ISNA(VLOOKUP(J947,'Default  Salaries'!D:E,2,FALSE)),IF(ISNA(VLOOKUP(I947&amp;"-NA",'Default  Salaries'!D:E,2,FALSE)),"NA",VLOOKUP(I947&amp;"-NA",'Default  Salaries'!D:E,2,FALSE)),VLOOKUP(J947,'Default  Salaries'!D:E,2,FALSE))))</f>
        <v/>
      </c>
      <c r="L947" s="46"/>
      <c r="M947" s="19"/>
      <c r="N947" s="45"/>
      <c r="O947" s="45"/>
      <c r="P947" s="7" t="str">
        <f t="shared" si="43"/>
        <v/>
      </c>
      <c r="Q947" s="14"/>
      <c r="R947" s="15"/>
      <c r="S947" s="14"/>
      <c r="T947" s="15"/>
      <c r="U947" s="14"/>
      <c r="V947" s="15"/>
      <c r="W947" s="47"/>
      <c r="X947" s="48"/>
      <c r="Y947" s="47"/>
      <c r="Z947" s="48"/>
      <c r="AA947" s="47"/>
      <c r="AB947" s="48"/>
      <c r="AC947" s="47"/>
      <c r="AD947" s="48"/>
      <c r="AE947" s="47"/>
      <c r="AF947" s="48"/>
      <c r="AG947" s="47"/>
      <c r="AH947" s="48"/>
      <c r="AI947" s="47"/>
      <c r="AJ947" s="48"/>
    </row>
    <row r="948" spans="1:36" x14ac:dyDescent="0.25">
      <c r="A948" s="7">
        <f t="shared" si="44"/>
        <v>944</v>
      </c>
      <c r="B948" s="8"/>
      <c r="C948" s="5"/>
      <c r="D948" s="5"/>
      <c r="E948" s="5"/>
      <c r="F948" s="7" t="str">
        <f>IF(E948="","",IF(VLOOKUP(E948,'Study Locations'!B:D,2,FALSE)="","",VLOOKUP(E948,'Study Locations'!B:D,2,FALSE)))</f>
        <v/>
      </c>
      <c r="G948" s="7" t="str">
        <f>IF(E948="","",IF(VLOOKUP(E948,'Study Locations'!B:D,3,FALSE)="","",VLOOKUP(E948,'Study Locations'!B:D,3,FALSE)))</f>
        <v/>
      </c>
      <c r="H948" s="5"/>
      <c r="I948" s="5"/>
      <c r="J948" s="3" t="str">
        <f t="shared" si="42"/>
        <v/>
      </c>
      <c r="K948" s="29" t="str">
        <f>IF(B948="","",IF(J948="","NA",IF(ISNA(VLOOKUP(J948,'Default  Salaries'!D:E,2,FALSE)),IF(ISNA(VLOOKUP(I948&amp;"-NA",'Default  Salaries'!D:E,2,FALSE)),"NA",VLOOKUP(I948&amp;"-NA",'Default  Salaries'!D:E,2,FALSE)),VLOOKUP(J948,'Default  Salaries'!D:E,2,FALSE))))</f>
        <v/>
      </c>
      <c r="L948" s="46"/>
      <c r="M948" s="19"/>
      <c r="N948" s="45"/>
      <c r="O948" s="45"/>
      <c r="P948" s="7" t="str">
        <f t="shared" si="43"/>
        <v/>
      </c>
      <c r="Q948" s="14"/>
      <c r="R948" s="15"/>
      <c r="S948" s="14"/>
      <c r="T948" s="15"/>
      <c r="U948" s="14"/>
      <c r="V948" s="15"/>
      <c r="W948" s="47"/>
      <c r="X948" s="48"/>
      <c r="Y948" s="47"/>
      <c r="Z948" s="48"/>
      <c r="AA948" s="47"/>
      <c r="AB948" s="48"/>
      <c r="AC948" s="47"/>
      <c r="AD948" s="48"/>
      <c r="AE948" s="47"/>
      <c r="AF948" s="48"/>
      <c r="AG948" s="47"/>
      <c r="AH948" s="48"/>
      <c r="AI948" s="47"/>
      <c r="AJ948" s="48"/>
    </row>
    <row r="949" spans="1:36" x14ac:dyDescent="0.25">
      <c r="A949" s="7">
        <f t="shared" si="44"/>
        <v>945</v>
      </c>
      <c r="B949" s="8"/>
      <c r="C949" s="5"/>
      <c r="D949" s="5"/>
      <c r="E949" s="5"/>
      <c r="F949" s="7" t="str">
        <f>IF(E949="","",IF(VLOOKUP(E949,'Study Locations'!B:D,2,FALSE)="","",VLOOKUP(E949,'Study Locations'!B:D,2,FALSE)))</f>
        <v/>
      </c>
      <c r="G949" s="7" t="str">
        <f>IF(E949="","",IF(VLOOKUP(E949,'Study Locations'!B:D,3,FALSE)="","",VLOOKUP(E949,'Study Locations'!B:D,3,FALSE)))</f>
        <v/>
      </c>
      <c r="H949" s="5"/>
      <c r="I949" s="5"/>
      <c r="J949" s="3" t="str">
        <f t="shared" si="42"/>
        <v/>
      </c>
      <c r="K949" s="29" t="str">
        <f>IF(B949="","",IF(J949="","NA",IF(ISNA(VLOOKUP(J949,'Default  Salaries'!D:E,2,FALSE)),IF(ISNA(VLOOKUP(I949&amp;"-NA",'Default  Salaries'!D:E,2,FALSE)),"NA",VLOOKUP(I949&amp;"-NA",'Default  Salaries'!D:E,2,FALSE)),VLOOKUP(J949,'Default  Salaries'!D:E,2,FALSE))))</f>
        <v/>
      </c>
      <c r="L949" s="46"/>
      <c r="M949" s="19"/>
      <c r="N949" s="45"/>
      <c r="O949" s="45"/>
      <c r="P949" s="7" t="str">
        <f t="shared" si="43"/>
        <v/>
      </c>
      <c r="Q949" s="14"/>
      <c r="R949" s="15"/>
      <c r="S949" s="14"/>
      <c r="T949" s="15"/>
      <c r="U949" s="14"/>
      <c r="V949" s="15"/>
      <c r="W949" s="47"/>
      <c r="X949" s="48"/>
      <c r="Y949" s="47"/>
      <c r="Z949" s="48"/>
      <c r="AA949" s="47"/>
      <c r="AB949" s="48"/>
      <c r="AC949" s="47"/>
      <c r="AD949" s="48"/>
      <c r="AE949" s="47"/>
      <c r="AF949" s="48"/>
      <c r="AG949" s="47"/>
      <c r="AH949" s="48"/>
      <c r="AI949" s="47"/>
      <c r="AJ949" s="48"/>
    </row>
    <row r="950" spans="1:36" x14ac:dyDescent="0.25">
      <c r="A950" s="7">
        <f t="shared" si="44"/>
        <v>946</v>
      </c>
      <c r="B950" s="8"/>
      <c r="C950" s="5"/>
      <c r="D950" s="5"/>
      <c r="E950" s="5"/>
      <c r="F950" s="7" t="str">
        <f>IF(E950="","",IF(VLOOKUP(E950,'Study Locations'!B:D,2,FALSE)="","",VLOOKUP(E950,'Study Locations'!B:D,2,FALSE)))</f>
        <v/>
      </c>
      <c r="G950" s="7" t="str">
        <f>IF(E950="","",IF(VLOOKUP(E950,'Study Locations'!B:D,3,FALSE)="","",VLOOKUP(E950,'Study Locations'!B:D,3,FALSE)))</f>
        <v/>
      </c>
      <c r="H950" s="5"/>
      <c r="I950" s="5"/>
      <c r="J950" s="3" t="str">
        <f t="shared" si="42"/>
        <v/>
      </c>
      <c r="K950" s="29" t="str">
        <f>IF(B950="","",IF(J950="","NA",IF(ISNA(VLOOKUP(J950,'Default  Salaries'!D:E,2,FALSE)),IF(ISNA(VLOOKUP(I950&amp;"-NA",'Default  Salaries'!D:E,2,FALSE)),"NA",VLOOKUP(I950&amp;"-NA",'Default  Salaries'!D:E,2,FALSE)),VLOOKUP(J950,'Default  Salaries'!D:E,2,FALSE))))</f>
        <v/>
      </c>
      <c r="L950" s="46"/>
      <c r="M950" s="19"/>
      <c r="N950" s="45"/>
      <c r="O950" s="45"/>
      <c r="P950" s="7" t="str">
        <f t="shared" si="43"/>
        <v/>
      </c>
      <c r="Q950" s="14"/>
      <c r="R950" s="15"/>
      <c r="S950" s="14"/>
      <c r="T950" s="15"/>
      <c r="U950" s="14"/>
      <c r="V950" s="15"/>
      <c r="W950" s="47"/>
      <c r="X950" s="48"/>
      <c r="Y950" s="47"/>
      <c r="Z950" s="48"/>
      <c r="AA950" s="47"/>
      <c r="AB950" s="48"/>
      <c r="AC950" s="47"/>
      <c r="AD950" s="48"/>
      <c r="AE950" s="47"/>
      <c r="AF950" s="48"/>
      <c r="AG950" s="47"/>
      <c r="AH950" s="48"/>
      <c r="AI950" s="47"/>
      <c r="AJ950" s="48"/>
    </row>
    <row r="951" spans="1:36" x14ac:dyDescent="0.25">
      <c r="A951" s="7">
        <f t="shared" si="44"/>
        <v>947</v>
      </c>
      <c r="B951" s="8"/>
      <c r="C951" s="5"/>
      <c r="D951" s="5"/>
      <c r="E951" s="5"/>
      <c r="F951" s="7" t="str">
        <f>IF(E951="","",IF(VLOOKUP(E951,'Study Locations'!B:D,2,FALSE)="","",VLOOKUP(E951,'Study Locations'!B:D,2,FALSE)))</f>
        <v/>
      </c>
      <c r="G951" s="7" t="str">
        <f>IF(E951="","",IF(VLOOKUP(E951,'Study Locations'!B:D,3,FALSE)="","",VLOOKUP(E951,'Study Locations'!B:D,3,FALSE)))</f>
        <v/>
      </c>
      <c r="H951" s="5"/>
      <c r="I951" s="5"/>
      <c r="J951" s="3" t="str">
        <f t="shared" si="42"/>
        <v/>
      </c>
      <c r="K951" s="29" t="str">
        <f>IF(B951="","",IF(J951="","NA",IF(ISNA(VLOOKUP(J951,'Default  Salaries'!D:E,2,FALSE)),IF(ISNA(VLOOKUP(I951&amp;"-NA",'Default  Salaries'!D:E,2,FALSE)),"NA",VLOOKUP(I951&amp;"-NA",'Default  Salaries'!D:E,2,FALSE)),VLOOKUP(J951,'Default  Salaries'!D:E,2,FALSE))))</f>
        <v/>
      </c>
      <c r="L951" s="46"/>
      <c r="M951" s="19"/>
      <c r="N951" s="45"/>
      <c r="O951" s="45"/>
      <c r="P951" s="7" t="str">
        <f t="shared" si="43"/>
        <v/>
      </c>
      <c r="Q951" s="14"/>
      <c r="R951" s="15"/>
      <c r="S951" s="14"/>
      <c r="T951" s="15"/>
      <c r="U951" s="14"/>
      <c r="V951" s="15"/>
      <c r="W951" s="47"/>
      <c r="X951" s="48"/>
      <c r="Y951" s="47"/>
      <c r="Z951" s="48"/>
      <c r="AA951" s="47"/>
      <c r="AB951" s="48"/>
      <c r="AC951" s="47"/>
      <c r="AD951" s="48"/>
      <c r="AE951" s="47"/>
      <c r="AF951" s="48"/>
      <c r="AG951" s="47"/>
      <c r="AH951" s="48"/>
      <c r="AI951" s="47"/>
      <c r="AJ951" s="48"/>
    </row>
    <row r="952" spans="1:36" x14ac:dyDescent="0.25">
      <c r="A952" s="7">
        <f t="shared" si="44"/>
        <v>948</v>
      </c>
      <c r="B952" s="8"/>
      <c r="C952" s="5"/>
      <c r="D952" s="5"/>
      <c r="E952" s="5"/>
      <c r="F952" s="7" t="str">
        <f>IF(E952="","",IF(VLOOKUP(E952,'Study Locations'!B:D,2,FALSE)="","",VLOOKUP(E952,'Study Locations'!B:D,2,FALSE)))</f>
        <v/>
      </c>
      <c r="G952" s="7" t="str">
        <f>IF(E952="","",IF(VLOOKUP(E952,'Study Locations'!B:D,3,FALSE)="","",VLOOKUP(E952,'Study Locations'!B:D,3,FALSE)))</f>
        <v/>
      </c>
      <c r="H952" s="5"/>
      <c r="I952" s="5"/>
      <c r="J952" s="3" t="str">
        <f t="shared" si="42"/>
        <v/>
      </c>
      <c r="K952" s="29" t="str">
        <f>IF(B952="","",IF(J952="","NA",IF(ISNA(VLOOKUP(J952,'Default  Salaries'!D:E,2,FALSE)),IF(ISNA(VLOOKUP(I952&amp;"-NA",'Default  Salaries'!D:E,2,FALSE)),"NA",VLOOKUP(I952&amp;"-NA",'Default  Salaries'!D:E,2,FALSE)),VLOOKUP(J952,'Default  Salaries'!D:E,2,FALSE))))</f>
        <v/>
      </c>
      <c r="L952" s="46"/>
      <c r="M952" s="19"/>
      <c r="N952" s="45"/>
      <c r="O952" s="45"/>
      <c r="P952" s="7" t="str">
        <f t="shared" si="43"/>
        <v/>
      </c>
      <c r="Q952" s="14"/>
      <c r="R952" s="15"/>
      <c r="S952" s="14"/>
      <c r="T952" s="15"/>
      <c r="U952" s="14"/>
      <c r="V952" s="15"/>
      <c r="W952" s="47"/>
      <c r="X952" s="48"/>
      <c r="Y952" s="47"/>
      <c r="Z952" s="48"/>
      <c r="AA952" s="47"/>
      <c r="AB952" s="48"/>
      <c r="AC952" s="47"/>
      <c r="AD952" s="48"/>
      <c r="AE952" s="47"/>
      <c r="AF952" s="48"/>
      <c r="AG952" s="47"/>
      <c r="AH952" s="48"/>
      <c r="AI952" s="47"/>
      <c r="AJ952" s="48"/>
    </row>
    <row r="953" spans="1:36" x14ac:dyDescent="0.25">
      <c r="A953" s="7">
        <f t="shared" si="44"/>
        <v>949</v>
      </c>
      <c r="B953" s="8"/>
      <c r="C953" s="5"/>
      <c r="D953" s="5"/>
      <c r="E953" s="5"/>
      <c r="F953" s="7" t="str">
        <f>IF(E953="","",IF(VLOOKUP(E953,'Study Locations'!B:D,2,FALSE)="","",VLOOKUP(E953,'Study Locations'!B:D,2,FALSE)))</f>
        <v/>
      </c>
      <c r="G953" s="7" t="str">
        <f>IF(E953="","",IF(VLOOKUP(E953,'Study Locations'!B:D,3,FALSE)="","",VLOOKUP(E953,'Study Locations'!B:D,3,FALSE)))</f>
        <v/>
      </c>
      <c r="H953" s="5"/>
      <c r="I953" s="5"/>
      <c r="J953" s="3" t="str">
        <f t="shared" si="42"/>
        <v/>
      </c>
      <c r="K953" s="29" t="str">
        <f>IF(B953="","",IF(J953="","NA",IF(ISNA(VLOOKUP(J953,'Default  Salaries'!D:E,2,FALSE)),IF(ISNA(VLOOKUP(I953&amp;"-NA",'Default  Salaries'!D:E,2,FALSE)),"NA",VLOOKUP(I953&amp;"-NA",'Default  Salaries'!D:E,2,FALSE)),VLOOKUP(J953,'Default  Salaries'!D:E,2,FALSE))))</f>
        <v/>
      </c>
      <c r="L953" s="46"/>
      <c r="M953" s="19"/>
      <c r="N953" s="45"/>
      <c r="O953" s="45"/>
      <c r="P953" s="7" t="str">
        <f t="shared" si="43"/>
        <v/>
      </c>
      <c r="Q953" s="14"/>
      <c r="R953" s="15"/>
      <c r="S953" s="14"/>
      <c r="T953" s="15"/>
      <c r="U953" s="14"/>
      <c r="V953" s="15"/>
      <c r="W953" s="47"/>
      <c r="X953" s="48"/>
      <c r="Y953" s="47"/>
      <c r="Z953" s="48"/>
      <c r="AA953" s="47"/>
      <c r="AB953" s="48"/>
      <c r="AC953" s="47"/>
      <c r="AD953" s="48"/>
      <c r="AE953" s="47"/>
      <c r="AF953" s="48"/>
      <c r="AG953" s="47"/>
      <c r="AH953" s="48"/>
      <c r="AI953" s="47"/>
      <c r="AJ953" s="48"/>
    </row>
    <row r="954" spans="1:36" x14ac:dyDescent="0.25">
      <c r="A954" s="7">
        <f t="shared" si="44"/>
        <v>950</v>
      </c>
      <c r="B954" s="8"/>
      <c r="C954" s="5"/>
      <c r="D954" s="5"/>
      <c r="E954" s="5"/>
      <c r="F954" s="7" t="str">
        <f>IF(E954="","",IF(VLOOKUP(E954,'Study Locations'!B:D,2,FALSE)="","",VLOOKUP(E954,'Study Locations'!B:D,2,FALSE)))</f>
        <v/>
      </c>
      <c r="G954" s="7" t="str">
        <f>IF(E954="","",IF(VLOOKUP(E954,'Study Locations'!B:D,3,FALSE)="","",VLOOKUP(E954,'Study Locations'!B:D,3,FALSE)))</f>
        <v/>
      </c>
      <c r="H954" s="5"/>
      <c r="I954" s="5"/>
      <c r="J954" s="3" t="str">
        <f t="shared" si="42"/>
        <v/>
      </c>
      <c r="K954" s="29" t="str">
        <f>IF(B954="","",IF(J954="","NA",IF(ISNA(VLOOKUP(J954,'Default  Salaries'!D:E,2,FALSE)),IF(ISNA(VLOOKUP(I954&amp;"-NA",'Default  Salaries'!D:E,2,FALSE)),"NA",VLOOKUP(I954&amp;"-NA",'Default  Salaries'!D:E,2,FALSE)),VLOOKUP(J954,'Default  Salaries'!D:E,2,FALSE))))</f>
        <v/>
      </c>
      <c r="L954" s="46"/>
      <c r="M954" s="19"/>
      <c r="N954" s="45"/>
      <c r="O954" s="45"/>
      <c r="P954" s="7" t="str">
        <f t="shared" si="43"/>
        <v/>
      </c>
      <c r="Q954" s="14"/>
      <c r="R954" s="15"/>
      <c r="S954" s="14"/>
      <c r="T954" s="15"/>
      <c r="U954" s="14"/>
      <c r="V954" s="15"/>
      <c r="W954" s="47"/>
      <c r="X954" s="48"/>
      <c r="Y954" s="47"/>
      <c r="Z954" s="48"/>
      <c r="AA954" s="47"/>
      <c r="AB954" s="48"/>
      <c r="AC954" s="47"/>
      <c r="AD954" s="48"/>
      <c r="AE954" s="47"/>
      <c r="AF954" s="48"/>
      <c r="AG954" s="47"/>
      <c r="AH954" s="48"/>
      <c r="AI954" s="47"/>
      <c r="AJ954" s="48"/>
    </row>
    <row r="955" spans="1:36" x14ac:dyDescent="0.25">
      <c r="A955" s="7">
        <f t="shared" si="44"/>
        <v>951</v>
      </c>
      <c r="B955" s="8"/>
      <c r="C955" s="5"/>
      <c r="D955" s="5"/>
      <c r="E955" s="5"/>
      <c r="F955" s="7" t="str">
        <f>IF(E955="","",IF(VLOOKUP(E955,'Study Locations'!B:D,2,FALSE)="","",VLOOKUP(E955,'Study Locations'!B:D,2,FALSE)))</f>
        <v/>
      </c>
      <c r="G955" s="7" t="str">
        <f>IF(E955="","",IF(VLOOKUP(E955,'Study Locations'!B:D,3,FALSE)="","",VLOOKUP(E955,'Study Locations'!B:D,3,FALSE)))</f>
        <v/>
      </c>
      <c r="H955" s="5"/>
      <c r="I955" s="5"/>
      <c r="J955" s="3" t="str">
        <f t="shared" si="42"/>
        <v/>
      </c>
      <c r="K955" s="29" t="str">
        <f>IF(B955="","",IF(J955="","NA",IF(ISNA(VLOOKUP(J955,'Default  Salaries'!D:E,2,FALSE)),IF(ISNA(VLOOKUP(I955&amp;"-NA",'Default  Salaries'!D:E,2,FALSE)),"NA",VLOOKUP(I955&amp;"-NA",'Default  Salaries'!D:E,2,FALSE)),VLOOKUP(J955,'Default  Salaries'!D:E,2,FALSE))))</f>
        <v/>
      </c>
      <c r="L955" s="46"/>
      <c r="M955" s="19"/>
      <c r="N955" s="45"/>
      <c r="O955" s="45"/>
      <c r="P955" s="7" t="str">
        <f t="shared" si="43"/>
        <v/>
      </c>
      <c r="Q955" s="14"/>
      <c r="R955" s="15"/>
      <c r="S955" s="14"/>
      <c r="T955" s="15"/>
      <c r="U955" s="14"/>
      <c r="V955" s="15"/>
      <c r="W955" s="47"/>
      <c r="X955" s="48"/>
      <c r="Y955" s="47"/>
      <c r="Z955" s="48"/>
      <c r="AA955" s="47"/>
      <c r="AB955" s="48"/>
      <c r="AC955" s="47"/>
      <c r="AD955" s="48"/>
      <c r="AE955" s="47"/>
      <c r="AF955" s="48"/>
      <c r="AG955" s="47"/>
      <c r="AH955" s="48"/>
      <c r="AI955" s="47"/>
      <c r="AJ955" s="48"/>
    </row>
    <row r="956" spans="1:36" x14ac:dyDescent="0.25">
      <c r="A956" s="7">
        <f t="shared" si="44"/>
        <v>952</v>
      </c>
      <c r="B956" s="8"/>
      <c r="C956" s="5"/>
      <c r="D956" s="5"/>
      <c r="E956" s="5"/>
      <c r="F956" s="7" t="str">
        <f>IF(E956="","",IF(VLOOKUP(E956,'Study Locations'!B:D,2,FALSE)="","",VLOOKUP(E956,'Study Locations'!B:D,2,FALSE)))</f>
        <v/>
      </c>
      <c r="G956" s="7" t="str">
        <f>IF(E956="","",IF(VLOOKUP(E956,'Study Locations'!B:D,3,FALSE)="","",VLOOKUP(E956,'Study Locations'!B:D,3,FALSE)))</f>
        <v/>
      </c>
      <c r="H956" s="5"/>
      <c r="I956" s="5"/>
      <c r="J956" s="3" t="str">
        <f t="shared" si="42"/>
        <v/>
      </c>
      <c r="K956" s="29" t="str">
        <f>IF(B956="","",IF(J956="","NA",IF(ISNA(VLOOKUP(J956,'Default  Salaries'!D:E,2,FALSE)),IF(ISNA(VLOOKUP(I956&amp;"-NA",'Default  Salaries'!D:E,2,FALSE)),"NA",VLOOKUP(I956&amp;"-NA",'Default  Salaries'!D:E,2,FALSE)),VLOOKUP(J956,'Default  Salaries'!D:E,2,FALSE))))</f>
        <v/>
      </c>
      <c r="L956" s="46"/>
      <c r="M956" s="19"/>
      <c r="N956" s="45"/>
      <c r="O956" s="45"/>
      <c r="P956" s="7" t="str">
        <f t="shared" si="43"/>
        <v/>
      </c>
      <c r="Q956" s="14"/>
      <c r="R956" s="15"/>
      <c r="S956" s="14"/>
      <c r="T956" s="15"/>
      <c r="U956" s="14"/>
      <c r="V956" s="15"/>
      <c r="W956" s="47"/>
      <c r="X956" s="48"/>
      <c r="Y956" s="47"/>
      <c r="Z956" s="48"/>
      <c r="AA956" s="47"/>
      <c r="AB956" s="48"/>
      <c r="AC956" s="47"/>
      <c r="AD956" s="48"/>
      <c r="AE956" s="47"/>
      <c r="AF956" s="48"/>
      <c r="AG956" s="47"/>
      <c r="AH956" s="48"/>
      <c r="AI956" s="47"/>
      <c r="AJ956" s="48"/>
    </row>
    <row r="957" spans="1:36" x14ac:dyDescent="0.25">
      <c r="A957" s="7">
        <f t="shared" si="44"/>
        <v>953</v>
      </c>
      <c r="B957" s="8"/>
      <c r="C957" s="5"/>
      <c r="D957" s="5"/>
      <c r="E957" s="5"/>
      <c r="F957" s="7" t="str">
        <f>IF(E957="","",IF(VLOOKUP(E957,'Study Locations'!B:D,2,FALSE)="","",VLOOKUP(E957,'Study Locations'!B:D,2,FALSE)))</f>
        <v/>
      </c>
      <c r="G957" s="7" t="str">
        <f>IF(E957="","",IF(VLOOKUP(E957,'Study Locations'!B:D,3,FALSE)="","",VLOOKUP(E957,'Study Locations'!B:D,3,FALSE)))</f>
        <v/>
      </c>
      <c r="H957" s="5"/>
      <c r="I957" s="5"/>
      <c r="J957" s="3" t="str">
        <f t="shared" si="42"/>
        <v/>
      </c>
      <c r="K957" s="29" t="str">
        <f>IF(B957="","",IF(J957="","NA",IF(ISNA(VLOOKUP(J957,'Default  Salaries'!D:E,2,FALSE)),IF(ISNA(VLOOKUP(I957&amp;"-NA",'Default  Salaries'!D:E,2,FALSE)),"NA",VLOOKUP(I957&amp;"-NA",'Default  Salaries'!D:E,2,FALSE)),VLOOKUP(J957,'Default  Salaries'!D:E,2,FALSE))))</f>
        <v/>
      </c>
      <c r="L957" s="46"/>
      <c r="M957" s="19"/>
      <c r="N957" s="45"/>
      <c r="O957" s="45"/>
      <c r="P957" s="7" t="str">
        <f t="shared" si="43"/>
        <v/>
      </c>
      <c r="Q957" s="14"/>
      <c r="R957" s="15"/>
      <c r="S957" s="14"/>
      <c r="T957" s="15"/>
      <c r="U957" s="14"/>
      <c r="V957" s="15"/>
      <c r="W957" s="47"/>
      <c r="X957" s="48"/>
      <c r="Y957" s="47"/>
      <c r="Z957" s="48"/>
      <c r="AA957" s="47"/>
      <c r="AB957" s="48"/>
      <c r="AC957" s="47"/>
      <c r="AD957" s="48"/>
      <c r="AE957" s="47"/>
      <c r="AF957" s="48"/>
      <c r="AG957" s="47"/>
      <c r="AH957" s="48"/>
      <c r="AI957" s="47"/>
      <c r="AJ957" s="48"/>
    </row>
    <row r="958" spans="1:36" x14ac:dyDescent="0.25">
      <c r="A958" s="7">
        <f t="shared" si="44"/>
        <v>954</v>
      </c>
      <c r="B958" s="8"/>
      <c r="C958" s="5"/>
      <c r="D958" s="5"/>
      <c r="E958" s="5"/>
      <c r="F958" s="7" t="str">
        <f>IF(E958="","",IF(VLOOKUP(E958,'Study Locations'!B:D,2,FALSE)="","",VLOOKUP(E958,'Study Locations'!B:D,2,FALSE)))</f>
        <v/>
      </c>
      <c r="G958" s="7" t="str">
        <f>IF(E958="","",IF(VLOOKUP(E958,'Study Locations'!B:D,3,FALSE)="","",VLOOKUP(E958,'Study Locations'!B:D,3,FALSE)))</f>
        <v/>
      </c>
      <c r="H958" s="5"/>
      <c r="I958" s="5"/>
      <c r="J958" s="3" t="str">
        <f t="shared" si="42"/>
        <v/>
      </c>
      <c r="K958" s="29" t="str">
        <f>IF(B958="","",IF(J958="","NA",IF(ISNA(VLOOKUP(J958,'Default  Salaries'!D:E,2,FALSE)),IF(ISNA(VLOOKUP(I958&amp;"-NA",'Default  Salaries'!D:E,2,FALSE)),"NA",VLOOKUP(I958&amp;"-NA",'Default  Salaries'!D:E,2,FALSE)),VLOOKUP(J958,'Default  Salaries'!D:E,2,FALSE))))</f>
        <v/>
      </c>
      <c r="L958" s="46"/>
      <c r="M958" s="19"/>
      <c r="N958" s="45"/>
      <c r="O958" s="45"/>
      <c r="P958" s="7" t="str">
        <f t="shared" si="43"/>
        <v/>
      </c>
      <c r="Q958" s="14"/>
      <c r="R958" s="15"/>
      <c r="S958" s="14"/>
      <c r="T958" s="15"/>
      <c r="U958" s="14"/>
      <c r="V958" s="15"/>
      <c r="W958" s="47"/>
      <c r="X958" s="48"/>
      <c r="Y958" s="47"/>
      <c r="Z958" s="48"/>
      <c r="AA958" s="47"/>
      <c r="AB958" s="48"/>
      <c r="AC958" s="47"/>
      <c r="AD958" s="48"/>
      <c r="AE958" s="47"/>
      <c r="AF958" s="48"/>
      <c r="AG958" s="47"/>
      <c r="AH958" s="48"/>
      <c r="AI958" s="47"/>
      <c r="AJ958" s="48"/>
    </row>
    <row r="959" spans="1:36" x14ac:dyDescent="0.25">
      <c r="A959" s="7">
        <f t="shared" si="44"/>
        <v>955</v>
      </c>
      <c r="B959" s="8"/>
      <c r="C959" s="5"/>
      <c r="D959" s="5"/>
      <c r="E959" s="5"/>
      <c r="F959" s="7" t="str">
        <f>IF(E959="","",IF(VLOOKUP(E959,'Study Locations'!B:D,2,FALSE)="","",VLOOKUP(E959,'Study Locations'!B:D,2,FALSE)))</f>
        <v/>
      </c>
      <c r="G959" s="7" t="str">
        <f>IF(E959="","",IF(VLOOKUP(E959,'Study Locations'!B:D,3,FALSE)="","",VLOOKUP(E959,'Study Locations'!B:D,3,FALSE)))</f>
        <v/>
      </c>
      <c r="H959" s="5"/>
      <c r="I959" s="5"/>
      <c r="J959" s="3" t="str">
        <f t="shared" si="42"/>
        <v/>
      </c>
      <c r="K959" s="29" t="str">
        <f>IF(B959="","",IF(J959="","NA",IF(ISNA(VLOOKUP(J959,'Default  Salaries'!D:E,2,FALSE)),IF(ISNA(VLOOKUP(I959&amp;"-NA",'Default  Salaries'!D:E,2,FALSE)),"NA",VLOOKUP(I959&amp;"-NA",'Default  Salaries'!D:E,2,FALSE)),VLOOKUP(J959,'Default  Salaries'!D:E,2,FALSE))))</f>
        <v/>
      </c>
      <c r="L959" s="46"/>
      <c r="M959" s="19"/>
      <c r="N959" s="45"/>
      <c r="O959" s="45"/>
      <c r="P959" s="7" t="str">
        <f t="shared" si="43"/>
        <v/>
      </c>
      <c r="Q959" s="14"/>
      <c r="R959" s="15"/>
      <c r="S959" s="14"/>
      <c r="T959" s="15"/>
      <c r="U959" s="14"/>
      <c r="V959" s="15"/>
      <c r="W959" s="47"/>
      <c r="X959" s="48"/>
      <c r="Y959" s="47"/>
      <c r="Z959" s="48"/>
      <c r="AA959" s="47"/>
      <c r="AB959" s="48"/>
      <c r="AC959" s="47"/>
      <c r="AD959" s="48"/>
      <c r="AE959" s="47"/>
      <c r="AF959" s="48"/>
      <c r="AG959" s="47"/>
      <c r="AH959" s="48"/>
      <c r="AI959" s="47"/>
      <c r="AJ959" s="48"/>
    </row>
    <row r="960" spans="1:36" x14ac:dyDescent="0.25">
      <c r="A960" s="7">
        <f t="shared" si="44"/>
        <v>956</v>
      </c>
      <c r="B960" s="8"/>
      <c r="C960" s="5"/>
      <c r="D960" s="5"/>
      <c r="E960" s="5"/>
      <c r="F960" s="7" t="str">
        <f>IF(E960="","",IF(VLOOKUP(E960,'Study Locations'!B:D,2,FALSE)="","",VLOOKUP(E960,'Study Locations'!B:D,2,FALSE)))</f>
        <v/>
      </c>
      <c r="G960" s="7" t="str">
        <f>IF(E960="","",IF(VLOOKUP(E960,'Study Locations'!B:D,3,FALSE)="","",VLOOKUP(E960,'Study Locations'!B:D,3,FALSE)))</f>
        <v/>
      </c>
      <c r="H960" s="5"/>
      <c r="I960" s="5"/>
      <c r="J960" s="3" t="str">
        <f t="shared" si="42"/>
        <v/>
      </c>
      <c r="K960" s="29" t="str">
        <f>IF(B960="","",IF(J960="","NA",IF(ISNA(VLOOKUP(J960,'Default  Salaries'!D:E,2,FALSE)),IF(ISNA(VLOOKUP(I960&amp;"-NA",'Default  Salaries'!D:E,2,FALSE)),"NA",VLOOKUP(I960&amp;"-NA",'Default  Salaries'!D:E,2,FALSE)),VLOOKUP(J960,'Default  Salaries'!D:E,2,FALSE))))</f>
        <v/>
      </c>
      <c r="L960" s="46"/>
      <c r="M960" s="19"/>
      <c r="N960" s="45"/>
      <c r="O960" s="45"/>
      <c r="P960" s="7" t="str">
        <f t="shared" si="43"/>
        <v/>
      </c>
      <c r="Q960" s="14"/>
      <c r="R960" s="15"/>
      <c r="S960" s="14"/>
      <c r="T960" s="15"/>
      <c r="U960" s="14"/>
      <c r="V960" s="15"/>
      <c r="W960" s="47"/>
      <c r="X960" s="48"/>
      <c r="Y960" s="47"/>
      <c r="Z960" s="48"/>
      <c r="AA960" s="47"/>
      <c r="AB960" s="48"/>
      <c r="AC960" s="47"/>
      <c r="AD960" s="48"/>
      <c r="AE960" s="47"/>
      <c r="AF960" s="48"/>
      <c r="AG960" s="47"/>
      <c r="AH960" s="48"/>
      <c r="AI960" s="47"/>
      <c r="AJ960" s="48"/>
    </row>
    <row r="961" spans="1:36" x14ac:dyDescent="0.25">
      <c r="A961" s="7">
        <f t="shared" si="44"/>
        <v>957</v>
      </c>
      <c r="B961" s="8"/>
      <c r="C961" s="5"/>
      <c r="D961" s="5"/>
      <c r="E961" s="5"/>
      <c r="F961" s="7" t="str">
        <f>IF(E961="","",IF(VLOOKUP(E961,'Study Locations'!B:D,2,FALSE)="","",VLOOKUP(E961,'Study Locations'!B:D,2,FALSE)))</f>
        <v/>
      </c>
      <c r="G961" s="7" t="str">
        <f>IF(E961="","",IF(VLOOKUP(E961,'Study Locations'!B:D,3,FALSE)="","",VLOOKUP(E961,'Study Locations'!B:D,3,FALSE)))</f>
        <v/>
      </c>
      <c r="H961" s="5"/>
      <c r="I961" s="5"/>
      <c r="J961" s="3" t="str">
        <f t="shared" si="42"/>
        <v/>
      </c>
      <c r="K961" s="29" t="str">
        <f>IF(B961="","",IF(J961="","NA",IF(ISNA(VLOOKUP(J961,'Default  Salaries'!D:E,2,FALSE)),IF(ISNA(VLOOKUP(I961&amp;"-NA",'Default  Salaries'!D:E,2,FALSE)),"NA",VLOOKUP(I961&amp;"-NA",'Default  Salaries'!D:E,2,FALSE)),VLOOKUP(J961,'Default  Salaries'!D:E,2,FALSE))))</f>
        <v/>
      </c>
      <c r="L961" s="46"/>
      <c r="M961" s="19"/>
      <c r="N961" s="45"/>
      <c r="O961" s="45"/>
      <c r="P961" s="7" t="str">
        <f t="shared" si="43"/>
        <v/>
      </c>
      <c r="Q961" s="14"/>
      <c r="R961" s="15"/>
      <c r="S961" s="14"/>
      <c r="T961" s="15"/>
      <c r="U961" s="14"/>
      <c r="V961" s="15"/>
      <c r="W961" s="47"/>
      <c r="X961" s="48"/>
      <c r="Y961" s="47"/>
      <c r="Z961" s="48"/>
      <c r="AA961" s="47"/>
      <c r="AB961" s="48"/>
      <c r="AC961" s="47"/>
      <c r="AD961" s="48"/>
      <c r="AE961" s="47"/>
      <c r="AF961" s="48"/>
      <c r="AG961" s="47"/>
      <c r="AH961" s="48"/>
      <c r="AI961" s="47"/>
      <c r="AJ961" s="48"/>
    </row>
    <row r="962" spans="1:36" x14ac:dyDescent="0.25">
      <c r="A962" s="7">
        <f t="shared" si="44"/>
        <v>958</v>
      </c>
      <c r="B962" s="8"/>
      <c r="C962" s="5"/>
      <c r="D962" s="5"/>
      <c r="E962" s="5"/>
      <c r="F962" s="7" t="str">
        <f>IF(E962="","",IF(VLOOKUP(E962,'Study Locations'!B:D,2,FALSE)="","",VLOOKUP(E962,'Study Locations'!B:D,2,FALSE)))</f>
        <v/>
      </c>
      <c r="G962" s="7" t="str">
        <f>IF(E962="","",IF(VLOOKUP(E962,'Study Locations'!B:D,3,FALSE)="","",VLOOKUP(E962,'Study Locations'!B:D,3,FALSE)))</f>
        <v/>
      </c>
      <c r="H962" s="5"/>
      <c r="I962" s="5"/>
      <c r="J962" s="3" t="str">
        <f t="shared" si="42"/>
        <v/>
      </c>
      <c r="K962" s="29" t="str">
        <f>IF(B962="","",IF(J962="","NA",IF(ISNA(VLOOKUP(J962,'Default  Salaries'!D:E,2,FALSE)),IF(ISNA(VLOOKUP(I962&amp;"-NA",'Default  Salaries'!D:E,2,FALSE)),"NA",VLOOKUP(I962&amp;"-NA",'Default  Salaries'!D:E,2,FALSE)),VLOOKUP(J962,'Default  Salaries'!D:E,2,FALSE))))</f>
        <v/>
      </c>
      <c r="L962" s="46"/>
      <c r="M962" s="19"/>
      <c r="N962" s="45"/>
      <c r="O962" s="45"/>
      <c r="P962" s="7" t="str">
        <f t="shared" si="43"/>
        <v/>
      </c>
      <c r="Q962" s="14"/>
      <c r="R962" s="15"/>
      <c r="S962" s="14"/>
      <c r="T962" s="15"/>
      <c r="U962" s="14"/>
      <c r="V962" s="15"/>
      <c r="W962" s="47"/>
      <c r="X962" s="48"/>
      <c r="Y962" s="47"/>
      <c r="Z962" s="48"/>
      <c r="AA962" s="47"/>
      <c r="AB962" s="48"/>
      <c r="AC962" s="47"/>
      <c r="AD962" s="48"/>
      <c r="AE962" s="47"/>
      <c r="AF962" s="48"/>
      <c r="AG962" s="47"/>
      <c r="AH962" s="48"/>
      <c r="AI962" s="47"/>
      <c r="AJ962" s="48"/>
    </row>
    <row r="963" spans="1:36" x14ac:dyDescent="0.25">
      <c r="A963" s="7">
        <f t="shared" si="44"/>
        <v>959</v>
      </c>
      <c r="B963" s="8"/>
      <c r="C963" s="5"/>
      <c r="D963" s="5"/>
      <c r="E963" s="5"/>
      <c r="F963" s="7" t="str">
        <f>IF(E963="","",IF(VLOOKUP(E963,'Study Locations'!B:D,2,FALSE)="","",VLOOKUP(E963,'Study Locations'!B:D,2,FALSE)))</f>
        <v/>
      </c>
      <c r="G963" s="7" t="str">
        <f>IF(E963="","",IF(VLOOKUP(E963,'Study Locations'!B:D,3,FALSE)="","",VLOOKUP(E963,'Study Locations'!B:D,3,FALSE)))</f>
        <v/>
      </c>
      <c r="H963" s="5"/>
      <c r="I963" s="5"/>
      <c r="J963" s="3" t="str">
        <f t="shared" si="42"/>
        <v/>
      </c>
      <c r="K963" s="29" t="str">
        <f>IF(B963="","",IF(J963="","NA",IF(ISNA(VLOOKUP(J963,'Default  Salaries'!D:E,2,FALSE)),IF(ISNA(VLOOKUP(I963&amp;"-NA",'Default  Salaries'!D:E,2,FALSE)),"NA",VLOOKUP(I963&amp;"-NA",'Default  Salaries'!D:E,2,FALSE)),VLOOKUP(J963,'Default  Salaries'!D:E,2,FALSE))))</f>
        <v/>
      </c>
      <c r="L963" s="46"/>
      <c r="M963" s="19"/>
      <c r="N963" s="45"/>
      <c r="O963" s="45"/>
      <c r="P963" s="7" t="str">
        <f t="shared" si="43"/>
        <v/>
      </c>
      <c r="Q963" s="14"/>
      <c r="R963" s="15"/>
      <c r="S963" s="14"/>
      <c r="T963" s="15"/>
      <c r="U963" s="14"/>
      <c r="V963" s="15"/>
      <c r="W963" s="47"/>
      <c r="X963" s="48"/>
      <c r="Y963" s="47"/>
      <c r="Z963" s="48"/>
      <c r="AA963" s="47"/>
      <c r="AB963" s="48"/>
      <c r="AC963" s="47"/>
      <c r="AD963" s="48"/>
      <c r="AE963" s="47"/>
      <c r="AF963" s="48"/>
      <c r="AG963" s="47"/>
      <c r="AH963" s="48"/>
      <c r="AI963" s="47"/>
      <c r="AJ963" s="48"/>
    </row>
    <row r="964" spans="1:36" x14ac:dyDescent="0.25">
      <c r="A964" s="7">
        <f t="shared" si="44"/>
        <v>960</v>
      </c>
      <c r="B964" s="8"/>
      <c r="C964" s="5"/>
      <c r="D964" s="5"/>
      <c r="E964" s="5"/>
      <c r="F964" s="7" t="str">
        <f>IF(E964="","",IF(VLOOKUP(E964,'Study Locations'!B:D,2,FALSE)="","",VLOOKUP(E964,'Study Locations'!B:D,2,FALSE)))</f>
        <v/>
      </c>
      <c r="G964" s="7" t="str">
        <f>IF(E964="","",IF(VLOOKUP(E964,'Study Locations'!B:D,3,FALSE)="","",VLOOKUP(E964,'Study Locations'!B:D,3,FALSE)))</f>
        <v/>
      </c>
      <c r="H964" s="5"/>
      <c r="I964" s="5"/>
      <c r="J964" s="3" t="str">
        <f t="shared" si="42"/>
        <v/>
      </c>
      <c r="K964" s="29" t="str">
        <f>IF(B964="","",IF(J964="","NA",IF(ISNA(VLOOKUP(J964,'Default  Salaries'!D:E,2,FALSE)),IF(ISNA(VLOOKUP(I964&amp;"-NA",'Default  Salaries'!D:E,2,FALSE)),"NA",VLOOKUP(I964&amp;"-NA",'Default  Salaries'!D:E,2,FALSE)),VLOOKUP(J964,'Default  Salaries'!D:E,2,FALSE))))</f>
        <v/>
      </c>
      <c r="L964" s="46"/>
      <c r="M964" s="19"/>
      <c r="N964" s="45"/>
      <c r="O964" s="45"/>
      <c r="P964" s="7" t="str">
        <f t="shared" si="43"/>
        <v/>
      </c>
      <c r="Q964" s="14"/>
      <c r="R964" s="15"/>
      <c r="S964" s="14"/>
      <c r="T964" s="15"/>
      <c r="U964" s="14"/>
      <c r="V964" s="15"/>
      <c r="W964" s="47"/>
      <c r="X964" s="48"/>
      <c r="Y964" s="47"/>
      <c r="Z964" s="48"/>
      <c r="AA964" s="47"/>
      <c r="AB964" s="48"/>
      <c r="AC964" s="47"/>
      <c r="AD964" s="48"/>
      <c r="AE964" s="47"/>
      <c r="AF964" s="48"/>
      <c r="AG964" s="47"/>
      <c r="AH964" s="48"/>
      <c r="AI964" s="47"/>
      <c r="AJ964" s="48"/>
    </row>
    <row r="965" spans="1:36" x14ac:dyDescent="0.25">
      <c r="A965" s="7">
        <f t="shared" si="44"/>
        <v>961</v>
      </c>
      <c r="B965" s="8"/>
      <c r="C965" s="5"/>
      <c r="D965" s="5"/>
      <c r="E965" s="5"/>
      <c r="F965" s="7" t="str">
        <f>IF(E965="","",IF(VLOOKUP(E965,'Study Locations'!B:D,2,FALSE)="","",VLOOKUP(E965,'Study Locations'!B:D,2,FALSE)))</f>
        <v/>
      </c>
      <c r="G965" s="7" t="str">
        <f>IF(E965="","",IF(VLOOKUP(E965,'Study Locations'!B:D,3,FALSE)="","",VLOOKUP(E965,'Study Locations'!B:D,3,FALSE)))</f>
        <v/>
      </c>
      <c r="H965" s="5"/>
      <c r="I965" s="5"/>
      <c r="J965" s="3" t="str">
        <f t="shared" si="42"/>
        <v/>
      </c>
      <c r="K965" s="29" t="str">
        <f>IF(B965="","",IF(J965="","NA",IF(ISNA(VLOOKUP(J965,'Default  Salaries'!D:E,2,FALSE)),IF(ISNA(VLOOKUP(I965&amp;"-NA",'Default  Salaries'!D:E,2,FALSE)),"NA",VLOOKUP(I965&amp;"-NA",'Default  Salaries'!D:E,2,FALSE)),VLOOKUP(J965,'Default  Salaries'!D:E,2,FALSE))))</f>
        <v/>
      </c>
      <c r="L965" s="46"/>
      <c r="M965" s="19"/>
      <c r="N965" s="45"/>
      <c r="O965" s="45"/>
      <c r="P965" s="7" t="str">
        <f t="shared" si="43"/>
        <v/>
      </c>
      <c r="Q965" s="14"/>
      <c r="R965" s="15"/>
      <c r="S965" s="14"/>
      <c r="T965" s="15"/>
      <c r="U965" s="14"/>
      <c r="V965" s="15"/>
      <c r="W965" s="47"/>
      <c r="X965" s="48"/>
      <c r="Y965" s="47"/>
      <c r="Z965" s="48"/>
      <c r="AA965" s="47"/>
      <c r="AB965" s="48"/>
      <c r="AC965" s="47"/>
      <c r="AD965" s="48"/>
      <c r="AE965" s="47"/>
      <c r="AF965" s="48"/>
      <c r="AG965" s="47"/>
      <c r="AH965" s="48"/>
      <c r="AI965" s="47"/>
      <c r="AJ965" s="48"/>
    </row>
    <row r="966" spans="1:36" x14ac:dyDescent="0.25">
      <c r="A966" s="7">
        <f t="shared" si="44"/>
        <v>962</v>
      </c>
      <c r="B966" s="8"/>
      <c r="C966" s="5"/>
      <c r="D966" s="5"/>
      <c r="E966" s="5"/>
      <c r="F966" s="7" t="str">
        <f>IF(E966="","",IF(VLOOKUP(E966,'Study Locations'!B:D,2,FALSE)="","",VLOOKUP(E966,'Study Locations'!B:D,2,FALSE)))</f>
        <v/>
      </c>
      <c r="G966" s="7" t="str">
        <f>IF(E966="","",IF(VLOOKUP(E966,'Study Locations'!B:D,3,FALSE)="","",VLOOKUP(E966,'Study Locations'!B:D,3,FALSE)))</f>
        <v/>
      </c>
      <c r="H966" s="5"/>
      <c r="I966" s="5"/>
      <c r="J966" s="3" t="str">
        <f t="shared" ref="J966:J1029" si="45">IF(I966&lt;&gt;"",I966&amp;"-"&amp;H966,"")</f>
        <v/>
      </c>
      <c r="K966" s="29" t="str">
        <f>IF(B966="","",IF(J966="","NA",IF(ISNA(VLOOKUP(J966,'Default  Salaries'!D:E,2,FALSE)),IF(ISNA(VLOOKUP(I966&amp;"-NA",'Default  Salaries'!D:E,2,FALSE)),"NA",VLOOKUP(I966&amp;"-NA",'Default  Salaries'!D:E,2,FALSE)),VLOOKUP(J966,'Default  Salaries'!D:E,2,FALSE))))</f>
        <v/>
      </c>
      <c r="L966" s="46"/>
      <c r="M966" s="19"/>
      <c r="N966" s="45"/>
      <c r="O966" s="45"/>
      <c r="P966" s="7" t="str">
        <f t="shared" ref="P966:P1029" si="46">IF(B966&lt;&gt;"",COUNT(R966,T966,V966,X966,Z966,AB966,AD966,AF966,AH966,AJ966),"")</f>
        <v/>
      </c>
      <c r="Q966" s="14"/>
      <c r="R966" s="15"/>
      <c r="S966" s="14"/>
      <c r="T966" s="15"/>
      <c r="U966" s="14"/>
      <c r="V966" s="15"/>
      <c r="W966" s="47"/>
      <c r="X966" s="48"/>
      <c r="Y966" s="47"/>
      <c r="Z966" s="48"/>
      <c r="AA966" s="47"/>
      <c r="AB966" s="48"/>
      <c r="AC966" s="47"/>
      <c r="AD966" s="48"/>
      <c r="AE966" s="47"/>
      <c r="AF966" s="48"/>
      <c r="AG966" s="47"/>
      <c r="AH966" s="48"/>
      <c r="AI966" s="47"/>
      <c r="AJ966" s="48"/>
    </row>
    <row r="967" spans="1:36" x14ac:dyDescent="0.25">
      <c r="A967" s="7">
        <f t="shared" ref="A967:A1030" si="47">A966+1</f>
        <v>963</v>
      </c>
      <c r="B967" s="8"/>
      <c r="C967" s="5"/>
      <c r="D967" s="5"/>
      <c r="E967" s="5"/>
      <c r="F967" s="7" t="str">
        <f>IF(E967="","",IF(VLOOKUP(E967,'Study Locations'!B:D,2,FALSE)="","",VLOOKUP(E967,'Study Locations'!B:D,2,FALSE)))</f>
        <v/>
      </c>
      <c r="G967" s="7" t="str">
        <f>IF(E967="","",IF(VLOOKUP(E967,'Study Locations'!B:D,3,FALSE)="","",VLOOKUP(E967,'Study Locations'!B:D,3,FALSE)))</f>
        <v/>
      </c>
      <c r="H967" s="5"/>
      <c r="I967" s="5"/>
      <c r="J967" s="3" t="str">
        <f t="shared" si="45"/>
        <v/>
      </c>
      <c r="K967" s="29" t="str">
        <f>IF(B967="","",IF(J967="","NA",IF(ISNA(VLOOKUP(J967,'Default  Salaries'!D:E,2,FALSE)),IF(ISNA(VLOOKUP(I967&amp;"-NA",'Default  Salaries'!D:E,2,FALSE)),"NA",VLOOKUP(I967&amp;"-NA",'Default  Salaries'!D:E,2,FALSE)),VLOOKUP(J967,'Default  Salaries'!D:E,2,FALSE))))</f>
        <v/>
      </c>
      <c r="L967" s="46"/>
      <c r="M967" s="19"/>
      <c r="N967" s="45"/>
      <c r="O967" s="45"/>
      <c r="P967" s="7" t="str">
        <f t="shared" si="46"/>
        <v/>
      </c>
      <c r="Q967" s="14"/>
      <c r="R967" s="15"/>
      <c r="S967" s="14"/>
      <c r="T967" s="15"/>
      <c r="U967" s="14"/>
      <c r="V967" s="15"/>
      <c r="W967" s="47"/>
      <c r="X967" s="48"/>
      <c r="Y967" s="47"/>
      <c r="Z967" s="48"/>
      <c r="AA967" s="47"/>
      <c r="AB967" s="48"/>
      <c r="AC967" s="47"/>
      <c r="AD967" s="48"/>
      <c r="AE967" s="47"/>
      <c r="AF967" s="48"/>
      <c r="AG967" s="47"/>
      <c r="AH967" s="48"/>
      <c r="AI967" s="47"/>
      <c r="AJ967" s="48"/>
    </row>
    <row r="968" spans="1:36" x14ac:dyDescent="0.25">
      <c r="A968" s="7">
        <f t="shared" si="47"/>
        <v>964</v>
      </c>
      <c r="B968" s="8"/>
      <c r="C968" s="5"/>
      <c r="D968" s="5"/>
      <c r="E968" s="5"/>
      <c r="F968" s="7" t="str">
        <f>IF(E968="","",IF(VLOOKUP(E968,'Study Locations'!B:D,2,FALSE)="","",VLOOKUP(E968,'Study Locations'!B:D,2,FALSE)))</f>
        <v/>
      </c>
      <c r="G968" s="7" t="str">
        <f>IF(E968="","",IF(VLOOKUP(E968,'Study Locations'!B:D,3,FALSE)="","",VLOOKUP(E968,'Study Locations'!B:D,3,FALSE)))</f>
        <v/>
      </c>
      <c r="H968" s="5"/>
      <c r="I968" s="5"/>
      <c r="J968" s="3" t="str">
        <f t="shared" si="45"/>
        <v/>
      </c>
      <c r="K968" s="29" t="str">
        <f>IF(B968="","",IF(J968="","NA",IF(ISNA(VLOOKUP(J968,'Default  Salaries'!D:E,2,FALSE)),IF(ISNA(VLOOKUP(I968&amp;"-NA",'Default  Salaries'!D:E,2,FALSE)),"NA",VLOOKUP(I968&amp;"-NA",'Default  Salaries'!D:E,2,FALSE)),VLOOKUP(J968,'Default  Salaries'!D:E,2,FALSE))))</f>
        <v/>
      </c>
      <c r="L968" s="46"/>
      <c r="M968" s="19"/>
      <c r="N968" s="45"/>
      <c r="O968" s="45"/>
      <c r="P968" s="7" t="str">
        <f t="shared" si="46"/>
        <v/>
      </c>
      <c r="Q968" s="14"/>
      <c r="R968" s="15"/>
      <c r="S968" s="14"/>
      <c r="T968" s="15"/>
      <c r="U968" s="14"/>
      <c r="V968" s="15"/>
      <c r="W968" s="47"/>
      <c r="X968" s="48"/>
      <c r="Y968" s="47"/>
      <c r="Z968" s="48"/>
      <c r="AA968" s="47"/>
      <c r="AB968" s="48"/>
      <c r="AC968" s="47"/>
      <c r="AD968" s="48"/>
      <c r="AE968" s="47"/>
      <c r="AF968" s="48"/>
      <c r="AG968" s="47"/>
      <c r="AH968" s="48"/>
      <c r="AI968" s="47"/>
      <c r="AJ968" s="48"/>
    </row>
    <row r="969" spans="1:36" x14ac:dyDescent="0.25">
      <c r="A969" s="7">
        <f t="shared" si="47"/>
        <v>965</v>
      </c>
      <c r="B969" s="8"/>
      <c r="C969" s="5"/>
      <c r="D969" s="5"/>
      <c r="E969" s="5"/>
      <c r="F969" s="7" t="str">
        <f>IF(E969="","",IF(VLOOKUP(E969,'Study Locations'!B:D,2,FALSE)="","",VLOOKUP(E969,'Study Locations'!B:D,2,FALSE)))</f>
        <v/>
      </c>
      <c r="G969" s="7" t="str">
        <f>IF(E969="","",IF(VLOOKUP(E969,'Study Locations'!B:D,3,FALSE)="","",VLOOKUP(E969,'Study Locations'!B:D,3,FALSE)))</f>
        <v/>
      </c>
      <c r="H969" s="5"/>
      <c r="I969" s="5"/>
      <c r="J969" s="3" t="str">
        <f t="shared" si="45"/>
        <v/>
      </c>
      <c r="K969" s="29" t="str">
        <f>IF(B969="","",IF(J969="","NA",IF(ISNA(VLOOKUP(J969,'Default  Salaries'!D:E,2,FALSE)),IF(ISNA(VLOOKUP(I969&amp;"-NA",'Default  Salaries'!D:E,2,FALSE)),"NA",VLOOKUP(I969&amp;"-NA",'Default  Salaries'!D:E,2,FALSE)),VLOOKUP(J969,'Default  Salaries'!D:E,2,FALSE))))</f>
        <v/>
      </c>
      <c r="L969" s="46"/>
      <c r="M969" s="19"/>
      <c r="N969" s="45"/>
      <c r="O969" s="45"/>
      <c r="P969" s="7" t="str">
        <f t="shared" si="46"/>
        <v/>
      </c>
      <c r="Q969" s="14"/>
      <c r="R969" s="15"/>
      <c r="S969" s="14"/>
      <c r="T969" s="15"/>
      <c r="U969" s="14"/>
      <c r="V969" s="15"/>
      <c r="W969" s="47"/>
      <c r="X969" s="48"/>
      <c r="Y969" s="47"/>
      <c r="Z969" s="48"/>
      <c r="AA969" s="47"/>
      <c r="AB969" s="48"/>
      <c r="AC969" s="47"/>
      <c r="AD969" s="48"/>
      <c r="AE969" s="47"/>
      <c r="AF969" s="48"/>
      <c r="AG969" s="47"/>
      <c r="AH969" s="48"/>
      <c r="AI969" s="47"/>
      <c r="AJ969" s="48"/>
    </row>
    <row r="970" spans="1:36" x14ac:dyDescent="0.25">
      <c r="A970" s="7">
        <f t="shared" si="47"/>
        <v>966</v>
      </c>
      <c r="B970" s="8"/>
      <c r="C970" s="5"/>
      <c r="D970" s="5"/>
      <c r="E970" s="5"/>
      <c r="F970" s="7" t="str">
        <f>IF(E970="","",IF(VLOOKUP(E970,'Study Locations'!B:D,2,FALSE)="","",VLOOKUP(E970,'Study Locations'!B:D,2,FALSE)))</f>
        <v/>
      </c>
      <c r="G970" s="7" t="str">
        <f>IF(E970="","",IF(VLOOKUP(E970,'Study Locations'!B:D,3,FALSE)="","",VLOOKUP(E970,'Study Locations'!B:D,3,FALSE)))</f>
        <v/>
      </c>
      <c r="H970" s="5"/>
      <c r="I970" s="5"/>
      <c r="J970" s="3" t="str">
        <f t="shared" si="45"/>
        <v/>
      </c>
      <c r="K970" s="29" t="str">
        <f>IF(B970="","",IF(J970="","NA",IF(ISNA(VLOOKUP(J970,'Default  Salaries'!D:E,2,FALSE)),IF(ISNA(VLOOKUP(I970&amp;"-NA",'Default  Salaries'!D:E,2,FALSE)),"NA",VLOOKUP(I970&amp;"-NA",'Default  Salaries'!D:E,2,FALSE)),VLOOKUP(J970,'Default  Salaries'!D:E,2,FALSE))))</f>
        <v/>
      </c>
      <c r="L970" s="46"/>
      <c r="M970" s="19"/>
      <c r="N970" s="45"/>
      <c r="O970" s="45"/>
      <c r="P970" s="7" t="str">
        <f t="shared" si="46"/>
        <v/>
      </c>
      <c r="Q970" s="14"/>
      <c r="R970" s="15"/>
      <c r="S970" s="14"/>
      <c r="T970" s="15"/>
      <c r="U970" s="14"/>
      <c r="V970" s="15"/>
      <c r="W970" s="47"/>
      <c r="X970" s="48"/>
      <c r="Y970" s="47"/>
      <c r="Z970" s="48"/>
      <c r="AA970" s="47"/>
      <c r="AB970" s="48"/>
      <c r="AC970" s="47"/>
      <c r="AD970" s="48"/>
      <c r="AE970" s="47"/>
      <c r="AF970" s="48"/>
      <c r="AG970" s="47"/>
      <c r="AH970" s="48"/>
      <c r="AI970" s="47"/>
      <c r="AJ970" s="48"/>
    </row>
    <row r="971" spans="1:36" x14ac:dyDescent="0.25">
      <c r="A971" s="7">
        <f t="shared" si="47"/>
        <v>967</v>
      </c>
      <c r="B971" s="8"/>
      <c r="C971" s="5"/>
      <c r="D971" s="5"/>
      <c r="E971" s="5"/>
      <c r="F971" s="7" t="str">
        <f>IF(E971="","",IF(VLOOKUP(E971,'Study Locations'!B:D,2,FALSE)="","",VLOOKUP(E971,'Study Locations'!B:D,2,FALSE)))</f>
        <v/>
      </c>
      <c r="G971" s="7" t="str">
        <f>IF(E971="","",IF(VLOOKUP(E971,'Study Locations'!B:D,3,FALSE)="","",VLOOKUP(E971,'Study Locations'!B:D,3,FALSE)))</f>
        <v/>
      </c>
      <c r="H971" s="5"/>
      <c r="I971" s="5"/>
      <c r="J971" s="3" t="str">
        <f t="shared" si="45"/>
        <v/>
      </c>
      <c r="K971" s="29" t="str">
        <f>IF(B971="","",IF(J971="","NA",IF(ISNA(VLOOKUP(J971,'Default  Salaries'!D:E,2,FALSE)),IF(ISNA(VLOOKUP(I971&amp;"-NA",'Default  Salaries'!D:E,2,FALSE)),"NA",VLOOKUP(I971&amp;"-NA",'Default  Salaries'!D:E,2,FALSE)),VLOOKUP(J971,'Default  Salaries'!D:E,2,FALSE))))</f>
        <v/>
      </c>
      <c r="L971" s="46"/>
      <c r="M971" s="19"/>
      <c r="N971" s="45"/>
      <c r="O971" s="45"/>
      <c r="P971" s="7" t="str">
        <f t="shared" si="46"/>
        <v/>
      </c>
      <c r="Q971" s="14"/>
      <c r="R971" s="15"/>
      <c r="S971" s="14"/>
      <c r="T971" s="15"/>
      <c r="U971" s="14"/>
      <c r="V971" s="15"/>
      <c r="W971" s="47"/>
      <c r="X971" s="48"/>
      <c r="Y971" s="47"/>
      <c r="Z971" s="48"/>
      <c r="AA971" s="47"/>
      <c r="AB971" s="48"/>
      <c r="AC971" s="47"/>
      <c r="AD971" s="48"/>
      <c r="AE971" s="47"/>
      <c r="AF971" s="48"/>
      <c r="AG971" s="47"/>
      <c r="AH971" s="48"/>
      <c r="AI971" s="47"/>
      <c r="AJ971" s="48"/>
    </row>
    <row r="972" spans="1:36" x14ac:dyDescent="0.25">
      <c r="A972" s="7">
        <f t="shared" si="47"/>
        <v>968</v>
      </c>
      <c r="B972" s="8"/>
      <c r="C972" s="5"/>
      <c r="D972" s="5"/>
      <c r="E972" s="5"/>
      <c r="F972" s="7" t="str">
        <f>IF(E972="","",IF(VLOOKUP(E972,'Study Locations'!B:D,2,FALSE)="","",VLOOKUP(E972,'Study Locations'!B:D,2,FALSE)))</f>
        <v/>
      </c>
      <c r="G972" s="7" t="str">
        <f>IF(E972="","",IF(VLOOKUP(E972,'Study Locations'!B:D,3,FALSE)="","",VLOOKUP(E972,'Study Locations'!B:D,3,FALSE)))</f>
        <v/>
      </c>
      <c r="H972" s="5"/>
      <c r="I972" s="5"/>
      <c r="J972" s="3" t="str">
        <f t="shared" si="45"/>
        <v/>
      </c>
      <c r="K972" s="29" t="str">
        <f>IF(B972="","",IF(J972="","NA",IF(ISNA(VLOOKUP(J972,'Default  Salaries'!D:E,2,FALSE)),IF(ISNA(VLOOKUP(I972&amp;"-NA",'Default  Salaries'!D:E,2,FALSE)),"NA",VLOOKUP(I972&amp;"-NA",'Default  Salaries'!D:E,2,FALSE)),VLOOKUP(J972,'Default  Salaries'!D:E,2,FALSE))))</f>
        <v/>
      </c>
      <c r="L972" s="46"/>
      <c r="M972" s="19"/>
      <c r="N972" s="45"/>
      <c r="O972" s="45"/>
      <c r="P972" s="7" t="str">
        <f t="shared" si="46"/>
        <v/>
      </c>
      <c r="Q972" s="14"/>
      <c r="R972" s="15"/>
      <c r="S972" s="14"/>
      <c r="T972" s="15"/>
      <c r="U972" s="14"/>
      <c r="V972" s="15"/>
      <c r="W972" s="47"/>
      <c r="X972" s="48"/>
      <c r="Y972" s="47"/>
      <c r="Z972" s="48"/>
      <c r="AA972" s="47"/>
      <c r="AB972" s="48"/>
      <c r="AC972" s="47"/>
      <c r="AD972" s="48"/>
      <c r="AE972" s="47"/>
      <c r="AF972" s="48"/>
      <c r="AG972" s="47"/>
      <c r="AH972" s="48"/>
      <c r="AI972" s="47"/>
      <c r="AJ972" s="48"/>
    </row>
    <row r="973" spans="1:36" x14ac:dyDescent="0.25">
      <c r="A973" s="7">
        <f t="shared" si="47"/>
        <v>969</v>
      </c>
      <c r="B973" s="8"/>
      <c r="C973" s="5"/>
      <c r="D973" s="5"/>
      <c r="E973" s="5"/>
      <c r="F973" s="7" t="str">
        <f>IF(E973="","",IF(VLOOKUP(E973,'Study Locations'!B:D,2,FALSE)="","",VLOOKUP(E973,'Study Locations'!B:D,2,FALSE)))</f>
        <v/>
      </c>
      <c r="G973" s="7" t="str">
        <f>IF(E973="","",IF(VLOOKUP(E973,'Study Locations'!B:D,3,FALSE)="","",VLOOKUP(E973,'Study Locations'!B:D,3,FALSE)))</f>
        <v/>
      </c>
      <c r="H973" s="5"/>
      <c r="I973" s="5"/>
      <c r="J973" s="3" t="str">
        <f t="shared" si="45"/>
        <v/>
      </c>
      <c r="K973" s="29" t="str">
        <f>IF(B973="","",IF(J973="","NA",IF(ISNA(VLOOKUP(J973,'Default  Salaries'!D:E,2,FALSE)),IF(ISNA(VLOOKUP(I973&amp;"-NA",'Default  Salaries'!D:E,2,FALSE)),"NA",VLOOKUP(I973&amp;"-NA",'Default  Salaries'!D:E,2,FALSE)),VLOOKUP(J973,'Default  Salaries'!D:E,2,FALSE))))</f>
        <v/>
      </c>
      <c r="L973" s="46"/>
      <c r="M973" s="19"/>
      <c r="N973" s="45"/>
      <c r="O973" s="45"/>
      <c r="P973" s="7" t="str">
        <f t="shared" si="46"/>
        <v/>
      </c>
      <c r="Q973" s="14"/>
      <c r="R973" s="15"/>
      <c r="S973" s="14"/>
      <c r="T973" s="15"/>
      <c r="U973" s="14"/>
      <c r="V973" s="15"/>
      <c r="W973" s="47"/>
      <c r="X973" s="48"/>
      <c r="Y973" s="47"/>
      <c r="Z973" s="48"/>
      <c r="AA973" s="47"/>
      <c r="AB973" s="48"/>
      <c r="AC973" s="47"/>
      <c r="AD973" s="48"/>
      <c r="AE973" s="47"/>
      <c r="AF973" s="48"/>
      <c r="AG973" s="47"/>
      <c r="AH973" s="48"/>
      <c r="AI973" s="47"/>
      <c r="AJ973" s="48"/>
    </row>
    <row r="974" spans="1:36" x14ac:dyDescent="0.25">
      <c r="A974" s="7">
        <f t="shared" si="47"/>
        <v>970</v>
      </c>
      <c r="B974" s="8"/>
      <c r="C974" s="5"/>
      <c r="D974" s="5"/>
      <c r="E974" s="5"/>
      <c r="F974" s="7" t="str">
        <f>IF(E974="","",IF(VLOOKUP(E974,'Study Locations'!B:D,2,FALSE)="","",VLOOKUP(E974,'Study Locations'!B:D,2,FALSE)))</f>
        <v/>
      </c>
      <c r="G974" s="7" t="str">
        <f>IF(E974="","",IF(VLOOKUP(E974,'Study Locations'!B:D,3,FALSE)="","",VLOOKUP(E974,'Study Locations'!B:D,3,FALSE)))</f>
        <v/>
      </c>
      <c r="H974" s="5"/>
      <c r="I974" s="5"/>
      <c r="J974" s="3" t="str">
        <f t="shared" si="45"/>
        <v/>
      </c>
      <c r="K974" s="29" t="str">
        <f>IF(B974="","",IF(J974="","NA",IF(ISNA(VLOOKUP(J974,'Default  Salaries'!D:E,2,FALSE)),IF(ISNA(VLOOKUP(I974&amp;"-NA",'Default  Salaries'!D:E,2,FALSE)),"NA",VLOOKUP(I974&amp;"-NA",'Default  Salaries'!D:E,2,FALSE)),VLOOKUP(J974,'Default  Salaries'!D:E,2,FALSE))))</f>
        <v/>
      </c>
      <c r="L974" s="46"/>
      <c r="M974" s="19"/>
      <c r="N974" s="45"/>
      <c r="O974" s="45"/>
      <c r="P974" s="7" t="str">
        <f t="shared" si="46"/>
        <v/>
      </c>
      <c r="Q974" s="14"/>
      <c r="R974" s="15"/>
      <c r="S974" s="14"/>
      <c r="T974" s="15"/>
      <c r="U974" s="14"/>
      <c r="V974" s="15"/>
      <c r="W974" s="47"/>
      <c r="X974" s="48"/>
      <c r="Y974" s="47"/>
      <c r="Z974" s="48"/>
      <c r="AA974" s="47"/>
      <c r="AB974" s="48"/>
      <c r="AC974" s="47"/>
      <c r="AD974" s="48"/>
      <c r="AE974" s="47"/>
      <c r="AF974" s="48"/>
      <c r="AG974" s="47"/>
      <c r="AH974" s="48"/>
      <c r="AI974" s="47"/>
      <c r="AJ974" s="48"/>
    </row>
    <row r="975" spans="1:36" x14ac:dyDescent="0.25">
      <c r="A975" s="7">
        <f t="shared" si="47"/>
        <v>971</v>
      </c>
      <c r="B975" s="8"/>
      <c r="C975" s="5"/>
      <c r="D975" s="5"/>
      <c r="E975" s="5"/>
      <c r="F975" s="7" t="str">
        <f>IF(E975="","",IF(VLOOKUP(E975,'Study Locations'!B:D,2,FALSE)="","",VLOOKUP(E975,'Study Locations'!B:D,2,FALSE)))</f>
        <v/>
      </c>
      <c r="G975" s="7" t="str">
        <f>IF(E975="","",IF(VLOOKUP(E975,'Study Locations'!B:D,3,FALSE)="","",VLOOKUP(E975,'Study Locations'!B:D,3,FALSE)))</f>
        <v/>
      </c>
      <c r="H975" s="5"/>
      <c r="I975" s="5"/>
      <c r="J975" s="3" t="str">
        <f t="shared" si="45"/>
        <v/>
      </c>
      <c r="K975" s="29" t="str">
        <f>IF(B975="","",IF(J975="","NA",IF(ISNA(VLOOKUP(J975,'Default  Salaries'!D:E,2,FALSE)),IF(ISNA(VLOOKUP(I975&amp;"-NA",'Default  Salaries'!D:E,2,FALSE)),"NA",VLOOKUP(I975&amp;"-NA",'Default  Salaries'!D:E,2,FALSE)),VLOOKUP(J975,'Default  Salaries'!D:E,2,FALSE))))</f>
        <v/>
      </c>
      <c r="L975" s="46"/>
      <c r="M975" s="19"/>
      <c r="N975" s="45"/>
      <c r="O975" s="45"/>
      <c r="P975" s="7" t="str">
        <f t="shared" si="46"/>
        <v/>
      </c>
      <c r="Q975" s="14"/>
      <c r="R975" s="15"/>
      <c r="S975" s="14"/>
      <c r="T975" s="15"/>
      <c r="U975" s="14"/>
      <c r="V975" s="15"/>
      <c r="W975" s="47"/>
      <c r="X975" s="48"/>
      <c r="Y975" s="47"/>
      <c r="Z975" s="48"/>
      <c r="AA975" s="47"/>
      <c r="AB975" s="48"/>
      <c r="AC975" s="47"/>
      <c r="AD975" s="48"/>
      <c r="AE975" s="47"/>
      <c r="AF975" s="48"/>
      <c r="AG975" s="47"/>
      <c r="AH975" s="48"/>
      <c r="AI975" s="47"/>
      <c r="AJ975" s="48"/>
    </row>
    <row r="976" spans="1:36" x14ac:dyDescent="0.25">
      <c r="A976" s="7">
        <f t="shared" si="47"/>
        <v>972</v>
      </c>
      <c r="B976" s="8"/>
      <c r="C976" s="5"/>
      <c r="D976" s="5"/>
      <c r="E976" s="5"/>
      <c r="F976" s="7" t="str">
        <f>IF(E976="","",IF(VLOOKUP(E976,'Study Locations'!B:D,2,FALSE)="","",VLOOKUP(E976,'Study Locations'!B:D,2,FALSE)))</f>
        <v/>
      </c>
      <c r="G976" s="7" t="str">
        <f>IF(E976="","",IF(VLOOKUP(E976,'Study Locations'!B:D,3,FALSE)="","",VLOOKUP(E976,'Study Locations'!B:D,3,FALSE)))</f>
        <v/>
      </c>
      <c r="H976" s="5"/>
      <c r="I976" s="5"/>
      <c r="J976" s="3" t="str">
        <f t="shared" si="45"/>
        <v/>
      </c>
      <c r="K976" s="29" t="str">
        <f>IF(B976="","",IF(J976="","NA",IF(ISNA(VLOOKUP(J976,'Default  Salaries'!D:E,2,FALSE)),IF(ISNA(VLOOKUP(I976&amp;"-NA",'Default  Salaries'!D:E,2,FALSE)),"NA",VLOOKUP(I976&amp;"-NA",'Default  Salaries'!D:E,2,FALSE)),VLOOKUP(J976,'Default  Salaries'!D:E,2,FALSE))))</f>
        <v/>
      </c>
      <c r="L976" s="46"/>
      <c r="M976" s="19"/>
      <c r="N976" s="45"/>
      <c r="O976" s="45"/>
      <c r="P976" s="7" t="str">
        <f t="shared" si="46"/>
        <v/>
      </c>
      <c r="Q976" s="14"/>
      <c r="R976" s="15"/>
      <c r="S976" s="14"/>
      <c r="T976" s="15"/>
      <c r="U976" s="14"/>
      <c r="V976" s="15"/>
      <c r="W976" s="47"/>
      <c r="X976" s="48"/>
      <c r="Y976" s="47"/>
      <c r="Z976" s="48"/>
      <c r="AA976" s="47"/>
      <c r="AB976" s="48"/>
      <c r="AC976" s="47"/>
      <c r="AD976" s="48"/>
      <c r="AE976" s="47"/>
      <c r="AF976" s="48"/>
      <c r="AG976" s="47"/>
      <c r="AH976" s="48"/>
      <c r="AI976" s="47"/>
      <c r="AJ976" s="48"/>
    </row>
    <row r="977" spans="1:36" x14ac:dyDescent="0.25">
      <c r="A977" s="7">
        <f t="shared" si="47"/>
        <v>973</v>
      </c>
      <c r="B977" s="8"/>
      <c r="C977" s="5"/>
      <c r="D977" s="5"/>
      <c r="E977" s="5"/>
      <c r="F977" s="7" t="str">
        <f>IF(E977="","",IF(VLOOKUP(E977,'Study Locations'!B:D,2,FALSE)="","",VLOOKUP(E977,'Study Locations'!B:D,2,FALSE)))</f>
        <v/>
      </c>
      <c r="G977" s="7" t="str">
        <f>IF(E977="","",IF(VLOOKUP(E977,'Study Locations'!B:D,3,FALSE)="","",VLOOKUP(E977,'Study Locations'!B:D,3,FALSE)))</f>
        <v/>
      </c>
      <c r="H977" s="5"/>
      <c r="I977" s="5"/>
      <c r="J977" s="3" t="str">
        <f t="shared" si="45"/>
        <v/>
      </c>
      <c r="K977" s="29" t="str">
        <f>IF(B977="","",IF(J977="","NA",IF(ISNA(VLOOKUP(J977,'Default  Salaries'!D:E,2,FALSE)),IF(ISNA(VLOOKUP(I977&amp;"-NA",'Default  Salaries'!D:E,2,FALSE)),"NA",VLOOKUP(I977&amp;"-NA",'Default  Salaries'!D:E,2,FALSE)),VLOOKUP(J977,'Default  Salaries'!D:E,2,FALSE))))</f>
        <v/>
      </c>
      <c r="L977" s="46"/>
      <c r="M977" s="19"/>
      <c r="N977" s="45"/>
      <c r="O977" s="45"/>
      <c r="P977" s="7" t="str">
        <f t="shared" si="46"/>
        <v/>
      </c>
      <c r="Q977" s="14"/>
      <c r="R977" s="15"/>
      <c r="S977" s="14"/>
      <c r="T977" s="15"/>
      <c r="U977" s="14"/>
      <c r="V977" s="15"/>
      <c r="W977" s="47"/>
      <c r="X977" s="48"/>
      <c r="Y977" s="47"/>
      <c r="Z977" s="48"/>
      <c r="AA977" s="47"/>
      <c r="AB977" s="48"/>
      <c r="AC977" s="47"/>
      <c r="AD977" s="48"/>
      <c r="AE977" s="47"/>
      <c r="AF977" s="48"/>
      <c r="AG977" s="47"/>
      <c r="AH977" s="48"/>
      <c r="AI977" s="47"/>
      <c r="AJ977" s="48"/>
    </row>
    <row r="978" spans="1:36" x14ac:dyDescent="0.25">
      <c r="A978" s="7">
        <f t="shared" si="47"/>
        <v>974</v>
      </c>
      <c r="B978" s="8"/>
      <c r="C978" s="5"/>
      <c r="D978" s="5"/>
      <c r="E978" s="5"/>
      <c r="F978" s="7" t="str">
        <f>IF(E978="","",IF(VLOOKUP(E978,'Study Locations'!B:D,2,FALSE)="","",VLOOKUP(E978,'Study Locations'!B:D,2,FALSE)))</f>
        <v/>
      </c>
      <c r="G978" s="7" t="str">
        <f>IF(E978="","",IF(VLOOKUP(E978,'Study Locations'!B:D,3,FALSE)="","",VLOOKUP(E978,'Study Locations'!B:D,3,FALSE)))</f>
        <v/>
      </c>
      <c r="H978" s="5"/>
      <c r="I978" s="5"/>
      <c r="J978" s="3" t="str">
        <f t="shared" si="45"/>
        <v/>
      </c>
      <c r="K978" s="29" t="str">
        <f>IF(B978="","",IF(J978="","NA",IF(ISNA(VLOOKUP(J978,'Default  Salaries'!D:E,2,FALSE)),IF(ISNA(VLOOKUP(I978&amp;"-NA",'Default  Salaries'!D:E,2,FALSE)),"NA",VLOOKUP(I978&amp;"-NA",'Default  Salaries'!D:E,2,FALSE)),VLOOKUP(J978,'Default  Salaries'!D:E,2,FALSE))))</f>
        <v/>
      </c>
      <c r="L978" s="46"/>
      <c r="M978" s="19"/>
      <c r="N978" s="45"/>
      <c r="O978" s="45"/>
      <c r="P978" s="7" t="str">
        <f t="shared" si="46"/>
        <v/>
      </c>
      <c r="Q978" s="14"/>
      <c r="R978" s="15"/>
      <c r="S978" s="14"/>
      <c r="T978" s="15"/>
      <c r="U978" s="14"/>
      <c r="V978" s="15"/>
      <c r="W978" s="47"/>
      <c r="X978" s="48"/>
      <c r="Y978" s="47"/>
      <c r="Z978" s="48"/>
      <c r="AA978" s="47"/>
      <c r="AB978" s="48"/>
      <c r="AC978" s="47"/>
      <c r="AD978" s="48"/>
      <c r="AE978" s="47"/>
      <c r="AF978" s="48"/>
      <c r="AG978" s="47"/>
      <c r="AH978" s="48"/>
      <c r="AI978" s="47"/>
      <c r="AJ978" s="48"/>
    </row>
    <row r="979" spans="1:36" x14ac:dyDescent="0.25">
      <c r="A979" s="7">
        <f t="shared" si="47"/>
        <v>975</v>
      </c>
      <c r="B979" s="8"/>
      <c r="C979" s="5"/>
      <c r="D979" s="5"/>
      <c r="E979" s="5"/>
      <c r="F979" s="7" t="str">
        <f>IF(E979="","",IF(VLOOKUP(E979,'Study Locations'!B:D,2,FALSE)="","",VLOOKUP(E979,'Study Locations'!B:D,2,FALSE)))</f>
        <v/>
      </c>
      <c r="G979" s="7" t="str">
        <f>IF(E979="","",IF(VLOOKUP(E979,'Study Locations'!B:D,3,FALSE)="","",VLOOKUP(E979,'Study Locations'!B:D,3,FALSE)))</f>
        <v/>
      </c>
      <c r="H979" s="5"/>
      <c r="I979" s="5"/>
      <c r="J979" s="3" t="str">
        <f t="shared" si="45"/>
        <v/>
      </c>
      <c r="K979" s="29" t="str">
        <f>IF(B979="","",IF(J979="","NA",IF(ISNA(VLOOKUP(J979,'Default  Salaries'!D:E,2,FALSE)),IF(ISNA(VLOOKUP(I979&amp;"-NA",'Default  Salaries'!D:E,2,FALSE)),"NA",VLOOKUP(I979&amp;"-NA",'Default  Salaries'!D:E,2,FALSE)),VLOOKUP(J979,'Default  Salaries'!D:E,2,FALSE))))</f>
        <v/>
      </c>
      <c r="L979" s="46"/>
      <c r="M979" s="19"/>
      <c r="N979" s="45"/>
      <c r="O979" s="45"/>
      <c r="P979" s="7" t="str">
        <f t="shared" si="46"/>
        <v/>
      </c>
      <c r="Q979" s="14"/>
      <c r="R979" s="15"/>
      <c r="S979" s="14"/>
      <c r="T979" s="15"/>
      <c r="U979" s="14"/>
      <c r="V979" s="15"/>
      <c r="W979" s="47"/>
      <c r="X979" s="48"/>
      <c r="Y979" s="47"/>
      <c r="Z979" s="48"/>
      <c r="AA979" s="47"/>
      <c r="AB979" s="48"/>
      <c r="AC979" s="47"/>
      <c r="AD979" s="48"/>
      <c r="AE979" s="47"/>
      <c r="AF979" s="48"/>
      <c r="AG979" s="47"/>
      <c r="AH979" s="48"/>
      <c r="AI979" s="47"/>
      <c r="AJ979" s="48"/>
    </row>
    <row r="980" spans="1:36" x14ac:dyDescent="0.25">
      <c r="A980" s="7">
        <f t="shared" si="47"/>
        <v>976</v>
      </c>
      <c r="B980" s="8"/>
      <c r="C980" s="5"/>
      <c r="D980" s="5"/>
      <c r="E980" s="5"/>
      <c r="F980" s="7" t="str">
        <f>IF(E980="","",IF(VLOOKUP(E980,'Study Locations'!B:D,2,FALSE)="","",VLOOKUP(E980,'Study Locations'!B:D,2,FALSE)))</f>
        <v/>
      </c>
      <c r="G980" s="7" t="str">
        <f>IF(E980="","",IF(VLOOKUP(E980,'Study Locations'!B:D,3,FALSE)="","",VLOOKUP(E980,'Study Locations'!B:D,3,FALSE)))</f>
        <v/>
      </c>
      <c r="H980" s="5"/>
      <c r="I980" s="5"/>
      <c r="J980" s="3" t="str">
        <f t="shared" si="45"/>
        <v/>
      </c>
      <c r="K980" s="29" t="str">
        <f>IF(B980="","",IF(J980="","NA",IF(ISNA(VLOOKUP(J980,'Default  Salaries'!D:E,2,FALSE)),IF(ISNA(VLOOKUP(I980&amp;"-NA",'Default  Salaries'!D:E,2,FALSE)),"NA",VLOOKUP(I980&amp;"-NA",'Default  Salaries'!D:E,2,FALSE)),VLOOKUP(J980,'Default  Salaries'!D:E,2,FALSE))))</f>
        <v/>
      </c>
      <c r="L980" s="46"/>
      <c r="M980" s="19"/>
      <c r="N980" s="45"/>
      <c r="O980" s="45"/>
      <c r="P980" s="7" t="str">
        <f t="shared" si="46"/>
        <v/>
      </c>
      <c r="Q980" s="14"/>
      <c r="R980" s="15"/>
      <c r="S980" s="14"/>
      <c r="T980" s="15"/>
      <c r="U980" s="14"/>
      <c r="V980" s="15"/>
      <c r="W980" s="47"/>
      <c r="X980" s="48"/>
      <c r="Y980" s="47"/>
      <c r="Z980" s="48"/>
      <c r="AA980" s="47"/>
      <c r="AB980" s="48"/>
      <c r="AC980" s="47"/>
      <c r="AD980" s="48"/>
      <c r="AE980" s="47"/>
      <c r="AF980" s="48"/>
      <c r="AG980" s="47"/>
      <c r="AH980" s="48"/>
      <c r="AI980" s="47"/>
      <c r="AJ980" s="48"/>
    </row>
    <row r="981" spans="1:36" x14ac:dyDescent="0.25">
      <c r="A981" s="7">
        <f t="shared" si="47"/>
        <v>977</v>
      </c>
      <c r="B981" s="8"/>
      <c r="C981" s="5"/>
      <c r="D981" s="5"/>
      <c r="E981" s="5"/>
      <c r="F981" s="7" t="str">
        <f>IF(E981="","",IF(VLOOKUP(E981,'Study Locations'!B:D,2,FALSE)="","",VLOOKUP(E981,'Study Locations'!B:D,2,FALSE)))</f>
        <v/>
      </c>
      <c r="G981" s="7" t="str">
        <f>IF(E981="","",IF(VLOOKUP(E981,'Study Locations'!B:D,3,FALSE)="","",VLOOKUP(E981,'Study Locations'!B:D,3,FALSE)))</f>
        <v/>
      </c>
      <c r="H981" s="5"/>
      <c r="I981" s="5"/>
      <c r="J981" s="3" t="str">
        <f t="shared" si="45"/>
        <v/>
      </c>
      <c r="K981" s="29" t="str">
        <f>IF(B981="","",IF(J981="","NA",IF(ISNA(VLOOKUP(J981,'Default  Salaries'!D:E,2,FALSE)),IF(ISNA(VLOOKUP(I981&amp;"-NA",'Default  Salaries'!D:E,2,FALSE)),"NA",VLOOKUP(I981&amp;"-NA",'Default  Salaries'!D:E,2,FALSE)),VLOOKUP(J981,'Default  Salaries'!D:E,2,FALSE))))</f>
        <v/>
      </c>
      <c r="L981" s="46"/>
      <c r="M981" s="19"/>
      <c r="N981" s="45"/>
      <c r="O981" s="45"/>
      <c r="P981" s="7" t="str">
        <f t="shared" si="46"/>
        <v/>
      </c>
      <c r="Q981" s="14"/>
      <c r="R981" s="15"/>
      <c r="S981" s="14"/>
      <c r="T981" s="15"/>
      <c r="U981" s="14"/>
      <c r="V981" s="15"/>
      <c r="W981" s="47"/>
      <c r="X981" s="48"/>
      <c r="Y981" s="47"/>
      <c r="Z981" s="48"/>
      <c r="AA981" s="47"/>
      <c r="AB981" s="48"/>
      <c r="AC981" s="47"/>
      <c r="AD981" s="48"/>
      <c r="AE981" s="47"/>
      <c r="AF981" s="48"/>
      <c r="AG981" s="47"/>
      <c r="AH981" s="48"/>
      <c r="AI981" s="47"/>
      <c r="AJ981" s="48"/>
    </row>
    <row r="982" spans="1:36" x14ac:dyDescent="0.25">
      <c r="A982" s="7">
        <f t="shared" si="47"/>
        <v>978</v>
      </c>
      <c r="B982" s="8"/>
      <c r="C982" s="5"/>
      <c r="D982" s="5"/>
      <c r="E982" s="5"/>
      <c r="F982" s="7" t="str">
        <f>IF(E982="","",IF(VLOOKUP(E982,'Study Locations'!B:D,2,FALSE)="","",VLOOKUP(E982,'Study Locations'!B:D,2,FALSE)))</f>
        <v/>
      </c>
      <c r="G982" s="7" t="str">
        <f>IF(E982="","",IF(VLOOKUP(E982,'Study Locations'!B:D,3,FALSE)="","",VLOOKUP(E982,'Study Locations'!B:D,3,FALSE)))</f>
        <v/>
      </c>
      <c r="H982" s="5"/>
      <c r="I982" s="5"/>
      <c r="J982" s="3" t="str">
        <f t="shared" si="45"/>
        <v/>
      </c>
      <c r="K982" s="29" t="str">
        <f>IF(B982="","",IF(J982="","NA",IF(ISNA(VLOOKUP(J982,'Default  Salaries'!D:E,2,FALSE)),IF(ISNA(VLOOKUP(I982&amp;"-NA",'Default  Salaries'!D:E,2,FALSE)),"NA",VLOOKUP(I982&amp;"-NA",'Default  Salaries'!D:E,2,FALSE)),VLOOKUP(J982,'Default  Salaries'!D:E,2,FALSE))))</f>
        <v/>
      </c>
      <c r="L982" s="46"/>
      <c r="M982" s="19"/>
      <c r="N982" s="45"/>
      <c r="O982" s="45"/>
      <c r="P982" s="7" t="str">
        <f t="shared" si="46"/>
        <v/>
      </c>
      <c r="Q982" s="14"/>
      <c r="R982" s="15"/>
      <c r="S982" s="14"/>
      <c r="T982" s="15"/>
      <c r="U982" s="14"/>
      <c r="V982" s="15"/>
      <c r="W982" s="47"/>
      <c r="X982" s="48"/>
      <c r="Y982" s="47"/>
      <c r="Z982" s="48"/>
      <c r="AA982" s="47"/>
      <c r="AB982" s="48"/>
      <c r="AC982" s="47"/>
      <c r="AD982" s="48"/>
      <c r="AE982" s="47"/>
      <c r="AF982" s="48"/>
      <c r="AG982" s="47"/>
      <c r="AH982" s="48"/>
      <c r="AI982" s="47"/>
      <c r="AJ982" s="48"/>
    </row>
    <row r="983" spans="1:36" x14ac:dyDescent="0.25">
      <c r="A983" s="7">
        <f t="shared" si="47"/>
        <v>979</v>
      </c>
      <c r="B983" s="8"/>
      <c r="C983" s="5"/>
      <c r="D983" s="5"/>
      <c r="E983" s="5"/>
      <c r="F983" s="7" t="str">
        <f>IF(E983="","",IF(VLOOKUP(E983,'Study Locations'!B:D,2,FALSE)="","",VLOOKUP(E983,'Study Locations'!B:D,2,FALSE)))</f>
        <v/>
      </c>
      <c r="G983" s="7" t="str">
        <f>IF(E983="","",IF(VLOOKUP(E983,'Study Locations'!B:D,3,FALSE)="","",VLOOKUP(E983,'Study Locations'!B:D,3,FALSE)))</f>
        <v/>
      </c>
      <c r="H983" s="5"/>
      <c r="I983" s="5"/>
      <c r="J983" s="3" t="str">
        <f t="shared" si="45"/>
        <v/>
      </c>
      <c r="K983" s="29" t="str">
        <f>IF(B983="","",IF(J983="","NA",IF(ISNA(VLOOKUP(J983,'Default  Salaries'!D:E,2,FALSE)),IF(ISNA(VLOOKUP(I983&amp;"-NA",'Default  Salaries'!D:E,2,FALSE)),"NA",VLOOKUP(I983&amp;"-NA",'Default  Salaries'!D:E,2,FALSE)),VLOOKUP(J983,'Default  Salaries'!D:E,2,FALSE))))</f>
        <v/>
      </c>
      <c r="L983" s="46"/>
      <c r="M983" s="19"/>
      <c r="N983" s="45"/>
      <c r="O983" s="45"/>
      <c r="P983" s="7" t="str">
        <f t="shared" si="46"/>
        <v/>
      </c>
      <c r="Q983" s="14"/>
      <c r="R983" s="15"/>
      <c r="S983" s="14"/>
      <c r="T983" s="15"/>
      <c r="U983" s="14"/>
      <c r="V983" s="15"/>
      <c r="W983" s="47"/>
      <c r="X983" s="48"/>
      <c r="Y983" s="47"/>
      <c r="Z983" s="48"/>
      <c r="AA983" s="47"/>
      <c r="AB983" s="48"/>
      <c r="AC983" s="47"/>
      <c r="AD983" s="48"/>
      <c r="AE983" s="47"/>
      <c r="AF983" s="48"/>
      <c r="AG983" s="47"/>
      <c r="AH983" s="48"/>
      <c r="AI983" s="47"/>
      <c r="AJ983" s="48"/>
    </row>
    <row r="984" spans="1:36" x14ac:dyDescent="0.25">
      <c r="A984" s="7">
        <f t="shared" si="47"/>
        <v>980</v>
      </c>
      <c r="B984" s="8"/>
      <c r="C984" s="5"/>
      <c r="D984" s="5"/>
      <c r="E984" s="5"/>
      <c r="F984" s="7" t="str">
        <f>IF(E984="","",IF(VLOOKUP(E984,'Study Locations'!B:D,2,FALSE)="","",VLOOKUP(E984,'Study Locations'!B:D,2,FALSE)))</f>
        <v/>
      </c>
      <c r="G984" s="7" t="str">
        <f>IF(E984="","",IF(VLOOKUP(E984,'Study Locations'!B:D,3,FALSE)="","",VLOOKUP(E984,'Study Locations'!B:D,3,FALSE)))</f>
        <v/>
      </c>
      <c r="H984" s="5"/>
      <c r="I984" s="5"/>
      <c r="J984" s="3" t="str">
        <f t="shared" si="45"/>
        <v/>
      </c>
      <c r="K984" s="29" t="str">
        <f>IF(B984="","",IF(J984="","NA",IF(ISNA(VLOOKUP(J984,'Default  Salaries'!D:E,2,FALSE)),IF(ISNA(VLOOKUP(I984&amp;"-NA",'Default  Salaries'!D:E,2,FALSE)),"NA",VLOOKUP(I984&amp;"-NA",'Default  Salaries'!D:E,2,FALSE)),VLOOKUP(J984,'Default  Salaries'!D:E,2,FALSE))))</f>
        <v/>
      </c>
      <c r="L984" s="46"/>
      <c r="M984" s="19"/>
      <c r="N984" s="45"/>
      <c r="O984" s="45"/>
      <c r="P984" s="7" t="str">
        <f t="shared" si="46"/>
        <v/>
      </c>
      <c r="Q984" s="14"/>
      <c r="R984" s="15"/>
      <c r="S984" s="14"/>
      <c r="T984" s="15"/>
      <c r="U984" s="14"/>
      <c r="V984" s="15"/>
      <c r="W984" s="47"/>
      <c r="X984" s="48"/>
      <c r="Y984" s="47"/>
      <c r="Z984" s="48"/>
      <c r="AA984" s="47"/>
      <c r="AB984" s="48"/>
      <c r="AC984" s="47"/>
      <c r="AD984" s="48"/>
      <c r="AE984" s="47"/>
      <c r="AF984" s="48"/>
      <c r="AG984" s="47"/>
      <c r="AH984" s="48"/>
      <c r="AI984" s="47"/>
      <c r="AJ984" s="48"/>
    </row>
    <row r="985" spans="1:36" x14ac:dyDescent="0.25">
      <c r="A985" s="7">
        <f t="shared" si="47"/>
        <v>981</v>
      </c>
      <c r="B985" s="8"/>
      <c r="C985" s="5"/>
      <c r="D985" s="5"/>
      <c r="E985" s="5"/>
      <c r="F985" s="7" t="str">
        <f>IF(E985="","",IF(VLOOKUP(E985,'Study Locations'!B:D,2,FALSE)="","",VLOOKUP(E985,'Study Locations'!B:D,2,FALSE)))</f>
        <v/>
      </c>
      <c r="G985" s="7" t="str">
        <f>IF(E985="","",IF(VLOOKUP(E985,'Study Locations'!B:D,3,FALSE)="","",VLOOKUP(E985,'Study Locations'!B:D,3,FALSE)))</f>
        <v/>
      </c>
      <c r="H985" s="5"/>
      <c r="I985" s="5"/>
      <c r="J985" s="3" t="str">
        <f t="shared" si="45"/>
        <v/>
      </c>
      <c r="K985" s="29" t="str">
        <f>IF(B985="","",IF(J985="","NA",IF(ISNA(VLOOKUP(J985,'Default  Salaries'!D:E,2,FALSE)),IF(ISNA(VLOOKUP(I985&amp;"-NA",'Default  Salaries'!D:E,2,FALSE)),"NA",VLOOKUP(I985&amp;"-NA",'Default  Salaries'!D:E,2,FALSE)),VLOOKUP(J985,'Default  Salaries'!D:E,2,FALSE))))</f>
        <v/>
      </c>
      <c r="L985" s="46"/>
      <c r="M985" s="19"/>
      <c r="N985" s="45"/>
      <c r="O985" s="45"/>
      <c r="P985" s="7" t="str">
        <f t="shared" si="46"/>
        <v/>
      </c>
      <c r="Q985" s="14"/>
      <c r="R985" s="15"/>
      <c r="S985" s="14"/>
      <c r="T985" s="15"/>
      <c r="U985" s="14"/>
      <c r="V985" s="15"/>
      <c r="W985" s="47"/>
      <c r="X985" s="48"/>
      <c r="Y985" s="47"/>
      <c r="Z985" s="48"/>
      <c r="AA985" s="47"/>
      <c r="AB985" s="48"/>
      <c r="AC985" s="47"/>
      <c r="AD985" s="48"/>
      <c r="AE985" s="47"/>
      <c r="AF985" s="48"/>
      <c r="AG985" s="47"/>
      <c r="AH985" s="48"/>
      <c r="AI985" s="47"/>
      <c r="AJ985" s="48"/>
    </row>
    <row r="986" spans="1:36" x14ac:dyDescent="0.25">
      <c r="A986" s="7">
        <f t="shared" si="47"/>
        <v>982</v>
      </c>
      <c r="B986" s="8"/>
      <c r="C986" s="5"/>
      <c r="D986" s="5"/>
      <c r="E986" s="5"/>
      <c r="F986" s="7" t="str">
        <f>IF(E986="","",IF(VLOOKUP(E986,'Study Locations'!B:D,2,FALSE)="","",VLOOKUP(E986,'Study Locations'!B:D,2,FALSE)))</f>
        <v/>
      </c>
      <c r="G986" s="7" t="str">
        <f>IF(E986="","",IF(VLOOKUP(E986,'Study Locations'!B:D,3,FALSE)="","",VLOOKUP(E986,'Study Locations'!B:D,3,FALSE)))</f>
        <v/>
      </c>
      <c r="H986" s="5"/>
      <c r="I986" s="5"/>
      <c r="J986" s="3" t="str">
        <f t="shared" si="45"/>
        <v/>
      </c>
      <c r="K986" s="29" t="str">
        <f>IF(B986="","",IF(J986="","NA",IF(ISNA(VLOOKUP(J986,'Default  Salaries'!D:E,2,FALSE)),IF(ISNA(VLOOKUP(I986&amp;"-NA",'Default  Salaries'!D:E,2,FALSE)),"NA",VLOOKUP(I986&amp;"-NA",'Default  Salaries'!D:E,2,FALSE)),VLOOKUP(J986,'Default  Salaries'!D:E,2,FALSE))))</f>
        <v/>
      </c>
      <c r="L986" s="46"/>
      <c r="M986" s="19"/>
      <c r="N986" s="45"/>
      <c r="O986" s="45"/>
      <c r="P986" s="7" t="str">
        <f t="shared" si="46"/>
        <v/>
      </c>
      <c r="Q986" s="14"/>
      <c r="R986" s="15"/>
      <c r="S986" s="14"/>
      <c r="T986" s="15"/>
      <c r="U986" s="14"/>
      <c r="V986" s="15"/>
      <c r="W986" s="47"/>
      <c r="X986" s="48"/>
      <c r="Y986" s="47"/>
      <c r="Z986" s="48"/>
      <c r="AA986" s="47"/>
      <c r="AB986" s="48"/>
      <c r="AC986" s="47"/>
      <c r="AD986" s="48"/>
      <c r="AE986" s="47"/>
      <c r="AF986" s="48"/>
      <c r="AG986" s="47"/>
      <c r="AH986" s="48"/>
      <c r="AI986" s="47"/>
      <c r="AJ986" s="48"/>
    </row>
    <row r="987" spans="1:36" x14ac:dyDescent="0.25">
      <c r="A987" s="7">
        <f t="shared" si="47"/>
        <v>983</v>
      </c>
      <c r="B987" s="8"/>
      <c r="C987" s="5"/>
      <c r="D987" s="5"/>
      <c r="E987" s="5"/>
      <c r="F987" s="7" t="str">
        <f>IF(E987="","",IF(VLOOKUP(E987,'Study Locations'!B:D,2,FALSE)="","",VLOOKUP(E987,'Study Locations'!B:D,2,FALSE)))</f>
        <v/>
      </c>
      <c r="G987" s="7" t="str">
        <f>IF(E987="","",IF(VLOOKUP(E987,'Study Locations'!B:D,3,FALSE)="","",VLOOKUP(E987,'Study Locations'!B:D,3,FALSE)))</f>
        <v/>
      </c>
      <c r="H987" s="5"/>
      <c r="I987" s="5"/>
      <c r="J987" s="3" t="str">
        <f t="shared" si="45"/>
        <v/>
      </c>
      <c r="K987" s="29" t="str">
        <f>IF(B987="","",IF(J987="","NA",IF(ISNA(VLOOKUP(J987,'Default  Salaries'!D:E,2,FALSE)),IF(ISNA(VLOOKUP(I987&amp;"-NA",'Default  Salaries'!D:E,2,FALSE)),"NA",VLOOKUP(I987&amp;"-NA",'Default  Salaries'!D:E,2,FALSE)),VLOOKUP(J987,'Default  Salaries'!D:E,2,FALSE))))</f>
        <v/>
      </c>
      <c r="L987" s="46"/>
      <c r="M987" s="19"/>
      <c r="N987" s="45"/>
      <c r="O987" s="45"/>
      <c r="P987" s="7" t="str">
        <f t="shared" si="46"/>
        <v/>
      </c>
      <c r="Q987" s="14"/>
      <c r="R987" s="15"/>
      <c r="S987" s="14"/>
      <c r="T987" s="15"/>
      <c r="U987" s="14"/>
      <c r="V987" s="15"/>
      <c r="W987" s="47"/>
      <c r="X987" s="48"/>
      <c r="Y987" s="47"/>
      <c r="Z987" s="48"/>
      <c r="AA987" s="47"/>
      <c r="AB987" s="48"/>
      <c r="AC987" s="47"/>
      <c r="AD987" s="48"/>
      <c r="AE987" s="47"/>
      <c r="AF987" s="48"/>
      <c r="AG987" s="47"/>
      <c r="AH987" s="48"/>
      <c r="AI987" s="47"/>
      <c r="AJ987" s="48"/>
    </row>
    <row r="988" spans="1:36" x14ac:dyDescent="0.25">
      <c r="A988" s="7">
        <f t="shared" si="47"/>
        <v>984</v>
      </c>
      <c r="B988" s="8"/>
      <c r="C988" s="5"/>
      <c r="D988" s="5"/>
      <c r="E988" s="5"/>
      <c r="F988" s="7" t="str">
        <f>IF(E988="","",IF(VLOOKUP(E988,'Study Locations'!B:D,2,FALSE)="","",VLOOKUP(E988,'Study Locations'!B:D,2,FALSE)))</f>
        <v/>
      </c>
      <c r="G988" s="7" t="str">
        <f>IF(E988="","",IF(VLOOKUP(E988,'Study Locations'!B:D,3,FALSE)="","",VLOOKUP(E988,'Study Locations'!B:D,3,FALSE)))</f>
        <v/>
      </c>
      <c r="H988" s="5"/>
      <c r="I988" s="5"/>
      <c r="J988" s="3" t="str">
        <f t="shared" si="45"/>
        <v/>
      </c>
      <c r="K988" s="29" t="str">
        <f>IF(B988="","",IF(J988="","NA",IF(ISNA(VLOOKUP(J988,'Default  Salaries'!D:E,2,FALSE)),IF(ISNA(VLOOKUP(I988&amp;"-NA",'Default  Salaries'!D:E,2,FALSE)),"NA",VLOOKUP(I988&amp;"-NA",'Default  Salaries'!D:E,2,FALSE)),VLOOKUP(J988,'Default  Salaries'!D:E,2,FALSE))))</f>
        <v/>
      </c>
      <c r="L988" s="46"/>
      <c r="M988" s="19"/>
      <c r="N988" s="45"/>
      <c r="O988" s="45"/>
      <c r="P988" s="7" t="str">
        <f t="shared" si="46"/>
        <v/>
      </c>
      <c r="Q988" s="14"/>
      <c r="R988" s="15"/>
      <c r="S988" s="14"/>
      <c r="T988" s="15"/>
      <c r="U988" s="14"/>
      <c r="V988" s="15"/>
      <c r="W988" s="47"/>
      <c r="X988" s="48"/>
      <c r="Y988" s="47"/>
      <c r="Z988" s="48"/>
      <c r="AA988" s="47"/>
      <c r="AB988" s="48"/>
      <c r="AC988" s="47"/>
      <c r="AD988" s="48"/>
      <c r="AE988" s="47"/>
      <c r="AF988" s="48"/>
      <c r="AG988" s="47"/>
      <c r="AH988" s="48"/>
      <c r="AI988" s="47"/>
      <c r="AJ988" s="48"/>
    </row>
    <row r="989" spans="1:36" x14ac:dyDescent="0.25">
      <c r="A989" s="7">
        <f t="shared" si="47"/>
        <v>985</v>
      </c>
      <c r="B989" s="8"/>
      <c r="C989" s="5"/>
      <c r="D989" s="5"/>
      <c r="E989" s="5"/>
      <c r="F989" s="7" t="str">
        <f>IF(E989="","",IF(VLOOKUP(E989,'Study Locations'!B:D,2,FALSE)="","",VLOOKUP(E989,'Study Locations'!B:D,2,FALSE)))</f>
        <v/>
      </c>
      <c r="G989" s="7" t="str">
        <f>IF(E989="","",IF(VLOOKUP(E989,'Study Locations'!B:D,3,FALSE)="","",VLOOKUP(E989,'Study Locations'!B:D,3,FALSE)))</f>
        <v/>
      </c>
      <c r="H989" s="5"/>
      <c r="I989" s="5"/>
      <c r="J989" s="3" t="str">
        <f t="shared" si="45"/>
        <v/>
      </c>
      <c r="K989" s="29" t="str">
        <f>IF(B989="","",IF(J989="","NA",IF(ISNA(VLOOKUP(J989,'Default  Salaries'!D:E,2,FALSE)),IF(ISNA(VLOOKUP(I989&amp;"-NA",'Default  Salaries'!D:E,2,FALSE)),"NA",VLOOKUP(I989&amp;"-NA",'Default  Salaries'!D:E,2,FALSE)),VLOOKUP(J989,'Default  Salaries'!D:E,2,FALSE))))</f>
        <v/>
      </c>
      <c r="L989" s="46"/>
      <c r="M989" s="19"/>
      <c r="N989" s="45"/>
      <c r="O989" s="45"/>
      <c r="P989" s="7" t="str">
        <f t="shared" si="46"/>
        <v/>
      </c>
      <c r="Q989" s="14"/>
      <c r="R989" s="15"/>
      <c r="S989" s="14"/>
      <c r="T989" s="15"/>
      <c r="U989" s="14"/>
      <c r="V989" s="15"/>
      <c r="W989" s="47"/>
      <c r="X989" s="48"/>
      <c r="Y989" s="47"/>
      <c r="Z989" s="48"/>
      <c r="AA989" s="47"/>
      <c r="AB989" s="48"/>
      <c r="AC989" s="47"/>
      <c r="AD989" s="48"/>
      <c r="AE989" s="47"/>
      <c r="AF989" s="48"/>
      <c r="AG989" s="47"/>
      <c r="AH989" s="48"/>
      <c r="AI989" s="47"/>
      <c r="AJ989" s="48"/>
    </row>
    <row r="990" spans="1:36" x14ac:dyDescent="0.25">
      <c r="A990" s="7">
        <f t="shared" si="47"/>
        <v>986</v>
      </c>
      <c r="B990" s="8"/>
      <c r="C990" s="5"/>
      <c r="D990" s="5"/>
      <c r="E990" s="5"/>
      <c r="F990" s="7" t="str">
        <f>IF(E990="","",IF(VLOOKUP(E990,'Study Locations'!B:D,2,FALSE)="","",VLOOKUP(E990,'Study Locations'!B:D,2,FALSE)))</f>
        <v/>
      </c>
      <c r="G990" s="7" t="str">
        <f>IF(E990="","",IF(VLOOKUP(E990,'Study Locations'!B:D,3,FALSE)="","",VLOOKUP(E990,'Study Locations'!B:D,3,FALSE)))</f>
        <v/>
      </c>
      <c r="H990" s="5"/>
      <c r="I990" s="5"/>
      <c r="J990" s="3" t="str">
        <f t="shared" si="45"/>
        <v/>
      </c>
      <c r="K990" s="29" t="str">
        <f>IF(B990="","",IF(J990="","NA",IF(ISNA(VLOOKUP(J990,'Default  Salaries'!D:E,2,FALSE)),IF(ISNA(VLOOKUP(I990&amp;"-NA",'Default  Salaries'!D:E,2,FALSE)),"NA",VLOOKUP(I990&amp;"-NA",'Default  Salaries'!D:E,2,FALSE)),VLOOKUP(J990,'Default  Salaries'!D:E,2,FALSE))))</f>
        <v/>
      </c>
      <c r="L990" s="46"/>
      <c r="M990" s="19"/>
      <c r="N990" s="45"/>
      <c r="O990" s="45"/>
      <c r="P990" s="7" t="str">
        <f t="shared" si="46"/>
        <v/>
      </c>
      <c r="Q990" s="14"/>
      <c r="R990" s="15"/>
      <c r="S990" s="14"/>
      <c r="T990" s="15"/>
      <c r="U990" s="14"/>
      <c r="V990" s="15"/>
      <c r="W990" s="47"/>
      <c r="X990" s="48"/>
      <c r="Y990" s="47"/>
      <c r="Z990" s="48"/>
      <c r="AA990" s="47"/>
      <c r="AB990" s="48"/>
      <c r="AC990" s="47"/>
      <c r="AD990" s="48"/>
      <c r="AE990" s="47"/>
      <c r="AF990" s="48"/>
      <c r="AG990" s="47"/>
      <c r="AH990" s="48"/>
      <c r="AI990" s="47"/>
      <c r="AJ990" s="48"/>
    </row>
    <row r="991" spans="1:36" x14ac:dyDescent="0.25">
      <c r="A991" s="7">
        <f t="shared" si="47"/>
        <v>987</v>
      </c>
      <c r="B991" s="8"/>
      <c r="C991" s="5"/>
      <c r="D991" s="5"/>
      <c r="E991" s="5"/>
      <c r="F991" s="7" t="str">
        <f>IF(E991="","",IF(VLOOKUP(E991,'Study Locations'!B:D,2,FALSE)="","",VLOOKUP(E991,'Study Locations'!B:D,2,FALSE)))</f>
        <v/>
      </c>
      <c r="G991" s="7" t="str">
        <f>IF(E991="","",IF(VLOOKUP(E991,'Study Locations'!B:D,3,FALSE)="","",VLOOKUP(E991,'Study Locations'!B:D,3,FALSE)))</f>
        <v/>
      </c>
      <c r="H991" s="5"/>
      <c r="I991" s="5"/>
      <c r="J991" s="3" t="str">
        <f t="shared" si="45"/>
        <v/>
      </c>
      <c r="K991" s="29" t="str">
        <f>IF(B991="","",IF(J991="","NA",IF(ISNA(VLOOKUP(J991,'Default  Salaries'!D:E,2,FALSE)),IF(ISNA(VLOOKUP(I991&amp;"-NA",'Default  Salaries'!D:E,2,FALSE)),"NA",VLOOKUP(I991&amp;"-NA",'Default  Salaries'!D:E,2,FALSE)),VLOOKUP(J991,'Default  Salaries'!D:E,2,FALSE))))</f>
        <v/>
      </c>
      <c r="L991" s="46"/>
      <c r="M991" s="19"/>
      <c r="N991" s="45"/>
      <c r="O991" s="45"/>
      <c r="P991" s="7" t="str">
        <f t="shared" si="46"/>
        <v/>
      </c>
      <c r="Q991" s="14"/>
      <c r="R991" s="15"/>
      <c r="S991" s="14"/>
      <c r="T991" s="15"/>
      <c r="U991" s="14"/>
      <c r="V991" s="15"/>
      <c r="W991" s="47"/>
      <c r="X991" s="48"/>
      <c r="Y991" s="47"/>
      <c r="Z991" s="48"/>
      <c r="AA991" s="47"/>
      <c r="AB991" s="48"/>
      <c r="AC991" s="47"/>
      <c r="AD991" s="48"/>
      <c r="AE991" s="47"/>
      <c r="AF991" s="48"/>
      <c r="AG991" s="47"/>
      <c r="AH991" s="48"/>
      <c r="AI991" s="47"/>
      <c r="AJ991" s="48"/>
    </row>
    <row r="992" spans="1:36" x14ac:dyDescent="0.25">
      <c r="A992" s="7">
        <f t="shared" si="47"/>
        <v>988</v>
      </c>
      <c r="B992" s="8"/>
      <c r="C992" s="5"/>
      <c r="D992" s="5"/>
      <c r="E992" s="5"/>
      <c r="F992" s="7" t="str">
        <f>IF(E992="","",IF(VLOOKUP(E992,'Study Locations'!B:D,2,FALSE)="","",VLOOKUP(E992,'Study Locations'!B:D,2,FALSE)))</f>
        <v/>
      </c>
      <c r="G992" s="7" t="str">
        <f>IF(E992="","",IF(VLOOKUP(E992,'Study Locations'!B:D,3,FALSE)="","",VLOOKUP(E992,'Study Locations'!B:D,3,FALSE)))</f>
        <v/>
      </c>
      <c r="H992" s="5"/>
      <c r="I992" s="5"/>
      <c r="J992" s="3" t="str">
        <f t="shared" si="45"/>
        <v/>
      </c>
      <c r="K992" s="29" t="str">
        <f>IF(B992="","",IF(J992="","NA",IF(ISNA(VLOOKUP(J992,'Default  Salaries'!D:E,2,FALSE)),IF(ISNA(VLOOKUP(I992&amp;"-NA",'Default  Salaries'!D:E,2,FALSE)),"NA",VLOOKUP(I992&amp;"-NA",'Default  Salaries'!D:E,2,FALSE)),VLOOKUP(J992,'Default  Salaries'!D:E,2,FALSE))))</f>
        <v/>
      </c>
      <c r="L992" s="46"/>
      <c r="M992" s="19"/>
      <c r="N992" s="45"/>
      <c r="O992" s="45"/>
      <c r="P992" s="7" t="str">
        <f t="shared" si="46"/>
        <v/>
      </c>
      <c r="Q992" s="14"/>
      <c r="R992" s="15"/>
      <c r="S992" s="14"/>
      <c r="T992" s="15"/>
      <c r="U992" s="14"/>
      <c r="V992" s="15"/>
      <c r="W992" s="47"/>
      <c r="X992" s="48"/>
      <c r="Y992" s="47"/>
      <c r="Z992" s="48"/>
      <c r="AA992" s="47"/>
      <c r="AB992" s="48"/>
      <c r="AC992" s="47"/>
      <c r="AD992" s="48"/>
      <c r="AE992" s="47"/>
      <c r="AF992" s="48"/>
      <c r="AG992" s="47"/>
      <c r="AH992" s="48"/>
      <c r="AI992" s="47"/>
      <c r="AJ992" s="48"/>
    </row>
    <row r="993" spans="1:36" x14ac:dyDescent="0.25">
      <c r="A993" s="7">
        <f t="shared" si="47"/>
        <v>989</v>
      </c>
      <c r="B993" s="8"/>
      <c r="C993" s="5"/>
      <c r="D993" s="5"/>
      <c r="E993" s="5"/>
      <c r="F993" s="7" t="str">
        <f>IF(E993="","",IF(VLOOKUP(E993,'Study Locations'!B:D,2,FALSE)="","",VLOOKUP(E993,'Study Locations'!B:D,2,FALSE)))</f>
        <v/>
      </c>
      <c r="G993" s="7" t="str">
        <f>IF(E993="","",IF(VLOOKUP(E993,'Study Locations'!B:D,3,FALSE)="","",VLOOKUP(E993,'Study Locations'!B:D,3,FALSE)))</f>
        <v/>
      </c>
      <c r="H993" s="5"/>
      <c r="I993" s="5"/>
      <c r="J993" s="3" t="str">
        <f t="shared" si="45"/>
        <v/>
      </c>
      <c r="K993" s="29" t="str">
        <f>IF(B993="","",IF(J993="","NA",IF(ISNA(VLOOKUP(J993,'Default  Salaries'!D:E,2,FALSE)),IF(ISNA(VLOOKUP(I993&amp;"-NA",'Default  Salaries'!D:E,2,FALSE)),"NA",VLOOKUP(I993&amp;"-NA",'Default  Salaries'!D:E,2,FALSE)),VLOOKUP(J993,'Default  Salaries'!D:E,2,FALSE))))</f>
        <v/>
      </c>
      <c r="L993" s="46"/>
      <c r="M993" s="19"/>
      <c r="N993" s="45"/>
      <c r="O993" s="45"/>
      <c r="P993" s="7" t="str">
        <f t="shared" si="46"/>
        <v/>
      </c>
      <c r="Q993" s="14"/>
      <c r="R993" s="15"/>
      <c r="S993" s="14"/>
      <c r="T993" s="15"/>
      <c r="U993" s="14"/>
      <c r="V993" s="15"/>
      <c r="W993" s="47"/>
      <c r="X993" s="48"/>
      <c r="Y993" s="47"/>
      <c r="Z993" s="48"/>
      <c r="AA993" s="47"/>
      <c r="AB993" s="48"/>
      <c r="AC993" s="47"/>
      <c r="AD993" s="48"/>
      <c r="AE993" s="47"/>
      <c r="AF993" s="48"/>
      <c r="AG993" s="47"/>
      <c r="AH993" s="48"/>
      <c r="AI993" s="47"/>
      <c r="AJ993" s="48"/>
    </row>
    <row r="994" spans="1:36" x14ac:dyDescent="0.25">
      <c r="A994" s="7">
        <f t="shared" si="47"/>
        <v>990</v>
      </c>
      <c r="B994" s="8"/>
      <c r="C994" s="5"/>
      <c r="D994" s="5"/>
      <c r="E994" s="5"/>
      <c r="F994" s="7" t="str">
        <f>IF(E994="","",IF(VLOOKUP(E994,'Study Locations'!B:D,2,FALSE)="","",VLOOKUP(E994,'Study Locations'!B:D,2,FALSE)))</f>
        <v/>
      </c>
      <c r="G994" s="7" t="str">
        <f>IF(E994="","",IF(VLOOKUP(E994,'Study Locations'!B:D,3,FALSE)="","",VLOOKUP(E994,'Study Locations'!B:D,3,FALSE)))</f>
        <v/>
      </c>
      <c r="H994" s="5"/>
      <c r="I994" s="5"/>
      <c r="J994" s="3" t="str">
        <f t="shared" si="45"/>
        <v/>
      </c>
      <c r="K994" s="29" t="str">
        <f>IF(B994="","",IF(J994="","NA",IF(ISNA(VLOOKUP(J994,'Default  Salaries'!D:E,2,FALSE)),IF(ISNA(VLOOKUP(I994&amp;"-NA",'Default  Salaries'!D:E,2,FALSE)),"NA",VLOOKUP(I994&amp;"-NA",'Default  Salaries'!D:E,2,FALSE)),VLOOKUP(J994,'Default  Salaries'!D:E,2,FALSE))))</f>
        <v/>
      </c>
      <c r="L994" s="46"/>
      <c r="M994" s="19"/>
      <c r="N994" s="45"/>
      <c r="O994" s="45"/>
      <c r="P994" s="7" t="str">
        <f t="shared" si="46"/>
        <v/>
      </c>
      <c r="Q994" s="14"/>
      <c r="R994" s="15"/>
      <c r="S994" s="14"/>
      <c r="T994" s="15"/>
      <c r="U994" s="14"/>
      <c r="V994" s="15"/>
      <c r="W994" s="47"/>
      <c r="X994" s="48"/>
      <c r="Y994" s="47"/>
      <c r="Z994" s="48"/>
      <c r="AA994" s="47"/>
      <c r="AB994" s="48"/>
      <c r="AC994" s="47"/>
      <c r="AD994" s="48"/>
      <c r="AE994" s="47"/>
      <c r="AF994" s="48"/>
      <c r="AG994" s="47"/>
      <c r="AH994" s="48"/>
      <c r="AI994" s="47"/>
      <c r="AJ994" s="48"/>
    </row>
    <row r="995" spans="1:36" x14ac:dyDescent="0.25">
      <c r="A995" s="7">
        <f t="shared" si="47"/>
        <v>991</v>
      </c>
      <c r="B995" s="8"/>
      <c r="C995" s="5"/>
      <c r="D995" s="5"/>
      <c r="E995" s="5"/>
      <c r="F995" s="7" t="str">
        <f>IF(E995="","",IF(VLOOKUP(E995,'Study Locations'!B:D,2,FALSE)="","",VLOOKUP(E995,'Study Locations'!B:D,2,FALSE)))</f>
        <v/>
      </c>
      <c r="G995" s="7" t="str">
        <f>IF(E995="","",IF(VLOOKUP(E995,'Study Locations'!B:D,3,FALSE)="","",VLOOKUP(E995,'Study Locations'!B:D,3,FALSE)))</f>
        <v/>
      </c>
      <c r="H995" s="5"/>
      <c r="I995" s="5"/>
      <c r="J995" s="3" t="str">
        <f t="shared" si="45"/>
        <v/>
      </c>
      <c r="K995" s="29" t="str">
        <f>IF(B995="","",IF(J995="","NA",IF(ISNA(VLOOKUP(J995,'Default  Salaries'!D:E,2,FALSE)),IF(ISNA(VLOOKUP(I995&amp;"-NA",'Default  Salaries'!D:E,2,FALSE)),"NA",VLOOKUP(I995&amp;"-NA",'Default  Salaries'!D:E,2,FALSE)),VLOOKUP(J995,'Default  Salaries'!D:E,2,FALSE))))</f>
        <v/>
      </c>
      <c r="L995" s="46"/>
      <c r="M995" s="19"/>
      <c r="N995" s="45"/>
      <c r="O995" s="45"/>
      <c r="P995" s="7" t="str">
        <f t="shared" si="46"/>
        <v/>
      </c>
      <c r="Q995" s="14"/>
      <c r="R995" s="15"/>
      <c r="S995" s="14"/>
      <c r="T995" s="15"/>
      <c r="U995" s="14"/>
      <c r="V995" s="15"/>
      <c r="W995" s="47"/>
      <c r="X995" s="48"/>
      <c r="Y995" s="47"/>
      <c r="Z995" s="48"/>
      <c r="AA995" s="47"/>
      <c r="AB995" s="48"/>
      <c r="AC995" s="47"/>
      <c r="AD995" s="48"/>
      <c r="AE995" s="47"/>
      <c r="AF995" s="48"/>
      <c r="AG995" s="47"/>
      <c r="AH995" s="48"/>
      <c r="AI995" s="47"/>
      <c r="AJ995" s="48"/>
    </row>
    <row r="996" spans="1:36" x14ac:dyDescent="0.25">
      <c r="A996" s="7">
        <f t="shared" si="47"/>
        <v>992</v>
      </c>
      <c r="B996" s="8"/>
      <c r="C996" s="5"/>
      <c r="D996" s="5"/>
      <c r="E996" s="5"/>
      <c r="F996" s="7" t="str">
        <f>IF(E996="","",IF(VLOOKUP(E996,'Study Locations'!B:D,2,FALSE)="","",VLOOKUP(E996,'Study Locations'!B:D,2,FALSE)))</f>
        <v/>
      </c>
      <c r="G996" s="7" t="str">
        <f>IF(E996="","",IF(VLOOKUP(E996,'Study Locations'!B:D,3,FALSE)="","",VLOOKUP(E996,'Study Locations'!B:D,3,FALSE)))</f>
        <v/>
      </c>
      <c r="H996" s="5"/>
      <c r="I996" s="5"/>
      <c r="J996" s="3" t="str">
        <f t="shared" si="45"/>
        <v/>
      </c>
      <c r="K996" s="29" t="str">
        <f>IF(B996="","",IF(J996="","NA",IF(ISNA(VLOOKUP(J996,'Default  Salaries'!D:E,2,FALSE)),IF(ISNA(VLOOKUP(I996&amp;"-NA",'Default  Salaries'!D:E,2,FALSE)),"NA",VLOOKUP(I996&amp;"-NA",'Default  Salaries'!D:E,2,FALSE)),VLOOKUP(J996,'Default  Salaries'!D:E,2,FALSE))))</f>
        <v/>
      </c>
      <c r="L996" s="46"/>
      <c r="M996" s="19"/>
      <c r="N996" s="45"/>
      <c r="O996" s="45"/>
      <c r="P996" s="7" t="str">
        <f t="shared" si="46"/>
        <v/>
      </c>
      <c r="Q996" s="14"/>
      <c r="R996" s="15"/>
      <c r="S996" s="14"/>
      <c r="T996" s="15"/>
      <c r="U996" s="14"/>
      <c r="V996" s="15"/>
      <c r="W996" s="47"/>
      <c r="X996" s="48"/>
      <c r="Y996" s="47"/>
      <c r="Z996" s="48"/>
      <c r="AA996" s="47"/>
      <c r="AB996" s="48"/>
      <c r="AC996" s="47"/>
      <c r="AD996" s="48"/>
      <c r="AE996" s="47"/>
      <c r="AF996" s="48"/>
      <c r="AG996" s="47"/>
      <c r="AH996" s="48"/>
      <c r="AI996" s="47"/>
      <c r="AJ996" s="48"/>
    </row>
    <row r="997" spans="1:36" x14ac:dyDescent="0.25">
      <c r="A997" s="7">
        <f t="shared" si="47"/>
        <v>993</v>
      </c>
      <c r="B997" s="8"/>
      <c r="C997" s="5"/>
      <c r="D997" s="5"/>
      <c r="E997" s="5"/>
      <c r="F997" s="7" t="str">
        <f>IF(E997="","",IF(VLOOKUP(E997,'Study Locations'!B:D,2,FALSE)="","",VLOOKUP(E997,'Study Locations'!B:D,2,FALSE)))</f>
        <v/>
      </c>
      <c r="G997" s="7" t="str">
        <f>IF(E997="","",IF(VLOOKUP(E997,'Study Locations'!B:D,3,FALSE)="","",VLOOKUP(E997,'Study Locations'!B:D,3,FALSE)))</f>
        <v/>
      </c>
      <c r="H997" s="5"/>
      <c r="I997" s="5"/>
      <c r="J997" s="3" t="str">
        <f t="shared" si="45"/>
        <v/>
      </c>
      <c r="K997" s="29" t="str">
        <f>IF(B997="","",IF(J997="","NA",IF(ISNA(VLOOKUP(J997,'Default  Salaries'!D:E,2,FALSE)),IF(ISNA(VLOOKUP(I997&amp;"-NA",'Default  Salaries'!D:E,2,FALSE)),"NA",VLOOKUP(I997&amp;"-NA",'Default  Salaries'!D:E,2,FALSE)),VLOOKUP(J997,'Default  Salaries'!D:E,2,FALSE))))</f>
        <v/>
      </c>
      <c r="L997" s="46"/>
      <c r="M997" s="19"/>
      <c r="N997" s="45"/>
      <c r="O997" s="45"/>
      <c r="P997" s="7" t="str">
        <f t="shared" si="46"/>
        <v/>
      </c>
      <c r="Q997" s="14"/>
      <c r="R997" s="15"/>
      <c r="S997" s="14"/>
      <c r="T997" s="15"/>
      <c r="U997" s="14"/>
      <c r="V997" s="15"/>
      <c r="W997" s="47"/>
      <c r="X997" s="48"/>
      <c r="Y997" s="47"/>
      <c r="Z997" s="48"/>
      <c r="AA997" s="47"/>
      <c r="AB997" s="48"/>
      <c r="AC997" s="47"/>
      <c r="AD997" s="48"/>
      <c r="AE997" s="47"/>
      <c r="AF997" s="48"/>
      <c r="AG997" s="47"/>
      <c r="AH997" s="48"/>
      <c r="AI997" s="47"/>
      <c r="AJ997" s="48"/>
    </row>
    <row r="998" spans="1:36" x14ac:dyDescent="0.25">
      <c r="A998" s="7">
        <f t="shared" si="47"/>
        <v>994</v>
      </c>
      <c r="B998" s="8"/>
      <c r="C998" s="5"/>
      <c r="D998" s="5"/>
      <c r="E998" s="5"/>
      <c r="F998" s="7" t="str">
        <f>IF(E998="","",IF(VLOOKUP(E998,'Study Locations'!B:D,2,FALSE)="","",VLOOKUP(E998,'Study Locations'!B:D,2,FALSE)))</f>
        <v/>
      </c>
      <c r="G998" s="7" t="str">
        <f>IF(E998="","",IF(VLOOKUP(E998,'Study Locations'!B:D,3,FALSE)="","",VLOOKUP(E998,'Study Locations'!B:D,3,FALSE)))</f>
        <v/>
      </c>
      <c r="H998" s="5"/>
      <c r="I998" s="5"/>
      <c r="J998" s="3" t="str">
        <f t="shared" si="45"/>
        <v/>
      </c>
      <c r="K998" s="29" t="str">
        <f>IF(B998="","",IF(J998="","NA",IF(ISNA(VLOOKUP(J998,'Default  Salaries'!D:E,2,FALSE)),IF(ISNA(VLOOKUP(I998&amp;"-NA",'Default  Salaries'!D:E,2,FALSE)),"NA",VLOOKUP(I998&amp;"-NA",'Default  Salaries'!D:E,2,FALSE)),VLOOKUP(J998,'Default  Salaries'!D:E,2,FALSE))))</f>
        <v/>
      </c>
      <c r="L998" s="46"/>
      <c r="M998" s="19"/>
      <c r="N998" s="45"/>
      <c r="O998" s="45"/>
      <c r="P998" s="7" t="str">
        <f t="shared" si="46"/>
        <v/>
      </c>
      <c r="Q998" s="14"/>
      <c r="R998" s="15"/>
      <c r="S998" s="14"/>
      <c r="T998" s="15"/>
      <c r="U998" s="14"/>
      <c r="V998" s="15"/>
      <c r="W998" s="47"/>
      <c r="X998" s="48"/>
      <c r="Y998" s="47"/>
      <c r="Z998" s="48"/>
      <c r="AA998" s="47"/>
      <c r="AB998" s="48"/>
      <c r="AC998" s="47"/>
      <c r="AD998" s="48"/>
      <c r="AE998" s="47"/>
      <c r="AF998" s="48"/>
      <c r="AG998" s="47"/>
      <c r="AH998" s="48"/>
      <c r="AI998" s="47"/>
      <c r="AJ998" s="48"/>
    </row>
    <row r="999" spans="1:36" x14ac:dyDescent="0.25">
      <c r="A999" s="7">
        <f t="shared" si="47"/>
        <v>995</v>
      </c>
      <c r="B999" s="8"/>
      <c r="C999" s="5"/>
      <c r="D999" s="5"/>
      <c r="E999" s="5"/>
      <c r="F999" s="7" t="str">
        <f>IF(E999="","",IF(VLOOKUP(E999,'Study Locations'!B:D,2,FALSE)="","",VLOOKUP(E999,'Study Locations'!B:D,2,FALSE)))</f>
        <v/>
      </c>
      <c r="G999" s="7" t="str">
        <f>IF(E999="","",IF(VLOOKUP(E999,'Study Locations'!B:D,3,FALSE)="","",VLOOKUP(E999,'Study Locations'!B:D,3,FALSE)))</f>
        <v/>
      </c>
      <c r="H999" s="5"/>
      <c r="I999" s="5"/>
      <c r="J999" s="3" t="str">
        <f t="shared" si="45"/>
        <v/>
      </c>
      <c r="K999" s="29" t="str">
        <f>IF(B999="","",IF(J999="","NA",IF(ISNA(VLOOKUP(J999,'Default  Salaries'!D:E,2,FALSE)),IF(ISNA(VLOOKUP(I999&amp;"-NA",'Default  Salaries'!D:E,2,FALSE)),"NA",VLOOKUP(I999&amp;"-NA",'Default  Salaries'!D:E,2,FALSE)),VLOOKUP(J999,'Default  Salaries'!D:E,2,FALSE))))</f>
        <v/>
      </c>
      <c r="L999" s="46"/>
      <c r="M999" s="19"/>
      <c r="N999" s="45"/>
      <c r="O999" s="45"/>
      <c r="P999" s="7" t="str">
        <f t="shared" si="46"/>
        <v/>
      </c>
      <c r="Q999" s="14"/>
      <c r="R999" s="15"/>
      <c r="S999" s="14"/>
      <c r="T999" s="15"/>
      <c r="U999" s="14"/>
      <c r="V999" s="15"/>
      <c r="W999" s="47"/>
      <c r="X999" s="48"/>
      <c r="Y999" s="47"/>
      <c r="Z999" s="48"/>
      <c r="AA999" s="47"/>
      <c r="AB999" s="48"/>
      <c r="AC999" s="47"/>
      <c r="AD999" s="48"/>
      <c r="AE999" s="47"/>
      <c r="AF999" s="48"/>
      <c r="AG999" s="47"/>
      <c r="AH999" s="48"/>
      <c r="AI999" s="47"/>
      <c r="AJ999" s="48"/>
    </row>
    <row r="1000" spans="1:36" x14ac:dyDescent="0.25">
      <c r="A1000" s="7">
        <f t="shared" si="47"/>
        <v>996</v>
      </c>
      <c r="B1000" s="8"/>
      <c r="C1000" s="5"/>
      <c r="D1000" s="5"/>
      <c r="E1000" s="5"/>
      <c r="F1000" s="7" t="str">
        <f>IF(E1000="","",IF(VLOOKUP(E1000,'Study Locations'!B:D,2,FALSE)="","",VLOOKUP(E1000,'Study Locations'!B:D,2,FALSE)))</f>
        <v/>
      </c>
      <c r="G1000" s="7" t="str">
        <f>IF(E1000="","",IF(VLOOKUP(E1000,'Study Locations'!B:D,3,FALSE)="","",VLOOKUP(E1000,'Study Locations'!B:D,3,FALSE)))</f>
        <v/>
      </c>
      <c r="H1000" s="5"/>
      <c r="I1000" s="5"/>
      <c r="J1000" s="3" t="str">
        <f t="shared" si="45"/>
        <v/>
      </c>
      <c r="K1000" s="29" t="str">
        <f>IF(B1000="","",IF(J1000="","NA",IF(ISNA(VLOOKUP(J1000,'Default  Salaries'!D:E,2,FALSE)),IF(ISNA(VLOOKUP(I1000&amp;"-NA",'Default  Salaries'!D:E,2,FALSE)),"NA",VLOOKUP(I1000&amp;"-NA",'Default  Salaries'!D:E,2,FALSE)),VLOOKUP(J1000,'Default  Salaries'!D:E,2,FALSE))))</f>
        <v/>
      </c>
      <c r="L1000" s="46"/>
      <c r="M1000" s="19"/>
      <c r="N1000" s="45"/>
      <c r="O1000" s="45"/>
      <c r="P1000" s="7" t="str">
        <f t="shared" si="46"/>
        <v/>
      </c>
      <c r="Q1000" s="14"/>
      <c r="R1000" s="15"/>
      <c r="S1000" s="14"/>
      <c r="T1000" s="15"/>
      <c r="U1000" s="14"/>
      <c r="V1000" s="15"/>
      <c r="W1000" s="47"/>
      <c r="X1000" s="48"/>
      <c r="Y1000" s="47"/>
      <c r="Z1000" s="48"/>
      <c r="AA1000" s="47"/>
      <c r="AB1000" s="48"/>
      <c r="AC1000" s="47"/>
      <c r="AD1000" s="48"/>
      <c r="AE1000" s="47"/>
      <c r="AF1000" s="48"/>
      <c r="AG1000" s="47"/>
      <c r="AH1000" s="48"/>
      <c r="AI1000" s="47"/>
      <c r="AJ1000" s="48"/>
    </row>
    <row r="1001" spans="1:36" x14ac:dyDescent="0.25">
      <c r="A1001" s="7">
        <f t="shared" si="47"/>
        <v>997</v>
      </c>
      <c r="B1001" s="8"/>
      <c r="C1001" s="5"/>
      <c r="D1001" s="5"/>
      <c r="E1001" s="5"/>
      <c r="F1001" s="7" t="str">
        <f>IF(E1001="","",IF(VLOOKUP(E1001,'Study Locations'!B:D,2,FALSE)="","",VLOOKUP(E1001,'Study Locations'!B:D,2,FALSE)))</f>
        <v/>
      </c>
      <c r="G1001" s="7" t="str">
        <f>IF(E1001="","",IF(VLOOKUP(E1001,'Study Locations'!B:D,3,FALSE)="","",VLOOKUP(E1001,'Study Locations'!B:D,3,FALSE)))</f>
        <v/>
      </c>
      <c r="H1001" s="5"/>
      <c r="I1001" s="5"/>
      <c r="J1001" s="3" t="str">
        <f t="shared" si="45"/>
        <v/>
      </c>
      <c r="K1001" s="29" t="str">
        <f>IF(B1001="","",IF(J1001="","NA",IF(ISNA(VLOOKUP(J1001,'Default  Salaries'!D:E,2,FALSE)),IF(ISNA(VLOOKUP(I1001&amp;"-NA",'Default  Salaries'!D:E,2,FALSE)),"NA",VLOOKUP(I1001&amp;"-NA",'Default  Salaries'!D:E,2,FALSE)),VLOOKUP(J1001,'Default  Salaries'!D:E,2,FALSE))))</f>
        <v/>
      </c>
      <c r="L1001" s="46"/>
      <c r="M1001" s="19"/>
      <c r="N1001" s="45"/>
      <c r="O1001" s="45"/>
      <c r="P1001" s="7" t="str">
        <f t="shared" si="46"/>
        <v/>
      </c>
      <c r="Q1001" s="14"/>
      <c r="R1001" s="15"/>
      <c r="S1001" s="14"/>
      <c r="T1001" s="15"/>
      <c r="U1001" s="14"/>
      <c r="V1001" s="15"/>
      <c r="W1001" s="47"/>
      <c r="X1001" s="48"/>
      <c r="Y1001" s="47"/>
      <c r="Z1001" s="48"/>
      <c r="AA1001" s="47"/>
      <c r="AB1001" s="48"/>
      <c r="AC1001" s="47"/>
      <c r="AD1001" s="48"/>
      <c r="AE1001" s="47"/>
      <c r="AF1001" s="48"/>
      <c r="AG1001" s="47"/>
      <c r="AH1001" s="48"/>
      <c r="AI1001" s="47"/>
      <c r="AJ1001" s="48"/>
    </row>
    <row r="1002" spans="1:36" x14ac:dyDescent="0.25">
      <c r="A1002" s="7">
        <f t="shared" si="47"/>
        <v>998</v>
      </c>
      <c r="B1002" s="8"/>
      <c r="C1002" s="5"/>
      <c r="D1002" s="5"/>
      <c r="E1002" s="5"/>
      <c r="F1002" s="7" t="str">
        <f>IF(E1002="","",IF(VLOOKUP(E1002,'Study Locations'!B:D,2,FALSE)="","",VLOOKUP(E1002,'Study Locations'!B:D,2,FALSE)))</f>
        <v/>
      </c>
      <c r="G1002" s="7" t="str">
        <f>IF(E1002="","",IF(VLOOKUP(E1002,'Study Locations'!B:D,3,FALSE)="","",VLOOKUP(E1002,'Study Locations'!B:D,3,FALSE)))</f>
        <v/>
      </c>
      <c r="H1002" s="5"/>
      <c r="I1002" s="5"/>
      <c r="J1002" s="3" t="str">
        <f t="shared" si="45"/>
        <v/>
      </c>
      <c r="K1002" s="29" t="str">
        <f>IF(B1002="","",IF(J1002="","NA",IF(ISNA(VLOOKUP(J1002,'Default  Salaries'!D:E,2,FALSE)),IF(ISNA(VLOOKUP(I1002&amp;"-NA",'Default  Salaries'!D:E,2,FALSE)),"NA",VLOOKUP(I1002&amp;"-NA",'Default  Salaries'!D:E,2,FALSE)),VLOOKUP(J1002,'Default  Salaries'!D:E,2,FALSE))))</f>
        <v/>
      </c>
      <c r="L1002" s="46"/>
      <c r="M1002" s="19"/>
      <c r="N1002" s="45"/>
      <c r="O1002" s="45"/>
      <c r="P1002" s="7" t="str">
        <f t="shared" si="46"/>
        <v/>
      </c>
      <c r="Q1002" s="14"/>
      <c r="R1002" s="15"/>
      <c r="S1002" s="14"/>
      <c r="T1002" s="15"/>
      <c r="U1002" s="14"/>
      <c r="V1002" s="15"/>
      <c r="W1002" s="47"/>
      <c r="X1002" s="48"/>
      <c r="Y1002" s="47"/>
      <c r="Z1002" s="48"/>
      <c r="AA1002" s="47"/>
      <c r="AB1002" s="48"/>
      <c r="AC1002" s="47"/>
      <c r="AD1002" s="48"/>
      <c r="AE1002" s="47"/>
      <c r="AF1002" s="48"/>
      <c r="AG1002" s="47"/>
      <c r="AH1002" s="48"/>
      <c r="AI1002" s="47"/>
      <c r="AJ1002" s="48"/>
    </row>
    <row r="1003" spans="1:36" x14ac:dyDescent="0.25">
      <c r="A1003" s="7">
        <f t="shared" si="47"/>
        <v>999</v>
      </c>
      <c r="B1003" s="8"/>
      <c r="C1003" s="5"/>
      <c r="D1003" s="5"/>
      <c r="E1003" s="5"/>
      <c r="F1003" s="7" t="str">
        <f>IF(E1003="","",IF(VLOOKUP(E1003,'Study Locations'!B:D,2,FALSE)="","",VLOOKUP(E1003,'Study Locations'!B:D,2,FALSE)))</f>
        <v/>
      </c>
      <c r="G1003" s="7" t="str">
        <f>IF(E1003="","",IF(VLOOKUP(E1003,'Study Locations'!B:D,3,FALSE)="","",VLOOKUP(E1003,'Study Locations'!B:D,3,FALSE)))</f>
        <v/>
      </c>
      <c r="H1003" s="5"/>
      <c r="I1003" s="5"/>
      <c r="J1003" s="3" t="str">
        <f t="shared" si="45"/>
        <v/>
      </c>
      <c r="K1003" s="29" t="str">
        <f>IF(B1003="","",IF(J1003="","NA",IF(ISNA(VLOOKUP(J1003,'Default  Salaries'!D:E,2,FALSE)),IF(ISNA(VLOOKUP(I1003&amp;"-NA",'Default  Salaries'!D:E,2,FALSE)),"NA",VLOOKUP(I1003&amp;"-NA",'Default  Salaries'!D:E,2,FALSE)),VLOOKUP(J1003,'Default  Salaries'!D:E,2,FALSE))))</f>
        <v/>
      </c>
      <c r="L1003" s="46"/>
      <c r="M1003" s="19"/>
      <c r="N1003" s="45"/>
      <c r="O1003" s="45"/>
      <c r="P1003" s="7" t="str">
        <f t="shared" si="46"/>
        <v/>
      </c>
      <c r="Q1003" s="14"/>
      <c r="R1003" s="15"/>
      <c r="S1003" s="14"/>
      <c r="T1003" s="15"/>
      <c r="U1003" s="14"/>
      <c r="V1003" s="15"/>
      <c r="W1003" s="47"/>
      <c r="X1003" s="48"/>
      <c r="Y1003" s="47"/>
      <c r="Z1003" s="48"/>
      <c r="AA1003" s="47"/>
      <c r="AB1003" s="48"/>
      <c r="AC1003" s="47"/>
      <c r="AD1003" s="48"/>
      <c r="AE1003" s="47"/>
      <c r="AF1003" s="48"/>
      <c r="AG1003" s="47"/>
      <c r="AH1003" s="48"/>
      <c r="AI1003" s="47"/>
      <c r="AJ1003" s="48"/>
    </row>
    <row r="1004" spans="1:36" x14ac:dyDescent="0.25">
      <c r="A1004" s="7">
        <f t="shared" si="47"/>
        <v>1000</v>
      </c>
      <c r="B1004" s="8"/>
      <c r="C1004" s="5"/>
      <c r="D1004" s="5"/>
      <c r="E1004" s="5"/>
      <c r="F1004" s="7" t="str">
        <f>IF(E1004="","",IF(VLOOKUP(E1004,'Study Locations'!B:D,2,FALSE)="","",VLOOKUP(E1004,'Study Locations'!B:D,2,FALSE)))</f>
        <v/>
      </c>
      <c r="G1004" s="7" t="str">
        <f>IF(E1004="","",IF(VLOOKUP(E1004,'Study Locations'!B:D,3,FALSE)="","",VLOOKUP(E1004,'Study Locations'!B:D,3,FALSE)))</f>
        <v/>
      </c>
      <c r="H1004" s="5"/>
      <c r="I1004" s="5"/>
      <c r="J1004" s="3" t="str">
        <f t="shared" si="45"/>
        <v/>
      </c>
      <c r="K1004" s="29" t="str">
        <f>IF(B1004="","",IF(J1004="","NA",IF(ISNA(VLOOKUP(J1004,'Default  Salaries'!D:E,2,FALSE)),IF(ISNA(VLOOKUP(I1004&amp;"-NA",'Default  Salaries'!D:E,2,FALSE)),"NA",VLOOKUP(I1004&amp;"-NA",'Default  Salaries'!D:E,2,FALSE)),VLOOKUP(J1004,'Default  Salaries'!D:E,2,FALSE))))</f>
        <v/>
      </c>
      <c r="L1004" s="46"/>
      <c r="M1004" s="19"/>
      <c r="N1004" s="45"/>
      <c r="O1004" s="45"/>
      <c r="P1004" s="7" t="str">
        <f t="shared" si="46"/>
        <v/>
      </c>
      <c r="Q1004" s="14"/>
      <c r="R1004" s="15"/>
      <c r="S1004" s="14"/>
      <c r="T1004" s="15"/>
      <c r="U1004" s="14"/>
      <c r="V1004" s="15"/>
      <c r="W1004" s="47"/>
      <c r="X1004" s="48"/>
      <c r="Y1004" s="47"/>
      <c r="Z1004" s="48"/>
      <c r="AA1004" s="47"/>
      <c r="AB1004" s="48"/>
      <c r="AC1004" s="47"/>
      <c r="AD1004" s="48"/>
      <c r="AE1004" s="47"/>
      <c r="AF1004" s="48"/>
      <c r="AG1004" s="47"/>
      <c r="AH1004" s="48"/>
      <c r="AI1004" s="47"/>
      <c r="AJ1004" s="48"/>
    </row>
    <row r="1005" spans="1:36" x14ac:dyDescent="0.25">
      <c r="A1005" s="7">
        <f t="shared" si="47"/>
        <v>1001</v>
      </c>
      <c r="B1005" s="8"/>
      <c r="C1005" s="5"/>
      <c r="D1005" s="5"/>
      <c r="E1005" s="5"/>
      <c r="F1005" s="7" t="str">
        <f>IF(E1005="","",IF(VLOOKUP(E1005,'Study Locations'!B:D,2,FALSE)="","",VLOOKUP(E1005,'Study Locations'!B:D,2,FALSE)))</f>
        <v/>
      </c>
      <c r="G1005" s="7" t="str">
        <f>IF(E1005="","",IF(VLOOKUP(E1005,'Study Locations'!B:D,3,FALSE)="","",VLOOKUP(E1005,'Study Locations'!B:D,3,FALSE)))</f>
        <v/>
      </c>
      <c r="H1005" s="5"/>
      <c r="I1005" s="5"/>
      <c r="J1005" s="3" t="str">
        <f t="shared" si="45"/>
        <v/>
      </c>
      <c r="K1005" s="29" t="str">
        <f>IF(B1005="","",IF(J1005="","NA",IF(ISNA(VLOOKUP(J1005,'Default  Salaries'!D:E,2,FALSE)),IF(ISNA(VLOOKUP(I1005&amp;"-NA",'Default  Salaries'!D:E,2,FALSE)),"NA",VLOOKUP(I1005&amp;"-NA",'Default  Salaries'!D:E,2,FALSE)),VLOOKUP(J1005,'Default  Salaries'!D:E,2,FALSE))))</f>
        <v/>
      </c>
      <c r="L1005" s="46"/>
      <c r="M1005" s="19"/>
      <c r="N1005" s="45"/>
      <c r="O1005" s="45"/>
      <c r="P1005" s="7" t="str">
        <f t="shared" si="46"/>
        <v/>
      </c>
      <c r="Q1005" s="14"/>
      <c r="R1005" s="15"/>
      <c r="S1005" s="14"/>
      <c r="T1005" s="15"/>
      <c r="U1005" s="14"/>
      <c r="V1005" s="15"/>
      <c r="W1005" s="47"/>
      <c r="X1005" s="48"/>
      <c r="Y1005" s="47"/>
      <c r="Z1005" s="48"/>
      <c r="AA1005" s="47"/>
      <c r="AB1005" s="48"/>
      <c r="AC1005" s="47"/>
      <c r="AD1005" s="48"/>
      <c r="AE1005" s="47"/>
      <c r="AF1005" s="48"/>
      <c r="AG1005" s="47"/>
      <c r="AH1005" s="48"/>
      <c r="AI1005" s="47"/>
      <c r="AJ1005" s="48"/>
    </row>
    <row r="1006" spans="1:36" x14ac:dyDescent="0.25">
      <c r="A1006" s="7">
        <f t="shared" si="47"/>
        <v>1002</v>
      </c>
      <c r="B1006" s="8"/>
      <c r="C1006" s="5"/>
      <c r="D1006" s="5"/>
      <c r="E1006" s="5"/>
      <c r="F1006" s="7" t="str">
        <f>IF(E1006="","",IF(VLOOKUP(E1006,'Study Locations'!B:D,2,FALSE)="","",VLOOKUP(E1006,'Study Locations'!B:D,2,FALSE)))</f>
        <v/>
      </c>
      <c r="G1006" s="7" t="str">
        <f>IF(E1006="","",IF(VLOOKUP(E1006,'Study Locations'!B:D,3,FALSE)="","",VLOOKUP(E1006,'Study Locations'!B:D,3,FALSE)))</f>
        <v/>
      </c>
      <c r="H1006" s="5"/>
      <c r="I1006" s="5"/>
      <c r="J1006" s="3" t="str">
        <f t="shared" si="45"/>
        <v/>
      </c>
      <c r="K1006" s="29" t="str">
        <f>IF(B1006="","",IF(J1006="","NA",IF(ISNA(VLOOKUP(J1006,'Default  Salaries'!D:E,2,FALSE)),IF(ISNA(VLOOKUP(I1006&amp;"-NA",'Default  Salaries'!D:E,2,FALSE)),"NA",VLOOKUP(I1006&amp;"-NA",'Default  Salaries'!D:E,2,FALSE)),VLOOKUP(J1006,'Default  Salaries'!D:E,2,FALSE))))</f>
        <v/>
      </c>
      <c r="L1006" s="46"/>
      <c r="M1006" s="19"/>
      <c r="N1006" s="45"/>
      <c r="O1006" s="45"/>
      <c r="P1006" s="7" t="str">
        <f t="shared" si="46"/>
        <v/>
      </c>
      <c r="Q1006" s="14"/>
      <c r="R1006" s="15"/>
      <c r="S1006" s="14"/>
      <c r="T1006" s="15"/>
      <c r="U1006" s="14"/>
      <c r="V1006" s="15"/>
      <c r="W1006" s="47"/>
      <c r="X1006" s="48"/>
      <c r="Y1006" s="47"/>
      <c r="Z1006" s="48"/>
      <c r="AA1006" s="47"/>
      <c r="AB1006" s="48"/>
      <c r="AC1006" s="47"/>
      <c r="AD1006" s="48"/>
      <c r="AE1006" s="47"/>
      <c r="AF1006" s="48"/>
      <c r="AG1006" s="47"/>
      <c r="AH1006" s="48"/>
      <c r="AI1006" s="47"/>
      <c r="AJ1006" s="48"/>
    </row>
    <row r="1007" spans="1:36" x14ac:dyDescent="0.25">
      <c r="A1007" s="7">
        <f t="shared" si="47"/>
        <v>1003</v>
      </c>
      <c r="B1007" s="8"/>
      <c r="C1007" s="5"/>
      <c r="D1007" s="5"/>
      <c r="E1007" s="5"/>
      <c r="F1007" s="7" t="str">
        <f>IF(E1007="","",IF(VLOOKUP(E1007,'Study Locations'!B:D,2,FALSE)="","",VLOOKUP(E1007,'Study Locations'!B:D,2,FALSE)))</f>
        <v/>
      </c>
      <c r="G1007" s="7" t="str">
        <f>IF(E1007="","",IF(VLOOKUP(E1007,'Study Locations'!B:D,3,FALSE)="","",VLOOKUP(E1007,'Study Locations'!B:D,3,FALSE)))</f>
        <v/>
      </c>
      <c r="H1007" s="5"/>
      <c r="I1007" s="5"/>
      <c r="J1007" s="3" t="str">
        <f t="shared" si="45"/>
        <v/>
      </c>
      <c r="K1007" s="29" t="str">
        <f>IF(B1007="","",IF(J1007="","NA",IF(ISNA(VLOOKUP(J1007,'Default  Salaries'!D:E,2,FALSE)),IF(ISNA(VLOOKUP(I1007&amp;"-NA",'Default  Salaries'!D:E,2,FALSE)),"NA",VLOOKUP(I1007&amp;"-NA",'Default  Salaries'!D:E,2,FALSE)),VLOOKUP(J1007,'Default  Salaries'!D:E,2,FALSE))))</f>
        <v/>
      </c>
      <c r="L1007" s="46"/>
      <c r="M1007" s="19"/>
      <c r="N1007" s="45"/>
      <c r="O1007" s="45"/>
      <c r="P1007" s="7" t="str">
        <f t="shared" si="46"/>
        <v/>
      </c>
      <c r="Q1007" s="14"/>
      <c r="R1007" s="15"/>
      <c r="S1007" s="14"/>
      <c r="T1007" s="15"/>
      <c r="U1007" s="14"/>
      <c r="V1007" s="15"/>
      <c r="W1007" s="47"/>
      <c r="X1007" s="48"/>
      <c r="Y1007" s="47"/>
      <c r="Z1007" s="48"/>
      <c r="AA1007" s="47"/>
      <c r="AB1007" s="48"/>
      <c r="AC1007" s="47"/>
      <c r="AD1007" s="48"/>
      <c r="AE1007" s="47"/>
      <c r="AF1007" s="48"/>
      <c r="AG1007" s="47"/>
      <c r="AH1007" s="48"/>
      <c r="AI1007" s="47"/>
      <c r="AJ1007" s="48"/>
    </row>
    <row r="1008" spans="1:36" x14ac:dyDescent="0.25">
      <c r="A1008" s="7">
        <f t="shared" si="47"/>
        <v>1004</v>
      </c>
      <c r="B1008" s="8"/>
      <c r="C1008" s="5"/>
      <c r="D1008" s="5"/>
      <c r="E1008" s="5"/>
      <c r="F1008" s="7" t="str">
        <f>IF(E1008="","",IF(VLOOKUP(E1008,'Study Locations'!B:D,2,FALSE)="","",VLOOKUP(E1008,'Study Locations'!B:D,2,FALSE)))</f>
        <v/>
      </c>
      <c r="G1008" s="7" t="str">
        <f>IF(E1008="","",IF(VLOOKUP(E1008,'Study Locations'!B:D,3,FALSE)="","",VLOOKUP(E1008,'Study Locations'!B:D,3,FALSE)))</f>
        <v/>
      </c>
      <c r="H1008" s="5"/>
      <c r="I1008" s="5"/>
      <c r="J1008" s="3" t="str">
        <f t="shared" si="45"/>
        <v/>
      </c>
      <c r="K1008" s="29" t="str">
        <f>IF(B1008="","",IF(J1008="","NA",IF(ISNA(VLOOKUP(J1008,'Default  Salaries'!D:E,2,FALSE)),IF(ISNA(VLOOKUP(I1008&amp;"-NA",'Default  Salaries'!D:E,2,FALSE)),"NA",VLOOKUP(I1008&amp;"-NA",'Default  Salaries'!D:E,2,FALSE)),VLOOKUP(J1008,'Default  Salaries'!D:E,2,FALSE))))</f>
        <v/>
      </c>
      <c r="L1008" s="46"/>
      <c r="M1008" s="19"/>
      <c r="N1008" s="45"/>
      <c r="O1008" s="45"/>
      <c r="P1008" s="7" t="str">
        <f t="shared" si="46"/>
        <v/>
      </c>
      <c r="Q1008" s="14"/>
      <c r="R1008" s="15"/>
      <c r="S1008" s="14"/>
      <c r="T1008" s="15"/>
      <c r="U1008" s="14"/>
      <c r="V1008" s="15"/>
      <c r="W1008" s="47"/>
      <c r="X1008" s="48"/>
      <c r="Y1008" s="47"/>
      <c r="Z1008" s="48"/>
      <c r="AA1008" s="47"/>
      <c r="AB1008" s="48"/>
      <c r="AC1008" s="47"/>
      <c r="AD1008" s="48"/>
      <c r="AE1008" s="47"/>
      <c r="AF1008" s="48"/>
      <c r="AG1008" s="47"/>
      <c r="AH1008" s="48"/>
      <c r="AI1008" s="47"/>
      <c r="AJ1008" s="48"/>
    </row>
    <row r="1009" spans="1:36" x14ac:dyDescent="0.25">
      <c r="A1009" s="7">
        <f t="shared" si="47"/>
        <v>1005</v>
      </c>
      <c r="B1009" s="8"/>
      <c r="C1009" s="5"/>
      <c r="D1009" s="5"/>
      <c r="E1009" s="5"/>
      <c r="F1009" s="7" t="str">
        <f>IF(E1009="","",IF(VLOOKUP(E1009,'Study Locations'!B:D,2,FALSE)="","",VLOOKUP(E1009,'Study Locations'!B:D,2,FALSE)))</f>
        <v/>
      </c>
      <c r="G1009" s="7" t="str">
        <f>IF(E1009="","",IF(VLOOKUP(E1009,'Study Locations'!B:D,3,FALSE)="","",VLOOKUP(E1009,'Study Locations'!B:D,3,FALSE)))</f>
        <v/>
      </c>
      <c r="H1009" s="5"/>
      <c r="I1009" s="5"/>
      <c r="J1009" s="3" t="str">
        <f t="shared" si="45"/>
        <v/>
      </c>
      <c r="K1009" s="29" t="str">
        <f>IF(B1009="","",IF(J1009="","NA",IF(ISNA(VLOOKUP(J1009,'Default  Salaries'!D:E,2,FALSE)),IF(ISNA(VLOOKUP(I1009&amp;"-NA",'Default  Salaries'!D:E,2,FALSE)),"NA",VLOOKUP(I1009&amp;"-NA",'Default  Salaries'!D:E,2,FALSE)),VLOOKUP(J1009,'Default  Salaries'!D:E,2,FALSE))))</f>
        <v/>
      </c>
      <c r="L1009" s="46"/>
      <c r="M1009" s="19"/>
      <c r="N1009" s="45"/>
      <c r="O1009" s="45"/>
      <c r="P1009" s="7" t="str">
        <f t="shared" si="46"/>
        <v/>
      </c>
      <c r="Q1009" s="14"/>
      <c r="R1009" s="15"/>
      <c r="S1009" s="14"/>
      <c r="T1009" s="15"/>
      <c r="U1009" s="14"/>
      <c r="V1009" s="15"/>
      <c r="W1009" s="47"/>
      <c r="X1009" s="48"/>
      <c r="Y1009" s="47"/>
      <c r="Z1009" s="48"/>
      <c r="AA1009" s="47"/>
      <c r="AB1009" s="48"/>
      <c r="AC1009" s="47"/>
      <c r="AD1009" s="48"/>
      <c r="AE1009" s="47"/>
      <c r="AF1009" s="48"/>
      <c r="AG1009" s="47"/>
      <c r="AH1009" s="48"/>
      <c r="AI1009" s="47"/>
      <c r="AJ1009" s="48"/>
    </row>
    <row r="1010" spans="1:36" x14ac:dyDescent="0.25">
      <c r="A1010" s="7">
        <f t="shared" si="47"/>
        <v>1006</v>
      </c>
      <c r="B1010" s="8"/>
      <c r="C1010" s="5"/>
      <c r="D1010" s="5"/>
      <c r="E1010" s="5"/>
      <c r="F1010" s="7" t="str">
        <f>IF(E1010="","",IF(VLOOKUP(E1010,'Study Locations'!B:D,2,FALSE)="","",VLOOKUP(E1010,'Study Locations'!B:D,2,FALSE)))</f>
        <v/>
      </c>
      <c r="G1010" s="7" t="str">
        <f>IF(E1010="","",IF(VLOOKUP(E1010,'Study Locations'!B:D,3,FALSE)="","",VLOOKUP(E1010,'Study Locations'!B:D,3,FALSE)))</f>
        <v/>
      </c>
      <c r="H1010" s="5"/>
      <c r="I1010" s="5"/>
      <c r="J1010" s="3" t="str">
        <f t="shared" si="45"/>
        <v/>
      </c>
      <c r="K1010" s="29" t="str">
        <f>IF(B1010="","",IF(J1010="","NA",IF(ISNA(VLOOKUP(J1010,'Default  Salaries'!D:E,2,FALSE)),IF(ISNA(VLOOKUP(I1010&amp;"-NA",'Default  Salaries'!D:E,2,FALSE)),"NA",VLOOKUP(I1010&amp;"-NA",'Default  Salaries'!D:E,2,FALSE)),VLOOKUP(J1010,'Default  Salaries'!D:E,2,FALSE))))</f>
        <v/>
      </c>
      <c r="L1010" s="46"/>
      <c r="M1010" s="19"/>
      <c r="N1010" s="45"/>
      <c r="O1010" s="45"/>
      <c r="P1010" s="7" t="str">
        <f t="shared" si="46"/>
        <v/>
      </c>
      <c r="Q1010" s="14"/>
      <c r="R1010" s="15"/>
      <c r="S1010" s="14"/>
      <c r="T1010" s="15"/>
      <c r="U1010" s="14"/>
      <c r="V1010" s="15"/>
      <c r="W1010" s="47"/>
      <c r="X1010" s="48"/>
      <c r="Y1010" s="47"/>
      <c r="Z1010" s="48"/>
      <c r="AA1010" s="47"/>
      <c r="AB1010" s="48"/>
      <c r="AC1010" s="47"/>
      <c r="AD1010" s="48"/>
      <c r="AE1010" s="47"/>
      <c r="AF1010" s="48"/>
      <c r="AG1010" s="47"/>
      <c r="AH1010" s="48"/>
      <c r="AI1010" s="47"/>
      <c r="AJ1010" s="48"/>
    </row>
    <row r="1011" spans="1:36" x14ac:dyDescent="0.25">
      <c r="A1011" s="7">
        <f t="shared" si="47"/>
        <v>1007</v>
      </c>
      <c r="B1011" s="8"/>
      <c r="C1011" s="5"/>
      <c r="D1011" s="5"/>
      <c r="E1011" s="5"/>
      <c r="F1011" s="7" t="str">
        <f>IF(E1011="","",IF(VLOOKUP(E1011,'Study Locations'!B:D,2,FALSE)="","",VLOOKUP(E1011,'Study Locations'!B:D,2,FALSE)))</f>
        <v/>
      </c>
      <c r="G1011" s="7" t="str">
        <f>IF(E1011="","",IF(VLOOKUP(E1011,'Study Locations'!B:D,3,FALSE)="","",VLOOKUP(E1011,'Study Locations'!B:D,3,FALSE)))</f>
        <v/>
      </c>
      <c r="H1011" s="5"/>
      <c r="I1011" s="5"/>
      <c r="J1011" s="3" t="str">
        <f t="shared" si="45"/>
        <v/>
      </c>
      <c r="K1011" s="29" t="str">
        <f>IF(B1011="","",IF(J1011="","NA",IF(ISNA(VLOOKUP(J1011,'Default  Salaries'!D:E,2,FALSE)),IF(ISNA(VLOOKUP(I1011&amp;"-NA",'Default  Salaries'!D:E,2,FALSE)),"NA",VLOOKUP(I1011&amp;"-NA",'Default  Salaries'!D:E,2,FALSE)),VLOOKUP(J1011,'Default  Salaries'!D:E,2,FALSE))))</f>
        <v/>
      </c>
      <c r="L1011" s="46"/>
      <c r="M1011" s="19"/>
      <c r="N1011" s="45"/>
      <c r="O1011" s="45"/>
      <c r="P1011" s="7" t="str">
        <f t="shared" si="46"/>
        <v/>
      </c>
      <c r="Q1011" s="14"/>
      <c r="R1011" s="15"/>
      <c r="S1011" s="14"/>
      <c r="T1011" s="15"/>
      <c r="U1011" s="14"/>
      <c r="V1011" s="15"/>
      <c r="W1011" s="47"/>
      <c r="X1011" s="48"/>
      <c r="Y1011" s="47"/>
      <c r="Z1011" s="48"/>
      <c r="AA1011" s="47"/>
      <c r="AB1011" s="48"/>
      <c r="AC1011" s="47"/>
      <c r="AD1011" s="48"/>
      <c r="AE1011" s="47"/>
      <c r="AF1011" s="48"/>
      <c r="AG1011" s="47"/>
      <c r="AH1011" s="48"/>
      <c r="AI1011" s="47"/>
      <c r="AJ1011" s="48"/>
    </row>
    <row r="1012" spans="1:36" x14ac:dyDescent="0.25">
      <c r="A1012" s="7">
        <f t="shared" si="47"/>
        <v>1008</v>
      </c>
      <c r="B1012" s="8"/>
      <c r="C1012" s="5"/>
      <c r="D1012" s="5"/>
      <c r="E1012" s="5"/>
      <c r="F1012" s="7" t="str">
        <f>IF(E1012="","",IF(VLOOKUP(E1012,'Study Locations'!B:D,2,FALSE)="","",VLOOKUP(E1012,'Study Locations'!B:D,2,FALSE)))</f>
        <v/>
      </c>
      <c r="G1012" s="7" t="str">
        <f>IF(E1012="","",IF(VLOOKUP(E1012,'Study Locations'!B:D,3,FALSE)="","",VLOOKUP(E1012,'Study Locations'!B:D,3,FALSE)))</f>
        <v/>
      </c>
      <c r="H1012" s="5"/>
      <c r="I1012" s="5"/>
      <c r="J1012" s="3" t="str">
        <f t="shared" si="45"/>
        <v/>
      </c>
      <c r="K1012" s="29" t="str">
        <f>IF(B1012="","",IF(J1012="","NA",IF(ISNA(VLOOKUP(J1012,'Default  Salaries'!D:E,2,FALSE)),IF(ISNA(VLOOKUP(I1012&amp;"-NA",'Default  Salaries'!D:E,2,FALSE)),"NA",VLOOKUP(I1012&amp;"-NA",'Default  Salaries'!D:E,2,FALSE)),VLOOKUP(J1012,'Default  Salaries'!D:E,2,FALSE))))</f>
        <v/>
      </c>
      <c r="L1012" s="46"/>
      <c r="M1012" s="19"/>
      <c r="N1012" s="45"/>
      <c r="O1012" s="45"/>
      <c r="P1012" s="7" t="str">
        <f t="shared" si="46"/>
        <v/>
      </c>
      <c r="Q1012" s="14"/>
      <c r="R1012" s="15"/>
      <c r="S1012" s="14"/>
      <c r="T1012" s="15"/>
      <c r="U1012" s="14"/>
      <c r="V1012" s="15"/>
      <c r="W1012" s="47"/>
      <c r="X1012" s="48"/>
      <c r="Y1012" s="47"/>
      <c r="Z1012" s="48"/>
      <c r="AA1012" s="47"/>
      <c r="AB1012" s="48"/>
      <c r="AC1012" s="47"/>
      <c r="AD1012" s="48"/>
      <c r="AE1012" s="47"/>
      <c r="AF1012" s="48"/>
      <c r="AG1012" s="47"/>
      <c r="AH1012" s="48"/>
      <c r="AI1012" s="47"/>
      <c r="AJ1012" s="48"/>
    </row>
    <row r="1013" spans="1:36" x14ac:dyDescent="0.25">
      <c r="A1013" s="7">
        <f t="shared" si="47"/>
        <v>1009</v>
      </c>
      <c r="B1013" s="8"/>
      <c r="C1013" s="5"/>
      <c r="D1013" s="5"/>
      <c r="E1013" s="5"/>
      <c r="F1013" s="7" t="str">
        <f>IF(E1013="","",IF(VLOOKUP(E1013,'Study Locations'!B:D,2,FALSE)="","",VLOOKUP(E1013,'Study Locations'!B:D,2,FALSE)))</f>
        <v/>
      </c>
      <c r="G1013" s="7" t="str">
        <f>IF(E1013="","",IF(VLOOKUP(E1013,'Study Locations'!B:D,3,FALSE)="","",VLOOKUP(E1013,'Study Locations'!B:D,3,FALSE)))</f>
        <v/>
      </c>
      <c r="H1013" s="5"/>
      <c r="I1013" s="5"/>
      <c r="J1013" s="3" t="str">
        <f t="shared" si="45"/>
        <v/>
      </c>
      <c r="K1013" s="29" t="str">
        <f>IF(B1013="","",IF(J1013="","NA",IF(ISNA(VLOOKUP(J1013,'Default  Salaries'!D:E,2,FALSE)),IF(ISNA(VLOOKUP(I1013&amp;"-NA",'Default  Salaries'!D:E,2,FALSE)),"NA",VLOOKUP(I1013&amp;"-NA",'Default  Salaries'!D:E,2,FALSE)),VLOOKUP(J1013,'Default  Salaries'!D:E,2,FALSE))))</f>
        <v/>
      </c>
      <c r="L1013" s="46"/>
      <c r="M1013" s="19"/>
      <c r="N1013" s="45"/>
      <c r="O1013" s="45"/>
      <c r="P1013" s="7" t="str">
        <f t="shared" si="46"/>
        <v/>
      </c>
      <c r="Q1013" s="14"/>
      <c r="R1013" s="15"/>
      <c r="S1013" s="14"/>
      <c r="T1013" s="15"/>
      <c r="U1013" s="14"/>
      <c r="V1013" s="15"/>
      <c r="W1013" s="47"/>
      <c r="X1013" s="48"/>
      <c r="Y1013" s="47"/>
      <c r="Z1013" s="48"/>
      <c r="AA1013" s="47"/>
      <c r="AB1013" s="48"/>
      <c r="AC1013" s="47"/>
      <c r="AD1013" s="48"/>
      <c r="AE1013" s="47"/>
      <c r="AF1013" s="48"/>
      <c r="AG1013" s="47"/>
      <c r="AH1013" s="48"/>
      <c r="AI1013" s="47"/>
      <c r="AJ1013" s="48"/>
    </row>
    <row r="1014" spans="1:36" x14ac:dyDescent="0.25">
      <c r="A1014" s="7">
        <f t="shared" si="47"/>
        <v>1010</v>
      </c>
      <c r="B1014" s="8"/>
      <c r="C1014" s="5"/>
      <c r="D1014" s="5"/>
      <c r="E1014" s="5"/>
      <c r="F1014" s="7" t="str">
        <f>IF(E1014="","",IF(VLOOKUP(E1014,'Study Locations'!B:D,2,FALSE)="","",VLOOKUP(E1014,'Study Locations'!B:D,2,FALSE)))</f>
        <v/>
      </c>
      <c r="G1014" s="7" t="str">
        <f>IF(E1014="","",IF(VLOOKUP(E1014,'Study Locations'!B:D,3,FALSE)="","",VLOOKUP(E1014,'Study Locations'!B:D,3,FALSE)))</f>
        <v/>
      </c>
      <c r="H1014" s="5"/>
      <c r="I1014" s="5"/>
      <c r="J1014" s="3" t="str">
        <f t="shared" si="45"/>
        <v/>
      </c>
      <c r="K1014" s="29" t="str">
        <f>IF(B1014="","",IF(J1014="","NA",IF(ISNA(VLOOKUP(J1014,'Default  Salaries'!D:E,2,FALSE)),IF(ISNA(VLOOKUP(I1014&amp;"-NA",'Default  Salaries'!D:E,2,FALSE)),"NA",VLOOKUP(I1014&amp;"-NA",'Default  Salaries'!D:E,2,FALSE)),VLOOKUP(J1014,'Default  Salaries'!D:E,2,FALSE))))</f>
        <v/>
      </c>
      <c r="L1014" s="46"/>
      <c r="M1014" s="19"/>
      <c r="N1014" s="45"/>
      <c r="O1014" s="45"/>
      <c r="P1014" s="7" t="str">
        <f t="shared" si="46"/>
        <v/>
      </c>
      <c r="Q1014" s="14"/>
      <c r="R1014" s="15"/>
      <c r="S1014" s="14"/>
      <c r="T1014" s="15"/>
      <c r="U1014" s="14"/>
      <c r="V1014" s="15"/>
      <c r="W1014" s="47"/>
      <c r="X1014" s="48"/>
      <c r="Y1014" s="47"/>
      <c r="Z1014" s="48"/>
      <c r="AA1014" s="47"/>
      <c r="AB1014" s="48"/>
      <c r="AC1014" s="47"/>
      <c r="AD1014" s="48"/>
      <c r="AE1014" s="47"/>
      <c r="AF1014" s="48"/>
      <c r="AG1014" s="47"/>
      <c r="AH1014" s="48"/>
      <c r="AI1014" s="47"/>
      <c r="AJ1014" s="48"/>
    </row>
    <row r="1015" spans="1:36" x14ac:dyDescent="0.25">
      <c r="A1015" s="7">
        <f t="shared" si="47"/>
        <v>1011</v>
      </c>
      <c r="B1015" s="8"/>
      <c r="C1015" s="5"/>
      <c r="D1015" s="5"/>
      <c r="E1015" s="5"/>
      <c r="F1015" s="7" t="str">
        <f>IF(E1015="","",IF(VLOOKUP(E1015,'Study Locations'!B:D,2,FALSE)="","",VLOOKUP(E1015,'Study Locations'!B:D,2,FALSE)))</f>
        <v/>
      </c>
      <c r="G1015" s="7" t="str">
        <f>IF(E1015="","",IF(VLOOKUP(E1015,'Study Locations'!B:D,3,FALSE)="","",VLOOKUP(E1015,'Study Locations'!B:D,3,FALSE)))</f>
        <v/>
      </c>
      <c r="H1015" s="5"/>
      <c r="I1015" s="5"/>
      <c r="J1015" s="3" t="str">
        <f t="shared" si="45"/>
        <v/>
      </c>
      <c r="K1015" s="29" t="str">
        <f>IF(B1015="","",IF(J1015="","NA",IF(ISNA(VLOOKUP(J1015,'Default  Salaries'!D:E,2,FALSE)),IF(ISNA(VLOOKUP(I1015&amp;"-NA",'Default  Salaries'!D:E,2,FALSE)),"NA",VLOOKUP(I1015&amp;"-NA",'Default  Salaries'!D:E,2,FALSE)),VLOOKUP(J1015,'Default  Salaries'!D:E,2,FALSE))))</f>
        <v/>
      </c>
      <c r="L1015" s="46"/>
      <c r="M1015" s="19"/>
      <c r="N1015" s="45"/>
      <c r="O1015" s="45"/>
      <c r="P1015" s="7" t="str">
        <f t="shared" si="46"/>
        <v/>
      </c>
      <c r="Q1015" s="14"/>
      <c r="R1015" s="15"/>
      <c r="S1015" s="14"/>
      <c r="T1015" s="15"/>
      <c r="U1015" s="14"/>
      <c r="V1015" s="15"/>
      <c r="W1015" s="47"/>
      <c r="X1015" s="48"/>
      <c r="Y1015" s="47"/>
      <c r="Z1015" s="48"/>
      <c r="AA1015" s="47"/>
      <c r="AB1015" s="48"/>
      <c r="AC1015" s="47"/>
      <c r="AD1015" s="48"/>
      <c r="AE1015" s="47"/>
      <c r="AF1015" s="48"/>
      <c r="AG1015" s="47"/>
      <c r="AH1015" s="48"/>
      <c r="AI1015" s="47"/>
      <c r="AJ1015" s="48"/>
    </row>
    <row r="1016" spans="1:36" x14ac:dyDescent="0.25">
      <c r="A1016" s="7">
        <f t="shared" si="47"/>
        <v>1012</v>
      </c>
      <c r="B1016" s="8"/>
      <c r="C1016" s="5"/>
      <c r="D1016" s="5"/>
      <c r="E1016" s="5"/>
      <c r="F1016" s="7" t="str">
        <f>IF(E1016="","",IF(VLOOKUP(E1016,'Study Locations'!B:D,2,FALSE)="","",VLOOKUP(E1016,'Study Locations'!B:D,2,FALSE)))</f>
        <v/>
      </c>
      <c r="G1016" s="7" t="str">
        <f>IF(E1016="","",IF(VLOOKUP(E1016,'Study Locations'!B:D,3,FALSE)="","",VLOOKUP(E1016,'Study Locations'!B:D,3,FALSE)))</f>
        <v/>
      </c>
      <c r="H1016" s="5"/>
      <c r="I1016" s="5"/>
      <c r="J1016" s="3" t="str">
        <f t="shared" si="45"/>
        <v/>
      </c>
      <c r="K1016" s="29" t="str">
        <f>IF(B1016="","",IF(J1016="","NA",IF(ISNA(VLOOKUP(J1016,'Default  Salaries'!D:E,2,FALSE)),IF(ISNA(VLOOKUP(I1016&amp;"-NA",'Default  Salaries'!D:E,2,FALSE)),"NA",VLOOKUP(I1016&amp;"-NA",'Default  Salaries'!D:E,2,FALSE)),VLOOKUP(J1016,'Default  Salaries'!D:E,2,FALSE))))</f>
        <v/>
      </c>
      <c r="L1016" s="46"/>
      <c r="M1016" s="19"/>
      <c r="N1016" s="45"/>
      <c r="O1016" s="45"/>
      <c r="P1016" s="7" t="str">
        <f t="shared" si="46"/>
        <v/>
      </c>
      <c r="Q1016" s="14"/>
      <c r="R1016" s="15"/>
      <c r="S1016" s="14"/>
      <c r="T1016" s="15"/>
      <c r="U1016" s="14"/>
      <c r="V1016" s="15"/>
      <c r="W1016" s="47"/>
      <c r="X1016" s="48"/>
      <c r="Y1016" s="47"/>
      <c r="Z1016" s="48"/>
      <c r="AA1016" s="47"/>
      <c r="AB1016" s="48"/>
      <c r="AC1016" s="47"/>
      <c r="AD1016" s="48"/>
      <c r="AE1016" s="47"/>
      <c r="AF1016" s="48"/>
      <c r="AG1016" s="47"/>
      <c r="AH1016" s="48"/>
      <c r="AI1016" s="47"/>
      <c r="AJ1016" s="48"/>
    </row>
    <row r="1017" spans="1:36" x14ac:dyDescent="0.25">
      <c r="A1017" s="7">
        <f t="shared" si="47"/>
        <v>1013</v>
      </c>
      <c r="B1017" s="8"/>
      <c r="C1017" s="5"/>
      <c r="D1017" s="5"/>
      <c r="E1017" s="5"/>
      <c r="F1017" s="7" t="str">
        <f>IF(E1017="","",IF(VLOOKUP(E1017,'Study Locations'!B:D,2,FALSE)="","",VLOOKUP(E1017,'Study Locations'!B:D,2,FALSE)))</f>
        <v/>
      </c>
      <c r="G1017" s="7" t="str">
        <f>IF(E1017="","",IF(VLOOKUP(E1017,'Study Locations'!B:D,3,FALSE)="","",VLOOKUP(E1017,'Study Locations'!B:D,3,FALSE)))</f>
        <v/>
      </c>
      <c r="H1017" s="5"/>
      <c r="I1017" s="5"/>
      <c r="J1017" s="3" t="str">
        <f t="shared" si="45"/>
        <v/>
      </c>
      <c r="K1017" s="29" t="str">
        <f>IF(B1017="","",IF(J1017="","NA",IF(ISNA(VLOOKUP(J1017,'Default  Salaries'!D:E,2,FALSE)),IF(ISNA(VLOOKUP(I1017&amp;"-NA",'Default  Salaries'!D:E,2,FALSE)),"NA",VLOOKUP(I1017&amp;"-NA",'Default  Salaries'!D:E,2,FALSE)),VLOOKUP(J1017,'Default  Salaries'!D:E,2,FALSE))))</f>
        <v/>
      </c>
      <c r="L1017" s="46"/>
      <c r="M1017" s="19"/>
      <c r="N1017" s="45"/>
      <c r="O1017" s="45"/>
      <c r="P1017" s="7" t="str">
        <f t="shared" si="46"/>
        <v/>
      </c>
      <c r="Q1017" s="14"/>
      <c r="R1017" s="15"/>
      <c r="S1017" s="14"/>
      <c r="T1017" s="15"/>
      <c r="U1017" s="14"/>
      <c r="V1017" s="15"/>
      <c r="W1017" s="47"/>
      <c r="X1017" s="48"/>
      <c r="Y1017" s="47"/>
      <c r="Z1017" s="48"/>
      <c r="AA1017" s="47"/>
      <c r="AB1017" s="48"/>
      <c r="AC1017" s="47"/>
      <c r="AD1017" s="48"/>
      <c r="AE1017" s="47"/>
      <c r="AF1017" s="48"/>
      <c r="AG1017" s="47"/>
      <c r="AH1017" s="48"/>
      <c r="AI1017" s="47"/>
      <c r="AJ1017" s="48"/>
    </row>
    <row r="1018" spans="1:36" x14ac:dyDescent="0.25">
      <c r="A1018" s="7">
        <f t="shared" si="47"/>
        <v>1014</v>
      </c>
      <c r="B1018" s="8"/>
      <c r="C1018" s="5"/>
      <c r="D1018" s="5"/>
      <c r="E1018" s="5"/>
      <c r="F1018" s="7" t="str">
        <f>IF(E1018="","",IF(VLOOKUP(E1018,'Study Locations'!B:D,2,FALSE)="","",VLOOKUP(E1018,'Study Locations'!B:D,2,FALSE)))</f>
        <v/>
      </c>
      <c r="G1018" s="7" t="str">
        <f>IF(E1018="","",IF(VLOOKUP(E1018,'Study Locations'!B:D,3,FALSE)="","",VLOOKUP(E1018,'Study Locations'!B:D,3,FALSE)))</f>
        <v/>
      </c>
      <c r="H1018" s="5"/>
      <c r="I1018" s="5"/>
      <c r="J1018" s="3" t="str">
        <f t="shared" si="45"/>
        <v/>
      </c>
      <c r="K1018" s="29" t="str">
        <f>IF(B1018="","",IF(J1018="","NA",IF(ISNA(VLOOKUP(J1018,'Default  Salaries'!D:E,2,FALSE)),IF(ISNA(VLOOKUP(I1018&amp;"-NA",'Default  Salaries'!D:E,2,FALSE)),"NA",VLOOKUP(I1018&amp;"-NA",'Default  Salaries'!D:E,2,FALSE)),VLOOKUP(J1018,'Default  Salaries'!D:E,2,FALSE))))</f>
        <v/>
      </c>
      <c r="L1018" s="46"/>
      <c r="M1018" s="19"/>
      <c r="N1018" s="45"/>
      <c r="O1018" s="45"/>
      <c r="P1018" s="7" t="str">
        <f t="shared" si="46"/>
        <v/>
      </c>
      <c r="Q1018" s="14"/>
      <c r="R1018" s="15"/>
      <c r="S1018" s="14"/>
      <c r="T1018" s="15"/>
      <c r="U1018" s="14"/>
      <c r="V1018" s="15"/>
      <c r="W1018" s="47"/>
      <c r="X1018" s="48"/>
      <c r="Y1018" s="47"/>
      <c r="Z1018" s="48"/>
      <c r="AA1018" s="47"/>
      <c r="AB1018" s="48"/>
      <c r="AC1018" s="47"/>
      <c r="AD1018" s="48"/>
      <c r="AE1018" s="47"/>
      <c r="AF1018" s="48"/>
      <c r="AG1018" s="47"/>
      <c r="AH1018" s="48"/>
      <c r="AI1018" s="47"/>
      <c r="AJ1018" s="48"/>
    </row>
    <row r="1019" spans="1:36" x14ac:dyDescent="0.25">
      <c r="A1019" s="7">
        <f t="shared" si="47"/>
        <v>1015</v>
      </c>
      <c r="B1019" s="8"/>
      <c r="C1019" s="5"/>
      <c r="D1019" s="5"/>
      <c r="E1019" s="5"/>
      <c r="F1019" s="7" t="str">
        <f>IF(E1019="","",IF(VLOOKUP(E1019,'Study Locations'!B:D,2,FALSE)="","",VLOOKUP(E1019,'Study Locations'!B:D,2,FALSE)))</f>
        <v/>
      </c>
      <c r="G1019" s="7" t="str">
        <f>IF(E1019="","",IF(VLOOKUP(E1019,'Study Locations'!B:D,3,FALSE)="","",VLOOKUP(E1019,'Study Locations'!B:D,3,FALSE)))</f>
        <v/>
      </c>
      <c r="H1019" s="5"/>
      <c r="I1019" s="5"/>
      <c r="J1019" s="3" t="str">
        <f t="shared" si="45"/>
        <v/>
      </c>
      <c r="K1019" s="29" t="str">
        <f>IF(B1019="","",IF(J1019="","NA",IF(ISNA(VLOOKUP(J1019,'Default  Salaries'!D:E,2,FALSE)),IF(ISNA(VLOOKUP(I1019&amp;"-NA",'Default  Salaries'!D:E,2,FALSE)),"NA",VLOOKUP(I1019&amp;"-NA",'Default  Salaries'!D:E,2,FALSE)),VLOOKUP(J1019,'Default  Salaries'!D:E,2,FALSE))))</f>
        <v/>
      </c>
      <c r="L1019" s="46"/>
      <c r="M1019" s="19"/>
      <c r="N1019" s="45"/>
      <c r="O1019" s="45"/>
      <c r="P1019" s="7" t="str">
        <f t="shared" si="46"/>
        <v/>
      </c>
      <c r="Q1019" s="14"/>
      <c r="R1019" s="15"/>
      <c r="S1019" s="14"/>
      <c r="T1019" s="15"/>
      <c r="U1019" s="14"/>
      <c r="V1019" s="15"/>
      <c r="W1019" s="47"/>
      <c r="X1019" s="48"/>
      <c r="Y1019" s="47"/>
      <c r="Z1019" s="48"/>
      <c r="AA1019" s="47"/>
      <c r="AB1019" s="48"/>
      <c r="AC1019" s="47"/>
      <c r="AD1019" s="48"/>
      <c r="AE1019" s="47"/>
      <c r="AF1019" s="48"/>
      <c r="AG1019" s="47"/>
      <c r="AH1019" s="48"/>
      <c r="AI1019" s="47"/>
      <c r="AJ1019" s="48"/>
    </row>
    <row r="1020" spans="1:36" x14ac:dyDescent="0.25">
      <c r="A1020" s="7">
        <f t="shared" si="47"/>
        <v>1016</v>
      </c>
      <c r="B1020" s="8"/>
      <c r="C1020" s="5"/>
      <c r="D1020" s="5"/>
      <c r="E1020" s="5"/>
      <c r="F1020" s="7" t="str">
        <f>IF(E1020="","",IF(VLOOKUP(E1020,'Study Locations'!B:D,2,FALSE)="","",VLOOKUP(E1020,'Study Locations'!B:D,2,FALSE)))</f>
        <v/>
      </c>
      <c r="G1020" s="7" t="str">
        <f>IF(E1020="","",IF(VLOOKUP(E1020,'Study Locations'!B:D,3,FALSE)="","",VLOOKUP(E1020,'Study Locations'!B:D,3,FALSE)))</f>
        <v/>
      </c>
      <c r="H1020" s="5"/>
      <c r="I1020" s="5"/>
      <c r="J1020" s="3" t="str">
        <f t="shared" si="45"/>
        <v/>
      </c>
      <c r="K1020" s="29" t="str">
        <f>IF(B1020="","",IF(J1020="","NA",IF(ISNA(VLOOKUP(J1020,'Default  Salaries'!D:E,2,FALSE)),IF(ISNA(VLOOKUP(I1020&amp;"-NA",'Default  Salaries'!D:E,2,FALSE)),"NA",VLOOKUP(I1020&amp;"-NA",'Default  Salaries'!D:E,2,FALSE)),VLOOKUP(J1020,'Default  Salaries'!D:E,2,FALSE))))</f>
        <v/>
      </c>
      <c r="L1020" s="46"/>
      <c r="M1020" s="19"/>
      <c r="N1020" s="45"/>
      <c r="O1020" s="45"/>
      <c r="P1020" s="7" t="str">
        <f t="shared" si="46"/>
        <v/>
      </c>
      <c r="Q1020" s="14"/>
      <c r="R1020" s="15"/>
      <c r="S1020" s="14"/>
      <c r="T1020" s="15"/>
      <c r="U1020" s="14"/>
      <c r="V1020" s="15"/>
      <c r="W1020" s="47"/>
      <c r="X1020" s="48"/>
      <c r="Y1020" s="47"/>
      <c r="Z1020" s="48"/>
      <c r="AA1020" s="47"/>
      <c r="AB1020" s="48"/>
      <c r="AC1020" s="47"/>
      <c r="AD1020" s="48"/>
      <c r="AE1020" s="47"/>
      <c r="AF1020" s="48"/>
      <c r="AG1020" s="47"/>
      <c r="AH1020" s="48"/>
      <c r="AI1020" s="47"/>
      <c r="AJ1020" s="48"/>
    </row>
    <row r="1021" spans="1:36" x14ac:dyDescent="0.25">
      <c r="A1021" s="7">
        <f t="shared" si="47"/>
        <v>1017</v>
      </c>
      <c r="B1021" s="8"/>
      <c r="C1021" s="5"/>
      <c r="D1021" s="5"/>
      <c r="E1021" s="5"/>
      <c r="F1021" s="7" t="str">
        <f>IF(E1021="","",IF(VLOOKUP(E1021,'Study Locations'!B:D,2,FALSE)="","",VLOOKUP(E1021,'Study Locations'!B:D,2,FALSE)))</f>
        <v/>
      </c>
      <c r="G1021" s="7" t="str">
        <f>IF(E1021="","",IF(VLOOKUP(E1021,'Study Locations'!B:D,3,FALSE)="","",VLOOKUP(E1021,'Study Locations'!B:D,3,FALSE)))</f>
        <v/>
      </c>
      <c r="H1021" s="5"/>
      <c r="I1021" s="5"/>
      <c r="J1021" s="3" t="str">
        <f t="shared" si="45"/>
        <v/>
      </c>
      <c r="K1021" s="29" t="str">
        <f>IF(B1021="","",IF(J1021="","NA",IF(ISNA(VLOOKUP(J1021,'Default  Salaries'!D:E,2,FALSE)),IF(ISNA(VLOOKUP(I1021&amp;"-NA",'Default  Salaries'!D:E,2,FALSE)),"NA",VLOOKUP(I1021&amp;"-NA",'Default  Salaries'!D:E,2,FALSE)),VLOOKUP(J1021,'Default  Salaries'!D:E,2,FALSE))))</f>
        <v/>
      </c>
      <c r="L1021" s="46"/>
      <c r="M1021" s="19"/>
      <c r="N1021" s="45"/>
      <c r="O1021" s="45"/>
      <c r="P1021" s="7" t="str">
        <f t="shared" si="46"/>
        <v/>
      </c>
      <c r="Q1021" s="14"/>
      <c r="R1021" s="15"/>
      <c r="S1021" s="14"/>
      <c r="T1021" s="15"/>
      <c r="U1021" s="14"/>
      <c r="V1021" s="15"/>
      <c r="W1021" s="47"/>
      <c r="X1021" s="48"/>
      <c r="Y1021" s="47"/>
      <c r="Z1021" s="48"/>
      <c r="AA1021" s="47"/>
      <c r="AB1021" s="48"/>
      <c r="AC1021" s="47"/>
      <c r="AD1021" s="48"/>
      <c r="AE1021" s="47"/>
      <c r="AF1021" s="48"/>
      <c r="AG1021" s="47"/>
      <c r="AH1021" s="48"/>
      <c r="AI1021" s="47"/>
      <c r="AJ1021" s="48"/>
    </row>
    <row r="1022" spans="1:36" x14ac:dyDescent="0.25">
      <c r="A1022" s="7">
        <f t="shared" si="47"/>
        <v>1018</v>
      </c>
      <c r="B1022" s="8"/>
      <c r="C1022" s="5"/>
      <c r="D1022" s="5"/>
      <c r="E1022" s="5"/>
      <c r="F1022" s="7" t="str">
        <f>IF(E1022="","",IF(VLOOKUP(E1022,'Study Locations'!B:D,2,FALSE)="","",VLOOKUP(E1022,'Study Locations'!B:D,2,FALSE)))</f>
        <v/>
      </c>
      <c r="G1022" s="7" t="str">
        <f>IF(E1022="","",IF(VLOOKUP(E1022,'Study Locations'!B:D,3,FALSE)="","",VLOOKUP(E1022,'Study Locations'!B:D,3,FALSE)))</f>
        <v/>
      </c>
      <c r="H1022" s="5"/>
      <c r="I1022" s="5"/>
      <c r="J1022" s="3" t="str">
        <f t="shared" si="45"/>
        <v/>
      </c>
      <c r="K1022" s="29" t="str">
        <f>IF(B1022="","",IF(J1022="","NA",IF(ISNA(VLOOKUP(J1022,'Default  Salaries'!D:E,2,FALSE)),IF(ISNA(VLOOKUP(I1022&amp;"-NA",'Default  Salaries'!D:E,2,FALSE)),"NA",VLOOKUP(I1022&amp;"-NA",'Default  Salaries'!D:E,2,FALSE)),VLOOKUP(J1022,'Default  Salaries'!D:E,2,FALSE))))</f>
        <v/>
      </c>
      <c r="L1022" s="46"/>
      <c r="M1022" s="19"/>
      <c r="N1022" s="45"/>
      <c r="O1022" s="45"/>
      <c r="P1022" s="7" t="str">
        <f t="shared" si="46"/>
        <v/>
      </c>
      <c r="Q1022" s="14"/>
      <c r="R1022" s="15"/>
      <c r="S1022" s="14"/>
      <c r="T1022" s="15"/>
      <c r="U1022" s="14"/>
      <c r="V1022" s="15"/>
      <c r="W1022" s="47"/>
      <c r="X1022" s="48"/>
      <c r="Y1022" s="47"/>
      <c r="Z1022" s="48"/>
      <c r="AA1022" s="47"/>
      <c r="AB1022" s="48"/>
      <c r="AC1022" s="47"/>
      <c r="AD1022" s="48"/>
      <c r="AE1022" s="47"/>
      <c r="AF1022" s="48"/>
      <c r="AG1022" s="47"/>
      <c r="AH1022" s="48"/>
      <c r="AI1022" s="47"/>
      <c r="AJ1022" s="48"/>
    </row>
    <row r="1023" spans="1:36" x14ac:dyDescent="0.25">
      <c r="A1023" s="7">
        <f t="shared" si="47"/>
        <v>1019</v>
      </c>
      <c r="B1023" s="8"/>
      <c r="C1023" s="5"/>
      <c r="D1023" s="5"/>
      <c r="E1023" s="5"/>
      <c r="F1023" s="7" t="str">
        <f>IF(E1023="","",IF(VLOOKUP(E1023,'Study Locations'!B:D,2,FALSE)="","",VLOOKUP(E1023,'Study Locations'!B:D,2,FALSE)))</f>
        <v/>
      </c>
      <c r="G1023" s="7" t="str">
        <f>IF(E1023="","",IF(VLOOKUP(E1023,'Study Locations'!B:D,3,FALSE)="","",VLOOKUP(E1023,'Study Locations'!B:D,3,FALSE)))</f>
        <v/>
      </c>
      <c r="H1023" s="5"/>
      <c r="I1023" s="5"/>
      <c r="J1023" s="3" t="str">
        <f t="shared" si="45"/>
        <v/>
      </c>
      <c r="K1023" s="29" t="str">
        <f>IF(B1023="","",IF(J1023="","NA",IF(ISNA(VLOOKUP(J1023,'Default  Salaries'!D:E,2,FALSE)),IF(ISNA(VLOOKUP(I1023&amp;"-NA",'Default  Salaries'!D:E,2,FALSE)),"NA",VLOOKUP(I1023&amp;"-NA",'Default  Salaries'!D:E,2,FALSE)),VLOOKUP(J1023,'Default  Salaries'!D:E,2,FALSE))))</f>
        <v/>
      </c>
      <c r="L1023" s="46"/>
      <c r="M1023" s="19"/>
      <c r="N1023" s="45"/>
      <c r="O1023" s="45"/>
      <c r="P1023" s="7" t="str">
        <f t="shared" si="46"/>
        <v/>
      </c>
      <c r="Q1023" s="14"/>
      <c r="R1023" s="15"/>
      <c r="S1023" s="14"/>
      <c r="T1023" s="15"/>
      <c r="U1023" s="14"/>
      <c r="V1023" s="15"/>
      <c r="W1023" s="47"/>
      <c r="X1023" s="48"/>
      <c r="Y1023" s="47"/>
      <c r="Z1023" s="48"/>
      <c r="AA1023" s="47"/>
      <c r="AB1023" s="48"/>
      <c r="AC1023" s="47"/>
      <c r="AD1023" s="48"/>
      <c r="AE1023" s="47"/>
      <c r="AF1023" s="48"/>
      <c r="AG1023" s="47"/>
      <c r="AH1023" s="48"/>
      <c r="AI1023" s="47"/>
      <c r="AJ1023" s="48"/>
    </row>
    <row r="1024" spans="1:36" x14ac:dyDescent="0.25">
      <c r="A1024" s="7">
        <f t="shared" si="47"/>
        <v>1020</v>
      </c>
      <c r="B1024" s="8"/>
      <c r="C1024" s="5"/>
      <c r="D1024" s="5"/>
      <c r="E1024" s="5"/>
      <c r="F1024" s="7" t="str">
        <f>IF(E1024="","",IF(VLOOKUP(E1024,'Study Locations'!B:D,2,FALSE)="","",VLOOKUP(E1024,'Study Locations'!B:D,2,FALSE)))</f>
        <v/>
      </c>
      <c r="G1024" s="7" t="str">
        <f>IF(E1024="","",IF(VLOOKUP(E1024,'Study Locations'!B:D,3,FALSE)="","",VLOOKUP(E1024,'Study Locations'!B:D,3,FALSE)))</f>
        <v/>
      </c>
      <c r="H1024" s="5"/>
      <c r="I1024" s="5"/>
      <c r="J1024" s="3" t="str">
        <f t="shared" si="45"/>
        <v/>
      </c>
      <c r="K1024" s="29" t="str">
        <f>IF(B1024="","",IF(J1024="","NA",IF(ISNA(VLOOKUP(J1024,'Default  Salaries'!D:E,2,FALSE)),IF(ISNA(VLOOKUP(I1024&amp;"-NA",'Default  Salaries'!D:E,2,FALSE)),"NA",VLOOKUP(I1024&amp;"-NA",'Default  Salaries'!D:E,2,FALSE)),VLOOKUP(J1024,'Default  Salaries'!D:E,2,FALSE))))</f>
        <v/>
      </c>
      <c r="L1024" s="46"/>
      <c r="M1024" s="19"/>
      <c r="N1024" s="45"/>
      <c r="O1024" s="45"/>
      <c r="P1024" s="7" t="str">
        <f t="shared" si="46"/>
        <v/>
      </c>
      <c r="Q1024" s="14"/>
      <c r="R1024" s="15"/>
      <c r="S1024" s="14"/>
      <c r="T1024" s="15"/>
      <c r="U1024" s="14"/>
      <c r="V1024" s="15"/>
      <c r="W1024" s="47"/>
      <c r="X1024" s="48"/>
      <c r="Y1024" s="47"/>
      <c r="Z1024" s="48"/>
      <c r="AA1024" s="47"/>
      <c r="AB1024" s="48"/>
      <c r="AC1024" s="47"/>
      <c r="AD1024" s="48"/>
      <c r="AE1024" s="47"/>
      <c r="AF1024" s="48"/>
      <c r="AG1024" s="47"/>
      <c r="AH1024" s="48"/>
      <c r="AI1024" s="47"/>
      <c r="AJ1024" s="48"/>
    </row>
    <row r="1025" spans="1:36" x14ac:dyDescent="0.25">
      <c r="A1025" s="7">
        <f t="shared" si="47"/>
        <v>1021</v>
      </c>
      <c r="B1025" s="8"/>
      <c r="C1025" s="5"/>
      <c r="D1025" s="5"/>
      <c r="E1025" s="5"/>
      <c r="F1025" s="7" t="str">
        <f>IF(E1025="","",IF(VLOOKUP(E1025,'Study Locations'!B:D,2,FALSE)="","",VLOOKUP(E1025,'Study Locations'!B:D,2,FALSE)))</f>
        <v/>
      </c>
      <c r="G1025" s="7" t="str">
        <f>IF(E1025="","",IF(VLOOKUP(E1025,'Study Locations'!B:D,3,FALSE)="","",VLOOKUP(E1025,'Study Locations'!B:D,3,FALSE)))</f>
        <v/>
      </c>
      <c r="H1025" s="5"/>
      <c r="I1025" s="5"/>
      <c r="J1025" s="3" t="str">
        <f t="shared" si="45"/>
        <v/>
      </c>
      <c r="K1025" s="29" t="str">
        <f>IF(B1025="","",IF(J1025="","NA",IF(ISNA(VLOOKUP(J1025,'Default  Salaries'!D:E,2,FALSE)),IF(ISNA(VLOOKUP(I1025&amp;"-NA",'Default  Salaries'!D:E,2,FALSE)),"NA",VLOOKUP(I1025&amp;"-NA",'Default  Salaries'!D:E,2,FALSE)),VLOOKUP(J1025,'Default  Salaries'!D:E,2,FALSE))))</f>
        <v/>
      </c>
      <c r="L1025" s="46"/>
      <c r="M1025" s="19"/>
      <c r="N1025" s="45"/>
      <c r="O1025" s="45"/>
      <c r="P1025" s="7" t="str">
        <f t="shared" si="46"/>
        <v/>
      </c>
      <c r="Q1025" s="14"/>
      <c r="R1025" s="15"/>
      <c r="S1025" s="14"/>
      <c r="T1025" s="15"/>
      <c r="U1025" s="14"/>
      <c r="V1025" s="15"/>
      <c r="W1025" s="47"/>
      <c r="X1025" s="48"/>
      <c r="Y1025" s="47"/>
      <c r="Z1025" s="48"/>
      <c r="AA1025" s="47"/>
      <c r="AB1025" s="48"/>
      <c r="AC1025" s="47"/>
      <c r="AD1025" s="48"/>
      <c r="AE1025" s="47"/>
      <c r="AF1025" s="48"/>
      <c r="AG1025" s="47"/>
      <c r="AH1025" s="48"/>
      <c r="AI1025" s="47"/>
      <c r="AJ1025" s="48"/>
    </row>
    <row r="1026" spans="1:36" x14ac:dyDescent="0.25">
      <c r="A1026" s="7">
        <f t="shared" si="47"/>
        <v>1022</v>
      </c>
      <c r="B1026" s="8"/>
      <c r="C1026" s="5"/>
      <c r="D1026" s="5"/>
      <c r="E1026" s="5"/>
      <c r="F1026" s="7" t="str">
        <f>IF(E1026="","",IF(VLOOKUP(E1026,'Study Locations'!B:D,2,FALSE)="","",VLOOKUP(E1026,'Study Locations'!B:D,2,FALSE)))</f>
        <v/>
      </c>
      <c r="G1026" s="7" t="str">
        <f>IF(E1026="","",IF(VLOOKUP(E1026,'Study Locations'!B:D,3,FALSE)="","",VLOOKUP(E1026,'Study Locations'!B:D,3,FALSE)))</f>
        <v/>
      </c>
      <c r="H1026" s="5"/>
      <c r="I1026" s="5"/>
      <c r="J1026" s="3" t="str">
        <f t="shared" si="45"/>
        <v/>
      </c>
      <c r="K1026" s="29" t="str">
        <f>IF(B1026="","",IF(J1026="","NA",IF(ISNA(VLOOKUP(J1026,'Default  Salaries'!D:E,2,FALSE)),IF(ISNA(VLOOKUP(I1026&amp;"-NA",'Default  Salaries'!D:E,2,FALSE)),"NA",VLOOKUP(I1026&amp;"-NA",'Default  Salaries'!D:E,2,FALSE)),VLOOKUP(J1026,'Default  Salaries'!D:E,2,FALSE))))</f>
        <v/>
      </c>
      <c r="L1026" s="46"/>
      <c r="M1026" s="19"/>
      <c r="N1026" s="45"/>
      <c r="O1026" s="45"/>
      <c r="P1026" s="7" t="str">
        <f t="shared" si="46"/>
        <v/>
      </c>
      <c r="Q1026" s="14"/>
      <c r="R1026" s="15"/>
      <c r="S1026" s="14"/>
      <c r="T1026" s="15"/>
      <c r="U1026" s="14"/>
      <c r="V1026" s="15"/>
      <c r="W1026" s="47"/>
      <c r="X1026" s="48"/>
      <c r="Y1026" s="47"/>
      <c r="Z1026" s="48"/>
      <c r="AA1026" s="47"/>
      <c r="AB1026" s="48"/>
      <c r="AC1026" s="47"/>
      <c r="AD1026" s="48"/>
      <c r="AE1026" s="47"/>
      <c r="AF1026" s="48"/>
      <c r="AG1026" s="47"/>
      <c r="AH1026" s="48"/>
      <c r="AI1026" s="47"/>
      <c r="AJ1026" s="48"/>
    </row>
    <row r="1027" spans="1:36" x14ac:dyDescent="0.25">
      <c r="A1027" s="7">
        <f t="shared" si="47"/>
        <v>1023</v>
      </c>
      <c r="B1027" s="8"/>
      <c r="C1027" s="5"/>
      <c r="D1027" s="5"/>
      <c r="E1027" s="5"/>
      <c r="F1027" s="7" t="str">
        <f>IF(E1027="","",IF(VLOOKUP(E1027,'Study Locations'!B:D,2,FALSE)="","",VLOOKUP(E1027,'Study Locations'!B:D,2,FALSE)))</f>
        <v/>
      </c>
      <c r="G1027" s="7" t="str">
        <f>IF(E1027="","",IF(VLOOKUP(E1027,'Study Locations'!B:D,3,FALSE)="","",VLOOKUP(E1027,'Study Locations'!B:D,3,FALSE)))</f>
        <v/>
      </c>
      <c r="H1027" s="5"/>
      <c r="I1027" s="5"/>
      <c r="J1027" s="3" t="str">
        <f t="shared" si="45"/>
        <v/>
      </c>
      <c r="K1027" s="29" t="str">
        <f>IF(B1027="","",IF(J1027="","NA",IF(ISNA(VLOOKUP(J1027,'Default  Salaries'!D:E,2,FALSE)),IF(ISNA(VLOOKUP(I1027&amp;"-NA",'Default  Salaries'!D:E,2,FALSE)),"NA",VLOOKUP(I1027&amp;"-NA",'Default  Salaries'!D:E,2,FALSE)),VLOOKUP(J1027,'Default  Salaries'!D:E,2,FALSE))))</f>
        <v/>
      </c>
      <c r="L1027" s="46"/>
      <c r="M1027" s="19"/>
      <c r="N1027" s="45"/>
      <c r="O1027" s="45"/>
      <c r="P1027" s="7" t="str">
        <f t="shared" si="46"/>
        <v/>
      </c>
      <c r="Q1027" s="14"/>
      <c r="R1027" s="15"/>
      <c r="S1027" s="14"/>
      <c r="T1027" s="15"/>
      <c r="U1027" s="14"/>
      <c r="V1027" s="15"/>
      <c r="W1027" s="47"/>
      <c r="X1027" s="48"/>
      <c r="Y1027" s="47"/>
      <c r="Z1027" s="48"/>
      <c r="AA1027" s="47"/>
      <c r="AB1027" s="48"/>
      <c r="AC1027" s="47"/>
      <c r="AD1027" s="48"/>
      <c r="AE1027" s="47"/>
      <c r="AF1027" s="48"/>
      <c r="AG1027" s="47"/>
      <c r="AH1027" s="48"/>
      <c r="AI1027" s="47"/>
      <c r="AJ1027" s="48"/>
    </row>
    <row r="1028" spans="1:36" x14ac:dyDescent="0.25">
      <c r="A1028" s="7">
        <f t="shared" si="47"/>
        <v>1024</v>
      </c>
      <c r="B1028" s="8"/>
      <c r="C1028" s="5"/>
      <c r="D1028" s="5"/>
      <c r="E1028" s="5"/>
      <c r="F1028" s="7" t="str">
        <f>IF(E1028="","",IF(VLOOKUP(E1028,'Study Locations'!B:D,2,FALSE)="","",VLOOKUP(E1028,'Study Locations'!B:D,2,FALSE)))</f>
        <v/>
      </c>
      <c r="G1028" s="7" t="str">
        <f>IF(E1028="","",IF(VLOOKUP(E1028,'Study Locations'!B:D,3,FALSE)="","",VLOOKUP(E1028,'Study Locations'!B:D,3,FALSE)))</f>
        <v/>
      </c>
      <c r="H1028" s="5"/>
      <c r="I1028" s="5"/>
      <c r="J1028" s="3" t="str">
        <f t="shared" si="45"/>
        <v/>
      </c>
      <c r="K1028" s="29" t="str">
        <f>IF(B1028="","",IF(J1028="","NA",IF(ISNA(VLOOKUP(J1028,'Default  Salaries'!D:E,2,FALSE)),IF(ISNA(VLOOKUP(I1028&amp;"-NA",'Default  Salaries'!D:E,2,FALSE)),"NA",VLOOKUP(I1028&amp;"-NA",'Default  Salaries'!D:E,2,FALSE)),VLOOKUP(J1028,'Default  Salaries'!D:E,2,FALSE))))</f>
        <v/>
      </c>
      <c r="L1028" s="46"/>
      <c r="M1028" s="19"/>
      <c r="N1028" s="45"/>
      <c r="O1028" s="45"/>
      <c r="P1028" s="7" t="str">
        <f t="shared" si="46"/>
        <v/>
      </c>
      <c r="Q1028" s="14"/>
      <c r="R1028" s="15"/>
      <c r="S1028" s="14"/>
      <c r="T1028" s="15"/>
      <c r="U1028" s="14"/>
      <c r="V1028" s="15"/>
      <c r="W1028" s="47"/>
      <c r="X1028" s="48"/>
      <c r="Y1028" s="47"/>
      <c r="Z1028" s="48"/>
      <c r="AA1028" s="47"/>
      <c r="AB1028" s="48"/>
      <c r="AC1028" s="47"/>
      <c r="AD1028" s="48"/>
      <c r="AE1028" s="47"/>
      <c r="AF1028" s="48"/>
      <c r="AG1028" s="47"/>
      <c r="AH1028" s="48"/>
      <c r="AI1028" s="47"/>
      <c r="AJ1028" s="48"/>
    </row>
    <row r="1029" spans="1:36" x14ac:dyDescent="0.25">
      <c r="A1029" s="7">
        <f t="shared" si="47"/>
        <v>1025</v>
      </c>
      <c r="B1029" s="8"/>
      <c r="C1029" s="5"/>
      <c r="D1029" s="5"/>
      <c r="E1029" s="5"/>
      <c r="F1029" s="7" t="str">
        <f>IF(E1029="","",IF(VLOOKUP(E1029,'Study Locations'!B:D,2,FALSE)="","",VLOOKUP(E1029,'Study Locations'!B:D,2,FALSE)))</f>
        <v/>
      </c>
      <c r="G1029" s="7" t="str">
        <f>IF(E1029="","",IF(VLOOKUP(E1029,'Study Locations'!B:D,3,FALSE)="","",VLOOKUP(E1029,'Study Locations'!B:D,3,FALSE)))</f>
        <v/>
      </c>
      <c r="H1029" s="5"/>
      <c r="I1029" s="5"/>
      <c r="J1029" s="3" t="str">
        <f t="shared" si="45"/>
        <v/>
      </c>
      <c r="K1029" s="29" t="str">
        <f>IF(B1029="","",IF(J1029="","NA",IF(ISNA(VLOOKUP(J1029,'Default  Salaries'!D:E,2,FALSE)),IF(ISNA(VLOOKUP(I1029&amp;"-NA",'Default  Salaries'!D:E,2,FALSE)),"NA",VLOOKUP(I1029&amp;"-NA",'Default  Salaries'!D:E,2,FALSE)),VLOOKUP(J1029,'Default  Salaries'!D:E,2,FALSE))))</f>
        <v/>
      </c>
      <c r="L1029" s="46"/>
      <c r="M1029" s="19"/>
      <c r="N1029" s="45"/>
      <c r="O1029" s="45"/>
      <c r="P1029" s="7" t="str">
        <f t="shared" si="46"/>
        <v/>
      </c>
      <c r="Q1029" s="14"/>
      <c r="R1029" s="15"/>
      <c r="S1029" s="14"/>
      <c r="T1029" s="15"/>
      <c r="U1029" s="14"/>
      <c r="V1029" s="15"/>
      <c r="W1029" s="47"/>
      <c r="X1029" s="48"/>
      <c r="Y1029" s="47"/>
      <c r="Z1029" s="48"/>
      <c r="AA1029" s="47"/>
      <c r="AB1029" s="48"/>
      <c r="AC1029" s="47"/>
      <c r="AD1029" s="48"/>
      <c r="AE1029" s="47"/>
      <c r="AF1029" s="48"/>
      <c r="AG1029" s="47"/>
      <c r="AH1029" s="48"/>
      <c r="AI1029" s="47"/>
      <c r="AJ1029" s="48"/>
    </row>
    <row r="1030" spans="1:36" x14ac:dyDescent="0.25">
      <c r="A1030" s="7">
        <f t="shared" si="47"/>
        <v>1026</v>
      </c>
      <c r="B1030" s="8"/>
      <c r="C1030" s="5"/>
      <c r="D1030" s="5"/>
      <c r="E1030" s="5"/>
      <c r="F1030" s="7" t="str">
        <f>IF(E1030="","",IF(VLOOKUP(E1030,'Study Locations'!B:D,2,FALSE)="","",VLOOKUP(E1030,'Study Locations'!B:D,2,FALSE)))</f>
        <v/>
      </c>
      <c r="G1030" s="7" t="str">
        <f>IF(E1030="","",IF(VLOOKUP(E1030,'Study Locations'!B:D,3,FALSE)="","",VLOOKUP(E1030,'Study Locations'!B:D,3,FALSE)))</f>
        <v/>
      </c>
      <c r="H1030" s="5"/>
      <c r="I1030" s="5"/>
      <c r="J1030" s="3" t="str">
        <f t="shared" ref="J1030:J1093" si="48">IF(I1030&lt;&gt;"",I1030&amp;"-"&amp;H1030,"")</f>
        <v/>
      </c>
      <c r="K1030" s="29" t="str">
        <f>IF(B1030="","",IF(J1030="","NA",IF(ISNA(VLOOKUP(J1030,'Default  Salaries'!D:E,2,FALSE)),IF(ISNA(VLOOKUP(I1030&amp;"-NA",'Default  Salaries'!D:E,2,FALSE)),"NA",VLOOKUP(I1030&amp;"-NA",'Default  Salaries'!D:E,2,FALSE)),VLOOKUP(J1030,'Default  Salaries'!D:E,2,FALSE))))</f>
        <v/>
      </c>
      <c r="L1030" s="46"/>
      <c r="M1030" s="19"/>
      <c r="N1030" s="45"/>
      <c r="O1030" s="45"/>
      <c r="P1030" s="7" t="str">
        <f t="shared" ref="P1030:P1093" si="49">IF(B1030&lt;&gt;"",COUNT(R1030,T1030,V1030,X1030,Z1030,AB1030,AD1030,AF1030,AH1030,AJ1030),"")</f>
        <v/>
      </c>
      <c r="Q1030" s="14"/>
      <c r="R1030" s="15"/>
      <c r="S1030" s="14"/>
      <c r="T1030" s="15"/>
      <c r="U1030" s="14"/>
      <c r="V1030" s="15"/>
      <c r="W1030" s="47"/>
      <c r="X1030" s="48"/>
      <c r="Y1030" s="47"/>
      <c r="Z1030" s="48"/>
      <c r="AA1030" s="47"/>
      <c r="AB1030" s="48"/>
      <c r="AC1030" s="47"/>
      <c r="AD1030" s="48"/>
      <c r="AE1030" s="47"/>
      <c r="AF1030" s="48"/>
      <c r="AG1030" s="47"/>
      <c r="AH1030" s="48"/>
      <c r="AI1030" s="47"/>
      <c r="AJ1030" s="48"/>
    </row>
    <row r="1031" spans="1:36" x14ac:dyDescent="0.25">
      <c r="A1031" s="7">
        <f t="shared" ref="A1031:A1094" si="50">A1030+1</f>
        <v>1027</v>
      </c>
      <c r="B1031" s="8"/>
      <c r="C1031" s="5"/>
      <c r="D1031" s="5"/>
      <c r="E1031" s="5"/>
      <c r="F1031" s="7" t="str">
        <f>IF(E1031="","",IF(VLOOKUP(E1031,'Study Locations'!B:D,2,FALSE)="","",VLOOKUP(E1031,'Study Locations'!B:D,2,FALSE)))</f>
        <v/>
      </c>
      <c r="G1031" s="7" t="str">
        <f>IF(E1031="","",IF(VLOOKUP(E1031,'Study Locations'!B:D,3,FALSE)="","",VLOOKUP(E1031,'Study Locations'!B:D,3,FALSE)))</f>
        <v/>
      </c>
      <c r="H1031" s="5"/>
      <c r="I1031" s="5"/>
      <c r="J1031" s="3" t="str">
        <f t="shared" si="48"/>
        <v/>
      </c>
      <c r="K1031" s="29" t="str">
        <f>IF(B1031="","",IF(J1031="","NA",IF(ISNA(VLOOKUP(J1031,'Default  Salaries'!D:E,2,FALSE)),IF(ISNA(VLOOKUP(I1031&amp;"-NA",'Default  Salaries'!D:E,2,FALSE)),"NA",VLOOKUP(I1031&amp;"-NA",'Default  Salaries'!D:E,2,FALSE)),VLOOKUP(J1031,'Default  Salaries'!D:E,2,FALSE))))</f>
        <v/>
      </c>
      <c r="L1031" s="46"/>
      <c r="M1031" s="19"/>
      <c r="N1031" s="45"/>
      <c r="O1031" s="45"/>
      <c r="P1031" s="7" t="str">
        <f t="shared" si="49"/>
        <v/>
      </c>
      <c r="Q1031" s="14"/>
      <c r="R1031" s="15"/>
      <c r="S1031" s="14"/>
      <c r="T1031" s="15"/>
      <c r="U1031" s="14"/>
      <c r="V1031" s="15"/>
      <c r="W1031" s="47"/>
      <c r="X1031" s="48"/>
      <c r="Y1031" s="47"/>
      <c r="Z1031" s="48"/>
      <c r="AA1031" s="47"/>
      <c r="AB1031" s="48"/>
      <c r="AC1031" s="47"/>
      <c r="AD1031" s="48"/>
      <c r="AE1031" s="47"/>
      <c r="AF1031" s="48"/>
      <c r="AG1031" s="47"/>
      <c r="AH1031" s="48"/>
      <c r="AI1031" s="47"/>
      <c r="AJ1031" s="48"/>
    </row>
    <row r="1032" spans="1:36" x14ac:dyDescent="0.25">
      <c r="A1032" s="7">
        <f t="shared" si="50"/>
        <v>1028</v>
      </c>
      <c r="B1032" s="8"/>
      <c r="C1032" s="5"/>
      <c r="D1032" s="5"/>
      <c r="E1032" s="5"/>
      <c r="F1032" s="7" t="str">
        <f>IF(E1032="","",IF(VLOOKUP(E1032,'Study Locations'!B:D,2,FALSE)="","",VLOOKUP(E1032,'Study Locations'!B:D,2,FALSE)))</f>
        <v/>
      </c>
      <c r="G1032" s="7" t="str">
        <f>IF(E1032="","",IF(VLOOKUP(E1032,'Study Locations'!B:D,3,FALSE)="","",VLOOKUP(E1032,'Study Locations'!B:D,3,FALSE)))</f>
        <v/>
      </c>
      <c r="H1032" s="5"/>
      <c r="I1032" s="5"/>
      <c r="J1032" s="3" t="str">
        <f t="shared" si="48"/>
        <v/>
      </c>
      <c r="K1032" s="29" t="str">
        <f>IF(B1032="","",IF(J1032="","NA",IF(ISNA(VLOOKUP(J1032,'Default  Salaries'!D:E,2,FALSE)),IF(ISNA(VLOOKUP(I1032&amp;"-NA",'Default  Salaries'!D:E,2,FALSE)),"NA",VLOOKUP(I1032&amp;"-NA",'Default  Salaries'!D:E,2,FALSE)),VLOOKUP(J1032,'Default  Salaries'!D:E,2,FALSE))))</f>
        <v/>
      </c>
      <c r="L1032" s="46"/>
      <c r="M1032" s="19"/>
      <c r="N1032" s="45"/>
      <c r="O1032" s="45"/>
      <c r="P1032" s="7" t="str">
        <f t="shared" si="49"/>
        <v/>
      </c>
      <c r="Q1032" s="14"/>
      <c r="R1032" s="15"/>
      <c r="S1032" s="14"/>
      <c r="T1032" s="15"/>
      <c r="U1032" s="14"/>
      <c r="V1032" s="15"/>
      <c r="W1032" s="47"/>
      <c r="X1032" s="48"/>
      <c r="Y1032" s="47"/>
      <c r="Z1032" s="48"/>
      <c r="AA1032" s="47"/>
      <c r="AB1032" s="48"/>
      <c r="AC1032" s="47"/>
      <c r="AD1032" s="48"/>
      <c r="AE1032" s="47"/>
      <c r="AF1032" s="48"/>
      <c r="AG1032" s="47"/>
      <c r="AH1032" s="48"/>
      <c r="AI1032" s="47"/>
      <c r="AJ1032" s="48"/>
    </row>
    <row r="1033" spans="1:36" x14ac:dyDescent="0.25">
      <c r="A1033" s="7">
        <f t="shared" si="50"/>
        <v>1029</v>
      </c>
      <c r="B1033" s="8"/>
      <c r="C1033" s="5"/>
      <c r="D1033" s="5"/>
      <c r="E1033" s="5"/>
      <c r="F1033" s="7" t="str">
        <f>IF(E1033="","",IF(VLOOKUP(E1033,'Study Locations'!B:D,2,FALSE)="","",VLOOKUP(E1033,'Study Locations'!B:D,2,FALSE)))</f>
        <v/>
      </c>
      <c r="G1033" s="7" t="str">
        <f>IF(E1033="","",IF(VLOOKUP(E1033,'Study Locations'!B:D,3,FALSE)="","",VLOOKUP(E1033,'Study Locations'!B:D,3,FALSE)))</f>
        <v/>
      </c>
      <c r="H1033" s="5"/>
      <c r="I1033" s="5"/>
      <c r="J1033" s="3" t="str">
        <f t="shared" si="48"/>
        <v/>
      </c>
      <c r="K1033" s="29" t="str">
        <f>IF(B1033="","",IF(J1033="","NA",IF(ISNA(VLOOKUP(J1033,'Default  Salaries'!D:E,2,FALSE)),IF(ISNA(VLOOKUP(I1033&amp;"-NA",'Default  Salaries'!D:E,2,FALSE)),"NA",VLOOKUP(I1033&amp;"-NA",'Default  Salaries'!D:E,2,FALSE)),VLOOKUP(J1033,'Default  Salaries'!D:E,2,FALSE))))</f>
        <v/>
      </c>
      <c r="L1033" s="46"/>
      <c r="M1033" s="19"/>
      <c r="N1033" s="45"/>
      <c r="O1033" s="45"/>
      <c r="P1033" s="7" t="str">
        <f t="shared" si="49"/>
        <v/>
      </c>
      <c r="Q1033" s="14"/>
      <c r="R1033" s="15"/>
      <c r="S1033" s="14"/>
      <c r="T1033" s="15"/>
      <c r="U1033" s="14"/>
      <c r="V1033" s="15"/>
      <c r="W1033" s="47"/>
      <c r="X1033" s="48"/>
      <c r="Y1033" s="47"/>
      <c r="Z1033" s="48"/>
      <c r="AA1033" s="47"/>
      <c r="AB1033" s="48"/>
      <c r="AC1033" s="47"/>
      <c r="AD1033" s="48"/>
      <c r="AE1033" s="47"/>
      <c r="AF1033" s="48"/>
      <c r="AG1033" s="47"/>
      <c r="AH1033" s="48"/>
      <c r="AI1033" s="47"/>
      <c r="AJ1033" s="48"/>
    </row>
    <row r="1034" spans="1:36" x14ac:dyDescent="0.25">
      <c r="A1034" s="7">
        <f t="shared" si="50"/>
        <v>1030</v>
      </c>
      <c r="B1034" s="8"/>
      <c r="C1034" s="5"/>
      <c r="D1034" s="5"/>
      <c r="E1034" s="5"/>
      <c r="F1034" s="7" t="str">
        <f>IF(E1034="","",IF(VLOOKUP(E1034,'Study Locations'!B:D,2,FALSE)="","",VLOOKUP(E1034,'Study Locations'!B:D,2,FALSE)))</f>
        <v/>
      </c>
      <c r="G1034" s="7" t="str">
        <f>IF(E1034="","",IF(VLOOKUP(E1034,'Study Locations'!B:D,3,FALSE)="","",VLOOKUP(E1034,'Study Locations'!B:D,3,FALSE)))</f>
        <v/>
      </c>
      <c r="H1034" s="5"/>
      <c r="I1034" s="5"/>
      <c r="J1034" s="3" t="str">
        <f t="shared" si="48"/>
        <v/>
      </c>
      <c r="K1034" s="29" t="str">
        <f>IF(B1034="","",IF(J1034="","NA",IF(ISNA(VLOOKUP(J1034,'Default  Salaries'!D:E,2,FALSE)),IF(ISNA(VLOOKUP(I1034&amp;"-NA",'Default  Salaries'!D:E,2,FALSE)),"NA",VLOOKUP(I1034&amp;"-NA",'Default  Salaries'!D:E,2,FALSE)),VLOOKUP(J1034,'Default  Salaries'!D:E,2,FALSE))))</f>
        <v/>
      </c>
      <c r="L1034" s="46"/>
      <c r="M1034" s="19"/>
      <c r="N1034" s="45"/>
      <c r="O1034" s="45"/>
      <c r="P1034" s="7" t="str">
        <f t="shared" si="49"/>
        <v/>
      </c>
      <c r="Q1034" s="14"/>
      <c r="R1034" s="15"/>
      <c r="S1034" s="14"/>
      <c r="T1034" s="15"/>
      <c r="U1034" s="14"/>
      <c r="V1034" s="15"/>
      <c r="W1034" s="47"/>
      <c r="X1034" s="48"/>
      <c r="Y1034" s="47"/>
      <c r="Z1034" s="48"/>
      <c r="AA1034" s="47"/>
      <c r="AB1034" s="48"/>
      <c r="AC1034" s="47"/>
      <c r="AD1034" s="48"/>
      <c r="AE1034" s="47"/>
      <c r="AF1034" s="48"/>
      <c r="AG1034" s="47"/>
      <c r="AH1034" s="48"/>
      <c r="AI1034" s="47"/>
      <c r="AJ1034" s="48"/>
    </row>
    <row r="1035" spans="1:36" x14ac:dyDescent="0.25">
      <c r="A1035" s="7">
        <f t="shared" si="50"/>
        <v>1031</v>
      </c>
      <c r="B1035" s="8"/>
      <c r="C1035" s="5"/>
      <c r="D1035" s="5"/>
      <c r="E1035" s="5"/>
      <c r="F1035" s="7" t="str">
        <f>IF(E1035="","",IF(VLOOKUP(E1035,'Study Locations'!B:D,2,FALSE)="","",VLOOKUP(E1035,'Study Locations'!B:D,2,FALSE)))</f>
        <v/>
      </c>
      <c r="G1035" s="7" t="str">
        <f>IF(E1035="","",IF(VLOOKUP(E1035,'Study Locations'!B:D,3,FALSE)="","",VLOOKUP(E1035,'Study Locations'!B:D,3,FALSE)))</f>
        <v/>
      </c>
      <c r="H1035" s="5"/>
      <c r="I1035" s="5"/>
      <c r="J1035" s="3" t="str">
        <f t="shared" si="48"/>
        <v/>
      </c>
      <c r="K1035" s="29" t="str">
        <f>IF(B1035="","",IF(J1035="","NA",IF(ISNA(VLOOKUP(J1035,'Default  Salaries'!D:E,2,FALSE)),IF(ISNA(VLOOKUP(I1035&amp;"-NA",'Default  Salaries'!D:E,2,FALSE)),"NA",VLOOKUP(I1035&amp;"-NA",'Default  Salaries'!D:E,2,FALSE)),VLOOKUP(J1035,'Default  Salaries'!D:E,2,FALSE))))</f>
        <v/>
      </c>
      <c r="L1035" s="46"/>
      <c r="M1035" s="19"/>
      <c r="N1035" s="45"/>
      <c r="O1035" s="45"/>
      <c r="P1035" s="7" t="str">
        <f t="shared" si="49"/>
        <v/>
      </c>
      <c r="Q1035" s="14"/>
      <c r="R1035" s="15"/>
      <c r="S1035" s="14"/>
      <c r="T1035" s="15"/>
      <c r="U1035" s="14"/>
      <c r="V1035" s="15"/>
      <c r="W1035" s="47"/>
      <c r="X1035" s="48"/>
      <c r="Y1035" s="47"/>
      <c r="Z1035" s="48"/>
      <c r="AA1035" s="47"/>
      <c r="AB1035" s="48"/>
      <c r="AC1035" s="47"/>
      <c r="AD1035" s="48"/>
      <c r="AE1035" s="47"/>
      <c r="AF1035" s="48"/>
      <c r="AG1035" s="47"/>
      <c r="AH1035" s="48"/>
      <c r="AI1035" s="47"/>
      <c r="AJ1035" s="48"/>
    </row>
    <row r="1036" spans="1:36" x14ac:dyDescent="0.25">
      <c r="A1036" s="7">
        <f t="shared" si="50"/>
        <v>1032</v>
      </c>
      <c r="B1036" s="8"/>
      <c r="C1036" s="5"/>
      <c r="D1036" s="5"/>
      <c r="E1036" s="5"/>
      <c r="F1036" s="7" t="str">
        <f>IF(E1036="","",IF(VLOOKUP(E1036,'Study Locations'!B:D,2,FALSE)="","",VLOOKUP(E1036,'Study Locations'!B:D,2,FALSE)))</f>
        <v/>
      </c>
      <c r="G1036" s="7" t="str">
        <f>IF(E1036="","",IF(VLOOKUP(E1036,'Study Locations'!B:D,3,FALSE)="","",VLOOKUP(E1036,'Study Locations'!B:D,3,FALSE)))</f>
        <v/>
      </c>
      <c r="H1036" s="5"/>
      <c r="I1036" s="5"/>
      <c r="J1036" s="3" t="str">
        <f t="shared" si="48"/>
        <v/>
      </c>
      <c r="K1036" s="29" t="str">
        <f>IF(B1036="","",IF(J1036="","NA",IF(ISNA(VLOOKUP(J1036,'Default  Salaries'!D:E,2,FALSE)),IF(ISNA(VLOOKUP(I1036&amp;"-NA",'Default  Salaries'!D:E,2,FALSE)),"NA",VLOOKUP(I1036&amp;"-NA",'Default  Salaries'!D:E,2,FALSE)),VLOOKUP(J1036,'Default  Salaries'!D:E,2,FALSE))))</f>
        <v/>
      </c>
      <c r="L1036" s="46"/>
      <c r="M1036" s="19"/>
      <c r="N1036" s="45"/>
      <c r="O1036" s="45"/>
      <c r="P1036" s="7" t="str">
        <f t="shared" si="49"/>
        <v/>
      </c>
      <c r="Q1036" s="14"/>
      <c r="R1036" s="15"/>
      <c r="S1036" s="14"/>
      <c r="T1036" s="15"/>
      <c r="U1036" s="14"/>
      <c r="V1036" s="15"/>
      <c r="W1036" s="47"/>
      <c r="X1036" s="48"/>
      <c r="Y1036" s="47"/>
      <c r="Z1036" s="48"/>
      <c r="AA1036" s="47"/>
      <c r="AB1036" s="48"/>
      <c r="AC1036" s="47"/>
      <c r="AD1036" s="48"/>
      <c r="AE1036" s="47"/>
      <c r="AF1036" s="48"/>
      <c r="AG1036" s="47"/>
      <c r="AH1036" s="48"/>
      <c r="AI1036" s="47"/>
      <c r="AJ1036" s="48"/>
    </row>
    <row r="1037" spans="1:36" x14ac:dyDescent="0.25">
      <c r="A1037" s="7">
        <f t="shared" si="50"/>
        <v>1033</v>
      </c>
      <c r="B1037" s="8"/>
      <c r="C1037" s="5"/>
      <c r="D1037" s="5"/>
      <c r="E1037" s="5"/>
      <c r="F1037" s="7" t="str">
        <f>IF(E1037="","",IF(VLOOKUP(E1037,'Study Locations'!B:D,2,FALSE)="","",VLOOKUP(E1037,'Study Locations'!B:D,2,FALSE)))</f>
        <v/>
      </c>
      <c r="G1037" s="7" t="str">
        <f>IF(E1037="","",IF(VLOOKUP(E1037,'Study Locations'!B:D,3,FALSE)="","",VLOOKUP(E1037,'Study Locations'!B:D,3,FALSE)))</f>
        <v/>
      </c>
      <c r="H1037" s="5"/>
      <c r="I1037" s="5"/>
      <c r="J1037" s="3" t="str">
        <f t="shared" si="48"/>
        <v/>
      </c>
      <c r="K1037" s="29" t="str">
        <f>IF(B1037="","",IF(J1037="","NA",IF(ISNA(VLOOKUP(J1037,'Default  Salaries'!D:E,2,FALSE)),IF(ISNA(VLOOKUP(I1037&amp;"-NA",'Default  Salaries'!D:E,2,FALSE)),"NA",VLOOKUP(I1037&amp;"-NA",'Default  Salaries'!D:E,2,FALSE)),VLOOKUP(J1037,'Default  Salaries'!D:E,2,FALSE))))</f>
        <v/>
      </c>
      <c r="L1037" s="46"/>
      <c r="M1037" s="19"/>
      <c r="N1037" s="45"/>
      <c r="O1037" s="45"/>
      <c r="P1037" s="7" t="str">
        <f t="shared" si="49"/>
        <v/>
      </c>
      <c r="Q1037" s="14"/>
      <c r="R1037" s="15"/>
      <c r="S1037" s="14"/>
      <c r="T1037" s="15"/>
      <c r="U1037" s="14"/>
      <c r="V1037" s="15"/>
      <c r="W1037" s="47"/>
      <c r="X1037" s="48"/>
      <c r="Y1037" s="47"/>
      <c r="Z1037" s="48"/>
      <c r="AA1037" s="47"/>
      <c r="AB1037" s="48"/>
      <c r="AC1037" s="47"/>
      <c r="AD1037" s="48"/>
      <c r="AE1037" s="47"/>
      <c r="AF1037" s="48"/>
      <c r="AG1037" s="47"/>
      <c r="AH1037" s="48"/>
      <c r="AI1037" s="47"/>
      <c r="AJ1037" s="48"/>
    </row>
    <row r="1038" spans="1:36" x14ac:dyDescent="0.25">
      <c r="A1038" s="7">
        <f t="shared" si="50"/>
        <v>1034</v>
      </c>
      <c r="B1038" s="8"/>
      <c r="C1038" s="5"/>
      <c r="D1038" s="5"/>
      <c r="E1038" s="5"/>
      <c r="F1038" s="7" t="str">
        <f>IF(E1038="","",IF(VLOOKUP(E1038,'Study Locations'!B:D,2,FALSE)="","",VLOOKUP(E1038,'Study Locations'!B:D,2,FALSE)))</f>
        <v/>
      </c>
      <c r="G1038" s="7" t="str">
        <f>IF(E1038="","",IF(VLOOKUP(E1038,'Study Locations'!B:D,3,FALSE)="","",VLOOKUP(E1038,'Study Locations'!B:D,3,FALSE)))</f>
        <v/>
      </c>
      <c r="H1038" s="5"/>
      <c r="I1038" s="5"/>
      <c r="J1038" s="3" t="str">
        <f t="shared" si="48"/>
        <v/>
      </c>
      <c r="K1038" s="29" t="str">
        <f>IF(B1038="","",IF(J1038="","NA",IF(ISNA(VLOOKUP(J1038,'Default  Salaries'!D:E,2,FALSE)),IF(ISNA(VLOOKUP(I1038&amp;"-NA",'Default  Salaries'!D:E,2,FALSE)),"NA",VLOOKUP(I1038&amp;"-NA",'Default  Salaries'!D:E,2,FALSE)),VLOOKUP(J1038,'Default  Salaries'!D:E,2,FALSE))))</f>
        <v/>
      </c>
      <c r="L1038" s="46"/>
      <c r="M1038" s="19"/>
      <c r="N1038" s="45"/>
      <c r="O1038" s="45"/>
      <c r="P1038" s="7" t="str">
        <f t="shared" si="49"/>
        <v/>
      </c>
      <c r="Q1038" s="14"/>
      <c r="R1038" s="15"/>
      <c r="S1038" s="14"/>
      <c r="T1038" s="15"/>
      <c r="U1038" s="14"/>
      <c r="V1038" s="15"/>
      <c r="W1038" s="47"/>
      <c r="X1038" s="48"/>
      <c r="Y1038" s="47"/>
      <c r="Z1038" s="48"/>
      <c r="AA1038" s="47"/>
      <c r="AB1038" s="48"/>
      <c r="AC1038" s="47"/>
      <c r="AD1038" s="48"/>
      <c r="AE1038" s="47"/>
      <c r="AF1038" s="48"/>
      <c r="AG1038" s="47"/>
      <c r="AH1038" s="48"/>
      <c r="AI1038" s="47"/>
      <c r="AJ1038" s="48"/>
    </row>
    <row r="1039" spans="1:36" x14ac:dyDescent="0.25">
      <c r="A1039" s="7">
        <f t="shared" si="50"/>
        <v>1035</v>
      </c>
      <c r="B1039" s="8"/>
      <c r="C1039" s="5"/>
      <c r="D1039" s="5"/>
      <c r="E1039" s="5"/>
      <c r="F1039" s="7" t="str">
        <f>IF(E1039="","",IF(VLOOKUP(E1039,'Study Locations'!B:D,2,FALSE)="","",VLOOKUP(E1039,'Study Locations'!B:D,2,FALSE)))</f>
        <v/>
      </c>
      <c r="G1039" s="7" t="str">
        <f>IF(E1039="","",IF(VLOOKUP(E1039,'Study Locations'!B:D,3,FALSE)="","",VLOOKUP(E1039,'Study Locations'!B:D,3,FALSE)))</f>
        <v/>
      </c>
      <c r="H1039" s="5"/>
      <c r="I1039" s="5"/>
      <c r="J1039" s="3" t="str">
        <f t="shared" si="48"/>
        <v/>
      </c>
      <c r="K1039" s="29" t="str">
        <f>IF(B1039="","",IF(J1039="","NA",IF(ISNA(VLOOKUP(J1039,'Default  Salaries'!D:E,2,FALSE)),IF(ISNA(VLOOKUP(I1039&amp;"-NA",'Default  Salaries'!D:E,2,FALSE)),"NA",VLOOKUP(I1039&amp;"-NA",'Default  Salaries'!D:E,2,FALSE)),VLOOKUP(J1039,'Default  Salaries'!D:E,2,FALSE))))</f>
        <v/>
      </c>
      <c r="L1039" s="46"/>
      <c r="M1039" s="19"/>
      <c r="N1039" s="45"/>
      <c r="O1039" s="45"/>
      <c r="P1039" s="7" t="str">
        <f t="shared" si="49"/>
        <v/>
      </c>
      <c r="Q1039" s="14"/>
      <c r="R1039" s="15"/>
      <c r="S1039" s="14"/>
      <c r="T1039" s="15"/>
      <c r="U1039" s="14"/>
      <c r="V1039" s="15"/>
      <c r="W1039" s="47"/>
      <c r="X1039" s="48"/>
      <c r="Y1039" s="47"/>
      <c r="Z1039" s="48"/>
      <c r="AA1039" s="47"/>
      <c r="AB1039" s="48"/>
      <c r="AC1039" s="47"/>
      <c r="AD1039" s="48"/>
      <c r="AE1039" s="47"/>
      <c r="AF1039" s="48"/>
      <c r="AG1039" s="47"/>
      <c r="AH1039" s="48"/>
      <c r="AI1039" s="47"/>
      <c r="AJ1039" s="48"/>
    </row>
    <row r="1040" spans="1:36" x14ac:dyDescent="0.25">
      <c r="A1040" s="7">
        <f t="shared" si="50"/>
        <v>1036</v>
      </c>
      <c r="B1040" s="8"/>
      <c r="C1040" s="5"/>
      <c r="D1040" s="5"/>
      <c r="E1040" s="5"/>
      <c r="F1040" s="7" t="str">
        <f>IF(E1040="","",IF(VLOOKUP(E1040,'Study Locations'!B:D,2,FALSE)="","",VLOOKUP(E1040,'Study Locations'!B:D,2,FALSE)))</f>
        <v/>
      </c>
      <c r="G1040" s="7" t="str">
        <f>IF(E1040="","",IF(VLOOKUP(E1040,'Study Locations'!B:D,3,FALSE)="","",VLOOKUP(E1040,'Study Locations'!B:D,3,FALSE)))</f>
        <v/>
      </c>
      <c r="H1040" s="5"/>
      <c r="I1040" s="5"/>
      <c r="J1040" s="3" t="str">
        <f t="shared" si="48"/>
        <v/>
      </c>
      <c r="K1040" s="29" t="str">
        <f>IF(B1040="","",IF(J1040="","NA",IF(ISNA(VLOOKUP(J1040,'Default  Salaries'!D:E,2,FALSE)),IF(ISNA(VLOOKUP(I1040&amp;"-NA",'Default  Salaries'!D:E,2,FALSE)),"NA",VLOOKUP(I1040&amp;"-NA",'Default  Salaries'!D:E,2,FALSE)),VLOOKUP(J1040,'Default  Salaries'!D:E,2,FALSE))))</f>
        <v/>
      </c>
      <c r="L1040" s="46"/>
      <c r="M1040" s="19"/>
      <c r="N1040" s="45"/>
      <c r="O1040" s="45"/>
      <c r="P1040" s="7" t="str">
        <f t="shared" si="49"/>
        <v/>
      </c>
      <c r="Q1040" s="14"/>
      <c r="R1040" s="15"/>
      <c r="S1040" s="14"/>
      <c r="T1040" s="15"/>
      <c r="U1040" s="14"/>
      <c r="V1040" s="15"/>
      <c r="W1040" s="47"/>
      <c r="X1040" s="48"/>
      <c r="Y1040" s="47"/>
      <c r="Z1040" s="48"/>
      <c r="AA1040" s="47"/>
      <c r="AB1040" s="48"/>
      <c r="AC1040" s="47"/>
      <c r="AD1040" s="48"/>
      <c r="AE1040" s="47"/>
      <c r="AF1040" s="48"/>
      <c r="AG1040" s="47"/>
      <c r="AH1040" s="48"/>
      <c r="AI1040" s="47"/>
      <c r="AJ1040" s="48"/>
    </row>
    <row r="1041" spans="1:36" x14ac:dyDescent="0.25">
      <c r="A1041" s="7">
        <f t="shared" si="50"/>
        <v>1037</v>
      </c>
      <c r="B1041" s="8"/>
      <c r="C1041" s="5"/>
      <c r="D1041" s="5"/>
      <c r="E1041" s="5"/>
      <c r="F1041" s="7" t="str">
        <f>IF(E1041="","",IF(VLOOKUP(E1041,'Study Locations'!B:D,2,FALSE)="","",VLOOKUP(E1041,'Study Locations'!B:D,2,FALSE)))</f>
        <v/>
      </c>
      <c r="G1041" s="7" t="str">
        <f>IF(E1041="","",IF(VLOOKUP(E1041,'Study Locations'!B:D,3,FALSE)="","",VLOOKUP(E1041,'Study Locations'!B:D,3,FALSE)))</f>
        <v/>
      </c>
      <c r="H1041" s="5"/>
      <c r="I1041" s="5"/>
      <c r="J1041" s="3" t="str">
        <f t="shared" si="48"/>
        <v/>
      </c>
      <c r="K1041" s="29" t="str">
        <f>IF(B1041="","",IF(J1041="","NA",IF(ISNA(VLOOKUP(J1041,'Default  Salaries'!D:E,2,FALSE)),IF(ISNA(VLOOKUP(I1041&amp;"-NA",'Default  Salaries'!D:E,2,FALSE)),"NA",VLOOKUP(I1041&amp;"-NA",'Default  Salaries'!D:E,2,FALSE)),VLOOKUP(J1041,'Default  Salaries'!D:E,2,FALSE))))</f>
        <v/>
      </c>
      <c r="L1041" s="46"/>
      <c r="M1041" s="19"/>
      <c r="N1041" s="45"/>
      <c r="O1041" s="45"/>
      <c r="P1041" s="7" t="str">
        <f t="shared" si="49"/>
        <v/>
      </c>
      <c r="Q1041" s="14"/>
      <c r="R1041" s="15"/>
      <c r="S1041" s="14"/>
      <c r="T1041" s="15"/>
      <c r="U1041" s="14"/>
      <c r="V1041" s="15"/>
      <c r="W1041" s="47"/>
      <c r="X1041" s="48"/>
      <c r="Y1041" s="47"/>
      <c r="Z1041" s="48"/>
      <c r="AA1041" s="47"/>
      <c r="AB1041" s="48"/>
      <c r="AC1041" s="47"/>
      <c r="AD1041" s="48"/>
      <c r="AE1041" s="47"/>
      <c r="AF1041" s="48"/>
      <c r="AG1041" s="47"/>
      <c r="AH1041" s="48"/>
      <c r="AI1041" s="47"/>
      <c r="AJ1041" s="48"/>
    </row>
    <row r="1042" spans="1:36" x14ac:dyDescent="0.25">
      <c r="A1042" s="7">
        <f t="shared" si="50"/>
        <v>1038</v>
      </c>
      <c r="B1042" s="8"/>
      <c r="C1042" s="5"/>
      <c r="D1042" s="5"/>
      <c r="E1042" s="5"/>
      <c r="F1042" s="7" t="str">
        <f>IF(E1042="","",IF(VLOOKUP(E1042,'Study Locations'!B:D,2,FALSE)="","",VLOOKUP(E1042,'Study Locations'!B:D,2,FALSE)))</f>
        <v/>
      </c>
      <c r="G1042" s="7" t="str">
        <f>IF(E1042="","",IF(VLOOKUP(E1042,'Study Locations'!B:D,3,FALSE)="","",VLOOKUP(E1042,'Study Locations'!B:D,3,FALSE)))</f>
        <v/>
      </c>
      <c r="H1042" s="5"/>
      <c r="I1042" s="5"/>
      <c r="J1042" s="3" t="str">
        <f t="shared" si="48"/>
        <v/>
      </c>
      <c r="K1042" s="29" t="str">
        <f>IF(B1042="","",IF(J1042="","NA",IF(ISNA(VLOOKUP(J1042,'Default  Salaries'!D:E,2,FALSE)),IF(ISNA(VLOOKUP(I1042&amp;"-NA",'Default  Salaries'!D:E,2,FALSE)),"NA",VLOOKUP(I1042&amp;"-NA",'Default  Salaries'!D:E,2,FALSE)),VLOOKUP(J1042,'Default  Salaries'!D:E,2,FALSE))))</f>
        <v/>
      </c>
      <c r="L1042" s="46"/>
      <c r="M1042" s="19"/>
      <c r="N1042" s="45"/>
      <c r="O1042" s="45"/>
      <c r="P1042" s="7" t="str">
        <f t="shared" si="49"/>
        <v/>
      </c>
      <c r="Q1042" s="14"/>
      <c r="R1042" s="15"/>
      <c r="S1042" s="14"/>
      <c r="T1042" s="15"/>
      <c r="U1042" s="14"/>
      <c r="V1042" s="15"/>
      <c r="W1042" s="47"/>
      <c r="X1042" s="48"/>
      <c r="Y1042" s="47"/>
      <c r="Z1042" s="48"/>
      <c r="AA1042" s="47"/>
      <c r="AB1042" s="48"/>
      <c r="AC1042" s="47"/>
      <c r="AD1042" s="48"/>
      <c r="AE1042" s="47"/>
      <c r="AF1042" s="48"/>
      <c r="AG1042" s="47"/>
      <c r="AH1042" s="48"/>
      <c r="AI1042" s="47"/>
      <c r="AJ1042" s="48"/>
    </row>
    <row r="1043" spans="1:36" x14ac:dyDescent="0.25">
      <c r="A1043" s="7">
        <f t="shared" si="50"/>
        <v>1039</v>
      </c>
      <c r="B1043" s="8"/>
      <c r="C1043" s="5"/>
      <c r="D1043" s="5"/>
      <c r="E1043" s="5"/>
      <c r="F1043" s="7" t="str">
        <f>IF(E1043="","",IF(VLOOKUP(E1043,'Study Locations'!B:D,2,FALSE)="","",VLOOKUP(E1043,'Study Locations'!B:D,2,FALSE)))</f>
        <v/>
      </c>
      <c r="G1043" s="7" t="str">
        <f>IF(E1043="","",IF(VLOOKUP(E1043,'Study Locations'!B:D,3,FALSE)="","",VLOOKUP(E1043,'Study Locations'!B:D,3,FALSE)))</f>
        <v/>
      </c>
      <c r="H1043" s="5"/>
      <c r="I1043" s="5"/>
      <c r="J1043" s="3" t="str">
        <f t="shared" si="48"/>
        <v/>
      </c>
      <c r="K1043" s="29" t="str">
        <f>IF(B1043="","",IF(J1043="","NA",IF(ISNA(VLOOKUP(J1043,'Default  Salaries'!D:E,2,FALSE)),IF(ISNA(VLOOKUP(I1043&amp;"-NA",'Default  Salaries'!D:E,2,FALSE)),"NA",VLOOKUP(I1043&amp;"-NA",'Default  Salaries'!D:E,2,FALSE)),VLOOKUP(J1043,'Default  Salaries'!D:E,2,FALSE))))</f>
        <v/>
      </c>
      <c r="L1043" s="46"/>
      <c r="M1043" s="19"/>
      <c r="N1043" s="45"/>
      <c r="O1043" s="45"/>
      <c r="P1043" s="7" t="str">
        <f t="shared" si="49"/>
        <v/>
      </c>
      <c r="Q1043" s="14"/>
      <c r="R1043" s="15"/>
      <c r="S1043" s="14"/>
      <c r="T1043" s="15"/>
      <c r="U1043" s="14"/>
      <c r="V1043" s="15"/>
      <c r="W1043" s="47"/>
      <c r="X1043" s="48"/>
      <c r="Y1043" s="47"/>
      <c r="Z1043" s="48"/>
      <c r="AA1043" s="47"/>
      <c r="AB1043" s="48"/>
      <c r="AC1043" s="47"/>
      <c r="AD1043" s="48"/>
      <c r="AE1043" s="47"/>
      <c r="AF1043" s="48"/>
      <c r="AG1043" s="47"/>
      <c r="AH1043" s="48"/>
      <c r="AI1043" s="47"/>
      <c r="AJ1043" s="48"/>
    </row>
    <row r="1044" spans="1:36" x14ac:dyDescent="0.25">
      <c r="A1044" s="7">
        <f t="shared" si="50"/>
        <v>1040</v>
      </c>
      <c r="B1044" s="8"/>
      <c r="C1044" s="5"/>
      <c r="D1044" s="5"/>
      <c r="E1044" s="5"/>
      <c r="F1044" s="7" t="str">
        <f>IF(E1044="","",IF(VLOOKUP(E1044,'Study Locations'!B:D,2,FALSE)="","",VLOOKUP(E1044,'Study Locations'!B:D,2,FALSE)))</f>
        <v/>
      </c>
      <c r="G1044" s="7" t="str">
        <f>IF(E1044="","",IF(VLOOKUP(E1044,'Study Locations'!B:D,3,FALSE)="","",VLOOKUP(E1044,'Study Locations'!B:D,3,FALSE)))</f>
        <v/>
      </c>
      <c r="H1044" s="5"/>
      <c r="I1044" s="5"/>
      <c r="J1044" s="3" t="str">
        <f t="shared" si="48"/>
        <v/>
      </c>
      <c r="K1044" s="29" t="str">
        <f>IF(B1044="","",IF(J1044="","NA",IF(ISNA(VLOOKUP(J1044,'Default  Salaries'!D:E,2,FALSE)),IF(ISNA(VLOOKUP(I1044&amp;"-NA",'Default  Salaries'!D:E,2,FALSE)),"NA",VLOOKUP(I1044&amp;"-NA",'Default  Salaries'!D:E,2,FALSE)),VLOOKUP(J1044,'Default  Salaries'!D:E,2,FALSE))))</f>
        <v/>
      </c>
      <c r="L1044" s="46"/>
      <c r="M1044" s="19"/>
      <c r="N1044" s="45"/>
      <c r="O1044" s="45"/>
      <c r="P1044" s="7" t="str">
        <f t="shared" si="49"/>
        <v/>
      </c>
      <c r="Q1044" s="14"/>
      <c r="R1044" s="15"/>
      <c r="S1044" s="14"/>
      <c r="T1044" s="15"/>
      <c r="U1044" s="14"/>
      <c r="V1044" s="15"/>
      <c r="W1044" s="47"/>
      <c r="X1044" s="48"/>
      <c r="Y1044" s="47"/>
      <c r="Z1044" s="48"/>
      <c r="AA1044" s="47"/>
      <c r="AB1044" s="48"/>
      <c r="AC1044" s="47"/>
      <c r="AD1044" s="48"/>
      <c r="AE1044" s="47"/>
      <c r="AF1044" s="48"/>
      <c r="AG1044" s="47"/>
      <c r="AH1044" s="48"/>
      <c r="AI1044" s="47"/>
      <c r="AJ1044" s="48"/>
    </row>
    <row r="1045" spans="1:36" x14ac:dyDescent="0.25">
      <c r="A1045" s="7">
        <f t="shared" si="50"/>
        <v>1041</v>
      </c>
      <c r="B1045" s="8"/>
      <c r="C1045" s="5"/>
      <c r="D1045" s="5"/>
      <c r="E1045" s="5"/>
      <c r="F1045" s="7" t="str">
        <f>IF(E1045="","",IF(VLOOKUP(E1045,'Study Locations'!B:D,2,FALSE)="","",VLOOKUP(E1045,'Study Locations'!B:D,2,FALSE)))</f>
        <v/>
      </c>
      <c r="G1045" s="7" t="str">
        <f>IF(E1045="","",IF(VLOOKUP(E1045,'Study Locations'!B:D,3,FALSE)="","",VLOOKUP(E1045,'Study Locations'!B:D,3,FALSE)))</f>
        <v/>
      </c>
      <c r="H1045" s="5"/>
      <c r="I1045" s="5"/>
      <c r="J1045" s="3" t="str">
        <f t="shared" si="48"/>
        <v/>
      </c>
      <c r="K1045" s="29" t="str">
        <f>IF(B1045="","",IF(J1045="","NA",IF(ISNA(VLOOKUP(J1045,'Default  Salaries'!D:E,2,FALSE)),IF(ISNA(VLOOKUP(I1045&amp;"-NA",'Default  Salaries'!D:E,2,FALSE)),"NA",VLOOKUP(I1045&amp;"-NA",'Default  Salaries'!D:E,2,FALSE)),VLOOKUP(J1045,'Default  Salaries'!D:E,2,FALSE))))</f>
        <v/>
      </c>
      <c r="L1045" s="46"/>
      <c r="M1045" s="19"/>
      <c r="N1045" s="45"/>
      <c r="O1045" s="45"/>
      <c r="P1045" s="7" t="str">
        <f t="shared" si="49"/>
        <v/>
      </c>
      <c r="Q1045" s="14"/>
      <c r="R1045" s="15"/>
      <c r="S1045" s="14"/>
      <c r="T1045" s="15"/>
      <c r="U1045" s="14"/>
      <c r="V1045" s="15"/>
      <c r="W1045" s="47"/>
      <c r="X1045" s="48"/>
      <c r="Y1045" s="47"/>
      <c r="Z1045" s="48"/>
      <c r="AA1045" s="47"/>
      <c r="AB1045" s="48"/>
      <c r="AC1045" s="47"/>
      <c r="AD1045" s="48"/>
      <c r="AE1045" s="47"/>
      <c r="AF1045" s="48"/>
      <c r="AG1045" s="47"/>
      <c r="AH1045" s="48"/>
      <c r="AI1045" s="47"/>
      <c r="AJ1045" s="48"/>
    </row>
    <row r="1046" spans="1:36" x14ac:dyDescent="0.25">
      <c r="A1046" s="7">
        <f t="shared" si="50"/>
        <v>1042</v>
      </c>
      <c r="B1046" s="8"/>
      <c r="C1046" s="5"/>
      <c r="D1046" s="5"/>
      <c r="E1046" s="5"/>
      <c r="F1046" s="7" t="str">
        <f>IF(E1046="","",IF(VLOOKUP(E1046,'Study Locations'!B:D,2,FALSE)="","",VLOOKUP(E1046,'Study Locations'!B:D,2,FALSE)))</f>
        <v/>
      </c>
      <c r="G1046" s="7" t="str">
        <f>IF(E1046="","",IF(VLOOKUP(E1046,'Study Locations'!B:D,3,FALSE)="","",VLOOKUP(E1046,'Study Locations'!B:D,3,FALSE)))</f>
        <v/>
      </c>
      <c r="H1046" s="5"/>
      <c r="I1046" s="5"/>
      <c r="J1046" s="3" t="str">
        <f t="shared" si="48"/>
        <v/>
      </c>
      <c r="K1046" s="29" t="str">
        <f>IF(B1046="","",IF(J1046="","NA",IF(ISNA(VLOOKUP(J1046,'Default  Salaries'!D:E,2,FALSE)),IF(ISNA(VLOOKUP(I1046&amp;"-NA",'Default  Salaries'!D:E,2,FALSE)),"NA",VLOOKUP(I1046&amp;"-NA",'Default  Salaries'!D:E,2,FALSE)),VLOOKUP(J1046,'Default  Salaries'!D:E,2,FALSE))))</f>
        <v/>
      </c>
      <c r="L1046" s="46"/>
      <c r="M1046" s="19"/>
      <c r="N1046" s="45"/>
      <c r="O1046" s="45"/>
      <c r="P1046" s="7" t="str">
        <f t="shared" si="49"/>
        <v/>
      </c>
      <c r="Q1046" s="14"/>
      <c r="R1046" s="15"/>
      <c r="S1046" s="14"/>
      <c r="T1046" s="15"/>
      <c r="U1046" s="14"/>
      <c r="V1046" s="15"/>
      <c r="W1046" s="47"/>
      <c r="X1046" s="48"/>
      <c r="Y1046" s="47"/>
      <c r="Z1046" s="48"/>
      <c r="AA1046" s="47"/>
      <c r="AB1046" s="48"/>
      <c r="AC1046" s="47"/>
      <c r="AD1046" s="48"/>
      <c r="AE1046" s="47"/>
      <c r="AF1046" s="48"/>
      <c r="AG1046" s="47"/>
      <c r="AH1046" s="48"/>
      <c r="AI1046" s="47"/>
      <c r="AJ1046" s="48"/>
    </row>
    <row r="1047" spans="1:36" x14ac:dyDescent="0.25">
      <c r="A1047" s="7">
        <f t="shared" si="50"/>
        <v>1043</v>
      </c>
      <c r="B1047" s="8"/>
      <c r="C1047" s="5"/>
      <c r="D1047" s="5"/>
      <c r="E1047" s="5"/>
      <c r="F1047" s="7" t="str">
        <f>IF(E1047="","",IF(VLOOKUP(E1047,'Study Locations'!B:D,2,FALSE)="","",VLOOKUP(E1047,'Study Locations'!B:D,2,FALSE)))</f>
        <v/>
      </c>
      <c r="G1047" s="7" t="str">
        <f>IF(E1047="","",IF(VLOOKUP(E1047,'Study Locations'!B:D,3,FALSE)="","",VLOOKUP(E1047,'Study Locations'!B:D,3,FALSE)))</f>
        <v/>
      </c>
      <c r="H1047" s="5"/>
      <c r="I1047" s="5"/>
      <c r="J1047" s="3" t="str">
        <f t="shared" si="48"/>
        <v/>
      </c>
      <c r="K1047" s="29" t="str">
        <f>IF(B1047="","",IF(J1047="","NA",IF(ISNA(VLOOKUP(J1047,'Default  Salaries'!D:E,2,FALSE)),IF(ISNA(VLOOKUP(I1047&amp;"-NA",'Default  Salaries'!D:E,2,FALSE)),"NA",VLOOKUP(I1047&amp;"-NA",'Default  Salaries'!D:E,2,FALSE)),VLOOKUP(J1047,'Default  Salaries'!D:E,2,FALSE))))</f>
        <v/>
      </c>
      <c r="L1047" s="46"/>
      <c r="M1047" s="19"/>
      <c r="N1047" s="45"/>
      <c r="O1047" s="45"/>
      <c r="P1047" s="7" t="str">
        <f t="shared" si="49"/>
        <v/>
      </c>
      <c r="Q1047" s="14"/>
      <c r="R1047" s="15"/>
      <c r="S1047" s="14"/>
      <c r="T1047" s="15"/>
      <c r="U1047" s="14"/>
      <c r="V1047" s="15"/>
      <c r="W1047" s="47"/>
      <c r="X1047" s="48"/>
      <c r="Y1047" s="47"/>
      <c r="Z1047" s="48"/>
      <c r="AA1047" s="47"/>
      <c r="AB1047" s="48"/>
      <c r="AC1047" s="47"/>
      <c r="AD1047" s="48"/>
      <c r="AE1047" s="47"/>
      <c r="AF1047" s="48"/>
      <c r="AG1047" s="47"/>
      <c r="AH1047" s="48"/>
      <c r="AI1047" s="47"/>
      <c r="AJ1047" s="48"/>
    </row>
    <row r="1048" spans="1:36" x14ac:dyDescent="0.25">
      <c r="A1048" s="7">
        <f t="shared" si="50"/>
        <v>1044</v>
      </c>
      <c r="B1048" s="8"/>
      <c r="C1048" s="5"/>
      <c r="D1048" s="5"/>
      <c r="E1048" s="5"/>
      <c r="F1048" s="7" t="str">
        <f>IF(E1048="","",IF(VLOOKUP(E1048,'Study Locations'!B:D,2,FALSE)="","",VLOOKUP(E1048,'Study Locations'!B:D,2,FALSE)))</f>
        <v/>
      </c>
      <c r="G1048" s="7" t="str">
        <f>IF(E1048="","",IF(VLOOKUP(E1048,'Study Locations'!B:D,3,FALSE)="","",VLOOKUP(E1048,'Study Locations'!B:D,3,FALSE)))</f>
        <v/>
      </c>
      <c r="H1048" s="5"/>
      <c r="I1048" s="5"/>
      <c r="J1048" s="3" t="str">
        <f t="shared" si="48"/>
        <v/>
      </c>
      <c r="K1048" s="29" t="str">
        <f>IF(B1048="","",IF(J1048="","NA",IF(ISNA(VLOOKUP(J1048,'Default  Salaries'!D:E,2,FALSE)),IF(ISNA(VLOOKUP(I1048&amp;"-NA",'Default  Salaries'!D:E,2,FALSE)),"NA",VLOOKUP(I1048&amp;"-NA",'Default  Salaries'!D:E,2,FALSE)),VLOOKUP(J1048,'Default  Salaries'!D:E,2,FALSE))))</f>
        <v/>
      </c>
      <c r="L1048" s="46"/>
      <c r="M1048" s="19"/>
      <c r="N1048" s="45"/>
      <c r="O1048" s="45"/>
      <c r="P1048" s="7" t="str">
        <f t="shared" si="49"/>
        <v/>
      </c>
      <c r="Q1048" s="14"/>
      <c r="R1048" s="15"/>
      <c r="S1048" s="14"/>
      <c r="T1048" s="15"/>
      <c r="U1048" s="14"/>
      <c r="V1048" s="15"/>
      <c r="W1048" s="47"/>
      <c r="X1048" s="48"/>
      <c r="Y1048" s="47"/>
      <c r="Z1048" s="48"/>
      <c r="AA1048" s="47"/>
      <c r="AB1048" s="48"/>
      <c r="AC1048" s="47"/>
      <c r="AD1048" s="48"/>
      <c r="AE1048" s="47"/>
      <c r="AF1048" s="48"/>
      <c r="AG1048" s="47"/>
      <c r="AH1048" s="48"/>
      <c r="AI1048" s="47"/>
      <c r="AJ1048" s="48"/>
    </row>
    <row r="1049" spans="1:36" x14ac:dyDescent="0.25">
      <c r="A1049" s="7">
        <f t="shared" si="50"/>
        <v>1045</v>
      </c>
      <c r="B1049" s="8"/>
      <c r="C1049" s="5"/>
      <c r="D1049" s="5"/>
      <c r="E1049" s="5"/>
      <c r="F1049" s="7" t="str">
        <f>IF(E1049="","",IF(VLOOKUP(E1049,'Study Locations'!B:D,2,FALSE)="","",VLOOKUP(E1049,'Study Locations'!B:D,2,FALSE)))</f>
        <v/>
      </c>
      <c r="G1049" s="7" t="str">
        <f>IF(E1049="","",IF(VLOOKUP(E1049,'Study Locations'!B:D,3,FALSE)="","",VLOOKUP(E1049,'Study Locations'!B:D,3,FALSE)))</f>
        <v/>
      </c>
      <c r="H1049" s="5"/>
      <c r="I1049" s="5"/>
      <c r="J1049" s="3" t="str">
        <f t="shared" si="48"/>
        <v/>
      </c>
      <c r="K1049" s="29" t="str">
        <f>IF(B1049="","",IF(J1049="","NA",IF(ISNA(VLOOKUP(J1049,'Default  Salaries'!D:E,2,FALSE)),IF(ISNA(VLOOKUP(I1049&amp;"-NA",'Default  Salaries'!D:E,2,FALSE)),"NA",VLOOKUP(I1049&amp;"-NA",'Default  Salaries'!D:E,2,FALSE)),VLOOKUP(J1049,'Default  Salaries'!D:E,2,FALSE))))</f>
        <v/>
      </c>
      <c r="L1049" s="46"/>
      <c r="M1049" s="19"/>
      <c r="N1049" s="45"/>
      <c r="O1049" s="45"/>
      <c r="P1049" s="7" t="str">
        <f t="shared" si="49"/>
        <v/>
      </c>
      <c r="Q1049" s="14"/>
      <c r="R1049" s="15"/>
      <c r="S1049" s="14"/>
      <c r="T1049" s="15"/>
      <c r="U1049" s="14"/>
      <c r="V1049" s="15"/>
      <c r="W1049" s="47"/>
      <c r="X1049" s="48"/>
      <c r="Y1049" s="47"/>
      <c r="Z1049" s="48"/>
      <c r="AA1049" s="47"/>
      <c r="AB1049" s="48"/>
      <c r="AC1049" s="47"/>
      <c r="AD1049" s="48"/>
      <c r="AE1049" s="47"/>
      <c r="AF1049" s="48"/>
      <c r="AG1049" s="47"/>
      <c r="AH1049" s="48"/>
      <c r="AI1049" s="47"/>
      <c r="AJ1049" s="48"/>
    </row>
    <row r="1050" spans="1:36" x14ac:dyDescent="0.25">
      <c r="A1050" s="7">
        <f t="shared" si="50"/>
        <v>1046</v>
      </c>
      <c r="B1050" s="8"/>
      <c r="C1050" s="5"/>
      <c r="D1050" s="5"/>
      <c r="E1050" s="5"/>
      <c r="F1050" s="7" t="str">
        <f>IF(E1050="","",IF(VLOOKUP(E1050,'Study Locations'!B:D,2,FALSE)="","",VLOOKUP(E1050,'Study Locations'!B:D,2,FALSE)))</f>
        <v/>
      </c>
      <c r="G1050" s="7" t="str">
        <f>IF(E1050="","",IF(VLOOKUP(E1050,'Study Locations'!B:D,3,FALSE)="","",VLOOKUP(E1050,'Study Locations'!B:D,3,FALSE)))</f>
        <v/>
      </c>
      <c r="H1050" s="5"/>
      <c r="I1050" s="5"/>
      <c r="J1050" s="3" t="str">
        <f t="shared" si="48"/>
        <v/>
      </c>
      <c r="K1050" s="29" t="str">
        <f>IF(B1050="","",IF(J1050="","NA",IF(ISNA(VLOOKUP(J1050,'Default  Salaries'!D:E,2,FALSE)),IF(ISNA(VLOOKUP(I1050&amp;"-NA",'Default  Salaries'!D:E,2,FALSE)),"NA",VLOOKUP(I1050&amp;"-NA",'Default  Salaries'!D:E,2,FALSE)),VLOOKUP(J1050,'Default  Salaries'!D:E,2,FALSE))))</f>
        <v/>
      </c>
      <c r="L1050" s="46"/>
      <c r="M1050" s="19"/>
      <c r="N1050" s="45"/>
      <c r="O1050" s="45"/>
      <c r="P1050" s="7" t="str">
        <f t="shared" si="49"/>
        <v/>
      </c>
      <c r="Q1050" s="14"/>
      <c r="R1050" s="15"/>
      <c r="S1050" s="14"/>
      <c r="T1050" s="15"/>
      <c r="U1050" s="14"/>
      <c r="V1050" s="15"/>
      <c r="W1050" s="47"/>
      <c r="X1050" s="48"/>
      <c r="Y1050" s="47"/>
      <c r="Z1050" s="48"/>
      <c r="AA1050" s="47"/>
      <c r="AB1050" s="48"/>
      <c r="AC1050" s="47"/>
      <c r="AD1050" s="48"/>
      <c r="AE1050" s="47"/>
      <c r="AF1050" s="48"/>
      <c r="AG1050" s="47"/>
      <c r="AH1050" s="48"/>
      <c r="AI1050" s="47"/>
      <c r="AJ1050" s="48"/>
    </row>
    <row r="1051" spans="1:36" x14ac:dyDescent="0.25">
      <c r="A1051" s="7">
        <f t="shared" si="50"/>
        <v>1047</v>
      </c>
      <c r="B1051" s="8"/>
      <c r="C1051" s="5"/>
      <c r="D1051" s="5"/>
      <c r="E1051" s="5"/>
      <c r="F1051" s="7" t="str">
        <f>IF(E1051="","",IF(VLOOKUP(E1051,'Study Locations'!B:D,2,FALSE)="","",VLOOKUP(E1051,'Study Locations'!B:D,2,FALSE)))</f>
        <v/>
      </c>
      <c r="G1051" s="7" t="str">
        <f>IF(E1051="","",IF(VLOOKUP(E1051,'Study Locations'!B:D,3,FALSE)="","",VLOOKUP(E1051,'Study Locations'!B:D,3,FALSE)))</f>
        <v/>
      </c>
      <c r="H1051" s="5"/>
      <c r="I1051" s="5"/>
      <c r="J1051" s="3" t="str">
        <f t="shared" si="48"/>
        <v/>
      </c>
      <c r="K1051" s="29" t="str">
        <f>IF(B1051="","",IF(J1051="","NA",IF(ISNA(VLOOKUP(J1051,'Default  Salaries'!D:E,2,FALSE)),IF(ISNA(VLOOKUP(I1051&amp;"-NA",'Default  Salaries'!D:E,2,FALSE)),"NA",VLOOKUP(I1051&amp;"-NA",'Default  Salaries'!D:E,2,FALSE)),VLOOKUP(J1051,'Default  Salaries'!D:E,2,FALSE))))</f>
        <v/>
      </c>
      <c r="L1051" s="46"/>
      <c r="M1051" s="19"/>
      <c r="N1051" s="45"/>
      <c r="O1051" s="45"/>
      <c r="P1051" s="7" t="str">
        <f t="shared" si="49"/>
        <v/>
      </c>
      <c r="Q1051" s="14"/>
      <c r="R1051" s="15"/>
      <c r="S1051" s="14"/>
      <c r="T1051" s="15"/>
      <c r="U1051" s="14"/>
      <c r="V1051" s="15"/>
      <c r="W1051" s="47"/>
      <c r="X1051" s="48"/>
      <c r="Y1051" s="47"/>
      <c r="Z1051" s="48"/>
      <c r="AA1051" s="47"/>
      <c r="AB1051" s="48"/>
      <c r="AC1051" s="47"/>
      <c r="AD1051" s="48"/>
      <c r="AE1051" s="47"/>
      <c r="AF1051" s="48"/>
      <c r="AG1051" s="47"/>
      <c r="AH1051" s="48"/>
      <c r="AI1051" s="47"/>
      <c r="AJ1051" s="48"/>
    </row>
    <row r="1052" spans="1:36" x14ac:dyDescent="0.25">
      <c r="A1052" s="7">
        <f t="shared" si="50"/>
        <v>1048</v>
      </c>
      <c r="B1052" s="8"/>
      <c r="C1052" s="5"/>
      <c r="D1052" s="5"/>
      <c r="E1052" s="5"/>
      <c r="F1052" s="7" t="str">
        <f>IF(E1052="","",IF(VLOOKUP(E1052,'Study Locations'!B:D,2,FALSE)="","",VLOOKUP(E1052,'Study Locations'!B:D,2,FALSE)))</f>
        <v/>
      </c>
      <c r="G1052" s="7" t="str">
        <f>IF(E1052="","",IF(VLOOKUP(E1052,'Study Locations'!B:D,3,FALSE)="","",VLOOKUP(E1052,'Study Locations'!B:D,3,FALSE)))</f>
        <v/>
      </c>
      <c r="H1052" s="5"/>
      <c r="I1052" s="5"/>
      <c r="J1052" s="3" t="str">
        <f t="shared" si="48"/>
        <v/>
      </c>
      <c r="K1052" s="29" t="str">
        <f>IF(B1052="","",IF(J1052="","NA",IF(ISNA(VLOOKUP(J1052,'Default  Salaries'!D:E,2,FALSE)),IF(ISNA(VLOOKUP(I1052&amp;"-NA",'Default  Salaries'!D:E,2,FALSE)),"NA",VLOOKUP(I1052&amp;"-NA",'Default  Salaries'!D:E,2,FALSE)),VLOOKUP(J1052,'Default  Salaries'!D:E,2,FALSE))))</f>
        <v/>
      </c>
      <c r="L1052" s="46"/>
      <c r="M1052" s="19"/>
      <c r="N1052" s="45"/>
      <c r="O1052" s="45"/>
      <c r="P1052" s="7" t="str">
        <f t="shared" si="49"/>
        <v/>
      </c>
      <c r="Q1052" s="14"/>
      <c r="R1052" s="15"/>
      <c r="S1052" s="14"/>
      <c r="T1052" s="15"/>
      <c r="U1052" s="14"/>
      <c r="V1052" s="15"/>
      <c r="W1052" s="47"/>
      <c r="X1052" s="48"/>
      <c r="Y1052" s="47"/>
      <c r="Z1052" s="48"/>
      <c r="AA1052" s="47"/>
      <c r="AB1052" s="48"/>
      <c r="AC1052" s="47"/>
      <c r="AD1052" s="48"/>
      <c r="AE1052" s="47"/>
      <c r="AF1052" s="48"/>
      <c r="AG1052" s="47"/>
      <c r="AH1052" s="48"/>
      <c r="AI1052" s="47"/>
      <c r="AJ1052" s="48"/>
    </row>
    <row r="1053" spans="1:36" x14ac:dyDescent="0.25">
      <c r="A1053" s="7">
        <f t="shared" si="50"/>
        <v>1049</v>
      </c>
      <c r="B1053" s="8"/>
      <c r="C1053" s="5"/>
      <c r="D1053" s="5"/>
      <c r="E1053" s="5"/>
      <c r="F1053" s="7" t="str">
        <f>IF(E1053="","",IF(VLOOKUP(E1053,'Study Locations'!B:D,2,FALSE)="","",VLOOKUP(E1053,'Study Locations'!B:D,2,FALSE)))</f>
        <v/>
      </c>
      <c r="G1053" s="7" t="str">
        <f>IF(E1053="","",IF(VLOOKUP(E1053,'Study Locations'!B:D,3,FALSE)="","",VLOOKUP(E1053,'Study Locations'!B:D,3,FALSE)))</f>
        <v/>
      </c>
      <c r="H1053" s="5"/>
      <c r="I1053" s="5"/>
      <c r="J1053" s="3" t="str">
        <f t="shared" si="48"/>
        <v/>
      </c>
      <c r="K1053" s="29" t="str">
        <f>IF(B1053="","",IF(J1053="","NA",IF(ISNA(VLOOKUP(J1053,'Default  Salaries'!D:E,2,FALSE)),IF(ISNA(VLOOKUP(I1053&amp;"-NA",'Default  Salaries'!D:E,2,FALSE)),"NA",VLOOKUP(I1053&amp;"-NA",'Default  Salaries'!D:E,2,FALSE)),VLOOKUP(J1053,'Default  Salaries'!D:E,2,FALSE))))</f>
        <v/>
      </c>
      <c r="L1053" s="46"/>
      <c r="M1053" s="19"/>
      <c r="N1053" s="45"/>
      <c r="O1053" s="45"/>
      <c r="P1053" s="7" t="str">
        <f t="shared" si="49"/>
        <v/>
      </c>
      <c r="Q1053" s="14"/>
      <c r="R1053" s="15"/>
      <c r="S1053" s="14"/>
      <c r="T1053" s="15"/>
      <c r="U1053" s="14"/>
      <c r="V1053" s="15"/>
      <c r="W1053" s="47"/>
      <c r="X1053" s="48"/>
      <c r="Y1053" s="47"/>
      <c r="Z1053" s="48"/>
      <c r="AA1053" s="47"/>
      <c r="AB1053" s="48"/>
      <c r="AC1053" s="47"/>
      <c r="AD1053" s="48"/>
      <c r="AE1053" s="47"/>
      <c r="AF1053" s="48"/>
      <c r="AG1053" s="47"/>
      <c r="AH1053" s="48"/>
      <c r="AI1053" s="47"/>
      <c r="AJ1053" s="48"/>
    </row>
    <row r="1054" spans="1:36" x14ac:dyDescent="0.25">
      <c r="A1054" s="7">
        <f t="shared" si="50"/>
        <v>1050</v>
      </c>
      <c r="B1054" s="8"/>
      <c r="C1054" s="5"/>
      <c r="D1054" s="5"/>
      <c r="E1054" s="5"/>
      <c r="F1054" s="7" t="str">
        <f>IF(E1054="","",IF(VLOOKUP(E1054,'Study Locations'!B:D,2,FALSE)="","",VLOOKUP(E1054,'Study Locations'!B:D,2,FALSE)))</f>
        <v/>
      </c>
      <c r="G1054" s="7" t="str">
        <f>IF(E1054="","",IF(VLOOKUP(E1054,'Study Locations'!B:D,3,FALSE)="","",VLOOKUP(E1054,'Study Locations'!B:D,3,FALSE)))</f>
        <v/>
      </c>
      <c r="H1054" s="5"/>
      <c r="I1054" s="5"/>
      <c r="J1054" s="3" t="str">
        <f t="shared" si="48"/>
        <v/>
      </c>
      <c r="K1054" s="29" t="str">
        <f>IF(B1054="","",IF(J1054="","NA",IF(ISNA(VLOOKUP(J1054,'Default  Salaries'!D:E,2,FALSE)),IF(ISNA(VLOOKUP(I1054&amp;"-NA",'Default  Salaries'!D:E,2,FALSE)),"NA",VLOOKUP(I1054&amp;"-NA",'Default  Salaries'!D:E,2,FALSE)),VLOOKUP(J1054,'Default  Salaries'!D:E,2,FALSE))))</f>
        <v/>
      </c>
      <c r="L1054" s="46"/>
      <c r="M1054" s="19"/>
      <c r="N1054" s="45"/>
      <c r="O1054" s="45"/>
      <c r="P1054" s="7" t="str">
        <f t="shared" si="49"/>
        <v/>
      </c>
      <c r="Q1054" s="14"/>
      <c r="R1054" s="15"/>
      <c r="S1054" s="14"/>
      <c r="T1054" s="15"/>
      <c r="U1054" s="14"/>
      <c r="V1054" s="15"/>
      <c r="W1054" s="47"/>
      <c r="X1054" s="48"/>
      <c r="Y1054" s="47"/>
      <c r="Z1054" s="48"/>
      <c r="AA1054" s="47"/>
      <c r="AB1054" s="48"/>
      <c r="AC1054" s="47"/>
      <c r="AD1054" s="48"/>
      <c r="AE1054" s="47"/>
      <c r="AF1054" s="48"/>
      <c r="AG1054" s="47"/>
      <c r="AH1054" s="48"/>
      <c r="AI1054" s="47"/>
      <c r="AJ1054" s="48"/>
    </row>
    <row r="1055" spans="1:36" x14ac:dyDescent="0.25">
      <c r="A1055" s="7">
        <f t="shared" si="50"/>
        <v>1051</v>
      </c>
      <c r="B1055" s="8"/>
      <c r="C1055" s="5"/>
      <c r="D1055" s="5"/>
      <c r="E1055" s="5"/>
      <c r="F1055" s="7" t="str">
        <f>IF(E1055="","",IF(VLOOKUP(E1055,'Study Locations'!B:D,2,FALSE)="","",VLOOKUP(E1055,'Study Locations'!B:D,2,FALSE)))</f>
        <v/>
      </c>
      <c r="G1055" s="7" t="str">
        <f>IF(E1055="","",IF(VLOOKUP(E1055,'Study Locations'!B:D,3,FALSE)="","",VLOOKUP(E1055,'Study Locations'!B:D,3,FALSE)))</f>
        <v/>
      </c>
      <c r="H1055" s="5"/>
      <c r="I1055" s="5"/>
      <c r="J1055" s="3" t="str">
        <f t="shared" si="48"/>
        <v/>
      </c>
      <c r="K1055" s="29" t="str">
        <f>IF(B1055="","",IF(J1055="","NA",IF(ISNA(VLOOKUP(J1055,'Default  Salaries'!D:E,2,FALSE)),IF(ISNA(VLOOKUP(I1055&amp;"-NA",'Default  Salaries'!D:E,2,FALSE)),"NA",VLOOKUP(I1055&amp;"-NA",'Default  Salaries'!D:E,2,FALSE)),VLOOKUP(J1055,'Default  Salaries'!D:E,2,FALSE))))</f>
        <v/>
      </c>
      <c r="L1055" s="46"/>
      <c r="M1055" s="19"/>
      <c r="N1055" s="45"/>
      <c r="O1055" s="45"/>
      <c r="P1055" s="7" t="str">
        <f t="shared" si="49"/>
        <v/>
      </c>
      <c r="Q1055" s="14"/>
      <c r="R1055" s="15"/>
      <c r="S1055" s="14"/>
      <c r="T1055" s="15"/>
      <c r="U1055" s="14"/>
      <c r="V1055" s="15"/>
      <c r="W1055" s="47"/>
      <c r="X1055" s="48"/>
      <c r="Y1055" s="47"/>
      <c r="Z1055" s="48"/>
      <c r="AA1055" s="47"/>
      <c r="AB1055" s="48"/>
      <c r="AC1055" s="47"/>
      <c r="AD1055" s="48"/>
      <c r="AE1055" s="47"/>
      <c r="AF1055" s="48"/>
      <c r="AG1055" s="47"/>
      <c r="AH1055" s="48"/>
      <c r="AI1055" s="47"/>
      <c r="AJ1055" s="48"/>
    </row>
    <row r="1056" spans="1:36" x14ac:dyDescent="0.25">
      <c r="A1056" s="7">
        <f t="shared" si="50"/>
        <v>1052</v>
      </c>
      <c r="B1056" s="8"/>
      <c r="C1056" s="5"/>
      <c r="D1056" s="5"/>
      <c r="E1056" s="5"/>
      <c r="F1056" s="7" t="str">
        <f>IF(E1056="","",IF(VLOOKUP(E1056,'Study Locations'!B:D,2,FALSE)="","",VLOOKUP(E1056,'Study Locations'!B:D,2,FALSE)))</f>
        <v/>
      </c>
      <c r="G1056" s="7" t="str">
        <f>IF(E1056="","",IF(VLOOKUP(E1056,'Study Locations'!B:D,3,FALSE)="","",VLOOKUP(E1056,'Study Locations'!B:D,3,FALSE)))</f>
        <v/>
      </c>
      <c r="H1056" s="5"/>
      <c r="I1056" s="5"/>
      <c r="J1056" s="3" t="str">
        <f t="shared" si="48"/>
        <v/>
      </c>
      <c r="K1056" s="29" t="str">
        <f>IF(B1056="","",IF(J1056="","NA",IF(ISNA(VLOOKUP(J1056,'Default  Salaries'!D:E,2,FALSE)),IF(ISNA(VLOOKUP(I1056&amp;"-NA",'Default  Salaries'!D:E,2,FALSE)),"NA",VLOOKUP(I1056&amp;"-NA",'Default  Salaries'!D:E,2,FALSE)),VLOOKUP(J1056,'Default  Salaries'!D:E,2,FALSE))))</f>
        <v/>
      </c>
      <c r="L1056" s="46"/>
      <c r="M1056" s="19"/>
      <c r="N1056" s="45"/>
      <c r="O1056" s="45"/>
      <c r="P1056" s="7" t="str">
        <f t="shared" si="49"/>
        <v/>
      </c>
      <c r="Q1056" s="14"/>
      <c r="R1056" s="15"/>
      <c r="S1056" s="14"/>
      <c r="T1056" s="15"/>
      <c r="U1056" s="14"/>
      <c r="V1056" s="15"/>
      <c r="W1056" s="47"/>
      <c r="X1056" s="48"/>
      <c r="Y1056" s="47"/>
      <c r="Z1056" s="48"/>
      <c r="AA1056" s="47"/>
      <c r="AB1056" s="48"/>
      <c r="AC1056" s="47"/>
      <c r="AD1056" s="48"/>
      <c r="AE1056" s="47"/>
      <c r="AF1056" s="48"/>
      <c r="AG1056" s="47"/>
      <c r="AH1056" s="48"/>
      <c r="AI1056" s="47"/>
      <c r="AJ1056" s="48"/>
    </row>
    <row r="1057" spans="1:36" x14ac:dyDescent="0.25">
      <c r="A1057" s="7">
        <f t="shared" si="50"/>
        <v>1053</v>
      </c>
      <c r="B1057" s="8"/>
      <c r="C1057" s="5"/>
      <c r="D1057" s="5"/>
      <c r="E1057" s="5"/>
      <c r="F1057" s="7" t="str">
        <f>IF(E1057="","",IF(VLOOKUP(E1057,'Study Locations'!B:D,2,FALSE)="","",VLOOKUP(E1057,'Study Locations'!B:D,2,FALSE)))</f>
        <v/>
      </c>
      <c r="G1057" s="7" t="str">
        <f>IF(E1057="","",IF(VLOOKUP(E1057,'Study Locations'!B:D,3,FALSE)="","",VLOOKUP(E1057,'Study Locations'!B:D,3,FALSE)))</f>
        <v/>
      </c>
      <c r="H1057" s="5"/>
      <c r="I1057" s="5"/>
      <c r="J1057" s="3" t="str">
        <f t="shared" si="48"/>
        <v/>
      </c>
      <c r="K1057" s="29" t="str">
        <f>IF(B1057="","",IF(J1057="","NA",IF(ISNA(VLOOKUP(J1057,'Default  Salaries'!D:E,2,FALSE)),IF(ISNA(VLOOKUP(I1057&amp;"-NA",'Default  Salaries'!D:E,2,FALSE)),"NA",VLOOKUP(I1057&amp;"-NA",'Default  Salaries'!D:E,2,FALSE)),VLOOKUP(J1057,'Default  Salaries'!D:E,2,FALSE))))</f>
        <v/>
      </c>
      <c r="L1057" s="46"/>
      <c r="M1057" s="19"/>
      <c r="N1057" s="45"/>
      <c r="O1057" s="45"/>
      <c r="P1057" s="7" t="str">
        <f t="shared" si="49"/>
        <v/>
      </c>
      <c r="Q1057" s="14"/>
      <c r="R1057" s="15"/>
      <c r="S1057" s="14"/>
      <c r="T1057" s="15"/>
      <c r="U1057" s="14"/>
      <c r="V1057" s="15"/>
      <c r="W1057" s="47"/>
      <c r="X1057" s="48"/>
      <c r="Y1057" s="47"/>
      <c r="Z1057" s="48"/>
      <c r="AA1057" s="47"/>
      <c r="AB1057" s="48"/>
      <c r="AC1057" s="47"/>
      <c r="AD1057" s="48"/>
      <c r="AE1057" s="47"/>
      <c r="AF1057" s="48"/>
      <c r="AG1057" s="47"/>
      <c r="AH1057" s="48"/>
      <c r="AI1057" s="47"/>
      <c r="AJ1057" s="48"/>
    </row>
    <row r="1058" spans="1:36" x14ac:dyDescent="0.25">
      <c r="A1058" s="7">
        <f t="shared" si="50"/>
        <v>1054</v>
      </c>
      <c r="B1058" s="8"/>
      <c r="C1058" s="5"/>
      <c r="D1058" s="5"/>
      <c r="E1058" s="5"/>
      <c r="F1058" s="7" t="str">
        <f>IF(E1058="","",IF(VLOOKUP(E1058,'Study Locations'!B:D,2,FALSE)="","",VLOOKUP(E1058,'Study Locations'!B:D,2,FALSE)))</f>
        <v/>
      </c>
      <c r="G1058" s="7" t="str">
        <f>IF(E1058="","",IF(VLOOKUP(E1058,'Study Locations'!B:D,3,FALSE)="","",VLOOKUP(E1058,'Study Locations'!B:D,3,FALSE)))</f>
        <v/>
      </c>
      <c r="H1058" s="5"/>
      <c r="I1058" s="5"/>
      <c r="J1058" s="3" t="str">
        <f t="shared" si="48"/>
        <v/>
      </c>
      <c r="K1058" s="29" t="str">
        <f>IF(B1058="","",IF(J1058="","NA",IF(ISNA(VLOOKUP(J1058,'Default  Salaries'!D:E,2,FALSE)),IF(ISNA(VLOOKUP(I1058&amp;"-NA",'Default  Salaries'!D:E,2,FALSE)),"NA",VLOOKUP(I1058&amp;"-NA",'Default  Salaries'!D:E,2,FALSE)),VLOOKUP(J1058,'Default  Salaries'!D:E,2,FALSE))))</f>
        <v/>
      </c>
      <c r="L1058" s="46"/>
      <c r="M1058" s="19"/>
      <c r="N1058" s="45"/>
      <c r="O1058" s="45"/>
      <c r="P1058" s="7" t="str">
        <f t="shared" si="49"/>
        <v/>
      </c>
      <c r="Q1058" s="14"/>
      <c r="R1058" s="15"/>
      <c r="S1058" s="14"/>
      <c r="T1058" s="15"/>
      <c r="U1058" s="14"/>
      <c r="V1058" s="15"/>
      <c r="W1058" s="47"/>
      <c r="X1058" s="48"/>
      <c r="Y1058" s="47"/>
      <c r="Z1058" s="48"/>
      <c r="AA1058" s="47"/>
      <c r="AB1058" s="48"/>
      <c r="AC1058" s="47"/>
      <c r="AD1058" s="48"/>
      <c r="AE1058" s="47"/>
      <c r="AF1058" s="48"/>
      <c r="AG1058" s="47"/>
      <c r="AH1058" s="48"/>
      <c r="AI1058" s="47"/>
      <c r="AJ1058" s="48"/>
    </row>
    <row r="1059" spans="1:36" x14ac:dyDescent="0.25">
      <c r="A1059" s="7">
        <f t="shared" si="50"/>
        <v>1055</v>
      </c>
      <c r="B1059" s="8"/>
      <c r="C1059" s="5"/>
      <c r="D1059" s="5"/>
      <c r="E1059" s="5"/>
      <c r="F1059" s="7" t="str">
        <f>IF(E1059="","",IF(VLOOKUP(E1059,'Study Locations'!B:D,2,FALSE)="","",VLOOKUP(E1059,'Study Locations'!B:D,2,FALSE)))</f>
        <v/>
      </c>
      <c r="G1059" s="7" t="str">
        <f>IF(E1059="","",IF(VLOOKUP(E1059,'Study Locations'!B:D,3,FALSE)="","",VLOOKUP(E1059,'Study Locations'!B:D,3,FALSE)))</f>
        <v/>
      </c>
      <c r="H1059" s="5"/>
      <c r="I1059" s="5"/>
      <c r="J1059" s="3" t="str">
        <f t="shared" si="48"/>
        <v/>
      </c>
      <c r="K1059" s="29" t="str">
        <f>IF(B1059="","",IF(J1059="","NA",IF(ISNA(VLOOKUP(J1059,'Default  Salaries'!D:E,2,FALSE)),IF(ISNA(VLOOKUP(I1059&amp;"-NA",'Default  Salaries'!D:E,2,FALSE)),"NA",VLOOKUP(I1059&amp;"-NA",'Default  Salaries'!D:E,2,FALSE)),VLOOKUP(J1059,'Default  Salaries'!D:E,2,FALSE))))</f>
        <v/>
      </c>
      <c r="L1059" s="46"/>
      <c r="M1059" s="19"/>
      <c r="N1059" s="45"/>
      <c r="O1059" s="45"/>
      <c r="P1059" s="7" t="str">
        <f t="shared" si="49"/>
        <v/>
      </c>
      <c r="Q1059" s="14"/>
      <c r="R1059" s="15"/>
      <c r="S1059" s="14"/>
      <c r="T1059" s="15"/>
      <c r="U1059" s="14"/>
      <c r="V1059" s="15"/>
      <c r="W1059" s="47"/>
      <c r="X1059" s="48"/>
      <c r="Y1059" s="47"/>
      <c r="Z1059" s="48"/>
      <c r="AA1059" s="47"/>
      <c r="AB1059" s="48"/>
      <c r="AC1059" s="47"/>
      <c r="AD1059" s="48"/>
      <c r="AE1059" s="47"/>
      <c r="AF1059" s="48"/>
      <c r="AG1059" s="47"/>
      <c r="AH1059" s="48"/>
      <c r="AI1059" s="47"/>
      <c r="AJ1059" s="48"/>
    </row>
    <row r="1060" spans="1:36" x14ac:dyDescent="0.25">
      <c r="A1060" s="7">
        <f t="shared" si="50"/>
        <v>1056</v>
      </c>
      <c r="B1060" s="8"/>
      <c r="C1060" s="5"/>
      <c r="D1060" s="5"/>
      <c r="E1060" s="5"/>
      <c r="F1060" s="7" t="str">
        <f>IF(E1060="","",IF(VLOOKUP(E1060,'Study Locations'!B:D,2,FALSE)="","",VLOOKUP(E1060,'Study Locations'!B:D,2,FALSE)))</f>
        <v/>
      </c>
      <c r="G1060" s="7" t="str">
        <f>IF(E1060="","",IF(VLOOKUP(E1060,'Study Locations'!B:D,3,FALSE)="","",VLOOKUP(E1060,'Study Locations'!B:D,3,FALSE)))</f>
        <v/>
      </c>
      <c r="H1060" s="5"/>
      <c r="I1060" s="5"/>
      <c r="J1060" s="3" t="str">
        <f t="shared" si="48"/>
        <v/>
      </c>
      <c r="K1060" s="29" t="str">
        <f>IF(B1060="","",IF(J1060="","NA",IF(ISNA(VLOOKUP(J1060,'Default  Salaries'!D:E,2,FALSE)),IF(ISNA(VLOOKUP(I1060&amp;"-NA",'Default  Salaries'!D:E,2,FALSE)),"NA",VLOOKUP(I1060&amp;"-NA",'Default  Salaries'!D:E,2,FALSE)),VLOOKUP(J1060,'Default  Salaries'!D:E,2,FALSE))))</f>
        <v/>
      </c>
      <c r="L1060" s="46"/>
      <c r="M1060" s="19"/>
      <c r="N1060" s="45"/>
      <c r="O1060" s="45"/>
      <c r="P1060" s="7" t="str">
        <f t="shared" si="49"/>
        <v/>
      </c>
      <c r="Q1060" s="14"/>
      <c r="R1060" s="15"/>
      <c r="S1060" s="14"/>
      <c r="T1060" s="15"/>
      <c r="U1060" s="14"/>
      <c r="V1060" s="15"/>
      <c r="W1060" s="47"/>
      <c r="X1060" s="48"/>
      <c r="Y1060" s="47"/>
      <c r="Z1060" s="48"/>
      <c r="AA1060" s="47"/>
      <c r="AB1060" s="48"/>
      <c r="AC1060" s="47"/>
      <c r="AD1060" s="48"/>
      <c r="AE1060" s="47"/>
      <c r="AF1060" s="48"/>
      <c r="AG1060" s="47"/>
      <c r="AH1060" s="48"/>
      <c r="AI1060" s="47"/>
      <c r="AJ1060" s="48"/>
    </row>
    <row r="1061" spans="1:36" x14ac:dyDescent="0.25">
      <c r="A1061" s="7">
        <f t="shared" si="50"/>
        <v>1057</v>
      </c>
      <c r="B1061" s="8"/>
      <c r="C1061" s="5"/>
      <c r="D1061" s="5"/>
      <c r="E1061" s="5"/>
      <c r="F1061" s="7" t="str">
        <f>IF(E1061="","",IF(VLOOKUP(E1061,'Study Locations'!B:D,2,FALSE)="","",VLOOKUP(E1061,'Study Locations'!B:D,2,FALSE)))</f>
        <v/>
      </c>
      <c r="G1061" s="7" t="str">
        <f>IF(E1061="","",IF(VLOOKUP(E1061,'Study Locations'!B:D,3,FALSE)="","",VLOOKUP(E1061,'Study Locations'!B:D,3,FALSE)))</f>
        <v/>
      </c>
      <c r="H1061" s="5"/>
      <c r="I1061" s="5"/>
      <c r="J1061" s="3" t="str">
        <f t="shared" si="48"/>
        <v/>
      </c>
      <c r="K1061" s="29" t="str">
        <f>IF(B1061="","",IF(J1061="","NA",IF(ISNA(VLOOKUP(J1061,'Default  Salaries'!D:E,2,FALSE)),IF(ISNA(VLOOKUP(I1061&amp;"-NA",'Default  Salaries'!D:E,2,FALSE)),"NA",VLOOKUP(I1061&amp;"-NA",'Default  Salaries'!D:E,2,FALSE)),VLOOKUP(J1061,'Default  Salaries'!D:E,2,FALSE))))</f>
        <v/>
      </c>
      <c r="L1061" s="46"/>
      <c r="M1061" s="19"/>
      <c r="N1061" s="45"/>
      <c r="O1061" s="45"/>
      <c r="P1061" s="7" t="str">
        <f t="shared" si="49"/>
        <v/>
      </c>
      <c r="Q1061" s="14"/>
      <c r="R1061" s="15"/>
      <c r="S1061" s="14"/>
      <c r="T1061" s="15"/>
      <c r="U1061" s="14"/>
      <c r="V1061" s="15"/>
      <c r="W1061" s="47"/>
      <c r="X1061" s="48"/>
      <c r="Y1061" s="47"/>
      <c r="Z1061" s="48"/>
      <c r="AA1061" s="47"/>
      <c r="AB1061" s="48"/>
      <c r="AC1061" s="47"/>
      <c r="AD1061" s="48"/>
      <c r="AE1061" s="47"/>
      <c r="AF1061" s="48"/>
      <c r="AG1061" s="47"/>
      <c r="AH1061" s="48"/>
      <c r="AI1061" s="47"/>
      <c r="AJ1061" s="48"/>
    </row>
    <row r="1062" spans="1:36" x14ac:dyDescent="0.25">
      <c r="A1062" s="7">
        <f t="shared" si="50"/>
        <v>1058</v>
      </c>
      <c r="B1062" s="8"/>
      <c r="C1062" s="5"/>
      <c r="D1062" s="5"/>
      <c r="E1062" s="5"/>
      <c r="F1062" s="7" t="str">
        <f>IF(E1062="","",IF(VLOOKUP(E1062,'Study Locations'!B:D,2,FALSE)="","",VLOOKUP(E1062,'Study Locations'!B:D,2,FALSE)))</f>
        <v/>
      </c>
      <c r="G1062" s="7" t="str">
        <f>IF(E1062="","",IF(VLOOKUP(E1062,'Study Locations'!B:D,3,FALSE)="","",VLOOKUP(E1062,'Study Locations'!B:D,3,FALSE)))</f>
        <v/>
      </c>
      <c r="H1062" s="5"/>
      <c r="I1062" s="5"/>
      <c r="J1062" s="3" t="str">
        <f t="shared" si="48"/>
        <v/>
      </c>
      <c r="K1062" s="29" t="str">
        <f>IF(B1062="","",IF(J1062="","NA",IF(ISNA(VLOOKUP(J1062,'Default  Salaries'!D:E,2,FALSE)),IF(ISNA(VLOOKUP(I1062&amp;"-NA",'Default  Salaries'!D:E,2,FALSE)),"NA",VLOOKUP(I1062&amp;"-NA",'Default  Salaries'!D:E,2,FALSE)),VLOOKUP(J1062,'Default  Salaries'!D:E,2,FALSE))))</f>
        <v/>
      </c>
      <c r="L1062" s="46"/>
      <c r="M1062" s="19"/>
      <c r="N1062" s="45"/>
      <c r="O1062" s="45"/>
      <c r="P1062" s="7" t="str">
        <f t="shared" si="49"/>
        <v/>
      </c>
      <c r="Q1062" s="14"/>
      <c r="R1062" s="15"/>
      <c r="S1062" s="14"/>
      <c r="T1062" s="15"/>
      <c r="U1062" s="14"/>
      <c r="V1062" s="15"/>
      <c r="W1062" s="47"/>
      <c r="X1062" s="48"/>
      <c r="Y1062" s="47"/>
      <c r="Z1062" s="48"/>
      <c r="AA1062" s="47"/>
      <c r="AB1062" s="48"/>
      <c r="AC1062" s="47"/>
      <c r="AD1062" s="48"/>
      <c r="AE1062" s="47"/>
      <c r="AF1062" s="48"/>
      <c r="AG1062" s="47"/>
      <c r="AH1062" s="48"/>
      <c r="AI1062" s="47"/>
      <c r="AJ1062" s="48"/>
    </row>
    <row r="1063" spans="1:36" x14ac:dyDescent="0.25">
      <c r="A1063" s="7">
        <f t="shared" si="50"/>
        <v>1059</v>
      </c>
      <c r="B1063" s="8"/>
      <c r="C1063" s="5"/>
      <c r="D1063" s="5"/>
      <c r="E1063" s="5"/>
      <c r="F1063" s="7" t="str">
        <f>IF(E1063="","",IF(VLOOKUP(E1063,'Study Locations'!B:D,2,FALSE)="","",VLOOKUP(E1063,'Study Locations'!B:D,2,FALSE)))</f>
        <v/>
      </c>
      <c r="G1063" s="7" t="str">
        <f>IF(E1063="","",IF(VLOOKUP(E1063,'Study Locations'!B:D,3,FALSE)="","",VLOOKUP(E1063,'Study Locations'!B:D,3,FALSE)))</f>
        <v/>
      </c>
      <c r="H1063" s="5"/>
      <c r="I1063" s="5"/>
      <c r="J1063" s="3" t="str">
        <f t="shared" si="48"/>
        <v/>
      </c>
      <c r="K1063" s="29" t="str">
        <f>IF(B1063="","",IF(J1063="","NA",IF(ISNA(VLOOKUP(J1063,'Default  Salaries'!D:E,2,FALSE)),IF(ISNA(VLOOKUP(I1063&amp;"-NA",'Default  Salaries'!D:E,2,FALSE)),"NA",VLOOKUP(I1063&amp;"-NA",'Default  Salaries'!D:E,2,FALSE)),VLOOKUP(J1063,'Default  Salaries'!D:E,2,FALSE))))</f>
        <v/>
      </c>
      <c r="L1063" s="46"/>
      <c r="M1063" s="19"/>
      <c r="N1063" s="45"/>
      <c r="O1063" s="45"/>
      <c r="P1063" s="7" t="str">
        <f t="shared" si="49"/>
        <v/>
      </c>
      <c r="Q1063" s="14"/>
      <c r="R1063" s="15"/>
      <c r="S1063" s="14"/>
      <c r="T1063" s="15"/>
      <c r="U1063" s="14"/>
      <c r="V1063" s="15"/>
      <c r="W1063" s="47"/>
      <c r="X1063" s="48"/>
      <c r="Y1063" s="47"/>
      <c r="Z1063" s="48"/>
      <c r="AA1063" s="47"/>
      <c r="AB1063" s="48"/>
      <c r="AC1063" s="47"/>
      <c r="AD1063" s="48"/>
      <c r="AE1063" s="47"/>
      <c r="AF1063" s="48"/>
      <c r="AG1063" s="47"/>
      <c r="AH1063" s="48"/>
      <c r="AI1063" s="47"/>
      <c r="AJ1063" s="48"/>
    </row>
    <row r="1064" spans="1:36" x14ac:dyDescent="0.25">
      <c r="A1064" s="7">
        <f t="shared" si="50"/>
        <v>1060</v>
      </c>
      <c r="B1064" s="8"/>
      <c r="C1064" s="5"/>
      <c r="D1064" s="5"/>
      <c r="E1064" s="5"/>
      <c r="F1064" s="7" t="str">
        <f>IF(E1064="","",IF(VLOOKUP(E1064,'Study Locations'!B:D,2,FALSE)="","",VLOOKUP(E1064,'Study Locations'!B:D,2,FALSE)))</f>
        <v/>
      </c>
      <c r="G1064" s="7" t="str">
        <f>IF(E1064="","",IF(VLOOKUP(E1064,'Study Locations'!B:D,3,FALSE)="","",VLOOKUP(E1064,'Study Locations'!B:D,3,FALSE)))</f>
        <v/>
      </c>
      <c r="H1064" s="5"/>
      <c r="I1064" s="5"/>
      <c r="J1064" s="3" t="str">
        <f t="shared" si="48"/>
        <v/>
      </c>
      <c r="K1064" s="29" t="str">
        <f>IF(B1064="","",IF(J1064="","NA",IF(ISNA(VLOOKUP(J1064,'Default  Salaries'!D:E,2,FALSE)),IF(ISNA(VLOOKUP(I1064&amp;"-NA",'Default  Salaries'!D:E,2,FALSE)),"NA",VLOOKUP(I1064&amp;"-NA",'Default  Salaries'!D:E,2,FALSE)),VLOOKUP(J1064,'Default  Salaries'!D:E,2,FALSE))))</f>
        <v/>
      </c>
      <c r="L1064" s="46"/>
      <c r="M1064" s="19"/>
      <c r="N1064" s="45"/>
      <c r="O1064" s="45"/>
      <c r="P1064" s="7" t="str">
        <f t="shared" si="49"/>
        <v/>
      </c>
      <c r="Q1064" s="14"/>
      <c r="R1064" s="15"/>
      <c r="S1064" s="14"/>
      <c r="T1064" s="15"/>
      <c r="U1064" s="14"/>
      <c r="V1064" s="15"/>
      <c r="W1064" s="47"/>
      <c r="X1064" s="48"/>
      <c r="Y1064" s="47"/>
      <c r="Z1064" s="48"/>
      <c r="AA1064" s="47"/>
      <c r="AB1064" s="48"/>
      <c r="AC1064" s="47"/>
      <c r="AD1064" s="48"/>
      <c r="AE1064" s="47"/>
      <c r="AF1064" s="48"/>
      <c r="AG1064" s="47"/>
      <c r="AH1064" s="48"/>
      <c r="AI1064" s="47"/>
      <c r="AJ1064" s="48"/>
    </row>
    <row r="1065" spans="1:36" x14ac:dyDescent="0.25">
      <c r="A1065" s="7">
        <f t="shared" si="50"/>
        <v>1061</v>
      </c>
      <c r="B1065" s="8"/>
      <c r="C1065" s="5"/>
      <c r="D1065" s="5"/>
      <c r="E1065" s="5"/>
      <c r="F1065" s="7" t="str">
        <f>IF(E1065="","",IF(VLOOKUP(E1065,'Study Locations'!B:D,2,FALSE)="","",VLOOKUP(E1065,'Study Locations'!B:D,2,FALSE)))</f>
        <v/>
      </c>
      <c r="G1065" s="7" t="str">
        <f>IF(E1065="","",IF(VLOOKUP(E1065,'Study Locations'!B:D,3,FALSE)="","",VLOOKUP(E1065,'Study Locations'!B:D,3,FALSE)))</f>
        <v/>
      </c>
      <c r="H1065" s="5"/>
      <c r="I1065" s="5"/>
      <c r="J1065" s="3" t="str">
        <f t="shared" si="48"/>
        <v/>
      </c>
      <c r="K1065" s="29" t="str">
        <f>IF(B1065="","",IF(J1065="","NA",IF(ISNA(VLOOKUP(J1065,'Default  Salaries'!D:E,2,FALSE)),IF(ISNA(VLOOKUP(I1065&amp;"-NA",'Default  Salaries'!D:E,2,FALSE)),"NA",VLOOKUP(I1065&amp;"-NA",'Default  Salaries'!D:E,2,FALSE)),VLOOKUP(J1065,'Default  Salaries'!D:E,2,FALSE))))</f>
        <v/>
      </c>
      <c r="L1065" s="46"/>
      <c r="M1065" s="19"/>
      <c r="N1065" s="45"/>
      <c r="O1065" s="45"/>
      <c r="P1065" s="7" t="str">
        <f t="shared" si="49"/>
        <v/>
      </c>
      <c r="Q1065" s="14"/>
      <c r="R1065" s="15"/>
      <c r="S1065" s="14"/>
      <c r="T1065" s="15"/>
      <c r="U1065" s="14"/>
      <c r="V1065" s="15"/>
      <c r="W1065" s="47"/>
      <c r="X1065" s="48"/>
      <c r="Y1065" s="47"/>
      <c r="Z1065" s="48"/>
      <c r="AA1065" s="47"/>
      <c r="AB1065" s="48"/>
      <c r="AC1065" s="47"/>
      <c r="AD1065" s="48"/>
      <c r="AE1065" s="47"/>
      <c r="AF1065" s="48"/>
      <c r="AG1065" s="47"/>
      <c r="AH1065" s="48"/>
      <c r="AI1065" s="47"/>
      <c r="AJ1065" s="48"/>
    </row>
    <row r="1066" spans="1:36" x14ac:dyDescent="0.25">
      <c r="A1066" s="7">
        <f t="shared" si="50"/>
        <v>1062</v>
      </c>
      <c r="B1066" s="8"/>
      <c r="C1066" s="5"/>
      <c r="D1066" s="5"/>
      <c r="E1066" s="5"/>
      <c r="F1066" s="7" t="str">
        <f>IF(E1066="","",IF(VLOOKUP(E1066,'Study Locations'!B:D,2,FALSE)="","",VLOOKUP(E1066,'Study Locations'!B:D,2,FALSE)))</f>
        <v/>
      </c>
      <c r="G1066" s="7" t="str">
        <f>IF(E1066="","",IF(VLOOKUP(E1066,'Study Locations'!B:D,3,FALSE)="","",VLOOKUP(E1066,'Study Locations'!B:D,3,FALSE)))</f>
        <v/>
      </c>
      <c r="H1066" s="5"/>
      <c r="I1066" s="5"/>
      <c r="J1066" s="3" t="str">
        <f t="shared" si="48"/>
        <v/>
      </c>
      <c r="K1066" s="29" t="str">
        <f>IF(B1066="","",IF(J1066="","NA",IF(ISNA(VLOOKUP(J1066,'Default  Salaries'!D:E,2,FALSE)),IF(ISNA(VLOOKUP(I1066&amp;"-NA",'Default  Salaries'!D:E,2,FALSE)),"NA",VLOOKUP(I1066&amp;"-NA",'Default  Salaries'!D:E,2,FALSE)),VLOOKUP(J1066,'Default  Salaries'!D:E,2,FALSE))))</f>
        <v/>
      </c>
      <c r="L1066" s="46"/>
      <c r="M1066" s="19"/>
      <c r="N1066" s="45"/>
      <c r="O1066" s="45"/>
      <c r="P1066" s="7" t="str">
        <f t="shared" si="49"/>
        <v/>
      </c>
      <c r="Q1066" s="14"/>
      <c r="R1066" s="15"/>
      <c r="S1066" s="14"/>
      <c r="T1066" s="15"/>
      <c r="U1066" s="14"/>
      <c r="V1066" s="15"/>
      <c r="W1066" s="47"/>
      <c r="X1066" s="48"/>
      <c r="Y1066" s="47"/>
      <c r="Z1066" s="48"/>
      <c r="AA1066" s="47"/>
      <c r="AB1066" s="48"/>
      <c r="AC1066" s="47"/>
      <c r="AD1066" s="48"/>
      <c r="AE1066" s="47"/>
      <c r="AF1066" s="48"/>
      <c r="AG1066" s="47"/>
      <c r="AH1066" s="48"/>
      <c r="AI1066" s="47"/>
      <c r="AJ1066" s="48"/>
    </row>
    <row r="1067" spans="1:36" x14ac:dyDescent="0.25">
      <c r="A1067" s="7">
        <f t="shared" si="50"/>
        <v>1063</v>
      </c>
      <c r="B1067" s="8"/>
      <c r="C1067" s="5"/>
      <c r="D1067" s="5"/>
      <c r="E1067" s="5"/>
      <c r="F1067" s="7" t="str">
        <f>IF(E1067="","",IF(VLOOKUP(E1067,'Study Locations'!B:D,2,FALSE)="","",VLOOKUP(E1067,'Study Locations'!B:D,2,FALSE)))</f>
        <v/>
      </c>
      <c r="G1067" s="7" t="str">
        <f>IF(E1067="","",IF(VLOOKUP(E1067,'Study Locations'!B:D,3,FALSE)="","",VLOOKUP(E1067,'Study Locations'!B:D,3,FALSE)))</f>
        <v/>
      </c>
      <c r="H1067" s="5"/>
      <c r="I1067" s="5"/>
      <c r="J1067" s="3" t="str">
        <f t="shared" si="48"/>
        <v/>
      </c>
      <c r="K1067" s="29" t="str">
        <f>IF(B1067="","",IF(J1067="","NA",IF(ISNA(VLOOKUP(J1067,'Default  Salaries'!D:E,2,FALSE)),IF(ISNA(VLOOKUP(I1067&amp;"-NA",'Default  Salaries'!D:E,2,FALSE)),"NA",VLOOKUP(I1067&amp;"-NA",'Default  Salaries'!D:E,2,FALSE)),VLOOKUP(J1067,'Default  Salaries'!D:E,2,FALSE))))</f>
        <v/>
      </c>
      <c r="L1067" s="46"/>
      <c r="M1067" s="19"/>
      <c r="N1067" s="45"/>
      <c r="O1067" s="45"/>
      <c r="P1067" s="7" t="str">
        <f t="shared" si="49"/>
        <v/>
      </c>
      <c r="Q1067" s="14"/>
      <c r="R1067" s="15"/>
      <c r="S1067" s="14"/>
      <c r="T1067" s="15"/>
      <c r="U1067" s="14"/>
      <c r="V1067" s="15"/>
      <c r="W1067" s="47"/>
      <c r="X1067" s="48"/>
      <c r="Y1067" s="47"/>
      <c r="Z1067" s="48"/>
      <c r="AA1067" s="47"/>
      <c r="AB1067" s="48"/>
      <c r="AC1067" s="47"/>
      <c r="AD1067" s="48"/>
      <c r="AE1067" s="47"/>
      <c r="AF1067" s="48"/>
      <c r="AG1067" s="47"/>
      <c r="AH1067" s="48"/>
      <c r="AI1067" s="47"/>
      <c r="AJ1067" s="48"/>
    </row>
    <row r="1068" spans="1:36" x14ac:dyDescent="0.25">
      <c r="A1068" s="7">
        <f t="shared" si="50"/>
        <v>1064</v>
      </c>
      <c r="B1068" s="8"/>
      <c r="C1068" s="5"/>
      <c r="D1068" s="5"/>
      <c r="E1068" s="5"/>
      <c r="F1068" s="7" t="str">
        <f>IF(E1068="","",IF(VLOOKUP(E1068,'Study Locations'!B:D,2,FALSE)="","",VLOOKUP(E1068,'Study Locations'!B:D,2,FALSE)))</f>
        <v/>
      </c>
      <c r="G1068" s="7" t="str">
        <f>IF(E1068="","",IF(VLOOKUP(E1068,'Study Locations'!B:D,3,FALSE)="","",VLOOKUP(E1068,'Study Locations'!B:D,3,FALSE)))</f>
        <v/>
      </c>
      <c r="H1068" s="5"/>
      <c r="I1068" s="5"/>
      <c r="J1068" s="3" t="str">
        <f t="shared" si="48"/>
        <v/>
      </c>
      <c r="K1068" s="29" t="str">
        <f>IF(B1068="","",IF(J1068="","NA",IF(ISNA(VLOOKUP(J1068,'Default  Salaries'!D:E,2,FALSE)),IF(ISNA(VLOOKUP(I1068&amp;"-NA",'Default  Salaries'!D:E,2,FALSE)),"NA",VLOOKUP(I1068&amp;"-NA",'Default  Salaries'!D:E,2,FALSE)),VLOOKUP(J1068,'Default  Salaries'!D:E,2,FALSE))))</f>
        <v/>
      </c>
      <c r="L1068" s="46"/>
      <c r="M1068" s="19"/>
      <c r="N1068" s="45"/>
      <c r="O1068" s="45"/>
      <c r="P1068" s="7" t="str">
        <f t="shared" si="49"/>
        <v/>
      </c>
      <c r="Q1068" s="14"/>
      <c r="R1068" s="15"/>
      <c r="S1068" s="14"/>
      <c r="T1068" s="15"/>
      <c r="U1068" s="14"/>
      <c r="V1068" s="15"/>
      <c r="W1068" s="47"/>
      <c r="X1068" s="48"/>
      <c r="Y1068" s="47"/>
      <c r="Z1068" s="48"/>
      <c r="AA1068" s="47"/>
      <c r="AB1068" s="48"/>
      <c r="AC1068" s="47"/>
      <c r="AD1068" s="48"/>
      <c r="AE1068" s="47"/>
      <c r="AF1068" s="48"/>
      <c r="AG1068" s="47"/>
      <c r="AH1068" s="48"/>
      <c r="AI1068" s="47"/>
      <c r="AJ1068" s="48"/>
    </row>
    <row r="1069" spans="1:36" x14ac:dyDescent="0.25">
      <c r="A1069" s="7">
        <f t="shared" si="50"/>
        <v>1065</v>
      </c>
      <c r="B1069" s="8"/>
      <c r="C1069" s="5"/>
      <c r="D1069" s="5"/>
      <c r="E1069" s="5"/>
      <c r="F1069" s="7" t="str">
        <f>IF(E1069="","",IF(VLOOKUP(E1069,'Study Locations'!B:D,2,FALSE)="","",VLOOKUP(E1069,'Study Locations'!B:D,2,FALSE)))</f>
        <v/>
      </c>
      <c r="G1069" s="7" t="str">
        <f>IF(E1069="","",IF(VLOOKUP(E1069,'Study Locations'!B:D,3,FALSE)="","",VLOOKUP(E1069,'Study Locations'!B:D,3,FALSE)))</f>
        <v/>
      </c>
      <c r="H1069" s="5"/>
      <c r="I1069" s="5"/>
      <c r="J1069" s="3" t="str">
        <f t="shared" si="48"/>
        <v/>
      </c>
      <c r="K1069" s="29" t="str">
        <f>IF(B1069="","",IF(J1069="","NA",IF(ISNA(VLOOKUP(J1069,'Default  Salaries'!D:E,2,FALSE)),IF(ISNA(VLOOKUP(I1069&amp;"-NA",'Default  Salaries'!D:E,2,FALSE)),"NA",VLOOKUP(I1069&amp;"-NA",'Default  Salaries'!D:E,2,FALSE)),VLOOKUP(J1069,'Default  Salaries'!D:E,2,FALSE))))</f>
        <v/>
      </c>
      <c r="L1069" s="46"/>
      <c r="M1069" s="19"/>
      <c r="N1069" s="45"/>
      <c r="O1069" s="45"/>
      <c r="P1069" s="7" t="str">
        <f t="shared" si="49"/>
        <v/>
      </c>
      <c r="Q1069" s="14"/>
      <c r="R1069" s="15"/>
      <c r="S1069" s="14"/>
      <c r="T1069" s="15"/>
      <c r="U1069" s="14"/>
      <c r="V1069" s="15"/>
      <c r="W1069" s="47"/>
      <c r="X1069" s="48"/>
      <c r="Y1069" s="47"/>
      <c r="Z1069" s="48"/>
      <c r="AA1069" s="47"/>
      <c r="AB1069" s="48"/>
      <c r="AC1069" s="47"/>
      <c r="AD1069" s="48"/>
      <c r="AE1069" s="47"/>
      <c r="AF1069" s="48"/>
      <c r="AG1069" s="47"/>
      <c r="AH1069" s="48"/>
      <c r="AI1069" s="47"/>
      <c r="AJ1069" s="48"/>
    </row>
    <row r="1070" spans="1:36" x14ac:dyDescent="0.25">
      <c r="A1070" s="7">
        <f t="shared" si="50"/>
        <v>1066</v>
      </c>
      <c r="B1070" s="8"/>
      <c r="C1070" s="5"/>
      <c r="D1070" s="5"/>
      <c r="E1070" s="5"/>
      <c r="F1070" s="7" t="str">
        <f>IF(E1070="","",IF(VLOOKUP(E1070,'Study Locations'!B:D,2,FALSE)="","",VLOOKUP(E1070,'Study Locations'!B:D,2,FALSE)))</f>
        <v/>
      </c>
      <c r="G1070" s="7" t="str">
        <f>IF(E1070="","",IF(VLOOKUP(E1070,'Study Locations'!B:D,3,FALSE)="","",VLOOKUP(E1070,'Study Locations'!B:D,3,FALSE)))</f>
        <v/>
      </c>
      <c r="H1070" s="5"/>
      <c r="I1070" s="5"/>
      <c r="J1070" s="3" t="str">
        <f t="shared" si="48"/>
        <v/>
      </c>
      <c r="K1070" s="29" t="str">
        <f>IF(B1070="","",IF(J1070="","NA",IF(ISNA(VLOOKUP(J1070,'Default  Salaries'!D:E,2,FALSE)),IF(ISNA(VLOOKUP(I1070&amp;"-NA",'Default  Salaries'!D:E,2,FALSE)),"NA",VLOOKUP(I1070&amp;"-NA",'Default  Salaries'!D:E,2,FALSE)),VLOOKUP(J1070,'Default  Salaries'!D:E,2,FALSE))))</f>
        <v/>
      </c>
      <c r="L1070" s="46"/>
      <c r="M1070" s="19"/>
      <c r="N1070" s="45"/>
      <c r="O1070" s="45"/>
      <c r="P1070" s="7" t="str">
        <f t="shared" si="49"/>
        <v/>
      </c>
      <c r="Q1070" s="14"/>
      <c r="R1070" s="15"/>
      <c r="S1070" s="14"/>
      <c r="T1070" s="15"/>
      <c r="U1070" s="14"/>
      <c r="V1070" s="15"/>
      <c r="W1070" s="47"/>
      <c r="X1070" s="48"/>
      <c r="Y1070" s="47"/>
      <c r="Z1070" s="48"/>
      <c r="AA1070" s="47"/>
      <c r="AB1070" s="48"/>
      <c r="AC1070" s="47"/>
      <c r="AD1070" s="48"/>
      <c r="AE1070" s="47"/>
      <c r="AF1070" s="48"/>
      <c r="AG1070" s="47"/>
      <c r="AH1070" s="48"/>
      <c r="AI1070" s="47"/>
      <c r="AJ1070" s="48"/>
    </row>
    <row r="1071" spans="1:36" x14ac:dyDescent="0.25">
      <c r="A1071" s="7">
        <f t="shared" si="50"/>
        <v>1067</v>
      </c>
      <c r="B1071" s="8"/>
      <c r="C1071" s="5"/>
      <c r="D1071" s="5"/>
      <c r="E1071" s="5"/>
      <c r="F1071" s="7" t="str">
        <f>IF(E1071="","",IF(VLOOKUP(E1071,'Study Locations'!B:D,2,FALSE)="","",VLOOKUP(E1071,'Study Locations'!B:D,2,FALSE)))</f>
        <v/>
      </c>
      <c r="G1071" s="7" t="str">
        <f>IF(E1071="","",IF(VLOOKUP(E1071,'Study Locations'!B:D,3,FALSE)="","",VLOOKUP(E1071,'Study Locations'!B:D,3,FALSE)))</f>
        <v/>
      </c>
      <c r="H1071" s="5"/>
      <c r="I1071" s="5"/>
      <c r="J1071" s="3" t="str">
        <f t="shared" si="48"/>
        <v/>
      </c>
      <c r="K1071" s="29" t="str">
        <f>IF(B1071="","",IF(J1071="","NA",IF(ISNA(VLOOKUP(J1071,'Default  Salaries'!D:E,2,FALSE)),IF(ISNA(VLOOKUP(I1071&amp;"-NA",'Default  Salaries'!D:E,2,FALSE)),"NA",VLOOKUP(I1071&amp;"-NA",'Default  Salaries'!D:E,2,FALSE)),VLOOKUP(J1071,'Default  Salaries'!D:E,2,FALSE))))</f>
        <v/>
      </c>
      <c r="L1071" s="46"/>
      <c r="M1071" s="19"/>
      <c r="N1071" s="45"/>
      <c r="O1071" s="45"/>
      <c r="P1071" s="7" t="str">
        <f t="shared" si="49"/>
        <v/>
      </c>
      <c r="Q1071" s="14"/>
      <c r="R1071" s="15"/>
      <c r="S1071" s="14"/>
      <c r="T1071" s="15"/>
      <c r="U1071" s="14"/>
      <c r="V1071" s="15"/>
      <c r="W1071" s="47"/>
      <c r="X1071" s="48"/>
      <c r="Y1071" s="47"/>
      <c r="Z1071" s="48"/>
      <c r="AA1071" s="47"/>
      <c r="AB1071" s="48"/>
      <c r="AC1071" s="47"/>
      <c r="AD1071" s="48"/>
      <c r="AE1071" s="47"/>
      <c r="AF1071" s="48"/>
      <c r="AG1071" s="47"/>
      <c r="AH1071" s="48"/>
      <c r="AI1071" s="47"/>
      <c r="AJ1071" s="48"/>
    </row>
    <row r="1072" spans="1:36" x14ac:dyDescent="0.25">
      <c r="A1072" s="7">
        <f t="shared" si="50"/>
        <v>1068</v>
      </c>
      <c r="B1072" s="8"/>
      <c r="C1072" s="5"/>
      <c r="D1072" s="5"/>
      <c r="E1072" s="5"/>
      <c r="F1072" s="7" t="str">
        <f>IF(E1072="","",IF(VLOOKUP(E1072,'Study Locations'!B:D,2,FALSE)="","",VLOOKUP(E1072,'Study Locations'!B:D,2,FALSE)))</f>
        <v/>
      </c>
      <c r="G1072" s="7" t="str">
        <f>IF(E1072="","",IF(VLOOKUP(E1072,'Study Locations'!B:D,3,FALSE)="","",VLOOKUP(E1072,'Study Locations'!B:D,3,FALSE)))</f>
        <v/>
      </c>
      <c r="H1072" s="5"/>
      <c r="I1072" s="5"/>
      <c r="J1072" s="3" t="str">
        <f t="shared" si="48"/>
        <v/>
      </c>
      <c r="K1072" s="29" t="str">
        <f>IF(B1072="","",IF(J1072="","NA",IF(ISNA(VLOOKUP(J1072,'Default  Salaries'!D:E,2,FALSE)),IF(ISNA(VLOOKUP(I1072&amp;"-NA",'Default  Salaries'!D:E,2,FALSE)),"NA",VLOOKUP(I1072&amp;"-NA",'Default  Salaries'!D:E,2,FALSE)),VLOOKUP(J1072,'Default  Salaries'!D:E,2,FALSE))))</f>
        <v/>
      </c>
      <c r="L1072" s="46"/>
      <c r="M1072" s="19"/>
      <c r="N1072" s="45"/>
      <c r="O1072" s="45"/>
      <c r="P1072" s="7" t="str">
        <f t="shared" si="49"/>
        <v/>
      </c>
      <c r="Q1072" s="14"/>
      <c r="R1072" s="15"/>
      <c r="S1072" s="14"/>
      <c r="T1072" s="15"/>
      <c r="U1072" s="14"/>
      <c r="V1072" s="15"/>
      <c r="W1072" s="47"/>
      <c r="X1072" s="48"/>
      <c r="Y1072" s="47"/>
      <c r="Z1072" s="48"/>
      <c r="AA1072" s="47"/>
      <c r="AB1072" s="48"/>
      <c r="AC1072" s="47"/>
      <c r="AD1072" s="48"/>
      <c r="AE1072" s="47"/>
      <c r="AF1072" s="48"/>
      <c r="AG1072" s="47"/>
      <c r="AH1072" s="48"/>
      <c r="AI1072" s="47"/>
      <c r="AJ1072" s="48"/>
    </row>
    <row r="1073" spans="1:36" x14ac:dyDescent="0.25">
      <c r="A1073" s="7">
        <f t="shared" si="50"/>
        <v>1069</v>
      </c>
      <c r="B1073" s="8"/>
      <c r="C1073" s="5"/>
      <c r="D1073" s="5"/>
      <c r="E1073" s="5"/>
      <c r="F1073" s="7" t="str">
        <f>IF(E1073="","",IF(VLOOKUP(E1073,'Study Locations'!B:D,2,FALSE)="","",VLOOKUP(E1073,'Study Locations'!B:D,2,FALSE)))</f>
        <v/>
      </c>
      <c r="G1073" s="7" t="str">
        <f>IF(E1073="","",IF(VLOOKUP(E1073,'Study Locations'!B:D,3,FALSE)="","",VLOOKUP(E1073,'Study Locations'!B:D,3,FALSE)))</f>
        <v/>
      </c>
      <c r="H1073" s="5"/>
      <c r="I1073" s="5"/>
      <c r="J1073" s="3" t="str">
        <f t="shared" si="48"/>
        <v/>
      </c>
      <c r="K1073" s="29" t="str">
        <f>IF(B1073="","",IF(J1073="","NA",IF(ISNA(VLOOKUP(J1073,'Default  Salaries'!D:E,2,FALSE)),IF(ISNA(VLOOKUP(I1073&amp;"-NA",'Default  Salaries'!D:E,2,FALSE)),"NA",VLOOKUP(I1073&amp;"-NA",'Default  Salaries'!D:E,2,FALSE)),VLOOKUP(J1073,'Default  Salaries'!D:E,2,FALSE))))</f>
        <v/>
      </c>
      <c r="L1073" s="46"/>
      <c r="M1073" s="19"/>
      <c r="N1073" s="45"/>
      <c r="O1073" s="45"/>
      <c r="P1073" s="7" t="str">
        <f t="shared" si="49"/>
        <v/>
      </c>
      <c r="Q1073" s="14"/>
      <c r="R1073" s="15"/>
      <c r="S1073" s="14"/>
      <c r="T1073" s="15"/>
      <c r="U1073" s="14"/>
      <c r="V1073" s="15"/>
      <c r="W1073" s="47"/>
      <c r="X1073" s="48"/>
      <c r="Y1073" s="47"/>
      <c r="Z1073" s="48"/>
      <c r="AA1073" s="47"/>
      <c r="AB1073" s="48"/>
      <c r="AC1073" s="47"/>
      <c r="AD1073" s="48"/>
      <c r="AE1073" s="47"/>
      <c r="AF1073" s="48"/>
      <c r="AG1073" s="47"/>
      <c r="AH1073" s="48"/>
      <c r="AI1073" s="47"/>
      <c r="AJ1073" s="48"/>
    </row>
    <row r="1074" spans="1:36" x14ac:dyDescent="0.25">
      <c r="A1074" s="7">
        <f t="shared" si="50"/>
        <v>1070</v>
      </c>
      <c r="B1074" s="8"/>
      <c r="C1074" s="5"/>
      <c r="D1074" s="5"/>
      <c r="E1074" s="5"/>
      <c r="F1074" s="7" t="str">
        <f>IF(E1074="","",IF(VLOOKUP(E1074,'Study Locations'!B:D,2,FALSE)="","",VLOOKUP(E1074,'Study Locations'!B:D,2,FALSE)))</f>
        <v/>
      </c>
      <c r="G1074" s="7" t="str">
        <f>IF(E1074="","",IF(VLOOKUP(E1074,'Study Locations'!B:D,3,FALSE)="","",VLOOKUP(E1074,'Study Locations'!B:D,3,FALSE)))</f>
        <v/>
      </c>
      <c r="H1074" s="5"/>
      <c r="I1074" s="5"/>
      <c r="J1074" s="3" t="str">
        <f t="shared" si="48"/>
        <v/>
      </c>
      <c r="K1074" s="29" t="str">
        <f>IF(B1074="","",IF(J1074="","NA",IF(ISNA(VLOOKUP(J1074,'Default  Salaries'!D:E,2,FALSE)),IF(ISNA(VLOOKUP(I1074&amp;"-NA",'Default  Salaries'!D:E,2,FALSE)),"NA",VLOOKUP(I1074&amp;"-NA",'Default  Salaries'!D:E,2,FALSE)),VLOOKUP(J1074,'Default  Salaries'!D:E,2,FALSE))))</f>
        <v/>
      </c>
      <c r="L1074" s="46"/>
      <c r="M1074" s="19"/>
      <c r="N1074" s="45"/>
      <c r="O1074" s="45"/>
      <c r="P1074" s="7" t="str">
        <f t="shared" si="49"/>
        <v/>
      </c>
      <c r="Q1074" s="14"/>
      <c r="R1074" s="15"/>
      <c r="S1074" s="14"/>
      <c r="T1074" s="15"/>
      <c r="U1074" s="14"/>
      <c r="V1074" s="15"/>
      <c r="W1074" s="47"/>
      <c r="X1074" s="48"/>
      <c r="Y1074" s="47"/>
      <c r="Z1074" s="48"/>
      <c r="AA1074" s="47"/>
      <c r="AB1074" s="48"/>
      <c r="AC1074" s="47"/>
      <c r="AD1074" s="48"/>
      <c r="AE1074" s="47"/>
      <c r="AF1074" s="48"/>
      <c r="AG1074" s="47"/>
      <c r="AH1074" s="48"/>
      <c r="AI1074" s="47"/>
      <c r="AJ1074" s="48"/>
    </row>
    <row r="1075" spans="1:36" x14ac:dyDescent="0.25">
      <c r="A1075" s="7">
        <f t="shared" si="50"/>
        <v>1071</v>
      </c>
      <c r="B1075" s="8"/>
      <c r="C1075" s="5"/>
      <c r="D1075" s="5"/>
      <c r="E1075" s="5"/>
      <c r="F1075" s="7" t="str">
        <f>IF(E1075="","",IF(VLOOKUP(E1075,'Study Locations'!B:D,2,FALSE)="","",VLOOKUP(E1075,'Study Locations'!B:D,2,FALSE)))</f>
        <v/>
      </c>
      <c r="G1075" s="7" t="str">
        <f>IF(E1075="","",IF(VLOOKUP(E1075,'Study Locations'!B:D,3,FALSE)="","",VLOOKUP(E1075,'Study Locations'!B:D,3,FALSE)))</f>
        <v/>
      </c>
      <c r="H1075" s="5"/>
      <c r="I1075" s="5"/>
      <c r="J1075" s="3" t="str">
        <f t="shared" si="48"/>
        <v/>
      </c>
      <c r="K1075" s="29" t="str">
        <f>IF(B1075="","",IF(J1075="","NA",IF(ISNA(VLOOKUP(J1075,'Default  Salaries'!D:E,2,FALSE)),IF(ISNA(VLOOKUP(I1075&amp;"-NA",'Default  Salaries'!D:E,2,FALSE)),"NA",VLOOKUP(I1075&amp;"-NA",'Default  Salaries'!D:E,2,FALSE)),VLOOKUP(J1075,'Default  Salaries'!D:E,2,FALSE))))</f>
        <v/>
      </c>
      <c r="L1075" s="46"/>
      <c r="M1075" s="19"/>
      <c r="N1075" s="45"/>
      <c r="O1075" s="45"/>
      <c r="P1075" s="7" t="str">
        <f t="shared" si="49"/>
        <v/>
      </c>
      <c r="Q1075" s="14"/>
      <c r="R1075" s="15"/>
      <c r="S1075" s="14"/>
      <c r="T1075" s="15"/>
      <c r="U1075" s="14"/>
      <c r="V1075" s="15"/>
      <c r="W1075" s="47"/>
      <c r="X1075" s="48"/>
      <c r="Y1075" s="47"/>
      <c r="Z1075" s="48"/>
      <c r="AA1075" s="47"/>
      <c r="AB1075" s="48"/>
      <c r="AC1075" s="47"/>
      <c r="AD1075" s="48"/>
      <c r="AE1075" s="47"/>
      <c r="AF1075" s="48"/>
      <c r="AG1075" s="47"/>
      <c r="AH1075" s="48"/>
      <c r="AI1075" s="47"/>
      <c r="AJ1075" s="48"/>
    </row>
    <row r="1076" spans="1:36" x14ac:dyDescent="0.25">
      <c r="A1076" s="7">
        <f t="shared" si="50"/>
        <v>1072</v>
      </c>
      <c r="B1076" s="8"/>
      <c r="C1076" s="5"/>
      <c r="D1076" s="5"/>
      <c r="E1076" s="5"/>
      <c r="F1076" s="7" t="str">
        <f>IF(E1076="","",IF(VLOOKUP(E1076,'Study Locations'!B:D,2,FALSE)="","",VLOOKUP(E1076,'Study Locations'!B:D,2,FALSE)))</f>
        <v/>
      </c>
      <c r="G1076" s="7" t="str">
        <f>IF(E1076="","",IF(VLOOKUP(E1076,'Study Locations'!B:D,3,FALSE)="","",VLOOKUP(E1076,'Study Locations'!B:D,3,FALSE)))</f>
        <v/>
      </c>
      <c r="H1076" s="5"/>
      <c r="I1076" s="5"/>
      <c r="J1076" s="3" t="str">
        <f t="shared" si="48"/>
        <v/>
      </c>
      <c r="K1076" s="29" t="str">
        <f>IF(B1076="","",IF(J1076="","NA",IF(ISNA(VLOOKUP(J1076,'Default  Salaries'!D:E,2,FALSE)),IF(ISNA(VLOOKUP(I1076&amp;"-NA",'Default  Salaries'!D:E,2,FALSE)),"NA",VLOOKUP(I1076&amp;"-NA",'Default  Salaries'!D:E,2,FALSE)),VLOOKUP(J1076,'Default  Salaries'!D:E,2,FALSE))))</f>
        <v/>
      </c>
      <c r="L1076" s="46"/>
      <c r="M1076" s="19"/>
      <c r="N1076" s="45"/>
      <c r="O1076" s="45"/>
      <c r="P1076" s="7" t="str">
        <f t="shared" si="49"/>
        <v/>
      </c>
      <c r="Q1076" s="14"/>
      <c r="R1076" s="15"/>
      <c r="S1076" s="14"/>
      <c r="T1076" s="15"/>
      <c r="U1076" s="14"/>
      <c r="V1076" s="15"/>
      <c r="W1076" s="47"/>
      <c r="X1076" s="48"/>
      <c r="Y1076" s="47"/>
      <c r="Z1076" s="48"/>
      <c r="AA1076" s="47"/>
      <c r="AB1076" s="48"/>
      <c r="AC1076" s="47"/>
      <c r="AD1076" s="48"/>
      <c r="AE1076" s="47"/>
      <c r="AF1076" s="48"/>
      <c r="AG1076" s="47"/>
      <c r="AH1076" s="48"/>
      <c r="AI1076" s="47"/>
      <c r="AJ1076" s="48"/>
    </row>
    <row r="1077" spans="1:36" x14ac:dyDescent="0.25">
      <c r="A1077" s="7">
        <f t="shared" si="50"/>
        <v>1073</v>
      </c>
      <c r="B1077" s="8"/>
      <c r="C1077" s="5"/>
      <c r="D1077" s="5"/>
      <c r="E1077" s="5"/>
      <c r="F1077" s="7" t="str">
        <f>IF(E1077="","",IF(VLOOKUP(E1077,'Study Locations'!B:D,2,FALSE)="","",VLOOKUP(E1077,'Study Locations'!B:D,2,FALSE)))</f>
        <v/>
      </c>
      <c r="G1077" s="7" t="str">
        <f>IF(E1077="","",IF(VLOOKUP(E1077,'Study Locations'!B:D,3,FALSE)="","",VLOOKUP(E1077,'Study Locations'!B:D,3,FALSE)))</f>
        <v/>
      </c>
      <c r="H1077" s="5"/>
      <c r="I1077" s="5"/>
      <c r="J1077" s="3" t="str">
        <f t="shared" si="48"/>
        <v/>
      </c>
      <c r="K1077" s="29" t="str">
        <f>IF(B1077="","",IF(J1077="","NA",IF(ISNA(VLOOKUP(J1077,'Default  Salaries'!D:E,2,FALSE)),IF(ISNA(VLOOKUP(I1077&amp;"-NA",'Default  Salaries'!D:E,2,FALSE)),"NA",VLOOKUP(I1077&amp;"-NA",'Default  Salaries'!D:E,2,FALSE)),VLOOKUP(J1077,'Default  Salaries'!D:E,2,FALSE))))</f>
        <v/>
      </c>
      <c r="L1077" s="46"/>
      <c r="M1077" s="19"/>
      <c r="N1077" s="45"/>
      <c r="O1077" s="45"/>
      <c r="P1077" s="7" t="str">
        <f t="shared" si="49"/>
        <v/>
      </c>
      <c r="Q1077" s="14"/>
      <c r="R1077" s="15"/>
      <c r="S1077" s="14"/>
      <c r="T1077" s="15"/>
      <c r="U1077" s="14"/>
      <c r="V1077" s="15"/>
      <c r="W1077" s="47"/>
      <c r="X1077" s="48"/>
      <c r="Y1077" s="47"/>
      <c r="Z1077" s="48"/>
      <c r="AA1077" s="47"/>
      <c r="AB1077" s="48"/>
      <c r="AC1077" s="47"/>
      <c r="AD1077" s="48"/>
      <c r="AE1077" s="47"/>
      <c r="AF1077" s="48"/>
      <c r="AG1077" s="47"/>
      <c r="AH1077" s="48"/>
      <c r="AI1077" s="47"/>
      <c r="AJ1077" s="48"/>
    </row>
    <row r="1078" spans="1:36" x14ac:dyDescent="0.25">
      <c r="A1078" s="7">
        <f t="shared" si="50"/>
        <v>1074</v>
      </c>
      <c r="B1078" s="8"/>
      <c r="C1078" s="5"/>
      <c r="D1078" s="5"/>
      <c r="E1078" s="5"/>
      <c r="F1078" s="7" t="str">
        <f>IF(E1078="","",IF(VLOOKUP(E1078,'Study Locations'!B:D,2,FALSE)="","",VLOOKUP(E1078,'Study Locations'!B:D,2,FALSE)))</f>
        <v/>
      </c>
      <c r="G1078" s="7" t="str">
        <f>IF(E1078="","",IF(VLOOKUP(E1078,'Study Locations'!B:D,3,FALSE)="","",VLOOKUP(E1078,'Study Locations'!B:D,3,FALSE)))</f>
        <v/>
      </c>
      <c r="H1078" s="5"/>
      <c r="I1078" s="5"/>
      <c r="J1078" s="3" t="str">
        <f t="shared" si="48"/>
        <v/>
      </c>
      <c r="K1078" s="29" t="str">
        <f>IF(B1078="","",IF(J1078="","NA",IF(ISNA(VLOOKUP(J1078,'Default  Salaries'!D:E,2,FALSE)),IF(ISNA(VLOOKUP(I1078&amp;"-NA",'Default  Salaries'!D:E,2,FALSE)),"NA",VLOOKUP(I1078&amp;"-NA",'Default  Salaries'!D:E,2,FALSE)),VLOOKUP(J1078,'Default  Salaries'!D:E,2,FALSE))))</f>
        <v/>
      </c>
      <c r="L1078" s="46"/>
      <c r="M1078" s="19"/>
      <c r="N1078" s="45"/>
      <c r="O1078" s="45"/>
      <c r="P1078" s="7" t="str">
        <f t="shared" si="49"/>
        <v/>
      </c>
      <c r="Q1078" s="14"/>
      <c r="R1078" s="15"/>
      <c r="S1078" s="14"/>
      <c r="T1078" s="15"/>
      <c r="U1078" s="14"/>
      <c r="V1078" s="15"/>
      <c r="W1078" s="47"/>
      <c r="X1078" s="48"/>
      <c r="Y1078" s="47"/>
      <c r="Z1078" s="48"/>
      <c r="AA1078" s="47"/>
      <c r="AB1078" s="48"/>
      <c r="AC1078" s="47"/>
      <c r="AD1078" s="48"/>
      <c r="AE1078" s="47"/>
      <c r="AF1078" s="48"/>
      <c r="AG1078" s="47"/>
      <c r="AH1078" s="48"/>
      <c r="AI1078" s="47"/>
      <c r="AJ1078" s="48"/>
    </row>
    <row r="1079" spans="1:36" x14ac:dyDescent="0.25">
      <c r="A1079" s="7">
        <f t="shared" si="50"/>
        <v>1075</v>
      </c>
      <c r="B1079" s="8"/>
      <c r="C1079" s="5"/>
      <c r="D1079" s="5"/>
      <c r="E1079" s="5"/>
      <c r="F1079" s="7" t="str">
        <f>IF(E1079="","",IF(VLOOKUP(E1079,'Study Locations'!B:D,2,FALSE)="","",VLOOKUP(E1079,'Study Locations'!B:D,2,FALSE)))</f>
        <v/>
      </c>
      <c r="G1079" s="7" t="str">
        <f>IF(E1079="","",IF(VLOOKUP(E1079,'Study Locations'!B:D,3,FALSE)="","",VLOOKUP(E1079,'Study Locations'!B:D,3,FALSE)))</f>
        <v/>
      </c>
      <c r="H1079" s="5"/>
      <c r="I1079" s="5"/>
      <c r="J1079" s="3" t="str">
        <f t="shared" si="48"/>
        <v/>
      </c>
      <c r="K1079" s="29" t="str">
        <f>IF(B1079="","",IF(J1079="","NA",IF(ISNA(VLOOKUP(J1079,'Default  Salaries'!D:E,2,FALSE)),IF(ISNA(VLOOKUP(I1079&amp;"-NA",'Default  Salaries'!D:E,2,FALSE)),"NA",VLOOKUP(I1079&amp;"-NA",'Default  Salaries'!D:E,2,FALSE)),VLOOKUP(J1079,'Default  Salaries'!D:E,2,FALSE))))</f>
        <v/>
      </c>
      <c r="L1079" s="46"/>
      <c r="M1079" s="19"/>
      <c r="N1079" s="45"/>
      <c r="O1079" s="45"/>
      <c r="P1079" s="7" t="str">
        <f t="shared" si="49"/>
        <v/>
      </c>
      <c r="Q1079" s="14"/>
      <c r="R1079" s="15"/>
      <c r="S1079" s="14"/>
      <c r="T1079" s="15"/>
      <c r="U1079" s="14"/>
      <c r="V1079" s="15"/>
      <c r="W1079" s="47"/>
      <c r="X1079" s="48"/>
      <c r="Y1079" s="47"/>
      <c r="Z1079" s="48"/>
      <c r="AA1079" s="47"/>
      <c r="AB1079" s="48"/>
      <c r="AC1079" s="47"/>
      <c r="AD1079" s="48"/>
      <c r="AE1079" s="47"/>
      <c r="AF1079" s="48"/>
      <c r="AG1079" s="47"/>
      <c r="AH1079" s="48"/>
      <c r="AI1079" s="47"/>
      <c r="AJ1079" s="48"/>
    </row>
    <row r="1080" spans="1:36" x14ac:dyDescent="0.25">
      <c r="A1080" s="7">
        <f t="shared" si="50"/>
        <v>1076</v>
      </c>
      <c r="B1080" s="8"/>
      <c r="C1080" s="5"/>
      <c r="D1080" s="5"/>
      <c r="E1080" s="5"/>
      <c r="F1080" s="7" t="str">
        <f>IF(E1080="","",IF(VLOOKUP(E1080,'Study Locations'!B:D,2,FALSE)="","",VLOOKUP(E1080,'Study Locations'!B:D,2,FALSE)))</f>
        <v/>
      </c>
      <c r="G1080" s="7" t="str">
        <f>IF(E1080="","",IF(VLOOKUP(E1080,'Study Locations'!B:D,3,FALSE)="","",VLOOKUP(E1080,'Study Locations'!B:D,3,FALSE)))</f>
        <v/>
      </c>
      <c r="H1080" s="5"/>
      <c r="I1080" s="5"/>
      <c r="J1080" s="3" t="str">
        <f t="shared" si="48"/>
        <v/>
      </c>
      <c r="K1080" s="29" t="str">
        <f>IF(B1080="","",IF(J1080="","NA",IF(ISNA(VLOOKUP(J1080,'Default  Salaries'!D:E,2,FALSE)),IF(ISNA(VLOOKUP(I1080&amp;"-NA",'Default  Salaries'!D:E,2,FALSE)),"NA",VLOOKUP(I1080&amp;"-NA",'Default  Salaries'!D:E,2,FALSE)),VLOOKUP(J1080,'Default  Salaries'!D:E,2,FALSE))))</f>
        <v/>
      </c>
      <c r="L1080" s="46"/>
      <c r="M1080" s="19"/>
      <c r="N1080" s="45"/>
      <c r="O1080" s="45"/>
      <c r="P1080" s="7" t="str">
        <f t="shared" si="49"/>
        <v/>
      </c>
      <c r="Q1080" s="14"/>
      <c r="R1080" s="15"/>
      <c r="S1080" s="14"/>
      <c r="T1080" s="15"/>
      <c r="U1080" s="14"/>
      <c r="V1080" s="15"/>
      <c r="W1080" s="47"/>
      <c r="X1080" s="48"/>
      <c r="Y1080" s="47"/>
      <c r="Z1080" s="48"/>
      <c r="AA1080" s="47"/>
      <c r="AB1080" s="48"/>
      <c r="AC1080" s="47"/>
      <c r="AD1080" s="48"/>
      <c r="AE1080" s="47"/>
      <c r="AF1080" s="48"/>
      <c r="AG1080" s="47"/>
      <c r="AH1080" s="48"/>
      <c r="AI1080" s="47"/>
      <c r="AJ1080" s="48"/>
    </row>
    <row r="1081" spans="1:36" x14ac:dyDescent="0.25">
      <c r="A1081" s="7">
        <f t="shared" si="50"/>
        <v>1077</v>
      </c>
      <c r="B1081" s="8"/>
      <c r="C1081" s="5"/>
      <c r="D1081" s="5"/>
      <c r="E1081" s="5"/>
      <c r="F1081" s="7" t="str">
        <f>IF(E1081="","",IF(VLOOKUP(E1081,'Study Locations'!B:D,2,FALSE)="","",VLOOKUP(E1081,'Study Locations'!B:D,2,FALSE)))</f>
        <v/>
      </c>
      <c r="G1081" s="7" t="str">
        <f>IF(E1081="","",IF(VLOOKUP(E1081,'Study Locations'!B:D,3,FALSE)="","",VLOOKUP(E1081,'Study Locations'!B:D,3,FALSE)))</f>
        <v/>
      </c>
      <c r="H1081" s="5"/>
      <c r="I1081" s="5"/>
      <c r="J1081" s="3" t="str">
        <f t="shared" si="48"/>
        <v/>
      </c>
      <c r="K1081" s="29" t="str">
        <f>IF(B1081="","",IF(J1081="","NA",IF(ISNA(VLOOKUP(J1081,'Default  Salaries'!D:E,2,FALSE)),IF(ISNA(VLOOKUP(I1081&amp;"-NA",'Default  Salaries'!D:E,2,FALSE)),"NA",VLOOKUP(I1081&amp;"-NA",'Default  Salaries'!D:E,2,FALSE)),VLOOKUP(J1081,'Default  Salaries'!D:E,2,FALSE))))</f>
        <v/>
      </c>
      <c r="L1081" s="46"/>
      <c r="M1081" s="19"/>
      <c r="N1081" s="45"/>
      <c r="O1081" s="45"/>
      <c r="P1081" s="7" t="str">
        <f t="shared" si="49"/>
        <v/>
      </c>
      <c r="Q1081" s="14"/>
      <c r="R1081" s="15"/>
      <c r="S1081" s="14"/>
      <c r="T1081" s="15"/>
      <c r="U1081" s="14"/>
      <c r="V1081" s="15"/>
      <c r="W1081" s="47"/>
      <c r="X1081" s="48"/>
      <c r="Y1081" s="47"/>
      <c r="Z1081" s="48"/>
      <c r="AA1081" s="47"/>
      <c r="AB1081" s="48"/>
      <c r="AC1081" s="47"/>
      <c r="AD1081" s="48"/>
      <c r="AE1081" s="47"/>
      <c r="AF1081" s="48"/>
      <c r="AG1081" s="47"/>
      <c r="AH1081" s="48"/>
      <c r="AI1081" s="47"/>
      <c r="AJ1081" s="48"/>
    </row>
    <row r="1082" spans="1:36" x14ac:dyDescent="0.25">
      <c r="A1082" s="7">
        <f t="shared" si="50"/>
        <v>1078</v>
      </c>
      <c r="B1082" s="8"/>
      <c r="C1082" s="5"/>
      <c r="D1082" s="5"/>
      <c r="E1082" s="5"/>
      <c r="F1082" s="7" t="str">
        <f>IF(E1082="","",IF(VLOOKUP(E1082,'Study Locations'!B:D,2,FALSE)="","",VLOOKUP(E1082,'Study Locations'!B:D,2,FALSE)))</f>
        <v/>
      </c>
      <c r="G1082" s="7" t="str">
        <f>IF(E1082="","",IF(VLOOKUP(E1082,'Study Locations'!B:D,3,FALSE)="","",VLOOKUP(E1082,'Study Locations'!B:D,3,FALSE)))</f>
        <v/>
      </c>
      <c r="H1082" s="5"/>
      <c r="I1082" s="5"/>
      <c r="J1082" s="3" t="str">
        <f t="shared" si="48"/>
        <v/>
      </c>
      <c r="K1082" s="29" t="str">
        <f>IF(B1082="","",IF(J1082="","NA",IF(ISNA(VLOOKUP(J1082,'Default  Salaries'!D:E,2,FALSE)),IF(ISNA(VLOOKUP(I1082&amp;"-NA",'Default  Salaries'!D:E,2,FALSE)),"NA",VLOOKUP(I1082&amp;"-NA",'Default  Salaries'!D:E,2,FALSE)),VLOOKUP(J1082,'Default  Salaries'!D:E,2,FALSE))))</f>
        <v/>
      </c>
      <c r="L1082" s="46"/>
      <c r="M1082" s="19"/>
      <c r="N1082" s="45"/>
      <c r="O1082" s="45"/>
      <c r="P1082" s="7" t="str">
        <f t="shared" si="49"/>
        <v/>
      </c>
      <c r="Q1082" s="14"/>
      <c r="R1082" s="15"/>
      <c r="S1082" s="14"/>
      <c r="T1082" s="15"/>
      <c r="U1082" s="14"/>
      <c r="V1082" s="15"/>
      <c r="W1082" s="47"/>
      <c r="X1082" s="48"/>
      <c r="Y1082" s="47"/>
      <c r="Z1082" s="48"/>
      <c r="AA1082" s="47"/>
      <c r="AB1082" s="48"/>
      <c r="AC1082" s="47"/>
      <c r="AD1082" s="48"/>
      <c r="AE1082" s="47"/>
      <c r="AF1082" s="48"/>
      <c r="AG1082" s="47"/>
      <c r="AH1082" s="48"/>
      <c r="AI1082" s="47"/>
      <c r="AJ1082" s="48"/>
    </row>
    <row r="1083" spans="1:36" x14ac:dyDescent="0.25">
      <c r="A1083" s="7">
        <f t="shared" si="50"/>
        <v>1079</v>
      </c>
      <c r="B1083" s="8"/>
      <c r="C1083" s="5"/>
      <c r="D1083" s="5"/>
      <c r="E1083" s="5"/>
      <c r="F1083" s="7" t="str">
        <f>IF(E1083="","",IF(VLOOKUP(E1083,'Study Locations'!B:D,2,FALSE)="","",VLOOKUP(E1083,'Study Locations'!B:D,2,FALSE)))</f>
        <v/>
      </c>
      <c r="G1083" s="7" t="str">
        <f>IF(E1083="","",IF(VLOOKUP(E1083,'Study Locations'!B:D,3,FALSE)="","",VLOOKUP(E1083,'Study Locations'!B:D,3,FALSE)))</f>
        <v/>
      </c>
      <c r="H1083" s="5"/>
      <c r="I1083" s="5"/>
      <c r="J1083" s="3" t="str">
        <f t="shared" si="48"/>
        <v/>
      </c>
      <c r="K1083" s="29" t="str">
        <f>IF(B1083="","",IF(J1083="","NA",IF(ISNA(VLOOKUP(J1083,'Default  Salaries'!D:E,2,FALSE)),IF(ISNA(VLOOKUP(I1083&amp;"-NA",'Default  Salaries'!D:E,2,FALSE)),"NA",VLOOKUP(I1083&amp;"-NA",'Default  Salaries'!D:E,2,FALSE)),VLOOKUP(J1083,'Default  Salaries'!D:E,2,FALSE))))</f>
        <v/>
      </c>
      <c r="L1083" s="46"/>
      <c r="M1083" s="19"/>
      <c r="N1083" s="45"/>
      <c r="O1083" s="45"/>
      <c r="P1083" s="7" t="str">
        <f t="shared" si="49"/>
        <v/>
      </c>
      <c r="Q1083" s="14"/>
      <c r="R1083" s="15"/>
      <c r="S1083" s="14"/>
      <c r="T1083" s="15"/>
      <c r="U1083" s="14"/>
      <c r="V1083" s="15"/>
      <c r="W1083" s="47"/>
      <c r="X1083" s="48"/>
      <c r="Y1083" s="47"/>
      <c r="Z1083" s="48"/>
      <c r="AA1083" s="47"/>
      <c r="AB1083" s="48"/>
      <c r="AC1083" s="47"/>
      <c r="AD1083" s="48"/>
      <c r="AE1083" s="47"/>
      <c r="AF1083" s="48"/>
      <c r="AG1083" s="47"/>
      <c r="AH1083" s="48"/>
      <c r="AI1083" s="47"/>
      <c r="AJ1083" s="48"/>
    </row>
    <row r="1084" spans="1:36" x14ac:dyDescent="0.25">
      <c r="A1084" s="7">
        <f t="shared" si="50"/>
        <v>1080</v>
      </c>
      <c r="B1084" s="8"/>
      <c r="C1084" s="5"/>
      <c r="D1084" s="5"/>
      <c r="E1084" s="5"/>
      <c r="F1084" s="7" t="str">
        <f>IF(E1084="","",IF(VLOOKUP(E1084,'Study Locations'!B:D,2,FALSE)="","",VLOOKUP(E1084,'Study Locations'!B:D,2,FALSE)))</f>
        <v/>
      </c>
      <c r="G1084" s="7" t="str">
        <f>IF(E1084="","",IF(VLOOKUP(E1084,'Study Locations'!B:D,3,FALSE)="","",VLOOKUP(E1084,'Study Locations'!B:D,3,FALSE)))</f>
        <v/>
      </c>
      <c r="H1084" s="5"/>
      <c r="I1084" s="5"/>
      <c r="J1084" s="3" t="str">
        <f t="shared" si="48"/>
        <v/>
      </c>
      <c r="K1084" s="29" t="str">
        <f>IF(B1084="","",IF(J1084="","NA",IF(ISNA(VLOOKUP(J1084,'Default  Salaries'!D:E,2,FALSE)),IF(ISNA(VLOOKUP(I1084&amp;"-NA",'Default  Salaries'!D:E,2,FALSE)),"NA",VLOOKUP(I1084&amp;"-NA",'Default  Salaries'!D:E,2,FALSE)),VLOOKUP(J1084,'Default  Salaries'!D:E,2,FALSE))))</f>
        <v/>
      </c>
      <c r="L1084" s="46"/>
      <c r="M1084" s="19"/>
      <c r="N1084" s="45"/>
      <c r="O1084" s="45"/>
      <c r="P1084" s="7" t="str">
        <f t="shared" si="49"/>
        <v/>
      </c>
      <c r="Q1084" s="14"/>
      <c r="R1084" s="15"/>
      <c r="S1084" s="14"/>
      <c r="T1084" s="15"/>
      <c r="U1084" s="14"/>
      <c r="V1084" s="15"/>
      <c r="W1084" s="47"/>
      <c r="X1084" s="48"/>
      <c r="Y1084" s="47"/>
      <c r="Z1084" s="48"/>
      <c r="AA1084" s="47"/>
      <c r="AB1084" s="48"/>
      <c r="AC1084" s="47"/>
      <c r="AD1084" s="48"/>
      <c r="AE1084" s="47"/>
      <c r="AF1084" s="48"/>
      <c r="AG1084" s="47"/>
      <c r="AH1084" s="48"/>
      <c r="AI1084" s="47"/>
      <c r="AJ1084" s="48"/>
    </row>
    <row r="1085" spans="1:36" x14ac:dyDescent="0.25">
      <c r="A1085" s="7">
        <f t="shared" si="50"/>
        <v>1081</v>
      </c>
      <c r="B1085" s="8"/>
      <c r="C1085" s="5"/>
      <c r="D1085" s="5"/>
      <c r="E1085" s="5"/>
      <c r="F1085" s="7" t="str">
        <f>IF(E1085="","",IF(VLOOKUP(E1085,'Study Locations'!B:D,2,FALSE)="","",VLOOKUP(E1085,'Study Locations'!B:D,2,FALSE)))</f>
        <v/>
      </c>
      <c r="G1085" s="7" t="str">
        <f>IF(E1085="","",IF(VLOOKUP(E1085,'Study Locations'!B:D,3,FALSE)="","",VLOOKUP(E1085,'Study Locations'!B:D,3,FALSE)))</f>
        <v/>
      </c>
      <c r="H1085" s="5"/>
      <c r="I1085" s="5"/>
      <c r="J1085" s="3" t="str">
        <f t="shared" si="48"/>
        <v/>
      </c>
      <c r="K1085" s="29" t="str">
        <f>IF(B1085="","",IF(J1085="","NA",IF(ISNA(VLOOKUP(J1085,'Default  Salaries'!D:E,2,FALSE)),IF(ISNA(VLOOKUP(I1085&amp;"-NA",'Default  Salaries'!D:E,2,FALSE)),"NA",VLOOKUP(I1085&amp;"-NA",'Default  Salaries'!D:E,2,FALSE)),VLOOKUP(J1085,'Default  Salaries'!D:E,2,FALSE))))</f>
        <v/>
      </c>
      <c r="L1085" s="46"/>
      <c r="M1085" s="19"/>
      <c r="N1085" s="45"/>
      <c r="O1085" s="45"/>
      <c r="P1085" s="7" t="str">
        <f t="shared" si="49"/>
        <v/>
      </c>
      <c r="Q1085" s="14"/>
      <c r="R1085" s="15"/>
      <c r="S1085" s="14"/>
      <c r="T1085" s="15"/>
      <c r="U1085" s="14"/>
      <c r="V1085" s="15"/>
      <c r="W1085" s="47"/>
      <c r="X1085" s="48"/>
      <c r="Y1085" s="47"/>
      <c r="Z1085" s="48"/>
      <c r="AA1085" s="47"/>
      <c r="AB1085" s="48"/>
      <c r="AC1085" s="47"/>
      <c r="AD1085" s="48"/>
      <c r="AE1085" s="47"/>
      <c r="AF1085" s="48"/>
      <c r="AG1085" s="47"/>
      <c r="AH1085" s="48"/>
      <c r="AI1085" s="47"/>
      <c r="AJ1085" s="48"/>
    </row>
    <row r="1086" spans="1:36" x14ac:dyDescent="0.25">
      <c r="A1086" s="7">
        <f t="shared" si="50"/>
        <v>1082</v>
      </c>
      <c r="B1086" s="8"/>
      <c r="C1086" s="5"/>
      <c r="D1086" s="5"/>
      <c r="E1086" s="5"/>
      <c r="F1086" s="7" t="str">
        <f>IF(E1086="","",IF(VLOOKUP(E1086,'Study Locations'!B:D,2,FALSE)="","",VLOOKUP(E1086,'Study Locations'!B:D,2,FALSE)))</f>
        <v/>
      </c>
      <c r="G1086" s="7" t="str">
        <f>IF(E1086="","",IF(VLOOKUP(E1086,'Study Locations'!B:D,3,FALSE)="","",VLOOKUP(E1086,'Study Locations'!B:D,3,FALSE)))</f>
        <v/>
      </c>
      <c r="H1086" s="5"/>
      <c r="I1086" s="5"/>
      <c r="J1086" s="3" t="str">
        <f t="shared" si="48"/>
        <v/>
      </c>
      <c r="K1086" s="29" t="str">
        <f>IF(B1086="","",IF(J1086="","NA",IF(ISNA(VLOOKUP(J1086,'Default  Salaries'!D:E,2,FALSE)),IF(ISNA(VLOOKUP(I1086&amp;"-NA",'Default  Salaries'!D:E,2,FALSE)),"NA",VLOOKUP(I1086&amp;"-NA",'Default  Salaries'!D:E,2,FALSE)),VLOOKUP(J1086,'Default  Salaries'!D:E,2,FALSE))))</f>
        <v/>
      </c>
      <c r="L1086" s="46"/>
      <c r="M1086" s="19"/>
      <c r="N1086" s="45"/>
      <c r="O1086" s="45"/>
      <c r="P1086" s="7" t="str">
        <f t="shared" si="49"/>
        <v/>
      </c>
      <c r="Q1086" s="14"/>
      <c r="R1086" s="15"/>
      <c r="S1086" s="14"/>
      <c r="T1086" s="15"/>
      <c r="U1086" s="14"/>
      <c r="V1086" s="15"/>
      <c r="W1086" s="47"/>
      <c r="X1086" s="48"/>
      <c r="Y1086" s="47"/>
      <c r="Z1086" s="48"/>
      <c r="AA1086" s="47"/>
      <c r="AB1086" s="48"/>
      <c r="AC1086" s="47"/>
      <c r="AD1086" s="48"/>
      <c r="AE1086" s="47"/>
      <c r="AF1086" s="48"/>
      <c r="AG1086" s="47"/>
      <c r="AH1086" s="48"/>
      <c r="AI1086" s="47"/>
      <c r="AJ1086" s="48"/>
    </row>
    <row r="1087" spans="1:36" x14ac:dyDescent="0.25">
      <c r="A1087" s="7">
        <f t="shared" si="50"/>
        <v>1083</v>
      </c>
      <c r="B1087" s="8"/>
      <c r="C1087" s="5"/>
      <c r="D1087" s="5"/>
      <c r="E1087" s="5"/>
      <c r="F1087" s="7" t="str">
        <f>IF(E1087="","",IF(VLOOKUP(E1087,'Study Locations'!B:D,2,FALSE)="","",VLOOKUP(E1087,'Study Locations'!B:D,2,FALSE)))</f>
        <v/>
      </c>
      <c r="G1087" s="7" t="str">
        <f>IF(E1087="","",IF(VLOOKUP(E1087,'Study Locations'!B:D,3,FALSE)="","",VLOOKUP(E1087,'Study Locations'!B:D,3,FALSE)))</f>
        <v/>
      </c>
      <c r="H1087" s="5"/>
      <c r="I1087" s="5"/>
      <c r="J1087" s="3" t="str">
        <f t="shared" si="48"/>
        <v/>
      </c>
      <c r="K1087" s="29" t="str">
        <f>IF(B1087="","",IF(J1087="","NA",IF(ISNA(VLOOKUP(J1087,'Default  Salaries'!D:E,2,FALSE)),IF(ISNA(VLOOKUP(I1087&amp;"-NA",'Default  Salaries'!D:E,2,FALSE)),"NA",VLOOKUP(I1087&amp;"-NA",'Default  Salaries'!D:E,2,FALSE)),VLOOKUP(J1087,'Default  Salaries'!D:E,2,FALSE))))</f>
        <v/>
      </c>
      <c r="L1087" s="46"/>
      <c r="M1087" s="19"/>
      <c r="N1087" s="45"/>
      <c r="O1087" s="45"/>
      <c r="P1087" s="7" t="str">
        <f t="shared" si="49"/>
        <v/>
      </c>
      <c r="Q1087" s="14"/>
      <c r="R1087" s="15"/>
      <c r="S1087" s="14"/>
      <c r="T1087" s="15"/>
      <c r="U1087" s="14"/>
      <c r="V1087" s="15"/>
      <c r="W1087" s="47"/>
      <c r="X1087" s="48"/>
      <c r="Y1087" s="47"/>
      <c r="Z1087" s="48"/>
      <c r="AA1087" s="47"/>
      <c r="AB1087" s="48"/>
      <c r="AC1087" s="47"/>
      <c r="AD1087" s="48"/>
      <c r="AE1087" s="47"/>
      <c r="AF1087" s="48"/>
      <c r="AG1087" s="47"/>
      <c r="AH1087" s="48"/>
      <c r="AI1087" s="47"/>
      <c r="AJ1087" s="48"/>
    </row>
    <row r="1088" spans="1:36" x14ac:dyDescent="0.25">
      <c r="A1088" s="7">
        <f t="shared" si="50"/>
        <v>1084</v>
      </c>
      <c r="B1088" s="8"/>
      <c r="C1088" s="5"/>
      <c r="D1088" s="5"/>
      <c r="E1088" s="5"/>
      <c r="F1088" s="7" t="str">
        <f>IF(E1088="","",IF(VLOOKUP(E1088,'Study Locations'!B:D,2,FALSE)="","",VLOOKUP(E1088,'Study Locations'!B:D,2,FALSE)))</f>
        <v/>
      </c>
      <c r="G1088" s="7" t="str">
        <f>IF(E1088="","",IF(VLOOKUP(E1088,'Study Locations'!B:D,3,FALSE)="","",VLOOKUP(E1088,'Study Locations'!B:D,3,FALSE)))</f>
        <v/>
      </c>
      <c r="H1088" s="5"/>
      <c r="I1088" s="5"/>
      <c r="J1088" s="3" t="str">
        <f t="shared" si="48"/>
        <v/>
      </c>
      <c r="K1088" s="29" t="str">
        <f>IF(B1088="","",IF(J1088="","NA",IF(ISNA(VLOOKUP(J1088,'Default  Salaries'!D:E,2,FALSE)),IF(ISNA(VLOOKUP(I1088&amp;"-NA",'Default  Salaries'!D:E,2,FALSE)),"NA",VLOOKUP(I1088&amp;"-NA",'Default  Salaries'!D:E,2,FALSE)),VLOOKUP(J1088,'Default  Salaries'!D:E,2,FALSE))))</f>
        <v/>
      </c>
      <c r="L1088" s="46"/>
      <c r="M1088" s="19"/>
      <c r="N1088" s="45"/>
      <c r="O1088" s="45"/>
      <c r="P1088" s="7" t="str">
        <f t="shared" si="49"/>
        <v/>
      </c>
      <c r="Q1088" s="14"/>
      <c r="R1088" s="15"/>
      <c r="S1088" s="14"/>
      <c r="T1088" s="15"/>
      <c r="U1088" s="14"/>
      <c r="V1088" s="15"/>
      <c r="W1088" s="47"/>
      <c r="X1088" s="48"/>
      <c r="Y1088" s="47"/>
      <c r="Z1088" s="48"/>
      <c r="AA1088" s="47"/>
      <c r="AB1088" s="48"/>
      <c r="AC1088" s="47"/>
      <c r="AD1088" s="48"/>
      <c r="AE1088" s="47"/>
      <c r="AF1088" s="48"/>
      <c r="AG1088" s="47"/>
      <c r="AH1088" s="48"/>
      <c r="AI1088" s="47"/>
      <c r="AJ1088" s="48"/>
    </row>
    <row r="1089" spans="1:36" x14ac:dyDescent="0.25">
      <c r="A1089" s="7">
        <f t="shared" si="50"/>
        <v>1085</v>
      </c>
      <c r="B1089" s="8"/>
      <c r="C1089" s="5"/>
      <c r="D1089" s="5"/>
      <c r="E1089" s="5"/>
      <c r="F1089" s="7" t="str">
        <f>IF(E1089="","",IF(VLOOKUP(E1089,'Study Locations'!B:D,2,FALSE)="","",VLOOKUP(E1089,'Study Locations'!B:D,2,FALSE)))</f>
        <v/>
      </c>
      <c r="G1089" s="7" t="str">
        <f>IF(E1089="","",IF(VLOOKUP(E1089,'Study Locations'!B:D,3,FALSE)="","",VLOOKUP(E1089,'Study Locations'!B:D,3,FALSE)))</f>
        <v/>
      </c>
      <c r="H1089" s="5"/>
      <c r="I1089" s="5"/>
      <c r="J1089" s="3" t="str">
        <f t="shared" si="48"/>
        <v/>
      </c>
      <c r="K1089" s="29" t="str">
        <f>IF(B1089="","",IF(J1089="","NA",IF(ISNA(VLOOKUP(J1089,'Default  Salaries'!D:E,2,FALSE)),IF(ISNA(VLOOKUP(I1089&amp;"-NA",'Default  Salaries'!D:E,2,FALSE)),"NA",VLOOKUP(I1089&amp;"-NA",'Default  Salaries'!D:E,2,FALSE)),VLOOKUP(J1089,'Default  Salaries'!D:E,2,FALSE))))</f>
        <v/>
      </c>
      <c r="L1089" s="46"/>
      <c r="M1089" s="19"/>
      <c r="N1089" s="45"/>
      <c r="O1089" s="45"/>
      <c r="P1089" s="7" t="str">
        <f t="shared" si="49"/>
        <v/>
      </c>
      <c r="Q1089" s="14"/>
      <c r="R1089" s="15"/>
      <c r="S1089" s="14"/>
      <c r="T1089" s="15"/>
      <c r="U1089" s="14"/>
      <c r="V1089" s="15"/>
      <c r="W1089" s="47"/>
      <c r="X1089" s="48"/>
      <c r="Y1089" s="47"/>
      <c r="Z1089" s="48"/>
      <c r="AA1089" s="47"/>
      <c r="AB1089" s="48"/>
      <c r="AC1089" s="47"/>
      <c r="AD1089" s="48"/>
      <c r="AE1089" s="47"/>
      <c r="AF1089" s="48"/>
      <c r="AG1089" s="47"/>
      <c r="AH1089" s="48"/>
      <c r="AI1089" s="47"/>
      <c r="AJ1089" s="48"/>
    </row>
    <row r="1090" spans="1:36" x14ac:dyDescent="0.25">
      <c r="A1090" s="7">
        <f t="shared" si="50"/>
        <v>1086</v>
      </c>
      <c r="B1090" s="8"/>
      <c r="C1090" s="5"/>
      <c r="D1090" s="5"/>
      <c r="E1090" s="5"/>
      <c r="F1090" s="7" t="str">
        <f>IF(E1090="","",IF(VLOOKUP(E1090,'Study Locations'!B:D,2,FALSE)="","",VLOOKUP(E1090,'Study Locations'!B:D,2,FALSE)))</f>
        <v/>
      </c>
      <c r="G1090" s="7" t="str">
        <f>IF(E1090="","",IF(VLOOKUP(E1090,'Study Locations'!B:D,3,FALSE)="","",VLOOKUP(E1090,'Study Locations'!B:D,3,FALSE)))</f>
        <v/>
      </c>
      <c r="H1090" s="5"/>
      <c r="I1090" s="5"/>
      <c r="J1090" s="3" t="str">
        <f t="shared" si="48"/>
        <v/>
      </c>
      <c r="K1090" s="29" t="str">
        <f>IF(B1090="","",IF(J1090="","NA",IF(ISNA(VLOOKUP(J1090,'Default  Salaries'!D:E,2,FALSE)),IF(ISNA(VLOOKUP(I1090&amp;"-NA",'Default  Salaries'!D:E,2,FALSE)),"NA",VLOOKUP(I1090&amp;"-NA",'Default  Salaries'!D:E,2,FALSE)),VLOOKUP(J1090,'Default  Salaries'!D:E,2,FALSE))))</f>
        <v/>
      </c>
      <c r="L1090" s="46"/>
      <c r="M1090" s="19"/>
      <c r="N1090" s="45"/>
      <c r="O1090" s="45"/>
      <c r="P1090" s="7" t="str">
        <f t="shared" si="49"/>
        <v/>
      </c>
      <c r="Q1090" s="14"/>
      <c r="R1090" s="15"/>
      <c r="S1090" s="14"/>
      <c r="T1090" s="15"/>
      <c r="U1090" s="14"/>
      <c r="V1090" s="15"/>
      <c r="W1090" s="47"/>
      <c r="X1090" s="48"/>
      <c r="Y1090" s="47"/>
      <c r="Z1090" s="48"/>
      <c r="AA1090" s="47"/>
      <c r="AB1090" s="48"/>
      <c r="AC1090" s="47"/>
      <c r="AD1090" s="48"/>
      <c r="AE1090" s="47"/>
      <c r="AF1090" s="48"/>
      <c r="AG1090" s="47"/>
      <c r="AH1090" s="48"/>
      <c r="AI1090" s="47"/>
      <c r="AJ1090" s="48"/>
    </row>
    <row r="1091" spans="1:36" x14ac:dyDescent="0.25">
      <c r="A1091" s="7">
        <f t="shared" si="50"/>
        <v>1087</v>
      </c>
      <c r="B1091" s="8"/>
      <c r="C1091" s="5"/>
      <c r="D1091" s="5"/>
      <c r="E1091" s="5"/>
      <c r="F1091" s="7" t="str">
        <f>IF(E1091="","",IF(VLOOKUP(E1091,'Study Locations'!B:D,2,FALSE)="","",VLOOKUP(E1091,'Study Locations'!B:D,2,FALSE)))</f>
        <v/>
      </c>
      <c r="G1091" s="7" t="str">
        <f>IF(E1091="","",IF(VLOOKUP(E1091,'Study Locations'!B:D,3,FALSE)="","",VLOOKUP(E1091,'Study Locations'!B:D,3,FALSE)))</f>
        <v/>
      </c>
      <c r="H1091" s="5"/>
      <c r="I1091" s="5"/>
      <c r="J1091" s="3" t="str">
        <f t="shared" si="48"/>
        <v/>
      </c>
      <c r="K1091" s="29" t="str">
        <f>IF(B1091="","",IF(J1091="","NA",IF(ISNA(VLOOKUP(J1091,'Default  Salaries'!D:E,2,FALSE)),IF(ISNA(VLOOKUP(I1091&amp;"-NA",'Default  Salaries'!D:E,2,FALSE)),"NA",VLOOKUP(I1091&amp;"-NA",'Default  Salaries'!D:E,2,FALSE)),VLOOKUP(J1091,'Default  Salaries'!D:E,2,FALSE))))</f>
        <v/>
      </c>
      <c r="L1091" s="46"/>
      <c r="M1091" s="19"/>
      <c r="N1091" s="45"/>
      <c r="O1091" s="45"/>
      <c r="P1091" s="7" t="str">
        <f t="shared" si="49"/>
        <v/>
      </c>
      <c r="Q1091" s="14"/>
      <c r="R1091" s="15"/>
      <c r="S1091" s="14"/>
      <c r="T1091" s="15"/>
      <c r="U1091" s="14"/>
      <c r="V1091" s="15"/>
      <c r="W1091" s="47"/>
      <c r="X1091" s="48"/>
      <c r="Y1091" s="47"/>
      <c r="Z1091" s="48"/>
      <c r="AA1091" s="47"/>
      <c r="AB1091" s="48"/>
      <c r="AC1091" s="47"/>
      <c r="AD1091" s="48"/>
      <c r="AE1091" s="47"/>
      <c r="AF1091" s="48"/>
      <c r="AG1091" s="47"/>
      <c r="AH1091" s="48"/>
      <c r="AI1091" s="47"/>
      <c r="AJ1091" s="48"/>
    </row>
    <row r="1092" spans="1:36" x14ac:dyDescent="0.25">
      <c r="A1092" s="7">
        <f t="shared" si="50"/>
        <v>1088</v>
      </c>
      <c r="B1092" s="8"/>
      <c r="C1092" s="5"/>
      <c r="D1092" s="5"/>
      <c r="E1092" s="5"/>
      <c r="F1092" s="7" t="str">
        <f>IF(E1092="","",IF(VLOOKUP(E1092,'Study Locations'!B:D,2,FALSE)="","",VLOOKUP(E1092,'Study Locations'!B:D,2,FALSE)))</f>
        <v/>
      </c>
      <c r="G1092" s="7" t="str">
        <f>IF(E1092="","",IF(VLOOKUP(E1092,'Study Locations'!B:D,3,FALSE)="","",VLOOKUP(E1092,'Study Locations'!B:D,3,FALSE)))</f>
        <v/>
      </c>
      <c r="H1092" s="5"/>
      <c r="I1092" s="5"/>
      <c r="J1092" s="3" t="str">
        <f t="shared" si="48"/>
        <v/>
      </c>
      <c r="K1092" s="29" t="str">
        <f>IF(B1092="","",IF(J1092="","NA",IF(ISNA(VLOOKUP(J1092,'Default  Salaries'!D:E,2,FALSE)),IF(ISNA(VLOOKUP(I1092&amp;"-NA",'Default  Salaries'!D:E,2,FALSE)),"NA",VLOOKUP(I1092&amp;"-NA",'Default  Salaries'!D:E,2,FALSE)),VLOOKUP(J1092,'Default  Salaries'!D:E,2,FALSE))))</f>
        <v/>
      </c>
      <c r="L1092" s="46"/>
      <c r="M1092" s="19"/>
      <c r="N1092" s="45"/>
      <c r="O1092" s="45"/>
      <c r="P1092" s="7" t="str">
        <f t="shared" si="49"/>
        <v/>
      </c>
      <c r="Q1092" s="14"/>
      <c r="R1092" s="15"/>
      <c r="S1092" s="14"/>
      <c r="T1092" s="15"/>
      <c r="U1092" s="14"/>
      <c r="V1092" s="15"/>
      <c r="W1092" s="47"/>
      <c r="X1092" s="48"/>
      <c r="Y1092" s="47"/>
      <c r="Z1092" s="48"/>
      <c r="AA1092" s="47"/>
      <c r="AB1092" s="48"/>
      <c r="AC1092" s="47"/>
      <c r="AD1092" s="48"/>
      <c r="AE1092" s="47"/>
      <c r="AF1092" s="48"/>
      <c r="AG1092" s="47"/>
      <c r="AH1092" s="48"/>
      <c r="AI1092" s="47"/>
      <c r="AJ1092" s="48"/>
    </row>
    <row r="1093" spans="1:36" x14ac:dyDescent="0.25">
      <c r="A1093" s="7">
        <f t="shared" si="50"/>
        <v>1089</v>
      </c>
      <c r="B1093" s="8"/>
      <c r="C1093" s="5"/>
      <c r="D1093" s="5"/>
      <c r="E1093" s="5"/>
      <c r="F1093" s="7" t="str">
        <f>IF(E1093="","",IF(VLOOKUP(E1093,'Study Locations'!B:D,2,FALSE)="","",VLOOKUP(E1093,'Study Locations'!B:D,2,FALSE)))</f>
        <v/>
      </c>
      <c r="G1093" s="7" t="str">
        <f>IF(E1093="","",IF(VLOOKUP(E1093,'Study Locations'!B:D,3,FALSE)="","",VLOOKUP(E1093,'Study Locations'!B:D,3,FALSE)))</f>
        <v/>
      </c>
      <c r="H1093" s="5"/>
      <c r="I1093" s="5"/>
      <c r="J1093" s="3" t="str">
        <f t="shared" si="48"/>
        <v/>
      </c>
      <c r="K1093" s="29" t="str">
        <f>IF(B1093="","",IF(J1093="","NA",IF(ISNA(VLOOKUP(J1093,'Default  Salaries'!D:E,2,FALSE)),IF(ISNA(VLOOKUP(I1093&amp;"-NA",'Default  Salaries'!D:E,2,FALSE)),"NA",VLOOKUP(I1093&amp;"-NA",'Default  Salaries'!D:E,2,FALSE)),VLOOKUP(J1093,'Default  Salaries'!D:E,2,FALSE))))</f>
        <v/>
      </c>
      <c r="L1093" s="46"/>
      <c r="M1093" s="19"/>
      <c r="N1093" s="45"/>
      <c r="O1093" s="45"/>
      <c r="P1093" s="7" t="str">
        <f t="shared" si="49"/>
        <v/>
      </c>
      <c r="Q1093" s="14"/>
      <c r="R1093" s="15"/>
      <c r="S1093" s="14"/>
      <c r="T1093" s="15"/>
      <c r="U1093" s="14"/>
      <c r="V1093" s="15"/>
      <c r="W1093" s="47"/>
      <c r="X1093" s="48"/>
      <c r="Y1093" s="47"/>
      <c r="Z1093" s="48"/>
      <c r="AA1093" s="47"/>
      <c r="AB1093" s="48"/>
      <c r="AC1093" s="47"/>
      <c r="AD1093" s="48"/>
      <c r="AE1093" s="47"/>
      <c r="AF1093" s="48"/>
      <c r="AG1093" s="47"/>
      <c r="AH1093" s="48"/>
      <c r="AI1093" s="47"/>
      <c r="AJ1093" s="48"/>
    </row>
    <row r="1094" spans="1:36" x14ac:dyDescent="0.25">
      <c r="A1094" s="7">
        <f t="shared" si="50"/>
        <v>1090</v>
      </c>
      <c r="B1094" s="8"/>
      <c r="C1094" s="5"/>
      <c r="D1094" s="5"/>
      <c r="E1094" s="5"/>
      <c r="F1094" s="7" t="str">
        <f>IF(E1094="","",IF(VLOOKUP(E1094,'Study Locations'!B:D,2,FALSE)="","",VLOOKUP(E1094,'Study Locations'!B:D,2,FALSE)))</f>
        <v/>
      </c>
      <c r="G1094" s="7" t="str">
        <f>IF(E1094="","",IF(VLOOKUP(E1094,'Study Locations'!B:D,3,FALSE)="","",VLOOKUP(E1094,'Study Locations'!B:D,3,FALSE)))</f>
        <v/>
      </c>
      <c r="H1094" s="5"/>
      <c r="I1094" s="5"/>
      <c r="J1094" s="3" t="str">
        <f t="shared" ref="J1094:J1157" si="51">IF(I1094&lt;&gt;"",I1094&amp;"-"&amp;H1094,"")</f>
        <v/>
      </c>
      <c r="K1094" s="29" t="str">
        <f>IF(B1094="","",IF(J1094="","NA",IF(ISNA(VLOOKUP(J1094,'Default  Salaries'!D:E,2,FALSE)),IF(ISNA(VLOOKUP(I1094&amp;"-NA",'Default  Salaries'!D:E,2,FALSE)),"NA",VLOOKUP(I1094&amp;"-NA",'Default  Salaries'!D:E,2,FALSE)),VLOOKUP(J1094,'Default  Salaries'!D:E,2,FALSE))))</f>
        <v/>
      </c>
      <c r="L1094" s="46"/>
      <c r="M1094" s="19"/>
      <c r="N1094" s="45"/>
      <c r="O1094" s="45"/>
      <c r="P1094" s="7" t="str">
        <f t="shared" ref="P1094:P1157" si="52">IF(B1094&lt;&gt;"",COUNT(R1094,T1094,V1094,X1094,Z1094,AB1094,AD1094,AF1094,AH1094,AJ1094),"")</f>
        <v/>
      </c>
      <c r="Q1094" s="14"/>
      <c r="R1094" s="15"/>
      <c r="S1094" s="14"/>
      <c r="T1094" s="15"/>
      <c r="U1094" s="14"/>
      <c r="V1094" s="15"/>
      <c r="W1094" s="47"/>
      <c r="X1094" s="48"/>
      <c r="Y1094" s="47"/>
      <c r="Z1094" s="48"/>
      <c r="AA1094" s="47"/>
      <c r="AB1094" s="48"/>
      <c r="AC1094" s="47"/>
      <c r="AD1094" s="48"/>
      <c r="AE1094" s="47"/>
      <c r="AF1094" s="48"/>
      <c r="AG1094" s="47"/>
      <c r="AH1094" s="48"/>
      <c r="AI1094" s="47"/>
      <c r="AJ1094" s="48"/>
    </row>
    <row r="1095" spans="1:36" x14ac:dyDescent="0.25">
      <c r="A1095" s="7">
        <f t="shared" ref="A1095:A1158" si="53">A1094+1</f>
        <v>1091</v>
      </c>
      <c r="B1095" s="8"/>
      <c r="C1095" s="5"/>
      <c r="D1095" s="5"/>
      <c r="E1095" s="5"/>
      <c r="F1095" s="7" t="str">
        <f>IF(E1095="","",IF(VLOOKUP(E1095,'Study Locations'!B:D,2,FALSE)="","",VLOOKUP(E1095,'Study Locations'!B:D,2,FALSE)))</f>
        <v/>
      </c>
      <c r="G1095" s="7" t="str">
        <f>IF(E1095="","",IF(VLOOKUP(E1095,'Study Locations'!B:D,3,FALSE)="","",VLOOKUP(E1095,'Study Locations'!B:D,3,FALSE)))</f>
        <v/>
      </c>
      <c r="H1095" s="5"/>
      <c r="I1095" s="5"/>
      <c r="J1095" s="3" t="str">
        <f t="shared" si="51"/>
        <v/>
      </c>
      <c r="K1095" s="29" t="str">
        <f>IF(B1095="","",IF(J1095="","NA",IF(ISNA(VLOOKUP(J1095,'Default  Salaries'!D:E,2,FALSE)),IF(ISNA(VLOOKUP(I1095&amp;"-NA",'Default  Salaries'!D:E,2,FALSE)),"NA",VLOOKUP(I1095&amp;"-NA",'Default  Salaries'!D:E,2,FALSE)),VLOOKUP(J1095,'Default  Salaries'!D:E,2,FALSE))))</f>
        <v/>
      </c>
      <c r="L1095" s="46"/>
      <c r="M1095" s="19"/>
      <c r="N1095" s="45"/>
      <c r="O1095" s="45"/>
      <c r="P1095" s="7" t="str">
        <f t="shared" si="52"/>
        <v/>
      </c>
      <c r="Q1095" s="14"/>
      <c r="R1095" s="15"/>
      <c r="S1095" s="14"/>
      <c r="T1095" s="15"/>
      <c r="U1095" s="14"/>
      <c r="V1095" s="15"/>
      <c r="W1095" s="47"/>
      <c r="X1095" s="48"/>
      <c r="Y1095" s="47"/>
      <c r="Z1095" s="48"/>
      <c r="AA1095" s="47"/>
      <c r="AB1095" s="48"/>
      <c r="AC1095" s="47"/>
      <c r="AD1095" s="48"/>
      <c r="AE1095" s="47"/>
      <c r="AF1095" s="48"/>
      <c r="AG1095" s="47"/>
      <c r="AH1095" s="48"/>
      <c r="AI1095" s="47"/>
      <c r="AJ1095" s="48"/>
    </row>
    <row r="1096" spans="1:36" x14ac:dyDescent="0.25">
      <c r="A1096" s="7">
        <f t="shared" si="53"/>
        <v>1092</v>
      </c>
      <c r="B1096" s="8"/>
      <c r="C1096" s="5"/>
      <c r="D1096" s="5"/>
      <c r="E1096" s="5"/>
      <c r="F1096" s="7" t="str">
        <f>IF(E1096="","",IF(VLOOKUP(E1096,'Study Locations'!B:D,2,FALSE)="","",VLOOKUP(E1096,'Study Locations'!B:D,2,FALSE)))</f>
        <v/>
      </c>
      <c r="G1096" s="7" t="str">
        <f>IF(E1096="","",IF(VLOOKUP(E1096,'Study Locations'!B:D,3,FALSE)="","",VLOOKUP(E1096,'Study Locations'!B:D,3,FALSE)))</f>
        <v/>
      </c>
      <c r="H1096" s="5"/>
      <c r="I1096" s="5"/>
      <c r="J1096" s="3" t="str">
        <f t="shared" si="51"/>
        <v/>
      </c>
      <c r="K1096" s="29" t="str">
        <f>IF(B1096="","",IF(J1096="","NA",IF(ISNA(VLOOKUP(J1096,'Default  Salaries'!D:E,2,FALSE)),IF(ISNA(VLOOKUP(I1096&amp;"-NA",'Default  Salaries'!D:E,2,FALSE)),"NA",VLOOKUP(I1096&amp;"-NA",'Default  Salaries'!D:E,2,FALSE)),VLOOKUP(J1096,'Default  Salaries'!D:E,2,FALSE))))</f>
        <v/>
      </c>
      <c r="L1096" s="46"/>
      <c r="M1096" s="19"/>
      <c r="N1096" s="45"/>
      <c r="O1096" s="45"/>
      <c r="P1096" s="7" t="str">
        <f t="shared" si="52"/>
        <v/>
      </c>
      <c r="Q1096" s="14"/>
      <c r="R1096" s="15"/>
      <c r="S1096" s="14"/>
      <c r="T1096" s="15"/>
      <c r="U1096" s="14"/>
      <c r="V1096" s="15"/>
      <c r="W1096" s="47"/>
      <c r="X1096" s="48"/>
      <c r="Y1096" s="47"/>
      <c r="Z1096" s="48"/>
      <c r="AA1096" s="47"/>
      <c r="AB1096" s="48"/>
      <c r="AC1096" s="47"/>
      <c r="AD1096" s="48"/>
      <c r="AE1096" s="47"/>
      <c r="AF1096" s="48"/>
      <c r="AG1096" s="47"/>
      <c r="AH1096" s="48"/>
      <c r="AI1096" s="47"/>
      <c r="AJ1096" s="48"/>
    </row>
    <row r="1097" spans="1:36" x14ac:dyDescent="0.25">
      <c r="A1097" s="7">
        <f t="shared" si="53"/>
        <v>1093</v>
      </c>
      <c r="B1097" s="8"/>
      <c r="C1097" s="5"/>
      <c r="D1097" s="5"/>
      <c r="E1097" s="5"/>
      <c r="F1097" s="7" t="str">
        <f>IF(E1097="","",IF(VLOOKUP(E1097,'Study Locations'!B:D,2,FALSE)="","",VLOOKUP(E1097,'Study Locations'!B:D,2,FALSE)))</f>
        <v/>
      </c>
      <c r="G1097" s="7" t="str">
        <f>IF(E1097="","",IF(VLOOKUP(E1097,'Study Locations'!B:D,3,FALSE)="","",VLOOKUP(E1097,'Study Locations'!B:D,3,FALSE)))</f>
        <v/>
      </c>
      <c r="H1097" s="5"/>
      <c r="I1097" s="5"/>
      <c r="J1097" s="3" t="str">
        <f t="shared" si="51"/>
        <v/>
      </c>
      <c r="K1097" s="29" t="str">
        <f>IF(B1097="","",IF(J1097="","NA",IF(ISNA(VLOOKUP(J1097,'Default  Salaries'!D:E,2,FALSE)),IF(ISNA(VLOOKUP(I1097&amp;"-NA",'Default  Salaries'!D:E,2,FALSE)),"NA",VLOOKUP(I1097&amp;"-NA",'Default  Salaries'!D:E,2,FALSE)),VLOOKUP(J1097,'Default  Salaries'!D:E,2,FALSE))))</f>
        <v/>
      </c>
      <c r="L1097" s="46"/>
      <c r="M1097" s="19"/>
      <c r="N1097" s="45"/>
      <c r="O1097" s="45"/>
      <c r="P1097" s="7" t="str">
        <f t="shared" si="52"/>
        <v/>
      </c>
      <c r="Q1097" s="14"/>
      <c r="R1097" s="15"/>
      <c r="S1097" s="14"/>
      <c r="T1097" s="15"/>
      <c r="U1097" s="14"/>
      <c r="V1097" s="15"/>
      <c r="W1097" s="47"/>
      <c r="X1097" s="48"/>
      <c r="Y1097" s="47"/>
      <c r="Z1097" s="48"/>
      <c r="AA1097" s="47"/>
      <c r="AB1097" s="48"/>
      <c r="AC1097" s="47"/>
      <c r="AD1097" s="48"/>
      <c r="AE1097" s="47"/>
      <c r="AF1097" s="48"/>
      <c r="AG1097" s="47"/>
      <c r="AH1097" s="48"/>
      <c r="AI1097" s="47"/>
      <c r="AJ1097" s="48"/>
    </row>
    <row r="1098" spans="1:36" x14ac:dyDescent="0.25">
      <c r="A1098" s="7">
        <f t="shared" si="53"/>
        <v>1094</v>
      </c>
      <c r="B1098" s="8"/>
      <c r="C1098" s="5"/>
      <c r="D1098" s="5"/>
      <c r="E1098" s="5"/>
      <c r="F1098" s="7" t="str">
        <f>IF(E1098="","",IF(VLOOKUP(E1098,'Study Locations'!B:D,2,FALSE)="","",VLOOKUP(E1098,'Study Locations'!B:D,2,FALSE)))</f>
        <v/>
      </c>
      <c r="G1098" s="7" t="str">
        <f>IF(E1098="","",IF(VLOOKUP(E1098,'Study Locations'!B:D,3,FALSE)="","",VLOOKUP(E1098,'Study Locations'!B:D,3,FALSE)))</f>
        <v/>
      </c>
      <c r="H1098" s="5"/>
      <c r="I1098" s="5"/>
      <c r="J1098" s="3" t="str">
        <f t="shared" si="51"/>
        <v/>
      </c>
      <c r="K1098" s="29" t="str">
        <f>IF(B1098="","",IF(J1098="","NA",IF(ISNA(VLOOKUP(J1098,'Default  Salaries'!D:E,2,FALSE)),IF(ISNA(VLOOKUP(I1098&amp;"-NA",'Default  Salaries'!D:E,2,FALSE)),"NA",VLOOKUP(I1098&amp;"-NA",'Default  Salaries'!D:E,2,FALSE)),VLOOKUP(J1098,'Default  Salaries'!D:E,2,FALSE))))</f>
        <v/>
      </c>
      <c r="L1098" s="46"/>
      <c r="M1098" s="19"/>
      <c r="N1098" s="45"/>
      <c r="O1098" s="45"/>
      <c r="P1098" s="7" t="str">
        <f t="shared" si="52"/>
        <v/>
      </c>
      <c r="Q1098" s="14"/>
      <c r="R1098" s="15"/>
      <c r="S1098" s="14"/>
      <c r="T1098" s="15"/>
      <c r="U1098" s="14"/>
      <c r="V1098" s="15"/>
      <c r="W1098" s="47"/>
      <c r="X1098" s="48"/>
      <c r="Y1098" s="47"/>
      <c r="Z1098" s="48"/>
      <c r="AA1098" s="47"/>
      <c r="AB1098" s="48"/>
      <c r="AC1098" s="47"/>
      <c r="AD1098" s="48"/>
      <c r="AE1098" s="47"/>
      <c r="AF1098" s="48"/>
      <c r="AG1098" s="47"/>
      <c r="AH1098" s="48"/>
      <c r="AI1098" s="47"/>
      <c r="AJ1098" s="48"/>
    </row>
    <row r="1099" spans="1:36" x14ac:dyDescent="0.25">
      <c r="A1099" s="7">
        <f t="shared" si="53"/>
        <v>1095</v>
      </c>
      <c r="B1099" s="8"/>
      <c r="C1099" s="5"/>
      <c r="D1099" s="5"/>
      <c r="E1099" s="5"/>
      <c r="F1099" s="7" t="str">
        <f>IF(E1099="","",IF(VLOOKUP(E1099,'Study Locations'!B:D,2,FALSE)="","",VLOOKUP(E1099,'Study Locations'!B:D,2,FALSE)))</f>
        <v/>
      </c>
      <c r="G1099" s="7" t="str">
        <f>IF(E1099="","",IF(VLOOKUP(E1099,'Study Locations'!B:D,3,FALSE)="","",VLOOKUP(E1099,'Study Locations'!B:D,3,FALSE)))</f>
        <v/>
      </c>
      <c r="H1099" s="5"/>
      <c r="I1099" s="5"/>
      <c r="J1099" s="3" t="str">
        <f t="shared" si="51"/>
        <v/>
      </c>
      <c r="K1099" s="29" t="str">
        <f>IF(B1099="","",IF(J1099="","NA",IF(ISNA(VLOOKUP(J1099,'Default  Salaries'!D:E,2,FALSE)),IF(ISNA(VLOOKUP(I1099&amp;"-NA",'Default  Salaries'!D:E,2,FALSE)),"NA",VLOOKUP(I1099&amp;"-NA",'Default  Salaries'!D:E,2,FALSE)),VLOOKUP(J1099,'Default  Salaries'!D:E,2,FALSE))))</f>
        <v/>
      </c>
      <c r="L1099" s="46"/>
      <c r="M1099" s="19"/>
      <c r="N1099" s="45"/>
      <c r="O1099" s="45"/>
      <c r="P1099" s="7" t="str">
        <f t="shared" si="52"/>
        <v/>
      </c>
      <c r="Q1099" s="14"/>
      <c r="R1099" s="15"/>
      <c r="S1099" s="14"/>
      <c r="T1099" s="15"/>
      <c r="U1099" s="14"/>
      <c r="V1099" s="15"/>
      <c r="W1099" s="47"/>
      <c r="X1099" s="48"/>
      <c r="Y1099" s="47"/>
      <c r="Z1099" s="48"/>
      <c r="AA1099" s="47"/>
      <c r="AB1099" s="48"/>
      <c r="AC1099" s="47"/>
      <c r="AD1099" s="48"/>
      <c r="AE1099" s="47"/>
      <c r="AF1099" s="48"/>
      <c r="AG1099" s="47"/>
      <c r="AH1099" s="48"/>
      <c r="AI1099" s="47"/>
      <c r="AJ1099" s="48"/>
    </row>
    <row r="1100" spans="1:36" x14ac:dyDescent="0.25">
      <c r="A1100" s="7">
        <f t="shared" si="53"/>
        <v>1096</v>
      </c>
      <c r="B1100" s="8"/>
      <c r="C1100" s="5"/>
      <c r="D1100" s="5"/>
      <c r="E1100" s="5"/>
      <c r="F1100" s="7" t="str">
        <f>IF(E1100="","",IF(VLOOKUP(E1100,'Study Locations'!B:D,2,FALSE)="","",VLOOKUP(E1100,'Study Locations'!B:D,2,FALSE)))</f>
        <v/>
      </c>
      <c r="G1100" s="7" t="str">
        <f>IF(E1100="","",IF(VLOOKUP(E1100,'Study Locations'!B:D,3,FALSE)="","",VLOOKUP(E1100,'Study Locations'!B:D,3,FALSE)))</f>
        <v/>
      </c>
      <c r="H1100" s="5"/>
      <c r="I1100" s="5"/>
      <c r="J1100" s="3" t="str">
        <f t="shared" si="51"/>
        <v/>
      </c>
      <c r="K1100" s="29" t="str">
        <f>IF(B1100="","",IF(J1100="","NA",IF(ISNA(VLOOKUP(J1100,'Default  Salaries'!D:E,2,FALSE)),IF(ISNA(VLOOKUP(I1100&amp;"-NA",'Default  Salaries'!D:E,2,FALSE)),"NA",VLOOKUP(I1100&amp;"-NA",'Default  Salaries'!D:E,2,FALSE)),VLOOKUP(J1100,'Default  Salaries'!D:E,2,FALSE))))</f>
        <v/>
      </c>
      <c r="L1100" s="46"/>
      <c r="M1100" s="19"/>
      <c r="N1100" s="45"/>
      <c r="O1100" s="45"/>
      <c r="P1100" s="7" t="str">
        <f t="shared" si="52"/>
        <v/>
      </c>
      <c r="Q1100" s="14"/>
      <c r="R1100" s="15"/>
      <c r="S1100" s="14"/>
      <c r="T1100" s="15"/>
      <c r="U1100" s="14"/>
      <c r="V1100" s="15"/>
      <c r="W1100" s="47"/>
      <c r="X1100" s="48"/>
      <c r="Y1100" s="47"/>
      <c r="Z1100" s="48"/>
      <c r="AA1100" s="47"/>
      <c r="AB1100" s="48"/>
      <c r="AC1100" s="47"/>
      <c r="AD1100" s="48"/>
      <c r="AE1100" s="47"/>
      <c r="AF1100" s="48"/>
      <c r="AG1100" s="47"/>
      <c r="AH1100" s="48"/>
      <c r="AI1100" s="47"/>
      <c r="AJ1100" s="48"/>
    </row>
    <row r="1101" spans="1:36" x14ac:dyDescent="0.25">
      <c r="A1101" s="7">
        <f t="shared" si="53"/>
        <v>1097</v>
      </c>
      <c r="B1101" s="8"/>
      <c r="C1101" s="5"/>
      <c r="D1101" s="5"/>
      <c r="E1101" s="5"/>
      <c r="F1101" s="7" t="str">
        <f>IF(E1101="","",IF(VLOOKUP(E1101,'Study Locations'!B:D,2,FALSE)="","",VLOOKUP(E1101,'Study Locations'!B:D,2,FALSE)))</f>
        <v/>
      </c>
      <c r="G1101" s="7" t="str">
        <f>IF(E1101="","",IF(VLOOKUP(E1101,'Study Locations'!B:D,3,FALSE)="","",VLOOKUP(E1101,'Study Locations'!B:D,3,FALSE)))</f>
        <v/>
      </c>
      <c r="H1101" s="5"/>
      <c r="I1101" s="5"/>
      <c r="J1101" s="3" t="str">
        <f t="shared" si="51"/>
        <v/>
      </c>
      <c r="K1101" s="29" t="str">
        <f>IF(B1101="","",IF(J1101="","NA",IF(ISNA(VLOOKUP(J1101,'Default  Salaries'!D:E,2,FALSE)),IF(ISNA(VLOOKUP(I1101&amp;"-NA",'Default  Salaries'!D:E,2,FALSE)),"NA",VLOOKUP(I1101&amp;"-NA",'Default  Salaries'!D:E,2,FALSE)),VLOOKUP(J1101,'Default  Salaries'!D:E,2,FALSE))))</f>
        <v/>
      </c>
      <c r="L1101" s="46"/>
      <c r="M1101" s="19"/>
      <c r="N1101" s="45"/>
      <c r="O1101" s="45"/>
      <c r="P1101" s="7" t="str">
        <f t="shared" si="52"/>
        <v/>
      </c>
      <c r="Q1101" s="14"/>
      <c r="R1101" s="15"/>
      <c r="S1101" s="14"/>
      <c r="T1101" s="15"/>
      <c r="U1101" s="14"/>
      <c r="V1101" s="15"/>
      <c r="W1101" s="47"/>
      <c r="X1101" s="48"/>
      <c r="Y1101" s="47"/>
      <c r="Z1101" s="48"/>
      <c r="AA1101" s="47"/>
      <c r="AB1101" s="48"/>
      <c r="AC1101" s="47"/>
      <c r="AD1101" s="48"/>
      <c r="AE1101" s="47"/>
      <c r="AF1101" s="48"/>
      <c r="AG1101" s="47"/>
      <c r="AH1101" s="48"/>
      <c r="AI1101" s="47"/>
      <c r="AJ1101" s="48"/>
    </row>
    <row r="1102" spans="1:36" x14ac:dyDescent="0.25">
      <c r="A1102" s="7">
        <f t="shared" si="53"/>
        <v>1098</v>
      </c>
      <c r="B1102" s="8"/>
      <c r="C1102" s="5"/>
      <c r="D1102" s="5"/>
      <c r="E1102" s="5"/>
      <c r="F1102" s="7" t="str">
        <f>IF(E1102="","",IF(VLOOKUP(E1102,'Study Locations'!B:D,2,FALSE)="","",VLOOKUP(E1102,'Study Locations'!B:D,2,FALSE)))</f>
        <v/>
      </c>
      <c r="G1102" s="7" t="str">
        <f>IF(E1102="","",IF(VLOOKUP(E1102,'Study Locations'!B:D,3,FALSE)="","",VLOOKUP(E1102,'Study Locations'!B:D,3,FALSE)))</f>
        <v/>
      </c>
      <c r="H1102" s="5"/>
      <c r="I1102" s="5"/>
      <c r="J1102" s="3" t="str">
        <f t="shared" si="51"/>
        <v/>
      </c>
      <c r="K1102" s="29" t="str">
        <f>IF(B1102="","",IF(J1102="","NA",IF(ISNA(VLOOKUP(J1102,'Default  Salaries'!D:E,2,FALSE)),IF(ISNA(VLOOKUP(I1102&amp;"-NA",'Default  Salaries'!D:E,2,FALSE)),"NA",VLOOKUP(I1102&amp;"-NA",'Default  Salaries'!D:E,2,FALSE)),VLOOKUP(J1102,'Default  Salaries'!D:E,2,FALSE))))</f>
        <v/>
      </c>
      <c r="L1102" s="46"/>
      <c r="M1102" s="19"/>
      <c r="N1102" s="45"/>
      <c r="O1102" s="45"/>
      <c r="P1102" s="7" t="str">
        <f t="shared" si="52"/>
        <v/>
      </c>
      <c r="Q1102" s="14"/>
      <c r="R1102" s="15"/>
      <c r="S1102" s="14"/>
      <c r="T1102" s="15"/>
      <c r="U1102" s="14"/>
      <c r="V1102" s="15"/>
      <c r="W1102" s="47"/>
      <c r="X1102" s="48"/>
      <c r="Y1102" s="47"/>
      <c r="Z1102" s="48"/>
      <c r="AA1102" s="47"/>
      <c r="AB1102" s="48"/>
      <c r="AC1102" s="47"/>
      <c r="AD1102" s="48"/>
      <c r="AE1102" s="47"/>
      <c r="AF1102" s="48"/>
      <c r="AG1102" s="47"/>
      <c r="AH1102" s="48"/>
      <c r="AI1102" s="47"/>
      <c r="AJ1102" s="48"/>
    </row>
    <row r="1103" spans="1:36" x14ac:dyDescent="0.25">
      <c r="A1103" s="7">
        <f t="shared" si="53"/>
        <v>1099</v>
      </c>
      <c r="B1103" s="8"/>
      <c r="C1103" s="5"/>
      <c r="D1103" s="5"/>
      <c r="E1103" s="5"/>
      <c r="F1103" s="7" t="str">
        <f>IF(E1103="","",IF(VLOOKUP(E1103,'Study Locations'!B:D,2,FALSE)="","",VLOOKUP(E1103,'Study Locations'!B:D,2,FALSE)))</f>
        <v/>
      </c>
      <c r="G1103" s="7" t="str">
        <f>IF(E1103="","",IF(VLOOKUP(E1103,'Study Locations'!B:D,3,FALSE)="","",VLOOKUP(E1103,'Study Locations'!B:D,3,FALSE)))</f>
        <v/>
      </c>
      <c r="H1103" s="5"/>
      <c r="I1103" s="5"/>
      <c r="J1103" s="3" t="str">
        <f t="shared" si="51"/>
        <v/>
      </c>
      <c r="K1103" s="29" t="str">
        <f>IF(B1103="","",IF(J1103="","NA",IF(ISNA(VLOOKUP(J1103,'Default  Salaries'!D:E,2,FALSE)),IF(ISNA(VLOOKUP(I1103&amp;"-NA",'Default  Salaries'!D:E,2,FALSE)),"NA",VLOOKUP(I1103&amp;"-NA",'Default  Salaries'!D:E,2,FALSE)),VLOOKUP(J1103,'Default  Salaries'!D:E,2,FALSE))))</f>
        <v/>
      </c>
      <c r="L1103" s="46"/>
      <c r="M1103" s="19"/>
      <c r="N1103" s="45"/>
      <c r="O1103" s="45"/>
      <c r="P1103" s="7" t="str">
        <f t="shared" si="52"/>
        <v/>
      </c>
      <c r="Q1103" s="14"/>
      <c r="R1103" s="15"/>
      <c r="S1103" s="14"/>
      <c r="T1103" s="15"/>
      <c r="U1103" s="14"/>
      <c r="V1103" s="15"/>
      <c r="W1103" s="47"/>
      <c r="X1103" s="48"/>
      <c r="Y1103" s="47"/>
      <c r="Z1103" s="48"/>
      <c r="AA1103" s="47"/>
      <c r="AB1103" s="48"/>
      <c r="AC1103" s="47"/>
      <c r="AD1103" s="48"/>
      <c r="AE1103" s="47"/>
      <c r="AF1103" s="48"/>
      <c r="AG1103" s="47"/>
      <c r="AH1103" s="48"/>
      <c r="AI1103" s="47"/>
      <c r="AJ1103" s="48"/>
    </row>
    <row r="1104" spans="1:36" x14ac:dyDescent="0.25">
      <c r="A1104" s="7">
        <f t="shared" si="53"/>
        <v>1100</v>
      </c>
      <c r="B1104" s="8"/>
      <c r="C1104" s="5"/>
      <c r="D1104" s="5"/>
      <c r="E1104" s="5"/>
      <c r="F1104" s="7" t="str">
        <f>IF(E1104="","",IF(VLOOKUP(E1104,'Study Locations'!B:D,2,FALSE)="","",VLOOKUP(E1104,'Study Locations'!B:D,2,FALSE)))</f>
        <v/>
      </c>
      <c r="G1104" s="7" t="str">
        <f>IF(E1104="","",IF(VLOOKUP(E1104,'Study Locations'!B:D,3,FALSE)="","",VLOOKUP(E1104,'Study Locations'!B:D,3,FALSE)))</f>
        <v/>
      </c>
      <c r="H1104" s="5"/>
      <c r="I1104" s="5"/>
      <c r="J1104" s="3" t="str">
        <f t="shared" si="51"/>
        <v/>
      </c>
      <c r="K1104" s="29" t="str">
        <f>IF(B1104="","",IF(J1104="","NA",IF(ISNA(VLOOKUP(J1104,'Default  Salaries'!D:E,2,FALSE)),IF(ISNA(VLOOKUP(I1104&amp;"-NA",'Default  Salaries'!D:E,2,FALSE)),"NA",VLOOKUP(I1104&amp;"-NA",'Default  Salaries'!D:E,2,FALSE)),VLOOKUP(J1104,'Default  Salaries'!D:E,2,FALSE))))</f>
        <v/>
      </c>
      <c r="L1104" s="46"/>
      <c r="M1104" s="19"/>
      <c r="N1104" s="45"/>
      <c r="O1104" s="45"/>
      <c r="P1104" s="7" t="str">
        <f t="shared" si="52"/>
        <v/>
      </c>
      <c r="Q1104" s="14"/>
      <c r="R1104" s="15"/>
      <c r="S1104" s="14"/>
      <c r="T1104" s="15"/>
      <c r="U1104" s="14"/>
      <c r="V1104" s="15"/>
      <c r="W1104" s="47"/>
      <c r="X1104" s="48"/>
      <c r="Y1104" s="47"/>
      <c r="Z1104" s="48"/>
      <c r="AA1104" s="47"/>
      <c r="AB1104" s="48"/>
      <c r="AC1104" s="47"/>
      <c r="AD1104" s="48"/>
      <c r="AE1104" s="47"/>
      <c r="AF1104" s="48"/>
      <c r="AG1104" s="47"/>
      <c r="AH1104" s="48"/>
      <c r="AI1104" s="47"/>
      <c r="AJ1104" s="48"/>
    </row>
    <row r="1105" spans="1:36" x14ac:dyDescent="0.25">
      <c r="A1105" s="7">
        <f t="shared" si="53"/>
        <v>1101</v>
      </c>
      <c r="B1105" s="8"/>
      <c r="C1105" s="5"/>
      <c r="D1105" s="5"/>
      <c r="E1105" s="5"/>
      <c r="F1105" s="7" t="str">
        <f>IF(E1105="","",IF(VLOOKUP(E1105,'Study Locations'!B:D,2,FALSE)="","",VLOOKUP(E1105,'Study Locations'!B:D,2,FALSE)))</f>
        <v/>
      </c>
      <c r="G1105" s="7" t="str">
        <f>IF(E1105="","",IF(VLOOKUP(E1105,'Study Locations'!B:D,3,FALSE)="","",VLOOKUP(E1105,'Study Locations'!B:D,3,FALSE)))</f>
        <v/>
      </c>
      <c r="H1105" s="5"/>
      <c r="I1105" s="5"/>
      <c r="J1105" s="3" t="str">
        <f t="shared" si="51"/>
        <v/>
      </c>
      <c r="K1105" s="29" t="str">
        <f>IF(B1105="","",IF(J1105="","NA",IF(ISNA(VLOOKUP(J1105,'Default  Salaries'!D:E,2,FALSE)),IF(ISNA(VLOOKUP(I1105&amp;"-NA",'Default  Salaries'!D:E,2,FALSE)),"NA",VLOOKUP(I1105&amp;"-NA",'Default  Salaries'!D:E,2,FALSE)),VLOOKUP(J1105,'Default  Salaries'!D:E,2,FALSE))))</f>
        <v/>
      </c>
      <c r="L1105" s="46"/>
      <c r="M1105" s="19"/>
      <c r="N1105" s="45"/>
      <c r="O1105" s="45"/>
      <c r="P1105" s="7" t="str">
        <f t="shared" si="52"/>
        <v/>
      </c>
      <c r="Q1105" s="14"/>
      <c r="R1105" s="15"/>
      <c r="S1105" s="14"/>
      <c r="T1105" s="15"/>
      <c r="U1105" s="14"/>
      <c r="V1105" s="15"/>
      <c r="W1105" s="47"/>
      <c r="X1105" s="48"/>
      <c r="Y1105" s="47"/>
      <c r="Z1105" s="48"/>
      <c r="AA1105" s="47"/>
      <c r="AB1105" s="48"/>
      <c r="AC1105" s="47"/>
      <c r="AD1105" s="48"/>
      <c r="AE1105" s="47"/>
      <c r="AF1105" s="48"/>
      <c r="AG1105" s="47"/>
      <c r="AH1105" s="48"/>
      <c r="AI1105" s="47"/>
      <c r="AJ1105" s="48"/>
    </row>
    <row r="1106" spans="1:36" x14ac:dyDescent="0.25">
      <c r="A1106" s="7">
        <f t="shared" si="53"/>
        <v>1102</v>
      </c>
      <c r="B1106" s="8"/>
      <c r="C1106" s="5"/>
      <c r="D1106" s="5"/>
      <c r="E1106" s="5"/>
      <c r="F1106" s="7" t="str">
        <f>IF(E1106="","",IF(VLOOKUP(E1106,'Study Locations'!B:D,2,FALSE)="","",VLOOKUP(E1106,'Study Locations'!B:D,2,FALSE)))</f>
        <v/>
      </c>
      <c r="G1106" s="7" t="str">
        <f>IF(E1106="","",IF(VLOOKUP(E1106,'Study Locations'!B:D,3,FALSE)="","",VLOOKUP(E1106,'Study Locations'!B:D,3,FALSE)))</f>
        <v/>
      </c>
      <c r="H1106" s="5"/>
      <c r="I1106" s="5"/>
      <c r="J1106" s="3" t="str">
        <f t="shared" si="51"/>
        <v/>
      </c>
      <c r="K1106" s="29" t="str">
        <f>IF(B1106="","",IF(J1106="","NA",IF(ISNA(VLOOKUP(J1106,'Default  Salaries'!D:E,2,FALSE)),IF(ISNA(VLOOKUP(I1106&amp;"-NA",'Default  Salaries'!D:E,2,FALSE)),"NA",VLOOKUP(I1106&amp;"-NA",'Default  Salaries'!D:E,2,FALSE)),VLOOKUP(J1106,'Default  Salaries'!D:E,2,FALSE))))</f>
        <v/>
      </c>
      <c r="L1106" s="46"/>
      <c r="M1106" s="19"/>
      <c r="N1106" s="45"/>
      <c r="O1106" s="45"/>
      <c r="P1106" s="7" t="str">
        <f t="shared" si="52"/>
        <v/>
      </c>
      <c r="Q1106" s="14"/>
      <c r="R1106" s="15"/>
      <c r="S1106" s="14"/>
      <c r="T1106" s="15"/>
      <c r="U1106" s="14"/>
      <c r="V1106" s="15"/>
      <c r="W1106" s="47"/>
      <c r="X1106" s="48"/>
      <c r="Y1106" s="47"/>
      <c r="Z1106" s="48"/>
      <c r="AA1106" s="47"/>
      <c r="AB1106" s="48"/>
      <c r="AC1106" s="47"/>
      <c r="AD1106" s="48"/>
      <c r="AE1106" s="47"/>
      <c r="AF1106" s="48"/>
      <c r="AG1106" s="47"/>
      <c r="AH1106" s="48"/>
      <c r="AI1106" s="47"/>
      <c r="AJ1106" s="48"/>
    </row>
    <row r="1107" spans="1:36" x14ac:dyDescent="0.25">
      <c r="A1107" s="7">
        <f t="shared" si="53"/>
        <v>1103</v>
      </c>
      <c r="B1107" s="8"/>
      <c r="C1107" s="5"/>
      <c r="D1107" s="5"/>
      <c r="E1107" s="5"/>
      <c r="F1107" s="7" t="str">
        <f>IF(E1107="","",IF(VLOOKUP(E1107,'Study Locations'!B:D,2,FALSE)="","",VLOOKUP(E1107,'Study Locations'!B:D,2,FALSE)))</f>
        <v/>
      </c>
      <c r="G1107" s="7" t="str">
        <f>IF(E1107="","",IF(VLOOKUP(E1107,'Study Locations'!B:D,3,FALSE)="","",VLOOKUP(E1107,'Study Locations'!B:D,3,FALSE)))</f>
        <v/>
      </c>
      <c r="H1107" s="5"/>
      <c r="I1107" s="5"/>
      <c r="J1107" s="3" t="str">
        <f t="shared" si="51"/>
        <v/>
      </c>
      <c r="K1107" s="29" t="str">
        <f>IF(B1107="","",IF(J1107="","NA",IF(ISNA(VLOOKUP(J1107,'Default  Salaries'!D:E,2,FALSE)),IF(ISNA(VLOOKUP(I1107&amp;"-NA",'Default  Salaries'!D:E,2,FALSE)),"NA",VLOOKUP(I1107&amp;"-NA",'Default  Salaries'!D:E,2,FALSE)),VLOOKUP(J1107,'Default  Salaries'!D:E,2,FALSE))))</f>
        <v/>
      </c>
      <c r="L1107" s="46"/>
      <c r="M1107" s="19"/>
      <c r="N1107" s="45"/>
      <c r="O1107" s="45"/>
      <c r="P1107" s="7" t="str">
        <f t="shared" si="52"/>
        <v/>
      </c>
      <c r="Q1107" s="14"/>
      <c r="R1107" s="15"/>
      <c r="S1107" s="14"/>
      <c r="T1107" s="15"/>
      <c r="U1107" s="14"/>
      <c r="V1107" s="15"/>
      <c r="W1107" s="47"/>
      <c r="X1107" s="48"/>
      <c r="Y1107" s="47"/>
      <c r="Z1107" s="48"/>
      <c r="AA1107" s="47"/>
      <c r="AB1107" s="48"/>
      <c r="AC1107" s="47"/>
      <c r="AD1107" s="48"/>
      <c r="AE1107" s="47"/>
      <c r="AF1107" s="48"/>
      <c r="AG1107" s="47"/>
      <c r="AH1107" s="48"/>
      <c r="AI1107" s="47"/>
      <c r="AJ1107" s="48"/>
    </row>
    <row r="1108" spans="1:36" x14ac:dyDescent="0.25">
      <c r="A1108" s="7">
        <f t="shared" si="53"/>
        <v>1104</v>
      </c>
      <c r="B1108" s="8"/>
      <c r="C1108" s="5"/>
      <c r="D1108" s="5"/>
      <c r="E1108" s="5"/>
      <c r="F1108" s="7" t="str">
        <f>IF(E1108="","",IF(VLOOKUP(E1108,'Study Locations'!B:D,2,FALSE)="","",VLOOKUP(E1108,'Study Locations'!B:D,2,FALSE)))</f>
        <v/>
      </c>
      <c r="G1108" s="7" t="str">
        <f>IF(E1108="","",IF(VLOOKUP(E1108,'Study Locations'!B:D,3,FALSE)="","",VLOOKUP(E1108,'Study Locations'!B:D,3,FALSE)))</f>
        <v/>
      </c>
      <c r="H1108" s="5"/>
      <c r="I1108" s="5"/>
      <c r="J1108" s="3" t="str">
        <f t="shared" si="51"/>
        <v/>
      </c>
      <c r="K1108" s="29" t="str">
        <f>IF(B1108="","",IF(J1108="","NA",IF(ISNA(VLOOKUP(J1108,'Default  Salaries'!D:E,2,FALSE)),IF(ISNA(VLOOKUP(I1108&amp;"-NA",'Default  Salaries'!D:E,2,FALSE)),"NA",VLOOKUP(I1108&amp;"-NA",'Default  Salaries'!D:E,2,FALSE)),VLOOKUP(J1108,'Default  Salaries'!D:E,2,FALSE))))</f>
        <v/>
      </c>
      <c r="L1108" s="46"/>
      <c r="M1108" s="19"/>
      <c r="N1108" s="45"/>
      <c r="O1108" s="45"/>
      <c r="P1108" s="7" t="str">
        <f t="shared" si="52"/>
        <v/>
      </c>
      <c r="Q1108" s="14"/>
      <c r="R1108" s="15"/>
      <c r="S1108" s="14"/>
      <c r="T1108" s="15"/>
      <c r="U1108" s="14"/>
      <c r="V1108" s="15"/>
      <c r="W1108" s="47"/>
      <c r="X1108" s="48"/>
      <c r="Y1108" s="47"/>
      <c r="Z1108" s="48"/>
      <c r="AA1108" s="47"/>
      <c r="AB1108" s="48"/>
      <c r="AC1108" s="47"/>
      <c r="AD1108" s="48"/>
      <c r="AE1108" s="47"/>
      <c r="AF1108" s="48"/>
      <c r="AG1108" s="47"/>
      <c r="AH1108" s="48"/>
      <c r="AI1108" s="47"/>
      <c r="AJ1108" s="48"/>
    </row>
    <row r="1109" spans="1:36" x14ac:dyDescent="0.25">
      <c r="A1109" s="7">
        <f t="shared" si="53"/>
        <v>1105</v>
      </c>
      <c r="B1109" s="8"/>
      <c r="C1109" s="5"/>
      <c r="D1109" s="5"/>
      <c r="E1109" s="5"/>
      <c r="F1109" s="7" t="str">
        <f>IF(E1109="","",IF(VLOOKUP(E1109,'Study Locations'!B:D,2,FALSE)="","",VLOOKUP(E1109,'Study Locations'!B:D,2,FALSE)))</f>
        <v/>
      </c>
      <c r="G1109" s="7" t="str">
        <f>IF(E1109="","",IF(VLOOKUP(E1109,'Study Locations'!B:D,3,FALSE)="","",VLOOKUP(E1109,'Study Locations'!B:D,3,FALSE)))</f>
        <v/>
      </c>
      <c r="H1109" s="5"/>
      <c r="I1109" s="5"/>
      <c r="J1109" s="3" t="str">
        <f t="shared" si="51"/>
        <v/>
      </c>
      <c r="K1109" s="29" t="str">
        <f>IF(B1109="","",IF(J1109="","NA",IF(ISNA(VLOOKUP(J1109,'Default  Salaries'!D:E,2,FALSE)),IF(ISNA(VLOOKUP(I1109&amp;"-NA",'Default  Salaries'!D:E,2,FALSE)),"NA",VLOOKUP(I1109&amp;"-NA",'Default  Salaries'!D:E,2,FALSE)),VLOOKUP(J1109,'Default  Salaries'!D:E,2,FALSE))))</f>
        <v/>
      </c>
      <c r="L1109" s="46"/>
      <c r="M1109" s="19"/>
      <c r="N1109" s="45"/>
      <c r="O1109" s="45"/>
      <c r="P1109" s="7" t="str">
        <f t="shared" si="52"/>
        <v/>
      </c>
      <c r="Q1109" s="14"/>
      <c r="R1109" s="15"/>
      <c r="S1109" s="14"/>
      <c r="T1109" s="15"/>
      <c r="U1109" s="14"/>
      <c r="V1109" s="15"/>
      <c r="W1109" s="47"/>
      <c r="X1109" s="48"/>
      <c r="Y1109" s="47"/>
      <c r="Z1109" s="48"/>
      <c r="AA1109" s="47"/>
      <c r="AB1109" s="48"/>
      <c r="AC1109" s="47"/>
      <c r="AD1109" s="48"/>
      <c r="AE1109" s="47"/>
      <c r="AF1109" s="48"/>
      <c r="AG1109" s="47"/>
      <c r="AH1109" s="48"/>
      <c r="AI1109" s="47"/>
      <c r="AJ1109" s="48"/>
    </row>
    <row r="1110" spans="1:36" x14ac:dyDescent="0.25">
      <c r="A1110" s="7">
        <f t="shared" si="53"/>
        <v>1106</v>
      </c>
      <c r="B1110" s="8"/>
      <c r="C1110" s="5"/>
      <c r="D1110" s="5"/>
      <c r="E1110" s="5"/>
      <c r="F1110" s="7" t="str">
        <f>IF(E1110="","",IF(VLOOKUP(E1110,'Study Locations'!B:D,2,FALSE)="","",VLOOKUP(E1110,'Study Locations'!B:D,2,FALSE)))</f>
        <v/>
      </c>
      <c r="G1110" s="7" t="str">
        <f>IF(E1110="","",IF(VLOOKUP(E1110,'Study Locations'!B:D,3,FALSE)="","",VLOOKUP(E1110,'Study Locations'!B:D,3,FALSE)))</f>
        <v/>
      </c>
      <c r="H1110" s="5"/>
      <c r="I1110" s="5"/>
      <c r="J1110" s="3" t="str">
        <f t="shared" si="51"/>
        <v/>
      </c>
      <c r="K1110" s="29" t="str">
        <f>IF(B1110="","",IF(J1110="","NA",IF(ISNA(VLOOKUP(J1110,'Default  Salaries'!D:E,2,FALSE)),IF(ISNA(VLOOKUP(I1110&amp;"-NA",'Default  Salaries'!D:E,2,FALSE)),"NA",VLOOKUP(I1110&amp;"-NA",'Default  Salaries'!D:E,2,FALSE)),VLOOKUP(J1110,'Default  Salaries'!D:E,2,FALSE))))</f>
        <v/>
      </c>
      <c r="L1110" s="46"/>
      <c r="M1110" s="19"/>
      <c r="N1110" s="45"/>
      <c r="O1110" s="45"/>
      <c r="P1110" s="7" t="str">
        <f t="shared" si="52"/>
        <v/>
      </c>
      <c r="Q1110" s="14"/>
      <c r="R1110" s="15"/>
      <c r="S1110" s="14"/>
      <c r="T1110" s="15"/>
      <c r="U1110" s="14"/>
      <c r="V1110" s="15"/>
      <c r="W1110" s="47"/>
      <c r="X1110" s="48"/>
      <c r="Y1110" s="47"/>
      <c r="Z1110" s="48"/>
      <c r="AA1110" s="47"/>
      <c r="AB1110" s="48"/>
      <c r="AC1110" s="47"/>
      <c r="AD1110" s="48"/>
      <c r="AE1110" s="47"/>
      <c r="AF1110" s="48"/>
      <c r="AG1110" s="47"/>
      <c r="AH1110" s="48"/>
      <c r="AI1110" s="47"/>
      <c r="AJ1110" s="48"/>
    </row>
    <row r="1111" spans="1:36" x14ac:dyDescent="0.25">
      <c r="A1111" s="7">
        <f t="shared" si="53"/>
        <v>1107</v>
      </c>
      <c r="B1111" s="8"/>
      <c r="C1111" s="5"/>
      <c r="D1111" s="5"/>
      <c r="E1111" s="5"/>
      <c r="F1111" s="7" t="str">
        <f>IF(E1111="","",IF(VLOOKUP(E1111,'Study Locations'!B:D,2,FALSE)="","",VLOOKUP(E1111,'Study Locations'!B:D,2,FALSE)))</f>
        <v/>
      </c>
      <c r="G1111" s="7" t="str">
        <f>IF(E1111="","",IF(VLOOKUP(E1111,'Study Locations'!B:D,3,FALSE)="","",VLOOKUP(E1111,'Study Locations'!B:D,3,FALSE)))</f>
        <v/>
      </c>
      <c r="H1111" s="5"/>
      <c r="I1111" s="5"/>
      <c r="J1111" s="3" t="str">
        <f t="shared" si="51"/>
        <v/>
      </c>
      <c r="K1111" s="29" t="str">
        <f>IF(B1111="","",IF(J1111="","NA",IF(ISNA(VLOOKUP(J1111,'Default  Salaries'!D:E,2,FALSE)),IF(ISNA(VLOOKUP(I1111&amp;"-NA",'Default  Salaries'!D:E,2,FALSE)),"NA",VLOOKUP(I1111&amp;"-NA",'Default  Salaries'!D:E,2,FALSE)),VLOOKUP(J1111,'Default  Salaries'!D:E,2,FALSE))))</f>
        <v/>
      </c>
      <c r="L1111" s="46"/>
      <c r="M1111" s="19"/>
      <c r="N1111" s="45"/>
      <c r="O1111" s="45"/>
      <c r="P1111" s="7" t="str">
        <f t="shared" si="52"/>
        <v/>
      </c>
      <c r="Q1111" s="14"/>
      <c r="R1111" s="15"/>
      <c r="S1111" s="14"/>
      <c r="T1111" s="15"/>
      <c r="U1111" s="14"/>
      <c r="V1111" s="15"/>
      <c r="W1111" s="47"/>
      <c r="X1111" s="48"/>
      <c r="Y1111" s="47"/>
      <c r="Z1111" s="48"/>
      <c r="AA1111" s="47"/>
      <c r="AB1111" s="48"/>
      <c r="AC1111" s="47"/>
      <c r="AD1111" s="48"/>
      <c r="AE1111" s="47"/>
      <c r="AF1111" s="48"/>
      <c r="AG1111" s="47"/>
      <c r="AH1111" s="48"/>
      <c r="AI1111" s="47"/>
      <c r="AJ1111" s="48"/>
    </row>
    <row r="1112" spans="1:36" x14ac:dyDescent="0.25">
      <c r="A1112" s="7">
        <f t="shared" si="53"/>
        <v>1108</v>
      </c>
      <c r="B1112" s="8"/>
      <c r="C1112" s="5"/>
      <c r="D1112" s="5"/>
      <c r="E1112" s="5"/>
      <c r="F1112" s="7" t="str">
        <f>IF(E1112="","",IF(VLOOKUP(E1112,'Study Locations'!B:D,2,FALSE)="","",VLOOKUP(E1112,'Study Locations'!B:D,2,FALSE)))</f>
        <v/>
      </c>
      <c r="G1112" s="7" t="str">
        <f>IF(E1112="","",IF(VLOOKUP(E1112,'Study Locations'!B:D,3,FALSE)="","",VLOOKUP(E1112,'Study Locations'!B:D,3,FALSE)))</f>
        <v/>
      </c>
      <c r="H1112" s="5"/>
      <c r="I1112" s="5"/>
      <c r="J1112" s="3" t="str">
        <f t="shared" si="51"/>
        <v/>
      </c>
      <c r="K1112" s="29" t="str">
        <f>IF(B1112="","",IF(J1112="","NA",IF(ISNA(VLOOKUP(J1112,'Default  Salaries'!D:E,2,FALSE)),IF(ISNA(VLOOKUP(I1112&amp;"-NA",'Default  Salaries'!D:E,2,FALSE)),"NA",VLOOKUP(I1112&amp;"-NA",'Default  Salaries'!D:E,2,FALSE)),VLOOKUP(J1112,'Default  Salaries'!D:E,2,FALSE))))</f>
        <v/>
      </c>
      <c r="L1112" s="46"/>
      <c r="M1112" s="19"/>
      <c r="N1112" s="45"/>
      <c r="O1112" s="45"/>
      <c r="P1112" s="7" t="str">
        <f t="shared" si="52"/>
        <v/>
      </c>
      <c r="Q1112" s="14"/>
      <c r="R1112" s="15"/>
      <c r="S1112" s="14"/>
      <c r="T1112" s="15"/>
      <c r="U1112" s="14"/>
      <c r="V1112" s="15"/>
      <c r="W1112" s="47"/>
      <c r="X1112" s="48"/>
      <c r="Y1112" s="47"/>
      <c r="Z1112" s="48"/>
      <c r="AA1112" s="47"/>
      <c r="AB1112" s="48"/>
      <c r="AC1112" s="47"/>
      <c r="AD1112" s="48"/>
      <c r="AE1112" s="47"/>
      <c r="AF1112" s="48"/>
      <c r="AG1112" s="47"/>
      <c r="AH1112" s="48"/>
      <c r="AI1112" s="47"/>
      <c r="AJ1112" s="48"/>
    </row>
    <row r="1113" spans="1:36" x14ac:dyDescent="0.25">
      <c r="A1113" s="7">
        <f t="shared" si="53"/>
        <v>1109</v>
      </c>
      <c r="B1113" s="8"/>
      <c r="C1113" s="5"/>
      <c r="D1113" s="5"/>
      <c r="E1113" s="5"/>
      <c r="F1113" s="7" t="str">
        <f>IF(E1113="","",IF(VLOOKUP(E1113,'Study Locations'!B:D,2,FALSE)="","",VLOOKUP(E1113,'Study Locations'!B:D,2,FALSE)))</f>
        <v/>
      </c>
      <c r="G1113" s="7" t="str">
        <f>IF(E1113="","",IF(VLOOKUP(E1113,'Study Locations'!B:D,3,FALSE)="","",VLOOKUP(E1113,'Study Locations'!B:D,3,FALSE)))</f>
        <v/>
      </c>
      <c r="H1113" s="5"/>
      <c r="I1113" s="5"/>
      <c r="J1113" s="3" t="str">
        <f t="shared" si="51"/>
        <v/>
      </c>
      <c r="K1113" s="29" t="str">
        <f>IF(B1113="","",IF(J1113="","NA",IF(ISNA(VLOOKUP(J1113,'Default  Salaries'!D:E,2,FALSE)),IF(ISNA(VLOOKUP(I1113&amp;"-NA",'Default  Salaries'!D:E,2,FALSE)),"NA",VLOOKUP(I1113&amp;"-NA",'Default  Salaries'!D:E,2,FALSE)),VLOOKUP(J1113,'Default  Salaries'!D:E,2,FALSE))))</f>
        <v/>
      </c>
      <c r="L1113" s="46"/>
      <c r="M1113" s="19"/>
      <c r="N1113" s="45"/>
      <c r="O1113" s="45"/>
      <c r="P1113" s="7" t="str">
        <f t="shared" si="52"/>
        <v/>
      </c>
      <c r="Q1113" s="14"/>
      <c r="R1113" s="15"/>
      <c r="S1113" s="14"/>
      <c r="T1113" s="15"/>
      <c r="U1113" s="14"/>
      <c r="V1113" s="15"/>
      <c r="W1113" s="47"/>
      <c r="X1113" s="48"/>
      <c r="Y1113" s="47"/>
      <c r="Z1113" s="48"/>
      <c r="AA1113" s="47"/>
      <c r="AB1113" s="48"/>
      <c r="AC1113" s="47"/>
      <c r="AD1113" s="48"/>
      <c r="AE1113" s="47"/>
      <c r="AF1113" s="48"/>
      <c r="AG1113" s="47"/>
      <c r="AH1113" s="48"/>
      <c r="AI1113" s="47"/>
      <c r="AJ1113" s="48"/>
    </row>
    <row r="1114" spans="1:36" x14ac:dyDescent="0.25">
      <c r="A1114" s="7">
        <f t="shared" si="53"/>
        <v>1110</v>
      </c>
      <c r="B1114" s="8"/>
      <c r="C1114" s="5"/>
      <c r="D1114" s="5"/>
      <c r="E1114" s="5"/>
      <c r="F1114" s="7" t="str">
        <f>IF(E1114="","",IF(VLOOKUP(E1114,'Study Locations'!B:D,2,FALSE)="","",VLOOKUP(E1114,'Study Locations'!B:D,2,FALSE)))</f>
        <v/>
      </c>
      <c r="G1114" s="7" t="str">
        <f>IF(E1114="","",IF(VLOOKUP(E1114,'Study Locations'!B:D,3,FALSE)="","",VLOOKUP(E1114,'Study Locations'!B:D,3,FALSE)))</f>
        <v/>
      </c>
      <c r="H1114" s="5"/>
      <c r="I1114" s="5"/>
      <c r="J1114" s="3" t="str">
        <f t="shared" si="51"/>
        <v/>
      </c>
      <c r="K1114" s="29" t="str">
        <f>IF(B1114="","",IF(J1114="","NA",IF(ISNA(VLOOKUP(J1114,'Default  Salaries'!D:E,2,FALSE)),IF(ISNA(VLOOKUP(I1114&amp;"-NA",'Default  Salaries'!D:E,2,FALSE)),"NA",VLOOKUP(I1114&amp;"-NA",'Default  Salaries'!D:E,2,FALSE)),VLOOKUP(J1114,'Default  Salaries'!D:E,2,FALSE))))</f>
        <v/>
      </c>
      <c r="L1114" s="46"/>
      <c r="M1114" s="19"/>
      <c r="N1114" s="45"/>
      <c r="O1114" s="45"/>
      <c r="P1114" s="7" t="str">
        <f t="shared" si="52"/>
        <v/>
      </c>
      <c r="Q1114" s="14"/>
      <c r="R1114" s="15"/>
      <c r="S1114" s="14"/>
      <c r="T1114" s="15"/>
      <c r="U1114" s="14"/>
      <c r="V1114" s="15"/>
      <c r="W1114" s="47"/>
      <c r="X1114" s="48"/>
      <c r="Y1114" s="47"/>
      <c r="Z1114" s="48"/>
      <c r="AA1114" s="47"/>
      <c r="AB1114" s="48"/>
      <c r="AC1114" s="47"/>
      <c r="AD1114" s="48"/>
      <c r="AE1114" s="47"/>
      <c r="AF1114" s="48"/>
      <c r="AG1114" s="47"/>
      <c r="AH1114" s="48"/>
      <c r="AI1114" s="47"/>
      <c r="AJ1114" s="48"/>
    </row>
    <row r="1115" spans="1:36" x14ac:dyDescent="0.25">
      <c r="A1115" s="7">
        <f t="shared" si="53"/>
        <v>1111</v>
      </c>
      <c r="B1115" s="8"/>
      <c r="C1115" s="5"/>
      <c r="D1115" s="5"/>
      <c r="E1115" s="5"/>
      <c r="F1115" s="7" t="str">
        <f>IF(E1115="","",IF(VLOOKUP(E1115,'Study Locations'!B:D,2,FALSE)="","",VLOOKUP(E1115,'Study Locations'!B:D,2,FALSE)))</f>
        <v/>
      </c>
      <c r="G1115" s="7" t="str">
        <f>IF(E1115="","",IF(VLOOKUP(E1115,'Study Locations'!B:D,3,FALSE)="","",VLOOKUP(E1115,'Study Locations'!B:D,3,FALSE)))</f>
        <v/>
      </c>
      <c r="H1115" s="5"/>
      <c r="I1115" s="5"/>
      <c r="J1115" s="3" t="str">
        <f t="shared" si="51"/>
        <v/>
      </c>
      <c r="K1115" s="29" t="str">
        <f>IF(B1115="","",IF(J1115="","NA",IF(ISNA(VLOOKUP(J1115,'Default  Salaries'!D:E,2,FALSE)),IF(ISNA(VLOOKUP(I1115&amp;"-NA",'Default  Salaries'!D:E,2,FALSE)),"NA",VLOOKUP(I1115&amp;"-NA",'Default  Salaries'!D:E,2,FALSE)),VLOOKUP(J1115,'Default  Salaries'!D:E,2,FALSE))))</f>
        <v/>
      </c>
      <c r="L1115" s="46"/>
      <c r="M1115" s="19"/>
      <c r="N1115" s="45"/>
      <c r="O1115" s="45"/>
      <c r="P1115" s="7" t="str">
        <f t="shared" si="52"/>
        <v/>
      </c>
      <c r="Q1115" s="14"/>
      <c r="R1115" s="15"/>
      <c r="S1115" s="14"/>
      <c r="T1115" s="15"/>
      <c r="U1115" s="14"/>
      <c r="V1115" s="15"/>
      <c r="W1115" s="47"/>
      <c r="X1115" s="48"/>
      <c r="Y1115" s="47"/>
      <c r="Z1115" s="48"/>
      <c r="AA1115" s="47"/>
      <c r="AB1115" s="48"/>
      <c r="AC1115" s="47"/>
      <c r="AD1115" s="48"/>
      <c r="AE1115" s="47"/>
      <c r="AF1115" s="48"/>
      <c r="AG1115" s="47"/>
      <c r="AH1115" s="48"/>
      <c r="AI1115" s="47"/>
      <c r="AJ1115" s="48"/>
    </row>
    <row r="1116" spans="1:36" x14ac:dyDescent="0.25">
      <c r="A1116" s="7">
        <f t="shared" si="53"/>
        <v>1112</v>
      </c>
      <c r="B1116" s="8"/>
      <c r="C1116" s="5"/>
      <c r="D1116" s="5"/>
      <c r="E1116" s="5"/>
      <c r="F1116" s="7" t="str">
        <f>IF(E1116="","",IF(VLOOKUP(E1116,'Study Locations'!B:D,2,FALSE)="","",VLOOKUP(E1116,'Study Locations'!B:D,2,FALSE)))</f>
        <v/>
      </c>
      <c r="G1116" s="7" t="str">
        <f>IF(E1116="","",IF(VLOOKUP(E1116,'Study Locations'!B:D,3,FALSE)="","",VLOOKUP(E1116,'Study Locations'!B:D,3,FALSE)))</f>
        <v/>
      </c>
      <c r="H1116" s="5"/>
      <c r="I1116" s="5"/>
      <c r="J1116" s="3" t="str">
        <f t="shared" si="51"/>
        <v/>
      </c>
      <c r="K1116" s="29" t="str">
        <f>IF(B1116="","",IF(J1116="","NA",IF(ISNA(VLOOKUP(J1116,'Default  Salaries'!D:E,2,FALSE)),IF(ISNA(VLOOKUP(I1116&amp;"-NA",'Default  Salaries'!D:E,2,FALSE)),"NA",VLOOKUP(I1116&amp;"-NA",'Default  Salaries'!D:E,2,FALSE)),VLOOKUP(J1116,'Default  Salaries'!D:E,2,FALSE))))</f>
        <v/>
      </c>
      <c r="L1116" s="46"/>
      <c r="M1116" s="19"/>
      <c r="N1116" s="45"/>
      <c r="O1116" s="45"/>
      <c r="P1116" s="7" t="str">
        <f t="shared" si="52"/>
        <v/>
      </c>
      <c r="Q1116" s="14"/>
      <c r="R1116" s="15"/>
      <c r="S1116" s="14"/>
      <c r="T1116" s="15"/>
      <c r="U1116" s="14"/>
      <c r="V1116" s="15"/>
      <c r="W1116" s="47"/>
      <c r="X1116" s="48"/>
      <c r="Y1116" s="47"/>
      <c r="Z1116" s="48"/>
      <c r="AA1116" s="47"/>
      <c r="AB1116" s="48"/>
      <c r="AC1116" s="47"/>
      <c r="AD1116" s="48"/>
      <c r="AE1116" s="47"/>
      <c r="AF1116" s="48"/>
      <c r="AG1116" s="47"/>
      <c r="AH1116" s="48"/>
      <c r="AI1116" s="47"/>
      <c r="AJ1116" s="48"/>
    </row>
    <row r="1117" spans="1:36" x14ac:dyDescent="0.25">
      <c r="A1117" s="7">
        <f t="shared" si="53"/>
        <v>1113</v>
      </c>
      <c r="B1117" s="8"/>
      <c r="C1117" s="5"/>
      <c r="D1117" s="5"/>
      <c r="E1117" s="5"/>
      <c r="F1117" s="7" t="str">
        <f>IF(E1117="","",IF(VLOOKUP(E1117,'Study Locations'!B:D,2,FALSE)="","",VLOOKUP(E1117,'Study Locations'!B:D,2,FALSE)))</f>
        <v/>
      </c>
      <c r="G1117" s="7" t="str">
        <f>IF(E1117="","",IF(VLOOKUP(E1117,'Study Locations'!B:D,3,FALSE)="","",VLOOKUP(E1117,'Study Locations'!B:D,3,FALSE)))</f>
        <v/>
      </c>
      <c r="H1117" s="5"/>
      <c r="I1117" s="5"/>
      <c r="J1117" s="3" t="str">
        <f t="shared" si="51"/>
        <v/>
      </c>
      <c r="K1117" s="29" t="str">
        <f>IF(B1117="","",IF(J1117="","NA",IF(ISNA(VLOOKUP(J1117,'Default  Salaries'!D:E,2,FALSE)),IF(ISNA(VLOOKUP(I1117&amp;"-NA",'Default  Salaries'!D:E,2,FALSE)),"NA",VLOOKUP(I1117&amp;"-NA",'Default  Salaries'!D:E,2,FALSE)),VLOOKUP(J1117,'Default  Salaries'!D:E,2,FALSE))))</f>
        <v/>
      </c>
      <c r="L1117" s="46"/>
      <c r="M1117" s="19"/>
      <c r="N1117" s="45"/>
      <c r="O1117" s="45"/>
      <c r="P1117" s="7" t="str">
        <f t="shared" si="52"/>
        <v/>
      </c>
      <c r="Q1117" s="14"/>
      <c r="R1117" s="15"/>
      <c r="S1117" s="14"/>
      <c r="T1117" s="15"/>
      <c r="U1117" s="14"/>
      <c r="V1117" s="15"/>
      <c r="W1117" s="47"/>
      <c r="X1117" s="48"/>
      <c r="Y1117" s="47"/>
      <c r="Z1117" s="48"/>
      <c r="AA1117" s="47"/>
      <c r="AB1117" s="48"/>
      <c r="AC1117" s="47"/>
      <c r="AD1117" s="48"/>
      <c r="AE1117" s="47"/>
      <c r="AF1117" s="48"/>
      <c r="AG1117" s="47"/>
      <c r="AH1117" s="48"/>
      <c r="AI1117" s="47"/>
      <c r="AJ1117" s="48"/>
    </row>
    <row r="1118" spans="1:36" x14ac:dyDescent="0.25">
      <c r="A1118" s="7">
        <f t="shared" si="53"/>
        <v>1114</v>
      </c>
      <c r="B1118" s="8"/>
      <c r="C1118" s="5"/>
      <c r="D1118" s="5"/>
      <c r="E1118" s="5"/>
      <c r="F1118" s="7" t="str">
        <f>IF(E1118="","",IF(VLOOKUP(E1118,'Study Locations'!B:D,2,FALSE)="","",VLOOKUP(E1118,'Study Locations'!B:D,2,FALSE)))</f>
        <v/>
      </c>
      <c r="G1118" s="7" t="str">
        <f>IF(E1118="","",IF(VLOOKUP(E1118,'Study Locations'!B:D,3,FALSE)="","",VLOOKUP(E1118,'Study Locations'!B:D,3,FALSE)))</f>
        <v/>
      </c>
      <c r="H1118" s="5"/>
      <c r="I1118" s="5"/>
      <c r="J1118" s="3" t="str">
        <f t="shared" si="51"/>
        <v/>
      </c>
      <c r="K1118" s="29" t="str">
        <f>IF(B1118="","",IF(J1118="","NA",IF(ISNA(VLOOKUP(J1118,'Default  Salaries'!D:E,2,FALSE)),IF(ISNA(VLOOKUP(I1118&amp;"-NA",'Default  Salaries'!D:E,2,FALSE)),"NA",VLOOKUP(I1118&amp;"-NA",'Default  Salaries'!D:E,2,FALSE)),VLOOKUP(J1118,'Default  Salaries'!D:E,2,FALSE))))</f>
        <v/>
      </c>
      <c r="L1118" s="46"/>
      <c r="M1118" s="19"/>
      <c r="N1118" s="45"/>
      <c r="O1118" s="45"/>
      <c r="P1118" s="7" t="str">
        <f t="shared" si="52"/>
        <v/>
      </c>
      <c r="Q1118" s="14"/>
      <c r="R1118" s="15"/>
      <c r="S1118" s="14"/>
      <c r="T1118" s="15"/>
      <c r="U1118" s="14"/>
      <c r="V1118" s="15"/>
      <c r="W1118" s="47"/>
      <c r="X1118" s="48"/>
      <c r="Y1118" s="47"/>
      <c r="Z1118" s="48"/>
      <c r="AA1118" s="47"/>
      <c r="AB1118" s="48"/>
      <c r="AC1118" s="47"/>
      <c r="AD1118" s="48"/>
      <c r="AE1118" s="47"/>
      <c r="AF1118" s="48"/>
      <c r="AG1118" s="47"/>
      <c r="AH1118" s="48"/>
      <c r="AI1118" s="47"/>
      <c r="AJ1118" s="48"/>
    </row>
    <row r="1119" spans="1:36" x14ac:dyDescent="0.25">
      <c r="A1119" s="7">
        <f t="shared" si="53"/>
        <v>1115</v>
      </c>
      <c r="B1119" s="8"/>
      <c r="C1119" s="5"/>
      <c r="D1119" s="5"/>
      <c r="E1119" s="5"/>
      <c r="F1119" s="7" t="str">
        <f>IF(E1119="","",IF(VLOOKUP(E1119,'Study Locations'!B:D,2,FALSE)="","",VLOOKUP(E1119,'Study Locations'!B:D,2,FALSE)))</f>
        <v/>
      </c>
      <c r="G1119" s="7" t="str">
        <f>IF(E1119="","",IF(VLOOKUP(E1119,'Study Locations'!B:D,3,FALSE)="","",VLOOKUP(E1119,'Study Locations'!B:D,3,FALSE)))</f>
        <v/>
      </c>
      <c r="H1119" s="5"/>
      <c r="I1119" s="5"/>
      <c r="J1119" s="3" t="str">
        <f t="shared" si="51"/>
        <v/>
      </c>
      <c r="K1119" s="29" t="str">
        <f>IF(B1119="","",IF(J1119="","NA",IF(ISNA(VLOOKUP(J1119,'Default  Salaries'!D:E,2,FALSE)),IF(ISNA(VLOOKUP(I1119&amp;"-NA",'Default  Salaries'!D:E,2,FALSE)),"NA",VLOOKUP(I1119&amp;"-NA",'Default  Salaries'!D:E,2,FALSE)),VLOOKUP(J1119,'Default  Salaries'!D:E,2,FALSE))))</f>
        <v/>
      </c>
      <c r="L1119" s="46"/>
      <c r="M1119" s="19"/>
      <c r="N1119" s="45"/>
      <c r="O1119" s="45"/>
      <c r="P1119" s="7" t="str">
        <f t="shared" si="52"/>
        <v/>
      </c>
      <c r="Q1119" s="14"/>
      <c r="R1119" s="15"/>
      <c r="S1119" s="14"/>
      <c r="T1119" s="15"/>
      <c r="U1119" s="14"/>
      <c r="V1119" s="15"/>
      <c r="W1119" s="47"/>
      <c r="X1119" s="48"/>
      <c r="Y1119" s="47"/>
      <c r="Z1119" s="48"/>
      <c r="AA1119" s="47"/>
      <c r="AB1119" s="48"/>
      <c r="AC1119" s="47"/>
      <c r="AD1119" s="48"/>
      <c r="AE1119" s="47"/>
      <c r="AF1119" s="48"/>
      <c r="AG1119" s="47"/>
      <c r="AH1119" s="48"/>
      <c r="AI1119" s="47"/>
      <c r="AJ1119" s="48"/>
    </row>
    <row r="1120" spans="1:36" x14ac:dyDescent="0.25">
      <c r="A1120" s="7">
        <f t="shared" si="53"/>
        <v>1116</v>
      </c>
      <c r="B1120" s="8"/>
      <c r="C1120" s="5"/>
      <c r="D1120" s="5"/>
      <c r="E1120" s="5"/>
      <c r="F1120" s="7" t="str">
        <f>IF(E1120="","",IF(VLOOKUP(E1120,'Study Locations'!B:D,2,FALSE)="","",VLOOKUP(E1120,'Study Locations'!B:D,2,FALSE)))</f>
        <v/>
      </c>
      <c r="G1120" s="7" t="str">
        <f>IF(E1120="","",IF(VLOOKUP(E1120,'Study Locations'!B:D,3,FALSE)="","",VLOOKUP(E1120,'Study Locations'!B:D,3,FALSE)))</f>
        <v/>
      </c>
      <c r="H1120" s="5"/>
      <c r="I1120" s="5"/>
      <c r="J1120" s="3" t="str">
        <f t="shared" si="51"/>
        <v/>
      </c>
      <c r="K1120" s="29" t="str">
        <f>IF(B1120="","",IF(J1120="","NA",IF(ISNA(VLOOKUP(J1120,'Default  Salaries'!D:E,2,FALSE)),IF(ISNA(VLOOKUP(I1120&amp;"-NA",'Default  Salaries'!D:E,2,FALSE)),"NA",VLOOKUP(I1120&amp;"-NA",'Default  Salaries'!D:E,2,FALSE)),VLOOKUP(J1120,'Default  Salaries'!D:E,2,FALSE))))</f>
        <v/>
      </c>
      <c r="L1120" s="46"/>
      <c r="M1120" s="19"/>
      <c r="N1120" s="45"/>
      <c r="O1120" s="45"/>
      <c r="P1120" s="7" t="str">
        <f t="shared" si="52"/>
        <v/>
      </c>
      <c r="Q1120" s="14"/>
      <c r="R1120" s="15"/>
      <c r="S1120" s="14"/>
      <c r="T1120" s="15"/>
      <c r="U1120" s="14"/>
      <c r="V1120" s="15"/>
      <c r="W1120" s="47"/>
      <c r="X1120" s="48"/>
      <c r="Y1120" s="47"/>
      <c r="Z1120" s="48"/>
      <c r="AA1120" s="47"/>
      <c r="AB1120" s="48"/>
      <c r="AC1120" s="47"/>
      <c r="AD1120" s="48"/>
      <c r="AE1120" s="47"/>
      <c r="AF1120" s="48"/>
      <c r="AG1120" s="47"/>
      <c r="AH1120" s="48"/>
      <c r="AI1120" s="47"/>
      <c r="AJ1120" s="48"/>
    </row>
    <row r="1121" spans="1:36" x14ac:dyDescent="0.25">
      <c r="A1121" s="7">
        <f t="shared" si="53"/>
        <v>1117</v>
      </c>
      <c r="B1121" s="8"/>
      <c r="C1121" s="5"/>
      <c r="D1121" s="5"/>
      <c r="E1121" s="5"/>
      <c r="F1121" s="7" t="str">
        <f>IF(E1121="","",IF(VLOOKUP(E1121,'Study Locations'!B:D,2,FALSE)="","",VLOOKUP(E1121,'Study Locations'!B:D,2,FALSE)))</f>
        <v/>
      </c>
      <c r="G1121" s="7" t="str">
        <f>IF(E1121="","",IF(VLOOKUP(E1121,'Study Locations'!B:D,3,FALSE)="","",VLOOKUP(E1121,'Study Locations'!B:D,3,FALSE)))</f>
        <v/>
      </c>
      <c r="H1121" s="5"/>
      <c r="I1121" s="5"/>
      <c r="J1121" s="3" t="str">
        <f t="shared" si="51"/>
        <v/>
      </c>
      <c r="K1121" s="29" t="str">
        <f>IF(B1121="","",IF(J1121="","NA",IF(ISNA(VLOOKUP(J1121,'Default  Salaries'!D:E,2,FALSE)),IF(ISNA(VLOOKUP(I1121&amp;"-NA",'Default  Salaries'!D:E,2,FALSE)),"NA",VLOOKUP(I1121&amp;"-NA",'Default  Salaries'!D:E,2,FALSE)),VLOOKUP(J1121,'Default  Salaries'!D:E,2,FALSE))))</f>
        <v/>
      </c>
      <c r="L1121" s="46"/>
      <c r="M1121" s="19"/>
      <c r="N1121" s="45"/>
      <c r="O1121" s="45"/>
      <c r="P1121" s="7" t="str">
        <f t="shared" si="52"/>
        <v/>
      </c>
      <c r="Q1121" s="14"/>
      <c r="R1121" s="15"/>
      <c r="S1121" s="14"/>
      <c r="T1121" s="15"/>
      <c r="U1121" s="14"/>
      <c r="V1121" s="15"/>
      <c r="W1121" s="47"/>
      <c r="X1121" s="48"/>
      <c r="Y1121" s="47"/>
      <c r="Z1121" s="48"/>
      <c r="AA1121" s="47"/>
      <c r="AB1121" s="48"/>
      <c r="AC1121" s="47"/>
      <c r="AD1121" s="48"/>
      <c r="AE1121" s="47"/>
      <c r="AF1121" s="48"/>
      <c r="AG1121" s="47"/>
      <c r="AH1121" s="48"/>
      <c r="AI1121" s="47"/>
      <c r="AJ1121" s="48"/>
    </row>
    <row r="1122" spans="1:36" x14ac:dyDescent="0.25">
      <c r="A1122" s="7">
        <f t="shared" si="53"/>
        <v>1118</v>
      </c>
      <c r="B1122" s="8"/>
      <c r="C1122" s="5"/>
      <c r="D1122" s="5"/>
      <c r="E1122" s="5"/>
      <c r="F1122" s="7" t="str">
        <f>IF(E1122="","",IF(VLOOKUP(E1122,'Study Locations'!B:D,2,FALSE)="","",VLOOKUP(E1122,'Study Locations'!B:D,2,FALSE)))</f>
        <v/>
      </c>
      <c r="G1122" s="7" t="str">
        <f>IF(E1122="","",IF(VLOOKUP(E1122,'Study Locations'!B:D,3,FALSE)="","",VLOOKUP(E1122,'Study Locations'!B:D,3,FALSE)))</f>
        <v/>
      </c>
      <c r="H1122" s="5"/>
      <c r="I1122" s="5"/>
      <c r="J1122" s="3" t="str">
        <f t="shared" si="51"/>
        <v/>
      </c>
      <c r="K1122" s="29" t="str">
        <f>IF(B1122="","",IF(J1122="","NA",IF(ISNA(VLOOKUP(J1122,'Default  Salaries'!D:E,2,FALSE)),IF(ISNA(VLOOKUP(I1122&amp;"-NA",'Default  Salaries'!D:E,2,FALSE)),"NA",VLOOKUP(I1122&amp;"-NA",'Default  Salaries'!D:E,2,FALSE)),VLOOKUP(J1122,'Default  Salaries'!D:E,2,FALSE))))</f>
        <v/>
      </c>
      <c r="L1122" s="46"/>
      <c r="M1122" s="19"/>
      <c r="N1122" s="45"/>
      <c r="O1122" s="45"/>
      <c r="P1122" s="7" t="str">
        <f t="shared" si="52"/>
        <v/>
      </c>
      <c r="Q1122" s="14"/>
      <c r="R1122" s="15"/>
      <c r="S1122" s="14"/>
      <c r="T1122" s="15"/>
      <c r="U1122" s="14"/>
      <c r="V1122" s="15"/>
      <c r="W1122" s="47"/>
      <c r="X1122" s="48"/>
      <c r="Y1122" s="47"/>
      <c r="Z1122" s="48"/>
      <c r="AA1122" s="47"/>
      <c r="AB1122" s="48"/>
      <c r="AC1122" s="47"/>
      <c r="AD1122" s="48"/>
      <c r="AE1122" s="47"/>
      <c r="AF1122" s="48"/>
      <c r="AG1122" s="47"/>
      <c r="AH1122" s="48"/>
      <c r="AI1122" s="47"/>
      <c r="AJ1122" s="48"/>
    </row>
    <row r="1123" spans="1:36" x14ac:dyDescent="0.25">
      <c r="A1123" s="7">
        <f t="shared" si="53"/>
        <v>1119</v>
      </c>
      <c r="B1123" s="8"/>
      <c r="C1123" s="5"/>
      <c r="D1123" s="5"/>
      <c r="E1123" s="5"/>
      <c r="F1123" s="7" t="str">
        <f>IF(E1123="","",IF(VLOOKUP(E1123,'Study Locations'!B:D,2,FALSE)="","",VLOOKUP(E1123,'Study Locations'!B:D,2,FALSE)))</f>
        <v/>
      </c>
      <c r="G1123" s="7" t="str">
        <f>IF(E1123="","",IF(VLOOKUP(E1123,'Study Locations'!B:D,3,FALSE)="","",VLOOKUP(E1123,'Study Locations'!B:D,3,FALSE)))</f>
        <v/>
      </c>
      <c r="H1123" s="5"/>
      <c r="I1123" s="5"/>
      <c r="J1123" s="3" t="str">
        <f t="shared" si="51"/>
        <v/>
      </c>
      <c r="K1123" s="29" t="str">
        <f>IF(B1123="","",IF(J1123="","NA",IF(ISNA(VLOOKUP(J1123,'Default  Salaries'!D:E,2,FALSE)),IF(ISNA(VLOOKUP(I1123&amp;"-NA",'Default  Salaries'!D:E,2,FALSE)),"NA",VLOOKUP(I1123&amp;"-NA",'Default  Salaries'!D:E,2,FALSE)),VLOOKUP(J1123,'Default  Salaries'!D:E,2,FALSE))))</f>
        <v/>
      </c>
      <c r="L1123" s="46"/>
      <c r="M1123" s="19"/>
      <c r="N1123" s="45"/>
      <c r="O1123" s="45"/>
      <c r="P1123" s="7" t="str">
        <f t="shared" si="52"/>
        <v/>
      </c>
      <c r="Q1123" s="14"/>
      <c r="R1123" s="15"/>
      <c r="S1123" s="14"/>
      <c r="T1123" s="15"/>
      <c r="U1123" s="14"/>
      <c r="V1123" s="15"/>
      <c r="W1123" s="47"/>
      <c r="X1123" s="48"/>
      <c r="Y1123" s="47"/>
      <c r="Z1123" s="48"/>
      <c r="AA1123" s="47"/>
      <c r="AB1123" s="48"/>
      <c r="AC1123" s="47"/>
      <c r="AD1123" s="48"/>
      <c r="AE1123" s="47"/>
      <c r="AF1123" s="48"/>
      <c r="AG1123" s="47"/>
      <c r="AH1123" s="48"/>
      <c r="AI1123" s="47"/>
      <c r="AJ1123" s="48"/>
    </row>
    <row r="1124" spans="1:36" x14ac:dyDescent="0.25">
      <c r="A1124" s="7">
        <f t="shared" si="53"/>
        <v>1120</v>
      </c>
      <c r="B1124" s="8"/>
      <c r="C1124" s="5"/>
      <c r="D1124" s="5"/>
      <c r="E1124" s="5"/>
      <c r="F1124" s="7" t="str">
        <f>IF(E1124="","",IF(VLOOKUP(E1124,'Study Locations'!B:D,2,FALSE)="","",VLOOKUP(E1124,'Study Locations'!B:D,2,FALSE)))</f>
        <v/>
      </c>
      <c r="G1124" s="7" t="str">
        <f>IF(E1124="","",IF(VLOOKUP(E1124,'Study Locations'!B:D,3,FALSE)="","",VLOOKUP(E1124,'Study Locations'!B:D,3,FALSE)))</f>
        <v/>
      </c>
      <c r="H1124" s="5"/>
      <c r="I1124" s="5"/>
      <c r="J1124" s="3" t="str">
        <f t="shared" si="51"/>
        <v/>
      </c>
      <c r="K1124" s="29" t="str">
        <f>IF(B1124="","",IF(J1124="","NA",IF(ISNA(VLOOKUP(J1124,'Default  Salaries'!D:E,2,FALSE)),IF(ISNA(VLOOKUP(I1124&amp;"-NA",'Default  Salaries'!D:E,2,FALSE)),"NA",VLOOKUP(I1124&amp;"-NA",'Default  Salaries'!D:E,2,FALSE)),VLOOKUP(J1124,'Default  Salaries'!D:E,2,FALSE))))</f>
        <v/>
      </c>
      <c r="L1124" s="46"/>
      <c r="M1124" s="19"/>
      <c r="N1124" s="45"/>
      <c r="O1124" s="45"/>
      <c r="P1124" s="7" t="str">
        <f t="shared" si="52"/>
        <v/>
      </c>
      <c r="Q1124" s="14"/>
      <c r="R1124" s="15"/>
      <c r="S1124" s="14"/>
      <c r="T1124" s="15"/>
      <c r="U1124" s="14"/>
      <c r="V1124" s="15"/>
      <c r="W1124" s="47"/>
      <c r="X1124" s="48"/>
      <c r="Y1124" s="47"/>
      <c r="Z1124" s="48"/>
      <c r="AA1124" s="47"/>
      <c r="AB1124" s="48"/>
      <c r="AC1124" s="47"/>
      <c r="AD1124" s="48"/>
      <c r="AE1124" s="47"/>
      <c r="AF1124" s="48"/>
      <c r="AG1124" s="47"/>
      <c r="AH1124" s="48"/>
      <c r="AI1124" s="47"/>
      <c r="AJ1124" s="48"/>
    </row>
    <row r="1125" spans="1:36" x14ac:dyDescent="0.25">
      <c r="A1125" s="7">
        <f t="shared" si="53"/>
        <v>1121</v>
      </c>
      <c r="B1125" s="8"/>
      <c r="C1125" s="5"/>
      <c r="D1125" s="5"/>
      <c r="E1125" s="5"/>
      <c r="F1125" s="7" t="str">
        <f>IF(E1125="","",IF(VLOOKUP(E1125,'Study Locations'!B:D,2,FALSE)="","",VLOOKUP(E1125,'Study Locations'!B:D,2,FALSE)))</f>
        <v/>
      </c>
      <c r="G1125" s="7" t="str">
        <f>IF(E1125="","",IF(VLOOKUP(E1125,'Study Locations'!B:D,3,FALSE)="","",VLOOKUP(E1125,'Study Locations'!B:D,3,FALSE)))</f>
        <v/>
      </c>
      <c r="H1125" s="5"/>
      <c r="I1125" s="5"/>
      <c r="J1125" s="3" t="str">
        <f t="shared" si="51"/>
        <v/>
      </c>
      <c r="K1125" s="29" t="str">
        <f>IF(B1125="","",IF(J1125="","NA",IF(ISNA(VLOOKUP(J1125,'Default  Salaries'!D:E,2,FALSE)),IF(ISNA(VLOOKUP(I1125&amp;"-NA",'Default  Salaries'!D:E,2,FALSE)),"NA",VLOOKUP(I1125&amp;"-NA",'Default  Salaries'!D:E,2,FALSE)),VLOOKUP(J1125,'Default  Salaries'!D:E,2,FALSE))))</f>
        <v/>
      </c>
      <c r="L1125" s="46"/>
      <c r="M1125" s="19"/>
      <c r="N1125" s="45"/>
      <c r="O1125" s="45"/>
      <c r="P1125" s="7" t="str">
        <f t="shared" si="52"/>
        <v/>
      </c>
      <c r="Q1125" s="14"/>
      <c r="R1125" s="15"/>
      <c r="S1125" s="14"/>
      <c r="T1125" s="15"/>
      <c r="U1125" s="14"/>
      <c r="V1125" s="15"/>
      <c r="W1125" s="47"/>
      <c r="X1125" s="48"/>
      <c r="Y1125" s="47"/>
      <c r="Z1125" s="48"/>
      <c r="AA1125" s="47"/>
      <c r="AB1125" s="48"/>
      <c r="AC1125" s="47"/>
      <c r="AD1125" s="48"/>
      <c r="AE1125" s="47"/>
      <c r="AF1125" s="48"/>
      <c r="AG1125" s="47"/>
      <c r="AH1125" s="48"/>
      <c r="AI1125" s="47"/>
      <c r="AJ1125" s="48"/>
    </row>
    <row r="1126" spans="1:36" x14ac:dyDescent="0.25">
      <c r="A1126" s="7">
        <f t="shared" si="53"/>
        <v>1122</v>
      </c>
      <c r="B1126" s="8"/>
      <c r="C1126" s="5"/>
      <c r="D1126" s="5"/>
      <c r="E1126" s="5"/>
      <c r="F1126" s="7" t="str">
        <f>IF(E1126="","",IF(VLOOKUP(E1126,'Study Locations'!B:D,2,FALSE)="","",VLOOKUP(E1126,'Study Locations'!B:D,2,FALSE)))</f>
        <v/>
      </c>
      <c r="G1126" s="7" t="str">
        <f>IF(E1126="","",IF(VLOOKUP(E1126,'Study Locations'!B:D,3,FALSE)="","",VLOOKUP(E1126,'Study Locations'!B:D,3,FALSE)))</f>
        <v/>
      </c>
      <c r="H1126" s="5"/>
      <c r="I1126" s="5"/>
      <c r="J1126" s="3" t="str">
        <f t="shared" si="51"/>
        <v/>
      </c>
      <c r="K1126" s="29" t="str">
        <f>IF(B1126="","",IF(J1126="","NA",IF(ISNA(VLOOKUP(J1126,'Default  Salaries'!D:E,2,FALSE)),IF(ISNA(VLOOKUP(I1126&amp;"-NA",'Default  Salaries'!D:E,2,FALSE)),"NA",VLOOKUP(I1126&amp;"-NA",'Default  Salaries'!D:E,2,FALSE)),VLOOKUP(J1126,'Default  Salaries'!D:E,2,FALSE))))</f>
        <v/>
      </c>
      <c r="L1126" s="46"/>
      <c r="M1126" s="19"/>
      <c r="N1126" s="45"/>
      <c r="O1126" s="45"/>
      <c r="P1126" s="7" t="str">
        <f t="shared" si="52"/>
        <v/>
      </c>
      <c r="Q1126" s="14"/>
      <c r="R1126" s="15"/>
      <c r="S1126" s="14"/>
      <c r="T1126" s="15"/>
      <c r="U1126" s="14"/>
      <c r="V1126" s="15"/>
      <c r="W1126" s="47"/>
      <c r="X1126" s="48"/>
      <c r="Y1126" s="47"/>
      <c r="Z1126" s="48"/>
      <c r="AA1126" s="47"/>
      <c r="AB1126" s="48"/>
      <c r="AC1126" s="47"/>
      <c r="AD1126" s="48"/>
      <c r="AE1126" s="47"/>
      <c r="AF1126" s="48"/>
      <c r="AG1126" s="47"/>
      <c r="AH1126" s="48"/>
      <c r="AI1126" s="47"/>
      <c r="AJ1126" s="48"/>
    </row>
    <row r="1127" spans="1:36" x14ac:dyDescent="0.25">
      <c r="A1127" s="7">
        <f t="shared" si="53"/>
        <v>1123</v>
      </c>
      <c r="B1127" s="8"/>
      <c r="C1127" s="5"/>
      <c r="D1127" s="5"/>
      <c r="E1127" s="5"/>
      <c r="F1127" s="7" t="str">
        <f>IF(E1127="","",IF(VLOOKUP(E1127,'Study Locations'!B:D,2,FALSE)="","",VLOOKUP(E1127,'Study Locations'!B:D,2,FALSE)))</f>
        <v/>
      </c>
      <c r="G1127" s="7" t="str">
        <f>IF(E1127="","",IF(VLOOKUP(E1127,'Study Locations'!B:D,3,FALSE)="","",VLOOKUP(E1127,'Study Locations'!B:D,3,FALSE)))</f>
        <v/>
      </c>
      <c r="H1127" s="5"/>
      <c r="I1127" s="5"/>
      <c r="J1127" s="3" t="str">
        <f t="shared" si="51"/>
        <v/>
      </c>
      <c r="K1127" s="29" t="str">
        <f>IF(B1127="","",IF(J1127="","NA",IF(ISNA(VLOOKUP(J1127,'Default  Salaries'!D:E,2,FALSE)),IF(ISNA(VLOOKUP(I1127&amp;"-NA",'Default  Salaries'!D:E,2,FALSE)),"NA",VLOOKUP(I1127&amp;"-NA",'Default  Salaries'!D:E,2,FALSE)),VLOOKUP(J1127,'Default  Salaries'!D:E,2,FALSE))))</f>
        <v/>
      </c>
      <c r="L1127" s="46"/>
      <c r="M1127" s="19"/>
      <c r="N1127" s="45"/>
      <c r="O1127" s="45"/>
      <c r="P1127" s="7" t="str">
        <f t="shared" si="52"/>
        <v/>
      </c>
      <c r="Q1127" s="14"/>
      <c r="R1127" s="15"/>
      <c r="S1127" s="14"/>
      <c r="T1127" s="15"/>
      <c r="U1127" s="14"/>
      <c r="V1127" s="15"/>
      <c r="W1127" s="47"/>
      <c r="X1127" s="48"/>
      <c r="Y1127" s="47"/>
      <c r="Z1127" s="48"/>
      <c r="AA1127" s="47"/>
      <c r="AB1127" s="48"/>
      <c r="AC1127" s="47"/>
      <c r="AD1127" s="48"/>
      <c r="AE1127" s="47"/>
      <c r="AF1127" s="48"/>
      <c r="AG1127" s="47"/>
      <c r="AH1127" s="48"/>
      <c r="AI1127" s="47"/>
      <c r="AJ1127" s="48"/>
    </row>
    <row r="1128" spans="1:36" x14ac:dyDescent="0.25">
      <c r="A1128" s="7">
        <f t="shared" si="53"/>
        <v>1124</v>
      </c>
      <c r="B1128" s="8"/>
      <c r="C1128" s="5"/>
      <c r="D1128" s="5"/>
      <c r="E1128" s="5"/>
      <c r="F1128" s="7" t="str">
        <f>IF(E1128="","",IF(VLOOKUP(E1128,'Study Locations'!B:D,2,FALSE)="","",VLOOKUP(E1128,'Study Locations'!B:D,2,FALSE)))</f>
        <v/>
      </c>
      <c r="G1128" s="7" t="str">
        <f>IF(E1128="","",IF(VLOOKUP(E1128,'Study Locations'!B:D,3,FALSE)="","",VLOOKUP(E1128,'Study Locations'!B:D,3,FALSE)))</f>
        <v/>
      </c>
      <c r="H1128" s="5"/>
      <c r="I1128" s="5"/>
      <c r="J1128" s="3" t="str">
        <f t="shared" si="51"/>
        <v/>
      </c>
      <c r="K1128" s="29" t="str">
        <f>IF(B1128="","",IF(J1128="","NA",IF(ISNA(VLOOKUP(J1128,'Default  Salaries'!D:E,2,FALSE)),IF(ISNA(VLOOKUP(I1128&amp;"-NA",'Default  Salaries'!D:E,2,FALSE)),"NA",VLOOKUP(I1128&amp;"-NA",'Default  Salaries'!D:E,2,FALSE)),VLOOKUP(J1128,'Default  Salaries'!D:E,2,FALSE))))</f>
        <v/>
      </c>
      <c r="L1128" s="46"/>
      <c r="M1128" s="19"/>
      <c r="N1128" s="45"/>
      <c r="O1128" s="45"/>
      <c r="P1128" s="7" t="str">
        <f t="shared" si="52"/>
        <v/>
      </c>
      <c r="Q1128" s="14"/>
      <c r="R1128" s="15"/>
      <c r="S1128" s="14"/>
      <c r="T1128" s="15"/>
      <c r="U1128" s="14"/>
      <c r="V1128" s="15"/>
      <c r="W1128" s="47"/>
      <c r="X1128" s="48"/>
      <c r="Y1128" s="47"/>
      <c r="Z1128" s="48"/>
      <c r="AA1128" s="47"/>
      <c r="AB1128" s="48"/>
      <c r="AC1128" s="47"/>
      <c r="AD1128" s="48"/>
      <c r="AE1128" s="47"/>
      <c r="AF1128" s="48"/>
      <c r="AG1128" s="47"/>
      <c r="AH1128" s="48"/>
      <c r="AI1128" s="47"/>
      <c r="AJ1128" s="48"/>
    </row>
    <row r="1129" spans="1:36" x14ac:dyDescent="0.25">
      <c r="A1129" s="7">
        <f t="shared" si="53"/>
        <v>1125</v>
      </c>
      <c r="B1129" s="8"/>
      <c r="C1129" s="5"/>
      <c r="D1129" s="5"/>
      <c r="E1129" s="5"/>
      <c r="F1129" s="7" t="str">
        <f>IF(E1129="","",IF(VLOOKUP(E1129,'Study Locations'!B:D,2,FALSE)="","",VLOOKUP(E1129,'Study Locations'!B:D,2,FALSE)))</f>
        <v/>
      </c>
      <c r="G1129" s="7" t="str">
        <f>IF(E1129="","",IF(VLOOKUP(E1129,'Study Locations'!B:D,3,FALSE)="","",VLOOKUP(E1129,'Study Locations'!B:D,3,FALSE)))</f>
        <v/>
      </c>
      <c r="H1129" s="5"/>
      <c r="I1129" s="5"/>
      <c r="J1129" s="3" t="str">
        <f t="shared" si="51"/>
        <v/>
      </c>
      <c r="K1129" s="29" t="str">
        <f>IF(B1129="","",IF(J1129="","NA",IF(ISNA(VLOOKUP(J1129,'Default  Salaries'!D:E,2,FALSE)),IF(ISNA(VLOOKUP(I1129&amp;"-NA",'Default  Salaries'!D:E,2,FALSE)),"NA",VLOOKUP(I1129&amp;"-NA",'Default  Salaries'!D:E,2,FALSE)),VLOOKUP(J1129,'Default  Salaries'!D:E,2,FALSE))))</f>
        <v/>
      </c>
      <c r="L1129" s="46"/>
      <c r="M1129" s="19"/>
      <c r="N1129" s="45"/>
      <c r="O1129" s="45"/>
      <c r="P1129" s="7" t="str">
        <f t="shared" si="52"/>
        <v/>
      </c>
      <c r="Q1129" s="14"/>
      <c r="R1129" s="15"/>
      <c r="S1129" s="14"/>
      <c r="T1129" s="15"/>
      <c r="U1129" s="14"/>
      <c r="V1129" s="15"/>
      <c r="W1129" s="47"/>
      <c r="X1129" s="48"/>
      <c r="Y1129" s="47"/>
      <c r="Z1129" s="48"/>
      <c r="AA1129" s="47"/>
      <c r="AB1129" s="48"/>
      <c r="AC1129" s="47"/>
      <c r="AD1129" s="48"/>
      <c r="AE1129" s="47"/>
      <c r="AF1129" s="48"/>
      <c r="AG1129" s="47"/>
      <c r="AH1129" s="48"/>
      <c r="AI1129" s="47"/>
      <c r="AJ1129" s="48"/>
    </row>
    <row r="1130" spans="1:36" x14ac:dyDescent="0.25">
      <c r="A1130" s="7">
        <f t="shared" si="53"/>
        <v>1126</v>
      </c>
      <c r="B1130" s="8"/>
      <c r="C1130" s="5"/>
      <c r="D1130" s="5"/>
      <c r="E1130" s="5"/>
      <c r="F1130" s="7" t="str">
        <f>IF(E1130="","",IF(VLOOKUP(E1130,'Study Locations'!B:D,2,FALSE)="","",VLOOKUP(E1130,'Study Locations'!B:D,2,FALSE)))</f>
        <v/>
      </c>
      <c r="G1130" s="7" t="str">
        <f>IF(E1130="","",IF(VLOOKUP(E1130,'Study Locations'!B:D,3,FALSE)="","",VLOOKUP(E1130,'Study Locations'!B:D,3,FALSE)))</f>
        <v/>
      </c>
      <c r="H1130" s="5"/>
      <c r="I1130" s="5"/>
      <c r="J1130" s="3" t="str">
        <f t="shared" si="51"/>
        <v/>
      </c>
      <c r="K1130" s="29" t="str">
        <f>IF(B1130="","",IF(J1130="","NA",IF(ISNA(VLOOKUP(J1130,'Default  Salaries'!D:E,2,FALSE)),IF(ISNA(VLOOKUP(I1130&amp;"-NA",'Default  Salaries'!D:E,2,FALSE)),"NA",VLOOKUP(I1130&amp;"-NA",'Default  Salaries'!D:E,2,FALSE)),VLOOKUP(J1130,'Default  Salaries'!D:E,2,FALSE))))</f>
        <v/>
      </c>
      <c r="L1130" s="46"/>
      <c r="M1130" s="19"/>
      <c r="N1130" s="45"/>
      <c r="O1130" s="45"/>
      <c r="P1130" s="7" t="str">
        <f t="shared" si="52"/>
        <v/>
      </c>
      <c r="Q1130" s="14"/>
      <c r="R1130" s="15"/>
      <c r="S1130" s="14"/>
      <c r="T1130" s="15"/>
      <c r="U1130" s="14"/>
      <c r="V1130" s="15"/>
      <c r="W1130" s="47"/>
      <c r="X1130" s="48"/>
      <c r="Y1130" s="47"/>
      <c r="Z1130" s="48"/>
      <c r="AA1130" s="47"/>
      <c r="AB1130" s="48"/>
      <c r="AC1130" s="47"/>
      <c r="AD1130" s="48"/>
      <c r="AE1130" s="47"/>
      <c r="AF1130" s="48"/>
      <c r="AG1130" s="47"/>
      <c r="AH1130" s="48"/>
      <c r="AI1130" s="47"/>
      <c r="AJ1130" s="48"/>
    </row>
    <row r="1131" spans="1:36" x14ac:dyDescent="0.25">
      <c r="A1131" s="7">
        <f t="shared" si="53"/>
        <v>1127</v>
      </c>
      <c r="B1131" s="8"/>
      <c r="C1131" s="5"/>
      <c r="D1131" s="5"/>
      <c r="E1131" s="5"/>
      <c r="F1131" s="7" t="str">
        <f>IF(E1131="","",IF(VLOOKUP(E1131,'Study Locations'!B:D,2,FALSE)="","",VLOOKUP(E1131,'Study Locations'!B:D,2,FALSE)))</f>
        <v/>
      </c>
      <c r="G1131" s="7" t="str">
        <f>IF(E1131="","",IF(VLOOKUP(E1131,'Study Locations'!B:D,3,FALSE)="","",VLOOKUP(E1131,'Study Locations'!B:D,3,FALSE)))</f>
        <v/>
      </c>
      <c r="H1131" s="5"/>
      <c r="I1131" s="5"/>
      <c r="J1131" s="3" t="str">
        <f t="shared" si="51"/>
        <v/>
      </c>
      <c r="K1131" s="29" t="str">
        <f>IF(B1131="","",IF(J1131="","NA",IF(ISNA(VLOOKUP(J1131,'Default  Salaries'!D:E,2,FALSE)),IF(ISNA(VLOOKUP(I1131&amp;"-NA",'Default  Salaries'!D:E,2,FALSE)),"NA",VLOOKUP(I1131&amp;"-NA",'Default  Salaries'!D:E,2,FALSE)),VLOOKUP(J1131,'Default  Salaries'!D:E,2,FALSE))))</f>
        <v/>
      </c>
      <c r="L1131" s="46"/>
      <c r="M1131" s="19"/>
      <c r="N1131" s="45"/>
      <c r="O1131" s="45"/>
      <c r="P1131" s="7" t="str">
        <f t="shared" si="52"/>
        <v/>
      </c>
      <c r="Q1131" s="14"/>
      <c r="R1131" s="15"/>
      <c r="S1131" s="14"/>
      <c r="T1131" s="15"/>
      <c r="U1131" s="14"/>
      <c r="V1131" s="15"/>
      <c r="W1131" s="47"/>
      <c r="X1131" s="48"/>
      <c r="Y1131" s="47"/>
      <c r="Z1131" s="48"/>
      <c r="AA1131" s="47"/>
      <c r="AB1131" s="48"/>
      <c r="AC1131" s="47"/>
      <c r="AD1131" s="48"/>
      <c r="AE1131" s="47"/>
      <c r="AF1131" s="48"/>
      <c r="AG1131" s="47"/>
      <c r="AH1131" s="48"/>
      <c r="AI1131" s="47"/>
      <c r="AJ1131" s="48"/>
    </row>
    <row r="1132" spans="1:36" x14ac:dyDescent="0.25">
      <c r="A1132" s="7">
        <f t="shared" si="53"/>
        <v>1128</v>
      </c>
      <c r="B1132" s="8"/>
      <c r="C1132" s="5"/>
      <c r="D1132" s="5"/>
      <c r="E1132" s="5"/>
      <c r="F1132" s="7" t="str">
        <f>IF(E1132="","",IF(VLOOKUP(E1132,'Study Locations'!B:D,2,FALSE)="","",VLOOKUP(E1132,'Study Locations'!B:D,2,FALSE)))</f>
        <v/>
      </c>
      <c r="G1132" s="7" t="str">
        <f>IF(E1132="","",IF(VLOOKUP(E1132,'Study Locations'!B:D,3,FALSE)="","",VLOOKUP(E1132,'Study Locations'!B:D,3,FALSE)))</f>
        <v/>
      </c>
      <c r="H1132" s="5"/>
      <c r="I1132" s="5"/>
      <c r="J1132" s="3" t="str">
        <f t="shared" si="51"/>
        <v/>
      </c>
      <c r="K1132" s="29" t="str">
        <f>IF(B1132="","",IF(J1132="","NA",IF(ISNA(VLOOKUP(J1132,'Default  Salaries'!D:E,2,FALSE)),IF(ISNA(VLOOKUP(I1132&amp;"-NA",'Default  Salaries'!D:E,2,FALSE)),"NA",VLOOKUP(I1132&amp;"-NA",'Default  Salaries'!D:E,2,FALSE)),VLOOKUP(J1132,'Default  Salaries'!D:E,2,FALSE))))</f>
        <v/>
      </c>
      <c r="L1132" s="46"/>
      <c r="M1132" s="19"/>
      <c r="N1132" s="45"/>
      <c r="O1132" s="45"/>
      <c r="P1132" s="7" t="str">
        <f t="shared" si="52"/>
        <v/>
      </c>
      <c r="Q1132" s="14"/>
      <c r="R1132" s="15"/>
      <c r="S1132" s="14"/>
      <c r="T1132" s="15"/>
      <c r="U1132" s="14"/>
      <c r="V1132" s="15"/>
      <c r="W1132" s="47"/>
      <c r="X1132" s="48"/>
      <c r="Y1132" s="47"/>
      <c r="Z1132" s="48"/>
      <c r="AA1132" s="47"/>
      <c r="AB1132" s="48"/>
      <c r="AC1132" s="47"/>
      <c r="AD1132" s="48"/>
      <c r="AE1132" s="47"/>
      <c r="AF1132" s="48"/>
      <c r="AG1132" s="47"/>
      <c r="AH1132" s="48"/>
      <c r="AI1132" s="47"/>
      <c r="AJ1132" s="48"/>
    </row>
    <row r="1133" spans="1:36" x14ac:dyDescent="0.25">
      <c r="A1133" s="7">
        <f t="shared" si="53"/>
        <v>1129</v>
      </c>
      <c r="B1133" s="8"/>
      <c r="C1133" s="5"/>
      <c r="D1133" s="5"/>
      <c r="E1133" s="5"/>
      <c r="F1133" s="7" t="str">
        <f>IF(E1133="","",IF(VLOOKUP(E1133,'Study Locations'!B:D,2,FALSE)="","",VLOOKUP(E1133,'Study Locations'!B:D,2,FALSE)))</f>
        <v/>
      </c>
      <c r="G1133" s="7" t="str">
        <f>IF(E1133="","",IF(VLOOKUP(E1133,'Study Locations'!B:D,3,FALSE)="","",VLOOKUP(E1133,'Study Locations'!B:D,3,FALSE)))</f>
        <v/>
      </c>
      <c r="H1133" s="5"/>
      <c r="I1133" s="5"/>
      <c r="J1133" s="3" t="str">
        <f t="shared" si="51"/>
        <v/>
      </c>
      <c r="K1133" s="29" t="str">
        <f>IF(B1133="","",IF(J1133="","NA",IF(ISNA(VLOOKUP(J1133,'Default  Salaries'!D:E,2,FALSE)),IF(ISNA(VLOOKUP(I1133&amp;"-NA",'Default  Salaries'!D:E,2,FALSE)),"NA",VLOOKUP(I1133&amp;"-NA",'Default  Salaries'!D:E,2,FALSE)),VLOOKUP(J1133,'Default  Salaries'!D:E,2,FALSE))))</f>
        <v/>
      </c>
      <c r="L1133" s="46"/>
      <c r="M1133" s="19"/>
      <c r="N1133" s="45"/>
      <c r="O1133" s="45"/>
      <c r="P1133" s="7" t="str">
        <f t="shared" si="52"/>
        <v/>
      </c>
      <c r="Q1133" s="14"/>
      <c r="R1133" s="15"/>
      <c r="S1133" s="14"/>
      <c r="T1133" s="15"/>
      <c r="U1133" s="14"/>
      <c r="V1133" s="15"/>
      <c r="W1133" s="47"/>
      <c r="X1133" s="48"/>
      <c r="Y1133" s="47"/>
      <c r="Z1133" s="48"/>
      <c r="AA1133" s="47"/>
      <c r="AB1133" s="48"/>
      <c r="AC1133" s="47"/>
      <c r="AD1133" s="48"/>
      <c r="AE1133" s="47"/>
      <c r="AF1133" s="48"/>
      <c r="AG1133" s="47"/>
      <c r="AH1133" s="48"/>
      <c r="AI1133" s="47"/>
      <c r="AJ1133" s="48"/>
    </row>
    <row r="1134" spans="1:36" x14ac:dyDescent="0.25">
      <c r="A1134" s="7">
        <f t="shared" si="53"/>
        <v>1130</v>
      </c>
      <c r="B1134" s="8"/>
      <c r="C1134" s="5"/>
      <c r="D1134" s="5"/>
      <c r="E1134" s="5"/>
      <c r="F1134" s="7" t="str">
        <f>IF(E1134="","",IF(VLOOKUP(E1134,'Study Locations'!B:D,2,FALSE)="","",VLOOKUP(E1134,'Study Locations'!B:D,2,FALSE)))</f>
        <v/>
      </c>
      <c r="G1134" s="7" t="str">
        <f>IF(E1134="","",IF(VLOOKUP(E1134,'Study Locations'!B:D,3,FALSE)="","",VLOOKUP(E1134,'Study Locations'!B:D,3,FALSE)))</f>
        <v/>
      </c>
      <c r="H1134" s="5"/>
      <c r="I1134" s="5"/>
      <c r="J1134" s="3" t="str">
        <f t="shared" si="51"/>
        <v/>
      </c>
      <c r="K1134" s="29" t="str">
        <f>IF(B1134="","",IF(J1134="","NA",IF(ISNA(VLOOKUP(J1134,'Default  Salaries'!D:E,2,FALSE)),IF(ISNA(VLOOKUP(I1134&amp;"-NA",'Default  Salaries'!D:E,2,FALSE)),"NA",VLOOKUP(I1134&amp;"-NA",'Default  Salaries'!D:E,2,FALSE)),VLOOKUP(J1134,'Default  Salaries'!D:E,2,FALSE))))</f>
        <v/>
      </c>
      <c r="L1134" s="46"/>
      <c r="M1134" s="19"/>
      <c r="N1134" s="45"/>
      <c r="O1134" s="45"/>
      <c r="P1134" s="7" t="str">
        <f t="shared" si="52"/>
        <v/>
      </c>
      <c r="Q1134" s="14"/>
      <c r="R1134" s="15"/>
      <c r="S1134" s="14"/>
      <c r="T1134" s="15"/>
      <c r="U1134" s="14"/>
      <c r="V1134" s="15"/>
      <c r="W1134" s="47"/>
      <c r="X1134" s="48"/>
      <c r="Y1134" s="47"/>
      <c r="Z1134" s="48"/>
      <c r="AA1134" s="47"/>
      <c r="AB1134" s="48"/>
      <c r="AC1134" s="47"/>
      <c r="AD1134" s="48"/>
      <c r="AE1134" s="47"/>
      <c r="AF1134" s="48"/>
      <c r="AG1134" s="47"/>
      <c r="AH1134" s="48"/>
      <c r="AI1134" s="47"/>
      <c r="AJ1134" s="48"/>
    </row>
    <row r="1135" spans="1:36" x14ac:dyDescent="0.25">
      <c r="A1135" s="7">
        <f t="shared" si="53"/>
        <v>1131</v>
      </c>
      <c r="B1135" s="8"/>
      <c r="C1135" s="5"/>
      <c r="D1135" s="5"/>
      <c r="E1135" s="5"/>
      <c r="F1135" s="7" t="str">
        <f>IF(E1135="","",IF(VLOOKUP(E1135,'Study Locations'!B:D,2,FALSE)="","",VLOOKUP(E1135,'Study Locations'!B:D,2,FALSE)))</f>
        <v/>
      </c>
      <c r="G1135" s="7" t="str">
        <f>IF(E1135="","",IF(VLOOKUP(E1135,'Study Locations'!B:D,3,FALSE)="","",VLOOKUP(E1135,'Study Locations'!B:D,3,FALSE)))</f>
        <v/>
      </c>
      <c r="H1135" s="5"/>
      <c r="I1135" s="5"/>
      <c r="J1135" s="3" t="str">
        <f t="shared" si="51"/>
        <v/>
      </c>
      <c r="K1135" s="29" t="str">
        <f>IF(B1135="","",IF(J1135="","NA",IF(ISNA(VLOOKUP(J1135,'Default  Salaries'!D:E,2,FALSE)),IF(ISNA(VLOOKUP(I1135&amp;"-NA",'Default  Salaries'!D:E,2,FALSE)),"NA",VLOOKUP(I1135&amp;"-NA",'Default  Salaries'!D:E,2,FALSE)),VLOOKUP(J1135,'Default  Salaries'!D:E,2,FALSE))))</f>
        <v/>
      </c>
      <c r="L1135" s="46"/>
      <c r="M1135" s="19"/>
      <c r="N1135" s="45"/>
      <c r="O1135" s="45"/>
      <c r="P1135" s="7" t="str">
        <f t="shared" si="52"/>
        <v/>
      </c>
      <c r="Q1135" s="14"/>
      <c r="R1135" s="15"/>
      <c r="S1135" s="14"/>
      <c r="T1135" s="15"/>
      <c r="U1135" s="14"/>
      <c r="V1135" s="15"/>
      <c r="W1135" s="47"/>
      <c r="X1135" s="48"/>
      <c r="Y1135" s="47"/>
      <c r="Z1135" s="48"/>
      <c r="AA1135" s="47"/>
      <c r="AB1135" s="48"/>
      <c r="AC1135" s="47"/>
      <c r="AD1135" s="48"/>
      <c r="AE1135" s="47"/>
      <c r="AF1135" s="48"/>
      <c r="AG1135" s="47"/>
      <c r="AH1135" s="48"/>
      <c r="AI1135" s="47"/>
      <c r="AJ1135" s="48"/>
    </row>
    <row r="1136" spans="1:36" x14ac:dyDescent="0.25">
      <c r="A1136" s="7">
        <f t="shared" si="53"/>
        <v>1132</v>
      </c>
      <c r="B1136" s="8"/>
      <c r="C1136" s="5"/>
      <c r="D1136" s="5"/>
      <c r="E1136" s="5"/>
      <c r="F1136" s="7" t="str">
        <f>IF(E1136="","",IF(VLOOKUP(E1136,'Study Locations'!B:D,2,FALSE)="","",VLOOKUP(E1136,'Study Locations'!B:D,2,FALSE)))</f>
        <v/>
      </c>
      <c r="G1136" s="7" t="str">
        <f>IF(E1136="","",IF(VLOOKUP(E1136,'Study Locations'!B:D,3,FALSE)="","",VLOOKUP(E1136,'Study Locations'!B:D,3,FALSE)))</f>
        <v/>
      </c>
      <c r="H1136" s="5"/>
      <c r="I1136" s="5"/>
      <c r="J1136" s="3" t="str">
        <f t="shared" si="51"/>
        <v/>
      </c>
      <c r="K1136" s="29" t="str">
        <f>IF(B1136="","",IF(J1136="","NA",IF(ISNA(VLOOKUP(J1136,'Default  Salaries'!D:E,2,FALSE)),IF(ISNA(VLOOKUP(I1136&amp;"-NA",'Default  Salaries'!D:E,2,FALSE)),"NA",VLOOKUP(I1136&amp;"-NA",'Default  Salaries'!D:E,2,FALSE)),VLOOKUP(J1136,'Default  Salaries'!D:E,2,FALSE))))</f>
        <v/>
      </c>
      <c r="L1136" s="46"/>
      <c r="M1136" s="19"/>
      <c r="N1136" s="45"/>
      <c r="O1136" s="45"/>
      <c r="P1136" s="7" t="str">
        <f t="shared" si="52"/>
        <v/>
      </c>
      <c r="Q1136" s="14"/>
      <c r="R1136" s="15"/>
      <c r="S1136" s="14"/>
      <c r="T1136" s="15"/>
      <c r="U1136" s="14"/>
      <c r="V1136" s="15"/>
      <c r="W1136" s="47"/>
      <c r="X1136" s="48"/>
      <c r="Y1136" s="47"/>
      <c r="Z1136" s="48"/>
      <c r="AA1136" s="47"/>
      <c r="AB1136" s="48"/>
      <c r="AC1136" s="47"/>
      <c r="AD1136" s="48"/>
      <c r="AE1136" s="47"/>
      <c r="AF1136" s="48"/>
      <c r="AG1136" s="47"/>
      <c r="AH1136" s="48"/>
      <c r="AI1136" s="47"/>
      <c r="AJ1136" s="48"/>
    </row>
    <row r="1137" spans="1:36" x14ac:dyDescent="0.25">
      <c r="A1137" s="7">
        <f t="shared" si="53"/>
        <v>1133</v>
      </c>
      <c r="B1137" s="8"/>
      <c r="C1137" s="5"/>
      <c r="D1137" s="5"/>
      <c r="E1137" s="5"/>
      <c r="F1137" s="7" t="str">
        <f>IF(E1137="","",IF(VLOOKUP(E1137,'Study Locations'!B:D,2,FALSE)="","",VLOOKUP(E1137,'Study Locations'!B:D,2,FALSE)))</f>
        <v/>
      </c>
      <c r="G1137" s="7" t="str">
        <f>IF(E1137="","",IF(VLOOKUP(E1137,'Study Locations'!B:D,3,FALSE)="","",VLOOKUP(E1137,'Study Locations'!B:D,3,FALSE)))</f>
        <v/>
      </c>
      <c r="H1137" s="5"/>
      <c r="I1137" s="5"/>
      <c r="J1137" s="3" t="str">
        <f t="shared" si="51"/>
        <v/>
      </c>
      <c r="K1137" s="29" t="str">
        <f>IF(B1137="","",IF(J1137="","NA",IF(ISNA(VLOOKUP(J1137,'Default  Salaries'!D:E,2,FALSE)),IF(ISNA(VLOOKUP(I1137&amp;"-NA",'Default  Salaries'!D:E,2,FALSE)),"NA",VLOOKUP(I1137&amp;"-NA",'Default  Salaries'!D:E,2,FALSE)),VLOOKUP(J1137,'Default  Salaries'!D:E,2,FALSE))))</f>
        <v/>
      </c>
      <c r="L1137" s="46"/>
      <c r="M1137" s="19"/>
      <c r="N1137" s="45"/>
      <c r="O1137" s="45"/>
      <c r="P1137" s="7" t="str">
        <f t="shared" si="52"/>
        <v/>
      </c>
      <c r="Q1137" s="14"/>
      <c r="R1137" s="15"/>
      <c r="S1137" s="14"/>
      <c r="T1137" s="15"/>
      <c r="U1137" s="14"/>
      <c r="V1137" s="15"/>
      <c r="W1137" s="47"/>
      <c r="X1137" s="48"/>
      <c r="Y1137" s="47"/>
      <c r="Z1137" s="48"/>
      <c r="AA1137" s="47"/>
      <c r="AB1137" s="48"/>
      <c r="AC1137" s="47"/>
      <c r="AD1137" s="48"/>
      <c r="AE1137" s="47"/>
      <c r="AF1137" s="48"/>
      <c r="AG1137" s="47"/>
      <c r="AH1137" s="48"/>
      <c r="AI1137" s="47"/>
      <c r="AJ1137" s="48"/>
    </row>
    <row r="1138" spans="1:36" x14ac:dyDescent="0.25">
      <c r="A1138" s="7">
        <f t="shared" si="53"/>
        <v>1134</v>
      </c>
      <c r="B1138" s="8"/>
      <c r="C1138" s="5"/>
      <c r="D1138" s="5"/>
      <c r="E1138" s="5"/>
      <c r="F1138" s="7" t="str">
        <f>IF(E1138="","",IF(VLOOKUP(E1138,'Study Locations'!B:D,2,FALSE)="","",VLOOKUP(E1138,'Study Locations'!B:D,2,FALSE)))</f>
        <v/>
      </c>
      <c r="G1138" s="7" t="str">
        <f>IF(E1138="","",IF(VLOOKUP(E1138,'Study Locations'!B:D,3,FALSE)="","",VLOOKUP(E1138,'Study Locations'!B:D,3,FALSE)))</f>
        <v/>
      </c>
      <c r="H1138" s="5"/>
      <c r="I1138" s="5"/>
      <c r="J1138" s="3" t="str">
        <f t="shared" si="51"/>
        <v/>
      </c>
      <c r="K1138" s="29" t="str">
        <f>IF(B1138="","",IF(J1138="","NA",IF(ISNA(VLOOKUP(J1138,'Default  Salaries'!D:E,2,FALSE)),IF(ISNA(VLOOKUP(I1138&amp;"-NA",'Default  Salaries'!D:E,2,FALSE)),"NA",VLOOKUP(I1138&amp;"-NA",'Default  Salaries'!D:E,2,FALSE)),VLOOKUP(J1138,'Default  Salaries'!D:E,2,FALSE))))</f>
        <v/>
      </c>
      <c r="L1138" s="46"/>
      <c r="M1138" s="19"/>
      <c r="N1138" s="45"/>
      <c r="O1138" s="45"/>
      <c r="P1138" s="7" t="str">
        <f t="shared" si="52"/>
        <v/>
      </c>
      <c r="Q1138" s="14"/>
      <c r="R1138" s="15"/>
      <c r="S1138" s="14"/>
      <c r="T1138" s="15"/>
      <c r="U1138" s="14"/>
      <c r="V1138" s="15"/>
      <c r="W1138" s="47"/>
      <c r="X1138" s="48"/>
      <c r="Y1138" s="47"/>
      <c r="Z1138" s="48"/>
      <c r="AA1138" s="47"/>
      <c r="AB1138" s="48"/>
      <c r="AC1138" s="47"/>
      <c r="AD1138" s="48"/>
      <c r="AE1138" s="47"/>
      <c r="AF1138" s="48"/>
      <c r="AG1138" s="47"/>
      <c r="AH1138" s="48"/>
      <c r="AI1138" s="47"/>
      <c r="AJ1138" s="48"/>
    </row>
    <row r="1139" spans="1:36" x14ac:dyDescent="0.25">
      <c r="A1139" s="7">
        <f t="shared" si="53"/>
        <v>1135</v>
      </c>
      <c r="B1139" s="8"/>
      <c r="C1139" s="5"/>
      <c r="D1139" s="5"/>
      <c r="E1139" s="5"/>
      <c r="F1139" s="7" t="str">
        <f>IF(E1139="","",IF(VLOOKUP(E1139,'Study Locations'!B:D,2,FALSE)="","",VLOOKUP(E1139,'Study Locations'!B:D,2,FALSE)))</f>
        <v/>
      </c>
      <c r="G1139" s="7" t="str">
        <f>IF(E1139="","",IF(VLOOKUP(E1139,'Study Locations'!B:D,3,FALSE)="","",VLOOKUP(E1139,'Study Locations'!B:D,3,FALSE)))</f>
        <v/>
      </c>
      <c r="H1139" s="5"/>
      <c r="I1139" s="5"/>
      <c r="J1139" s="3" t="str">
        <f t="shared" si="51"/>
        <v/>
      </c>
      <c r="K1139" s="29" t="str">
        <f>IF(B1139="","",IF(J1139="","NA",IF(ISNA(VLOOKUP(J1139,'Default  Salaries'!D:E,2,FALSE)),IF(ISNA(VLOOKUP(I1139&amp;"-NA",'Default  Salaries'!D:E,2,FALSE)),"NA",VLOOKUP(I1139&amp;"-NA",'Default  Salaries'!D:E,2,FALSE)),VLOOKUP(J1139,'Default  Salaries'!D:E,2,FALSE))))</f>
        <v/>
      </c>
      <c r="L1139" s="46"/>
      <c r="M1139" s="19"/>
      <c r="N1139" s="45"/>
      <c r="O1139" s="45"/>
      <c r="P1139" s="7" t="str">
        <f t="shared" si="52"/>
        <v/>
      </c>
      <c r="Q1139" s="14"/>
      <c r="R1139" s="15"/>
      <c r="S1139" s="14"/>
      <c r="T1139" s="15"/>
      <c r="U1139" s="14"/>
      <c r="V1139" s="15"/>
      <c r="W1139" s="47"/>
      <c r="X1139" s="48"/>
      <c r="Y1139" s="47"/>
      <c r="Z1139" s="48"/>
      <c r="AA1139" s="47"/>
      <c r="AB1139" s="48"/>
      <c r="AC1139" s="47"/>
      <c r="AD1139" s="48"/>
      <c r="AE1139" s="47"/>
      <c r="AF1139" s="48"/>
      <c r="AG1139" s="47"/>
      <c r="AH1139" s="48"/>
      <c r="AI1139" s="47"/>
      <c r="AJ1139" s="48"/>
    </row>
    <row r="1140" spans="1:36" x14ac:dyDescent="0.25">
      <c r="A1140" s="7">
        <f t="shared" si="53"/>
        <v>1136</v>
      </c>
      <c r="B1140" s="8"/>
      <c r="C1140" s="5"/>
      <c r="D1140" s="5"/>
      <c r="E1140" s="5"/>
      <c r="F1140" s="7" t="str">
        <f>IF(E1140="","",IF(VLOOKUP(E1140,'Study Locations'!B:D,2,FALSE)="","",VLOOKUP(E1140,'Study Locations'!B:D,2,FALSE)))</f>
        <v/>
      </c>
      <c r="G1140" s="7" t="str">
        <f>IF(E1140="","",IF(VLOOKUP(E1140,'Study Locations'!B:D,3,FALSE)="","",VLOOKUP(E1140,'Study Locations'!B:D,3,FALSE)))</f>
        <v/>
      </c>
      <c r="H1140" s="5"/>
      <c r="I1140" s="5"/>
      <c r="J1140" s="3" t="str">
        <f t="shared" si="51"/>
        <v/>
      </c>
      <c r="K1140" s="29" t="str">
        <f>IF(B1140="","",IF(J1140="","NA",IF(ISNA(VLOOKUP(J1140,'Default  Salaries'!D:E,2,FALSE)),IF(ISNA(VLOOKUP(I1140&amp;"-NA",'Default  Salaries'!D:E,2,FALSE)),"NA",VLOOKUP(I1140&amp;"-NA",'Default  Salaries'!D:E,2,FALSE)),VLOOKUP(J1140,'Default  Salaries'!D:E,2,FALSE))))</f>
        <v/>
      </c>
      <c r="L1140" s="46"/>
      <c r="M1140" s="19"/>
      <c r="N1140" s="45"/>
      <c r="O1140" s="45"/>
      <c r="P1140" s="7" t="str">
        <f t="shared" si="52"/>
        <v/>
      </c>
      <c r="Q1140" s="14"/>
      <c r="R1140" s="15"/>
      <c r="S1140" s="14"/>
      <c r="T1140" s="15"/>
      <c r="U1140" s="14"/>
      <c r="V1140" s="15"/>
      <c r="W1140" s="47"/>
      <c r="X1140" s="48"/>
      <c r="Y1140" s="47"/>
      <c r="Z1140" s="48"/>
      <c r="AA1140" s="47"/>
      <c r="AB1140" s="48"/>
      <c r="AC1140" s="47"/>
      <c r="AD1140" s="48"/>
      <c r="AE1140" s="47"/>
      <c r="AF1140" s="48"/>
      <c r="AG1140" s="47"/>
      <c r="AH1140" s="48"/>
      <c r="AI1140" s="47"/>
      <c r="AJ1140" s="48"/>
    </row>
    <row r="1141" spans="1:36" x14ac:dyDescent="0.25">
      <c r="A1141" s="7">
        <f t="shared" si="53"/>
        <v>1137</v>
      </c>
      <c r="B1141" s="8"/>
      <c r="C1141" s="5"/>
      <c r="D1141" s="5"/>
      <c r="E1141" s="5"/>
      <c r="F1141" s="7" t="str">
        <f>IF(E1141="","",IF(VLOOKUP(E1141,'Study Locations'!B:D,2,FALSE)="","",VLOOKUP(E1141,'Study Locations'!B:D,2,FALSE)))</f>
        <v/>
      </c>
      <c r="G1141" s="7" t="str">
        <f>IF(E1141="","",IF(VLOOKUP(E1141,'Study Locations'!B:D,3,FALSE)="","",VLOOKUP(E1141,'Study Locations'!B:D,3,FALSE)))</f>
        <v/>
      </c>
      <c r="H1141" s="5"/>
      <c r="I1141" s="5"/>
      <c r="J1141" s="3" t="str">
        <f t="shared" si="51"/>
        <v/>
      </c>
      <c r="K1141" s="29" t="str">
        <f>IF(B1141="","",IF(J1141="","NA",IF(ISNA(VLOOKUP(J1141,'Default  Salaries'!D:E,2,FALSE)),IF(ISNA(VLOOKUP(I1141&amp;"-NA",'Default  Salaries'!D:E,2,FALSE)),"NA",VLOOKUP(I1141&amp;"-NA",'Default  Salaries'!D:E,2,FALSE)),VLOOKUP(J1141,'Default  Salaries'!D:E,2,FALSE))))</f>
        <v/>
      </c>
      <c r="L1141" s="46"/>
      <c r="M1141" s="19"/>
      <c r="N1141" s="45"/>
      <c r="O1141" s="45"/>
      <c r="P1141" s="7" t="str">
        <f t="shared" si="52"/>
        <v/>
      </c>
      <c r="Q1141" s="14"/>
      <c r="R1141" s="15"/>
      <c r="S1141" s="14"/>
      <c r="T1141" s="15"/>
      <c r="U1141" s="14"/>
      <c r="V1141" s="15"/>
      <c r="W1141" s="47"/>
      <c r="X1141" s="48"/>
      <c r="Y1141" s="47"/>
      <c r="Z1141" s="48"/>
      <c r="AA1141" s="47"/>
      <c r="AB1141" s="48"/>
      <c r="AC1141" s="47"/>
      <c r="AD1141" s="48"/>
      <c r="AE1141" s="47"/>
      <c r="AF1141" s="48"/>
      <c r="AG1141" s="47"/>
      <c r="AH1141" s="48"/>
      <c r="AI1141" s="47"/>
      <c r="AJ1141" s="48"/>
    </row>
    <row r="1142" spans="1:36" x14ac:dyDescent="0.25">
      <c r="A1142" s="7">
        <f t="shared" si="53"/>
        <v>1138</v>
      </c>
      <c r="B1142" s="8"/>
      <c r="C1142" s="5"/>
      <c r="D1142" s="5"/>
      <c r="E1142" s="5"/>
      <c r="F1142" s="7" t="str">
        <f>IF(E1142="","",IF(VLOOKUP(E1142,'Study Locations'!B:D,2,FALSE)="","",VLOOKUP(E1142,'Study Locations'!B:D,2,FALSE)))</f>
        <v/>
      </c>
      <c r="G1142" s="7" t="str">
        <f>IF(E1142="","",IF(VLOOKUP(E1142,'Study Locations'!B:D,3,FALSE)="","",VLOOKUP(E1142,'Study Locations'!B:D,3,FALSE)))</f>
        <v/>
      </c>
      <c r="H1142" s="5"/>
      <c r="I1142" s="5"/>
      <c r="J1142" s="3" t="str">
        <f t="shared" si="51"/>
        <v/>
      </c>
      <c r="K1142" s="29" t="str">
        <f>IF(B1142="","",IF(J1142="","NA",IF(ISNA(VLOOKUP(J1142,'Default  Salaries'!D:E,2,FALSE)),IF(ISNA(VLOOKUP(I1142&amp;"-NA",'Default  Salaries'!D:E,2,FALSE)),"NA",VLOOKUP(I1142&amp;"-NA",'Default  Salaries'!D:E,2,FALSE)),VLOOKUP(J1142,'Default  Salaries'!D:E,2,FALSE))))</f>
        <v/>
      </c>
      <c r="L1142" s="46"/>
      <c r="M1142" s="19"/>
      <c r="N1142" s="45"/>
      <c r="O1142" s="45"/>
      <c r="P1142" s="7" t="str">
        <f t="shared" si="52"/>
        <v/>
      </c>
      <c r="Q1142" s="14"/>
      <c r="R1142" s="15"/>
      <c r="S1142" s="14"/>
      <c r="T1142" s="15"/>
      <c r="U1142" s="14"/>
      <c r="V1142" s="15"/>
      <c r="W1142" s="47"/>
      <c r="X1142" s="48"/>
      <c r="Y1142" s="47"/>
      <c r="Z1142" s="48"/>
      <c r="AA1142" s="47"/>
      <c r="AB1142" s="48"/>
      <c r="AC1142" s="47"/>
      <c r="AD1142" s="48"/>
      <c r="AE1142" s="47"/>
      <c r="AF1142" s="48"/>
      <c r="AG1142" s="47"/>
      <c r="AH1142" s="48"/>
      <c r="AI1142" s="47"/>
      <c r="AJ1142" s="48"/>
    </row>
    <row r="1143" spans="1:36" x14ac:dyDescent="0.25">
      <c r="A1143" s="7">
        <f t="shared" si="53"/>
        <v>1139</v>
      </c>
      <c r="B1143" s="8"/>
      <c r="C1143" s="5"/>
      <c r="D1143" s="5"/>
      <c r="E1143" s="5"/>
      <c r="F1143" s="7" t="str">
        <f>IF(E1143="","",IF(VLOOKUP(E1143,'Study Locations'!B:D,2,FALSE)="","",VLOOKUP(E1143,'Study Locations'!B:D,2,FALSE)))</f>
        <v/>
      </c>
      <c r="G1143" s="7" t="str">
        <f>IF(E1143="","",IF(VLOOKUP(E1143,'Study Locations'!B:D,3,FALSE)="","",VLOOKUP(E1143,'Study Locations'!B:D,3,FALSE)))</f>
        <v/>
      </c>
      <c r="H1143" s="5"/>
      <c r="I1143" s="5"/>
      <c r="J1143" s="3" t="str">
        <f t="shared" si="51"/>
        <v/>
      </c>
      <c r="K1143" s="29" t="str">
        <f>IF(B1143="","",IF(J1143="","NA",IF(ISNA(VLOOKUP(J1143,'Default  Salaries'!D:E,2,FALSE)),IF(ISNA(VLOOKUP(I1143&amp;"-NA",'Default  Salaries'!D:E,2,FALSE)),"NA",VLOOKUP(I1143&amp;"-NA",'Default  Salaries'!D:E,2,FALSE)),VLOOKUP(J1143,'Default  Salaries'!D:E,2,FALSE))))</f>
        <v/>
      </c>
      <c r="L1143" s="46"/>
      <c r="M1143" s="19"/>
      <c r="N1143" s="45"/>
      <c r="O1143" s="45"/>
      <c r="P1143" s="7" t="str">
        <f t="shared" si="52"/>
        <v/>
      </c>
      <c r="Q1143" s="14"/>
      <c r="R1143" s="15"/>
      <c r="S1143" s="14"/>
      <c r="T1143" s="15"/>
      <c r="U1143" s="14"/>
      <c r="V1143" s="15"/>
      <c r="W1143" s="47"/>
      <c r="X1143" s="48"/>
      <c r="Y1143" s="47"/>
      <c r="Z1143" s="48"/>
      <c r="AA1143" s="47"/>
      <c r="AB1143" s="48"/>
      <c r="AC1143" s="47"/>
      <c r="AD1143" s="48"/>
      <c r="AE1143" s="47"/>
      <c r="AF1143" s="48"/>
      <c r="AG1143" s="47"/>
      <c r="AH1143" s="48"/>
      <c r="AI1143" s="47"/>
      <c r="AJ1143" s="48"/>
    </row>
    <row r="1144" spans="1:36" x14ac:dyDescent="0.25">
      <c r="A1144" s="7">
        <f t="shared" si="53"/>
        <v>1140</v>
      </c>
      <c r="B1144" s="8"/>
      <c r="C1144" s="5"/>
      <c r="D1144" s="5"/>
      <c r="E1144" s="5"/>
      <c r="F1144" s="7" t="str">
        <f>IF(E1144="","",IF(VLOOKUP(E1144,'Study Locations'!B:D,2,FALSE)="","",VLOOKUP(E1144,'Study Locations'!B:D,2,FALSE)))</f>
        <v/>
      </c>
      <c r="G1144" s="7" t="str">
        <f>IF(E1144="","",IF(VLOOKUP(E1144,'Study Locations'!B:D,3,FALSE)="","",VLOOKUP(E1144,'Study Locations'!B:D,3,FALSE)))</f>
        <v/>
      </c>
      <c r="H1144" s="5"/>
      <c r="I1144" s="5"/>
      <c r="J1144" s="3" t="str">
        <f t="shared" si="51"/>
        <v/>
      </c>
      <c r="K1144" s="29" t="str">
        <f>IF(B1144="","",IF(J1144="","NA",IF(ISNA(VLOOKUP(J1144,'Default  Salaries'!D:E,2,FALSE)),IF(ISNA(VLOOKUP(I1144&amp;"-NA",'Default  Salaries'!D:E,2,FALSE)),"NA",VLOOKUP(I1144&amp;"-NA",'Default  Salaries'!D:E,2,FALSE)),VLOOKUP(J1144,'Default  Salaries'!D:E,2,FALSE))))</f>
        <v/>
      </c>
      <c r="L1144" s="46"/>
      <c r="M1144" s="19"/>
      <c r="N1144" s="45"/>
      <c r="O1144" s="45"/>
      <c r="P1144" s="7" t="str">
        <f t="shared" si="52"/>
        <v/>
      </c>
      <c r="Q1144" s="14"/>
      <c r="R1144" s="15"/>
      <c r="S1144" s="14"/>
      <c r="T1144" s="15"/>
      <c r="U1144" s="14"/>
      <c r="V1144" s="15"/>
      <c r="W1144" s="47"/>
      <c r="X1144" s="48"/>
      <c r="Y1144" s="47"/>
      <c r="Z1144" s="48"/>
      <c r="AA1144" s="47"/>
      <c r="AB1144" s="48"/>
      <c r="AC1144" s="47"/>
      <c r="AD1144" s="48"/>
      <c r="AE1144" s="47"/>
      <c r="AF1144" s="48"/>
      <c r="AG1144" s="47"/>
      <c r="AH1144" s="48"/>
      <c r="AI1144" s="47"/>
      <c r="AJ1144" s="48"/>
    </row>
    <row r="1145" spans="1:36" x14ac:dyDescent="0.25">
      <c r="A1145" s="7">
        <f t="shared" si="53"/>
        <v>1141</v>
      </c>
      <c r="B1145" s="8"/>
      <c r="C1145" s="5"/>
      <c r="D1145" s="5"/>
      <c r="E1145" s="5"/>
      <c r="F1145" s="7" t="str">
        <f>IF(E1145="","",IF(VLOOKUP(E1145,'Study Locations'!B:D,2,FALSE)="","",VLOOKUP(E1145,'Study Locations'!B:D,2,FALSE)))</f>
        <v/>
      </c>
      <c r="G1145" s="7" t="str">
        <f>IF(E1145="","",IF(VLOOKUP(E1145,'Study Locations'!B:D,3,FALSE)="","",VLOOKUP(E1145,'Study Locations'!B:D,3,FALSE)))</f>
        <v/>
      </c>
      <c r="H1145" s="5"/>
      <c r="I1145" s="5"/>
      <c r="J1145" s="3" t="str">
        <f t="shared" si="51"/>
        <v/>
      </c>
      <c r="K1145" s="29" t="str">
        <f>IF(B1145="","",IF(J1145="","NA",IF(ISNA(VLOOKUP(J1145,'Default  Salaries'!D:E,2,FALSE)),IF(ISNA(VLOOKUP(I1145&amp;"-NA",'Default  Salaries'!D:E,2,FALSE)),"NA",VLOOKUP(I1145&amp;"-NA",'Default  Salaries'!D:E,2,FALSE)),VLOOKUP(J1145,'Default  Salaries'!D:E,2,FALSE))))</f>
        <v/>
      </c>
      <c r="L1145" s="46"/>
      <c r="M1145" s="19"/>
      <c r="N1145" s="45"/>
      <c r="O1145" s="45"/>
      <c r="P1145" s="7" t="str">
        <f t="shared" si="52"/>
        <v/>
      </c>
      <c r="Q1145" s="14"/>
      <c r="R1145" s="15"/>
      <c r="S1145" s="14"/>
      <c r="T1145" s="15"/>
      <c r="U1145" s="14"/>
      <c r="V1145" s="15"/>
      <c r="W1145" s="47"/>
      <c r="X1145" s="48"/>
      <c r="Y1145" s="47"/>
      <c r="Z1145" s="48"/>
      <c r="AA1145" s="47"/>
      <c r="AB1145" s="48"/>
      <c r="AC1145" s="47"/>
      <c r="AD1145" s="48"/>
      <c r="AE1145" s="47"/>
      <c r="AF1145" s="48"/>
      <c r="AG1145" s="47"/>
      <c r="AH1145" s="48"/>
      <c r="AI1145" s="47"/>
      <c r="AJ1145" s="48"/>
    </row>
    <row r="1146" spans="1:36" x14ac:dyDescent="0.25">
      <c r="A1146" s="7">
        <f t="shared" si="53"/>
        <v>1142</v>
      </c>
      <c r="B1146" s="8"/>
      <c r="C1146" s="5"/>
      <c r="D1146" s="5"/>
      <c r="E1146" s="5"/>
      <c r="F1146" s="7" t="str">
        <f>IF(E1146="","",IF(VLOOKUP(E1146,'Study Locations'!B:D,2,FALSE)="","",VLOOKUP(E1146,'Study Locations'!B:D,2,FALSE)))</f>
        <v/>
      </c>
      <c r="G1146" s="7" t="str">
        <f>IF(E1146="","",IF(VLOOKUP(E1146,'Study Locations'!B:D,3,FALSE)="","",VLOOKUP(E1146,'Study Locations'!B:D,3,FALSE)))</f>
        <v/>
      </c>
      <c r="H1146" s="5"/>
      <c r="I1146" s="5"/>
      <c r="J1146" s="3" t="str">
        <f t="shared" si="51"/>
        <v/>
      </c>
      <c r="K1146" s="29" t="str">
        <f>IF(B1146="","",IF(J1146="","NA",IF(ISNA(VLOOKUP(J1146,'Default  Salaries'!D:E,2,FALSE)),IF(ISNA(VLOOKUP(I1146&amp;"-NA",'Default  Salaries'!D:E,2,FALSE)),"NA",VLOOKUP(I1146&amp;"-NA",'Default  Salaries'!D:E,2,FALSE)),VLOOKUP(J1146,'Default  Salaries'!D:E,2,FALSE))))</f>
        <v/>
      </c>
      <c r="L1146" s="46"/>
      <c r="M1146" s="19"/>
      <c r="N1146" s="45"/>
      <c r="O1146" s="45"/>
      <c r="P1146" s="7" t="str">
        <f t="shared" si="52"/>
        <v/>
      </c>
      <c r="Q1146" s="14"/>
      <c r="R1146" s="15"/>
      <c r="S1146" s="14"/>
      <c r="T1146" s="15"/>
      <c r="U1146" s="14"/>
      <c r="V1146" s="15"/>
      <c r="W1146" s="47"/>
      <c r="X1146" s="48"/>
      <c r="Y1146" s="47"/>
      <c r="Z1146" s="48"/>
      <c r="AA1146" s="47"/>
      <c r="AB1146" s="48"/>
      <c r="AC1146" s="47"/>
      <c r="AD1146" s="48"/>
      <c r="AE1146" s="47"/>
      <c r="AF1146" s="48"/>
      <c r="AG1146" s="47"/>
      <c r="AH1146" s="48"/>
      <c r="AI1146" s="47"/>
      <c r="AJ1146" s="48"/>
    </row>
    <row r="1147" spans="1:36" x14ac:dyDescent="0.25">
      <c r="A1147" s="7">
        <f t="shared" si="53"/>
        <v>1143</v>
      </c>
      <c r="B1147" s="8"/>
      <c r="C1147" s="5"/>
      <c r="D1147" s="5"/>
      <c r="E1147" s="5"/>
      <c r="F1147" s="7" t="str">
        <f>IF(E1147="","",IF(VLOOKUP(E1147,'Study Locations'!B:D,2,FALSE)="","",VLOOKUP(E1147,'Study Locations'!B:D,2,FALSE)))</f>
        <v/>
      </c>
      <c r="G1147" s="7" t="str">
        <f>IF(E1147="","",IF(VLOOKUP(E1147,'Study Locations'!B:D,3,FALSE)="","",VLOOKUP(E1147,'Study Locations'!B:D,3,FALSE)))</f>
        <v/>
      </c>
      <c r="H1147" s="5"/>
      <c r="I1147" s="5"/>
      <c r="J1147" s="3" t="str">
        <f t="shared" si="51"/>
        <v/>
      </c>
      <c r="K1147" s="29" t="str">
        <f>IF(B1147="","",IF(J1147="","NA",IF(ISNA(VLOOKUP(J1147,'Default  Salaries'!D:E,2,FALSE)),IF(ISNA(VLOOKUP(I1147&amp;"-NA",'Default  Salaries'!D:E,2,FALSE)),"NA",VLOOKUP(I1147&amp;"-NA",'Default  Salaries'!D:E,2,FALSE)),VLOOKUP(J1147,'Default  Salaries'!D:E,2,FALSE))))</f>
        <v/>
      </c>
      <c r="L1147" s="46"/>
      <c r="M1147" s="19"/>
      <c r="N1147" s="45"/>
      <c r="O1147" s="45"/>
      <c r="P1147" s="7" t="str">
        <f t="shared" si="52"/>
        <v/>
      </c>
      <c r="Q1147" s="14"/>
      <c r="R1147" s="15"/>
      <c r="S1147" s="14"/>
      <c r="T1147" s="15"/>
      <c r="U1147" s="14"/>
      <c r="V1147" s="15"/>
      <c r="W1147" s="47"/>
      <c r="X1147" s="48"/>
      <c r="Y1147" s="47"/>
      <c r="Z1147" s="48"/>
      <c r="AA1147" s="47"/>
      <c r="AB1147" s="48"/>
      <c r="AC1147" s="47"/>
      <c r="AD1147" s="48"/>
      <c r="AE1147" s="47"/>
      <c r="AF1147" s="48"/>
      <c r="AG1147" s="47"/>
      <c r="AH1147" s="48"/>
      <c r="AI1147" s="47"/>
      <c r="AJ1147" s="48"/>
    </row>
    <row r="1148" spans="1:36" x14ac:dyDescent="0.25">
      <c r="A1148" s="7">
        <f t="shared" si="53"/>
        <v>1144</v>
      </c>
      <c r="B1148" s="8"/>
      <c r="C1148" s="5"/>
      <c r="D1148" s="5"/>
      <c r="E1148" s="5"/>
      <c r="F1148" s="7" t="str">
        <f>IF(E1148="","",IF(VLOOKUP(E1148,'Study Locations'!B:D,2,FALSE)="","",VLOOKUP(E1148,'Study Locations'!B:D,2,FALSE)))</f>
        <v/>
      </c>
      <c r="G1148" s="7" t="str">
        <f>IF(E1148="","",IF(VLOOKUP(E1148,'Study Locations'!B:D,3,FALSE)="","",VLOOKUP(E1148,'Study Locations'!B:D,3,FALSE)))</f>
        <v/>
      </c>
      <c r="H1148" s="5"/>
      <c r="I1148" s="5"/>
      <c r="J1148" s="3" t="str">
        <f t="shared" si="51"/>
        <v/>
      </c>
      <c r="K1148" s="29" t="str">
        <f>IF(B1148="","",IF(J1148="","NA",IF(ISNA(VLOOKUP(J1148,'Default  Salaries'!D:E,2,FALSE)),IF(ISNA(VLOOKUP(I1148&amp;"-NA",'Default  Salaries'!D:E,2,FALSE)),"NA",VLOOKUP(I1148&amp;"-NA",'Default  Salaries'!D:E,2,FALSE)),VLOOKUP(J1148,'Default  Salaries'!D:E,2,FALSE))))</f>
        <v/>
      </c>
      <c r="L1148" s="46"/>
      <c r="M1148" s="19"/>
      <c r="N1148" s="45"/>
      <c r="O1148" s="45"/>
      <c r="P1148" s="7" t="str">
        <f t="shared" si="52"/>
        <v/>
      </c>
      <c r="Q1148" s="14"/>
      <c r="R1148" s="15"/>
      <c r="S1148" s="14"/>
      <c r="T1148" s="15"/>
      <c r="U1148" s="14"/>
      <c r="V1148" s="15"/>
      <c r="W1148" s="47"/>
      <c r="X1148" s="48"/>
      <c r="Y1148" s="47"/>
      <c r="Z1148" s="48"/>
      <c r="AA1148" s="47"/>
      <c r="AB1148" s="48"/>
      <c r="AC1148" s="47"/>
      <c r="AD1148" s="48"/>
      <c r="AE1148" s="47"/>
      <c r="AF1148" s="48"/>
      <c r="AG1148" s="47"/>
      <c r="AH1148" s="48"/>
      <c r="AI1148" s="47"/>
      <c r="AJ1148" s="48"/>
    </row>
    <row r="1149" spans="1:36" x14ac:dyDescent="0.25">
      <c r="A1149" s="7">
        <f t="shared" si="53"/>
        <v>1145</v>
      </c>
      <c r="B1149" s="8"/>
      <c r="C1149" s="5"/>
      <c r="D1149" s="5"/>
      <c r="E1149" s="5"/>
      <c r="F1149" s="7" t="str">
        <f>IF(E1149="","",IF(VLOOKUP(E1149,'Study Locations'!B:D,2,FALSE)="","",VLOOKUP(E1149,'Study Locations'!B:D,2,FALSE)))</f>
        <v/>
      </c>
      <c r="G1149" s="7" t="str">
        <f>IF(E1149="","",IF(VLOOKUP(E1149,'Study Locations'!B:D,3,FALSE)="","",VLOOKUP(E1149,'Study Locations'!B:D,3,FALSE)))</f>
        <v/>
      </c>
      <c r="H1149" s="5"/>
      <c r="I1149" s="5"/>
      <c r="J1149" s="3" t="str">
        <f t="shared" si="51"/>
        <v/>
      </c>
      <c r="K1149" s="29" t="str">
        <f>IF(B1149="","",IF(J1149="","NA",IF(ISNA(VLOOKUP(J1149,'Default  Salaries'!D:E,2,FALSE)),IF(ISNA(VLOOKUP(I1149&amp;"-NA",'Default  Salaries'!D:E,2,FALSE)),"NA",VLOOKUP(I1149&amp;"-NA",'Default  Salaries'!D:E,2,FALSE)),VLOOKUP(J1149,'Default  Salaries'!D:E,2,FALSE))))</f>
        <v/>
      </c>
      <c r="L1149" s="46"/>
      <c r="M1149" s="19"/>
      <c r="N1149" s="45"/>
      <c r="O1149" s="45"/>
      <c r="P1149" s="7" t="str">
        <f t="shared" si="52"/>
        <v/>
      </c>
      <c r="Q1149" s="14"/>
      <c r="R1149" s="15"/>
      <c r="S1149" s="14"/>
      <c r="T1149" s="15"/>
      <c r="U1149" s="14"/>
      <c r="V1149" s="15"/>
      <c r="W1149" s="47"/>
      <c r="X1149" s="48"/>
      <c r="Y1149" s="47"/>
      <c r="Z1149" s="48"/>
      <c r="AA1149" s="47"/>
      <c r="AB1149" s="48"/>
      <c r="AC1149" s="47"/>
      <c r="AD1149" s="48"/>
      <c r="AE1149" s="47"/>
      <c r="AF1149" s="48"/>
      <c r="AG1149" s="47"/>
      <c r="AH1149" s="48"/>
      <c r="AI1149" s="47"/>
      <c r="AJ1149" s="48"/>
    </row>
    <row r="1150" spans="1:36" x14ac:dyDescent="0.25">
      <c r="A1150" s="7">
        <f t="shared" si="53"/>
        <v>1146</v>
      </c>
      <c r="B1150" s="8"/>
      <c r="C1150" s="5"/>
      <c r="D1150" s="5"/>
      <c r="E1150" s="5"/>
      <c r="F1150" s="7" t="str">
        <f>IF(E1150="","",IF(VLOOKUP(E1150,'Study Locations'!B:D,2,FALSE)="","",VLOOKUP(E1150,'Study Locations'!B:D,2,FALSE)))</f>
        <v/>
      </c>
      <c r="G1150" s="7" t="str">
        <f>IF(E1150="","",IF(VLOOKUP(E1150,'Study Locations'!B:D,3,FALSE)="","",VLOOKUP(E1150,'Study Locations'!B:D,3,FALSE)))</f>
        <v/>
      </c>
      <c r="H1150" s="5"/>
      <c r="I1150" s="5"/>
      <c r="J1150" s="3" t="str">
        <f t="shared" si="51"/>
        <v/>
      </c>
      <c r="K1150" s="29" t="str">
        <f>IF(B1150="","",IF(J1150="","NA",IF(ISNA(VLOOKUP(J1150,'Default  Salaries'!D:E,2,FALSE)),IF(ISNA(VLOOKUP(I1150&amp;"-NA",'Default  Salaries'!D:E,2,FALSE)),"NA",VLOOKUP(I1150&amp;"-NA",'Default  Salaries'!D:E,2,FALSE)),VLOOKUP(J1150,'Default  Salaries'!D:E,2,FALSE))))</f>
        <v/>
      </c>
      <c r="L1150" s="46"/>
      <c r="M1150" s="19"/>
      <c r="N1150" s="45"/>
      <c r="O1150" s="45"/>
      <c r="P1150" s="7" t="str">
        <f t="shared" si="52"/>
        <v/>
      </c>
      <c r="Q1150" s="14"/>
      <c r="R1150" s="15"/>
      <c r="S1150" s="14"/>
      <c r="T1150" s="15"/>
      <c r="U1150" s="14"/>
      <c r="V1150" s="15"/>
      <c r="W1150" s="47"/>
      <c r="X1150" s="48"/>
      <c r="Y1150" s="47"/>
      <c r="Z1150" s="48"/>
      <c r="AA1150" s="47"/>
      <c r="AB1150" s="48"/>
      <c r="AC1150" s="47"/>
      <c r="AD1150" s="48"/>
      <c r="AE1150" s="47"/>
      <c r="AF1150" s="48"/>
      <c r="AG1150" s="47"/>
      <c r="AH1150" s="48"/>
      <c r="AI1150" s="47"/>
      <c r="AJ1150" s="48"/>
    </row>
    <row r="1151" spans="1:36" x14ac:dyDescent="0.25">
      <c r="A1151" s="7">
        <f t="shared" si="53"/>
        <v>1147</v>
      </c>
      <c r="B1151" s="8"/>
      <c r="C1151" s="5"/>
      <c r="D1151" s="5"/>
      <c r="E1151" s="5"/>
      <c r="F1151" s="7" t="str">
        <f>IF(E1151="","",IF(VLOOKUP(E1151,'Study Locations'!B:D,2,FALSE)="","",VLOOKUP(E1151,'Study Locations'!B:D,2,FALSE)))</f>
        <v/>
      </c>
      <c r="G1151" s="7" t="str">
        <f>IF(E1151="","",IF(VLOOKUP(E1151,'Study Locations'!B:D,3,FALSE)="","",VLOOKUP(E1151,'Study Locations'!B:D,3,FALSE)))</f>
        <v/>
      </c>
      <c r="H1151" s="5"/>
      <c r="I1151" s="5"/>
      <c r="J1151" s="3" t="str">
        <f t="shared" si="51"/>
        <v/>
      </c>
      <c r="K1151" s="29" t="str">
        <f>IF(B1151="","",IF(J1151="","NA",IF(ISNA(VLOOKUP(J1151,'Default  Salaries'!D:E,2,FALSE)),IF(ISNA(VLOOKUP(I1151&amp;"-NA",'Default  Salaries'!D:E,2,FALSE)),"NA",VLOOKUP(I1151&amp;"-NA",'Default  Salaries'!D:E,2,FALSE)),VLOOKUP(J1151,'Default  Salaries'!D:E,2,FALSE))))</f>
        <v/>
      </c>
      <c r="L1151" s="46"/>
      <c r="M1151" s="19"/>
      <c r="N1151" s="45"/>
      <c r="O1151" s="45"/>
      <c r="P1151" s="7" t="str">
        <f t="shared" si="52"/>
        <v/>
      </c>
      <c r="Q1151" s="14"/>
      <c r="R1151" s="15"/>
      <c r="S1151" s="14"/>
      <c r="T1151" s="15"/>
      <c r="U1151" s="14"/>
      <c r="V1151" s="15"/>
      <c r="W1151" s="47"/>
      <c r="X1151" s="48"/>
      <c r="Y1151" s="47"/>
      <c r="Z1151" s="48"/>
      <c r="AA1151" s="47"/>
      <c r="AB1151" s="48"/>
      <c r="AC1151" s="47"/>
      <c r="AD1151" s="48"/>
      <c r="AE1151" s="47"/>
      <c r="AF1151" s="48"/>
      <c r="AG1151" s="47"/>
      <c r="AH1151" s="48"/>
      <c r="AI1151" s="47"/>
      <c r="AJ1151" s="48"/>
    </row>
    <row r="1152" spans="1:36" x14ac:dyDescent="0.25">
      <c r="A1152" s="7">
        <f t="shared" si="53"/>
        <v>1148</v>
      </c>
      <c r="B1152" s="8"/>
      <c r="C1152" s="5"/>
      <c r="D1152" s="5"/>
      <c r="E1152" s="5"/>
      <c r="F1152" s="7" t="str">
        <f>IF(E1152="","",IF(VLOOKUP(E1152,'Study Locations'!B:D,2,FALSE)="","",VLOOKUP(E1152,'Study Locations'!B:D,2,FALSE)))</f>
        <v/>
      </c>
      <c r="G1152" s="7" t="str">
        <f>IF(E1152="","",IF(VLOOKUP(E1152,'Study Locations'!B:D,3,FALSE)="","",VLOOKUP(E1152,'Study Locations'!B:D,3,FALSE)))</f>
        <v/>
      </c>
      <c r="H1152" s="5"/>
      <c r="I1152" s="5"/>
      <c r="J1152" s="3" t="str">
        <f t="shared" si="51"/>
        <v/>
      </c>
      <c r="K1152" s="29" t="str">
        <f>IF(B1152="","",IF(J1152="","NA",IF(ISNA(VLOOKUP(J1152,'Default  Salaries'!D:E,2,FALSE)),IF(ISNA(VLOOKUP(I1152&amp;"-NA",'Default  Salaries'!D:E,2,FALSE)),"NA",VLOOKUP(I1152&amp;"-NA",'Default  Salaries'!D:E,2,FALSE)),VLOOKUP(J1152,'Default  Salaries'!D:E,2,FALSE))))</f>
        <v/>
      </c>
      <c r="L1152" s="46"/>
      <c r="M1152" s="19"/>
      <c r="N1152" s="45"/>
      <c r="O1152" s="45"/>
      <c r="P1152" s="7" t="str">
        <f t="shared" si="52"/>
        <v/>
      </c>
      <c r="Q1152" s="14"/>
      <c r="R1152" s="15"/>
      <c r="S1152" s="14"/>
      <c r="T1152" s="15"/>
      <c r="U1152" s="14"/>
      <c r="V1152" s="15"/>
      <c r="W1152" s="47"/>
      <c r="X1152" s="48"/>
      <c r="Y1152" s="47"/>
      <c r="Z1152" s="48"/>
      <c r="AA1152" s="47"/>
      <c r="AB1152" s="48"/>
      <c r="AC1152" s="47"/>
      <c r="AD1152" s="48"/>
      <c r="AE1152" s="47"/>
      <c r="AF1152" s="48"/>
      <c r="AG1152" s="47"/>
      <c r="AH1152" s="48"/>
      <c r="AI1152" s="47"/>
      <c r="AJ1152" s="48"/>
    </row>
    <row r="1153" spans="1:36" x14ac:dyDescent="0.25">
      <c r="A1153" s="7">
        <f t="shared" si="53"/>
        <v>1149</v>
      </c>
      <c r="B1153" s="8"/>
      <c r="C1153" s="5"/>
      <c r="D1153" s="5"/>
      <c r="E1153" s="5"/>
      <c r="F1153" s="7" t="str">
        <f>IF(E1153="","",IF(VLOOKUP(E1153,'Study Locations'!B:D,2,FALSE)="","",VLOOKUP(E1153,'Study Locations'!B:D,2,FALSE)))</f>
        <v/>
      </c>
      <c r="G1153" s="7" t="str">
        <f>IF(E1153="","",IF(VLOOKUP(E1153,'Study Locations'!B:D,3,FALSE)="","",VLOOKUP(E1153,'Study Locations'!B:D,3,FALSE)))</f>
        <v/>
      </c>
      <c r="H1153" s="5"/>
      <c r="I1153" s="5"/>
      <c r="J1153" s="3" t="str">
        <f t="shared" si="51"/>
        <v/>
      </c>
      <c r="K1153" s="29" t="str">
        <f>IF(B1153="","",IF(J1153="","NA",IF(ISNA(VLOOKUP(J1153,'Default  Salaries'!D:E,2,FALSE)),IF(ISNA(VLOOKUP(I1153&amp;"-NA",'Default  Salaries'!D:E,2,FALSE)),"NA",VLOOKUP(I1153&amp;"-NA",'Default  Salaries'!D:E,2,FALSE)),VLOOKUP(J1153,'Default  Salaries'!D:E,2,FALSE))))</f>
        <v/>
      </c>
      <c r="L1153" s="46"/>
      <c r="M1153" s="19"/>
      <c r="N1153" s="45"/>
      <c r="O1153" s="45"/>
      <c r="P1153" s="7" t="str">
        <f t="shared" si="52"/>
        <v/>
      </c>
      <c r="Q1153" s="14"/>
      <c r="R1153" s="15"/>
      <c r="S1153" s="14"/>
      <c r="T1153" s="15"/>
      <c r="U1153" s="14"/>
      <c r="V1153" s="15"/>
      <c r="W1153" s="47"/>
      <c r="X1153" s="48"/>
      <c r="Y1153" s="47"/>
      <c r="Z1153" s="48"/>
      <c r="AA1153" s="47"/>
      <c r="AB1153" s="48"/>
      <c r="AC1153" s="47"/>
      <c r="AD1153" s="48"/>
      <c r="AE1153" s="47"/>
      <c r="AF1153" s="48"/>
      <c r="AG1153" s="47"/>
      <c r="AH1153" s="48"/>
      <c r="AI1153" s="47"/>
      <c r="AJ1153" s="48"/>
    </row>
    <row r="1154" spans="1:36" x14ac:dyDescent="0.25">
      <c r="A1154" s="7">
        <f t="shared" si="53"/>
        <v>1150</v>
      </c>
      <c r="B1154" s="8"/>
      <c r="C1154" s="5"/>
      <c r="D1154" s="5"/>
      <c r="E1154" s="5"/>
      <c r="F1154" s="7" t="str">
        <f>IF(E1154="","",IF(VLOOKUP(E1154,'Study Locations'!B:D,2,FALSE)="","",VLOOKUP(E1154,'Study Locations'!B:D,2,FALSE)))</f>
        <v/>
      </c>
      <c r="G1154" s="7" t="str">
        <f>IF(E1154="","",IF(VLOOKUP(E1154,'Study Locations'!B:D,3,FALSE)="","",VLOOKUP(E1154,'Study Locations'!B:D,3,FALSE)))</f>
        <v/>
      </c>
      <c r="H1154" s="5"/>
      <c r="I1154" s="5"/>
      <c r="J1154" s="3" t="str">
        <f t="shared" si="51"/>
        <v/>
      </c>
      <c r="K1154" s="29" t="str">
        <f>IF(B1154="","",IF(J1154="","NA",IF(ISNA(VLOOKUP(J1154,'Default  Salaries'!D:E,2,FALSE)),IF(ISNA(VLOOKUP(I1154&amp;"-NA",'Default  Salaries'!D:E,2,FALSE)),"NA",VLOOKUP(I1154&amp;"-NA",'Default  Salaries'!D:E,2,FALSE)),VLOOKUP(J1154,'Default  Salaries'!D:E,2,FALSE))))</f>
        <v/>
      </c>
      <c r="L1154" s="46"/>
      <c r="M1154" s="19"/>
      <c r="N1154" s="45"/>
      <c r="O1154" s="45"/>
      <c r="P1154" s="7" t="str">
        <f t="shared" si="52"/>
        <v/>
      </c>
      <c r="Q1154" s="14"/>
      <c r="R1154" s="15"/>
      <c r="S1154" s="14"/>
      <c r="T1154" s="15"/>
      <c r="U1154" s="14"/>
      <c r="V1154" s="15"/>
      <c r="W1154" s="47"/>
      <c r="X1154" s="48"/>
      <c r="Y1154" s="47"/>
      <c r="Z1154" s="48"/>
      <c r="AA1154" s="47"/>
      <c r="AB1154" s="48"/>
      <c r="AC1154" s="47"/>
      <c r="AD1154" s="48"/>
      <c r="AE1154" s="47"/>
      <c r="AF1154" s="48"/>
      <c r="AG1154" s="47"/>
      <c r="AH1154" s="48"/>
      <c r="AI1154" s="47"/>
      <c r="AJ1154" s="48"/>
    </row>
    <row r="1155" spans="1:36" x14ac:dyDescent="0.25">
      <c r="A1155" s="7">
        <f t="shared" si="53"/>
        <v>1151</v>
      </c>
      <c r="B1155" s="8"/>
      <c r="C1155" s="5"/>
      <c r="D1155" s="5"/>
      <c r="E1155" s="5"/>
      <c r="F1155" s="7" t="str">
        <f>IF(E1155="","",IF(VLOOKUP(E1155,'Study Locations'!B:D,2,FALSE)="","",VLOOKUP(E1155,'Study Locations'!B:D,2,FALSE)))</f>
        <v/>
      </c>
      <c r="G1155" s="7" t="str">
        <f>IF(E1155="","",IF(VLOOKUP(E1155,'Study Locations'!B:D,3,FALSE)="","",VLOOKUP(E1155,'Study Locations'!B:D,3,FALSE)))</f>
        <v/>
      </c>
      <c r="H1155" s="5"/>
      <c r="I1155" s="5"/>
      <c r="J1155" s="3" t="str">
        <f t="shared" si="51"/>
        <v/>
      </c>
      <c r="K1155" s="29" t="str">
        <f>IF(B1155="","",IF(J1155="","NA",IF(ISNA(VLOOKUP(J1155,'Default  Salaries'!D:E,2,FALSE)),IF(ISNA(VLOOKUP(I1155&amp;"-NA",'Default  Salaries'!D:E,2,FALSE)),"NA",VLOOKUP(I1155&amp;"-NA",'Default  Salaries'!D:E,2,FALSE)),VLOOKUP(J1155,'Default  Salaries'!D:E,2,FALSE))))</f>
        <v/>
      </c>
      <c r="L1155" s="46"/>
      <c r="M1155" s="19"/>
      <c r="N1155" s="45"/>
      <c r="O1155" s="45"/>
      <c r="P1155" s="7" t="str">
        <f t="shared" si="52"/>
        <v/>
      </c>
      <c r="Q1155" s="14"/>
      <c r="R1155" s="15"/>
      <c r="S1155" s="14"/>
      <c r="T1155" s="15"/>
      <c r="U1155" s="14"/>
      <c r="V1155" s="15"/>
      <c r="W1155" s="47"/>
      <c r="X1155" s="48"/>
      <c r="Y1155" s="47"/>
      <c r="Z1155" s="48"/>
      <c r="AA1155" s="47"/>
      <c r="AB1155" s="48"/>
      <c r="AC1155" s="47"/>
      <c r="AD1155" s="48"/>
      <c r="AE1155" s="47"/>
      <c r="AF1155" s="48"/>
      <c r="AG1155" s="47"/>
      <c r="AH1155" s="48"/>
      <c r="AI1155" s="47"/>
      <c r="AJ1155" s="48"/>
    </row>
    <row r="1156" spans="1:36" x14ac:dyDescent="0.25">
      <c r="A1156" s="7">
        <f t="shared" si="53"/>
        <v>1152</v>
      </c>
      <c r="B1156" s="8"/>
      <c r="C1156" s="5"/>
      <c r="D1156" s="5"/>
      <c r="E1156" s="5"/>
      <c r="F1156" s="7" t="str">
        <f>IF(E1156="","",IF(VLOOKUP(E1156,'Study Locations'!B:D,2,FALSE)="","",VLOOKUP(E1156,'Study Locations'!B:D,2,FALSE)))</f>
        <v/>
      </c>
      <c r="G1156" s="7" t="str">
        <f>IF(E1156="","",IF(VLOOKUP(E1156,'Study Locations'!B:D,3,FALSE)="","",VLOOKUP(E1156,'Study Locations'!B:D,3,FALSE)))</f>
        <v/>
      </c>
      <c r="H1156" s="5"/>
      <c r="I1156" s="5"/>
      <c r="J1156" s="3" t="str">
        <f t="shared" si="51"/>
        <v/>
      </c>
      <c r="K1156" s="29" t="str">
        <f>IF(B1156="","",IF(J1156="","NA",IF(ISNA(VLOOKUP(J1156,'Default  Salaries'!D:E,2,FALSE)),IF(ISNA(VLOOKUP(I1156&amp;"-NA",'Default  Salaries'!D:E,2,FALSE)),"NA",VLOOKUP(I1156&amp;"-NA",'Default  Salaries'!D:E,2,FALSE)),VLOOKUP(J1156,'Default  Salaries'!D:E,2,FALSE))))</f>
        <v/>
      </c>
      <c r="L1156" s="46"/>
      <c r="M1156" s="19"/>
      <c r="N1156" s="45"/>
      <c r="O1156" s="45"/>
      <c r="P1156" s="7" t="str">
        <f t="shared" si="52"/>
        <v/>
      </c>
      <c r="Q1156" s="14"/>
      <c r="R1156" s="15"/>
      <c r="S1156" s="14"/>
      <c r="T1156" s="15"/>
      <c r="U1156" s="14"/>
      <c r="V1156" s="15"/>
      <c r="W1156" s="47"/>
      <c r="X1156" s="48"/>
      <c r="Y1156" s="47"/>
      <c r="Z1156" s="48"/>
      <c r="AA1156" s="47"/>
      <c r="AB1156" s="48"/>
      <c r="AC1156" s="47"/>
      <c r="AD1156" s="48"/>
      <c r="AE1156" s="47"/>
      <c r="AF1156" s="48"/>
      <c r="AG1156" s="47"/>
      <c r="AH1156" s="48"/>
      <c r="AI1156" s="47"/>
      <c r="AJ1156" s="48"/>
    </row>
    <row r="1157" spans="1:36" x14ac:dyDescent="0.25">
      <c r="A1157" s="7">
        <f t="shared" si="53"/>
        <v>1153</v>
      </c>
      <c r="B1157" s="8"/>
      <c r="C1157" s="5"/>
      <c r="D1157" s="5"/>
      <c r="E1157" s="5"/>
      <c r="F1157" s="7" t="str">
        <f>IF(E1157="","",IF(VLOOKUP(E1157,'Study Locations'!B:D,2,FALSE)="","",VLOOKUP(E1157,'Study Locations'!B:D,2,FALSE)))</f>
        <v/>
      </c>
      <c r="G1157" s="7" t="str">
        <f>IF(E1157="","",IF(VLOOKUP(E1157,'Study Locations'!B:D,3,FALSE)="","",VLOOKUP(E1157,'Study Locations'!B:D,3,FALSE)))</f>
        <v/>
      </c>
      <c r="H1157" s="5"/>
      <c r="I1157" s="5"/>
      <c r="J1157" s="3" t="str">
        <f t="shared" si="51"/>
        <v/>
      </c>
      <c r="K1157" s="29" t="str">
        <f>IF(B1157="","",IF(J1157="","NA",IF(ISNA(VLOOKUP(J1157,'Default  Salaries'!D:E,2,FALSE)),IF(ISNA(VLOOKUP(I1157&amp;"-NA",'Default  Salaries'!D:E,2,FALSE)),"NA",VLOOKUP(I1157&amp;"-NA",'Default  Salaries'!D:E,2,FALSE)),VLOOKUP(J1157,'Default  Salaries'!D:E,2,FALSE))))</f>
        <v/>
      </c>
      <c r="L1157" s="46"/>
      <c r="M1157" s="19"/>
      <c r="N1157" s="45"/>
      <c r="O1157" s="45"/>
      <c r="P1157" s="7" t="str">
        <f t="shared" si="52"/>
        <v/>
      </c>
      <c r="Q1157" s="14"/>
      <c r="R1157" s="15"/>
      <c r="S1157" s="14"/>
      <c r="T1157" s="15"/>
      <c r="U1157" s="14"/>
      <c r="V1157" s="15"/>
      <c r="W1157" s="47"/>
      <c r="X1157" s="48"/>
      <c r="Y1157" s="47"/>
      <c r="Z1157" s="48"/>
      <c r="AA1157" s="47"/>
      <c r="AB1157" s="48"/>
      <c r="AC1157" s="47"/>
      <c r="AD1157" s="48"/>
      <c r="AE1157" s="47"/>
      <c r="AF1157" s="48"/>
      <c r="AG1157" s="47"/>
      <c r="AH1157" s="48"/>
      <c r="AI1157" s="47"/>
      <c r="AJ1157" s="48"/>
    </row>
    <row r="1158" spans="1:36" x14ac:dyDescent="0.25">
      <c r="A1158" s="7">
        <f t="shared" si="53"/>
        <v>1154</v>
      </c>
      <c r="B1158" s="8"/>
      <c r="C1158" s="5"/>
      <c r="D1158" s="5"/>
      <c r="E1158" s="5"/>
      <c r="F1158" s="7" t="str">
        <f>IF(E1158="","",IF(VLOOKUP(E1158,'Study Locations'!B:D,2,FALSE)="","",VLOOKUP(E1158,'Study Locations'!B:D,2,FALSE)))</f>
        <v/>
      </c>
      <c r="G1158" s="7" t="str">
        <f>IF(E1158="","",IF(VLOOKUP(E1158,'Study Locations'!B:D,3,FALSE)="","",VLOOKUP(E1158,'Study Locations'!B:D,3,FALSE)))</f>
        <v/>
      </c>
      <c r="H1158" s="5"/>
      <c r="I1158" s="5"/>
      <c r="J1158" s="3" t="str">
        <f t="shared" ref="J1158:J1221" si="54">IF(I1158&lt;&gt;"",I1158&amp;"-"&amp;H1158,"")</f>
        <v/>
      </c>
      <c r="K1158" s="29" t="str">
        <f>IF(B1158="","",IF(J1158="","NA",IF(ISNA(VLOOKUP(J1158,'Default  Salaries'!D:E,2,FALSE)),IF(ISNA(VLOOKUP(I1158&amp;"-NA",'Default  Salaries'!D:E,2,FALSE)),"NA",VLOOKUP(I1158&amp;"-NA",'Default  Salaries'!D:E,2,FALSE)),VLOOKUP(J1158,'Default  Salaries'!D:E,2,FALSE))))</f>
        <v/>
      </c>
      <c r="L1158" s="46"/>
      <c r="M1158" s="19"/>
      <c r="N1158" s="45"/>
      <c r="O1158" s="45"/>
      <c r="P1158" s="7" t="str">
        <f t="shared" ref="P1158:P1221" si="55">IF(B1158&lt;&gt;"",COUNT(R1158,T1158,V1158,X1158,Z1158,AB1158,AD1158,AF1158,AH1158,AJ1158),"")</f>
        <v/>
      </c>
      <c r="Q1158" s="14"/>
      <c r="R1158" s="15"/>
      <c r="S1158" s="14"/>
      <c r="T1158" s="15"/>
      <c r="U1158" s="14"/>
      <c r="V1158" s="15"/>
      <c r="W1158" s="47"/>
      <c r="X1158" s="48"/>
      <c r="Y1158" s="47"/>
      <c r="Z1158" s="48"/>
      <c r="AA1158" s="47"/>
      <c r="AB1158" s="48"/>
      <c r="AC1158" s="47"/>
      <c r="AD1158" s="48"/>
      <c r="AE1158" s="47"/>
      <c r="AF1158" s="48"/>
      <c r="AG1158" s="47"/>
      <c r="AH1158" s="48"/>
      <c r="AI1158" s="47"/>
      <c r="AJ1158" s="48"/>
    </row>
    <row r="1159" spans="1:36" x14ac:dyDescent="0.25">
      <c r="A1159" s="7">
        <f t="shared" ref="A1159:A1222" si="56">A1158+1</f>
        <v>1155</v>
      </c>
      <c r="B1159" s="8"/>
      <c r="C1159" s="5"/>
      <c r="D1159" s="5"/>
      <c r="E1159" s="5"/>
      <c r="F1159" s="7" t="str">
        <f>IF(E1159="","",IF(VLOOKUP(E1159,'Study Locations'!B:D,2,FALSE)="","",VLOOKUP(E1159,'Study Locations'!B:D,2,FALSE)))</f>
        <v/>
      </c>
      <c r="G1159" s="7" t="str">
        <f>IF(E1159="","",IF(VLOOKUP(E1159,'Study Locations'!B:D,3,FALSE)="","",VLOOKUP(E1159,'Study Locations'!B:D,3,FALSE)))</f>
        <v/>
      </c>
      <c r="H1159" s="5"/>
      <c r="I1159" s="5"/>
      <c r="J1159" s="3" t="str">
        <f t="shared" si="54"/>
        <v/>
      </c>
      <c r="K1159" s="29" t="str">
        <f>IF(B1159="","",IF(J1159="","NA",IF(ISNA(VLOOKUP(J1159,'Default  Salaries'!D:E,2,FALSE)),IF(ISNA(VLOOKUP(I1159&amp;"-NA",'Default  Salaries'!D:E,2,FALSE)),"NA",VLOOKUP(I1159&amp;"-NA",'Default  Salaries'!D:E,2,FALSE)),VLOOKUP(J1159,'Default  Salaries'!D:E,2,FALSE))))</f>
        <v/>
      </c>
      <c r="L1159" s="46"/>
      <c r="M1159" s="19"/>
      <c r="N1159" s="45"/>
      <c r="O1159" s="45"/>
      <c r="P1159" s="7" t="str">
        <f t="shared" si="55"/>
        <v/>
      </c>
      <c r="Q1159" s="14"/>
      <c r="R1159" s="15"/>
      <c r="S1159" s="14"/>
      <c r="T1159" s="15"/>
      <c r="U1159" s="14"/>
      <c r="V1159" s="15"/>
      <c r="W1159" s="47"/>
      <c r="X1159" s="48"/>
      <c r="Y1159" s="47"/>
      <c r="Z1159" s="48"/>
      <c r="AA1159" s="47"/>
      <c r="AB1159" s="48"/>
      <c r="AC1159" s="47"/>
      <c r="AD1159" s="48"/>
      <c r="AE1159" s="47"/>
      <c r="AF1159" s="48"/>
      <c r="AG1159" s="47"/>
      <c r="AH1159" s="48"/>
      <c r="AI1159" s="47"/>
      <c r="AJ1159" s="48"/>
    </row>
    <row r="1160" spans="1:36" x14ac:dyDescent="0.25">
      <c r="A1160" s="7">
        <f t="shared" si="56"/>
        <v>1156</v>
      </c>
      <c r="B1160" s="8"/>
      <c r="C1160" s="5"/>
      <c r="D1160" s="5"/>
      <c r="E1160" s="5"/>
      <c r="F1160" s="7" t="str">
        <f>IF(E1160="","",IF(VLOOKUP(E1160,'Study Locations'!B:D,2,FALSE)="","",VLOOKUP(E1160,'Study Locations'!B:D,2,FALSE)))</f>
        <v/>
      </c>
      <c r="G1160" s="7" t="str">
        <f>IF(E1160="","",IF(VLOOKUP(E1160,'Study Locations'!B:D,3,FALSE)="","",VLOOKUP(E1160,'Study Locations'!B:D,3,FALSE)))</f>
        <v/>
      </c>
      <c r="H1160" s="5"/>
      <c r="I1160" s="5"/>
      <c r="J1160" s="3" t="str">
        <f t="shared" si="54"/>
        <v/>
      </c>
      <c r="K1160" s="29" t="str">
        <f>IF(B1160="","",IF(J1160="","NA",IF(ISNA(VLOOKUP(J1160,'Default  Salaries'!D:E,2,FALSE)),IF(ISNA(VLOOKUP(I1160&amp;"-NA",'Default  Salaries'!D:E,2,FALSE)),"NA",VLOOKUP(I1160&amp;"-NA",'Default  Salaries'!D:E,2,FALSE)),VLOOKUP(J1160,'Default  Salaries'!D:E,2,FALSE))))</f>
        <v/>
      </c>
      <c r="L1160" s="46"/>
      <c r="M1160" s="19"/>
      <c r="N1160" s="45"/>
      <c r="O1160" s="45"/>
      <c r="P1160" s="7" t="str">
        <f t="shared" si="55"/>
        <v/>
      </c>
      <c r="Q1160" s="14"/>
      <c r="R1160" s="15"/>
      <c r="S1160" s="14"/>
      <c r="T1160" s="15"/>
      <c r="U1160" s="14"/>
      <c r="V1160" s="15"/>
      <c r="W1160" s="47"/>
      <c r="X1160" s="48"/>
      <c r="Y1160" s="47"/>
      <c r="Z1160" s="48"/>
      <c r="AA1160" s="47"/>
      <c r="AB1160" s="48"/>
      <c r="AC1160" s="47"/>
      <c r="AD1160" s="48"/>
      <c r="AE1160" s="47"/>
      <c r="AF1160" s="48"/>
      <c r="AG1160" s="47"/>
      <c r="AH1160" s="48"/>
      <c r="AI1160" s="47"/>
      <c r="AJ1160" s="48"/>
    </row>
    <row r="1161" spans="1:36" x14ac:dyDescent="0.25">
      <c r="A1161" s="7">
        <f t="shared" si="56"/>
        <v>1157</v>
      </c>
      <c r="B1161" s="8"/>
      <c r="C1161" s="5"/>
      <c r="D1161" s="5"/>
      <c r="E1161" s="5"/>
      <c r="F1161" s="7" t="str">
        <f>IF(E1161="","",IF(VLOOKUP(E1161,'Study Locations'!B:D,2,FALSE)="","",VLOOKUP(E1161,'Study Locations'!B:D,2,FALSE)))</f>
        <v/>
      </c>
      <c r="G1161" s="7" t="str">
        <f>IF(E1161="","",IF(VLOOKUP(E1161,'Study Locations'!B:D,3,FALSE)="","",VLOOKUP(E1161,'Study Locations'!B:D,3,FALSE)))</f>
        <v/>
      </c>
      <c r="H1161" s="5"/>
      <c r="I1161" s="5"/>
      <c r="J1161" s="3" t="str">
        <f t="shared" si="54"/>
        <v/>
      </c>
      <c r="K1161" s="29" t="str">
        <f>IF(B1161="","",IF(J1161="","NA",IF(ISNA(VLOOKUP(J1161,'Default  Salaries'!D:E,2,FALSE)),IF(ISNA(VLOOKUP(I1161&amp;"-NA",'Default  Salaries'!D:E,2,FALSE)),"NA",VLOOKUP(I1161&amp;"-NA",'Default  Salaries'!D:E,2,FALSE)),VLOOKUP(J1161,'Default  Salaries'!D:E,2,FALSE))))</f>
        <v/>
      </c>
      <c r="L1161" s="46"/>
      <c r="M1161" s="19"/>
      <c r="N1161" s="45"/>
      <c r="O1161" s="45"/>
      <c r="P1161" s="7" t="str">
        <f t="shared" si="55"/>
        <v/>
      </c>
      <c r="Q1161" s="14"/>
      <c r="R1161" s="15"/>
      <c r="S1161" s="14"/>
      <c r="T1161" s="15"/>
      <c r="U1161" s="14"/>
      <c r="V1161" s="15"/>
      <c r="W1161" s="47"/>
      <c r="X1161" s="48"/>
      <c r="Y1161" s="47"/>
      <c r="Z1161" s="48"/>
      <c r="AA1161" s="47"/>
      <c r="AB1161" s="48"/>
      <c r="AC1161" s="47"/>
      <c r="AD1161" s="48"/>
      <c r="AE1161" s="47"/>
      <c r="AF1161" s="48"/>
      <c r="AG1161" s="47"/>
      <c r="AH1161" s="48"/>
      <c r="AI1161" s="47"/>
      <c r="AJ1161" s="48"/>
    </row>
    <row r="1162" spans="1:36" x14ac:dyDescent="0.25">
      <c r="A1162" s="7">
        <f t="shared" si="56"/>
        <v>1158</v>
      </c>
      <c r="B1162" s="8"/>
      <c r="C1162" s="5"/>
      <c r="D1162" s="5"/>
      <c r="E1162" s="5"/>
      <c r="F1162" s="7" t="str">
        <f>IF(E1162="","",IF(VLOOKUP(E1162,'Study Locations'!B:D,2,FALSE)="","",VLOOKUP(E1162,'Study Locations'!B:D,2,FALSE)))</f>
        <v/>
      </c>
      <c r="G1162" s="7" t="str">
        <f>IF(E1162="","",IF(VLOOKUP(E1162,'Study Locations'!B:D,3,FALSE)="","",VLOOKUP(E1162,'Study Locations'!B:D,3,FALSE)))</f>
        <v/>
      </c>
      <c r="H1162" s="5"/>
      <c r="I1162" s="5"/>
      <c r="J1162" s="3" t="str">
        <f t="shared" si="54"/>
        <v/>
      </c>
      <c r="K1162" s="29" t="str">
        <f>IF(B1162="","",IF(J1162="","NA",IF(ISNA(VLOOKUP(J1162,'Default  Salaries'!D:E,2,FALSE)),IF(ISNA(VLOOKUP(I1162&amp;"-NA",'Default  Salaries'!D:E,2,FALSE)),"NA",VLOOKUP(I1162&amp;"-NA",'Default  Salaries'!D:E,2,FALSE)),VLOOKUP(J1162,'Default  Salaries'!D:E,2,FALSE))))</f>
        <v/>
      </c>
      <c r="L1162" s="46"/>
      <c r="M1162" s="19"/>
      <c r="N1162" s="45"/>
      <c r="O1162" s="45"/>
      <c r="P1162" s="7" t="str">
        <f t="shared" si="55"/>
        <v/>
      </c>
      <c r="Q1162" s="14"/>
      <c r="R1162" s="15"/>
      <c r="S1162" s="14"/>
      <c r="T1162" s="15"/>
      <c r="U1162" s="14"/>
      <c r="V1162" s="15"/>
      <c r="W1162" s="47"/>
      <c r="X1162" s="48"/>
      <c r="Y1162" s="47"/>
      <c r="Z1162" s="48"/>
      <c r="AA1162" s="47"/>
      <c r="AB1162" s="48"/>
      <c r="AC1162" s="47"/>
      <c r="AD1162" s="48"/>
      <c r="AE1162" s="47"/>
      <c r="AF1162" s="48"/>
      <c r="AG1162" s="47"/>
      <c r="AH1162" s="48"/>
      <c r="AI1162" s="47"/>
      <c r="AJ1162" s="48"/>
    </row>
    <row r="1163" spans="1:36" x14ac:dyDescent="0.25">
      <c r="A1163" s="7">
        <f t="shared" si="56"/>
        <v>1159</v>
      </c>
      <c r="B1163" s="8"/>
      <c r="C1163" s="5"/>
      <c r="D1163" s="5"/>
      <c r="E1163" s="5"/>
      <c r="F1163" s="7" t="str">
        <f>IF(E1163="","",IF(VLOOKUP(E1163,'Study Locations'!B:D,2,FALSE)="","",VLOOKUP(E1163,'Study Locations'!B:D,2,FALSE)))</f>
        <v/>
      </c>
      <c r="G1163" s="7" t="str">
        <f>IF(E1163="","",IF(VLOOKUP(E1163,'Study Locations'!B:D,3,FALSE)="","",VLOOKUP(E1163,'Study Locations'!B:D,3,FALSE)))</f>
        <v/>
      </c>
      <c r="H1163" s="5"/>
      <c r="I1163" s="5"/>
      <c r="J1163" s="3" t="str">
        <f t="shared" si="54"/>
        <v/>
      </c>
      <c r="K1163" s="29" t="str">
        <f>IF(B1163="","",IF(J1163="","NA",IF(ISNA(VLOOKUP(J1163,'Default  Salaries'!D:E,2,FALSE)),IF(ISNA(VLOOKUP(I1163&amp;"-NA",'Default  Salaries'!D:E,2,FALSE)),"NA",VLOOKUP(I1163&amp;"-NA",'Default  Salaries'!D:E,2,FALSE)),VLOOKUP(J1163,'Default  Salaries'!D:E,2,FALSE))))</f>
        <v/>
      </c>
      <c r="L1163" s="46"/>
      <c r="M1163" s="19"/>
      <c r="N1163" s="45"/>
      <c r="O1163" s="45"/>
      <c r="P1163" s="7" t="str">
        <f t="shared" si="55"/>
        <v/>
      </c>
      <c r="Q1163" s="14"/>
      <c r="R1163" s="15"/>
      <c r="S1163" s="14"/>
      <c r="T1163" s="15"/>
      <c r="U1163" s="14"/>
      <c r="V1163" s="15"/>
      <c r="W1163" s="47"/>
      <c r="X1163" s="48"/>
      <c r="Y1163" s="47"/>
      <c r="Z1163" s="48"/>
      <c r="AA1163" s="47"/>
      <c r="AB1163" s="48"/>
      <c r="AC1163" s="47"/>
      <c r="AD1163" s="48"/>
      <c r="AE1163" s="47"/>
      <c r="AF1163" s="48"/>
      <c r="AG1163" s="47"/>
      <c r="AH1163" s="48"/>
      <c r="AI1163" s="47"/>
      <c r="AJ1163" s="48"/>
    </row>
    <row r="1164" spans="1:36" x14ac:dyDescent="0.25">
      <c r="A1164" s="7">
        <f t="shared" si="56"/>
        <v>1160</v>
      </c>
      <c r="B1164" s="8"/>
      <c r="C1164" s="5"/>
      <c r="D1164" s="5"/>
      <c r="E1164" s="5"/>
      <c r="F1164" s="7" t="str">
        <f>IF(E1164="","",IF(VLOOKUP(E1164,'Study Locations'!B:D,2,FALSE)="","",VLOOKUP(E1164,'Study Locations'!B:D,2,FALSE)))</f>
        <v/>
      </c>
      <c r="G1164" s="7" t="str">
        <f>IF(E1164="","",IF(VLOOKUP(E1164,'Study Locations'!B:D,3,FALSE)="","",VLOOKUP(E1164,'Study Locations'!B:D,3,FALSE)))</f>
        <v/>
      </c>
      <c r="H1164" s="5"/>
      <c r="I1164" s="5"/>
      <c r="J1164" s="3" t="str">
        <f t="shared" si="54"/>
        <v/>
      </c>
      <c r="K1164" s="29" t="str">
        <f>IF(B1164="","",IF(J1164="","NA",IF(ISNA(VLOOKUP(J1164,'Default  Salaries'!D:E,2,FALSE)),IF(ISNA(VLOOKUP(I1164&amp;"-NA",'Default  Salaries'!D:E,2,FALSE)),"NA",VLOOKUP(I1164&amp;"-NA",'Default  Salaries'!D:E,2,FALSE)),VLOOKUP(J1164,'Default  Salaries'!D:E,2,FALSE))))</f>
        <v/>
      </c>
      <c r="L1164" s="46"/>
      <c r="M1164" s="19"/>
      <c r="N1164" s="45"/>
      <c r="O1164" s="45"/>
      <c r="P1164" s="7" t="str">
        <f t="shared" si="55"/>
        <v/>
      </c>
      <c r="Q1164" s="14"/>
      <c r="R1164" s="15"/>
      <c r="S1164" s="14"/>
      <c r="T1164" s="15"/>
      <c r="U1164" s="14"/>
      <c r="V1164" s="15"/>
      <c r="W1164" s="47"/>
      <c r="X1164" s="48"/>
      <c r="Y1164" s="47"/>
      <c r="Z1164" s="48"/>
      <c r="AA1164" s="47"/>
      <c r="AB1164" s="48"/>
      <c r="AC1164" s="47"/>
      <c r="AD1164" s="48"/>
      <c r="AE1164" s="47"/>
      <c r="AF1164" s="48"/>
      <c r="AG1164" s="47"/>
      <c r="AH1164" s="48"/>
      <c r="AI1164" s="47"/>
      <c r="AJ1164" s="48"/>
    </row>
    <row r="1165" spans="1:36" x14ac:dyDescent="0.25">
      <c r="A1165" s="7">
        <f t="shared" si="56"/>
        <v>1161</v>
      </c>
      <c r="B1165" s="8"/>
      <c r="C1165" s="5"/>
      <c r="D1165" s="5"/>
      <c r="E1165" s="5"/>
      <c r="F1165" s="7" t="str">
        <f>IF(E1165="","",IF(VLOOKUP(E1165,'Study Locations'!B:D,2,FALSE)="","",VLOOKUP(E1165,'Study Locations'!B:D,2,FALSE)))</f>
        <v/>
      </c>
      <c r="G1165" s="7" t="str">
        <f>IF(E1165="","",IF(VLOOKUP(E1165,'Study Locations'!B:D,3,FALSE)="","",VLOOKUP(E1165,'Study Locations'!B:D,3,FALSE)))</f>
        <v/>
      </c>
      <c r="H1165" s="5"/>
      <c r="I1165" s="5"/>
      <c r="J1165" s="3" t="str">
        <f t="shared" si="54"/>
        <v/>
      </c>
      <c r="K1165" s="29" t="str">
        <f>IF(B1165="","",IF(J1165="","NA",IF(ISNA(VLOOKUP(J1165,'Default  Salaries'!D:E,2,FALSE)),IF(ISNA(VLOOKUP(I1165&amp;"-NA",'Default  Salaries'!D:E,2,FALSE)),"NA",VLOOKUP(I1165&amp;"-NA",'Default  Salaries'!D:E,2,FALSE)),VLOOKUP(J1165,'Default  Salaries'!D:E,2,FALSE))))</f>
        <v/>
      </c>
      <c r="L1165" s="46"/>
      <c r="M1165" s="19"/>
      <c r="N1165" s="45"/>
      <c r="O1165" s="45"/>
      <c r="P1165" s="7" t="str">
        <f t="shared" si="55"/>
        <v/>
      </c>
      <c r="Q1165" s="14"/>
      <c r="R1165" s="15"/>
      <c r="S1165" s="14"/>
      <c r="T1165" s="15"/>
      <c r="U1165" s="14"/>
      <c r="V1165" s="15"/>
      <c r="W1165" s="47"/>
      <c r="X1165" s="48"/>
      <c r="Y1165" s="47"/>
      <c r="Z1165" s="48"/>
      <c r="AA1165" s="47"/>
      <c r="AB1165" s="48"/>
      <c r="AC1165" s="47"/>
      <c r="AD1165" s="48"/>
      <c r="AE1165" s="47"/>
      <c r="AF1165" s="48"/>
      <c r="AG1165" s="47"/>
      <c r="AH1165" s="48"/>
      <c r="AI1165" s="47"/>
      <c r="AJ1165" s="48"/>
    </row>
    <row r="1166" spans="1:36" x14ac:dyDescent="0.25">
      <c r="A1166" s="7">
        <f t="shared" si="56"/>
        <v>1162</v>
      </c>
      <c r="B1166" s="8"/>
      <c r="C1166" s="5"/>
      <c r="D1166" s="5"/>
      <c r="E1166" s="5"/>
      <c r="F1166" s="7" t="str">
        <f>IF(E1166="","",IF(VLOOKUP(E1166,'Study Locations'!B:D,2,FALSE)="","",VLOOKUP(E1166,'Study Locations'!B:D,2,FALSE)))</f>
        <v/>
      </c>
      <c r="G1166" s="7" t="str">
        <f>IF(E1166="","",IF(VLOOKUP(E1166,'Study Locations'!B:D,3,FALSE)="","",VLOOKUP(E1166,'Study Locations'!B:D,3,FALSE)))</f>
        <v/>
      </c>
      <c r="H1166" s="5"/>
      <c r="I1166" s="5"/>
      <c r="J1166" s="3" t="str">
        <f t="shared" si="54"/>
        <v/>
      </c>
      <c r="K1166" s="29" t="str">
        <f>IF(B1166="","",IF(J1166="","NA",IF(ISNA(VLOOKUP(J1166,'Default  Salaries'!D:E,2,FALSE)),IF(ISNA(VLOOKUP(I1166&amp;"-NA",'Default  Salaries'!D:E,2,FALSE)),"NA",VLOOKUP(I1166&amp;"-NA",'Default  Salaries'!D:E,2,FALSE)),VLOOKUP(J1166,'Default  Salaries'!D:E,2,FALSE))))</f>
        <v/>
      </c>
      <c r="L1166" s="46"/>
      <c r="M1166" s="19"/>
      <c r="N1166" s="45"/>
      <c r="O1166" s="45"/>
      <c r="P1166" s="7" t="str">
        <f t="shared" si="55"/>
        <v/>
      </c>
      <c r="Q1166" s="14"/>
      <c r="R1166" s="15"/>
      <c r="S1166" s="14"/>
      <c r="T1166" s="15"/>
      <c r="U1166" s="14"/>
      <c r="V1166" s="15"/>
      <c r="W1166" s="47"/>
      <c r="X1166" s="48"/>
      <c r="Y1166" s="47"/>
      <c r="Z1166" s="48"/>
      <c r="AA1166" s="47"/>
      <c r="AB1166" s="48"/>
      <c r="AC1166" s="47"/>
      <c r="AD1166" s="48"/>
      <c r="AE1166" s="47"/>
      <c r="AF1166" s="48"/>
      <c r="AG1166" s="47"/>
      <c r="AH1166" s="48"/>
      <c r="AI1166" s="47"/>
      <c r="AJ1166" s="48"/>
    </row>
    <row r="1167" spans="1:36" x14ac:dyDescent="0.25">
      <c r="A1167" s="7">
        <f t="shared" si="56"/>
        <v>1163</v>
      </c>
      <c r="B1167" s="8"/>
      <c r="C1167" s="5"/>
      <c r="D1167" s="5"/>
      <c r="E1167" s="5"/>
      <c r="F1167" s="7" t="str">
        <f>IF(E1167="","",IF(VLOOKUP(E1167,'Study Locations'!B:D,2,FALSE)="","",VLOOKUP(E1167,'Study Locations'!B:D,2,FALSE)))</f>
        <v/>
      </c>
      <c r="G1167" s="7" t="str">
        <f>IF(E1167="","",IF(VLOOKUP(E1167,'Study Locations'!B:D,3,FALSE)="","",VLOOKUP(E1167,'Study Locations'!B:D,3,FALSE)))</f>
        <v/>
      </c>
      <c r="H1167" s="5"/>
      <c r="I1167" s="5"/>
      <c r="J1167" s="3" t="str">
        <f t="shared" si="54"/>
        <v/>
      </c>
      <c r="K1167" s="29" t="str">
        <f>IF(B1167="","",IF(J1167="","NA",IF(ISNA(VLOOKUP(J1167,'Default  Salaries'!D:E,2,FALSE)),IF(ISNA(VLOOKUP(I1167&amp;"-NA",'Default  Salaries'!D:E,2,FALSE)),"NA",VLOOKUP(I1167&amp;"-NA",'Default  Salaries'!D:E,2,FALSE)),VLOOKUP(J1167,'Default  Salaries'!D:E,2,FALSE))))</f>
        <v/>
      </c>
      <c r="L1167" s="46"/>
      <c r="M1167" s="19"/>
      <c r="N1167" s="45"/>
      <c r="O1167" s="45"/>
      <c r="P1167" s="7" t="str">
        <f t="shared" si="55"/>
        <v/>
      </c>
      <c r="Q1167" s="14"/>
      <c r="R1167" s="15"/>
      <c r="S1167" s="14"/>
      <c r="T1167" s="15"/>
      <c r="U1167" s="14"/>
      <c r="V1167" s="15"/>
      <c r="W1167" s="47"/>
      <c r="X1167" s="48"/>
      <c r="Y1167" s="47"/>
      <c r="Z1167" s="48"/>
      <c r="AA1167" s="47"/>
      <c r="AB1167" s="48"/>
      <c r="AC1167" s="47"/>
      <c r="AD1167" s="48"/>
      <c r="AE1167" s="47"/>
      <c r="AF1167" s="48"/>
      <c r="AG1167" s="47"/>
      <c r="AH1167" s="48"/>
      <c r="AI1167" s="47"/>
      <c r="AJ1167" s="48"/>
    </row>
    <row r="1168" spans="1:36" x14ac:dyDescent="0.25">
      <c r="A1168" s="7">
        <f t="shared" si="56"/>
        <v>1164</v>
      </c>
      <c r="B1168" s="8"/>
      <c r="C1168" s="5"/>
      <c r="D1168" s="5"/>
      <c r="E1168" s="5"/>
      <c r="F1168" s="7" t="str">
        <f>IF(E1168="","",IF(VLOOKUP(E1168,'Study Locations'!B:D,2,FALSE)="","",VLOOKUP(E1168,'Study Locations'!B:D,2,FALSE)))</f>
        <v/>
      </c>
      <c r="G1168" s="7" t="str">
        <f>IF(E1168="","",IF(VLOOKUP(E1168,'Study Locations'!B:D,3,FALSE)="","",VLOOKUP(E1168,'Study Locations'!B:D,3,FALSE)))</f>
        <v/>
      </c>
      <c r="H1168" s="5"/>
      <c r="I1168" s="5"/>
      <c r="J1168" s="3" t="str">
        <f t="shared" si="54"/>
        <v/>
      </c>
      <c r="K1168" s="29" t="str">
        <f>IF(B1168="","",IF(J1168="","NA",IF(ISNA(VLOOKUP(J1168,'Default  Salaries'!D:E,2,FALSE)),IF(ISNA(VLOOKUP(I1168&amp;"-NA",'Default  Salaries'!D:E,2,FALSE)),"NA",VLOOKUP(I1168&amp;"-NA",'Default  Salaries'!D:E,2,FALSE)),VLOOKUP(J1168,'Default  Salaries'!D:E,2,FALSE))))</f>
        <v/>
      </c>
      <c r="L1168" s="46"/>
      <c r="M1168" s="19"/>
      <c r="N1168" s="45"/>
      <c r="O1168" s="45"/>
      <c r="P1168" s="7" t="str">
        <f t="shared" si="55"/>
        <v/>
      </c>
      <c r="Q1168" s="14"/>
      <c r="R1168" s="15"/>
      <c r="S1168" s="14"/>
      <c r="T1168" s="15"/>
      <c r="U1168" s="14"/>
      <c r="V1168" s="15"/>
      <c r="W1168" s="47"/>
      <c r="X1168" s="48"/>
      <c r="Y1168" s="47"/>
      <c r="Z1168" s="48"/>
      <c r="AA1168" s="47"/>
      <c r="AB1168" s="48"/>
      <c r="AC1168" s="47"/>
      <c r="AD1168" s="48"/>
      <c r="AE1168" s="47"/>
      <c r="AF1168" s="48"/>
      <c r="AG1168" s="47"/>
      <c r="AH1168" s="48"/>
      <c r="AI1168" s="47"/>
      <c r="AJ1168" s="48"/>
    </row>
    <row r="1169" spans="1:36" x14ac:dyDescent="0.25">
      <c r="A1169" s="7">
        <f t="shared" si="56"/>
        <v>1165</v>
      </c>
      <c r="B1169" s="8"/>
      <c r="C1169" s="5"/>
      <c r="D1169" s="5"/>
      <c r="E1169" s="5"/>
      <c r="F1169" s="7" t="str">
        <f>IF(E1169="","",IF(VLOOKUP(E1169,'Study Locations'!B:D,2,FALSE)="","",VLOOKUP(E1169,'Study Locations'!B:D,2,FALSE)))</f>
        <v/>
      </c>
      <c r="G1169" s="7" t="str">
        <f>IF(E1169="","",IF(VLOOKUP(E1169,'Study Locations'!B:D,3,FALSE)="","",VLOOKUP(E1169,'Study Locations'!B:D,3,FALSE)))</f>
        <v/>
      </c>
      <c r="H1169" s="5"/>
      <c r="I1169" s="5"/>
      <c r="J1169" s="3" t="str">
        <f t="shared" si="54"/>
        <v/>
      </c>
      <c r="K1169" s="29" t="str">
        <f>IF(B1169="","",IF(J1169="","NA",IF(ISNA(VLOOKUP(J1169,'Default  Salaries'!D:E,2,FALSE)),IF(ISNA(VLOOKUP(I1169&amp;"-NA",'Default  Salaries'!D:E,2,FALSE)),"NA",VLOOKUP(I1169&amp;"-NA",'Default  Salaries'!D:E,2,FALSE)),VLOOKUP(J1169,'Default  Salaries'!D:E,2,FALSE))))</f>
        <v/>
      </c>
      <c r="L1169" s="46"/>
      <c r="M1169" s="19"/>
      <c r="N1169" s="45"/>
      <c r="O1169" s="45"/>
      <c r="P1169" s="7" t="str">
        <f t="shared" si="55"/>
        <v/>
      </c>
      <c r="Q1169" s="14"/>
      <c r="R1169" s="15"/>
      <c r="S1169" s="14"/>
      <c r="T1169" s="15"/>
      <c r="U1169" s="14"/>
      <c r="V1169" s="15"/>
      <c r="W1169" s="47"/>
      <c r="X1169" s="48"/>
      <c r="Y1169" s="47"/>
      <c r="Z1169" s="48"/>
      <c r="AA1169" s="47"/>
      <c r="AB1169" s="48"/>
      <c r="AC1169" s="47"/>
      <c r="AD1169" s="48"/>
      <c r="AE1169" s="47"/>
      <c r="AF1169" s="48"/>
      <c r="AG1169" s="47"/>
      <c r="AH1169" s="48"/>
      <c r="AI1169" s="47"/>
      <c r="AJ1169" s="48"/>
    </row>
    <row r="1170" spans="1:36" x14ac:dyDescent="0.25">
      <c r="A1170" s="7">
        <f t="shared" si="56"/>
        <v>1166</v>
      </c>
      <c r="B1170" s="8"/>
      <c r="C1170" s="5"/>
      <c r="D1170" s="5"/>
      <c r="E1170" s="5"/>
      <c r="F1170" s="7" t="str">
        <f>IF(E1170="","",IF(VLOOKUP(E1170,'Study Locations'!B:D,2,FALSE)="","",VLOOKUP(E1170,'Study Locations'!B:D,2,FALSE)))</f>
        <v/>
      </c>
      <c r="G1170" s="7" t="str">
        <f>IF(E1170="","",IF(VLOOKUP(E1170,'Study Locations'!B:D,3,FALSE)="","",VLOOKUP(E1170,'Study Locations'!B:D,3,FALSE)))</f>
        <v/>
      </c>
      <c r="H1170" s="5"/>
      <c r="I1170" s="5"/>
      <c r="J1170" s="3" t="str">
        <f t="shared" si="54"/>
        <v/>
      </c>
      <c r="K1170" s="29" t="str">
        <f>IF(B1170="","",IF(J1170="","NA",IF(ISNA(VLOOKUP(J1170,'Default  Salaries'!D:E,2,FALSE)),IF(ISNA(VLOOKUP(I1170&amp;"-NA",'Default  Salaries'!D:E,2,FALSE)),"NA",VLOOKUP(I1170&amp;"-NA",'Default  Salaries'!D:E,2,FALSE)),VLOOKUP(J1170,'Default  Salaries'!D:E,2,FALSE))))</f>
        <v/>
      </c>
      <c r="L1170" s="46"/>
      <c r="M1170" s="19"/>
      <c r="N1170" s="45"/>
      <c r="O1170" s="45"/>
      <c r="P1170" s="7" t="str">
        <f t="shared" si="55"/>
        <v/>
      </c>
      <c r="Q1170" s="14"/>
      <c r="R1170" s="15"/>
      <c r="S1170" s="14"/>
      <c r="T1170" s="15"/>
      <c r="U1170" s="14"/>
      <c r="V1170" s="15"/>
      <c r="W1170" s="47"/>
      <c r="X1170" s="48"/>
      <c r="Y1170" s="47"/>
      <c r="Z1170" s="48"/>
      <c r="AA1170" s="47"/>
      <c r="AB1170" s="48"/>
      <c r="AC1170" s="47"/>
      <c r="AD1170" s="48"/>
      <c r="AE1170" s="47"/>
      <c r="AF1170" s="48"/>
      <c r="AG1170" s="47"/>
      <c r="AH1170" s="48"/>
      <c r="AI1170" s="47"/>
      <c r="AJ1170" s="48"/>
    </row>
    <row r="1171" spans="1:36" x14ac:dyDescent="0.25">
      <c r="A1171" s="7">
        <f t="shared" si="56"/>
        <v>1167</v>
      </c>
      <c r="B1171" s="8"/>
      <c r="C1171" s="5"/>
      <c r="D1171" s="5"/>
      <c r="E1171" s="5"/>
      <c r="F1171" s="7" t="str">
        <f>IF(E1171="","",IF(VLOOKUP(E1171,'Study Locations'!B:D,2,FALSE)="","",VLOOKUP(E1171,'Study Locations'!B:D,2,FALSE)))</f>
        <v/>
      </c>
      <c r="G1171" s="7" t="str">
        <f>IF(E1171="","",IF(VLOOKUP(E1171,'Study Locations'!B:D,3,FALSE)="","",VLOOKUP(E1171,'Study Locations'!B:D,3,FALSE)))</f>
        <v/>
      </c>
      <c r="H1171" s="5"/>
      <c r="I1171" s="5"/>
      <c r="J1171" s="3" t="str">
        <f t="shared" si="54"/>
        <v/>
      </c>
      <c r="K1171" s="29" t="str">
        <f>IF(B1171="","",IF(J1171="","NA",IF(ISNA(VLOOKUP(J1171,'Default  Salaries'!D:E,2,FALSE)),IF(ISNA(VLOOKUP(I1171&amp;"-NA",'Default  Salaries'!D:E,2,FALSE)),"NA",VLOOKUP(I1171&amp;"-NA",'Default  Salaries'!D:E,2,FALSE)),VLOOKUP(J1171,'Default  Salaries'!D:E,2,FALSE))))</f>
        <v/>
      </c>
      <c r="L1171" s="46"/>
      <c r="M1171" s="19"/>
      <c r="N1171" s="45"/>
      <c r="O1171" s="45"/>
      <c r="P1171" s="7" t="str">
        <f t="shared" si="55"/>
        <v/>
      </c>
      <c r="Q1171" s="14"/>
      <c r="R1171" s="15"/>
      <c r="S1171" s="14"/>
      <c r="T1171" s="15"/>
      <c r="U1171" s="14"/>
      <c r="V1171" s="15"/>
      <c r="W1171" s="47"/>
      <c r="X1171" s="48"/>
      <c r="Y1171" s="47"/>
      <c r="Z1171" s="48"/>
      <c r="AA1171" s="47"/>
      <c r="AB1171" s="48"/>
      <c r="AC1171" s="47"/>
      <c r="AD1171" s="48"/>
      <c r="AE1171" s="47"/>
      <c r="AF1171" s="48"/>
      <c r="AG1171" s="47"/>
      <c r="AH1171" s="48"/>
      <c r="AI1171" s="47"/>
      <c r="AJ1171" s="48"/>
    </row>
    <row r="1172" spans="1:36" x14ac:dyDescent="0.25">
      <c r="A1172" s="7">
        <f t="shared" si="56"/>
        <v>1168</v>
      </c>
      <c r="B1172" s="8"/>
      <c r="C1172" s="5"/>
      <c r="D1172" s="5"/>
      <c r="E1172" s="5"/>
      <c r="F1172" s="7" t="str">
        <f>IF(E1172="","",IF(VLOOKUP(E1172,'Study Locations'!B:D,2,FALSE)="","",VLOOKUP(E1172,'Study Locations'!B:D,2,FALSE)))</f>
        <v/>
      </c>
      <c r="G1172" s="7" t="str">
        <f>IF(E1172="","",IF(VLOOKUP(E1172,'Study Locations'!B:D,3,FALSE)="","",VLOOKUP(E1172,'Study Locations'!B:D,3,FALSE)))</f>
        <v/>
      </c>
      <c r="H1172" s="5"/>
      <c r="I1172" s="5"/>
      <c r="J1172" s="3" t="str">
        <f t="shared" si="54"/>
        <v/>
      </c>
      <c r="K1172" s="29" t="str">
        <f>IF(B1172="","",IF(J1172="","NA",IF(ISNA(VLOOKUP(J1172,'Default  Salaries'!D:E,2,FALSE)),IF(ISNA(VLOOKUP(I1172&amp;"-NA",'Default  Salaries'!D:E,2,FALSE)),"NA",VLOOKUP(I1172&amp;"-NA",'Default  Salaries'!D:E,2,FALSE)),VLOOKUP(J1172,'Default  Salaries'!D:E,2,FALSE))))</f>
        <v/>
      </c>
      <c r="L1172" s="46"/>
      <c r="M1172" s="19"/>
      <c r="N1172" s="45"/>
      <c r="O1172" s="45"/>
      <c r="P1172" s="7" t="str">
        <f t="shared" si="55"/>
        <v/>
      </c>
      <c r="Q1172" s="14"/>
      <c r="R1172" s="15"/>
      <c r="S1172" s="14"/>
      <c r="T1172" s="15"/>
      <c r="U1172" s="14"/>
      <c r="V1172" s="15"/>
      <c r="W1172" s="47"/>
      <c r="X1172" s="48"/>
      <c r="Y1172" s="47"/>
      <c r="Z1172" s="48"/>
      <c r="AA1172" s="47"/>
      <c r="AB1172" s="48"/>
      <c r="AC1172" s="47"/>
      <c r="AD1172" s="48"/>
      <c r="AE1172" s="47"/>
      <c r="AF1172" s="48"/>
      <c r="AG1172" s="47"/>
      <c r="AH1172" s="48"/>
      <c r="AI1172" s="47"/>
      <c r="AJ1172" s="48"/>
    </row>
    <row r="1173" spans="1:36" x14ac:dyDescent="0.25">
      <c r="A1173" s="7">
        <f t="shared" si="56"/>
        <v>1169</v>
      </c>
      <c r="B1173" s="8"/>
      <c r="C1173" s="5"/>
      <c r="D1173" s="5"/>
      <c r="E1173" s="5"/>
      <c r="F1173" s="7" t="str">
        <f>IF(E1173="","",IF(VLOOKUP(E1173,'Study Locations'!B:D,2,FALSE)="","",VLOOKUP(E1173,'Study Locations'!B:D,2,FALSE)))</f>
        <v/>
      </c>
      <c r="G1173" s="7" t="str">
        <f>IF(E1173="","",IF(VLOOKUP(E1173,'Study Locations'!B:D,3,FALSE)="","",VLOOKUP(E1173,'Study Locations'!B:D,3,FALSE)))</f>
        <v/>
      </c>
      <c r="H1173" s="5"/>
      <c r="I1173" s="5"/>
      <c r="J1173" s="3" t="str">
        <f t="shared" si="54"/>
        <v/>
      </c>
      <c r="K1173" s="29" t="str">
        <f>IF(B1173="","",IF(J1173="","NA",IF(ISNA(VLOOKUP(J1173,'Default  Salaries'!D:E,2,FALSE)),IF(ISNA(VLOOKUP(I1173&amp;"-NA",'Default  Salaries'!D:E,2,FALSE)),"NA",VLOOKUP(I1173&amp;"-NA",'Default  Salaries'!D:E,2,FALSE)),VLOOKUP(J1173,'Default  Salaries'!D:E,2,FALSE))))</f>
        <v/>
      </c>
      <c r="L1173" s="46"/>
      <c r="M1173" s="19"/>
      <c r="N1173" s="45"/>
      <c r="O1173" s="45"/>
      <c r="P1173" s="7" t="str">
        <f t="shared" si="55"/>
        <v/>
      </c>
      <c r="Q1173" s="14"/>
      <c r="R1173" s="15"/>
      <c r="S1173" s="14"/>
      <c r="T1173" s="15"/>
      <c r="U1173" s="14"/>
      <c r="V1173" s="15"/>
      <c r="W1173" s="47"/>
      <c r="X1173" s="48"/>
      <c r="Y1173" s="47"/>
      <c r="Z1173" s="48"/>
      <c r="AA1173" s="47"/>
      <c r="AB1173" s="48"/>
      <c r="AC1173" s="47"/>
      <c r="AD1173" s="48"/>
      <c r="AE1173" s="47"/>
      <c r="AF1173" s="48"/>
      <c r="AG1173" s="47"/>
      <c r="AH1173" s="48"/>
      <c r="AI1173" s="47"/>
      <c r="AJ1173" s="48"/>
    </row>
    <row r="1174" spans="1:36" x14ac:dyDescent="0.25">
      <c r="A1174" s="7">
        <f t="shared" si="56"/>
        <v>1170</v>
      </c>
      <c r="B1174" s="8"/>
      <c r="C1174" s="5"/>
      <c r="D1174" s="5"/>
      <c r="E1174" s="5"/>
      <c r="F1174" s="7" t="str">
        <f>IF(E1174="","",IF(VLOOKUP(E1174,'Study Locations'!B:D,2,FALSE)="","",VLOOKUP(E1174,'Study Locations'!B:D,2,FALSE)))</f>
        <v/>
      </c>
      <c r="G1174" s="7" t="str">
        <f>IF(E1174="","",IF(VLOOKUP(E1174,'Study Locations'!B:D,3,FALSE)="","",VLOOKUP(E1174,'Study Locations'!B:D,3,FALSE)))</f>
        <v/>
      </c>
      <c r="H1174" s="5"/>
      <c r="I1174" s="5"/>
      <c r="J1174" s="3" t="str">
        <f t="shared" si="54"/>
        <v/>
      </c>
      <c r="K1174" s="29" t="str">
        <f>IF(B1174="","",IF(J1174="","NA",IF(ISNA(VLOOKUP(J1174,'Default  Salaries'!D:E,2,FALSE)),IF(ISNA(VLOOKUP(I1174&amp;"-NA",'Default  Salaries'!D:E,2,FALSE)),"NA",VLOOKUP(I1174&amp;"-NA",'Default  Salaries'!D:E,2,FALSE)),VLOOKUP(J1174,'Default  Salaries'!D:E,2,FALSE))))</f>
        <v/>
      </c>
      <c r="L1174" s="46"/>
      <c r="M1174" s="19"/>
      <c r="N1174" s="45"/>
      <c r="O1174" s="45"/>
      <c r="P1174" s="7" t="str">
        <f t="shared" si="55"/>
        <v/>
      </c>
      <c r="Q1174" s="14"/>
      <c r="R1174" s="15"/>
      <c r="S1174" s="14"/>
      <c r="T1174" s="15"/>
      <c r="U1174" s="14"/>
      <c r="V1174" s="15"/>
      <c r="W1174" s="47"/>
      <c r="X1174" s="48"/>
      <c r="Y1174" s="47"/>
      <c r="Z1174" s="48"/>
      <c r="AA1174" s="47"/>
      <c r="AB1174" s="48"/>
      <c r="AC1174" s="47"/>
      <c r="AD1174" s="48"/>
      <c r="AE1174" s="47"/>
      <c r="AF1174" s="48"/>
      <c r="AG1174" s="47"/>
      <c r="AH1174" s="48"/>
      <c r="AI1174" s="47"/>
      <c r="AJ1174" s="48"/>
    </row>
    <row r="1175" spans="1:36" x14ac:dyDescent="0.25">
      <c r="A1175" s="7">
        <f t="shared" si="56"/>
        <v>1171</v>
      </c>
      <c r="B1175" s="8"/>
      <c r="C1175" s="5"/>
      <c r="D1175" s="5"/>
      <c r="E1175" s="5"/>
      <c r="F1175" s="7" t="str">
        <f>IF(E1175="","",IF(VLOOKUP(E1175,'Study Locations'!B:D,2,FALSE)="","",VLOOKUP(E1175,'Study Locations'!B:D,2,FALSE)))</f>
        <v/>
      </c>
      <c r="G1175" s="7" t="str">
        <f>IF(E1175="","",IF(VLOOKUP(E1175,'Study Locations'!B:D,3,FALSE)="","",VLOOKUP(E1175,'Study Locations'!B:D,3,FALSE)))</f>
        <v/>
      </c>
      <c r="H1175" s="5"/>
      <c r="I1175" s="5"/>
      <c r="J1175" s="3" t="str">
        <f t="shared" si="54"/>
        <v/>
      </c>
      <c r="K1175" s="29" t="str">
        <f>IF(B1175="","",IF(J1175="","NA",IF(ISNA(VLOOKUP(J1175,'Default  Salaries'!D:E,2,FALSE)),IF(ISNA(VLOOKUP(I1175&amp;"-NA",'Default  Salaries'!D:E,2,FALSE)),"NA",VLOOKUP(I1175&amp;"-NA",'Default  Salaries'!D:E,2,FALSE)),VLOOKUP(J1175,'Default  Salaries'!D:E,2,FALSE))))</f>
        <v/>
      </c>
      <c r="L1175" s="46"/>
      <c r="M1175" s="19"/>
      <c r="N1175" s="45"/>
      <c r="O1175" s="45"/>
      <c r="P1175" s="7" t="str">
        <f t="shared" si="55"/>
        <v/>
      </c>
      <c r="Q1175" s="14"/>
      <c r="R1175" s="15"/>
      <c r="S1175" s="14"/>
      <c r="T1175" s="15"/>
      <c r="U1175" s="14"/>
      <c r="V1175" s="15"/>
      <c r="W1175" s="47"/>
      <c r="X1175" s="48"/>
      <c r="Y1175" s="47"/>
      <c r="Z1175" s="48"/>
      <c r="AA1175" s="47"/>
      <c r="AB1175" s="48"/>
      <c r="AC1175" s="47"/>
      <c r="AD1175" s="48"/>
      <c r="AE1175" s="47"/>
      <c r="AF1175" s="48"/>
      <c r="AG1175" s="47"/>
      <c r="AH1175" s="48"/>
      <c r="AI1175" s="47"/>
      <c r="AJ1175" s="48"/>
    </row>
    <row r="1176" spans="1:36" x14ac:dyDescent="0.25">
      <c r="A1176" s="7">
        <f t="shared" si="56"/>
        <v>1172</v>
      </c>
      <c r="B1176" s="8"/>
      <c r="C1176" s="5"/>
      <c r="D1176" s="5"/>
      <c r="E1176" s="5"/>
      <c r="F1176" s="7" t="str">
        <f>IF(E1176="","",IF(VLOOKUP(E1176,'Study Locations'!B:D,2,FALSE)="","",VLOOKUP(E1176,'Study Locations'!B:D,2,FALSE)))</f>
        <v/>
      </c>
      <c r="G1176" s="7" t="str">
        <f>IF(E1176="","",IF(VLOOKUP(E1176,'Study Locations'!B:D,3,FALSE)="","",VLOOKUP(E1176,'Study Locations'!B:D,3,FALSE)))</f>
        <v/>
      </c>
      <c r="H1176" s="5"/>
      <c r="I1176" s="5"/>
      <c r="J1176" s="3" t="str">
        <f t="shared" si="54"/>
        <v/>
      </c>
      <c r="K1176" s="29" t="str">
        <f>IF(B1176="","",IF(J1176="","NA",IF(ISNA(VLOOKUP(J1176,'Default  Salaries'!D:E,2,FALSE)),IF(ISNA(VLOOKUP(I1176&amp;"-NA",'Default  Salaries'!D:E,2,FALSE)),"NA",VLOOKUP(I1176&amp;"-NA",'Default  Salaries'!D:E,2,FALSE)),VLOOKUP(J1176,'Default  Salaries'!D:E,2,FALSE))))</f>
        <v/>
      </c>
      <c r="L1176" s="46"/>
      <c r="M1176" s="19"/>
      <c r="N1176" s="45"/>
      <c r="O1176" s="45"/>
      <c r="P1176" s="7" t="str">
        <f t="shared" si="55"/>
        <v/>
      </c>
      <c r="Q1176" s="14"/>
      <c r="R1176" s="15"/>
      <c r="S1176" s="14"/>
      <c r="T1176" s="15"/>
      <c r="U1176" s="14"/>
      <c r="V1176" s="15"/>
      <c r="W1176" s="47"/>
      <c r="X1176" s="48"/>
      <c r="Y1176" s="47"/>
      <c r="Z1176" s="48"/>
      <c r="AA1176" s="47"/>
      <c r="AB1176" s="48"/>
      <c r="AC1176" s="47"/>
      <c r="AD1176" s="48"/>
      <c r="AE1176" s="47"/>
      <c r="AF1176" s="48"/>
      <c r="AG1176" s="47"/>
      <c r="AH1176" s="48"/>
      <c r="AI1176" s="47"/>
      <c r="AJ1176" s="48"/>
    </row>
    <row r="1177" spans="1:36" x14ac:dyDescent="0.25">
      <c r="A1177" s="7">
        <f t="shared" si="56"/>
        <v>1173</v>
      </c>
      <c r="B1177" s="8"/>
      <c r="C1177" s="5"/>
      <c r="D1177" s="5"/>
      <c r="E1177" s="5"/>
      <c r="F1177" s="7" t="str">
        <f>IF(E1177="","",IF(VLOOKUP(E1177,'Study Locations'!B:D,2,FALSE)="","",VLOOKUP(E1177,'Study Locations'!B:D,2,FALSE)))</f>
        <v/>
      </c>
      <c r="G1177" s="7" t="str">
        <f>IF(E1177="","",IF(VLOOKUP(E1177,'Study Locations'!B:D,3,FALSE)="","",VLOOKUP(E1177,'Study Locations'!B:D,3,FALSE)))</f>
        <v/>
      </c>
      <c r="H1177" s="5"/>
      <c r="I1177" s="5"/>
      <c r="J1177" s="3" t="str">
        <f t="shared" si="54"/>
        <v/>
      </c>
      <c r="K1177" s="29" t="str">
        <f>IF(B1177="","",IF(J1177="","NA",IF(ISNA(VLOOKUP(J1177,'Default  Salaries'!D:E,2,FALSE)),IF(ISNA(VLOOKUP(I1177&amp;"-NA",'Default  Salaries'!D:E,2,FALSE)),"NA",VLOOKUP(I1177&amp;"-NA",'Default  Salaries'!D:E,2,FALSE)),VLOOKUP(J1177,'Default  Salaries'!D:E,2,FALSE))))</f>
        <v/>
      </c>
      <c r="L1177" s="46"/>
      <c r="M1177" s="19"/>
      <c r="N1177" s="45"/>
      <c r="O1177" s="45"/>
      <c r="P1177" s="7" t="str">
        <f t="shared" si="55"/>
        <v/>
      </c>
      <c r="Q1177" s="14"/>
      <c r="R1177" s="15"/>
      <c r="S1177" s="14"/>
      <c r="T1177" s="15"/>
      <c r="U1177" s="14"/>
      <c r="V1177" s="15"/>
      <c r="W1177" s="47"/>
      <c r="X1177" s="48"/>
      <c r="Y1177" s="47"/>
      <c r="Z1177" s="48"/>
      <c r="AA1177" s="47"/>
      <c r="AB1177" s="48"/>
      <c r="AC1177" s="47"/>
      <c r="AD1177" s="48"/>
      <c r="AE1177" s="47"/>
      <c r="AF1177" s="48"/>
      <c r="AG1177" s="47"/>
      <c r="AH1177" s="48"/>
      <c r="AI1177" s="47"/>
      <c r="AJ1177" s="48"/>
    </row>
    <row r="1178" spans="1:36" x14ac:dyDescent="0.25">
      <c r="A1178" s="7">
        <f t="shared" si="56"/>
        <v>1174</v>
      </c>
      <c r="B1178" s="8"/>
      <c r="C1178" s="5"/>
      <c r="D1178" s="5"/>
      <c r="E1178" s="5"/>
      <c r="F1178" s="7" t="str">
        <f>IF(E1178="","",IF(VLOOKUP(E1178,'Study Locations'!B:D,2,FALSE)="","",VLOOKUP(E1178,'Study Locations'!B:D,2,FALSE)))</f>
        <v/>
      </c>
      <c r="G1178" s="7" t="str">
        <f>IF(E1178="","",IF(VLOOKUP(E1178,'Study Locations'!B:D,3,FALSE)="","",VLOOKUP(E1178,'Study Locations'!B:D,3,FALSE)))</f>
        <v/>
      </c>
      <c r="H1178" s="5"/>
      <c r="I1178" s="5"/>
      <c r="J1178" s="3" t="str">
        <f t="shared" si="54"/>
        <v/>
      </c>
      <c r="K1178" s="29" t="str">
        <f>IF(B1178="","",IF(J1178="","NA",IF(ISNA(VLOOKUP(J1178,'Default  Salaries'!D:E,2,FALSE)),IF(ISNA(VLOOKUP(I1178&amp;"-NA",'Default  Salaries'!D:E,2,FALSE)),"NA",VLOOKUP(I1178&amp;"-NA",'Default  Salaries'!D:E,2,FALSE)),VLOOKUP(J1178,'Default  Salaries'!D:E,2,FALSE))))</f>
        <v/>
      </c>
      <c r="L1178" s="46"/>
      <c r="M1178" s="19"/>
      <c r="N1178" s="45"/>
      <c r="O1178" s="45"/>
      <c r="P1178" s="7" t="str">
        <f t="shared" si="55"/>
        <v/>
      </c>
      <c r="Q1178" s="14"/>
      <c r="R1178" s="15"/>
      <c r="S1178" s="14"/>
      <c r="T1178" s="15"/>
      <c r="U1178" s="14"/>
      <c r="V1178" s="15"/>
      <c r="W1178" s="47"/>
      <c r="X1178" s="48"/>
      <c r="Y1178" s="47"/>
      <c r="Z1178" s="48"/>
      <c r="AA1178" s="47"/>
      <c r="AB1178" s="48"/>
      <c r="AC1178" s="47"/>
      <c r="AD1178" s="48"/>
      <c r="AE1178" s="47"/>
      <c r="AF1178" s="48"/>
      <c r="AG1178" s="47"/>
      <c r="AH1178" s="48"/>
      <c r="AI1178" s="47"/>
      <c r="AJ1178" s="48"/>
    </row>
    <row r="1179" spans="1:36" x14ac:dyDescent="0.25">
      <c r="A1179" s="7">
        <f t="shared" si="56"/>
        <v>1175</v>
      </c>
      <c r="B1179" s="8"/>
      <c r="C1179" s="5"/>
      <c r="D1179" s="5"/>
      <c r="E1179" s="5"/>
      <c r="F1179" s="7" t="str">
        <f>IF(E1179="","",IF(VLOOKUP(E1179,'Study Locations'!B:D,2,FALSE)="","",VLOOKUP(E1179,'Study Locations'!B:D,2,FALSE)))</f>
        <v/>
      </c>
      <c r="G1179" s="7" t="str">
        <f>IF(E1179="","",IF(VLOOKUP(E1179,'Study Locations'!B:D,3,FALSE)="","",VLOOKUP(E1179,'Study Locations'!B:D,3,FALSE)))</f>
        <v/>
      </c>
      <c r="H1179" s="5"/>
      <c r="I1179" s="5"/>
      <c r="J1179" s="3" t="str">
        <f t="shared" si="54"/>
        <v/>
      </c>
      <c r="K1179" s="29" t="str">
        <f>IF(B1179="","",IF(J1179="","NA",IF(ISNA(VLOOKUP(J1179,'Default  Salaries'!D:E,2,FALSE)),IF(ISNA(VLOOKUP(I1179&amp;"-NA",'Default  Salaries'!D:E,2,FALSE)),"NA",VLOOKUP(I1179&amp;"-NA",'Default  Salaries'!D:E,2,FALSE)),VLOOKUP(J1179,'Default  Salaries'!D:E,2,FALSE))))</f>
        <v/>
      </c>
      <c r="L1179" s="46"/>
      <c r="M1179" s="19"/>
      <c r="N1179" s="45"/>
      <c r="O1179" s="45"/>
      <c r="P1179" s="7" t="str">
        <f t="shared" si="55"/>
        <v/>
      </c>
      <c r="Q1179" s="14"/>
      <c r="R1179" s="15"/>
      <c r="S1179" s="14"/>
      <c r="T1179" s="15"/>
      <c r="U1179" s="14"/>
      <c r="V1179" s="15"/>
      <c r="W1179" s="47"/>
      <c r="X1179" s="48"/>
      <c r="Y1179" s="47"/>
      <c r="Z1179" s="48"/>
      <c r="AA1179" s="47"/>
      <c r="AB1179" s="48"/>
      <c r="AC1179" s="47"/>
      <c r="AD1179" s="48"/>
      <c r="AE1179" s="47"/>
      <c r="AF1179" s="48"/>
      <c r="AG1179" s="47"/>
      <c r="AH1179" s="48"/>
      <c r="AI1179" s="47"/>
      <c r="AJ1179" s="48"/>
    </row>
    <row r="1180" spans="1:36" x14ac:dyDescent="0.25">
      <c r="A1180" s="7">
        <f t="shared" si="56"/>
        <v>1176</v>
      </c>
      <c r="B1180" s="8"/>
      <c r="C1180" s="5"/>
      <c r="D1180" s="5"/>
      <c r="E1180" s="5"/>
      <c r="F1180" s="7" t="str">
        <f>IF(E1180="","",IF(VLOOKUP(E1180,'Study Locations'!B:D,2,FALSE)="","",VLOOKUP(E1180,'Study Locations'!B:D,2,FALSE)))</f>
        <v/>
      </c>
      <c r="G1180" s="7" t="str">
        <f>IF(E1180="","",IF(VLOOKUP(E1180,'Study Locations'!B:D,3,FALSE)="","",VLOOKUP(E1180,'Study Locations'!B:D,3,FALSE)))</f>
        <v/>
      </c>
      <c r="H1180" s="5"/>
      <c r="I1180" s="5"/>
      <c r="J1180" s="3" t="str">
        <f t="shared" si="54"/>
        <v/>
      </c>
      <c r="K1180" s="29" t="str">
        <f>IF(B1180="","",IF(J1180="","NA",IF(ISNA(VLOOKUP(J1180,'Default  Salaries'!D:E,2,FALSE)),IF(ISNA(VLOOKUP(I1180&amp;"-NA",'Default  Salaries'!D:E,2,FALSE)),"NA",VLOOKUP(I1180&amp;"-NA",'Default  Salaries'!D:E,2,FALSE)),VLOOKUP(J1180,'Default  Salaries'!D:E,2,FALSE))))</f>
        <v/>
      </c>
      <c r="L1180" s="46"/>
      <c r="M1180" s="19"/>
      <c r="N1180" s="45"/>
      <c r="O1180" s="45"/>
      <c r="P1180" s="7" t="str">
        <f t="shared" si="55"/>
        <v/>
      </c>
      <c r="Q1180" s="14"/>
      <c r="R1180" s="15"/>
      <c r="S1180" s="14"/>
      <c r="T1180" s="15"/>
      <c r="U1180" s="14"/>
      <c r="V1180" s="15"/>
      <c r="W1180" s="47"/>
      <c r="X1180" s="48"/>
      <c r="Y1180" s="47"/>
      <c r="Z1180" s="48"/>
      <c r="AA1180" s="47"/>
      <c r="AB1180" s="48"/>
      <c r="AC1180" s="47"/>
      <c r="AD1180" s="48"/>
      <c r="AE1180" s="47"/>
      <c r="AF1180" s="48"/>
      <c r="AG1180" s="47"/>
      <c r="AH1180" s="48"/>
      <c r="AI1180" s="47"/>
      <c r="AJ1180" s="48"/>
    </row>
    <row r="1181" spans="1:36" x14ac:dyDescent="0.25">
      <c r="A1181" s="7">
        <f t="shared" si="56"/>
        <v>1177</v>
      </c>
      <c r="B1181" s="8"/>
      <c r="C1181" s="5"/>
      <c r="D1181" s="5"/>
      <c r="E1181" s="5"/>
      <c r="F1181" s="7" t="str">
        <f>IF(E1181="","",IF(VLOOKUP(E1181,'Study Locations'!B:D,2,FALSE)="","",VLOOKUP(E1181,'Study Locations'!B:D,2,FALSE)))</f>
        <v/>
      </c>
      <c r="G1181" s="7" t="str">
        <f>IF(E1181="","",IF(VLOOKUP(E1181,'Study Locations'!B:D,3,FALSE)="","",VLOOKUP(E1181,'Study Locations'!B:D,3,FALSE)))</f>
        <v/>
      </c>
      <c r="H1181" s="5"/>
      <c r="I1181" s="5"/>
      <c r="J1181" s="3" t="str">
        <f t="shared" si="54"/>
        <v/>
      </c>
      <c r="K1181" s="29" t="str">
        <f>IF(B1181="","",IF(J1181="","NA",IF(ISNA(VLOOKUP(J1181,'Default  Salaries'!D:E,2,FALSE)),IF(ISNA(VLOOKUP(I1181&amp;"-NA",'Default  Salaries'!D:E,2,FALSE)),"NA",VLOOKUP(I1181&amp;"-NA",'Default  Salaries'!D:E,2,FALSE)),VLOOKUP(J1181,'Default  Salaries'!D:E,2,FALSE))))</f>
        <v/>
      </c>
      <c r="L1181" s="46"/>
      <c r="M1181" s="19"/>
      <c r="N1181" s="45"/>
      <c r="O1181" s="45"/>
      <c r="P1181" s="7" t="str">
        <f t="shared" si="55"/>
        <v/>
      </c>
      <c r="Q1181" s="14"/>
      <c r="R1181" s="15"/>
      <c r="S1181" s="14"/>
      <c r="T1181" s="15"/>
      <c r="U1181" s="14"/>
      <c r="V1181" s="15"/>
      <c r="W1181" s="47"/>
      <c r="X1181" s="48"/>
      <c r="Y1181" s="47"/>
      <c r="Z1181" s="48"/>
      <c r="AA1181" s="47"/>
      <c r="AB1181" s="48"/>
      <c r="AC1181" s="47"/>
      <c r="AD1181" s="48"/>
      <c r="AE1181" s="47"/>
      <c r="AF1181" s="48"/>
      <c r="AG1181" s="47"/>
      <c r="AH1181" s="48"/>
      <c r="AI1181" s="47"/>
      <c r="AJ1181" s="48"/>
    </row>
    <row r="1182" spans="1:36" x14ac:dyDescent="0.25">
      <c r="A1182" s="7">
        <f t="shared" si="56"/>
        <v>1178</v>
      </c>
      <c r="B1182" s="8"/>
      <c r="C1182" s="5"/>
      <c r="D1182" s="5"/>
      <c r="E1182" s="5"/>
      <c r="F1182" s="7" t="str">
        <f>IF(E1182="","",IF(VLOOKUP(E1182,'Study Locations'!B:D,2,FALSE)="","",VLOOKUP(E1182,'Study Locations'!B:D,2,FALSE)))</f>
        <v/>
      </c>
      <c r="G1182" s="7" t="str">
        <f>IF(E1182="","",IF(VLOOKUP(E1182,'Study Locations'!B:D,3,FALSE)="","",VLOOKUP(E1182,'Study Locations'!B:D,3,FALSE)))</f>
        <v/>
      </c>
      <c r="H1182" s="5"/>
      <c r="I1182" s="5"/>
      <c r="J1182" s="3" t="str">
        <f t="shared" si="54"/>
        <v/>
      </c>
      <c r="K1182" s="29" t="str">
        <f>IF(B1182="","",IF(J1182="","NA",IF(ISNA(VLOOKUP(J1182,'Default  Salaries'!D:E,2,FALSE)),IF(ISNA(VLOOKUP(I1182&amp;"-NA",'Default  Salaries'!D:E,2,FALSE)),"NA",VLOOKUP(I1182&amp;"-NA",'Default  Salaries'!D:E,2,FALSE)),VLOOKUP(J1182,'Default  Salaries'!D:E,2,FALSE))))</f>
        <v/>
      </c>
      <c r="L1182" s="46"/>
      <c r="M1182" s="19"/>
      <c r="N1182" s="45"/>
      <c r="O1182" s="45"/>
      <c r="P1182" s="7" t="str">
        <f t="shared" si="55"/>
        <v/>
      </c>
      <c r="Q1182" s="14"/>
      <c r="R1182" s="15"/>
      <c r="S1182" s="14"/>
      <c r="T1182" s="15"/>
      <c r="U1182" s="14"/>
      <c r="V1182" s="15"/>
      <c r="W1182" s="47"/>
      <c r="X1182" s="48"/>
      <c r="Y1182" s="47"/>
      <c r="Z1182" s="48"/>
      <c r="AA1182" s="47"/>
      <c r="AB1182" s="48"/>
      <c r="AC1182" s="47"/>
      <c r="AD1182" s="48"/>
      <c r="AE1182" s="47"/>
      <c r="AF1182" s="48"/>
      <c r="AG1182" s="47"/>
      <c r="AH1182" s="48"/>
      <c r="AI1182" s="47"/>
      <c r="AJ1182" s="48"/>
    </row>
    <row r="1183" spans="1:36" x14ac:dyDescent="0.25">
      <c r="A1183" s="7">
        <f t="shared" si="56"/>
        <v>1179</v>
      </c>
      <c r="B1183" s="8"/>
      <c r="C1183" s="5"/>
      <c r="D1183" s="5"/>
      <c r="E1183" s="5"/>
      <c r="F1183" s="7" t="str">
        <f>IF(E1183="","",IF(VLOOKUP(E1183,'Study Locations'!B:D,2,FALSE)="","",VLOOKUP(E1183,'Study Locations'!B:D,2,FALSE)))</f>
        <v/>
      </c>
      <c r="G1183" s="7" t="str">
        <f>IF(E1183="","",IF(VLOOKUP(E1183,'Study Locations'!B:D,3,FALSE)="","",VLOOKUP(E1183,'Study Locations'!B:D,3,FALSE)))</f>
        <v/>
      </c>
      <c r="H1183" s="5"/>
      <c r="I1183" s="5"/>
      <c r="J1183" s="3" t="str">
        <f t="shared" si="54"/>
        <v/>
      </c>
      <c r="K1183" s="29" t="str">
        <f>IF(B1183="","",IF(J1183="","NA",IF(ISNA(VLOOKUP(J1183,'Default  Salaries'!D:E,2,FALSE)),IF(ISNA(VLOOKUP(I1183&amp;"-NA",'Default  Salaries'!D:E,2,FALSE)),"NA",VLOOKUP(I1183&amp;"-NA",'Default  Salaries'!D:E,2,FALSE)),VLOOKUP(J1183,'Default  Salaries'!D:E,2,FALSE))))</f>
        <v/>
      </c>
      <c r="L1183" s="46"/>
      <c r="M1183" s="19"/>
      <c r="N1183" s="45"/>
      <c r="O1183" s="45"/>
      <c r="P1183" s="7" t="str">
        <f t="shared" si="55"/>
        <v/>
      </c>
      <c r="Q1183" s="14"/>
      <c r="R1183" s="15"/>
      <c r="S1183" s="14"/>
      <c r="T1183" s="15"/>
      <c r="U1183" s="14"/>
      <c r="V1183" s="15"/>
      <c r="W1183" s="47"/>
      <c r="X1183" s="48"/>
      <c r="Y1183" s="47"/>
      <c r="Z1183" s="48"/>
      <c r="AA1183" s="47"/>
      <c r="AB1183" s="48"/>
      <c r="AC1183" s="47"/>
      <c r="AD1183" s="48"/>
      <c r="AE1183" s="47"/>
      <c r="AF1183" s="48"/>
      <c r="AG1183" s="47"/>
      <c r="AH1183" s="48"/>
      <c r="AI1183" s="47"/>
      <c r="AJ1183" s="48"/>
    </row>
    <row r="1184" spans="1:36" x14ac:dyDescent="0.25">
      <c r="A1184" s="7">
        <f t="shared" si="56"/>
        <v>1180</v>
      </c>
      <c r="B1184" s="8"/>
      <c r="C1184" s="5"/>
      <c r="D1184" s="5"/>
      <c r="E1184" s="5"/>
      <c r="F1184" s="7" t="str">
        <f>IF(E1184="","",IF(VLOOKUP(E1184,'Study Locations'!B:D,2,FALSE)="","",VLOOKUP(E1184,'Study Locations'!B:D,2,FALSE)))</f>
        <v/>
      </c>
      <c r="G1184" s="7" t="str">
        <f>IF(E1184="","",IF(VLOOKUP(E1184,'Study Locations'!B:D,3,FALSE)="","",VLOOKUP(E1184,'Study Locations'!B:D,3,FALSE)))</f>
        <v/>
      </c>
      <c r="H1184" s="5"/>
      <c r="I1184" s="5"/>
      <c r="J1184" s="3" t="str">
        <f t="shared" si="54"/>
        <v/>
      </c>
      <c r="K1184" s="29" t="str">
        <f>IF(B1184="","",IF(J1184="","NA",IF(ISNA(VLOOKUP(J1184,'Default  Salaries'!D:E,2,FALSE)),IF(ISNA(VLOOKUP(I1184&amp;"-NA",'Default  Salaries'!D:E,2,FALSE)),"NA",VLOOKUP(I1184&amp;"-NA",'Default  Salaries'!D:E,2,FALSE)),VLOOKUP(J1184,'Default  Salaries'!D:E,2,FALSE))))</f>
        <v/>
      </c>
      <c r="L1184" s="46"/>
      <c r="M1184" s="19"/>
      <c r="N1184" s="45"/>
      <c r="O1184" s="45"/>
      <c r="P1184" s="7" t="str">
        <f t="shared" si="55"/>
        <v/>
      </c>
      <c r="Q1184" s="14"/>
      <c r="R1184" s="15"/>
      <c r="S1184" s="14"/>
      <c r="T1184" s="15"/>
      <c r="U1184" s="14"/>
      <c r="V1184" s="15"/>
      <c r="W1184" s="47"/>
      <c r="X1184" s="48"/>
      <c r="Y1184" s="47"/>
      <c r="Z1184" s="48"/>
      <c r="AA1184" s="47"/>
      <c r="AB1184" s="48"/>
      <c r="AC1184" s="47"/>
      <c r="AD1184" s="48"/>
      <c r="AE1184" s="47"/>
      <c r="AF1184" s="48"/>
      <c r="AG1184" s="47"/>
      <c r="AH1184" s="48"/>
      <c r="AI1184" s="47"/>
      <c r="AJ1184" s="48"/>
    </row>
    <row r="1185" spans="1:36" x14ac:dyDescent="0.25">
      <c r="A1185" s="7">
        <f t="shared" si="56"/>
        <v>1181</v>
      </c>
      <c r="B1185" s="8"/>
      <c r="C1185" s="5"/>
      <c r="D1185" s="5"/>
      <c r="E1185" s="5"/>
      <c r="F1185" s="7" t="str">
        <f>IF(E1185="","",IF(VLOOKUP(E1185,'Study Locations'!B:D,2,FALSE)="","",VLOOKUP(E1185,'Study Locations'!B:D,2,FALSE)))</f>
        <v/>
      </c>
      <c r="G1185" s="7" t="str">
        <f>IF(E1185="","",IF(VLOOKUP(E1185,'Study Locations'!B:D,3,FALSE)="","",VLOOKUP(E1185,'Study Locations'!B:D,3,FALSE)))</f>
        <v/>
      </c>
      <c r="H1185" s="5"/>
      <c r="I1185" s="5"/>
      <c r="J1185" s="3" t="str">
        <f t="shared" si="54"/>
        <v/>
      </c>
      <c r="K1185" s="29" t="str">
        <f>IF(B1185="","",IF(J1185="","NA",IF(ISNA(VLOOKUP(J1185,'Default  Salaries'!D:E,2,FALSE)),IF(ISNA(VLOOKUP(I1185&amp;"-NA",'Default  Salaries'!D:E,2,FALSE)),"NA",VLOOKUP(I1185&amp;"-NA",'Default  Salaries'!D:E,2,FALSE)),VLOOKUP(J1185,'Default  Salaries'!D:E,2,FALSE))))</f>
        <v/>
      </c>
      <c r="L1185" s="46"/>
      <c r="M1185" s="19"/>
      <c r="N1185" s="45"/>
      <c r="O1185" s="45"/>
      <c r="P1185" s="7" t="str">
        <f t="shared" si="55"/>
        <v/>
      </c>
      <c r="Q1185" s="14"/>
      <c r="R1185" s="15"/>
      <c r="S1185" s="14"/>
      <c r="T1185" s="15"/>
      <c r="U1185" s="14"/>
      <c r="V1185" s="15"/>
      <c r="W1185" s="47"/>
      <c r="X1185" s="48"/>
      <c r="Y1185" s="47"/>
      <c r="Z1185" s="48"/>
      <c r="AA1185" s="47"/>
      <c r="AB1185" s="48"/>
      <c r="AC1185" s="47"/>
      <c r="AD1185" s="48"/>
      <c r="AE1185" s="47"/>
      <c r="AF1185" s="48"/>
      <c r="AG1185" s="47"/>
      <c r="AH1185" s="48"/>
      <c r="AI1185" s="47"/>
      <c r="AJ1185" s="48"/>
    </row>
    <row r="1186" spans="1:36" x14ac:dyDescent="0.25">
      <c r="A1186" s="7">
        <f t="shared" si="56"/>
        <v>1182</v>
      </c>
      <c r="B1186" s="8"/>
      <c r="C1186" s="5"/>
      <c r="D1186" s="5"/>
      <c r="E1186" s="5"/>
      <c r="F1186" s="7" t="str">
        <f>IF(E1186="","",IF(VLOOKUP(E1186,'Study Locations'!B:D,2,FALSE)="","",VLOOKUP(E1186,'Study Locations'!B:D,2,FALSE)))</f>
        <v/>
      </c>
      <c r="G1186" s="7" t="str">
        <f>IF(E1186="","",IF(VLOOKUP(E1186,'Study Locations'!B:D,3,FALSE)="","",VLOOKUP(E1186,'Study Locations'!B:D,3,FALSE)))</f>
        <v/>
      </c>
      <c r="H1186" s="5"/>
      <c r="I1186" s="5"/>
      <c r="J1186" s="3" t="str">
        <f t="shared" si="54"/>
        <v/>
      </c>
      <c r="K1186" s="29" t="str">
        <f>IF(B1186="","",IF(J1186="","NA",IF(ISNA(VLOOKUP(J1186,'Default  Salaries'!D:E,2,FALSE)),IF(ISNA(VLOOKUP(I1186&amp;"-NA",'Default  Salaries'!D:E,2,FALSE)),"NA",VLOOKUP(I1186&amp;"-NA",'Default  Salaries'!D:E,2,FALSE)),VLOOKUP(J1186,'Default  Salaries'!D:E,2,FALSE))))</f>
        <v/>
      </c>
      <c r="L1186" s="46"/>
      <c r="M1186" s="19"/>
      <c r="N1186" s="45"/>
      <c r="O1186" s="45"/>
      <c r="P1186" s="7" t="str">
        <f t="shared" si="55"/>
        <v/>
      </c>
      <c r="Q1186" s="14"/>
      <c r="R1186" s="15"/>
      <c r="S1186" s="14"/>
      <c r="T1186" s="15"/>
      <c r="U1186" s="14"/>
      <c r="V1186" s="15"/>
      <c r="W1186" s="47"/>
      <c r="X1186" s="48"/>
      <c r="Y1186" s="47"/>
      <c r="Z1186" s="48"/>
      <c r="AA1186" s="47"/>
      <c r="AB1186" s="48"/>
      <c r="AC1186" s="47"/>
      <c r="AD1186" s="48"/>
      <c r="AE1186" s="47"/>
      <c r="AF1186" s="48"/>
      <c r="AG1186" s="47"/>
      <c r="AH1186" s="48"/>
      <c r="AI1186" s="47"/>
      <c r="AJ1186" s="48"/>
    </row>
    <row r="1187" spans="1:36" x14ac:dyDescent="0.25">
      <c r="A1187" s="7">
        <f t="shared" si="56"/>
        <v>1183</v>
      </c>
      <c r="B1187" s="8"/>
      <c r="C1187" s="5"/>
      <c r="D1187" s="5"/>
      <c r="E1187" s="5"/>
      <c r="F1187" s="7" t="str">
        <f>IF(E1187="","",IF(VLOOKUP(E1187,'Study Locations'!B:D,2,FALSE)="","",VLOOKUP(E1187,'Study Locations'!B:D,2,FALSE)))</f>
        <v/>
      </c>
      <c r="G1187" s="7" t="str">
        <f>IF(E1187="","",IF(VLOOKUP(E1187,'Study Locations'!B:D,3,FALSE)="","",VLOOKUP(E1187,'Study Locations'!B:D,3,FALSE)))</f>
        <v/>
      </c>
      <c r="H1187" s="5"/>
      <c r="I1187" s="5"/>
      <c r="J1187" s="3" t="str">
        <f t="shared" si="54"/>
        <v/>
      </c>
      <c r="K1187" s="29" t="str">
        <f>IF(B1187="","",IF(J1187="","NA",IF(ISNA(VLOOKUP(J1187,'Default  Salaries'!D:E,2,FALSE)),IF(ISNA(VLOOKUP(I1187&amp;"-NA",'Default  Salaries'!D:E,2,FALSE)),"NA",VLOOKUP(I1187&amp;"-NA",'Default  Salaries'!D:E,2,FALSE)),VLOOKUP(J1187,'Default  Salaries'!D:E,2,FALSE))))</f>
        <v/>
      </c>
      <c r="L1187" s="46"/>
      <c r="M1187" s="19"/>
      <c r="N1187" s="45"/>
      <c r="O1187" s="45"/>
      <c r="P1187" s="7" t="str">
        <f t="shared" si="55"/>
        <v/>
      </c>
      <c r="Q1187" s="14"/>
      <c r="R1187" s="15"/>
      <c r="S1187" s="14"/>
      <c r="T1187" s="15"/>
      <c r="U1187" s="14"/>
      <c r="V1187" s="15"/>
      <c r="W1187" s="47"/>
      <c r="X1187" s="48"/>
      <c r="Y1187" s="47"/>
      <c r="Z1187" s="48"/>
      <c r="AA1187" s="47"/>
      <c r="AB1187" s="48"/>
      <c r="AC1187" s="47"/>
      <c r="AD1187" s="48"/>
      <c r="AE1187" s="47"/>
      <c r="AF1187" s="48"/>
      <c r="AG1187" s="47"/>
      <c r="AH1187" s="48"/>
      <c r="AI1187" s="47"/>
      <c r="AJ1187" s="48"/>
    </row>
    <row r="1188" spans="1:36" x14ac:dyDescent="0.25">
      <c r="A1188" s="7">
        <f t="shared" si="56"/>
        <v>1184</v>
      </c>
      <c r="B1188" s="8"/>
      <c r="C1188" s="5"/>
      <c r="D1188" s="5"/>
      <c r="E1188" s="5"/>
      <c r="F1188" s="7" t="str">
        <f>IF(E1188="","",IF(VLOOKUP(E1188,'Study Locations'!B:D,2,FALSE)="","",VLOOKUP(E1188,'Study Locations'!B:D,2,FALSE)))</f>
        <v/>
      </c>
      <c r="G1188" s="7" t="str">
        <f>IF(E1188="","",IF(VLOOKUP(E1188,'Study Locations'!B:D,3,FALSE)="","",VLOOKUP(E1188,'Study Locations'!B:D,3,FALSE)))</f>
        <v/>
      </c>
      <c r="H1188" s="5"/>
      <c r="I1188" s="5"/>
      <c r="J1188" s="3" t="str">
        <f t="shared" si="54"/>
        <v/>
      </c>
      <c r="K1188" s="29" t="str">
        <f>IF(B1188="","",IF(J1188="","NA",IF(ISNA(VLOOKUP(J1188,'Default  Salaries'!D:E,2,FALSE)),IF(ISNA(VLOOKUP(I1188&amp;"-NA",'Default  Salaries'!D:E,2,FALSE)),"NA",VLOOKUP(I1188&amp;"-NA",'Default  Salaries'!D:E,2,FALSE)),VLOOKUP(J1188,'Default  Salaries'!D:E,2,FALSE))))</f>
        <v/>
      </c>
      <c r="L1188" s="46"/>
      <c r="M1188" s="19"/>
      <c r="N1188" s="45"/>
      <c r="O1188" s="45"/>
      <c r="P1188" s="7" t="str">
        <f t="shared" si="55"/>
        <v/>
      </c>
      <c r="Q1188" s="14"/>
      <c r="R1188" s="15"/>
      <c r="S1188" s="14"/>
      <c r="T1188" s="15"/>
      <c r="U1188" s="14"/>
      <c r="V1188" s="15"/>
      <c r="W1188" s="47"/>
      <c r="X1188" s="48"/>
      <c r="Y1188" s="47"/>
      <c r="Z1188" s="48"/>
      <c r="AA1188" s="47"/>
      <c r="AB1188" s="48"/>
      <c r="AC1188" s="47"/>
      <c r="AD1188" s="48"/>
      <c r="AE1188" s="47"/>
      <c r="AF1188" s="48"/>
      <c r="AG1188" s="47"/>
      <c r="AH1188" s="48"/>
      <c r="AI1188" s="47"/>
      <c r="AJ1188" s="48"/>
    </row>
    <row r="1189" spans="1:36" x14ac:dyDescent="0.25">
      <c r="A1189" s="7">
        <f t="shared" si="56"/>
        <v>1185</v>
      </c>
      <c r="B1189" s="8"/>
      <c r="C1189" s="5"/>
      <c r="D1189" s="5"/>
      <c r="E1189" s="5"/>
      <c r="F1189" s="7" t="str">
        <f>IF(E1189="","",IF(VLOOKUP(E1189,'Study Locations'!B:D,2,FALSE)="","",VLOOKUP(E1189,'Study Locations'!B:D,2,FALSE)))</f>
        <v/>
      </c>
      <c r="G1189" s="7" t="str">
        <f>IF(E1189="","",IF(VLOOKUP(E1189,'Study Locations'!B:D,3,FALSE)="","",VLOOKUP(E1189,'Study Locations'!B:D,3,FALSE)))</f>
        <v/>
      </c>
      <c r="H1189" s="5"/>
      <c r="I1189" s="5"/>
      <c r="J1189" s="3" t="str">
        <f t="shared" si="54"/>
        <v/>
      </c>
      <c r="K1189" s="29" t="str">
        <f>IF(B1189="","",IF(J1189="","NA",IF(ISNA(VLOOKUP(J1189,'Default  Salaries'!D:E,2,FALSE)),IF(ISNA(VLOOKUP(I1189&amp;"-NA",'Default  Salaries'!D:E,2,FALSE)),"NA",VLOOKUP(I1189&amp;"-NA",'Default  Salaries'!D:E,2,FALSE)),VLOOKUP(J1189,'Default  Salaries'!D:E,2,FALSE))))</f>
        <v/>
      </c>
      <c r="L1189" s="46"/>
      <c r="M1189" s="19"/>
      <c r="N1189" s="45"/>
      <c r="O1189" s="45"/>
      <c r="P1189" s="7" t="str">
        <f t="shared" si="55"/>
        <v/>
      </c>
      <c r="Q1189" s="14"/>
      <c r="R1189" s="15"/>
      <c r="S1189" s="14"/>
      <c r="T1189" s="15"/>
      <c r="U1189" s="14"/>
      <c r="V1189" s="15"/>
      <c r="W1189" s="47"/>
      <c r="X1189" s="48"/>
      <c r="Y1189" s="47"/>
      <c r="Z1189" s="48"/>
      <c r="AA1189" s="47"/>
      <c r="AB1189" s="48"/>
      <c r="AC1189" s="47"/>
      <c r="AD1189" s="48"/>
      <c r="AE1189" s="47"/>
      <c r="AF1189" s="48"/>
      <c r="AG1189" s="47"/>
      <c r="AH1189" s="48"/>
      <c r="AI1189" s="47"/>
      <c r="AJ1189" s="48"/>
    </row>
    <row r="1190" spans="1:36" x14ac:dyDescent="0.25">
      <c r="A1190" s="7">
        <f t="shared" si="56"/>
        <v>1186</v>
      </c>
      <c r="B1190" s="8"/>
      <c r="C1190" s="5"/>
      <c r="D1190" s="5"/>
      <c r="E1190" s="5"/>
      <c r="F1190" s="7" t="str">
        <f>IF(E1190="","",IF(VLOOKUP(E1190,'Study Locations'!B:D,2,FALSE)="","",VLOOKUP(E1190,'Study Locations'!B:D,2,FALSE)))</f>
        <v/>
      </c>
      <c r="G1190" s="7" t="str">
        <f>IF(E1190="","",IF(VLOOKUP(E1190,'Study Locations'!B:D,3,FALSE)="","",VLOOKUP(E1190,'Study Locations'!B:D,3,FALSE)))</f>
        <v/>
      </c>
      <c r="H1190" s="5"/>
      <c r="I1190" s="5"/>
      <c r="J1190" s="3" t="str">
        <f t="shared" si="54"/>
        <v/>
      </c>
      <c r="K1190" s="29" t="str">
        <f>IF(B1190="","",IF(J1190="","NA",IF(ISNA(VLOOKUP(J1190,'Default  Salaries'!D:E,2,FALSE)),IF(ISNA(VLOOKUP(I1190&amp;"-NA",'Default  Salaries'!D:E,2,FALSE)),"NA",VLOOKUP(I1190&amp;"-NA",'Default  Salaries'!D:E,2,FALSE)),VLOOKUP(J1190,'Default  Salaries'!D:E,2,FALSE))))</f>
        <v/>
      </c>
      <c r="L1190" s="46"/>
      <c r="M1190" s="19"/>
      <c r="N1190" s="45"/>
      <c r="O1190" s="45"/>
      <c r="P1190" s="7" t="str">
        <f t="shared" si="55"/>
        <v/>
      </c>
      <c r="Q1190" s="14"/>
      <c r="R1190" s="15"/>
      <c r="S1190" s="14"/>
      <c r="T1190" s="15"/>
      <c r="U1190" s="14"/>
      <c r="V1190" s="15"/>
      <c r="W1190" s="47"/>
      <c r="X1190" s="48"/>
      <c r="Y1190" s="47"/>
      <c r="Z1190" s="48"/>
      <c r="AA1190" s="47"/>
      <c r="AB1190" s="48"/>
      <c r="AC1190" s="47"/>
      <c r="AD1190" s="48"/>
      <c r="AE1190" s="47"/>
      <c r="AF1190" s="48"/>
      <c r="AG1190" s="47"/>
      <c r="AH1190" s="48"/>
      <c r="AI1190" s="47"/>
      <c r="AJ1190" s="48"/>
    </row>
    <row r="1191" spans="1:36" x14ac:dyDescent="0.25">
      <c r="A1191" s="7">
        <f t="shared" si="56"/>
        <v>1187</v>
      </c>
      <c r="B1191" s="8"/>
      <c r="C1191" s="5"/>
      <c r="D1191" s="5"/>
      <c r="E1191" s="5"/>
      <c r="F1191" s="7" t="str">
        <f>IF(E1191="","",IF(VLOOKUP(E1191,'Study Locations'!B:D,2,FALSE)="","",VLOOKUP(E1191,'Study Locations'!B:D,2,FALSE)))</f>
        <v/>
      </c>
      <c r="G1191" s="7" t="str">
        <f>IF(E1191="","",IF(VLOOKUP(E1191,'Study Locations'!B:D,3,FALSE)="","",VLOOKUP(E1191,'Study Locations'!B:D,3,FALSE)))</f>
        <v/>
      </c>
      <c r="H1191" s="5"/>
      <c r="I1191" s="5"/>
      <c r="J1191" s="3" t="str">
        <f t="shared" si="54"/>
        <v/>
      </c>
      <c r="K1191" s="29" t="str">
        <f>IF(B1191="","",IF(J1191="","NA",IF(ISNA(VLOOKUP(J1191,'Default  Salaries'!D:E,2,FALSE)),IF(ISNA(VLOOKUP(I1191&amp;"-NA",'Default  Salaries'!D:E,2,FALSE)),"NA",VLOOKUP(I1191&amp;"-NA",'Default  Salaries'!D:E,2,FALSE)),VLOOKUP(J1191,'Default  Salaries'!D:E,2,FALSE))))</f>
        <v/>
      </c>
      <c r="L1191" s="46"/>
      <c r="M1191" s="19"/>
      <c r="N1191" s="45"/>
      <c r="O1191" s="45"/>
      <c r="P1191" s="7" t="str">
        <f t="shared" si="55"/>
        <v/>
      </c>
      <c r="Q1191" s="14"/>
      <c r="R1191" s="15"/>
      <c r="S1191" s="14"/>
      <c r="T1191" s="15"/>
      <c r="U1191" s="14"/>
      <c r="V1191" s="15"/>
      <c r="W1191" s="47"/>
      <c r="X1191" s="48"/>
      <c r="Y1191" s="47"/>
      <c r="Z1191" s="48"/>
      <c r="AA1191" s="47"/>
      <c r="AB1191" s="48"/>
      <c r="AC1191" s="47"/>
      <c r="AD1191" s="48"/>
      <c r="AE1191" s="47"/>
      <c r="AF1191" s="48"/>
      <c r="AG1191" s="47"/>
      <c r="AH1191" s="48"/>
      <c r="AI1191" s="47"/>
      <c r="AJ1191" s="48"/>
    </row>
    <row r="1192" spans="1:36" x14ac:dyDescent="0.25">
      <c r="A1192" s="7">
        <f t="shared" si="56"/>
        <v>1188</v>
      </c>
      <c r="B1192" s="8"/>
      <c r="C1192" s="5"/>
      <c r="D1192" s="5"/>
      <c r="E1192" s="5"/>
      <c r="F1192" s="7" t="str">
        <f>IF(E1192="","",IF(VLOOKUP(E1192,'Study Locations'!B:D,2,FALSE)="","",VLOOKUP(E1192,'Study Locations'!B:D,2,FALSE)))</f>
        <v/>
      </c>
      <c r="G1192" s="7" t="str">
        <f>IF(E1192="","",IF(VLOOKUP(E1192,'Study Locations'!B:D,3,FALSE)="","",VLOOKUP(E1192,'Study Locations'!B:D,3,FALSE)))</f>
        <v/>
      </c>
      <c r="H1192" s="5"/>
      <c r="I1192" s="5"/>
      <c r="J1192" s="3" t="str">
        <f t="shared" si="54"/>
        <v/>
      </c>
      <c r="K1192" s="29" t="str">
        <f>IF(B1192="","",IF(J1192="","NA",IF(ISNA(VLOOKUP(J1192,'Default  Salaries'!D:E,2,FALSE)),IF(ISNA(VLOOKUP(I1192&amp;"-NA",'Default  Salaries'!D:E,2,FALSE)),"NA",VLOOKUP(I1192&amp;"-NA",'Default  Salaries'!D:E,2,FALSE)),VLOOKUP(J1192,'Default  Salaries'!D:E,2,FALSE))))</f>
        <v/>
      </c>
      <c r="L1192" s="46"/>
      <c r="M1192" s="19"/>
      <c r="N1192" s="45"/>
      <c r="O1192" s="45"/>
      <c r="P1192" s="7" t="str">
        <f t="shared" si="55"/>
        <v/>
      </c>
      <c r="Q1192" s="14"/>
      <c r="R1192" s="15"/>
      <c r="S1192" s="14"/>
      <c r="T1192" s="15"/>
      <c r="U1192" s="14"/>
      <c r="V1192" s="15"/>
      <c r="W1192" s="47"/>
      <c r="X1192" s="48"/>
      <c r="Y1192" s="47"/>
      <c r="Z1192" s="48"/>
      <c r="AA1192" s="47"/>
      <c r="AB1192" s="48"/>
      <c r="AC1192" s="47"/>
      <c r="AD1192" s="48"/>
      <c r="AE1192" s="47"/>
      <c r="AF1192" s="48"/>
      <c r="AG1192" s="47"/>
      <c r="AH1192" s="48"/>
      <c r="AI1192" s="47"/>
      <c r="AJ1192" s="48"/>
    </row>
    <row r="1193" spans="1:36" x14ac:dyDescent="0.25">
      <c r="A1193" s="7">
        <f t="shared" si="56"/>
        <v>1189</v>
      </c>
      <c r="B1193" s="8"/>
      <c r="C1193" s="5"/>
      <c r="D1193" s="5"/>
      <c r="E1193" s="5"/>
      <c r="F1193" s="7" t="str">
        <f>IF(E1193="","",IF(VLOOKUP(E1193,'Study Locations'!B:D,2,FALSE)="","",VLOOKUP(E1193,'Study Locations'!B:D,2,FALSE)))</f>
        <v/>
      </c>
      <c r="G1193" s="7" t="str">
        <f>IF(E1193="","",IF(VLOOKUP(E1193,'Study Locations'!B:D,3,FALSE)="","",VLOOKUP(E1193,'Study Locations'!B:D,3,FALSE)))</f>
        <v/>
      </c>
      <c r="H1193" s="5"/>
      <c r="I1193" s="5"/>
      <c r="J1193" s="3" t="str">
        <f t="shared" si="54"/>
        <v/>
      </c>
      <c r="K1193" s="29" t="str">
        <f>IF(B1193="","",IF(J1193="","NA",IF(ISNA(VLOOKUP(J1193,'Default  Salaries'!D:E,2,FALSE)),IF(ISNA(VLOOKUP(I1193&amp;"-NA",'Default  Salaries'!D:E,2,FALSE)),"NA",VLOOKUP(I1193&amp;"-NA",'Default  Salaries'!D:E,2,FALSE)),VLOOKUP(J1193,'Default  Salaries'!D:E,2,FALSE))))</f>
        <v/>
      </c>
      <c r="L1193" s="46"/>
      <c r="M1193" s="19"/>
      <c r="N1193" s="45"/>
      <c r="O1193" s="45"/>
      <c r="P1193" s="7" t="str">
        <f t="shared" si="55"/>
        <v/>
      </c>
      <c r="Q1193" s="14"/>
      <c r="R1193" s="15"/>
      <c r="S1193" s="14"/>
      <c r="T1193" s="15"/>
      <c r="U1193" s="14"/>
      <c r="V1193" s="15"/>
      <c r="W1193" s="47"/>
      <c r="X1193" s="48"/>
      <c r="Y1193" s="47"/>
      <c r="Z1193" s="48"/>
      <c r="AA1193" s="47"/>
      <c r="AB1193" s="48"/>
      <c r="AC1193" s="47"/>
      <c r="AD1193" s="48"/>
      <c r="AE1193" s="47"/>
      <c r="AF1193" s="48"/>
      <c r="AG1193" s="47"/>
      <c r="AH1193" s="48"/>
      <c r="AI1193" s="47"/>
      <c r="AJ1193" s="48"/>
    </row>
    <row r="1194" spans="1:36" x14ac:dyDescent="0.25">
      <c r="A1194" s="7">
        <f t="shared" si="56"/>
        <v>1190</v>
      </c>
      <c r="B1194" s="8"/>
      <c r="C1194" s="5"/>
      <c r="D1194" s="5"/>
      <c r="E1194" s="5"/>
      <c r="F1194" s="7" t="str">
        <f>IF(E1194="","",IF(VLOOKUP(E1194,'Study Locations'!B:D,2,FALSE)="","",VLOOKUP(E1194,'Study Locations'!B:D,2,FALSE)))</f>
        <v/>
      </c>
      <c r="G1194" s="7" t="str">
        <f>IF(E1194="","",IF(VLOOKUP(E1194,'Study Locations'!B:D,3,FALSE)="","",VLOOKUP(E1194,'Study Locations'!B:D,3,FALSE)))</f>
        <v/>
      </c>
      <c r="H1194" s="5"/>
      <c r="I1194" s="5"/>
      <c r="J1194" s="3" t="str">
        <f t="shared" si="54"/>
        <v/>
      </c>
      <c r="K1194" s="29" t="str">
        <f>IF(B1194="","",IF(J1194="","NA",IF(ISNA(VLOOKUP(J1194,'Default  Salaries'!D:E,2,FALSE)),IF(ISNA(VLOOKUP(I1194&amp;"-NA",'Default  Salaries'!D:E,2,FALSE)),"NA",VLOOKUP(I1194&amp;"-NA",'Default  Salaries'!D:E,2,FALSE)),VLOOKUP(J1194,'Default  Salaries'!D:E,2,FALSE))))</f>
        <v/>
      </c>
      <c r="L1194" s="46"/>
      <c r="M1194" s="19"/>
      <c r="N1194" s="45"/>
      <c r="O1194" s="45"/>
      <c r="P1194" s="7" t="str">
        <f t="shared" si="55"/>
        <v/>
      </c>
      <c r="Q1194" s="14"/>
      <c r="R1194" s="15"/>
      <c r="S1194" s="14"/>
      <c r="T1194" s="15"/>
      <c r="U1194" s="14"/>
      <c r="V1194" s="15"/>
      <c r="W1194" s="47"/>
      <c r="X1194" s="48"/>
      <c r="Y1194" s="47"/>
      <c r="Z1194" s="48"/>
      <c r="AA1194" s="47"/>
      <c r="AB1194" s="48"/>
      <c r="AC1194" s="47"/>
      <c r="AD1194" s="48"/>
      <c r="AE1194" s="47"/>
      <c r="AF1194" s="48"/>
      <c r="AG1194" s="47"/>
      <c r="AH1194" s="48"/>
      <c r="AI1194" s="47"/>
      <c r="AJ1194" s="48"/>
    </row>
    <row r="1195" spans="1:36" x14ac:dyDescent="0.25">
      <c r="A1195" s="7">
        <f t="shared" si="56"/>
        <v>1191</v>
      </c>
      <c r="B1195" s="8"/>
      <c r="C1195" s="5"/>
      <c r="D1195" s="5"/>
      <c r="E1195" s="5"/>
      <c r="F1195" s="7" t="str">
        <f>IF(E1195="","",IF(VLOOKUP(E1195,'Study Locations'!B:D,2,FALSE)="","",VLOOKUP(E1195,'Study Locations'!B:D,2,FALSE)))</f>
        <v/>
      </c>
      <c r="G1195" s="7" t="str">
        <f>IF(E1195="","",IF(VLOOKUP(E1195,'Study Locations'!B:D,3,FALSE)="","",VLOOKUP(E1195,'Study Locations'!B:D,3,FALSE)))</f>
        <v/>
      </c>
      <c r="H1195" s="5"/>
      <c r="I1195" s="5"/>
      <c r="J1195" s="3" t="str">
        <f t="shared" si="54"/>
        <v/>
      </c>
      <c r="K1195" s="29" t="str">
        <f>IF(B1195="","",IF(J1195="","NA",IF(ISNA(VLOOKUP(J1195,'Default  Salaries'!D:E,2,FALSE)),IF(ISNA(VLOOKUP(I1195&amp;"-NA",'Default  Salaries'!D:E,2,FALSE)),"NA",VLOOKUP(I1195&amp;"-NA",'Default  Salaries'!D:E,2,FALSE)),VLOOKUP(J1195,'Default  Salaries'!D:E,2,FALSE))))</f>
        <v/>
      </c>
      <c r="L1195" s="46"/>
      <c r="M1195" s="19"/>
      <c r="N1195" s="45"/>
      <c r="O1195" s="45"/>
      <c r="P1195" s="7" t="str">
        <f t="shared" si="55"/>
        <v/>
      </c>
      <c r="Q1195" s="14"/>
      <c r="R1195" s="15"/>
      <c r="S1195" s="14"/>
      <c r="T1195" s="15"/>
      <c r="U1195" s="14"/>
      <c r="V1195" s="15"/>
      <c r="W1195" s="47"/>
      <c r="X1195" s="48"/>
      <c r="Y1195" s="47"/>
      <c r="Z1195" s="48"/>
      <c r="AA1195" s="47"/>
      <c r="AB1195" s="48"/>
      <c r="AC1195" s="47"/>
      <c r="AD1195" s="48"/>
      <c r="AE1195" s="47"/>
      <c r="AF1195" s="48"/>
      <c r="AG1195" s="47"/>
      <c r="AH1195" s="48"/>
      <c r="AI1195" s="47"/>
      <c r="AJ1195" s="48"/>
    </row>
    <row r="1196" spans="1:36" x14ac:dyDescent="0.25">
      <c r="A1196" s="7">
        <f t="shared" si="56"/>
        <v>1192</v>
      </c>
      <c r="B1196" s="8"/>
      <c r="C1196" s="5"/>
      <c r="D1196" s="5"/>
      <c r="E1196" s="5"/>
      <c r="F1196" s="7" t="str">
        <f>IF(E1196="","",IF(VLOOKUP(E1196,'Study Locations'!B:D,2,FALSE)="","",VLOOKUP(E1196,'Study Locations'!B:D,2,FALSE)))</f>
        <v/>
      </c>
      <c r="G1196" s="7" t="str">
        <f>IF(E1196="","",IF(VLOOKUP(E1196,'Study Locations'!B:D,3,FALSE)="","",VLOOKUP(E1196,'Study Locations'!B:D,3,FALSE)))</f>
        <v/>
      </c>
      <c r="H1196" s="5"/>
      <c r="I1196" s="5"/>
      <c r="J1196" s="3" t="str">
        <f t="shared" si="54"/>
        <v/>
      </c>
      <c r="K1196" s="29" t="str">
        <f>IF(B1196="","",IF(J1196="","NA",IF(ISNA(VLOOKUP(J1196,'Default  Salaries'!D:E,2,FALSE)),IF(ISNA(VLOOKUP(I1196&amp;"-NA",'Default  Salaries'!D:E,2,FALSE)),"NA",VLOOKUP(I1196&amp;"-NA",'Default  Salaries'!D:E,2,FALSE)),VLOOKUP(J1196,'Default  Salaries'!D:E,2,FALSE))))</f>
        <v/>
      </c>
      <c r="L1196" s="46"/>
      <c r="M1196" s="19"/>
      <c r="N1196" s="45"/>
      <c r="O1196" s="45"/>
      <c r="P1196" s="7" t="str">
        <f t="shared" si="55"/>
        <v/>
      </c>
      <c r="Q1196" s="14"/>
      <c r="R1196" s="15"/>
      <c r="S1196" s="14"/>
      <c r="T1196" s="15"/>
      <c r="U1196" s="14"/>
      <c r="V1196" s="15"/>
      <c r="W1196" s="47"/>
      <c r="X1196" s="48"/>
      <c r="Y1196" s="47"/>
      <c r="Z1196" s="48"/>
      <c r="AA1196" s="47"/>
      <c r="AB1196" s="48"/>
      <c r="AC1196" s="47"/>
      <c r="AD1196" s="48"/>
      <c r="AE1196" s="47"/>
      <c r="AF1196" s="48"/>
      <c r="AG1196" s="47"/>
      <c r="AH1196" s="48"/>
      <c r="AI1196" s="47"/>
      <c r="AJ1196" s="48"/>
    </row>
    <row r="1197" spans="1:36" x14ac:dyDescent="0.25">
      <c r="A1197" s="7">
        <f t="shared" si="56"/>
        <v>1193</v>
      </c>
      <c r="B1197" s="8"/>
      <c r="C1197" s="5"/>
      <c r="D1197" s="5"/>
      <c r="E1197" s="5"/>
      <c r="F1197" s="7" t="str">
        <f>IF(E1197="","",IF(VLOOKUP(E1197,'Study Locations'!B:D,2,FALSE)="","",VLOOKUP(E1197,'Study Locations'!B:D,2,FALSE)))</f>
        <v/>
      </c>
      <c r="G1197" s="7" t="str">
        <f>IF(E1197="","",IF(VLOOKUP(E1197,'Study Locations'!B:D,3,FALSE)="","",VLOOKUP(E1197,'Study Locations'!B:D,3,FALSE)))</f>
        <v/>
      </c>
      <c r="H1197" s="5"/>
      <c r="I1197" s="5"/>
      <c r="J1197" s="3" t="str">
        <f t="shared" si="54"/>
        <v/>
      </c>
      <c r="K1197" s="29" t="str">
        <f>IF(B1197="","",IF(J1197="","NA",IF(ISNA(VLOOKUP(J1197,'Default  Salaries'!D:E,2,FALSE)),IF(ISNA(VLOOKUP(I1197&amp;"-NA",'Default  Salaries'!D:E,2,FALSE)),"NA",VLOOKUP(I1197&amp;"-NA",'Default  Salaries'!D:E,2,FALSE)),VLOOKUP(J1197,'Default  Salaries'!D:E,2,FALSE))))</f>
        <v/>
      </c>
      <c r="L1197" s="46"/>
      <c r="M1197" s="19"/>
      <c r="N1197" s="45"/>
      <c r="O1197" s="45"/>
      <c r="P1197" s="7" t="str">
        <f t="shared" si="55"/>
        <v/>
      </c>
      <c r="Q1197" s="14"/>
      <c r="R1197" s="15"/>
      <c r="S1197" s="14"/>
      <c r="T1197" s="15"/>
      <c r="U1197" s="14"/>
      <c r="V1197" s="15"/>
      <c r="W1197" s="47"/>
      <c r="X1197" s="48"/>
      <c r="Y1197" s="47"/>
      <c r="Z1197" s="48"/>
      <c r="AA1197" s="47"/>
      <c r="AB1197" s="48"/>
      <c r="AC1197" s="47"/>
      <c r="AD1197" s="48"/>
      <c r="AE1197" s="47"/>
      <c r="AF1197" s="48"/>
      <c r="AG1197" s="47"/>
      <c r="AH1197" s="48"/>
      <c r="AI1197" s="47"/>
      <c r="AJ1197" s="48"/>
    </row>
    <row r="1198" spans="1:36" x14ac:dyDescent="0.25">
      <c r="A1198" s="7">
        <f t="shared" si="56"/>
        <v>1194</v>
      </c>
      <c r="B1198" s="8"/>
      <c r="C1198" s="5"/>
      <c r="D1198" s="5"/>
      <c r="E1198" s="5"/>
      <c r="F1198" s="7" t="str">
        <f>IF(E1198="","",IF(VLOOKUP(E1198,'Study Locations'!B:D,2,FALSE)="","",VLOOKUP(E1198,'Study Locations'!B:D,2,FALSE)))</f>
        <v/>
      </c>
      <c r="G1198" s="7" t="str">
        <f>IF(E1198="","",IF(VLOOKUP(E1198,'Study Locations'!B:D,3,FALSE)="","",VLOOKUP(E1198,'Study Locations'!B:D,3,FALSE)))</f>
        <v/>
      </c>
      <c r="H1198" s="5"/>
      <c r="I1198" s="5"/>
      <c r="J1198" s="3" t="str">
        <f t="shared" si="54"/>
        <v/>
      </c>
      <c r="K1198" s="29" t="str">
        <f>IF(B1198="","",IF(J1198="","NA",IF(ISNA(VLOOKUP(J1198,'Default  Salaries'!D:E,2,FALSE)),IF(ISNA(VLOOKUP(I1198&amp;"-NA",'Default  Salaries'!D:E,2,FALSE)),"NA",VLOOKUP(I1198&amp;"-NA",'Default  Salaries'!D:E,2,FALSE)),VLOOKUP(J1198,'Default  Salaries'!D:E,2,FALSE))))</f>
        <v/>
      </c>
      <c r="L1198" s="46"/>
      <c r="M1198" s="19"/>
      <c r="N1198" s="45"/>
      <c r="O1198" s="45"/>
      <c r="P1198" s="7" t="str">
        <f t="shared" si="55"/>
        <v/>
      </c>
      <c r="Q1198" s="14"/>
      <c r="R1198" s="15"/>
      <c r="S1198" s="14"/>
      <c r="T1198" s="15"/>
      <c r="U1198" s="14"/>
      <c r="V1198" s="15"/>
      <c r="W1198" s="47"/>
      <c r="X1198" s="48"/>
      <c r="Y1198" s="47"/>
      <c r="Z1198" s="48"/>
      <c r="AA1198" s="47"/>
      <c r="AB1198" s="48"/>
      <c r="AC1198" s="47"/>
      <c r="AD1198" s="48"/>
      <c r="AE1198" s="47"/>
      <c r="AF1198" s="48"/>
      <c r="AG1198" s="47"/>
      <c r="AH1198" s="48"/>
      <c r="AI1198" s="47"/>
      <c r="AJ1198" s="48"/>
    </row>
    <row r="1199" spans="1:36" x14ac:dyDescent="0.25">
      <c r="A1199" s="7">
        <f t="shared" si="56"/>
        <v>1195</v>
      </c>
      <c r="B1199" s="8"/>
      <c r="C1199" s="5"/>
      <c r="D1199" s="5"/>
      <c r="E1199" s="5"/>
      <c r="F1199" s="7" t="str">
        <f>IF(E1199="","",IF(VLOOKUP(E1199,'Study Locations'!B:D,2,FALSE)="","",VLOOKUP(E1199,'Study Locations'!B:D,2,FALSE)))</f>
        <v/>
      </c>
      <c r="G1199" s="7" t="str">
        <f>IF(E1199="","",IF(VLOOKUP(E1199,'Study Locations'!B:D,3,FALSE)="","",VLOOKUP(E1199,'Study Locations'!B:D,3,FALSE)))</f>
        <v/>
      </c>
      <c r="H1199" s="5"/>
      <c r="I1199" s="5"/>
      <c r="J1199" s="3" t="str">
        <f t="shared" si="54"/>
        <v/>
      </c>
      <c r="K1199" s="29" t="str">
        <f>IF(B1199="","",IF(J1199="","NA",IF(ISNA(VLOOKUP(J1199,'Default  Salaries'!D:E,2,FALSE)),IF(ISNA(VLOOKUP(I1199&amp;"-NA",'Default  Salaries'!D:E,2,FALSE)),"NA",VLOOKUP(I1199&amp;"-NA",'Default  Salaries'!D:E,2,FALSE)),VLOOKUP(J1199,'Default  Salaries'!D:E,2,FALSE))))</f>
        <v/>
      </c>
      <c r="L1199" s="46"/>
      <c r="M1199" s="19"/>
      <c r="N1199" s="45"/>
      <c r="O1199" s="45"/>
      <c r="P1199" s="7" t="str">
        <f t="shared" si="55"/>
        <v/>
      </c>
      <c r="Q1199" s="14"/>
      <c r="R1199" s="15"/>
      <c r="S1199" s="14"/>
      <c r="T1199" s="15"/>
      <c r="U1199" s="14"/>
      <c r="V1199" s="15"/>
      <c r="W1199" s="47"/>
      <c r="X1199" s="48"/>
      <c r="Y1199" s="47"/>
      <c r="Z1199" s="48"/>
      <c r="AA1199" s="47"/>
      <c r="AB1199" s="48"/>
      <c r="AC1199" s="47"/>
      <c r="AD1199" s="48"/>
      <c r="AE1199" s="47"/>
      <c r="AF1199" s="48"/>
      <c r="AG1199" s="47"/>
      <c r="AH1199" s="48"/>
      <c r="AI1199" s="47"/>
      <c r="AJ1199" s="48"/>
    </row>
    <row r="1200" spans="1:36" x14ac:dyDescent="0.25">
      <c r="A1200" s="7">
        <f t="shared" si="56"/>
        <v>1196</v>
      </c>
      <c r="B1200" s="8"/>
      <c r="C1200" s="5"/>
      <c r="D1200" s="5"/>
      <c r="E1200" s="5"/>
      <c r="F1200" s="7" t="str">
        <f>IF(E1200="","",IF(VLOOKUP(E1200,'Study Locations'!B:D,2,FALSE)="","",VLOOKUP(E1200,'Study Locations'!B:D,2,FALSE)))</f>
        <v/>
      </c>
      <c r="G1200" s="7" t="str">
        <f>IF(E1200="","",IF(VLOOKUP(E1200,'Study Locations'!B:D,3,FALSE)="","",VLOOKUP(E1200,'Study Locations'!B:D,3,FALSE)))</f>
        <v/>
      </c>
      <c r="H1200" s="5"/>
      <c r="I1200" s="5"/>
      <c r="J1200" s="3" t="str">
        <f t="shared" si="54"/>
        <v/>
      </c>
      <c r="K1200" s="29" t="str">
        <f>IF(B1200="","",IF(J1200="","NA",IF(ISNA(VLOOKUP(J1200,'Default  Salaries'!D:E,2,FALSE)),IF(ISNA(VLOOKUP(I1200&amp;"-NA",'Default  Salaries'!D:E,2,FALSE)),"NA",VLOOKUP(I1200&amp;"-NA",'Default  Salaries'!D:E,2,FALSE)),VLOOKUP(J1200,'Default  Salaries'!D:E,2,FALSE))))</f>
        <v/>
      </c>
      <c r="L1200" s="46"/>
      <c r="M1200" s="19"/>
      <c r="N1200" s="45"/>
      <c r="O1200" s="45"/>
      <c r="P1200" s="7" t="str">
        <f t="shared" si="55"/>
        <v/>
      </c>
      <c r="Q1200" s="14"/>
      <c r="R1200" s="15"/>
      <c r="S1200" s="14"/>
      <c r="T1200" s="15"/>
      <c r="U1200" s="14"/>
      <c r="V1200" s="15"/>
      <c r="W1200" s="47"/>
      <c r="X1200" s="48"/>
      <c r="Y1200" s="47"/>
      <c r="Z1200" s="48"/>
      <c r="AA1200" s="47"/>
      <c r="AB1200" s="48"/>
      <c r="AC1200" s="47"/>
      <c r="AD1200" s="48"/>
      <c r="AE1200" s="47"/>
      <c r="AF1200" s="48"/>
      <c r="AG1200" s="47"/>
      <c r="AH1200" s="48"/>
      <c r="AI1200" s="47"/>
      <c r="AJ1200" s="48"/>
    </row>
    <row r="1201" spans="1:36" x14ac:dyDescent="0.25">
      <c r="A1201" s="7">
        <f t="shared" si="56"/>
        <v>1197</v>
      </c>
      <c r="B1201" s="8"/>
      <c r="C1201" s="5"/>
      <c r="D1201" s="5"/>
      <c r="E1201" s="5"/>
      <c r="F1201" s="7" t="str">
        <f>IF(E1201="","",IF(VLOOKUP(E1201,'Study Locations'!B:D,2,FALSE)="","",VLOOKUP(E1201,'Study Locations'!B:D,2,FALSE)))</f>
        <v/>
      </c>
      <c r="G1201" s="7" t="str">
        <f>IF(E1201="","",IF(VLOOKUP(E1201,'Study Locations'!B:D,3,FALSE)="","",VLOOKUP(E1201,'Study Locations'!B:D,3,FALSE)))</f>
        <v/>
      </c>
      <c r="H1201" s="5"/>
      <c r="I1201" s="5"/>
      <c r="J1201" s="3" t="str">
        <f t="shared" si="54"/>
        <v/>
      </c>
      <c r="K1201" s="29" t="str">
        <f>IF(B1201="","",IF(J1201="","NA",IF(ISNA(VLOOKUP(J1201,'Default  Salaries'!D:E,2,FALSE)),IF(ISNA(VLOOKUP(I1201&amp;"-NA",'Default  Salaries'!D:E,2,FALSE)),"NA",VLOOKUP(I1201&amp;"-NA",'Default  Salaries'!D:E,2,FALSE)),VLOOKUP(J1201,'Default  Salaries'!D:E,2,FALSE))))</f>
        <v/>
      </c>
      <c r="L1201" s="46"/>
      <c r="M1201" s="19"/>
      <c r="N1201" s="45"/>
      <c r="O1201" s="45"/>
      <c r="P1201" s="7" t="str">
        <f t="shared" si="55"/>
        <v/>
      </c>
      <c r="Q1201" s="14"/>
      <c r="R1201" s="15"/>
      <c r="S1201" s="14"/>
      <c r="T1201" s="15"/>
      <c r="U1201" s="14"/>
      <c r="V1201" s="15"/>
      <c r="W1201" s="47"/>
      <c r="X1201" s="48"/>
      <c r="Y1201" s="47"/>
      <c r="Z1201" s="48"/>
      <c r="AA1201" s="47"/>
      <c r="AB1201" s="48"/>
      <c r="AC1201" s="47"/>
      <c r="AD1201" s="48"/>
      <c r="AE1201" s="47"/>
      <c r="AF1201" s="48"/>
      <c r="AG1201" s="47"/>
      <c r="AH1201" s="48"/>
      <c r="AI1201" s="47"/>
      <c r="AJ1201" s="48"/>
    </row>
    <row r="1202" spans="1:36" x14ac:dyDescent="0.25">
      <c r="A1202" s="7">
        <f t="shared" si="56"/>
        <v>1198</v>
      </c>
      <c r="B1202" s="8"/>
      <c r="C1202" s="5"/>
      <c r="D1202" s="5"/>
      <c r="E1202" s="5"/>
      <c r="F1202" s="7" t="str">
        <f>IF(E1202="","",IF(VLOOKUP(E1202,'Study Locations'!B:D,2,FALSE)="","",VLOOKUP(E1202,'Study Locations'!B:D,2,FALSE)))</f>
        <v/>
      </c>
      <c r="G1202" s="7" t="str">
        <f>IF(E1202="","",IF(VLOOKUP(E1202,'Study Locations'!B:D,3,FALSE)="","",VLOOKUP(E1202,'Study Locations'!B:D,3,FALSE)))</f>
        <v/>
      </c>
      <c r="H1202" s="5"/>
      <c r="I1202" s="5"/>
      <c r="J1202" s="3" t="str">
        <f t="shared" si="54"/>
        <v/>
      </c>
      <c r="K1202" s="29" t="str">
        <f>IF(B1202="","",IF(J1202="","NA",IF(ISNA(VLOOKUP(J1202,'Default  Salaries'!D:E,2,FALSE)),IF(ISNA(VLOOKUP(I1202&amp;"-NA",'Default  Salaries'!D:E,2,FALSE)),"NA",VLOOKUP(I1202&amp;"-NA",'Default  Salaries'!D:E,2,FALSE)),VLOOKUP(J1202,'Default  Salaries'!D:E,2,FALSE))))</f>
        <v/>
      </c>
      <c r="L1202" s="46"/>
      <c r="M1202" s="19"/>
      <c r="N1202" s="45"/>
      <c r="O1202" s="45"/>
      <c r="P1202" s="7" t="str">
        <f t="shared" si="55"/>
        <v/>
      </c>
      <c r="Q1202" s="14"/>
      <c r="R1202" s="15"/>
      <c r="S1202" s="14"/>
      <c r="T1202" s="15"/>
      <c r="U1202" s="14"/>
      <c r="V1202" s="15"/>
      <c r="W1202" s="47"/>
      <c r="X1202" s="48"/>
      <c r="Y1202" s="47"/>
      <c r="Z1202" s="48"/>
      <c r="AA1202" s="47"/>
      <c r="AB1202" s="48"/>
      <c r="AC1202" s="47"/>
      <c r="AD1202" s="48"/>
      <c r="AE1202" s="47"/>
      <c r="AF1202" s="48"/>
      <c r="AG1202" s="47"/>
      <c r="AH1202" s="48"/>
      <c r="AI1202" s="47"/>
      <c r="AJ1202" s="48"/>
    </row>
    <row r="1203" spans="1:36" x14ac:dyDescent="0.25">
      <c r="A1203" s="7">
        <f t="shared" si="56"/>
        <v>1199</v>
      </c>
      <c r="B1203" s="8"/>
      <c r="C1203" s="5"/>
      <c r="D1203" s="5"/>
      <c r="E1203" s="5"/>
      <c r="F1203" s="7" t="str">
        <f>IF(E1203="","",IF(VLOOKUP(E1203,'Study Locations'!B:D,2,FALSE)="","",VLOOKUP(E1203,'Study Locations'!B:D,2,FALSE)))</f>
        <v/>
      </c>
      <c r="G1203" s="7" t="str">
        <f>IF(E1203="","",IF(VLOOKUP(E1203,'Study Locations'!B:D,3,FALSE)="","",VLOOKUP(E1203,'Study Locations'!B:D,3,FALSE)))</f>
        <v/>
      </c>
      <c r="H1203" s="5"/>
      <c r="I1203" s="5"/>
      <c r="J1203" s="3" t="str">
        <f t="shared" si="54"/>
        <v/>
      </c>
      <c r="K1203" s="29" t="str">
        <f>IF(B1203="","",IF(J1203="","NA",IF(ISNA(VLOOKUP(J1203,'Default  Salaries'!D:E,2,FALSE)),IF(ISNA(VLOOKUP(I1203&amp;"-NA",'Default  Salaries'!D:E,2,FALSE)),"NA",VLOOKUP(I1203&amp;"-NA",'Default  Salaries'!D:E,2,FALSE)),VLOOKUP(J1203,'Default  Salaries'!D:E,2,FALSE))))</f>
        <v/>
      </c>
      <c r="L1203" s="46"/>
      <c r="M1203" s="19"/>
      <c r="N1203" s="45"/>
      <c r="O1203" s="45"/>
      <c r="P1203" s="7" t="str">
        <f t="shared" si="55"/>
        <v/>
      </c>
      <c r="Q1203" s="14"/>
      <c r="R1203" s="15"/>
      <c r="S1203" s="14"/>
      <c r="T1203" s="15"/>
      <c r="U1203" s="14"/>
      <c r="V1203" s="15"/>
      <c r="W1203" s="47"/>
      <c r="X1203" s="48"/>
      <c r="Y1203" s="47"/>
      <c r="Z1203" s="48"/>
      <c r="AA1203" s="47"/>
      <c r="AB1203" s="48"/>
      <c r="AC1203" s="47"/>
      <c r="AD1203" s="48"/>
      <c r="AE1203" s="47"/>
      <c r="AF1203" s="48"/>
      <c r="AG1203" s="47"/>
      <c r="AH1203" s="48"/>
      <c r="AI1203" s="47"/>
      <c r="AJ1203" s="48"/>
    </row>
    <row r="1204" spans="1:36" x14ac:dyDescent="0.25">
      <c r="A1204" s="7">
        <f t="shared" si="56"/>
        <v>1200</v>
      </c>
      <c r="B1204" s="8"/>
      <c r="C1204" s="5"/>
      <c r="D1204" s="5"/>
      <c r="E1204" s="5"/>
      <c r="F1204" s="7" t="str">
        <f>IF(E1204="","",IF(VLOOKUP(E1204,'Study Locations'!B:D,2,FALSE)="","",VLOOKUP(E1204,'Study Locations'!B:D,2,FALSE)))</f>
        <v/>
      </c>
      <c r="G1204" s="7" t="str">
        <f>IF(E1204="","",IF(VLOOKUP(E1204,'Study Locations'!B:D,3,FALSE)="","",VLOOKUP(E1204,'Study Locations'!B:D,3,FALSE)))</f>
        <v/>
      </c>
      <c r="H1204" s="5"/>
      <c r="I1204" s="5"/>
      <c r="J1204" s="3" t="str">
        <f t="shared" si="54"/>
        <v/>
      </c>
      <c r="K1204" s="29" t="str">
        <f>IF(B1204="","",IF(J1204="","NA",IF(ISNA(VLOOKUP(J1204,'Default  Salaries'!D:E,2,FALSE)),IF(ISNA(VLOOKUP(I1204&amp;"-NA",'Default  Salaries'!D:E,2,FALSE)),"NA",VLOOKUP(I1204&amp;"-NA",'Default  Salaries'!D:E,2,FALSE)),VLOOKUP(J1204,'Default  Salaries'!D:E,2,FALSE))))</f>
        <v/>
      </c>
      <c r="L1204" s="46"/>
      <c r="M1204" s="19"/>
      <c r="N1204" s="45"/>
      <c r="O1204" s="45"/>
      <c r="P1204" s="7" t="str">
        <f t="shared" si="55"/>
        <v/>
      </c>
      <c r="Q1204" s="14"/>
      <c r="R1204" s="15"/>
      <c r="S1204" s="14"/>
      <c r="T1204" s="15"/>
      <c r="U1204" s="14"/>
      <c r="V1204" s="15"/>
      <c r="W1204" s="47"/>
      <c r="X1204" s="48"/>
      <c r="Y1204" s="47"/>
      <c r="Z1204" s="48"/>
      <c r="AA1204" s="47"/>
      <c r="AB1204" s="48"/>
      <c r="AC1204" s="47"/>
      <c r="AD1204" s="48"/>
      <c r="AE1204" s="47"/>
      <c r="AF1204" s="48"/>
      <c r="AG1204" s="47"/>
      <c r="AH1204" s="48"/>
      <c r="AI1204" s="47"/>
      <c r="AJ1204" s="48"/>
    </row>
    <row r="1205" spans="1:36" x14ac:dyDescent="0.25">
      <c r="A1205" s="7">
        <f t="shared" si="56"/>
        <v>1201</v>
      </c>
      <c r="B1205" s="8"/>
      <c r="C1205" s="5"/>
      <c r="D1205" s="5"/>
      <c r="E1205" s="5"/>
      <c r="F1205" s="7" t="str">
        <f>IF(E1205="","",IF(VLOOKUP(E1205,'Study Locations'!B:D,2,FALSE)="","",VLOOKUP(E1205,'Study Locations'!B:D,2,FALSE)))</f>
        <v/>
      </c>
      <c r="G1205" s="7" t="str">
        <f>IF(E1205="","",IF(VLOOKUP(E1205,'Study Locations'!B:D,3,FALSE)="","",VLOOKUP(E1205,'Study Locations'!B:D,3,FALSE)))</f>
        <v/>
      </c>
      <c r="H1205" s="5"/>
      <c r="I1205" s="5"/>
      <c r="J1205" s="3" t="str">
        <f t="shared" si="54"/>
        <v/>
      </c>
      <c r="K1205" s="29" t="str">
        <f>IF(B1205="","",IF(J1205="","NA",IF(ISNA(VLOOKUP(J1205,'Default  Salaries'!D:E,2,FALSE)),IF(ISNA(VLOOKUP(I1205&amp;"-NA",'Default  Salaries'!D:E,2,FALSE)),"NA",VLOOKUP(I1205&amp;"-NA",'Default  Salaries'!D:E,2,FALSE)),VLOOKUP(J1205,'Default  Salaries'!D:E,2,FALSE))))</f>
        <v/>
      </c>
      <c r="L1205" s="46"/>
      <c r="M1205" s="19"/>
      <c r="N1205" s="45"/>
      <c r="O1205" s="45"/>
      <c r="P1205" s="7" t="str">
        <f t="shared" si="55"/>
        <v/>
      </c>
      <c r="Q1205" s="14"/>
      <c r="R1205" s="15"/>
      <c r="S1205" s="14"/>
      <c r="T1205" s="15"/>
      <c r="U1205" s="14"/>
      <c r="V1205" s="15"/>
      <c r="W1205" s="47"/>
      <c r="X1205" s="48"/>
      <c r="Y1205" s="47"/>
      <c r="Z1205" s="48"/>
      <c r="AA1205" s="47"/>
      <c r="AB1205" s="48"/>
      <c r="AC1205" s="47"/>
      <c r="AD1205" s="48"/>
      <c r="AE1205" s="47"/>
      <c r="AF1205" s="48"/>
      <c r="AG1205" s="47"/>
      <c r="AH1205" s="48"/>
      <c r="AI1205" s="47"/>
      <c r="AJ1205" s="48"/>
    </row>
    <row r="1206" spans="1:36" x14ac:dyDescent="0.25">
      <c r="A1206" s="7">
        <f t="shared" si="56"/>
        <v>1202</v>
      </c>
      <c r="B1206" s="8"/>
      <c r="C1206" s="5"/>
      <c r="D1206" s="5"/>
      <c r="E1206" s="5"/>
      <c r="F1206" s="7" t="str">
        <f>IF(E1206="","",IF(VLOOKUP(E1206,'Study Locations'!B:D,2,FALSE)="","",VLOOKUP(E1206,'Study Locations'!B:D,2,FALSE)))</f>
        <v/>
      </c>
      <c r="G1206" s="7" t="str">
        <f>IF(E1206="","",IF(VLOOKUP(E1206,'Study Locations'!B:D,3,FALSE)="","",VLOOKUP(E1206,'Study Locations'!B:D,3,FALSE)))</f>
        <v/>
      </c>
      <c r="H1206" s="5"/>
      <c r="I1206" s="5"/>
      <c r="J1206" s="3" t="str">
        <f t="shared" si="54"/>
        <v/>
      </c>
      <c r="K1206" s="29" t="str">
        <f>IF(B1206="","",IF(J1206="","NA",IF(ISNA(VLOOKUP(J1206,'Default  Salaries'!D:E,2,FALSE)),IF(ISNA(VLOOKUP(I1206&amp;"-NA",'Default  Salaries'!D:E,2,FALSE)),"NA",VLOOKUP(I1206&amp;"-NA",'Default  Salaries'!D:E,2,FALSE)),VLOOKUP(J1206,'Default  Salaries'!D:E,2,FALSE))))</f>
        <v/>
      </c>
      <c r="L1206" s="46"/>
      <c r="M1206" s="19"/>
      <c r="N1206" s="45"/>
      <c r="O1206" s="45"/>
      <c r="P1206" s="7" t="str">
        <f t="shared" si="55"/>
        <v/>
      </c>
      <c r="Q1206" s="14"/>
      <c r="R1206" s="15"/>
      <c r="S1206" s="14"/>
      <c r="T1206" s="15"/>
      <c r="U1206" s="14"/>
      <c r="V1206" s="15"/>
      <c r="W1206" s="47"/>
      <c r="X1206" s="48"/>
      <c r="Y1206" s="47"/>
      <c r="Z1206" s="48"/>
      <c r="AA1206" s="47"/>
      <c r="AB1206" s="48"/>
      <c r="AC1206" s="47"/>
      <c r="AD1206" s="48"/>
      <c r="AE1206" s="47"/>
      <c r="AF1206" s="48"/>
      <c r="AG1206" s="47"/>
      <c r="AH1206" s="48"/>
      <c r="AI1206" s="47"/>
      <c r="AJ1206" s="48"/>
    </row>
    <row r="1207" spans="1:36" x14ac:dyDescent="0.25">
      <c r="A1207" s="7">
        <f t="shared" si="56"/>
        <v>1203</v>
      </c>
      <c r="B1207" s="8"/>
      <c r="C1207" s="5"/>
      <c r="D1207" s="5"/>
      <c r="E1207" s="5"/>
      <c r="F1207" s="7" t="str">
        <f>IF(E1207="","",IF(VLOOKUP(E1207,'Study Locations'!B:D,2,FALSE)="","",VLOOKUP(E1207,'Study Locations'!B:D,2,FALSE)))</f>
        <v/>
      </c>
      <c r="G1207" s="7" t="str">
        <f>IF(E1207="","",IF(VLOOKUP(E1207,'Study Locations'!B:D,3,FALSE)="","",VLOOKUP(E1207,'Study Locations'!B:D,3,FALSE)))</f>
        <v/>
      </c>
      <c r="H1207" s="5"/>
      <c r="I1207" s="5"/>
      <c r="J1207" s="3" t="str">
        <f t="shared" si="54"/>
        <v/>
      </c>
      <c r="K1207" s="29" t="str">
        <f>IF(B1207="","",IF(J1207="","NA",IF(ISNA(VLOOKUP(J1207,'Default  Salaries'!D:E,2,FALSE)),IF(ISNA(VLOOKUP(I1207&amp;"-NA",'Default  Salaries'!D:E,2,FALSE)),"NA",VLOOKUP(I1207&amp;"-NA",'Default  Salaries'!D:E,2,FALSE)),VLOOKUP(J1207,'Default  Salaries'!D:E,2,FALSE))))</f>
        <v/>
      </c>
      <c r="L1207" s="46"/>
      <c r="M1207" s="19"/>
      <c r="N1207" s="45"/>
      <c r="O1207" s="45"/>
      <c r="P1207" s="7" t="str">
        <f t="shared" si="55"/>
        <v/>
      </c>
      <c r="Q1207" s="14"/>
      <c r="R1207" s="15"/>
      <c r="S1207" s="14"/>
      <c r="T1207" s="15"/>
      <c r="U1207" s="14"/>
      <c r="V1207" s="15"/>
      <c r="W1207" s="47"/>
      <c r="X1207" s="48"/>
      <c r="Y1207" s="47"/>
      <c r="Z1207" s="48"/>
      <c r="AA1207" s="47"/>
      <c r="AB1207" s="48"/>
      <c r="AC1207" s="47"/>
      <c r="AD1207" s="48"/>
      <c r="AE1207" s="47"/>
      <c r="AF1207" s="48"/>
      <c r="AG1207" s="47"/>
      <c r="AH1207" s="48"/>
      <c r="AI1207" s="47"/>
      <c r="AJ1207" s="48"/>
    </row>
    <row r="1208" spans="1:36" x14ac:dyDescent="0.25">
      <c r="A1208" s="7">
        <f t="shared" si="56"/>
        <v>1204</v>
      </c>
      <c r="B1208" s="8"/>
      <c r="C1208" s="5"/>
      <c r="D1208" s="5"/>
      <c r="E1208" s="5"/>
      <c r="F1208" s="7" t="str">
        <f>IF(E1208="","",IF(VLOOKUP(E1208,'Study Locations'!B:D,2,FALSE)="","",VLOOKUP(E1208,'Study Locations'!B:D,2,FALSE)))</f>
        <v/>
      </c>
      <c r="G1208" s="7" t="str">
        <f>IF(E1208="","",IF(VLOOKUP(E1208,'Study Locations'!B:D,3,FALSE)="","",VLOOKUP(E1208,'Study Locations'!B:D,3,FALSE)))</f>
        <v/>
      </c>
      <c r="H1208" s="5"/>
      <c r="I1208" s="5"/>
      <c r="J1208" s="3" t="str">
        <f t="shared" si="54"/>
        <v/>
      </c>
      <c r="K1208" s="29" t="str">
        <f>IF(B1208="","",IF(J1208="","NA",IF(ISNA(VLOOKUP(J1208,'Default  Salaries'!D:E,2,FALSE)),IF(ISNA(VLOOKUP(I1208&amp;"-NA",'Default  Salaries'!D:E,2,FALSE)),"NA",VLOOKUP(I1208&amp;"-NA",'Default  Salaries'!D:E,2,FALSE)),VLOOKUP(J1208,'Default  Salaries'!D:E,2,FALSE))))</f>
        <v/>
      </c>
      <c r="L1208" s="46"/>
      <c r="M1208" s="19"/>
      <c r="N1208" s="45"/>
      <c r="O1208" s="45"/>
      <c r="P1208" s="7" t="str">
        <f t="shared" si="55"/>
        <v/>
      </c>
      <c r="Q1208" s="14"/>
      <c r="R1208" s="15"/>
      <c r="S1208" s="14"/>
      <c r="T1208" s="15"/>
      <c r="U1208" s="14"/>
      <c r="V1208" s="15"/>
      <c r="W1208" s="47"/>
      <c r="X1208" s="48"/>
      <c r="Y1208" s="47"/>
      <c r="Z1208" s="48"/>
      <c r="AA1208" s="47"/>
      <c r="AB1208" s="48"/>
      <c r="AC1208" s="47"/>
      <c r="AD1208" s="48"/>
      <c r="AE1208" s="47"/>
      <c r="AF1208" s="48"/>
      <c r="AG1208" s="47"/>
      <c r="AH1208" s="48"/>
      <c r="AI1208" s="47"/>
      <c r="AJ1208" s="48"/>
    </row>
    <row r="1209" spans="1:36" x14ac:dyDescent="0.25">
      <c r="A1209" s="7">
        <f t="shared" si="56"/>
        <v>1205</v>
      </c>
      <c r="B1209" s="8"/>
      <c r="C1209" s="5"/>
      <c r="D1209" s="5"/>
      <c r="E1209" s="5"/>
      <c r="F1209" s="7" t="str">
        <f>IF(E1209="","",IF(VLOOKUP(E1209,'Study Locations'!B:D,2,FALSE)="","",VLOOKUP(E1209,'Study Locations'!B:D,2,FALSE)))</f>
        <v/>
      </c>
      <c r="G1209" s="7" t="str">
        <f>IF(E1209="","",IF(VLOOKUP(E1209,'Study Locations'!B:D,3,FALSE)="","",VLOOKUP(E1209,'Study Locations'!B:D,3,FALSE)))</f>
        <v/>
      </c>
      <c r="H1209" s="5"/>
      <c r="I1209" s="5"/>
      <c r="J1209" s="3" t="str">
        <f t="shared" si="54"/>
        <v/>
      </c>
      <c r="K1209" s="29" t="str">
        <f>IF(B1209="","",IF(J1209="","NA",IF(ISNA(VLOOKUP(J1209,'Default  Salaries'!D:E,2,FALSE)),IF(ISNA(VLOOKUP(I1209&amp;"-NA",'Default  Salaries'!D:E,2,FALSE)),"NA",VLOOKUP(I1209&amp;"-NA",'Default  Salaries'!D:E,2,FALSE)),VLOOKUP(J1209,'Default  Salaries'!D:E,2,FALSE))))</f>
        <v/>
      </c>
      <c r="L1209" s="46"/>
      <c r="M1209" s="19"/>
      <c r="N1209" s="45"/>
      <c r="O1209" s="45"/>
      <c r="P1209" s="7" t="str">
        <f t="shared" si="55"/>
        <v/>
      </c>
      <c r="Q1209" s="14"/>
      <c r="R1209" s="15"/>
      <c r="S1209" s="14"/>
      <c r="T1209" s="15"/>
      <c r="U1209" s="14"/>
      <c r="V1209" s="15"/>
      <c r="W1209" s="47"/>
      <c r="X1209" s="48"/>
      <c r="Y1209" s="47"/>
      <c r="Z1209" s="48"/>
      <c r="AA1209" s="47"/>
      <c r="AB1209" s="48"/>
      <c r="AC1209" s="47"/>
      <c r="AD1209" s="48"/>
      <c r="AE1209" s="47"/>
      <c r="AF1209" s="48"/>
      <c r="AG1209" s="47"/>
      <c r="AH1209" s="48"/>
      <c r="AI1209" s="47"/>
      <c r="AJ1209" s="48"/>
    </row>
    <row r="1210" spans="1:36" x14ac:dyDescent="0.25">
      <c r="A1210" s="7">
        <f t="shared" si="56"/>
        <v>1206</v>
      </c>
      <c r="B1210" s="8"/>
      <c r="C1210" s="5"/>
      <c r="D1210" s="5"/>
      <c r="E1210" s="5"/>
      <c r="F1210" s="7" t="str">
        <f>IF(E1210="","",IF(VLOOKUP(E1210,'Study Locations'!B:D,2,FALSE)="","",VLOOKUP(E1210,'Study Locations'!B:D,2,FALSE)))</f>
        <v/>
      </c>
      <c r="G1210" s="7" t="str">
        <f>IF(E1210="","",IF(VLOOKUP(E1210,'Study Locations'!B:D,3,FALSE)="","",VLOOKUP(E1210,'Study Locations'!B:D,3,FALSE)))</f>
        <v/>
      </c>
      <c r="H1210" s="5"/>
      <c r="I1210" s="5"/>
      <c r="J1210" s="3" t="str">
        <f t="shared" si="54"/>
        <v/>
      </c>
      <c r="K1210" s="29" t="str">
        <f>IF(B1210="","",IF(J1210="","NA",IF(ISNA(VLOOKUP(J1210,'Default  Salaries'!D:E,2,FALSE)),IF(ISNA(VLOOKUP(I1210&amp;"-NA",'Default  Salaries'!D:E,2,FALSE)),"NA",VLOOKUP(I1210&amp;"-NA",'Default  Salaries'!D:E,2,FALSE)),VLOOKUP(J1210,'Default  Salaries'!D:E,2,FALSE))))</f>
        <v/>
      </c>
      <c r="L1210" s="46"/>
      <c r="M1210" s="19"/>
      <c r="N1210" s="45"/>
      <c r="O1210" s="45"/>
      <c r="P1210" s="7" t="str">
        <f t="shared" si="55"/>
        <v/>
      </c>
      <c r="Q1210" s="14"/>
      <c r="R1210" s="15"/>
      <c r="S1210" s="14"/>
      <c r="T1210" s="15"/>
      <c r="U1210" s="14"/>
      <c r="V1210" s="15"/>
      <c r="W1210" s="47"/>
      <c r="X1210" s="48"/>
      <c r="Y1210" s="47"/>
      <c r="Z1210" s="48"/>
      <c r="AA1210" s="47"/>
      <c r="AB1210" s="48"/>
      <c r="AC1210" s="47"/>
      <c r="AD1210" s="48"/>
      <c r="AE1210" s="47"/>
      <c r="AF1210" s="48"/>
      <c r="AG1210" s="47"/>
      <c r="AH1210" s="48"/>
      <c r="AI1210" s="47"/>
      <c r="AJ1210" s="48"/>
    </row>
    <row r="1211" spans="1:36" x14ac:dyDescent="0.25">
      <c r="A1211" s="7">
        <f t="shared" si="56"/>
        <v>1207</v>
      </c>
      <c r="B1211" s="8"/>
      <c r="C1211" s="5"/>
      <c r="D1211" s="5"/>
      <c r="E1211" s="5"/>
      <c r="F1211" s="7" t="str">
        <f>IF(E1211="","",IF(VLOOKUP(E1211,'Study Locations'!B:D,2,FALSE)="","",VLOOKUP(E1211,'Study Locations'!B:D,2,FALSE)))</f>
        <v/>
      </c>
      <c r="G1211" s="7" t="str">
        <f>IF(E1211="","",IF(VLOOKUP(E1211,'Study Locations'!B:D,3,FALSE)="","",VLOOKUP(E1211,'Study Locations'!B:D,3,FALSE)))</f>
        <v/>
      </c>
      <c r="H1211" s="5"/>
      <c r="I1211" s="5"/>
      <c r="J1211" s="3" t="str">
        <f t="shared" si="54"/>
        <v/>
      </c>
      <c r="K1211" s="29" t="str">
        <f>IF(B1211="","",IF(J1211="","NA",IF(ISNA(VLOOKUP(J1211,'Default  Salaries'!D:E,2,FALSE)),IF(ISNA(VLOOKUP(I1211&amp;"-NA",'Default  Salaries'!D:E,2,FALSE)),"NA",VLOOKUP(I1211&amp;"-NA",'Default  Salaries'!D:E,2,FALSE)),VLOOKUP(J1211,'Default  Salaries'!D:E,2,FALSE))))</f>
        <v/>
      </c>
      <c r="L1211" s="46"/>
      <c r="M1211" s="19"/>
      <c r="N1211" s="45"/>
      <c r="O1211" s="45"/>
      <c r="P1211" s="7" t="str">
        <f t="shared" si="55"/>
        <v/>
      </c>
      <c r="Q1211" s="14"/>
      <c r="R1211" s="15"/>
      <c r="S1211" s="14"/>
      <c r="T1211" s="15"/>
      <c r="U1211" s="14"/>
      <c r="V1211" s="15"/>
      <c r="W1211" s="47"/>
      <c r="X1211" s="48"/>
      <c r="Y1211" s="47"/>
      <c r="Z1211" s="48"/>
      <c r="AA1211" s="47"/>
      <c r="AB1211" s="48"/>
      <c r="AC1211" s="47"/>
      <c r="AD1211" s="48"/>
      <c r="AE1211" s="47"/>
      <c r="AF1211" s="48"/>
      <c r="AG1211" s="47"/>
      <c r="AH1211" s="48"/>
      <c r="AI1211" s="47"/>
      <c r="AJ1211" s="48"/>
    </row>
    <row r="1212" spans="1:36" x14ac:dyDescent="0.25">
      <c r="A1212" s="7">
        <f t="shared" si="56"/>
        <v>1208</v>
      </c>
      <c r="B1212" s="8"/>
      <c r="C1212" s="5"/>
      <c r="D1212" s="5"/>
      <c r="E1212" s="5"/>
      <c r="F1212" s="7" t="str">
        <f>IF(E1212="","",IF(VLOOKUP(E1212,'Study Locations'!B:D,2,FALSE)="","",VLOOKUP(E1212,'Study Locations'!B:D,2,FALSE)))</f>
        <v/>
      </c>
      <c r="G1212" s="7" t="str">
        <f>IF(E1212="","",IF(VLOOKUP(E1212,'Study Locations'!B:D,3,FALSE)="","",VLOOKUP(E1212,'Study Locations'!B:D,3,FALSE)))</f>
        <v/>
      </c>
      <c r="H1212" s="5"/>
      <c r="I1212" s="5"/>
      <c r="J1212" s="3" t="str">
        <f t="shared" si="54"/>
        <v/>
      </c>
      <c r="K1212" s="29" t="str">
        <f>IF(B1212="","",IF(J1212="","NA",IF(ISNA(VLOOKUP(J1212,'Default  Salaries'!D:E,2,FALSE)),IF(ISNA(VLOOKUP(I1212&amp;"-NA",'Default  Salaries'!D:E,2,FALSE)),"NA",VLOOKUP(I1212&amp;"-NA",'Default  Salaries'!D:E,2,FALSE)),VLOOKUP(J1212,'Default  Salaries'!D:E,2,FALSE))))</f>
        <v/>
      </c>
      <c r="L1212" s="46"/>
      <c r="M1212" s="19"/>
      <c r="N1212" s="45"/>
      <c r="O1212" s="45"/>
      <c r="P1212" s="7" t="str">
        <f t="shared" si="55"/>
        <v/>
      </c>
      <c r="Q1212" s="14"/>
      <c r="R1212" s="15"/>
      <c r="S1212" s="14"/>
      <c r="T1212" s="15"/>
      <c r="U1212" s="14"/>
      <c r="V1212" s="15"/>
      <c r="W1212" s="47"/>
      <c r="X1212" s="48"/>
      <c r="Y1212" s="47"/>
      <c r="Z1212" s="48"/>
      <c r="AA1212" s="47"/>
      <c r="AB1212" s="48"/>
      <c r="AC1212" s="47"/>
      <c r="AD1212" s="48"/>
      <c r="AE1212" s="47"/>
      <c r="AF1212" s="48"/>
      <c r="AG1212" s="47"/>
      <c r="AH1212" s="48"/>
      <c r="AI1212" s="47"/>
      <c r="AJ1212" s="48"/>
    </row>
    <row r="1213" spans="1:36" x14ac:dyDescent="0.25">
      <c r="A1213" s="7">
        <f t="shared" si="56"/>
        <v>1209</v>
      </c>
      <c r="B1213" s="8"/>
      <c r="C1213" s="5"/>
      <c r="D1213" s="5"/>
      <c r="E1213" s="5"/>
      <c r="F1213" s="7" t="str">
        <f>IF(E1213="","",IF(VLOOKUP(E1213,'Study Locations'!B:D,2,FALSE)="","",VLOOKUP(E1213,'Study Locations'!B:D,2,FALSE)))</f>
        <v/>
      </c>
      <c r="G1213" s="7" t="str">
        <f>IF(E1213="","",IF(VLOOKUP(E1213,'Study Locations'!B:D,3,FALSE)="","",VLOOKUP(E1213,'Study Locations'!B:D,3,FALSE)))</f>
        <v/>
      </c>
      <c r="H1213" s="5"/>
      <c r="I1213" s="5"/>
      <c r="J1213" s="3" t="str">
        <f t="shared" si="54"/>
        <v/>
      </c>
      <c r="K1213" s="29" t="str">
        <f>IF(B1213="","",IF(J1213="","NA",IF(ISNA(VLOOKUP(J1213,'Default  Salaries'!D:E,2,FALSE)),IF(ISNA(VLOOKUP(I1213&amp;"-NA",'Default  Salaries'!D:E,2,FALSE)),"NA",VLOOKUP(I1213&amp;"-NA",'Default  Salaries'!D:E,2,FALSE)),VLOOKUP(J1213,'Default  Salaries'!D:E,2,FALSE))))</f>
        <v/>
      </c>
      <c r="L1213" s="46"/>
      <c r="M1213" s="19"/>
      <c r="N1213" s="45"/>
      <c r="O1213" s="45"/>
      <c r="P1213" s="7" t="str">
        <f t="shared" si="55"/>
        <v/>
      </c>
      <c r="Q1213" s="14"/>
      <c r="R1213" s="15"/>
      <c r="S1213" s="14"/>
      <c r="T1213" s="15"/>
      <c r="U1213" s="14"/>
      <c r="V1213" s="15"/>
      <c r="W1213" s="47"/>
      <c r="X1213" s="48"/>
      <c r="Y1213" s="47"/>
      <c r="Z1213" s="48"/>
      <c r="AA1213" s="47"/>
      <c r="AB1213" s="48"/>
      <c r="AC1213" s="47"/>
      <c r="AD1213" s="48"/>
      <c r="AE1213" s="47"/>
      <c r="AF1213" s="48"/>
      <c r="AG1213" s="47"/>
      <c r="AH1213" s="48"/>
      <c r="AI1213" s="47"/>
      <c r="AJ1213" s="48"/>
    </row>
    <row r="1214" spans="1:36" x14ac:dyDescent="0.25">
      <c r="A1214" s="7">
        <f t="shared" si="56"/>
        <v>1210</v>
      </c>
      <c r="B1214" s="8"/>
      <c r="C1214" s="5"/>
      <c r="D1214" s="5"/>
      <c r="E1214" s="5"/>
      <c r="F1214" s="7" t="str">
        <f>IF(E1214="","",IF(VLOOKUP(E1214,'Study Locations'!B:D,2,FALSE)="","",VLOOKUP(E1214,'Study Locations'!B:D,2,FALSE)))</f>
        <v/>
      </c>
      <c r="G1214" s="7" t="str">
        <f>IF(E1214="","",IF(VLOOKUP(E1214,'Study Locations'!B:D,3,FALSE)="","",VLOOKUP(E1214,'Study Locations'!B:D,3,FALSE)))</f>
        <v/>
      </c>
      <c r="H1214" s="5"/>
      <c r="I1214" s="5"/>
      <c r="J1214" s="3" t="str">
        <f t="shared" si="54"/>
        <v/>
      </c>
      <c r="K1214" s="29" t="str">
        <f>IF(B1214="","",IF(J1214="","NA",IF(ISNA(VLOOKUP(J1214,'Default  Salaries'!D:E,2,FALSE)),IF(ISNA(VLOOKUP(I1214&amp;"-NA",'Default  Salaries'!D:E,2,FALSE)),"NA",VLOOKUP(I1214&amp;"-NA",'Default  Salaries'!D:E,2,FALSE)),VLOOKUP(J1214,'Default  Salaries'!D:E,2,FALSE))))</f>
        <v/>
      </c>
      <c r="L1214" s="46"/>
      <c r="M1214" s="19"/>
      <c r="N1214" s="45"/>
      <c r="O1214" s="45"/>
      <c r="P1214" s="7" t="str">
        <f t="shared" si="55"/>
        <v/>
      </c>
      <c r="Q1214" s="14"/>
      <c r="R1214" s="15"/>
      <c r="S1214" s="14"/>
      <c r="T1214" s="15"/>
      <c r="U1214" s="14"/>
      <c r="V1214" s="15"/>
      <c r="W1214" s="47"/>
      <c r="X1214" s="48"/>
      <c r="Y1214" s="47"/>
      <c r="Z1214" s="48"/>
      <c r="AA1214" s="47"/>
      <c r="AB1214" s="48"/>
      <c r="AC1214" s="47"/>
      <c r="AD1214" s="48"/>
      <c r="AE1214" s="47"/>
      <c r="AF1214" s="48"/>
      <c r="AG1214" s="47"/>
      <c r="AH1214" s="48"/>
      <c r="AI1214" s="47"/>
      <c r="AJ1214" s="48"/>
    </row>
    <row r="1215" spans="1:36" x14ac:dyDescent="0.25">
      <c r="A1215" s="7">
        <f t="shared" si="56"/>
        <v>1211</v>
      </c>
      <c r="B1215" s="8"/>
      <c r="C1215" s="5"/>
      <c r="D1215" s="5"/>
      <c r="E1215" s="5"/>
      <c r="F1215" s="7" t="str">
        <f>IF(E1215="","",IF(VLOOKUP(E1215,'Study Locations'!B:D,2,FALSE)="","",VLOOKUP(E1215,'Study Locations'!B:D,2,FALSE)))</f>
        <v/>
      </c>
      <c r="G1215" s="7" t="str">
        <f>IF(E1215="","",IF(VLOOKUP(E1215,'Study Locations'!B:D,3,FALSE)="","",VLOOKUP(E1215,'Study Locations'!B:D,3,FALSE)))</f>
        <v/>
      </c>
      <c r="H1215" s="5"/>
      <c r="I1215" s="5"/>
      <c r="J1215" s="3" t="str">
        <f t="shared" si="54"/>
        <v/>
      </c>
      <c r="K1215" s="29" t="str">
        <f>IF(B1215="","",IF(J1215="","NA",IF(ISNA(VLOOKUP(J1215,'Default  Salaries'!D:E,2,FALSE)),IF(ISNA(VLOOKUP(I1215&amp;"-NA",'Default  Salaries'!D:E,2,FALSE)),"NA",VLOOKUP(I1215&amp;"-NA",'Default  Salaries'!D:E,2,FALSE)),VLOOKUP(J1215,'Default  Salaries'!D:E,2,FALSE))))</f>
        <v/>
      </c>
      <c r="L1215" s="46"/>
      <c r="M1215" s="19"/>
      <c r="N1215" s="45"/>
      <c r="O1215" s="45"/>
      <c r="P1215" s="7" t="str">
        <f t="shared" si="55"/>
        <v/>
      </c>
      <c r="Q1215" s="14"/>
      <c r="R1215" s="15"/>
      <c r="S1215" s="14"/>
      <c r="T1215" s="15"/>
      <c r="U1215" s="14"/>
      <c r="V1215" s="15"/>
      <c r="W1215" s="47"/>
      <c r="X1215" s="48"/>
      <c r="Y1215" s="47"/>
      <c r="Z1215" s="48"/>
      <c r="AA1215" s="47"/>
      <c r="AB1215" s="48"/>
      <c r="AC1215" s="47"/>
      <c r="AD1215" s="48"/>
      <c r="AE1215" s="47"/>
      <c r="AF1215" s="48"/>
      <c r="AG1215" s="47"/>
      <c r="AH1215" s="48"/>
      <c r="AI1215" s="47"/>
      <c r="AJ1215" s="48"/>
    </row>
    <row r="1216" spans="1:36" x14ac:dyDescent="0.25">
      <c r="A1216" s="7">
        <f t="shared" si="56"/>
        <v>1212</v>
      </c>
      <c r="B1216" s="8"/>
      <c r="C1216" s="5"/>
      <c r="D1216" s="5"/>
      <c r="E1216" s="5"/>
      <c r="F1216" s="7" t="str">
        <f>IF(E1216="","",IF(VLOOKUP(E1216,'Study Locations'!B:D,2,FALSE)="","",VLOOKUP(E1216,'Study Locations'!B:D,2,FALSE)))</f>
        <v/>
      </c>
      <c r="G1216" s="7" t="str">
        <f>IF(E1216="","",IF(VLOOKUP(E1216,'Study Locations'!B:D,3,FALSE)="","",VLOOKUP(E1216,'Study Locations'!B:D,3,FALSE)))</f>
        <v/>
      </c>
      <c r="H1216" s="5"/>
      <c r="I1216" s="5"/>
      <c r="J1216" s="3" t="str">
        <f t="shared" si="54"/>
        <v/>
      </c>
      <c r="K1216" s="29" t="str">
        <f>IF(B1216="","",IF(J1216="","NA",IF(ISNA(VLOOKUP(J1216,'Default  Salaries'!D:E,2,FALSE)),IF(ISNA(VLOOKUP(I1216&amp;"-NA",'Default  Salaries'!D:E,2,FALSE)),"NA",VLOOKUP(I1216&amp;"-NA",'Default  Salaries'!D:E,2,FALSE)),VLOOKUP(J1216,'Default  Salaries'!D:E,2,FALSE))))</f>
        <v/>
      </c>
      <c r="L1216" s="46"/>
      <c r="M1216" s="19"/>
      <c r="N1216" s="45"/>
      <c r="O1216" s="45"/>
      <c r="P1216" s="7" t="str">
        <f t="shared" si="55"/>
        <v/>
      </c>
      <c r="Q1216" s="14"/>
      <c r="R1216" s="15"/>
      <c r="S1216" s="14"/>
      <c r="T1216" s="15"/>
      <c r="U1216" s="14"/>
      <c r="V1216" s="15"/>
      <c r="W1216" s="47"/>
      <c r="X1216" s="48"/>
      <c r="Y1216" s="47"/>
      <c r="Z1216" s="48"/>
      <c r="AA1216" s="47"/>
      <c r="AB1216" s="48"/>
      <c r="AC1216" s="47"/>
      <c r="AD1216" s="48"/>
      <c r="AE1216" s="47"/>
      <c r="AF1216" s="48"/>
      <c r="AG1216" s="47"/>
      <c r="AH1216" s="48"/>
      <c r="AI1216" s="47"/>
      <c r="AJ1216" s="48"/>
    </row>
    <row r="1217" spans="1:36" x14ac:dyDescent="0.25">
      <c r="A1217" s="7">
        <f t="shared" si="56"/>
        <v>1213</v>
      </c>
      <c r="B1217" s="8"/>
      <c r="C1217" s="5"/>
      <c r="D1217" s="5"/>
      <c r="E1217" s="5"/>
      <c r="F1217" s="7" t="str">
        <f>IF(E1217="","",IF(VLOOKUP(E1217,'Study Locations'!B:D,2,FALSE)="","",VLOOKUP(E1217,'Study Locations'!B:D,2,FALSE)))</f>
        <v/>
      </c>
      <c r="G1217" s="7" t="str">
        <f>IF(E1217="","",IF(VLOOKUP(E1217,'Study Locations'!B:D,3,FALSE)="","",VLOOKUP(E1217,'Study Locations'!B:D,3,FALSE)))</f>
        <v/>
      </c>
      <c r="H1217" s="5"/>
      <c r="I1217" s="5"/>
      <c r="J1217" s="3" t="str">
        <f t="shared" si="54"/>
        <v/>
      </c>
      <c r="K1217" s="29" t="str">
        <f>IF(B1217="","",IF(J1217="","NA",IF(ISNA(VLOOKUP(J1217,'Default  Salaries'!D:E,2,FALSE)),IF(ISNA(VLOOKUP(I1217&amp;"-NA",'Default  Salaries'!D:E,2,FALSE)),"NA",VLOOKUP(I1217&amp;"-NA",'Default  Salaries'!D:E,2,FALSE)),VLOOKUP(J1217,'Default  Salaries'!D:E,2,FALSE))))</f>
        <v/>
      </c>
      <c r="L1217" s="46"/>
      <c r="M1217" s="19"/>
      <c r="N1217" s="45"/>
      <c r="O1217" s="45"/>
      <c r="P1217" s="7" t="str">
        <f t="shared" si="55"/>
        <v/>
      </c>
      <c r="Q1217" s="14"/>
      <c r="R1217" s="15"/>
      <c r="S1217" s="14"/>
      <c r="T1217" s="15"/>
      <c r="U1217" s="14"/>
      <c r="V1217" s="15"/>
      <c r="W1217" s="47"/>
      <c r="X1217" s="48"/>
      <c r="Y1217" s="47"/>
      <c r="Z1217" s="48"/>
      <c r="AA1217" s="47"/>
      <c r="AB1217" s="48"/>
      <c r="AC1217" s="47"/>
      <c r="AD1217" s="48"/>
      <c r="AE1217" s="47"/>
      <c r="AF1217" s="48"/>
      <c r="AG1217" s="47"/>
      <c r="AH1217" s="48"/>
      <c r="AI1217" s="47"/>
      <c r="AJ1217" s="48"/>
    </row>
    <row r="1218" spans="1:36" x14ac:dyDescent="0.25">
      <c r="A1218" s="7">
        <f t="shared" si="56"/>
        <v>1214</v>
      </c>
      <c r="B1218" s="8"/>
      <c r="C1218" s="5"/>
      <c r="D1218" s="5"/>
      <c r="E1218" s="5"/>
      <c r="F1218" s="7" t="str">
        <f>IF(E1218="","",IF(VLOOKUP(E1218,'Study Locations'!B:D,2,FALSE)="","",VLOOKUP(E1218,'Study Locations'!B:D,2,FALSE)))</f>
        <v/>
      </c>
      <c r="G1218" s="7" t="str">
        <f>IF(E1218="","",IF(VLOOKUP(E1218,'Study Locations'!B:D,3,FALSE)="","",VLOOKUP(E1218,'Study Locations'!B:D,3,FALSE)))</f>
        <v/>
      </c>
      <c r="H1218" s="5"/>
      <c r="I1218" s="5"/>
      <c r="J1218" s="3" t="str">
        <f t="shared" si="54"/>
        <v/>
      </c>
      <c r="K1218" s="29" t="str">
        <f>IF(B1218="","",IF(J1218="","NA",IF(ISNA(VLOOKUP(J1218,'Default  Salaries'!D:E,2,FALSE)),IF(ISNA(VLOOKUP(I1218&amp;"-NA",'Default  Salaries'!D:E,2,FALSE)),"NA",VLOOKUP(I1218&amp;"-NA",'Default  Salaries'!D:E,2,FALSE)),VLOOKUP(J1218,'Default  Salaries'!D:E,2,FALSE))))</f>
        <v/>
      </c>
      <c r="L1218" s="46"/>
      <c r="M1218" s="19"/>
      <c r="N1218" s="45"/>
      <c r="O1218" s="45"/>
      <c r="P1218" s="7" t="str">
        <f t="shared" si="55"/>
        <v/>
      </c>
      <c r="Q1218" s="14"/>
      <c r="R1218" s="15"/>
      <c r="S1218" s="14"/>
      <c r="T1218" s="15"/>
      <c r="U1218" s="14"/>
      <c r="V1218" s="15"/>
      <c r="W1218" s="47"/>
      <c r="X1218" s="48"/>
      <c r="Y1218" s="47"/>
      <c r="Z1218" s="48"/>
      <c r="AA1218" s="47"/>
      <c r="AB1218" s="48"/>
      <c r="AC1218" s="47"/>
      <c r="AD1218" s="48"/>
      <c r="AE1218" s="47"/>
      <c r="AF1218" s="48"/>
      <c r="AG1218" s="47"/>
      <c r="AH1218" s="48"/>
      <c r="AI1218" s="47"/>
      <c r="AJ1218" s="48"/>
    </row>
    <row r="1219" spans="1:36" x14ac:dyDescent="0.25">
      <c r="A1219" s="7">
        <f t="shared" si="56"/>
        <v>1215</v>
      </c>
      <c r="B1219" s="8"/>
      <c r="C1219" s="5"/>
      <c r="D1219" s="5"/>
      <c r="E1219" s="5"/>
      <c r="F1219" s="7" t="str">
        <f>IF(E1219="","",IF(VLOOKUP(E1219,'Study Locations'!B:D,2,FALSE)="","",VLOOKUP(E1219,'Study Locations'!B:D,2,FALSE)))</f>
        <v/>
      </c>
      <c r="G1219" s="7" t="str">
        <f>IF(E1219="","",IF(VLOOKUP(E1219,'Study Locations'!B:D,3,FALSE)="","",VLOOKUP(E1219,'Study Locations'!B:D,3,FALSE)))</f>
        <v/>
      </c>
      <c r="H1219" s="5"/>
      <c r="I1219" s="5"/>
      <c r="J1219" s="3" t="str">
        <f t="shared" si="54"/>
        <v/>
      </c>
      <c r="K1219" s="29" t="str">
        <f>IF(B1219="","",IF(J1219="","NA",IF(ISNA(VLOOKUP(J1219,'Default  Salaries'!D:E,2,FALSE)),IF(ISNA(VLOOKUP(I1219&amp;"-NA",'Default  Salaries'!D:E,2,FALSE)),"NA",VLOOKUP(I1219&amp;"-NA",'Default  Salaries'!D:E,2,FALSE)),VLOOKUP(J1219,'Default  Salaries'!D:E,2,FALSE))))</f>
        <v/>
      </c>
      <c r="L1219" s="46"/>
      <c r="M1219" s="19"/>
      <c r="N1219" s="45"/>
      <c r="O1219" s="45"/>
      <c r="P1219" s="7" t="str">
        <f t="shared" si="55"/>
        <v/>
      </c>
      <c r="Q1219" s="14"/>
      <c r="R1219" s="15"/>
      <c r="S1219" s="14"/>
      <c r="T1219" s="15"/>
      <c r="U1219" s="14"/>
      <c r="V1219" s="15"/>
      <c r="W1219" s="47"/>
      <c r="X1219" s="48"/>
      <c r="Y1219" s="47"/>
      <c r="Z1219" s="48"/>
      <c r="AA1219" s="47"/>
      <c r="AB1219" s="48"/>
      <c r="AC1219" s="47"/>
      <c r="AD1219" s="48"/>
      <c r="AE1219" s="47"/>
      <c r="AF1219" s="48"/>
      <c r="AG1219" s="47"/>
      <c r="AH1219" s="48"/>
      <c r="AI1219" s="47"/>
      <c r="AJ1219" s="48"/>
    </row>
    <row r="1220" spans="1:36" x14ac:dyDescent="0.25">
      <c r="A1220" s="7">
        <f t="shared" si="56"/>
        <v>1216</v>
      </c>
      <c r="B1220" s="8"/>
      <c r="C1220" s="5"/>
      <c r="D1220" s="5"/>
      <c r="E1220" s="5"/>
      <c r="F1220" s="7" t="str">
        <f>IF(E1220="","",IF(VLOOKUP(E1220,'Study Locations'!B:D,2,FALSE)="","",VLOOKUP(E1220,'Study Locations'!B:D,2,FALSE)))</f>
        <v/>
      </c>
      <c r="G1220" s="7" t="str">
        <f>IF(E1220="","",IF(VLOOKUP(E1220,'Study Locations'!B:D,3,FALSE)="","",VLOOKUP(E1220,'Study Locations'!B:D,3,FALSE)))</f>
        <v/>
      </c>
      <c r="H1220" s="5"/>
      <c r="I1220" s="5"/>
      <c r="J1220" s="3" t="str">
        <f t="shared" si="54"/>
        <v/>
      </c>
      <c r="K1220" s="29" t="str">
        <f>IF(B1220="","",IF(J1220="","NA",IF(ISNA(VLOOKUP(J1220,'Default  Salaries'!D:E,2,FALSE)),IF(ISNA(VLOOKUP(I1220&amp;"-NA",'Default  Salaries'!D:E,2,FALSE)),"NA",VLOOKUP(I1220&amp;"-NA",'Default  Salaries'!D:E,2,FALSE)),VLOOKUP(J1220,'Default  Salaries'!D:E,2,FALSE))))</f>
        <v/>
      </c>
      <c r="L1220" s="46"/>
      <c r="M1220" s="19"/>
      <c r="N1220" s="45"/>
      <c r="O1220" s="45"/>
      <c r="P1220" s="7" t="str">
        <f t="shared" si="55"/>
        <v/>
      </c>
      <c r="Q1220" s="14"/>
      <c r="R1220" s="15"/>
      <c r="S1220" s="14"/>
      <c r="T1220" s="15"/>
      <c r="U1220" s="14"/>
      <c r="V1220" s="15"/>
      <c r="W1220" s="47"/>
      <c r="X1220" s="48"/>
      <c r="Y1220" s="47"/>
      <c r="Z1220" s="48"/>
      <c r="AA1220" s="47"/>
      <c r="AB1220" s="48"/>
      <c r="AC1220" s="47"/>
      <c r="AD1220" s="48"/>
      <c r="AE1220" s="47"/>
      <c r="AF1220" s="48"/>
      <c r="AG1220" s="47"/>
      <c r="AH1220" s="48"/>
      <c r="AI1220" s="47"/>
      <c r="AJ1220" s="48"/>
    </row>
    <row r="1221" spans="1:36" x14ac:dyDescent="0.25">
      <c r="A1221" s="7">
        <f t="shared" si="56"/>
        <v>1217</v>
      </c>
      <c r="B1221" s="8"/>
      <c r="C1221" s="5"/>
      <c r="D1221" s="5"/>
      <c r="E1221" s="5"/>
      <c r="F1221" s="7" t="str">
        <f>IF(E1221="","",IF(VLOOKUP(E1221,'Study Locations'!B:D,2,FALSE)="","",VLOOKUP(E1221,'Study Locations'!B:D,2,FALSE)))</f>
        <v/>
      </c>
      <c r="G1221" s="7" t="str">
        <f>IF(E1221="","",IF(VLOOKUP(E1221,'Study Locations'!B:D,3,FALSE)="","",VLOOKUP(E1221,'Study Locations'!B:D,3,FALSE)))</f>
        <v/>
      </c>
      <c r="H1221" s="5"/>
      <c r="I1221" s="5"/>
      <c r="J1221" s="3" t="str">
        <f t="shared" si="54"/>
        <v/>
      </c>
      <c r="K1221" s="29" t="str">
        <f>IF(B1221="","",IF(J1221="","NA",IF(ISNA(VLOOKUP(J1221,'Default  Salaries'!D:E,2,FALSE)),IF(ISNA(VLOOKUP(I1221&amp;"-NA",'Default  Salaries'!D:E,2,FALSE)),"NA",VLOOKUP(I1221&amp;"-NA",'Default  Salaries'!D:E,2,FALSE)),VLOOKUP(J1221,'Default  Salaries'!D:E,2,FALSE))))</f>
        <v/>
      </c>
      <c r="L1221" s="46"/>
      <c r="M1221" s="19"/>
      <c r="N1221" s="45"/>
      <c r="O1221" s="45"/>
      <c r="P1221" s="7" t="str">
        <f t="shared" si="55"/>
        <v/>
      </c>
      <c r="Q1221" s="14"/>
      <c r="R1221" s="15"/>
      <c r="S1221" s="14"/>
      <c r="T1221" s="15"/>
      <c r="U1221" s="14"/>
      <c r="V1221" s="15"/>
      <c r="W1221" s="47"/>
      <c r="X1221" s="48"/>
      <c r="Y1221" s="47"/>
      <c r="Z1221" s="48"/>
      <c r="AA1221" s="47"/>
      <c r="AB1221" s="48"/>
      <c r="AC1221" s="47"/>
      <c r="AD1221" s="48"/>
      <c r="AE1221" s="47"/>
      <c r="AF1221" s="48"/>
      <c r="AG1221" s="47"/>
      <c r="AH1221" s="48"/>
      <c r="AI1221" s="47"/>
      <c r="AJ1221" s="48"/>
    </row>
    <row r="1222" spans="1:36" x14ac:dyDescent="0.25">
      <c r="A1222" s="7">
        <f t="shared" si="56"/>
        <v>1218</v>
      </c>
      <c r="B1222" s="8"/>
      <c r="C1222" s="5"/>
      <c r="D1222" s="5"/>
      <c r="E1222" s="5"/>
      <c r="F1222" s="7" t="str">
        <f>IF(E1222="","",IF(VLOOKUP(E1222,'Study Locations'!B:D,2,FALSE)="","",VLOOKUP(E1222,'Study Locations'!B:D,2,FALSE)))</f>
        <v/>
      </c>
      <c r="G1222" s="7" t="str">
        <f>IF(E1222="","",IF(VLOOKUP(E1222,'Study Locations'!B:D,3,FALSE)="","",VLOOKUP(E1222,'Study Locations'!B:D,3,FALSE)))</f>
        <v/>
      </c>
      <c r="H1222" s="5"/>
      <c r="I1222" s="5"/>
      <c r="J1222" s="3" t="str">
        <f t="shared" ref="J1222:J1285" si="57">IF(I1222&lt;&gt;"",I1222&amp;"-"&amp;H1222,"")</f>
        <v/>
      </c>
      <c r="K1222" s="29" t="str">
        <f>IF(B1222="","",IF(J1222="","NA",IF(ISNA(VLOOKUP(J1222,'Default  Salaries'!D:E,2,FALSE)),IF(ISNA(VLOOKUP(I1222&amp;"-NA",'Default  Salaries'!D:E,2,FALSE)),"NA",VLOOKUP(I1222&amp;"-NA",'Default  Salaries'!D:E,2,FALSE)),VLOOKUP(J1222,'Default  Salaries'!D:E,2,FALSE))))</f>
        <v/>
      </c>
      <c r="L1222" s="46"/>
      <c r="M1222" s="19"/>
      <c r="N1222" s="45"/>
      <c r="O1222" s="45"/>
      <c r="P1222" s="7" t="str">
        <f t="shared" ref="P1222:P1285" si="58">IF(B1222&lt;&gt;"",COUNT(R1222,T1222,V1222,X1222,Z1222,AB1222,AD1222,AF1222,AH1222,AJ1222),"")</f>
        <v/>
      </c>
      <c r="Q1222" s="14"/>
      <c r="R1222" s="15"/>
      <c r="S1222" s="14"/>
      <c r="T1222" s="15"/>
      <c r="U1222" s="14"/>
      <c r="V1222" s="15"/>
      <c r="W1222" s="47"/>
      <c r="X1222" s="48"/>
      <c r="Y1222" s="47"/>
      <c r="Z1222" s="48"/>
      <c r="AA1222" s="47"/>
      <c r="AB1222" s="48"/>
      <c r="AC1222" s="47"/>
      <c r="AD1222" s="48"/>
      <c r="AE1222" s="47"/>
      <c r="AF1222" s="48"/>
      <c r="AG1222" s="47"/>
      <c r="AH1222" s="48"/>
      <c r="AI1222" s="47"/>
      <c r="AJ1222" s="48"/>
    </row>
    <row r="1223" spans="1:36" x14ac:dyDescent="0.25">
      <c r="A1223" s="7">
        <f t="shared" ref="A1223:A1286" si="59">A1222+1</f>
        <v>1219</v>
      </c>
      <c r="B1223" s="8"/>
      <c r="C1223" s="5"/>
      <c r="D1223" s="5"/>
      <c r="E1223" s="5"/>
      <c r="F1223" s="7" t="str">
        <f>IF(E1223="","",IF(VLOOKUP(E1223,'Study Locations'!B:D,2,FALSE)="","",VLOOKUP(E1223,'Study Locations'!B:D,2,FALSE)))</f>
        <v/>
      </c>
      <c r="G1223" s="7" t="str">
        <f>IF(E1223="","",IF(VLOOKUP(E1223,'Study Locations'!B:D,3,FALSE)="","",VLOOKUP(E1223,'Study Locations'!B:D,3,FALSE)))</f>
        <v/>
      </c>
      <c r="H1223" s="5"/>
      <c r="I1223" s="5"/>
      <c r="J1223" s="3" t="str">
        <f t="shared" si="57"/>
        <v/>
      </c>
      <c r="K1223" s="29" t="str">
        <f>IF(B1223="","",IF(J1223="","NA",IF(ISNA(VLOOKUP(J1223,'Default  Salaries'!D:E,2,FALSE)),IF(ISNA(VLOOKUP(I1223&amp;"-NA",'Default  Salaries'!D:E,2,FALSE)),"NA",VLOOKUP(I1223&amp;"-NA",'Default  Salaries'!D:E,2,FALSE)),VLOOKUP(J1223,'Default  Salaries'!D:E,2,FALSE))))</f>
        <v/>
      </c>
      <c r="L1223" s="46"/>
      <c r="M1223" s="19"/>
      <c r="N1223" s="45"/>
      <c r="O1223" s="45"/>
      <c r="P1223" s="7" t="str">
        <f t="shared" si="58"/>
        <v/>
      </c>
      <c r="Q1223" s="14"/>
      <c r="R1223" s="15"/>
      <c r="S1223" s="14"/>
      <c r="T1223" s="15"/>
      <c r="U1223" s="14"/>
      <c r="V1223" s="15"/>
      <c r="W1223" s="47"/>
      <c r="X1223" s="48"/>
      <c r="Y1223" s="47"/>
      <c r="Z1223" s="48"/>
      <c r="AA1223" s="47"/>
      <c r="AB1223" s="48"/>
      <c r="AC1223" s="47"/>
      <c r="AD1223" s="48"/>
      <c r="AE1223" s="47"/>
      <c r="AF1223" s="48"/>
      <c r="AG1223" s="47"/>
      <c r="AH1223" s="48"/>
      <c r="AI1223" s="47"/>
      <c r="AJ1223" s="48"/>
    </row>
    <row r="1224" spans="1:36" x14ac:dyDescent="0.25">
      <c r="A1224" s="7">
        <f t="shared" si="59"/>
        <v>1220</v>
      </c>
      <c r="B1224" s="8"/>
      <c r="C1224" s="5"/>
      <c r="D1224" s="5"/>
      <c r="E1224" s="5"/>
      <c r="F1224" s="7" t="str">
        <f>IF(E1224="","",IF(VLOOKUP(E1224,'Study Locations'!B:D,2,FALSE)="","",VLOOKUP(E1224,'Study Locations'!B:D,2,FALSE)))</f>
        <v/>
      </c>
      <c r="G1224" s="7" t="str">
        <f>IF(E1224="","",IF(VLOOKUP(E1224,'Study Locations'!B:D,3,FALSE)="","",VLOOKUP(E1224,'Study Locations'!B:D,3,FALSE)))</f>
        <v/>
      </c>
      <c r="H1224" s="5"/>
      <c r="I1224" s="5"/>
      <c r="J1224" s="3" t="str">
        <f t="shared" si="57"/>
        <v/>
      </c>
      <c r="K1224" s="29" t="str">
        <f>IF(B1224="","",IF(J1224="","NA",IF(ISNA(VLOOKUP(J1224,'Default  Salaries'!D:E,2,FALSE)),IF(ISNA(VLOOKUP(I1224&amp;"-NA",'Default  Salaries'!D:E,2,FALSE)),"NA",VLOOKUP(I1224&amp;"-NA",'Default  Salaries'!D:E,2,FALSE)),VLOOKUP(J1224,'Default  Salaries'!D:E,2,FALSE))))</f>
        <v/>
      </c>
      <c r="L1224" s="46"/>
      <c r="M1224" s="19"/>
      <c r="N1224" s="45"/>
      <c r="O1224" s="45"/>
      <c r="P1224" s="7" t="str">
        <f t="shared" si="58"/>
        <v/>
      </c>
      <c r="Q1224" s="14"/>
      <c r="R1224" s="15"/>
      <c r="S1224" s="14"/>
      <c r="T1224" s="15"/>
      <c r="U1224" s="14"/>
      <c r="V1224" s="15"/>
      <c r="W1224" s="47"/>
      <c r="X1224" s="48"/>
      <c r="Y1224" s="47"/>
      <c r="Z1224" s="48"/>
      <c r="AA1224" s="47"/>
      <c r="AB1224" s="48"/>
      <c r="AC1224" s="47"/>
      <c r="AD1224" s="48"/>
      <c r="AE1224" s="47"/>
      <c r="AF1224" s="48"/>
      <c r="AG1224" s="47"/>
      <c r="AH1224" s="48"/>
      <c r="AI1224" s="47"/>
      <c r="AJ1224" s="48"/>
    </row>
    <row r="1225" spans="1:36" x14ac:dyDescent="0.25">
      <c r="A1225" s="7">
        <f t="shared" si="59"/>
        <v>1221</v>
      </c>
      <c r="B1225" s="8"/>
      <c r="C1225" s="5"/>
      <c r="D1225" s="5"/>
      <c r="E1225" s="5"/>
      <c r="F1225" s="7" t="str">
        <f>IF(E1225="","",IF(VLOOKUP(E1225,'Study Locations'!B:D,2,FALSE)="","",VLOOKUP(E1225,'Study Locations'!B:D,2,FALSE)))</f>
        <v/>
      </c>
      <c r="G1225" s="7" t="str">
        <f>IF(E1225="","",IF(VLOOKUP(E1225,'Study Locations'!B:D,3,FALSE)="","",VLOOKUP(E1225,'Study Locations'!B:D,3,FALSE)))</f>
        <v/>
      </c>
      <c r="H1225" s="5"/>
      <c r="I1225" s="5"/>
      <c r="J1225" s="3" t="str">
        <f t="shared" si="57"/>
        <v/>
      </c>
      <c r="K1225" s="29" t="str">
        <f>IF(B1225="","",IF(J1225="","NA",IF(ISNA(VLOOKUP(J1225,'Default  Salaries'!D:E,2,FALSE)),IF(ISNA(VLOOKUP(I1225&amp;"-NA",'Default  Salaries'!D:E,2,FALSE)),"NA",VLOOKUP(I1225&amp;"-NA",'Default  Salaries'!D:E,2,FALSE)),VLOOKUP(J1225,'Default  Salaries'!D:E,2,FALSE))))</f>
        <v/>
      </c>
      <c r="L1225" s="46"/>
      <c r="M1225" s="19"/>
      <c r="N1225" s="45"/>
      <c r="O1225" s="45"/>
      <c r="P1225" s="7" t="str">
        <f t="shared" si="58"/>
        <v/>
      </c>
      <c r="Q1225" s="14"/>
      <c r="R1225" s="15"/>
      <c r="S1225" s="14"/>
      <c r="T1225" s="15"/>
      <c r="U1225" s="14"/>
      <c r="V1225" s="15"/>
      <c r="W1225" s="47"/>
      <c r="X1225" s="48"/>
      <c r="Y1225" s="47"/>
      <c r="Z1225" s="48"/>
      <c r="AA1225" s="47"/>
      <c r="AB1225" s="48"/>
      <c r="AC1225" s="47"/>
      <c r="AD1225" s="48"/>
      <c r="AE1225" s="47"/>
      <c r="AF1225" s="48"/>
      <c r="AG1225" s="47"/>
      <c r="AH1225" s="48"/>
      <c r="AI1225" s="47"/>
      <c r="AJ1225" s="48"/>
    </row>
    <row r="1226" spans="1:36" x14ac:dyDescent="0.25">
      <c r="A1226" s="7">
        <f t="shared" si="59"/>
        <v>1222</v>
      </c>
      <c r="B1226" s="8"/>
      <c r="C1226" s="5"/>
      <c r="D1226" s="5"/>
      <c r="E1226" s="5"/>
      <c r="F1226" s="7" t="str">
        <f>IF(E1226="","",IF(VLOOKUP(E1226,'Study Locations'!B:D,2,FALSE)="","",VLOOKUP(E1226,'Study Locations'!B:D,2,FALSE)))</f>
        <v/>
      </c>
      <c r="G1226" s="7" t="str">
        <f>IF(E1226="","",IF(VLOOKUP(E1226,'Study Locations'!B:D,3,FALSE)="","",VLOOKUP(E1226,'Study Locations'!B:D,3,FALSE)))</f>
        <v/>
      </c>
      <c r="H1226" s="5"/>
      <c r="I1226" s="5"/>
      <c r="J1226" s="3" t="str">
        <f t="shared" si="57"/>
        <v/>
      </c>
      <c r="K1226" s="29" t="str">
        <f>IF(B1226="","",IF(J1226="","NA",IF(ISNA(VLOOKUP(J1226,'Default  Salaries'!D:E,2,FALSE)),IF(ISNA(VLOOKUP(I1226&amp;"-NA",'Default  Salaries'!D:E,2,FALSE)),"NA",VLOOKUP(I1226&amp;"-NA",'Default  Salaries'!D:E,2,FALSE)),VLOOKUP(J1226,'Default  Salaries'!D:E,2,FALSE))))</f>
        <v/>
      </c>
      <c r="L1226" s="46"/>
      <c r="M1226" s="19"/>
      <c r="N1226" s="45"/>
      <c r="O1226" s="45"/>
      <c r="P1226" s="7" t="str">
        <f t="shared" si="58"/>
        <v/>
      </c>
      <c r="Q1226" s="14"/>
      <c r="R1226" s="15"/>
      <c r="S1226" s="14"/>
      <c r="T1226" s="15"/>
      <c r="U1226" s="14"/>
      <c r="V1226" s="15"/>
      <c r="W1226" s="47"/>
      <c r="X1226" s="48"/>
      <c r="Y1226" s="47"/>
      <c r="Z1226" s="48"/>
      <c r="AA1226" s="47"/>
      <c r="AB1226" s="48"/>
      <c r="AC1226" s="47"/>
      <c r="AD1226" s="48"/>
      <c r="AE1226" s="47"/>
      <c r="AF1226" s="48"/>
      <c r="AG1226" s="47"/>
      <c r="AH1226" s="48"/>
      <c r="AI1226" s="47"/>
      <c r="AJ1226" s="48"/>
    </row>
    <row r="1227" spans="1:36" x14ac:dyDescent="0.25">
      <c r="A1227" s="7">
        <f t="shared" si="59"/>
        <v>1223</v>
      </c>
      <c r="B1227" s="8"/>
      <c r="C1227" s="5"/>
      <c r="D1227" s="5"/>
      <c r="E1227" s="5"/>
      <c r="F1227" s="7" t="str">
        <f>IF(E1227="","",IF(VLOOKUP(E1227,'Study Locations'!B:D,2,FALSE)="","",VLOOKUP(E1227,'Study Locations'!B:D,2,FALSE)))</f>
        <v/>
      </c>
      <c r="G1227" s="7" t="str">
        <f>IF(E1227="","",IF(VLOOKUP(E1227,'Study Locations'!B:D,3,FALSE)="","",VLOOKUP(E1227,'Study Locations'!B:D,3,FALSE)))</f>
        <v/>
      </c>
      <c r="H1227" s="5"/>
      <c r="I1227" s="5"/>
      <c r="J1227" s="3" t="str">
        <f t="shared" si="57"/>
        <v/>
      </c>
      <c r="K1227" s="29" t="str">
        <f>IF(B1227="","",IF(J1227="","NA",IF(ISNA(VLOOKUP(J1227,'Default  Salaries'!D:E,2,FALSE)),IF(ISNA(VLOOKUP(I1227&amp;"-NA",'Default  Salaries'!D:E,2,FALSE)),"NA",VLOOKUP(I1227&amp;"-NA",'Default  Salaries'!D:E,2,FALSE)),VLOOKUP(J1227,'Default  Salaries'!D:E,2,FALSE))))</f>
        <v/>
      </c>
      <c r="L1227" s="46"/>
      <c r="M1227" s="19"/>
      <c r="N1227" s="45"/>
      <c r="O1227" s="45"/>
      <c r="P1227" s="7" t="str">
        <f t="shared" si="58"/>
        <v/>
      </c>
      <c r="Q1227" s="14"/>
      <c r="R1227" s="15"/>
      <c r="S1227" s="14"/>
      <c r="T1227" s="15"/>
      <c r="U1227" s="14"/>
      <c r="V1227" s="15"/>
      <c r="W1227" s="47"/>
      <c r="X1227" s="48"/>
      <c r="Y1227" s="47"/>
      <c r="Z1227" s="48"/>
      <c r="AA1227" s="47"/>
      <c r="AB1227" s="48"/>
      <c r="AC1227" s="47"/>
      <c r="AD1227" s="48"/>
      <c r="AE1227" s="47"/>
      <c r="AF1227" s="48"/>
      <c r="AG1227" s="47"/>
      <c r="AH1227" s="48"/>
      <c r="AI1227" s="47"/>
      <c r="AJ1227" s="48"/>
    </row>
    <row r="1228" spans="1:36" x14ac:dyDescent="0.25">
      <c r="A1228" s="7">
        <f t="shared" si="59"/>
        <v>1224</v>
      </c>
      <c r="B1228" s="8"/>
      <c r="C1228" s="5"/>
      <c r="D1228" s="5"/>
      <c r="E1228" s="5"/>
      <c r="F1228" s="7" t="str">
        <f>IF(E1228="","",IF(VLOOKUP(E1228,'Study Locations'!B:D,2,FALSE)="","",VLOOKUP(E1228,'Study Locations'!B:D,2,FALSE)))</f>
        <v/>
      </c>
      <c r="G1228" s="7" t="str">
        <f>IF(E1228="","",IF(VLOOKUP(E1228,'Study Locations'!B:D,3,FALSE)="","",VLOOKUP(E1228,'Study Locations'!B:D,3,FALSE)))</f>
        <v/>
      </c>
      <c r="H1228" s="5"/>
      <c r="I1228" s="5"/>
      <c r="J1228" s="3" t="str">
        <f t="shared" si="57"/>
        <v/>
      </c>
      <c r="K1228" s="29" t="str">
        <f>IF(B1228="","",IF(J1228="","NA",IF(ISNA(VLOOKUP(J1228,'Default  Salaries'!D:E,2,FALSE)),IF(ISNA(VLOOKUP(I1228&amp;"-NA",'Default  Salaries'!D:E,2,FALSE)),"NA",VLOOKUP(I1228&amp;"-NA",'Default  Salaries'!D:E,2,FALSE)),VLOOKUP(J1228,'Default  Salaries'!D:E,2,FALSE))))</f>
        <v/>
      </c>
      <c r="L1228" s="46"/>
      <c r="M1228" s="19"/>
      <c r="N1228" s="45"/>
      <c r="O1228" s="45"/>
      <c r="P1228" s="7" t="str">
        <f t="shared" si="58"/>
        <v/>
      </c>
      <c r="Q1228" s="14"/>
      <c r="R1228" s="15"/>
      <c r="S1228" s="14"/>
      <c r="T1228" s="15"/>
      <c r="U1228" s="14"/>
      <c r="V1228" s="15"/>
      <c r="W1228" s="47"/>
      <c r="X1228" s="48"/>
      <c r="Y1228" s="47"/>
      <c r="Z1228" s="48"/>
      <c r="AA1228" s="47"/>
      <c r="AB1228" s="48"/>
      <c r="AC1228" s="47"/>
      <c r="AD1228" s="48"/>
      <c r="AE1228" s="47"/>
      <c r="AF1228" s="48"/>
      <c r="AG1228" s="47"/>
      <c r="AH1228" s="48"/>
      <c r="AI1228" s="47"/>
      <c r="AJ1228" s="48"/>
    </row>
    <row r="1229" spans="1:36" x14ac:dyDescent="0.25">
      <c r="A1229" s="7">
        <f t="shared" si="59"/>
        <v>1225</v>
      </c>
      <c r="B1229" s="8"/>
      <c r="C1229" s="5"/>
      <c r="D1229" s="5"/>
      <c r="E1229" s="5"/>
      <c r="F1229" s="7" t="str">
        <f>IF(E1229="","",IF(VLOOKUP(E1229,'Study Locations'!B:D,2,FALSE)="","",VLOOKUP(E1229,'Study Locations'!B:D,2,FALSE)))</f>
        <v/>
      </c>
      <c r="G1229" s="7" t="str">
        <f>IF(E1229="","",IF(VLOOKUP(E1229,'Study Locations'!B:D,3,FALSE)="","",VLOOKUP(E1229,'Study Locations'!B:D,3,FALSE)))</f>
        <v/>
      </c>
      <c r="H1229" s="5"/>
      <c r="I1229" s="5"/>
      <c r="J1229" s="3" t="str">
        <f t="shared" si="57"/>
        <v/>
      </c>
      <c r="K1229" s="29" t="str">
        <f>IF(B1229="","",IF(J1229="","NA",IF(ISNA(VLOOKUP(J1229,'Default  Salaries'!D:E,2,FALSE)),IF(ISNA(VLOOKUP(I1229&amp;"-NA",'Default  Salaries'!D:E,2,FALSE)),"NA",VLOOKUP(I1229&amp;"-NA",'Default  Salaries'!D:E,2,FALSE)),VLOOKUP(J1229,'Default  Salaries'!D:E,2,FALSE))))</f>
        <v/>
      </c>
      <c r="L1229" s="46"/>
      <c r="M1229" s="19"/>
      <c r="N1229" s="45"/>
      <c r="O1229" s="45"/>
      <c r="P1229" s="7" t="str">
        <f t="shared" si="58"/>
        <v/>
      </c>
      <c r="Q1229" s="14"/>
      <c r="R1229" s="15"/>
      <c r="S1229" s="14"/>
      <c r="T1229" s="15"/>
      <c r="U1229" s="14"/>
      <c r="V1229" s="15"/>
      <c r="W1229" s="47"/>
      <c r="X1229" s="48"/>
      <c r="Y1229" s="47"/>
      <c r="Z1229" s="48"/>
      <c r="AA1229" s="47"/>
      <c r="AB1229" s="48"/>
      <c r="AC1229" s="47"/>
      <c r="AD1229" s="48"/>
      <c r="AE1229" s="47"/>
      <c r="AF1229" s="48"/>
      <c r="AG1229" s="47"/>
      <c r="AH1229" s="48"/>
      <c r="AI1229" s="47"/>
      <c r="AJ1229" s="48"/>
    </row>
    <row r="1230" spans="1:36" x14ac:dyDescent="0.25">
      <c r="A1230" s="7">
        <f t="shared" si="59"/>
        <v>1226</v>
      </c>
      <c r="B1230" s="8"/>
      <c r="C1230" s="5"/>
      <c r="D1230" s="5"/>
      <c r="E1230" s="5"/>
      <c r="F1230" s="7" t="str">
        <f>IF(E1230="","",IF(VLOOKUP(E1230,'Study Locations'!B:D,2,FALSE)="","",VLOOKUP(E1230,'Study Locations'!B:D,2,FALSE)))</f>
        <v/>
      </c>
      <c r="G1230" s="7" t="str">
        <f>IF(E1230="","",IF(VLOOKUP(E1230,'Study Locations'!B:D,3,FALSE)="","",VLOOKUP(E1230,'Study Locations'!B:D,3,FALSE)))</f>
        <v/>
      </c>
      <c r="H1230" s="5"/>
      <c r="I1230" s="5"/>
      <c r="J1230" s="3" t="str">
        <f t="shared" si="57"/>
        <v/>
      </c>
      <c r="K1230" s="29" t="str">
        <f>IF(B1230="","",IF(J1230="","NA",IF(ISNA(VLOOKUP(J1230,'Default  Salaries'!D:E,2,FALSE)),IF(ISNA(VLOOKUP(I1230&amp;"-NA",'Default  Salaries'!D:E,2,FALSE)),"NA",VLOOKUP(I1230&amp;"-NA",'Default  Salaries'!D:E,2,FALSE)),VLOOKUP(J1230,'Default  Salaries'!D:E,2,FALSE))))</f>
        <v/>
      </c>
      <c r="L1230" s="46"/>
      <c r="M1230" s="19"/>
      <c r="N1230" s="45"/>
      <c r="O1230" s="45"/>
      <c r="P1230" s="7" t="str">
        <f t="shared" si="58"/>
        <v/>
      </c>
      <c r="Q1230" s="14"/>
      <c r="R1230" s="15"/>
      <c r="S1230" s="14"/>
      <c r="T1230" s="15"/>
      <c r="U1230" s="14"/>
      <c r="V1230" s="15"/>
      <c r="W1230" s="47"/>
      <c r="X1230" s="48"/>
      <c r="Y1230" s="47"/>
      <c r="Z1230" s="48"/>
      <c r="AA1230" s="47"/>
      <c r="AB1230" s="48"/>
      <c r="AC1230" s="47"/>
      <c r="AD1230" s="48"/>
      <c r="AE1230" s="47"/>
      <c r="AF1230" s="48"/>
      <c r="AG1230" s="47"/>
      <c r="AH1230" s="48"/>
      <c r="AI1230" s="47"/>
      <c r="AJ1230" s="48"/>
    </row>
    <row r="1231" spans="1:36" x14ac:dyDescent="0.25">
      <c r="A1231" s="7">
        <f t="shared" si="59"/>
        <v>1227</v>
      </c>
      <c r="B1231" s="8"/>
      <c r="C1231" s="5"/>
      <c r="D1231" s="5"/>
      <c r="E1231" s="5"/>
      <c r="F1231" s="7" t="str">
        <f>IF(E1231="","",IF(VLOOKUP(E1231,'Study Locations'!B:D,2,FALSE)="","",VLOOKUP(E1231,'Study Locations'!B:D,2,FALSE)))</f>
        <v/>
      </c>
      <c r="G1231" s="7" t="str">
        <f>IF(E1231="","",IF(VLOOKUP(E1231,'Study Locations'!B:D,3,FALSE)="","",VLOOKUP(E1231,'Study Locations'!B:D,3,FALSE)))</f>
        <v/>
      </c>
      <c r="H1231" s="5"/>
      <c r="I1231" s="5"/>
      <c r="J1231" s="3" t="str">
        <f t="shared" si="57"/>
        <v/>
      </c>
      <c r="K1231" s="29" t="str">
        <f>IF(B1231="","",IF(J1231="","NA",IF(ISNA(VLOOKUP(J1231,'Default  Salaries'!D:E,2,FALSE)),IF(ISNA(VLOOKUP(I1231&amp;"-NA",'Default  Salaries'!D:E,2,FALSE)),"NA",VLOOKUP(I1231&amp;"-NA",'Default  Salaries'!D:E,2,FALSE)),VLOOKUP(J1231,'Default  Salaries'!D:E,2,FALSE))))</f>
        <v/>
      </c>
      <c r="L1231" s="46"/>
      <c r="M1231" s="19"/>
      <c r="N1231" s="45"/>
      <c r="O1231" s="45"/>
      <c r="P1231" s="7" t="str">
        <f t="shared" si="58"/>
        <v/>
      </c>
      <c r="Q1231" s="14"/>
      <c r="R1231" s="15"/>
      <c r="S1231" s="14"/>
      <c r="T1231" s="15"/>
      <c r="U1231" s="14"/>
      <c r="V1231" s="15"/>
      <c r="W1231" s="47"/>
      <c r="X1231" s="48"/>
      <c r="Y1231" s="47"/>
      <c r="Z1231" s="48"/>
      <c r="AA1231" s="47"/>
      <c r="AB1231" s="48"/>
      <c r="AC1231" s="47"/>
      <c r="AD1231" s="48"/>
      <c r="AE1231" s="47"/>
      <c r="AF1231" s="48"/>
      <c r="AG1231" s="47"/>
      <c r="AH1231" s="48"/>
      <c r="AI1231" s="47"/>
      <c r="AJ1231" s="48"/>
    </row>
    <row r="1232" spans="1:36" x14ac:dyDescent="0.25">
      <c r="A1232" s="7">
        <f t="shared" si="59"/>
        <v>1228</v>
      </c>
      <c r="B1232" s="8"/>
      <c r="C1232" s="5"/>
      <c r="D1232" s="5"/>
      <c r="E1232" s="5"/>
      <c r="F1232" s="7" t="str">
        <f>IF(E1232="","",IF(VLOOKUP(E1232,'Study Locations'!B:D,2,FALSE)="","",VLOOKUP(E1232,'Study Locations'!B:D,2,FALSE)))</f>
        <v/>
      </c>
      <c r="G1232" s="7" t="str">
        <f>IF(E1232="","",IF(VLOOKUP(E1232,'Study Locations'!B:D,3,FALSE)="","",VLOOKUP(E1232,'Study Locations'!B:D,3,FALSE)))</f>
        <v/>
      </c>
      <c r="H1232" s="5"/>
      <c r="I1232" s="5"/>
      <c r="J1232" s="3" t="str">
        <f t="shared" si="57"/>
        <v/>
      </c>
      <c r="K1232" s="29" t="str">
        <f>IF(B1232="","",IF(J1232="","NA",IF(ISNA(VLOOKUP(J1232,'Default  Salaries'!D:E,2,FALSE)),IF(ISNA(VLOOKUP(I1232&amp;"-NA",'Default  Salaries'!D:E,2,FALSE)),"NA",VLOOKUP(I1232&amp;"-NA",'Default  Salaries'!D:E,2,FALSE)),VLOOKUP(J1232,'Default  Salaries'!D:E,2,FALSE))))</f>
        <v/>
      </c>
      <c r="L1232" s="46"/>
      <c r="M1232" s="19"/>
      <c r="N1232" s="45"/>
      <c r="O1232" s="45"/>
      <c r="P1232" s="7" t="str">
        <f t="shared" si="58"/>
        <v/>
      </c>
      <c r="Q1232" s="14"/>
      <c r="R1232" s="15"/>
      <c r="S1232" s="14"/>
      <c r="T1232" s="15"/>
      <c r="U1232" s="14"/>
      <c r="V1232" s="15"/>
      <c r="W1232" s="47"/>
      <c r="X1232" s="48"/>
      <c r="Y1232" s="47"/>
      <c r="Z1232" s="48"/>
      <c r="AA1232" s="47"/>
      <c r="AB1232" s="48"/>
      <c r="AC1232" s="47"/>
      <c r="AD1232" s="48"/>
      <c r="AE1232" s="47"/>
      <c r="AF1232" s="48"/>
      <c r="AG1232" s="47"/>
      <c r="AH1232" s="48"/>
      <c r="AI1232" s="47"/>
      <c r="AJ1232" s="48"/>
    </row>
    <row r="1233" spans="1:36" x14ac:dyDescent="0.25">
      <c r="A1233" s="7">
        <f t="shared" si="59"/>
        <v>1229</v>
      </c>
      <c r="B1233" s="8"/>
      <c r="C1233" s="5"/>
      <c r="D1233" s="5"/>
      <c r="E1233" s="5"/>
      <c r="F1233" s="7" t="str">
        <f>IF(E1233="","",IF(VLOOKUP(E1233,'Study Locations'!B:D,2,FALSE)="","",VLOOKUP(E1233,'Study Locations'!B:D,2,FALSE)))</f>
        <v/>
      </c>
      <c r="G1233" s="7" t="str">
        <f>IF(E1233="","",IF(VLOOKUP(E1233,'Study Locations'!B:D,3,FALSE)="","",VLOOKUP(E1233,'Study Locations'!B:D,3,FALSE)))</f>
        <v/>
      </c>
      <c r="H1233" s="5"/>
      <c r="I1233" s="5"/>
      <c r="J1233" s="3" t="str">
        <f t="shared" si="57"/>
        <v/>
      </c>
      <c r="K1233" s="29" t="str">
        <f>IF(B1233="","",IF(J1233="","NA",IF(ISNA(VLOOKUP(J1233,'Default  Salaries'!D:E,2,FALSE)),IF(ISNA(VLOOKUP(I1233&amp;"-NA",'Default  Salaries'!D:E,2,FALSE)),"NA",VLOOKUP(I1233&amp;"-NA",'Default  Salaries'!D:E,2,FALSE)),VLOOKUP(J1233,'Default  Salaries'!D:E,2,FALSE))))</f>
        <v/>
      </c>
      <c r="L1233" s="46"/>
      <c r="M1233" s="19"/>
      <c r="N1233" s="45"/>
      <c r="O1233" s="45"/>
      <c r="P1233" s="7" t="str">
        <f t="shared" si="58"/>
        <v/>
      </c>
      <c r="Q1233" s="14"/>
      <c r="R1233" s="15"/>
      <c r="S1233" s="14"/>
      <c r="T1233" s="15"/>
      <c r="U1233" s="14"/>
      <c r="V1233" s="15"/>
      <c r="W1233" s="47"/>
      <c r="X1233" s="48"/>
      <c r="Y1233" s="47"/>
      <c r="Z1233" s="48"/>
      <c r="AA1233" s="47"/>
      <c r="AB1233" s="48"/>
      <c r="AC1233" s="47"/>
      <c r="AD1233" s="48"/>
      <c r="AE1233" s="47"/>
      <c r="AF1233" s="48"/>
      <c r="AG1233" s="47"/>
      <c r="AH1233" s="48"/>
      <c r="AI1233" s="47"/>
      <c r="AJ1233" s="48"/>
    </row>
    <row r="1234" spans="1:36" x14ac:dyDescent="0.25">
      <c r="A1234" s="7">
        <f t="shared" si="59"/>
        <v>1230</v>
      </c>
      <c r="B1234" s="8"/>
      <c r="C1234" s="5"/>
      <c r="D1234" s="5"/>
      <c r="E1234" s="5"/>
      <c r="F1234" s="7" t="str">
        <f>IF(E1234="","",IF(VLOOKUP(E1234,'Study Locations'!B:D,2,FALSE)="","",VLOOKUP(E1234,'Study Locations'!B:D,2,FALSE)))</f>
        <v/>
      </c>
      <c r="G1234" s="7" t="str">
        <f>IF(E1234="","",IF(VLOOKUP(E1234,'Study Locations'!B:D,3,FALSE)="","",VLOOKUP(E1234,'Study Locations'!B:D,3,FALSE)))</f>
        <v/>
      </c>
      <c r="H1234" s="5"/>
      <c r="I1234" s="5"/>
      <c r="J1234" s="3" t="str">
        <f t="shared" si="57"/>
        <v/>
      </c>
      <c r="K1234" s="29" t="str">
        <f>IF(B1234="","",IF(J1234="","NA",IF(ISNA(VLOOKUP(J1234,'Default  Salaries'!D:E,2,FALSE)),IF(ISNA(VLOOKUP(I1234&amp;"-NA",'Default  Salaries'!D:E,2,FALSE)),"NA",VLOOKUP(I1234&amp;"-NA",'Default  Salaries'!D:E,2,FALSE)),VLOOKUP(J1234,'Default  Salaries'!D:E,2,FALSE))))</f>
        <v/>
      </c>
      <c r="L1234" s="46"/>
      <c r="M1234" s="19"/>
      <c r="N1234" s="45"/>
      <c r="O1234" s="45"/>
      <c r="P1234" s="7" t="str">
        <f t="shared" si="58"/>
        <v/>
      </c>
      <c r="Q1234" s="14"/>
      <c r="R1234" s="15"/>
      <c r="S1234" s="14"/>
      <c r="T1234" s="15"/>
      <c r="U1234" s="14"/>
      <c r="V1234" s="15"/>
      <c r="W1234" s="47"/>
      <c r="X1234" s="48"/>
      <c r="Y1234" s="47"/>
      <c r="Z1234" s="48"/>
      <c r="AA1234" s="47"/>
      <c r="AB1234" s="48"/>
      <c r="AC1234" s="47"/>
      <c r="AD1234" s="48"/>
      <c r="AE1234" s="47"/>
      <c r="AF1234" s="48"/>
      <c r="AG1234" s="47"/>
      <c r="AH1234" s="48"/>
      <c r="AI1234" s="47"/>
      <c r="AJ1234" s="48"/>
    </row>
    <row r="1235" spans="1:36" x14ac:dyDescent="0.25">
      <c r="A1235" s="7">
        <f t="shared" si="59"/>
        <v>1231</v>
      </c>
      <c r="B1235" s="8"/>
      <c r="C1235" s="5"/>
      <c r="D1235" s="5"/>
      <c r="E1235" s="5"/>
      <c r="F1235" s="7" t="str">
        <f>IF(E1235="","",IF(VLOOKUP(E1235,'Study Locations'!B:D,2,FALSE)="","",VLOOKUP(E1235,'Study Locations'!B:D,2,FALSE)))</f>
        <v/>
      </c>
      <c r="G1235" s="7" t="str">
        <f>IF(E1235="","",IF(VLOOKUP(E1235,'Study Locations'!B:D,3,FALSE)="","",VLOOKUP(E1235,'Study Locations'!B:D,3,FALSE)))</f>
        <v/>
      </c>
      <c r="H1235" s="5"/>
      <c r="I1235" s="5"/>
      <c r="J1235" s="3" t="str">
        <f t="shared" si="57"/>
        <v/>
      </c>
      <c r="K1235" s="29" t="str">
        <f>IF(B1235="","",IF(J1235="","NA",IF(ISNA(VLOOKUP(J1235,'Default  Salaries'!D:E,2,FALSE)),IF(ISNA(VLOOKUP(I1235&amp;"-NA",'Default  Salaries'!D:E,2,FALSE)),"NA",VLOOKUP(I1235&amp;"-NA",'Default  Salaries'!D:E,2,FALSE)),VLOOKUP(J1235,'Default  Salaries'!D:E,2,FALSE))))</f>
        <v/>
      </c>
      <c r="L1235" s="46"/>
      <c r="M1235" s="19"/>
      <c r="N1235" s="45"/>
      <c r="O1235" s="45"/>
      <c r="P1235" s="7" t="str">
        <f t="shared" si="58"/>
        <v/>
      </c>
      <c r="Q1235" s="14"/>
      <c r="R1235" s="15"/>
      <c r="S1235" s="14"/>
      <c r="T1235" s="15"/>
      <c r="U1235" s="14"/>
      <c r="V1235" s="15"/>
      <c r="W1235" s="47"/>
      <c r="X1235" s="48"/>
      <c r="Y1235" s="47"/>
      <c r="Z1235" s="48"/>
      <c r="AA1235" s="47"/>
      <c r="AB1235" s="48"/>
      <c r="AC1235" s="47"/>
      <c r="AD1235" s="48"/>
      <c r="AE1235" s="47"/>
      <c r="AF1235" s="48"/>
      <c r="AG1235" s="47"/>
      <c r="AH1235" s="48"/>
      <c r="AI1235" s="47"/>
      <c r="AJ1235" s="48"/>
    </row>
    <row r="1236" spans="1:36" x14ac:dyDescent="0.25">
      <c r="A1236" s="7">
        <f t="shared" si="59"/>
        <v>1232</v>
      </c>
      <c r="B1236" s="8"/>
      <c r="C1236" s="5"/>
      <c r="D1236" s="5"/>
      <c r="E1236" s="5"/>
      <c r="F1236" s="7" t="str">
        <f>IF(E1236="","",IF(VLOOKUP(E1236,'Study Locations'!B:D,2,FALSE)="","",VLOOKUP(E1236,'Study Locations'!B:D,2,FALSE)))</f>
        <v/>
      </c>
      <c r="G1236" s="7" t="str">
        <f>IF(E1236="","",IF(VLOOKUP(E1236,'Study Locations'!B:D,3,FALSE)="","",VLOOKUP(E1236,'Study Locations'!B:D,3,FALSE)))</f>
        <v/>
      </c>
      <c r="H1236" s="5"/>
      <c r="I1236" s="5"/>
      <c r="J1236" s="3" t="str">
        <f t="shared" si="57"/>
        <v/>
      </c>
      <c r="K1236" s="29" t="str">
        <f>IF(B1236="","",IF(J1236="","NA",IF(ISNA(VLOOKUP(J1236,'Default  Salaries'!D:E,2,FALSE)),IF(ISNA(VLOOKUP(I1236&amp;"-NA",'Default  Salaries'!D:E,2,FALSE)),"NA",VLOOKUP(I1236&amp;"-NA",'Default  Salaries'!D:E,2,FALSE)),VLOOKUP(J1236,'Default  Salaries'!D:E,2,FALSE))))</f>
        <v/>
      </c>
      <c r="L1236" s="46"/>
      <c r="M1236" s="19"/>
      <c r="N1236" s="45"/>
      <c r="O1236" s="45"/>
      <c r="P1236" s="7" t="str">
        <f t="shared" si="58"/>
        <v/>
      </c>
      <c r="Q1236" s="14"/>
      <c r="R1236" s="15"/>
      <c r="S1236" s="14"/>
      <c r="T1236" s="15"/>
      <c r="U1236" s="14"/>
      <c r="V1236" s="15"/>
      <c r="W1236" s="47"/>
      <c r="X1236" s="48"/>
      <c r="Y1236" s="47"/>
      <c r="Z1236" s="48"/>
      <c r="AA1236" s="47"/>
      <c r="AB1236" s="48"/>
      <c r="AC1236" s="47"/>
      <c r="AD1236" s="48"/>
      <c r="AE1236" s="47"/>
      <c r="AF1236" s="48"/>
      <c r="AG1236" s="47"/>
      <c r="AH1236" s="48"/>
      <c r="AI1236" s="47"/>
      <c r="AJ1236" s="48"/>
    </row>
    <row r="1237" spans="1:36" x14ac:dyDescent="0.25">
      <c r="A1237" s="7">
        <f t="shared" si="59"/>
        <v>1233</v>
      </c>
      <c r="B1237" s="8"/>
      <c r="C1237" s="5"/>
      <c r="D1237" s="5"/>
      <c r="E1237" s="5"/>
      <c r="F1237" s="7" t="str">
        <f>IF(E1237="","",IF(VLOOKUP(E1237,'Study Locations'!B:D,2,FALSE)="","",VLOOKUP(E1237,'Study Locations'!B:D,2,FALSE)))</f>
        <v/>
      </c>
      <c r="G1237" s="7" t="str">
        <f>IF(E1237="","",IF(VLOOKUP(E1237,'Study Locations'!B:D,3,FALSE)="","",VLOOKUP(E1237,'Study Locations'!B:D,3,FALSE)))</f>
        <v/>
      </c>
      <c r="H1237" s="5"/>
      <c r="I1237" s="5"/>
      <c r="J1237" s="3" t="str">
        <f t="shared" si="57"/>
        <v/>
      </c>
      <c r="K1237" s="29" t="str">
        <f>IF(B1237="","",IF(J1237="","NA",IF(ISNA(VLOOKUP(J1237,'Default  Salaries'!D:E,2,FALSE)),IF(ISNA(VLOOKUP(I1237&amp;"-NA",'Default  Salaries'!D:E,2,FALSE)),"NA",VLOOKUP(I1237&amp;"-NA",'Default  Salaries'!D:E,2,FALSE)),VLOOKUP(J1237,'Default  Salaries'!D:E,2,FALSE))))</f>
        <v/>
      </c>
      <c r="L1237" s="46"/>
      <c r="M1237" s="19"/>
      <c r="N1237" s="45"/>
      <c r="O1237" s="45"/>
      <c r="P1237" s="7" t="str">
        <f t="shared" si="58"/>
        <v/>
      </c>
      <c r="Q1237" s="14"/>
      <c r="R1237" s="15"/>
      <c r="S1237" s="14"/>
      <c r="T1237" s="15"/>
      <c r="U1237" s="14"/>
      <c r="V1237" s="15"/>
      <c r="W1237" s="47"/>
      <c r="X1237" s="48"/>
      <c r="Y1237" s="47"/>
      <c r="Z1237" s="48"/>
      <c r="AA1237" s="47"/>
      <c r="AB1237" s="48"/>
      <c r="AC1237" s="47"/>
      <c r="AD1237" s="48"/>
      <c r="AE1237" s="47"/>
      <c r="AF1237" s="48"/>
      <c r="AG1237" s="47"/>
      <c r="AH1237" s="48"/>
      <c r="AI1237" s="47"/>
      <c r="AJ1237" s="48"/>
    </row>
    <row r="1238" spans="1:36" x14ac:dyDescent="0.25">
      <c r="A1238" s="7">
        <f t="shared" si="59"/>
        <v>1234</v>
      </c>
      <c r="B1238" s="8"/>
      <c r="C1238" s="5"/>
      <c r="D1238" s="5"/>
      <c r="E1238" s="5"/>
      <c r="F1238" s="7" t="str">
        <f>IF(E1238="","",IF(VLOOKUP(E1238,'Study Locations'!B:D,2,FALSE)="","",VLOOKUP(E1238,'Study Locations'!B:D,2,FALSE)))</f>
        <v/>
      </c>
      <c r="G1238" s="7" t="str">
        <f>IF(E1238="","",IF(VLOOKUP(E1238,'Study Locations'!B:D,3,FALSE)="","",VLOOKUP(E1238,'Study Locations'!B:D,3,FALSE)))</f>
        <v/>
      </c>
      <c r="H1238" s="5"/>
      <c r="I1238" s="5"/>
      <c r="J1238" s="3" t="str">
        <f t="shared" si="57"/>
        <v/>
      </c>
      <c r="K1238" s="29" t="str">
        <f>IF(B1238="","",IF(J1238="","NA",IF(ISNA(VLOOKUP(J1238,'Default  Salaries'!D:E,2,FALSE)),IF(ISNA(VLOOKUP(I1238&amp;"-NA",'Default  Salaries'!D:E,2,FALSE)),"NA",VLOOKUP(I1238&amp;"-NA",'Default  Salaries'!D:E,2,FALSE)),VLOOKUP(J1238,'Default  Salaries'!D:E,2,FALSE))))</f>
        <v/>
      </c>
      <c r="L1238" s="46"/>
      <c r="M1238" s="19"/>
      <c r="N1238" s="45"/>
      <c r="O1238" s="45"/>
      <c r="P1238" s="7" t="str">
        <f t="shared" si="58"/>
        <v/>
      </c>
      <c r="Q1238" s="14"/>
      <c r="R1238" s="15"/>
      <c r="S1238" s="14"/>
      <c r="T1238" s="15"/>
      <c r="U1238" s="14"/>
      <c r="V1238" s="15"/>
      <c r="W1238" s="47"/>
      <c r="X1238" s="48"/>
      <c r="Y1238" s="47"/>
      <c r="Z1238" s="48"/>
      <c r="AA1238" s="47"/>
      <c r="AB1238" s="48"/>
      <c r="AC1238" s="47"/>
      <c r="AD1238" s="48"/>
      <c r="AE1238" s="47"/>
      <c r="AF1238" s="48"/>
      <c r="AG1238" s="47"/>
      <c r="AH1238" s="48"/>
      <c r="AI1238" s="47"/>
      <c r="AJ1238" s="48"/>
    </row>
    <row r="1239" spans="1:36" x14ac:dyDescent="0.25">
      <c r="A1239" s="7">
        <f t="shared" si="59"/>
        <v>1235</v>
      </c>
      <c r="B1239" s="8"/>
      <c r="C1239" s="5"/>
      <c r="D1239" s="5"/>
      <c r="E1239" s="5"/>
      <c r="F1239" s="7" t="str">
        <f>IF(E1239="","",IF(VLOOKUP(E1239,'Study Locations'!B:D,2,FALSE)="","",VLOOKUP(E1239,'Study Locations'!B:D,2,FALSE)))</f>
        <v/>
      </c>
      <c r="G1239" s="7" t="str">
        <f>IF(E1239="","",IF(VLOOKUP(E1239,'Study Locations'!B:D,3,FALSE)="","",VLOOKUP(E1239,'Study Locations'!B:D,3,FALSE)))</f>
        <v/>
      </c>
      <c r="H1239" s="5"/>
      <c r="I1239" s="5"/>
      <c r="J1239" s="3" t="str">
        <f t="shared" si="57"/>
        <v/>
      </c>
      <c r="K1239" s="29" t="str">
        <f>IF(B1239="","",IF(J1239="","NA",IF(ISNA(VLOOKUP(J1239,'Default  Salaries'!D:E,2,FALSE)),IF(ISNA(VLOOKUP(I1239&amp;"-NA",'Default  Salaries'!D:E,2,FALSE)),"NA",VLOOKUP(I1239&amp;"-NA",'Default  Salaries'!D:E,2,FALSE)),VLOOKUP(J1239,'Default  Salaries'!D:E,2,FALSE))))</f>
        <v/>
      </c>
      <c r="L1239" s="46"/>
      <c r="M1239" s="19"/>
      <c r="N1239" s="45"/>
      <c r="O1239" s="45"/>
      <c r="P1239" s="7" t="str">
        <f t="shared" si="58"/>
        <v/>
      </c>
      <c r="Q1239" s="14"/>
      <c r="R1239" s="15"/>
      <c r="S1239" s="14"/>
      <c r="T1239" s="15"/>
      <c r="U1239" s="14"/>
      <c r="V1239" s="15"/>
      <c r="W1239" s="47"/>
      <c r="X1239" s="48"/>
      <c r="Y1239" s="47"/>
      <c r="Z1239" s="48"/>
      <c r="AA1239" s="47"/>
      <c r="AB1239" s="48"/>
      <c r="AC1239" s="47"/>
      <c r="AD1239" s="48"/>
      <c r="AE1239" s="47"/>
      <c r="AF1239" s="48"/>
      <c r="AG1239" s="47"/>
      <c r="AH1239" s="48"/>
      <c r="AI1239" s="47"/>
      <c r="AJ1239" s="48"/>
    </row>
    <row r="1240" spans="1:36" x14ac:dyDescent="0.25">
      <c r="A1240" s="7">
        <f t="shared" si="59"/>
        <v>1236</v>
      </c>
      <c r="B1240" s="8"/>
      <c r="C1240" s="5"/>
      <c r="D1240" s="5"/>
      <c r="E1240" s="5"/>
      <c r="F1240" s="7" t="str">
        <f>IF(E1240="","",IF(VLOOKUP(E1240,'Study Locations'!B:D,2,FALSE)="","",VLOOKUP(E1240,'Study Locations'!B:D,2,FALSE)))</f>
        <v/>
      </c>
      <c r="G1240" s="7" t="str">
        <f>IF(E1240="","",IF(VLOOKUP(E1240,'Study Locations'!B:D,3,FALSE)="","",VLOOKUP(E1240,'Study Locations'!B:D,3,FALSE)))</f>
        <v/>
      </c>
      <c r="H1240" s="5"/>
      <c r="I1240" s="5"/>
      <c r="J1240" s="3" t="str">
        <f t="shared" si="57"/>
        <v/>
      </c>
      <c r="K1240" s="29" t="str">
        <f>IF(B1240="","",IF(J1240="","NA",IF(ISNA(VLOOKUP(J1240,'Default  Salaries'!D:E,2,FALSE)),IF(ISNA(VLOOKUP(I1240&amp;"-NA",'Default  Salaries'!D:E,2,FALSE)),"NA",VLOOKUP(I1240&amp;"-NA",'Default  Salaries'!D:E,2,FALSE)),VLOOKUP(J1240,'Default  Salaries'!D:E,2,FALSE))))</f>
        <v/>
      </c>
      <c r="L1240" s="46"/>
      <c r="M1240" s="19"/>
      <c r="N1240" s="45"/>
      <c r="O1240" s="45"/>
      <c r="P1240" s="7" t="str">
        <f t="shared" si="58"/>
        <v/>
      </c>
      <c r="Q1240" s="14"/>
      <c r="R1240" s="15"/>
      <c r="S1240" s="14"/>
      <c r="T1240" s="15"/>
      <c r="U1240" s="14"/>
      <c r="V1240" s="15"/>
      <c r="W1240" s="47"/>
      <c r="X1240" s="48"/>
      <c r="Y1240" s="47"/>
      <c r="Z1240" s="48"/>
      <c r="AA1240" s="47"/>
      <c r="AB1240" s="48"/>
      <c r="AC1240" s="47"/>
      <c r="AD1240" s="48"/>
      <c r="AE1240" s="47"/>
      <c r="AF1240" s="48"/>
      <c r="AG1240" s="47"/>
      <c r="AH1240" s="48"/>
      <c r="AI1240" s="47"/>
      <c r="AJ1240" s="48"/>
    </row>
    <row r="1241" spans="1:36" x14ac:dyDescent="0.25">
      <c r="A1241" s="7">
        <f t="shared" si="59"/>
        <v>1237</v>
      </c>
      <c r="B1241" s="8"/>
      <c r="C1241" s="5"/>
      <c r="D1241" s="5"/>
      <c r="E1241" s="5"/>
      <c r="F1241" s="7" t="str">
        <f>IF(E1241="","",IF(VLOOKUP(E1241,'Study Locations'!B:D,2,FALSE)="","",VLOOKUP(E1241,'Study Locations'!B:D,2,FALSE)))</f>
        <v/>
      </c>
      <c r="G1241" s="7" t="str">
        <f>IF(E1241="","",IF(VLOOKUP(E1241,'Study Locations'!B:D,3,FALSE)="","",VLOOKUP(E1241,'Study Locations'!B:D,3,FALSE)))</f>
        <v/>
      </c>
      <c r="H1241" s="5"/>
      <c r="I1241" s="5"/>
      <c r="J1241" s="3" t="str">
        <f t="shared" si="57"/>
        <v/>
      </c>
      <c r="K1241" s="29" t="str">
        <f>IF(B1241="","",IF(J1241="","NA",IF(ISNA(VLOOKUP(J1241,'Default  Salaries'!D:E,2,FALSE)),IF(ISNA(VLOOKUP(I1241&amp;"-NA",'Default  Salaries'!D:E,2,FALSE)),"NA",VLOOKUP(I1241&amp;"-NA",'Default  Salaries'!D:E,2,FALSE)),VLOOKUP(J1241,'Default  Salaries'!D:E,2,FALSE))))</f>
        <v/>
      </c>
      <c r="L1241" s="46"/>
      <c r="M1241" s="19"/>
      <c r="N1241" s="45"/>
      <c r="O1241" s="45"/>
      <c r="P1241" s="7" t="str">
        <f t="shared" si="58"/>
        <v/>
      </c>
      <c r="Q1241" s="14"/>
      <c r="R1241" s="15"/>
      <c r="S1241" s="14"/>
      <c r="T1241" s="15"/>
      <c r="U1241" s="14"/>
      <c r="V1241" s="15"/>
      <c r="W1241" s="47"/>
      <c r="X1241" s="48"/>
      <c r="Y1241" s="47"/>
      <c r="Z1241" s="48"/>
      <c r="AA1241" s="47"/>
      <c r="AB1241" s="48"/>
      <c r="AC1241" s="47"/>
      <c r="AD1241" s="48"/>
      <c r="AE1241" s="47"/>
      <c r="AF1241" s="48"/>
      <c r="AG1241" s="47"/>
      <c r="AH1241" s="48"/>
      <c r="AI1241" s="47"/>
      <c r="AJ1241" s="48"/>
    </row>
    <row r="1242" spans="1:36" x14ac:dyDescent="0.25">
      <c r="A1242" s="7">
        <f t="shared" si="59"/>
        <v>1238</v>
      </c>
      <c r="B1242" s="8"/>
      <c r="C1242" s="5"/>
      <c r="D1242" s="5"/>
      <c r="E1242" s="5"/>
      <c r="F1242" s="7" t="str">
        <f>IF(E1242="","",IF(VLOOKUP(E1242,'Study Locations'!B:D,2,FALSE)="","",VLOOKUP(E1242,'Study Locations'!B:D,2,FALSE)))</f>
        <v/>
      </c>
      <c r="G1242" s="7" t="str">
        <f>IF(E1242="","",IF(VLOOKUP(E1242,'Study Locations'!B:D,3,FALSE)="","",VLOOKUP(E1242,'Study Locations'!B:D,3,FALSE)))</f>
        <v/>
      </c>
      <c r="H1242" s="5"/>
      <c r="I1242" s="5"/>
      <c r="J1242" s="3" t="str">
        <f t="shared" si="57"/>
        <v/>
      </c>
      <c r="K1242" s="29" t="str">
        <f>IF(B1242="","",IF(J1242="","NA",IF(ISNA(VLOOKUP(J1242,'Default  Salaries'!D:E,2,FALSE)),IF(ISNA(VLOOKUP(I1242&amp;"-NA",'Default  Salaries'!D:E,2,FALSE)),"NA",VLOOKUP(I1242&amp;"-NA",'Default  Salaries'!D:E,2,FALSE)),VLOOKUP(J1242,'Default  Salaries'!D:E,2,FALSE))))</f>
        <v/>
      </c>
      <c r="L1242" s="46"/>
      <c r="M1242" s="19"/>
      <c r="N1242" s="45"/>
      <c r="O1242" s="45"/>
      <c r="P1242" s="7" t="str">
        <f t="shared" si="58"/>
        <v/>
      </c>
      <c r="Q1242" s="14"/>
      <c r="R1242" s="15"/>
      <c r="S1242" s="14"/>
      <c r="T1242" s="15"/>
      <c r="U1242" s="14"/>
      <c r="V1242" s="15"/>
      <c r="W1242" s="47"/>
      <c r="X1242" s="48"/>
      <c r="Y1242" s="47"/>
      <c r="Z1242" s="48"/>
      <c r="AA1242" s="47"/>
      <c r="AB1242" s="48"/>
      <c r="AC1242" s="47"/>
      <c r="AD1242" s="48"/>
      <c r="AE1242" s="47"/>
      <c r="AF1242" s="48"/>
      <c r="AG1242" s="47"/>
      <c r="AH1242" s="48"/>
      <c r="AI1242" s="47"/>
      <c r="AJ1242" s="48"/>
    </row>
    <row r="1243" spans="1:36" x14ac:dyDescent="0.25">
      <c r="A1243" s="7">
        <f t="shared" si="59"/>
        <v>1239</v>
      </c>
      <c r="B1243" s="8"/>
      <c r="C1243" s="5"/>
      <c r="D1243" s="5"/>
      <c r="E1243" s="5"/>
      <c r="F1243" s="7" t="str">
        <f>IF(E1243="","",IF(VLOOKUP(E1243,'Study Locations'!B:D,2,FALSE)="","",VLOOKUP(E1243,'Study Locations'!B:D,2,FALSE)))</f>
        <v/>
      </c>
      <c r="G1243" s="7" t="str">
        <f>IF(E1243="","",IF(VLOOKUP(E1243,'Study Locations'!B:D,3,FALSE)="","",VLOOKUP(E1243,'Study Locations'!B:D,3,FALSE)))</f>
        <v/>
      </c>
      <c r="H1243" s="5"/>
      <c r="I1243" s="5"/>
      <c r="J1243" s="3" t="str">
        <f t="shared" si="57"/>
        <v/>
      </c>
      <c r="K1243" s="29" t="str">
        <f>IF(B1243="","",IF(J1243="","NA",IF(ISNA(VLOOKUP(J1243,'Default  Salaries'!D:E,2,FALSE)),IF(ISNA(VLOOKUP(I1243&amp;"-NA",'Default  Salaries'!D:E,2,FALSE)),"NA",VLOOKUP(I1243&amp;"-NA",'Default  Salaries'!D:E,2,FALSE)),VLOOKUP(J1243,'Default  Salaries'!D:E,2,FALSE))))</f>
        <v/>
      </c>
      <c r="L1243" s="46"/>
      <c r="M1243" s="19"/>
      <c r="N1243" s="45"/>
      <c r="O1243" s="45"/>
      <c r="P1243" s="7" t="str">
        <f t="shared" si="58"/>
        <v/>
      </c>
      <c r="Q1243" s="14"/>
      <c r="R1243" s="15"/>
      <c r="S1243" s="14"/>
      <c r="T1243" s="15"/>
      <c r="U1243" s="14"/>
      <c r="V1243" s="15"/>
      <c r="W1243" s="47"/>
      <c r="X1243" s="48"/>
      <c r="Y1243" s="47"/>
      <c r="Z1243" s="48"/>
      <c r="AA1243" s="47"/>
      <c r="AB1243" s="48"/>
      <c r="AC1243" s="47"/>
      <c r="AD1243" s="48"/>
      <c r="AE1243" s="47"/>
      <c r="AF1243" s="48"/>
      <c r="AG1243" s="47"/>
      <c r="AH1243" s="48"/>
      <c r="AI1243" s="47"/>
      <c r="AJ1243" s="48"/>
    </row>
    <row r="1244" spans="1:36" x14ac:dyDescent="0.25">
      <c r="A1244" s="7">
        <f t="shared" si="59"/>
        <v>1240</v>
      </c>
      <c r="B1244" s="8"/>
      <c r="C1244" s="5"/>
      <c r="D1244" s="5"/>
      <c r="E1244" s="5"/>
      <c r="F1244" s="7" t="str">
        <f>IF(E1244="","",IF(VLOOKUP(E1244,'Study Locations'!B:D,2,FALSE)="","",VLOOKUP(E1244,'Study Locations'!B:D,2,FALSE)))</f>
        <v/>
      </c>
      <c r="G1244" s="7" t="str">
        <f>IF(E1244="","",IF(VLOOKUP(E1244,'Study Locations'!B:D,3,FALSE)="","",VLOOKUP(E1244,'Study Locations'!B:D,3,FALSE)))</f>
        <v/>
      </c>
      <c r="H1244" s="5"/>
      <c r="I1244" s="5"/>
      <c r="J1244" s="3" t="str">
        <f t="shared" si="57"/>
        <v/>
      </c>
      <c r="K1244" s="29" t="str">
        <f>IF(B1244="","",IF(J1244="","NA",IF(ISNA(VLOOKUP(J1244,'Default  Salaries'!D:E,2,FALSE)),IF(ISNA(VLOOKUP(I1244&amp;"-NA",'Default  Salaries'!D:E,2,FALSE)),"NA",VLOOKUP(I1244&amp;"-NA",'Default  Salaries'!D:E,2,FALSE)),VLOOKUP(J1244,'Default  Salaries'!D:E,2,FALSE))))</f>
        <v/>
      </c>
      <c r="L1244" s="46"/>
      <c r="M1244" s="19"/>
      <c r="N1244" s="45"/>
      <c r="O1244" s="45"/>
      <c r="P1244" s="7" t="str">
        <f t="shared" si="58"/>
        <v/>
      </c>
      <c r="Q1244" s="14"/>
      <c r="R1244" s="15"/>
      <c r="S1244" s="14"/>
      <c r="T1244" s="15"/>
      <c r="U1244" s="14"/>
      <c r="V1244" s="15"/>
      <c r="W1244" s="47"/>
      <c r="X1244" s="48"/>
      <c r="Y1244" s="47"/>
      <c r="Z1244" s="48"/>
      <c r="AA1244" s="47"/>
      <c r="AB1244" s="48"/>
      <c r="AC1244" s="47"/>
      <c r="AD1244" s="48"/>
      <c r="AE1244" s="47"/>
      <c r="AF1244" s="48"/>
      <c r="AG1244" s="47"/>
      <c r="AH1244" s="48"/>
      <c r="AI1244" s="47"/>
      <c r="AJ1244" s="48"/>
    </row>
    <row r="1245" spans="1:36" x14ac:dyDescent="0.25">
      <c r="A1245" s="7">
        <f t="shared" si="59"/>
        <v>1241</v>
      </c>
      <c r="B1245" s="8"/>
      <c r="C1245" s="5"/>
      <c r="D1245" s="5"/>
      <c r="E1245" s="5"/>
      <c r="F1245" s="7" t="str">
        <f>IF(E1245="","",IF(VLOOKUP(E1245,'Study Locations'!B:D,2,FALSE)="","",VLOOKUP(E1245,'Study Locations'!B:D,2,FALSE)))</f>
        <v/>
      </c>
      <c r="G1245" s="7" t="str">
        <f>IF(E1245="","",IF(VLOOKUP(E1245,'Study Locations'!B:D,3,FALSE)="","",VLOOKUP(E1245,'Study Locations'!B:D,3,FALSE)))</f>
        <v/>
      </c>
      <c r="H1245" s="5"/>
      <c r="I1245" s="5"/>
      <c r="J1245" s="3" t="str">
        <f t="shared" si="57"/>
        <v/>
      </c>
      <c r="K1245" s="29" t="str">
        <f>IF(B1245="","",IF(J1245="","NA",IF(ISNA(VLOOKUP(J1245,'Default  Salaries'!D:E,2,FALSE)),IF(ISNA(VLOOKUP(I1245&amp;"-NA",'Default  Salaries'!D:E,2,FALSE)),"NA",VLOOKUP(I1245&amp;"-NA",'Default  Salaries'!D:E,2,FALSE)),VLOOKUP(J1245,'Default  Salaries'!D:E,2,FALSE))))</f>
        <v/>
      </c>
      <c r="L1245" s="46"/>
      <c r="M1245" s="19"/>
      <c r="N1245" s="45"/>
      <c r="O1245" s="45"/>
      <c r="P1245" s="7" t="str">
        <f t="shared" si="58"/>
        <v/>
      </c>
      <c r="Q1245" s="14"/>
      <c r="R1245" s="15"/>
      <c r="S1245" s="14"/>
      <c r="T1245" s="15"/>
      <c r="U1245" s="14"/>
      <c r="V1245" s="15"/>
      <c r="W1245" s="47"/>
      <c r="X1245" s="48"/>
      <c r="Y1245" s="47"/>
      <c r="Z1245" s="48"/>
      <c r="AA1245" s="47"/>
      <c r="AB1245" s="48"/>
      <c r="AC1245" s="47"/>
      <c r="AD1245" s="48"/>
      <c r="AE1245" s="47"/>
      <c r="AF1245" s="48"/>
      <c r="AG1245" s="47"/>
      <c r="AH1245" s="48"/>
      <c r="AI1245" s="47"/>
      <c r="AJ1245" s="48"/>
    </row>
    <row r="1246" spans="1:36" x14ac:dyDescent="0.25">
      <c r="A1246" s="7">
        <f t="shared" si="59"/>
        <v>1242</v>
      </c>
      <c r="B1246" s="8"/>
      <c r="C1246" s="5"/>
      <c r="D1246" s="5"/>
      <c r="E1246" s="5"/>
      <c r="F1246" s="7" t="str">
        <f>IF(E1246="","",IF(VLOOKUP(E1246,'Study Locations'!B:D,2,FALSE)="","",VLOOKUP(E1246,'Study Locations'!B:D,2,FALSE)))</f>
        <v/>
      </c>
      <c r="G1246" s="7" t="str">
        <f>IF(E1246="","",IF(VLOOKUP(E1246,'Study Locations'!B:D,3,FALSE)="","",VLOOKUP(E1246,'Study Locations'!B:D,3,FALSE)))</f>
        <v/>
      </c>
      <c r="H1246" s="5"/>
      <c r="I1246" s="5"/>
      <c r="J1246" s="3" t="str">
        <f t="shared" si="57"/>
        <v/>
      </c>
      <c r="K1246" s="29" t="str">
        <f>IF(B1246="","",IF(J1246="","NA",IF(ISNA(VLOOKUP(J1246,'Default  Salaries'!D:E,2,FALSE)),IF(ISNA(VLOOKUP(I1246&amp;"-NA",'Default  Salaries'!D:E,2,FALSE)),"NA",VLOOKUP(I1246&amp;"-NA",'Default  Salaries'!D:E,2,FALSE)),VLOOKUP(J1246,'Default  Salaries'!D:E,2,FALSE))))</f>
        <v/>
      </c>
      <c r="L1246" s="46"/>
      <c r="M1246" s="19"/>
      <c r="N1246" s="45"/>
      <c r="O1246" s="45"/>
      <c r="P1246" s="7" t="str">
        <f t="shared" si="58"/>
        <v/>
      </c>
      <c r="Q1246" s="14"/>
      <c r="R1246" s="15"/>
      <c r="S1246" s="14"/>
      <c r="T1246" s="15"/>
      <c r="U1246" s="14"/>
      <c r="V1246" s="15"/>
      <c r="W1246" s="47"/>
      <c r="X1246" s="48"/>
      <c r="Y1246" s="47"/>
      <c r="Z1246" s="48"/>
      <c r="AA1246" s="47"/>
      <c r="AB1246" s="48"/>
      <c r="AC1246" s="47"/>
      <c r="AD1246" s="48"/>
      <c r="AE1246" s="47"/>
      <c r="AF1246" s="48"/>
      <c r="AG1246" s="47"/>
      <c r="AH1246" s="48"/>
      <c r="AI1246" s="47"/>
      <c r="AJ1246" s="48"/>
    </row>
    <row r="1247" spans="1:36" x14ac:dyDescent="0.25">
      <c r="A1247" s="7">
        <f t="shared" si="59"/>
        <v>1243</v>
      </c>
      <c r="B1247" s="8"/>
      <c r="C1247" s="5"/>
      <c r="D1247" s="5"/>
      <c r="E1247" s="5"/>
      <c r="F1247" s="7" t="str">
        <f>IF(E1247="","",IF(VLOOKUP(E1247,'Study Locations'!B:D,2,FALSE)="","",VLOOKUP(E1247,'Study Locations'!B:D,2,FALSE)))</f>
        <v/>
      </c>
      <c r="G1247" s="7" t="str">
        <f>IF(E1247="","",IF(VLOOKUP(E1247,'Study Locations'!B:D,3,FALSE)="","",VLOOKUP(E1247,'Study Locations'!B:D,3,FALSE)))</f>
        <v/>
      </c>
      <c r="H1247" s="5"/>
      <c r="I1247" s="5"/>
      <c r="J1247" s="3" t="str">
        <f t="shared" si="57"/>
        <v/>
      </c>
      <c r="K1247" s="29" t="str">
        <f>IF(B1247="","",IF(J1247="","NA",IF(ISNA(VLOOKUP(J1247,'Default  Salaries'!D:E,2,FALSE)),IF(ISNA(VLOOKUP(I1247&amp;"-NA",'Default  Salaries'!D:E,2,FALSE)),"NA",VLOOKUP(I1247&amp;"-NA",'Default  Salaries'!D:E,2,FALSE)),VLOOKUP(J1247,'Default  Salaries'!D:E,2,FALSE))))</f>
        <v/>
      </c>
      <c r="L1247" s="46"/>
      <c r="M1247" s="19"/>
      <c r="N1247" s="45"/>
      <c r="O1247" s="45"/>
      <c r="P1247" s="7" t="str">
        <f t="shared" si="58"/>
        <v/>
      </c>
      <c r="Q1247" s="14"/>
      <c r="R1247" s="15"/>
      <c r="S1247" s="14"/>
      <c r="T1247" s="15"/>
      <c r="U1247" s="14"/>
      <c r="V1247" s="15"/>
      <c r="W1247" s="47"/>
      <c r="X1247" s="48"/>
      <c r="Y1247" s="47"/>
      <c r="Z1247" s="48"/>
      <c r="AA1247" s="47"/>
      <c r="AB1247" s="48"/>
      <c r="AC1247" s="47"/>
      <c r="AD1247" s="48"/>
      <c r="AE1247" s="47"/>
      <c r="AF1247" s="48"/>
      <c r="AG1247" s="47"/>
      <c r="AH1247" s="48"/>
      <c r="AI1247" s="47"/>
      <c r="AJ1247" s="48"/>
    </row>
    <row r="1248" spans="1:36" x14ac:dyDescent="0.25">
      <c r="A1248" s="7">
        <f t="shared" si="59"/>
        <v>1244</v>
      </c>
      <c r="B1248" s="8"/>
      <c r="C1248" s="5"/>
      <c r="D1248" s="5"/>
      <c r="E1248" s="5"/>
      <c r="F1248" s="7" t="str">
        <f>IF(E1248="","",IF(VLOOKUP(E1248,'Study Locations'!B:D,2,FALSE)="","",VLOOKUP(E1248,'Study Locations'!B:D,2,FALSE)))</f>
        <v/>
      </c>
      <c r="G1248" s="7" t="str">
        <f>IF(E1248="","",IF(VLOOKUP(E1248,'Study Locations'!B:D,3,FALSE)="","",VLOOKUP(E1248,'Study Locations'!B:D,3,FALSE)))</f>
        <v/>
      </c>
      <c r="H1248" s="5"/>
      <c r="I1248" s="5"/>
      <c r="J1248" s="3" t="str">
        <f t="shared" si="57"/>
        <v/>
      </c>
      <c r="K1248" s="29" t="str">
        <f>IF(B1248="","",IF(J1248="","NA",IF(ISNA(VLOOKUP(J1248,'Default  Salaries'!D:E,2,FALSE)),IF(ISNA(VLOOKUP(I1248&amp;"-NA",'Default  Salaries'!D:E,2,FALSE)),"NA",VLOOKUP(I1248&amp;"-NA",'Default  Salaries'!D:E,2,FALSE)),VLOOKUP(J1248,'Default  Salaries'!D:E,2,FALSE))))</f>
        <v/>
      </c>
      <c r="L1248" s="46"/>
      <c r="M1248" s="19"/>
      <c r="N1248" s="45"/>
      <c r="O1248" s="45"/>
      <c r="P1248" s="7" t="str">
        <f t="shared" si="58"/>
        <v/>
      </c>
      <c r="Q1248" s="14"/>
      <c r="R1248" s="15"/>
      <c r="S1248" s="14"/>
      <c r="T1248" s="15"/>
      <c r="U1248" s="14"/>
      <c r="V1248" s="15"/>
      <c r="W1248" s="47"/>
      <c r="X1248" s="48"/>
      <c r="Y1248" s="47"/>
      <c r="Z1248" s="48"/>
      <c r="AA1248" s="47"/>
      <c r="AB1248" s="48"/>
      <c r="AC1248" s="47"/>
      <c r="AD1248" s="48"/>
      <c r="AE1248" s="47"/>
      <c r="AF1248" s="48"/>
      <c r="AG1248" s="47"/>
      <c r="AH1248" s="48"/>
      <c r="AI1248" s="47"/>
      <c r="AJ1248" s="48"/>
    </row>
    <row r="1249" spans="1:36" x14ac:dyDescent="0.25">
      <c r="A1249" s="7">
        <f t="shared" si="59"/>
        <v>1245</v>
      </c>
      <c r="B1249" s="8"/>
      <c r="C1249" s="5"/>
      <c r="D1249" s="5"/>
      <c r="E1249" s="5"/>
      <c r="F1249" s="7" t="str">
        <f>IF(E1249="","",IF(VLOOKUP(E1249,'Study Locations'!B:D,2,FALSE)="","",VLOOKUP(E1249,'Study Locations'!B:D,2,FALSE)))</f>
        <v/>
      </c>
      <c r="G1249" s="7" t="str">
        <f>IF(E1249="","",IF(VLOOKUP(E1249,'Study Locations'!B:D,3,FALSE)="","",VLOOKUP(E1249,'Study Locations'!B:D,3,FALSE)))</f>
        <v/>
      </c>
      <c r="H1249" s="5"/>
      <c r="I1249" s="5"/>
      <c r="J1249" s="3" t="str">
        <f t="shared" si="57"/>
        <v/>
      </c>
      <c r="K1249" s="29" t="str">
        <f>IF(B1249="","",IF(J1249="","NA",IF(ISNA(VLOOKUP(J1249,'Default  Salaries'!D:E,2,FALSE)),IF(ISNA(VLOOKUP(I1249&amp;"-NA",'Default  Salaries'!D:E,2,FALSE)),"NA",VLOOKUP(I1249&amp;"-NA",'Default  Salaries'!D:E,2,FALSE)),VLOOKUP(J1249,'Default  Salaries'!D:E,2,FALSE))))</f>
        <v/>
      </c>
      <c r="L1249" s="46"/>
      <c r="M1249" s="19"/>
      <c r="N1249" s="45"/>
      <c r="O1249" s="45"/>
      <c r="P1249" s="7" t="str">
        <f t="shared" si="58"/>
        <v/>
      </c>
      <c r="Q1249" s="14"/>
      <c r="R1249" s="15"/>
      <c r="S1249" s="14"/>
      <c r="T1249" s="15"/>
      <c r="U1249" s="14"/>
      <c r="V1249" s="15"/>
      <c r="W1249" s="47"/>
      <c r="X1249" s="48"/>
      <c r="Y1249" s="47"/>
      <c r="Z1249" s="48"/>
      <c r="AA1249" s="47"/>
      <c r="AB1249" s="48"/>
      <c r="AC1249" s="47"/>
      <c r="AD1249" s="48"/>
      <c r="AE1249" s="47"/>
      <c r="AF1249" s="48"/>
      <c r="AG1249" s="47"/>
      <c r="AH1249" s="48"/>
      <c r="AI1249" s="47"/>
      <c r="AJ1249" s="48"/>
    </row>
    <row r="1250" spans="1:36" x14ac:dyDescent="0.25">
      <c r="A1250" s="7">
        <f t="shared" si="59"/>
        <v>1246</v>
      </c>
      <c r="B1250" s="8"/>
      <c r="C1250" s="5"/>
      <c r="D1250" s="5"/>
      <c r="E1250" s="5"/>
      <c r="F1250" s="7" t="str">
        <f>IF(E1250="","",IF(VLOOKUP(E1250,'Study Locations'!B:D,2,FALSE)="","",VLOOKUP(E1250,'Study Locations'!B:D,2,FALSE)))</f>
        <v/>
      </c>
      <c r="G1250" s="7" t="str">
        <f>IF(E1250="","",IF(VLOOKUP(E1250,'Study Locations'!B:D,3,FALSE)="","",VLOOKUP(E1250,'Study Locations'!B:D,3,FALSE)))</f>
        <v/>
      </c>
      <c r="H1250" s="5"/>
      <c r="I1250" s="5"/>
      <c r="J1250" s="3" t="str">
        <f t="shared" si="57"/>
        <v/>
      </c>
      <c r="K1250" s="29" t="str">
        <f>IF(B1250="","",IF(J1250="","NA",IF(ISNA(VLOOKUP(J1250,'Default  Salaries'!D:E,2,FALSE)),IF(ISNA(VLOOKUP(I1250&amp;"-NA",'Default  Salaries'!D:E,2,FALSE)),"NA",VLOOKUP(I1250&amp;"-NA",'Default  Salaries'!D:E,2,FALSE)),VLOOKUP(J1250,'Default  Salaries'!D:E,2,FALSE))))</f>
        <v/>
      </c>
      <c r="L1250" s="46"/>
      <c r="M1250" s="19"/>
      <c r="N1250" s="45"/>
      <c r="O1250" s="45"/>
      <c r="P1250" s="7" t="str">
        <f t="shared" si="58"/>
        <v/>
      </c>
      <c r="Q1250" s="14"/>
      <c r="R1250" s="15"/>
      <c r="S1250" s="14"/>
      <c r="T1250" s="15"/>
      <c r="U1250" s="14"/>
      <c r="V1250" s="15"/>
      <c r="W1250" s="47"/>
      <c r="X1250" s="48"/>
      <c r="Y1250" s="47"/>
      <c r="Z1250" s="48"/>
      <c r="AA1250" s="47"/>
      <c r="AB1250" s="48"/>
      <c r="AC1250" s="47"/>
      <c r="AD1250" s="48"/>
      <c r="AE1250" s="47"/>
      <c r="AF1250" s="48"/>
      <c r="AG1250" s="47"/>
      <c r="AH1250" s="48"/>
      <c r="AI1250" s="47"/>
      <c r="AJ1250" s="48"/>
    </row>
    <row r="1251" spans="1:36" x14ac:dyDescent="0.25">
      <c r="A1251" s="7">
        <f t="shared" si="59"/>
        <v>1247</v>
      </c>
      <c r="B1251" s="8"/>
      <c r="C1251" s="5"/>
      <c r="D1251" s="5"/>
      <c r="E1251" s="5"/>
      <c r="F1251" s="7" t="str">
        <f>IF(E1251="","",IF(VLOOKUP(E1251,'Study Locations'!B:D,2,FALSE)="","",VLOOKUP(E1251,'Study Locations'!B:D,2,FALSE)))</f>
        <v/>
      </c>
      <c r="G1251" s="7" t="str">
        <f>IF(E1251="","",IF(VLOOKUP(E1251,'Study Locations'!B:D,3,FALSE)="","",VLOOKUP(E1251,'Study Locations'!B:D,3,FALSE)))</f>
        <v/>
      </c>
      <c r="H1251" s="5"/>
      <c r="I1251" s="5"/>
      <c r="J1251" s="3" t="str">
        <f t="shared" si="57"/>
        <v/>
      </c>
      <c r="K1251" s="29" t="str">
        <f>IF(B1251="","",IF(J1251="","NA",IF(ISNA(VLOOKUP(J1251,'Default  Salaries'!D:E,2,FALSE)),IF(ISNA(VLOOKUP(I1251&amp;"-NA",'Default  Salaries'!D:E,2,FALSE)),"NA",VLOOKUP(I1251&amp;"-NA",'Default  Salaries'!D:E,2,FALSE)),VLOOKUP(J1251,'Default  Salaries'!D:E,2,FALSE))))</f>
        <v/>
      </c>
      <c r="L1251" s="46"/>
      <c r="M1251" s="19"/>
      <c r="N1251" s="45"/>
      <c r="O1251" s="45"/>
      <c r="P1251" s="7" t="str">
        <f t="shared" si="58"/>
        <v/>
      </c>
      <c r="Q1251" s="14"/>
      <c r="R1251" s="15"/>
      <c r="S1251" s="14"/>
      <c r="T1251" s="15"/>
      <c r="U1251" s="14"/>
      <c r="V1251" s="15"/>
      <c r="W1251" s="47"/>
      <c r="X1251" s="48"/>
      <c r="Y1251" s="47"/>
      <c r="Z1251" s="48"/>
      <c r="AA1251" s="47"/>
      <c r="AB1251" s="48"/>
      <c r="AC1251" s="47"/>
      <c r="AD1251" s="48"/>
      <c r="AE1251" s="47"/>
      <c r="AF1251" s="48"/>
      <c r="AG1251" s="47"/>
      <c r="AH1251" s="48"/>
      <c r="AI1251" s="47"/>
      <c r="AJ1251" s="48"/>
    </row>
    <row r="1252" spans="1:36" x14ac:dyDescent="0.25">
      <c r="A1252" s="7">
        <f t="shared" si="59"/>
        <v>1248</v>
      </c>
      <c r="B1252" s="8"/>
      <c r="C1252" s="5"/>
      <c r="D1252" s="5"/>
      <c r="E1252" s="5"/>
      <c r="F1252" s="7" t="str">
        <f>IF(E1252="","",IF(VLOOKUP(E1252,'Study Locations'!B:D,2,FALSE)="","",VLOOKUP(E1252,'Study Locations'!B:D,2,FALSE)))</f>
        <v/>
      </c>
      <c r="G1252" s="7" t="str">
        <f>IF(E1252="","",IF(VLOOKUP(E1252,'Study Locations'!B:D,3,FALSE)="","",VLOOKUP(E1252,'Study Locations'!B:D,3,FALSE)))</f>
        <v/>
      </c>
      <c r="H1252" s="5"/>
      <c r="I1252" s="5"/>
      <c r="J1252" s="3" t="str">
        <f t="shared" si="57"/>
        <v/>
      </c>
      <c r="K1252" s="29" t="str">
        <f>IF(B1252="","",IF(J1252="","NA",IF(ISNA(VLOOKUP(J1252,'Default  Salaries'!D:E,2,FALSE)),IF(ISNA(VLOOKUP(I1252&amp;"-NA",'Default  Salaries'!D:E,2,FALSE)),"NA",VLOOKUP(I1252&amp;"-NA",'Default  Salaries'!D:E,2,FALSE)),VLOOKUP(J1252,'Default  Salaries'!D:E,2,FALSE))))</f>
        <v/>
      </c>
      <c r="L1252" s="46"/>
      <c r="M1252" s="19"/>
      <c r="N1252" s="45"/>
      <c r="O1252" s="45"/>
      <c r="P1252" s="7" t="str">
        <f t="shared" si="58"/>
        <v/>
      </c>
      <c r="Q1252" s="14"/>
      <c r="R1252" s="15"/>
      <c r="S1252" s="14"/>
      <c r="T1252" s="15"/>
      <c r="U1252" s="14"/>
      <c r="V1252" s="15"/>
      <c r="W1252" s="47"/>
      <c r="X1252" s="48"/>
      <c r="Y1252" s="47"/>
      <c r="Z1252" s="48"/>
      <c r="AA1252" s="47"/>
      <c r="AB1252" s="48"/>
      <c r="AC1252" s="47"/>
      <c r="AD1252" s="48"/>
      <c r="AE1252" s="47"/>
      <c r="AF1252" s="48"/>
      <c r="AG1252" s="47"/>
      <c r="AH1252" s="48"/>
      <c r="AI1252" s="47"/>
      <c r="AJ1252" s="48"/>
    </row>
    <row r="1253" spans="1:36" x14ac:dyDescent="0.25">
      <c r="A1253" s="7">
        <f t="shared" si="59"/>
        <v>1249</v>
      </c>
      <c r="B1253" s="8"/>
      <c r="C1253" s="5"/>
      <c r="D1253" s="5"/>
      <c r="E1253" s="5"/>
      <c r="F1253" s="7" t="str">
        <f>IF(E1253="","",IF(VLOOKUP(E1253,'Study Locations'!B:D,2,FALSE)="","",VLOOKUP(E1253,'Study Locations'!B:D,2,FALSE)))</f>
        <v/>
      </c>
      <c r="G1253" s="7" t="str">
        <f>IF(E1253="","",IF(VLOOKUP(E1253,'Study Locations'!B:D,3,FALSE)="","",VLOOKUP(E1253,'Study Locations'!B:D,3,FALSE)))</f>
        <v/>
      </c>
      <c r="H1253" s="5"/>
      <c r="I1253" s="5"/>
      <c r="J1253" s="3" t="str">
        <f t="shared" si="57"/>
        <v/>
      </c>
      <c r="K1253" s="29" t="str">
        <f>IF(B1253="","",IF(J1253="","NA",IF(ISNA(VLOOKUP(J1253,'Default  Salaries'!D:E,2,FALSE)),IF(ISNA(VLOOKUP(I1253&amp;"-NA",'Default  Salaries'!D:E,2,FALSE)),"NA",VLOOKUP(I1253&amp;"-NA",'Default  Salaries'!D:E,2,FALSE)),VLOOKUP(J1253,'Default  Salaries'!D:E,2,FALSE))))</f>
        <v/>
      </c>
      <c r="L1253" s="46"/>
      <c r="M1253" s="19"/>
      <c r="N1253" s="45"/>
      <c r="O1253" s="45"/>
      <c r="P1253" s="7" t="str">
        <f t="shared" si="58"/>
        <v/>
      </c>
      <c r="Q1253" s="14"/>
      <c r="R1253" s="15"/>
      <c r="S1253" s="14"/>
      <c r="T1253" s="15"/>
      <c r="U1253" s="14"/>
      <c r="V1253" s="15"/>
      <c r="W1253" s="47"/>
      <c r="X1253" s="48"/>
      <c r="Y1253" s="47"/>
      <c r="Z1253" s="48"/>
      <c r="AA1253" s="47"/>
      <c r="AB1253" s="48"/>
      <c r="AC1253" s="47"/>
      <c r="AD1253" s="48"/>
      <c r="AE1253" s="47"/>
      <c r="AF1253" s="48"/>
      <c r="AG1253" s="47"/>
      <c r="AH1253" s="48"/>
      <c r="AI1253" s="47"/>
      <c r="AJ1253" s="48"/>
    </row>
    <row r="1254" spans="1:36" x14ac:dyDescent="0.25">
      <c r="A1254" s="7">
        <f t="shared" si="59"/>
        <v>1250</v>
      </c>
      <c r="B1254" s="8"/>
      <c r="C1254" s="5"/>
      <c r="D1254" s="5"/>
      <c r="E1254" s="5"/>
      <c r="F1254" s="7" t="str">
        <f>IF(E1254="","",IF(VLOOKUP(E1254,'Study Locations'!B:D,2,FALSE)="","",VLOOKUP(E1254,'Study Locations'!B:D,2,FALSE)))</f>
        <v/>
      </c>
      <c r="G1254" s="7" t="str">
        <f>IF(E1254="","",IF(VLOOKUP(E1254,'Study Locations'!B:D,3,FALSE)="","",VLOOKUP(E1254,'Study Locations'!B:D,3,FALSE)))</f>
        <v/>
      </c>
      <c r="H1254" s="5"/>
      <c r="I1254" s="5"/>
      <c r="J1254" s="3" t="str">
        <f t="shared" si="57"/>
        <v/>
      </c>
      <c r="K1254" s="29" t="str">
        <f>IF(B1254="","",IF(J1254="","NA",IF(ISNA(VLOOKUP(J1254,'Default  Salaries'!D:E,2,FALSE)),IF(ISNA(VLOOKUP(I1254&amp;"-NA",'Default  Salaries'!D:E,2,FALSE)),"NA",VLOOKUP(I1254&amp;"-NA",'Default  Salaries'!D:E,2,FALSE)),VLOOKUP(J1254,'Default  Salaries'!D:E,2,FALSE))))</f>
        <v/>
      </c>
      <c r="L1254" s="46"/>
      <c r="M1254" s="19"/>
      <c r="N1254" s="45"/>
      <c r="O1254" s="45"/>
      <c r="P1254" s="7" t="str">
        <f t="shared" si="58"/>
        <v/>
      </c>
      <c r="Q1254" s="14"/>
      <c r="R1254" s="15"/>
      <c r="S1254" s="14"/>
      <c r="T1254" s="15"/>
      <c r="U1254" s="14"/>
      <c r="V1254" s="15"/>
      <c r="W1254" s="47"/>
      <c r="X1254" s="48"/>
      <c r="Y1254" s="47"/>
      <c r="Z1254" s="48"/>
      <c r="AA1254" s="47"/>
      <c r="AB1254" s="48"/>
      <c r="AC1254" s="47"/>
      <c r="AD1254" s="48"/>
      <c r="AE1254" s="47"/>
      <c r="AF1254" s="48"/>
      <c r="AG1254" s="47"/>
      <c r="AH1254" s="48"/>
      <c r="AI1254" s="47"/>
      <c r="AJ1254" s="48"/>
    </row>
    <row r="1255" spans="1:36" x14ac:dyDescent="0.25">
      <c r="A1255" s="7">
        <f t="shared" si="59"/>
        <v>1251</v>
      </c>
      <c r="B1255" s="8"/>
      <c r="C1255" s="5"/>
      <c r="D1255" s="5"/>
      <c r="E1255" s="5"/>
      <c r="F1255" s="7" t="str">
        <f>IF(E1255="","",IF(VLOOKUP(E1255,'Study Locations'!B:D,2,FALSE)="","",VLOOKUP(E1255,'Study Locations'!B:D,2,FALSE)))</f>
        <v/>
      </c>
      <c r="G1255" s="7" t="str">
        <f>IF(E1255="","",IF(VLOOKUP(E1255,'Study Locations'!B:D,3,FALSE)="","",VLOOKUP(E1255,'Study Locations'!B:D,3,FALSE)))</f>
        <v/>
      </c>
      <c r="H1255" s="5"/>
      <c r="I1255" s="5"/>
      <c r="J1255" s="3" t="str">
        <f t="shared" si="57"/>
        <v/>
      </c>
      <c r="K1255" s="29" t="str">
        <f>IF(B1255="","",IF(J1255="","NA",IF(ISNA(VLOOKUP(J1255,'Default  Salaries'!D:E,2,FALSE)),IF(ISNA(VLOOKUP(I1255&amp;"-NA",'Default  Salaries'!D:E,2,FALSE)),"NA",VLOOKUP(I1255&amp;"-NA",'Default  Salaries'!D:E,2,FALSE)),VLOOKUP(J1255,'Default  Salaries'!D:E,2,FALSE))))</f>
        <v/>
      </c>
      <c r="L1255" s="46"/>
      <c r="M1255" s="19"/>
      <c r="N1255" s="45"/>
      <c r="O1255" s="45"/>
      <c r="P1255" s="7" t="str">
        <f t="shared" si="58"/>
        <v/>
      </c>
      <c r="Q1255" s="14"/>
      <c r="R1255" s="15"/>
      <c r="S1255" s="14"/>
      <c r="T1255" s="15"/>
      <c r="U1255" s="14"/>
      <c r="V1255" s="15"/>
      <c r="W1255" s="47"/>
      <c r="X1255" s="48"/>
      <c r="Y1255" s="47"/>
      <c r="Z1255" s="48"/>
      <c r="AA1255" s="47"/>
      <c r="AB1255" s="48"/>
      <c r="AC1255" s="47"/>
      <c r="AD1255" s="48"/>
      <c r="AE1255" s="47"/>
      <c r="AF1255" s="48"/>
      <c r="AG1255" s="47"/>
      <c r="AH1255" s="48"/>
      <c r="AI1255" s="47"/>
      <c r="AJ1255" s="48"/>
    </row>
    <row r="1256" spans="1:36" x14ac:dyDescent="0.25">
      <c r="A1256" s="7">
        <f t="shared" si="59"/>
        <v>1252</v>
      </c>
      <c r="B1256" s="8"/>
      <c r="C1256" s="5"/>
      <c r="D1256" s="5"/>
      <c r="E1256" s="5"/>
      <c r="F1256" s="7" t="str">
        <f>IF(E1256="","",IF(VLOOKUP(E1256,'Study Locations'!B:D,2,FALSE)="","",VLOOKUP(E1256,'Study Locations'!B:D,2,FALSE)))</f>
        <v/>
      </c>
      <c r="G1256" s="7" t="str">
        <f>IF(E1256="","",IF(VLOOKUP(E1256,'Study Locations'!B:D,3,FALSE)="","",VLOOKUP(E1256,'Study Locations'!B:D,3,FALSE)))</f>
        <v/>
      </c>
      <c r="H1256" s="5"/>
      <c r="I1256" s="5"/>
      <c r="J1256" s="3" t="str">
        <f t="shared" si="57"/>
        <v/>
      </c>
      <c r="K1256" s="29" t="str">
        <f>IF(B1256="","",IF(J1256="","NA",IF(ISNA(VLOOKUP(J1256,'Default  Salaries'!D:E,2,FALSE)),IF(ISNA(VLOOKUP(I1256&amp;"-NA",'Default  Salaries'!D:E,2,FALSE)),"NA",VLOOKUP(I1256&amp;"-NA",'Default  Salaries'!D:E,2,FALSE)),VLOOKUP(J1256,'Default  Salaries'!D:E,2,FALSE))))</f>
        <v/>
      </c>
      <c r="L1256" s="46"/>
      <c r="M1256" s="19"/>
      <c r="N1256" s="45"/>
      <c r="O1256" s="45"/>
      <c r="P1256" s="7" t="str">
        <f t="shared" si="58"/>
        <v/>
      </c>
      <c r="Q1256" s="14"/>
      <c r="R1256" s="15"/>
      <c r="S1256" s="14"/>
      <c r="T1256" s="15"/>
      <c r="U1256" s="14"/>
      <c r="V1256" s="15"/>
      <c r="W1256" s="47"/>
      <c r="X1256" s="48"/>
      <c r="Y1256" s="47"/>
      <c r="Z1256" s="48"/>
      <c r="AA1256" s="47"/>
      <c r="AB1256" s="48"/>
      <c r="AC1256" s="47"/>
      <c r="AD1256" s="48"/>
      <c r="AE1256" s="47"/>
      <c r="AF1256" s="48"/>
      <c r="AG1256" s="47"/>
      <c r="AH1256" s="48"/>
      <c r="AI1256" s="47"/>
      <c r="AJ1256" s="48"/>
    </row>
    <row r="1257" spans="1:36" x14ac:dyDescent="0.25">
      <c r="A1257" s="7">
        <f t="shared" si="59"/>
        <v>1253</v>
      </c>
      <c r="B1257" s="8"/>
      <c r="C1257" s="5"/>
      <c r="D1257" s="5"/>
      <c r="E1257" s="5"/>
      <c r="F1257" s="7" t="str">
        <f>IF(E1257="","",IF(VLOOKUP(E1257,'Study Locations'!B:D,2,FALSE)="","",VLOOKUP(E1257,'Study Locations'!B:D,2,FALSE)))</f>
        <v/>
      </c>
      <c r="G1257" s="7" t="str">
        <f>IF(E1257="","",IF(VLOOKUP(E1257,'Study Locations'!B:D,3,FALSE)="","",VLOOKUP(E1257,'Study Locations'!B:D,3,FALSE)))</f>
        <v/>
      </c>
      <c r="H1257" s="5"/>
      <c r="I1257" s="5"/>
      <c r="J1257" s="3" t="str">
        <f t="shared" si="57"/>
        <v/>
      </c>
      <c r="K1257" s="29" t="str">
        <f>IF(B1257="","",IF(J1257="","NA",IF(ISNA(VLOOKUP(J1257,'Default  Salaries'!D:E,2,FALSE)),IF(ISNA(VLOOKUP(I1257&amp;"-NA",'Default  Salaries'!D:E,2,FALSE)),"NA",VLOOKUP(I1257&amp;"-NA",'Default  Salaries'!D:E,2,FALSE)),VLOOKUP(J1257,'Default  Salaries'!D:E,2,FALSE))))</f>
        <v/>
      </c>
      <c r="L1257" s="46"/>
      <c r="M1257" s="19"/>
      <c r="N1257" s="45"/>
      <c r="O1257" s="45"/>
      <c r="P1257" s="7" t="str">
        <f t="shared" si="58"/>
        <v/>
      </c>
      <c r="Q1257" s="14"/>
      <c r="R1257" s="15"/>
      <c r="S1257" s="14"/>
      <c r="T1257" s="15"/>
      <c r="U1257" s="14"/>
      <c r="V1257" s="15"/>
      <c r="W1257" s="47"/>
      <c r="X1257" s="48"/>
      <c r="Y1257" s="47"/>
      <c r="Z1257" s="48"/>
      <c r="AA1257" s="47"/>
      <c r="AB1257" s="48"/>
      <c r="AC1257" s="47"/>
      <c r="AD1257" s="48"/>
      <c r="AE1257" s="47"/>
      <c r="AF1257" s="48"/>
      <c r="AG1257" s="47"/>
      <c r="AH1257" s="48"/>
      <c r="AI1257" s="47"/>
      <c r="AJ1257" s="48"/>
    </row>
    <row r="1258" spans="1:36" x14ac:dyDescent="0.25">
      <c r="A1258" s="7">
        <f t="shared" si="59"/>
        <v>1254</v>
      </c>
      <c r="B1258" s="8"/>
      <c r="C1258" s="5"/>
      <c r="D1258" s="5"/>
      <c r="E1258" s="5"/>
      <c r="F1258" s="7" t="str">
        <f>IF(E1258="","",IF(VLOOKUP(E1258,'Study Locations'!B:D,2,FALSE)="","",VLOOKUP(E1258,'Study Locations'!B:D,2,FALSE)))</f>
        <v/>
      </c>
      <c r="G1258" s="7" t="str">
        <f>IF(E1258="","",IF(VLOOKUP(E1258,'Study Locations'!B:D,3,FALSE)="","",VLOOKUP(E1258,'Study Locations'!B:D,3,FALSE)))</f>
        <v/>
      </c>
      <c r="H1258" s="5"/>
      <c r="I1258" s="5"/>
      <c r="J1258" s="3" t="str">
        <f t="shared" si="57"/>
        <v/>
      </c>
      <c r="K1258" s="29" t="str">
        <f>IF(B1258="","",IF(J1258="","NA",IF(ISNA(VLOOKUP(J1258,'Default  Salaries'!D:E,2,FALSE)),IF(ISNA(VLOOKUP(I1258&amp;"-NA",'Default  Salaries'!D:E,2,FALSE)),"NA",VLOOKUP(I1258&amp;"-NA",'Default  Salaries'!D:E,2,FALSE)),VLOOKUP(J1258,'Default  Salaries'!D:E,2,FALSE))))</f>
        <v/>
      </c>
      <c r="L1258" s="46"/>
      <c r="M1258" s="19"/>
      <c r="N1258" s="45"/>
      <c r="O1258" s="45"/>
      <c r="P1258" s="7" t="str">
        <f t="shared" si="58"/>
        <v/>
      </c>
      <c r="Q1258" s="14"/>
      <c r="R1258" s="15"/>
      <c r="S1258" s="14"/>
      <c r="T1258" s="15"/>
      <c r="U1258" s="14"/>
      <c r="V1258" s="15"/>
      <c r="W1258" s="47"/>
      <c r="X1258" s="48"/>
      <c r="Y1258" s="47"/>
      <c r="Z1258" s="48"/>
      <c r="AA1258" s="47"/>
      <c r="AB1258" s="48"/>
      <c r="AC1258" s="47"/>
      <c r="AD1258" s="48"/>
      <c r="AE1258" s="47"/>
      <c r="AF1258" s="48"/>
      <c r="AG1258" s="47"/>
      <c r="AH1258" s="48"/>
      <c r="AI1258" s="47"/>
      <c r="AJ1258" s="48"/>
    </row>
    <row r="1259" spans="1:36" x14ac:dyDescent="0.25">
      <c r="A1259" s="7">
        <f t="shared" si="59"/>
        <v>1255</v>
      </c>
      <c r="B1259" s="8"/>
      <c r="C1259" s="5"/>
      <c r="D1259" s="5"/>
      <c r="E1259" s="5"/>
      <c r="F1259" s="7" t="str">
        <f>IF(E1259="","",IF(VLOOKUP(E1259,'Study Locations'!B:D,2,FALSE)="","",VLOOKUP(E1259,'Study Locations'!B:D,2,FALSE)))</f>
        <v/>
      </c>
      <c r="G1259" s="7" t="str">
        <f>IF(E1259="","",IF(VLOOKUP(E1259,'Study Locations'!B:D,3,FALSE)="","",VLOOKUP(E1259,'Study Locations'!B:D,3,FALSE)))</f>
        <v/>
      </c>
      <c r="H1259" s="5"/>
      <c r="I1259" s="5"/>
      <c r="J1259" s="3" t="str">
        <f t="shared" si="57"/>
        <v/>
      </c>
      <c r="K1259" s="29" t="str">
        <f>IF(B1259="","",IF(J1259="","NA",IF(ISNA(VLOOKUP(J1259,'Default  Salaries'!D:E,2,FALSE)),IF(ISNA(VLOOKUP(I1259&amp;"-NA",'Default  Salaries'!D:E,2,FALSE)),"NA",VLOOKUP(I1259&amp;"-NA",'Default  Salaries'!D:E,2,FALSE)),VLOOKUP(J1259,'Default  Salaries'!D:E,2,FALSE))))</f>
        <v/>
      </c>
      <c r="L1259" s="46"/>
      <c r="M1259" s="19"/>
      <c r="N1259" s="45"/>
      <c r="O1259" s="45"/>
      <c r="P1259" s="7" t="str">
        <f t="shared" si="58"/>
        <v/>
      </c>
      <c r="Q1259" s="14"/>
      <c r="R1259" s="15"/>
      <c r="S1259" s="14"/>
      <c r="T1259" s="15"/>
      <c r="U1259" s="14"/>
      <c r="V1259" s="15"/>
      <c r="W1259" s="47"/>
      <c r="X1259" s="48"/>
      <c r="Y1259" s="47"/>
      <c r="Z1259" s="48"/>
      <c r="AA1259" s="47"/>
      <c r="AB1259" s="48"/>
      <c r="AC1259" s="47"/>
      <c r="AD1259" s="48"/>
      <c r="AE1259" s="47"/>
      <c r="AF1259" s="48"/>
      <c r="AG1259" s="47"/>
      <c r="AH1259" s="48"/>
      <c r="AI1259" s="47"/>
      <c r="AJ1259" s="48"/>
    </row>
    <row r="1260" spans="1:36" x14ac:dyDescent="0.25">
      <c r="A1260" s="7">
        <f t="shared" si="59"/>
        <v>1256</v>
      </c>
      <c r="B1260" s="8"/>
      <c r="C1260" s="5"/>
      <c r="D1260" s="5"/>
      <c r="E1260" s="5"/>
      <c r="F1260" s="7" t="str">
        <f>IF(E1260="","",IF(VLOOKUP(E1260,'Study Locations'!B:D,2,FALSE)="","",VLOOKUP(E1260,'Study Locations'!B:D,2,FALSE)))</f>
        <v/>
      </c>
      <c r="G1260" s="7" t="str">
        <f>IF(E1260="","",IF(VLOOKUP(E1260,'Study Locations'!B:D,3,FALSE)="","",VLOOKUP(E1260,'Study Locations'!B:D,3,FALSE)))</f>
        <v/>
      </c>
      <c r="H1260" s="5"/>
      <c r="I1260" s="5"/>
      <c r="J1260" s="3" t="str">
        <f t="shared" si="57"/>
        <v/>
      </c>
      <c r="K1260" s="29" t="str">
        <f>IF(B1260="","",IF(J1260="","NA",IF(ISNA(VLOOKUP(J1260,'Default  Salaries'!D:E,2,FALSE)),IF(ISNA(VLOOKUP(I1260&amp;"-NA",'Default  Salaries'!D:E,2,FALSE)),"NA",VLOOKUP(I1260&amp;"-NA",'Default  Salaries'!D:E,2,FALSE)),VLOOKUP(J1260,'Default  Salaries'!D:E,2,FALSE))))</f>
        <v/>
      </c>
      <c r="L1260" s="46"/>
      <c r="M1260" s="19"/>
      <c r="N1260" s="45"/>
      <c r="O1260" s="45"/>
      <c r="P1260" s="7" t="str">
        <f t="shared" si="58"/>
        <v/>
      </c>
      <c r="Q1260" s="14"/>
      <c r="R1260" s="15"/>
      <c r="S1260" s="14"/>
      <c r="T1260" s="15"/>
      <c r="U1260" s="14"/>
      <c r="V1260" s="15"/>
      <c r="W1260" s="47"/>
      <c r="X1260" s="48"/>
      <c r="Y1260" s="47"/>
      <c r="Z1260" s="48"/>
      <c r="AA1260" s="47"/>
      <c r="AB1260" s="48"/>
      <c r="AC1260" s="47"/>
      <c r="AD1260" s="48"/>
      <c r="AE1260" s="47"/>
      <c r="AF1260" s="48"/>
      <c r="AG1260" s="47"/>
      <c r="AH1260" s="48"/>
      <c r="AI1260" s="47"/>
      <c r="AJ1260" s="48"/>
    </row>
    <row r="1261" spans="1:36" x14ac:dyDescent="0.25">
      <c r="A1261" s="7">
        <f t="shared" si="59"/>
        <v>1257</v>
      </c>
      <c r="B1261" s="8"/>
      <c r="C1261" s="5"/>
      <c r="D1261" s="5"/>
      <c r="E1261" s="5"/>
      <c r="F1261" s="7" t="str">
        <f>IF(E1261="","",IF(VLOOKUP(E1261,'Study Locations'!B:D,2,FALSE)="","",VLOOKUP(E1261,'Study Locations'!B:D,2,FALSE)))</f>
        <v/>
      </c>
      <c r="G1261" s="7" t="str">
        <f>IF(E1261="","",IF(VLOOKUP(E1261,'Study Locations'!B:D,3,FALSE)="","",VLOOKUP(E1261,'Study Locations'!B:D,3,FALSE)))</f>
        <v/>
      </c>
      <c r="H1261" s="5"/>
      <c r="I1261" s="5"/>
      <c r="J1261" s="3" t="str">
        <f t="shared" si="57"/>
        <v/>
      </c>
      <c r="K1261" s="29" t="str">
        <f>IF(B1261="","",IF(J1261="","NA",IF(ISNA(VLOOKUP(J1261,'Default  Salaries'!D:E,2,FALSE)),IF(ISNA(VLOOKUP(I1261&amp;"-NA",'Default  Salaries'!D:E,2,FALSE)),"NA",VLOOKUP(I1261&amp;"-NA",'Default  Salaries'!D:E,2,FALSE)),VLOOKUP(J1261,'Default  Salaries'!D:E,2,FALSE))))</f>
        <v/>
      </c>
      <c r="L1261" s="46"/>
      <c r="M1261" s="19"/>
      <c r="N1261" s="45"/>
      <c r="O1261" s="45"/>
      <c r="P1261" s="7" t="str">
        <f t="shared" si="58"/>
        <v/>
      </c>
      <c r="Q1261" s="14"/>
      <c r="R1261" s="15"/>
      <c r="S1261" s="14"/>
      <c r="T1261" s="15"/>
      <c r="U1261" s="14"/>
      <c r="V1261" s="15"/>
      <c r="W1261" s="47"/>
      <c r="X1261" s="48"/>
      <c r="Y1261" s="47"/>
      <c r="Z1261" s="48"/>
      <c r="AA1261" s="47"/>
      <c r="AB1261" s="48"/>
      <c r="AC1261" s="47"/>
      <c r="AD1261" s="48"/>
      <c r="AE1261" s="47"/>
      <c r="AF1261" s="48"/>
      <c r="AG1261" s="47"/>
      <c r="AH1261" s="48"/>
      <c r="AI1261" s="47"/>
      <c r="AJ1261" s="48"/>
    </row>
    <row r="1262" spans="1:36" x14ac:dyDescent="0.25">
      <c r="A1262" s="7">
        <f t="shared" si="59"/>
        <v>1258</v>
      </c>
      <c r="B1262" s="8"/>
      <c r="C1262" s="5"/>
      <c r="D1262" s="5"/>
      <c r="E1262" s="5"/>
      <c r="F1262" s="7" t="str">
        <f>IF(E1262="","",IF(VLOOKUP(E1262,'Study Locations'!B:D,2,FALSE)="","",VLOOKUP(E1262,'Study Locations'!B:D,2,FALSE)))</f>
        <v/>
      </c>
      <c r="G1262" s="7" t="str">
        <f>IF(E1262="","",IF(VLOOKUP(E1262,'Study Locations'!B:D,3,FALSE)="","",VLOOKUP(E1262,'Study Locations'!B:D,3,FALSE)))</f>
        <v/>
      </c>
      <c r="H1262" s="5"/>
      <c r="I1262" s="5"/>
      <c r="J1262" s="3" t="str">
        <f t="shared" si="57"/>
        <v/>
      </c>
      <c r="K1262" s="29" t="str">
        <f>IF(B1262="","",IF(J1262="","NA",IF(ISNA(VLOOKUP(J1262,'Default  Salaries'!D:E,2,FALSE)),IF(ISNA(VLOOKUP(I1262&amp;"-NA",'Default  Salaries'!D:E,2,FALSE)),"NA",VLOOKUP(I1262&amp;"-NA",'Default  Salaries'!D:E,2,FALSE)),VLOOKUP(J1262,'Default  Salaries'!D:E,2,FALSE))))</f>
        <v/>
      </c>
      <c r="L1262" s="46"/>
      <c r="M1262" s="19"/>
      <c r="N1262" s="45"/>
      <c r="O1262" s="45"/>
      <c r="P1262" s="7" t="str">
        <f t="shared" si="58"/>
        <v/>
      </c>
      <c r="Q1262" s="14"/>
      <c r="R1262" s="15"/>
      <c r="S1262" s="14"/>
      <c r="T1262" s="15"/>
      <c r="U1262" s="14"/>
      <c r="V1262" s="15"/>
      <c r="W1262" s="47"/>
      <c r="X1262" s="48"/>
      <c r="Y1262" s="47"/>
      <c r="Z1262" s="48"/>
      <c r="AA1262" s="47"/>
      <c r="AB1262" s="48"/>
      <c r="AC1262" s="47"/>
      <c r="AD1262" s="48"/>
      <c r="AE1262" s="47"/>
      <c r="AF1262" s="48"/>
      <c r="AG1262" s="47"/>
      <c r="AH1262" s="48"/>
      <c r="AI1262" s="47"/>
      <c r="AJ1262" s="48"/>
    </row>
    <row r="1263" spans="1:36" x14ac:dyDescent="0.25">
      <c r="A1263" s="7">
        <f t="shared" si="59"/>
        <v>1259</v>
      </c>
      <c r="B1263" s="8"/>
      <c r="C1263" s="5"/>
      <c r="D1263" s="5"/>
      <c r="E1263" s="5"/>
      <c r="F1263" s="7" t="str">
        <f>IF(E1263="","",IF(VLOOKUP(E1263,'Study Locations'!B:D,2,FALSE)="","",VLOOKUP(E1263,'Study Locations'!B:D,2,FALSE)))</f>
        <v/>
      </c>
      <c r="G1263" s="7" t="str">
        <f>IF(E1263="","",IF(VLOOKUP(E1263,'Study Locations'!B:D,3,FALSE)="","",VLOOKUP(E1263,'Study Locations'!B:D,3,FALSE)))</f>
        <v/>
      </c>
      <c r="H1263" s="5"/>
      <c r="I1263" s="5"/>
      <c r="J1263" s="3" t="str">
        <f t="shared" si="57"/>
        <v/>
      </c>
      <c r="K1263" s="29" t="str">
        <f>IF(B1263="","",IF(J1263="","NA",IF(ISNA(VLOOKUP(J1263,'Default  Salaries'!D:E,2,FALSE)),IF(ISNA(VLOOKUP(I1263&amp;"-NA",'Default  Salaries'!D:E,2,FALSE)),"NA",VLOOKUP(I1263&amp;"-NA",'Default  Salaries'!D:E,2,FALSE)),VLOOKUP(J1263,'Default  Salaries'!D:E,2,FALSE))))</f>
        <v/>
      </c>
      <c r="L1263" s="46"/>
      <c r="M1263" s="19"/>
      <c r="N1263" s="45"/>
      <c r="O1263" s="45"/>
      <c r="P1263" s="7" t="str">
        <f t="shared" si="58"/>
        <v/>
      </c>
      <c r="Q1263" s="14"/>
      <c r="R1263" s="15"/>
      <c r="S1263" s="14"/>
      <c r="T1263" s="15"/>
      <c r="U1263" s="14"/>
      <c r="V1263" s="15"/>
      <c r="W1263" s="47"/>
      <c r="X1263" s="48"/>
      <c r="Y1263" s="47"/>
      <c r="Z1263" s="48"/>
      <c r="AA1263" s="47"/>
      <c r="AB1263" s="48"/>
      <c r="AC1263" s="47"/>
      <c r="AD1263" s="48"/>
      <c r="AE1263" s="47"/>
      <c r="AF1263" s="48"/>
      <c r="AG1263" s="47"/>
      <c r="AH1263" s="48"/>
      <c r="AI1263" s="47"/>
      <c r="AJ1263" s="48"/>
    </row>
    <row r="1264" spans="1:36" x14ac:dyDescent="0.25">
      <c r="A1264" s="7">
        <f t="shared" si="59"/>
        <v>1260</v>
      </c>
      <c r="B1264" s="8"/>
      <c r="C1264" s="5"/>
      <c r="D1264" s="5"/>
      <c r="E1264" s="5"/>
      <c r="F1264" s="7" t="str">
        <f>IF(E1264="","",IF(VLOOKUP(E1264,'Study Locations'!B:D,2,FALSE)="","",VLOOKUP(E1264,'Study Locations'!B:D,2,FALSE)))</f>
        <v/>
      </c>
      <c r="G1264" s="7" t="str">
        <f>IF(E1264="","",IF(VLOOKUP(E1264,'Study Locations'!B:D,3,FALSE)="","",VLOOKUP(E1264,'Study Locations'!B:D,3,FALSE)))</f>
        <v/>
      </c>
      <c r="H1264" s="5"/>
      <c r="I1264" s="5"/>
      <c r="J1264" s="3" t="str">
        <f t="shared" si="57"/>
        <v/>
      </c>
      <c r="K1264" s="29" t="str">
        <f>IF(B1264="","",IF(J1264="","NA",IF(ISNA(VLOOKUP(J1264,'Default  Salaries'!D:E,2,FALSE)),IF(ISNA(VLOOKUP(I1264&amp;"-NA",'Default  Salaries'!D:E,2,FALSE)),"NA",VLOOKUP(I1264&amp;"-NA",'Default  Salaries'!D:E,2,FALSE)),VLOOKUP(J1264,'Default  Salaries'!D:E,2,FALSE))))</f>
        <v/>
      </c>
      <c r="L1264" s="46"/>
      <c r="M1264" s="19"/>
      <c r="N1264" s="45"/>
      <c r="O1264" s="45"/>
      <c r="P1264" s="7" t="str">
        <f t="shared" si="58"/>
        <v/>
      </c>
      <c r="Q1264" s="14"/>
      <c r="R1264" s="15"/>
      <c r="S1264" s="14"/>
      <c r="T1264" s="15"/>
      <c r="U1264" s="14"/>
      <c r="V1264" s="15"/>
      <c r="W1264" s="47"/>
      <c r="X1264" s="48"/>
      <c r="Y1264" s="47"/>
      <c r="Z1264" s="48"/>
      <c r="AA1264" s="47"/>
      <c r="AB1264" s="48"/>
      <c r="AC1264" s="47"/>
      <c r="AD1264" s="48"/>
      <c r="AE1264" s="47"/>
      <c r="AF1264" s="48"/>
      <c r="AG1264" s="47"/>
      <c r="AH1264" s="48"/>
      <c r="AI1264" s="47"/>
      <c r="AJ1264" s="48"/>
    </row>
    <row r="1265" spans="1:36" x14ac:dyDescent="0.25">
      <c r="A1265" s="7">
        <f t="shared" si="59"/>
        <v>1261</v>
      </c>
      <c r="B1265" s="8"/>
      <c r="C1265" s="5"/>
      <c r="D1265" s="5"/>
      <c r="E1265" s="5"/>
      <c r="F1265" s="7" t="str">
        <f>IF(E1265="","",IF(VLOOKUP(E1265,'Study Locations'!B:D,2,FALSE)="","",VLOOKUP(E1265,'Study Locations'!B:D,2,FALSE)))</f>
        <v/>
      </c>
      <c r="G1265" s="7" t="str">
        <f>IF(E1265="","",IF(VLOOKUP(E1265,'Study Locations'!B:D,3,FALSE)="","",VLOOKUP(E1265,'Study Locations'!B:D,3,FALSE)))</f>
        <v/>
      </c>
      <c r="H1265" s="5"/>
      <c r="I1265" s="5"/>
      <c r="J1265" s="3" t="str">
        <f t="shared" si="57"/>
        <v/>
      </c>
      <c r="K1265" s="29" t="str">
        <f>IF(B1265="","",IF(J1265="","NA",IF(ISNA(VLOOKUP(J1265,'Default  Salaries'!D:E,2,FALSE)),IF(ISNA(VLOOKUP(I1265&amp;"-NA",'Default  Salaries'!D:E,2,FALSE)),"NA",VLOOKUP(I1265&amp;"-NA",'Default  Salaries'!D:E,2,FALSE)),VLOOKUP(J1265,'Default  Salaries'!D:E,2,FALSE))))</f>
        <v/>
      </c>
      <c r="L1265" s="46"/>
      <c r="M1265" s="19"/>
      <c r="N1265" s="45"/>
      <c r="O1265" s="45"/>
      <c r="P1265" s="7" t="str">
        <f t="shared" si="58"/>
        <v/>
      </c>
      <c r="Q1265" s="14"/>
      <c r="R1265" s="15"/>
      <c r="S1265" s="14"/>
      <c r="T1265" s="15"/>
      <c r="U1265" s="14"/>
      <c r="V1265" s="15"/>
      <c r="W1265" s="47"/>
      <c r="X1265" s="48"/>
      <c r="Y1265" s="47"/>
      <c r="Z1265" s="48"/>
      <c r="AA1265" s="47"/>
      <c r="AB1265" s="48"/>
      <c r="AC1265" s="47"/>
      <c r="AD1265" s="48"/>
      <c r="AE1265" s="47"/>
      <c r="AF1265" s="48"/>
      <c r="AG1265" s="47"/>
      <c r="AH1265" s="48"/>
      <c r="AI1265" s="47"/>
      <c r="AJ1265" s="48"/>
    </row>
    <row r="1266" spans="1:36" x14ac:dyDescent="0.25">
      <c r="A1266" s="7">
        <f t="shared" si="59"/>
        <v>1262</v>
      </c>
      <c r="B1266" s="8"/>
      <c r="C1266" s="5"/>
      <c r="D1266" s="5"/>
      <c r="E1266" s="5"/>
      <c r="F1266" s="7" t="str">
        <f>IF(E1266="","",IF(VLOOKUP(E1266,'Study Locations'!B:D,2,FALSE)="","",VLOOKUP(E1266,'Study Locations'!B:D,2,FALSE)))</f>
        <v/>
      </c>
      <c r="G1266" s="7" t="str">
        <f>IF(E1266="","",IF(VLOOKUP(E1266,'Study Locations'!B:D,3,FALSE)="","",VLOOKUP(E1266,'Study Locations'!B:D,3,FALSE)))</f>
        <v/>
      </c>
      <c r="H1266" s="5"/>
      <c r="I1266" s="5"/>
      <c r="J1266" s="3" t="str">
        <f t="shared" si="57"/>
        <v/>
      </c>
      <c r="K1266" s="29" t="str">
        <f>IF(B1266="","",IF(J1266="","NA",IF(ISNA(VLOOKUP(J1266,'Default  Salaries'!D:E,2,FALSE)),IF(ISNA(VLOOKUP(I1266&amp;"-NA",'Default  Salaries'!D:E,2,FALSE)),"NA",VLOOKUP(I1266&amp;"-NA",'Default  Salaries'!D:E,2,FALSE)),VLOOKUP(J1266,'Default  Salaries'!D:E,2,FALSE))))</f>
        <v/>
      </c>
      <c r="L1266" s="46"/>
      <c r="M1266" s="19"/>
      <c r="N1266" s="45"/>
      <c r="O1266" s="45"/>
      <c r="P1266" s="7" t="str">
        <f t="shared" si="58"/>
        <v/>
      </c>
      <c r="Q1266" s="14"/>
      <c r="R1266" s="15"/>
      <c r="S1266" s="14"/>
      <c r="T1266" s="15"/>
      <c r="U1266" s="14"/>
      <c r="V1266" s="15"/>
      <c r="W1266" s="47"/>
      <c r="X1266" s="48"/>
      <c r="Y1266" s="47"/>
      <c r="Z1266" s="48"/>
      <c r="AA1266" s="47"/>
      <c r="AB1266" s="48"/>
      <c r="AC1266" s="47"/>
      <c r="AD1266" s="48"/>
      <c r="AE1266" s="47"/>
      <c r="AF1266" s="48"/>
      <c r="AG1266" s="47"/>
      <c r="AH1266" s="48"/>
      <c r="AI1266" s="47"/>
      <c r="AJ1266" s="48"/>
    </row>
    <row r="1267" spans="1:36" x14ac:dyDescent="0.25">
      <c r="A1267" s="7">
        <f t="shared" si="59"/>
        <v>1263</v>
      </c>
      <c r="B1267" s="8"/>
      <c r="C1267" s="5"/>
      <c r="D1267" s="5"/>
      <c r="E1267" s="5"/>
      <c r="F1267" s="7" t="str">
        <f>IF(E1267="","",IF(VLOOKUP(E1267,'Study Locations'!B:D,2,FALSE)="","",VLOOKUP(E1267,'Study Locations'!B:D,2,FALSE)))</f>
        <v/>
      </c>
      <c r="G1267" s="7" t="str">
        <f>IF(E1267="","",IF(VLOOKUP(E1267,'Study Locations'!B:D,3,FALSE)="","",VLOOKUP(E1267,'Study Locations'!B:D,3,FALSE)))</f>
        <v/>
      </c>
      <c r="H1267" s="5"/>
      <c r="I1267" s="5"/>
      <c r="J1267" s="3" t="str">
        <f t="shared" si="57"/>
        <v/>
      </c>
      <c r="K1267" s="29" t="str">
        <f>IF(B1267="","",IF(J1267="","NA",IF(ISNA(VLOOKUP(J1267,'Default  Salaries'!D:E,2,FALSE)),IF(ISNA(VLOOKUP(I1267&amp;"-NA",'Default  Salaries'!D:E,2,FALSE)),"NA",VLOOKUP(I1267&amp;"-NA",'Default  Salaries'!D:E,2,FALSE)),VLOOKUP(J1267,'Default  Salaries'!D:E,2,FALSE))))</f>
        <v/>
      </c>
      <c r="L1267" s="46"/>
      <c r="M1267" s="19"/>
      <c r="N1267" s="45"/>
      <c r="O1267" s="45"/>
      <c r="P1267" s="7" t="str">
        <f t="shared" si="58"/>
        <v/>
      </c>
      <c r="Q1267" s="14"/>
      <c r="R1267" s="15"/>
      <c r="S1267" s="14"/>
      <c r="T1267" s="15"/>
      <c r="U1267" s="14"/>
      <c r="V1267" s="15"/>
      <c r="W1267" s="47"/>
      <c r="X1267" s="48"/>
      <c r="Y1267" s="47"/>
      <c r="Z1267" s="48"/>
      <c r="AA1267" s="47"/>
      <c r="AB1267" s="48"/>
      <c r="AC1267" s="47"/>
      <c r="AD1267" s="48"/>
      <c r="AE1267" s="47"/>
      <c r="AF1267" s="48"/>
      <c r="AG1267" s="47"/>
      <c r="AH1267" s="48"/>
      <c r="AI1267" s="47"/>
      <c r="AJ1267" s="48"/>
    </row>
    <row r="1268" spans="1:36" x14ac:dyDescent="0.25">
      <c r="A1268" s="7">
        <f t="shared" si="59"/>
        <v>1264</v>
      </c>
      <c r="B1268" s="8"/>
      <c r="C1268" s="5"/>
      <c r="D1268" s="5"/>
      <c r="E1268" s="5"/>
      <c r="F1268" s="7" t="str">
        <f>IF(E1268="","",IF(VLOOKUP(E1268,'Study Locations'!B:D,2,FALSE)="","",VLOOKUP(E1268,'Study Locations'!B:D,2,FALSE)))</f>
        <v/>
      </c>
      <c r="G1268" s="7" t="str">
        <f>IF(E1268="","",IF(VLOOKUP(E1268,'Study Locations'!B:D,3,FALSE)="","",VLOOKUP(E1268,'Study Locations'!B:D,3,FALSE)))</f>
        <v/>
      </c>
      <c r="H1268" s="5"/>
      <c r="I1268" s="5"/>
      <c r="J1268" s="3" t="str">
        <f t="shared" si="57"/>
        <v/>
      </c>
      <c r="K1268" s="29" t="str">
        <f>IF(B1268="","",IF(J1268="","NA",IF(ISNA(VLOOKUP(J1268,'Default  Salaries'!D:E,2,FALSE)),IF(ISNA(VLOOKUP(I1268&amp;"-NA",'Default  Salaries'!D:E,2,FALSE)),"NA",VLOOKUP(I1268&amp;"-NA",'Default  Salaries'!D:E,2,FALSE)),VLOOKUP(J1268,'Default  Salaries'!D:E,2,FALSE))))</f>
        <v/>
      </c>
      <c r="L1268" s="46"/>
      <c r="M1268" s="19"/>
      <c r="N1268" s="45"/>
      <c r="O1268" s="45"/>
      <c r="P1268" s="7" t="str">
        <f t="shared" si="58"/>
        <v/>
      </c>
      <c r="Q1268" s="14"/>
      <c r="R1268" s="15"/>
      <c r="S1268" s="14"/>
      <c r="T1268" s="15"/>
      <c r="U1268" s="14"/>
      <c r="V1268" s="15"/>
      <c r="W1268" s="47"/>
      <c r="X1268" s="48"/>
      <c r="Y1268" s="47"/>
      <c r="Z1268" s="48"/>
      <c r="AA1268" s="47"/>
      <c r="AB1268" s="48"/>
      <c r="AC1268" s="47"/>
      <c r="AD1268" s="48"/>
      <c r="AE1268" s="47"/>
      <c r="AF1268" s="48"/>
      <c r="AG1268" s="47"/>
      <c r="AH1268" s="48"/>
      <c r="AI1268" s="47"/>
      <c r="AJ1268" s="48"/>
    </row>
    <row r="1269" spans="1:36" x14ac:dyDescent="0.25">
      <c r="A1269" s="7">
        <f t="shared" si="59"/>
        <v>1265</v>
      </c>
      <c r="B1269" s="8"/>
      <c r="C1269" s="5"/>
      <c r="D1269" s="5"/>
      <c r="E1269" s="5"/>
      <c r="F1269" s="7" t="str">
        <f>IF(E1269="","",IF(VLOOKUP(E1269,'Study Locations'!B:D,2,FALSE)="","",VLOOKUP(E1269,'Study Locations'!B:D,2,FALSE)))</f>
        <v/>
      </c>
      <c r="G1269" s="7" t="str">
        <f>IF(E1269="","",IF(VLOOKUP(E1269,'Study Locations'!B:D,3,FALSE)="","",VLOOKUP(E1269,'Study Locations'!B:D,3,FALSE)))</f>
        <v/>
      </c>
      <c r="H1269" s="5"/>
      <c r="I1269" s="5"/>
      <c r="J1269" s="3" t="str">
        <f t="shared" si="57"/>
        <v/>
      </c>
      <c r="K1269" s="29" t="str">
        <f>IF(B1269="","",IF(J1269="","NA",IF(ISNA(VLOOKUP(J1269,'Default  Salaries'!D:E,2,FALSE)),IF(ISNA(VLOOKUP(I1269&amp;"-NA",'Default  Salaries'!D:E,2,FALSE)),"NA",VLOOKUP(I1269&amp;"-NA",'Default  Salaries'!D:E,2,FALSE)),VLOOKUP(J1269,'Default  Salaries'!D:E,2,FALSE))))</f>
        <v/>
      </c>
      <c r="L1269" s="46"/>
      <c r="M1269" s="19"/>
      <c r="N1269" s="45"/>
      <c r="O1269" s="45"/>
      <c r="P1269" s="7" t="str">
        <f t="shared" si="58"/>
        <v/>
      </c>
      <c r="Q1269" s="14"/>
      <c r="R1269" s="15"/>
      <c r="S1269" s="14"/>
      <c r="T1269" s="15"/>
      <c r="U1269" s="14"/>
      <c r="V1269" s="15"/>
      <c r="W1269" s="47"/>
      <c r="X1269" s="48"/>
      <c r="Y1269" s="47"/>
      <c r="Z1269" s="48"/>
      <c r="AA1269" s="47"/>
      <c r="AB1269" s="48"/>
      <c r="AC1269" s="47"/>
      <c r="AD1269" s="48"/>
      <c r="AE1269" s="47"/>
      <c r="AF1269" s="48"/>
      <c r="AG1269" s="47"/>
      <c r="AH1269" s="48"/>
      <c r="AI1269" s="47"/>
      <c r="AJ1269" s="48"/>
    </row>
    <row r="1270" spans="1:36" x14ac:dyDescent="0.25">
      <c r="A1270" s="7">
        <f t="shared" si="59"/>
        <v>1266</v>
      </c>
      <c r="B1270" s="8"/>
      <c r="C1270" s="5"/>
      <c r="D1270" s="5"/>
      <c r="E1270" s="5"/>
      <c r="F1270" s="7" t="str">
        <f>IF(E1270="","",IF(VLOOKUP(E1270,'Study Locations'!B:D,2,FALSE)="","",VLOOKUP(E1270,'Study Locations'!B:D,2,FALSE)))</f>
        <v/>
      </c>
      <c r="G1270" s="7" t="str">
        <f>IF(E1270="","",IF(VLOOKUP(E1270,'Study Locations'!B:D,3,FALSE)="","",VLOOKUP(E1270,'Study Locations'!B:D,3,FALSE)))</f>
        <v/>
      </c>
      <c r="H1270" s="5"/>
      <c r="I1270" s="5"/>
      <c r="J1270" s="3" t="str">
        <f t="shared" si="57"/>
        <v/>
      </c>
      <c r="K1270" s="29" t="str">
        <f>IF(B1270="","",IF(J1270="","NA",IF(ISNA(VLOOKUP(J1270,'Default  Salaries'!D:E,2,FALSE)),IF(ISNA(VLOOKUP(I1270&amp;"-NA",'Default  Salaries'!D:E,2,FALSE)),"NA",VLOOKUP(I1270&amp;"-NA",'Default  Salaries'!D:E,2,FALSE)),VLOOKUP(J1270,'Default  Salaries'!D:E,2,FALSE))))</f>
        <v/>
      </c>
      <c r="L1270" s="46"/>
      <c r="M1270" s="19"/>
      <c r="N1270" s="45"/>
      <c r="O1270" s="45"/>
      <c r="P1270" s="7" t="str">
        <f t="shared" si="58"/>
        <v/>
      </c>
      <c r="Q1270" s="14"/>
      <c r="R1270" s="15"/>
      <c r="S1270" s="14"/>
      <c r="T1270" s="15"/>
      <c r="U1270" s="14"/>
      <c r="V1270" s="15"/>
      <c r="W1270" s="47"/>
      <c r="X1270" s="48"/>
      <c r="Y1270" s="47"/>
      <c r="Z1270" s="48"/>
      <c r="AA1270" s="47"/>
      <c r="AB1270" s="48"/>
      <c r="AC1270" s="47"/>
      <c r="AD1270" s="48"/>
      <c r="AE1270" s="47"/>
      <c r="AF1270" s="48"/>
      <c r="AG1270" s="47"/>
      <c r="AH1270" s="48"/>
      <c r="AI1270" s="47"/>
      <c r="AJ1270" s="48"/>
    </row>
    <row r="1271" spans="1:36" x14ac:dyDescent="0.25">
      <c r="A1271" s="7">
        <f t="shared" si="59"/>
        <v>1267</v>
      </c>
      <c r="B1271" s="8"/>
      <c r="C1271" s="5"/>
      <c r="D1271" s="5"/>
      <c r="E1271" s="5"/>
      <c r="F1271" s="7" t="str">
        <f>IF(E1271="","",IF(VLOOKUP(E1271,'Study Locations'!B:D,2,FALSE)="","",VLOOKUP(E1271,'Study Locations'!B:D,2,FALSE)))</f>
        <v/>
      </c>
      <c r="G1271" s="7" t="str">
        <f>IF(E1271="","",IF(VLOOKUP(E1271,'Study Locations'!B:D,3,FALSE)="","",VLOOKUP(E1271,'Study Locations'!B:D,3,FALSE)))</f>
        <v/>
      </c>
      <c r="H1271" s="5"/>
      <c r="I1271" s="5"/>
      <c r="J1271" s="3" t="str">
        <f t="shared" si="57"/>
        <v/>
      </c>
      <c r="K1271" s="29" t="str">
        <f>IF(B1271="","",IF(J1271="","NA",IF(ISNA(VLOOKUP(J1271,'Default  Salaries'!D:E,2,FALSE)),IF(ISNA(VLOOKUP(I1271&amp;"-NA",'Default  Salaries'!D:E,2,FALSE)),"NA",VLOOKUP(I1271&amp;"-NA",'Default  Salaries'!D:E,2,FALSE)),VLOOKUP(J1271,'Default  Salaries'!D:E,2,FALSE))))</f>
        <v/>
      </c>
      <c r="L1271" s="46"/>
      <c r="M1271" s="19"/>
      <c r="N1271" s="45"/>
      <c r="O1271" s="45"/>
      <c r="P1271" s="7" t="str">
        <f t="shared" si="58"/>
        <v/>
      </c>
      <c r="Q1271" s="14"/>
      <c r="R1271" s="15"/>
      <c r="S1271" s="14"/>
      <c r="T1271" s="15"/>
      <c r="U1271" s="14"/>
      <c r="V1271" s="15"/>
      <c r="W1271" s="47"/>
      <c r="X1271" s="48"/>
      <c r="Y1271" s="47"/>
      <c r="Z1271" s="48"/>
      <c r="AA1271" s="47"/>
      <c r="AB1271" s="48"/>
      <c r="AC1271" s="47"/>
      <c r="AD1271" s="48"/>
      <c r="AE1271" s="47"/>
      <c r="AF1271" s="48"/>
      <c r="AG1271" s="47"/>
      <c r="AH1271" s="48"/>
      <c r="AI1271" s="47"/>
      <c r="AJ1271" s="48"/>
    </row>
    <row r="1272" spans="1:36" x14ac:dyDescent="0.25">
      <c r="A1272" s="7">
        <f t="shared" si="59"/>
        <v>1268</v>
      </c>
      <c r="B1272" s="8"/>
      <c r="C1272" s="5"/>
      <c r="D1272" s="5"/>
      <c r="E1272" s="5"/>
      <c r="F1272" s="7" t="str">
        <f>IF(E1272="","",IF(VLOOKUP(E1272,'Study Locations'!B:D,2,FALSE)="","",VLOOKUP(E1272,'Study Locations'!B:D,2,FALSE)))</f>
        <v/>
      </c>
      <c r="G1272" s="7" t="str">
        <f>IF(E1272="","",IF(VLOOKUP(E1272,'Study Locations'!B:D,3,FALSE)="","",VLOOKUP(E1272,'Study Locations'!B:D,3,FALSE)))</f>
        <v/>
      </c>
      <c r="H1272" s="5"/>
      <c r="I1272" s="5"/>
      <c r="J1272" s="3" t="str">
        <f t="shared" si="57"/>
        <v/>
      </c>
      <c r="K1272" s="29" t="str">
        <f>IF(B1272="","",IF(J1272="","NA",IF(ISNA(VLOOKUP(J1272,'Default  Salaries'!D:E,2,FALSE)),IF(ISNA(VLOOKUP(I1272&amp;"-NA",'Default  Salaries'!D:E,2,FALSE)),"NA",VLOOKUP(I1272&amp;"-NA",'Default  Salaries'!D:E,2,FALSE)),VLOOKUP(J1272,'Default  Salaries'!D:E,2,FALSE))))</f>
        <v/>
      </c>
      <c r="L1272" s="46"/>
      <c r="M1272" s="19"/>
      <c r="N1272" s="45"/>
      <c r="O1272" s="45"/>
      <c r="P1272" s="7" t="str">
        <f t="shared" si="58"/>
        <v/>
      </c>
      <c r="Q1272" s="14"/>
      <c r="R1272" s="15"/>
      <c r="S1272" s="14"/>
      <c r="T1272" s="15"/>
      <c r="U1272" s="14"/>
      <c r="V1272" s="15"/>
      <c r="W1272" s="47"/>
      <c r="X1272" s="48"/>
      <c r="Y1272" s="47"/>
      <c r="Z1272" s="48"/>
      <c r="AA1272" s="47"/>
      <c r="AB1272" s="48"/>
      <c r="AC1272" s="47"/>
      <c r="AD1272" s="48"/>
      <c r="AE1272" s="47"/>
      <c r="AF1272" s="48"/>
      <c r="AG1272" s="47"/>
      <c r="AH1272" s="48"/>
      <c r="AI1272" s="47"/>
      <c r="AJ1272" s="48"/>
    </row>
    <row r="1273" spans="1:36" x14ac:dyDescent="0.25">
      <c r="A1273" s="7">
        <f t="shared" si="59"/>
        <v>1269</v>
      </c>
      <c r="B1273" s="8"/>
      <c r="C1273" s="5"/>
      <c r="D1273" s="5"/>
      <c r="E1273" s="5"/>
      <c r="F1273" s="7" t="str">
        <f>IF(E1273="","",IF(VLOOKUP(E1273,'Study Locations'!B:D,2,FALSE)="","",VLOOKUP(E1273,'Study Locations'!B:D,2,FALSE)))</f>
        <v/>
      </c>
      <c r="G1273" s="7" t="str">
        <f>IF(E1273="","",IF(VLOOKUP(E1273,'Study Locations'!B:D,3,FALSE)="","",VLOOKUP(E1273,'Study Locations'!B:D,3,FALSE)))</f>
        <v/>
      </c>
      <c r="H1273" s="5"/>
      <c r="I1273" s="5"/>
      <c r="J1273" s="3" t="str">
        <f t="shared" si="57"/>
        <v/>
      </c>
      <c r="K1273" s="29" t="str">
        <f>IF(B1273="","",IF(J1273="","NA",IF(ISNA(VLOOKUP(J1273,'Default  Salaries'!D:E,2,FALSE)),IF(ISNA(VLOOKUP(I1273&amp;"-NA",'Default  Salaries'!D:E,2,FALSE)),"NA",VLOOKUP(I1273&amp;"-NA",'Default  Salaries'!D:E,2,FALSE)),VLOOKUP(J1273,'Default  Salaries'!D:E,2,FALSE))))</f>
        <v/>
      </c>
      <c r="L1273" s="46"/>
      <c r="M1273" s="19"/>
      <c r="N1273" s="45"/>
      <c r="O1273" s="45"/>
      <c r="P1273" s="7" t="str">
        <f t="shared" si="58"/>
        <v/>
      </c>
      <c r="Q1273" s="14"/>
      <c r="R1273" s="15"/>
      <c r="S1273" s="14"/>
      <c r="T1273" s="15"/>
      <c r="U1273" s="14"/>
      <c r="V1273" s="15"/>
      <c r="W1273" s="47"/>
      <c r="X1273" s="48"/>
      <c r="Y1273" s="47"/>
      <c r="Z1273" s="48"/>
      <c r="AA1273" s="47"/>
      <c r="AB1273" s="48"/>
      <c r="AC1273" s="47"/>
      <c r="AD1273" s="48"/>
      <c r="AE1273" s="47"/>
      <c r="AF1273" s="48"/>
      <c r="AG1273" s="47"/>
      <c r="AH1273" s="48"/>
      <c r="AI1273" s="47"/>
      <c r="AJ1273" s="48"/>
    </row>
    <row r="1274" spans="1:36" x14ac:dyDescent="0.25">
      <c r="A1274" s="7">
        <f t="shared" si="59"/>
        <v>1270</v>
      </c>
      <c r="B1274" s="8"/>
      <c r="C1274" s="5"/>
      <c r="D1274" s="5"/>
      <c r="E1274" s="5"/>
      <c r="F1274" s="7" t="str">
        <f>IF(E1274="","",IF(VLOOKUP(E1274,'Study Locations'!B:D,2,FALSE)="","",VLOOKUP(E1274,'Study Locations'!B:D,2,FALSE)))</f>
        <v/>
      </c>
      <c r="G1274" s="7" t="str">
        <f>IF(E1274="","",IF(VLOOKUP(E1274,'Study Locations'!B:D,3,FALSE)="","",VLOOKUP(E1274,'Study Locations'!B:D,3,FALSE)))</f>
        <v/>
      </c>
      <c r="H1274" s="5"/>
      <c r="I1274" s="5"/>
      <c r="J1274" s="3" t="str">
        <f t="shared" si="57"/>
        <v/>
      </c>
      <c r="K1274" s="29" t="str">
        <f>IF(B1274="","",IF(J1274="","NA",IF(ISNA(VLOOKUP(J1274,'Default  Salaries'!D:E,2,FALSE)),IF(ISNA(VLOOKUP(I1274&amp;"-NA",'Default  Salaries'!D:E,2,FALSE)),"NA",VLOOKUP(I1274&amp;"-NA",'Default  Salaries'!D:E,2,FALSE)),VLOOKUP(J1274,'Default  Salaries'!D:E,2,FALSE))))</f>
        <v/>
      </c>
      <c r="L1274" s="46"/>
      <c r="M1274" s="19"/>
      <c r="N1274" s="45"/>
      <c r="O1274" s="45"/>
      <c r="P1274" s="7" t="str">
        <f t="shared" si="58"/>
        <v/>
      </c>
      <c r="Q1274" s="14"/>
      <c r="R1274" s="15"/>
      <c r="S1274" s="14"/>
      <c r="T1274" s="15"/>
      <c r="U1274" s="14"/>
      <c r="V1274" s="15"/>
      <c r="W1274" s="47"/>
      <c r="X1274" s="48"/>
      <c r="Y1274" s="47"/>
      <c r="Z1274" s="48"/>
      <c r="AA1274" s="47"/>
      <c r="AB1274" s="48"/>
      <c r="AC1274" s="47"/>
      <c r="AD1274" s="48"/>
      <c r="AE1274" s="47"/>
      <c r="AF1274" s="48"/>
      <c r="AG1274" s="47"/>
      <c r="AH1274" s="48"/>
      <c r="AI1274" s="47"/>
      <c r="AJ1274" s="48"/>
    </row>
    <row r="1275" spans="1:36" x14ac:dyDescent="0.25">
      <c r="A1275" s="7">
        <f t="shared" si="59"/>
        <v>1271</v>
      </c>
      <c r="B1275" s="8"/>
      <c r="C1275" s="5"/>
      <c r="D1275" s="5"/>
      <c r="E1275" s="5"/>
      <c r="F1275" s="7" t="str">
        <f>IF(E1275="","",IF(VLOOKUP(E1275,'Study Locations'!B:D,2,FALSE)="","",VLOOKUP(E1275,'Study Locations'!B:D,2,FALSE)))</f>
        <v/>
      </c>
      <c r="G1275" s="7" t="str">
        <f>IF(E1275="","",IF(VLOOKUP(E1275,'Study Locations'!B:D,3,FALSE)="","",VLOOKUP(E1275,'Study Locations'!B:D,3,FALSE)))</f>
        <v/>
      </c>
      <c r="H1275" s="5"/>
      <c r="I1275" s="5"/>
      <c r="J1275" s="3" t="str">
        <f t="shared" si="57"/>
        <v/>
      </c>
      <c r="K1275" s="29" t="str">
        <f>IF(B1275="","",IF(J1275="","NA",IF(ISNA(VLOOKUP(J1275,'Default  Salaries'!D:E,2,FALSE)),IF(ISNA(VLOOKUP(I1275&amp;"-NA",'Default  Salaries'!D:E,2,FALSE)),"NA",VLOOKUP(I1275&amp;"-NA",'Default  Salaries'!D:E,2,FALSE)),VLOOKUP(J1275,'Default  Salaries'!D:E,2,FALSE))))</f>
        <v/>
      </c>
      <c r="L1275" s="46"/>
      <c r="M1275" s="19"/>
      <c r="N1275" s="45"/>
      <c r="O1275" s="45"/>
      <c r="P1275" s="7" t="str">
        <f t="shared" si="58"/>
        <v/>
      </c>
      <c r="Q1275" s="14"/>
      <c r="R1275" s="15"/>
      <c r="S1275" s="14"/>
      <c r="T1275" s="15"/>
      <c r="U1275" s="14"/>
      <c r="V1275" s="15"/>
      <c r="W1275" s="47"/>
      <c r="X1275" s="48"/>
      <c r="Y1275" s="47"/>
      <c r="Z1275" s="48"/>
      <c r="AA1275" s="47"/>
      <c r="AB1275" s="48"/>
      <c r="AC1275" s="47"/>
      <c r="AD1275" s="48"/>
      <c r="AE1275" s="47"/>
      <c r="AF1275" s="48"/>
      <c r="AG1275" s="47"/>
      <c r="AH1275" s="48"/>
      <c r="AI1275" s="47"/>
      <c r="AJ1275" s="48"/>
    </row>
    <row r="1276" spans="1:36" x14ac:dyDescent="0.25">
      <c r="A1276" s="7">
        <f t="shared" si="59"/>
        <v>1272</v>
      </c>
      <c r="B1276" s="8"/>
      <c r="C1276" s="5"/>
      <c r="D1276" s="5"/>
      <c r="E1276" s="5"/>
      <c r="F1276" s="7" t="str">
        <f>IF(E1276="","",IF(VLOOKUP(E1276,'Study Locations'!B:D,2,FALSE)="","",VLOOKUP(E1276,'Study Locations'!B:D,2,FALSE)))</f>
        <v/>
      </c>
      <c r="G1276" s="7" t="str">
        <f>IF(E1276="","",IF(VLOOKUP(E1276,'Study Locations'!B:D,3,FALSE)="","",VLOOKUP(E1276,'Study Locations'!B:D,3,FALSE)))</f>
        <v/>
      </c>
      <c r="H1276" s="5"/>
      <c r="I1276" s="5"/>
      <c r="J1276" s="3" t="str">
        <f t="shared" si="57"/>
        <v/>
      </c>
      <c r="K1276" s="29" t="str">
        <f>IF(B1276="","",IF(J1276="","NA",IF(ISNA(VLOOKUP(J1276,'Default  Salaries'!D:E,2,FALSE)),IF(ISNA(VLOOKUP(I1276&amp;"-NA",'Default  Salaries'!D:E,2,FALSE)),"NA",VLOOKUP(I1276&amp;"-NA",'Default  Salaries'!D:E,2,FALSE)),VLOOKUP(J1276,'Default  Salaries'!D:E,2,FALSE))))</f>
        <v/>
      </c>
      <c r="L1276" s="46"/>
      <c r="M1276" s="19"/>
      <c r="N1276" s="45"/>
      <c r="O1276" s="45"/>
      <c r="P1276" s="7" t="str">
        <f t="shared" si="58"/>
        <v/>
      </c>
      <c r="Q1276" s="14"/>
      <c r="R1276" s="15"/>
      <c r="S1276" s="14"/>
      <c r="T1276" s="15"/>
      <c r="U1276" s="14"/>
      <c r="V1276" s="15"/>
      <c r="W1276" s="47"/>
      <c r="X1276" s="48"/>
      <c r="Y1276" s="47"/>
      <c r="Z1276" s="48"/>
      <c r="AA1276" s="47"/>
      <c r="AB1276" s="48"/>
      <c r="AC1276" s="47"/>
      <c r="AD1276" s="48"/>
      <c r="AE1276" s="47"/>
      <c r="AF1276" s="48"/>
      <c r="AG1276" s="47"/>
      <c r="AH1276" s="48"/>
      <c r="AI1276" s="47"/>
      <c r="AJ1276" s="48"/>
    </row>
    <row r="1277" spans="1:36" x14ac:dyDescent="0.25">
      <c r="A1277" s="7">
        <f t="shared" si="59"/>
        <v>1273</v>
      </c>
      <c r="B1277" s="8"/>
      <c r="C1277" s="5"/>
      <c r="D1277" s="5"/>
      <c r="E1277" s="5"/>
      <c r="F1277" s="7" t="str">
        <f>IF(E1277="","",IF(VLOOKUP(E1277,'Study Locations'!B:D,2,FALSE)="","",VLOOKUP(E1277,'Study Locations'!B:D,2,FALSE)))</f>
        <v/>
      </c>
      <c r="G1277" s="7" t="str">
        <f>IF(E1277="","",IF(VLOOKUP(E1277,'Study Locations'!B:D,3,FALSE)="","",VLOOKUP(E1277,'Study Locations'!B:D,3,FALSE)))</f>
        <v/>
      </c>
      <c r="H1277" s="5"/>
      <c r="I1277" s="5"/>
      <c r="J1277" s="3" t="str">
        <f t="shared" si="57"/>
        <v/>
      </c>
      <c r="K1277" s="29" t="str">
        <f>IF(B1277="","",IF(J1277="","NA",IF(ISNA(VLOOKUP(J1277,'Default  Salaries'!D:E,2,FALSE)),IF(ISNA(VLOOKUP(I1277&amp;"-NA",'Default  Salaries'!D:E,2,FALSE)),"NA",VLOOKUP(I1277&amp;"-NA",'Default  Salaries'!D:E,2,FALSE)),VLOOKUP(J1277,'Default  Salaries'!D:E,2,FALSE))))</f>
        <v/>
      </c>
      <c r="L1277" s="46"/>
      <c r="M1277" s="19"/>
      <c r="N1277" s="45"/>
      <c r="O1277" s="45"/>
      <c r="P1277" s="7" t="str">
        <f t="shared" si="58"/>
        <v/>
      </c>
      <c r="Q1277" s="14"/>
      <c r="R1277" s="15"/>
      <c r="S1277" s="14"/>
      <c r="T1277" s="15"/>
      <c r="U1277" s="14"/>
      <c r="V1277" s="15"/>
      <c r="W1277" s="47"/>
      <c r="X1277" s="48"/>
      <c r="Y1277" s="47"/>
      <c r="Z1277" s="48"/>
      <c r="AA1277" s="47"/>
      <c r="AB1277" s="48"/>
      <c r="AC1277" s="47"/>
      <c r="AD1277" s="48"/>
      <c r="AE1277" s="47"/>
      <c r="AF1277" s="48"/>
      <c r="AG1277" s="47"/>
      <c r="AH1277" s="48"/>
      <c r="AI1277" s="47"/>
      <c r="AJ1277" s="48"/>
    </row>
    <row r="1278" spans="1:36" x14ac:dyDescent="0.25">
      <c r="A1278" s="7">
        <f t="shared" si="59"/>
        <v>1274</v>
      </c>
      <c r="B1278" s="8"/>
      <c r="C1278" s="5"/>
      <c r="D1278" s="5"/>
      <c r="E1278" s="5"/>
      <c r="F1278" s="7" t="str">
        <f>IF(E1278="","",IF(VLOOKUP(E1278,'Study Locations'!B:D,2,FALSE)="","",VLOOKUP(E1278,'Study Locations'!B:D,2,FALSE)))</f>
        <v/>
      </c>
      <c r="G1278" s="7" t="str">
        <f>IF(E1278="","",IF(VLOOKUP(E1278,'Study Locations'!B:D,3,FALSE)="","",VLOOKUP(E1278,'Study Locations'!B:D,3,FALSE)))</f>
        <v/>
      </c>
      <c r="H1278" s="5"/>
      <c r="I1278" s="5"/>
      <c r="J1278" s="3" t="str">
        <f t="shared" si="57"/>
        <v/>
      </c>
      <c r="K1278" s="29" t="str">
        <f>IF(B1278="","",IF(J1278="","NA",IF(ISNA(VLOOKUP(J1278,'Default  Salaries'!D:E,2,FALSE)),IF(ISNA(VLOOKUP(I1278&amp;"-NA",'Default  Salaries'!D:E,2,FALSE)),"NA",VLOOKUP(I1278&amp;"-NA",'Default  Salaries'!D:E,2,FALSE)),VLOOKUP(J1278,'Default  Salaries'!D:E,2,FALSE))))</f>
        <v/>
      </c>
      <c r="L1278" s="46"/>
      <c r="M1278" s="19"/>
      <c r="N1278" s="45"/>
      <c r="O1278" s="45"/>
      <c r="P1278" s="7" t="str">
        <f t="shared" si="58"/>
        <v/>
      </c>
      <c r="Q1278" s="14"/>
      <c r="R1278" s="15"/>
      <c r="S1278" s="14"/>
      <c r="T1278" s="15"/>
      <c r="U1278" s="14"/>
      <c r="V1278" s="15"/>
      <c r="W1278" s="47"/>
      <c r="X1278" s="48"/>
      <c r="Y1278" s="47"/>
      <c r="Z1278" s="48"/>
      <c r="AA1278" s="47"/>
      <c r="AB1278" s="48"/>
      <c r="AC1278" s="47"/>
      <c r="AD1278" s="48"/>
      <c r="AE1278" s="47"/>
      <c r="AF1278" s="48"/>
      <c r="AG1278" s="47"/>
      <c r="AH1278" s="48"/>
      <c r="AI1278" s="47"/>
      <c r="AJ1278" s="48"/>
    </row>
    <row r="1279" spans="1:36" x14ac:dyDescent="0.25">
      <c r="A1279" s="7">
        <f t="shared" si="59"/>
        <v>1275</v>
      </c>
      <c r="B1279" s="8"/>
      <c r="C1279" s="5"/>
      <c r="D1279" s="5"/>
      <c r="E1279" s="5"/>
      <c r="F1279" s="7" t="str">
        <f>IF(E1279="","",IF(VLOOKUP(E1279,'Study Locations'!B:D,2,FALSE)="","",VLOOKUP(E1279,'Study Locations'!B:D,2,FALSE)))</f>
        <v/>
      </c>
      <c r="G1279" s="7" t="str">
        <f>IF(E1279="","",IF(VLOOKUP(E1279,'Study Locations'!B:D,3,FALSE)="","",VLOOKUP(E1279,'Study Locations'!B:D,3,FALSE)))</f>
        <v/>
      </c>
      <c r="H1279" s="5"/>
      <c r="I1279" s="5"/>
      <c r="J1279" s="3" t="str">
        <f t="shared" si="57"/>
        <v/>
      </c>
      <c r="K1279" s="29" t="str">
        <f>IF(B1279="","",IF(J1279="","NA",IF(ISNA(VLOOKUP(J1279,'Default  Salaries'!D:E,2,FALSE)),IF(ISNA(VLOOKUP(I1279&amp;"-NA",'Default  Salaries'!D:E,2,FALSE)),"NA",VLOOKUP(I1279&amp;"-NA",'Default  Salaries'!D:E,2,FALSE)),VLOOKUP(J1279,'Default  Salaries'!D:E,2,FALSE))))</f>
        <v/>
      </c>
      <c r="L1279" s="46"/>
      <c r="M1279" s="19"/>
      <c r="N1279" s="45"/>
      <c r="O1279" s="45"/>
      <c r="P1279" s="7" t="str">
        <f t="shared" si="58"/>
        <v/>
      </c>
      <c r="Q1279" s="14"/>
      <c r="R1279" s="15"/>
      <c r="S1279" s="14"/>
      <c r="T1279" s="15"/>
      <c r="U1279" s="14"/>
      <c r="V1279" s="15"/>
      <c r="W1279" s="47"/>
      <c r="X1279" s="48"/>
      <c r="Y1279" s="47"/>
      <c r="Z1279" s="48"/>
      <c r="AA1279" s="47"/>
      <c r="AB1279" s="48"/>
      <c r="AC1279" s="47"/>
      <c r="AD1279" s="48"/>
      <c r="AE1279" s="47"/>
      <c r="AF1279" s="48"/>
      <c r="AG1279" s="47"/>
      <c r="AH1279" s="48"/>
      <c r="AI1279" s="47"/>
      <c r="AJ1279" s="48"/>
    </row>
    <row r="1280" spans="1:36" x14ac:dyDescent="0.25">
      <c r="A1280" s="7">
        <f t="shared" si="59"/>
        <v>1276</v>
      </c>
      <c r="B1280" s="8"/>
      <c r="C1280" s="5"/>
      <c r="D1280" s="5"/>
      <c r="E1280" s="5"/>
      <c r="F1280" s="7" t="str">
        <f>IF(E1280="","",IF(VLOOKUP(E1280,'Study Locations'!B:D,2,FALSE)="","",VLOOKUP(E1280,'Study Locations'!B:D,2,FALSE)))</f>
        <v/>
      </c>
      <c r="G1280" s="7" t="str">
        <f>IF(E1280="","",IF(VLOOKUP(E1280,'Study Locations'!B:D,3,FALSE)="","",VLOOKUP(E1280,'Study Locations'!B:D,3,FALSE)))</f>
        <v/>
      </c>
      <c r="H1280" s="5"/>
      <c r="I1280" s="5"/>
      <c r="J1280" s="3" t="str">
        <f t="shared" si="57"/>
        <v/>
      </c>
      <c r="K1280" s="29" t="str">
        <f>IF(B1280="","",IF(J1280="","NA",IF(ISNA(VLOOKUP(J1280,'Default  Salaries'!D:E,2,FALSE)),IF(ISNA(VLOOKUP(I1280&amp;"-NA",'Default  Salaries'!D:E,2,FALSE)),"NA",VLOOKUP(I1280&amp;"-NA",'Default  Salaries'!D:E,2,FALSE)),VLOOKUP(J1280,'Default  Salaries'!D:E,2,FALSE))))</f>
        <v/>
      </c>
      <c r="L1280" s="46"/>
      <c r="M1280" s="19"/>
      <c r="N1280" s="45"/>
      <c r="O1280" s="45"/>
      <c r="P1280" s="7" t="str">
        <f t="shared" si="58"/>
        <v/>
      </c>
      <c r="Q1280" s="14"/>
      <c r="R1280" s="15"/>
      <c r="S1280" s="14"/>
      <c r="T1280" s="15"/>
      <c r="U1280" s="14"/>
      <c r="V1280" s="15"/>
      <c r="W1280" s="47"/>
      <c r="X1280" s="48"/>
      <c r="Y1280" s="47"/>
      <c r="Z1280" s="48"/>
      <c r="AA1280" s="47"/>
      <c r="AB1280" s="48"/>
      <c r="AC1280" s="47"/>
      <c r="AD1280" s="48"/>
      <c r="AE1280" s="47"/>
      <c r="AF1280" s="48"/>
      <c r="AG1280" s="47"/>
      <c r="AH1280" s="48"/>
      <c r="AI1280" s="47"/>
      <c r="AJ1280" s="48"/>
    </row>
    <row r="1281" spans="1:36" x14ac:dyDescent="0.25">
      <c r="A1281" s="7">
        <f t="shared" si="59"/>
        <v>1277</v>
      </c>
      <c r="B1281" s="8"/>
      <c r="C1281" s="5"/>
      <c r="D1281" s="5"/>
      <c r="E1281" s="5"/>
      <c r="F1281" s="7" t="str">
        <f>IF(E1281="","",IF(VLOOKUP(E1281,'Study Locations'!B:D,2,FALSE)="","",VLOOKUP(E1281,'Study Locations'!B:D,2,FALSE)))</f>
        <v/>
      </c>
      <c r="G1281" s="7" t="str">
        <f>IF(E1281="","",IF(VLOOKUP(E1281,'Study Locations'!B:D,3,FALSE)="","",VLOOKUP(E1281,'Study Locations'!B:D,3,FALSE)))</f>
        <v/>
      </c>
      <c r="H1281" s="5"/>
      <c r="I1281" s="5"/>
      <c r="J1281" s="3" t="str">
        <f t="shared" si="57"/>
        <v/>
      </c>
      <c r="K1281" s="29" t="str">
        <f>IF(B1281="","",IF(J1281="","NA",IF(ISNA(VLOOKUP(J1281,'Default  Salaries'!D:E,2,FALSE)),IF(ISNA(VLOOKUP(I1281&amp;"-NA",'Default  Salaries'!D:E,2,FALSE)),"NA",VLOOKUP(I1281&amp;"-NA",'Default  Salaries'!D:E,2,FALSE)),VLOOKUP(J1281,'Default  Salaries'!D:E,2,FALSE))))</f>
        <v/>
      </c>
      <c r="L1281" s="46"/>
      <c r="M1281" s="19"/>
      <c r="N1281" s="45"/>
      <c r="O1281" s="45"/>
      <c r="P1281" s="7" t="str">
        <f t="shared" si="58"/>
        <v/>
      </c>
      <c r="Q1281" s="14"/>
      <c r="R1281" s="15"/>
      <c r="S1281" s="14"/>
      <c r="T1281" s="15"/>
      <c r="U1281" s="14"/>
      <c r="V1281" s="15"/>
      <c r="W1281" s="47"/>
      <c r="X1281" s="48"/>
      <c r="Y1281" s="47"/>
      <c r="Z1281" s="48"/>
      <c r="AA1281" s="47"/>
      <c r="AB1281" s="48"/>
      <c r="AC1281" s="47"/>
      <c r="AD1281" s="48"/>
      <c r="AE1281" s="47"/>
      <c r="AF1281" s="48"/>
      <c r="AG1281" s="47"/>
      <c r="AH1281" s="48"/>
      <c r="AI1281" s="47"/>
      <c r="AJ1281" s="48"/>
    </row>
    <row r="1282" spans="1:36" x14ac:dyDescent="0.25">
      <c r="A1282" s="7">
        <f t="shared" si="59"/>
        <v>1278</v>
      </c>
      <c r="B1282" s="8"/>
      <c r="C1282" s="5"/>
      <c r="D1282" s="5"/>
      <c r="E1282" s="5"/>
      <c r="F1282" s="7" t="str">
        <f>IF(E1282="","",IF(VLOOKUP(E1282,'Study Locations'!B:D,2,FALSE)="","",VLOOKUP(E1282,'Study Locations'!B:D,2,FALSE)))</f>
        <v/>
      </c>
      <c r="G1282" s="7" t="str">
        <f>IF(E1282="","",IF(VLOOKUP(E1282,'Study Locations'!B:D,3,FALSE)="","",VLOOKUP(E1282,'Study Locations'!B:D,3,FALSE)))</f>
        <v/>
      </c>
      <c r="H1282" s="5"/>
      <c r="I1282" s="5"/>
      <c r="J1282" s="3" t="str">
        <f t="shared" si="57"/>
        <v/>
      </c>
      <c r="K1282" s="29" t="str">
        <f>IF(B1282="","",IF(J1282="","NA",IF(ISNA(VLOOKUP(J1282,'Default  Salaries'!D:E,2,FALSE)),IF(ISNA(VLOOKUP(I1282&amp;"-NA",'Default  Salaries'!D:E,2,FALSE)),"NA",VLOOKUP(I1282&amp;"-NA",'Default  Salaries'!D:E,2,FALSE)),VLOOKUP(J1282,'Default  Salaries'!D:E,2,FALSE))))</f>
        <v/>
      </c>
      <c r="L1282" s="46"/>
      <c r="M1282" s="19"/>
      <c r="N1282" s="45"/>
      <c r="O1282" s="45"/>
      <c r="P1282" s="7" t="str">
        <f t="shared" si="58"/>
        <v/>
      </c>
      <c r="Q1282" s="14"/>
      <c r="R1282" s="15"/>
      <c r="S1282" s="14"/>
      <c r="T1282" s="15"/>
      <c r="U1282" s="14"/>
      <c r="V1282" s="15"/>
      <c r="W1282" s="47"/>
      <c r="X1282" s="48"/>
      <c r="Y1282" s="47"/>
      <c r="Z1282" s="48"/>
      <c r="AA1282" s="47"/>
      <c r="AB1282" s="48"/>
      <c r="AC1282" s="47"/>
      <c r="AD1282" s="48"/>
      <c r="AE1282" s="47"/>
      <c r="AF1282" s="48"/>
      <c r="AG1282" s="47"/>
      <c r="AH1282" s="48"/>
      <c r="AI1282" s="47"/>
      <c r="AJ1282" s="48"/>
    </row>
    <row r="1283" spans="1:36" x14ac:dyDescent="0.25">
      <c r="A1283" s="7">
        <f t="shared" si="59"/>
        <v>1279</v>
      </c>
      <c r="B1283" s="8"/>
      <c r="C1283" s="5"/>
      <c r="D1283" s="5"/>
      <c r="E1283" s="5"/>
      <c r="F1283" s="7" t="str">
        <f>IF(E1283="","",IF(VLOOKUP(E1283,'Study Locations'!B:D,2,FALSE)="","",VLOOKUP(E1283,'Study Locations'!B:D,2,FALSE)))</f>
        <v/>
      </c>
      <c r="G1283" s="7" t="str">
        <f>IF(E1283="","",IF(VLOOKUP(E1283,'Study Locations'!B:D,3,FALSE)="","",VLOOKUP(E1283,'Study Locations'!B:D,3,FALSE)))</f>
        <v/>
      </c>
      <c r="H1283" s="5"/>
      <c r="I1283" s="5"/>
      <c r="J1283" s="3" t="str">
        <f t="shared" si="57"/>
        <v/>
      </c>
      <c r="K1283" s="29" t="str">
        <f>IF(B1283="","",IF(J1283="","NA",IF(ISNA(VLOOKUP(J1283,'Default  Salaries'!D:E,2,FALSE)),IF(ISNA(VLOOKUP(I1283&amp;"-NA",'Default  Salaries'!D:E,2,FALSE)),"NA",VLOOKUP(I1283&amp;"-NA",'Default  Salaries'!D:E,2,FALSE)),VLOOKUP(J1283,'Default  Salaries'!D:E,2,FALSE))))</f>
        <v/>
      </c>
      <c r="L1283" s="46"/>
      <c r="M1283" s="19"/>
      <c r="N1283" s="45"/>
      <c r="O1283" s="45"/>
      <c r="P1283" s="7" t="str">
        <f t="shared" si="58"/>
        <v/>
      </c>
      <c r="Q1283" s="14"/>
      <c r="R1283" s="15"/>
      <c r="S1283" s="14"/>
      <c r="T1283" s="15"/>
      <c r="U1283" s="14"/>
      <c r="V1283" s="15"/>
      <c r="W1283" s="47"/>
      <c r="X1283" s="48"/>
      <c r="Y1283" s="47"/>
      <c r="Z1283" s="48"/>
      <c r="AA1283" s="47"/>
      <c r="AB1283" s="48"/>
      <c r="AC1283" s="47"/>
      <c r="AD1283" s="48"/>
      <c r="AE1283" s="47"/>
      <c r="AF1283" s="48"/>
      <c r="AG1283" s="47"/>
      <c r="AH1283" s="48"/>
      <c r="AI1283" s="47"/>
      <c r="AJ1283" s="48"/>
    </row>
    <row r="1284" spans="1:36" x14ac:dyDescent="0.25">
      <c r="A1284" s="7">
        <f t="shared" si="59"/>
        <v>1280</v>
      </c>
      <c r="B1284" s="8"/>
      <c r="C1284" s="5"/>
      <c r="D1284" s="5"/>
      <c r="E1284" s="5"/>
      <c r="F1284" s="7" t="str">
        <f>IF(E1284="","",IF(VLOOKUP(E1284,'Study Locations'!B:D,2,FALSE)="","",VLOOKUP(E1284,'Study Locations'!B:D,2,FALSE)))</f>
        <v/>
      </c>
      <c r="G1284" s="7" t="str">
        <f>IF(E1284="","",IF(VLOOKUP(E1284,'Study Locations'!B:D,3,FALSE)="","",VLOOKUP(E1284,'Study Locations'!B:D,3,FALSE)))</f>
        <v/>
      </c>
      <c r="H1284" s="5"/>
      <c r="I1284" s="5"/>
      <c r="J1284" s="3" t="str">
        <f t="shared" si="57"/>
        <v/>
      </c>
      <c r="K1284" s="29" t="str">
        <f>IF(B1284="","",IF(J1284="","NA",IF(ISNA(VLOOKUP(J1284,'Default  Salaries'!D:E,2,FALSE)),IF(ISNA(VLOOKUP(I1284&amp;"-NA",'Default  Salaries'!D:E,2,FALSE)),"NA",VLOOKUP(I1284&amp;"-NA",'Default  Salaries'!D:E,2,FALSE)),VLOOKUP(J1284,'Default  Salaries'!D:E,2,FALSE))))</f>
        <v/>
      </c>
      <c r="L1284" s="46"/>
      <c r="M1284" s="19"/>
      <c r="N1284" s="45"/>
      <c r="O1284" s="45"/>
      <c r="P1284" s="7" t="str">
        <f t="shared" si="58"/>
        <v/>
      </c>
      <c r="Q1284" s="14"/>
      <c r="R1284" s="15"/>
      <c r="S1284" s="14"/>
      <c r="T1284" s="15"/>
      <c r="U1284" s="14"/>
      <c r="V1284" s="15"/>
      <c r="W1284" s="47"/>
      <c r="X1284" s="48"/>
      <c r="Y1284" s="47"/>
      <c r="Z1284" s="48"/>
      <c r="AA1284" s="47"/>
      <c r="AB1284" s="48"/>
      <c r="AC1284" s="47"/>
      <c r="AD1284" s="48"/>
      <c r="AE1284" s="47"/>
      <c r="AF1284" s="48"/>
      <c r="AG1284" s="47"/>
      <c r="AH1284" s="48"/>
      <c r="AI1284" s="47"/>
      <c r="AJ1284" s="48"/>
    </row>
    <row r="1285" spans="1:36" x14ac:dyDescent="0.25">
      <c r="A1285" s="7">
        <f t="shared" si="59"/>
        <v>1281</v>
      </c>
      <c r="B1285" s="8"/>
      <c r="C1285" s="5"/>
      <c r="D1285" s="5"/>
      <c r="E1285" s="5"/>
      <c r="F1285" s="7" t="str">
        <f>IF(E1285="","",IF(VLOOKUP(E1285,'Study Locations'!B:D,2,FALSE)="","",VLOOKUP(E1285,'Study Locations'!B:D,2,FALSE)))</f>
        <v/>
      </c>
      <c r="G1285" s="7" t="str">
        <f>IF(E1285="","",IF(VLOOKUP(E1285,'Study Locations'!B:D,3,FALSE)="","",VLOOKUP(E1285,'Study Locations'!B:D,3,FALSE)))</f>
        <v/>
      </c>
      <c r="H1285" s="5"/>
      <c r="I1285" s="5"/>
      <c r="J1285" s="3" t="str">
        <f t="shared" si="57"/>
        <v/>
      </c>
      <c r="K1285" s="29" t="str">
        <f>IF(B1285="","",IF(J1285="","NA",IF(ISNA(VLOOKUP(J1285,'Default  Salaries'!D:E,2,FALSE)),IF(ISNA(VLOOKUP(I1285&amp;"-NA",'Default  Salaries'!D:E,2,FALSE)),"NA",VLOOKUP(I1285&amp;"-NA",'Default  Salaries'!D:E,2,FALSE)),VLOOKUP(J1285,'Default  Salaries'!D:E,2,FALSE))))</f>
        <v/>
      </c>
      <c r="L1285" s="46"/>
      <c r="M1285" s="19"/>
      <c r="N1285" s="45"/>
      <c r="O1285" s="45"/>
      <c r="P1285" s="7" t="str">
        <f t="shared" si="58"/>
        <v/>
      </c>
      <c r="Q1285" s="14"/>
      <c r="R1285" s="15"/>
      <c r="S1285" s="14"/>
      <c r="T1285" s="15"/>
      <c r="U1285" s="14"/>
      <c r="V1285" s="15"/>
      <c r="W1285" s="47"/>
      <c r="X1285" s="48"/>
      <c r="Y1285" s="47"/>
      <c r="Z1285" s="48"/>
      <c r="AA1285" s="47"/>
      <c r="AB1285" s="48"/>
      <c r="AC1285" s="47"/>
      <c r="AD1285" s="48"/>
      <c r="AE1285" s="47"/>
      <c r="AF1285" s="48"/>
      <c r="AG1285" s="47"/>
      <c r="AH1285" s="48"/>
      <c r="AI1285" s="47"/>
      <c r="AJ1285" s="48"/>
    </row>
    <row r="1286" spans="1:36" x14ac:dyDescent="0.25">
      <c r="A1286" s="7">
        <f t="shared" si="59"/>
        <v>1282</v>
      </c>
      <c r="B1286" s="8"/>
      <c r="C1286" s="5"/>
      <c r="D1286" s="5"/>
      <c r="E1286" s="5"/>
      <c r="F1286" s="7" t="str">
        <f>IF(E1286="","",IF(VLOOKUP(E1286,'Study Locations'!B:D,2,FALSE)="","",VLOOKUP(E1286,'Study Locations'!B:D,2,FALSE)))</f>
        <v/>
      </c>
      <c r="G1286" s="7" t="str">
        <f>IF(E1286="","",IF(VLOOKUP(E1286,'Study Locations'!B:D,3,FALSE)="","",VLOOKUP(E1286,'Study Locations'!B:D,3,FALSE)))</f>
        <v/>
      </c>
      <c r="H1286" s="5"/>
      <c r="I1286" s="5"/>
      <c r="J1286" s="3" t="str">
        <f t="shared" ref="J1286:J1349" si="60">IF(I1286&lt;&gt;"",I1286&amp;"-"&amp;H1286,"")</f>
        <v/>
      </c>
      <c r="K1286" s="29" t="str">
        <f>IF(B1286="","",IF(J1286="","NA",IF(ISNA(VLOOKUP(J1286,'Default  Salaries'!D:E,2,FALSE)),IF(ISNA(VLOOKUP(I1286&amp;"-NA",'Default  Salaries'!D:E,2,FALSE)),"NA",VLOOKUP(I1286&amp;"-NA",'Default  Salaries'!D:E,2,FALSE)),VLOOKUP(J1286,'Default  Salaries'!D:E,2,FALSE))))</f>
        <v/>
      </c>
      <c r="L1286" s="46"/>
      <c r="M1286" s="19"/>
      <c r="N1286" s="45"/>
      <c r="O1286" s="45"/>
      <c r="P1286" s="7" t="str">
        <f t="shared" ref="P1286:P1349" si="61">IF(B1286&lt;&gt;"",COUNT(R1286,T1286,V1286,X1286,Z1286,AB1286,AD1286,AF1286,AH1286,AJ1286),"")</f>
        <v/>
      </c>
      <c r="Q1286" s="14"/>
      <c r="R1286" s="15"/>
      <c r="S1286" s="14"/>
      <c r="T1286" s="15"/>
      <c r="U1286" s="14"/>
      <c r="V1286" s="15"/>
      <c r="W1286" s="47"/>
      <c r="X1286" s="48"/>
      <c r="Y1286" s="47"/>
      <c r="Z1286" s="48"/>
      <c r="AA1286" s="47"/>
      <c r="AB1286" s="48"/>
      <c r="AC1286" s="47"/>
      <c r="AD1286" s="48"/>
      <c r="AE1286" s="47"/>
      <c r="AF1286" s="48"/>
      <c r="AG1286" s="47"/>
      <c r="AH1286" s="48"/>
      <c r="AI1286" s="47"/>
      <c r="AJ1286" s="48"/>
    </row>
    <row r="1287" spans="1:36" x14ac:dyDescent="0.25">
      <c r="A1287" s="7">
        <f t="shared" ref="A1287:A1350" si="62">A1286+1</f>
        <v>1283</v>
      </c>
      <c r="B1287" s="8"/>
      <c r="C1287" s="5"/>
      <c r="D1287" s="5"/>
      <c r="E1287" s="5"/>
      <c r="F1287" s="7" t="str">
        <f>IF(E1287="","",IF(VLOOKUP(E1287,'Study Locations'!B:D,2,FALSE)="","",VLOOKUP(E1287,'Study Locations'!B:D,2,FALSE)))</f>
        <v/>
      </c>
      <c r="G1287" s="7" t="str">
        <f>IF(E1287="","",IF(VLOOKUP(E1287,'Study Locations'!B:D,3,FALSE)="","",VLOOKUP(E1287,'Study Locations'!B:D,3,FALSE)))</f>
        <v/>
      </c>
      <c r="H1287" s="5"/>
      <c r="I1287" s="5"/>
      <c r="J1287" s="3" t="str">
        <f t="shared" si="60"/>
        <v/>
      </c>
      <c r="K1287" s="29" t="str">
        <f>IF(B1287="","",IF(J1287="","NA",IF(ISNA(VLOOKUP(J1287,'Default  Salaries'!D:E,2,FALSE)),IF(ISNA(VLOOKUP(I1287&amp;"-NA",'Default  Salaries'!D:E,2,FALSE)),"NA",VLOOKUP(I1287&amp;"-NA",'Default  Salaries'!D:E,2,FALSE)),VLOOKUP(J1287,'Default  Salaries'!D:E,2,FALSE))))</f>
        <v/>
      </c>
      <c r="L1287" s="46"/>
      <c r="M1287" s="19"/>
      <c r="N1287" s="45"/>
      <c r="O1287" s="45"/>
      <c r="P1287" s="7" t="str">
        <f t="shared" si="61"/>
        <v/>
      </c>
      <c r="Q1287" s="14"/>
      <c r="R1287" s="15"/>
      <c r="S1287" s="14"/>
      <c r="T1287" s="15"/>
      <c r="U1287" s="14"/>
      <c r="V1287" s="15"/>
      <c r="W1287" s="47"/>
      <c r="X1287" s="48"/>
      <c r="Y1287" s="47"/>
      <c r="Z1287" s="48"/>
      <c r="AA1287" s="47"/>
      <c r="AB1287" s="48"/>
      <c r="AC1287" s="47"/>
      <c r="AD1287" s="48"/>
      <c r="AE1287" s="47"/>
      <c r="AF1287" s="48"/>
      <c r="AG1287" s="47"/>
      <c r="AH1287" s="48"/>
      <c r="AI1287" s="47"/>
      <c r="AJ1287" s="48"/>
    </row>
    <row r="1288" spans="1:36" x14ac:dyDescent="0.25">
      <c r="A1288" s="7">
        <f t="shared" si="62"/>
        <v>1284</v>
      </c>
      <c r="B1288" s="8"/>
      <c r="C1288" s="5"/>
      <c r="D1288" s="5"/>
      <c r="E1288" s="5"/>
      <c r="F1288" s="7" t="str">
        <f>IF(E1288="","",IF(VLOOKUP(E1288,'Study Locations'!B:D,2,FALSE)="","",VLOOKUP(E1288,'Study Locations'!B:D,2,FALSE)))</f>
        <v/>
      </c>
      <c r="G1288" s="7" t="str">
        <f>IF(E1288="","",IF(VLOOKUP(E1288,'Study Locations'!B:D,3,FALSE)="","",VLOOKUP(E1288,'Study Locations'!B:D,3,FALSE)))</f>
        <v/>
      </c>
      <c r="H1288" s="5"/>
      <c r="I1288" s="5"/>
      <c r="J1288" s="3" t="str">
        <f t="shared" si="60"/>
        <v/>
      </c>
      <c r="K1288" s="29" t="str">
        <f>IF(B1288="","",IF(J1288="","NA",IF(ISNA(VLOOKUP(J1288,'Default  Salaries'!D:E,2,FALSE)),IF(ISNA(VLOOKUP(I1288&amp;"-NA",'Default  Salaries'!D:E,2,FALSE)),"NA",VLOOKUP(I1288&amp;"-NA",'Default  Salaries'!D:E,2,FALSE)),VLOOKUP(J1288,'Default  Salaries'!D:E,2,FALSE))))</f>
        <v/>
      </c>
      <c r="L1288" s="46"/>
      <c r="M1288" s="19"/>
      <c r="N1288" s="45"/>
      <c r="O1288" s="45"/>
      <c r="P1288" s="7" t="str">
        <f t="shared" si="61"/>
        <v/>
      </c>
      <c r="Q1288" s="14"/>
      <c r="R1288" s="15"/>
      <c r="S1288" s="14"/>
      <c r="T1288" s="15"/>
      <c r="U1288" s="14"/>
      <c r="V1288" s="15"/>
      <c r="W1288" s="47"/>
      <c r="X1288" s="48"/>
      <c r="Y1288" s="47"/>
      <c r="Z1288" s="48"/>
      <c r="AA1288" s="47"/>
      <c r="AB1288" s="48"/>
      <c r="AC1288" s="47"/>
      <c r="AD1288" s="48"/>
      <c r="AE1288" s="47"/>
      <c r="AF1288" s="48"/>
      <c r="AG1288" s="47"/>
      <c r="AH1288" s="48"/>
      <c r="AI1288" s="47"/>
      <c r="AJ1288" s="48"/>
    </row>
    <row r="1289" spans="1:36" x14ac:dyDescent="0.25">
      <c r="A1289" s="7">
        <f t="shared" si="62"/>
        <v>1285</v>
      </c>
      <c r="B1289" s="8"/>
      <c r="C1289" s="5"/>
      <c r="D1289" s="5"/>
      <c r="E1289" s="5"/>
      <c r="F1289" s="7" t="str">
        <f>IF(E1289="","",IF(VLOOKUP(E1289,'Study Locations'!B:D,2,FALSE)="","",VLOOKUP(E1289,'Study Locations'!B:D,2,FALSE)))</f>
        <v/>
      </c>
      <c r="G1289" s="7" t="str">
        <f>IF(E1289="","",IF(VLOOKUP(E1289,'Study Locations'!B:D,3,FALSE)="","",VLOOKUP(E1289,'Study Locations'!B:D,3,FALSE)))</f>
        <v/>
      </c>
      <c r="H1289" s="5"/>
      <c r="I1289" s="5"/>
      <c r="J1289" s="3" t="str">
        <f t="shared" si="60"/>
        <v/>
      </c>
      <c r="K1289" s="29" t="str">
        <f>IF(B1289="","",IF(J1289="","NA",IF(ISNA(VLOOKUP(J1289,'Default  Salaries'!D:E,2,FALSE)),IF(ISNA(VLOOKUP(I1289&amp;"-NA",'Default  Salaries'!D:E,2,FALSE)),"NA",VLOOKUP(I1289&amp;"-NA",'Default  Salaries'!D:E,2,FALSE)),VLOOKUP(J1289,'Default  Salaries'!D:E,2,FALSE))))</f>
        <v/>
      </c>
      <c r="L1289" s="46"/>
      <c r="M1289" s="19"/>
      <c r="N1289" s="45"/>
      <c r="O1289" s="45"/>
      <c r="P1289" s="7" t="str">
        <f t="shared" si="61"/>
        <v/>
      </c>
      <c r="Q1289" s="14"/>
      <c r="R1289" s="15"/>
      <c r="S1289" s="14"/>
      <c r="T1289" s="15"/>
      <c r="U1289" s="14"/>
      <c r="V1289" s="15"/>
      <c r="W1289" s="47"/>
      <c r="X1289" s="48"/>
      <c r="Y1289" s="47"/>
      <c r="Z1289" s="48"/>
      <c r="AA1289" s="47"/>
      <c r="AB1289" s="48"/>
      <c r="AC1289" s="47"/>
      <c r="AD1289" s="48"/>
      <c r="AE1289" s="47"/>
      <c r="AF1289" s="48"/>
      <c r="AG1289" s="47"/>
      <c r="AH1289" s="48"/>
      <c r="AI1289" s="47"/>
      <c r="AJ1289" s="48"/>
    </row>
    <row r="1290" spans="1:36" x14ac:dyDescent="0.25">
      <c r="A1290" s="7">
        <f t="shared" si="62"/>
        <v>1286</v>
      </c>
      <c r="B1290" s="8"/>
      <c r="C1290" s="5"/>
      <c r="D1290" s="5"/>
      <c r="E1290" s="5"/>
      <c r="F1290" s="7" t="str">
        <f>IF(E1290="","",IF(VLOOKUP(E1290,'Study Locations'!B:D,2,FALSE)="","",VLOOKUP(E1290,'Study Locations'!B:D,2,FALSE)))</f>
        <v/>
      </c>
      <c r="G1290" s="7" t="str">
        <f>IF(E1290="","",IF(VLOOKUP(E1290,'Study Locations'!B:D,3,FALSE)="","",VLOOKUP(E1290,'Study Locations'!B:D,3,FALSE)))</f>
        <v/>
      </c>
      <c r="H1290" s="5"/>
      <c r="I1290" s="5"/>
      <c r="J1290" s="3" t="str">
        <f t="shared" si="60"/>
        <v/>
      </c>
      <c r="K1290" s="29" t="str">
        <f>IF(B1290="","",IF(J1290="","NA",IF(ISNA(VLOOKUP(J1290,'Default  Salaries'!D:E,2,FALSE)),IF(ISNA(VLOOKUP(I1290&amp;"-NA",'Default  Salaries'!D:E,2,FALSE)),"NA",VLOOKUP(I1290&amp;"-NA",'Default  Salaries'!D:E,2,FALSE)),VLOOKUP(J1290,'Default  Salaries'!D:E,2,FALSE))))</f>
        <v/>
      </c>
      <c r="L1290" s="46"/>
      <c r="M1290" s="19"/>
      <c r="N1290" s="45"/>
      <c r="O1290" s="45"/>
      <c r="P1290" s="7" t="str">
        <f t="shared" si="61"/>
        <v/>
      </c>
      <c r="Q1290" s="14"/>
      <c r="R1290" s="15"/>
      <c r="S1290" s="14"/>
      <c r="T1290" s="15"/>
      <c r="U1290" s="14"/>
      <c r="V1290" s="15"/>
      <c r="W1290" s="47"/>
      <c r="X1290" s="48"/>
      <c r="Y1290" s="47"/>
      <c r="Z1290" s="48"/>
      <c r="AA1290" s="47"/>
      <c r="AB1290" s="48"/>
      <c r="AC1290" s="47"/>
      <c r="AD1290" s="48"/>
      <c r="AE1290" s="47"/>
      <c r="AF1290" s="48"/>
      <c r="AG1290" s="47"/>
      <c r="AH1290" s="48"/>
      <c r="AI1290" s="47"/>
      <c r="AJ1290" s="48"/>
    </row>
    <row r="1291" spans="1:36" x14ac:dyDescent="0.25">
      <c r="A1291" s="7">
        <f t="shared" si="62"/>
        <v>1287</v>
      </c>
      <c r="B1291" s="8"/>
      <c r="C1291" s="5"/>
      <c r="D1291" s="5"/>
      <c r="E1291" s="5"/>
      <c r="F1291" s="7" t="str">
        <f>IF(E1291="","",IF(VLOOKUP(E1291,'Study Locations'!B:D,2,FALSE)="","",VLOOKUP(E1291,'Study Locations'!B:D,2,FALSE)))</f>
        <v/>
      </c>
      <c r="G1291" s="7" t="str">
        <f>IF(E1291="","",IF(VLOOKUP(E1291,'Study Locations'!B:D,3,FALSE)="","",VLOOKUP(E1291,'Study Locations'!B:D,3,FALSE)))</f>
        <v/>
      </c>
      <c r="H1291" s="5"/>
      <c r="I1291" s="5"/>
      <c r="J1291" s="3" t="str">
        <f t="shared" si="60"/>
        <v/>
      </c>
      <c r="K1291" s="29" t="str">
        <f>IF(B1291="","",IF(J1291="","NA",IF(ISNA(VLOOKUP(J1291,'Default  Salaries'!D:E,2,FALSE)),IF(ISNA(VLOOKUP(I1291&amp;"-NA",'Default  Salaries'!D:E,2,FALSE)),"NA",VLOOKUP(I1291&amp;"-NA",'Default  Salaries'!D:E,2,FALSE)),VLOOKUP(J1291,'Default  Salaries'!D:E,2,FALSE))))</f>
        <v/>
      </c>
      <c r="L1291" s="46"/>
      <c r="M1291" s="19"/>
      <c r="N1291" s="45"/>
      <c r="O1291" s="45"/>
      <c r="P1291" s="7" t="str">
        <f t="shared" si="61"/>
        <v/>
      </c>
      <c r="Q1291" s="14"/>
      <c r="R1291" s="15"/>
      <c r="S1291" s="14"/>
      <c r="T1291" s="15"/>
      <c r="U1291" s="14"/>
      <c r="V1291" s="15"/>
      <c r="W1291" s="47"/>
      <c r="X1291" s="48"/>
      <c r="Y1291" s="47"/>
      <c r="Z1291" s="48"/>
      <c r="AA1291" s="47"/>
      <c r="AB1291" s="48"/>
      <c r="AC1291" s="47"/>
      <c r="AD1291" s="48"/>
      <c r="AE1291" s="47"/>
      <c r="AF1291" s="48"/>
      <c r="AG1291" s="47"/>
      <c r="AH1291" s="48"/>
      <c r="AI1291" s="47"/>
      <c r="AJ1291" s="48"/>
    </row>
    <row r="1292" spans="1:36" x14ac:dyDescent="0.25">
      <c r="A1292" s="7">
        <f t="shared" si="62"/>
        <v>1288</v>
      </c>
      <c r="B1292" s="8"/>
      <c r="C1292" s="5"/>
      <c r="D1292" s="5"/>
      <c r="E1292" s="5"/>
      <c r="F1292" s="7" t="str">
        <f>IF(E1292="","",IF(VLOOKUP(E1292,'Study Locations'!B:D,2,FALSE)="","",VLOOKUP(E1292,'Study Locations'!B:D,2,FALSE)))</f>
        <v/>
      </c>
      <c r="G1292" s="7" t="str">
        <f>IF(E1292="","",IF(VLOOKUP(E1292,'Study Locations'!B:D,3,FALSE)="","",VLOOKUP(E1292,'Study Locations'!B:D,3,FALSE)))</f>
        <v/>
      </c>
      <c r="H1292" s="5"/>
      <c r="I1292" s="5"/>
      <c r="J1292" s="3" t="str">
        <f t="shared" si="60"/>
        <v/>
      </c>
      <c r="K1292" s="29" t="str">
        <f>IF(B1292="","",IF(J1292="","NA",IF(ISNA(VLOOKUP(J1292,'Default  Salaries'!D:E,2,FALSE)),IF(ISNA(VLOOKUP(I1292&amp;"-NA",'Default  Salaries'!D:E,2,FALSE)),"NA",VLOOKUP(I1292&amp;"-NA",'Default  Salaries'!D:E,2,FALSE)),VLOOKUP(J1292,'Default  Salaries'!D:E,2,FALSE))))</f>
        <v/>
      </c>
      <c r="L1292" s="46"/>
      <c r="M1292" s="19"/>
      <c r="N1292" s="45"/>
      <c r="O1292" s="45"/>
      <c r="P1292" s="7" t="str">
        <f t="shared" si="61"/>
        <v/>
      </c>
      <c r="Q1292" s="14"/>
      <c r="R1292" s="15"/>
      <c r="S1292" s="14"/>
      <c r="T1292" s="15"/>
      <c r="U1292" s="14"/>
      <c r="V1292" s="15"/>
      <c r="W1292" s="47"/>
      <c r="X1292" s="48"/>
      <c r="Y1292" s="47"/>
      <c r="Z1292" s="48"/>
      <c r="AA1292" s="47"/>
      <c r="AB1292" s="48"/>
      <c r="AC1292" s="47"/>
      <c r="AD1292" s="48"/>
      <c r="AE1292" s="47"/>
      <c r="AF1292" s="48"/>
      <c r="AG1292" s="47"/>
      <c r="AH1292" s="48"/>
      <c r="AI1292" s="47"/>
      <c r="AJ1292" s="48"/>
    </row>
    <row r="1293" spans="1:36" x14ac:dyDescent="0.25">
      <c r="A1293" s="7">
        <f t="shared" si="62"/>
        <v>1289</v>
      </c>
      <c r="B1293" s="8"/>
      <c r="C1293" s="5"/>
      <c r="D1293" s="5"/>
      <c r="E1293" s="5"/>
      <c r="F1293" s="7" t="str">
        <f>IF(E1293="","",IF(VLOOKUP(E1293,'Study Locations'!B:D,2,FALSE)="","",VLOOKUP(E1293,'Study Locations'!B:D,2,FALSE)))</f>
        <v/>
      </c>
      <c r="G1293" s="7" t="str">
        <f>IF(E1293="","",IF(VLOOKUP(E1293,'Study Locations'!B:D,3,FALSE)="","",VLOOKUP(E1293,'Study Locations'!B:D,3,FALSE)))</f>
        <v/>
      </c>
      <c r="H1293" s="5"/>
      <c r="I1293" s="5"/>
      <c r="J1293" s="3" t="str">
        <f t="shared" si="60"/>
        <v/>
      </c>
      <c r="K1293" s="29" t="str">
        <f>IF(B1293="","",IF(J1293="","NA",IF(ISNA(VLOOKUP(J1293,'Default  Salaries'!D:E,2,FALSE)),IF(ISNA(VLOOKUP(I1293&amp;"-NA",'Default  Salaries'!D:E,2,FALSE)),"NA",VLOOKUP(I1293&amp;"-NA",'Default  Salaries'!D:E,2,FALSE)),VLOOKUP(J1293,'Default  Salaries'!D:E,2,FALSE))))</f>
        <v/>
      </c>
      <c r="L1293" s="46"/>
      <c r="M1293" s="19"/>
      <c r="N1293" s="45"/>
      <c r="O1293" s="45"/>
      <c r="P1293" s="7" t="str">
        <f t="shared" si="61"/>
        <v/>
      </c>
      <c r="Q1293" s="14"/>
      <c r="R1293" s="15"/>
      <c r="S1293" s="14"/>
      <c r="T1293" s="15"/>
      <c r="U1293" s="14"/>
      <c r="V1293" s="15"/>
      <c r="W1293" s="47"/>
      <c r="X1293" s="48"/>
      <c r="Y1293" s="47"/>
      <c r="Z1293" s="48"/>
      <c r="AA1293" s="47"/>
      <c r="AB1293" s="48"/>
      <c r="AC1293" s="47"/>
      <c r="AD1293" s="48"/>
      <c r="AE1293" s="47"/>
      <c r="AF1293" s="48"/>
      <c r="AG1293" s="47"/>
      <c r="AH1293" s="48"/>
      <c r="AI1293" s="47"/>
      <c r="AJ1293" s="48"/>
    </row>
    <row r="1294" spans="1:36" x14ac:dyDescent="0.25">
      <c r="A1294" s="7">
        <f t="shared" si="62"/>
        <v>1290</v>
      </c>
      <c r="B1294" s="8"/>
      <c r="C1294" s="5"/>
      <c r="D1294" s="5"/>
      <c r="E1294" s="5"/>
      <c r="F1294" s="7" t="str">
        <f>IF(E1294="","",IF(VLOOKUP(E1294,'Study Locations'!B:D,2,FALSE)="","",VLOOKUP(E1294,'Study Locations'!B:D,2,FALSE)))</f>
        <v/>
      </c>
      <c r="G1294" s="7" t="str">
        <f>IF(E1294="","",IF(VLOOKUP(E1294,'Study Locations'!B:D,3,FALSE)="","",VLOOKUP(E1294,'Study Locations'!B:D,3,FALSE)))</f>
        <v/>
      </c>
      <c r="H1294" s="5"/>
      <c r="I1294" s="5"/>
      <c r="J1294" s="3" t="str">
        <f t="shared" si="60"/>
        <v/>
      </c>
      <c r="K1294" s="29" t="str">
        <f>IF(B1294="","",IF(J1294="","NA",IF(ISNA(VLOOKUP(J1294,'Default  Salaries'!D:E,2,FALSE)),IF(ISNA(VLOOKUP(I1294&amp;"-NA",'Default  Salaries'!D:E,2,FALSE)),"NA",VLOOKUP(I1294&amp;"-NA",'Default  Salaries'!D:E,2,FALSE)),VLOOKUP(J1294,'Default  Salaries'!D:E,2,FALSE))))</f>
        <v/>
      </c>
      <c r="L1294" s="46"/>
      <c r="M1294" s="19"/>
      <c r="N1294" s="45"/>
      <c r="O1294" s="45"/>
      <c r="P1294" s="7" t="str">
        <f t="shared" si="61"/>
        <v/>
      </c>
      <c r="Q1294" s="14"/>
      <c r="R1294" s="15"/>
      <c r="S1294" s="14"/>
      <c r="T1294" s="15"/>
      <c r="U1294" s="14"/>
      <c r="V1294" s="15"/>
      <c r="W1294" s="47"/>
      <c r="X1294" s="48"/>
      <c r="Y1294" s="47"/>
      <c r="Z1294" s="48"/>
      <c r="AA1294" s="47"/>
      <c r="AB1294" s="48"/>
      <c r="AC1294" s="47"/>
      <c r="AD1294" s="48"/>
      <c r="AE1294" s="47"/>
      <c r="AF1294" s="48"/>
      <c r="AG1294" s="47"/>
      <c r="AH1294" s="48"/>
      <c r="AI1294" s="47"/>
      <c r="AJ1294" s="48"/>
    </row>
    <row r="1295" spans="1:36" x14ac:dyDescent="0.25">
      <c r="A1295" s="7">
        <f t="shared" si="62"/>
        <v>1291</v>
      </c>
      <c r="B1295" s="8"/>
      <c r="C1295" s="5"/>
      <c r="D1295" s="5"/>
      <c r="E1295" s="5"/>
      <c r="F1295" s="7" t="str">
        <f>IF(E1295="","",IF(VLOOKUP(E1295,'Study Locations'!B:D,2,FALSE)="","",VLOOKUP(E1295,'Study Locations'!B:D,2,FALSE)))</f>
        <v/>
      </c>
      <c r="G1295" s="7" t="str">
        <f>IF(E1295="","",IF(VLOOKUP(E1295,'Study Locations'!B:D,3,FALSE)="","",VLOOKUP(E1295,'Study Locations'!B:D,3,FALSE)))</f>
        <v/>
      </c>
      <c r="H1295" s="5"/>
      <c r="I1295" s="5"/>
      <c r="J1295" s="3" t="str">
        <f t="shared" si="60"/>
        <v/>
      </c>
      <c r="K1295" s="29" t="str">
        <f>IF(B1295="","",IF(J1295="","NA",IF(ISNA(VLOOKUP(J1295,'Default  Salaries'!D:E,2,FALSE)),IF(ISNA(VLOOKUP(I1295&amp;"-NA",'Default  Salaries'!D:E,2,FALSE)),"NA",VLOOKUP(I1295&amp;"-NA",'Default  Salaries'!D:E,2,FALSE)),VLOOKUP(J1295,'Default  Salaries'!D:E,2,FALSE))))</f>
        <v/>
      </c>
      <c r="L1295" s="46"/>
      <c r="M1295" s="19"/>
      <c r="N1295" s="45"/>
      <c r="O1295" s="45"/>
      <c r="P1295" s="7" t="str">
        <f t="shared" si="61"/>
        <v/>
      </c>
      <c r="Q1295" s="14"/>
      <c r="R1295" s="15"/>
      <c r="S1295" s="14"/>
      <c r="T1295" s="15"/>
      <c r="U1295" s="14"/>
      <c r="V1295" s="15"/>
      <c r="W1295" s="47"/>
      <c r="X1295" s="48"/>
      <c r="Y1295" s="47"/>
      <c r="Z1295" s="48"/>
      <c r="AA1295" s="47"/>
      <c r="AB1295" s="48"/>
      <c r="AC1295" s="47"/>
      <c r="AD1295" s="48"/>
      <c r="AE1295" s="47"/>
      <c r="AF1295" s="48"/>
      <c r="AG1295" s="47"/>
      <c r="AH1295" s="48"/>
      <c r="AI1295" s="47"/>
      <c r="AJ1295" s="48"/>
    </row>
    <row r="1296" spans="1:36" x14ac:dyDescent="0.25">
      <c r="A1296" s="7">
        <f t="shared" si="62"/>
        <v>1292</v>
      </c>
      <c r="B1296" s="8"/>
      <c r="C1296" s="5"/>
      <c r="D1296" s="5"/>
      <c r="E1296" s="5"/>
      <c r="F1296" s="7" t="str">
        <f>IF(E1296="","",IF(VLOOKUP(E1296,'Study Locations'!B:D,2,FALSE)="","",VLOOKUP(E1296,'Study Locations'!B:D,2,FALSE)))</f>
        <v/>
      </c>
      <c r="G1296" s="7" t="str">
        <f>IF(E1296="","",IF(VLOOKUP(E1296,'Study Locations'!B:D,3,FALSE)="","",VLOOKUP(E1296,'Study Locations'!B:D,3,FALSE)))</f>
        <v/>
      </c>
      <c r="H1296" s="5"/>
      <c r="I1296" s="5"/>
      <c r="J1296" s="3" t="str">
        <f t="shared" si="60"/>
        <v/>
      </c>
      <c r="K1296" s="29" t="str">
        <f>IF(B1296="","",IF(J1296="","NA",IF(ISNA(VLOOKUP(J1296,'Default  Salaries'!D:E,2,FALSE)),IF(ISNA(VLOOKUP(I1296&amp;"-NA",'Default  Salaries'!D:E,2,FALSE)),"NA",VLOOKUP(I1296&amp;"-NA",'Default  Salaries'!D:E,2,FALSE)),VLOOKUP(J1296,'Default  Salaries'!D:E,2,FALSE))))</f>
        <v/>
      </c>
      <c r="L1296" s="46"/>
      <c r="M1296" s="19"/>
      <c r="N1296" s="45"/>
      <c r="O1296" s="45"/>
      <c r="P1296" s="7" t="str">
        <f t="shared" si="61"/>
        <v/>
      </c>
      <c r="Q1296" s="14"/>
      <c r="R1296" s="15"/>
      <c r="S1296" s="14"/>
      <c r="T1296" s="15"/>
      <c r="U1296" s="14"/>
      <c r="V1296" s="15"/>
      <c r="W1296" s="47"/>
      <c r="X1296" s="48"/>
      <c r="Y1296" s="47"/>
      <c r="Z1296" s="48"/>
      <c r="AA1296" s="47"/>
      <c r="AB1296" s="48"/>
      <c r="AC1296" s="47"/>
      <c r="AD1296" s="48"/>
      <c r="AE1296" s="47"/>
      <c r="AF1296" s="48"/>
      <c r="AG1296" s="47"/>
      <c r="AH1296" s="48"/>
      <c r="AI1296" s="47"/>
      <c r="AJ1296" s="48"/>
    </row>
    <row r="1297" spans="1:36" x14ac:dyDescent="0.25">
      <c r="A1297" s="7">
        <f t="shared" si="62"/>
        <v>1293</v>
      </c>
      <c r="B1297" s="8"/>
      <c r="C1297" s="5"/>
      <c r="D1297" s="5"/>
      <c r="E1297" s="5"/>
      <c r="F1297" s="7" t="str">
        <f>IF(E1297="","",IF(VLOOKUP(E1297,'Study Locations'!B:D,2,FALSE)="","",VLOOKUP(E1297,'Study Locations'!B:D,2,FALSE)))</f>
        <v/>
      </c>
      <c r="G1297" s="7" t="str">
        <f>IF(E1297="","",IF(VLOOKUP(E1297,'Study Locations'!B:D,3,FALSE)="","",VLOOKUP(E1297,'Study Locations'!B:D,3,FALSE)))</f>
        <v/>
      </c>
      <c r="H1297" s="5"/>
      <c r="I1297" s="5"/>
      <c r="J1297" s="3" t="str">
        <f t="shared" si="60"/>
        <v/>
      </c>
      <c r="K1297" s="29" t="str">
        <f>IF(B1297="","",IF(J1297="","NA",IF(ISNA(VLOOKUP(J1297,'Default  Salaries'!D:E,2,FALSE)),IF(ISNA(VLOOKUP(I1297&amp;"-NA",'Default  Salaries'!D:E,2,FALSE)),"NA",VLOOKUP(I1297&amp;"-NA",'Default  Salaries'!D:E,2,FALSE)),VLOOKUP(J1297,'Default  Salaries'!D:E,2,FALSE))))</f>
        <v/>
      </c>
      <c r="L1297" s="46"/>
      <c r="M1297" s="19"/>
      <c r="N1297" s="45"/>
      <c r="O1297" s="45"/>
      <c r="P1297" s="7" t="str">
        <f t="shared" si="61"/>
        <v/>
      </c>
      <c r="Q1297" s="14"/>
      <c r="R1297" s="15"/>
      <c r="S1297" s="14"/>
      <c r="T1297" s="15"/>
      <c r="U1297" s="14"/>
      <c r="V1297" s="15"/>
      <c r="W1297" s="47"/>
      <c r="X1297" s="48"/>
      <c r="Y1297" s="47"/>
      <c r="Z1297" s="48"/>
      <c r="AA1297" s="47"/>
      <c r="AB1297" s="48"/>
      <c r="AC1297" s="47"/>
      <c r="AD1297" s="48"/>
      <c r="AE1297" s="47"/>
      <c r="AF1297" s="48"/>
      <c r="AG1297" s="47"/>
      <c r="AH1297" s="48"/>
      <c r="AI1297" s="47"/>
      <c r="AJ1297" s="48"/>
    </row>
    <row r="1298" spans="1:36" x14ac:dyDescent="0.25">
      <c r="A1298" s="7">
        <f t="shared" si="62"/>
        <v>1294</v>
      </c>
      <c r="B1298" s="8"/>
      <c r="C1298" s="5"/>
      <c r="D1298" s="5"/>
      <c r="E1298" s="5"/>
      <c r="F1298" s="7" t="str">
        <f>IF(E1298="","",IF(VLOOKUP(E1298,'Study Locations'!B:D,2,FALSE)="","",VLOOKUP(E1298,'Study Locations'!B:D,2,FALSE)))</f>
        <v/>
      </c>
      <c r="G1298" s="7" t="str">
        <f>IF(E1298="","",IF(VLOOKUP(E1298,'Study Locations'!B:D,3,FALSE)="","",VLOOKUP(E1298,'Study Locations'!B:D,3,FALSE)))</f>
        <v/>
      </c>
      <c r="H1298" s="5"/>
      <c r="I1298" s="5"/>
      <c r="J1298" s="3" t="str">
        <f t="shared" si="60"/>
        <v/>
      </c>
      <c r="K1298" s="29" t="str">
        <f>IF(B1298="","",IF(J1298="","NA",IF(ISNA(VLOOKUP(J1298,'Default  Salaries'!D:E,2,FALSE)),IF(ISNA(VLOOKUP(I1298&amp;"-NA",'Default  Salaries'!D:E,2,FALSE)),"NA",VLOOKUP(I1298&amp;"-NA",'Default  Salaries'!D:E,2,FALSE)),VLOOKUP(J1298,'Default  Salaries'!D:E,2,FALSE))))</f>
        <v/>
      </c>
      <c r="L1298" s="46"/>
      <c r="M1298" s="19"/>
      <c r="N1298" s="45"/>
      <c r="O1298" s="45"/>
      <c r="P1298" s="7" t="str">
        <f t="shared" si="61"/>
        <v/>
      </c>
      <c r="Q1298" s="14"/>
      <c r="R1298" s="15"/>
      <c r="S1298" s="14"/>
      <c r="T1298" s="15"/>
      <c r="U1298" s="14"/>
      <c r="V1298" s="15"/>
      <c r="W1298" s="47"/>
      <c r="X1298" s="48"/>
      <c r="Y1298" s="47"/>
      <c r="Z1298" s="48"/>
      <c r="AA1298" s="47"/>
      <c r="AB1298" s="48"/>
      <c r="AC1298" s="47"/>
      <c r="AD1298" s="48"/>
      <c r="AE1298" s="47"/>
      <c r="AF1298" s="48"/>
      <c r="AG1298" s="47"/>
      <c r="AH1298" s="48"/>
      <c r="AI1298" s="47"/>
      <c r="AJ1298" s="48"/>
    </row>
    <row r="1299" spans="1:36" x14ac:dyDescent="0.25">
      <c r="A1299" s="7">
        <f t="shared" si="62"/>
        <v>1295</v>
      </c>
      <c r="B1299" s="8"/>
      <c r="C1299" s="5"/>
      <c r="D1299" s="5"/>
      <c r="E1299" s="5"/>
      <c r="F1299" s="7" t="str">
        <f>IF(E1299="","",IF(VLOOKUP(E1299,'Study Locations'!B:D,2,FALSE)="","",VLOOKUP(E1299,'Study Locations'!B:D,2,FALSE)))</f>
        <v/>
      </c>
      <c r="G1299" s="7" t="str">
        <f>IF(E1299="","",IF(VLOOKUP(E1299,'Study Locations'!B:D,3,FALSE)="","",VLOOKUP(E1299,'Study Locations'!B:D,3,FALSE)))</f>
        <v/>
      </c>
      <c r="H1299" s="5"/>
      <c r="I1299" s="5"/>
      <c r="J1299" s="3" t="str">
        <f t="shared" si="60"/>
        <v/>
      </c>
      <c r="K1299" s="29" t="str">
        <f>IF(B1299="","",IF(J1299="","NA",IF(ISNA(VLOOKUP(J1299,'Default  Salaries'!D:E,2,FALSE)),IF(ISNA(VLOOKUP(I1299&amp;"-NA",'Default  Salaries'!D:E,2,FALSE)),"NA",VLOOKUP(I1299&amp;"-NA",'Default  Salaries'!D:E,2,FALSE)),VLOOKUP(J1299,'Default  Salaries'!D:E,2,FALSE))))</f>
        <v/>
      </c>
      <c r="L1299" s="46"/>
      <c r="M1299" s="19"/>
      <c r="N1299" s="45"/>
      <c r="O1299" s="45"/>
      <c r="P1299" s="7" t="str">
        <f t="shared" si="61"/>
        <v/>
      </c>
      <c r="Q1299" s="14"/>
      <c r="R1299" s="15"/>
      <c r="S1299" s="14"/>
      <c r="T1299" s="15"/>
      <c r="U1299" s="14"/>
      <c r="V1299" s="15"/>
      <c r="W1299" s="47"/>
      <c r="X1299" s="48"/>
      <c r="Y1299" s="47"/>
      <c r="Z1299" s="48"/>
      <c r="AA1299" s="47"/>
      <c r="AB1299" s="48"/>
      <c r="AC1299" s="47"/>
      <c r="AD1299" s="48"/>
      <c r="AE1299" s="47"/>
      <c r="AF1299" s="48"/>
      <c r="AG1299" s="47"/>
      <c r="AH1299" s="48"/>
      <c r="AI1299" s="47"/>
      <c r="AJ1299" s="48"/>
    </row>
    <row r="1300" spans="1:36" x14ac:dyDescent="0.25">
      <c r="A1300" s="7">
        <f t="shared" si="62"/>
        <v>1296</v>
      </c>
      <c r="B1300" s="8"/>
      <c r="C1300" s="5"/>
      <c r="D1300" s="5"/>
      <c r="E1300" s="5"/>
      <c r="F1300" s="7" t="str">
        <f>IF(E1300="","",IF(VLOOKUP(E1300,'Study Locations'!B:D,2,FALSE)="","",VLOOKUP(E1300,'Study Locations'!B:D,2,FALSE)))</f>
        <v/>
      </c>
      <c r="G1300" s="7" t="str">
        <f>IF(E1300="","",IF(VLOOKUP(E1300,'Study Locations'!B:D,3,FALSE)="","",VLOOKUP(E1300,'Study Locations'!B:D,3,FALSE)))</f>
        <v/>
      </c>
      <c r="H1300" s="5"/>
      <c r="I1300" s="5"/>
      <c r="J1300" s="3" t="str">
        <f t="shared" si="60"/>
        <v/>
      </c>
      <c r="K1300" s="29" t="str">
        <f>IF(B1300="","",IF(J1300="","NA",IF(ISNA(VLOOKUP(J1300,'Default  Salaries'!D:E,2,FALSE)),IF(ISNA(VLOOKUP(I1300&amp;"-NA",'Default  Salaries'!D:E,2,FALSE)),"NA",VLOOKUP(I1300&amp;"-NA",'Default  Salaries'!D:E,2,FALSE)),VLOOKUP(J1300,'Default  Salaries'!D:E,2,FALSE))))</f>
        <v/>
      </c>
      <c r="L1300" s="46"/>
      <c r="M1300" s="19"/>
      <c r="N1300" s="45"/>
      <c r="O1300" s="45"/>
      <c r="P1300" s="7" t="str">
        <f t="shared" si="61"/>
        <v/>
      </c>
      <c r="Q1300" s="14"/>
      <c r="R1300" s="15"/>
      <c r="S1300" s="14"/>
      <c r="T1300" s="15"/>
      <c r="U1300" s="14"/>
      <c r="V1300" s="15"/>
      <c r="W1300" s="47"/>
      <c r="X1300" s="48"/>
      <c r="Y1300" s="47"/>
      <c r="Z1300" s="48"/>
      <c r="AA1300" s="47"/>
      <c r="AB1300" s="48"/>
      <c r="AC1300" s="47"/>
      <c r="AD1300" s="48"/>
      <c r="AE1300" s="47"/>
      <c r="AF1300" s="48"/>
      <c r="AG1300" s="47"/>
      <c r="AH1300" s="48"/>
      <c r="AI1300" s="47"/>
      <c r="AJ1300" s="48"/>
    </row>
    <row r="1301" spans="1:36" x14ac:dyDescent="0.25">
      <c r="A1301" s="7">
        <f t="shared" si="62"/>
        <v>1297</v>
      </c>
      <c r="B1301" s="8"/>
      <c r="C1301" s="5"/>
      <c r="D1301" s="5"/>
      <c r="E1301" s="5"/>
      <c r="F1301" s="7" t="str">
        <f>IF(E1301="","",IF(VLOOKUP(E1301,'Study Locations'!B:D,2,FALSE)="","",VLOOKUP(E1301,'Study Locations'!B:D,2,FALSE)))</f>
        <v/>
      </c>
      <c r="G1301" s="7" t="str">
        <f>IF(E1301="","",IF(VLOOKUP(E1301,'Study Locations'!B:D,3,FALSE)="","",VLOOKUP(E1301,'Study Locations'!B:D,3,FALSE)))</f>
        <v/>
      </c>
      <c r="H1301" s="5"/>
      <c r="I1301" s="5"/>
      <c r="J1301" s="3" t="str">
        <f t="shared" si="60"/>
        <v/>
      </c>
      <c r="K1301" s="29" t="str">
        <f>IF(B1301="","",IF(J1301="","NA",IF(ISNA(VLOOKUP(J1301,'Default  Salaries'!D:E,2,FALSE)),IF(ISNA(VLOOKUP(I1301&amp;"-NA",'Default  Salaries'!D:E,2,FALSE)),"NA",VLOOKUP(I1301&amp;"-NA",'Default  Salaries'!D:E,2,FALSE)),VLOOKUP(J1301,'Default  Salaries'!D:E,2,FALSE))))</f>
        <v/>
      </c>
      <c r="L1301" s="46"/>
      <c r="M1301" s="19"/>
      <c r="N1301" s="45"/>
      <c r="O1301" s="45"/>
      <c r="P1301" s="7" t="str">
        <f t="shared" si="61"/>
        <v/>
      </c>
      <c r="Q1301" s="14"/>
      <c r="R1301" s="15"/>
      <c r="S1301" s="14"/>
      <c r="T1301" s="15"/>
      <c r="U1301" s="14"/>
      <c r="V1301" s="15"/>
      <c r="W1301" s="47"/>
      <c r="X1301" s="48"/>
      <c r="Y1301" s="47"/>
      <c r="Z1301" s="48"/>
      <c r="AA1301" s="47"/>
      <c r="AB1301" s="48"/>
      <c r="AC1301" s="47"/>
      <c r="AD1301" s="48"/>
      <c r="AE1301" s="47"/>
      <c r="AF1301" s="48"/>
      <c r="AG1301" s="47"/>
      <c r="AH1301" s="48"/>
      <c r="AI1301" s="47"/>
      <c r="AJ1301" s="48"/>
    </row>
    <row r="1302" spans="1:36" x14ac:dyDescent="0.25">
      <c r="A1302" s="7">
        <f t="shared" si="62"/>
        <v>1298</v>
      </c>
      <c r="B1302" s="8"/>
      <c r="C1302" s="5"/>
      <c r="D1302" s="5"/>
      <c r="E1302" s="5"/>
      <c r="F1302" s="7" t="str">
        <f>IF(E1302="","",IF(VLOOKUP(E1302,'Study Locations'!B:D,2,FALSE)="","",VLOOKUP(E1302,'Study Locations'!B:D,2,FALSE)))</f>
        <v/>
      </c>
      <c r="G1302" s="7" t="str">
        <f>IF(E1302="","",IF(VLOOKUP(E1302,'Study Locations'!B:D,3,FALSE)="","",VLOOKUP(E1302,'Study Locations'!B:D,3,FALSE)))</f>
        <v/>
      </c>
      <c r="H1302" s="5"/>
      <c r="I1302" s="5"/>
      <c r="J1302" s="3" t="str">
        <f t="shared" si="60"/>
        <v/>
      </c>
      <c r="K1302" s="29" t="str">
        <f>IF(B1302="","",IF(J1302="","NA",IF(ISNA(VLOOKUP(J1302,'Default  Salaries'!D:E,2,FALSE)),IF(ISNA(VLOOKUP(I1302&amp;"-NA",'Default  Salaries'!D:E,2,FALSE)),"NA",VLOOKUP(I1302&amp;"-NA",'Default  Salaries'!D:E,2,FALSE)),VLOOKUP(J1302,'Default  Salaries'!D:E,2,FALSE))))</f>
        <v/>
      </c>
      <c r="L1302" s="46"/>
      <c r="M1302" s="19"/>
      <c r="N1302" s="45"/>
      <c r="O1302" s="45"/>
      <c r="P1302" s="7" t="str">
        <f t="shared" si="61"/>
        <v/>
      </c>
      <c r="Q1302" s="14"/>
      <c r="R1302" s="15"/>
      <c r="S1302" s="14"/>
      <c r="T1302" s="15"/>
      <c r="U1302" s="14"/>
      <c r="V1302" s="15"/>
      <c r="W1302" s="47"/>
      <c r="X1302" s="48"/>
      <c r="Y1302" s="47"/>
      <c r="Z1302" s="48"/>
      <c r="AA1302" s="47"/>
      <c r="AB1302" s="48"/>
      <c r="AC1302" s="47"/>
      <c r="AD1302" s="48"/>
      <c r="AE1302" s="47"/>
      <c r="AF1302" s="48"/>
      <c r="AG1302" s="47"/>
      <c r="AH1302" s="48"/>
      <c r="AI1302" s="47"/>
      <c r="AJ1302" s="48"/>
    </row>
    <row r="1303" spans="1:36" x14ac:dyDescent="0.25">
      <c r="A1303" s="7">
        <f t="shared" si="62"/>
        <v>1299</v>
      </c>
      <c r="B1303" s="8"/>
      <c r="C1303" s="5"/>
      <c r="D1303" s="5"/>
      <c r="E1303" s="5"/>
      <c r="F1303" s="7" t="str">
        <f>IF(E1303="","",IF(VLOOKUP(E1303,'Study Locations'!B:D,2,FALSE)="","",VLOOKUP(E1303,'Study Locations'!B:D,2,FALSE)))</f>
        <v/>
      </c>
      <c r="G1303" s="7" t="str">
        <f>IF(E1303="","",IF(VLOOKUP(E1303,'Study Locations'!B:D,3,FALSE)="","",VLOOKUP(E1303,'Study Locations'!B:D,3,FALSE)))</f>
        <v/>
      </c>
      <c r="H1303" s="5"/>
      <c r="I1303" s="5"/>
      <c r="J1303" s="3" t="str">
        <f t="shared" si="60"/>
        <v/>
      </c>
      <c r="K1303" s="29" t="str">
        <f>IF(B1303="","",IF(J1303="","NA",IF(ISNA(VLOOKUP(J1303,'Default  Salaries'!D:E,2,FALSE)),IF(ISNA(VLOOKUP(I1303&amp;"-NA",'Default  Salaries'!D:E,2,FALSE)),"NA",VLOOKUP(I1303&amp;"-NA",'Default  Salaries'!D:E,2,FALSE)),VLOOKUP(J1303,'Default  Salaries'!D:E,2,FALSE))))</f>
        <v/>
      </c>
      <c r="L1303" s="46"/>
      <c r="M1303" s="19"/>
      <c r="N1303" s="45"/>
      <c r="O1303" s="45"/>
      <c r="P1303" s="7" t="str">
        <f t="shared" si="61"/>
        <v/>
      </c>
      <c r="Q1303" s="14"/>
      <c r="R1303" s="15"/>
      <c r="S1303" s="14"/>
      <c r="T1303" s="15"/>
      <c r="U1303" s="14"/>
      <c r="V1303" s="15"/>
      <c r="W1303" s="47"/>
      <c r="X1303" s="48"/>
      <c r="Y1303" s="47"/>
      <c r="Z1303" s="48"/>
      <c r="AA1303" s="47"/>
      <c r="AB1303" s="48"/>
      <c r="AC1303" s="47"/>
      <c r="AD1303" s="48"/>
      <c r="AE1303" s="47"/>
      <c r="AF1303" s="48"/>
      <c r="AG1303" s="47"/>
      <c r="AH1303" s="48"/>
      <c r="AI1303" s="47"/>
      <c r="AJ1303" s="48"/>
    </row>
    <row r="1304" spans="1:36" x14ac:dyDescent="0.25">
      <c r="A1304" s="7">
        <f t="shared" si="62"/>
        <v>1300</v>
      </c>
      <c r="B1304" s="8"/>
      <c r="C1304" s="5"/>
      <c r="D1304" s="5"/>
      <c r="E1304" s="5"/>
      <c r="F1304" s="7" t="str">
        <f>IF(E1304="","",IF(VLOOKUP(E1304,'Study Locations'!B:D,2,FALSE)="","",VLOOKUP(E1304,'Study Locations'!B:D,2,FALSE)))</f>
        <v/>
      </c>
      <c r="G1304" s="7" t="str">
        <f>IF(E1304="","",IF(VLOOKUP(E1304,'Study Locations'!B:D,3,FALSE)="","",VLOOKUP(E1304,'Study Locations'!B:D,3,FALSE)))</f>
        <v/>
      </c>
      <c r="H1304" s="5"/>
      <c r="I1304" s="5"/>
      <c r="J1304" s="3" t="str">
        <f t="shared" si="60"/>
        <v/>
      </c>
      <c r="K1304" s="29" t="str">
        <f>IF(B1304="","",IF(J1304="","NA",IF(ISNA(VLOOKUP(J1304,'Default  Salaries'!D:E,2,FALSE)),IF(ISNA(VLOOKUP(I1304&amp;"-NA",'Default  Salaries'!D:E,2,FALSE)),"NA",VLOOKUP(I1304&amp;"-NA",'Default  Salaries'!D:E,2,FALSE)),VLOOKUP(J1304,'Default  Salaries'!D:E,2,FALSE))))</f>
        <v/>
      </c>
      <c r="L1304" s="46"/>
      <c r="M1304" s="19"/>
      <c r="N1304" s="45"/>
      <c r="O1304" s="45"/>
      <c r="P1304" s="7" t="str">
        <f t="shared" si="61"/>
        <v/>
      </c>
      <c r="Q1304" s="14"/>
      <c r="R1304" s="15"/>
      <c r="S1304" s="14"/>
      <c r="T1304" s="15"/>
      <c r="U1304" s="14"/>
      <c r="V1304" s="15"/>
      <c r="W1304" s="47"/>
      <c r="X1304" s="48"/>
      <c r="Y1304" s="47"/>
      <c r="Z1304" s="48"/>
      <c r="AA1304" s="47"/>
      <c r="AB1304" s="48"/>
      <c r="AC1304" s="47"/>
      <c r="AD1304" s="48"/>
      <c r="AE1304" s="47"/>
      <c r="AF1304" s="48"/>
      <c r="AG1304" s="47"/>
      <c r="AH1304" s="48"/>
      <c r="AI1304" s="47"/>
      <c r="AJ1304" s="48"/>
    </row>
    <row r="1305" spans="1:36" x14ac:dyDescent="0.25">
      <c r="A1305" s="7">
        <f t="shared" si="62"/>
        <v>1301</v>
      </c>
      <c r="B1305" s="8"/>
      <c r="C1305" s="5"/>
      <c r="D1305" s="5"/>
      <c r="E1305" s="5"/>
      <c r="F1305" s="7" t="str">
        <f>IF(E1305="","",IF(VLOOKUP(E1305,'Study Locations'!B:D,2,FALSE)="","",VLOOKUP(E1305,'Study Locations'!B:D,2,FALSE)))</f>
        <v/>
      </c>
      <c r="G1305" s="7" t="str">
        <f>IF(E1305="","",IF(VLOOKUP(E1305,'Study Locations'!B:D,3,FALSE)="","",VLOOKUP(E1305,'Study Locations'!B:D,3,FALSE)))</f>
        <v/>
      </c>
      <c r="H1305" s="5"/>
      <c r="I1305" s="5"/>
      <c r="J1305" s="3" t="str">
        <f t="shared" si="60"/>
        <v/>
      </c>
      <c r="K1305" s="29" t="str">
        <f>IF(B1305="","",IF(J1305="","NA",IF(ISNA(VLOOKUP(J1305,'Default  Salaries'!D:E,2,FALSE)),IF(ISNA(VLOOKUP(I1305&amp;"-NA",'Default  Salaries'!D:E,2,FALSE)),"NA",VLOOKUP(I1305&amp;"-NA",'Default  Salaries'!D:E,2,FALSE)),VLOOKUP(J1305,'Default  Salaries'!D:E,2,FALSE))))</f>
        <v/>
      </c>
      <c r="L1305" s="46"/>
      <c r="M1305" s="19"/>
      <c r="N1305" s="45"/>
      <c r="O1305" s="45"/>
      <c r="P1305" s="7" t="str">
        <f t="shared" si="61"/>
        <v/>
      </c>
      <c r="Q1305" s="14"/>
      <c r="R1305" s="15"/>
      <c r="S1305" s="14"/>
      <c r="T1305" s="15"/>
      <c r="U1305" s="14"/>
      <c r="V1305" s="15"/>
      <c r="W1305" s="47"/>
      <c r="X1305" s="48"/>
      <c r="Y1305" s="47"/>
      <c r="Z1305" s="48"/>
      <c r="AA1305" s="47"/>
      <c r="AB1305" s="48"/>
      <c r="AC1305" s="47"/>
      <c r="AD1305" s="48"/>
      <c r="AE1305" s="47"/>
      <c r="AF1305" s="48"/>
      <c r="AG1305" s="47"/>
      <c r="AH1305" s="48"/>
      <c r="AI1305" s="47"/>
      <c r="AJ1305" s="48"/>
    </row>
    <row r="1306" spans="1:36" x14ac:dyDescent="0.25">
      <c r="A1306" s="7">
        <f t="shared" si="62"/>
        <v>1302</v>
      </c>
      <c r="B1306" s="8"/>
      <c r="C1306" s="5"/>
      <c r="D1306" s="5"/>
      <c r="E1306" s="5"/>
      <c r="F1306" s="7" t="str">
        <f>IF(E1306="","",IF(VLOOKUP(E1306,'Study Locations'!B:D,2,FALSE)="","",VLOOKUP(E1306,'Study Locations'!B:D,2,FALSE)))</f>
        <v/>
      </c>
      <c r="G1306" s="7" t="str">
        <f>IF(E1306="","",IF(VLOOKUP(E1306,'Study Locations'!B:D,3,FALSE)="","",VLOOKUP(E1306,'Study Locations'!B:D,3,FALSE)))</f>
        <v/>
      </c>
      <c r="H1306" s="5"/>
      <c r="I1306" s="5"/>
      <c r="J1306" s="3" t="str">
        <f t="shared" si="60"/>
        <v/>
      </c>
      <c r="K1306" s="29" t="str">
        <f>IF(B1306="","",IF(J1306="","NA",IF(ISNA(VLOOKUP(J1306,'Default  Salaries'!D:E,2,FALSE)),IF(ISNA(VLOOKUP(I1306&amp;"-NA",'Default  Salaries'!D:E,2,FALSE)),"NA",VLOOKUP(I1306&amp;"-NA",'Default  Salaries'!D:E,2,FALSE)),VLOOKUP(J1306,'Default  Salaries'!D:E,2,FALSE))))</f>
        <v/>
      </c>
      <c r="L1306" s="46"/>
      <c r="M1306" s="19"/>
      <c r="N1306" s="45"/>
      <c r="O1306" s="45"/>
      <c r="P1306" s="7" t="str">
        <f t="shared" si="61"/>
        <v/>
      </c>
      <c r="Q1306" s="14"/>
      <c r="R1306" s="15"/>
      <c r="S1306" s="14"/>
      <c r="T1306" s="15"/>
      <c r="U1306" s="14"/>
      <c r="V1306" s="15"/>
      <c r="W1306" s="47"/>
      <c r="X1306" s="48"/>
      <c r="Y1306" s="47"/>
      <c r="Z1306" s="48"/>
      <c r="AA1306" s="47"/>
      <c r="AB1306" s="48"/>
      <c r="AC1306" s="47"/>
      <c r="AD1306" s="48"/>
      <c r="AE1306" s="47"/>
      <c r="AF1306" s="48"/>
      <c r="AG1306" s="47"/>
      <c r="AH1306" s="48"/>
      <c r="AI1306" s="47"/>
      <c r="AJ1306" s="48"/>
    </row>
    <row r="1307" spans="1:36" x14ac:dyDescent="0.25">
      <c r="A1307" s="7">
        <f t="shared" si="62"/>
        <v>1303</v>
      </c>
      <c r="B1307" s="8"/>
      <c r="C1307" s="5"/>
      <c r="D1307" s="5"/>
      <c r="E1307" s="5"/>
      <c r="F1307" s="7" t="str">
        <f>IF(E1307="","",IF(VLOOKUP(E1307,'Study Locations'!B:D,2,FALSE)="","",VLOOKUP(E1307,'Study Locations'!B:D,2,FALSE)))</f>
        <v/>
      </c>
      <c r="G1307" s="7" t="str">
        <f>IF(E1307="","",IF(VLOOKUP(E1307,'Study Locations'!B:D,3,FALSE)="","",VLOOKUP(E1307,'Study Locations'!B:D,3,FALSE)))</f>
        <v/>
      </c>
      <c r="H1307" s="5"/>
      <c r="I1307" s="5"/>
      <c r="J1307" s="3" t="str">
        <f t="shared" si="60"/>
        <v/>
      </c>
      <c r="K1307" s="29" t="str">
        <f>IF(B1307="","",IF(J1307="","NA",IF(ISNA(VLOOKUP(J1307,'Default  Salaries'!D:E,2,FALSE)),IF(ISNA(VLOOKUP(I1307&amp;"-NA",'Default  Salaries'!D:E,2,FALSE)),"NA",VLOOKUP(I1307&amp;"-NA",'Default  Salaries'!D:E,2,FALSE)),VLOOKUP(J1307,'Default  Salaries'!D:E,2,FALSE))))</f>
        <v/>
      </c>
      <c r="L1307" s="46"/>
      <c r="M1307" s="19"/>
      <c r="N1307" s="45"/>
      <c r="O1307" s="45"/>
      <c r="P1307" s="7" t="str">
        <f t="shared" si="61"/>
        <v/>
      </c>
      <c r="Q1307" s="14"/>
      <c r="R1307" s="15"/>
      <c r="S1307" s="14"/>
      <c r="T1307" s="15"/>
      <c r="U1307" s="14"/>
      <c r="V1307" s="15"/>
      <c r="W1307" s="47"/>
      <c r="X1307" s="48"/>
      <c r="Y1307" s="47"/>
      <c r="Z1307" s="48"/>
      <c r="AA1307" s="47"/>
      <c r="AB1307" s="48"/>
      <c r="AC1307" s="47"/>
      <c r="AD1307" s="48"/>
      <c r="AE1307" s="47"/>
      <c r="AF1307" s="48"/>
      <c r="AG1307" s="47"/>
      <c r="AH1307" s="48"/>
      <c r="AI1307" s="47"/>
      <c r="AJ1307" s="48"/>
    </row>
    <row r="1308" spans="1:36" x14ac:dyDescent="0.25">
      <c r="A1308" s="7">
        <f t="shared" si="62"/>
        <v>1304</v>
      </c>
      <c r="B1308" s="8"/>
      <c r="C1308" s="5"/>
      <c r="D1308" s="5"/>
      <c r="E1308" s="5"/>
      <c r="F1308" s="7" t="str">
        <f>IF(E1308="","",IF(VLOOKUP(E1308,'Study Locations'!B:D,2,FALSE)="","",VLOOKUP(E1308,'Study Locations'!B:D,2,FALSE)))</f>
        <v/>
      </c>
      <c r="G1308" s="7" t="str">
        <f>IF(E1308="","",IF(VLOOKUP(E1308,'Study Locations'!B:D,3,FALSE)="","",VLOOKUP(E1308,'Study Locations'!B:D,3,FALSE)))</f>
        <v/>
      </c>
      <c r="H1308" s="5"/>
      <c r="I1308" s="5"/>
      <c r="J1308" s="3" t="str">
        <f t="shared" si="60"/>
        <v/>
      </c>
      <c r="K1308" s="29" t="str">
        <f>IF(B1308="","",IF(J1308="","NA",IF(ISNA(VLOOKUP(J1308,'Default  Salaries'!D:E,2,FALSE)),IF(ISNA(VLOOKUP(I1308&amp;"-NA",'Default  Salaries'!D:E,2,FALSE)),"NA",VLOOKUP(I1308&amp;"-NA",'Default  Salaries'!D:E,2,FALSE)),VLOOKUP(J1308,'Default  Salaries'!D:E,2,FALSE))))</f>
        <v/>
      </c>
      <c r="L1308" s="46"/>
      <c r="M1308" s="19"/>
      <c r="N1308" s="45"/>
      <c r="O1308" s="45"/>
      <c r="P1308" s="7" t="str">
        <f t="shared" si="61"/>
        <v/>
      </c>
      <c r="Q1308" s="14"/>
      <c r="R1308" s="15"/>
      <c r="S1308" s="14"/>
      <c r="T1308" s="15"/>
      <c r="U1308" s="14"/>
      <c r="V1308" s="15"/>
      <c r="W1308" s="47"/>
      <c r="X1308" s="48"/>
      <c r="Y1308" s="47"/>
      <c r="Z1308" s="48"/>
      <c r="AA1308" s="47"/>
      <c r="AB1308" s="48"/>
      <c r="AC1308" s="47"/>
      <c r="AD1308" s="48"/>
      <c r="AE1308" s="47"/>
      <c r="AF1308" s="48"/>
      <c r="AG1308" s="47"/>
      <c r="AH1308" s="48"/>
      <c r="AI1308" s="47"/>
      <c r="AJ1308" s="48"/>
    </row>
    <row r="1309" spans="1:36" x14ac:dyDescent="0.25">
      <c r="A1309" s="7">
        <f t="shared" si="62"/>
        <v>1305</v>
      </c>
      <c r="B1309" s="8"/>
      <c r="C1309" s="5"/>
      <c r="D1309" s="5"/>
      <c r="E1309" s="5"/>
      <c r="F1309" s="7" t="str">
        <f>IF(E1309="","",IF(VLOOKUP(E1309,'Study Locations'!B:D,2,FALSE)="","",VLOOKUP(E1309,'Study Locations'!B:D,2,FALSE)))</f>
        <v/>
      </c>
      <c r="G1309" s="7" t="str">
        <f>IF(E1309="","",IF(VLOOKUP(E1309,'Study Locations'!B:D,3,FALSE)="","",VLOOKUP(E1309,'Study Locations'!B:D,3,FALSE)))</f>
        <v/>
      </c>
      <c r="H1309" s="5"/>
      <c r="I1309" s="5"/>
      <c r="J1309" s="3" t="str">
        <f t="shared" si="60"/>
        <v/>
      </c>
      <c r="K1309" s="29" t="str">
        <f>IF(B1309="","",IF(J1309="","NA",IF(ISNA(VLOOKUP(J1309,'Default  Salaries'!D:E,2,FALSE)),IF(ISNA(VLOOKUP(I1309&amp;"-NA",'Default  Salaries'!D:E,2,FALSE)),"NA",VLOOKUP(I1309&amp;"-NA",'Default  Salaries'!D:E,2,FALSE)),VLOOKUP(J1309,'Default  Salaries'!D:E,2,FALSE))))</f>
        <v/>
      </c>
      <c r="L1309" s="46"/>
      <c r="M1309" s="19"/>
      <c r="N1309" s="45"/>
      <c r="O1309" s="45"/>
      <c r="P1309" s="7" t="str">
        <f t="shared" si="61"/>
        <v/>
      </c>
      <c r="Q1309" s="14"/>
      <c r="R1309" s="15"/>
      <c r="S1309" s="14"/>
      <c r="T1309" s="15"/>
      <c r="U1309" s="14"/>
      <c r="V1309" s="15"/>
      <c r="W1309" s="47"/>
      <c r="X1309" s="48"/>
      <c r="Y1309" s="47"/>
      <c r="Z1309" s="48"/>
      <c r="AA1309" s="47"/>
      <c r="AB1309" s="48"/>
      <c r="AC1309" s="47"/>
      <c r="AD1309" s="48"/>
      <c r="AE1309" s="47"/>
      <c r="AF1309" s="48"/>
      <c r="AG1309" s="47"/>
      <c r="AH1309" s="48"/>
      <c r="AI1309" s="47"/>
      <c r="AJ1309" s="48"/>
    </row>
    <row r="1310" spans="1:36" x14ac:dyDescent="0.25">
      <c r="A1310" s="7">
        <f t="shared" si="62"/>
        <v>1306</v>
      </c>
      <c r="B1310" s="8"/>
      <c r="C1310" s="5"/>
      <c r="D1310" s="5"/>
      <c r="E1310" s="5"/>
      <c r="F1310" s="7" t="str">
        <f>IF(E1310="","",IF(VLOOKUP(E1310,'Study Locations'!B:D,2,FALSE)="","",VLOOKUP(E1310,'Study Locations'!B:D,2,FALSE)))</f>
        <v/>
      </c>
      <c r="G1310" s="7" t="str">
        <f>IF(E1310="","",IF(VLOOKUP(E1310,'Study Locations'!B:D,3,FALSE)="","",VLOOKUP(E1310,'Study Locations'!B:D,3,FALSE)))</f>
        <v/>
      </c>
      <c r="H1310" s="5"/>
      <c r="I1310" s="5"/>
      <c r="J1310" s="3" t="str">
        <f t="shared" si="60"/>
        <v/>
      </c>
      <c r="K1310" s="29" t="str">
        <f>IF(B1310="","",IF(J1310="","NA",IF(ISNA(VLOOKUP(J1310,'Default  Salaries'!D:E,2,FALSE)),IF(ISNA(VLOOKUP(I1310&amp;"-NA",'Default  Salaries'!D:E,2,FALSE)),"NA",VLOOKUP(I1310&amp;"-NA",'Default  Salaries'!D:E,2,FALSE)),VLOOKUP(J1310,'Default  Salaries'!D:E,2,FALSE))))</f>
        <v/>
      </c>
      <c r="L1310" s="46"/>
      <c r="M1310" s="19"/>
      <c r="N1310" s="45"/>
      <c r="O1310" s="45"/>
      <c r="P1310" s="7" t="str">
        <f t="shared" si="61"/>
        <v/>
      </c>
      <c r="Q1310" s="14"/>
      <c r="R1310" s="15"/>
      <c r="S1310" s="14"/>
      <c r="T1310" s="15"/>
      <c r="U1310" s="14"/>
      <c r="V1310" s="15"/>
      <c r="W1310" s="47"/>
      <c r="X1310" s="48"/>
      <c r="Y1310" s="47"/>
      <c r="Z1310" s="48"/>
      <c r="AA1310" s="47"/>
      <c r="AB1310" s="48"/>
      <c r="AC1310" s="47"/>
      <c r="AD1310" s="48"/>
      <c r="AE1310" s="47"/>
      <c r="AF1310" s="48"/>
      <c r="AG1310" s="47"/>
      <c r="AH1310" s="48"/>
      <c r="AI1310" s="47"/>
      <c r="AJ1310" s="48"/>
    </row>
    <row r="1311" spans="1:36" x14ac:dyDescent="0.25">
      <c r="A1311" s="7">
        <f t="shared" si="62"/>
        <v>1307</v>
      </c>
      <c r="B1311" s="8"/>
      <c r="C1311" s="5"/>
      <c r="D1311" s="5"/>
      <c r="E1311" s="5"/>
      <c r="F1311" s="7" t="str">
        <f>IF(E1311="","",IF(VLOOKUP(E1311,'Study Locations'!B:D,2,FALSE)="","",VLOOKUP(E1311,'Study Locations'!B:D,2,FALSE)))</f>
        <v/>
      </c>
      <c r="G1311" s="7" t="str">
        <f>IF(E1311="","",IF(VLOOKUP(E1311,'Study Locations'!B:D,3,FALSE)="","",VLOOKUP(E1311,'Study Locations'!B:D,3,FALSE)))</f>
        <v/>
      </c>
      <c r="H1311" s="5"/>
      <c r="I1311" s="5"/>
      <c r="J1311" s="3" t="str">
        <f t="shared" si="60"/>
        <v/>
      </c>
      <c r="K1311" s="29" t="str">
        <f>IF(B1311="","",IF(J1311="","NA",IF(ISNA(VLOOKUP(J1311,'Default  Salaries'!D:E,2,FALSE)),IF(ISNA(VLOOKUP(I1311&amp;"-NA",'Default  Salaries'!D:E,2,FALSE)),"NA",VLOOKUP(I1311&amp;"-NA",'Default  Salaries'!D:E,2,FALSE)),VLOOKUP(J1311,'Default  Salaries'!D:E,2,FALSE))))</f>
        <v/>
      </c>
      <c r="L1311" s="46"/>
      <c r="M1311" s="19"/>
      <c r="N1311" s="45"/>
      <c r="O1311" s="45"/>
      <c r="P1311" s="7" t="str">
        <f t="shared" si="61"/>
        <v/>
      </c>
      <c r="Q1311" s="14"/>
      <c r="R1311" s="15"/>
      <c r="S1311" s="14"/>
      <c r="T1311" s="15"/>
      <c r="U1311" s="14"/>
      <c r="V1311" s="15"/>
      <c r="W1311" s="47"/>
      <c r="X1311" s="48"/>
      <c r="Y1311" s="47"/>
      <c r="Z1311" s="48"/>
      <c r="AA1311" s="47"/>
      <c r="AB1311" s="48"/>
      <c r="AC1311" s="47"/>
      <c r="AD1311" s="48"/>
      <c r="AE1311" s="47"/>
      <c r="AF1311" s="48"/>
      <c r="AG1311" s="47"/>
      <c r="AH1311" s="48"/>
      <c r="AI1311" s="47"/>
      <c r="AJ1311" s="48"/>
    </row>
    <row r="1312" spans="1:36" x14ac:dyDescent="0.25">
      <c r="A1312" s="7">
        <f t="shared" si="62"/>
        <v>1308</v>
      </c>
      <c r="B1312" s="8"/>
      <c r="C1312" s="5"/>
      <c r="D1312" s="5"/>
      <c r="E1312" s="5"/>
      <c r="F1312" s="7" t="str">
        <f>IF(E1312="","",IF(VLOOKUP(E1312,'Study Locations'!B:D,2,FALSE)="","",VLOOKUP(E1312,'Study Locations'!B:D,2,FALSE)))</f>
        <v/>
      </c>
      <c r="G1312" s="7" t="str">
        <f>IF(E1312="","",IF(VLOOKUP(E1312,'Study Locations'!B:D,3,FALSE)="","",VLOOKUP(E1312,'Study Locations'!B:D,3,FALSE)))</f>
        <v/>
      </c>
      <c r="H1312" s="5"/>
      <c r="I1312" s="5"/>
      <c r="J1312" s="3" t="str">
        <f t="shared" si="60"/>
        <v/>
      </c>
      <c r="K1312" s="29" t="str">
        <f>IF(B1312="","",IF(J1312="","NA",IF(ISNA(VLOOKUP(J1312,'Default  Salaries'!D:E,2,FALSE)),IF(ISNA(VLOOKUP(I1312&amp;"-NA",'Default  Salaries'!D:E,2,FALSE)),"NA",VLOOKUP(I1312&amp;"-NA",'Default  Salaries'!D:E,2,FALSE)),VLOOKUP(J1312,'Default  Salaries'!D:E,2,FALSE))))</f>
        <v/>
      </c>
      <c r="L1312" s="46"/>
      <c r="M1312" s="19"/>
      <c r="N1312" s="45"/>
      <c r="O1312" s="45"/>
      <c r="P1312" s="7" t="str">
        <f t="shared" si="61"/>
        <v/>
      </c>
      <c r="Q1312" s="14"/>
      <c r="R1312" s="15"/>
      <c r="S1312" s="14"/>
      <c r="T1312" s="15"/>
      <c r="U1312" s="14"/>
      <c r="V1312" s="15"/>
      <c r="W1312" s="47"/>
      <c r="X1312" s="48"/>
      <c r="Y1312" s="47"/>
      <c r="Z1312" s="48"/>
      <c r="AA1312" s="47"/>
      <c r="AB1312" s="48"/>
      <c r="AC1312" s="47"/>
      <c r="AD1312" s="48"/>
      <c r="AE1312" s="47"/>
      <c r="AF1312" s="48"/>
      <c r="AG1312" s="47"/>
      <c r="AH1312" s="48"/>
      <c r="AI1312" s="47"/>
      <c r="AJ1312" s="48"/>
    </row>
    <row r="1313" spans="1:36" x14ac:dyDescent="0.25">
      <c r="A1313" s="7">
        <f t="shared" si="62"/>
        <v>1309</v>
      </c>
      <c r="B1313" s="8"/>
      <c r="C1313" s="5"/>
      <c r="D1313" s="5"/>
      <c r="E1313" s="5"/>
      <c r="F1313" s="7" t="str">
        <f>IF(E1313="","",IF(VLOOKUP(E1313,'Study Locations'!B:D,2,FALSE)="","",VLOOKUP(E1313,'Study Locations'!B:D,2,FALSE)))</f>
        <v/>
      </c>
      <c r="G1313" s="7" t="str">
        <f>IF(E1313="","",IF(VLOOKUP(E1313,'Study Locations'!B:D,3,FALSE)="","",VLOOKUP(E1313,'Study Locations'!B:D,3,FALSE)))</f>
        <v/>
      </c>
      <c r="H1313" s="5"/>
      <c r="I1313" s="5"/>
      <c r="J1313" s="3" t="str">
        <f t="shared" si="60"/>
        <v/>
      </c>
      <c r="K1313" s="29" t="str">
        <f>IF(B1313="","",IF(J1313="","NA",IF(ISNA(VLOOKUP(J1313,'Default  Salaries'!D:E,2,FALSE)),IF(ISNA(VLOOKUP(I1313&amp;"-NA",'Default  Salaries'!D:E,2,FALSE)),"NA",VLOOKUP(I1313&amp;"-NA",'Default  Salaries'!D:E,2,FALSE)),VLOOKUP(J1313,'Default  Salaries'!D:E,2,FALSE))))</f>
        <v/>
      </c>
      <c r="L1313" s="46"/>
      <c r="M1313" s="19"/>
      <c r="N1313" s="45"/>
      <c r="O1313" s="45"/>
      <c r="P1313" s="7" t="str">
        <f t="shared" si="61"/>
        <v/>
      </c>
      <c r="Q1313" s="14"/>
      <c r="R1313" s="15"/>
      <c r="S1313" s="14"/>
      <c r="T1313" s="15"/>
      <c r="U1313" s="14"/>
      <c r="V1313" s="15"/>
      <c r="W1313" s="47"/>
      <c r="X1313" s="48"/>
      <c r="Y1313" s="47"/>
      <c r="Z1313" s="48"/>
      <c r="AA1313" s="47"/>
      <c r="AB1313" s="48"/>
      <c r="AC1313" s="47"/>
      <c r="AD1313" s="48"/>
      <c r="AE1313" s="47"/>
      <c r="AF1313" s="48"/>
      <c r="AG1313" s="47"/>
      <c r="AH1313" s="48"/>
      <c r="AI1313" s="47"/>
      <c r="AJ1313" s="48"/>
    </row>
    <row r="1314" spans="1:36" x14ac:dyDescent="0.25">
      <c r="A1314" s="7">
        <f t="shared" si="62"/>
        <v>1310</v>
      </c>
      <c r="B1314" s="8"/>
      <c r="C1314" s="5"/>
      <c r="D1314" s="5"/>
      <c r="E1314" s="5"/>
      <c r="F1314" s="7" t="str">
        <f>IF(E1314="","",IF(VLOOKUP(E1314,'Study Locations'!B:D,2,FALSE)="","",VLOOKUP(E1314,'Study Locations'!B:D,2,FALSE)))</f>
        <v/>
      </c>
      <c r="G1314" s="7" t="str">
        <f>IF(E1314="","",IF(VLOOKUP(E1314,'Study Locations'!B:D,3,FALSE)="","",VLOOKUP(E1314,'Study Locations'!B:D,3,FALSE)))</f>
        <v/>
      </c>
      <c r="H1314" s="5"/>
      <c r="I1314" s="5"/>
      <c r="J1314" s="3" t="str">
        <f t="shared" si="60"/>
        <v/>
      </c>
      <c r="K1314" s="29" t="str">
        <f>IF(B1314="","",IF(J1314="","NA",IF(ISNA(VLOOKUP(J1314,'Default  Salaries'!D:E,2,FALSE)),IF(ISNA(VLOOKUP(I1314&amp;"-NA",'Default  Salaries'!D:E,2,FALSE)),"NA",VLOOKUP(I1314&amp;"-NA",'Default  Salaries'!D:E,2,FALSE)),VLOOKUP(J1314,'Default  Salaries'!D:E,2,FALSE))))</f>
        <v/>
      </c>
      <c r="L1314" s="46"/>
      <c r="M1314" s="19"/>
      <c r="N1314" s="45"/>
      <c r="O1314" s="45"/>
      <c r="P1314" s="7" t="str">
        <f t="shared" si="61"/>
        <v/>
      </c>
      <c r="Q1314" s="14"/>
      <c r="R1314" s="15"/>
      <c r="S1314" s="14"/>
      <c r="T1314" s="15"/>
      <c r="U1314" s="14"/>
      <c r="V1314" s="15"/>
      <c r="W1314" s="47"/>
      <c r="X1314" s="48"/>
      <c r="Y1314" s="47"/>
      <c r="Z1314" s="48"/>
      <c r="AA1314" s="47"/>
      <c r="AB1314" s="48"/>
      <c r="AC1314" s="47"/>
      <c r="AD1314" s="48"/>
      <c r="AE1314" s="47"/>
      <c r="AF1314" s="48"/>
      <c r="AG1314" s="47"/>
      <c r="AH1314" s="48"/>
      <c r="AI1314" s="47"/>
      <c r="AJ1314" s="48"/>
    </row>
    <row r="1315" spans="1:36" x14ac:dyDescent="0.25">
      <c r="A1315" s="7">
        <f t="shared" si="62"/>
        <v>1311</v>
      </c>
      <c r="B1315" s="8"/>
      <c r="C1315" s="5"/>
      <c r="D1315" s="5"/>
      <c r="E1315" s="5"/>
      <c r="F1315" s="7" t="str">
        <f>IF(E1315="","",IF(VLOOKUP(E1315,'Study Locations'!B:D,2,FALSE)="","",VLOOKUP(E1315,'Study Locations'!B:D,2,FALSE)))</f>
        <v/>
      </c>
      <c r="G1315" s="7" t="str">
        <f>IF(E1315="","",IF(VLOOKUP(E1315,'Study Locations'!B:D,3,FALSE)="","",VLOOKUP(E1315,'Study Locations'!B:D,3,FALSE)))</f>
        <v/>
      </c>
      <c r="H1315" s="5"/>
      <c r="I1315" s="5"/>
      <c r="J1315" s="3" t="str">
        <f t="shared" si="60"/>
        <v/>
      </c>
      <c r="K1315" s="29" t="str">
        <f>IF(B1315="","",IF(J1315="","NA",IF(ISNA(VLOOKUP(J1315,'Default  Salaries'!D:E,2,FALSE)),IF(ISNA(VLOOKUP(I1315&amp;"-NA",'Default  Salaries'!D:E,2,FALSE)),"NA",VLOOKUP(I1315&amp;"-NA",'Default  Salaries'!D:E,2,FALSE)),VLOOKUP(J1315,'Default  Salaries'!D:E,2,FALSE))))</f>
        <v/>
      </c>
      <c r="L1315" s="46"/>
      <c r="M1315" s="19"/>
      <c r="N1315" s="45"/>
      <c r="O1315" s="45"/>
      <c r="P1315" s="7" t="str">
        <f t="shared" si="61"/>
        <v/>
      </c>
      <c r="Q1315" s="14"/>
      <c r="R1315" s="15"/>
      <c r="S1315" s="14"/>
      <c r="T1315" s="15"/>
      <c r="U1315" s="14"/>
      <c r="V1315" s="15"/>
      <c r="W1315" s="47"/>
      <c r="X1315" s="48"/>
      <c r="Y1315" s="47"/>
      <c r="Z1315" s="48"/>
      <c r="AA1315" s="47"/>
      <c r="AB1315" s="48"/>
      <c r="AC1315" s="47"/>
      <c r="AD1315" s="48"/>
      <c r="AE1315" s="47"/>
      <c r="AF1315" s="48"/>
      <c r="AG1315" s="47"/>
      <c r="AH1315" s="48"/>
      <c r="AI1315" s="47"/>
      <c r="AJ1315" s="48"/>
    </row>
    <row r="1316" spans="1:36" x14ac:dyDescent="0.25">
      <c r="A1316" s="7">
        <f t="shared" si="62"/>
        <v>1312</v>
      </c>
      <c r="B1316" s="8"/>
      <c r="C1316" s="5"/>
      <c r="D1316" s="5"/>
      <c r="E1316" s="5"/>
      <c r="F1316" s="7" t="str">
        <f>IF(E1316="","",IF(VLOOKUP(E1316,'Study Locations'!B:D,2,FALSE)="","",VLOOKUP(E1316,'Study Locations'!B:D,2,FALSE)))</f>
        <v/>
      </c>
      <c r="G1316" s="7" t="str">
        <f>IF(E1316="","",IF(VLOOKUP(E1316,'Study Locations'!B:D,3,FALSE)="","",VLOOKUP(E1316,'Study Locations'!B:D,3,FALSE)))</f>
        <v/>
      </c>
      <c r="H1316" s="5"/>
      <c r="I1316" s="5"/>
      <c r="J1316" s="3" t="str">
        <f t="shared" si="60"/>
        <v/>
      </c>
      <c r="K1316" s="29" t="str">
        <f>IF(B1316="","",IF(J1316="","NA",IF(ISNA(VLOOKUP(J1316,'Default  Salaries'!D:E,2,FALSE)),IF(ISNA(VLOOKUP(I1316&amp;"-NA",'Default  Salaries'!D:E,2,FALSE)),"NA",VLOOKUP(I1316&amp;"-NA",'Default  Salaries'!D:E,2,FALSE)),VLOOKUP(J1316,'Default  Salaries'!D:E,2,FALSE))))</f>
        <v/>
      </c>
      <c r="L1316" s="46"/>
      <c r="M1316" s="19"/>
      <c r="N1316" s="45"/>
      <c r="O1316" s="45"/>
      <c r="P1316" s="7" t="str">
        <f t="shared" si="61"/>
        <v/>
      </c>
      <c r="Q1316" s="14"/>
      <c r="R1316" s="15"/>
      <c r="S1316" s="14"/>
      <c r="T1316" s="15"/>
      <c r="U1316" s="14"/>
      <c r="V1316" s="15"/>
      <c r="W1316" s="47"/>
      <c r="X1316" s="48"/>
      <c r="Y1316" s="47"/>
      <c r="Z1316" s="48"/>
      <c r="AA1316" s="47"/>
      <c r="AB1316" s="48"/>
      <c r="AC1316" s="47"/>
      <c r="AD1316" s="48"/>
      <c r="AE1316" s="47"/>
      <c r="AF1316" s="48"/>
      <c r="AG1316" s="47"/>
      <c r="AH1316" s="48"/>
      <c r="AI1316" s="47"/>
      <c r="AJ1316" s="48"/>
    </row>
    <row r="1317" spans="1:36" x14ac:dyDescent="0.25">
      <c r="A1317" s="7">
        <f t="shared" si="62"/>
        <v>1313</v>
      </c>
      <c r="B1317" s="8"/>
      <c r="C1317" s="5"/>
      <c r="D1317" s="5"/>
      <c r="E1317" s="5"/>
      <c r="F1317" s="7" t="str">
        <f>IF(E1317="","",IF(VLOOKUP(E1317,'Study Locations'!B:D,2,FALSE)="","",VLOOKUP(E1317,'Study Locations'!B:D,2,FALSE)))</f>
        <v/>
      </c>
      <c r="G1317" s="7" t="str">
        <f>IF(E1317="","",IF(VLOOKUP(E1317,'Study Locations'!B:D,3,FALSE)="","",VLOOKUP(E1317,'Study Locations'!B:D,3,FALSE)))</f>
        <v/>
      </c>
      <c r="H1317" s="5"/>
      <c r="I1317" s="5"/>
      <c r="J1317" s="3" t="str">
        <f t="shared" si="60"/>
        <v/>
      </c>
      <c r="K1317" s="29" t="str">
        <f>IF(B1317="","",IF(J1317="","NA",IF(ISNA(VLOOKUP(J1317,'Default  Salaries'!D:E,2,FALSE)),IF(ISNA(VLOOKUP(I1317&amp;"-NA",'Default  Salaries'!D:E,2,FALSE)),"NA",VLOOKUP(I1317&amp;"-NA",'Default  Salaries'!D:E,2,FALSE)),VLOOKUP(J1317,'Default  Salaries'!D:E,2,FALSE))))</f>
        <v/>
      </c>
      <c r="L1317" s="46"/>
      <c r="M1317" s="19"/>
      <c r="N1317" s="45"/>
      <c r="O1317" s="45"/>
      <c r="P1317" s="7" t="str">
        <f t="shared" si="61"/>
        <v/>
      </c>
      <c r="Q1317" s="14"/>
      <c r="R1317" s="15"/>
      <c r="S1317" s="14"/>
      <c r="T1317" s="15"/>
      <c r="U1317" s="14"/>
      <c r="V1317" s="15"/>
      <c r="W1317" s="47"/>
      <c r="X1317" s="48"/>
      <c r="Y1317" s="47"/>
      <c r="Z1317" s="48"/>
      <c r="AA1317" s="47"/>
      <c r="AB1317" s="48"/>
      <c r="AC1317" s="47"/>
      <c r="AD1317" s="48"/>
      <c r="AE1317" s="47"/>
      <c r="AF1317" s="48"/>
      <c r="AG1317" s="47"/>
      <c r="AH1317" s="48"/>
      <c r="AI1317" s="47"/>
      <c r="AJ1317" s="48"/>
    </row>
    <row r="1318" spans="1:36" x14ac:dyDescent="0.25">
      <c r="A1318" s="7">
        <f t="shared" si="62"/>
        <v>1314</v>
      </c>
      <c r="B1318" s="8"/>
      <c r="C1318" s="5"/>
      <c r="D1318" s="5"/>
      <c r="E1318" s="5"/>
      <c r="F1318" s="7" t="str">
        <f>IF(E1318="","",IF(VLOOKUP(E1318,'Study Locations'!B:D,2,FALSE)="","",VLOOKUP(E1318,'Study Locations'!B:D,2,FALSE)))</f>
        <v/>
      </c>
      <c r="G1318" s="7" t="str">
        <f>IF(E1318="","",IF(VLOOKUP(E1318,'Study Locations'!B:D,3,FALSE)="","",VLOOKUP(E1318,'Study Locations'!B:D,3,FALSE)))</f>
        <v/>
      </c>
      <c r="H1318" s="5"/>
      <c r="I1318" s="5"/>
      <c r="J1318" s="3" t="str">
        <f t="shared" si="60"/>
        <v/>
      </c>
      <c r="K1318" s="29" t="str">
        <f>IF(B1318="","",IF(J1318="","NA",IF(ISNA(VLOOKUP(J1318,'Default  Salaries'!D:E,2,FALSE)),IF(ISNA(VLOOKUP(I1318&amp;"-NA",'Default  Salaries'!D:E,2,FALSE)),"NA",VLOOKUP(I1318&amp;"-NA",'Default  Salaries'!D:E,2,FALSE)),VLOOKUP(J1318,'Default  Salaries'!D:E,2,FALSE))))</f>
        <v/>
      </c>
      <c r="L1318" s="46"/>
      <c r="M1318" s="19"/>
      <c r="N1318" s="45"/>
      <c r="O1318" s="45"/>
      <c r="P1318" s="7" t="str">
        <f t="shared" si="61"/>
        <v/>
      </c>
      <c r="Q1318" s="14"/>
      <c r="R1318" s="15"/>
      <c r="S1318" s="14"/>
      <c r="T1318" s="15"/>
      <c r="U1318" s="14"/>
      <c r="V1318" s="15"/>
      <c r="W1318" s="47"/>
      <c r="X1318" s="48"/>
      <c r="Y1318" s="47"/>
      <c r="Z1318" s="48"/>
      <c r="AA1318" s="47"/>
      <c r="AB1318" s="48"/>
      <c r="AC1318" s="47"/>
      <c r="AD1318" s="48"/>
      <c r="AE1318" s="47"/>
      <c r="AF1318" s="48"/>
      <c r="AG1318" s="47"/>
      <c r="AH1318" s="48"/>
      <c r="AI1318" s="47"/>
      <c r="AJ1318" s="48"/>
    </row>
    <row r="1319" spans="1:36" x14ac:dyDescent="0.25">
      <c r="A1319" s="7">
        <f t="shared" si="62"/>
        <v>1315</v>
      </c>
      <c r="B1319" s="8"/>
      <c r="C1319" s="5"/>
      <c r="D1319" s="5"/>
      <c r="E1319" s="5"/>
      <c r="F1319" s="7" t="str">
        <f>IF(E1319="","",IF(VLOOKUP(E1319,'Study Locations'!B:D,2,FALSE)="","",VLOOKUP(E1319,'Study Locations'!B:D,2,FALSE)))</f>
        <v/>
      </c>
      <c r="G1319" s="7" t="str">
        <f>IF(E1319="","",IF(VLOOKUP(E1319,'Study Locations'!B:D,3,FALSE)="","",VLOOKUP(E1319,'Study Locations'!B:D,3,FALSE)))</f>
        <v/>
      </c>
      <c r="H1319" s="5"/>
      <c r="I1319" s="5"/>
      <c r="J1319" s="3" t="str">
        <f t="shared" si="60"/>
        <v/>
      </c>
      <c r="K1319" s="29" t="str">
        <f>IF(B1319="","",IF(J1319="","NA",IF(ISNA(VLOOKUP(J1319,'Default  Salaries'!D:E,2,FALSE)),IF(ISNA(VLOOKUP(I1319&amp;"-NA",'Default  Salaries'!D:E,2,FALSE)),"NA",VLOOKUP(I1319&amp;"-NA",'Default  Salaries'!D:E,2,FALSE)),VLOOKUP(J1319,'Default  Salaries'!D:E,2,FALSE))))</f>
        <v/>
      </c>
      <c r="L1319" s="46"/>
      <c r="M1319" s="19"/>
      <c r="N1319" s="45"/>
      <c r="O1319" s="45"/>
      <c r="P1319" s="7" t="str">
        <f t="shared" si="61"/>
        <v/>
      </c>
      <c r="Q1319" s="14"/>
      <c r="R1319" s="15"/>
      <c r="S1319" s="14"/>
      <c r="T1319" s="15"/>
      <c r="U1319" s="14"/>
      <c r="V1319" s="15"/>
      <c r="W1319" s="47"/>
      <c r="X1319" s="48"/>
      <c r="Y1319" s="47"/>
      <c r="Z1319" s="48"/>
      <c r="AA1319" s="47"/>
      <c r="AB1319" s="48"/>
      <c r="AC1319" s="47"/>
      <c r="AD1319" s="48"/>
      <c r="AE1319" s="47"/>
      <c r="AF1319" s="48"/>
      <c r="AG1319" s="47"/>
      <c r="AH1319" s="48"/>
      <c r="AI1319" s="47"/>
      <c r="AJ1319" s="48"/>
    </row>
    <row r="1320" spans="1:36" x14ac:dyDescent="0.25">
      <c r="A1320" s="7">
        <f t="shared" si="62"/>
        <v>1316</v>
      </c>
      <c r="B1320" s="8"/>
      <c r="C1320" s="5"/>
      <c r="D1320" s="5"/>
      <c r="E1320" s="5"/>
      <c r="F1320" s="7" t="str">
        <f>IF(E1320="","",IF(VLOOKUP(E1320,'Study Locations'!B:D,2,FALSE)="","",VLOOKUP(E1320,'Study Locations'!B:D,2,FALSE)))</f>
        <v/>
      </c>
      <c r="G1320" s="7" t="str">
        <f>IF(E1320="","",IF(VLOOKUP(E1320,'Study Locations'!B:D,3,FALSE)="","",VLOOKUP(E1320,'Study Locations'!B:D,3,FALSE)))</f>
        <v/>
      </c>
      <c r="H1320" s="5"/>
      <c r="I1320" s="5"/>
      <c r="J1320" s="3" t="str">
        <f t="shared" si="60"/>
        <v/>
      </c>
      <c r="K1320" s="29" t="str">
        <f>IF(B1320="","",IF(J1320="","NA",IF(ISNA(VLOOKUP(J1320,'Default  Salaries'!D:E,2,FALSE)),IF(ISNA(VLOOKUP(I1320&amp;"-NA",'Default  Salaries'!D:E,2,FALSE)),"NA",VLOOKUP(I1320&amp;"-NA",'Default  Salaries'!D:E,2,FALSE)),VLOOKUP(J1320,'Default  Salaries'!D:E,2,FALSE))))</f>
        <v/>
      </c>
      <c r="L1320" s="46"/>
      <c r="M1320" s="19"/>
      <c r="N1320" s="45"/>
      <c r="O1320" s="45"/>
      <c r="P1320" s="7" t="str">
        <f t="shared" si="61"/>
        <v/>
      </c>
      <c r="Q1320" s="14"/>
      <c r="R1320" s="15"/>
      <c r="S1320" s="14"/>
      <c r="T1320" s="15"/>
      <c r="U1320" s="14"/>
      <c r="V1320" s="15"/>
      <c r="W1320" s="47"/>
      <c r="X1320" s="48"/>
      <c r="Y1320" s="47"/>
      <c r="Z1320" s="48"/>
      <c r="AA1320" s="47"/>
      <c r="AB1320" s="48"/>
      <c r="AC1320" s="47"/>
      <c r="AD1320" s="48"/>
      <c r="AE1320" s="47"/>
      <c r="AF1320" s="48"/>
      <c r="AG1320" s="47"/>
      <c r="AH1320" s="48"/>
      <c r="AI1320" s="47"/>
      <c r="AJ1320" s="48"/>
    </row>
    <row r="1321" spans="1:36" x14ac:dyDescent="0.25">
      <c r="A1321" s="7">
        <f t="shared" si="62"/>
        <v>1317</v>
      </c>
      <c r="B1321" s="8"/>
      <c r="C1321" s="5"/>
      <c r="D1321" s="5"/>
      <c r="E1321" s="5"/>
      <c r="F1321" s="7" t="str">
        <f>IF(E1321="","",IF(VLOOKUP(E1321,'Study Locations'!B:D,2,FALSE)="","",VLOOKUP(E1321,'Study Locations'!B:D,2,FALSE)))</f>
        <v/>
      </c>
      <c r="G1321" s="7" t="str">
        <f>IF(E1321="","",IF(VLOOKUP(E1321,'Study Locations'!B:D,3,FALSE)="","",VLOOKUP(E1321,'Study Locations'!B:D,3,FALSE)))</f>
        <v/>
      </c>
      <c r="H1321" s="5"/>
      <c r="I1321" s="5"/>
      <c r="J1321" s="3" t="str">
        <f t="shared" si="60"/>
        <v/>
      </c>
      <c r="K1321" s="29" t="str">
        <f>IF(B1321="","",IF(J1321="","NA",IF(ISNA(VLOOKUP(J1321,'Default  Salaries'!D:E,2,FALSE)),IF(ISNA(VLOOKUP(I1321&amp;"-NA",'Default  Salaries'!D:E,2,FALSE)),"NA",VLOOKUP(I1321&amp;"-NA",'Default  Salaries'!D:E,2,FALSE)),VLOOKUP(J1321,'Default  Salaries'!D:E,2,FALSE))))</f>
        <v/>
      </c>
      <c r="L1321" s="46"/>
      <c r="M1321" s="19"/>
      <c r="N1321" s="45"/>
      <c r="O1321" s="45"/>
      <c r="P1321" s="7" t="str">
        <f t="shared" si="61"/>
        <v/>
      </c>
      <c r="Q1321" s="14"/>
      <c r="R1321" s="15"/>
      <c r="S1321" s="14"/>
      <c r="T1321" s="15"/>
      <c r="U1321" s="14"/>
      <c r="V1321" s="15"/>
      <c r="W1321" s="47"/>
      <c r="X1321" s="48"/>
      <c r="Y1321" s="47"/>
      <c r="Z1321" s="48"/>
      <c r="AA1321" s="47"/>
      <c r="AB1321" s="48"/>
      <c r="AC1321" s="47"/>
      <c r="AD1321" s="48"/>
      <c r="AE1321" s="47"/>
      <c r="AF1321" s="48"/>
      <c r="AG1321" s="47"/>
      <c r="AH1321" s="48"/>
      <c r="AI1321" s="47"/>
      <c r="AJ1321" s="48"/>
    </row>
    <row r="1322" spans="1:36" x14ac:dyDescent="0.25">
      <c r="A1322" s="7">
        <f t="shared" si="62"/>
        <v>1318</v>
      </c>
      <c r="B1322" s="8"/>
      <c r="C1322" s="5"/>
      <c r="D1322" s="5"/>
      <c r="E1322" s="5"/>
      <c r="F1322" s="7" t="str">
        <f>IF(E1322="","",IF(VLOOKUP(E1322,'Study Locations'!B:D,2,FALSE)="","",VLOOKUP(E1322,'Study Locations'!B:D,2,FALSE)))</f>
        <v/>
      </c>
      <c r="G1322" s="7" t="str">
        <f>IF(E1322="","",IF(VLOOKUP(E1322,'Study Locations'!B:D,3,FALSE)="","",VLOOKUP(E1322,'Study Locations'!B:D,3,FALSE)))</f>
        <v/>
      </c>
      <c r="H1322" s="5"/>
      <c r="I1322" s="5"/>
      <c r="J1322" s="3" t="str">
        <f t="shared" si="60"/>
        <v/>
      </c>
      <c r="K1322" s="29" t="str">
        <f>IF(B1322="","",IF(J1322="","NA",IF(ISNA(VLOOKUP(J1322,'Default  Salaries'!D:E,2,FALSE)),IF(ISNA(VLOOKUP(I1322&amp;"-NA",'Default  Salaries'!D:E,2,FALSE)),"NA",VLOOKUP(I1322&amp;"-NA",'Default  Salaries'!D:E,2,FALSE)),VLOOKUP(J1322,'Default  Salaries'!D:E,2,FALSE))))</f>
        <v/>
      </c>
      <c r="L1322" s="46"/>
      <c r="M1322" s="19"/>
      <c r="N1322" s="45"/>
      <c r="O1322" s="45"/>
      <c r="P1322" s="7" t="str">
        <f t="shared" si="61"/>
        <v/>
      </c>
      <c r="Q1322" s="14"/>
      <c r="R1322" s="15"/>
      <c r="S1322" s="14"/>
      <c r="T1322" s="15"/>
      <c r="U1322" s="14"/>
      <c r="V1322" s="15"/>
      <c r="W1322" s="47"/>
      <c r="X1322" s="48"/>
      <c r="Y1322" s="47"/>
      <c r="Z1322" s="48"/>
      <c r="AA1322" s="47"/>
      <c r="AB1322" s="48"/>
      <c r="AC1322" s="47"/>
      <c r="AD1322" s="48"/>
      <c r="AE1322" s="47"/>
      <c r="AF1322" s="48"/>
      <c r="AG1322" s="47"/>
      <c r="AH1322" s="48"/>
      <c r="AI1322" s="47"/>
      <c r="AJ1322" s="48"/>
    </row>
    <row r="1323" spans="1:36" x14ac:dyDescent="0.25">
      <c r="A1323" s="7">
        <f t="shared" si="62"/>
        <v>1319</v>
      </c>
      <c r="B1323" s="8"/>
      <c r="C1323" s="5"/>
      <c r="D1323" s="5"/>
      <c r="E1323" s="5"/>
      <c r="F1323" s="7" t="str">
        <f>IF(E1323="","",IF(VLOOKUP(E1323,'Study Locations'!B:D,2,FALSE)="","",VLOOKUP(E1323,'Study Locations'!B:D,2,FALSE)))</f>
        <v/>
      </c>
      <c r="G1323" s="7" t="str">
        <f>IF(E1323="","",IF(VLOOKUP(E1323,'Study Locations'!B:D,3,FALSE)="","",VLOOKUP(E1323,'Study Locations'!B:D,3,FALSE)))</f>
        <v/>
      </c>
      <c r="H1323" s="5"/>
      <c r="I1323" s="5"/>
      <c r="J1323" s="3" t="str">
        <f t="shared" si="60"/>
        <v/>
      </c>
      <c r="K1323" s="29" t="str">
        <f>IF(B1323="","",IF(J1323="","NA",IF(ISNA(VLOOKUP(J1323,'Default  Salaries'!D:E,2,FALSE)),IF(ISNA(VLOOKUP(I1323&amp;"-NA",'Default  Salaries'!D:E,2,FALSE)),"NA",VLOOKUP(I1323&amp;"-NA",'Default  Salaries'!D:E,2,FALSE)),VLOOKUP(J1323,'Default  Salaries'!D:E,2,FALSE))))</f>
        <v/>
      </c>
      <c r="L1323" s="46"/>
      <c r="M1323" s="19"/>
      <c r="N1323" s="45"/>
      <c r="O1323" s="45"/>
      <c r="P1323" s="7" t="str">
        <f t="shared" si="61"/>
        <v/>
      </c>
      <c r="Q1323" s="14"/>
      <c r="R1323" s="15"/>
      <c r="S1323" s="14"/>
      <c r="T1323" s="15"/>
      <c r="U1323" s="14"/>
      <c r="V1323" s="15"/>
      <c r="W1323" s="47"/>
      <c r="X1323" s="48"/>
      <c r="Y1323" s="47"/>
      <c r="Z1323" s="48"/>
      <c r="AA1323" s="47"/>
      <c r="AB1323" s="48"/>
      <c r="AC1323" s="47"/>
      <c r="AD1323" s="48"/>
      <c r="AE1323" s="47"/>
      <c r="AF1323" s="48"/>
      <c r="AG1323" s="47"/>
      <c r="AH1323" s="48"/>
      <c r="AI1323" s="47"/>
      <c r="AJ1323" s="48"/>
    </row>
    <row r="1324" spans="1:36" x14ac:dyDescent="0.25">
      <c r="A1324" s="7">
        <f t="shared" si="62"/>
        <v>1320</v>
      </c>
      <c r="B1324" s="8"/>
      <c r="C1324" s="5"/>
      <c r="D1324" s="5"/>
      <c r="E1324" s="5"/>
      <c r="F1324" s="7" t="str">
        <f>IF(E1324="","",IF(VLOOKUP(E1324,'Study Locations'!B:D,2,FALSE)="","",VLOOKUP(E1324,'Study Locations'!B:D,2,FALSE)))</f>
        <v/>
      </c>
      <c r="G1324" s="7" t="str">
        <f>IF(E1324="","",IF(VLOOKUP(E1324,'Study Locations'!B:D,3,FALSE)="","",VLOOKUP(E1324,'Study Locations'!B:D,3,FALSE)))</f>
        <v/>
      </c>
      <c r="H1324" s="5"/>
      <c r="I1324" s="5"/>
      <c r="J1324" s="3" t="str">
        <f t="shared" si="60"/>
        <v/>
      </c>
      <c r="K1324" s="29" t="str">
        <f>IF(B1324="","",IF(J1324="","NA",IF(ISNA(VLOOKUP(J1324,'Default  Salaries'!D:E,2,FALSE)),IF(ISNA(VLOOKUP(I1324&amp;"-NA",'Default  Salaries'!D:E,2,FALSE)),"NA",VLOOKUP(I1324&amp;"-NA",'Default  Salaries'!D:E,2,FALSE)),VLOOKUP(J1324,'Default  Salaries'!D:E,2,FALSE))))</f>
        <v/>
      </c>
      <c r="L1324" s="46"/>
      <c r="M1324" s="19"/>
      <c r="N1324" s="45"/>
      <c r="O1324" s="45"/>
      <c r="P1324" s="7" t="str">
        <f t="shared" si="61"/>
        <v/>
      </c>
      <c r="Q1324" s="14"/>
      <c r="R1324" s="15"/>
      <c r="S1324" s="14"/>
      <c r="T1324" s="15"/>
      <c r="U1324" s="14"/>
      <c r="V1324" s="15"/>
      <c r="W1324" s="47"/>
      <c r="X1324" s="48"/>
      <c r="Y1324" s="47"/>
      <c r="Z1324" s="48"/>
      <c r="AA1324" s="47"/>
      <c r="AB1324" s="48"/>
      <c r="AC1324" s="47"/>
      <c r="AD1324" s="48"/>
      <c r="AE1324" s="47"/>
      <c r="AF1324" s="48"/>
      <c r="AG1324" s="47"/>
      <c r="AH1324" s="48"/>
      <c r="AI1324" s="47"/>
      <c r="AJ1324" s="48"/>
    </row>
    <row r="1325" spans="1:36" x14ac:dyDescent="0.25">
      <c r="A1325" s="7">
        <f t="shared" si="62"/>
        <v>1321</v>
      </c>
      <c r="B1325" s="8"/>
      <c r="C1325" s="5"/>
      <c r="D1325" s="5"/>
      <c r="E1325" s="5"/>
      <c r="F1325" s="7" t="str">
        <f>IF(E1325="","",IF(VLOOKUP(E1325,'Study Locations'!B:D,2,FALSE)="","",VLOOKUP(E1325,'Study Locations'!B:D,2,FALSE)))</f>
        <v/>
      </c>
      <c r="G1325" s="7" t="str">
        <f>IF(E1325="","",IF(VLOOKUP(E1325,'Study Locations'!B:D,3,FALSE)="","",VLOOKUP(E1325,'Study Locations'!B:D,3,FALSE)))</f>
        <v/>
      </c>
      <c r="H1325" s="5"/>
      <c r="I1325" s="5"/>
      <c r="J1325" s="3" t="str">
        <f t="shared" si="60"/>
        <v/>
      </c>
      <c r="K1325" s="29" t="str">
        <f>IF(B1325="","",IF(J1325="","NA",IF(ISNA(VLOOKUP(J1325,'Default  Salaries'!D:E,2,FALSE)),IF(ISNA(VLOOKUP(I1325&amp;"-NA",'Default  Salaries'!D:E,2,FALSE)),"NA",VLOOKUP(I1325&amp;"-NA",'Default  Salaries'!D:E,2,FALSE)),VLOOKUP(J1325,'Default  Salaries'!D:E,2,FALSE))))</f>
        <v/>
      </c>
      <c r="L1325" s="46"/>
      <c r="M1325" s="19"/>
      <c r="N1325" s="45"/>
      <c r="O1325" s="45"/>
      <c r="P1325" s="7" t="str">
        <f t="shared" si="61"/>
        <v/>
      </c>
      <c r="Q1325" s="14"/>
      <c r="R1325" s="15"/>
      <c r="S1325" s="14"/>
      <c r="T1325" s="15"/>
      <c r="U1325" s="14"/>
      <c r="V1325" s="15"/>
      <c r="W1325" s="47"/>
      <c r="X1325" s="48"/>
      <c r="Y1325" s="47"/>
      <c r="Z1325" s="48"/>
      <c r="AA1325" s="47"/>
      <c r="AB1325" s="48"/>
      <c r="AC1325" s="47"/>
      <c r="AD1325" s="48"/>
      <c r="AE1325" s="47"/>
      <c r="AF1325" s="48"/>
      <c r="AG1325" s="47"/>
      <c r="AH1325" s="48"/>
      <c r="AI1325" s="47"/>
      <c r="AJ1325" s="48"/>
    </row>
    <row r="1326" spans="1:36" x14ac:dyDescent="0.25">
      <c r="A1326" s="7">
        <f t="shared" si="62"/>
        <v>1322</v>
      </c>
      <c r="B1326" s="8"/>
      <c r="C1326" s="5"/>
      <c r="D1326" s="5"/>
      <c r="E1326" s="5"/>
      <c r="F1326" s="7" t="str">
        <f>IF(E1326="","",IF(VLOOKUP(E1326,'Study Locations'!B:D,2,FALSE)="","",VLOOKUP(E1326,'Study Locations'!B:D,2,FALSE)))</f>
        <v/>
      </c>
      <c r="G1326" s="7" t="str">
        <f>IF(E1326="","",IF(VLOOKUP(E1326,'Study Locations'!B:D,3,FALSE)="","",VLOOKUP(E1326,'Study Locations'!B:D,3,FALSE)))</f>
        <v/>
      </c>
      <c r="H1326" s="5"/>
      <c r="I1326" s="5"/>
      <c r="J1326" s="3" t="str">
        <f t="shared" si="60"/>
        <v/>
      </c>
      <c r="K1326" s="29" t="str">
        <f>IF(B1326="","",IF(J1326="","NA",IF(ISNA(VLOOKUP(J1326,'Default  Salaries'!D:E,2,FALSE)),IF(ISNA(VLOOKUP(I1326&amp;"-NA",'Default  Salaries'!D:E,2,FALSE)),"NA",VLOOKUP(I1326&amp;"-NA",'Default  Salaries'!D:E,2,FALSE)),VLOOKUP(J1326,'Default  Salaries'!D:E,2,FALSE))))</f>
        <v/>
      </c>
      <c r="L1326" s="46"/>
      <c r="M1326" s="19"/>
      <c r="N1326" s="45"/>
      <c r="O1326" s="45"/>
      <c r="P1326" s="7" t="str">
        <f t="shared" si="61"/>
        <v/>
      </c>
      <c r="Q1326" s="14"/>
      <c r="R1326" s="15"/>
      <c r="S1326" s="14"/>
      <c r="T1326" s="15"/>
      <c r="U1326" s="14"/>
      <c r="V1326" s="15"/>
      <c r="W1326" s="47"/>
      <c r="X1326" s="48"/>
      <c r="Y1326" s="47"/>
      <c r="Z1326" s="48"/>
      <c r="AA1326" s="47"/>
      <c r="AB1326" s="48"/>
      <c r="AC1326" s="47"/>
      <c r="AD1326" s="48"/>
      <c r="AE1326" s="47"/>
      <c r="AF1326" s="48"/>
      <c r="AG1326" s="47"/>
      <c r="AH1326" s="48"/>
      <c r="AI1326" s="47"/>
      <c r="AJ1326" s="48"/>
    </row>
    <row r="1327" spans="1:36" x14ac:dyDescent="0.25">
      <c r="A1327" s="7">
        <f t="shared" si="62"/>
        <v>1323</v>
      </c>
      <c r="B1327" s="8"/>
      <c r="C1327" s="5"/>
      <c r="D1327" s="5"/>
      <c r="E1327" s="5"/>
      <c r="F1327" s="7" t="str">
        <f>IF(E1327="","",IF(VLOOKUP(E1327,'Study Locations'!B:D,2,FALSE)="","",VLOOKUP(E1327,'Study Locations'!B:D,2,FALSE)))</f>
        <v/>
      </c>
      <c r="G1327" s="7" t="str">
        <f>IF(E1327="","",IF(VLOOKUP(E1327,'Study Locations'!B:D,3,FALSE)="","",VLOOKUP(E1327,'Study Locations'!B:D,3,FALSE)))</f>
        <v/>
      </c>
      <c r="H1327" s="5"/>
      <c r="I1327" s="5"/>
      <c r="J1327" s="3" t="str">
        <f t="shared" si="60"/>
        <v/>
      </c>
      <c r="K1327" s="29" t="str">
        <f>IF(B1327="","",IF(J1327="","NA",IF(ISNA(VLOOKUP(J1327,'Default  Salaries'!D:E,2,FALSE)),IF(ISNA(VLOOKUP(I1327&amp;"-NA",'Default  Salaries'!D:E,2,FALSE)),"NA",VLOOKUP(I1327&amp;"-NA",'Default  Salaries'!D:E,2,FALSE)),VLOOKUP(J1327,'Default  Salaries'!D:E,2,FALSE))))</f>
        <v/>
      </c>
      <c r="L1327" s="46"/>
      <c r="M1327" s="19"/>
      <c r="N1327" s="45"/>
      <c r="O1327" s="45"/>
      <c r="P1327" s="7" t="str">
        <f t="shared" si="61"/>
        <v/>
      </c>
      <c r="Q1327" s="14"/>
      <c r="R1327" s="15"/>
      <c r="S1327" s="14"/>
      <c r="T1327" s="15"/>
      <c r="U1327" s="14"/>
      <c r="V1327" s="15"/>
      <c r="W1327" s="47"/>
      <c r="X1327" s="48"/>
      <c r="Y1327" s="47"/>
      <c r="Z1327" s="48"/>
      <c r="AA1327" s="47"/>
      <c r="AB1327" s="48"/>
      <c r="AC1327" s="47"/>
      <c r="AD1327" s="48"/>
      <c r="AE1327" s="47"/>
      <c r="AF1327" s="48"/>
      <c r="AG1327" s="47"/>
      <c r="AH1327" s="48"/>
      <c r="AI1327" s="47"/>
      <c r="AJ1327" s="48"/>
    </row>
    <row r="1328" spans="1:36" x14ac:dyDescent="0.25">
      <c r="A1328" s="7">
        <f t="shared" si="62"/>
        <v>1324</v>
      </c>
      <c r="B1328" s="8"/>
      <c r="C1328" s="5"/>
      <c r="D1328" s="5"/>
      <c r="E1328" s="5"/>
      <c r="F1328" s="7" t="str">
        <f>IF(E1328="","",IF(VLOOKUP(E1328,'Study Locations'!B:D,2,FALSE)="","",VLOOKUP(E1328,'Study Locations'!B:D,2,FALSE)))</f>
        <v/>
      </c>
      <c r="G1328" s="7" t="str">
        <f>IF(E1328="","",IF(VLOOKUP(E1328,'Study Locations'!B:D,3,FALSE)="","",VLOOKUP(E1328,'Study Locations'!B:D,3,FALSE)))</f>
        <v/>
      </c>
      <c r="H1328" s="5"/>
      <c r="I1328" s="5"/>
      <c r="J1328" s="3" t="str">
        <f t="shared" si="60"/>
        <v/>
      </c>
      <c r="K1328" s="29" t="str">
        <f>IF(B1328="","",IF(J1328="","NA",IF(ISNA(VLOOKUP(J1328,'Default  Salaries'!D:E,2,FALSE)),IF(ISNA(VLOOKUP(I1328&amp;"-NA",'Default  Salaries'!D:E,2,FALSE)),"NA",VLOOKUP(I1328&amp;"-NA",'Default  Salaries'!D:E,2,FALSE)),VLOOKUP(J1328,'Default  Salaries'!D:E,2,FALSE))))</f>
        <v/>
      </c>
      <c r="L1328" s="46"/>
      <c r="M1328" s="19"/>
      <c r="N1328" s="45"/>
      <c r="O1328" s="45"/>
      <c r="P1328" s="7" t="str">
        <f t="shared" si="61"/>
        <v/>
      </c>
      <c r="Q1328" s="14"/>
      <c r="R1328" s="15"/>
      <c r="S1328" s="14"/>
      <c r="T1328" s="15"/>
      <c r="U1328" s="14"/>
      <c r="V1328" s="15"/>
      <c r="W1328" s="47"/>
      <c r="X1328" s="48"/>
      <c r="Y1328" s="47"/>
      <c r="Z1328" s="48"/>
      <c r="AA1328" s="47"/>
      <c r="AB1328" s="48"/>
      <c r="AC1328" s="47"/>
      <c r="AD1328" s="48"/>
      <c r="AE1328" s="47"/>
      <c r="AF1328" s="48"/>
      <c r="AG1328" s="47"/>
      <c r="AH1328" s="48"/>
      <c r="AI1328" s="47"/>
      <c r="AJ1328" s="48"/>
    </row>
    <row r="1329" spans="1:36" x14ac:dyDescent="0.25">
      <c r="A1329" s="7">
        <f t="shared" si="62"/>
        <v>1325</v>
      </c>
      <c r="B1329" s="8"/>
      <c r="C1329" s="5"/>
      <c r="D1329" s="5"/>
      <c r="E1329" s="5"/>
      <c r="F1329" s="7" t="str">
        <f>IF(E1329="","",IF(VLOOKUP(E1329,'Study Locations'!B:D,2,FALSE)="","",VLOOKUP(E1329,'Study Locations'!B:D,2,FALSE)))</f>
        <v/>
      </c>
      <c r="G1329" s="7" t="str">
        <f>IF(E1329="","",IF(VLOOKUP(E1329,'Study Locations'!B:D,3,FALSE)="","",VLOOKUP(E1329,'Study Locations'!B:D,3,FALSE)))</f>
        <v/>
      </c>
      <c r="H1329" s="5"/>
      <c r="I1329" s="5"/>
      <c r="J1329" s="3" t="str">
        <f t="shared" si="60"/>
        <v/>
      </c>
      <c r="K1329" s="29" t="str">
        <f>IF(B1329="","",IF(J1329="","NA",IF(ISNA(VLOOKUP(J1329,'Default  Salaries'!D:E,2,FALSE)),IF(ISNA(VLOOKUP(I1329&amp;"-NA",'Default  Salaries'!D:E,2,FALSE)),"NA",VLOOKUP(I1329&amp;"-NA",'Default  Salaries'!D:E,2,FALSE)),VLOOKUP(J1329,'Default  Salaries'!D:E,2,FALSE))))</f>
        <v/>
      </c>
      <c r="L1329" s="46"/>
      <c r="M1329" s="19"/>
      <c r="N1329" s="45"/>
      <c r="O1329" s="45"/>
      <c r="P1329" s="7" t="str">
        <f t="shared" si="61"/>
        <v/>
      </c>
      <c r="Q1329" s="14"/>
      <c r="R1329" s="15"/>
      <c r="S1329" s="14"/>
      <c r="T1329" s="15"/>
      <c r="U1329" s="14"/>
      <c r="V1329" s="15"/>
      <c r="W1329" s="47"/>
      <c r="X1329" s="48"/>
      <c r="Y1329" s="47"/>
      <c r="Z1329" s="48"/>
      <c r="AA1329" s="47"/>
      <c r="AB1329" s="48"/>
      <c r="AC1329" s="47"/>
      <c r="AD1329" s="48"/>
      <c r="AE1329" s="47"/>
      <c r="AF1329" s="48"/>
      <c r="AG1329" s="47"/>
      <c r="AH1329" s="48"/>
      <c r="AI1329" s="47"/>
      <c r="AJ1329" s="48"/>
    </row>
    <row r="1330" spans="1:36" x14ac:dyDescent="0.25">
      <c r="A1330" s="7">
        <f t="shared" si="62"/>
        <v>1326</v>
      </c>
      <c r="B1330" s="8"/>
      <c r="C1330" s="5"/>
      <c r="D1330" s="5"/>
      <c r="E1330" s="5"/>
      <c r="F1330" s="7" t="str">
        <f>IF(E1330="","",IF(VLOOKUP(E1330,'Study Locations'!B:D,2,FALSE)="","",VLOOKUP(E1330,'Study Locations'!B:D,2,FALSE)))</f>
        <v/>
      </c>
      <c r="G1330" s="7" t="str">
        <f>IF(E1330="","",IF(VLOOKUP(E1330,'Study Locations'!B:D,3,FALSE)="","",VLOOKUP(E1330,'Study Locations'!B:D,3,FALSE)))</f>
        <v/>
      </c>
      <c r="H1330" s="5"/>
      <c r="I1330" s="5"/>
      <c r="J1330" s="3" t="str">
        <f t="shared" si="60"/>
        <v/>
      </c>
      <c r="K1330" s="29" t="str">
        <f>IF(B1330="","",IF(J1330="","NA",IF(ISNA(VLOOKUP(J1330,'Default  Salaries'!D:E,2,FALSE)),IF(ISNA(VLOOKUP(I1330&amp;"-NA",'Default  Salaries'!D:E,2,FALSE)),"NA",VLOOKUP(I1330&amp;"-NA",'Default  Salaries'!D:E,2,FALSE)),VLOOKUP(J1330,'Default  Salaries'!D:E,2,FALSE))))</f>
        <v/>
      </c>
      <c r="L1330" s="46"/>
      <c r="M1330" s="19"/>
      <c r="N1330" s="45"/>
      <c r="O1330" s="45"/>
      <c r="P1330" s="7" t="str">
        <f t="shared" si="61"/>
        <v/>
      </c>
      <c r="Q1330" s="14"/>
      <c r="R1330" s="15"/>
      <c r="S1330" s="14"/>
      <c r="T1330" s="15"/>
      <c r="U1330" s="14"/>
      <c r="V1330" s="15"/>
      <c r="W1330" s="47"/>
      <c r="X1330" s="48"/>
      <c r="Y1330" s="47"/>
      <c r="Z1330" s="48"/>
      <c r="AA1330" s="47"/>
      <c r="AB1330" s="48"/>
      <c r="AC1330" s="47"/>
      <c r="AD1330" s="48"/>
      <c r="AE1330" s="47"/>
      <c r="AF1330" s="48"/>
      <c r="AG1330" s="47"/>
      <c r="AH1330" s="48"/>
      <c r="AI1330" s="47"/>
      <c r="AJ1330" s="48"/>
    </row>
    <row r="1331" spans="1:36" x14ac:dyDescent="0.25">
      <c r="A1331" s="7">
        <f t="shared" si="62"/>
        <v>1327</v>
      </c>
      <c r="B1331" s="8"/>
      <c r="C1331" s="5"/>
      <c r="D1331" s="5"/>
      <c r="E1331" s="5"/>
      <c r="F1331" s="7" t="str">
        <f>IF(E1331="","",IF(VLOOKUP(E1331,'Study Locations'!B:D,2,FALSE)="","",VLOOKUP(E1331,'Study Locations'!B:D,2,FALSE)))</f>
        <v/>
      </c>
      <c r="G1331" s="7" t="str">
        <f>IF(E1331="","",IF(VLOOKUP(E1331,'Study Locations'!B:D,3,FALSE)="","",VLOOKUP(E1331,'Study Locations'!B:D,3,FALSE)))</f>
        <v/>
      </c>
      <c r="H1331" s="5"/>
      <c r="I1331" s="5"/>
      <c r="J1331" s="3" t="str">
        <f t="shared" si="60"/>
        <v/>
      </c>
      <c r="K1331" s="29" t="str">
        <f>IF(B1331="","",IF(J1331="","NA",IF(ISNA(VLOOKUP(J1331,'Default  Salaries'!D:E,2,FALSE)),IF(ISNA(VLOOKUP(I1331&amp;"-NA",'Default  Salaries'!D:E,2,FALSE)),"NA",VLOOKUP(I1331&amp;"-NA",'Default  Salaries'!D:E,2,FALSE)),VLOOKUP(J1331,'Default  Salaries'!D:E,2,FALSE))))</f>
        <v/>
      </c>
      <c r="L1331" s="46"/>
      <c r="M1331" s="19"/>
      <c r="N1331" s="45"/>
      <c r="O1331" s="45"/>
      <c r="P1331" s="7" t="str">
        <f t="shared" si="61"/>
        <v/>
      </c>
      <c r="Q1331" s="14"/>
      <c r="R1331" s="15"/>
      <c r="S1331" s="14"/>
      <c r="T1331" s="15"/>
      <c r="U1331" s="14"/>
      <c r="V1331" s="15"/>
      <c r="W1331" s="47"/>
      <c r="X1331" s="48"/>
      <c r="Y1331" s="47"/>
      <c r="Z1331" s="48"/>
      <c r="AA1331" s="47"/>
      <c r="AB1331" s="48"/>
      <c r="AC1331" s="47"/>
      <c r="AD1331" s="48"/>
      <c r="AE1331" s="47"/>
      <c r="AF1331" s="48"/>
      <c r="AG1331" s="47"/>
      <c r="AH1331" s="48"/>
      <c r="AI1331" s="47"/>
      <c r="AJ1331" s="48"/>
    </row>
    <row r="1332" spans="1:36" x14ac:dyDescent="0.25">
      <c r="A1332" s="7">
        <f t="shared" si="62"/>
        <v>1328</v>
      </c>
      <c r="B1332" s="8"/>
      <c r="C1332" s="5"/>
      <c r="D1332" s="5"/>
      <c r="E1332" s="5"/>
      <c r="F1332" s="7" t="str">
        <f>IF(E1332="","",IF(VLOOKUP(E1332,'Study Locations'!B:D,2,FALSE)="","",VLOOKUP(E1332,'Study Locations'!B:D,2,FALSE)))</f>
        <v/>
      </c>
      <c r="G1332" s="7" t="str">
        <f>IF(E1332="","",IF(VLOOKUP(E1332,'Study Locations'!B:D,3,FALSE)="","",VLOOKUP(E1332,'Study Locations'!B:D,3,FALSE)))</f>
        <v/>
      </c>
      <c r="H1332" s="5"/>
      <c r="I1332" s="5"/>
      <c r="J1332" s="3" t="str">
        <f t="shared" si="60"/>
        <v/>
      </c>
      <c r="K1332" s="29" t="str">
        <f>IF(B1332="","",IF(J1332="","NA",IF(ISNA(VLOOKUP(J1332,'Default  Salaries'!D:E,2,FALSE)),IF(ISNA(VLOOKUP(I1332&amp;"-NA",'Default  Salaries'!D:E,2,FALSE)),"NA",VLOOKUP(I1332&amp;"-NA",'Default  Salaries'!D:E,2,FALSE)),VLOOKUP(J1332,'Default  Salaries'!D:E,2,FALSE))))</f>
        <v/>
      </c>
      <c r="L1332" s="46"/>
      <c r="M1332" s="19"/>
      <c r="N1332" s="45"/>
      <c r="O1332" s="45"/>
      <c r="P1332" s="7" t="str">
        <f t="shared" si="61"/>
        <v/>
      </c>
      <c r="Q1332" s="14"/>
      <c r="R1332" s="15"/>
      <c r="S1332" s="14"/>
      <c r="T1332" s="15"/>
      <c r="U1332" s="14"/>
      <c r="V1332" s="15"/>
      <c r="W1332" s="47"/>
      <c r="X1332" s="48"/>
      <c r="Y1332" s="47"/>
      <c r="Z1332" s="48"/>
      <c r="AA1332" s="47"/>
      <c r="AB1332" s="48"/>
      <c r="AC1332" s="47"/>
      <c r="AD1332" s="48"/>
      <c r="AE1332" s="47"/>
      <c r="AF1332" s="48"/>
      <c r="AG1332" s="47"/>
      <c r="AH1332" s="48"/>
      <c r="AI1332" s="47"/>
      <c r="AJ1332" s="48"/>
    </row>
    <row r="1333" spans="1:36" x14ac:dyDescent="0.25">
      <c r="A1333" s="7">
        <f t="shared" si="62"/>
        <v>1329</v>
      </c>
      <c r="B1333" s="8"/>
      <c r="C1333" s="5"/>
      <c r="D1333" s="5"/>
      <c r="E1333" s="5"/>
      <c r="F1333" s="7" t="str">
        <f>IF(E1333="","",IF(VLOOKUP(E1333,'Study Locations'!B:D,2,FALSE)="","",VLOOKUP(E1333,'Study Locations'!B:D,2,FALSE)))</f>
        <v/>
      </c>
      <c r="G1333" s="7" t="str">
        <f>IF(E1333="","",IF(VLOOKUP(E1333,'Study Locations'!B:D,3,FALSE)="","",VLOOKUP(E1333,'Study Locations'!B:D,3,FALSE)))</f>
        <v/>
      </c>
      <c r="H1333" s="5"/>
      <c r="I1333" s="5"/>
      <c r="J1333" s="3" t="str">
        <f t="shared" si="60"/>
        <v/>
      </c>
      <c r="K1333" s="29" t="str">
        <f>IF(B1333="","",IF(J1333="","NA",IF(ISNA(VLOOKUP(J1333,'Default  Salaries'!D:E,2,FALSE)),IF(ISNA(VLOOKUP(I1333&amp;"-NA",'Default  Salaries'!D:E,2,FALSE)),"NA",VLOOKUP(I1333&amp;"-NA",'Default  Salaries'!D:E,2,FALSE)),VLOOKUP(J1333,'Default  Salaries'!D:E,2,FALSE))))</f>
        <v/>
      </c>
      <c r="L1333" s="46"/>
      <c r="M1333" s="19"/>
      <c r="N1333" s="45"/>
      <c r="O1333" s="45"/>
      <c r="P1333" s="7" t="str">
        <f t="shared" si="61"/>
        <v/>
      </c>
      <c r="Q1333" s="14"/>
      <c r="R1333" s="15"/>
      <c r="S1333" s="14"/>
      <c r="T1333" s="15"/>
      <c r="U1333" s="14"/>
      <c r="V1333" s="15"/>
      <c r="W1333" s="47"/>
      <c r="X1333" s="48"/>
      <c r="Y1333" s="47"/>
      <c r="Z1333" s="48"/>
      <c r="AA1333" s="47"/>
      <c r="AB1333" s="48"/>
      <c r="AC1333" s="47"/>
      <c r="AD1333" s="48"/>
      <c r="AE1333" s="47"/>
      <c r="AF1333" s="48"/>
      <c r="AG1333" s="47"/>
      <c r="AH1333" s="48"/>
      <c r="AI1333" s="47"/>
      <c r="AJ1333" s="48"/>
    </row>
    <row r="1334" spans="1:36" x14ac:dyDescent="0.25">
      <c r="A1334" s="7">
        <f t="shared" si="62"/>
        <v>1330</v>
      </c>
      <c r="B1334" s="8"/>
      <c r="C1334" s="5"/>
      <c r="D1334" s="5"/>
      <c r="E1334" s="5"/>
      <c r="F1334" s="7" t="str">
        <f>IF(E1334="","",IF(VLOOKUP(E1334,'Study Locations'!B:D,2,FALSE)="","",VLOOKUP(E1334,'Study Locations'!B:D,2,FALSE)))</f>
        <v/>
      </c>
      <c r="G1334" s="7" t="str">
        <f>IF(E1334="","",IF(VLOOKUP(E1334,'Study Locations'!B:D,3,FALSE)="","",VLOOKUP(E1334,'Study Locations'!B:D,3,FALSE)))</f>
        <v/>
      </c>
      <c r="H1334" s="5"/>
      <c r="I1334" s="5"/>
      <c r="J1334" s="3" t="str">
        <f t="shared" si="60"/>
        <v/>
      </c>
      <c r="K1334" s="29" t="str">
        <f>IF(B1334="","",IF(J1334="","NA",IF(ISNA(VLOOKUP(J1334,'Default  Salaries'!D:E,2,FALSE)),IF(ISNA(VLOOKUP(I1334&amp;"-NA",'Default  Salaries'!D:E,2,FALSE)),"NA",VLOOKUP(I1334&amp;"-NA",'Default  Salaries'!D:E,2,FALSE)),VLOOKUP(J1334,'Default  Salaries'!D:E,2,FALSE))))</f>
        <v/>
      </c>
      <c r="L1334" s="46"/>
      <c r="M1334" s="19"/>
      <c r="N1334" s="45"/>
      <c r="O1334" s="45"/>
      <c r="P1334" s="7" t="str">
        <f t="shared" si="61"/>
        <v/>
      </c>
      <c r="Q1334" s="14"/>
      <c r="R1334" s="15"/>
      <c r="S1334" s="14"/>
      <c r="T1334" s="15"/>
      <c r="U1334" s="14"/>
      <c r="V1334" s="15"/>
      <c r="W1334" s="47"/>
      <c r="X1334" s="48"/>
      <c r="Y1334" s="47"/>
      <c r="Z1334" s="48"/>
      <c r="AA1334" s="47"/>
      <c r="AB1334" s="48"/>
      <c r="AC1334" s="47"/>
      <c r="AD1334" s="48"/>
      <c r="AE1334" s="47"/>
      <c r="AF1334" s="48"/>
      <c r="AG1334" s="47"/>
      <c r="AH1334" s="48"/>
      <c r="AI1334" s="47"/>
      <c r="AJ1334" s="48"/>
    </row>
    <row r="1335" spans="1:36" x14ac:dyDescent="0.25">
      <c r="A1335" s="7">
        <f t="shared" si="62"/>
        <v>1331</v>
      </c>
      <c r="B1335" s="8"/>
      <c r="C1335" s="5"/>
      <c r="D1335" s="5"/>
      <c r="E1335" s="5"/>
      <c r="F1335" s="7" t="str">
        <f>IF(E1335="","",IF(VLOOKUP(E1335,'Study Locations'!B:D,2,FALSE)="","",VLOOKUP(E1335,'Study Locations'!B:D,2,FALSE)))</f>
        <v/>
      </c>
      <c r="G1335" s="7" t="str">
        <f>IF(E1335="","",IF(VLOOKUP(E1335,'Study Locations'!B:D,3,FALSE)="","",VLOOKUP(E1335,'Study Locations'!B:D,3,FALSE)))</f>
        <v/>
      </c>
      <c r="H1335" s="5"/>
      <c r="I1335" s="5"/>
      <c r="J1335" s="3" t="str">
        <f t="shared" si="60"/>
        <v/>
      </c>
      <c r="K1335" s="29" t="str">
        <f>IF(B1335="","",IF(J1335="","NA",IF(ISNA(VLOOKUP(J1335,'Default  Salaries'!D:E,2,FALSE)),IF(ISNA(VLOOKUP(I1335&amp;"-NA",'Default  Salaries'!D:E,2,FALSE)),"NA",VLOOKUP(I1335&amp;"-NA",'Default  Salaries'!D:E,2,FALSE)),VLOOKUP(J1335,'Default  Salaries'!D:E,2,FALSE))))</f>
        <v/>
      </c>
      <c r="L1335" s="46"/>
      <c r="M1335" s="19"/>
      <c r="N1335" s="45"/>
      <c r="O1335" s="45"/>
      <c r="P1335" s="7" t="str">
        <f t="shared" si="61"/>
        <v/>
      </c>
      <c r="Q1335" s="14"/>
      <c r="R1335" s="15"/>
      <c r="S1335" s="14"/>
      <c r="T1335" s="15"/>
      <c r="U1335" s="14"/>
      <c r="V1335" s="15"/>
      <c r="W1335" s="47"/>
      <c r="X1335" s="48"/>
      <c r="Y1335" s="47"/>
      <c r="Z1335" s="48"/>
      <c r="AA1335" s="47"/>
      <c r="AB1335" s="48"/>
      <c r="AC1335" s="47"/>
      <c r="AD1335" s="48"/>
      <c r="AE1335" s="47"/>
      <c r="AF1335" s="48"/>
      <c r="AG1335" s="47"/>
      <c r="AH1335" s="48"/>
      <c r="AI1335" s="47"/>
      <c r="AJ1335" s="48"/>
    </row>
    <row r="1336" spans="1:36" x14ac:dyDescent="0.25">
      <c r="A1336" s="7">
        <f t="shared" si="62"/>
        <v>1332</v>
      </c>
      <c r="B1336" s="8"/>
      <c r="C1336" s="5"/>
      <c r="D1336" s="5"/>
      <c r="E1336" s="5"/>
      <c r="F1336" s="7" t="str">
        <f>IF(E1336="","",IF(VLOOKUP(E1336,'Study Locations'!B:D,2,FALSE)="","",VLOOKUP(E1336,'Study Locations'!B:D,2,FALSE)))</f>
        <v/>
      </c>
      <c r="G1336" s="7" t="str">
        <f>IF(E1336="","",IF(VLOOKUP(E1336,'Study Locations'!B:D,3,FALSE)="","",VLOOKUP(E1336,'Study Locations'!B:D,3,FALSE)))</f>
        <v/>
      </c>
      <c r="H1336" s="5"/>
      <c r="I1336" s="5"/>
      <c r="J1336" s="3" t="str">
        <f t="shared" si="60"/>
        <v/>
      </c>
      <c r="K1336" s="29" t="str">
        <f>IF(B1336="","",IF(J1336="","NA",IF(ISNA(VLOOKUP(J1336,'Default  Salaries'!D:E,2,FALSE)),IF(ISNA(VLOOKUP(I1336&amp;"-NA",'Default  Salaries'!D:E,2,FALSE)),"NA",VLOOKUP(I1336&amp;"-NA",'Default  Salaries'!D:E,2,FALSE)),VLOOKUP(J1336,'Default  Salaries'!D:E,2,FALSE))))</f>
        <v/>
      </c>
      <c r="L1336" s="46"/>
      <c r="M1336" s="19"/>
      <c r="N1336" s="45"/>
      <c r="O1336" s="45"/>
      <c r="P1336" s="7" t="str">
        <f t="shared" si="61"/>
        <v/>
      </c>
      <c r="Q1336" s="14"/>
      <c r="R1336" s="15"/>
      <c r="S1336" s="14"/>
      <c r="T1336" s="15"/>
      <c r="U1336" s="14"/>
      <c r="V1336" s="15"/>
      <c r="W1336" s="47"/>
      <c r="X1336" s="48"/>
      <c r="Y1336" s="47"/>
      <c r="Z1336" s="48"/>
      <c r="AA1336" s="47"/>
      <c r="AB1336" s="48"/>
      <c r="AC1336" s="47"/>
      <c r="AD1336" s="48"/>
      <c r="AE1336" s="47"/>
      <c r="AF1336" s="48"/>
      <c r="AG1336" s="47"/>
      <c r="AH1336" s="48"/>
      <c r="AI1336" s="47"/>
      <c r="AJ1336" s="48"/>
    </row>
    <row r="1337" spans="1:36" x14ac:dyDescent="0.25">
      <c r="A1337" s="7">
        <f t="shared" si="62"/>
        <v>1333</v>
      </c>
      <c r="B1337" s="8"/>
      <c r="C1337" s="5"/>
      <c r="D1337" s="5"/>
      <c r="E1337" s="5"/>
      <c r="F1337" s="7" t="str">
        <f>IF(E1337="","",IF(VLOOKUP(E1337,'Study Locations'!B:D,2,FALSE)="","",VLOOKUP(E1337,'Study Locations'!B:D,2,FALSE)))</f>
        <v/>
      </c>
      <c r="G1337" s="7" t="str">
        <f>IF(E1337="","",IF(VLOOKUP(E1337,'Study Locations'!B:D,3,FALSE)="","",VLOOKUP(E1337,'Study Locations'!B:D,3,FALSE)))</f>
        <v/>
      </c>
      <c r="H1337" s="5"/>
      <c r="I1337" s="5"/>
      <c r="J1337" s="3" t="str">
        <f t="shared" si="60"/>
        <v/>
      </c>
      <c r="K1337" s="29" t="str">
        <f>IF(B1337="","",IF(J1337="","NA",IF(ISNA(VLOOKUP(J1337,'Default  Salaries'!D:E,2,FALSE)),IF(ISNA(VLOOKUP(I1337&amp;"-NA",'Default  Salaries'!D:E,2,FALSE)),"NA",VLOOKUP(I1337&amp;"-NA",'Default  Salaries'!D:E,2,FALSE)),VLOOKUP(J1337,'Default  Salaries'!D:E,2,FALSE))))</f>
        <v/>
      </c>
      <c r="L1337" s="46"/>
      <c r="M1337" s="19"/>
      <c r="N1337" s="45"/>
      <c r="O1337" s="45"/>
      <c r="P1337" s="7" t="str">
        <f t="shared" si="61"/>
        <v/>
      </c>
      <c r="Q1337" s="14"/>
      <c r="R1337" s="15"/>
      <c r="S1337" s="14"/>
      <c r="T1337" s="15"/>
      <c r="U1337" s="14"/>
      <c r="V1337" s="15"/>
      <c r="W1337" s="47"/>
      <c r="X1337" s="48"/>
      <c r="Y1337" s="47"/>
      <c r="Z1337" s="48"/>
      <c r="AA1337" s="47"/>
      <c r="AB1337" s="48"/>
      <c r="AC1337" s="47"/>
      <c r="AD1337" s="48"/>
      <c r="AE1337" s="47"/>
      <c r="AF1337" s="48"/>
      <c r="AG1337" s="47"/>
      <c r="AH1337" s="48"/>
      <c r="AI1337" s="47"/>
      <c r="AJ1337" s="48"/>
    </row>
    <row r="1338" spans="1:36" x14ac:dyDescent="0.25">
      <c r="A1338" s="7">
        <f t="shared" si="62"/>
        <v>1334</v>
      </c>
      <c r="B1338" s="8"/>
      <c r="C1338" s="5"/>
      <c r="D1338" s="5"/>
      <c r="E1338" s="5"/>
      <c r="F1338" s="7" t="str">
        <f>IF(E1338="","",IF(VLOOKUP(E1338,'Study Locations'!B:D,2,FALSE)="","",VLOOKUP(E1338,'Study Locations'!B:D,2,FALSE)))</f>
        <v/>
      </c>
      <c r="G1338" s="7" t="str">
        <f>IF(E1338="","",IF(VLOOKUP(E1338,'Study Locations'!B:D,3,FALSE)="","",VLOOKUP(E1338,'Study Locations'!B:D,3,FALSE)))</f>
        <v/>
      </c>
      <c r="H1338" s="5"/>
      <c r="I1338" s="5"/>
      <c r="J1338" s="3" t="str">
        <f t="shared" si="60"/>
        <v/>
      </c>
      <c r="K1338" s="29" t="str">
        <f>IF(B1338="","",IF(J1338="","NA",IF(ISNA(VLOOKUP(J1338,'Default  Salaries'!D:E,2,FALSE)),IF(ISNA(VLOOKUP(I1338&amp;"-NA",'Default  Salaries'!D:E,2,FALSE)),"NA",VLOOKUP(I1338&amp;"-NA",'Default  Salaries'!D:E,2,FALSE)),VLOOKUP(J1338,'Default  Salaries'!D:E,2,FALSE))))</f>
        <v/>
      </c>
      <c r="L1338" s="46"/>
      <c r="M1338" s="19"/>
      <c r="N1338" s="45"/>
      <c r="O1338" s="45"/>
      <c r="P1338" s="7" t="str">
        <f t="shared" si="61"/>
        <v/>
      </c>
      <c r="Q1338" s="14"/>
      <c r="R1338" s="15"/>
      <c r="S1338" s="14"/>
      <c r="T1338" s="15"/>
      <c r="U1338" s="14"/>
      <c r="V1338" s="15"/>
      <c r="W1338" s="47"/>
      <c r="X1338" s="48"/>
      <c r="Y1338" s="47"/>
      <c r="Z1338" s="48"/>
      <c r="AA1338" s="47"/>
      <c r="AB1338" s="48"/>
      <c r="AC1338" s="47"/>
      <c r="AD1338" s="48"/>
      <c r="AE1338" s="47"/>
      <c r="AF1338" s="48"/>
      <c r="AG1338" s="47"/>
      <c r="AH1338" s="48"/>
      <c r="AI1338" s="47"/>
      <c r="AJ1338" s="48"/>
    </row>
    <row r="1339" spans="1:36" x14ac:dyDescent="0.25">
      <c r="A1339" s="7">
        <f t="shared" si="62"/>
        <v>1335</v>
      </c>
      <c r="B1339" s="8"/>
      <c r="C1339" s="5"/>
      <c r="D1339" s="5"/>
      <c r="E1339" s="5"/>
      <c r="F1339" s="7" t="str">
        <f>IF(E1339="","",IF(VLOOKUP(E1339,'Study Locations'!B:D,2,FALSE)="","",VLOOKUP(E1339,'Study Locations'!B:D,2,FALSE)))</f>
        <v/>
      </c>
      <c r="G1339" s="7" t="str">
        <f>IF(E1339="","",IF(VLOOKUP(E1339,'Study Locations'!B:D,3,FALSE)="","",VLOOKUP(E1339,'Study Locations'!B:D,3,FALSE)))</f>
        <v/>
      </c>
      <c r="H1339" s="5"/>
      <c r="I1339" s="5"/>
      <c r="J1339" s="3" t="str">
        <f t="shared" si="60"/>
        <v/>
      </c>
      <c r="K1339" s="29" t="str">
        <f>IF(B1339="","",IF(J1339="","NA",IF(ISNA(VLOOKUP(J1339,'Default  Salaries'!D:E,2,FALSE)),IF(ISNA(VLOOKUP(I1339&amp;"-NA",'Default  Salaries'!D:E,2,FALSE)),"NA",VLOOKUP(I1339&amp;"-NA",'Default  Salaries'!D:E,2,FALSE)),VLOOKUP(J1339,'Default  Salaries'!D:E,2,FALSE))))</f>
        <v/>
      </c>
      <c r="L1339" s="46"/>
      <c r="M1339" s="19"/>
      <c r="N1339" s="45"/>
      <c r="O1339" s="45"/>
      <c r="P1339" s="7" t="str">
        <f t="shared" si="61"/>
        <v/>
      </c>
      <c r="Q1339" s="14"/>
      <c r="R1339" s="15"/>
      <c r="S1339" s="14"/>
      <c r="T1339" s="15"/>
      <c r="U1339" s="14"/>
      <c r="V1339" s="15"/>
      <c r="W1339" s="47"/>
      <c r="X1339" s="48"/>
      <c r="Y1339" s="47"/>
      <c r="Z1339" s="48"/>
      <c r="AA1339" s="47"/>
      <c r="AB1339" s="48"/>
      <c r="AC1339" s="47"/>
      <c r="AD1339" s="48"/>
      <c r="AE1339" s="47"/>
      <c r="AF1339" s="48"/>
      <c r="AG1339" s="47"/>
      <c r="AH1339" s="48"/>
      <c r="AI1339" s="47"/>
      <c r="AJ1339" s="48"/>
    </row>
    <row r="1340" spans="1:36" x14ac:dyDescent="0.25">
      <c r="A1340" s="7">
        <f t="shared" si="62"/>
        <v>1336</v>
      </c>
      <c r="B1340" s="8"/>
      <c r="C1340" s="5"/>
      <c r="D1340" s="5"/>
      <c r="E1340" s="5"/>
      <c r="F1340" s="7" t="str">
        <f>IF(E1340="","",IF(VLOOKUP(E1340,'Study Locations'!B:D,2,FALSE)="","",VLOOKUP(E1340,'Study Locations'!B:D,2,FALSE)))</f>
        <v/>
      </c>
      <c r="G1340" s="7" t="str">
        <f>IF(E1340="","",IF(VLOOKUP(E1340,'Study Locations'!B:D,3,FALSE)="","",VLOOKUP(E1340,'Study Locations'!B:D,3,FALSE)))</f>
        <v/>
      </c>
      <c r="H1340" s="5"/>
      <c r="I1340" s="5"/>
      <c r="J1340" s="3" t="str">
        <f t="shared" si="60"/>
        <v/>
      </c>
      <c r="K1340" s="29" t="str">
        <f>IF(B1340="","",IF(J1340="","NA",IF(ISNA(VLOOKUP(J1340,'Default  Salaries'!D:E,2,FALSE)),IF(ISNA(VLOOKUP(I1340&amp;"-NA",'Default  Salaries'!D:E,2,FALSE)),"NA",VLOOKUP(I1340&amp;"-NA",'Default  Salaries'!D:E,2,FALSE)),VLOOKUP(J1340,'Default  Salaries'!D:E,2,FALSE))))</f>
        <v/>
      </c>
      <c r="L1340" s="46"/>
      <c r="M1340" s="19"/>
      <c r="N1340" s="45"/>
      <c r="O1340" s="45"/>
      <c r="P1340" s="7" t="str">
        <f t="shared" si="61"/>
        <v/>
      </c>
      <c r="Q1340" s="14"/>
      <c r="R1340" s="15"/>
      <c r="S1340" s="14"/>
      <c r="T1340" s="15"/>
      <c r="U1340" s="14"/>
      <c r="V1340" s="15"/>
      <c r="W1340" s="47"/>
      <c r="X1340" s="48"/>
      <c r="Y1340" s="47"/>
      <c r="Z1340" s="48"/>
      <c r="AA1340" s="47"/>
      <c r="AB1340" s="48"/>
      <c r="AC1340" s="47"/>
      <c r="AD1340" s="48"/>
      <c r="AE1340" s="47"/>
      <c r="AF1340" s="48"/>
      <c r="AG1340" s="47"/>
      <c r="AH1340" s="48"/>
      <c r="AI1340" s="47"/>
      <c r="AJ1340" s="48"/>
    </row>
    <row r="1341" spans="1:36" x14ac:dyDescent="0.25">
      <c r="A1341" s="7">
        <f t="shared" si="62"/>
        <v>1337</v>
      </c>
      <c r="B1341" s="8"/>
      <c r="C1341" s="5"/>
      <c r="D1341" s="5"/>
      <c r="E1341" s="5"/>
      <c r="F1341" s="7" t="str">
        <f>IF(E1341="","",IF(VLOOKUP(E1341,'Study Locations'!B:D,2,FALSE)="","",VLOOKUP(E1341,'Study Locations'!B:D,2,FALSE)))</f>
        <v/>
      </c>
      <c r="G1341" s="7" t="str">
        <f>IF(E1341="","",IF(VLOOKUP(E1341,'Study Locations'!B:D,3,FALSE)="","",VLOOKUP(E1341,'Study Locations'!B:D,3,FALSE)))</f>
        <v/>
      </c>
      <c r="H1341" s="5"/>
      <c r="I1341" s="5"/>
      <c r="J1341" s="3" t="str">
        <f t="shared" si="60"/>
        <v/>
      </c>
      <c r="K1341" s="29" t="str">
        <f>IF(B1341="","",IF(J1341="","NA",IF(ISNA(VLOOKUP(J1341,'Default  Salaries'!D:E,2,FALSE)),IF(ISNA(VLOOKUP(I1341&amp;"-NA",'Default  Salaries'!D:E,2,FALSE)),"NA",VLOOKUP(I1341&amp;"-NA",'Default  Salaries'!D:E,2,FALSE)),VLOOKUP(J1341,'Default  Salaries'!D:E,2,FALSE))))</f>
        <v/>
      </c>
      <c r="L1341" s="46"/>
      <c r="M1341" s="19"/>
      <c r="N1341" s="45"/>
      <c r="O1341" s="45"/>
      <c r="P1341" s="7" t="str">
        <f t="shared" si="61"/>
        <v/>
      </c>
      <c r="Q1341" s="14"/>
      <c r="R1341" s="15"/>
      <c r="S1341" s="14"/>
      <c r="T1341" s="15"/>
      <c r="U1341" s="14"/>
      <c r="V1341" s="15"/>
      <c r="W1341" s="47"/>
      <c r="X1341" s="48"/>
      <c r="Y1341" s="47"/>
      <c r="Z1341" s="48"/>
      <c r="AA1341" s="47"/>
      <c r="AB1341" s="48"/>
      <c r="AC1341" s="47"/>
      <c r="AD1341" s="48"/>
      <c r="AE1341" s="47"/>
      <c r="AF1341" s="48"/>
      <c r="AG1341" s="47"/>
      <c r="AH1341" s="48"/>
      <c r="AI1341" s="47"/>
      <c r="AJ1341" s="48"/>
    </row>
    <row r="1342" spans="1:36" x14ac:dyDescent="0.25">
      <c r="A1342" s="7">
        <f t="shared" si="62"/>
        <v>1338</v>
      </c>
      <c r="B1342" s="8"/>
      <c r="C1342" s="5"/>
      <c r="D1342" s="5"/>
      <c r="E1342" s="5"/>
      <c r="F1342" s="7" t="str">
        <f>IF(E1342="","",IF(VLOOKUP(E1342,'Study Locations'!B:D,2,FALSE)="","",VLOOKUP(E1342,'Study Locations'!B:D,2,FALSE)))</f>
        <v/>
      </c>
      <c r="G1342" s="7" t="str">
        <f>IF(E1342="","",IF(VLOOKUP(E1342,'Study Locations'!B:D,3,FALSE)="","",VLOOKUP(E1342,'Study Locations'!B:D,3,FALSE)))</f>
        <v/>
      </c>
      <c r="H1342" s="5"/>
      <c r="I1342" s="5"/>
      <c r="J1342" s="3" t="str">
        <f t="shared" si="60"/>
        <v/>
      </c>
      <c r="K1342" s="29" t="str">
        <f>IF(B1342="","",IF(J1342="","NA",IF(ISNA(VLOOKUP(J1342,'Default  Salaries'!D:E,2,FALSE)),IF(ISNA(VLOOKUP(I1342&amp;"-NA",'Default  Salaries'!D:E,2,FALSE)),"NA",VLOOKUP(I1342&amp;"-NA",'Default  Salaries'!D:E,2,FALSE)),VLOOKUP(J1342,'Default  Salaries'!D:E,2,FALSE))))</f>
        <v/>
      </c>
      <c r="L1342" s="46"/>
      <c r="M1342" s="19"/>
      <c r="N1342" s="45"/>
      <c r="O1342" s="45"/>
      <c r="P1342" s="7" t="str">
        <f t="shared" si="61"/>
        <v/>
      </c>
      <c r="Q1342" s="14"/>
      <c r="R1342" s="15"/>
      <c r="S1342" s="14"/>
      <c r="T1342" s="15"/>
      <c r="U1342" s="14"/>
      <c r="V1342" s="15"/>
      <c r="W1342" s="47"/>
      <c r="X1342" s="48"/>
      <c r="Y1342" s="47"/>
      <c r="Z1342" s="48"/>
      <c r="AA1342" s="47"/>
      <c r="AB1342" s="48"/>
      <c r="AC1342" s="47"/>
      <c r="AD1342" s="48"/>
      <c r="AE1342" s="47"/>
      <c r="AF1342" s="48"/>
      <c r="AG1342" s="47"/>
      <c r="AH1342" s="48"/>
      <c r="AI1342" s="47"/>
      <c r="AJ1342" s="48"/>
    </row>
    <row r="1343" spans="1:36" x14ac:dyDescent="0.25">
      <c r="A1343" s="7">
        <f t="shared" si="62"/>
        <v>1339</v>
      </c>
      <c r="B1343" s="8"/>
      <c r="C1343" s="5"/>
      <c r="D1343" s="5"/>
      <c r="E1343" s="5"/>
      <c r="F1343" s="7" t="str">
        <f>IF(E1343="","",IF(VLOOKUP(E1343,'Study Locations'!B:D,2,FALSE)="","",VLOOKUP(E1343,'Study Locations'!B:D,2,FALSE)))</f>
        <v/>
      </c>
      <c r="G1343" s="7" t="str">
        <f>IF(E1343="","",IF(VLOOKUP(E1343,'Study Locations'!B:D,3,FALSE)="","",VLOOKUP(E1343,'Study Locations'!B:D,3,FALSE)))</f>
        <v/>
      </c>
      <c r="H1343" s="5"/>
      <c r="I1343" s="5"/>
      <c r="J1343" s="3" t="str">
        <f t="shared" si="60"/>
        <v/>
      </c>
      <c r="K1343" s="29" t="str">
        <f>IF(B1343="","",IF(J1343="","NA",IF(ISNA(VLOOKUP(J1343,'Default  Salaries'!D:E,2,FALSE)),IF(ISNA(VLOOKUP(I1343&amp;"-NA",'Default  Salaries'!D:E,2,FALSE)),"NA",VLOOKUP(I1343&amp;"-NA",'Default  Salaries'!D:E,2,FALSE)),VLOOKUP(J1343,'Default  Salaries'!D:E,2,FALSE))))</f>
        <v/>
      </c>
      <c r="L1343" s="46"/>
      <c r="M1343" s="19"/>
      <c r="N1343" s="45"/>
      <c r="O1343" s="45"/>
      <c r="P1343" s="7" t="str">
        <f t="shared" si="61"/>
        <v/>
      </c>
      <c r="Q1343" s="14"/>
      <c r="R1343" s="15"/>
      <c r="S1343" s="14"/>
      <c r="T1343" s="15"/>
      <c r="U1343" s="14"/>
      <c r="V1343" s="15"/>
      <c r="W1343" s="47"/>
      <c r="X1343" s="48"/>
      <c r="Y1343" s="47"/>
      <c r="Z1343" s="48"/>
      <c r="AA1343" s="47"/>
      <c r="AB1343" s="48"/>
      <c r="AC1343" s="47"/>
      <c r="AD1343" s="48"/>
      <c r="AE1343" s="47"/>
      <c r="AF1343" s="48"/>
      <c r="AG1343" s="47"/>
      <c r="AH1343" s="48"/>
      <c r="AI1343" s="47"/>
      <c r="AJ1343" s="48"/>
    </row>
    <row r="1344" spans="1:36" x14ac:dyDescent="0.25">
      <c r="A1344" s="7">
        <f t="shared" si="62"/>
        <v>1340</v>
      </c>
      <c r="B1344" s="8"/>
      <c r="C1344" s="5"/>
      <c r="D1344" s="5"/>
      <c r="E1344" s="5"/>
      <c r="F1344" s="7" t="str">
        <f>IF(E1344="","",IF(VLOOKUP(E1344,'Study Locations'!B:D,2,FALSE)="","",VLOOKUP(E1344,'Study Locations'!B:D,2,FALSE)))</f>
        <v/>
      </c>
      <c r="G1344" s="7" t="str">
        <f>IF(E1344="","",IF(VLOOKUP(E1344,'Study Locations'!B:D,3,FALSE)="","",VLOOKUP(E1344,'Study Locations'!B:D,3,FALSE)))</f>
        <v/>
      </c>
      <c r="H1344" s="5"/>
      <c r="I1344" s="5"/>
      <c r="J1344" s="3" t="str">
        <f t="shared" si="60"/>
        <v/>
      </c>
      <c r="K1344" s="29" t="str">
        <f>IF(B1344="","",IF(J1344="","NA",IF(ISNA(VLOOKUP(J1344,'Default  Salaries'!D:E,2,FALSE)),IF(ISNA(VLOOKUP(I1344&amp;"-NA",'Default  Salaries'!D:E,2,FALSE)),"NA",VLOOKUP(I1344&amp;"-NA",'Default  Salaries'!D:E,2,FALSE)),VLOOKUP(J1344,'Default  Salaries'!D:E,2,FALSE))))</f>
        <v/>
      </c>
      <c r="L1344" s="46"/>
      <c r="M1344" s="19"/>
      <c r="N1344" s="45"/>
      <c r="O1344" s="45"/>
      <c r="P1344" s="7" t="str">
        <f t="shared" si="61"/>
        <v/>
      </c>
      <c r="Q1344" s="14"/>
      <c r="R1344" s="15"/>
      <c r="S1344" s="14"/>
      <c r="T1344" s="15"/>
      <c r="U1344" s="14"/>
      <c r="V1344" s="15"/>
      <c r="W1344" s="47"/>
      <c r="X1344" s="48"/>
      <c r="Y1344" s="47"/>
      <c r="Z1344" s="48"/>
      <c r="AA1344" s="47"/>
      <c r="AB1344" s="48"/>
      <c r="AC1344" s="47"/>
      <c r="AD1344" s="48"/>
      <c r="AE1344" s="47"/>
      <c r="AF1344" s="48"/>
      <c r="AG1344" s="47"/>
      <c r="AH1344" s="48"/>
      <c r="AI1344" s="47"/>
      <c r="AJ1344" s="48"/>
    </row>
    <row r="1345" spans="1:36" x14ac:dyDescent="0.25">
      <c r="A1345" s="7">
        <f t="shared" si="62"/>
        <v>1341</v>
      </c>
      <c r="B1345" s="8"/>
      <c r="C1345" s="5"/>
      <c r="D1345" s="5"/>
      <c r="E1345" s="5"/>
      <c r="F1345" s="7" t="str">
        <f>IF(E1345="","",IF(VLOOKUP(E1345,'Study Locations'!B:D,2,FALSE)="","",VLOOKUP(E1345,'Study Locations'!B:D,2,FALSE)))</f>
        <v/>
      </c>
      <c r="G1345" s="7" t="str">
        <f>IF(E1345="","",IF(VLOOKUP(E1345,'Study Locations'!B:D,3,FALSE)="","",VLOOKUP(E1345,'Study Locations'!B:D,3,FALSE)))</f>
        <v/>
      </c>
      <c r="H1345" s="5"/>
      <c r="I1345" s="5"/>
      <c r="J1345" s="3" t="str">
        <f t="shared" si="60"/>
        <v/>
      </c>
      <c r="K1345" s="29" t="str">
        <f>IF(B1345="","",IF(J1345="","NA",IF(ISNA(VLOOKUP(J1345,'Default  Salaries'!D:E,2,FALSE)),IF(ISNA(VLOOKUP(I1345&amp;"-NA",'Default  Salaries'!D:E,2,FALSE)),"NA",VLOOKUP(I1345&amp;"-NA",'Default  Salaries'!D:E,2,FALSE)),VLOOKUP(J1345,'Default  Salaries'!D:E,2,FALSE))))</f>
        <v/>
      </c>
      <c r="L1345" s="46"/>
      <c r="M1345" s="19"/>
      <c r="N1345" s="45"/>
      <c r="O1345" s="45"/>
      <c r="P1345" s="7" t="str">
        <f t="shared" si="61"/>
        <v/>
      </c>
      <c r="Q1345" s="14"/>
      <c r="R1345" s="15"/>
      <c r="S1345" s="14"/>
      <c r="T1345" s="15"/>
      <c r="U1345" s="14"/>
      <c r="V1345" s="15"/>
      <c r="W1345" s="47"/>
      <c r="X1345" s="48"/>
      <c r="Y1345" s="47"/>
      <c r="Z1345" s="48"/>
      <c r="AA1345" s="47"/>
      <c r="AB1345" s="48"/>
      <c r="AC1345" s="47"/>
      <c r="AD1345" s="48"/>
      <c r="AE1345" s="47"/>
      <c r="AF1345" s="48"/>
      <c r="AG1345" s="47"/>
      <c r="AH1345" s="48"/>
      <c r="AI1345" s="47"/>
      <c r="AJ1345" s="48"/>
    </row>
    <row r="1346" spans="1:36" x14ac:dyDescent="0.25">
      <c r="A1346" s="7">
        <f t="shared" si="62"/>
        <v>1342</v>
      </c>
      <c r="B1346" s="8"/>
      <c r="C1346" s="5"/>
      <c r="D1346" s="5"/>
      <c r="E1346" s="5"/>
      <c r="F1346" s="7" t="str">
        <f>IF(E1346="","",IF(VLOOKUP(E1346,'Study Locations'!B:D,2,FALSE)="","",VLOOKUP(E1346,'Study Locations'!B:D,2,FALSE)))</f>
        <v/>
      </c>
      <c r="G1346" s="7" t="str">
        <f>IF(E1346="","",IF(VLOOKUP(E1346,'Study Locations'!B:D,3,FALSE)="","",VLOOKUP(E1346,'Study Locations'!B:D,3,FALSE)))</f>
        <v/>
      </c>
      <c r="H1346" s="5"/>
      <c r="I1346" s="5"/>
      <c r="J1346" s="3" t="str">
        <f t="shared" si="60"/>
        <v/>
      </c>
      <c r="K1346" s="29" t="str">
        <f>IF(B1346="","",IF(J1346="","NA",IF(ISNA(VLOOKUP(J1346,'Default  Salaries'!D:E,2,FALSE)),IF(ISNA(VLOOKUP(I1346&amp;"-NA",'Default  Salaries'!D:E,2,FALSE)),"NA",VLOOKUP(I1346&amp;"-NA",'Default  Salaries'!D:E,2,FALSE)),VLOOKUP(J1346,'Default  Salaries'!D:E,2,FALSE))))</f>
        <v/>
      </c>
      <c r="L1346" s="46"/>
      <c r="M1346" s="19"/>
      <c r="N1346" s="45"/>
      <c r="O1346" s="45"/>
      <c r="P1346" s="7" t="str">
        <f t="shared" si="61"/>
        <v/>
      </c>
      <c r="Q1346" s="14"/>
      <c r="R1346" s="15"/>
      <c r="S1346" s="14"/>
      <c r="T1346" s="15"/>
      <c r="U1346" s="14"/>
      <c r="V1346" s="15"/>
      <c r="W1346" s="47"/>
      <c r="X1346" s="48"/>
      <c r="Y1346" s="47"/>
      <c r="Z1346" s="48"/>
      <c r="AA1346" s="47"/>
      <c r="AB1346" s="48"/>
      <c r="AC1346" s="47"/>
      <c r="AD1346" s="48"/>
      <c r="AE1346" s="47"/>
      <c r="AF1346" s="48"/>
      <c r="AG1346" s="47"/>
      <c r="AH1346" s="48"/>
      <c r="AI1346" s="47"/>
      <c r="AJ1346" s="48"/>
    </row>
    <row r="1347" spans="1:36" x14ac:dyDescent="0.25">
      <c r="A1347" s="7">
        <f t="shared" si="62"/>
        <v>1343</v>
      </c>
      <c r="B1347" s="8"/>
      <c r="C1347" s="5"/>
      <c r="D1347" s="5"/>
      <c r="E1347" s="5"/>
      <c r="F1347" s="7" t="str">
        <f>IF(E1347="","",IF(VLOOKUP(E1347,'Study Locations'!B:D,2,FALSE)="","",VLOOKUP(E1347,'Study Locations'!B:D,2,FALSE)))</f>
        <v/>
      </c>
      <c r="G1347" s="7" t="str">
        <f>IF(E1347="","",IF(VLOOKUP(E1347,'Study Locations'!B:D,3,FALSE)="","",VLOOKUP(E1347,'Study Locations'!B:D,3,FALSE)))</f>
        <v/>
      </c>
      <c r="H1347" s="5"/>
      <c r="I1347" s="5"/>
      <c r="J1347" s="3" t="str">
        <f t="shared" si="60"/>
        <v/>
      </c>
      <c r="K1347" s="29" t="str">
        <f>IF(B1347="","",IF(J1347="","NA",IF(ISNA(VLOOKUP(J1347,'Default  Salaries'!D:E,2,FALSE)),IF(ISNA(VLOOKUP(I1347&amp;"-NA",'Default  Salaries'!D:E,2,FALSE)),"NA",VLOOKUP(I1347&amp;"-NA",'Default  Salaries'!D:E,2,FALSE)),VLOOKUP(J1347,'Default  Salaries'!D:E,2,FALSE))))</f>
        <v/>
      </c>
      <c r="L1347" s="46"/>
      <c r="M1347" s="19"/>
      <c r="N1347" s="45"/>
      <c r="O1347" s="45"/>
      <c r="P1347" s="7" t="str">
        <f t="shared" si="61"/>
        <v/>
      </c>
      <c r="Q1347" s="14"/>
      <c r="R1347" s="15"/>
      <c r="S1347" s="14"/>
      <c r="T1347" s="15"/>
      <c r="U1347" s="14"/>
      <c r="V1347" s="15"/>
      <c r="W1347" s="47"/>
      <c r="X1347" s="48"/>
      <c r="Y1347" s="47"/>
      <c r="Z1347" s="48"/>
      <c r="AA1347" s="47"/>
      <c r="AB1347" s="48"/>
      <c r="AC1347" s="47"/>
      <c r="AD1347" s="48"/>
      <c r="AE1347" s="47"/>
      <c r="AF1347" s="48"/>
      <c r="AG1347" s="47"/>
      <c r="AH1347" s="48"/>
      <c r="AI1347" s="47"/>
      <c r="AJ1347" s="48"/>
    </row>
    <row r="1348" spans="1:36" x14ac:dyDescent="0.25">
      <c r="A1348" s="7">
        <f t="shared" si="62"/>
        <v>1344</v>
      </c>
      <c r="B1348" s="8"/>
      <c r="C1348" s="5"/>
      <c r="D1348" s="5"/>
      <c r="E1348" s="5"/>
      <c r="F1348" s="7" t="str">
        <f>IF(E1348="","",IF(VLOOKUP(E1348,'Study Locations'!B:D,2,FALSE)="","",VLOOKUP(E1348,'Study Locations'!B:D,2,FALSE)))</f>
        <v/>
      </c>
      <c r="G1348" s="7" t="str">
        <f>IF(E1348="","",IF(VLOOKUP(E1348,'Study Locations'!B:D,3,FALSE)="","",VLOOKUP(E1348,'Study Locations'!B:D,3,FALSE)))</f>
        <v/>
      </c>
      <c r="H1348" s="5"/>
      <c r="I1348" s="5"/>
      <c r="J1348" s="3" t="str">
        <f t="shared" si="60"/>
        <v/>
      </c>
      <c r="K1348" s="29" t="str">
        <f>IF(B1348="","",IF(J1348="","NA",IF(ISNA(VLOOKUP(J1348,'Default  Salaries'!D:E,2,FALSE)),IF(ISNA(VLOOKUP(I1348&amp;"-NA",'Default  Salaries'!D:E,2,FALSE)),"NA",VLOOKUP(I1348&amp;"-NA",'Default  Salaries'!D:E,2,FALSE)),VLOOKUP(J1348,'Default  Salaries'!D:E,2,FALSE))))</f>
        <v/>
      </c>
      <c r="L1348" s="46"/>
      <c r="M1348" s="19"/>
      <c r="N1348" s="45"/>
      <c r="O1348" s="45"/>
      <c r="P1348" s="7" t="str">
        <f t="shared" si="61"/>
        <v/>
      </c>
      <c r="Q1348" s="14"/>
      <c r="R1348" s="15"/>
      <c r="S1348" s="14"/>
      <c r="T1348" s="15"/>
      <c r="U1348" s="14"/>
      <c r="V1348" s="15"/>
      <c r="W1348" s="47"/>
      <c r="X1348" s="48"/>
      <c r="Y1348" s="47"/>
      <c r="Z1348" s="48"/>
      <c r="AA1348" s="47"/>
      <c r="AB1348" s="48"/>
      <c r="AC1348" s="47"/>
      <c r="AD1348" s="48"/>
      <c r="AE1348" s="47"/>
      <c r="AF1348" s="48"/>
      <c r="AG1348" s="47"/>
      <c r="AH1348" s="48"/>
      <c r="AI1348" s="47"/>
      <c r="AJ1348" s="48"/>
    </row>
    <row r="1349" spans="1:36" x14ac:dyDescent="0.25">
      <c r="A1349" s="7">
        <f t="shared" si="62"/>
        <v>1345</v>
      </c>
      <c r="B1349" s="8"/>
      <c r="C1349" s="5"/>
      <c r="D1349" s="5"/>
      <c r="E1349" s="5"/>
      <c r="F1349" s="7" t="str">
        <f>IF(E1349="","",IF(VLOOKUP(E1349,'Study Locations'!B:D,2,FALSE)="","",VLOOKUP(E1349,'Study Locations'!B:D,2,FALSE)))</f>
        <v/>
      </c>
      <c r="G1349" s="7" t="str">
        <f>IF(E1349="","",IF(VLOOKUP(E1349,'Study Locations'!B:D,3,FALSE)="","",VLOOKUP(E1349,'Study Locations'!B:D,3,FALSE)))</f>
        <v/>
      </c>
      <c r="H1349" s="5"/>
      <c r="I1349" s="5"/>
      <c r="J1349" s="3" t="str">
        <f t="shared" si="60"/>
        <v/>
      </c>
      <c r="K1349" s="29" t="str">
        <f>IF(B1349="","",IF(J1349="","NA",IF(ISNA(VLOOKUP(J1349,'Default  Salaries'!D:E,2,FALSE)),IF(ISNA(VLOOKUP(I1349&amp;"-NA",'Default  Salaries'!D:E,2,FALSE)),"NA",VLOOKUP(I1349&amp;"-NA",'Default  Salaries'!D:E,2,FALSE)),VLOOKUP(J1349,'Default  Salaries'!D:E,2,FALSE))))</f>
        <v/>
      </c>
      <c r="L1349" s="46"/>
      <c r="M1349" s="19"/>
      <c r="N1349" s="45"/>
      <c r="O1349" s="45"/>
      <c r="P1349" s="7" t="str">
        <f t="shared" si="61"/>
        <v/>
      </c>
      <c r="Q1349" s="14"/>
      <c r="R1349" s="15"/>
      <c r="S1349" s="14"/>
      <c r="T1349" s="15"/>
      <c r="U1349" s="14"/>
      <c r="V1349" s="15"/>
      <c r="W1349" s="47"/>
      <c r="X1349" s="48"/>
      <c r="Y1349" s="47"/>
      <c r="Z1349" s="48"/>
      <c r="AA1349" s="47"/>
      <c r="AB1349" s="48"/>
      <c r="AC1349" s="47"/>
      <c r="AD1349" s="48"/>
      <c r="AE1349" s="47"/>
      <c r="AF1349" s="48"/>
      <c r="AG1349" s="47"/>
      <c r="AH1349" s="48"/>
      <c r="AI1349" s="47"/>
      <c r="AJ1349" s="48"/>
    </row>
    <row r="1350" spans="1:36" x14ac:dyDescent="0.25">
      <c r="A1350" s="7">
        <f t="shared" si="62"/>
        <v>1346</v>
      </c>
      <c r="B1350" s="8"/>
      <c r="C1350" s="5"/>
      <c r="D1350" s="5"/>
      <c r="E1350" s="5"/>
      <c r="F1350" s="7" t="str">
        <f>IF(E1350="","",IF(VLOOKUP(E1350,'Study Locations'!B:D,2,FALSE)="","",VLOOKUP(E1350,'Study Locations'!B:D,2,FALSE)))</f>
        <v/>
      </c>
      <c r="G1350" s="7" t="str">
        <f>IF(E1350="","",IF(VLOOKUP(E1350,'Study Locations'!B:D,3,FALSE)="","",VLOOKUP(E1350,'Study Locations'!B:D,3,FALSE)))</f>
        <v/>
      </c>
      <c r="H1350" s="5"/>
      <c r="I1350" s="5"/>
      <c r="J1350" s="3" t="str">
        <f t="shared" ref="J1350:J1413" si="63">IF(I1350&lt;&gt;"",I1350&amp;"-"&amp;H1350,"")</f>
        <v/>
      </c>
      <c r="K1350" s="29" t="str">
        <f>IF(B1350="","",IF(J1350="","NA",IF(ISNA(VLOOKUP(J1350,'Default  Salaries'!D:E,2,FALSE)),IF(ISNA(VLOOKUP(I1350&amp;"-NA",'Default  Salaries'!D:E,2,FALSE)),"NA",VLOOKUP(I1350&amp;"-NA",'Default  Salaries'!D:E,2,FALSE)),VLOOKUP(J1350,'Default  Salaries'!D:E,2,FALSE))))</f>
        <v/>
      </c>
      <c r="L1350" s="46"/>
      <c r="M1350" s="19"/>
      <c r="N1350" s="45"/>
      <c r="O1350" s="45"/>
      <c r="P1350" s="7" t="str">
        <f t="shared" ref="P1350:P1413" si="64">IF(B1350&lt;&gt;"",COUNT(R1350,T1350,V1350,X1350,Z1350,AB1350,AD1350,AF1350,AH1350,AJ1350),"")</f>
        <v/>
      </c>
      <c r="Q1350" s="14"/>
      <c r="R1350" s="15"/>
      <c r="S1350" s="14"/>
      <c r="T1350" s="15"/>
      <c r="U1350" s="14"/>
      <c r="V1350" s="15"/>
      <c r="W1350" s="47"/>
      <c r="X1350" s="48"/>
      <c r="Y1350" s="47"/>
      <c r="Z1350" s="48"/>
      <c r="AA1350" s="47"/>
      <c r="AB1350" s="48"/>
      <c r="AC1350" s="47"/>
      <c r="AD1350" s="48"/>
      <c r="AE1350" s="47"/>
      <c r="AF1350" s="48"/>
      <c r="AG1350" s="47"/>
      <c r="AH1350" s="48"/>
      <c r="AI1350" s="47"/>
      <c r="AJ1350" s="48"/>
    </row>
    <row r="1351" spans="1:36" x14ac:dyDescent="0.25">
      <c r="A1351" s="7">
        <f t="shared" ref="A1351:A1414" si="65">A1350+1</f>
        <v>1347</v>
      </c>
      <c r="B1351" s="8"/>
      <c r="C1351" s="5"/>
      <c r="D1351" s="5"/>
      <c r="E1351" s="5"/>
      <c r="F1351" s="7" t="str">
        <f>IF(E1351="","",IF(VLOOKUP(E1351,'Study Locations'!B:D,2,FALSE)="","",VLOOKUP(E1351,'Study Locations'!B:D,2,FALSE)))</f>
        <v/>
      </c>
      <c r="G1351" s="7" t="str">
        <f>IF(E1351="","",IF(VLOOKUP(E1351,'Study Locations'!B:D,3,FALSE)="","",VLOOKUP(E1351,'Study Locations'!B:D,3,FALSE)))</f>
        <v/>
      </c>
      <c r="H1351" s="5"/>
      <c r="I1351" s="5"/>
      <c r="J1351" s="3" t="str">
        <f t="shared" si="63"/>
        <v/>
      </c>
      <c r="K1351" s="29" t="str">
        <f>IF(B1351="","",IF(J1351="","NA",IF(ISNA(VLOOKUP(J1351,'Default  Salaries'!D:E,2,FALSE)),IF(ISNA(VLOOKUP(I1351&amp;"-NA",'Default  Salaries'!D:E,2,FALSE)),"NA",VLOOKUP(I1351&amp;"-NA",'Default  Salaries'!D:E,2,FALSE)),VLOOKUP(J1351,'Default  Salaries'!D:E,2,FALSE))))</f>
        <v/>
      </c>
      <c r="L1351" s="46"/>
      <c r="M1351" s="19"/>
      <c r="N1351" s="45"/>
      <c r="O1351" s="45"/>
      <c r="P1351" s="7" t="str">
        <f t="shared" si="64"/>
        <v/>
      </c>
      <c r="Q1351" s="14"/>
      <c r="R1351" s="15"/>
      <c r="S1351" s="14"/>
      <c r="T1351" s="15"/>
      <c r="U1351" s="14"/>
      <c r="V1351" s="15"/>
      <c r="W1351" s="47"/>
      <c r="X1351" s="48"/>
      <c r="Y1351" s="47"/>
      <c r="Z1351" s="48"/>
      <c r="AA1351" s="47"/>
      <c r="AB1351" s="48"/>
      <c r="AC1351" s="47"/>
      <c r="AD1351" s="48"/>
      <c r="AE1351" s="47"/>
      <c r="AF1351" s="48"/>
      <c r="AG1351" s="47"/>
      <c r="AH1351" s="48"/>
      <c r="AI1351" s="47"/>
      <c r="AJ1351" s="48"/>
    </row>
    <row r="1352" spans="1:36" x14ac:dyDescent="0.25">
      <c r="A1352" s="7">
        <f t="shared" si="65"/>
        <v>1348</v>
      </c>
      <c r="B1352" s="8"/>
      <c r="C1352" s="5"/>
      <c r="D1352" s="5"/>
      <c r="E1352" s="5"/>
      <c r="F1352" s="7" t="str">
        <f>IF(E1352="","",IF(VLOOKUP(E1352,'Study Locations'!B:D,2,FALSE)="","",VLOOKUP(E1352,'Study Locations'!B:D,2,FALSE)))</f>
        <v/>
      </c>
      <c r="G1352" s="7" t="str">
        <f>IF(E1352="","",IF(VLOOKUP(E1352,'Study Locations'!B:D,3,FALSE)="","",VLOOKUP(E1352,'Study Locations'!B:D,3,FALSE)))</f>
        <v/>
      </c>
      <c r="H1352" s="5"/>
      <c r="I1352" s="5"/>
      <c r="J1352" s="3" t="str">
        <f t="shared" si="63"/>
        <v/>
      </c>
      <c r="K1352" s="29" t="str">
        <f>IF(B1352="","",IF(J1352="","NA",IF(ISNA(VLOOKUP(J1352,'Default  Salaries'!D:E,2,FALSE)),IF(ISNA(VLOOKUP(I1352&amp;"-NA",'Default  Salaries'!D:E,2,FALSE)),"NA",VLOOKUP(I1352&amp;"-NA",'Default  Salaries'!D:E,2,FALSE)),VLOOKUP(J1352,'Default  Salaries'!D:E,2,FALSE))))</f>
        <v/>
      </c>
      <c r="L1352" s="46"/>
      <c r="M1352" s="19"/>
      <c r="N1352" s="45"/>
      <c r="O1352" s="45"/>
      <c r="P1352" s="7" t="str">
        <f t="shared" si="64"/>
        <v/>
      </c>
      <c r="Q1352" s="14"/>
      <c r="R1352" s="15"/>
      <c r="S1352" s="14"/>
      <c r="T1352" s="15"/>
      <c r="U1352" s="14"/>
      <c r="V1352" s="15"/>
      <c r="W1352" s="47"/>
      <c r="X1352" s="48"/>
      <c r="Y1352" s="47"/>
      <c r="Z1352" s="48"/>
      <c r="AA1352" s="47"/>
      <c r="AB1352" s="48"/>
      <c r="AC1352" s="47"/>
      <c r="AD1352" s="48"/>
      <c r="AE1352" s="47"/>
      <c r="AF1352" s="48"/>
      <c r="AG1352" s="47"/>
      <c r="AH1352" s="48"/>
      <c r="AI1352" s="47"/>
      <c r="AJ1352" s="48"/>
    </row>
    <row r="1353" spans="1:36" x14ac:dyDescent="0.25">
      <c r="A1353" s="7">
        <f t="shared" si="65"/>
        <v>1349</v>
      </c>
      <c r="B1353" s="8"/>
      <c r="C1353" s="5"/>
      <c r="D1353" s="5"/>
      <c r="E1353" s="5"/>
      <c r="F1353" s="7" t="str">
        <f>IF(E1353="","",IF(VLOOKUP(E1353,'Study Locations'!B:D,2,FALSE)="","",VLOOKUP(E1353,'Study Locations'!B:D,2,FALSE)))</f>
        <v/>
      </c>
      <c r="G1353" s="7" t="str">
        <f>IF(E1353="","",IF(VLOOKUP(E1353,'Study Locations'!B:D,3,FALSE)="","",VLOOKUP(E1353,'Study Locations'!B:D,3,FALSE)))</f>
        <v/>
      </c>
      <c r="H1353" s="5"/>
      <c r="I1353" s="5"/>
      <c r="J1353" s="3" t="str">
        <f t="shared" si="63"/>
        <v/>
      </c>
      <c r="K1353" s="29" t="str">
        <f>IF(B1353="","",IF(J1353="","NA",IF(ISNA(VLOOKUP(J1353,'Default  Salaries'!D:E,2,FALSE)),IF(ISNA(VLOOKUP(I1353&amp;"-NA",'Default  Salaries'!D:E,2,FALSE)),"NA",VLOOKUP(I1353&amp;"-NA",'Default  Salaries'!D:E,2,FALSE)),VLOOKUP(J1353,'Default  Salaries'!D:E,2,FALSE))))</f>
        <v/>
      </c>
      <c r="L1353" s="46"/>
      <c r="M1353" s="19"/>
      <c r="N1353" s="45"/>
      <c r="O1353" s="45"/>
      <c r="P1353" s="7" t="str">
        <f t="shared" si="64"/>
        <v/>
      </c>
      <c r="Q1353" s="14"/>
      <c r="R1353" s="15"/>
      <c r="S1353" s="14"/>
      <c r="T1353" s="15"/>
      <c r="U1353" s="14"/>
      <c r="V1353" s="15"/>
      <c r="W1353" s="47"/>
      <c r="X1353" s="48"/>
      <c r="Y1353" s="47"/>
      <c r="Z1353" s="48"/>
      <c r="AA1353" s="47"/>
      <c r="AB1353" s="48"/>
      <c r="AC1353" s="47"/>
      <c r="AD1353" s="48"/>
      <c r="AE1353" s="47"/>
      <c r="AF1353" s="48"/>
      <c r="AG1353" s="47"/>
      <c r="AH1353" s="48"/>
      <c r="AI1353" s="47"/>
      <c r="AJ1353" s="48"/>
    </row>
    <row r="1354" spans="1:36" x14ac:dyDescent="0.25">
      <c r="A1354" s="7">
        <f t="shared" si="65"/>
        <v>1350</v>
      </c>
      <c r="B1354" s="8"/>
      <c r="C1354" s="5"/>
      <c r="D1354" s="5"/>
      <c r="E1354" s="5"/>
      <c r="F1354" s="7" t="str">
        <f>IF(E1354="","",IF(VLOOKUP(E1354,'Study Locations'!B:D,2,FALSE)="","",VLOOKUP(E1354,'Study Locations'!B:D,2,FALSE)))</f>
        <v/>
      </c>
      <c r="G1354" s="7" t="str">
        <f>IF(E1354="","",IF(VLOOKUP(E1354,'Study Locations'!B:D,3,FALSE)="","",VLOOKUP(E1354,'Study Locations'!B:D,3,FALSE)))</f>
        <v/>
      </c>
      <c r="H1354" s="5"/>
      <c r="I1354" s="5"/>
      <c r="J1354" s="3" t="str">
        <f t="shared" si="63"/>
        <v/>
      </c>
      <c r="K1354" s="29" t="str">
        <f>IF(B1354="","",IF(J1354="","NA",IF(ISNA(VLOOKUP(J1354,'Default  Salaries'!D:E,2,FALSE)),IF(ISNA(VLOOKUP(I1354&amp;"-NA",'Default  Salaries'!D:E,2,FALSE)),"NA",VLOOKUP(I1354&amp;"-NA",'Default  Salaries'!D:E,2,FALSE)),VLOOKUP(J1354,'Default  Salaries'!D:E,2,FALSE))))</f>
        <v/>
      </c>
      <c r="L1354" s="46"/>
      <c r="M1354" s="19"/>
      <c r="N1354" s="45"/>
      <c r="O1354" s="45"/>
      <c r="P1354" s="7" t="str">
        <f t="shared" si="64"/>
        <v/>
      </c>
      <c r="Q1354" s="14"/>
      <c r="R1354" s="15"/>
      <c r="S1354" s="14"/>
      <c r="T1354" s="15"/>
      <c r="U1354" s="14"/>
      <c r="V1354" s="15"/>
      <c r="W1354" s="47"/>
      <c r="X1354" s="48"/>
      <c r="Y1354" s="47"/>
      <c r="Z1354" s="48"/>
      <c r="AA1354" s="47"/>
      <c r="AB1354" s="48"/>
      <c r="AC1354" s="47"/>
      <c r="AD1354" s="48"/>
      <c r="AE1354" s="47"/>
      <c r="AF1354" s="48"/>
      <c r="AG1354" s="47"/>
      <c r="AH1354" s="48"/>
      <c r="AI1354" s="47"/>
      <c r="AJ1354" s="48"/>
    </row>
    <row r="1355" spans="1:36" x14ac:dyDescent="0.25">
      <c r="A1355" s="7">
        <f t="shared" si="65"/>
        <v>1351</v>
      </c>
      <c r="B1355" s="8"/>
      <c r="C1355" s="5"/>
      <c r="D1355" s="5"/>
      <c r="E1355" s="5"/>
      <c r="F1355" s="7" t="str">
        <f>IF(E1355="","",IF(VLOOKUP(E1355,'Study Locations'!B:D,2,FALSE)="","",VLOOKUP(E1355,'Study Locations'!B:D,2,FALSE)))</f>
        <v/>
      </c>
      <c r="G1355" s="7" t="str">
        <f>IF(E1355="","",IF(VLOOKUP(E1355,'Study Locations'!B:D,3,FALSE)="","",VLOOKUP(E1355,'Study Locations'!B:D,3,FALSE)))</f>
        <v/>
      </c>
      <c r="H1355" s="5"/>
      <c r="I1355" s="5"/>
      <c r="J1355" s="3" t="str">
        <f t="shared" si="63"/>
        <v/>
      </c>
      <c r="K1355" s="29" t="str">
        <f>IF(B1355="","",IF(J1355="","NA",IF(ISNA(VLOOKUP(J1355,'Default  Salaries'!D:E,2,FALSE)),IF(ISNA(VLOOKUP(I1355&amp;"-NA",'Default  Salaries'!D:E,2,FALSE)),"NA",VLOOKUP(I1355&amp;"-NA",'Default  Salaries'!D:E,2,FALSE)),VLOOKUP(J1355,'Default  Salaries'!D:E,2,FALSE))))</f>
        <v/>
      </c>
      <c r="L1355" s="46"/>
      <c r="M1355" s="19"/>
      <c r="N1355" s="45"/>
      <c r="O1355" s="45"/>
      <c r="P1355" s="7" t="str">
        <f t="shared" si="64"/>
        <v/>
      </c>
      <c r="Q1355" s="14"/>
      <c r="R1355" s="15"/>
      <c r="S1355" s="14"/>
      <c r="T1355" s="15"/>
      <c r="U1355" s="14"/>
      <c r="V1355" s="15"/>
      <c r="W1355" s="47"/>
      <c r="X1355" s="48"/>
      <c r="Y1355" s="47"/>
      <c r="Z1355" s="48"/>
      <c r="AA1355" s="47"/>
      <c r="AB1355" s="48"/>
      <c r="AC1355" s="47"/>
      <c r="AD1355" s="48"/>
      <c r="AE1355" s="47"/>
      <c r="AF1355" s="48"/>
      <c r="AG1355" s="47"/>
      <c r="AH1355" s="48"/>
      <c r="AI1355" s="47"/>
      <c r="AJ1355" s="48"/>
    </row>
    <row r="1356" spans="1:36" x14ac:dyDescent="0.25">
      <c r="A1356" s="7">
        <f t="shared" si="65"/>
        <v>1352</v>
      </c>
      <c r="B1356" s="8"/>
      <c r="C1356" s="5"/>
      <c r="D1356" s="5"/>
      <c r="E1356" s="5"/>
      <c r="F1356" s="7" t="str">
        <f>IF(E1356="","",IF(VLOOKUP(E1356,'Study Locations'!B:D,2,FALSE)="","",VLOOKUP(E1356,'Study Locations'!B:D,2,FALSE)))</f>
        <v/>
      </c>
      <c r="G1356" s="7" t="str">
        <f>IF(E1356="","",IF(VLOOKUP(E1356,'Study Locations'!B:D,3,FALSE)="","",VLOOKUP(E1356,'Study Locations'!B:D,3,FALSE)))</f>
        <v/>
      </c>
      <c r="H1356" s="5"/>
      <c r="I1356" s="5"/>
      <c r="J1356" s="3" t="str">
        <f t="shared" si="63"/>
        <v/>
      </c>
      <c r="K1356" s="29" t="str">
        <f>IF(B1356="","",IF(J1356="","NA",IF(ISNA(VLOOKUP(J1356,'Default  Salaries'!D:E,2,FALSE)),IF(ISNA(VLOOKUP(I1356&amp;"-NA",'Default  Salaries'!D:E,2,FALSE)),"NA",VLOOKUP(I1356&amp;"-NA",'Default  Salaries'!D:E,2,FALSE)),VLOOKUP(J1356,'Default  Salaries'!D:E,2,FALSE))))</f>
        <v/>
      </c>
      <c r="L1356" s="46"/>
      <c r="M1356" s="19"/>
      <c r="N1356" s="45"/>
      <c r="O1356" s="45"/>
      <c r="P1356" s="7" t="str">
        <f t="shared" si="64"/>
        <v/>
      </c>
      <c r="Q1356" s="14"/>
      <c r="R1356" s="15"/>
      <c r="S1356" s="14"/>
      <c r="T1356" s="15"/>
      <c r="U1356" s="14"/>
      <c r="V1356" s="15"/>
      <c r="W1356" s="47"/>
      <c r="X1356" s="48"/>
      <c r="Y1356" s="47"/>
      <c r="Z1356" s="48"/>
      <c r="AA1356" s="47"/>
      <c r="AB1356" s="48"/>
      <c r="AC1356" s="47"/>
      <c r="AD1356" s="48"/>
      <c r="AE1356" s="47"/>
      <c r="AF1356" s="48"/>
      <c r="AG1356" s="47"/>
      <c r="AH1356" s="48"/>
      <c r="AI1356" s="47"/>
      <c r="AJ1356" s="48"/>
    </row>
    <row r="1357" spans="1:36" x14ac:dyDescent="0.25">
      <c r="A1357" s="7">
        <f t="shared" si="65"/>
        <v>1353</v>
      </c>
      <c r="B1357" s="8"/>
      <c r="C1357" s="5"/>
      <c r="D1357" s="5"/>
      <c r="E1357" s="5"/>
      <c r="F1357" s="7" t="str">
        <f>IF(E1357="","",IF(VLOOKUP(E1357,'Study Locations'!B:D,2,FALSE)="","",VLOOKUP(E1357,'Study Locations'!B:D,2,FALSE)))</f>
        <v/>
      </c>
      <c r="G1357" s="7" t="str">
        <f>IF(E1357="","",IF(VLOOKUP(E1357,'Study Locations'!B:D,3,FALSE)="","",VLOOKUP(E1357,'Study Locations'!B:D,3,FALSE)))</f>
        <v/>
      </c>
      <c r="H1357" s="5"/>
      <c r="I1357" s="5"/>
      <c r="J1357" s="3" t="str">
        <f t="shared" si="63"/>
        <v/>
      </c>
      <c r="K1357" s="29" t="str">
        <f>IF(B1357="","",IF(J1357="","NA",IF(ISNA(VLOOKUP(J1357,'Default  Salaries'!D:E,2,FALSE)),IF(ISNA(VLOOKUP(I1357&amp;"-NA",'Default  Salaries'!D:E,2,FALSE)),"NA",VLOOKUP(I1357&amp;"-NA",'Default  Salaries'!D:E,2,FALSE)),VLOOKUP(J1357,'Default  Salaries'!D:E,2,FALSE))))</f>
        <v/>
      </c>
      <c r="L1357" s="46"/>
      <c r="M1357" s="19"/>
      <c r="N1357" s="45"/>
      <c r="O1357" s="45"/>
      <c r="P1357" s="7" t="str">
        <f t="shared" si="64"/>
        <v/>
      </c>
      <c r="Q1357" s="14"/>
      <c r="R1357" s="15"/>
      <c r="S1357" s="14"/>
      <c r="T1357" s="15"/>
      <c r="U1357" s="14"/>
      <c r="V1357" s="15"/>
      <c r="W1357" s="47"/>
      <c r="X1357" s="48"/>
      <c r="Y1357" s="47"/>
      <c r="Z1357" s="48"/>
      <c r="AA1357" s="47"/>
      <c r="AB1357" s="48"/>
      <c r="AC1357" s="47"/>
      <c r="AD1357" s="48"/>
      <c r="AE1357" s="47"/>
      <c r="AF1357" s="48"/>
      <c r="AG1357" s="47"/>
      <c r="AH1357" s="48"/>
      <c r="AI1357" s="47"/>
      <c r="AJ1357" s="48"/>
    </row>
    <row r="1358" spans="1:36" x14ac:dyDescent="0.25">
      <c r="A1358" s="7">
        <f t="shared" si="65"/>
        <v>1354</v>
      </c>
      <c r="B1358" s="8"/>
      <c r="C1358" s="5"/>
      <c r="D1358" s="5"/>
      <c r="E1358" s="5"/>
      <c r="F1358" s="7" t="str">
        <f>IF(E1358="","",IF(VLOOKUP(E1358,'Study Locations'!B:D,2,FALSE)="","",VLOOKUP(E1358,'Study Locations'!B:D,2,FALSE)))</f>
        <v/>
      </c>
      <c r="G1358" s="7" t="str">
        <f>IF(E1358="","",IF(VLOOKUP(E1358,'Study Locations'!B:D,3,FALSE)="","",VLOOKUP(E1358,'Study Locations'!B:D,3,FALSE)))</f>
        <v/>
      </c>
      <c r="H1358" s="5"/>
      <c r="I1358" s="5"/>
      <c r="J1358" s="3" t="str">
        <f t="shared" si="63"/>
        <v/>
      </c>
      <c r="K1358" s="29" t="str">
        <f>IF(B1358="","",IF(J1358="","NA",IF(ISNA(VLOOKUP(J1358,'Default  Salaries'!D:E,2,FALSE)),IF(ISNA(VLOOKUP(I1358&amp;"-NA",'Default  Salaries'!D:E,2,FALSE)),"NA",VLOOKUP(I1358&amp;"-NA",'Default  Salaries'!D:E,2,FALSE)),VLOOKUP(J1358,'Default  Salaries'!D:E,2,FALSE))))</f>
        <v/>
      </c>
      <c r="L1358" s="46"/>
      <c r="M1358" s="19"/>
      <c r="N1358" s="45"/>
      <c r="O1358" s="45"/>
      <c r="P1358" s="7" t="str">
        <f t="shared" si="64"/>
        <v/>
      </c>
      <c r="Q1358" s="14"/>
      <c r="R1358" s="15"/>
      <c r="S1358" s="14"/>
      <c r="T1358" s="15"/>
      <c r="U1358" s="14"/>
      <c r="V1358" s="15"/>
      <c r="W1358" s="47"/>
      <c r="X1358" s="48"/>
      <c r="Y1358" s="47"/>
      <c r="Z1358" s="48"/>
      <c r="AA1358" s="47"/>
      <c r="AB1358" s="48"/>
      <c r="AC1358" s="47"/>
      <c r="AD1358" s="48"/>
      <c r="AE1358" s="47"/>
      <c r="AF1358" s="48"/>
      <c r="AG1358" s="47"/>
      <c r="AH1358" s="48"/>
      <c r="AI1358" s="47"/>
      <c r="AJ1358" s="48"/>
    </row>
    <row r="1359" spans="1:36" x14ac:dyDescent="0.25">
      <c r="A1359" s="7">
        <f t="shared" si="65"/>
        <v>1355</v>
      </c>
      <c r="B1359" s="8"/>
      <c r="C1359" s="5"/>
      <c r="D1359" s="5"/>
      <c r="E1359" s="5"/>
      <c r="F1359" s="7" t="str">
        <f>IF(E1359="","",IF(VLOOKUP(E1359,'Study Locations'!B:D,2,FALSE)="","",VLOOKUP(E1359,'Study Locations'!B:D,2,FALSE)))</f>
        <v/>
      </c>
      <c r="G1359" s="7" t="str">
        <f>IF(E1359="","",IF(VLOOKUP(E1359,'Study Locations'!B:D,3,FALSE)="","",VLOOKUP(E1359,'Study Locations'!B:D,3,FALSE)))</f>
        <v/>
      </c>
      <c r="H1359" s="5"/>
      <c r="I1359" s="5"/>
      <c r="J1359" s="3" t="str">
        <f t="shared" si="63"/>
        <v/>
      </c>
      <c r="K1359" s="29" t="str">
        <f>IF(B1359="","",IF(J1359="","NA",IF(ISNA(VLOOKUP(J1359,'Default  Salaries'!D:E,2,FALSE)),IF(ISNA(VLOOKUP(I1359&amp;"-NA",'Default  Salaries'!D:E,2,FALSE)),"NA",VLOOKUP(I1359&amp;"-NA",'Default  Salaries'!D:E,2,FALSE)),VLOOKUP(J1359,'Default  Salaries'!D:E,2,FALSE))))</f>
        <v/>
      </c>
      <c r="L1359" s="46"/>
      <c r="M1359" s="19"/>
      <c r="N1359" s="45"/>
      <c r="O1359" s="45"/>
      <c r="P1359" s="7" t="str">
        <f t="shared" si="64"/>
        <v/>
      </c>
      <c r="Q1359" s="14"/>
      <c r="R1359" s="15"/>
      <c r="S1359" s="14"/>
      <c r="T1359" s="15"/>
      <c r="U1359" s="14"/>
      <c r="V1359" s="15"/>
      <c r="W1359" s="47"/>
      <c r="X1359" s="48"/>
      <c r="Y1359" s="47"/>
      <c r="Z1359" s="48"/>
      <c r="AA1359" s="47"/>
      <c r="AB1359" s="48"/>
      <c r="AC1359" s="47"/>
      <c r="AD1359" s="48"/>
      <c r="AE1359" s="47"/>
      <c r="AF1359" s="48"/>
      <c r="AG1359" s="47"/>
      <c r="AH1359" s="48"/>
      <c r="AI1359" s="47"/>
      <c r="AJ1359" s="48"/>
    </row>
    <row r="1360" spans="1:36" x14ac:dyDescent="0.25">
      <c r="A1360" s="7">
        <f t="shared" si="65"/>
        <v>1356</v>
      </c>
      <c r="B1360" s="8"/>
      <c r="C1360" s="5"/>
      <c r="D1360" s="5"/>
      <c r="E1360" s="5"/>
      <c r="F1360" s="7" t="str">
        <f>IF(E1360="","",IF(VLOOKUP(E1360,'Study Locations'!B:D,2,FALSE)="","",VLOOKUP(E1360,'Study Locations'!B:D,2,FALSE)))</f>
        <v/>
      </c>
      <c r="G1360" s="7" t="str">
        <f>IF(E1360="","",IF(VLOOKUP(E1360,'Study Locations'!B:D,3,FALSE)="","",VLOOKUP(E1360,'Study Locations'!B:D,3,FALSE)))</f>
        <v/>
      </c>
      <c r="H1360" s="5"/>
      <c r="I1360" s="5"/>
      <c r="J1360" s="3" t="str">
        <f t="shared" si="63"/>
        <v/>
      </c>
      <c r="K1360" s="29" t="str">
        <f>IF(B1360="","",IF(J1360="","NA",IF(ISNA(VLOOKUP(J1360,'Default  Salaries'!D:E,2,FALSE)),IF(ISNA(VLOOKUP(I1360&amp;"-NA",'Default  Salaries'!D:E,2,FALSE)),"NA",VLOOKUP(I1360&amp;"-NA",'Default  Salaries'!D:E,2,FALSE)),VLOOKUP(J1360,'Default  Salaries'!D:E,2,FALSE))))</f>
        <v/>
      </c>
      <c r="L1360" s="46"/>
      <c r="M1360" s="19"/>
      <c r="N1360" s="45"/>
      <c r="O1360" s="45"/>
      <c r="P1360" s="7" t="str">
        <f t="shared" si="64"/>
        <v/>
      </c>
      <c r="Q1360" s="14"/>
      <c r="R1360" s="15"/>
      <c r="S1360" s="14"/>
      <c r="T1360" s="15"/>
      <c r="U1360" s="14"/>
      <c r="V1360" s="15"/>
      <c r="W1360" s="47"/>
      <c r="X1360" s="48"/>
      <c r="Y1360" s="47"/>
      <c r="Z1360" s="48"/>
      <c r="AA1360" s="47"/>
      <c r="AB1360" s="48"/>
      <c r="AC1360" s="47"/>
      <c r="AD1360" s="48"/>
      <c r="AE1360" s="47"/>
      <c r="AF1360" s="48"/>
      <c r="AG1360" s="47"/>
      <c r="AH1360" s="48"/>
      <c r="AI1360" s="47"/>
      <c r="AJ1360" s="48"/>
    </row>
    <row r="1361" spans="1:36" x14ac:dyDescent="0.25">
      <c r="A1361" s="7">
        <f t="shared" si="65"/>
        <v>1357</v>
      </c>
      <c r="B1361" s="8"/>
      <c r="C1361" s="5"/>
      <c r="D1361" s="5"/>
      <c r="E1361" s="5"/>
      <c r="F1361" s="7" t="str">
        <f>IF(E1361="","",IF(VLOOKUP(E1361,'Study Locations'!B:D,2,FALSE)="","",VLOOKUP(E1361,'Study Locations'!B:D,2,FALSE)))</f>
        <v/>
      </c>
      <c r="G1361" s="7" t="str">
        <f>IF(E1361="","",IF(VLOOKUP(E1361,'Study Locations'!B:D,3,FALSE)="","",VLOOKUP(E1361,'Study Locations'!B:D,3,FALSE)))</f>
        <v/>
      </c>
      <c r="H1361" s="5"/>
      <c r="I1361" s="5"/>
      <c r="J1361" s="3" t="str">
        <f t="shared" si="63"/>
        <v/>
      </c>
      <c r="K1361" s="29" t="str">
        <f>IF(B1361="","",IF(J1361="","NA",IF(ISNA(VLOOKUP(J1361,'Default  Salaries'!D:E,2,FALSE)),IF(ISNA(VLOOKUP(I1361&amp;"-NA",'Default  Salaries'!D:E,2,FALSE)),"NA",VLOOKUP(I1361&amp;"-NA",'Default  Salaries'!D:E,2,FALSE)),VLOOKUP(J1361,'Default  Salaries'!D:E,2,FALSE))))</f>
        <v/>
      </c>
      <c r="L1361" s="46"/>
      <c r="M1361" s="19"/>
      <c r="N1361" s="45"/>
      <c r="O1361" s="45"/>
      <c r="P1361" s="7" t="str">
        <f t="shared" si="64"/>
        <v/>
      </c>
      <c r="Q1361" s="14"/>
      <c r="R1361" s="15"/>
      <c r="S1361" s="14"/>
      <c r="T1361" s="15"/>
      <c r="U1361" s="14"/>
      <c r="V1361" s="15"/>
      <c r="W1361" s="47"/>
      <c r="X1361" s="48"/>
      <c r="Y1361" s="47"/>
      <c r="Z1361" s="48"/>
      <c r="AA1361" s="47"/>
      <c r="AB1361" s="48"/>
      <c r="AC1361" s="47"/>
      <c r="AD1361" s="48"/>
      <c r="AE1361" s="47"/>
      <c r="AF1361" s="48"/>
      <c r="AG1361" s="47"/>
      <c r="AH1361" s="48"/>
      <c r="AI1361" s="47"/>
      <c r="AJ1361" s="48"/>
    </row>
    <row r="1362" spans="1:36" x14ac:dyDescent="0.25">
      <c r="A1362" s="7">
        <f t="shared" si="65"/>
        <v>1358</v>
      </c>
      <c r="B1362" s="8"/>
      <c r="C1362" s="5"/>
      <c r="D1362" s="5"/>
      <c r="E1362" s="5"/>
      <c r="F1362" s="7" t="str">
        <f>IF(E1362="","",IF(VLOOKUP(E1362,'Study Locations'!B:D,2,FALSE)="","",VLOOKUP(E1362,'Study Locations'!B:D,2,FALSE)))</f>
        <v/>
      </c>
      <c r="G1362" s="7" t="str">
        <f>IF(E1362="","",IF(VLOOKUP(E1362,'Study Locations'!B:D,3,FALSE)="","",VLOOKUP(E1362,'Study Locations'!B:D,3,FALSE)))</f>
        <v/>
      </c>
      <c r="H1362" s="5"/>
      <c r="I1362" s="5"/>
      <c r="J1362" s="3" t="str">
        <f t="shared" si="63"/>
        <v/>
      </c>
      <c r="K1362" s="29" t="str">
        <f>IF(B1362="","",IF(J1362="","NA",IF(ISNA(VLOOKUP(J1362,'Default  Salaries'!D:E,2,FALSE)),IF(ISNA(VLOOKUP(I1362&amp;"-NA",'Default  Salaries'!D:E,2,FALSE)),"NA",VLOOKUP(I1362&amp;"-NA",'Default  Salaries'!D:E,2,FALSE)),VLOOKUP(J1362,'Default  Salaries'!D:E,2,FALSE))))</f>
        <v/>
      </c>
      <c r="L1362" s="46"/>
      <c r="M1362" s="19"/>
      <c r="N1362" s="45"/>
      <c r="O1362" s="45"/>
      <c r="P1362" s="7" t="str">
        <f t="shared" si="64"/>
        <v/>
      </c>
      <c r="Q1362" s="14"/>
      <c r="R1362" s="15"/>
      <c r="S1362" s="14"/>
      <c r="T1362" s="15"/>
      <c r="U1362" s="14"/>
      <c r="V1362" s="15"/>
      <c r="W1362" s="47"/>
      <c r="X1362" s="48"/>
      <c r="Y1362" s="47"/>
      <c r="Z1362" s="48"/>
      <c r="AA1362" s="47"/>
      <c r="AB1362" s="48"/>
      <c r="AC1362" s="47"/>
      <c r="AD1362" s="48"/>
      <c r="AE1362" s="47"/>
      <c r="AF1362" s="48"/>
      <c r="AG1362" s="47"/>
      <c r="AH1362" s="48"/>
      <c r="AI1362" s="47"/>
      <c r="AJ1362" s="48"/>
    </row>
    <row r="1363" spans="1:36" x14ac:dyDescent="0.25">
      <c r="A1363" s="7">
        <f t="shared" si="65"/>
        <v>1359</v>
      </c>
      <c r="B1363" s="8"/>
      <c r="C1363" s="5"/>
      <c r="D1363" s="5"/>
      <c r="E1363" s="5"/>
      <c r="F1363" s="7" t="str">
        <f>IF(E1363="","",IF(VLOOKUP(E1363,'Study Locations'!B:D,2,FALSE)="","",VLOOKUP(E1363,'Study Locations'!B:D,2,FALSE)))</f>
        <v/>
      </c>
      <c r="G1363" s="7" t="str">
        <f>IF(E1363="","",IF(VLOOKUP(E1363,'Study Locations'!B:D,3,FALSE)="","",VLOOKUP(E1363,'Study Locations'!B:D,3,FALSE)))</f>
        <v/>
      </c>
      <c r="H1363" s="5"/>
      <c r="I1363" s="5"/>
      <c r="J1363" s="3" t="str">
        <f t="shared" si="63"/>
        <v/>
      </c>
      <c r="K1363" s="29" t="str">
        <f>IF(B1363="","",IF(J1363="","NA",IF(ISNA(VLOOKUP(J1363,'Default  Salaries'!D:E,2,FALSE)),IF(ISNA(VLOOKUP(I1363&amp;"-NA",'Default  Salaries'!D:E,2,FALSE)),"NA",VLOOKUP(I1363&amp;"-NA",'Default  Salaries'!D:E,2,FALSE)),VLOOKUP(J1363,'Default  Salaries'!D:E,2,FALSE))))</f>
        <v/>
      </c>
      <c r="L1363" s="46"/>
      <c r="M1363" s="19"/>
      <c r="N1363" s="45"/>
      <c r="O1363" s="45"/>
      <c r="P1363" s="7" t="str">
        <f t="shared" si="64"/>
        <v/>
      </c>
      <c r="Q1363" s="14"/>
      <c r="R1363" s="15"/>
      <c r="S1363" s="14"/>
      <c r="T1363" s="15"/>
      <c r="U1363" s="14"/>
      <c r="V1363" s="15"/>
      <c r="W1363" s="47"/>
      <c r="X1363" s="48"/>
      <c r="Y1363" s="47"/>
      <c r="Z1363" s="48"/>
      <c r="AA1363" s="47"/>
      <c r="AB1363" s="48"/>
      <c r="AC1363" s="47"/>
      <c r="AD1363" s="48"/>
      <c r="AE1363" s="47"/>
      <c r="AF1363" s="48"/>
      <c r="AG1363" s="47"/>
      <c r="AH1363" s="48"/>
      <c r="AI1363" s="47"/>
      <c r="AJ1363" s="48"/>
    </row>
    <row r="1364" spans="1:36" x14ac:dyDescent="0.25">
      <c r="A1364" s="7">
        <f t="shared" si="65"/>
        <v>1360</v>
      </c>
      <c r="B1364" s="8"/>
      <c r="C1364" s="5"/>
      <c r="D1364" s="5"/>
      <c r="E1364" s="5"/>
      <c r="F1364" s="7" t="str">
        <f>IF(E1364="","",IF(VLOOKUP(E1364,'Study Locations'!B:D,2,FALSE)="","",VLOOKUP(E1364,'Study Locations'!B:D,2,FALSE)))</f>
        <v/>
      </c>
      <c r="G1364" s="7" t="str">
        <f>IF(E1364="","",IF(VLOOKUP(E1364,'Study Locations'!B:D,3,FALSE)="","",VLOOKUP(E1364,'Study Locations'!B:D,3,FALSE)))</f>
        <v/>
      </c>
      <c r="H1364" s="5"/>
      <c r="I1364" s="5"/>
      <c r="J1364" s="3" t="str">
        <f t="shared" si="63"/>
        <v/>
      </c>
      <c r="K1364" s="29" t="str">
        <f>IF(B1364="","",IF(J1364="","NA",IF(ISNA(VLOOKUP(J1364,'Default  Salaries'!D:E,2,FALSE)),IF(ISNA(VLOOKUP(I1364&amp;"-NA",'Default  Salaries'!D:E,2,FALSE)),"NA",VLOOKUP(I1364&amp;"-NA",'Default  Salaries'!D:E,2,FALSE)),VLOOKUP(J1364,'Default  Salaries'!D:E,2,FALSE))))</f>
        <v/>
      </c>
      <c r="L1364" s="46"/>
      <c r="M1364" s="19"/>
      <c r="N1364" s="45"/>
      <c r="O1364" s="45"/>
      <c r="P1364" s="7" t="str">
        <f t="shared" si="64"/>
        <v/>
      </c>
      <c r="Q1364" s="14"/>
      <c r="R1364" s="15"/>
      <c r="S1364" s="14"/>
      <c r="T1364" s="15"/>
      <c r="U1364" s="14"/>
      <c r="V1364" s="15"/>
      <c r="W1364" s="47"/>
      <c r="X1364" s="48"/>
      <c r="Y1364" s="47"/>
      <c r="Z1364" s="48"/>
      <c r="AA1364" s="47"/>
      <c r="AB1364" s="48"/>
      <c r="AC1364" s="47"/>
      <c r="AD1364" s="48"/>
      <c r="AE1364" s="47"/>
      <c r="AF1364" s="48"/>
      <c r="AG1364" s="47"/>
      <c r="AH1364" s="48"/>
      <c r="AI1364" s="47"/>
      <c r="AJ1364" s="48"/>
    </row>
    <row r="1365" spans="1:36" x14ac:dyDescent="0.25">
      <c r="A1365" s="7">
        <f t="shared" si="65"/>
        <v>1361</v>
      </c>
      <c r="B1365" s="8"/>
      <c r="C1365" s="5"/>
      <c r="D1365" s="5"/>
      <c r="E1365" s="5"/>
      <c r="F1365" s="7" t="str">
        <f>IF(E1365="","",IF(VLOOKUP(E1365,'Study Locations'!B:D,2,FALSE)="","",VLOOKUP(E1365,'Study Locations'!B:D,2,FALSE)))</f>
        <v/>
      </c>
      <c r="G1365" s="7" t="str">
        <f>IF(E1365="","",IF(VLOOKUP(E1365,'Study Locations'!B:D,3,FALSE)="","",VLOOKUP(E1365,'Study Locations'!B:D,3,FALSE)))</f>
        <v/>
      </c>
      <c r="H1365" s="5"/>
      <c r="I1365" s="5"/>
      <c r="J1365" s="3" t="str">
        <f t="shared" si="63"/>
        <v/>
      </c>
      <c r="K1365" s="29" t="str">
        <f>IF(B1365="","",IF(J1365="","NA",IF(ISNA(VLOOKUP(J1365,'Default  Salaries'!D:E,2,FALSE)),IF(ISNA(VLOOKUP(I1365&amp;"-NA",'Default  Salaries'!D:E,2,FALSE)),"NA",VLOOKUP(I1365&amp;"-NA",'Default  Salaries'!D:E,2,FALSE)),VLOOKUP(J1365,'Default  Salaries'!D:E,2,FALSE))))</f>
        <v/>
      </c>
      <c r="L1365" s="46"/>
      <c r="M1365" s="19"/>
      <c r="N1365" s="45"/>
      <c r="O1365" s="45"/>
      <c r="P1365" s="7" t="str">
        <f t="shared" si="64"/>
        <v/>
      </c>
      <c r="Q1365" s="14"/>
      <c r="R1365" s="15"/>
      <c r="S1365" s="14"/>
      <c r="T1365" s="15"/>
      <c r="U1365" s="14"/>
      <c r="V1365" s="15"/>
      <c r="W1365" s="47"/>
      <c r="X1365" s="48"/>
      <c r="Y1365" s="47"/>
      <c r="Z1365" s="48"/>
      <c r="AA1365" s="47"/>
      <c r="AB1365" s="48"/>
      <c r="AC1365" s="47"/>
      <c r="AD1365" s="48"/>
      <c r="AE1365" s="47"/>
      <c r="AF1365" s="48"/>
      <c r="AG1365" s="47"/>
      <c r="AH1365" s="48"/>
      <c r="AI1365" s="47"/>
      <c r="AJ1365" s="48"/>
    </row>
    <row r="1366" spans="1:36" x14ac:dyDescent="0.25">
      <c r="A1366" s="7">
        <f t="shared" si="65"/>
        <v>1362</v>
      </c>
      <c r="B1366" s="8"/>
      <c r="C1366" s="5"/>
      <c r="D1366" s="5"/>
      <c r="E1366" s="5"/>
      <c r="F1366" s="7" t="str">
        <f>IF(E1366="","",IF(VLOOKUP(E1366,'Study Locations'!B:D,2,FALSE)="","",VLOOKUP(E1366,'Study Locations'!B:D,2,FALSE)))</f>
        <v/>
      </c>
      <c r="G1366" s="7" t="str">
        <f>IF(E1366="","",IF(VLOOKUP(E1366,'Study Locations'!B:D,3,FALSE)="","",VLOOKUP(E1366,'Study Locations'!B:D,3,FALSE)))</f>
        <v/>
      </c>
      <c r="H1366" s="5"/>
      <c r="I1366" s="5"/>
      <c r="J1366" s="3" t="str">
        <f t="shared" si="63"/>
        <v/>
      </c>
      <c r="K1366" s="29" t="str">
        <f>IF(B1366="","",IF(J1366="","NA",IF(ISNA(VLOOKUP(J1366,'Default  Salaries'!D:E,2,FALSE)),IF(ISNA(VLOOKUP(I1366&amp;"-NA",'Default  Salaries'!D:E,2,FALSE)),"NA",VLOOKUP(I1366&amp;"-NA",'Default  Salaries'!D:E,2,FALSE)),VLOOKUP(J1366,'Default  Salaries'!D:E,2,FALSE))))</f>
        <v/>
      </c>
      <c r="L1366" s="46"/>
      <c r="M1366" s="19"/>
      <c r="N1366" s="45"/>
      <c r="O1366" s="45"/>
      <c r="P1366" s="7" t="str">
        <f t="shared" si="64"/>
        <v/>
      </c>
      <c r="Q1366" s="14"/>
      <c r="R1366" s="15"/>
      <c r="S1366" s="14"/>
      <c r="T1366" s="15"/>
      <c r="U1366" s="14"/>
      <c r="V1366" s="15"/>
      <c r="W1366" s="47"/>
      <c r="X1366" s="48"/>
      <c r="Y1366" s="47"/>
      <c r="Z1366" s="48"/>
      <c r="AA1366" s="47"/>
      <c r="AB1366" s="48"/>
      <c r="AC1366" s="47"/>
      <c r="AD1366" s="48"/>
      <c r="AE1366" s="47"/>
      <c r="AF1366" s="48"/>
      <c r="AG1366" s="47"/>
      <c r="AH1366" s="48"/>
      <c r="AI1366" s="47"/>
      <c r="AJ1366" s="48"/>
    </row>
    <row r="1367" spans="1:36" x14ac:dyDescent="0.25">
      <c r="A1367" s="7">
        <f t="shared" si="65"/>
        <v>1363</v>
      </c>
      <c r="B1367" s="8"/>
      <c r="C1367" s="5"/>
      <c r="D1367" s="5"/>
      <c r="E1367" s="5"/>
      <c r="F1367" s="7" t="str">
        <f>IF(E1367="","",IF(VLOOKUP(E1367,'Study Locations'!B:D,2,FALSE)="","",VLOOKUP(E1367,'Study Locations'!B:D,2,FALSE)))</f>
        <v/>
      </c>
      <c r="G1367" s="7" t="str">
        <f>IF(E1367="","",IF(VLOOKUP(E1367,'Study Locations'!B:D,3,FALSE)="","",VLOOKUP(E1367,'Study Locations'!B:D,3,FALSE)))</f>
        <v/>
      </c>
      <c r="H1367" s="5"/>
      <c r="I1367" s="5"/>
      <c r="J1367" s="3" t="str">
        <f t="shared" si="63"/>
        <v/>
      </c>
      <c r="K1367" s="29" t="str">
        <f>IF(B1367="","",IF(J1367="","NA",IF(ISNA(VLOOKUP(J1367,'Default  Salaries'!D:E,2,FALSE)),IF(ISNA(VLOOKUP(I1367&amp;"-NA",'Default  Salaries'!D:E,2,FALSE)),"NA",VLOOKUP(I1367&amp;"-NA",'Default  Salaries'!D:E,2,FALSE)),VLOOKUP(J1367,'Default  Salaries'!D:E,2,FALSE))))</f>
        <v/>
      </c>
      <c r="L1367" s="46"/>
      <c r="M1367" s="19"/>
      <c r="N1367" s="45"/>
      <c r="O1367" s="45"/>
      <c r="P1367" s="7" t="str">
        <f t="shared" si="64"/>
        <v/>
      </c>
      <c r="Q1367" s="14"/>
      <c r="R1367" s="15"/>
      <c r="S1367" s="14"/>
      <c r="T1367" s="15"/>
      <c r="U1367" s="14"/>
      <c r="V1367" s="15"/>
      <c r="W1367" s="47"/>
      <c r="X1367" s="48"/>
      <c r="Y1367" s="47"/>
      <c r="Z1367" s="48"/>
      <c r="AA1367" s="47"/>
      <c r="AB1367" s="48"/>
      <c r="AC1367" s="47"/>
      <c r="AD1367" s="48"/>
      <c r="AE1367" s="47"/>
      <c r="AF1367" s="48"/>
      <c r="AG1367" s="47"/>
      <c r="AH1367" s="48"/>
      <c r="AI1367" s="47"/>
      <c r="AJ1367" s="48"/>
    </row>
    <row r="1368" spans="1:36" x14ac:dyDescent="0.25">
      <c r="A1368" s="7">
        <f t="shared" si="65"/>
        <v>1364</v>
      </c>
      <c r="B1368" s="8"/>
      <c r="C1368" s="5"/>
      <c r="D1368" s="5"/>
      <c r="E1368" s="5"/>
      <c r="F1368" s="7" t="str">
        <f>IF(E1368="","",IF(VLOOKUP(E1368,'Study Locations'!B:D,2,FALSE)="","",VLOOKUP(E1368,'Study Locations'!B:D,2,FALSE)))</f>
        <v/>
      </c>
      <c r="G1368" s="7" t="str">
        <f>IF(E1368="","",IF(VLOOKUP(E1368,'Study Locations'!B:D,3,FALSE)="","",VLOOKUP(E1368,'Study Locations'!B:D,3,FALSE)))</f>
        <v/>
      </c>
      <c r="H1368" s="5"/>
      <c r="I1368" s="5"/>
      <c r="J1368" s="3" t="str">
        <f t="shared" si="63"/>
        <v/>
      </c>
      <c r="K1368" s="29" t="str">
        <f>IF(B1368="","",IF(J1368="","NA",IF(ISNA(VLOOKUP(J1368,'Default  Salaries'!D:E,2,FALSE)),IF(ISNA(VLOOKUP(I1368&amp;"-NA",'Default  Salaries'!D:E,2,FALSE)),"NA",VLOOKUP(I1368&amp;"-NA",'Default  Salaries'!D:E,2,FALSE)),VLOOKUP(J1368,'Default  Salaries'!D:E,2,FALSE))))</f>
        <v/>
      </c>
      <c r="L1368" s="46"/>
      <c r="M1368" s="19"/>
      <c r="N1368" s="45"/>
      <c r="O1368" s="45"/>
      <c r="P1368" s="7" t="str">
        <f t="shared" si="64"/>
        <v/>
      </c>
      <c r="Q1368" s="14"/>
      <c r="R1368" s="15"/>
      <c r="S1368" s="14"/>
      <c r="T1368" s="15"/>
      <c r="U1368" s="14"/>
      <c r="V1368" s="15"/>
      <c r="W1368" s="47"/>
      <c r="X1368" s="48"/>
      <c r="Y1368" s="47"/>
      <c r="Z1368" s="48"/>
      <c r="AA1368" s="47"/>
      <c r="AB1368" s="48"/>
      <c r="AC1368" s="47"/>
      <c r="AD1368" s="48"/>
      <c r="AE1368" s="47"/>
      <c r="AF1368" s="48"/>
      <c r="AG1368" s="47"/>
      <c r="AH1368" s="48"/>
      <c r="AI1368" s="47"/>
      <c r="AJ1368" s="48"/>
    </row>
    <row r="1369" spans="1:36" x14ac:dyDescent="0.25">
      <c r="A1369" s="7">
        <f t="shared" si="65"/>
        <v>1365</v>
      </c>
      <c r="B1369" s="8"/>
      <c r="C1369" s="5"/>
      <c r="D1369" s="5"/>
      <c r="E1369" s="5"/>
      <c r="F1369" s="7" t="str">
        <f>IF(E1369="","",IF(VLOOKUP(E1369,'Study Locations'!B:D,2,FALSE)="","",VLOOKUP(E1369,'Study Locations'!B:D,2,FALSE)))</f>
        <v/>
      </c>
      <c r="G1369" s="7" t="str">
        <f>IF(E1369="","",IF(VLOOKUP(E1369,'Study Locations'!B:D,3,FALSE)="","",VLOOKUP(E1369,'Study Locations'!B:D,3,FALSE)))</f>
        <v/>
      </c>
      <c r="H1369" s="5"/>
      <c r="I1369" s="5"/>
      <c r="J1369" s="3" t="str">
        <f t="shared" si="63"/>
        <v/>
      </c>
      <c r="K1369" s="29" t="str">
        <f>IF(B1369="","",IF(J1369="","NA",IF(ISNA(VLOOKUP(J1369,'Default  Salaries'!D:E,2,FALSE)),IF(ISNA(VLOOKUP(I1369&amp;"-NA",'Default  Salaries'!D:E,2,FALSE)),"NA",VLOOKUP(I1369&amp;"-NA",'Default  Salaries'!D:E,2,FALSE)),VLOOKUP(J1369,'Default  Salaries'!D:E,2,FALSE))))</f>
        <v/>
      </c>
      <c r="L1369" s="46"/>
      <c r="M1369" s="19"/>
      <c r="N1369" s="45"/>
      <c r="O1369" s="45"/>
      <c r="P1369" s="7" t="str">
        <f t="shared" si="64"/>
        <v/>
      </c>
      <c r="Q1369" s="14"/>
      <c r="R1369" s="15"/>
      <c r="S1369" s="14"/>
      <c r="T1369" s="15"/>
      <c r="U1369" s="14"/>
      <c r="V1369" s="15"/>
      <c r="W1369" s="47"/>
      <c r="X1369" s="48"/>
      <c r="Y1369" s="47"/>
      <c r="Z1369" s="48"/>
      <c r="AA1369" s="47"/>
      <c r="AB1369" s="48"/>
      <c r="AC1369" s="47"/>
      <c r="AD1369" s="48"/>
      <c r="AE1369" s="47"/>
      <c r="AF1369" s="48"/>
      <c r="AG1369" s="47"/>
      <c r="AH1369" s="48"/>
      <c r="AI1369" s="47"/>
      <c r="AJ1369" s="48"/>
    </row>
    <row r="1370" spans="1:36" x14ac:dyDescent="0.25">
      <c r="A1370" s="7">
        <f t="shared" si="65"/>
        <v>1366</v>
      </c>
      <c r="B1370" s="8"/>
      <c r="C1370" s="5"/>
      <c r="D1370" s="5"/>
      <c r="E1370" s="5"/>
      <c r="F1370" s="7" t="str">
        <f>IF(E1370="","",IF(VLOOKUP(E1370,'Study Locations'!B:D,2,FALSE)="","",VLOOKUP(E1370,'Study Locations'!B:D,2,FALSE)))</f>
        <v/>
      </c>
      <c r="G1370" s="7" t="str">
        <f>IF(E1370="","",IF(VLOOKUP(E1370,'Study Locations'!B:D,3,FALSE)="","",VLOOKUP(E1370,'Study Locations'!B:D,3,FALSE)))</f>
        <v/>
      </c>
      <c r="H1370" s="5"/>
      <c r="I1370" s="5"/>
      <c r="J1370" s="3" t="str">
        <f t="shared" si="63"/>
        <v/>
      </c>
      <c r="K1370" s="29" t="str">
        <f>IF(B1370="","",IF(J1370="","NA",IF(ISNA(VLOOKUP(J1370,'Default  Salaries'!D:E,2,FALSE)),IF(ISNA(VLOOKUP(I1370&amp;"-NA",'Default  Salaries'!D:E,2,FALSE)),"NA",VLOOKUP(I1370&amp;"-NA",'Default  Salaries'!D:E,2,FALSE)),VLOOKUP(J1370,'Default  Salaries'!D:E,2,FALSE))))</f>
        <v/>
      </c>
      <c r="L1370" s="46"/>
      <c r="M1370" s="19"/>
      <c r="N1370" s="45"/>
      <c r="O1370" s="45"/>
      <c r="P1370" s="7" t="str">
        <f t="shared" si="64"/>
        <v/>
      </c>
      <c r="Q1370" s="14"/>
      <c r="R1370" s="15"/>
      <c r="S1370" s="14"/>
      <c r="T1370" s="15"/>
      <c r="U1370" s="14"/>
      <c r="V1370" s="15"/>
      <c r="W1370" s="47"/>
      <c r="X1370" s="48"/>
      <c r="Y1370" s="47"/>
      <c r="Z1370" s="48"/>
      <c r="AA1370" s="47"/>
      <c r="AB1370" s="48"/>
      <c r="AC1370" s="47"/>
      <c r="AD1370" s="48"/>
      <c r="AE1370" s="47"/>
      <c r="AF1370" s="48"/>
      <c r="AG1370" s="47"/>
      <c r="AH1370" s="48"/>
      <c r="AI1370" s="47"/>
      <c r="AJ1370" s="48"/>
    </row>
    <row r="1371" spans="1:36" x14ac:dyDescent="0.25">
      <c r="A1371" s="7">
        <f t="shared" si="65"/>
        <v>1367</v>
      </c>
      <c r="B1371" s="8"/>
      <c r="C1371" s="5"/>
      <c r="D1371" s="5"/>
      <c r="E1371" s="5"/>
      <c r="F1371" s="7" t="str">
        <f>IF(E1371="","",IF(VLOOKUP(E1371,'Study Locations'!B:D,2,FALSE)="","",VLOOKUP(E1371,'Study Locations'!B:D,2,FALSE)))</f>
        <v/>
      </c>
      <c r="G1371" s="7" t="str">
        <f>IF(E1371="","",IF(VLOOKUP(E1371,'Study Locations'!B:D,3,FALSE)="","",VLOOKUP(E1371,'Study Locations'!B:D,3,FALSE)))</f>
        <v/>
      </c>
      <c r="H1371" s="5"/>
      <c r="I1371" s="5"/>
      <c r="J1371" s="3" t="str">
        <f t="shared" si="63"/>
        <v/>
      </c>
      <c r="K1371" s="29" t="str">
        <f>IF(B1371="","",IF(J1371="","NA",IF(ISNA(VLOOKUP(J1371,'Default  Salaries'!D:E,2,FALSE)),IF(ISNA(VLOOKUP(I1371&amp;"-NA",'Default  Salaries'!D:E,2,FALSE)),"NA",VLOOKUP(I1371&amp;"-NA",'Default  Salaries'!D:E,2,FALSE)),VLOOKUP(J1371,'Default  Salaries'!D:E,2,FALSE))))</f>
        <v/>
      </c>
      <c r="L1371" s="46"/>
      <c r="M1371" s="19"/>
      <c r="N1371" s="45"/>
      <c r="O1371" s="45"/>
      <c r="P1371" s="7" t="str">
        <f t="shared" si="64"/>
        <v/>
      </c>
      <c r="Q1371" s="14"/>
      <c r="R1371" s="15"/>
      <c r="S1371" s="14"/>
      <c r="T1371" s="15"/>
      <c r="U1371" s="14"/>
      <c r="V1371" s="15"/>
      <c r="W1371" s="47"/>
      <c r="X1371" s="48"/>
      <c r="Y1371" s="47"/>
      <c r="Z1371" s="48"/>
      <c r="AA1371" s="47"/>
      <c r="AB1371" s="48"/>
      <c r="AC1371" s="47"/>
      <c r="AD1371" s="48"/>
      <c r="AE1371" s="47"/>
      <c r="AF1371" s="48"/>
      <c r="AG1371" s="47"/>
      <c r="AH1371" s="48"/>
      <c r="AI1371" s="47"/>
      <c r="AJ1371" s="48"/>
    </row>
    <row r="1372" spans="1:36" x14ac:dyDescent="0.25">
      <c r="A1372" s="7">
        <f t="shared" si="65"/>
        <v>1368</v>
      </c>
      <c r="B1372" s="8"/>
      <c r="C1372" s="5"/>
      <c r="D1372" s="5"/>
      <c r="E1372" s="5"/>
      <c r="F1372" s="7" t="str">
        <f>IF(E1372="","",IF(VLOOKUP(E1372,'Study Locations'!B:D,2,FALSE)="","",VLOOKUP(E1372,'Study Locations'!B:D,2,FALSE)))</f>
        <v/>
      </c>
      <c r="G1372" s="7" t="str">
        <f>IF(E1372="","",IF(VLOOKUP(E1372,'Study Locations'!B:D,3,FALSE)="","",VLOOKUP(E1372,'Study Locations'!B:D,3,FALSE)))</f>
        <v/>
      </c>
      <c r="H1372" s="5"/>
      <c r="I1372" s="5"/>
      <c r="J1372" s="3" t="str">
        <f t="shared" si="63"/>
        <v/>
      </c>
      <c r="K1372" s="29" t="str">
        <f>IF(B1372="","",IF(J1372="","NA",IF(ISNA(VLOOKUP(J1372,'Default  Salaries'!D:E,2,FALSE)),IF(ISNA(VLOOKUP(I1372&amp;"-NA",'Default  Salaries'!D:E,2,FALSE)),"NA",VLOOKUP(I1372&amp;"-NA",'Default  Salaries'!D:E,2,FALSE)),VLOOKUP(J1372,'Default  Salaries'!D:E,2,FALSE))))</f>
        <v/>
      </c>
      <c r="L1372" s="46"/>
      <c r="M1372" s="19"/>
      <c r="N1372" s="45"/>
      <c r="O1372" s="45"/>
      <c r="P1372" s="7" t="str">
        <f t="shared" si="64"/>
        <v/>
      </c>
      <c r="Q1372" s="14"/>
      <c r="R1372" s="15"/>
      <c r="S1372" s="14"/>
      <c r="T1372" s="15"/>
      <c r="U1372" s="14"/>
      <c r="V1372" s="15"/>
      <c r="W1372" s="47"/>
      <c r="X1372" s="48"/>
      <c r="Y1372" s="47"/>
      <c r="Z1372" s="48"/>
      <c r="AA1372" s="47"/>
      <c r="AB1372" s="48"/>
      <c r="AC1372" s="47"/>
      <c r="AD1372" s="48"/>
      <c r="AE1372" s="47"/>
      <c r="AF1372" s="48"/>
      <c r="AG1372" s="47"/>
      <c r="AH1372" s="48"/>
      <c r="AI1372" s="47"/>
      <c r="AJ1372" s="48"/>
    </row>
    <row r="1373" spans="1:36" x14ac:dyDescent="0.25">
      <c r="A1373" s="7">
        <f t="shared" si="65"/>
        <v>1369</v>
      </c>
      <c r="B1373" s="8"/>
      <c r="C1373" s="5"/>
      <c r="D1373" s="5"/>
      <c r="E1373" s="5"/>
      <c r="F1373" s="7" t="str">
        <f>IF(E1373="","",IF(VLOOKUP(E1373,'Study Locations'!B:D,2,FALSE)="","",VLOOKUP(E1373,'Study Locations'!B:D,2,FALSE)))</f>
        <v/>
      </c>
      <c r="G1373" s="7" t="str">
        <f>IF(E1373="","",IF(VLOOKUP(E1373,'Study Locations'!B:D,3,FALSE)="","",VLOOKUP(E1373,'Study Locations'!B:D,3,FALSE)))</f>
        <v/>
      </c>
      <c r="H1373" s="5"/>
      <c r="I1373" s="5"/>
      <c r="J1373" s="3" t="str">
        <f t="shared" si="63"/>
        <v/>
      </c>
      <c r="K1373" s="29" t="str">
        <f>IF(B1373="","",IF(J1373="","NA",IF(ISNA(VLOOKUP(J1373,'Default  Salaries'!D:E,2,FALSE)),IF(ISNA(VLOOKUP(I1373&amp;"-NA",'Default  Salaries'!D:E,2,FALSE)),"NA",VLOOKUP(I1373&amp;"-NA",'Default  Salaries'!D:E,2,FALSE)),VLOOKUP(J1373,'Default  Salaries'!D:E,2,FALSE))))</f>
        <v/>
      </c>
      <c r="L1373" s="46"/>
      <c r="M1373" s="19"/>
      <c r="N1373" s="45"/>
      <c r="O1373" s="45"/>
      <c r="P1373" s="7" t="str">
        <f t="shared" si="64"/>
        <v/>
      </c>
      <c r="Q1373" s="14"/>
      <c r="R1373" s="15"/>
      <c r="S1373" s="14"/>
      <c r="T1373" s="15"/>
      <c r="U1373" s="14"/>
      <c r="V1373" s="15"/>
      <c r="W1373" s="47"/>
      <c r="X1373" s="48"/>
      <c r="Y1373" s="47"/>
      <c r="Z1373" s="48"/>
      <c r="AA1373" s="47"/>
      <c r="AB1373" s="48"/>
      <c r="AC1373" s="47"/>
      <c r="AD1373" s="48"/>
      <c r="AE1373" s="47"/>
      <c r="AF1373" s="48"/>
      <c r="AG1373" s="47"/>
      <c r="AH1373" s="48"/>
      <c r="AI1373" s="47"/>
      <c r="AJ1373" s="48"/>
    </row>
    <row r="1374" spans="1:36" x14ac:dyDescent="0.25">
      <c r="A1374" s="7">
        <f t="shared" si="65"/>
        <v>1370</v>
      </c>
      <c r="B1374" s="8"/>
      <c r="C1374" s="5"/>
      <c r="D1374" s="5"/>
      <c r="E1374" s="5"/>
      <c r="F1374" s="7" t="str">
        <f>IF(E1374="","",IF(VLOOKUP(E1374,'Study Locations'!B:D,2,FALSE)="","",VLOOKUP(E1374,'Study Locations'!B:D,2,FALSE)))</f>
        <v/>
      </c>
      <c r="G1374" s="7" t="str">
        <f>IF(E1374="","",IF(VLOOKUP(E1374,'Study Locations'!B:D,3,FALSE)="","",VLOOKUP(E1374,'Study Locations'!B:D,3,FALSE)))</f>
        <v/>
      </c>
      <c r="H1374" s="5"/>
      <c r="I1374" s="5"/>
      <c r="J1374" s="3" t="str">
        <f t="shared" si="63"/>
        <v/>
      </c>
      <c r="K1374" s="29" t="str">
        <f>IF(B1374="","",IF(J1374="","NA",IF(ISNA(VLOOKUP(J1374,'Default  Salaries'!D:E,2,FALSE)),IF(ISNA(VLOOKUP(I1374&amp;"-NA",'Default  Salaries'!D:E,2,FALSE)),"NA",VLOOKUP(I1374&amp;"-NA",'Default  Salaries'!D:E,2,FALSE)),VLOOKUP(J1374,'Default  Salaries'!D:E,2,FALSE))))</f>
        <v/>
      </c>
      <c r="L1374" s="46"/>
      <c r="M1374" s="19"/>
      <c r="N1374" s="45"/>
      <c r="O1374" s="45"/>
      <c r="P1374" s="7" t="str">
        <f t="shared" si="64"/>
        <v/>
      </c>
      <c r="Q1374" s="14"/>
      <c r="R1374" s="15"/>
      <c r="S1374" s="14"/>
      <c r="T1374" s="15"/>
      <c r="U1374" s="14"/>
      <c r="V1374" s="15"/>
      <c r="W1374" s="47"/>
      <c r="X1374" s="48"/>
      <c r="Y1374" s="47"/>
      <c r="Z1374" s="48"/>
      <c r="AA1374" s="47"/>
      <c r="AB1374" s="48"/>
      <c r="AC1374" s="47"/>
      <c r="AD1374" s="48"/>
      <c r="AE1374" s="47"/>
      <c r="AF1374" s="48"/>
      <c r="AG1374" s="47"/>
      <c r="AH1374" s="48"/>
      <c r="AI1374" s="47"/>
      <c r="AJ1374" s="48"/>
    </row>
    <row r="1375" spans="1:36" x14ac:dyDescent="0.25">
      <c r="A1375" s="7">
        <f t="shared" si="65"/>
        <v>1371</v>
      </c>
      <c r="B1375" s="8"/>
      <c r="C1375" s="5"/>
      <c r="D1375" s="5"/>
      <c r="E1375" s="5"/>
      <c r="F1375" s="7" t="str">
        <f>IF(E1375="","",IF(VLOOKUP(E1375,'Study Locations'!B:D,2,FALSE)="","",VLOOKUP(E1375,'Study Locations'!B:D,2,FALSE)))</f>
        <v/>
      </c>
      <c r="G1375" s="7" t="str">
        <f>IF(E1375="","",IF(VLOOKUP(E1375,'Study Locations'!B:D,3,FALSE)="","",VLOOKUP(E1375,'Study Locations'!B:D,3,FALSE)))</f>
        <v/>
      </c>
      <c r="H1375" s="5"/>
      <c r="I1375" s="5"/>
      <c r="J1375" s="3" t="str">
        <f t="shared" si="63"/>
        <v/>
      </c>
      <c r="K1375" s="29" t="str">
        <f>IF(B1375="","",IF(J1375="","NA",IF(ISNA(VLOOKUP(J1375,'Default  Salaries'!D:E,2,FALSE)),IF(ISNA(VLOOKUP(I1375&amp;"-NA",'Default  Salaries'!D:E,2,FALSE)),"NA",VLOOKUP(I1375&amp;"-NA",'Default  Salaries'!D:E,2,FALSE)),VLOOKUP(J1375,'Default  Salaries'!D:E,2,FALSE))))</f>
        <v/>
      </c>
      <c r="L1375" s="46"/>
      <c r="M1375" s="19"/>
      <c r="N1375" s="45"/>
      <c r="O1375" s="45"/>
      <c r="P1375" s="7" t="str">
        <f t="shared" si="64"/>
        <v/>
      </c>
      <c r="Q1375" s="14"/>
      <c r="R1375" s="15"/>
      <c r="S1375" s="14"/>
      <c r="T1375" s="15"/>
      <c r="U1375" s="14"/>
      <c r="V1375" s="15"/>
      <c r="W1375" s="47"/>
      <c r="X1375" s="48"/>
      <c r="Y1375" s="47"/>
      <c r="Z1375" s="48"/>
      <c r="AA1375" s="47"/>
      <c r="AB1375" s="48"/>
      <c r="AC1375" s="47"/>
      <c r="AD1375" s="48"/>
      <c r="AE1375" s="47"/>
      <c r="AF1375" s="48"/>
      <c r="AG1375" s="47"/>
      <c r="AH1375" s="48"/>
      <c r="AI1375" s="47"/>
      <c r="AJ1375" s="48"/>
    </row>
    <row r="1376" spans="1:36" x14ac:dyDescent="0.25">
      <c r="A1376" s="7">
        <f t="shared" si="65"/>
        <v>1372</v>
      </c>
      <c r="B1376" s="8"/>
      <c r="C1376" s="5"/>
      <c r="D1376" s="5"/>
      <c r="E1376" s="5"/>
      <c r="F1376" s="7" t="str">
        <f>IF(E1376="","",IF(VLOOKUP(E1376,'Study Locations'!B:D,2,FALSE)="","",VLOOKUP(E1376,'Study Locations'!B:D,2,FALSE)))</f>
        <v/>
      </c>
      <c r="G1376" s="7" t="str">
        <f>IF(E1376="","",IF(VLOOKUP(E1376,'Study Locations'!B:D,3,FALSE)="","",VLOOKUP(E1376,'Study Locations'!B:D,3,FALSE)))</f>
        <v/>
      </c>
      <c r="H1376" s="5"/>
      <c r="I1376" s="5"/>
      <c r="J1376" s="3" t="str">
        <f t="shared" si="63"/>
        <v/>
      </c>
      <c r="K1376" s="29" t="str">
        <f>IF(B1376="","",IF(J1376="","NA",IF(ISNA(VLOOKUP(J1376,'Default  Salaries'!D:E,2,FALSE)),IF(ISNA(VLOOKUP(I1376&amp;"-NA",'Default  Salaries'!D:E,2,FALSE)),"NA",VLOOKUP(I1376&amp;"-NA",'Default  Salaries'!D:E,2,FALSE)),VLOOKUP(J1376,'Default  Salaries'!D:E,2,FALSE))))</f>
        <v/>
      </c>
      <c r="L1376" s="46"/>
      <c r="M1376" s="19"/>
      <c r="N1376" s="45"/>
      <c r="O1376" s="45"/>
      <c r="P1376" s="7" t="str">
        <f t="shared" si="64"/>
        <v/>
      </c>
      <c r="Q1376" s="14"/>
      <c r="R1376" s="15"/>
      <c r="S1376" s="14"/>
      <c r="T1376" s="15"/>
      <c r="U1376" s="14"/>
      <c r="V1376" s="15"/>
      <c r="W1376" s="47"/>
      <c r="X1376" s="48"/>
      <c r="Y1376" s="47"/>
      <c r="Z1376" s="48"/>
      <c r="AA1376" s="47"/>
      <c r="AB1376" s="48"/>
      <c r="AC1376" s="47"/>
      <c r="AD1376" s="48"/>
      <c r="AE1376" s="47"/>
      <c r="AF1376" s="48"/>
      <c r="AG1376" s="47"/>
      <c r="AH1376" s="48"/>
      <c r="AI1376" s="47"/>
      <c r="AJ1376" s="48"/>
    </row>
    <row r="1377" spans="1:36" x14ac:dyDescent="0.25">
      <c r="A1377" s="7">
        <f t="shared" si="65"/>
        <v>1373</v>
      </c>
      <c r="B1377" s="8"/>
      <c r="C1377" s="5"/>
      <c r="D1377" s="5"/>
      <c r="E1377" s="5"/>
      <c r="F1377" s="7" t="str">
        <f>IF(E1377="","",IF(VLOOKUP(E1377,'Study Locations'!B:D,2,FALSE)="","",VLOOKUP(E1377,'Study Locations'!B:D,2,FALSE)))</f>
        <v/>
      </c>
      <c r="G1377" s="7" t="str">
        <f>IF(E1377="","",IF(VLOOKUP(E1377,'Study Locations'!B:D,3,FALSE)="","",VLOOKUP(E1377,'Study Locations'!B:D,3,FALSE)))</f>
        <v/>
      </c>
      <c r="H1377" s="5"/>
      <c r="I1377" s="5"/>
      <c r="J1377" s="3" t="str">
        <f t="shared" si="63"/>
        <v/>
      </c>
      <c r="K1377" s="29" t="str">
        <f>IF(B1377="","",IF(J1377="","NA",IF(ISNA(VLOOKUP(J1377,'Default  Salaries'!D:E,2,FALSE)),IF(ISNA(VLOOKUP(I1377&amp;"-NA",'Default  Salaries'!D:E,2,FALSE)),"NA",VLOOKUP(I1377&amp;"-NA",'Default  Salaries'!D:E,2,FALSE)),VLOOKUP(J1377,'Default  Salaries'!D:E,2,FALSE))))</f>
        <v/>
      </c>
      <c r="L1377" s="46"/>
      <c r="M1377" s="19"/>
      <c r="N1377" s="45"/>
      <c r="O1377" s="45"/>
      <c r="P1377" s="7" t="str">
        <f t="shared" si="64"/>
        <v/>
      </c>
      <c r="Q1377" s="14"/>
      <c r="R1377" s="15"/>
      <c r="S1377" s="14"/>
      <c r="T1377" s="15"/>
      <c r="U1377" s="14"/>
      <c r="V1377" s="15"/>
      <c r="W1377" s="47"/>
      <c r="X1377" s="48"/>
      <c r="Y1377" s="47"/>
      <c r="Z1377" s="48"/>
      <c r="AA1377" s="47"/>
      <c r="AB1377" s="48"/>
      <c r="AC1377" s="47"/>
      <c r="AD1377" s="48"/>
      <c r="AE1377" s="47"/>
      <c r="AF1377" s="48"/>
      <c r="AG1377" s="47"/>
      <c r="AH1377" s="48"/>
      <c r="AI1377" s="47"/>
      <c r="AJ1377" s="48"/>
    </row>
    <row r="1378" spans="1:36" x14ac:dyDescent="0.25">
      <c r="A1378" s="7">
        <f t="shared" si="65"/>
        <v>1374</v>
      </c>
      <c r="B1378" s="8"/>
      <c r="C1378" s="5"/>
      <c r="D1378" s="5"/>
      <c r="E1378" s="5"/>
      <c r="F1378" s="7" t="str">
        <f>IF(E1378="","",IF(VLOOKUP(E1378,'Study Locations'!B:D,2,FALSE)="","",VLOOKUP(E1378,'Study Locations'!B:D,2,FALSE)))</f>
        <v/>
      </c>
      <c r="G1378" s="7" t="str">
        <f>IF(E1378="","",IF(VLOOKUP(E1378,'Study Locations'!B:D,3,FALSE)="","",VLOOKUP(E1378,'Study Locations'!B:D,3,FALSE)))</f>
        <v/>
      </c>
      <c r="H1378" s="5"/>
      <c r="I1378" s="5"/>
      <c r="J1378" s="3" t="str">
        <f t="shared" si="63"/>
        <v/>
      </c>
      <c r="K1378" s="29" t="str">
        <f>IF(B1378="","",IF(J1378="","NA",IF(ISNA(VLOOKUP(J1378,'Default  Salaries'!D:E,2,FALSE)),IF(ISNA(VLOOKUP(I1378&amp;"-NA",'Default  Salaries'!D:E,2,FALSE)),"NA",VLOOKUP(I1378&amp;"-NA",'Default  Salaries'!D:E,2,FALSE)),VLOOKUP(J1378,'Default  Salaries'!D:E,2,FALSE))))</f>
        <v/>
      </c>
      <c r="L1378" s="46"/>
      <c r="M1378" s="19"/>
      <c r="N1378" s="45"/>
      <c r="O1378" s="45"/>
      <c r="P1378" s="7" t="str">
        <f t="shared" si="64"/>
        <v/>
      </c>
      <c r="Q1378" s="14"/>
      <c r="R1378" s="15"/>
      <c r="S1378" s="14"/>
      <c r="T1378" s="15"/>
      <c r="U1378" s="14"/>
      <c r="V1378" s="15"/>
      <c r="W1378" s="47"/>
      <c r="X1378" s="48"/>
      <c r="Y1378" s="47"/>
      <c r="Z1378" s="48"/>
      <c r="AA1378" s="47"/>
      <c r="AB1378" s="48"/>
      <c r="AC1378" s="47"/>
      <c r="AD1378" s="48"/>
      <c r="AE1378" s="47"/>
      <c r="AF1378" s="48"/>
      <c r="AG1378" s="47"/>
      <c r="AH1378" s="48"/>
      <c r="AI1378" s="47"/>
      <c r="AJ1378" s="48"/>
    </row>
    <row r="1379" spans="1:36" x14ac:dyDescent="0.25">
      <c r="A1379" s="7">
        <f t="shared" si="65"/>
        <v>1375</v>
      </c>
      <c r="B1379" s="8"/>
      <c r="C1379" s="5"/>
      <c r="D1379" s="5"/>
      <c r="E1379" s="5"/>
      <c r="F1379" s="7" t="str">
        <f>IF(E1379="","",IF(VLOOKUP(E1379,'Study Locations'!B:D,2,FALSE)="","",VLOOKUP(E1379,'Study Locations'!B:D,2,FALSE)))</f>
        <v/>
      </c>
      <c r="G1379" s="7" t="str">
        <f>IF(E1379="","",IF(VLOOKUP(E1379,'Study Locations'!B:D,3,FALSE)="","",VLOOKUP(E1379,'Study Locations'!B:D,3,FALSE)))</f>
        <v/>
      </c>
      <c r="H1379" s="5"/>
      <c r="I1379" s="5"/>
      <c r="J1379" s="3" t="str">
        <f t="shared" si="63"/>
        <v/>
      </c>
      <c r="K1379" s="29" t="str">
        <f>IF(B1379="","",IF(J1379="","NA",IF(ISNA(VLOOKUP(J1379,'Default  Salaries'!D:E,2,FALSE)),IF(ISNA(VLOOKUP(I1379&amp;"-NA",'Default  Salaries'!D:E,2,FALSE)),"NA",VLOOKUP(I1379&amp;"-NA",'Default  Salaries'!D:E,2,FALSE)),VLOOKUP(J1379,'Default  Salaries'!D:E,2,FALSE))))</f>
        <v/>
      </c>
      <c r="L1379" s="46"/>
      <c r="M1379" s="19"/>
      <c r="N1379" s="45"/>
      <c r="O1379" s="45"/>
      <c r="P1379" s="7" t="str">
        <f t="shared" si="64"/>
        <v/>
      </c>
      <c r="Q1379" s="14"/>
      <c r="R1379" s="15"/>
      <c r="S1379" s="14"/>
      <c r="T1379" s="15"/>
      <c r="U1379" s="14"/>
      <c r="V1379" s="15"/>
      <c r="W1379" s="47"/>
      <c r="X1379" s="48"/>
      <c r="Y1379" s="47"/>
      <c r="Z1379" s="48"/>
      <c r="AA1379" s="47"/>
      <c r="AB1379" s="48"/>
      <c r="AC1379" s="47"/>
      <c r="AD1379" s="48"/>
      <c r="AE1379" s="47"/>
      <c r="AF1379" s="48"/>
      <c r="AG1379" s="47"/>
      <c r="AH1379" s="48"/>
      <c r="AI1379" s="47"/>
      <c r="AJ1379" s="48"/>
    </row>
    <row r="1380" spans="1:36" x14ac:dyDescent="0.25">
      <c r="A1380" s="7">
        <f t="shared" si="65"/>
        <v>1376</v>
      </c>
      <c r="B1380" s="8"/>
      <c r="C1380" s="5"/>
      <c r="D1380" s="5"/>
      <c r="E1380" s="5"/>
      <c r="F1380" s="7" t="str">
        <f>IF(E1380="","",IF(VLOOKUP(E1380,'Study Locations'!B:D,2,FALSE)="","",VLOOKUP(E1380,'Study Locations'!B:D,2,FALSE)))</f>
        <v/>
      </c>
      <c r="G1380" s="7" t="str">
        <f>IF(E1380="","",IF(VLOOKUP(E1380,'Study Locations'!B:D,3,FALSE)="","",VLOOKUP(E1380,'Study Locations'!B:D,3,FALSE)))</f>
        <v/>
      </c>
      <c r="H1380" s="5"/>
      <c r="I1380" s="5"/>
      <c r="J1380" s="3" t="str">
        <f t="shared" si="63"/>
        <v/>
      </c>
      <c r="K1380" s="29" t="str">
        <f>IF(B1380="","",IF(J1380="","NA",IF(ISNA(VLOOKUP(J1380,'Default  Salaries'!D:E,2,FALSE)),IF(ISNA(VLOOKUP(I1380&amp;"-NA",'Default  Salaries'!D:E,2,FALSE)),"NA",VLOOKUP(I1380&amp;"-NA",'Default  Salaries'!D:E,2,FALSE)),VLOOKUP(J1380,'Default  Salaries'!D:E,2,FALSE))))</f>
        <v/>
      </c>
      <c r="L1380" s="46"/>
      <c r="M1380" s="19"/>
      <c r="N1380" s="45"/>
      <c r="O1380" s="45"/>
      <c r="P1380" s="7" t="str">
        <f t="shared" si="64"/>
        <v/>
      </c>
      <c r="Q1380" s="14"/>
      <c r="R1380" s="15"/>
      <c r="S1380" s="14"/>
      <c r="T1380" s="15"/>
      <c r="U1380" s="14"/>
      <c r="V1380" s="15"/>
      <c r="W1380" s="47"/>
      <c r="X1380" s="48"/>
      <c r="Y1380" s="47"/>
      <c r="Z1380" s="48"/>
      <c r="AA1380" s="47"/>
      <c r="AB1380" s="48"/>
      <c r="AC1380" s="47"/>
      <c r="AD1380" s="48"/>
      <c r="AE1380" s="47"/>
      <c r="AF1380" s="48"/>
      <c r="AG1380" s="47"/>
      <c r="AH1380" s="48"/>
      <c r="AI1380" s="47"/>
      <c r="AJ1380" s="48"/>
    </row>
    <row r="1381" spans="1:36" x14ac:dyDescent="0.25">
      <c r="A1381" s="7">
        <f t="shared" si="65"/>
        <v>1377</v>
      </c>
      <c r="B1381" s="8"/>
      <c r="C1381" s="5"/>
      <c r="D1381" s="5"/>
      <c r="E1381" s="5"/>
      <c r="F1381" s="7" t="str">
        <f>IF(E1381="","",IF(VLOOKUP(E1381,'Study Locations'!B:D,2,FALSE)="","",VLOOKUP(E1381,'Study Locations'!B:D,2,FALSE)))</f>
        <v/>
      </c>
      <c r="G1381" s="7" t="str">
        <f>IF(E1381="","",IF(VLOOKUP(E1381,'Study Locations'!B:D,3,FALSE)="","",VLOOKUP(E1381,'Study Locations'!B:D,3,FALSE)))</f>
        <v/>
      </c>
      <c r="H1381" s="5"/>
      <c r="I1381" s="5"/>
      <c r="J1381" s="3" t="str">
        <f t="shared" si="63"/>
        <v/>
      </c>
      <c r="K1381" s="29" t="str">
        <f>IF(B1381="","",IF(J1381="","NA",IF(ISNA(VLOOKUP(J1381,'Default  Salaries'!D:E,2,FALSE)),IF(ISNA(VLOOKUP(I1381&amp;"-NA",'Default  Salaries'!D:E,2,FALSE)),"NA",VLOOKUP(I1381&amp;"-NA",'Default  Salaries'!D:E,2,FALSE)),VLOOKUP(J1381,'Default  Salaries'!D:E,2,FALSE))))</f>
        <v/>
      </c>
      <c r="L1381" s="46"/>
      <c r="M1381" s="19"/>
      <c r="N1381" s="45"/>
      <c r="O1381" s="45"/>
      <c r="P1381" s="7" t="str">
        <f t="shared" si="64"/>
        <v/>
      </c>
      <c r="Q1381" s="14"/>
      <c r="R1381" s="15"/>
      <c r="S1381" s="14"/>
      <c r="T1381" s="15"/>
      <c r="U1381" s="14"/>
      <c r="V1381" s="15"/>
      <c r="W1381" s="47"/>
      <c r="X1381" s="48"/>
      <c r="Y1381" s="47"/>
      <c r="Z1381" s="48"/>
      <c r="AA1381" s="47"/>
      <c r="AB1381" s="48"/>
      <c r="AC1381" s="47"/>
      <c r="AD1381" s="48"/>
      <c r="AE1381" s="47"/>
      <c r="AF1381" s="48"/>
      <c r="AG1381" s="47"/>
      <c r="AH1381" s="48"/>
      <c r="AI1381" s="47"/>
      <c r="AJ1381" s="48"/>
    </row>
    <row r="1382" spans="1:36" x14ac:dyDescent="0.25">
      <c r="A1382" s="7">
        <f t="shared" si="65"/>
        <v>1378</v>
      </c>
      <c r="B1382" s="8"/>
      <c r="C1382" s="5"/>
      <c r="D1382" s="5"/>
      <c r="E1382" s="5"/>
      <c r="F1382" s="7" t="str">
        <f>IF(E1382="","",IF(VLOOKUP(E1382,'Study Locations'!B:D,2,FALSE)="","",VLOOKUP(E1382,'Study Locations'!B:D,2,FALSE)))</f>
        <v/>
      </c>
      <c r="G1382" s="7" t="str">
        <f>IF(E1382="","",IF(VLOOKUP(E1382,'Study Locations'!B:D,3,FALSE)="","",VLOOKUP(E1382,'Study Locations'!B:D,3,FALSE)))</f>
        <v/>
      </c>
      <c r="H1382" s="5"/>
      <c r="I1382" s="5"/>
      <c r="J1382" s="3" t="str">
        <f t="shared" si="63"/>
        <v/>
      </c>
      <c r="K1382" s="29" t="str">
        <f>IF(B1382="","",IF(J1382="","NA",IF(ISNA(VLOOKUP(J1382,'Default  Salaries'!D:E,2,FALSE)),IF(ISNA(VLOOKUP(I1382&amp;"-NA",'Default  Salaries'!D:E,2,FALSE)),"NA",VLOOKUP(I1382&amp;"-NA",'Default  Salaries'!D:E,2,FALSE)),VLOOKUP(J1382,'Default  Salaries'!D:E,2,FALSE))))</f>
        <v/>
      </c>
      <c r="L1382" s="46"/>
      <c r="M1382" s="19"/>
      <c r="N1382" s="45"/>
      <c r="O1382" s="45"/>
      <c r="P1382" s="7" t="str">
        <f t="shared" si="64"/>
        <v/>
      </c>
      <c r="Q1382" s="14"/>
      <c r="R1382" s="15"/>
      <c r="S1382" s="14"/>
      <c r="T1382" s="15"/>
      <c r="U1382" s="14"/>
      <c r="V1382" s="15"/>
      <c r="W1382" s="47"/>
      <c r="X1382" s="48"/>
      <c r="Y1382" s="47"/>
      <c r="Z1382" s="48"/>
      <c r="AA1382" s="47"/>
      <c r="AB1382" s="48"/>
      <c r="AC1382" s="47"/>
      <c r="AD1382" s="48"/>
      <c r="AE1382" s="47"/>
      <c r="AF1382" s="48"/>
      <c r="AG1382" s="47"/>
      <c r="AH1382" s="48"/>
      <c r="AI1382" s="47"/>
      <c r="AJ1382" s="48"/>
    </row>
    <row r="1383" spans="1:36" x14ac:dyDescent="0.25">
      <c r="A1383" s="7">
        <f t="shared" si="65"/>
        <v>1379</v>
      </c>
      <c r="B1383" s="8"/>
      <c r="C1383" s="5"/>
      <c r="D1383" s="5"/>
      <c r="E1383" s="5"/>
      <c r="F1383" s="7" t="str">
        <f>IF(E1383="","",IF(VLOOKUP(E1383,'Study Locations'!B:D,2,FALSE)="","",VLOOKUP(E1383,'Study Locations'!B:D,2,FALSE)))</f>
        <v/>
      </c>
      <c r="G1383" s="7" t="str">
        <f>IF(E1383="","",IF(VLOOKUP(E1383,'Study Locations'!B:D,3,FALSE)="","",VLOOKUP(E1383,'Study Locations'!B:D,3,FALSE)))</f>
        <v/>
      </c>
      <c r="H1383" s="5"/>
      <c r="I1383" s="5"/>
      <c r="J1383" s="3" t="str">
        <f t="shared" si="63"/>
        <v/>
      </c>
      <c r="K1383" s="29" t="str">
        <f>IF(B1383="","",IF(J1383="","NA",IF(ISNA(VLOOKUP(J1383,'Default  Salaries'!D:E,2,FALSE)),IF(ISNA(VLOOKUP(I1383&amp;"-NA",'Default  Salaries'!D:E,2,FALSE)),"NA",VLOOKUP(I1383&amp;"-NA",'Default  Salaries'!D:E,2,FALSE)),VLOOKUP(J1383,'Default  Salaries'!D:E,2,FALSE))))</f>
        <v/>
      </c>
      <c r="L1383" s="46"/>
      <c r="M1383" s="19"/>
      <c r="N1383" s="45"/>
      <c r="O1383" s="45"/>
      <c r="P1383" s="7" t="str">
        <f t="shared" si="64"/>
        <v/>
      </c>
      <c r="Q1383" s="14"/>
      <c r="R1383" s="15"/>
      <c r="S1383" s="14"/>
      <c r="T1383" s="15"/>
      <c r="U1383" s="14"/>
      <c r="V1383" s="15"/>
      <c r="W1383" s="47"/>
      <c r="X1383" s="48"/>
      <c r="Y1383" s="47"/>
      <c r="Z1383" s="48"/>
      <c r="AA1383" s="47"/>
      <c r="AB1383" s="48"/>
      <c r="AC1383" s="47"/>
      <c r="AD1383" s="48"/>
      <c r="AE1383" s="47"/>
      <c r="AF1383" s="48"/>
      <c r="AG1383" s="47"/>
      <c r="AH1383" s="48"/>
      <c r="AI1383" s="47"/>
      <c r="AJ1383" s="48"/>
    </row>
    <row r="1384" spans="1:36" x14ac:dyDescent="0.25">
      <c r="A1384" s="7">
        <f t="shared" si="65"/>
        <v>1380</v>
      </c>
      <c r="B1384" s="8"/>
      <c r="C1384" s="5"/>
      <c r="D1384" s="5"/>
      <c r="E1384" s="5"/>
      <c r="F1384" s="7" t="str">
        <f>IF(E1384="","",IF(VLOOKUP(E1384,'Study Locations'!B:D,2,FALSE)="","",VLOOKUP(E1384,'Study Locations'!B:D,2,FALSE)))</f>
        <v/>
      </c>
      <c r="G1384" s="7" t="str">
        <f>IF(E1384="","",IF(VLOOKUP(E1384,'Study Locations'!B:D,3,FALSE)="","",VLOOKUP(E1384,'Study Locations'!B:D,3,FALSE)))</f>
        <v/>
      </c>
      <c r="H1384" s="5"/>
      <c r="I1384" s="5"/>
      <c r="J1384" s="3" t="str">
        <f t="shared" si="63"/>
        <v/>
      </c>
      <c r="K1384" s="29" t="str">
        <f>IF(B1384="","",IF(J1384="","NA",IF(ISNA(VLOOKUP(J1384,'Default  Salaries'!D:E,2,FALSE)),IF(ISNA(VLOOKUP(I1384&amp;"-NA",'Default  Salaries'!D:E,2,FALSE)),"NA",VLOOKUP(I1384&amp;"-NA",'Default  Salaries'!D:E,2,FALSE)),VLOOKUP(J1384,'Default  Salaries'!D:E,2,FALSE))))</f>
        <v/>
      </c>
      <c r="L1384" s="46"/>
      <c r="M1384" s="19"/>
      <c r="N1384" s="45"/>
      <c r="O1384" s="45"/>
      <c r="P1384" s="7" t="str">
        <f t="shared" si="64"/>
        <v/>
      </c>
      <c r="Q1384" s="14"/>
      <c r="R1384" s="15"/>
      <c r="S1384" s="14"/>
      <c r="T1384" s="15"/>
      <c r="U1384" s="14"/>
      <c r="V1384" s="15"/>
      <c r="W1384" s="47"/>
      <c r="X1384" s="48"/>
      <c r="Y1384" s="47"/>
      <c r="Z1384" s="48"/>
      <c r="AA1384" s="47"/>
      <c r="AB1384" s="48"/>
      <c r="AC1384" s="47"/>
      <c r="AD1384" s="48"/>
      <c r="AE1384" s="47"/>
      <c r="AF1384" s="48"/>
      <c r="AG1384" s="47"/>
      <c r="AH1384" s="48"/>
      <c r="AI1384" s="47"/>
      <c r="AJ1384" s="48"/>
    </row>
    <row r="1385" spans="1:36" x14ac:dyDescent="0.25">
      <c r="A1385" s="7">
        <f t="shared" si="65"/>
        <v>1381</v>
      </c>
      <c r="B1385" s="8"/>
      <c r="C1385" s="5"/>
      <c r="D1385" s="5"/>
      <c r="E1385" s="5"/>
      <c r="F1385" s="7" t="str">
        <f>IF(E1385="","",IF(VLOOKUP(E1385,'Study Locations'!B:D,2,FALSE)="","",VLOOKUP(E1385,'Study Locations'!B:D,2,FALSE)))</f>
        <v/>
      </c>
      <c r="G1385" s="7" t="str">
        <f>IF(E1385="","",IF(VLOOKUP(E1385,'Study Locations'!B:D,3,FALSE)="","",VLOOKUP(E1385,'Study Locations'!B:D,3,FALSE)))</f>
        <v/>
      </c>
      <c r="H1385" s="5"/>
      <c r="I1385" s="5"/>
      <c r="J1385" s="3" t="str">
        <f t="shared" si="63"/>
        <v/>
      </c>
      <c r="K1385" s="29" t="str">
        <f>IF(B1385="","",IF(J1385="","NA",IF(ISNA(VLOOKUP(J1385,'Default  Salaries'!D:E,2,FALSE)),IF(ISNA(VLOOKUP(I1385&amp;"-NA",'Default  Salaries'!D:E,2,FALSE)),"NA",VLOOKUP(I1385&amp;"-NA",'Default  Salaries'!D:E,2,FALSE)),VLOOKUP(J1385,'Default  Salaries'!D:E,2,FALSE))))</f>
        <v/>
      </c>
      <c r="L1385" s="46"/>
      <c r="M1385" s="19"/>
      <c r="N1385" s="45"/>
      <c r="O1385" s="45"/>
      <c r="P1385" s="7" t="str">
        <f t="shared" si="64"/>
        <v/>
      </c>
      <c r="Q1385" s="14"/>
      <c r="R1385" s="15"/>
      <c r="S1385" s="14"/>
      <c r="T1385" s="15"/>
      <c r="U1385" s="14"/>
      <c r="V1385" s="15"/>
      <c r="W1385" s="47"/>
      <c r="X1385" s="48"/>
      <c r="Y1385" s="47"/>
      <c r="Z1385" s="48"/>
      <c r="AA1385" s="47"/>
      <c r="AB1385" s="48"/>
      <c r="AC1385" s="47"/>
      <c r="AD1385" s="48"/>
      <c r="AE1385" s="47"/>
      <c r="AF1385" s="48"/>
      <c r="AG1385" s="47"/>
      <c r="AH1385" s="48"/>
      <c r="AI1385" s="47"/>
      <c r="AJ1385" s="48"/>
    </row>
    <row r="1386" spans="1:36" x14ac:dyDescent="0.25">
      <c r="A1386" s="7">
        <f t="shared" si="65"/>
        <v>1382</v>
      </c>
      <c r="B1386" s="8"/>
      <c r="C1386" s="5"/>
      <c r="D1386" s="5"/>
      <c r="E1386" s="5"/>
      <c r="F1386" s="7" t="str">
        <f>IF(E1386="","",IF(VLOOKUP(E1386,'Study Locations'!B:D,2,FALSE)="","",VLOOKUP(E1386,'Study Locations'!B:D,2,FALSE)))</f>
        <v/>
      </c>
      <c r="G1386" s="7" t="str">
        <f>IF(E1386="","",IF(VLOOKUP(E1386,'Study Locations'!B:D,3,FALSE)="","",VLOOKUP(E1386,'Study Locations'!B:D,3,FALSE)))</f>
        <v/>
      </c>
      <c r="H1386" s="5"/>
      <c r="I1386" s="5"/>
      <c r="J1386" s="3" t="str">
        <f t="shared" si="63"/>
        <v/>
      </c>
      <c r="K1386" s="29" t="str">
        <f>IF(B1386="","",IF(J1386="","NA",IF(ISNA(VLOOKUP(J1386,'Default  Salaries'!D:E,2,FALSE)),IF(ISNA(VLOOKUP(I1386&amp;"-NA",'Default  Salaries'!D:E,2,FALSE)),"NA",VLOOKUP(I1386&amp;"-NA",'Default  Salaries'!D:E,2,FALSE)),VLOOKUP(J1386,'Default  Salaries'!D:E,2,FALSE))))</f>
        <v/>
      </c>
      <c r="L1386" s="46"/>
      <c r="M1386" s="19"/>
      <c r="N1386" s="45"/>
      <c r="O1386" s="45"/>
      <c r="P1386" s="7" t="str">
        <f t="shared" si="64"/>
        <v/>
      </c>
      <c r="Q1386" s="14"/>
      <c r="R1386" s="15"/>
      <c r="S1386" s="14"/>
      <c r="T1386" s="15"/>
      <c r="U1386" s="14"/>
      <c r="V1386" s="15"/>
      <c r="W1386" s="47"/>
      <c r="X1386" s="48"/>
      <c r="Y1386" s="47"/>
      <c r="Z1386" s="48"/>
      <c r="AA1386" s="47"/>
      <c r="AB1386" s="48"/>
      <c r="AC1386" s="47"/>
      <c r="AD1386" s="48"/>
      <c r="AE1386" s="47"/>
      <c r="AF1386" s="48"/>
      <c r="AG1386" s="47"/>
      <c r="AH1386" s="48"/>
      <c r="AI1386" s="47"/>
      <c r="AJ1386" s="48"/>
    </row>
    <row r="1387" spans="1:36" x14ac:dyDescent="0.25">
      <c r="A1387" s="7">
        <f t="shared" si="65"/>
        <v>1383</v>
      </c>
      <c r="B1387" s="8"/>
      <c r="C1387" s="5"/>
      <c r="D1387" s="5"/>
      <c r="E1387" s="5"/>
      <c r="F1387" s="7" t="str">
        <f>IF(E1387="","",IF(VLOOKUP(E1387,'Study Locations'!B:D,2,FALSE)="","",VLOOKUP(E1387,'Study Locations'!B:D,2,FALSE)))</f>
        <v/>
      </c>
      <c r="G1387" s="7" t="str">
        <f>IF(E1387="","",IF(VLOOKUP(E1387,'Study Locations'!B:D,3,FALSE)="","",VLOOKUP(E1387,'Study Locations'!B:D,3,FALSE)))</f>
        <v/>
      </c>
      <c r="H1387" s="5"/>
      <c r="I1387" s="5"/>
      <c r="J1387" s="3" t="str">
        <f t="shared" si="63"/>
        <v/>
      </c>
      <c r="K1387" s="29" t="str">
        <f>IF(B1387="","",IF(J1387="","NA",IF(ISNA(VLOOKUP(J1387,'Default  Salaries'!D:E,2,FALSE)),IF(ISNA(VLOOKUP(I1387&amp;"-NA",'Default  Salaries'!D:E,2,FALSE)),"NA",VLOOKUP(I1387&amp;"-NA",'Default  Salaries'!D:E,2,FALSE)),VLOOKUP(J1387,'Default  Salaries'!D:E,2,FALSE))))</f>
        <v/>
      </c>
      <c r="L1387" s="46"/>
      <c r="M1387" s="19"/>
      <c r="N1387" s="45"/>
      <c r="O1387" s="45"/>
      <c r="P1387" s="7" t="str">
        <f t="shared" si="64"/>
        <v/>
      </c>
      <c r="Q1387" s="14"/>
      <c r="R1387" s="15"/>
      <c r="S1387" s="14"/>
      <c r="T1387" s="15"/>
      <c r="U1387" s="14"/>
      <c r="V1387" s="15"/>
      <c r="W1387" s="47"/>
      <c r="X1387" s="48"/>
      <c r="Y1387" s="47"/>
      <c r="Z1387" s="48"/>
      <c r="AA1387" s="47"/>
      <c r="AB1387" s="48"/>
      <c r="AC1387" s="47"/>
      <c r="AD1387" s="48"/>
      <c r="AE1387" s="47"/>
      <c r="AF1387" s="48"/>
      <c r="AG1387" s="47"/>
      <c r="AH1387" s="48"/>
      <c r="AI1387" s="47"/>
      <c r="AJ1387" s="48"/>
    </row>
    <row r="1388" spans="1:36" x14ac:dyDescent="0.25">
      <c r="A1388" s="7">
        <f t="shared" si="65"/>
        <v>1384</v>
      </c>
      <c r="B1388" s="8"/>
      <c r="C1388" s="5"/>
      <c r="D1388" s="5"/>
      <c r="E1388" s="5"/>
      <c r="F1388" s="7" t="str">
        <f>IF(E1388="","",IF(VLOOKUP(E1388,'Study Locations'!B:D,2,FALSE)="","",VLOOKUP(E1388,'Study Locations'!B:D,2,FALSE)))</f>
        <v/>
      </c>
      <c r="G1388" s="7" t="str">
        <f>IF(E1388="","",IF(VLOOKUP(E1388,'Study Locations'!B:D,3,FALSE)="","",VLOOKUP(E1388,'Study Locations'!B:D,3,FALSE)))</f>
        <v/>
      </c>
      <c r="H1388" s="5"/>
      <c r="I1388" s="5"/>
      <c r="J1388" s="3" t="str">
        <f t="shared" si="63"/>
        <v/>
      </c>
      <c r="K1388" s="29" t="str">
        <f>IF(B1388="","",IF(J1388="","NA",IF(ISNA(VLOOKUP(J1388,'Default  Salaries'!D:E,2,FALSE)),IF(ISNA(VLOOKUP(I1388&amp;"-NA",'Default  Salaries'!D:E,2,FALSE)),"NA",VLOOKUP(I1388&amp;"-NA",'Default  Salaries'!D:E,2,FALSE)),VLOOKUP(J1388,'Default  Salaries'!D:E,2,FALSE))))</f>
        <v/>
      </c>
      <c r="L1388" s="46"/>
      <c r="M1388" s="19"/>
      <c r="N1388" s="45"/>
      <c r="O1388" s="45"/>
      <c r="P1388" s="7" t="str">
        <f t="shared" si="64"/>
        <v/>
      </c>
      <c r="Q1388" s="14"/>
      <c r="R1388" s="15"/>
      <c r="S1388" s="14"/>
      <c r="T1388" s="15"/>
      <c r="U1388" s="14"/>
      <c r="V1388" s="15"/>
      <c r="W1388" s="47"/>
      <c r="X1388" s="48"/>
      <c r="Y1388" s="47"/>
      <c r="Z1388" s="48"/>
      <c r="AA1388" s="47"/>
      <c r="AB1388" s="48"/>
      <c r="AC1388" s="47"/>
      <c r="AD1388" s="48"/>
      <c r="AE1388" s="47"/>
      <c r="AF1388" s="48"/>
      <c r="AG1388" s="47"/>
      <c r="AH1388" s="48"/>
      <c r="AI1388" s="47"/>
      <c r="AJ1388" s="48"/>
    </row>
    <row r="1389" spans="1:36" x14ac:dyDescent="0.25">
      <c r="A1389" s="7">
        <f t="shared" si="65"/>
        <v>1385</v>
      </c>
      <c r="B1389" s="8"/>
      <c r="C1389" s="5"/>
      <c r="D1389" s="5"/>
      <c r="E1389" s="5"/>
      <c r="F1389" s="7" t="str">
        <f>IF(E1389="","",IF(VLOOKUP(E1389,'Study Locations'!B:D,2,FALSE)="","",VLOOKUP(E1389,'Study Locations'!B:D,2,FALSE)))</f>
        <v/>
      </c>
      <c r="G1389" s="7" t="str">
        <f>IF(E1389="","",IF(VLOOKUP(E1389,'Study Locations'!B:D,3,FALSE)="","",VLOOKUP(E1389,'Study Locations'!B:D,3,FALSE)))</f>
        <v/>
      </c>
      <c r="H1389" s="5"/>
      <c r="I1389" s="5"/>
      <c r="J1389" s="3" t="str">
        <f t="shared" si="63"/>
        <v/>
      </c>
      <c r="K1389" s="29" t="str">
        <f>IF(B1389="","",IF(J1389="","NA",IF(ISNA(VLOOKUP(J1389,'Default  Salaries'!D:E,2,FALSE)),IF(ISNA(VLOOKUP(I1389&amp;"-NA",'Default  Salaries'!D:E,2,FALSE)),"NA",VLOOKUP(I1389&amp;"-NA",'Default  Salaries'!D:E,2,FALSE)),VLOOKUP(J1389,'Default  Salaries'!D:E,2,FALSE))))</f>
        <v/>
      </c>
      <c r="L1389" s="46"/>
      <c r="M1389" s="19"/>
      <c r="N1389" s="45"/>
      <c r="O1389" s="45"/>
      <c r="P1389" s="7" t="str">
        <f t="shared" si="64"/>
        <v/>
      </c>
      <c r="Q1389" s="14"/>
      <c r="R1389" s="15"/>
      <c r="S1389" s="14"/>
      <c r="T1389" s="15"/>
      <c r="U1389" s="14"/>
      <c r="V1389" s="15"/>
      <c r="W1389" s="47"/>
      <c r="X1389" s="48"/>
      <c r="Y1389" s="47"/>
      <c r="Z1389" s="48"/>
      <c r="AA1389" s="47"/>
      <c r="AB1389" s="48"/>
      <c r="AC1389" s="47"/>
      <c r="AD1389" s="48"/>
      <c r="AE1389" s="47"/>
      <c r="AF1389" s="48"/>
      <c r="AG1389" s="47"/>
      <c r="AH1389" s="48"/>
      <c r="AI1389" s="47"/>
      <c r="AJ1389" s="48"/>
    </row>
    <row r="1390" spans="1:36" x14ac:dyDescent="0.25">
      <c r="A1390" s="7">
        <f t="shared" si="65"/>
        <v>1386</v>
      </c>
      <c r="B1390" s="8"/>
      <c r="C1390" s="5"/>
      <c r="D1390" s="5"/>
      <c r="E1390" s="5"/>
      <c r="F1390" s="7" t="str">
        <f>IF(E1390="","",IF(VLOOKUP(E1390,'Study Locations'!B:D,2,FALSE)="","",VLOOKUP(E1390,'Study Locations'!B:D,2,FALSE)))</f>
        <v/>
      </c>
      <c r="G1390" s="7" t="str">
        <f>IF(E1390="","",IF(VLOOKUP(E1390,'Study Locations'!B:D,3,FALSE)="","",VLOOKUP(E1390,'Study Locations'!B:D,3,FALSE)))</f>
        <v/>
      </c>
      <c r="H1390" s="5"/>
      <c r="I1390" s="5"/>
      <c r="J1390" s="3" t="str">
        <f t="shared" si="63"/>
        <v/>
      </c>
      <c r="K1390" s="29" t="str">
        <f>IF(B1390="","",IF(J1390="","NA",IF(ISNA(VLOOKUP(J1390,'Default  Salaries'!D:E,2,FALSE)),IF(ISNA(VLOOKUP(I1390&amp;"-NA",'Default  Salaries'!D:E,2,FALSE)),"NA",VLOOKUP(I1390&amp;"-NA",'Default  Salaries'!D:E,2,FALSE)),VLOOKUP(J1390,'Default  Salaries'!D:E,2,FALSE))))</f>
        <v/>
      </c>
      <c r="L1390" s="46"/>
      <c r="M1390" s="19"/>
      <c r="N1390" s="45"/>
      <c r="O1390" s="45"/>
      <c r="P1390" s="7" t="str">
        <f t="shared" si="64"/>
        <v/>
      </c>
      <c r="Q1390" s="14"/>
      <c r="R1390" s="15"/>
      <c r="S1390" s="14"/>
      <c r="T1390" s="15"/>
      <c r="U1390" s="14"/>
      <c r="V1390" s="15"/>
      <c r="W1390" s="47"/>
      <c r="X1390" s="48"/>
      <c r="Y1390" s="47"/>
      <c r="Z1390" s="48"/>
      <c r="AA1390" s="47"/>
      <c r="AB1390" s="48"/>
      <c r="AC1390" s="47"/>
      <c r="AD1390" s="48"/>
      <c r="AE1390" s="47"/>
      <c r="AF1390" s="48"/>
      <c r="AG1390" s="47"/>
      <c r="AH1390" s="48"/>
      <c r="AI1390" s="47"/>
      <c r="AJ1390" s="48"/>
    </row>
    <row r="1391" spans="1:36" x14ac:dyDescent="0.25">
      <c r="A1391" s="7">
        <f t="shared" si="65"/>
        <v>1387</v>
      </c>
      <c r="B1391" s="8"/>
      <c r="C1391" s="5"/>
      <c r="D1391" s="5"/>
      <c r="E1391" s="5"/>
      <c r="F1391" s="7" t="str">
        <f>IF(E1391="","",IF(VLOOKUP(E1391,'Study Locations'!B:D,2,FALSE)="","",VLOOKUP(E1391,'Study Locations'!B:D,2,FALSE)))</f>
        <v/>
      </c>
      <c r="G1391" s="7" t="str">
        <f>IF(E1391="","",IF(VLOOKUP(E1391,'Study Locations'!B:D,3,FALSE)="","",VLOOKUP(E1391,'Study Locations'!B:D,3,FALSE)))</f>
        <v/>
      </c>
      <c r="H1391" s="5"/>
      <c r="I1391" s="5"/>
      <c r="J1391" s="3" t="str">
        <f t="shared" si="63"/>
        <v/>
      </c>
      <c r="K1391" s="29" t="str">
        <f>IF(B1391="","",IF(J1391="","NA",IF(ISNA(VLOOKUP(J1391,'Default  Salaries'!D:E,2,FALSE)),IF(ISNA(VLOOKUP(I1391&amp;"-NA",'Default  Salaries'!D:E,2,FALSE)),"NA",VLOOKUP(I1391&amp;"-NA",'Default  Salaries'!D:E,2,FALSE)),VLOOKUP(J1391,'Default  Salaries'!D:E,2,FALSE))))</f>
        <v/>
      </c>
      <c r="L1391" s="46"/>
      <c r="M1391" s="19"/>
      <c r="N1391" s="45"/>
      <c r="O1391" s="45"/>
      <c r="P1391" s="7" t="str">
        <f t="shared" si="64"/>
        <v/>
      </c>
      <c r="Q1391" s="14"/>
      <c r="R1391" s="15"/>
      <c r="S1391" s="14"/>
      <c r="T1391" s="15"/>
      <c r="U1391" s="14"/>
      <c r="V1391" s="15"/>
      <c r="W1391" s="47"/>
      <c r="X1391" s="48"/>
      <c r="Y1391" s="47"/>
      <c r="Z1391" s="48"/>
      <c r="AA1391" s="47"/>
      <c r="AB1391" s="48"/>
      <c r="AC1391" s="47"/>
      <c r="AD1391" s="48"/>
      <c r="AE1391" s="47"/>
      <c r="AF1391" s="48"/>
      <c r="AG1391" s="47"/>
      <c r="AH1391" s="48"/>
      <c r="AI1391" s="47"/>
      <c r="AJ1391" s="48"/>
    </row>
    <row r="1392" spans="1:36" x14ac:dyDescent="0.25">
      <c r="A1392" s="7">
        <f t="shared" si="65"/>
        <v>1388</v>
      </c>
      <c r="B1392" s="8"/>
      <c r="C1392" s="5"/>
      <c r="D1392" s="5"/>
      <c r="E1392" s="5"/>
      <c r="F1392" s="7" t="str">
        <f>IF(E1392="","",IF(VLOOKUP(E1392,'Study Locations'!B:D,2,FALSE)="","",VLOOKUP(E1392,'Study Locations'!B:D,2,FALSE)))</f>
        <v/>
      </c>
      <c r="G1392" s="7" t="str">
        <f>IF(E1392="","",IF(VLOOKUP(E1392,'Study Locations'!B:D,3,FALSE)="","",VLOOKUP(E1392,'Study Locations'!B:D,3,FALSE)))</f>
        <v/>
      </c>
      <c r="H1392" s="5"/>
      <c r="I1392" s="5"/>
      <c r="J1392" s="3" t="str">
        <f t="shared" si="63"/>
        <v/>
      </c>
      <c r="K1392" s="29" t="str">
        <f>IF(B1392="","",IF(J1392="","NA",IF(ISNA(VLOOKUP(J1392,'Default  Salaries'!D:E,2,FALSE)),IF(ISNA(VLOOKUP(I1392&amp;"-NA",'Default  Salaries'!D:E,2,FALSE)),"NA",VLOOKUP(I1392&amp;"-NA",'Default  Salaries'!D:E,2,FALSE)),VLOOKUP(J1392,'Default  Salaries'!D:E,2,FALSE))))</f>
        <v/>
      </c>
      <c r="L1392" s="46"/>
      <c r="M1392" s="19"/>
      <c r="N1392" s="45"/>
      <c r="O1392" s="45"/>
      <c r="P1392" s="7" t="str">
        <f t="shared" si="64"/>
        <v/>
      </c>
      <c r="Q1392" s="14"/>
      <c r="R1392" s="15"/>
      <c r="S1392" s="14"/>
      <c r="T1392" s="15"/>
      <c r="U1392" s="14"/>
      <c r="V1392" s="15"/>
      <c r="W1392" s="47"/>
      <c r="X1392" s="48"/>
      <c r="Y1392" s="47"/>
      <c r="Z1392" s="48"/>
      <c r="AA1392" s="47"/>
      <c r="AB1392" s="48"/>
      <c r="AC1392" s="47"/>
      <c r="AD1392" s="48"/>
      <c r="AE1392" s="47"/>
      <c r="AF1392" s="48"/>
      <c r="AG1392" s="47"/>
      <c r="AH1392" s="48"/>
      <c r="AI1392" s="47"/>
      <c r="AJ1392" s="48"/>
    </row>
    <row r="1393" spans="1:36" x14ac:dyDescent="0.25">
      <c r="A1393" s="7">
        <f t="shared" si="65"/>
        <v>1389</v>
      </c>
      <c r="B1393" s="8"/>
      <c r="C1393" s="5"/>
      <c r="D1393" s="5"/>
      <c r="E1393" s="5"/>
      <c r="F1393" s="7" t="str">
        <f>IF(E1393="","",IF(VLOOKUP(E1393,'Study Locations'!B:D,2,FALSE)="","",VLOOKUP(E1393,'Study Locations'!B:D,2,FALSE)))</f>
        <v/>
      </c>
      <c r="G1393" s="7" t="str">
        <f>IF(E1393="","",IF(VLOOKUP(E1393,'Study Locations'!B:D,3,FALSE)="","",VLOOKUP(E1393,'Study Locations'!B:D,3,FALSE)))</f>
        <v/>
      </c>
      <c r="H1393" s="5"/>
      <c r="I1393" s="5"/>
      <c r="J1393" s="3" t="str">
        <f t="shared" si="63"/>
        <v/>
      </c>
      <c r="K1393" s="29" t="str">
        <f>IF(B1393="","",IF(J1393="","NA",IF(ISNA(VLOOKUP(J1393,'Default  Salaries'!D:E,2,FALSE)),IF(ISNA(VLOOKUP(I1393&amp;"-NA",'Default  Salaries'!D:E,2,FALSE)),"NA",VLOOKUP(I1393&amp;"-NA",'Default  Salaries'!D:E,2,FALSE)),VLOOKUP(J1393,'Default  Salaries'!D:E,2,FALSE))))</f>
        <v/>
      </c>
      <c r="L1393" s="46"/>
      <c r="M1393" s="19"/>
      <c r="N1393" s="45"/>
      <c r="O1393" s="45"/>
      <c r="P1393" s="7" t="str">
        <f t="shared" si="64"/>
        <v/>
      </c>
      <c r="Q1393" s="14"/>
      <c r="R1393" s="15"/>
      <c r="S1393" s="14"/>
      <c r="T1393" s="15"/>
      <c r="U1393" s="14"/>
      <c r="V1393" s="15"/>
      <c r="W1393" s="47"/>
      <c r="X1393" s="48"/>
      <c r="Y1393" s="47"/>
      <c r="Z1393" s="48"/>
      <c r="AA1393" s="47"/>
      <c r="AB1393" s="48"/>
      <c r="AC1393" s="47"/>
      <c r="AD1393" s="48"/>
      <c r="AE1393" s="47"/>
      <c r="AF1393" s="48"/>
      <c r="AG1393" s="47"/>
      <c r="AH1393" s="48"/>
      <c r="AI1393" s="47"/>
      <c r="AJ1393" s="48"/>
    </row>
    <row r="1394" spans="1:36" x14ac:dyDescent="0.25">
      <c r="A1394" s="7">
        <f t="shared" si="65"/>
        <v>1390</v>
      </c>
      <c r="B1394" s="8"/>
      <c r="C1394" s="5"/>
      <c r="D1394" s="5"/>
      <c r="E1394" s="5"/>
      <c r="F1394" s="7" t="str">
        <f>IF(E1394="","",IF(VLOOKUP(E1394,'Study Locations'!B:D,2,FALSE)="","",VLOOKUP(E1394,'Study Locations'!B:D,2,FALSE)))</f>
        <v/>
      </c>
      <c r="G1394" s="7" t="str">
        <f>IF(E1394="","",IF(VLOOKUP(E1394,'Study Locations'!B:D,3,FALSE)="","",VLOOKUP(E1394,'Study Locations'!B:D,3,FALSE)))</f>
        <v/>
      </c>
      <c r="H1394" s="5"/>
      <c r="I1394" s="5"/>
      <c r="J1394" s="3" t="str">
        <f t="shared" si="63"/>
        <v/>
      </c>
      <c r="K1394" s="29" t="str">
        <f>IF(B1394="","",IF(J1394="","NA",IF(ISNA(VLOOKUP(J1394,'Default  Salaries'!D:E,2,FALSE)),IF(ISNA(VLOOKUP(I1394&amp;"-NA",'Default  Salaries'!D:E,2,FALSE)),"NA",VLOOKUP(I1394&amp;"-NA",'Default  Salaries'!D:E,2,FALSE)),VLOOKUP(J1394,'Default  Salaries'!D:E,2,FALSE))))</f>
        <v/>
      </c>
      <c r="L1394" s="46"/>
      <c r="M1394" s="19"/>
      <c r="N1394" s="45"/>
      <c r="O1394" s="45"/>
      <c r="P1394" s="7" t="str">
        <f t="shared" si="64"/>
        <v/>
      </c>
      <c r="Q1394" s="14"/>
      <c r="R1394" s="15"/>
      <c r="S1394" s="14"/>
      <c r="T1394" s="15"/>
      <c r="U1394" s="14"/>
      <c r="V1394" s="15"/>
      <c r="W1394" s="47"/>
      <c r="X1394" s="48"/>
      <c r="Y1394" s="47"/>
      <c r="Z1394" s="48"/>
      <c r="AA1394" s="47"/>
      <c r="AB1394" s="48"/>
      <c r="AC1394" s="47"/>
      <c r="AD1394" s="48"/>
      <c r="AE1394" s="47"/>
      <c r="AF1394" s="48"/>
      <c r="AG1394" s="47"/>
      <c r="AH1394" s="48"/>
      <c r="AI1394" s="47"/>
      <c r="AJ1394" s="48"/>
    </row>
    <row r="1395" spans="1:36" x14ac:dyDescent="0.25">
      <c r="A1395" s="7">
        <f t="shared" si="65"/>
        <v>1391</v>
      </c>
      <c r="B1395" s="8"/>
      <c r="C1395" s="5"/>
      <c r="D1395" s="5"/>
      <c r="E1395" s="5"/>
      <c r="F1395" s="7" t="str">
        <f>IF(E1395="","",IF(VLOOKUP(E1395,'Study Locations'!B:D,2,FALSE)="","",VLOOKUP(E1395,'Study Locations'!B:D,2,FALSE)))</f>
        <v/>
      </c>
      <c r="G1395" s="7" t="str">
        <f>IF(E1395="","",IF(VLOOKUP(E1395,'Study Locations'!B:D,3,FALSE)="","",VLOOKUP(E1395,'Study Locations'!B:D,3,FALSE)))</f>
        <v/>
      </c>
      <c r="H1395" s="5"/>
      <c r="I1395" s="5"/>
      <c r="J1395" s="3" t="str">
        <f t="shared" si="63"/>
        <v/>
      </c>
      <c r="K1395" s="29" t="str">
        <f>IF(B1395="","",IF(J1395="","NA",IF(ISNA(VLOOKUP(J1395,'Default  Salaries'!D:E,2,FALSE)),IF(ISNA(VLOOKUP(I1395&amp;"-NA",'Default  Salaries'!D:E,2,FALSE)),"NA",VLOOKUP(I1395&amp;"-NA",'Default  Salaries'!D:E,2,FALSE)),VLOOKUP(J1395,'Default  Salaries'!D:E,2,FALSE))))</f>
        <v/>
      </c>
      <c r="L1395" s="46"/>
      <c r="M1395" s="19"/>
      <c r="N1395" s="45"/>
      <c r="O1395" s="45"/>
      <c r="P1395" s="7" t="str">
        <f t="shared" si="64"/>
        <v/>
      </c>
      <c r="Q1395" s="14"/>
      <c r="R1395" s="15"/>
      <c r="S1395" s="14"/>
      <c r="T1395" s="15"/>
      <c r="U1395" s="14"/>
      <c r="V1395" s="15"/>
      <c r="W1395" s="47"/>
      <c r="X1395" s="48"/>
      <c r="Y1395" s="47"/>
      <c r="Z1395" s="48"/>
      <c r="AA1395" s="47"/>
      <c r="AB1395" s="48"/>
      <c r="AC1395" s="47"/>
      <c r="AD1395" s="48"/>
      <c r="AE1395" s="47"/>
      <c r="AF1395" s="48"/>
      <c r="AG1395" s="47"/>
      <c r="AH1395" s="48"/>
      <c r="AI1395" s="47"/>
      <c r="AJ1395" s="48"/>
    </row>
    <row r="1396" spans="1:36" x14ac:dyDescent="0.25">
      <c r="A1396" s="7">
        <f t="shared" si="65"/>
        <v>1392</v>
      </c>
      <c r="B1396" s="8"/>
      <c r="C1396" s="5"/>
      <c r="D1396" s="5"/>
      <c r="E1396" s="5"/>
      <c r="F1396" s="7" t="str">
        <f>IF(E1396="","",IF(VLOOKUP(E1396,'Study Locations'!B:D,2,FALSE)="","",VLOOKUP(E1396,'Study Locations'!B:D,2,FALSE)))</f>
        <v/>
      </c>
      <c r="G1396" s="7" t="str">
        <f>IF(E1396="","",IF(VLOOKUP(E1396,'Study Locations'!B:D,3,FALSE)="","",VLOOKUP(E1396,'Study Locations'!B:D,3,FALSE)))</f>
        <v/>
      </c>
      <c r="H1396" s="5"/>
      <c r="I1396" s="5"/>
      <c r="J1396" s="3" t="str">
        <f t="shared" si="63"/>
        <v/>
      </c>
      <c r="K1396" s="29" t="str">
        <f>IF(B1396="","",IF(J1396="","NA",IF(ISNA(VLOOKUP(J1396,'Default  Salaries'!D:E,2,FALSE)),IF(ISNA(VLOOKUP(I1396&amp;"-NA",'Default  Salaries'!D:E,2,FALSE)),"NA",VLOOKUP(I1396&amp;"-NA",'Default  Salaries'!D:E,2,FALSE)),VLOOKUP(J1396,'Default  Salaries'!D:E,2,FALSE))))</f>
        <v/>
      </c>
      <c r="L1396" s="46"/>
      <c r="M1396" s="19"/>
      <c r="N1396" s="45"/>
      <c r="O1396" s="45"/>
      <c r="P1396" s="7" t="str">
        <f t="shared" si="64"/>
        <v/>
      </c>
      <c r="Q1396" s="14"/>
      <c r="R1396" s="15"/>
      <c r="S1396" s="14"/>
      <c r="T1396" s="15"/>
      <c r="U1396" s="14"/>
      <c r="V1396" s="15"/>
      <c r="W1396" s="47"/>
      <c r="X1396" s="48"/>
      <c r="Y1396" s="47"/>
      <c r="Z1396" s="48"/>
      <c r="AA1396" s="47"/>
      <c r="AB1396" s="48"/>
      <c r="AC1396" s="47"/>
      <c r="AD1396" s="48"/>
      <c r="AE1396" s="47"/>
      <c r="AF1396" s="48"/>
      <c r="AG1396" s="47"/>
      <c r="AH1396" s="48"/>
      <c r="AI1396" s="47"/>
      <c r="AJ1396" s="48"/>
    </row>
    <row r="1397" spans="1:36" x14ac:dyDescent="0.25">
      <c r="A1397" s="7">
        <f t="shared" si="65"/>
        <v>1393</v>
      </c>
      <c r="B1397" s="8"/>
      <c r="C1397" s="5"/>
      <c r="D1397" s="5"/>
      <c r="E1397" s="5"/>
      <c r="F1397" s="7" t="str">
        <f>IF(E1397="","",IF(VLOOKUP(E1397,'Study Locations'!B:D,2,FALSE)="","",VLOOKUP(E1397,'Study Locations'!B:D,2,FALSE)))</f>
        <v/>
      </c>
      <c r="G1397" s="7" t="str">
        <f>IF(E1397="","",IF(VLOOKUP(E1397,'Study Locations'!B:D,3,FALSE)="","",VLOOKUP(E1397,'Study Locations'!B:D,3,FALSE)))</f>
        <v/>
      </c>
      <c r="H1397" s="5"/>
      <c r="I1397" s="5"/>
      <c r="J1397" s="3" t="str">
        <f t="shared" si="63"/>
        <v/>
      </c>
      <c r="K1397" s="29" t="str">
        <f>IF(B1397="","",IF(J1397="","NA",IF(ISNA(VLOOKUP(J1397,'Default  Salaries'!D:E,2,FALSE)),IF(ISNA(VLOOKUP(I1397&amp;"-NA",'Default  Salaries'!D:E,2,FALSE)),"NA",VLOOKUP(I1397&amp;"-NA",'Default  Salaries'!D:E,2,FALSE)),VLOOKUP(J1397,'Default  Salaries'!D:E,2,FALSE))))</f>
        <v/>
      </c>
      <c r="L1397" s="46"/>
      <c r="M1397" s="19"/>
      <c r="N1397" s="45"/>
      <c r="O1397" s="45"/>
      <c r="P1397" s="7" t="str">
        <f t="shared" si="64"/>
        <v/>
      </c>
      <c r="Q1397" s="14"/>
      <c r="R1397" s="15"/>
      <c r="S1397" s="14"/>
      <c r="T1397" s="15"/>
      <c r="U1397" s="14"/>
      <c r="V1397" s="15"/>
      <c r="W1397" s="47"/>
      <c r="X1397" s="48"/>
      <c r="Y1397" s="47"/>
      <c r="Z1397" s="48"/>
      <c r="AA1397" s="47"/>
      <c r="AB1397" s="48"/>
      <c r="AC1397" s="47"/>
      <c r="AD1397" s="48"/>
      <c r="AE1397" s="47"/>
      <c r="AF1397" s="48"/>
      <c r="AG1397" s="47"/>
      <c r="AH1397" s="48"/>
      <c r="AI1397" s="47"/>
      <c r="AJ1397" s="48"/>
    </row>
    <row r="1398" spans="1:36" x14ac:dyDescent="0.25">
      <c r="A1398" s="7">
        <f t="shared" si="65"/>
        <v>1394</v>
      </c>
      <c r="B1398" s="8"/>
      <c r="C1398" s="5"/>
      <c r="D1398" s="5"/>
      <c r="E1398" s="5"/>
      <c r="F1398" s="7" t="str">
        <f>IF(E1398="","",IF(VLOOKUP(E1398,'Study Locations'!B:D,2,FALSE)="","",VLOOKUP(E1398,'Study Locations'!B:D,2,FALSE)))</f>
        <v/>
      </c>
      <c r="G1398" s="7" t="str">
        <f>IF(E1398="","",IF(VLOOKUP(E1398,'Study Locations'!B:D,3,FALSE)="","",VLOOKUP(E1398,'Study Locations'!B:D,3,FALSE)))</f>
        <v/>
      </c>
      <c r="H1398" s="5"/>
      <c r="I1398" s="5"/>
      <c r="J1398" s="3" t="str">
        <f t="shared" si="63"/>
        <v/>
      </c>
      <c r="K1398" s="29" t="str">
        <f>IF(B1398="","",IF(J1398="","NA",IF(ISNA(VLOOKUP(J1398,'Default  Salaries'!D:E,2,FALSE)),IF(ISNA(VLOOKUP(I1398&amp;"-NA",'Default  Salaries'!D:E,2,FALSE)),"NA",VLOOKUP(I1398&amp;"-NA",'Default  Salaries'!D:E,2,FALSE)),VLOOKUP(J1398,'Default  Salaries'!D:E,2,FALSE))))</f>
        <v/>
      </c>
      <c r="L1398" s="46"/>
      <c r="M1398" s="19"/>
      <c r="N1398" s="45"/>
      <c r="O1398" s="45"/>
      <c r="P1398" s="7" t="str">
        <f t="shared" si="64"/>
        <v/>
      </c>
      <c r="Q1398" s="14"/>
      <c r="R1398" s="15"/>
      <c r="S1398" s="14"/>
      <c r="T1398" s="15"/>
      <c r="U1398" s="14"/>
      <c r="V1398" s="15"/>
      <c r="W1398" s="47"/>
      <c r="X1398" s="48"/>
      <c r="Y1398" s="47"/>
      <c r="Z1398" s="48"/>
      <c r="AA1398" s="47"/>
      <c r="AB1398" s="48"/>
      <c r="AC1398" s="47"/>
      <c r="AD1398" s="48"/>
      <c r="AE1398" s="47"/>
      <c r="AF1398" s="48"/>
      <c r="AG1398" s="47"/>
      <c r="AH1398" s="48"/>
      <c r="AI1398" s="47"/>
      <c r="AJ1398" s="48"/>
    </row>
    <row r="1399" spans="1:36" x14ac:dyDescent="0.25">
      <c r="A1399" s="7">
        <f t="shared" si="65"/>
        <v>1395</v>
      </c>
      <c r="B1399" s="8"/>
      <c r="C1399" s="5"/>
      <c r="D1399" s="5"/>
      <c r="E1399" s="5"/>
      <c r="F1399" s="7" t="str">
        <f>IF(E1399="","",IF(VLOOKUP(E1399,'Study Locations'!B:D,2,FALSE)="","",VLOOKUP(E1399,'Study Locations'!B:D,2,FALSE)))</f>
        <v/>
      </c>
      <c r="G1399" s="7" t="str">
        <f>IF(E1399="","",IF(VLOOKUP(E1399,'Study Locations'!B:D,3,FALSE)="","",VLOOKUP(E1399,'Study Locations'!B:D,3,FALSE)))</f>
        <v/>
      </c>
      <c r="H1399" s="5"/>
      <c r="I1399" s="5"/>
      <c r="J1399" s="3" t="str">
        <f t="shared" si="63"/>
        <v/>
      </c>
      <c r="K1399" s="29" t="str">
        <f>IF(B1399="","",IF(J1399="","NA",IF(ISNA(VLOOKUP(J1399,'Default  Salaries'!D:E,2,FALSE)),IF(ISNA(VLOOKUP(I1399&amp;"-NA",'Default  Salaries'!D:E,2,FALSE)),"NA",VLOOKUP(I1399&amp;"-NA",'Default  Salaries'!D:E,2,FALSE)),VLOOKUP(J1399,'Default  Salaries'!D:E,2,FALSE))))</f>
        <v/>
      </c>
      <c r="L1399" s="46"/>
      <c r="M1399" s="19"/>
      <c r="N1399" s="45"/>
      <c r="O1399" s="45"/>
      <c r="P1399" s="7" t="str">
        <f t="shared" si="64"/>
        <v/>
      </c>
      <c r="Q1399" s="14"/>
      <c r="R1399" s="15"/>
      <c r="S1399" s="14"/>
      <c r="T1399" s="15"/>
      <c r="U1399" s="14"/>
      <c r="V1399" s="15"/>
      <c r="W1399" s="47"/>
      <c r="X1399" s="48"/>
      <c r="Y1399" s="47"/>
      <c r="Z1399" s="48"/>
      <c r="AA1399" s="47"/>
      <c r="AB1399" s="48"/>
      <c r="AC1399" s="47"/>
      <c r="AD1399" s="48"/>
      <c r="AE1399" s="47"/>
      <c r="AF1399" s="48"/>
      <c r="AG1399" s="47"/>
      <c r="AH1399" s="48"/>
      <c r="AI1399" s="47"/>
      <c r="AJ1399" s="48"/>
    </row>
    <row r="1400" spans="1:36" x14ac:dyDescent="0.25">
      <c r="A1400" s="7">
        <f t="shared" si="65"/>
        <v>1396</v>
      </c>
      <c r="B1400" s="8"/>
      <c r="C1400" s="5"/>
      <c r="D1400" s="5"/>
      <c r="E1400" s="5"/>
      <c r="F1400" s="7" t="str">
        <f>IF(E1400="","",IF(VLOOKUP(E1400,'Study Locations'!B:D,2,FALSE)="","",VLOOKUP(E1400,'Study Locations'!B:D,2,FALSE)))</f>
        <v/>
      </c>
      <c r="G1400" s="7" t="str">
        <f>IF(E1400="","",IF(VLOOKUP(E1400,'Study Locations'!B:D,3,FALSE)="","",VLOOKUP(E1400,'Study Locations'!B:D,3,FALSE)))</f>
        <v/>
      </c>
      <c r="H1400" s="5"/>
      <c r="I1400" s="5"/>
      <c r="J1400" s="3" t="str">
        <f t="shared" si="63"/>
        <v/>
      </c>
      <c r="K1400" s="29" t="str">
        <f>IF(B1400="","",IF(J1400="","NA",IF(ISNA(VLOOKUP(J1400,'Default  Salaries'!D:E,2,FALSE)),IF(ISNA(VLOOKUP(I1400&amp;"-NA",'Default  Salaries'!D:E,2,FALSE)),"NA",VLOOKUP(I1400&amp;"-NA",'Default  Salaries'!D:E,2,FALSE)),VLOOKUP(J1400,'Default  Salaries'!D:E,2,FALSE))))</f>
        <v/>
      </c>
      <c r="L1400" s="46"/>
      <c r="M1400" s="19"/>
      <c r="N1400" s="45"/>
      <c r="O1400" s="45"/>
      <c r="P1400" s="7" t="str">
        <f t="shared" si="64"/>
        <v/>
      </c>
      <c r="Q1400" s="14"/>
      <c r="R1400" s="15"/>
      <c r="S1400" s="14"/>
      <c r="T1400" s="15"/>
      <c r="U1400" s="14"/>
      <c r="V1400" s="15"/>
      <c r="W1400" s="47"/>
      <c r="X1400" s="48"/>
      <c r="Y1400" s="47"/>
      <c r="Z1400" s="48"/>
      <c r="AA1400" s="47"/>
      <c r="AB1400" s="48"/>
      <c r="AC1400" s="47"/>
      <c r="AD1400" s="48"/>
      <c r="AE1400" s="47"/>
      <c r="AF1400" s="48"/>
      <c r="AG1400" s="47"/>
      <c r="AH1400" s="48"/>
      <c r="AI1400" s="47"/>
      <c r="AJ1400" s="48"/>
    </row>
    <row r="1401" spans="1:36" x14ac:dyDescent="0.25">
      <c r="A1401" s="7">
        <f t="shared" si="65"/>
        <v>1397</v>
      </c>
      <c r="B1401" s="8"/>
      <c r="C1401" s="5"/>
      <c r="D1401" s="5"/>
      <c r="E1401" s="5"/>
      <c r="F1401" s="7" t="str">
        <f>IF(E1401="","",IF(VLOOKUP(E1401,'Study Locations'!B:D,2,FALSE)="","",VLOOKUP(E1401,'Study Locations'!B:D,2,FALSE)))</f>
        <v/>
      </c>
      <c r="G1401" s="7" t="str">
        <f>IF(E1401="","",IF(VLOOKUP(E1401,'Study Locations'!B:D,3,FALSE)="","",VLOOKUP(E1401,'Study Locations'!B:D,3,FALSE)))</f>
        <v/>
      </c>
      <c r="H1401" s="5"/>
      <c r="I1401" s="5"/>
      <c r="J1401" s="3" t="str">
        <f t="shared" si="63"/>
        <v/>
      </c>
      <c r="K1401" s="29" t="str">
        <f>IF(B1401="","",IF(J1401="","NA",IF(ISNA(VLOOKUP(J1401,'Default  Salaries'!D:E,2,FALSE)),IF(ISNA(VLOOKUP(I1401&amp;"-NA",'Default  Salaries'!D:E,2,FALSE)),"NA",VLOOKUP(I1401&amp;"-NA",'Default  Salaries'!D:E,2,FALSE)),VLOOKUP(J1401,'Default  Salaries'!D:E,2,FALSE))))</f>
        <v/>
      </c>
      <c r="L1401" s="46"/>
      <c r="M1401" s="19"/>
      <c r="N1401" s="45"/>
      <c r="O1401" s="45"/>
      <c r="P1401" s="7" t="str">
        <f t="shared" si="64"/>
        <v/>
      </c>
      <c r="Q1401" s="14"/>
      <c r="R1401" s="15"/>
      <c r="S1401" s="14"/>
      <c r="T1401" s="15"/>
      <c r="U1401" s="14"/>
      <c r="V1401" s="15"/>
      <c r="W1401" s="47"/>
      <c r="X1401" s="48"/>
      <c r="Y1401" s="47"/>
      <c r="Z1401" s="48"/>
      <c r="AA1401" s="47"/>
      <c r="AB1401" s="48"/>
      <c r="AC1401" s="47"/>
      <c r="AD1401" s="48"/>
      <c r="AE1401" s="47"/>
      <c r="AF1401" s="48"/>
      <c r="AG1401" s="47"/>
      <c r="AH1401" s="48"/>
      <c r="AI1401" s="47"/>
      <c r="AJ1401" s="48"/>
    </row>
    <row r="1402" spans="1:36" x14ac:dyDescent="0.25">
      <c r="A1402" s="7">
        <f t="shared" si="65"/>
        <v>1398</v>
      </c>
      <c r="B1402" s="8"/>
      <c r="C1402" s="5"/>
      <c r="D1402" s="5"/>
      <c r="E1402" s="5"/>
      <c r="F1402" s="7" t="str">
        <f>IF(E1402="","",IF(VLOOKUP(E1402,'Study Locations'!B:D,2,FALSE)="","",VLOOKUP(E1402,'Study Locations'!B:D,2,FALSE)))</f>
        <v/>
      </c>
      <c r="G1402" s="7" t="str">
        <f>IF(E1402="","",IF(VLOOKUP(E1402,'Study Locations'!B:D,3,FALSE)="","",VLOOKUP(E1402,'Study Locations'!B:D,3,FALSE)))</f>
        <v/>
      </c>
      <c r="H1402" s="5"/>
      <c r="I1402" s="5"/>
      <c r="J1402" s="3" t="str">
        <f t="shared" si="63"/>
        <v/>
      </c>
      <c r="K1402" s="29" t="str">
        <f>IF(B1402="","",IF(J1402="","NA",IF(ISNA(VLOOKUP(J1402,'Default  Salaries'!D:E,2,FALSE)),IF(ISNA(VLOOKUP(I1402&amp;"-NA",'Default  Salaries'!D:E,2,FALSE)),"NA",VLOOKUP(I1402&amp;"-NA",'Default  Salaries'!D:E,2,FALSE)),VLOOKUP(J1402,'Default  Salaries'!D:E,2,FALSE))))</f>
        <v/>
      </c>
      <c r="L1402" s="46"/>
      <c r="M1402" s="19"/>
      <c r="N1402" s="45"/>
      <c r="O1402" s="45"/>
      <c r="P1402" s="7" t="str">
        <f t="shared" si="64"/>
        <v/>
      </c>
      <c r="Q1402" s="14"/>
      <c r="R1402" s="15"/>
      <c r="S1402" s="14"/>
      <c r="T1402" s="15"/>
      <c r="U1402" s="14"/>
      <c r="V1402" s="15"/>
      <c r="W1402" s="47"/>
      <c r="X1402" s="48"/>
      <c r="Y1402" s="47"/>
      <c r="Z1402" s="48"/>
      <c r="AA1402" s="47"/>
      <c r="AB1402" s="48"/>
      <c r="AC1402" s="47"/>
      <c r="AD1402" s="48"/>
      <c r="AE1402" s="47"/>
      <c r="AF1402" s="48"/>
      <c r="AG1402" s="47"/>
      <c r="AH1402" s="48"/>
      <c r="AI1402" s="47"/>
      <c r="AJ1402" s="48"/>
    </row>
    <row r="1403" spans="1:36" x14ac:dyDescent="0.25">
      <c r="A1403" s="7">
        <f t="shared" si="65"/>
        <v>1399</v>
      </c>
      <c r="B1403" s="8"/>
      <c r="C1403" s="5"/>
      <c r="D1403" s="5"/>
      <c r="E1403" s="5"/>
      <c r="F1403" s="7" t="str">
        <f>IF(E1403="","",IF(VLOOKUP(E1403,'Study Locations'!B:D,2,FALSE)="","",VLOOKUP(E1403,'Study Locations'!B:D,2,FALSE)))</f>
        <v/>
      </c>
      <c r="G1403" s="7" t="str">
        <f>IF(E1403="","",IF(VLOOKUP(E1403,'Study Locations'!B:D,3,FALSE)="","",VLOOKUP(E1403,'Study Locations'!B:D,3,FALSE)))</f>
        <v/>
      </c>
      <c r="H1403" s="5"/>
      <c r="I1403" s="5"/>
      <c r="J1403" s="3" t="str">
        <f t="shared" si="63"/>
        <v/>
      </c>
      <c r="K1403" s="29" t="str">
        <f>IF(B1403="","",IF(J1403="","NA",IF(ISNA(VLOOKUP(J1403,'Default  Salaries'!D:E,2,FALSE)),IF(ISNA(VLOOKUP(I1403&amp;"-NA",'Default  Salaries'!D:E,2,FALSE)),"NA",VLOOKUP(I1403&amp;"-NA",'Default  Salaries'!D:E,2,FALSE)),VLOOKUP(J1403,'Default  Salaries'!D:E,2,FALSE))))</f>
        <v/>
      </c>
      <c r="L1403" s="46"/>
      <c r="M1403" s="19"/>
      <c r="N1403" s="45"/>
      <c r="O1403" s="45"/>
      <c r="P1403" s="7" t="str">
        <f t="shared" si="64"/>
        <v/>
      </c>
      <c r="Q1403" s="14"/>
      <c r="R1403" s="15"/>
      <c r="S1403" s="14"/>
      <c r="T1403" s="15"/>
      <c r="U1403" s="14"/>
      <c r="V1403" s="15"/>
      <c r="W1403" s="47"/>
      <c r="X1403" s="48"/>
      <c r="Y1403" s="47"/>
      <c r="Z1403" s="48"/>
      <c r="AA1403" s="47"/>
      <c r="AB1403" s="48"/>
      <c r="AC1403" s="47"/>
      <c r="AD1403" s="48"/>
      <c r="AE1403" s="47"/>
      <c r="AF1403" s="48"/>
      <c r="AG1403" s="47"/>
      <c r="AH1403" s="48"/>
      <c r="AI1403" s="47"/>
      <c r="AJ1403" s="48"/>
    </row>
    <row r="1404" spans="1:36" x14ac:dyDescent="0.25">
      <c r="A1404" s="7">
        <f t="shared" si="65"/>
        <v>1400</v>
      </c>
      <c r="B1404" s="8"/>
      <c r="C1404" s="5"/>
      <c r="D1404" s="5"/>
      <c r="E1404" s="5"/>
      <c r="F1404" s="7" t="str">
        <f>IF(E1404="","",IF(VLOOKUP(E1404,'Study Locations'!B:D,2,FALSE)="","",VLOOKUP(E1404,'Study Locations'!B:D,2,FALSE)))</f>
        <v/>
      </c>
      <c r="G1404" s="7" t="str">
        <f>IF(E1404="","",IF(VLOOKUP(E1404,'Study Locations'!B:D,3,FALSE)="","",VLOOKUP(E1404,'Study Locations'!B:D,3,FALSE)))</f>
        <v/>
      </c>
      <c r="H1404" s="5"/>
      <c r="I1404" s="5"/>
      <c r="J1404" s="3" t="str">
        <f t="shared" si="63"/>
        <v/>
      </c>
      <c r="K1404" s="29" t="str">
        <f>IF(B1404="","",IF(J1404="","NA",IF(ISNA(VLOOKUP(J1404,'Default  Salaries'!D:E,2,FALSE)),IF(ISNA(VLOOKUP(I1404&amp;"-NA",'Default  Salaries'!D:E,2,FALSE)),"NA",VLOOKUP(I1404&amp;"-NA",'Default  Salaries'!D:E,2,FALSE)),VLOOKUP(J1404,'Default  Salaries'!D:E,2,FALSE))))</f>
        <v/>
      </c>
      <c r="L1404" s="46"/>
      <c r="M1404" s="19"/>
      <c r="N1404" s="45"/>
      <c r="O1404" s="45"/>
      <c r="P1404" s="7" t="str">
        <f t="shared" si="64"/>
        <v/>
      </c>
      <c r="Q1404" s="14"/>
      <c r="R1404" s="15"/>
      <c r="S1404" s="14"/>
      <c r="T1404" s="15"/>
      <c r="U1404" s="14"/>
      <c r="V1404" s="15"/>
      <c r="W1404" s="47"/>
      <c r="X1404" s="48"/>
      <c r="Y1404" s="47"/>
      <c r="Z1404" s="48"/>
      <c r="AA1404" s="47"/>
      <c r="AB1404" s="48"/>
      <c r="AC1404" s="47"/>
      <c r="AD1404" s="48"/>
      <c r="AE1404" s="47"/>
      <c r="AF1404" s="48"/>
      <c r="AG1404" s="47"/>
      <c r="AH1404" s="48"/>
      <c r="AI1404" s="47"/>
      <c r="AJ1404" s="48"/>
    </row>
    <row r="1405" spans="1:36" x14ac:dyDescent="0.25">
      <c r="A1405" s="7">
        <f t="shared" si="65"/>
        <v>1401</v>
      </c>
      <c r="B1405" s="8"/>
      <c r="C1405" s="5"/>
      <c r="D1405" s="5"/>
      <c r="E1405" s="5"/>
      <c r="F1405" s="7" t="str">
        <f>IF(E1405="","",IF(VLOOKUP(E1405,'Study Locations'!B:D,2,FALSE)="","",VLOOKUP(E1405,'Study Locations'!B:D,2,FALSE)))</f>
        <v/>
      </c>
      <c r="G1405" s="7" t="str">
        <f>IF(E1405="","",IF(VLOOKUP(E1405,'Study Locations'!B:D,3,FALSE)="","",VLOOKUP(E1405,'Study Locations'!B:D,3,FALSE)))</f>
        <v/>
      </c>
      <c r="H1405" s="5"/>
      <c r="I1405" s="5"/>
      <c r="J1405" s="3" t="str">
        <f t="shared" si="63"/>
        <v/>
      </c>
      <c r="K1405" s="29" t="str">
        <f>IF(B1405="","",IF(J1405="","NA",IF(ISNA(VLOOKUP(J1405,'Default  Salaries'!D:E,2,FALSE)),IF(ISNA(VLOOKUP(I1405&amp;"-NA",'Default  Salaries'!D:E,2,FALSE)),"NA",VLOOKUP(I1405&amp;"-NA",'Default  Salaries'!D:E,2,FALSE)),VLOOKUP(J1405,'Default  Salaries'!D:E,2,FALSE))))</f>
        <v/>
      </c>
      <c r="L1405" s="46"/>
      <c r="M1405" s="19"/>
      <c r="N1405" s="45"/>
      <c r="O1405" s="45"/>
      <c r="P1405" s="7" t="str">
        <f t="shared" si="64"/>
        <v/>
      </c>
      <c r="Q1405" s="14"/>
      <c r="R1405" s="15"/>
      <c r="S1405" s="14"/>
      <c r="T1405" s="15"/>
      <c r="U1405" s="14"/>
      <c r="V1405" s="15"/>
      <c r="W1405" s="47"/>
      <c r="X1405" s="48"/>
      <c r="Y1405" s="47"/>
      <c r="Z1405" s="48"/>
      <c r="AA1405" s="47"/>
      <c r="AB1405" s="48"/>
      <c r="AC1405" s="47"/>
      <c r="AD1405" s="48"/>
      <c r="AE1405" s="47"/>
      <c r="AF1405" s="48"/>
      <c r="AG1405" s="47"/>
      <c r="AH1405" s="48"/>
      <c r="AI1405" s="47"/>
      <c r="AJ1405" s="48"/>
    </row>
    <row r="1406" spans="1:36" x14ac:dyDescent="0.25">
      <c r="A1406" s="7">
        <f t="shared" si="65"/>
        <v>1402</v>
      </c>
      <c r="B1406" s="8"/>
      <c r="C1406" s="5"/>
      <c r="D1406" s="5"/>
      <c r="E1406" s="5"/>
      <c r="F1406" s="7" t="str">
        <f>IF(E1406="","",IF(VLOOKUP(E1406,'Study Locations'!B:D,2,FALSE)="","",VLOOKUP(E1406,'Study Locations'!B:D,2,FALSE)))</f>
        <v/>
      </c>
      <c r="G1406" s="7" t="str">
        <f>IF(E1406="","",IF(VLOOKUP(E1406,'Study Locations'!B:D,3,FALSE)="","",VLOOKUP(E1406,'Study Locations'!B:D,3,FALSE)))</f>
        <v/>
      </c>
      <c r="H1406" s="5"/>
      <c r="I1406" s="5"/>
      <c r="J1406" s="3" t="str">
        <f t="shared" si="63"/>
        <v/>
      </c>
      <c r="K1406" s="29" t="str">
        <f>IF(B1406="","",IF(J1406="","NA",IF(ISNA(VLOOKUP(J1406,'Default  Salaries'!D:E,2,FALSE)),IF(ISNA(VLOOKUP(I1406&amp;"-NA",'Default  Salaries'!D:E,2,FALSE)),"NA",VLOOKUP(I1406&amp;"-NA",'Default  Salaries'!D:E,2,FALSE)),VLOOKUP(J1406,'Default  Salaries'!D:E,2,FALSE))))</f>
        <v/>
      </c>
      <c r="L1406" s="46"/>
      <c r="M1406" s="19"/>
      <c r="N1406" s="45"/>
      <c r="O1406" s="45"/>
      <c r="P1406" s="7" t="str">
        <f t="shared" si="64"/>
        <v/>
      </c>
      <c r="Q1406" s="14"/>
      <c r="R1406" s="15"/>
      <c r="S1406" s="14"/>
      <c r="T1406" s="15"/>
      <c r="U1406" s="14"/>
      <c r="V1406" s="15"/>
      <c r="W1406" s="47"/>
      <c r="X1406" s="48"/>
      <c r="Y1406" s="47"/>
      <c r="Z1406" s="48"/>
      <c r="AA1406" s="47"/>
      <c r="AB1406" s="48"/>
      <c r="AC1406" s="47"/>
      <c r="AD1406" s="48"/>
      <c r="AE1406" s="47"/>
      <c r="AF1406" s="48"/>
      <c r="AG1406" s="47"/>
      <c r="AH1406" s="48"/>
      <c r="AI1406" s="47"/>
      <c r="AJ1406" s="48"/>
    </row>
    <row r="1407" spans="1:36" x14ac:dyDescent="0.25">
      <c r="A1407" s="7">
        <f t="shared" si="65"/>
        <v>1403</v>
      </c>
      <c r="B1407" s="8"/>
      <c r="C1407" s="5"/>
      <c r="D1407" s="5"/>
      <c r="E1407" s="5"/>
      <c r="F1407" s="7" t="str">
        <f>IF(E1407="","",IF(VLOOKUP(E1407,'Study Locations'!B:D,2,FALSE)="","",VLOOKUP(E1407,'Study Locations'!B:D,2,FALSE)))</f>
        <v/>
      </c>
      <c r="G1407" s="7" t="str">
        <f>IF(E1407="","",IF(VLOOKUP(E1407,'Study Locations'!B:D,3,FALSE)="","",VLOOKUP(E1407,'Study Locations'!B:D,3,FALSE)))</f>
        <v/>
      </c>
      <c r="H1407" s="5"/>
      <c r="I1407" s="5"/>
      <c r="J1407" s="3" t="str">
        <f t="shared" si="63"/>
        <v/>
      </c>
      <c r="K1407" s="29" t="str">
        <f>IF(B1407="","",IF(J1407="","NA",IF(ISNA(VLOOKUP(J1407,'Default  Salaries'!D:E,2,FALSE)),IF(ISNA(VLOOKUP(I1407&amp;"-NA",'Default  Salaries'!D:E,2,FALSE)),"NA",VLOOKUP(I1407&amp;"-NA",'Default  Salaries'!D:E,2,FALSE)),VLOOKUP(J1407,'Default  Salaries'!D:E,2,FALSE))))</f>
        <v/>
      </c>
      <c r="L1407" s="46"/>
      <c r="M1407" s="19"/>
      <c r="N1407" s="45"/>
      <c r="O1407" s="45"/>
      <c r="P1407" s="7" t="str">
        <f t="shared" si="64"/>
        <v/>
      </c>
      <c r="Q1407" s="14"/>
      <c r="R1407" s="15"/>
      <c r="S1407" s="14"/>
      <c r="T1407" s="15"/>
      <c r="U1407" s="14"/>
      <c r="V1407" s="15"/>
      <c r="W1407" s="47"/>
      <c r="X1407" s="48"/>
      <c r="Y1407" s="47"/>
      <c r="Z1407" s="48"/>
      <c r="AA1407" s="47"/>
      <c r="AB1407" s="48"/>
      <c r="AC1407" s="47"/>
      <c r="AD1407" s="48"/>
      <c r="AE1407" s="47"/>
      <c r="AF1407" s="48"/>
      <c r="AG1407" s="47"/>
      <c r="AH1407" s="48"/>
      <c r="AI1407" s="47"/>
      <c r="AJ1407" s="48"/>
    </row>
    <row r="1408" spans="1:36" x14ac:dyDescent="0.25">
      <c r="A1408" s="7">
        <f t="shared" si="65"/>
        <v>1404</v>
      </c>
      <c r="B1408" s="8"/>
      <c r="C1408" s="5"/>
      <c r="D1408" s="5"/>
      <c r="E1408" s="5"/>
      <c r="F1408" s="7" t="str">
        <f>IF(E1408="","",IF(VLOOKUP(E1408,'Study Locations'!B:D,2,FALSE)="","",VLOOKUP(E1408,'Study Locations'!B:D,2,FALSE)))</f>
        <v/>
      </c>
      <c r="G1408" s="7" t="str">
        <f>IF(E1408="","",IF(VLOOKUP(E1408,'Study Locations'!B:D,3,FALSE)="","",VLOOKUP(E1408,'Study Locations'!B:D,3,FALSE)))</f>
        <v/>
      </c>
      <c r="H1408" s="5"/>
      <c r="I1408" s="5"/>
      <c r="J1408" s="3" t="str">
        <f t="shared" si="63"/>
        <v/>
      </c>
      <c r="K1408" s="29" t="str">
        <f>IF(B1408="","",IF(J1408="","NA",IF(ISNA(VLOOKUP(J1408,'Default  Salaries'!D:E,2,FALSE)),IF(ISNA(VLOOKUP(I1408&amp;"-NA",'Default  Salaries'!D:E,2,FALSE)),"NA",VLOOKUP(I1408&amp;"-NA",'Default  Salaries'!D:E,2,FALSE)),VLOOKUP(J1408,'Default  Salaries'!D:E,2,FALSE))))</f>
        <v/>
      </c>
      <c r="L1408" s="46"/>
      <c r="M1408" s="19"/>
      <c r="N1408" s="45"/>
      <c r="O1408" s="45"/>
      <c r="P1408" s="7" t="str">
        <f t="shared" si="64"/>
        <v/>
      </c>
      <c r="Q1408" s="14"/>
      <c r="R1408" s="15"/>
      <c r="S1408" s="14"/>
      <c r="T1408" s="15"/>
      <c r="U1408" s="14"/>
      <c r="V1408" s="15"/>
      <c r="W1408" s="47"/>
      <c r="X1408" s="48"/>
      <c r="Y1408" s="47"/>
      <c r="Z1408" s="48"/>
      <c r="AA1408" s="47"/>
      <c r="AB1408" s="48"/>
      <c r="AC1408" s="47"/>
      <c r="AD1408" s="48"/>
      <c r="AE1408" s="47"/>
      <c r="AF1408" s="48"/>
      <c r="AG1408" s="47"/>
      <c r="AH1408" s="48"/>
      <c r="AI1408" s="47"/>
      <c r="AJ1408" s="48"/>
    </row>
    <row r="1409" spans="1:36" x14ac:dyDescent="0.25">
      <c r="A1409" s="7">
        <f t="shared" si="65"/>
        <v>1405</v>
      </c>
      <c r="B1409" s="8"/>
      <c r="C1409" s="5"/>
      <c r="D1409" s="5"/>
      <c r="E1409" s="5"/>
      <c r="F1409" s="7" t="str">
        <f>IF(E1409="","",IF(VLOOKUP(E1409,'Study Locations'!B:D,2,FALSE)="","",VLOOKUP(E1409,'Study Locations'!B:D,2,FALSE)))</f>
        <v/>
      </c>
      <c r="G1409" s="7" t="str">
        <f>IF(E1409="","",IF(VLOOKUP(E1409,'Study Locations'!B:D,3,FALSE)="","",VLOOKUP(E1409,'Study Locations'!B:D,3,FALSE)))</f>
        <v/>
      </c>
      <c r="H1409" s="5"/>
      <c r="I1409" s="5"/>
      <c r="J1409" s="3" t="str">
        <f t="shared" si="63"/>
        <v/>
      </c>
      <c r="K1409" s="29" t="str">
        <f>IF(B1409="","",IF(J1409="","NA",IF(ISNA(VLOOKUP(J1409,'Default  Salaries'!D:E,2,FALSE)),IF(ISNA(VLOOKUP(I1409&amp;"-NA",'Default  Salaries'!D:E,2,FALSE)),"NA",VLOOKUP(I1409&amp;"-NA",'Default  Salaries'!D:E,2,FALSE)),VLOOKUP(J1409,'Default  Salaries'!D:E,2,FALSE))))</f>
        <v/>
      </c>
      <c r="L1409" s="46"/>
      <c r="M1409" s="19"/>
      <c r="N1409" s="45"/>
      <c r="O1409" s="45"/>
      <c r="P1409" s="7" t="str">
        <f t="shared" si="64"/>
        <v/>
      </c>
      <c r="Q1409" s="14"/>
      <c r="R1409" s="15"/>
      <c r="S1409" s="14"/>
      <c r="T1409" s="15"/>
      <c r="U1409" s="14"/>
      <c r="V1409" s="15"/>
      <c r="W1409" s="47"/>
      <c r="X1409" s="48"/>
      <c r="Y1409" s="47"/>
      <c r="Z1409" s="48"/>
      <c r="AA1409" s="47"/>
      <c r="AB1409" s="48"/>
      <c r="AC1409" s="47"/>
      <c r="AD1409" s="48"/>
      <c r="AE1409" s="47"/>
      <c r="AF1409" s="48"/>
      <c r="AG1409" s="47"/>
      <c r="AH1409" s="48"/>
      <c r="AI1409" s="47"/>
      <c r="AJ1409" s="48"/>
    </row>
    <row r="1410" spans="1:36" x14ac:dyDescent="0.25">
      <c r="A1410" s="7">
        <f t="shared" si="65"/>
        <v>1406</v>
      </c>
      <c r="B1410" s="8"/>
      <c r="C1410" s="5"/>
      <c r="D1410" s="5"/>
      <c r="E1410" s="5"/>
      <c r="F1410" s="7" t="str">
        <f>IF(E1410="","",IF(VLOOKUP(E1410,'Study Locations'!B:D,2,FALSE)="","",VLOOKUP(E1410,'Study Locations'!B:D,2,FALSE)))</f>
        <v/>
      </c>
      <c r="G1410" s="7" t="str">
        <f>IF(E1410="","",IF(VLOOKUP(E1410,'Study Locations'!B:D,3,FALSE)="","",VLOOKUP(E1410,'Study Locations'!B:D,3,FALSE)))</f>
        <v/>
      </c>
      <c r="H1410" s="5"/>
      <c r="I1410" s="5"/>
      <c r="J1410" s="3" t="str">
        <f t="shared" si="63"/>
        <v/>
      </c>
      <c r="K1410" s="29" t="str">
        <f>IF(B1410="","",IF(J1410="","NA",IF(ISNA(VLOOKUP(J1410,'Default  Salaries'!D:E,2,FALSE)),IF(ISNA(VLOOKUP(I1410&amp;"-NA",'Default  Salaries'!D:E,2,FALSE)),"NA",VLOOKUP(I1410&amp;"-NA",'Default  Salaries'!D:E,2,FALSE)),VLOOKUP(J1410,'Default  Salaries'!D:E,2,FALSE))))</f>
        <v/>
      </c>
      <c r="L1410" s="46"/>
      <c r="M1410" s="19"/>
      <c r="N1410" s="45"/>
      <c r="O1410" s="45"/>
      <c r="P1410" s="7" t="str">
        <f t="shared" si="64"/>
        <v/>
      </c>
      <c r="Q1410" s="14"/>
      <c r="R1410" s="15"/>
      <c r="S1410" s="14"/>
      <c r="T1410" s="15"/>
      <c r="U1410" s="14"/>
      <c r="V1410" s="15"/>
      <c r="W1410" s="47"/>
      <c r="X1410" s="48"/>
      <c r="Y1410" s="47"/>
      <c r="Z1410" s="48"/>
      <c r="AA1410" s="47"/>
      <c r="AB1410" s="48"/>
      <c r="AC1410" s="47"/>
      <c r="AD1410" s="48"/>
      <c r="AE1410" s="47"/>
      <c r="AF1410" s="48"/>
      <c r="AG1410" s="47"/>
      <c r="AH1410" s="48"/>
      <c r="AI1410" s="47"/>
      <c r="AJ1410" s="48"/>
    </row>
    <row r="1411" spans="1:36" x14ac:dyDescent="0.25">
      <c r="A1411" s="7">
        <f t="shared" si="65"/>
        <v>1407</v>
      </c>
      <c r="B1411" s="8"/>
      <c r="C1411" s="5"/>
      <c r="D1411" s="5"/>
      <c r="E1411" s="5"/>
      <c r="F1411" s="7" t="str">
        <f>IF(E1411="","",IF(VLOOKUP(E1411,'Study Locations'!B:D,2,FALSE)="","",VLOOKUP(E1411,'Study Locations'!B:D,2,FALSE)))</f>
        <v/>
      </c>
      <c r="G1411" s="7" t="str">
        <f>IF(E1411="","",IF(VLOOKUP(E1411,'Study Locations'!B:D,3,FALSE)="","",VLOOKUP(E1411,'Study Locations'!B:D,3,FALSE)))</f>
        <v/>
      </c>
      <c r="H1411" s="5"/>
      <c r="I1411" s="5"/>
      <c r="J1411" s="3" t="str">
        <f t="shared" si="63"/>
        <v/>
      </c>
      <c r="K1411" s="29" t="str">
        <f>IF(B1411="","",IF(J1411="","NA",IF(ISNA(VLOOKUP(J1411,'Default  Salaries'!D:E,2,FALSE)),IF(ISNA(VLOOKUP(I1411&amp;"-NA",'Default  Salaries'!D:E,2,FALSE)),"NA",VLOOKUP(I1411&amp;"-NA",'Default  Salaries'!D:E,2,FALSE)),VLOOKUP(J1411,'Default  Salaries'!D:E,2,FALSE))))</f>
        <v/>
      </c>
      <c r="L1411" s="46"/>
      <c r="M1411" s="19"/>
      <c r="N1411" s="45"/>
      <c r="O1411" s="45"/>
      <c r="P1411" s="7" t="str">
        <f t="shared" si="64"/>
        <v/>
      </c>
      <c r="Q1411" s="14"/>
      <c r="R1411" s="15"/>
      <c r="S1411" s="14"/>
      <c r="T1411" s="15"/>
      <c r="U1411" s="14"/>
      <c r="V1411" s="15"/>
      <c r="W1411" s="47"/>
      <c r="X1411" s="48"/>
      <c r="Y1411" s="47"/>
      <c r="Z1411" s="48"/>
      <c r="AA1411" s="47"/>
      <c r="AB1411" s="48"/>
      <c r="AC1411" s="47"/>
      <c r="AD1411" s="48"/>
      <c r="AE1411" s="47"/>
      <c r="AF1411" s="48"/>
      <c r="AG1411" s="47"/>
      <c r="AH1411" s="48"/>
      <c r="AI1411" s="47"/>
      <c r="AJ1411" s="48"/>
    </row>
    <row r="1412" spans="1:36" x14ac:dyDescent="0.25">
      <c r="A1412" s="7">
        <f t="shared" si="65"/>
        <v>1408</v>
      </c>
      <c r="B1412" s="8"/>
      <c r="C1412" s="5"/>
      <c r="D1412" s="5"/>
      <c r="E1412" s="5"/>
      <c r="F1412" s="7" t="str">
        <f>IF(E1412="","",IF(VLOOKUP(E1412,'Study Locations'!B:D,2,FALSE)="","",VLOOKUP(E1412,'Study Locations'!B:D,2,FALSE)))</f>
        <v/>
      </c>
      <c r="G1412" s="7" t="str">
        <f>IF(E1412="","",IF(VLOOKUP(E1412,'Study Locations'!B:D,3,FALSE)="","",VLOOKUP(E1412,'Study Locations'!B:D,3,FALSE)))</f>
        <v/>
      </c>
      <c r="H1412" s="5"/>
      <c r="I1412" s="5"/>
      <c r="J1412" s="3" t="str">
        <f t="shared" si="63"/>
        <v/>
      </c>
      <c r="K1412" s="29" t="str">
        <f>IF(B1412="","",IF(J1412="","NA",IF(ISNA(VLOOKUP(J1412,'Default  Salaries'!D:E,2,FALSE)),IF(ISNA(VLOOKUP(I1412&amp;"-NA",'Default  Salaries'!D:E,2,FALSE)),"NA",VLOOKUP(I1412&amp;"-NA",'Default  Salaries'!D:E,2,FALSE)),VLOOKUP(J1412,'Default  Salaries'!D:E,2,FALSE))))</f>
        <v/>
      </c>
      <c r="L1412" s="46"/>
      <c r="M1412" s="19"/>
      <c r="N1412" s="45"/>
      <c r="O1412" s="45"/>
      <c r="P1412" s="7" t="str">
        <f t="shared" si="64"/>
        <v/>
      </c>
      <c r="Q1412" s="14"/>
      <c r="R1412" s="15"/>
      <c r="S1412" s="14"/>
      <c r="T1412" s="15"/>
      <c r="U1412" s="14"/>
      <c r="V1412" s="15"/>
      <c r="W1412" s="47"/>
      <c r="X1412" s="48"/>
      <c r="Y1412" s="47"/>
      <c r="Z1412" s="48"/>
      <c r="AA1412" s="47"/>
      <c r="AB1412" s="48"/>
      <c r="AC1412" s="47"/>
      <c r="AD1412" s="48"/>
      <c r="AE1412" s="47"/>
      <c r="AF1412" s="48"/>
      <c r="AG1412" s="47"/>
      <c r="AH1412" s="48"/>
      <c r="AI1412" s="47"/>
      <c r="AJ1412" s="48"/>
    </row>
    <row r="1413" spans="1:36" x14ac:dyDescent="0.25">
      <c r="A1413" s="7">
        <f t="shared" si="65"/>
        <v>1409</v>
      </c>
      <c r="B1413" s="8"/>
      <c r="C1413" s="5"/>
      <c r="D1413" s="5"/>
      <c r="E1413" s="5"/>
      <c r="F1413" s="7" t="str">
        <f>IF(E1413="","",IF(VLOOKUP(E1413,'Study Locations'!B:D,2,FALSE)="","",VLOOKUP(E1413,'Study Locations'!B:D,2,FALSE)))</f>
        <v/>
      </c>
      <c r="G1413" s="7" t="str">
        <f>IF(E1413="","",IF(VLOOKUP(E1413,'Study Locations'!B:D,3,FALSE)="","",VLOOKUP(E1413,'Study Locations'!B:D,3,FALSE)))</f>
        <v/>
      </c>
      <c r="H1413" s="5"/>
      <c r="I1413" s="5"/>
      <c r="J1413" s="3" t="str">
        <f t="shared" si="63"/>
        <v/>
      </c>
      <c r="K1413" s="29" t="str">
        <f>IF(B1413="","",IF(J1413="","NA",IF(ISNA(VLOOKUP(J1413,'Default  Salaries'!D:E,2,FALSE)),IF(ISNA(VLOOKUP(I1413&amp;"-NA",'Default  Salaries'!D:E,2,FALSE)),"NA",VLOOKUP(I1413&amp;"-NA",'Default  Salaries'!D:E,2,FALSE)),VLOOKUP(J1413,'Default  Salaries'!D:E,2,FALSE))))</f>
        <v/>
      </c>
      <c r="L1413" s="46"/>
      <c r="M1413" s="19"/>
      <c r="N1413" s="45"/>
      <c r="O1413" s="45"/>
      <c r="P1413" s="7" t="str">
        <f t="shared" si="64"/>
        <v/>
      </c>
      <c r="Q1413" s="14"/>
      <c r="R1413" s="15"/>
      <c r="S1413" s="14"/>
      <c r="T1413" s="15"/>
      <c r="U1413" s="14"/>
      <c r="V1413" s="15"/>
      <c r="W1413" s="47"/>
      <c r="X1413" s="48"/>
      <c r="Y1413" s="47"/>
      <c r="Z1413" s="48"/>
      <c r="AA1413" s="47"/>
      <c r="AB1413" s="48"/>
      <c r="AC1413" s="47"/>
      <c r="AD1413" s="48"/>
      <c r="AE1413" s="47"/>
      <c r="AF1413" s="48"/>
      <c r="AG1413" s="47"/>
      <c r="AH1413" s="48"/>
      <c r="AI1413" s="47"/>
      <c r="AJ1413" s="48"/>
    </row>
    <row r="1414" spans="1:36" x14ac:dyDescent="0.25">
      <c r="A1414" s="7">
        <f t="shared" si="65"/>
        <v>1410</v>
      </c>
      <c r="B1414" s="8"/>
      <c r="C1414" s="5"/>
      <c r="D1414" s="5"/>
      <c r="E1414" s="5"/>
      <c r="F1414" s="7" t="str">
        <f>IF(E1414="","",IF(VLOOKUP(E1414,'Study Locations'!B:D,2,FALSE)="","",VLOOKUP(E1414,'Study Locations'!B:D,2,FALSE)))</f>
        <v/>
      </c>
      <c r="G1414" s="7" t="str">
        <f>IF(E1414="","",IF(VLOOKUP(E1414,'Study Locations'!B:D,3,FALSE)="","",VLOOKUP(E1414,'Study Locations'!B:D,3,FALSE)))</f>
        <v/>
      </c>
      <c r="H1414" s="5"/>
      <c r="I1414" s="5"/>
      <c r="J1414" s="3" t="str">
        <f t="shared" ref="J1414:J1477" si="66">IF(I1414&lt;&gt;"",I1414&amp;"-"&amp;H1414,"")</f>
        <v/>
      </c>
      <c r="K1414" s="29" t="str">
        <f>IF(B1414="","",IF(J1414="","NA",IF(ISNA(VLOOKUP(J1414,'Default  Salaries'!D:E,2,FALSE)),IF(ISNA(VLOOKUP(I1414&amp;"-NA",'Default  Salaries'!D:E,2,FALSE)),"NA",VLOOKUP(I1414&amp;"-NA",'Default  Salaries'!D:E,2,FALSE)),VLOOKUP(J1414,'Default  Salaries'!D:E,2,FALSE))))</f>
        <v/>
      </c>
      <c r="L1414" s="46"/>
      <c r="M1414" s="19"/>
      <c r="N1414" s="45"/>
      <c r="O1414" s="45"/>
      <c r="P1414" s="7" t="str">
        <f t="shared" ref="P1414:P1477" si="67">IF(B1414&lt;&gt;"",COUNT(R1414,T1414,V1414,X1414,Z1414,AB1414,AD1414,AF1414,AH1414,AJ1414),"")</f>
        <v/>
      </c>
      <c r="Q1414" s="14"/>
      <c r="R1414" s="15"/>
      <c r="S1414" s="14"/>
      <c r="T1414" s="15"/>
      <c r="U1414" s="14"/>
      <c r="V1414" s="15"/>
      <c r="W1414" s="47"/>
      <c r="X1414" s="48"/>
      <c r="Y1414" s="47"/>
      <c r="Z1414" s="48"/>
      <c r="AA1414" s="47"/>
      <c r="AB1414" s="48"/>
      <c r="AC1414" s="47"/>
      <c r="AD1414" s="48"/>
      <c r="AE1414" s="47"/>
      <c r="AF1414" s="48"/>
      <c r="AG1414" s="47"/>
      <c r="AH1414" s="48"/>
      <c r="AI1414" s="47"/>
      <c r="AJ1414" s="48"/>
    </row>
    <row r="1415" spans="1:36" x14ac:dyDescent="0.25">
      <c r="A1415" s="7">
        <f t="shared" ref="A1415:A1478" si="68">A1414+1</f>
        <v>1411</v>
      </c>
      <c r="B1415" s="8"/>
      <c r="C1415" s="5"/>
      <c r="D1415" s="5"/>
      <c r="E1415" s="5"/>
      <c r="F1415" s="7" t="str">
        <f>IF(E1415="","",IF(VLOOKUP(E1415,'Study Locations'!B:D,2,FALSE)="","",VLOOKUP(E1415,'Study Locations'!B:D,2,FALSE)))</f>
        <v/>
      </c>
      <c r="G1415" s="7" t="str">
        <f>IF(E1415="","",IF(VLOOKUP(E1415,'Study Locations'!B:D,3,FALSE)="","",VLOOKUP(E1415,'Study Locations'!B:D,3,FALSE)))</f>
        <v/>
      </c>
      <c r="H1415" s="5"/>
      <c r="I1415" s="5"/>
      <c r="J1415" s="3" t="str">
        <f t="shared" si="66"/>
        <v/>
      </c>
      <c r="K1415" s="29" t="str">
        <f>IF(B1415="","",IF(J1415="","NA",IF(ISNA(VLOOKUP(J1415,'Default  Salaries'!D:E,2,FALSE)),IF(ISNA(VLOOKUP(I1415&amp;"-NA",'Default  Salaries'!D:E,2,FALSE)),"NA",VLOOKUP(I1415&amp;"-NA",'Default  Salaries'!D:E,2,FALSE)),VLOOKUP(J1415,'Default  Salaries'!D:E,2,FALSE))))</f>
        <v/>
      </c>
      <c r="L1415" s="46"/>
      <c r="M1415" s="19"/>
      <c r="N1415" s="45"/>
      <c r="O1415" s="45"/>
      <c r="P1415" s="7" t="str">
        <f t="shared" si="67"/>
        <v/>
      </c>
      <c r="Q1415" s="14"/>
      <c r="R1415" s="15"/>
      <c r="S1415" s="14"/>
      <c r="T1415" s="15"/>
      <c r="U1415" s="14"/>
      <c r="V1415" s="15"/>
      <c r="W1415" s="47"/>
      <c r="X1415" s="48"/>
      <c r="Y1415" s="47"/>
      <c r="Z1415" s="48"/>
      <c r="AA1415" s="47"/>
      <c r="AB1415" s="48"/>
      <c r="AC1415" s="47"/>
      <c r="AD1415" s="48"/>
      <c r="AE1415" s="47"/>
      <c r="AF1415" s="48"/>
      <c r="AG1415" s="47"/>
      <c r="AH1415" s="48"/>
      <c r="AI1415" s="47"/>
      <c r="AJ1415" s="48"/>
    </row>
    <row r="1416" spans="1:36" x14ac:dyDescent="0.25">
      <c r="A1416" s="7">
        <f t="shared" si="68"/>
        <v>1412</v>
      </c>
      <c r="B1416" s="8"/>
      <c r="C1416" s="5"/>
      <c r="D1416" s="5"/>
      <c r="E1416" s="5"/>
      <c r="F1416" s="7" t="str">
        <f>IF(E1416="","",IF(VLOOKUP(E1416,'Study Locations'!B:D,2,FALSE)="","",VLOOKUP(E1416,'Study Locations'!B:D,2,FALSE)))</f>
        <v/>
      </c>
      <c r="G1416" s="7" t="str">
        <f>IF(E1416="","",IF(VLOOKUP(E1416,'Study Locations'!B:D,3,FALSE)="","",VLOOKUP(E1416,'Study Locations'!B:D,3,FALSE)))</f>
        <v/>
      </c>
      <c r="H1416" s="5"/>
      <c r="I1416" s="5"/>
      <c r="J1416" s="3" t="str">
        <f t="shared" si="66"/>
        <v/>
      </c>
      <c r="K1416" s="29" t="str">
        <f>IF(B1416="","",IF(J1416="","NA",IF(ISNA(VLOOKUP(J1416,'Default  Salaries'!D:E,2,FALSE)),IF(ISNA(VLOOKUP(I1416&amp;"-NA",'Default  Salaries'!D:E,2,FALSE)),"NA",VLOOKUP(I1416&amp;"-NA",'Default  Salaries'!D:E,2,FALSE)),VLOOKUP(J1416,'Default  Salaries'!D:E,2,FALSE))))</f>
        <v/>
      </c>
      <c r="L1416" s="46"/>
      <c r="M1416" s="19"/>
      <c r="N1416" s="45"/>
      <c r="O1416" s="45"/>
      <c r="P1416" s="7" t="str">
        <f t="shared" si="67"/>
        <v/>
      </c>
      <c r="Q1416" s="14"/>
      <c r="R1416" s="15"/>
      <c r="S1416" s="14"/>
      <c r="T1416" s="15"/>
      <c r="U1416" s="14"/>
      <c r="V1416" s="15"/>
      <c r="W1416" s="47"/>
      <c r="X1416" s="48"/>
      <c r="Y1416" s="47"/>
      <c r="Z1416" s="48"/>
      <c r="AA1416" s="47"/>
      <c r="AB1416" s="48"/>
      <c r="AC1416" s="47"/>
      <c r="AD1416" s="48"/>
      <c r="AE1416" s="47"/>
      <c r="AF1416" s="48"/>
      <c r="AG1416" s="47"/>
      <c r="AH1416" s="48"/>
      <c r="AI1416" s="47"/>
      <c r="AJ1416" s="48"/>
    </row>
    <row r="1417" spans="1:36" x14ac:dyDescent="0.25">
      <c r="A1417" s="7">
        <f t="shared" si="68"/>
        <v>1413</v>
      </c>
      <c r="B1417" s="8"/>
      <c r="C1417" s="5"/>
      <c r="D1417" s="5"/>
      <c r="E1417" s="5"/>
      <c r="F1417" s="7" t="str">
        <f>IF(E1417="","",IF(VLOOKUP(E1417,'Study Locations'!B:D,2,FALSE)="","",VLOOKUP(E1417,'Study Locations'!B:D,2,FALSE)))</f>
        <v/>
      </c>
      <c r="G1417" s="7" t="str">
        <f>IF(E1417="","",IF(VLOOKUP(E1417,'Study Locations'!B:D,3,FALSE)="","",VLOOKUP(E1417,'Study Locations'!B:D,3,FALSE)))</f>
        <v/>
      </c>
      <c r="H1417" s="5"/>
      <c r="I1417" s="5"/>
      <c r="J1417" s="3" t="str">
        <f t="shared" si="66"/>
        <v/>
      </c>
      <c r="K1417" s="29" t="str">
        <f>IF(B1417="","",IF(J1417="","NA",IF(ISNA(VLOOKUP(J1417,'Default  Salaries'!D:E,2,FALSE)),IF(ISNA(VLOOKUP(I1417&amp;"-NA",'Default  Salaries'!D:E,2,FALSE)),"NA",VLOOKUP(I1417&amp;"-NA",'Default  Salaries'!D:E,2,FALSE)),VLOOKUP(J1417,'Default  Salaries'!D:E,2,FALSE))))</f>
        <v/>
      </c>
      <c r="L1417" s="46"/>
      <c r="M1417" s="19"/>
      <c r="N1417" s="45"/>
      <c r="O1417" s="45"/>
      <c r="P1417" s="7" t="str">
        <f t="shared" si="67"/>
        <v/>
      </c>
      <c r="Q1417" s="14"/>
      <c r="R1417" s="15"/>
      <c r="S1417" s="14"/>
      <c r="T1417" s="15"/>
      <c r="U1417" s="14"/>
      <c r="V1417" s="15"/>
      <c r="W1417" s="47"/>
      <c r="X1417" s="48"/>
      <c r="Y1417" s="47"/>
      <c r="Z1417" s="48"/>
      <c r="AA1417" s="47"/>
      <c r="AB1417" s="48"/>
      <c r="AC1417" s="47"/>
      <c r="AD1417" s="48"/>
      <c r="AE1417" s="47"/>
      <c r="AF1417" s="48"/>
      <c r="AG1417" s="47"/>
      <c r="AH1417" s="48"/>
      <c r="AI1417" s="47"/>
      <c r="AJ1417" s="48"/>
    </row>
    <row r="1418" spans="1:36" x14ac:dyDescent="0.25">
      <c r="A1418" s="7">
        <f t="shared" si="68"/>
        <v>1414</v>
      </c>
      <c r="B1418" s="8"/>
      <c r="C1418" s="5"/>
      <c r="D1418" s="5"/>
      <c r="E1418" s="5"/>
      <c r="F1418" s="7" t="str">
        <f>IF(E1418="","",IF(VLOOKUP(E1418,'Study Locations'!B:D,2,FALSE)="","",VLOOKUP(E1418,'Study Locations'!B:D,2,FALSE)))</f>
        <v/>
      </c>
      <c r="G1418" s="7" t="str">
        <f>IF(E1418="","",IF(VLOOKUP(E1418,'Study Locations'!B:D,3,FALSE)="","",VLOOKUP(E1418,'Study Locations'!B:D,3,FALSE)))</f>
        <v/>
      </c>
      <c r="H1418" s="5"/>
      <c r="I1418" s="5"/>
      <c r="J1418" s="3" t="str">
        <f t="shared" si="66"/>
        <v/>
      </c>
      <c r="K1418" s="29" t="str">
        <f>IF(B1418="","",IF(J1418="","NA",IF(ISNA(VLOOKUP(J1418,'Default  Salaries'!D:E,2,FALSE)),IF(ISNA(VLOOKUP(I1418&amp;"-NA",'Default  Salaries'!D:E,2,FALSE)),"NA",VLOOKUP(I1418&amp;"-NA",'Default  Salaries'!D:E,2,FALSE)),VLOOKUP(J1418,'Default  Salaries'!D:E,2,FALSE))))</f>
        <v/>
      </c>
      <c r="L1418" s="46"/>
      <c r="M1418" s="19"/>
      <c r="N1418" s="45"/>
      <c r="O1418" s="45"/>
      <c r="P1418" s="7" t="str">
        <f t="shared" si="67"/>
        <v/>
      </c>
      <c r="Q1418" s="14"/>
      <c r="R1418" s="15"/>
      <c r="S1418" s="14"/>
      <c r="T1418" s="15"/>
      <c r="U1418" s="14"/>
      <c r="V1418" s="15"/>
      <c r="W1418" s="47"/>
      <c r="X1418" s="48"/>
      <c r="Y1418" s="47"/>
      <c r="Z1418" s="48"/>
      <c r="AA1418" s="47"/>
      <c r="AB1418" s="48"/>
      <c r="AC1418" s="47"/>
      <c r="AD1418" s="48"/>
      <c r="AE1418" s="47"/>
      <c r="AF1418" s="48"/>
      <c r="AG1418" s="47"/>
      <c r="AH1418" s="48"/>
      <c r="AI1418" s="47"/>
      <c r="AJ1418" s="48"/>
    </row>
    <row r="1419" spans="1:36" x14ac:dyDescent="0.25">
      <c r="A1419" s="7">
        <f t="shared" si="68"/>
        <v>1415</v>
      </c>
      <c r="B1419" s="8"/>
      <c r="C1419" s="5"/>
      <c r="D1419" s="5"/>
      <c r="E1419" s="5"/>
      <c r="F1419" s="7" t="str">
        <f>IF(E1419="","",IF(VLOOKUP(E1419,'Study Locations'!B:D,2,FALSE)="","",VLOOKUP(E1419,'Study Locations'!B:D,2,FALSE)))</f>
        <v/>
      </c>
      <c r="G1419" s="7" t="str">
        <f>IF(E1419="","",IF(VLOOKUP(E1419,'Study Locations'!B:D,3,FALSE)="","",VLOOKUP(E1419,'Study Locations'!B:D,3,FALSE)))</f>
        <v/>
      </c>
      <c r="H1419" s="5"/>
      <c r="I1419" s="5"/>
      <c r="J1419" s="3" t="str">
        <f t="shared" si="66"/>
        <v/>
      </c>
      <c r="K1419" s="29" t="str">
        <f>IF(B1419="","",IF(J1419="","NA",IF(ISNA(VLOOKUP(J1419,'Default  Salaries'!D:E,2,FALSE)),IF(ISNA(VLOOKUP(I1419&amp;"-NA",'Default  Salaries'!D:E,2,FALSE)),"NA",VLOOKUP(I1419&amp;"-NA",'Default  Salaries'!D:E,2,FALSE)),VLOOKUP(J1419,'Default  Salaries'!D:E,2,FALSE))))</f>
        <v/>
      </c>
      <c r="L1419" s="46"/>
      <c r="M1419" s="19"/>
      <c r="N1419" s="45"/>
      <c r="O1419" s="45"/>
      <c r="P1419" s="7" t="str">
        <f t="shared" si="67"/>
        <v/>
      </c>
      <c r="Q1419" s="14"/>
      <c r="R1419" s="15"/>
      <c r="S1419" s="14"/>
      <c r="T1419" s="15"/>
      <c r="U1419" s="14"/>
      <c r="V1419" s="15"/>
      <c r="W1419" s="47"/>
      <c r="X1419" s="48"/>
      <c r="Y1419" s="47"/>
      <c r="Z1419" s="48"/>
      <c r="AA1419" s="47"/>
      <c r="AB1419" s="48"/>
      <c r="AC1419" s="47"/>
      <c r="AD1419" s="48"/>
      <c r="AE1419" s="47"/>
      <c r="AF1419" s="48"/>
      <c r="AG1419" s="47"/>
      <c r="AH1419" s="48"/>
      <c r="AI1419" s="47"/>
      <c r="AJ1419" s="48"/>
    </row>
    <row r="1420" spans="1:36" x14ac:dyDescent="0.25">
      <c r="A1420" s="7">
        <f t="shared" si="68"/>
        <v>1416</v>
      </c>
      <c r="B1420" s="8"/>
      <c r="C1420" s="5"/>
      <c r="D1420" s="5"/>
      <c r="E1420" s="5"/>
      <c r="F1420" s="7" t="str">
        <f>IF(E1420="","",IF(VLOOKUP(E1420,'Study Locations'!B:D,2,FALSE)="","",VLOOKUP(E1420,'Study Locations'!B:D,2,FALSE)))</f>
        <v/>
      </c>
      <c r="G1420" s="7" t="str">
        <f>IF(E1420="","",IF(VLOOKUP(E1420,'Study Locations'!B:D,3,FALSE)="","",VLOOKUP(E1420,'Study Locations'!B:D,3,FALSE)))</f>
        <v/>
      </c>
      <c r="H1420" s="5"/>
      <c r="I1420" s="5"/>
      <c r="J1420" s="3" t="str">
        <f t="shared" si="66"/>
        <v/>
      </c>
      <c r="K1420" s="29" t="str">
        <f>IF(B1420="","",IF(J1420="","NA",IF(ISNA(VLOOKUP(J1420,'Default  Salaries'!D:E,2,FALSE)),IF(ISNA(VLOOKUP(I1420&amp;"-NA",'Default  Salaries'!D:E,2,FALSE)),"NA",VLOOKUP(I1420&amp;"-NA",'Default  Salaries'!D:E,2,FALSE)),VLOOKUP(J1420,'Default  Salaries'!D:E,2,FALSE))))</f>
        <v/>
      </c>
      <c r="L1420" s="46"/>
      <c r="M1420" s="19"/>
      <c r="N1420" s="45"/>
      <c r="O1420" s="45"/>
      <c r="P1420" s="7" t="str">
        <f t="shared" si="67"/>
        <v/>
      </c>
      <c r="Q1420" s="14"/>
      <c r="R1420" s="15"/>
      <c r="S1420" s="14"/>
      <c r="T1420" s="15"/>
      <c r="U1420" s="14"/>
      <c r="V1420" s="15"/>
      <c r="W1420" s="47"/>
      <c r="X1420" s="48"/>
      <c r="Y1420" s="47"/>
      <c r="Z1420" s="48"/>
      <c r="AA1420" s="47"/>
      <c r="AB1420" s="48"/>
      <c r="AC1420" s="47"/>
      <c r="AD1420" s="48"/>
      <c r="AE1420" s="47"/>
      <c r="AF1420" s="48"/>
      <c r="AG1420" s="47"/>
      <c r="AH1420" s="48"/>
      <c r="AI1420" s="47"/>
      <c r="AJ1420" s="48"/>
    </row>
    <row r="1421" spans="1:36" x14ac:dyDescent="0.25">
      <c r="A1421" s="7">
        <f t="shared" si="68"/>
        <v>1417</v>
      </c>
      <c r="B1421" s="8"/>
      <c r="C1421" s="5"/>
      <c r="D1421" s="5"/>
      <c r="E1421" s="5"/>
      <c r="F1421" s="7" t="str">
        <f>IF(E1421="","",IF(VLOOKUP(E1421,'Study Locations'!B:D,2,FALSE)="","",VLOOKUP(E1421,'Study Locations'!B:D,2,FALSE)))</f>
        <v/>
      </c>
      <c r="G1421" s="7" t="str">
        <f>IF(E1421="","",IF(VLOOKUP(E1421,'Study Locations'!B:D,3,FALSE)="","",VLOOKUP(E1421,'Study Locations'!B:D,3,FALSE)))</f>
        <v/>
      </c>
      <c r="H1421" s="5"/>
      <c r="I1421" s="5"/>
      <c r="J1421" s="3" t="str">
        <f t="shared" si="66"/>
        <v/>
      </c>
      <c r="K1421" s="29" t="str">
        <f>IF(B1421="","",IF(J1421="","NA",IF(ISNA(VLOOKUP(J1421,'Default  Salaries'!D:E,2,FALSE)),IF(ISNA(VLOOKUP(I1421&amp;"-NA",'Default  Salaries'!D:E,2,FALSE)),"NA",VLOOKUP(I1421&amp;"-NA",'Default  Salaries'!D:E,2,FALSE)),VLOOKUP(J1421,'Default  Salaries'!D:E,2,FALSE))))</f>
        <v/>
      </c>
      <c r="L1421" s="46"/>
      <c r="M1421" s="19"/>
      <c r="N1421" s="45"/>
      <c r="O1421" s="45"/>
      <c r="P1421" s="7" t="str">
        <f t="shared" si="67"/>
        <v/>
      </c>
      <c r="Q1421" s="14"/>
      <c r="R1421" s="15"/>
      <c r="S1421" s="14"/>
      <c r="T1421" s="15"/>
      <c r="U1421" s="14"/>
      <c r="V1421" s="15"/>
      <c r="W1421" s="47"/>
      <c r="X1421" s="48"/>
      <c r="Y1421" s="47"/>
      <c r="Z1421" s="48"/>
      <c r="AA1421" s="47"/>
      <c r="AB1421" s="48"/>
      <c r="AC1421" s="47"/>
      <c r="AD1421" s="48"/>
      <c r="AE1421" s="47"/>
      <c r="AF1421" s="48"/>
      <c r="AG1421" s="47"/>
      <c r="AH1421" s="48"/>
      <c r="AI1421" s="47"/>
      <c r="AJ1421" s="48"/>
    </row>
    <row r="1422" spans="1:36" x14ac:dyDescent="0.25">
      <c r="A1422" s="7">
        <f t="shared" si="68"/>
        <v>1418</v>
      </c>
      <c r="B1422" s="8"/>
      <c r="C1422" s="5"/>
      <c r="D1422" s="5"/>
      <c r="E1422" s="5"/>
      <c r="F1422" s="7" t="str">
        <f>IF(E1422="","",IF(VLOOKUP(E1422,'Study Locations'!B:D,2,FALSE)="","",VLOOKUP(E1422,'Study Locations'!B:D,2,FALSE)))</f>
        <v/>
      </c>
      <c r="G1422" s="7" t="str">
        <f>IF(E1422="","",IF(VLOOKUP(E1422,'Study Locations'!B:D,3,FALSE)="","",VLOOKUP(E1422,'Study Locations'!B:D,3,FALSE)))</f>
        <v/>
      </c>
      <c r="H1422" s="5"/>
      <c r="I1422" s="5"/>
      <c r="J1422" s="3" t="str">
        <f t="shared" si="66"/>
        <v/>
      </c>
      <c r="K1422" s="29" t="str">
        <f>IF(B1422="","",IF(J1422="","NA",IF(ISNA(VLOOKUP(J1422,'Default  Salaries'!D:E,2,FALSE)),IF(ISNA(VLOOKUP(I1422&amp;"-NA",'Default  Salaries'!D:E,2,FALSE)),"NA",VLOOKUP(I1422&amp;"-NA",'Default  Salaries'!D:E,2,FALSE)),VLOOKUP(J1422,'Default  Salaries'!D:E,2,FALSE))))</f>
        <v/>
      </c>
      <c r="L1422" s="46"/>
      <c r="M1422" s="19"/>
      <c r="N1422" s="45"/>
      <c r="O1422" s="45"/>
      <c r="P1422" s="7" t="str">
        <f t="shared" si="67"/>
        <v/>
      </c>
      <c r="Q1422" s="14"/>
      <c r="R1422" s="15"/>
      <c r="S1422" s="14"/>
      <c r="T1422" s="15"/>
      <c r="U1422" s="14"/>
      <c r="V1422" s="15"/>
      <c r="W1422" s="47"/>
      <c r="X1422" s="48"/>
      <c r="Y1422" s="47"/>
      <c r="Z1422" s="48"/>
      <c r="AA1422" s="47"/>
      <c r="AB1422" s="48"/>
      <c r="AC1422" s="47"/>
      <c r="AD1422" s="48"/>
      <c r="AE1422" s="47"/>
      <c r="AF1422" s="48"/>
      <c r="AG1422" s="47"/>
      <c r="AH1422" s="48"/>
      <c r="AI1422" s="47"/>
      <c r="AJ1422" s="48"/>
    </row>
    <row r="1423" spans="1:36" x14ac:dyDescent="0.25">
      <c r="A1423" s="7">
        <f t="shared" si="68"/>
        <v>1419</v>
      </c>
      <c r="B1423" s="8"/>
      <c r="C1423" s="5"/>
      <c r="D1423" s="5"/>
      <c r="E1423" s="5"/>
      <c r="F1423" s="7" t="str">
        <f>IF(E1423="","",IF(VLOOKUP(E1423,'Study Locations'!B:D,2,FALSE)="","",VLOOKUP(E1423,'Study Locations'!B:D,2,FALSE)))</f>
        <v/>
      </c>
      <c r="G1423" s="7" t="str">
        <f>IF(E1423="","",IF(VLOOKUP(E1423,'Study Locations'!B:D,3,FALSE)="","",VLOOKUP(E1423,'Study Locations'!B:D,3,FALSE)))</f>
        <v/>
      </c>
      <c r="H1423" s="5"/>
      <c r="I1423" s="5"/>
      <c r="J1423" s="3" t="str">
        <f t="shared" si="66"/>
        <v/>
      </c>
      <c r="K1423" s="29" t="str">
        <f>IF(B1423="","",IF(J1423="","NA",IF(ISNA(VLOOKUP(J1423,'Default  Salaries'!D:E,2,FALSE)),IF(ISNA(VLOOKUP(I1423&amp;"-NA",'Default  Salaries'!D:E,2,FALSE)),"NA",VLOOKUP(I1423&amp;"-NA",'Default  Salaries'!D:E,2,FALSE)),VLOOKUP(J1423,'Default  Salaries'!D:E,2,FALSE))))</f>
        <v/>
      </c>
      <c r="L1423" s="46"/>
      <c r="M1423" s="19"/>
      <c r="N1423" s="45"/>
      <c r="O1423" s="45"/>
      <c r="P1423" s="7" t="str">
        <f t="shared" si="67"/>
        <v/>
      </c>
      <c r="Q1423" s="14"/>
      <c r="R1423" s="15"/>
      <c r="S1423" s="14"/>
      <c r="T1423" s="15"/>
      <c r="U1423" s="14"/>
      <c r="V1423" s="15"/>
      <c r="W1423" s="47"/>
      <c r="X1423" s="48"/>
      <c r="Y1423" s="47"/>
      <c r="Z1423" s="48"/>
      <c r="AA1423" s="47"/>
      <c r="AB1423" s="48"/>
      <c r="AC1423" s="47"/>
      <c r="AD1423" s="48"/>
      <c r="AE1423" s="47"/>
      <c r="AF1423" s="48"/>
      <c r="AG1423" s="47"/>
      <c r="AH1423" s="48"/>
      <c r="AI1423" s="47"/>
      <c r="AJ1423" s="48"/>
    </row>
    <row r="1424" spans="1:36" x14ac:dyDescent="0.25">
      <c r="A1424" s="7">
        <f t="shared" si="68"/>
        <v>1420</v>
      </c>
      <c r="B1424" s="8"/>
      <c r="C1424" s="5"/>
      <c r="D1424" s="5"/>
      <c r="E1424" s="5"/>
      <c r="F1424" s="7" t="str">
        <f>IF(E1424="","",IF(VLOOKUP(E1424,'Study Locations'!B:D,2,FALSE)="","",VLOOKUP(E1424,'Study Locations'!B:D,2,FALSE)))</f>
        <v/>
      </c>
      <c r="G1424" s="7" t="str">
        <f>IF(E1424="","",IF(VLOOKUP(E1424,'Study Locations'!B:D,3,FALSE)="","",VLOOKUP(E1424,'Study Locations'!B:D,3,FALSE)))</f>
        <v/>
      </c>
      <c r="H1424" s="5"/>
      <c r="I1424" s="5"/>
      <c r="J1424" s="3" t="str">
        <f t="shared" si="66"/>
        <v/>
      </c>
      <c r="K1424" s="29" t="str">
        <f>IF(B1424="","",IF(J1424="","NA",IF(ISNA(VLOOKUP(J1424,'Default  Salaries'!D:E,2,FALSE)),IF(ISNA(VLOOKUP(I1424&amp;"-NA",'Default  Salaries'!D:E,2,FALSE)),"NA",VLOOKUP(I1424&amp;"-NA",'Default  Salaries'!D:E,2,FALSE)),VLOOKUP(J1424,'Default  Salaries'!D:E,2,FALSE))))</f>
        <v/>
      </c>
      <c r="L1424" s="46"/>
      <c r="M1424" s="19"/>
      <c r="N1424" s="45"/>
      <c r="O1424" s="45"/>
      <c r="P1424" s="7" t="str">
        <f t="shared" si="67"/>
        <v/>
      </c>
      <c r="Q1424" s="14"/>
      <c r="R1424" s="15"/>
      <c r="S1424" s="14"/>
      <c r="T1424" s="15"/>
      <c r="U1424" s="14"/>
      <c r="V1424" s="15"/>
      <c r="W1424" s="47"/>
      <c r="X1424" s="48"/>
      <c r="Y1424" s="47"/>
      <c r="Z1424" s="48"/>
      <c r="AA1424" s="47"/>
      <c r="AB1424" s="48"/>
      <c r="AC1424" s="47"/>
      <c r="AD1424" s="48"/>
      <c r="AE1424" s="47"/>
      <c r="AF1424" s="48"/>
      <c r="AG1424" s="47"/>
      <c r="AH1424" s="48"/>
      <c r="AI1424" s="47"/>
      <c r="AJ1424" s="48"/>
    </row>
    <row r="1425" spans="1:36" x14ac:dyDescent="0.25">
      <c r="A1425" s="7">
        <f t="shared" si="68"/>
        <v>1421</v>
      </c>
      <c r="B1425" s="8"/>
      <c r="C1425" s="5"/>
      <c r="D1425" s="5"/>
      <c r="E1425" s="5"/>
      <c r="F1425" s="7" t="str">
        <f>IF(E1425="","",IF(VLOOKUP(E1425,'Study Locations'!B:D,2,FALSE)="","",VLOOKUP(E1425,'Study Locations'!B:D,2,FALSE)))</f>
        <v/>
      </c>
      <c r="G1425" s="7" t="str">
        <f>IF(E1425="","",IF(VLOOKUP(E1425,'Study Locations'!B:D,3,FALSE)="","",VLOOKUP(E1425,'Study Locations'!B:D,3,FALSE)))</f>
        <v/>
      </c>
      <c r="H1425" s="5"/>
      <c r="I1425" s="5"/>
      <c r="J1425" s="3" t="str">
        <f t="shared" si="66"/>
        <v/>
      </c>
      <c r="K1425" s="29" t="str">
        <f>IF(B1425="","",IF(J1425="","NA",IF(ISNA(VLOOKUP(J1425,'Default  Salaries'!D:E,2,FALSE)),IF(ISNA(VLOOKUP(I1425&amp;"-NA",'Default  Salaries'!D:E,2,FALSE)),"NA",VLOOKUP(I1425&amp;"-NA",'Default  Salaries'!D:E,2,FALSE)),VLOOKUP(J1425,'Default  Salaries'!D:E,2,FALSE))))</f>
        <v/>
      </c>
      <c r="L1425" s="46"/>
      <c r="M1425" s="19"/>
      <c r="N1425" s="45"/>
      <c r="O1425" s="45"/>
      <c r="P1425" s="7" t="str">
        <f t="shared" si="67"/>
        <v/>
      </c>
      <c r="Q1425" s="14"/>
      <c r="R1425" s="15"/>
      <c r="S1425" s="14"/>
      <c r="T1425" s="15"/>
      <c r="U1425" s="14"/>
      <c r="V1425" s="15"/>
      <c r="W1425" s="47"/>
      <c r="X1425" s="48"/>
      <c r="Y1425" s="47"/>
      <c r="Z1425" s="48"/>
      <c r="AA1425" s="47"/>
      <c r="AB1425" s="48"/>
      <c r="AC1425" s="47"/>
      <c r="AD1425" s="48"/>
      <c r="AE1425" s="47"/>
      <c r="AF1425" s="48"/>
      <c r="AG1425" s="47"/>
      <c r="AH1425" s="48"/>
      <c r="AI1425" s="47"/>
      <c r="AJ1425" s="48"/>
    </row>
    <row r="1426" spans="1:36" x14ac:dyDescent="0.25">
      <c r="A1426" s="7">
        <f t="shared" si="68"/>
        <v>1422</v>
      </c>
      <c r="B1426" s="8"/>
      <c r="C1426" s="5"/>
      <c r="D1426" s="5"/>
      <c r="E1426" s="5"/>
      <c r="F1426" s="7" t="str">
        <f>IF(E1426="","",IF(VLOOKUP(E1426,'Study Locations'!B:D,2,FALSE)="","",VLOOKUP(E1426,'Study Locations'!B:D,2,FALSE)))</f>
        <v/>
      </c>
      <c r="G1426" s="7" t="str">
        <f>IF(E1426="","",IF(VLOOKUP(E1426,'Study Locations'!B:D,3,FALSE)="","",VLOOKUP(E1426,'Study Locations'!B:D,3,FALSE)))</f>
        <v/>
      </c>
      <c r="H1426" s="5"/>
      <c r="I1426" s="5"/>
      <c r="J1426" s="3" t="str">
        <f t="shared" si="66"/>
        <v/>
      </c>
      <c r="K1426" s="29" t="str">
        <f>IF(B1426="","",IF(J1426="","NA",IF(ISNA(VLOOKUP(J1426,'Default  Salaries'!D:E,2,FALSE)),IF(ISNA(VLOOKUP(I1426&amp;"-NA",'Default  Salaries'!D:E,2,FALSE)),"NA",VLOOKUP(I1426&amp;"-NA",'Default  Salaries'!D:E,2,FALSE)),VLOOKUP(J1426,'Default  Salaries'!D:E,2,FALSE))))</f>
        <v/>
      </c>
      <c r="L1426" s="46"/>
      <c r="M1426" s="19"/>
      <c r="N1426" s="45"/>
      <c r="O1426" s="45"/>
      <c r="P1426" s="7" t="str">
        <f t="shared" si="67"/>
        <v/>
      </c>
      <c r="Q1426" s="14"/>
      <c r="R1426" s="15"/>
      <c r="S1426" s="14"/>
      <c r="T1426" s="15"/>
      <c r="U1426" s="14"/>
      <c r="V1426" s="15"/>
      <c r="W1426" s="47"/>
      <c r="X1426" s="48"/>
      <c r="Y1426" s="47"/>
      <c r="Z1426" s="48"/>
      <c r="AA1426" s="47"/>
      <c r="AB1426" s="48"/>
      <c r="AC1426" s="47"/>
      <c r="AD1426" s="48"/>
      <c r="AE1426" s="47"/>
      <c r="AF1426" s="48"/>
      <c r="AG1426" s="47"/>
      <c r="AH1426" s="48"/>
      <c r="AI1426" s="47"/>
      <c r="AJ1426" s="48"/>
    </row>
    <row r="1427" spans="1:36" x14ac:dyDescent="0.25">
      <c r="A1427" s="7">
        <f t="shared" si="68"/>
        <v>1423</v>
      </c>
      <c r="B1427" s="8"/>
      <c r="C1427" s="5"/>
      <c r="D1427" s="5"/>
      <c r="E1427" s="5"/>
      <c r="F1427" s="7" t="str">
        <f>IF(E1427="","",IF(VLOOKUP(E1427,'Study Locations'!B:D,2,FALSE)="","",VLOOKUP(E1427,'Study Locations'!B:D,2,FALSE)))</f>
        <v/>
      </c>
      <c r="G1427" s="7" t="str">
        <f>IF(E1427="","",IF(VLOOKUP(E1427,'Study Locations'!B:D,3,FALSE)="","",VLOOKUP(E1427,'Study Locations'!B:D,3,FALSE)))</f>
        <v/>
      </c>
      <c r="H1427" s="5"/>
      <c r="I1427" s="5"/>
      <c r="J1427" s="3" t="str">
        <f t="shared" si="66"/>
        <v/>
      </c>
      <c r="K1427" s="29" t="str">
        <f>IF(B1427="","",IF(J1427="","NA",IF(ISNA(VLOOKUP(J1427,'Default  Salaries'!D:E,2,FALSE)),IF(ISNA(VLOOKUP(I1427&amp;"-NA",'Default  Salaries'!D:E,2,FALSE)),"NA",VLOOKUP(I1427&amp;"-NA",'Default  Salaries'!D:E,2,FALSE)),VLOOKUP(J1427,'Default  Salaries'!D:E,2,FALSE))))</f>
        <v/>
      </c>
      <c r="L1427" s="46"/>
      <c r="M1427" s="19"/>
      <c r="N1427" s="45"/>
      <c r="O1427" s="45"/>
      <c r="P1427" s="7" t="str">
        <f t="shared" si="67"/>
        <v/>
      </c>
      <c r="Q1427" s="14"/>
      <c r="R1427" s="15"/>
      <c r="S1427" s="14"/>
      <c r="T1427" s="15"/>
      <c r="U1427" s="14"/>
      <c r="V1427" s="15"/>
      <c r="W1427" s="47"/>
      <c r="X1427" s="48"/>
      <c r="Y1427" s="47"/>
      <c r="Z1427" s="48"/>
      <c r="AA1427" s="47"/>
      <c r="AB1427" s="48"/>
      <c r="AC1427" s="47"/>
      <c r="AD1427" s="48"/>
      <c r="AE1427" s="47"/>
      <c r="AF1427" s="48"/>
      <c r="AG1427" s="47"/>
      <c r="AH1427" s="48"/>
      <c r="AI1427" s="47"/>
      <c r="AJ1427" s="48"/>
    </row>
    <row r="1428" spans="1:36" x14ac:dyDescent="0.25">
      <c r="A1428" s="7">
        <f t="shared" si="68"/>
        <v>1424</v>
      </c>
      <c r="B1428" s="8"/>
      <c r="C1428" s="5"/>
      <c r="D1428" s="5"/>
      <c r="E1428" s="5"/>
      <c r="F1428" s="7" t="str">
        <f>IF(E1428="","",IF(VLOOKUP(E1428,'Study Locations'!B:D,2,FALSE)="","",VLOOKUP(E1428,'Study Locations'!B:D,2,FALSE)))</f>
        <v/>
      </c>
      <c r="G1428" s="7" t="str">
        <f>IF(E1428="","",IF(VLOOKUP(E1428,'Study Locations'!B:D,3,FALSE)="","",VLOOKUP(E1428,'Study Locations'!B:D,3,FALSE)))</f>
        <v/>
      </c>
      <c r="H1428" s="5"/>
      <c r="I1428" s="5"/>
      <c r="J1428" s="3" t="str">
        <f t="shared" si="66"/>
        <v/>
      </c>
      <c r="K1428" s="29" t="str">
        <f>IF(B1428="","",IF(J1428="","NA",IF(ISNA(VLOOKUP(J1428,'Default  Salaries'!D:E,2,FALSE)),IF(ISNA(VLOOKUP(I1428&amp;"-NA",'Default  Salaries'!D:E,2,FALSE)),"NA",VLOOKUP(I1428&amp;"-NA",'Default  Salaries'!D:E,2,FALSE)),VLOOKUP(J1428,'Default  Salaries'!D:E,2,FALSE))))</f>
        <v/>
      </c>
      <c r="L1428" s="46"/>
      <c r="M1428" s="19"/>
      <c r="N1428" s="45"/>
      <c r="O1428" s="45"/>
      <c r="P1428" s="7" t="str">
        <f t="shared" si="67"/>
        <v/>
      </c>
      <c r="Q1428" s="14"/>
      <c r="R1428" s="15"/>
      <c r="S1428" s="14"/>
      <c r="T1428" s="15"/>
      <c r="U1428" s="14"/>
      <c r="V1428" s="15"/>
      <c r="W1428" s="47"/>
      <c r="X1428" s="48"/>
      <c r="Y1428" s="47"/>
      <c r="Z1428" s="48"/>
      <c r="AA1428" s="47"/>
      <c r="AB1428" s="48"/>
      <c r="AC1428" s="47"/>
      <c r="AD1428" s="48"/>
      <c r="AE1428" s="47"/>
      <c r="AF1428" s="48"/>
      <c r="AG1428" s="47"/>
      <c r="AH1428" s="48"/>
      <c r="AI1428" s="47"/>
      <c r="AJ1428" s="48"/>
    </row>
    <row r="1429" spans="1:36" x14ac:dyDescent="0.25">
      <c r="A1429" s="7">
        <f t="shared" si="68"/>
        <v>1425</v>
      </c>
      <c r="B1429" s="8"/>
      <c r="C1429" s="5"/>
      <c r="D1429" s="5"/>
      <c r="E1429" s="5"/>
      <c r="F1429" s="7" t="str">
        <f>IF(E1429="","",IF(VLOOKUP(E1429,'Study Locations'!B:D,2,FALSE)="","",VLOOKUP(E1429,'Study Locations'!B:D,2,FALSE)))</f>
        <v/>
      </c>
      <c r="G1429" s="7" t="str">
        <f>IF(E1429="","",IF(VLOOKUP(E1429,'Study Locations'!B:D,3,FALSE)="","",VLOOKUP(E1429,'Study Locations'!B:D,3,FALSE)))</f>
        <v/>
      </c>
      <c r="H1429" s="5"/>
      <c r="I1429" s="5"/>
      <c r="J1429" s="3" t="str">
        <f t="shared" si="66"/>
        <v/>
      </c>
      <c r="K1429" s="29" t="str">
        <f>IF(B1429="","",IF(J1429="","NA",IF(ISNA(VLOOKUP(J1429,'Default  Salaries'!D:E,2,FALSE)),IF(ISNA(VLOOKUP(I1429&amp;"-NA",'Default  Salaries'!D:E,2,FALSE)),"NA",VLOOKUP(I1429&amp;"-NA",'Default  Salaries'!D:E,2,FALSE)),VLOOKUP(J1429,'Default  Salaries'!D:E,2,FALSE))))</f>
        <v/>
      </c>
      <c r="L1429" s="46"/>
      <c r="M1429" s="19"/>
      <c r="N1429" s="45"/>
      <c r="O1429" s="45"/>
      <c r="P1429" s="7" t="str">
        <f t="shared" si="67"/>
        <v/>
      </c>
      <c r="Q1429" s="14"/>
      <c r="R1429" s="15"/>
      <c r="S1429" s="14"/>
      <c r="T1429" s="15"/>
      <c r="U1429" s="14"/>
      <c r="V1429" s="15"/>
      <c r="W1429" s="47"/>
      <c r="X1429" s="48"/>
      <c r="Y1429" s="47"/>
      <c r="Z1429" s="48"/>
      <c r="AA1429" s="47"/>
      <c r="AB1429" s="48"/>
      <c r="AC1429" s="47"/>
      <c r="AD1429" s="48"/>
      <c r="AE1429" s="47"/>
      <c r="AF1429" s="48"/>
      <c r="AG1429" s="47"/>
      <c r="AH1429" s="48"/>
      <c r="AI1429" s="47"/>
      <c r="AJ1429" s="48"/>
    </row>
    <row r="1430" spans="1:36" x14ac:dyDescent="0.25">
      <c r="A1430" s="7">
        <f t="shared" si="68"/>
        <v>1426</v>
      </c>
      <c r="B1430" s="8"/>
      <c r="C1430" s="5"/>
      <c r="D1430" s="5"/>
      <c r="E1430" s="5"/>
      <c r="F1430" s="7" t="str">
        <f>IF(E1430="","",IF(VLOOKUP(E1430,'Study Locations'!B:D,2,FALSE)="","",VLOOKUP(E1430,'Study Locations'!B:D,2,FALSE)))</f>
        <v/>
      </c>
      <c r="G1430" s="7" t="str">
        <f>IF(E1430="","",IF(VLOOKUP(E1430,'Study Locations'!B:D,3,FALSE)="","",VLOOKUP(E1430,'Study Locations'!B:D,3,FALSE)))</f>
        <v/>
      </c>
      <c r="H1430" s="5"/>
      <c r="I1430" s="5"/>
      <c r="J1430" s="3" t="str">
        <f t="shared" si="66"/>
        <v/>
      </c>
      <c r="K1430" s="29" t="str">
        <f>IF(B1430="","",IF(J1430="","NA",IF(ISNA(VLOOKUP(J1430,'Default  Salaries'!D:E,2,FALSE)),IF(ISNA(VLOOKUP(I1430&amp;"-NA",'Default  Salaries'!D:E,2,FALSE)),"NA",VLOOKUP(I1430&amp;"-NA",'Default  Salaries'!D:E,2,FALSE)),VLOOKUP(J1430,'Default  Salaries'!D:E,2,FALSE))))</f>
        <v/>
      </c>
      <c r="L1430" s="46"/>
      <c r="M1430" s="19"/>
      <c r="N1430" s="45"/>
      <c r="O1430" s="45"/>
      <c r="P1430" s="7" t="str">
        <f t="shared" si="67"/>
        <v/>
      </c>
      <c r="Q1430" s="14"/>
      <c r="R1430" s="15"/>
      <c r="S1430" s="14"/>
      <c r="T1430" s="15"/>
      <c r="U1430" s="14"/>
      <c r="V1430" s="15"/>
      <c r="W1430" s="47"/>
      <c r="X1430" s="48"/>
      <c r="Y1430" s="47"/>
      <c r="Z1430" s="48"/>
      <c r="AA1430" s="47"/>
      <c r="AB1430" s="48"/>
      <c r="AC1430" s="47"/>
      <c r="AD1430" s="48"/>
      <c r="AE1430" s="47"/>
      <c r="AF1430" s="48"/>
      <c r="AG1430" s="47"/>
      <c r="AH1430" s="48"/>
      <c r="AI1430" s="47"/>
      <c r="AJ1430" s="48"/>
    </row>
    <row r="1431" spans="1:36" x14ac:dyDescent="0.25">
      <c r="A1431" s="7">
        <f t="shared" si="68"/>
        <v>1427</v>
      </c>
      <c r="B1431" s="8"/>
      <c r="C1431" s="5"/>
      <c r="D1431" s="5"/>
      <c r="E1431" s="5"/>
      <c r="F1431" s="7" t="str">
        <f>IF(E1431="","",IF(VLOOKUP(E1431,'Study Locations'!B:D,2,FALSE)="","",VLOOKUP(E1431,'Study Locations'!B:D,2,FALSE)))</f>
        <v/>
      </c>
      <c r="G1431" s="7" t="str">
        <f>IF(E1431="","",IF(VLOOKUP(E1431,'Study Locations'!B:D,3,FALSE)="","",VLOOKUP(E1431,'Study Locations'!B:D,3,FALSE)))</f>
        <v/>
      </c>
      <c r="H1431" s="5"/>
      <c r="I1431" s="5"/>
      <c r="J1431" s="3" t="str">
        <f t="shared" si="66"/>
        <v/>
      </c>
      <c r="K1431" s="29" t="str">
        <f>IF(B1431="","",IF(J1431="","NA",IF(ISNA(VLOOKUP(J1431,'Default  Salaries'!D:E,2,FALSE)),IF(ISNA(VLOOKUP(I1431&amp;"-NA",'Default  Salaries'!D:E,2,FALSE)),"NA",VLOOKUP(I1431&amp;"-NA",'Default  Salaries'!D:E,2,FALSE)),VLOOKUP(J1431,'Default  Salaries'!D:E,2,FALSE))))</f>
        <v/>
      </c>
      <c r="L1431" s="46"/>
      <c r="M1431" s="19"/>
      <c r="N1431" s="45"/>
      <c r="O1431" s="45"/>
      <c r="P1431" s="7" t="str">
        <f t="shared" si="67"/>
        <v/>
      </c>
      <c r="Q1431" s="14"/>
      <c r="R1431" s="15"/>
      <c r="S1431" s="14"/>
      <c r="T1431" s="15"/>
      <c r="U1431" s="14"/>
      <c r="V1431" s="15"/>
      <c r="W1431" s="47"/>
      <c r="X1431" s="48"/>
      <c r="Y1431" s="47"/>
      <c r="Z1431" s="48"/>
      <c r="AA1431" s="47"/>
      <c r="AB1431" s="48"/>
      <c r="AC1431" s="47"/>
      <c r="AD1431" s="48"/>
      <c r="AE1431" s="47"/>
      <c r="AF1431" s="48"/>
      <c r="AG1431" s="47"/>
      <c r="AH1431" s="48"/>
      <c r="AI1431" s="47"/>
      <c r="AJ1431" s="48"/>
    </row>
    <row r="1432" spans="1:36" x14ac:dyDescent="0.25">
      <c r="A1432" s="7">
        <f t="shared" si="68"/>
        <v>1428</v>
      </c>
      <c r="B1432" s="8"/>
      <c r="C1432" s="5"/>
      <c r="D1432" s="5"/>
      <c r="E1432" s="5"/>
      <c r="F1432" s="7" t="str">
        <f>IF(E1432="","",IF(VLOOKUP(E1432,'Study Locations'!B:D,2,FALSE)="","",VLOOKUP(E1432,'Study Locations'!B:D,2,FALSE)))</f>
        <v/>
      </c>
      <c r="G1432" s="7" t="str">
        <f>IF(E1432="","",IF(VLOOKUP(E1432,'Study Locations'!B:D,3,FALSE)="","",VLOOKUP(E1432,'Study Locations'!B:D,3,FALSE)))</f>
        <v/>
      </c>
      <c r="H1432" s="5"/>
      <c r="I1432" s="5"/>
      <c r="J1432" s="3" t="str">
        <f t="shared" si="66"/>
        <v/>
      </c>
      <c r="K1432" s="29" t="str">
        <f>IF(B1432="","",IF(J1432="","NA",IF(ISNA(VLOOKUP(J1432,'Default  Salaries'!D:E,2,FALSE)),IF(ISNA(VLOOKUP(I1432&amp;"-NA",'Default  Salaries'!D:E,2,FALSE)),"NA",VLOOKUP(I1432&amp;"-NA",'Default  Salaries'!D:E,2,FALSE)),VLOOKUP(J1432,'Default  Salaries'!D:E,2,FALSE))))</f>
        <v/>
      </c>
      <c r="L1432" s="46"/>
      <c r="M1432" s="19"/>
      <c r="N1432" s="45"/>
      <c r="O1432" s="45"/>
      <c r="P1432" s="7" t="str">
        <f t="shared" si="67"/>
        <v/>
      </c>
      <c r="Q1432" s="14"/>
      <c r="R1432" s="15"/>
      <c r="S1432" s="14"/>
      <c r="T1432" s="15"/>
      <c r="U1432" s="14"/>
      <c r="V1432" s="15"/>
      <c r="W1432" s="47"/>
      <c r="X1432" s="48"/>
      <c r="Y1432" s="47"/>
      <c r="Z1432" s="48"/>
      <c r="AA1432" s="47"/>
      <c r="AB1432" s="48"/>
      <c r="AC1432" s="47"/>
      <c r="AD1432" s="48"/>
      <c r="AE1432" s="47"/>
      <c r="AF1432" s="48"/>
      <c r="AG1432" s="47"/>
      <c r="AH1432" s="48"/>
      <c r="AI1432" s="47"/>
      <c r="AJ1432" s="48"/>
    </row>
    <row r="1433" spans="1:36" x14ac:dyDescent="0.25">
      <c r="A1433" s="7">
        <f t="shared" si="68"/>
        <v>1429</v>
      </c>
      <c r="B1433" s="8"/>
      <c r="C1433" s="5"/>
      <c r="D1433" s="5"/>
      <c r="E1433" s="5"/>
      <c r="F1433" s="7" t="str">
        <f>IF(E1433="","",IF(VLOOKUP(E1433,'Study Locations'!B:D,2,FALSE)="","",VLOOKUP(E1433,'Study Locations'!B:D,2,FALSE)))</f>
        <v/>
      </c>
      <c r="G1433" s="7" t="str">
        <f>IF(E1433="","",IF(VLOOKUP(E1433,'Study Locations'!B:D,3,FALSE)="","",VLOOKUP(E1433,'Study Locations'!B:D,3,FALSE)))</f>
        <v/>
      </c>
      <c r="H1433" s="5"/>
      <c r="I1433" s="5"/>
      <c r="J1433" s="3" t="str">
        <f t="shared" si="66"/>
        <v/>
      </c>
      <c r="K1433" s="29" t="str">
        <f>IF(B1433="","",IF(J1433="","NA",IF(ISNA(VLOOKUP(J1433,'Default  Salaries'!D:E,2,FALSE)),IF(ISNA(VLOOKUP(I1433&amp;"-NA",'Default  Salaries'!D:E,2,FALSE)),"NA",VLOOKUP(I1433&amp;"-NA",'Default  Salaries'!D:E,2,FALSE)),VLOOKUP(J1433,'Default  Salaries'!D:E,2,FALSE))))</f>
        <v/>
      </c>
      <c r="L1433" s="46"/>
      <c r="M1433" s="19"/>
      <c r="N1433" s="45"/>
      <c r="O1433" s="45"/>
      <c r="P1433" s="7" t="str">
        <f t="shared" si="67"/>
        <v/>
      </c>
      <c r="Q1433" s="14"/>
      <c r="R1433" s="15"/>
      <c r="S1433" s="14"/>
      <c r="T1433" s="15"/>
      <c r="U1433" s="14"/>
      <c r="V1433" s="15"/>
      <c r="W1433" s="47"/>
      <c r="X1433" s="48"/>
      <c r="Y1433" s="47"/>
      <c r="Z1433" s="48"/>
      <c r="AA1433" s="47"/>
      <c r="AB1433" s="48"/>
      <c r="AC1433" s="47"/>
      <c r="AD1433" s="48"/>
      <c r="AE1433" s="47"/>
      <c r="AF1433" s="48"/>
      <c r="AG1433" s="47"/>
      <c r="AH1433" s="48"/>
      <c r="AI1433" s="47"/>
      <c r="AJ1433" s="48"/>
    </row>
    <row r="1434" spans="1:36" x14ac:dyDescent="0.25">
      <c r="A1434" s="7">
        <f t="shared" si="68"/>
        <v>1430</v>
      </c>
      <c r="B1434" s="8"/>
      <c r="C1434" s="5"/>
      <c r="D1434" s="5"/>
      <c r="E1434" s="5"/>
      <c r="F1434" s="7" t="str">
        <f>IF(E1434="","",IF(VLOOKUP(E1434,'Study Locations'!B:D,2,FALSE)="","",VLOOKUP(E1434,'Study Locations'!B:D,2,FALSE)))</f>
        <v/>
      </c>
      <c r="G1434" s="7" t="str">
        <f>IF(E1434="","",IF(VLOOKUP(E1434,'Study Locations'!B:D,3,FALSE)="","",VLOOKUP(E1434,'Study Locations'!B:D,3,FALSE)))</f>
        <v/>
      </c>
      <c r="H1434" s="5"/>
      <c r="I1434" s="5"/>
      <c r="J1434" s="3" t="str">
        <f t="shared" si="66"/>
        <v/>
      </c>
      <c r="K1434" s="29" t="str">
        <f>IF(B1434="","",IF(J1434="","NA",IF(ISNA(VLOOKUP(J1434,'Default  Salaries'!D:E,2,FALSE)),IF(ISNA(VLOOKUP(I1434&amp;"-NA",'Default  Salaries'!D:E,2,FALSE)),"NA",VLOOKUP(I1434&amp;"-NA",'Default  Salaries'!D:E,2,FALSE)),VLOOKUP(J1434,'Default  Salaries'!D:E,2,FALSE))))</f>
        <v/>
      </c>
      <c r="L1434" s="46"/>
      <c r="M1434" s="19"/>
      <c r="N1434" s="45"/>
      <c r="O1434" s="45"/>
      <c r="P1434" s="7" t="str">
        <f t="shared" si="67"/>
        <v/>
      </c>
      <c r="Q1434" s="14"/>
      <c r="R1434" s="15"/>
      <c r="S1434" s="14"/>
      <c r="T1434" s="15"/>
      <c r="U1434" s="14"/>
      <c r="V1434" s="15"/>
      <c r="W1434" s="47"/>
      <c r="X1434" s="48"/>
      <c r="Y1434" s="47"/>
      <c r="Z1434" s="48"/>
      <c r="AA1434" s="47"/>
      <c r="AB1434" s="48"/>
      <c r="AC1434" s="47"/>
      <c r="AD1434" s="48"/>
      <c r="AE1434" s="47"/>
      <c r="AF1434" s="48"/>
      <c r="AG1434" s="47"/>
      <c r="AH1434" s="48"/>
      <c r="AI1434" s="47"/>
      <c r="AJ1434" s="48"/>
    </row>
    <row r="1435" spans="1:36" x14ac:dyDescent="0.25">
      <c r="A1435" s="7">
        <f t="shared" si="68"/>
        <v>1431</v>
      </c>
      <c r="B1435" s="8"/>
      <c r="C1435" s="5"/>
      <c r="D1435" s="5"/>
      <c r="E1435" s="5"/>
      <c r="F1435" s="7" t="str">
        <f>IF(E1435="","",IF(VLOOKUP(E1435,'Study Locations'!B:D,2,FALSE)="","",VLOOKUP(E1435,'Study Locations'!B:D,2,FALSE)))</f>
        <v/>
      </c>
      <c r="G1435" s="7" t="str">
        <f>IF(E1435="","",IF(VLOOKUP(E1435,'Study Locations'!B:D,3,FALSE)="","",VLOOKUP(E1435,'Study Locations'!B:D,3,FALSE)))</f>
        <v/>
      </c>
      <c r="H1435" s="5"/>
      <c r="I1435" s="5"/>
      <c r="J1435" s="3" t="str">
        <f t="shared" si="66"/>
        <v/>
      </c>
      <c r="K1435" s="29" t="str">
        <f>IF(B1435="","",IF(J1435="","NA",IF(ISNA(VLOOKUP(J1435,'Default  Salaries'!D:E,2,FALSE)),IF(ISNA(VLOOKUP(I1435&amp;"-NA",'Default  Salaries'!D:E,2,FALSE)),"NA",VLOOKUP(I1435&amp;"-NA",'Default  Salaries'!D:E,2,FALSE)),VLOOKUP(J1435,'Default  Salaries'!D:E,2,FALSE))))</f>
        <v/>
      </c>
      <c r="L1435" s="46"/>
      <c r="M1435" s="19"/>
      <c r="N1435" s="45"/>
      <c r="O1435" s="45"/>
      <c r="P1435" s="7" t="str">
        <f t="shared" si="67"/>
        <v/>
      </c>
      <c r="Q1435" s="14"/>
      <c r="R1435" s="15"/>
      <c r="S1435" s="14"/>
      <c r="T1435" s="15"/>
      <c r="U1435" s="14"/>
      <c r="V1435" s="15"/>
      <c r="W1435" s="47"/>
      <c r="X1435" s="48"/>
      <c r="Y1435" s="47"/>
      <c r="Z1435" s="48"/>
      <c r="AA1435" s="47"/>
      <c r="AB1435" s="48"/>
      <c r="AC1435" s="47"/>
      <c r="AD1435" s="48"/>
      <c r="AE1435" s="47"/>
      <c r="AF1435" s="48"/>
      <c r="AG1435" s="47"/>
      <c r="AH1435" s="48"/>
      <c r="AI1435" s="47"/>
      <c r="AJ1435" s="48"/>
    </row>
    <row r="1436" spans="1:36" x14ac:dyDescent="0.25">
      <c r="A1436" s="7">
        <f t="shared" si="68"/>
        <v>1432</v>
      </c>
      <c r="B1436" s="8"/>
      <c r="C1436" s="5"/>
      <c r="D1436" s="5"/>
      <c r="E1436" s="5"/>
      <c r="F1436" s="7" t="str">
        <f>IF(E1436="","",IF(VLOOKUP(E1436,'Study Locations'!B:D,2,FALSE)="","",VLOOKUP(E1436,'Study Locations'!B:D,2,FALSE)))</f>
        <v/>
      </c>
      <c r="G1436" s="7" t="str">
        <f>IF(E1436="","",IF(VLOOKUP(E1436,'Study Locations'!B:D,3,FALSE)="","",VLOOKUP(E1436,'Study Locations'!B:D,3,FALSE)))</f>
        <v/>
      </c>
      <c r="H1436" s="5"/>
      <c r="I1436" s="5"/>
      <c r="J1436" s="3" t="str">
        <f t="shared" si="66"/>
        <v/>
      </c>
      <c r="K1436" s="29" t="str">
        <f>IF(B1436="","",IF(J1436="","NA",IF(ISNA(VLOOKUP(J1436,'Default  Salaries'!D:E,2,FALSE)),IF(ISNA(VLOOKUP(I1436&amp;"-NA",'Default  Salaries'!D:E,2,FALSE)),"NA",VLOOKUP(I1436&amp;"-NA",'Default  Salaries'!D:E,2,FALSE)),VLOOKUP(J1436,'Default  Salaries'!D:E,2,FALSE))))</f>
        <v/>
      </c>
      <c r="L1436" s="46"/>
      <c r="M1436" s="19"/>
      <c r="N1436" s="45"/>
      <c r="O1436" s="45"/>
      <c r="P1436" s="7" t="str">
        <f t="shared" si="67"/>
        <v/>
      </c>
      <c r="Q1436" s="14"/>
      <c r="R1436" s="15"/>
      <c r="S1436" s="14"/>
      <c r="T1436" s="15"/>
      <c r="U1436" s="14"/>
      <c r="V1436" s="15"/>
      <c r="W1436" s="47"/>
      <c r="X1436" s="48"/>
      <c r="Y1436" s="47"/>
      <c r="Z1436" s="48"/>
      <c r="AA1436" s="47"/>
      <c r="AB1436" s="48"/>
      <c r="AC1436" s="47"/>
      <c r="AD1436" s="48"/>
      <c r="AE1436" s="47"/>
      <c r="AF1436" s="48"/>
      <c r="AG1436" s="47"/>
      <c r="AH1436" s="48"/>
      <c r="AI1436" s="47"/>
      <c r="AJ1436" s="48"/>
    </row>
    <row r="1437" spans="1:36" x14ac:dyDescent="0.25">
      <c r="A1437" s="7">
        <f t="shared" si="68"/>
        <v>1433</v>
      </c>
      <c r="B1437" s="8"/>
      <c r="C1437" s="5"/>
      <c r="D1437" s="5"/>
      <c r="E1437" s="5"/>
      <c r="F1437" s="7" t="str">
        <f>IF(E1437="","",IF(VLOOKUP(E1437,'Study Locations'!B:D,2,FALSE)="","",VLOOKUP(E1437,'Study Locations'!B:D,2,FALSE)))</f>
        <v/>
      </c>
      <c r="G1437" s="7" t="str">
        <f>IF(E1437="","",IF(VLOOKUP(E1437,'Study Locations'!B:D,3,FALSE)="","",VLOOKUP(E1437,'Study Locations'!B:D,3,FALSE)))</f>
        <v/>
      </c>
      <c r="H1437" s="5"/>
      <c r="I1437" s="5"/>
      <c r="J1437" s="3" t="str">
        <f t="shared" si="66"/>
        <v/>
      </c>
      <c r="K1437" s="29" t="str">
        <f>IF(B1437="","",IF(J1437="","NA",IF(ISNA(VLOOKUP(J1437,'Default  Salaries'!D:E,2,FALSE)),IF(ISNA(VLOOKUP(I1437&amp;"-NA",'Default  Salaries'!D:E,2,FALSE)),"NA",VLOOKUP(I1437&amp;"-NA",'Default  Salaries'!D:E,2,FALSE)),VLOOKUP(J1437,'Default  Salaries'!D:E,2,FALSE))))</f>
        <v/>
      </c>
      <c r="L1437" s="46"/>
      <c r="M1437" s="19"/>
      <c r="N1437" s="45"/>
      <c r="O1437" s="45"/>
      <c r="P1437" s="7" t="str">
        <f t="shared" si="67"/>
        <v/>
      </c>
      <c r="Q1437" s="14"/>
      <c r="R1437" s="15"/>
      <c r="S1437" s="14"/>
      <c r="T1437" s="15"/>
      <c r="U1437" s="14"/>
      <c r="V1437" s="15"/>
      <c r="W1437" s="47"/>
      <c r="X1437" s="48"/>
      <c r="Y1437" s="47"/>
      <c r="Z1437" s="48"/>
      <c r="AA1437" s="47"/>
      <c r="AB1437" s="48"/>
      <c r="AC1437" s="47"/>
      <c r="AD1437" s="48"/>
      <c r="AE1437" s="47"/>
      <c r="AF1437" s="48"/>
      <c r="AG1437" s="47"/>
      <c r="AH1437" s="48"/>
      <c r="AI1437" s="47"/>
      <c r="AJ1437" s="48"/>
    </row>
    <row r="1438" spans="1:36" x14ac:dyDescent="0.25">
      <c r="A1438" s="7">
        <f t="shared" si="68"/>
        <v>1434</v>
      </c>
      <c r="B1438" s="8"/>
      <c r="C1438" s="5"/>
      <c r="D1438" s="5"/>
      <c r="E1438" s="5"/>
      <c r="F1438" s="7" t="str">
        <f>IF(E1438="","",IF(VLOOKUP(E1438,'Study Locations'!B:D,2,FALSE)="","",VLOOKUP(E1438,'Study Locations'!B:D,2,FALSE)))</f>
        <v/>
      </c>
      <c r="G1438" s="7" t="str">
        <f>IF(E1438="","",IF(VLOOKUP(E1438,'Study Locations'!B:D,3,FALSE)="","",VLOOKUP(E1438,'Study Locations'!B:D,3,FALSE)))</f>
        <v/>
      </c>
      <c r="H1438" s="5"/>
      <c r="I1438" s="5"/>
      <c r="J1438" s="3" t="str">
        <f t="shared" si="66"/>
        <v/>
      </c>
      <c r="K1438" s="29" t="str">
        <f>IF(B1438="","",IF(J1438="","NA",IF(ISNA(VLOOKUP(J1438,'Default  Salaries'!D:E,2,FALSE)),IF(ISNA(VLOOKUP(I1438&amp;"-NA",'Default  Salaries'!D:E,2,FALSE)),"NA",VLOOKUP(I1438&amp;"-NA",'Default  Salaries'!D:E,2,FALSE)),VLOOKUP(J1438,'Default  Salaries'!D:E,2,FALSE))))</f>
        <v/>
      </c>
      <c r="L1438" s="46"/>
      <c r="M1438" s="19"/>
      <c r="N1438" s="45"/>
      <c r="O1438" s="45"/>
      <c r="P1438" s="7" t="str">
        <f t="shared" si="67"/>
        <v/>
      </c>
      <c r="Q1438" s="14"/>
      <c r="R1438" s="15"/>
      <c r="S1438" s="14"/>
      <c r="T1438" s="15"/>
      <c r="U1438" s="14"/>
      <c r="V1438" s="15"/>
      <c r="W1438" s="47"/>
      <c r="X1438" s="48"/>
      <c r="Y1438" s="47"/>
      <c r="Z1438" s="48"/>
      <c r="AA1438" s="47"/>
      <c r="AB1438" s="48"/>
      <c r="AC1438" s="47"/>
      <c r="AD1438" s="48"/>
      <c r="AE1438" s="47"/>
      <c r="AF1438" s="48"/>
      <c r="AG1438" s="47"/>
      <c r="AH1438" s="48"/>
      <c r="AI1438" s="47"/>
      <c r="AJ1438" s="48"/>
    </row>
    <row r="1439" spans="1:36" x14ac:dyDescent="0.25">
      <c r="A1439" s="7">
        <f t="shared" si="68"/>
        <v>1435</v>
      </c>
      <c r="B1439" s="8"/>
      <c r="C1439" s="5"/>
      <c r="D1439" s="5"/>
      <c r="E1439" s="5"/>
      <c r="F1439" s="7" t="str">
        <f>IF(E1439="","",IF(VLOOKUP(E1439,'Study Locations'!B:D,2,FALSE)="","",VLOOKUP(E1439,'Study Locations'!B:D,2,FALSE)))</f>
        <v/>
      </c>
      <c r="G1439" s="7" t="str">
        <f>IF(E1439="","",IF(VLOOKUP(E1439,'Study Locations'!B:D,3,FALSE)="","",VLOOKUP(E1439,'Study Locations'!B:D,3,FALSE)))</f>
        <v/>
      </c>
      <c r="H1439" s="5"/>
      <c r="I1439" s="5"/>
      <c r="J1439" s="3" t="str">
        <f t="shared" si="66"/>
        <v/>
      </c>
      <c r="K1439" s="29" t="str">
        <f>IF(B1439="","",IF(J1439="","NA",IF(ISNA(VLOOKUP(J1439,'Default  Salaries'!D:E,2,FALSE)),IF(ISNA(VLOOKUP(I1439&amp;"-NA",'Default  Salaries'!D:E,2,FALSE)),"NA",VLOOKUP(I1439&amp;"-NA",'Default  Salaries'!D:E,2,FALSE)),VLOOKUP(J1439,'Default  Salaries'!D:E,2,FALSE))))</f>
        <v/>
      </c>
      <c r="L1439" s="46"/>
      <c r="M1439" s="19"/>
      <c r="N1439" s="45"/>
      <c r="O1439" s="45"/>
      <c r="P1439" s="7" t="str">
        <f t="shared" si="67"/>
        <v/>
      </c>
      <c r="Q1439" s="14"/>
      <c r="R1439" s="15"/>
      <c r="S1439" s="14"/>
      <c r="T1439" s="15"/>
      <c r="U1439" s="14"/>
      <c r="V1439" s="15"/>
      <c r="W1439" s="47"/>
      <c r="X1439" s="48"/>
      <c r="Y1439" s="47"/>
      <c r="Z1439" s="48"/>
      <c r="AA1439" s="47"/>
      <c r="AB1439" s="48"/>
      <c r="AC1439" s="47"/>
      <c r="AD1439" s="48"/>
      <c r="AE1439" s="47"/>
      <c r="AF1439" s="48"/>
      <c r="AG1439" s="47"/>
      <c r="AH1439" s="48"/>
      <c r="AI1439" s="47"/>
      <c r="AJ1439" s="48"/>
    </row>
    <row r="1440" spans="1:36" x14ac:dyDescent="0.25">
      <c r="A1440" s="7">
        <f t="shared" si="68"/>
        <v>1436</v>
      </c>
      <c r="B1440" s="8"/>
      <c r="C1440" s="5"/>
      <c r="D1440" s="5"/>
      <c r="E1440" s="5"/>
      <c r="F1440" s="7" t="str">
        <f>IF(E1440="","",IF(VLOOKUP(E1440,'Study Locations'!B:D,2,FALSE)="","",VLOOKUP(E1440,'Study Locations'!B:D,2,FALSE)))</f>
        <v/>
      </c>
      <c r="G1440" s="7" t="str">
        <f>IF(E1440="","",IF(VLOOKUP(E1440,'Study Locations'!B:D,3,FALSE)="","",VLOOKUP(E1440,'Study Locations'!B:D,3,FALSE)))</f>
        <v/>
      </c>
      <c r="H1440" s="5"/>
      <c r="I1440" s="5"/>
      <c r="J1440" s="3" t="str">
        <f t="shared" si="66"/>
        <v/>
      </c>
      <c r="K1440" s="29" t="str">
        <f>IF(B1440="","",IF(J1440="","NA",IF(ISNA(VLOOKUP(J1440,'Default  Salaries'!D:E,2,FALSE)),IF(ISNA(VLOOKUP(I1440&amp;"-NA",'Default  Salaries'!D:E,2,FALSE)),"NA",VLOOKUP(I1440&amp;"-NA",'Default  Salaries'!D:E,2,FALSE)),VLOOKUP(J1440,'Default  Salaries'!D:E,2,FALSE))))</f>
        <v/>
      </c>
      <c r="L1440" s="46"/>
      <c r="M1440" s="19"/>
      <c r="N1440" s="45"/>
      <c r="O1440" s="45"/>
      <c r="P1440" s="7" t="str">
        <f t="shared" si="67"/>
        <v/>
      </c>
      <c r="Q1440" s="14"/>
      <c r="R1440" s="15"/>
      <c r="S1440" s="14"/>
      <c r="T1440" s="15"/>
      <c r="U1440" s="14"/>
      <c r="V1440" s="15"/>
      <c r="W1440" s="47"/>
      <c r="X1440" s="48"/>
      <c r="Y1440" s="47"/>
      <c r="Z1440" s="48"/>
      <c r="AA1440" s="47"/>
      <c r="AB1440" s="48"/>
      <c r="AC1440" s="47"/>
      <c r="AD1440" s="48"/>
      <c r="AE1440" s="47"/>
      <c r="AF1440" s="48"/>
      <c r="AG1440" s="47"/>
      <c r="AH1440" s="48"/>
      <c r="AI1440" s="47"/>
      <c r="AJ1440" s="48"/>
    </row>
    <row r="1441" spans="1:36" x14ac:dyDescent="0.25">
      <c r="A1441" s="7">
        <f t="shared" si="68"/>
        <v>1437</v>
      </c>
      <c r="B1441" s="8"/>
      <c r="C1441" s="5"/>
      <c r="D1441" s="5"/>
      <c r="E1441" s="5"/>
      <c r="F1441" s="7" t="str">
        <f>IF(E1441="","",IF(VLOOKUP(E1441,'Study Locations'!B:D,2,FALSE)="","",VLOOKUP(E1441,'Study Locations'!B:D,2,FALSE)))</f>
        <v/>
      </c>
      <c r="G1441" s="7" t="str">
        <f>IF(E1441="","",IF(VLOOKUP(E1441,'Study Locations'!B:D,3,FALSE)="","",VLOOKUP(E1441,'Study Locations'!B:D,3,FALSE)))</f>
        <v/>
      </c>
      <c r="H1441" s="5"/>
      <c r="I1441" s="5"/>
      <c r="J1441" s="3" t="str">
        <f t="shared" si="66"/>
        <v/>
      </c>
      <c r="K1441" s="29" t="str">
        <f>IF(B1441="","",IF(J1441="","NA",IF(ISNA(VLOOKUP(J1441,'Default  Salaries'!D:E,2,FALSE)),IF(ISNA(VLOOKUP(I1441&amp;"-NA",'Default  Salaries'!D:E,2,FALSE)),"NA",VLOOKUP(I1441&amp;"-NA",'Default  Salaries'!D:E,2,FALSE)),VLOOKUP(J1441,'Default  Salaries'!D:E,2,FALSE))))</f>
        <v/>
      </c>
      <c r="L1441" s="46"/>
      <c r="M1441" s="19"/>
      <c r="N1441" s="45"/>
      <c r="O1441" s="45"/>
      <c r="P1441" s="7" t="str">
        <f t="shared" si="67"/>
        <v/>
      </c>
      <c r="Q1441" s="14"/>
      <c r="R1441" s="15"/>
      <c r="S1441" s="14"/>
      <c r="T1441" s="15"/>
      <c r="U1441" s="14"/>
      <c r="V1441" s="15"/>
      <c r="W1441" s="47"/>
      <c r="X1441" s="48"/>
      <c r="Y1441" s="47"/>
      <c r="Z1441" s="48"/>
      <c r="AA1441" s="47"/>
      <c r="AB1441" s="48"/>
      <c r="AC1441" s="47"/>
      <c r="AD1441" s="48"/>
      <c r="AE1441" s="47"/>
      <c r="AF1441" s="48"/>
      <c r="AG1441" s="47"/>
      <c r="AH1441" s="48"/>
      <c r="AI1441" s="47"/>
      <c r="AJ1441" s="48"/>
    </row>
    <row r="1442" spans="1:36" x14ac:dyDescent="0.25">
      <c r="A1442" s="7">
        <f t="shared" si="68"/>
        <v>1438</v>
      </c>
      <c r="B1442" s="8"/>
      <c r="C1442" s="5"/>
      <c r="D1442" s="5"/>
      <c r="E1442" s="5"/>
      <c r="F1442" s="7" t="str">
        <f>IF(E1442="","",IF(VLOOKUP(E1442,'Study Locations'!B:D,2,FALSE)="","",VLOOKUP(E1442,'Study Locations'!B:D,2,FALSE)))</f>
        <v/>
      </c>
      <c r="G1442" s="7" t="str">
        <f>IF(E1442="","",IF(VLOOKUP(E1442,'Study Locations'!B:D,3,FALSE)="","",VLOOKUP(E1442,'Study Locations'!B:D,3,FALSE)))</f>
        <v/>
      </c>
      <c r="H1442" s="5"/>
      <c r="I1442" s="5"/>
      <c r="J1442" s="3" t="str">
        <f t="shared" si="66"/>
        <v/>
      </c>
      <c r="K1442" s="29" t="str">
        <f>IF(B1442="","",IF(J1442="","NA",IF(ISNA(VLOOKUP(J1442,'Default  Salaries'!D:E,2,FALSE)),IF(ISNA(VLOOKUP(I1442&amp;"-NA",'Default  Salaries'!D:E,2,FALSE)),"NA",VLOOKUP(I1442&amp;"-NA",'Default  Salaries'!D:E,2,FALSE)),VLOOKUP(J1442,'Default  Salaries'!D:E,2,FALSE))))</f>
        <v/>
      </c>
      <c r="L1442" s="46"/>
      <c r="M1442" s="19"/>
      <c r="N1442" s="45"/>
      <c r="O1442" s="45"/>
      <c r="P1442" s="7" t="str">
        <f t="shared" si="67"/>
        <v/>
      </c>
      <c r="Q1442" s="14"/>
      <c r="R1442" s="15"/>
      <c r="S1442" s="14"/>
      <c r="T1442" s="15"/>
      <c r="U1442" s="14"/>
      <c r="V1442" s="15"/>
      <c r="W1442" s="47"/>
      <c r="X1442" s="48"/>
      <c r="Y1442" s="47"/>
      <c r="Z1442" s="48"/>
      <c r="AA1442" s="47"/>
      <c r="AB1442" s="48"/>
      <c r="AC1442" s="47"/>
      <c r="AD1442" s="48"/>
      <c r="AE1442" s="47"/>
      <c r="AF1442" s="48"/>
      <c r="AG1442" s="47"/>
      <c r="AH1442" s="48"/>
      <c r="AI1442" s="47"/>
      <c r="AJ1442" s="48"/>
    </row>
    <row r="1443" spans="1:36" x14ac:dyDescent="0.25">
      <c r="A1443" s="7">
        <f t="shared" si="68"/>
        <v>1439</v>
      </c>
      <c r="B1443" s="8"/>
      <c r="C1443" s="5"/>
      <c r="D1443" s="5"/>
      <c r="E1443" s="5"/>
      <c r="F1443" s="7" t="str">
        <f>IF(E1443="","",IF(VLOOKUP(E1443,'Study Locations'!B:D,2,FALSE)="","",VLOOKUP(E1443,'Study Locations'!B:D,2,FALSE)))</f>
        <v/>
      </c>
      <c r="G1443" s="7" t="str">
        <f>IF(E1443="","",IF(VLOOKUP(E1443,'Study Locations'!B:D,3,FALSE)="","",VLOOKUP(E1443,'Study Locations'!B:D,3,FALSE)))</f>
        <v/>
      </c>
      <c r="H1443" s="5"/>
      <c r="I1443" s="5"/>
      <c r="J1443" s="3" t="str">
        <f t="shared" si="66"/>
        <v/>
      </c>
      <c r="K1443" s="29" t="str">
        <f>IF(B1443="","",IF(J1443="","NA",IF(ISNA(VLOOKUP(J1443,'Default  Salaries'!D:E,2,FALSE)),IF(ISNA(VLOOKUP(I1443&amp;"-NA",'Default  Salaries'!D:E,2,FALSE)),"NA",VLOOKUP(I1443&amp;"-NA",'Default  Salaries'!D:E,2,FALSE)),VLOOKUP(J1443,'Default  Salaries'!D:E,2,FALSE))))</f>
        <v/>
      </c>
      <c r="L1443" s="46"/>
      <c r="M1443" s="19"/>
      <c r="N1443" s="45"/>
      <c r="O1443" s="45"/>
      <c r="P1443" s="7" t="str">
        <f t="shared" si="67"/>
        <v/>
      </c>
      <c r="Q1443" s="14"/>
      <c r="R1443" s="15"/>
      <c r="S1443" s="14"/>
      <c r="T1443" s="15"/>
      <c r="U1443" s="14"/>
      <c r="V1443" s="15"/>
      <c r="W1443" s="47"/>
      <c r="X1443" s="48"/>
      <c r="Y1443" s="47"/>
      <c r="Z1443" s="48"/>
      <c r="AA1443" s="47"/>
      <c r="AB1443" s="48"/>
      <c r="AC1443" s="47"/>
      <c r="AD1443" s="48"/>
      <c r="AE1443" s="47"/>
      <c r="AF1443" s="48"/>
      <c r="AG1443" s="47"/>
      <c r="AH1443" s="48"/>
      <c r="AI1443" s="47"/>
      <c r="AJ1443" s="48"/>
    </row>
    <row r="1444" spans="1:36" x14ac:dyDescent="0.25">
      <c r="A1444" s="7">
        <f t="shared" si="68"/>
        <v>1440</v>
      </c>
      <c r="B1444" s="8"/>
      <c r="C1444" s="5"/>
      <c r="D1444" s="5"/>
      <c r="E1444" s="5"/>
      <c r="F1444" s="7" t="str">
        <f>IF(E1444="","",IF(VLOOKUP(E1444,'Study Locations'!B:D,2,FALSE)="","",VLOOKUP(E1444,'Study Locations'!B:D,2,FALSE)))</f>
        <v/>
      </c>
      <c r="G1444" s="7" t="str">
        <f>IF(E1444="","",IF(VLOOKUP(E1444,'Study Locations'!B:D,3,FALSE)="","",VLOOKUP(E1444,'Study Locations'!B:D,3,FALSE)))</f>
        <v/>
      </c>
      <c r="H1444" s="5"/>
      <c r="I1444" s="5"/>
      <c r="J1444" s="3" t="str">
        <f t="shared" si="66"/>
        <v/>
      </c>
      <c r="K1444" s="29" t="str">
        <f>IF(B1444="","",IF(J1444="","NA",IF(ISNA(VLOOKUP(J1444,'Default  Salaries'!D:E,2,FALSE)),IF(ISNA(VLOOKUP(I1444&amp;"-NA",'Default  Salaries'!D:E,2,FALSE)),"NA",VLOOKUP(I1444&amp;"-NA",'Default  Salaries'!D:E,2,FALSE)),VLOOKUP(J1444,'Default  Salaries'!D:E,2,FALSE))))</f>
        <v/>
      </c>
      <c r="L1444" s="46"/>
      <c r="M1444" s="19"/>
      <c r="N1444" s="45"/>
      <c r="O1444" s="45"/>
      <c r="P1444" s="7" t="str">
        <f t="shared" si="67"/>
        <v/>
      </c>
      <c r="Q1444" s="14"/>
      <c r="R1444" s="15"/>
      <c r="S1444" s="14"/>
      <c r="T1444" s="15"/>
      <c r="U1444" s="14"/>
      <c r="V1444" s="15"/>
      <c r="W1444" s="47"/>
      <c r="X1444" s="48"/>
      <c r="Y1444" s="47"/>
      <c r="Z1444" s="48"/>
      <c r="AA1444" s="47"/>
      <c r="AB1444" s="48"/>
      <c r="AC1444" s="47"/>
      <c r="AD1444" s="48"/>
      <c r="AE1444" s="47"/>
      <c r="AF1444" s="48"/>
      <c r="AG1444" s="47"/>
      <c r="AH1444" s="48"/>
      <c r="AI1444" s="47"/>
      <c r="AJ1444" s="48"/>
    </row>
    <row r="1445" spans="1:36" x14ac:dyDescent="0.25">
      <c r="A1445" s="7">
        <f t="shared" si="68"/>
        <v>1441</v>
      </c>
      <c r="B1445" s="8"/>
      <c r="C1445" s="5"/>
      <c r="D1445" s="5"/>
      <c r="E1445" s="5"/>
      <c r="F1445" s="7" t="str">
        <f>IF(E1445="","",IF(VLOOKUP(E1445,'Study Locations'!B:D,2,FALSE)="","",VLOOKUP(E1445,'Study Locations'!B:D,2,FALSE)))</f>
        <v/>
      </c>
      <c r="G1445" s="7" t="str">
        <f>IF(E1445="","",IF(VLOOKUP(E1445,'Study Locations'!B:D,3,FALSE)="","",VLOOKUP(E1445,'Study Locations'!B:D,3,FALSE)))</f>
        <v/>
      </c>
      <c r="H1445" s="5"/>
      <c r="I1445" s="5"/>
      <c r="J1445" s="3" t="str">
        <f t="shared" si="66"/>
        <v/>
      </c>
      <c r="K1445" s="29" t="str">
        <f>IF(B1445="","",IF(J1445="","NA",IF(ISNA(VLOOKUP(J1445,'Default  Salaries'!D:E,2,FALSE)),IF(ISNA(VLOOKUP(I1445&amp;"-NA",'Default  Salaries'!D:E,2,FALSE)),"NA",VLOOKUP(I1445&amp;"-NA",'Default  Salaries'!D:E,2,FALSE)),VLOOKUP(J1445,'Default  Salaries'!D:E,2,FALSE))))</f>
        <v/>
      </c>
      <c r="L1445" s="46"/>
      <c r="M1445" s="19"/>
      <c r="N1445" s="45"/>
      <c r="O1445" s="45"/>
      <c r="P1445" s="7" t="str">
        <f t="shared" si="67"/>
        <v/>
      </c>
      <c r="Q1445" s="14"/>
      <c r="R1445" s="15"/>
      <c r="S1445" s="14"/>
      <c r="T1445" s="15"/>
      <c r="U1445" s="14"/>
      <c r="V1445" s="15"/>
      <c r="W1445" s="47"/>
      <c r="X1445" s="48"/>
      <c r="Y1445" s="47"/>
      <c r="Z1445" s="48"/>
      <c r="AA1445" s="47"/>
      <c r="AB1445" s="48"/>
      <c r="AC1445" s="47"/>
      <c r="AD1445" s="48"/>
      <c r="AE1445" s="47"/>
      <c r="AF1445" s="48"/>
      <c r="AG1445" s="47"/>
      <c r="AH1445" s="48"/>
      <c r="AI1445" s="47"/>
      <c r="AJ1445" s="48"/>
    </row>
    <row r="1446" spans="1:36" x14ac:dyDescent="0.25">
      <c r="A1446" s="7">
        <f t="shared" si="68"/>
        <v>1442</v>
      </c>
      <c r="B1446" s="8"/>
      <c r="C1446" s="5"/>
      <c r="D1446" s="5"/>
      <c r="E1446" s="5"/>
      <c r="F1446" s="7" t="str">
        <f>IF(E1446="","",IF(VLOOKUP(E1446,'Study Locations'!B:D,2,FALSE)="","",VLOOKUP(E1446,'Study Locations'!B:D,2,FALSE)))</f>
        <v/>
      </c>
      <c r="G1446" s="7" t="str">
        <f>IF(E1446="","",IF(VLOOKUP(E1446,'Study Locations'!B:D,3,FALSE)="","",VLOOKUP(E1446,'Study Locations'!B:D,3,FALSE)))</f>
        <v/>
      </c>
      <c r="H1446" s="5"/>
      <c r="I1446" s="5"/>
      <c r="J1446" s="3" t="str">
        <f t="shared" si="66"/>
        <v/>
      </c>
      <c r="K1446" s="29" t="str">
        <f>IF(B1446="","",IF(J1446="","NA",IF(ISNA(VLOOKUP(J1446,'Default  Salaries'!D:E,2,FALSE)),IF(ISNA(VLOOKUP(I1446&amp;"-NA",'Default  Salaries'!D:E,2,FALSE)),"NA",VLOOKUP(I1446&amp;"-NA",'Default  Salaries'!D:E,2,FALSE)),VLOOKUP(J1446,'Default  Salaries'!D:E,2,FALSE))))</f>
        <v/>
      </c>
      <c r="L1446" s="46"/>
      <c r="M1446" s="19"/>
      <c r="N1446" s="45"/>
      <c r="O1446" s="45"/>
      <c r="P1446" s="7" t="str">
        <f t="shared" si="67"/>
        <v/>
      </c>
      <c r="Q1446" s="14"/>
      <c r="R1446" s="15"/>
      <c r="S1446" s="14"/>
      <c r="T1446" s="15"/>
      <c r="U1446" s="14"/>
      <c r="V1446" s="15"/>
      <c r="W1446" s="47"/>
      <c r="X1446" s="48"/>
      <c r="Y1446" s="47"/>
      <c r="Z1446" s="48"/>
      <c r="AA1446" s="47"/>
      <c r="AB1446" s="48"/>
      <c r="AC1446" s="47"/>
      <c r="AD1446" s="48"/>
      <c r="AE1446" s="47"/>
      <c r="AF1446" s="48"/>
      <c r="AG1446" s="47"/>
      <c r="AH1446" s="48"/>
      <c r="AI1446" s="47"/>
      <c r="AJ1446" s="48"/>
    </row>
    <row r="1447" spans="1:36" x14ac:dyDescent="0.25">
      <c r="A1447" s="7">
        <f t="shared" si="68"/>
        <v>1443</v>
      </c>
      <c r="B1447" s="8"/>
      <c r="C1447" s="5"/>
      <c r="D1447" s="5"/>
      <c r="E1447" s="5"/>
      <c r="F1447" s="7" t="str">
        <f>IF(E1447="","",IF(VLOOKUP(E1447,'Study Locations'!B:D,2,FALSE)="","",VLOOKUP(E1447,'Study Locations'!B:D,2,FALSE)))</f>
        <v/>
      </c>
      <c r="G1447" s="7" t="str">
        <f>IF(E1447="","",IF(VLOOKUP(E1447,'Study Locations'!B:D,3,FALSE)="","",VLOOKUP(E1447,'Study Locations'!B:D,3,FALSE)))</f>
        <v/>
      </c>
      <c r="H1447" s="5"/>
      <c r="I1447" s="5"/>
      <c r="J1447" s="3" t="str">
        <f t="shared" si="66"/>
        <v/>
      </c>
      <c r="K1447" s="29" t="str">
        <f>IF(B1447="","",IF(J1447="","NA",IF(ISNA(VLOOKUP(J1447,'Default  Salaries'!D:E,2,FALSE)),IF(ISNA(VLOOKUP(I1447&amp;"-NA",'Default  Salaries'!D:E,2,FALSE)),"NA",VLOOKUP(I1447&amp;"-NA",'Default  Salaries'!D:E,2,FALSE)),VLOOKUP(J1447,'Default  Salaries'!D:E,2,FALSE))))</f>
        <v/>
      </c>
      <c r="L1447" s="46"/>
      <c r="M1447" s="19"/>
      <c r="N1447" s="45"/>
      <c r="O1447" s="45"/>
      <c r="P1447" s="7" t="str">
        <f t="shared" si="67"/>
        <v/>
      </c>
      <c r="Q1447" s="14"/>
      <c r="R1447" s="15"/>
      <c r="S1447" s="14"/>
      <c r="T1447" s="15"/>
      <c r="U1447" s="14"/>
      <c r="V1447" s="15"/>
      <c r="W1447" s="47"/>
      <c r="X1447" s="48"/>
      <c r="Y1447" s="47"/>
      <c r="Z1447" s="48"/>
      <c r="AA1447" s="47"/>
      <c r="AB1447" s="48"/>
      <c r="AC1447" s="47"/>
      <c r="AD1447" s="48"/>
      <c r="AE1447" s="47"/>
      <c r="AF1447" s="48"/>
      <c r="AG1447" s="47"/>
      <c r="AH1447" s="48"/>
      <c r="AI1447" s="47"/>
      <c r="AJ1447" s="48"/>
    </row>
    <row r="1448" spans="1:36" x14ac:dyDescent="0.25">
      <c r="A1448" s="7">
        <f t="shared" si="68"/>
        <v>1444</v>
      </c>
      <c r="B1448" s="8"/>
      <c r="C1448" s="5"/>
      <c r="D1448" s="5"/>
      <c r="E1448" s="5"/>
      <c r="F1448" s="7" t="str">
        <f>IF(E1448="","",IF(VLOOKUP(E1448,'Study Locations'!B:D,2,FALSE)="","",VLOOKUP(E1448,'Study Locations'!B:D,2,FALSE)))</f>
        <v/>
      </c>
      <c r="G1448" s="7" t="str">
        <f>IF(E1448="","",IF(VLOOKUP(E1448,'Study Locations'!B:D,3,FALSE)="","",VLOOKUP(E1448,'Study Locations'!B:D,3,FALSE)))</f>
        <v/>
      </c>
      <c r="H1448" s="5"/>
      <c r="I1448" s="5"/>
      <c r="J1448" s="3" t="str">
        <f t="shared" si="66"/>
        <v/>
      </c>
      <c r="K1448" s="29" t="str">
        <f>IF(B1448="","",IF(J1448="","NA",IF(ISNA(VLOOKUP(J1448,'Default  Salaries'!D:E,2,FALSE)),IF(ISNA(VLOOKUP(I1448&amp;"-NA",'Default  Salaries'!D:E,2,FALSE)),"NA",VLOOKUP(I1448&amp;"-NA",'Default  Salaries'!D:E,2,FALSE)),VLOOKUP(J1448,'Default  Salaries'!D:E,2,FALSE))))</f>
        <v/>
      </c>
      <c r="L1448" s="46"/>
      <c r="M1448" s="19"/>
      <c r="N1448" s="45"/>
      <c r="O1448" s="45"/>
      <c r="P1448" s="7" t="str">
        <f t="shared" si="67"/>
        <v/>
      </c>
      <c r="Q1448" s="14"/>
      <c r="R1448" s="15"/>
      <c r="S1448" s="14"/>
      <c r="T1448" s="15"/>
      <c r="U1448" s="14"/>
      <c r="V1448" s="15"/>
      <c r="W1448" s="47"/>
      <c r="X1448" s="48"/>
      <c r="Y1448" s="47"/>
      <c r="Z1448" s="48"/>
      <c r="AA1448" s="47"/>
      <c r="AB1448" s="48"/>
      <c r="AC1448" s="47"/>
      <c r="AD1448" s="48"/>
      <c r="AE1448" s="47"/>
      <c r="AF1448" s="48"/>
      <c r="AG1448" s="47"/>
      <c r="AH1448" s="48"/>
      <c r="AI1448" s="47"/>
      <c r="AJ1448" s="48"/>
    </row>
    <row r="1449" spans="1:36" x14ac:dyDescent="0.25">
      <c r="A1449" s="7">
        <f t="shared" si="68"/>
        <v>1445</v>
      </c>
      <c r="B1449" s="8"/>
      <c r="C1449" s="5"/>
      <c r="D1449" s="5"/>
      <c r="E1449" s="5"/>
      <c r="F1449" s="7" t="str">
        <f>IF(E1449="","",IF(VLOOKUP(E1449,'Study Locations'!B:D,2,FALSE)="","",VLOOKUP(E1449,'Study Locations'!B:D,2,FALSE)))</f>
        <v/>
      </c>
      <c r="G1449" s="7" t="str">
        <f>IF(E1449="","",IF(VLOOKUP(E1449,'Study Locations'!B:D,3,FALSE)="","",VLOOKUP(E1449,'Study Locations'!B:D,3,FALSE)))</f>
        <v/>
      </c>
      <c r="H1449" s="5"/>
      <c r="I1449" s="5"/>
      <c r="J1449" s="3" t="str">
        <f t="shared" si="66"/>
        <v/>
      </c>
      <c r="K1449" s="29" t="str">
        <f>IF(B1449="","",IF(J1449="","NA",IF(ISNA(VLOOKUP(J1449,'Default  Salaries'!D:E,2,FALSE)),IF(ISNA(VLOOKUP(I1449&amp;"-NA",'Default  Salaries'!D:E,2,FALSE)),"NA",VLOOKUP(I1449&amp;"-NA",'Default  Salaries'!D:E,2,FALSE)),VLOOKUP(J1449,'Default  Salaries'!D:E,2,FALSE))))</f>
        <v/>
      </c>
      <c r="L1449" s="46"/>
      <c r="M1449" s="19"/>
      <c r="N1449" s="45"/>
      <c r="O1449" s="45"/>
      <c r="P1449" s="7" t="str">
        <f t="shared" si="67"/>
        <v/>
      </c>
      <c r="Q1449" s="14"/>
      <c r="R1449" s="15"/>
      <c r="S1449" s="14"/>
      <c r="T1449" s="15"/>
      <c r="U1449" s="14"/>
      <c r="V1449" s="15"/>
      <c r="W1449" s="47"/>
      <c r="X1449" s="48"/>
      <c r="Y1449" s="47"/>
      <c r="Z1449" s="48"/>
      <c r="AA1449" s="47"/>
      <c r="AB1449" s="48"/>
      <c r="AC1449" s="47"/>
      <c r="AD1449" s="48"/>
      <c r="AE1449" s="47"/>
      <c r="AF1449" s="48"/>
      <c r="AG1449" s="47"/>
      <c r="AH1449" s="48"/>
      <c r="AI1449" s="47"/>
      <c r="AJ1449" s="48"/>
    </row>
    <row r="1450" spans="1:36" x14ac:dyDescent="0.25">
      <c r="A1450" s="7">
        <f t="shared" si="68"/>
        <v>1446</v>
      </c>
      <c r="B1450" s="8"/>
      <c r="C1450" s="5"/>
      <c r="D1450" s="5"/>
      <c r="E1450" s="5"/>
      <c r="F1450" s="7" t="str">
        <f>IF(E1450="","",IF(VLOOKUP(E1450,'Study Locations'!B:D,2,FALSE)="","",VLOOKUP(E1450,'Study Locations'!B:D,2,FALSE)))</f>
        <v/>
      </c>
      <c r="G1450" s="7" t="str">
        <f>IF(E1450="","",IF(VLOOKUP(E1450,'Study Locations'!B:D,3,FALSE)="","",VLOOKUP(E1450,'Study Locations'!B:D,3,FALSE)))</f>
        <v/>
      </c>
      <c r="H1450" s="5"/>
      <c r="I1450" s="5"/>
      <c r="J1450" s="3" t="str">
        <f t="shared" si="66"/>
        <v/>
      </c>
      <c r="K1450" s="29" t="str">
        <f>IF(B1450="","",IF(J1450="","NA",IF(ISNA(VLOOKUP(J1450,'Default  Salaries'!D:E,2,FALSE)),IF(ISNA(VLOOKUP(I1450&amp;"-NA",'Default  Salaries'!D:E,2,FALSE)),"NA",VLOOKUP(I1450&amp;"-NA",'Default  Salaries'!D:E,2,FALSE)),VLOOKUP(J1450,'Default  Salaries'!D:E,2,FALSE))))</f>
        <v/>
      </c>
      <c r="L1450" s="46"/>
      <c r="M1450" s="19"/>
      <c r="N1450" s="45"/>
      <c r="O1450" s="45"/>
      <c r="P1450" s="7" t="str">
        <f t="shared" si="67"/>
        <v/>
      </c>
      <c r="Q1450" s="14"/>
      <c r="R1450" s="15"/>
      <c r="S1450" s="14"/>
      <c r="T1450" s="15"/>
      <c r="U1450" s="14"/>
      <c r="V1450" s="15"/>
      <c r="W1450" s="47"/>
      <c r="X1450" s="48"/>
      <c r="Y1450" s="47"/>
      <c r="Z1450" s="48"/>
      <c r="AA1450" s="47"/>
      <c r="AB1450" s="48"/>
      <c r="AC1450" s="47"/>
      <c r="AD1450" s="48"/>
      <c r="AE1450" s="47"/>
      <c r="AF1450" s="48"/>
      <c r="AG1450" s="47"/>
      <c r="AH1450" s="48"/>
      <c r="AI1450" s="47"/>
      <c r="AJ1450" s="48"/>
    </row>
    <row r="1451" spans="1:36" x14ac:dyDescent="0.25">
      <c r="A1451" s="7">
        <f t="shared" si="68"/>
        <v>1447</v>
      </c>
      <c r="B1451" s="8"/>
      <c r="C1451" s="5"/>
      <c r="D1451" s="5"/>
      <c r="E1451" s="5"/>
      <c r="F1451" s="7" t="str">
        <f>IF(E1451="","",IF(VLOOKUP(E1451,'Study Locations'!B:D,2,FALSE)="","",VLOOKUP(E1451,'Study Locations'!B:D,2,FALSE)))</f>
        <v/>
      </c>
      <c r="G1451" s="7" t="str">
        <f>IF(E1451="","",IF(VLOOKUP(E1451,'Study Locations'!B:D,3,FALSE)="","",VLOOKUP(E1451,'Study Locations'!B:D,3,FALSE)))</f>
        <v/>
      </c>
      <c r="H1451" s="5"/>
      <c r="I1451" s="5"/>
      <c r="J1451" s="3" t="str">
        <f t="shared" si="66"/>
        <v/>
      </c>
      <c r="K1451" s="29" t="str">
        <f>IF(B1451="","",IF(J1451="","NA",IF(ISNA(VLOOKUP(J1451,'Default  Salaries'!D:E,2,FALSE)),IF(ISNA(VLOOKUP(I1451&amp;"-NA",'Default  Salaries'!D:E,2,FALSE)),"NA",VLOOKUP(I1451&amp;"-NA",'Default  Salaries'!D:E,2,FALSE)),VLOOKUP(J1451,'Default  Salaries'!D:E,2,FALSE))))</f>
        <v/>
      </c>
      <c r="L1451" s="46"/>
      <c r="M1451" s="19"/>
      <c r="N1451" s="45"/>
      <c r="O1451" s="45"/>
      <c r="P1451" s="7" t="str">
        <f t="shared" si="67"/>
        <v/>
      </c>
      <c r="Q1451" s="14"/>
      <c r="R1451" s="15"/>
      <c r="S1451" s="14"/>
      <c r="T1451" s="15"/>
      <c r="U1451" s="14"/>
      <c r="V1451" s="15"/>
      <c r="W1451" s="47"/>
      <c r="X1451" s="48"/>
      <c r="Y1451" s="47"/>
      <c r="Z1451" s="48"/>
      <c r="AA1451" s="47"/>
      <c r="AB1451" s="48"/>
      <c r="AC1451" s="47"/>
      <c r="AD1451" s="48"/>
      <c r="AE1451" s="47"/>
      <c r="AF1451" s="48"/>
      <c r="AG1451" s="47"/>
      <c r="AH1451" s="48"/>
      <c r="AI1451" s="47"/>
      <c r="AJ1451" s="48"/>
    </row>
    <row r="1452" spans="1:36" x14ac:dyDescent="0.25">
      <c r="A1452" s="7">
        <f t="shared" si="68"/>
        <v>1448</v>
      </c>
      <c r="B1452" s="8"/>
      <c r="C1452" s="5"/>
      <c r="D1452" s="5"/>
      <c r="E1452" s="5"/>
      <c r="F1452" s="7" t="str">
        <f>IF(E1452="","",IF(VLOOKUP(E1452,'Study Locations'!B:D,2,FALSE)="","",VLOOKUP(E1452,'Study Locations'!B:D,2,FALSE)))</f>
        <v/>
      </c>
      <c r="G1452" s="7" t="str">
        <f>IF(E1452="","",IF(VLOOKUP(E1452,'Study Locations'!B:D,3,FALSE)="","",VLOOKUP(E1452,'Study Locations'!B:D,3,FALSE)))</f>
        <v/>
      </c>
      <c r="H1452" s="5"/>
      <c r="I1452" s="5"/>
      <c r="J1452" s="3" t="str">
        <f t="shared" si="66"/>
        <v/>
      </c>
      <c r="K1452" s="29" t="str">
        <f>IF(B1452="","",IF(J1452="","NA",IF(ISNA(VLOOKUP(J1452,'Default  Salaries'!D:E,2,FALSE)),IF(ISNA(VLOOKUP(I1452&amp;"-NA",'Default  Salaries'!D:E,2,FALSE)),"NA",VLOOKUP(I1452&amp;"-NA",'Default  Salaries'!D:E,2,FALSE)),VLOOKUP(J1452,'Default  Salaries'!D:E,2,FALSE))))</f>
        <v/>
      </c>
      <c r="L1452" s="46"/>
      <c r="M1452" s="19"/>
      <c r="N1452" s="45"/>
      <c r="O1452" s="45"/>
      <c r="P1452" s="7" t="str">
        <f t="shared" si="67"/>
        <v/>
      </c>
      <c r="Q1452" s="14"/>
      <c r="R1452" s="15"/>
      <c r="S1452" s="14"/>
      <c r="T1452" s="15"/>
      <c r="U1452" s="14"/>
      <c r="V1452" s="15"/>
      <c r="W1452" s="47"/>
      <c r="X1452" s="48"/>
      <c r="Y1452" s="47"/>
      <c r="Z1452" s="48"/>
      <c r="AA1452" s="47"/>
      <c r="AB1452" s="48"/>
      <c r="AC1452" s="47"/>
      <c r="AD1452" s="48"/>
      <c r="AE1452" s="47"/>
      <c r="AF1452" s="48"/>
      <c r="AG1452" s="47"/>
      <c r="AH1452" s="48"/>
      <c r="AI1452" s="47"/>
      <c r="AJ1452" s="48"/>
    </row>
    <row r="1453" spans="1:36" x14ac:dyDescent="0.25">
      <c r="A1453" s="7">
        <f t="shared" si="68"/>
        <v>1449</v>
      </c>
      <c r="B1453" s="8"/>
      <c r="C1453" s="5"/>
      <c r="D1453" s="5"/>
      <c r="E1453" s="5"/>
      <c r="F1453" s="7" t="str">
        <f>IF(E1453="","",IF(VLOOKUP(E1453,'Study Locations'!B:D,2,FALSE)="","",VLOOKUP(E1453,'Study Locations'!B:D,2,FALSE)))</f>
        <v/>
      </c>
      <c r="G1453" s="7" t="str">
        <f>IF(E1453="","",IF(VLOOKUP(E1453,'Study Locations'!B:D,3,FALSE)="","",VLOOKUP(E1453,'Study Locations'!B:D,3,FALSE)))</f>
        <v/>
      </c>
      <c r="H1453" s="5"/>
      <c r="I1453" s="5"/>
      <c r="J1453" s="3" t="str">
        <f t="shared" si="66"/>
        <v/>
      </c>
      <c r="K1453" s="29" t="str">
        <f>IF(B1453="","",IF(J1453="","NA",IF(ISNA(VLOOKUP(J1453,'Default  Salaries'!D:E,2,FALSE)),IF(ISNA(VLOOKUP(I1453&amp;"-NA",'Default  Salaries'!D:E,2,FALSE)),"NA",VLOOKUP(I1453&amp;"-NA",'Default  Salaries'!D:E,2,FALSE)),VLOOKUP(J1453,'Default  Salaries'!D:E,2,FALSE))))</f>
        <v/>
      </c>
      <c r="L1453" s="46"/>
      <c r="M1453" s="19"/>
      <c r="N1453" s="45"/>
      <c r="O1453" s="45"/>
      <c r="P1453" s="7" t="str">
        <f t="shared" si="67"/>
        <v/>
      </c>
      <c r="Q1453" s="14"/>
      <c r="R1453" s="15"/>
      <c r="S1453" s="14"/>
      <c r="T1453" s="15"/>
      <c r="U1453" s="14"/>
      <c r="V1453" s="15"/>
      <c r="W1453" s="47"/>
      <c r="X1453" s="48"/>
      <c r="Y1453" s="47"/>
      <c r="Z1453" s="48"/>
      <c r="AA1453" s="47"/>
      <c r="AB1453" s="48"/>
      <c r="AC1453" s="47"/>
      <c r="AD1453" s="48"/>
      <c r="AE1453" s="47"/>
      <c r="AF1453" s="48"/>
      <c r="AG1453" s="47"/>
      <c r="AH1453" s="48"/>
      <c r="AI1453" s="47"/>
      <c r="AJ1453" s="48"/>
    </row>
    <row r="1454" spans="1:36" x14ac:dyDescent="0.25">
      <c r="A1454" s="7">
        <f t="shared" si="68"/>
        <v>1450</v>
      </c>
      <c r="B1454" s="8"/>
      <c r="C1454" s="5"/>
      <c r="D1454" s="5"/>
      <c r="E1454" s="5"/>
      <c r="F1454" s="7" t="str">
        <f>IF(E1454="","",IF(VLOOKUP(E1454,'Study Locations'!B:D,2,FALSE)="","",VLOOKUP(E1454,'Study Locations'!B:D,2,FALSE)))</f>
        <v/>
      </c>
      <c r="G1454" s="7" t="str">
        <f>IF(E1454="","",IF(VLOOKUP(E1454,'Study Locations'!B:D,3,FALSE)="","",VLOOKUP(E1454,'Study Locations'!B:D,3,FALSE)))</f>
        <v/>
      </c>
      <c r="H1454" s="5"/>
      <c r="I1454" s="5"/>
      <c r="J1454" s="3" t="str">
        <f t="shared" si="66"/>
        <v/>
      </c>
      <c r="K1454" s="29" t="str">
        <f>IF(B1454="","",IF(J1454="","NA",IF(ISNA(VLOOKUP(J1454,'Default  Salaries'!D:E,2,FALSE)),IF(ISNA(VLOOKUP(I1454&amp;"-NA",'Default  Salaries'!D:E,2,FALSE)),"NA",VLOOKUP(I1454&amp;"-NA",'Default  Salaries'!D:E,2,FALSE)),VLOOKUP(J1454,'Default  Salaries'!D:E,2,FALSE))))</f>
        <v/>
      </c>
      <c r="L1454" s="46"/>
      <c r="M1454" s="19"/>
      <c r="N1454" s="45"/>
      <c r="O1454" s="45"/>
      <c r="P1454" s="7" t="str">
        <f t="shared" si="67"/>
        <v/>
      </c>
      <c r="Q1454" s="14"/>
      <c r="R1454" s="15"/>
      <c r="S1454" s="14"/>
      <c r="T1454" s="15"/>
      <c r="U1454" s="14"/>
      <c r="V1454" s="15"/>
      <c r="W1454" s="47"/>
      <c r="X1454" s="48"/>
      <c r="Y1454" s="47"/>
      <c r="Z1454" s="48"/>
      <c r="AA1454" s="47"/>
      <c r="AB1454" s="48"/>
      <c r="AC1454" s="47"/>
      <c r="AD1454" s="48"/>
      <c r="AE1454" s="47"/>
      <c r="AF1454" s="48"/>
      <c r="AG1454" s="47"/>
      <c r="AH1454" s="48"/>
      <c r="AI1454" s="47"/>
      <c r="AJ1454" s="48"/>
    </row>
    <row r="1455" spans="1:36" x14ac:dyDescent="0.25">
      <c r="A1455" s="7">
        <f t="shared" si="68"/>
        <v>1451</v>
      </c>
      <c r="B1455" s="8"/>
      <c r="C1455" s="5"/>
      <c r="D1455" s="5"/>
      <c r="E1455" s="5"/>
      <c r="F1455" s="7" t="str">
        <f>IF(E1455="","",IF(VLOOKUP(E1455,'Study Locations'!B:D,2,FALSE)="","",VLOOKUP(E1455,'Study Locations'!B:D,2,FALSE)))</f>
        <v/>
      </c>
      <c r="G1455" s="7" t="str">
        <f>IF(E1455="","",IF(VLOOKUP(E1455,'Study Locations'!B:D,3,FALSE)="","",VLOOKUP(E1455,'Study Locations'!B:D,3,FALSE)))</f>
        <v/>
      </c>
      <c r="H1455" s="5"/>
      <c r="I1455" s="5"/>
      <c r="J1455" s="3" t="str">
        <f t="shared" si="66"/>
        <v/>
      </c>
      <c r="K1455" s="29" t="str">
        <f>IF(B1455="","",IF(J1455="","NA",IF(ISNA(VLOOKUP(J1455,'Default  Salaries'!D:E,2,FALSE)),IF(ISNA(VLOOKUP(I1455&amp;"-NA",'Default  Salaries'!D:E,2,FALSE)),"NA",VLOOKUP(I1455&amp;"-NA",'Default  Salaries'!D:E,2,FALSE)),VLOOKUP(J1455,'Default  Salaries'!D:E,2,FALSE))))</f>
        <v/>
      </c>
      <c r="L1455" s="46"/>
      <c r="M1455" s="19"/>
      <c r="N1455" s="45"/>
      <c r="O1455" s="45"/>
      <c r="P1455" s="7" t="str">
        <f t="shared" si="67"/>
        <v/>
      </c>
      <c r="Q1455" s="14"/>
      <c r="R1455" s="15"/>
      <c r="S1455" s="14"/>
      <c r="T1455" s="15"/>
      <c r="U1455" s="14"/>
      <c r="V1455" s="15"/>
      <c r="W1455" s="47"/>
      <c r="X1455" s="48"/>
      <c r="Y1455" s="47"/>
      <c r="Z1455" s="48"/>
      <c r="AA1455" s="47"/>
      <c r="AB1455" s="48"/>
      <c r="AC1455" s="47"/>
      <c r="AD1455" s="48"/>
      <c r="AE1455" s="47"/>
      <c r="AF1455" s="48"/>
      <c r="AG1455" s="47"/>
      <c r="AH1455" s="48"/>
      <c r="AI1455" s="47"/>
      <c r="AJ1455" s="48"/>
    </row>
    <row r="1456" spans="1:36" x14ac:dyDescent="0.25">
      <c r="A1456" s="7">
        <f t="shared" si="68"/>
        <v>1452</v>
      </c>
      <c r="B1456" s="8"/>
      <c r="C1456" s="5"/>
      <c r="D1456" s="5"/>
      <c r="E1456" s="5"/>
      <c r="F1456" s="7" t="str">
        <f>IF(E1456="","",IF(VLOOKUP(E1456,'Study Locations'!B:D,2,FALSE)="","",VLOOKUP(E1456,'Study Locations'!B:D,2,FALSE)))</f>
        <v/>
      </c>
      <c r="G1456" s="7" t="str">
        <f>IF(E1456="","",IF(VLOOKUP(E1456,'Study Locations'!B:D,3,FALSE)="","",VLOOKUP(E1456,'Study Locations'!B:D,3,FALSE)))</f>
        <v/>
      </c>
      <c r="H1456" s="5"/>
      <c r="I1456" s="5"/>
      <c r="J1456" s="3" t="str">
        <f t="shared" si="66"/>
        <v/>
      </c>
      <c r="K1456" s="29" t="str">
        <f>IF(B1456="","",IF(J1456="","NA",IF(ISNA(VLOOKUP(J1456,'Default  Salaries'!D:E,2,FALSE)),IF(ISNA(VLOOKUP(I1456&amp;"-NA",'Default  Salaries'!D:E,2,FALSE)),"NA",VLOOKUP(I1456&amp;"-NA",'Default  Salaries'!D:E,2,FALSE)),VLOOKUP(J1456,'Default  Salaries'!D:E,2,FALSE))))</f>
        <v/>
      </c>
      <c r="L1456" s="46"/>
      <c r="M1456" s="19"/>
      <c r="N1456" s="45"/>
      <c r="O1456" s="45"/>
      <c r="P1456" s="7" t="str">
        <f t="shared" si="67"/>
        <v/>
      </c>
      <c r="Q1456" s="14"/>
      <c r="R1456" s="15"/>
      <c r="S1456" s="14"/>
      <c r="T1456" s="15"/>
      <c r="U1456" s="14"/>
      <c r="V1456" s="15"/>
      <c r="W1456" s="47"/>
      <c r="X1456" s="48"/>
      <c r="Y1456" s="47"/>
      <c r="Z1456" s="48"/>
      <c r="AA1456" s="47"/>
      <c r="AB1456" s="48"/>
      <c r="AC1456" s="47"/>
      <c r="AD1456" s="48"/>
      <c r="AE1456" s="47"/>
      <c r="AF1456" s="48"/>
      <c r="AG1456" s="47"/>
      <c r="AH1456" s="48"/>
      <c r="AI1456" s="47"/>
      <c r="AJ1456" s="48"/>
    </row>
    <row r="1457" spans="1:36" x14ac:dyDescent="0.25">
      <c r="A1457" s="7">
        <f t="shared" si="68"/>
        <v>1453</v>
      </c>
      <c r="B1457" s="8"/>
      <c r="C1457" s="5"/>
      <c r="D1457" s="5"/>
      <c r="E1457" s="5"/>
      <c r="F1457" s="7" t="str">
        <f>IF(E1457="","",IF(VLOOKUP(E1457,'Study Locations'!B:D,2,FALSE)="","",VLOOKUP(E1457,'Study Locations'!B:D,2,FALSE)))</f>
        <v/>
      </c>
      <c r="G1457" s="7" t="str">
        <f>IF(E1457="","",IF(VLOOKUP(E1457,'Study Locations'!B:D,3,FALSE)="","",VLOOKUP(E1457,'Study Locations'!B:D,3,FALSE)))</f>
        <v/>
      </c>
      <c r="H1457" s="5"/>
      <c r="I1457" s="5"/>
      <c r="J1457" s="3" t="str">
        <f t="shared" si="66"/>
        <v/>
      </c>
      <c r="K1457" s="29" t="str">
        <f>IF(B1457="","",IF(J1457="","NA",IF(ISNA(VLOOKUP(J1457,'Default  Salaries'!D:E,2,FALSE)),IF(ISNA(VLOOKUP(I1457&amp;"-NA",'Default  Salaries'!D:E,2,FALSE)),"NA",VLOOKUP(I1457&amp;"-NA",'Default  Salaries'!D:E,2,FALSE)),VLOOKUP(J1457,'Default  Salaries'!D:E,2,FALSE))))</f>
        <v/>
      </c>
      <c r="L1457" s="46"/>
      <c r="M1457" s="19"/>
      <c r="N1457" s="45"/>
      <c r="O1457" s="45"/>
      <c r="P1457" s="7" t="str">
        <f t="shared" si="67"/>
        <v/>
      </c>
      <c r="Q1457" s="14"/>
      <c r="R1457" s="15"/>
      <c r="S1457" s="14"/>
      <c r="T1457" s="15"/>
      <c r="U1457" s="14"/>
      <c r="V1457" s="15"/>
      <c r="W1457" s="47"/>
      <c r="X1457" s="48"/>
      <c r="Y1457" s="47"/>
      <c r="Z1457" s="48"/>
      <c r="AA1457" s="47"/>
      <c r="AB1457" s="48"/>
      <c r="AC1457" s="47"/>
      <c r="AD1457" s="48"/>
      <c r="AE1457" s="47"/>
      <c r="AF1457" s="48"/>
      <c r="AG1457" s="47"/>
      <c r="AH1457" s="48"/>
      <c r="AI1457" s="47"/>
      <c r="AJ1457" s="48"/>
    </row>
    <row r="1458" spans="1:36" x14ac:dyDescent="0.25">
      <c r="A1458" s="7">
        <f t="shared" si="68"/>
        <v>1454</v>
      </c>
      <c r="B1458" s="8"/>
      <c r="C1458" s="5"/>
      <c r="D1458" s="5"/>
      <c r="E1458" s="5"/>
      <c r="F1458" s="7" t="str">
        <f>IF(E1458="","",IF(VLOOKUP(E1458,'Study Locations'!B:D,2,FALSE)="","",VLOOKUP(E1458,'Study Locations'!B:D,2,FALSE)))</f>
        <v/>
      </c>
      <c r="G1458" s="7" t="str">
        <f>IF(E1458="","",IF(VLOOKUP(E1458,'Study Locations'!B:D,3,FALSE)="","",VLOOKUP(E1458,'Study Locations'!B:D,3,FALSE)))</f>
        <v/>
      </c>
      <c r="H1458" s="5"/>
      <c r="I1458" s="5"/>
      <c r="J1458" s="3" t="str">
        <f t="shared" si="66"/>
        <v/>
      </c>
      <c r="K1458" s="29" t="str">
        <f>IF(B1458="","",IF(J1458="","NA",IF(ISNA(VLOOKUP(J1458,'Default  Salaries'!D:E,2,FALSE)),IF(ISNA(VLOOKUP(I1458&amp;"-NA",'Default  Salaries'!D:E,2,FALSE)),"NA",VLOOKUP(I1458&amp;"-NA",'Default  Salaries'!D:E,2,FALSE)),VLOOKUP(J1458,'Default  Salaries'!D:E,2,FALSE))))</f>
        <v/>
      </c>
      <c r="L1458" s="46"/>
      <c r="M1458" s="19"/>
      <c r="N1458" s="45"/>
      <c r="O1458" s="45"/>
      <c r="P1458" s="7" t="str">
        <f t="shared" si="67"/>
        <v/>
      </c>
      <c r="Q1458" s="14"/>
      <c r="R1458" s="15"/>
      <c r="S1458" s="14"/>
      <c r="T1458" s="15"/>
      <c r="U1458" s="14"/>
      <c r="V1458" s="15"/>
      <c r="W1458" s="47"/>
      <c r="X1458" s="48"/>
      <c r="Y1458" s="47"/>
      <c r="Z1458" s="48"/>
      <c r="AA1458" s="47"/>
      <c r="AB1458" s="48"/>
      <c r="AC1458" s="47"/>
      <c r="AD1458" s="48"/>
      <c r="AE1458" s="47"/>
      <c r="AF1458" s="48"/>
      <c r="AG1458" s="47"/>
      <c r="AH1458" s="48"/>
      <c r="AI1458" s="47"/>
      <c r="AJ1458" s="48"/>
    </row>
    <row r="1459" spans="1:36" x14ac:dyDescent="0.25">
      <c r="A1459" s="7">
        <f t="shared" si="68"/>
        <v>1455</v>
      </c>
      <c r="B1459" s="8"/>
      <c r="C1459" s="5"/>
      <c r="D1459" s="5"/>
      <c r="E1459" s="5"/>
      <c r="F1459" s="7" t="str">
        <f>IF(E1459="","",IF(VLOOKUP(E1459,'Study Locations'!B:D,2,FALSE)="","",VLOOKUP(E1459,'Study Locations'!B:D,2,FALSE)))</f>
        <v/>
      </c>
      <c r="G1459" s="7" t="str">
        <f>IF(E1459="","",IF(VLOOKUP(E1459,'Study Locations'!B:D,3,FALSE)="","",VLOOKUP(E1459,'Study Locations'!B:D,3,FALSE)))</f>
        <v/>
      </c>
      <c r="H1459" s="5"/>
      <c r="I1459" s="5"/>
      <c r="J1459" s="3" t="str">
        <f t="shared" si="66"/>
        <v/>
      </c>
      <c r="K1459" s="29" t="str">
        <f>IF(B1459="","",IF(J1459="","NA",IF(ISNA(VLOOKUP(J1459,'Default  Salaries'!D:E,2,FALSE)),IF(ISNA(VLOOKUP(I1459&amp;"-NA",'Default  Salaries'!D:E,2,FALSE)),"NA",VLOOKUP(I1459&amp;"-NA",'Default  Salaries'!D:E,2,FALSE)),VLOOKUP(J1459,'Default  Salaries'!D:E,2,FALSE))))</f>
        <v/>
      </c>
      <c r="L1459" s="46"/>
      <c r="M1459" s="19"/>
      <c r="N1459" s="45"/>
      <c r="O1459" s="45"/>
      <c r="P1459" s="7" t="str">
        <f t="shared" si="67"/>
        <v/>
      </c>
      <c r="Q1459" s="14"/>
      <c r="R1459" s="15"/>
      <c r="S1459" s="14"/>
      <c r="T1459" s="15"/>
      <c r="U1459" s="14"/>
      <c r="V1459" s="15"/>
      <c r="W1459" s="47"/>
      <c r="X1459" s="48"/>
      <c r="Y1459" s="47"/>
      <c r="Z1459" s="48"/>
      <c r="AA1459" s="47"/>
      <c r="AB1459" s="48"/>
      <c r="AC1459" s="47"/>
      <c r="AD1459" s="48"/>
      <c r="AE1459" s="47"/>
      <c r="AF1459" s="48"/>
      <c r="AG1459" s="47"/>
      <c r="AH1459" s="48"/>
      <c r="AI1459" s="47"/>
      <c r="AJ1459" s="48"/>
    </row>
    <row r="1460" spans="1:36" x14ac:dyDescent="0.25">
      <c r="A1460" s="7">
        <f t="shared" si="68"/>
        <v>1456</v>
      </c>
      <c r="B1460" s="8"/>
      <c r="C1460" s="5"/>
      <c r="D1460" s="5"/>
      <c r="E1460" s="5"/>
      <c r="F1460" s="7" t="str">
        <f>IF(E1460="","",IF(VLOOKUP(E1460,'Study Locations'!B:D,2,FALSE)="","",VLOOKUP(E1460,'Study Locations'!B:D,2,FALSE)))</f>
        <v/>
      </c>
      <c r="G1460" s="7" t="str">
        <f>IF(E1460="","",IF(VLOOKUP(E1460,'Study Locations'!B:D,3,FALSE)="","",VLOOKUP(E1460,'Study Locations'!B:D,3,FALSE)))</f>
        <v/>
      </c>
      <c r="H1460" s="5"/>
      <c r="I1460" s="5"/>
      <c r="J1460" s="3" t="str">
        <f t="shared" si="66"/>
        <v/>
      </c>
      <c r="K1460" s="29" t="str">
        <f>IF(B1460="","",IF(J1460="","NA",IF(ISNA(VLOOKUP(J1460,'Default  Salaries'!D:E,2,FALSE)),IF(ISNA(VLOOKUP(I1460&amp;"-NA",'Default  Salaries'!D:E,2,FALSE)),"NA",VLOOKUP(I1460&amp;"-NA",'Default  Salaries'!D:E,2,FALSE)),VLOOKUP(J1460,'Default  Salaries'!D:E,2,FALSE))))</f>
        <v/>
      </c>
      <c r="L1460" s="46"/>
      <c r="M1460" s="19"/>
      <c r="N1460" s="45"/>
      <c r="O1460" s="45"/>
      <c r="P1460" s="7" t="str">
        <f t="shared" si="67"/>
        <v/>
      </c>
      <c r="Q1460" s="14"/>
      <c r="R1460" s="15"/>
      <c r="S1460" s="14"/>
      <c r="T1460" s="15"/>
      <c r="U1460" s="14"/>
      <c r="V1460" s="15"/>
      <c r="W1460" s="47"/>
      <c r="X1460" s="48"/>
      <c r="Y1460" s="47"/>
      <c r="Z1460" s="48"/>
      <c r="AA1460" s="47"/>
      <c r="AB1460" s="48"/>
      <c r="AC1460" s="47"/>
      <c r="AD1460" s="48"/>
      <c r="AE1460" s="47"/>
      <c r="AF1460" s="48"/>
      <c r="AG1460" s="47"/>
      <c r="AH1460" s="48"/>
      <c r="AI1460" s="47"/>
      <c r="AJ1460" s="48"/>
    </row>
    <row r="1461" spans="1:36" x14ac:dyDescent="0.25">
      <c r="A1461" s="7">
        <f t="shared" si="68"/>
        <v>1457</v>
      </c>
      <c r="B1461" s="8"/>
      <c r="C1461" s="5"/>
      <c r="D1461" s="5"/>
      <c r="E1461" s="5"/>
      <c r="F1461" s="7" t="str">
        <f>IF(E1461="","",IF(VLOOKUP(E1461,'Study Locations'!B:D,2,FALSE)="","",VLOOKUP(E1461,'Study Locations'!B:D,2,FALSE)))</f>
        <v/>
      </c>
      <c r="G1461" s="7" t="str">
        <f>IF(E1461="","",IF(VLOOKUP(E1461,'Study Locations'!B:D,3,FALSE)="","",VLOOKUP(E1461,'Study Locations'!B:D,3,FALSE)))</f>
        <v/>
      </c>
      <c r="H1461" s="5"/>
      <c r="I1461" s="5"/>
      <c r="J1461" s="3" t="str">
        <f t="shared" si="66"/>
        <v/>
      </c>
      <c r="K1461" s="29" t="str">
        <f>IF(B1461="","",IF(J1461="","NA",IF(ISNA(VLOOKUP(J1461,'Default  Salaries'!D:E,2,FALSE)),IF(ISNA(VLOOKUP(I1461&amp;"-NA",'Default  Salaries'!D:E,2,FALSE)),"NA",VLOOKUP(I1461&amp;"-NA",'Default  Salaries'!D:E,2,FALSE)),VLOOKUP(J1461,'Default  Salaries'!D:E,2,FALSE))))</f>
        <v/>
      </c>
      <c r="L1461" s="46"/>
      <c r="M1461" s="19"/>
      <c r="N1461" s="45"/>
      <c r="O1461" s="45"/>
      <c r="P1461" s="7" t="str">
        <f t="shared" si="67"/>
        <v/>
      </c>
      <c r="Q1461" s="14"/>
      <c r="R1461" s="15"/>
      <c r="S1461" s="14"/>
      <c r="T1461" s="15"/>
      <c r="U1461" s="14"/>
      <c r="V1461" s="15"/>
      <c r="W1461" s="47"/>
      <c r="X1461" s="48"/>
      <c r="Y1461" s="47"/>
      <c r="Z1461" s="48"/>
      <c r="AA1461" s="47"/>
      <c r="AB1461" s="48"/>
      <c r="AC1461" s="47"/>
      <c r="AD1461" s="48"/>
      <c r="AE1461" s="47"/>
      <c r="AF1461" s="48"/>
      <c r="AG1461" s="47"/>
      <c r="AH1461" s="48"/>
      <c r="AI1461" s="47"/>
      <c r="AJ1461" s="48"/>
    </row>
    <row r="1462" spans="1:36" x14ac:dyDescent="0.25">
      <c r="A1462" s="7">
        <f t="shared" si="68"/>
        <v>1458</v>
      </c>
      <c r="B1462" s="8"/>
      <c r="C1462" s="5"/>
      <c r="D1462" s="5"/>
      <c r="E1462" s="5"/>
      <c r="F1462" s="7" t="str">
        <f>IF(E1462="","",IF(VLOOKUP(E1462,'Study Locations'!B:D,2,FALSE)="","",VLOOKUP(E1462,'Study Locations'!B:D,2,FALSE)))</f>
        <v/>
      </c>
      <c r="G1462" s="7" t="str">
        <f>IF(E1462="","",IF(VLOOKUP(E1462,'Study Locations'!B:D,3,FALSE)="","",VLOOKUP(E1462,'Study Locations'!B:D,3,FALSE)))</f>
        <v/>
      </c>
      <c r="H1462" s="5"/>
      <c r="I1462" s="5"/>
      <c r="J1462" s="3" t="str">
        <f t="shared" si="66"/>
        <v/>
      </c>
      <c r="K1462" s="29" t="str">
        <f>IF(B1462="","",IF(J1462="","NA",IF(ISNA(VLOOKUP(J1462,'Default  Salaries'!D:E,2,FALSE)),IF(ISNA(VLOOKUP(I1462&amp;"-NA",'Default  Salaries'!D:E,2,FALSE)),"NA",VLOOKUP(I1462&amp;"-NA",'Default  Salaries'!D:E,2,FALSE)),VLOOKUP(J1462,'Default  Salaries'!D:E,2,FALSE))))</f>
        <v/>
      </c>
      <c r="L1462" s="46"/>
      <c r="M1462" s="19"/>
      <c r="N1462" s="45"/>
      <c r="O1462" s="45"/>
      <c r="P1462" s="7" t="str">
        <f t="shared" si="67"/>
        <v/>
      </c>
      <c r="Q1462" s="14"/>
      <c r="R1462" s="15"/>
      <c r="S1462" s="14"/>
      <c r="T1462" s="15"/>
      <c r="U1462" s="14"/>
      <c r="V1462" s="15"/>
      <c r="W1462" s="47"/>
      <c r="X1462" s="48"/>
      <c r="Y1462" s="47"/>
      <c r="Z1462" s="48"/>
      <c r="AA1462" s="47"/>
      <c r="AB1462" s="48"/>
      <c r="AC1462" s="47"/>
      <c r="AD1462" s="48"/>
      <c r="AE1462" s="47"/>
      <c r="AF1462" s="48"/>
      <c r="AG1462" s="47"/>
      <c r="AH1462" s="48"/>
      <c r="AI1462" s="47"/>
      <c r="AJ1462" s="48"/>
    </row>
    <row r="1463" spans="1:36" x14ac:dyDescent="0.25">
      <c r="A1463" s="7">
        <f t="shared" si="68"/>
        <v>1459</v>
      </c>
      <c r="B1463" s="8"/>
      <c r="C1463" s="5"/>
      <c r="D1463" s="5"/>
      <c r="E1463" s="5"/>
      <c r="F1463" s="7" t="str">
        <f>IF(E1463="","",IF(VLOOKUP(E1463,'Study Locations'!B:D,2,FALSE)="","",VLOOKUP(E1463,'Study Locations'!B:D,2,FALSE)))</f>
        <v/>
      </c>
      <c r="G1463" s="7" t="str">
        <f>IF(E1463="","",IF(VLOOKUP(E1463,'Study Locations'!B:D,3,FALSE)="","",VLOOKUP(E1463,'Study Locations'!B:D,3,FALSE)))</f>
        <v/>
      </c>
      <c r="H1463" s="5"/>
      <c r="I1463" s="5"/>
      <c r="J1463" s="3" t="str">
        <f t="shared" si="66"/>
        <v/>
      </c>
      <c r="K1463" s="29" t="str">
        <f>IF(B1463="","",IF(J1463="","NA",IF(ISNA(VLOOKUP(J1463,'Default  Salaries'!D:E,2,FALSE)),IF(ISNA(VLOOKUP(I1463&amp;"-NA",'Default  Salaries'!D:E,2,FALSE)),"NA",VLOOKUP(I1463&amp;"-NA",'Default  Salaries'!D:E,2,FALSE)),VLOOKUP(J1463,'Default  Salaries'!D:E,2,FALSE))))</f>
        <v/>
      </c>
      <c r="L1463" s="46"/>
      <c r="M1463" s="19"/>
      <c r="N1463" s="45"/>
      <c r="O1463" s="45"/>
      <c r="P1463" s="7" t="str">
        <f t="shared" si="67"/>
        <v/>
      </c>
      <c r="Q1463" s="14"/>
      <c r="R1463" s="15"/>
      <c r="S1463" s="14"/>
      <c r="T1463" s="15"/>
      <c r="U1463" s="14"/>
      <c r="V1463" s="15"/>
      <c r="W1463" s="47"/>
      <c r="X1463" s="48"/>
      <c r="Y1463" s="47"/>
      <c r="Z1463" s="48"/>
      <c r="AA1463" s="47"/>
      <c r="AB1463" s="48"/>
      <c r="AC1463" s="47"/>
      <c r="AD1463" s="48"/>
      <c r="AE1463" s="47"/>
      <c r="AF1463" s="48"/>
      <c r="AG1463" s="47"/>
      <c r="AH1463" s="48"/>
      <c r="AI1463" s="47"/>
      <c r="AJ1463" s="48"/>
    </row>
    <row r="1464" spans="1:36" x14ac:dyDescent="0.25">
      <c r="A1464" s="7">
        <f t="shared" si="68"/>
        <v>1460</v>
      </c>
      <c r="B1464" s="8"/>
      <c r="C1464" s="5"/>
      <c r="D1464" s="5"/>
      <c r="E1464" s="5"/>
      <c r="F1464" s="7" t="str">
        <f>IF(E1464="","",IF(VLOOKUP(E1464,'Study Locations'!B:D,2,FALSE)="","",VLOOKUP(E1464,'Study Locations'!B:D,2,FALSE)))</f>
        <v/>
      </c>
      <c r="G1464" s="7" t="str">
        <f>IF(E1464="","",IF(VLOOKUP(E1464,'Study Locations'!B:D,3,FALSE)="","",VLOOKUP(E1464,'Study Locations'!B:D,3,FALSE)))</f>
        <v/>
      </c>
      <c r="H1464" s="5"/>
      <c r="I1464" s="5"/>
      <c r="J1464" s="3" t="str">
        <f t="shared" si="66"/>
        <v/>
      </c>
      <c r="K1464" s="29" t="str">
        <f>IF(B1464="","",IF(J1464="","NA",IF(ISNA(VLOOKUP(J1464,'Default  Salaries'!D:E,2,FALSE)),IF(ISNA(VLOOKUP(I1464&amp;"-NA",'Default  Salaries'!D:E,2,FALSE)),"NA",VLOOKUP(I1464&amp;"-NA",'Default  Salaries'!D:E,2,FALSE)),VLOOKUP(J1464,'Default  Salaries'!D:E,2,FALSE))))</f>
        <v/>
      </c>
      <c r="L1464" s="46"/>
      <c r="M1464" s="19"/>
      <c r="N1464" s="45"/>
      <c r="O1464" s="45"/>
      <c r="P1464" s="7" t="str">
        <f t="shared" si="67"/>
        <v/>
      </c>
      <c r="Q1464" s="14"/>
      <c r="R1464" s="15"/>
      <c r="S1464" s="14"/>
      <c r="T1464" s="15"/>
      <c r="U1464" s="14"/>
      <c r="V1464" s="15"/>
      <c r="W1464" s="47"/>
      <c r="X1464" s="48"/>
      <c r="Y1464" s="47"/>
      <c r="Z1464" s="48"/>
      <c r="AA1464" s="47"/>
      <c r="AB1464" s="48"/>
      <c r="AC1464" s="47"/>
      <c r="AD1464" s="48"/>
      <c r="AE1464" s="47"/>
      <c r="AF1464" s="48"/>
      <c r="AG1464" s="47"/>
      <c r="AH1464" s="48"/>
      <c r="AI1464" s="47"/>
      <c r="AJ1464" s="48"/>
    </row>
    <row r="1465" spans="1:36" x14ac:dyDescent="0.25">
      <c r="A1465" s="7">
        <f t="shared" si="68"/>
        <v>1461</v>
      </c>
      <c r="B1465" s="8"/>
      <c r="C1465" s="5"/>
      <c r="D1465" s="5"/>
      <c r="E1465" s="5"/>
      <c r="F1465" s="7" t="str">
        <f>IF(E1465="","",IF(VLOOKUP(E1465,'Study Locations'!B:D,2,FALSE)="","",VLOOKUP(E1465,'Study Locations'!B:D,2,FALSE)))</f>
        <v/>
      </c>
      <c r="G1465" s="7" t="str">
        <f>IF(E1465="","",IF(VLOOKUP(E1465,'Study Locations'!B:D,3,FALSE)="","",VLOOKUP(E1465,'Study Locations'!B:D,3,FALSE)))</f>
        <v/>
      </c>
      <c r="H1465" s="5"/>
      <c r="I1465" s="5"/>
      <c r="J1465" s="3" t="str">
        <f t="shared" si="66"/>
        <v/>
      </c>
      <c r="K1465" s="29" t="str">
        <f>IF(B1465="","",IF(J1465="","NA",IF(ISNA(VLOOKUP(J1465,'Default  Salaries'!D:E,2,FALSE)),IF(ISNA(VLOOKUP(I1465&amp;"-NA",'Default  Salaries'!D:E,2,FALSE)),"NA",VLOOKUP(I1465&amp;"-NA",'Default  Salaries'!D:E,2,FALSE)),VLOOKUP(J1465,'Default  Salaries'!D:E,2,FALSE))))</f>
        <v/>
      </c>
      <c r="L1465" s="46"/>
      <c r="M1465" s="19"/>
      <c r="N1465" s="45"/>
      <c r="O1465" s="45"/>
      <c r="P1465" s="7" t="str">
        <f t="shared" si="67"/>
        <v/>
      </c>
      <c r="Q1465" s="14"/>
      <c r="R1465" s="15"/>
      <c r="S1465" s="14"/>
      <c r="T1465" s="15"/>
      <c r="U1465" s="14"/>
      <c r="V1465" s="15"/>
      <c r="W1465" s="47"/>
      <c r="X1465" s="48"/>
      <c r="Y1465" s="47"/>
      <c r="Z1465" s="48"/>
      <c r="AA1465" s="47"/>
      <c r="AB1465" s="48"/>
      <c r="AC1465" s="47"/>
      <c r="AD1465" s="48"/>
      <c r="AE1465" s="47"/>
      <c r="AF1465" s="48"/>
      <c r="AG1465" s="47"/>
      <c r="AH1465" s="48"/>
      <c r="AI1465" s="47"/>
      <c r="AJ1465" s="48"/>
    </row>
    <row r="1466" spans="1:36" x14ac:dyDescent="0.25">
      <c r="A1466" s="7">
        <f t="shared" si="68"/>
        <v>1462</v>
      </c>
      <c r="B1466" s="8"/>
      <c r="C1466" s="5"/>
      <c r="D1466" s="5"/>
      <c r="E1466" s="5"/>
      <c r="F1466" s="7" t="str">
        <f>IF(E1466="","",IF(VLOOKUP(E1466,'Study Locations'!B:D,2,FALSE)="","",VLOOKUP(E1466,'Study Locations'!B:D,2,FALSE)))</f>
        <v/>
      </c>
      <c r="G1466" s="7" t="str">
        <f>IF(E1466="","",IF(VLOOKUP(E1466,'Study Locations'!B:D,3,FALSE)="","",VLOOKUP(E1466,'Study Locations'!B:D,3,FALSE)))</f>
        <v/>
      </c>
      <c r="H1466" s="5"/>
      <c r="I1466" s="5"/>
      <c r="J1466" s="3" t="str">
        <f t="shared" si="66"/>
        <v/>
      </c>
      <c r="K1466" s="29" t="str">
        <f>IF(B1466="","",IF(J1466="","NA",IF(ISNA(VLOOKUP(J1466,'Default  Salaries'!D:E,2,FALSE)),IF(ISNA(VLOOKUP(I1466&amp;"-NA",'Default  Salaries'!D:E,2,FALSE)),"NA",VLOOKUP(I1466&amp;"-NA",'Default  Salaries'!D:E,2,FALSE)),VLOOKUP(J1466,'Default  Salaries'!D:E,2,FALSE))))</f>
        <v/>
      </c>
      <c r="L1466" s="46"/>
      <c r="M1466" s="19"/>
      <c r="N1466" s="45"/>
      <c r="O1466" s="45"/>
      <c r="P1466" s="7" t="str">
        <f t="shared" si="67"/>
        <v/>
      </c>
      <c r="Q1466" s="14"/>
      <c r="R1466" s="15"/>
      <c r="S1466" s="14"/>
      <c r="T1466" s="15"/>
      <c r="U1466" s="14"/>
      <c r="V1466" s="15"/>
      <c r="W1466" s="47"/>
      <c r="X1466" s="48"/>
      <c r="Y1466" s="47"/>
      <c r="Z1466" s="48"/>
      <c r="AA1466" s="47"/>
      <c r="AB1466" s="48"/>
      <c r="AC1466" s="47"/>
      <c r="AD1466" s="48"/>
      <c r="AE1466" s="47"/>
      <c r="AF1466" s="48"/>
      <c r="AG1466" s="47"/>
      <c r="AH1466" s="48"/>
      <c r="AI1466" s="47"/>
      <c r="AJ1466" s="48"/>
    </row>
    <row r="1467" spans="1:36" x14ac:dyDescent="0.25">
      <c r="A1467" s="7">
        <f t="shared" si="68"/>
        <v>1463</v>
      </c>
      <c r="B1467" s="8"/>
      <c r="C1467" s="5"/>
      <c r="D1467" s="5"/>
      <c r="E1467" s="5"/>
      <c r="F1467" s="7" t="str">
        <f>IF(E1467="","",IF(VLOOKUP(E1467,'Study Locations'!B:D,2,FALSE)="","",VLOOKUP(E1467,'Study Locations'!B:D,2,FALSE)))</f>
        <v/>
      </c>
      <c r="G1467" s="7" t="str">
        <f>IF(E1467="","",IF(VLOOKUP(E1467,'Study Locations'!B:D,3,FALSE)="","",VLOOKUP(E1467,'Study Locations'!B:D,3,FALSE)))</f>
        <v/>
      </c>
      <c r="H1467" s="5"/>
      <c r="I1467" s="5"/>
      <c r="J1467" s="3" t="str">
        <f t="shared" si="66"/>
        <v/>
      </c>
      <c r="K1467" s="29" t="str">
        <f>IF(B1467="","",IF(J1467="","NA",IF(ISNA(VLOOKUP(J1467,'Default  Salaries'!D:E,2,FALSE)),IF(ISNA(VLOOKUP(I1467&amp;"-NA",'Default  Salaries'!D:E,2,FALSE)),"NA",VLOOKUP(I1467&amp;"-NA",'Default  Salaries'!D:E,2,FALSE)),VLOOKUP(J1467,'Default  Salaries'!D:E,2,FALSE))))</f>
        <v/>
      </c>
      <c r="L1467" s="46"/>
      <c r="M1467" s="19"/>
      <c r="N1467" s="45"/>
      <c r="O1467" s="45"/>
      <c r="P1467" s="7" t="str">
        <f t="shared" si="67"/>
        <v/>
      </c>
      <c r="Q1467" s="14"/>
      <c r="R1467" s="15"/>
      <c r="S1467" s="14"/>
      <c r="T1467" s="15"/>
      <c r="U1467" s="14"/>
      <c r="V1467" s="15"/>
      <c r="W1467" s="47"/>
      <c r="X1467" s="48"/>
      <c r="Y1467" s="47"/>
      <c r="Z1467" s="48"/>
      <c r="AA1467" s="47"/>
      <c r="AB1467" s="48"/>
      <c r="AC1467" s="47"/>
      <c r="AD1467" s="48"/>
      <c r="AE1467" s="47"/>
      <c r="AF1467" s="48"/>
      <c r="AG1467" s="47"/>
      <c r="AH1467" s="48"/>
      <c r="AI1467" s="47"/>
      <c r="AJ1467" s="48"/>
    </row>
    <row r="1468" spans="1:36" x14ac:dyDescent="0.25">
      <c r="A1468" s="7">
        <f t="shared" si="68"/>
        <v>1464</v>
      </c>
      <c r="B1468" s="8"/>
      <c r="C1468" s="5"/>
      <c r="D1468" s="5"/>
      <c r="E1468" s="5"/>
      <c r="F1468" s="7" t="str">
        <f>IF(E1468="","",IF(VLOOKUP(E1468,'Study Locations'!B:D,2,FALSE)="","",VLOOKUP(E1468,'Study Locations'!B:D,2,FALSE)))</f>
        <v/>
      </c>
      <c r="G1468" s="7" t="str">
        <f>IF(E1468="","",IF(VLOOKUP(E1468,'Study Locations'!B:D,3,FALSE)="","",VLOOKUP(E1468,'Study Locations'!B:D,3,FALSE)))</f>
        <v/>
      </c>
      <c r="H1468" s="5"/>
      <c r="I1468" s="5"/>
      <c r="J1468" s="3" t="str">
        <f t="shared" si="66"/>
        <v/>
      </c>
      <c r="K1468" s="29" t="str">
        <f>IF(B1468="","",IF(J1468="","NA",IF(ISNA(VLOOKUP(J1468,'Default  Salaries'!D:E,2,FALSE)),IF(ISNA(VLOOKUP(I1468&amp;"-NA",'Default  Salaries'!D:E,2,FALSE)),"NA",VLOOKUP(I1468&amp;"-NA",'Default  Salaries'!D:E,2,FALSE)),VLOOKUP(J1468,'Default  Salaries'!D:E,2,FALSE))))</f>
        <v/>
      </c>
      <c r="L1468" s="46"/>
      <c r="M1468" s="19"/>
      <c r="N1468" s="45"/>
      <c r="O1468" s="45"/>
      <c r="P1468" s="7" t="str">
        <f t="shared" si="67"/>
        <v/>
      </c>
      <c r="Q1468" s="14"/>
      <c r="R1468" s="15"/>
      <c r="S1468" s="14"/>
      <c r="T1468" s="15"/>
      <c r="U1468" s="14"/>
      <c r="V1468" s="15"/>
      <c r="W1468" s="47"/>
      <c r="X1468" s="48"/>
      <c r="Y1468" s="47"/>
      <c r="Z1468" s="48"/>
      <c r="AA1468" s="47"/>
      <c r="AB1468" s="48"/>
      <c r="AC1468" s="47"/>
      <c r="AD1468" s="48"/>
      <c r="AE1468" s="47"/>
      <c r="AF1468" s="48"/>
      <c r="AG1468" s="47"/>
      <c r="AH1468" s="48"/>
      <c r="AI1468" s="47"/>
      <c r="AJ1468" s="48"/>
    </row>
    <row r="1469" spans="1:36" x14ac:dyDescent="0.25">
      <c r="A1469" s="7">
        <f t="shared" si="68"/>
        <v>1465</v>
      </c>
      <c r="B1469" s="8"/>
      <c r="C1469" s="5"/>
      <c r="D1469" s="5"/>
      <c r="E1469" s="5"/>
      <c r="F1469" s="7" t="str">
        <f>IF(E1469="","",IF(VLOOKUP(E1469,'Study Locations'!B:D,2,FALSE)="","",VLOOKUP(E1469,'Study Locations'!B:D,2,FALSE)))</f>
        <v/>
      </c>
      <c r="G1469" s="7" t="str">
        <f>IF(E1469="","",IF(VLOOKUP(E1469,'Study Locations'!B:D,3,FALSE)="","",VLOOKUP(E1469,'Study Locations'!B:D,3,FALSE)))</f>
        <v/>
      </c>
      <c r="H1469" s="5"/>
      <c r="I1469" s="5"/>
      <c r="J1469" s="3" t="str">
        <f t="shared" si="66"/>
        <v/>
      </c>
      <c r="K1469" s="29" t="str">
        <f>IF(B1469="","",IF(J1469="","NA",IF(ISNA(VLOOKUP(J1469,'Default  Salaries'!D:E,2,FALSE)),IF(ISNA(VLOOKUP(I1469&amp;"-NA",'Default  Salaries'!D:E,2,FALSE)),"NA",VLOOKUP(I1469&amp;"-NA",'Default  Salaries'!D:E,2,FALSE)),VLOOKUP(J1469,'Default  Salaries'!D:E,2,FALSE))))</f>
        <v/>
      </c>
      <c r="L1469" s="46"/>
      <c r="M1469" s="19"/>
      <c r="N1469" s="45"/>
      <c r="O1469" s="45"/>
      <c r="P1469" s="7" t="str">
        <f t="shared" si="67"/>
        <v/>
      </c>
      <c r="Q1469" s="14"/>
      <c r="R1469" s="15"/>
      <c r="S1469" s="14"/>
      <c r="T1469" s="15"/>
      <c r="U1469" s="14"/>
      <c r="V1469" s="15"/>
      <c r="W1469" s="47"/>
      <c r="X1469" s="48"/>
      <c r="Y1469" s="47"/>
      <c r="Z1469" s="48"/>
      <c r="AA1469" s="47"/>
      <c r="AB1469" s="48"/>
      <c r="AC1469" s="47"/>
      <c r="AD1469" s="48"/>
      <c r="AE1469" s="47"/>
      <c r="AF1469" s="48"/>
      <c r="AG1469" s="47"/>
      <c r="AH1469" s="48"/>
      <c r="AI1469" s="47"/>
      <c r="AJ1469" s="48"/>
    </row>
    <row r="1470" spans="1:36" x14ac:dyDescent="0.25">
      <c r="A1470" s="7">
        <f t="shared" si="68"/>
        <v>1466</v>
      </c>
      <c r="B1470" s="8"/>
      <c r="C1470" s="5"/>
      <c r="D1470" s="5"/>
      <c r="E1470" s="5"/>
      <c r="F1470" s="7" t="str">
        <f>IF(E1470="","",IF(VLOOKUP(E1470,'Study Locations'!B:D,2,FALSE)="","",VLOOKUP(E1470,'Study Locations'!B:D,2,FALSE)))</f>
        <v/>
      </c>
      <c r="G1470" s="7" t="str">
        <f>IF(E1470="","",IF(VLOOKUP(E1470,'Study Locations'!B:D,3,FALSE)="","",VLOOKUP(E1470,'Study Locations'!B:D,3,FALSE)))</f>
        <v/>
      </c>
      <c r="H1470" s="5"/>
      <c r="I1470" s="5"/>
      <c r="J1470" s="3" t="str">
        <f t="shared" si="66"/>
        <v/>
      </c>
      <c r="K1470" s="29" t="str">
        <f>IF(B1470="","",IF(J1470="","NA",IF(ISNA(VLOOKUP(J1470,'Default  Salaries'!D:E,2,FALSE)),IF(ISNA(VLOOKUP(I1470&amp;"-NA",'Default  Salaries'!D:E,2,FALSE)),"NA",VLOOKUP(I1470&amp;"-NA",'Default  Salaries'!D:E,2,FALSE)),VLOOKUP(J1470,'Default  Salaries'!D:E,2,FALSE))))</f>
        <v/>
      </c>
      <c r="L1470" s="46"/>
      <c r="M1470" s="19"/>
      <c r="N1470" s="45"/>
      <c r="O1470" s="45"/>
      <c r="P1470" s="7" t="str">
        <f t="shared" si="67"/>
        <v/>
      </c>
      <c r="Q1470" s="14"/>
      <c r="R1470" s="15"/>
      <c r="S1470" s="14"/>
      <c r="T1470" s="15"/>
      <c r="U1470" s="14"/>
      <c r="V1470" s="15"/>
      <c r="W1470" s="47"/>
      <c r="X1470" s="48"/>
      <c r="Y1470" s="47"/>
      <c r="Z1470" s="48"/>
      <c r="AA1470" s="47"/>
      <c r="AB1470" s="48"/>
      <c r="AC1470" s="47"/>
      <c r="AD1470" s="48"/>
      <c r="AE1470" s="47"/>
      <c r="AF1470" s="48"/>
      <c r="AG1470" s="47"/>
      <c r="AH1470" s="48"/>
      <c r="AI1470" s="47"/>
      <c r="AJ1470" s="48"/>
    </row>
    <row r="1471" spans="1:36" x14ac:dyDescent="0.25">
      <c r="A1471" s="7">
        <f t="shared" si="68"/>
        <v>1467</v>
      </c>
      <c r="B1471" s="8"/>
      <c r="C1471" s="5"/>
      <c r="D1471" s="5"/>
      <c r="E1471" s="5"/>
      <c r="F1471" s="7" t="str">
        <f>IF(E1471="","",IF(VLOOKUP(E1471,'Study Locations'!B:D,2,FALSE)="","",VLOOKUP(E1471,'Study Locations'!B:D,2,FALSE)))</f>
        <v/>
      </c>
      <c r="G1471" s="7" t="str">
        <f>IF(E1471="","",IF(VLOOKUP(E1471,'Study Locations'!B:D,3,FALSE)="","",VLOOKUP(E1471,'Study Locations'!B:D,3,FALSE)))</f>
        <v/>
      </c>
      <c r="H1471" s="5"/>
      <c r="I1471" s="5"/>
      <c r="J1471" s="3" t="str">
        <f t="shared" si="66"/>
        <v/>
      </c>
      <c r="K1471" s="29" t="str">
        <f>IF(B1471="","",IF(J1471="","NA",IF(ISNA(VLOOKUP(J1471,'Default  Salaries'!D:E,2,FALSE)),IF(ISNA(VLOOKUP(I1471&amp;"-NA",'Default  Salaries'!D:E,2,FALSE)),"NA",VLOOKUP(I1471&amp;"-NA",'Default  Salaries'!D:E,2,FALSE)),VLOOKUP(J1471,'Default  Salaries'!D:E,2,FALSE))))</f>
        <v/>
      </c>
      <c r="L1471" s="46"/>
      <c r="M1471" s="19"/>
      <c r="N1471" s="45"/>
      <c r="O1471" s="45"/>
      <c r="P1471" s="7" t="str">
        <f t="shared" si="67"/>
        <v/>
      </c>
      <c r="Q1471" s="14"/>
      <c r="R1471" s="15"/>
      <c r="S1471" s="14"/>
      <c r="T1471" s="15"/>
      <c r="U1471" s="14"/>
      <c r="V1471" s="15"/>
      <c r="W1471" s="47"/>
      <c r="X1471" s="48"/>
      <c r="Y1471" s="47"/>
      <c r="Z1471" s="48"/>
      <c r="AA1471" s="47"/>
      <c r="AB1471" s="48"/>
      <c r="AC1471" s="47"/>
      <c r="AD1471" s="48"/>
      <c r="AE1471" s="47"/>
      <c r="AF1471" s="48"/>
      <c r="AG1471" s="47"/>
      <c r="AH1471" s="48"/>
      <c r="AI1471" s="47"/>
      <c r="AJ1471" s="48"/>
    </row>
    <row r="1472" spans="1:36" x14ac:dyDescent="0.25">
      <c r="A1472" s="7">
        <f t="shared" si="68"/>
        <v>1468</v>
      </c>
      <c r="B1472" s="8"/>
      <c r="C1472" s="5"/>
      <c r="D1472" s="5"/>
      <c r="E1472" s="5"/>
      <c r="F1472" s="7" t="str">
        <f>IF(E1472="","",IF(VLOOKUP(E1472,'Study Locations'!B:D,2,FALSE)="","",VLOOKUP(E1472,'Study Locations'!B:D,2,FALSE)))</f>
        <v/>
      </c>
      <c r="G1472" s="7" t="str">
        <f>IF(E1472="","",IF(VLOOKUP(E1472,'Study Locations'!B:D,3,FALSE)="","",VLOOKUP(E1472,'Study Locations'!B:D,3,FALSE)))</f>
        <v/>
      </c>
      <c r="H1472" s="5"/>
      <c r="I1472" s="5"/>
      <c r="J1472" s="3" t="str">
        <f t="shared" si="66"/>
        <v/>
      </c>
      <c r="K1472" s="29" t="str">
        <f>IF(B1472="","",IF(J1472="","NA",IF(ISNA(VLOOKUP(J1472,'Default  Salaries'!D:E,2,FALSE)),IF(ISNA(VLOOKUP(I1472&amp;"-NA",'Default  Salaries'!D:E,2,FALSE)),"NA",VLOOKUP(I1472&amp;"-NA",'Default  Salaries'!D:E,2,FALSE)),VLOOKUP(J1472,'Default  Salaries'!D:E,2,FALSE))))</f>
        <v/>
      </c>
      <c r="L1472" s="46"/>
      <c r="M1472" s="19"/>
      <c r="N1472" s="45"/>
      <c r="O1472" s="45"/>
      <c r="P1472" s="7" t="str">
        <f t="shared" si="67"/>
        <v/>
      </c>
      <c r="Q1472" s="14"/>
      <c r="R1472" s="15"/>
      <c r="S1472" s="14"/>
      <c r="T1472" s="15"/>
      <c r="U1472" s="14"/>
      <c r="V1472" s="15"/>
      <c r="W1472" s="47"/>
      <c r="X1472" s="48"/>
      <c r="Y1472" s="47"/>
      <c r="Z1472" s="48"/>
      <c r="AA1472" s="47"/>
      <c r="AB1472" s="48"/>
      <c r="AC1472" s="47"/>
      <c r="AD1472" s="48"/>
      <c r="AE1472" s="47"/>
      <c r="AF1472" s="48"/>
      <c r="AG1472" s="47"/>
      <c r="AH1472" s="48"/>
      <c r="AI1472" s="47"/>
      <c r="AJ1472" s="48"/>
    </row>
    <row r="1473" spans="1:36" x14ac:dyDescent="0.25">
      <c r="A1473" s="7">
        <f t="shared" si="68"/>
        <v>1469</v>
      </c>
      <c r="B1473" s="8"/>
      <c r="C1473" s="5"/>
      <c r="D1473" s="5"/>
      <c r="E1473" s="5"/>
      <c r="F1473" s="7" t="str">
        <f>IF(E1473="","",IF(VLOOKUP(E1473,'Study Locations'!B:D,2,FALSE)="","",VLOOKUP(E1473,'Study Locations'!B:D,2,FALSE)))</f>
        <v/>
      </c>
      <c r="G1473" s="7" t="str">
        <f>IF(E1473="","",IF(VLOOKUP(E1473,'Study Locations'!B:D,3,FALSE)="","",VLOOKUP(E1473,'Study Locations'!B:D,3,FALSE)))</f>
        <v/>
      </c>
      <c r="H1473" s="5"/>
      <c r="I1473" s="5"/>
      <c r="J1473" s="3" t="str">
        <f t="shared" si="66"/>
        <v/>
      </c>
      <c r="K1473" s="29" t="str">
        <f>IF(B1473="","",IF(J1473="","NA",IF(ISNA(VLOOKUP(J1473,'Default  Salaries'!D:E,2,FALSE)),IF(ISNA(VLOOKUP(I1473&amp;"-NA",'Default  Salaries'!D:E,2,FALSE)),"NA",VLOOKUP(I1473&amp;"-NA",'Default  Salaries'!D:E,2,FALSE)),VLOOKUP(J1473,'Default  Salaries'!D:E,2,FALSE))))</f>
        <v/>
      </c>
      <c r="L1473" s="46"/>
      <c r="M1473" s="19"/>
      <c r="N1473" s="45"/>
      <c r="O1473" s="45"/>
      <c r="P1473" s="7" t="str">
        <f t="shared" si="67"/>
        <v/>
      </c>
      <c r="Q1473" s="14"/>
      <c r="R1473" s="15"/>
      <c r="S1473" s="14"/>
      <c r="T1473" s="15"/>
      <c r="U1473" s="14"/>
      <c r="V1473" s="15"/>
      <c r="W1473" s="47"/>
      <c r="X1473" s="48"/>
      <c r="Y1473" s="47"/>
      <c r="Z1473" s="48"/>
      <c r="AA1473" s="47"/>
      <c r="AB1473" s="48"/>
      <c r="AC1473" s="47"/>
      <c r="AD1473" s="48"/>
      <c r="AE1473" s="47"/>
      <c r="AF1473" s="48"/>
      <c r="AG1473" s="47"/>
      <c r="AH1473" s="48"/>
      <c r="AI1473" s="47"/>
      <c r="AJ1473" s="48"/>
    </row>
    <row r="1474" spans="1:36" x14ac:dyDescent="0.25">
      <c r="A1474" s="7">
        <f t="shared" si="68"/>
        <v>1470</v>
      </c>
      <c r="B1474" s="8"/>
      <c r="C1474" s="5"/>
      <c r="D1474" s="5"/>
      <c r="E1474" s="5"/>
      <c r="F1474" s="7" t="str">
        <f>IF(E1474="","",IF(VLOOKUP(E1474,'Study Locations'!B:D,2,FALSE)="","",VLOOKUP(E1474,'Study Locations'!B:D,2,FALSE)))</f>
        <v/>
      </c>
      <c r="G1474" s="7" t="str">
        <f>IF(E1474="","",IF(VLOOKUP(E1474,'Study Locations'!B:D,3,FALSE)="","",VLOOKUP(E1474,'Study Locations'!B:D,3,FALSE)))</f>
        <v/>
      </c>
      <c r="H1474" s="5"/>
      <c r="I1474" s="5"/>
      <c r="J1474" s="3" t="str">
        <f t="shared" si="66"/>
        <v/>
      </c>
      <c r="K1474" s="29" t="str">
        <f>IF(B1474="","",IF(J1474="","NA",IF(ISNA(VLOOKUP(J1474,'Default  Salaries'!D:E,2,FALSE)),IF(ISNA(VLOOKUP(I1474&amp;"-NA",'Default  Salaries'!D:E,2,FALSE)),"NA",VLOOKUP(I1474&amp;"-NA",'Default  Salaries'!D:E,2,FALSE)),VLOOKUP(J1474,'Default  Salaries'!D:E,2,FALSE))))</f>
        <v/>
      </c>
      <c r="L1474" s="46"/>
      <c r="M1474" s="19"/>
      <c r="N1474" s="45"/>
      <c r="O1474" s="45"/>
      <c r="P1474" s="7" t="str">
        <f t="shared" si="67"/>
        <v/>
      </c>
      <c r="Q1474" s="14"/>
      <c r="R1474" s="15"/>
      <c r="S1474" s="14"/>
      <c r="T1474" s="15"/>
      <c r="U1474" s="14"/>
      <c r="V1474" s="15"/>
      <c r="W1474" s="47"/>
      <c r="X1474" s="48"/>
      <c r="Y1474" s="47"/>
      <c r="Z1474" s="48"/>
      <c r="AA1474" s="47"/>
      <c r="AB1474" s="48"/>
      <c r="AC1474" s="47"/>
      <c r="AD1474" s="48"/>
      <c r="AE1474" s="47"/>
      <c r="AF1474" s="48"/>
      <c r="AG1474" s="47"/>
      <c r="AH1474" s="48"/>
      <c r="AI1474" s="47"/>
      <c r="AJ1474" s="48"/>
    </row>
    <row r="1475" spans="1:36" x14ac:dyDescent="0.25">
      <c r="A1475" s="7">
        <f t="shared" si="68"/>
        <v>1471</v>
      </c>
      <c r="B1475" s="8"/>
      <c r="C1475" s="5"/>
      <c r="D1475" s="5"/>
      <c r="E1475" s="5"/>
      <c r="F1475" s="7" t="str">
        <f>IF(E1475="","",IF(VLOOKUP(E1475,'Study Locations'!B:D,2,FALSE)="","",VLOOKUP(E1475,'Study Locations'!B:D,2,FALSE)))</f>
        <v/>
      </c>
      <c r="G1475" s="7" t="str">
        <f>IF(E1475="","",IF(VLOOKUP(E1475,'Study Locations'!B:D,3,FALSE)="","",VLOOKUP(E1475,'Study Locations'!B:D,3,FALSE)))</f>
        <v/>
      </c>
      <c r="H1475" s="5"/>
      <c r="I1475" s="5"/>
      <c r="J1475" s="3" t="str">
        <f t="shared" si="66"/>
        <v/>
      </c>
      <c r="K1475" s="29" t="str">
        <f>IF(B1475="","",IF(J1475="","NA",IF(ISNA(VLOOKUP(J1475,'Default  Salaries'!D:E,2,FALSE)),IF(ISNA(VLOOKUP(I1475&amp;"-NA",'Default  Salaries'!D:E,2,FALSE)),"NA",VLOOKUP(I1475&amp;"-NA",'Default  Salaries'!D:E,2,FALSE)),VLOOKUP(J1475,'Default  Salaries'!D:E,2,FALSE))))</f>
        <v/>
      </c>
      <c r="L1475" s="46"/>
      <c r="M1475" s="19"/>
      <c r="N1475" s="45"/>
      <c r="O1475" s="45"/>
      <c r="P1475" s="7" t="str">
        <f t="shared" si="67"/>
        <v/>
      </c>
      <c r="Q1475" s="14"/>
      <c r="R1475" s="15"/>
      <c r="S1475" s="14"/>
      <c r="T1475" s="15"/>
      <c r="U1475" s="14"/>
      <c r="V1475" s="15"/>
      <c r="W1475" s="47"/>
      <c r="X1475" s="48"/>
      <c r="Y1475" s="47"/>
      <c r="Z1475" s="48"/>
      <c r="AA1475" s="47"/>
      <c r="AB1475" s="48"/>
      <c r="AC1475" s="47"/>
      <c r="AD1475" s="48"/>
      <c r="AE1475" s="47"/>
      <c r="AF1475" s="48"/>
      <c r="AG1475" s="47"/>
      <c r="AH1475" s="48"/>
      <c r="AI1475" s="47"/>
      <c r="AJ1475" s="48"/>
    </row>
    <row r="1476" spans="1:36" x14ac:dyDescent="0.25">
      <c r="A1476" s="7">
        <f t="shared" si="68"/>
        <v>1472</v>
      </c>
      <c r="B1476" s="8"/>
      <c r="C1476" s="5"/>
      <c r="D1476" s="5"/>
      <c r="E1476" s="5"/>
      <c r="F1476" s="7" t="str">
        <f>IF(E1476="","",IF(VLOOKUP(E1476,'Study Locations'!B:D,2,FALSE)="","",VLOOKUP(E1476,'Study Locations'!B:D,2,FALSE)))</f>
        <v/>
      </c>
      <c r="G1476" s="7" t="str">
        <f>IF(E1476="","",IF(VLOOKUP(E1476,'Study Locations'!B:D,3,FALSE)="","",VLOOKUP(E1476,'Study Locations'!B:D,3,FALSE)))</f>
        <v/>
      </c>
      <c r="H1476" s="5"/>
      <c r="I1476" s="5"/>
      <c r="J1476" s="3" t="str">
        <f t="shared" si="66"/>
        <v/>
      </c>
      <c r="K1476" s="29" t="str">
        <f>IF(B1476="","",IF(J1476="","NA",IF(ISNA(VLOOKUP(J1476,'Default  Salaries'!D:E,2,FALSE)),IF(ISNA(VLOOKUP(I1476&amp;"-NA",'Default  Salaries'!D:E,2,FALSE)),"NA",VLOOKUP(I1476&amp;"-NA",'Default  Salaries'!D:E,2,FALSE)),VLOOKUP(J1476,'Default  Salaries'!D:E,2,FALSE))))</f>
        <v/>
      </c>
      <c r="L1476" s="46"/>
      <c r="M1476" s="19"/>
      <c r="N1476" s="45"/>
      <c r="O1476" s="45"/>
      <c r="P1476" s="7" t="str">
        <f t="shared" si="67"/>
        <v/>
      </c>
      <c r="Q1476" s="14"/>
      <c r="R1476" s="15"/>
      <c r="S1476" s="14"/>
      <c r="T1476" s="15"/>
      <c r="U1476" s="14"/>
      <c r="V1476" s="15"/>
      <c r="W1476" s="47"/>
      <c r="X1476" s="48"/>
      <c r="Y1476" s="47"/>
      <c r="Z1476" s="48"/>
      <c r="AA1476" s="47"/>
      <c r="AB1476" s="48"/>
      <c r="AC1476" s="47"/>
      <c r="AD1476" s="48"/>
      <c r="AE1476" s="47"/>
      <c r="AF1476" s="48"/>
      <c r="AG1476" s="47"/>
      <c r="AH1476" s="48"/>
      <c r="AI1476" s="47"/>
      <c r="AJ1476" s="48"/>
    </row>
    <row r="1477" spans="1:36" x14ac:dyDescent="0.25">
      <c r="A1477" s="7">
        <f t="shared" si="68"/>
        <v>1473</v>
      </c>
      <c r="B1477" s="8"/>
      <c r="C1477" s="5"/>
      <c r="D1477" s="5"/>
      <c r="E1477" s="5"/>
      <c r="F1477" s="7" t="str">
        <f>IF(E1477="","",IF(VLOOKUP(E1477,'Study Locations'!B:D,2,FALSE)="","",VLOOKUP(E1477,'Study Locations'!B:D,2,FALSE)))</f>
        <v/>
      </c>
      <c r="G1477" s="7" t="str">
        <f>IF(E1477="","",IF(VLOOKUP(E1477,'Study Locations'!B:D,3,FALSE)="","",VLOOKUP(E1477,'Study Locations'!B:D,3,FALSE)))</f>
        <v/>
      </c>
      <c r="H1477" s="5"/>
      <c r="I1477" s="5"/>
      <c r="J1477" s="3" t="str">
        <f t="shared" si="66"/>
        <v/>
      </c>
      <c r="K1477" s="29" t="str">
        <f>IF(B1477="","",IF(J1477="","NA",IF(ISNA(VLOOKUP(J1477,'Default  Salaries'!D:E,2,FALSE)),IF(ISNA(VLOOKUP(I1477&amp;"-NA",'Default  Salaries'!D:E,2,FALSE)),"NA",VLOOKUP(I1477&amp;"-NA",'Default  Salaries'!D:E,2,FALSE)),VLOOKUP(J1477,'Default  Salaries'!D:E,2,FALSE))))</f>
        <v/>
      </c>
      <c r="L1477" s="46"/>
      <c r="M1477" s="19"/>
      <c r="N1477" s="45"/>
      <c r="O1477" s="45"/>
      <c r="P1477" s="7" t="str">
        <f t="shared" si="67"/>
        <v/>
      </c>
      <c r="Q1477" s="14"/>
      <c r="R1477" s="15"/>
      <c r="S1477" s="14"/>
      <c r="T1477" s="15"/>
      <c r="U1477" s="14"/>
      <c r="V1477" s="15"/>
      <c r="W1477" s="47"/>
      <c r="X1477" s="48"/>
      <c r="Y1477" s="47"/>
      <c r="Z1477" s="48"/>
      <c r="AA1477" s="47"/>
      <c r="AB1477" s="48"/>
      <c r="AC1477" s="47"/>
      <c r="AD1477" s="48"/>
      <c r="AE1477" s="47"/>
      <c r="AF1477" s="48"/>
      <c r="AG1477" s="47"/>
      <c r="AH1477" s="48"/>
      <c r="AI1477" s="47"/>
      <c r="AJ1477" s="48"/>
    </row>
    <row r="1478" spans="1:36" x14ac:dyDescent="0.25">
      <c r="A1478" s="7">
        <f t="shared" si="68"/>
        <v>1474</v>
      </c>
      <c r="B1478" s="8"/>
      <c r="C1478" s="5"/>
      <c r="D1478" s="5"/>
      <c r="E1478" s="5"/>
      <c r="F1478" s="7" t="str">
        <f>IF(E1478="","",IF(VLOOKUP(E1478,'Study Locations'!B:D,2,FALSE)="","",VLOOKUP(E1478,'Study Locations'!B:D,2,FALSE)))</f>
        <v/>
      </c>
      <c r="G1478" s="7" t="str">
        <f>IF(E1478="","",IF(VLOOKUP(E1478,'Study Locations'!B:D,3,FALSE)="","",VLOOKUP(E1478,'Study Locations'!B:D,3,FALSE)))</f>
        <v/>
      </c>
      <c r="H1478" s="5"/>
      <c r="I1478" s="5"/>
      <c r="J1478" s="3" t="str">
        <f t="shared" ref="J1478:J1541" si="69">IF(I1478&lt;&gt;"",I1478&amp;"-"&amp;H1478,"")</f>
        <v/>
      </c>
      <c r="K1478" s="29" t="str">
        <f>IF(B1478="","",IF(J1478="","NA",IF(ISNA(VLOOKUP(J1478,'Default  Salaries'!D:E,2,FALSE)),IF(ISNA(VLOOKUP(I1478&amp;"-NA",'Default  Salaries'!D:E,2,FALSE)),"NA",VLOOKUP(I1478&amp;"-NA",'Default  Salaries'!D:E,2,FALSE)),VLOOKUP(J1478,'Default  Salaries'!D:E,2,FALSE))))</f>
        <v/>
      </c>
      <c r="L1478" s="46"/>
      <c r="M1478" s="19"/>
      <c r="N1478" s="45"/>
      <c r="O1478" s="45"/>
      <c r="P1478" s="7" t="str">
        <f t="shared" ref="P1478:P1541" si="70">IF(B1478&lt;&gt;"",COUNT(R1478,T1478,V1478,X1478,Z1478,AB1478,AD1478,AF1478,AH1478,AJ1478),"")</f>
        <v/>
      </c>
      <c r="Q1478" s="14"/>
      <c r="R1478" s="15"/>
      <c r="S1478" s="14"/>
      <c r="T1478" s="15"/>
      <c r="U1478" s="14"/>
      <c r="V1478" s="15"/>
      <c r="W1478" s="47"/>
      <c r="X1478" s="48"/>
      <c r="Y1478" s="47"/>
      <c r="Z1478" s="48"/>
      <c r="AA1478" s="47"/>
      <c r="AB1478" s="48"/>
      <c r="AC1478" s="47"/>
      <c r="AD1478" s="48"/>
      <c r="AE1478" s="47"/>
      <c r="AF1478" s="48"/>
      <c r="AG1478" s="47"/>
      <c r="AH1478" s="48"/>
      <c r="AI1478" s="47"/>
      <c r="AJ1478" s="48"/>
    </row>
    <row r="1479" spans="1:36" x14ac:dyDescent="0.25">
      <c r="A1479" s="7">
        <f t="shared" ref="A1479:A1542" si="71">A1478+1</f>
        <v>1475</v>
      </c>
      <c r="B1479" s="8"/>
      <c r="C1479" s="5"/>
      <c r="D1479" s="5"/>
      <c r="E1479" s="5"/>
      <c r="F1479" s="7" t="str">
        <f>IF(E1479="","",IF(VLOOKUP(E1479,'Study Locations'!B:D,2,FALSE)="","",VLOOKUP(E1479,'Study Locations'!B:D,2,FALSE)))</f>
        <v/>
      </c>
      <c r="G1479" s="7" t="str">
        <f>IF(E1479="","",IF(VLOOKUP(E1479,'Study Locations'!B:D,3,FALSE)="","",VLOOKUP(E1479,'Study Locations'!B:D,3,FALSE)))</f>
        <v/>
      </c>
      <c r="H1479" s="5"/>
      <c r="I1479" s="5"/>
      <c r="J1479" s="3" t="str">
        <f t="shared" si="69"/>
        <v/>
      </c>
      <c r="K1479" s="29" t="str">
        <f>IF(B1479="","",IF(J1479="","NA",IF(ISNA(VLOOKUP(J1479,'Default  Salaries'!D:E,2,FALSE)),IF(ISNA(VLOOKUP(I1479&amp;"-NA",'Default  Salaries'!D:E,2,FALSE)),"NA",VLOOKUP(I1479&amp;"-NA",'Default  Salaries'!D:E,2,FALSE)),VLOOKUP(J1479,'Default  Salaries'!D:E,2,FALSE))))</f>
        <v/>
      </c>
      <c r="L1479" s="46"/>
      <c r="M1479" s="19"/>
      <c r="N1479" s="45"/>
      <c r="O1479" s="45"/>
      <c r="P1479" s="7" t="str">
        <f t="shared" si="70"/>
        <v/>
      </c>
      <c r="Q1479" s="14"/>
      <c r="R1479" s="15"/>
      <c r="S1479" s="14"/>
      <c r="T1479" s="15"/>
      <c r="U1479" s="14"/>
      <c r="V1479" s="15"/>
      <c r="W1479" s="47"/>
      <c r="X1479" s="48"/>
      <c r="Y1479" s="47"/>
      <c r="Z1479" s="48"/>
      <c r="AA1479" s="47"/>
      <c r="AB1479" s="48"/>
      <c r="AC1479" s="47"/>
      <c r="AD1479" s="48"/>
      <c r="AE1479" s="47"/>
      <c r="AF1479" s="48"/>
      <c r="AG1479" s="47"/>
      <c r="AH1479" s="48"/>
      <c r="AI1479" s="47"/>
      <c r="AJ1479" s="48"/>
    </row>
    <row r="1480" spans="1:36" x14ac:dyDescent="0.25">
      <c r="A1480" s="7">
        <f t="shared" si="71"/>
        <v>1476</v>
      </c>
      <c r="B1480" s="8"/>
      <c r="C1480" s="5"/>
      <c r="D1480" s="5"/>
      <c r="E1480" s="5"/>
      <c r="F1480" s="7" t="str">
        <f>IF(E1480="","",IF(VLOOKUP(E1480,'Study Locations'!B:D,2,FALSE)="","",VLOOKUP(E1480,'Study Locations'!B:D,2,FALSE)))</f>
        <v/>
      </c>
      <c r="G1480" s="7" t="str">
        <f>IF(E1480="","",IF(VLOOKUP(E1480,'Study Locations'!B:D,3,FALSE)="","",VLOOKUP(E1480,'Study Locations'!B:D,3,FALSE)))</f>
        <v/>
      </c>
      <c r="H1480" s="5"/>
      <c r="I1480" s="5"/>
      <c r="J1480" s="3" t="str">
        <f t="shared" si="69"/>
        <v/>
      </c>
      <c r="K1480" s="29" t="str">
        <f>IF(B1480="","",IF(J1480="","NA",IF(ISNA(VLOOKUP(J1480,'Default  Salaries'!D:E,2,FALSE)),IF(ISNA(VLOOKUP(I1480&amp;"-NA",'Default  Salaries'!D:E,2,FALSE)),"NA",VLOOKUP(I1480&amp;"-NA",'Default  Salaries'!D:E,2,FALSE)),VLOOKUP(J1480,'Default  Salaries'!D:E,2,FALSE))))</f>
        <v/>
      </c>
      <c r="L1480" s="46"/>
      <c r="M1480" s="19"/>
      <c r="N1480" s="45"/>
      <c r="O1480" s="45"/>
      <c r="P1480" s="7" t="str">
        <f t="shared" si="70"/>
        <v/>
      </c>
      <c r="Q1480" s="14"/>
      <c r="R1480" s="15"/>
      <c r="S1480" s="14"/>
      <c r="T1480" s="15"/>
      <c r="U1480" s="14"/>
      <c r="V1480" s="15"/>
      <c r="W1480" s="47"/>
      <c r="X1480" s="48"/>
      <c r="Y1480" s="47"/>
      <c r="Z1480" s="48"/>
      <c r="AA1480" s="47"/>
      <c r="AB1480" s="48"/>
      <c r="AC1480" s="47"/>
      <c r="AD1480" s="48"/>
      <c r="AE1480" s="47"/>
      <c r="AF1480" s="48"/>
      <c r="AG1480" s="47"/>
      <c r="AH1480" s="48"/>
      <c r="AI1480" s="47"/>
      <c r="AJ1480" s="48"/>
    </row>
    <row r="1481" spans="1:36" x14ac:dyDescent="0.25">
      <c r="A1481" s="7">
        <f t="shared" si="71"/>
        <v>1477</v>
      </c>
      <c r="B1481" s="8"/>
      <c r="C1481" s="5"/>
      <c r="D1481" s="5"/>
      <c r="E1481" s="5"/>
      <c r="F1481" s="7" t="str">
        <f>IF(E1481="","",IF(VLOOKUP(E1481,'Study Locations'!B:D,2,FALSE)="","",VLOOKUP(E1481,'Study Locations'!B:D,2,FALSE)))</f>
        <v/>
      </c>
      <c r="G1481" s="7" t="str">
        <f>IF(E1481="","",IF(VLOOKUP(E1481,'Study Locations'!B:D,3,FALSE)="","",VLOOKUP(E1481,'Study Locations'!B:D,3,FALSE)))</f>
        <v/>
      </c>
      <c r="H1481" s="5"/>
      <c r="I1481" s="5"/>
      <c r="J1481" s="3" t="str">
        <f t="shared" si="69"/>
        <v/>
      </c>
      <c r="K1481" s="29" t="str">
        <f>IF(B1481="","",IF(J1481="","NA",IF(ISNA(VLOOKUP(J1481,'Default  Salaries'!D:E,2,FALSE)),IF(ISNA(VLOOKUP(I1481&amp;"-NA",'Default  Salaries'!D:E,2,FALSE)),"NA",VLOOKUP(I1481&amp;"-NA",'Default  Salaries'!D:E,2,FALSE)),VLOOKUP(J1481,'Default  Salaries'!D:E,2,FALSE))))</f>
        <v/>
      </c>
      <c r="L1481" s="46"/>
      <c r="M1481" s="19"/>
      <c r="N1481" s="45"/>
      <c r="O1481" s="45"/>
      <c r="P1481" s="7" t="str">
        <f t="shared" si="70"/>
        <v/>
      </c>
      <c r="Q1481" s="14"/>
      <c r="R1481" s="15"/>
      <c r="S1481" s="14"/>
      <c r="T1481" s="15"/>
      <c r="U1481" s="14"/>
      <c r="V1481" s="15"/>
      <c r="W1481" s="47"/>
      <c r="X1481" s="48"/>
      <c r="Y1481" s="47"/>
      <c r="Z1481" s="48"/>
      <c r="AA1481" s="47"/>
      <c r="AB1481" s="48"/>
      <c r="AC1481" s="47"/>
      <c r="AD1481" s="48"/>
      <c r="AE1481" s="47"/>
      <c r="AF1481" s="48"/>
      <c r="AG1481" s="47"/>
      <c r="AH1481" s="48"/>
      <c r="AI1481" s="47"/>
      <c r="AJ1481" s="48"/>
    </row>
    <row r="1482" spans="1:36" x14ac:dyDescent="0.25">
      <c r="A1482" s="7">
        <f t="shared" si="71"/>
        <v>1478</v>
      </c>
      <c r="B1482" s="8"/>
      <c r="C1482" s="5"/>
      <c r="D1482" s="5"/>
      <c r="E1482" s="5"/>
      <c r="F1482" s="7" t="str">
        <f>IF(E1482="","",IF(VLOOKUP(E1482,'Study Locations'!B:D,2,FALSE)="","",VLOOKUP(E1482,'Study Locations'!B:D,2,FALSE)))</f>
        <v/>
      </c>
      <c r="G1482" s="7" t="str">
        <f>IF(E1482="","",IF(VLOOKUP(E1482,'Study Locations'!B:D,3,FALSE)="","",VLOOKUP(E1482,'Study Locations'!B:D,3,FALSE)))</f>
        <v/>
      </c>
      <c r="H1482" s="5"/>
      <c r="I1482" s="5"/>
      <c r="J1482" s="3" t="str">
        <f t="shared" si="69"/>
        <v/>
      </c>
      <c r="K1482" s="29" t="str">
        <f>IF(B1482="","",IF(J1482="","NA",IF(ISNA(VLOOKUP(J1482,'Default  Salaries'!D:E,2,FALSE)),IF(ISNA(VLOOKUP(I1482&amp;"-NA",'Default  Salaries'!D:E,2,FALSE)),"NA",VLOOKUP(I1482&amp;"-NA",'Default  Salaries'!D:E,2,FALSE)),VLOOKUP(J1482,'Default  Salaries'!D:E,2,FALSE))))</f>
        <v/>
      </c>
      <c r="L1482" s="46"/>
      <c r="M1482" s="19"/>
      <c r="N1482" s="45"/>
      <c r="O1482" s="45"/>
      <c r="P1482" s="7" t="str">
        <f t="shared" si="70"/>
        <v/>
      </c>
      <c r="Q1482" s="14"/>
      <c r="R1482" s="15"/>
      <c r="S1482" s="14"/>
      <c r="T1482" s="15"/>
      <c r="U1482" s="14"/>
      <c r="V1482" s="15"/>
      <c r="W1482" s="47"/>
      <c r="X1482" s="48"/>
      <c r="Y1482" s="47"/>
      <c r="Z1482" s="48"/>
      <c r="AA1482" s="47"/>
      <c r="AB1482" s="48"/>
      <c r="AC1482" s="47"/>
      <c r="AD1482" s="48"/>
      <c r="AE1482" s="47"/>
      <c r="AF1482" s="48"/>
      <c r="AG1482" s="47"/>
      <c r="AH1482" s="48"/>
      <c r="AI1482" s="47"/>
      <c r="AJ1482" s="48"/>
    </row>
    <row r="1483" spans="1:36" x14ac:dyDescent="0.25">
      <c r="A1483" s="7">
        <f t="shared" si="71"/>
        <v>1479</v>
      </c>
      <c r="B1483" s="8"/>
      <c r="C1483" s="5"/>
      <c r="D1483" s="5"/>
      <c r="E1483" s="5"/>
      <c r="F1483" s="7" t="str">
        <f>IF(E1483="","",IF(VLOOKUP(E1483,'Study Locations'!B:D,2,FALSE)="","",VLOOKUP(E1483,'Study Locations'!B:D,2,FALSE)))</f>
        <v/>
      </c>
      <c r="G1483" s="7" t="str">
        <f>IF(E1483="","",IF(VLOOKUP(E1483,'Study Locations'!B:D,3,FALSE)="","",VLOOKUP(E1483,'Study Locations'!B:D,3,FALSE)))</f>
        <v/>
      </c>
      <c r="H1483" s="5"/>
      <c r="I1483" s="5"/>
      <c r="J1483" s="3" t="str">
        <f t="shared" si="69"/>
        <v/>
      </c>
      <c r="K1483" s="29" t="str">
        <f>IF(B1483="","",IF(J1483="","NA",IF(ISNA(VLOOKUP(J1483,'Default  Salaries'!D:E,2,FALSE)),IF(ISNA(VLOOKUP(I1483&amp;"-NA",'Default  Salaries'!D:E,2,FALSE)),"NA",VLOOKUP(I1483&amp;"-NA",'Default  Salaries'!D:E,2,FALSE)),VLOOKUP(J1483,'Default  Salaries'!D:E,2,FALSE))))</f>
        <v/>
      </c>
      <c r="L1483" s="46"/>
      <c r="M1483" s="19"/>
      <c r="N1483" s="45"/>
      <c r="O1483" s="45"/>
      <c r="P1483" s="7" t="str">
        <f t="shared" si="70"/>
        <v/>
      </c>
      <c r="Q1483" s="14"/>
      <c r="R1483" s="15"/>
      <c r="S1483" s="14"/>
      <c r="T1483" s="15"/>
      <c r="U1483" s="14"/>
      <c r="V1483" s="15"/>
      <c r="W1483" s="47"/>
      <c r="X1483" s="48"/>
      <c r="Y1483" s="47"/>
      <c r="Z1483" s="48"/>
      <c r="AA1483" s="47"/>
      <c r="AB1483" s="48"/>
      <c r="AC1483" s="47"/>
      <c r="AD1483" s="48"/>
      <c r="AE1483" s="47"/>
      <c r="AF1483" s="48"/>
      <c r="AG1483" s="47"/>
      <c r="AH1483" s="48"/>
      <c r="AI1483" s="47"/>
      <c r="AJ1483" s="48"/>
    </row>
    <row r="1484" spans="1:36" x14ac:dyDescent="0.25">
      <c r="A1484" s="7">
        <f t="shared" si="71"/>
        <v>1480</v>
      </c>
      <c r="B1484" s="8"/>
      <c r="C1484" s="5"/>
      <c r="D1484" s="5"/>
      <c r="E1484" s="5"/>
      <c r="F1484" s="7" t="str">
        <f>IF(E1484="","",IF(VLOOKUP(E1484,'Study Locations'!B:D,2,FALSE)="","",VLOOKUP(E1484,'Study Locations'!B:D,2,FALSE)))</f>
        <v/>
      </c>
      <c r="G1484" s="7" t="str">
        <f>IF(E1484="","",IF(VLOOKUP(E1484,'Study Locations'!B:D,3,FALSE)="","",VLOOKUP(E1484,'Study Locations'!B:D,3,FALSE)))</f>
        <v/>
      </c>
      <c r="H1484" s="5"/>
      <c r="I1484" s="5"/>
      <c r="J1484" s="3" t="str">
        <f t="shared" si="69"/>
        <v/>
      </c>
      <c r="K1484" s="29" t="str">
        <f>IF(B1484="","",IF(J1484="","NA",IF(ISNA(VLOOKUP(J1484,'Default  Salaries'!D:E,2,FALSE)),IF(ISNA(VLOOKUP(I1484&amp;"-NA",'Default  Salaries'!D:E,2,FALSE)),"NA",VLOOKUP(I1484&amp;"-NA",'Default  Salaries'!D:E,2,FALSE)),VLOOKUP(J1484,'Default  Salaries'!D:E,2,FALSE))))</f>
        <v/>
      </c>
      <c r="L1484" s="46"/>
      <c r="M1484" s="19"/>
      <c r="N1484" s="45"/>
      <c r="O1484" s="45"/>
      <c r="P1484" s="7" t="str">
        <f t="shared" si="70"/>
        <v/>
      </c>
      <c r="Q1484" s="14"/>
      <c r="R1484" s="15"/>
      <c r="S1484" s="14"/>
      <c r="T1484" s="15"/>
      <c r="U1484" s="14"/>
      <c r="V1484" s="15"/>
      <c r="W1484" s="47"/>
      <c r="X1484" s="48"/>
      <c r="Y1484" s="47"/>
      <c r="Z1484" s="48"/>
      <c r="AA1484" s="47"/>
      <c r="AB1484" s="48"/>
      <c r="AC1484" s="47"/>
      <c r="AD1484" s="48"/>
      <c r="AE1484" s="47"/>
      <c r="AF1484" s="48"/>
      <c r="AG1484" s="47"/>
      <c r="AH1484" s="48"/>
      <c r="AI1484" s="47"/>
      <c r="AJ1484" s="48"/>
    </row>
    <row r="1485" spans="1:36" x14ac:dyDescent="0.25">
      <c r="A1485" s="7">
        <f t="shared" si="71"/>
        <v>1481</v>
      </c>
      <c r="B1485" s="8"/>
      <c r="C1485" s="5"/>
      <c r="D1485" s="5"/>
      <c r="E1485" s="5"/>
      <c r="F1485" s="7" t="str">
        <f>IF(E1485="","",IF(VLOOKUP(E1485,'Study Locations'!B:D,2,FALSE)="","",VLOOKUP(E1485,'Study Locations'!B:D,2,FALSE)))</f>
        <v/>
      </c>
      <c r="G1485" s="7" t="str">
        <f>IF(E1485="","",IF(VLOOKUP(E1485,'Study Locations'!B:D,3,FALSE)="","",VLOOKUP(E1485,'Study Locations'!B:D,3,FALSE)))</f>
        <v/>
      </c>
      <c r="H1485" s="5"/>
      <c r="I1485" s="5"/>
      <c r="J1485" s="3" t="str">
        <f t="shared" si="69"/>
        <v/>
      </c>
      <c r="K1485" s="29" t="str">
        <f>IF(B1485="","",IF(J1485="","NA",IF(ISNA(VLOOKUP(J1485,'Default  Salaries'!D:E,2,FALSE)),IF(ISNA(VLOOKUP(I1485&amp;"-NA",'Default  Salaries'!D:E,2,FALSE)),"NA",VLOOKUP(I1485&amp;"-NA",'Default  Salaries'!D:E,2,FALSE)),VLOOKUP(J1485,'Default  Salaries'!D:E,2,FALSE))))</f>
        <v/>
      </c>
      <c r="L1485" s="46"/>
      <c r="M1485" s="19"/>
      <c r="N1485" s="45"/>
      <c r="O1485" s="45"/>
      <c r="P1485" s="7" t="str">
        <f t="shared" si="70"/>
        <v/>
      </c>
      <c r="Q1485" s="14"/>
      <c r="R1485" s="15"/>
      <c r="S1485" s="14"/>
      <c r="T1485" s="15"/>
      <c r="U1485" s="14"/>
      <c r="V1485" s="15"/>
      <c r="W1485" s="47"/>
      <c r="X1485" s="48"/>
      <c r="Y1485" s="47"/>
      <c r="Z1485" s="48"/>
      <c r="AA1485" s="47"/>
      <c r="AB1485" s="48"/>
      <c r="AC1485" s="47"/>
      <c r="AD1485" s="48"/>
      <c r="AE1485" s="47"/>
      <c r="AF1485" s="48"/>
      <c r="AG1485" s="47"/>
      <c r="AH1485" s="48"/>
      <c r="AI1485" s="47"/>
      <c r="AJ1485" s="48"/>
    </row>
    <row r="1486" spans="1:36" x14ac:dyDescent="0.25">
      <c r="A1486" s="7">
        <f t="shared" si="71"/>
        <v>1482</v>
      </c>
      <c r="B1486" s="8"/>
      <c r="C1486" s="5"/>
      <c r="D1486" s="5"/>
      <c r="E1486" s="5"/>
      <c r="F1486" s="7" t="str">
        <f>IF(E1486="","",IF(VLOOKUP(E1486,'Study Locations'!B:D,2,FALSE)="","",VLOOKUP(E1486,'Study Locations'!B:D,2,FALSE)))</f>
        <v/>
      </c>
      <c r="G1486" s="7" t="str">
        <f>IF(E1486="","",IF(VLOOKUP(E1486,'Study Locations'!B:D,3,FALSE)="","",VLOOKUP(E1486,'Study Locations'!B:D,3,FALSE)))</f>
        <v/>
      </c>
      <c r="H1486" s="5"/>
      <c r="I1486" s="5"/>
      <c r="J1486" s="3" t="str">
        <f t="shared" si="69"/>
        <v/>
      </c>
      <c r="K1486" s="29" t="str">
        <f>IF(B1486="","",IF(J1486="","NA",IF(ISNA(VLOOKUP(J1486,'Default  Salaries'!D:E,2,FALSE)),IF(ISNA(VLOOKUP(I1486&amp;"-NA",'Default  Salaries'!D:E,2,FALSE)),"NA",VLOOKUP(I1486&amp;"-NA",'Default  Salaries'!D:E,2,FALSE)),VLOOKUP(J1486,'Default  Salaries'!D:E,2,FALSE))))</f>
        <v/>
      </c>
      <c r="L1486" s="46"/>
      <c r="M1486" s="19"/>
      <c r="N1486" s="45"/>
      <c r="O1486" s="45"/>
      <c r="P1486" s="7" t="str">
        <f t="shared" si="70"/>
        <v/>
      </c>
      <c r="Q1486" s="14"/>
      <c r="R1486" s="15"/>
      <c r="S1486" s="14"/>
      <c r="T1486" s="15"/>
      <c r="U1486" s="14"/>
      <c r="V1486" s="15"/>
      <c r="W1486" s="47"/>
      <c r="X1486" s="48"/>
      <c r="Y1486" s="47"/>
      <c r="Z1486" s="48"/>
      <c r="AA1486" s="47"/>
      <c r="AB1486" s="48"/>
      <c r="AC1486" s="47"/>
      <c r="AD1486" s="48"/>
      <c r="AE1486" s="47"/>
      <c r="AF1486" s="48"/>
      <c r="AG1486" s="47"/>
      <c r="AH1486" s="48"/>
      <c r="AI1486" s="47"/>
      <c r="AJ1486" s="48"/>
    </row>
    <row r="1487" spans="1:36" x14ac:dyDescent="0.25">
      <c r="A1487" s="7">
        <f t="shared" si="71"/>
        <v>1483</v>
      </c>
      <c r="B1487" s="8"/>
      <c r="C1487" s="5"/>
      <c r="D1487" s="5"/>
      <c r="E1487" s="5"/>
      <c r="F1487" s="7" t="str">
        <f>IF(E1487="","",IF(VLOOKUP(E1487,'Study Locations'!B:D,2,FALSE)="","",VLOOKUP(E1487,'Study Locations'!B:D,2,FALSE)))</f>
        <v/>
      </c>
      <c r="G1487" s="7" t="str">
        <f>IF(E1487="","",IF(VLOOKUP(E1487,'Study Locations'!B:D,3,FALSE)="","",VLOOKUP(E1487,'Study Locations'!B:D,3,FALSE)))</f>
        <v/>
      </c>
      <c r="H1487" s="5"/>
      <c r="I1487" s="5"/>
      <c r="J1487" s="3" t="str">
        <f t="shared" si="69"/>
        <v/>
      </c>
      <c r="K1487" s="29" t="str">
        <f>IF(B1487="","",IF(J1487="","NA",IF(ISNA(VLOOKUP(J1487,'Default  Salaries'!D:E,2,FALSE)),IF(ISNA(VLOOKUP(I1487&amp;"-NA",'Default  Salaries'!D:E,2,FALSE)),"NA",VLOOKUP(I1487&amp;"-NA",'Default  Salaries'!D:E,2,FALSE)),VLOOKUP(J1487,'Default  Salaries'!D:E,2,FALSE))))</f>
        <v/>
      </c>
      <c r="L1487" s="46"/>
      <c r="M1487" s="19"/>
      <c r="N1487" s="45"/>
      <c r="O1487" s="45"/>
      <c r="P1487" s="7" t="str">
        <f t="shared" si="70"/>
        <v/>
      </c>
      <c r="Q1487" s="14"/>
      <c r="R1487" s="15"/>
      <c r="S1487" s="14"/>
      <c r="T1487" s="15"/>
      <c r="U1487" s="14"/>
      <c r="V1487" s="15"/>
      <c r="W1487" s="47"/>
      <c r="X1487" s="48"/>
      <c r="Y1487" s="47"/>
      <c r="Z1487" s="48"/>
      <c r="AA1487" s="47"/>
      <c r="AB1487" s="48"/>
      <c r="AC1487" s="47"/>
      <c r="AD1487" s="48"/>
      <c r="AE1487" s="47"/>
      <c r="AF1487" s="48"/>
      <c r="AG1487" s="47"/>
      <c r="AH1487" s="48"/>
      <c r="AI1487" s="47"/>
      <c r="AJ1487" s="48"/>
    </row>
    <row r="1488" spans="1:36" x14ac:dyDescent="0.25">
      <c r="A1488" s="7">
        <f t="shared" si="71"/>
        <v>1484</v>
      </c>
      <c r="B1488" s="8"/>
      <c r="C1488" s="5"/>
      <c r="D1488" s="5"/>
      <c r="E1488" s="5"/>
      <c r="F1488" s="7" t="str">
        <f>IF(E1488="","",IF(VLOOKUP(E1488,'Study Locations'!B:D,2,FALSE)="","",VLOOKUP(E1488,'Study Locations'!B:D,2,FALSE)))</f>
        <v/>
      </c>
      <c r="G1488" s="7" t="str">
        <f>IF(E1488="","",IF(VLOOKUP(E1488,'Study Locations'!B:D,3,FALSE)="","",VLOOKUP(E1488,'Study Locations'!B:D,3,FALSE)))</f>
        <v/>
      </c>
      <c r="H1488" s="5"/>
      <c r="I1488" s="5"/>
      <c r="J1488" s="3" t="str">
        <f t="shared" si="69"/>
        <v/>
      </c>
      <c r="K1488" s="29" t="str">
        <f>IF(B1488="","",IF(J1488="","NA",IF(ISNA(VLOOKUP(J1488,'Default  Salaries'!D:E,2,FALSE)),IF(ISNA(VLOOKUP(I1488&amp;"-NA",'Default  Salaries'!D:E,2,FALSE)),"NA",VLOOKUP(I1488&amp;"-NA",'Default  Salaries'!D:E,2,FALSE)),VLOOKUP(J1488,'Default  Salaries'!D:E,2,FALSE))))</f>
        <v/>
      </c>
      <c r="L1488" s="46"/>
      <c r="M1488" s="19"/>
      <c r="N1488" s="45"/>
      <c r="O1488" s="45"/>
      <c r="P1488" s="7" t="str">
        <f t="shared" si="70"/>
        <v/>
      </c>
      <c r="Q1488" s="14"/>
      <c r="R1488" s="15"/>
      <c r="S1488" s="14"/>
      <c r="T1488" s="15"/>
      <c r="U1488" s="14"/>
      <c r="V1488" s="15"/>
      <c r="W1488" s="47"/>
      <c r="X1488" s="48"/>
      <c r="Y1488" s="47"/>
      <c r="Z1488" s="48"/>
      <c r="AA1488" s="47"/>
      <c r="AB1488" s="48"/>
      <c r="AC1488" s="47"/>
      <c r="AD1488" s="48"/>
      <c r="AE1488" s="47"/>
      <c r="AF1488" s="48"/>
      <c r="AG1488" s="47"/>
      <c r="AH1488" s="48"/>
      <c r="AI1488" s="47"/>
      <c r="AJ1488" s="48"/>
    </row>
    <row r="1489" spans="1:36" x14ac:dyDescent="0.25">
      <c r="A1489" s="7">
        <f t="shared" si="71"/>
        <v>1485</v>
      </c>
      <c r="B1489" s="8"/>
      <c r="C1489" s="5"/>
      <c r="D1489" s="5"/>
      <c r="E1489" s="5"/>
      <c r="F1489" s="7" t="str">
        <f>IF(E1489="","",IF(VLOOKUP(E1489,'Study Locations'!B:D,2,FALSE)="","",VLOOKUP(E1489,'Study Locations'!B:D,2,FALSE)))</f>
        <v/>
      </c>
      <c r="G1489" s="7" t="str">
        <f>IF(E1489="","",IF(VLOOKUP(E1489,'Study Locations'!B:D,3,FALSE)="","",VLOOKUP(E1489,'Study Locations'!B:D,3,FALSE)))</f>
        <v/>
      </c>
      <c r="H1489" s="5"/>
      <c r="I1489" s="5"/>
      <c r="J1489" s="3" t="str">
        <f t="shared" si="69"/>
        <v/>
      </c>
      <c r="K1489" s="29" t="str">
        <f>IF(B1489="","",IF(J1489="","NA",IF(ISNA(VLOOKUP(J1489,'Default  Salaries'!D:E,2,FALSE)),IF(ISNA(VLOOKUP(I1489&amp;"-NA",'Default  Salaries'!D:E,2,FALSE)),"NA",VLOOKUP(I1489&amp;"-NA",'Default  Salaries'!D:E,2,FALSE)),VLOOKUP(J1489,'Default  Salaries'!D:E,2,FALSE))))</f>
        <v/>
      </c>
      <c r="L1489" s="46"/>
      <c r="M1489" s="19"/>
      <c r="N1489" s="45"/>
      <c r="O1489" s="45"/>
      <c r="P1489" s="7" t="str">
        <f t="shared" si="70"/>
        <v/>
      </c>
      <c r="Q1489" s="14"/>
      <c r="R1489" s="15"/>
      <c r="S1489" s="14"/>
      <c r="T1489" s="15"/>
      <c r="U1489" s="14"/>
      <c r="V1489" s="15"/>
      <c r="W1489" s="47"/>
      <c r="X1489" s="48"/>
      <c r="Y1489" s="47"/>
      <c r="Z1489" s="48"/>
      <c r="AA1489" s="47"/>
      <c r="AB1489" s="48"/>
      <c r="AC1489" s="47"/>
      <c r="AD1489" s="48"/>
      <c r="AE1489" s="47"/>
      <c r="AF1489" s="48"/>
      <c r="AG1489" s="47"/>
      <c r="AH1489" s="48"/>
      <c r="AI1489" s="47"/>
      <c r="AJ1489" s="48"/>
    </row>
    <row r="1490" spans="1:36" x14ac:dyDescent="0.25">
      <c r="A1490" s="7">
        <f t="shared" si="71"/>
        <v>1486</v>
      </c>
      <c r="B1490" s="8"/>
      <c r="C1490" s="5"/>
      <c r="D1490" s="5"/>
      <c r="E1490" s="5"/>
      <c r="F1490" s="7" t="str">
        <f>IF(E1490="","",IF(VLOOKUP(E1490,'Study Locations'!B:D,2,FALSE)="","",VLOOKUP(E1490,'Study Locations'!B:D,2,FALSE)))</f>
        <v/>
      </c>
      <c r="G1490" s="7" t="str">
        <f>IF(E1490="","",IF(VLOOKUP(E1490,'Study Locations'!B:D,3,FALSE)="","",VLOOKUP(E1490,'Study Locations'!B:D,3,FALSE)))</f>
        <v/>
      </c>
      <c r="H1490" s="5"/>
      <c r="I1490" s="5"/>
      <c r="J1490" s="3" t="str">
        <f t="shared" si="69"/>
        <v/>
      </c>
      <c r="K1490" s="29" t="str">
        <f>IF(B1490="","",IF(J1490="","NA",IF(ISNA(VLOOKUP(J1490,'Default  Salaries'!D:E,2,FALSE)),IF(ISNA(VLOOKUP(I1490&amp;"-NA",'Default  Salaries'!D:E,2,FALSE)),"NA",VLOOKUP(I1490&amp;"-NA",'Default  Salaries'!D:E,2,FALSE)),VLOOKUP(J1490,'Default  Salaries'!D:E,2,FALSE))))</f>
        <v/>
      </c>
      <c r="L1490" s="46"/>
      <c r="M1490" s="19"/>
      <c r="N1490" s="45"/>
      <c r="O1490" s="45"/>
      <c r="P1490" s="7" t="str">
        <f t="shared" si="70"/>
        <v/>
      </c>
      <c r="Q1490" s="14"/>
      <c r="R1490" s="15"/>
      <c r="S1490" s="14"/>
      <c r="T1490" s="15"/>
      <c r="U1490" s="14"/>
      <c r="V1490" s="15"/>
      <c r="W1490" s="47"/>
      <c r="X1490" s="48"/>
      <c r="Y1490" s="47"/>
      <c r="Z1490" s="48"/>
      <c r="AA1490" s="47"/>
      <c r="AB1490" s="48"/>
      <c r="AC1490" s="47"/>
      <c r="AD1490" s="48"/>
      <c r="AE1490" s="47"/>
      <c r="AF1490" s="48"/>
      <c r="AG1490" s="47"/>
      <c r="AH1490" s="48"/>
      <c r="AI1490" s="47"/>
      <c r="AJ1490" s="48"/>
    </row>
    <row r="1491" spans="1:36" x14ac:dyDescent="0.25">
      <c r="A1491" s="7">
        <f t="shared" si="71"/>
        <v>1487</v>
      </c>
      <c r="B1491" s="8"/>
      <c r="C1491" s="5"/>
      <c r="D1491" s="5"/>
      <c r="E1491" s="5"/>
      <c r="F1491" s="7" t="str">
        <f>IF(E1491="","",IF(VLOOKUP(E1491,'Study Locations'!B:D,2,FALSE)="","",VLOOKUP(E1491,'Study Locations'!B:D,2,FALSE)))</f>
        <v/>
      </c>
      <c r="G1491" s="7" t="str">
        <f>IF(E1491="","",IF(VLOOKUP(E1491,'Study Locations'!B:D,3,FALSE)="","",VLOOKUP(E1491,'Study Locations'!B:D,3,FALSE)))</f>
        <v/>
      </c>
      <c r="H1491" s="5"/>
      <c r="I1491" s="5"/>
      <c r="J1491" s="3" t="str">
        <f t="shared" si="69"/>
        <v/>
      </c>
      <c r="K1491" s="29" t="str">
        <f>IF(B1491="","",IF(J1491="","NA",IF(ISNA(VLOOKUP(J1491,'Default  Salaries'!D:E,2,FALSE)),IF(ISNA(VLOOKUP(I1491&amp;"-NA",'Default  Salaries'!D:E,2,FALSE)),"NA",VLOOKUP(I1491&amp;"-NA",'Default  Salaries'!D:E,2,FALSE)),VLOOKUP(J1491,'Default  Salaries'!D:E,2,FALSE))))</f>
        <v/>
      </c>
      <c r="L1491" s="46"/>
      <c r="M1491" s="19"/>
      <c r="N1491" s="45"/>
      <c r="O1491" s="45"/>
      <c r="P1491" s="7" t="str">
        <f t="shared" si="70"/>
        <v/>
      </c>
      <c r="Q1491" s="14"/>
      <c r="R1491" s="15"/>
      <c r="S1491" s="14"/>
      <c r="T1491" s="15"/>
      <c r="U1491" s="14"/>
      <c r="V1491" s="15"/>
      <c r="W1491" s="47"/>
      <c r="X1491" s="48"/>
      <c r="Y1491" s="47"/>
      <c r="Z1491" s="48"/>
      <c r="AA1491" s="47"/>
      <c r="AB1491" s="48"/>
      <c r="AC1491" s="47"/>
      <c r="AD1491" s="48"/>
      <c r="AE1491" s="47"/>
      <c r="AF1491" s="48"/>
      <c r="AG1491" s="47"/>
      <c r="AH1491" s="48"/>
      <c r="AI1491" s="47"/>
      <c r="AJ1491" s="48"/>
    </row>
    <row r="1492" spans="1:36" x14ac:dyDescent="0.25">
      <c r="A1492" s="7">
        <f t="shared" si="71"/>
        <v>1488</v>
      </c>
      <c r="B1492" s="8"/>
      <c r="C1492" s="5"/>
      <c r="D1492" s="5"/>
      <c r="E1492" s="5"/>
      <c r="F1492" s="7" t="str">
        <f>IF(E1492="","",IF(VLOOKUP(E1492,'Study Locations'!B:D,2,FALSE)="","",VLOOKUP(E1492,'Study Locations'!B:D,2,FALSE)))</f>
        <v/>
      </c>
      <c r="G1492" s="7" t="str">
        <f>IF(E1492="","",IF(VLOOKUP(E1492,'Study Locations'!B:D,3,FALSE)="","",VLOOKUP(E1492,'Study Locations'!B:D,3,FALSE)))</f>
        <v/>
      </c>
      <c r="H1492" s="5"/>
      <c r="I1492" s="5"/>
      <c r="J1492" s="3" t="str">
        <f t="shared" si="69"/>
        <v/>
      </c>
      <c r="K1492" s="29" t="str">
        <f>IF(B1492="","",IF(J1492="","NA",IF(ISNA(VLOOKUP(J1492,'Default  Salaries'!D:E,2,FALSE)),IF(ISNA(VLOOKUP(I1492&amp;"-NA",'Default  Salaries'!D:E,2,FALSE)),"NA",VLOOKUP(I1492&amp;"-NA",'Default  Salaries'!D:E,2,FALSE)),VLOOKUP(J1492,'Default  Salaries'!D:E,2,FALSE))))</f>
        <v/>
      </c>
      <c r="L1492" s="46"/>
      <c r="M1492" s="19"/>
      <c r="N1492" s="45"/>
      <c r="O1492" s="45"/>
      <c r="P1492" s="7" t="str">
        <f t="shared" si="70"/>
        <v/>
      </c>
      <c r="Q1492" s="14"/>
      <c r="R1492" s="15"/>
      <c r="S1492" s="14"/>
      <c r="T1492" s="15"/>
      <c r="U1492" s="14"/>
      <c r="V1492" s="15"/>
      <c r="W1492" s="47"/>
      <c r="X1492" s="48"/>
      <c r="Y1492" s="47"/>
      <c r="Z1492" s="48"/>
      <c r="AA1492" s="47"/>
      <c r="AB1492" s="48"/>
      <c r="AC1492" s="47"/>
      <c r="AD1492" s="48"/>
      <c r="AE1492" s="47"/>
      <c r="AF1492" s="48"/>
      <c r="AG1492" s="47"/>
      <c r="AH1492" s="48"/>
      <c r="AI1492" s="47"/>
      <c r="AJ1492" s="48"/>
    </row>
    <row r="1493" spans="1:36" x14ac:dyDescent="0.25">
      <c r="A1493" s="7">
        <f t="shared" si="71"/>
        <v>1489</v>
      </c>
      <c r="B1493" s="8"/>
      <c r="C1493" s="5"/>
      <c r="D1493" s="5"/>
      <c r="E1493" s="5"/>
      <c r="F1493" s="7" t="str">
        <f>IF(E1493="","",IF(VLOOKUP(E1493,'Study Locations'!B:D,2,FALSE)="","",VLOOKUP(E1493,'Study Locations'!B:D,2,FALSE)))</f>
        <v/>
      </c>
      <c r="G1493" s="7" t="str">
        <f>IF(E1493="","",IF(VLOOKUP(E1493,'Study Locations'!B:D,3,FALSE)="","",VLOOKUP(E1493,'Study Locations'!B:D,3,FALSE)))</f>
        <v/>
      </c>
      <c r="H1493" s="5"/>
      <c r="I1493" s="5"/>
      <c r="J1493" s="3" t="str">
        <f t="shared" si="69"/>
        <v/>
      </c>
      <c r="K1493" s="29" t="str">
        <f>IF(B1493="","",IF(J1493="","NA",IF(ISNA(VLOOKUP(J1493,'Default  Salaries'!D:E,2,FALSE)),IF(ISNA(VLOOKUP(I1493&amp;"-NA",'Default  Salaries'!D:E,2,FALSE)),"NA",VLOOKUP(I1493&amp;"-NA",'Default  Salaries'!D:E,2,FALSE)),VLOOKUP(J1493,'Default  Salaries'!D:E,2,FALSE))))</f>
        <v/>
      </c>
      <c r="L1493" s="46"/>
      <c r="M1493" s="19"/>
      <c r="N1493" s="45"/>
      <c r="O1493" s="45"/>
      <c r="P1493" s="7" t="str">
        <f t="shared" si="70"/>
        <v/>
      </c>
      <c r="Q1493" s="14"/>
      <c r="R1493" s="15"/>
      <c r="S1493" s="14"/>
      <c r="T1493" s="15"/>
      <c r="U1493" s="14"/>
      <c r="V1493" s="15"/>
      <c r="W1493" s="47"/>
      <c r="X1493" s="48"/>
      <c r="Y1493" s="47"/>
      <c r="Z1493" s="48"/>
      <c r="AA1493" s="47"/>
      <c r="AB1493" s="48"/>
      <c r="AC1493" s="47"/>
      <c r="AD1493" s="48"/>
      <c r="AE1493" s="47"/>
      <c r="AF1493" s="48"/>
      <c r="AG1493" s="47"/>
      <c r="AH1493" s="48"/>
      <c r="AI1493" s="47"/>
      <c r="AJ1493" s="48"/>
    </row>
    <row r="1494" spans="1:36" x14ac:dyDescent="0.25">
      <c r="A1494" s="7">
        <f t="shared" si="71"/>
        <v>1490</v>
      </c>
      <c r="B1494" s="8"/>
      <c r="C1494" s="5"/>
      <c r="D1494" s="5"/>
      <c r="E1494" s="5"/>
      <c r="F1494" s="7" t="str">
        <f>IF(E1494="","",IF(VLOOKUP(E1494,'Study Locations'!B:D,2,FALSE)="","",VLOOKUP(E1494,'Study Locations'!B:D,2,FALSE)))</f>
        <v/>
      </c>
      <c r="G1494" s="7" t="str">
        <f>IF(E1494="","",IF(VLOOKUP(E1494,'Study Locations'!B:D,3,FALSE)="","",VLOOKUP(E1494,'Study Locations'!B:D,3,FALSE)))</f>
        <v/>
      </c>
      <c r="H1494" s="5"/>
      <c r="I1494" s="5"/>
      <c r="J1494" s="3" t="str">
        <f t="shared" si="69"/>
        <v/>
      </c>
      <c r="K1494" s="29" t="str">
        <f>IF(B1494="","",IF(J1494="","NA",IF(ISNA(VLOOKUP(J1494,'Default  Salaries'!D:E,2,FALSE)),IF(ISNA(VLOOKUP(I1494&amp;"-NA",'Default  Salaries'!D:E,2,FALSE)),"NA",VLOOKUP(I1494&amp;"-NA",'Default  Salaries'!D:E,2,FALSE)),VLOOKUP(J1494,'Default  Salaries'!D:E,2,FALSE))))</f>
        <v/>
      </c>
      <c r="L1494" s="46"/>
      <c r="M1494" s="19"/>
      <c r="N1494" s="45"/>
      <c r="O1494" s="45"/>
      <c r="P1494" s="7" t="str">
        <f t="shared" si="70"/>
        <v/>
      </c>
      <c r="Q1494" s="14"/>
      <c r="R1494" s="15"/>
      <c r="S1494" s="14"/>
      <c r="T1494" s="15"/>
      <c r="U1494" s="14"/>
      <c r="V1494" s="15"/>
      <c r="W1494" s="47"/>
      <c r="X1494" s="48"/>
      <c r="Y1494" s="47"/>
      <c r="Z1494" s="48"/>
      <c r="AA1494" s="47"/>
      <c r="AB1494" s="48"/>
      <c r="AC1494" s="47"/>
      <c r="AD1494" s="48"/>
      <c r="AE1494" s="47"/>
      <c r="AF1494" s="48"/>
      <c r="AG1494" s="47"/>
      <c r="AH1494" s="48"/>
      <c r="AI1494" s="47"/>
      <c r="AJ1494" s="48"/>
    </row>
    <row r="1495" spans="1:36" x14ac:dyDescent="0.25">
      <c r="A1495" s="7">
        <f t="shared" si="71"/>
        <v>1491</v>
      </c>
      <c r="B1495" s="8"/>
      <c r="C1495" s="5"/>
      <c r="D1495" s="5"/>
      <c r="E1495" s="5"/>
      <c r="F1495" s="7" t="str">
        <f>IF(E1495="","",IF(VLOOKUP(E1495,'Study Locations'!B:D,2,FALSE)="","",VLOOKUP(E1495,'Study Locations'!B:D,2,FALSE)))</f>
        <v/>
      </c>
      <c r="G1495" s="7" t="str">
        <f>IF(E1495="","",IF(VLOOKUP(E1495,'Study Locations'!B:D,3,FALSE)="","",VLOOKUP(E1495,'Study Locations'!B:D,3,FALSE)))</f>
        <v/>
      </c>
      <c r="H1495" s="5"/>
      <c r="I1495" s="5"/>
      <c r="J1495" s="3" t="str">
        <f t="shared" si="69"/>
        <v/>
      </c>
      <c r="K1495" s="29" t="str">
        <f>IF(B1495="","",IF(J1495="","NA",IF(ISNA(VLOOKUP(J1495,'Default  Salaries'!D:E,2,FALSE)),IF(ISNA(VLOOKUP(I1495&amp;"-NA",'Default  Salaries'!D:E,2,FALSE)),"NA",VLOOKUP(I1495&amp;"-NA",'Default  Salaries'!D:E,2,FALSE)),VLOOKUP(J1495,'Default  Salaries'!D:E,2,FALSE))))</f>
        <v/>
      </c>
      <c r="L1495" s="46"/>
      <c r="M1495" s="19"/>
      <c r="N1495" s="45"/>
      <c r="O1495" s="45"/>
      <c r="P1495" s="7" t="str">
        <f t="shared" si="70"/>
        <v/>
      </c>
      <c r="Q1495" s="14"/>
      <c r="R1495" s="15"/>
      <c r="S1495" s="14"/>
      <c r="T1495" s="15"/>
      <c r="U1495" s="14"/>
      <c r="V1495" s="15"/>
      <c r="W1495" s="47"/>
      <c r="X1495" s="48"/>
      <c r="Y1495" s="47"/>
      <c r="Z1495" s="48"/>
      <c r="AA1495" s="47"/>
      <c r="AB1495" s="48"/>
      <c r="AC1495" s="47"/>
      <c r="AD1495" s="48"/>
      <c r="AE1495" s="47"/>
      <c r="AF1495" s="48"/>
      <c r="AG1495" s="47"/>
      <c r="AH1495" s="48"/>
      <c r="AI1495" s="47"/>
      <c r="AJ1495" s="48"/>
    </row>
    <row r="1496" spans="1:36" x14ac:dyDescent="0.25">
      <c r="A1496" s="7">
        <f t="shared" si="71"/>
        <v>1492</v>
      </c>
      <c r="B1496" s="8"/>
      <c r="C1496" s="5"/>
      <c r="D1496" s="5"/>
      <c r="E1496" s="5"/>
      <c r="F1496" s="7" t="str">
        <f>IF(E1496="","",IF(VLOOKUP(E1496,'Study Locations'!B:D,2,FALSE)="","",VLOOKUP(E1496,'Study Locations'!B:D,2,FALSE)))</f>
        <v/>
      </c>
      <c r="G1496" s="7" t="str">
        <f>IF(E1496="","",IF(VLOOKUP(E1496,'Study Locations'!B:D,3,FALSE)="","",VLOOKUP(E1496,'Study Locations'!B:D,3,FALSE)))</f>
        <v/>
      </c>
      <c r="H1496" s="5"/>
      <c r="I1496" s="5"/>
      <c r="J1496" s="3" t="str">
        <f t="shared" si="69"/>
        <v/>
      </c>
      <c r="K1496" s="29" t="str">
        <f>IF(B1496="","",IF(J1496="","NA",IF(ISNA(VLOOKUP(J1496,'Default  Salaries'!D:E,2,FALSE)),IF(ISNA(VLOOKUP(I1496&amp;"-NA",'Default  Salaries'!D:E,2,FALSE)),"NA",VLOOKUP(I1496&amp;"-NA",'Default  Salaries'!D:E,2,FALSE)),VLOOKUP(J1496,'Default  Salaries'!D:E,2,FALSE))))</f>
        <v/>
      </c>
      <c r="L1496" s="46"/>
      <c r="M1496" s="19"/>
      <c r="N1496" s="45"/>
      <c r="O1496" s="45"/>
      <c r="P1496" s="7" t="str">
        <f t="shared" si="70"/>
        <v/>
      </c>
      <c r="Q1496" s="14"/>
      <c r="R1496" s="15"/>
      <c r="S1496" s="14"/>
      <c r="T1496" s="15"/>
      <c r="U1496" s="14"/>
      <c r="V1496" s="15"/>
      <c r="W1496" s="47"/>
      <c r="X1496" s="48"/>
      <c r="Y1496" s="47"/>
      <c r="Z1496" s="48"/>
      <c r="AA1496" s="47"/>
      <c r="AB1496" s="48"/>
      <c r="AC1496" s="47"/>
      <c r="AD1496" s="48"/>
      <c r="AE1496" s="47"/>
      <c r="AF1496" s="48"/>
      <c r="AG1496" s="47"/>
      <c r="AH1496" s="48"/>
      <c r="AI1496" s="47"/>
      <c r="AJ1496" s="48"/>
    </row>
    <row r="1497" spans="1:36" x14ac:dyDescent="0.25">
      <c r="A1497" s="7">
        <f t="shared" si="71"/>
        <v>1493</v>
      </c>
      <c r="B1497" s="8"/>
      <c r="C1497" s="5"/>
      <c r="D1497" s="5"/>
      <c r="E1497" s="5"/>
      <c r="F1497" s="7" t="str">
        <f>IF(E1497="","",IF(VLOOKUP(E1497,'Study Locations'!B:D,2,FALSE)="","",VLOOKUP(E1497,'Study Locations'!B:D,2,FALSE)))</f>
        <v/>
      </c>
      <c r="G1497" s="7" t="str">
        <f>IF(E1497="","",IF(VLOOKUP(E1497,'Study Locations'!B:D,3,FALSE)="","",VLOOKUP(E1497,'Study Locations'!B:D,3,FALSE)))</f>
        <v/>
      </c>
      <c r="H1497" s="5"/>
      <c r="I1497" s="5"/>
      <c r="J1497" s="3" t="str">
        <f t="shared" si="69"/>
        <v/>
      </c>
      <c r="K1497" s="29" t="str">
        <f>IF(B1497="","",IF(J1497="","NA",IF(ISNA(VLOOKUP(J1497,'Default  Salaries'!D:E,2,FALSE)),IF(ISNA(VLOOKUP(I1497&amp;"-NA",'Default  Salaries'!D:E,2,FALSE)),"NA",VLOOKUP(I1497&amp;"-NA",'Default  Salaries'!D:E,2,FALSE)),VLOOKUP(J1497,'Default  Salaries'!D:E,2,FALSE))))</f>
        <v/>
      </c>
      <c r="L1497" s="46"/>
      <c r="M1497" s="19"/>
      <c r="N1497" s="45"/>
      <c r="O1497" s="45"/>
      <c r="P1497" s="7" t="str">
        <f t="shared" si="70"/>
        <v/>
      </c>
      <c r="Q1497" s="14"/>
      <c r="R1497" s="15"/>
      <c r="S1497" s="14"/>
      <c r="T1497" s="15"/>
      <c r="U1497" s="14"/>
      <c r="V1497" s="15"/>
      <c r="W1497" s="47"/>
      <c r="X1497" s="48"/>
      <c r="Y1497" s="47"/>
      <c r="Z1497" s="48"/>
      <c r="AA1497" s="47"/>
      <c r="AB1497" s="48"/>
      <c r="AC1497" s="47"/>
      <c r="AD1497" s="48"/>
      <c r="AE1497" s="47"/>
      <c r="AF1497" s="48"/>
      <c r="AG1497" s="47"/>
      <c r="AH1497" s="48"/>
      <c r="AI1497" s="47"/>
      <c r="AJ1497" s="48"/>
    </row>
    <row r="1498" spans="1:36" x14ac:dyDescent="0.25">
      <c r="A1498" s="7">
        <f t="shared" si="71"/>
        <v>1494</v>
      </c>
      <c r="B1498" s="8"/>
      <c r="C1498" s="5"/>
      <c r="D1498" s="5"/>
      <c r="E1498" s="5"/>
      <c r="F1498" s="7" t="str">
        <f>IF(E1498="","",IF(VLOOKUP(E1498,'Study Locations'!B:D,2,FALSE)="","",VLOOKUP(E1498,'Study Locations'!B:D,2,FALSE)))</f>
        <v/>
      </c>
      <c r="G1498" s="7" t="str">
        <f>IF(E1498="","",IF(VLOOKUP(E1498,'Study Locations'!B:D,3,FALSE)="","",VLOOKUP(E1498,'Study Locations'!B:D,3,FALSE)))</f>
        <v/>
      </c>
      <c r="H1498" s="5"/>
      <c r="I1498" s="5"/>
      <c r="J1498" s="3" t="str">
        <f t="shared" si="69"/>
        <v/>
      </c>
      <c r="K1498" s="29" t="str">
        <f>IF(B1498="","",IF(J1498="","NA",IF(ISNA(VLOOKUP(J1498,'Default  Salaries'!D:E,2,FALSE)),IF(ISNA(VLOOKUP(I1498&amp;"-NA",'Default  Salaries'!D:E,2,FALSE)),"NA",VLOOKUP(I1498&amp;"-NA",'Default  Salaries'!D:E,2,FALSE)),VLOOKUP(J1498,'Default  Salaries'!D:E,2,FALSE))))</f>
        <v/>
      </c>
      <c r="L1498" s="46"/>
      <c r="M1498" s="19"/>
      <c r="N1498" s="45"/>
      <c r="O1498" s="45"/>
      <c r="P1498" s="7" t="str">
        <f t="shared" si="70"/>
        <v/>
      </c>
      <c r="Q1498" s="14"/>
      <c r="R1498" s="15"/>
      <c r="S1498" s="14"/>
      <c r="T1498" s="15"/>
      <c r="U1498" s="14"/>
      <c r="V1498" s="15"/>
      <c r="W1498" s="47"/>
      <c r="X1498" s="48"/>
      <c r="Y1498" s="47"/>
      <c r="Z1498" s="48"/>
      <c r="AA1498" s="47"/>
      <c r="AB1498" s="48"/>
      <c r="AC1498" s="47"/>
      <c r="AD1498" s="48"/>
      <c r="AE1498" s="47"/>
      <c r="AF1498" s="48"/>
      <c r="AG1498" s="47"/>
      <c r="AH1498" s="48"/>
      <c r="AI1498" s="47"/>
      <c r="AJ1498" s="48"/>
    </row>
    <row r="1499" spans="1:36" x14ac:dyDescent="0.25">
      <c r="A1499" s="7">
        <f t="shared" si="71"/>
        <v>1495</v>
      </c>
      <c r="B1499" s="8"/>
      <c r="C1499" s="5"/>
      <c r="D1499" s="5"/>
      <c r="E1499" s="5"/>
      <c r="F1499" s="7" t="str">
        <f>IF(E1499="","",IF(VLOOKUP(E1499,'Study Locations'!B:D,2,FALSE)="","",VLOOKUP(E1499,'Study Locations'!B:D,2,FALSE)))</f>
        <v/>
      </c>
      <c r="G1499" s="7" t="str">
        <f>IF(E1499="","",IF(VLOOKUP(E1499,'Study Locations'!B:D,3,FALSE)="","",VLOOKUP(E1499,'Study Locations'!B:D,3,FALSE)))</f>
        <v/>
      </c>
      <c r="H1499" s="5"/>
      <c r="I1499" s="5"/>
      <c r="J1499" s="3" t="str">
        <f t="shared" si="69"/>
        <v/>
      </c>
      <c r="K1499" s="29" t="str">
        <f>IF(B1499="","",IF(J1499="","NA",IF(ISNA(VLOOKUP(J1499,'Default  Salaries'!D:E,2,FALSE)),IF(ISNA(VLOOKUP(I1499&amp;"-NA",'Default  Salaries'!D:E,2,FALSE)),"NA",VLOOKUP(I1499&amp;"-NA",'Default  Salaries'!D:E,2,FALSE)),VLOOKUP(J1499,'Default  Salaries'!D:E,2,FALSE))))</f>
        <v/>
      </c>
      <c r="L1499" s="46"/>
      <c r="M1499" s="19"/>
      <c r="N1499" s="45"/>
      <c r="O1499" s="45"/>
      <c r="P1499" s="7" t="str">
        <f t="shared" si="70"/>
        <v/>
      </c>
      <c r="Q1499" s="14"/>
      <c r="R1499" s="15"/>
      <c r="S1499" s="14"/>
      <c r="T1499" s="15"/>
      <c r="U1499" s="14"/>
      <c r="V1499" s="15"/>
      <c r="W1499" s="47"/>
      <c r="X1499" s="48"/>
      <c r="Y1499" s="47"/>
      <c r="Z1499" s="48"/>
      <c r="AA1499" s="47"/>
      <c r="AB1499" s="48"/>
      <c r="AC1499" s="47"/>
      <c r="AD1499" s="48"/>
      <c r="AE1499" s="47"/>
      <c r="AF1499" s="48"/>
      <c r="AG1499" s="47"/>
      <c r="AH1499" s="48"/>
      <c r="AI1499" s="47"/>
      <c r="AJ1499" s="48"/>
    </row>
    <row r="1500" spans="1:36" x14ac:dyDescent="0.25">
      <c r="A1500" s="7">
        <f t="shared" si="71"/>
        <v>1496</v>
      </c>
      <c r="B1500" s="8"/>
      <c r="C1500" s="5"/>
      <c r="D1500" s="5"/>
      <c r="E1500" s="5"/>
      <c r="F1500" s="7" t="str">
        <f>IF(E1500="","",IF(VLOOKUP(E1500,'Study Locations'!B:D,2,FALSE)="","",VLOOKUP(E1500,'Study Locations'!B:D,2,FALSE)))</f>
        <v/>
      </c>
      <c r="G1500" s="7" t="str">
        <f>IF(E1500="","",IF(VLOOKUP(E1500,'Study Locations'!B:D,3,FALSE)="","",VLOOKUP(E1500,'Study Locations'!B:D,3,FALSE)))</f>
        <v/>
      </c>
      <c r="H1500" s="5"/>
      <c r="I1500" s="5"/>
      <c r="J1500" s="3" t="str">
        <f t="shared" si="69"/>
        <v/>
      </c>
      <c r="K1500" s="29" t="str">
        <f>IF(B1500="","",IF(J1500="","NA",IF(ISNA(VLOOKUP(J1500,'Default  Salaries'!D:E,2,FALSE)),IF(ISNA(VLOOKUP(I1500&amp;"-NA",'Default  Salaries'!D:E,2,FALSE)),"NA",VLOOKUP(I1500&amp;"-NA",'Default  Salaries'!D:E,2,FALSE)),VLOOKUP(J1500,'Default  Salaries'!D:E,2,FALSE))))</f>
        <v/>
      </c>
      <c r="L1500" s="46"/>
      <c r="M1500" s="19"/>
      <c r="N1500" s="45"/>
      <c r="O1500" s="45"/>
      <c r="P1500" s="7" t="str">
        <f t="shared" si="70"/>
        <v/>
      </c>
      <c r="Q1500" s="14"/>
      <c r="R1500" s="15"/>
      <c r="S1500" s="14"/>
      <c r="T1500" s="15"/>
      <c r="U1500" s="14"/>
      <c r="V1500" s="15"/>
      <c r="W1500" s="47"/>
      <c r="X1500" s="48"/>
      <c r="Y1500" s="47"/>
      <c r="Z1500" s="48"/>
      <c r="AA1500" s="47"/>
      <c r="AB1500" s="48"/>
      <c r="AC1500" s="47"/>
      <c r="AD1500" s="48"/>
      <c r="AE1500" s="47"/>
      <c r="AF1500" s="48"/>
      <c r="AG1500" s="47"/>
      <c r="AH1500" s="48"/>
      <c r="AI1500" s="47"/>
      <c r="AJ1500" s="48"/>
    </row>
    <row r="1501" spans="1:36" x14ac:dyDescent="0.25">
      <c r="A1501" s="7">
        <f t="shared" si="71"/>
        <v>1497</v>
      </c>
      <c r="B1501" s="8"/>
      <c r="C1501" s="5"/>
      <c r="D1501" s="5"/>
      <c r="E1501" s="5"/>
      <c r="F1501" s="7" t="str">
        <f>IF(E1501="","",IF(VLOOKUP(E1501,'Study Locations'!B:D,2,FALSE)="","",VLOOKUP(E1501,'Study Locations'!B:D,2,FALSE)))</f>
        <v/>
      </c>
      <c r="G1501" s="7" t="str">
        <f>IF(E1501="","",IF(VLOOKUP(E1501,'Study Locations'!B:D,3,FALSE)="","",VLOOKUP(E1501,'Study Locations'!B:D,3,FALSE)))</f>
        <v/>
      </c>
      <c r="H1501" s="5"/>
      <c r="I1501" s="5"/>
      <c r="J1501" s="3" t="str">
        <f t="shared" si="69"/>
        <v/>
      </c>
      <c r="K1501" s="29" t="str">
        <f>IF(B1501="","",IF(J1501="","NA",IF(ISNA(VLOOKUP(J1501,'Default  Salaries'!D:E,2,FALSE)),IF(ISNA(VLOOKUP(I1501&amp;"-NA",'Default  Salaries'!D:E,2,FALSE)),"NA",VLOOKUP(I1501&amp;"-NA",'Default  Salaries'!D:E,2,FALSE)),VLOOKUP(J1501,'Default  Salaries'!D:E,2,FALSE))))</f>
        <v/>
      </c>
      <c r="L1501" s="46"/>
      <c r="M1501" s="19"/>
      <c r="N1501" s="45"/>
      <c r="O1501" s="45"/>
      <c r="P1501" s="7" t="str">
        <f t="shared" si="70"/>
        <v/>
      </c>
      <c r="Q1501" s="14"/>
      <c r="R1501" s="15"/>
      <c r="S1501" s="14"/>
      <c r="T1501" s="15"/>
      <c r="U1501" s="14"/>
      <c r="V1501" s="15"/>
      <c r="W1501" s="47"/>
      <c r="X1501" s="48"/>
      <c r="Y1501" s="47"/>
      <c r="Z1501" s="48"/>
      <c r="AA1501" s="47"/>
      <c r="AB1501" s="48"/>
      <c r="AC1501" s="47"/>
      <c r="AD1501" s="48"/>
      <c r="AE1501" s="47"/>
      <c r="AF1501" s="48"/>
      <c r="AG1501" s="47"/>
      <c r="AH1501" s="48"/>
      <c r="AI1501" s="47"/>
      <c r="AJ1501" s="48"/>
    </row>
    <row r="1502" spans="1:36" x14ac:dyDescent="0.25">
      <c r="A1502" s="7">
        <f t="shared" si="71"/>
        <v>1498</v>
      </c>
      <c r="B1502" s="8"/>
      <c r="C1502" s="5"/>
      <c r="D1502" s="5"/>
      <c r="E1502" s="5"/>
      <c r="F1502" s="7" t="str">
        <f>IF(E1502="","",IF(VLOOKUP(E1502,'Study Locations'!B:D,2,FALSE)="","",VLOOKUP(E1502,'Study Locations'!B:D,2,FALSE)))</f>
        <v/>
      </c>
      <c r="G1502" s="7" t="str">
        <f>IF(E1502="","",IF(VLOOKUP(E1502,'Study Locations'!B:D,3,FALSE)="","",VLOOKUP(E1502,'Study Locations'!B:D,3,FALSE)))</f>
        <v/>
      </c>
      <c r="H1502" s="5"/>
      <c r="I1502" s="5"/>
      <c r="J1502" s="3" t="str">
        <f t="shared" si="69"/>
        <v/>
      </c>
      <c r="K1502" s="29" t="str">
        <f>IF(B1502="","",IF(J1502="","NA",IF(ISNA(VLOOKUP(J1502,'Default  Salaries'!D:E,2,FALSE)),IF(ISNA(VLOOKUP(I1502&amp;"-NA",'Default  Salaries'!D:E,2,FALSE)),"NA",VLOOKUP(I1502&amp;"-NA",'Default  Salaries'!D:E,2,FALSE)),VLOOKUP(J1502,'Default  Salaries'!D:E,2,FALSE))))</f>
        <v/>
      </c>
      <c r="L1502" s="46"/>
      <c r="M1502" s="19"/>
      <c r="N1502" s="45"/>
      <c r="O1502" s="45"/>
      <c r="P1502" s="7" t="str">
        <f t="shared" si="70"/>
        <v/>
      </c>
      <c r="Q1502" s="14"/>
      <c r="R1502" s="15"/>
      <c r="S1502" s="14"/>
      <c r="T1502" s="15"/>
      <c r="U1502" s="14"/>
      <c r="V1502" s="15"/>
      <c r="W1502" s="47"/>
      <c r="X1502" s="48"/>
      <c r="Y1502" s="47"/>
      <c r="Z1502" s="48"/>
      <c r="AA1502" s="47"/>
      <c r="AB1502" s="48"/>
      <c r="AC1502" s="47"/>
      <c r="AD1502" s="48"/>
      <c r="AE1502" s="47"/>
      <c r="AF1502" s="48"/>
      <c r="AG1502" s="47"/>
      <c r="AH1502" s="48"/>
      <c r="AI1502" s="47"/>
      <c r="AJ1502" s="48"/>
    </row>
    <row r="1503" spans="1:36" x14ac:dyDescent="0.25">
      <c r="A1503" s="7">
        <f t="shared" si="71"/>
        <v>1499</v>
      </c>
      <c r="B1503" s="8"/>
      <c r="C1503" s="5"/>
      <c r="D1503" s="5"/>
      <c r="E1503" s="5"/>
      <c r="F1503" s="7" t="str">
        <f>IF(E1503="","",IF(VLOOKUP(E1503,'Study Locations'!B:D,2,FALSE)="","",VLOOKUP(E1503,'Study Locations'!B:D,2,FALSE)))</f>
        <v/>
      </c>
      <c r="G1503" s="7" t="str">
        <f>IF(E1503="","",IF(VLOOKUP(E1503,'Study Locations'!B:D,3,FALSE)="","",VLOOKUP(E1503,'Study Locations'!B:D,3,FALSE)))</f>
        <v/>
      </c>
      <c r="H1503" s="5"/>
      <c r="I1503" s="5"/>
      <c r="J1503" s="3" t="str">
        <f t="shared" si="69"/>
        <v/>
      </c>
      <c r="K1503" s="29" t="str">
        <f>IF(B1503="","",IF(J1503="","NA",IF(ISNA(VLOOKUP(J1503,'Default  Salaries'!D:E,2,FALSE)),IF(ISNA(VLOOKUP(I1503&amp;"-NA",'Default  Salaries'!D:E,2,FALSE)),"NA",VLOOKUP(I1503&amp;"-NA",'Default  Salaries'!D:E,2,FALSE)),VLOOKUP(J1503,'Default  Salaries'!D:E,2,FALSE))))</f>
        <v/>
      </c>
      <c r="L1503" s="46"/>
      <c r="M1503" s="19"/>
      <c r="N1503" s="45"/>
      <c r="O1503" s="45"/>
      <c r="P1503" s="7" t="str">
        <f t="shared" si="70"/>
        <v/>
      </c>
      <c r="Q1503" s="14"/>
      <c r="R1503" s="15"/>
      <c r="S1503" s="14"/>
      <c r="T1503" s="15"/>
      <c r="U1503" s="14"/>
      <c r="V1503" s="15"/>
      <c r="W1503" s="47"/>
      <c r="X1503" s="48"/>
      <c r="Y1503" s="47"/>
      <c r="Z1503" s="48"/>
      <c r="AA1503" s="47"/>
      <c r="AB1503" s="48"/>
      <c r="AC1503" s="47"/>
      <c r="AD1503" s="48"/>
      <c r="AE1503" s="47"/>
      <c r="AF1503" s="48"/>
      <c r="AG1503" s="47"/>
      <c r="AH1503" s="48"/>
      <c r="AI1503" s="47"/>
      <c r="AJ1503" s="48"/>
    </row>
    <row r="1504" spans="1:36" x14ac:dyDescent="0.25">
      <c r="A1504" s="7">
        <f t="shared" si="71"/>
        <v>1500</v>
      </c>
      <c r="B1504" s="8"/>
      <c r="C1504" s="5"/>
      <c r="D1504" s="5"/>
      <c r="E1504" s="5"/>
      <c r="F1504" s="7" t="str">
        <f>IF(E1504="","",IF(VLOOKUP(E1504,'Study Locations'!B:D,2,FALSE)="","",VLOOKUP(E1504,'Study Locations'!B:D,2,FALSE)))</f>
        <v/>
      </c>
      <c r="G1504" s="7" t="str">
        <f>IF(E1504="","",IF(VLOOKUP(E1504,'Study Locations'!B:D,3,FALSE)="","",VLOOKUP(E1504,'Study Locations'!B:D,3,FALSE)))</f>
        <v/>
      </c>
      <c r="H1504" s="5"/>
      <c r="I1504" s="5"/>
      <c r="J1504" s="3" t="str">
        <f t="shared" si="69"/>
        <v/>
      </c>
      <c r="K1504" s="29" t="str">
        <f>IF(B1504="","",IF(J1504="","NA",IF(ISNA(VLOOKUP(J1504,'Default  Salaries'!D:E,2,FALSE)),IF(ISNA(VLOOKUP(I1504&amp;"-NA",'Default  Salaries'!D:E,2,FALSE)),"NA",VLOOKUP(I1504&amp;"-NA",'Default  Salaries'!D:E,2,FALSE)),VLOOKUP(J1504,'Default  Salaries'!D:E,2,FALSE))))</f>
        <v/>
      </c>
      <c r="L1504" s="46"/>
      <c r="M1504" s="19"/>
      <c r="N1504" s="45"/>
      <c r="O1504" s="45"/>
      <c r="P1504" s="7" t="str">
        <f t="shared" si="70"/>
        <v/>
      </c>
      <c r="Q1504" s="14"/>
      <c r="R1504" s="15"/>
      <c r="S1504" s="14"/>
      <c r="T1504" s="15"/>
      <c r="U1504" s="14"/>
      <c r="V1504" s="15"/>
      <c r="W1504" s="47"/>
      <c r="X1504" s="48"/>
      <c r="Y1504" s="47"/>
      <c r="Z1504" s="48"/>
      <c r="AA1504" s="47"/>
      <c r="AB1504" s="48"/>
      <c r="AC1504" s="47"/>
      <c r="AD1504" s="48"/>
      <c r="AE1504" s="47"/>
      <c r="AF1504" s="48"/>
      <c r="AG1504" s="47"/>
      <c r="AH1504" s="48"/>
      <c r="AI1504" s="47"/>
      <c r="AJ1504" s="48"/>
    </row>
    <row r="1505" spans="1:36" x14ac:dyDescent="0.25">
      <c r="A1505" s="7">
        <f t="shared" si="71"/>
        <v>1501</v>
      </c>
      <c r="B1505" s="8"/>
      <c r="C1505" s="5"/>
      <c r="D1505" s="5"/>
      <c r="E1505" s="5"/>
      <c r="F1505" s="7" t="str">
        <f>IF(E1505="","",IF(VLOOKUP(E1505,'Study Locations'!B:D,2,FALSE)="","",VLOOKUP(E1505,'Study Locations'!B:D,2,FALSE)))</f>
        <v/>
      </c>
      <c r="G1505" s="7" t="str">
        <f>IF(E1505="","",IF(VLOOKUP(E1505,'Study Locations'!B:D,3,FALSE)="","",VLOOKUP(E1505,'Study Locations'!B:D,3,FALSE)))</f>
        <v/>
      </c>
      <c r="H1505" s="5"/>
      <c r="I1505" s="5"/>
      <c r="J1505" s="3" t="str">
        <f t="shared" si="69"/>
        <v/>
      </c>
      <c r="K1505" s="29" t="str">
        <f>IF(B1505="","",IF(J1505="","NA",IF(ISNA(VLOOKUP(J1505,'Default  Salaries'!D:E,2,FALSE)),IF(ISNA(VLOOKUP(I1505&amp;"-NA",'Default  Salaries'!D:E,2,FALSE)),"NA",VLOOKUP(I1505&amp;"-NA",'Default  Salaries'!D:E,2,FALSE)),VLOOKUP(J1505,'Default  Salaries'!D:E,2,FALSE))))</f>
        <v/>
      </c>
      <c r="L1505" s="46"/>
      <c r="M1505" s="19"/>
      <c r="N1505" s="45"/>
      <c r="O1505" s="45"/>
      <c r="P1505" s="7" t="str">
        <f t="shared" si="70"/>
        <v/>
      </c>
      <c r="Q1505" s="14"/>
      <c r="R1505" s="15"/>
      <c r="S1505" s="14"/>
      <c r="T1505" s="15"/>
      <c r="U1505" s="14"/>
      <c r="V1505" s="15"/>
      <c r="W1505" s="47"/>
      <c r="X1505" s="48"/>
      <c r="Y1505" s="47"/>
      <c r="Z1505" s="48"/>
      <c r="AA1505" s="47"/>
      <c r="AB1505" s="48"/>
      <c r="AC1505" s="47"/>
      <c r="AD1505" s="48"/>
      <c r="AE1505" s="47"/>
      <c r="AF1505" s="48"/>
      <c r="AG1505" s="47"/>
      <c r="AH1505" s="48"/>
      <c r="AI1505" s="47"/>
      <c r="AJ1505" s="48"/>
    </row>
    <row r="1506" spans="1:36" x14ac:dyDescent="0.25">
      <c r="A1506" s="7">
        <f t="shared" si="71"/>
        <v>1502</v>
      </c>
      <c r="B1506" s="8"/>
      <c r="C1506" s="5"/>
      <c r="D1506" s="5"/>
      <c r="E1506" s="5"/>
      <c r="F1506" s="7" t="str">
        <f>IF(E1506="","",IF(VLOOKUP(E1506,'Study Locations'!B:D,2,FALSE)="","",VLOOKUP(E1506,'Study Locations'!B:D,2,FALSE)))</f>
        <v/>
      </c>
      <c r="G1506" s="7" t="str">
        <f>IF(E1506="","",IF(VLOOKUP(E1506,'Study Locations'!B:D,3,FALSE)="","",VLOOKUP(E1506,'Study Locations'!B:D,3,FALSE)))</f>
        <v/>
      </c>
      <c r="H1506" s="5"/>
      <c r="I1506" s="5"/>
      <c r="J1506" s="3" t="str">
        <f t="shared" si="69"/>
        <v/>
      </c>
      <c r="K1506" s="29" t="str">
        <f>IF(B1506="","",IF(J1506="","NA",IF(ISNA(VLOOKUP(J1506,'Default  Salaries'!D:E,2,FALSE)),IF(ISNA(VLOOKUP(I1506&amp;"-NA",'Default  Salaries'!D:E,2,FALSE)),"NA",VLOOKUP(I1506&amp;"-NA",'Default  Salaries'!D:E,2,FALSE)),VLOOKUP(J1506,'Default  Salaries'!D:E,2,FALSE))))</f>
        <v/>
      </c>
      <c r="L1506" s="46"/>
      <c r="M1506" s="19"/>
      <c r="N1506" s="45"/>
      <c r="O1506" s="45"/>
      <c r="P1506" s="7" t="str">
        <f t="shared" si="70"/>
        <v/>
      </c>
      <c r="Q1506" s="14"/>
      <c r="R1506" s="15"/>
      <c r="S1506" s="14"/>
      <c r="T1506" s="15"/>
      <c r="U1506" s="14"/>
      <c r="V1506" s="15"/>
      <c r="W1506" s="47"/>
      <c r="X1506" s="48"/>
      <c r="Y1506" s="47"/>
      <c r="Z1506" s="48"/>
      <c r="AA1506" s="47"/>
      <c r="AB1506" s="48"/>
      <c r="AC1506" s="47"/>
      <c r="AD1506" s="48"/>
      <c r="AE1506" s="47"/>
      <c r="AF1506" s="48"/>
      <c r="AG1506" s="47"/>
      <c r="AH1506" s="48"/>
      <c r="AI1506" s="47"/>
      <c r="AJ1506" s="48"/>
    </row>
    <row r="1507" spans="1:36" x14ac:dyDescent="0.25">
      <c r="A1507" s="7">
        <f t="shared" si="71"/>
        <v>1503</v>
      </c>
      <c r="B1507" s="8"/>
      <c r="C1507" s="5"/>
      <c r="D1507" s="5"/>
      <c r="E1507" s="5"/>
      <c r="F1507" s="7" t="str">
        <f>IF(E1507="","",IF(VLOOKUP(E1507,'Study Locations'!B:D,2,FALSE)="","",VLOOKUP(E1507,'Study Locations'!B:D,2,FALSE)))</f>
        <v/>
      </c>
      <c r="G1507" s="7" t="str">
        <f>IF(E1507="","",IF(VLOOKUP(E1507,'Study Locations'!B:D,3,FALSE)="","",VLOOKUP(E1507,'Study Locations'!B:D,3,FALSE)))</f>
        <v/>
      </c>
      <c r="H1507" s="5"/>
      <c r="I1507" s="5"/>
      <c r="J1507" s="3" t="str">
        <f t="shared" si="69"/>
        <v/>
      </c>
      <c r="K1507" s="29" t="str">
        <f>IF(B1507="","",IF(J1507="","NA",IF(ISNA(VLOOKUP(J1507,'Default  Salaries'!D:E,2,FALSE)),IF(ISNA(VLOOKUP(I1507&amp;"-NA",'Default  Salaries'!D:E,2,FALSE)),"NA",VLOOKUP(I1507&amp;"-NA",'Default  Salaries'!D:E,2,FALSE)),VLOOKUP(J1507,'Default  Salaries'!D:E,2,FALSE))))</f>
        <v/>
      </c>
      <c r="L1507" s="46"/>
      <c r="M1507" s="19"/>
      <c r="N1507" s="45"/>
      <c r="O1507" s="45"/>
      <c r="P1507" s="7" t="str">
        <f t="shared" si="70"/>
        <v/>
      </c>
      <c r="Q1507" s="14"/>
      <c r="R1507" s="15"/>
      <c r="S1507" s="14"/>
      <c r="T1507" s="15"/>
      <c r="U1507" s="14"/>
      <c r="V1507" s="15"/>
      <c r="W1507" s="47"/>
      <c r="X1507" s="48"/>
      <c r="Y1507" s="47"/>
      <c r="Z1507" s="48"/>
      <c r="AA1507" s="47"/>
      <c r="AB1507" s="48"/>
      <c r="AC1507" s="47"/>
      <c r="AD1507" s="48"/>
      <c r="AE1507" s="47"/>
      <c r="AF1507" s="48"/>
      <c r="AG1507" s="47"/>
      <c r="AH1507" s="48"/>
      <c r="AI1507" s="47"/>
      <c r="AJ1507" s="48"/>
    </row>
    <row r="1508" spans="1:36" x14ac:dyDescent="0.25">
      <c r="A1508" s="7">
        <f t="shared" si="71"/>
        <v>1504</v>
      </c>
      <c r="B1508" s="8"/>
      <c r="C1508" s="5"/>
      <c r="D1508" s="5"/>
      <c r="E1508" s="5"/>
      <c r="F1508" s="7" t="str">
        <f>IF(E1508="","",IF(VLOOKUP(E1508,'Study Locations'!B:D,2,FALSE)="","",VLOOKUP(E1508,'Study Locations'!B:D,2,FALSE)))</f>
        <v/>
      </c>
      <c r="G1508" s="7" t="str">
        <f>IF(E1508="","",IF(VLOOKUP(E1508,'Study Locations'!B:D,3,FALSE)="","",VLOOKUP(E1508,'Study Locations'!B:D,3,FALSE)))</f>
        <v/>
      </c>
      <c r="H1508" s="5"/>
      <c r="I1508" s="5"/>
      <c r="J1508" s="3" t="str">
        <f t="shared" si="69"/>
        <v/>
      </c>
      <c r="K1508" s="29" t="str">
        <f>IF(B1508="","",IF(J1508="","NA",IF(ISNA(VLOOKUP(J1508,'Default  Salaries'!D:E,2,FALSE)),IF(ISNA(VLOOKUP(I1508&amp;"-NA",'Default  Salaries'!D:E,2,FALSE)),"NA",VLOOKUP(I1508&amp;"-NA",'Default  Salaries'!D:E,2,FALSE)),VLOOKUP(J1508,'Default  Salaries'!D:E,2,FALSE))))</f>
        <v/>
      </c>
      <c r="L1508" s="46"/>
      <c r="M1508" s="19"/>
      <c r="N1508" s="45"/>
      <c r="O1508" s="45"/>
      <c r="P1508" s="7" t="str">
        <f t="shared" si="70"/>
        <v/>
      </c>
      <c r="Q1508" s="14"/>
      <c r="R1508" s="15"/>
      <c r="S1508" s="14"/>
      <c r="T1508" s="15"/>
      <c r="U1508" s="14"/>
      <c r="V1508" s="15"/>
      <c r="W1508" s="47"/>
      <c r="X1508" s="48"/>
      <c r="Y1508" s="47"/>
      <c r="Z1508" s="48"/>
      <c r="AA1508" s="47"/>
      <c r="AB1508" s="48"/>
      <c r="AC1508" s="47"/>
      <c r="AD1508" s="48"/>
      <c r="AE1508" s="47"/>
      <c r="AF1508" s="48"/>
      <c r="AG1508" s="47"/>
      <c r="AH1508" s="48"/>
      <c r="AI1508" s="47"/>
      <c r="AJ1508" s="48"/>
    </row>
    <row r="1509" spans="1:36" x14ac:dyDescent="0.25">
      <c r="A1509" s="7">
        <f t="shared" si="71"/>
        <v>1505</v>
      </c>
      <c r="B1509" s="8"/>
      <c r="C1509" s="5"/>
      <c r="D1509" s="5"/>
      <c r="E1509" s="5"/>
      <c r="F1509" s="7" t="str">
        <f>IF(E1509="","",IF(VLOOKUP(E1509,'Study Locations'!B:D,2,FALSE)="","",VLOOKUP(E1509,'Study Locations'!B:D,2,FALSE)))</f>
        <v/>
      </c>
      <c r="G1509" s="7" t="str">
        <f>IF(E1509="","",IF(VLOOKUP(E1509,'Study Locations'!B:D,3,FALSE)="","",VLOOKUP(E1509,'Study Locations'!B:D,3,FALSE)))</f>
        <v/>
      </c>
      <c r="H1509" s="5"/>
      <c r="I1509" s="5"/>
      <c r="J1509" s="3" t="str">
        <f t="shared" si="69"/>
        <v/>
      </c>
      <c r="K1509" s="29" t="str">
        <f>IF(B1509="","",IF(J1509="","NA",IF(ISNA(VLOOKUP(J1509,'Default  Salaries'!D:E,2,FALSE)),IF(ISNA(VLOOKUP(I1509&amp;"-NA",'Default  Salaries'!D:E,2,FALSE)),"NA",VLOOKUP(I1509&amp;"-NA",'Default  Salaries'!D:E,2,FALSE)),VLOOKUP(J1509,'Default  Salaries'!D:E,2,FALSE))))</f>
        <v/>
      </c>
      <c r="L1509" s="46"/>
      <c r="M1509" s="19"/>
      <c r="N1509" s="45"/>
      <c r="O1509" s="45"/>
      <c r="P1509" s="7" t="str">
        <f t="shared" si="70"/>
        <v/>
      </c>
      <c r="Q1509" s="14"/>
      <c r="R1509" s="15"/>
      <c r="S1509" s="14"/>
      <c r="T1509" s="15"/>
      <c r="U1509" s="14"/>
      <c r="V1509" s="15"/>
      <c r="W1509" s="47"/>
      <c r="X1509" s="48"/>
      <c r="Y1509" s="47"/>
      <c r="Z1509" s="48"/>
      <c r="AA1509" s="47"/>
      <c r="AB1509" s="48"/>
      <c r="AC1509" s="47"/>
      <c r="AD1509" s="48"/>
      <c r="AE1509" s="47"/>
      <c r="AF1509" s="48"/>
      <c r="AG1509" s="47"/>
      <c r="AH1509" s="48"/>
      <c r="AI1509" s="47"/>
      <c r="AJ1509" s="48"/>
    </row>
    <row r="1510" spans="1:36" x14ac:dyDescent="0.25">
      <c r="A1510" s="7">
        <f t="shared" si="71"/>
        <v>1506</v>
      </c>
      <c r="B1510" s="8"/>
      <c r="C1510" s="5"/>
      <c r="D1510" s="5"/>
      <c r="E1510" s="5"/>
      <c r="F1510" s="7" t="str">
        <f>IF(E1510="","",IF(VLOOKUP(E1510,'Study Locations'!B:D,2,FALSE)="","",VLOOKUP(E1510,'Study Locations'!B:D,2,FALSE)))</f>
        <v/>
      </c>
      <c r="G1510" s="7" t="str">
        <f>IF(E1510="","",IF(VLOOKUP(E1510,'Study Locations'!B:D,3,FALSE)="","",VLOOKUP(E1510,'Study Locations'!B:D,3,FALSE)))</f>
        <v/>
      </c>
      <c r="H1510" s="5"/>
      <c r="I1510" s="5"/>
      <c r="J1510" s="3" t="str">
        <f t="shared" si="69"/>
        <v/>
      </c>
      <c r="K1510" s="29" t="str">
        <f>IF(B1510="","",IF(J1510="","NA",IF(ISNA(VLOOKUP(J1510,'Default  Salaries'!D:E,2,FALSE)),IF(ISNA(VLOOKUP(I1510&amp;"-NA",'Default  Salaries'!D:E,2,FALSE)),"NA",VLOOKUP(I1510&amp;"-NA",'Default  Salaries'!D:E,2,FALSE)),VLOOKUP(J1510,'Default  Salaries'!D:E,2,FALSE))))</f>
        <v/>
      </c>
      <c r="L1510" s="46"/>
      <c r="M1510" s="19"/>
      <c r="N1510" s="45"/>
      <c r="O1510" s="45"/>
      <c r="P1510" s="7" t="str">
        <f t="shared" si="70"/>
        <v/>
      </c>
      <c r="Q1510" s="14"/>
      <c r="R1510" s="15"/>
      <c r="S1510" s="14"/>
      <c r="T1510" s="15"/>
      <c r="U1510" s="14"/>
      <c r="V1510" s="15"/>
      <c r="W1510" s="47"/>
      <c r="X1510" s="48"/>
      <c r="Y1510" s="47"/>
      <c r="Z1510" s="48"/>
      <c r="AA1510" s="47"/>
      <c r="AB1510" s="48"/>
      <c r="AC1510" s="47"/>
      <c r="AD1510" s="48"/>
      <c r="AE1510" s="47"/>
      <c r="AF1510" s="48"/>
      <c r="AG1510" s="47"/>
      <c r="AH1510" s="48"/>
      <c r="AI1510" s="47"/>
      <c r="AJ1510" s="48"/>
    </row>
    <row r="1511" spans="1:36" x14ac:dyDescent="0.25">
      <c r="A1511" s="7">
        <f t="shared" si="71"/>
        <v>1507</v>
      </c>
      <c r="B1511" s="8"/>
      <c r="C1511" s="5"/>
      <c r="D1511" s="5"/>
      <c r="E1511" s="5"/>
      <c r="F1511" s="7" t="str">
        <f>IF(E1511="","",IF(VLOOKUP(E1511,'Study Locations'!B:D,2,FALSE)="","",VLOOKUP(E1511,'Study Locations'!B:D,2,FALSE)))</f>
        <v/>
      </c>
      <c r="G1511" s="7" t="str">
        <f>IF(E1511="","",IF(VLOOKUP(E1511,'Study Locations'!B:D,3,FALSE)="","",VLOOKUP(E1511,'Study Locations'!B:D,3,FALSE)))</f>
        <v/>
      </c>
      <c r="H1511" s="5"/>
      <c r="I1511" s="5"/>
      <c r="J1511" s="3" t="str">
        <f t="shared" si="69"/>
        <v/>
      </c>
      <c r="K1511" s="29" t="str">
        <f>IF(B1511="","",IF(J1511="","NA",IF(ISNA(VLOOKUP(J1511,'Default  Salaries'!D:E,2,FALSE)),IF(ISNA(VLOOKUP(I1511&amp;"-NA",'Default  Salaries'!D:E,2,FALSE)),"NA",VLOOKUP(I1511&amp;"-NA",'Default  Salaries'!D:E,2,FALSE)),VLOOKUP(J1511,'Default  Salaries'!D:E,2,FALSE))))</f>
        <v/>
      </c>
      <c r="L1511" s="46"/>
      <c r="M1511" s="19"/>
      <c r="N1511" s="45"/>
      <c r="O1511" s="45"/>
      <c r="P1511" s="7" t="str">
        <f t="shared" si="70"/>
        <v/>
      </c>
      <c r="Q1511" s="14"/>
      <c r="R1511" s="15"/>
      <c r="S1511" s="14"/>
      <c r="T1511" s="15"/>
      <c r="U1511" s="14"/>
      <c r="V1511" s="15"/>
      <c r="W1511" s="47"/>
      <c r="X1511" s="48"/>
      <c r="Y1511" s="47"/>
      <c r="Z1511" s="48"/>
      <c r="AA1511" s="47"/>
      <c r="AB1511" s="48"/>
      <c r="AC1511" s="47"/>
      <c r="AD1511" s="48"/>
      <c r="AE1511" s="47"/>
      <c r="AF1511" s="48"/>
      <c r="AG1511" s="47"/>
      <c r="AH1511" s="48"/>
      <c r="AI1511" s="47"/>
      <c r="AJ1511" s="48"/>
    </row>
    <row r="1512" spans="1:36" x14ac:dyDescent="0.25">
      <c r="A1512" s="7">
        <f t="shared" si="71"/>
        <v>1508</v>
      </c>
      <c r="B1512" s="8"/>
      <c r="C1512" s="5"/>
      <c r="D1512" s="5"/>
      <c r="E1512" s="5"/>
      <c r="F1512" s="7" t="str">
        <f>IF(E1512="","",IF(VLOOKUP(E1512,'Study Locations'!B:D,2,FALSE)="","",VLOOKUP(E1512,'Study Locations'!B:D,2,FALSE)))</f>
        <v/>
      </c>
      <c r="G1512" s="7" t="str">
        <f>IF(E1512="","",IF(VLOOKUP(E1512,'Study Locations'!B:D,3,FALSE)="","",VLOOKUP(E1512,'Study Locations'!B:D,3,FALSE)))</f>
        <v/>
      </c>
      <c r="H1512" s="5"/>
      <c r="I1512" s="5"/>
      <c r="J1512" s="3" t="str">
        <f t="shared" si="69"/>
        <v/>
      </c>
      <c r="K1512" s="29" t="str">
        <f>IF(B1512="","",IF(J1512="","NA",IF(ISNA(VLOOKUP(J1512,'Default  Salaries'!D:E,2,FALSE)),IF(ISNA(VLOOKUP(I1512&amp;"-NA",'Default  Salaries'!D:E,2,FALSE)),"NA",VLOOKUP(I1512&amp;"-NA",'Default  Salaries'!D:E,2,FALSE)),VLOOKUP(J1512,'Default  Salaries'!D:E,2,FALSE))))</f>
        <v/>
      </c>
      <c r="L1512" s="46"/>
      <c r="M1512" s="19"/>
      <c r="N1512" s="45"/>
      <c r="O1512" s="45"/>
      <c r="P1512" s="7" t="str">
        <f t="shared" si="70"/>
        <v/>
      </c>
      <c r="Q1512" s="14"/>
      <c r="R1512" s="15"/>
      <c r="S1512" s="14"/>
      <c r="T1512" s="15"/>
      <c r="U1512" s="14"/>
      <c r="V1512" s="15"/>
      <c r="W1512" s="47"/>
      <c r="X1512" s="48"/>
      <c r="Y1512" s="47"/>
      <c r="Z1512" s="48"/>
      <c r="AA1512" s="47"/>
      <c r="AB1512" s="48"/>
      <c r="AC1512" s="47"/>
      <c r="AD1512" s="48"/>
      <c r="AE1512" s="47"/>
      <c r="AF1512" s="48"/>
      <c r="AG1512" s="47"/>
      <c r="AH1512" s="48"/>
      <c r="AI1512" s="47"/>
      <c r="AJ1512" s="48"/>
    </row>
    <row r="1513" spans="1:36" x14ac:dyDescent="0.25">
      <c r="A1513" s="7">
        <f t="shared" si="71"/>
        <v>1509</v>
      </c>
      <c r="B1513" s="8"/>
      <c r="C1513" s="5"/>
      <c r="D1513" s="5"/>
      <c r="E1513" s="5"/>
      <c r="F1513" s="7" t="str">
        <f>IF(E1513="","",IF(VLOOKUP(E1513,'Study Locations'!B:D,2,FALSE)="","",VLOOKUP(E1513,'Study Locations'!B:D,2,FALSE)))</f>
        <v/>
      </c>
      <c r="G1513" s="7" t="str">
        <f>IF(E1513="","",IF(VLOOKUP(E1513,'Study Locations'!B:D,3,FALSE)="","",VLOOKUP(E1513,'Study Locations'!B:D,3,FALSE)))</f>
        <v/>
      </c>
      <c r="H1513" s="5"/>
      <c r="I1513" s="5"/>
      <c r="J1513" s="3" t="str">
        <f t="shared" si="69"/>
        <v/>
      </c>
      <c r="K1513" s="29" t="str">
        <f>IF(B1513="","",IF(J1513="","NA",IF(ISNA(VLOOKUP(J1513,'Default  Salaries'!D:E,2,FALSE)),IF(ISNA(VLOOKUP(I1513&amp;"-NA",'Default  Salaries'!D:E,2,FALSE)),"NA",VLOOKUP(I1513&amp;"-NA",'Default  Salaries'!D:E,2,FALSE)),VLOOKUP(J1513,'Default  Salaries'!D:E,2,FALSE))))</f>
        <v/>
      </c>
      <c r="L1513" s="46"/>
      <c r="M1513" s="19"/>
      <c r="N1513" s="45"/>
      <c r="O1513" s="45"/>
      <c r="P1513" s="7" t="str">
        <f t="shared" si="70"/>
        <v/>
      </c>
      <c r="Q1513" s="14"/>
      <c r="R1513" s="15"/>
      <c r="S1513" s="14"/>
      <c r="T1513" s="15"/>
      <c r="U1513" s="14"/>
      <c r="V1513" s="15"/>
      <c r="W1513" s="47"/>
      <c r="X1513" s="48"/>
      <c r="Y1513" s="47"/>
      <c r="Z1513" s="48"/>
      <c r="AA1513" s="47"/>
      <c r="AB1513" s="48"/>
      <c r="AC1513" s="47"/>
      <c r="AD1513" s="48"/>
      <c r="AE1513" s="47"/>
      <c r="AF1513" s="48"/>
      <c r="AG1513" s="47"/>
      <c r="AH1513" s="48"/>
      <c r="AI1513" s="47"/>
      <c r="AJ1513" s="48"/>
    </row>
    <row r="1514" spans="1:36" x14ac:dyDescent="0.25">
      <c r="A1514" s="7">
        <f t="shared" si="71"/>
        <v>1510</v>
      </c>
      <c r="B1514" s="8"/>
      <c r="C1514" s="5"/>
      <c r="D1514" s="5"/>
      <c r="E1514" s="5"/>
      <c r="F1514" s="7" t="str">
        <f>IF(E1514="","",IF(VLOOKUP(E1514,'Study Locations'!B:D,2,FALSE)="","",VLOOKUP(E1514,'Study Locations'!B:D,2,FALSE)))</f>
        <v/>
      </c>
      <c r="G1514" s="7" t="str">
        <f>IF(E1514="","",IF(VLOOKUP(E1514,'Study Locations'!B:D,3,FALSE)="","",VLOOKUP(E1514,'Study Locations'!B:D,3,FALSE)))</f>
        <v/>
      </c>
      <c r="H1514" s="5"/>
      <c r="I1514" s="5"/>
      <c r="J1514" s="3" t="str">
        <f t="shared" si="69"/>
        <v/>
      </c>
      <c r="K1514" s="29" t="str">
        <f>IF(B1514="","",IF(J1514="","NA",IF(ISNA(VLOOKUP(J1514,'Default  Salaries'!D:E,2,FALSE)),IF(ISNA(VLOOKUP(I1514&amp;"-NA",'Default  Salaries'!D:E,2,FALSE)),"NA",VLOOKUP(I1514&amp;"-NA",'Default  Salaries'!D:E,2,FALSE)),VLOOKUP(J1514,'Default  Salaries'!D:E,2,FALSE))))</f>
        <v/>
      </c>
      <c r="L1514" s="46"/>
      <c r="M1514" s="19"/>
      <c r="N1514" s="45"/>
      <c r="O1514" s="45"/>
      <c r="P1514" s="7" t="str">
        <f t="shared" si="70"/>
        <v/>
      </c>
      <c r="Q1514" s="14"/>
      <c r="R1514" s="15"/>
      <c r="S1514" s="14"/>
      <c r="T1514" s="15"/>
      <c r="U1514" s="14"/>
      <c r="V1514" s="15"/>
      <c r="W1514" s="47"/>
      <c r="X1514" s="48"/>
      <c r="Y1514" s="47"/>
      <c r="Z1514" s="48"/>
      <c r="AA1514" s="47"/>
      <c r="AB1514" s="48"/>
      <c r="AC1514" s="47"/>
      <c r="AD1514" s="48"/>
      <c r="AE1514" s="47"/>
      <c r="AF1514" s="48"/>
      <c r="AG1514" s="47"/>
      <c r="AH1514" s="48"/>
      <c r="AI1514" s="47"/>
      <c r="AJ1514" s="48"/>
    </row>
    <row r="1515" spans="1:36" x14ac:dyDescent="0.25">
      <c r="A1515" s="7">
        <f t="shared" si="71"/>
        <v>1511</v>
      </c>
      <c r="B1515" s="8"/>
      <c r="C1515" s="5"/>
      <c r="D1515" s="5"/>
      <c r="E1515" s="5"/>
      <c r="F1515" s="7" t="str">
        <f>IF(E1515="","",IF(VLOOKUP(E1515,'Study Locations'!B:D,2,FALSE)="","",VLOOKUP(E1515,'Study Locations'!B:D,2,FALSE)))</f>
        <v/>
      </c>
      <c r="G1515" s="7" t="str">
        <f>IF(E1515="","",IF(VLOOKUP(E1515,'Study Locations'!B:D,3,FALSE)="","",VLOOKUP(E1515,'Study Locations'!B:D,3,FALSE)))</f>
        <v/>
      </c>
      <c r="H1515" s="5"/>
      <c r="I1515" s="5"/>
      <c r="J1515" s="3" t="str">
        <f t="shared" si="69"/>
        <v/>
      </c>
      <c r="K1515" s="29" t="str">
        <f>IF(B1515="","",IF(J1515="","NA",IF(ISNA(VLOOKUP(J1515,'Default  Salaries'!D:E,2,FALSE)),IF(ISNA(VLOOKUP(I1515&amp;"-NA",'Default  Salaries'!D:E,2,FALSE)),"NA",VLOOKUP(I1515&amp;"-NA",'Default  Salaries'!D:E,2,FALSE)),VLOOKUP(J1515,'Default  Salaries'!D:E,2,FALSE))))</f>
        <v/>
      </c>
      <c r="L1515" s="46"/>
      <c r="M1515" s="19"/>
      <c r="N1515" s="45"/>
      <c r="O1515" s="45"/>
      <c r="P1515" s="7" t="str">
        <f t="shared" si="70"/>
        <v/>
      </c>
      <c r="Q1515" s="14"/>
      <c r="R1515" s="15"/>
      <c r="S1515" s="14"/>
      <c r="T1515" s="15"/>
      <c r="U1515" s="14"/>
      <c r="V1515" s="15"/>
      <c r="W1515" s="47"/>
      <c r="X1515" s="48"/>
      <c r="Y1515" s="47"/>
      <c r="Z1515" s="48"/>
      <c r="AA1515" s="47"/>
      <c r="AB1515" s="48"/>
      <c r="AC1515" s="47"/>
      <c r="AD1515" s="48"/>
      <c r="AE1515" s="47"/>
      <c r="AF1515" s="48"/>
      <c r="AG1515" s="47"/>
      <c r="AH1515" s="48"/>
      <c r="AI1515" s="47"/>
      <c r="AJ1515" s="48"/>
    </row>
    <row r="1516" spans="1:36" x14ac:dyDescent="0.25">
      <c r="A1516" s="7">
        <f t="shared" si="71"/>
        <v>1512</v>
      </c>
      <c r="B1516" s="8"/>
      <c r="C1516" s="5"/>
      <c r="D1516" s="5"/>
      <c r="E1516" s="5"/>
      <c r="F1516" s="7" t="str">
        <f>IF(E1516="","",IF(VLOOKUP(E1516,'Study Locations'!B:D,2,FALSE)="","",VLOOKUP(E1516,'Study Locations'!B:D,2,FALSE)))</f>
        <v/>
      </c>
      <c r="G1516" s="7" t="str">
        <f>IF(E1516="","",IF(VLOOKUP(E1516,'Study Locations'!B:D,3,FALSE)="","",VLOOKUP(E1516,'Study Locations'!B:D,3,FALSE)))</f>
        <v/>
      </c>
      <c r="H1516" s="5"/>
      <c r="I1516" s="5"/>
      <c r="J1516" s="3" t="str">
        <f t="shared" si="69"/>
        <v/>
      </c>
      <c r="K1516" s="29" t="str">
        <f>IF(B1516="","",IF(J1516="","NA",IF(ISNA(VLOOKUP(J1516,'Default  Salaries'!D:E,2,FALSE)),IF(ISNA(VLOOKUP(I1516&amp;"-NA",'Default  Salaries'!D:E,2,FALSE)),"NA",VLOOKUP(I1516&amp;"-NA",'Default  Salaries'!D:E,2,FALSE)),VLOOKUP(J1516,'Default  Salaries'!D:E,2,FALSE))))</f>
        <v/>
      </c>
      <c r="L1516" s="46"/>
      <c r="M1516" s="19"/>
      <c r="N1516" s="45"/>
      <c r="O1516" s="45"/>
      <c r="P1516" s="7" t="str">
        <f t="shared" si="70"/>
        <v/>
      </c>
      <c r="Q1516" s="14"/>
      <c r="R1516" s="15"/>
      <c r="S1516" s="14"/>
      <c r="T1516" s="15"/>
      <c r="U1516" s="14"/>
      <c r="V1516" s="15"/>
      <c r="W1516" s="47"/>
      <c r="X1516" s="48"/>
      <c r="Y1516" s="47"/>
      <c r="Z1516" s="48"/>
      <c r="AA1516" s="47"/>
      <c r="AB1516" s="48"/>
      <c r="AC1516" s="47"/>
      <c r="AD1516" s="48"/>
      <c r="AE1516" s="47"/>
      <c r="AF1516" s="48"/>
      <c r="AG1516" s="47"/>
      <c r="AH1516" s="48"/>
      <c r="AI1516" s="47"/>
      <c r="AJ1516" s="48"/>
    </row>
    <row r="1517" spans="1:36" x14ac:dyDescent="0.25">
      <c r="A1517" s="7">
        <f t="shared" si="71"/>
        <v>1513</v>
      </c>
      <c r="B1517" s="8"/>
      <c r="C1517" s="5"/>
      <c r="D1517" s="5"/>
      <c r="E1517" s="5"/>
      <c r="F1517" s="7" t="str">
        <f>IF(E1517="","",IF(VLOOKUP(E1517,'Study Locations'!B:D,2,FALSE)="","",VLOOKUP(E1517,'Study Locations'!B:D,2,FALSE)))</f>
        <v/>
      </c>
      <c r="G1517" s="7" t="str">
        <f>IF(E1517="","",IF(VLOOKUP(E1517,'Study Locations'!B:D,3,FALSE)="","",VLOOKUP(E1517,'Study Locations'!B:D,3,FALSE)))</f>
        <v/>
      </c>
      <c r="H1517" s="5"/>
      <c r="I1517" s="5"/>
      <c r="J1517" s="3" t="str">
        <f t="shared" si="69"/>
        <v/>
      </c>
      <c r="K1517" s="29" t="str">
        <f>IF(B1517="","",IF(J1517="","NA",IF(ISNA(VLOOKUP(J1517,'Default  Salaries'!D:E,2,FALSE)),IF(ISNA(VLOOKUP(I1517&amp;"-NA",'Default  Salaries'!D:E,2,FALSE)),"NA",VLOOKUP(I1517&amp;"-NA",'Default  Salaries'!D:E,2,FALSE)),VLOOKUP(J1517,'Default  Salaries'!D:E,2,FALSE))))</f>
        <v/>
      </c>
      <c r="L1517" s="46"/>
      <c r="M1517" s="19"/>
      <c r="N1517" s="45"/>
      <c r="O1517" s="45"/>
      <c r="P1517" s="7" t="str">
        <f t="shared" si="70"/>
        <v/>
      </c>
      <c r="Q1517" s="14"/>
      <c r="R1517" s="15"/>
      <c r="S1517" s="14"/>
      <c r="T1517" s="15"/>
      <c r="U1517" s="14"/>
      <c r="V1517" s="15"/>
      <c r="W1517" s="47"/>
      <c r="X1517" s="48"/>
      <c r="Y1517" s="47"/>
      <c r="Z1517" s="48"/>
      <c r="AA1517" s="47"/>
      <c r="AB1517" s="48"/>
      <c r="AC1517" s="47"/>
      <c r="AD1517" s="48"/>
      <c r="AE1517" s="47"/>
      <c r="AF1517" s="48"/>
      <c r="AG1517" s="47"/>
      <c r="AH1517" s="48"/>
      <c r="AI1517" s="47"/>
      <c r="AJ1517" s="48"/>
    </row>
    <row r="1518" spans="1:36" x14ac:dyDescent="0.25">
      <c r="A1518" s="7">
        <f t="shared" si="71"/>
        <v>1514</v>
      </c>
      <c r="B1518" s="8"/>
      <c r="C1518" s="5"/>
      <c r="D1518" s="5"/>
      <c r="E1518" s="5"/>
      <c r="F1518" s="7" t="str">
        <f>IF(E1518="","",IF(VLOOKUP(E1518,'Study Locations'!B:D,2,FALSE)="","",VLOOKUP(E1518,'Study Locations'!B:D,2,FALSE)))</f>
        <v/>
      </c>
      <c r="G1518" s="7" t="str">
        <f>IF(E1518="","",IF(VLOOKUP(E1518,'Study Locations'!B:D,3,FALSE)="","",VLOOKUP(E1518,'Study Locations'!B:D,3,FALSE)))</f>
        <v/>
      </c>
      <c r="H1518" s="5"/>
      <c r="I1518" s="5"/>
      <c r="J1518" s="3" t="str">
        <f t="shared" si="69"/>
        <v/>
      </c>
      <c r="K1518" s="29" t="str">
        <f>IF(B1518="","",IF(J1518="","NA",IF(ISNA(VLOOKUP(J1518,'Default  Salaries'!D:E,2,FALSE)),IF(ISNA(VLOOKUP(I1518&amp;"-NA",'Default  Salaries'!D:E,2,FALSE)),"NA",VLOOKUP(I1518&amp;"-NA",'Default  Salaries'!D:E,2,FALSE)),VLOOKUP(J1518,'Default  Salaries'!D:E,2,FALSE))))</f>
        <v/>
      </c>
      <c r="L1518" s="46"/>
      <c r="M1518" s="19"/>
      <c r="N1518" s="45"/>
      <c r="O1518" s="45"/>
      <c r="P1518" s="7" t="str">
        <f t="shared" si="70"/>
        <v/>
      </c>
      <c r="Q1518" s="14"/>
      <c r="R1518" s="15"/>
      <c r="S1518" s="14"/>
      <c r="T1518" s="15"/>
      <c r="U1518" s="14"/>
      <c r="V1518" s="15"/>
      <c r="W1518" s="47"/>
      <c r="X1518" s="48"/>
      <c r="Y1518" s="47"/>
      <c r="Z1518" s="48"/>
      <c r="AA1518" s="47"/>
      <c r="AB1518" s="48"/>
      <c r="AC1518" s="47"/>
      <c r="AD1518" s="48"/>
      <c r="AE1518" s="47"/>
      <c r="AF1518" s="48"/>
      <c r="AG1518" s="47"/>
      <c r="AH1518" s="48"/>
      <c r="AI1518" s="47"/>
      <c r="AJ1518" s="48"/>
    </row>
    <row r="1519" spans="1:36" x14ac:dyDescent="0.25">
      <c r="A1519" s="7">
        <f t="shared" si="71"/>
        <v>1515</v>
      </c>
      <c r="B1519" s="8"/>
      <c r="C1519" s="5"/>
      <c r="D1519" s="5"/>
      <c r="E1519" s="5"/>
      <c r="F1519" s="7" t="str">
        <f>IF(E1519="","",IF(VLOOKUP(E1519,'Study Locations'!B:D,2,FALSE)="","",VLOOKUP(E1519,'Study Locations'!B:D,2,FALSE)))</f>
        <v/>
      </c>
      <c r="G1519" s="7" t="str">
        <f>IF(E1519="","",IF(VLOOKUP(E1519,'Study Locations'!B:D,3,FALSE)="","",VLOOKUP(E1519,'Study Locations'!B:D,3,FALSE)))</f>
        <v/>
      </c>
      <c r="H1519" s="5"/>
      <c r="I1519" s="5"/>
      <c r="J1519" s="3" t="str">
        <f t="shared" si="69"/>
        <v/>
      </c>
      <c r="K1519" s="29" t="str">
        <f>IF(B1519="","",IF(J1519="","NA",IF(ISNA(VLOOKUP(J1519,'Default  Salaries'!D:E,2,FALSE)),IF(ISNA(VLOOKUP(I1519&amp;"-NA",'Default  Salaries'!D:E,2,FALSE)),"NA",VLOOKUP(I1519&amp;"-NA",'Default  Salaries'!D:E,2,FALSE)),VLOOKUP(J1519,'Default  Salaries'!D:E,2,FALSE))))</f>
        <v/>
      </c>
      <c r="L1519" s="46"/>
      <c r="M1519" s="19"/>
      <c r="N1519" s="45"/>
      <c r="O1519" s="45"/>
      <c r="P1519" s="7" t="str">
        <f t="shared" si="70"/>
        <v/>
      </c>
      <c r="Q1519" s="14"/>
      <c r="R1519" s="15"/>
      <c r="S1519" s="14"/>
      <c r="T1519" s="15"/>
      <c r="U1519" s="14"/>
      <c r="V1519" s="15"/>
      <c r="W1519" s="47"/>
      <c r="X1519" s="48"/>
      <c r="Y1519" s="47"/>
      <c r="Z1519" s="48"/>
      <c r="AA1519" s="47"/>
      <c r="AB1519" s="48"/>
      <c r="AC1519" s="47"/>
      <c r="AD1519" s="48"/>
      <c r="AE1519" s="47"/>
      <c r="AF1519" s="48"/>
      <c r="AG1519" s="47"/>
      <c r="AH1519" s="48"/>
      <c r="AI1519" s="47"/>
      <c r="AJ1519" s="48"/>
    </row>
    <row r="1520" spans="1:36" x14ac:dyDescent="0.25">
      <c r="A1520" s="7">
        <f t="shared" si="71"/>
        <v>1516</v>
      </c>
      <c r="B1520" s="8"/>
      <c r="C1520" s="5"/>
      <c r="D1520" s="5"/>
      <c r="E1520" s="5"/>
      <c r="F1520" s="7" t="str">
        <f>IF(E1520="","",IF(VLOOKUP(E1520,'Study Locations'!B:D,2,FALSE)="","",VLOOKUP(E1520,'Study Locations'!B:D,2,FALSE)))</f>
        <v/>
      </c>
      <c r="G1520" s="7" t="str">
        <f>IF(E1520="","",IF(VLOOKUP(E1520,'Study Locations'!B:D,3,FALSE)="","",VLOOKUP(E1520,'Study Locations'!B:D,3,FALSE)))</f>
        <v/>
      </c>
      <c r="H1520" s="5"/>
      <c r="I1520" s="5"/>
      <c r="J1520" s="3" t="str">
        <f t="shared" si="69"/>
        <v/>
      </c>
      <c r="K1520" s="29" t="str">
        <f>IF(B1520="","",IF(J1520="","NA",IF(ISNA(VLOOKUP(J1520,'Default  Salaries'!D:E,2,FALSE)),IF(ISNA(VLOOKUP(I1520&amp;"-NA",'Default  Salaries'!D:E,2,FALSE)),"NA",VLOOKUP(I1520&amp;"-NA",'Default  Salaries'!D:E,2,FALSE)),VLOOKUP(J1520,'Default  Salaries'!D:E,2,FALSE))))</f>
        <v/>
      </c>
      <c r="L1520" s="46"/>
      <c r="M1520" s="19"/>
      <c r="N1520" s="45"/>
      <c r="O1520" s="45"/>
      <c r="P1520" s="7" t="str">
        <f t="shared" si="70"/>
        <v/>
      </c>
      <c r="Q1520" s="14"/>
      <c r="R1520" s="15"/>
      <c r="S1520" s="14"/>
      <c r="T1520" s="15"/>
      <c r="U1520" s="14"/>
      <c r="V1520" s="15"/>
      <c r="W1520" s="47"/>
      <c r="X1520" s="48"/>
      <c r="Y1520" s="47"/>
      <c r="Z1520" s="48"/>
      <c r="AA1520" s="47"/>
      <c r="AB1520" s="48"/>
      <c r="AC1520" s="47"/>
      <c r="AD1520" s="48"/>
      <c r="AE1520" s="47"/>
      <c r="AF1520" s="48"/>
      <c r="AG1520" s="47"/>
      <c r="AH1520" s="48"/>
      <c r="AI1520" s="47"/>
      <c r="AJ1520" s="48"/>
    </row>
    <row r="1521" spans="1:36" x14ac:dyDescent="0.25">
      <c r="A1521" s="7">
        <f t="shared" si="71"/>
        <v>1517</v>
      </c>
      <c r="B1521" s="8"/>
      <c r="C1521" s="5"/>
      <c r="D1521" s="5"/>
      <c r="E1521" s="5"/>
      <c r="F1521" s="7" t="str">
        <f>IF(E1521="","",IF(VLOOKUP(E1521,'Study Locations'!B:D,2,FALSE)="","",VLOOKUP(E1521,'Study Locations'!B:D,2,FALSE)))</f>
        <v/>
      </c>
      <c r="G1521" s="7" t="str">
        <f>IF(E1521="","",IF(VLOOKUP(E1521,'Study Locations'!B:D,3,FALSE)="","",VLOOKUP(E1521,'Study Locations'!B:D,3,FALSE)))</f>
        <v/>
      </c>
      <c r="H1521" s="5"/>
      <c r="I1521" s="5"/>
      <c r="J1521" s="3" t="str">
        <f t="shared" si="69"/>
        <v/>
      </c>
      <c r="K1521" s="29" t="str">
        <f>IF(B1521="","",IF(J1521="","NA",IF(ISNA(VLOOKUP(J1521,'Default  Salaries'!D:E,2,FALSE)),IF(ISNA(VLOOKUP(I1521&amp;"-NA",'Default  Salaries'!D:E,2,FALSE)),"NA",VLOOKUP(I1521&amp;"-NA",'Default  Salaries'!D:E,2,FALSE)),VLOOKUP(J1521,'Default  Salaries'!D:E,2,FALSE))))</f>
        <v/>
      </c>
      <c r="L1521" s="46"/>
      <c r="M1521" s="19"/>
      <c r="N1521" s="45"/>
      <c r="O1521" s="45"/>
      <c r="P1521" s="7" t="str">
        <f t="shared" si="70"/>
        <v/>
      </c>
      <c r="Q1521" s="14"/>
      <c r="R1521" s="15"/>
      <c r="S1521" s="14"/>
      <c r="T1521" s="15"/>
      <c r="U1521" s="14"/>
      <c r="V1521" s="15"/>
      <c r="W1521" s="47"/>
      <c r="X1521" s="48"/>
      <c r="Y1521" s="47"/>
      <c r="Z1521" s="48"/>
      <c r="AA1521" s="47"/>
      <c r="AB1521" s="48"/>
      <c r="AC1521" s="47"/>
      <c r="AD1521" s="48"/>
      <c r="AE1521" s="47"/>
      <c r="AF1521" s="48"/>
      <c r="AG1521" s="47"/>
      <c r="AH1521" s="48"/>
      <c r="AI1521" s="47"/>
      <c r="AJ1521" s="48"/>
    </row>
    <row r="1522" spans="1:36" x14ac:dyDescent="0.25">
      <c r="A1522" s="7">
        <f t="shared" si="71"/>
        <v>1518</v>
      </c>
      <c r="B1522" s="8"/>
      <c r="C1522" s="5"/>
      <c r="D1522" s="5"/>
      <c r="E1522" s="5"/>
      <c r="F1522" s="7" t="str">
        <f>IF(E1522="","",IF(VLOOKUP(E1522,'Study Locations'!B:D,2,FALSE)="","",VLOOKUP(E1522,'Study Locations'!B:D,2,FALSE)))</f>
        <v/>
      </c>
      <c r="G1522" s="7" t="str">
        <f>IF(E1522="","",IF(VLOOKUP(E1522,'Study Locations'!B:D,3,FALSE)="","",VLOOKUP(E1522,'Study Locations'!B:D,3,FALSE)))</f>
        <v/>
      </c>
      <c r="H1522" s="5"/>
      <c r="I1522" s="5"/>
      <c r="J1522" s="3" t="str">
        <f t="shared" si="69"/>
        <v/>
      </c>
      <c r="K1522" s="29" t="str">
        <f>IF(B1522="","",IF(J1522="","NA",IF(ISNA(VLOOKUP(J1522,'Default  Salaries'!D:E,2,FALSE)),IF(ISNA(VLOOKUP(I1522&amp;"-NA",'Default  Salaries'!D:E,2,FALSE)),"NA",VLOOKUP(I1522&amp;"-NA",'Default  Salaries'!D:E,2,FALSE)),VLOOKUP(J1522,'Default  Salaries'!D:E,2,FALSE))))</f>
        <v/>
      </c>
      <c r="L1522" s="46"/>
      <c r="M1522" s="19"/>
      <c r="N1522" s="45"/>
      <c r="O1522" s="45"/>
      <c r="P1522" s="7" t="str">
        <f t="shared" si="70"/>
        <v/>
      </c>
      <c r="Q1522" s="14"/>
      <c r="R1522" s="15"/>
      <c r="S1522" s="14"/>
      <c r="T1522" s="15"/>
      <c r="U1522" s="14"/>
      <c r="V1522" s="15"/>
      <c r="W1522" s="47"/>
      <c r="X1522" s="48"/>
      <c r="Y1522" s="47"/>
      <c r="Z1522" s="48"/>
      <c r="AA1522" s="47"/>
      <c r="AB1522" s="48"/>
      <c r="AC1522" s="47"/>
      <c r="AD1522" s="48"/>
      <c r="AE1522" s="47"/>
      <c r="AF1522" s="48"/>
      <c r="AG1522" s="47"/>
      <c r="AH1522" s="48"/>
      <c r="AI1522" s="47"/>
      <c r="AJ1522" s="48"/>
    </row>
    <row r="1523" spans="1:36" x14ac:dyDescent="0.25">
      <c r="A1523" s="7">
        <f t="shared" si="71"/>
        <v>1519</v>
      </c>
      <c r="B1523" s="8"/>
      <c r="C1523" s="5"/>
      <c r="D1523" s="5"/>
      <c r="E1523" s="5"/>
      <c r="F1523" s="7" t="str">
        <f>IF(E1523="","",IF(VLOOKUP(E1523,'Study Locations'!B:D,2,FALSE)="","",VLOOKUP(E1523,'Study Locations'!B:D,2,FALSE)))</f>
        <v/>
      </c>
      <c r="G1523" s="7" t="str">
        <f>IF(E1523="","",IF(VLOOKUP(E1523,'Study Locations'!B:D,3,FALSE)="","",VLOOKUP(E1523,'Study Locations'!B:D,3,FALSE)))</f>
        <v/>
      </c>
      <c r="H1523" s="5"/>
      <c r="I1523" s="5"/>
      <c r="J1523" s="3" t="str">
        <f t="shared" si="69"/>
        <v/>
      </c>
      <c r="K1523" s="29" t="str">
        <f>IF(B1523="","",IF(J1523="","NA",IF(ISNA(VLOOKUP(J1523,'Default  Salaries'!D:E,2,FALSE)),IF(ISNA(VLOOKUP(I1523&amp;"-NA",'Default  Salaries'!D:E,2,FALSE)),"NA",VLOOKUP(I1523&amp;"-NA",'Default  Salaries'!D:E,2,FALSE)),VLOOKUP(J1523,'Default  Salaries'!D:E,2,FALSE))))</f>
        <v/>
      </c>
      <c r="L1523" s="46"/>
      <c r="M1523" s="19"/>
      <c r="N1523" s="45"/>
      <c r="O1523" s="45"/>
      <c r="P1523" s="7" t="str">
        <f t="shared" si="70"/>
        <v/>
      </c>
      <c r="Q1523" s="14"/>
      <c r="R1523" s="15"/>
      <c r="S1523" s="14"/>
      <c r="T1523" s="15"/>
      <c r="U1523" s="14"/>
      <c r="V1523" s="15"/>
      <c r="W1523" s="47"/>
      <c r="X1523" s="48"/>
      <c r="Y1523" s="47"/>
      <c r="Z1523" s="48"/>
      <c r="AA1523" s="47"/>
      <c r="AB1523" s="48"/>
      <c r="AC1523" s="47"/>
      <c r="AD1523" s="48"/>
      <c r="AE1523" s="47"/>
      <c r="AF1523" s="48"/>
      <c r="AG1523" s="47"/>
      <c r="AH1523" s="48"/>
      <c r="AI1523" s="47"/>
      <c r="AJ1523" s="48"/>
    </row>
    <row r="1524" spans="1:36" x14ac:dyDescent="0.25">
      <c r="A1524" s="7">
        <f t="shared" si="71"/>
        <v>1520</v>
      </c>
      <c r="B1524" s="8"/>
      <c r="C1524" s="5"/>
      <c r="D1524" s="5"/>
      <c r="E1524" s="5"/>
      <c r="F1524" s="7" t="str">
        <f>IF(E1524="","",IF(VLOOKUP(E1524,'Study Locations'!B:D,2,FALSE)="","",VLOOKUP(E1524,'Study Locations'!B:D,2,FALSE)))</f>
        <v/>
      </c>
      <c r="G1524" s="7" t="str">
        <f>IF(E1524="","",IF(VLOOKUP(E1524,'Study Locations'!B:D,3,FALSE)="","",VLOOKUP(E1524,'Study Locations'!B:D,3,FALSE)))</f>
        <v/>
      </c>
      <c r="H1524" s="5"/>
      <c r="I1524" s="5"/>
      <c r="J1524" s="3" t="str">
        <f t="shared" si="69"/>
        <v/>
      </c>
      <c r="K1524" s="29" t="str">
        <f>IF(B1524="","",IF(J1524="","NA",IF(ISNA(VLOOKUP(J1524,'Default  Salaries'!D:E,2,FALSE)),IF(ISNA(VLOOKUP(I1524&amp;"-NA",'Default  Salaries'!D:E,2,FALSE)),"NA",VLOOKUP(I1524&amp;"-NA",'Default  Salaries'!D:E,2,FALSE)),VLOOKUP(J1524,'Default  Salaries'!D:E,2,FALSE))))</f>
        <v/>
      </c>
      <c r="L1524" s="46"/>
      <c r="M1524" s="19"/>
      <c r="N1524" s="45"/>
      <c r="O1524" s="45"/>
      <c r="P1524" s="7" t="str">
        <f t="shared" si="70"/>
        <v/>
      </c>
      <c r="Q1524" s="14"/>
      <c r="R1524" s="15"/>
      <c r="S1524" s="14"/>
      <c r="T1524" s="15"/>
      <c r="U1524" s="14"/>
      <c r="V1524" s="15"/>
      <c r="W1524" s="47"/>
      <c r="X1524" s="48"/>
      <c r="Y1524" s="47"/>
      <c r="Z1524" s="48"/>
      <c r="AA1524" s="47"/>
      <c r="AB1524" s="48"/>
      <c r="AC1524" s="47"/>
      <c r="AD1524" s="48"/>
      <c r="AE1524" s="47"/>
      <c r="AF1524" s="48"/>
      <c r="AG1524" s="47"/>
      <c r="AH1524" s="48"/>
      <c r="AI1524" s="47"/>
      <c r="AJ1524" s="48"/>
    </row>
    <row r="1525" spans="1:36" x14ac:dyDescent="0.25">
      <c r="A1525" s="7">
        <f t="shared" si="71"/>
        <v>1521</v>
      </c>
      <c r="B1525" s="8"/>
      <c r="C1525" s="5"/>
      <c r="D1525" s="5"/>
      <c r="E1525" s="5"/>
      <c r="F1525" s="7" t="str">
        <f>IF(E1525="","",IF(VLOOKUP(E1525,'Study Locations'!B:D,2,FALSE)="","",VLOOKUP(E1525,'Study Locations'!B:D,2,FALSE)))</f>
        <v/>
      </c>
      <c r="G1525" s="7" t="str">
        <f>IF(E1525="","",IF(VLOOKUP(E1525,'Study Locations'!B:D,3,FALSE)="","",VLOOKUP(E1525,'Study Locations'!B:D,3,FALSE)))</f>
        <v/>
      </c>
      <c r="H1525" s="5"/>
      <c r="I1525" s="5"/>
      <c r="J1525" s="3" t="str">
        <f t="shared" si="69"/>
        <v/>
      </c>
      <c r="K1525" s="29" t="str">
        <f>IF(B1525="","",IF(J1525="","NA",IF(ISNA(VLOOKUP(J1525,'Default  Salaries'!D:E,2,FALSE)),IF(ISNA(VLOOKUP(I1525&amp;"-NA",'Default  Salaries'!D:E,2,FALSE)),"NA",VLOOKUP(I1525&amp;"-NA",'Default  Salaries'!D:E,2,FALSE)),VLOOKUP(J1525,'Default  Salaries'!D:E,2,FALSE))))</f>
        <v/>
      </c>
      <c r="L1525" s="46"/>
      <c r="M1525" s="19"/>
      <c r="N1525" s="45"/>
      <c r="O1525" s="45"/>
      <c r="P1525" s="7" t="str">
        <f t="shared" si="70"/>
        <v/>
      </c>
      <c r="Q1525" s="14"/>
      <c r="R1525" s="15"/>
      <c r="S1525" s="14"/>
      <c r="T1525" s="15"/>
      <c r="U1525" s="14"/>
      <c r="V1525" s="15"/>
      <c r="W1525" s="47"/>
      <c r="X1525" s="48"/>
      <c r="Y1525" s="47"/>
      <c r="Z1525" s="48"/>
      <c r="AA1525" s="47"/>
      <c r="AB1525" s="48"/>
      <c r="AC1525" s="47"/>
      <c r="AD1525" s="48"/>
      <c r="AE1525" s="47"/>
      <c r="AF1525" s="48"/>
      <c r="AG1525" s="47"/>
      <c r="AH1525" s="48"/>
      <c r="AI1525" s="47"/>
      <c r="AJ1525" s="48"/>
    </row>
    <row r="1526" spans="1:36" x14ac:dyDescent="0.25">
      <c r="A1526" s="7">
        <f t="shared" si="71"/>
        <v>1522</v>
      </c>
      <c r="B1526" s="8"/>
      <c r="C1526" s="5"/>
      <c r="D1526" s="5"/>
      <c r="E1526" s="5"/>
      <c r="F1526" s="7" t="str">
        <f>IF(E1526="","",IF(VLOOKUP(E1526,'Study Locations'!B:D,2,FALSE)="","",VLOOKUP(E1526,'Study Locations'!B:D,2,FALSE)))</f>
        <v/>
      </c>
      <c r="G1526" s="7" t="str">
        <f>IF(E1526="","",IF(VLOOKUP(E1526,'Study Locations'!B:D,3,FALSE)="","",VLOOKUP(E1526,'Study Locations'!B:D,3,FALSE)))</f>
        <v/>
      </c>
      <c r="H1526" s="5"/>
      <c r="I1526" s="5"/>
      <c r="J1526" s="3" t="str">
        <f t="shared" si="69"/>
        <v/>
      </c>
      <c r="K1526" s="29" t="str">
        <f>IF(B1526="","",IF(J1526="","NA",IF(ISNA(VLOOKUP(J1526,'Default  Salaries'!D:E,2,FALSE)),IF(ISNA(VLOOKUP(I1526&amp;"-NA",'Default  Salaries'!D:E,2,FALSE)),"NA",VLOOKUP(I1526&amp;"-NA",'Default  Salaries'!D:E,2,FALSE)),VLOOKUP(J1526,'Default  Salaries'!D:E,2,FALSE))))</f>
        <v/>
      </c>
      <c r="L1526" s="46"/>
      <c r="M1526" s="19"/>
      <c r="N1526" s="45"/>
      <c r="O1526" s="45"/>
      <c r="P1526" s="7" t="str">
        <f t="shared" si="70"/>
        <v/>
      </c>
      <c r="Q1526" s="14"/>
      <c r="R1526" s="15"/>
      <c r="S1526" s="14"/>
      <c r="T1526" s="15"/>
      <c r="U1526" s="14"/>
      <c r="V1526" s="15"/>
      <c r="W1526" s="47"/>
      <c r="X1526" s="48"/>
      <c r="Y1526" s="47"/>
      <c r="Z1526" s="48"/>
      <c r="AA1526" s="47"/>
      <c r="AB1526" s="48"/>
      <c r="AC1526" s="47"/>
      <c r="AD1526" s="48"/>
      <c r="AE1526" s="47"/>
      <c r="AF1526" s="48"/>
      <c r="AG1526" s="47"/>
      <c r="AH1526" s="48"/>
      <c r="AI1526" s="47"/>
      <c r="AJ1526" s="48"/>
    </row>
    <row r="1527" spans="1:36" x14ac:dyDescent="0.25">
      <c r="A1527" s="7">
        <f t="shared" si="71"/>
        <v>1523</v>
      </c>
      <c r="B1527" s="8"/>
      <c r="C1527" s="5"/>
      <c r="D1527" s="5"/>
      <c r="E1527" s="5"/>
      <c r="F1527" s="7" t="str">
        <f>IF(E1527="","",IF(VLOOKUP(E1527,'Study Locations'!B:D,2,FALSE)="","",VLOOKUP(E1527,'Study Locations'!B:D,2,FALSE)))</f>
        <v/>
      </c>
      <c r="G1527" s="7" t="str">
        <f>IF(E1527="","",IF(VLOOKUP(E1527,'Study Locations'!B:D,3,FALSE)="","",VLOOKUP(E1527,'Study Locations'!B:D,3,FALSE)))</f>
        <v/>
      </c>
      <c r="H1527" s="5"/>
      <c r="I1527" s="5"/>
      <c r="J1527" s="3" t="str">
        <f t="shared" si="69"/>
        <v/>
      </c>
      <c r="K1527" s="29" t="str">
        <f>IF(B1527="","",IF(J1527="","NA",IF(ISNA(VLOOKUP(J1527,'Default  Salaries'!D:E,2,FALSE)),IF(ISNA(VLOOKUP(I1527&amp;"-NA",'Default  Salaries'!D:E,2,FALSE)),"NA",VLOOKUP(I1527&amp;"-NA",'Default  Salaries'!D:E,2,FALSE)),VLOOKUP(J1527,'Default  Salaries'!D:E,2,FALSE))))</f>
        <v/>
      </c>
      <c r="L1527" s="46"/>
      <c r="M1527" s="19"/>
      <c r="N1527" s="45"/>
      <c r="O1527" s="45"/>
      <c r="P1527" s="7" t="str">
        <f t="shared" si="70"/>
        <v/>
      </c>
      <c r="Q1527" s="14"/>
      <c r="R1527" s="15"/>
      <c r="S1527" s="14"/>
      <c r="T1527" s="15"/>
      <c r="U1527" s="14"/>
      <c r="V1527" s="15"/>
      <c r="W1527" s="47"/>
      <c r="X1527" s="48"/>
      <c r="Y1527" s="47"/>
      <c r="Z1527" s="48"/>
      <c r="AA1527" s="47"/>
      <c r="AB1527" s="48"/>
      <c r="AC1527" s="47"/>
      <c r="AD1527" s="48"/>
      <c r="AE1527" s="47"/>
      <c r="AF1527" s="48"/>
      <c r="AG1527" s="47"/>
      <c r="AH1527" s="48"/>
      <c r="AI1527" s="47"/>
      <c r="AJ1527" s="48"/>
    </row>
    <row r="1528" spans="1:36" x14ac:dyDescent="0.25">
      <c r="A1528" s="7">
        <f t="shared" si="71"/>
        <v>1524</v>
      </c>
      <c r="B1528" s="8"/>
      <c r="C1528" s="5"/>
      <c r="D1528" s="5"/>
      <c r="E1528" s="5"/>
      <c r="F1528" s="7" t="str">
        <f>IF(E1528="","",IF(VLOOKUP(E1528,'Study Locations'!B:D,2,FALSE)="","",VLOOKUP(E1528,'Study Locations'!B:D,2,FALSE)))</f>
        <v/>
      </c>
      <c r="G1528" s="7" t="str">
        <f>IF(E1528="","",IF(VLOOKUP(E1528,'Study Locations'!B:D,3,FALSE)="","",VLOOKUP(E1528,'Study Locations'!B:D,3,FALSE)))</f>
        <v/>
      </c>
      <c r="H1528" s="5"/>
      <c r="I1528" s="5"/>
      <c r="J1528" s="3" t="str">
        <f t="shared" si="69"/>
        <v/>
      </c>
      <c r="K1528" s="29" t="str">
        <f>IF(B1528="","",IF(J1528="","NA",IF(ISNA(VLOOKUP(J1528,'Default  Salaries'!D:E,2,FALSE)),IF(ISNA(VLOOKUP(I1528&amp;"-NA",'Default  Salaries'!D:E,2,FALSE)),"NA",VLOOKUP(I1528&amp;"-NA",'Default  Salaries'!D:E,2,FALSE)),VLOOKUP(J1528,'Default  Salaries'!D:E,2,FALSE))))</f>
        <v/>
      </c>
      <c r="L1528" s="46"/>
      <c r="M1528" s="19"/>
      <c r="N1528" s="45"/>
      <c r="O1528" s="45"/>
      <c r="P1528" s="7" t="str">
        <f t="shared" si="70"/>
        <v/>
      </c>
      <c r="Q1528" s="14"/>
      <c r="R1528" s="15"/>
      <c r="S1528" s="14"/>
      <c r="T1528" s="15"/>
      <c r="U1528" s="14"/>
      <c r="V1528" s="15"/>
      <c r="W1528" s="47"/>
      <c r="X1528" s="48"/>
      <c r="Y1528" s="47"/>
      <c r="Z1528" s="48"/>
      <c r="AA1528" s="47"/>
      <c r="AB1528" s="48"/>
      <c r="AC1528" s="47"/>
      <c r="AD1528" s="48"/>
      <c r="AE1528" s="47"/>
      <c r="AF1528" s="48"/>
      <c r="AG1528" s="47"/>
      <c r="AH1528" s="48"/>
      <c r="AI1528" s="47"/>
      <c r="AJ1528" s="48"/>
    </row>
    <row r="1529" spans="1:36" x14ac:dyDescent="0.25">
      <c r="A1529" s="7">
        <f t="shared" si="71"/>
        <v>1525</v>
      </c>
      <c r="B1529" s="8"/>
      <c r="C1529" s="5"/>
      <c r="D1529" s="5"/>
      <c r="E1529" s="5"/>
      <c r="F1529" s="7" t="str">
        <f>IF(E1529="","",IF(VLOOKUP(E1529,'Study Locations'!B:D,2,FALSE)="","",VLOOKUP(E1529,'Study Locations'!B:D,2,FALSE)))</f>
        <v/>
      </c>
      <c r="G1529" s="7" t="str">
        <f>IF(E1529="","",IF(VLOOKUP(E1529,'Study Locations'!B:D,3,FALSE)="","",VLOOKUP(E1529,'Study Locations'!B:D,3,FALSE)))</f>
        <v/>
      </c>
      <c r="H1529" s="5"/>
      <c r="I1529" s="5"/>
      <c r="J1529" s="3" t="str">
        <f t="shared" si="69"/>
        <v/>
      </c>
      <c r="K1529" s="29" t="str">
        <f>IF(B1529="","",IF(J1529="","NA",IF(ISNA(VLOOKUP(J1529,'Default  Salaries'!D:E,2,FALSE)),IF(ISNA(VLOOKUP(I1529&amp;"-NA",'Default  Salaries'!D:E,2,FALSE)),"NA",VLOOKUP(I1529&amp;"-NA",'Default  Salaries'!D:E,2,FALSE)),VLOOKUP(J1529,'Default  Salaries'!D:E,2,FALSE))))</f>
        <v/>
      </c>
      <c r="L1529" s="46"/>
      <c r="M1529" s="19"/>
      <c r="N1529" s="45"/>
      <c r="O1529" s="45"/>
      <c r="P1529" s="7" t="str">
        <f t="shared" si="70"/>
        <v/>
      </c>
      <c r="Q1529" s="14"/>
      <c r="R1529" s="15"/>
      <c r="S1529" s="14"/>
      <c r="T1529" s="15"/>
      <c r="U1529" s="14"/>
      <c r="V1529" s="15"/>
      <c r="W1529" s="47"/>
      <c r="X1529" s="48"/>
      <c r="Y1529" s="47"/>
      <c r="Z1529" s="48"/>
      <c r="AA1529" s="47"/>
      <c r="AB1529" s="48"/>
      <c r="AC1529" s="47"/>
      <c r="AD1529" s="48"/>
      <c r="AE1529" s="47"/>
      <c r="AF1529" s="48"/>
      <c r="AG1529" s="47"/>
      <c r="AH1529" s="48"/>
      <c r="AI1529" s="47"/>
      <c r="AJ1529" s="48"/>
    </row>
    <row r="1530" spans="1:36" x14ac:dyDescent="0.25">
      <c r="A1530" s="7">
        <f t="shared" si="71"/>
        <v>1526</v>
      </c>
      <c r="B1530" s="8"/>
      <c r="C1530" s="5"/>
      <c r="D1530" s="5"/>
      <c r="E1530" s="5"/>
      <c r="F1530" s="7" t="str">
        <f>IF(E1530="","",IF(VLOOKUP(E1530,'Study Locations'!B:D,2,FALSE)="","",VLOOKUP(E1530,'Study Locations'!B:D,2,FALSE)))</f>
        <v/>
      </c>
      <c r="G1530" s="7" t="str">
        <f>IF(E1530="","",IF(VLOOKUP(E1530,'Study Locations'!B:D,3,FALSE)="","",VLOOKUP(E1530,'Study Locations'!B:D,3,FALSE)))</f>
        <v/>
      </c>
      <c r="H1530" s="5"/>
      <c r="I1530" s="5"/>
      <c r="J1530" s="3" t="str">
        <f t="shared" si="69"/>
        <v/>
      </c>
      <c r="K1530" s="29" t="str">
        <f>IF(B1530="","",IF(J1530="","NA",IF(ISNA(VLOOKUP(J1530,'Default  Salaries'!D:E,2,FALSE)),IF(ISNA(VLOOKUP(I1530&amp;"-NA",'Default  Salaries'!D:E,2,FALSE)),"NA",VLOOKUP(I1530&amp;"-NA",'Default  Salaries'!D:E,2,FALSE)),VLOOKUP(J1530,'Default  Salaries'!D:E,2,FALSE))))</f>
        <v/>
      </c>
      <c r="L1530" s="46"/>
      <c r="M1530" s="19"/>
      <c r="N1530" s="45"/>
      <c r="O1530" s="45"/>
      <c r="P1530" s="7" t="str">
        <f t="shared" si="70"/>
        <v/>
      </c>
      <c r="Q1530" s="14"/>
      <c r="R1530" s="15"/>
      <c r="S1530" s="14"/>
      <c r="T1530" s="15"/>
      <c r="U1530" s="14"/>
      <c r="V1530" s="15"/>
      <c r="W1530" s="47"/>
      <c r="X1530" s="48"/>
      <c r="Y1530" s="47"/>
      <c r="Z1530" s="48"/>
      <c r="AA1530" s="47"/>
      <c r="AB1530" s="48"/>
      <c r="AC1530" s="47"/>
      <c r="AD1530" s="48"/>
      <c r="AE1530" s="47"/>
      <c r="AF1530" s="48"/>
      <c r="AG1530" s="47"/>
      <c r="AH1530" s="48"/>
      <c r="AI1530" s="47"/>
      <c r="AJ1530" s="48"/>
    </row>
    <row r="1531" spans="1:36" x14ac:dyDescent="0.25">
      <c r="A1531" s="7">
        <f t="shared" si="71"/>
        <v>1527</v>
      </c>
      <c r="B1531" s="8"/>
      <c r="C1531" s="5"/>
      <c r="D1531" s="5"/>
      <c r="E1531" s="5"/>
      <c r="F1531" s="7" t="str">
        <f>IF(E1531="","",IF(VLOOKUP(E1531,'Study Locations'!B:D,2,FALSE)="","",VLOOKUP(E1531,'Study Locations'!B:D,2,FALSE)))</f>
        <v/>
      </c>
      <c r="G1531" s="7" t="str">
        <f>IF(E1531="","",IF(VLOOKUP(E1531,'Study Locations'!B:D,3,FALSE)="","",VLOOKUP(E1531,'Study Locations'!B:D,3,FALSE)))</f>
        <v/>
      </c>
      <c r="H1531" s="5"/>
      <c r="I1531" s="5"/>
      <c r="J1531" s="3" t="str">
        <f t="shared" si="69"/>
        <v/>
      </c>
      <c r="K1531" s="29" t="str">
        <f>IF(B1531="","",IF(J1531="","NA",IF(ISNA(VLOOKUP(J1531,'Default  Salaries'!D:E,2,FALSE)),IF(ISNA(VLOOKUP(I1531&amp;"-NA",'Default  Salaries'!D:E,2,FALSE)),"NA",VLOOKUP(I1531&amp;"-NA",'Default  Salaries'!D:E,2,FALSE)),VLOOKUP(J1531,'Default  Salaries'!D:E,2,FALSE))))</f>
        <v/>
      </c>
      <c r="L1531" s="46"/>
      <c r="M1531" s="19"/>
      <c r="N1531" s="45"/>
      <c r="O1531" s="45"/>
      <c r="P1531" s="7" t="str">
        <f t="shared" si="70"/>
        <v/>
      </c>
      <c r="Q1531" s="14"/>
      <c r="R1531" s="15"/>
      <c r="S1531" s="14"/>
      <c r="T1531" s="15"/>
      <c r="U1531" s="14"/>
      <c r="V1531" s="15"/>
      <c r="W1531" s="47"/>
      <c r="X1531" s="48"/>
      <c r="Y1531" s="47"/>
      <c r="Z1531" s="48"/>
      <c r="AA1531" s="47"/>
      <c r="AB1531" s="48"/>
      <c r="AC1531" s="47"/>
      <c r="AD1531" s="48"/>
      <c r="AE1531" s="47"/>
      <c r="AF1531" s="48"/>
      <c r="AG1531" s="47"/>
      <c r="AH1531" s="48"/>
      <c r="AI1531" s="47"/>
      <c r="AJ1531" s="48"/>
    </row>
    <row r="1532" spans="1:36" x14ac:dyDescent="0.25">
      <c r="A1532" s="7">
        <f t="shared" si="71"/>
        <v>1528</v>
      </c>
      <c r="B1532" s="8"/>
      <c r="C1532" s="5"/>
      <c r="D1532" s="5"/>
      <c r="E1532" s="5"/>
      <c r="F1532" s="7" t="str">
        <f>IF(E1532="","",IF(VLOOKUP(E1532,'Study Locations'!B:D,2,FALSE)="","",VLOOKUP(E1532,'Study Locations'!B:D,2,FALSE)))</f>
        <v/>
      </c>
      <c r="G1532" s="7" t="str">
        <f>IF(E1532="","",IF(VLOOKUP(E1532,'Study Locations'!B:D,3,FALSE)="","",VLOOKUP(E1532,'Study Locations'!B:D,3,FALSE)))</f>
        <v/>
      </c>
      <c r="H1532" s="5"/>
      <c r="I1532" s="5"/>
      <c r="J1532" s="3" t="str">
        <f t="shared" si="69"/>
        <v/>
      </c>
      <c r="K1532" s="29" t="str">
        <f>IF(B1532="","",IF(J1532="","NA",IF(ISNA(VLOOKUP(J1532,'Default  Salaries'!D:E,2,FALSE)),IF(ISNA(VLOOKUP(I1532&amp;"-NA",'Default  Salaries'!D:E,2,FALSE)),"NA",VLOOKUP(I1532&amp;"-NA",'Default  Salaries'!D:E,2,FALSE)),VLOOKUP(J1532,'Default  Salaries'!D:E,2,FALSE))))</f>
        <v/>
      </c>
      <c r="L1532" s="46"/>
      <c r="M1532" s="19"/>
      <c r="N1532" s="45"/>
      <c r="O1532" s="45"/>
      <c r="P1532" s="7" t="str">
        <f t="shared" si="70"/>
        <v/>
      </c>
      <c r="Q1532" s="14"/>
      <c r="R1532" s="15"/>
      <c r="S1532" s="14"/>
      <c r="T1532" s="15"/>
      <c r="U1532" s="14"/>
      <c r="V1532" s="15"/>
      <c r="W1532" s="47"/>
      <c r="X1532" s="48"/>
      <c r="Y1532" s="47"/>
      <c r="Z1532" s="48"/>
      <c r="AA1532" s="47"/>
      <c r="AB1532" s="48"/>
      <c r="AC1532" s="47"/>
      <c r="AD1532" s="48"/>
      <c r="AE1532" s="47"/>
      <c r="AF1532" s="48"/>
      <c r="AG1532" s="47"/>
      <c r="AH1532" s="48"/>
      <c r="AI1532" s="47"/>
      <c r="AJ1532" s="48"/>
    </row>
    <row r="1533" spans="1:36" x14ac:dyDescent="0.25">
      <c r="A1533" s="7">
        <f t="shared" si="71"/>
        <v>1529</v>
      </c>
      <c r="B1533" s="8"/>
      <c r="C1533" s="5"/>
      <c r="D1533" s="5"/>
      <c r="E1533" s="5"/>
      <c r="F1533" s="7" t="str">
        <f>IF(E1533="","",IF(VLOOKUP(E1533,'Study Locations'!B:D,2,FALSE)="","",VLOOKUP(E1533,'Study Locations'!B:D,2,FALSE)))</f>
        <v/>
      </c>
      <c r="G1533" s="7" t="str">
        <f>IF(E1533="","",IF(VLOOKUP(E1533,'Study Locations'!B:D,3,FALSE)="","",VLOOKUP(E1533,'Study Locations'!B:D,3,FALSE)))</f>
        <v/>
      </c>
      <c r="H1533" s="5"/>
      <c r="I1533" s="5"/>
      <c r="J1533" s="3" t="str">
        <f t="shared" si="69"/>
        <v/>
      </c>
      <c r="K1533" s="29" t="str">
        <f>IF(B1533="","",IF(J1533="","NA",IF(ISNA(VLOOKUP(J1533,'Default  Salaries'!D:E,2,FALSE)),IF(ISNA(VLOOKUP(I1533&amp;"-NA",'Default  Salaries'!D:E,2,FALSE)),"NA",VLOOKUP(I1533&amp;"-NA",'Default  Salaries'!D:E,2,FALSE)),VLOOKUP(J1533,'Default  Salaries'!D:E,2,FALSE))))</f>
        <v/>
      </c>
      <c r="L1533" s="46"/>
      <c r="M1533" s="19"/>
      <c r="N1533" s="45"/>
      <c r="O1533" s="45"/>
      <c r="P1533" s="7" t="str">
        <f t="shared" si="70"/>
        <v/>
      </c>
      <c r="Q1533" s="14"/>
      <c r="R1533" s="15"/>
      <c r="S1533" s="14"/>
      <c r="T1533" s="15"/>
      <c r="U1533" s="14"/>
      <c r="V1533" s="15"/>
      <c r="W1533" s="47"/>
      <c r="X1533" s="48"/>
      <c r="Y1533" s="47"/>
      <c r="Z1533" s="48"/>
      <c r="AA1533" s="47"/>
      <c r="AB1533" s="48"/>
      <c r="AC1533" s="47"/>
      <c r="AD1533" s="48"/>
      <c r="AE1533" s="47"/>
      <c r="AF1533" s="48"/>
      <c r="AG1533" s="47"/>
      <c r="AH1533" s="48"/>
      <c r="AI1533" s="47"/>
      <c r="AJ1533" s="48"/>
    </row>
    <row r="1534" spans="1:36" x14ac:dyDescent="0.25">
      <c r="A1534" s="7">
        <f t="shared" si="71"/>
        <v>1530</v>
      </c>
      <c r="B1534" s="8"/>
      <c r="C1534" s="5"/>
      <c r="D1534" s="5"/>
      <c r="E1534" s="5"/>
      <c r="F1534" s="7" t="str">
        <f>IF(E1534="","",IF(VLOOKUP(E1534,'Study Locations'!B:D,2,FALSE)="","",VLOOKUP(E1534,'Study Locations'!B:D,2,FALSE)))</f>
        <v/>
      </c>
      <c r="G1534" s="7" t="str">
        <f>IF(E1534="","",IF(VLOOKUP(E1534,'Study Locations'!B:D,3,FALSE)="","",VLOOKUP(E1534,'Study Locations'!B:D,3,FALSE)))</f>
        <v/>
      </c>
      <c r="H1534" s="5"/>
      <c r="I1534" s="5"/>
      <c r="J1534" s="3" t="str">
        <f t="shared" si="69"/>
        <v/>
      </c>
      <c r="K1534" s="29" t="str">
        <f>IF(B1534="","",IF(J1534="","NA",IF(ISNA(VLOOKUP(J1534,'Default  Salaries'!D:E,2,FALSE)),IF(ISNA(VLOOKUP(I1534&amp;"-NA",'Default  Salaries'!D:E,2,FALSE)),"NA",VLOOKUP(I1534&amp;"-NA",'Default  Salaries'!D:E,2,FALSE)),VLOOKUP(J1534,'Default  Salaries'!D:E,2,FALSE))))</f>
        <v/>
      </c>
      <c r="L1534" s="46"/>
      <c r="M1534" s="19"/>
      <c r="N1534" s="45"/>
      <c r="O1534" s="45"/>
      <c r="P1534" s="7" t="str">
        <f t="shared" si="70"/>
        <v/>
      </c>
      <c r="Q1534" s="14"/>
      <c r="R1534" s="15"/>
      <c r="S1534" s="14"/>
      <c r="T1534" s="15"/>
      <c r="U1534" s="14"/>
      <c r="V1534" s="15"/>
      <c r="W1534" s="47"/>
      <c r="X1534" s="48"/>
      <c r="Y1534" s="47"/>
      <c r="Z1534" s="48"/>
      <c r="AA1534" s="47"/>
      <c r="AB1534" s="48"/>
      <c r="AC1534" s="47"/>
      <c r="AD1534" s="48"/>
      <c r="AE1534" s="47"/>
      <c r="AF1534" s="48"/>
      <c r="AG1534" s="47"/>
      <c r="AH1534" s="48"/>
      <c r="AI1534" s="47"/>
      <c r="AJ1534" s="48"/>
    </row>
    <row r="1535" spans="1:36" x14ac:dyDescent="0.25">
      <c r="A1535" s="7">
        <f t="shared" si="71"/>
        <v>1531</v>
      </c>
      <c r="B1535" s="8"/>
      <c r="C1535" s="5"/>
      <c r="D1535" s="5"/>
      <c r="E1535" s="5"/>
      <c r="F1535" s="7" t="str">
        <f>IF(E1535="","",IF(VLOOKUP(E1535,'Study Locations'!B:D,2,FALSE)="","",VLOOKUP(E1535,'Study Locations'!B:D,2,FALSE)))</f>
        <v/>
      </c>
      <c r="G1535" s="7" t="str">
        <f>IF(E1535="","",IF(VLOOKUP(E1535,'Study Locations'!B:D,3,FALSE)="","",VLOOKUP(E1535,'Study Locations'!B:D,3,FALSE)))</f>
        <v/>
      </c>
      <c r="H1535" s="5"/>
      <c r="I1535" s="5"/>
      <c r="J1535" s="3" t="str">
        <f t="shared" si="69"/>
        <v/>
      </c>
      <c r="K1535" s="29" t="str">
        <f>IF(B1535="","",IF(J1535="","NA",IF(ISNA(VLOOKUP(J1535,'Default  Salaries'!D:E,2,FALSE)),IF(ISNA(VLOOKUP(I1535&amp;"-NA",'Default  Salaries'!D:E,2,FALSE)),"NA",VLOOKUP(I1535&amp;"-NA",'Default  Salaries'!D:E,2,FALSE)),VLOOKUP(J1535,'Default  Salaries'!D:E,2,FALSE))))</f>
        <v/>
      </c>
      <c r="L1535" s="46"/>
      <c r="M1535" s="19"/>
      <c r="N1535" s="45"/>
      <c r="O1535" s="45"/>
      <c r="P1535" s="7" t="str">
        <f t="shared" si="70"/>
        <v/>
      </c>
      <c r="Q1535" s="14"/>
      <c r="R1535" s="15"/>
      <c r="S1535" s="14"/>
      <c r="T1535" s="15"/>
      <c r="U1535" s="14"/>
      <c r="V1535" s="15"/>
      <c r="W1535" s="47"/>
      <c r="X1535" s="48"/>
      <c r="Y1535" s="47"/>
      <c r="Z1535" s="48"/>
      <c r="AA1535" s="47"/>
      <c r="AB1535" s="48"/>
      <c r="AC1535" s="47"/>
      <c r="AD1535" s="48"/>
      <c r="AE1535" s="47"/>
      <c r="AF1535" s="48"/>
      <c r="AG1535" s="47"/>
      <c r="AH1535" s="48"/>
      <c r="AI1535" s="47"/>
      <c r="AJ1535" s="48"/>
    </row>
    <row r="1536" spans="1:36" x14ac:dyDescent="0.25">
      <c r="A1536" s="7">
        <f t="shared" si="71"/>
        <v>1532</v>
      </c>
      <c r="B1536" s="8"/>
      <c r="C1536" s="5"/>
      <c r="D1536" s="5"/>
      <c r="E1536" s="5"/>
      <c r="F1536" s="7" t="str">
        <f>IF(E1536="","",IF(VLOOKUP(E1536,'Study Locations'!B:D,2,FALSE)="","",VLOOKUP(E1536,'Study Locations'!B:D,2,FALSE)))</f>
        <v/>
      </c>
      <c r="G1536" s="7" t="str">
        <f>IF(E1536="","",IF(VLOOKUP(E1536,'Study Locations'!B:D,3,FALSE)="","",VLOOKUP(E1536,'Study Locations'!B:D,3,FALSE)))</f>
        <v/>
      </c>
      <c r="H1536" s="5"/>
      <c r="I1536" s="5"/>
      <c r="J1536" s="3" t="str">
        <f t="shared" si="69"/>
        <v/>
      </c>
      <c r="K1536" s="29" t="str">
        <f>IF(B1536="","",IF(J1536="","NA",IF(ISNA(VLOOKUP(J1536,'Default  Salaries'!D:E,2,FALSE)),IF(ISNA(VLOOKUP(I1536&amp;"-NA",'Default  Salaries'!D:E,2,FALSE)),"NA",VLOOKUP(I1536&amp;"-NA",'Default  Salaries'!D:E,2,FALSE)),VLOOKUP(J1536,'Default  Salaries'!D:E,2,FALSE))))</f>
        <v/>
      </c>
      <c r="L1536" s="46"/>
      <c r="M1536" s="19"/>
      <c r="N1536" s="45"/>
      <c r="O1536" s="45"/>
      <c r="P1536" s="7" t="str">
        <f t="shared" si="70"/>
        <v/>
      </c>
      <c r="Q1536" s="14"/>
      <c r="R1536" s="15"/>
      <c r="S1536" s="14"/>
      <c r="T1536" s="15"/>
      <c r="U1536" s="14"/>
      <c r="V1536" s="15"/>
      <c r="W1536" s="47"/>
      <c r="X1536" s="48"/>
      <c r="Y1536" s="47"/>
      <c r="Z1536" s="48"/>
      <c r="AA1536" s="47"/>
      <c r="AB1536" s="48"/>
      <c r="AC1536" s="47"/>
      <c r="AD1536" s="48"/>
      <c r="AE1536" s="47"/>
      <c r="AF1536" s="48"/>
      <c r="AG1536" s="47"/>
      <c r="AH1536" s="48"/>
      <c r="AI1536" s="47"/>
      <c r="AJ1536" s="48"/>
    </row>
    <row r="1537" spans="1:36" x14ac:dyDescent="0.25">
      <c r="A1537" s="7">
        <f t="shared" si="71"/>
        <v>1533</v>
      </c>
      <c r="B1537" s="8"/>
      <c r="C1537" s="5"/>
      <c r="D1537" s="5"/>
      <c r="E1537" s="5"/>
      <c r="F1537" s="7" t="str">
        <f>IF(E1537="","",IF(VLOOKUP(E1537,'Study Locations'!B:D,2,FALSE)="","",VLOOKUP(E1537,'Study Locations'!B:D,2,FALSE)))</f>
        <v/>
      </c>
      <c r="G1537" s="7" t="str">
        <f>IF(E1537="","",IF(VLOOKUP(E1537,'Study Locations'!B:D,3,FALSE)="","",VLOOKUP(E1537,'Study Locations'!B:D,3,FALSE)))</f>
        <v/>
      </c>
      <c r="H1537" s="5"/>
      <c r="I1537" s="5"/>
      <c r="J1537" s="3" t="str">
        <f t="shared" si="69"/>
        <v/>
      </c>
      <c r="K1537" s="29" t="str">
        <f>IF(B1537="","",IF(J1537="","NA",IF(ISNA(VLOOKUP(J1537,'Default  Salaries'!D:E,2,FALSE)),IF(ISNA(VLOOKUP(I1537&amp;"-NA",'Default  Salaries'!D:E,2,FALSE)),"NA",VLOOKUP(I1537&amp;"-NA",'Default  Salaries'!D:E,2,FALSE)),VLOOKUP(J1537,'Default  Salaries'!D:E,2,FALSE))))</f>
        <v/>
      </c>
      <c r="L1537" s="46"/>
      <c r="M1537" s="19"/>
      <c r="N1537" s="45"/>
      <c r="O1537" s="45"/>
      <c r="P1537" s="7" t="str">
        <f t="shared" si="70"/>
        <v/>
      </c>
      <c r="Q1537" s="14"/>
      <c r="R1537" s="15"/>
      <c r="S1537" s="14"/>
      <c r="T1537" s="15"/>
      <c r="U1537" s="14"/>
      <c r="V1537" s="15"/>
      <c r="W1537" s="47"/>
      <c r="X1537" s="48"/>
      <c r="Y1537" s="47"/>
      <c r="Z1537" s="48"/>
      <c r="AA1537" s="47"/>
      <c r="AB1537" s="48"/>
      <c r="AC1537" s="47"/>
      <c r="AD1537" s="48"/>
      <c r="AE1537" s="47"/>
      <c r="AF1537" s="48"/>
      <c r="AG1537" s="47"/>
      <c r="AH1537" s="48"/>
      <c r="AI1537" s="47"/>
      <c r="AJ1537" s="48"/>
    </row>
    <row r="1538" spans="1:36" x14ac:dyDescent="0.25">
      <c r="A1538" s="7">
        <f t="shared" si="71"/>
        <v>1534</v>
      </c>
      <c r="B1538" s="8"/>
      <c r="C1538" s="5"/>
      <c r="D1538" s="5"/>
      <c r="E1538" s="5"/>
      <c r="F1538" s="7" t="str">
        <f>IF(E1538="","",IF(VLOOKUP(E1538,'Study Locations'!B:D,2,FALSE)="","",VLOOKUP(E1538,'Study Locations'!B:D,2,FALSE)))</f>
        <v/>
      </c>
      <c r="G1538" s="7" t="str">
        <f>IF(E1538="","",IF(VLOOKUP(E1538,'Study Locations'!B:D,3,FALSE)="","",VLOOKUP(E1538,'Study Locations'!B:D,3,FALSE)))</f>
        <v/>
      </c>
      <c r="H1538" s="5"/>
      <c r="I1538" s="5"/>
      <c r="J1538" s="3" t="str">
        <f t="shared" si="69"/>
        <v/>
      </c>
      <c r="K1538" s="29" t="str">
        <f>IF(B1538="","",IF(J1538="","NA",IF(ISNA(VLOOKUP(J1538,'Default  Salaries'!D:E,2,FALSE)),IF(ISNA(VLOOKUP(I1538&amp;"-NA",'Default  Salaries'!D:E,2,FALSE)),"NA",VLOOKUP(I1538&amp;"-NA",'Default  Salaries'!D:E,2,FALSE)),VLOOKUP(J1538,'Default  Salaries'!D:E,2,FALSE))))</f>
        <v/>
      </c>
      <c r="L1538" s="46"/>
      <c r="M1538" s="19"/>
      <c r="N1538" s="45"/>
      <c r="O1538" s="45"/>
      <c r="P1538" s="7" t="str">
        <f t="shared" si="70"/>
        <v/>
      </c>
      <c r="Q1538" s="14"/>
      <c r="R1538" s="15"/>
      <c r="S1538" s="14"/>
      <c r="T1538" s="15"/>
      <c r="U1538" s="14"/>
      <c r="V1538" s="15"/>
      <c r="W1538" s="47"/>
      <c r="X1538" s="48"/>
      <c r="Y1538" s="47"/>
      <c r="Z1538" s="48"/>
      <c r="AA1538" s="47"/>
      <c r="AB1538" s="48"/>
      <c r="AC1538" s="47"/>
      <c r="AD1538" s="48"/>
      <c r="AE1538" s="47"/>
      <c r="AF1538" s="48"/>
      <c r="AG1538" s="47"/>
      <c r="AH1538" s="48"/>
      <c r="AI1538" s="47"/>
      <c r="AJ1538" s="48"/>
    </row>
    <row r="1539" spans="1:36" x14ac:dyDescent="0.25">
      <c r="A1539" s="7">
        <f t="shared" si="71"/>
        <v>1535</v>
      </c>
      <c r="B1539" s="8"/>
      <c r="C1539" s="5"/>
      <c r="D1539" s="5"/>
      <c r="E1539" s="5"/>
      <c r="F1539" s="7" t="str">
        <f>IF(E1539="","",IF(VLOOKUP(E1539,'Study Locations'!B:D,2,FALSE)="","",VLOOKUP(E1539,'Study Locations'!B:D,2,FALSE)))</f>
        <v/>
      </c>
      <c r="G1539" s="7" t="str">
        <f>IF(E1539="","",IF(VLOOKUP(E1539,'Study Locations'!B:D,3,FALSE)="","",VLOOKUP(E1539,'Study Locations'!B:D,3,FALSE)))</f>
        <v/>
      </c>
      <c r="H1539" s="5"/>
      <c r="I1539" s="5"/>
      <c r="J1539" s="3" t="str">
        <f t="shared" si="69"/>
        <v/>
      </c>
      <c r="K1539" s="29" t="str">
        <f>IF(B1539="","",IF(J1539="","NA",IF(ISNA(VLOOKUP(J1539,'Default  Salaries'!D:E,2,FALSE)),IF(ISNA(VLOOKUP(I1539&amp;"-NA",'Default  Salaries'!D:E,2,FALSE)),"NA",VLOOKUP(I1539&amp;"-NA",'Default  Salaries'!D:E,2,FALSE)),VLOOKUP(J1539,'Default  Salaries'!D:E,2,FALSE))))</f>
        <v/>
      </c>
      <c r="L1539" s="46"/>
      <c r="M1539" s="19"/>
      <c r="N1539" s="45"/>
      <c r="O1539" s="45"/>
      <c r="P1539" s="7" t="str">
        <f t="shared" si="70"/>
        <v/>
      </c>
      <c r="Q1539" s="14"/>
      <c r="R1539" s="15"/>
      <c r="S1539" s="14"/>
      <c r="T1539" s="15"/>
      <c r="U1539" s="14"/>
      <c r="V1539" s="15"/>
      <c r="W1539" s="47"/>
      <c r="X1539" s="48"/>
      <c r="Y1539" s="47"/>
      <c r="Z1539" s="48"/>
      <c r="AA1539" s="47"/>
      <c r="AB1539" s="48"/>
      <c r="AC1539" s="47"/>
      <c r="AD1539" s="48"/>
      <c r="AE1539" s="47"/>
      <c r="AF1539" s="48"/>
      <c r="AG1539" s="47"/>
      <c r="AH1539" s="48"/>
      <c r="AI1539" s="47"/>
      <c r="AJ1539" s="48"/>
    </row>
    <row r="1540" spans="1:36" x14ac:dyDescent="0.25">
      <c r="A1540" s="7">
        <f t="shared" si="71"/>
        <v>1536</v>
      </c>
      <c r="B1540" s="8"/>
      <c r="C1540" s="5"/>
      <c r="D1540" s="5"/>
      <c r="E1540" s="5"/>
      <c r="F1540" s="7" t="str">
        <f>IF(E1540="","",IF(VLOOKUP(E1540,'Study Locations'!B:D,2,FALSE)="","",VLOOKUP(E1540,'Study Locations'!B:D,2,FALSE)))</f>
        <v/>
      </c>
      <c r="G1540" s="7" t="str">
        <f>IF(E1540="","",IF(VLOOKUP(E1540,'Study Locations'!B:D,3,FALSE)="","",VLOOKUP(E1540,'Study Locations'!B:D,3,FALSE)))</f>
        <v/>
      </c>
      <c r="H1540" s="5"/>
      <c r="I1540" s="5"/>
      <c r="J1540" s="3" t="str">
        <f t="shared" si="69"/>
        <v/>
      </c>
      <c r="K1540" s="29" t="str">
        <f>IF(B1540="","",IF(J1540="","NA",IF(ISNA(VLOOKUP(J1540,'Default  Salaries'!D:E,2,FALSE)),IF(ISNA(VLOOKUP(I1540&amp;"-NA",'Default  Salaries'!D:E,2,FALSE)),"NA",VLOOKUP(I1540&amp;"-NA",'Default  Salaries'!D:E,2,FALSE)),VLOOKUP(J1540,'Default  Salaries'!D:E,2,FALSE))))</f>
        <v/>
      </c>
      <c r="L1540" s="46"/>
      <c r="M1540" s="19"/>
      <c r="N1540" s="45"/>
      <c r="O1540" s="45"/>
      <c r="P1540" s="7" t="str">
        <f t="shared" si="70"/>
        <v/>
      </c>
      <c r="Q1540" s="14"/>
      <c r="R1540" s="15"/>
      <c r="S1540" s="14"/>
      <c r="T1540" s="15"/>
      <c r="U1540" s="14"/>
      <c r="V1540" s="15"/>
      <c r="W1540" s="47"/>
      <c r="X1540" s="48"/>
      <c r="Y1540" s="47"/>
      <c r="Z1540" s="48"/>
      <c r="AA1540" s="47"/>
      <c r="AB1540" s="48"/>
      <c r="AC1540" s="47"/>
      <c r="AD1540" s="48"/>
      <c r="AE1540" s="47"/>
      <c r="AF1540" s="48"/>
      <c r="AG1540" s="47"/>
      <c r="AH1540" s="48"/>
      <c r="AI1540" s="47"/>
      <c r="AJ1540" s="48"/>
    </row>
    <row r="1541" spans="1:36" x14ac:dyDescent="0.25">
      <c r="A1541" s="7">
        <f t="shared" si="71"/>
        <v>1537</v>
      </c>
      <c r="B1541" s="8"/>
      <c r="C1541" s="5"/>
      <c r="D1541" s="5"/>
      <c r="E1541" s="5"/>
      <c r="F1541" s="7" t="str">
        <f>IF(E1541="","",IF(VLOOKUP(E1541,'Study Locations'!B:D,2,FALSE)="","",VLOOKUP(E1541,'Study Locations'!B:D,2,FALSE)))</f>
        <v/>
      </c>
      <c r="G1541" s="7" t="str">
        <f>IF(E1541="","",IF(VLOOKUP(E1541,'Study Locations'!B:D,3,FALSE)="","",VLOOKUP(E1541,'Study Locations'!B:D,3,FALSE)))</f>
        <v/>
      </c>
      <c r="H1541" s="5"/>
      <c r="I1541" s="5"/>
      <c r="J1541" s="3" t="str">
        <f t="shared" si="69"/>
        <v/>
      </c>
      <c r="K1541" s="29" t="str">
        <f>IF(B1541="","",IF(J1541="","NA",IF(ISNA(VLOOKUP(J1541,'Default  Salaries'!D:E,2,FALSE)),IF(ISNA(VLOOKUP(I1541&amp;"-NA",'Default  Salaries'!D:E,2,FALSE)),"NA",VLOOKUP(I1541&amp;"-NA",'Default  Salaries'!D:E,2,FALSE)),VLOOKUP(J1541,'Default  Salaries'!D:E,2,FALSE))))</f>
        <v/>
      </c>
      <c r="L1541" s="46"/>
      <c r="M1541" s="19"/>
      <c r="N1541" s="45"/>
      <c r="O1541" s="45"/>
      <c r="P1541" s="7" t="str">
        <f t="shared" si="70"/>
        <v/>
      </c>
      <c r="Q1541" s="14"/>
      <c r="R1541" s="15"/>
      <c r="S1541" s="14"/>
      <c r="T1541" s="15"/>
      <c r="U1541" s="14"/>
      <c r="V1541" s="15"/>
      <c r="W1541" s="47"/>
      <c r="X1541" s="48"/>
      <c r="Y1541" s="47"/>
      <c r="Z1541" s="48"/>
      <c r="AA1541" s="47"/>
      <c r="AB1541" s="48"/>
      <c r="AC1541" s="47"/>
      <c r="AD1541" s="48"/>
      <c r="AE1541" s="47"/>
      <c r="AF1541" s="48"/>
      <c r="AG1541" s="47"/>
      <c r="AH1541" s="48"/>
      <c r="AI1541" s="47"/>
      <c r="AJ1541" s="48"/>
    </row>
    <row r="1542" spans="1:36" x14ac:dyDescent="0.25">
      <c r="A1542" s="7">
        <f t="shared" si="71"/>
        <v>1538</v>
      </c>
      <c r="B1542" s="8"/>
      <c r="C1542" s="5"/>
      <c r="D1542" s="5"/>
      <c r="E1542" s="5"/>
      <c r="F1542" s="7" t="str">
        <f>IF(E1542="","",IF(VLOOKUP(E1542,'Study Locations'!B:D,2,FALSE)="","",VLOOKUP(E1542,'Study Locations'!B:D,2,FALSE)))</f>
        <v/>
      </c>
      <c r="G1542" s="7" t="str">
        <f>IF(E1542="","",IF(VLOOKUP(E1542,'Study Locations'!B:D,3,FALSE)="","",VLOOKUP(E1542,'Study Locations'!B:D,3,FALSE)))</f>
        <v/>
      </c>
      <c r="H1542" s="5"/>
      <c r="I1542" s="5"/>
      <c r="J1542" s="3" t="str">
        <f t="shared" ref="J1542:J1605" si="72">IF(I1542&lt;&gt;"",I1542&amp;"-"&amp;H1542,"")</f>
        <v/>
      </c>
      <c r="K1542" s="29" t="str">
        <f>IF(B1542="","",IF(J1542="","NA",IF(ISNA(VLOOKUP(J1542,'Default  Salaries'!D:E,2,FALSE)),IF(ISNA(VLOOKUP(I1542&amp;"-NA",'Default  Salaries'!D:E,2,FALSE)),"NA",VLOOKUP(I1542&amp;"-NA",'Default  Salaries'!D:E,2,FALSE)),VLOOKUP(J1542,'Default  Salaries'!D:E,2,FALSE))))</f>
        <v/>
      </c>
      <c r="L1542" s="46"/>
      <c r="M1542" s="19"/>
      <c r="N1542" s="45"/>
      <c r="O1542" s="45"/>
      <c r="P1542" s="7" t="str">
        <f t="shared" ref="P1542:P1605" si="73">IF(B1542&lt;&gt;"",COUNT(R1542,T1542,V1542,X1542,Z1542,AB1542,AD1542,AF1542,AH1542,AJ1542),"")</f>
        <v/>
      </c>
      <c r="Q1542" s="14"/>
      <c r="R1542" s="15"/>
      <c r="S1542" s="14"/>
      <c r="T1542" s="15"/>
      <c r="U1542" s="14"/>
      <c r="V1542" s="15"/>
      <c r="W1542" s="47"/>
      <c r="X1542" s="48"/>
      <c r="Y1542" s="47"/>
      <c r="Z1542" s="48"/>
      <c r="AA1542" s="47"/>
      <c r="AB1542" s="48"/>
      <c r="AC1542" s="47"/>
      <c r="AD1542" s="48"/>
      <c r="AE1542" s="47"/>
      <c r="AF1542" s="48"/>
      <c r="AG1542" s="47"/>
      <c r="AH1542" s="48"/>
      <c r="AI1542" s="47"/>
      <c r="AJ1542" s="48"/>
    </row>
    <row r="1543" spans="1:36" x14ac:dyDescent="0.25">
      <c r="A1543" s="7">
        <f t="shared" ref="A1543:A1606" si="74">A1542+1</f>
        <v>1539</v>
      </c>
      <c r="B1543" s="8"/>
      <c r="C1543" s="5"/>
      <c r="D1543" s="5"/>
      <c r="E1543" s="5"/>
      <c r="F1543" s="7" t="str">
        <f>IF(E1543="","",IF(VLOOKUP(E1543,'Study Locations'!B:D,2,FALSE)="","",VLOOKUP(E1543,'Study Locations'!B:D,2,FALSE)))</f>
        <v/>
      </c>
      <c r="G1543" s="7" t="str">
        <f>IF(E1543="","",IF(VLOOKUP(E1543,'Study Locations'!B:D,3,FALSE)="","",VLOOKUP(E1543,'Study Locations'!B:D,3,FALSE)))</f>
        <v/>
      </c>
      <c r="H1543" s="5"/>
      <c r="I1543" s="5"/>
      <c r="J1543" s="3" t="str">
        <f t="shared" si="72"/>
        <v/>
      </c>
      <c r="K1543" s="29" t="str">
        <f>IF(B1543="","",IF(J1543="","NA",IF(ISNA(VLOOKUP(J1543,'Default  Salaries'!D:E,2,FALSE)),IF(ISNA(VLOOKUP(I1543&amp;"-NA",'Default  Salaries'!D:E,2,FALSE)),"NA",VLOOKUP(I1543&amp;"-NA",'Default  Salaries'!D:E,2,FALSE)),VLOOKUP(J1543,'Default  Salaries'!D:E,2,FALSE))))</f>
        <v/>
      </c>
      <c r="L1543" s="46"/>
      <c r="M1543" s="19"/>
      <c r="N1543" s="45"/>
      <c r="O1543" s="45"/>
      <c r="P1543" s="7" t="str">
        <f t="shared" si="73"/>
        <v/>
      </c>
      <c r="Q1543" s="14"/>
      <c r="R1543" s="15"/>
      <c r="S1543" s="14"/>
      <c r="T1543" s="15"/>
      <c r="U1543" s="14"/>
      <c r="V1543" s="15"/>
      <c r="W1543" s="47"/>
      <c r="X1543" s="48"/>
      <c r="Y1543" s="47"/>
      <c r="Z1543" s="48"/>
      <c r="AA1543" s="47"/>
      <c r="AB1543" s="48"/>
      <c r="AC1543" s="47"/>
      <c r="AD1543" s="48"/>
      <c r="AE1543" s="47"/>
      <c r="AF1543" s="48"/>
      <c r="AG1543" s="47"/>
      <c r="AH1543" s="48"/>
      <c r="AI1543" s="47"/>
      <c r="AJ1543" s="48"/>
    </row>
    <row r="1544" spans="1:36" x14ac:dyDescent="0.25">
      <c r="A1544" s="7">
        <f t="shared" si="74"/>
        <v>1540</v>
      </c>
      <c r="B1544" s="8"/>
      <c r="C1544" s="5"/>
      <c r="D1544" s="5"/>
      <c r="E1544" s="5"/>
      <c r="F1544" s="7" t="str">
        <f>IF(E1544="","",IF(VLOOKUP(E1544,'Study Locations'!B:D,2,FALSE)="","",VLOOKUP(E1544,'Study Locations'!B:D,2,FALSE)))</f>
        <v/>
      </c>
      <c r="G1544" s="7" t="str">
        <f>IF(E1544="","",IF(VLOOKUP(E1544,'Study Locations'!B:D,3,FALSE)="","",VLOOKUP(E1544,'Study Locations'!B:D,3,FALSE)))</f>
        <v/>
      </c>
      <c r="H1544" s="5"/>
      <c r="I1544" s="5"/>
      <c r="J1544" s="3" t="str">
        <f t="shared" si="72"/>
        <v/>
      </c>
      <c r="K1544" s="29" t="str">
        <f>IF(B1544="","",IF(J1544="","NA",IF(ISNA(VLOOKUP(J1544,'Default  Salaries'!D:E,2,FALSE)),IF(ISNA(VLOOKUP(I1544&amp;"-NA",'Default  Salaries'!D:E,2,FALSE)),"NA",VLOOKUP(I1544&amp;"-NA",'Default  Salaries'!D:E,2,FALSE)),VLOOKUP(J1544,'Default  Salaries'!D:E,2,FALSE))))</f>
        <v/>
      </c>
      <c r="L1544" s="46"/>
      <c r="M1544" s="19"/>
      <c r="N1544" s="45"/>
      <c r="O1544" s="45"/>
      <c r="P1544" s="7" t="str">
        <f t="shared" si="73"/>
        <v/>
      </c>
      <c r="Q1544" s="14"/>
      <c r="R1544" s="15"/>
      <c r="S1544" s="14"/>
      <c r="T1544" s="15"/>
      <c r="U1544" s="14"/>
      <c r="V1544" s="15"/>
      <c r="W1544" s="47"/>
      <c r="X1544" s="48"/>
      <c r="Y1544" s="47"/>
      <c r="Z1544" s="48"/>
      <c r="AA1544" s="47"/>
      <c r="AB1544" s="48"/>
      <c r="AC1544" s="47"/>
      <c r="AD1544" s="48"/>
      <c r="AE1544" s="47"/>
      <c r="AF1544" s="48"/>
      <c r="AG1544" s="47"/>
      <c r="AH1544" s="48"/>
      <c r="AI1544" s="47"/>
      <c r="AJ1544" s="48"/>
    </row>
    <row r="1545" spans="1:36" x14ac:dyDescent="0.25">
      <c r="A1545" s="7">
        <f t="shared" si="74"/>
        <v>1541</v>
      </c>
      <c r="B1545" s="8"/>
      <c r="C1545" s="5"/>
      <c r="D1545" s="5"/>
      <c r="E1545" s="5"/>
      <c r="F1545" s="7" t="str">
        <f>IF(E1545="","",IF(VLOOKUP(E1545,'Study Locations'!B:D,2,FALSE)="","",VLOOKUP(E1545,'Study Locations'!B:D,2,FALSE)))</f>
        <v/>
      </c>
      <c r="G1545" s="7" t="str">
        <f>IF(E1545="","",IF(VLOOKUP(E1545,'Study Locations'!B:D,3,FALSE)="","",VLOOKUP(E1545,'Study Locations'!B:D,3,FALSE)))</f>
        <v/>
      </c>
      <c r="H1545" s="5"/>
      <c r="I1545" s="5"/>
      <c r="J1545" s="3" t="str">
        <f t="shared" si="72"/>
        <v/>
      </c>
      <c r="K1545" s="29" t="str">
        <f>IF(B1545="","",IF(J1545="","NA",IF(ISNA(VLOOKUP(J1545,'Default  Salaries'!D:E,2,FALSE)),IF(ISNA(VLOOKUP(I1545&amp;"-NA",'Default  Salaries'!D:E,2,FALSE)),"NA",VLOOKUP(I1545&amp;"-NA",'Default  Salaries'!D:E,2,FALSE)),VLOOKUP(J1545,'Default  Salaries'!D:E,2,FALSE))))</f>
        <v/>
      </c>
      <c r="L1545" s="46"/>
      <c r="M1545" s="19"/>
      <c r="N1545" s="45"/>
      <c r="O1545" s="45"/>
      <c r="P1545" s="7" t="str">
        <f t="shared" si="73"/>
        <v/>
      </c>
      <c r="Q1545" s="14"/>
      <c r="R1545" s="15"/>
      <c r="S1545" s="14"/>
      <c r="T1545" s="15"/>
      <c r="U1545" s="14"/>
      <c r="V1545" s="15"/>
      <c r="W1545" s="47"/>
      <c r="X1545" s="48"/>
      <c r="Y1545" s="47"/>
      <c r="Z1545" s="48"/>
      <c r="AA1545" s="47"/>
      <c r="AB1545" s="48"/>
      <c r="AC1545" s="47"/>
      <c r="AD1545" s="48"/>
      <c r="AE1545" s="47"/>
      <c r="AF1545" s="48"/>
      <c r="AG1545" s="47"/>
      <c r="AH1545" s="48"/>
      <c r="AI1545" s="47"/>
      <c r="AJ1545" s="48"/>
    </row>
    <row r="1546" spans="1:36" x14ac:dyDescent="0.25">
      <c r="A1546" s="7">
        <f t="shared" si="74"/>
        <v>1542</v>
      </c>
      <c r="B1546" s="8"/>
      <c r="C1546" s="5"/>
      <c r="D1546" s="5"/>
      <c r="E1546" s="5"/>
      <c r="F1546" s="7" t="str">
        <f>IF(E1546="","",IF(VLOOKUP(E1546,'Study Locations'!B:D,2,FALSE)="","",VLOOKUP(E1546,'Study Locations'!B:D,2,FALSE)))</f>
        <v/>
      </c>
      <c r="G1546" s="7" t="str">
        <f>IF(E1546="","",IF(VLOOKUP(E1546,'Study Locations'!B:D,3,FALSE)="","",VLOOKUP(E1546,'Study Locations'!B:D,3,FALSE)))</f>
        <v/>
      </c>
      <c r="H1546" s="5"/>
      <c r="I1546" s="5"/>
      <c r="J1546" s="3" t="str">
        <f t="shared" si="72"/>
        <v/>
      </c>
      <c r="K1546" s="29" t="str">
        <f>IF(B1546="","",IF(J1546="","NA",IF(ISNA(VLOOKUP(J1546,'Default  Salaries'!D:E,2,FALSE)),IF(ISNA(VLOOKUP(I1546&amp;"-NA",'Default  Salaries'!D:E,2,FALSE)),"NA",VLOOKUP(I1546&amp;"-NA",'Default  Salaries'!D:E,2,FALSE)),VLOOKUP(J1546,'Default  Salaries'!D:E,2,FALSE))))</f>
        <v/>
      </c>
      <c r="L1546" s="46"/>
      <c r="M1546" s="19"/>
      <c r="N1546" s="45"/>
      <c r="O1546" s="45"/>
      <c r="P1546" s="7" t="str">
        <f t="shared" si="73"/>
        <v/>
      </c>
      <c r="Q1546" s="14"/>
      <c r="R1546" s="15"/>
      <c r="S1546" s="14"/>
      <c r="T1546" s="15"/>
      <c r="U1546" s="14"/>
      <c r="V1546" s="15"/>
      <c r="W1546" s="47"/>
      <c r="X1546" s="48"/>
      <c r="Y1546" s="47"/>
      <c r="Z1546" s="48"/>
      <c r="AA1546" s="47"/>
      <c r="AB1546" s="48"/>
      <c r="AC1546" s="47"/>
      <c r="AD1546" s="48"/>
      <c r="AE1546" s="47"/>
      <c r="AF1546" s="48"/>
      <c r="AG1546" s="47"/>
      <c r="AH1546" s="48"/>
      <c r="AI1546" s="47"/>
      <c r="AJ1546" s="48"/>
    </row>
    <row r="1547" spans="1:36" x14ac:dyDescent="0.25">
      <c r="A1547" s="7">
        <f t="shared" si="74"/>
        <v>1543</v>
      </c>
      <c r="B1547" s="8"/>
      <c r="C1547" s="5"/>
      <c r="D1547" s="5"/>
      <c r="E1547" s="5"/>
      <c r="F1547" s="7" t="str">
        <f>IF(E1547="","",IF(VLOOKUP(E1547,'Study Locations'!B:D,2,FALSE)="","",VLOOKUP(E1547,'Study Locations'!B:D,2,FALSE)))</f>
        <v/>
      </c>
      <c r="G1547" s="7" t="str">
        <f>IF(E1547="","",IF(VLOOKUP(E1547,'Study Locations'!B:D,3,FALSE)="","",VLOOKUP(E1547,'Study Locations'!B:D,3,FALSE)))</f>
        <v/>
      </c>
      <c r="H1547" s="5"/>
      <c r="I1547" s="5"/>
      <c r="J1547" s="3" t="str">
        <f t="shared" si="72"/>
        <v/>
      </c>
      <c r="K1547" s="29" t="str">
        <f>IF(B1547="","",IF(J1547="","NA",IF(ISNA(VLOOKUP(J1547,'Default  Salaries'!D:E,2,FALSE)),IF(ISNA(VLOOKUP(I1547&amp;"-NA",'Default  Salaries'!D:E,2,FALSE)),"NA",VLOOKUP(I1547&amp;"-NA",'Default  Salaries'!D:E,2,FALSE)),VLOOKUP(J1547,'Default  Salaries'!D:E,2,FALSE))))</f>
        <v/>
      </c>
      <c r="L1547" s="46"/>
      <c r="M1547" s="19"/>
      <c r="N1547" s="45"/>
      <c r="O1547" s="45"/>
      <c r="P1547" s="7" t="str">
        <f t="shared" si="73"/>
        <v/>
      </c>
      <c r="Q1547" s="14"/>
      <c r="R1547" s="15"/>
      <c r="S1547" s="14"/>
      <c r="T1547" s="15"/>
      <c r="U1547" s="14"/>
      <c r="V1547" s="15"/>
      <c r="W1547" s="47"/>
      <c r="X1547" s="48"/>
      <c r="Y1547" s="47"/>
      <c r="Z1547" s="48"/>
      <c r="AA1547" s="47"/>
      <c r="AB1547" s="48"/>
      <c r="AC1547" s="47"/>
      <c r="AD1547" s="48"/>
      <c r="AE1547" s="47"/>
      <c r="AF1547" s="48"/>
      <c r="AG1547" s="47"/>
      <c r="AH1547" s="48"/>
      <c r="AI1547" s="47"/>
      <c r="AJ1547" s="48"/>
    </row>
    <row r="1548" spans="1:36" x14ac:dyDescent="0.25">
      <c r="A1548" s="7">
        <f t="shared" si="74"/>
        <v>1544</v>
      </c>
      <c r="B1548" s="8"/>
      <c r="C1548" s="5"/>
      <c r="D1548" s="5"/>
      <c r="E1548" s="5"/>
      <c r="F1548" s="7" t="str">
        <f>IF(E1548="","",IF(VLOOKUP(E1548,'Study Locations'!B:D,2,FALSE)="","",VLOOKUP(E1548,'Study Locations'!B:D,2,FALSE)))</f>
        <v/>
      </c>
      <c r="G1548" s="7" t="str">
        <f>IF(E1548="","",IF(VLOOKUP(E1548,'Study Locations'!B:D,3,FALSE)="","",VLOOKUP(E1548,'Study Locations'!B:D,3,FALSE)))</f>
        <v/>
      </c>
      <c r="H1548" s="5"/>
      <c r="I1548" s="5"/>
      <c r="J1548" s="3" t="str">
        <f t="shared" si="72"/>
        <v/>
      </c>
      <c r="K1548" s="29" t="str">
        <f>IF(B1548="","",IF(J1548="","NA",IF(ISNA(VLOOKUP(J1548,'Default  Salaries'!D:E,2,FALSE)),IF(ISNA(VLOOKUP(I1548&amp;"-NA",'Default  Salaries'!D:E,2,FALSE)),"NA",VLOOKUP(I1548&amp;"-NA",'Default  Salaries'!D:E,2,FALSE)),VLOOKUP(J1548,'Default  Salaries'!D:E,2,FALSE))))</f>
        <v/>
      </c>
      <c r="L1548" s="46"/>
      <c r="M1548" s="19"/>
      <c r="N1548" s="45"/>
      <c r="O1548" s="45"/>
      <c r="P1548" s="7" t="str">
        <f t="shared" si="73"/>
        <v/>
      </c>
      <c r="Q1548" s="14"/>
      <c r="R1548" s="15"/>
      <c r="S1548" s="14"/>
      <c r="T1548" s="15"/>
      <c r="U1548" s="14"/>
      <c r="V1548" s="15"/>
      <c r="W1548" s="47"/>
      <c r="X1548" s="48"/>
      <c r="Y1548" s="47"/>
      <c r="Z1548" s="48"/>
      <c r="AA1548" s="47"/>
      <c r="AB1548" s="48"/>
      <c r="AC1548" s="47"/>
      <c r="AD1548" s="48"/>
      <c r="AE1548" s="47"/>
      <c r="AF1548" s="48"/>
      <c r="AG1548" s="47"/>
      <c r="AH1548" s="48"/>
      <c r="AI1548" s="47"/>
      <c r="AJ1548" s="48"/>
    </row>
    <row r="1549" spans="1:36" x14ac:dyDescent="0.25">
      <c r="A1549" s="7">
        <f t="shared" si="74"/>
        <v>1545</v>
      </c>
      <c r="B1549" s="8"/>
      <c r="C1549" s="5"/>
      <c r="D1549" s="5"/>
      <c r="E1549" s="5"/>
      <c r="F1549" s="7" t="str">
        <f>IF(E1549="","",IF(VLOOKUP(E1549,'Study Locations'!B:D,2,FALSE)="","",VLOOKUP(E1549,'Study Locations'!B:D,2,FALSE)))</f>
        <v/>
      </c>
      <c r="G1549" s="7" t="str">
        <f>IF(E1549="","",IF(VLOOKUP(E1549,'Study Locations'!B:D,3,FALSE)="","",VLOOKUP(E1549,'Study Locations'!B:D,3,FALSE)))</f>
        <v/>
      </c>
      <c r="H1549" s="5"/>
      <c r="I1549" s="5"/>
      <c r="J1549" s="3" t="str">
        <f t="shared" si="72"/>
        <v/>
      </c>
      <c r="K1549" s="29" t="str">
        <f>IF(B1549="","",IF(J1549="","NA",IF(ISNA(VLOOKUP(J1549,'Default  Salaries'!D:E,2,FALSE)),IF(ISNA(VLOOKUP(I1549&amp;"-NA",'Default  Salaries'!D:E,2,FALSE)),"NA",VLOOKUP(I1549&amp;"-NA",'Default  Salaries'!D:E,2,FALSE)),VLOOKUP(J1549,'Default  Salaries'!D:E,2,FALSE))))</f>
        <v/>
      </c>
      <c r="L1549" s="46"/>
      <c r="M1549" s="19"/>
      <c r="N1549" s="45"/>
      <c r="O1549" s="45"/>
      <c r="P1549" s="7" t="str">
        <f t="shared" si="73"/>
        <v/>
      </c>
      <c r="Q1549" s="14"/>
      <c r="R1549" s="15"/>
      <c r="S1549" s="14"/>
      <c r="T1549" s="15"/>
      <c r="U1549" s="14"/>
      <c r="V1549" s="15"/>
      <c r="W1549" s="47"/>
      <c r="X1549" s="48"/>
      <c r="Y1549" s="47"/>
      <c r="Z1549" s="48"/>
      <c r="AA1549" s="47"/>
      <c r="AB1549" s="48"/>
      <c r="AC1549" s="47"/>
      <c r="AD1549" s="48"/>
      <c r="AE1549" s="47"/>
      <c r="AF1549" s="48"/>
      <c r="AG1549" s="47"/>
      <c r="AH1549" s="48"/>
      <c r="AI1549" s="47"/>
      <c r="AJ1549" s="48"/>
    </row>
    <row r="1550" spans="1:36" x14ac:dyDescent="0.25">
      <c r="A1550" s="7">
        <f t="shared" si="74"/>
        <v>1546</v>
      </c>
      <c r="B1550" s="8"/>
      <c r="C1550" s="5"/>
      <c r="D1550" s="5"/>
      <c r="E1550" s="5"/>
      <c r="F1550" s="7" t="str">
        <f>IF(E1550="","",IF(VLOOKUP(E1550,'Study Locations'!B:D,2,FALSE)="","",VLOOKUP(E1550,'Study Locations'!B:D,2,FALSE)))</f>
        <v/>
      </c>
      <c r="G1550" s="7" t="str">
        <f>IF(E1550="","",IF(VLOOKUP(E1550,'Study Locations'!B:D,3,FALSE)="","",VLOOKUP(E1550,'Study Locations'!B:D,3,FALSE)))</f>
        <v/>
      </c>
      <c r="H1550" s="5"/>
      <c r="I1550" s="5"/>
      <c r="J1550" s="3" t="str">
        <f t="shared" si="72"/>
        <v/>
      </c>
      <c r="K1550" s="29" t="str">
        <f>IF(B1550="","",IF(J1550="","NA",IF(ISNA(VLOOKUP(J1550,'Default  Salaries'!D:E,2,FALSE)),IF(ISNA(VLOOKUP(I1550&amp;"-NA",'Default  Salaries'!D:E,2,FALSE)),"NA",VLOOKUP(I1550&amp;"-NA",'Default  Salaries'!D:E,2,FALSE)),VLOOKUP(J1550,'Default  Salaries'!D:E,2,FALSE))))</f>
        <v/>
      </c>
      <c r="L1550" s="46"/>
      <c r="M1550" s="19"/>
      <c r="N1550" s="45"/>
      <c r="O1550" s="45"/>
      <c r="P1550" s="7" t="str">
        <f t="shared" si="73"/>
        <v/>
      </c>
      <c r="Q1550" s="14"/>
      <c r="R1550" s="15"/>
      <c r="S1550" s="14"/>
      <c r="T1550" s="15"/>
      <c r="U1550" s="14"/>
      <c r="V1550" s="15"/>
      <c r="W1550" s="47"/>
      <c r="X1550" s="48"/>
      <c r="Y1550" s="47"/>
      <c r="Z1550" s="48"/>
      <c r="AA1550" s="47"/>
      <c r="AB1550" s="48"/>
      <c r="AC1550" s="47"/>
      <c r="AD1550" s="48"/>
      <c r="AE1550" s="47"/>
      <c r="AF1550" s="48"/>
      <c r="AG1550" s="47"/>
      <c r="AH1550" s="48"/>
      <c r="AI1550" s="47"/>
      <c r="AJ1550" s="48"/>
    </row>
    <row r="1551" spans="1:36" x14ac:dyDescent="0.25">
      <c r="A1551" s="7">
        <f t="shared" si="74"/>
        <v>1547</v>
      </c>
      <c r="B1551" s="8"/>
      <c r="C1551" s="5"/>
      <c r="D1551" s="5"/>
      <c r="E1551" s="5"/>
      <c r="F1551" s="7" t="str">
        <f>IF(E1551="","",IF(VLOOKUP(E1551,'Study Locations'!B:D,2,FALSE)="","",VLOOKUP(E1551,'Study Locations'!B:D,2,FALSE)))</f>
        <v/>
      </c>
      <c r="G1551" s="7" t="str">
        <f>IF(E1551="","",IF(VLOOKUP(E1551,'Study Locations'!B:D,3,FALSE)="","",VLOOKUP(E1551,'Study Locations'!B:D,3,FALSE)))</f>
        <v/>
      </c>
      <c r="H1551" s="5"/>
      <c r="I1551" s="5"/>
      <c r="J1551" s="3" t="str">
        <f t="shared" si="72"/>
        <v/>
      </c>
      <c r="K1551" s="29" t="str">
        <f>IF(B1551="","",IF(J1551="","NA",IF(ISNA(VLOOKUP(J1551,'Default  Salaries'!D:E,2,FALSE)),IF(ISNA(VLOOKUP(I1551&amp;"-NA",'Default  Salaries'!D:E,2,FALSE)),"NA",VLOOKUP(I1551&amp;"-NA",'Default  Salaries'!D:E,2,FALSE)),VLOOKUP(J1551,'Default  Salaries'!D:E,2,FALSE))))</f>
        <v/>
      </c>
      <c r="L1551" s="46"/>
      <c r="M1551" s="19"/>
      <c r="N1551" s="45"/>
      <c r="O1551" s="45"/>
      <c r="P1551" s="7" t="str">
        <f t="shared" si="73"/>
        <v/>
      </c>
      <c r="Q1551" s="14"/>
      <c r="R1551" s="15"/>
      <c r="S1551" s="14"/>
      <c r="T1551" s="15"/>
      <c r="U1551" s="14"/>
      <c r="V1551" s="15"/>
      <c r="W1551" s="47"/>
      <c r="X1551" s="48"/>
      <c r="Y1551" s="47"/>
      <c r="Z1551" s="48"/>
      <c r="AA1551" s="47"/>
      <c r="AB1551" s="48"/>
      <c r="AC1551" s="47"/>
      <c r="AD1551" s="48"/>
      <c r="AE1551" s="47"/>
      <c r="AF1551" s="48"/>
      <c r="AG1551" s="47"/>
      <c r="AH1551" s="48"/>
      <c r="AI1551" s="47"/>
      <c r="AJ1551" s="48"/>
    </row>
    <row r="1552" spans="1:36" x14ac:dyDescent="0.25">
      <c r="A1552" s="7">
        <f t="shared" si="74"/>
        <v>1548</v>
      </c>
      <c r="B1552" s="8"/>
      <c r="C1552" s="5"/>
      <c r="D1552" s="5"/>
      <c r="E1552" s="5"/>
      <c r="F1552" s="7" t="str">
        <f>IF(E1552="","",IF(VLOOKUP(E1552,'Study Locations'!B:D,2,FALSE)="","",VLOOKUP(E1552,'Study Locations'!B:D,2,FALSE)))</f>
        <v/>
      </c>
      <c r="G1552" s="7" t="str">
        <f>IF(E1552="","",IF(VLOOKUP(E1552,'Study Locations'!B:D,3,FALSE)="","",VLOOKUP(E1552,'Study Locations'!B:D,3,FALSE)))</f>
        <v/>
      </c>
      <c r="H1552" s="5"/>
      <c r="I1552" s="5"/>
      <c r="J1552" s="3" t="str">
        <f t="shared" si="72"/>
        <v/>
      </c>
      <c r="K1552" s="29" t="str">
        <f>IF(B1552="","",IF(J1552="","NA",IF(ISNA(VLOOKUP(J1552,'Default  Salaries'!D:E,2,FALSE)),IF(ISNA(VLOOKUP(I1552&amp;"-NA",'Default  Salaries'!D:E,2,FALSE)),"NA",VLOOKUP(I1552&amp;"-NA",'Default  Salaries'!D:E,2,FALSE)),VLOOKUP(J1552,'Default  Salaries'!D:E,2,FALSE))))</f>
        <v/>
      </c>
      <c r="L1552" s="46"/>
      <c r="M1552" s="19"/>
      <c r="N1552" s="45"/>
      <c r="O1552" s="45"/>
      <c r="P1552" s="7" t="str">
        <f t="shared" si="73"/>
        <v/>
      </c>
      <c r="Q1552" s="14"/>
      <c r="R1552" s="15"/>
      <c r="S1552" s="14"/>
      <c r="T1552" s="15"/>
      <c r="U1552" s="14"/>
      <c r="V1552" s="15"/>
      <c r="W1552" s="47"/>
      <c r="X1552" s="48"/>
      <c r="Y1552" s="47"/>
      <c r="Z1552" s="48"/>
      <c r="AA1552" s="47"/>
      <c r="AB1552" s="48"/>
      <c r="AC1552" s="47"/>
      <c r="AD1552" s="48"/>
      <c r="AE1552" s="47"/>
      <c r="AF1552" s="48"/>
      <c r="AG1552" s="47"/>
      <c r="AH1552" s="48"/>
      <c r="AI1552" s="47"/>
      <c r="AJ1552" s="48"/>
    </row>
    <row r="1553" spans="1:36" x14ac:dyDescent="0.25">
      <c r="A1553" s="7">
        <f t="shared" si="74"/>
        <v>1549</v>
      </c>
      <c r="B1553" s="8"/>
      <c r="C1553" s="5"/>
      <c r="D1553" s="5"/>
      <c r="E1553" s="5"/>
      <c r="F1553" s="7" t="str">
        <f>IF(E1553="","",IF(VLOOKUP(E1553,'Study Locations'!B:D,2,FALSE)="","",VLOOKUP(E1553,'Study Locations'!B:D,2,FALSE)))</f>
        <v/>
      </c>
      <c r="G1553" s="7" t="str">
        <f>IF(E1553="","",IF(VLOOKUP(E1553,'Study Locations'!B:D,3,FALSE)="","",VLOOKUP(E1553,'Study Locations'!B:D,3,FALSE)))</f>
        <v/>
      </c>
      <c r="H1553" s="5"/>
      <c r="I1553" s="5"/>
      <c r="J1553" s="3" t="str">
        <f t="shared" si="72"/>
        <v/>
      </c>
      <c r="K1553" s="29" t="str">
        <f>IF(B1553="","",IF(J1553="","NA",IF(ISNA(VLOOKUP(J1553,'Default  Salaries'!D:E,2,FALSE)),IF(ISNA(VLOOKUP(I1553&amp;"-NA",'Default  Salaries'!D:E,2,FALSE)),"NA",VLOOKUP(I1553&amp;"-NA",'Default  Salaries'!D:E,2,FALSE)),VLOOKUP(J1553,'Default  Salaries'!D:E,2,FALSE))))</f>
        <v/>
      </c>
      <c r="L1553" s="46"/>
      <c r="M1553" s="19"/>
      <c r="N1553" s="45"/>
      <c r="O1553" s="45"/>
      <c r="P1553" s="7" t="str">
        <f t="shared" si="73"/>
        <v/>
      </c>
      <c r="Q1553" s="14"/>
      <c r="R1553" s="15"/>
      <c r="S1553" s="14"/>
      <c r="T1553" s="15"/>
      <c r="U1553" s="14"/>
      <c r="V1553" s="15"/>
      <c r="W1553" s="47"/>
      <c r="X1553" s="48"/>
      <c r="Y1553" s="47"/>
      <c r="Z1553" s="48"/>
      <c r="AA1553" s="47"/>
      <c r="AB1553" s="48"/>
      <c r="AC1553" s="47"/>
      <c r="AD1553" s="48"/>
      <c r="AE1553" s="47"/>
      <c r="AF1553" s="48"/>
      <c r="AG1553" s="47"/>
      <c r="AH1553" s="48"/>
      <c r="AI1553" s="47"/>
      <c r="AJ1553" s="48"/>
    </row>
    <row r="1554" spans="1:36" x14ac:dyDescent="0.25">
      <c r="A1554" s="7">
        <f t="shared" si="74"/>
        <v>1550</v>
      </c>
      <c r="B1554" s="8"/>
      <c r="C1554" s="5"/>
      <c r="D1554" s="5"/>
      <c r="E1554" s="5"/>
      <c r="F1554" s="7" t="str">
        <f>IF(E1554="","",IF(VLOOKUP(E1554,'Study Locations'!B:D,2,FALSE)="","",VLOOKUP(E1554,'Study Locations'!B:D,2,FALSE)))</f>
        <v/>
      </c>
      <c r="G1554" s="7" t="str">
        <f>IF(E1554="","",IF(VLOOKUP(E1554,'Study Locations'!B:D,3,FALSE)="","",VLOOKUP(E1554,'Study Locations'!B:D,3,FALSE)))</f>
        <v/>
      </c>
      <c r="H1554" s="5"/>
      <c r="I1554" s="5"/>
      <c r="J1554" s="3" t="str">
        <f t="shared" si="72"/>
        <v/>
      </c>
      <c r="K1554" s="29" t="str">
        <f>IF(B1554="","",IF(J1554="","NA",IF(ISNA(VLOOKUP(J1554,'Default  Salaries'!D:E,2,FALSE)),IF(ISNA(VLOOKUP(I1554&amp;"-NA",'Default  Salaries'!D:E,2,FALSE)),"NA",VLOOKUP(I1554&amp;"-NA",'Default  Salaries'!D:E,2,FALSE)),VLOOKUP(J1554,'Default  Salaries'!D:E,2,FALSE))))</f>
        <v/>
      </c>
      <c r="L1554" s="46"/>
      <c r="M1554" s="19"/>
      <c r="N1554" s="45"/>
      <c r="O1554" s="45"/>
      <c r="P1554" s="7" t="str">
        <f t="shared" si="73"/>
        <v/>
      </c>
      <c r="Q1554" s="14"/>
      <c r="R1554" s="15"/>
      <c r="S1554" s="14"/>
      <c r="T1554" s="15"/>
      <c r="U1554" s="14"/>
      <c r="V1554" s="15"/>
      <c r="W1554" s="47"/>
      <c r="X1554" s="48"/>
      <c r="Y1554" s="47"/>
      <c r="Z1554" s="48"/>
      <c r="AA1554" s="47"/>
      <c r="AB1554" s="48"/>
      <c r="AC1554" s="47"/>
      <c r="AD1554" s="48"/>
      <c r="AE1554" s="47"/>
      <c r="AF1554" s="48"/>
      <c r="AG1554" s="47"/>
      <c r="AH1554" s="48"/>
      <c r="AI1554" s="47"/>
      <c r="AJ1554" s="48"/>
    </row>
    <row r="1555" spans="1:36" x14ac:dyDescent="0.25">
      <c r="A1555" s="7">
        <f t="shared" si="74"/>
        <v>1551</v>
      </c>
      <c r="B1555" s="8"/>
      <c r="C1555" s="5"/>
      <c r="D1555" s="5"/>
      <c r="E1555" s="5"/>
      <c r="F1555" s="7" t="str">
        <f>IF(E1555="","",IF(VLOOKUP(E1555,'Study Locations'!B:D,2,FALSE)="","",VLOOKUP(E1555,'Study Locations'!B:D,2,FALSE)))</f>
        <v/>
      </c>
      <c r="G1555" s="7" t="str">
        <f>IF(E1555="","",IF(VLOOKUP(E1555,'Study Locations'!B:D,3,FALSE)="","",VLOOKUP(E1555,'Study Locations'!B:D,3,FALSE)))</f>
        <v/>
      </c>
      <c r="H1555" s="5"/>
      <c r="I1555" s="5"/>
      <c r="J1555" s="3" t="str">
        <f t="shared" si="72"/>
        <v/>
      </c>
      <c r="K1555" s="29" t="str">
        <f>IF(B1555="","",IF(J1555="","NA",IF(ISNA(VLOOKUP(J1555,'Default  Salaries'!D:E,2,FALSE)),IF(ISNA(VLOOKUP(I1555&amp;"-NA",'Default  Salaries'!D:E,2,FALSE)),"NA",VLOOKUP(I1555&amp;"-NA",'Default  Salaries'!D:E,2,FALSE)),VLOOKUP(J1555,'Default  Salaries'!D:E,2,FALSE))))</f>
        <v/>
      </c>
      <c r="L1555" s="46"/>
      <c r="M1555" s="19"/>
      <c r="N1555" s="45"/>
      <c r="O1555" s="45"/>
      <c r="P1555" s="7" t="str">
        <f t="shared" si="73"/>
        <v/>
      </c>
      <c r="Q1555" s="14"/>
      <c r="R1555" s="15"/>
      <c r="S1555" s="14"/>
      <c r="T1555" s="15"/>
      <c r="U1555" s="14"/>
      <c r="V1555" s="15"/>
      <c r="W1555" s="47"/>
      <c r="X1555" s="48"/>
      <c r="Y1555" s="47"/>
      <c r="Z1555" s="48"/>
      <c r="AA1555" s="47"/>
      <c r="AB1555" s="48"/>
      <c r="AC1555" s="47"/>
      <c r="AD1555" s="48"/>
      <c r="AE1555" s="47"/>
      <c r="AF1555" s="48"/>
      <c r="AG1555" s="47"/>
      <c r="AH1555" s="48"/>
      <c r="AI1555" s="47"/>
      <c r="AJ1555" s="48"/>
    </row>
    <row r="1556" spans="1:36" x14ac:dyDescent="0.25">
      <c r="A1556" s="7">
        <f t="shared" si="74"/>
        <v>1552</v>
      </c>
      <c r="B1556" s="8"/>
      <c r="C1556" s="5"/>
      <c r="D1556" s="5"/>
      <c r="E1556" s="5"/>
      <c r="F1556" s="7" t="str">
        <f>IF(E1556="","",IF(VLOOKUP(E1556,'Study Locations'!B:D,2,FALSE)="","",VLOOKUP(E1556,'Study Locations'!B:D,2,FALSE)))</f>
        <v/>
      </c>
      <c r="G1556" s="7" t="str">
        <f>IF(E1556="","",IF(VLOOKUP(E1556,'Study Locations'!B:D,3,FALSE)="","",VLOOKUP(E1556,'Study Locations'!B:D,3,FALSE)))</f>
        <v/>
      </c>
      <c r="H1556" s="5"/>
      <c r="I1556" s="5"/>
      <c r="J1556" s="3" t="str">
        <f t="shared" si="72"/>
        <v/>
      </c>
      <c r="K1556" s="29" t="str">
        <f>IF(B1556="","",IF(J1556="","NA",IF(ISNA(VLOOKUP(J1556,'Default  Salaries'!D:E,2,FALSE)),IF(ISNA(VLOOKUP(I1556&amp;"-NA",'Default  Salaries'!D:E,2,FALSE)),"NA",VLOOKUP(I1556&amp;"-NA",'Default  Salaries'!D:E,2,FALSE)),VLOOKUP(J1556,'Default  Salaries'!D:E,2,FALSE))))</f>
        <v/>
      </c>
      <c r="L1556" s="46"/>
      <c r="M1556" s="19"/>
      <c r="N1556" s="45"/>
      <c r="O1556" s="45"/>
      <c r="P1556" s="7" t="str">
        <f t="shared" si="73"/>
        <v/>
      </c>
      <c r="Q1556" s="14"/>
      <c r="R1556" s="15"/>
      <c r="S1556" s="14"/>
      <c r="T1556" s="15"/>
      <c r="U1556" s="14"/>
      <c r="V1556" s="15"/>
      <c r="W1556" s="47"/>
      <c r="X1556" s="48"/>
      <c r="Y1556" s="47"/>
      <c r="Z1556" s="48"/>
      <c r="AA1556" s="47"/>
      <c r="AB1556" s="48"/>
      <c r="AC1556" s="47"/>
      <c r="AD1556" s="48"/>
      <c r="AE1556" s="47"/>
      <c r="AF1556" s="48"/>
      <c r="AG1556" s="47"/>
      <c r="AH1556" s="48"/>
      <c r="AI1556" s="47"/>
      <c r="AJ1556" s="48"/>
    </row>
    <row r="1557" spans="1:36" x14ac:dyDescent="0.25">
      <c r="A1557" s="7">
        <f t="shared" si="74"/>
        <v>1553</v>
      </c>
      <c r="B1557" s="8"/>
      <c r="C1557" s="5"/>
      <c r="D1557" s="5"/>
      <c r="E1557" s="5"/>
      <c r="F1557" s="7" t="str">
        <f>IF(E1557="","",IF(VLOOKUP(E1557,'Study Locations'!B:D,2,FALSE)="","",VLOOKUP(E1557,'Study Locations'!B:D,2,FALSE)))</f>
        <v/>
      </c>
      <c r="G1557" s="7" t="str">
        <f>IF(E1557="","",IF(VLOOKUP(E1557,'Study Locations'!B:D,3,FALSE)="","",VLOOKUP(E1557,'Study Locations'!B:D,3,FALSE)))</f>
        <v/>
      </c>
      <c r="H1557" s="5"/>
      <c r="I1557" s="5"/>
      <c r="J1557" s="3" t="str">
        <f t="shared" si="72"/>
        <v/>
      </c>
      <c r="K1557" s="29" t="str">
        <f>IF(B1557="","",IF(J1557="","NA",IF(ISNA(VLOOKUP(J1557,'Default  Salaries'!D:E,2,FALSE)),IF(ISNA(VLOOKUP(I1557&amp;"-NA",'Default  Salaries'!D:E,2,FALSE)),"NA",VLOOKUP(I1557&amp;"-NA",'Default  Salaries'!D:E,2,FALSE)),VLOOKUP(J1557,'Default  Salaries'!D:E,2,FALSE))))</f>
        <v/>
      </c>
      <c r="L1557" s="46"/>
      <c r="M1557" s="19"/>
      <c r="N1557" s="45"/>
      <c r="O1557" s="45"/>
      <c r="P1557" s="7" t="str">
        <f t="shared" si="73"/>
        <v/>
      </c>
      <c r="Q1557" s="14"/>
      <c r="R1557" s="15"/>
      <c r="S1557" s="14"/>
      <c r="T1557" s="15"/>
      <c r="U1557" s="14"/>
      <c r="V1557" s="15"/>
      <c r="W1557" s="47"/>
      <c r="X1557" s="48"/>
      <c r="Y1557" s="47"/>
      <c r="Z1557" s="48"/>
      <c r="AA1557" s="47"/>
      <c r="AB1557" s="48"/>
      <c r="AC1557" s="47"/>
      <c r="AD1557" s="48"/>
      <c r="AE1557" s="47"/>
      <c r="AF1557" s="48"/>
      <c r="AG1557" s="47"/>
      <c r="AH1557" s="48"/>
      <c r="AI1557" s="47"/>
      <c r="AJ1557" s="48"/>
    </row>
    <row r="1558" spans="1:36" x14ac:dyDescent="0.25">
      <c r="A1558" s="7">
        <f t="shared" si="74"/>
        <v>1554</v>
      </c>
      <c r="B1558" s="8"/>
      <c r="C1558" s="5"/>
      <c r="D1558" s="5"/>
      <c r="E1558" s="5"/>
      <c r="F1558" s="7" t="str">
        <f>IF(E1558="","",IF(VLOOKUP(E1558,'Study Locations'!B:D,2,FALSE)="","",VLOOKUP(E1558,'Study Locations'!B:D,2,FALSE)))</f>
        <v/>
      </c>
      <c r="G1558" s="7" t="str">
        <f>IF(E1558="","",IF(VLOOKUP(E1558,'Study Locations'!B:D,3,FALSE)="","",VLOOKUP(E1558,'Study Locations'!B:D,3,FALSE)))</f>
        <v/>
      </c>
      <c r="H1558" s="5"/>
      <c r="I1558" s="5"/>
      <c r="J1558" s="3" t="str">
        <f t="shared" si="72"/>
        <v/>
      </c>
      <c r="K1558" s="29" t="str">
        <f>IF(B1558="","",IF(J1558="","NA",IF(ISNA(VLOOKUP(J1558,'Default  Salaries'!D:E,2,FALSE)),IF(ISNA(VLOOKUP(I1558&amp;"-NA",'Default  Salaries'!D:E,2,FALSE)),"NA",VLOOKUP(I1558&amp;"-NA",'Default  Salaries'!D:E,2,FALSE)),VLOOKUP(J1558,'Default  Salaries'!D:E,2,FALSE))))</f>
        <v/>
      </c>
      <c r="L1558" s="46"/>
      <c r="M1558" s="19"/>
      <c r="N1558" s="45"/>
      <c r="O1558" s="45"/>
      <c r="P1558" s="7" t="str">
        <f t="shared" si="73"/>
        <v/>
      </c>
      <c r="Q1558" s="14"/>
      <c r="R1558" s="15"/>
      <c r="S1558" s="14"/>
      <c r="T1558" s="15"/>
      <c r="U1558" s="14"/>
      <c r="V1558" s="15"/>
      <c r="W1558" s="47"/>
      <c r="X1558" s="48"/>
      <c r="Y1558" s="47"/>
      <c r="Z1558" s="48"/>
      <c r="AA1558" s="47"/>
      <c r="AB1558" s="48"/>
      <c r="AC1558" s="47"/>
      <c r="AD1558" s="48"/>
      <c r="AE1558" s="47"/>
      <c r="AF1558" s="48"/>
      <c r="AG1558" s="47"/>
      <c r="AH1558" s="48"/>
      <c r="AI1558" s="47"/>
      <c r="AJ1558" s="48"/>
    </row>
    <row r="1559" spans="1:36" x14ac:dyDescent="0.25">
      <c r="A1559" s="7">
        <f t="shared" si="74"/>
        <v>1555</v>
      </c>
      <c r="B1559" s="8"/>
      <c r="C1559" s="5"/>
      <c r="D1559" s="5"/>
      <c r="E1559" s="5"/>
      <c r="F1559" s="7" t="str">
        <f>IF(E1559="","",IF(VLOOKUP(E1559,'Study Locations'!B:D,2,FALSE)="","",VLOOKUP(E1559,'Study Locations'!B:D,2,FALSE)))</f>
        <v/>
      </c>
      <c r="G1559" s="7" t="str">
        <f>IF(E1559="","",IF(VLOOKUP(E1559,'Study Locations'!B:D,3,FALSE)="","",VLOOKUP(E1559,'Study Locations'!B:D,3,FALSE)))</f>
        <v/>
      </c>
      <c r="H1559" s="5"/>
      <c r="I1559" s="5"/>
      <c r="J1559" s="3" t="str">
        <f t="shared" si="72"/>
        <v/>
      </c>
      <c r="K1559" s="29" t="str">
        <f>IF(B1559="","",IF(J1559="","NA",IF(ISNA(VLOOKUP(J1559,'Default  Salaries'!D:E,2,FALSE)),IF(ISNA(VLOOKUP(I1559&amp;"-NA",'Default  Salaries'!D:E,2,FALSE)),"NA",VLOOKUP(I1559&amp;"-NA",'Default  Salaries'!D:E,2,FALSE)),VLOOKUP(J1559,'Default  Salaries'!D:E,2,FALSE))))</f>
        <v/>
      </c>
      <c r="L1559" s="46"/>
      <c r="M1559" s="19"/>
      <c r="N1559" s="45"/>
      <c r="O1559" s="45"/>
      <c r="P1559" s="7" t="str">
        <f t="shared" si="73"/>
        <v/>
      </c>
      <c r="Q1559" s="14"/>
      <c r="R1559" s="15"/>
      <c r="S1559" s="14"/>
      <c r="T1559" s="15"/>
      <c r="U1559" s="14"/>
      <c r="V1559" s="15"/>
      <c r="W1559" s="47"/>
      <c r="X1559" s="48"/>
      <c r="Y1559" s="47"/>
      <c r="Z1559" s="48"/>
      <c r="AA1559" s="47"/>
      <c r="AB1559" s="48"/>
      <c r="AC1559" s="47"/>
      <c r="AD1559" s="48"/>
      <c r="AE1559" s="47"/>
      <c r="AF1559" s="48"/>
      <c r="AG1559" s="47"/>
      <c r="AH1559" s="48"/>
      <c r="AI1559" s="47"/>
      <c r="AJ1559" s="48"/>
    </row>
    <row r="1560" spans="1:36" x14ac:dyDescent="0.25">
      <c r="A1560" s="7">
        <f t="shared" si="74"/>
        <v>1556</v>
      </c>
      <c r="B1560" s="8"/>
      <c r="C1560" s="5"/>
      <c r="D1560" s="5"/>
      <c r="E1560" s="5"/>
      <c r="F1560" s="7" t="str">
        <f>IF(E1560="","",IF(VLOOKUP(E1560,'Study Locations'!B:D,2,FALSE)="","",VLOOKUP(E1560,'Study Locations'!B:D,2,FALSE)))</f>
        <v/>
      </c>
      <c r="G1560" s="7" t="str">
        <f>IF(E1560="","",IF(VLOOKUP(E1560,'Study Locations'!B:D,3,FALSE)="","",VLOOKUP(E1560,'Study Locations'!B:D,3,FALSE)))</f>
        <v/>
      </c>
      <c r="H1560" s="5"/>
      <c r="I1560" s="5"/>
      <c r="J1560" s="3" t="str">
        <f t="shared" si="72"/>
        <v/>
      </c>
      <c r="K1560" s="29" t="str">
        <f>IF(B1560="","",IF(J1560="","NA",IF(ISNA(VLOOKUP(J1560,'Default  Salaries'!D:E,2,FALSE)),IF(ISNA(VLOOKUP(I1560&amp;"-NA",'Default  Salaries'!D:E,2,FALSE)),"NA",VLOOKUP(I1560&amp;"-NA",'Default  Salaries'!D:E,2,FALSE)),VLOOKUP(J1560,'Default  Salaries'!D:E,2,FALSE))))</f>
        <v/>
      </c>
      <c r="L1560" s="46"/>
      <c r="M1560" s="19"/>
      <c r="N1560" s="45"/>
      <c r="O1560" s="45"/>
      <c r="P1560" s="7" t="str">
        <f t="shared" si="73"/>
        <v/>
      </c>
      <c r="Q1560" s="14"/>
      <c r="R1560" s="15"/>
      <c r="S1560" s="14"/>
      <c r="T1560" s="15"/>
      <c r="U1560" s="14"/>
      <c r="V1560" s="15"/>
      <c r="W1560" s="47"/>
      <c r="X1560" s="48"/>
      <c r="Y1560" s="47"/>
      <c r="Z1560" s="48"/>
      <c r="AA1560" s="47"/>
      <c r="AB1560" s="48"/>
      <c r="AC1560" s="47"/>
      <c r="AD1560" s="48"/>
      <c r="AE1560" s="47"/>
      <c r="AF1560" s="48"/>
      <c r="AG1560" s="47"/>
      <c r="AH1560" s="48"/>
      <c r="AI1560" s="47"/>
      <c r="AJ1560" s="48"/>
    </row>
    <row r="1561" spans="1:36" x14ac:dyDescent="0.25">
      <c r="A1561" s="7">
        <f t="shared" si="74"/>
        <v>1557</v>
      </c>
      <c r="B1561" s="8"/>
      <c r="C1561" s="5"/>
      <c r="D1561" s="5"/>
      <c r="E1561" s="5"/>
      <c r="F1561" s="7" t="str">
        <f>IF(E1561="","",IF(VLOOKUP(E1561,'Study Locations'!B:D,2,FALSE)="","",VLOOKUP(E1561,'Study Locations'!B:D,2,FALSE)))</f>
        <v/>
      </c>
      <c r="G1561" s="7" t="str">
        <f>IF(E1561="","",IF(VLOOKUP(E1561,'Study Locations'!B:D,3,FALSE)="","",VLOOKUP(E1561,'Study Locations'!B:D,3,FALSE)))</f>
        <v/>
      </c>
      <c r="H1561" s="5"/>
      <c r="I1561" s="5"/>
      <c r="J1561" s="3" t="str">
        <f t="shared" si="72"/>
        <v/>
      </c>
      <c r="K1561" s="29" t="str">
        <f>IF(B1561="","",IF(J1561="","NA",IF(ISNA(VLOOKUP(J1561,'Default  Salaries'!D:E,2,FALSE)),IF(ISNA(VLOOKUP(I1561&amp;"-NA",'Default  Salaries'!D:E,2,FALSE)),"NA",VLOOKUP(I1561&amp;"-NA",'Default  Salaries'!D:E,2,FALSE)),VLOOKUP(J1561,'Default  Salaries'!D:E,2,FALSE))))</f>
        <v/>
      </c>
      <c r="L1561" s="46"/>
      <c r="M1561" s="19"/>
      <c r="N1561" s="45"/>
      <c r="O1561" s="45"/>
      <c r="P1561" s="7" t="str">
        <f t="shared" si="73"/>
        <v/>
      </c>
      <c r="Q1561" s="14"/>
      <c r="R1561" s="15"/>
      <c r="S1561" s="14"/>
      <c r="T1561" s="15"/>
      <c r="U1561" s="14"/>
      <c r="V1561" s="15"/>
      <c r="W1561" s="47"/>
      <c r="X1561" s="48"/>
      <c r="Y1561" s="47"/>
      <c r="Z1561" s="48"/>
      <c r="AA1561" s="47"/>
      <c r="AB1561" s="48"/>
      <c r="AC1561" s="47"/>
      <c r="AD1561" s="48"/>
      <c r="AE1561" s="47"/>
      <c r="AF1561" s="48"/>
      <c r="AG1561" s="47"/>
      <c r="AH1561" s="48"/>
      <c r="AI1561" s="47"/>
      <c r="AJ1561" s="48"/>
    </row>
    <row r="1562" spans="1:36" x14ac:dyDescent="0.25">
      <c r="A1562" s="7">
        <f t="shared" si="74"/>
        <v>1558</v>
      </c>
      <c r="B1562" s="8"/>
      <c r="C1562" s="5"/>
      <c r="D1562" s="5"/>
      <c r="E1562" s="5"/>
      <c r="F1562" s="7" t="str">
        <f>IF(E1562="","",IF(VLOOKUP(E1562,'Study Locations'!B:D,2,FALSE)="","",VLOOKUP(E1562,'Study Locations'!B:D,2,FALSE)))</f>
        <v/>
      </c>
      <c r="G1562" s="7" t="str">
        <f>IF(E1562="","",IF(VLOOKUP(E1562,'Study Locations'!B:D,3,FALSE)="","",VLOOKUP(E1562,'Study Locations'!B:D,3,FALSE)))</f>
        <v/>
      </c>
      <c r="H1562" s="5"/>
      <c r="I1562" s="5"/>
      <c r="J1562" s="3" t="str">
        <f t="shared" si="72"/>
        <v/>
      </c>
      <c r="K1562" s="29" t="str">
        <f>IF(B1562="","",IF(J1562="","NA",IF(ISNA(VLOOKUP(J1562,'Default  Salaries'!D:E,2,FALSE)),IF(ISNA(VLOOKUP(I1562&amp;"-NA",'Default  Salaries'!D:E,2,FALSE)),"NA",VLOOKUP(I1562&amp;"-NA",'Default  Salaries'!D:E,2,FALSE)),VLOOKUP(J1562,'Default  Salaries'!D:E,2,FALSE))))</f>
        <v/>
      </c>
      <c r="L1562" s="46"/>
      <c r="M1562" s="19"/>
      <c r="N1562" s="45"/>
      <c r="O1562" s="45"/>
      <c r="P1562" s="7" t="str">
        <f t="shared" si="73"/>
        <v/>
      </c>
      <c r="Q1562" s="14"/>
      <c r="R1562" s="15"/>
      <c r="S1562" s="14"/>
      <c r="T1562" s="15"/>
      <c r="U1562" s="14"/>
      <c r="V1562" s="15"/>
      <c r="W1562" s="47"/>
      <c r="X1562" s="48"/>
      <c r="Y1562" s="47"/>
      <c r="Z1562" s="48"/>
      <c r="AA1562" s="47"/>
      <c r="AB1562" s="48"/>
      <c r="AC1562" s="47"/>
      <c r="AD1562" s="48"/>
      <c r="AE1562" s="47"/>
      <c r="AF1562" s="48"/>
      <c r="AG1562" s="47"/>
      <c r="AH1562" s="48"/>
      <c r="AI1562" s="47"/>
      <c r="AJ1562" s="48"/>
    </row>
    <row r="1563" spans="1:36" x14ac:dyDescent="0.25">
      <c r="A1563" s="7">
        <f t="shared" si="74"/>
        <v>1559</v>
      </c>
      <c r="B1563" s="8"/>
      <c r="C1563" s="5"/>
      <c r="D1563" s="5"/>
      <c r="E1563" s="5"/>
      <c r="F1563" s="7" t="str">
        <f>IF(E1563="","",IF(VLOOKUP(E1563,'Study Locations'!B:D,2,FALSE)="","",VLOOKUP(E1563,'Study Locations'!B:D,2,FALSE)))</f>
        <v/>
      </c>
      <c r="G1563" s="7" t="str">
        <f>IF(E1563="","",IF(VLOOKUP(E1563,'Study Locations'!B:D,3,FALSE)="","",VLOOKUP(E1563,'Study Locations'!B:D,3,FALSE)))</f>
        <v/>
      </c>
      <c r="H1563" s="5"/>
      <c r="I1563" s="5"/>
      <c r="J1563" s="3" t="str">
        <f t="shared" si="72"/>
        <v/>
      </c>
      <c r="K1563" s="29" t="str">
        <f>IF(B1563="","",IF(J1563="","NA",IF(ISNA(VLOOKUP(J1563,'Default  Salaries'!D:E,2,FALSE)),IF(ISNA(VLOOKUP(I1563&amp;"-NA",'Default  Salaries'!D:E,2,FALSE)),"NA",VLOOKUP(I1563&amp;"-NA",'Default  Salaries'!D:E,2,FALSE)),VLOOKUP(J1563,'Default  Salaries'!D:E,2,FALSE))))</f>
        <v/>
      </c>
      <c r="L1563" s="46"/>
      <c r="M1563" s="19"/>
      <c r="N1563" s="45"/>
      <c r="O1563" s="45"/>
      <c r="P1563" s="7" t="str">
        <f t="shared" si="73"/>
        <v/>
      </c>
      <c r="Q1563" s="14"/>
      <c r="R1563" s="15"/>
      <c r="S1563" s="14"/>
      <c r="T1563" s="15"/>
      <c r="U1563" s="14"/>
      <c r="V1563" s="15"/>
      <c r="W1563" s="47"/>
      <c r="X1563" s="48"/>
      <c r="Y1563" s="47"/>
      <c r="Z1563" s="48"/>
      <c r="AA1563" s="47"/>
      <c r="AB1563" s="48"/>
      <c r="AC1563" s="47"/>
      <c r="AD1563" s="48"/>
      <c r="AE1563" s="47"/>
      <c r="AF1563" s="48"/>
      <c r="AG1563" s="47"/>
      <c r="AH1563" s="48"/>
      <c r="AI1563" s="47"/>
      <c r="AJ1563" s="48"/>
    </row>
    <row r="1564" spans="1:36" x14ac:dyDescent="0.25">
      <c r="A1564" s="7">
        <f t="shared" si="74"/>
        <v>1560</v>
      </c>
      <c r="B1564" s="8"/>
      <c r="C1564" s="5"/>
      <c r="D1564" s="5"/>
      <c r="E1564" s="5"/>
      <c r="F1564" s="7" t="str">
        <f>IF(E1564="","",IF(VLOOKUP(E1564,'Study Locations'!B:D,2,FALSE)="","",VLOOKUP(E1564,'Study Locations'!B:D,2,FALSE)))</f>
        <v/>
      </c>
      <c r="G1564" s="7" t="str">
        <f>IF(E1564="","",IF(VLOOKUP(E1564,'Study Locations'!B:D,3,FALSE)="","",VLOOKUP(E1564,'Study Locations'!B:D,3,FALSE)))</f>
        <v/>
      </c>
      <c r="H1564" s="5"/>
      <c r="I1564" s="5"/>
      <c r="J1564" s="3" t="str">
        <f t="shared" si="72"/>
        <v/>
      </c>
      <c r="K1564" s="29" t="str">
        <f>IF(B1564="","",IF(J1564="","NA",IF(ISNA(VLOOKUP(J1564,'Default  Salaries'!D:E,2,FALSE)),IF(ISNA(VLOOKUP(I1564&amp;"-NA",'Default  Salaries'!D:E,2,FALSE)),"NA",VLOOKUP(I1564&amp;"-NA",'Default  Salaries'!D:E,2,FALSE)),VLOOKUP(J1564,'Default  Salaries'!D:E,2,FALSE))))</f>
        <v/>
      </c>
      <c r="L1564" s="46"/>
      <c r="M1564" s="19"/>
      <c r="N1564" s="45"/>
      <c r="O1564" s="45"/>
      <c r="P1564" s="7" t="str">
        <f t="shared" si="73"/>
        <v/>
      </c>
      <c r="Q1564" s="14"/>
      <c r="R1564" s="15"/>
      <c r="S1564" s="14"/>
      <c r="T1564" s="15"/>
      <c r="U1564" s="14"/>
      <c r="V1564" s="15"/>
      <c r="W1564" s="47"/>
      <c r="X1564" s="48"/>
      <c r="Y1564" s="47"/>
      <c r="Z1564" s="48"/>
      <c r="AA1564" s="47"/>
      <c r="AB1564" s="48"/>
      <c r="AC1564" s="47"/>
      <c r="AD1564" s="48"/>
      <c r="AE1564" s="47"/>
      <c r="AF1564" s="48"/>
      <c r="AG1564" s="47"/>
      <c r="AH1564" s="48"/>
      <c r="AI1564" s="47"/>
      <c r="AJ1564" s="48"/>
    </row>
    <row r="1565" spans="1:36" x14ac:dyDescent="0.25">
      <c r="A1565" s="7">
        <f t="shared" si="74"/>
        <v>1561</v>
      </c>
      <c r="B1565" s="8"/>
      <c r="C1565" s="5"/>
      <c r="D1565" s="5"/>
      <c r="E1565" s="5"/>
      <c r="F1565" s="7" t="str">
        <f>IF(E1565="","",IF(VLOOKUP(E1565,'Study Locations'!B:D,2,FALSE)="","",VLOOKUP(E1565,'Study Locations'!B:D,2,FALSE)))</f>
        <v/>
      </c>
      <c r="G1565" s="7" t="str">
        <f>IF(E1565="","",IF(VLOOKUP(E1565,'Study Locations'!B:D,3,FALSE)="","",VLOOKUP(E1565,'Study Locations'!B:D,3,FALSE)))</f>
        <v/>
      </c>
      <c r="H1565" s="5"/>
      <c r="I1565" s="5"/>
      <c r="J1565" s="3" t="str">
        <f t="shared" si="72"/>
        <v/>
      </c>
      <c r="K1565" s="29" t="str">
        <f>IF(B1565="","",IF(J1565="","NA",IF(ISNA(VLOOKUP(J1565,'Default  Salaries'!D:E,2,FALSE)),IF(ISNA(VLOOKUP(I1565&amp;"-NA",'Default  Salaries'!D:E,2,FALSE)),"NA",VLOOKUP(I1565&amp;"-NA",'Default  Salaries'!D:E,2,FALSE)),VLOOKUP(J1565,'Default  Salaries'!D:E,2,FALSE))))</f>
        <v/>
      </c>
      <c r="L1565" s="46"/>
      <c r="M1565" s="19"/>
      <c r="N1565" s="45"/>
      <c r="O1565" s="45"/>
      <c r="P1565" s="7" t="str">
        <f t="shared" si="73"/>
        <v/>
      </c>
      <c r="Q1565" s="14"/>
      <c r="R1565" s="15"/>
      <c r="S1565" s="14"/>
      <c r="T1565" s="15"/>
      <c r="U1565" s="14"/>
      <c r="V1565" s="15"/>
      <c r="W1565" s="47"/>
      <c r="X1565" s="48"/>
      <c r="Y1565" s="47"/>
      <c r="Z1565" s="48"/>
      <c r="AA1565" s="47"/>
      <c r="AB1565" s="48"/>
      <c r="AC1565" s="47"/>
      <c r="AD1565" s="48"/>
      <c r="AE1565" s="47"/>
      <c r="AF1565" s="48"/>
      <c r="AG1565" s="47"/>
      <c r="AH1565" s="48"/>
      <c r="AI1565" s="47"/>
      <c r="AJ1565" s="48"/>
    </row>
    <row r="1566" spans="1:36" x14ac:dyDescent="0.25">
      <c r="A1566" s="7">
        <f t="shared" si="74"/>
        <v>1562</v>
      </c>
      <c r="B1566" s="8"/>
      <c r="C1566" s="5"/>
      <c r="D1566" s="5"/>
      <c r="E1566" s="5"/>
      <c r="F1566" s="7" t="str">
        <f>IF(E1566="","",IF(VLOOKUP(E1566,'Study Locations'!B:D,2,FALSE)="","",VLOOKUP(E1566,'Study Locations'!B:D,2,FALSE)))</f>
        <v/>
      </c>
      <c r="G1566" s="7" t="str">
        <f>IF(E1566="","",IF(VLOOKUP(E1566,'Study Locations'!B:D,3,FALSE)="","",VLOOKUP(E1566,'Study Locations'!B:D,3,FALSE)))</f>
        <v/>
      </c>
      <c r="H1566" s="5"/>
      <c r="I1566" s="5"/>
      <c r="J1566" s="3" t="str">
        <f t="shared" si="72"/>
        <v/>
      </c>
      <c r="K1566" s="29" t="str">
        <f>IF(B1566="","",IF(J1566="","NA",IF(ISNA(VLOOKUP(J1566,'Default  Salaries'!D:E,2,FALSE)),IF(ISNA(VLOOKUP(I1566&amp;"-NA",'Default  Salaries'!D:E,2,FALSE)),"NA",VLOOKUP(I1566&amp;"-NA",'Default  Salaries'!D:E,2,FALSE)),VLOOKUP(J1566,'Default  Salaries'!D:E,2,FALSE))))</f>
        <v/>
      </c>
      <c r="L1566" s="46"/>
      <c r="M1566" s="19"/>
      <c r="N1566" s="45"/>
      <c r="O1566" s="45"/>
      <c r="P1566" s="7" t="str">
        <f t="shared" si="73"/>
        <v/>
      </c>
      <c r="Q1566" s="14"/>
      <c r="R1566" s="15"/>
      <c r="S1566" s="14"/>
      <c r="T1566" s="15"/>
      <c r="U1566" s="14"/>
      <c r="V1566" s="15"/>
      <c r="W1566" s="47"/>
      <c r="X1566" s="48"/>
      <c r="Y1566" s="47"/>
      <c r="Z1566" s="48"/>
      <c r="AA1566" s="47"/>
      <c r="AB1566" s="48"/>
      <c r="AC1566" s="47"/>
      <c r="AD1566" s="48"/>
      <c r="AE1566" s="47"/>
      <c r="AF1566" s="48"/>
      <c r="AG1566" s="47"/>
      <c r="AH1566" s="48"/>
      <c r="AI1566" s="47"/>
      <c r="AJ1566" s="48"/>
    </row>
    <row r="1567" spans="1:36" x14ac:dyDescent="0.25">
      <c r="A1567" s="7">
        <f t="shared" si="74"/>
        <v>1563</v>
      </c>
      <c r="B1567" s="8"/>
      <c r="C1567" s="5"/>
      <c r="D1567" s="5"/>
      <c r="E1567" s="5"/>
      <c r="F1567" s="7" t="str">
        <f>IF(E1567="","",IF(VLOOKUP(E1567,'Study Locations'!B:D,2,FALSE)="","",VLOOKUP(E1567,'Study Locations'!B:D,2,FALSE)))</f>
        <v/>
      </c>
      <c r="G1567" s="7" t="str">
        <f>IF(E1567="","",IF(VLOOKUP(E1567,'Study Locations'!B:D,3,FALSE)="","",VLOOKUP(E1567,'Study Locations'!B:D,3,FALSE)))</f>
        <v/>
      </c>
      <c r="H1567" s="5"/>
      <c r="I1567" s="5"/>
      <c r="J1567" s="3" t="str">
        <f t="shared" si="72"/>
        <v/>
      </c>
      <c r="K1567" s="29" t="str">
        <f>IF(B1567="","",IF(J1567="","NA",IF(ISNA(VLOOKUP(J1567,'Default  Salaries'!D:E,2,FALSE)),IF(ISNA(VLOOKUP(I1567&amp;"-NA",'Default  Salaries'!D:E,2,FALSE)),"NA",VLOOKUP(I1567&amp;"-NA",'Default  Salaries'!D:E,2,FALSE)),VLOOKUP(J1567,'Default  Salaries'!D:E,2,FALSE))))</f>
        <v/>
      </c>
      <c r="L1567" s="46"/>
      <c r="M1567" s="19"/>
      <c r="N1567" s="45"/>
      <c r="O1567" s="45"/>
      <c r="P1567" s="7" t="str">
        <f t="shared" si="73"/>
        <v/>
      </c>
      <c r="Q1567" s="14"/>
      <c r="R1567" s="15"/>
      <c r="S1567" s="14"/>
      <c r="T1567" s="15"/>
      <c r="U1567" s="14"/>
      <c r="V1567" s="15"/>
      <c r="W1567" s="47"/>
      <c r="X1567" s="48"/>
      <c r="Y1567" s="47"/>
      <c r="Z1567" s="48"/>
      <c r="AA1567" s="47"/>
      <c r="AB1567" s="48"/>
      <c r="AC1567" s="47"/>
      <c r="AD1567" s="48"/>
      <c r="AE1567" s="47"/>
      <c r="AF1567" s="48"/>
      <c r="AG1567" s="47"/>
      <c r="AH1567" s="48"/>
      <c r="AI1567" s="47"/>
      <c r="AJ1567" s="48"/>
    </row>
    <row r="1568" spans="1:36" x14ac:dyDescent="0.25">
      <c r="A1568" s="7">
        <f t="shared" si="74"/>
        <v>1564</v>
      </c>
      <c r="B1568" s="8"/>
      <c r="C1568" s="5"/>
      <c r="D1568" s="5"/>
      <c r="E1568" s="5"/>
      <c r="F1568" s="7" t="str">
        <f>IF(E1568="","",IF(VLOOKUP(E1568,'Study Locations'!B:D,2,FALSE)="","",VLOOKUP(E1568,'Study Locations'!B:D,2,FALSE)))</f>
        <v/>
      </c>
      <c r="G1568" s="7" t="str">
        <f>IF(E1568="","",IF(VLOOKUP(E1568,'Study Locations'!B:D,3,FALSE)="","",VLOOKUP(E1568,'Study Locations'!B:D,3,FALSE)))</f>
        <v/>
      </c>
      <c r="H1568" s="5"/>
      <c r="I1568" s="5"/>
      <c r="J1568" s="3" t="str">
        <f t="shared" si="72"/>
        <v/>
      </c>
      <c r="K1568" s="29" t="str">
        <f>IF(B1568="","",IF(J1568="","NA",IF(ISNA(VLOOKUP(J1568,'Default  Salaries'!D:E,2,FALSE)),IF(ISNA(VLOOKUP(I1568&amp;"-NA",'Default  Salaries'!D:E,2,FALSE)),"NA",VLOOKUP(I1568&amp;"-NA",'Default  Salaries'!D:E,2,FALSE)),VLOOKUP(J1568,'Default  Salaries'!D:E,2,FALSE))))</f>
        <v/>
      </c>
      <c r="L1568" s="46"/>
      <c r="M1568" s="19"/>
      <c r="N1568" s="45"/>
      <c r="O1568" s="45"/>
      <c r="P1568" s="7" t="str">
        <f t="shared" si="73"/>
        <v/>
      </c>
      <c r="Q1568" s="14"/>
      <c r="R1568" s="15"/>
      <c r="S1568" s="14"/>
      <c r="T1568" s="15"/>
      <c r="U1568" s="14"/>
      <c r="V1568" s="15"/>
      <c r="W1568" s="47"/>
      <c r="X1568" s="48"/>
      <c r="Y1568" s="47"/>
      <c r="Z1568" s="48"/>
      <c r="AA1568" s="47"/>
      <c r="AB1568" s="48"/>
      <c r="AC1568" s="47"/>
      <c r="AD1568" s="48"/>
      <c r="AE1568" s="47"/>
      <c r="AF1568" s="48"/>
      <c r="AG1568" s="47"/>
      <c r="AH1568" s="48"/>
      <c r="AI1568" s="47"/>
      <c r="AJ1568" s="48"/>
    </row>
    <row r="1569" spans="1:36" x14ac:dyDescent="0.25">
      <c r="A1569" s="7">
        <f t="shared" si="74"/>
        <v>1565</v>
      </c>
      <c r="B1569" s="8"/>
      <c r="C1569" s="5"/>
      <c r="D1569" s="5"/>
      <c r="E1569" s="5"/>
      <c r="F1569" s="7" t="str">
        <f>IF(E1569="","",IF(VLOOKUP(E1569,'Study Locations'!B:D,2,FALSE)="","",VLOOKUP(E1569,'Study Locations'!B:D,2,FALSE)))</f>
        <v/>
      </c>
      <c r="G1569" s="7" t="str">
        <f>IF(E1569="","",IF(VLOOKUP(E1569,'Study Locations'!B:D,3,FALSE)="","",VLOOKUP(E1569,'Study Locations'!B:D,3,FALSE)))</f>
        <v/>
      </c>
      <c r="H1569" s="5"/>
      <c r="I1569" s="5"/>
      <c r="J1569" s="3" t="str">
        <f t="shared" si="72"/>
        <v/>
      </c>
      <c r="K1569" s="29" t="str">
        <f>IF(B1569="","",IF(J1569="","NA",IF(ISNA(VLOOKUP(J1569,'Default  Salaries'!D:E,2,FALSE)),IF(ISNA(VLOOKUP(I1569&amp;"-NA",'Default  Salaries'!D:E,2,FALSE)),"NA",VLOOKUP(I1569&amp;"-NA",'Default  Salaries'!D:E,2,FALSE)),VLOOKUP(J1569,'Default  Salaries'!D:E,2,FALSE))))</f>
        <v/>
      </c>
      <c r="L1569" s="46"/>
      <c r="M1569" s="19"/>
      <c r="N1569" s="45"/>
      <c r="O1569" s="45"/>
      <c r="P1569" s="7" t="str">
        <f t="shared" si="73"/>
        <v/>
      </c>
      <c r="Q1569" s="14"/>
      <c r="R1569" s="15"/>
      <c r="S1569" s="14"/>
      <c r="T1569" s="15"/>
      <c r="U1569" s="14"/>
      <c r="V1569" s="15"/>
      <c r="W1569" s="47"/>
      <c r="X1569" s="48"/>
      <c r="Y1569" s="47"/>
      <c r="Z1569" s="48"/>
      <c r="AA1569" s="47"/>
      <c r="AB1569" s="48"/>
      <c r="AC1569" s="47"/>
      <c r="AD1569" s="48"/>
      <c r="AE1569" s="47"/>
      <c r="AF1569" s="48"/>
      <c r="AG1569" s="47"/>
      <c r="AH1569" s="48"/>
      <c r="AI1569" s="47"/>
      <c r="AJ1569" s="48"/>
    </row>
    <row r="1570" spans="1:36" x14ac:dyDescent="0.25">
      <c r="A1570" s="7">
        <f t="shared" si="74"/>
        <v>1566</v>
      </c>
      <c r="B1570" s="8"/>
      <c r="C1570" s="5"/>
      <c r="D1570" s="5"/>
      <c r="E1570" s="5"/>
      <c r="F1570" s="7" t="str">
        <f>IF(E1570="","",IF(VLOOKUP(E1570,'Study Locations'!B:D,2,FALSE)="","",VLOOKUP(E1570,'Study Locations'!B:D,2,FALSE)))</f>
        <v/>
      </c>
      <c r="G1570" s="7" t="str">
        <f>IF(E1570="","",IF(VLOOKUP(E1570,'Study Locations'!B:D,3,FALSE)="","",VLOOKUP(E1570,'Study Locations'!B:D,3,FALSE)))</f>
        <v/>
      </c>
      <c r="H1570" s="5"/>
      <c r="I1570" s="5"/>
      <c r="J1570" s="3" t="str">
        <f t="shared" si="72"/>
        <v/>
      </c>
      <c r="K1570" s="29" t="str">
        <f>IF(B1570="","",IF(J1570="","NA",IF(ISNA(VLOOKUP(J1570,'Default  Salaries'!D:E,2,FALSE)),IF(ISNA(VLOOKUP(I1570&amp;"-NA",'Default  Salaries'!D:E,2,FALSE)),"NA",VLOOKUP(I1570&amp;"-NA",'Default  Salaries'!D:E,2,FALSE)),VLOOKUP(J1570,'Default  Salaries'!D:E,2,FALSE))))</f>
        <v/>
      </c>
      <c r="L1570" s="46"/>
      <c r="M1570" s="19"/>
      <c r="N1570" s="45"/>
      <c r="O1570" s="45"/>
      <c r="P1570" s="7" t="str">
        <f t="shared" si="73"/>
        <v/>
      </c>
      <c r="Q1570" s="14"/>
      <c r="R1570" s="15"/>
      <c r="S1570" s="14"/>
      <c r="T1570" s="15"/>
      <c r="U1570" s="14"/>
      <c r="V1570" s="15"/>
      <c r="W1570" s="47"/>
      <c r="X1570" s="48"/>
      <c r="Y1570" s="47"/>
      <c r="Z1570" s="48"/>
      <c r="AA1570" s="47"/>
      <c r="AB1570" s="48"/>
      <c r="AC1570" s="47"/>
      <c r="AD1570" s="48"/>
      <c r="AE1570" s="47"/>
      <c r="AF1570" s="48"/>
      <c r="AG1570" s="47"/>
      <c r="AH1570" s="48"/>
      <c r="AI1570" s="47"/>
      <c r="AJ1570" s="48"/>
    </row>
    <row r="1571" spans="1:36" x14ac:dyDescent="0.25">
      <c r="A1571" s="7">
        <f t="shared" si="74"/>
        <v>1567</v>
      </c>
      <c r="B1571" s="8"/>
      <c r="C1571" s="5"/>
      <c r="D1571" s="5"/>
      <c r="E1571" s="5"/>
      <c r="F1571" s="7" t="str">
        <f>IF(E1571="","",IF(VLOOKUP(E1571,'Study Locations'!B:D,2,FALSE)="","",VLOOKUP(E1571,'Study Locations'!B:D,2,FALSE)))</f>
        <v/>
      </c>
      <c r="G1571" s="7" t="str">
        <f>IF(E1571="","",IF(VLOOKUP(E1571,'Study Locations'!B:D,3,FALSE)="","",VLOOKUP(E1571,'Study Locations'!B:D,3,FALSE)))</f>
        <v/>
      </c>
      <c r="H1571" s="5"/>
      <c r="I1571" s="5"/>
      <c r="J1571" s="3" t="str">
        <f t="shared" si="72"/>
        <v/>
      </c>
      <c r="K1571" s="29" t="str">
        <f>IF(B1571="","",IF(J1571="","NA",IF(ISNA(VLOOKUP(J1571,'Default  Salaries'!D:E,2,FALSE)),IF(ISNA(VLOOKUP(I1571&amp;"-NA",'Default  Salaries'!D:E,2,FALSE)),"NA",VLOOKUP(I1571&amp;"-NA",'Default  Salaries'!D:E,2,FALSE)),VLOOKUP(J1571,'Default  Salaries'!D:E,2,FALSE))))</f>
        <v/>
      </c>
      <c r="L1571" s="46"/>
      <c r="M1571" s="19"/>
      <c r="N1571" s="45"/>
      <c r="O1571" s="45"/>
      <c r="P1571" s="7" t="str">
        <f t="shared" si="73"/>
        <v/>
      </c>
      <c r="Q1571" s="14"/>
      <c r="R1571" s="15"/>
      <c r="S1571" s="14"/>
      <c r="T1571" s="15"/>
      <c r="U1571" s="14"/>
      <c r="V1571" s="15"/>
      <c r="W1571" s="47"/>
      <c r="X1571" s="48"/>
      <c r="Y1571" s="47"/>
      <c r="Z1571" s="48"/>
      <c r="AA1571" s="47"/>
      <c r="AB1571" s="48"/>
      <c r="AC1571" s="47"/>
      <c r="AD1571" s="48"/>
      <c r="AE1571" s="47"/>
      <c r="AF1571" s="48"/>
      <c r="AG1571" s="47"/>
      <c r="AH1571" s="48"/>
      <c r="AI1571" s="47"/>
      <c r="AJ1571" s="48"/>
    </row>
    <row r="1572" spans="1:36" x14ac:dyDescent="0.25">
      <c r="A1572" s="7">
        <f t="shared" si="74"/>
        <v>1568</v>
      </c>
      <c r="B1572" s="8"/>
      <c r="C1572" s="5"/>
      <c r="D1572" s="5"/>
      <c r="E1572" s="5"/>
      <c r="F1572" s="7" t="str">
        <f>IF(E1572="","",IF(VLOOKUP(E1572,'Study Locations'!B:D,2,FALSE)="","",VLOOKUP(E1572,'Study Locations'!B:D,2,FALSE)))</f>
        <v/>
      </c>
      <c r="G1572" s="7" t="str">
        <f>IF(E1572="","",IF(VLOOKUP(E1572,'Study Locations'!B:D,3,FALSE)="","",VLOOKUP(E1572,'Study Locations'!B:D,3,FALSE)))</f>
        <v/>
      </c>
      <c r="H1572" s="5"/>
      <c r="I1572" s="5"/>
      <c r="J1572" s="3" t="str">
        <f t="shared" si="72"/>
        <v/>
      </c>
      <c r="K1572" s="29" t="str">
        <f>IF(B1572="","",IF(J1572="","NA",IF(ISNA(VLOOKUP(J1572,'Default  Salaries'!D:E,2,FALSE)),IF(ISNA(VLOOKUP(I1572&amp;"-NA",'Default  Salaries'!D:E,2,FALSE)),"NA",VLOOKUP(I1572&amp;"-NA",'Default  Salaries'!D:E,2,FALSE)),VLOOKUP(J1572,'Default  Salaries'!D:E,2,FALSE))))</f>
        <v/>
      </c>
      <c r="L1572" s="46"/>
      <c r="M1572" s="19"/>
      <c r="N1572" s="45"/>
      <c r="O1572" s="45"/>
      <c r="P1572" s="7" t="str">
        <f t="shared" si="73"/>
        <v/>
      </c>
      <c r="Q1572" s="14"/>
      <c r="R1572" s="15"/>
      <c r="S1572" s="14"/>
      <c r="T1572" s="15"/>
      <c r="U1572" s="14"/>
      <c r="V1572" s="15"/>
      <c r="W1572" s="47"/>
      <c r="X1572" s="48"/>
      <c r="Y1572" s="47"/>
      <c r="Z1572" s="48"/>
      <c r="AA1572" s="47"/>
      <c r="AB1572" s="48"/>
      <c r="AC1572" s="47"/>
      <c r="AD1572" s="48"/>
      <c r="AE1572" s="47"/>
      <c r="AF1572" s="48"/>
      <c r="AG1572" s="47"/>
      <c r="AH1572" s="48"/>
      <c r="AI1572" s="47"/>
      <c r="AJ1572" s="48"/>
    </row>
    <row r="1573" spans="1:36" x14ac:dyDescent="0.25">
      <c r="A1573" s="7">
        <f t="shared" si="74"/>
        <v>1569</v>
      </c>
      <c r="B1573" s="8"/>
      <c r="C1573" s="5"/>
      <c r="D1573" s="5"/>
      <c r="E1573" s="5"/>
      <c r="F1573" s="7" t="str">
        <f>IF(E1573="","",IF(VLOOKUP(E1573,'Study Locations'!B:D,2,FALSE)="","",VLOOKUP(E1573,'Study Locations'!B:D,2,FALSE)))</f>
        <v/>
      </c>
      <c r="G1573" s="7" t="str">
        <f>IF(E1573="","",IF(VLOOKUP(E1573,'Study Locations'!B:D,3,FALSE)="","",VLOOKUP(E1573,'Study Locations'!B:D,3,FALSE)))</f>
        <v/>
      </c>
      <c r="H1573" s="5"/>
      <c r="I1573" s="5"/>
      <c r="J1573" s="3" t="str">
        <f t="shared" si="72"/>
        <v/>
      </c>
      <c r="K1573" s="29" t="str">
        <f>IF(B1573="","",IF(J1573="","NA",IF(ISNA(VLOOKUP(J1573,'Default  Salaries'!D:E,2,FALSE)),IF(ISNA(VLOOKUP(I1573&amp;"-NA",'Default  Salaries'!D:E,2,FALSE)),"NA",VLOOKUP(I1573&amp;"-NA",'Default  Salaries'!D:E,2,FALSE)),VLOOKUP(J1573,'Default  Salaries'!D:E,2,FALSE))))</f>
        <v/>
      </c>
      <c r="L1573" s="46"/>
      <c r="M1573" s="19"/>
      <c r="N1573" s="45"/>
      <c r="O1573" s="45"/>
      <c r="P1573" s="7" t="str">
        <f t="shared" si="73"/>
        <v/>
      </c>
      <c r="Q1573" s="14"/>
      <c r="R1573" s="15"/>
      <c r="S1573" s="14"/>
      <c r="T1573" s="15"/>
      <c r="U1573" s="14"/>
      <c r="V1573" s="15"/>
      <c r="W1573" s="47"/>
      <c r="X1573" s="48"/>
      <c r="Y1573" s="47"/>
      <c r="Z1573" s="48"/>
      <c r="AA1573" s="47"/>
      <c r="AB1573" s="48"/>
      <c r="AC1573" s="47"/>
      <c r="AD1573" s="48"/>
      <c r="AE1573" s="47"/>
      <c r="AF1573" s="48"/>
      <c r="AG1573" s="47"/>
      <c r="AH1573" s="48"/>
      <c r="AI1573" s="47"/>
      <c r="AJ1573" s="48"/>
    </row>
    <row r="1574" spans="1:36" x14ac:dyDescent="0.25">
      <c r="A1574" s="7">
        <f t="shared" si="74"/>
        <v>1570</v>
      </c>
      <c r="B1574" s="8"/>
      <c r="C1574" s="5"/>
      <c r="D1574" s="5"/>
      <c r="E1574" s="5"/>
      <c r="F1574" s="7" t="str">
        <f>IF(E1574="","",IF(VLOOKUP(E1574,'Study Locations'!B:D,2,FALSE)="","",VLOOKUP(E1574,'Study Locations'!B:D,2,FALSE)))</f>
        <v/>
      </c>
      <c r="G1574" s="7" t="str">
        <f>IF(E1574="","",IF(VLOOKUP(E1574,'Study Locations'!B:D,3,FALSE)="","",VLOOKUP(E1574,'Study Locations'!B:D,3,FALSE)))</f>
        <v/>
      </c>
      <c r="H1574" s="5"/>
      <c r="I1574" s="5"/>
      <c r="J1574" s="3" t="str">
        <f t="shared" si="72"/>
        <v/>
      </c>
      <c r="K1574" s="29" t="str">
        <f>IF(B1574="","",IF(J1574="","NA",IF(ISNA(VLOOKUP(J1574,'Default  Salaries'!D:E,2,FALSE)),IF(ISNA(VLOOKUP(I1574&amp;"-NA",'Default  Salaries'!D:E,2,FALSE)),"NA",VLOOKUP(I1574&amp;"-NA",'Default  Salaries'!D:E,2,FALSE)),VLOOKUP(J1574,'Default  Salaries'!D:E,2,FALSE))))</f>
        <v/>
      </c>
      <c r="L1574" s="46"/>
      <c r="M1574" s="19"/>
      <c r="N1574" s="45"/>
      <c r="O1574" s="45"/>
      <c r="P1574" s="7" t="str">
        <f t="shared" si="73"/>
        <v/>
      </c>
      <c r="Q1574" s="14"/>
      <c r="R1574" s="15"/>
      <c r="S1574" s="14"/>
      <c r="T1574" s="15"/>
      <c r="U1574" s="14"/>
      <c r="V1574" s="15"/>
      <c r="W1574" s="47"/>
      <c r="X1574" s="48"/>
      <c r="Y1574" s="47"/>
      <c r="Z1574" s="48"/>
      <c r="AA1574" s="47"/>
      <c r="AB1574" s="48"/>
      <c r="AC1574" s="47"/>
      <c r="AD1574" s="48"/>
      <c r="AE1574" s="47"/>
      <c r="AF1574" s="48"/>
      <c r="AG1574" s="47"/>
      <c r="AH1574" s="48"/>
      <c r="AI1574" s="47"/>
      <c r="AJ1574" s="48"/>
    </row>
    <row r="1575" spans="1:36" x14ac:dyDescent="0.25">
      <c r="A1575" s="7">
        <f t="shared" si="74"/>
        <v>1571</v>
      </c>
      <c r="B1575" s="8"/>
      <c r="C1575" s="5"/>
      <c r="D1575" s="5"/>
      <c r="E1575" s="5"/>
      <c r="F1575" s="7" t="str">
        <f>IF(E1575="","",IF(VLOOKUP(E1575,'Study Locations'!B:D,2,FALSE)="","",VLOOKUP(E1575,'Study Locations'!B:D,2,FALSE)))</f>
        <v/>
      </c>
      <c r="G1575" s="7" t="str">
        <f>IF(E1575="","",IF(VLOOKUP(E1575,'Study Locations'!B:D,3,FALSE)="","",VLOOKUP(E1575,'Study Locations'!B:D,3,FALSE)))</f>
        <v/>
      </c>
      <c r="H1575" s="5"/>
      <c r="I1575" s="5"/>
      <c r="J1575" s="3" t="str">
        <f t="shared" si="72"/>
        <v/>
      </c>
      <c r="K1575" s="29" t="str">
        <f>IF(B1575="","",IF(J1575="","NA",IF(ISNA(VLOOKUP(J1575,'Default  Salaries'!D:E,2,FALSE)),IF(ISNA(VLOOKUP(I1575&amp;"-NA",'Default  Salaries'!D:E,2,FALSE)),"NA",VLOOKUP(I1575&amp;"-NA",'Default  Salaries'!D:E,2,FALSE)),VLOOKUP(J1575,'Default  Salaries'!D:E,2,FALSE))))</f>
        <v/>
      </c>
      <c r="L1575" s="46"/>
      <c r="M1575" s="19"/>
      <c r="N1575" s="45"/>
      <c r="O1575" s="45"/>
      <c r="P1575" s="7" t="str">
        <f t="shared" si="73"/>
        <v/>
      </c>
      <c r="Q1575" s="14"/>
      <c r="R1575" s="15"/>
      <c r="S1575" s="14"/>
      <c r="T1575" s="15"/>
      <c r="U1575" s="14"/>
      <c r="V1575" s="15"/>
      <c r="W1575" s="47"/>
      <c r="X1575" s="48"/>
      <c r="Y1575" s="47"/>
      <c r="Z1575" s="48"/>
      <c r="AA1575" s="47"/>
      <c r="AB1575" s="48"/>
      <c r="AC1575" s="47"/>
      <c r="AD1575" s="48"/>
      <c r="AE1575" s="47"/>
      <c r="AF1575" s="48"/>
      <c r="AG1575" s="47"/>
      <c r="AH1575" s="48"/>
      <c r="AI1575" s="47"/>
      <c r="AJ1575" s="48"/>
    </row>
    <row r="1576" spans="1:36" x14ac:dyDescent="0.25">
      <c r="A1576" s="7">
        <f t="shared" si="74"/>
        <v>1572</v>
      </c>
      <c r="B1576" s="8"/>
      <c r="C1576" s="5"/>
      <c r="D1576" s="5"/>
      <c r="E1576" s="5"/>
      <c r="F1576" s="7" t="str">
        <f>IF(E1576="","",IF(VLOOKUP(E1576,'Study Locations'!B:D,2,FALSE)="","",VLOOKUP(E1576,'Study Locations'!B:D,2,FALSE)))</f>
        <v/>
      </c>
      <c r="G1576" s="7" t="str">
        <f>IF(E1576="","",IF(VLOOKUP(E1576,'Study Locations'!B:D,3,FALSE)="","",VLOOKUP(E1576,'Study Locations'!B:D,3,FALSE)))</f>
        <v/>
      </c>
      <c r="H1576" s="5"/>
      <c r="I1576" s="5"/>
      <c r="J1576" s="3" t="str">
        <f t="shared" si="72"/>
        <v/>
      </c>
      <c r="K1576" s="29" t="str">
        <f>IF(B1576="","",IF(J1576="","NA",IF(ISNA(VLOOKUP(J1576,'Default  Salaries'!D:E,2,FALSE)),IF(ISNA(VLOOKUP(I1576&amp;"-NA",'Default  Salaries'!D:E,2,FALSE)),"NA",VLOOKUP(I1576&amp;"-NA",'Default  Salaries'!D:E,2,FALSE)),VLOOKUP(J1576,'Default  Salaries'!D:E,2,FALSE))))</f>
        <v/>
      </c>
      <c r="L1576" s="46"/>
      <c r="M1576" s="19"/>
      <c r="N1576" s="45"/>
      <c r="O1576" s="45"/>
      <c r="P1576" s="7" t="str">
        <f t="shared" si="73"/>
        <v/>
      </c>
      <c r="Q1576" s="14"/>
      <c r="R1576" s="15"/>
      <c r="S1576" s="14"/>
      <c r="T1576" s="15"/>
      <c r="U1576" s="14"/>
      <c r="V1576" s="15"/>
      <c r="W1576" s="47"/>
      <c r="X1576" s="48"/>
      <c r="Y1576" s="47"/>
      <c r="Z1576" s="48"/>
      <c r="AA1576" s="47"/>
      <c r="AB1576" s="48"/>
      <c r="AC1576" s="47"/>
      <c r="AD1576" s="48"/>
      <c r="AE1576" s="47"/>
      <c r="AF1576" s="48"/>
      <c r="AG1576" s="47"/>
      <c r="AH1576" s="48"/>
      <c r="AI1576" s="47"/>
      <c r="AJ1576" s="48"/>
    </row>
    <row r="1577" spans="1:36" x14ac:dyDescent="0.25">
      <c r="A1577" s="7">
        <f t="shared" si="74"/>
        <v>1573</v>
      </c>
      <c r="B1577" s="8"/>
      <c r="C1577" s="5"/>
      <c r="D1577" s="5"/>
      <c r="E1577" s="5"/>
      <c r="F1577" s="7" t="str">
        <f>IF(E1577="","",IF(VLOOKUP(E1577,'Study Locations'!B:D,2,FALSE)="","",VLOOKUP(E1577,'Study Locations'!B:D,2,FALSE)))</f>
        <v/>
      </c>
      <c r="G1577" s="7" t="str">
        <f>IF(E1577="","",IF(VLOOKUP(E1577,'Study Locations'!B:D,3,FALSE)="","",VLOOKUP(E1577,'Study Locations'!B:D,3,FALSE)))</f>
        <v/>
      </c>
      <c r="H1577" s="5"/>
      <c r="I1577" s="5"/>
      <c r="J1577" s="3" t="str">
        <f t="shared" si="72"/>
        <v/>
      </c>
      <c r="K1577" s="29" t="str">
        <f>IF(B1577="","",IF(J1577="","NA",IF(ISNA(VLOOKUP(J1577,'Default  Salaries'!D:E,2,FALSE)),IF(ISNA(VLOOKUP(I1577&amp;"-NA",'Default  Salaries'!D:E,2,FALSE)),"NA",VLOOKUP(I1577&amp;"-NA",'Default  Salaries'!D:E,2,FALSE)),VLOOKUP(J1577,'Default  Salaries'!D:E,2,FALSE))))</f>
        <v/>
      </c>
      <c r="L1577" s="46"/>
      <c r="M1577" s="19"/>
      <c r="N1577" s="45"/>
      <c r="O1577" s="45"/>
      <c r="P1577" s="7" t="str">
        <f t="shared" si="73"/>
        <v/>
      </c>
      <c r="Q1577" s="14"/>
      <c r="R1577" s="15"/>
      <c r="S1577" s="14"/>
      <c r="T1577" s="15"/>
      <c r="U1577" s="14"/>
      <c r="V1577" s="15"/>
      <c r="W1577" s="47"/>
      <c r="X1577" s="48"/>
      <c r="Y1577" s="47"/>
      <c r="Z1577" s="48"/>
      <c r="AA1577" s="47"/>
      <c r="AB1577" s="48"/>
      <c r="AC1577" s="47"/>
      <c r="AD1577" s="48"/>
      <c r="AE1577" s="47"/>
      <c r="AF1577" s="48"/>
      <c r="AG1577" s="47"/>
      <c r="AH1577" s="48"/>
      <c r="AI1577" s="47"/>
      <c r="AJ1577" s="48"/>
    </row>
    <row r="1578" spans="1:36" x14ac:dyDescent="0.25">
      <c r="A1578" s="7">
        <f t="shared" si="74"/>
        <v>1574</v>
      </c>
      <c r="B1578" s="8"/>
      <c r="C1578" s="5"/>
      <c r="D1578" s="5"/>
      <c r="E1578" s="5"/>
      <c r="F1578" s="7" t="str">
        <f>IF(E1578="","",IF(VLOOKUP(E1578,'Study Locations'!B:D,2,FALSE)="","",VLOOKUP(E1578,'Study Locations'!B:D,2,FALSE)))</f>
        <v/>
      </c>
      <c r="G1578" s="7" t="str">
        <f>IF(E1578="","",IF(VLOOKUP(E1578,'Study Locations'!B:D,3,FALSE)="","",VLOOKUP(E1578,'Study Locations'!B:D,3,FALSE)))</f>
        <v/>
      </c>
      <c r="H1578" s="5"/>
      <c r="I1578" s="5"/>
      <c r="J1578" s="3" t="str">
        <f t="shared" si="72"/>
        <v/>
      </c>
      <c r="K1578" s="29" t="str">
        <f>IF(B1578="","",IF(J1578="","NA",IF(ISNA(VLOOKUP(J1578,'Default  Salaries'!D:E,2,FALSE)),IF(ISNA(VLOOKUP(I1578&amp;"-NA",'Default  Salaries'!D:E,2,FALSE)),"NA",VLOOKUP(I1578&amp;"-NA",'Default  Salaries'!D:E,2,FALSE)),VLOOKUP(J1578,'Default  Salaries'!D:E,2,FALSE))))</f>
        <v/>
      </c>
      <c r="L1578" s="46"/>
      <c r="M1578" s="19"/>
      <c r="N1578" s="45"/>
      <c r="O1578" s="45"/>
      <c r="P1578" s="7" t="str">
        <f t="shared" si="73"/>
        <v/>
      </c>
      <c r="Q1578" s="14"/>
      <c r="R1578" s="15"/>
      <c r="S1578" s="14"/>
      <c r="T1578" s="15"/>
      <c r="U1578" s="14"/>
      <c r="V1578" s="15"/>
      <c r="W1578" s="47"/>
      <c r="X1578" s="48"/>
      <c r="Y1578" s="47"/>
      <c r="Z1578" s="48"/>
      <c r="AA1578" s="47"/>
      <c r="AB1578" s="48"/>
      <c r="AC1578" s="47"/>
      <c r="AD1578" s="48"/>
      <c r="AE1578" s="47"/>
      <c r="AF1578" s="48"/>
      <c r="AG1578" s="47"/>
      <c r="AH1578" s="48"/>
      <c r="AI1578" s="47"/>
      <c r="AJ1578" s="48"/>
    </row>
    <row r="1579" spans="1:36" x14ac:dyDescent="0.25">
      <c r="A1579" s="7">
        <f t="shared" si="74"/>
        <v>1575</v>
      </c>
      <c r="B1579" s="8"/>
      <c r="C1579" s="5"/>
      <c r="D1579" s="5"/>
      <c r="E1579" s="5"/>
      <c r="F1579" s="7" t="str">
        <f>IF(E1579="","",IF(VLOOKUP(E1579,'Study Locations'!B:D,2,FALSE)="","",VLOOKUP(E1579,'Study Locations'!B:D,2,FALSE)))</f>
        <v/>
      </c>
      <c r="G1579" s="7" t="str">
        <f>IF(E1579="","",IF(VLOOKUP(E1579,'Study Locations'!B:D,3,FALSE)="","",VLOOKUP(E1579,'Study Locations'!B:D,3,FALSE)))</f>
        <v/>
      </c>
      <c r="H1579" s="5"/>
      <c r="I1579" s="5"/>
      <c r="J1579" s="3" t="str">
        <f t="shared" si="72"/>
        <v/>
      </c>
      <c r="K1579" s="29" t="str">
        <f>IF(B1579="","",IF(J1579="","NA",IF(ISNA(VLOOKUP(J1579,'Default  Salaries'!D:E,2,FALSE)),IF(ISNA(VLOOKUP(I1579&amp;"-NA",'Default  Salaries'!D:E,2,FALSE)),"NA",VLOOKUP(I1579&amp;"-NA",'Default  Salaries'!D:E,2,FALSE)),VLOOKUP(J1579,'Default  Salaries'!D:E,2,FALSE))))</f>
        <v/>
      </c>
      <c r="L1579" s="46"/>
      <c r="M1579" s="19"/>
      <c r="N1579" s="45"/>
      <c r="O1579" s="45"/>
      <c r="P1579" s="7" t="str">
        <f t="shared" si="73"/>
        <v/>
      </c>
      <c r="Q1579" s="14"/>
      <c r="R1579" s="15"/>
      <c r="S1579" s="14"/>
      <c r="T1579" s="15"/>
      <c r="U1579" s="14"/>
      <c r="V1579" s="15"/>
      <c r="W1579" s="47"/>
      <c r="X1579" s="48"/>
      <c r="Y1579" s="47"/>
      <c r="Z1579" s="48"/>
      <c r="AA1579" s="47"/>
      <c r="AB1579" s="48"/>
      <c r="AC1579" s="47"/>
      <c r="AD1579" s="48"/>
      <c r="AE1579" s="47"/>
      <c r="AF1579" s="48"/>
      <c r="AG1579" s="47"/>
      <c r="AH1579" s="48"/>
      <c r="AI1579" s="47"/>
      <c r="AJ1579" s="48"/>
    </row>
    <row r="1580" spans="1:36" x14ac:dyDescent="0.25">
      <c r="A1580" s="7">
        <f t="shared" si="74"/>
        <v>1576</v>
      </c>
      <c r="B1580" s="8"/>
      <c r="C1580" s="5"/>
      <c r="D1580" s="5"/>
      <c r="E1580" s="5"/>
      <c r="F1580" s="7" t="str">
        <f>IF(E1580="","",IF(VLOOKUP(E1580,'Study Locations'!B:D,2,FALSE)="","",VLOOKUP(E1580,'Study Locations'!B:D,2,FALSE)))</f>
        <v/>
      </c>
      <c r="G1580" s="7" t="str">
        <f>IF(E1580="","",IF(VLOOKUP(E1580,'Study Locations'!B:D,3,FALSE)="","",VLOOKUP(E1580,'Study Locations'!B:D,3,FALSE)))</f>
        <v/>
      </c>
      <c r="H1580" s="5"/>
      <c r="I1580" s="5"/>
      <c r="J1580" s="3" t="str">
        <f t="shared" si="72"/>
        <v/>
      </c>
      <c r="K1580" s="29" t="str">
        <f>IF(B1580="","",IF(J1580="","NA",IF(ISNA(VLOOKUP(J1580,'Default  Salaries'!D:E,2,FALSE)),IF(ISNA(VLOOKUP(I1580&amp;"-NA",'Default  Salaries'!D:E,2,FALSE)),"NA",VLOOKUP(I1580&amp;"-NA",'Default  Salaries'!D:E,2,FALSE)),VLOOKUP(J1580,'Default  Salaries'!D:E,2,FALSE))))</f>
        <v/>
      </c>
      <c r="L1580" s="46"/>
      <c r="M1580" s="19"/>
      <c r="N1580" s="45"/>
      <c r="O1580" s="45"/>
      <c r="P1580" s="7" t="str">
        <f t="shared" si="73"/>
        <v/>
      </c>
      <c r="Q1580" s="14"/>
      <c r="R1580" s="15"/>
      <c r="S1580" s="14"/>
      <c r="T1580" s="15"/>
      <c r="U1580" s="14"/>
      <c r="V1580" s="15"/>
      <c r="W1580" s="47"/>
      <c r="X1580" s="48"/>
      <c r="Y1580" s="47"/>
      <c r="Z1580" s="48"/>
      <c r="AA1580" s="47"/>
      <c r="AB1580" s="48"/>
      <c r="AC1580" s="47"/>
      <c r="AD1580" s="48"/>
      <c r="AE1580" s="47"/>
      <c r="AF1580" s="48"/>
      <c r="AG1580" s="47"/>
      <c r="AH1580" s="48"/>
      <c r="AI1580" s="47"/>
      <c r="AJ1580" s="48"/>
    </row>
    <row r="1581" spans="1:36" x14ac:dyDescent="0.25">
      <c r="A1581" s="7">
        <f t="shared" si="74"/>
        <v>1577</v>
      </c>
      <c r="B1581" s="8"/>
      <c r="C1581" s="5"/>
      <c r="D1581" s="5"/>
      <c r="E1581" s="5"/>
      <c r="F1581" s="7" t="str">
        <f>IF(E1581="","",IF(VLOOKUP(E1581,'Study Locations'!B:D,2,FALSE)="","",VLOOKUP(E1581,'Study Locations'!B:D,2,FALSE)))</f>
        <v/>
      </c>
      <c r="G1581" s="7" t="str">
        <f>IF(E1581="","",IF(VLOOKUP(E1581,'Study Locations'!B:D,3,FALSE)="","",VLOOKUP(E1581,'Study Locations'!B:D,3,FALSE)))</f>
        <v/>
      </c>
      <c r="H1581" s="5"/>
      <c r="I1581" s="5"/>
      <c r="J1581" s="3" t="str">
        <f t="shared" si="72"/>
        <v/>
      </c>
      <c r="K1581" s="29" t="str">
        <f>IF(B1581="","",IF(J1581="","NA",IF(ISNA(VLOOKUP(J1581,'Default  Salaries'!D:E,2,FALSE)),IF(ISNA(VLOOKUP(I1581&amp;"-NA",'Default  Salaries'!D:E,2,FALSE)),"NA",VLOOKUP(I1581&amp;"-NA",'Default  Salaries'!D:E,2,FALSE)),VLOOKUP(J1581,'Default  Salaries'!D:E,2,FALSE))))</f>
        <v/>
      </c>
      <c r="L1581" s="46"/>
      <c r="M1581" s="19"/>
      <c r="N1581" s="45"/>
      <c r="O1581" s="45"/>
      <c r="P1581" s="7" t="str">
        <f t="shared" si="73"/>
        <v/>
      </c>
      <c r="Q1581" s="14"/>
      <c r="R1581" s="15"/>
      <c r="S1581" s="14"/>
      <c r="T1581" s="15"/>
      <c r="U1581" s="14"/>
      <c r="V1581" s="15"/>
      <c r="W1581" s="47"/>
      <c r="X1581" s="48"/>
      <c r="Y1581" s="47"/>
      <c r="Z1581" s="48"/>
      <c r="AA1581" s="47"/>
      <c r="AB1581" s="48"/>
      <c r="AC1581" s="47"/>
      <c r="AD1581" s="48"/>
      <c r="AE1581" s="47"/>
      <c r="AF1581" s="48"/>
      <c r="AG1581" s="47"/>
      <c r="AH1581" s="48"/>
      <c r="AI1581" s="47"/>
      <c r="AJ1581" s="48"/>
    </row>
    <row r="1582" spans="1:36" x14ac:dyDescent="0.25">
      <c r="A1582" s="7">
        <f t="shared" si="74"/>
        <v>1578</v>
      </c>
      <c r="B1582" s="8"/>
      <c r="C1582" s="5"/>
      <c r="D1582" s="5"/>
      <c r="E1582" s="5"/>
      <c r="F1582" s="7" t="str">
        <f>IF(E1582="","",IF(VLOOKUP(E1582,'Study Locations'!B:D,2,FALSE)="","",VLOOKUP(E1582,'Study Locations'!B:D,2,FALSE)))</f>
        <v/>
      </c>
      <c r="G1582" s="7" t="str">
        <f>IF(E1582="","",IF(VLOOKUP(E1582,'Study Locations'!B:D,3,FALSE)="","",VLOOKUP(E1582,'Study Locations'!B:D,3,FALSE)))</f>
        <v/>
      </c>
      <c r="H1582" s="5"/>
      <c r="I1582" s="5"/>
      <c r="J1582" s="3" t="str">
        <f t="shared" si="72"/>
        <v/>
      </c>
      <c r="K1582" s="29" t="str">
        <f>IF(B1582="","",IF(J1582="","NA",IF(ISNA(VLOOKUP(J1582,'Default  Salaries'!D:E,2,FALSE)),IF(ISNA(VLOOKUP(I1582&amp;"-NA",'Default  Salaries'!D:E,2,FALSE)),"NA",VLOOKUP(I1582&amp;"-NA",'Default  Salaries'!D:E,2,FALSE)),VLOOKUP(J1582,'Default  Salaries'!D:E,2,FALSE))))</f>
        <v/>
      </c>
      <c r="L1582" s="46"/>
      <c r="M1582" s="19"/>
      <c r="N1582" s="45"/>
      <c r="O1582" s="45"/>
      <c r="P1582" s="7" t="str">
        <f t="shared" si="73"/>
        <v/>
      </c>
      <c r="Q1582" s="14"/>
      <c r="R1582" s="15"/>
      <c r="S1582" s="14"/>
      <c r="T1582" s="15"/>
      <c r="U1582" s="14"/>
      <c r="V1582" s="15"/>
      <c r="W1582" s="47"/>
      <c r="X1582" s="48"/>
      <c r="Y1582" s="47"/>
      <c r="Z1582" s="48"/>
      <c r="AA1582" s="47"/>
      <c r="AB1582" s="48"/>
      <c r="AC1582" s="47"/>
      <c r="AD1582" s="48"/>
      <c r="AE1582" s="47"/>
      <c r="AF1582" s="48"/>
      <c r="AG1582" s="47"/>
      <c r="AH1582" s="48"/>
      <c r="AI1582" s="47"/>
      <c r="AJ1582" s="48"/>
    </row>
    <row r="1583" spans="1:36" x14ac:dyDescent="0.25">
      <c r="A1583" s="7">
        <f t="shared" si="74"/>
        <v>1579</v>
      </c>
      <c r="B1583" s="8"/>
      <c r="C1583" s="5"/>
      <c r="D1583" s="5"/>
      <c r="E1583" s="5"/>
      <c r="F1583" s="7" t="str">
        <f>IF(E1583="","",IF(VLOOKUP(E1583,'Study Locations'!B:D,2,FALSE)="","",VLOOKUP(E1583,'Study Locations'!B:D,2,FALSE)))</f>
        <v/>
      </c>
      <c r="G1583" s="7" t="str">
        <f>IF(E1583="","",IF(VLOOKUP(E1583,'Study Locations'!B:D,3,FALSE)="","",VLOOKUP(E1583,'Study Locations'!B:D,3,FALSE)))</f>
        <v/>
      </c>
      <c r="H1583" s="5"/>
      <c r="I1583" s="5"/>
      <c r="J1583" s="3" t="str">
        <f t="shared" si="72"/>
        <v/>
      </c>
      <c r="K1583" s="29" t="str">
        <f>IF(B1583="","",IF(J1583="","NA",IF(ISNA(VLOOKUP(J1583,'Default  Salaries'!D:E,2,FALSE)),IF(ISNA(VLOOKUP(I1583&amp;"-NA",'Default  Salaries'!D:E,2,FALSE)),"NA",VLOOKUP(I1583&amp;"-NA",'Default  Salaries'!D:E,2,FALSE)),VLOOKUP(J1583,'Default  Salaries'!D:E,2,FALSE))))</f>
        <v/>
      </c>
      <c r="L1583" s="46"/>
      <c r="M1583" s="19"/>
      <c r="N1583" s="45"/>
      <c r="O1583" s="45"/>
      <c r="P1583" s="7" t="str">
        <f t="shared" si="73"/>
        <v/>
      </c>
      <c r="Q1583" s="14"/>
      <c r="R1583" s="15"/>
      <c r="S1583" s="14"/>
      <c r="T1583" s="15"/>
      <c r="U1583" s="14"/>
      <c r="V1583" s="15"/>
      <c r="W1583" s="47"/>
      <c r="X1583" s="48"/>
      <c r="Y1583" s="47"/>
      <c r="Z1583" s="48"/>
      <c r="AA1583" s="47"/>
      <c r="AB1583" s="48"/>
      <c r="AC1583" s="47"/>
      <c r="AD1583" s="48"/>
      <c r="AE1583" s="47"/>
      <c r="AF1583" s="48"/>
      <c r="AG1583" s="47"/>
      <c r="AH1583" s="48"/>
      <c r="AI1583" s="47"/>
      <c r="AJ1583" s="48"/>
    </row>
    <row r="1584" spans="1:36" x14ac:dyDescent="0.25">
      <c r="A1584" s="7">
        <f t="shared" si="74"/>
        <v>1580</v>
      </c>
      <c r="B1584" s="8"/>
      <c r="C1584" s="5"/>
      <c r="D1584" s="5"/>
      <c r="E1584" s="5"/>
      <c r="F1584" s="7" t="str">
        <f>IF(E1584="","",IF(VLOOKUP(E1584,'Study Locations'!B:D,2,FALSE)="","",VLOOKUP(E1584,'Study Locations'!B:D,2,FALSE)))</f>
        <v/>
      </c>
      <c r="G1584" s="7" t="str">
        <f>IF(E1584="","",IF(VLOOKUP(E1584,'Study Locations'!B:D,3,FALSE)="","",VLOOKUP(E1584,'Study Locations'!B:D,3,FALSE)))</f>
        <v/>
      </c>
      <c r="H1584" s="5"/>
      <c r="I1584" s="5"/>
      <c r="J1584" s="3" t="str">
        <f t="shared" si="72"/>
        <v/>
      </c>
      <c r="K1584" s="29" t="str">
        <f>IF(B1584="","",IF(J1584="","NA",IF(ISNA(VLOOKUP(J1584,'Default  Salaries'!D:E,2,FALSE)),IF(ISNA(VLOOKUP(I1584&amp;"-NA",'Default  Salaries'!D:E,2,FALSE)),"NA",VLOOKUP(I1584&amp;"-NA",'Default  Salaries'!D:E,2,FALSE)),VLOOKUP(J1584,'Default  Salaries'!D:E,2,FALSE))))</f>
        <v/>
      </c>
      <c r="L1584" s="46"/>
      <c r="M1584" s="19"/>
      <c r="N1584" s="45"/>
      <c r="O1584" s="45"/>
      <c r="P1584" s="7" t="str">
        <f t="shared" si="73"/>
        <v/>
      </c>
      <c r="Q1584" s="14"/>
      <c r="R1584" s="15"/>
      <c r="S1584" s="14"/>
      <c r="T1584" s="15"/>
      <c r="U1584" s="14"/>
      <c r="V1584" s="15"/>
      <c r="W1584" s="47"/>
      <c r="X1584" s="48"/>
      <c r="Y1584" s="47"/>
      <c r="Z1584" s="48"/>
      <c r="AA1584" s="47"/>
      <c r="AB1584" s="48"/>
      <c r="AC1584" s="47"/>
      <c r="AD1584" s="48"/>
      <c r="AE1584" s="47"/>
      <c r="AF1584" s="48"/>
      <c r="AG1584" s="47"/>
      <c r="AH1584" s="48"/>
      <c r="AI1584" s="47"/>
      <c r="AJ1584" s="48"/>
    </row>
    <row r="1585" spans="1:36" x14ac:dyDescent="0.25">
      <c r="A1585" s="7">
        <f t="shared" si="74"/>
        <v>1581</v>
      </c>
      <c r="B1585" s="8"/>
      <c r="C1585" s="5"/>
      <c r="D1585" s="5"/>
      <c r="E1585" s="5"/>
      <c r="F1585" s="7" t="str">
        <f>IF(E1585="","",IF(VLOOKUP(E1585,'Study Locations'!B:D,2,FALSE)="","",VLOOKUP(E1585,'Study Locations'!B:D,2,FALSE)))</f>
        <v/>
      </c>
      <c r="G1585" s="7" t="str">
        <f>IF(E1585="","",IF(VLOOKUP(E1585,'Study Locations'!B:D,3,FALSE)="","",VLOOKUP(E1585,'Study Locations'!B:D,3,FALSE)))</f>
        <v/>
      </c>
      <c r="H1585" s="5"/>
      <c r="I1585" s="5"/>
      <c r="J1585" s="3" t="str">
        <f t="shared" si="72"/>
        <v/>
      </c>
      <c r="K1585" s="29" t="str">
        <f>IF(B1585="","",IF(J1585="","NA",IF(ISNA(VLOOKUP(J1585,'Default  Salaries'!D:E,2,FALSE)),IF(ISNA(VLOOKUP(I1585&amp;"-NA",'Default  Salaries'!D:E,2,FALSE)),"NA",VLOOKUP(I1585&amp;"-NA",'Default  Salaries'!D:E,2,FALSE)),VLOOKUP(J1585,'Default  Salaries'!D:E,2,FALSE))))</f>
        <v/>
      </c>
      <c r="L1585" s="46"/>
      <c r="M1585" s="19"/>
      <c r="N1585" s="45"/>
      <c r="O1585" s="45"/>
      <c r="P1585" s="7" t="str">
        <f t="shared" si="73"/>
        <v/>
      </c>
      <c r="Q1585" s="14"/>
      <c r="R1585" s="15"/>
      <c r="S1585" s="14"/>
      <c r="T1585" s="15"/>
      <c r="U1585" s="14"/>
      <c r="V1585" s="15"/>
      <c r="W1585" s="47"/>
      <c r="X1585" s="48"/>
      <c r="Y1585" s="47"/>
      <c r="Z1585" s="48"/>
      <c r="AA1585" s="47"/>
      <c r="AB1585" s="48"/>
      <c r="AC1585" s="47"/>
      <c r="AD1585" s="48"/>
      <c r="AE1585" s="47"/>
      <c r="AF1585" s="48"/>
      <c r="AG1585" s="47"/>
      <c r="AH1585" s="48"/>
      <c r="AI1585" s="47"/>
      <c r="AJ1585" s="48"/>
    </row>
    <row r="1586" spans="1:36" x14ac:dyDescent="0.25">
      <c r="A1586" s="7">
        <f t="shared" si="74"/>
        <v>1582</v>
      </c>
      <c r="B1586" s="8"/>
      <c r="C1586" s="5"/>
      <c r="D1586" s="5"/>
      <c r="E1586" s="5"/>
      <c r="F1586" s="7" t="str">
        <f>IF(E1586="","",IF(VLOOKUP(E1586,'Study Locations'!B:D,2,FALSE)="","",VLOOKUP(E1586,'Study Locations'!B:D,2,FALSE)))</f>
        <v/>
      </c>
      <c r="G1586" s="7" t="str">
        <f>IF(E1586="","",IF(VLOOKUP(E1586,'Study Locations'!B:D,3,FALSE)="","",VLOOKUP(E1586,'Study Locations'!B:D,3,FALSE)))</f>
        <v/>
      </c>
      <c r="H1586" s="5"/>
      <c r="I1586" s="5"/>
      <c r="J1586" s="3" t="str">
        <f t="shared" si="72"/>
        <v/>
      </c>
      <c r="K1586" s="29" t="str">
        <f>IF(B1586="","",IF(J1586="","NA",IF(ISNA(VLOOKUP(J1586,'Default  Salaries'!D:E,2,FALSE)),IF(ISNA(VLOOKUP(I1586&amp;"-NA",'Default  Salaries'!D:E,2,FALSE)),"NA",VLOOKUP(I1586&amp;"-NA",'Default  Salaries'!D:E,2,FALSE)),VLOOKUP(J1586,'Default  Salaries'!D:E,2,FALSE))))</f>
        <v/>
      </c>
      <c r="L1586" s="46"/>
      <c r="M1586" s="19"/>
      <c r="N1586" s="45"/>
      <c r="O1586" s="45"/>
      <c r="P1586" s="7" t="str">
        <f t="shared" si="73"/>
        <v/>
      </c>
      <c r="Q1586" s="14"/>
      <c r="R1586" s="15"/>
      <c r="S1586" s="14"/>
      <c r="T1586" s="15"/>
      <c r="U1586" s="14"/>
      <c r="V1586" s="15"/>
      <c r="W1586" s="47"/>
      <c r="X1586" s="48"/>
      <c r="Y1586" s="47"/>
      <c r="Z1586" s="48"/>
      <c r="AA1586" s="47"/>
      <c r="AB1586" s="48"/>
      <c r="AC1586" s="47"/>
      <c r="AD1586" s="48"/>
      <c r="AE1586" s="47"/>
      <c r="AF1586" s="48"/>
      <c r="AG1586" s="47"/>
      <c r="AH1586" s="48"/>
      <c r="AI1586" s="47"/>
      <c r="AJ1586" s="48"/>
    </row>
    <row r="1587" spans="1:36" x14ac:dyDescent="0.25">
      <c r="A1587" s="7">
        <f t="shared" si="74"/>
        <v>1583</v>
      </c>
      <c r="B1587" s="8"/>
      <c r="C1587" s="5"/>
      <c r="D1587" s="5"/>
      <c r="E1587" s="5"/>
      <c r="F1587" s="7" t="str">
        <f>IF(E1587="","",IF(VLOOKUP(E1587,'Study Locations'!B:D,2,FALSE)="","",VLOOKUP(E1587,'Study Locations'!B:D,2,FALSE)))</f>
        <v/>
      </c>
      <c r="G1587" s="7" t="str">
        <f>IF(E1587="","",IF(VLOOKUP(E1587,'Study Locations'!B:D,3,FALSE)="","",VLOOKUP(E1587,'Study Locations'!B:D,3,FALSE)))</f>
        <v/>
      </c>
      <c r="H1587" s="5"/>
      <c r="I1587" s="5"/>
      <c r="J1587" s="3" t="str">
        <f t="shared" si="72"/>
        <v/>
      </c>
      <c r="K1587" s="29" t="str">
        <f>IF(B1587="","",IF(J1587="","NA",IF(ISNA(VLOOKUP(J1587,'Default  Salaries'!D:E,2,FALSE)),IF(ISNA(VLOOKUP(I1587&amp;"-NA",'Default  Salaries'!D:E,2,FALSE)),"NA",VLOOKUP(I1587&amp;"-NA",'Default  Salaries'!D:E,2,FALSE)),VLOOKUP(J1587,'Default  Salaries'!D:E,2,FALSE))))</f>
        <v/>
      </c>
      <c r="L1587" s="46"/>
      <c r="M1587" s="19"/>
      <c r="N1587" s="45"/>
      <c r="O1587" s="45"/>
      <c r="P1587" s="7" t="str">
        <f t="shared" si="73"/>
        <v/>
      </c>
      <c r="Q1587" s="14"/>
      <c r="R1587" s="15"/>
      <c r="S1587" s="14"/>
      <c r="T1587" s="15"/>
      <c r="U1587" s="14"/>
      <c r="V1587" s="15"/>
      <c r="W1587" s="47"/>
      <c r="X1587" s="48"/>
      <c r="Y1587" s="47"/>
      <c r="Z1587" s="48"/>
      <c r="AA1587" s="47"/>
      <c r="AB1587" s="48"/>
      <c r="AC1587" s="47"/>
      <c r="AD1587" s="48"/>
      <c r="AE1587" s="47"/>
      <c r="AF1587" s="48"/>
      <c r="AG1587" s="47"/>
      <c r="AH1587" s="48"/>
      <c r="AI1587" s="47"/>
      <c r="AJ1587" s="48"/>
    </row>
    <row r="1588" spans="1:36" x14ac:dyDescent="0.25">
      <c r="A1588" s="7">
        <f t="shared" si="74"/>
        <v>1584</v>
      </c>
      <c r="B1588" s="8"/>
      <c r="C1588" s="5"/>
      <c r="D1588" s="5"/>
      <c r="E1588" s="5"/>
      <c r="F1588" s="7" t="str">
        <f>IF(E1588="","",IF(VLOOKUP(E1588,'Study Locations'!B:D,2,FALSE)="","",VLOOKUP(E1588,'Study Locations'!B:D,2,FALSE)))</f>
        <v/>
      </c>
      <c r="G1588" s="7" t="str">
        <f>IF(E1588="","",IF(VLOOKUP(E1588,'Study Locations'!B:D,3,FALSE)="","",VLOOKUP(E1588,'Study Locations'!B:D,3,FALSE)))</f>
        <v/>
      </c>
      <c r="H1588" s="5"/>
      <c r="I1588" s="5"/>
      <c r="J1588" s="3" t="str">
        <f t="shared" si="72"/>
        <v/>
      </c>
      <c r="K1588" s="29" t="str">
        <f>IF(B1588="","",IF(J1588="","NA",IF(ISNA(VLOOKUP(J1588,'Default  Salaries'!D:E,2,FALSE)),IF(ISNA(VLOOKUP(I1588&amp;"-NA",'Default  Salaries'!D:E,2,FALSE)),"NA",VLOOKUP(I1588&amp;"-NA",'Default  Salaries'!D:E,2,FALSE)),VLOOKUP(J1588,'Default  Salaries'!D:E,2,FALSE))))</f>
        <v/>
      </c>
      <c r="L1588" s="46"/>
      <c r="M1588" s="19"/>
      <c r="N1588" s="45"/>
      <c r="O1588" s="45"/>
      <c r="P1588" s="7" t="str">
        <f t="shared" si="73"/>
        <v/>
      </c>
      <c r="Q1588" s="14"/>
      <c r="R1588" s="15"/>
      <c r="S1588" s="14"/>
      <c r="T1588" s="15"/>
      <c r="U1588" s="14"/>
      <c r="V1588" s="15"/>
      <c r="W1588" s="47"/>
      <c r="X1588" s="48"/>
      <c r="Y1588" s="47"/>
      <c r="Z1588" s="48"/>
      <c r="AA1588" s="47"/>
      <c r="AB1588" s="48"/>
      <c r="AC1588" s="47"/>
      <c r="AD1588" s="48"/>
      <c r="AE1588" s="47"/>
      <c r="AF1588" s="48"/>
      <c r="AG1588" s="47"/>
      <c r="AH1588" s="48"/>
      <c r="AI1588" s="47"/>
      <c r="AJ1588" s="48"/>
    </row>
    <row r="1589" spans="1:36" x14ac:dyDescent="0.25">
      <c r="A1589" s="7">
        <f t="shared" si="74"/>
        <v>1585</v>
      </c>
      <c r="B1589" s="8"/>
      <c r="C1589" s="5"/>
      <c r="D1589" s="5"/>
      <c r="E1589" s="5"/>
      <c r="F1589" s="7" t="str">
        <f>IF(E1589="","",IF(VLOOKUP(E1589,'Study Locations'!B:D,2,FALSE)="","",VLOOKUP(E1589,'Study Locations'!B:D,2,FALSE)))</f>
        <v/>
      </c>
      <c r="G1589" s="7" t="str">
        <f>IF(E1589="","",IF(VLOOKUP(E1589,'Study Locations'!B:D,3,FALSE)="","",VLOOKUP(E1589,'Study Locations'!B:D,3,FALSE)))</f>
        <v/>
      </c>
      <c r="H1589" s="5"/>
      <c r="I1589" s="5"/>
      <c r="J1589" s="3" t="str">
        <f t="shared" si="72"/>
        <v/>
      </c>
      <c r="K1589" s="29" t="str">
        <f>IF(B1589="","",IF(J1589="","NA",IF(ISNA(VLOOKUP(J1589,'Default  Salaries'!D:E,2,FALSE)),IF(ISNA(VLOOKUP(I1589&amp;"-NA",'Default  Salaries'!D:E,2,FALSE)),"NA",VLOOKUP(I1589&amp;"-NA",'Default  Salaries'!D:E,2,FALSE)),VLOOKUP(J1589,'Default  Salaries'!D:E,2,FALSE))))</f>
        <v/>
      </c>
      <c r="L1589" s="46"/>
      <c r="M1589" s="19"/>
      <c r="N1589" s="45"/>
      <c r="O1589" s="45"/>
      <c r="P1589" s="7" t="str">
        <f t="shared" si="73"/>
        <v/>
      </c>
      <c r="Q1589" s="14"/>
      <c r="R1589" s="15"/>
      <c r="S1589" s="14"/>
      <c r="T1589" s="15"/>
      <c r="U1589" s="14"/>
      <c r="V1589" s="15"/>
      <c r="W1589" s="47"/>
      <c r="X1589" s="48"/>
      <c r="Y1589" s="47"/>
      <c r="Z1589" s="48"/>
      <c r="AA1589" s="47"/>
      <c r="AB1589" s="48"/>
      <c r="AC1589" s="47"/>
      <c r="AD1589" s="48"/>
      <c r="AE1589" s="47"/>
      <c r="AF1589" s="48"/>
      <c r="AG1589" s="47"/>
      <c r="AH1589" s="48"/>
      <c r="AI1589" s="47"/>
      <c r="AJ1589" s="48"/>
    </row>
    <row r="1590" spans="1:36" x14ac:dyDescent="0.25">
      <c r="A1590" s="7">
        <f t="shared" si="74"/>
        <v>1586</v>
      </c>
      <c r="B1590" s="8"/>
      <c r="C1590" s="5"/>
      <c r="D1590" s="5"/>
      <c r="E1590" s="5"/>
      <c r="F1590" s="7" t="str">
        <f>IF(E1590="","",IF(VLOOKUP(E1590,'Study Locations'!B:D,2,FALSE)="","",VLOOKUP(E1590,'Study Locations'!B:D,2,FALSE)))</f>
        <v/>
      </c>
      <c r="G1590" s="7" t="str">
        <f>IF(E1590="","",IF(VLOOKUP(E1590,'Study Locations'!B:D,3,FALSE)="","",VLOOKUP(E1590,'Study Locations'!B:D,3,FALSE)))</f>
        <v/>
      </c>
      <c r="H1590" s="5"/>
      <c r="I1590" s="5"/>
      <c r="J1590" s="3" t="str">
        <f t="shared" si="72"/>
        <v/>
      </c>
      <c r="K1590" s="29" t="str">
        <f>IF(B1590="","",IF(J1590="","NA",IF(ISNA(VLOOKUP(J1590,'Default  Salaries'!D:E,2,FALSE)),IF(ISNA(VLOOKUP(I1590&amp;"-NA",'Default  Salaries'!D:E,2,FALSE)),"NA",VLOOKUP(I1590&amp;"-NA",'Default  Salaries'!D:E,2,FALSE)),VLOOKUP(J1590,'Default  Salaries'!D:E,2,FALSE))))</f>
        <v/>
      </c>
      <c r="L1590" s="46"/>
      <c r="M1590" s="19"/>
      <c r="N1590" s="45"/>
      <c r="O1590" s="45"/>
      <c r="P1590" s="7" t="str">
        <f t="shared" si="73"/>
        <v/>
      </c>
      <c r="Q1590" s="14"/>
      <c r="R1590" s="15"/>
      <c r="S1590" s="14"/>
      <c r="T1590" s="15"/>
      <c r="U1590" s="14"/>
      <c r="V1590" s="15"/>
      <c r="W1590" s="47"/>
      <c r="X1590" s="48"/>
      <c r="Y1590" s="47"/>
      <c r="Z1590" s="48"/>
      <c r="AA1590" s="47"/>
      <c r="AB1590" s="48"/>
      <c r="AC1590" s="47"/>
      <c r="AD1590" s="48"/>
      <c r="AE1590" s="47"/>
      <c r="AF1590" s="48"/>
      <c r="AG1590" s="47"/>
      <c r="AH1590" s="48"/>
      <c r="AI1590" s="47"/>
      <c r="AJ1590" s="48"/>
    </row>
    <row r="1591" spans="1:36" x14ac:dyDescent="0.25">
      <c r="A1591" s="7">
        <f t="shared" si="74"/>
        <v>1587</v>
      </c>
      <c r="B1591" s="8"/>
      <c r="C1591" s="5"/>
      <c r="D1591" s="5"/>
      <c r="E1591" s="5"/>
      <c r="F1591" s="7" t="str">
        <f>IF(E1591="","",IF(VLOOKUP(E1591,'Study Locations'!B:D,2,FALSE)="","",VLOOKUP(E1591,'Study Locations'!B:D,2,FALSE)))</f>
        <v/>
      </c>
      <c r="G1591" s="7" t="str">
        <f>IF(E1591="","",IF(VLOOKUP(E1591,'Study Locations'!B:D,3,FALSE)="","",VLOOKUP(E1591,'Study Locations'!B:D,3,FALSE)))</f>
        <v/>
      </c>
      <c r="H1591" s="5"/>
      <c r="I1591" s="5"/>
      <c r="J1591" s="3" t="str">
        <f t="shared" si="72"/>
        <v/>
      </c>
      <c r="K1591" s="29" t="str">
        <f>IF(B1591="","",IF(J1591="","NA",IF(ISNA(VLOOKUP(J1591,'Default  Salaries'!D:E,2,FALSE)),IF(ISNA(VLOOKUP(I1591&amp;"-NA",'Default  Salaries'!D:E,2,FALSE)),"NA",VLOOKUP(I1591&amp;"-NA",'Default  Salaries'!D:E,2,FALSE)),VLOOKUP(J1591,'Default  Salaries'!D:E,2,FALSE))))</f>
        <v/>
      </c>
      <c r="L1591" s="46"/>
      <c r="M1591" s="19"/>
      <c r="N1591" s="45"/>
      <c r="O1591" s="45"/>
      <c r="P1591" s="7" t="str">
        <f t="shared" si="73"/>
        <v/>
      </c>
      <c r="Q1591" s="14"/>
      <c r="R1591" s="15"/>
      <c r="S1591" s="14"/>
      <c r="T1591" s="15"/>
      <c r="U1591" s="14"/>
      <c r="V1591" s="15"/>
      <c r="W1591" s="47"/>
      <c r="X1591" s="48"/>
      <c r="Y1591" s="47"/>
      <c r="Z1591" s="48"/>
      <c r="AA1591" s="47"/>
      <c r="AB1591" s="48"/>
      <c r="AC1591" s="47"/>
      <c r="AD1591" s="48"/>
      <c r="AE1591" s="47"/>
      <c r="AF1591" s="48"/>
      <c r="AG1591" s="47"/>
      <c r="AH1591" s="48"/>
      <c r="AI1591" s="47"/>
      <c r="AJ1591" s="48"/>
    </row>
    <row r="1592" spans="1:36" x14ac:dyDescent="0.25">
      <c r="A1592" s="7">
        <f t="shared" si="74"/>
        <v>1588</v>
      </c>
      <c r="B1592" s="8"/>
      <c r="C1592" s="5"/>
      <c r="D1592" s="5"/>
      <c r="E1592" s="5"/>
      <c r="F1592" s="7" t="str">
        <f>IF(E1592="","",IF(VLOOKUP(E1592,'Study Locations'!B:D,2,FALSE)="","",VLOOKUP(E1592,'Study Locations'!B:D,2,FALSE)))</f>
        <v/>
      </c>
      <c r="G1592" s="7" t="str">
        <f>IF(E1592="","",IF(VLOOKUP(E1592,'Study Locations'!B:D,3,FALSE)="","",VLOOKUP(E1592,'Study Locations'!B:D,3,FALSE)))</f>
        <v/>
      </c>
      <c r="H1592" s="5"/>
      <c r="I1592" s="5"/>
      <c r="J1592" s="3" t="str">
        <f t="shared" si="72"/>
        <v/>
      </c>
      <c r="K1592" s="29" t="str">
        <f>IF(B1592="","",IF(J1592="","NA",IF(ISNA(VLOOKUP(J1592,'Default  Salaries'!D:E,2,FALSE)),IF(ISNA(VLOOKUP(I1592&amp;"-NA",'Default  Salaries'!D:E,2,FALSE)),"NA",VLOOKUP(I1592&amp;"-NA",'Default  Salaries'!D:E,2,FALSE)),VLOOKUP(J1592,'Default  Salaries'!D:E,2,FALSE))))</f>
        <v/>
      </c>
      <c r="L1592" s="46"/>
      <c r="M1592" s="19"/>
      <c r="N1592" s="45"/>
      <c r="O1592" s="45"/>
      <c r="P1592" s="7" t="str">
        <f t="shared" si="73"/>
        <v/>
      </c>
      <c r="Q1592" s="14"/>
      <c r="R1592" s="15"/>
      <c r="S1592" s="14"/>
      <c r="T1592" s="15"/>
      <c r="U1592" s="14"/>
      <c r="V1592" s="15"/>
      <c r="W1592" s="47"/>
      <c r="X1592" s="48"/>
      <c r="Y1592" s="47"/>
      <c r="Z1592" s="48"/>
      <c r="AA1592" s="47"/>
      <c r="AB1592" s="48"/>
      <c r="AC1592" s="47"/>
      <c r="AD1592" s="48"/>
      <c r="AE1592" s="47"/>
      <c r="AF1592" s="48"/>
      <c r="AG1592" s="47"/>
      <c r="AH1592" s="48"/>
      <c r="AI1592" s="47"/>
      <c r="AJ1592" s="48"/>
    </row>
    <row r="1593" spans="1:36" x14ac:dyDescent="0.25">
      <c r="A1593" s="7">
        <f t="shared" si="74"/>
        <v>1589</v>
      </c>
      <c r="B1593" s="8"/>
      <c r="C1593" s="5"/>
      <c r="D1593" s="5"/>
      <c r="E1593" s="5"/>
      <c r="F1593" s="7" t="str">
        <f>IF(E1593="","",IF(VLOOKUP(E1593,'Study Locations'!B:D,2,FALSE)="","",VLOOKUP(E1593,'Study Locations'!B:D,2,FALSE)))</f>
        <v/>
      </c>
      <c r="G1593" s="7" t="str">
        <f>IF(E1593="","",IF(VLOOKUP(E1593,'Study Locations'!B:D,3,FALSE)="","",VLOOKUP(E1593,'Study Locations'!B:D,3,FALSE)))</f>
        <v/>
      </c>
      <c r="H1593" s="5"/>
      <c r="I1593" s="5"/>
      <c r="J1593" s="3" t="str">
        <f t="shared" si="72"/>
        <v/>
      </c>
      <c r="K1593" s="29" t="str">
        <f>IF(B1593="","",IF(J1593="","NA",IF(ISNA(VLOOKUP(J1593,'Default  Salaries'!D:E,2,FALSE)),IF(ISNA(VLOOKUP(I1593&amp;"-NA",'Default  Salaries'!D:E,2,FALSE)),"NA",VLOOKUP(I1593&amp;"-NA",'Default  Salaries'!D:E,2,FALSE)),VLOOKUP(J1593,'Default  Salaries'!D:E,2,FALSE))))</f>
        <v/>
      </c>
      <c r="L1593" s="46"/>
      <c r="M1593" s="19"/>
      <c r="N1593" s="45"/>
      <c r="O1593" s="45"/>
      <c r="P1593" s="7" t="str">
        <f t="shared" si="73"/>
        <v/>
      </c>
      <c r="Q1593" s="14"/>
      <c r="R1593" s="15"/>
      <c r="S1593" s="14"/>
      <c r="T1593" s="15"/>
      <c r="U1593" s="14"/>
      <c r="V1593" s="15"/>
      <c r="W1593" s="47"/>
      <c r="X1593" s="48"/>
      <c r="Y1593" s="47"/>
      <c r="Z1593" s="48"/>
      <c r="AA1593" s="47"/>
      <c r="AB1593" s="48"/>
      <c r="AC1593" s="47"/>
      <c r="AD1593" s="48"/>
      <c r="AE1593" s="47"/>
      <c r="AF1593" s="48"/>
      <c r="AG1593" s="47"/>
      <c r="AH1593" s="48"/>
      <c r="AI1593" s="47"/>
      <c r="AJ1593" s="48"/>
    </row>
    <row r="1594" spans="1:36" x14ac:dyDescent="0.25">
      <c r="A1594" s="7">
        <f t="shared" si="74"/>
        <v>1590</v>
      </c>
      <c r="B1594" s="8"/>
      <c r="C1594" s="5"/>
      <c r="D1594" s="5"/>
      <c r="E1594" s="5"/>
      <c r="F1594" s="7" t="str">
        <f>IF(E1594="","",IF(VLOOKUP(E1594,'Study Locations'!B:D,2,FALSE)="","",VLOOKUP(E1594,'Study Locations'!B:D,2,FALSE)))</f>
        <v/>
      </c>
      <c r="G1594" s="7" t="str">
        <f>IF(E1594="","",IF(VLOOKUP(E1594,'Study Locations'!B:D,3,FALSE)="","",VLOOKUP(E1594,'Study Locations'!B:D,3,FALSE)))</f>
        <v/>
      </c>
      <c r="H1594" s="5"/>
      <c r="I1594" s="5"/>
      <c r="J1594" s="3" t="str">
        <f t="shared" si="72"/>
        <v/>
      </c>
      <c r="K1594" s="29" t="str">
        <f>IF(B1594="","",IF(J1594="","NA",IF(ISNA(VLOOKUP(J1594,'Default  Salaries'!D:E,2,FALSE)),IF(ISNA(VLOOKUP(I1594&amp;"-NA",'Default  Salaries'!D:E,2,FALSE)),"NA",VLOOKUP(I1594&amp;"-NA",'Default  Salaries'!D:E,2,FALSE)),VLOOKUP(J1594,'Default  Salaries'!D:E,2,FALSE))))</f>
        <v/>
      </c>
      <c r="L1594" s="46"/>
      <c r="M1594" s="19"/>
      <c r="N1594" s="45"/>
      <c r="O1594" s="45"/>
      <c r="P1594" s="7" t="str">
        <f t="shared" si="73"/>
        <v/>
      </c>
      <c r="Q1594" s="14"/>
      <c r="R1594" s="15"/>
      <c r="S1594" s="14"/>
      <c r="T1594" s="15"/>
      <c r="U1594" s="14"/>
      <c r="V1594" s="15"/>
      <c r="W1594" s="47"/>
      <c r="X1594" s="48"/>
      <c r="Y1594" s="47"/>
      <c r="Z1594" s="48"/>
      <c r="AA1594" s="47"/>
      <c r="AB1594" s="48"/>
      <c r="AC1594" s="47"/>
      <c r="AD1594" s="48"/>
      <c r="AE1594" s="47"/>
      <c r="AF1594" s="48"/>
      <c r="AG1594" s="47"/>
      <c r="AH1594" s="48"/>
      <c r="AI1594" s="47"/>
      <c r="AJ1594" s="48"/>
    </row>
    <row r="1595" spans="1:36" x14ac:dyDescent="0.25">
      <c r="A1595" s="7">
        <f t="shared" si="74"/>
        <v>1591</v>
      </c>
      <c r="B1595" s="8"/>
      <c r="C1595" s="5"/>
      <c r="D1595" s="5"/>
      <c r="E1595" s="5"/>
      <c r="F1595" s="7" t="str">
        <f>IF(E1595="","",IF(VLOOKUP(E1595,'Study Locations'!B:D,2,FALSE)="","",VLOOKUP(E1595,'Study Locations'!B:D,2,FALSE)))</f>
        <v/>
      </c>
      <c r="G1595" s="7" t="str">
        <f>IF(E1595="","",IF(VLOOKUP(E1595,'Study Locations'!B:D,3,FALSE)="","",VLOOKUP(E1595,'Study Locations'!B:D,3,FALSE)))</f>
        <v/>
      </c>
      <c r="H1595" s="5"/>
      <c r="I1595" s="5"/>
      <c r="J1595" s="3" t="str">
        <f t="shared" si="72"/>
        <v/>
      </c>
      <c r="K1595" s="29" t="str">
        <f>IF(B1595="","",IF(J1595="","NA",IF(ISNA(VLOOKUP(J1595,'Default  Salaries'!D:E,2,FALSE)),IF(ISNA(VLOOKUP(I1595&amp;"-NA",'Default  Salaries'!D:E,2,FALSE)),"NA",VLOOKUP(I1595&amp;"-NA",'Default  Salaries'!D:E,2,FALSE)),VLOOKUP(J1595,'Default  Salaries'!D:E,2,FALSE))))</f>
        <v/>
      </c>
      <c r="L1595" s="46"/>
      <c r="M1595" s="19"/>
      <c r="N1595" s="45"/>
      <c r="O1595" s="45"/>
      <c r="P1595" s="7" t="str">
        <f t="shared" si="73"/>
        <v/>
      </c>
      <c r="Q1595" s="14"/>
      <c r="R1595" s="15"/>
      <c r="S1595" s="14"/>
      <c r="T1595" s="15"/>
      <c r="U1595" s="14"/>
      <c r="V1595" s="15"/>
      <c r="W1595" s="47"/>
      <c r="X1595" s="48"/>
      <c r="Y1595" s="47"/>
      <c r="Z1595" s="48"/>
      <c r="AA1595" s="47"/>
      <c r="AB1595" s="48"/>
      <c r="AC1595" s="47"/>
      <c r="AD1595" s="48"/>
      <c r="AE1595" s="47"/>
      <c r="AF1595" s="48"/>
      <c r="AG1595" s="47"/>
      <c r="AH1595" s="48"/>
      <c r="AI1595" s="47"/>
      <c r="AJ1595" s="48"/>
    </row>
    <row r="1596" spans="1:36" x14ac:dyDescent="0.25">
      <c r="A1596" s="7">
        <f t="shared" si="74"/>
        <v>1592</v>
      </c>
      <c r="B1596" s="8"/>
      <c r="C1596" s="5"/>
      <c r="D1596" s="5"/>
      <c r="E1596" s="5"/>
      <c r="F1596" s="7" t="str">
        <f>IF(E1596="","",IF(VLOOKUP(E1596,'Study Locations'!B:D,2,FALSE)="","",VLOOKUP(E1596,'Study Locations'!B:D,2,FALSE)))</f>
        <v/>
      </c>
      <c r="G1596" s="7" t="str">
        <f>IF(E1596="","",IF(VLOOKUP(E1596,'Study Locations'!B:D,3,FALSE)="","",VLOOKUP(E1596,'Study Locations'!B:D,3,FALSE)))</f>
        <v/>
      </c>
      <c r="H1596" s="5"/>
      <c r="I1596" s="5"/>
      <c r="J1596" s="3" t="str">
        <f t="shared" si="72"/>
        <v/>
      </c>
      <c r="K1596" s="29" t="str">
        <f>IF(B1596="","",IF(J1596="","NA",IF(ISNA(VLOOKUP(J1596,'Default  Salaries'!D:E,2,FALSE)),IF(ISNA(VLOOKUP(I1596&amp;"-NA",'Default  Salaries'!D:E,2,FALSE)),"NA",VLOOKUP(I1596&amp;"-NA",'Default  Salaries'!D:E,2,FALSE)),VLOOKUP(J1596,'Default  Salaries'!D:E,2,FALSE))))</f>
        <v/>
      </c>
      <c r="L1596" s="46"/>
      <c r="M1596" s="19"/>
      <c r="N1596" s="45"/>
      <c r="O1596" s="45"/>
      <c r="P1596" s="7" t="str">
        <f t="shared" si="73"/>
        <v/>
      </c>
      <c r="Q1596" s="14"/>
      <c r="R1596" s="15"/>
      <c r="S1596" s="14"/>
      <c r="T1596" s="15"/>
      <c r="U1596" s="14"/>
      <c r="V1596" s="15"/>
      <c r="W1596" s="47"/>
      <c r="X1596" s="48"/>
      <c r="Y1596" s="47"/>
      <c r="Z1596" s="48"/>
      <c r="AA1596" s="47"/>
      <c r="AB1596" s="48"/>
      <c r="AC1596" s="47"/>
      <c r="AD1596" s="48"/>
      <c r="AE1596" s="47"/>
      <c r="AF1596" s="48"/>
      <c r="AG1596" s="47"/>
      <c r="AH1596" s="48"/>
      <c r="AI1596" s="47"/>
      <c r="AJ1596" s="48"/>
    </row>
    <row r="1597" spans="1:36" x14ac:dyDescent="0.25">
      <c r="A1597" s="7">
        <f t="shared" si="74"/>
        <v>1593</v>
      </c>
      <c r="B1597" s="8"/>
      <c r="C1597" s="5"/>
      <c r="D1597" s="5"/>
      <c r="E1597" s="5"/>
      <c r="F1597" s="7" t="str">
        <f>IF(E1597="","",IF(VLOOKUP(E1597,'Study Locations'!B:D,2,FALSE)="","",VLOOKUP(E1597,'Study Locations'!B:D,2,FALSE)))</f>
        <v/>
      </c>
      <c r="G1597" s="7" t="str">
        <f>IF(E1597="","",IF(VLOOKUP(E1597,'Study Locations'!B:D,3,FALSE)="","",VLOOKUP(E1597,'Study Locations'!B:D,3,FALSE)))</f>
        <v/>
      </c>
      <c r="H1597" s="5"/>
      <c r="I1597" s="5"/>
      <c r="J1597" s="3" t="str">
        <f t="shared" si="72"/>
        <v/>
      </c>
      <c r="K1597" s="29" t="str">
        <f>IF(B1597="","",IF(J1597="","NA",IF(ISNA(VLOOKUP(J1597,'Default  Salaries'!D:E,2,FALSE)),IF(ISNA(VLOOKUP(I1597&amp;"-NA",'Default  Salaries'!D:E,2,FALSE)),"NA",VLOOKUP(I1597&amp;"-NA",'Default  Salaries'!D:E,2,FALSE)),VLOOKUP(J1597,'Default  Salaries'!D:E,2,FALSE))))</f>
        <v/>
      </c>
      <c r="L1597" s="46"/>
      <c r="M1597" s="19"/>
      <c r="N1597" s="45"/>
      <c r="O1597" s="45"/>
      <c r="P1597" s="7" t="str">
        <f t="shared" si="73"/>
        <v/>
      </c>
      <c r="Q1597" s="14"/>
      <c r="R1597" s="15"/>
      <c r="S1597" s="14"/>
      <c r="T1597" s="15"/>
      <c r="U1597" s="14"/>
      <c r="V1597" s="15"/>
      <c r="W1597" s="47"/>
      <c r="X1597" s="48"/>
      <c r="Y1597" s="47"/>
      <c r="Z1597" s="48"/>
      <c r="AA1597" s="47"/>
      <c r="AB1597" s="48"/>
      <c r="AC1597" s="47"/>
      <c r="AD1597" s="48"/>
      <c r="AE1597" s="47"/>
      <c r="AF1597" s="48"/>
      <c r="AG1597" s="47"/>
      <c r="AH1597" s="48"/>
      <c r="AI1597" s="47"/>
      <c r="AJ1597" s="48"/>
    </row>
    <row r="1598" spans="1:36" x14ac:dyDescent="0.25">
      <c r="A1598" s="7">
        <f t="shared" si="74"/>
        <v>1594</v>
      </c>
      <c r="B1598" s="8"/>
      <c r="C1598" s="5"/>
      <c r="D1598" s="5"/>
      <c r="E1598" s="5"/>
      <c r="F1598" s="7" t="str">
        <f>IF(E1598="","",IF(VLOOKUP(E1598,'Study Locations'!B:D,2,FALSE)="","",VLOOKUP(E1598,'Study Locations'!B:D,2,FALSE)))</f>
        <v/>
      </c>
      <c r="G1598" s="7" t="str">
        <f>IF(E1598="","",IF(VLOOKUP(E1598,'Study Locations'!B:D,3,FALSE)="","",VLOOKUP(E1598,'Study Locations'!B:D,3,FALSE)))</f>
        <v/>
      </c>
      <c r="H1598" s="5"/>
      <c r="I1598" s="5"/>
      <c r="J1598" s="3" t="str">
        <f t="shared" si="72"/>
        <v/>
      </c>
      <c r="K1598" s="29" t="str">
        <f>IF(B1598="","",IF(J1598="","NA",IF(ISNA(VLOOKUP(J1598,'Default  Salaries'!D:E,2,FALSE)),IF(ISNA(VLOOKUP(I1598&amp;"-NA",'Default  Salaries'!D:E,2,FALSE)),"NA",VLOOKUP(I1598&amp;"-NA",'Default  Salaries'!D:E,2,FALSE)),VLOOKUP(J1598,'Default  Salaries'!D:E,2,FALSE))))</f>
        <v/>
      </c>
      <c r="L1598" s="46"/>
      <c r="M1598" s="19"/>
      <c r="N1598" s="45"/>
      <c r="O1598" s="45"/>
      <c r="P1598" s="7" t="str">
        <f t="shared" si="73"/>
        <v/>
      </c>
      <c r="Q1598" s="14"/>
      <c r="R1598" s="15"/>
      <c r="S1598" s="14"/>
      <c r="T1598" s="15"/>
      <c r="U1598" s="14"/>
      <c r="V1598" s="15"/>
      <c r="W1598" s="47"/>
      <c r="X1598" s="48"/>
      <c r="Y1598" s="47"/>
      <c r="Z1598" s="48"/>
      <c r="AA1598" s="47"/>
      <c r="AB1598" s="48"/>
      <c r="AC1598" s="47"/>
      <c r="AD1598" s="48"/>
      <c r="AE1598" s="47"/>
      <c r="AF1598" s="48"/>
      <c r="AG1598" s="47"/>
      <c r="AH1598" s="48"/>
      <c r="AI1598" s="47"/>
      <c r="AJ1598" s="48"/>
    </row>
    <row r="1599" spans="1:36" x14ac:dyDescent="0.25">
      <c r="A1599" s="7">
        <f t="shared" si="74"/>
        <v>1595</v>
      </c>
      <c r="B1599" s="8"/>
      <c r="C1599" s="5"/>
      <c r="D1599" s="5"/>
      <c r="E1599" s="5"/>
      <c r="F1599" s="7" t="str">
        <f>IF(E1599="","",IF(VLOOKUP(E1599,'Study Locations'!B:D,2,FALSE)="","",VLOOKUP(E1599,'Study Locations'!B:D,2,FALSE)))</f>
        <v/>
      </c>
      <c r="G1599" s="7" t="str">
        <f>IF(E1599="","",IF(VLOOKUP(E1599,'Study Locations'!B:D,3,FALSE)="","",VLOOKUP(E1599,'Study Locations'!B:D,3,FALSE)))</f>
        <v/>
      </c>
      <c r="H1599" s="5"/>
      <c r="I1599" s="5"/>
      <c r="J1599" s="3" t="str">
        <f t="shared" si="72"/>
        <v/>
      </c>
      <c r="K1599" s="29" t="str">
        <f>IF(B1599="","",IF(J1599="","NA",IF(ISNA(VLOOKUP(J1599,'Default  Salaries'!D:E,2,FALSE)),IF(ISNA(VLOOKUP(I1599&amp;"-NA",'Default  Salaries'!D:E,2,FALSE)),"NA",VLOOKUP(I1599&amp;"-NA",'Default  Salaries'!D:E,2,FALSE)),VLOOKUP(J1599,'Default  Salaries'!D:E,2,FALSE))))</f>
        <v/>
      </c>
      <c r="L1599" s="46"/>
      <c r="M1599" s="19"/>
      <c r="N1599" s="45"/>
      <c r="O1599" s="45"/>
      <c r="P1599" s="7" t="str">
        <f t="shared" si="73"/>
        <v/>
      </c>
      <c r="Q1599" s="14"/>
      <c r="R1599" s="15"/>
      <c r="S1599" s="14"/>
      <c r="T1599" s="15"/>
      <c r="U1599" s="14"/>
      <c r="V1599" s="15"/>
      <c r="W1599" s="47"/>
      <c r="X1599" s="48"/>
      <c r="Y1599" s="47"/>
      <c r="Z1599" s="48"/>
      <c r="AA1599" s="47"/>
      <c r="AB1599" s="48"/>
      <c r="AC1599" s="47"/>
      <c r="AD1599" s="48"/>
      <c r="AE1599" s="47"/>
      <c r="AF1599" s="48"/>
      <c r="AG1599" s="47"/>
      <c r="AH1599" s="48"/>
      <c r="AI1599" s="47"/>
      <c r="AJ1599" s="48"/>
    </row>
    <row r="1600" spans="1:36" x14ac:dyDescent="0.25">
      <c r="A1600" s="7">
        <f t="shared" si="74"/>
        <v>1596</v>
      </c>
      <c r="B1600" s="8"/>
      <c r="C1600" s="5"/>
      <c r="D1600" s="5"/>
      <c r="E1600" s="5"/>
      <c r="F1600" s="7" t="str">
        <f>IF(E1600="","",IF(VLOOKUP(E1600,'Study Locations'!B:D,2,FALSE)="","",VLOOKUP(E1600,'Study Locations'!B:D,2,FALSE)))</f>
        <v/>
      </c>
      <c r="G1600" s="7" t="str">
        <f>IF(E1600="","",IF(VLOOKUP(E1600,'Study Locations'!B:D,3,FALSE)="","",VLOOKUP(E1600,'Study Locations'!B:D,3,FALSE)))</f>
        <v/>
      </c>
      <c r="H1600" s="5"/>
      <c r="I1600" s="5"/>
      <c r="J1600" s="3" t="str">
        <f t="shared" si="72"/>
        <v/>
      </c>
      <c r="K1600" s="29" t="str">
        <f>IF(B1600="","",IF(J1600="","NA",IF(ISNA(VLOOKUP(J1600,'Default  Salaries'!D:E,2,FALSE)),IF(ISNA(VLOOKUP(I1600&amp;"-NA",'Default  Salaries'!D:E,2,FALSE)),"NA",VLOOKUP(I1600&amp;"-NA",'Default  Salaries'!D:E,2,FALSE)),VLOOKUP(J1600,'Default  Salaries'!D:E,2,FALSE))))</f>
        <v/>
      </c>
      <c r="L1600" s="46"/>
      <c r="M1600" s="19"/>
      <c r="N1600" s="45"/>
      <c r="O1600" s="45"/>
      <c r="P1600" s="7" t="str">
        <f t="shared" si="73"/>
        <v/>
      </c>
      <c r="Q1600" s="14"/>
      <c r="R1600" s="15"/>
      <c r="S1600" s="14"/>
      <c r="T1600" s="15"/>
      <c r="U1600" s="14"/>
      <c r="V1600" s="15"/>
      <c r="W1600" s="47"/>
      <c r="X1600" s="48"/>
      <c r="Y1600" s="47"/>
      <c r="Z1600" s="48"/>
      <c r="AA1600" s="47"/>
      <c r="AB1600" s="48"/>
      <c r="AC1600" s="47"/>
      <c r="AD1600" s="48"/>
      <c r="AE1600" s="47"/>
      <c r="AF1600" s="48"/>
      <c r="AG1600" s="47"/>
      <c r="AH1600" s="48"/>
      <c r="AI1600" s="47"/>
      <c r="AJ1600" s="48"/>
    </row>
    <row r="1601" spans="1:36" x14ac:dyDescent="0.25">
      <c r="A1601" s="7">
        <f t="shared" si="74"/>
        <v>1597</v>
      </c>
      <c r="B1601" s="8"/>
      <c r="C1601" s="5"/>
      <c r="D1601" s="5"/>
      <c r="E1601" s="5"/>
      <c r="F1601" s="7" t="str">
        <f>IF(E1601="","",IF(VLOOKUP(E1601,'Study Locations'!B:D,2,FALSE)="","",VLOOKUP(E1601,'Study Locations'!B:D,2,FALSE)))</f>
        <v/>
      </c>
      <c r="G1601" s="7" t="str">
        <f>IF(E1601="","",IF(VLOOKUP(E1601,'Study Locations'!B:D,3,FALSE)="","",VLOOKUP(E1601,'Study Locations'!B:D,3,FALSE)))</f>
        <v/>
      </c>
      <c r="H1601" s="5"/>
      <c r="I1601" s="5"/>
      <c r="J1601" s="3" t="str">
        <f t="shared" si="72"/>
        <v/>
      </c>
      <c r="K1601" s="29" t="str">
        <f>IF(B1601="","",IF(J1601="","NA",IF(ISNA(VLOOKUP(J1601,'Default  Salaries'!D:E,2,FALSE)),IF(ISNA(VLOOKUP(I1601&amp;"-NA",'Default  Salaries'!D:E,2,FALSE)),"NA",VLOOKUP(I1601&amp;"-NA",'Default  Salaries'!D:E,2,FALSE)),VLOOKUP(J1601,'Default  Salaries'!D:E,2,FALSE))))</f>
        <v/>
      </c>
      <c r="L1601" s="46"/>
      <c r="M1601" s="19"/>
      <c r="N1601" s="45"/>
      <c r="O1601" s="45"/>
      <c r="P1601" s="7" t="str">
        <f t="shared" si="73"/>
        <v/>
      </c>
      <c r="Q1601" s="14"/>
      <c r="R1601" s="15"/>
      <c r="S1601" s="14"/>
      <c r="T1601" s="15"/>
      <c r="U1601" s="14"/>
      <c r="V1601" s="15"/>
      <c r="W1601" s="47"/>
      <c r="X1601" s="48"/>
      <c r="Y1601" s="47"/>
      <c r="Z1601" s="48"/>
      <c r="AA1601" s="47"/>
      <c r="AB1601" s="48"/>
      <c r="AC1601" s="47"/>
      <c r="AD1601" s="48"/>
      <c r="AE1601" s="47"/>
      <c r="AF1601" s="48"/>
      <c r="AG1601" s="47"/>
      <c r="AH1601" s="48"/>
      <c r="AI1601" s="47"/>
      <c r="AJ1601" s="48"/>
    </row>
    <row r="1602" spans="1:36" x14ac:dyDescent="0.25">
      <c r="A1602" s="7">
        <f t="shared" si="74"/>
        <v>1598</v>
      </c>
      <c r="B1602" s="8"/>
      <c r="C1602" s="5"/>
      <c r="D1602" s="5"/>
      <c r="E1602" s="5"/>
      <c r="F1602" s="7" t="str">
        <f>IF(E1602="","",IF(VLOOKUP(E1602,'Study Locations'!B:D,2,FALSE)="","",VLOOKUP(E1602,'Study Locations'!B:D,2,FALSE)))</f>
        <v/>
      </c>
      <c r="G1602" s="7" t="str">
        <f>IF(E1602="","",IF(VLOOKUP(E1602,'Study Locations'!B:D,3,FALSE)="","",VLOOKUP(E1602,'Study Locations'!B:D,3,FALSE)))</f>
        <v/>
      </c>
      <c r="H1602" s="5"/>
      <c r="I1602" s="5"/>
      <c r="J1602" s="3" t="str">
        <f t="shared" si="72"/>
        <v/>
      </c>
      <c r="K1602" s="29" t="str">
        <f>IF(B1602="","",IF(J1602="","NA",IF(ISNA(VLOOKUP(J1602,'Default  Salaries'!D:E,2,FALSE)),IF(ISNA(VLOOKUP(I1602&amp;"-NA",'Default  Salaries'!D:E,2,FALSE)),"NA",VLOOKUP(I1602&amp;"-NA",'Default  Salaries'!D:E,2,FALSE)),VLOOKUP(J1602,'Default  Salaries'!D:E,2,FALSE))))</f>
        <v/>
      </c>
      <c r="L1602" s="46"/>
      <c r="M1602" s="19"/>
      <c r="N1602" s="45"/>
      <c r="O1602" s="45"/>
      <c r="P1602" s="7" t="str">
        <f t="shared" si="73"/>
        <v/>
      </c>
      <c r="Q1602" s="14"/>
      <c r="R1602" s="15"/>
      <c r="S1602" s="14"/>
      <c r="T1602" s="15"/>
      <c r="U1602" s="14"/>
      <c r="V1602" s="15"/>
      <c r="W1602" s="47"/>
      <c r="X1602" s="48"/>
      <c r="Y1602" s="47"/>
      <c r="Z1602" s="48"/>
      <c r="AA1602" s="47"/>
      <c r="AB1602" s="48"/>
      <c r="AC1602" s="47"/>
      <c r="AD1602" s="48"/>
      <c r="AE1602" s="47"/>
      <c r="AF1602" s="48"/>
      <c r="AG1602" s="47"/>
      <c r="AH1602" s="48"/>
      <c r="AI1602" s="47"/>
      <c r="AJ1602" s="48"/>
    </row>
    <row r="1603" spans="1:36" x14ac:dyDescent="0.25">
      <c r="A1603" s="7">
        <f t="shared" si="74"/>
        <v>1599</v>
      </c>
      <c r="B1603" s="8"/>
      <c r="C1603" s="5"/>
      <c r="D1603" s="5"/>
      <c r="E1603" s="5"/>
      <c r="F1603" s="7" t="str">
        <f>IF(E1603="","",IF(VLOOKUP(E1603,'Study Locations'!B:D,2,FALSE)="","",VLOOKUP(E1603,'Study Locations'!B:D,2,FALSE)))</f>
        <v/>
      </c>
      <c r="G1603" s="7" t="str">
        <f>IF(E1603="","",IF(VLOOKUP(E1603,'Study Locations'!B:D,3,FALSE)="","",VLOOKUP(E1603,'Study Locations'!B:D,3,FALSE)))</f>
        <v/>
      </c>
      <c r="H1603" s="5"/>
      <c r="I1603" s="5"/>
      <c r="J1603" s="3" t="str">
        <f t="shared" si="72"/>
        <v/>
      </c>
      <c r="K1603" s="29" t="str">
        <f>IF(B1603="","",IF(J1603="","NA",IF(ISNA(VLOOKUP(J1603,'Default  Salaries'!D:E,2,FALSE)),IF(ISNA(VLOOKUP(I1603&amp;"-NA",'Default  Salaries'!D:E,2,FALSE)),"NA",VLOOKUP(I1603&amp;"-NA",'Default  Salaries'!D:E,2,FALSE)),VLOOKUP(J1603,'Default  Salaries'!D:E,2,FALSE))))</f>
        <v/>
      </c>
      <c r="L1603" s="46"/>
      <c r="M1603" s="19"/>
      <c r="N1603" s="45"/>
      <c r="O1603" s="45"/>
      <c r="P1603" s="7" t="str">
        <f t="shared" si="73"/>
        <v/>
      </c>
      <c r="Q1603" s="14"/>
      <c r="R1603" s="15"/>
      <c r="S1603" s="14"/>
      <c r="T1603" s="15"/>
      <c r="U1603" s="14"/>
      <c r="V1603" s="15"/>
      <c r="W1603" s="47"/>
      <c r="X1603" s="48"/>
      <c r="Y1603" s="47"/>
      <c r="Z1603" s="48"/>
      <c r="AA1603" s="47"/>
      <c r="AB1603" s="48"/>
      <c r="AC1603" s="47"/>
      <c r="AD1603" s="48"/>
      <c r="AE1603" s="47"/>
      <c r="AF1603" s="48"/>
      <c r="AG1603" s="47"/>
      <c r="AH1603" s="48"/>
      <c r="AI1603" s="47"/>
      <c r="AJ1603" s="48"/>
    </row>
    <row r="1604" spans="1:36" x14ac:dyDescent="0.25">
      <c r="A1604" s="7">
        <f t="shared" si="74"/>
        <v>1600</v>
      </c>
      <c r="B1604" s="8"/>
      <c r="C1604" s="5"/>
      <c r="D1604" s="5"/>
      <c r="E1604" s="5"/>
      <c r="F1604" s="7" t="str">
        <f>IF(E1604="","",IF(VLOOKUP(E1604,'Study Locations'!B:D,2,FALSE)="","",VLOOKUP(E1604,'Study Locations'!B:D,2,FALSE)))</f>
        <v/>
      </c>
      <c r="G1604" s="7" t="str">
        <f>IF(E1604="","",IF(VLOOKUP(E1604,'Study Locations'!B:D,3,FALSE)="","",VLOOKUP(E1604,'Study Locations'!B:D,3,FALSE)))</f>
        <v/>
      </c>
      <c r="H1604" s="5"/>
      <c r="I1604" s="5"/>
      <c r="J1604" s="3" t="str">
        <f t="shared" si="72"/>
        <v/>
      </c>
      <c r="K1604" s="29" t="str">
        <f>IF(B1604="","",IF(J1604="","NA",IF(ISNA(VLOOKUP(J1604,'Default  Salaries'!D:E,2,FALSE)),IF(ISNA(VLOOKUP(I1604&amp;"-NA",'Default  Salaries'!D:E,2,FALSE)),"NA",VLOOKUP(I1604&amp;"-NA",'Default  Salaries'!D:E,2,FALSE)),VLOOKUP(J1604,'Default  Salaries'!D:E,2,FALSE))))</f>
        <v/>
      </c>
      <c r="L1604" s="46"/>
      <c r="M1604" s="19"/>
      <c r="N1604" s="45"/>
      <c r="O1604" s="45"/>
      <c r="P1604" s="7" t="str">
        <f t="shared" si="73"/>
        <v/>
      </c>
      <c r="Q1604" s="14"/>
      <c r="R1604" s="15"/>
      <c r="S1604" s="14"/>
      <c r="T1604" s="15"/>
      <c r="U1604" s="14"/>
      <c r="V1604" s="15"/>
      <c r="W1604" s="47"/>
      <c r="X1604" s="48"/>
      <c r="Y1604" s="47"/>
      <c r="Z1604" s="48"/>
      <c r="AA1604" s="47"/>
      <c r="AB1604" s="48"/>
      <c r="AC1604" s="47"/>
      <c r="AD1604" s="48"/>
      <c r="AE1604" s="47"/>
      <c r="AF1604" s="48"/>
      <c r="AG1604" s="47"/>
      <c r="AH1604" s="48"/>
      <c r="AI1604" s="47"/>
      <c r="AJ1604" s="48"/>
    </row>
    <row r="1605" spans="1:36" x14ac:dyDescent="0.25">
      <c r="A1605" s="7">
        <f t="shared" si="74"/>
        <v>1601</v>
      </c>
      <c r="B1605" s="8"/>
      <c r="C1605" s="5"/>
      <c r="D1605" s="5"/>
      <c r="E1605" s="5"/>
      <c r="F1605" s="7" t="str">
        <f>IF(E1605="","",IF(VLOOKUP(E1605,'Study Locations'!B:D,2,FALSE)="","",VLOOKUP(E1605,'Study Locations'!B:D,2,FALSE)))</f>
        <v/>
      </c>
      <c r="G1605" s="7" t="str">
        <f>IF(E1605="","",IF(VLOOKUP(E1605,'Study Locations'!B:D,3,FALSE)="","",VLOOKUP(E1605,'Study Locations'!B:D,3,FALSE)))</f>
        <v/>
      </c>
      <c r="H1605" s="5"/>
      <c r="I1605" s="5"/>
      <c r="J1605" s="3" t="str">
        <f t="shared" si="72"/>
        <v/>
      </c>
      <c r="K1605" s="29" t="str">
        <f>IF(B1605="","",IF(J1605="","NA",IF(ISNA(VLOOKUP(J1605,'Default  Salaries'!D:E,2,FALSE)),IF(ISNA(VLOOKUP(I1605&amp;"-NA",'Default  Salaries'!D:E,2,FALSE)),"NA",VLOOKUP(I1605&amp;"-NA",'Default  Salaries'!D:E,2,FALSE)),VLOOKUP(J1605,'Default  Salaries'!D:E,2,FALSE))))</f>
        <v/>
      </c>
      <c r="L1605" s="46"/>
      <c r="M1605" s="19"/>
      <c r="N1605" s="45"/>
      <c r="O1605" s="45"/>
      <c r="P1605" s="7" t="str">
        <f t="shared" si="73"/>
        <v/>
      </c>
      <c r="Q1605" s="14"/>
      <c r="R1605" s="15"/>
      <c r="S1605" s="14"/>
      <c r="T1605" s="15"/>
      <c r="U1605" s="14"/>
      <c r="V1605" s="15"/>
      <c r="W1605" s="47"/>
      <c r="X1605" s="48"/>
      <c r="Y1605" s="47"/>
      <c r="Z1605" s="48"/>
      <c r="AA1605" s="47"/>
      <c r="AB1605" s="48"/>
      <c r="AC1605" s="47"/>
      <c r="AD1605" s="48"/>
      <c r="AE1605" s="47"/>
      <c r="AF1605" s="48"/>
      <c r="AG1605" s="47"/>
      <c r="AH1605" s="48"/>
      <c r="AI1605" s="47"/>
      <c r="AJ1605" s="48"/>
    </row>
    <row r="1606" spans="1:36" x14ac:dyDescent="0.25">
      <c r="A1606" s="7">
        <f t="shared" si="74"/>
        <v>1602</v>
      </c>
      <c r="B1606" s="8"/>
      <c r="C1606" s="5"/>
      <c r="D1606" s="5"/>
      <c r="E1606" s="5"/>
      <c r="F1606" s="7" t="str">
        <f>IF(E1606="","",IF(VLOOKUP(E1606,'Study Locations'!B:D,2,FALSE)="","",VLOOKUP(E1606,'Study Locations'!B:D,2,FALSE)))</f>
        <v/>
      </c>
      <c r="G1606" s="7" t="str">
        <f>IF(E1606="","",IF(VLOOKUP(E1606,'Study Locations'!B:D,3,FALSE)="","",VLOOKUP(E1606,'Study Locations'!B:D,3,FALSE)))</f>
        <v/>
      </c>
      <c r="H1606" s="5"/>
      <c r="I1606" s="5"/>
      <c r="J1606" s="3" t="str">
        <f t="shared" ref="J1606:J1669" si="75">IF(I1606&lt;&gt;"",I1606&amp;"-"&amp;H1606,"")</f>
        <v/>
      </c>
      <c r="K1606" s="29" t="str">
        <f>IF(B1606="","",IF(J1606="","NA",IF(ISNA(VLOOKUP(J1606,'Default  Salaries'!D:E,2,FALSE)),IF(ISNA(VLOOKUP(I1606&amp;"-NA",'Default  Salaries'!D:E,2,FALSE)),"NA",VLOOKUP(I1606&amp;"-NA",'Default  Salaries'!D:E,2,FALSE)),VLOOKUP(J1606,'Default  Salaries'!D:E,2,FALSE))))</f>
        <v/>
      </c>
      <c r="L1606" s="46"/>
      <c r="M1606" s="19"/>
      <c r="N1606" s="45"/>
      <c r="O1606" s="45"/>
      <c r="P1606" s="7" t="str">
        <f t="shared" ref="P1606:P1669" si="76">IF(B1606&lt;&gt;"",COUNT(R1606,T1606,V1606,X1606,Z1606,AB1606,AD1606,AF1606,AH1606,AJ1606),"")</f>
        <v/>
      </c>
      <c r="Q1606" s="14"/>
      <c r="R1606" s="15"/>
      <c r="S1606" s="14"/>
      <c r="T1606" s="15"/>
      <c r="U1606" s="14"/>
      <c r="V1606" s="15"/>
      <c r="W1606" s="47"/>
      <c r="X1606" s="48"/>
      <c r="Y1606" s="47"/>
      <c r="Z1606" s="48"/>
      <c r="AA1606" s="47"/>
      <c r="AB1606" s="48"/>
      <c r="AC1606" s="47"/>
      <c r="AD1606" s="48"/>
      <c r="AE1606" s="47"/>
      <c r="AF1606" s="48"/>
      <c r="AG1606" s="47"/>
      <c r="AH1606" s="48"/>
      <c r="AI1606" s="47"/>
      <c r="AJ1606" s="48"/>
    </row>
    <row r="1607" spans="1:36" x14ac:dyDescent="0.25">
      <c r="A1607" s="7">
        <f t="shared" ref="A1607:A1670" si="77">A1606+1</f>
        <v>1603</v>
      </c>
      <c r="B1607" s="8"/>
      <c r="C1607" s="5"/>
      <c r="D1607" s="5"/>
      <c r="E1607" s="5"/>
      <c r="F1607" s="7" t="str">
        <f>IF(E1607="","",IF(VLOOKUP(E1607,'Study Locations'!B:D,2,FALSE)="","",VLOOKUP(E1607,'Study Locations'!B:D,2,FALSE)))</f>
        <v/>
      </c>
      <c r="G1607" s="7" t="str">
        <f>IF(E1607="","",IF(VLOOKUP(E1607,'Study Locations'!B:D,3,FALSE)="","",VLOOKUP(E1607,'Study Locations'!B:D,3,FALSE)))</f>
        <v/>
      </c>
      <c r="H1607" s="5"/>
      <c r="I1607" s="5"/>
      <c r="J1607" s="3" t="str">
        <f t="shared" si="75"/>
        <v/>
      </c>
      <c r="K1607" s="29" t="str">
        <f>IF(B1607="","",IF(J1607="","NA",IF(ISNA(VLOOKUP(J1607,'Default  Salaries'!D:E,2,FALSE)),IF(ISNA(VLOOKUP(I1607&amp;"-NA",'Default  Salaries'!D:E,2,FALSE)),"NA",VLOOKUP(I1607&amp;"-NA",'Default  Salaries'!D:E,2,FALSE)),VLOOKUP(J1607,'Default  Salaries'!D:E,2,FALSE))))</f>
        <v/>
      </c>
      <c r="L1607" s="46"/>
      <c r="M1607" s="19"/>
      <c r="N1607" s="45"/>
      <c r="O1607" s="45"/>
      <c r="P1607" s="7" t="str">
        <f t="shared" si="76"/>
        <v/>
      </c>
      <c r="Q1607" s="14"/>
      <c r="R1607" s="15"/>
      <c r="S1607" s="14"/>
      <c r="T1607" s="15"/>
      <c r="U1607" s="14"/>
      <c r="V1607" s="15"/>
      <c r="W1607" s="47"/>
      <c r="X1607" s="48"/>
      <c r="Y1607" s="47"/>
      <c r="Z1607" s="48"/>
      <c r="AA1607" s="47"/>
      <c r="AB1607" s="48"/>
      <c r="AC1607" s="47"/>
      <c r="AD1607" s="48"/>
      <c r="AE1607" s="47"/>
      <c r="AF1607" s="48"/>
      <c r="AG1607" s="47"/>
      <c r="AH1607" s="48"/>
      <c r="AI1607" s="47"/>
      <c r="AJ1607" s="48"/>
    </row>
    <row r="1608" spans="1:36" x14ac:dyDescent="0.25">
      <c r="A1608" s="7">
        <f t="shared" si="77"/>
        <v>1604</v>
      </c>
      <c r="B1608" s="8"/>
      <c r="C1608" s="5"/>
      <c r="D1608" s="5"/>
      <c r="E1608" s="5"/>
      <c r="F1608" s="7" t="str">
        <f>IF(E1608="","",IF(VLOOKUP(E1608,'Study Locations'!B:D,2,FALSE)="","",VLOOKUP(E1608,'Study Locations'!B:D,2,FALSE)))</f>
        <v/>
      </c>
      <c r="G1608" s="7" t="str">
        <f>IF(E1608="","",IF(VLOOKUP(E1608,'Study Locations'!B:D,3,FALSE)="","",VLOOKUP(E1608,'Study Locations'!B:D,3,FALSE)))</f>
        <v/>
      </c>
      <c r="H1608" s="5"/>
      <c r="I1608" s="5"/>
      <c r="J1608" s="3" t="str">
        <f t="shared" si="75"/>
        <v/>
      </c>
      <c r="K1608" s="29" t="str">
        <f>IF(B1608="","",IF(J1608="","NA",IF(ISNA(VLOOKUP(J1608,'Default  Salaries'!D:E,2,FALSE)),IF(ISNA(VLOOKUP(I1608&amp;"-NA",'Default  Salaries'!D:E,2,FALSE)),"NA",VLOOKUP(I1608&amp;"-NA",'Default  Salaries'!D:E,2,FALSE)),VLOOKUP(J1608,'Default  Salaries'!D:E,2,FALSE))))</f>
        <v/>
      </c>
      <c r="L1608" s="46"/>
      <c r="M1608" s="19"/>
      <c r="N1608" s="45"/>
      <c r="O1608" s="45"/>
      <c r="P1608" s="7" t="str">
        <f t="shared" si="76"/>
        <v/>
      </c>
      <c r="Q1608" s="14"/>
      <c r="R1608" s="15"/>
      <c r="S1608" s="14"/>
      <c r="T1608" s="15"/>
      <c r="U1608" s="14"/>
      <c r="V1608" s="15"/>
      <c r="W1608" s="47"/>
      <c r="X1608" s="48"/>
      <c r="Y1608" s="47"/>
      <c r="Z1608" s="48"/>
      <c r="AA1608" s="47"/>
      <c r="AB1608" s="48"/>
      <c r="AC1608" s="47"/>
      <c r="AD1608" s="48"/>
      <c r="AE1608" s="47"/>
      <c r="AF1608" s="48"/>
      <c r="AG1608" s="47"/>
      <c r="AH1608" s="48"/>
      <c r="AI1608" s="47"/>
      <c r="AJ1608" s="48"/>
    </row>
    <row r="1609" spans="1:36" x14ac:dyDescent="0.25">
      <c r="A1609" s="7">
        <f t="shared" si="77"/>
        <v>1605</v>
      </c>
      <c r="B1609" s="8"/>
      <c r="C1609" s="5"/>
      <c r="D1609" s="5"/>
      <c r="E1609" s="5"/>
      <c r="F1609" s="7" t="str">
        <f>IF(E1609="","",IF(VLOOKUP(E1609,'Study Locations'!B:D,2,FALSE)="","",VLOOKUP(E1609,'Study Locations'!B:D,2,FALSE)))</f>
        <v/>
      </c>
      <c r="G1609" s="7" t="str">
        <f>IF(E1609="","",IF(VLOOKUP(E1609,'Study Locations'!B:D,3,FALSE)="","",VLOOKUP(E1609,'Study Locations'!B:D,3,FALSE)))</f>
        <v/>
      </c>
      <c r="H1609" s="5"/>
      <c r="I1609" s="5"/>
      <c r="J1609" s="3" t="str">
        <f t="shared" si="75"/>
        <v/>
      </c>
      <c r="K1609" s="29" t="str">
        <f>IF(B1609="","",IF(J1609="","NA",IF(ISNA(VLOOKUP(J1609,'Default  Salaries'!D:E,2,FALSE)),IF(ISNA(VLOOKUP(I1609&amp;"-NA",'Default  Salaries'!D:E,2,FALSE)),"NA",VLOOKUP(I1609&amp;"-NA",'Default  Salaries'!D:E,2,FALSE)),VLOOKUP(J1609,'Default  Salaries'!D:E,2,FALSE))))</f>
        <v/>
      </c>
      <c r="L1609" s="46"/>
      <c r="M1609" s="19"/>
      <c r="N1609" s="45"/>
      <c r="O1609" s="45"/>
      <c r="P1609" s="7" t="str">
        <f t="shared" si="76"/>
        <v/>
      </c>
      <c r="Q1609" s="14"/>
      <c r="R1609" s="15"/>
      <c r="S1609" s="14"/>
      <c r="T1609" s="15"/>
      <c r="U1609" s="14"/>
      <c r="V1609" s="15"/>
      <c r="W1609" s="47"/>
      <c r="X1609" s="48"/>
      <c r="Y1609" s="47"/>
      <c r="Z1609" s="48"/>
      <c r="AA1609" s="47"/>
      <c r="AB1609" s="48"/>
      <c r="AC1609" s="47"/>
      <c r="AD1609" s="48"/>
      <c r="AE1609" s="47"/>
      <c r="AF1609" s="48"/>
      <c r="AG1609" s="47"/>
      <c r="AH1609" s="48"/>
      <c r="AI1609" s="47"/>
      <c r="AJ1609" s="48"/>
    </row>
    <row r="1610" spans="1:36" x14ac:dyDescent="0.25">
      <c r="A1610" s="7">
        <f t="shared" si="77"/>
        <v>1606</v>
      </c>
      <c r="B1610" s="8"/>
      <c r="C1610" s="5"/>
      <c r="D1610" s="5"/>
      <c r="E1610" s="5"/>
      <c r="F1610" s="7" t="str">
        <f>IF(E1610="","",IF(VLOOKUP(E1610,'Study Locations'!B:D,2,FALSE)="","",VLOOKUP(E1610,'Study Locations'!B:D,2,FALSE)))</f>
        <v/>
      </c>
      <c r="G1610" s="7" t="str">
        <f>IF(E1610="","",IF(VLOOKUP(E1610,'Study Locations'!B:D,3,FALSE)="","",VLOOKUP(E1610,'Study Locations'!B:D,3,FALSE)))</f>
        <v/>
      </c>
      <c r="H1610" s="5"/>
      <c r="I1610" s="5"/>
      <c r="J1610" s="3" t="str">
        <f t="shared" si="75"/>
        <v/>
      </c>
      <c r="K1610" s="29" t="str">
        <f>IF(B1610="","",IF(J1610="","NA",IF(ISNA(VLOOKUP(J1610,'Default  Salaries'!D:E,2,FALSE)),IF(ISNA(VLOOKUP(I1610&amp;"-NA",'Default  Salaries'!D:E,2,FALSE)),"NA",VLOOKUP(I1610&amp;"-NA",'Default  Salaries'!D:E,2,FALSE)),VLOOKUP(J1610,'Default  Salaries'!D:E,2,FALSE))))</f>
        <v/>
      </c>
      <c r="L1610" s="46"/>
      <c r="M1610" s="19"/>
      <c r="N1610" s="45"/>
      <c r="O1610" s="45"/>
      <c r="P1610" s="7" t="str">
        <f t="shared" si="76"/>
        <v/>
      </c>
      <c r="Q1610" s="14"/>
      <c r="R1610" s="15"/>
      <c r="S1610" s="14"/>
      <c r="T1610" s="15"/>
      <c r="U1610" s="14"/>
      <c r="V1610" s="15"/>
      <c r="W1610" s="47"/>
      <c r="X1610" s="48"/>
      <c r="Y1610" s="47"/>
      <c r="Z1610" s="48"/>
      <c r="AA1610" s="47"/>
      <c r="AB1610" s="48"/>
      <c r="AC1610" s="47"/>
      <c r="AD1610" s="48"/>
      <c r="AE1610" s="47"/>
      <c r="AF1610" s="48"/>
      <c r="AG1610" s="47"/>
      <c r="AH1610" s="48"/>
      <c r="AI1610" s="47"/>
      <c r="AJ1610" s="48"/>
    </row>
    <row r="1611" spans="1:36" x14ac:dyDescent="0.25">
      <c r="A1611" s="7">
        <f t="shared" si="77"/>
        <v>1607</v>
      </c>
      <c r="B1611" s="8"/>
      <c r="C1611" s="5"/>
      <c r="D1611" s="5"/>
      <c r="E1611" s="5"/>
      <c r="F1611" s="7" t="str">
        <f>IF(E1611="","",IF(VLOOKUP(E1611,'Study Locations'!B:D,2,FALSE)="","",VLOOKUP(E1611,'Study Locations'!B:D,2,FALSE)))</f>
        <v/>
      </c>
      <c r="G1611" s="7" t="str">
        <f>IF(E1611="","",IF(VLOOKUP(E1611,'Study Locations'!B:D,3,FALSE)="","",VLOOKUP(E1611,'Study Locations'!B:D,3,FALSE)))</f>
        <v/>
      </c>
      <c r="H1611" s="5"/>
      <c r="I1611" s="5"/>
      <c r="J1611" s="3" t="str">
        <f t="shared" si="75"/>
        <v/>
      </c>
      <c r="K1611" s="29" t="str">
        <f>IF(B1611="","",IF(J1611="","NA",IF(ISNA(VLOOKUP(J1611,'Default  Salaries'!D:E,2,FALSE)),IF(ISNA(VLOOKUP(I1611&amp;"-NA",'Default  Salaries'!D:E,2,FALSE)),"NA",VLOOKUP(I1611&amp;"-NA",'Default  Salaries'!D:E,2,FALSE)),VLOOKUP(J1611,'Default  Salaries'!D:E,2,FALSE))))</f>
        <v/>
      </c>
      <c r="L1611" s="46"/>
      <c r="M1611" s="19"/>
      <c r="N1611" s="45"/>
      <c r="O1611" s="45"/>
      <c r="P1611" s="7" t="str">
        <f t="shared" si="76"/>
        <v/>
      </c>
      <c r="Q1611" s="14"/>
      <c r="R1611" s="15"/>
      <c r="S1611" s="14"/>
      <c r="T1611" s="15"/>
      <c r="U1611" s="14"/>
      <c r="V1611" s="15"/>
      <c r="W1611" s="47"/>
      <c r="X1611" s="48"/>
      <c r="Y1611" s="47"/>
      <c r="Z1611" s="48"/>
      <c r="AA1611" s="47"/>
      <c r="AB1611" s="48"/>
      <c r="AC1611" s="47"/>
      <c r="AD1611" s="48"/>
      <c r="AE1611" s="47"/>
      <c r="AF1611" s="48"/>
      <c r="AG1611" s="47"/>
      <c r="AH1611" s="48"/>
      <c r="AI1611" s="47"/>
      <c r="AJ1611" s="48"/>
    </row>
    <row r="1612" spans="1:36" x14ac:dyDescent="0.25">
      <c r="A1612" s="7">
        <f t="shared" si="77"/>
        <v>1608</v>
      </c>
      <c r="B1612" s="8"/>
      <c r="C1612" s="5"/>
      <c r="D1612" s="5"/>
      <c r="E1612" s="5"/>
      <c r="F1612" s="7" t="str">
        <f>IF(E1612="","",IF(VLOOKUP(E1612,'Study Locations'!B:D,2,FALSE)="","",VLOOKUP(E1612,'Study Locations'!B:D,2,FALSE)))</f>
        <v/>
      </c>
      <c r="G1612" s="7" t="str">
        <f>IF(E1612="","",IF(VLOOKUP(E1612,'Study Locations'!B:D,3,FALSE)="","",VLOOKUP(E1612,'Study Locations'!B:D,3,FALSE)))</f>
        <v/>
      </c>
      <c r="H1612" s="5"/>
      <c r="I1612" s="5"/>
      <c r="J1612" s="3" t="str">
        <f t="shared" si="75"/>
        <v/>
      </c>
      <c r="K1612" s="29" t="str">
        <f>IF(B1612="","",IF(J1612="","NA",IF(ISNA(VLOOKUP(J1612,'Default  Salaries'!D:E,2,FALSE)),IF(ISNA(VLOOKUP(I1612&amp;"-NA",'Default  Salaries'!D:E,2,FALSE)),"NA",VLOOKUP(I1612&amp;"-NA",'Default  Salaries'!D:E,2,FALSE)),VLOOKUP(J1612,'Default  Salaries'!D:E,2,FALSE))))</f>
        <v/>
      </c>
      <c r="L1612" s="46"/>
      <c r="M1612" s="19"/>
      <c r="N1612" s="45"/>
      <c r="O1612" s="45"/>
      <c r="P1612" s="7" t="str">
        <f t="shared" si="76"/>
        <v/>
      </c>
      <c r="Q1612" s="14"/>
      <c r="R1612" s="15"/>
      <c r="S1612" s="14"/>
      <c r="T1612" s="15"/>
      <c r="U1612" s="14"/>
      <c r="V1612" s="15"/>
      <c r="W1612" s="47"/>
      <c r="X1612" s="48"/>
      <c r="Y1612" s="47"/>
      <c r="Z1612" s="48"/>
      <c r="AA1612" s="47"/>
      <c r="AB1612" s="48"/>
      <c r="AC1612" s="47"/>
      <c r="AD1612" s="48"/>
      <c r="AE1612" s="47"/>
      <c r="AF1612" s="48"/>
      <c r="AG1612" s="47"/>
      <c r="AH1612" s="48"/>
      <c r="AI1612" s="47"/>
      <c r="AJ1612" s="48"/>
    </row>
    <row r="1613" spans="1:36" x14ac:dyDescent="0.25">
      <c r="A1613" s="7">
        <f t="shared" si="77"/>
        <v>1609</v>
      </c>
      <c r="B1613" s="8"/>
      <c r="C1613" s="5"/>
      <c r="D1613" s="5"/>
      <c r="E1613" s="5"/>
      <c r="F1613" s="7" t="str">
        <f>IF(E1613="","",IF(VLOOKUP(E1613,'Study Locations'!B:D,2,FALSE)="","",VLOOKUP(E1613,'Study Locations'!B:D,2,FALSE)))</f>
        <v/>
      </c>
      <c r="G1613" s="7" t="str">
        <f>IF(E1613="","",IF(VLOOKUP(E1613,'Study Locations'!B:D,3,FALSE)="","",VLOOKUP(E1613,'Study Locations'!B:D,3,FALSE)))</f>
        <v/>
      </c>
      <c r="H1613" s="5"/>
      <c r="I1613" s="5"/>
      <c r="J1613" s="3" t="str">
        <f t="shared" si="75"/>
        <v/>
      </c>
      <c r="K1613" s="29" t="str">
        <f>IF(B1613="","",IF(J1613="","NA",IF(ISNA(VLOOKUP(J1613,'Default  Salaries'!D:E,2,FALSE)),IF(ISNA(VLOOKUP(I1613&amp;"-NA",'Default  Salaries'!D:E,2,FALSE)),"NA",VLOOKUP(I1613&amp;"-NA",'Default  Salaries'!D:E,2,FALSE)),VLOOKUP(J1613,'Default  Salaries'!D:E,2,FALSE))))</f>
        <v/>
      </c>
      <c r="L1613" s="46"/>
      <c r="M1613" s="19"/>
      <c r="N1613" s="45"/>
      <c r="O1613" s="45"/>
      <c r="P1613" s="7" t="str">
        <f t="shared" si="76"/>
        <v/>
      </c>
      <c r="Q1613" s="14"/>
      <c r="R1613" s="15"/>
      <c r="S1613" s="14"/>
      <c r="T1613" s="15"/>
      <c r="U1613" s="14"/>
      <c r="V1613" s="15"/>
      <c r="W1613" s="47"/>
      <c r="X1613" s="48"/>
      <c r="Y1613" s="47"/>
      <c r="Z1613" s="48"/>
      <c r="AA1613" s="47"/>
      <c r="AB1613" s="48"/>
      <c r="AC1613" s="47"/>
      <c r="AD1613" s="48"/>
      <c r="AE1613" s="47"/>
      <c r="AF1613" s="48"/>
      <c r="AG1613" s="47"/>
      <c r="AH1613" s="48"/>
      <c r="AI1613" s="47"/>
      <c r="AJ1613" s="48"/>
    </row>
    <row r="1614" spans="1:36" x14ac:dyDescent="0.25">
      <c r="A1614" s="7">
        <f t="shared" si="77"/>
        <v>1610</v>
      </c>
      <c r="B1614" s="8"/>
      <c r="C1614" s="5"/>
      <c r="D1614" s="5"/>
      <c r="E1614" s="5"/>
      <c r="F1614" s="7" t="str">
        <f>IF(E1614="","",IF(VLOOKUP(E1614,'Study Locations'!B:D,2,FALSE)="","",VLOOKUP(E1614,'Study Locations'!B:D,2,FALSE)))</f>
        <v/>
      </c>
      <c r="G1614" s="7" t="str">
        <f>IF(E1614="","",IF(VLOOKUP(E1614,'Study Locations'!B:D,3,FALSE)="","",VLOOKUP(E1614,'Study Locations'!B:D,3,FALSE)))</f>
        <v/>
      </c>
      <c r="H1614" s="5"/>
      <c r="I1614" s="5"/>
      <c r="J1614" s="3" t="str">
        <f t="shared" si="75"/>
        <v/>
      </c>
      <c r="K1614" s="29" t="str">
        <f>IF(B1614="","",IF(J1614="","NA",IF(ISNA(VLOOKUP(J1614,'Default  Salaries'!D:E,2,FALSE)),IF(ISNA(VLOOKUP(I1614&amp;"-NA",'Default  Salaries'!D:E,2,FALSE)),"NA",VLOOKUP(I1614&amp;"-NA",'Default  Salaries'!D:E,2,FALSE)),VLOOKUP(J1614,'Default  Salaries'!D:E,2,FALSE))))</f>
        <v/>
      </c>
      <c r="L1614" s="46"/>
      <c r="M1614" s="19"/>
      <c r="N1614" s="45"/>
      <c r="O1614" s="45"/>
      <c r="P1614" s="7" t="str">
        <f t="shared" si="76"/>
        <v/>
      </c>
      <c r="Q1614" s="14"/>
      <c r="R1614" s="15"/>
      <c r="S1614" s="14"/>
      <c r="T1614" s="15"/>
      <c r="U1614" s="14"/>
      <c r="V1614" s="15"/>
      <c r="W1614" s="47"/>
      <c r="X1614" s="48"/>
      <c r="Y1614" s="47"/>
      <c r="Z1614" s="48"/>
      <c r="AA1614" s="47"/>
      <c r="AB1614" s="48"/>
      <c r="AC1614" s="47"/>
      <c r="AD1614" s="48"/>
      <c r="AE1614" s="47"/>
      <c r="AF1614" s="48"/>
      <c r="AG1614" s="47"/>
      <c r="AH1614" s="48"/>
      <c r="AI1614" s="47"/>
      <c r="AJ1614" s="48"/>
    </row>
    <row r="1615" spans="1:36" x14ac:dyDescent="0.25">
      <c r="A1615" s="7">
        <f t="shared" si="77"/>
        <v>1611</v>
      </c>
      <c r="B1615" s="8"/>
      <c r="C1615" s="5"/>
      <c r="D1615" s="5"/>
      <c r="E1615" s="5"/>
      <c r="F1615" s="7" t="str">
        <f>IF(E1615="","",IF(VLOOKUP(E1615,'Study Locations'!B:D,2,FALSE)="","",VLOOKUP(E1615,'Study Locations'!B:D,2,FALSE)))</f>
        <v/>
      </c>
      <c r="G1615" s="7" t="str">
        <f>IF(E1615="","",IF(VLOOKUP(E1615,'Study Locations'!B:D,3,FALSE)="","",VLOOKUP(E1615,'Study Locations'!B:D,3,FALSE)))</f>
        <v/>
      </c>
      <c r="H1615" s="5"/>
      <c r="I1615" s="5"/>
      <c r="J1615" s="3" t="str">
        <f t="shared" si="75"/>
        <v/>
      </c>
      <c r="K1615" s="29" t="str">
        <f>IF(B1615="","",IF(J1615="","NA",IF(ISNA(VLOOKUP(J1615,'Default  Salaries'!D:E,2,FALSE)),IF(ISNA(VLOOKUP(I1615&amp;"-NA",'Default  Salaries'!D:E,2,FALSE)),"NA",VLOOKUP(I1615&amp;"-NA",'Default  Salaries'!D:E,2,FALSE)),VLOOKUP(J1615,'Default  Salaries'!D:E,2,FALSE))))</f>
        <v/>
      </c>
      <c r="L1615" s="46"/>
      <c r="M1615" s="19"/>
      <c r="N1615" s="45"/>
      <c r="O1615" s="45"/>
      <c r="P1615" s="7" t="str">
        <f t="shared" si="76"/>
        <v/>
      </c>
      <c r="Q1615" s="14"/>
      <c r="R1615" s="15"/>
      <c r="S1615" s="14"/>
      <c r="T1615" s="15"/>
      <c r="U1615" s="14"/>
      <c r="V1615" s="15"/>
      <c r="W1615" s="47"/>
      <c r="X1615" s="48"/>
      <c r="Y1615" s="47"/>
      <c r="Z1615" s="48"/>
      <c r="AA1615" s="47"/>
      <c r="AB1615" s="48"/>
      <c r="AC1615" s="47"/>
      <c r="AD1615" s="48"/>
      <c r="AE1615" s="47"/>
      <c r="AF1615" s="48"/>
      <c r="AG1615" s="47"/>
      <c r="AH1615" s="48"/>
      <c r="AI1615" s="47"/>
      <c r="AJ1615" s="48"/>
    </row>
    <row r="1616" spans="1:36" x14ac:dyDescent="0.25">
      <c r="A1616" s="7">
        <f t="shared" si="77"/>
        <v>1612</v>
      </c>
      <c r="B1616" s="8"/>
      <c r="C1616" s="5"/>
      <c r="D1616" s="5"/>
      <c r="E1616" s="5"/>
      <c r="F1616" s="7" t="str">
        <f>IF(E1616="","",IF(VLOOKUP(E1616,'Study Locations'!B:D,2,FALSE)="","",VLOOKUP(E1616,'Study Locations'!B:D,2,FALSE)))</f>
        <v/>
      </c>
      <c r="G1616" s="7" t="str">
        <f>IF(E1616="","",IF(VLOOKUP(E1616,'Study Locations'!B:D,3,FALSE)="","",VLOOKUP(E1616,'Study Locations'!B:D,3,FALSE)))</f>
        <v/>
      </c>
      <c r="H1616" s="5"/>
      <c r="I1616" s="5"/>
      <c r="J1616" s="3" t="str">
        <f t="shared" si="75"/>
        <v/>
      </c>
      <c r="K1616" s="29" t="str">
        <f>IF(B1616="","",IF(J1616="","NA",IF(ISNA(VLOOKUP(J1616,'Default  Salaries'!D:E,2,FALSE)),IF(ISNA(VLOOKUP(I1616&amp;"-NA",'Default  Salaries'!D:E,2,FALSE)),"NA",VLOOKUP(I1616&amp;"-NA",'Default  Salaries'!D:E,2,FALSE)),VLOOKUP(J1616,'Default  Salaries'!D:E,2,FALSE))))</f>
        <v/>
      </c>
      <c r="L1616" s="46"/>
      <c r="M1616" s="19"/>
      <c r="N1616" s="45"/>
      <c r="O1616" s="45"/>
      <c r="P1616" s="7" t="str">
        <f t="shared" si="76"/>
        <v/>
      </c>
      <c r="Q1616" s="14"/>
      <c r="R1616" s="15"/>
      <c r="S1616" s="14"/>
      <c r="T1616" s="15"/>
      <c r="U1616" s="14"/>
      <c r="V1616" s="15"/>
      <c r="W1616" s="47"/>
      <c r="X1616" s="48"/>
      <c r="Y1616" s="47"/>
      <c r="Z1616" s="48"/>
      <c r="AA1616" s="47"/>
      <c r="AB1616" s="48"/>
      <c r="AC1616" s="47"/>
      <c r="AD1616" s="48"/>
      <c r="AE1616" s="47"/>
      <c r="AF1616" s="48"/>
      <c r="AG1616" s="47"/>
      <c r="AH1616" s="48"/>
      <c r="AI1616" s="47"/>
      <c r="AJ1616" s="48"/>
    </row>
    <row r="1617" spans="1:36" x14ac:dyDescent="0.25">
      <c r="A1617" s="7">
        <f t="shared" si="77"/>
        <v>1613</v>
      </c>
      <c r="B1617" s="8"/>
      <c r="C1617" s="5"/>
      <c r="D1617" s="5"/>
      <c r="E1617" s="5"/>
      <c r="F1617" s="7" t="str">
        <f>IF(E1617="","",IF(VLOOKUP(E1617,'Study Locations'!B:D,2,FALSE)="","",VLOOKUP(E1617,'Study Locations'!B:D,2,FALSE)))</f>
        <v/>
      </c>
      <c r="G1617" s="7" t="str">
        <f>IF(E1617="","",IF(VLOOKUP(E1617,'Study Locations'!B:D,3,FALSE)="","",VLOOKUP(E1617,'Study Locations'!B:D,3,FALSE)))</f>
        <v/>
      </c>
      <c r="H1617" s="5"/>
      <c r="I1617" s="5"/>
      <c r="J1617" s="3" t="str">
        <f t="shared" si="75"/>
        <v/>
      </c>
      <c r="K1617" s="29" t="str">
        <f>IF(B1617="","",IF(J1617="","NA",IF(ISNA(VLOOKUP(J1617,'Default  Salaries'!D:E,2,FALSE)),IF(ISNA(VLOOKUP(I1617&amp;"-NA",'Default  Salaries'!D:E,2,FALSE)),"NA",VLOOKUP(I1617&amp;"-NA",'Default  Salaries'!D:E,2,FALSE)),VLOOKUP(J1617,'Default  Salaries'!D:E,2,FALSE))))</f>
        <v/>
      </c>
      <c r="L1617" s="46"/>
      <c r="M1617" s="19"/>
      <c r="N1617" s="45"/>
      <c r="O1617" s="45"/>
      <c r="P1617" s="7" t="str">
        <f t="shared" si="76"/>
        <v/>
      </c>
      <c r="Q1617" s="14"/>
      <c r="R1617" s="15"/>
      <c r="S1617" s="14"/>
      <c r="T1617" s="15"/>
      <c r="U1617" s="14"/>
      <c r="V1617" s="15"/>
      <c r="W1617" s="47"/>
      <c r="X1617" s="48"/>
      <c r="Y1617" s="47"/>
      <c r="Z1617" s="48"/>
      <c r="AA1617" s="47"/>
      <c r="AB1617" s="48"/>
      <c r="AC1617" s="47"/>
      <c r="AD1617" s="48"/>
      <c r="AE1617" s="47"/>
      <c r="AF1617" s="48"/>
      <c r="AG1617" s="47"/>
      <c r="AH1617" s="48"/>
      <c r="AI1617" s="47"/>
      <c r="AJ1617" s="48"/>
    </row>
    <row r="1618" spans="1:36" x14ac:dyDescent="0.25">
      <c r="A1618" s="7">
        <f t="shared" si="77"/>
        <v>1614</v>
      </c>
      <c r="B1618" s="8"/>
      <c r="C1618" s="5"/>
      <c r="D1618" s="5"/>
      <c r="E1618" s="5"/>
      <c r="F1618" s="7" t="str">
        <f>IF(E1618="","",IF(VLOOKUP(E1618,'Study Locations'!B:D,2,FALSE)="","",VLOOKUP(E1618,'Study Locations'!B:D,2,FALSE)))</f>
        <v/>
      </c>
      <c r="G1618" s="7" t="str">
        <f>IF(E1618="","",IF(VLOOKUP(E1618,'Study Locations'!B:D,3,FALSE)="","",VLOOKUP(E1618,'Study Locations'!B:D,3,FALSE)))</f>
        <v/>
      </c>
      <c r="H1618" s="5"/>
      <c r="I1618" s="5"/>
      <c r="J1618" s="3" t="str">
        <f t="shared" si="75"/>
        <v/>
      </c>
      <c r="K1618" s="29" t="str">
        <f>IF(B1618="","",IF(J1618="","NA",IF(ISNA(VLOOKUP(J1618,'Default  Salaries'!D:E,2,FALSE)),IF(ISNA(VLOOKUP(I1618&amp;"-NA",'Default  Salaries'!D:E,2,FALSE)),"NA",VLOOKUP(I1618&amp;"-NA",'Default  Salaries'!D:E,2,FALSE)),VLOOKUP(J1618,'Default  Salaries'!D:E,2,FALSE))))</f>
        <v/>
      </c>
      <c r="L1618" s="46"/>
      <c r="M1618" s="19"/>
      <c r="N1618" s="45"/>
      <c r="O1618" s="45"/>
      <c r="P1618" s="7" t="str">
        <f t="shared" si="76"/>
        <v/>
      </c>
      <c r="Q1618" s="14"/>
      <c r="R1618" s="15"/>
      <c r="S1618" s="14"/>
      <c r="T1618" s="15"/>
      <c r="U1618" s="14"/>
      <c r="V1618" s="15"/>
      <c r="W1618" s="47"/>
      <c r="X1618" s="48"/>
      <c r="Y1618" s="47"/>
      <c r="Z1618" s="48"/>
      <c r="AA1618" s="47"/>
      <c r="AB1618" s="48"/>
      <c r="AC1618" s="47"/>
      <c r="AD1618" s="48"/>
      <c r="AE1618" s="47"/>
      <c r="AF1618" s="48"/>
      <c r="AG1618" s="47"/>
      <c r="AH1618" s="48"/>
      <c r="AI1618" s="47"/>
      <c r="AJ1618" s="48"/>
    </row>
    <row r="1619" spans="1:36" x14ac:dyDescent="0.25">
      <c r="A1619" s="7">
        <f t="shared" si="77"/>
        <v>1615</v>
      </c>
      <c r="B1619" s="8"/>
      <c r="C1619" s="5"/>
      <c r="D1619" s="5"/>
      <c r="E1619" s="5"/>
      <c r="F1619" s="7" t="str">
        <f>IF(E1619="","",IF(VLOOKUP(E1619,'Study Locations'!B:D,2,FALSE)="","",VLOOKUP(E1619,'Study Locations'!B:D,2,FALSE)))</f>
        <v/>
      </c>
      <c r="G1619" s="7" t="str">
        <f>IF(E1619="","",IF(VLOOKUP(E1619,'Study Locations'!B:D,3,FALSE)="","",VLOOKUP(E1619,'Study Locations'!B:D,3,FALSE)))</f>
        <v/>
      </c>
      <c r="H1619" s="5"/>
      <c r="I1619" s="5"/>
      <c r="J1619" s="3" t="str">
        <f t="shared" si="75"/>
        <v/>
      </c>
      <c r="K1619" s="29" t="str">
        <f>IF(B1619="","",IF(J1619="","NA",IF(ISNA(VLOOKUP(J1619,'Default  Salaries'!D:E,2,FALSE)),IF(ISNA(VLOOKUP(I1619&amp;"-NA",'Default  Salaries'!D:E,2,FALSE)),"NA",VLOOKUP(I1619&amp;"-NA",'Default  Salaries'!D:E,2,FALSE)),VLOOKUP(J1619,'Default  Salaries'!D:E,2,FALSE))))</f>
        <v/>
      </c>
      <c r="L1619" s="46"/>
      <c r="M1619" s="19"/>
      <c r="N1619" s="45"/>
      <c r="O1619" s="45"/>
      <c r="P1619" s="7" t="str">
        <f t="shared" si="76"/>
        <v/>
      </c>
      <c r="Q1619" s="14"/>
      <c r="R1619" s="15"/>
      <c r="S1619" s="14"/>
      <c r="T1619" s="15"/>
      <c r="U1619" s="14"/>
      <c r="V1619" s="15"/>
      <c r="W1619" s="47"/>
      <c r="X1619" s="48"/>
      <c r="Y1619" s="47"/>
      <c r="Z1619" s="48"/>
      <c r="AA1619" s="47"/>
      <c r="AB1619" s="48"/>
      <c r="AC1619" s="47"/>
      <c r="AD1619" s="48"/>
      <c r="AE1619" s="47"/>
      <c r="AF1619" s="48"/>
      <c r="AG1619" s="47"/>
      <c r="AH1619" s="48"/>
      <c r="AI1619" s="47"/>
      <c r="AJ1619" s="48"/>
    </row>
    <row r="1620" spans="1:36" x14ac:dyDescent="0.25">
      <c r="A1620" s="7">
        <f t="shared" si="77"/>
        <v>1616</v>
      </c>
      <c r="B1620" s="8"/>
      <c r="C1620" s="5"/>
      <c r="D1620" s="5"/>
      <c r="E1620" s="5"/>
      <c r="F1620" s="7" t="str">
        <f>IF(E1620="","",IF(VLOOKUP(E1620,'Study Locations'!B:D,2,FALSE)="","",VLOOKUP(E1620,'Study Locations'!B:D,2,FALSE)))</f>
        <v/>
      </c>
      <c r="G1620" s="7" t="str">
        <f>IF(E1620="","",IF(VLOOKUP(E1620,'Study Locations'!B:D,3,FALSE)="","",VLOOKUP(E1620,'Study Locations'!B:D,3,FALSE)))</f>
        <v/>
      </c>
      <c r="H1620" s="5"/>
      <c r="I1620" s="5"/>
      <c r="J1620" s="3" t="str">
        <f t="shared" si="75"/>
        <v/>
      </c>
      <c r="K1620" s="29" t="str">
        <f>IF(B1620="","",IF(J1620="","NA",IF(ISNA(VLOOKUP(J1620,'Default  Salaries'!D:E,2,FALSE)),IF(ISNA(VLOOKUP(I1620&amp;"-NA",'Default  Salaries'!D:E,2,FALSE)),"NA",VLOOKUP(I1620&amp;"-NA",'Default  Salaries'!D:E,2,FALSE)),VLOOKUP(J1620,'Default  Salaries'!D:E,2,FALSE))))</f>
        <v/>
      </c>
      <c r="L1620" s="46"/>
      <c r="M1620" s="19"/>
      <c r="N1620" s="45"/>
      <c r="O1620" s="45"/>
      <c r="P1620" s="7" t="str">
        <f t="shared" si="76"/>
        <v/>
      </c>
      <c r="Q1620" s="14"/>
      <c r="R1620" s="15"/>
      <c r="S1620" s="14"/>
      <c r="T1620" s="15"/>
      <c r="U1620" s="14"/>
      <c r="V1620" s="15"/>
      <c r="W1620" s="47"/>
      <c r="X1620" s="48"/>
      <c r="Y1620" s="47"/>
      <c r="Z1620" s="48"/>
      <c r="AA1620" s="47"/>
      <c r="AB1620" s="48"/>
      <c r="AC1620" s="47"/>
      <c r="AD1620" s="48"/>
      <c r="AE1620" s="47"/>
      <c r="AF1620" s="48"/>
      <c r="AG1620" s="47"/>
      <c r="AH1620" s="48"/>
      <c r="AI1620" s="47"/>
      <c r="AJ1620" s="48"/>
    </row>
    <row r="1621" spans="1:36" x14ac:dyDescent="0.25">
      <c r="A1621" s="7">
        <f t="shared" si="77"/>
        <v>1617</v>
      </c>
      <c r="B1621" s="8"/>
      <c r="C1621" s="5"/>
      <c r="D1621" s="5"/>
      <c r="E1621" s="5"/>
      <c r="F1621" s="7" t="str">
        <f>IF(E1621="","",IF(VLOOKUP(E1621,'Study Locations'!B:D,2,FALSE)="","",VLOOKUP(E1621,'Study Locations'!B:D,2,FALSE)))</f>
        <v/>
      </c>
      <c r="G1621" s="7" t="str">
        <f>IF(E1621="","",IF(VLOOKUP(E1621,'Study Locations'!B:D,3,FALSE)="","",VLOOKUP(E1621,'Study Locations'!B:D,3,FALSE)))</f>
        <v/>
      </c>
      <c r="H1621" s="5"/>
      <c r="I1621" s="5"/>
      <c r="J1621" s="3" t="str">
        <f t="shared" si="75"/>
        <v/>
      </c>
      <c r="K1621" s="29" t="str">
        <f>IF(B1621="","",IF(J1621="","NA",IF(ISNA(VLOOKUP(J1621,'Default  Salaries'!D:E,2,FALSE)),IF(ISNA(VLOOKUP(I1621&amp;"-NA",'Default  Salaries'!D:E,2,FALSE)),"NA",VLOOKUP(I1621&amp;"-NA",'Default  Salaries'!D:E,2,FALSE)),VLOOKUP(J1621,'Default  Salaries'!D:E,2,FALSE))))</f>
        <v/>
      </c>
      <c r="L1621" s="46"/>
      <c r="M1621" s="19"/>
      <c r="N1621" s="45"/>
      <c r="O1621" s="45"/>
      <c r="P1621" s="7" t="str">
        <f t="shared" si="76"/>
        <v/>
      </c>
      <c r="Q1621" s="14"/>
      <c r="R1621" s="15"/>
      <c r="S1621" s="14"/>
      <c r="T1621" s="15"/>
      <c r="U1621" s="14"/>
      <c r="V1621" s="15"/>
      <c r="W1621" s="47"/>
      <c r="X1621" s="48"/>
      <c r="Y1621" s="47"/>
      <c r="Z1621" s="48"/>
      <c r="AA1621" s="47"/>
      <c r="AB1621" s="48"/>
      <c r="AC1621" s="47"/>
      <c r="AD1621" s="48"/>
      <c r="AE1621" s="47"/>
      <c r="AF1621" s="48"/>
      <c r="AG1621" s="47"/>
      <c r="AH1621" s="48"/>
      <c r="AI1621" s="47"/>
      <c r="AJ1621" s="48"/>
    </row>
    <row r="1622" spans="1:36" x14ac:dyDescent="0.25">
      <c r="A1622" s="7">
        <f t="shared" si="77"/>
        <v>1618</v>
      </c>
      <c r="B1622" s="8"/>
      <c r="C1622" s="5"/>
      <c r="D1622" s="5"/>
      <c r="E1622" s="5"/>
      <c r="F1622" s="7" t="str">
        <f>IF(E1622="","",IF(VLOOKUP(E1622,'Study Locations'!B:D,2,FALSE)="","",VLOOKUP(E1622,'Study Locations'!B:D,2,FALSE)))</f>
        <v/>
      </c>
      <c r="G1622" s="7" t="str">
        <f>IF(E1622="","",IF(VLOOKUP(E1622,'Study Locations'!B:D,3,FALSE)="","",VLOOKUP(E1622,'Study Locations'!B:D,3,FALSE)))</f>
        <v/>
      </c>
      <c r="H1622" s="5"/>
      <c r="I1622" s="5"/>
      <c r="J1622" s="3" t="str">
        <f t="shared" si="75"/>
        <v/>
      </c>
      <c r="K1622" s="29" t="str">
        <f>IF(B1622="","",IF(J1622="","NA",IF(ISNA(VLOOKUP(J1622,'Default  Salaries'!D:E,2,FALSE)),IF(ISNA(VLOOKUP(I1622&amp;"-NA",'Default  Salaries'!D:E,2,FALSE)),"NA",VLOOKUP(I1622&amp;"-NA",'Default  Salaries'!D:E,2,FALSE)),VLOOKUP(J1622,'Default  Salaries'!D:E,2,FALSE))))</f>
        <v/>
      </c>
      <c r="L1622" s="46"/>
      <c r="M1622" s="19"/>
      <c r="N1622" s="45"/>
      <c r="O1622" s="45"/>
      <c r="P1622" s="7" t="str">
        <f t="shared" si="76"/>
        <v/>
      </c>
      <c r="Q1622" s="14"/>
      <c r="R1622" s="15"/>
      <c r="S1622" s="14"/>
      <c r="T1622" s="15"/>
      <c r="U1622" s="14"/>
      <c r="V1622" s="15"/>
      <c r="W1622" s="47"/>
      <c r="X1622" s="48"/>
      <c r="Y1622" s="47"/>
      <c r="Z1622" s="48"/>
      <c r="AA1622" s="47"/>
      <c r="AB1622" s="48"/>
      <c r="AC1622" s="47"/>
      <c r="AD1622" s="48"/>
      <c r="AE1622" s="47"/>
      <c r="AF1622" s="48"/>
      <c r="AG1622" s="47"/>
      <c r="AH1622" s="48"/>
      <c r="AI1622" s="47"/>
      <c r="AJ1622" s="48"/>
    </row>
    <row r="1623" spans="1:36" x14ac:dyDescent="0.25">
      <c r="A1623" s="7">
        <f t="shared" si="77"/>
        <v>1619</v>
      </c>
      <c r="B1623" s="8"/>
      <c r="C1623" s="5"/>
      <c r="D1623" s="5"/>
      <c r="E1623" s="5"/>
      <c r="F1623" s="7" t="str">
        <f>IF(E1623="","",IF(VLOOKUP(E1623,'Study Locations'!B:D,2,FALSE)="","",VLOOKUP(E1623,'Study Locations'!B:D,2,FALSE)))</f>
        <v/>
      </c>
      <c r="G1623" s="7" t="str">
        <f>IF(E1623="","",IF(VLOOKUP(E1623,'Study Locations'!B:D,3,FALSE)="","",VLOOKUP(E1623,'Study Locations'!B:D,3,FALSE)))</f>
        <v/>
      </c>
      <c r="H1623" s="5"/>
      <c r="I1623" s="5"/>
      <c r="J1623" s="3" t="str">
        <f t="shared" si="75"/>
        <v/>
      </c>
      <c r="K1623" s="29" t="str">
        <f>IF(B1623="","",IF(J1623="","NA",IF(ISNA(VLOOKUP(J1623,'Default  Salaries'!D:E,2,FALSE)),IF(ISNA(VLOOKUP(I1623&amp;"-NA",'Default  Salaries'!D:E,2,FALSE)),"NA",VLOOKUP(I1623&amp;"-NA",'Default  Salaries'!D:E,2,FALSE)),VLOOKUP(J1623,'Default  Salaries'!D:E,2,FALSE))))</f>
        <v/>
      </c>
      <c r="L1623" s="46"/>
      <c r="M1623" s="19"/>
      <c r="N1623" s="45"/>
      <c r="O1623" s="45"/>
      <c r="P1623" s="7" t="str">
        <f t="shared" si="76"/>
        <v/>
      </c>
      <c r="Q1623" s="14"/>
      <c r="R1623" s="15"/>
      <c r="S1623" s="14"/>
      <c r="T1623" s="15"/>
      <c r="U1623" s="14"/>
      <c r="V1623" s="15"/>
      <c r="W1623" s="47"/>
      <c r="X1623" s="48"/>
      <c r="Y1623" s="47"/>
      <c r="Z1623" s="48"/>
      <c r="AA1623" s="47"/>
      <c r="AB1623" s="48"/>
      <c r="AC1623" s="47"/>
      <c r="AD1623" s="48"/>
      <c r="AE1623" s="47"/>
      <c r="AF1623" s="48"/>
      <c r="AG1623" s="47"/>
      <c r="AH1623" s="48"/>
      <c r="AI1623" s="47"/>
      <c r="AJ1623" s="48"/>
    </row>
    <row r="1624" spans="1:36" x14ac:dyDescent="0.25">
      <c r="A1624" s="7">
        <f t="shared" si="77"/>
        <v>1620</v>
      </c>
      <c r="B1624" s="8"/>
      <c r="C1624" s="5"/>
      <c r="D1624" s="5"/>
      <c r="E1624" s="5"/>
      <c r="F1624" s="7" t="str">
        <f>IF(E1624="","",IF(VLOOKUP(E1624,'Study Locations'!B:D,2,FALSE)="","",VLOOKUP(E1624,'Study Locations'!B:D,2,FALSE)))</f>
        <v/>
      </c>
      <c r="G1624" s="7" t="str">
        <f>IF(E1624="","",IF(VLOOKUP(E1624,'Study Locations'!B:D,3,FALSE)="","",VLOOKUP(E1624,'Study Locations'!B:D,3,FALSE)))</f>
        <v/>
      </c>
      <c r="H1624" s="5"/>
      <c r="I1624" s="5"/>
      <c r="J1624" s="3" t="str">
        <f t="shared" si="75"/>
        <v/>
      </c>
      <c r="K1624" s="29" t="str">
        <f>IF(B1624="","",IF(J1624="","NA",IF(ISNA(VLOOKUP(J1624,'Default  Salaries'!D:E,2,FALSE)),IF(ISNA(VLOOKUP(I1624&amp;"-NA",'Default  Salaries'!D:E,2,FALSE)),"NA",VLOOKUP(I1624&amp;"-NA",'Default  Salaries'!D:E,2,FALSE)),VLOOKUP(J1624,'Default  Salaries'!D:E,2,FALSE))))</f>
        <v/>
      </c>
      <c r="L1624" s="46"/>
      <c r="M1624" s="19"/>
      <c r="N1624" s="45"/>
      <c r="O1624" s="45"/>
      <c r="P1624" s="7" t="str">
        <f t="shared" si="76"/>
        <v/>
      </c>
      <c r="Q1624" s="14"/>
      <c r="R1624" s="15"/>
      <c r="S1624" s="14"/>
      <c r="T1624" s="15"/>
      <c r="U1624" s="14"/>
      <c r="V1624" s="15"/>
      <c r="W1624" s="47"/>
      <c r="X1624" s="48"/>
      <c r="Y1624" s="47"/>
      <c r="Z1624" s="48"/>
      <c r="AA1624" s="47"/>
      <c r="AB1624" s="48"/>
      <c r="AC1624" s="47"/>
      <c r="AD1624" s="48"/>
      <c r="AE1624" s="47"/>
      <c r="AF1624" s="48"/>
      <c r="AG1624" s="47"/>
      <c r="AH1624" s="48"/>
      <c r="AI1624" s="47"/>
      <c r="AJ1624" s="48"/>
    </row>
    <row r="1625" spans="1:36" x14ac:dyDescent="0.25">
      <c r="A1625" s="7">
        <f t="shared" si="77"/>
        <v>1621</v>
      </c>
      <c r="B1625" s="8"/>
      <c r="C1625" s="5"/>
      <c r="D1625" s="5"/>
      <c r="E1625" s="5"/>
      <c r="F1625" s="7" t="str">
        <f>IF(E1625="","",IF(VLOOKUP(E1625,'Study Locations'!B:D,2,FALSE)="","",VLOOKUP(E1625,'Study Locations'!B:D,2,FALSE)))</f>
        <v/>
      </c>
      <c r="G1625" s="7" t="str">
        <f>IF(E1625="","",IF(VLOOKUP(E1625,'Study Locations'!B:D,3,FALSE)="","",VLOOKUP(E1625,'Study Locations'!B:D,3,FALSE)))</f>
        <v/>
      </c>
      <c r="H1625" s="5"/>
      <c r="I1625" s="5"/>
      <c r="J1625" s="3" t="str">
        <f t="shared" si="75"/>
        <v/>
      </c>
      <c r="K1625" s="29" t="str">
        <f>IF(B1625="","",IF(J1625="","NA",IF(ISNA(VLOOKUP(J1625,'Default  Salaries'!D:E,2,FALSE)),IF(ISNA(VLOOKUP(I1625&amp;"-NA",'Default  Salaries'!D:E,2,FALSE)),"NA",VLOOKUP(I1625&amp;"-NA",'Default  Salaries'!D:E,2,FALSE)),VLOOKUP(J1625,'Default  Salaries'!D:E,2,FALSE))))</f>
        <v/>
      </c>
      <c r="L1625" s="46"/>
      <c r="M1625" s="19"/>
      <c r="N1625" s="45"/>
      <c r="O1625" s="45"/>
      <c r="P1625" s="7" t="str">
        <f t="shared" si="76"/>
        <v/>
      </c>
      <c r="Q1625" s="14"/>
      <c r="R1625" s="15"/>
      <c r="S1625" s="14"/>
      <c r="T1625" s="15"/>
      <c r="U1625" s="14"/>
      <c r="V1625" s="15"/>
      <c r="W1625" s="47"/>
      <c r="X1625" s="48"/>
      <c r="Y1625" s="47"/>
      <c r="Z1625" s="48"/>
      <c r="AA1625" s="47"/>
      <c r="AB1625" s="48"/>
      <c r="AC1625" s="47"/>
      <c r="AD1625" s="48"/>
      <c r="AE1625" s="47"/>
      <c r="AF1625" s="48"/>
      <c r="AG1625" s="47"/>
      <c r="AH1625" s="48"/>
      <c r="AI1625" s="47"/>
      <c r="AJ1625" s="48"/>
    </row>
    <row r="1626" spans="1:36" x14ac:dyDescent="0.25">
      <c r="A1626" s="7">
        <f t="shared" si="77"/>
        <v>1622</v>
      </c>
      <c r="B1626" s="8"/>
      <c r="C1626" s="5"/>
      <c r="D1626" s="5"/>
      <c r="E1626" s="5"/>
      <c r="F1626" s="7" t="str">
        <f>IF(E1626="","",IF(VLOOKUP(E1626,'Study Locations'!B:D,2,FALSE)="","",VLOOKUP(E1626,'Study Locations'!B:D,2,FALSE)))</f>
        <v/>
      </c>
      <c r="G1626" s="7" t="str">
        <f>IF(E1626="","",IF(VLOOKUP(E1626,'Study Locations'!B:D,3,FALSE)="","",VLOOKUP(E1626,'Study Locations'!B:D,3,FALSE)))</f>
        <v/>
      </c>
      <c r="H1626" s="5"/>
      <c r="I1626" s="5"/>
      <c r="J1626" s="3" t="str">
        <f t="shared" si="75"/>
        <v/>
      </c>
      <c r="K1626" s="29" t="str">
        <f>IF(B1626="","",IF(J1626="","NA",IF(ISNA(VLOOKUP(J1626,'Default  Salaries'!D:E,2,FALSE)),IF(ISNA(VLOOKUP(I1626&amp;"-NA",'Default  Salaries'!D:E,2,FALSE)),"NA",VLOOKUP(I1626&amp;"-NA",'Default  Salaries'!D:E,2,FALSE)),VLOOKUP(J1626,'Default  Salaries'!D:E,2,FALSE))))</f>
        <v/>
      </c>
      <c r="L1626" s="46"/>
      <c r="M1626" s="19"/>
      <c r="N1626" s="45"/>
      <c r="O1626" s="45"/>
      <c r="P1626" s="7" t="str">
        <f t="shared" si="76"/>
        <v/>
      </c>
      <c r="Q1626" s="14"/>
      <c r="R1626" s="15"/>
      <c r="S1626" s="14"/>
      <c r="T1626" s="15"/>
      <c r="U1626" s="14"/>
      <c r="V1626" s="15"/>
      <c r="W1626" s="47"/>
      <c r="X1626" s="48"/>
      <c r="Y1626" s="47"/>
      <c r="Z1626" s="48"/>
      <c r="AA1626" s="47"/>
      <c r="AB1626" s="48"/>
      <c r="AC1626" s="47"/>
      <c r="AD1626" s="48"/>
      <c r="AE1626" s="47"/>
      <c r="AF1626" s="48"/>
      <c r="AG1626" s="47"/>
      <c r="AH1626" s="48"/>
      <c r="AI1626" s="47"/>
      <c r="AJ1626" s="48"/>
    </row>
    <row r="1627" spans="1:36" x14ac:dyDescent="0.25">
      <c r="A1627" s="7">
        <f t="shared" si="77"/>
        <v>1623</v>
      </c>
      <c r="B1627" s="8"/>
      <c r="C1627" s="5"/>
      <c r="D1627" s="5"/>
      <c r="E1627" s="5"/>
      <c r="F1627" s="7" t="str">
        <f>IF(E1627="","",IF(VLOOKUP(E1627,'Study Locations'!B:D,2,FALSE)="","",VLOOKUP(E1627,'Study Locations'!B:D,2,FALSE)))</f>
        <v/>
      </c>
      <c r="G1627" s="7" t="str">
        <f>IF(E1627="","",IF(VLOOKUP(E1627,'Study Locations'!B:D,3,FALSE)="","",VLOOKUP(E1627,'Study Locations'!B:D,3,FALSE)))</f>
        <v/>
      </c>
      <c r="H1627" s="5"/>
      <c r="I1627" s="5"/>
      <c r="J1627" s="3" t="str">
        <f t="shared" si="75"/>
        <v/>
      </c>
      <c r="K1627" s="29" t="str">
        <f>IF(B1627="","",IF(J1627="","NA",IF(ISNA(VLOOKUP(J1627,'Default  Salaries'!D:E,2,FALSE)),IF(ISNA(VLOOKUP(I1627&amp;"-NA",'Default  Salaries'!D:E,2,FALSE)),"NA",VLOOKUP(I1627&amp;"-NA",'Default  Salaries'!D:E,2,FALSE)),VLOOKUP(J1627,'Default  Salaries'!D:E,2,FALSE))))</f>
        <v/>
      </c>
      <c r="L1627" s="46"/>
      <c r="M1627" s="19"/>
      <c r="N1627" s="45"/>
      <c r="O1627" s="45"/>
      <c r="P1627" s="7" t="str">
        <f t="shared" si="76"/>
        <v/>
      </c>
      <c r="Q1627" s="14"/>
      <c r="R1627" s="15"/>
      <c r="S1627" s="14"/>
      <c r="T1627" s="15"/>
      <c r="U1627" s="14"/>
      <c r="V1627" s="15"/>
      <c r="W1627" s="47"/>
      <c r="X1627" s="48"/>
      <c r="Y1627" s="47"/>
      <c r="Z1627" s="48"/>
      <c r="AA1627" s="47"/>
      <c r="AB1627" s="48"/>
      <c r="AC1627" s="47"/>
      <c r="AD1627" s="48"/>
      <c r="AE1627" s="47"/>
      <c r="AF1627" s="48"/>
      <c r="AG1627" s="47"/>
      <c r="AH1627" s="48"/>
      <c r="AI1627" s="47"/>
      <c r="AJ1627" s="48"/>
    </row>
    <row r="1628" spans="1:36" x14ac:dyDescent="0.25">
      <c r="A1628" s="7">
        <f t="shared" si="77"/>
        <v>1624</v>
      </c>
      <c r="B1628" s="8"/>
      <c r="C1628" s="5"/>
      <c r="D1628" s="5"/>
      <c r="E1628" s="5"/>
      <c r="F1628" s="7" t="str">
        <f>IF(E1628="","",IF(VLOOKUP(E1628,'Study Locations'!B:D,2,FALSE)="","",VLOOKUP(E1628,'Study Locations'!B:D,2,FALSE)))</f>
        <v/>
      </c>
      <c r="G1628" s="7" t="str">
        <f>IF(E1628="","",IF(VLOOKUP(E1628,'Study Locations'!B:D,3,FALSE)="","",VLOOKUP(E1628,'Study Locations'!B:D,3,FALSE)))</f>
        <v/>
      </c>
      <c r="H1628" s="5"/>
      <c r="I1628" s="5"/>
      <c r="J1628" s="3" t="str">
        <f t="shared" si="75"/>
        <v/>
      </c>
      <c r="K1628" s="29" t="str">
        <f>IF(B1628="","",IF(J1628="","NA",IF(ISNA(VLOOKUP(J1628,'Default  Salaries'!D:E,2,FALSE)),IF(ISNA(VLOOKUP(I1628&amp;"-NA",'Default  Salaries'!D:E,2,FALSE)),"NA",VLOOKUP(I1628&amp;"-NA",'Default  Salaries'!D:E,2,FALSE)),VLOOKUP(J1628,'Default  Salaries'!D:E,2,FALSE))))</f>
        <v/>
      </c>
      <c r="L1628" s="46"/>
      <c r="M1628" s="19"/>
      <c r="N1628" s="45"/>
      <c r="O1628" s="45"/>
      <c r="P1628" s="7" t="str">
        <f t="shared" si="76"/>
        <v/>
      </c>
      <c r="Q1628" s="14"/>
      <c r="R1628" s="15"/>
      <c r="S1628" s="14"/>
      <c r="T1628" s="15"/>
      <c r="U1628" s="14"/>
      <c r="V1628" s="15"/>
      <c r="W1628" s="47"/>
      <c r="X1628" s="48"/>
      <c r="Y1628" s="47"/>
      <c r="Z1628" s="48"/>
      <c r="AA1628" s="47"/>
      <c r="AB1628" s="48"/>
      <c r="AC1628" s="47"/>
      <c r="AD1628" s="48"/>
      <c r="AE1628" s="47"/>
      <c r="AF1628" s="48"/>
      <c r="AG1628" s="47"/>
      <c r="AH1628" s="48"/>
      <c r="AI1628" s="47"/>
      <c r="AJ1628" s="48"/>
    </row>
    <row r="1629" spans="1:36" x14ac:dyDescent="0.25">
      <c r="A1629" s="7">
        <f t="shared" si="77"/>
        <v>1625</v>
      </c>
      <c r="B1629" s="8"/>
      <c r="C1629" s="5"/>
      <c r="D1629" s="5"/>
      <c r="E1629" s="5"/>
      <c r="F1629" s="7" t="str">
        <f>IF(E1629="","",IF(VLOOKUP(E1629,'Study Locations'!B:D,2,FALSE)="","",VLOOKUP(E1629,'Study Locations'!B:D,2,FALSE)))</f>
        <v/>
      </c>
      <c r="G1629" s="7" t="str">
        <f>IF(E1629="","",IF(VLOOKUP(E1629,'Study Locations'!B:D,3,FALSE)="","",VLOOKUP(E1629,'Study Locations'!B:D,3,FALSE)))</f>
        <v/>
      </c>
      <c r="H1629" s="5"/>
      <c r="I1629" s="5"/>
      <c r="J1629" s="3" t="str">
        <f t="shared" si="75"/>
        <v/>
      </c>
      <c r="K1629" s="29" t="str">
        <f>IF(B1629="","",IF(J1629="","NA",IF(ISNA(VLOOKUP(J1629,'Default  Salaries'!D:E,2,FALSE)),IF(ISNA(VLOOKUP(I1629&amp;"-NA",'Default  Salaries'!D:E,2,FALSE)),"NA",VLOOKUP(I1629&amp;"-NA",'Default  Salaries'!D:E,2,FALSE)),VLOOKUP(J1629,'Default  Salaries'!D:E,2,FALSE))))</f>
        <v/>
      </c>
      <c r="L1629" s="46"/>
      <c r="M1629" s="19"/>
      <c r="N1629" s="45"/>
      <c r="O1629" s="45"/>
      <c r="P1629" s="7" t="str">
        <f t="shared" si="76"/>
        <v/>
      </c>
      <c r="Q1629" s="14"/>
      <c r="R1629" s="15"/>
      <c r="S1629" s="14"/>
      <c r="T1629" s="15"/>
      <c r="U1629" s="14"/>
      <c r="V1629" s="15"/>
      <c r="W1629" s="47"/>
      <c r="X1629" s="48"/>
      <c r="Y1629" s="47"/>
      <c r="Z1629" s="48"/>
      <c r="AA1629" s="47"/>
      <c r="AB1629" s="48"/>
      <c r="AC1629" s="47"/>
      <c r="AD1629" s="48"/>
      <c r="AE1629" s="47"/>
      <c r="AF1629" s="48"/>
      <c r="AG1629" s="47"/>
      <c r="AH1629" s="48"/>
      <c r="AI1629" s="47"/>
      <c r="AJ1629" s="48"/>
    </row>
    <row r="1630" spans="1:36" x14ac:dyDescent="0.25">
      <c r="A1630" s="7">
        <f t="shared" si="77"/>
        <v>1626</v>
      </c>
      <c r="B1630" s="8"/>
      <c r="C1630" s="5"/>
      <c r="D1630" s="5"/>
      <c r="E1630" s="5"/>
      <c r="F1630" s="7" t="str">
        <f>IF(E1630="","",IF(VLOOKUP(E1630,'Study Locations'!B:D,2,FALSE)="","",VLOOKUP(E1630,'Study Locations'!B:D,2,FALSE)))</f>
        <v/>
      </c>
      <c r="G1630" s="7" t="str">
        <f>IF(E1630="","",IF(VLOOKUP(E1630,'Study Locations'!B:D,3,FALSE)="","",VLOOKUP(E1630,'Study Locations'!B:D,3,FALSE)))</f>
        <v/>
      </c>
      <c r="H1630" s="5"/>
      <c r="I1630" s="5"/>
      <c r="J1630" s="3" t="str">
        <f t="shared" si="75"/>
        <v/>
      </c>
      <c r="K1630" s="29" t="str">
        <f>IF(B1630="","",IF(J1630="","NA",IF(ISNA(VLOOKUP(J1630,'Default  Salaries'!D:E,2,FALSE)),IF(ISNA(VLOOKUP(I1630&amp;"-NA",'Default  Salaries'!D:E,2,FALSE)),"NA",VLOOKUP(I1630&amp;"-NA",'Default  Salaries'!D:E,2,FALSE)),VLOOKUP(J1630,'Default  Salaries'!D:E,2,FALSE))))</f>
        <v/>
      </c>
      <c r="L1630" s="46"/>
      <c r="M1630" s="19"/>
      <c r="N1630" s="45"/>
      <c r="O1630" s="45"/>
      <c r="P1630" s="7" t="str">
        <f t="shared" si="76"/>
        <v/>
      </c>
      <c r="Q1630" s="14"/>
      <c r="R1630" s="15"/>
      <c r="S1630" s="14"/>
      <c r="T1630" s="15"/>
      <c r="U1630" s="14"/>
      <c r="V1630" s="15"/>
      <c r="W1630" s="47"/>
      <c r="X1630" s="48"/>
      <c r="Y1630" s="47"/>
      <c r="Z1630" s="48"/>
      <c r="AA1630" s="47"/>
      <c r="AB1630" s="48"/>
      <c r="AC1630" s="47"/>
      <c r="AD1630" s="48"/>
      <c r="AE1630" s="47"/>
      <c r="AF1630" s="48"/>
      <c r="AG1630" s="47"/>
      <c r="AH1630" s="48"/>
      <c r="AI1630" s="47"/>
      <c r="AJ1630" s="48"/>
    </row>
    <row r="1631" spans="1:36" x14ac:dyDescent="0.25">
      <c r="A1631" s="7">
        <f t="shared" si="77"/>
        <v>1627</v>
      </c>
      <c r="B1631" s="8"/>
      <c r="C1631" s="5"/>
      <c r="D1631" s="5"/>
      <c r="E1631" s="5"/>
      <c r="F1631" s="7" t="str">
        <f>IF(E1631="","",IF(VLOOKUP(E1631,'Study Locations'!B:D,2,FALSE)="","",VLOOKUP(E1631,'Study Locations'!B:D,2,FALSE)))</f>
        <v/>
      </c>
      <c r="G1631" s="7" t="str">
        <f>IF(E1631="","",IF(VLOOKUP(E1631,'Study Locations'!B:D,3,FALSE)="","",VLOOKUP(E1631,'Study Locations'!B:D,3,FALSE)))</f>
        <v/>
      </c>
      <c r="H1631" s="5"/>
      <c r="I1631" s="5"/>
      <c r="J1631" s="3" t="str">
        <f t="shared" si="75"/>
        <v/>
      </c>
      <c r="K1631" s="29" t="str">
        <f>IF(B1631="","",IF(J1631="","NA",IF(ISNA(VLOOKUP(J1631,'Default  Salaries'!D:E,2,FALSE)),IF(ISNA(VLOOKUP(I1631&amp;"-NA",'Default  Salaries'!D:E,2,FALSE)),"NA",VLOOKUP(I1631&amp;"-NA",'Default  Salaries'!D:E,2,FALSE)),VLOOKUP(J1631,'Default  Salaries'!D:E,2,FALSE))))</f>
        <v/>
      </c>
      <c r="L1631" s="46"/>
      <c r="M1631" s="19"/>
      <c r="N1631" s="45"/>
      <c r="O1631" s="45"/>
      <c r="P1631" s="7" t="str">
        <f t="shared" si="76"/>
        <v/>
      </c>
      <c r="Q1631" s="14"/>
      <c r="R1631" s="15"/>
      <c r="S1631" s="14"/>
      <c r="T1631" s="15"/>
      <c r="U1631" s="14"/>
      <c r="V1631" s="15"/>
      <c r="W1631" s="47"/>
      <c r="X1631" s="48"/>
      <c r="Y1631" s="47"/>
      <c r="Z1631" s="48"/>
      <c r="AA1631" s="47"/>
      <c r="AB1631" s="48"/>
      <c r="AC1631" s="47"/>
      <c r="AD1631" s="48"/>
      <c r="AE1631" s="47"/>
      <c r="AF1631" s="48"/>
      <c r="AG1631" s="47"/>
      <c r="AH1631" s="48"/>
      <c r="AI1631" s="47"/>
      <c r="AJ1631" s="48"/>
    </row>
    <row r="1632" spans="1:36" x14ac:dyDescent="0.25">
      <c r="A1632" s="7">
        <f t="shared" si="77"/>
        <v>1628</v>
      </c>
      <c r="B1632" s="8"/>
      <c r="C1632" s="5"/>
      <c r="D1632" s="5"/>
      <c r="E1632" s="5"/>
      <c r="F1632" s="7" t="str">
        <f>IF(E1632="","",IF(VLOOKUP(E1632,'Study Locations'!B:D,2,FALSE)="","",VLOOKUP(E1632,'Study Locations'!B:D,2,FALSE)))</f>
        <v/>
      </c>
      <c r="G1632" s="7" t="str">
        <f>IF(E1632="","",IF(VLOOKUP(E1632,'Study Locations'!B:D,3,FALSE)="","",VLOOKUP(E1632,'Study Locations'!B:D,3,FALSE)))</f>
        <v/>
      </c>
      <c r="H1632" s="5"/>
      <c r="I1632" s="5"/>
      <c r="J1632" s="3" t="str">
        <f t="shared" si="75"/>
        <v/>
      </c>
      <c r="K1632" s="29" t="str">
        <f>IF(B1632="","",IF(J1632="","NA",IF(ISNA(VLOOKUP(J1632,'Default  Salaries'!D:E,2,FALSE)),IF(ISNA(VLOOKUP(I1632&amp;"-NA",'Default  Salaries'!D:E,2,FALSE)),"NA",VLOOKUP(I1632&amp;"-NA",'Default  Salaries'!D:E,2,FALSE)),VLOOKUP(J1632,'Default  Salaries'!D:E,2,FALSE))))</f>
        <v/>
      </c>
      <c r="L1632" s="46"/>
      <c r="M1632" s="19"/>
      <c r="N1632" s="45"/>
      <c r="O1632" s="45"/>
      <c r="P1632" s="7" t="str">
        <f t="shared" si="76"/>
        <v/>
      </c>
      <c r="Q1632" s="14"/>
      <c r="R1632" s="15"/>
      <c r="S1632" s="14"/>
      <c r="T1632" s="15"/>
      <c r="U1632" s="14"/>
      <c r="V1632" s="15"/>
      <c r="W1632" s="47"/>
      <c r="X1632" s="48"/>
      <c r="Y1632" s="47"/>
      <c r="Z1632" s="48"/>
      <c r="AA1632" s="47"/>
      <c r="AB1632" s="48"/>
      <c r="AC1632" s="47"/>
      <c r="AD1632" s="48"/>
      <c r="AE1632" s="47"/>
      <c r="AF1632" s="48"/>
      <c r="AG1632" s="47"/>
      <c r="AH1632" s="48"/>
      <c r="AI1632" s="47"/>
      <c r="AJ1632" s="48"/>
    </row>
    <row r="1633" spans="1:36" x14ac:dyDescent="0.25">
      <c r="A1633" s="7">
        <f t="shared" si="77"/>
        <v>1629</v>
      </c>
      <c r="B1633" s="8"/>
      <c r="C1633" s="5"/>
      <c r="D1633" s="5"/>
      <c r="E1633" s="5"/>
      <c r="F1633" s="7" t="str">
        <f>IF(E1633="","",IF(VLOOKUP(E1633,'Study Locations'!B:D,2,FALSE)="","",VLOOKUP(E1633,'Study Locations'!B:D,2,FALSE)))</f>
        <v/>
      </c>
      <c r="G1633" s="7" t="str">
        <f>IF(E1633="","",IF(VLOOKUP(E1633,'Study Locations'!B:D,3,FALSE)="","",VLOOKUP(E1633,'Study Locations'!B:D,3,FALSE)))</f>
        <v/>
      </c>
      <c r="H1633" s="5"/>
      <c r="I1633" s="5"/>
      <c r="J1633" s="3" t="str">
        <f t="shared" si="75"/>
        <v/>
      </c>
      <c r="K1633" s="29" t="str">
        <f>IF(B1633="","",IF(J1633="","NA",IF(ISNA(VLOOKUP(J1633,'Default  Salaries'!D:E,2,FALSE)),IF(ISNA(VLOOKUP(I1633&amp;"-NA",'Default  Salaries'!D:E,2,FALSE)),"NA",VLOOKUP(I1633&amp;"-NA",'Default  Salaries'!D:E,2,FALSE)),VLOOKUP(J1633,'Default  Salaries'!D:E,2,FALSE))))</f>
        <v/>
      </c>
      <c r="L1633" s="46"/>
      <c r="M1633" s="19"/>
      <c r="N1633" s="45"/>
      <c r="O1633" s="45"/>
      <c r="P1633" s="7" t="str">
        <f t="shared" si="76"/>
        <v/>
      </c>
      <c r="Q1633" s="14"/>
      <c r="R1633" s="15"/>
      <c r="S1633" s="14"/>
      <c r="T1633" s="15"/>
      <c r="U1633" s="14"/>
      <c r="V1633" s="15"/>
      <c r="W1633" s="47"/>
      <c r="X1633" s="48"/>
      <c r="Y1633" s="47"/>
      <c r="Z1633" s="48"/>
      <c r="AA1633" s="47"/>
      <c r="AB1633" s="48"/>
      <c r="AC1633" s="47"/>
      <c r="AD1633" s="48"/>
      <c r="AE1633" s="47"/>
      <c r="AF1633" s="48"/>
      <c r="AG1633" s="47"/>
      <c r="AH1633" s="48"/>
      <c r="AI1633" s="47"/>
      <c r="AJ1633" s="48"/>
    </row>
    <row r="1634" spans="1:36" x14ac:dyDescent="0.25">
      <c r="A1634" s="7">
        <f t="shared" si="77"/>
        <v>1630</v>
      </c>
      <c r="B1634" s="8"/>
      <c r="C1634" s="5"/>
      <c r="D1634" s="5"/>
      <c r="E1634" s="5"/>
      <c r="F1634" s="7" t="str">
        <f>IF(E1634="","",IF(VLOOKUP(E1634,'Study Locations'!B:D,2,FALSE)="","",VLOOKUP(E1634,'Study Locations'!B:D,2,FALSE)))</f>
        <v/>
      </c>
      <c r="G1634" s="7" t="str">
        <f>IF(E1634="","",IF(VLOOKUP(E1634,'Study Locations'!B:D,3,FALSE)="","",VLOOKUP(E1634,'Study Locations'!B:D,3,FALSE)))</f>
        <v/>
      </c>
      <c r="H1634" s="5"/>
      <c r="I1634" s="5"/>
      <c r="J1634" s="3" t="str">
        <f t="shared" si="75"/>
        <v/>
      </c>
      <c r="K1634" s="29" t="str">
        <f>IF(B1634="","",IF(J1634="","NA",IF(ISNA(VLOOKUP(J1634,'Default  Salaries'!D:E,2,FALSE)),IF(ISNA(VLOOKUP(I1634&amp;"-NA",'Default  Salaries'!D:E,2,FALSE)),"NA",VLOOKUP(I1634&amp;"-NA",'Default  Salaries'!D:E,2,FALSE)),VLOOKUP(J1634,'Default  Salaries'!D:E,2,FALSE))))</f>
        <v/>
      </c>
      <c r="L1634" s="46"/>
      <c r="M1634" s="19"/>
      <c r="N1634" s="45"/>
      <c r="O1634" s="45"/>
      <c r="P1634" s="7" t="str">
        <f t="shared" si="76"/>
        <v/>
      </c>
      <c r="Q1634" s="14"/>
      <c r="R1634" s="15"/>
      <c r="S1634" s="14"/>
      <c r="T1634" s="15"/>
      <c r="U1634" s="14"/>
      <c r="V1634" s="15"/>
      <c r="W1634" s="47"/>
      <c r="X1634" s="48"/>
      <c r="Y1634" s="47"/>
      <c r="Z1634" s="48"/>
      <c r="AA1634" s="47"/>
      <c r="AB1634" s="48"/>
      <c r="AC1634" s="47"/>
      <c r="AD1634" s="48"/>
      <c r="AE1634" s="47"/>
      <c r="AF1634" s="48"/>
      <c r="AG1634" s="47"/>
      <c r="AH1634" s="48"/>
      <c r="AI1634" s="47"/>
      <c r="AJ1634" s="48"/>
    </row>
    <row r="1635" spans="1:36" x14ac:dyDescent="0.25">
      <c r="A1635" s="7">
        <f t="shared" si="77"/>
        <v>1631</v>
      </c>
      <c r="B1635" s="8"/>
      <c r="C1635" s="5"/>
      <c r="D1635" s="5"/>
      <c r="E1635" s="5"/>
      <c r="F1635" s="7" t="str">
        <f>IF(E1635="","",IF(VLOOKUP(E1635,'Study Locations'!B:D,2,FALSE)="","",VLOOKUP(E1635,'Study Locations'!B:D,2,FALSE)))</f>
        <v/>
      </c>
      <c r="G1635" s="7" t="str">
        <f>IF(E1635="","",IF(VLOOKUP(E1635,'Study Locations'!B:D,3,FALSE)="","",VLOOKUP(E1635,'Study Locations'!B:D,3,FALSE)))</f>
        <v/>
      </c>
      <c r="H1635" s="5"/>
      <c r="I1635" s="5"/>
      <c r="J1635" s="3" t="str">
        <f t="shared" si="75"/>
        <v/>
      </c>
      <c r="K1635" s="29" t="str">
        <f>IF(B1635="","",IF(J1635="","NA",IF(ISNA(VLOOKUP(J1635,'Default  Salaries'!D:E,2,FALSE)),IF(ISNA(VLOOKUP(I1635&amp;"-NA",'Default  Salaries'!D:E,2,FALSE)),"NA",VLOOKUP(I1635&amp;"-NA",'Default  Salaries'!D:E,2,FALSE)),VLOOKUP(J1635,'Default  Salaries'!D:E,2,FALSE))))</f>
        <v/>
      </c>
      <c r="L1635" s="46"/>
      <c r="M1635" s="19"/>
      <c r="N1635" s="45"/>
      <c r="O1635" s="45"/>
      <c r="P1635" s="7" t="str">
        <f t="shared" si="76"/>
        <v/>
      </c>
      <c r="Q1635" s="14"/>
      <c r="R1635" s="15"/>
      <c r="S1635" s="14"/>
      <c r="T1635" s="15"/>
      <c r="U1635" s="14"/>
      <c r="V1635" s="15"/>
      <c r="W1635" s="47"/>
      <c r="X1635" s="48"/>
      <c r="Y1635" s="47"/>
      <c r="Z1635" s="48"/>
      <c r="AA1635" s="47"/>
      <c r="AB1635" s="48"/>
      <c r="AC1635" s="47"/>
      <c r="AD1635" s="48"/>
      <c r="AE1635" s="47"/>
      <c r="AF1635" s="48"/>
      <c r="AG1635" s="47"/>
      <c r="AH1635" s="48"/>
      <c r="AI1635" s="47"/>
      <c r="AJ1635" s="48"/>
    </row>
    <row r="1636" spans="1:36" x14ac:dyDescent="0.25">
      <c r="A1636" s="7">
        <f t="shared" si="77"/>
        <v>1632</v>
      </c>
      <c r="B1636" s="8"/>
      <c r="C1636" s="5"/>
      <c r="D1636" s="5"/>
      <c r="E1636" s="5"/>
      <c r="F1636" s="7" t="str">
        <f>IF(E1636="","",IF(VLOOKUP(E1636,'Study Locations'!B:D,2,FALSE)="","",VLOOKUP(E1636,'Study Locations'!B:D,2,FALSE)))</f>
        <v/>
      </c>
      <c r="G1636" s="7" t="str">
        <f>IF(E1636="","",IF(VLOOKUP(E1636,'Study Locations'!B:D,3,FALSE)="","",VLOOKUP(E1636,'Study Locations'!B:D,3,FALSE)))</f>
        <v/>
      </c>
      <c r="H1636" s="5"/>
      <c r="I1636" s="5"/>
      <c r="J1636" s="3" t="str">
        <f t="shared" si="75"/>
        <v/>
      </c>
      <c r="K1636" s="29" t="str">
        <f>IF(B1636="","",IF(J1636="","NA",IF(ISNA(VLOOKUP(J1636,'Default  Salaries'!D:E,2,FALSE)),IF(ISNA(VLOOKUP(I1636&amp;"-NA",'Default  Salaries'!D:E,2,FALSE)),"NA",VLOOKUP(I1636&amp;"-NA",'Default  Salaries'!D:E,2,FALSE)),VLOOKUP(J1636,'Default  Salaries'!D:E,2,FALSE))))</f>
        <v/>
      </c>
      <c r="L1636" s="46"/>
      <c r="M1636" s="19"/>
      <c r="N1636" s="45"/>
      <c r="O1636" s="45"/>
      <c r="P1636" s="7" t="str">
        <f t="shared" si="76"/>
        <v/>
      </c>
      <c r="Q1636" s="14"/>
      <c r="R1636" s="15"/>
      <c r="S1636" s="14"/>
      <c r="T1636" s="15"/>
      <c r="U1636" s="14"/>
      <c r="V1636" s="15"/>
      <c r="W1636" s="47"/>
      <c r="X1636" s="48"/>
      <c r="Y1636" s="47"/>
      <c r="Z1636" s="48"/>
      <c r="AA1636" s="47"/>
      <c r="AB1636" s="48"/>
      <c r="AC1636" s="47"/>
      <c r="AD1636" s="48"/>
      <c r="AE1636" s="47"/>
      <c r="AF1636" s="48"/>
      <c r="AG1636" s="47"/>
      <c r="AH1636" s="48"/>
      <c r="AI1636" s="47"/>
      <c r="AJ1636" s="48"/>
    </row>
    <row r="1637" spans="1:36" x14ac:dyDescent="0.25">
      <c r="A1637" s="7">
        <f t="shared" si="77"/>
        <v>1633</v>
      </c>
      <c r="B1637" s="8"/>
      <c r="C1637" s="5"/>
      <c r="D1637" s="5"/>
      <c r="E1637" s="5"/>
      <c r="F1637" s="7" t="str">
        <f>IF(E1637="","",IF(VLOOKUP(E1637,'Study Locations'!B:D,2,FALSE)="","",VLOOKUP(E1637,'Study Locations'!B:D,2,FALSE)))</f>
        <v/>
      </c>
      <c r="G1637" s="7" t="str">
        <f>IF(E1637="","",IF(VLOOKUP(E1637,'Study Locations'!B:D,3,FALSE)="","",VLOOKUP(E1637,'Study Locations'!B:D,3,FALSE)))</f>
        <v/>
      </c>
      <c r="H1637" s="5"/>
      <c r="I1637" s="5"/>
      <c r="J1637" s="3" t="str">
        <f t="shared" si="75"/>
        <v/>
      </c>
      <c r="K1637" s="29" t="str">
        <f>IF(B1637="","",IF(J1637="","NA",IF(ISNA(VLOOKUP(J1637,'Default  Salaries'!D:E,2,FALSE)),IF(ISNA(VLOOKUP(I1637&amp;"-NA",'Default  Salaries'!D:E,2,FALSE)),"NA",VLOOKUP(I1637&amp;"-NA",'Default  Salaries'!D:E,2,FALSE)),VLOOKUP(J1637,'Default  Salaries'!D:E,2,FALSE))))</f>
        <v/>
      </c>
      <c r="L1637" s="46"/>
      <c r="M1637" s="19"/>
      <c r="N1637" s="45"/>
      <c r="O1637" s="45"/>
      <c r="P1637" s="7" t="str">
        <f t="shared" si="76"/>
        <v/>
      </c>
      <c r="Q1637" s="14"/>
      <c r="R1637" s="15"/>
      <c r="S1637" s="14"/>
      <c r="T1637" s="15"/>
      <c r="U1637" s="14"/>
      <c r="V1637" s="15"/>
      <c r="W1637" s="47"/>
      <c r="X1637" s="48"/>
      <c r="Y1637" s="47"/>
      <c r="Z1637" s="48"/>
      <c r="AA1637" s="47"/>
      <c r="AB1637" s="48"/>
      <c r="AC1637" s="47"/>
      <c r="AD1637" s="48"/>
      <c r="AE1637" s="47"/>
      <c r="AF1637" s="48"/>
      <c r="AG1637" s="47"/>
      <c r="AH1637" s="48"/>
      <c r="AI1637" s="47"/>
      <c r="AJ1637" s="48"/>
    </row>
    <row r="1638" spans="1:36" x14ac:dyDescent="0.25">
      <c r="A1638" s="7">
        <f t="shared" si="77"/>
        <v>1634</v>
      </c>
      <c r="B1638" s="8"/>
      <c r="C1638" s="5"/>
      <c r="D1638" s="5"/>
      <c r="E1638" s="5"/>
      <c r="F1638" s="7" t="str">
        <f>IF(E1638="","",IF(VLOOKUP(E1638,'Study Locations'!B:D,2,FALSE)="","",VLOOKUP(E1638,'Study Locations'!B:D,2,FALSE)))</f>
        <v/>
      </c>
      <c r="G1638" s="7" t="str">
        <f>IF(E1638="","",IF(VLOOKUP(E1638,'Study Locations'!B:D,3,FALSE)="","",VLOOKUP(E1638,'Study Locations'!B:D,3,FALSE)))</f>
        <v/>
      </c>
      <c r="H1638" s="5"/>
      <c r="I1638" s="5"/>
      <c r="J1638" s="3" t="str">
        <f t="shared" si="75"/>
        <v/>
      </c>
      <c r="K1638" s="29" t="str">
        <f>IF(B1638="","",IF(J1638="","NA",IF(ISNA(VLOOKUP(J1638,'Default  Salaries'!D:E,2,FALSE)),IF(ISNA(VLOOKUP(I1638&amp;"-NA",'Default  Salaries'!D:E,2,FALSE)),"NA",VLOOKUP(I1638&amp;"-NA",'Default  Salaries'!D:E,2,FALSE)),VLOOKUP(J1638,'Default  Salaries'!D:E,2,FALSE))))</f>
        <v/>
      </c>
      <c r="L1638" s="46"/>
      <c r="M1638" s="19"/>
      <c r="N1638" s="45"/>
      <c r="O1638" s="45"/>
      <c r="P1638" s="7" t="str">
        <f t="shared" si="76"/>
        <v/>
      </c>
      <c r="Q1638" s="14"/>
      <c r="R1638" s="15"/>
      <c r="S1638" s="14"/>
      <c r="T1638" s="15"/>
      <c r="U1638" s="14"/>
      <c r="V1638" s="15"/>
      <c r="W1638" s="47"/>
      <c r="X1638" s="48"/>
      <c r="Y1638" s="47"/>
      <c r="Z1638" s="48"/>
      <c r="AA1638" s="47"/>
      <c r="AB1638" s="48"/>
      <c r="AC1638" s="47"/>
      <c r="AD1638" s="48"/>
      <c r="AE1638" s="47"/>
      <c r="AF1638" s="48"/>
      <c r="AG1638" s="47"/>
      <c r="AH1638" s="48"/>
      <c r="AI1638" s="47"/>
      <c r="AJ1638" s="48"/>
    </row>
    <row r="1639" spans="1:36" x14ac:dyDescent="0.25">
      <c r="A1639" s="7">
        <f t="shared" si="77"/>
        <v>1635</v>
      </c>
      <c r="B1639" s="8"/>
      <c r="C1639" s="5"/>
      <c r="D1639" s="5"/>
      <c r="E1639" s="5"/>
      <c r="F1639" s="7" t="str">
        <f>IF(E1639="","",IF(VLOOKUP(E1639,'Study Locations'!B:D,2,FALSE)="","",VLOOKUP(E1639,'Study Locations'!B:D,2,FALSE)))</f>
        <v/>
      </c>
      <c r="G1639" s="7" t="str">
        <f>IF(E1639="","",IF(VLOOKUP(E1639,'Study Locations'!B:D,3,FALSE)="","",VLOOKUP(E1639,'Study Locations'!B:D,3,FALSE)))</f>
        <v/>
      </c>
      <c r="H1639" s="5"/>
      <c r="I1639" s="5"/>
      <c r="J1639" s="3" t="str">
        <f t="shared" si="75"/>
        <v/>
      </c>
      <c r="K1639" s="29" t="str">
        <f>IF(B1639="","",IF(J1639="","NA",IF(ISNA(VLOOKUP(J1639,'Default  Salaries'!D:E,2,FALSE)),IF(ISNA(VLOOKUP(I1639&amp;"-NA",'Default  Salaries'!D:E,2,FALSE)),"NA",VLOOKUP(I1639&amp;"-NA",'Default  Salaries'!D:E,2,FALSE)),VLOOKUP(J1639,'Default  Salaries'!D:E,2,FALSE))))</f>
        <v/>
      </c>
      <c r="L1639" s="46"/>
      <c r="M1639" s="19"/>
      <c r="N1639" s="45"/>
      <c r="O1639" s="45"/>
      <c r="P1639" s="7" t="str">
        <f t="shared" si="76"/>
        <v/>
      </c>
      <c r="Q1639" s="14"/>
      <c r="R1639" s="15"/>
      <c r="S1639" s="14"/>
      <c r="T1639" s="15"/>
      <c r="U1639" s="14"/>
      <c r="V1639" s="15"/>
      <c r="W1639" s="47"/>
      <c r="X1639" s="48"/>
      <c r="Y1639" s="47"/>
      <c r="Z1639" s="48"/>
      <c r="AA1639" s="47"/>
      <c r="AB1639" s="48"/>
      <c r="AC1639" s="47"/>
      <c r="AD1639" s="48"/>
      <c r="AE1639" s="47"/>
      <c r="AF1639" s="48"/>
      <c r="AG1639" s="47"/>
      <c r="AH1639" s="48"/>
      <c r="AI1639" s="47"/>
      <c r="AJ1639" s="48"/>
    </row>
    <row r="1640" spans="1:36" x14ac:dyDescent="0.25">
      <c r="A1640" s="7">
        <f t="shared" si="77"/>
        <v>1636</v>
      </c>
      <c r="B1640" s="8"/>
      <c r="C1640" s="5"/>
      <c r="D1640" s="5"/>
      <c r="E1640" s="5"/>
      <c r="F1640" s="7" t="str">
        <f>IF(E1640="","",IF(VLOOKUP(E1640,'Study Locations'!B:D,2,FALSE)="","",VLOOKUP(E1640,'Study Locations'!B:D,2,FALSE)))</f>
        <v/>
      </c>
      <c r="G1640" s="7" t="str">
        <f>IF(E1640="","",IF(VLOOKUP(E1640,'Study Locations'!B:D,3,FALSE)="","",VLOOKUP(E1640,'Study Locations'!B:D,3,FALSE)))</f>
        <v/>
      </c>
      <c r="H1640" s="5"/>
      <c r="I1640" s="5"/>
      <c r="J1640" s="3" t="str">
        <f t="shared" si="75"/>
        <v/>
      </c>
      <c r="K1640" s="29" t="str">
        <f>IF(B1640="","",IF(J1640="","NA",IF(ISNA(VLOOKUP(J1640,'Default  Salaries'!D:E,2,FALSE)),IF(ISNA(VLOOKUP(I1640&amp;"-NA",'Default  Salaries'!D:E,2,FALSE)),"NA",VLOOKUP(I1640&amp;"-NA",'Default  Salaries'!D:E,2,FALSE)),VLOOKUP(J1640,'Default  Salaries'!D:E,2,FALSE))))</f>
        <v/>
      </c>
      <c r="L1640" s="46"/>
      <c r="M1640" s="19"/>
      <c r="N1640" s="45"/>
      <c r="O1640" s="45"/>
      <c r="P1640" s="7" t="str">
        <f t="shared" si="76"/>
        <v/>
      </c>
      <c r="Q1640" s="14"/>
      <c r="R1640" s="15"/>
      <c r="S1640" s="14"/>
      <c r="T1640" s="15"/>
      <c r="U1640" s="14"/>
      <c r="V1640" s="15"/>
      <c r="W1640" s="47"/>
      <c r="X1640" s="48"/>
      <c r="Y1640" s="47"/>
      <c r="Z1640" s="48"/>
      <c r="AA1640" s="47"/>
      <c r="AB1640" s="48"/>
      <c r="AC1640" s="47"/>
      <c r="AD1640" s="48"/>
      <c r="AE1640" s="47"/>
      <c r="AF1640" s="48"/>
      <c r="AG1640" s="47"/>
      <c r="AH1640" s="48"/>
      <c r="AI1640" s="47"/>
      <c r="AJ1640" s="48"/>
    </row>
    <row r="1641" spans="1:36" x14ac:dyDescent="0.25">
      <c r="A1641" s="7">
        <f t="shared" si="77"/>
        <v>1637</v>
      </c>
      <c r="B1641" s="8"/>
      <c r="C1641" s="5"/>
      <c r="D1641" s="5"/>
      <c r="E1641" s="5"/>
      <c r="F1641" s="7" t="str">
        <f>IF(E1641="","",IF(VLOOKUP(E1641,'Study Locations'!B:D,2,FALSE)="","",VLOOKUP(E1641,'Study Locations'!B:D,2,FALSE)))</f>
        <v/>
      </c>
      <c r="G1641" s="7" t="str">
        <f>IF(E1641="","",IF(VLOOKUP(E1641,'Study Locations'!B:D,3,FALSE)="","",VLOOKUP(E1641,'Study Locations'!B:D,3,FALSE)))</f>
        <v/>
      </c>
      <c r="H1641" s="5"/>
      <c r="I1641" s="5"/>
      <c r="J1641" s="3" t="str">
        <f t="shared" si="75"/>
        <v/>
      </c>
      <c r="K1641" s="29" t="str">
        <f>IF(B1641="","",IF(J1641="","NA",IF(ISNA(VLOOKUP(J1641,'Default  Salaries'!D:E,2,FALSE)),IF(ISNA(VLOOKUP(I1641&amp;"-NA",'Default  Salaries'!D:E,2,FALSE)),"NA",VLOOKUP(I1641&amp;"-NA",'Default  Salaries'!D:E,2,FALSE)),VLOOKUP(J1641,'Default  Salaries'!D:E,2,FALSE))))</f>
        <v/>
      </c>
      <c r="L1641" s="46"/>
      <c r="M1641" s="19"/>
      <c r="N1641" s="45"/>
      <c r="O1641" s="45"/>
      <c r="P1641" s="7" t="str">
        <f t="shared" si="76"/>
        <v/>
      </c>
      <c r="Q1641" s="14"/>
      <c r="R1641" s="15"/>
      <c r="S1641" s="14"/>
      <c r="T1641" s="15"/>
      <c r="U1641" s="14"/>
      <c r="V1641" s="15"/>
      <c r="W1641" s="47"/>
      <c r="X1641" s="48"/>
      <c r="Y1641" s="47"/>
      <c r="Z1641" s="48"/>
      <c r="AA1641" s="47"/>
      <c r="AB1641" s="48"/>
      <c r="AC1641" s="47"/>
      <c r="AD1641" s="48"/>
      <c r="AE1641" s="47"/>
      <c r="AF1641" s="48"/>
      <c r="AG1641" s="47"/>
      <c r="AH1641" s="48"/>
      <c r="AI1641" s="47"/>
      <c r="AJ1641" s="48"/>
    </row>
    <row r="1642" spans="1:36" x14ac:dyDescent="0.25">
      <c r="A1642" s="7">
        <f t="shared" si="77"/>
        <v>1638</v>
      </c>
      <c r="B1642" s="8"/>
      <c r="C1642" s="5"/>
      <c r="D1642" s="5"/>
      <c r="E1642" s="5"/>
      <c r="F1642" s="7" t="str">
        <f>IF(E1642="","",IF(VLOOKUP(E1642,'Study Locations'!B:D,2,FALSE)="","",VLOOKUP(E1642,'Study Locations'!B:D,2,FALSE)))</f>
        <v/>
      </c>
      <c r="G1642" s="7" t="str">
        <f>IF(E1642="","",IF(VLOOKUP(E1642,'Study Locations'!B:D,3,FALSE)="","",VLOOKUP(E1642,'Study Locations'!B:D,3,FALSE)))</f>
        <v/>
      </c>
      <c r="H1642" s="5"/>
      <c r="I1642" s="5"/>
      <c r="J1642" s="3" t="str">
        <f t="shared" si="75"/>
        <v/>
      </c>
      <c r="K1642" s="29" t="str">
        <f>IF(B1642="","",IF(J1642="","NA",IF(ISNA(VLOOKUP(J1642,'Default  Salaries'!D:E,2,FALSE)),IF(ISNA(VLOOKUP(I1642&amp;"-NA",'Default  Salaries'!D:E,2,FALSE)),"NA",VLOOKUP(I1642&amp;"-NA",'Default  Salaries'!D:E,2,FALSE)),VLOOKUP(J1642,'Default  Salaries'!D:E,2,FALSE))))</f>
        <v/>
      </c>
      <c r="L1642" s="46"/>
      <c r="M1642" s="19"/>
      <c r="N1642" s="45"/>
      <c r="O1642" s="45"/>
      <c r="P1642" s="7" t="str">
        <f t="shared" si="76"/>
        <v/>
      </c>
      <c r="Q1642" s="14"/>
      <c r="R1642" s="15"/>
      <c r="S1642" s="14"/>
      <c r="T1642" s="15"/>
      <c r="U1642" s="14"/>
      <c r="V1642" s="15"/>
      <c r="W1642" s="47"/>
      <c r="X1642" s="48"/>
      <c r="Y1642" s="47"/>
      <c r="Z1642" s="48"/>
      <c r="AA1642" s="47"/>
      <c r="AB1642" s="48"/>
      <c r="AC1642" s="47"/>
      <c r="AD1642" s="48"/>
      <c r="AE1642" s="47"/>
      <c r="AF1642" s="48"/>
      <c r="AG1642" s="47"/>
      <c r="AH1642" s="48"/>
      <c r="AI1642" s="47"/>
      <c r="AJ1642" s="48"/>
    </row>
    <row r="1643" spans="1:36" x14ac:dyDescent="0.25">
      <c r="A1643" s="7">
        <f t="shared" si="77"/>
        <v>1639</v>
      </c>
      <c r="B1643" s="8"/>
      <c r="C1643" s="5"/>
      <c r="D1643" s="5"/>
      <c r="E1643" s="5"/>
      <c r="F1643" s="7" t="str">
        <f>IF(E1643="","",IF(VLOOKUP(E1643,'Study Locations'!B:D,2,FALSE)="","",VLOOKUP(E1643,'Study Locations'!B:D,2,FALSE)))</f>
        <v/>
      </c>
      <c r="G1643" s="7" t="str">
        <f>IF(E1643="","",IF(VLOOKUP(E1643,'Study Locations'!B:D,3,FALSE)="","",VLOOKUP(E1643,'Study Locations'!B:D,3,FALSE)))</f>
        <v/>
      </c>
      <c r="H1643" s="5"/>
      <c r="I1643" s="5"/>
      <c r="J1643" s="3" t="str">
        <f t="shared" si="75"/>
        <v/>
      </c>
      <c r="K1643" s="29" t="str">
        <f>IF(B1643="","",IF(J1643="","NA",IF(ISNA(VLOOKUP(J1643,'Default  Salaries'!D:E,2,FALSE)),IF(ISNA(VLOOKUP(I1643&amp;"-NA",'Default  Salaries'!D:E,2,FALSE)),"NA",VLOOKUP(I1643&amp;"-NA",'Default  Salaries'!D:E,2,FALSE)),VLOOKUP(J1643,'Default  Salaries'!D:E,2,FALSE))))</f>
        <v/>
      </c>
      <c r="L1643" s="46"/>
      <c r="M1643" s="19"/>
      <c r="N1643" s="45"/>
      <c r="O1643" s="45"/>
      <c r="P1643" s="7" t="str">
        <f t="shared" si="76"/>
        <v/>
      </c>
      <c r="Q1643" s="14"/>
      <c r="R1643" s="15"/>
      <c r="S1643" s="14"/>
      <c r="T1643" s="15"/>
      <c r="U1643" s="14"/>
      <c r="V1643" s="15"/>
      <c r="W1643" s="47"/>
      <c r="X1643" s="48"/>
      <c r="Y1643" s="47"/>
      <c r="Z1643" s="48"/>
      <c r="AA1643" s="47"/>
      <c r="AB1643" s="48"/>
      <c r="AC1643" s="47"/>
      <c r="AD1643" s="48"/>
      <c r="AE1643" s="47"/>
      <c r="AF1643" s="48"/>
      <c r="AG1643" s="47"/>
      <c r="AH1643" s="48"/>
      <c r="AI1643" s="47"/>
      <c r="AJ1643" s="48"/>
    </row>
    <row r="1644" spans="1:36" x14ac:dyDescent="0.25">
      <c r="A1644" s="7">
        <f t="shared" si="77"/>
        <v>1640</v>
      </c>
      <c r="B1644" s="8"/>
      <c r="C1644" s="5"/>
      <c r="D1644" s="5"/>
      <c r="E1644" s="5"/>
      <c r="F1644" s="7" t="str">
        <f>IF(E1644="","",IF(VLOOKUP(E1644,'Study Locations'!B:D,2,FALSE)="","",VLOOKUP(E1644,'Study Locations'!B:D,2,FALSE)))</f>
        <v/>
      </c>
      <c r="G1644" s="7" t="str">
        <f>IF(E1644="","",IF(VLOOKUP(E1644,'Study Locations'!B:D,3,FALSE)="","",VLOOKUP(E1644,'Study Locations'!B:D,3,FALSE)))</f>
        <v/>
      </c>
      <c r="H1644" s="5"/>
      <c r="I1644" s="5"/>
      <c r="J1644" s="3" t="str">
        <f t="shared" si="75"/>
        <v/>
      </c>
      <c r="K1644" s="29" t="str">
        <f>IF(B1644="","",IF(J1644="","NA",IF(ISNA(VLOOKUP(J1644,'Default  Salaries'!D:E,2,FALSE)),IF(ISNA(VLOOKUP(I1644&amp;"-NA",'Default  Salaries'!D:E,2,FALSE)),"NA",VLOOKUP(I1644&amp;"-NA",'Default  Salaries'!D:E,2,FALSE)),VLOOKUP(J1644,'Default  Salaries'!D:E,2,FALSE))))</f>
        <v/>
      </c>
      <c r="L1644" s="46"/>
      <c r="M1644" s="19"/>
      <c r="N1644" s="45"/>
      <c r="O1644" s="45"/>
      <c r="P1644" s="7" t="str">
        <f t="shared" si="76"/>
        <v/>
      </c>
      <c r="Q1644" s="14"/>
      <c r="R1644" s="15"/>
      <c r="S1644" s="14"/>
      <c r="T1644" s="15"/>
      <c r="U1644" s="14"/>
      <c r="V1644" s="15"/>
      <c r="W1644" s="47"/>
      <c r="X1644" s="48"/>
      <c r="Y1644" s="47"/>
      <c r="Z1644" s="48"/>
      <c r="AA1644" s="47"/>
      <c r="AB1644" s="48"/>
      <c r="AC1644" s="47"/>
      <c r="AD1644" s="48"/>
      <c r="AE1644" s="47"/>
      <c r="AF1644" s="48"/>
      <c r="AG1644" s="47"/>
      <c r="AH1644" s="48"/>
      <c r="AI1644" s="47"/>
      <c r="AJ1644" s="48"/>
    </row>
    <row r="1645" spans="1:36" x14ac:dyDescent="0.25">
      <c r="A1645" s="7">
        <f t="shared" si="77"/>
        <v>1641</v>
      </c>
      <c r="B1645" s="8"/>
      <c r="C1645" s="5"/>
      <c r="D1645" s="5"/>
      <c r="E1645" s="5"/>
      <c r="F1645" s="7" t="str">
        <f>IF(E1645="","",IF(VLOOKUP(E1645,'Study Locations'!B:D,2,FALSE)="","",VLOOKUP(E1645,'Study Locations'!B:D,2,FALSE)))</f>
        <v/>
      </c>
      <c r="G1645" s="7" t="str">
        <f>IF(E1645="","",IF(VLOOKUP(E1645,'Study Locations'!B:D,3,FALSE)="","",VLOOKUP(E1645,'Study Locations'!B:D,3,FALSE)))</f>
        <v/>
      </c>
      <c r="H1645" s="5"/>
      <c r="I1645" s="5"/>
      <c r="J1645" s="3" t="str">
        <f t="shared" si="75"/>
        <v/>
      </c>
      <c r="K1645" s="29" t="str">
        <f>IF(B1645="","",IF(J1645="","NA",IF(ISNA(VLOOKUP(J1645,'Default  Salaries'!D:E,2,FALSE)),IF(ISNA(VLOOKUP(I1645&amp;"-NA",'Default  Salaries'!D:E,2,FALSE)),"NA",VLOOKUP(I1645&amp;"-NA",'Default  Salaries'!D:E,2,FALSE)),VLOOKUP(J1645,'Default  Salaries'!D:E,2,FALSE))))</f>
        <v/>
      </c>
      <c r="L1645" s="46"/>
      <c r="M1645" s="19"/>
      <c r="N1645" s="45"/>
      <c r="O1645" s="45"/>
      <c r="P1645" s="7" t="str">
        <f t="shared" si="76"/>
        <v/>
      </c>
      <c r="Q1645" s="14"/>
      <c r="R1645" s="15"/>
      <c r="S1645" s="14"/>
      <c r="T1645" s="15"/>
      <c r="U1645" s="14"/>
      <c r="V1645" s="15"/>
      <c r="W1645" s="47"/>
      <c r="X1645" s="48"/>
      <c r="Y1645" s="47"/>
      <c r="Z1645" s="48"/>
      <c r="AA1645" s="47"/>
      <c r="AB1645" s="48"/>
      <c r="AC1645" s="47"/>
      <c r="AD1645" s="48"/>
      <c r="AE1645" s="47"/>
      <c r="AF1645" s="48"/>
      <c r="AG1645" s="47"/>
      <c r="AH1645" s="48"/>
      <c r="AI1645" s="47"/>
      <c r="AJ1645" s="48"/>
    </row>
    <row r="1646" spans="1:36" x14ac:dyDescent="0.25">
      <c r="A1646" s="7">
        <f t="shared" si="77"/>
        <v>1642</v>
      </c>
      <c r="B1646" s="8"/>
      <c r="C1646" s="5"/>
      <c r="D1646" s="5"/>
      <c r="E1646" s="5"/>
      <c r="F1646" s="7" t="str">
        <f>IF(E1646="","",IF(VLOOKUP(E1646,'Study Locations'!B:D,2,FALSE)="","",VLOOKUP(E1646,'Study Locations'!B:D,2,FALSE)))</f>
        <v/>
      </c>
      <c r="G1646" s="7" t="str">
        <f>IF(E1646="","",IF(VLOOKUP(E1646,'Study Locations'!B:D,3,FALSE)="","",VLOOKUP(E1646,'Study Locations'!B:D,3,FALSE)))</f>
        <v/>
      </c>
      <c r="H1646" s="5"/>
      <c r="I1646" s="5"/>
      <c r="J1646" s="3" t="str">
        <f t="shared" si="75"/>
        <v/>
      </c>
      <c r="K1646" s="29" t="str">
        <f>IF(B1646="","",IF(J1646="","NA",IF(ISNA(VLOOKUP(J1646,'Default  Salaries'!D:E,2,FALSE)),IF(ISNA(VLOOKUP(I1646&amp;"-NA",'Default  Salaries'!D:E,2,FALSE)),"NA",VLOOKUP(I1646&amp;"-NA",'Default  Salaries'!D:E,2,FALSE)),VLOOKUP(J1646,'Default  Salaries'!D:E,2,FALSE))))</f>
        <v/>
      </c>
      <c r="L1646" s="46"/>
      <c r="M1646" s="19"/>
      <c r="N1646" s="45"/>
      <c r="O1646" s="45"/>
      <c r="P1646" s="7" t="str">
        <f t="shared" si="76"/>
        <v/>
      </c>
      <c r="Q1646" s="14"/>
      <c r="R1646" s="15"/>
      <c r="S1646" s="14"/>
      <c r="T1646" s="15"/>
      <c r="U1646" s="14"/>
      <c r="V1646" s="15"/>
      <c r="W1646" s="47"/>
      <c r="X1646" s="48"/>
      <c r="Y1646" s="47"/>
      <c r="Z1646" s="48"/>
      <c r="AA1646" s="47"/>
      <c r="AB1646" s="48"/>
      <c r="AC1646" s="47"/>
      <c r="AD1646" s="48"/>
      <c r="AE1646" s="47"/>
      <c r="AF1646" s="48"/>
      <c r="AG1646" s="47"/>
      <c r="AH1646" s="48"/>
      <c r="AI1646" s="47"/>
      <c r="AJ1646" s="48"/>
    </row>
    <row r="1647" spans="1:36" x14ac:dyDescent="0.25">
      <c r="A1647" s="7">
        <f t="shared" si="77"/>
        <v>1643</v>
      </c>
      <c r="B1647" s="8"/>
      <c r="C1647" s="5"/>
      <c r="D1647" s="5"/>
      <c r="E1647" s="5"/>
      <c r="F1647" s="7" t="str">
        <f>IF(E1647="","",IF(VLOOKUP(E1647,'Study Locations'!B:D,2,FALSE)="","",VLOOKUP(E1647,'Study Locations'!B:D,2,FALSE)))</f>
        <v/>
      </c>
      <c r="G1647" s="7" t="str">
        <f>IF(E1647="","",IF(VLOOKUP(E1647,'Study Locations'!B:D,3,FALSE)="","",VLOOKUP(E1647,'Study Locations'!B:D,3,FALSE)))</f>
        <v/>
      </c>
      <c r="H1647" s="5"/>
      <c r="I1647" s="5"/>
      <c r="J1647" s="3" t="str">
        <f t="shared" si="75"/>
        <v/>
      </c>
      <c r="K1647" s="29" t="str">
        <f>IF(B1647="","",IF(J1647="","NA",IF(ISNA(VLOOKUP(J1647,'Default  Salaries'!D:E,2,FALSE)),IF(ISNA(VLOOKUP(I1647&amp;"-NA",'Default  Salaries'!D:E,2,FALSE)),"NA",VLOOKUP(I1647&amp;"-NA",'Default  Salaries'!D:E,2,FALSE)),VLOOKUP(J1647,'Default  Salaries'!D:E,2,FALSE))))</f>
        <v/>
      </c>
      <c r="L1647" s="46"/>
      <c r="M1647" s="19"/>
      <c r="N1647" s="45"/>
      <c r="O1647" s="45"/>
      <c r="P1647" s="7" t="str">
        <f t="shared" si="76"/>
        <v/>
      </c>
      <c r="Q1647" s="14"/>
      <c r="R1647" s="15"/>
      <c r="S1647" s="14"/>
      <c r="T1647" s="15"/>
      <c r="U1647" s="14"/>
      <c r="V1647" s="15"/>
      <c r="W1647" s="47"/>
      <c r="X1647" s="48"/>
      <c r="Y1647" s="47"/>
      <c r="Z1647" s="48"/>
      <c r="AA1647" s="47"/>
      <c r="AB1647" s="48"/>
      <c r="AC1647" s="47"/>
      <c r="AD1647" s="48"/>
      <c r="AE1647" s="47"/>
      <c r="AF1647" s="48"/>
      <c r="AG1647" s="47"/>
      <c r="AH1647" s="48"/>
      <c r="AI1647" s="47"/>
      <c r="AJ1647" s="48"/>
    </row>
    <row r="1648" spans="1:36" x14ac:dyDescent="0.25">
      <c r="A1648" s="7">
        <f t="shared" si="77"/>
        <v>1644</v>
      </c>
      <c r="B1648" s="8"/>
      <c r="C1648" s="5"/>
      <c r="D1648" s="5"/>
      <c r="E1648" s="5"/>
      <c r="F1648" s="7" t="str">
        <f>IF(E1648="","",IF(VLOOKUP(E1648,'Study Locations'!B:D,2,FALSE)="","",VLOOKUP(E1648,'Study Locations'!B:D,2,FALSE)))</f>
        <v/>
      </c>
      <c r="G1648" s="7" t="str">
        <f>IF(E1648="","",IF(VLOOKUP(E1648,'Study Locations'!B:D,3,FALSE)="","",VLOOKUP(E1648,'Study Locations'!B:D,3,FALSE)))</f>
        <v/>
      </c>
      <c r="H1648" s="5"/>
      <c r="I1648" s="5"/>
      <c r="J1648" s="3" t="str">
        <f t="shared" si="75"/>
        <v/>
      </c>
      <c r="K1648" s="29" t="str">
        <f>IF(B1648="","",IF(J1648="","NA",IF(ISNA(VLOOKUP(J1648,'Default  Salaries'!D:E,2,FALSE)),IF(ISNA(VLOOKUP(I1648&amp;"-NA",'Default  Salaries'!D:E,2,FALSE)),"NA",VLOOKUP(I1648&amp;"-NA",'Default  Salaries'!D:E,2,FALSE)),VLOOKUP(J1648,'Default  Salaries'!D:E,2,FALSE))))</f>
        <v/>
      </c>
      <c r="L1648" s="46"/>
      <c r="M1648" s="19"/>
      <c r="N1648" s="45"/>
      <c r="O1648" s="45"/>
      <c r="P1648" s="7" t="str">
        <f t="shared" si="76"/>
        <v/>
      </c>
      <c r="Q1648" s="14"/>
      <c r="R1648" s="15"/>
      <c r="S1648" s="14"/>
      <c r="T1648" s="15"/>
      <c r="U1648" s="14"/>
      <c r="V1648" s="15"/>
      <c r="W1648" s="47"/>
      <c r="X1648" s="48"/>
      <c r="Y1648" s="47"/>
      <c r="Z1648" s="48"/>
      <c r="AA1648" s="47"/>
      <c r="AB1648" s="48"/>
      <c r="AC1648" s="47"/>
      <c r="AD1648" s="48"/>
      <c r="AE1648" s="47"/>
      <c r="AF1648" s="48"/>
      <c r="AG1648" s="47"/>
      <c r="AH1648" s="48"/>
      <c r="AI1648" s="47"/>
      <c r="AJ1648" s="48"/>
    </row>
    <row r="1649" spans="1:36" x14ac:dyDescent="0.25">
      <c r="A1649" s="7">
        <f t="shared" si="77"/>
        <v>1645</v>
      </c>
      <c r="B1649" s="8"/>
      <c r="C1649" s="5"/>
      <c r="D1649" s="5"/>
      <c r="E1649" s="5"/>
      <c r="F1649" s="7" t="str">
        <f>IF(E1649="","",IF(VLOOKUP(E1649,'Study Locations'!B:D,2,FALSE)="","",VLOOKUP(E1649,'Study Locations'!B:D,2,FALSE)))</f>
        <v/>
      </c>
      <c r="G1649" s="7" t="str">
        <f>IF(E1649="","",IF(VLOOKUP(E1649,'Study Locations'!B:D,3,FALSE)="","",VLOOKUP(E1649,'Study Locations'!B:D,3,FALSE)))</f>
        <v/>
      </c>
      <c r="H1649" s="5"/>
      <c r="I1649" s="5"/>
      <c r="J1649" s="3" t="str">
        <f t="shared" si="75"/>
        <v/>
      </c>
      <c r="K1649" s="29" t="str">
        <f>IF(B1649="","",IF(J1649="","NA",IF(ISNA(VLOOKUP(J1649,'Default  Salaries'!D:E,2,FALSE)),IF(ISNA(VLOOKUP(I1649&amp;"-NA",'Default  Salaries'!D:E,2,FALSE)),"NA",VLOOKUP(I1649&amp;"-NA",'Default  Salaries'!D:E,2,FALSE)),VLOOKUP(J1649,'Default  Salaries'!D:E,2,FALSE))))</f>
        <v/>
      </c>
      <c r="L1649" s="46"/>
      <c r="M1649" s="19"/>
      <c r="N1649" s="45"/>
      <c r="O1649" s="45"/>
      <c r="P1649" s="7" t="str">
        <f t="shared" si="76"/>
        <v/>
      </c>
      <c r="Q1649" s="14"/>
      <c r="R1649" s="15"/>
      <c r="S1649" s="14"/>
      <c r="T1649" s="15"/>
      <c r="U1649" s="14"/>
      <c r="V1649" s="15"/>
      <c r="W1649" s="47"/>
      <c r="X1649" s="48"/>
      <c r="Y1649" s="47"/>
      <c r="Z1649" s="48"/>
      <c r="AA1649" s="47"/>
      <c r="AB1649" s="48"/>
      <c r="AC1649" s="47"/>
      <c r="AD1649" s="48"/>
      <c r="AE1649" s="47"/>
      <c r="AF1649" s="48"/>
      <c r="AG1649" s="47"/>
      <c r="AH1649" s="48"/>
      <c r="AI1649" s="47"/>
      <c r="AJ1649" s="48"/>
    </row>
    <row r="1650" spans="1:36" x14ac:dyDescent="0.25">
      <c r="A1650" s="7">
        <f t="shared" si="77"/>
        <v>1646</v>
      </c>
      <c r="B1650" s="8"/>
      <c r="C1650" s="5"/>
      <c r="D1650" s="5"/>
      <c r="E1650" s="5"/>
      <c r="F1650" s="7" t="str">
        <f>IF(E1650="","",IF(VLOOKUP(E1650,'Study Locations'!B:D,2,FALSE)="","",VLOOKUP(E1650,'Study Locations'!B:D,2,FALSE)))</f>
        <v/>
      </c>
      <c r="G1650" s="7" t="str">
        <f>IF(E1650="","",IF(VLOOKUP(E1650,'Study Locations'!B:D,3,FALSE)="","",VLOOKUP(E1650,'Study Locations'!B:D,3,FALSE)))</f>
        <v/>
      </c>
      <c r="H1650" s="5"/>
      <c r="I1650" s="5"/>
      <c r="J1650" s="3" t="str">
        <f t="shared" si="75"/>
        <v/>
      </c>
      <c r="K1650" s="29" t="str">
        <f>IF(B1650="","",IF(J1650="","NA",IF(ISNA(VLOOKUP(J1650,'Default  Salaries'!D:E,2,FALSE)),IF(ISNA(VLOOKUP(I1650&amp;"-NA",'Default  Salaries'!D:E,2,FALSE)),"NA",VLOOKUP(I1650&amp;"-NA",'Default  Salaries'!D:E,2,FALSE)),VLOOKUP(J1650,'Default  Salaries'!D:E,2,FALSE))))</f>
        <v/>
      </c>
      <c r="L1650" s="46"/>
      <c r="M1650" s="19"/>
      <c r="N1650" s="45"/>
      <c r="O1650" s="45"/>
      <c r="P1650" s="7" t="str">
        <f t="shared" si="76"/>
        <v/>
      </c>
      <c r="Q1650" s="14"/>
      <c r="R1650" s="15"/>
      <c r="S1650" s="14"/>
      <c r="T1650" s="15"/>
      <c r="U1650" s="14"/>
      <c r="V1650" s="15"/>
      <c r="W1650" s="47"/>
      <c r="X1650" s="48"/>
      <c r="Y1650" s="47"/>
      <c r="Z1650" s="48"/>
      <c r="AA1650" s="47"/>
      <c r="AB1650" s="48"/>
      <c r="AC1650" s="47"/>
      <c r="AD1650" s="48"/>
      <c r="AE1650" s="47"/>
      <c r="AF1650" s="48"/>
      <c r="AG1650" s="47"/>
      <c r="AH1650" s="48"/>
      <c r="AI1650" s="47"/>
      <c r="AJ1650" s="48"/>
    </row>
    <row r="1651" spans="1:36" x14ac:dyDescent="0.25">
      <c r="A1651" s="7">
        <f t="shared" si="77"/>
        <v>1647</v>
      </c>
      <c r="B1651" s="8"/>
      <c r="C1651" s="5"/>
      <c r="D1651" s="5"/>
      <c r="E1651" s="5"/>
      <c r="F1651" s="7" t="str">
        <f>IF(E1651="","",IF(VLOOKUP(E1651,'Study Locations'!B:D,2,FALSE)="","",VLOOKUP(E1651,'Study Locations'!B:D,2,FALSE)))</f>
        <v/>
      </c>
      <c r="G1651" s="7" t="str">
        <f>IF(E1651="","",IF(VLOOKUP(E1651,'Study Locations'!B:D,3,FALSE)="","",VLOOKUP(E1651,'Study Locations'!B:D,3,FALSE)))</f>
        <v/>
      </c>
      <c r="H1651" s="5"/>
      <c r="I1651" s="5"/>
      <c r="J1651" s="3" t="str">
        <f t="shared" si="75"/>
        <v/>
      </c>
      <c r="K1651" s="29" t="str">
        <f>IF(B1651="","",IF(J1651="","NA",IF(ISNA(VLOOKUP(J1651,'Default  Salaries'!D:E,2,FALSE)),IF(ISNA(VLOOKUP(I1651&amp;"-NA",'Default  Salaries'!D:E,2,FALSE)),"NA",VLOOKUP(I1651&amp;"-NA",'Default  Salaries'!D:E,2,FALSE)),VLOOKUP(J1651,'Default  Salaries'!D:E,2,FALSE))))</f>
        <v/>
      </c>
      <c r="L1651" s="46"/>
      <c r="M1651" s="19"/>
      <c r="N1651" s="45"/>
      <c r="O1651" s="45"/>
      <c r="P1651" s="7" t="str">
        <f t="shared" si="76"/>
        <v/>
      </c>
      <c r="Q1651" s="14"/>
      <c r="R1651" s="15"/>
      <c r="S1651" s="14"/>
      <c r="T1651" s="15"/>
      <c r="U1651" s="14"/>
      <c r="V1651" s="15"/>
      <c r="W1651" s="47"/>
      <c r="X1651" s="48"/>
      <c r="Y1651" s="47"/>
      <c r="Z1651" s="48"/>
      <c r="AA1651" s="47"/>
      <c r="AB1651" s="48"/>
      <c r="AC1651" s="47"/>
      <c r="AD1651" s="48"/>
      <c r="AE1651" s="47"/>
      <c r="AF1651" s="48"/>
      <c r="AG1651" s="47"/>
      <c r="AH1651" s="48"/>
      <c r="AI1651" s="47"/>
      <c r="AJ1651" s="48"/>
    </row>
    <row r="1652" spans="1:36" x14ac:dyDescent="0.25">
      <c r="A1652" s="7">
        <f t="shared" si="77"/>
        <v>1648</v>
      </c>
      <c r="B1652" s="8"/>
      <c r="C1652" s="5"/>
      <c r="D1652" s="5"/>
      <c r="E1652" s="5"/>
      <c r="F1652" s="7" t="str">
        <f>IF(E1652="","",IF(VLOOKUP(E1652,'Study Locations'!B:D,2,FALSE)="","",VLOOKUP(E1652,'Study Locations'!B:D,2,FALSE)))</f>
        <v/>
      </c>
      <c r="G1652" s="7" t="str">
        <f>IF(E1652="","",IF(VLOOKUP(E1652,'Study Locations'!B:D,3,FALSE)="","",VLOOKUP(E1652,'Study Locations'!B:D,3,FALSE)))</f>
        <v/>
      </c>
      <c r="H1652" s="5"/>
      <c r="I1652" s="5"/>
      <c r="J1652" s="3" t="str">
        <f t="shared" si="75"/>
        <v/>
      </c>
      <c r="K1652" s="29" t="str">
        <f>IF(B1652="","",IF(J1652="","NA",IF(ISNA(VLOOKUP(J1652,'Default  Salaries'!D:E,2,FALSE)),IF(ISNA(VLOOKUP(I1652&amp;"-NA",'Default  Salaries'!D:E,2,FALSE)),"NA",VLOOKUP(I1652&amp;"-NA",'Default  Salaries'!D:E,2,FALSE)),VLOOKUP(J1652,'Default  Salaries'!D:E,2,FALSE))))</f>
        <v/>
      </c>
      <c r="L1652" s="46"/>
      <c r="M1652" s="19"/>
      <c r="N1652" s="45"/>
      <c r="O1652" s="45"/>
      <c r="P1652" s="7" t="str">
        <f t="shared" si="76"/>
        <v/>
      </c>
      <c r="Q1652" s="14"/>
      <c r="R1652" s="15"/>
      <c r="S1652" s="14"/>
      <c r="T1652" s="15"/>
      <c r="U1652" s="14"/>
      <c r="V1652" s="15"/>
      <c r="W1652" s="47"/>
      <c r="X1652" s="48"/>
      <c r="Y1652" s="47"/>
      <c r="Z1652" s="48"/>
      <c r="AA1652" s="47"/>
      <c r="AB1652" s="48"/>
      <c r="AC1652" s="47"/>
      <c r="AD1652" s="48"/>
      <c r="AE1652" s="47"/>
      <c r="AF1652" s="48"/>
      <c r="AG1652" s="47"/>
      <c r="AH1652" s="48"/>
      <c r="AI1652" s="47"/>
      <c r="AJ1652" s="48"/>
    </row>
    <row r="1653" spans="1:36" x14ac:dyDescent="0.25">
      <c r="A1653" s="7">
        <f t="shared" si="77"/>
        <v>1649</v>
      </c>
      <c r="B1653" s="8"/>
      <c r="C1653" s="5"/>
      <c r="D1653" s="5"/>
      <c r="E1653" s="5"/>
      <c r="F1653" s="7" t="str">
        <f>IF(E1653="","",IF(VLOOKUP(E1653,'Study Locations'!B:D,2,FALSE)="","",VLOOKUP(E1653,'Study Locations'!B:D,2,FALSE)))</f>
        <v/>
      </c>
      <c r="G1653" s="7" t="str">
        <f>IF(E1653="","",IF(VLOOKUP(E1653,'Study Locations'!B:D,3,FALSE)="","",VLOOKUP(E1653,'Study Locations'!B:D,3,FALSE)))</f>
        <v/>
      </c>
      <c r="H1653" s="5"/>
      <c r="I1653" s="5"/>
      <c r="J1653" s="3" t="str">
        <f t="shared" si="75"/>
        <v/>
      </c>
      <c r="K1653" s="29" t="str">
        <f>IF(B1653="","",IF(J1653="","NA",IF(ISNA(VLOOKUP(J1653,'Default  Salaries'!D:E,2,FALSE)),IF(ISNA(VLOOKUP(I1653&amp;"-NA",'Default  Salaries'!D:E,2,FALSE)),"NA",VLOOKUP(I1653&amp;"-NA",'Default  Salaries'!D:E,2,FALSE)),VLOOKUP(J1653,'Default  Salaries'!D:E,2,FALSE))))</f>
        <v/>
      </c>
      <c r="L1653" s="46"/>
      <c r="M1653" s="19"/>
      <c r="N1653" s="45"/>
      <c r="O1653" s="45"/>
      <c r="P1653" s="7" t="str">
        <f t="shared" si="76"/>
        <v/>
      </c>
      <c r="Q1653" s="14"/>
      <c r="R1653" s="15"/>
      <c r="S1653" s="14"/>
      <c r="T1653" s="15"/>
      <c r="U1653" s="14"/>
      <c r="V1653" s="15"/>
      <c r="W1653" s="47"/>
      <c r="X1653" s="48"/>
      <c r="Y1653" s="47"/>
      <c r="Z1653" s="48"/>
      <c r="AA1653" s="47"/>
      <c r="AB1653" s="48"/>
      <c r="AC1653" s="47"/>
      <c r="AD1653" s="48"/>
      <c r="AE1653" s="47"/>
      <c r="AF1653" s="48"/>
      <c r="AG1653" s="47"/>
      <c r="AH1653" s="48"/>
      <c r="AI1653" s="47"/>
      <c r="AJ1653" s="48"/>
    </row>
    <row r="1654" spans="1:36" x14ac:dyDescent="0.25">
      <c r="A1654" s="7">
        <f t="shared" si="77"/>
        <v>1650</v>
      </c>
      <c r="B1654" s="8"/>
      <c r="C1654" s="5"/>
      <c r="D1654" s="5"/>
      <c r="E1654" s="5"/>
      <c r="F1654" s="7" t="str">
        <f>IF(E1654="","",IF(VLOOKUP(E1654,'Study Locations'!B:D,2,FALSE)="","",VLOOKUP(E1654,'Study Locations'!B:D,2,FALSE)))</f>
        <v/>
      </c>
      <c r="G1654" s="7" t="str">
        <f>IF(E1654="","",IF(VLOOKUP(E1654,'Study Locations'!B:D,3,FALSE)="","",VLOOKUP(E1654,'Study Locations'!B:D,3,FALSE)))</f>
        <v/>
      </c>
      <c r="H1654" s="5"/>
      <c r="I1654" s="5"/>
      <c r="J1654" s="3" t="str">
        <f t="shared" si="75"/>
        <v/>
      </c>
      <c r="K1654" s="29" t="str">
        <f>IF(B1654="","",IF(J1654="","NA",IF(ISNA(VLOOKUP(J1654,'Default  Salaries'!D:E,2,FALSE)),IF(ISNA(VLOOKUP(I1654&amp;"-NA",'Default  Salaries'!D:E,2,FALSE)),"NA",VLOOKUP(I1654&amp;"-NA",'Default  Salaries'!D:E,2,FALSE)),VLOOKUP(J1654,'Default  Salaries'!D:E,2,FALSE))))</f>
        <v/>
      </c>
      <c r="L1654" s="46"/>
      <c r="M1654" s="19"/>
      <c r="N1654" s="45"/>
      <c r="O1654" s="45"/>
      <c r="P1654" s="7" t="str">
        <f t="shared" si="76"/>
        <v/>
      </c>
      <c r="Q1654" s="14"/>
      <c r="R1654" s="15"/>
      <c r="S1654" s="14"/>
      <c r="T1654" s="15"/>
      <c r="U1654" s="14"/>
      <c r="V1654" s="15"/>
      <c r="W1654" s="47"/>
      <c r="X1654" s="48"/>
      <c r="Y1654" s="47"/>
      <c r="Z1654" s="48"/>
      <c r="AA1654" s="47"/>
      <c r="AB1654" s="48"/>
      <c r="AC1654" s="47"/>
      <c r="AD1654" s="48"/>
      <c r="AE1654" s="47"/>
      <c r="AF1654" s="48"/>
      <c r="AG1654" s="47"/>
      <c r="AH1654" s="48"/>
      <c r="AI1654" s="47"/>
      <c r="AJ1654" s="48"/>
    </row>
    <row r="1655" spans="1:36" x14ac:dyDescent="0.25">
      <c r="A1655" s="7">
        <f t="shared" si="77"/>
        <v>1651</v>
      </c>
      <c r="B1655" s="8"/>
      <c r="C1655" s="5"/>
      <c r="D1655" s="5"/>
      <c r="E1655" s="5"/>
      <c r="F1655" s="7" t="str">
        <f>IF(E1655="","",IF(VLOOKUP(E1655,'Study Locations'!B:D,2,FALSE)="","",VLOOKUP(E1655,'Study Locations'!B:D,2,FALSE)))</f>
        <v/>
      </c>
      <c r="G1655" s="7" t="str">
        <f>IF(E1655="","",IF(VLOOKUP(E1655,'Study Locations'!B:D,3,FALSE)="","",VLOOKUP(E1655,'Study Locations'!B:D,3,FALSE)))</f>
        <v/>
      </c>
      <c r="H1655" s="5"/>
      <c r="I1655" s="5"/>
      <c r="J1655" s="3" t="str">
        <f t="shared" si="75"/>
        <v/>
      </c>
      <c r="K1655" s="29" t="str">
        <f>IF(B1655="","",IF(J1655="","NA",IF(ISNA(VLOOKUP(J1655,'Default  Salaries'!D:E,2,FALSE)),IF(ISNA(VLOOKUP(I1655&amp;"-NA",'Default  Salaries'!D:E,2,FALSE)),"NA",VLOOKUP(I1655&amp;"-NA",'Default  Salaries'!D:E,2,FALSE)),VLOOKUP(J1655,'Default  Salaries'!D:E,2,FALSE))))</f>
        <v/>
      </c>
      <c r="L1655" s="46"/>
      <c r="M1655" s="19"/>
      <c r="N1655" s="45"/>
      <c r="O1655" s="45"/>
      <c r="P1655" s="7" t="str">
        <f t="shared" si="76"/>
        <v/>
      </c>
      <c r="Q1655" s="14"/>
      <c r="R1655" s="15"/>
      <c r="S1655" s="14"/>
      <c r="T1655" s="15"/>
      <c r="U1655" s="14"/>
      <c r="V1655" s="15"/>
      <c r="W1655" s="47"/>
      <c r="X1655" s="48"/>
      <c r="Y1655" s="47"/>
      <c r="Z1655" s="48"/>
      <c r="AA1655" s="47"/>
      <c r="AB1655" s="48"/>
      <c r="AC1655" s="47"/>
      <c r="AD1655" s="48"/>
      <c r="AE1655" s="47"/>
      <c r="AF1655" s="48"/>
      <c r="AG1655" s="47"/>
      <c r="AH1655" s="48"/>
      <c r="AI1655" s="47"/>
      <c r="AJ1655" s="48"/>
    </row>
    <row r="1656" spans="1:36" x14ac:dyDescent="0.25">
      <c r="A1656" s="7">
        <f t="shared" si="77"/>
        <v>1652</v>
      </c>
      <c r="B1656" s="8"/>
      <c r="C1656" s="5"/>
      <c r="D1656" s="5"/>
      <c r="E1656" s="5"/>
      <c r="F1656" s="7" t="str">
        <f>IF(E1656="","",IF(VLOOKUP(E1656,'Study Locations'!B:D,2,FALSE)="","",VLOOKUP(E1656,'Study Locations'!B:D,2,FALSE)))</f>
        <v/>
      </c>
      <c r="G1656" s="7" t="str">
        <f>IF(E1656="","",IF(VLOOKUP(E1656,'Study Locations'!B:D,3,FALSE)="","",VLOOKUP(E1656,'Study Locations'!B:D,3,FALSE)))</f>
        <v/>
      </c>
      <c r="H1656" s="5"/>
      <c r="I1656" s="5"/>
      <c r="J1656" s="3" t="str">
        <f t="shared" si="75"/>
        <v/>
      </c>
      <c r="K1656" s="29" t="str">
        <f>IF(B1656="","",IF(J1656="","NA",IF(ISNA(VLOOKUP(J1656,'Default  Salaries'!D:E,2,FALSE)),IF(ISNA(VLOOKUP(I1656&amp;"-NA",'Default  Salaries'!D:E,2,FALSE)),"NA",VLOOKUP(I1656&amp;"-NA",'Default  Salaries'!D:E,2,FALSE)),VLOOKUP(J1656,'Default  Salaries'!D:E,2,FALSE))))</f>
        <v/>
      </c>
      <c r="L1656" s="46"/>
      <c r="M1656" s="19"/>
      <c r="N1656" s="45"/>
      <c r="O1656" s="45"/>
      <c r="P1656" s="7" t="str">
        <f t="shared" si="76"/>
        <v/>
      </c>
      <c r="Q1656" s="14"/>
      <c r="R1656" s="15"/>
      <c r="S1656" s="14"/>
      <c r="T1656" s="15"/>
      <c r="U1656" s="14"/>
      <c r="V1656" s="15"/>
      <c r="W1656" s="47"/>
      <c r="X1656" s="48"/>
      <c r="Y1656" s="47"/>
      <c r="Z1656" s="48"/>
      <c r="AA1656" s="47"/>
      <c r="AB1656" s="48"/>
      <c r="AC1656" s="47"/>
      <c r="AD1656" s="48"/>
      <c r="AE1656" s="47"/>
      <c r="AF1656" s="48"/>
      <c r="AG1656" s="47"/>
      <c r="AH1656" s="48"/>
      <c r="AI1656" s="47"/>
      <c r="AJ1656" s="48"/>
    </row>
    <row r="1657" spans="1:36" x14ac:dyDescent="0.25">
      <c r="A1657" s="7">
        <f t="shared" si="77"/>
        <v>1653</v>
      </c>
      <c r="B1657" s="8"/>
      <c r="C1657" s="5"/>
      <c r="D1657" s="5"/>
      <c r="E1657" s="5"/>
      <c r="F1657" s="7" t="str">
        <f>IF(E1657="","",IF(VLOOKUP(E1657,'Study Locations'!B:D,2,FALSE)="","",VLOOKUP(E1657,'Study Locations'!B:D,2,FALSE)))</f>
        <v/>
      </c>
      <c r="G1657" s="7" t="str">
        <f>IF(E1657="","",IF(VLOOKUP(E1657,'Study Locations'!B:D,3,FALSE)="","",VLOOKUP(E1657,'Study Locations'!B:D,3,FALSE)))</f>
        <v/>
      </c>
      <c r="H1657" s="5"/>
      <c r="I1657" s="5"/>
      <c r="J1657" s="3" t="str">
        <f t="shared" si="75"/>
        <v/>
      </c>
      <c r="K1657" s="29" t="str">
        <f>IF(B1657="","",IF(J1657="","NA",IF(ISNA(VLOOKUP(J1657,'Default  Salaries'!D:E,2,FALSE)),IF(ISNA(VLOOKUP(I1657&amp;"-NA",'Default  Salaries'!D:E,2,FALSE)),"NA",VLOOKUP(I1657&amp;"-NA",'Default  Salaries'!D:E,2,FALSE)),VLOOKUP(J1657,'Default  Salaries'!D:E,2,FALSE))))</f>
        <v/>
      </c>
      <c r="L1657" s="46"/>
      <c r="M1657" s="19"/>
      <c r="N1657" s="45"/>
      <c r="O1657" s="45"/>
      <c r="P1657" s="7" t="str">
        <f t="shared" si="76"/>
        <v/>
      </c>
      <c r="Q1657" s="14"/>
      <c r="R1657" s="15"/>
      <c r="S1657" s="14"/>
      <c r="T1657" s="15"/>
      <c r="U1657" s="14"/>
      <c r="V1657" s="15"/>
      <c r="W1657" s="47"/>
      <c r="X1657" s="48"/>
      <c r="Y1657" s="47"/>
      <c r="Z1657" s="48"/>
      <c r="AA1657" s="47"/>
      <c r="AB1657" s="48"/>
      <c r="AC1657" s="47"/>
      <c r="AD1657" s="48"/>
      <c r="AE1657" s="47"/>
      <c r="AF1657" s="48"/>
      <c r="AG1657" s="47"/>
      <c r="AH1657" s="48"/>
      <c r="AI1657" s="47"/>
      <c r="AJ1657" s="48"/>
    </row>
    <row r="1658" spans="1:36" x14ac:dyDescent="0.25">
      <c r="A1658" s="7">
        <f t="shared" si="77"/>
        <v>1654</v>
      </c>
      <c r="B1658" s="8"/>
      <c r="C1658" s="5"/>
      <c r="D1658" s="5"/>
      <c r="E1658" s="5"/>
      <c r="F1658" s="7" t="str">
        <f>IF(E1658="","",IF(VLOOKUP(E1658,'Study Locations'!B:D,2,FALSE)="","",VLOOKUP(E1658,'Study Locations'!B:D,2,FALSE)))</f>
        <v/>
      </c>
      <c r="G1658" s="7" t="str">
        <f>IF(E1658="","",IF(VLOOKUP(E1658,'Study Locations'!B:D,3,FALSE)="","",VLOOKUP(E1658,'Study Locations'!B:D,3,FALSE)))</f>
        <v/>
      </c>
      <c r="H1658" s="5"/>
      <c r="I1658" s="5"/>
      <c r="J1658" s="3" t="str">
        <f t="shared" si="75"/>
        <v/>
      </c>
      <c r="K1658" s="29" t="str">
        <f>IF(B1658="","",IF(J1658="","NA",IF(ISNA(VLOOKUP(J1658,'Default  Salaries'!D:E,2,FALSE)),IF(ISNA(VLOOKUP(I1658&amp;"-NA",'Default  Salaries'!D:E,2,FALSE)),"NA",VLOOKUP(I1658&amp;"-NA",'Default  Salaries'!D:E,2,FALSE)),VLOOKUP(J1658,'Default  Salaries'!D:E,2,FALSE))))</f>
        <v/>
      </c>
      <c r="L1658" s="46"/>
      <c r="M1658" s="19"/>
      <c r="N1658" s="45"/>
      <c r="O1658" s="45"/>
      <c r="P1658" s="7" t="str">
        <f t="shared" si="76"/>
        <v/>
      </c>
      <c r="Q1658" s="14"/>
      <c r="R1658" s="15"/>
      <c r="S1658" s="14"/>
      <c r="T1658" s="15"/>
      <c r="U1658" s="14"/>
      <c r="V1658" s="15"/>
      <c r="W1658" s="47"/>
      <c r="X1658" s="48"/>
      <c r="Y1658" s="47"/>
      <c r="Z1658" s="48"/>
      <c r="AA1658" s="47"/>
      <c r="AB1658" s="48"/>
      <c r="AC1658" s="47"/>
      <c r="AD1658" s="48"/>
      <c r="AE1658" s="47"/>
      <c r="AF1658" s="48"/>
      <c r="AG1658" s="47"/>
      <c r="AH1658" s="48"/>
      <c r="AI1658" s="47"/>
      <c r="AJ1658" s="48"/>
    </row>
    <row r="1659" spans="1:36" x14ac:dyDescent="0.25">
      <c r="A1659" s="7">
        <f t="shared" si="77"/>
        <v>1655</v>
      </c>
      <c r="B1659" s="8"/>
      <c r="C1659" s="5"/>
      <c r="D1659" s="5"/>
      <c r="E1659" s="5"/>
      <c r="F1659" s="7" t="str">
        <f>IF(E1659="","",IF(VLOOKUP(E1659,'Study Locations'!B:D,2,FALSE)="","",VLOOKUP(E1659,'Study Locations'!B:D,2,FALSE)))</f>
        <v/>
      </c>
      <c r="G1659" s="7" t="str">
        <f>IF(E1659="","",IF(VLOOKUP(E1659,'Study Locations'!B:D,3,FALSE)="","",VLOOKUP(E1659,'Study Locations'!B:D,3,FALSE)))</f>
        <v/>
      </c>
      <c r="H1659" s="5"/>
      <c r="I1659" s="5"/>
      <c r="J1659" s="3" t="str">
        <f t="shared" si="75"/>
        <v/>
      </c>
      <c r="K1659" s="29" t="str">
        <f>IF(B1659="","",IF(J1659="","NA",IF(ISNA(VLOOKUP(J1659,'Default  Salaries'!D:E,2,FALSE)),IF(ISNA(VLOOKUP(I1659&amp;"-NA",'Default  Salaries'!D:E,2,FALSE)),"NA",VLOOKUP(I1659&amp;"-NA",'Default  Salaries'!D:E,2,FALSE)),VLOOKUP(J1659,'Default  Salaries'!D:E,2,FALSE))))</f>
        <v/>
      </c>
      <c r="L1659" s="46"/>
      <c r="M1659" s="19"/>
      <c r="N1659" s="45"/>
      <c r="O1659" s="45"/>
      <c r="P1659" s="7" t="str">
        <f t="shared" si="76"/>
        <v/>
      </c>
      <c r="Q1659" s="14"/>
      <c r="R1659" s="15"/>
      <c r="S1659" s="14"/>
      <c r="T1659" s="15"/>
      <c r="U1659" s="14"/>
      <c r="V1659" s="15"/>
      <c r="W1659" s="47"/>
      <c r="X1659" s="48"/>
      <c r="Y1659" s="47"/>
      <c r="Z1659" s="48"/>
      <c r="AA1659" s="47"/>
      <c r="AB1659" s="48"/>
      <c r="AC1659" s="47"/>
      <c r="AD1659" s="48"/>
      <c r="AE1659" s="47"/>
      <c r="AF1659" s="48"/>
      <c r="AG1659" s="47"/>
      <c r="AH1659" s="48"/>
      <c r="AI1659" s="47"/>
      <c r="AJ1659" s="48"/>
    </row>
    <row r="1660" spans="1:36" x14ac:dyDescent="0.25">
      <c r="A1660" s="7">
        <f t="shared" si="77"/>
        <v>1656</v>
      </c>
      <c r="B1660" s="8"/>
      <c r="C1660" s="5"/>
      <c r="D1660" s="5"/>
      <c r="E1660" s="5"/>
      <c r="F1660" s="7" t="str">
        <f>IF(E1660="","",IF(VLOOKUP(E1660,'Study Locations'!B:D,2,FALSE)="","",VLOOKUP(E1660,'Study Locations'!B:D,2,FALSE)))</f>
        <v/>
      </c>
      <c r="G1660" s="7" t="str">
        <f>IF(E1660="","",IF(VLOOKUP(E1660,'Study Locations'!B:D,3,FALSE)="","",VLOOKUP(E1660,'Study Locations'!B:D,3,FALSE)))</f>
        <v/>
      </c>
      <c r="H1660" s="5"/>
      <c r="I1660" s="5"/>
      <c r="J1660" s="3" t="str">
        <f t="shared" si="75"/>
        <v/>
      </c>
      <c r="K1660" s="29" t="str">
        <f>IF(B1660="","",IF(J1660="","NA",IF(ISNA(VLOOKUP(J1660,'Default  Salaries'!D:E,2,FALSE)),IF(ISNA(VLOOKUP(I1660&amp;"-NA",'Default  Salaries'!D:E,2,FALSE)),"NA",VLOOKUP(I1660&amp;"-NA",'Default  Salaries'!D:E,2,FALSE)),VLOOKUP(J1660,'Default  Salaries'!D:E,2,FALSE))))</f>
        <v/>
      </c>
      <c r="L1660" s="46"/>
      <c r="M1660" s="19"/>
      <c r="N1660" s="45"/>
      <c r="O1660" s="45"/>
      <c r="P1660" s="7" t="str">
        <f t="shared" si="76"/>
        <v/>
      </c>
      <c r="Q1660" s="14"/>
      <c r="R1660" s="15"/>
      <c r="S1660" s="14"/>
      <c r="T1660" s="15"/>
      <c r="U1660" s="14"/>
      <c r="V1660" s="15"/>
      <c r="W1660" s="47"/>
      <c r="X1660" s="48"/>
      <c r="Y1660" s="47"/>
      <c r="Z1660" s="48"/>
      <c r="AA1660" s="47"/>
      <c r="AB1660" s="48"/>
      <c r="AC1660" s="47"/>
      <c r="AD1660" s="48"/>
      <c r="AE1660" s="47"/>
      <c r="AF1660" s="48"/>
      <c r="AG1660" s="47"/>
      <c r="AH1660" s="48"/>
      <c r="AI1660" s="47"/>
      <c r="AJ1660" s="48"/>
    </row>
    <row r="1661" spans="1:36" x14ac:dyDescent="0.25">
      <c r="A1661" s="7">
        <f t="shared" si="77"/>
        <v>1657</v>
      </c>
      <c r="B1661" s="8"/>
      <c r="C1661" s="5"/>
      <c r="D1661" s="5"/>
      <c r="E1661" s="5"/>
      <c r="F1661" s="7" t="str">
        <f>IF(E1661="","",IF(VLOOKUP(E1661,'Study Locations'!B:D,2,FALSE)="","",VLOOKUP(E1661,'Study Locations'!B:D,2,FALSE)))</f>
        <v/>
      </c>
      <c r="G1661" s="7" t="str">
        <f>IF(E1661="","",IF(VLOOKUP(E1661,'Study Locations'!B:D,3,FALSE)="","",VLOOKUP(E1661,'Study Locations'!B:D,3,FALSE)))</f>
        <v/>
      </c>
      <c r="H1661" s="5"/>
      <c r="I1661" s="5"/>
      <c r="J1661" s="3" t="str">
        <f t="shared" si="75"/>
        <v/>
      </c>
      <c r="K1661" s="29" t="str">
        <f>IF(B1661="","",IF(J1661="","NA",IF(ISNA(VLOOKUP(J1661,'Default  Salaries'!D:E,2,FALSE)),IF(ISNA(VLOOKUP(I1661&amp;"-NA",'Default  Salaries'!D:E,2,FALSE)),"NA",VLOOKUP(I1661&amp;"-NA",'Default  Salaries'!D:E,2,FALSE)),VLOOKUP(J1661,'Default  Salaries'!D:E,2,FALSE))))</f>
        <v/>
      </c>
      <c r="L1661" s="46"/>
      <c r="M1661" s="19"/>
      <c r="N1661" s="45"/>
      <c r="O1661" s="45"/>
      <c r="P1661" s="7" t="str">
        <f t="shared" si="76"/>
        <v/>
      </c>
      <c r="Q1661" s="14"/>
      <c r="R1661" s="15"/>
      <c r="S1661" s="14"/>
      <c r="T1661" s="15"/>
      <c r="U1661" s="14"/>
      <c r="V1661" s="15"/>
      <c r="W1661" s="47"/>
      <c r="X1661" s="48"/>
      <c r="Y1661" s="47"/>
      <c r="Z1661" s="48"/>
      <c r="AA1661" s="47"/>
      <c r="AB1661" s="48"/>
      <c r="AC1661" s="47"/>
      <c r="AD1661" s="48"/>
      <c r="AE1661" s="47"/>
      <c r="AF1661" s="48"/>
      <c r="AG1661" s="47"/>
      <c r="AH1661" s="48"/>
      <c r="AI1661" s="47"/>
      <c r="AJ1661" s="48"/>
    </row>
    <row r="1662" spans="1:36" x14ac:dyDescent="0.25">
      <c r="A1662" s="7">
        <f t="shared" si="77"/>
        <v>1658</v>
      </c>
      <c r="B1662" s="8"/>
      <c r="C1662" s="5"/>
      <c r="D1662" s="5"/>
      <c r="E1662" s="5"/>
      <c r="F1662" s="7" t="str">
        <f>IF(E1662="","",IF(VLOOKUP(E1662,'Study Locations'!B:D,2,FALSE)="","",VLOOKUP(E1662,'Study Locations'!B:D,2,FALSE)))</f>
        <v/>
      </c>
      <c r="G1662" s="7" t="str">
        <f>IF(E1662="","",IF(VLOOKUP(E1662,'Study Locations'!B:D,3,FALSE)="","",VLOOKUP(E1662,'Study Locations'!B:D,3,FALSE)))</f>
        <v/>
      </c>
      <c r="H1662" s="5"/>
      <c r="I1662" s="5"/>
      <c r="J1662" s="3" t="str">
        <f t="shared" si="75"/>
        <v/>
      </c>
      <c r="K1662" s="29" t="str">
        <f>IF(B1662="","",IF(J1662="","NA",IF(ISNA(VLOOKUP(J1662,'Default  Salaries'!D:E,2,FALSE)),IF(ISNA(VLOOKUP(I1662&amp;"-NA",'Default  Salaries'!D:E,2,FALSE)),"NA",VLOOKUP(I1662&amp;"-NA",'Default  Salaries'!D:E,2,FALSE)),VLOOKUP(J1662,'Default  Salaries'!D:E,2,FALSE))))</f>
        <v/>
      </c>
      <c r="L1662" s="46"/>
      <c r="M1662" s="19"/>
      <c r="N1662" s="45"/>
      <c r="O1662" s="45"/>
      <c r="P1662" s="7" t="str">
        <f t="shared" si="76"/>
        <v/>
      </c>
      <c r="Q1662" s="14"/>
      <c r="R1662" s="15"/>
      <c r="S1662" s="14"/>
      <c r="T1662" s="15"/>
      <c r="U1662" s="14"/>
      <c r="V1662" s="15"/>
      <c r="W1662" s="47"/>
      <c r="X1662" s="48"/>
      <c r="Y1662" s="47"/>
      <c r="Z1662" s="48"/>
      <c r="AA1662" s="47"/>
      <c r="AB1662" s="48"/>
      <c r="AC1662" s="47"/>
      <c r="AD1662" s="48"/>
      <c r="AE1662" s="47"/>
      <c r="AF1662" s="48"/>
      <c r="AG1662" s="47"/>
      <c r="AH1662" s="48"/>
      <c r="AI1662" s="47"/>
      <c r="AJ1662" s="48"/>
    </row>
    <row r="1663" spans="1:36" x14ac:dyDescent="0.25">
      <c r="A1663" s="7">
        <f t="shared" si="77"/>
        <v>1659</v>
      </c>
      <c r="B1663" s="8"/>
      <c r="C1663" s="5"/>
      <c r="D1663" s="5"/>
      <c r="E1663" s="5"/>
      <c r="F1663" s="7" t="str">
        <f>IF(E1663="","",IF(VLOOKUP(E1663,'Study Locations'!B:D,2,FALSE)="","",VLOOKUP(E1663,'Study Locations'!B:D,2,FALSE)))</f>
        <v/>
      </c>
      <c r="G1663" s="7" t="str">
        <f>IF(E1663="","",IF(VLOOKUP(E1663,'Study Locations'!B:D,3,FALSE)="","",VLOOKUP(E1663,'Study Locations'!B:D,3,FALSE)))</f>
        <v/>
      </c>
      <c r="H1663" s="5"/>
      <c r="I1663" s="5"/>
      <c r="J1663" s="3" t="str">
        <f t="shared" si="75"/>
        <v/>
      </c>
      <c r="K1663" s="29" t="str">
        <f>IF(B1663="","",IF(J1663="","NA",IF(ISNA(VLOOKUP(J1663,'Default  Salaries'!D:E,2,FALSE)),IF(ISNA(VLOOKUP(I1663&amp;"-NA",'Default  Salaries'!D:E,2,FALSE)),"NA",VLOOKUP(I1663&amp;"-NA",'Default  Salaries'!D:E,2,FALSE)),VLOOKUP(J1663,'Default  Salaries'!D:E,2,FALSE))))</f>
        <v/>
      </c>
      <c r="L1663" s="46"/>
      <c r="M1663" s="19"/>
      <c r="N1663" s="45"/>
      <c r="O1663" s="45"/>
      <c r="P1663" s="7" t="str">
        <f t="shared" si="76"/>
        <v/>
      </c>
      <c r="Q1663" s="14"/>
      <c r="R1663" s="15"/>
      <c r="S1663" s="14"/>
      <c r="T1663" s="15"/>
      <c r="U1663" s="14"/>
      <c r="V1663" s="15"/>
      <c r="W1663" s="47"/>
      <c r="X1663" s="48"/>
      <c r="Y1663" s="47"/>
      <c r="Z1663" s="48"/>
      <c r="AA1663" s="47"/>
      <c r="AB1663" s="48"/>
      <c r="AC1663" s="47"/>
      <c r="AD1663" s="48"/>
      <c r="AE1663" s="47"/>
      <c r="AF1663" s="48"/>
      <c r="AG1663" s="47"/>
      <c r="AH1663" s="48"/>
      <c r="AI1663" s="47"/>
      <c r="AJ1663" s="48"/>
    </row>
    <row r="1664" spans="1:36" x14ac:dyDescent="0.25">
      <c r="A1664" s="7">
        <f t="shared" si="77"/>
        <v>1660</v>
      </c>
      <c r="B1664" s="8"/>
      <c r="C1664" s="5"/>
      <c r="D1664" s="5"/>
      <c r="E1664" s="5"/>
      <c r="F1664" s="7" t="str">
        <f>IF(E1664="","",IF(VLOOKUP(E1664,'Study Locations'!B:D,2,FALSE)="","",VLOOKUP(E1664,'Study Locations'!B:D,2,FALSE)))</f>
        <v/>
      </c>
      <c r="G1664" s="7" t="str">
        <f>IF(E1664="","",IF(VLOOKUP(E1664,'Study Locations'!B:D,3,FALSE)="","",VLOOKUP(E1664,'Study Locations'!B:D,3,FALSE)))</f>
        <v/>
      </c>
      <c r="H1664" s="5"/>
      <c r="I1664" s="5"/>
      <c r="J1664" s="3" t="str">
        <f t="shared" si="75"/>
        <v/>
      </c>
      <c r="K1664" s="29" t="str">
        <f>IF(B1664="","",IF(J1664="","NA",IF(ISNA(VLOOKUP(J1664,'Default  Salaries'!D:E,2,FALSE)),IF(ISNA(VLOOKUP(I1664&amp;"-NA",'Default  Salaries'!D:E,2,FALSE)),"NA",VLOOKUP(I1664&amp;"-NA",'Default  Salaries'!D:E,2,FALSE)),VLOOKUP(J1664,'Default  Salaries'!D:E,2,FALSE))))</f>
        <v/>
      </c>
      <c r="L1664" s="46"/>
      <c r="M1664" s="19"/>
      <c r="N1664" s="45"/>
      <c r="O1664" s="45"/>
      <c r="P1664" s="7" t="str">
        <f t="shared" si="76"/>
        <v/>
      </c>
      <c r="Q1664" s="14"/>
      <c r="R1664" s="15"/>
      <c r="S1664" s="14"/>
      <c r="T1664" s="15"/>
      <c r="U1664" s="14"/>
      <c r="V1664" s="15"/>
      <c r="W1664" s="47"/>
      <c r="X1664" s="48"/>
      <c r="Y1664" s="47"/>
      <c r="Z1664" s="48"/>
      <c r="AA1664" s="47"/>
      <c r="AB1664" s="48"/>
      <c r="AC1664" s="47"/>
      <c r="AD1664" s="48"/>
      <c r="AE1664" s="47"/>
      <c r="AF1664" s="48"/>
      <c r="AG1664" s="47"/>
      <c r="AH1664" s="48"/>
      <c r="AI1664" s="47"/>
      <c r="AJ1664" s="48"/>
    </row>
    <row r="1665" spans="1:36" x14ac:dyDescent="0.25">
      <c r="A1665" s="7">
        <f t="shared" si="77"/>
        <v>1661</v>
      </c>
      <c r="B1665" s="8"/>
      <c r="C1665" s="5"/>
      <c r="D1665" s="5"/>
      <c r="E1665" s="5"/>
      <c r="F1665" s="7" t="str">
        <f>IF(E1665="","",IF(VLOOKUP(E1665,'Study Locations'!B:D,2,FALSE)="","",VLOOKUP(E1665,'Study Locations'!B:D,2,FALSE)))</f>
        <v/>
      </c>
      <c r="G1665" s="7" t="str">
        <f>IF(E1665="","",IF(VLOOKUP(E1665,'Study Locations'!B:D,3,FALSE)="","",VLOOKUP(E1665,'Study Locations'!B:D,3,FALSE)))</f>
        <v/>
      </c>
      <c r="H1665" s="5"/>
      <c r="I1665" s="5"/>
      <c r="J1665" s="3" t="str">
        <f t="shared" si="75"/>
        <v/>
      </c>
      <c r="K1665" s="29" t="str">
        <f>IF(B1665="","",IF(J1665="","NA",IF(ISNA(VLOOKUP(J1665,'Default  Salaries'!D:E,2,FALSE)),IF(ISNA(VLOOKUP(I1665&amp;"-NA",'Default  Salaries'!D:E,2,FALSE)),"NA",VLOOKUP(I1665&amp;"-NA",'Default  Salaries'!D:E,2,FALSE)),VLOOKUP(J1665,'Default  Salaries'!D:E,2,FALSE))))</f>
        <v/>
      </c>
      <c r="L1665" s="46"/>
      <c r="M1665" s="19"/>
      <c r="N1665" s="45"/>
      <c r="O1665" s="45"/>
      <c r="P1665" s="7" t="str">
        <f t="shared" si="76"/>
        <v/>
      </c>
      <c r="Q1665" s="14"/>
      <c r="R1665" s="15"/>
      <c r="S1665" s="14"/>
      <c r="T1665" s="15"/>
      <c r="U1665" s="14"/>
      <c r="V1665" s="15"/>
      <c r="W1665" s="47"/>
      <c r="X1665" s="48"/>
      <c r="Y1665" s="47"/>
      <c r="Z1665" s="48"/>
      <c r="AA1665" s="47"/>
      <c r="AB1665" s="48"/>
      <c r="AC1665" s="47"/>
      <c r="AD1665" s="48"/>
      <c r="AE1665" s="47"/>
      <c r="AF1665" s="48"/>
      <c r="AG1665" s="47"/>
      <c r="AH1665" s="48"/>
      <c r="AI1665" s="47"/>
      <c r="AJ1665" s="48"/>
    </row>
    <row r="1666" spans="1:36" x14ac:dyDescent="0.25">
      <c r="A1666" s="7">
        <f t="shared" si="77"/>
        <v>1662</v>
      </c>
      <c r="B1666" s="8"/>
      <c r="C1666" s="5"/>
      <c r="D1666" s="5"/>
      <c r="E1666" s="5"/>
      <c r="F1666" s="7" t="str">
        <f>IF(E1666="","",IF(VLOOKUP(E1666,'Study Locations'!B:D,2,FALSE)="","",VLOOKUP(E1666,'Study Locations'!B:D,2,FALSE)))</f>
        <v/>
      </c>
      <c r="G1666" s="7" t="str">
        <f>IF(E1666="","",IF(VLOOKUP(E1666,'Study Locations'!B:D,3,FALSE)="","",VLOOKUP(E1666,'Study Locations'!B:D,3,FALSE)))</f>
        <v/>
      </c>
      <c r="H1666" s="5"/>
      <c r="I1666" s="5"/>
      <c r="J1666" s="3" t="str">
        <f t="shared" si="75"/>
        <v/>
      </c>
      <c r="K1666" s="29" t="str">
        <f>IF(B1666="","",IF(J1666="","NA",IF(ISNA(VLOOKUP(J1666,'Default  Salaries'!D:E,2,FALSE)),IF(ISNA(VLOOKUP(I1666&amp;"-NA",'Default  Salaries'!D:E,2,FALSE)),"NA",VLOOKUP(I1666&amp;"-NA",'Default  Salaries'!D:E,2,FALSE)),VLOOKUP(J1666,'Default  Salaries'!D:E,2,FALSE))))</f>
        <v/>
      </c>
      <c r="L1666" s="46"/>
      <c r="M1666" s="19"/>
      <c r="N1666" s="45"/>
      <c r="O1666" s="45"/>
      <c r="P1666" s="7" t="str">
        <f t="shared" si="76"/>
        <v/>
      </c>
      <c r="Q1666" s="14"/>
      <c r="R1666" s="15"/>
      <c r="S1666" s="14"/>
      <c r="T1666" s="15"/>
      <c r="U1666" s="14"/>
      <c r="V1666" s="15"/>
      <c r="W1666" s="47"/>
      <c r="X1666" s="48"/>
      <c r="Y1666" s="47"/>
      <c r="Z1666" s="48"/>
      <c r="AA1666" s="47"/>
      <c r="AB1666" s="48"/>
      <c r="AC1666" s="47"/>
      <c r="AD1666" s="48"/>
      <c r="AE1666" s="47"/>
      <c r="AF1666" s="48"/>
      <c r="AG1666" s="47"/>
      <c r="AH1666" s="48"/>
      <c r="AI1666" s="47"/>
      <c r="AJ1666" s="48"/>
    </row>
    <row r="1667" spans="1:36" x14ac:dyDescent="0.25">
      <c r="A1667" s="7">
        <f t="shared" si="77"/>
        <v>1663</v>
      </c>
      <c r="B1667" s="8"/>
      <c r="C1667" s="5"/>
      <c r="D1667" s="5"/>
      <c r="E1667" s="5"/>
      <c r="F1667" s="7" t="str">
        <f>IF(E1667="","",IF(VLOOKUP(E1667,'Study Locations'!B:D,2,FALSE)="","",VLOOKUP(E1667,'Study Locations'!B:D,2,FALSE)))</f>
        <v/>
      </c>
      <c r="G1667" s="7" t="str">
        <f>IF(E1667="","",IF(VLOOKUP(E1667,'Study Locations'!B:D,3,FALSE)="","",VLOOKUP(E1667,'Study Locations'!B:D,3,FALSE)))</f>
        <v/>
      </c>
      <c r="H1667" s="5"/>
      <c r="I1667" s="5"/>
      <c r="J1667" s="3" t="str">
        <f t="shared" si="75"/>
        <v/>
      </c>
      <c r="K1667" s="29" t="str">
        <f>IF(B1667="","",IF(J1667="","NA",IF(ISNA(VLOOKUP(J1667,'Default  Salaries'!D:E,2,FALSE)),IF(ISNA(VLOOKUP(I1667&amp;"-NA",'Default  Salaries'!D:E,2,FALSE)),"NA",VLOOKUP(I1667&amp;"-NA",'Default  Salaries'!D:E,2,FALSE)),VLOOKUP(J1667,'Default  Salaries'!D:E,2,FALSE))))</f>
        <v/>
      </c>
      <c r="L1667" s="46"/>
      <c r="M1667" s="19"/>
      <c r="N1667" s="45"/>
      <c r="O1667" s="45"/>
      <c r="P1667" s="7" t="str">
        <f t="shared" si="76"/>
        <v/>
      </c>
      <c r="Q1667" s="14"/>
      <c r="R1667" s="15"/>
      <c r="S1667" s="14"/>
      <c r="T1667" s="15"/>
      <c r="U1667" s="14"/>
      <c r="V1667" s="15"/>
      <c r="W1667" s="47"/>
      <c r="X1667" s="48"/>
      <c r="Y1667" s="47"/>
      <c r="Z1667" s="48"/>
      <c r="AA1667" s="47"/>
      <c r="AB1667" s="48"/>
      <c r="AC1667" s="47"/>
      <c r="AD1667" s="48"/>
      <c r="AE1667" s="47"/>
      <c r="AF1667" s="48"/>
      <c r="AG1667" s="47"/>
      <c r="AH1667" s="48"/>
      <c r="AI1667" s="47"/>
      <c r="AJ1667" s="48"/>
    </row>
    <row r="1668" spans="1:36" x14ac:dyDescent="0.25">
      <c r="A1668" s="7">
        <f t="shared" si="77"/>
        <v>1664</v>
      </c>
      <c r="B1668" s="8"/>
      <c r="C1668" s="5"/>
      <c r="D1668" s="5"/>
      <c r="E1668" s="5"/>
      <c r="F1668" s="7" t="str">
        <f>IF(E1668="","",IF(VLOOKUP(E1668,'Study Locations'!B:D,2,FALSE)="","",VLOOKUP(E1668,'Study Locations'!B:D,2,FALSE)))</f>
        <v/>
      </c>
      <c r="G1668" s="7" t="str">
        <f>IF(E1668="","",IF(VLOOKUP(E1668,'Study Locations'!B:D,3,FALSE)="","",VLOOKUP(E1668,'Study Locations'!B:D,3,FALSE)))</f>
        <v/>
      </c>
      <c r="H1668" s="5"/>
      <c r="I1668" s="5"/>
      <c r="J1668" s="3" t="str">
        <f t="shared" si="75"/>
        <v/>
      </c>
      <c r="K1668" s="29" t="str">
        <f>IF(B1668="","",IF(J1668="","NA",IF(ISNA(VLOOKUP(J1668,'Default  Salaries'!D:E,2,FALSE)),IF(ISNA(VLOOKUP(I1668&amp;"-NA",'Default  Salaries'!D:E,2,FALSE)),"NA",VLOOKUP(I1668&amp;"-NA",'Default  Salaries'!D:E,2,FALSE)),VLOOKUP(J1668,'Default  Salaries'!D:E,2,FALSE))))</f>
        <v/>
      </c>
      <c r="L1668" s="46"/>
      <c r="M1668" s="19"/>
      <c r="N1668" s="45"/>
      <c r="O1668" s="45"/>
      <c r="P1668" s="7" t="str">
        <f t="shared" si="76"/>
        <v/>
      </c>
      <c r="Q1668" s="14"/>
      <c r="R1668" s="15"/>
      <c r="S1668" s="14"/>
      <c r="T1668" s="15"/>
      <c r="U1668" s="14"/>
      <c r="V1668" s="15"/>
      <c r="W1668" s="47"/>
      <c r="X1668" s="48"/>
      <c r="Y1668" s="47"/>
      <c r="Z1668" s="48"/>
      <c r="AA1668" s="47"/>
      <c r="AB1668" s="48"/>
      <c r="AC1668" s="47"/>
      <c r="AD1668" s="48"/>
      <c r="AE1668" s="47"/>
      <c r="AF1668" s="48"/>
      <c r="AG1668" s="47"/>
      <c r="AH1668" s="48"/>
      <c r="AI1668" s="47"/>
      <c r="AJ1668" s="48"/>
    </row>
    <row r="1669" spans="1:36" x14ac:dyDescent="0.25">
      <c r="A1669" s="7">
        <f t="shared" si="77"/>
        <v>1665</v>
      </c>
      <c r="B1669" s="8"/>
      <c r="C1669" s="5"/>
      <c r="D1669" s="5"/>
      <c r="E1669" s="5"/>
      <c r="F1669" s="7" t="str">
        <f>IF(E1669="","",IF(VLOOKUP(E1669,'Study Locations'!B:D,2,FALSE)="","",VLOOKUP(E1669,'Study Locations'!B:D,2,FALSE)))</f>
        <v/>
      </c>
      <c r="G1669" s="7" t="str">
        <f>IF(E1669="","",IF(VLOOKUP(E1669,'Study Locations'!B:D,3,FALSE)="","",VLOOKUP(E1669,'Study Locations'!B:D,3,FALSE)))</f>
        <v/>
      </c>
      <c r="H1669" s="5"/>
      <c r="I1669" s="5"/>
      <c r="J1669" s="3" t="str">
        <f t="shared" si="75"/>
        <v/>
      </c>
      <c r="K1669" s="29" t="str">
        <f>IF(B1669="","",IF(J1669="","NA",IF(ISNA(VLOOKUP(J1669,'Default  Salaries'!D:E,2,FALSE)),IF(ISNA(VLOOKUP(I1669&amp;"-NA",'Default  Salaries'!D:E,2,FALSE)),"NA",VLOOKUP(I1669&amp;"-NA",'Default  Salaries'!D:E,2,FALSE)),VLOOKUP(J1669,'Default  Salaries'!D:E,2,FALSE))))</f>
        <v/>
      </c>
      <c r="L1669" s="46"/>
      <c r="M1669" s="19"/>
      <c r="N1669" s="45"/>
      <c r="O1669" s="45"/>
      <c r="P1669" s="7" t="str">
        <f t="shared" si="76"/>
        <v/>
      </c>
      <c r="Q1669" s="14"/>
      <c r="R1669" s="15"/>
      <c r="S1669" s="14"/>
      <c r="T1669" s="15"/>
      <c r="U1669" s="14"/>
      <c r="V1669" s="15"/>
      <c r="W1669" s="47"/>
      <c r="X1669" s="48"/>
      <c r="Y1669" s="47"/>
      <c r="Z1669" s="48"/>
      <c r="AA1669" s="47"/>
      <c r="AB1669" s="48"/>
      <c r="AC1669" s="47"/>
      <c r="AD1669" s="48"/>
      <c r="AE1669" s="47"/>
      <c r="AF1669" s="48"/>
      <c r="AG1669" s="47"/>
      <c r="AH1669" s="48"/>
      <c r="AI1669" s="47"/>
      <c r="AJ1669" s="48"/>
    </row>
    <row r="1670" spans="1:36" x14ac:dyDescent="0.25">
      <c r="A1670" s="7">
        <f t="shared" si="77"/>
        <v>1666</v>
      </c>
      <c r="B1670" s="8"/>
      <c r="C1670" s="5"/>
      <c r="D1670" s="5"/>
      <c r="E1670" s="5"/>
      <c r="F1670" s="7" t="str">
        <f>IF(E1670="","",IF(VLOOKUP(E1670,'Study Locations'!B:D,2,FALSE)="","",VLOOKUP(E1670,'Study Locations'!B:D,2,FALSE)))</f>
        <v/>
      </c>
      <c r="G1670" s="7" t="str">
        <f>IF(E1670="","",IF(VLOOKUP(E1670,'Study Locations'!B:D,3,FALSE)="","",VLOOKUP(E1670,'Study Locations'!B:D,3,FALSE)))</f>
        <v/>
      </c>
      <c r="H1670" s="5"/>
      <c r="I1670" s="5"/>
      <c r="J1670" s="3" t="str">
        <f t="shared" ref="J1670:J1733" si="78">IF(I1670&lt;&gt;"",I1670&amp;"-"&amp;H1670,"")</f>
        <v/>
      </c>
      <c r="K1670" s="29" t="str">
        <f>IF(B1670="","",IF(J1670="","NA",IF(ISNA(VLOOKUP(J1670,'Default  Salaries'!D:E,2,FALSE)),IF(ISNA(VLOOKUP(I1670&amp;"-NA",'Default  Salaries'!D:E,2,FALSE)),"NA",VLOOKUP(I1670&amp;"-NA",'Default  Salaries'!D:E,2,FALSE)),VLOOKUP(J1670,'Default  Salaries'!D:E,2,FALSE))))</f>
        <v/>
      </c>
      <c r="L1670" s="46"/>
      <c r="M1670" s="19"/>
      <c r="N1670" s="45"/>
      <c r="O1670" s="45"/>
      <c r="P1670" s="7" t="str">
        <f t="shared" ref="P1670:P1733" si="79">IF(B1670&lt;&gt;"",COUNT(R1670,T1670,V1670,X1670,Z1670,AB1670,AD1670,AF1670,AH1670,AJ1670),"")</f>
        <v/>
      </c>
      <c r="Q1670" s="14"/>
      <c r="R1670" s="15"/>
      <c r="S1670" s="14"/>
      <c r="T1670" s="15"/>
      <c r="U1670" s="14"/>
      <c r="V1670" s="15"/>
      <c r="W1670" s="47"/>
      <c r="X1670" s="48"/>
      <c r="Y1670" s="47"/>
      <c r="Z1670" s="48"/>
      <c r="AA1670" s="47"/>
      <c r="AB1670" s="48"/>
      <c r="AC1670" s="47"/>
      <c r="AD1670" s="48"/>
      <c r="AE1670" s="47"/>
      <c r="AF1670" s="48"/>
      <c r="AG1670" s="47"/>
      <c r="AH1670" s="48"/>
      <c r="AI1670" s="47"/>
      <c r="AJ1670" s="48"/>
    </row>
    <row r="1671" spans="1:36" x14ac:dyDescent="0.25">
      <c r="A1671" s="7">
        <f t="shared" ref="A1671:A1734" si="80">A1670+1</f>
        <v>1667</v>
      </c>
      <c r="B1671" s="8"/>
      <c r="C1671" s="5"/>
      <c r="D1671" s="5"/>
      <c r="E1671" s="5"/>
      <c r="F1671" s="7" t="str">
        <f>IF(E1671="","",IF(VLOOKUP(E1671,'Study Locations'!B:D,2,FALSE)="","",VLOOKUP(E1671,'Study Locations'!B:D,2,FALSE)))</f>
        <v/>
      </c>
      <c r="G1671" s="7" t="str">
        <f>IF(E1671="","",IF(VLOOKUP(E1671,'Study Locations'!B:D,3,FALSE)="","",VLOOKUP(E1671,'Study Locations'!B:D,3,FALSE)))</f>
        <v/>
      </c>
      <c r="H1671" s="5"/>
      <c r="I1671" s="5"/>
      <c r="J1671" s="3" t="str">
        <f t="shared" si="78"/>
        <v/>
      </c>
      <c r="K1671" s="29" t="str">
        <f>IF(B1671="","",IF(J1671="","NA",IF(ISNA(VLOOKUP(J1671,'Default  Salaries'!D:E,2,FALSE)),IF(ISNA(VLOOKUP(I1671&amp;"-NA",'Default  Salaries'!D:E,2,FALSE)),"NA",VLOOKUP(I1671&amp;"-NA",'Default  Salaries'!D:E,2,FALSE)),VLOOKUP(J1671,'Default  Salaries'!D:E,2,FALSE))))</f>
        <v/>
      </c>
      <c r="L1671" s="46"/>
      <c r="M1671" s="19"/>
      <c r="N1671" s="45"/>
      <c r="O1671" s="45"/>
      <c r="P1671" s="7" t="str">
        <f t="shared" si="79"/>
        <v/>
      </c>
      <c r="Q1671" s="14"/>
      <c r="R1671" s="15"/>
      <c r="S1671" s="14"/>
      <c r="T1671" s="15"/>
      <c r="U1671" s="14"/>
      <c r="V1671" s="15"/>
      <c r="W1671" s="47"/>
      <c r="X1671" s="48"/>
      <c r="Y1671" s="47"/>
      <c r="Z1671" s="48"/>
      <c r="AA1671" s="47"/>
      <c r="AB1671" s="48"/>
      <c r="AC1671" s="47"/>
      <c r="AD1671" s="48"/>
      <c r="AE1671" s="47"/>
      <c r="AF1671" s="48"/>
      <c r="AG1671" s="47"/>
      <c r="AH1671" s="48"/>
      <c r="AI1671" s="47"/>
      <c r="AJ1671" s="48"/>
    </row>
    <row r="1672" spans="1:36" x14ac:dyDescent="0.25">
      <c r="A1672" s="7">
        <f t="shared" si="80"/>
        <v>1668</v>
      </c>
      <c r="B1672" s="8"/>
      <c r="C1672" s="5"/>
      <c r="D1672" s="5"/>
      <c r="E1672" s="5"/>
      <c r="F1672" s="7" t="str">
        <f>IF(E1672="","",IF(VLOOKUP(E1672,'Study Locations'!B:D,2,FALSE)="","",VLOOKUP(E1672,'Study Locations'!B:D,2,FALSE)))</f>
        <v/>
      </c>
      <c r="G1672" s="7" t="str">
        <f>IF(E1672="","",IF(VLOOKUP(E1672,'Study Locations'!B:D,3,FALSE)="","",VLOOKUP(E1672,'Study Locations'!B:D,3,FALSE)))</f>
        <v/>
      </c>
      <c r="H1672" s="5"/>
      <c r="I1672" s="5"/>
      <c r="J1672" s="3" t="str">
        <f t="shared" si="78"/>
        <v/>
      </c>
      <c r="K1672" s="29" t="str">
        <f>IF(B1672="","",IF(J1672="","NA",IF(ISNA(VLOOKUP(J1672,'Default  Salaries'!D:E,2,FALSE)),IF(ISNA(VLOOKUP(I1672&amp;"-NA",'Default  Salaries'!D:E,2,FALSE)),"NA",VLOOKUP(I1672&amp;"-NA",'Default  Salaries'!D:E,2,FALSE)),VLOOKUP(J1672,'Default  Salaries'!D:E,2,FALSE))))</f>
        <v/>
      </c>
      <c r="L1672" s="46"/>
      <c r="M1672" s="19"/>
      <c r="N1672" s="45"/>
      <c r="O1672" s="45"/>
      <c r="P1672" s="7" t="str">
        <f t="shared" si="79"/>
        <v/>
      </c>
      <c r="Q1672" s="14"/>
      <c r="R1672" s="15"/>
      <c r="S1672" s="14"/>
      <c r="T1672" s="15"/>
      <c r="U1672" s="14"/>
      <c r="V1672" s="15"/>
      <c r="W1672" s="47"/>
      <c r="X1672" s="48"/>
      <c r="Y1672" s="47"/>
      <c r="Z1672" s="48"/>
      <c r="AA1672" s="47"/>
      <c r="AB1672" s="48"/>
      <c r="AC1672" s="47"/>
      <c r="AD1672" s="48"/>
      <c r="AE1672" s="47"/>
      <c r="AF1672" s="48"/>
      <c r="AG1672" s="47"/>
      <c r="AH1672" s="48"/>
      <c r="AI1672" s="47"/>
      <c r="AJ1672" s="48"/>
    </row>
    <row r="1673" spans="1:36" x14ac:dyDescent="0.25">
      <c r="A1673" s="7">
        <f t="shared" si="80"/>
        <v>1669</v>
      </c>
      <c r="B1673" s="8"/>
      <c r="C1673" s="5"/>
      <c r="D1673" s="5"/>
      <c r="E1673" s="5"/>
      <c r="F1673" s="7" t="str">
        <f>IF(E1673="","",IF(VLOOKUP(E1673,'Study Locations'!B:D,2,FALSE)="","",VLOOKUP(E1673,'Study Locations'!B:D,2,FALSE)))</f>
        <v/>
      </c>
      <c r="G1673" s="7" t="str">
        <f>IF(E1673="","",IF(VLOOKUP(E1673,'Study Locations'!B:D,3,FALSE)="","",VLOOKUP(E1673,'Study Locations'!B:D,3,FALSE)))</f>
        <v/>
      </c>
      <c r="H1673" s="5"/>
      <c r="I1673" s="5"/>
      <c r="J1673" s="3" t="str">
        <f t="shared" si="78"/>
        <v/>
      </c>
      <c r="K1673" s="29" t="str">
        <f>IF(B1673="","",IF(J1673="","NA",IF(ISNA(VLOOKUP(J1673,'Default  Salaries'!D:E,2,FALSE)),IF(ISNA(VLOOKUP(I1673&amp;"-NA",'Default  Salaries'!D:E,2,FALSE)),"NA",VLOOKUP(I1673&amp;"-NA",'Default  Salaries'!D:E,2,FALSE)),VLOOKUP(J1673,'Default  Salaries'!D:E,2,FALSE))))</f>
        <v/>
      </c>
      <c r="L1673" s="46"/>
      <c r="M1673" s="19"/>
      <c r="N1673" s="45"/>
      <c r="O1673" s="45"/>
      <c r="P1673" s="7" t="str">
        <f t="shared" si="79"/>
        <v/>
      </c>
      <c r="Q1673" s="14"/>
      <c r="R1673" s="15"/>
      <c r="S1673" s="14"/>
      <c r="T1673" s="15"/>
      <c r="U1673" s="14"/>
      <c r="V1673" s="15"/>
      <c r="W1673" s="47"/>
      <c r="X1673" s="48"/>
      <c r="Y1673" s="47"/>
      <c r="Z1673" s="48"/>
      <c r="AA1673" s="47"/>
      <c r="AB1673" s="48"/>
      <c r="AC1673" s="47"/>
      <c r="AD1673" s="48"/>
      <c r="AE1673" s="47"/>
      <c r="AF1673" s="48"/>
      <c r="AG1673" s="47"/>
      <c r="AH1673" s="48"/>
      <c r="AI1673" s="47"/>
      <c r="AJ1673" s="48"/>
    </row>
    <row r="1674" spans="1:36" x14ac:dyDescent="0.25">
      <c r="A1674" s="7">
        <f t="shared" si="80"/>
        <v>1670</v>
      </c>
      <c r="B1674" s="8"/>
      <c r="C1674" s="5"/>
      <c r="D1674" s="5"/>
      <c r="E1674" s="5"/>
      <c r="F1674" s="7" t="str">
        <f>IF(E1674="","",IF(VLOOKUP(E1674,'Study Locations'!B:D,2,FALSE)="","",VLOOKUP(E1674,'Study Locations'!B:D,2,FALSE)))</f>
        <v/>
      </c>
      <c r="G1674" s="7" t="str">
        <f>IF(E1674="","",IF(VLOOKUP(E1674,'Study Locations'!B:D,3,FALSE)="","",VLOOKUP(E1674,'Study Locations'!B:D,3,FALSE)))</f>
        <v/>
      </c>
      <c r="H1674" s="5"/>
      <c r="I1674" s="5"/>
      <c r="J1674" s="3" t="str">
        <f t="shared" si="78"/>
        <v/>
      </c>
      <c r="K1674" s="29" t="str">
        <f>IF(B1674="","",IF(J1674="","NA",IF(ISNA(VLOOKUP(J1674,'Default  Salaries'!D:E,2,FALSE)),IF(ISNA(VLOOKUP(I1674&amp;"-NA",'Default  Salaries'!D:E,2,FALSE)),"NA",VLOOKUP(I1674&amp;"-NA",'Default  Salaries'!D:E,2,FALSE)),VLOOKUP(J1674,'Default  Salaries'!D:E,2,FALSE))))</f>
        <v/>
      </c>
      <c r="L1674" s="46"/>
      <c r="M1674" s="19"/>
      <c r="N1674" s="45"/>
      <c r="O1674" s="45"/>
      <c r="P1674" s="7" t="str">
        <f t="shared" si="79"/>
        <v/>
      </c>
      <c r="Q1674" s="14"/>
      <c r="R1674" s="15"/>
      <c r="S1674" s="14"/>
      <c r="T1674" s="15"/>
      <c r="U1674" s="14"/>
      <c r="V1674" s="15"/>
      <c r="W1674" s="47"/>
      <c r="X1674" s="48"/>
      <c r="Y1674" s="47"/>
      <c r="Z1674" s="48"/>
      <c r="AA1674" s="47"/>
      <c r="AB1674" s="48"/>
      <c r="AC1674" s="47"/>
      <c r="AD1674" s="48"/>
      <c r="AE1674" s="47"/>
      <c r="AF1674" s="48"/>
      <c r="AG1674" s="47"/>
      <c r="AH1674" s="48"/>
      <c r="AI1674" s="47"/>
      <c r="AJ1674" s="48"/>
    </row>
    <row r="1675" spans="1:36" x14ac:dyDescent="0.25">
      <c r="A1675" s="7">
        <f t="shared" si="80"/>
        <v>1671</v>
      </c>
      <c r="B1675" s="8"/>
      <c r="C1675" s="5"/>
      <c r="D1675" s="5"/>
      <c r="E1675" s="5"/>
      <c r="F1675" s="7" t="str">
        <f>IF(E1675="","",IF(VLOOKUP(E1675,'Study Locations'!B:D,2,FALSE)="","",VLOOKUP(E1675,'Study Locations'!B:D,2,FALSE)))</f>
        <v/>
      </c>
      <c r="G1675" s="7" t="str">
        <f>IF(E1675="","",IF(VLOOKUP(E1675,'Study Locations'!B:D,3,FALSE)="","",VLOOKUP(E1675,'Study Locations'!B:D,3,FALSE)))</f>
        <v/>
      </c>
      <c r="H1675" s="5"/>
      <c r="I1675" s="5"/>
      <c r="J1675" s="3" t="str">
        <f t="shared" si="78"/>
        <v/>
      </c>
      <c r="K1675" s="29" t="str">
        <f>IF(B1675="","",IF(J1675="","NA",IF(ISNA(VLOOKUP(J1675,'Default  Salaries'!D:E,2,FALSE)),IF(ISNA(VLOOKUP(I1675&amp;"-NA",'Default  Salaries'!D:E,2,FALSE)),"NA",VLOOKUP(I1675&amp;"-NA",'Default  Salaries'!D:E,2,FALSE)),VLOOKUP(J1675,'Default  Salaries'!D:E,2,FALSE))))</f>
        <v/>
      </c>
      <c r="L1675" s="46"/>
      <c r="M1675" s="19"/>
      <c r="N1675" s="45"/>
      <c r="O1675" s="45"/>
      <c r="P1675" s="7" t="str">
        <f t="shared" si="79"/>
        <v/>
      </c>
      <c r="Q1675" s="14"/>
      <c r="R1675" s="15"/>
      <c r="S1675" s="14"/>
      <c r="T1675" s="15"/>
      <c r="U1675" s="14"/>
      <c r="V1675" s="15"/>
      <c r="W1675" s="47"/>
      <c r="X1675" s="48"/>
      <c r="Y1675" s="47"/>
      <c r="Z1675" s="48"/>
      <c r="AA1675" s="47"/>
      <c r="AB1675" s="48"/>
      <c r="AC1675" s="47"/>
      <c r="AD1675" s="48"/>
      <c r="AE1675" s="47"/>
      <c r="AF1675" s="48"/>
      <c r="AG1675" s="47"/>
      <c r="AH1675" s="48"/>
      <c r="AI1675" s="47"/>
      <c r="AJ1675" s="48"/>
    </row>
    <row r="1676" spans="1:36" x14ac:dyDescent="0.25">
      <c r="A1676" s="7">
        <f t="shared" si="80"/>
        <v>1672</v>
      </c>
      <c r="B1676" s="8"/>
      <c r="C1676" s="5"/>
      <c r="D1676" s="5"/>
      <c r="E1676" s="5"/>
      <c r="F1676" s="7" t="str">
        <f>IF(E1676="","",IF(VLOOKUP(E1676,'Study Locations'!B:D,2,FALSE)="","",VLOOKUP(E1676,'Study Locations'!B:D,2,FALSE)))</f>
        <v/>
      </c>
      <c r="G1676" s="7" t="str">
        <f>IF(E1676="","",IF(VLOOKUP(E1676,'Study Locations'!B:D,3,FALSE)="","",VLOOKUP(E1676,'Study Locations'!B:D,3,FALSE)))</f>
        <v/>
      </c>
      <c r="H1676" s="5"/>
      <c r="I1676" s="5"/>
      <c r="J1676" s="3" t="str">
        <f t="shared" si="78"/>
        <v/>
      </c>
      <c r="K1676" s="29" t="str">
        <f>IF(B1676="","",IF(J1676="","NA",IF(ISNA(VLOOKUP(J1676,'Default  Salaries'!D:E,2,FALSE)),IF(ISNA(VLOOKUP(I1676&amp;"-NA",'Default  Salaries'!D:E,2,FALSE)),"NA",VLOOKUP(I1676&amp;"-NA",'Default  Salaries'!D:E,2,FALSE)),VLOOKUP(J1676,'Default  Salaries'!D:E,2,FALSE))))</f>
        <v/>
      </c>
      <c r="L1676" s="46"/>
      <c r="M1676" s="19"/>
      <c r="N1676" s="45"/>
      <c r="O1676" s="45"/>
      <c r="P1676" s="7" t="str">
        <f t="shared" si="79"/>
        <v/>
      </c>
      <c r="Q1676" s="14"/>
      <c r="R1676" s="15"/>
      <c r="S1676" s="14"/>
      <c r="T1676" s="15"/>
      <c r="U1676" s="14"/>
      <c r="V1676" s="15"/>
      <c r="W1676" s="47"/>
      <c r="X1676" s="48"/>
      <c r="Y1676" s="47"/>
      <c r="Z1676" s="48"/>
      <c r="AA1676" s="47"/>
      <c r="AB1676" s="48"/>
      <c r="AC1676" s="47"/>
      <c r="AD1676" s="48"/>
      <c r="AE1676" s="47"/>
      <c r="AF1676" s="48"/>
      <c r="AG1676" s="47"/>
      <c r="AH1676" s="48"/>
      <c r="AI1676" s="47"/>
      <c r="AJ1676" s="48"/>
    </row>
    <row r="1677" spans="1:36" x14ac:dyDescent="0.25">
      <c r="A1677" s="7">
        <f t="shared" si="80"/>
        <v>1673</v>
      </c>
      <c r="B1677" s="8"/>
      <c r="C1677" s="5"/>
      <c r="D1677" s="5"/>
      <c r="E1677" s="5"/>
      <c r="F1677" s="7" t="str">
        <f>IF(E1677="","",IF(VLOOKUP(E1677,'Study Locations'!B:D,2,FALSE)="","",VLOOKUP(E1677,'Study Locations'!B:D,2,FALSE)))</f>
        <v/>
      </c>
      <c r="G1677" s="7" t="str">
        <f>IF(E1677="","",IF(VLOOKUP(E1677,'Study Locations'!B:D,3,FALSE)="","",VLOOKUP(E1677,'Study Locations'!B:D,3,FALSE)))</f>
        <v/>
      </c>
      <c r="H1677" s="5"/>
      <c r="I1677" s="5"/>
      <c r="J1677" s="3" t="str">
        <f t="shared" si="78"/>
        <v/>
      </c>
      <c r="K1677" s="29" t="str">
        <f>IF(B1677="","",IF(J1677="","NA",IF(ISNA(VLOOKUP(J1677,'Default  Salaries'!D:E,2,FALSE)),IF(ISNA(VLOOKUP(I1677&amp;"-NA",'Default  Salaries'!D:E,2,FALSE)),"NA",VLOOKUP(I1677&amp;"-NA",'Default  Salaries'!D:E,2,FALSE)),VLOOKUP(J1677,'Default  Salaries'!D:E,2,FALSE))))</f>
        <v/>
      </c>
      <c r="L1677" s="46"/>
      <c r="M1677" s="19"/>
      <c r="N1677" s="45"/>
      <c r="O1677" s="45"/>
      <c r="P1677" s="7" t="str">
        <f t="shared" si="79"/>
        <v/>
      </c>
      <c r="Q1677" s="14"/>
      <c r="R1677" s="15"/>
      <c r="S1677" s="14"/>
      <c r="T1677" s="15"/>
      <c r="U1677" s="14"/>
      <c r="V1677" s="15"/>
      <c r="W1677" s="47"/>
      <c r="X1677" s="48"/>
      <c r="Y1677" s="47"/>
      <c r="Z1677" s="48"/>
      <c r="AA1677" s="47"/>
      <c r="AB1677" s="48"/>
      <c r="AC1677" s="47"/>
      <c r="AD1677" s="48"/>
      <c r="AE1677" s="47"/>
      <c r="AF1677" s="48"/>
      <c r="AG1677" s="47"/>
      <c r="AH1677" s="48"/>
      <c r="AI1677" s="47"/>
      <c r="AJ1677" s="48"/>
    </row>
    <row r="1678" spans="1:36" x14ac:dyDescent="0.25">
      <c r="A1678" s="7">
        <f t="shared" si="80"/>
        <v>1674</v>
      </c>
      <c r="B1678" s="8"/>
      <c r="C1678" s="5"/>
      <c r="D1678" s="5"/>
      <c r="E1678" s="5"/>
      <c r="F1678" s="7" t="str">
        <f>IF(E1678="","",IF(VLOOKUP(E1678,'Study Locations'!B:D,2,FALSE)="","",VLOOKUP(E1678,'Study Locations'!B:D,2,FALSE)))</f>
        <v/>
      </c>
      <c r="G1678" s="7" t="str">
        <f>IF(E1678="","",IF(VLOOKUP(E1678,'Study Locations'!B:D,3,FALSE)="","",VLOOKUP(E1678,'Study Locations'!B:D,3,FALSE)))</f>
        <v/>
      </c>
      <c r="H1678" s="5"/>
      <c r="I1678" s="5"/>
      <c r="J1678" s="3" t="str">
        <f t="shared" si="78"/>
        <v/>
      </c>
      <c r="K1678" s="29" t="str">
        <f>IF(B1678="","",IF(J1678="","NA",IF(ISNA(VLOOKUP(J1678,'Default  Salaries'!D:E,2,FALSE)),IF(ISNA(VLOOKUP(I1678&amp;"-NA",'Default  Salaries'!D:E,2,FALSE)),"NA",VLOOKUP(I1678&amp;"-NA",'Default  Salaries'!D:E,2,FALSE)),VLOOKUP(J1678,'Default  Salaries'!D:E,2,FALSE))))</f>
        <v/>
      </c>
      <c r="L1678" s="46"/>
      <c r="M1678" s="19"/>
      <c r="N1678" s="45"/>
      <c r="O1678" s="45"/>
      <c r="P1678" s="7" t="str">
        <f t="shared" si="79"/>
        <v/>
      </c>
      <c r="Q1678" s="14"/>
      <c r="R1678" s="15"/>
      <c r="S1678" s="14"/>
      <c r="T1678" s="15"/>
      <c r="U1678" s="14"/>
      <c r="V1678" s="15"/>
      <c r="W1678" s="47"/>
      <c r="X1678" s="48"/>
      <c r="Y1678" s="47"/>
      <c r="Z1678" s="48"/>
      <c r="AA1678" s="47"/>
      <c r="AB1678" s="48"/>
      <c r="AC1678" s="47"/>
      <c r="AD1678" s="48"/>
      <c r="AE1678" s="47"/>
      <c r="AF1678" s="48"/>
      <c r="AG1678" s="47"/>
      <c r="AH1678" s="48"/>
      <c r="AI1678" s="47"/>
      <c r="AJ1678" s="48"/>
    </row>
    <row r="1679" spans="1:36" x14ac:dyDescent="0.25">
      <c r="A1679" s="7">
        <f t="shared" si="80"/>
        <v>1675</v>
      </c>
      <c r="B1679" s="8"/>
      <c r="C1679" s="5"/>
      <c r="D1679" s="5"/>
      <c r="E1679" s="5"/>
      <c r="F1679" s="7" t="str">
        <f>IF(E1679="","",IF(VLOOKUP(E1679,'Study Locations'!B:D,2,FALSE)="","",VLOOKUP(E1679,'Study Locations'!B:D,2,FALSE)))</f>
        <v/>
      </c>
      <c r="G1679" s="7" t="str">
        <f>IF(E1679="","",IF(VLOOKUP(E1679,'Study Locations'!B:D,3,FALSE)="","",VLOOKUP(E1679,'Study Locations'!B:D,3,FALSE)))</f>
        <v/>
      </c>
      <c r="H1679" s="5"/>
      <c r="I1679" s="5"/>
      <c r="J1679" s="3" t="str">
        <f t="shared" si="78"/>
        <v/>
      </c>
      <c r="K1679" s="29" t="str">
        <f>IF(B1679="","",IF(J1679="","NA",IF(ISNA(VLOOKUP(J1679,'Default  Salaries'!D:E,2,FALSE)),IF(ISNA(VLOOKUP(I1679&amp;"-NA",'Default  Salaries'!D:E,2,FALSE)),"NA",VLOOKUP(I1679&amp;"-NA",'Default  Salaries'!D:E,2,FALSE)),VLOOKUP(J1679,'Default  Salaries'!D:E,2,FALSE))))</f>
        <v/>
      </c>
      <c r="L1679" s="46"/>
      <c r="M1679" s="19"/>
      <c r="N1679" s="45"/>
      <c r="O1679" s="45"/>
      <c r="P1679" s="7" t="str">
        <f t="shared" si="79"/>
        <v/>
      </c>
      <c r="Q1679" s="14"/>
      <c r="R1679" s="15"/>
      <c r="S1679" s="14"/>
      <c r="T1679" s="15"/>
      <c r="U1679" s="14"/>
      <c r="V1679" s="15"/>
      <c r="W1679" s="47"/>
      <c r="X1679" s="48"/>
      <c r="Y1679" s="47"/>
      <c r="Z1679" s="48"/>
      <c r="AA1679" s="47"/>
      <c r="AB1679" s="48"/>
      <c r="AC1679" s="47"/>
      <c r="AD1679" s="48"/>
      <c r="AE1679" s="47"/>
      <c r="AF1679" s="48"/>
      <c r="AG1679" s="47"/>
      <c r="AH1679" s="48"/>
      <c r="AI1679" s="47"/>
      <c r="AJ1679" s="48"/>
    </row>
    <row r="1680" spans="1:36" x14ac:dyDescent="0.25">
      <c r="A1680" s="7">
        <f t="shared" si="80"/>
        <v>1676</v>
      </c>
      <c r="B1680" s="8"/>
      <c r="C1680" s="5"/>
      <c r="D1680" s="5"/>
      <c r="E1680" s="5"/>
      <c r="F1680" s="7" t="str">
        <f>IF(E1680="","",IF(VLOOKUP(E1680,'Study Locations'!B:D,2,FALSE)="","",VLOOKUP(E1680,'Study Locations'!B:D,2,FALSE)))</f>
        <v/>
      </c>
      <c r="G1680" s="7" t="str">
        <f>IF(E1680="","",IF(VLOOKUP(E1680,'Study Locations'!B:D,3,FALSE)="","",VLOOKUP(E1680,'Study Locations'!B:D,3,FALSE)))</f>
        <v/>
      </c>
      <c r="H1680" s="5"/>
      <c r="I1680" s="5"/>
      <c r="J1680" s="3" t="str">
        <f t="shared" si="78"/>
        <v/>
      </c>
      <c r="K1680" s="29" t="str">
        <f>IF(B1680="","",IF(J1680="","NA",IF(ISNA(VLOOKUP(J1680,'Default  Salaries'!D:E,2,FALSE)),IF(ISNA(VLOOKUP(I1680&amp;"-NA",'Default  Salaries'!D:E,2,FALSE)),"NA",VLOOKUP(I1680&amp;"-NA",'Default  Salaries'!D:E,2,FALSE)),VLOOKUP(J1680,'Default  Salaries'!D:E,2,FALSE))))</f>
        <v/>
      </c>
      <c r="L1680" s="46"/>
      <c r="M1680" s="19"/>
      <c r="N1680" s="45"/>
      <c r="O1680" s="45"/>
      <c r="P1680" s="7" t="str">
        <f t="shared" si="79"/>
        <v/>
      </c>
      <c r="Q1680" s="14"/>
      <c r="R1680" s="15"/>
      <c r="S1680" s="14"/>
      <c r="T1680" s="15"/>
      <c r="U1680" s="14"/>
      <c r="V1680" s="15"/>
      <c r="W1680" s="47"/>
      <c r="X1680" s="48"/>
      <c r="Y1680" s="47"/>
      <c r="Z1680" s="48"/>
      <c r="AA1680" s="47"/>
      <c r="AB1680" s="48"/>
      <c r="AC1680" s="47"/>
      <c r="AD1680" s="48"/>
      <c r="AE1680" s="47"/>
      <c r="AF1680" s="48"/>
      <c r="AG1680" s="47"/>
      <c r="AH1680" s="48"/>
      <c r="AI1680" s="47"/>
      <c r="AJ1680" s="48"/>
    </row>
    <row r="1681" spans="1:36" x14ac:dyDescent="0.25">
      <c r="A1681" s="7">
        <f t="shared" si="80"/>
        <v>1677</v>
      </c>
      <c r="B1681" s="8"/>
      <c r="C1681" s="5"/>
      <c r="D1681" s="5"/>
      <c r="E1681" s="5"/>
      <c r="F1681" s="7" t="str">
        <f>IF(E1681="","",IF(VLOOKUP(E1681,'Study Locations'!B:D,2,FALSE)="","",VLOOKUP(E1681,'Study Locations'!B:D,2,FALSE)))</f>
        <v/>
      </c>
      <c r="G1681" s="7" t="str">
        <f>IF(E1681="","",IF(VLOOKUP(E1681,'Study Locations'!B:D,3,FALSE)="","",VLOOKUP(E1681,'Study Locations'!B:D,3,FALSE)))</f>
        <v/>
      </c>
      <c r="H1681" s="5"/>
      <c r="I1681" s="5"/>
      <c r="J1681" s="3" t="str">
        <f t="shared" si="78"/>
        <v/>
      </c>
      <c r="K1681" s="29" t="str">
        <f>IF(B1681="","",IF(J1681="","NA",IF(ISNA(VLOOKUP(J1681,'Default  Salaries'!D:E,2,FALSE)),IF(ISNA(VLOOKUP(I1681&amp;"-NA",'Default  Salaries'!D:E,2,FALSE)),"NA",VLOOKUP(I1681&amp;"-NA",'Default  Salaries'!D:E,2,FALSE)),VLOOKUP(J1681,'Default  Salaries'!D:E,2,FALSE))))</f>
        <v/>
      </c>
      <c r="L1681" s="46"/>
      <c r="M1681" s="19"/>
      <c r="N1681" s="45"/>
      <c r="O1681" s="45"/>
      <c r="P1681" s="7" t="str">
        <f t="shared" si="79"/>
        <v/>
      </c>
      <c r="Q1681" s="14"/>
      <c r="R1681" s="15"/>
      <c r="S1681" s="14"/>
      <c r="T1681" s="15"/>
      <c r="U1681" s="14"/>
      <c r="V1681" s="15"/>
      <c r="W1681" s="47"/>
      <c r="X1681" s="48"/>
      <c r="Y1681" s="47"/>
      <c r="Z1681" s="48"/>
      <c r="AA1681" s="47"/>
      <c r="AB1681" s="48"/>
      <c r="AC1681" s="47"/>
      <c r="AD1681" s="48"/>
      <c r="AE1681" s="47"/>
      <c r="AF1681" s="48"/>
      <c r="AG1681" s="47"/>
      <c r="AH1681" s="48"/>
      <c r="AI1681" s="47"/>
      <c r="AJ1681" s="48"/>
    </row>
    <row r="1682" spans="1:36" x14ac:dyDescent="0.25">
      <c r="A1682" s="7">
        <f t="shared" si="80"/>
        <v>1678</v>
      </c>
      <c r="B1682" s="8"/>
      <c r="C1682" s="5"/>
      <c r="D1682" s="5"/>
      <c r="E1682" s="5"/>
      <c r="F1682" s="7" t="str">
        <f>IF(E1682="","",IF(VLOOKUP(E1682,'Study Locations'!B:D,2,FALSE)="","",VLOOKUP(E1682,'Study Locations'!B:D,2,FALSE)))</f>
        <v/>
      </c>
      <c r="G1682" s="7" t="str">
        <f>IF(E1682="","",IF(VLOOKUP(E1682,'Study Locations'!B:D,3,FALSE)="","",VLOOKUP(E1682,'Study Locations'!B:D,3,FALSE)))</f>
        <v/>
      </c>
      <c r="H1682" s="5"/>
      <c r="I1682" s="5"/>
      <c r="J1682" s="3" t="str">
        <f t="shared" si="78"/>
        <v/>
      </c>
      <c r="K1682" s="29" t="str">
        <f>IF(B1682="","",IF(J1682="","NA",IF(ISNA(VLOOKUP(J1682,'Default  Salaries'!D:E,2,FALSE)),IF(ISNA(VLOOKUP(I1682&amp;"-NA",'Default  Salaries'!D:E,2,FALSE)),"NA",VLOOKUP(I1682&amp;"-NA",'Default  Salaries'!D:E,2,FALSE)),VLOOKUP(J1682,'Default  Salaries'!D:E,2,FALSE))))</f>
        <v/>
      </c>
      <c r="L1682" s="46"/>
      <c r="M1682" s="19"/>
      <c r="N1682" s="45"/>
      <c r="O1682" s="45"/>
      <c r="P1682" s="7" t="str">
        <f t="shared" si="79"/>
        <v/>
      </c>
      <c r="Q1682" s="14"/>
      <c r="R1682" s="15"/>
      <c r="S1682" s="14"/>
      <c r="T1682" s="15"/>
      <c r="U1682" s="14"/>
      <c r="V1682" s="15"/>
      <c r="W1682" s="47"/>
      <c r="X1682" s="48"/>
      <c r="Y1682" s="47"/>
      <c r="Z1682" s="48"/>
      <c r="AA1682" s="47"/>
      <c r="AB1682" s="48"/>
      <c r="AC1682" s="47"/>
      <c r="AD1682" s="48"/>
      <c r="AE1682" s="47"/>
      <c r="AF1682" s="48"/>
      <c r="AG1682" s="47"/>
      <c r="AH1682" s="48"/>
      <c r="AI1682" s="47"/>
      <c r="AJ1682" s="48"/>
    </row>
    <row r="1683" spans="1:36" x14ac:dyDescent="0.25">
      <c r="A1683" s="7">
        <f t="shared" si="80"/>
        <v>1679</v>
      </c>
      <c r="B1683" s="8"/>
      <c r="C1683" s="5"/>
      <c r="D1683" s="5"/>
      <c r="E1683" s="5"/>
      <c r="F1683" s="7" t="str">
        <f>IF(E1683="","",IF(VLOOKUP(E1683,'Study Locations'!B:D,2,FALSE)="","",VLOOKUP(E1683,'Study Locations'!B:D,2,FALSE)))</f>
        <v/>
      </c>
      <c r="G1683" s="7" t="str">
        <f>IF(E1683="","",IF(VLOOKUP(E1683,'Study Locations'!B:D,3,FALSE)="","",VLOOKUP(E1683,'Study Locations'!B:D,3,FALSE)))</f>
        <v/>
      </c>
      <c r="H1683" s="5"/>
      <c r="I1683" s="5"/>
      <c r="J1683" s="3" t="str">
        <f t="shared" si="78"/>
        <v/>
      </c>
      <c r="K1683" s="29" t="str">
        <f>IF(B1683="","",IF(J1683="","NA",IF(ISNA(VLOOKUP(J1683,'Default  Salaries'!D:E,2,FALSE)),IF(ISNA(VLOOKUP(I1683&amp;"-NA",'Default  Salaries'!D:E,2,FALSE)),"NA",VLOOKUP(I1683&amp;"-NA",'Default  Salaries'!D:E,2,FALSE)),VLOOKUP(J1683,'Default  Salaries'!D:E,2,FALSE))))</f>
        <v/>
      </c>
      <c r="L1683" s="46"/>
      <c r="M1683" s="19"/>
      <c r="N1683" s="45"/>
      <c r="O1683" s="45"/>
      <c r="P1683" s="7" t="str">
        <f t="shared" si="79"/>
        <v/>
      </c>
      <c r="Q1683" s="14"/>
      <c r="R1683" s="15"/>
      <c r="S1683" s="14"/>
      <c r="T1683" s="15"/>
      <c r="U1683" s="14"/>
      <c r="V1683" s="15"/>
      <c r="W1683" s="47"/>
      <c r="X1683" s="48"/>
      <c r="Y1683" s="47"/>
      <c r="Z1683" s="48"/>
      <c r="AA1683" s="47"/>
      <c r="AB1683" s="48"/>
      <c r="AC1683" s="47"/>
      <c r="AD1683" s="48"/>
      <c r="AE1683" s="47"/>
      <c r="AF1683" s="48"/>
      <c r="AG1683" s="47"/>
      <c r="AH1683" s="48"/>
      <c r="AI1683" s="47"/>
      <c r="AJ1683" s="48"/>
    </row>
    <row r="1684" spans="1:36" x14ac:dyDescent="0.25">
      <c r="A1684" s="7">
        <f t="shared" si="80"/>
        <v>1680</v>
      </c>
      <c r="B1684" s="8"/>
      <c r="C1684" s="5"/>
      <c r="D1684" s="5"/>
      <c r="E1684" s="5"/>
      <c r="F1684" s="7" t="str">
        <f>IF(E1684="","",IF(VLOOKUP(E1684,'Study Locations'!B:D,2,FALSE)="","",VLOOKUP(E1684,'Study Locations'!B:D,2,FALSE)))</f>
        <v/>
      </c>
      <c r="G1684" s="7" t="str">
        <f>IF(E1684="","",IF(VLOOKUP(E1684,'Study Locations'!B:D,3,FALSE)="","",VLOOKUP(E1684,'Study Locations'!B:D,3,FALSE)))</f>
        <v/>
      </c>
      <c r="H1684" s="5"/>
      <c r="I1684" s="5"/>
      <c r="J1684" s="3" t="str">
        <f t="shared" si="78"/>
        <v/>
      </c>
      <c r="K1684" s="29" t="str">
        <f>IF(B1684="","",IF(J1684="","NA",IF(ISNA(VLOOKUP(J1684,'Default  Salaries'!D:E,2,FALSE)),IF(ISNA(VLOOKUP(I1684&amp;"-NA",'Default  Salaries'!D:E,2,FALSE)),"NA",VLOOKUP(I1684&amp;"-NA",'Default  Salaries'!D:E,2,FALSE)),VLOOKUP(J1684,'Default  Salaries'!D:E,2,FALSE))))</f>
        <v/>
      </c>
      <c r="L1684" s="46"/>
      <c r="M1684" s="19"/>
      <c r="N1684" s="45"/>
      <c r="O1684" s="45"/>
      <c r="P1684" s="7" t="str">
        <f t="shared" si="79"/>
        <v/>
      </c>
      <c r="Q1684" s="14"/>
      <c r="R1684" s="15"/>
      <c r="S1684" s="14"/>
      <c r="T1684" s="15"/>
      <c r="U1684" s="14"/>
      <c r="V1684" s="15"/>
      <c r="W1684" s="47"/>
      <c r="X1684" s="48"/>
      <c r="Y1684" s="47"/>
      <c r="Z1684" s="48"/>
      <c r="AA1684" s="47"/>
      <c r="AB1684" s="48"/>
      <c r="AC1684" s="47"/>
      <c r="AD1684" s="48"/>
      <c r="AE1684" s="47"/>
      <c r="AF1684" s="48"/>
      <c r="AG1684" s="47"/>
      <c r="AH1684" s="48"/>
      <c r="AI1684" s="47"/>
      <c r="AJ1684" s="48"/>
    </row>
    <row r="1685" spans="1:36" x14ac:dyDescent="0.25">
      <c r="A1685" s="7">
        <f t="shared" si="80"/>
        <v>1681</v>
      </c>
      <c r="B1685" s="8"/>
      <c r="C1685" s="5"/>
      <c r="D1685" s="5"/>
      <c r="E1685" s="5"/>
      <c r="F1685" s="7" t="str">
        <f>IF(E1685="","",IF(VLOOKUP(E1685,'Study Locations'!B:D,2,FALSE)="","",VLOOKUP(E1685,'Study Locations'!B:D,2,FALSE)))</f>
        <v/>
      </c>
      <c r="G1685" s="7" t="str">
        <f>IF(E1685="","",IF(VLOOKUP(E1685,'Study Locations'!B:D,3,FALSE)="","",VLOOKUP(E1685,'Study Locations'!B:D,3,FALSE)))</f>
        <v/>
      </c>
      <c r="H1685" s="5"/>
      <c r="I1685" s="5"/>
      <c r="J1685" s="3" t="str">
        <f t="shared" si="78"/>
        <v/>
      </c>
      <c r="K1685" s="29" t="str">
        <f>IF(B1685="","",IF(J1685="","NA",IF(ISNA(VLOOKUP(J1685,'Default  Salaries'!D:E,2,FALSE)),IF(ISNA(VLOOKUP(I1685&amp;"-NA",'Default  Salaries'!D:E,2,FALSE)),"NA",VLOOKUP(I1685&amp;"-NA",'Default  Salaries'!D:E,2,FALSE)),VLOOKUP(J1685,'Default  Salaries'!D:E,2,FALSE))))</f>
        <v/>
      </c>
      <c r="L1685" s="46"/>
      <c r="M1685" s="19"/>
      <c r="N1685" s="45"/>
      <c r="O1685" s="45"/>
      <c r="P1685" s="7" t="str">
        <f t="shared" si="79"/>
        <v/>
      </c>
      <c r="Q1685" s="14"/>
      <c r="R1685" s="15"/>
      <c r="S1685" s="14"/>
      <c r="T1685" s="15"/>
      <c r="U1685" s="14"/>
      <c r="V1685" s="15"/>
      <c r="W1685" s="47"/>
      <c r="X1685" s="48"/>
      <c r="Y1685" s="47"/>
      <c r="Z1685" s="48"/>
      <c r="AA1685" s="47"/>
      <c r="AB1685" s="48"/>
      <c r="AC1685" s="47"/>
      <c r="AD1685" s="48"/>
      <c r="AE1685" s="47"/>
      <c r="AF1685" s="48"/>
      <c r="AG1685" s="47"/>
      <c r="AH1685" s="48"/>
      <c r="AI1685" s="47"/>
      <c r="AJ1685" s="48"/>
    </row>
    <row r="1686" spans="1:36" x14ac:dyDescent="0.25">
      <c r="A1686" s="7">
        <f t="shared" si="80"/>
        <v>1682</v>
      </c>
      <c r="B1686" s="8"/>
      <c r="C1686" s="5"/>
      <c r="D1686" s="5"/>
      <c r="E1686" s="5"/>
      <c r="F1686" s="7" t="str">
        <f>IF(E1686="","",IF(VLOOKUP(E1686,'Study Locations'!B:D,2,FALSE)="","",VLOOKUP(E1686,'Study Locations'!B:D,2,FALSE)))</f>
        <v/>
      </c>
      <c r="G1686" s="7" t="str">
        <f>IF(E1686="","",IF(VLOOKUP(E1686,'Study Locations'!B:D,3,FALSE)="","",VLOOKUP(E1686,'Study Locations'!B:D,3,FALSE)))</f>
        <v/>
      </c>
      <c r="H1686" s="5"/>
      <c r="I1686" s="5"/>
      <c r="J1686" s="3" t="str">
        <f t="shared" si="78"/>
        <v/>
      </c>
      <c r="K1686" s="29" t="str">
        <f>IF(B1686="","",IF(J1686="","NA",IF(ISNA(VLOOKUP(J1686,'Default  Salaries'!D:E,2,FALSE)),IF(ISNA(VLOOKUP(I1686&amp;"-NA",'Default  Salaries'!D:E,2,FALSE)),"NA",VLOOKUP(I1686&amp;"-NA",'Default  Salaries'!D:E,2,FALSE)),VLOOKUP(J1686,'Default  Salaries'!D:E,2,FALSE))))</f>
        <v/>
      </c>
      <c r="L1686" s="46"/>
      <c r="M1686" s="19"/>
      <c r="N1686" s="45"/>
      <c r="O1686" s="45"/>
      <c r="P1686" s="7" t="str">
        <f t="shared" si="79"/>
        <v/>
      </c>
      <c r="Q1686" s="14"/>
      <c r="R1686" s="15"/>
      <c r="S1686" s="14"/>
      <c r="T1686" s="15"/>
      <c r="U1686" s="14"/>
      <c r="V1686" s="15"/>
      <c r="W1686" s="47"/>
      <c r="X1686" s="48"/>
      <c r="Y1686" s="47"/>
      <c r="Z1686" s="48"/>
      <c r="AA1686" s="47"/>
      <c r="AB1686" s="48"/>
      <c r="AC1686" s="47"/>
      <c r="AD1686" s="48"/>
      <c r="AE1686" s="47"/>
      <c r="AF1686" s="48"/>
      <c r="AG1686" s="47"/>
      <c r="AH1686" s="48"/>
      <c r="AI1686" s="47"/>
      <c r="AJ1686" s="48"/>
    </row>
    <row r="1687" spans="1:36" x14ac:dyDescent="0.25">
      <c r="A1687" s="7">
        <f t="shared" si="80"/>
        <v>1683</v>
      </c>
      <c r="B1687" s="8"/>
      <c r="C1687" s="5"/>
      <c r="D1687" s="5"/>
      <c r="E1687" s="5"/>
      <c r="F1687" s="7" t="str">
        <f>IF(E1687="","",IF(VLOOKUP(E1687,'Study Locations'!B:D,2,FALSE)="","",VLOOKUP(E1687,'Study Locations'!B:D,2,FALSE)))</f>
        <v/>
      </c>
      <c r="G1687" s="7" t="str">
        <f>IF(E1687="","",IF(VLOOKUP(E1687,'Study Locations'!B:D,3,FALSE)="","",VLOOKUP(E1687,'Study Locations'!B:D,3,FALSE)))</f>
        <v/>
      </c>
      <c r="H1687" s="5"/>
      <c r="I1687" s="5"/>
      <c r="J1687" s="3" t="str">
        <f t="shared" si="78"/>
        <v/>
      </c>
      <c r="K1687" s="29" t="str">
        <f>IF(B1687="","",IF(J1687="","NA",IF(ISNA(VLOOKUP(J1687,'Default  Salaries'!D:E,2,FALSE)),IF(ISNA(VLOOKUP(I1687&amp;"-NA",'Default  Salaries'!D:E,2,FALSE)),"NA",VLOOKUP(I1687&amp;"-NA",'Default  Salaries'!D:E,2,FALSE)),VLOOKUP(J1687,'Default  Salaries'!D:E,2,FALSE))))</f>
        <v/>
      </c>
      <c r="L1687" s="46"/>
      <c r="M1687" s="19"/>
      <c r="N1687" s="45"/>
      <c r="O1687" s="45"/>
      <c r="P1687" s="7" t="str">
        <f t="shared" si="79"/>
        <v/>
      </c>
      <c r="Q1687" s="14"/>
      <c r="R1687" s="15"/>
      <c r="S1687" s="14"/>
      <c r="T1687" s="15"/>
      <c r="U1687" s="14"/>
      <c r="V1687" s="15"/>
      <c r="W1687" s="47"/>
      <c r="X1687" s="48"/>
      <c r="Y1687" s="47"/>
      <c r="Z1687" s="48"/>
      <c r="AA1687" s="47"/>
      <c r="AB1687" s="48"/>
      <c r="AC1687" s="47"/>
      <c r="AD1687" s="48"/>
      <c r="AE1687" s="47"/>
      <c r="AF1687" s="48"/>
      <c r="AG1687" s="47"/>
      <c r="AH1687" s="48"/>
      <c r="AI1687" s="47"/>
      <c r="AJ1687" s="48"/>
    </row>
    <row r="1688" spans="1:36" x14ac:dyDescent="0.25">
      <c r="A1688" s="7">
        <f t="shared" si="80"/>
        <v>1684</v>
      </c>
      <c r="B1688" s="8"/>
      <c r="C1688" s="5"/>
      <c r="D1688" s="5"/>
      <c r="E1688" s="5"/>
      <c r="F1688" s="7" t="str">
        <f>IF(E1688="","",IF(VLOOKUP(E1688,'Study Locations'!B:D,2,FALSE)="","",VLOOKUP(E1688,'Study Locations'!B:D,2,FALSE)))</f>
        <v/>
      </c>
      <c r="G1688" s="7" t="str">
        <f>IF(E1688="","",IF(VLOOKUP(E1688,'Study Locations'!B:D,3,FALSE)="","",VLOOKUP(E1688,'Study Locations'!B:D,3,FALSE)))</f>
        <v/>
      </c>
      <c r="H1688" s="5"/>
      <c r="I1688" s="5"/>
      <c r="J1688" s="3" t="str">
        <f t="shared" si="78"/>
        <v/>
      </c>
      <c r="K1688" s="29" t="str">
        <f>IF(B1688="","",IF(J1688="","NA",IF(ISNA(VLOOKUP(J1688,'Default  Salaries'!D:E,2,FALSE)),IF(ISNA(VLOOKUP(I1688&amp;"-NA",'Default  Salaries'!D:E,2,FALSE)),"NA",VLOOKUP(I1688&amp;"-NA",'Default  Salaries'!D:E,2,FALSE)),VLOOKUP(J1688,'Default  Salaries'!D:E,2,FALSE))))</f>
        <v/>
      </c>
      <c r="L1688" s="46"/>
      <c r="M1688" s="19"/>
      <c r="N1688" s="45"/>
      <c r="O1688" s="45"/>
      <c r="P1688" s="7" t="str">
        <f t="shared" si="79"/>
        <v/>
      </c>
      <c r="Q1688" s="14"/>
      <c r="R1688" s="15"/>
      <c r="S1688" s="14"/>
      <c r="T1688" s="15"/>
      <c r="U1688" s="14"/>
      <c r="V1688" s="15"/>
      <c r="W1688" s="47"/>
      <c r="X1688" s="48"/>
      <c r="Y1688" s="47"/>
      <c r="Z1688" s="48"/>
      <c r="AA1688" s="47"/>
      <c r="AB1688" s="48"/>
      <c r="AC1688" s="47"/>
      <c r="AD1688" s="48"/>
      <c r="AE1688" s="47"/>
      <c r="AF1688" s="48"/>
      <c r="AG1688" s="47"/>
      <c r="AH1688" s="48"/>
      <c r="AI1688" s="47"/>
      <c r="AJ1688" s="48"/>
    </row>
    <row r="1689" spans="1:36" x14ac:dyDescent="0.25">
      <c r="A1689" s="7">
        <f t="shared" si="80"/>
        <v>1685</v>
      </c>
      <c r="B1689" s="8"/>
      <c r="C1689" s="5"/>
      <c r="D1689" s="5"/>
      <c r="E1689" s="5"/>
      <c r="F1689" s="7" t="str">
        <f>IF(E1689="","",IF(VLOOKUP(E1689,'Study Locations'!B:D,2,FALSE)="","",VLOOKUP(E1689,'Study Locations'!B:D,2,FALSE)))</f>
        <v/>
      </c>
      <c r="G1689" s="7" t="str">
        <f>IF(E1689="","",IF(VLOOKUP(E1689,'Study Locations'!B:D,3,FALSE)="","",VLOOKUP(E1689,'Study Locations'!B:D,3,FALSE)))</f>
        <v/>
      </c>
      <c r="H1689" s="5"/>
      <c r="I1689" s="5"/>
      <c r="J1689" s="3" t="str">
        <f t="shared" si="78"/>
        <v/>
      </c>
      <c r="K1689" s="29" t="str">
        <f>IF(B1689="","",IF(J1689="","NA",IF(ISNA(VLOOKUP(J1689,'Default  Salaries'!D:E,2,FALSE)),IF(ISNA(VLOOKUP(I1689&amp;"-NA",'Default  Salaries'!D:E,2,FALSE)),"NA",VLOOKUP(I1689&amp;"-NA",'Default  Salaries'!D:E,2,FALSE)),VLOOKUP(J1689,'Default  Salaries'!D:E,2,FALSE))))</f>
        <v/>
      </c>
      <c r="L1689" s="46"/>
      <c r="M1689" s="19"/>
      <c r="N1689" s="45"/>
      <c r="O1689" s="45"/>
      <c r="P1689" s="7" t="str">
        <f t="shared" si="79"/>
        <v/>
      </c>
      <c r="Q1689" s="14"/>
      <c r="R1689" s="15"/>
      <c r="S1689" s="14"/>
      <c r="T1689" s="15"/>
      <c r="U1689" s="14"/>
      <c r="V1689" s="15"/>
      <c r="W1689" s="47"/>
      <c r="X1689" s="48"/>
      <c r="Y1689" s="47"/>
      <c r="Z1689" s="48"/>
      <c r="AA1689" s="47"/>
      <c r="AB1689" s="48"/>
      <c r="AC1689" s="47"/>
      <c r="AD1689" s="48"/>
      <c r="AE1689" s="47"/>
      <c r="AF1689" s="48"/>
      <c r="AG1689" s="47"/>
      <c r="AH1689" s="48"/>
      <c r="AI1689" s="47"/>
      <c r="AJ1689" s="48"/>
    </row>
    <row r="1690" spans="1:36" x14ac:dyDescent="0.25">
      <c r="A1690" s="7">
        <f t="shared" si="80"/>
        <v>1686</v>
      </c>
      <c r="B1690" s="8"/>
      <c r="C1690" s="5"/>
      <c r="D1690" s="5"/>
      <c r="E1690" s="5"/>
      <c r="F1690" s="7" t="str">
        <f>IF(E1690="","",IF(VLOOKUP(E1690,'Study Locations'!B:D,2,FALSE)="","",VLOOKUP(E1690,'Study Locations'!B:D,2,FALSE)))</f>
        <v/>
      </c>
      <c r="G1690" s="7" t="str">
        <f>IF(E1690="","",IF(VLOOKUP(E1690,'Study Locations'!B:D,3,FALSE)="","",VLOOKUP(E1690,'Study Locations'!B:D,3,FALSE)))</f>
        <v/>
      </c>
      <c r="H1690" s="5"/>
      <c r="I1690" s="5"/>
      <c r="J1690" s="3" t="str">
        <f t="shared" si="78"/>
        <v/>
      </c>
      <c r="K1690" s="29" t="str">
        <f>IF(B1690="","",IF(J1690="","NA",IF(ISNA(VLOOKUP(J1690,'Default  Salaries'!D:E,2,FALSE)),IF(ISNA(VLOOKUP(I1690&amp;"-NA",'Default  Salaries'!D:E,2,FALSE)),"NA",VLOOKUP(I1690&amp;"-NA",'Default  Salaries'!D:E,2,FALSE)),VLOOKUP(J1690,'Default  Salaries'!D:E,2,FALSE))))</f>
        <v/>
      </c>
      <c r="L1690" s="46"/>
      <c r="M1690" s="19"/>
      <c r="N1690" s="45"/>
      <c r="O1690" s="45"/>
      <c r="P1690" s="7" t="str">
        <f t="shared" si="79"/>
        <v/>
      </c>
      <c r="Q1690" s="14"/>
      <c r="R1690" s="15"/>
      <c r="S1690" s="14"/>
      <c r="T1690" s="15"/>
      <c r="U1690" s="14"/>
      <c r="V1690" s="15"/>
      <c r="W1690" s="47"/>
      <c r="X1690" s="48"/>
      <c r="Y1690" s="47"/>
      <c r="Z1690" s="48"/>
      <c r="AA1690" s="47"/>
      <c r="AB1690" s="48"/>
      <c r="AC1690" s="47"/>
      <c r="AD1690" s="48"/>
      <c r="AE1690" s="47"/>
      <c r="AF1690" s="48"/>
      <c r="AG1690" s="47"/>
      <c r="AH1690" s="48"/>
      <c r="AI1690" s="47"/>
      <c r="AJ1690" s="48"/>
    </row>
    <row r="1691" spans="1:36" x14ac:dyDescent="0.25">
      <c r="A1691" s="7">
        <f t="shared" si="80"/>
        <v>1687</v>
      </c>
      <c r="B1691" s="8"/>
      <c r="C1691" s="5"/>
      <c r="D1691" s="5"/>
      <c r="E1691" s="5"/>
      <c r="F1691" s="7" t="str">
        <f>IF(E1691="","",IF(VLOOKUP(E1691,'Study Locations'!B:D,2,FALSE)="","",VLOOKUP(E1691,'Study Locations'!B:D,2,FALSE)))</f>
        <v/>
      </c>
      <c r="G1691" s="7" t="str">
        <f>IF(E1691="","",IF(VLOOKUP(E1691,'Study Locations'!B:D,3,FALSE)="","",VLOOKUP(E1691,'Study Locations'!B:D,3,FALSE)))</f>
        <v/>
      </c>
      <c r="H1691" s="5"/>
      <c r="I1691" s="5"/>
      <c r="J1691" s="3" t="str">
        <f t="shared" si="78"/>
        <v/>
      </c>
      <c r="K1691" s="29" t="str">
        <f>IF(B1691="","",IF(J1691="","NA",IF(ISNA(VLOOKUP(J1691,'Default  Salaries'!D:E,2,FALSE)),IF(ISNA(VLOOKUP(I1691&amp;"-NA",'Default  Salaries'!D:E,2,FALSE)),"NA",VLOOKUP(I1691&amp;"-NA",'Default  Salaries'!D:E,2,FALSE)),VLOOKUP(J1691,'Default  Salaries'!D:E,2,FALSE))))</f>
        <v/>
      </c>
      <c r="L1691" s="46"/>
      <c r="M1691" s="19"/>
      <c r="N1691" s="45"/>
      <c r="O1691" s="45"/>
      <c r="P1691" s="7" t="str">
        <f t="shared" si="79"/>
        <v/>
      </c>
      <c r="Q1691" s="14"/>
      <c r="R1691" s="15"/>
      <c r="S1691" s="14"/>
      <c r="T1691" s="15"/>
      <c r="U1691" s="14"/>
      <c r="V1691" s="15"/>
      <c r="W1691" s="47"/>
      <c r="X1691" s="48"/>
      <c r="Y1691" s="47"/>
      <c r="Z1691" s="48"/>
      <c r="AA1691" s="47"/>
      <c r="AB1691" s="48"/>
      <c r="AC1691" s="47"/>
      <c r="AD1691" s="48"/>
      <c r="AE1691" s="47"/>
      <c r="AF1691" s="48"/>
      <c r="AG1691" s="47"/>
      <c r="AH1691" s="48"/>
      <c r="AI1691" s="47"/>
      <c r="AJ1691" s="48"/>
    </row>
    <row r="1692" spans="1:36" x14ac:dyDescent="0.25">
      <c r="A1692" s="7">
        <f t="shared" si="80"/>
        <v>1688</v>
      </c>
      <c r="B1692" s="8"/>
      <c r="C1692" s="5"/>
      <c r="D1692" s="5"/>
      <c r="E1692" s="5"/>
      <c r="F1692" s="7" t="str">
        <f>IF(E1692="","",IF(VLOOKUP(E1692,'Study Locations'!B:D,2,FALSE)="","",VLOOKUP(E1692,'Study Locations'!B:D,2,FALSE)))</f>
        <v/>
      </c>
      <c r="G1692" s="7" t="str">
        <f>IF(E1692="","",IF(VLOOKUP(E1692,'Study Locations'!B:D,3,FALSE)="","",VLOOKUP(E1692,'Study Locations'!B:D,3,FALSE)))</f>
        <v/>
      </c>
      <c r="H1692" s="5"/>
      <c r="I1692" s="5"/>
      <c r="J1692" s="3" t="str">
        <f t="shared" si="78"/>
        <v/>
      </c>
      <c r="K1692" s="29" t="str">
        <f>IF(B1692="","",IF(J1692="","NA",IF(ISNA(VLOOKUP(J1692,'Default  Salaries'!D:E,2,FALSE)),IF(ISNA(VLOOKUP(I1692&amp;"-NA",'Default  Salaries'!D:E,2,FALSE)),"NA",VLOOKUP(I1692&amp;"-NA",'Default  Salaries'!D:E,2,FALSE)),VLOOKUP(J1692,'Default  Salaries'!D:E,2,FALSE))))</f>
        <v/>
      </c>
      <c r="L1692" s="46"/>
      <c r="M1692" s="19"/>
      <c r="N1692" s="45"/>
      <c r="O1692" s="45"/>
      <c r="P1692" s="7" t="str">
        <f t="shared" si="79"/>
        <v/>
      </c>
      <c r="Q1692" s="14"/>
      <c r="R1692" s="15"/>
      <c r="S1692" s="14"/>
      <c r="T1692" s="15"/>
      <c r="U1692" s="14"/>
      <c r="V1692" s="15"/>
      <c r="W1692" s="47"/>
      <c r="X1692" s="48"/>
      <c r="Y1692" s="47"/>
      <c r="Z1692" s="48"/>
      <c r="AA1692" s="47"/>
      <c r="AB1692" s="48"/>
      <c r="AC1692" s="47"/>
      <c r="AD1692" s="48"/>
      <c r="AE1692" s="47"/>
      <c r="AF1692" s="48"/>
      <c r="AG1692" s="47"/>
      <c r="AH1692" s="48"/>
      <c r="AI1692" s="47"/>
      <c r="AJ1692" s="48"/>
    </row>
    <row r="1693" spans="1:36" x14ac:dyDescent="0.25">
      <c r="A1693" s="7">
        <f t="shared" si="80"/>
        <v>1689</v>
      </c>
      <c r="B1693" s="8"/>
      <c r="C1693" s="5"/>
      <c r="D1693" s="5"/>
      <c r="E1693" s="5"/>
      <c r="F1693" s="7" t="str">
        <f>IF(E1693="","",IF(VLOOKUP(E1693,'Study Locations'!B:D,2,FALSE)="","",VLOOKUP(E1693,'Study Locations'!B:D,2,FALSE)))</f>
        <v/>
      </c>
      <c r="G1693" s="7" t="str">
        <f>IF(E1693="","",IF(VLOOKUP(E1693,'Study Locations'!B:D,3,FALSE)="","",VLOOKUP(E1693,'Study Locations'!B:D,3,FALSE)))</f>
        <v/>
      </c>
      <c r="H1693" s="5"/>
      <c r="I1693" s="5"/>
      <c r="J1693" s="3" t="str">
        <f t="shared" si="78"/>
        <v/>
      </c>
      <c r="K1693" s="29" t="str">
        <f>IF(B1693="","",IF(J1693="","NA",IF(ISNA(VLOOKUP(J1693,'Default  Salaries'!D:E,2,FALSE)),IF(ISNA(VLOOKUP(I1693&amp;"-NA",'Default  Salaries'!D:E,2,FALSE)),"NA",VLOOKUP(I1693&amp;"-NA",'Default  Salaries'!D:E,2,FALSE)),VLOOKUP(J1693,'Default  Salaries'!D:E,2,FALSE))))</f>
        <v/>
      </c>
      <c r="L1693" s="46"/>
      <c r="M1693" s="19"/>
      <c r="N1693" s="45"/>
      <c r="O1693" s="45"/>
      <c r="P1693" s="7" t="str">
        <f t="shared" si="79"/>
        <v/>
      </c>
      <c r="Q1693" s="14"/>
      <c r="R1693" s="15"/>
      <c r="S1693" s="14"/>
      <c r="T1693" s="15"/>
      <c r="U1693" s="14"/>
      <c r="V1693" s="15"/>
      <c r="W1693" s="47"/>
      <c r="X1693" s="48"/>
      <c r="Y1693" s="47"/>
      <c r="Z1693" s="48"/>
      <c r="AA1693" s="47"/>
      <c r="AB1693" s="48"/>
      <c r="AC1693" s="47"/>
      <c r="AD1693" s="48"/>
      <c r="AE1693" s="47"/>
      <c r="AF1693" s="48"/>
      <c r="AG1693" s="47"/>
      <c r="AH1693" s="48"/>
      <c r="AI1693" s="47"/>
      <c r="AJ1693" s="48"/>
    </row>
    <row r="1694" spans="1:36" x14ac:dyDescent="0.25">
      <c r="A1694" s="7">
        <f t="shared" si="80"/>
        <v>1690</v>
      </c>
      <c r="B1694" s="8"/>
      <c r="C1694" s="5"/>
      <c r="D1694" s="5"/>
      <c r="E1694" s="5"/>
      <c r="F1694" s="7" t="str">
        <f>IF(E1694="","",IF(VLOOKUP(E1694,'Study Locations'!B:D,2,FALSE)="","",VLOOKUP(E1694,'Study Locations'!B:D,2,FALSE)))</f>
        <v/>
      </c>
      <c r="G1694" s="7" t="str">
        <f>IF(E1694="","",IF(VLOOKUP(E1694,'Study Locations'!B:D,3,FALSE)="","",VLOOKUP(E1694,'Study Locations'!B:D,3,FALSE)))</f>
        <v/>
      </c>
      <c r="H1694" s="5"/>
      <c r="I1694" s="5"/>
      <c r="J1694" s="3" t="str">
        <f t="shared" si="78"/>
        <v/>
      </c>
      <c r="K1694" s="29" t="str">
        <f>IF(B1694="","",IF(J1694="","NA",IF(ISNA(VLOOKUP(J1694,'Default  Salaries'!D:E,2,FALSE)),IF(ISNA(VLOOKUP(I1694&amp;"-NA",'Default  Salaries'!D:E,2,FALSE)),"NA",VLOOKUP(I1694&amp;"-NA",'Default  Salaries'!D:E,2,FALSE)),VLOOKUP(J1694,'Default  Salaries'!D:E,2,FALSE))))</f>
        <v/>
      </c>
      <c r="L1694" s="46"/>
      <c r="M1694" s="19"/>
      <c r="N1694" s="45"/>
      <c r="O1694" s="45"/>
      <c r="P1694" s="7" t="str">
        <f t="shared" si="79"/>
        <v/>
      </c>
      <c r="Q1694" s="14"/>
      <c r="R1694" s="15"/>
      <c r="S1694" s="14"/>
      <c r="T1694" s="15"/>
      <c r="U1694" s="14"/>
      <c r="V1694" s="15"/>
      <c r="W1694" s="47"/>
      <c r="X1694" s="48"/>
      <c r="Y1694" s="47"/>
      <c r="Z1694" s="48"/>
      <c r="AA1694" s="47"/>
      <c r="AB1694" s="48"/>
      <c r="AC1694" s="47"/>
      <c r="AD1694" s="48"/>
      <c r="AE1694" s="47"/>
      <c r="AF1694" s="48"/>
      <c r="AG1694" s="47"/>
      <c r="AH1694" s="48"/>
      <c r="AI1694" s="47"/>
      <c r="AJ1694" s="48"/>
    </row>
    <row r="1695" spans="1:36" x14ac:dyDescent="0.25">
      <c r="A1695" s="7">
        <f t="shared" si="80"/>
        <v>1691</v>
      </c>
      <c r="B1695" s="8"/>
      <c r="C1695" s="5"/>
      <c r="D1695" s="5"/>
      <c r="E1695" s="5"/>
      <c r="F1695" s="7" t="str">
        <f>IF(E1695="","",IF(VLOOKUP(E1695,'Study Locations'!B:D,2,FALSE)="","",VLOOKUP(E1695,'Study Locations'!B:D,2,FALSE)))</f>
        <v/>
      </c>
      <c r="G1695" s="7" t="str">
        <f>IF(E1695="","",IF(VLOOKUP(E1695,'Study Locations'!B:D,3,FALSE)="","",VLOOKUP(E1695,'Study Locations'!B:D,3,FALSE)))</f>
        <v/>
      </c>
      <c r="H1695" s="5"/>
      <c r="I1695" s="5"/>
      <c r="J1695" s="3" t="str">
        <f t="shared" si="78"/>
        <v/>
      </c>
      <c r="K1695" s="29" t="str">
        <f>IF(B1695="","",IF(J1695="","NA",IF(ISNA(VLOOKUP(J1695,'Default  Salaries'!D:E,2,FALSE)),IF(ISNA(VLOOKUP(I1695&amp;"-NA",'Default  Salaries'!D:E,2,FALSE)),"NA",VLOOKUP(I1695&amp;"-NA",'Default  Salaries'!D:E,2,FALSE)),VLOOKUP(J1695,'Default  Salaries'!D:E,2,FALSE))))</f>
        <v/>
      </c>
      <c r="L1695" s="46"/>
      <c r="M1695" s="19"/>
      <c r="N1695" s="45"/>
      <c r="O1695" s="45"/>
      <c r="P1695" s="7" t="str">
        <f t="shared" si="79"/>
        <v/>
      </c>
      <c r="Q1695" s="14"/>
      <c r="R1695" s="15"/>
      <c r="S1695" s="14"/>
      <c r="T1695" s="15"/>
      <c r="U1695" s="14"/>
      <c r="V1695" s="15"/>
      <c r="W1695" s="47"/>
      <c r="X1695" s="48"/>
      <c r="Y1695" s="47"/>
      <c r="Z1695" s="48"/>
      <c r="AA1695" s="47"/>
      <c r="AB1695" s="48"/>
      <c r="AC1695" s="47"/>
      <c r="AD1695" s="48"/>
      <c r="AE1695" s="47"/>
      <c r="AF1695" s="48"/>
      <c r="AG1695" s="47"/>
      <c r="AH1695" s="48"/>
      <c r="AI1695" s="47"/>
      <c r="AJ1695" s="48"/>
    </row>
    <row r="1696" spans="1:36" x14ac:dyDescent="0.25">
      <c r="A1696" s="7">
        <f t="shared" si="80"/>
        <v>1692</v>
      </c>
      <c r="B1696" s="8"/>
      <c r="C1696" s="5"/>
      <c r="D1696" s="5"/>
      <c r="E1696" s="5"/>
      <c r="F1696" s="7" t="str">
        <f>IF(E1696="","",IF(VLOOKUP(E1696,'Study Locations'!B:D,2,FALSE)="","",VLOOKUP(E1696,'Study Locations'!B:D,2,FALSE)))</f>
        <v/>
      </c>
      <c r="G1696" s="7" t="str">
        <f>IF(E1696="","",IF(VLOOKUP(E1696,'Study Locations'!B:D,3,FALSE)="","",VLOOKUP(E1696,'Study Locations'!B:D,3,FALSE)))</f>
        <v/>
      </c>
      <c r="H1696" s="5"/>
      <c r="I1696" s="5"/>
      <c r="J1696" s="3" t="str">
        <f t="shared" si="78"/>
        <v/>
      </c>
      <c r="K1696" s="29" t="str">
        <f>IF(B1696="","",IF(J1696="","NA",IF(ISNA(VLOOKUP(J1696,'Default  Salaries'!D:E,2,FALSE)),IF(ISNA(VLOOKUP(I1696&amp;"-NA",'Default  Salaries'!D:E,2,FALSE)),"NA",VLOOKUP(I1696&amp;"-NA",'Default  Salaries'!D:E,2,FALSE)),VLOOKUP(J1696,'Default  Salaries'!D:E,2,FALSE))))</f>
        <v/>
      </c>
      <c r="L1696" s="46"/>
      <c r="M1696" s="19"/>
      <c r="N1696" s="45"/>
      <c r="O1696" s="45"/>
      <c r="P1696" s="7" t="str">
        <f t="shared" si="79"/>
        <v/>
      </c>
      <c r="Q1696" s="14"/>
      <c r="R1696" s="15"/>
      <c r="S1696" s="14"/>
      <c r="T1696" s="15"/>
      <c r="U1696" s="14"/>
      <c r="V1696" s="15"/>
      <c r="W1696" s="47"/>
      <c r="X1696" s="48"/>
      <c r="Y1696" s="47"/>
      <c r="Z1696" s="48"/>
      <c r="AA1696" s="47"/>
      <c r="AB1696" s="48"/>
      <c r="AC1696" s="47"/>
      <c r="AD1696" s="48"/>
      <c r="AE1696" s="47"/>
      <c r="AF1696" s="48"/>
      <c r="AG1696" s="47"/>
      <c r="AH1696" s="48"/>
      <c r="AI1696" s="47"/>
      <c r="AJ1696" s="48"/>
    </row>
    <row r="1697" spans="1:36" x14ac:dyDescent="0.25">
      <c r="A1697" s="7">
        <f t="shared" si="80"/>
        <v>1693</v>
      </c>
      <c r="B1697" s="8"/>
      <c r="C1697" s="5"/>
      <c r="D1697" s="5"/>
      <c r="E1697" s="5"/>
      <c r="F1697" s="7" t="str">
        <f>IF(E1697="","",IF(VLOOKUP(E1697,'Study Locations'!B:D,2,FALSE)="","",VLOOKUP(E1697,'Study Locations'!B:D,2,FALSE)))</f>
        <v/>
      </c>
      <c r="G1697" s="7" t="str">
        <f>IF(E1697="","",IF(VLOOKUP(E1697,'Study Locations'!B:D,3,FALSE)="","",VLOOKUP(E1697,'Study Locations'!B:D,3,FALSE)))</f>
        <v/>
      </c>
      <c r="H1697" s="5"/>
      <c r="I1697" s="5"/>
      <c r="J1697" s="3" t="str">
        <f t="shared" si="78"/>
        <v/>
      </c>
      <c r="K1697" s="29" t="str">
        <f>IF(B1697="","",IF(J1697="","NA",IF(ISNA(VLOOKUP(J1697,'Default  Salaries'!D:E,2,FALSE)),IF(ISNA(VLOOKUP(I1697&amp;"-NA",'Default  Salaries'!D:E,2,FALSE)),"NA",VLOOKUP(I1697&amp;"-NA",'Default  Salaries'!D:E,2,FALSE)),VLOOKUP(J1697,'Default  Salaries'!D:E,2,FALSE))))</f>
        <v/>
      </c>
      <c r="L1697" s="46"/>
      <c r="M1697" s="19"/>
      <c r="N1697" s="45"/>
      <c r="O1697" s="45"/>
      <c r="P1697" s="7" t="str">
        <f t="shared" si="79"/>
        <v/>
      </c>
      <c r="Q1697" s="14"/>
      <c r="R1697" s="15"/>
      <c r="S1697" s="14"/>
      <c r="T1697" s="15"/>
      <c r="U1697" s="14"/>
      <c r="V1697" s="15"/>
      <c r="W1697" s="47"/>
      <c r="X1697" s="48"/>
      <c r="Y1697" s="47"/>
      <c r="Z1697" s="48"/>
      <c r="AA1697" s="47"/>
      <c r="AB1697" s="48"/>
      <c r="AC1697" s="47"/>
      <c r="AD1697" s="48"/>
      <c r="AE1697" s="47"/>
      <c r="AF1697" s="48"/>
      <c r="AG1697" s="47"/>
      <c r="AH1697" s="48"/>
      <c r="AI1697" s="47"/>
      <c r="AJ1697" s="48"/>
    </row>
    <row r="1698" spans="1:36" x14ac:dyDescent="0.25">
      <c r="A1698" s="7">
        <f t="shared" si="80"/>
        <v>1694</v>
      </c>
      <c r="B1698" s="8"/>
      <c r="C1698" s="5"/>
      <c r="D1698" s="5"/>
      <c r="E1698" s="5"/>
      <c r="F1698" s="7" t="str">
        <f>IF(E1698="","",IF(VLOOKUP(E1698,'Study Locations'!B:D,2,FALSE)="","",VLOOKUP(E1698,'Study Locations'!B:D,2,FALSE)))</f>
        <v/>
      </c>
      <c r="G1698" s="7" t="str">
        <f>IF(E1698="","",IF(VLOOKUP(E1698,'Study Locations'!B:D,3,FALSE)="","",VLOOKUP(E1698,'Study Locations'!B:D,3,FALSE)))</f>
        <v/>
      </c>
      <c r="H1698" s="5"/>
      <c r="I1698" s="5"/>
      <c r="J1698" s="3" t="str">
        <f t="shared" si="78"/>
        <v/>
      </c>
      <c r="K1698" s="29" t="str">
        <f>IF(B1698="","",IF(J1698="","NA",IF(ISNA(VLOOKUP(J1698,'Default  Salaries'!D:E,2,FALSE)),IF(ISNA(VLOOKUP(I1698&amp;"-NA",'Default  Salaries'!D:E,2,FALSE)),"NA",VLOOKUP(I1698&amp;"-NA",'Default  Salaries'!D:E,2,FALSE)),VLOOKUP(J1698,'Default  Salaries'!D:E,2,FALSE))))</f>
        <v/>
      </c>
      <c r="L1698" s="46"/>
      <c r="M1698" s="19"/>
      <c r="N1698" s="45"/>
      <c r="O1698" s="45"/>
      <c r="P1698" s="7" t="str">
        <f t="shared" si="79"/>
        <v/>
      </c>
      <c r="Q1698" s="14"/>
      <c r="R1698" s="15"/>
      <c r="S1698" s="14"/>
      <c r="T1698" s="15"/>
      <c r="U1698" s="14"/>
      <c r="V1698" s="15"/>
      <c r="W1698" s="47"/>
      <c r="X1698" s="48"/>
      <c r="Y1698" s="47"/>
      <c r="Z1698" s="48"/>
      <c r="AA1698" s="47"/>
      <c r="AB1698" s="48"/>
      <c r="AC1698" s="47"/>
      <c r="AD1698" s="48"/>
      <c r="AE1698" s="47"/>
      <c r="AF1698" s="48"/>
      <c r="AG1698" s="47"/>
      <c r="AH1698" s="48"/>
      <c r="AI1698" s="47"/>
      <c r="AJ1698" s="48"/>
    </row>
    <row r="1699" spans="1:36" x14ac:dyDescent="0.25">
      <c r="A1699" s="7">
        <f t="shared" si="80"/>
        <v>1695</v>
      </c>
      <c r="B1699" s="8"/>
      <c r="C1699" s="5"/>
      <c r="D1699" s="5"/>
      <c r="E1699" s="5"/>
      <c r="F1699" s="7" t="str">
        <f>IF(E1699="","",IF(VLOOKUP(E1699,'Study Locations'!B:D,2,FALSE)="","",VLOOKUP(E1699,'Study Locations'!B:D,2,FALSE)))</f>
        <v/>
      </c>
      <c r="G1699" s="7" t="str">
        <f>IF(E1699="","",IF(VLOOKUP(E1699,'Study Locations'!B:D,3,FALSE)="","",VLOOKUP(E1699,'Study Locations'!B:D,3,FALSE)))</f>
        <v/>
      </c>
      <c r="H1699" s="5"/>
      <c r="I1699" s="5"/>
      <c r="J1699" s="3" t="str">
        <f t="shared" si="78"/>
        <v/>
      </c>
      <c r="K1699" s="29" t="str">
        <f>IF(B1699="","",IF(J1699="","NA",IF(ISNA(VLOOKUP(J1699,'Default  Salaries'!D:E,2,FALSE)),IF(ISNA(VLOOKUP(I1699&amp;"-NA",'Default  Salaries'!D:E,2,FALSE)),"NA",VLOOKUP(I1699&amp;"-NA",'Default  Salaries'!D:E,2,FALSE)),VLOOKUP(J1699,'Default  Salaries'!D:E,2,FALSE))))</f>
        <v/>
      </c>
      <c r="L1699" s="46"/>
      <c r="M1699" s="19"/>
      <c r="N1699" s="45"/>
      <c r="O1699" s="45"/>
      <c r="P1699" s="7" t="str">
        <f t="shared" si="79"/>
        <v/>
      </c>
      <c r="Q1699" s="14"/>
      <c r="R1699" s="15"/>
      <c r="S1699" s="14"/>
      <c r="T1699" s="15"/>
      <c r="U1699" s="14"/>
      <c r="V1699" s="15"/>
      <c r="W1699" s="47"/>
      <c r="X1699" s="48"/>
      <c r="Y1699" s="47"/>
      <c r="Z1699" s="48"/>
      <c r="AA1699" s="47"/>
      <c r="AB1699" s="48"/>
      <c r="AC1699" s="47"/>
      <c r="AD1699" s="48"/>
      <c r="AE1699" s="47"/>
      <c r="AF1699" s="48"/>
      <c r="AG1699" s="47"/>
      <c r="AH1699" s="48"/>
      <c r="AI1699" s="47"/>
      <c r="AJ1699" s="48"/>
    </row>
    <row r="1700" spans="1:36" x14ac:dyDescent="0.25">
      <c r="A1700" s="7">
        <f t="shared" si="80"/>
        <v>1696</v>
      </c>
      <c r="B1700" s="8"/>
      <c r="C1700" s="5"/>
      <c r="D1700" s="5"/>
      <c r="E1700" s="5"/>
      <c r="F1700" s="7" t="str">
        <f>IF(E1700="","",IF(VLOOKUP(E1700,'Study Locations'!B:D,2,FALSE)="","",VLOOKUP(E1700,'Study Locations'!B:D,2,FALSE)))</f>
        <v/>
      </c>
      <c r="G1700" s="7" t="str">
        <f>IF(E1700="","",IF(VLOOKUP(E1700,'Study Locations'!B:D,3,FALSE)="","",VLOOKUP(E1700,'Study Locations'!B:D,3,FALSE)))</f>
        <v/>
      </c>
      <c r="H1700" s="5"/>
      <c r="I1700" s="5"/>
      <c r="J1700" s="3" t="str">
        <f t="shared" si="78"/>
        <v/>
      </c>
      <c r="K1700" s="29" t="str">
        <f>IF(B1700="","",IF(J1700="","NA",IF(ISNA(VLOOKUP(J1700,'Default  Salaries'!D:E,2,FALSE)),IF(ISNA(VLOOKUP(I1700&amp;"-NA",'Default  Salaries'!D:E,2,FALSE)),"NA",VLOOKUP(I1700&amp;"-NA",'Default  Salaries'!D:E,2,FALSE)),VLOOKUP(J1700,'Default  Salaries'!D:E,2,FALSE))))</f>
        <v/>
      </c>
      <c r="L1700" s="46"/>
      <c r="M1700" s="19"/>
      <c r="N1700" s="45"/>
      <c r="O1700" s="45"/>
      <c r="P1700" s="7" t="str">
        <f t="shared" si="79"/>
        <v/>
      </c>
      <c r="Q1700" s="14"/>
      <c r="R1700" s="15"/>
      <c r="S1700" s="14"/>
      <c r="T1700" s="15"/>
      <c r="U1700" s="14"/>
      <c r="V1700" s="15"/>
      <c r="W1700" s="47"/>
      <c r="X1700" s="48"/>
      <c r="Y1700" s="47"/>
      <c r="Z1700" s="48"/>
      <c r="AA1700" s="47"/>
      <c r="AB1700" s="48"/>
      <c r="AC1700" s="47"/>
      <c r="AD1700" s="48"/>
      <c r="AE1700" s="47"/>
      <c r="AF1700" s="48"/>
      <c r="AG1700" s="47"/>
      <c r="AH1700" s="48"/>
      <c r="AI1700" s="47"/>
      <c r="AJ1700" s="48"/>
    </row>
    <row r="1701" spans="1:36" x14ac:dyDescent="0.25">
      <c r="A1701" s="7">
        <f t="shared" si="80"/>
        <v>1697</v>
      </c>
      <c r="B1701" s="8"/>
      <c r="C1701" s="5"/>
      <c r="D1701" s="5"/>
      <c r="E1701" s="5"/>
      <c r="F1701" s="7" t="str">
        <f>IF(E1701="","",IF(VLOOKUP(E1701,'Study Locations'!B:D,2,FALSE)="","",VLOOKUP(E1701,'Study Locations'!B:D,2,FALSE)))</f>
        <v/>
      </c>
      <c r="G1701" s="7" t="str">
        <f>IF(E1701="","",IF(VLOOKUP(E1701,'Study Locations'!B:D,3,FALSE)="","",VLOOKUP(E1701,'Study Locations'!B:D,3,FALSE)))</f>
        <v/>
      </c>
      <c r="H1701" s="5"/>
      <c r="I1701" s="5"/>
      <c r="J1701" s="3" t="str">
        <f t="shared" si="78"/>
        <v/>
      </c>
      <c r="K1701" s="29" t="str">
        <f>IF(B1701="","",IF(J1701="","NA",IF(ISNA(VLOOKUP(J1701,'Default  Salaries'!D:E,2,FALSE)),IF(ISNA(VLOOKUP(I1701&amp;"-NA",'Default  Salaries'!D:E,2,FALSE)),"NA",VLOOKUP(I1701&amp;"-NA",'Default  Salaries'!D:E,2,FALSE)),VLOOKUP(J1701,'Default  Salaries'!D:E,2,FALSE))))</f>
        <v/>
      </c>
      <c r="L1701" s="46"/>
      <c r="M1701" s="19"/>
      <c r="N1701" s="45"/>
      <c r="O1701" s="45"/>
      <c r="P1701" s="7" t="str">
        <f t="shared" si="79"/>
        <v/>
      </c>
      <c r="Q1701" s="14"/>
      <c r="R1701" s="15"/>
      <c r="S1701" s="14"/>
      <c r="T1701" s="15"/>
      <c r="U1701" s="14"/>
      <c r="V1701" s="15"/>
      <c r="W1701" s="47"/>
      <c r="X1701" s="48"/>
      <c r="Y1701" s="47"/>
      <c r="Z1701" s="48"/>
      <c r="AA1701" s="47"/>
      <c r="AB1701" s="48"/>
      <c r="AC1701" s="47"/>
      <c r="AD1701" s="48"/>
      <c r="AE1701" s="47"/>
      <c r="AF1701" s="48"/>
      <c r="AG1701" s="47"/>
      <c r="AH1701" s="48"/>
      <c r="AI1701" s="47"/>
      <c r="AJ1701" s="48"/>
    </row>
    <row r="1702" spans="1:36" x14ac:dyDescent="0.25">
      <c r="A1702" s="7">
        <f t="shared" si="80"/>
        <v>1698</v>
      </c>
      <c r="B1702" s="8"/>
      <c r="C1702" s="5"/>
      <c r="D1702" s="5"/>
      <c r="E1702" s="5"/>
      <c r="F1702" s="7" t="str">
        <f>IF(E1702="","",IF(VLOOKUP(E1702,'Study Locations'!B:D,2,FALSE)="","",VLOOKUP(E1702,'Study Locations'!B:D,2,FALSE)))</f>
        <v/>
      </c>
      <c r="G1702" s="7" t="str">
        <f>IF(E1702="","",IF(VLOOKUP(E1702,'Study Locations'!B:D,3,FALSE)="","",VLOOKUP(E1702,'Study Locations'!B:D,3,FALSE)))</f>
        <v/>
      </c>
      <c r="H1702" s="5"/>
      <c r="I1702" s="5"/>
      <c r="J1702" s="3" t="str">
        <f t="shared" si="78"/>
        <v/>
      </c>
      <c r="K1702" s="29" t="str">
        <f>IF(B1702="","",IF(J1702="","NA",IF(ISNA(VLOOKUP(J1702,'Default  Salaries'!D:E,2,FALSE)),IF(ISNA(VLOOKUP(I1702&amp;"-NA",'Default  Salaries'!D:E,2,FALSE)),"NA",VLOOKUP(I1702&amp;"-NA",'Default  Salaries'!D:E,2,FALSE)),VLOOKUP(J1702,'Default  Salaries'!D:E,2,FALSE))))</f>
        <v/>
      </c>
      <c r="L1702" s="46"/>
      <c r="M1702" s="19"/>
      <c r="N1702" s="45"/>
      <c r="O1702" s="45"/>
      <c r="P1702" s="7" t="str">
        <f t="shared" si="79"/>
        <v/>
      </c>
      <c r="Q1702" s="14"/>
      <c r="R1702" s="15"/>
      <c r="S1702" s="14"/>
      <c r="T1702" s="15"/>
      <c r="U1702" s="14"/>
      <c r="V1702" s="15"/>
      <c r="W1702" s="47"/>
      <c r="X1702" s="48"/>
      <c r="Y1702" s="47"/>
      <c r="Z1702" s="48"/>
      <c r="AA1702" s="47"/>
      <c r="AB1702" s="48"/>
      <c r="AC1702" s="47"/>
      <c r="AD1702" s="48"/>
      <c r="AE1702" s="47"/>
      <c r="AF1702" s="48"/>
      <c r="AG1702" s="47"/>
      <c r="AH1702" s="48"/>
      <c r="AI1702" s="47"/>
      <c r="AJ1702" s="48"/>
    </row>
    <row r="1703" spans="1:36" x14ac:dyDescent="0.25">
      <c r="A1703" s="7">
        <f t="shared" si="80"/>
        <v>1699</v>
      </c>
      <c r="B1703" s="8"/>
      <c r="C1703" s="5"/>
      <c r="D1703" s="5"/>
      <c r="E1703" s="5"/>
      <c r="F1703" s="7" t="str">
        <f>IF(E1703="","",IF(VLOOKUP(E1703,'Study Locations'!B:D,2,FALSE)="","",VLOOKUP(E1703,'Study Locations'!B:D,2,FALSE)))</f>
        <v/>
      </c>
      <c r="G1703" s="7" t="str">
        <f>IF(E1703="","",IF(VLOOKUP(E1703,'Study Locations'!B:D,3,FALSE)="","",VLOOKUP(E1703,'Study Locations'!B:D,3,FALSE)))</f>
        <v/>
      </c>
      <c r="H1703" s="5"/>
      <c r="I1703" s="5"/>
      <c r="J1703" s="3" t="str">
        <f t="shared" si="78"/>
        <v/>
      </c>
      <c r="K1703" s="29" t="str">
        <f>IF(B1703="","",IF(J1703="","NA",IF(ISNA(VLOOKUP(J1703,'Default  Salaries'!D:E,2,FALSE)),IF(ISNA(VLOOKUP(I1703&amp;"-NA",'Default  Salaries'!D:E,2,FALSE)),"NA",VLOOKUP(I1703&amp;"-NA",'Default  Salaries'!D:E,2,FALSE)),VLOOKUP(J1703,'Default  Salaries'!D:E,2,FALSE))))</f>
        <v/>
      </c>
      <c r="L1703" s="46"/>
      <c r="M1703" s="19"/>
      <c r="N1703" s="45"/>
      <c r="O1703" s="45"/>
      <c r="P1703" s="7" t="str">
        <f t="shared" si="79"/>
        <v/>
      </c>
      <c r="Q1703" s="14"/>
      <c r="R1703" s="15"/>
      <c r="S1703" s="14"/>
      <c r="T1703" s="15"/>
      <c r="U1703" s="14"/>
      <c r="V1703" s="15"/>
      <c r="W1703" s="47"/>
      <c r="X1703" s="48"/>
      <c r="Y1703" s="47"/>
      <c r="Z1703" s="48"/>
      <c r="AA1703" s="47"/>
      <c r="AB1703" s="48"/>
      <c r="AC1703" s="47"/>
      <c r="AD1703" s="48"/>
      <c r="AE1703" s="47"/>
      <c r="AF1703" s="48"/>
      <c r="AG1703" s="47"/>
      <c r="AH1703" s="48"/>
      <c r="AI1703" s="47"/>
      <c r="AJ1703" s="48"/>
    </row>
    <row r="1704" spans="1:36" x14ac:dyDescent="0.25">
      <c r="A1704" s="7">
        <f t="shared" si="80"/>
        <v>1700</v>
      </c>
      <c r="B1704" s="8"/>
      <c r="C1704" s="5"/>
      <c r="D1704" s="5"/>
      <c r="E1704" s="5"/>
      <c r="F1704" s="7" t="str">
        <f>IF(E1704="","",IF(VLOOKUP(E1704,'Study Locations'!B:D,2,FALSE)="","",VLOOKUP(E1704,'Study Locations'!B:D,2,FALSE)))</f>
        <v/>
      </c>
      <c r="G1704" s="7" t="str">
        <f>IF(E1704="","",IF(VLOOKUP(E1704,'Study Locations'!B:D,3,FALSE)="","",VLOOKUP(E1704,'Study Locations'!B:D,3,FALSE)))</f>
        <v/>
      </c>
      <c r="H1704" s="5"/>
      <c r="I1704" s="5"/>
      <c r="J1704" s="3" t="str">
        <f t="shared" si="78"/>
        <v/>
      </c>
      <c r="K1704" s="29" t="str">
        <f>IF(B1704="","",IF(J1704="","NA",IF(ISNA(VLOOKUP(J1704,'Default  Salaries'!D:E,2,FALSE)),IF(ISNA(VLOOKUP(I1704&amp;"-NA",'Default  Salaries'!D:E,2,FALSE)),"NA",VLOOKUP(I1704&amp;"-NA",'Default  Salaries'!D:E,2,FALSE)),VLOOKUP(J1704,'Default  Salaries'!D:E,2,FALSE))))</f>
        <v/>
      </c>
      <c r="L1704" s="46"/>
      <c r="M1704" s="19"/>
      <c r="N1704" s="45"/>
      <c r="O1704" s="45"/>
      <c r="P1704" s="7" t="str">
        <f t="shared" si="79"/>
        <v/>
      </c>
      <c r="Q1704" s="14"/>
      <c r="R1704" s="15"/>
      <c r="S1704" s="14"/>
      <c r="T1704" s="15"/>
      <c r="U1704" s="14"/>
      <c r="V1704" s="15"/>
      <c r="W1704" s="47"/>
      <c r="X1704" s="48"/>
      <c r="Y1704" s="47"/>
      <c r="Z1704" s="48"/>
      <c r="AA1704" s="47"/>
      <c r="AB1704" s="48"/>
      <c r="AC1704" s="47"/>
      <c r="AD1704" s="48"/>
      <c r="AE1704" s="47"/>
      <c r="AF1704" s="48"/>
      <c r="AG1704" s="47"/>
      <c r="AH1704" s="48"/>
      <c r="AI1704" s="47"/>
      <c r="AJ1704" s="48"/>
    </row>
    <row r="1705" spans="1:36" x14ac:dyDescent="0.25">
      <c r="A1705" s="7">
        <f t="shared" si="80"/>
        <v>1701</v>
      </c>
      <c r="B1705" s="8"/>
      <c r="C1705" s="5"/>
      <c r="D1705" s="5"/>
      <c r="E1705" s="5"/>
      <c r="F1705" s="7" t="str">
        <f>IF(E1705="","",IF(VLOOKUP(E1705,'Study Locations'!B:D,2,FALSE)="","",VLOOKUP(E1705,'Study Locations'!B:D,2,FALSE)))</f>
        <v/>
      </c>
      <c r="G1705" s="7" t="str">
        <f>IF(E1705="","",IF(VLOOKUP(E1705,'Study Locations'!B:D,3,FALSE)="","",VLOOKUP(E1705,'Study Locations'!B:D,3,FALSE)))</f>
        <v/>
      </c>
      <c r="H1705" s="5"/>
      <c r="I1705" s="5"/>
      <c r="J1705" s="3" t="str">
        <f t="shared" si="78"/>
        <v/>
      </c>
      <c r="K1705" s="29" t="str">
        <f>IF(B1705="","",IF(J1705="","NA",IF(ISNA(VLOOKUP(J1705,'Default  Salaries'!D:E,2,FALSE)),IF(ISNA(VLOOKUP(I1705&amp;"-NA",'Default  Salaries'!D:E,2,FALSE)),"NA",VLOOKUP(I1705&amp;"-NA",'Default  Salaries'!D:E,2,FALSE)),VLOOKUP(J1705,'Default  Salaries'!D:E,2,FALSE))))</f>
        <v/>
      </c>
      <c r="L1705" s="46"/>
      <c r="M1705" s="19"/>
      <c r="N1705" s="45"/>
      <c r="O1705" s="45"/>
      <c r="P1705" s="7" t="str">
        <f t="shared" si="79"/>
        <v/>
      </c>
      <c r="Q1705" s="14"/>
      <c r="R1705" s="15"/>
      <c r="S1705" s="14"/>
      <c r="T1705" s="15"/>
      <c r="U1705" s="14"/>
      <c r="V1705" s="15"/>
      <c r="W1705" s="47"/>
      <c r="X1705" s="48"/>
      <c r="Y1705" s="47"/>
      <c r="Z1705" s="48"/>
      <c r="AA1705" s="47"/>
      <c r="AB1705" s="48"/>
      <c r="AC1705" s="47"/>
      <c r="AD1705" s="48"/>
      <c r="AE1705" s="47"/>
      <c r="AF1705" s="48"/>
      <c r="AG1705" s="47"/>
      <c r="AH1705" s="48"/>
      <c r="AI1705" s="47"/>
      <c r="AJ1705" s="48"/>
    </row>
    <row r="1706" spans="1:36" x14ac:dyDescent="0.25">
      <c r="A1706" s="7">
        <f t="shared" si="80"/>
        <v>1702</v>
      </c>
      <c r="B1706" s="8"/>
      <c r="C1706" s="5"/>
      <c r="D1706" s="5"/>
      <c r="E1706" s="5"/>
      <c r="F1706" s="7" t="str">
        <f>IF(E1706="","",IF(VLOOKUP(E1706,'Study Locations'!B:D,2,FALSE)="","",VLOOKUP(E1706,'Study Locations'!B:D,2,FALSE)))</f>
        <v/>
      </c>
      <c r="G1706" s="7" t="str">
        <f>IF(E1706="","",IF(VLOOKUP(E1706,'Study Locations'!B:D,3,FALSE)="","",VLOOKUP(E1706,'Study Locations'!B:D,3,FALSE)))</f>
        <v/>
      </c>
      <c r="H1706" s="5"/>
      <c r="I1706" s="5"/>
      <c r="J1706" s="3" t="str">
        <f t="shared" si="78"/>
        <v/>
      </c>
      <c r="K1706" s="29" t="str">
        <f>IF(B1706="","",IF(J1706="","NA",IF(ISNA(VLOOKUP(J1706,'Default  Salaries'!D:E,2,FALSE)),IF(ISNA(VLOOKUP(I1706&amp;"-NA",'Default  Salaries'!D:E,2,FALSE)),"NA",VLOOKUP(I1706&amp;"-NA",'Default  Salaries'!D:E,2,FALSE)),VLOOKUP(J1706,'Default  Salaries'!D:E,2,FALSE))))</f>
        <v/>
      </c>
      <c r="L1706" s="46"/>
      <c r="M1706" s="19"/>
      <c r="N1706" s="45"/>
      <c r="O1706" s="45"/>
      <c r="P1706" s="7" t="str">
        <f t="shared" si="79"/>
        <v/>
      </c>
      <c r="Q1706" s="14"/>
      <c r="R1706" s="15"/>
      <c r="S1706" s="14"/>
      <c r="T1706" s="15"/>
      <c r="U1706" s="14"/>
      <c r="V1706" s="15"/>
      <c r="W1706" s="47"/>
      <c r="X1706" s="48"/>
      <c r="Y1706" s="47"/>
      <c r="Z1706" s="48"/>
      <c r="AA1706" s="47"/>
      <c r="AB1706" s="48"/>
      <c r="AC1706" s="47"/>
      <c r="AD1706" s="48"/>
      <c r="AE1706" s="47"/>
      <c r="AF1706" s="48"/>
      <c r="AG1706" s="47"/>
      <c r="AH1706" s="48"/>
      <c r="AI1706" s="47"/>
      <c r="AJ1706" s="48"/>
    </row>
    <row r="1707" spans="1:36" x14ac:dyDescent="0.25">
      <c r="A1707" s="7">
        <f t="shared" si="80"/>
        <v>1703</v>
      </c>
      <c r="B1707" s="8"/>
      <c r="C1707" s="5"/>
      <c r="D1707" s="5"/>
      <c r="E1707" s="5"/>
      <c r="F1707" s="7" t="str">
        <f>IF(E1707="","",IF(VLOOKUP(E1707,'Study Locations'!B:D,2,FALSE)="","",VLOOKUP(E1707,'Study Locations'!B:D,2,FALSE)))</f>
        <v/>
      </c>
      <c r="G1707" s="7" t="str">
        <f>IF(E1707="","",IF(VLOOKUP(E1707,'Study Locations'!B:D,3,FALSE)="","",VLOOKUP(E1707,'Study Locations'!B:D,3,FALSE)))</f>
        <v/>
      </c>
      <c r="H1707" s="5"/>
      <c r="I1707" s="5"/>
      <c r="J1707" s="3" t="str">
        <f t="shared" si="78"/>
        <v/>
      </c>
      <c r="K1707" s="29" t="str">
        <f>IF(B1707="","",IF(J1707="","NA",IF(ISNA(VLOOKUP(J1707,'Default  Salaries'!D:E,2,FALSE)),IF(ISNA(VLOOKUP(I1707&amp;"-NA",'Default  Salaries'!D:E,2,FALSE)),"NA",VLOOKUP(I1707&amp;"-NA",'Default  Salaries'!D:E,2,FALSE)),VLOOKUP(J1707,'Default  Salaries'!D:E,2,FALSE))))</f>
        <v/>
      </c>
      <c r="L1707" s="46"/>
      <c r="M1707" s="19"/>
      <c r="N1707" s="45"/>
      <c r="O1707" s="45"/>
      <c r="P1707" s="7" t="str">
        <f t="shared" si="79"/>
        <v/>
      </c>
      <c r="Q1707" s="14"/>
      <c r="R1707" s="15"/>
      <c r="S1707" s="14"/>
      <c r="T1707" s="15"/>
      <c r="U1707" s="14"/>
      <c r="V1707" s="15"/>
      <c r="W1707" s="47"/>
      <c r="X1707" s="48"/>
      <c r="Y1707" s="47"/>
      <c r="Z1707" s="48"/>
      <c r="AA1707" s="47"/>
      <c r="AB1707" s="48"/>
      <c r="AC1707" s="47"/>
      <c r="AD1707" s="48"/>
      <c r="AE1707" s="47"/>
      <c r="AF1707" s="48"/>
      <c r="AG1707" s="47"/>
      <c r="AH1707" s="48"/>
      <c r="AI1707" s="47"/>
      <c r="AJ1707" s="48"/>
    </row>
    <row r="1708" spans="1:36" x14ac:dyDescent="0.25">
      <c r="A1708" s="7">
        <f t="shared" si="80"/>
        <v>1704</v>
      </c>
      <c r="B1708" s="8"/>
      <c r="C1708" s="5"/>
      <c r="D1708" s="5"/>
      <c r="E1708" s="5"/>
      <c r="F1708" s="7" t="str">
        <f>IF(E1708="","",IF(VLOOKUP(E1708,'Study Locations'!B:D,2,FALSE)="","",VLOOKUP(E1708,'Study Locations'!B:D,2,FALSE)))</f>
        <v/>
      </c>
      <c r="G1708" s="7" t="str">
        <f>IF(E1708="","",IF(VLOOKUP(E1708,'Study Locations'!B:D,3,FALSE)="","",VLOOKUP(E1708,'Study Locations'!B:D,3,FALSE)))</f>
        <v/>
      </c>
      <c r="H1708" s="5"/>
      <c r="I1708" s="5"/>
      <c r="J1708" s="3" t="str">
        <f t="shared" si="78"/>
        <v/>
      </c>
      <c r="K1708" s="29" t="str">
        <f>IF(B1708="","",IF(J1708="","NA",IF(ISNA(VLOOKUP(J1708,'Default  Salaries'!D:E,2,FALSE)),IF(ISNA(VLOOKUP(I1708&amp;"-NA",'Default  Salaries'!D:E,2,FALSE)),"NA",VLOOKUP(I1708&amp;"-NA",'Default  Salaries'!D:E,2,FALSE)),VLOOKUP(J1708,'Default  Salaries'!D:E,2,FALSE))))</f>
        <v/>
      </c>
      <c r="L1708" s="46"/>
      <c r="M1708" s="19"/>
      <c r="N1708" s="45"/>
      <c r="O1708" s="45"/>
      <c r="P1708" s="7" t="str">
        <f t="shared" si="79"/>
        <v/>
      </c>
      <c r="Q1708" s="14"/>
      <c r="R1708" s="15"/>
      <c r="S1708" s="14"/>
      <c r="T1708" s="15"/>
      <c r="U1708" s="14"/>
      <c r="V1708" s="15"/>
      <c r="W1708" s="47"/>
      <c r="X1708" s="48"/>
      <c r="Y1708" s="47"/>
      <c r="Z1708" s="48"/>
      <c r="AA1708" s="47"/>
      <c r="AB1708" s="48"/>
      <c r="AC1708" s="47"/>
      <c r="AD1708" s="48"/>
      <c r="AE1708" s="47"/>
      <c r="AF1708" s="48"/>
      <c r="AG1708" s="47"/>
      <c r="AH1708" s="48"/>
      <c r="AI1708" s="47"/>
      <c r="AJ1708" s="48"/>
    </row>
    <row r="1709" spans="1:36" x14ac:dyDescent="0.25">
      <c r="A1709" s="7">
        <f t="shared" si="80"/>
        <v>1705</v>
      </c>
      <c r="B1709" s="8"/>
      <c r="C1709" s="5"/>
      <c r="D1709" s="5"/>
      <c r="E1709" s="5"/>
      <c r="F1709" s="7" t="str">
        <f>IF(E1709="","",IF(VLOOKUP(E1709,'Study Locations'!B:D,2,FALSE)="","",VLOOKUP(E1709,'Study Locations'!B:D,2,FALSE)))</f>
        <v/>
      </c>
      <c r="G1709" s="7" t="str">
        <f>IF(E1709="","",IF(VLOOKUP(E1709,'Study Locations'!B:D,3,FALSE)="","",VLOOKUP(E1709,'Study Locations'!B:D,3,FALSE)))</f>
        <v/>
      </c>
      <c r="H1709" s="5"/>
      <c r="I1709" s="5"/>
      <c r="J1709" s="3" t="str">
        <f t="shared" si="78"/>
        <v/>
      </c>
      <c r="K1709" s="29" t="str">
        <f>IF(B1709="","",IF(J1709="","NA",IF(ISNA(VLOOKUP(J1709,'Default  Salaries'!D:E,2,FALSE)),IF(ISNA(VLOOKUP(I1709&amp;"-NA",'Default  Salaries'!D:E,2,FALSE)),"NA",VLOOKUP(I1709&amp;"-NA",'Default  Salaries'!D:E,2,FALSE)),VLOOKUP(J1709,'Default  Salaries'!D:E,2,FALSE))))</f>
        <v/>
      </c>
      <c r="L1709" s="46"/>
      <c r="M1709" s="19"/>
      <c r="N1709" s="45"/>
      <c r="O1709" s="45"/>
      <c r="P1709" s="7" t="str">
        <f t="shared" si="79"/>
        <v/>
      </c>
      <c r="Q1709" s="14"/>
      <c r="R1709" s="15"/>
      <c r="S1709" s="14"/>
      <c r="T1709" s="15"/>
      <c r="U1709" s="14"/>
      <c r="V1709" s="15"/>
      <c r="W1709" s="47"/>
      <c r="X1709" s="48"/>
      <c r="Y1709" s="47"/>
      <c r="Z1709" s="48"/>
      <c r="AA1709" s="47"/>
      <c r="AB1709" s="48"/>
      <c r="AC1709" s="47"/>
      <c r="AD1709" s="48"/>
      <c r="AE1709" s="47"/>
      <c r="AF1709" s="48"/>
      <c r="AG1709" s="47"/>
      <c r="AH1709" s="48"/>
      <c r="AI1709" s="47"/>
      <c r="AJ1709" s="48"/>
    </row>
    <row r="1710" spans="1:36" x14ac:dyDescent="0.25">
      <c r="A1710" s="7">
        <f t="shared" si="80"/>
        <v>1706</v>
      </c>
      <c r="B1710" s="8"/>
      <c r="C1710" s="5"/>
      <c r="D1710" s="5"/>
      <c r="E1710" s="5"/>
      <c r="F1710" s="7" t="str">
        <f>IF(E1710="","",IF(VLOOKUP(E1710,'Study Locations'!B:D,2,FALSE)="","",VLOOKUP(E1710,'Study Locations'!B:D,2,FALSE)))</f>
        <v/>
      </c>
      <c r="G1710" s="7" t="str">
        <f>IF(E1710="","",IF(VLOOKUP(E1710,'Study Locations'!B:D,3,FALSE)="","",VLOOKUP(E1710,'Study Locations'!B:D,3,FALSE)))</f>
        <v/>
      </c>
      <c r="H1710" s="5"/>
      <c r="I1710" s="5"/>
      <c r="J1710" s="3" t="str">
        <f t="shared" si="78"/>
        <v/>
      </c>
      <c r="K1710" s="29" t="str">
        <f>IF(B1710="","",IF(J1710="","NA",IF(ISNA(VLOOKUP(J1710,'Default  Salaries'!D:E,2,FALSE)),IF(ISNA(VLOOKUP(I1710&amp;"-NA",'Default  Salaries'!D:E,2,FALSE)),"NA",VLOOKUP(I1710&amp;"-NA",'Default  Salaries'!D:E,2,FALSE)),VLOOKUP(J1710,'Default  Salaries'!D:E,2,FALSE))))</f>
        <v/>
      </c>
      <c r="L1710" s="46"/>
      <c r="M1710" s="19"/>
      <c r="N1710" s="45"/>
      <c r="O1710" s="45"/>
      <c r="P1710" s="7" t="str">
        <f t="shared" si="79"/>
        <v/>
      </c>
      <c r="Q1710" s="14"/>
      <c r="R1710" s="15"/>
      <c r="S1710" s="14"/>
      <c r="T1710" s="15"/>
      <c r="U1710" s="14"/>
      <c r="V1710" s="15"/>
      <c r="W1710" s="47"/>
      <c r="X1710" s="48"/>
      <c r="Y1710" s="47"/>
      <c r="Z1710" s="48"/>
      <c r="AA1710" s="47"/>
      <c r="AB1710" s="48"/>
      <c r="AC1710" s="47"/>
      <c r="AD1710" s="48"/>
      <c r="AE1710" s="47"/>
      <c r="AF1710" s="48"/>
      <c r="AG1710" s="47"/>
      <c r="AH1710" s="48"/>
      <c r="AI1710" s="47"/>
      <c r="AJ1710" s="48"/>
    </row>
    <row r="1711" spans="1:36" x14ac:dyDescent="0.25">
      <c r="A1711" s="7">
        <f t="shared" si="80"/>
        <v>1707</v>
      </c>
      <c r="B1711" s="8"/>
      <c r="C1711" s="5"/>
      <c r="D1711" s="5"/>
      <c r="E1711" s="5"/>
      <c r="F1711" s="7" t="str">
        <f>IF(E1711="","",IF(VLOOKUP(E1711,'Study Locations'!B:D,2,FALSE)="","",VLOOKUP(E1711,'Study Locations'!B:D,2,FALSE)))</f>
        <v/>
      </c>
      <c r="G1711" s="7" t="str">
        <f>IF(E1711="","",IF(VLOOKUP(E1711,'Study Locations'!B:D,3,FALSE)="","",VLOOKUP(E1711,'Study Locations'!B:D,3,FALSE)))</f>
        <v/>
      </c>
      <c r="H1711" s="5"/>
      <c r="I1711" s="5"/>
      <c r="J1711" s="3" t="str">
        <f t="shared" si="78"/>
        <v/>
      </c>
      <c r="K1711" s="29" t="str">
        <f>IF(B1711="","",IF(J1711="","NA",IF(ISNA(VLOOKUP(J1711,'Default  Salaries'!D:E,2,FALSE)),IF(ISNA(VLOOKUP(I1711&amp;"-NA",'Default  Salaries'!D:E,2,FALSE)),"NA",VLOOKUP(I1711&amp;"-NA",'Default  Salaries'!D:E,2,FALSE)),VLOOKUP(J1711,'Default  Salaries'!D:E,2,FALSE))))</f>
        <v/>
      </c>
      <c r="L1711" s="46"/>
      <c r="M1711" s="19"/>
      <c r="N1711" s="45"/>
      <c r="O1711" s="45"/>
      <c r="P1711" s="7" t="str">
        <f t="shared" si="79"/>
        <v/>
      </c>
      <c r="Q1711" s="14"/>
      <c r="R1711" s="15"/>
      <c r="S1711" s="14"/>
      <c r="T1711" s="15"/>
      <c r="U1711" s="14"/>
      <c r="V1711" s="15"/>
      <c r="W1711" s="47"/>
      <c r="X1711" s="48"/>
      <c r="Y1711" s="47"/>
      <c r="Z1711" s="48"/>
      <c r="AA1711" s="47"/>
      <c r="AB1711" s="48"/>
      <c r="AC1711" s="47"/>
      <c r="AD1711" s="48"/>
      <c r="AE1711" s="47"/>
      <c r="AF1711" s="48"/>
      <c r="AG1711" s="47"/>
      <c r="AH1711" s="48"/>
      <c r="AI1711" s="47"/>
      <c r="AJ1711" s="48"/>
    </row>
    <row r="1712" spans="1:36" x14ac:dyDescent="0.25">
      <c r="A1712" s="7">
        <f t="shared" si="80"/>
        <v>1708</v>
      </c>
      <c r="B1712" s="8"/>
      <c r="C1712" s="5"/>
      <c r="D1712" s="5"/>
      <c r="E1712" s="5"/>
      <c r="F1712" s="7" t="str">
        <f>IF(E1712="","",IF(VLOOKUP(E1712,'Study Locations'!B:D,2,FALSE)="","",VLOOKUP(E1712,'Study Locations'!B:D,2,FALSE)))</f>
        <v/>
      </c>
      <c r="G1712" s="7" t="str">
        <f>IF(E1712="","",IF(VLOOKUP(E1712,'Study Locations'!B:D,3,FALSE)="","",VLOOKUP(E1712,'Study Locations'!B:D,3,FALSE)))</f>
        <v/>
      </c>
      <c r="H1712" s="5"/>
      <c r="I1712" s="5"/>
      <c r="J1712" s="3" t="str">
        <f t="shared" si="78"/>
        <v/>
      </c>
      <c r="K1712" s="29" t="str">
        <f>IF(B1712="","",IF(J1712="","NA",IF(ISNA(VLOOKUP(J1712,'Default  Salaries'!D:E,2,FALSE)),IF(ISNA(VLOOKUP(I1712&amp;"-NA",'Default  Salaries'!D:E,2,FALSE)),"NA",VLOOKUP(I1712&amp;"-NA",'Default  Salaries'!D:E,2,FALSE)),VLOOKUP(J1712,'Default  Salaries'!D:E,2,FALSE))))</f>
        <v/>
      </c>
      <c r="L1712" s="46"/>
      <c r="M1712" s="19"/>
      <c r="N1712" s="45"/>
      <c r="O1712" s="45"/>
      <c r="P1712" s="7" t="str">
        <f t="shared" si="79"/>
        <v/>
      </c>
      <c r="Q1712" s="14"/>
      <c r="R1712" s="15"/>
      <c r="S1712" s="14"/>
      <c r="T1712" s="15"/>
      <c r="U1712" s="14"/>
      <c r="V1712" s="15"/>
      <c r="W1712" s="47"/>
      <c r="X1712" s="48"/>
      <c r="Y1712" s="47"/>
      <c r="Z1712" s="48"/>
      <c r="AA1712" s="47"/>
      <c r="AB1712" s="48"/>
      <c r="AC1712" s="47"/>
      <c r="AD1712" s="48"/>
      <c r="AE1712" s="47"/>
      <c r="AF1712" s="48"/>
      <c r="AG1712" s="47"/>
      <c r="AH1712" s="48"/>
      <c r="AI1712" s="47"/>
      <c r="AJ1712" s="48"/>
    </row>
    <row r="1713" spans="1:36" x14ac:dyDescent="0.25">
      <c r="A1713" s="7">
        <f t="shared" si="80"/>
        <v>1709</v>
      </c>
      <c r="B1713" s="8"/>
      <c r="C1713" s="5"/>
      <c r="D1713" s="5"/>
      <c r="E1713" s="5"/>
      <c r="F1713" s="7" t="str">
        <f>IF(E1713="","",IF(VLOOKUP(E1713,'Study Locations'!B:D,2,FALSE)="","",VLOOKUP(E1713,'Study Locations'!B:D,2,FALSE)))</f>
        <v/>
      </c>
      <c r="G1713" s="7" t="str">
        <f>IF(E1713="","",IF(VLOOKUP(E1713,'Study Locations'!B:D,3,FALSE)="","",VLOOKUP(E1713,'Study Locations'!B:D,3,FALSE)))</f>
        <v/>
      </c>
      <c r="H1713" s="5"/>
      <c r="I1713" s="5"/>
      <c r="J1713" s="3" t="str">
        <f t="shared" si="78"/>
        <v/>
      </c>
      <c r="K1713" s="29" t="str">
        <f>IF(B1713="","",IF(J1713="","NA",IF(ISNA(VLOOKUP(J1713,'Default  Salaries'!D:E,2,FALSE)),IF(ISNA(VLOOKUP(I1713&amp;"-NA",'Default  Salaries'!D:E,2,FALSE)),"NA",VLOOKUP(I1713&amp;"-NA",'Default  Salaries'!D:E,2,FALSE)),VLOOKUP(J1713,'Default  Salaries'!D:E,2,FALSE))))</f>
        <v/>
      </c>
      <c r="L1713" s="46"/>
      <c r="M1713" s="19"/>
      <c r="N1713" s="45"/>
      <c r="O1713" s="45"/>
      <c r="P1713" s="7" t="str">
        <f t="shared" si="79"/>
        <v/>
      </c>
      <c r="Q1713" s="14"/>
      <c r="R1713" s="15"/>
      <c r="S1713" s="14"/>
      <c r="T1713" s="15"/>
      <c r="U1713" s="14"/>
      <c r="V1713" s="15"/>
      <c r="W1713" s="47"/>
      <c r="X1713" s="48"/>
      <c r="Y1713" s="47"/>
      <c r="Z1713" s="48"/>
      <c r="AA1713" s="47"/>
      <c r="AB1713" s="48"/>
      <c r="AC1713" s="47"/>
      <c r="AD1713" s="48"/>
      <c r="AE1713" s="47"/>
      <c r="AF1713" s="48"/>
      <c r="AG1713" s="47"/>
      <c r="AH1713" s="48"/>
      <c r="AI1713" s="47"/>
      <c r="AJ1713" s="48"/>
    </row>
    <row r="1714" spans="1:36" x14ac:dyDescent="0.25">
      <c r="A1714" s="7">
        <f t="shared" si="80"/>
        <v>1710</v>
      </c>
      <c r="B1714" s="8"/>
      <c r="C1714" s="5"/>
      <c r="D1714" s="5"/>
      <c r="E1714" s="5"/>
      <c r="F1714" s="7" t="str">
        <f>IF(E1714="","",IF(VLOOKUP(E1714,'Study Locations'!B:D,2,FALSE)="","",VLOOKUP(E1714,'Study Locations'!B:D,2,FALSE)))</f>
        <v/>
      </c>
      <c r="G1714" s="7" t="str">
        <f>IF(E1714="","",IF(VLOOKUP(E1714,'Study Locations'!B:D,3,FALSE)="","",VLOOKUP(E1714,'Study Locations'!B:D,3,FALSE)))</f>
        <v/>
      </c>
      <c r="H1714" s="5"/>
      <c r="I1714" s="5"/>
      <c r="J1714" s="3" t="str">
        <f t="shared" si="78"/>
        <v/>
      </c>
      <c r="K1714" s="29" t="str">
        <f>IF(B1714="","",IF(J1714="","NA",IF(ISNA(VLOOKUP(J1714,'Default  Salaries'!D:E,2,FALSE)),IF(ISNA(VLOOKUP(I1714&amp;"-NA",'Default  Salaries'!D:E,2,FALSE)),"NA",VLOOKUP(I1714&amp;"-NA",'Default  Salaries'!D:E,2,FALSE)),VLOOKUP(J1714,'Default  Salaries'!D:E,2,FALSE))))</f>
        <v/>
      </c>
      <c r="L1714" s="46"/>
      <c r="M1714" s="19"/>
      <c r="N1714" s="45"/>
      <c r="O1714" s="45"/>
      <c r="P1714" s="7" t="str">
        <f t="shared" si="79"/>
        <v/>
      </c>
      <c r="Q1714" s="14"/>
      <c r="R1714" s="15"/>
      <c r="S1714" s="14"/>
      <c r="T1714" s="15"/>
      <c r="U1714" s="14"/>
      <c r="V1714" s="15"/>
      <c r="W1714" s="47"/>
      <c r="X1714" s="48"/>
      <c r="Y1714" s="47"/>
      <c r="Z1714" s="48"/>
      <c r="AA1714" s="47"/>
      <c r="AB1714" s="48"/>
      <c r="AC1714" s="47"/>
      <c r="AD1714" s="48"/>
      <c r="AE1714" s="47"/>
      <c r="AF1714" s="48"/>
      <c r="AG1714" s="47"/>
      <c r="AH1714" s="48"/>
      <c r="AI1714" s="47"/>
      <c r="AJ1714" s="48"/>
    </row>
    <row r="1715" spans="1:36" x14ac:dyDescent="0.25">
      <c r="A1715" s="7">
        <f t="shared" si="80"/>
        <v>1711</v>
      </c>
      <c r="B1715" s="8"/>
      <c r="C1715" s="5"/>
      <c r="D1715" s="5"/>
      <c r="E1715" s="5"/>
      <c r="F1715" s="7" t="str">
        <f>IF(E1715="","",IF(VLOOKUP(E1715,'Study Locations'!B:D,2,FALSE)="","",VLOOKUP(E1715,'Study Locations'!B:D,2,FALSE)))</f>
        <v/>
      </c>
      <c r="G1715" s="7" t="str">
        <f>IF(E1715="","",IF(VLOOKUP(E1715,'Study Locations'!B:D,3,FALSE)="","",VLOOKUP(E1715,'Study Locations'!B:D,3,FALSE)))</f>
        <v/>
      </c>
      <c r="H1715" s="5"/>
      <c r="I1715" s="5"/>
      <c r="J1715" s="3" t="str">
        <f t="shared" si="78"/>
        <v/>
      </c>
      <c r="K1715" s="29" t="str">
        <f>IF(B1715="","",IF(J1715="","NA",IF(ISNA(VLOOKUP(J1715,'Default  Salaries'!D:E,2,FALSE)),IF(ISNA(VLOOKUP(I1715&amp;"-NA",'Default  Salaries'!D:E,2,FALSE)),"NA",VLOOKUP(I1715&amp;"-NA",'Default  Salaries'!D:E,2,FALSE)),VLOOKUP(J1715,'Default  Salaries'!D:E,2,FALSE))))</f>
        <v/>
      </c>
      <c r="L1715" s="46"/>
      <c r="M1715" s="19"/>
      <c r="N1715" s="45"/>
      <c r="O1715" s="45"/>
      <c r="P1715" s="7" t="str">
        <f t="shared" si="79"/>
        <v/>
      </c>
      <c r="Q1715" s="14"/>
      <c r="R1715" s="15"/>
      <c r="S1715" s="14"/>
      <c r="T1715" s="15"/>
      <c r="U1715" s="14"/>
      <c r="V1715" s="15"/>
      <c r="W1715" s="47"/>
      <c r="X1715" s="48"/>
      <c r="Y1715" s="47"/>
      <c r="Z1715" s="48"/>
      <c r="AA1715" s="47"/>
      <c r="AB1715" s="48"/>
      <c r="AC1715" s="47"/>
      <c r="AD1715" s="48"/>
      <c r="AE1715" s="47"/>
      <c r="AF1715" s="48"/>
      <c r="AG1715" s="47"/>
      <c r="AH1715" s="48"/>
      <c r="AI1715" s="47"/>
      <c r="AJ1715" s="48"/>
    </row>
    <row r="1716" spans="1:36" x14ac:dyDescent="0.25">
      <c r="A1716" s="7">
        <f t="shared" si="80"/>
        <v>1712</v>
      </c>
      <c r="B1716" s="8"/>
      <c r="C1716" s="5"/>
      <c r="D1716" s="5"/>
      <c r="E1716" s="5"/>
      <c r="F1716" s="7" t="str">
        <f>IF(E1716="","",IF(VLOOKUP(E1716,'Study Locations'!B:D,2,FALSE)="","",VLOOKUP(E1716,'Study Locations'!B:D,2,FALSE)))</f>
        <v/>
      </c>
      <c r="G1716" s="7" t="str">
        <f>IF(E1716="","",IF(VLOOKUP(E1716,'Study Locations'!B:D,3,FALSE)="","",VLOOKUP(E1716,'Study Locations'!B:D,3,FALSE)))</f>
        <v/>
      </c>
      <c r="H1716" s="5"/>
      <c r="I1716" s="5"/>
      <c r="J1716" s="3" t="str">
        <f t="shared" si="78"/>
        <v/>
      </c>
      <c r="K1716" s="29" t="str">
        <f>IF(B1716="","",IF(J1716="","NA",IF(ISNA(VLOOKUP(J1716,'Default  Salaries'!D:E,2,FALSE)),IF(ISNA(VLOOKUP(I1716&amp;"-NA",'Default  Salaries'!D:E,2,FALSE)),"NA",VLOOKUP(I1716&amp;"-NA",'Default  Salaries'!D:E,2,FALSE)),VLOOKUP(J1716,'Default  Salaries'!D:E,2,FALSE))))</f>
        <v/>
      </c>
      <c r="L1716" s="46"/>
      <c r="M1716" s="19"/>
      <c r="N1716" s="45"/>
      <c r="O1716" s="45"/>
      <c r="P1716" s="7" t="str">
        <f t="shared" si="79"/>
        <v/>
      </c>
      <c r="Q1716" s="14"/>
      <c r="R1716" s="15"/>
      <c r="S1716" s="14"/>
      <c r="T1716" s="15"/>
      <c r="U1716" s="14"/>
      <c r="V1716" s="15"/>
      <c r="W1716" s="47"/>
      <c r="X1716" s="48"/>
      <c r="Y1716" s="47"/>
      <c r="Z1716" s="48"/>
      <c r="AA1716" s="47"/>
      <c r="AB1716" s="48"/>
      <c r="AC1716" s="47"/>
      <c r="AD1716" s="48"/>
      <c r="AE1716" s="47"/>
      <c r="AF1716" s="48"/>
      <c r="AG1716" s="47"/>
      <c r="AH1716" s="48"/>
      <c r="AI1716" s="47"/>
      <c r="AJ1716" s="48"/>
    </row>
    <row r="1717" spans="1:36" x14ac:dyDescent="0.25">
      <c r="A1717" s="7">
        <f t="shared" si="80"/>
        <v>1713</v>
      </c>
      <c r="B1717" s="8"/>
      <c r="C1717" s="5"/>
      <c r="D1717" s="5"/>
      <c r="E1717" s="5"/>
      <c r="F1717" s="7" t="str">
        <f>IF(E1717="","",IF(VLOOKUP(E1717,'Study Locations'!B:D,2,FALSE)="","",VLOOKUP(E1717,'Study Locations'!B:D,2,FALSE)))</f>
        <v/>
      </c>
      <c r="G1717" s="7" t="str">
        <f>IF(E1717="","",IF(VLOOKUP(E1717,'Study Locations'!B:D,3,FALSE)="","",VLOOKUP(E1717,'Study Locations'!B:D,3,FALSE)))</f>
        <v/>
      </c>
      <c r="H1717" s="5"/>
      <c r="I1717" s="5"/>
      <c r="J1717" s="3" t="str">
        <f t="shared" si="78"/>
        <v/>
      </c>
      <c r="K1717" s="29" t="str">
        <f>IF(B1717="","",IF(J1717="","NA",IF(ISNA(VLOOKUP(J1717,'Default  Salaries'!D:E,2,FALSE)),IF(ISNA(VLOOKUP(I1717&amp;"-NA",'Default  Salaries'!D:E,2,FALSE)),"NA",VLOOKUP(I1717&amp;"-NA",'Default  Salaries'!D:E,2,FALSE)),VLOOKUP(J1717,'Default  Salaries'!D:E,2,FALSE))))</f>
        <v/>
      </c>
      <c r="L1717" s="46"/>
      <c r="M1717" s="19"/>
      <c r="N1717" s="45"/>
      <c r="O1717" s="45"/>
      <c r="P1717" s="7" t="str">
        <f t="shared" si="79"/>
        <v/>
      </c>
      <c r="Q1717" s="14"/>
      <c r="R1717" s="15"/>
      <c r="S1717" s="14"/>
      <c r="T1717" s="15"/>
      <c r="U1717" s="14"/>
      <c r="V1717" s="15"/>
      <c r="W1717" s="47"/>
      <c r="X1717" s="48"/>
      <c r="Y1717" s="47"/>
      <c r="Z1717" s="48"/>
      <c r="AA1717" s="47"/>
      <c r="AB1717" s="48"/>
      <c r="AC1717" s="47"/>
      <c r="AD1717" s="48"/>
      <c r="AE1717" s="47"/>
      <c r="AF1717" s="48"/>
      <c r="AG1717" s="47"/>
      <c r="AH1717" s="48"/>
      <c r="AI1717" s="47"/>
      <c r="AJ1717" s="48"/>
    </row>
    <row r="1718" spans="1:36" x14ac:dyDescent="0.25">
      <c r="A1718" s="7">
        <f t="shared" si="80"/>
        <v>1714</v>
      </c>
      <c r="B1718" s="8"/>
      <c r="C1718" s="5"/>
      <c r="D1718" s="5"/>
      <c r="E1718" s="5"/>
      <c r="F1718" s="7" t="str">
        <f>IF(E1718="","",IF(VLOOKUP(E1718,'Study Locations'!B:D,2,FALSE)="","",VLOOKUP(E1718,'Study Locations'!B:D,2,FALSE)))</f>
        <v/>
      </c>
      <c r="G1718" s="7" t="str">
        <f>IF(E1718="","",IF(VLOOKUP(E1718,'Study Locations'!B:D,3,FALSE)="","",VLOOKUP(E1718,'Study Locations'!B:D,3,FALSE)))</f>
        <v/>
      </c>
      <c r="H1718" s="5"/>
      <c r="I1718" s="5"/>
      <c r="J1718" s="3" t="str">
        <f t="shared" si="78"/>
        <v/>
      </c>
      <c r="K1718" s="29" t="str">
        <f>IF(B1718="","",IF(J1718="","NA",IF(ISNA(VLOOKUP(J1718,'Default  Salaries'!D:E,2,FALSE)),IF(ISNA(VLOOKUP(I1718&amp;"-NA",'Default  Salaries'!D:E,2,FALSE)),"NA",VLOOKUP(I1718&amp;"-NA",'Default  Salaries'!D:E,2,FALSE)),VLOOKUP(J1718,'Default  Salaries'!D:E,2,FALSE))))</f>
        <v/>
      </c>
      <c r="L1718" s="46"/>
      <c r="M1718" s="19"/>
      <c r="N1718" s="45"/>
      <c r="O1718" s="45"/>
      <c r="P1718" s="7" t="str">
        <f t="shared" si="79"/>
        <v/>
      </c>
      <c r="Q1718" s="14"/>
      <c r="R1718" s="15"/>
      <c r="S1718" s="14"/>
      <c r="T1718" s="15"/>
      <c r="U1718" s="14"/>
      <c r="V1718" s="15"/>
      <c r="W1718" s="47"/>
      <c r="X1718" s="48"/>
      <c r="Y1718" s="47"/>
      <c r="Z1718" s="48"/>
      <c r="AA1718" s="47"/>
      <c r="AB1718" s="48"/>
      <c r="AC1718" s="47"/>
      <c r="AD1718" s="48"/>
      <c r="AE1718" s="47"/>
      <c r="AF1718" s="48"/>
      <c r="AG1718" s="47"/>
      <c r="AH1718" s="48"/>
      <c r="AI1718" s="47"/>
      <c r="AJ1718" s="48"/>
    </row>
    <row r="1719" spans="1:36" x14ac:dyDescent="0.25">
      <c r="A1719" s="7">
        <f t="shared" si="80"/>
        <v>1715</v>
      </c>
      <c r="B1719" s="8"/>
      <c r="C1719" s="5"/>
      <c r="D1719" s="5"/>
      <c r="E1719" s="5"/>
      <c r="F1719" s="7" t="str">
        <f>IF(E1719="","",IF(VLOOKUP(E1719,'Study Locations'!B:D,2,FALSE)="","",VLOOKUP(E1719,'Study Locations'!B:D,2,FALSE)))</f>
        <v/>
      </c>
      <c r="G1719" s="7" t="str">
        <f>IF(E1719="","",IF(VLOOKUP(E1719,'Study Locations'!B:D,3,FALSE)="","",VLOOKUP(E1719,'Study Locations'!B:D,3,FALSE)))</f>
        <v/>
      </c>
      <c r="H1719" s="5"/>
      <c r="I1719" s="5"/>
      <c r="J1719" s="3" t="str">
        <f t="shared" si="78"/>
        <v/>
      </c>
      <c r="K1719" s="29" t="str">
        <f>IF(B1719="","",IF(J1719="","NA",IF(ISNA(VLOOKUP(J1719,'Default  Salaries'!D:E,2,FALSE)),IF(ISNA(VLOOKUP(I1719&amp;"-NA",'Default  Salaries'!D:E,2,FALSE)),"NA",VLOOKUP(I1719&amp;"-NA",'Default  Salaries'!D:E,2,FALSE)),VLOOKUP(J1719,'Default  Salaries'!D:E,2,FALSE))))</f>
        <v/>
      </c>
      <c r="L1719" s="46"/>
      <c r="M1719" s="19"/>
      <c r="N1719" s="45"/>
      <c r="O1719" s="45"/>
      <c r="P1719" s="7" t="str">
        <f t="shared" si="79"/>
        <v/>
      </c>
      <c r="Q1719" s="14"/>
      <c r="R1719" s="15"/>
      <c r="S1719" s="14"/>
      <c r="T1719" s="15"/>
      <c r="U1719" s="14"/>
      <c r="V1719" s="15"/>
      <c r="W1719" s="47"/>
      <c r="X1719" s="48"/>
      <c r="Y1719" s="47"/>
      <c r="Z1719" s="48"/>
      <c r="AA1719" s="47"/>
      <c r="AB1719" s="48"/>
      <c r="AC1719" s="47"/>
      <c r="AD1719" s="48"/>
      <c r="AE1719" s="47"/>
      <c r="AF1719" s="48"/>
      <c r="AG1719" s="47"/>
      <c r="AH1719" s="48"/>
      <c r="AI1719" s="47"/>
      <c r="AJ1719" s="48"/>
    </row>
    <row r="1720" spans="1:36" x14ac:dyDescent="0.25">
      <c r="A1720" s="7">
        <f t="shared" si="80"/>
        <v>1716</v>
      </c>
      <c r="B1720" s="8"/>
      <c r="C1720" s="5"/>
      <c r="D1720" s="5"/>
      <c r="E1720" s="5"/>
      <c r="F1720" s="7" t="str">
        <f>IF(E1720="","",IF(VLOOKUP(E1720,'Study Locations'!B:D,2,FALSE)="","",VLOOKUP(E1720,'Study Locations'!B:D,2,FALSE)))</f>
        <v/>
      </c>
      <c r="G1720" s="7" t="str">
        <f>IF(E1720="","",IF(VLOOKUP(E1720,'Study Locations'!B:D,3,FALSE)="","",VLOOKUP(E1720,'Study Locations'!B:D,3,FALSE)))</f>
        <v/>
      </c>
      <c r="H1720" s="5"/>
      <c r="I1720" s="5"/>
      <c r="J1720" s="3" t="str">
        <f t="shared" si="78"/>
        <v/>
      </c>
      <c r="K1720" s="29" t="str">
        <f>IF(B1720="","",IF(J1720="","NA",IF(ISNA(VLOOKUP(J1720,'Default  Salaries'!D:E,2,FALSE)),IF(ISNA(VLOOKUP(I1720&amp;"-NA",'Default  Salaries'!D:E,2,FALSE)),"NA",VLOOKUP(I1720&amp;"-NA",'Default  Salaries'!D:E,2,FALSE)),VLOOKUP(J1720,'Default  Salaries'!D:E,2,FALSE))))</f>
        <v/>
      </c>
      <c r="L1720" s="46"/>
      <c r="M1720" s="19"/>
      <c r="N1720" s="45"/>
      <c r="O1720" s="45"/>
      <c r="P1720" s="7" t="str">
        <f t="shared" si="79"/>
        <v/>
      </c>
      <c r="Q1720" s="14"/>
      <c r="R1720" s="15"/>
      <c r="S1720" s="14"/>
      <c r="T1720" s="15"/>
      <c r="U1720" s="14"/>
      <c r="V1720" s="15"/>
      <c r="W1720" s="47"/>
      <c r="X1720" s="48"/>
      <c r="Y1720" s="47"/>
      <c r="Z1720" s="48"/>
      <c r="AA1720" s="47"/>
      <c r="AB1720" s="48"/>
      <c r="AC1720" s="47"/>
      <c r="AD1720" s="48"/>
      <c r="AE1720" s="47"/>
      <c r="AF1720" s="48"/>
      <c r="AG1720" s="47"/>
      <c r="AH1720" s="48"/>
      <c r="AI1720" s="47"/>
      <c r="AJ1720" s="48"/>
    </row>
    <row r="1721" spans="1:36" x14ac:dyDescent="0.25">
      <c r="A1721" s="7">
        <f t="shared" si="80"/>
        <v>1717</v>
      </c>
      <c r="B1721" s="8"/>
      <c r="C1721" s="5"/>
      <c r="D1721" s="5"/>
      <c r="E1721" s="5"/>
      <c r="F1721" s="7" t="str">
        <f>IF(E1721="","",IF(VLOOKUP(E1721,'Study Locations'!B:D,2,FALSE)="","",VLOOKUP(E1721,'Study Locations'!B:D,2,FALSE)))</f>
        <v/>
      </c>
      <c r="G1721" s="7" t="str">
        <f>IF(E1721="","",IF(VLOOKUP(E1721,'Study Locations'!B:D,3,FALSE)="","",VLOOKUP(E1721,'Study Locations'!B:D,3,FALSE)))</f>
        <v/>
      </c>
      <c r="H1721" s="5"/>
      <c r="I1721" s="5"/>
      <c r="J1721" s="3" t="str">
        <f t="shared" si="78"/>
        <v/>
      </c>
      <c r="K1721" s="29" t="str">
        <f>IF(B1721="","",IF(J1721="","NA",IF(ISNA(VLOOKUP(J1721,'Default  Salaries'!D:E,2,FALSE)),IF(ISNA(VLOOKUP(I1721&amp;"-NA",'Default  Salaries'!D:E,2,FALSE)),"NA",VLOOKUP(I1721&amp;"-NA",'Default  Salaries'!D:E,2,FALSE)),VLOOKUP(J1721,'Default  Salaries'!D:E,2,FALSE))))</f>
        <v/>
      </c>
      <c r="L1721" s="46"/>
      <c r="M1721" s="19"/>
      <c r="N1721" s="45"/>
      <c r="O1721" s="45"/>
      <c r="P1721" s="7" t="str">
        <f t="shared" si="79"/>
        <v/>
      </c>
      <c r="Q1721" s="14"/>
      <c r="R1721" s="15"/>
      <c r="S1721" s="14"/>
      <c r="T1721" s="15"/>
      <c r="U1721" s="14"/>
      <c r="V1721" s="15"/>
      <c r="W1721" s="47"/>
      <c r="X1721" s="48"/>
      <c r="Y1721" s="47"/>
      <c r="Z1721" s="48"/>
      <c r="AA1721" s="47"/>
      <c r="AB1721" s="48"/>
      <c r="AC1721" s="47"/>
      <c r="AD1721" s="48"/>
      <c r="AE1721" s="47"/>
      <c r="AF1721" s="48"/>
      <c r="AG1721" s="47"/>
      <c r="AH1721" s="48"/>
      <c r="AI1721" s="47"/>
      <c r="AJ1721" s="48"/>
    </row>
    <row r="1722" spans="1:36" x14ac:dyDescent="0.25">
      <c r="A1722" s="7">
        <f t="shared" si="80"/>
        <v>1718</v>
      </c>
      <c r="B1722" s="8"/>
      <c r="C1722" s="5"/>
      <c r="D1722" s="5"/>
      <c r="E1722" s="5"/>
      <c r="F1722" s="7" t="str">
        <f>IF(E1722="","",IF(VLOOKUP(E1722,'Study Locations'!B:D,2,FALSE)="","",VLOOKUP(E1722,'Study Locations'!B:D,2,FALSE)))</f>
        <v/>
      </c>
      <c r="G1722" s="7" t="str">
        <f>IF(E1722="","",IF(VLOOKUP(E1722,'Study Locations'!B:D,3,FALSE)="","",VLOOKUP(E1722,'Study Locations'!B:D,3,FALSE)))</f>
        <v/>
      </c>
      <c r="H1722" s="5"/>
      <c r="I1722" s="5"/>
      <c r="J1722" s="3" t="str">
        <f t="shared" si="78"/>
        <v/>
      </c>
      <c r="K1722" s="29" t="str">
        <f>IF(B1722="","",IF(J1722="","NA",IF(ISNA(VLOOKUP(J1722,'Default  Salaries'!D:E,2,FALSE)),IF(ISNA(VLOOKUP(I1722&amp;"-NA",'Default  Salaries'!D:E,2,FALSE)),"NA",VLOOKUP(I1722&amp;"-NA",'Default  Salaries'!D:E,2,FALSE)),VLOOKUP(J1722,'Default  Salaries'!D:E,2,FALSE))))</f>
        <v/>
      </c>
      <c r="L1722" s="46"/>
      <c r="M1722" s="19"/>
      <c r="N1722" s="45"/>
      <c r="O1722" s="45"/>
      <c r="P1722" s="7" t="str">
        <f t="shared" si="79"/>
        <v/>
      </c>
      <c r="Q1722" s="14"/>
      <c r="R1722" s="15"/>
      <c r="S1722" s="14"/>
      <c r="T1722" s="15"/>
      <c r="U1722" s="14"/>
      <c r="V1722" s="15"/>
      <c r="W1722" s="47"/>
      <c r="X1722" s="48"/>
      <c r="Y1722" s="47"/>
      <c r="Z1722" s="48"/>
      <c r="AA1722" s="47"/>
      <c r="AB1722" s="48"/>
      <c r="AC1722" s="47"/>
      <c r="AD1722" s="48"/>
      <c r="AE1722" s="47"/>
      <c r="AF1722" s="48"/>
      <c r="AG1722" s="47"/>
      <c r="AH1722" s="48"/>
      <c r="AI1722" s="47"/>
      <c r="AJ1722" s="48"/>
    </row>
    <row r="1723" spans="1:36" x14ac:dyDescent="0.25">
      <c r="A1723" s="7">
        <f t="shared" si="80"/>
        <v>1719</v>
      </c>
      <c r="B1723" s="8"/>
      <c r="C1723" s="5"/>
      <c r="D1723" s="5"/>
      <c r="E1723" s="5"/>
      <c r="F1723" s="7" t="str">
        <f>IF(E1723="","",IF(VLOOKUP(E1723,'Study Locations'!B:D,2,FALSE)="","",VLOOKUP(E1723,'Study Locations'!B:D,2,FALSE)))</f>
        <v/>
      </c>
      <c r="G1723" s="7" t="str">
        <f>IF(E1723="","",IF(VLOOKUP(E1723,'Study Locations'!B:D,3,FALSE)="","",VLOOKUP(E1723,'Study Locations'!B:D,3,FALSE)))</f>
        <v/>
      </c>
      <c r="H1723" s="5"/>
      <c r="I1723" s="5"/>
      <c r="J1723" s="3" t="str">
        <f t="shared" si="78"/>
        <v/>
      </c>
      <c r="K1723" s="29" t="str">
        <f>IF(B1723="","",IF(J1723="","NA",IF(ISNA(VLOOKUP(J1723,'Default  Salaries'!D:E,2,FALSE)),IF(ISNA(VLOOKUP(I1723&amp;"-NA",'Default  Salaries'!D:E,2,FALSE)),"NA",VLOOKUP(I1723&amp;"-NA",'Default  Salaries'!D:E,2,FALSE)),VLOOKUP(J1723,'Default  Salaries'!D:E,2,FALSE))))</f>
        <v/>
      </c>
      <c r="L1723" s="46"/>
      <c r="M1723" s="19"/>
      <c r="N1723" s="45"/>
      <c r="O1723" s="45"/>
      <c r="P1723" s="7" t="str">
        <f t="shared" si="79"/>
        <v/>
      </c>
      <c r="Q1723" s="14"/>
      <c r="R1723" s="15"/>
      <c r="S1723" s="14"/>
      <c r="T1723" s="15"/>
      <c r="U1723" s="14"/>
      <c r="V1723" s="15"/>
      <c r="W1723" s="47"/>
      <c r="X1723" s="48"/>
      <c r="Y1723" s="47"/>
      <c r="Z1723" s="48"/>
      <c r="AA1723" s="47"/>
      <c r="AB1723" s="48"/>
      <c r="AC1723" s="47"/>
      <c r="AD1723" s="48"/>
      <c r="AE1723" s="47"/>
      <c r="AF1723" s="48"/>
      <c r="AG1723" s="47"/>
      <c r="AH1723" s="48"/>
      <c r="AI1723" s="47"/>
      <c r="AJ1723" s="48"/>
    </row>
    <row r="1724" spans="1:36" x14ac:dyDescent="0.25">
      <c r="A1724" s="7">
        <f t="shared" si="80"/>
        <v>1720</v>
      </c>
      <c r="B1724" s="8"/>
      <c r="C1724" s="5"/>
      <c r="D1724" s="5"/>
      <c r="E1724" s="5"/>
      <c r="F1724" s="7" t="str">
        <f>IF(E1724="","",IF(VLOOKUP(E1724,'Study Locations'!B:D,2,FALSE)="","",VLOOKUP(E1724,'Study Locations'!B:D,2,FALSE)))</f>
        <v/>
      </c>
      <c r="G1724" s="7" t="str">
        <f>IF(E1724="","",IF(VLOOKUP(E1724,'Study Locations'!B:D,3,FALSE)="","",VLOOKUP(E1724,'Study Locations'!B:D,3,FALSE)))</f>
        <v/>
      </c>
      <c r="H1724" s="5"/>
      <c r="I1724" s="5"/>
      <c r="J1724" s="3" t="str">
        <f t="shared" si="78"/>
        <v/>
      </c>
      <c r="K1724" s="29" t="str">
        <f>IF(B1724="","",IF(J1724="","NA",IF(ISNA(VLOOKUP(J1724,'Default  Salaries'!D:E,2,FALSE)),IF(ISNA(VLOOKUP(I1724&amp;"-NA",'Default  Salaries'!D:E,2,FALSE)),"NA",VLOOKUP(I1724&amp;"-NA",'Default  Salaries'!D:E,2,FALSE)),VLOOKUP(J1724,'Default  Salaries'!D:E,2,FALSE))))</f>
        <v/>
      </c>
      <c r="L1724" s="46"/>
      <c r="M1724" s="19"/>
      <c r="N1724" s="45"/>
      <c r="O1724" s="45"/>
      <c r="P1724" s="7" t="str">
        <f t="shared" si="79"/>
        <v/>
      </c>
      <c r="Q1724" s="14"/>
      <c r="R1724" s="15"/>
      <c r="S1724" s="14"/>
      <c r="T1724" s="15"/>
      <c r="U1724" s="14"/>
      <c r="V1724" s="15"/>
      <c r="W1724" s="47"/>
      <c r="X1724" s="48"/>
      <c r="Y1724" s="47"/>
      <c r="Z1724" s="48"/>
      <c r="AA1724" s="47"/>
      <c r="AB1724" s="48"/>
      <c r="AC1724" s="47"/>
      <c r="AD1724" s="48"/>
      <c r="AE1724" s="47"/>
      <c r="AF1724" s="48"/>
      <c r="AG1724" s="47"/>
      <c r="AH1724" s="48"/>
      <c r="AI1724" s="47"/>
      <c r="AJ1724" s="48"/>
    </row>
    <row r="1725" spans="1:36" x14ac:dyDescent="0.25">
      <c r="A1725" s="7">
        <f t="shared" si="80"/>
        <v>1721</v>
      </c>
      <c r="B1725" s="8"/>
      <c r="C1725" s="5"/>
      <c r="D1725" s="5"/>
      <c r="E1725" s="5"/>
      <c r="F1725" s="7" t="str">
        <f>IF(E1725="","",IF(VLOOKUP(E1725,'Study Locations'!B:D,2,FALSE)="","",VLOOKUP(E1725,'Study Locations'!B:D,2,FALSE)))</f>
        <v/>
      </c>
      <c r="G1725" s="7" t="str">
        <f>IF(E1725="","",IF(VLOOKUP(E1725,'Study Locations'!B:D,3,FALSE)="","",VLOOKUP(E1725,'Study Locations'!B:D,3,FALSE)))</f>
        <v/>
      </c>
      <c r="H1725" s="5"/>
      <c r="I1725" s="5"/>
      <c r="J1725" s="3" t="str">
        <f t="shared" si="78"/>
        <v/>
      </c>
      <c r="K1725" s="29" t="str">
        <f>IF(B1725="","",IF(J1725="","NA",IF(ISNA(VLOOKUP(J1725,'Default  Salaries'!D:E,2,FALSE)),IF(ISNA(VLOOKUP(I1725&amp;"-NA",'Default  Salaries'!D:E,2,FALSE)),"NA",VLOOKUP(I1725&amp;"-NA",'Default  Salaries'!D:E,2,FALSE)),VLOOKUP(J1725,'Default  Salaries'!D:E,2,FALSE))))</f>
        <v/>
      </c>
      <c r="L1725" s="46"/>
      <c r="M1725" s="19"/>
      <c r="N1725" s="45"/>
      <c r="O1725" s="45"/>
      <c r="P1725" s="7" t="str">
        <f t="shared" si="79"/>
        <v/>
      </c>
      <c r="Q1725" s="14"/>
      <c r="R1725" s="15"/>
      <c r="S1725" s="14"/>
      <c r="T1725" s="15"/>
      <c r="U1725" s="14"/>
      <c r="V1725" s="15"/>
      <c r="W1725" s="47"/>
      <c r="X1725" s="48"/>
      <c r="Y1725" s="47"/>
      <c r="Z1725" s="48"/>
      <c r="AA1725" s="47"/>
      <c r="AB1725" s="48"/>
      <c r="AC1725" s="47"/>
      <c r="AD1725" s="48"/>
      <c r="AE1725" s="47"/>
      <c r="AF1725" s="48"/>
      <c r="AG1725" s="47"/>
      <c r="AH1725" s="48"/>
      <c r="AI1725" s="47"/>
      <c r="AJ1725" s="48"/>
    </row>
    <row r="1726" spans="1:36" x14ac:dyDescent="0.25">
      <c r="A1726" s="7">
        <f t="shared" si="80"/>
        <v>1722</v>
      </c>
      <c r="B1726" s="8"/>
      <c r="C1726" s="5"/>
      <c r="D1726" s="5"/>
      <c r="E1726" s="5"/>
      <c r="F1726" s="7" t="str">
        <f>IF(E1726="","",IF(VLOOKUP(E1726,'Study Locations'!B:D,2,FALSE)="","",VLOOKUP(E1726,'Study Locations'!B:D,2,FALSE)))</f>
        <v/>
      </c>
      <c r="G1726" s="7" t="str">
        <f>IF(E1726="","",IF(VLOOKUP(E1726,'Study Locations'!B:D,3,FALSE)="","",VLOOKUP(E1726,'Study Locations'!B:D,3,FALSE)))</f>
        <v/>
      </c>
      <c r="H1726" s="5"/>
      <c r="I1726" s="5"/>
      <c r="J1726" s="3" t="str">
        <f t="shared" si="78"/>
        <v/>
      </c>
      <c r="K1726" s="29" t="str">
        <f>IF(B1726="","",IF(J1726="","NA",IF(ISNA(VLOOKUP(J1726,'Default  Salaries'!D:E,2,FALSE)),IF(ISNA(VLOOKUP(I1726&amp;"-NA",'Default  Salaries'!D:E,2,FALSE)),"NA",VLOOKUP(I1726&amp;"-NA",'Default  Salaries'!D:E,2,FALSE)),VLOOKUP(J1726,'Default  Salaries'!D:E,2,FALSE))))</f>
        <v/>
      </c>
      <c r="L1726" s="46"/>
      <c r="M1726" s="19"/>
      <c r="N1726" s="45"/>
      <c r="O1726" s="45"/>
      <c r="P1726" s="7" t="str">
        <f t="shared" si="79"/>
        <v/>
      </c>
      <c r="Q1726" s="14"/>
      <c r="R1726" s="15"/>
      <c r="S1726" s="14"/>
      <c r="T1726" s="15"/>
      <c r="U1726" s="14"/>
      <c r="V1726" s="15"/>
      <c r="W1726" s="47"/>
      <c r="X1726" s="48"/>
      <c r="Y1726" s="47"/>
      <c r="Z1726" s="48"/>
      <c r="AA1726" s="47"/>
      <c r="AB1726" s="48"/>
      <c r="AC1726" s="47"/>
      <c r="AD1726" s="48"/>
      <c r="AE1726" s="47"/>
      <c r="AF1726" s="48"/>
      <c r="AG1726" s="47"/>
      <c r="AH1726" s="48"/>
      <c r="AI1726" s="47"/>
      <c r="AJ1726" s="48"/>
    </row>
    <row r="1727" spans="1:36" x14ac:dyDescent="0.25">
      <c r="A1727" s="7">
        <f t="shared" si="80"/>
        <v>1723</v>
      </c>
      <c r="B1727" s="8"/>
      <c r="C1727" s="5"/>
      <c r="D1727" s="5"/>
      <c r="E1727" s="5"/>
      <c r="F1727" s="7" t="str">
        <f>IF(E1727="","",IF(VLOOKUP(E1727,'Study Locations'!B:D,2,FALSE)="","",VLOOKUP(E1727,'Study Locations'!B:D,2,FALSE)))</f>
        <v/>
      </c>
      <c r="G1727" s="7" t="str">
        <f>IF(E1727="","",IF(VLOOKUP(E1727,'Study Locations'!B:D,3,FALSE)="","",VLOOKUP(E1727,'Study Locations'!B:D,3,FALSE)))</f>
        <v/>
      </c>
      <c r="H1727" s="5"/>
      <c r="I1727" s="5"/>
      <c r="J1727" s="3" t="str">
        <f t="shared" si="78"/>
        <v/>
      </c>
      <c r="K1727" s="29" t="str">
        <f>IF(B1727="","",IF(J1727="","NA",IF(ISNA(VLOOKUP(J1727,'Default  Salaries'!D:E,2,FALSE)),IF(ISNA(VLOOKUP(I1727&amp;"-NA",'Default  Salaries'!D:E,2,FALSE)),"NA",VLOOKUP(I1727&amp;"-NA",'Default  Salaries'!D:E,2,FALSE)),VLOOKUP(J1727,'Default  Salaries'!D:E,2,FALSE))))</f>
        <v/>
      </c>
      <c r="L1727" s="46"/>
      <c r="M1727" s="19"/>
      <c r="N1727" s="45"/>
      <c r="O1727" s="45"/>
      <c r="P1727" s="7" t="str">
        <f t="shared" si="79"/>
        <v/>
      </c>
      <c r="Q1727" s="14"/>
      <c r="R1727" s="15"/>
      <c r="S1727" s="14"/>
      <c r="T1727" s="15"/>
      <c r="U1727" s="14"/>
      <c r="V1727" s="15"/>
      <c r="W1727" s="47"/>
      <c r="X1727" s="48"/>
      <c r="Y1727" s="47"/>
      <c r="Z1727" s="48"/>
      <c r="AA1727" s="47"/>
      <c r="AB1727" s="48"/>
      <c r="AC1727" s="47"/>
      <c r="AD1727" s="48"/>
      <c r="AE1727" s="47"/>
      <c r="AF1727" s="48"/>
      <c r="AG1727" s="47"/>
      <c r="AH1727" s="48"/>
      <c r="AI1727" s="47"/>
      <c r="AJ1727" s="48"/>
    </row>
    <row r="1728" spans="1:36" x14ac:dyDescent="0.25">
      <c r="A1728" s="7">
        <f t="shared" si="80"/>
        <v>1724</v>
      </c>
      <c r="B1728" s="8"/>
      <c r="C1728" s="5"/>
      <c r="D1728" s="5"/>
      <c r="E1728" s="5"/>
      <c r="F1728" s="7" t="str">
        <f>IF(E1728="","",IF(VLOOKUP(E1728,'Study Locations'!B:D,2,FALSE)="","",VLOOKUP(E1728,'Study Locations'!B:D,2,FALSE)))</f>
        <v/>
      </c>
      <c r="G1728" s="7" t="str">
        <f>IF(E1728="","",IF(VLOOKUP(E1728,'Study Locations'!B:D,3,FALSE)="","",VLOOKUP(E1728,'Study Locations'!B:D,3,FALSE)))</f>
        <v/>
      </c>
      <c r="H1728" s="5"/>
      <c r="I1728" s="5"/>
      <c r="J1728" s="3" t="str">
        <f t="shared" si="78"/>
        <v/>
      </c>
      <c r="K1728" s="29" t="str">
        <f>IF(B1728="","",IF(J1728="","NA",IF(ISNA(VLOOKUP(J1728,'Default  Salaries'!D:E,2,FALSE)),IF(ISNA(VLOOKUP(I1728&amp;"-NA",'Default  Salaries'!D:E,2,FALSE)),"NA",VLOOKUP(I1728&amp;"-NA",'Default  Salaries'!D:E,2,FALSE)),VLOOKUP(J1728,'Default  Salaries'!D:E,2,FALSE))))</f>
        <v/>
      </c>
      <c r="L1728" s="46"/>
      <c r="M1728" s="19"/>
      <c r="N1728" s="45"/>
      <c r="O1728" s="45"/>
      <c r="P1728" s="7" t="str">
        <f t="shared" si="79"/>
        <v/>
      </c>
      <c r="Q1728" s="14"/>
      <c r="R1728" s="15"/>
      <c r="S1728" s="14"/>
      <c r="T1728" s="15"/>
      <c r="U1728" s="14"/>
      <c r="V1728" s="15"/>
      <c r="W1728" s="47"/>
      <c r="X1728" s="48"/>
      <c r="Y1728" s="47"/>
      <c r="Z1728" s="48"/>
      <c r="AA1728" s="47"/>
      <c r="AB1728" s="48"/>
      <c r="AC1728" s="47"/>
      <c r="AD1728" s="48"/>
      <c r="AE1728" s="47"/>
      <c r="AF1728" s="48"/>
      <c r="AG1728" s="47"/>
      <c r="AH1728" s="48"/>
      <c r="AI1728" s="47"/>
      <c r="AJ1728" s="48"/>
    </row>
    <row r="1729" spans="1:36" x14ac:dyDescent="0.25">
      <c r="A1729" s="7">
        <f t="shared" si="80"/>
        <v>1725</v>
      </c>
      <c r="B1729" s="8"/>
      <c r="C1729" s="5"/>
      <c r="D1729" s="5"/>
      <c r="E1729" s="5"/>
      <c r="F1729" s="7" t="str">
        <f>IF(E1729="","",IF(VLOOKUP(E1729,'Study Locations'!B:D,2,FALSE)="","",VLOOKUP(E1729,'Study Locations'!B:D,2,FALSE)))</f>
        <v/>
      </c>
      <c r="G1729" s="7" t="str">
        <f>IF(E1729="","",IF(VLOOKUP(E1729,'Study Locations'!B:D,3,FALSE)="","",VLOOKUP(E1729,'Study Locations'!B:D,3,FALSE)))</f>
        <v/>
      </c>
      <c r="H1729" s="5"/>
      <c r="I1729" s="5"/>
      <c r="J1729" s="3" t="str">
        <f t="shared" si="78"/>
        <v/>
      </c>
      <c r="K1729" s="29" t="str">
        <f>IF(B1729="","",IF(J1729="","NA",IF(ISNA(VLOOKUP(J1729,'Default  Salaries'!D:E,2,FALSE)),IF(ISNA(VLOOKUP(I1729&amp;"-NA",'Default  Salaries'!D:E,2,FALSE)),"NA",VLOOKUP(I1729&amp;"-NA",'Default  Salaries'!D:E,2,FALSE)),VLOOKUP(J1729,'Default  Salaries'!D:E,2,FALSE))))</f>
        <v/>
      </c>
      <c r="L1729" s="46"/>
      <c r="M1729" s="19"/>
      <c r="N1729" s="45"/>
      <c r="O1729" s="45"/>
      <c r="P1729" s="7" t="str">
        <f t="shared" si="79"/>
        <v/>
      </c>
      <c r="Q1729" s="14"/>
      <c r="R1729" s="15"/>
      <c r="S1729" s="14"/>
      <c r="T1729" s="15"/>
      <c r="U1729" s="14"/>
      <c r="V1729" s="15"/>
      <c r="W1729" s="47"/>
      <c r="X1729" s="48"/>
      <c r="Y1729" s="47"/>
      <c r="Z1729" s="48"/>
      <c r="AA1729" s="47"/>
      <c r="AB1729" s="48"/>
      <c r="AC1729" s="47"/>
      <c r="AD1729" s="48"/>
      <c r="AE1729" s="47"/>
      <c r="AF1729" s="48"/>
      <c r="AG1729" s="47"/>
      <c r="AH1729" s="48"/>
      <c r="AI1729" s="47"/>
      <c r="AJ1729" s="48"/>
    </row>
    <row r="1730" spans="1:36" x14ac:dyDescent="0.25">
      <c r="A1730" s="7">
        <f t="shared" si="80"/>
        <v>1726</v>
      </c>
      <c r="B1730" s="8"/>
      <c r="C1730" s="5"/>
      <c r="D1730" s="5"/>
      <c r="E1730" s="5"/>
      <c r="F1730" s="7" t="str">
        <f>IF(E1730="","",IF(VLOOKUP(E1730,'Study Locations'!B:D,2,FALSE)="","",VLOOKUP(E1730,'Study Locations'!B:D,2,FALSE)))</f>
        <v/>
      </c>
      <c r="G1730" s="7" t="str">
        <f>IF(E1730="","",IF(VLOOKUP(E1730,'Study Locations'!B:D,3,FALSE)="","",VLOOKUP(E1730,'Study Locations'!B:D,3,FALSE)))</f>
        <v/>
      </c>
      <c r="H1730" s="5"/>
      <c r="I1730" s="5"/>
      <c r="J1730" s="3" t="str">
        <f t="shared" si="78"/>
        <v/>
      </c>
      <c r="K1730" s="29" t="str">
        <f>IF(B1730="","",IF(J1730="","NA",IF(ISNA(VLOOKUP(J1730,'Default  Salaries'!D:E,2,FALSE)),IF(ISNA(VLOOKUP(I1730&amp;"-NA",'Default  Salaries'!D:E,2,FALSE)),"NA",VLOOKUP(I1730&amp;"-NA",'Default  Salaries'!D:E,2,FALSE)),VLOOKUP(J1730,'Default  Salaries'!D:E,2,FALSE))))</f>
        <v/>
      </c>
      <c r="L1730" s="46"/>
      <c r="M1730" s="19"/>
      <c r="N1730" s="45"/>
      <c r="O1730" s="45"/>
      <c r="P1730" s="7" t="str">
        <f t="shared" si="79"/>
        <v/>
      </c>
      <c r="Q1730" s="14"/>
      <c r="R1730" s="15"/>
      <c r="S1730" s="14"/>
      <c r="T1730" s="15"/>
      <c r="U1730" s="14"/>
      <c r="V1730" s="15"/>
      <c r="W1730" s="47"/>
      <c r="X1730" s="48"/>
      <c r="Y1730" s="47"/>
      <c r="Z1730" s="48"/>
      <c r="AA1730" s="47"/>
      <c r="AB1730" s="48"/>
      <c r="AC1730" s="47"/>
      <c r="AD1730" s="48"/>
      <c r="AE1730" s="47"/>
      <c r="AF1730" s="48"/>
      <c r="AG1730" s="47"/>
      <c r="AH1730" s="48"/>
      <c r="AI1730" s="47"/>
      <c r="AJ1730" s="48"/>
    </row>
    <row r="1731" spans="1:36" x14ac:dyDescent="0.25">
      <c r="A1731" s="7">
        <f t="shared" si="80"/>
        <v>1727</v>
      </c>
      <c r="B1731" s="8"/>
      <c r="C1731" s="5"/>
      <c r="D1731" s="5"/>
      <c r="E1731" s="5"/>
      <c r="F1731" s="7" t="str">
        <f>IF(E1731="","",IF(VLOOKUP(E1731,'Study Locations'!B:D,2,FALSE)="","",VLOOKUP(E1731,'Study Locations'!B:D,2,FALSE)))</f>
        <v/>
      </c>
      <c r="G1731" s="7" t="str">
        <f>IF(E1731="","",IF(VLOOKUP(E1731,'Study Locations'!B:D,3,FALSE)="","",VLOOKUP(E1731,'Study Locations'!B:D,3,FALSE)))</f>
        <v/>
      </c>
      <c r="H1731" s="5"/>
      <c r="I1731" s="5"/>
      <c r="J1731" s="3" t="str">
        <f t="shared" si="78"/>
        <v/>
      </c>
      <c r="K1731" s="29" t="str">
        <f>IF(B1731="","",IF(J1731="","NA",IF(ISNA(VLOOKUP(J1731,'Default  Salaries'!D:E,2,FALSE)),IF(ISNA(VLOOKUP(I1731&amp;"-NA",'Default  Salaries'!D:E,2,FALSE)),"NA",VLOOKUP(I1731&amp;"-NA",'Default  Salaries'!D:E,2,FALSE)),VLOOKUP(J1731,'Default  Salaries'!D:E,2,FALSE))))</f>
        <v/>
      </c>
      <c r="L1731" s="46"/>
      <c r="M1731" s="19"/>
      <c r="N1731" s="45"/>
      <c r="O1731" s="45"/>
      <c r="P1731" s="7" t="str">
        <f t="shared" si="79"/>
        <v/>
      </c>
      <c r="Q1731" s="14"/>
      <c r="R1731" s="15"/>
      <c r="S1731" s="14"/>
      <c r="T1731" s="15"/>
      <c r="U1731" s="14"/>
      <c r="V1731" s="15"/>
      <c r="W1731" s="47"/>
      <c r="X1731" s="48"/>
      <c r="Y1731" s="47"/>
      <c r="Z1731" s="48"/>
      <c r="AA1731" s="47"/>
      <c r="AB1731" s="48"/>
      <c r="AC1731" s="47"/>
      <c r="AD1731" s="48"/>
      <c r="AE1731" s="47"/>
      <c r="AF1731" s="48"/>
      <c r="AG1731" s="47"/>
      <c r="AH1731" s="48"/>
      <c r="AI1731" s="47"/>
      <c r="AJ1731" s="48"/>
    </row>
    <row r="1732" spans="1:36" x14ac:dyDescent="0.25">
      <c r="A1732" s="7">
        <f t="shared" si="80"/>
        <v>1728</v>
      </c>
      <c r="B1732" s="8"/>
      <c r="C1732" s="5"/>
      <c r="D1732" s="5"/>
      <c r="E1732" s="5"/>
      <c r="F1732" s="7" t="str">
        <f>IF(E1732="","",IF(VLOOKUP(E1732,'Study Locations'!B:D,2,FALSE)="","",VLOOKUP(E1732,'Study Locations'!B:D,2,FALSE)))</f>
        <v/>
      </c>
      <c r="G1732" s="7" t="str">
        <f>IF(E1732="","",IF(VLOOKUP(E1732,'Study Locations'!B:D,3,FALSE)="","",VLOOKUP(E1732,'Study Locations'!B:D,3,FALSE)))</f>
        <v/>
      </c>
      <c r="H1732" s="5"/>
      <c r="I1732" s="5"/>
      <c r="J1732" s="3" t="str">
        <f t="shared" si="78"/>
        <v/>
      </c>
      <c r="K1732" s="29" t="str">
        <f>IF(B1732="","",IF(J1732="","NA",IF(ISNA(VLOOKUP(J1732,'Default  Salaries'!D:E,2,FALSE)),IF(ISNA(VLOOKUP(I1732&amp;"-NA",'Default  Salaries'!D:E,2,FALSE)),"NA",VLOOKUP(I1732&amp;"-NA",'Default  Salaries'!D:E,2,FALSE)),VLOOKUP(J1732,'Default  Salaries'!D:E,2,FALSE))))</f>
        <v/>
      </c>
      <c r="L1732" s="46"/>
      <c r="M1732" s="19"/>
      <c r="N1732" s="45"/>
      <c r="O1732" s="45"/>
      <c r="P1732" s="7" t="str">
        <f t="shared" si="79"/>
        <v/>
      </c>
      <c r="Q1732" s="14"/>
      <c r="R1732" s="15"/>
      <c r="S1732" s="14"/>
      <c r="T1732" s="15"/>
      <c r="U1732" s="14"/>
      <c r="V1732" s="15"/>
      <c r="W1732" s="47"/>
      <c r="X1732" s="48"/>
      <c r="Y1732" s="47"/>
      <c r="Z1732" s="48"/>
      <c r="AA1732" s="47"/>
      <c r="AB1732" s="48"/>
      <c r="AC1732" s="47"/>
      <c r="AD1732" s="48"/>
      <c r="AE1732" s="47"/>
      <c r="AF1732" s="48"/>
      <c r="AG1732" s="47"/>
      <c r="AH1732" s="48"/>
      <c r="AI1732" s="47"/>
      <c r="AJ1732" s="48"/>
    </row>
    <row r="1733" spans="1:36" x14ac:dyDescent="0.25">
      <c r="A1733" s="7">
        <f t="shared" si="80"/>
        <v>1729</v>
      </c>
      <c r="B1733" s="8"/>
      <c r="C1733" s="5"/>
      <c r="D1733" s="5"/>
      <c r="E1733" s="5"/>
      <c r="F1733" s="7" t="str">
        <f>IF(E1733="","",IF(VLOOKUP(E1733,'Study Locations'!B:D,2,FALSE)="","",VLOOKUP(E1733,'Study Locations'!B:D,2,FALSE)))</f>
        <v/>
      </c>
      <c r="G1733" s="7" t="str">
        <f>IF(E1733="","",IF(VLOOKUP(E1733,'Study Locations'!B:D,3,FALSE)="","",VLOOKUP(E1733,'Study Locations'!B:D,3,FALSE)))</f>
        <v/>
      </c>
      <c r="H1733" s="5"/>
      <c r="I1733" s="5"/>
      <c r="J1733" s="3" t="str">
        <f t="shared" si="78"/>
        <v/>
      </c>
      <c r="K1733" s="29" t="str">
        <f>IF(B1733="","",IF(J1733="","NA",IF(ISNA(VLOOKUP(J1733,'Default  Salaries'!D:E,2,FALSE)),IF(ISNA(VLOOKUP(I1733&amp;"-NA",'Default  Salaries'!D:E,2,FALSE)),"NA",VLOOKUP(I1733&amp;"-NA",'Default  Salaries'!D:E,2,FALSE)),VLOOKUP(J1733,'Default  Salaries'!D:E,2,FALSE))))</f>
        <v/>
      </c>
      <c r="L1733" s="46"/>
      <c r="M1733" s="19"/>
      <c r="N1733" s="45"/>
      <c r="O1733" s="45"/>
      <c r="P1733" s="7" t="str">
        <f t="shared" si="79"/>
        <v/>
      </c>
      <c r="Q1733" s="14"/>
      <c r="R1733" s="15"/>
      <c r="S1733" s="14"/>
      <c r="T1733" s="15"/>
      <c r="U1733" s="14"/>
      <c r="V1733" s="15"/>
      <c r="W1733" s="47"/>
      <c r="X1733" s="48"/>
      <c r="Y1733" s="47"/>
      <c r="Z1733" s="48"/>
      <c r="AA1733" s="47"/>
      <c r="AB1733" s="48"/>
      <c r="AC1733" s="47"/>
      <c r="AD1733" s="48"/>
      <c r="AE1733" s="47"/>
      <c r="AF1733" s="48"/>
      <c r="AG1733" s="47"/>
      <c r="AH1733" s="48"/>
      <c r="AI1733" s="47"/>
      <c r="AJ1733" s="48"/>
    </row>
    <row r="1734" spans="1:36" x14ac:dyDescent="0.25">
      <c r="A1734" s="7">
        <f t="shared" si="80"/>
        <v>1730</v>
      </c>
      <c r="B1734" s="8"/>
      <c r="C1734" s="5"/>
      <c r="D1734" s="5"/>
      <c r="E1734" s="5"/>
      <c r="F1734" s="7" t="str">
        <f>IF(E1734="","",IF(VLOOKUP(E1734,'Study Locations'!B:D,2,FALSE)="","",VLOOKUP(E1734,'Study Locations'!B:D,2,FALSE)))</f>
        <v/>
      </c>
      <c r="G1734" s="7" t="str">
        <f>IF(E1734="","",IF(VLOOKUP(E1734,'Study Locations'!B:D,3,FALSE)="","",VLOOKUP(E1734,'Study Locations'!B:D,3,FALSE)))</f>
        <v/>
      </c>
      <c r="H1734" s="5"/>
      <c r="I1734" s="5"/>
      <c r="J1734" s="3" t="str">
        <f t="shared" ref="J1734:J1797" si="81">IF(I1734&lt;&gt;"",I1734&amp;"-"&amp;H1734,"")</f>
        <v/>
      </c>
      <c r="K1734" s="29" t="str">
        <f>IF(B1734="","",IF(J1734="","NA",IF(ISNA(VLOOKUP(J1734,'Default  Salaries'!D:E,2,FALSE)),IF(ISNA(VLOOKUP(I1734&amp;"-NA",'Default  Salaries'!D:E,2,FALSE)),"NA",VLOOKUP(I1734&amp;"-NA",'Default  Salaries'!D:E,2,FALSE)),VLOOKUP(J1734,'Default  Salaries'!D:E,2,FALSE))))</f>
        <v/>
      </c>
      <c r="L1734" s="46"/>
      <c r="M1734" s="19"/>
      <c r="N1734" s="45"/>
      <c r="O1734" s="45"/>
      <c r="P1734" s="7" t="str">
        <f t="shared" ref="P1734:P1797" si="82">IF(B1734&lt;&gt;"",COUNT(R1734,T1734,V1734,X1734,Z1734,AB1734,AD1734,AF1734,AH1734,AJ1734),"")</f>
        <v/>
      </c>
      <c r="Q1734" s="14"/>
      <c r="R1734" s="15"/>
      <c r="S1734" s="14"/>
      <c r="T1734" s="15"/>
      <c r="U1734" s="14"/>
      <c r="V1734" s="15"/>
      <c r="W1734" s="47"/>
      <c r="X1734" s="48"/>
      <c r="Y1734" s="47"/>
      <c r="Z1734" s="48"/>
      <c r="AA1734" s="47"/>
      <c r="AB1734" s="48"/>
      <c r="AC1734" s="47"/>
      <c r="AD1734" s="48"/>
      <c r="AE1734" s="47"/>
      <c r="AF1734" s="48"/>
      <c r="AG1734" s="47"/>
      <c r="AH1734" s="48"/>
      <c r="AI1734" s="47"/>
      <c r="AJ1734" s="48"/>
    </row>
    <row r="1735" spans="1:36" x14ac:dyDescent="0.25">
      <c r="A1735" s="7">
        <f t="shared" ref="A1735:A1798" si="83">A1734+1</f>
        <v>1731</v>
      </c>
      <c r="B1735" s="8"/>
      <c r="C1735" s="5"/>
      <c r="D1735" s="5"/>
      <c r="E1735" s="5"/>
      <c r="F1735" s="7" t="str">
        <f>IF(E1735="","",IF(VLOOKUP(E1735,'Study Locations'!B:D,2,FALSE)="","",VLOOKUP(E1735,'Study Locations'!B:D,2,FALSE)))</f>
        <v/>
      </c>
      <c r="G1735" s="7" t="str">
        <f>IF(E1735="","",IF(VLOOKUP(E1735,'Study Locations'!B:D,3,FALSE)="","",VLOOKUP(E1735,'Study Locations'!B:D,3,FALSE)))</f>
        <v/>
      </c>
      <c r="H1735" s="5"/>
      <c r="I1735" s="5"/>
      <c r="J1735" s="3" t="str">
        <f t="shared" si="81"/>
        <v/>
      </c>
      <c r="K1735" s="29" t="str">
        <f>IF(B1735="","",IF(J1735="","NA",IF(ISNA(VLOOKUP(J1735,'Default  Salaries'!D:E,2,FALSE)),IF(ISNA(VLOOKUP(I1735&amp;"-NA",'Default  Salaries'!D:E,2,FALSE)),"NA",VLOOKUP(I1735&amp;"-NA",'Default  Salaries'!D:E,2,FALSE)),VLOOKUP(J1735,'Default  Salaries'!D:E,2,FALSE))))</f>
        <v/>
      </c>
      <c r="L1735" s="46"/>
      <c r="M1735" s="19"/>
      <c r="N1735" s="45"/>
      <c r="O1735" s="45"/>
      <c r="P1735" s="7" t="str">
        <f t="shared" si="82"/>
        <v/>
      </c>
      <c r="Q1735" s="14"/>
      <c r="R1735" s="15"/>
      <c r="S1735" s="14"/>
      <c r="T1735" s="15"/>
      <c r="U1735" s="14"/>
      <c r="V1735" s="15"/>
      <c r="W1735" s="47"/>
      <c r="X1735" s="48"/>
      <c r="Y1735" s="47"/>
      <c r="Z1735" s="48"/>
      <c r="AA1735" s="47"/>
      <c r="AB1735" s="48"/>
      <c r="AC1735" s="47"/>
      <c r="AD1735" s="48"/>
      <c r="AE1735" s="47"/>
      <c r="AF1735" s="48"/>
      <c r="AG1735" s="47"/>
      <c r="AH1735" s="48"/>
      <c r="AI1735" s="47"/>
      <c r="AJ1735" s="48"/>
    </row>
    <row r="1736" spans="1:36" x14ac:dyDescent="0.25">
      <c r="A1736" s="7">
        <f t="shared" si="83"/>
        <v>1732</v>
      </c>
      <c r="B1736" s="8"/>
      <c r="C1736" s="5"/>
      <c r="D1736" s="5"/>
      <c r="E1736" s="5"/>
      <c r="F1736" s="7" t="str">
        <f>IF(E1736="","",IF(VLOOKUP(E1736,'Study Locations'!B:D,2,FALSE)="","",VLOOKUP(E1736,'Study Locations'!B:D,2,FALSE)))</f>
        <v/>
      </c>
      <c r="G1736" s="7" t="str">
        <f>IF(E1736="","",IF(VLOOKUP(E1736,'Study Locations'!B:D,3,FALSE)="","",VLOOKUP(E1736,'Study Locations'!B:D,3,FALSE)))</f>
        <v/>
      </c>
      <c r="H1736" s="5"/>
      <c r="I1736" s="5"/>
      <c r="J1736" s="3" t="str">
        <f t="shared" si="81"/>
        <v/>
      </c>
      <c r="K1736" s="29" t="str">
        <f>IF(B1736="","",IF(J1736="","NA",IF(ISNA(VLOOKUP(J1736,'Default  Salaries'!D:E,2,FALSE)),IF(ISNA(VLOOKUP(I1736&amp;"-NA",'Default  Salaries'!D:E,2,FALSE)),"NA",VLOOKUP(I1736&amp;"-NA",'Default  Salaries'!D:E,2,FALSE)),VLOOKUP(J1736,'Default  Salaries'!D:E,2,FALSE))))</f>
        <v/>
      </c>
      <c r="L1736" s="46"/>
      <c r="M1736" s="19"/>
      <c r="N1736" s="45"/>
      <c r="O1736" s="45"/>
      <c r="P1736" s="7" t="str">
        <f t="shared" si="82"/>
        <v/>
      </c>
      <c r="Q1736" s="14"/>
      <c r="R1736" s="15"/>
      <c r="S1736" s="14"/>
      <c r="T1736" s="15"/>
      <c r="U1736" s="14"/>
      <c r="V1736" s="15"/>
      <c r="W1736" s="47"/>
      <c r="X1736" s="48"/>
      <c r="Y1736" s="47"/>
      <c r="Z1736" s="48"/>
      <c r="AA1736" s="47"/>
      <c r="AB1736" s="48"/>
      <c r="AC1736" s="47"/>
      <c r="AD1736" s="48"/>
      <c r="AE1736" s="47"/>
      <c r="AF1736" s="48"/>
      <c r="AG1736" s="47"/>
      <c r="AH1736" s="48"/>
      <c r="AI1736" s="47"/>
      <c r="AJ1736" s="48"/>
    </row>
    <row r="1737" spans="1:36" x14ac:dyDescent="0.25">
      <c r="A1737" s="7">
        <f t="shared" si="83"/>
        <v>1733</v>
      </c>
      <c r="B1737" s="8"/>
      <c r="C1737" s="5"/>
      <c r="D1737" s="5"/>
      <c r="E1737" s="5"/>
      <c r="F1737" s="7" t="str">
        <f>IF(E1737="","",IF(VLOOKUP(E1737,'Study Locations'!B:D,2,FALSE)="","",VLOOKUP(E1737,'Study Locations'!B:D,2,FALSE)))</f>
        <v/>
      </c>
      <c r="G1737" s="7" t="str">
        <f>IF(E1737="","",IF(VLOOKUP(E1737,'Study Locations'!B:D,3,FALSE)="","",VLOOKUP(E1737,'Study Locations'!B:D,3,FALSE)))</f>
        <v/>
      </c>
      <c r="H1737" s="5"/>
      <c r="I1737" s="5"/>
      <c r="J1737" s="3" t="str">
        <f t="shared" si="81"/>
        <v/>
      </c>
      <c r="K1737" s="29" t="str">
        <f>IF(B1737="","",IF(J1737="","NA",IF(ISNA(VLOOKUP(J1737,'Default  Salaries'!D:E,2,FALSE)),IF(ISNA(VLOOKUP(I1737&amp;"-NA",'Default  Salaries'!D:E,2,FALSE)),"NA",VLOOKUP(I1737&amp;"-NA",'Default  Salaries'!D:E,2,FALSE)),VLOOKUP(J1737,'Default  Salaries'!D:E,2,FALSE))))</f>
        <v/>
      </c>
      <c r="L1737" s="46"/>
      <c r="M1737" s="19"/>
      <c r="N1737" s="45"/>
      <c r="O1737" s="45"/>
      <c r="P1737" s="7" t="str">
        <f t="shared" si="82"/>
        <v/>
      </c>
      <c r="Q1737" s="14"/>
      <c r="R1737" s="15"/>
      <c r="S1737" s="14"/>
      <c r="T1737" s="15"/>
      <c r="U1737" s="14"/>
      <c r="V1737" s="15"/>
      <c r="W1737" s="47"/>
      <c r="X1737" s="48"/>
      <c r="Y1737" s="47"/>
      <c r="Z1737" s="48"/>
      <c r="AA1737" s="47"/>
      <c r="AB1737" s="48"/>
      <c r="AC1737" s="47"/>
      <c r="AD1737" s="48"/>
      <c r="AE1737" s="47"/>
      <c r="AF1737" s="48"/>
      <c r="AG1737" s="47"/>
      <c r="AH1737" s="48"/>
      <c r="AI1737" s="47"/>
      <c r="AJ1737" s="48"/>
    </row>
    <row r="1738" spans="1:36" x14ac:dyDescent="0.25">
      <c r="A1738" s="7">
        <f t="shared" si="83"/>
        <v>1734</v>
      </c>
      <c r="B1738" s="8"/>
      <c r="C1738" s="5"/>
      <c r="D1738" s="5"/>
      <c r="E1738" s="5"/>
      <c r="F1738" s="7" t="str">
        <f>IF(E1738="","",IF(VLOOKUP(E1738,'Study Locations'!B:D,2,FALSE)="","",VLOOKUP(E1738,'Study Locations'!B:D,2,FALSE)))</f>
        <v/>
      </c>
      <c r="G1738" s="7" t="str">
        <f>IF(E1738="","",IF(VLOOKUP(E1738,'Study Locations'!B:D,3,FALSE)="","",VLOOKUP(E1738,'Study Locations'!B:D,3,FALSE)))</f>
        <v/>
      </c>
      <c r="H1738" s="5"/>
      <c r="I1738" s="5"/>
      <c r="J1738" s="3" t="str">
        <f t="shared" si="81"/>
        <v/>
      </c>
      <c r="K1738" s="29" t="str">
        <f>IF(B1738="","",IF(J1738="","NA",IF(ISNA(VLOOKUP(J1738,'Default  Salaries'!D:E,2,FALSE)),IF(ISNA(VLOOKUP(I1738&amp;"-NA",'Default  Salaries'!D:E,2,FALSE)),"NA",VLOOKUP(I1738&amp;"-NA",'Default  Salaries'!D:E,2,FALSE)),VLOOKUP(J1738,'Default  Salaries'!D:E,2,FALSE))))</f>
        <v/>
      </c>
      <c r="L1738" s="46"/>
      <c r="M1738" s="19"/>
      <c r="N1738" s="45"/>
      <c r="O1738" s="45"/>
      <c r="P1738" s="7" t="str">
        <f t="shared" si="82"/>
        <v/>
      </c>
      <c r="Q1738" s="14"/>
      <c r="R1738" s="15"/>
      <c r="S1738" s="14"/>
      <c r="T1738" s="15"/>
      <c r="U1738" s="14"/>
      <c r="V1738" s="15"/>
      <c r="W1738" s="47"/>
      <c r="X1738" s="48"/>
      <c r="Y1738" s="47"/>
      <c r="Z1738" s="48"/>
      <c r="AA1738" s="47"/>
      <c r="AB1738" s="48"/>
      <c r="AC1738" s="47"/>
      <c r="AD1738" s="48"/>
      <c r="AE1738" s="47"/>
      <c r="AF1738" s="48"/>
      <c r="AG1738" s="47"/>
      <c r="AH1738" s="48"/>
      <c r="AI1738" s="47"/>
      <c r="AJ1738" s="48"/>
    </row>
    <row r="1739" spans="1:36" x14ac:dyDescent="0.25">
      <c r="A1739" s="7">
        <f t="shared" si="83"/>
        <v>1735</v>
      </c>
      <c r="B1739" s="8"/>
      <c r="C1739" s="5"/>
      <c r="D1739" s="5"/>
      <c r="E1739" s="5"/>
      <c r="F1739" s="7" t="str">
        <f>IF(E1739="","",IF(VLOOKUP(E1739,'Study Locations'!B:D,2,FALSE)="","",VLOOKUP(E1739,'Study Locations'!B:D,2,FALSE)))</f>
        <v/>
      </c>
      <c r="G1739" s="7" t="str">
        <f>IF(E1739="","",IF(VLOOKUP(E1739,'Study Locations'!B:D,3,FALSE)="","",VLOOKUP(E1739,'Study Locations'!B:D,3,FALSE)))</f>
        <v/>
      </c>
      <c r="H1739" s="5"/>
      <c r="I1739" s="5"/>
      <c r="J1739" s="3" t="str">
        <f t="shared" si="81"/>
        <v/>
      </c>
      <c r="K1739" s="29" t="str">
        <f>IF(B1739="","",IF(J1739="","NA",IF(ISNA(VLOOKUP(J1739,'Default  Salaries'!D:E,2,FALSE)),IF(ISNA(VLOOKUP(I1739&amp;"-NA",'Default  Salaries'!D:E,2,FALSE)),"NA",VLOOKUP(I1739&amp;"-NA",'Default  Salaries'!D:E,2,FALSE)),VLOOKUP(J1739,'Default  Salaries'!D:E,2,FALSE))))</f>
        <v/>
      </c>
      <c r="L1739" s="46"/>
      <c r="M1739" s="19"/>
      <c r="N1739" s="45"/>
      <c r="O1739" s="45"/>
      <c r="P1739" s="7" t="str">
        <f t="shared" si="82"/>
        <v/>
      </c>
      <c r="Q1739" s="14"/>
      <c r="R1739" s="15"/>
      <c r="S1739" s="14"/>
      <c r="T1739" s="15"/>
      <c r="U1739" s="14"/>
      <c r="V1739" s="15"/>
      <c r="W1739" s="47"/>
      <c r="X1739" s="48"/>
      <c r="Y1739" s="47"/>
      <c r="Z1739" s="48"/>
      <c r="AA1739" s="47"/>
      <c r="AB1739" s="48"/>
      <c r="AC1739" s="47"/>
      <c r="AD1739" s="48"/>
      <c r="AE1739" s="47"/>
      <c r="AF1739" s="48"/>
      <c r="AG1739" s="47"/>
      <c r="AH1739" s="48"/>
      <c r="AI1739" s="47"/>
      <c r="AJ1739" s="48"/>
    </row>
    <row r="1740" spans="1:36" x14ac:dyDescent="0.25">
      <c r="A1740" s="7">
        <f t="shared" si="83"/>
        <v>1736</v>
      </c>
      <c r="B1740" s="8"/>
      <c r="C1740" s="5"/>
      <c r="D1740" s="5"/>
      <c r="E1740" s="5"/>
      <c r="F1740" s="7" t="str">
        <f>IF(E1740="","",IF(VLOOKUP(E1740,'Study Locations'!B:D,2,FALSE)="","",VLOOKUP(E1740,'Study Locations'!B:D,2,FALSE)))</f>
        <v/>
      </c>
      <c r="G1740" s="7" t="str">
        <f>IF(E1740="","",IF(VLOOKUP(E1740,'Study Locations'!B:D,3,FALSE)="","",VLOOKUP(E1740,'Study Locations'!B:D,3,FALSE)))</f>
        <v/>
      </c>
      <c r="H1740" s="5"/>
      <c r="I1740" s="5"/>
      <c r="J1740" s="3" t="str">
        <f t="shared" si="81"/>
        <v/>
      </c>
      <c r="K1740" s="29" t="str">
        <f>IF(B1740="","",IF(J1740="","NA",IF(ISNA(VLOOKUP(J1740,'Default  Salaries'!D:E,2,FALSE)),IF(ISNA(VLOOKUP(I1740&amp;"-NA",'Default  Salaries'!D:E,2,FALSE)),"NA",VLOOKUP(I1740&amp;"-NA",'Default  Salaries'!D:E,2,FALSE)),VLOOKUP(J1740,'Default  Salaries'!D:E,2,FALSE))))</f>
        <v/>
      </c>
      <c r="L1740" s="46"/>
      <c r="M1740" s="19"/>
      <c r="N1740" s="45"/>
      <c r="O1740" s="45"/>
      <c r="P1740" s="7" t="str">
        <f t="shared" si="82"/>
        <v/>
      </c>
      <c r="Q1740" s="14"/>
      <c r="R1740" s="15"/>
      <c r="S1740" s="14"/>
      <c r="T1740" s="15"/>
      <c r="U1740" s="14"/>
      <c r="V1740" s="15"/>
      <c r="W1740" s="47"/>
      <c r="X1740" s="48"/>
      <c r="Y1740" s="47"/>
      <c r="Z1740" s="48"/>
      <c r="AA1740" s="47"/>
      <c r="AB1740" s="48"/>
      <c r="AC1740" s="47"/>
      <c r="AD1740" s="48"/>
      <c r="AE1740" s="47"/>
      <c r="AF1740" s="48"/>
      <c r="AG1740" s="47"/>
      <c r="AH1740" s="48"/>
      <c r="AI1740" s="47"/>
      <c r="AJ1740" s="48"/>
    </row>
    <row r="1741" spans="1:36" x14ac:dyDescent="0.25">
      <c r="A1741" s="7">
        <f t="shared" si="83"/>
        <v>1737</v>
      </c>
      <c r="B1741" s="8"/>
      <c r="C1741" s="5"/>
      <c r="D1741" s="5"/>
      <c r="E1741" s="5"/>
      <c r="F1741" s="7" t="str">
        <f>IF(E1741="","",IF(VLOOKUP(E1741,'Study Locations'!B:D,2,FALSE)="","",VLOOKUP(E1741,'Study Locations'!B:D,2,FALSE)))</f>
        <v/>
      </c>
      <c r="G1741" s="7" t="str">
        <f>IF(E1741="","",IF(VLOOKUP(E1741,'Study Locations'!B:D,3,FALSE)="","",VLOOKUP(E1741,'Study Locations'!B:D,3,FALSE)))</f>
        <v/>
      </c>
      <c r="H1741" s="5"/>
      <c r="I1741" s="5"/>
      <c r="J1741" s="3" t="str">
        <f t="shared" si="81"/>
        <v/>
      </c>
      <c r="K1741" s="29" t="str">
        <f>IF(B1741="","",IF(J1741="","NA",IF(ISNA(VLOOKUP(J1741,'Default  Salaries'!D:E,2,FALSE)),IF(ISNA(VLOOKUP(I1741&amp;"-NA",'Default  Salaries'!D:E,2,FALSE)),"NA",VLOOKUP(I1741&amp;"-NA",'Default  Salaries'!D:E,2,FALSE)),VLOOKUP(J1741,'Default  Salaries'!D:E,2,FALSE))))</f>
        <v/>
      </c>
      <c r="L1741" s="46"/>
      <c r="M1741" s="19"/>
      <c r="N1741" s="45"/>
      <c r="O1741" s="45"/>
      <c r="P1741" s="7" t="str">
        <f t="shared" si="82"/>
        <v/>
      </c>
      <c r="Q1741" s="14"/>
      <c r="R1741" s="15"/>
      <c r="S1741" s="14"/>
      <c r="T1741" s="15"/>
      <c r="U1741" s="14"/>
      <c r="V1741" s="15"/>
      <c r="W1741" s="47"/>
      <c r="X1741" s="48"/>
      <c r="Y1741" s="47"/>
      <c r="Z1741" s="48"/>
      <c r="AA1741" s="47"/>
      <c r="AB1741" s="48"/>
      <c r="AC1741" s="47"/>
      <c r="AD1741" s="48"/>
      <c r="AE1741" s="47"/>
      <c r="AF1741" s="48"/>
      <c r="AG1741" s="47"/>
      <c r="AH1741" s="48"/>
      <c r="AI1741" s="47"/>
      <c r="AJ1741" s="48"/>
    </row>
    <row r="1742" spans="1:36" x14ac:dyDescent="0.25">
      <c r="A1742" s="7">
        <f t="shared" si="83"/>
        <v>1738</v>
      </c>
      <c r="B1742" s="8"/>
      <c r="C1742" s="5"/>
      <c r="D1742" s="5"/>
      <c r="E1742" s="5"/>
      <c r="F1742" s="7" t="str">
        <f>IF(E1742="","",IF(VLOOKUP(E1742,'Study Locations'!B:D,2,FALSE)="","",VLOOKUP(E1742,'Study Locations'!B:D,2,FALSE)))</f>
        <v/>
      </c>
      <c r="G1742" s="7" t="str">
        <f>IF(E1742="","",IF(VLOOKUP(E1742,'Study Locations'!B:D,3,FALSE)="","",VLOOKUP(E1742,'Study Locations'!B:D,3,FALSE)))</f>
        <v/>
      </c>
      <c r="H1742" s="5"/>
      <c r="I1742" s="5"/>
      <c r="J1742" s="3" t="str">
        <f t="shared" si="81"/>
        <v/>
      </c>
      <c r="K1742" s="29" t="str">
        <f>IF(B1742="","",IF(J1742="","NA",IF(ISNA(VLOOKUP(J1742,'Default  Salaries'!D:E,2,FALSE)),IF(ISNA(VLOOKUP(I1742&amp;"-NA",'Default  Salaries'!D:E,2,FALSE)),"NA",VLOOKUP(I1742&amp;"-NA",'Default  Salaries'!D:E,2,FALSE)),VLOOKUP(J1742,'Default  Salaries'!D:E,2,FALSE))))</f>
        <v/>
      </c>
      <c r="L1742" s="46"/>
      <c r="M1742" s="19"/>
      <c r="N1742" s="45"/>
      <c r="O1742" s="45"/>
      <c r="P1742" s="7" t="str">
        <f t="shared" si="82"/>
        <v/>
      </c>
      <c r="Q1742" s="14"/>
      <c r="R1742" s="15"/>
      <c r="S1742" s="14"/>
      <c r="T1742" s="15"/>
      <c r="U1742" s="14"/>
      <c r="V1742" s="15"/>
      <c r="W1742" s="47"/>
      <c r="X1742" s="48"/>
      <c r="Y1742" s="47"/>
      <c r="Z1742" s="48"/>
      <c r="AA1742" s="47"/>
      <c r="AB1742" s="48"/>
      <c r="AC1742" s="47"/>
      <c r="AD1742" s="48"/>
      <c r="AE1742" s="47"/>
      <c r="AF1742" s="48"/>
      <c r="AG1742" s="47"/>
      <c r="AH1742" s="48"/>
      <c r="AI1742" s="47"/>
      <c r="AJ1742" s="48"/>
    </row>
    <row r="1743" spans="1:36" x14ac:dyDescent="0.25">
      <c r="A1743" s="7">
        <f t="shared" si="83"/>
        <v>1739</v>
      </c>
      <c r="B1743" s="8"/>
      <c r="C1743" s="5"/>
      <c r="D1743" s="5"/>
      <c r="E1743" s="5"/>
      <c r="F1743" s="7" t="str">
        <f>IF(E1743="","",IF(VLOOKUP(E1743,'Study Locations'!B:D,2,FALSE)="","",VLOOKUP(E1743,'Study Locations'!B:D,2,FALSE)))</f>
        <v/>
      </c>
      <c r="G1743" s="7" t="str">
        <f>IF(E1743="","",IF(VLOOKUP(E1743,'Study Locations'!B:D,3,FALSE)="","",VLOOKUP(E1743,'Study Locations'!B:D,3,FALSE)))</f>
        <v/>
      </c>
      <c r="H1743" s="5"/>
      <c r="I1743" s="5"/>
      <c r="J1743" s="3" t="str">
        <f t="shared" si="81"/>
        <v/>
      </c>
      <c r="K1743" s="29" t="str">
        <f>IF(B1743="","",IF(J1743="","NA",IF(ISNA(VLOOKUP(J1743,'Default  Salaries'!D:E,2,FALSE)),IF(ISNA(VLOOKUP(I1743&amp;"-NA",'Default  Salaries'!D:E,2,FALSE)),"NA",VLOOKUP(I1743&amp;"-NA",'Default  Salaries'!D:E,2,FALSE)),VLOOKUP(J1743,'Default  Salaries'!D:E,2,FALSE))))</f>
        <v/>
      </c>
      <c r="L1743" s="46"/>
      <c r="M1743" s="19"/>
      <c r="N1743" s="45"/>
      <c r="O1743" s="45"/>
      <c r="P1743" s="7" t="str">
        <f t="shared" si="82"/>
        <v/>
      </c>
      <c r="Q1743" s="14"/>
      <c r="R1743" s="15"/>
      <c r="S1743" s="14"/>
      <c r="T1743" s="15"/>
      <c r="U1743" s="14"/>
      <c r="V1743" s="15"/>
      <c r="W1743" s="47"/>
      <c r="X1743" s="48"/>
      <c r="Y1743" s="47"/>
      <c r="Z1743" s="48"/>
      <c r="AA1743" s="47"/>
      <c r="AB1743" s="48"/>
      <c r="AC1743" s="47"/>
      <c r="AD1743" s="48"/>
      <c r="AE1743" s="47"/>
      <c r="AF1743" s="48"/>
      <c r="AG1743" s="47"/>
      <c r="AH1743" s="48"/>
      <c r="AI1743" s="47"/>
      <c r="AJ1743" s="48"/>
    </row>
    <row r="1744" spans="1:36" x14ac:dyDescent="0.25">
      <c r="A1744" s="7">
        <f t="shared" si="83"/>
        <v>1740</v>
      </c>
      <c r="B1744" s="8"/>
      <c r="C1744" s="5"/>
      <c r="D1744" s="5"/>
      <c r="E1744" s="5"/>
      <c r="F1744" s="7" t="str">
        <f>IF(E1744="","",IF(VLOOKUP(E1744,'Study Locations'!B:D,2,FALSE)="","",VLOOKUP(E1744,'Study Locations'!B:D,2,FALSE)))</f>
        <v/>
      </c>
      <c r="G1744" s="7" t="str">
        <f>IF(E1744="","",IF(VLOOKUP(E1744,'Study Locations'!B:D,3,FALSE)="","",VLOOKUP(E1744,'Study Locations'!B:D,3,FALSE)))</f>
        <v/>
      </c>
      <c r="H1744" s="5"/>
      <c r="I1744" s="5"/>
      <c r="J1744" s="3" t="str">
        <f t="shared" si="81"/>
        <v/>
      </c>
      <c r="K1744" s="29" t="str">
        <f>IF(B1744="","",IF(J1744="","NA",IF(ISNA(VLOOKUP(J1744,'Default  Salaries'!D:E,2,FALSE)),IF(ISNA(VLOOKUP(I1744&amp;"-NA",'Default  Salaries'!D:E,2,FALSE)),"NA",VLOOKUP(I1744&amp;"-NA",'Default  Salaries'!D:E,2,FALSE)),VLOOKUP(J1744,'Default  Salaries'!D:E,2,FALSE))))</f>
        <v/>
      </c>
      <c r="L1744" s="46"/>
      <c r="M1744" s="19"/>
      <c r="N1744" s="45"/>
      <c r="O1744" s="45"/>
      <c r="P1744" s="7" t="str">
        <f t="shared" si="82"/>
        <v/>
      </c>
      <c r="Q1744" s="14"/>
      <c r="R1744" s="15"/>
      <c r="S1744" s="14"/>
      <c r="T1744" s="15"/>
      <c r="U1744" s="14"/>
      <c r="V1744" s="15"/>
      <c r="W1744" s="47"/>
      <c r="X1744" s="48"/>
      <c r="Y1744" s="47"/>
      <c r="Z1744" s="48"/>
      <c r="AA1744" s="47"/>
      <c r="AB1744" s="48"/>
      <c r="AC1744" s="47"/>
      <c r="AD1744" s="48"/>
      <c r="AE1744" s="47"/>
      <c r="AF1744" s="48"/>
      <c r="AG1744" s="47"/>
      <c r="AH1744" s="48"/>
      <c r="AI1744" s="47"/>
      <c r="AJ1744" s="48"/>
    </row>
    <row r="1745" spans="1:36" x14ac:dyDescent="0.25">
      <c r="A1745" s="7">
        <f t="shared" si="83"/>
        <v>1741</v>
      </c>
      <c r="B1745" s="8"/>
      <c r="C1745" s="5"/>
      <c r="D1745" s="5"/>
      <c r="E1745" s="5"/>
      <c r="F1745" s="7" t="str">
        <f>IF(E1745="","",IF(VLOOKUP(E1745,'Study Locations'!B:D,2,FALSE)="","",VLOOKUP(E1745,'Study Locations'!B:D,2,FALSE)))</f>
        <v/>
      </c>
      <c r="G1745" s="7" t="str">
        <f>IF(E1745="","",IF(VLOOKUP(E1745,'Study Locations'!B:D,3,FALSE)="","",VLOOKUP(E1745,'Study Locations'!B:D,3,FALSE)))</f>
        <v/>
      </c>
      <c r="H1745" s="5"/>
      <c r="I1745" s="5"/>
      <c r="J1745" s="3" t="str">
        <f t="shared" si="81"/>
        <v/>
      </c>
      <c r="K1745" s="29" t="str">
        <f>IF(B1745="","",IF(J1745="","NA",IF(ISNA(VLOOKUP(J1745,'Default  Salaries'!D:E,2,FALSE)),IF(ISNA(VLOOKUP(I1745&amp;"-NA",'Default  Salaries'!D:E,2,FALSE)),"NA",VLOOKUP(I1745&amp;"-NA",'Default  Salaries'!D:E,2,FALSE)),VLOOKUP(J1745,'Default  Salaries'!D:E,2,FALSE))))</f>
        <v/>
      </c>
      <c r="L1745" s="46"/>
      <c r="M1745" s="19"/>
      <c r="N1745" s="45"/>
      <c r="O1745" s="45"/>
      <c r="P1745" s="7" t="str">
        <f t="shared" si="82"/>
        <v/>
      </c>
      <c r="Q1745" s="14"/>
      <c r="R1745" s="15"/>
      <c r="S1745" s="14"/>
      <c r="T1745" s="15"/>
      <c r="U1745" s="14"/>
      <c r="V1745" s="15"/>
      <c r="W1745" s="47"/>
      <c r="X1745" s="48"/>
      <c r="Y1745" s="47"/>
      <c r="Z1745" s="48"/>
      <c r="AA1745" s="47"/>
      <c r="AB1745" s="48"/>
      <c r="AC1745" s="47"/>
      <c r="AD1745" s="48"/>
      <c r="AE1745" s="47"/>
      <c r="AF1745" s="48"/>
      <c r="AG1745" s="47"/>
      <c r="AH1745" s="48"/>
      <c r="AI1745" s="47"/>
      <c r="AJ1745" s="48"/>
    </row>
    <row r="1746" spans="1:36" x14ac:dyDescent="0.25">
      <c r="A1746" s="7">
        <f t="shared" si="83"/>
        <v>1742</v>
      </c>
      <c r="B1746" s="8"/>
      <c r="C1746" s="5"/>
      <c r="D1746" s="5"/>
      <c r="E1746" s="5"/>
      <c r="F1746" s="7" t="str">
        <f>IF(E1746="","",IF(VLOOKUP(E1746,'Study Locations'!B:D,2,FALSE)="","",VLOOKUP(E1746,'Study Locations'!B:D,2,FALSE)))</f>
        <v/>
      </c>
      <c r="G1746" s="7" t="str">
        <f>IF(E1746="","",IF(VLOOKUP(E1746,'Study Locations'!B:D,3,FALSE)="","",VLOOKUP(E1746,'Study Locations'!B:D,3,FALSE)))</f>
        <v/>
      </c>
      <c r="H1746" s="5"/>
      <c r="I1746" s="5"/>
      <c r="J1746" s="3" t="str">
        <f t="shared" si="81"/>
        <v/>
      </c>
      <c r="K1746" s="29" t="str">
        <f>IF(B1746="","",IF(J1746="","NA",IF(ISNA(VLOOKUP(J1746,'Default  Salaries'!D:E,2,FALSE)),IF(ISNA(VLOOKUP(I1746&amp;"-NA",'Default  Salaries'!D:E,2,FALSE)),"NA",VLOOKUP(I1746&amp;"-NA",'Default  Salaries'!D:E,2,FALSE)),VLOOKUP(J1746,'Default  Salaries'!D:E,2,FALSE))))</f>
        <v/>
      </c>
      <c r="L1746" s="46"/>
      <c r="M1746" s="19"/>
      <c r="N1746" s="45"/>
      <c r="O1746" s="45"/>
      <c r="P1746" s="7" t="str">
        <f t="shared" si="82"/>
        <v/>
      </c>
      <c r="Q1746" s="14"/>
      <c r="R1746" s="15"/>
      <c r="S1746" s="14"/>
      <c r="T1746" s="15"/>
      <c r="U1746" s="14"/>
      <c r="V1746" s="15"/>
      <c r="W1746" s="47"/>
      <c r="X1746" s="48"/>
      <c r="Y1746" s="47"/>
      <c r="Z1746" s="48"/>
      <c r="AA1746" s="47"/>
      <c r="AB1746" s="48"/>
      <c r="AC1746" s="47"/>
      <c r="AD1746" s="48"/>
      <c r="AE1746" s="47"/>
      <c r="AF1746" s="48"/>
      <c r="AG1746" s="47"/>
      <c r="AH1746" s="48"/>
      <c r="AI1746" s="47"/>
      <c r="AJ1746" s="48"/>
    </row>
    <row r="1747" spans="1:36" x14ac:dyDescent="0.25">
      <c r="A1747" s="7">
        <f t="shared" si="83"/>
        <v>1743</v>
      </c>
      <c r="B1747" s="8"/>
      <c r="C1747" s="5"/>
      <c r="D1747" s="5"/>
      <c r="E1747" s="5"/>
      <c r="F1747" s="7" t="str">
        <f>IF(E1747="","",IF(VLOOKUP(E1747,'Study Locations'!B:D,2,FALSE)="","",VLOOKUP(E1747,'Study Locations'!B:D,2,FALSE)))</f>
        <v/>
      </c>
      <c r="G1747" s="7" t="str">
        <f>IF(E1747="","",IF(VLOOKUP(E1747,'Study Locations'!B:D,3,FALSE)="","",VLOOKUP(E1747,'Study Locations'!B:D,3,FALSE)))</f>
        <v/>
      </c>
      <c r="H1747" s="5"/>
      <c r="I1747" s="5"/>
      <c r="J1747" s="3" t="str">
        <f t="shared" si="81"/>
        <v/>
      </c>
      <c r="K1747" s="29" t="str">
        <f>IF(B1747="","",IF(J1747="","NA",IF(ISNA(VLOOKUP(J1747,'Default  Salaries'!D:E,2,FALSE)),IF(ISNA(VLOOKUP(I1747&amp;"-NA",'Default  Salaries'!D:E,2,FALSE)),"NA",VLOOKUP(I1747&amp;"-NA",'Default  Salaries'!D:E,2,FALSE)),VLOOKUP(J1747,'Default  Salaries'!D:E,2,FALSE))))</f>
        <v/>
      </c>
      <c r="L1747" s="46"/>
      <c r="M1747" s="19"/>
      <c r="N1747" s="45"/>
      <c r="O1747" s="45"/>
      <c r="P1747" s="7" t="str">
        <f t="shared" si="82"/>
        <v/>
      </c>
      <c r="Q1747" s="14"/>
      <c r="R1747" s="15"/>
      <c r="S1747" s="14"/>
      <c r="T1747" s="15"/>
      <c r="U1747" s="14"/>
      <c r="V1747" s="15"/>
      <c r="W1747" s="47"/>
      <c r="X1747" s="48"/>
      <c r="Y1747" s="47"/>
      <c r="Z1747" s="48"/>
      <c r="AA1747" s="47"/>
      <c r="AB1747" s="48"/>
      <c r="AC1747" s="47"/>
      <c r="AD1747" s="48"/>
      <c r="AE1747" s="47"/>
      <c r="AF1747" s="48"/>
      <c r="AG1747" s="47"/>
      <c r="AH1747" s="48"/>
      <c r="AI1747" s="47"/>
      <c r="AJ1747" s="48"/>
    </row>
    <row r="1748" spans="1:36" x14ac:dyDescent="0.25">
      <c r="A1748" s="7">
        <f t="shared" si="83"/>
        <v>1744</v>
      </c>
      <c r="B1748" s="8"/>
      <c r="C1748" s="5"/>
      <c r="D1748" s="5"/>
      <c r="E1748" s="5"/>
      <c r="F1748" s="7" t="str">
        <f>IF(E1748="","",IF(VLOOKUP(E1748,'Study Locations'!B:D,2,FALSE)="","",VLOOKUP(E1748,'Study Locations'!B:D,2,FALSE)))</f>
        <v/>
      </c>
      <c r="G1748" s="7" t="str">
        <f>IF(E1748="","",IF(VLOOKUP(E1748,'Study Locations'!B:D,3,FALSE)="","",VLOOKUP(E1748,'Study Locations'!B:D,3,FALSE)))</f>
        <v/>
      </c>
      <c r="H1748" s="5"/>
      <c r="I1748" s="5"/>
      <c r="J1748" s="3" t="str">
        <f t="shared" si="81"/>
        <v/>
      </c>
      <c r="K1748" s="29" t="str">
        <f>IF(B1748="","",IF(J1748="","NA",IF(ISNA(VLOOKUP(J1748,'Default  Salaries'!D:E,2,FALSE)),IF(ISNA(VLOOKUP(I1748&amp;"-NA",'Default  Salaries'!D:E,2,FALSE)),"NA",VLOOKUP(I1748&amp;"-NA",'Default  Salaries'!D:E,2,FALSE)),VLOOKUP(J1748,'Default  Salaries'!D:E,2,FALSE))))</f>
        <v/>
      </c>
      <c r="L1748" s="46"/>
      <c r="M1748" s="19"/>
      <c r="N1748" s="45"/>
      <c r="O1748" s="45"/>
      <c r="P1748" s="7" t="str">
        <f t="shared" si="82"/>
        <v/>
      </c>
      <c r="Q1748" s="14"/>
      <c r="R1748" s="15"/>
      <c r="S1748" s="14"/>
      <c r="T1748" s="15"/>
      <c r="U1748" s="14"/>
      <c r="V1748" s="15"/>
      <c r="W1748" s="47"/>
      <c r="X1748" s="48"/>
      <c r="Y1748" s="47"/>
      <c r="Z1748" s="48"/>
      <c r="AA1748" s="47"/>
      <c r="AB1748" s="48"/>
      <c r="AC1748" s="47"/>
      <c r="AD1748" s="48"/>
      <c r="AE1748" s="47"/>
      <c r="AF1748" s="48"/>
      <c r="AG1748" s="47"/>
      <c r="AH1748" s="48"/>
      <c r="AI1748" s="47"/>
      <c r="AJ1748" s="48"/>
    </row>
    <row r="1749" spans="1:36" x14ac:dyDescent="0.25">
      <c r="A1749" s="7">
        <f t="shared" si="83"/>
        <v>1745</v>
      </c>
      <c r="B1749" s="8"/>
      <c r="C1749" s="5"/>
      <c r="D1749" s="5"/>
      <c r="E1749" s="5"/>
      <c r="F1749" s="7" t="str">
        <f>IF(E1749="","",IF(VLOOKUP(E1749,'Study Locations'!B:D,2,FALSE)="","",VLOOKUP(E1749,'Study Locations'!B:D,2,FALSE)))</f>
        <v/>
      </c>
      <c r="G1749" s="7" t="str">
        <f>IF(E1749="","",IF(VLOOKUP(E1749,'Study Locations'!B:D,3,FALSE)="","",VLOOKUP(E1749,'Study Locations'!B:D,3,FALSE)))</f>
        <v/>
      </c>
      <c r="H1749" s="5"/>
      <c r="I1749" s="5"/>
      <c r="J1749" s="3" t="str">
        <f t="shared" si="81"/>
        <v/>
      </c>
      <c r="K1749" s="29" t="str">
        <f>IF(B1749="","",IF(J1749="","NA",IF(ISNA(VLOOKUP(J1749,'Default  Salaries'!D:E,2,FALSE)),IF(ISNA(VLOOKUP(I1749&amp;"-NA",'Default  Salaries'!D:E,2,FALSE)),"NA",VLOOKUP(I1749&amp;"-NA",'Default  Salaries'!D:E,2,FALSE)),VLOOKUP(J1749,'Default  Salaries'!D:E,2,FALSE))))</f>
        <v/>
      </c>
      <c r="L1749" s="46"/>
      <c r="M1749" s="19"/>
      <c r="N1749" s="45"/>
      <c r="O1749" s="45"/>
      <c r="P1749" s="7" t="str">
        <f t="shared" si="82"/>
        <v/>
      </c>
      <c r="Q1749" s="14"/>
      <c r="R1749" s="15"/>
      <c r="S1749" s="14"/>
      <c r="T1749" s="15"/>
      <c r="U1749" s="14"/>
      <c r="V1749" s="15"/>
      <c r="W1749" s="47"/>
      <c r="X1749" s="48"/>
      <c r="Y1749" s="47"/>
      <c r="Z1749" s="48"/>
      <c r="AA1749" s="47"/>
      <c r="AB1749" s="48"/>
      <c r="AC1749" s="47"/>
      <c r="AD1749" s="48"/>
      <c r="AE1749" s="47"/>
      <c r="AF1749" s="48"/>
      <c r="AG1749" s="47"/>
      <c r="AH1749" s="48"/>
      <c r="AI1749" s="47"/>
      <c r="AJ1749" s="48"/>
    </row>
    <row r="1750" spans="1:36" x14ac:dyDescent="0.25">
      <c r="A1750" s="7">
        <f t="shared" si="83"/>
        <v>1746</v>
      </c>
      <c r="B1750" s="8"/>
      <c r="C1750" s="5"/>
      <c r="D1750" s="5"/>
      <c r="E1750" s="5"/>
      <c r="F1750" s="7" t="str">
        <f>IF(E1750="","",IF(VLOOKUP(E1750,'Study Locations'!B:D,2,FALSE)="","",VLOOKUP(E1750,'Study Locations'!B:D,2,FALSE)))</f>
        <v/>
      </c>
      <c r="G1750" s="7" t="str">
        <f>IF(E1750="","",IF(VLOOKUP(E1750,'Study Locations'!B:D,3,FALSE)="","",VLOOKUP(E1750,'Study Locations'!B:D,3,FALSE)))</f>
        <v/>
      </c>
      <c r="H1750" s="5"/>
      <c r="I1750" s="5"/>
      <c r="J1750" s="3" t="str">
        <f t="shared" si="81"/>
        <v/>
      </c>
      <c r="K1750" s="29" t="str">
        <f>IF(B1750="","",IF(J1750="","NA",IF(ISNA(VLOOKUP(J1750,'Default  Salaries'!D:E,2,FALSE)),IF(ISNA(VLOOKUP(I1750&amp;"-NA",'Default  Salaries'!D:E,2,FALSE)),"NA",VLOOKUP(I1750&amp;"-NA",'Default  Salaries'!D:E,2,FALSE)),VLOOKUP(J1750,'Default  Salaries'!D:E,2,FALSE))))</f>
        <v/>
      </c>
      <c r="L1750" s="46"/>
      <c r="M1750" s="19"/>
      <c r="N1750" s="45"/>
      <c r="O1750" s="45"/>
      <c r="P1750" s="7" t="str">
        <f t="shared" si="82"/>
        <v/>
      </c>
      <c r="Q1750" s="14"/>
      <c r="R1750" s="15"/>
      <c r="S1750" s="14"/>
      <c r="T1750" s="15"/>
      <c r="U1750" s="14"/>
      <c r="V1750" s="15"/>
      <c r="W1750" s="47"/>
      <c r="X1750" s="48"/>
      <c r="Y1750" s="47"/>
      <c r="Z1750" s="48"/>
      <c r="AA1750" s="47"/>
      <c r="AB1750" s="48"/>
      <c r="AC1750" s="47"/>
      <c r="AD1750" s="48"/>
      <c r="AE1750" s="47"/>
      <c r="AF1750" s="48"/>
      <c r="AG1750" s="47"/>
      <c r="AH1750" s="48"/>
      <c r="AI1750" s="47"/>
      <c r="AJ1750" s="48"/>
    </row>
    <row r="1751" spans="1:36" x14ac:dyDescent="0.25">
      <c r="A1751" s="7">
        <f t="shared" si="83"/>
        <v>1747</v>
      </c>
      <c r="B1751" s="8"/>
      <c r="C1751" s="5"/>
      <c r="D1751" s="5"/>
      <c r="E1751" s="5"/>
      <c r="F1751" s="7" t="str">
        <f>IF(E1751="","",IF(VLOOKUP(E1751,'Study Locations'!B:D,2,FALSE)="","",VLOOKUP(E1751,'Study Locations'!B:D,2,FALSE)))</f>
        <v/>
      </c>
      <c r="G1751" s="7" t="str">
        <f>IF(E1751="","",IF(VLOOKUP(E1751,'Study Locations'!B:D,3,FALSE)="","",VLOOKUP(E1751,'Study Locations'!B:D,3,FALSE)))</f>
        <v/>
      </c>
      <c r="H1751" s="5"/>
      <c r="I1751" s="5"/>
      <c r="J1751" s="3" t="str">
        <f t="shared" si="81"/>
        <v/>
      </c>
      <c r="K1751" s="29" t="str">
        <f>IF(B1751="","",IF(J1751="","NA",IF(ISNA(VLOOKUP(J1751,'Default  Salaries'!D:E,2,FALSE)),IF(ISNA(VLOOKUP(I1751&amp;"-NA",'Default  Salaries'!D:E,2,FALSE)),"NA",VLOOKUP(I1751&amp;"-NA",'Default  Salaries'!D:E,2,FALSE)),VLOOKUP(J1751,'Default  Salaries'!D:E,2,FALSE))))</f>
        <v/>
      </c>
      <c r="L1751" s="46"/>
      <c r="M1751" s="19"/>
      <c r="N1751" s="45"/>
      <c r="O1751" s="45"/>
      <c r="P1751" s="7" t="str">
        <f t="shared" si="82"/>
        <v/>
      </c>
      <c r="Q1751" s="14"/>
      <c r="R1751" s="15"/>
      <c r="S1751" s="14"/>
      <c r="T1751" s="15"/>
      <c r="U1751" s="14"/>
      <c r="V1751" s="15"/>
      <c r="W1751" s="47"/>
      <c r="X1751" s="48"/>
      <c r="Y1751" s="47"/>
      <c r="Z1751" s="48"/>
      <c r="AA1751" s="47"/>
      <c r="AB1751" s="48"/>
      <c r="AC1751" s="47"/>
      <c r="AD1751" s="48"/>
      <c r="AE1751" s="47"/>
      <c r="AF1751" s="48"/>
      <c r="AG1751" s="47"/>
      <c r="AH1751" s="48"/>
      <c r="AI1751" s="47"/>
      <c r="AJ1751" s="48"/>
    </row>
    <row r="1752" spans="1:36" x14ac:dyDescent="0.25">
      <c r="A1752" s="7">
        <f t="shared" si="83"/>
        <v>1748</v>
      </c>
      <c r="B1752" s="8"/>
      <c r="C1752" s="5"/>
      <c r="D1752" s="5"/>
      <c r="E1752" s="5"/>
      <c r="F1752" s="7" t="str">
        <f>IF(E1752="","",IF(VLOOKUP(E1752,'Study Locations'!B:D,2,FALSE)="","",VLOOKUP(E1752,'Study Locations'!B:D,2,FALSE)))</f>
        <v/>
      </c>
      <c r="G1752" s="7" t="str">
        <f>IF(E1752="","",IF(VLOOKUP(E1752,'Study Locations'!B:D,3,FALSE)="","",VLOOKUP(E1752,'Study Locations'!B:D,3,FALSE)))</f>
        <v/>
      </c>
      <c r="H1752" s="5"/>
      <c r="I1752" s="5"/>
      <c r="J1752" s="3" t="str">
        <f t="shared" si="81"/>
        <v/>
      </c>
      <c r="K1752" s="29" t="str">
        <f>IF(B1752="","",IF(J1752="","NA",IF(ISNA(VLOOKUP(J1752,'Default  Salaries'!D:E,2,FALSE)),IF(ISNA(VLOOKUP(I1752&amp;"-NA",'Default  Salaries'!D:E,2,FALSE)),"NA",VLOOKUP(I1752&amp;"-NA",'Default  Salaries'!D:E,2,FALSE)),VLOOKUP(J1752,'Default  Salaries'!D:E,2,FALSE))))</f>
        <v/>
      </c>
      <c r="L1752" s="46"/>
      <c r="M1752" s="19"/>
      <c r="N1752" s="45"/>
      <c r="O1752" s="45"/>
      <c r="P1752" s="7" t="str">
        <f t="shared" si="82"/>
        <v/>
      </c>
      <c r="Q1752" s="14"/>
      <c r="R1752" s="15"/>
      <c r="S1752" s="14"/>
      <c r="T1752" s="15"/>
      <c r="U1752" s="14"/>
      <c r="V1752" s="15"/>
      <c r="W1752" s="47"/>
      <c r="X1752" s="48"/>
      <c r="Y1752" s="47"/>
      <c r="Z1752" s="48"/>
      <c r="AA1752" s="47"/>
      <c r="AB1752" s="48"/>
      <c r="AC1752" s="47"/>
      <c r="AD1752" s="48"/>
      <c r="AE1752" s="47"/>
      <c r="AF1752" s="48"/>
      <c r="AG1752" s="47"/>
      <c r="AH1752" s="48"/>
      <c r="AI1752" s="47"/>
      <c r="AJ1752" s="48"/>
    </row>
    <row r="1753" spans="1:36" x14ac:dyDescent="0.25">
      <c r="A1753" s="7">
        <f t="shared" si="83"/>
        <v>1749</v>
      </c>
      <c r="B1753" s="8"/>
      <c r="C1753" s="5"/>
      <c r="D1753" s="5"/>
      <c r="E1753" s="5"/>
      <c r="F1753" s="7" t="str">
        <f>IF(E1753="","",IF(VLOOKUP(E1753,'Study Locations'!B:D,2,FALSE)="","",VLOOKUP(E1753,'Study Locations'!B:D,2,FALSE)))</f>
        <v/>
      </c>
      <c r="G1753" s="7" t="str">
        <f>IF(E1753="","",IF(VLOOKUP(E1753,'Study Locations'!B:D,3,FALSE)="","",VLOOKUP(E1753,'Study Locations'!B:D,3,FALSE)))</f>
        <v/>
      </c>
      <c r="H1753" s="5"/>
      <c r="I1753" s="5"/>
      <c r="J1753" s="3" t="str">
        <f t="shared" si="81"/>
        <v/>
      </c>
      <c r="K1753" s="29" t="str">
        <f>IF(B1753="","",IF(J1753="","NA",IF(ISNA(VLOOKUP(J1753,'Default  Salaries'!D:E,2,FALSE)),IF(ISNA(VLOOKUP(I1753&amp;"-NA",'Default  Salaries'!D:E,2,FALSE)),"NA",VLOOKUP(I1753&amp;"-NA",'Default  Salaries'!D:E,2,FALSE)),VLOOKUP(J1753,'Default  Salaries'!D:E,2,FALSE))))</f>
        <v/>
      </c>
      <c r="L1753" s="46"/>
      <c r="M1753" s="19"/>
      <c r="N1753" s="45"/>
      <c r="O1753" s="45"/>
      <c r="P1753" s="7" t="str">
        <f t="shared" si="82"/>
        <v/>
      </c>
      <c r="Q1753" s="14"/>
      <c r="R1753" s="15"/>
      <c r="S1753" s="14"/>
      <c r="T1753" s="15"/>
      <c r="U1753" s="14"/>
      <c r="V1753" s="15"/>
      <c r="W1753" s="47"/>
      <c r="X1753" s="48"/>
      <c r="Y1753" s="47"/>
      <c r="Z1753" s="48"/>
      <c r="AA1753" s="47"/>
      <c r="AB1753" s="48"/>
      <c r="AC1753" s="47"/>
      <c r="AD1753" s="48"/>
      <c r="AE1753" s="47"/>
      <c r="AF1753" s="48"/>
      <c r="AG1753" s="47"/>
      <c r="AH1753" s="48"/>
      <c r="AI1753" s="47"/>
      <c r="AJ1753" s="48"/>
    </row>
    <row r="1754" spans="1:36" x14ac:dyDescent="0.25">
      <c r="A1754" s="7">
        <f t="shared" si="83"/>
        <v>1750</v>
      </c>
      <c r="B1754" s="8"/>
      <c r="C1754" s="5"/>
      <c r="D1754" s="5"/>
      <c r="E1754" s="5"/>
      <c r="F1754" s="7" t="str">
        <f>IF(E1754="","",IF(VLOOKUP(E1754,'Study Locations'!B:D,2,FALSE)="","",VLOOKUP(E1754,'Study Locations'!B:D,2,FALSE)))</f>
        <v/>
      </c>
      <c r="G1754" s="7" t="str">
        <f>IF(E1754="","",IF(VLOOKUP(E1754,'Study Locations'!B:D,3,FALSE)="","",VLOOKUP(E1754,'Study Locations'!B:D,3,FALSE)))</f>
        <v/>
      </c>
      <c r="H1754" s="5"/>
      <c r="I1754" s="5"/>
      <c r="J1754" s="3" t="str">
        <f t="shared" si="81"/>
        <v/>
      </c>
      <c r="K1754" s="29" t="str">
        <f>IF(B1754="","",IF(J1754="","NA",IF(ISNA(VLOOKUP(J1754,'Default  Salaries'!D:E,2,FALSE)),IF(ISNA(VLOOKUP(I1754&amp;"-NA",'Default  Salaries'!D:E,2,FALSE)),"NA",VLOOKUP(I1754&amp;"-NA",'Default  Salaries'!D:E,2,FALSE)),VLOOKUP(J1754,'Default  Salaries'!D:E,2,FALSE))))</f>
        <v/>
      </c>
      <c r="L1754" s="46"/>
      <c r="M1754" s="19"/>
      <c r="N1754" s="45"/>
      <c r="O1754" s="45"/>
      <c r="P1754" s="7" t="str">
        <f t="shared" si="82"/>
        <v/>
      </c>
      <c r="Q1754" s="14"/>
      <c r="R1754" s="15"/>
      <c r="S1754" s="14"/>
      <c r="T1754" s="15"/>
      <c r="U1754" s="14"/>
      <c r="V1754" s="15"/>
      <c r="W1754" s="47"/>
      <c r="X1754" s="48"/>
      <c r="Y1754" s="47"/>
      <c r="Z1754" s="48"/>
      <c r="AA1754" s="47"/>
      <c r="AB1754" s="48"/>
      <c r="AC1754" s="47"/>
      <c r="AD1754" s="48"/>
      <c r="AE1754" s="47"/>
      <c r="AF1754" s="48"/>
      <c r="AG1754" s="47"/>
      <c r="AH1754" s="48"/>
      <c r="AI1754" s="47"/>
      <c r="AJ1754" s="48"/>
    </row>
    <row r="1755" spans="1:36" x14ac:dyDescent="0.25">
      <c r="A1755" s="7">
        <f t="shared" si="83"/>
        <v>1751</v>
      </c>
      <c r="B1755" s="8"/>
      <c r="C1755" s="5"/>
      <c r="D1755" s="5"/>
      <c r="E1755" s="5"/>
      <c r="F1755" s="7" t="str">
        <f>IF(E1755="","",IF(VLOOKUP(E1755,'Study Locations'!B:D,2,FALSE)="","",VLOOKUP(E1755,'Study Locations'!B:D,2,FALSE)))</f>
        <v/>
      </c>
      <c r="G1755" s="7" t="str">
        <f>IF(E1755="","",IF(VLOOKUP(E1755,'Study Locations'!B:D,3,FALSE)="","",VLOOKUP(E1755,'Study Locations'!B:D,3,FALSE)))</f>
        <v/>
      </c>
      <c r="H1755" s="5"/>
      <c r="I1755" s="5"/>
      <c r="J1755" s="3" t="str">
        <f t="shared" si="81"/>
        <v/>
      </c>
      <c r="K1755" s="29" t="str">
        <f>IF(B1755="","",IF(J1755="","NA",IF(ISNA(VLOOKUP(J1755,'Default  Salaries'!D:E,2,FALSE)),IF(ISNA(VLOOKUP(I1755&amp;"-NA",'Default  Salaries'!D:E,2,FALSE)),"NA",VLOOKUP(I1755&amp;"-NA",'Default  Salaries'!D:E,2,FALSE)),VLOOKUP(J1755,'Default  Salaries'!D:E,2,FALSE))))</f>
        <v/>
      </c>
      <c r="L1755" s="46"/>
      <c r="M1755" s="19"/>
      <c r="N1755" s="45"/>
      <c r="O1755" s="45"/>
      <c r="P1755" s="7" t="str">
        <f t="shared" si="82"/>
        <v/>
      </c>
      <c r="Q1755" s="14"/>
      <c r="R1755" s="15"/>
      <c r="S1755" s="14"/>
      <c r="T1755" s="15"/>
      <c r="U1755" s="14"/>
      <c r="V1755" s="15"/>
      <c r="W1755" s="47"/>
      <c r="X1755" s="48"/>
      <c r="Y1755" s="47"/>
      <c r="Z1755" s="48"/>
      <c r="AA1755" s="47"/>
      <c r="AB1755" s="48"/>
      <c r="AC1755" s="47"/>
      <c r="AD1755" s="48"/>
      <c r="AE1755" s="47"/>
      <c r="AF1755" s="48"/>
      <c r="AG1755" s="47"/>
      <c r="AH1755" s="48"/>
      <c r="AI1755" s="47"/>
      <c r="AJ1755" s="48"/>
    </row>
    <row r="1756" spans="1:36" x14ac:dyDescent="0.25">
      <c r="A1756" s="7">
        <f t="shared" si="83"/>
        <v>1752</v>
      </c>
      <c r="B1756" s="8"/>
      <c r="C1756" s="5"/>
      <c r="D1756" s="5"/>
      <c r="E1756" s="5"/>
      <c r="F1756" s="7" t="str">
        <f>IF(E1756="","",IF(VLOOKUP(E1756,'Study Locations'!B:D,2,FALSE)="","",VLOOKUP(E1756,'Study Locations'!B:D,2,FALSE)))</f>
        <v/>
      </c>
      <c r="G1756" s="7" t="str">
        <f>IF(E1756="","",IF(VLOOKUP(E1756,'Study Locations'!B:D,3,FALSE)="","",VLOOKUP(E1756,'Study Locations'!B:D,3,FALSE)))</f>
        <v/>
      </c>
      <c r="H1756" s="5"/>
      <c r="I1756" s="5"/>
      <c r="J1756" s="3" t="str">
        <f t="shared" si="81"/>
        <v/>
      </c>
      <c r="K1756" s="29" t="str">
        <f>IF(B1756="","",IF(J1756="","NA",IF(ISNA(VLOOKUP(J1756,'Default  Salaries'!D:E,2,FALSE)),IF(ISNA(VLOOKUP(I1756&amp;"-NA",'Default  Salaries'!D:E,2,FALSE)),"NA",VLOOKUP(I1756&amp;"-NA",'Default  Salaries'!D:E,2,FALSE)),VLOOKUP(J1756,'Default  Salaries'!D:E,2,FALSE))))</f>
        <v/>
      </c>
      <c r="L1756" s="46"/>
      <c r="M1756" s="19"/>
      <c r="N1756" s="45"/>
      <c r="O1756" s="45"/>
      <c r="P1756" s="7" t="str">
        <f t="shared" si="82"/>
        <v/>
      </c>
      <c r="Q1756" s="14"/>
      <c r="R1756" s="15"/>
      <c r="S1756" s="14"/>
      <c r="T1756" s="15"/>
      <c r="U1756" s="14"/>
      <c r="V1756" s="15"/>
      <c r="W1756" s="47"/>
      <c r="X1756" s="48"/>
      <c r="Y1756" s="47"/>
      <c r="Z1756" s="48"/>
      <c r="AA1756" s="47"/>
      <c r="AB1756" s="48"/>
      <c r="AC1756" s="47"/>
      <c r="AD1756" s="48"/>
      <c r="AE1756" s="47"/>
      <c r="AF1756" s="48"/>
      <c r="AG1756" s="47"/>
      <c r="AH1756" s="48"/>
      <c r="AI1756" s="47"/>
      <c r="AJ1756" s="48"/>
    </row>
    <row r="1757" spans="1:36" x14ac:dyDescent="0.25">
      <c r="A1757" s="7">
        <f t="shared" si="83"/>
        <v>1753</v>
      </c>
      <c r="B1757" s="8"/>
      <c r="C1757" s="5"/>
      <c r="D1757" s="5"/>
      <c r="E1757" s="5"/>
      <c r="F1757" s="7" t="str">
        <f>IF(E1757="","",IF(VLOOKUP(E1757,'Study Locations'!B:D,2,FALSE)="","",VLOOKUP(E1757,'Study Locations'!B:D,2,FALSE)))</f>
        <v/>
      </c>
      <c r="G1757" s="7" t="str">
        <f>IF(E1757="","",IF(VLOOKUP(E1757,'Study Locations'!B:D,3,FALSE)="","",VLOOKUP(E1757,'Study Locations'!B:D,3,FALSE)))</f>
        <v/>
      </c>
      <c r="H1757" s="5"/>
      <c r="I1757" s="5"/>
      <c r="J1757" s="3" t="str">
        <f t="shared" si="81"/>
        <v/>
      </c>
      <c r="K1757" s="29" t="str">
        <f>IF(B1757="","",IF(J1757="","NA",IF(ISNA(VLOOKUP(J1757,'Default  Salaries'!D:E,2,FALSE)),IF(ISNA(VLOOKUP(I1757&amp;"-NA",'Default  Salaries'!D:E,2,FALSE)),"NA",VLOOKUP(I1757&amp;"-NA",'Default  Salaries'!D:E,2,FALSE)),VLOOKUP(J1757,'Default  Salaries'!D:E,2,FALSE))))</f>
        <v/>
      </c>
      <c r="L1757" s="46"/>
      <c r="M1757" s="19"/>
      <c r="N1757" s="45"/>
      <c r="O1757" s="45"/>
      <c r="P1757" s="7" t="str">
        <f t="shared" si="82"/>
        <v/>
      </c>
      <c r="Q1757" s="14"/>
      <c r="R1757" s="15"/>
      <c r="S1757" s="14"/>
      <c r="T1757" s="15"/>
      <c r="U1757" s="14"/>
      <c r="V1757" s="15"/>
      <c r="W1757" s="47"/>
      <c r="X1757" s="48"/>
      <c r="Y1757" s="47"/>
      <c r="Z1757" s="48"/>
      <c r="AA1757" s="47"/>
      <c r="AB1757" s="48"/>
      <c r="AC1757" s="47"/>
      <c r="AD1757" s="48"/>
      <c r="AE1757" s="47"/>
      <c r="AF1757" s="48"/>
      <c r="AG1757" s="47"/>
      <c r="AH1757" s="48"/>
      <c r="AI1757" s="47"/>
      <c r="AJ1757" s="48"/>
    </row>
    <row r="1758" spans="1:36" x14ac:dyDescent="0.25">
      <c r="A1758" s="7">
        <f t="shared" si="83"/>
        <v>1754</v>
      </c>
      <c r="B1758" s="8"/>
      <c r="C1758" s="5"/>
      <c r="D1758" s="5"/>
      <c r="E1758" s="5"/>
      <c r="F1758" s="7" t="str">
        <f>IF(E1758="","",IF(VLOOKUP(E1758,'Study Locations'!B:D,2,FALSE)="","",VLOOKUP(E1758,'Study Locations'!B:D,2,FALSE)))</f>
        <v/>
      </c>
      <c r="G1758" s="7" t="str">
        <f>IF(E1758="","",IF(VLOOKUP(E1758,'Study Locations'!B:D,3,FALSE)="","",VLOOKUP(E1758,'Study Locations'!B:D,3,FALSE)))</f>
        <v/>
      </c>
      <c r="H1758" s="5"/>
      <c r="I1758" s="5"/>
      <c r="J1758" s="3" t="str">
        <f t="shared" si="81"/>
        <v/>
      </c>
      <c r="K1758" s="29" t="str">
        <f>IF(B1758="","",IF(J1758="","NA",IF(ISNA(VLOOKUP(J1758,'Default  Salaries'!D:E,2,FALSE)),IF(ISNA(VLOOKUP(I1758&amp;"-NA",'Default  Salaries'!D:E,2,FALSE)),"NA",VLOOKUP(I1758&amp;"-NA",'Default  Salaries'!D:E,2,FALSE)),VLOOKUP(J1758,'Default  Salaries'!D:E,2,FALSE))))</f>
        <v/>
      </c>
      <c r="L1758" s="46"/>
      <c r="M1758" s="19"/>
      <c r="N1758" s="45"/>
      <c r="O1758" s="45"/>
      <c r="P1758" s="7" t="str">
        <f t="shared" si="82"/>
        <v/>
      </c>
      <c r="Q1758" s="14"/>
      <c r="R1758" s="15"/>
      <c r="S1758" s="14"/>
      <c r="T1758" s="15"/>
      <c r="U1758" s="14"/>
      <c r="V1758" s="15"/>
      <c r="W1758" s="47"/>
      <c r="X1758" s="48"/>
      <c r="Y1758" s="47"/>
      <c r="Z1758" s="48"/>
      <c r="AA1758" s="47"/>
      <c r="AB1758" s="48"/>
      <c r="AC1758" s="47"/>
      <c r="AD1758" s="48"/>
      <c r="AE1758" s="47"/>
      <c r="AF1758" s="48"/>
      <c r="AG1758" s="47"/>
      <c r="AH1758" s="48"/>
      <c r="AI1758" s="47"/>
      <c r="AJ1758" s="48"/>
    </row>
    <row r="1759" spans="1:36" x14ac:dyDescent="0.25">
      <c r="A1759" s="7">
        <f t="shared" si="83"/>
        <v>1755</v>
      </c>
      <c r="B1759" s="8"/>
      <c r="C1759" s="5"/>
      <c r="D1759" s="5"/>
      <c r="E1759" s="5"/>
      <c r="F1759" s="7" t="str">
        <f>IF(E1759="","",IF(VLOOKUP(E1759,'Study Locations'!B:D,2,FALSE)="","",VLOOKUP(E1759,'Study Locations'!B:D,2,FALSE)))</f>
        <v/>
      </c>
      <c r="G1759" s="7" t="str">
        <f>IF(E1759="","",IF(VLOOKUP(E1759,'Study Locations'!B:D,3,FALSE)="","",VLOOKUP(E1759,'Study Locations'!B:D,3,FALSE)))</f>
        <v/>
      </c>
      <c r="H1759" s="5"/>
      <c r="I1759" s="5"/>
      <c r="J1759" s="3" t="str">
        <f t="shared" si="81"/>
        <v/>
      </c>
      <c r="K1759" s="29" t="str">
        <f>IF(B1759="","",IF(J1759="","NA",IF(ISNA(VLOOKUP(J1759,'Default  Salaries'!D:E,2,FALSE)),IF(ISNA(VLOOKUP(I1759&amp;"-NA",'Default  Salaries'!D:E,2,FALSE)),"NA",VLOOKUP(I1759&amp;"-NA",'Default  Salaries'!D:E,2,FALSE)),VLOOKUP(J1759,'Default  Salaries'!D:E,2,FALSE))))</f>
        <v/>
      </c>
      <c r="L1759" s="46"/>
      <c r="M1759" s="19"/>
      <c r="N1759" s="45"/>
      <c r="O1759" s="45"/>
      <c r="P1759" s="7" t="str">
        <f t="shared" si="82"/>
        <v/>
      </c>
      <c r="Q1759" s="14"/>
      <c r="R1759" s="15"/>
      <c r="S1759" s="14"/>
      <c r="T1759" s="15"/>
      <c r="U1759" s="14"/>
      <c r="V1759" s="15"/>
      <c r="W1759" s="47"/>
      <c r="X1759" s="48"/>
      <c r="Y1759" s="47"/>
      <c r="Z1759" s="48"/>
      <c r="AA1759" s="47"/>
      <c r="AB1759" s="48"/>
      <c r="AC1759" s="47"/>
      <c r="AD1759" s="48"/>
      <c r="AE1759" s="47"/>
      <c r="AF1759" s="48"/>
      <c r="AG1759" s="47"/>
      <c r="AH1759" s="48"/>
      <c r="AI1759" s="47"/>
      <c r="AJ1759" s="48"/>
    </row>
    <row r="1760" spans="1:36" x14ac:dyDescent="0.25">
      <c r="A1760" s="7">
        <f t="shared" si="83"/>
        <v>1756</v>
      </c>
      <c r="B1760" s="8"/>
      <c r="C1760" s="5"/>
      <c r="D1760" s="5"/>
      <c r="E1760" s="5"/>
      <c r="F1760" s="7" t="str">
        <f>IF(E1760="","",IF(VLOOKUP(E1760,'Study Locations'!B:D,2,FALSE)="","",VLOOKUP(E1760,'Study Locations'!B:D,2,FALSE)))</f>
        <v/>
      </c>
      <c r="G1760" s="7" t="str">
        <f>IF(E1760="","",IF(VLOOKUP(E1760,'Study Locations'!B:D,3,FALSE)="","",VLOOKUP(E1760,'Study Locations'!B:D,3,FALSE)))</f>
        <v/>
      </c>
      <c r="H1760" s="5"/>
      <c r="I1760" s="5"/>
      <c r="J1760" s="3" t="str">
        <f t="shared" si="81"/>
        <v/>
      </c>
      <c r="K1760" s="29" t="str">
        <f>IF(B1760="","",IF(J1760="","NA",IF(ISNA(VLOOKUP(J1760,'Default  Salaries'!D:E,2,FALSE)),IF(ISNA(VLOOKUP(I1760&amp;"-NA",'Default  Salaries'!D:E,2,FALSE)),"NA",VLOOKUP(I1760&amp;"-NA",'Default  Salaries'!D:E,2,FALSE)),VLOOKUP(J1760,'Default  Salaries'!D:E,2,FALSE))))</f>
        <v/>
      </c>
      <c r="L1760" s="46"/>
      <c r="M1760" s="19"/>
      <c r="N1760" s="45"/>
      <c r="O1760" s="45"/>
      <c r="P1760" s="7" t="str">
        <f t="shared" si="82"/>
        <v/>
      </c>
      <c r="Q1760" s="14"/>
      <c r="R1760" s="15"/>
      <c r="S1760" s="14"/>
      <c r="T1760" s="15"/>
      <c r="U1760" s="14"/>
      <c r="V1760" s="15"/>
      <c r="W1760" s="47"/>
      <c r="X1760" s="48"/>
      <c r="Y1760" s="47"/>
      <c r="Z1760" s="48"/>
      <c r="AA1760" s="47"/>
      <c r="AB1760" s="48"/>
      <c r="AC1760" s="47"/>
      <c r="AD1760" s="48"/>
      <c r="AE1760" s="47"/>
      <c r="AF1760" s="48"/>
      <c r="AG1760" s="47"/>
      <c r="AH1760" s="48"/>
      <c r="AI1760" s="47"/>
      <c r="AJ1760" s="48"/>
    </row>
    <row r="1761" spans="1:36" x14ac:dyDescent="0.25">
      <c r="A1761" s="7">
        <f t="shared" si="83"/>
        <v>1757</v>
      </c>
      <c r="B1761" s="8"/>
      <c r="C1761" s="5"/>
      <c r="D1761" s="5"/>
      <c r="E1761" s="5"/>
      <c r="F1761" s="7" t="str">
        <f>IF(E1761="","",IF(VLOOKUP(E1761,'Study Locations'!B:D,2,FALSE)="","",VLOOKUP(E1761,'Study Locations'!B:D,2,FALSE)))</f>
        <v/>
      </c>
      <c r="G1761" s="7" t="str">
        <f>IF(E1761="","",IF(VLOOKUP(E1761,'Study Locations'!B:D,3,FALSE)="","",VLOOKUP(E1761,'Study Locations'!B:D,3,FALSE)))</f>
        <v/>
      </c>
      <c r="H1761" s="5"/>
      <c r="I1761" s="5"/>
      <c r="J1761" s="3" t="str">
        <f t="shared" si="81"/>
        <v/>
      </c>
      <c r="K1761" s="29" t="str">
        <f>IF(B1761="","",IF(J1761="","NA",IF(ISNA(VLOOKUP(J1761,'Default  Salaries'!D:E,2,FALSE)),IF(ISNA(VLOOKUP(I1761&amp;"-NA",'Default  Salaries'!D:E,2,FALSE)),"NA",VLOOKUP(I1761&amp;"-NA",'Default  Salaries'!D:E,2,FALSE)),VLOOKUP(J1761,'Default  Salaries'!D:E,2,FALSE))))</f>
        <v/>
      </c>
      <c r="L1761" s="46"/>
      <c r="M1761" s="19"/>
      <c r="N1761" s="45"/>
      <c r="O1761" s="45"/>
      <c r="P1761" s="7" t="str">
        <f t="shared" si="82"/>
        <v/>
      </c>
      <c r="Q1761" s="14"/>
      <c r="R1761" s="15"/>
      <c r="S1761" s="14"/>
      <c r="T1761" s="15"/>
      <c r="U1761" s="14"/>
      <c r="V1761" s="15"/>
      <c r="W1761" s="47"/>
      <c r="X1761" s="48"/>
      <c r="Y1761" s="47"/>
      <c r="Z1761" s="48"/>
      <c r="AA1761" s="47"/>
      <c r="AB1761" s="48"/>
      <c r="AC1761" s="47"/>
      <c r="AD1761" s="48"/>
      <c r="AE1761" s="47"/>
      <c r="AF1761" s="48"/>
      <c r="AG1761" s="47"/>
      <c r="AH1761" s="48"/>
      <c r="AI1761" s="47"/>
      <c r="AJ1761" s="48"/>
    </row>
    <row r="1762" spans="1:36" x14ac:dyDescent="0.25">
      <c r="A1762" s="7">
        <f t="shared" si="83"/>
        <v>1758</v>
      </c>
      <c r="B1762" s="8"/>
      <c r="C1762" s="5"/>
      <c r="D1762" s="5"/>
      <c r="E1762" s="5"/>
      <c r="F1762" s="7" t="str">
        <f>IF(E1762="","",IF(VLOOKUP(E1762,'Study Locations'!B:D,2,FALSE)="","",VLOOKUP(E1762,'Study Locations'!B:D,2,FALSE)))</f>
        <v/>
      </c>
      <c r="G1762" s="7" t="str">
        <f>IF(E1762="","",IF(VLOOKUP(E1762,'Study Locations'!B:D,3,FALSE)="","",VLOOKUP(E1762,'Study Locations'!B:D,3,FALSE)))</f>
        <v/>
      </c>
      <c r="H1762" s="5"/>
      <c r="I1762" s="5"/>
      <c r="J1762" s="3" t="str">
        <f t="shared" si="81"/>
        <v/>
      </c>
      <c r="K1762" s="29" t="str">
        <f>IF(B1762="","",IF(J1762="","NA",IF(ISNA(VLOOKUP(J1762,'Default  Salaries'!D:E,2,FALSE)),IF(ISNA(VLOOKUP(I1762&amp;"-NA",'Default  Salaries'!D:E,2,FALSE)),"NA",VLOOKUP(I1762&amp;"-NA",'Default  Salaries'!D:E,2,FALSE)),VLOOKUP(J1762,'Default  Salaries'!D:E,2,FALSE))))</f>
        <v/>
      </c>
      <c r="L1762" s="46"/>
      <c r="M1762" s="19"/>
      <c r="N1762" s="45"/>
      <c r="O1762" s="45"/>
      <c r="P1762" s="7" t="str">
        <f t="shared" si="82"/>
        <v/>
      </c>
      <c r="Q1762" s="14"/>
      <c r="R1762" s="15"/>
      <c r="S1762" s="14"/>
      <c r="T1762" s="15"/>
      <c r="U1762" s="14"/>
      <c r="V1762" s="15"/>
      <c r="W1762" s="47"/>
      <c r="X1762" s="48"/>
      <c r="Y1762" s="47"/>
      <c r="Z1762" s="48"/>
      <c r="AA1762" s="47"/>
      <c r="AB1762" s="48"/>
      <c r="AC1762" s="47"/>
      <c r="AD1762" s="48"/>
      <c r="AE1762" s="47"/>
      <c r="AF1762" s="48"/>
      <c r="AG1762" s="47"/>
      <c r="AH1762" s="48"/>
      <c r="AI1762" s="47"/>
      <c r="AJ1762" s="48"/>
    </row>
    <row r="1763" spans="1:36" x14ac:dyDescent="0.25">
      <c r="A1763" s="7">
        <f t="shared" si="83"/>
        <v>1759</v>
      </c>
      <c r="B1763" s="8"/>
      <c r="C1763" s="5"/>
      <c r="D1763" s="5"/>
      <c r="E1763" s="5"/>
      <c r="F1763" s="7" t="str">
        <f>IF(E1763="","",IF(VLOOKUP(E1763,'Study Locations'!B:D,2,FALSE)="","",VLOOKUP(E1763,'Study Locations'!B:D,2,FALSE)))</f>
        <v/>
      </c>
      <c r="G1763" s="7" t="str">
        <f>IF(E1763="","",IF(VLOOKUP(E1763,'Study Locations'!B:D,3,FALSE)="","",VLOOKUP(E1763,'Study Locations'!B:D,3,FALSE)))</f>
        <v/>
      </c>
      <c r="H1763" s="5"/>
      <c r="I1763" s="5"/>
      <c r="J1763" s="3" t="str">
        <f t="shared" si="81"/>
        <v/>
      </c>
      <c r="K1763" s="29" t="str">
        <f>IF(B1763="","",IF(J1763="","NA",IF(ISNA(VLOOKUP(J1763,'Default  Salaries'!D:E,2,FALSE)),IF(ISNA(VLOOKUP(I1763&amp;"-NA",'Default  Salaries'!D:E,2,FALSE)),"NA",VLOOKUP(I1763&amp;"-NA",'Default  Salaries'!D:E,2,FALSE)),VLOOKUP(J1763,'Default  Salaries'!D:E,2,FALSE))))</f>
        <v/>
      </c>
      <c r="L1763" s="46"/>
      <c r="M1763" s="19"/>
      <c r="N1763" s="45"/>
      <c r="O1763" s="45"/>
      <c r="P1763" s="7" t="str">
        <f t="shared" si="82"/>
        <v/>
      </c>
      <c r="Q1763" s="14"/>
      <c r="R1763" s="15"/>
      <c r="S1763" s="14"/>
      <c r="T1763" s="15"/>
      <c r="U1763" s="14"/>
      <c r="V1763" s="15"/>
      <c r="W1763" s="47"/>
      <c r="X1763" s="48"/>
      <c r="Y1763" s="47"/>
      <c r="Z1763" s="48"/>
      <c r="AA1763" s="47"/>
      <c r="AB1763" s="48"/>
      <c r="AC1763" s="47"/>
      <c r="AD1763" s="48"/>
      <c r="AE1763" s="47"/>
      <c r="AF1763" s="48"/>
      <c r="AG1763" s="47"/>
      <c r="AH1763" s="48"/>
      <c r="AI1763" s="47"/>
      <c r="AJ1763" s="48"/>
    </row>
    <row r="1764" spans="1:36" x14ac:dyDescent="0.25">
      <c r="A1764" s="7">
        <f t="shared" si="83"/>
        <v>1760</v>
      </c>
      <c r="B1764" s="8"/>
      <c r="C1764" s="5"/>
      <c r="D1764" s="5"/>
      <c r="E1764" s="5"/>
      <c r="F1764" s="7" t="str">
        <f>IF(E1764="","",IF(VLOOKUP(E1764,'Study Locations'!B:D,2,FALSE)="","",VLOOKUP(E1764,'Study Locations'!B:D,2,FALSE)))</f>
        <v/>
      </c>
      <c r="G1764" s="7" t="str">
        <f>IF(E1764="","",IF(VLOOKUP(E1764,'Study Locations'!B:D,3,FALSE)="","",VLOOKUP(E1764,'Study Locations'!B:D,3,FALSE)))</f>
        <v/>
      </c>
      <c r="H1764" s="5"/>
      <c r="I1764" s="5"/>
      <c r="J1764" s="3" t="str">
        <f t="shared" si="81"/>
        <v/>
      </c>
      <c r="K1764" s="29" t="str">
        <f>IF(B1764="","",IF(J1764="","NA",IF(ISNA(VLOOKUP(J1764,'Default  Salaries'!D:E,2,FALSE)),IF(ISNA(VLOOKUP(I1764&amp;"-NA",'Default  Salaries'!D:E,2,FALSE)),"NA",VLOOKUP(I1764&amp;"-NA",'Default  Salaries'!D:E,2,FALSE)),VLOOKUP(J1764,'Default  Salaries'!D:E,2,FALSE))))</f>
        <v/>
      </c>
      <c r="L1764" s="46"/>
      <c r="M1764" s="19"/>
      <c r="N1764" s="45"/>
      <c r="O1764" s="45"/>
      <c r="P1764" s="7" t="str">
        <f t="shared" si="82"/>
        <v/>
      </c>
      <c r="Q1764" s="14"/>
      <c r="R1764" s="15"/>
      <c r="S1764" s="14"/>
      <c r="T1764" s="15"/>
      <c r="U1764" s="14"/>
      <c r="V1764" s="15"/>
      <c r="W1764" s="47"/>
      <c r="X1764" s="48"/>
      <c r="Y1764" s="47"/>
      <c r="Z1764" s="48"/>
      <c r="AA1764" s="47"/>
      <c r="AB1764" s="48"/>
      <c r="AC1764" s="47"/>
      <c r="AD1764" s="48"/>
      <c r="AE1764" s="47"/>
      <c r="AF1764" s="48"/>
      <c r="AG1764" s="47"/>
      <c r="AH1764" s="48"/>
      <c r="AI1764" s="47"/>
      <c r="AJ1764" s="48"/>
    </row>
    <row r="1765" spans="1:36" x14ac:dyDescent="0.25">
      <c r="A1765" s="7">
        <f t="shared" si="83"/>
        <v>1761</v>
      </c>
      <c r="B1765" s="8"/>
      <c r="C1765" s="5"/>
      <c r="D1765" s="5"/>
      <c r="E1765" s="5"/>
      <c r="F1765" s="7" t="str">
        <f>IF(E1765="","",IF(VLOOKUP(E1765,'Study Locations'!B:D,2,FALSE)="","",VLOOKUP(E1765,'Study Locations'!B:D,2,FALSE)))</f>
        <v/>
      </c>
      <c r="G1765" s="7" t="str">
        <f>IF(E1765="","",IF(VLOOKUP(E1765,'Study Locations'!B:D,3,FALSE)="","",VLOOKUP(E1765,'Study Locations'!B:D,3,FALSE)))</f>
        <v/>
      </c>
      <c r="H1765" s="5"/>
      <c r="I1765" s="5"/>
      <c r="J1765" s="3" t="str">
        <f t="shared" si="81"/>
        <v/>
      </c>
      <c r="K1765" s="29" t="str">
        <f>IF(B1765="","",IF(J1765="","NA",IF(ISNA(VLOOKUP(J1765,'Default  Salaries'!D:E,2,FALSE)),IF(ISNA(VLOOKUP(I1765&amp;"-NA",'Default  Salaries'!D:E,2,FALSE)),"NA",VLOOKUP(I1765&amp;"-NA",'Default  Salaries'!D:E,2,FALSE)),VLOOKUP(J1765,'Default  Salaries'!D:E,2,FALSE))))</f>
        <v/>
      </c>
      <c r="L1765" s="46"/>
      <c r="M1765" s="19"/>
      <c r="N1765" s="45"/>
      <c r="O1765" s="45"/>
      <c r="P1765" s="7" t="str">
        <f t="shared" si="82"/>
        <v/>
      </c>
      <c r="Q1765" s="14"/>
      <c r="R1765" s="15"/>
      <c r="S1765" s="14"/>
      <c r="T1765" s="15"/>
      <c r="U1765" s="14"/>
      <c r="V1765" s="15"/>
      <c r="W1765" s="47"/>
      <c r="X1765" s="48"/>
      <c r="Y1765" s="47"/>
      <c r="Z1765" s="48"/>
      <c r="AA1765" s="47"/>
      <c r="AB1765" s="48"/>
      <c r="AC1765" s="47"/>
      <c r="AD1765" s="48"/>
      <c r="AE1765" s="47"/>
      <c r="AF1765" s="48"/>
      <c r="AG1765" s="47"/>
      <c r="AH1765" s="48"/>
      <c r="AI1765" s="47"/>
      <c r="AJ1765" s="48"/>
    </row>
    <row r="1766" spans="1:36" x14ac:dyDescent="0.25">
      <c r="A1766" s="7">
        <f t="shared" si="83"/>
        <v>1762</v>
      </c>
      <c r="B1766" s="8"/>
      <c r="C1766" s="5"/>
      <c r="D1766" s="5"/>
      <c r="E1766" s="5"/>
      <c r="F1766" s="7" t="str">
        <f>IF(E1766="","",IF(VLOOKUP(E1766,'Study Locations'!B:D,2,FALSE)="","",VLOOKUP(E1766,'Study Locations'!B:D,2,FALSE)))</f>
        <v/>
      </c>
      <c r="G1766" s="7" t="str">
        <f>IF(E1766="","",IF(VLOOKUP(E1766,'Study Locations'!B:D,3,FALSE)="","",VLOOKUP(E1766,'Study Locations'!B:D,3,FALSE)))</f>
        <v/>
      </c>
      <c r="H1766" s="5"/>
      <c r="I1766" s="5"/>
      <c r="J1766" s="3" t="str">
        <f t="shared" si="81"/>
        <v/>
      </c>
      <c r="K1766" s="29" t="str">
        <f>IF(B1766="","",IF(J1766="","NA",IF(ISNA(VLOOKUP(J1766,'Default  Salaries'!D:E,2,FALSE)),IF(ISNA(VLOOKUP(I1766&amp;"-NA",'Default  Salaries'!D:E,2,FALSE)),"NA",VLOOKUP(I1766&amp;"-NA",'Default  Salaries'!D:E,2,FALSE)),VLOOKUP(J1766,'Default  Salaries'!D:E,2,FALSE))))</f>
        <v/>
      </c>
      <c r="L1766" s="46"/>
      <c r="M1766" s="19"/>
      <c r="N1766" s="45"/>
      <c r="O1766" s="45"/>
      <c r="P1766" s="7" t="str">
        <f t="shared" si="82"/>
        <v/>
      </c>
      <c r="Q1766" s="14"/>
      <c r="R1766" s="15"/>
      <c r="S1766" s="14"/>
      <c r="T1766" s="15"/>
      <c r="U1766" s="14"/>
      <c r="V1766" s="15"/>
      <c r="W1766" s="47"/>
      <c r="X1766" s="48"/>
      <c r="Y1766" s="47"/>
      <c r="Z1766" s="48"/>
      <c r="AA1766" s="47"/>
      <c r="AB1766" s="48"/>
      <c r="AC1766" s="47"/>
      <c r="AD1766" s="48"/>
      <c r="AE1766" s="47"/>
      <c r="AF1766" s="48"/>
      <c r="AG1766" s="47"/>
      <c r="AH1766" s="48"/>
      <c r="AI1766" s="47"/>
      <c r="AJ1766" s="48"/>
    </row>
    <row r="1767" spans="1:36" x14ac:dyDescent="0.25">
      <c r="A1767" s="7">
        <f t="shared" si="83"/>
        <v>1763</v>
      </c>
      <c r="B1767" s="8"/>
      <c r="C1767" s="5"/>
      <c r="D1767" s="5"/>
      <c r="E1767" s="5"/>
      <c r="F1767" s="7" t="str">
        <f>IF(E1767="","",IF(VLOOKUP(E1767,'Study Locations'!B:D,2,FALSE)="","",VLOOKUP(E1767,'Study Locations'!B:D,2,FALSE)))</f>
        <v/>
      </c>
      <c r="G1767" s="7" t="str">
        <f>IF(E1767="","",IF(VLOOKUP(E1767,'Study Locations'!B:D,3,FALSE)="","",VLOOKUP(E1767,'Study Locations'!B:D,3,FALSE)))</f>
        <v/>
      </c>
      <c r="H1767" s="5"/>
      <c r="I1767" s="5"/>
      <c r="J1767" s="3" t="str">
        <f t="shared" si="81"/>
        <v/>
      </c>
      <c r="K1767" s="29" t="str">
        <f>IF(B1767="","",IF(J1767="","NA",IF(ISNA(VLOOKUP(J1767,'Default  Salaries'!D:E,2,FALSE)),IF(ISNA(VLOOKUP(I1767&amp;"-NA",'Default  Salaries'!D:E,2,FALSE)),"NA",VLOOKUP(I1767&amp;"-NA",'Default  Salaries'!D:E,2,FALSE)),VLOOKUP(J1767,'Default  Salaries'!D:E,2,FALSE))))</f>
        <v/>
      </c>
      <c r="L1767" s="46"/>
      <c r="M1767" s="19"/>
      <c r="N1767" s="45"/>
      <c r="O1767" s="45"/>
      <c r="P1767" s="7" t="str">
        <f t="shared" si="82"/>
        <v/>
      </c>
      <c r="Q1767" s="14"/>
      <c r="R1767" s="15"/>
      <c r="S1767" s="14"/>
      <c r="T1767" s="15"/>
      <c r="U1767" s="14"/>
      <c r="V1767" s="15"/>
      <c r="W1767" s="47"/>
      <c r="X1767" s="48"/>
      <c r="Y1767" s="47"/>
      <c r="Z1767" s="48"/>
      <c r="AA1767" s="47"/>
      <c r="AB1767" s="48"/>
      <c r="AC1767" s="47"/>
      <c r="AD1767" s="48"/>
      <c r="AE1767" s="47"/>
      <c r="AF1767" s="48"/>
      <c r="AG1767" s="47"/>
      <c r="AH1767" s="48"/>
      <c r="AI1767" s="47"/>
      <c r="AJ1767" s="48"/>
    </row>
    <row r="1768" spans="1:36" x14ac:dyDescent="0.25">
      <c r="A1768" s="7">
        <f t="shared" si="83"/>
        <v>1764</v>
      </c>
      <c r="B1768" s="8"/>
      <c r="C1768" s="5"/>
      <c r="D1768" s="5"/>
      <c r="E1768" s="5"/>
      <c r="F1768" s="7" t="str">
        <f>IF(E1768="","",IF(VLOOKUP(E1768,'Study Locations'!B:D,2,FALSE)="","",VLOOKUP(E1768,'Study Locations'!B:D,2,FALSE)))</f>
        <v/>
      </c>
      <c r="G1768" s="7" t="str">
        <f>IF(E1768="","",IF(VLOOKUP(E1768,'Study Locations'!B:D,3,FALSE)="","",VLOOKUP(E1768,'Study Locations'!B:D,3,FALSE)))</f>
        <v/>
      </c>
      <c r="H1768" s="5"/>
      <c r="I1768" s="5"/>
      <c r="J1768" s="3" t="str">
        <f t="shared" si="81"/>
        <v/>
      </c>
      <c r="K1768" s="29" t="str">
        <f>IF(B1768="","",IF(J1768="","NA",IF(ISNA(VLOOKUP(J1768,'Default  Salaries'!D:E,2,FALSE)),IF(ISNA(VLOOKUP(I1768&amp;"-NA",'Default  Salaries'!D:E,2,FALSE)),"NA",VLOOKUP(I1768&amp;"-NA",'Default  Salaries'!D:E,2,FALSE)),VLOOKUP(J1768,'Default  Salaries'!D:E,2,FALSE))))</f>
        <v/>
      </c>
      <c r="L1768" s="46"/>
      <c r="M1768" s="19"/>
      <c r="N1768" s="45"/>
      <c r="O1768" s="45"/>
      <c r="P1768" s="7" t="str">
        <f t="shared" si="82"/>
        <v/>
      </c>
      <c r="Q1768" s="14"/>
      <c r="R1768" s="15"/>
      <c r="S1768" s="14"/>
      <c r="T1768" s="15"/>
      <c r="U1768" s="14"/>
      <c r="V1768" s="15"/>
      <c r="W1768" s="47"/>
      <c r="X1768" s="48"/>
      <c r="Y1768" s="47"/>
      <c r="Z1768" s="48"/>
      <c r="AA1768" s="47"/>
      <c r="AB1768" s="48"/>
      <c r="AC1768" s="47"/>
      <c r="AD1768" s="48"/>
      <c r="AE1768" s="47"/>
      <c r="AF1768" s="48"/>
      <c r="AG1768" s="47"/>
      <c r="AH1768" s="48"/>
      <c r="AI1768" s="47"/>
      <c r="AJ1768" s="48"/>
    </row>
    <row r="1769" spans="1:36" x14ac:dyDescent="0.25">
      <c r="A1769" s="7">
        <f t="shared" si="83"/>
        <v>1765</v>
      </c>
      <c r="B1769" s="8"/>
      <c r="C1769" s="5"/>
      <c r="D1769" s="5"/>
      <c r="E1769" s="5"/>
      <c r="F1769" s="7" t="str">
        <f>IF(E1769="","",IF(VLOOKUP(E1769,'Study Locations'!B:D,2,FALSE)="","",VLOOKUP(E1769,'Study Locations'!B:D,2,FALSE)))</f>
        <v/>
      </c>
      <c r="G1769" s="7" t="str">
        <f>IF(E1769="","",IF(VLOOKUP(E1769,'Study Locations'!B:D,3,FALSE)="","",VLOOKUP(E1769,'Study Locations'!B:D,3,FALSE)))</f>
        <v/>
      </c>
      <c r="H1769" s="5"/>
      <c r="I1769" s="5"/>
      <c r="J1769" s="3" t="str">
        <f t="shared" si="81"/>
        <v/>
      </c>
      <c r="K1769" s="29" t="str">
        <f>IF(B1769="","",IF(J1769="","NA",IF(ISNA(VLOOKUP(J1769,'Default  Salaries'!D:E,2,FALSE)),IF(ISNA(VLOOKUP(I1769&amp;"-NA",'Default  Salaries'!D:E,2,FALSE)),"NA",VLOOKUP(I1769&amp;"-NA",'Default  Salaries'!D:E,2,FALSE)),VLOOKUP(J1769,'Default  Salaries'!D:E,2,FALSE))))</f>
        <v/>
      </c>
      <c r="L1769" s="46"/>
      <c r="M1769" s="19"/>
      <c r="N1769" s="45"/>
      <c r="O1769" s="45"/>
      <c r="P1769" s="7" t="str">
        <f t="shared" si="82"/>
        <v/>
      </c>
      <c r="Q1769" s="14"/>
      <c r="R1769" s="15"/>
      <c r="S1769" s="14"/>
      <c r="T1769" s="15"/>
      <c r="U1769" s="14"/>
      <c r="V1769" s="15"/>
      <c r="W1769" s="47"/>
      <c r="X1769" s="48"/>
      <c r="Y1769" s="47"/>
      <c r="Z1769" s="48"/>
      <c r="AA1769" s="47"/>
      <c r="AB1769" s="48"/>
      <c r="AC1769" s="47"/>
      <c r="AD1769" s="48"/>
      <c r="AE1769" s="47"/>
      <c r="AF1769" s="48"/>
      <c r="AG1769" s="47"/>
      <c r="AH1769" s="48"/>
      <c r="AI1769" s="47"/>
      <c r="AJ1769" s="48"/>
    </row>
    <row r="1770" spans="1:36" x14ac:dyDescent="0.25">
      <c r="A1770" s="7">
        <f t="shared" si="83"/>
        <v>1766</v>
      </c>
      <c r="B1770" s="8"/>
      <c r="C1770" s="5"/>
      <c r="D1770" s="5"/>
      <c r="E1770" s="5"/>
      <c r="F1770" s="7" t="str">
        <f>IF(E1770="","",IF(VLOOKUP(E1770,'Study Locations'!B:D,2,FALSE)="","",VLOOKUP(E1770,'Study Locations'!B:D,2,FALSE)))</f>
        <v/>
      </c>
      <c r="G1770" s="7" t="str">
        <f>IF(E1770="","",IF(VLOOKUP(E1770,'Study Locations'!B:D,3,FALSE)="","",VLOOKUP(E1770,'Study Locations'!B:D,3,FALSE)))</f>
        <v/>
      </c>
      <c r="H1770" s="5"/>
      <c r="I1770" s="5"/>
      <c r="J1770" s="3" t="str">
        <f t="shared" si="81"/>
        <v/>
      </c>
      <c r="K1770" s="29" t="str">
        <f>IF(B1770="","",IF(J1770="","NA",IF(ISNA(VLOOKUP(J1770,'Default  Salaries'!D:E,2,FALSE)),IF(ISNA(VLOOKUP(I1770&amp;"-NA",'Default  Salaries'!D:E,2,FALSE)),"NA",VLOOKUP(I1770&amp;"-NA",'Default  Salaries'!D:E,2,FALSE)),VLOOKUP(J1770,'Default  Salaries'!D:E,2,FALSE))))</f>
        <v/>
      </c>
      <c r="L1770" s="46"/>
      <c r="M1770" s="19"/>
      <c r="N1770" s="45"/>
      <c r="O1770" s="45"/>
      <c r="P1770" s="7" t="str">
        <f t="shared" si="82"/>
        <v/>
      </c>
      <c r="Q1770" s="14"/>
      <c r="R1770" s="15"/>
      <c r="S1770" s="14"/>
      <c r="T1770" s="15"/>
      <c r="U1770" s="14"/>
      <c r="V1770" s="15"/>
      <c r="W1770" s="47"/>
      <c r="X1770" s="48"/>
      <c r="Y1770" s="47"/>
      <c r="Z1770" s="48"/>
      <c r="AA1770" s="47"/>
      <c r="AB1770" s="48"/>
      <c r="AC1770" s="47"/>
      <c r="AD1770" s="48"/>
      <c r="AE1770" s="47"/>
      <c r="AF1770" s="48"/>
      <c r="AG1770" s="47"/>
      <c r="AH1770" s="48"/>
      <c r="AI1770" s="47"/>
      <c r="AJ1770" s="48"/>
    </row>
    <row r="1771" spans="1:36" x14ac:dyDescent="0.25">
      <c r="A1771" s="7">
        <f t="shared" si="83"/>
        <v>1767</v>
      </c>
      <c r="B1771" s="8"/>
      <c r="C1771" s="5"/>
      <c r="D1771" s="5"/>
      <c r="E1771" s="5"/>
      <c r="F1771" s="7" t="str">
        <f>IF(E1771="","",IF(VLOOKUP(E1771,'Study Locations'!B:D,2,FALSE)="","",VLOOKUP(E1771,'Study Locations'!B:D,2,FALSE)))</f>
        <v/>
      </c>
      <c r="G1771" s="7" t="str">
        <f>IF(E1771="","",IF(VLOOKUP(E1771,'Study Locations'!B:D,3,FALSE)="","",VLOOKUP(E1771,'Study Locations'!B:D,3,FALSE)))</f>
        <v/>
      </c>
      <c r="H1771" s="5"/>
      <c r="I1771" s="5"/>
      <c r="J1771" s="3" t="str">
        <f t="shared" si="81"/>
        <v/>
      </c>
      <c r="K1771" s="29" t="str">
        <f>IF(B1771="","",IF(J1771="","NA",IF(ISNA(VLOOKUP(J1771,'Default  Salaries'!D:E,2,FALSE)),IF(ISNA(VLOOKUP(I1771&amp;"-NA",'Default  Salaries'!D:E,2,FALSE)),"NA",VLOOKUP(I1771&amp;"-NA",'Default  Salaries'!D:E,2,FALSE)),VLOOKUP(J1771,'Default  Salaries'!D:E,2,FALSE))))</f>
        <v/>
      </c>
      <c r="L1771" s="46"/>
      <c r="M1771" s="19"/>
      <c r="N1771" s="45"/>
      <c r="O1771" s="45"/>
      <c r="P1771" s="7" t="str">
        <f t="shared" si="82"/>
        <v/>
      </c>
      <c r="Q1771" s="14"/>
      <c r="R1771" s="15"/>
      <c r="S1771" s="14"/>
      <c r="T1771" s="15"/>
      <c r="U1771" s="14"/>
      <c r="V1771" s="15"/>
      <c r="W1771" s="47"/>
      <c r="X1771" s="48"/>
      <c r="Y1771" s="47"/>
      <c r="Z1771" s="48"/>
      <c r="AA1771" s="47"/>
      <c r="AB1771" s="48"/>
      <c r="AC1771" s="47"/>
      <c r="AD1771" s="48"/>
      <c r="AE1771" s="47"/>
      <c r="AF1771" s="48"/>
      <c r="AG1771" s="47"/>
      <c r="AH1771" s="48"/>
      <c r="AI1771" s="47"/>
      <c r="AJ1771" s="48"/>
    </row>
    <row r="1772" spans="1:36" x14ac:dyDescent="0.25">
      <c r="A1772" s="7">
        <f t="shared" si="83"/>
        <v>1768</v>
      </c>
      <c r="B1772" s="8"/>
      <c r="C1772" s="5"/>
      <c r="D1772" s="5"/>
      <c r="E1772" s="5"/>
      <c r="F1772" s="7" t="str">
        <f>IF(E1772="","",IF(VLOOKUP(E1772,'Study Locations'!B:D,2,FALSE)="","",VLOOKUP(E1772,'Study Locations'!B:D,2,FALSE)))</f>
        <v/>
      </c>
      <c r="G1772" s="7" t="str">
        <f>IF(E1772="","",IF(VLOOKUP(E1772,'Study Locations'!B:D,3,FALSE)="","",VLOOKUP(E1772,'Study Locations'!B:D,3,FALSE)))</f>
        <v/>
      </c>
      <c r="H1772" s="5"/>
      <c r="I1772" s="5"/>
      <c r="J1772" s="3" t="str">
        <f t="shared" si="81"/>
        <v/>
      </c>
      <c r="K1772" s="29" t="str">
        <f>IF(B1772="","",IF(J1772="","NA",IF(ISNA(VLOOKUP(J1772,'Default  Salaries'!D:E,2,FALSE)),IF(ISNA(VLOOKUP(I1772&amp;"-NA",'Default  Salaries'!D:E,2,FALSE)),"NA",VLOOKUP(I1772&amp;"-NA",'Default  Salaries'!D:E,2,FALSE)),VLOOKUP(J1772,'Default  Salaries'!D:E,2,FALSE))))</f>
        <v/>
      </c>
      <c r="L1772" s="46"/>
      <c r="M1772" s="19"/>
      <c r="N1772" s="45"/>
      <c r="O1772" s="45"/>
      <c r="P1772" s="7" t="str">
        <f t="shared" si="82"/>
        <v/>
      </c>
      <c r="Q1772" s="14"/>
      <c r="R1772" s="15"/>
      <c r="S1772" s="14"/>
      <c r="T1772" s="15"/>
      <c r="U1772" s="14"/>
      <c r="V1772" s="15"/>
      <c r="W1772" s="47"/>
      <c r="X1772" s="48"/>
      <c r="Y1772" s="47"/>
      <c r="Z1772" s="48"/>
      <c r="AA1772" s="47"/>
      <c r="AB1772" s="48"/>
      <c r="AC1772" s="47"/>
      <c r="AD1772" s="48"/>
      <c r="AE1772" s="47"/>
      <c r="AF1772" s="48"/>
      <c r="AG1772" s="47"/>
      <c r="AH1772" s="48"/>
      <c r="AI1772" s="47"/>
      <c r="AJ1772" s="48"/>
    </row>
    <row r="1773" spans="1:36" x14ac:dyDescent="0.25">
      <c r="A1773" s="7">
        <f t="shared" si="83"/>
        <v>1769</v>
      </c>
      <c r="B1773" s="8"/>
      <c r="C1773" s="5"/>
      <c r="D1773" s="5"/>
      <c r="E1773" s="5"/>
      <c r="F1773" s="7" t="str">
        <f>IF(E1773="","",IF(VLOOKUP(E1773,'Study Locations'!B:D,2,FALSE)="","",VLOOKUP(E1773,'Study Locations'!B:D,2,FALSE)))</f>
        <v/>
      </c>
      <c r="G1773" s="7" t="str">
        <f>IF(E1773="","",IF(VLOOKUP(E1773,'Study Locations'!B:D,3,FALSE)="","",VLOOKUP(E1773,'Study Locations'!B:D,3,FALSE)))</f>
        <v/>
      </c>
      <c r="H1773" s="5"/>
      <c r="I1773" s="5"/>
      <c r="J1773" s="3" t="str">
        <f t="shared" si="81"/>
        <v/>
      </c>
      <c r="K1773" s="29" t="str">
        <f>IF(B1773="","",IF(J1773="","NA",IF(ISNA(VLOOKUP(J1773,'Default  Salaries'!D:E,2,FALSE)),IF(ISNA(VLOOKUP(I1773&amp;"-NA",'Default  Salaries'!D:E,2,FALSE)),"NA",VLOOKUP(I1773&amp;"-NA",'Default  Salaries'!D:E,2,FALSE)),VLOOKUP(J1773,'Default  Salaries'!D:E,2,FALSE))))</f>
        <v/>
      </c>
      <c r="L1773" s="46"/>
      <c r="M1773" s="19"/>
      <c r="N1773" s="45"/>
      <c r="O1773" s="45"/>
      <c r="P1773" s="7" t="str">
        <f t="shared" si="82"/>
        <v/>
      </c>
      <c r="Q1773" s="14"/>
      <c r="R1773" s="15"/>
      <c r="S1773" s="14"/>
      <c r="T1773" s="15"/>
      <c r="U1773" s="14"/>
      <c r="V1773" s="15"/>
      <c r="W1773" s="47"/>
      <c r="X1773" s="48"/>
      <c r="Y1773" s="47"/>
      <c r="Z1773" s="48"/>
      <c r="AA1773" s="47"/>
      <c r="AB1773" s="48"/>
      <c r="AC1773" s="47"/>
      <c r="AD1773" s="48"/>
      <c r="AE1773" s="47"/>
      <c r="AF1773" s="48"/>
      <c r="AG1773" s="47"/>
      <c r="AH1773" s="48"/>
      <c r="AI1773" s="47"/>
      <c r="AJ1773" s="48"/>
    </row>
    <row r="1774" spans="1:36" x14ac:dyDescent="0.25">
      <c r="A1774" s="7">
        <f t="shared" si="83"/>
        <v>1770</v>
      </c>
      <c r="B1774" s="8"/>
      <c r="C1774" s="5"/>
      <c r="D1774" s="5"/>
      <c r="E1774" s="5"/>
      <c r="F1774" s="7" t="str">
        <f>IF(E1774="","",IF(VLOOKUP(E1774,'Study Locations'!B:D,2,FALSE)="","",VLOOKUP(E1774,'Study Locations'!B:D,2,FALSE)))</f>
        <v/>
      </c>
      <c r="G1774" s="7" t="str">
        <f>IF(E1774="","",IF(VLOOKUP(E1774,'Study Locations'!B:D,3,FALSE)="","",VLOOKUP(E1774,'Study Locations'!B:D,3,FALSE)))</f>
        <v/>
      </c>
      <c r="H1774" s="5"/>
      <c r="I1774" s="5"/>
      <c r="J1774" s="3" t="str">
        <f t="shared" si="81"/>
        <v/>
      </c>
      <c r="K1774" s="29" t="str">
        <f>IF(B1774="","",IF(J1774="","NA",IF(ISNA(VLOOKUP(J1774,'Default  Salaries'!D:E,2,FALSE)),IF(ISNA(VLOOKUP(I1774&amp;"-NA",'Default  Salaries'!D:E,2,FALSE)),"NA",VLOOKUP(I1774&amp;"-NA",'Default  Salaries'!D:E,2,FALSE)),VLOOKUP(J1774,'Default  Salaries'!D:E,2,FALSE))))</f>
        <v/>
      </c>
      <c r="L1774" s="46"/>
      <c r="M1774" s="19"/>
      <c r="N1774" s="45"/>
      <c r="O1774" s="45"/>
      <c r="P1774" s="7" t="str">
        <f t="shared" si="82"/>
        <v/>
      </c>
      <c r="Q1774" s="14"/>
      <c r="R1774" s="15"/>
      <c r="S1774" s="14"/>
      <c r="T1774" s="15"/>
      <c r="U1774" s="14"/>
      <c r="V1774" s="15"/>
      <c r="W1774" s="47"/>
      <c r="X1774" s="48"/>
      <c r="Y1774" s="47"/>
      <c r="Z1774" s="48"/>
      <c r="AA1774" s="47"/>
      <c r="AB1774" s="48"/>
      <c r="AC1774" s="47"/>
      <c r="AD1774" s="48"/>
      <c r="AE1774" s="47"/>
      <c r="AF1774" s="48"/>
      <c r="AG1774" s="47"/>
      <c r="AH1774" s="48"/>
      <c r="AI1774" s="47"/>
      <c r="AJ1774" s="48"/>
    </row>
    <row r="1775" spans="1:36" x14ac:dyDescent="0.25">
      <c r="A1775" s="7">
        <f t="shared" si="83"/>
        <v>1771</v>
      </c>
      <c r="B1775" s="8"/>
      <c r="C1775" s="5"/>
      <c r="D1775" s="5"/>
      <c r="E1775" s="5"/>
      <c r="F1775" s="7" t="str">
        <f>IF(E1775="","",IF(VLOOKUP(E1775,'Study Locations'!B:D,2,FALSE)="","",VLOOKUP(E1775,'Study Locations'!B:D,2,FALSE)))</f>
        <v/>
      </c>
      <c r="G1775" s="7" t="str">
        <f>IF(E1775="","",IF(VLOOKUP(E1775,'Study Locations'!B:D,3,FALSE)="","",VLOOKUP(E1775,'Study Locations'!B:D,3,FALSE)))</f>
        <v/>
      </c>
      <c r="H1775" s="5"/>
      <c r="I1775" s="5"/>
      <c r="J1775" s="3" t="str">
        <f t="shared" si="81"/>
        <v/>
      </c>
      <c r="K1775" s="29" t="str">
        <f>IF(B1775="","",IF(J1775="","NA",IF(ISNA(VLOOKUP(J1775,'Default  Salaries'!D:E,2,FALSE)),IF(ISNA(VLOOKUP(I1775&amp;"-NA",'Default  Salaries'!D:E,2,FALSE)),"NA",VLOOKUP(I1775&amp;"-NA",'Default  Salaries'!D:E,2,FALSE)),VLOOKUP(J1775,'Default  Salaries'!D:E,2,FALSE))))</f>
        <v/>
      </c>
      <c r="L1775" s="46"/>
      <c r="M1775" s="19"/>
      <c r="N1775" s="45"/>
      <c r="O1775" s="45"/>
      <c r="P1775" s="7" t="str">
        <f t="shared" si="82"/>
        <v/>
      </c>
      <c r="Q1775" s="14"/>
      <c r="R1775" s="15"/>
      <c r="S1775" s="14"/>
      <c r="T1775" s="15"/>
      <c r="U1775" s="14"/>
      <c r="V1775" s="15"/>
      <c r="W1775" s="47"/>
      <c r="X1775" s="48"/>
      <c r="Y1775" s="47"/>
      <c r="Z1775" s="48"/>
      <c r="AA1775" s="47"/>
      <c r="AB1775" s="48"/>
      <c r="AC1775" s="47"/>
      <c r="AD1775" s="48"/>
      <c r="AE1775" s="47"/>
      <c r="AF1775" s="48"/>
      <c r="AG1775" s="47"/>
      <c r="AH1775" s="48"/>
      <c r="AI1775" s="47"/>
      <c r="AJ1775" s="48"/>
    </row>
    <row r="1776" spans="1:36" x14ac:dyDescent="0.25">
      <c r="A1776" s="7">
        <f t="shared" si="83"/>
        <v>1772</v>
      </c>
      <c r="B1776" s="8"/>
      <c r="C1776" s="5"/>
      <c r="D1776" s="5"/>
      <c r="E1776" s="5"/>
      <c r="F1776" s="7" t="str">
        <f>IF(E1776="","",IF(VLOOKUP(E1776,'Study Locations'!B:D,2,FALSE)="","",VLOOKUP(E1776,'Study Locations'!B:D,2,FALSE)))</f>
        <v/>
      </c>
      <c r="G1776" s="7" t="str">
        <f>IF(E1776="","",IF(VLOOKUP(E1776,'Study Locations'!B:D,3,FALSE)="","",VLOOKUP(E1776,'Study Locations'!B:D,3,FALSE)))</f>
        <v/>
      </c>
      <c r="H1776" s="5"/>
      <c r="I1776" s="5"/>
      <c r="J1776" s="3" t="str">
        <f t="shared" si="81"/>
        <v/>
      </c>
      <c r="K1776" s="29" t="str">
        <f>IF(B1776="","",IF(J1776="","NA",IF(ISNA(VLOOKUP(J1776,'Default  Salaries'!D:E,2,FALSE)),IF(ISNA(VLOOKUP(I1776&amp;"-NA",'Default  Salaries'!D:E,2,FALSE)),"NA",VLOOKUP(I1776&amp;"-NA",'Default  Salaries'!D:E,2,FALSE)),VLOOKUP(J1776,'Default  Salaries'!D:E,2,FALSE))))</f>
        <v/>
      </c>
      <c r="L1776" s="46"/>
      <c r="M1776" s="19"/>
      <c r="N1776" s="45"/>
      <c r="O1776" s="45"/>
      <c r="P1776" s="7" t="str">
        <f t="shared" si="82"/>
        <v/>
      </c>
      <c r="Q1776" s="14"/>
      <c r="R1776" s="15"/>
      <c r="S1776" s="14"/>
      <c r="T1776" s="15"/>
      <c r="U1776" s="14"/>
      <c r="V1776" s="15"/>
      <c r="W1776" s="47"/>
      <c r="X1776" s="48"/>
      <c r="Y1776" s="47"/>
      <c r="Z1776" s="48"/>
      <c r="AA1776" s="47"/>
      <c r="AB1776" s="48"/>
      <c r="AC1776" s="47"/>
      <c r="AD1776" s="48"/>
      <c r="AE1776" s="47"/>
      <c r="AF1776" s="48"/>
      <c r="AG1776" s="47"/>
      <c r="AH1776" s="48"/>
      <c r="AI1776" s="47"/>
      <c r="AJ1776" s="48"/>
    </row>
    <row r="1777" spans="1:36" x14ac:dyDescent="0.25">
      <c r="A1777" s="7">
        <f t="shared" si="83"/>
        <v>1773</v>
      </c>
      <c r="B1777" s="8"/>
      <c r="C1777" s="5"/>
      <c r="D1777" s="5"/>
      <c r="E1777" s="5"/>
      <c r="F1777" s="7" t="str">
        <f>IF(E1777="","",IF(VLOOKUP(E1777,'Study Locations'!B:D,2,FALSE)="","",VLOOKUP(E1777,'Study Locations'!B:D,2,FALSE)))</f>
        <v/>
      </c>
      <c r="G1777" s="7" t="str">
        <f>IF(E1777="","",IF(VLOOKUP(E1777,'Study Locations'!B:D,3,FALSE)="","",VLOOKUP(E1777,'Study Locations'!B:D,3,FALSE)))</f>
        <v/>
      </c>
      <c r="H1777" s="5"/>
      <c r="I1777" s="5"/>
      <c r="J1777" s="3" t="str">
        <f t="shared" si="81"/>
        <v/>
      </c>
      <c r="K1777" s="29" t="str">
        <f>IF(B1777="","",IF(J1777="","NA",IF(ISNA(VLOOKUP(J1777,'Default  Salaries'!D:E,2,FALSE)),IF(ISNA(VLOOKUP(I1777&amp;"-NA",'Default  Salaries'!D:E,2,FALSE)),"NA",VLOOKUP(I1777&amp;"-NA",'Default  Salaries'!D:E,2,FALSE)),VLOOKUP(J1777,'Default  Salaries'!D:E,2,FALSE))))</f>
        <v/>
      </c>
      <c r="L1777" s="46"/>
      <c r="M1777" s="19"/>
      <c r="N1777" s="45"/>
      <c r="O1777" s="45"/>
      <c r="P1777" s="7" t="str">
        <f t="shared" si="82"/>
        <v/>
      </c>
      <c r="Q1777" s="14"/>
      <c r="R1777" s="15"/>
      <c r="S1777" s="14"/>
      <c r="T1777" s="15"/>
      <c r="U1777" s="14"/>
      <c r="V1777" s="15"/>
      <c r="W1777" s="47"/>
      <c r="X1777" s="48"/>
      <c r="Y1777" s="47"/>
      <c r="Z1777" s="48"/>
      <c r="AA1777" s="47"/>
      <c r="AB1777" s="48"/>
      <c r="AC1777" s="47"/>
      <c r="AD1777" s="48"/>
      <c r="AE1777" s="47"/>
      <c r="AF1777" s="48"/>
      <c r="AG1777" s="47"/>
      <c r="AH1777" s="48"/>
      <c r="AI1777" s="47"/>
      <c r="AJ1777" s="48"/>
    </row>
    <row r="1778" spans="1:36" x14ac:dyDescent="0.25">
      <c r="A1778" s="7">
        <f t="shared" si="83"/>
        <v>1774</v>
      </c>
      <c r="B1778" s="8"/>
      <c r="C1778" s="5"/>
      <c r="D1778" s="5"/>
      <c r="E1778" s="5"/>
      <c r="F1778" s="7" t="str">
        <f>IF(E1778="","",IF(VLOOKUP(E1778,'Study Locations'!B:D,2,FALSE)="","",VLOOKUP(E1778,'Study Locations'!B:D,2,FALSE)))</f>
        <v/>
      </c>
      <c r="G1778" s="7" t="str">
        <f>IF(E1778="","",IF(VLOOKUP(E1778,'Study Locations'!B:D,3,FALSE)="","",VLOOKUP(E1778,'Study Locations'!B:D,3,FALSE)))</f>
        <v/>
      </c>
      <c r="H1778" s="5"/>
      <c r="I1778" s="5"/>
      <c r="J1778" s="3" t="str">
        <f t="shared" si="81"/>
        <v/>
      </c>
      <c r="K1778" s="29" t="str">
        <f>IF(B1778="","",IF(J1778="","NA",IF(ISNA(VLOOKUP(J1778,'Default  Salaries'!D:E,2,FALSE)),IF(ISNA(VLOOKUP(I1778&amp;"-NA",'Default  Salaries'!D:E,2,FALSE)),"NA",VLOOKUP(I1778&amp;"-NA",'Default  Salaries'!D:E,2,FALSE)),VLOOKUP(J1778,'Default  Salaries'!D:E,2,FALSE))))</f>
        <v/>
      </c>
      <c r="L1778" s="46"/>
      <c r="M1778" s="19"/>
      <c r="N1778" s="45"/>
      <c r="O1778" s="45"/>
      <c r="P1778" s="7" t="str">
        <f t="shared" si="82"/>
        <v/>
      </c>
      <c r="Q1778" s="14"/>
      <c r="R1778" s="15"/>
      <c r="S1778" s="14"/>
      <c r="T1778" s="15"/>
      <c r="U1778" s="14"/>
      <c r="V1778" s="15"/>
      <c r="W1778" s="47"/>
      <c r="X1778" s="48"/>
      <c r="Y1778" s="47"/>
      <c r="Z1778" s="48"/>
      <c r="AA1778" s="47"/>
      <c r="AB1778" s="48"/>
      <c r="AC1778" s="47"/>
      <c r="AD1778" s="48"/>
      <c r="AE1778" s="47"/>
      <c r="AF1778" s="48"/>
      <c r="AG1778" s="47"/>
      <c r="AH1778" s="48"/>
      <c r="AI1778" s="47"/>
      <c r="AJ1778" s="48"/>
    </row>
    <row r="1779" spans="1:36" x14ac:dyDescent="0.25">
      <c r="A1779" s="7">
        <f t="shared" si="83"/>
        <v>1775</v>
      </c>
      <c r="B1779" s="8"/>
      <c r="C1779" s="5"/>
      <c r="D1779" s="5"/>
      <c r="E1779" s="5"/>
      <c r="F1779" s="7" t="str">
        <f>IF(E1779="","",IF(VLOOKUP(E1779,'Study Locations'!B:D,2,FALSE)="","",VLOOKUP(E1779,'Study Locations'!B:D,2,FALSE)))</f>
        <v/>
      </c>
      <c r="G1779" s="7" t="str">
        <f>IF(E1779="","",IF(VLOOKUP(E1779,'Study Locations'!B:D,3,FALSE)="","",VLOOKUP(E1779,'Study Locations'!B:D,3,FALSE)))</f>
        <v/>
      </c>
      <c r="H1779" s="5"/>
      <c r="I1779" s="5"/>
      <c r="J1779" s="3" t="str">
        <f t="shared" si="81"/>
        <v/>
      </c>
      <c r="K1779" s="29" t="str">
        <f>IF(B1779="","",IF(J1779="","NA",IF(ISNA(VLOOKUP(J1779,'Default  Salaries'!D:E,2,FALSE)),IF(ISNA(VLOOKUP(I1779&amp;"-NA",'Default  Salaries'!D:E,2,FALSE)),"NA",VLOOKUP(I1779&amp;"-NA",'Default  Salaries'!D:E,2,FALSE)),VLOOKUP(J1779,'Default  Salaries'!D:E,2,FALSE))))</f>
        <v/>
      </c>
      <c r="L1779" s="46"/>
      <c r="M1779" s="19"/>
      <c r="N1779" s="45"/>
      <c r="O1779" s="45"/>
      <c r="P1779" s="7" t="str">
        <f t="shared" si="82"/>
        <v/>
      </c>
      <c r="Q1779" s="14"/>
      <c r="R1779" s="15"/>
      <c r="S1779" s="14"/>
      <c r="T1779" s="15"/>
      <c r="U1779" s="14"/>
      <c r="V1779" s="15"/>
      <c r="W1779" s="47"/>
      <c r="X1779" s="48"/>
      <c r="Y1779" s="47"/>
      <c r="Z1779" s="48"/>
      <c r="AA1779" s="47"/>
      <c r="AB1779" s="48"/>
      <c r="AC1779" s="47"/>
      <c r="AD1779" s="48"/>
      <c r="AE1779" s="47"/>
      <c r="AF1779" s="48"/>
      <c r="AG1779" s="47"/>
      <c r="AH1779" s="48"/>
      <c r="AI1779" s="47"/>
      <c r="AJ1779" s="48"/>
    </row>
    <row r="1780" spans="1:36" x14ac:dyDescent="0.25">
      <c r="A1780" s="7">
        <f t="shared" si="83"/>
        <v>1776</v>
      </c>
      <c r="B1780" s="8"/>
      <c r="C1780" s="5"/>
      <c r="D1780" s="5"/>
      <c r="E1780" s="5"/>
      <c r="F1780" s="7" t="str">
        <f>IF(E1780="","",IF(VLOOKUP(E1780,'Study Locations'!B:D,2,FALSE)="","",VLOOKUP(E1780,'Study Locations'!B:D,2,FALSE)))</f>
        <v/>
      </c>
      <c r="G1780" s="7" t="str">
        <f>IF(E1780="","",IF(VLOOKUP(E1780,'Study Locations'!B:D,3,FALSE)="","",VLOOKUP(E1780,'Study Locations'!B:D,3,FALSE)))</f>
        <v/>
      </c>
      <c r="H1780" s="5"/>
      <c r="I1780" s="5"/>
      <c r="J1780" s="3" t="str">
        <f t="shared" si="81"/>
        <v/>
      </c>
      <c r="K1780" s="29" t="str">
        <f>IF(B1780="","",IF(J1780="","NA",IF(ISNA(VLOOKUP(J1780,'Default  Salaries'!D:E,2,FALSE)),IF(ISNA(VLOOKUP(I1780&amp;"-NA",'Default  Salaries'!D:E,2,FALSE)),"NA",VLOOKUP(I1780&amp;"-NA",'Default  Salaries'!D:E,2,FALSE)),VLOOKUP(J1780,'Default  Salaries'!D:E,2,FALSE))))</f>
        <v/>
      </c>
      <c r="L1780" s="46"/>
      <c r="M1780" s="19"/>
      <c r="N1780" s="45"/>
      <c r="O1780" s="45"/>
      <c r="P1780" s="7" t="str">
        <f t="shared" si="82"/>
        <v/>
      </c>
      <c r="Q1780" s="14"/>
      <c r="R1780" s="15"/>
      <c r="S1780" s="14"/>
      <c r="T1780" s="15"/>
      <c r="U1780" s="14"/>
      <c r="V1780" s="15"/>
      <c r="W1780" s="47"/>
      <c r="X1780" s="48"/>
      <c r="Y1780" s="47"/>
      <c r="Z1780" s="48"/>
      <c r="AA1780" s="47"/>
      <c r="AB1780" s="48"/>
      <c r="AC1780" s="47"/>
      <c r="AD1780" s="48"/>
      <c r="AE1780" s="47"/>
      <c r="AF1780" s="48"/>
      <c r="AG1780" s="47"/>
      <c r="AH1780" s="48"/>
      <c r="AI1780" s="47"/>
      <c r="AJ1780" s="48"/>
    </row>
    <row r="1781" spans="1:36" x14ac:dyDescent="0.25">
      <c r="A1781" s="7">
        <f t="shared" si="83"/>
        <v>1777</v>
      </c>
      <c r="B1781" s="8"/>
      <c r="C1781" s="5"/>
      <c r="D1781" s="5"/>
      <c r="E1781" s="5"/>
      <c r="F1781" s="7" t="str">
        <f>IF(E1781="","",IF(VLOOKUP(E1781,'Study Locations'!B:D,2,FALSE)="","",VLOOKUP(E1781,'Study Locations'!B:D,2,FALSE)))</f>
        <v/>
      </c>
      <c r="G1781" s="7" t="str">
        <f>IF(E1781="","",IF(VLOOKUP(E1781,'Study Locations'!B:D,3,FALSE)="","",VLOOKUP(E1781,'Study Locations'!B:D,3,FALSE)))</f>
        <v/>
      </c>
      <c r="H1781" s="5"/>
      <c r="I1781" s="5"/>
      <c r="J1781" s="3" t="str">
        <f t="shared" si="81"/>
        <v/>
      </c>
      <c r="K1781" s="29" t="str">
        <f>IF(B1781="","",IF(J1781="","NA",IF(ISNA(VLOOKUP(J1781,'Default  Salaries'!D:E,2,FALSE)),IF(ISNA(VLOOKUP(I1781&amp;"-NA",'Default  Salaries'!D:E,2,FALSE)),"NA",VLOOKUP(I1781&amp;"-NA",'Default  Salaries'!D:E,2,FALSE)),VLOOKUP(J1781,'Default  Salaries'!D:E,2,FALSE))))</f>
        <v/>
      </c>
      <c r="L1781" s="46"/>
      <c r="M1781" s="19"/>
      <c r="N1781" s="45"/>
      <c r="O1781" s="45"/>
      <c r="P1781" s="7" t="str">
        <f t="shared" si="82"/>
        <v/>
      </c>
      <c r="Q1781" s="14"/>
      <c r="R1781" s="15"/>
      <c r="S1781" s="14"/>
      <c r="T1781" s="15"/>
      <c r="U1781" s="14"/>
      <c r="V1781" s="15"/>
      <c r="W1781" s="47"/>
      <c r="X1781" s="48"/>
      <c r="Y1781" s="47"/>
      <c r="Z1781" s="48"/>
      <c r="AA1781" s="47"/>
      <c r="AB1781" s="48"/>
      <c r="AC1781" s="47"/>
      <c r="AD1781" s="48"/>
      <c r="AE1781" s="47"/>
      <c r="AF1781" s="48"/>
      <c r="AG1781" s="47"/>
      <c r="AH1781" s="48"/>
      <c r="AI1781" s="47"/>
      <c r="AJ1781" s="48"/>
    </row>
    <row r="1782" spans="1:36" x14ac:dyDescent="0.25">
      <c r="A1782" s="7">
        <f t="shared" si="83"/>
        <v>1778</v>
      </c>
      <c r="B1782" s="8"/>
      <c r="C1782" s="5"/>
      <c r="D1782" s="5"/>
      <c r="E1782" s="5"/>
      <c r="F1782" s="7" t="str">
        <f>IF(E1782="","",IF(VLOOKUP(E1782,'Study Locations'!B:D,2,FALSE)="","",VLOOKUP(E1782,'Study Locations'!B:D,2,FALSE)))</f>
        <v/>
      </c>
      <c r="G1782" s="7" t="str">
        <f>IF(E1782="","",IF(VLOOKUP(E1782,'Study Locations'!B:D,3,FALSE)="","",VLOOKUP(E1782,'Study Locations'!B:D,3,FALSE)))</f>
        <v/>
      </c>
      <c r="H1782" s="5"/>
      <c r="I1782" s="5"/>
      <c r="J1782" s="3" t="str">
        <f t="shared" si="81"/>
        <v/>
      </c>
      <c r="K1782" s="29" t="str">
        <f>IF(B1782="","",IF(J1782="","NA",IF(ISNA(VLOOKUP(J1782,'Default  Salaries'!D:E,2,FALSE)),IF(ISNA(VLOOKUP(I1782&amp;"-NA",'Default  Salaries'!D:E,2,FALSE)),"NA",VLOOKUP(I1782&amp;"-NA",'Default  Salaries'!D:E,2,FALSE)),VLOOKUP(J1782,'Default  Salaries'!D:E,2,FALSE))))</f>
        <v/>
      </c>
      <c r="L1782" s="46"/>
      <c r="M1782" s="19"/>
      <c r="N1782" s="45"/>
      <c r="O1782" s="45"/>
      <c r="P1782" s="7" t="str">
        <f t="shared" si="82"/>
        <v/>
      </c>
      <c r="Q1782" s="14"/>
      <c r="R1782" s="15"/>
      <c r="S1782" s="14"/>
      <c r="T1782" s="15"/>
      <c r="U1782" s="14"/>
      <c r="V1782" s="15"/>
      <c r="W1782" s="47"/>
      <c r="X1782" s="48"/>
      <c r="Y1782" s="47"/>
      <c r="Z1782" s="48"/>
      <c r="AA1782" s="47"/>
      <c r="AB1782" s="48"/>
      <c r="AC1782" s="47"/>
      <c r="AD1782" s="48"/>
      <c r="AE1782" s="47"/>
      <c r="AF1782" s="48"/>
      <c r="AG1782" s="47"/>
      <c r="AH1782" s="48"/>
      <c r="AI1782" s="47"/>
      <c r="AJ1782" s="48"/>
    </row>
    <row r="1783" spans="1:36" x14ac:dyDescent="0.25">
      <c r="A1783" s="7">
        <f t="shared" si="83"/>
        <v>1779</v>
      </c>
      <c r="B1783" s="8"/>
      <c r="C1783" s="5"/>
      <c r="D1783" s="5"/>
      <c r="E1783" s="5"/>
      <c r="F1783" s="7" t="str">
        <f>IF(E1783="","",IF(VLOOKUP(E1783,'Study Locations'!B:D,2,FALSE)="","",VLOOKUP(E1783,'Study Locations'!B:D,2,FALSE)))</f>
        <v/>
      </c>
      <c r="G1783" s="7" t="str">
        <f>IF(E1783="","",IF(VLOOKUP(E1783,'Study Locations'!B:D,3,FALSE)="","",VLOOKUP(E1783,'Study Locations'!B:D,3,FALSE)))</f>
        <v/>
      </c>
      <c r="H1783" s="5"/>
      <c r="I1783" s="5"/>
      <c r="J1783" s="3" t="str">
        <f t="shared" si="81"/>
        <v/>
      </c>
      <c r="K1783" s="29" t="str">
        <f>IF(B1783="","",IF(J1783="","NA",IF(ISNA(VLOOKUP(J1783,'Default  Salaries'!D:E,2,FALSE)),IF(ISNA(VLOOKUP(I1783&amp;"-NA",'Default  Salaries'!D:E,2,FALSE)),"NA",VLOOKUP(I1783&amp;"-NA",'Default  Salaries'!D:E,2,FALSE)),VLOOKUP(J1783,'Default  Salaries'!D:E,2,FALSE))))</f>
        <v/>
      </c>
      <c r="L1783" s="46"/>
      <c r="M1783" s="19"/>
      <c r="N1783" s="45"/>
      <c r="O1783" s="45"/>
      <c r="P1783" s="7" t="str">
        <f t="shared" si="82"/>
        <v/>
      </c>
      <c r="Q1783" s="14"/>
      <c r="R1783" s="15"/>
      <c r="S1783" s="14"/>
      <c r="T1783" s="15"/>
      <c r="U1783" s="14"/>
      <c r="V1783" s="15"/>
      <c r="W1783" s="47"/>
      <c r="X1783" s="48"/>
      <c r="Y1783" s="47"/>
      <c r="Z1783" s="48"/>
      <c r="AA1783" s="47"/>
      <c r="AB1783" s="48"/>
      <c r="AC1783" s="47"/>
      <c r="AD1783" s="48"/>
      <c r="AE1783" s="47"/>
      <c r="AF1783" s="48"/>
      <c r="AG1783" s="47"/>
      <c r="AH1783" s="48"/>
      <c r="AI1783" s="47"/>
      <c r="AJ1783" s="48"/>
    </row>
    <row r="1784" spans="1:36" x14ac:dyDescent="0.25">
      <c r="A1784" s="7">
        <f t="shared" si="83"/>
        <v>1780</v>
      </c>
      <c r="B1784" s="8"/>
      <c r="C1784" s="5"/>
      <c r="D1784" s="5"/>
      <c r="E1784" s="5"/>
      <c r="F1784" s="7" t="str">
        <f>IF(E1784="","",IF(VLOOKUP(E1784,'Study Locations'!B:D,2,FALSE)="","",VLOOKUP(E1784,'Study Locations'!B:D,2,FALSE)))</f>
        <v/>
      </c>
      <c r="G1784" s="7" t="str">
        <f>IF(E1784="","",IF(VLOOKUP(E1784,'Study Locations'!B:D,3,FALSE)="","",VLOOKUP(E1784,'Study Locations'!B:D,3,FALSE)))</f>
        <v/>
      </c>
      <c r="H1784" s="5"/>
      <c r="I1784" s="5"/>
      <c r="J1784" s="3" t="str">
        <f t="shared" si="81"/>
        <v/>
      </c>
      <c r="K1784" s="29" t="str">
        <f>IF(B1784="","",IF(J1784="","NA",IF(ISNA(VLOOKUP(J1784,'Default  Salaries'!D:E,2,FALSE)),IF(ISNA(VLOOKUP(I1784&amp;"-NA",'Default  Salaries'!D:E,2,FALSE)),"NA",VLOOKUP(I1784&amp;"-NA",'Default  Salaries'!D:E,2,FALSE)),VLOOKUP(J1784,'Default  Salaries'!D:E,2,FALSE))))</f>
        <v/>
      </c>
      <c r="L1784" s="46"/>
      <c r="M1784" s="19"/>
      <c r="N1784" s="45"/>
      <c r="O1784" s="45"/>
      <c r="P1784" s="7" t="str">
        <f t="shared" si="82"/>
        <v/>
      </c>
      <c r="Q1784" s="14"/>
      <c r="R1784" s="15"/>
      <c r="S1784" s="14"/>
      <c r="T1784" s="15"/>
      <c r="U1784" s="14"/>
      <c r="V1784" s="15"/>
      <c r="W1784" s="47"/>
      <c r="X1784" s="48"/>
      <c r="Y1784" s="47"/>
      <c r="Z1784" s="48"/>
      <c r="AA1784" s="47"/>
      <c r="AB1784" s="48"/>
      <c r="AC1784" s="47"/>
      <c r="AD1784" s="48"/>
      <c r="AE1784" s="47"/>
      <c r="AF1784" s="48"/>
      <c r="AG1784" s="47"/>
      <c r="AH1784" s="48"/>
      <c r="AI1784" s="47"/>
      <c r="AJ1784" s="48"/>
    </row>
    <row r="1785" spans="1:36" x14ac:dyDescent="0.25">
      <c r="A1785" s="7">
        <f t="shared" si="83"/>
        <v>1781</v>
      </c>
      <c r="B1785" s="8"/>
      <c r="C1785" s="5"/>
      <c r="D1785" s="5"/>
      <c r="E1785" s="5"/>
      <c r="F1785" s="7" t="str">
        <f>IF(E1785="","",IF(VLOOKUP(E1785,'Study Locations'!B:D,2,FALSE)="","",VLOOKUP(E1785,'Study Locations'!B:D,2,FALSE)))</f>
        <v/>
      </c>
      <c r="G1785" s="7" t="str">
        <f>IF(E1785="","",IF(VLOOKUP(E1785,'Study Locations'!B:D,3,FALSE)="","",VLOOKUP(E1785,'Study Locations'!B:D,3,FALSE)))</f>
        <v/>
      </c>
      <c r="H1785" s="5"/>
      <c r="I1785" s="5"/>
      <c r="J1785" s="3" t="str">
        <f t="shared" si="81"/>
        <v/>
      </c>
      <c r="K1785" s="29" t="str">
        <f>IF(B1785="","",IF(J1785="","NA",IF(ISNA(VLOOKUP(J1785,'Default  Salaries'!D:E,2,FALSE)),IF(ISNA(VLOOKUP(I1785&amp;"-NA",'Default  Salaries'!D:E,2,FALSE)),"NA",VLOOKUP(I1785&amp;"-NA",'Default  Salaries'!D:E,2,FALSE)),VLOOKUP(J1785,'Default  Salaries'!D:E,2,FALSE))))</f>
        <v/>
      </c>
      <c r="L1785" s="46"/>
      <c r="M1785" s="19"/>
      <c r="N1785" s="45"/>
      <c r="O1785" s="45"/>
      <c r="P1785" s="7" t="str">
        <f t="shared" si="82"/>
        <v/>
      </c>
      <c r="Q1785" s="14"/>
      <c r="R1785" s="15"/>
      <c r="S1785" s="14"/>
      <c r="T1785" s="15"/>
      <c r="U1785" s="14"/>
      <c r="V1785" s="15"/>
      <c r="W1785" s="47"/>
      <c r="X1785" s="48"/>
      <c r="Y1785" s="47"/>
      <c r="Z1785" s="48"/>
      <c r="AA1785" s="47"/>
      <c r="AB1785" s="48"/>
      <c r="AC1785" s="47"/>
      <c r="AD1785" s="48"/>
      <c r="AE1785" s="47"/>
      <c r="AF1785" s="48"/>
      <c r="AG1785" s="47"/>
      <c r="AH1785" s="48"/>
      <c r="AI1785" s="47"/>
      <c r="AJ1785" s="48"/>
    </row>
    <row r="1786" spans="1:36" x14ac:dyDescent="0.25">
      <c r="A1786" s="7">
        <f t="shared" si="83"/>
        <v>1782</v>
      </c>
      <c r="B1786" s="8"/>
      <c r="C1786" s="5"/>
      <c r="D1786" s="5"/>
      <c r="E1786" s="5"/>
      <c r="F1786" s="7" t="str">
        <f>IF(E1786="","",IF(VLOOKUP(E1786,'Study Locations'!B:D,2,FALSE)="","",VLOOKUP(E1786,'Study Locations'!B:D,2,FALSE)))</f>
        <v/>
      </c>
      <c r="G1786" s="7" t="str">
        <f>IF(E1786="","",IF(VLOOKUP(E1786,'Study Locations'!B:D,3,FALSE)="","",VLOOKUP(E1786,'Study Locations'!B:D,3,FALSE)))</f>
        <v/>
      </c>
      <c r="H1786" s="5"/>
      <c r="I1786" s="5"/>
      <c r="J1786" s="3" t="str">
        <f t="shared" si="81"/>
        <v/>
      </c>
      <c r="K1786" s="29" t="str">
        <f>IF(B1786="","",IF(J1786="","NA",IF(ISNA(VLOOKUP(J1786,'Default  Salaries'!D:E,2,FALSE)),IF(ISNA(VLOOKUP(I1786&amp;"-NA",'Default  Salaries'!D:E,2,FALSE)),"NA",VLOOKUP(I1786&amp;"-NA",'Default  Salaries'!D:E,2,FALSE)),VLOOKUP(J1786,'Default  Salaries'!D:E,2,FALSE))))</f>
        <v/>
      </c>
      <c r="L1786" s="46"/>
      <c r="M1786" s="19"/>
      <c r="N1786" s="45"/>
      <c r="O1786" s="45"/>
      <c r="P1786" s="7" t="str">
        <f t="shared" si="82"/>
        <v/>
      </c>
      <c r="Q1786" s="14"/>
      <c r="R1786" s="15"/>
      <c r="S1786" s="14"/>
      <c r="T1786" s="15"/>
      <c r="U1786" s="14"/>
      <c r="V1786" s="15"/>
      <c r="W1786" s="47"/>
      <c r="X1786" s="48"/>
      <c r="Y1786" s="47"/>
      <c r="Z1786" s="48"/>
      <c r="AA1786" s="47"/>
      <c r="AB1786" s="48"/>
      <c r="AC1786" s="47"/>
      <c r="AD1786" s="48"/>
      <c r="AE1786" s="47"/>
      <c r="AF1786" s="48"/>
      <c r="AG1786" s="47"/>
      <c r="AH1786" s="48"/>
      <c r="AI1786" s="47"/>
      <c r="AJ1786" s="48"/>
    </row>
    <row r="1787" spans="1:36" x14ac:dyDescent="0.25">
      <c r="A1787" s="7">
        <f t="shared" si="83"/>
        <v>1783</v>
      </c>
      <c r="B1787" s="8"/>
      <c r="C1787" s="5"/>
      <c r="D1787" s="5"/>
      <c r="E1787" s="5"/>
      <c r="F1787" s="7" t="str">
        <f>IF(E1787="","",IF(VLOOKUP(E1787,'Study Locations'!B:D,2,FALSE)="","",VLOOKUP(E1787,'Study Locations'!B:D,2,FALSE)))</f>
        <v/>
      </c>
      <c r="G1787" s="7" t="str">
        <f>IF(E1787="","",IF(VLOOKUP(E1787,'Study Locations'!B:D,3,FALSE)="","",VLOOKUP(E1787,'Study Locations'!B:D,3,FALSE)))</f>
        <v/>
      </c>
      <c r="H1787" s="5"/>
      <c r="I1787" s="5"/>
      <c r="J1787" s="3" t="str">
        <f t="shared" si="81"/>
        <v/>
      </c>
      <c r="K1787" s="29" t="str">
        <f>IF(B1787="","",IF(J1787="","NA",IF(ISNA(VLOOKUP(J1787,'Default  Salaries'!D:E,2,FALSE)),IF(ISNA(VLOOKUP(I1787&amp;"-NA",'Default  Salaries'!D:E,2,FALSE)),"NA",VLOOKUP(I1787&amp;"-NA",'Default  Salaries'!D:E,2,FALSE)),VLOOKUP(J1787,'Default  Salaries'!D:E,2,FALSE))))</f>
        <v/>
      </c>
      <c r="L1787" s="46"/>
      <c r="M1787" s="19"/>
      <c r="N1787" s="45"/>
      <c r="O1787" s="45"/>
      <c r="P1787" s="7" t="str">
        <f t="shared" si="82"/>
        <v/>
      </c>
      <c r="Q1787" s="14"/>
      <c r="R1787" s="15"/>
      <c r="S1787" s="14"/>
      <c r="T1787" s="15"/>
      <c r="U1787" s="14"/>
      <c r="V1787" s="15"/>
      <c r="W1787" s="47"/>
      <c r="X1787" s="48"/>
      <c r="Y1787" s="47"/>
      <c r="Z1787" s="48"/>
      <c r="AA1787" s="47"/>
      <c r="AB1787" s="48"/>
      <c r="AC1787" s="47"/>
      <c r="AD1787" s="48"/>
      <c r="AE1787" s="47"/>
      <c r="AF1787" s="48"/>
      <c r="AG1787" s="47"/>
      <c r="AH1787" s="48"/>
      <c r="AI1787" s="47"/>
      <c r="AJ1787" s="48"/>
    </row>
    <row r="1788" spans="1:36" x14ac:dyDescent="0.25">
      <c r="A1788" s="7">
        <f t="shared" si="83"/>
        <v>1784</v>
      </c>
      <c r="B1788" s="8"/>
      <c r="C1788" s="5"/>
      <c r="D1788" s="5"/>
      <c r="E1788" s="5"/>
      <c r="F1788" s="7" t="str">
        <f>IF(E1788="","",IF(VLOOKUP(E1788,'Study Locations'!B:D,2,FALSE)="","",VLOOKUP(E1788,'Study Locations'!B:D,2,FALSE)))</f>
        <v/>
      </c>
      <c r="G1788" s="7" t="str">
        <f>IF(E1788="","",IF(VLOOKUP(E1788,'Study Locations'!B:D,3,FALSE)="","",VLOOKUP(E1788,'Study Locations'!B:D,3,FALSE)))</f>
        <v/>
      </c>
      <c r="H1788" s="5"/>
      <c r="I1788" s="5"/>
      <c r="J1788" s="3" t="str">
        <f t="shared" si="81"/>
        <v/>
      </c>
      <c r="K1788" s="29" t="str">
        <f>IF(B1788="","",IF(J1788="","NA",IF(ISNA(VLOOKUP(J1788,'Default  Salaries'!D:E,2,FALSE)),IF(ISNA(VLOOKUP(I1788&amp;"-NA",'Default  Salaries'!D:E,2,FALSE)),"NA",VLOOKUP(I1788&amp;"-NA",'Default  Salaries'!D:E,2,FALSE)),VLOOKUP(J1788,'Default  Salaries'!D:E,2,FALSE))))</f>
        <v/>
      </c>
      <c r="L1788" s="46"/>
      <c r="M1788" s="19"/>
      <c r="N1788" s="45"/>
      <c r="O1788" s="45"/>
      <c r="P1788" s="7" t="str">
        <f t="shared" si="82"/>
        <v/>
      </c>
      <c r="Q1788" s="14"/>
      <c r="R1788" s="15"/>
      <c r="S1788" s="14"/>
      <c r="T1788" s="15"/>
      <c r="U1788" s="14"/>
      <c r="V1788" s="15"/>
      <c r="W1788" s="47"/>
      <c r="X1788" s="48"/>
      <c r="Y1788" s="47"/>
      <c r="Z1788" s="48"/>
      <c r="AA1788" s="47"/>
      <c r="AB1788" s="48"/>
      <c r="AC1788" s="47"/>
      <c r="AD1788" s="48"/>
      <c r="AE1788" s="47"/>
      <c r="AF1788" s="48"/>
      <c r="AG1788" s="47"/>
      <c r="AH1788" s="48"/>
      <c r="AI1788" s="47"/>
      <c r="AJ1788" s="48"/>
    </row>
    <row r="1789" spans="1:36" x14ac:dyDescent="0.25">
      <c r="A1789" s="7">
        <f t="shared" si="83"/>
        <v>1785</v>
      </c>
      <c r="B1789" s="8"/>
      <c r="C1789" s="5"/>
      <c r="D1789" s="5"/>
      <c r="E1789" s="5"/>
      <c r="F1789" s="7" t="str">
        <f>IF(E1789="","",IF(VLOOKUP(E1789,'Study Locations'!B:D,2,FALSE)="","",VLOOKUP(E1789,'Study Locations'!B:D,2,FALSE)))</f>
        <v/>
      </c>
      <c r="G1789" s="7" t="str">
        <f>IF(E1789="","",IF(VLOOKUP(E1789,'Study Locations'!B:D,3,FALSE)="","",VLOOKUP(E1789,'Study Locations'!B:D,3,FALSE)))</f>
        <v/>
      </c>
      <c r="H1789" s="5"/>
      <c r="I1789" s="5"/>
      <c r="J1789" s="3" t="str">
        <f t="shared" si="81"/>
        <v/>
      </c>
      <c r="K1789" s="29" t="str">
        <f>IF(B1789="","",IF(J1789="","NA",IF(ISNA(VLOOKUP(J1789,'Default  Salaries'!D:E,2,FALSE)),IF(ISNA(VLOOKUP(I1789&amp;"-NA",'Default  Salaries'!D:E,2,FALSE)),"NA",VLOOKUP(I1789&amp;"-NA",'Default  Salaries'!D:E,2,FALSE)),VLOOKUP(J1789,'Default  Salaries'!D:E,2,FALSE))))</f>
        <v/>
      </c>
      <c r="L1789" s="46"/>
      <c r="M1789" s="19"/>
      <c r="N1789" s="45"/>
      <c r="O1789" s="45"/>
      <c r="P1789" s="7" t="str">
        <f t="shared" si="82"/>
        <v/>
      </c>
      <c r="Q1789" s="14"/>
      <c r="R1789" s="15"/>
      <c r="S1789" s="14"/>
      <c r="T1789" s="15"/>
      <c r="U1789" s="14"/>
      <c r="V1789" s="15"/>
      <c r="W1789" s="47"/>
      <c r="X1789" s="48"/>
      <c r="Y1789" s="47"/>
      <c r="Z1789" s="48"/>
      <c r="AA1789" s="47"/>
      <c r="AB1789" s="48"/>
      <c r="AC1789" s="47"/>
      <c r="AD1789" s="48"/>
      <c r="AE1789" s="47"/>
      <c r="AF1789" s="48"/>
      <c r="AG1789" s="47"/>
      <c r="AH1789" s="48"/>
      <c r="AI1789" s="47"/>
      <c r="AJ1789" s="48"/>
    </row>
    <row r="1790" spans="1:36" x14ac:dyDescent="0.25">
      <c r="A1790" s="7">
        <f t="shared" si="83"/>
        <v>1786</v>
      </c>
      <c r="B1790" s="8"/>
      <c r="C1790" s="5"/>
      <c r="D1790" s="5"/>
      <c r="E1790" s="5"/>
      <c r="F1790" s="7" t="str">
        <f>IF(E1790="","",IF(VLOOKUP(E1790,'Study Locations'!B:D,2,FALSE)="","",VLOOKUP(E1790,'Study Locations'!B:D,2,FALSE)))</f>
        <v/>
      </c>
      <c r="G1790" s="7" t="str">
        <f>IF(E1790="","",IF(VLOOKUP(E1790,'Study Locations'!B:D,3,FALSE)="","",VLOOKUP(E1790,'Study Locations'!B:D,3,FALSE)))</f>
        <v/>
      </c>
      <c r="H1790" s="5"/>
      <c r="I1790" s="5"/>
      <c r="J1790" s="3" t="str">
        <f t="shared" si="81"/>
        <v/>
      </c>
      <c r="K1790" s="29" t="str">
        <f>IF(B1790="","",IF(J1790="","NA",IF(ISNA(VLOOKUP(J1790,'Default  Salaries'!D:E,2,FALSE)),IF(ISNA(VLOOKUP(I1790&amp;"-NA",'Default  Salaries'!D:E,2,FALSE)),"NA",VLOOKUP(I1790&amp;"-NA",'Default  Salaries'!D:E,2,FALSE)),VLOOKUP(J1790,'Default  Salaries'!D:E,2,FALSE))))</f>
        <v/>
      </c>
      <c r="L1790" s="46"/>
      <c r="M1790" s="19"/>
      <c r="N1790" s="45"/>
      <c r="O1790" s="45"/>
      <c r="P1790" s="7" t="str">
        <f t="shared" si="82"/>
        <v/>
      </c>
      <c r="Q1790" s="14"/>
      <c r="R1790" s="15"/>
      <c r="S1790" s="14"/>
      <c r="T1790" s="15"/>
      <c r="U1790" s="14"/>
      <c r="V1790" s="15"/>
      <c r="W1790" s="47"/>
      <c r="X1790" s="48"/>
      <c r="Y1790" s="47"/>
      <c r="Z1790" s="48"/>
      <c r="AA1790" s="47"/>
      <c r="AB1790" s="48"/>
      <c r="AC1790" s="47"/>
      <c r="AD1790" s="48"/>
      <c r="AE1790" s="47"/>
      <c r="AF1790" s="48"/>
      <c r="AG1790" s="47"/>
      <c r="AH1790" s="48"/>
      <c r="AI1790" s="47"/>
      <c r="AJ1790" s="48"/>
    </row>
    <row r="1791" spans="1:36" x14ac:dyDescent="0.25">
      <c r="A1791" s="7">
        <f t="shared" si="83"/>
        <v>1787</v>
      </c>
      <c r="B1791" s="8"/>
      <c r="C1791" s="5"/>
      <c r="D1791" s="5"/>
      <c r="E1791" s="5"/>
      <c r="F1791" s="7" t="str">
        <f>IF(E1791="","",IF(VLOOKUP(E1791,'Study Locations'!B:D,2,FALSE)="","",VLOOKUP(E1791,'Study Locations'!B:D,2,FALSE)))</f>
        <v/>
      </c>
      <c r="G1791" s="7" t="str">
        <f>IF(E1791="","",IF(VLOOKUP(E1791,'Study Locations'!B:D,3,FALSE)="","",VLOOKUP(E1791,'Study Locations'!B:D,3,FALSE)))</f>
        <v/>
      </c>
      <c r="H1791" s="5"/>
      <c r="I1791" s="5"/>
      <c r="J1791" s="3" t="str">
        <f t="shared" si="81"/>
        <v/>
      </c>
      <c r="K1791" s="29" t="str">
        <f>IF(B1791="","",IF(J1791="","NA",IF(ISNA(VLOOKUP(J1791,'Default  Salaries'!D:E,2,FALSE)),IF(ISNA(VLOOKUP(I1791&amp;"-NA",'Default  Salaries'!D:E,2,FALSE)),"NA",VLOOKUP(I1791&amp;"-NA",'Default  Salaries'!D:E,2,FALSE)),VLOOKUP(J1791,'Default  Salaries'!D:E,2,FALSE))))</f>
        <v/>
      </c>
      <c r="L1791" s="46"/>
      <c r="M1791" s="19"/>
      <c r="N1791" s="45"/>
      <c r="O1791" s="45"/>
      <c r="P1791" s="7" t="str">
        <f t="shared" si="82"/>
        <v/>
      </c>
      <c r="Q1791" s="14"/>
      <c r="R1791" s="15"/>
      <c r="S1791" s="14"/>
      <c r="T1791" s="15"/>
      <c r="U1791" s="14"/>
      <c r="V1791" s="15"/>
      <c r="W1791" s="47"/>
      <c r="X1791" s="48"/>
      <c r="Y1791" s="47"/>
      <c r="Z1791" s="48"/>
      <c r="AA1791" s="47"/>
      <c r="AB1791" s="48"/>
      <c r="AC1791" s="47"/>
      <c r="AD1791" s="48"/>
      <c r="AE1791" s="47"/>
      <c r="AF1791" s="48"/>
      <c r="AG1791" s="47"/>
      <c r="AH1791" s="48"/>
      <c r="AI1791" s="47"/>
      <c r="AJ1791" s="48"/>
    </row>
    <row r="1792" spans="1:36" x14ac:dyDescent="0.25">
      <c r="A1792" s="7">
        <f t="shared" si="83"/>
        <v>1788</v>
      </c>
      <c r="B1792" s="8"/>
      <c r="C1792" s="5"/>
      <c r="D1792" s="5"/>
      <c r="E1792" s="5"/>
      <c r="F1792" s="7" t="str">
        <f>IF(E1792="","",IF(VLOOKUP(E1792,'Study Locations'!B:D,2,FALSE)="","",VLOOKUP(E1792,'Study Locations'!B:D,2,FALSE)))</f>
        <v/>
      </c>
      <c r="G1792" s="7" t="str">
        <f>IF(E1792="","",IF(VLOOKUP(E1792,'Study Locations'!B:D,3,FALSE)="","",VLOOKUP(E1792,'Study Locations'!B:D,3,FALSE)))</f>
        <v/>
      </c>
      <c r="H1792" s="5"/>
      <c r="I1792" s="5"/>
      <c r="J1792" s="3" t="str">
        <f t="shared" si="81"/>
        <v/>
      </c>
      <c r="K1792" s="29" t="str">
        <f>IF(B1792="","",IF(J1792="","NA",IF(ISNA(VLOOKUP(J1792,'Default  Salaries'!D:E,2,FALSE)),IF(ISNA(VLOOKUP(I1792&amp;"-NA",'Default  Salaries'!D:E,2,FALSE)),"NA",VLOOKUP(I1792&amp;"-NA",'Default  Salaries'!D:E,2,FALSE)),VLOOKUP(J1792,'Default  Salaries'!D:E,2,FALSE))))</f>
        <v/>
      </c>
      <c r="L1792" s="46"/>
      <c r="M1792" s="19"/>
      <c r="N1792" s="45"/>
      <c r="O1792" s="45"/>
      <c r="P1792" s="7" t="str">
        <f t="shared" si="82"/>
        <v/>
      </c>
      <c r="Q1792" s="14"/>
      <c r="R1792" s="15"/>
      <c r="S1792" s="14"/>
      <c r="T1792" s="15"/>
      <c r="U1792" s="14"/>
      <c r="V1792" s="15"/>
      <c r="W1792" s="47"/>
      <c r="X1792" s="48"/>
      <c r="Y1792" s="47"/>
      <c r="Z1792" s="48"/>
      <c r="AA1792" s="47"/>
      <c r="AB1792" s="48"/>
      <c r="AC1792" s="47"/>
      <c r="AD1792" s="48"/>
      <c r="AE1792" s="47"/>
      <c r="AF1792" s="48"/>
      <c r="AG1792" s="47"/>
      <c r="AH1792" s="48"/>
      <c r="AI1792" s="47"/>
      <c r="AJ1792" s="48"/>
    </row>
    <row r="1793" spans="1:36" x14ac:dyDescent="0.25">
      <c r="A1793" s="7">
        <f t="shared" si="83"/>
        <v>1789</v>
      </c>
      <c r="B1793" s="8"/>
      <c r="C1793" s="5"/>
      <c r="D1793" s="5"/>
      <c r="E1793" s="5"/>
      <c r="F1793" s="7" t="str">
        <f>IF(E1793="","",IF(VLOOKUP(E1793,'Study Locations'!B:D,2,FALSE)="","",VLOOKUP(E1793,'Study Locations'!B:D,2,FALSE)))</f>
        <v/>
      </c>
      <c r="G1793" s="7" t="str">
        <f>IF(E1793="","",IF(VLOOKUP(E1793,'Study Locations'!B:D,3,FALSE)="","",VLOOKUP(E1793,'Study Locations'!B:D,3,FALSE)))</f>
        <v/>
      </c>
      <c r="H1793" s="5"/>
      <c r="I1793" s="5"/>
      <c r="J1793" s="3" t="str">
        <f t="shared" si="81"/>
        <v/>
      </c>
      <c r="K1793" s="29" t="str">
        <f>IF(B1793="","",IF(J1793="","NA",IF(ISNA(VLOOKUP(J1793,'Default  Salaries'!D:E,2,FALSE)),IF(ISNA(VLOOKUP(I1793&amp;"-NA",'Default  Salaries'!D:E,2,FALSE)),"NA",VLOOKUP(I1793&amp;"-NA",'Default  Salaries'!D:E,2,FALSE)),VLOOKUP(J1793,'Default  Salaries'!D:E,2,FALSE))))</f>
        <v/>
      </c>
      <c r="L1793" s="46"/>
      <c r="M1793" s="19"/>
      <c r="N1793" s="45"/>
      <c r="O1793" s="45"/>
      <c r="P1793" s="7" t="str">
        <f t="shared" si="82"/>
        <v/>
      </c>
      <c r="Q1793" s="14"/>
      <c r="R1793" s="15"/>
      <c r="S1793" s="14"/>
      <c r="T1793" s="15"/>
      <c r="U1793" s="14"/>
      <c r="V1793" s="15"/>
      <c r="W1793" s="47"/>
      <c r="X1793" s="48"/>
      <c r="Y1793" s="47"/>
      <c r="Z1793" s="48"/>
      <c r="AA1793" s="47"/>
      <c r="AB1793" s="48"/>
      <c r="AC1793" s="47"/>
      <c r="AD1793" s="48"/>
      <c r="AE1793" s="47"/>
      <c r="AF1793" s="48"/>
      <c r="AG1793" s="47"/>
      <c r="AH1793" s="48"/>
      <c r="AI1793" s="47"/>
      <c r="AJ1793" s="48"/>
    </row>
    <row r="1794" spans="1:36" x14ac:dyDescent="0.25">
      <c r="A1794" s="7">
        <f t="shared" si="83"/>
        <v>1790</v>
      </c>
      <c r="B1794" s="8"/>
      <c r="C1794" s="5"/>
      <c r="D1794" s="5"/>
      <c r="E1794" s="5"/>
      <c r="F1794" s="7" t="str">
        <f>IF(E1794="","",IF(VLOOKUP(E1794,'Study Locations'!B:D,2,FALSE)="","",VLOOKUP(E1794,'Study Locations'!B:D,2,FALSE)))</f>
        <v/>
      </c>
      <c r="G1794" s="7" t="str">
        <f>IF(E1794="","",IF(VLOOKUP(E1794,'Study Locations'!B:D,3,FALSE)="","",VLOOKUP(E1794,'Study Locations'!B:D,3,FALSE)))</f>
        <v/>
      </c>
      <c r="H1794" s="5"/>
      <c r="I1794" s="5"/>
      <c r="J1794" s="3" t="str">
        <f t="shared" si="81"/>
        <v/>
      </c>
      <c r="K1794" s="29" t="str">
        <f>IF(B1794="","",IF(J1794="","NA",IF(ISNA(VLOOKUP(J1794,'Default  Salaries'!D:E,2,FALSE)),IF(ISNA(VLOOKUP(I1794&amp;"-NA",'Default  Salaries'!D:E,2,FALSE)),"NA",VLOOKUP(I1794&amp;"-NA",'Default  Salaries'!D:E,2,FALSE)),VLOOKUP(J1794,'Default  Salaries'!D:E,2,FALSE))))</f>
        <v/>
      </c>
      <c r="L1794" s="46"/>
      <c r="M1794" s="19"/>
      <c r="N1794" s="45"/>
      <c r="O1794" s="45"/>
      <c r="P1794" s="7" t="str">
        <f t="shared" si="82"/>
        <v/>
      </c>
      <c r="Q1794" s="14"/>
      <c r="R1794" s="15"/>
      <c r="S1794" s="14"/>
      <c r="T1794" s="15"/>
      <c r="U1794" s="14"/>
      <c r="V1794" s="15"/>
      <c r="W1794" s="47"/>
      <c r="X1794" s="48"/>
      <c r="Y1794" s="47"/>
      <c r="Z1794" s="48"/>
      <c r="AA1794" s="47"/>
      <c r="AB1794" s="48"/>
      <c r="AC1794" s="47"/>
      <c r="AD1794" s="48"/>
      <c r="AE1794" s="47"/>
      <c r="AF1794" s="48"/>
      <c r="AG1794" s="47"/>
      <c r="AH1794" s="48"/>
      <c r="AI1794" s="47"/>
      <c r="AJ1794" s="48"/>
    </row>
    <row r="1795" spans="1:36" x14ac:dyDescent="0.25">
      <c r="A1795" s="7">
        <f t="shared" si="83"/>
        <v>1791</v>
      </c>
      <c r="B1795" s="8"/>
      <c r="C1795" s="5"/>
      <c r="D1795" s="5"/>
      <c r="E1795" s="5"/>
      <c r="F1795" s="7" t="str">
        <f>IF(E1795="","",IF(VLOOKUP(E1795,'Study Locations'!B:D,2,FALSE)="","",VLOOKUP(E1795,'Study Locations'!B:D,2,FALSE)))</f>
        <v/>
      </c>
      <c r="G1795" s="7" t="str">
        <f>IF(E1795="","",IF(VLOOKUP(E1795,'Study Locations'!B:D,3,FALSE)="","",VLOOKUP(E1795,'Study Locations'!B:D,3,FALSE)))</f>
        <v/>
      </c>
      <c r="H1795" s="5"/>
      <c r="I1795" s="5"/>
      <c r="J1795" s="3" t="str">
        <f t="shared" si="81"/>
        <v/>
      </c>
      <c r="K1795" s="29" t="str">
        <f>IF(B1795="","",IF(J1795="","NA",IF(ISNA(VLOOKUP(J1795,'Default  Salaries'!D:E,2,FALSE)),IF(ISNA(VLOOKUP(I1795&amp;"-NA",'Default  Salaries'!D:E,2,FALSE)),"NA",VLOOKUP(I1795&amp;"-NA",'Default  Salaries'!D:E,2,FALSE)),VLOOKUP(J1795,'Default  Salaries'!D:E,2,FALSE))))</f>
        <v/>
      </c>
      <c r="L1795" s="46"/>
      <c r="M1795" s="19"/>
      <c r="N1795" s="45"/>
      <c r="O1795" s="45"/>
      <c r="P1795" s="7" t="str">
        <f t="shared" si="82"/>
        <v/>
      </c>
      <c r="Q1795" s="14"/>
      <c r="R1795" s="15"/>
      <c r="S1795" s="14"/>
      <c r="T1795" s="15"/>
      <c r="U1795" s="14"/>
      <c r="V1795" s="15"/>
      <c r="W1795" s="47"/>
      <c r="X1795" s="48"/>
      <c r="Y1795" s="47"/>
      <c r="Z1795" s="48"/>
      <c r="AA1795" s="47"/>
      <c r="AB1795" s="48"/>
      <c r="AC1795" s="47"/>
      <c r="AD1795" s="48"/>
      <c r="AE1795" s="47"/>
      <c r="AF1795" s="48"/>
      <c r="AG1795" s="47"/>
      <c r="AH1795" s="48"/>
      <c r="AI1795" s="47"/>
      <c r="AJ1795" s="48"/>
    </row>
    <row r="1796" spans="1:36" x14ac:dyDescent="0.25">
      <c r="A1796" s="7">
        <f t="shared" si="83"/>
        <v>1792</v>
      </c>
      <c r="B1796" s="8"/>
      <c r="C1796" s="5"/>
      <c r="D1796" s="5"/>
      <c r="E1796" s="5"/>
      <c r="F1796" s="7" t="str">
        <f>IF(E1796="","",IF(VLOOKUP(E1796,'Study Locations'!B:D,2,FALSE)="","",VLOOKUP(E1796,'Study Locations'!B:D,2,FALSE)))</f>
        <v/>
      </c>
      <c r="G1796" s="7" t="str">
        <f>IF(E1796="","",IF(VLOOKUP(E1796,'Study Locations'!B:D,3,FALSE)="","",VLOOKUP(E1796,'Study Locations'!B:D,3,FALSE)))</f>
        <v/>
      </c>
      <c r="H1796" s="5"/>
      <c r="I1796" s="5"/>
      <c r="J1796" s="3" t="str">
        <f t="shared" si="81"/>
        <v/>
      </c>
      <c r="K1796" s="29" t="str">
        <f>IF(B1796="","",IF(J1796="","NA",IF(ISNA(VLOOKUP(J1796,'Default  Salaries'!D:E,2,FALSE)),IF(ISNA(VLOOKUP(I1796&amp;"-NA",'Default  Salaries'!D:E,2,FALSE)),"NA",VLOOKUP(I1796&amp;"-NA",'Default  Salaries'!D:E,2,FALSE)),VLOOKUP(J1796,'Default  Salaries'!D:E,2,FALSE))))</f>
        <v/>
      </c>
      <c r="L1796" s="46"/>
      <c r="M1796" s="19"/>
      <c r="N1796" s="45"/>
      <c r="O1796" s="45"/>
      <c r="P1796" s="7" t="str">
        <f t="shared" si="82"/>
        <v/>
      </c>
      <c r="Q1796" s="14"/>
      <c r="R1796" s="15"/>
      <c r="S1796" s="14"/>
      <c r="T1796" s="15"/>
      <c r="U1796" s="14"/>
      <c r="V1796" s="15"/>
      <c r="W1796" s="47"/>
      <c r="X1796" s="48"/>
      <c r="Y1796" s="47"/>
      <c r="Z1796" s="48"/>
      <c r="AA1796" s="47"/>
      <c r="AB1796" s="48"/>
      <c r="AC1796" s="47"/>
      <c r="AD1796" s="48"/>
      <c r="AE1796" s="47"/>
      <c r="AF1796" s="48"/>
      <c r="AG1796" s="47"/>
      <c r="AH1796" s="48"/>
      <c r="AI1796" s="47"/>
      <c r="AJ1796" s="48"/>
    </row>
    <row r="1797" spans="1:36" x14ac:dyDescent="0.25">
      <c r="A1797" s="7">
        <f t="shared" si="83"/>
        <v>1793</v>
      </c>
      <c r="B1797" s="8"/>
      <c r="C1797" s="5"/>
      <c r="D1797" s="5"/>
      <c r="E1797" s="5"/>
      <c r="F1797" s="7" t="str">
        <f>IF(E1797="","",IF(VLOOKUP(E1797,'Study Locations'!B:D,2,FALSE)="","",VLOOKUP(E1797,'Study Locations'!B:D,2,FALSE)))</f>
        <v/>
      </c>
      <c r="G1797" s="7" t="str">
        <f>IF(E1797="","",IF(VLOOKUP(E1797,'Study Locations'!B:D,3,FALSE)="","",VLOOKUP(E1797,'Study Locations'!B:D,3,FALSE)))</f>
        <v/>
      </c>
      <c r="H1797" s="5"/>
      <c r="I1797" s="5"/>
      <c r="J1797" s="3" t="str">
        <f t="shared" si="81"/>
        <v/>
      </c>
      <c r="K1797" s="29" t="str">
        <f>IF(B1797="","",IF(J1797="","NA",IF(ISNA(VLOOKUP(J1797,'Default  Salaries'!D:E,2,FALSE)),IF(ISNA(VLOOKUP(I1797&amp;"-NA",'Default  Salaries'!D:E,2,FALSE)),"NA",VLOOKUP(I1797&amp;"-NA",'Default  Salaries'!D:E,2,FALSE)),VLOOKUP(J1797,'Default  Salaries'!D:E,2,FALSE))))</f>
        <v/>
      </c>
      <c r="L1797" s="46"/>
      <c r="M1797" s="19"/>
      <c r="N1797" s="45"/>
      <c r="O1797" s="45"/>
      <c r="P1797" s="7" t="str">
        <f t="shared" si="82"/>
        <v/>
      </c>
      <c r="Q1797" s="14"/>
      <c r="R1797" s="15"/>
      <c r="S1797" s="14"/>
      <c r="T1797" s="15"/>
      <c r="U1797" s="14"/>
      <c r="V1797" s="15"/>
      <c r="W1797" s="47"/>
      <c r="X1797" s="48"/>
      <c r="Y1797" s="47"/>
      <c r="Z1797" s="48"/>
      <c r="AA1797" s="47"/>
      <c r="AB1797" s="48"/>
      <c r="AC1797" s="47"/>
      <c r="AD1797" s="48"/>
      <c r="AE1797" s="47"/>
      <c r="AF1797" s="48"/>
      <c r="AG1797" s="47"/>
      <c r="AH1797" s="48"/>
      <c r="AI1797" s="47"/>
      <c r="AJ1797" s="48"/>
    </row>
    <row r="1798" spans="1:36" x14ac:dyDescent="0.25">
      <c r="A1798" s="7">
        <f t="shared" si="83"/>
        <v>1794</v>
      </c>
      <c r="B1798" s="8"/>
      <c r="C1798" s="5"/>
      <c r="D1798" s="5"/>
      <c r="E1798" s="5"/>
      <c r="F1798" s="7" t="str">
        <f>IF(E1798="","",IF(VLOOKUP(E1798,'Study Locations'!B:D,2,FALSE)="","",VLOOKUP(E1798,'Study Locations'!B:D,2,FALSE)))</f>
        <v/>
      </c>
      <c r="G1798" s="7" t="str">
        <f>IF(E1798="","",IF(VLOOKUP(E1798,'Study Locations'!B:D,3,FALSE)="","",VLOOKUP(E1798,'Study Locations'!B:D,3,FALSE)))</f>
        <v/>
      </c>
      <c r="H1798" s="5"/>
      <c r="I1798" s="5"/>
      <c r="J1798" s="3" t="str">
        <f t="shared" ref="J1798:J1861" si="84">IF(I1798&lt;&gt;"",I1798&amp;"-"&amp;H1798,"")</f>
        <v/>
      </c>
      <c r="K1798" s="29" t="str">
        <f>IF(B1798="","",IF(J1798="","NA",IF(ISNA(VLOOKUP(J1798,'Default  Salaries'!D:E,2,FALSE)),IF(ISNA(VLOOKUP(I1798&amp;"-NA",'Default  Salaries'!D:E,2,FALSE)),"NA",VLOOKUP(I1798&amp;"-NA",'Default  Salaries'!D:E,2,FALSE)),VLOOKUP(J1798,'Default  Salaries'!D:E,2,FALSE))))</f>
        <v/>
      </c>
      <c r="L1798" s="46"/>
      <c r="M1798" s="19"/>
      <c r="N1798" s="45"/>
      <c r="O1798" s="45"/>
      <c r="P1798" s="7" t="str">
        <f t="shared" ref="P1798:P1861" si="85">IF(B1798&lt;&gt;"",COUNT(R1798,T1798,V1798,X1798,Z1798,AB1798,AD1798,AF1798,AH1798,AJ1798),"")</f>
        <v/>
      </c>
      <c r="Q1798" s="14"/>
      <c r="R1798" s="15"/>
      <c r="S1798" s="14"/>
      <c r="T1798" s="15"/>
      <c r="U1798" s="14"/>
      <c r="V1798" s="15"/>
      <c r="W1798" s="47"/>
      <c r="X1798" s="48"/>
      <c r="Y1798" s="47"/>
      <c r="Z1798" s="48"/>
      <c r="AA1798" s="47"/>
      <c r="AB1798" s="48"/>
      <c r="AC1798" s="47"/>
      <c r="AD1798" s="48"/>
      <c r="AE1798" s="47"/>
      <c r="AF1798" s="48"/>
      <c r="AG1798" s="47"/>
      <c r="AH1798" s="48"/>
      <c r="AI1798" s="47"/>
      <c r="AJ1798" s="48"/>
    </row>
    <row r="1799" spans="1:36" x14ac:dyDescent="0.25">
      <c r="A1799" s="7">
        <f t="shared" ref="A1799:A1862" si="86">A1798+1</f>
        <v>1795</v>
      </c>
      <c r="B1799" s="8"/>
      <c r="C1799" s="5"/>
      <c r="D1799" s="5"/>
      <c r="E1799" s="5"/>
      <c r="F1799" s="7" t="str">
        <f>IF(E1799="","",IF(VLOOKUP(E1799,'Study Locations'!B:D,2,FALSE)="","",VLOOKUP(E1799,'Study Locations'!B:D,2,FALSE)))</f>
        <v/>
      </c>
      <c r="G1799" s="7" t="str">
        <f>IF(E1799="","",IF(VLOOKUP(E1799,'Study Locations'!B:D,3,FALSE)="","",VLOOKUP(E1799,'Study Locations'!B:D,3,FALSE)))</f>
        <v/>
      </c>
      <c r="H1799" s="5"/>
      <c r="I1799" s="5"/>
      <c r="J1799" s="3" t="str">
        <f t="shared" si="84"/>
        <v/>
      </c>
      <c r="K1799" s="29" t="str">
        <f>IF(B1799="","",IF(J1799="","NA",IF(ISNA(VLOOKUP(J1799,'Default  Salaries'!D:E,2,FALSE)),IF(ISNA(VLOOKUP(I1799&amp;"-NA",'Default  Salaries'!D:E,2,FALSE)),"NA",VLOOKUP(I1799&amp;"-NA",'Default  Salaries'!D:E,2,FALSE)),VLOOKUP(J1799,'Default  Salaries'!D:E,2,FALSE))))</f>
        <v/>
      </c>
      <c r="L1799" s="46"/>
      <c r="M1799" s="19"/>
      <c r="N1799" s="45"/>
      <c r="O1799" s="45"/>
      <c r="P1799" s="7" t="str">
        <f t="shared" si="85"/>
        <v/>
      </c>
      <c r="Q1799" s="14"/>
      <c r="R1799" s="15"/>
      <c r="S1799" s="14"/>
      <c r="T1799" s="15"/>
      <c r="U1799" s="14"/>
      <c r="V1799" s="15"/>
      <c r="W1799" s="47"/>
      <c r="X1799" s="48"/>
      <c r="Y1799" s="47"/>
      <c r="Z1799" s="48"/>
      <c r="AA1799" s="47"/>
      <c r="AB1799" s="48"/>
      <c r="AC1799" s="47"/>
      <c r="AD1799" s="48"/>
      <c r="AE1799" s="47"/>
      <c r="AF1799" s="48"/>
      <c r="AG1799" s="47"/>
      <c r="AH1799" s="48"/>
      <c r="AI1799" s="47"/>
      <c r="AJ1799" s="48"/>
    </row>
    <row r="1800" spans="1:36" x14ac:dyDescent="0.25">
      <c r="A1800" s="7">
        <f t="shared" si="86"/>
        <v>1796</v>
      </c>
      <c r="B1800" s="8"/>
      <c r="C1800" s="5"/>
      <c r="D1800" s="5"/>
      <c r="E1800" s="5"/>
      <c r="F1800" s="7" t="str">
        <f>IF(E1800="","",IF(VLOOKUP(E1800,'Study Locations'!B:D,2,FALSE)="","",VLOOKUP(E1800,'Study Locations'!B:D,2,FALSE)))</f>
        <v/>
      </c>
      <c r="G1800" s="7" t="str">
        <f>IF(E1800="","",IF(VLOOKUP(E1800,'Study Locations'!B:D,3,FALSE)="","",VLOOKUP(E1800,'Study Locations'!B:D,3,FALSE)))</f>
        <v/>
      </c>
      <c r="H1800" s="5"/>
      <c r="I1800" s="5"/>
      <c r="J1800" s="3" t="str">
        <f t="shared" si="84"/>
        <v/>
      </c>
      <c r="K1800" s="29" t="str">
        <f>IF(B1800="","",IF(J1800="","NA",IF(ISNA(VLOOKUP(J1800,'Default  Salaries'!D:E,2,FALSE)),IF(ISNA(VLOOKUP(I1800&amp;"-NA",'Default  Salaries'!D:E,2,FALSE)),"NA",VLOOKUP(I1800&amp;"-NA",'Default  Salaries'!D:E,2,FALSE)),VLOOKUP(J1800,'Default  Salaries'!D:E,2,FALSE))))</f>
        <v/>
      </c>
      <c r="L1800" s="46"/>
      <c r="M1800" s="19"/>
      <c r="N1800" s="45"/>
      <c r="O1800" s="45"/>
      <c r="P1800" s="7" t="str">
        <f t="shared" si="85"/>
        <v/>
      </c>
      <c r="Q1800" s="14"/>
      <c r="R1800" s="15"/>
      <c r="S1800" s="14"/>
      <c r="T1800" s="15"/>
      <c r="U1800" s="14"/>
      <c r="V1800" s="15"/>
      <c r="W1800" s="47"/>
      <c r="X1800" s="48"/>
      <c r="Y1800" s="47"/>
      <c r="Z1800" s="48"/>
      <c r="AA1800" s="47"/>
      <c r="AB1800" s="48"/>
      <c r="AC1800" s="47"/>
      <c r="AD1800" s="48"/>
      <c r="AE1800" s="47"/>
      <c r="AF1800" s="48"/>
      <c r="AG1800" s="47"/>
      <c r="AH1800" s="48"/>
      <c r="AI1800" s="47"/>
      <c r="AJ1800" s="48"/>
    </row>
    <row r="1801" spans="1:36" x14ac:dyDescent="0.25">
      <c r="A1801" s="7">
        <f t="shared" si="86"/>
        <v>1797</v>
      </c>
      <c r="B1801" s="8"/>
      <c r="C1801" s="5"/>
      <c r="D1801" s="5"/>
      <c r="E1801" s="5"/>
      <c r="F1801" s="7" t="str">
        <f>IF(E1801="","",IF(VLOOKUP(E1801,'Study Locations'!B:D,2,FALSE)="","",VLOOKUP(E1801,'Study Locations'!B:D,2,FALSE)))</f>
        <v/>
      </c>
      <c r="G1801" s="7" t="str">
        <f>IF(E1801="","",IF(VLOOKUP(E1801,'Study Locations'!B:D,3,FALSE)="","",VLOOKUP(E1801,'Study Locations'!B:D,3,FALSE)))</f>
        <v/>
      </c>
      <c r="H1801" s="5"/>
      <c r="I1801" s="5"/>
      <c r="J1801" s="3" t="str">
        <f t="shared" si="84"/>
        <v/>
      </c>
      <c r="K1801" s="29" t="str">
        <f>IF(B1801="","",IF(J1801="","NA",IF(ISNA(VLOOKUP(J1801,'Default  Salaries'!D:E,2,FALSE)),IF(ISNA(VLOOKUP(I1801&amp;"-NA",'Default  Salaries'!D:E,2,FALSE)),"NA",VLOOKUP(I1801&amp;"-NA",'Default  Salaries'!D:E,2,FALSE)),VLOOKUP(J1801,'Default  Salaries'!D:E,2,FALSE))))</f>
        <v/>
      </c>
      <c r="L1801" s="46"/>
      <c r="M1801" s="19"/>
      <c r="N1801" s="45"/>
      <c r="O1801" s="45"/>
      <c r="P1801" s="7" t="str">
        <f t="shared" si="85"/>
        <v/>
      </c>
      <c r="Q1801" s="14"/>
      <c r="R1801" s="15"/>
      <c r="S1801" s="14"/>
      <c r="T1801" s="15"/>
      <c r="U1801" s="14"/>
      <c r="V1801" s="15"/>
      <c r="W1801" s="47"/>
      <c r="X1801" s="48"/>
      <c r="Y1801" s="47"/>
      <c r="Z1801" s="48"/>
      <c r="AA1801" s="47"/>
      <c r="AB1801" s="48"/>
      <c r="AC1801" s="47"/>
      <c r="AD1801" s="48"/>
      <c r="AE1801" s="47"/>
      <c r="AF1801" s="48"/>
      <c r="AG1801" s="47"/>
      <c r="AH1801" s="48"/>
      <c r="AI1801" s="47"/>
      <c r="AJ1801" s="48"/>
    </row>
    <row r="1802" spans="1:36" x14ac:dyDescent="0.25">
      <c r="A1802" s="7">
        <f t="shared" si="86"/>
        <v>1798</v>
      </c>
      <c r="B1802" s="8"/>
      <c r="C1802" s="5"/>
      <c r="D1802" s="5"/>
      <c r="E1802" s="5"/>
      <c r="F1802" s="7" t="str">
        <f>IF(E1802="","",IF(VLOOKUP(E1802,'Study Locations'!B:D,2,FALSE)="","",VLOOKUP(E1802,'Study Locations'!B:D,2,FALSE)))</f>
        <v/>
      </c>
      <c r="G1802" s="7" t="str">
        <f>IF(E1802="","",IF(VLOOKUP(E1802,'Study Locations'!B:D,3,FALSE)="","",VLOOKUP(E1802,'Study Locations'!B:D,3,FALSE)))</f>
        <v/>
      </c>
      <c r="H1802" s="5"/>
      <c r="I1802" s="5"/>
      <c r="J1802" s="3" t="str">
        <f t="shared" si="84"/>
        <v/>
      </c>
      <c r="K1802" s="29" t="str">
        <f>IF(B1802="","",IF(J1802="","NA",IF(ISNA(VLOOKUP(J1802,'Default  Salaries'!D:E,2,FALSE)),IF(ISNA(VLOOKUP(I1802&amp;"-NA",'Default  Salaries'!D:E,2,FALSE)),"NA",VLOOKUP(I1802&amp;"-NA",'Default  Salaries'!D:E,2,FALSE)),VLOOKUP(J1802,'Default  Salaries'!D:E,2,FALSE))))</f>
        <v/>
      </c>
      <c r="L1802" s="46"/>
      <c r="M1802" s="19"/>
      <c r="N1802" s="45"/>
      <c r="O1802" s="45"/>
      <c r="P1802" s="7" t="str">
        <f t="shared" si="85"/>
        <v/>
      </c>
      <c r="Q1802" s="14"/>
      <c r="R1802" s="15"/>
      <c r="S1802" s="14"/>
      <c r="T1802" s="15"/>
      <c r="U1802" s="14"/>
      <c r="V1802" s="15"/>
      <c r="W1802" s="47"/>
      <c r="X1802" s="48"/>
      <c r="Y1802" s="47"/>
      <c r="Z1802" s="48"/>
      <c r="AA1802" s="47"/>
      <c r="AB1802" s="48"/>
      <c r="AC1802" s="47"/>
      <c r="AD1802" s="48"/>
      <c r="AE1802" s="47"/>
      <c r="AF1802" s="48"/>
      <c r="AG1802" s="47"/>
      <c r="AH1802" s="48"/>
      <c r="AI1802" s="47"/>
      <c r="AJ1802" s="48"/>
    </row>
    <row r="1803" spans="1:36" x14ac:dyDescent="0.25">
      <c r="A1803" s="7">
        <f t="shared" si="86"/>
        <v>1799</v>
      </c>
      <c r="B1803" s="8"/>
      <c r="C1803" s="5"/>
      <c r="D1803" s="5"/>
      <c r="E1803" s="5"/>
      <c r="F1803" s="7" t="str">
        <f>IF(E1803="","",IF(VLOOKUP(E1803,'Study Locations'!B:D,2,FALSE)="","",VLOOKUP(E1803,'Study Locations'!B:D,2,FALSE)))</f>
        <v/>
      </c>
      <c r="G1803" s="7" t="str">
        <f>IF(E1803="","",IF(VLOOKUP(E1803,'Study Locations'!B:D,3,FALSE)="","",VLOOKUP(E1803,'Study Locations'!B:D,3,FALSE)))</f>
        <v/>
      </c>
      <c r="H1803" s="5"/>
      <c r="I1803" s="5"/>
      <c r="J1803" s="3" t="str">
        <f t="shared" si="84"/>
        <v/>
      </c>
      <c r="K1803" s="29" t="str">
        <f>IF(B1803="","",IF(J1803="","NA",IF(ISNA(VLOOKUP(J1803,'Default  Salaries'!D:E,2,FALSE)),IF(ISNA(VLOOKUP(I1803&amp;"-NA",'Default  Salaries'!D:E,2,FALSE)),"NA",VLOOKUP(I1803&amp;"-NA",'Default  Salaries'!D:E,2,FALSE)),VLOOKUP(J1803,'Default  Salaries'!D:E,2,FALSE))))</f>
        <v/>
      </c>
      <c r="L1803" s="46"/>
      <c r="M1803" s="19"/>
      <c r="N1803" s="45"/>
      <c r="O1803" s="45"/>
      <c r="P1803" s="7" t="str">
        <f t="shared" si="85"/>
        <v/>
      </c>
      <c r="Q1803" s="14"/>
      <c r="R1803" s="15"/>
      <c r="S1803" s="14"/>
      <c r="T1803" s="15"/>
      <c r="U1803" s="14"/>
      <c r="V1803" s="15"/>
      <c r="W1803" s="47"/>
      <c r="X1803" s="48"/>
      <c r="Y1803" s="47"/>
      <c r="Z1803" s="48"/>
      <c r="AA1803" s="47"/>
      <c r="AB1803" s="48"/>
      <c r="AC1803" s="47"/>
      <c r="AD1803" s="48"/>
      <c r="AE1803" s="47"/>
      <c r="AF1803" s="48"/>
      <c r="AG1803" s="47"/>
      <c r="AH1803" s="48"/>
      <c r="AI1803" s="47"/>
      <c r="AJ1803" s="48"/>
    </row>
    <row r="1804" spans="1:36" x14ac:dyDescent="0.25">
      <c r="A1804" s="7">
        <f t="shared" si="86"/>
        <v>1800</v>
      </c>
      <c r="B1804" s="8"/>
      <c r="C1804" s="5"/>
      <c r="D1804" s="5"/>
      <c r="E1804" s="5"/>
      <c r="F1804" s="7" t="str">
        <f>IF(E1804="","",IF(VLOOKUP(E1804,'Study Locations'!B:D,2,FALSE)="","",VLOOKUP(E1804,'Study Locations'!B:D,2,FALSE)))</f>
        <v/>
      </c>
      <c r="G1804" s="7" t="str">
        <f>IF(E1804="","",IF(VLOOKUP(E1804,'Study Locations'!B:D,3,FALSE)="","",VLOOKUP(E1804,'Study Locations'!B:D,3,FALSE)))</f>
        <v/>
      </c>
      <c r="H1804" s="5"/>
      <c r="I1804" s="5"/>
      <c r="J1804" s="3" t="str">
        <f t="shared" si="84"/>
        <v/>
      </c>
      <c r="K1804" s="29" t="str">
        <f>IF(B1804="","",IF(J1804="","NA",IF(ISNA(VLOOKUP(J1804,'Default  Salaries'!D:E,2,FALSE)),IF(ISNA(VLOOKUP(I1804&amp;"-NA",'Default  Salaries'!D:E,2,FALSE)),"NA",VLOOKUP(I1804&amp;"-NA",'Default  Salaries'!D:E,2,FALSE)),VLOOKUP(J1804,'Default  Salaries'!D:E,2,FALSE))))</f>
        <v/>
      </c>
      <c r="L1804" s="46"/>
      <c r="M1804" s="19"/>
      <c r="N1804" s="45"/>
      <c r="O1804" s="45"/>
      <c r="P1804" s="7" t="str">
        <f t="shared" si="85"/>
        <v/>
      </c>
      <c r="Q1804" s="14"/>
      <c r="R1804" s="15"/>
      <c r="S1804" s="14"/>
      <c r="T1804" s="15"/>
      <c r="U1804" s="14"/>
      <c r="V1804" s="15"/>
      <c r="W1804" s="47"/>
      <c r="X1804" s="48"/>
      <c r="Y1804" s="47"/>
      <c r="Z1804" s="48"/>
      <c r="AA1804" s="47"/>
      <c r="AB1804" s="48"/>
      <c r="AC1804" s="47"/>
      <c r="AD1804" s="48"/>
      <c r="AE1804" s="47"/>
      <c r="AF1804" s="48"/>
      <c r="AG1804" s="47"/>
      <c r="AH1804" s="48"/>
      <c r="AI1804" s="47"/>
      <c r="AJ1804" s="48"/>
    </row>
    <row r="1805" spans="1:36" x14ac:dyDescent="0.25">
      <c r="A1805" s="7">
        <f t="shared" si="86"/>
        <v>1801</v>
      </c>
      <c r="B1805" s="8"/>
      <c r="C1805" s="5"/>
      <c r="D1805" s="5"/>
      <c r="E1805" s="5"/>
      <c r="F1805" s="7" t="str">
        <f>IF(E1805="","",IF(VLOOKUP(E1805,'Study Locations'!B:D,2,FALSE)="","",VLOOKUP(E1805,'Study Locations'!B:D,2,FALSE)))</f>
        <v/>
      </c>
      <c r="G1805" s="7" t="str">
        <f>IF(E1805="","",IF(VLOOKUP(E1805,'Study Locations'!B:D,3,FALSE)="","",VLOOKUP(E1805,'Study Locations'!B:D,3,FALSE)))</f>
        <v/>
      </c>
      <c r="H1805" s="5"/>
      <c r="I1805" s="5"/>
      <c r="J1805" s="3" t="str">
        <f t="shared" si="84"/>
        <v/>
      </c>
      <c r="K1805" s="29" t="str">
        <f>IF(B1805="","",IF(J1805="","NA",IF(ISNA(VLOOKUP(J1805,'Default  Salaries'!D:E,2,FALSE)),IF(ISNA(VLOOKUP(I1805&amp;"-NA",'Default  Salaries'!D:E,2,FALSE)),"NA",VLOOKUP(I1805&amp;"-NA",'Default  Salaries'!D:E,2,FALSE)),VLOOKUP(J1805,'Default  Salaries'!D:E,2,FALSE))))</f>
        <v/>
      </c>
      <c r="L1805" s="46"/>
      <c r="M1805" s="19"/>
      <c r="N1805" s="45"/>
      <c r="O1805" s="45"/>
      <c r="P1805" s="7" t="str">
        <f t="shared" si="85"/>
        <v/>
      </c>
      <c r="Q1805" s="14"/>
      <c r="R1805" s="15"/>
      <c r="S1805" s="14"/>
      <c r="T1805" s="15"/>
      <c r="U1805" s="14"/>
      <c r="V1805" s="15"/>
      <c r="W1805" s="47"/>
      <c r="X1805" s="48"/>
      <c r="Y1805" s="47"/>
      <c r="Z1805" s="48"/>
      <c r="AA1805" s="47"/>
      <c r="AB1805" s="48"/>
      <c r="AC1805" s="47"/>
      <c r="AD1805" s="48"/>
      <c r="AE1805" s="47"/>
      <c r="AF1805" s="48"/>
      <c r="AG1805" s="47"/>
      <c r="AH1805" s="48"/>
      <c r="AI1805" s="47"/>
      <c r="AJ1805" s="48"/>
    </row>
    <row r="1806" spans="1:36" x14ac:dyDescent="0.25">
      <c r="A1806" s="7">
        <f t="shared" si="86"/>
        <v>1802</v>
      </c>
      <c r="B1806" s="8"/>
      <c r="C1806" s="5"/>
      <c r="D1806" s="5"/>
      <c r="E1806" s="5"/>
      <c r="F1806" s="7" t="str">
        <f>IF(E1806="","",IF(VLOOKUP(E1806,'Study Locations'!B:D,2,FALSE)="","",VLOOKUP(E1806,'Study Locations'!B:D,2,FALSE)))</f>
        <v/>
      </c>
      <c r="G1806" s="7" t="str">
        <f>IF(E1806="","",IF(VLOOKUP(E1806,'Study Locations'!B:D,3,FALSE)="","",VLOOKUP(E1806,'Study Locations'!B:D,3,FALSE)))</f>
        <v/>
      </c>
      <c r="H1806" s="5"/>
      <c r="I1806" s="5"/>
      <c r="J1806" s="3" t="str">
        <f t="shared" si="84"/>
        <v/>
      </c>
      <c r="K1806" s="29" t="str">
        <f>IF(B1806="","",IF(J1806="","NA",IF(ISNA(VLOOKUP(J1806,'Default  Salaries'!D:E,2,FALSE)),IF(ISNA(VLOOKUP(I1806&amp;"-NA",'Default  Salaries'!D:E,2,FALSE)),"NA",VLOOKUP(I1806&amp;"-NA",'Default  Salaries'!D:E,2,FALSE)),VLOOKUP(J1806,'Default  Salaries'!D:E,2,FALSE))))</f>
        <v/>
      </c>
      <c r="L1806" s="46"/>
      <c r="M1806" s="19"/>
      <c r="N1806" s="45"/>
      <c r="O1806" s="45"/>
      <c r="P1806" s="7" t="str">
        <f t="shared" si="85"/>
        <v/>
      </c>
      <c r="Q1806" s="14"/>
      <c r="R1806" s="15"/>
      <c r="S1806" s="14"/>
      <c r="T1806" s="15"/>
      <c r="U1806" s="14"/>
      <c r="V1806" s="15"/>
      <c r="W1806" s="47"/>
      <c r="X1806" s="48"/>
      <c r="Y1806" s="47"/>
      <c r="Z1806" s="48"/>
      <c r="AA1806" s="47"/>
      <c r="AB1806" s="48"/>
      <c r="AC1806" s="47"/>
      <c r="AD1806" s="48"/>
      <c r="AE1806" s="47"/>
      <c r="AF1806" s="48"/>
      <c r="AG1806" s="47"/>
      <c r="AH1806" s="48"/>
      <c r="AI1806" s="47"/>
      <c r="AJ1806" s="48"/>
    </row>
    <row r="1807" spans="1:36" x14ac:dyDescent="0.25">
      <c r="A1807" s="7">
        <f t="shared" si="86"/>
        <v>1803</v>
      </c>
      <c r="B1807" s="8"/>
      <c r="C1807" s="5"/>
      <c r="D1807" s="5"/>
      <c r="E1807" s="5"/>
      <c r="F1807" s="7" t="str">
        <f>IF(E1807="","",IF(VLOOKUP(E1807,'Study Locations'!B:D,2,FALSE)="","",VLOOKUP(E1807,'Study Locations'!B:D,2,FALSE)))</f>
        <v/>
      </c>
      <c r="G1807" s="7" t="str">
        <f>IF(E1807="","",IF(VLOOKUP(E1807,'Study Locations'!B:D,3,FALSE)="","",VLOOKUP(E1807,'Study Locations'!B:D,3,FALSE)))</f>
        <v/>
      </c>
      <c r="H1807" s="5"/>
      <c r="I1807" s="5"/>
      <c r="J1807" s="3" t="str">
        <f t="shared" si="84"/>
        <v/>
      </c>
      <c r="K1807" s="29" t="str">
        <f>IF(B1807="","",IF(J1807="","NA",IF(ISNA(VLOOKUP(J1807,'Default  Salaries'!D:E,2,FALSE)),IF(ISNA(VLOOKUP(I1807&amp;"-NA",'Default  Salaries'!D:E,2,FALSE)),"NA",VLOOKUP(I1807&amp;"-NA",'Default  Salaries'!D:E,2,FALSE)),VLOOKUP(J1807,'Default  Salaries'!D:E,2,FALSE))))</f>
        <v/>
      </c>
      <c r="L1807" s="46"/>
      <c r="M1807" s="19"/>
      <c r="N1807" s="45"/>
      <c r="O1807" s="45"/>
      <c r="P1807" s="7" t="str">
        <f t="shared" si="85"/>
        <v/>
      </c>
      <c r="Q1807" s="14"/>
      <c r="R1807" s="15"/>
      <c r="S1807" s="14"/>
      <c r="T1807" s="15"/>
      <c r="U1807" s="14"/>
      <c r="V1807" s="15"/>
      <c r="W1807" s="47"/>
      <c r="X1807" s="48"/>
      <c r="Y1807" s="47"/>
      <c r="Z1807" s="48"/>
      <c r="AA1807" s="47"/>
      <c r="AB1807" s="48"/>
      <c r="AC1807" s="47"/>
      <c r="AD1807" s="48"/>
      <c r="AE1807" s="47"/>
      <c r="AF1807" s="48"/>
      <c r="AG1807" s="47"/>
      <c r="AH1807" s="48"/>
      <c r="AI1807" s="47"/>
      <c r="AJ1807" s="48"/>
    </row>
    <row r="1808" spans="1:36" x14ac:dyDescent="0.25">
      <c r="A1808" s="7">
        <f t="shared" si="86"/>
        <v>1804</v>
      </c>
      <c r="B1808" s="8"/>
      <c r="C1808" s="5"/>
      <c r="D1808" s="5"/>
      <c r="E1808" s="5"/>
      <c r="F1808" s="7" t="str">
        <f>IF(E1808="","",IF(VLOOKUP(E1808,'Study Locations'!B:D,2,FALSE)="","",VLOOKUP(E1808,'Study Locations'!B:D,2,FALSE)))</f>
        <v/>
      </c>
      <c r="G1808" s="7" t="str">
        <f>IF(E1808="","",IF(VLOOKUP(E1808,'Study Locations'!B:D,3,FALSE)="","",VLOOKUP(E1808,'Study Locations'!B:D,3,FALSE)))</f>
        <v/>
      </c>
      <c r="H1808" s="5"/>
      <c r="I1808" s="5"/>
      <c r="J1808" s="3" t="str">
        <f t="shared" si="84"/>
        <v/>
      </c>
      <c r="K1808" s="29" t="str">
        <f>IF(B1808="","",IF(J1808="","NA",IF(ISNA(VLOOKUP(J1808,'Default  Salaries'!D:E,2,FALSE)),IF(ISNA(VLOOKUP(I1808&amp;"-NA",'Default  Salaries'!D:E,2,FALSE)),"NA",VLOOKUP(I1808&amp;"-NA",'Default  Salaries'!D:E,2,FALSE)),VLOOKUP(J1808,'Default  Salaries'!D:E,2,FALSE))))</f>
        <v/>
      </c>
      <c r="L1808" s="46"/>
      <c r="M1808" s="19"/>
      <c r="N1808" s="45"/>
      <c r="O1808" s="45"/>
      <c r="P1808" s="7" t="str">
        <f t="shared" si="85"/>
        <v/>
      </c>
      <c r="Q1808" s="14"/>
      <c r="R1808" s="15"/>
      <c r="S1808" s="14"/>
      <c r="T1808" s="15"/>
      <c r="U1808" s="14"/>
      <c r="V1808" s="15"/>
      <c r="W1808" s="47"/>
      <c r="X1808" s="48"/>
      <c r="Y1808" s="47"/>
      <c r="Z1808" s="48"/>
      <c r="AA1808" s="47"/>
      <c r="AB1808" s="48"/>
      <c r="AC1808" s="47"/>
      <c r="AD1808" s="48"/>
      <c r="AE1808" s="47"/>
      <c r="AF1808" s="48"/>
      <c r="AG1808" s="47"/>
      <c r="AH1808" s="48"/>
      <c r="AI1808" s="47"/>
      <c r="AJ1808" s="48"/>
    </row>
    <row r="1809" spans="1:36" x14ac:dyDescent="0.25">
      <c r="A1809" s="7">
        <f t="shared" si="86"/>
        <v>1805</v>
      </c>
      <c r="B1809" s="8"/>
      <c r="C1809" s="5"/>
      <c r="D1809" s="5"/>
      <c r="E1809" s="5"/>
      <c r="F1809" s="7" t="str">
        <f>IF(E1809="","",IF(VLOOKUP(E1809,'Study Locations'!B:D,2,FALSE)="","",VLOOKUP(E1809,'Study Locations'!B:D,2,FALSE)))</f>
        <v/>
      </c>
      <c r="G1809" s="7" t="str">
        <f>IF(E1809="","",IF(VLOOKUP(E1809,'Study Locations'!B:D,3,FALSE)="","",VLOOKUP(E1809,'Study Locations'!B:D,3,FALSE)))</f>
        <v/>
      </c>
      <c r="H1809" s="5"/>
      <c r="I1809" s="5"/>
      <c r="J1809" s="3" t="str">
        <f t="shared" si="84"/>
        <v/>
      </c>
      <c r="K1809" s="29" t="str">
        <f>IF(B1809="","",IF(J1809="","NA",IF(ISNA(VLOOKUP(J1809,'Default  Salaries'!D:E,2,FALSE)),IF(ISNA(VLOOKUP(I1809&amp;"-NA",'Default  Salaries'!D:E,2,FALSE)),"NA",VLOOKUP(I1809&amp;"-NA",'Default  Salaries'!D:E,2,FALSE)),VLOOKUP(J1809,'Default  Salaries'!D:E,2,FALSE))))</f>
        <v/>
      </c>
      <c r="L1809" s="46"/>
      <c r="M1809" s="19"/>
      <c r="N1809" s="45"/>
      <c r="O1809" s="45"/>
      <c r="P1809" s="7" t="str">
        <f t="shared" si="85"/>
        <v/>
      </c>
      <c r="Q1809" s="14"/>
      <c r="R1809" s="15"/>
      <c r="S1809" s="14"/>
      <c r="T1809" s="15"/>
      <c r="U1809" s="14"/>
      <c r="V1809" s="15"/>
      <c r="W1809" s="47"/>
      <c r="X1809" s="48"/>
      <c r="Y1809" s="47"/>
      <c r="Z1809" s="48"/>
      <c r="AA1809" s="47"/>
      <c r="AB1809" s="48"/>
      <c r="AC1809" s="47"/>
      <c r="AD1809" s="48"/>
      <c r="AE1809" s="47"/>
      <c r="AF1809" s="48"/>
      <c r="AG1809" s="47"/>
      <c r="AH1809" s="48"/>
      <c r="AI1809" s="47"/>
      <c r="AJ1809" s="48"/>
    </row>
    <row r="1810" spans="1:36" x14ac:dyDescent="0.25">
      <c r="A1810" s="7">
        <f t="shared" si="86"/>
        <v>1806</v>
      </c>
      <c r="B1810" s="8"/>
      <c r="C1810" s="5"/>
      <c r="D1810" s="5"/>
      <c r="E1810" s="5"/>
      <c r="F1810" s="7" t="str">
        <f>IF(E1810="","",IF(VLOOKUP(E1810,'Study Locations'!B:D,2,FALSE)="","",VLOOKUP(E1810,'Study Locations'!B:D,2,FALSE)))</f>
        <v/>
      </c>
      <c r="G1810" s="7" t="str">
        <f>IF(E1810="","",IF(VLOOKUP(E1810,'Study Locations'!B:D,3,FALSE)="","",VLOOKUP(E1810,'Study Locations'!B:D,3,FALSE)))</f>
        <v/>
      </c>
      <c r="H1810" s="5"/>
      <c r="I1810" s="5"/>
      <c r="J1810" s="3" t="str">
        <f t="shared" si="84"/>
        <v/>
      </c>
      <c r="K1810" s="29" t="str">
        <f>IF(B1810="","",IF(J1810="","NA",IF(ISNA(VLOOKUP(J1810,'Default  Salaries'!D:E,2,FALSE)),IF(ISNA(VLOOKUP(I1810&amp;"-NA",'Default  Salaries'!D:E,2,FALSE)),"NA",VLOOKUP(I1810&amp;"-NA",'Default  Salaries'!D:E,2,FALSE)),VLOOKUP(J1810,'Default  Salaries'!D:E,2,FALSE))))</f>
        <v/>
      </c>
      <c r="L1810" s="46"/>
      <c r="M1810" s="19"/>
      <c r="N1810" s="45"/>
      <c r="O1810" s="45"/>
      <c r="P1810" s="7" t="str">
        <f t="shared" si="85"/>
        <v/>
      </c>
      <c r="Q1810" s="14"/>
      <c r="R1810" s="15"/>
      <c r="S1810" s="14"/>
      <c r="T1810" s="15"/>
      <c r="U1810" s="14"/>
      <c r="V1810" s="15"/>
      <c r="W1810" s="47"/>
      <c r="X1810" s="48"/>
      <c r="Y1810" s="47"/>
      <c r="Z1810" s="48"/>
      <c r="AA1810" s="47"/>
      <c r="AB1810" s="48"/>
      <c r="AC1810" s="47"/>
      <c r="AD1810" s="48"/>
      <c r="AE1810" s="47"/>
      <c r="AF1810" s="48"/>
      <c r="AG1810" s="47"/>
      <c r="AH1810" s="48"/>
      <c r="AI1810" s="47"/>
      <c r="AJ1810" s="48"/>
    </row>
    <row r="1811" spans="1:36" x14ac:dyDescent="0.25">
      <c r="A1811" s="7">
        <f t="shared" si="86"/>
        <v>1807</v>
      </c>
      <c r="B1811" s="8"/>
      <c r="C1811" s="5"/>
      <c r="D1811" s="5"/>
      <c r="E1811" s="5"/>
      <c r="F1811" s="7" t="str">
        <f>IF(E1811="","",IF(VLOOKUP(E1811,'Study Locations'!B:D,2,FALSE)="","",VLOOKUP(E1811,'Study Locations'!B:D,2,FALSE)))</f>
        <v/>
      </c>
      <c r="G1811" s="7" t="str">
        <f>IF(E1811="","",IF(VLOOKUP(E1811,'Study Locations'!B:D,3,FALSE)="","",VLOOKUP(E1811,'Study Locations'!B:D,3,FALSE)))</f>
        <v/>
      </c>
      <c r="H1811" s="5"/>
      <c r="I1811" s="5"/>
      <c r="J1811" s="3" t="str">
        <f t="shared" si="84"/>
        <v/>
      </c>
      <c r="K1811" s="29" t="str">
        <f>IF(B1811="","",IF(J1811="","NA",IF(ISNA(VLOOKUP(J1811,'Default  Salaries'!D:E,2,FALSE)),IF(ISNA(VLOOKUP(I1811&amp;"-NA",'Default  Salaries'!D:E,2,FALSE)),"NA",VLOOKUP(I1811&amp;"-NA",'Default  Salaries'!D:E,2,FALSE)),VLOOKUP(J1811,'Default  Salaries'!D:E,2,FALSE))))</f>
        <v/>
      </c>
      <c r="L1811" s="46"/>
      <c r="M1811" s="19"/>
      <c r="N1811" s="45"/>
      <c r="O1811" s="45"/>
      <c r="P1811" s="7" t="str">
        <f t="shared" si="85"/>
        <v/>
      </c>
      <c r="Q1811" s="14"/>
      <c r="R1811" s="15"/>
      <c r="S1811" s="14"/>
      <c r="T1811" s="15"/>
      <c r="U1811" s="14"/>
      <c r="V1811" s="15"/>
      <c r="W1811" s="47"/>
      <c r="X1811" s="48"/>
      <c r="Y1811" s="47"/>
      <c r="Z1811" s="48"/>
      <c r="AA1811" s="47"/>
      <c r="AB1811" s="48"/>
      <c r="AC1811" s="47"/>
      <c r="AD1811" s="48"/>
      <c r="AE1811" s="47"/>
      <c r="AF1811" s="48"/>
      <c r="AG1811" s="47"/>
      <c r="AH1811" s="48"/>
      <c r="AI1811" s="47"/>
      <c r="AJ1811" s="48"/>
    </row>
    <row r="1812" spans="1:36" x14ac:dyDescent="0.25">
      <c r="A1812" s="7">
        <f t="shared" si="86"/>
        <v>1808</v>
      </c>
      <c r="B1812" s="8"/>
      <c r="C1812" s="5"/>
      <c r="D1812" s="5"/>
      <c r="E1812" s="5"/>
      <c r="F1812" s="7" t="str">
        <f>IF(E1812="","",IF(VLOOKUP(E1812,'Study Locations'!B:D,2,FALSE)="","",VLOOKUP(E1812,'Study Locations'!B:D,2,FALSE)))</f>
        <v/>
      </c>
      <c r="G1812" s="7" t="str">
        <f>IF(E1812="","",IF(VLOOKUP(E1812,'Study Locations'!B:D,3,FALSE)="","",VLOOKUP(E1812,'Study Locations'!B:D,3,FALSE)))</f>
        <v/>
      </c>
      <c r="H1812" s="5"/>
      <c r="I1812" s="5"/>
      <c r="J1812" s="3" t="str">
        <f t="shared" si="84"/>
        <v/>
      </c>
      <c r="K1812" s="29" t="str">
        <f>IF(B1812="","",IF(J1812="","NA",IF(ISNA(VLOOKUP(J1812,'Default  Salaries'!D:E,2,FALSE)),IF(ISNA(VLOOKUP(I1812&amp;"-NA",'Default  Salaries'!D:E,2,FALSE)),"NA",VLOOKUP(I1812&amp;"-NA",'Default  Salaries'!D:E,2,FALSE)),VLOOKUP(J1812,'Default  Salaries'!D:E,2,FALSE))))</f>
        <v/>
      </c>
      <c r="L1812" s="46"/>
      <c r="M1812" s="19"/>
      <c r="N1812" s="45"/>
      <c r="O1812" s="45"/>
      <c r="P1812" s="7" t="str">
        <f t="shared" si="85"/>
        <v/>
      </c>
      <c r="Q1812" s="14"/>
      <c r="R1812" s="15"/>
      <c r="S1812" s="14"/>
      <c r="T1812" s="15"/>
      <c r="U1812" s="14"/>
      <c r="V1812" s="15"/>
      <c r="W1812" s="47"/>
      <c r="X1812" s="48"/>
      <c r="Y1812" s="47"/>
      <c r="Z1812" s="48"/>
      <c r="AA1812" s="47"/>
      <c r="AB1812" s="48"/>
      <c r="AC1812" s="47"/>
      <c r="AD1812" s="48"/>
      <c r="AE1812" s="47"/>
      <c r="AF1812" s="48"/>
      <c r="AG1812" s="47"/>
      <c r="AH1812" s="48"/>
      <c r="AI1812" s="47"/>
      <c r="AJ1812" s="48"/>
    </row>
    <row r="1813" spans="1:36" x14ac:dyDescent="0.25">
      <c r="A1813" s="7">
        <f t="shared" si="86"/>
        <v>1809</v>
      </c>
      <c r="B1813" s="8"/>
      <c r="C1813" s="5"/>
      <c r="D1813" s="5"/>
      <c r="E1813" s="5"/>
      <c r="F1813" s="7" t="str">
        <f>IF(E1813="","",IF(VLOOKUP(E1813,'Study Locations'!B:D,2,FALSE)="","",VLOOKUP(E1813,'Study Locations'!B:D,2,FALSE)))</f>
        <v/>
      </c>
      <c r="G1813" s="7" t="str">
        <f>IF(E1813="","",IF(VLOOKUP(E1813,'Study Locations'!B:D,3,FALSE)="","",VLOOKUP(E1813,'Study Locations'!B:D,3,FALSE)))</f>
        <v/>
      </c>
      <c r="H1813" s="5"/>
      <c r="I1813" s="5"/>
      <c r="J1813" s="3" t="str">
        <f t="shared" si="84"/>
        <v/>
      </c>
      <c r="K1813" s="29" t="str">
        <f>IF(B1813="","",IF(J1813="","NA",IF(ISNA(VLOOKUP(J1813,'Default  Salaries'!D:E,2,FALSE)),IF(ISNA(VLOOKUP(I1813&amp;"-NA",'Default  Salaries'!D:E,2,FALSE)),"NA",VLOOKUP(I1813&amp;"-NA",'Default  Salaries'!D:E,2,FALSE)),VLOOKUP(J1813,'Default  Salaries'!D:E,2,FALSE))))</f>
        <v/>
      </c>
      <c r="L1813" s="46"/>
      <c r="M1813" s="19"/>
      <c r="N1813" s="45"/>
      <c r="O1813" s="45"/>
      <c r="P1813" s="7" t="str">
        <f t="shared" si="85"/>
        <v/>
      </c>
      <c r="Q1813" s="14"/>
      <c r="R1813" s="15"/>
      <c r="S1813" s="14"/>
      <c r="T1813" s="15"/>
      <c r="U1813" s="14"/>
      <c r="V1813" s="15"/>
      <c r="W1813" s="47"/>
      <c r="X1813" s="48"/>
      <c r="Y1813" s="47"/>
      <c r="Z1813" s="48"/>
      <c r="AA1813" s="47"/>
      <c r="AB1813" s="48"/>
      <c r="AC1813" s="47"/>
      <c r="AD1813" s="48"/>
      <c r="AE1813" s="47"/>
      <c r="AF1813" s="48"/>
      <c r="AG1813" s="47"/>
      <c r="AH1813" s="48"/>
      <c r="AI1813" s="47"/>
      <c r="AJ1813" s="48"/>
    </row>
    <row r="1814" spans="1:36" x14ac:dyDescent="0.25">
      <c r="A1814" s="7">
        <f t="shared" si="86"/>
        <v>1810</v>
      </c>
      <c r="B1814" s="8"/>
      <c r="C1814" s="5"/>
      <c r="D1814" s="5"/>
      <c r="E1814" s="5"/>
      <c r="F1814" s="7" t="str">
        <f>IF(E1814="","",IF(VLOOKUP(E1814,'Study Locations'!B:D,2,FALSE)="","",VLOOKUP(E1814,'Study Locations'!B:D,2,FALSE)))</f>
        <v/>
      </c>
      <c r="G1814" s="7" t="str">
        <f>IF(E1814="","",IF(VLOOKUP(E1814,'Study Locations'!B:D,3,FALSE)="","",VLOOKUP(E1814,'Study Locations'!B:D,3,FALSE)))</f>
        <v/>
      </c>
      <c r="H1814" s="5"/>
      <c r="I1814" s="5"/>
      <c r="J1814" s="3" t="str">
        <f t="shared" si="84"/>
        <v/>
      </c>
      <c r="K1814" s="29" t="str">
        <f>IF(B1814="","",IF(J1814="","NA",IF(ISNA(VLOOKUP(J1814,'Default  Salaries'!D:E,2,FALSE)),IF(ISNA(VLOOKUP(I1814&amp;"-NA",'Default  Salaries'!D:E,2,FALSE)),"NA",VLOOKUP(I1814&amp;"-NA",'Default  Salaries'!D:E,2,FALSE)),VLOOKUP(J1814,'Default  Salaries'!D:E,2,FALSE))))</f>
        <v/>
      </c>
      <c r="L1814" s="46"/>
      <c r="M1814" s="19"/>
      <c r="N1814" s="45"/>
      <c r="O1814" s="45"/>
      <c r="P1814" s="7" t="str">
        <f t="shared" si="85"/>
        <v/>
      </c>
      <c r="Q1814" s="14"/>
      <c r="R1814" s="15"/>
      <c r="S1814" s="14"/>
      <c r="T1814" s="15"/>
      <c r="U1814" s="14"/>
      <c r="V1814" s="15"/>
      <c r="W1814" s="47"/>
      <c r="X1814" s="48"/>
      <c r="Y1814" s="47"/>
      <c r="Z1814" s="48"/>
      <c r="AA1814" s="47"/>
      <c r="AB1814" s="48"/>
      <c r="AC1814" s="47"/>
      <c r="AD1814" s="48"/>
      <c r="AE1814" s="47"/>
      <c r="AF1814" s="48"/>
      <c r="AG1814" s="47"/>
      <c r="AH1814" s="48"/>
      <c r="AI1814" s="47"/>
      <c r="AJ1814" s="48"/>
    </row>
    <row r="1815" spans="1:36" x14ac:dyDescent="0.25">
      <c r="A1815" s="7">
        <f t="shared" si="86"/>
        <v>1811</v>
      </c>
      <c r="B1815" s="8"/>
      <c r="C1815" s="5"/>
      <c r="D1815" s="5"/>
      <c r="E1815" s="5"/>
      <c r="F1815" s="7" t="str">
        <f>IF(E1815="","",IF(VLOOKUP(E1815,'Study Locations'!B:D,2,FALSE)="","",VLOOKUP(E1815,'Study Locations'!B:D,2,FALSE)))</f>
        <v/>
      </c>
      <c r="G1815" s="7" t="str">
        <f>IF(E1815="","",IF(VLOOKUP(E1815,'Study Locations'!B:D,3,FALSE)="","",VLOOKUP(E1815,'Study Locations'!B:D,3,FALSE)))</f>
        <v/>
      </c>
      <c r="H1815" s="5"/>
      <c r="I1815" s="5"/>
      <c r="J1815" s="3" t="str">
        <f t="shared" si="84"/>
        <v/>
      </c>
      <c r="K1815" s="29" t="str">
        <f>IF(B1815="","",IF(J1815="","NA",IF(ISNA(VLOOKUP(J1815,'Default  Salaries'!D:E,2,FALSE)),IF(ISNA(VLOOKUP(I1815&amp;"-NA",'Default  Salaries'!D:E,2,FALSE)),"NA",VLOOKUP(I1815&amp;"-NA",'Default  Salaries'!D:E,2,FALSE)),VLOOKUP(J1815,'Default  Salaries'!D:E,2,FALSE))))</f>
        <v/>
      </c>
      <c r="L1815" s="46"/>
      <c r="M1815" s="19"/>
      <c r="N1815" s="45"/>
      <c r="O1815" s="45"/>
      <c r="P1815" s="7" t="str">
        <f t="shared" si="85"/>
        <v/>
      </c>
      <c r="Q1815" s="14"/>
      <c r="R1815" s="15"/>
      <c r="S1815" s="14"/>
      <c r="T1815" s="15"/>
      <c r="U1815" s="14"/>
      <c r="V1815" s="15"/>
      <c r="W1815" s="47"/>
      <c r="X1815" s="48"/>
      <c r="Y1815" s="47"/>
      <c r="Z1815" s="48"/>
      <c r="AA1815" s="47"/>
      <c r="AB1815" s="48"/>
      <c r="AC1815" s="47"/>
      <c r="AD1815" s="48"/>
      <c r="AE1815" s="47"/>
      <c r="AF1815" s="48"/>
      <c r="AG1815" s="47"/>
      <c r="AH1815" s="48"/>
      <c r="AI1815" s="47"/>
      <c r="AJ1815" s="48"/>
    </row>
    <row r="1816" spans="1:36" x14ac:dyDescent="0.25">
      <c r="A1816" s="7">
        <f t="shared" si="86"/>
        <v>1812</v>
      </c>
      <c r="B1816" s="8"/>
      <c r="C1816" s="5"/>
      <c r="D1816" s="5"/>
      <c r="E1816" s="5"/>
      <c r="F1816" s="7" t="str">
        <f>IF(E1816="","",IF(VLOOKUP(E1816,'Study Locations'!B:D,2,FALSE)="","",VLOOKUP(E1816,'Study Locations'!B:D,2,FALSE)))</f>
        <v/>
      </c>
      <c r="G1816" s="7" t="str">
        <f>IF(E1816="","",IF(VLOOKUP(E1816,'Study Locations'!B:D,3,FALSE)="","",VLOOKUP(E1816,'Study Locations'!B:D,3,FALSE)))</f>
        <v/>
      </c>
      <c r="H1816" s="5"/>
      <c r="I1816" s="5"/>
      <c r="J1816" s="3" t="str">
        <f t="shared" si="84"/>
        <v/>
      </c>
      <c r="K1816" s="29" t="str">
        <f>IF(B1816="","",IF(J1816="","NA",IF(ISNA(VLOOKUP(J1816,'Default  Salaries'!D:E,2,FALSE)),IF(ISNA(VLOOKUP(I1816&amp;"-NA",'Default  Salaries'!D:E,2,FALSE)),"NA",VLOOKUP(I1816&amp;"-NA",'Default  Salaries'!D:E,2,FALSE)),VLOOKUP(J1816,'Default  Salaries'!D:E,2,FALSE))))</f>
        <v/>
      </c>
      <c r="L1816" s="46"/>
      <c r="M1816" s="19"/>
      <c r="N1816" s="45"/>
      <c r="O1816" s="45"/>
      <c r="P1816" s="7" t="str">
        <f t="shared" si="85"/>
        <v/>
      </c>
      <c r="Q1816" s="14"/>
      <c r="R1816" s="15"/>
      <c r="S1816" s="14"/>
      <c r="T1816" s="15"/>
      <c r="U1816" s="14"/>
      <c r="V1816" s="15"/>
      <c r="W1816" s="47"/>
      <c r="X1816" s="48"/>
      <c r="Y1816" s="47"/>
      <c r="Z1816" s="48"/>
      <c r="AA1816" s="47"/>
      <c r="AB1816" s="48"/>
      <c r="AC1816" s="47"/>
      <c r="AD1816" s="48"/>
      <c r="AE1816" s="47"/>
      <c r="AF1816" s="48"/>
      <c r="AG1816" s="47"/>
      <c r="AH1816" s="48"/>
      <c r="AI1816" s="47"/>
      <c r="AJ1816" s="48"/>
    </row>
    <row r="1817" spans="1:36" x14ac:dyDescent="0.25">
      <c r="A1817" s="7">
        <f t="shared" si="86"/>
        <v>1813</v>
      </c>
      <c r="B1817" s="8"/>
      <c r="C1817" s="5"/>
      <c r="D1817" s="5"/>
      <c r="E1817" s="5"/>
      <c r="F1817" s="7" t="str">
        <f>IF(E1817="","",IF(VLOOKUP(E1817,'Study Locations'!B:D,2,FALSE)="","",VLOOKUP(E1817,'Study Locations'!B:D,2,FALSE)))</f>
        <v/>
      </c>
      <c r="G1817" s="7" t="str">
        <f>IF(E1817="","",IF(VLOOKUP(E1817,'Study Locations'!B:D,3,FALSE)="","",VLOOKUP(E1817,'Study Locations'!B:D,3,FALSE)))</f>
        <v/>
      </c>
      <c r="H1817" s="5"/>
      <c r="I1817" s="5"/>
      <c r="J1817" s="3" t="str">
        <f t="shared" si="84"/>
        <v/>
      </c>
      <c r="K1817" s="29" t="str">
        <f>IF(B1817="","",IF(J1817="","NA",IF(ISNA(VLOOKUP(J1817,'Default  Salaries'!D:E,2,FALSE)),IF(ISNA(VLOOKUP(I1817&amp;"-NA",'Default  Salaries'!D:E,2,FALSE)),"NA",VLOOKUP(I1817&amp;"-NA",'Default  Salaries'!D:E,2,FALSE)),VLOOKUP(J1817,'Default  Salaries'!D:E,2,FALSE))))</f>
        <v/>
      </c>
      <c r="L1817" s="46"/>
      <c r="M1817" s="19"/>
      <c r="N1817" s="45"/>
      <c r="O1817" s="45"/>
      <c r="P1817" s="7" t="str">
        <f t="shared" si="85"/>
        <v/>
      </c>
      <c r="Q1817" s="14"/>
      <c r="R1817" s="15"/>
      <c r="S1817" s="14"/>
      <c r="T1817" s="15"/>
      <c r="U1817" s="14"/>
      <c r="V1817" s="15"/>
      <c r="W1817" s="47"/>
      <c r="X1817" s="48"/>
      <c r="Y1817" s="47"/>
      <c r="Z1817" s="48"/>
      <c r="AA1817" s="47"/>
      <c r="AB1817" s="48"/>
      <c r="AC1817" s="47"/>
      <c r="AD1817" s="48"/>
      <c r="AE1817" s="47"/>
      <c r="AF1817" s="48"/>
      <c r="AG1817" s="47"/>
      <c r="AH1817" s="48"/>
      <c r="AI1817" s="47"/>
      <c r="AJ1817" s="48"/>
    </row>
    <row r="1818" spans="1:36" x14ac:dyDescent="0.25">
      <c r="A1818" s="7">
        <f t="shared" si="86"/>
        <v>1814</v>
      </c>
      <c r="B1818" s="8"/>
      <c r="C1818" s="5"/>
      <c r="D1818" s="5"/>
      <c r="E1818" s="5"/>
      <c r="F1818" s="7" t="str">
        <f>IF(E1818="","",IF(VLOOKUP(E1818,'Study Locations'!B:D,2,FALSE)="","",VLOOKUP(E1818,'Study Locations'!B:D,2,FALSE)))</f>
        <v/>
      </c>
      <c r="G1818" s="7" t="str">
        <f>IF(E1818="","",IF(VLOOKUP(E1818,'Study Locations'!B:D,3,FALSE)="","",VLOOKUP(E1818,'Study Locations'!B:D,3,FALSE)))</f>
        <v/>
      </c>
      <c r="H1818" s="5"/>
      <c r="I1818" s="5"/>
      <c r="J1818" s="3" t="str">
        <f t="shared" si="84"/>
        <v/>
      </c>
      <c r="K1818" s="29" t="str">
        <f>IF(B1818="","",IF(J1818="","NA",IF(ISNA(VLOOKUP(J1818,'Default  Salaries'!D:E,2,FALSE)),IF(ISNA(VLOOKUP(I1818&amp;"-NA",'Default  Salaries'!D:E,2,FALSE)),"NA",VLOOKUP(I1818&amp;"-NA",'Default  Salaries'!D:E,2,FALSE)),VLOOKUP(J1818,'Default  Salaries'!D:E,2,FALSE))))</f>
        <v/>
      </c>
      <c r="L1818" s="46"/>
      <c r="M1818" s="19"/>
      <c r="N1818" s="45"/>
      <c r="O1818" s="45"/>
      <c r="P1818" s="7" t="str">
        <f t="shared" si="85"/>
        <v/>
      </c>
      <c r="Q1818" s="14"/>
      <c r="R1818" s="15"/>
      <c r="S1818" s="14"/>
      <c r="T1818" s="15"/>
      <c r="U1818" s="14"/>
      <c r="V1818" s="15"/>
      <c r="W1818" s="47"/>
      <c r="X1818" s="48"/>
      <c r="Y1818" s="47"/>
      <c r="Z1818" s="48"/>
      <c r="AA1818" s="47"/>
      <c r="AB1818" s="48"/>
      <c r="AC1818" s="47"/>
      <c r="AD1818" s="48"/>
      <c r="AE1818" s="47"/>
      <c r="AF1818" s="48"/>
      <c r="AG1818" s="47"/>
      <c r="AH1818" s="48"/>
      <c r="AI1818" s="47"/>
      <c r="AJ1818" s="48"/>
    </row>
    <row r="1819" spans="1:36" x14ac:dyDescent="0.25">
      <c r="A1819" s="7">
        <f t="shared" si="86"/>
        <v>1815</v>
      </c>
      <c r="B1819" s="8"/>
      <c r="C1819" s="5"/>
      <c r="D1819" s="5"/>
      <c r="E1819" s="5"/>
      <c r="F1819" s="7" t="str">
        <f>IF(E1819="","",IF(VLOOKUP(E1819,'Study Locations'!B:D,2,FALSE)="","",VLOOKUP(E1819,'Study Locations'!B:D,2,FALSE)))</f>
        <v/>
      </c>
      <c r="G1819" s="7" t="str">
        <f>IF(E1819="","",IF(VLOOKUP(E1819,'Study Locations'!B:D,3,FALSE)="","",VLOOKUP(E1819,'Study Locations'!B:D,3,FALSE)))</f>
        <v/>
      </c>
      <c r="H1819" s="5"/>
      <c r="I1819" s="5"/>
      <c r="J1819" s="3" t="str">
        <f t="shared" si="84"/>
        <v/>
      </c>
      <c r="K1819" s="29" t="str">
        <f>IF(B1819="","",IF(J1819="","NA",IF(ISNA(VLOOKUP(J1819,'Default  Salaries'!D:E,2,FALSE)),IF(ISNA(VLOOKUP(I1819&amp;"-NA",'Default  Salaries'!D:E,2,FALSE)),"NA",VLOOKUP(I1819&amp;"-NA",'Default  Salaries'!D:E,2,FALSE)),VLOOKUP(J1819,'Default  Salaries'!D:E,2,FALSE))))</f>
        <v/>
      </c>
      <c r="L1819" s="46"/>
      <c r="M1819" s="19"/>
      <c r="N1819" s="45"/>
      <c r="O1819" s="45"/>
      <c r="P1819" s="7" t="str">
        <f t="shared" si="85"/>
        <v/>
      </c>
      <c r="Q1819" s="14"/>
      <c r="R1819" s="15"/>
      <c r="S1819" s="14"/>
      <c r="T1819" s="15"/>
      <c r="U1819" s="14"/>
      <c r="V1819" s="15"/>
      <c r="W1819" s="47"/>
      <c r="X1819" s="48"/>
      <c r="Y1819" s="47"/>
      <c r="Z1819" s="48"/>
      <c r="AA1819" s="47"/>
      <c r="AB1819" s="48"/>
      <c r="AC1819" s="47"/>
      <c r="AD1819" s="48"/>
      <c r="AE1819" s="47"/>
      <c r="AF1819" s="48"/>
      <c r="AG1819" s="47"/>
      <c r="AH1819" s="48"/>
      <c r="AI1819" s="47"/>
      <c r="AJ1819" s="48"/>
    </row>
    <row r="1820" spans="1:36" x14ac:dyDescent="0.25">
      <c r="A1820" s="7">
        <f t="shared" si="86"/>
        <v>1816</v>
      </c>
      <c r="B1820" s="8"/>
      <c r="C1820" s="5"/>
      <c r="D1820" s="5"/>
      <c r="E1820" s="5"/>
      <c r="F1820" s="7" t="str">
        <f>IF(E1820="","",IF(VLOOKUP(E1820,'Study Locations'!B:D,2,FALSE)="","",VLOOKUP(E1820,'Study Locations'!B:D,2,FALSE)))</f>
        <v/>
      </c>
      <c r="G1820" s="7" t="str">
        <f>IF(E1820="","",IF(VLOOKUP(E1820,'Study Locations'!B:D,3,FALSE)="","",VLOOKUP(E1820,'Study Locations'!B:D,3,FALSE)))</f>
        <v/>
      </c>
      <c r="H1820" s="5"/>
      <c r="I1820" s="5"/>
      <c r="J1820" s="3" t="str">
        <f t="shared" si="84"/>
        <v/>
      </c>
      <c r="K1820" s="29" t="str">
        <f>IF(B1820="","",IF(J1820="","NA",IF(ISNA(VLOOKUP(J1820,'Default  Salaries'!D:E,2,FALSE)),IF(ISNA(VLOOKUP(I1820&amp;"-NA",'Default  Salaries'!D:E,2,FALSE)),"NA",VLOOKUP(I1820&amp;"-NA",'Default  Salaries'!D:E,2,FALSE)),VLOOKUP(J1820,'Default  Salaries'!D:E,2,FALSE))))</f>
        <v/>
      </c>
      <c r="L1820" s="46"/>
      <c r="M1820" s="19"/>
      <c r="N1820" s="45"/>
      <c r="O1820" s="45"/>
      <c r="P1820" s="7" t="str">
        <f t="shared" si="85"/>
        <v/>
      </c>
      <c r="Q1820" s="14"/>
      <c r="R1820" s="15"/>
      <c r="S1820" s="14"/>
      <c r="T1820" s="15"/>
      <c r="U1820" s="14"/>
      <c r="V1820" s="15"/>
      <c r="W1820" s="47"/>
      <c r="X1820" s="48"/>
      <c r="Y1820" s="47"/>
      <c r="Z1820" s="48"/>
      <c r="AA1820" s="47"/>
      <c r="AB1820" s="48"/>
      <c r="AC1820" s="47"/>
      <c r="AD1820" s="48"/>
      <c r="AE1820" s="47"/>
      <c r="AF1820" s="48"/>
      <c r="AG1820" s="47"/>
      <c r="AH1820" s="48"/>
      <c r="AI1820" s="47"/>
      <c r="AJ1820" s="48"/>
    </row>
    <row r="1821" spans="1:36" x14ac:dyDescent="0.25">
      <c r="A1821" s="7">
        <f t="shared" si="86"/>
        <v>1817</v>
      </c>
      <c r="B1821" s="8"/>
      <c r="C1821" s="5"/>
      <c r="D1821" s="5"/>
      <c r="E1821" s="5"/>
      <c r="F1821" s="7" t="str">
        <f>IF(E1821="","",IF(VLOOKUP(E1821,'Study Locations'!B:D,2,FALSE)="","",VLOOKUP(E1821,'Study Locations'!B:D,2,FALSE)))</f>
        <v/>
      </c>
      <c r="G1821" s="7" t="str">
        <f>IF(E1821="","",IF(VLOOKUP(E1821,'Study Locations'!B:D,3,FALSE)="","",VLOOKUP(E1821,'Study Locations'!B:D,3,FALSE)))</f>
        <v/>
      </c>
      <c r="H1821" s="5"/>
      <c r="I1821" s="5"/>
      <c r="J1821" s="3" t="str">
        <f t="shared" si="84"/>
        <v/>
      </c>
      <c r="K1821" s="29" t="str">
        <f>IF(B1821="","",IF(J1821="","NA",IF(ISNA(VLOOKUP(J1821,'Default  Salaries'!D:E,2,FALSE)),IF(ISNA(VLOOKUP(I1821&amp;"-NA",'Default  Salaries'!D:E,2,FALSE)),"NA",VLOOKUP(I1821&amp;"-NA",'Default  Salaries'!D:E,2,FALSE)),VLOOKUP(J1821,'Default  Salaries'!D:E,2,FALSE))))</f>
        <v/>
      </c>
      <c r="L1821" s="46"/>
      <c r="M1821" s="19"/>
      <c r="N1821" s="45"/>
      <c r="O1821" s="45"/>
      <c r="P1821" s="7" t="str">
        <f t="shared" si="85"/>
        <v/>
      </c>
      <c r="Q1821" s="14"/>
      <c r="R1821" s="15"/>
      <c r="S1821" s="14"/>
      <c r="T1821" s="15"/>
      <c r="U1821" s="14"/>
      <c r="V1821" s="15"/>
      <c r="W1821" s="47"/>
      <c r="X1821" s="48"/>
      <c r="Y1821" s="47"/>
      <c r="Z1821" s="48"/>
      <c r="AA1821" s="47"/>
      <c r="AB1821" s="48"/>
      <c r="AC1821" s="47"/>
      <c r="AD1821" s="48"/>
      <c r="AE1821" s="47"/>
      <c r="AF1821" s="48"/>
      <c r="AG1821" s="47"/>
      <c r="AH1821" s="48"/>
      <c r="AI1821" s="47"/>
      <c r="AJ1821" s="48"/>
    </row>
    <row r="1822" spans="1:36" x14ac:dyDescent="0.25">
      <c r="A1822" s="7">
        <f t="shared" si="86"/>
        <v>1818</v>
      </c>
      <c r="B1822" s="8"/>
      <c r="C1822" s="5"/>
      <c r="D1822" s="5"/>
      <c r="E1822" s="5"/>
      <c r="F1822" s="7" t="str">
        <f>IF(E1822="","",IF(VLOOKUP(E1822,'Study Locations'!B:D,2,FALSE)="","",VLOOKUP(E1822,'Study Locations'!B:D,2,FALSE)))</f>
        <v/>
      </c>
      <c r="G1822" s="7" t="str">
        <f>IF(E1822="","",IF(VLOOKUP(E1822,'Study Locations'!B:D,3,FALSE)="","",VLOOKUP(E1822,'Study Locations'!B:D,3,FALSE)))</f>
        <v/>
      </c>
      <c r="H1822" s="5"/>
      <c r="I1822" s="5"/>
      <c r="J1822" s="3" t="str">
        <f t="shared" si="84"/>
        <v/>
      </c>
      <c r="K1822" s="29" t="str">
        <f>IF(B1822="","",IF(J1822="","NA",IF(ISNA(VLOOKUP(J1822,'Default  Salaries'!D:E,2,FALSE)),IF(ISNA(VLOOKUP(I1822&amp;"-NA",'Default  Salaries'!D:E,2,FALSE)),"NA",VLOOKUP(I1822&amp;"-NA",'Default  Salaries'!D:E,2,FALSE)),VLOOKUP(J1822,'Default  Salaries'!D:E,2,FALSE))))</f>
        <v/>
      </c>
      <c r="L1822" s="46"/>
      <c r="M1822" s="19"/>
      <c r="N1822" s="45"/>
      <c r="O1822" s="45"/>
      <c r="P1822" s="7" t="str">
        <f t="shared" si="85"/>
        <v/>
      </c>
      <c r="Q1822" s="14"/>
      <c r="R1822" s="15"/>
      <c r="S1822" s="14"/>
      <c r="T1822" s="15"/>
      <c r="U1822" s="14"/>
      <c r="V1822" s="15"/>
      <c r="W1822" s="47"/>
      <c r="X1822" s="48"/>
      <c r="Y1822" s="47"/>
      <c r="Z1822" s="48"/>
      <c r="AA1822" s="47"/>
      <c r="AB1822" s="48"/>
      <c r="AC1822" s="47"/>
      <c r="AD1822" s="48"/>
      <c r="AE1822" s="47"/>
      <c r="AF1822" s="48"/>
      <c r="AG1822" s="47"/>
      <c r="AH1822" s="48"/>
      <c r="AI1822" s="47"/>
      <c r="AJ1822" s="48"/>
    </row>
    <row r="1823" spans="1:36" x14ac:dyDescent="0.25">
      <c r="A1823" s="7">
        <f t="shared" si="86"/>
        <v>1819</v>
      </c>
      <c r="B1823" s="8"/>
      <c r="C1823" s="5"/>
      <c r="D1823" s="5"/>
      <c r="E1823" s="5"/>
      <c r="F1823" s="7" t="str">
        <f>IF(E1823="","",IF(VLOOKUP(E1823,'Study Locations'!B:D,2,FALSE)="","",VLOOKUP(E1823,'Study Locations'!B:D,2,FALSE)))</f>
        <v/>
      </c>
      <c r="G1823" s="7" t="str">
        <f>IF(E1823="","",IF(VLOOKUP(E1823,'Study Locations'!B:D,3,FALSE)="","",VLOOKUP(E1823,'Study Locations'!B:D,3,FALSE)))</f>
        <v/>
      </c>
      <c r="H1823" s="5"/>
      <c r="I1823" s="5"/>
      <c r="J1823" s="3" t="str">
        <f t="shared" si="84"/>
        <v/>
      </c>
      <c r="K1823" s="29" t="str">
        <f>IF(B1823="","",IF(J1823="","NA",IF(ISNA(VLOOKUP(J1823,'Default  Salaries'!D:E,2,FALSE)),IF(ISNA(VLOOKUP(I1823&amp;"-NA",'Default  Salaries'!D:E,2,FALSE)),"NA",VLOOKUP(I1823&amp;"-NA",'Default  Salaries'!D:E,2,FALSE)),VLOOKUP(J1823,'Default  Salaries'!D:E,2,FALSE))))</f>
        <v/>
      </c>
      <c r="L1823" s="46"/>
      <c r="M1823" s="19"/>
      <c r="N1823" s="45"/>
      <c r="O1823" s="45"/>
      <c r="P1823" s="7" t="str">
        <f t="shared" si="85"/>
        <v/>
      </c>
      <c r="Q1823" s="14"/>
      <c r="R1823" s="15"/>
      <c r="S1823" s="14"/>
      <c r="T1823" s="15"/>
      <c r="U1823" s="14"/>
      <c r="V1823" s="15"/>
      <c r="W1823" s="47"/>
      <c r="X1823" s="48"/>
      <c r="Y1823" s="47"/>
      <c r="Z1823" s="48"/>
      <c r="AA1823" s="47"/>
      <c r="AB1823" s="48"/>
      <c r="AC1823" s="47"/>
      <c r="AD1823" s="48"/>
      <c r="AE1823" s="47"/>
      <c r="AF1823" s="48"/>
      <c r="AG1823" s="47"/>
      <c r="AH1823" s="48"/>
      <c r="AI1823" s="47"/>
      <c r="AJ1823" s="48"/>
    </row>
    <row r="1824" spans="1:36" x14ac:dyDescent="0.25">
      <c r="A1824" s="7">
        <f t="shared" si="86"/>
        <v>1820</v>
      </c>
      <c r="B1824" s="8"/>
      <c r="C1824" s="5"/>
      <c r="D1824" s="5"/>
      <c r="E1824" s="5"/>
      <c r="F1824" s="7" t="str">
        <f>IF(E1824="","",IF(VLOOKUP(E1824,'Study Locations'!B:D,2,FALSE)="","",VLOOKUP(E1824,'Study Locations'!B:D,2,FALSE)))</f>
        <v/>
      </c>
      <c r="G1824" s="7" t="str">
        <f>IF(E1824="","",IF(VLOOKUP(E1824,'Study Locations'!B:D,3,FALSE)="","",VLOOKUP(E1824,'Study Locations'!B:D,3,FALSE)))</f>
        <v/>
      </c>
      <c r="H1824" s="5"/>
      <c r="I1824" s="5"/>
      <c r="J1824" s="3" t="str">
        <f t="shared" si="84"/>
        <v/>
      </c>
      <c r="K1824" s="29" t="str">
        <f>IF(B1824="","",IF(J1824="","NA",IF(ISNA(VLOOKUP(J1824,'Default  Salaries'!D:E,2,FALSE)),IF(ISNA(VLOOKUP(I1824&amp;"-NA",'Default  Salaries'!D:E,2,FALSE)),"NA",VLOOKUP(I1824&amp;"-NA",'Default  Salaries'!D:E,2,FALSE)),VLOOKUP(J1824,'Default  Salaries'!D:E,2,FALSE))))</f>
        <v/>
      </c>
      <c r="L1824" s="46"/>
      <c r="M1824" s="19"/>
      <c r="N1824" s="45"/>
      <c r="O1824" s="45"/>
      <c r="P1824" s="7" t="str">
        <f t="shared" si="85"/>
        <v/>
      </c>
      <c r="Q1824" s="14"/>
      <c r="R1824" s="15"/>
      <c r="S1824" s="14"/>
      <c r="T1824" s="15"/>
      <c r="U1824" s="14"/>
      <c r="V1824" s="15"/>
      <c r="W1824" s="47"/>
      <c r="X1824" s="48"/>
      <c r="Y1824" s="47"/>
      <c r="Z1824" s="48"/>
      <c r="AA1824" s="47"/>
      <c r="AB1824" s="48"/>
      <c r="AC1824" s="47"/>
      <c r="AD1824" s="48"/>
      <c r="AE1824" s="47"/>
      <c r="AF1824" s="48"/>
      <c r="AG1824" s="47"/>
      <c r="AH1824" s="48"/>
      <c r="AI1824" s="47"/>
      <c r="AJ1824" s="48"/>
    </row>
    <row r="1825" spans="1:36" x14ac:dyDescent="0.25">
      <c r="A1825" s="7">
        <f t="shared" si="86"/>
        <v>1821</v>
      </c>
      <c r="B1825" s="8"/>
      <c r="C1825" s="5"/>
      <c r="D1825" s="5"/>
      <c r="E1825" s="5"/>
      <c r="F1825" s="7" t="str">
        <f>IF(E1825="","",IF(VLOOKUP(E1825,'Study Locations'!B:D,2,FALSE)="","",VLOOKUP(E1825,'Study Locations'!B:D,2,FALSE)))</f>
        <v/>
      </c>
      <c r="G1825" s="7" t="str">
        <f>IF(E1825="","",IF(VLOOKUP(E1825,'Study Locations'!B:D,3,FALSE)="","",VLOOKUP(E1825,'Study Locations'!B:D,3,FALSE)))</f>
        <v/>
      </c>
      <c r="H1825" s="5"/>
      <c r="I1825" s="5"/>
      <c r="J1825" s="3" t="str">
        <f t="shared" si="84"/>
        <v/>
      </c>
      <c r="K1825" s="29" t="str">
        <f>IF(B1825="","",IF(J1825="","NA",IF(ISNA(VLOOKUP(J1825,'Default  Salaries'!D:E,2,FALSE)),IF(ISNA(VLOOKUP(I1825&amp;"-NA",'Default  Salaries'!D:E,2,FALSE)),"NA",VLOOKUP(I1825&amp;"-NA",'Default  Salaries'!D:E,2,FALSE)),VLOOKUP(J1825,'Default  Salaries'!D:E,2,FALSE))))</f>
        <v/>
      </c>
      <c r="L1825" s="46"/>
      <c r="M1825" s="19"/>
      <c r="N1825" s="45"/>
      <c r="O1825" s="45"/>
      <c r="P1825" s="7" t="str">
        <f t="shared" si="85"/>
        <v/>
      </c>
      <c r="Q1825" s="14"/>
      <c r="R1825" s="15"/>
      <c r="S1825" s="14"/>
      <c r="T1825" s="15"/>
      <c r="U1825" s="14"/>
      <c r="V1825" s="15"/>
      <c r="W1825" s="47"/>
      <c r="X1825" s="48"/>
      <c r="Y1825" s="47"/>
      <c r="Z1825" s="48"/>
      <c r="AA1825" s="47"/>
      <c r="AB1825" s="48"/>
      <c r="AC1825" s="47"/>
      <c r="AD1825" s="48"/>
      <c r="AE1825" s="47"/>
      <c r="AF1825" s="48"/>
      <c r="AG1825" s="47"/>
      <c r="AH1825" s="48"/>
      <c r="AI1825" s="47"/>
      <c r="AJ1825" s="48"/>
    </row>
    <row r="1826" spans="1:36" x14ac:dyDescent="0.25">
      <c r="A1826" s="7">
        <f t="shared" si="86"/>
        <v>1822</v>
      </c>
      <c r="B1826" s="8"/>
      <c r="C1826" s="5"/>
      <c r="D1826" s="5"/>
      <c r="E1826" s="5"/>
      <c r="F1826" s="7" t="str">
        <f>IF(E1826="","",IF(VLOOKUP(E1826,'Study Locations'!B:D,2,FALSE)="","",VLOOKUP(E1826,'Study Locations'!B:D,2,FALSE)))</f>
        <v/>
      </c>
      <c r="G1826" s="7" t="str">
        <f>IF(E1826="","",IF(VLOOKUP(E1826,'Study Locations'!B:D,3,FALSE)="","",VLOOKUP(E1826,'Study Locations'!B:D,3,FALSE)))</f>
        <v/>
      </c>
      <c r="H1826" s="5"/>
      <c r="I1826" s="5"/>
      <c r="J1826" s="3" t="str">
        <f t="shared" si="84"/>
        <v/>
      </c>
      <c r="K1826" s="29" t="str">
        <f>IF(B1826="","",IF(J1826="","NA",IF(ISNA(VLOOKUP(J1826,'Default  Salaries'!D:E,2,FALSE)),IF(ISNA(VLOOKUP(I1826&amp;"-NA",'Default  Salaries'!D:E,2,FALSE)),"NA",VLOOKUP(I1826&amp;"-NA",'Default  Salaries'!D:E,2,FALSE)),VLOOKUP(J1826,'Default  Salaries'!D:E,2,FALSE))))</f>
        <v/>
      </c>
      <c r="L1826" s="46"/>
      <c r="M1826" s="19"/>
      <c r="N1826" s="45"/>
      <c r="O1826" s="45"/>
      <c r="P1826" s="7" t="str">
        <f t="shared" si="85"/>
        <v/>
      </c>
      <c r="Q1826" s="14"/>
      <c r="R1826" s="15"/>
      <c r="S1826" s="14"/>
      <c r="T1826" s="15"/>
      <c r="U1826" s="14"/>
      <c r="V1826" s="15"/>
      <c r="W1826" s="47"/>
      <c r="X1826" s="48"/>
      <c r="Y1826" s="47"/>
      <c r="Z1826" s="48"/>
      <c r="AA1826" s="47"/>
      <c r="AB1826" s="48"/>
      <c r="AC1826" s="47"/>
      <c r="AD1826" s="48"/>
      <c r="AE1826" s="47"/>
      <c r="AF1826" s="48"/>
      <c r="AG1826" s="47"/>
      <c r="AH1826" s="48"/>
      <c r="AI1826" s="47"/>
      <c r="AJ1826" s="48"/>
    </row>
    <row r="1827" spans="1:36" x14ac:dyDescent="0.25">
      <c r="A1827" s="7">
        <f t="shared" si="86"/>
        <v>1823</v>
      </c>
      <c r="B1827" s="8"/>
      <c r="C1827" s="5"/>
      <c r="D1827" s="5"/>
      <c r="E1827" s="5"/>
      <c r="F1827" s="7" t="str">
        <f>IF(E1827="","",IF(VLOOKUP(E1827,'Study Locations'!B:D,2,FALSE)="","",VLOOKUP(E1827,'Study Locations'!B:D,2,FALSE)))</f>
        <v/>
      </c>
      <c r="G1827" s="7" t="str">
        <f>IF(E1827="","",IF(VLOOKUP(E1827,'Study Locations'!B:D,3,FALSE)="","",VLOOKUP(E1827,'Study Locations'!B:D,3,FALSE)))</f>
        <v/>
      </c>
      <c r="H1827" s="5"/>
      <c r="I1827" s="5"/>
      <c r="J1827" s="3" t="str">
        <f t="shared" si="84"/>
        <v/>
      </c>
      <c r="K1827" s="29" t="str">
        <f>IF(B1827="","",IF(J1827="","NA",IF(ISNA(VLOOKUP(J1827,'Default  Salaries'!D:E,2,FALSE)),IF(ISNA(VLOOKUP(I1827&amp;"-NA",'Default  Salaries'!D:E,2,FALSE)),"NA",VLOOKUP(I1827&amp;"-NA",'Default  Salaries'!D:E,2,FALSE)),VLOOKUP(J1827,'Default  Salaries'!D:E,2,FALSE))))</f>
        <v/>
      </c>
      <c r="L1827" s="46"/>
      <c r="M1827" s="19"/>
      <c r="N1827" s="45"/>
      <c r="O1827" s="45"/>
      <c r="P1827" s="7" t="str">
        <f t="shared" si="85"/>
        <v/>
      </c>
      <c r="Q1827" s="14"/>
      <c r="R1827" s="15"/>
      <c r="S1827" s="14"/>
      <c r="T1827" s="15"/>
      <c r="U1827" s="14"/>
      <c r="V1827" s="15"/>
      <c r="W1827" s="47"/>
      <c r="X1827" s="48"/>
      <c r="Y1827" s="47"/>
      <c r="Z1827" s="48"/>
      <c r="AA1827" s="47"/>
      <c r="AB1827" s="48"/>
      <c r="AC1827" s="47"/>
      <c r="AD1827" s="48"/>
      <c r="AE1827" s="47"/>
      <c r="AF1827" s="48"/>
      <c r="AG1827" s="47"/>
      <c r="AH1827" s="48"/>
      <c r="AI1827" s="47"/>
      <c r="AJ1827" s="48"/>
    </row>
    <row r="1828" spans="1:36" x14ac:dyDescent="0.25">
      <c r="A1828" s="7">
        <f t="shared" si="86"/>
        <v>1824</v>
      </c>
      <c r="B1828" s="8"/>
      <c r="C1828" s="5"/>
      <c r="D1828" s="5"/>
      <c r="E1828" s="5"/>
      <c r="F1828" s="7" t="str">
        <f>IF(E1828="","",IF(VLOOKUP(E1828,'Study Locations'!B:D,2,FALSE)="","",VLOOKUP(E1828,'Study Locations'!B:D,2,FALSE)))</f>
        <v/>
      </c>
      <c r="G1828" s="7" t="str">
        <f>IF(E1828="","",IF(VLOOKUP(E1828,'Study Locations'!B:D,3,FALSE)="","",VLOOKUP(E1828,'Study Locations'!B:D,3,FALSE)))</f>
        <v/>
      </c>
      <c r="H1828" s="5"/>
      <c r="I1828" s="5"/>
      <c r="J1828" s="3" t="str">
        <f t="shared" si="84"/>
        <v/>
      </c>
      <c r="K1828" s="29" t="str">
        <f>IF(B1828="","",IF(J1828="","NA",IF(ISNA(VLOOKUP(J1828,'Default  Salaries'!D:E,2,FALSE)),IF(ISNA(VLOOKUP(I1828&amp;"-NA",'Default  Salaries'!D:E,2,FALSE)),"NA",VLOOKUP(I1828&amp;"-NA",'Default  Salaries'!D:E,2,FALSE)),VLOOKUP(J1828,'Default  Salaries'!D:E,2,FALSE))))</f>
        <v/>
      </c>
      <c r="L1828" s="46"/>
      <c r="M1828" s="19"/>
      <c r="N1828" s="45"/>
      <c r="O1828" s="45"/>
      <c r="P1828" s="7" t="str">
        <f t="shared" si="85"/>
        <v/>
      </c>
      <c r="Q1828" s="14"/>
      <c r="R1828" s="15"/>
      <c r="S1828" s="14"/>
      <c r="T1828" s="15"/>
      <c r="U1828" s="14"/>
      <c r="V1828" s="15"/>
      <c r="W1828" s="47"/>
      <c r="X1828" s="48"/>
      <c r="Y1828" s="47"/>
      <c r="Z1828" s="48"/>
      <c r="AA1828" s="47"/>
      <c r="AB1828" s="48"/>
      <c r="AC1828" s="47"/>
      <c r="AD1828" s="48"/>
      <c r="AE1828" s="47"/>
      <c r="AF1828" s="48"/>
      <c r="AG1828" s="47"/>
      <c r="AH1828" s="48"/>
      <c r="AI1828" s="47"/>
      <c r="AJ1828" s="48"/>
    </row>
    <row r="1829" spans="1:36" x14ac:dyDescent="0.25">
      <c r="A1829" s="7">
        <f t="shared" si="86"/>
        <v>1825</v>
      </c>
      <c r="B1829" s="8"/>
      <c r="C1829" s="5"/>
      <c r="D1829" s="5"/>
      <c r="E1829" s="5"/>
      <c r="F1829" s="7" t="str">
        <f>IF(E1829="","",IF(VLOOKUP(E1829,'Study Locations'!B:D,2,FALSE)="","",VLOOKUP(E1829,'Study Locations'!B:D,2,FALSE)))</f>
        <v/>
      </c>
      <c r="G1829" s="7" t="str">
        <f>IF(E1829="","",IF(VLOOKUP(E1829,'Study Locations'!B:D,3,FALSE)="","",VLOOKUP(E1829,'Study Locations'!B:D,3,FALSE)))</f>
        <v/>
      </c>
      <c r="H1829" s="5"/>
      <c r="I1829" s="5"/>
      <c r="J1829" s="3" t="str">
        <f t="shared" si="84"/>
        <v/>
      </c>
      <c r="K1829" s="29" t="str">
        <f>IF(B1829="","",IF(J1829="","NA",IF(ISNA(VLOOKUP(J1829,'Default  Salaries'!D:E,2,FALSE)),IF(ISNA(VLOOKUP(I1829&amp;"-NA",'Default  Salaries'!D:E,2,FALSE)),"NA",VLOOKUP(I1829&amp;"-NA",'Default  Salaries'!D:E,2,FALSE)),VLOOKUP(J1829,'Default  Salaries'!D:E,2,FALSE))))</f>
        <v/>
      </c>
      <c r="L1829" s="46"/>
      <c r="M1829" s="19"/>
      <c r="N1829" s="45"/>
      <c r="O1829" s="45"/>
      <c r="P1829" s="7" t="str">
        <f t="shared" si="85"/>
        <v/>
      </c>
      <c r="Q1829" s="14"/>
      <c r="R1829" s="15"/>
      <c r="S1829" s="14"/>
      <c r="T1829" s="15"/>
      <c r="U1829" s="14"/>
      <c r="V1829" s="15"/>
      <c r="W1829" s="47"/>
      <c r="X1829" s="48"/>
      <c r="Y1829" s="47"/>
      <c r="Z1829" s="48"/>
      <c r="AA1829" s="47"/>
      <c r="AB1829" s="48"/>
      <c r="AC1829" s="47"/>
      <c r="AD1829" s="48"/>
      <c r="AE1829" s="47"/>
      <c r="AF1829" s="48"/>
      <c r="AG1829" s="47"/>
      <c r="AH1829" s="48"/>
      <c r="AI1829" s="47"/>
      <c r="AJ1829" s="48"/>
    </row>
    <row r="1830" spans="1:36" x14ac:dyDescent="0.25">
      <c r="A1830" s="7">
        <f t="shared" si="86"/>
        <v>1826</v>
      </c>
      <c r="B1830" s="8"/>
      <c r="C1830" s="5"/>
      <c r="D1830" s="5"/>
      <c r="E1830" s="5"/>
      <c r="F1830" s="7" t="str">
        <f>IF(E1830="","",IF(VLOOKUP(E1830,'Study Locations'!B:D,2,FALSE)="","",VLOOKUP(E1830,'Study Locations'!B:D,2,FALSE)))</f>
        <v/>
      </c>
      <c r="G1830" s="7" t="str">
        <f>IF(E1830="","",IF(VLOOKUP(E1830,'Study Locations'!B:D,3,FALSE)="","",VLOOKUP(E1830,'Study Locations'!B:D,3,FALSE)))</f>
        <v/>
      </c>
      <c r="H1830" s="5"/>
      <c r="I1830" s="5"/>
      <c r="J1830" s="3" t="str">
        <f t="shared" si="84"/>
        <v/>
      </c>
      <c r="K1830" s="29" t="str">
        <f>IF(B1830="","",IF(J1830="","NA",IF(ISNA(VLOOKUP(J1830,'Default  Salaries'!D:E,2,FALSE)),IF(ISNA(VLOOKUP(I1830&amp;"-NA",'Default  Salaries'!D:E,2,FALSE)),"NA",VLOOKUP(I1830&amp;"-NA",'Default  Salaries'!D:E,2,FALSE)),VLOOKUP(J1830,'Default  Salaries'!D:E,2,FALSE))))</f>
        <v/>
      </c>
      <c r="L1830" s="46"/>
      <c r="M1830" s="19"/>
      <c r="N1830" s="45"/>
      <c r="O1830" s="45"/>
      <c r="P1830" s="7" t="str">
        <f t="shared" si="85"/>
        <v/>
      </c>
      <c r="Q1830" s="14"/>
      <c r="R1830" s="15"/>
      <c r="S1830" s="14"/>
      <c r="T1830" s="15"/>
      <c r="U1830" s="14"/>
      <c r="V1830" s="15"/>
      <c r="W1830" s="47"/>
      <c r="X1830" s="48"/>
      <c r="Y1830" s="47"/>
      <c r="Z1830" s="48"/>
      <c r="AA1830" s="47"/>
      <c r="AB1830" s="48"/>
      <c r="AC1830" s="47"/>
      <c r="AD1830" s="48"/>
      <c r="AE1830" s="47"/>
      <c r="AF1830" s="48"/>
      <c r="AG1830" s="47"/>
      <c r="AH1830" s="48"/>
      <c r="AI1830" s="47"/>
      <c r="AJ1830" s="48"/>
    </row>
    <row r="1831" spans="1:36" x14ac:dyDescent="0.25">
      <c r="A1831" s="7">
        <f t="shared" si="86"/>
        <v>1827</v>
      </c>
      <c r="B1831" s="8"/>
      <c r="C1831" s="5"/>
      <c r="D1831" s="5"/>
      <c r="E1831" s="5"/>
      <c r="F1831" s="7" t="str">
        <f>IF(E1831="","",IF(VLOOKUP(E1831,'Study Locations'!B:D,2,FALSE)="","",VLOOKUP(E1831,'Study Locations'!B:D,2,FALSE)))</f>
        <v/>
      </c>
      <c r="G1831" s="7" t="str">
        <f>IF(E1831="","",IF(VLOOKUP(E1831,'Study Locations'!B:D,3,FALSE)="","",VLOOKUP(E1831,'Study Locations'!B:D,3,FALSE)))</f>
        <v/>
      </c>
      <c r="H1831" s="5"/>
      <c r="I1831" s="5"/>
      <c r="J1831" s="3" t="str">
        <f t="shared" si="84"/>
        <v/>
      </c>
      <c r="K1831" s="29" t="str">
        <f>IF(B1831="","",IF(J1831="","NA",IF(ISNA(VLOOKUP(J1831,'Default  Salaries'!D:E,2,FALSE)),IF(ISNA(VLOOKUP(I1831&amp;"-NA",'Default  Salaries'!D:E,2,FALSE)),"NA",VLOOKUP(I1831&amp;"-NA",'Default  Salaries'!D:E,2,FALSE)),VLOOKUP(J1831,'Default  Salaries'!D:E,2,FALSE))))</f>
        <v/>
      </c>
      <c r="L1831" s="46"/>
      <c r="M1831" s="19"/>
      <c r="N1831" s="45"/>
      <c r="O1831" s="45"/>
      <c r="P1831" s="7" t="str">
        <f t="shared" si="85"/>
        <v/>
      </c>
      <c r="Q1831" s="14"/>
      <c r="R1831" s="15"/>
      <c r="S1831" s="14"/>
      <c r="T1831" s="15"/>
      <c r="U1831" s="14"/>
      <c r="V1831" s="15"/>
      <c r="W1831" s="47"/>
      <c r="X1831" s="48"/>
      <c r="Y1831" s="47"/>
      <c r="Z1831" s="48"/>
      <c r="AA1831" s="47"/>
      <c r="AB1831" s="48"/>
      <c r="AC1831" s="47"/>
      <c r="AD1831" s="48"/>
      <c r="AE1831" s="47"/>
      <c r="AF1831" s="48"/>
      <c r="AG1831" s="47"/>
      <c r="AH1831" s="48"/>
      <c r="AI1831" s="47"/>
      <c r="AJ1831" s="48"/>
    </row>
    <row r="1832" spans="1:36" x14ac:dyDescent="0.25">
      <c r="A1832" s="7">
        <f t="shared" si="86"/>
        <v>1828</v>
      </c>
      <c r="B1832" s="8"/>
      <c r="C1832" s="5"/>
      <c r="D1832" s="5"/>
      <c r="E1832" s="5"/>
      <c r="F1832" s="7" t="str">
        <f>IF(E1832="","",IF(VLOOKUP(E1832,'Study Locations'!B:D,2,FALSE)="","",VLOOKUP(E1832,'Study Locations'!B:D,2,FALSE)))</f>
        <v/>
      </c>
      <c r="G1832" s="7" t="str">
        <f>IF(E1832="","",IF(VLOOKUP(E1832,'Study Locations'!B:D,3,FALSE)="","",VLOOKUP(E1832,'Study Locations'!B:D,3,FALSE)))</f>
        <v/>
      </c>
      <c r="H1832" s="5"/>
      <c r="I1832" s="5"/>
      <c r="J1832" s="3" t="str">
        <f t="shared" si="84"/>
        <v/>
      </c>
      <c r="K1832" s="29" t="str">
        <f>IF(B1832="","",IF(J1832="","NA",IF(ISNA(VLOOKUP(J1832,'Default  Salaries'!D:E,2,FALSE)),IF(ISNA(VLOOKUP(I1832&amp;"-NA",'Default  Salaries'!D:E,2,FALSE)),"NA",VLOOKUP(I1832&amp;"-NA",'Default  Salaries'!D:E,2,FALSE)),VLOOKUP(J1832,'Default  Salaries'!D:E,2,FALSE))))</f>
        <v/>
      </c>
      <c r="L1832" s="46"/>
      <c r="M1832" s="19"/>
      <c r="N1832" s="45"/>
      <c r="O1832" s="45"/>
      <c r="P1832" s="7" t="str">
        <f t="shared" si="85"/>
        <v/>
      </c>
      <c r="Q1832" s="14"/>
      <c r="R1832" s="15"/>
      <c r="S1832" s="14"/>
      <c r="T1832" s="15"/>
      <c r="U1832" s="14"/>
      <c r="V1832" s="15"/>
      <c r="W1832" s="47"/>
      <c r="X1832" s="48"/>
      <c r="Y1832" s="47"/>
      <c r="Z1832" s="48"/>
      <c r="AA1832" s="47"/>
      <c r="AB1832" s="48"/>
      <c r="AC1832" s="47"/>
      <c r="AD1832" s="48"/>
      <c r="AE1832" s="47"/>
      <c r="AF1832" s="48"/>
      <c r="AG1832" s="47"/>
      <c r="AH1832" s="48"/>
      <c r="AI1832" s="47"/>
      <c r="AJ1832" s="48"/>
    </row>
    <row r="1833" spans="1:36" x14ac:dyDescent="0.25">
      <c r="A1833" s="7">
        <f t="shared" si="86"/>
        <v>1829</v>
      </c>
      <c r="B1833" s="8"/>
      <c r="C1833" s="5"/>
      <c r="D1833" s="5"/>
      <c r="E1833" s="5"/>
      <c r="F1833" s="7" t="str">
        <f>IF(E1833="","",IF(VLOOKUP(E1833,'Study Locations'!B:D,2,FALSE)="","",VLOOKUP(E1833,'Study Locations'!B:D,2,FALSE)))</f>
        <v/>
      </c>
      <c r="G1833" s="7" t="str">
        <f>IF(E1833="","",IF(VLOOKUP(E1833,'Study Locations'!B:D,3,FALSE)="","",VLOOKUP(E1833,'Study Locations'!B:D,3,FALSE)))</f>
        <v/>
      </c>
      <c r="H1833" s="5"/>
      <c r="I1833" s="5"/>
      <c r="J1833" s="3" t="str">
        <f t="shared" si="84"/>
        <v/>
      </c>
      <c r="K1833" s="29" t="str">
        <f>IF(B1833="","",IF(J1833="","NA",IF(ISNA(VLOOKUP(J1833,'Default  Salaries'!D:E,2,FALSE)),IF(ISNA(VLOOKUP(I1833&amp;"-NA",'Default  Salaries'!D:E,2,FALSE)),"NA",VLOOKUP(I1833&amp;"-NA",'Default  Salaries'!D:E,2,FALSE)),VLOOKUP(J1833,'Default  Salaries'!D:E,2,FALSE))))</f>
        <v/>
      </c>
      <c r="L1833" s="46"/>
      <c r="M1833" s="19"/>
      <c r="N1833" s="45"/>
      <c r="O1833" s="45"/>
      <c r="P1833" s="7" t="str">
        <f t="shared" si="85"/>
        <v/>
      </c>
      <c r="Q1833" s="14"/>
      <c r="R1833" s="15"/>
      <c r="S1833" s="14"/>
      <c r="T1833" s="15"/>
      <c r="U1833" s="14"/>
      <c r="V1833" s="15"/>
      <c r="W1833" s="47"/>
      <c r="X1833" s="48"/>
      <c r="Y1833" s="47"/>
      <c r="Z1833" s="48"/>
      <c r="AA1833" s="47"/>
      <c r="AB1833" s="48"/>
      <c r="AC1833" s="47"/>
      <c r="AD1833" s="48"/>
      <c r="AE1833" s="47"/>
      <c r="AF1833" s="48"/>
      <c r="AG1833" s="47"/>
      <c r="AH1833" s="48"/>
      <c r="AI1833" s="47"/>
      <c r="AJ1833" s="48"/>
    </row>
    <row r="1834" spans="1:36" x14ac:dyDescent="0.25">
      <c r="A1834" s="7">
        <f t="shared" si="86"/>
        <v>1830</v>
      </c>
      <c r="B1834" s="8"/>
      <c r="C1834" s="5"/>
      <c r="D1834" s="5"/>
      <c r="E1834" s="5"/>
      <c r="F1834" s="7" t="str">
        <f>IF(E1834="","",IF(VLOOKUP(E1834,'Study Locations'!B:D,2,FALSE)="","",VLOOKUP(E1834,'Study Locations'!B:D,2,FALSE)))</f>
        <v/>
      </c>
      <c r="G1834" s="7" t="str">
        <f>IF(E1834="","",IF(VLOOKUP(E1834,'Study Locations'!B:D,3,FALSE)="","",VLOOKUP(E1834,'Study Locations'!B:D,3,FALSE)))</f>
        <v/>
      </c>
      <c r="H1834" s="5"/>
      <c r="I1834" s="5"/>
      <c r="J1834" s="3" t="str">
        <f t="shared" si="84"/>
        <v/>
      </c>
      <c r="K1834" s="29" t="str">
        <f>IF(B1834="","",IF(J1834="","NA",IF(ISNA(VLOOKUP(J1834,'Default  Salaries'!D:E,2,FALSE)),IF(ISNA(VLOOKUP(I1834&amp;"-NA",'Default  Salaries'!D:E,2,FALSE)),"NA",VLOOKUP(I1834&amp;"-NA",'Default  Salaries'!D:E,2,FALSE)),VLOOKUP(J1834,'Default  Salaries'!D:E,2,FALSE))))</f>
        <v/>
      </c>
      <c r="L1834" s="46"/>
      <c r="M1834" s="19"/>
      <c r="N1834" s="45"/>
      <c r="O1834" s="45"/>
      <c r="P1834" s="7" t="str">
        <f t="shared" si="85"/>
        <v/>
      </c>
      <c r="Q1834" s="14"/>
      <c r="R1834" s="15"/>
      <c r="S1834" s="14"/>
      <c r="T1834" s="15"/>
      <c r="U1834" s="14"/>
      <c r="V1834" s="15"/>
      <c r="W1834" s="47"/>
      <c r="X1834" s="48"/>
      <c r="Y1834" s="47"/>
      <c r="Z1834" s="48"/>
      <c r="AA1834" s="47"/>
      <c r="AB1834" s="48"/>
      <c r="AC1834" s="47"/>
      <c r="AD1834" s="48"/>
      <c r="AE1834" s="47"/>
      <c r="AF1834" s="48"/>
      <c r="AG1834" s="47"/>
      <c r="AH1834" s="48"/>
      <c r="AI1834" s="47"/>
      <c r="AJ1834" s="48"/>
    </row>
    <row r="1835" spans="1:36" x14ac:dyDescent="0.25">
      <c r="A1835" s="7">
        <f t="shared" si="86"/>
        <v>1831</v>
      </c>
      <c r="B1835" s="8"/>
      <c r="C1835" s="5"/>
      <c r="D1835" s="5"/>
      <c r="E1835" s="5"/>
      <c r="F1835" s="7" t="str">
        <f>IF(E1835="","",IF(VLOOKUP(E1835,'Study Locations'!B:D,2,FALSE)="","",VLOOKUP(E1835,'Study Locations'!B:D,2,FALSE)))</f>
        <v/>
      </c>
      <c r="G1835" s="7" t="str">
        <f>IF(E1835="","",IF(VLOOKUP(E1835,'Study Locations'!B:D,3,FALSE)="","",VLOOKUP(E1835,'Study Locations'!B:D,3,FALSE)))</f>
        <v/>
      </c>
      <c r="H1835" s="5"/>
      <c r="I1835" s="5"/>
      <c r="J1835" s="3" t="str">
        <f t="shared" si="84"/>
        <v/>
      </c>
      <c r="K1835" s="29" t="str">
        <f>IF(B1835="","",IF(J1835="","NA",IF(ISNA(VLOOKUP(J1835,'Default  Salaries'!D:E,2,FALSE)),IF(ISNA(VLOOKUP(I1835&amp;"-NA",'Default  Salaries'!D:E,2,FALSE)),"NA",VLOOKUP(I1835&amp;"-NA",'Default  Salaries'!D:E,2,FALSE)),VLOOKUP(J1835,'Default  Salaries'!D:E,2,FALSE))))</f>
        <v/>
      </c>
      <c r="L1835" s="46"/>
      <c r="M1835" s="19"/>
      <c r="N1835" s="45"/>
      <c r="O1835" s="45"/>
      <c r="P1835" s="7" t="str">
        <f t="shared" si="85"/>
        <v/>
      </c>
      <c r="Q1835" s="14"/>
      <c r="R1835" s="15"/>
      <c r="S1835" s="14"/>
      <c r="T1835" s="15"/>
      <c r="U1835" s="14"/>
      <c r="V1835" s="15"/>
      <c r="W1835" s="47"/>
      <c r="X1835" s="48"/>
      <c r="Y1835" s="47"/>
      <c r="Z1835" s="48"/>
      <c r="AA1835" s="47"/>
      <c r="AB1835" s="48"/>
      <c r="AC1835" s="47"/>
      <c r="AD1835" s="48"/>
      <c r="AE1835" s="47"/>
      <c r="AF1835" s="48"/>
      <c r="AG1835" s="47"/>
      <c r="AH1835" s="48"/>
      <c r="AI1835" s="47"/>
      <c r="AJ1835" s="48"/>
    </row>
    <row r="1836" spans="1:36" x14ac:dyDescent="0.25">
      <c r="A1836" s="7">
        <f t="shared" si="86"/>
        <v>1832</v>
      </c>
      <c r="B1836" s="8"/>
      <c r="C1836" s="5"/>
      <c r="D1836" s="5"/>
      <c r="E1836" s="5"/>
      <c r="F1836" s="7" t="str">
        <f>IF(E1836="","",IF(VLOOKUP(E1836,'Study Locations'!B:D,2,FALSE)="","",VLOOKUP(E1836,'Study Locations'!B:D,2,FALSE)))</f>
        <v/>
      </c>
      <c r="G1836" s="7" t="str">
        <f>IF(E1836="","",IF(VLOOKUP(E1836,'Study Locations'!B:D,3,FALSE)="","",VLOOKUP(E1836,'Study Locations'!B:D,3,FALSE)))</f>
        <v/>
      </c>
      <c r="H1836" s="5"/>
      <c r="I1836" s="5"/>
      <c r="J1836" s="3" t="str">
        <f t="shared" si="84"/>
        <v/>
      </c>
      <c r="K1836" s="29" t="str">
        <f>IF(B1836="","",IF(J1836="","NA",IF(ISNA(VLOOKUP(J1836,'Default  Salaries'!D:E,2,FALSE)),IF(ISNA(VLOOKUP(I1836&amp;"-NA",'Default  Salaries'!D:E,2,FALSE)),"NA",VLOOKUP(I1836&amp;"-NA",'Default  Salaries'!D:E,2,FALSE)),VLOOKUP(J1836,'Default  Salaries'!D:E,2,FALSE))))</f>
        <v/>
      </c>
      <c r="L1836" s="46"/>
      <c r="M1836" s="19"/>
      <c r="N1836" s="45"/>
      <c r="O1836" s="45"/>
      <c r="P1836" s="7" t="str">
        <f t="shared" si="85"/>
        <v/>
      </c>
      <c r="Q1836" s="14"/>
      <c r="R1836" s="15"/>
      <c r="S1836" s="14"/>
      <c r="T1836" s="15"/>
      <c r="U1836" s="14"/>
      <c r="V1836" s="15"/>
      <c r="W1836" s="47"/>
      <c r="X1836" s="48"/>
      <c r="Y1836" s="47"/>
      <c r="Z1836" s="48"/>
      <c r="AA1836" s="47"/>
      <c r="AB1836" s="48"/>
      <c r="AC1836" s="47"/>
      <c r="AD1836" s="48"/>
      <c r="AE1836" s="47"/>
      <c r="AF1836" s="48"/>
      <c r="AG1836" s="47"/>
      <c r="AH1836" s="48"/>
      <c r="AI1836" s="47"/>
      <c r="AJ1836" s="48"/>
    </row>
    <row r="1837" spans="1:36" x14ac:dyDescent="0.25">
      <c r="A1837" s="7">
        <f t="shared" si="86"/>
        <v>1833</v>
      </c>
      <c r="B1837" s="8"/>
      <c r="C1837" s="5"/>
      <c r="D1837" s="5"/>
      <c r="E1837" s="5"/>
      <c r="F1837" s="7" t="str">
        <f>IF(E1837="","",IF(VLOOKUP(E1837,'Study Locations'!B:D,2,FALSE)="","",VLOOKUP(E1837,'Study Locations'!B:D,2,FALSE)))</f>
        <v/>
      </c>
      <c r="G1837" s="7" t="str">
        <f>IF(E1837="","",IF(VLOOKUP(E1837,'Study Locations'!B:D,3,FALSE)="","",VLOOKUP(E1837,'Study Locations'!B:D,3,FALSE)))</f>
        <v/>
      </c>
      <c r="H1837" s="5"/>
      <c r="I1837" s="5"/>
      <c r="J1837" s="3" t="str">
        <f t="shared" si="84"/>
        <v/>
      </c>
      <c r="K1837" s="29" t="str">
        <f>IF(B1837="","",IF(J1837="","NA",IF(ISNA(VLOOKUP(J1837,'Default  Salaries'!D:E,2,FALSE)),IF(ISNA(VLOOKUP(I1837&amp;"-NA",'Default  Salaries'!D:E,2,FALSE)),"NA",VLOOKUP(I1837&amp;"-NA",'Default  Salaries'!D:E,2,FALSE)),VLOOKUP(J1837,'Default  Salaries'!D:E,2,FALSE))))</f>
        <v/>
      </c>
      <c r="L1837" s="46"/>
      <c r="M1837" s="19"/>
      <c r="N1837" s="45"/>
      <c r="O1837" s="45"/>
      <c r="P1837" s="7" t="str">
        <f t="shared" si="85"/>
        <v/>
      </c>
      <c r="Q1837" s="14"/>
      <c r="R1837" s="15"/>
      <c r="S1837" s="14"/>
      <c r="T1837" s="15"/>
      <c r="U1837" s="14"/>
      <c r="V1837" s="15"/>
      <c r="W1837" s="47"/>
      <c r="X1837" s="48"/>
      <c r="Y1837" s="47"/>
      <c r="Z1837" s="48"/>
      <c r="AA1837" s="47"/>
      <c r="AB1837" s="48"/>
      <c r="AC1837" s="47"/>
      <c r="AD1837" s="48"/>
      <c r="AE1837" s="47"/>
      <c r="AF1837" s="48"/>
      <c r="AG1837" s="47"/>
      <c r="AH1837" s="48"/>
      <c r="AI1837" s="47"/>
      <c r="AJ1837" s="48"/>
    </row>
    <row r="1838" spans="1:36" x14ac:dyDescent="0.25">
      <c r="A1838" s="7">
        <f t="shared" si="86"/>
        <v>1834</v>
      </c>
      <c r="B1838" s="8"/>
      <c r="C1838" s="5"/>
      <c r="D1838" s="5"/>
      <c r="E1838" s="5"/>
      <c r="F1838" s="7" t="str">
        <f>IF(E1838="","",IF(VLOOKUP(E1838,'Study Locations'!B:D,2,FALSE)="","",VLOOKUP(E1838,'Study Locations'!B:D,2,FALSE)))</f>
        <v/>
      </c>
      <c r="G1838" s="7" t="str">
        <f>IF(E1838="","",IF(VLOOKUP(E1838,'Study Locations'!B:D,3,FALSE)="","",VLOOKUP(E1838,'Study Locations'!B:D,3,FALSE)))</f>
        <v/>
      </c>
      <c r="H1838" s="5"/>
      <c r="I1838" s="5"/>
      <c r="J1838" s="3" t="str">
        <f t="shared" si="84"/>
        <v/>
      </c>
      <c r="K1838" s="29" t="str">
        <f>IF(B1838="","",IF(J1838="","NA",IF(ISNA(VLOOKUP(J1838,'Default  Salaries'!D:E,2,FALSE)),IF(ISNA(VLOOKUP(I1838&amp;"-NA",'Default  Salaries'!D:E,2,FALSE)),"NA",VLOOKUP(I1838&amp;"-NA",'Default  Salaries'!D:E,2,FALSE)),VLOOKUP(J1838,'Default  Salaries'!D:E,2,FALSE))))</f>
        <v/>
      </c>
      <c r="L1838" s="46"/>
      <c r="M1838" s="19"/>
      <c r="N1838" s="45"/>
      <c r="O1838" s="45"/>
      <c r="P1838" s="7" t="str">
        <f t="shared" si="85"/>
        <v/>
      </c>
      <c r="Q1838" s="14"/>
      <c r="R1838" s="15"/>
      <c r="S1838" s="14"/>
      <c r="T1838" s="15"/>
      <c r="U1838" s="14"/>
      <c r="V1838" s="15"/>
      <c r="W1838" s="47"/>
      <c r="X1838" s="48"/>
      <c r="Y1838" s="47"/>
      <c r="Z1838" s="48"/>
      <c r="AA1838" s="47"/>
      <c r="AB1838" s="48"/>
      <c r="AC1838" s="47"/>
      <c r="AD1838" s="48"/>
      <c r="AE1838" s="47"/>
      <c r="AF1838" s="48"/>
      <c r="AG1838" s="47"/>
      <c r="AH1838" s="48"/>
      <c r="AI1838" s="47"/>
      <c r="AJ1838" s="48"/>
    </row>
    <row r="1839" spans="1:36" x14ac:dyDescent="0.25">
      <c r="A1839" s="7">
        <f t="shared" si="86"/>
        <v>1835</v>
      </c>
      <c r="B1839" s="8"/>
      <c r="C1839" s="5"/>
      <c r="D1839" s="5"/>
      <c r="E1839" s="5"/>
      <c r="F1839" s="7" t="str">
        <f>IF(E1839="","",IF(VLOOKUP(E1839,'Study Locations'!B:D,2,FALSE)="","",VLOOKUP(E1839,'Study Locations'!B:D,2,FALSE)))</f>
        <v/>
      </c>
      <c r="G1839" s="7" t="str">
        <f>IF(E1839="","",IF(VLOOKUP(E1839,'Study Locations'!B:D,3,FALSE)="","",VLOOKUP(E1839,'Study Locations'!B:D,3,FALSE)))</f>
        <v/>
      </c>
      <c r="H1839" s="5"/>
      <c r="I1839" s="5"/>
      <c r="J1839" s="3" t="str">
        <f t="shared" si="84"/>
        <v/>
      </c>
      <c r="K1839" s="29" t="str">
        <f>IF(B1839="","",IF(J1839="","NA",IF(ISNA(VLOOKUP(J1839,'Default  Salaries'!D:E,2,FALSE)),IF(ISNA(VLOOKUP(I1839&amp;"-NA",'Default  Salaries'!D:E,2,FALSE)),"NA",VLOOKUP(I1839&amp;"-NA",'Default  Salaries'!D:E,2,FALSE)),VLOOKUP(J1839,'Default  Salaries'!D:E,2,FALSE))))</f>
        <v/>
      </c>
      <c r="L1839" s="46"/>
      <c r="M1839" s="19"/>
      <c r="N1839" s="45"/>
      <c r="O1839" s="45"/>
      <c r="P1839" s="7" t="str">
        <f t="shared" si="85"/>
        <v/>
      </c>
      <c r="Q1839" s="14"/>
      <c r="R1839" s="15"/>
      <c r="S1839" s="14"/>
      <c r="T1839" s="15"/>
      <c r="U1839" s="14"/>
      <c r="V1839" s="15"/>
      <c r="W1839" s="47"/>
      <c r="X1839" s="48"/>
      <c r="Y1839" s="47"/>
      <c r="Z1839" s="48"/>
      <c r="AA1839" s="47"/>
      <c r="AB1839" s="48"/>
      <c r="AC1839" s="47"/>
      <c r="AD1839" s="48"/>
      <c r="AE1839" s="47"/>
      <c r="AF1839" s="48"/>
      <c r="AG1839" s="47"/>
      <c r="AH1839" s="48"/>
      <c r="AI1839" s="47"/>
      <c r="AJ1839" s="48"/>
    </row>
    <row r="1840" spans="1:36" x14ac:dyDescent="0.25">
      <c r="A1840" s="7">
        <f t="shared" si="86"/>
        <v>1836</v>
      </c>
      <c r="B1840" s="8"/>
      <c r="C1840" s="5"/>
      <c r="D1840" s="5"/>
      <c r="E1840" s="5"/>
      <c r="F1840" s="7" t="str">
        <f>IF(E1840="","",IF(VLOOKUP(E1840,'Study Locations'!B:D,2,FALSE)="","",VLOOKUP(E1840,'Study Locations'!B:D,2,FALSE)))</f>
        <v/>
      </c>
      <c r="G1840" s="7" t="str">
        <f>IF(E1840="","",IF(VLOOKUP(E1840,'Study Locations'!B:D,3,FALSE)="","",VLOOKUP(E1840,'Study Locations'!B:D,3,FALSE)))</f>
        <v/>
      </c>
      <c r="H1840" s="5"/>
      <c r="I1840" s="5"/>
      <c r="J1840" s="3" t="str">
        <f t="shared" si="84"/>
        <v/>
      </c>
      <c r="K1840" s="29" t="str">
        <f>IF(B1840="","",IF(J1840="","NA",IF(ISNA(VLOOKUP(J1840,'Default  Salaries'!D:E,2,FALSE)),IF(ISNA(VLOOKUP(I1840&amp;"-NA",'Default  Salaries'!D:E,2,FALSE)),"NA",VLOOKUP(I1840&amp;"-NA",'Default  Salaries'!D:E,2,FALSE)),VLOOKUP(J1840,'Default  Salaries'!D:E,2,FALSE))))</f>
        <v/>
      </c>
      <c r="L1840" s="46"/>
      <c r="M1840" s="19"/>
      <c r="N1840" s="45"/>
      <c r="O1840" s="45"/>
      <c r="P1840" s="7" t="str">
        <f t="shared" si="85"/>
        <v/>
      </c>
      <c r="Q1840" s="14"/>
      <c r="R1840" s="15"/>
      <c r="S1840" s="14"/>
      <c r="T1840" s="15"/>
      <c r="U1840" s="14"/>
      <c r="V1840" s="15"/>
      <c r="W1840" s="47"/>
      <c r="X1840" s="48"/>
      <c r="Y1840" s="47"/>
      <c r="Z1840" s="48"/>
      <c r="AA1840" s="47"/>
      <c r="AB1840" s="48"/>
      <c r="AC1840" s="47"/>
      <c r="AD1840" s="48"/>
      <c r="AE1840" s="47"/>
      <c r="AF1840" s="48"/>
      <c r="AG1840" s="47"/>
      <c r="AH1840" s="48"/>
      <c r="AI1840" s="47"/>
      <c r="AJ1840" s="48"/>
    </row>
    <row r="1841" spans="1:36" x14ac:dyDescent="0.25">
      <c r="A1841" s="7">
        <f t="shared" si="86"/>
        <v>1837</v>
      </c>
      <c r="B1841" s="8"/>
      <c r="C1841" s="5"/>
      <c r="D1841" s="5"/>
      <c r="E1841" s="5"/>
      <c r="F1841" s="7" t="str">
        <f>IF(E1841="","",IF(VLOOKUP(E1841,'Study Locations'!B:D,2,FALSE)="","",VLOOKUP(E1841,'Study Locations'!B:D,2,FALSE)))</f>
        <v/>
      </c>
      <c r="G1841" s="7" t="str">
        <f>IF(E1841="","",IF(VLOOKUP(E1841,'Study Locations'!B:D,3,FALSE)="","",VLOOKUP(E1841,'Study Locations'!B:D,3,FALSE)))</f>
        <v/>
      </c>
      <c r="H1841" s="5"/>
      <c r="I1841" s="5"/>
      <c r="J1841" s="3" t="str">
        <f t="shared" si="84"/>
        <v/>
      </c>
      <c r="K1841" s="29" t="str">
        <f>IF(B1841="","",IF(J1841="","NA",IF(ISNA(VLOOKUP(J1841,'Default  Salaries'!D:E,2,FALSE)),IF(ISNA(VLOOKUP(I1841&amp;"-NA",'Default  Salaries'!D:E,2,FALSE)),"NA",VLOOKUP(I1841&amp;"-NA",'Default  Salaries'!D:E,2,FALSE)),VLOOKUP(J1841,'Default  Salaries'!D:E,2,FALSE))))</f>
        <v/>
      </c>
      <c r="L1841" s="46"/>
      <c r="M1841" s="19"/>
      <c r="N1841" s="45"/>
      <c r="O1841" s="45"/>
      <c r="P1841" s="7" t="str">
        <f t="shared" si="85"/>
        <v/>
      </c>
      <c r="Q1841" s="14"/>
      <c r="R1841" s="15"/>
      <c r="S1841" s="14"/>
      <c r="T1841" s="15"/>
      <c r="U1841" s="14"/>
      <c r="V1841" s="15"/>
      <c r="W1841" s="47"/>
      <c r="X1841" s="48"/>
      <c r="Y1841" s="47"/>
      <c r="Z1841" s="48"/>
      <c r="AA1841" s="47"/>
      <c r="AB1841" s="48"/>
      <c r="AC1841" s="47"/>
      <c r="AD1841" s="48"/>
      <c r="AE1841" s="47"/>
      <c r="AF1841" s="48"/>
      <c r="AG1841" s="47"/>
      <c r="AH1841" s="48"/>
      <c r="AI1841" s="47"/>
      <c r="AJ1841" s="48"/>
    </row>
    <row r="1842" spans="1:36" x14ac:dyDescent="0.25">
      <c r="A1842" s="7">
        <f t="shared" si="86"/>
        <v>1838</v>
      </c>
      <c r="B1842" s="8"/>
      <c r="C1842" s="5"/>
      <c r="D1842" s="5"/>
      <c r="E1842" s="5"/>
      <c r="F1842" s="7" t="str">
        <f>IF(E1842="","",IF(VLOOKUP(E1842,'Study Locations'!B:D,2,FALSE)="","",VLOOKUP(E1842,'Study Locations'!B:D,2,FALSE)))</f>
        <v/>
      </c>
      <c r="G1842" s="7" t="str">
        <f>IF(E1842="","",IF(VLOOKUP(E1842,'Study Locations'!B:D,3,FALSE)="","",VLOOKUP(E1842,'Study Locations'!B:D,3,FALSE)))</f>
        <v/>
      </c>
      <c r="H1842" s="5"/>
      <c r="I1842" s="5"/>
      <c r="J1842" s="3" t="str">
        <f t="shared" si="84"/>
        <v/>
      </c>
      <c r="K1842" s="29" t="str">
        <f>IF(B1842="","",IF(J1842="","NA",IF(ISNA(VLOOKUP(J1842,'Default  Salaries'!D:E,2,FALSE)),IF(ISNA(VLOOKUP(I1842&amp;"-NA",'Default  Salaries'!D:E,2,FALSE)),"NA",VLOOKUP(I1842&amp;"-NA",'Default  Salaries'!D:E,2,FALSE)),VLOOKUP(J1842,'Default  Salaries'!D:E,2,FALSE))))</f>
        <v/>
      </c>
      <c r="L1842" s="46"/>
      <c r="M1842" s="19"/>
      <c r="N1842" s="45"/>
      <c r="O1842" s="45"/>
      <c r="P1842" s="7" t="str">
        <f t="shared" si="85"/>
        <v/>
      </c>
      <c r="Q1842" s="14"/>
      <c r="R1842" s="15"/>
      <c r="S1842" s="14"/>
      <c r="T1842" s="15"/>
      <c r="U1842" s="14"/>
      <c r="V1842" s="15"/>
      <c r="W1842" s="47"/>
      <c r="X1842" s="48"/>
      <c r="Y1842" s="47"/>
      <c r="Z1842" s="48"/>
      <c r="AA1842" s="47"/>
      <c r="AB1842" s="48"/>
      <c r="AC1842" s="47"/>
      <c r="AD1842" s="48"/>
      <c r="AE1842" s="47"/>
      <c r="AF1842" s="48"/>
      <c r="AG1842" s="47"/>
      <c r="AH1842" s="48"/>
      <c r="AI1842" s="47"/>
      <c r="AJ1842" s="48"/>
    </row>
    <row r="1843" spans="1:36" x14ac:dyDescent="0.25">
      <c r="A1843" s="7">
        <f t="shared" si="86"/>
        <v>1839</v>
      </c>
      <c r="B1843" s="8"/>
      <c r="C1843" s="5"/>
      <c r="D1843" s="5"/>
      <c r="E1843" s="5"/>
      <c r="F1843" s="7" t="str">
        <f>IF(E1843="","",IF(VLOOKUP(E1843,'Study Locations'!B:D,2,FALSE)="","",VLOOKUP(E1843,'Study Locations'!B:D,2,FALSE)))</f>
        <v/>
      </c>
      <c r="G1843" s="7" t="str">
        <f>IF(E1843="","",IF(VLOOKUP(E1843,'Study Locations'!B:D,3,FALSE)="","",VLOOKUP(E1843,'Study Locations'!B:D,3,FALSE)))</f>
        <v/>
      </c>
      <c r="H1843" s="5"/>
      <c r="I1843" s="5"/>
      <c r="J1843" s="3" t="str">
        <f t="shared" si="84"/>
        <v/>
      </c>
      <c r="K1843" s="29" t="str">
        <f>IF(B1843="","",IF(J1843="","NA",IF(ISNA(VLOOKUP(J1843,'Default  Salaries'!D:E,2,FALSE)),IF(ISNA(VLOOKUP(I1843&amp;"-NA",'Default  Salaries'!D:E,2,FALSE)),"NA",VLOOKUP(I1843&amp;"-NA",'Default  Salaries'!D:E,2,FALSE)),VLOOKUP(J1843,'Default  Salaries'!D:E,2,FALSE))))</f>
        <v/>
      </c>
      <c r="L1843" s="46"/>
      <c r="M1843" s="19"/>
      <c r="N1843" s="45"/>
      <c r="O1843" s="45"/>
      <c r="P1843" s="7" t="str">
        <f t="shared" si="85"/>
        <v/>
      </c>
      <c r="Q1843" s="14"/>
      <c r="R1843" s="15"/>
      <c r="S1843" s="14"/>
      <c r="T1843" s="15"/>
      <c r="U1843" s="14"/>
      <c r="V1843" s="15"/>
      <c r="W1843" s="47"/>
      <c r="X1843" s="48"/>
      <c r="Y1843" s="47"/>
      <c r="Z1843" s="48"/>
      <c r="AA1843" s="47"/>
      <c r="AB1843" s="48"/>
      <c r="AC1843" s="47"/>
      <c r="AD1843" s="48"/>
      <c r="AE1843" s="47"/>
      <c r="AF1843" s="48"/>
      <c r="AG1843" s="47"/>
      <c r="AH1843" s="48"/>
      <c r="AI1843" s="47"/>
      <c r="AJ1843" s="48"/>
    </row>
    <row r="1844" spans="1:36" x14ac:dyDescent="0.25">
      <c r="A1844" s="7">
        <f t="shared" si="86"/>
        <v>1840</v>
      </c>
      <c r="B1844" s="8"/>
      <c r="C1844" s="5"/>
      <c r="D1844" s="5"/>
      <c r="E1844" s="5"/>
      <c r="F1844" s="7" t="str">
        <f>IF(E1844="","",IF(VLOOKUP(E1844,'Study Locations'!B:D,2,FALSE)="","",VLOOKUP(E1844,'Study Locations'!B:D,2,FALSE)))</f>
        <v/>
      </c>
      <c r="G1844" s="7" t="str">
        <f>IF(E1844="","",IF(VLOOKUP(E1844,'Study Locations'!B:D,3,FALSE)="","",VLOOKUP(E1844,'Study Locations'!B:D,3,FALSE)))</f>
        <v/>
      </c>
      <c r="H1844" s="5"/>
      <c r="I1844" s="5"/>
      <c r="J1844" s="3" t="str">
        <f t="shared" si="84"/>
        <v/>
      </c>
      <c r="K1844" s="29" t="str">
        <f>IF(B1844="","",IF(J1844="","NA",IF(ISNA(VLOOKUP(J1844,'Default  Salaries'!D:E,2,FALSE)),IF(ISNA(VLOOKUP(I1844&amp;"-NA",'Default  Salaries'!D:E,2,FALSE)),"NA",VLOOKUP(I1844&amp;"-NA",'Default  Salaries'!D:E,2,FALSE)),VLOOKUP(J1844,'Default  Salaries'!D:E,2,FALSE))))</f>
        <v/>
      </c>
      <c r="L1844" s="46"/>
      <c r="M1844" s="19"/>
      <c r="N1844" s="45"/>
      <c r="O1844" s="45"/>
      <c r="P1844" s="7" t="str">
        <f t="shared" si="85"/>
        <v/>
      </c>
      <c r="Q1844" s="14"/>
      <c r="R1844" s="15"/>
      <c r="S1844" s="14"/>
      <c r="T1844" s="15"/>
      <c r="U1844" s="14"/>
      <c r="V1844" s="15"/>
      <c r="W1844" s="47"/>
      <c r="X1844" s="48"/>
      <c r="Y1844" s="47"/>
      <c r="Z1844" s="48"/>
      <c r="AA1844" s="47"/>
      <c r="AB1844" s="48"/>
      <c r="AC1844" s="47"/>
      <c r="AD1844" s="48"/>
      <c r="AE1844" s="47"/>
      <c r="AF1844" s="48"/>
      <c r="AG1844" s="47"/>
      <c r="AH1844" s="48"/>
      <c r="AI1844" s="47"/>
      <c r="AJ1844" s="48"/>
    </row>
    <row r="1845" spans="1:36" x14ac:dyDescent="0.25">
      <c r="A1845" s="7">
        <f t="shared" si="86"/>
        <v>1841</v>
      </c>
      <c r="B1845" s="8"/>
      <c r="C1845" s="5"/>
      <c r="D1845" s="5"/>
      <c r="E1845" s="5"/>
      <c r="F1845" s="7" t="str">
        <f>IF(E1845="","",IF(VLOOKUP(E1845,'Study Locations'!B:D,2,FALSE)="","",VLOOKUP(E1845,'Study Locations'!B:D,2,FALSE)))</f>
        <v/>
      </c>
      <c r="G1845" s="7" t="str">
        <f>IF(E1845="","",IF(VLOOKUP(E1845,'Study Locations'!B:D,3,FALSE)="","",VLOOKUP(E1845,'Study Locations'!B:D,3,FALSE)))</f>
        <v/>
      </c>
      <c r="H1845" s="5"/>
      <c r="I1845" s="5"/>
      <c r="J1845" s="3" t="str">
        <f t="shared" si="84"/>
        <v/>
      </c>
      <c r="K1845" s="29" t="str">
        <f>IF(B1845="","",IF(J1845="","NA",IF(ISNA(VLOOKUP(J1845,'Default  Salaries'!D:E,2,FALSE)),IF(ISNA(VLOOKUP(I1845&amp;"-NA",'Default  Salaries'!D:E,2,FALSE)),"NA",VLOOKUP(I1845&amp;"-NA",'Default  Salaries'!D:E,2,FALSE)),VLOOKUP(J1845,'Default  Salaries'!D:E,2,FALSE))))</f>
        <v/>
      </c>
      <c r="L1845" s="46"/>
      <c r="M1845" s="19"/>
      <c r="N1845" s="45"/>
      <c r="O1845" s="45"/>
      <c r="P1845" s="7" t="str">
        <f t="shared" si="85"/>
        <v/>
      </c>
      <c r="Q1845" s="14"/>
      <c r="R1845" s="15"/>
      <c r="S1845" s="14"/>
      <c r="T1845" s="15"/>
      <c r="U1845" s="14"/>
      <c r="V1845" s="15"/>
      <c r="W1845" s="47"/>
      <c r="X1845" s="48"/>
      <c r="Y1845" s="47"/>
      <c r="Z1845" s="48"/>
      <c r="AA1845" s="47"/>
      <c r="AB1845" s="48"/>
      <c r="AC1845" s="47"/>
      <c r="AD1845" s="48"/>
      <c r="AE1845" s="47"/>
      <c r="AF1845" s="48"/>
      <c r="AG1845" s="47"/>
      <c r="AH1845" s="48"/>
      <c r="AI1845" s="47"/>
      <c r="AJ1845" s="48"/>
    </row>
    <row r="1846" spans="1:36" x14ac:dyDescent="0.25">
      <c r="A1846" s="7">
        <f t="shared" si="86"/>
        <v>1842</v>
      </c>
      <c r="B1846" s="8"/>
      <c r="C1846" s="5"/>
      <c r="D1846" s="5"/>
      <c r="E1846" s="5"/>
      <c r="F1846" s="7" t="str">
        <f>IF(E1846="","",IF(VLOOKUP(E1846,'Study Locations'!B:D,2,FALSE)="","",VLOOKUP(E1846,'Study Locations'!B:D,2,FALSE)))</f>
        <v/>
      </c>
      <c r="G1846" s="7" t="str">
        <f>IF(E1846="","",IF(VLOOKUP(E1846,'Study Locations'!B:D,3,FALSE)="","",VLOOKUP(E1846,'Study Locations'!B:D,3,FALSE)))</f>
        <v/>
      </c>
      <c r="H1846" s="5"/>
      <c r="I1846" s="5"/>
      <c r="J1846" s="3" t="str">
        <f t="shared" si="84"/>
        <v/>
      </c>
      <c r="K1846" s="29" t="str">
        <f>IF(B1846="","",IF(J1846="","NA",IF(ISNA(VLOOKUP(J1846,'Default  Salaries'!D:E,2,FALSE)),IF(ISNA(VLOOKUP(I1846&amp;"-NA",'Default  Salaries'!D:E,2,FALSE)),"NA",VLOOKUP(I1846&amp;"-NA",'Default  Salaries'!D:E,2,FALSE)),VLOOKUP(J1846,'Default  Salaries'!D:E,2,FALSE))))</f>
        <v/>
      </c>
      <c r="L1846" s="46"/>
      <c r="M1846" s="19"/>
      <c r="N1846" s="45"/>
      <c r="O1846" s="45"/>
      <c r="P1846" s="7" t="str">
        <f t="shared" si="85"/>
        <v/>
      </c>
      <c r="Q1846" s="14"/>
      <c r="R1846" s="15"/>
      <c r="S1846" s="14"/>
      <c r="T1846" s="15"/>
      <c r="U1846" s="14"/>
      <c r="V1846" s="15"/>
      <c r="W1846" s="47"/>
      <c r="X1846" s="48"/>
      <c r="Y1846" s="47"/>
      <c r="Z1846" s="48"/>
      <c r="AA1846" s="47"/>
      <c r="AB1846" s="48"/>
      <c r="AC1846" s="47"/>
      <c r="AD1846" s="48"/>
      <c r="AE1846" s="47"/>
      <c r="AF1846" s="48"/>
      <c r="AG1846" s="47"/>
      <c r="AH1846" s="48"/>
      <c r="AI1846" s="47"/>
      <c r="AJ1846" s="48"/>
    </row>
    <row r="1847" spans="1:36" x14ac:dyDescent="0.25">
      <c r="A1847" s="7">
        <f t="shared" si="86"/>
        <v>1843</v>
      </c>
      <c r="B1847" s="8"/>
      <c r="C1847" s="5"/>
      <c r="D1847" s="5"/>
      <c r="E1847" s="5"/>
      <c r="F1847" s="7" t="str">
        <f>IF(E1847="","",IF(VLOOKUP(E1847,'Study Locations'!B:D,2,FALSE)="","",VLOOKUP(E1847,'Study Locations'!B:D,2,FALSE)))</f>
        <v/>
      </c>
      <c r="G1847" s="7" t="str">
        <f>IF(E1847="","",IF(VLOOKUP(E1847,'Study Locations'!B:D,3,FALSE)="","",VLOOKUP(E1847,'Study Locations'!B:D,3,FALSE)))</f>
        <v/>
      </c>
      <c r="H1847" s="5"/>
      <c r="I1847" s="5"/>
      <c r="J1847" s="3" t="str">
        <f t="shared" si="84"/>
        <v/>
      </c>
      <c r="K1847" s="29" t="str">
        <f>IF(B1847="","",IF(J1847="","NA",IF(ISNA(VLOOKUP(J1847,'Default  Salaries'!D:E,2,FALSE)),IF(ISNA(VLOOKUP(I1847&amp;"-NA",'Default  Salaries'!D:E,2,FALSE)),"NA",VLOOKUP(I1847&amp;"-NA",'Default  Salaries'!D:E,2,FALSE)),VLOOKUP(J1847,'Default  Salaries'!D:E,2,FALSE))))</f>
        <v/>
      </c>
      <c r="L1847" s="46"/>
      <c r="M1847" s="19"/>
      <c r="N1847" s="45"/>
      <c r="O1847" s="45"/>
      <c r="P1847" s="7" t="str">
        <f t="shared" si="85"/>
        <v/>
      </c>
      <c r="Q1847" s="14"/>
      <c r="R1847" s="15"/>
      <c r="S1847" s="14"/>
      <c r="T1847" s="15"/>
      <c r="U1847" s="14"/>
      <c r="V1847" s="15"/>
      <c r="W1847" s="47"/>
      <c r="X1847" s="48"/>
      <c r="Y1847" s="47"/>
      <c r="Z1847" s="48"/>
      <c r="AA1847" s="47"/>
      <c r="AB1847" s="48"/>
      <c r="AC1847" s="47"/>
      <c r="AD1847" s="48"/>
      <c r="AE1847" s="47"/>
      <c r="AF1847" s="48"/>
      <c r="AG1847" s="47"/>
      <c r="AH1847" s="48"/>
      <c r="AI1847" s="47"/>
      <c r="AJ1847" s="48"/>
    </row>
    <row r="1848" spans="1:36" x14ac:dyDescent="0.25">
      <c r="A1848" s="7">
        <f t="shared" si="86"/>
        <v>1844</v>
      </c>
      <c r="B1848" s="8"/>
      <c r="C1848" s="5"/>
      <c r="D1848" s="5"/>
      <c r="E1848" s="5"/>
      <c r="F1848" s="7" t="str">
        <f>IF(E1848="","",IF(VLOOKUP(E1848,'Study Locations'!B:D,2,FALSE)="","",VLOOKUP(E1848,'Study Locations'!B:D,2,FALSE)))</f>
        <v/>
      </c>
      <c r="G1848" s="7" t="str">
        <f>IF(E1848="","",IF(VLOOKUP(E1848,'Study Locations'!B:D,3,FALSE)="","",VLOOKUP(E1848,'Study Locations'!B:D,3,FALSE)))</f>
        <v/>
      </c>
      <c r="H1848" s="5"/>
      <c r="I1848" s="5"/>
      <c r="J1848" s="3" t="str">
        <f t="shared" si="84"/>
        <v/>
      </c>
      <c r="K1848" s="29" t="str">
        <f>IF(B1848="","",IF(J1848="","NA",IF(ISNA(VLOOKUP(J1848,'Default  Salaries'!D:E,2,FALSE)),IF(ISNA(VLOOKUP(I1848&amp;"-NA",'Default  Salaries'!D:E,2,FALSE)),"NA",VLOOKUP(I1848&amp;"-NA",'Default  Salaries'!D:E,2,FALSE)),VLOOKUP(J1848,'Default  Salaries'!D:E,2,FALSE))))</f>
        <v/>
      </c>
      <c r="L1848" s="46"/>
      <c r="M1848" s="19"/>
      <c r="N1848" s="45"/>
      <c r="O1848" s="45"/>
      <c r="P1848" s="7" t="str">
        <f t="shared" si="85"/>
        <v/>
      </c>
      <c r="Q1848" s="14"/>
      <c r="R1848" s="15"/>
      <c r="S1848" s="14"/>
      <c r="T1848" s="15"/>
      <c r="U1848" s="14"/>
      <c r="V1848" s="15"/>
      <c r="W1848" s="47"/>
      <c r="X1848" s="48"/>
      <c r="Y1848" s="47"/>
      <c r="Z1848" s="48"/>
      <c r="AA1848" s="47"/>
      <c r="AB1848" s="48"/>
      <c r="AC1848" s="47"/>
      <c r="AD1848" s="48"/>
      <c r="AE1848" s="47"/>
      <c r="AF1848" s="48"/>
      <c r="AG1848" s="47"/>
      <c r="AH1848" s="48"/>
      <c r="AI1848" s="47"/>
      <c r="AJ1848" s="48"/>
    </row>
    <row r="1849" spans="1:36" x14ac:dyDescent="0.25">
      <c r="A1849" s="7">
        <f t="shared" si="86"/>
        <v>1845</v>
      </c>
      <c r="B1849" s="8"/>
      <c r="C1849" s="5"/>
      <c r="D1849" s="5"/>
      <c r="E1849" s="5"/>
      <c r="F1849" s="7" t="str">
        <f>IF(E1849="","",IF(VLOOKUP(E1849,'Study Locations'!B:D,2,FALSE)="","",VLOOKUP(E1849,'Study Locations'!B:D,2,FALSE)))</f>
        <v/>
      </c>
      <c r="G1849" s="7" t="str">
        <f>IF(E1849="","",IF(VLOOKUP(E1849,'Study Locations'!B:D,3,FALSE)="","",VLOOKUP(E1849,'Study Locations'!B:D,3,FALSE)))</f>
        <v/>
      </c>
      <c r="H1849" s="5"/>
      <c r="I1849" s="5"/>
      <c r="J1849" s="3" t="str">
        <f t="shared" si="84"/>
        <v/>
      </c>
      <c r="K1849" s="29" t="str">
        <f>IF(B1849="","",IF(J1849="","NA",IF(ISNA(VLOOKUP(J1849,'Default  Salaries'!D:E,2,FALSE)),IF(ISNA(VLOOKUP(I1849&amp;"-NA",'Default  Salaries'!D:E,2,FALSE)),"NA",VLOOKUP(I1849&amp;"-NA",'Default  Salaries'!D:E,2,FALSE)),VLOOKUP(J1849,'Default  Salaries'!D:E,2,FALSE))))</f>
        <v/>
      </c>
      <c r="L1849" s="46"/>
      <c r="M1849" s="19"/>
      <c r="N1849" s="45"/>
      <c r="O1849" s="45"/>
      <c r="P1849" s="7" t="str">
        <f t="shared" si="85"/>
        <v/>
      </c>
      <c r="Q1849" s="14"/>
      <c r="R1849" s="15"/>
      <c r="S1849" s="14"/>
      <c r="T1849" s="15"/>
      <c r="U1849" s="14"/>
      <c r="V1849" s="15"/>
      <c r="W1849" s="47"/>
      <c r="X1849" s="48"/>
      <c r="Y1849" s="47"/>
      <c r="Z1849" s="48"/>
      <c r="AA1849" s="47"/>
      <c r="AB1849" s="48"/>
      <c r="AC1849" s="47"/>
      <c r="AD1849" s="48"/>
      <c r="AE1849" s="47"/>
      <c r="AF1849" s="48"/>
      <c r="AG1849" s="47"/>
      <c r="AH1849" s="48"/>
      <c r="AI1849" s="47"/>
      <c r="AJ1849" s="48"/>
    </row>
    <row r="1850" spans="1:36" x14ac:dyDescent="0.25">
      <c r="A1850" s="7">
        <f t="shared" si="86"/>
        <v>1846</v>
      </c>
      <c r="B1850" s="8"/>
      <c r="C1850" s="5"/>
      <c r="D1850" s="5"/>
      <c r="E1850" s="5"/>
      <c r="F1850" s="7" t="str">
        <f>IF(E1850="","",IF(VLOOKUP(E1850,'Study Locations'!B:D,2,FALSE)="","",VLOOKUP(E1850,'Study Locations'!B:D,2,FALSE)))</f>
        <v/>
      </c>
      <c r="G1850" s="7" t="str">
        <f>IF(E1850="","",IF(VLOOKUP(E1850,'Study Locations'!B:D,3,FALSE)="","",VLOOKUP(E1850,'Study Locations'!B:D,3,FALSE)))</f>
        <v/>
      </c>
      <c r="H1850" s="5"/>
      <c r="I1850" s="5"/>
      <c r="J1850" s="3" t="str">
        <f t="shared" si="84"/>
        <v/>
      </c>
      <c r="K1850" s="29" t="str">
        <f>IF(B1850="","",IF(J1850="","NA",IF(ISNA(VLOOKUP(J1850,'Default  Salaries'!D:E,2,FALSE)),IF(ISNA(VLOOKUP(I1850&amp;"-NA",'Default  Salaries'!D:E,2,FALSE)),"NA",VLOOKUP(I1850&amp;"-NA",'Default  Salaries'!D:E,2,FALSE)),VLOOKUP(J1850,'Default  Salaries'!D:E,2,FALSE))))</f>
        <v/>
      </c>
      <c r="L1850" s="46"/>
      <c r="M1850" s="19"/>
      <c r="N1850" s="45"/>
      <c r="O1850" s="45"/>
      <c r="P1850" s="7" t="str">
        <f t="shared" si="85"/>
        <v/>
      </c>
      <c r="Q1850" s="14"/>
      <c r="R1850" s="15"/>
      <c r="S1850" s="14"/>
      <c r="T1850" s="15"/>
      <c r="U1850" s="14"/>
      <c r="V1850" s="15"/>
      <c r="W1850" s="47"/>
      <c r="X1850" s="48"/>
      <c r="Y1850" s="47"/>
      <c r="Z1850" s="48"/>
      <c r="AA1850" s="47"/>
      <c r="AB1850" s="48"/>
      <c r="AC1850" s="47"/>
      <c r="AD1850" s="48"/>
      <c r="AE1850" s="47"/>
      <c r="AF1850" s="48"/>
      <c r="AG1850" s="47"/>
      <c r="AH1850" s="48"/>
      <c r="AI1850" s="47"/>
      <c r="AJ1850" s="48"/>
    </row>
    <row r="1851" spans="1:36" x14ac:dyDescent="0.25">
      <c r="A1851" s="7">
        <f t="shared" si="86"/>
        <v>1847</v>
      </c>
      <c r="B1851" s="8"/>
      <c r="C1851" s="5"/>
      <c r="D1851" s="5"/>
      <c r="E1851" s="5"/>
      <c r="F1851" s="7" t="str">
        <f>IF(E1851="","",IF(VLOOKUP(E1851,'Study Locations'!B:D,2,FALSE)="","",VLOOKUP(E1851,'Study Locations'!B:D,2,FALSE)))</f>
        <v/>
      </c>
      <c r="G1851" s="7" t="str">
        <f>IF(E1851="","",IF(VLOOKUP(E1851,'Study Locations'!B:D,3,FALSE)="","",VLOOKUP(E1851,'Study Locations'!B:D,3,FALSE)))</f>
        <v/>
      </c>
      <c r="H1851" s="5"/>
      <c r="I1851" s="5"/>
      <c r="J1851" s="3" t="str">
        <f t="shared" si="84"/>
        <v/>
      </c>
      <c r="K1851" s="29" t="str">
        <f>IF(B1851="","",IF(J1851="","NA",IF(ISNA(VLOOKUP(J1851,'Default  Salaries'!D:E,2,FALSE)),IF(ISNA(VLOOKUP(I1851&amp;"-NA",'Default  Salaries'!D:E,2,FALSE)),"NA",VLOOKUP(I1851&amp;"-NA",'Default  Salaries'!D:E,2,FALSE)),VLOOKUP(J1851,'Default  Salaries'!D:E,2,FALSE))))</f>
        <v/>
      </c>
      <c r="L1851" s="46"/>
      <c r="M1851" s="19"/>
      <c r="N1851" s="45"/>
      <c r="O1851" s="45"/>
      <c r="P1851" s="7" t="str">
        <f t="shared" si="85"/>
        <v/>
      </c>
      <c r="Q1851" s="14"/>
      <c r="R1851" s="15"/>
      <c r="S1851" s="14"/>
      <c r="T1851" s="15"/>
      <c r="U1851" s="14"/>
      <c r="V1851" s="15"/>
      <c r="W1851" s="47"/>
      <c r="X1851" s="48"/>
      <c r="Y1851" s="47"/>
      <c r="Z1851" s="48"/>
      <c r="AA1851" s="47"/>
      <c r="AB1851" s="48"/>
      <c r="AC1851" s="47"/>
      <c r="AD1851" s="48"/>
      <c r="AE1851" s="47"/>
      <c r="AF1851" s="48"/>
      <c r="AG1851" s="47"/>
      <c r="AH1851" s="48"/>
      <c r="AI1851" s="47"/>
      <c r="AJ1851" s="48"/>
    </row>
    <row r="1852" spans="1:36" x14ac:dyDescent="0.25">
      <c r="A1852" s="7">
        <f t="shared" si="86"/>
        <v>1848</v>
      </c>
      <c r="B1852" s="8"/>
      <c r="C1852" s="5"/>
      <c r="D1852" s="5"/>
      <c r="E1852" s="5"/>
      <c r="F1852" s="7" t="str">
        <f>IF(E1852="","",IF(VLOOKUP(E1852,'Study Locations'!B:D,2,FALSE)="","",VLOOKUP(E1852,'Study Locations'!B:D,2,FALSE)))</f>
        <v/>
      </c>
      <c r="G1852" s="7" t="str">
        <f>IF(E1852="","",IF(VLOOKUP(E1852,'Study Locations'!B:D,3,FALSE)="","",VLOOKUP(E1852,'Study Locations'!B:D,3,FALSE)))</f>
        <v/>
      </c>
      <c r="H1852" s="5"/>
      <c r="I1852" s="5"/>
      <c r="J1852" s="3" t="str">
        <f t="shared" si="84"/>
        <v/>
      </c>
      <c r="K1852" s="29" t="str">
        <f>IF(B1852="","",IF(J1852="","NA",IF(ISNA(VLOOKUP(J1852,'Default  Salaries'!D:E,2,FALSE)),IF(ISNA(VLOOKUP(I1852&amp;"-NA",'Default  Salaries'!D:E,2,FALSE)),"NA",VLOOKUP(I1852&amp;"-NA",'Default  Salaries'!D:E,2,FALSE)),VLOOKUP(J1852,'Default  Salaries'!D:E,2,FALSE))))</f>
        <v/>
      </c>
      <c r="L1852" s="46"/>
      <c r="M1852" s="19"/>
      <c r="N1852" s="45"/>
      <c r="O1852" s="45"/>
      <c r="P1852" s="7" t="str">
        <f t="shared" si="85"/>
        <v/>
      </c>
      <c r="Q1852" s="14"/>
      <c r="R1852" s="15"/>
      <c r="S1852" s="14"/>
      <c r="T1852" s="15"/>
      <c r="U1852" s="14"/>
      <c r="V1852" s="15"/>
      <c r="W1852" s="47"/>
      <c r="X1852" s="48"/>
      <c r="Y1852" s="47"/>
      <c r="Z1852" s="48"/>
      <c r="AA1852" s="47"/>
      <c r="AB1852" s="48"/>
      <c r="AC1852" s="47"/>
      <c r="AD1852" s="48"/>
      <c r="AE1852" s="47"/>
      <c r="AF1852" s="48"/>
      <c r="AG1852" s="47"/>
      <c r="AH1852" s="48"/>
      <c r="AI1852" s="47"/>
      <c r="AJ1852" s="48"/>
    </row>
    <row r="1853" spans="1:36" x14ac:dyDescent="0.25">
      <c r="A1853" s="7">
        <f t="shared" si="86"/>
        <v>1849</v>
      </c>
      <c r="B1853" s="8"/>
      <c r="C1853" s="5"/>
      <c r="D1853" s="5"/>
      <c r="E1853" s="5"/>
      <c r="F1853" s="7" t="str">
        <f>IF(E1853="","",IF(VLOOKUP(E1853,'Study Locations'!B:D,2,FALSE)="","",VLOOKUP(E1853,'Study Locations'!B:D,2,FALSE)))</f>
        <v/>
      </c>
      <c r="G1853" s="7" t="str">
        <f>IF(E1853="","",IF(VLOOKUP(E1853,'Study Locations'!B:D,3,FALSE)="","",VLOOKUP(E1853,'Study Locations'!B:D,3,FALSE)))</f>
        <v/>
      </c>
      <c r="H1853" s="5"/>
      <c r="I1853" s="5"/>
      <c r="J1853" s="3" t="str">
        <f t="shared" si="84"/>
        <v/>
      </c>
      <c r="K1853" s="29" t="str">
        <f>IF(B1853="","",IF(J1853="","NA",IF(ISNA(VLOOKUP(J1853,'Default  Salaries'!D:E,2,FALSE)),IF(ISNA(VLOOKUP(I1853&amp;"-NA",'Default  Salaries'!D:E,2,FALSE)),"NA",VLOOKUP(I1853&amp;"-NA",'Default  Salaries'!D:E,2,FALSE)),VLOOKUP(J1853,'Default  Salaries'!D:E,2,FALSE))))</f>
        <v/>
      </c>
      <c r="L1853" s="46"/>
      <c r="M1853" s="19"/>
      <c r="N1853" s="45"/>
      <c r="O1853" s="45"/>
      <c r="P1853" s="7" t="str">
        <f t="shared" si="85"/>
        <v/>
      </c>
      <c r="Q1853" s="14"/>
      <c r="R1853" s="15"/>
      <c r="S1853" s="14"/>
      <c r="T1853" s="15"/>
      <c r="U1853" s="14"/>
      <c r="V1853" s="15"/>
      <c r="W1853" s="47"/>
      <c r="X1853" s="48"/>
      <c r="Y1853" s="47"/>
      <c r="Z1853" s="48"/>
      <c r="AA1853" s="47"/>
      <c r="AB1853" s="48"/>
      <c r="AC1853" s="47"/>
      <c r="AD1853" s="48"/>
      <c r="AE1853" s="47"/>
      <c r="AF1853" s="48"/>
      <c r="AG1853" s="47"/>
      <c r="AH1853" s="48"/>
      <c r="AI1853" s="47"/>
      <c r="AJ1853" s="48"/>
    </row>
    <row r="1854" spans="1:36" x14ac:dyDescent="0.25">
      <c r="A1854" s="7">
        <f t="shared" si="86"/>
        <v>1850</v>
      </c>
      <c r="B1854" s="8"/>
      <c r="C1854" s="5"/>
      <c r="D1854" s="5"/>
      <c r="E1854" s="5"/>
      <c r="F1854" s="7" t="str">
        <f>IF(E1854="","",IF(VLOOKUP(E1854,'Study Locations'!B:D,2,FALSE)="","",VLOOKUP(E1854,'Study Locations'!B:D,2,FALSE)))</f>
        <v/>
      </c>
      <c r="G1854" s="7" t="str">
        <f>IF(E1854="","",IF(VLOOKUP(E1854,'Study Locations'!B:D,3,FALSE)="","",VLOOKUP(E1854,'Study Locations'!B:D,3,FALSE)))</f>
        <v/>
      </c>
      <c r="H1854" s="5"/>
      <c r="I1854" s="5"/>
      <c r="J1854" s="3" t="str">
        <f t="shared" si="84"/>
        <v/>
      </c>
      <c r="K1854" s="29" t="str">
        <f>IF(B1854="","",IF(J1854="","NA",IF(ISNA(VLOOKUP(J1854,'Default  Salaries'!D:E,2,FALSE)),IF(ISNA(VLOOKUP(I1854&amp;"-NA",'Default  Salaries'!D:E,2,FALSE)),"NA",VLOOKUP(I1854&amp;"-NA",'Default  Salaries'!D:E,2,FALSE)),VLOOKUP(J1854,'Default  Salaries'!D:E,2,FALSE))))</f>
        <v/>
      </c>
      <c r="L1854" s="46"/>
      <c r="M1854" s="19"/>
      <c r="N1854" s="45"/>
      <c r="O1854" s="45"/>
      <c r="P1854" s="7" t="str">
        <f t="shared" si="85"/>
        <v/>
      </c>
      <c r="Q1854" s="14"/>
      <c r="R1854" s="15"/>
      <c r="S1854" s="14"/>
      <c r="T1854" s="15"/>
      <c r="U1854" s="14"/>
      <c r="V1854" s="15"/>
      <c r="W1854" s="47"/>
      <c r="X1854" s="48"/>
      <c r="Y1854" s="47"/>
      <c r="Z1854" s="48"/>
      <c r="AA1854" s="47"/>
      <c r="AB1854" s="48"/>
      <c r="AC1854" s="47"/>
      <c r="AD1854" s="48"/>
      <c r="AE1854" s="47"/>
      <c r="AF1854" s="48"/>
      <c r="AG1854" s="47"/>
      <c r="AH1854" s="48"/>
      <c r="AI1854" s="47"/>
      <c r="AJ1854" s="48"/>
    </row>
    <row r="1855" spans="1:36" x14ac:dyDescent="0.25">
      <c r="A1855" s="7">
        <f t="shared" si="86"/>
        <v>1851</v>
      </c>
      <c r="B1855" s="8"/>
      <c r="C1855" s="5"/>
      <c r="D1855" s="5"/>
      <c r="E1855" s="5"/>
      <c r="F1855" s="7" t="str">
        <f>IF(E1855="","",IF(VLOOKUP(E1855,'Study Locations'!B:D,2,FALSE)="","",VLOOKUP(E1855,'Study Locations'!B:D,2,FALSE)))</f>
        <v/>
      </c>
      <c r="G1855" s="7" t="str">
        <f>IF(E1855="","",IF(VLOOKUP(E1855,'Study Locations'!B:D,3,FALSE)="","",VLOOKUP(E1855,'Study Locations'!B:D,3,FALSE)))</f>
        <v/>
      </c>
      <c r="H1855" s="5"/>
      <c r="I1855" s="5"/>
      <c r="J1855" s="3" t="str">
        <f t="shared" si="84"/>
        <v/>
      </c>
      <c r="K1855" s="29" t="str">
        <f>IF(B1855="","",IF(J1855="","NA",IF(ISNA(VLOOKUP(J1855,'Default  Salaries'!D:E,2,FALSE)),IF(ISNA(VLOOKUP(I1855&amp;"-NA",'Default  Salaries'!D:E,2,FALSE)),"NA",VLOOKUP(I1855&amp;"-NA",'Default  Salaries'!D:E,2,FALSE)),VLOOKUP(J1855,'Default  Salaries'!D:E,2,FALSE))))</f>
        <v/>
      </c>
      <c r="L1855" s="46"/>
      <c r="M1855" s="19"/>
      <c r="N1855" s="45"/>
      <c r="O1855" s="45"/>
      <c r="P1855" s="7" t="str">
        <f t="shared" si="85"/>
        <v/>
      </c>
      <c r="Q1855" s="14"/>
      <c r="R1855" s="15"/>
      <c r="S1855" s="14"/>
      <c r="T1855" s="15"/>
      <c r="U1855" s="14"/>
      <c r="V1855" s="15"/>
      <c r="W1855" s="47"/>
      <c r="X1855" s="48"/>
      <c r="Y1855" s="47"/>
      <c r="Z1855" s="48"/>
      <c r="AA1855" s="47"/>
      <c r="AB1855" s="48"/>
      <c r="AC1855" s="47"/>
      <c r="AD1855" s="48"/>
      <c r="AE1855" s="47"/>
      <c r="AF1855" s="48"/>
      <c r="AG1855" s="47"/>
      <c r="AH1855" s="48"/>
      <c r="AI1855" s="47"/>
      <c r="AJ1855" s="48"/>
    </row>
    <row r="1856" spans="1:36" x14ac:dyDescent="0.25">
      <c r="A1856" s="7">
        <f t="shared" si="86"/>
        <v>1852</v>
      </c>
      <c r="B1856" s="8"/>
      <c r="C1856" s="5"/>
      <c r="D1856" s="5"/>
      <c r="E1856" s="5"/>
      <c r="F1856" s="7" t="str">
        <f>IF(E1856="","",IF(VLOOKUP(E1856,'Study Locations'!B:D,2,FALSE)="","",VLOOKUP(E1856,'Study Locations'!B:D,2,FALSE)))</f>
        <v/>
      </c>
      <c r="G1856" s="7" t="str">
        <f>IF(E1856="","",IF(VLOOKUP(E1856,'Study Locations'!B:D,3,FALSE)="","",VLOOKUP(E1856,'Study Locations'!B:D,3,FALSE)))</f>
        <v/>
      </c>
      <c r="H1856" s="5"/>
      <c r="I1856" s="5"/>
      <c r="J1856" s="3" t="str">
        <f t="shared" si="84"/>
        <v/>
      </c>
      <c r="K1856" s="29" t="str">
        <f>IF(B1856="","",IF(J1856="","NA",IF(ISNA(VLOOKUP(J1856,'Default  Salaries'!D:E,2,FALSE)),IF(ISNA(VLOOKUP(I1856&amp;"-NA",'Default  Salaries'!D:E,2,FALSE)),"NA",VLOOKUP(I1856&amp;"-NA",'Default  Salaries'!D:E,2,FALSE)),VLOOKUP(J1856,'Default  Salaries'!D:E,2,FALSE))))</f>
        <v/>
      </c>
      <c r="L1856" s="46"/>
      <c r="M1856" s="19"/>
      <c r="N1856" s="45"/>
      <c r="O1856" s="45"/>
      <c r="P1856" s="7" t="str">
        <f t="shared" si="85"/>
        <v/>
      </c>
      <c r="Q1856" s="14"/>
      <c r="R1856" s="15"/>
      <c r="S1856" s="14"/>
      <c r="T1856" s="15"/>
      <c r="U1856" s="14"/>
      <c r="V1856" s="15"/>
      <c r="W1856" s="47"/>
      <c r="X1856" s="48"/>
      <c r="Y1856" s="47"/>
      <c r="Z1856" s="48"/>
      <c r="AA1856" s="47"/>
      <c r="AB1856" s="48"/>
      <c r="AC1856" s="47"/>
      <c r="AD1856" s="48"/>
      <c r="AE1856" s="47"/>
      <c r="AF1856" s="48"/>
      <c r="AG1856" s="47"/>
      <c r="AH1856" s="48"/>
      <c r="AI1856" s="47"/>
      <c r="AJ1856" s="48"/>
    </row>
    <row r="1857" spans="1:36" x14ac:dyDescent="0.25">
      <c r="A1857" s="7">
        <f t="shared" si="86"/>
        <v>1853</v>
      </c>
      <c r="B1857" s="8"/>
      <c r="C1857" s="5"/>
      <c r="D1857" s="5"/>
      <c r="E1857" s="5"/>
      <c r="F1857" s="7" t="str">
        <f>IF(E1857="","",IF(VLOOKUP(E1857,'Study Locations'!B:D,2,FALSE)="","",VLOOKUP(E1857,'Study Locations'!B:D,2,FALSE)))</f>
        <v/>
      </c>
      <c r="G1857" s="7" t="str">
        <f>IF(E1857="","",IF(VLOOKUP(E1857,'Study Locations'!B:D,3,FALSE)="","",VLOOKUP(E1857,'Study Locations'!B:D,3,FALSE)))</f>
        <v/>
      </c>
      <c r="H1857" s="5"/>
      <c r="I1857" s="5"/>
      <c r="J1857" s="3" t="str">
        <f t="shared" si="84"/>
        <v/>
      </c>
      <c r="K1857" s="29" t="str">
        <f>IF(B1857="","",IF(J1857="","NA",IF(ISNA(VLOOKUP(J1857,'Default  Salaries'!D:E,2,FALSE)),IF(ISNA(VLOOKUP(I1857&amp;"-NA",'Default  Salaries'!D:E,2,FALSE)),"NA",VLOOKUP(I1857&amp;"-NA",'Default  Salaries'!D:E,2,FALSE)),VLOOKUP(J1857,'Default  Salaries'!D:E,2,FALSE))))</f>
        <v/>
      </c>
      <c r="L1857" s="46"/>
      <c r="M1857" s="19"/>
      <c r="N1857" s="45"/>
      <c r="O1857" s="45"/>
      <c r="P1857" s="7" t="str">
        <f t="shared" si="85"/>
        <v/>
      </c>
      <c r="Q1857" s="14"/>
      <c r="R1857" s="15"/>
      <c r="S1857" s="14"/>
      <c r="T1857" s="15"/>
      <c r="U1857" s="14"/>
      <c r="V1857" s="15"/>
      <c r="W1857" s="47"/>
      <c r="X1857" s="48"/>
      <c r="Y1857" s="47"/>
      <c r="Z1857" s="48"/>
      <c r="AA1857" s="47"/>
      <c r="AB1857" s="48"/>
      <c r="AC1857" s="47"/>
      <c r="AD1857" s="48"/>
      <c r="AE1857" s="47"/>
      <c r="AF1857" s="48"/>
      <c r="AG1857" s="47"/>
      <c r="AH1857" s="48"/>
      <c r="AI1857" s="47"/>
      <c r="AJ1857" s="48"/>
    </row>
    <row r="1858" spans="1:36" x14ac:dyDescent="0.25">
      <c r="A1858" s="7">
        <f t="shared" si="86"/>
        <v>1854</v>
      </c>
      <c r="B1858" s="8"/>
      <c r="C1858" s="5"/>
      <c r="D1858" s="5"/>
      <c r="E1858" s="5"/>
      <c r="F1858" s="7" t="str">
        <f>IF(E1858="","",IF(VLOOKUP(E1858,'Study Locations'!B:D,2,FALSE)="","",VLOOKUP(E1858,'Study Locations'!B:D,2,FALSE)))</f>
        <v/>
      </c>
      <c r="G1858" s="7" t="str">
        <f>IF(E1858="","",IF(VLOOKUP(E1858,'Study Locations'!B:D,3,FALSE)="","",VLOOKUP(E1858,'Study Locations'!B:D,3,FALSE)))</f>
        <v/>
      </c>
      <c r="H1858" s="5"/>
      <c r="I1858" s="5"/>
      <c r="J1858" s="3" t="str">
        <f t="shared" si="84"/>
        <v/>
      </c>
      <c r="K1858" s="29" t="str">
        <f>IF(B1858="","",IF(J1858="","NA",IF(ISNA(VLOOKUP(J1858,'Default  Salaries'!D:E,2,FALSE)),IF(ISNA(VLOOKUP(I1858&amp;"-NA",'Default  Salaries'!D:E,2,FALSE)),"NA",VLOOKUP(I1858&amp;"-NA",'Default  Salaries'!D:E,2,FALSE)),VLOOKUP(J1858,'Default  Salaries'!D:E,2,FALSE))))</f>
        <v/>
      </c>
      <c r="L1858" s="46"/>
      <c r="M1858" s="19"/>
      <c r="N1858" s="45"/>
      <c r="O1858" s="45"/>
      <c r="P1858" s="7" t="str">
        <f t="shared" si="85"/>
        <v/>
      </c>
      <c r="Q1858" s="14"/>
      <c r="R1858" s="15"/>
      <c r="S1858" s="14"/>
      <c r="T1858" s="15"/>
      <c r="U1858" s="14"/>
      <c r="V1858" s="15"/>
      <c r="W1858" s="47"/>
      <c r="X1858" s="48"/>
      <c r="Y1858" s="47"/>
      <c r="Z1858" s="48"/>
      <c r="AA1858" s="47"/>
      <c r="AB1858" s="48"/>
      <c r="AC1858" s="47"/>
      <c r="AD1858" s="48"/>
      <c r="AE1858" s="47"/>
      <c r="AF1858" s="48"/>
      <c r="AG1858" s="47"/>
      <c r="AH1858" s="48"/>
      <c r="AI1858" s="47"/>
      <c r="AJ1858" s="48"/>
    </row>
    <row r="1859" spans="1:36" x14ac:dyDescent="0.25">
      <c r="A1859" s="7">
        <f t="shared" si="86"/>
        <v>1855</v>
      </c>
      <c r="B1859" s="8"/>
      <c r="C1859" s="5"/>
      <c r="D1859" s="5"/>
      <c r="E1859" s="5"/>
      <c r="F1859" s="7" t="str">
        <f>IF(E1859="","",IF(VLOOKUP(E1859,'Study Locations'!B:D,2,FALSE)="","",VLOOKUP(E1859,'Study Locations'!B:D,2,FALSE)))</f>
        <v/>
      </c>
      <c r="G1859" s="7" t="str">
        <f>IF(E1859="","",IF(VLOOKUP(E1859,'Study Locations'!B:D,3,FALSE)="","",VLOOKUP(E1859,'Study Locations'!B:D,3,FALSE)))</f>
        <v/>
      </c>
      <c r="H1859" s="5"/>
      <c r="I1859" s="5"/>
      <c r="J1859" s="3" t="str">
        <f t="shared" si="84"/>
        <v/>
      </c>
      <c r="K1859" s="29" t="str">
        <f>IF(B1859="","",IF(J1859="","NA",IF(ISNA(VLOOKUP(J1859,'Default  Salaries'!D:E,2,FALSE)),IF(ISNA(VLOOKUP(I1859&amp;"-NA",'Default  Salaries'!D:E,2,FALSE)),"NA",VLOOKUP(I1859&amp;"-NA",'Default  Salaries'!D:E,2,FALSE)),VLOOKUP(J1859,'Default  Salaries'!D:E,2,FALSE))))</f>
        <v/>
      </c>
      <c r="L1859" s="46"/>
      <c r="M1859" s="19"/>
      <c r="N1859" s="45"/>
      <c r="O1859" s="45"/>
      <c r="P1859" s="7" t="str">
        <f t="shared" si="85"/>
        <v/>
      </c>
      <c r="Q1859" s="14"/>
      <c r="R1859" s="15"/>
      <c r="S1859" s="14"/>
      <c r="T1859" s="15"/>
      <c r="U1859" s="14"/>
      <c r="V1859" s="15"/>
      <c r="W1859" s="47"/>
      <c r="X1859" s="48"/>
      <c r="Y1859" s="47"/>
      <c r="Z1859" s="48"/>
      <c r="AA1859" s="47"/>
      <c r="AB1859" s="48"/>
      <c r="AC1859" s="47"/>
      <c r="AD1859" s="48"/>
      <c r="AE1859" s="47"/>
      <c r="AF1859" s="48"/>
      <c r="AG1859" s="47"/>
      <c r="AH1859" s="48"/>
      <c r="AI1859" s="47"/>
      <c r="AJ1859" s="48"/>
    </row>
    <row r="1860" spans="1:36" x14ac:dyDescent="0.25">
      <c r="A1860" s="7">
        <f t="shared" si="86"/>
        <v>1856</v>
      </c>
      <c r="B1860" s="8"/>
      <c r="C1860" s="5"/>
      <c r="D1860" s="5"/>
      <c r="E1860" s="5"/>
      <c r="F1860" s="7" t="str">
        <f>IF(E1860="","",IF(VLOOKUP(E1860,'Study Locations'!B:D,2,FALSE)="","",VLOOKUP(E1860,'Study Locations'!B:D,2,FALSE)))</f>
        <v/>
      </c>
      <c r="G1860" s="7" t="str">
        <f>IF(E1860="","",IF(VLOOKUP(E1860,'Study Locations'!B:D,3,FALSE)="","",VLOOKUP(E1860,'Study Locations'!B:D,3,FALSE)))</f>
        <v/>
      </c>
      <c r="H1860" s="5"/>
      <c r="I1860" s="5"/>
      <c r="J1860" s="3" t="str">
        <f t="shared" si="84"/>
        <v/>
      </c>
      <c r="K1860" s="29" t="str">
        <f>IF(B1860="","",IF(J1860="","NA",IF(ISNA(VLOOKUP(J1860,'Default  Salaries'!D:E,2,FALSE)),IF(ISNA(VLOOKUP(I1860&amp;"-NA",'Default  Salaries'!D:E,2,FALSE)),"NA",VLOOKUP(I1860&amp;"-NA",'Default  Salaries'!D:E,2,FALSE)),VLOOKUP(J1860,'Default  Salaries'!D:E,2,FALSE))))</f>
        <v/>
      </c>
      <c r="L1860" s="46"/>
      <c r="M1860" s="19"/>
      <c r="N1860" s="45"/>
      <c r="O1860" s="45"/>
      <c r="P1860" s="7" t="str">
        <f t="shared" si="85"/>
        <v/>
      </c>
      <c r="Q1860" s="14"/>
      <c r="R1860" s="15"/>
      <c r="S1860" s="14"/>
      <c r="T1860" s="15"/>
      <c r="U1860" s="14"/>
      <c r="V1860" s="15"/>
      <c r="W1860" s="47"/>
      <c r="X1860" s="48"/>
      <c r="Y1860" s="47"/>
      <c r="Z1860" s="48"/>
      <c r="AA1860" s="47"/>
      <c r="AB1860" s="48"/>
      <c r="AC1860" s="47"/>
      <c r="AD1860" s="48"/>
      <c r="AE1860" s="47"/>
      <c r="AF1860" s="48"/>
      <c r="AG1860" s="47"/>
      <c r="AH1860" s="48"/>
      <c r="AI1860" s="47"/>
      <c r="AJ1860" s="48"/>
    </row>
    <row r="1861" spans="1:36" x14ac:dyDescent="0.25">
      <c r="A1861" s="7">
        <f t="shared" si="86"/>
        <v>1857</v>
      </c>
      <c r="B1861" s="8"/>
      <c r="C1861" s="5"/>
      <c r="D1861" s="5"/>
      <c r="E1861" s="5"/>
      <c r="F1861" s="7" t="str">
        <f>IF(E1861="","",IF(VLOOKUP(E1861,'Study Locations'!B:D,2,FALSE)="","",VLOOKUP(E1861,'Study Locations'!B:D,2,FALSE)))</f>
        <v/>
      </c>
      <c r="G1861" s="7" t="str">
        <f>IF(E1861="","",IF(VLOOKUP(E1861,'Study Locations'!B:D,3,FALSE)="","",VLOOKUP(E1861,'Study Locations'!B:D,3,FALSE)))</f>
        <v/>
      </c>
      <c r="H1861" s="5"/>
      <c r="I1861" s="5"/>
      <c r="J1861" s="3" t="str">
        <f t="shared" si="84"/>
        <v/>
      </c>
      <c r="K1861" s="29" t="str">
        <f>IF(B1861="","",IF(J1861="","NA",IF(ISNA(VLOOKUP(J1861,'Default  Salaries'!D:E,2,FALSE)),IF(ISNA(VLOOKUP(I1861&amp;"-NA",'Default  Salaries'!D:E,2,FALSE)),"NA",VLOOKUP(I1861&amp;"-NA",'Default  Salaries'!D:E,2,FALSE)),VLOOKUP(J1861,'Default  Salaries'!D:E,2,FALSE))))</f>
        <v/>
      </c>
      <c r="L1861" s="46"/>
      <c r="M1861" s="19"/>
      <c r="N1861" s="45"/>
      <c r="O1861" s="45"/>
      <c r="P1861" s="7" t="str">
        <f t="shared" si="85"/>
        <v/>
      </c>
      <c r="Q1861" s="14"/>
      <c r="R1861" s="15"/>
      <c r="S1861" s="14"/>
      <c r="T1861" s="15"/>
      <c r="U1861" s="14"/>
      <c r="V1861" s="15"/>
      <c r="W1861" s="47"/>
      <c r="X1861" s="48"/>
      <c r="Y1861" s="47"/>
      <c r="Z1861" s="48"/>
      <c r="AA1861" s="47"/>
      <c r="AB1861" s="48"/>
      <c r="AC1861" s="47"/>
      <c r="AD1861" s="48"/>
      <c r="AE1861" s="47"/>
      <c r="AF1861" s="48"/>
      <c r="AG1861" s="47"/>
      <c r="AH1861" s="48"/>
      <c r="AI1861" s="47"/>
      <c r="AJ1861" s="48"/>
    </row>
    <row r="1862" spans="1:36" x14ac:dyDescent="0.25">
      <c r="A1862" s="7">
        <f t="shared" si="86"/>
        <v>1858</v>
      </c>
      <c r="B1862" s="8"/>
      <c r="C1862" s="5"/>
      <c r="D1862" s="5"/>
      <c r="E1862" s="5"/>
      <c r="F1862" s="7" t="str">
        <f>IF(E1862="","",IF(VLOOKUP(E1862,'Study Locations'!B:D,2,FALSE)="","",VLOOKUP(E1862,'Study Locations'!B:D,2,FALSE)))</f>
        <v/>
      </c>
      <c r="G1862" s="7" t="str">
        <f>IF(E1862="","",IF(VLOOKUP(E1862,'Study Locations'!B:D,3,FALSE)="","",VLOOKUP(E1862,'Study Locations'!B:D,3,FALSE)))</f>
        <v/>
      </c>
      <c r="H1862" s="5"/>
      <c r="I1862" s="5"/>
      <c r="J1862" s="3" t="str">
        <f t="shared" ref="J1862:J1925" si="87">IF(I1862&lt;&gt;"",I1862&amp;"-"&amp;H1862,"")</f>
        <v/>
      </c>
      <c r="K1862" s="29" t="str">
        <f>IF(B1862="","",IF(J1862="","NA",IF(ISNA(VLOOKUP(J1862,'Default  Salaries'!D:E,2,FALSE)),IF(ISNA(VLOOKUP(I1862&amp;"-NA",'Default  Salaries'!D:E,2,FALSE)),"NA",VLOOKUP(I1862&amp;"-NA",'Default  Salaries'!D:E,2,FALSE)),VLOOKUP(J1862,'Default  Salaries'!D:E,2,FALSE))))</f>
        <v/>
      </c>
      <c r="L1862" s="46"/>
      <c r="M1862" s="19"/>
      <c r="N1862" s="45"/>
      <c r="O1862" s="45"/>
      <c r="P1862" s="7" t="str">
        <f t="shared" ref="P1862:P1925" si="88">IF(B1862&lt;&gt;"",COUNT(R1862,T1862,V1862,X1862,Z1862,AB1862,AD1862,AF1862,AH1862,AJ1862),"")</f>
        <v/>
      </c>
      <c r="Q1862" s="14"/>
      <c r="R1862" s="15"/>
      <c r="S1862" s="14"/>
      <c r="T1862" s="15"/>
      <c r="U1862" s="14"/>
      <c r="V1862" s="15"/>
      <c r="W1862" s="47"/>
      <c r="X1862" s="48"/>
      <c r="Y1862" s="47"/>
      <c r="Z1862" s="48"/>
      <c r="AA1862" s="47"/>
      <c r="AB1862" s="48"/>
      <c r="AC1862" s="47"/>
      <c r="AD1862" s="48"/>
      <c r="AE1862" s="47"/>
      <c r="AF1862" s="48"/>
      <c r="AG1862" s="47"/>
      <c r="AH1862" s="48"/>
      <c r="AI1862" s="47"/>
      <c r="AJ1862" s="48"/>
    </row>
    <row r="1863" spans="1:36" x14ac:dyDescent="0.25">
      <c r="A1863" s="7">
        <f t="shared" ref="A1863:A1926" si="89">A1862+1</f>
        <v>1859</v>
      </c>
      <c r="B1863" s="8"/>
      <c r="C1863" s="5"/>
      <c r="D1863" s="5"/>
      <c r="E1863" s="5"/>
      <c r="F1863" s="7" t="str">
        <f>IF(E1863="","",IF(VLOOKUP(E1863,'Study Locations'!B:D,2,FALSE)="","",VLOOKUP(E1863,'Study Locations'!B:D,2,FALSE)))</f>
        <v/>
      </c>
      <c r="G1863" s="7" t="str">
        <f>IF(E1863="","",IF(VLOOKUP(E1863,'Study Locations'!B:D,3,FALSE)="","",VLOOKUP(E1863,'Study Locations'!B:D,3,FALSE)))</f>
        <v/>
      </c>
      <c r="H1863" s="5"/>
      <c r="I1863" s="5"/>
      <c r="J1863" s="3" t="str">
        <f t="shared" si="87"/>
        <v/>
      </c>
      <c r="K1863" s="29" t="str">
        <f>IF(B1863="","",IF(J1863="","NA",IF(ISNA(VLOOKUP(J1863,'Default  Salaries'!D:E,2,FALSE)),IF(ISNA(VLOOKUP(I1863&amp;"-NA",'Default  Salaries'!D:E,2,FALSE)),"NA",VLOOKUP(I1863&amp;"-NA",'Default  Salaries'!D:E,2,FALSE)),VLOOKUP(J1863,'Default  Salaries'!D:E,2,FALSE))))</f>
        <v/>
      </c>
      <c r="L1863" s="46"/>
      <c r="M1863" s="19"/>
      <c r="N1863" s="45"/>
      <c r="O1863" s="45"/>
      <c r="P1863" s="7" t="str">
        <f t="shared" si="88"/>
        <v/>
      </c>
      <c r="Q1863" s="14"/>
      <c r="R1863" s="15"/>
      <c r="S1863" s="14"/>
      <c r="T1863" s="15"/>
      <c r="U1863" s="14"/>
      <c r="V1863" s="15"/>
      <c r="W1863" s="47"/>
      <c r="X1863" s="48"/>
      <c r="Y1863" s="47"/>
      <c r="Z1863" s="48"/>
      <c r="AA1863" s="47"/>
      <c r="AB1863" s="48"/>
      <c r="AC1863" s="47"/>
      <c r="AD1863" s="48"/>
      <c r="AE1863" s="47"/>
      <c r="AF1863" s="48"/>
      <c r="AG1863" s="47"/>
      <c r="AH1863" s="48"/>
      <c r="AI1863" s="47"/>
      <c r="AJ1863" s="48"/>
    </row>
    <row r="1864" spans="1:36" x14ac:dyDescent="0.25">
      <c r="A1864" s="7">
        <f t="shared" si="89"/>
        <v>1860</v>
      </c>
      <c r="B1864" s="8"/>
      <c r="C1864" s="5"/>
      <c r="D1864" s="5"/>
      <c r="E1864" s="5"/>
      <c r="F1864" s="7" t="str">
        <f>IF(E1864="","",IF(VLOOKUP(E1864,'Study Locations'!B:D,2,FALSE)="","",VLOOKUP(E1864,'Study Locations'!B:D,2,FALSE)))</f>
        <v/>
      </c>
      <c r="G1864" s="7" t="str">
        <f>IF(E1864="","",IF(VLOOKUP(E1864,'Study Locations'!B:D,3,FALSE)="","",VLOOKUP(E1864,'Study Locations'!B:D,3,FALSE)))</f>
        <v/>
      </c>
      <c r="H1864" s="5"/>
      <c r="I1864" s="5"/>
      <c r="J1864" s="3" t="str">
        <f t="shared" si="87"/>
        <v/>
      </c>
      <c r="K1864" s="29" t="str">
        <f>IF(B1864="","",IF(J1864="","NA",IF(ISNA(VLOOKUP(J1864,'Default  Salaries'!D:E,2,FALSE)),IF(ISNA(VLOOKUP(I1864&amp;"-NA",'Default  Salaries'!D:E,2,FALSE)),"NA",VLOOKUP(I1864&amp;"-NA",'Default  Salaries'!D:E,2,FALSE)),VLOOKUP(J1864,'Default  Salaries'!D:E,2,FALSE))))</f>
        <v/>
      </c>
      <c r="L1864" s="46"/>
      <c r="M1864" s="19"/>
      <c r="N1864" s="45"/>
      <c r="O1864" s="45"/>
      <c r="P1864" s="7" t="str">
        <f t="shared" si="88"/>
        <v/>
      </c>
      <c r="Q1864" s="14"/>
      <c r="R1864" s="15"/>
      <c r="S1864" s="14"/>
      <c r="T1864" s="15"/>
      <c r="U1864" s="14"/>
      <c r="V1864" s="15"/>
      <c r="W1864" s="47"/>
      <c r="X1864" s="48"/>
      <c r="Y1864" s="47"/>
      <c r="Z1864" s="48"/>
      <c r="AA1864" s="47"/>
      <c r="AB1864" s="48"/>
      <c r="AC1864" s="47"/>
      <c r="AD1864" s="48"/>
      <c r="AE1864" s="47"/>
      <c r="AF1864" s="48"/>
      <c r="AG1864" s="47"/>
      <c r="AH1864" s="48"/>
      <c r="AI1864" s="47"/>
      <c r="AJ1864" s="48"/>
    </row>
    <row r="1865" spans="1:36" x14ac:dyDescent="0.25">
      <c r="A1865" s="7">
        <f t="shared" si="89"/>
        <v>1861</v>
      </c>
      <c r="B1865" s="8"/>
      <c r="C1865" s="5"/>
      <c r="D1865" s="5"/>
      <c r="E1865" s="5"/>
      <c r="F1865" s="7" t="str">
        <f>IF(E1865="","",IF(VLOOKUP(E1865,'Study Locations'!B:D,2,FALSE)="","",VLOOKUP(E1865,'Study Locations'!B:D,2,FALSE)))</f>
        <v/>
      </c>
      <c r="G1865" s="7" t="str">
        <f>IF(E1865="","",IF(VLOOKUP(E1865,'Study Locations'!B:D,3,FALSE)="","",VLOOKUP(E1865,'Study Locations'!B:D,3,FALSE)))</f>
        <v/>
      </c>
      <c r="H1865" s="5"/>
      <c r="I1865" s="5"/>
      <c r="J1865" s="3" t="str">
        <f t="shared" si="87"/>
        <v/>
      </c>
      <c r="K1865" s="29" t="str">
        <f>IF(B1865="","",IF(J1865="","NA",IF(ISNA(VLOOKUP(J1865,'Default  Salaries'!D:E,2,FALSE)),IF(ISNA(VLOOKUP(I1865&amp;"-NA",'Default  Salaries'!D:E,2,FALSE)),"NA",VLOOKUP(I1865&amp;"-NA",'Default  Salaries'!D:E,2,FALSE)),VLOOKUP(J1865,'Default  Salaries'!D:E,2,FALSE))))</f>
        <v/>
      </c>
      <c r="L1865" s="46"/>
      <c r="M1865" s="19"/>
      <c r="N1865" s="45"/>
      <c r="O1865" s="45"/>
      <c r="P1865" s="7" t="str">
        <f t="shared" si="88"/>
        <v/>
      </c>
      <c r="Q1865" s="14"/>
      <c r="R1865" s="15"/>
      <c r="S1865" s="14"/>
      <c r="T1865" s="15"/>
      <c r="U1865" s="14"/>
      <c r="V1865" s="15"/>
      <c r="W1865" s="47"/>
      <c r="X1865" s="48"/>
      <c r="Y1865" s="47"/>
      <c r="Z1865" s="48"/>
      <c r="AA1865" s="47"/>
      <c r="AB1865" s="48"/>
      <c r="AC1865" s="47"/>
      <c r="AD1865" s="48"/>
      <c r="AE1865" s="47"/>
      <c r="AF1865" s="48"/>
      <c r="AG1865" s="47"/>
      <c r="AH1865" s="48"/>
      <c r="AI1865" s="47"/>
      <c r="AJ1865" s="48"/>
    </row>
    <row r="1866" spans="1:36" x14ac:dyDescent="0.25">
      <c r="A1866" s="7">
        <f t="shared" si="89"/>
        <v>1862</v>
      </c>
      <c r="B1866" s="8"/>
      <c r="C1866" s="5"/>
      <c r="D1866" s="5"/>
      <c r="E1866" s="5"/>
      <c r="F1866" s="7" t="str">
        <f>IF(E1866="","",IF(VLOOKUP(E1866,'Study Locations'!B:D,2,FALSE)="","",VLOOKUP(E1866,'Study Locations'!B:D,2,FALSE)))</f>
        <v/>
      </c>
      <c r="G1866" s="7" t="str">
        <f>IF(E1866="","",IF(VLOOKUP(E1866,'Study Locations'!B:D,3,FALSE)="","",VLOOKUP(E1866,'Study Locations'!B:D,3,FALSE)))</f>
        <v/>
      </c>
      <c r="H1866" s="5"/>
      <c r="I1866" s="5"/>
      <c r="J1866" s="3" t="str">
        <f t="shared" si="87"/>
        <v/>
      </c>
      <c r="K1866" s="29" t="str">
        <f>IF(B1866="","",IF(J1866="","NA",IF(ISNA(VLOOKUP(J1866,'Default  Salaries'!D:E,2,FALSE)),IF(ISNA(VLOOKUP(I1866&amp;"-NA",'Default  Salaries'!D:E,2,FALSE)),"NA",VLOOKUP(I1866&amp;"-NA",'Default  Salaries'!D:E,2,FALSE)),VLOOKUP(J1866,'Default  Salaries'!D:E,2,FALSE))))</f>
        <v/>
      </c>
      <c r="L1866" s="46"/>
      <c r="M1866" s="19"/>
      <c r="N1866" s="45"/>
      <c r="O1866" s="45"/>
      <c r="P1866" s="7" t="str">
        <f t="shared" si="88"/>
        <v/>
      </c>
      <c r="Q1866" s="14"/>
      <c r="R1866" s="15"/>
      <c r="S1866" s="14"/>
      <c r="T1866" s="15"/>
      <c r="U1866" s="14"/>
      <c r="V1866" s="15"/>
      <c r="W1866" s="47"/>
      <c r="X1866" s="48"/>
      <c r="Y1866" s="47"/>
      <c r="Z1866" s="48"/>
      <c r="AA1866" s="47"/>
      <c r="AB1866" s="48"/>
      <c r="AC1866" s="47"/>
      <c r="AD1866" s="48"/>
      <c r="AE1866" s="47"/>
      <c r="AF1866" s="48"/>
      <c r="AG1866" s="47"/>
      <c r="AH1866" s="48"/>
      <c r="AI1866" s="47"/>
      <c r="AJ1866" s="48"/>
    </row>
    <row r="1867" spans="1:36" x14ac:dyDescent="0.25">
      <c r="A1867" s="7">
        <f t="shared" si="89"/>
        <v>1863</v>
      </c>
      <c r="B1867" s="8"/>
      <c r="C1867" s="5"/>
      <c r="D1867" s="5"/>
      <c r="E1867" s="5"/>
      <c r="F1867" s="7" t="str">
        <f>IF(E1867="","",IF(VLOOKUP(E1867,'Study Locations'!B:D,2,FALSE)="","",VLOOKUP(E1867,'Study Locations'!B:D,2,FALSE)))</f>
        <v/>
      </c>
      <c r="G1867" s="7" t="str">
        <f>IF(E1867="","",IF(VLOOKUP(E1867,'Study Locations'!B:D,3,FALSE)="","",VLOOKUP(E1867,'Study Locations'!B:D,3,FALSE)))</f>
        <v/>
      </c>
      <c r="H1867" s="5"/>
      <c r="I1867" s="5"/>
      <c r="J1867" s="3" t="str">
        <f t="shared" si="87"/>
        <v/>
      </c>
      <c r="K1867" s="29" t="str">
        <f>IF(B1867="","",IF(J1867="","NA",IF(ISNA(VLOOKUP(J1867,'Default  Salaries'!D:E,2,FALSE)),IF(ISNA(VLOOKUP(I1867&amp;"-NA",'Default  Salaries'!D:E,2,FALSE)),"NA",VLOOKUP(I1867&amp;"-NA",'Default  Salaries'!D:E,2,FALSE)),VLOOKUP(J1867,'Default  Salaries'!D:E,2,FALSE))))</f>
        <v/>
      </c>
      <c r="L1867" s="46"/>
      <c r="M1867" s="19"/>
      <c r="N1867" s="45"/>
      <c r="O1867" s="45"/>
      <c r="P1867" s="7" t="str">
        <f t="shared" si="88"/>
        <v/>
      </c>
      <c r="Q1867" s="14"/>
      <c r="R1867" s="15"/>
      <c r="S1867" s="14"/>
      <c r="T1867" s="15"/>
      <c r="U1867" s="14"/>
      <c r="V1867" s="15"/>
      <c r="W1867" s="47"/>
      <c r="X1867" s="48"/>
      <c r="Y1867" s="47"/>
      <c r="Z1867" s="48"/>
      <c r="AA1867" s="47"/>
      <c r="AB1867" s="48"/>
      <c r="AC1867" s="47"/>
      <c r="AD1867" s="48"/>
      <c r="AE1867" s="47"/>
      <c r="AF1867" s="48"/>
      <c r="AG1867" s="47"/>
      <c r="AH1867" s="48"/>
      <c r="AI1867" s="47"/>
      <c r="AJ1867" s="48"/>
    </row>
    <row r="1868" spans="1:36" x14ac:dyDescent="0.25">
      <c r="A1868" s="7">
        <f t="shared" si="89"/>
        <v>1864</v>
      </c>
      <c r="B1868" s="8"/>
      <c r="C1868" s="5"/>
      <c r="D1868" s="5"/>
      <c r="E1868" s="5"/>
      <c r="F1868" s="7" t="str">
        <f>IF(E1868="","",IF(VLOOKUP(E1868,'Study Locations'!B:D,2,FALSE)="","",VLOOKUP(E1868,'Study Locations'!B:D,2,FALSE)))</f>
        <v/>
      </c>
      <c r="G1868" s="7" t="str">
        <f>IF(E1868="","",IF(VLOOKUP(E1868,'Study Locations'!B:D,3,FALSE)="","",VLOOKUP(E1868,'Study Locations'!B:D,3,FALSE)))</f>
        <v/>
      </c>
      <c r="H1868" s="5"/>
      <c r="I1868" s="5"/>
      <c r="J1868" s="3" t="str">
        <f t="shared" si="87"/>
        <v/>
      </c>
      <c r="K1868" s="29" t="str">
        <f>IF(B1868="","",IF(J1868="","NA",IF(ISNA(VLOOKUP(J1868,'Default  Salaries'!D:E,2,FALSE)),IF(ISNA(VLOOKUP(I1868&amp;"-NA",'Default  Salaries'!D:E,2,FALSE)),"NA",VLOOKUP(I1868&amp;"-NA",'Default  Salaries'!D:E,2,FALSE)),VLOOKUP(J1868,'Default  Salaries'!D:E,2,FALSE))))</f>
        <v/>
      </c>
      <c r="L1868" s="46"/>
      <c r="M1868" s="19"/>
      <c r="N1868" s="45"/>
      <c r="O1868" s="45"/>
      <c r="P1868" s="7" t="str">
        <f t="shared" si="88"/>
        <v/>
      </c>
      <c r="Q1868" s="14"/>
      <c r="R1868" s="15"/>
      <c r="S1868" s="14"/>
      <c r="T1868" s="15"/>
      <c r="U1868" s="14"/>
      <c r="V1868" s="15"/>
      <c r="W1868" s="47"/>
      <c r="X1868" s="48"/>
      <c r="Y1868" s="47"/>
      <c r="Z1868" s="48"/>
      <c r="AA1868" s="47"/>
      <c r="AB1868" s="48"/>
      <c r="AC1868" s="47"/>
      <c r="AD1868" s="48"/>
      <c r="AE1868" s="47"/>
      <c r="AF1868" s="48"/>
      <c r="AG1868" s="47"/>
      <c r="AH1868" s="48"/>
      <c r="AI1868" s="47"/>
      <c r="AJ1868" s="48"/>
    </row>
    <row r="1869" spans="1:36" x14ac:dyDescent="0.25">
      <c r="A1869" s="7">
        <f t="shared" si="89"/>
        <v>1865</v>
      </c>
      <c r="B1869" s="8"/>
      <c r="C1869" s="5"/>
      <c r="D1869" s="5"/>
      <c r="E1869" s="5"/>
      <c r="F1869" s="7" t="str">
        <f>IF(E1869="","",IF(VLOOKUP(E1869,'Study Locations'!B:D,2,FALSE)="","",VLOOKUP(E1869,'Study Locations'!B:D,2,FALSE)))</f>
        <v/>
      </c>
      <c r="G1869" s="7" t="str">
        <f>IF(E1869="","",IF(VLOOKUP(E1869,'Study Locations'!B:D,3,FALSE)="","",VLOOKUP(E1869,'Study Locations'!B:D,3,FALSE)))</f>
        <v/>
      </c>
      <c r="H1869" s="5"/>
      <c r="I1869" s="5"/>
      <c r="J1869" s="3" t="str">
        <f t="shared" si="87"/>
        <v/>
      </c>
      <c r="K1869" s="29" t="str">
        <f>IF(B1869="","",IF(J1869="","NA",IF(ISNA(VLOOKUP(J1869,'Default  Salaries'!D:E,2,FALSE)),IF(ISNA(VLOOKUP(I1869&amp;"-NA",'Default  Salaries'!D:E,2,FALSE)),"NA",VLOOKUP(I1869&amp;"-NA",'Default  Salaries'!D:E,2,FALSE)),VLOOKUP(J1869,'Default  Salaries'!D:E,2,FALSE))))</f>
        <v/>
      </c>
      <c r="L1869" s="46"/>
      <c r="M1869" s="19"/>
      <c r="N1869" s="45"/>
      <c r="O1869" s="45"/>
      <c r="P1869" s="7" t="str">
        <f t="shared" si="88"/>
        <v/>
      </c>
      <c r="Q1869" s="14"/>
      <c r="R1869" s="15"/>
      <c r="S1869" s="14"/>
      <c r="T1869" s="15"/>
      <c r="U1869" s="14"/>
      <c r="V1869" s="15"/>
      <c r="W1869" s="47"/>
      <c r="X1869" s="48"/>
      <c r="Y1869" s="47"/>
      <c r="Z1869" s="48"/>
      <c r="AA1869" s="47"/>
      <c r="AB1869" s="48"/>
      <c r="AC1869" s="47"/>
      <c r="AD1869" s="48"/>
      <c r="AE1869" s="47"/>
      <c r="AF1869" s="48"/>
      <c r="AG1869" s="47"/>
      <c r="AH1869" s="48"/>
      <c r="AI1869" s="47"/>
      <c r="AJ1869" s="48"/>
    </row>
    <row r="1870" spans="1:36" x14ac:dyDescent="0.25">
      <c r="A1870" s="7">
        <f t="shared" si="89"/>
        <v>1866</v>
      </c>
      <c r="B1870" s="8"/>
      <c r="C1870" s="5"/>
      <c r="D1870" s="5"/>
      <c r="E1870" s="5"/>
      <c r="F1870" s="7" t="str">
        <f>IF(E1870="","",IF(VLOOKUP(E1870,'Study Locations'!B:D,2,FALSE)="","",VLOOKUP(E1870,'Study Locations'!B:D,2,FALSE)))</f>
        <v/>
      </c>
      <c r="G1870" s="7" t="str">
        <f>IF(E1870="","",IF(VLOOKUP(E1870,'Study Locations'!B:D,3,FALSE)="","",VLOOKUP(E1870,'Study Locations'!B:D,3,FALSE)))</f>
        <v/>
      </c>
      <c r="H1870" s="5"/>
      <c r="I1870" s="5"/>
      <c r="J1870" s="3" t="str">
        <f t="shared" si="87"/>
        <v/>
      </c>
      <c r="K1870" s="29" t="str">
        <f>IF(B1870="","",IF(J1870="","NA",IF(ISNA(VLOOKUP(J1870,'Default  Salaries'!D:E,2,FALSE)),IF(ISNA(VLOOKUP(I1870&amp;"-NA",'Default  Salaries'!D:E,2,FALSE)),"NA",VLOOKUP(I1870&amp;"-NA",'Default  Salaries'!D:E,2,FALSE)),VLOOKUP(J1870,'Default  Salaries'!D:E,2,FALSE))))</f>
        <v/>
      </c>
      <c r="L1870" s="46"/>
      <c r="M1870" s="19"/>
      <c r="N1870" s="45"/>
      <c r="O1870" s="45"/>
      <c r="P1870" s="7" t="str">
        <f t="shared" si="88"/>
        <v/>
      </c>
      <c r="Q1870" s="14"/>
      <c r="R1870" s="15"/>
      <c r="S1870" s="14"/>
      <c r="T1870" s="15"/>
      <c r="U1870" s="14"/>
      <c r="V1870" s="15"/>
      <c r="W1870" s="47"/>
      <c r="X1870" s="48"/>
      <c r="Y1870" s="47"/>
      <c r="Z1870" s="48"/>
      <c r="AA1870" s="47"/>
      <c r="AB1870" s="48"/>
      <c r="AC1870" s="47"/>
      <c r="AD1870" s="48"/>
      <c r="AE1870" s="47"/>
      <c r="AF1870" s="48"/>
      <c r="AG1870" s="47"/>
      <c r="AH1870" s="48"/>
      <c r="AI1870" s="47"/>
      <c r="AJ1870" s="48"/>
    </row>
    <row r="1871" spans="1:36" x14ac:dyDescent="0.25">
      <c r="A1871" s="7">
        <f t="shared" si="89"/>
        <v>1867</v>
      </c>
      <c r="B1871" s="8"/>
      <c r="C1871" s="5"/>
      <c r="D1871" s="5"/>
      <c r="E1871" s="5"/>
      <c r="F1871" s="7" t="str">
        <f>IF(E1871="","",IF(VLOOKUP(E1871,'Study Locations'!B:D,2,FALSE)="","",VLOOKUP(E1871,'Study Locations'!B:D,2,FALSE)))</f>
        <v/>
      </c>
      <c r="G1871" s="7" t="str">
        <f>IF(E1871="","",IF(VLOOKUP(E1871,'Study Locations'!B:D,3,FALSE)="","",VLOOKUP(E1871,'Study Locations'!B:D,3,FALSE)))</f>
        <v/>
      </c>
      <c r="H1871" s="5"/>
      <c r="I1871" s="5"/>
      <c r="J1871" s="3" t="str">
        <f t="shared" si="87"/>
        <v/>
      </c>
      <c r="K1871" s="29" t="str">
        <f>IF(B1871="","",IF(J1871="","NA",IF(ISNA(VLOOKUP(J1871,'Default  Salaries'!D:E,2,FALSE)),IF(ISNA(VLOOKUP(I1871&amp;"-NA",'Default  Salaries'!D:E,2,FALSE)),"NA",VLOOKUP(I1871&amp;"-NA",'Default  Salaries'!D:E,2,FALSE)),VLOOKUP(J1871,'Default  Salaries'!D:E,2,FALSE))))</f>
        <v/>
      </c>
      <c r="L1871" s="46"/>
      <c r="M1871" s="19"/>
      <c r="N1871" s="45"/>
      <c r="O1871" s="45"/>
      <c r="P1871" s="7" t="str">
        <f t="shared" si="88"/>
        <v/>
      </c>
      <c r="Q1871" s="14"/>
      <c r="R1871" s="15"/>
      <c r="S1871" s="14"/>
      <c r="T1871" s="15"/>
      <c r="U1871" s="14"/>
      <c r="V1871" s="15"/>
      <c r="W1871" s="47"/>
      <c r="X1871" s="48"/>
      <c r="Y1871" s="47"/>
      <c r="Z1871" s="48"/>
      <c r="AA1871" s="47"/>
      <c r="AB1871" s="48"/>
      <c r="AC1871" s="47"/>
      <c r="AD1871" s="48"/>
      <c r="AE1871" s="47"/>
      <c r="AF1871" s="48"/>
      <c r="AG1871" s="47"/>
      <c r="AH1871" s="48"/>
      <c r="AI1871" s="47"/>
      <c r="AJ1871" s="48"/>
    </row>
    <row r="1872" spans="1:36" x14ac:dyDescent="0.25">
      <c r="A1872" s="7">
        <f t="shared" si="89"/>
        <v>1868</v>
      </c>
      <c r="B1872" s="8"/>
      <c r="C1872" s="5"/>
      <c r="D1872" s="5"/>
      <c r="E1872" s="5"/>
      <c r="F1872" s="7" t="str">
        <f>IF(E1872="","",IF(VLOOKUP(E1872,'Study Locations'!B:D,2,FALSE)="","",VLOOKUP(E1872,'Study Locations'!B:D,2,FALSE)))</f>
        <v/>
      </c>
      <c r="G1872" s="7" t="str">
        <f>IF(E1872="","",IF(VLOOKUP(E1872,'Study Locations'!B:D,3,FALSE)="","",VLOOKUP(E1872,'Study Locations'!B:D,3,FALSE)))</f>
        <v/>
      </c>
      <c r="H1872" s="5"/>
      <c r="I1872" s="5"/>
      <c r="J1872" s="3" t="str">
        <f t="shared" si="87"/>
        <v/>
      </c>
      <c r="K1872" s="29" t="str">
        <f>IF(B1872="","",IF(J1872="","NA",IF(ISNA(VLOOKUP(J1872,'Default  Salaries'!D:E,2,FALSE)),IF(ISNA(VLOOKUP(I1872&amp;"-NA",'Default  Salaries'!D:E,2,FALSE)),"NA",VLOOKUP(I1872&amp;"-NA",'Default  Salaries'!D:E,2,FALSE)),VLOOKUP(J1872,'Default  Salaries'!D:E,2,FALSE))))</f>
        <v/>
      </c>
      <c r="L1872" s="46"/>
      <c r="M1872" s="19"/>
      <c r="N1872" s="45"/>
      <c r="O1872" s="45"/>
      <c r="P1872" s="7" t="str">
        <f t="shared" si="88"/>
        <v/>
      </c>
      <c r="Q1872" s="14"/>
      <c r="R1872" s="15"/>
      <c r="S1872" s="14"/>
      <c r="T1872" s="15"/>
      <c r="U1872" s="14"/>
      <c r="V1872" s="15"/>
      <c r="W1872" s="47"/>
      <c r="X1872" s="48"/>
      <c r="Y1872" s="47"/>
      <c r="Z1872" s="48"/>
      <c r="AA1872" s="47"/>
      <c r="AB1872" s="48"/>
      <c r="AC1872" s="47"/>
      <c r="AD1872" s="48"/>
      <c r="AE1872" s="47"/>
      <c r="AF1872" s="48"/>
      <c r="AG1872" s="47"/>
      <c r="AH1872" s="48"/>
      <c r="AI1872" s="47"/>
      <c r="AJ1872" s="48"/>
    </row>
    <row r="1873" spans="1:36" x14ac:dyDescent="0.25">
      <c r="A1873" s="7">
        <f t="shared" si="89"/>
        <v>1869</v>
      </c>
      <c r="B1873" s="8"/>
      <c r="C1873" s="5"/>
      <c r="D1873" s="5"/>
      <c r="E1873" s="5"/>
      <c r="F1873" s="7" t="str">
        <f>IF(E1873="","",IF(VLOOKUP(E1873,'Study Locations'!B:D,2,FALSE)="","",VLOOKUP(E1873,'Study Locations'!B:D,2,FALSE)))</f>
        <v/>
      </c>
      <c r="G1873" s="7" t="str">
        <f>IF(E1873="","",IF(VLOOKUP(E1873,'Study Locations'!B:D,3,FALSE)="","",VLOOKUP(E1873,'Study Locations'!B:D,3,FALSE)))</f>
        <v/>
      </c>
      <c r="H1873" s="5"/>
      <c r="I1873" s="5"/>
      <c r="J1873" s="3" t="str">
        <f t="shared" si="87"/>
        <v/>
      </c>
      <c r="K1873" s="29" t="str">
        <f>IF(B1873="","",IF(J1873="","NA",IF(ISNA(VLOOKUP(J1873,'Default  Salaries'!D:E,2,FALSE)),IF(ISNA(VLOOKUP(I1873&amp;"-NA",'Default  Salaries'!D:E,2,FALSE)),"NA",VLOOKUP(I1873&amp;"-NA",'Default  Salaries'!D:E,2,FALSE)),VLOOKUP(J1873,'Default  Salaries'!D:E,2,FALSE))))</f>
        <v/>
      </c>
      <c r="L1873" s="46"/>
      <c r="M1873" s="19"/>
      <c r="N1873" s="45"/>
      <c r="O1873" s="45"/>
      <c r="P1873" s="7" t="str">
        <f t="shared" si="88"/>
        <v/>
      </c>
      <c r="Q1873" s="14"/>
      <c r="R1873" s="15"/>
      <c r="S1873" s="14"/>
      <c r="T1873" s="15"/>
      <c r="U1873" s="14"/>
      <c r="V1873" s="15"/>
      <c r="W1873" s="47"/>
      <c r="X1873" s="48"/>
      <c r="Y1873" s="47"/>
      <c r="Z1873" s="48"/>
      <c r="AA1873" s="47"/>
      <c r="AB1873" s="48"/>
      <c r="AC1873" s="47"/>
      <c r="AD1873" s="48"/>
      <c r="AE1873" s="47"/>
      <c r="AF1873" s="48"/>
      <c r="AG1873" s="47"/>
      <c r="AH1873" s="48"/>
      <c r="AI1873" s="47"/>
      <c r="AJ1873" s="48"/>
    </row>
    <row r="1874" spans="1:36" x14ac:dyDescent="0.25">
      <c r="A1874" s="7">
        <f t="shared" si="89"/>
        <v>1870</v>
      </c>
      <c r="B1874" s="8"/>
      <c r="C1874" s="5"/>
      <c r="D1874" s="5"/>
      <c r="E1874" s="5"/>
      <c r="F1874" s="7" t="str">
        <f>IF(E1874="","",IF(VLOOKUP(E1874,'Study Locations'!B:D,2,FALSE)="","",VLOOKUP(E1874,'Study Locations'!B:D,2,FALSE)))</f>
        <v/>
      </c>
      <c r="G1874" s="7" t="str">
        <f>IF(E1874="","",IF(VLOOKUP(E1874,'Study Locations'!B:D,3,FALSE)="","",VLOOKUP(E1874,'Study Locations'!B:D,3,FALSE)))</f>
        <v/>
      </c>
      <c r="H1874" s="5"/>
      <c r="I1874" s="5"/>
      <c r="J1874" s="3" t="str">
        <f t="shared" si="87"/>
        <v/>
      </c>
      <c r="K1874" s="29" t="str">
        <f>IF(B1874="","",IF(J1874="","NA",IF(ISNA(VLOOKUP(J1874,'Default  Salaries'!D:E,2,FALSE)),IF(ISNA(VLOOKUP(I1874&amp;"-NA",'Default  Salaries'!D:E,2,FALSE)),"NA",VLOOKUP(I1874&amp;"-NA",'Default  Salaries'!D:E,2,FALSE)),VLOOKUP(J1874,'Default  Salaries'!D:E,2,FALSE))))</f>
        <v/>
      </c>
      <c r="L1874" s="46"/>
      <c r="M1874" s="19"/>
      <c r="N1874" s="45"/>
      <c r="O1874" s="45"/>
      <c r="P1874" s="7" t="str">
        <f t="shared" si="88"/>
        <v/>
      </c>
      <c r="Q1874" s="14"/>
      <c r="R1874" s="15"/>
      <c r="S1874" s="14"/>
      <c r="T1874" s="15"/>
      <c r="U1874" s="14"/>
      <c r="V1874" s="15"/>
      <c r="W1874" s="47"/>
      <c r="X1874" s="48"/>
      <c r="Y1874" s="47"/>
      <c r="Z1874" s="48"/>
      <c r="AA1874" s="47"/>
      <c r="AB1874" s="48"/>
      <c r="AC1874" s="47"/>
      <c r="AD1874" s="48"/>
      <c r="AE1874" s="47"/>
      <c r="AF1874" s="48"/>
      <c r="AG1874" s="47"/>
      <c r="AH1874" s="48"/>
      <c r="AI1874" s="47"/>
      <c r="AJ1874" s="48"/>
    </row>
    <row r="1875" spans="1:36" x14ac:dyDescent="0.25">
      <c r="A1875" s="7">
        <f t="shared" si="89"/>
        <v>1871</v>
      </c>
      <c r="B1875" s="8"/>
      <c r="C1875" s="5"/>
      <c r="D1875" s="5"/>
      <c r="E1875" s="5"/>
      <c r="F1875" s="7" t="str">
        <f>IF(E1875="","",IF(VLOOKUP(E1875,'Study Locations'!B:D,2,FALSE)="","",VLOOKUP(E1875,'Study Locations'!B:D,2,FALSE)))</f>
        <v/>
      </c>
      <c r="G1875" s="7" t="str">
        <f>IF(E1875="","",IF(VLOOKUP(E1875,'Study Locations'!B:D,3,FALSE)="","",VLOOKUP(E1875,'Study Locations'!B:D,3,FALSE)))</f>
        <v/>
      </c>
      <c r="H1875" s="5"/>
      <c r="I1875" s="5"/>
      <c r="J1875" s="3" t="str">
        <f t="shared" si="87"/>
        <v/>
      </c>
      <c r="K1875" s="29" t="str">
        <f>IF(B1875="","",IF(J1875="","NA",IF(ISNA(VLOOKUP(J1875,'Default  Salaries'!D:E,2,FALSE)),IF(ISNA(VLOOKUP(I1875&amp;"-NA",'Default  Salaries'!D:E,2,FALSE)),"NA",VLOOKUP(I1875&amp;"-NA",'Default  Salaries'!D:E,2,FALSE)),VLOOKUP(J1875,'Default  Salaries'!D:E,2,FALSE))))</f>
        <v/>
      </c>
      <c r="L1875" s="46"/>
      <c r="M1875" s="19"/>
      <c r="N1875" s="45"/>
      <c r="O1875" s="45"/>
      <c r="P1875" s="7" t="str">
        <f t="shared" si="88"/>
        <v/>
      </c>
      <c r="Q1875" s="14"/>
      <c r="R1875" s="15"/>
      <c r="S1875" s="14"/>
      <c r="T1875" s="15"/>
      <c r="U1875" s="14"/>
      <c r="V1875" s="15"/>
      <c r="W1875" s="47"/>
      <c r="X1875" s="48"/>
      <c r="Y1875" s="47"/>
      <c r="Z1875" s="48"/>
      <c r="AA1875" s="47"/>
      <c r="AB1875" s="48"/>
      <c r="AC1875" s="47"/>
      <c r="AD1875" s="48"/>
      <c r="AE1875" s="47"/>
      <c r="AF1875" s="48"/>
      <c r="AG1875" s="47"/>
      <c r="AH1875" s="48"/>
      <c r="AI1875" s="47"/>
      <c r="AJ1875" s="48"/>
    </row>
    <row r="1876" spans="1:36" x14ac:dyDescent="0.25">
      <c r="A1876" s="7">
        <f t="shared" si="89"/>
        <v>1872</v>
      </c>
      <c r="B1876" s="8"/>
      <c r="C1876" s="5"/>
      <c r="D1876" s="5"/>
      <c r="E1876" s="5"/>
      <c r="F1876" s="7" t="str">
        <f>IF(E1876="","",IF(VLOOKUP(E1876,'Study Locations'!B:D,2,FALSE)="","",VLOOKUP(E1876,'Study Locations'!B:D,2,FALSE)))</f>
        <v/>
      </c>
      <c r="G1876" s="7" t="str">
        <f>IF(E1876="","",IF(VLOOKUP(E1876,'Study Locations'!B:D,3,FALSE)="","",VLOOKUP(E1876,'Study Locations'!B:D,3,FALSE)))</f>
        <v/>
      </c>
      <c r="H1876" s="5"/>
      <c r="I1876" s="5"/>
      <c r="J1876" s="3" t="str">
        <f t="shared" si="87"/>
        <v/>
      </c>
      <c r="K1876" s="29" t="str">
        <f>IF(B1876="","",IF(J1876="","NA",IF(ISNA(VLOOKUP(J1876,'Default  Salaries'!D:E,2,FALSE)),IF(ISNA(VLOOKUP(I1876&amp;"-NA",'Default  Salaries'!D:E,2,FALSE)),"NA",VLOOKUP(I1876&amp;"-NA",'Default  Salaries'!D:E,2,FALSE)),VLOOKUP(J1876,'Default  Salaries'!D:E,2,FALSE))))</f>
        <v/>
      </c>
      <c r="L1876" s="46"/>
      <c r="M1876" s="19"/>
      <c r="N1876" s="45"/>
      <c r="O1876" s="45"/>
      <c r="P1876" s="7" t="str">
        <f t="shared" si="88"/>
        <v/>
      </c>
      <c r="Q1876" s="14"/>
      <c r="R1876" s="15"/>
      <c r="S1876" s="14"/>
      <c r="T1876" s="15"/>
      <c r="U1876" s="14"/>
      <c r="V1876" s="15"/>
      <c r="W1876" s="47"/>
      <c r="X1876" s="48"/>
      <c r="Y1876" s="47"/>
      <c r="Z1876" s="48"/>
      <c r="AA1876" s="47"/>
      <c r="AB1876" s="48"/>
      <c r="AC1876" s="47"/>
      <c r="AD1876" s="48"/>
      <c r="AE1876" s="47"/>
      <c r="AF1876" s="48"/>
      <c r="AG1876" s="47"/>
      <c r="AH1876" s="48"/>
      <c r="AI1876" s="47"/>
      <c r="AJ1876" s="48"/>
    </row>
    <row r="1877" spans="1:36" x14ac:dyDescent="0.25">
      <c r="A1877" s="7">
        <f t="shared" si="89"/>
        <v>1873</v>
      </c>
      <c r="B1877" s="8"/>
      <c r="C1877" s="5"/>
      <c r="D1877" s="5"/>
      <c r="E1877" s="5"/>
      <c r="F1877" s="7" t="str">
        <f>IF(E1877="","",IF(VLOOKUP(E1877,'Study Locations'!B:D,2,FALSE)="","",VLOOKUP(E1877,'Study Locations'!B:D,2,FALSE)))</f>
        <v/>
      </c>
      <c r="G1877" s="7" t="str">
        <f>IF(E1877="","",IF(VLOOKUP(E1877,'Study Locations'!B:D,3,FALSE)="","",VLOOKUP(E1877,'Study Locations'!B:D,3,FALSE)))</f>
        <v/>
      </c>
      <c r="H1877" s="5"/>
      <c r="I1877" s="5"/>
      <c r="J1877" s="3" t="str">
        <f t="shared" si="87"/>
        <v/>
      </c>
      <c r="K1877" s="29" t="str">
        <f>IF(B1877="","",IF(J1877="","NA",IF(ISNA(VLOOKUP(J1877,'Default  Salaries'!D:E,2,FALSE)),IF(ISNA(VLOOKUP(I1877&amp;"-NA",'Default  Salaries'!D:E,2,FALSE)),"NA",VLOOKUP(I1877&amp;"-NA",'Default  Salaries'!D:E,2,FALSE)),VLOOKUP(J1877,'Default  Salaries'!D:E,2,FALSE))))</f>
        <v/>
      </c>
      <c r="L1877" s="46"/>
      <c r="M1877" s="19"/>
      <c r="N1877" s="45"/>
      <c r="O1877" s="45"/>
      <c r="P1877" s="7" t="str">
        <f t="shared" si="88"/>
        <v/>
      </c>
      <c r="Q1877" s="14"/>
      <c r="R1877" s="15"/>
      <c r="S1877" s="14"/>
      <c r="T1877" s="15"/>
      <c r="U1877" s="14"/>
      <c r="V1877" s="15"/>
      <c r="W1877" s="47"/>
      <c r="X1877" s="48"/>
      <c r="Y1877" s="47"/>
      <c r="Z1877" s="48"/>
      <c r="AA1877" s="47"/>
      <c r="AB1877" s="48"/>
      <c r="AC1877" s="47"/>
      <c r="AD1877" s="48"/>
      <c r="AE1877" s="47"/>
      <c r="AF1877" s="48"/>
      <c r="AG1877" s="47"/>
      <c r="AH1877" s="48"/>
      <c r="AI1877" s="47"/>
      <c r="AJ1877" s="48"/>
    </row>
    <row r="1878" spans="1:36" x14ac:dyDescent="0.25">
      <c r="A1878" s="7">
        <f t="shared" si="89"/>
        <v>1874</v>
      </c>
      <c r="B1878" s="8"/>
      <c r="C1878" s="5"/>
      <c r="D1878" s="5"/>
      <c r="E1878" s="5"/>
      <c r="F1878" s="7" t="str">
        <f>IF(E1878="","",IF(VLOOKUP(E1878,'Study Locations'!B:D,2,FALSE)="","",VLOOKUP(E1878,'Study Locations'!B:D,2,FALSE)))</f>
        <v/>
      </c>
      <c r="G1878" s="7" t="str">
        <f>IF(E1878="","",IF(VLOOKUP(E1878,'Study Locations'!B:D,3,FALSE)="","",VLOOKUP(E1878,'Study Locations'!B:D,3,FALSE)))</f>
        <v/>
      </c>
      <c r="H1878" s="5"/>
      <c r="I1878" s="5"/>
      <c r="J1878" s="3" t="str">
        <f t="shared" si="87"/>
        <v/>
      </c>
      <c r="K1878" s="29" t="str">
        <f>IF(B1878="","",IF(J1878="","NA",IF(ISNA(VLOOKUP(J1878,'Default  Salaries'!D:E,2,FALSE)),IF(ISNA(VLOOKUP(I1878&amp;"-NA",'Default  Salaries'!D:E,2,FALSE)),"NA",VLOOKUP(I1878&amp;"-NA",'Default  Salaries'!D:E,2,FALSE)),VLOOKUP(J1878,'Default  Salaries'!D:E,2,FALSE))))</f>
        <v/>
      </c>
      <c r="L1878" s="46"/>
      <c r="M1878" s="19"/>
      <c r="N1878" s="45"/>
      <c r="O1878" s="45"/>
      <c r="P1878" s="7" t="str">
        <f t="shared" si="88"/>
        <v/>
      </c>
      <c r="Q1878" s="14"/>
      <c r="R1878" s="15"/>
      <c r="S1878" s="14"/>
      <c r="T1878" s="15"/>
      <c r="U1878" s="14"/>
      <c r="V1878" s="15"/>
      <c r="W1878" s="47"/>
      <c r="X1878" s="48"/>
      <c r="Y1878" s="47"/>
      <c r="Z1878" s="48"/>
      <c r="AA1878" s="47"/>
      <c r="AB1878" s="48"/>
      <c r="AC1878" s="47"/>
      <c r="AD1878" s="48"/>
      <c r="AE1878" s="47"/>
      <c r="AF1878" s="48"/>
      <c r="AG1878" s="47"/>
      <c r="AH1878" s="48"/>
      <c r="AI1878" s="47"/>
      <c r="AJ1878" s="48"/>
    </row>
    <row r="1879" spans="1:36" x14ac:dyDescent="0.25">
      <c r="A1879" s="7">
        <f t="shared" si="89"/>
        <v>1875</v>
      </c>
      <c r="B1879" s="8"/>
      <c r="C1879" s="5"/>
      <c r="D1879" s="5"/>
      <c r="E1879" s="5"/>
      <c r="F1879" s="7" t="str">
        <f>IF(E1879="","",IF(VLOOKUP(E1879,'Study Locations'!B:D,2,FALSE)="","",VLOOKUP(E1879,'Study Locations'!B:D,2,FALSE)))</f>
        <v/>
      </c>
      <c r="G1879" s="7" t="str">
        <f>IF(E1879="","",IF(VLOOKUP(E1879,'Study Locations'!B:D,3,FALSE)="","",VLOOKUP(E1879,'Study Locations'!B:D,3,FALSE)))</f>
        <v/>
      </c>
      <c r="H1879" s="5"/>
      <c r="I1879" s="5"/>
      <c r="J1879" s="3" t="str">
        <f t="shared" si="87"/>
        <v/>
      </c>
      <c r="K1879" s="29" t="str">
        <f>IF(B1879="","",IF(J1879="","NA",IF(ISNA(VLOOKUP(J1879,'Default  Salaries'!D:E,2,FALSE)),IF(ISNA(VLOOKUP(I1879&amp;"-NA",'Default  Salaries'!D:E,2,FALSE)),"NA",VLOOKUP(I1879&amp;"-NA",'Default  Salaries'!D:E,2,FALSE)),VLOOKUP(J1879,'Default  Salaries'!D:E,2,FALSE))))</f>
        <v/>
      </c>
      <c r="L1879" s="46"/>
      <c r="M1879" s="19"/>
      <c r="N1879" s="45"/>
      <c r="O1879" s="45"/>
      <c r="P1879" s="7" t="str">
        <f t="shared" si="88"/>
        <v/>
      </c>
      <c r="Q1879" s="14"/>
      <c r="R1879" s="15"/>
      <c r="S1879" s="14"/>
      <c r="T1879" s="15"/>
      <c r="U1879" s="14"/>
      <c r="V1879" s="15"/>
      <c r="W1879" s="47"/>
      <c r="X1879" s="48"/>
      <c r="Y1879" s="47"/>
      <c r="Z1879" s="48"/>
      <c r="AA1879" s="47"/>
      <c r="AB1879" s="48"/>
      <c r="AC1879" s="47"/>
      <c r="AD1879" s="48"/>
      <c r="AE1879" s="47"/>
      <c r="AF1879" s="48"/>
      <c r="AG1879" s="47"/>
      <c r="AH1879" s="48"/>
      <c r="AI1879" s="47"/>
      <c r="AJ1879" s="48"/>
    </row>
    <row r="1880" spans="1:36" x14ac:dyDescent="0.25">
      <c r="A1880" s="7">
        <f t="shared" si="89"/>
        <v>1876</v>
      </c>
      <c r="B1880" s="8"/>
      <c r="C1880" s="5"/>
      <c r="D1880" s="5"/>
      <c r="E1880" s="5"/>
      <c r="F1880" s="7" t="str">
        <f>IF(E1880="","",IF(VLOOKUP(E1880,'Study Locations'!B:D,2,FALSE)="","",VLOOKUP(E1880,'Study Locations'!B:D,2,FALSE)))</f>
        <v/>
      </c>
      <c r="G1880" s="7" t="str">
        <f>IF(E1880="","",IF(VLOOKUP(E1880,'Study Locations'!B:D,3,FALSE)="","",VLOOKUP(E1880,'Study Locations'!B:D,3,FALSE)))</f>
        <v/>
      </c>
      <c r="H1880" s="5"/>
      <c r="I1880" s="5"/>
      <c r="J1880" s="3" t="str">
        <f t="shared" si="87"/>
        <v/>
      </c>
      <c r="K1880" s="29" t="str">
        <f>IF(B1880="","",IF(J1880="","NA",IF(ISNA(VLOOKUP(J1880,'Default  Salaries'!D:E,2,FALSE)),IF(ISNA(VLOOKUP(I1880&amp;"-NA",'Default  Salaries'!D:E,2,FALSE)),"NA",VLOOKUP(I1880&amp;"-NA",'Default  Salaries'!D:E,2,FALSE)),VLOOKUP(J1880,'Default  Salaries'!D:E,2,FALSE))))</f>
        <v/>
      </c>
      <c r="L1880" s="46"/>
      <c r="M1880" s="19"/>
      <c r="N1880" s="45"/>
      <c r="O1880" s="45"/>
      <c r="P1880" s="7" t="str">
        <f t="shared" si="88"/>
        <v/>
      </c>
      <c r="Q1880" s="14"/>
      <c r="R1880" s="15"/>
      <c r="S1880" s="14"/>
      <c r="T1880" s="15"/>
      <c r="U1880" s="14"/>
      <c r="V1880" s="15"/>
      <c r="W1880" s="47"/>
      <c r="X1880" s="48"/>
      <c r="Y1880" s="47"/>
      <c r="Z1880" s="48"/>
      <c r="AA1880" s="47"/>
      <c r="AB1880" s="48"/>
      <c r="AC1880" s="47"/>
      <c r="AD1880" s="48"/>
      <c r="AE1880" s="47"/>
      <c r="AF1880" s="48"/>
      <c r="AG1880" s="47"/>
      <c r="AH1880" s="48"/>
      <c r="AI1880" s="47"/>
      <c r="AJ1880" s="48"/>
    </row>
    <row r="1881" spans="1:36" x14ac:dyDescent="0.25">
      <c r="A1881" s="7">
        <f t="shared" si="89"/>
        <v>1877</v>
      </c>
      <c r="B1881" s="8"/>
      <c r="C1881" s="5"/>
      <c r="D1881" s="5"/>
      <c r="E1881" s="5"/>
      <c r="F1881" s="7" t="str">
        <f>IF(E1881="","",IF(VLOOKUP(E1881,'Study Locations'!B:D,2,FALSE)="","",VLOOKUP(E1881,'Study Locations'!B:D,2,FALSE)))</f>
        <v/>
      </c>
      <c r="G1881" s="7" t="str">
        <f>IF(E1881="","",IF(VLOOKUP(E1881,'Study Locations'!B:D,3,FALSE)="","",VLOOKUP(E1881,'Study Locations'!B:D,3,FALSE)))</f>
        <v/>
      </c>
      <c r="H1881" s="5"/>
      <c r="I1881" s="5"/>
      <c r="J1881" s="3" t="str">
        <f t="shared" si="87"/>
        <v/>
      </c>
      <c r="K1881" s="29" t="str">
        <f>IF(B1881="","",IF(J1881="","NA",IF(ISNA(VLOOKUP(J1881,'Default  Salaries'!D:E,2,FALSE)),IF(ISNA(VLOOKUP(I1881&amp;"-NA",'Default  Salaries'!D:E,2,FALSE)),"NA",VLOOKUP(I1881&amp;"-NA",'Default  Salaries'!D:E,2,FALSE)),VLOOKUP(J1881,'Default  Salaries'!D:E,2,FALSE))))</f>
        <v/>
      </c>
      <c r="L1881" s="46"/>
      <c r="M1881" s="19"/>
      <c r="N1881" s="45"/>
      <c r="O1881" s="45"/>
      <c r="P1881" s="7" t="str">
        <f t="shared" si="88"/>
        <v/>
      </c>
      <c r="Q1881" s="14"/>
      <c r="R1881" s="15"/>
      <c r="S1881" s="14"/>
      <c r="T1881" s="15"/>
      <c r="U1881" s="14"/>
      <c r="V1881" s="15"/>
      <c r="W1881" s="47"/>
      <c r="X1881" s="48"/>
      <c r="Y1881" s="47"/>
      <c r="Z1881" s="48"/>
      <c r="AA1881" s="47"/>
      <c r="AB1881" s="48"/>
      <c r="AC1881" s="47"/>
      <c r="AD1881" s="48"/>
      <c r="AE1881" s="47"/>
      <c r="AF1881" s="48"/>
      <c r="AG1881" s="47"/>
      <c r="AH1881" s="48"/>
      <c r="AI1881" s="47"/>
      <c r="AJ1881" s="48"/>
    </row>
    <row r="1882" spans="1:36" x14ac:dyDescent="0.25">
      <c r="A1882" s="7">
        <f t="shared" si="89"/>
        <v>1878</v>
      </c>
      <c r="B1882" s="8"/>
      <c r="C1882" s="5"/>
      <c r="D1882" s="5"/>
      <c r="E1882" s="5"/>
      <c r="F1882" s="7" t="str">
        <f>IF(E1882="","",IF(VLOOKUP(E1882,'Study Locations'!B:D,2,FALSE)="","",VLOOKUP(E1882,'Study Locations'!B:D,2,FALSE)))</f>
        <v/>
      </c>
      <c r="G1882" s="7" t="str">
        <f>IF(E1882="","",IF(VLOOKUP(E1882,'Study Locations'!B:D,3,FALSE)="","",VLOOKUP(E1882,'Study Locations'!B:D,3,FALSE)))</f>
        <v/>
      </c>
      <c r="H1882" s="5"/>
      <c r="I1882" s="5"/>
      <c r="J1882" s="3" t="str">
        <f t="shared" si="87"/>
        <v/>
      </c>
      <c r="K1882" s="29" t="str">
        <f>IF(B1882="","",IF(J1882="","NA",IF(ISNA(VLOOKUP(J1882,'Default  Salaries'!D:E,2,FALSE)),IF(ISNA(VLOOKUP(I1882&amp;"-NA",'Default  Salaries'!D:E,2,FALSE)),"NA",VLOOKUP(I1882&amp;"-NA",'Default  Salaries'!D:E,2,FALSE)),VLOOKUP(J1882,'Default  Salaries'!D:E,2,FALSE))))</f>
        <v/>
      </c>
      <c r="L1882" s="46"/>
      <c r="M1882" s="19"/>
      <c r="N1882" s="45"/>
      <c r="O1882" s="45"/>
      <c r="P1882" s="7" t="str">
        <f t="shared" si="88"/>
        <v/>
      </c>
      <c r="Q1882" s="14"/>
      <c r="R1882" s="15"/>
      <c r="S1882" s="14"/>
      <c r="T1882" s="15"/>
      <c r="U1882" s="14"/>
      <c r="V1882" s="15"/>
      <c r="W1882" s="47"/>
      <c r="X1882" s="48"/>
      <c r="Y1882" s="47"/>
      <c r="Z1882" s="48"/>
      <c r="AA1882" s="47"/>
      <c r="AB1882" s="48"/>
      <c r="AC1882" s="47"/>
      <c r="AD1882" s="48"/>
      <c r="AE1882" s="47"/>
      <c r="AF1882" s="48"/>
      <c r="AG1882" s="47"/>
      <c r="AH1882" s="48"/>
      <c r="AI1882" s="47"/>
      <c r="AJ1882" s="48"/>
    </row>
    <row r="1883" spans="1:36" x14ac:dyDescent="0.25">
      <c r="A1883" s="7">
        <f t="shared" si="89"/>
        <v>1879</v>
      </c>
      <c r="B1883" s="8"/>
      <c r="C1883" s="5"/>
      <c r="D1883" s="5"/>
      <c r="E1883" s="5"/>
      <c r="F1883" s="7" t="str">
        <f>IF(E1883="","",IF(VLOOKUP(E1883,'Study Locations'!B:D,2,FALSE)="","",VLOOKUP(E1883,'Study Locations'!B:D,2,FALSE)))</f>
        <v/>
      </c>
      <c r="G1883" s="7" t="str">
        <f>IF(E1883="","",IF(VLOOKUP(E1883,'Study Locations'!B:D,3,FALSE)="","",VLOOKUP(E1883,'Study Locations'!B:D,3,FALSE)))</f>
        <v/>
      </c>
      <c r="H1883" s="5"/>
      <c r="I1883" s="5"/>
      <c r="J1883" s="3" t="str">
        <f t="shared" si="87"/>
        <v/>
      </c>
      <c r="K1883" s="29" t="str">
        <f>IF(B1883="","",IF(J1883="","NA",IF(ISNA(VLOOKUP(J1883,'Default  Salaries'!D:E,2,FALSE)),IF(ISNA(VLOOKUP(I1883&amp;"-NA",'Default  Salaries'!D:E,2,FALSE)),"NA",VLOOKUP(I1883&amp;"-NA",'Default  Salaries'!D:E,2,FALSE)),VLOOKUP(J1883,'Default  Salaries'!D:E,2,FALSE))))</f>
        <v/>
      </c>
      <c r="L1883" s="46"/>
      <c r="M1883" s="19"/>
      <c r="N1883" s="45"/>
      <c r="O1883" s="45"/>
      <c r="P1883" s="7" t="str">
        <f t="shared" si="88"/>
        <v/>
      </c>
      <c r="Q1883" s="14"/>
      <c r="R1883" s="15"/>
      <c r="S1883" s="14"/>
      <c r="T1883" s="15"/>
      <c r="U1883" s="14"/>
      <c r="V1883" s="15"/>
      <c r="W1883" s="47"/>
      <c r="X1883" s="48"/>
      <c r="Y1883" s="47"/>
      <c r="Z1883" s="48"/>
      <c r="AA1883" s="47"/>
      <c r="AB1883" s="48"/>
      <c r="AC1883" s="47"/>
      <c r="AD1883" s="48"/>
      <c r="AE1883" s="47"/>
      <c r="AF1883" s="48"/>
      <c r="AG1883" s="47"/>
      <c r="AH1883" s="48"/>
      <c r="AI1883" s="47"/>
      <c r="AJ1883" s="48"/>
    </row>
    <row r="1884" spans="1:36" x14ac:dyDescent="0.25">
      <c r="A1884" s="7">
        <f t="shared" si="89"/>
        <v>1880</v>
      </c>
      <c r="B1884" s="8"/>
      <c r="C1884" s="5"/>
      <c r="D1884" s="5"/>
      <c r="E1884" s="5"/>
      <c r="F1884" s="7" t="str">
        <f>IF(E1884="","",IF(VLOOKUP(E1884,'Study Locations'!B:D,2,FALSE)="","",VLOOKUP(E1884,'Study Locations'!B:D,2,FALSE)))</f>
        <v/>
      </c>
      <c r="G1884" s="7" t="str">
        <f>IF(E1884="","",IF(VLOOKUP(E1884,'Study Locations'!B:D,3,FALSE)="","",VLOOKUP(E1884,'Study Locations'!B:D,3,FALSE)))</f>
        <v/>
      </c>
      <c r="H1884" s="5"/>
      <c r="I1884" s="5"/>
      <c r="J1884" s="3" t="str">
        <f t="shared" si="87"/>
        <v/>
      </c>
      <c r="K1884" s="29" t="str">
        <f>IF(B1884="","",IF(J1884="","NA",IF(ISNA(VLOOKUP(J1884,'Default  Salaries'!D:E,2,FALSE)),IF(ISNA(VLOOKUP(I1884&amp;"-NA",'Default  Salaries'!D:E,2,FALSE)),"NA",VLOOKUP(I1884&amp;"-NA",'Default  Salaries'!D:E,2,FALSE)),VLOOKUP(J1884,'Default  Salaries'!D:E,2,FALSE))))</f>
        <v/>
      </c>
      <c r="L1884" s="46"/>
      <c r="M1884" s="19"/>
      <c r="N1884" s="45"/>
      <c r="O1884" s="45"/>
      <c r="P1884" s="7" t="str">
        <f t="shared" si="88"/>
        <v/>
      </c>
      <c r="Q1884" s="14"/>
      <c r="R1884" s="15"/>
      <c r="S1884" s="14"/>
      <c r="T1884" s="15"/>
      <c r="U1884" s="14"/>
      <c r="V1884" s="15"/>
      <c r="W1884" s="47"/>
      <c r="X1884" s="48"/>
      <c r="Y1884" s="47"/>
      <c r="Z1884" s="48"/>
      <c r="AA1884" s="47"/>
      <c r="AB1884" s="48"/>
      <c r="AC1884" s="47"/>
      <c r="AD1884" s="48"/>
      <c r="AE1884" s="47"/>
      <c r="AF1884" s="48"/>
      <c r="AG1884" s="47"/>
      <c r="AH1884" s="48"/>
      <c r="AI1884" s="47"/>
      <c r="AJ1884" s="48"/>
    </row>
    <row r="1885" spans="1:36" x14ac:dyDescent="0.25">
      <c r="A1885" s="7">
        <f t="shared" si="89"/>
        <v>1881</v>
      </c>
      <c r="B1885" s="8"/>
      <c r="C1885" s="5"/>
      <c r="D1885" s="5"/>
      <c r="E1885" s="5"/>
      <c r="F1885" s="7" t="str">
        <f>IF(E1885="","",IF(VLOOKUP(E1885,'Study Locations'!B:D,2,FALSE)="","",VLOOKUP(E1885,'Study Locations'!B:D,2,FALSE)))</f>
        <v/>
      </c>
      <c r="G1885" s="7" t="str">
        <f>IF(E1885="","",IF(VLOOKUP(E1885,'Study Locations'!B:D,3,FALSE)="","",VLOOKUP(E1885,'Study Locations'!B:D,3,FALSE)))</f>
        <v/>
      </c>
      <c r="H1885" s="5"/>
      <c r="I1885" s="5"/>
      <c r="J1885" s="3" t="str">
        <f t="shared" si="87"/>
        <v/>
      </c>
      <c r="K1885" s="29" t="str">
        <f>IF(B1885="","",IF(J1885="","NA",IF(ISNA(VLOOKUP(J1885,'Default  Salaries'!D:E,2,FALSE)),IF(ISNA(VLOOKUP(I1885&amp;"-NA",'Default  Salaries'!D:E,2,FALSE)),"NA",VLOOKUP(I1885&amp;"-NA",'Default  Salaries'!D:E,2,FALSE)),VLOOKUP(J1885,'Default  Salaries'!D:E,2,FALSE))))</f>
        <v/>
      </c>
      <c r="L1885" s="46"/>
      <c r="M1885" s="19"/>
      <c r="N1885" s="45"/>
      <c r="O1885" s="45"/>
      <c r="P1885" s="7" t="str">
        <f t="shared" si="88"/>
        <v/>
      </c>
      <c r="Q1885" s="14"/>
      <c r="R1885" s="15"/>
      <c r="S1885" s="14"/>
      <c r="T1885" s="15"/>
      <c r="U1885" s="14"/>
      <c r="V1885" s="15"/>
      <c r="W1885" s="47"/>
      <c r="X1885" s="48"/>
      <c r="Y1885" s="47"/>
      <c r="Z1885" s="48"/>
      <c r="AA1885" s="47"/>
      <c r="AB1885" s="48"/>
      <c r="AC1885" s="47"/>
      <c r="AD1885" s="48"/>
      <c r="AE1885" s="47"/>
      <c r="AF1885" s="48"/>
      <c r="AG1885" s="47"/>
      <c r="AH1885" s="48"/>
      <c r="AI1885" s="47"/>
      <c r="AJ1885" s="48"/>
    </row>
    <row r="1886" spans="1:36" x14ac:dyDescent="0.25">
      <c r="A1886" s="7">
        <f t="shared" si="89"/>
        <v>1882</v>
      </c>
      <c r="B1886" s="8"/>
      <c r="C1886" s="5"/>
      <c r="D1886" s="5"/>
      <c r="E1886" s="5"/>
      <c r="F1886" s="7" t="str">
        <f>IF(E1886="","",IF(VLOOKUP(E1886,'Study Locations'!B:D,2,FALSE)="","",VLOOKUP(E1886,'Study Locations'!B:D,2,FALSE)))</f>
        <v/>
      </c>
      <c r="G1886" s="7" t="str">
        <f>IF(E1886="","",IF(VLOOKUP(E1886,'Study Locations'!B:D,3,FALSE)="","",VLOOKUP(E1886,'Study Locations'!B:D,3,FALSE)))</f>
        <v/>
      </c>
      <c r="H1886" s="5"/>
      <c r="I1886" s="5"/>
      <c r="J1886" s="3" t="str">
        <f t="shared" si="87"/>
        <v/>
      </c>
      <c r="K1886" s="29" t="str">
        <f>IF(B1886="","",IF(J1886="","NA",IF(ISNA(VLOOKUP(J1886,'Default  Salaries'!D:E,2,FALSE)),IF(ISNA(VLOOKUP(I1886&amp;"-NA",'Default  Salaries'!D:E,2,FALSE)),"NA",VLOOKUP(I1886&amp;"-NA",'Default  Salaries'!D:E,2,FALSE)),VLOOKUP(J1886,'Default  Salaries'!D:E,2,FALSE))))</f>
        <v/>
      </c>
      <c r="L1886" s="46"/>
      <c r="M1886" s="19"/>
      <c r="N1886" s="45"/>
      <c r="O1886" s="45"/>
      <c r="P1886" s="7" t="str">
        <f t="shared" si="88"/>
        <v/>
      </c>
      <c r="Q1886" s="14"/>
      <c r="R1886" s="15"/>
      <c r="S1886" s="14"/>
      <c r="T1886" s="15"/>
      <c r="U1886" s="14"/>
      <c r="V1886" s="15"/>
      <c r="W1886" s="47"/>
      <c r="X1886" s="48"/>
      <c r="Y1886" s="47"/>
      <c r="Z1886" s="48"/>
      <c r="AA1886" s="47"/>
      <c r="AB1886" s="48"/>
      <c r="AC1886" s="47"/>
      <c r="AD1886" s="48"/>
      <c r="AE1886" s="47"/>
      <c r="AF1886" s="48"/>
      <c r="AG1886" s="47"/>
      <c r="AH1886" s="48"/>
      <c r="AI1886" s="47"/>
      <c r="AJ1886" s="48"/>
    </row>
    <row r="1887" spans="1:36" x14ac:dyDescent="0.25">
      <c r="A1887" s="7">
        <f t="shared" si="89"/>
        <v>1883</v>
      </c>
      <c r="B1887" s="8"/>
      <c r="C1887" s="5"/>
      <c r="D1887" s="5"/>
      <c r="E1887" s="5"/>
      <c r="F1887" s="7" t="str">
        <f>IF(E1887="","",IF(VLOOKUP(E1887,'Study Locations'!B:D,2,FALSE)="","",VLOOKUP(E1887,'Study Locations'!B:D,2,FALSE)))</f>
        <v/>
      </c>
      <c r="G1887" s="7" t="str">
        <f>IF(E1887="","",IF(VLOOKUP(E1887,'Study Locations'!B:D,3,FALSE)="","",VLOOKUP(E1887,'Study Locations'!B:D,3,FALSE)))</f>
        <v/>
      </c>
      <c r="H1887" s="5"/>
      <c r="I1887" s="5"/>
      <c r="J1887" s="3" t="str">
        <f t="shared" si="87"/>
        <v/>
      </c>
      <c r="K1887" s="29" t="str">
        <f>IF(B1887="","",IF(J1887="","NA",IF(ISNA(VLOOKUP(J1887,'Default  Salaries'!D:E,2,FALSE)),IF(ISNA(VLOOKUP(I1887&amp;"-NA",'Default  Salaries'!D:E,2,FALSE)),"NA",VLOOKUP(I1887&amp;"-NA",'Default  Salaries'!D:E,2,FALSE)),VLOOKUP(J1887,'Default  Salaries'!D:E,2,FALSE))))</f>
        <v/>
      </c>
      <c r="L1887" s="46"/>
      <c r="M1887" s="19"/>
      <c r="N1887" s="45"/>
      <c r="O1887" s="45"/>
      <c r="P1887" s="7" t="str">
        <f t="shared" si="88"/>
        <v/>
      </c>
      <c r="Q1887" s="14"/>
      <c r="R1887" s="15"/>
      <c r="S1887" s="14"/>
      <c r="T1887" s="15"/>
      <c r="U1887" s="14"/>
      <c r="V1887" s="15"/>
      <c r="W1887" s="47"/>
      <c r="X1887" s="48"/>
      <c r="Y1887" s="47"/>
      <c r="Z1887" s="48"/>
      <c r="AA1887" s="47"/>
      <c r="AB1887" s="48"/>
      <c r="AC1887" s="47"/>
      <c r="AD1887" s="48"/>
      <c r="AE1887" s="47"/>
      <c r="AF1887" s="48"/>
      <c r="AG1887" s="47"/>
      <c r="AH1887" s="48"/>
      <c r="AI1887" s="47"/>
      <c r="AJ1887" s="48"/>
    </row>
    <row r="1888" spans="1:36" x14ac:dyDescent="0.25">
      <c r="A1888" s="7">
        <f t="shared" si="89"/>
        <v>1884</v>
      </c>
      <c r="B1888" s="8"/>
      <c r="C1888" s="5"/>
      <c r="D1888" s="5"/>
      <c r="E1888" s="5"/>
      <c r="F1888" s="7" t="str">
        <f>IF(E1888="","",IF(VLOOKUP(E1888,'Study Locations'!B:D,2,FALSE)="","",VLOOKUP(E1888,'Study Locations'!B:D,2,FALSE)))</f>
        <v/>
      </c>
      <c r="G1888" s="7" t="str">
        <f>IF(E1888="","",IF(VLOOKUP(E1888,'Study Locations'!B:D,3,FALSE)="","",VLOOKUP(E1888,'Study Locations'!B:D,3,FALSE)))</f>
        <v/>
      </c>
      <c r="H1888" s="5"/>
      <c r="I1888" s="5"/>
      <c r="J1888" s="3" t="str">
        <f t="shared" si="87"/>
        <v/>
      </c>
      <c r="K1888" s="29" t="str">
        <f>IF(B1888="","",IF(J1888="","NA",IF(ISNA(VLOOKUP(J1888,'Default  Salaries'!D:E,2,FALSE)),IF(ISNA(VLOOKUP(I1888&amp;"-NA",'Default  Salaries'!D:E,2,FALSE)),"NA",VLOOKUP(I1888&amp;"-NA",'Default  Salaries'!D:E,2,FALSE)),VLOOKUP(J1888,'Default  Salaries'!D:E,2,FALSE))))</f>
        <v/>
      </c>
      <c r="L1888" s="46"/>
      <c r="M1888" s="19"/>
      <c r="N1888" s="45"/>
      <c r="O1888" s="45"/>
      <c r="P1888" s="7" t="str">
        <f t="shared" si="88"/>
        <v/>
      </c>
      <c r="Q1888" s="14"/>
      <c r="R1888" s="15"/>
      <c r="S1888" s="14"/>
      <c r="T1888" s="15"/>
      <c r="U1888" s="14"/>
      <c r="V1888" s="15"/>
      <c r="W1888" s="47"/>
      <c r="X1888" s="48"/>
      <c r="Y1888" s="47"/>
      <c r="Z1888" s="48"/>
      <c r="AA1888" s="47"/>
      <c r="AB1888" s="48"/>
      <c r="AC1888" s="47"/>
      <c r="AD1888" s="48"/>
      <c r="AE1888" s="47"/>
      <c r="AF1888" s="48"/>
      <c r="AG1888" s="47"/>
      <c r="AH1888" s="48"/>
      <c r="AI1888" s="47"/>
      <c r="AJ1888" s="48"/>
    </row>
    <row r="1889" spans="1:36" x14ac:dyDescent="0.25">
      <c r="A1889" s="7">
        <f t="shared" si="89"/>
        <v>1885</v>
      </c>
      <c r="B1889" s="8"/>
      <c r="C1889" s="5"/>
      <c r="D1889" s="5"/>
      <c r="E1889" s="5"/>
      <c r="F1889" s="7" t="str">
        <f>IF(E1889="","",IF(VLOOKUP(E1889,'Study Locations'!B:D,2,FALSE)="","",VLOOKUP(E1889,'Study Locations'!B:D,2,FALSE)))</f>
        <v/>
      </c>
      <c r="G1889" s="7" t="str">
        <f>IF(E1889="","",IF(VLOOKUP(E1889,'Study Locations'!B:D,3,FALSE)="","",VLOOKUP(E1889,'Study Locations'!B:D,3,FALSE)))</f>
        <v/>
      </c>
      <c r="H1889" s="5"/>
      <c r="I1889" s="5"/>
      <c r="J1889" s="3" t="str">
        <f t="shared" si="87"/>
        <v/>
      </c>
      <c r="K1889" s="29" t="str">
        <f>IF(B1889="","",IF(J1889="","NA",IF(ISNA(VLOOKUP(J1889,'Default  Salaries'!D:E,2,FALSE)),IF(ISNA(VLOOKUP(I1889&amp;"-NA",'Default  Salaries'!D:E,2,FALSE)),"NA",VLOOKUP(I1889&amp;"-NA",'Default  Salaries'!D:E,2,FALSE)),VLOOKUP(J1889,'Default  Salaries'!D:E,2,FALSE))))</f>
        <v/>
      </c>
      <c r="L1889" s="46"/>
      <c r="M1889" s="19"/>
      <c r="N1889" s="45"/>
      <c r="O1889" s="45"/>
      <c r="P1889" s="7" t="str">
        <f t="shared" si="88"/>
        <v/>
      </c>
      <c r="Q1889" s="14"/>
      <c r="R1889" s="15"/>
      <c r="S1889" s="14"/>
      <c r="T1889" s="15"/>
      <c r="U1889" s="14"/>
      <c r="V1889" s="15"/>
      <c r="W1889" s="47"/>
      <c r="X1889" s="48"/>
      <c r="Y1889" s="47"/>
      <c r="Z1889" s="48"/>
      <c r="AA1889" s="47"/>
      <c r="AB1889" s="48"/>
      <c r="AC1889" s="47"/>
      <c r="AD1889" s="48"/>
      <c r="AE1889" s="47"/>
      <c r="AF1889" s="48"/>
      <c r="AG1889" s="47"/>
      <c r="AH1889" s="48"/>
      <c r="AI1889" s="47"/>
      <c r="AJ1889" s="48"/>
    </row>
    <row r="1890" spans="1:36" x14ac:dyDescent="0.25">
      <c r="A1890" s="7">
        <f t="shared" si="89"/>
        <v>1886</v>
      </c>
      <c r="B1890" s="8"/>
      <c r="C1890" s="5"/>
      <c r="D1890" s="5"/>
      <c r="E1890" s="5"/>
      <c r="F1890" s="7" t="str">
        <f>IF(E1890="","",IF(VLOOKUP(E1890,'Study Locations'!B:D,2,FALSE)="","",VLOOKUP(E1890,'Study Locations'!B:D,2,FALSE)))</f>
        <v/>
      </c>
      <c r="G1890" s="7" t="str">
        <f>IF(E1890="","",IF(VLOOKUP(E1890,'Study Locations'!B:D,3,FALSE)="","",VLOOKUP(E1890,'Study Locations'!B:D,3,FALSE)))</f>
        <v/>
      </c>
      <c r="H1890" s="5"/>
      <c r="I1890" s="5"/>
      <c r="J1890" s="3" t="str">
        <f t="shared" si="87"/>
        <v/>
      </c>
      <c r="K1890" s="29" t="str">
        <f>IF(B1890="","",IF(J1890="","NA",IF(ISNA(VLOOKUP(J1890,'Default  Salaries'!D:E,2,FALSE)),IF(ISNA(VLOOKUP(I1890&amp;"-NA",'Default  Salaries'!D:E,2,FALSE)),"NA",VLOOKUP(I1890&amp;"-NA",'Default  Salaries'!D:E,2,FALSE)),VLOOKUP(J1890,'Default  Salaries'!D:E,2,FALSE))))</f>
        <v/>
      </c>
      <c r="L1890" s="46"/>
      <c r="M1890" s="19"/>
      <c r="N1890" s="45"/>
      <c r="O1890" s="45"/>
      <c r="P1890" s="7" t="str">
        <f t="shared" si="88"/>
        <v/>
      </c>
      <c r="Q1890" s="14"/>
      <c r="R1890" s="15"/>
      <c r="S1890" s="14"/>
      <c r="T1890" s="15"/>
      <c r="U1890" s="14"/>
      <c r="V1890" s="15"/>
      <c r="W1890" s="47"/>
      <c r="X1890" s="48"/>
      <c r="Y1890" s="47"/>
      <c r="Z1890" s="48"/>
      <c r="AA1890" s="47"/>
      <c r="AB1890" s="48"/>
      <c r="AC1890" s="47"/>
      <c r="AD1890" s="48"/>
      <c r="AE1890" s="47"/>
      <c r="AF1890" s="48"/>
      <c r="AG1890" s="47"/>
      <c r="AH1890" s="48"/>
      <c r="AI1890" s="47"/>
      <c r="AJ1890" s="48"/>
    </row>
    <row r="1891" spans="1:36" x14ac:dyDescent="0.25">
      <c r="A1891" s="7">
        <f t="shared" si="89"/>
        <v>1887</v>
      </c>
      <c r="B1891" s="8"/>
      <c r="C1891" s="5"/>
      <c r="D1891" s="5"/>
      <c r="E1891" s="5"/>
      <c r="F1891" s="7" t="str">
        <f>IF(E1891="","",IF(VLOOKUP(E1891,'Study Locations'!B:D,2,FALSE)="","",VLOOKUP(E1891,'Study Locations'!B:D,2,FALSE)))</f>
        <v/>
      </c>
      <c r="G1891" s="7" t="str">
        <f>IF(E1891="","",IF(VLOOKUP(E1891,'Study Locations'!B:D,3,FALSE)="","",VLOOKUP(E1891,'Study Locations'!B:D,3,FALSE)))</f>
        <v/>
      </c>
      <c r="H1891" s="5"/>
      <c r="I1891" s="5"/>
      <c r="J1891" s="3" t="str">
        <f t="shared" si="87"/>
        <v/>
      </c>
      <c r="K1891" s="29" t="str">
        <f>IF(B1891="","",IF(J1891="","NA",IF(ISNA(VLOOKUP(J1891,'Default  Salaries'!D:E,2,FALSE)),IF(ISNA(VLOOKUP(I1891&amp;"-NA",'Default  Salaries'!D:E,2,FALSE)),"NA",VLOOKUP(I1891&amp;"-NA",'Default  Salaries'!D:E,2,FALSE)),VLOOKUP(J1891,'Default  Salaries'!D:E,2,FALSE))))</f>
        <v/>
      </c>
      <c r="L1891" s="46"/>
      <c r="M1891" s="19"/>
      <c r="N1891" s="45"/>
      <c r="O1891" s="45"/>
      <c r="P1891" s="7" t="str">
        <f t="shared" si="88"/>
        <v/>
      </c>
      <c r="Q1891" s="14"/>
      <c r="R1891" s="15"/>
      <c r="S1891" s="14"/>
      <c r="T1891" s="15"/>
      <c r="U1891" s="14"/>
      <c r="V1891" s="15"/>
      <c r="W1891" s="47"/>
      <c r="X1891" s="48"/>
      <c r="Y1891" s="47"/>
      <c r="Z1891" s="48"/>
      <c r="AA1891" s="47"/>
      <c r="AB1891" s="48"/>
      <c r="AC1891" s="47"/>
      <c r="AD1891" s="48"/>
      <c r="AE1891" s="47"/>
      <c r="AF1891" s="48"/>
      <c r="AG1891" s="47"/>
      <c r="AH1891" s="48"/>
      <c r="AI1891" s="47"/>
      <c r="AJ1891" s="48"/>
    </row>
    <row r="1892" spans="1:36" x14ac:dyDescent="0.25">
      <c r="A1892" s="7">
        <f t="shared" si="89"/>
        <v>1888</v>
      </c>
      <c r="B1892" s="8"/>
      <c r="C1892" s="5"/>
      <c r="D1892" s="5"/>
      <c r="E1892" s="5"/>
      <c r="F1892" s="7" t="str">
        <f>IF(E1892="","",IF(VLOOKUP(E1892,'Study Locations'!B:D,2,FALSE)="","",VLOOKUP(E1892,'Study Locations'!B:D,2,FALSE)))</f>
        <v/>
      </c>
      <c r="G1892" s="7" t="str">
        <f>IF(E1892="","",IF(VLOOKUP(E1892,'Study Locations'!B:D,3,FALSE)="","",VLOOKUP(E1892,'Study Locations'!B:D,3,FALSE)))</f>
        <v/>
      </c>
      <c r="H1892" s="5"/>
      <c r="I1892" s="5"/>
      <c r="J1892" s="3" t="str">
        <f t="shared" si="87"/>
        <v/>
      </c>
      <c r="K1892" s="29" t="str">
        <f>IF(B1892="","",IF(J1892="","NA",IF(ISNA(VLOOKUP(J1892,'Default  Salaries'!D:E,2,FALSE)),IF(ISNA(VLOOKUP(I1892&amp;"-NA",'Default  Salaries'!D:E,2,FALSE)),"NA",VLOOKUP(I1892&amp;"-NA",'Default  Salaries'!D:E,2,FALSE)),VLOOKUP(J1892,'Default  Salaries'!D:E,2,FALSE))))</f>
        <v/>
      </c>
      <c r="L1892" s="46"/>
      <c r="M1892" s="19"/>
      <c r="N1892" s="45"/>
      <c r="O1892" s="45"/>
      <c r="P1892" s="7" t="str">
        <f t="shared" si="88"/>
        <v/>
      </c>
      <c r="Q1892" s="14"/>
      <c r="R1892" s="15"/>
      <c r="S1892" s="14"/>
      <c r="T1892" s="15"/>
      <c r="U1892" s="14"/>
      <c r="V1892" s="15"/>
      <c r="W1892" s="47"/>
      <c r="X1892" s="48"/>
      <c r="Y1892" s="47"/>
      <c r="Z1892" s="48"/>
      <c r="AA1892" s="47"/>
      <c r="AB1892" s="48"/>
      <c r="AC1892" s="47"/>
      <c r="AD1892" s="48"/>
      <c r="AE1892" s="47"/>
      <c r="AF1892" s="48"/>
      <c r="AG1892" s="47"/>
      <c r="AH1892" s="48"/>
      <c r="AI1892" s="47"/>
      <c r="AJ1892" s="48"/>
    </row>
    <row r="1893" spans="1:36" x14ac:dyDescent="0.25">
      <c r="A1893" s="7">
        <f t="shared" si="89"/>
        <v>1889</v>
      </c>
      <c r="B1893" s="8"/>
      <c r="C1893" s="5"/>
      <c r="D1893" s="5"/>
      <c r="E1893" s="5"/>
      <c r="F1893" s="7" t="str">
        <f>IF(E1893="","",IF(VLOOKUP(E1893,'Study Locations'!B:D,2,FALSE)="","",VLOOKUP(E1893,'Study Locations'!B:D,2,FALSE)))</f>
        <v/>
      </c>
      <c r="G1893" s="7" t="str">
        <f>IF(E1893="","",IF(VLOOKUP(E1893,'Study Locations'!B:D,3,FALSE)="","",VLOOKUP(E1893,'Study Locations'!B:D,3,FALSE)))</f>
        <v/>
      </c>
      <c r="H1893" s="5"/>
      <c r="I1893" s="5"/>
      <c r="J1893" s="3" t="str">
        <f t="shared" si="87"/>
        <v/>
      </c>
      <c r="K1893" s="29" t="str">
        <f>IF(B1893="","",IF(J1893="","NA",IF(ISNA(VLOOKUP(J1893,'Default  Salaries'!D:E,2,FALSE)),IF(ISNA(VLOOKUP(I1893&amp;"-NA",'Default  Salaries'!D:E,2,FALSE)),"NA",VLOOKUP(I1893&amp;"-NA",'Default  Salaries'!D:E,2,FALSE)),VLOOKUP(J1893,'Default  Salaries'!D:E,2,FALSE))))</f>
        <v/>
      </c>
      <c r="L1893" s="46"/>
      <c r="M1893" s="19"/>
      <c r="N1893" s="45"/>
      <c r="O1893" s="45"/>
      <c r="P1893" s="7" t="str">
        <f t="shared" si="88"/>
        <v/>
      </c>
      <c r="Q1893" s="14"/>
      <c r="R1893" s="15"/>
      <c r="S1893" s="14"/>
      <c r="T1893" s="15"/>
      <c r="U1893" s="14"/>
      <c r="V1893" s="15"/>
      <c r="W1893" s="47"/>
      <c r="X1893" s="48"/>
      <c r="Y1893" s="47"/>
      <c r="Z1893" s="48"/>
      <c r="AA1893" s="47"/>
      <c r="AB1893" s="48"/>
      <c r="AC1893" s="47"/>
      <c r="AD1893" s="48"/>
      <c r="AE1893" s="47"/>
      <c r="AF1893" s="48"/>
      <c r="AG1893" s="47"/>
      <c r="AH1893" s="48"/>
      <c r="AI1893" s="47"/>
      <c r="AJ1893" s="48"/>
    </row>
    <row r="1894" spans="1:36" x14ac:dyDescent="0.25">
      <c r="A1894" s="7">
        <f t="shared" si="89"/>
        <v>1890</v>
      </c>
      <c r="B1894" s="8"/>
      <c r="C1894" s="5"/>
      <c r="D1894" s="5"/>
      <c r="E1894" s="5"/>
      <c r="F1894" s="7" t="str">
        <f>IF(E1894="","",IF(VLOOKUP(E1894,'Study Locations'!B:D,2,FALSE)="","",VLOOKUP(E1894,'Study Locations'!B:D,2,FALSE)))</f>
        <v/>
      </c>
      <c r="G1894" s="7" t="str">
        <f>IF(E1894="","",IF(VLOOKUP(E1894,'Study Locations'!B:D,3,FALSE)="","",VLOOKUP(E1894,'Study Locations'!B:D,3,FALSE)))</f>
        <v/>
      </c>
      <c r="H1894" s="5"/>
      <c r="I1894" s="5"/>
      <c r="J1894" s="3" t="str">
        <f t="shared" si="87"/>
        <v/>
      </c>
      <c r="K1894" s="29" t="str">
        <f>IF(B1894="","",IF(J1894="","NA",IF(ISNA(VLOOKUP(J1894,'Default  Salaries'!D:E,2,FALSE)),IF(ISNA(VLOOKUP(I1894&amp;"-NA",'Default  Salaries'!D:E,2,FALSE)),"NA",VLOOKUP(I1894&amp;"-NA",'Default  Salaries'!D:E,2,FALSE)),VLOOKUP(J1894,'Default  Salaries'!D:E,2,FALSE))))</f>
        <v/>
      </c>
      <c r="L1894" s="46"/>
      <c r="M1894" s="19"/>
      <c r="N1894" s="45"/>
      <c r="O1894" s="45"/>
      <c r="P1894" s="7" t="str">
        <f t="shared" si="88"/>
        <v/>
      </c>
      <c r="Q1894" s="14"/>
      <c r="R1894" s="15"/>
      <c r="S1894" s="14"/>
      <c r="T1894" s="15"/>
      <c r="U1894" s="14"/>
      <c r="V1894" s="15"/>
      <c r="W1894" s="47"/>
      <c r="X1894" s="48"/>
      <c r="Y1894" s="47"/>
      <c r="Z1894" s="48"/>
      <c r="AA1894" s="47"/>
      <c r="AB1894" s="48"/>
      <c r="AC1894" s="47"/>
      <c r="AD1894" s="48"/>
      <c r="AE1894" s="47"/>
      <c r="AF1894" s="48"/>
      <c r="AG1894" s="47"/>
      <c r="AH1894" s="48"/>
      <c r="AI1894" s="47"/>
      <c r="AJ1894" s="48"/>
    </row>
    <row r="1895" spans="1:36" x14ac:dyDescent="0.25">
      <c r="A1895" s="7">
        <f t="shared" si="89"/>
        <v>1891</v>
      </c>
      <c r="B1895" s="8"/>
      <c r="C1895" s="5"/>
      <c r="D1895" s="5"/>
      <c r="E1895" s="5"/>
      <c r="F1895" s="7" t="str">
        <f>IF(E1895="","",IF(VLOOKUP(E1895,'Study Locations'!B:D,2,FALSE)="","",VLOOKUP(E1895,'Study Locations'!B:D,2,FALSE)))</f>
        <v/>
      </c>
      <c r="G1895" s="7" t="str">
        <f>IF(E1895="","",IF(VLOOKUP(E1895,'Study Locations'!B:D,3,FALSE)="","",VLOOKUP(E1895,'Study Locations'!B:D,3,FALSE)))</f>
        <v/>
      </c>
      <c r="H1895" s="5"/>
      <c r="I1895" s="5"/>
      <c r="J1895" s="3" t="str">
        <f t="shared" si="87"/>
        <v/>
      </c>
      <c r="K1895" s="29" t="str">
        <f>IF(B1895="","",IF(J1895="","NA",IF(ISNA(VLOOKUP(J1895,'Default  Salaries'!D:E,2,FALSE)),IF(ISNA(VLOOKUP(I1895&amp;"-NA",'Default  Salaries'!D:E,2,FALSE)),"NA",VLOOKUP(I1895&amp;"-NA",'Default  Salaries'!D:E,2,FALSE)),VLOOKUP(J1895,'Default  Salaries'!D:E,2,FALSE))))</f>
        <v/>
      </c>
      <c r="L1895" s="46"/>
      <c r="M1895" s="19"/>
      <c r="N1895" s="45"/>
      <c r="O1895" s="45"/>
      <c r="P1895" s="7" t="str">
        <f t="shared" si="88"/>
        <v/>
      </c>
      <c r="Q1895" s="14"/>
      <c r="R1895" s="15"/>
      <c r="S1895" s="14"/>
      <c r="T1895" s="15"/>
      <c r="U1895" s="14"/>
      <c r="V1895" s="15"/>
      <c r="W1895" s="47"/>
      <c r="X1895" s="48"/>
      <c r="Y1895" s="47"/>
      <c r="Z1895" s="48"/>
      <c r="AA1895" s="47"/>
      <c r="AB1895" s="48"/>
      <c r="AC1895" s="47"/>
      <c r="AD1895" s="48"/>
      <c r="AE1895" s="47"/>
      <c r="AF1895" s="48"/>
      <c r="AG1895" s="47"/>
      <c r="AH1895" s="48"/>
      <c r="AI1895" s="47"/>
      <c r="AJ1895" s="48"/>
    </row>
    <row r="1896" spans="1:36" x14ac:dyDescent="0.25">
      <c r="A1896" s="7">
        <f t="shared" si="89"/>
        <v>1892</v>
      </c>
      <c r="B1896" s="8"/>
      <c r="C1896" s="5"/>
      <c r="D1896" s="5"/>
      <c r="E1896" s="5"/>
      <c r="F1896" s="7" t="str">
        <f>IF(E1896="","",IF(VLOOKUP(E1896,'Study Locations'!B:D,2,FALSE)="","",VLOOKUP(E1896,'Study Locations'!B:D,2,FALSE)))</f>
        <v/>
      </c>
      <c r="G1896" s="7" t="str">
        <f>IF(E1896="","",IF(VLOOKUP(E1896,'Study Locations'!B:D,3,FALSE)="","",VLOOKUP(E1896,'Study Locations'!B:D,3,FALSE)))</f>
        <v/>
      </c>
      <c r="H1896" s="5"/>
      <c r="I1896" s="5"/>
      <c r="J1896" s="3" t="str">
        <f t="shared" si="87"/>
        <v/>
      </c>
      <c r="K1896" s="29" t="str">
        <f>IF(B1896="","",IF(J1896="","NA",IF(ISNA(VLOOKUP(J1896,'Default  Salaries'!D:E,2,FALSE)),IF(ISNA(VLOOKUP(I1896&amp;"-NA",'Default  Salaries'!D:E,2,FALSE)),"NA",VLOOKUP(I1896&amp;"-NA",'Default  Salaries'!D:E,2,FALSE)),VLOOKUP(J1896,'Default  Salaries'!D:E,2,FALSE))))</f>
        <v/>
      </c>
      <c r="L1896" s="46"/>
      <c r="M1896" s="19"/>
      <c r="N1896" s="45"/>
      <c r="O1896" s="45"/>
      <c r="P1896" s="7" t="str">
        <f t="shared" si="88"/>
        <v/>
      </c>
      <c r="Q1896" s="14"/>
      <c r="R1896" s="15"/>
      <c r="S1896" s="14"/>
      <c r="T1896" s="15"/>
      <c r="U1896" s="14"/>
      <c r="V1896" s="15"/>
      <c r="W1896" s="47"/>
      <c r="X1896" s="48"/>
      <c r="Y1896" s="47"/>
      <c r="Z1896" s="48"/>
      <c r="AA1896" s="47"/>
      <c r="AB1896" s="48"/>
      <c r="AC1896" s="47"/>
      <c r="AD1896" s="48"/>
      <c r="AE1896" s="47"/>
      <c r="AF1896" s="48"/>
      <c r="AG1896" s="47"/>
      <c r="AH1896" s="48"/>
      <c r="AI1896" s="47"/>
      <c r="AJ1896" s="48"/>
    </row>
    <row r="1897" spans="1:36" x14ac:dyDescent="0.25">
      <c r="A1897" s="7">
        <f t="shared" si="89"/>
        <v>1893</v>
      </c>
      <c r="B1897" s="8"/>
      <c r="C1897" s="5"/>
      <c r="D1897" s="5"/>
      <c r="E1897" s="5"/>
      <c r="F1897" s="7" t="str">
        <f>IF(E1897="","",IF(VLOOKUP(E1897,'Study Locations'!B:D,2,FALSE)="","",VLOOKUP(E1897,'Study Locations'!B:D,2,FALSE)))</f>
        <v/>
      </c>
      <c r="G1897" s="7" t="str">
        <f>IF(E1897="","",IF(VLOOKUP(E1897,'Study Locations'!B:D,3,FALSE)="","",VLOOKUP(E1897,'Study Locations'!B:D,3,FALSE)))</f>
        <v/>
      </c>
      <c r="H1897" s="5"/>
      <c r="I1897" s="5"/>
      <c r="J1897" s="3" t="str">
        <f t="shared" si="87"/>
        <v/>
      </c>
      <c r="K1897" s="29" t="str">
        <f>IF(B1897="","",IF(J1897="","NA",IF(ISNA(VLOOKUP(J1897,'Default  Salaries'!D:E,2,FALSE)),IF(ISNA(VLOOKUP(I1897&amp;"-NA",'Default  Salaries'!D:E,2,FALSE)),"NA",VLOOKUP(I1897&amp;"-NA",'Default  Salaries'!D:E,2,FALSE)),VLOOKUP(J1897,'Default  Salaries'!D:E,2,FALSE))))</f>
        <v/>
      </c>
      <c r="L1897" s="46"/>
      <c r="M1897" s="19"/>
      <c r="N1897" s="45"/>
      <c r="O1897" s="45"/>
      <c r="P1897" s="7" t="str">
        <f t="shared" si="88"/>
        <v/>
      </c>
      <c r="Q1897" s="14"/>
      <c r="R1897" s="15"/>
      <c r="S1897" s="14"/>
      <c r="T1897" s="15"/>
      <c r="U1897" s="14"/>
      <c r="V1897" s="15"/>
      <c r="W1897" s="47"/>
      <c r="X1897" s="48"/>
      <c r="Y1897" s="47"/>
      <c r="Z1897" s="48"/>
      <c r="AA1897" s="47"/>
      <c r="AB1897" s="48"/>
      <c r="AC1897" s="47"/>
      <c r="AD1897" s="48"/>
      <c r="AE1897" s="47"/>
      <c r="AF1897" s="48"/>
      <c r="AG1897" s="47"/>
      <c r="AH1897" s="48"/>
      <c r="AI1897" s="47"/>
      <c r="AJ1897" s="48"/>
    </row>
    <row r="1898" spans="1:36" x14ac:dyDescent="0.25">
      <c r="A1898" s="7">
        <f t="shared" si="89"/>
        <v>1894</v>
      </c>
      <c r="B1898" s="8"/>
      <c r="C1898" s="5"/>
      <c r="D1898" s="5"/>
      <c r="E1898" s="5"/>
      <c r="F1898" s="7" t="str">
        <f>IF(E1898="","",IF(VLOOKUP(E1898,'Study Locations'!B:D,2,FALSE)="","",VLOOKUP(E1898,'Study Locations'!B:D,2,FALSE)))</f>
        <v/>
      </c>
      <c r="G1898" s="7" t="str">
        <f>IF(E1898="","",IF(VLOOKUP(E1898,'Study Locations'!B:D,3,FALSE)="","",VLOOKUP(E1898,'Study Locations'!B:D,3,FALSE)))</f>
        <v/>
      </c>
      <c r="H1898" s="5"/>
      <c r="I1898" s="5"/>
      <c r="J1898" s="3" t="str">
        <f t="shared" si="87"/>
        <v/>
      </c>
      <c r="K1898" s="29" t="str">
        <f>IF(B1898="","",IF(J1898="","NA",IF(ISNA(VLOOKUP(J1898,'Default  Salaries'!D:E,2,FALSE)),IF(ISNA(VLOOKUP(I1898&amp;"-NA",'Default  Salaries'!D:E,2,FALSE)),"NA",VLOOKUP(I1898&amp;"-NA",'Default  Salaries'!D:E,2,FALSE)),VLOOKUP(J1898,'Default  Salaries'!D:E,2,FALSE))))</f>
        <v/>
      </c>
      <c r="L1898" s="46"/>
      <c r="M1898" s="19"/>
      <c r="N1898" s="45"/>
      <c r="O1898" s="45"/>
      <c r="P1898" s="7" t="str">
        <f t="shared" si="88"/>
        <v/>
      </c>
      <c r="Q1898" s="14"/>
      <c r="R1898" s="15"/>
      <c r="S1898" s="14"/>
      <c r="T1898" s="15"/>
      <c r="U1898" s="14"/>
      <c r="V1898" s="15"/>
      <c r="W1898" s="47"/>
      <c r="X1898" s="48"/>
      <c r="Y1898" s="47"/>
      <c r="Z1898" s="48"/>
      <c r="AA1898" s="47"/>
      <c r="AB1898" s="48"/>
      <c r="AC1898" s="47"/>
      <c r="AD1898" s="48"/>
      <c r="AE1898" s="47"/>
      <c r="AF1898" s="48"/>
      <c r="AG1898" s="47"/>
      <c r="AH1898" s="48"/>
      <c r="AI1898" s="47"/>
      <c r="AJ1898" s="48"/>
    </row>
    <row r="1899" spans="1:36" x14ac:dyDescent="0.25">
      <c r="A1899" s="7">
        <f t="shared" si="89"/>
        <v>1895</v>
      </c>
      <c r="B1899" s="8"/>
      <c r="C1899" s="5"/>
      <c r="D1899" s="5"/>
      <c r="E1899" s="5"/>
      <c r="F1899" s="7" t="str">
        <f>IF(E1899="","",IF(VLOOKUP(E1899,'Study Locations'!B:D,2,FALSE)="","",VLOOKUP(E1899,'Study Locations'!B:D,2,FALSE)))</f>
        <v/>
      </c>
      <c r="G1899" s="7" t="str">
        <f>IF(E1899="","",IF(VLOOKUP(E1899,'Study Locations'!B:D,3,FALSE)="","",VLOOKUP(E1899,'Study Locations'!B:D,3,FALSE)))</f>
        <v/>
      </c>
      <c r="H1899" s="5"/>
      <c r="I1899" s="5"/>
      <c r="J1899" s="3" t="str">
        <f t="shared" si="87"/>
        <v/>
      </c>
      <c r="K1899" s="29" t="str">
        <f>IF(B1899="","",IF(J1899="","NA",IF(ISNA(VLOOKUP(J1899,'Default  Salaries'!D:E,2,FALSE)),IF(ISNA(VLOOKUP(I1899&amp;"-NA",'Default  Salaries'!D:E,2,FALSE)),"NA",VLOOKUP(I1899&amp;"-NA",'Default  Salaries'!D:E,2,FALSE)),VLOOKUP(J1899,'Default  Salaries'!D:E,2,FALSE))))</f>
        <v/>
      </c>
      <c r="L1899" s="46"/>
      <c r="M1899" s="19"/>
      <c r="N1899" s="45"/>
      <c r="O1899" s="45"/>
      <c r="P1899" s="7" t="str">
        <f t="shared" si="88"/>
        <v/>
      </c>
      <c r="Q1899" s="14"/>
      <c r="R1899" s="15"/>
      <c r="S1899" s="14"/>
      <c r="T1899" s="15"/>
      <c r="U1899" s="14"/>
      <c r="V1899" s="15"/>
      <c r="W1899" s="47"/>
      <c r="X1899" s="48"/>
      <c r="Y1899" s="47"/>
      <c r="Z1899" s="48"/>
      <c r="AA1899" s="47"/>
      <c r="AB1899" s="48"/>
      <c r="AC1899" s="47"/>
      <c r="AD1899" s="48"/>
      <c r="AE1899" s="47"/>
      <c r="AF1899" s="48"/>
      <c r="AG1899" s="47"/>
      <c r="AH1899" s="48"/>
      <c r="AI1899" s="47"/>
      <c r="AJ1899" s="48"/>
    </row>
    <row r="1900" spans="1:36" x14ac:dyDescent="0.25">
      <c r="A1900" s="7">
        <f t="shared" si="89"/>
        <v>1896</v>
      </c>
      <c r="B1900" s="8"/>
      <c r="C1900" s="5"/>
      <c r="D1900" s="5"/>
      <c r="E1900" s="5"/>
      <c r="F1900" s="7" t="str">
        <f>IF(E1900="","",IF(VLOOKUP(E1900,'Study Locations'!B:D,2,FALSE)="","",VLOOKUP(E1900,'Study Locations'!B:D,2,FALSE)))</f>
        <v/>
      </c>
      <c r="G1900" s="7" t="str">
        <f>IF(E1900="","",IF(VLOOKUP(E1900,'Study Locations'!B:D,3,FALSE)="","",VLOOKUP(E1900,'Study Locations'!B:D,3,FALSE)))</f>
        <v/>
      </c>
      <c r="H1900" s="5"/>
      <c r="I1900" s="5"/>
      <c r="J1900" s="3" t="str">
        <f t="shared" si="87"/>
        <v/>
      </c>
      <c r="K1900" s="29" t="str">
        <f>IF(B1900="","",IF(J1900="","NA",IF(ISNA(VLOOKUP(J1900,'Default  Salaries'!D:E,2,FALSE)),IF(ISNA(VLOOKUP(I1900&amp;"-NA",'Default  Salaries'!D:E,2,FALSE)),"NA",VLOOKUP(I1900&amp;"-NA",'Default  Salaries'!D:E,2,FALSE)),VLOOKUP(J1900,'Default  Salaries'!D:E,2,FALSE))))</f>
        <v/>
      </c>
      <c r="L1900" s="46"/>
      <c r="M1900" s="19"/>
      <c r="N1900" s="45"/>
      <c r="O1900" s="45"/>
      <c r="P1900" s="7" t="str">
        <f t="shared" si="88"/>
        <v/>
      </c>
      <c r="Q1900" s="14"/>
      <c r="R1900" s="15"/>
      <c r="S1900" s="14"/>
      <c r="T1900" s="15"/>
      <c r="U1900" s="14"/>
      <c r="V1900" s="15"/>
      <c r="W1900" s="47"/>
      <c r="X1900" s="48"/>
      <c r="Y1900" s="47"/>
      <c r="Z1900" s="48"/>
      <c r="AA1900" s="47"/>
      <c r="AB1900" s="48"/>
      <c r="AC1900" s="47"/>
      <c r="AD1900" s="48"/>
      <c r="AE1900" s="47"/>
      <c r="AF1900" s="48"/>
      <c r="AG1900" s="47"/>
      <c r="AH1900" s="48"/>
      <c r="AI1900" s="47"/>
      <c r="AJ1900" s="48"/>
    </row>
    <row r="1901" spans="1:36" x14ac:dyDescent="0.25">
      <c r="A1901" s="7">
        <f t="shared" si="89"/>
        <v>1897</v>
      </c>
      <c r="B1901" s="8"/>
      <c r="C1901" s="5"/>
      <c r="D1901" s="5"/>
      <c r="E1901" s="5"/>
      <c r="F1901" s="7" t="str">
        <f>IF(E1901="","",IF(VLOOKUP(E1901,'Study Locations'!B:D,2,FALSE)="","",VLOOKUP(E1901,'Study Locations'!B:D,2,FALSE)))</f>
        <v/>
      </c>
      <c r="G1901" s="7" t="str">
        <f>IF(E1901="","",IF(VLOOKUP(E1901,'Study Locations'!B:D,3,FALSE)="","",VLOOKUP(E1901,'Study Locations'!B:D,3,FALSE)))</f>
        <v/>
      </c>
      <c r="H1901" s="5"/>
      <c r="I1901" s="5"/>
      <c r="J1901" s="3" t="str">
        <f t="shared" si="87"/>
        <v/>
      </c>
      <c r="K1901" s="29" t="str">
        <f>IF(B1901="","",IF(J1901="","NA",IF(ISNA(VLOOKUP(J1901,'Default  Salaries'!D:E,2,FALSE)),IF(ISNA(VLOOKUP(I1901&amp;"-NA",'Default  Salaries'!D:E,2,FALSE)),"NA",VLOOKUP(I1901&amp;"-NA",'Default  Salaries'!D:E,2,FALSE)),VLOOKUP(J1901,'Default  Salaries'!D:E,2,FALSE))))</f>
        <v/>
      </c>
      <c r="L1901" s="46"/>
      <c r="M1901" s="19"/>
      <c r="N1901" s="45"/>
      <c r="O1901" s="45"/>
      <c r="P1901" s="7" t="str">
        <f t="shared" si="88"/>
        <v/>
      </c>
      <c r="Q1901" s="14"/>
      <c r="R1901" s="15"/>
      <c r="S1901" s="14"/>
      <c r="T1901" s="15"/>
      <c r="U1901" s="14"/>
      <c r="V1901" s="15"/>
      <c r="W1901" s="47"/>
      <c r="X1901" s="48"/>
      <c r="Y1901" s="47"/>
      <c r="Z1901" s="48"/>
      <c r="AA1901" s="47"/>
      <c r="AB1901" s="48"/>
      <c r="AC1901" s="47"/>
      <c r="AD1901" s="48"/>
      <c r="AE1901" s="47"/>
      <c r="AF1901" s="48"/>
      <c r="AG1901" s="47"/>
      <c r="AH1901" s="48"/>
      <c r="AI1901" s="47"/>
      <c r="AJ1901" s="48"/>
    </row>
    <row r="1902" spans="1:36" x14ac:dyDescent="0.25">
      <c r="A1902" s="7">
        <f t="shared" si="89"/>
        <v>1898</v>
      </c>
      <c r="B1902" s="8"/>
      <c r="C1902" s="5"/>
      <c r="D1902" s="5"/>
      <c r="E1902" s="5"/>
      <c r="F1902" s="7" t="str">
        <f>IF(E1902="","",IF(VLOOKUP(E1902,'Study Locations'!B:D,2,FALSE)="","",VLOOKUP(E1902,'Study Locations'!B:D,2,FALSE)))</f>
        <v/>
      </c>
      <c r="G1902" s="7" t="str">
        <f>IF(E1902="","",IF(VLOOKUP(E1902,'Study Locations'!B:D,3,FALSE)="","",VLOOKUP(E1902,'Study Locations'!B:D,3,FALSE)))</f>
        <v/>
      </c>
      <c r="H1902" s="5"/>
      <c r="I1902" s="5"/>
      <c r="J1902" s="3" t="str">
        <f t="shared" si="87"/>
        <v/>
      </c>
      <c r="K1902" s="29" t="str">
        <f>IF(B1902="","",IF(J1902="","NA",IF(ISNA(VLOOKUP(J1902,'Default  Salaries'!D:E,2,FALSE)),IF(ISNA(VLOOKUP(I1902&amp;"-NA",'Default  Salaries'!D:E,2,FALSE)),"NA",VLOOKUP(I1902&amp;"-NA",'Default  Salaries'!D:E,2,FALSE)),VLOOKUP(J1902,'Default  Salaries'!D:E,2,FALSE))))</f>
        <v/>
      </c>
      <c r="L1902" s="46"/>
      <c r="M1902" s="19"/>
      <c r="N1902" s="45"/>
      <c r="O1902" s="45"/>
      <c r="P1902" s="7" t="str">
        <f t="shared" si="88"/>
        <v/>
      </c>
      <c r="Q1902" s="14"/>
      <c r="R1902" s="15"/>
      <c r="S1902" s="14"/>
      <c r="T1902" s="15"/>
      <c r="U1902" s="14"/>
      <c r="V1902" s="15"/>
      <c r="W1902" s="47"/>
      <c r="X1902" s="48"/>
      <c r="Y1902" s="47"/>
      <c r="Z1902" s="48"/>
      <c r="AA1902" s="47"/>
      <c r="AB1902" s="48"/>
      <c r="AC1902" s="47"/>
      <c r="AD1902" s="48"/>
      <c r="AE1902" s="47"/>
      <c r="AF1902" s="48"/>
      <c r="AG1902" s="47"/>
      <c r="AH1902" s="48"/>
      <c r="AI1902" s="47"/>
      <c r="AJ1902" s="48"/>
    </row>
    <row r="1903" spans="1:36" x14ac:dyDescent="0.25">
      <c r="A1903" s="7">
        <f t="shared" si="89"/>
        <v>1899</v>
      </c>
      <c r="B1903" s="8"/>
      <c r="C1903" s="5"/>
      <c r="D1903" s="5"/>
      <c r="E1903" s="5"/>
      <c r="F1903" s="7" t="str">
        <f>IF(E1903="","",IF(VLOOKUP(E1903,'Study Locations'!B:D,2,FALSE)="","",VLOOKUP(E1903,'Study Locations'!B:D,2,FALSE)))</f>
        <v/>
      </c>
      <c r="G1903" s="7" t="str">
        <f>IF(E1903="","",IF(VLOOKUP(E1903,'Study Locations'!B:D,3,FALSE)="","",VLOOKUP(E1903,'Study Locations'!B:D,3,FALSE)))</f>
        <v/>
      </c>
      <c r="H1903" s="5"/>
      <c r="I1903" s="5"/>
      <c r="J1903" s="3" t="str">
        <f t="shared" si="87"/>
        <v/>
      </c>
      <c r="K1903" s="29" t="str">
        <f>IF(B1903="","",IF(J1903="","NA",IF(ISNA(VLOOKUP(J1903,'Default  Salaries'!D:E,2,FALSE)),IF(ISNA(VLOOKUP(I1903&amp;"-NA",'Default  Salaries'!D:E,2,FALSE)),"NA",VLOOKUP(I1903&amp;"-NA",'Default  Salaries'!D:E,2,FALSE)),VLOOKUP(J1903,'Default  Salaries'!D:E,2,FALSE))))</f>
        <v/>
      </c>
      <c r="L1903" s="46"/>
      <c r="M1903" s="19"/>
      <c r="N1903" s="45"/>
      <c r="O1903" s="45"/>
      <c r="P1903" s="7" t="str">
        <f t="shared" si="88"/>
        <v/>
      </c>
      <c r="Q1903" s="14"/>
      <c r="R1903" s="15"/>
      <c r="S1903" s="14"/>
      <c r="T1903" s="15"/>
      <c r="U1903" s="14"/>
      <c r="V1903" s="15"/>
      <c r="W1903" s="47"/>
      <c r="X1903" s="48"/>
      <c r="Y1903" s="47"/>
      <c r="Z1903" s="48"/>
      <c r="AA1903" s="47"/>
      <c r="AB1903" s="48"/>
      <c r="AC1903" s="47"/>
      <c r="AD1903" s="48"/>
      <c r="AE1903" s="47"/>
      <c r="AF1903" s="48"/>
      <c r="AG1903" s="47"/>
      <c r="AH1903" s="48"/>
      <c r="AI1903" s="47"/>
      <c r="AJ1903" s="48"/>
    </row>
    <row r="1904" spans="1:36" x14ac:dyDescent="0.25">
      <c r="A1904" s="7">
        <f t="shared" si="89"/>
        <v>1900</v>
      </c>
      <c r="B1904" s="8"/>
      <c r="C1904" s="5"/>
      <c r="D1904" s="5"/>
      <c r="E1904" s="5"/>
      <c r="F1904" s="7" t="str">
        <f>IF(E1904="","",IF(VLOOKUP(E1904,'Study Locations'!B:D,2,FALSE)="","",VLOOKUP(E1904,'Study Locations'!B:D,2,FALSE)))</f>
        <v/>
      </c>
      <c r="G1904" s="7" t="str">
        <f>IF(E1904="","",IF(VLOOKUP(E1904,'Study Locations'!B:D,3,FALSE)="","",VLOOKUP(E1904,'Study Locations'!B:D,3,FALSE)))</f>
        <v/>
      </c>
      <c r="H1904" s="5"/>
      <c r="I1904" s="5"/>
      <c r="J1904" s="3" t="str">
        <f t="shared" si="87"/>
        <v/>
      </c>
      <c r="K1904" s="29" t="str">
        <f>IF(B1904="","",IF(J1904="","NA",IF(ISNA(VLOOKUP(J1904,'Default  Salaries'!D:E,2,FALSE)),IF(ISNA(VLOOKUP(I1904&amp;"-NA",'Default  Salaries'!D:E,2,FALSE)),"NA",VLOOKUP(I1904&amp;"-NA",'Default  Salaries'!D:E,2,FALSE)),VLOOKUP(J1904,'Default  Salaries'!D:E,2,FALSE))))</f>
        <v/>
      </c>
      <c r="L1904" s="46"/>
      <c r="M1904" s="19"/>
      <c r="N1904" s="45"/>
      <c r="O1904" s="45"/>
      <c r="P1904" s="7" t="str">
        <f t="shared" si="88"/>
        <v/>
      </c>
      <c r="Q1904" s="14"/>
      <c r="R1904" s="15"/>
      <c r="S1904" s="14"/>
      <c r="T1904" s="15"/>
      <c r="U1904" s="14"/>
      <c r="V1904" s="15"/>
      <c r="W1904" s="47"/>
      <c r="X1904" s="48"/>
      <c r="Y1904" s="47"/>
      <c r="Z1904" s="48"/>
      <c r="AA1904" s="47"/>
      <c r="AB1904" s="48"/>
      <c r="AC1904" s="47"/>
      <c r="AD1904" s="48"/>
      <c r="AE1904" s="47"/>
      <c r="AF1904" s="48"/>
      <c r="AG1904" s="47"/>
      <c r="AH1904" s="48"/>
      <c r="AI1904" s="47"/>
      <c r="AJ1904" s="48"/>
    </row>
    <row r="1905" spans="1:36" x14ac:dyDescent="0.25">
      <c r="A1905" s="7">
        <f t="shared" si="89"/>
        <v>1901</v>
      </c>
      <c r="B1905" s="8"/>
      <c r="C1905" s="5"/>
      <c r="D1905" s="5"/>
      <c r="E1905" s="5"/>
      <c r="F1905" s="7" t="str">
        <f>IF(E1905="","",IF(VLOOKUP(E1905,'Study Locations'!B:D,2,FALSE)="","",VLOOKUP(E1905,'Study Locations'!B:D,2,FALSE)))</f>
        <v/>
      </c>
      <c r="G1905" s="7" t="str">
        <f>IF(E1905="","",IF(VLOOKUP(E1905,'Study Locations'!B:D,3,FALSE)="","",VLOOKUP(E1905,'Study Locations'!B:D,3,FALSE)))</f>
        <v/>
      </c>
      <c r="H1905" s="5"/>
      <c r="I1905" s="5"/>
      <c r="J1905" s="3" t="str">
        <f t="shared" si="87"/>
        <v/>
      </c>
      <c r="K1905" s="29" t="str">
        <f>IF(B1905="","",IF(J1905="","NA",IF(ISNA(VLOOKUP(J1905,'Default  Salaries'!D:E,2,FALSE)),IF(ISNA(VLOOKUP(I1905&amp;"-NA",'Default  Salaries'!D:E,2,FALSE)),"NA",VLOOKUP(I1905&amp;"-NA",'Default  Salaries'!D:E,2,FALSE)),VLOOKUP(J1905,'Default  Salaries'!D:E,2,FALSE))))</f>
        <v/>
      </c>
      <c r="L1905" s="46"/>
      <c r="M1905" s="19"/>
      <c r="N1905" s="45"/>
      <c r="O1905" s="45"/>
      <c r="P1905" s="7" t="str">
        <f t="shared" si="88"/>
        <v/>
      </c>
      <c r="Q1905" s="14"/>
      <c r="R1905" s="15"/>
      <c r="S1905" s="14"/>
      <c r="T1905" s="15"/>
      <c r="U1905" s="14"/>
      <c r="V1905" s="15"/>
      <c r="W1905" s="47"/>
      <c r="X1905" s="48"/>
      <c r="Y1905" s="47"/>
      <c r="Z1905" s="48"/>
      <c r="AA1905" s="47"/>
      <c r="AB1905" s="48"/>
      <c r="AC1905" s="47"/>
      <c r="AD1905" s="48"/>
      <c r="AE1905" s="47"/>
      <c r="AF1905" s="48"/>
      <c r="AG1905" s="47"/>
      <c r="AH1905" s="48"/>
      <c r="AI1905" s="47"/>
      <c r="AJ1905" s="48"/>
    </row>
    <row r="1906" spans="1:36" x14ac:dyDescent="0.25">
      <c r="A1906" s="7">
        <f t="shared" si="89"/>
        <v>1902</v>
      </c>
      <c r="B1906" s="8"/>
      <c r="C1906" s="5"/>
      <c r="D1906" s="5"/>
      <c r="E1906" s="5"/>
      <c r="F1906" s="7" t="str">
        <f>IF(E1906="","",IF(VLOOKUP(E1906,'Study Locations'!B:D,2,FALSE)="","",VLOOKUP(E1906,'Study Locations'!B:D,2,FALSE)))</f>
        <v/>
      </c>
      <c r="G1906" s="7" t="str">
        <f>IF(E1906="","",IF(VLOOKUP(E1906,'Study Locations'!B:D,3,FALSE)="","",VLOOKUP(E1906,'Study Locations'!B:D,3,FALSE)))</f>
        <v/>
      </c>
      <c r="H1906" s="5"/>
      <c r="I1906" s="5"/>
      <c r="J1906" s="3" t="str">
        <f t="shared" si="87"/>
        <v/>
      </c>
      <c r="K1906" s="29" t="str">
        <f>IF(B1906="","",IF(J1906="","NA",IF(ISNA(VLOOKUP(J1906,'Default  Salaries'!D:E,2,FALSE)),IF(ISNA(VLOOKUP(I1906&amp;"-NA",'Default  Salaries'!D:E,2,FALSE)),"NA",VLOOKUP(I1906&amp;"-NA",'Default  Salaries'!D:E,2,FALSE)),VLOOKUP(J1906,'Default  Salaries'!D:E,2,FALSE))))</f>
        <v/>
      </c>
      <c r="L1906" s="46"/>
      <c r="M1906" s="19"/>
      <c r="N1906" s="45"/>
      <c r="O1906" s="45"/>
      <c r="P1906" s="7" t="str">
        <f t="shared" si="88"/>
        <v/>
      </c>
      <c r="Q1906" s="14"/>
      <c r="R1906" s="15"/>
      <c r="S1906" s="14"/>
      <c r="T1906" s="15"/>
      <c r="U1906" s="14"/>
      <c r="V1906" s="15"/>
      <c r="W1906" s="47"/>
      <c r="X1906" s="48"/>
      <c r="Y1906" s="47"/>
      <c r="Z1906" s="48"/>
      <c r="AA1906" s="47"/>
      <c r="AB1906" s="48"/>
      <c r="AC1906" s="47"/>
      <c r="AD1906" s="48"/>
      <c r="AE1906" s="47"/>
      <c r="AF1906" s="48"/>
      <c r="AG1906" s="47"/>
      <c r="AH1906" s="48"/>
      <c r="AI1906" s="47"/>
      <c r="AJ1906" s="48"/>
    </row>
    <row r="1907" spans="1:36" x14ac:dyDescent="0.25">
      <c r="A1907" s="7">
        <f t="shared" si="89"/>
        <v>1903</v>
      </c>
      <c r="B1907" s="8"/>
      <c r="C1907" s="5"/>
      <c r="D1907" s="5"/>
      <c r="E1907" s="5"/>
      <c r="F1907" s="7" t="str">
        <f>IF(E1907="","",IF(VLOOKUP(E1907,'Study Locations'!B:D,2,FALSE)="","",VLOOKUP(E1907,'Study Locations'!B:D,2,FALSE)))</f>
        <v/>
      </c>
      <c r="G1907" s="7" t="str">
        <f>IF(E1907="","",IF(VLOOKUP(E1907,'Study Locations'!B:D,3,FALSE)="","",VLOOKUP(E1907,'Study Locations'!B:D,3,FALSE)))</f>
        <v/>
      </c>
      <c r="H1907" s="5"/>
      <c r="I1907" s="5"/>
      <c r="J1907" s="3" t="str">
        <f t="shared" si="87"/>
        <v/>
      </c>
      <c r="K1907" s="29" t="str">
        <f>IF(B1907="","",IF(J1907="","NA",IF(ISNA(VLOOKUP(J1907,'Default  Salaries'!D:E,2,FALSE)),IF(ISNA(VLOOKUP(I1907&amp;"-NA",'Default  Salaries'!D:E,2,FALSE)),"NA",VLOOKUP(I1907&amp;"-NA",'Default  Salaries'!D:E,2,FALSE)),VLOOKUP(J1907,'Default  Salaries'!D:E,2,FALSE))))</f>
        <v/>
      </c>
      <c r="L1907" s="46"/>
      <c r="M1907" s="19"/>
      <c r="N1907" s="45"/>
      <c r="O1907" s="45"/>
      <c r="P1907" s="7" t="str">
        <f t="shared" si="88"/>
        <v/>
      </c>
      <c r="Q1907" s="14"/>
      <c r="R1907" s="15"/>
      <c r="S1907" s="14"/>
      <c r="T1907" s="15"/>
      <c r="U1907" s="14"/>
      <c r="V1907" s="15"/>
      <c r="W1907" s="47"/>
      <c r="X1907" s="48"/>
      <c r="Y1907" s="47"/>
      <c r="Z1907" s="48"/>
      <c r="AA1907" s="47"/>
      <c r="AB1907" s="48"/>
      <c r="AC1907" s="47"/>
      <c r="AD1907" s="48"/>
      <c r="AE1907" s="47"/>
      <c r="AF1907" s="48"/>
      <c r="AG1907" s="47"/>
      <c r="AH1907" s="48"/>
      <c r="AI1907" s="47"/>
      <c r="AJ1907" s="48"/>
    </row>
    <row r="1908" spans="1:36" x14ac:dyDescent="0.25">
      <c r="A1908" s="7">
        <f t="shared" si="89"/>
        <v>1904</v>
      </c>
      <c r="B1908" s="8"/>
      <c r="C1908" s="5"/>
      <c r="D1908" s="5"/>
      <c r="E1908" s="5"/>
      <c r="F1908" s="7" t="str">
        <f>IF(E1908="","",IF(VLOOKUP(E1908,'Study Locations'!B:D,2,FALSE)="","",VLOOKUP(E1908,'Study Locations'!B:D,2,FALSE)))</f>
        <v/>
      </c>
      <c r="G1908" s="7" t="str">
        <f>IF(E1908="","",IF(VLOOKUP(E1908,'Study Locations'!B:D,3,FALSE)="","",VLOOKUP(E1908,'Study Locations'!B:D,3,FALSE)))</f>
        <v/>
      </c>
      <c r="H1908" s="5"/>
      <c r="I1908" s="5"/>
      <c r="J1908" s="3" t="str">
        <f t="shared" si="87"/>
        <v/>
      </c>
      <c r="K1908" s="29" t="str">
        <f>IF(B1908="","",IF(J1908="","NA",IF(ISNA(VLOOKUP(J1908,'Default  Salaries'!D:E,2,FALSE)),IF(ISNA(VLOOKUP(I1908&amp;"-NA",'Default  Salaries'!D:E,2,FALSE)),"NA",VLOOKUP(I1908&amp;"-NA",'Default  Salaries'!D:E,2,FALSE)),VLOOKUP(J1908,'Default  Salaries'!D:E,2,FALSE))))</f>
        <v/>
      </c>
      <c r="L1908" s="46"/>
      <c r="M1908" s="19"/>
      <c r="N1908" s="45"/>
      <c r="O1908" s="45"/>
      <c r="P1908" s="7" t="str">
        <f t="shared" si="88"/>
        <v/>
      </c>
      <c r="Q1908" s="14"/>
      <c r="R1908" s="15"/>
      <c r="S1908" s="14"/>
      <c r="T1908" s="15"/>
      <c r="U1908" s="14"/>
      <c r="V1908" s="15"/>
      <c r="W1908" s="47"/>
      <c r="X1908" s="48"/>
      <c r="Y1908" s="47"/>
      <c r="Z1908" s="48"/>
      <c r="AA1908" s="47"/>
      <c r="AB1908" s="48"/>
      <c r="AC1908" s="47"/>
      <c r="AD1908" s="48"/>
      <c r="AE1908" s="47"/>
      <c r="AF1908" s="48"/>
      <c r="AG1908" s="47"/>
      <c r="AH1908" s="48"/>
      <c r="AI1908" s="47"/>
      <c r="AJ1908" s="48"/>
    </row>
    <row r="1909" spans="1:36" x14ac:dyDescent="0.25">
      <c r="A1909" s="7">
        <f t="shared" si="89"/>
        <v>1905</v>
      </c>
      <c r="B1909" s="8"/>
      <c r="C1909" s="5"/>
      <c r="D1909" s="5"/>
      <c r="E1909" s="5"/>
      <c r="F1909" s="7" t="str">
        <f>IF(E1909="","",IF(VLOOKUP(E1909,'Study Locations'!B:D,2,FALSE)="","",VLOOKUP(E1909,'Study Locations'!B:D,2,FALSE)))</f>
        <v/>
      </c>
      <c r="G1909" s="7" t="str">
        <f>IF(E1909="","",IF(VLOOKUP(E1909,'Study Locations'!B:D,3,FALSE)="","",VLOOKUP(E1909,'Study Locations'!B:D,3,FALSE)))</f>
        <v/>
      </c>
      <c r="H1909" s="5"/>
      <c r="I1909" s="5"/>
      <c r="J1909" s="3" t="str">
        <f t="shared" si="87"/>
        <v/>
      </c>
      <c r="K1909" s="29" t="str">
        <f>IF(B1909="","",IF(J1909="","NA",IF(ISNA(VLOOKUP(J1909,'Default  Salaries'!D:E,2,FALSE)),IF(ISNA(VLOOKUP(I1909&amp;"-NA",'Default  Salaries'!D:E,2,FALSE)),"NA",VLOOKUP(I1909&amp;"-NA",'Default  Salaries'!D:E,2,FALSE)),VLOOKUP(J1909,'Default  Salaries'!D:E,2,FALSE))))</f>
        <v/>
      </c>
      <c r="L1909" s="46"/>
      <c r="M1909" s="19"/>
      <c r="N1909" s="45"/>
      <c r="O1909" s="45"/>
      <c r="P1909" s="7" t="str">
        <f t="shared" si="88"/>
        <v/>
      </c>
      <c r="Q1909" s="14"/>
      <c r="R1909" s="15"/>
      <c r="S1909" s="14"/>
      <c r="T1909" s="15"/>
      <c r="U1909" s="14"/>
      <c r="V1909" s="15"/>
      <c r="W1909" s="47"/>
      <c r="X1909" s="48"/>
      <c r="Y1909" s="47"/>
      <c r="Z1909" s="48"/>
      <c r="AA1909" s="47"/>
      <c r="AB1909" s="48"/>
      <c r="AC1909" s="47"/>
      <c r="AD1909" s="48"/>
      <c r="AE1909" s="47"/>
      <c r="AF1909" s="48"/>
      <c r="AG1909" s="47"/>
      <c r="AH1909" s="48"/>
      <c r="AI1909" s="47"/>
      <c r="AJ1909" s="48"/>
    </row>
    <row r="1910" spans="1:36" x14ac:dyDescent="0.25">
      <c r="A1910" s="7">
        <f t="shared" si="89"/>
        <v>1906</v>
      </c>
      <c r="B1910" s="8"/>
      <c r="C1910" s="5"/>
      <c r="D1910" s="5"/>
      <c r="E1910" s="5"/>
      <c r="F1910" s="7" t="str">
        <f>IF(E1910="","",IF(VLOOKUP(E1910,'Study Locations'!B:D,2,FALSE)="","",VLOOKUP(E1910,'Study Locations'!B:D,2,FALSE)))</f>
        <v/>
      </c>
      <c r="G1910" s="7" t="str">
        <f>IF(E1910="","",IF(VLOOKUP(E1910,'Study Locations'!B:D,3,FALSE)="","",VLOOKUP(E1910,'Study Locations'!B:D,3,FALSE)))</f>
        <v/>
      </c>
      <c r="H1910" s="5"/>
      <c r="I1910" s="5"/>
      <c r="J1910" s="3" t="str">
        <f t="shared" si="87"/>
        <v/>
      </c>
      <c r="K1910" s="29" t="str">
        <f>IF(B1910="","",IF(J1910="","NA",IF(ISNA(VLOOKUP(J1910,'Default  Salaries'!D:E,2,FALSE)),IF(ISNA(VLOOKUP(I1910&amp;"-NA",'Default  Salaries'!D:E,2,FALSE)),"NA",VLOOKUP(I1910&amp;"-NA",'Default  Salaries'!D:E,2,FALSE)),VLOOKUP(J1910,'Default  Salaries'!D:E,2,FALSE))))</f>
        <v/>
      </c>
      <c r="L1910" s="46"/>
      <c r="M1910" s="19"/>
      <c r="N1910" s="45"/>
      <c r="O1910" s="45"/>
      <c r="P1910" s="7" t="str">
        <f t="shared" si="88"/>
        <v/>
      </c>
      <c r="Q1910" s="14"/>
      <c r="R1910" s="15"/>
      <c r="S1910" s="14"/>
      <c r="T1910" s="15"/>
      <c r="U1910" s="14"/>
      <c r="V1910" s="15"/>
      <c r="W1910" s="47"/>
      <c r="X1910" s="48"/>
      <c r="Y1910" s="47"/>
      <c r="Z1910" s="48"/>
      <c r="AA1910" s="47"/>
      <c r="AB1910" s="48"/>
      <c r="AC1910" s="47"/>
      <c r="AD1910" s="48"/>
      <c r="AE1910" s="47"/>
      <c r="AF1910" s="48"/>
      <c r="AG1910" s="47"/>
      <c r="AH1910" s="48"/>
      <c r="AI1910" s="47"/>
      <c r="AJ1910" s="48"/>
    </row>
    <row r="1911" spans="1:36" x14ac:dyDescent="0.25">
      <c r="A1911" s="7">
        <f t="shared" si="89"/>
        <v>1907</v>
      </c>
      <c r="B1911" s="8"/>
      <c r="C1911" s="5"/>
      <c r="D1911" s="5"/>
      <c r="E1911" s="5"/>
      <c r="F1911" s="7" t="str">
        <f>IF(E1911="","",IF(VLOOKUP(E1911,'Study Locations'!B:D,2,FALSE)="","",VLOOKUP(E1911,'Study Locations'!B:D,2,FALSE)))</f>
        <v/>
      </c>
      <c r="G1911" s="7" t="str">
        <f>IF(E1911="","",IF(VLOOKUP(E1911,'Study Locations'!B:D,3,FALSE)="","",VLOOKUP(E1911,'Study Locations'!B:D,3,FALSE)))</f>
        <v/>
      </c>
      <c r="H1911" s="5"/>
      <c r="I1911" s="5"/>
      <c r="J1911" s="3" t="str">
        <f t="shared" si="87"/>
        <v/>
      </c>
      <c r="K1911" s="29" t="str">
        <f>IF(B1911="","",IF(J1911="","NA",IF(ISNA(VLOOKUP(J1911,'Default  Salaries'!D:E,2,FALSE)),IF(ISNA(VLOOKUP(I1911&amp;"-NA",'Default  Salaries'!D:E,2,FALSE)),"NA",VLOOKUP(I1911&amp;"-NA",'Default  Salaries'!D:E,2,FALSE)),VLOOKUP(J1911,'Default  Salaries'!D:E,2,FALSE))))</f>
        <v/>
      </c>
      <c r="L1911" s="46"/>
      <c r="M1911" s="19"/>
      <c r="N1911" s="45"/>
      <c r="O1911" s="45"/>
      <c r="P1911" s="7" t="str">
        <f t="shared" si="88"/>
        <v/>
      </c>
      <c r="Q1911" s="14"/>
      <c r="R1911" s="15"/>
      <c r="S1911" s="14"/>
      <c r="T1911" s="15"/>
      <c r="U1911" s="14"/>
      <c r="V1911" s="15"/>
      <c r="W1911" s="47"/>
      <c r="X1911" s="48"/>
      <c r="Y1911" s="47"/>
      <c r="Z1911" s="48"/>
      <c r="AA1911" s="47"/>
      <c r="AB1911" s="48"/>
      <c r="AC1911" s="47"/>
      <c r="AD1911" s="48"/>
      <c r="AE1911" s="47"/>
      <c r="AF1911" s="48"/>
      <c r="AG1911" s="47"/>
      <c r="AH1911" s="48"/>
      <c r="AI1911" s="47"/>
      <c r="AJ1911" s="48"/>
    </row>
    <row r="1912" spans="1:36" x14ac:dyDescent="0.25">
      <c r="A1912" s="7">
        <f t="shared" si="89"/>
        <v>1908</v>
      </c>
      <c r="B1912" s="8"/>
      <c r="C1912" s="5"/>
      <c r="D1912" s="5"/>
      <c r="E1912" s="5"/>
      <c r="F1912" s="7" t="str">
        <f>IF(E1912="","",IF(VLOOKUP(E1912,'Study Locations'!B:D,2,FALSE)="","",VLOOKUP(E1912,'Study Locations'!B:D,2,FALSE)))</f>
        <v/>
      </c>
      <c r="G1912" s="7" t="str">
        <f>IF(E1912="","",IF(VLOOKUP(E1912,'Study Locations'!B:D,3,FALSE)="","",VLOOKUP(E1912,'Study Locations'!B:D,3,FALSE)))</f>
        <v/>
      </c>
      <c r="H1912" s="5"/>
      <c r="I1912" s="5"/>
      <c r="J1912" s="3" t="str">
        <f t="shared" si="87"/>
        <v/>
      </c>
      <c r="K1912" s="29" t="str">
        <f>IF(B1912="","",IF(J1912="","NA",IF(ISNA(VLOOKUP(J1912,'Default  Salaries'!D:E,2,FALSE)),IF(ISNA(VLOOKUP(I1912&amp;"-NA",'Default  Salaries'!D:E,2,FALSE)),"NA",VLOOKUP(I1912&amp;"-NA",'Default  Salaries'!D:E,2,FALSE)),VLOOKUP(J1912,'Default  Salaries'!D:E,2,FALSE))))</f>
        <v/>
      </c>
      <c r="L1912" s="46"/>
      <c r="M1912" s="19"/>
      <c r="N1912" s="45"/>
      <c r="O1912" s="45"/>
      <c r="P1912" s="7" t="str">
        <f t="shared" si="88"/>
        <v/>
      </c>
      <c r="Q1912" s="14"/>
      <c r="R1912" s="15"/>
      <c r="S1912" s="14"/>
      <c r="T1912" s="15"/>
      <c r="U1912" s="14"/>
      <c r="V1912" s="15"/>
      <c r="W1912" s="47"/>
      <c r="X1912" s="48"/>
      <c r="Y1912" s="47"/>
      <c r="Z1912" s="48"/>
      <c r="AA1912" s="47"/>
      <c r="AB1912" s="48"/>
      <c r="AC1912" s="47"/>
      <c r="AD1912" s="48"/>
      <c r="AE1912" s="47"/>
      <c r="AF1912" s="48"/>
      <c r="AG1912" s="47"/>
      <c r="AH1912" s="48"/>
      <c r="AI1912" s="47"/>
      <c r="AJ1912" s="48"/>
    </row>
    <row r="1913" spans="1:36" x14ac:dyDescent="0.25">
      <c r="A1913" s="7">
        <f t="shared" si="89"/>
        <v>1909</v>
      </c>
      <c r="B1913" s="8"/>
      <c r="C1913" s="5"/>
      <c r="D1913" s="5"/>
      <c r="E1913" s="5"/>
      <c r="F1913" s="7" t="str">
        <f>IF(E1913="","",IF(VLOOKUP(E1913,'Study Locations'!B:D,2,FALSE)="","",VLOOKUP(E1913,'Study Locations'!B:D,2,FALSE)))</f>
        <v/>
      </c>
      <c r="G1913" s="7" t="str">
        <f>IF(E1913="","",IF(VLOOKUP(E1913,'Study Locations'!B:D,3,FALSE)="","",VLOOKUP(E1913,'Study Locations'!B:D,3,FALSE)))</f>
        <v/>
      </c>
      <c r="H1913" s="5"/>
      <c r="I1913" s="5"/>
      <c r="J1913" s="3" t="str">
        <f t="shared" si="87"/>
        <v/>
      </c>
      <c r="K1913" s="29" t="str">
        <f>IF(B1913="","",IF(J1913="","NA",IF(ISNA(VLOOKUP(J1913,'Default  Salaries'!D:E,2,FALSE)),IF(ISNA(VLOOKUP(I1913&amp;"-NA",'Default  Salaries'!D:E,2,FALSE)),"NA",VLOOKUP(I1913&amp;"-NA",'Default  Salaries'!D:E,2,FALSE)),VLOOKUP(J1913,'Default  Salaries'!D:E,2,FALSE))))</f>
        <v/>
      </c>
      <c r="L1913" s="46"/>
      <c r="M1913" s="19"/>
      <c r="N1913" s="45"/>
      <c r="O1913" s="45"/>
      <c r="P1913" s="7" t="str">
        <f t="shared" si="88"/>
        <v/>
      </c>
      <c r="Q1913" s="14"/>
      <c r="R1913" s="15"/>
      <c r="S1913" s="14"/>
      <c r="T1913" s="15"/>
      <c r="U1913" s="14"/>
      <c r="V1913" s="15"/>
      <c r="W1913" s="47"/>
      <c r="X1913" s="48"/>
      <c r="Y1913" s="47"/>
      <c r="Z1913" s="48"/>
      <c r="AA1913" s="47"/>
      <c r="AB1913" s="48"/>
      <c r="AC1913" s="47"/>
      <c r="AD1913" s="48"/>
      <c r="AE1913" s="47"/>
      <c r="AF1913" s="48"/>
      <c r="AG1913" s="47"/>
      <c r="AH1913" s="48"/>
      <c r="AI1913" s="47"/>
      <c r="AJ1913" s="48"/>
    </row>
    <row r="1914" spans="1:36" x14ac:dyDescent="0.25">
      <c r="A1914" s="7">
        <f t="shared" si="89"/>
        <v>1910</v>
      </c>
      <c r="B1914" s="8"/>
      <c r="C1914" s="5"/>
      <c r="D1914" s="5"/>
      <c r="E1914" s="5"/>
      <c r="F1914" s="7" t="str">
        <f>IF(E1914="","",IF(VLOOKUP(E1914,'Study Locations'!B:D,2,FALSE)="","",VLOOKUP(E1914,'Study Locations'!B:D,2,FALSE)))</f>
        <v/>
      </c>
      <c r="G1914" s="7" t="str">
        <f>IF(E1914="","",IF(VLOOKUP(E1914,'Study Locations'!B:D,3,FALSE)="","",VLOOKUP(E1914,'Study Locations'!B:D,3,FALSE)))</f>
        <v/>
      </c>
      <c r="H1914" s="5"/>
      <c r="I1914" s="5"/>
      <c r="J1914" s="3" t="str">
        <f t="shared" si="87"/>
        <v/>
      </c>
      <c r="K1914" s="29" t="str">
        <f>IF(B1914="","",IF(J1914="","NA",IF(ISNA(VLOOKUP(J1914,'Default  Salaries'!D:E,2,FALSE)),IF(ISNA(VLOOKUP(I1914&amp;"-NA",'Default  Salaries'!D:E,2,FALSE)),"NA",VLOOKUP(I1914&amp;"-NA",'Default  Salaries'!D:E,2,FALSE)),VLOOKUP(J1914,'Default  Salaries'!D:E,2,FALSE))))</f>
        <v/>
      </c>
      <c r="L1914" s="46"/>
      <c r="M1914" s="19"/>
      <c r="N1914" s="45"/>
      <c r="O1914" s="45"/>
      <c r="P1914" s="7" t="str">
        <f t="shared" si="88"/>
        <v/>
      </c>
      <c r="Q1914" s="14"/>
      <c r="R1914" s="15"/>
      <c r="S1914" s="14"/>
      <c r="T1914" s="15"/>
      <c r="U1914" s="14"/>
      <c r="V1914" s="15"/>
      <c r="W1914" s="47"/>
      <c r="X1914" s="48"/>
      <c r="Y1914" s="47"/>
      <c r="Z1914" s="48"/>
      <c r="AA1914" s="47"/>
      <c r="AB1914" s="48"/>
      <c r="AC1914" s="47"/>
      <c r="AD1914" s="48"/>
      <c r="AE1914" s="47"/>
      <c r="AF1914" s="48"/>
      <c r="AG1914" s="47"/>
      <c r="AH1914" s="48"/>
      <c r="AI1914" s="47"/>
      <c r="AJ1914" s="48"/>
    </row>
    <row r="1915" spans="1:36" x14ac:dyDescent="0.25">
      <c r="A1915" s="7">
        <f t="shared" si="89"/>
        <v>1911</v>
      </c>
      <c r="B1915" s="8"/>
      <c r="C1915" s="5"/>
      <c r="D1915" s="5"/>
      <c r="E1915" s="5"/>
      <c r="F1915" s="7" t="str">
        <f>IF(E1915="","",IF(VLOOKUP(E1915,'Study Locations'!B:D,2,FALSE)="","",VLOOKUP(E1915,'Study Locations'!B:D,2,FALSE)))</f>
        <v/>
      </c>
      <c r="G1915" s="7" t="str">
        <f>IF(E1915="","",IF(VLOOKUP(E1915,'Study Locations'!B:D,3,FALSE)="","",VLOOKUP(E1915,'Study Locations'!B:D,3,FALSE)))</f>
        <v/>
      </c>
      <c r="H1915" s="5"/>
      <c r="I1915" s="5"/>
      <c r="J1915" s="3" t="str">
        <f t="shared" si="87"/>
        <v/>
      </c>
      <c r="K1915" s="29" t="str">
        <f>IF(B1915="","",IF(J1915="","NA",IF(ISNA(VLOOKUP(J1915,'Default  Salaries'!D:E,2,FALSE)),IF(ISNA(VLOOKUP(I1915&amp;"-NA",'Default  Salaries'!D:E,2,FALSE)),"NA",VLOOKUP(I1915&amp;"-NA",'Default  Salaries'!D:E,2,FALSE)),VLOOKUP(J1915,'Default  Salaries'!D:E,2,FALSE))))</f>
        <v/>
      </c>
      <c r="L1915" s="46"/>
      <c r="M1915" s="19"/>
      <c r="N1915" s="45"/>
      <c r="O1915" s="45"/>
      <c r="P1915" s="7" t="str">
        <f t="shared" si="88"/>
        <v/>
      </c>
      <c r="Q1915" s="14"/>
      <c r="R1915" s="15"/>
      <c r="S1915" s="14"/>
      <c r="T1915" s="15"/>
      <c r="U1915" s="14"/>
      <c r="V1915" s="15"/>
      <c r="W1915" s="47"/>
      <c r="X1915" s="48"/>
      <c r="Y1915" s="47"/>
      <c r="Z1915" s="48"/>
      <c r="AA1915" s="47"/>
      <c r="AB1915" s="48"/>
      <c r="AC1915" s="47"/>
      <c r="AD1915" s="48"/>
      <c r="AE1915" s="47"/>
      <c r="AF1915" s="48"/>
      <c r="AG1915" s="47"/>
      <c r="AH1915" s="48"/>
      <c r="AI1915" s="47"/>
      <c r="AJ1915" s="48"/>
    </row>
    <row r="1916" spans="1:36" x14ac:dyDescent="0.25">
      <c r="A1916" s="7">
        <f t="shared" si="89"/>
        <v>1912</v>
      </c>
      <c r="B1916" s="8"/>
      <c r="C1916" s="5"/>
      <c r="D1916" s="5"/>
      <c r="E1916" s="5"/>
      <c r="F1916" s="7" t="str">
        <f>IF(E1916="","",IF(VLOOKUP(E1916,'Study Locations'!B:D,2,FALSE)="","",VLOOKUP(E1916,'Study Locations'!B:D,2,FALSE)))</f>
        <v/>
      </c>
      <c r="G1916" s="7" t="str">
        <f>IF(E1916="","",IF(VLOOKUP(E1916,'Study Locations'!B:D,3,FALSE)="","",VLOOKUP(E1916,'Study Locations'!B:D,3,FALSE)))</f>
        <v/>
      </c>
      <c r="H1916" s="5"/>
      <c r="I1916" s="5"/>
      <c r="J1916" s="3" t="str">
        <f t="shared" si="87"/>
        <v/>
      </c>
      <c r="K1916" s="29" t="str">
        <f>IF(B1916="","",IF(J1916="","NA",IF(ISNA(VLOOKUP(J1916,'Default  Salaries'!D:E,2,FALSE)),IF(ISNA(VLOOKUP(I1916&amp;"-NA",'Default  Salaries'!D:E,2,FALSE)),"NA",VLOOKUP(I1916&amp;"-NA",'Default  Salaries'!D:E,2,FALSE)),VLOOKUP(J1916,'Default  Salaries'!D:E,2,FALSE))))</f>
        <v/>
      </c>
      <c r="L1916" s="46"/>
      <c r="M1916" s="19"/>
      <c r="N1916" s="45"/>
      <c r="O1916" s="45"/>
      <c r="P1916" s="7" t="str">
        <f t="shared" si="88"/>
        <v/>
      </c>
      <c r="Q1916" s="14"/>
      <c r="R1916" s="15"/>
      <c r="S1916" s="14"/>
      <c r="T1916" s="15"/>
      <c r="U1916" s="14"/>
      <c r="V1916" s="15"/>
      <c r="W1916" s="47"/>
      <c r="X1916" s="48"/>
      <c r="Y1916" s="47"/>
      <c r="Z1916" s="48"/>
      <c r="AA1916" s="47"/>
      <c r="AB1916" s="48"/>
      <c r="AC1916" s="47"/>
      <c r="AD1916" s="48"/>
      <c r="AE1916" s="47"/>
      <c r="AF1916" s="48"/>
      <c r="AG1916" s="47"/>
      <c r="AH1916" s="48"/>
      <c r="AI1916" s="47"/>
      <c r="AJ1916" s="48"/>
    </row>
    <row r="1917" spans="1:36" x14ac:dyDescent="0.25">
      <c r="A1917" s="7">
        <f t="shared" si="89"/>
        <v>1913</v>
      </c>
      <c r="B1917" s="8"/>
      <c r="C1917" s="5"/>
      <c r="D1917" s="5"/>
      <c r="E1917" s="5"/>
      <c r="F1917" s="7" t="str">
        <f>IF(E1917="","",IF(VLOOKUP(E1917,'Study Locations'!B:D,2,FALSE)="","",VLOOKUP(E1917,'Study Locations'!B:D,2,FALSE)))</f>
        <v/>
      </c>
      <c r="G1917" s="7" t="str">
        <f>IF(E1917="","",IF(VLOOKUP(E1917,'Study Locations'!B:D,3,FALSE)="","",VLOOKUP(E1917,'Study Locations'!B:D,3,FALSE)))</f>
        <v/>
      </c>
      <c r="H1917" s="5"/>
      <c r="I1917" s="5"/>
      <c r="J1917" s="3" t="str">
        <f t="shared" si="87"/>
        <v/>
      </c>
      <c r="K1917" s="29" t="str">
        <f>IF(B1917="","",IF(J1917="","NA",IF(ISNA(VLOOKUP(J1917,'Default  Salaries'!D:E,2,FALSE)),IF(ISNA(VLOOKUP(I1917&amp;"-NA",'Default  Salaries'!D:E,2,FALSE)),"NA",VLOOKUP(I1917&amp;"-NA",'Default  Salaries'!D:E,2,FALSE)),VLOOKUP(J1917,'Default  Salaries'!D:E,2,FALSE))))</f>
        <v/>
      </c>
      <c r="L1917" s="46"/>
      <c r="M1917" s="19"/>
      <c r="N1917" s="45"/>
      <c r="O1917" s="45"/>
      <c r="P1917" s="7" t="str">
        <f t="shared" si="88"/>
        <v/>
      </c>
      <c r="Q1917" s="14"/>
      <c r="R1917" s="15"/>
      <c r="S1917" s="14"/>
      <c r="T1917" s="15"/>
      <c r="U1917" s="14"/>
      <c r="V1917" s="15"/>
      <c r="W1917" s="47"/>
      <c r="X1917" s="48"/>
      <c r="Y1917" s="47"/>
      <c r="Z1917" s="48"/>
      <c r="AA1917" s="47"/>
      <c r="AB1917" s="48"/>
      <c r="AC1917" s="47"/>
      <c r="AD1917" s="48"/>
      <c r="AE1917" s="47"/>
      <c r="AF1917" s="48"/>
      <c r="AG1917" s="47"/>
      <c r="AH1917" s="48"/>
      <c r="AI1917" s="47"/>
      <c r="AJ1917" s="48"/>
    </row>
    <row r="1918" spans="1:36" x14ac:dyDescent="0.25">
      <c r="A1918" s="7">
        <f t="shared" si="89"/>
        <v>1914</v>
      </c>
      <c r="B1918" s="8"/>
      <c r="C1918" s="5"/>
      <c r="D1918" s="5"/>
      <c r="E1918" s="5"/>
      <c r="F1918" s="7" t="str">
        <f>IF(E1918="","",IF(VLOOKUP(E1918,'Study Locations'!B:D,2,FALSE)="","",VLOOKUP(E1918,'Study Locations'!B:D,2,FALSE)))</f>
        <v/>
      </c>
      <c r="G1918" s="7" t="str">
        <f>IF(E1918="","",IF(VLOOKUP(E1918,'Study Locations'!B:D,3,FALSE)="","",VLOOKUP(E1918,'Study Locations'!B:D,3,FALSE)))</f>
        <v/>
      </c>
      <c r="H1918" s="5"/>
      <c r="I1918" s="5"/>
      <c r="J1918" s="3" t="str">
        <f t="shared" si="87"/>
        <v/>
      </c>
      <c r="K1918" s="29" t="str">
        <f>IF(B1918="","",IF(J1918="","NA",IF(ISNA(VLOOKUP(J1918,'Default  Salaries'!D:E,2,FALSE)),IF(ISNA(VLOOKUP(I1918&amp;"-NA",'Default  Salaries'!D:E,2,FALSE)),"NA",VLOOKUP(I1918&amp;"-NA",'Default  Salaries'!D:E,2,FALSE)),VLOOKUP(J1918,'Default  Salaries'!D:E,2,FALSE))))</f>
        <v/>
      </c>
      <c r="L1918" s="46"/>
      <c r="M1918" s="19"/>
      <c r="N1918" s="45"/>
      <c r="O1918" s="45"/>
      <c r="P1918" s="7" t="str">
        <f t="shared" si="88"/>
        <v/>
      </c>
      <c r="Q1918" s="14"/>
      <c r="R1918" s="15"/>
      <c r="S1918" s="14"/>
      <c r="T1918" s="15"/>
      <c r="U1918" s="14"/>
      <c r="V1918" s="15"/>
      <c r="W1918" s="47"/>
      <c r="X1918" s="48"/>
      <c r="Y1918" s="47"/>
      <c r="Z1918" s="48"/>
      <c r="AA1918" s="47"/>
      <c r="AB1918" s="48"/>
      <c r="AC1918" s="47"/>
      <c r="AD1918" s="48"/>
      <c r="AE1918" s="47"/>
      <c r="AF1918" s="48"/>
      <c r="AG1918" s="47"/>
      <c r="AH1918" s="48"/>
      <c r="AI1918" s="47"/>
      <c r="AJ1918" s="48"/>
    </row>
    <row r="1919" spans="1:36" x14ac:dyDescent="0.25">
      <c r="A1919" s="7">
        <f t="shared" si="89"/>
        <v>1915</v>
      </c>
      <c r="B1919" s="8"/>
      <c r="C1919" s="5"/>
      <c r="D1919" s="5"/>
      <c r="E1919" s="5"/>
      <c r="F1919" s="7" t="str">
        <f>IF(E1919="","",IF(VLOOKUP(E1919,'Study Locations'!B:D,2,FALSE)="","",VLOOKUP(E1919,'Study Locations'!B:D,2,FALSE)))</f>
        <v/>
      </c>
      <c r="G1919" s="7" t="str">
        <f>IF(E1919="","",IF(VLOOKUP(E1919,'Study Locations'!B:D,3,FALSE)="","",VLOOKUP(E1919,'Study Locations'!B:D,3,FALSE)))</f>
        <v/>
      </c>
      <c r="H1919" s="5"/>
      <c r="I1919" s="5"/>
      <c r="J1919" s="3" t="str">
        <f t="shared" si="87"/>
        <v/>
      </c>
      <c r="K1919" s="29" t="str">
        <f>IF(B1919="","",IF(J1919="","NA",IF(ISNA(VLOOKUP(J1919,'Default  Salaries'!D:E,2,FALSE)),IF(ISNA(VLOOKUP(I1919&amp;"-NA",'Default  Salaries'!D:E,2,FALSE)),"NA",VLOOKUP(I1919&amp;"-NA",'Default  Salaries'!D:E,2,FALSE)),VLOOKUP(J1919,'Default  Salaries'!D:E,2,FALSE))))</f>
        <v/>
      </c>
      <c r="L1919" s="46"/>
      <c r="M1919" s="19"/>
      <c r="N1919" s="45"/>
      <c r="O1919" s="45"/>
      <c r="P1919" s="7" t="str">
        <f t="shared" si="88"/>
        <v/>
      </c>
      <c r="Q1919" s="14"/>
      <c r="R1919" s="15"/>
      <c r="S1919" s="14"/>
      <c r="T1919" s="15"/>
      <c r="U1919" s="14"/>
      <c r="V1919" s="15"/>
      <c r="W1919" s="47"/>
      <c r="X1919" s="48"/>
      <c r="Y1919" s="47"/>
      <c r="Z1919" s="48"/>
      <c r="AA1919" s="47"/>
      <c r="AB1919" s="48"/>
      <c r="AC1919" s="47"/>
      <c r="AD1919" s="48"/>
      <c r="AE1919" s="47"/>
      <c r="AF1919" s="48"/>
      <c r="AG1919" s="47"/>
      <c r="AH1919" s="48"/>
      <c r="AI1919" s="47"/>
      <c r="AJ1919" s="48"/>
    </row>
    <row r="1920" spans="1:36" x14ac:dyDescent="0.25">
      <c r="A1920" s="7">
        <f t="shared" si="89"/>
        <v>1916</v>
      </c>
      <c r="B1920" s="8"/>
      <c r="C1920" s="5"/>
      <c r="D1920" s="5"/>
      <c r="E1920" s="5"/>
      <c r="F1920" s="7" t="str">
        <f>IF(E1920="","",IF(VLOOKUP(E1920,'Study Locations'!B:D,2,FALSE)="","",VLOOKUP(E1920,'Study Locations'!B:D,2,FALSE)))</f>
        <v/>
      </c>
      <c r="G1920" s="7" t="str">
        <f>IF(E1920="","",IF(VLOOKUP(E1920,'Study Locations'!B:D,3,FALSE)="","",VLOOKUP(E1920,'Study Locations'!B:D,3,FALSE)))</f>
        <v/>
      </c>
      <c r="H1920" s="5"/>
      <c r="I1920" s="5"/>
      <c r="J1920" s="3" t="str">
        <f t="shared" si="87"/>
        <v/>
      </c>
      <c r="K1920" s="29" t="str">
        <f>IF(B1920="","",IF(J1920="","NA",IF(ISNA(VLOOKUP(J1920,'Default  Salaries'!D:E,2,FALSE)),IF(ISNA(VLOOKUP(I1920&amp;"-NA",'Default  Salaries'!D:E,2,FALSE)),"NA",VLOOKUP(I1920&amp;"-NA",'Default  Salaries'!D:E,2,FALSE)),VLOOKUP(J1920,'Default  Salaries'!D:E,2,FALSE))))</f>
        <v/>
      </c>
      <c r="L1920" s="46"/>
      <c r="M1920" s="19"/>
      <c r="N1920" s="45"/>
      <c r="O1920" s="45"/>
      <c r="P1920" s="7" t="str">
        <f t="shared" si="88"/>
        <v/>
      </c>
      <c r="Q1920" s="14"/>
      <c r="R1920" s="15"/>
      <c r="S1920" s="14"/>
      <c r="T1920" s="15"/>
      <c r="U1920" s="14"/>
      <c r="V1920" s="15"/>
      <c r="W1920" s="47"/>
      <c r="X1920" s="48"/>
      <c r="Y1920" s="47"/>
      <c r="Z1920" s="48"/>
      <c r="AA1920" s="47"/>
      <c r="AB1920" s="48"/>
      <c r="AC1920" s="47"/>
      <c r="AD1920" s="48"/>
      <c r="AE1920" s="47"/>
      <c r="AF1920" s="48"/>
      <c r="AG1920" s="47"/>
      <c r="AH1920" s="48"/>
      <c r="AI1920" s="47"/>
      <c r="AJ1920" s="48"/>
    </row>
    <row r="1921" spans="1:36" x14ac:dyDescent="0.25">
      <c r="A1921" s="7">
        <f t="shared" si="89"/>
        <v>1917</v>
      </c>
      <c r="B1921" s="8"/>
      <c r="C1921" s="5"/>
      <c r="D1921" s="5"/>
      <c r="E1921" s="5"/>
      <c r="F1921" s="7" t="str">
        <f>IF(E1921="","",IF(VLOOKUP(E1921,'Study Locations'!B:D,2,FALSE)="","",VLOOKUP(E1921,'Study Locations'!B:D,2,FALSE)))</f>
        <v/>
      </c>
      <c r="G1921" s="7" t="str">
        <f>IF(E1921="","",IF(VLOOKUP(E1921,'Study Locations'!B:D,3,FALSE)="","",VLOOKUP(E1921,'Study Locations'!B:D,3,FALSE)))</f>
        <v/>
      </c>
      <c r="H1921" s="5"/>
      <c r="I1921" s="5"/>
      <c r="J1921" s="3" t="str">
        <f t="shared" si="87"/>
        <v/>
      </c>
      <c r="K1921" s="29" t="str">
        <f>IF(B1921="","",IF(J1921="","NA",IF(ISNA(VLOOKUP(J1921,'Default  Salaries'!D:E,2,FALSE)),IF(ISNA(VLOOKUP(I1921&amp;"-NA",'Default  Salaries'!D:E,2,FALSE)),"NA",VLOOKUP(I1921&amp;"-NA",'Default  Salaries'!D:E,2,FALSE)),VLOOKUP(J1921,'Default  Salaries'!D:E,2,FALSE))))</f>
        <v/>
      </c>
      <c r="L1921" s="46"/>
      <c r="M1921" s="19"/>
      <c r="N1921" s="45"/>
      <c r="O1921" s="45"/>
      <c r="P1921" s="7" t="str">
        <f t="shared" si="88"/>
        <v/>
      </c>
      <c r="Q1921" s="14"/>
      <c r="R1921" s="15"/>
      <c r="S1921" s="14"/>
      <c r="T1921" s="15"/>
      <c r="U1921" s="14"/>
      <c r="V1921" s="15"/>
      <c r="W1921" s="47"/>
      <c r="X1921" s="48"/>
      <c r="Y1921" s="47"/>
      <c r="Z1921" s="48"/>
      <c r="AA1921" s="47"/>
      <c r="AB1921" s="48"/>
      <c r="AC1921" s="47"/>
      <c r="AD1921" s="48"/>
      <c r="AE1921" s="47"/>
      <c r="AF1921" s="48"/>
      <c r="AG1921" s="47"/>
      <c r="AH1921" s="48"/>
      <c r="AI1921" s="47"/>
      <c r="AJ1921" s="48"/>
    </row>
    <row r="1922" spans="1:36" x14ac:dyDescent="0.25">
      <c r="A1922" s="7">
        <f t="shared" si="89"/>
        <v>1918</v>
      </c>
      <c r="B1922" s="8"/>
      <c r="C1922" s="5"/>
      <c r="D1922" s="5"/>
      <c r="E1922" s="5"/>
      <c r="F1922" s="7" t="str">
        <f>IF(E1922="","",IF(VLOOKUP(E1922,'Study Locations'!B:D,2,FALSE)="","",VLOOKUP(E1922,'Study Locations'!B:D,2,FALSE)))</f>
        <v/>
      </c>
      <c r="G1922" s="7" t="str">
        <f>IF(E1922="","",IF(VLOOKUP(E1922,'Study Locations'!B:D,3,FALSE)="","",VLOOKUP(E1922,'Study Locations'!B:D,3,FALSE)))</f>
        <v/>
      </c>
      <c r="H1922" s="5"/>
      <c r="I1922" s="5"/>
      <c r="J1922" s="3" t="str">
        <f t="shared" si="87"/>
        <v/>
      </c>
      <c r="K1922" s="29" t="str">
        <f>IF(B1922="","",IF(J1922="","NA",IF(ISNA(VLOOKUP(J1922,'Default  Salaries'!D:E,2,FALSE)),IF(ISNA(VLOOKUP(I1922&amp;"-NA",'Default  Salaries'!D:E,2,FALSE)),"NA",VLOOKUP(I1922&amp;"-NA",'Default  Salaries'!D:E,2,FALSE)),VLOOKUP(J1922,'Default  Salaries'!D:E,2,FALSE))))</f>
        <v/>
      </c>
      <c r="L1922" s="46"/>
      <c r="M1922" s="19"/>
      <c r="N1922" s="45"/>
      <c r="O1922" s="45"/>
      <c r="P1922" s="7" t="str">
        <f t="shared" si="88"/>
        <v/>
      </c>
      <c r="Q1922" s="14"/>
      <c r="R1922" s="15"/>
      <c r="S1922" s="14"/>
      <c r="T1922" s="15"/>
      <c r="U1922" s="14"/>
      <c r="V1922" s="15"/>
      <c r="W1922" s="47"/>
      <c r="X1922" s="48"/>
      <c r="Y1922" s="47"/>
      <c r="Z1922" s="48"/>
      <c r="AA1922" s="47"/>
      <c r="AB1922" s="48"/>
      <c r="AC1922" s="47"/>
      <c r="AD1922" s="48"/>
      <c r="AE1922" s="47"/>
      <c r="AF1922" s="48"/>
      <c r="AG1922" s="47"/>
      <c r="AH1922" s="48"/>
      <c r="AI1922" s="47"/>
      <c r="AJ1922" s="48"/>
    </row>
    <row r="1923" spans="1:36" x14ac:dyDescent="0.25">
      <c r="A1923" s="7">
        <f t="shared" si="89"/>
        <v>1919</v>
      </c>
      <c r="B1923" s="8"/>
      <c r="C1923" s="5"/>
      <c r="D1923" s="5"/>
      <c r="E1923" s="5"/>
      <c r="F1923" s="7" t="str">
        <f>IF(E1923="","",IF(VLOOKUP(E1923,'Study Locations'!B:D,2,FALSE)="","",VLOOKUP(E1923,'Study Locations'!B:D,2,FALSE)))</f>
        <v/>
      </c>
      <c r="G1923" s="7" t="str">
        <f>IF(E1923="","",IF(VLOOKUP(E1923,'Study Locations'!B:D,3,FALSE)="","",VLOOKUP(E1923,'Study Locations'!B:D,3,FALSE)))</f>
        <v/>
      </c>
      <c r="H1923" s="5"/>
      <c r="I1923" s="5"/>
      <c r="J1923" s="3" t="str">
        <f t="shared" si="87"/>
        <v/>
      </c>
      <c r="K1923" s="29" t="str">
        <f>IF(B1923="","",IF(J1923="","NA",IF(ISNA(VLOOKUP(J1923,'Default  Salaries'!D:E,2,FALSE)),IF(ISNA(VLOOKUP(I1923&amp;"-NA",'Default  Salaries'!D:E,2,FALSE)),"NA",VLOOKUP(I1923&amp;"-NA",'Default  Salaries'!D:E,2,FALSE)),VLOOKUP(J1923,'Default  Salaries'!D:E,2,FALSE))))</f>
        <v/>
      </c>
      <c r="L1923" s="46"/>
      <c r="M1923" s="19"/>
      <c r="N1923" s="45"/>
      <c r="O1923" s="45"/>
      <c r="P1923" s="7" t="str">
        <f t="shared" si="88"/>
        <v/>
      </c>
      <c r="Q1923" s="14"/>
      <c r="R1923" s="15"/>
      <c r="S1923" s="14"/>
      <c r="T1923" s="15"/>
      <c r="U1923" s="14"/>
      <c r="V1923" s="15"/>
      <c r="W1923" s="47"/>
      <c r="X1923" s="48"/>
      <c r="Y1923" s="47"/>
      <c r="Z1923" s="48"/>
      <c r="AA1923" s="47"/>
      <c r="AB1923" s="48"/>
      <c r="AC1923" s="47"/>
      <c r="AD1923" s="48"/>
      <c r="AE1923" s="47"/>
      <c r="AF1923" s="48"/>
      <c r="AG1923" s="47"/>
      <c r="AH1923" s="48"/>
      <c r="AI1923" s="47"/>
      <c r="AJ1923" s="48"/>
    </row>
    <row r="1924" spans="1:36" x14ac:dyDescent="0.25">
      <c r="A1924" s="7">
        <f t="shared" si="89"/>
        <v>1920</v>
      </c>
      <c r="B1924" s="8"/>
      <c r="C1924" s="5"/>
      <c r="D1924" s="5"/>
      <c r="E1924" s="5"/>
      <c r="F1924" s="7" t="str">
        <f>IF(E1924="","",IF(VLOOKUP(E1924,'Study Locations'!B:D,2,FALSE)="","",VLOOKUP(E1924,'Study Locations'!B:D,2,FALSE)))</f>
        <v/>
      </c>
      <c r="G1924" s="7" t="str">
        <f>IF(E1924="","",IF(VLOOKUP(E1924,'Study Locations'!B:D,3,FALSE)="","",VLOOKUP(E1924,'Study Locations'!B:D,3,FALSE)))</f>
        <v/>
      </c>
      <c r="H1924" s="5"/>
      <c r="I1924" s="5"/>
      <c r="J1924" s="3" t="str">
        <f t="shared" si="87"/>
        <v/>
      </c>
      <c r="K1924" s="29" t="str">
        <f>IF(B1924="","",IF(J1924="","NA",IF(ISNA(VLOOKUP(J1924,'Default  Salaries'!D:E,2,FALSE)),IF(ISNA(VLOOKUP(I1924&amp;"-NA",'Default  Salaries'!D:E,2,FALSE)),"NA",VLOOKUP(I1924&amp;"-NA",'Default  Salaries'!D:E,2,FALSE)),VLOOKUP(J1924,'Default  Salaries'!D:E,2,FALSE))))</f>
        <v/>
      </c>
      <c r="L1924" s="46"/>
      <c r="M1924" s="19"/>
      <c r="N1924" s="45"/>
      <c r="O1924" s="45"/>
      <c r="P1924" s="7" t="str">
        <f t="shared" si="88"/>
        <v/>
      </c>
      <c r="Q1924" s="14"/>
      <c r="R1924" s="15"/>
      <c r="S1924" s="14"/>
      <c r="T1924" s="15"/>
      <c r="U1924" s="14"/>
      <c r="V1924" s="15"/>
      <c r="W1924" s="47"/>
      <c r="X1924" s="48"/>
      <c r="Y1924" s="47"/>
      <c r="Z1924" s="48"/>
      <c r="AA1924" s="47"/>
      <c r="AB1924" s="48"/>
      <c r="AC1924" s="47"/>
      <c r="AD1924" s="48"/>
      <c r="AE1924" s="47"/>
      <c r="AF1924" s="48"/>
      <c r="AG1924" s="47"/>
      <c r="AH1924" s="48"/>
      <c r="AI1924" s="47"/>
      <c r="AJ1924" s="48"/>
    </row>
    <row r="1925" spans="1:36" x14ac:dyDescent="0.25">
      <c r="A1925" s="7">
        <f t="shared" si="89"/>
        <v>1921</v>
      </c>
      <c r="B1925" s="8"/>
      <c r="C1925" s="5"/>
      <c r="D1925" s="5"/>
      <c r="E1925" s="5"/>
      <c r="F1925" s="7" t="str">
        <f>IF(E1925="","",IF(VLOOKUP(E1925,'Study Locations'!B:D,2,FALSE)="","",VLOOKUP(E1925,'Study Locations'!B:D,2,FALSE)))</f>
        <v/>
      </c>
      <c r="G1925" s="7" t="str">
        <f>IF(E1925="","",IF(VLOOKUP(E1925,'Study Locations'!B:D,3,FALSE)="","",VLOOKUP(E1925,'Study Locations'!B:D,3,FALSE)))</f>
        <v/>
      </c>
      <c r="H1925" s="5"/>
      <c r="I1925" s="5"/>
      <c r="J1925" s="3" t="str">
        <f t="shared" si="87"/>
        <v/>
      </c>
      <c r="K1925" s="29" t="str">
        <f>IF(B1925="","",IF(J1925="","NA",IF(ISNA(VLOOKUP(J1925,'Default  Salaries'!D:E,2,FALSE)),IF(ISNA(VLOOKUP(I1925&amp;"-NA",'Default  Salaries'!D:E,2,FALSE)),"NA",VLOOKUP(I1925&amp;"-NA",'Default  Salaries'!D:E,2,FALSE)),VLOOKUP(J1925,'Default  Salaries'!D:E,2,FALSE))))</f>
        <v/>
      </c>
      <c r="L1925" s="46"/>
      <c r="M1925" s="19"/>
      <c r="N1925" s="45"/>
      <c r="O1925" s="45"/>
      <c r="P1925" s="7" t="str">
        <f t="shared" si="88"/>
        <v/>
      </c>
      <c r="Q1925" s="14"/>
      <c r="R1925" s="15"/>
      <c r="S1925" s="14"/>
      <c r="T1925" s="15"/>
      <c r="U1925" s="14"/>
      <c r="V1925" s="15"/>
      <c r="W1925" s="47"/>
      <c r="X1925" s="48"/>
      <c r="Y1925" s="47"/>
      <c r="Z1925" s="48"/>
      <c r="AA1925" s="47"/>
      <c r="AB1925" s="48"/>
      <c r="AC1925" s="47"/>
      <c r="AD1925" s="48"/>
      <c r="AE1925" s="47"/>
      <c r="AF1925" s="48"/>
      <c r="AG1925" s="47"/>
      <c r="AH1925" s="48"/>
      <c r="AI1925" s="47"/>
      <c r="AJ1925" s="48"/>
    </row>
    <row r="1926" spans="1:36" x14ac:dyDescent="0.25">
      <c r="A1926" s="7">
        <f t="shared" si="89"/>
        <v>1922</v>
      </c>
      <c r="B1926" s="8"/>
      <c r="C1926" s="5"/>
      <c r="D1926" s="5"/>
      <c r="E1926" s="5"/>
      <c r="F1926" s="7" t="str">
        <f>IF(E1926="","",IF(VLOOKUP(E1926,'Study Locations'!B:D,2,FALSE)="","",VLOOKUP(E1926,'Study Locations'!B:D,2,FALSE)))</f>
        <v/>
      </c>
      <c r="G1926" s="7" t="str">
        <f>IF(E1926="","",IF(VLOOKUP(E1926,'Study Locations'!B:D,3,FALSE)="","",VLOOKUP(E1926,'Study Locations'!B:D,3,FALSE)))</f>
        <v/>
      </c>
      <c r="H1926" s="5"/>
      <c r="I1926" s="5"/>
      <c r="J1926" s="3" t="str">
        <f t="shared" ref="J1926:J1989" si="90">IF(I1926&lt;&gt;"",I1926&amp;"-"&amp;H1926,"")</f>
        <v/>
      </c>
      <c r="K1926" s="29" t="str">
        <f>IF(B1926="","",IF(J1926="","NA",IF(ISNA(VLOOKUP(J1926,'Default  Salaries'!D:E,2,FALSE)),IF(ISNA(VLOOKUP(I1926&amp;"-NA",'Default  Salaries'!D:E,2,FALSE)),"NA",VLOOKUP(I1926&amp;"-NA",'Default  Salaries'!D:E,2,FALSE)),VLOOKUP(J1926,'Default  Salaries'!D:E,2,FALSE))))</f>
        <v/>
      </c>
      <c r="L1926" s="46"/>
      <c r="M1926" s="19"/>
      <c r="N1926" s="45"/>
      <c r="O1926" s="45"/>
      <c r="P1926" s="7" t="str">
        <f t="shared" ref="P1926:P1989" si="91">IF(B1926&lt;&gt;"",COUNT(R1926,T1926,V1926,X1926,Z1926,AB1926,AD1926,AF1926,AH1926,AJ1926),"")</f>
        <v/>
      </c>
      <c r="Q1926" s="14"/>
      <c r="R1926" s="15"/>
      <c r="S1926" s="14"/>
      <c r="T1926" s="15"/>
      <c r="U1926" s="14"/>
      <c r="V1926" s="15"/>
      <c r="W1926" s="47"/>
      <c r="X1926" s="48"/>
      <c r="Y1926" s="47"/>
      <c r="Z1926" s="48"/>
      <c r="AA1926" s="47"/>
      <c r="AB1926" s="48"/>
      <c r="AC1926" s="47"/>
      <c r="AD1926" s="48"/>
      <c r="AE1926" s="47"/>
      <c r="AF1926" s="48"/>
      <c r="AG1926" s="47"/>
      <c r="AH1926" s="48"/>
      <c r="AI1926" s="47"/>
      <c r="AJ1926" s="48"/>
    </row>
    <row r="1927" spans="1:36" x14ac:dyDescent="0.25">
      <c r="A1927" s="7">
        <f t="shared" ref="A1927:A1990" si="92">A1926+1</f>
        <v>1923</v>
      </c>
      <c r="B1927" s="8"/>
      <c r="C1927" s="5"/>
      <c r="D1927" s="5"/>
      <c r="E1927" s="5"/>
      <c r="F1927" s="7" t="str">
        <f>IF(E1927="","",IF(VLOOKUP(E1927,'Study Locations'!B:D,2,FALSE)="","",VLOOKUP(E1927,'Study Locations'!B:D,2,FALSE)))</f>
        <v/>
      </c>
      <c r="G1927" s="7" t="str">
        <f>IF(E1927="","",IF(VLOOKUP(E1927,'Study Locations'!B:D,3,FALSE)="","",VLOOKUP(E1927,'Study Locations'!B:D,3,FALSE)))</f>
        <v/>
      </c>
      <c r="H1927" s="5"/>
      <c r="I1927" s="5"/>
      <c r="J1927" s="3" t="str">
        <f t="shared" si="90"/>
        <v/>
      </c>
      <c r="K1927" s="29" t="str">
        <f>IF(B1927="","",IF(J1927="","NA",IF(ISNA(VLOOKUP(J1927,'Default  Salaries'!D:E,2,FALSE)),IF(ISNA(VLOOKUP(I1927&amp;"-NA",'Default  Salaries'!D:E,2,FALSE)),"NA",VLOOKUP(I1927&amp;"-NA",'Default  Salaries'!D:E,2,FALSE)),VLOOKUP(J1927,'Default  Salaries'!D:E,2,FALSE))))</f>
        <v/>
      </c>
      <c r="L1927" s="46"/>
      <c r="M1927" s="19"/>
      <c r="N1927" s="45"/>
      <c r="O1927" s="45"/>
      <c r="P1927" s="7" t="str">
        <f t="shared" si="91"/>
        <v/>
      </c>
      <c r="Q1927" s="14"/>
      <c r="R1927" s="15"/>
      <c r="S1927" s="14"/>
      <c r="T1927" s="15"/>
      <c r="U1927" s="14"/>
      <c r="V1927" s="15"/>
      <c r="W1927" s="47"/>
      <c r="X1927" s="48"/>
      <c r="Y1927" s="47"/>
      <c r="Z1927" s="48"/>
      <c r="AA1927" s="47"/>
      <c r="AB1927" s="48"/>
      <c r="AC1927" s="47"/>
      <c r="AD1927" s="48"/>
      <c r="AE1927" s="47"/>
      <c r="AF1927" s="48"/>
      <c r="AG1927" s="47"/>
      <c r="AH1927" s="48"/>
      <c r="AI1927" s="47"/>
      <c r="AJ1927" s="48"/>
    </row>
    <row r="1928" spans="1:36" x14ac:dyDescent="0.25">
      <c r="A1928" s="7">
        <f t="shared" si="92"/>
        <v>1924</v>
      </c>
      <c r="B1928" s="8"/>
      <c r="C1928" s="5"/>
      <c r="D1928" s="5"/>
      <c r="E1928" s="5"/>
      <c r="F1928" s="7" t="str">
        <f>IF(E1928="","",IF(VLOOKUP(E1928,'Study Locations'!B:D,2,FALSE)="","",VLOOKUP(E1928,'Study Locations'!B:D,2,FALSE)))</f>
        <v/>
      </c>
      <c r="G1928" s="7" t="str">
        <f>IF(E1928="","",IF(VLOOKUP(E1928,'Study Locations'!B:D,3,FALSE)="","",VLOOKUP(E1928,'Study Locations'!B:D,3,FALSE)))</f>
        <v/>
      </c>
      <c r="H1928" s="5"/>
      <c r="I1928" s="5"/>
      <c r="J1928" s="3" t="str">
        <f t="shared" si="90"/>
        <v/>
      </c>
      <c r="K1928" s="29" t="str">
        <f>IF(B1928="","",IF(J1928="","NA",IF(ISNA(VLOOKUP(J1928,'Default  Salaries'!D:E,2,FALSE)),IF(ISNA(VLOOKUP(I1928&amp;"-NA",'Default  Salaries'!D:E,2,FALSE)),"NA",VLOOKUP(I1928&amp;"-NA",'Default  Salaries'!D:E,2,FALSE)),VLOOKUP(J1928,'Default  Salaries'!D:E,2,FALSE))))</f>
        <v/>
      </c>
      <c r="L1928" s="46"/>
      <c r="M1928" s="19"/>
      <c r="N1928" s="45"/>
      <c r="O1928" s="45"/>
      <c r="P1928" s="7" t="str">
        <f t="shared" si="91"/>
        <v/>
      </c>
      <c r="Q1928" s="14"/>
      <c r="R1928" s="15"/>
      <c r="S1928" s="14"/>
      <c r="T1928" s="15"/>
      <c r="U1928" s="14"/>
      <c r="V1928" s="15"/>
      <c r="W1928" s="47"/>
      <c r="X1928" s="48"/>
      <c r="Y1928" s="47"/>
      <c r="Z1928" s="48"/>
      <c r="AA1928" s="47"/>
      <c r="AB1928" s="48"/>
      <c r="AC1928" s="47"/>
      <c r="AD1928" s="48"/>
      <c r="AE1928" s="47"/>
      <c r="AF1928" s="48"/>
      <c r="AG1928" s="47"/>
      <c r="AH1928" s="48"/>
      <c r="AI1928" s="47"/>
      <c r="AJ1928" s="48"/>
    </row>
    <row r="1929" spans="1:36" x14ac:dyDescent="0.25">
      <c r="A1929" s="7">
        <f t="shared" si="92"/>
        <v>1925</v>
      </c>
      <c r="B1929" s="8"/>
      <c r="C1929" s="5"/>
      <c r="D1929" s="5"/>
      <c r="E1929" s="5"/>
      <c r="F1929" s="7" t="str">
        <f>IF(E1929="","",IF(VLOOKUP(E1929,'Study Locations'!B:D,2,FALSE)="","",VLOOKUP(E1929,'Study Locations'!B:D,2,FALSE)))</f>
        <v/>
      </c>
      <c r="G1929" s="7" t="str">
        <f>IF(E1929="","",IF(VLOOKUP(E1929,'Study Locations'!B:D,3,FALSE)="","",VLOOKUP(E1929,'Study Locations'!B:D,3,FALSE)))</f>
        <v/>
      </c>
      <c r="H1929" s="5"/>
      <c r="I1929" s="5"/>
      <c r="J1929" s="3" t="str">
        <f t="shared" si="90"/>
        <v/>
      </c>
      <c r="K1929" s="29" t="str">
        <f>IF(B1929="","",IF(J1929="","NA",IF(ISNA(VLOOKUP(J1929,'Default  Salaries'!D:E,2,FALSE)),IF(ISNA(VLOOKUP(I1929&amp;"-NA",'Default  Salaries'!D:E,2,FALSE)),"NA",VLOOKUP(I1929&amp;"-NA",'Default  Salaries'!D:E,2,FALSE)),VLOOKUP(J1929,'Default  Salaries'!D:E,2,FALSE))))</f>
        <v/>
      </c>
      <c r="L1929" s="46"/>
      <c r="M1929" s="19"/>
      <c r="N1929" s="45"/>
      <c r="O1929" s="45"/>
      <c r="P1929" s="7" t="str">
        <f t="shared" si="91"/>
        <v/>
      </c>
      <c r="Q1929" s="14"/>
      <c r="R1929" s="15"/>
      <c r="S1929" s="14"/>
      <c r="T1929" s="15"/>
      <c r="U1929" s="14"/>
      <c r="V1929" s="15"/>
      <c r="W1929" s="47"/>
      <c r="X1929" s="48"/>
      <c r="Y1929" s="47"/>
      <c r="Z1929" s="48"/>
      <c r="AA1929" s="47"/>
      <c r="AB1929" s="48"/>
      <c r="AC1929" s="47"/>
      <c r="AD1929" s="48"/>
      <c r="AE1929" s="47"/>
      <c r="AF1929" s="48"/>
      <c r="AG1929" s="47"/>
      <c r="AH1929" s="48"/>
      <c r="AI1929" s="47"/>
      <c r="AJ1929" s="48"/>
    </row>
    <row r="1930" spans="1:36" x14ac:dyDescent="0.25">
      <c r="A1930" s="7">
        <f t="shared" si="92"/>
        <v>1926</v>
      </c>
      <c r="B1930" s="8"/>
      <c r="C1930" s="5"/>
      <c r="D1930" s="5"/>
      <c r="E1930" s="5"/>
      <c r="F1930" s="7" t="str">
        <f>IF(E1930="","",IF(VLOOKUP(E1930,'Study Locations'!B:D,2,FALSE)="","",VLOOKUP(E1930,'Study Locations'!B:D,2,FALSE)))</f>
        <v/>
      </c>
      <c r="G1930" s="7" t="str">
        <f>IF(E1930="","",IF(VLOOKUP(E1930,'Study Locations'!B:D,3,FALSE)="","",VLOOKUP(E1930,'Study Locations'!B:D,3,FALSE)))</f>
        <v/>
      </c>
      <c r="H1930" s="5"/>
      <c r="I1930" s="5"/>
      <c r="J1930" s="3" t="str">
        <f t="shared" si="90"/>
        <v/>
      </c>
      <c r="K1930" s="29" t="str">
        <f>IF(B1930="","",IF(J1930="","NA",IF(ISNA(VLOOKUP(J1930,'Default  Salaries'!D:E,2,FALSE)),IF(ISNA(VLOOKUP(I1930&amp;"-NA",'Default  Salaries'!D:E,2,FALSE)),"NA",VLOOKUP(I1930&amp;"-NA",'Default  Salaries'!D:E,2,FALSE)),VLOOKUP(J1930,'Default  Salaries'!D:E,2,FALSE))))</f>
        <v/>
      </c>
      <c r="L1930" s="46"/>
      <c r="M1930" s="19"/>
      <c r="N1930" s="45"/>
      <c r="O1930" s="45"/>
      <c r="P1930" s="7" t="str">
        <f t="shared" si="91"/>
        <v/>
      </c>
      <c r="Q1930" s="14"/>
      <c r="R1930" s="15"/>
      <c r="S1930" s="14"/>
      <c r="T1930" s="15"/>
      <c r="U1930" s="14"/>
      <c r="V1930" s="15"/>
      <c r="W1930" s="47"/>
      <c r="X1930" s="48"/>
      <c r="Y1930" s="47"/>
      <c r="Z1930" s="48"/>
      <c r="AA1930" s="47"/>
      <c r="AB1930" s="48"/>
      <c r="AC1930" s="47"/>
      <c r="AD1930" s="48"/>
      <c r="AE1930" s="47"/>
      <c r="AF1930" s="48"/>
      <c r="AG1930" s="47"/>
      <c r="AH1930" s="48"/>
      <c r="AI1930" s="47"/>
      <c r="AJ1930" s="48"/>
    </row>
    <row r="1931" spans="1:36" x14ac:dyDescent="0.25">
      <c r="A1931" s="7">
        <f t="shared" si="92"/>
        <v>1927</v>
      </c>
      <c r="B1931" s="8"/>
      <c r="C1931" s="5"/>
      <c r="D1931" s="5"/>
      <c r="E1931" s="5"/>
      <c r="F1931" s="7" t="str">
        <f>IF(E1931="","",IF(VLOOKUP(E1931,'Study Locations'!B:D,2,FALSE)="","",VLOOKUP(E1931,'Study Locations'!B:D,2,FALSE)))</f>
        <v/>
      </c>
      <c r="G1931" s="7" t="str">
        <f>IF(E1931="","",IF(VLOOKUP(E1931,'Study Locations'!B:D,3,FALSE)="","",VLOOKUP(E1931,'Study Locations'!B:D,3,FALSE)))</f>
        <v/>
      </c>
      <c r="H1931" s="5"/>
      <c r="I1931" s="5"/>
      <c r="J1931" s="3" t="str">
        <f t="shared" si="90"/>
        <v/>
      </c>
      <c r="K1931" s="29" t="str">
        <f>IF(B1931="","",IF(J1931="","NA",IF(ISNA(VLOOKUP(J1931,'Default  Salaries'!D:E,2,FALSE)),IF(ISNA(VLOOKUP(I1931&amp;"-NA",'Default  Salaries'!D:E,2,FALSE)),"NA",VLOOKUP(I1931&amp;"-NA",'Default  Salaries'!D:E,2,FALSE)),VLOOKUP(J1931,'Default  Salaries'!D:E,2,FALSE))))</f>
        <v/>
      </c>
      <c r="L1931" s="46"/>
      <c r="M1931" s="19"/>
      <c r="N1931" s="45"/>
      <c r="O1931" s="45"/>
      <c r="P1931" s="7" t="str">
        <f t="shared" si="91"/>
        <v/>
      </c>
      <c r="Q1931" s="14"/>
      <c r="R1931" s="15"/>
      <c r="S1931" s="14"/>
      <c r="T1931" s="15"/>
      <c r="U1931" s="14"/>
      <c r="V1931" s="15"/>
      <c r="W1931" s="47"/>
      <c r="X1931" s="48"/>
      <c r="Y1931" s="47"/>
      <c r="Z1931" s="48"/>
      <c r="AA1931" s="47"/>
      <c r="AB1931" s="48"/>
      <c r="AC1931" s="47"/>
      <c r="AD1931" s="48"/>
      <c r="AE1931" s="47"/>
      <c r="AF1931" s="48"/>
      <c r="AG1931" s="47"/>
      <c r="AH1931" s="48"/>
      <c r="AI1931" s="47"/>
      <c r="AJ1931" s="48"/>
    </row>
    <row r="1932" spans="1:36" x14ac:dyDescent="0.25">
      <c r="A1932" s="7">
        <f t="shared" si="92"/>
        <v>1928</v>
      </c>
      <c r="B1932" s="8"/>
      <c r="C1932" s="5"/>
      <c r="D1932" s="5"/>
      <c r="E1932" s="5"/>
      <c r="F1932" s="7" t="str">
        <f>IF(E1932="","",IF(VLOOKUP(E1932,'Study Locations'!B:D,2,FALSE)="","",VLOOKUP(E1932,'Study Locations'!B:D,2,FALSE)))</f>
        <v/>
      </c>
      <c r="G1932" s="7" t="str">
        <f>IF(E1932="","",IF(VLOOKUP(E1932,'Study Locations'!B:D,3,FALSE)="","",VLOOKUP(E1932,'Study Locations'!B:D,3,FALSE)))</f>
        <v/>
      </c>
      <c r="H1932" s="5"/>
      <c r="I1932" s="5"/>
      <c r="J1932" s="3" t="str">
        <f t="shared" si="90"/>
        <v/>
      </c>
      <c r="K1932" s="29" t="str">
        <f>IF(B1932="","",IF(J1932="","NA",IF(ISNA(VLOOKUP(J1932,'Default  Salaries'!D:E,2,FALSE)),IF(ISNA(VLOOKUP(I1932&amp;"-NA",'Default  Salaries'!D:E,2,FALSE)),"NA",VLOOKUP(I1932&amp;"-NA",'Default  Salaries'!D:E,2,FALSE)),VLOOKUP(J1932,'Default  Salaries'!D:E,2,FALSE))))</f>
        <v/>
      </c>
      <c r="L1932" s="46"/>
      <c r="M1932" s="19"/>
      <c r="N1932" s="45"/>
      <c r="O1932" s="45"/>
      <c r="P1932" s="7" t="str">
        <f t="shared" si="91"/>
        <v/>
      </c>
      <c r="Q1932" s="14"/>
      <c r="R1932" s="15"/>
      <c r="S1932" s="14"/>
      <c r="T1932" s="15"/>
      <c r="U1932" s="14"/>
      <c r="V1932" s="15"/>
      <c r="W1932" s="47"/>
      <c r="X1932" s="48"/>
      <c r="Y1932" s="47"/>
      <c r="Z1932" s="48"/>
      <c r="AA1932" s="47"/>
      <c r="AB1932" s="48"/>
      <c r="AC1932" s="47"/>
      <c r="AD1932" s="48"/>
      <c r="AE1932" s="47"/>
      <c r="AF1932" s="48"/>
      <c r="AG1932" s="47"/>
      <c r="AH1932" s="48"/>
      <c r="AI1932" s="47"/>
      <c r="AJ1932" s="48"/>
    </row>
    <row r="1933" spans="1:36" x14ac:dyDescent="0.25">
      <c r="A1933" s="7">
        <f t="shared" si="92"/>
        <v>1929</v>
      </c>
      <c r="B1933" s="8"/>
      <c r="C1933" s="5"/>
      <c r="D1933" s="5"/>
      <c r="E1933" s="5"/>
      <c r="F1933" s="7" t="str">
        <f>IF(E1933="","",IF(VLOOKUP(E1933,'Study Locations'!B:D,2,FALSE)="","",VLOOKUP(E1933,'Study Locations'!B:D,2,FALSE)))</f>
        <v/>
      </c>
      <c r="G1933" s="7" t="str">
        <f>IF(E1933="","",IF(VLOOKUP(E1933,'Study Locations'!B:D,3,FALSE)="","",VLOOKUP(E1933,'Study Locations'!B:D,3,FALSE)))</f>
        <v/>
      </c>
      <c r="H1933" s="5"/>
      <c r="I1933" s="5"/>
      <c r="J1933" s="3" t="str">
        <f t="shared" si="90"/>
        <v/>
      </c>
      <c r="K1933" s="29" t="str">
        <f>IF(B1933="","",IF(J1933="","NA",IF(ISNA(VLOOKUP(J1933,'Default  Salaries'!D:E,2,FALSE)),IF(ISNA(VLOOKUP(I1933&amp;"-NA",'Default  Salaries'!D:E,2,FALSE)),"NA",VLOOKUP(I1933&amp;"-NA",'Default  Salaries'!D:E,2,FALSE)),VLOOKUP(J1933,'Default  Salaries'!D:E,2,FALSE))))</f>
        <v/>
      </c>
      <c r="L1933" s="46"/>
      <c r="M1933" s="19"/>
      <c r="N1933" s="45"/>
      <c r="O1933" s="45"/>
      <c r="P1933" s="7" t="str">
        <f t="shared" si="91"/>
        <v/>
      </c>
      <c r="Q1933" s="14"/>
      <c r="R1933" s="15"/>
      <c r="S1933" s="14"/>
      <c r="T1933" s="15"/>
      <c r="U1933" s="14"/>
      <c r="V1933" s="15"/>
      <c r="W1933" s="47"/>
      <c r="X1933" s="48"/>
      <c r="Y1933" s="47"/>
      <c r="Z1933" s="48"/>
      <c r="AA1933" s="47"/>
      <c r="AB1933" s="48"/>
      <c r="AC1933" s="47"/>
      <c r="AD1933" s="48"/>
      <c r="AE1933" s="47"/>
      <c r="AF1933" s="48"/>
      <c r="AG1933" s="47"/>
      <c r="AH1933" s="48"/>
      <c r="AI1933" s="47"/>
      <c r="AJ1933" s="48"/>
    </row>
    <row r="1934" spans="1:36" x14ac:dyDescent="0.25">
      <c r="A1934" s="7">
        <f t="shared" si="92"/>
        <v>1930</v>
      </c>
      <c r="B1934" s="8"/>
      <c r="C1934" s="5"/>
      <c r="D1934" s="5"/>
      <c r="E1934" s="5"/>
      <c r="F1934" s="7" t="str">
        <f>IF(E1934="","",IF(VLOOKUP(E1934,'Study Locations'!B:D,2,FALSE)="","",VLOOKUP(E1934,'Study Locations'!B:D,2,FALSE)))</f>
        <v/>
      </c>
      <c r="G1934" s="7" t="str">
        <f>IF(E1934="","",IF(VLOOKUP(E1934,'Study Locations'!B:D,3,FALSE)="","",VLOOKUP(E1934,'Study Locations'!B:D,3,FALSE)))</f>
        <v/>
      </c>
      <c r="H1934" s="5"/>
      <c r="I1934" s="5"/>
      <c r="J1934" s="3" t="str">
        <f t="shared" si="90"/>
        <v/>
      </c>
      <c r="K1934" s="29" t="str">
        <f>IF(B1934="","",IF(J1934="","NA",IF(ISNA(VLOOKUP(J1934,'Default  Salaries'!D:E,2,FALSE)),IF(ISNA(VLOOKUP(I1934&amp;"-NA",'Default  Salaries'!D:E,2,FALSE)),"NA",VLOOKUP(I1934&amp;"-NA",'Default  Salaries'!D:E,2,FALSE)),VLOOKUP(J1934,'Default  Salaries'!D:E,2,FALSE))))</f>
        <v/>
      </c>
      <c r="L1934" s="46"/>
      <c r="M1934" s="19"/>
      <c r="N1934" s="45"/>
      <c r="O1934" s="45"/>
      <c r="P1934" s="7" t="str">
        <f t="shared" si="91"/>
        <v/>
      </c>
      <c r="Q1934" s="14"/>
      <c r="R1934" s="15"/>
      <c r="S1934" s="14"/>
      <c r="T1934" s="15"/>
      <c r="U1934" s="14"/>
      <c r="V1934" s="15"/>
      <c r="W1934" s="47"/>
      <c r="X1934" s="48"/>
      <c r="Y1934" s="47"/>
      <c r="Z1934" s="48"/>
      <c r="AA1934" s="47"/>
      <c r="AB1934" s="48"/>
      <c r="AC1934" s="47"/>
      <c r="AD1934" s="48"/>
      <c r="AE1934" s="47"/>
      <c r="AF1934" s="48"/>
      <c r="AG1934" s="47"/>
      <c r="AH1934" s="48"/>
      <c r="AI1934" s="47"/>
      <c r="AJ1934" s="48"/>
    </row>
    <row r="1935" spans="1:36" x14ac:dyDescent="0.25">
      <c r="A1935" s="7">
        <f t="shared" si="92"/>
        <v>1931</v>
      </c>
      <c r="B1935" s="8"/>
      <c r="C1935" s="5"/>
      <c r="D1935" s="5"/>
      <c r="E1935" s="5"/>
      <c r="F1935" s="7" t="str">
        <f>IF(E1935="","",IF(VLOOKUP(E1935,'Study Locations'!B:D,2,FALSE)="","",VLOOKUP(E1935,'Study Locations'!B:D,2,FALSE)))</f>
        <v/>
      </c>
      <c r="G1935" s="7" t="str">
        <f>IF(E1935="","",IF(VLOOKUP(E1935,'Study Locations'!B:D,3,FALSE)="","",VLOOKUP(E1935,'Study Locations'!B:D,3,FALSE)))</f>
        <v/>
      </c>
      <c r="H1935" s="5"/>
      <c r="I1935" s="5"/>
      <c r="J1935" s="3" t="str">
        <f t="shared" si="90"/>
        <v/>
      </c>
      <c r="K1935" s="29" t="str">
        <f>IF(B1935="","",IF(J1935="","NA",IF(ISNA(VLOOKUP(J1935,'Default  Salaries'!D:E,2,FALSE)),IF(ISNA(VLOOKUP(I1935&amp;"-NA",'Default  Salaries'!D:E,2,FALSE)),"NA",VLOOKUP(I1935&amp;"-NA",'Default  Salaries'!D:E,2,FALSE)),VLOOKUP(J1935,'Default  Salaries'!D:E,2,FALSE))))</f>
        <v/>
      </c>
      <c r="L1935" s="46"/>
      <c r="M1935" s="19"/>
      <c r="N1935" s="45"/>
      <c r="O1935" s="45"/>
      <c r="P1935" s="7" t="str">
        <f t="shared" si="91"/>
        <v/>
      </c>
      <c r="Q1935" s="14"/>
      <c r="R1935" s="15"/>
      <c r="S1935" s="14"/>
      <c r="T1935" s="15"/>
      <c r="U1935" s="14"/>
      <c r="V1935" s="15"/>
      <c r="W1935" s="47"/>
      <c r="X1935" s="48"/>
      <c r="Y1935" s="47"/>
      <c r="Z1935" s="48"/>
      <c r="AA1935" s="47"/>
      <c r="AB1935" s="48"/>
      <c r="AC1935" s="47"/>
      <c r="AD1935" s="48"/>
      <c r="AE1935" s="47"/>
      <c r="AF1935" s="48"/>
      <c r="AG1935" s="47"/>
      <c r="AH1935" s="48"/>
      <c r="AI1935" s="47"/>
      <c r="AJ1935" s="48"/>
    </row>
    <row r="1936" spans="1:36" x14ac:dyDescent="0.25">
      <c r="A1936" s="7">
        <f t="shared" si="92"/>
        <v>1932</v>
      </c>
      <c r="B1936" s="8"/>
      <c r="C1936" s="5"/>
      <c r="D1936" s="5"/>
      <c r="E1936" s="5"/>
      <c r="F1936" s="7" t="str">
        <f>IF(E1936="","",IF(VLOOKUP(E1936,'Study Locations'!B:D,2,FALSE)="","",VLOOKUP(E1936,'Study Locations'!B:D,2,FALSE)))</f>
        <v/>
      </c>
      <c r="G1936" s="7" t="str">
        <f>IF(E1936="","",IF(VLOOKUP(E1936,'Study Locations'!B:D,3,FALSE)="","",VLOOKUP(E1936,'Study Locations'!B:D,3,FALSE)))</f>
        <v/>
      </c>
      <c r="H1936" s="5"/>
      <c r="I1936" s="5"/>
      <c r="J1936" s="3" t="str">
        <f t="shared" si="90"/>
        <v/>
      </c>
      <c r="K1936" s="29" t="str">
        <f>IF(B1936="","",IF(J1936="","NA",IF(ISNA(VLOOKUP(J1936,'Default  Salaries'!D:E,2,FALSE)),IF(ISNA(VLOOKUP(I1936&amp;"-NA",'Default  Salaries'!D:E,2,FALSE)),"NA",VLOOKUP(I1936&amp;"-NA",'Default  Salaries'!D:E,2,FALSE)),VLOOKUP(J1936,'Default  Salaries'!D:E,2,FALSE))))</f>
        <v/>
      </c>
      <c r="L1936" s="46"/>
      <c r="M1936" s="19"/>
      <c r="N1936" s="45"/>
      <c r="O1936" s="45"/>
      <c r="P1936" s="7" t="str">
        <f t="shared" si="91"/>
        <v/>
      </c>
      <c r="Q1936" s="14"/>
      <c r="R1936" s="15"/>
      <c r="S1936" s="14"/>
      <c r="T1936" s="15"/>
      <c r="U1936" s="14"/>
      <c r="V1936" s="15"/>
      <c r="W1936" s="47"/>
      <c r="X1936" s="48"/>
      <c r="Y1936" s="47"/>
      <c r="Z1936" s="48"/>
      <c r="AA1936" s="47"/>
      <c r="AB1936" s="48"/>
      <c r="AC1936" s="47"/>
      <c r="AD1936" s="48"/>
      <c r="AE1936" s="47"/>
      <c r="AF1936" s="48"/>
      <c r="AG1936" s="47"/>
      <c r="AH1936" s="48"/>
      <c r="AI1936" s="47"/>
      <c r="AJ1936" s="48"/>
    </row>
    <row r="1937" spans="1:36" x14ac:dyDescent="0.25">
      <c r="A1937" s="7">
        <f t="shared" si="92"/>
        <v>1933</v>
      </c>
      <c r="B1937" s="8"/>
      <c r="C1937" s="5"/>
      <c r="D1937" s="5"/>
      <c r="E1937" s="5"/>
      <c r="F1937" s="7" t="str">
        <f>IF(E1937="","",IF(VLOOKUP(E1937,'Study Locations'!B:D,2,FALSE)="","",VLOOKUP(E1937,'Study Locations'!B:D,2,FALSE)))</f>
        <v/>
      </c>
      <c r="G1937" s="7" t="str">
        <f>IF(E1937="","",IF(VLOOKUP(E1937,'Study Locations'!B:D,3,FALSE)="","",VLOOKUP(E1937,'Study Locations'!B:D,3,FALSE)))</f>
        <v/>
      </c>
      <c r="H1937" s="5"/>
      <c r="I1937" s="5"/>
      <c r="J1937" s="3" t="str">
        <f t="shared" si="90"/>
        <v/>
      </c>
      <c r="K1937" s="29" t="str">
        <f>IF(B1937="","",IF(J1937="","NA",IF(ISNA(VLOOKUP(J1937,'Default  Salaries'!D:E,2,FALSE)),IF(ISNA(VLOOKUP(I1937&amp;"-NA",'Default  Salaries'!D:E,2,FALSE)),"NA",VLOOKUP(I1937&amp;"-NA",'Default  Salaries'!D:E,2,FALSE)),VLOOKUP(J1937,'Default  Salaries'!D:E,2,FALSE))))</f>
        <v/>
      </c>
      <c r="L1937" s="46"/>
      <c r="M1937" s="19"/>
      <c r="N1937" s="45"/>
      <c r="O1937" s="45"/>
      <c r="P1937" s="7" t="str">
        <f t="shared" si="91"/>
        <v/>
      </c>
      <c r="Q1937" s="14"/>
      <c r="R1937" s="15"/>
      <c r="S1937" s="14"/>
      <c r="T1937" s="15"/>
      <c r="U1937" s="14"/>
      <c r="V1937" s="15"/>
      <c r="W1937" s="47"/>
      <c r="X1937" s="48"/>
      <c r="Y1937" s="47"/>
      <c r="Z1937" s="48"/>
      <c r="AA1937" s="47"/>
      <c r="AB1937" s="48"/>
      <c r="AC1937" s="47"/>
      <c r="AD1937" s="48"/>
      <c r="AE1937" s="47"/>
      <c r="AF1937" s="48"/>
      <c r="AG1937" s="47"/>
      <c r="AH1937" s="48"/>
      <c r="AI1937" s="47"/>
      <c r="AJ1937" s="48"/>
    </row>
    <row r="1938" spans="1:36" x14ac:dyDescent="0.25">
      <c r="A1938" s="7">
        <f t="shared" si="92"/>
        <v>1934</v>
      </c>
      <c r="B1938" s="8"/>
      <c r="C1938" s="5"/>
      <c r="D1938" s="5"/>
      <c r="E1938" s="5"/>
      <c r="F1938" s="7" t="str">
        <f>IF(E1938="","",IF(VLOOKUP(E1938,'Study Locations'!B:D,2,FALSE)="","",VLOOKUP(E1938,'Study Locations'!B:D,2,FALSE)))</f>
        <v/>
      </c>
      <c r="G1938" s="7" t="str">
        <f>IF(E1938="","",IF(VLOOKUP(E1938,'Study Locations'!B:D,3,FALSE)="","",VLOOKUP(E1938,'Study Locations'!B:D,3,FALSE)))</f>
        <v/>
      </c>
      <c r="H1938" s="5"/>
      <c r="I1938" s="5"/>
      <c r="J1938" s="3" t="str">
        <f t="shared" si="90"/>
        <v/>
      </c>
      <c r="K1938" s="29" t="str">
        <f>IF(B1938="","",IF(J1938="","NA",IF(ISNA(VLOOKUP(J1938,'Default  Salaries'!D:E,2,FALSE)),IF(ISNA(VLOOKUP(I1938&amp;"-NA",'Default  Salaries'!D:E,2,FALSE)),"NA",VLOOKUP(I1938&amp;"-NA",'Default  Salaries'!D:E,2,FALSE)),VLOOKUP(J1938,'Default  Salaries'!D:E,2,FALSE))))</f>
        <v/>
      </c>
      <c r="L1938" s="46"/>
      <c r="M1938" s="19"/>
      <c r="N1938" s="45"/>
      <c r="O1938" s="45"/>
      <c r="P1938" s="7" t="str">
        <f t="shared" si="91"/>
        <v/>
      </c>
      <c r="Q1938" s="14"/>
      <c r="R1938" s="15"/>
      <c r="S1938" s="14"/>
      <c r="T1938" s="15"/>
      <c r="U1938" s="14"/>
      <c r="V1938" s="15"/>
      <c r="W1938" s="47"/>
      <c r="X1938" s="48"/>
      <c r="Y1938" s="47"/>
      <c r="Z1938" s="48"/>
      <c r="AA1938" s="47"/>
      <c r="AB1938" s="48"/>
      <c r="AC1938" s="47"/>
      <c r="AD1938" s="48"/>
      <c r="AE1938" s="47"/>
      <c r="AF1938" s="48"/>
      <c r="AG1938" s="47"/>
      <c r="AH1938" s="48"/>
      <c r="AI1938" s="47"/>
      <c r="AJ1938" s="48"/>
    </row>
    <row r="1939" spans="1:36" x14ac:dyDescent="0.25">
      <c r="A1939" s="7">
        <f t="shared" si="92"/>
        <v>1935</v>
      </c>
      <c r="B1939" s="8"/>
      <c r="C1939" s="5"/>
      <c r="D1939" s="5"/>
      <c r="E1939" s="5"/>
      <c r="F1939" s="7" t="str">
        <f>IF(E1939="","",IF(VLOOKUP(E1939,'Study Locations'!B:D,2,FALSE)="","",VLOOKUP(E1939,'Study Locations'!B:D,2,FALSE)))</f>
        <v/>
      </c>
      <c r="G1939" s="7" t="str">
        <f>IF(E1939="","",IF(VLOOKUP(E1939,'Study Locations'!B:D,3,FALSE)="","",VLOOKUP(E1939,'Study Locations'!B:D,3,FALSE)))</f>
        <v/>
      </c>
      <c r="H1939" s="5"/>
      <c r="I1939" s="5"/>
      <c r="J1939" s="3" t="str">
        <f t="shared" si="90"/>
        <v/>
      </c>
      <c r="K1939" s="29" t="str">
        <f>IF(B1939="","",IF(J1939="","NA",IF(ISNA(VLOOKUP(J1939,'Default  Salaries'!D:E,2,FALSE)),IF(ISNA(VLOOKUP(I1939&amp;"-NA",'Default  Salaries'!D:E,2,FALSE)),"NA",VLOOKUP(I1939&amp;"-NA",'Default  Salaries'!D:E,2,FALSE)),VLOOKUP(J1939,'Default  Salaries'!D:E,2,FALSE))))</f>
        <v/>
      </c>
      <c r="L1939" s="46"/>
      <c r="M1939" s="19"/>
      <c r="N1939" s="45"/>
      <c r="O1939" s="45"/>
      <c r="P1939" s="7" t="str">
        <f t="shared" si="91"/>
        <v/>
      </c>
      <c r="Q1939" s="14"/>
      <c r="R1939" s="15"/>
      <c r="S1939" s="14"/>
      <c r="T1939" s="15"/>
      <c r="U1939" s="14"/>
      <c r="V1939" s="15"/>
      <c r="W1939" s="47"/>
      <c r="X1939" s="48"/>
      <c r="Y1939" s="47"/>
      <c r="Z1939" s="48"/>
      <c r="AA1939" s="47"/>
      <c r="AB1939" s="48"/>
      <c r="AC1939" s="47"/>
      <c r="AD1939" s="48"/>
      <c r="AE1939" s="47"/>
      <c r="AF1939" s="48"/>
      <c r="AG1939" s="47"/>
      <c r="AH1939" s="48"/>
      <c r="AI1939" s="47"/>
      <c r="AJ1939" s="48"/>
    </row>
    <row r="1940" spans="1:36" x14ac:dyDescent="0.25">
      <c r="A1940" s="7">
        <f t="shared" si="92"/>
        <v>1936</v>
      </c>
      <c r="B1940" s="8"/>
      <c r="C1940" s="5"/>
      <c r="D1940" s="5"/>
      <c r="E1940" s="5"/>
      <c r="F1940" s="7" t="str">
        <f>IF(E1940="","",IF(VLOOKUP(E1940,'Study Locations'!B:D,2,FALSE)="","",VLOOKUP(E1940,'Study Locations'!B:D,2,FALSE)))</f>
        <v/>
      </c>
      <c r="G1940" s="7" t="str">
        <f>IF(E1940="","",IF(VLOOKUP(E1940,'Study Locations'!B:D,3,FALSE)="","",VLOOKUP(E1940,'Study Locations'!B:D,3,FALSE)))</f>
        <v/>
      </c>
      <c r="H1940" s="5"/>
      <c r="I1940" s="5"/>
      <c r="J1940" s="3" t="str">
        <f t="shared" si="90"/>
        <v/>
      </c>
      <c r="K1940" s="29" t="str">
        <f>IF(B1940="","",IF(J1940="","NA",IF(ISNA(VLOOKUP(J1940,'Default  Salaries'!D:E,2,FALSE)),IF(ISNA(VLOOKUP(I1940&amp;"-NA",'Default  Salaries'!D:E,2,FALSE)),"NA",VLOOKUP(I1940&amp;"-NA",'Default  Salaries'!D:E,2,FALSE)),VLOOKUP(J1940,'Default  Salaries'!D:E,2,FALSE))))</f>
        <v/>
      </c>
      <c r="L1940" s="46"/>
      <c r="M1940" s="19"/>
      <c r="N1940" s="45"/>
      <c r="O1940" s="45"/>
      <c r="P1940" s="7" t="str">
        <f t="shared" si="91"/>
        <v/>
      </c>
      <c r="Q1940" s="14"/>
      <c r="R1940" s="15"/>
      <c r="S1940" s="14"/>
      <c r="T1940" s="15"/>
      <c r="U1940" s="14"/>
      <c r="V1940" s="15"/>
      <c r="W1940" s="47"/>
      <c r="X1940" s="48"/>
      <c r="Y1940" s="47"/>
      <c r="Z1940" s="48"/>
      <c r="AA1940" s="47"/>
      <c r="AB1940" s="48"/>
      <c r="AC1940" s="47"/>
      <c r="AD1940" s="48"/>
      <c r="AE1940" s="47"/>
      <c r="AF1940" s="48"/>
      <c r="AG1940" s="47"/>
      <c r="AH1940" s="48"/>
      <c r="AI1940" s="47"/>
      <c r="AJ1940" s="48"/>
    </row>
    <row r="1941" spans="1:36" x14ac:dyDescent="0.25">
      <c r="A1941" s="7">
        <f t="shared" si="92"/>
        <v>1937</v>
      </c>
      <c r="B1941" s="8"/>
      <c r="C1941" s="5"/>
      <c r="D1941" s="5"/>
      <c r="E1941" s="5"/>
      <c r="F1941" s="7" t="str">
        <f>IF(E1941="","",IF(VLOOKUP(E1941,'Study Locations'!B:D,2,FALSE)="","",VLOOKUP(E1941,'Study Locations'!B:D,2,FALSE)))</f>
        <v/>
      </c>
      <c r="G1941" s="7" t="str">
        <f>IF(E1941="","",IF(VLOOKUP(E1941,'Study Locations'!B:D,3,FALSE)="","",VLOOKUP(E1941,'Study Locations'!B:D,3,FALSE)))</f>
        <v/>
      </c>
      <c r="H1941" s="5"/>
      <c r="I1941" s="5"/>
      <c r="J1941" s="3" t="str">
        <f t="shared" si="90"/>
        <v/>
      </c>
      <c r="K1941" s="29" t="str">
        <f>IF(B1941="","",IF(J1941="","NA",IF(ISNA(VLOOKUP(J1941,'Default  Salaries'!D:E,2,FALSE)),IF(ISNA(VLOOKUP(I1941&amp;"-NA",'Default  Salaries'!D:E,2,FALSE)),"NA",VLOOKUP(I1941&amp;"-NA",'Default  Salaries'!D:E,2,FALSE)),VLOOKUP(J1941,'Default  Salaries'!D:E,2,FALSE))))</f>
        <v/>
      </c>
      <c r="L1941" s="46"/>
      <c r="M1941" s="19"/>
      <c r="N1941" s="45"/>
      <c r="O1941" s="45"/>
      <c r="P1941" s="7" t="str">
        <f t="shared" si="91"/>
        <v/>
      </c>
      <c r="Q1941" s="14"/>
      <c r="R1941" s="15"/>
      <c r="S1941" s="14"/>
      <c r="T1941" s="15"/>
      <c r="U1941" s="14"/>
      <c r="V1941" s="15"/>
      <c r="W1941" s="47"/>
      <c r="X1941" s="48"/>
      <c r="Y1941" s="47"/>
      <c r="Z1941" s="48"/>
      <c r="AA1941" s="47"/>
      <c r="AB1941" s="48"/>
      <c r="AC1941" s="47"/>
      <c r="AD1941" s="48"/>
      <c r="AE1941" s="47"/>
      <c r="AF1941" s="48"/>
      <c r="AG1941" s="47"/>
      <c r="AH1941" s="48"/>
      <c r="AI1941" s="47"/>
      <c r="AJ1941" s="48"/>
    </row>
    <row r="1942" spans="1:36" x14ac:dyDescent="0.25">
      <c r="A1942" s="7">
        <f t="shared" si="92"/>
        <v>1938</v>
      </c>
      <c r="B1942" s="8"/>
      <c r="C1942" s="5"/>
      <c r="D1942" s="5"/>
      <c r="E1942" s="5"/>
      <c r="F1942" s="7" t="str">
        <f>IF(E1942="","",IF(VLOOKUP(E1942,'Study Locations'!B:D,2,FALSE)="","",VLOOKUP(E1942,'Study Locations'!B:D,2,FALSE)))</f>
        <v/>
      </c>
      <c r="G1942" s="7" t="str">
        <f>IF(E1942="","",IF(VLOOKUP(E1942,'Study Locations'!B:D,3,FALSE)="","",VLOOKUP(E1942,'Study Locations'!B:D,3,FALSE)))</f>
        <v/>
      </c>
      <c r="H1942" s="5"/>
      <c r="I1942" s="5"/>
      <c r="J1942" s="3" t="str">
        <f t="shared" si="90"/>
        <v/>
      </c>
      <c r="K1942" s="29" t="str">
        <f>IF(B1942="","",IF(J1942="","NA",IF(ISNA(VLOOKUP(J1942,'Default  Salaries'!D:E,2,FALSE)),IF(ISNA(VLOOKUP(I1942&amp;"-NA",'Default  Salaries'!D:E,2,FALSE)),"NA",VLOOKUP(I1942&amp;"-NA",'Default  Salaries'!D:E,2,FALSE)),VLOOKUP(J1942,'Default  Salaries'!D:E,2,FALSE))))</f>
        <v/>
      </c>
      <c r="L1942" s="46"/>
      <c r="M1942" s="19"/>
      <c r="N1942" s="45"/>
      <c r="O1942" s="45"/>
      <c r="P1942" s="7" t="str">
        <f t="shared" si="91"/>
        <v/>
      </c>
      <c r="Q1942" s="14"/>
      <c r="R1942" s="15"/>
      <c r="S1942" s="14"/>
      <c r="T1942" s="15"/>
      <c r="U1942" s="14"/>
      <c r="V1942" s="15"/>
      <c r="W1942" s="47"/>
      <c r="X1942" s="48"/>
      <c r="Y1942" s="47"/>
      <c r="Z1942" s="48"/>
      <c r="AA1942" s="47"/>
      <c r="AB1942" s="48"/>
      <c r="AC1942" s="47"/>
      <c r="AD1942" s="48"/>
      <c r="AE1942" s="47"/>
      <c r="AF1942" s="48"/>
      <c r="AG1942" s="47"/>
      <c r="AH1942" s="48"/>
      <c r="AI1942" s="47"/>
      <c r="AJ1942" s="48"/>
    </row>
    <row r="1943" spans="1:36" x14ac:dyDescent="0.25">
      <c r="A1943" s="7">
        <f t="shared" si="92"/>
        <v>1939</v>
      </c>
      <c r="B1943" s="8"/>
      <c r="C1943" s="5"/>
      <c r="D1943" s="5"/>
      <c r="E1943" s="5"/>
      <c r="F1943" s="7" t="str">
        <f>IF(E1943="","",IF(VLOOKUP(E1943,'Study Locations'!B:D,2,FALSE)="","",VLOOKUP(E1943,'Study Locations'!B:D,2,FALSE)))</f>
        <v/>
      </c>
      <c r="G1943" s="7" t="str">
        <f>IF(E1943="","",IF(VLOOKUP(E1943,'Study Locations'!B:D,3,FALSE)="","",VLOOKUP(E1943,'Study Locations'!B:D,3,FALSE)))</f>
        <v/>
      </c>
      <c r="H1943" s="5"/>
      <c r="I1943" s="5"/>
      <c r="J1943" s="3" t="str">
        <f t="shared" si="90"/>
        <v/>
      </c>
      <c r="K1943" s="29" t="str">
        <f>IF(B1943="","",IF(J1943="","NA",IF(ISNA(VLOOKUP(J1943,'Default  Salaries'!D:E,2,FALSE)),IF(ISNA(VLOOKUP(I1943&amp;"-NA",'Default  Salaries'!D:E,2,FALSE)),"NA",VLOOKUP(I1943&amp;"-NA",'Default  Salaries'!D:E,2,FALSE)),VLOOKUP(J1943,'Default  Salaries'!D:E,2,FALSE))))</f>
        <v/>
      </c>
      <c r="L1943" s="46"/>
      <c r="M1943" s="19"/>
      <c r="N1943" s="45"/>
      <c r="O1943" s="45"/>
      <c r="P1943" s="7" t="str">
        <f t="shared" si="91"/>
        <v/>
      </c>
      <c r="Q1943" s="14"/>
      <c r="R1943" s="15"/>
      <c r="S1943" s="14"/>
      <c r="T1943" s="15"/>
      <c r="U1943" s="14"/>
      <c r="V1943" s="15"/>
      <c r="W1943" s="47"/>
      <c r="X1943" s="48"/>
      <c r="Y1943" s="47"/>
      <c r="Z1943" s="48"/>
      <c r="AA1943" s="47"/>
      <c r="AB1943" s="48"/>
      <c r="AC1943" s="47"/>
      <c r="AD1943" s="48"/>
      <c r="AE1943" s="47"/>
      <c r="AF1943" s="48"/>
      <c r="AG1943" s="47"/>
      <c r="AH1943" s="48"/>
      <c r="AI1943" s="47"/>
      <c r="AJ1943" s="48"/>
    </row>
    <row r="1944" spans="1:36" x14ac:dyDescent="0.25">
      <c r="A1944" s="7">
        <f t="shared" si="92"/>
        <v>1940</v>
      </c>
      <c r="B1944" s="8"/>
      <c r="C1944" s="5"/>
      <c r="D1944" s="5"/>
      <c r="E1944" s="5"/>
      <c r="F1944" s="7" t="str">
        <f>IF(E1944="","",IF(VLOOKUP(E1944,'Study Locations'!B:D,2,FALSE)="","",VLOOKUP(E1944,'Study Locations'!B:D,2,FALSE)))</f>
        <v/>
      </c>
      <c r="G1944" s="7" t="str">
        <f>IF(E1944="","",IF(VLOOKUP(E1944,'Study Locations'!B:D,3,FALSE)="","",VLOOKUP(E1944,'Study Locations'!B:D,3,FALSE)))</f>
        <v/>
      </c>
      <c r="H1944" s="5"/>
      <c r="I1944" s="5"/>
      <c r="J1944" s="3" t="str">
        <f t="shared" si="90"/>
        <v/>
      </c>
      <c r="K1944" s="29" t="str">
        <f>IF(B1944="","",IF(J1944="","NA",IF(ISNA(VLOOKUP(J1944,'Default  Salaries'!D:E,2,FALSE)),IF(ISNA(VLOOKUP(I1944&amp;"-NA",'Default  Salaries'!D:E,2,FALSE)),"NA",VLOOKUP(I1944&amp;"-NA",'Default  Salaries'!D:E,2,FALSE)),VLOOKUP(J1944,'Default  Salaries'!D:E,2,FALSE))))</f>
        <v/>
      </c>
      <c r="L1944" s="46"/>
      <c r="M1944" s="19"/>
      <c r="N1944" s="45"/>
      <c r="O1944" s="45"/>
      <c r="P1944" s="7" t="str">
        <f t="shared" si="91"/>
        <v/>
      </c>
      <c r="Q1944" s="14"/>
      <c r="R1944" s="15"/>
      <c r="S1944" s="14"/>
      <c r="T1944" s="15"/>
      <c r="U1944" s="14"/>
      <c r="V1944" s="15"/>
      <c r="W1944" s="47"/>
      <c r="X1944" s="48"/>
      <c r="Y1944" s="47"/>
      <c r="Z1944" s="48"/>
      <c r="AA1944" s="47"/>
      <c r="AB1944" s="48"/>
      <c r="AC1944" s="47"/>
      <c r="AD1944" s="48"/>
      <c r="AE1944" s="47"/>
      <c r="AF1944" s="48"/>
      <c r="AG1944" s="47"/>
      <c r="AH1944" s="48"/>
      <c r="AI1944" s="47"/>
      <c r="AJ1944" s="48"/>
    </row>
    <row r="1945" spans="1:36" x14ac:dyDescent="0.25">
      <c r="A1945" s="7">
        <f t="shared" si="92"/>
        <v>1941</v>
      </c>
      <c r="B1945" s="8"/>
      <c r="C1945" s="5"/>
      <c r="D1945" s="5"/>
      <c r="E1945" s="5"/>
      <c r="F1945" s="7" t="str">
        <f>IF(E1945="","",IF(VLOOKUP(E1945,'Study Locations'!B:D,2,FALSE)="","",VLOOKUP(E1945,'Study Locations'!B:D,2,FALSE)))</f>
        <v/>
      </c>
      <c r="G1945" s="7" t="str">
        <f>IF(E1945="","",IF(VLOOKUP(E1945,'Study Locations'!B:D,3,FALSE)="","",VLOOKUP(E1945,'Study Locations'!B:D,3,FALSE)))</f>
        <v/>
      </c>
      <c r="H1945" s="5"/>
      <c r="I1945" s="5"/>
      <c r="J1945" s="3" t="str">
        <f t="shared" si="90"/>
        <v/>
      </c>
      <c r="K1945" s="29" t="str">
        <f>IF(B1945="","",IF(J1945="","NA",IF(ISNA(VLOOKUP(J1945,'Default  Salaries'!D:E,2,FALSE)),IF(ISNA(VLOOKUP(I1945&amp;"-NA",'Default  Salaries'!D:E,2,FALSE)),"NA",VLOOKUP(I1945&amp;"-NA",'Default  Salaries'!D:E,2,FALSE)),VLOOKUP(J1945,'Default  Salaries'!D:E,2,FALSE))))</f>
        <v/>
      </c>
      <c r="L1945" s="46"/>
      <c r="M1945" s="19"/>
      <c r="N1945" s="45"/>
      <c r="O1945" s="45"/>
      <c r="P1945" s="7" t="str">
        <f t="shared" si="91"/>
        <v/>
      </c>
      <c r="Q1945" s="14"/>
      <c r="R1945" s="15"/>
      <c r="S1945" s="14"/>
      <c r="T1945" s="15"/>
      <c r="U1945" s="14"/>
      <c r="V1945" s="15"/>
      <c r="W1945" s="47"/>
      <c r="X1945" s="48"/>
      <c r="Y1945" s="47"/>
      <c r="Z1945" s="48"/>
      <c r="AA1945" s="47"/>
      <c r="AB1945" s="48"/>
      <c r="AC1945" s="47"/>
      <c r="AD1945" s="48"/>
      <c r="AE1945" s="47"/>
      <c r="AF1945" s="48"/>
      <c r="AG1945" s="47"/>
      <c r="AH1945" s="48"/>
      <c r="AI1945" s="47"/>
      <c r="AJ1945" s="48"/>
    </row>
    <row r="1946" spans="1:36" x14ac:dyDescent="0.25">
      <c r="A1946" s="7">
        <f t="shared" si="92"/>
        <v>1942</v>
      </c>
      <c r="B1946" s="8"/>
      <c r="C1946" s="5"/>
      <c r="D1946" s="5"/>
      <c r="E1946" s="5"/>
      <c r="F1946" s="7" t="str">
        <f>IF(E1946="","",IF(VLOOKUP(E1946,'Study Locations'!B:D,2,FALSE)="","",VLOOKUP(E1946,'Study Locations'!B:D,2,FALSE)))</f>
        <v/>
      </c>
      <c r="G1946" s="7" t="str">
        <f>IF(E1946="","",IF(VLOOKUP(E1946,'Study Locations'!B:D,3,FALSE)="","",VLOOKUP(E1946,'Study Locations'!B:D,3,FALSE)))</f>
        <v/>
      </c>
      <c r="H1946" s="5"/>
      <c r="I1946" s="5"/>
      <c r="J1946" s="3" t="str">
        <f t="shared" si="90"/>
        <v/>
      </c>
      <c r="K1946" s="29" t="str">
        <f>IF(B1946="","",IF(J1946="","NA",IF(ISNA(VLOOKUP(J1946,'Default  Salaries'!D:E,2,FALSE)),IF(ISNA(VLOOKUP(I1946&amp;"-NA",'Default  Salaries'!D:E,2,FALSE)),"NA",VLOOKUP(I1946&amp;"-NA",'Default  Salaries'!D:E,2,FALSE)),VLOOKUP(J1946,'Default  Salaries'!D:E,2,FALSE))))</f>
        <v/>
      </c>
      <c r="L1946" s="46"/>
      <c r="M1946" s="19"/>
      <c r="N1946" s="45"/>
      <c r="O1946" s="45"/>
      <c r="P1946" s="7" t="str">
        <f t="shared" si="91"/>
        <v/>
      </c>
      <c r="Q1946" s="14"/>
      <c r="R1946" s="15"/>
      <c r="S1946" s="14"/>
      <c r="T1946" s="15"/>
      <c r="U1946" s="14"/>
      <c r="V1946" s="15"/>
      <c r="W1946" s="47"/>
      <c r="X1946" s="48"/>
      <c r="Y1946" s="47"/>
      <c r="Z1946" s="48"/>
      <c r="AA1946" s="47"/>
      <c r="AB1946" s="48"/>
      <c r="AC1946" s="47"/>
      <c r="AD1946" s="48"/>
      <c r="AE1946" s="47"/>
      <c r="AF1946" s="48"/>
      <c r="AG1946" s="47"/>
      <c r="AH1946" s="48"/>
      <c r="AI1946" s="47"/>
      <c r="AJ1946" s="48"/>
    </row>
    <row r="1947" spans="1:36" x14ac:dyDescent="0.25">
      <c r="A1947" s="7">
        <f t="shared" si="92"/>
        <v>1943</v>
      </c>
      <c r="B1947" s="8"/>
      <c r="C1947" s="5"/>
      <c r="D1947" s="5"/>
      <c r="E1947" s="5"/>
      <c r="F1947" s="7" t="str">
        <f>IF(E1947="","",IF(VLOOKUP(E1947,'Study Locations'!B:D,2,FALSE)="","",VLOOKUP(E1947,'Study Locations'!B:D,2,FALSE)))</f>
        <v/>
      </c>
      <c r="G1947" s="7" t="str">
        <f>IF(E1947="","",IF(VLOOKUP(E1947,'Study Locations'!B:D,3,FALSE)="","",VLOOKUP(E1947,'Study Locations'!B:D,3,FALSE)))</f>
        <v/>
      </c>
      <c r="H1947" s="5"/>
      <c r="I1947" s="5"/>
      <c r="J1947" s="3" t="str">
        <f t="shared" si="90"/>
        <v/>
      </c>
      <c r="K1947" s="29" t="str">
        <f>IF(B1947="","",IF(J1947="","NA",IF(ISNA(VLOOKUP(J1947,'Default  Salaries'!D:E,2,FALSE)),IF(ISNA(VLOOKUP(I1947&amp;"-NA",'Default  Salaries'!D:E,2,FALSE)),"NA",VLOOKUP(I1947&amp;"-NA",'Default  Salaries'!D:E,2,FALSE)),VLOOKUP(J1947,'Default  Salaries'!D:E,2,FALSE))))</f>
        <v/>
      </c>
      <c r="L1947" s="46"/>
      <c r="M1947" s="19"/>
      <c r="N1947" s="45"/>
      <c r="O1947" s="45"/>
      <c r="P1947" s="7" t="str">
        <f t="shared" si="91"/>
        <v/>
      </c>
      <c r="Q1947" s="14"/>
      <c r="R1947" s="15"/>
      <c r="S1947" s="14"/>
      <c r="T1947" s="15"/>
      <c r="U1947" s="14"/>
      <c r="V1947" s="15"/>
      <c r="W1947" s="47"/>
      <c r="X1947" s="48"/>
      <c r="Y1947" s="47"/>
      <c r="Z1947" s="48"/>
      <c r="AA1947" s="47"/>
      <c r="AB1947" s="48"/>
      <c r="AC1947" s="47"/>
      <c r="AD1947" s="48"/>
      <c r="AE1947" s="47"/>
      <c r="AF1947" s="48"/>
      <c r="AG1947" s="47"/>
      <c r="AH1947" s="48"/>
      <c r="AI1947" s="47"/>
      <c r="AJ1947" s="48"/>
    </row>
    <row r="1948" spans="1:36" x14ac:dyDescent="0.25">
      <c r="A1948" s="7">
        <f t="shared" si="92"/>
        <v>1944</v>
      </c>
      <c r="B1948" s="8"/>
      <c r="C1948" s="5"/>
      <c r="D1948" s="5"/>
      <c r="E1948" s="5"/>
      <c r="F1948" s="7" t="str">
        <f>IF(E1948="","",IF(VLOOKUP(E1948,'Study Locations'!B:D,2,FALSE)="","",VLOOKUP(E1948,'Study Locations'!B:D,2,FALSE)))</f>
        <v/>
      </c>
      <c r="G1948" s="7" t="str">
        <f>IF(E1948="","",IF(VLOOKUP(E1948,'Study Locations'!B:D,3,FALSE)="","",VLOOKUP(E1948,'Study Locations'!B:D,3,FALSE)))</f>
        <v/>
      </c>
      <c r="H1948" s="5"/>
      <c r="I1948" s="5"/>
      <c r="J1948" s="3" t="str">
        <f t="shared" si="90"/>
        <v/>
      </c>
      <c r="K1948" s="29" t="str">
        <f>IF(B1948="","",IF(J1948="","NA",IF(ISNA(VLOOKUP(J1948,'Default  Salaries'!D:E,2,FALSE)),IF(ISNA(VLOOKUP(I1948&amp;"-NA",'Default  Salaries'!D:E,2,FALSE)),"NA",VLOOKUP(I1948&amp;"-NA",'Default  Salaries'!D:E,2,FALSE)),VLOOKUP(J1948,'Default  Salaries'!D:E,2,FALSE))))</f>
        <v/>
      </c>
      <c r="L1948" s="46"/>
      <c r="M1948" s="19"/>
      <c r="N1948" s="45"/>
      <c r="O1948" s="45"/>
      <c r="P1948" s="7" t="str">
        <f t="shared" si="91"/>
        <v/>
      </c>
      <c r="Q1948" s="14"/>
      <c r="R1948" s="15"/>
      <c r="S1948" s="14"/>
      <c r="T1948" s="15"/>
      <c r="U1948" s="14"/>
      <c r="V1948" s="15"/>
      <c r="W1948" s="47"/>
      <c r="X1948" s="48"/>
      <c r="Y1948" s="47"/>
      <c r="Z1948" s="48"/>
      <c r="AA1948" s="47"/>
      <c r="AB1948" s="48"/>
      <c r="AC1948" s="47"/>
      <c r="AD1948" s="48"/>
      <c r="AE1948" s="47"/>
      <c r="AF1948" s="48"/>
      <c r="AG1948" s="47"/>
      <c r="AH1948" s="48"/>
      <c r="AI1948" s="47"/>
      <c r="AJ1948" s="48"/>
    </row>
    <row r="1949" spans="1:36" x14ac:dyDescent="0.25">
      <c r="A1949" s="7">
        <f t="shared" si="92"/>
        <v>1945</v>
      </c>
      <c r="B1949" s="8"/>
      <c r="C1949" s="5"/>
      <c r="D1949" s="5"/>
      <c r="E1949" s="5"/>
      <c r="F1949" s="7" t="str">
        <f>IF(E1949="","",IF(VLOOKUP(E1949,'Study Locations'!B:D,2,FALSE)="","",VLOOKUP(E1949,'Study Locations'!B:D,2,FALSE)))</f>
        <v/>
      </c>
      <c r="G1949" s="7" t="str">
        <f>IF(E1949="","",IF(VLOOKUP(E1949,'Study Locations'!B:D,3,FALSE)="","",VLOOKUP(E1949,'Study Locations'!B:D,3,FALSE)))</f>
        <v/>
      </c>
      <c r="H1949" s="5"/>
      <c r="I1949" s="5"/>
      <c r="J1949" s="3" t="str">
        <f t="shared" si="90"/>
        <v/>
      </c>
      <c r="K1949" s="29" t="str">
        <f>IF(B1949="","",IF(J1949="","NA",IF(ISNA(VLOOKUP(J1949,'Default  Salaries'!D:E,2,FALSE)),IF(ISNA(VLOOKUP(I1949&amp;"-NA",'Default  Salaries'!D:E,2,FALSE)),"NA",VLOOKUP(I1949&amp;"-NA",'Default  Salaries'!D:E,2,FALSE)),VLOOKUP(J1949,'Default  Salaries'!D:E,2,FALSE))))</f>
        <v/>
      </c>
      <c r="L1949" s="46"/>
      <c r="M1949" s="19"/>
      <c r="N1949" s="45"/>
      <c r="O1949" s="45"/>
      <c r="P1949" s="7" t="str">
        <f t="shared" si="91"/>
        <v/>
      </c>
      <c r="Q1949" s="14"/>
      <c r="R1949" s="15"/>
      <c r="S1949" s="14"/>
      <c r="T1949" s="15"/>
      <c r="U1949" s="14"/>
      <c r="V1949" s="15"/>
      <c r="W1949" s="47"/>
      <c r="X1949" s="48"/>
      <c r="Y1949" s="47"/>
      <c r="Z1949" s="48"/>
      <c r="AA1949" s="47"/>
      <c r="AB1949" s="48"/>
      <c r="AC1949" s="47"/>
      <c r="AD1949" s="48"/>
      <c r="AE1949" s="47"/>
      <c r="AF1949" s="48"/>
      <c r="AG1949" s="47"/>
      <c r="AH1949" s="48"/>
      <c r="AI1949" s="47"/>
      <c r="AJ1949" s="48"/>
    </row>
    <row r="1950" spans="1:36" x14ac:dyDescent="0.25">
      <c r="A1950" s="7">
        <f t="shared" si="92"/>
        <v>1946</v>
      </c>
      <c r="B1950" s="8"/>
      <c r="C1950" s="5"/>
      <c r="D1950" s="5"/>
      <c r="E1950" s="5"/>
      <c r="F1950" s="7" t="str">
        <f>IF(E1950="","",IF(VLOOKUP(E1950,'Study Locations'!B:D,2,FALSE)="","",VLOOKUP(E1950,'Study Locations'!B:D,2,FALSE)))</f>
        <v/>
      </c>
      <c r="G1950" s="7" t="str">
        <f>IF(E1950="","",IF(VLOOKUP(E1950,'Study Locations'!B:D,3,FALSE)="","",VLOOKUP(E1950,'Study Locations'!B:D,3,FALSE)))</f>
        <v/>
      </c>
      <c r="H1950" s="5"/>
      <c r="I1950" s="5"/>
      <c r="J1950" s="3" t="str">
        <f t="shared" si="90"/>
        <v/>
      </c>
      <c r="K1950" s="29" t="str">
        <f>IF(B1950="","",IF(J1950="","NA",IF(ISNA(VLOOKUP(J1950,'Default  Salaries'!D:E,2,FALSE)),IF(ISNA(VLOOKUP(I1950&amp;"-NA",'Default  Salaries'!D:E,2,FALSE)),"NA",VLOOKUP(I1950&amp;"-NA",'Default  Salaries'!D:E,2,FALSE)),VLOOKUP(J1950,'Default  Salaries'!D:E,2,FALSE))))</f>
        <v/>
      </c>
      <c r="L1950" s="46"/>
      <c r="M1950" s="19"/>
      <c r="N1950" s="45"/>
      <c r="O1950" s="45"/>
      <c r="P1950" s="7" t="str">
        <f t="shared" si="91"/>
        <v/>
      </c>
      <c r="Q1950" s="14"/>
      <c r="R1950" s="15"/>
      <c r="S1950" s="14"/>
      <c r="T1950" s="15"/>
      <c r="U1950" s="14"/>
      <c r="V1950" s="15"/>
      <c r="W1950" s="47"/>
      <c r="X1950" s="48"/>
      <c r="Y1950" s="47"/>
      <c r="Z1950" s="48"/>
      <c r="AA1950" s="47"/>
      <c r="AB1950" s="48"/>
      <c r="AC1950" s="47"/>
      <c r="AD1950" s="48"/>
      <c r="AE1950" s="47"/>
      <c r="AF1950" s="48"/>
      <c r="AG1950" s="47"/>
      <c r="AH1950" s="48"/>
      <c r="AI1950" s="47"/>
      <c r="AJ1950" s="48"/>
    </row>
    <row r="1951" spans="1:36" x14ac:dyDescent="0.25">
      <c r="A1951" s="7">
        <f t="shared" si="92"/>
        <v>1947</v>
      </c>
      <c r="B1951" s="8"/>
      <c r="C1951" s="5"/>
      <c r="D1951" s="5"/>
      <c r="E1951" s="5"/>
      <c r="F1951" s="7" t="str">
        <f>IF(E1951="","",IF(VLOOKUP(E1951,'Study Locations'!B:D,2,FALSE)="","",VLOOKUP(E1951,'Study Locations'!B:D,2,FALSE)))</f>
        <v/>
      </c>
      <c r="G1951" s="7" t="str">
        <f>IF(E1951="","",IF(VLOOKUP(E1951,'Study Locations'!B:D,3,FALSE)="","",VLOOKUP(E1951,'Study Locations'!B:D,3,FALSE)))</f>
        <v/>
      </c>
      <c r="H1951" s="5"/>
      <c r="I1951" s="5"/>
      <c r="J1951" s="3" t="str">
        <f t="shared" si="90"/>
        <v/>
      </c>
      <c r="K1951" s="29" t="str">
        <f>IF(B1951="","",IF(J1951="","NA",IF(ISNA(VLOOKUP(J1951,'Default  Salaries'!D:E,2,FALSE)),IF(ISNA(VLOOKUP(I1951&amp;"-NA",'Default  Salaries'!D:E,2,FALSE)),"NA",VLOOKUP(I1951&amp;"-NA",'Default  Salaries'!D:E,2,FALSE)),VLOOKUP(J1951,'Default  Salaries'!D:E,2,FALSE))))</f>
        <v/>
      </c>
      <c r="L1951" s="46"/>
      <c r="M1951" s="19"/>
      <c r="N1951" s="45"/>
      <c r="O1951" s="45"/>
      <c r="P1951" s="7" t="str">
        <f t="shared" si="91"/>
        <v/>
      </c>
      <c r="Q1951" s="14"/>
      <c r="R1951" s="15"/>
      <c r="S1951" s="14"/>
      <c r="T1951" s="15"/>
      <c r="U1951" s="14"/>
      <c r="V1951" s="15"/>
      <c r="W1951" s="47"/>
      <c r="X1951" s="48"/>
      <c r="Y1951" s="47"/>
      <c r="Z1951" s="48"/>
      <c r="AA1951" s="47"/>
      <c r="AB1951" s="48"/>
      <c r="AC1951" s="47"/>
      <c r="AD1951" s="48"/>
      <c r="AE1951" s="47"/>
      <c r="AF1951" s="48"/>
      <c r="AG1951" s="47"/>
      <c r="AH1951" s="48"/>
      <c r="AI1951" s="47"/>
      <c r="AJ1951" s="48"/>
    </row>
    <row r="1952" spans="1:36" x14ac:dyDescent="0.25">
      <c r="A1952" s="7">
        <f t="shared" si="92"/>
        <v>1948</v>
      </c>
      <c r="B1952" s="8"/>
      <c r="C1952" s="5"/>
      <c r="D1952" s="5"/>
      <c r="E1952" s="5"/>
      <c r="F1952" s="7" t="str">
        <f>IF(E1952="","",IF(VLOOKUP(E1952,'Study Locations'!B:D,2,FALSE)="","",VLOOKUP(E1952,'Study Locations'!B:D,2,FALSE)))</f>
        <v/>
      </c>
      <c r="G1952" s="7" t="str">
        <f>IF(E1952="","",IF(VLOOKUP(E1952,'Study Locations'!B:D,3,FALSE)="","",VLOOKUP(E1952,'Study Locations'!B:D,3,FALSE)))</f>
        <v/>
      </c>
      <c r="H1952" s="5"/>
      <c r="I1952" s="5"/>
      <c r="J1952" s="3" t="str">
        <f t="shared" si="90"/>
        <v/>
      </c>
      <c r="K1952" s="29" t="str">
        <f>IF(B1952="","",IF(J1952="","NA",IF(ISNA(VLOOKUP(J1952,'Default  Salaries'!D:E,2,FALSE)),IF(ISNA(VLOOKUP(I1952&amp;"-NA",'Default  Salaries'!D:E,2,FALSE)),"NA",VLOOKUP(I1952&amp;"-NA",'Default  Salaries'!D:E,2,FALSE)),VLOOKUP(J1952,'Default  Salaries'!D:E,2,FALSE))))</f>
        <v/>
      </c>
      <c r="L1952" s="46"/>
      <c r="M1952" s="19"/>
      <c r="N1952" s="45"/>
      <c r="O1952" s="45"/>
      <c r="P1952" s="7" t="str">
        <f t="shared" si="91"/>
        <v/>
      </c>
      <c r="Q1952" s="14"/>
      <c r="R1952" s="15"/>
      <c r="S1952" s="14"/>
      <c r="T1952" s="15"/>
      <c r="U1952" s="14"/>
      <c r="V1952" s="15"/>
      <c r="W1952" s="47"/>
      <c r="X1952" s="48"/>
      <c r="Y1952" s="47"/>
      <c r="Z1952" s="48"/>
      <c r="AA1952" s="47"/>
      <c r="AB1952" s="48"/>
      <c r="AC1952" s="47"/>
      <c r="AD1952" s="48"/>
      <c r="AE1952" s="47"/>
      <c r="AF1952" s="48"/>
      <c r="AG1952" s="47"/>
      <c r="AH1952" s="48"/>
      <c r="AI1952" s="47"/>
      <c r="AJ1952" s="48"/>
    </row>
    <row r="1953" spans="1:36" x14ac:dyDescent="0.25">
      <c r="A1953" s="7">
        <f t="shared" si="92"/>
        <v>1949</v>
      </c>
      <c r="B1953" s="8"/>
      <c r="C1953" s="5"/>
      <c r="D1953" s="5"/>
      <c r="E1953" s="5"/>
      <c r="F1953" s="7" t="str">
        <f>IF(E1953="","",IF(VLOOKUP(E1953,'Study Locations'!B:D,2,FALSE)="","",VLOOKUP(E1953,'Study Locations'!B:D,2,FALSE)))</f>
        <v/>
      </c>
      <c r="G1953" s="7" t="str">
        <f>IF(E1953="","",IF(VLOOKUP(E1953,'Study Locations'!B:D,3,FALSE)="","",VLOOKUP(E1953,'Study Locations'!B:D,3,FALSE)))</f>
        <v/>
      </c>
      <c r="H1953" s="5"/>
      <c r="I1953" s="5"/>
      <c r="J1953" s="3" t="str">
        <f t="shared" si="90"/>
        <v/>
      </c>
      <c r="K1953" s="29" t="str">
        <f>IF(B1953="","",IF(J1953="","NA",IF(ISNA(VLOOKUP(J1953,'Default  Salaries'!D:E,2,FALSE)),IF(ISNA(VLOOKUP(I1953&amp;"-NA",'Default  Salaries'!D:E,2,FALSE)),"NA",VLOOKUP(I1953&amp;"-NA",'Default  Salaries'!D:E,2,FALSE)),VLOOKUP(J1953,'Default  Salaries'!D:E,2,FALSE))))</f>
        <v/>
      </c>
      <c r="L1953" s="46"/>
      <c r="M1953" s="19"/>
      <c r="N1953" s="45"/>
      <c r="O1953" s="45"/>
      <c r="P1953" s="7" t="str">
        <f t="shared" si="91"/>
        <v/>
      </c>
      <c r="Q1953" s="14"/>
      <c r="R1953" s="15"/>
      <c r="S1953" s="14"/>
      <c r="T1953" s="15"/>
      <c r="U1953" s="14"/>
      <c r="V1953" s="15"/>
      <c r="W1953" s="47"/>
      <c r="X1953" s="48"/>
      <c r="Y1953" s="47"/>
      <c r="Z1953" s="48"/>
      <c r="AA1953" s="47"/>
      <c r="AB1953" s="48"/>
      <c r="AC1953" s="47"/>
      <c r="AD1953" s="48"/>
      <c r="AE1953" s="47"/>
      <c r="AF1953" s="48"/>
      <c r="AG1953" s="47"/>
      <c r="AH1953" s="48"/>
      <c r="AI1953" s="47"/>
      <c r="AJ1953" s="48"/>
    </row>
    <row r="1954" spans="1:36" x14ac:dyDescent="0.25">
      <c r="A1954" s="7">
        <f t="shared" si="92"/>
        <v>1950</v>
      </c>
      <c r="B1954" s="8"/>
      <c r="C1954" s="5"/>
      <c r="D1954" s="5"/>
      <c r="E1954" s="5"/>
      <c r="F1954" s="7" t="str">
        <f>IF(E1954="","",IF(VLOOKUP(E1954,'Study Locations'!B:D,2,FALSE)="","",VLOOKUP(E1954,'Study Locations'!B:D,2,FALSE)))</f>
        <v/>
      </c>
      <c r="G1954" s="7" t="str">
        <f>IF(E1954="","",IF(VLOOKUP(E1954,'Study Locations'!B:D,3,FALSE)="","",VLOOKUP(E1954,'Study Locations'!B:D,3,FALSE)))</f>
        <v/>
      </c>
      <c r="H1954" s="5"/>
      <c r="I1954" s="5"/>
      <c r="J1954" s="3" t="str">
        <f t="shared" si="90"/>
        <v/>
      </c>
      <c r="K1954" s="29" t="str">
        <f>IF(B1954="","",IF(J1954="","NA",IF(ISNA(VLOOKUP(J1954,'Default  Salaries'!D:E,2,FALSE)),IF(ISNA(VLOOKUP(I1954&amp;"-NA",'Default  Salaries'!D:E,2,FALSE)),"NA",VLOOKUP(I1954&amp;"-NA",'Default  Salaries'!D:E,2,FALSE)),VLOOKUP(J1954,'Default  Salaries'!D:E,2,FALSE))))</f>
        <v/>
      </c>
      <c r="L1954" s="46"/>
      <c r="M1954" s="19"/>
      <c r="N1954" s="45"/>
      <c r="O1954" s="45"/>
      <c r="P1954" s="7" t="str">
        <f t="shared" si="91"/>
        <v/>
      </c>
      <c r="Q1954" s="14"/>
      <c r="R1954" s="15"/>
      <c r="S1954" s="14"/>
      <c r="T1954" s="15"/>
      <c r="U1954" s="14"/>
      <c r="V1954" s="15"/>
      <c r="W1954" s="47"/>
      <c r="X1954" s="48"/>
      <c r="Y1954" s="47"/>
      <c r="Z1954" s="48"/>
      <c r="AA1954" s="47"/>
      <c r="AB1954" s="48"/>
      <c r="AC1954" s="47"/>
      <c r="AD1954" s="48"/>
      <c r="AE1954" s="47"/>
      <c r="AF1954" s="48"/>
      <c r="AG1954" s="47"/>
      <c r="AH1954" s="48"/>
      <c r="AI1954" s="47"/>
      <c r="AJ1954" s="48"/>
    </row>
    <row r="1955" spans="1:36" x14ac:dyDescent="0.25">
      <c r="A1955" s="7">
        <f t="shared" si="92"/>
        <v>1951</v>
      </c>
      <c r="B1955" s="8"/>
      <c r="C1955" s="5"/>
      <c r="D1955" s="5"/>
      <c r="E1955" s="5"/>
      <c r="F1955" s="7" t="str">
        <f>IF(E1955="","",IF(VLOOKUP(E1955,'Study Locations'!B:D,2,FALSE)="","",VLOOKUP(E1955,'Study Locations'!B:D,2,FALSE)))</f>
        <v/>
      </c>
      <c r="G1955" s="7" t="str">
        <f>IF(E1955="","",IF(VLOOKUP(E1955,'Study Locations'!B:D,3,FALSE)="","",VLOOKUP(E1955,'Study Locations'!B:D,3,FALSE)))</f>
        <v/>
      </c>
      <c r="H1955" s="5"/>
      <c r="I1955" s="5"/>
      <c r="J1955" s="3" t="str">
        <f t="shared" si="90"/>
        <v/>
      </c>
      <c r="K1955" s="29" t="str">
        <f>IF(B1955="","",IF(J1955="","NA",IF(ISNA(VLOOKUP(J1955,'Default  Salaries'!D:E,2,FALSE)),IF(ISNA(VLOOKUP(I1955&amp;"-NA",'Default  Salaries'!D:E,2,FALSE)),"NA",VLOOKUP(I1955&amp;"-NA",'Default  Salaries'!D:E,2,FALSE)),VLOOKUP(J1955,'Default  Salaries'!D:E,2,FALSE))))</f>
        <v/>
      </c>
      <c r="L1955" s="46"/>
      <c r="M1955" s="19"/>
      <c r="N1955" s="45"/>
      <c r="O1955" s="45"/>
      <c r="P1955" s="7" t="str">
        <f t="shared" si="91"/>
        <v/>
      </c>
      <c r="Q1955" s="14"/>
      <c r="R1955" s="15"/>
      <c r="S1955" s="14"/>
      <c r="T1955" s="15"/>
      <c r="U1955" s="14"/>
      <c r="V1955" s="15"/>
      <c r="W1955" s="47"/>
      <c r="X1955" s="48"/>
      <c r="Y1955" s="47"/>
      <c r="Z1955" s="48"/>
      <c r="AA1955" s="47"/>
      <c r="AB1955" s="48"/>
      <c r="AC1955" s="47"/>
      <c r="AD1955" s="48"/>
      <c r="AE1955" s="47"/>
      <c r="AF1955" s="48"/>
      <c r="AG1955" s="47"/>
      <c r="AH1955" s="48"/>
      <c r="AI1955" s="47"/>
      <c r="AJ1955" s="48"/>
    </row>
    <row r="1956" spans="1:36" x14ac:dyDescent="0.25">
      <c r="A1956" s="7">
        <f t="shared" si="92"/>
        <v>1952</v>
      </c>
      <c r="B1956" s="8"/>
      <c r="C1956" s="5"/>
      <c r="D1956" s="5"/>
      <c r="E1956" s="5"/>
      <c r="F1956" s="7" t="str">
        <f>IF(E1956="","",IF(VLOOKUP(E1956,'Study Locations'!B:D,2,FALSE)="","",VLOOKUP(E1956,'Study Locations'!B:D,2,FALSE)))</f>
        <v/>
      </c>
      <c r="G1956" s="7" t="str">
        <f>IF(E1956="","",IF(VLOOKUP(E1956,'Study Locations'!B:D,3,FALSE)="","",VLOOKUP(E1956,'Study Locations'!B:D,3,FALSE)))</f>
        <v/>
      </c>
      <c r="H1956" s="5"/>
      <c r="I1956" s="5"/>
      <c r="J1956" s="3" t="str">
        <f t="shared" si="90"/>
        <v/>
      </c>
      <c r="K1956" s="29" t="str">
        <f>IF(B1956="","",IF(J1956="","NA",IF(ISNA(VLOOKUP(J1956,'Default  Salaries'!D:E,2,FALSE)),IF(ISNA(VLOOKUP(I1956&amp;"-NA",'Default  Salaries'!D:E,2,FALSE)),"NA",VLOOKUP(I1956&amp;"-NA",'Default  Salaries'!D:E,2,FALSE)),VLOOKUP(J1956,'Default  Salaries'!D:E,2,FALSE))))</f>
        <v/>
      </c>
      <c r="L1956" s="46"/>
      <c r="M1956" s="19"/>
      <c r="N1956" s="45"/>
      <c r="O1956" s="45"/>
      <c r="P1956" s="7" t="str">
        <f t="shared" si="91"/>
        <v/>
      </c>
      <c r="Q1956" s="14"/>
      <c r="R1956" s="15"/>
      <c r="S1956" s="14"/>
      <c r="T1956" s="15"/>
      <c r="U1956" s="14"/>
      <c r="V1956" s="15"/>
      <c r="W1956" s="47"/>
      <c r="X1956" s="48"/>
      <c r="Y1956" s="47"/>
      <c r="Z1956" s="48"/>
      <c r="AA1956" s="47"/>
      <c r="AB1956" s="48"/>
      <c r="AC1956" s="47"/>
      <c r="AD1956" s="48"/>
      <c r="AE1956" s="47"/>
      <c r="AF1956" s="48"/>
      <c r="AG1956" s="47"/>
      <c r="AH1956" s="48"/>
      <c r="AI1956" s="47"/>
      <c r="AJ1956" s="48"/>
    </row>
    <row r="1957" spans="1:36" x14ac:dyDescent="0.25">
      <c r="A1957" s="7">
        <f t="shared" si="92"/>
        <v>1953</v>
      </c>
      <c r="B1957" s="8"/>
      <c r="C1957" s="5"/>
      <c r="D1957" s="5"/>
      <c r="E1957" s="5"/>
      <c r="F1957" s="7" t="str">
        <f>IF(E1957="","",IF(VLOOKUP(E1957,'Study Locations'!B:D,2,FALSE)="","",VLOOKUP(E1957,'Study Locations'!B:D,2,FALSE)))</f>
        <v/>
      </c>
      <c r="G1957" s="7" t="str">
        <f>IF(E1957="","",IF(VLOOKUP(E1957,'Study Locations'!B:D,3,FALSE)="","",VLOOKUP(E1957,'Study Locations'!B:D,3,FALSE)))</f>
        <v/>
      </c>
      <c r="H1957" s="5"/>
      <c r="I1957" s="5"/>
      <c r="J1957" s="3" t="str">
        <f t="shared" si="90"/>
        <v/>
      </c>
      <c r="K1957" s="29" t="str">
        <f>IF(B1957="","",IF(J1957="","NA",IF(ISNA(VLOOKUP(J1957,'Default  Salaries'!D:E,2,FALSE)),IF(ISNA(VLOOKUP(I1957&amp;"-NA",'Default  Salaries'!D:E,2,FALSE)),"NA",VLOOKUP(I1957&amp;"-NA",'Default  Salaries'!D:E,2,FALSE)),VLOOKUP(J1957,'Default  Salaries'!D:E,2,FALSE))))</f>
        <v/>
      </c>
      <c r="L1957" s="46"/>
      <c r="M1957" s="19"/>
      <c r="N1957" s="45"/>
      <c r="O1957" s="45"/>
      <c r="P1957" s="7" t="str">
        <f t="shared" si="91"/>
        <v/>
      </c>
      <c r="Q1957" s="14"/>
      <c r="R1957" s="15"/>
      <c r="S1957" s="14"/>
      <c r="T1957" s="15"/>
      <c r="U1957" s="14"/>
      <c r="V1957" s="15"/>
      <c r="W1957" s="47"/>
      <c r="X1957" s="48"/>
      <c r="Y1957" s="47"/>
      <c r="Z1957" s="48"/>
      <c r="AA1957" s="47"/>
      <c r="AB1957" s="48"/>
      <c r="AC1957" s="47"/>
      <c r="AD1957" s="48"/>
      <c r="AE1957" s="47"/>
      <c r="AF1957" s="48"/>
      <c r="AG1957" s="47"/>
      <c r="AH1957" s="48"/>
      <c r="AI1957" s="47"/>
      <c r="AJ1957" s="48"/>
    </row>
    <row r="1958" spans="1:36" x14ac:dyDescent="0.25">
      <c r="A1958" s="7">
        <f t="shared" si="92"/>
        <v>1954</v>
      </c>
      <c r="B1958" s="8"/>
      <c r="C1958" s="5"/>
      <c r="D1958" s="5"/>
      <c r="E1958" s="5"/>
      <c r="F1958" s="7" t="str">
        <f>IF(E1958="","",IF(VLOOKUP(E1958,'Study Locations'!B:D,2,FALSE)="","",VLOOKUP(E1958,'Study Locations'!B:D,2,FALSE)))</f>
        <v/>
      </c>
      <c r="G1958" s="7" t="str">
        <f>IF(E1958="","",IF(VLOOKUP(E1958,'Study Locations'!B:D,3,FALSE)="","",VLOOKUP(E1958,'Study Locations'!B:D,3,FALSE)))</f>
        <v/>
      </c>
      <c r="H1958" s="5"/>
      <c r="I1958" s="5"/>
      <c r="J1958" s="3" t="str">
        <f t="shared" si="90"/>
        <v/>
      </c>
      <c r="K1958" s="29" t="str">
        <f>IF(B1958="","",IF(J1958="","NA",IF(ISNA(VLOOKUP(J1958,'Default  Salaries'!D:E,2,FALSE)),IF(ISNA(VLOOKUP(I1958&amp;"-NA",'Default  Salaries'!D:E,2,FALSE)),"NA",VLOOKUP(I1958&amp;"-NA",'Default  Salaries'!D:E,2,FALSE)),VLOOKUP(J1958,'Default  Salaries'!D:E,2,FALSE))))</f>
        <v/>
      </c>
      <c r="L1958" s="46"/>
      <c r="M1958" s="19"/>
      <c r="N1958" s="45"/>
      <c r="O1958" s="45"/>
      <c r="P1958" s="7" t="str">
        <f t="shared" si="91"/>
        <v/>
      </c>
      <c r="Q1958" s="14"/>
      <c r="R1958" s="15"/>
      <c r="S1958" s="14"/>
      <c r="T1958" s="15"/>
      <c r="U1958" s="14"/>
      <c r="V1958" s="15"/>
      <c r="W1958" s="47"/>
      <c r="X1958" s="48"/>
      <c r="Y1958" s="47"/>
      <c r="Z1958" s="48"/>
      <c r="AA1958" s="47"/>
      <c r="AB1958" s="48"/>
      <c r="AC1958" s="47"/>
      <c r="AD1958" s="48"/>
      <c r="AE1958" s="47"/>
      <c r="AF1958" s="48"/>
      <c r="AG1958" s="47"/>
      <c r="AH1958" s="48"/>
      <c r="AI1958" s="47"/>
      <c r="AJ1958" s="48"/>
    </row>
    <row r="1959" spans="1:36" x14ac:dyDescent="0.25">
      <c r="A1959" s="7">
        <f t="shared" si="92"/>
        <v>1955</v>
      </c>
      <c r="B1959" s="8"/>
      <c r="C1959" s="5"/>
      <c r="D1959" s="5"/>
      <c r="E1959" s="5"/>
      <c r="F1959" s="7" t="str">
        <f>IF(E1959="","",IF(VLOOKUP(E1959,'Study Locations'!B:D,2,FALSE)="","",VLOOKUP(E1959,'Study Locations'!B:D,2,FALSE)))</f>
        <v/>
      </c>
      <c r="G1959" s="7" t="str">
        <f>IF(E1959="","",IF(VLOOKUP(E1959,'Study Locations'!B:D,3,FALSE)="","",VLOOKUP(E1959,'Study Locations'!B:D,3,FALSE)))</f>
        <v/>
      </c>
      <c r="H1959" s="5"/>
      <c r="I1959" s="5"/>
      <c r="J1959" s="3" t="str">
        <f t="shared" si="90"/>
        <v/>
      </c>
      <c r="K1959" s="29" t="str">
        <f>IF(B1959="","",IF(J1959="","NA",IF(ISNA(VLOOKUP(J1959,'Default  Salaries'!D:E,2,FALSE)),IF(ISNA(VLOOKUP(I1959&amp;"-NA",'Default  Salaries'!D:E,2,FALSE)),"NA",VLOOKUP(I1959&amp;"-NA",'Default  Salaries'!D:E,2,FALSE)),VLOOKUP(J1959,'Default  Salaries'!D:E,2,FALSE))))</f>
        <v/>
      </c>
      <c r="L1959" s="46"/>
      <c r="M1959" s="19"/>
      <c r="N1959" s="45"/>
      <c r="O1959" s="45"/>
      <c r="P1959" s="7" t="str">
        <f t="shared" si="91"/>
        <v/>
      </c>
      <c r="Q1959" s="14"/>
      <c r="R1959" s="15"/>
      <c r="S1959" s="14"/>
      <c r="T1959" s="15"/>
      <c r="U1959" s="14"/>
      <c r="V1959" s="15"/>
      <c r="W1959" s="47"/>
      <c r="X1959" s="48"/>
      <c r="Y1959" s="47"/>
      <c r="Z1959" s="48"/>
      <c r="AA1959" s="47"/>
      <c r="AB1959" s="48"/>
      <c r="AC1959" s="47"/>
      <c r="AD1959" s="48"/>
      <c r="AE1959" s="47"/>
      <c r="AF1959" s="48"/>
      <c r="AG1959" s="47"/>
      <c r="AH1959" s="48"/>
      <c r="AI1959" s="47"/>
      <c r="AJ1959" s="48"/>
    </row>
    <row r="1960" spans="1:36" x14ac:dyDescent="0.25">
      <c r="A1960" s="7">
        <f t="shared" si="92"/>
        <v>1956</v>
      </c>
      <c r="B1960" s="8"/>
      <c r="C1960" s="5"/>
      <c r="D1960" s="5"/>
      <c r="E1960" s="5"/>
      <c r="F1960" s="7" t="str">
        <f>IF(E1960="","",IF(VLOOKUP(E1960,'Study Locations'!B:D,2,FALSE)="","",VLOOKUP(E1960,'Study Locations'!B:D,2,FALSE)))</f>
        <v/>
      </c>
      <c r="G1960" s="7" t="str">
        <f>IF(E1960="","",IF(VLOOKUP(E1960,'Study Locations'!B:D,3,FALSE)="","",VLOOKUP(E1960,'Study Locations'!B:D,3,FALSE)))</f>
        <v/>
      </c>
      <c r="H1960" s="5"/>
      <c r="I1960" s="5"/>
      <c r="J1960" s="3" t="str">
        <f t="shared" si="90"/>
        <v/>
      </c>
      <c r="K1960" s="29" t="str">
        <f>IF(B1960="","",IF(J1960="","NA",IF(ISNA(VLOOKUP(J1960,'Default  Salaries'!D:E,2,FALSE)),IF(ISNA(VLOOKUP(I1960&amp;"-NA",'Default  Salaries'!D:E,2,FALSE)),"NA",VLOOKUP(I1960&amp;"-NA",'Default  Salaries'!D:E,2,FALSE)),VLOOKUP(J1960,'Default  Salaries'!D:E,2,FALSE))))</f>
        <v/>
      </c>
      <c r="L1960" s="46"/>
      <c r="M1960" s="19"/>
      <c r="N1960" s="45"/>
      <c r="O1960" s="45"/>
      <c r="P1960" s="7" t="str">
        <f t="shared" si="91"/>
        <v/>
      </c>
      <c r="Q1960" s="14"/>
      <c r="R1960" s="15"/>
      <c r="S1960" s="14"/>
      <c r="T1960" s="15"/>
      <c r="U1960" s="14"/>
      <c r="V1960" s="15"/>
      <c r="W1960" s="47"/>
      <c r="X1960" s="48"/>
      <c r="Y1960" s="47"/>
      <c r="Z1960" s="48"/>
      <c r="AA1960" s="47"/>
      <c r="AB1960" s="48"/>
      <c r="AC1960" s="47"/>
      <c r="AD1960" s="48"/>
      <c r="AE1960" s="47"/>
      <c r="AF1960" s="48"/>
      <c r="AG1960" s="47"/>
      <c r="AH1960" s="48"/>
      <c r="AI1960" s="47"/>
      <c r="AJ1960" s="48"/>
    </row>
    <row r="1961" spans="1:36" x14ac:dyDescent="0.25">
      <c r="A1961" s="7">
        <f t="shared" si="92"/>
        <v>1957</v>
      </c>
      <c r="B1961" s="8"/>
      <c r="C1961" s="5"/>
      <c r="D1961" s="5"/>
      <c r="E1961" s="5"/>
      <c r="F1961" s="7" t="str">
        <f>IF(E1961="","",IF(VLOOKUP(E1961,'Study Locations'!B:D,2,FALSE)="","",VLOOKUP(E1961,'Study Locations'!B:D,2,FALSE)))</f>
        <v/>
      </c>
      <c r="G1961" s="7" t="str">
        <f>IF(E1961="","",IF(VLOOKUP(E1961,'Study Locations'!B:D,3,FALSE)="","",VLOOKUP(E1961,'Study Locations'!B:D,3,FALSE)))</f>
        <v/>
      </c>
      <c r="H1961" s="5"/>
      <c r="I1961" s="5"/>
      <c r="J1961" s="3" t="str">
        <f t="shared" si="90"/>
        <v/>
      </c>
      <c r="K1961" s="29" t="str">
        <f>IF(B1961="","",IF(J1961="","NA",IF(ISNA(VLOOKUP(J1961,'Default  Salaries'!D:E,2,FALSE)),IF(ISNA(VLOOKUP(I1961&amp;"-NA",'Default  Salaries'!D:E,2,FALSE)),"NA",VLOOKUP(I1961&amp;"-NA",'Default  Salaries'!D:E,2,FALSE)),VLOOKUP(J1961,'Default  Salaries'!D:E,2,FALSE))))</f>
        <v/>
      </c>
      <c r="L1961" s="46"/>
      <c r="M1961" s="19"/>
      <c r="N1961" s="45"/>
      <c r="O1961" s="45"/>
      <c r="P1961" s="7" t="str">
        <f t="shared" si="91"/>
        <v/>
      </c>
      <c r="Q1961" s="14"/>
      <c r="R1961" s="15"/>
      <c r="S1961" s="14"/>
      <c r="T1961" s="15"/>
      <c r="U1961" s="14"/>
      <c r="V1961" s="15"/>
      <c r="W1961" s="47"/>
      <c r="X1961" s="48"/>
      <c r="Y1961" s="47"/>
      <c r="Z1961" s="48"/>
      <c r="AA1961" s="47"/>
      <c r="AB1961" s="48"/>
      <c r="AC1961" s="47"/>
      <c r="AD1961" s="48"/>
      <c r="AE1961" s="47"/>
      <c r="AF1961" s="48"/>
      <c r="AG1961" s="47"/>
      <c r="AH1961" s="48"/>
      <c r="AI1961" s="47"/>
      <c r="AJ1961" s="48"/>
    </row>
    <row r="1962" spans="1:36" x14ac:dyDescent="0.25">
      <c r="A1962" s="7">
        <f t="shared" si="92"/>
        <v>1958</v>
      </c>
      <c r="B1962" s="8"/>
      <c r="C1962" s="5"/>
      <c r="D1962" s="5"/>
      <c r="E1962" s="5"/>
      <c r="F1962" s="7" t="str">
        <f>IF(E1962="","",IF(VLOOKUP(E1962,'Study Locations'!B:D,2,FALSE)="","",VLOOKUP(E1962,'Study Locations'!B:D,2,FALSE)))</f>
        <v/>
      </c>
      <c r="G1962" s="7" t="str">
        <f>IF(E1962="","",IF(VLOOKUP(E1962,'Study Locations'!B:D,3,FALSE)="","",VLOOKUP(E1962,'Study Locations'!B:D,3,FALSE)))</f>
        <v/>
      </c>
      <c r="H1962" s="5"/>
      <c r="I1962" s="5"/>
      <c r="J1962" s="3" t="str">
        <f t="shared" si="90"/>
        <v/>
      </c>
      <c r="K1962" s="29" t="str">
        <f>IF(B1962="","",IF(J1962="","NA",IF(ISNA(VLOOKUP(J1962,'Default  Salaries'!D:E,2,FALSE)),IF(ISNA(VLOOKUP(I1962&amp;"-NA",'Default  Salaries'!D:E,2,FALSE)),"NA",VLOOKUP(I1962&amp;"-NA",'Default  Salaries'!D:E,2,FALSE)),VLOOKUP(J1962,'Default  Salaries'!D:E,2,FALSE))))</f>
        <v/>
      </c>
      <c r="L1962" s="46"/>
      <c r="M1962" s="19"/>
      <c r="N1962" s="45"/>
      <c r="O1962" s="45"/>
      <c r="P1962" s="7" t="str">
        <f t="shared" si="91"/>
        <v/>
      </c>
      <c r="Q1962" s="14"/>
      <c r="R1962" s="15"/>
      <c r="S1962" s="14"/>
      <c r="T1962" s="15"/>
      <c r="U1962" s="14"/>
      <c r="V1962" s="15"/>
      <c r="W1962" s="47"/>
      <c r="X1962" s="48"/>
      <c r="Y1962" s="47"/>
      <c r="Z1962" s="48"/>
      <c r="AA1962" s="47"/>
      <c r="AB1962" s="48"/>
      <c r="AC1962" s="47"/>
      <c r="AD1962" s="48"/>
      <c r="AE1962" s="47"/>
      <c r="AF1962" s="48"/>
      <c r="AG1962" s="47"/>
      <c r="AH1962" s="48"/>
      <c r="AI1962" s="47"/>
      <c r="AJ1962" s="48"/>
    </row>
    <row r="1963" spans="1:36" x14ac:dyDescent="0.25">
      <c r="A1963" s="7">
        <f t="shared" si="92"/>
        <v>1959</v>
      </c>
      <c r="B1963" s="8"/>
      <c r="C1963" s="5"/>
      <c r="D1963" s="5"/>
      <c r="E1963" s="5"/>
      <c r="F1963" s="7" t="str">
        <f>IF(E1963="","",IF(VLOOKUP(E1963,'Study Locations'!B:D,2,FALSE)="","",VLOOKUP(E1963,'Study Locations'!B:D,2,FALSE)))</f>
        <v/>
      </c>
      <c r="G1963" s="7" t="str">
        <f>IF(E1963="","",IF(VLOOKUP(E1963,'Study Locations'!B:D,3,FALSE)="","",VLOOKUP(E1963,'Study Locations'!B:D,3,FALSE)))</f>
        <v/>
      </c>
      <c r="H1963" s="5"/>
      <c r="I1963" s="5"/>
      <c r="J1963" s="3" t="str">
        <f t="shared" si="90"/>
        <v/>
      </c>
      <c r="K1963" s="29" t="str">
        <f>IF(B1963="","",IF(J1963="","NA",IF(ISNA(VLOOKUP(J1963,'Default  Salaries'!D:E,2,FALSE)),IF(ISNA(VLOOKUP(I1963&amp;"-NA",'Default  Salaries'!D:E,2,FALSE)),"NA",VLOOKUP(I1963&amp;"-NA",'Default  Salaries'!D:E,2,FALSE)),VLOOKUP(J1963,'Default  Salaries'!D:E,2,FALSE))))</f>
        <v/>
      </c>
      <c r="L1963" s="46"/>
      <c r="M1963" s="19"/>
      <c r="N1963" s="45"/>
      <c r="O1963" s="45"/>
      <c r="P1963" s="7" t="str">
        <f t="shared" si="91"/>
        <v/>
      </c>
      <c r="Q1963" s="14"/>
      <c r="R1963" s="15"/>
      <c r="S1963" s="14"/>
      <c r="T1963" s="15"/>
      <c r="U1963" s="14"/>
      <c r="V1963" s="15"/>
      <c r="W1963" s="47"/>
      <c r="X1963" s="48"/>
      <c r="Y1963" s="47"/>
      <c r="Z1963" s="48"/>
      <c r="AA1963" s="47"/>
      <c r="AB1963" s="48"/>
      <c r="AC1963" s="47"/>
      <c r="AD1963" s="48"/>
      <c r="AE1963" s="47"/>
      <c r="AF1963" s="48"/>
      <c r="AG1963" s="47"/>
      <c r="AH1963" s="48"/>
      <c r="AI1963" s="47"/>
      <c r="AJ1963" s="48"/>
    </row>
    <row r="1964" spans="1:36" x14ac:dyDescent="0.25">
      <c r="A1964" s="7">
        <f t="shared" si="92"/>
        <v>1960</v>
      </c>
      <c r="B1964" s="8"/>
      <c r="C1964" s="5"/>
      <c r="D1964" s="5"/>
      <c r="E1964" s="5"/>
      <c r="F1964" s="7" t="str">
        <f>IF(E1964="","",IF(VLOOKUP(E1964,'Study Locations'!B:D,2,FALSE)="","",VLOOKUP(E1964,'Study Locations'!B:D,2,FALSE)))</f>
        <v/>
      </c>
      <c r="G1964" s="7" t="str">
        <f>IF(E1964="","",IF(VLOOKUP(E1964,'Study Locations'!B:D,3,FALSE)="","",VLOOKUP(E1964,'Study Locations'!B:D,3,FALSE)))</f>
        <v/>
      </c>
      <c r="H1964" s="5"/>
      <c r="I1964" s="5"/>
      <c r="J1964" s="3" t="str">
        <f t="shared" si="90"/>
        <v/>
      </c>
      <c r="K1964" s="29" t="str">
        <f>IF(B1964="","",IF(J1964="","NA",IF(ISNA(VLOOKUP(J1964,'Default  Salaries'!D:E,2,FALSE)),IF(ISNA(VLOOKUP(I1964&amp;"-NA",'Default  Salaries'!D:E,2,FALSE)),"NA",VLOOKUP(I1964&amp;"-NA",'Default  Salaries'!D:E,2,FALSE)),VLOOKUP(J1964,'Default  Salaries'!D:E,2,FALSE))))</f>
        <v/>
      </c>
      <c r="L1964" s="46"/>
      <c r="M1964" s="19"/>
      <c r="N1964" s="45"/>
      <c r="O1964" s="45"/>
      <c r="P1964" s="7" t="str">
        <f t="shared" si="91"/>
        <v/>
      </c>
      <c r="Q1964" s="14"/>
      <c r="R1964" s="15"/>
      <c r="S1964" s="14"/>
      <c r="T1964" s="15"/>
      <c r="U1964" s="14"/>
      <c r="V1964" s="15"/>
      <c r="W1964" s="47"/>
      <c r="X1964" s="48"/>
      <c r="Y1964" s="47"/>
      <c r="Z1964" s="48"/>
      <c r="AA1964" s="47"/>
      <c r="AB1964" s="48"/>
      <c r="AC1964" s="47"/>
      <c r="AD1964" s="48"/>
      <c r="AE1964" s="47"/>
      <c r="AF1964" s="48"/>
      <c r="AG1964" s="47"/>
      <c r="AH1964" s="48"/>
      <c r="AI1964" s="47"/>
      <c r="AJ1964" s="48"/>
    </row>
    <row r="1965" spans="1:36" x14ac:dyDescent="0.25">
      <c r="A1965" s="7">
        <f t="shared" si="92"/>
        <v>1961</v>
      </c>
      <c r="B1965" s="8"/>
      <c r="C1965" s="5"/>
      <c r="D1965" s="5"/>
      <c r="E1965" s="5"/>
      <c r="F1965" s="7" t="str">
        <f>IF(E1965="","",IF(VLOOKUP(E1965,'Study Locations'!B:D,2,FALSE)="","",VLOOKUP(E1965,'Study Locations'!B:D,2,FALSE)))</f>
        <v/>
      </c>
      <c r="G1965" s="7" t="str">
        <f>IF(E1965="","",IF(VLOOKUP(E1965,'Study Locations'!B:D,3,FALSE)="","",VLOOKUP(E1965,'Study Locations'!B:D,3,FALSE)))</f>
        <v/>
      </c>
      <c r="H1965" s="5"/>
      <c r="I1965" s="5"/>
      <c r="J1965" s="3" t="str">
        <f t="shared" si="90"/>
        <v/>
      </c>
      <c r="K1965" s="29" t="str">
        <f>IF(B1965="","",IF(J1965="","NA",IF(ISNA(VLOOKUP(J1965,'Default  Salaries'!D:E,2,FALSE)),IF(ISNA(VLOOKUP(I1965&amp;"-NA",'Default  Salaries'!D:E,2,FALSE)),"NA",VLOOKUP(I1965&amp;"-NA",'Default  Salaries'!D:E,2,FALSE)),VLOOKUP(J1965,'Default  Salaries'!D:E,2,FALSE))))</f>
        <v/>
      </c>
      <c r="L1965" s="46"/>
      <c r="M1965" s="19"/>
      <c r="N1965" s="45"/>
      <c r="O1965" s="45"/>
      <c r="P1965" s="7" t="str">
        <f t="shared" si="91"/>
        <v/>
      </c>
      <c r="Q1965" s="14"/>
      <c r="R1965" s="15"/>
      <c r="S1965" s="14"/>
      <c r="T1965" s="15"/>
      <c r="U1965" s="14"/>
      <c r="V1965" s="15"/>
      <c r="W1965" s="47"/>
      <c r="X1965" s="48"/>
      <c r="Y1965" s="47"/>
      <c r="Z1965" s="48"/>
      <c r="AA1965" s="47"/>
      <c r="AB1965" s="48"/>
      <c r="AC1965" s="47"/>
      <c r="AD1965" s="48"/>
      <c r="AE1965" s="47"/>
      <c r="AF1965" s="48"/>
      <c r="AG1965" s="47"/>
      <c r="AH1965" s="48"/>
      <c r="AI1965" s="47"/>
      <c r="AJ1965" s="48"/>
    </row>
    <row r="1966" spans="1:36" x14ac:dyDescent="0.25">
      <c r="A1966" s="7">
        <f t="shared" si="92"/>
        <v>1962</v>
      </c>
      <c r="B1966" s="8"/>
      <c r="C1966" s="5"/>
      <c r="D1966" s="5"/>
      <c r="E1966" s="5"/>
      <c r="F1966" s="7" t="str">
        <f>IF(E1966="","",IF(VLOOKUP(E1966,'Study Locations'!B:D,2,FALSE)="","",VLOOKUP(E1966,'Study Locations'!B:D,2,FALSE)))</f>
        <v/>
      </c>
      <c r="G1966" s="7" t="str">
        <f>IF(E1966="","",IF(VLOOKUP(E1966,'Study Locations'!B:D,3,FALSE)="","",VLOOKUP(E1966,'Study Locations'!B:D,3,FALSE)))</f>
        <v/>
      </c>
      <c r="H1966" s="5"/>
      <c r="I1966" s="5"/>
      <c r="J1966" s="3" t="str">
        <f t="shared" si="90"/>
        <v/>
      </c>
      <c r="K1966" s="29" t="str">
        <f>IF(B1966="","",IF(J1966="","NA",IF(ISNA(VLOOKUP(J1966,'Default  Salaries'!D:E,2,FALSE)),IF(ISNA(VLOOKUP(I1966&amp;"-NA",'Default  Salaries'!D:E,2,FALSE)),"NA",VLOOKUP(I1966&amp;"-NA",'Default  Salaries'!D:E,2,FALSE)),VLOOKUP(J1966,'Default  Salaries'!D:E,2,FALSE))))</f>
        <v/>
      </c>
      <c r="L1966" s="46"/>
      <c r="M1966" s="19"/>
      <c r="N1966" s="45"/>
      <c r="O1966" s="45"/>
      <c r="P1966" s="7" t="str">
        <f t="shared" si="91"/>
        <v/>
      </c>
      <c r="Q1966" s="14"/>
      <c r="R1966" s="15"/>
      <c r="S1966" s="14"/>
      <c r="T1966" s="15"/>
      <c r="U1966" s="14"/>
      <c r="V1966" s="15"/>
      <c r="W1966" s="47"/>
      <c r="X1966" s="48"/>
      <c r="Y1966" s="47"/>
      <c r="Z1966" s="48"/>
      <c r="AA1966" s="47"/>
      <c r="AB1966" s="48"/>
      <c r="AC1966" s="47"/>
      <c r="AD1966" s="48"/>
      <c r="AE1966" s="47"/>
      <c r="AF1966" s="48"/>
      <c r="AG1966" s="47"/>
      <c r="AH1966" s="48"/>
      <c r="AI1966" s="47"/>
      <c r="AJ1966" s="48"/>
    </row>
    <row r="1967" spans="1:36" x14ac:dyDescent="0.25">
      <c r="A1967" s="7">
        <f t="shared" si="92"/>
        <v>1963</v>
      </c>
      <c r="B1967" s="8"/>
      <c r="C1967" s="5"/>
      <c r="D1967" s="5"/>
      <c r="E1967" s="5"/>
      <c r="F1967" s="7" t="str">
        <f>IF(E1967="","",IF(VLOOKUP(E1967,'Study Locations'!B:D,2,FALSE)="","",VLOOKUP(E1967,'Study Locations'!B:D,2,FALSE)))</f>
        <v/>
      </c>
      <c r="G1967" s="7" t="str">
        <f>IF(E1967="","",IF(VLOOKUP(E1967,'Study Locations'!B:D,3,FALSE)="","",VLOOKUP(E1967,'Study Locations'!B:D,3,FALSE)))</f>
        <v/>
      </c>
      <c r="H1967" s="5"/>
      <c r="I1967" s="5"/>
      <c r="J1967" s="3" t="str">
        <f t="shared" si="90"/>
        <v/>
      </c>
      <c r="K1967" s="29" t="str">
        <f>IF(B1967="","",IF(J1967="","NA",IF(ISNA(VLOOKUP(J1967,'Default  Salaries'!D:E,2,FALSE)),IF(ISNA(VLOOKUP(I1967&amp;"-NA",'Default  Salaries'!D:E,2,FALSE)),"NA",VLOOKUP(I1967&amp;"-NA",'Default  Salaries'!D:E,2,FALSE)),VLOOKUP(J1967,'Default  Salaries'!D:E,2,FALSE))))</f>
        <v/>
      </c>
      <c r="L1967" s="46"/>
      <c r="M1967" s="19"/>
      <c r="N1967" s="45"/>
      <c r="O1967" s="45"/>
      <c r="P1967" s="7" t="str">
        <f t="shared" si="91"/>
        <v/>
      </c>
      <c r="Q1967" s="14"/>
      <c r="R1967" s="15"/>
      <c r="S1967" s="14"/>
      <c r="T1967" s="15"/>
      <c r="U1967" s="14"/>
      <c r="V1967" s="15"/>
      <c r="W1967" s="47"/>
      <c r="X1967" s="48"/>
      <c r="Y1967" s="47"/>
      <c r="Z1967" s="48"/>
      <c r="AA1967" s="47"/>
      <c r="AB1967" s="48"/>
      <c r="AC1967" s="47"/>
      <c r="AD1967" s="48"/>
      <c r="AE1967" s="47"/>
      <c r="AF1967" s="48"/>
      <c r="AG1967" s="47"/>
      <c r="AH1967" s="48"/>
      <c r="AI1967" s="47"/>
      <c r="AJ1967" s="48"/>
    </row>
    <row r="1968" spans="1:36" x14ac:dyDescent="0.25">
      <c r="A1968" s="7">
        <f t="shared" si="92"/>
        <v>1964</v>
      </c>
      <c r="B1968" s="8"/>
      <c r="C1968" s="5"/>
      <c r="D1968" s="5"/>
      <c r="E1968" s="5"/>
      <c r="F1968" s="7" t="str">
        <f>IF(E1968="","",IF(VLOOKUP(E1968,'Study Locations'!B:D,2,FALSE)="","",VLOOKUP(E1968,'Study Locations'!B:D,2,FALSE)))</f>
        <v/>
      </c>
      <c r="G1968" s="7" t="str">
        <f>IF(E1968="","",IF(VLOOKUP(E1968,'Study Locations'!B:D,3,FALSE)="","",VLOOKUP(E1968,'Study Locations'!B:D,3,FALSE)))</f>
        <v/>
      </c>
      <c r="H1968" s="5"/>
      <c r="I1968" s="5"/>
      <c r="J1968" s="3" t="str">
        <f t="shared" si="90"/>
        <v/>
      </c>
      <c r="K1968" s="29" t="str">
        <f>IF(B1968="","",IF(J1968="","NA",IF(ISNA(VLOOKUP(J1968,'Default  Salaries'!D:E,2,FALSE)),IF(ISNA(VLOOKUP(I1968&amp;"-NA",'Default  Salaries'!D:E,2,FALSE)),"NA",VLOOKUP(I1968&amp;"-NA",'Default  Salaries'!D:E,2,FALSE)),VLOOKUP(J1968,'Default  Salaries'!D:E,2,FALSE))))</f>
        <v/>
      </c>
      <c r="L1968" s="46"/>
      <c r="M1968" s="19"/>
      <c r="N1968" s="45"/>
      <c r="O1968" s="45"/>
      <c r="P1968" s="7" t="str">
        <f t="shared" si="91"/>
        <v/>
      </c>
      <c r="Q1968" s="14"/>
      <c r="R1968" s="15"/>
      <c r="S1968" s="14"/>
      <c r="T1968" s="15"/>
      <c r="U1968" s="14"/>
      <c r="V1968" s="15"/>
      <c r="W1968" s="47"/>
      <c r="X1968" s="48"/>
      <c r="Y1968" s="47"/>
      <c r="Z1968" s="48"/>
      <c r="AA1968" s="47"/>
      <c r="AB1968" s="48"/>
      <c r="AC1968" s="47"/>
      <c r="AD1968" s="48"/>
      <c r="AE1968" s="47"/>
      <c r="AF1968" s="48"/>
      <c r="AG1968" s="47"/>
      <c r="AH1968" s="48"/>
      <c r="AI1968" s="47"/>
      <c r="AJ1968" s="48"/>
    </row>
    <row r="1969" spans="1:36" x14ac:dyDescent="0.25">
      <c r="A1969" s="7">
        <f t="shared" si="92"/>
        <v>1965</v>
      </c>
      <c r="B1969" s="8"/>
      <c r="C1969" s="5"/>
      <c r="D1969" s="5"/>
      <c r="E1969" s="5"/>
      <c r="F1969" s="7" t="str">
        <f>IF(E1969="","",IF(VLOOKUP(E1969,'Study Locations'!B:D,2,FALSE)="","",VLOOKUP(E1969,'Study Locations'!B:D,2,FALSE)))</f>
        <v/>
      </c>
      <c r="G1969" s="7" t="str">
        <f>IF(E1969="","",IF(VLOOKUP(E1969,'Study Locations'!B:D,3,FALSE)="","",VLOOKUP(E1969,'Study Locations'!B:D,3,FALSE)))</f>
        <v/>
      </c>
      <c r="H1969" s="5"/>
      <c r="I1969" s="5"/>
      <c r="J1969" s="3" t="str">
        <f t="shared" si="90"/>
        <v/>
      </c>
      <c r="K1969" s="29" t="str">
        <f>IF(B1969="","",IF(J1969="","NA",IF(ISNA(VLOOKUP(J1969,'Default  Salaries'!D:E,2,FALSE)),IF(ISNA(VLOOKUP(I1969&amp;"-NA",'Default  Salaries'!D:E,2,FALSE)),"NA",VLOOKUP(I1969&amp;"-NA",'Default  Salaries'!D:E,2,FALSE)),VLOOKUP(J1969,'Default  Salaries'!D:E,2,FALSE))))</f>
        <v/>
      </c>
      <c r="L1969" s="46"/>
      <c r="M1969" s="19"/>
      <c r="N1969" s="45"/>
      <c r="O1969" s="45"/>
      <c r="P1969" s="7" t="str">
        <f t="shared" si="91"/>
        <v/>
      </c>
      <c r="Q1969" s="14"/>
      <c r="R1969" s="15"/>
      <c r="S1969" s="14"/>
      <c r="T1969" s="15"/>
      <c r="U1969" s="14"/>
      <c r="V1969" s="15"/>
      <c r="W1969" s="47"/>
      <c r="X1969" s="48"/>
      <c r="Y1969" s="47"/>
      <c r="Z1969" s="48"/>
      <c r="AA1969" s="47"/>
      <c r="AB1969" s="48"/>
      <c r="AC1969" s="47"/>
      <c r="AD1969" s="48"/>
      <c r="AE1969" s="47"/>
      <c r="AF1969" s="48"/>
      <c r="AG1969" s="47"/>
      <c r="AH1969" s="48"/>
      <c r="AI1969" s="47"/>
      <c r="AJ1969" s="48"/>
    </row>
    <row r="1970" spans="1:36" x14ac:dyDescent="0.25">
      <c r="A1970" s="7">
        <f t="shared" si="92"/>
        <v>1966</v>
      </c>
      <c r="B1970" s="8"/>
      <c r="C1970" s="5"/>
      <c r="D1970" s="5"/>
      <c r="E1970" s="5"/>
      <c r="F1970" s="7" t="str">
        <f>IF(E1970="","",IF(VLOOKUP(E1970,'Study Locations'!B:D,2,FALSE)="","",VLOOKUP(E1970,'Study Locations'!B:D,2,FALSE)))</f>
        <v/>
      </c>
      <c r="G1970" s="7" t="str">
        <f>IF(E1970="","",IF(VLOOKUP(E1970,'Study Locations'!B:D,3,FALSE)="","",VLOOKUP(E1970,'Study Locations'!B:D,3,FALSE)))</f>
        <v/>
      </c>
      <c r="H1970" s="5"/>
      <c r="I1970" s="5"/>
      <c r="J1970" s="3" t="str">
        <f t="shared" si="90"/>
        <v/>
      </c>
      <c r="K1970" s="29" t="str">
        <f>IF(B1970="","",IF(J1970="","NA",IF(ISNA(VLOOKUP(J1970,'Default  Salaries'!D:E,2,FALSE)),IF(ISNA(VLOOKUP(I1970&amp;"-NA",'Default  Salaries'!D:E,2,FALSE)),"NA",VLOOKUP(I1970&amp;"-NA",'Default  Salaries'!D:E,2,FALSE)),VLOOKUP(J1970,'Default  Salaries'!D:E,2,FALSE))))</f>
        <v/>
      </c>
      <c r="L1970" s="46"/>
      <c r="M1970" s="19"/>
      <c r="N1970" s="45"/>
      <c r="O1970" s="45"/>
      <c r="P1970" s="7" t="str">
        <f t="shared" si="91"/>
        <v/>
      </c>
      <c r="Q1970" s="14"/>
      <c r="R1970" s="15"/>
      <c r="S1970" s="14"/>
      <c r="T1970" s="15"/>
      <c r="U1970" s="14"/>
      <c r="V1970" s="15"/>
      <c r="W1970" s="47"/>
      <c r="X1970" s="48"/>
      <c r="Y1970" s="47"/>
      <c r="Z1970" s="48"/>
      <c r="AA1970" s="47"/>
      <c r="AB1970" s="48"/>
      <c r="AC1970" s="47"/>
      <c r="AD1970" s="48"/>
      <c r="AE1970" s="47"/>
      <c r="AF1970" s="48"/>
      <c r="AG1970" s="47"/>
      <c r="AH1970" s="48"/>
      <c r="AI1970" s="47"/>
      <c r="AJ1970" s="48"/>
    </row>
    <row r="1971" spans="1:36" x14ac:dyDescent="0.25">
      <c r="A1971" s="7">
        <f t="shared" si="92"/>
        <v>1967</v>
      </c>
      <c r="B1971" s="8"/>
      <c r="C1971" s="5"/>
      <c r="D1971" s="5"/>
      <c r="E1971" s="5"/>
      <c r="F1971" s="7" t="str">
        <f>IF(E1971="","",IF(VLOOKUP(E1971,'Study Locations'!B:D,2,FALSE)="","",VLOOKUP(E1971,'Study Locations'!B:D,2,FALSE)))</f>
        <v/>
      </c>
      <c r="G1971" s="7" t="str">
        <f>IF(E1971="","",IF(VLOOKUP(E1971,'Study Locations'!B:D,3,FALSE)="","",VLOOKUP(E1971,'Study Locations'!B:D,3,FALSE)))</f>
        <v/>
      </c>
      <c r="H1971" s="5"/>
      <c r="I1971" s="5"/>
      <c r="J1971" s="3" t="str">
        <f t="shared" si="90"/>
        <v/>
      </c>
      <c r="K1971" s="29" t="str">
        <f>IF(B1971="","",IF(J1971="","NA",IF(ISNA(VLOOKUP(J1971,'Default  Salaries'!D:E,2,FALSE)),IF(ISNA(VLOOKUP(I1971&amp;"-NA",'Default  Salaries'!D:E,2,FALSE)),"NA",VLOOKUP(I1971&amp;"-NA",'Default  Salaries'!D:E,2,FALSE)),VLOOKUP(J1971,'Default  Salaries'!D:E,2,FALSE))))</f>
        <v/>
      </c>
      <c r="L1971" s="46"/>
      <c r="M1971" s="19"/>
      <c r="N1971" s="45"/>
      <c r="O1971" s="45"/>
      <c r="P1971" s="7" t="str">
        <f t="shared" si="91"/>
        <v/>
      </c>
      <c r="Q1971" s="14"/>
      <c r="R1971" s="15"/>
      <c r="S1971" s="14"/>
      <c r="T1971" s="15"/>
      <c r="U1971" s="14"/>
      <c r="V1971" s="15"/>
      <c r="W1971" s="47"/>
      <c r="X1971" s="48"/>
      <c r="Y1971" s="47"/>
      <c r="Z1971" s="48"/>
      <c r="AA1971" s="47"/>
      <c r="AB1971" s="48"/>
      <c r="AC1971" s="47"/>
      <c r="AD1971" s="48"/>
      <c r="AE1971" s="47"/>
      <c r="AF1971" s="48"/>
      <c r="AG1971" s="47"/>
      <c r="AH1971" s="48"/>
      <c r="AI1971" s="47"/>
      <c r="AJ1971" s="48"/>
    </row>
    <row r="1972" spans="1:36" x14ac:dyDescent="0.25">
      <c r="A1972" s="7">
        <f t="shared" si="92"/>
        <v>1968</v>
      </c>
      <c r="B1972" s="8"/>
      <c r="C1972" s="5"/>
      <c r="D1972" s="5"/>
      <c r="E1972" s="5"/>
      <c r="F1972" s="7" t="str">
        <f>IF(E1972="","",IF(VLOOKUP(E1972,'Study Locations'!B:D,2,FALSE)="","",VLOOKUP(E1972,'Study Locations'!B:D,2,FALSE)))</f>
        <v/>
      </c>
      <c r="G1972" s="7" t="str">
        <f>IF(E1972="","",IF(VLOOKUP(E1972,'Study Locations'!B:D,3,FALSE)="","",VLOOKUP(E1972,'Study Locations'!B:D,3,FALSE)))</f>
        <v/>
      </c>
      <c r="H1972" s="5"/>
      <c r="I1972" s="5"/>
      <c r="J1972" s="3" t="str">
        <f t="shared" si="90"/>
        <v/>
      </c>
      <c r="K1972" s="29" t="str">
        <f>IF(B1972="","",IF(J1972="","NA",IF(ISNA(VLOOKUP(J1972,'Default  Salaries'!D:E,2,FALSE)),IF(ISNA(VLOOKUP(I1972&amp;"-NA",'Default  Salaries'!D:E,2,FALSE)),"NA",VLOOKUP(I1972&amp;"-NA",'Default  Salaries'!D:E,2,FALSE)),VLOOKUP(J1972,'Default  Salaries'!D:E,2,FALSE))))</f>
        <v/>
      </c>
      <c r="L1972" s="46"/>
      <c r="M1972" s="19"/>
      <c r="N1972" s="45"/>
      <c r="O1972" s="45"/>
      <c r="P1972" s="7" t="str">
        <f t="shared" si="91"/>
        <v/>
      </c>
      <c r="Q1972" s="14"/>
      <c r="R1972" s="15"/>
      <c r="S1972" s="14"/>
      <c r="T1972" s="15"/>
      <c r="U1972" s="14"/>
      <c r="V1972" s="15"/>
      <c r="W1972" s="47"/>
      <c r="X1972" s="48"/>
      <c r="Y1972" s="47"/>
      <c r="Z1972" s="48"/>
      <c r="AA1972" s="47"/>
      <c r="AB1972" s="48"/>
      <c r="AC1972" s="47"/>
      <c r="AD1972" s="48"/>
      <c r="AE1972" s="47"/>
      <c r="AF1972" s="48"/>
      <c r="AG1972" s="47"/>
      <c r="AH1972" s="48"/>
      <c r="AI1972" s="47"/>
      <c r="AJ1972" s="48"/>
    </row>
    <row r="1973" spans="1:36" x14ac:dyDescent="0.25">
      <c r="A1973" s="7">
        <f t="shared" si="92"/>
        <v>1969</v>
      </c>
      <c r="B1973" s="8"/>
      <c r="C1973" s="5"/>
      <c r="D1973" s="5"/>
      <c r="E1973" s="5"/>
      <c r="F1973" s="7" t="str">
        <f>IF(E1973="","",IF(VLOOKUP(E1973,'Study Locations'!B:D,2,FALSE)="","",VLOOKUP(E1973,'Study Locations'!B:D,2,FALSE)))</f>
        <v/>
      </c>
      <c r="G1973" s="7" t="str">
        <f>IF(E1973="","",IF(VLOOKUP(E1973,'Study Locations'!B:D,3,FALSE)="","",VLOOKUP(E1973,'Study Locations'!B:D,3,FALSE)))</f>
        <v/>
      </c>
      <c r="H1973" s="5"/>
      <c r="I1973" s="5"/>
      <c r="J1973" s="3" t="str">
        <f t="shared" si="90"/>
        <v/>
      </c>
      <c r="K1973" s="29" t="str">
        <f>IF(B1973="","",IF(J1973="","NA",IF(ISNA(VLOOKUP(J1973,'Default  Salaries'!D:E,2,FALSE)),IF(ISNA(VLOOKUP(I1973&amp;"-NA",'Default  Salaries'!D:E,2,FALSE)),"NA",VLOOKUP(I1973&amp;"-NA",'Default  Salaries'!D:E,2,FALSE)),VLOOKUP(J1973,'Default  Salaries'!D:E,2,FALSE))))</f>
        <v/>
      </c>
      <c r="L1973" s="46"/>
      <c r="M1973" s="19"/>
      <c r="N1973" s="45"/>
      <c r="O1973" s="45"/>
      <c r="P1973" s="7" t="str">
        <f t="shared" si="91"/>
        <v/>
      </c>
      <c r="Q1973" s="14"/>
      <c r="R1973" s="15"/>
      <c r="S1973" s="14"/>
      <c r="T1973" s="15"/>
      <c r="U1973" s="14"/>
      <c r="V1973" s="15"/>
      <c r="W1973" s="47"/>
      <c r="X1973" s="48"/>
      <c r="Y1973" s="47"/>
      <c r="Z1973" s="48"/>
      <c r="AA1973" s="47"/>
      <c r="AB1973" s="48"/>
      <c r="AC1973" s="47"/>
      <c r="AD1973" s="48"/>
      <c r="AE1973" s="47"/>
      <c r="AF1973" s="48"/>
      <c r="AG1973" s="47"/>
      <c r="AH1973" s="48"/>
      <c r="AI1973" s="47"/>
      <c r="AJ1973" s="48"/>
    </row>
    <row r="1974" spans="1:36" x14ac:dyDescent="0.25">
      <c r="A1974" s="7">
        <f t="shared" si="92"/>
        <v>1970</v>
      </c>
      <c r="B1974" s="8"/>
      <c r="C1974" s="5"/>
      <c r="D1974" s="5"/>
      <c r="E1974" s="5"/>
      <c r="F1974" s="7" t="str">
        <f>IF(E1974="","",IF(VLOOKUP(E1974,'Study Locations'!B:D,2,FALSE)="","",VLOOKUP(E1974,'Study Locations'!B:D,2,FALSE)))</f>
        <v/>
      </c>
      <c r="G1974" s="7" t="str">
        <f>IF(E1974="","",IF(VLOOKUP(E1974,'Study Locations'!B:D,3,FALSE)="","",VLOOKUP(E1974,'Study Locations'!B:D,3,FALSE)))</f>
        <v/>
      </c>
      <c r="H1974" s="5"/>
      <c r="I1974" s="5"/>
      <c r="J1974" s="3" t="str">
        <f t="shared" si="90"/>
        <v/>
      </c>
      <c r="K1974" s="29" t="str">
        <f>IF(B1974="","",IF(J1974="","NA",IF(ISNA(VLOOKUP(J1974,'Default  Salaries'!D:E,2,FALSE)),IF(ISNA(VLOOKUP(I1974&amp;"-NA",'Default  Salaries'!D:E,2,FALSE)),"NA",VLOOKUP(I1974&amp;"-NA",'Default  Salaries'!D:E,2,FALSE)),VLOOKUP(J1974,'Default  Salaries'!D:E,2,FALSE))))</f>
        <v/>
      </c>
      <c r="L1974" s="46"/>
      <c r="M1974" s="19"/>
      <c r="N1974" s="45"/>
      <c r="O1974" s="45"/>
      <c r="P1974" s="7" t="str">
        <f t="shared" si="91"/>
        <v/>
      </c>
      <c r="Q1974" s="14"/>
      <c r="R1974" s="15"/>
      <c r="S1974" s="14"/>
      <c r="T1974" s="15"/>
      <c r="U1974" s="14"/>
      <c r="V1974" s="15"/>
      <c r="W1974" s="47"/>
      <c r="X1974" s="48"/>
      <c r="Y1974" s="47"/>
      <c r="Z1974" s="48"/>
      <c r="AA1974" s="47"/>
      <c r="AB1974" s="48"/>
      <c r="AC1974" s="47"/>
      <c r="AD1974" s="48"/>
      <c r="AE1974" s="47"/>
      <c r="AF1974" s="48"/>
      <c r="AG1974" s="47"/>
      <c r="AH1974" s="48"/>
      <c r="AI1974" s="47"/>
      <c r="AJ1974" s="48"/>
    </row>
    <row r="1975" spans="1:36" x14ac:dyDescent="0.25">
      <c r="A1975" s="7">
        <f t="shared" si="92"/>
        <v>1971</v>
      </c>
      <c r="B1975" s="8"/>
      <c r="C1975" s="5"/>
      <c r="D1975" s="5"/>
      <c r="E1975" s="5"/>
      <c r="F1975" s="7" t="str">
        <f>IF(E1975="","",IF(VLOOKUP(E1975,'Study Locations'!B:D,2,FALSE)="","",VLOOKUP(E1975,'Study Locations'!B:D,2,FALSE)))</f>
        <v/>
      </c>
      <c r="G1975" s="7" t="str">
        <f>IF(E1975="","",IF(VLOOKUP(E1975,'Study Locations'!B:D,3,FALSE)="","",VLOOKUP(E1975,'Study Locations'!B:D,3,FALSE)))</f>
        <v/>
      </c>
      <c r="H1975" s="5"/>
      <c r="I1975" s="5"/>
      <c r="J1975" s="3" t="str">
        <f t="shared" si="90"/>
        <v/>
      </c>
      <c r="K1975" s="29" t="str">
        <f>IF(B1975="","",IF(J1975="","NA",IF(ISNA(VLOOKUP(J1975,'Default  Salaries'!D:E,2,FALSE)),IF(ISNA(VLOOKUP(I1975&amp;"-NA",'Default  Salaries'!D:E,2,FALSE)),"NA",VLOOKUP(I1975&amp;"-NA",'Default  Salaries'!D:E,2,FALSE)),VLOOKUP(J1975,'Default  Salaries'!D:E,2,FALSE))))</f>
        <v/>
      </c>
      <c r="L1975" s="46"/>
      <c r="M1975" s="19"/>
      <c r="N1975" s="45"/>
      <c r="O1975" s="45"/>
      <c r="P1975" s="7" t="str">
        <f t="shared" si="91"/>
        <v/>
      </c>
      <c r="Q1975" s="14"/>
      <c r="R1975" s="15"/>
      <c r="S1975" s="14"/>
      <c r="T1975" s="15"/>
      <c r="U1975" s="14"/>
      <c r="V1975" s="15"/>
      <c r="W1975" s="47"/>
      <c r="X1975" s="48"/>
      <c r="Y1975" s="47"/>
      <c r="Z1975" s="48"/>
      <c r="AA1975" s="47"/>
      <c r="AB1975" s="48"/>
      <c r="AC1975" s="47"/>
      <c r="AD1975" s="48"/>
      <c r="AE1975" s="47"/>
      <c r="AF1975" s="48"/>
      <c r="AG1975" s="47"/>
      <c r="AH1975" s="48"/>
      <c r="AI1975" s="47"/>
      <c r="AJ1975" s="48"/>
    </row>
    <row r="1976" spans="1:36" x14ac:dyDescent="0.25">
      <c r="A1976" s="7">
        <f t="shared" si="92"/>
        <v>1972</v>
      </c>
      <c r="B1976" s="8"/>
      <c r="C1976" s="5"/>
      <c r="D1976" s="5"/>
      <c r="E1976" s="5"/>
      <c r="F1976" s="7" t="str">
        <f>IF(E1976="","",IF(VLOOKUP(E1976,'Study Locations'!B:D,2,FALSE)="","",VLOOKUP(E1976,'Study Locations'!B:D,2,FALSE)))</f>
        <v/>
      </c>
      <c r="G1976" s="7" t="str">
        <f>IF(E1976="","",IF(VLOOKUP(E1976,'Study Locations'!B:D,3,FALSE)="","",VLOOKUP(E1976,'Study Locations'!B:D,3,FALSE)))</f>
        <v/>
      </c>
      <c r="H1976" s="5"/>
      <c r="I1976" s="5"/>
      <c r="J1976" s="3" t="str">
        <f t="shared" si="90"/>
        <v/>
      </c>
      <c r="K1976" s="29" t="str">
        <f>IF(B1976="","",IF(J1976="","NA",IF(ISNA(VLOOKUP(J1976,'Default  Salaries'!D:E,2,FALSE)),IF(ISNA(VLOOKUP(I1976&amp;"-NA",'Default  Salaries'!D:E,2,FALSE)),"NA",VLOOKUP(I1976&amp;"-NA",'Default  Salaries'!D:E,2,FALSE)),VLOOKUP(J1976,'Default  Salaries'!D:E,2,FALSE))))</f>
        <v/>
      </c>
      <c r="L1976" s="46"/>
      <c r="M1976" s="19"/>
      <c r="N1976" s="45"/>
      <c r="O1976" s="45"/>
      <c r="P1976" s="7" t="str">
        <f t="shared" si="91"/>
        <v/>
      </c>
      <c r="Q1976" s="14"/>
      <c r="R1976" s="15"/>
      <c r="S1976" s="14"/>
      <c r="T1976" s="15"/>
      <c r="U1976" s="14"/>
      <c r="V1976" s="15"/>
      <c r="W1976" s="47"/>
      <c r="X1976" s="48"/>
      <c r="Y1976" s="47"/>
      <c r="Z1976" s="48"/>
      <c r="AA1976" s="47"/>
      <c r="AB1976" s="48"/>
      <c r="AC1976" s="47"/>
      <c r="AD1976" s="48"/>
      <c r="AE1976" s="47"/>
      <c r="AF1976" s="48"/>
      <c r="AG1976" s="47"/>
      <c r="AH1976" s="48"/>
      <c r="AI1976" s="47"/>
      <c r="AJ1976" s="48"/>
    </row>
    <row r="1977" spans="1:36" x14ac:dyDescent="0.25">
      <c r="A1977" s="7">
        <f t="shared" si="92"/>
        <v>1973</v>
      </c>
      <c r="B1977" s="8"/>
      <c r="C1977" s="5"/>
      <c r="D1977" s="5"/>
      <c r="E1977" s="5"/>
      <c r="F1977" s="7" t="str">
        <f>IF(E1977="","",IF(VLOOKUP(E1977,'Study Locations'!B:D,2,FALSE)="","",VLOOKUP(E1977,'Study Locations'!B:D,2,FALSE)))</f>
        <v/>
      </c>
      <c r="G1977" s="7" t="str">
        <f>IF(E1977="","",IF(VLOOKUP(E1977,'Study Locations'!B:D,3,FALSE)="","",VLOOKUP(E1977,'Study Locations'!B:D,3,FALSE)))</f>
        <v/>
      </c>
      <c r="H1977" s="5"/>
      <c r="I1977" s="5"/>
      <c r="J1977" s="3" t="str">
        <f t="shared" si="90"/>
        <v/>
      </c>
      <c r="K1977" s="29" t="str">
        <f>IF(B1977="","",IF(J1977="","NA",IF(ISNA(VLOOKUP(J1977,'Default  Salaries'!D:E,2,FALSE)),IF(ISNA(VLOOKUP(I1977&amp;"-NA",'Default  Salaries'!D:E,2,FALSE)),"NA",VLOOKUP(I1977&amp;"-NA",'Default  Salaries'!D:E,2,FALSE)),VLOOKUP(J1977,'Default  Salaries'!D:E,2,FALSE))))</f>
        <v/>
      </c>
      <c r="L1977" s="46"/>
      <c r="M1977" s="19"/>
      <c r="N1977" s="45"/>
      <c r="O1977" s="45"/>
      <c r="P1977" s="7" t="str">
        <f t="shared" si="91"/>
        <v/>
      </c>
      <c r="Q1977" s="14"/>
      <c r="R1977" s="15"/>
      <c r="S1977" s="14"/>
      <c r="T1977" s="15"/>
      <c r="U1977" s="14"/>
      <c r="V1977" s="15"/>
      <c r="W1977" s="47"/>
      <c r="X1977" s="48"/>
      <c r="Y1977" s="47"/>
      <c r="Z1977" s="48"/>
      <c r="AA1977" s="47"/>
      <c r="AB1977" s="48"/>
      <c r="AC1977" s="47"/>
      <c r="AD1977" s="48"/>
      <c r="AE1977" s="47"/>
      <c r="AF1977" s="48"/>
      <c r="AG1977" s="47"/>
      <c r="AH1977" s="48"/>
      <c r="AI1977" s="47"/>
      <c r="AJ1977" s="48"/>
    </row>
    <row r="1978" spans="1:36" x14ac:dyDescent="0.25">
      <c r="A1978" s="7">
        <f t="shared" si="92"/>
        <v>1974</v>
      </c>
      <c r="B1978" s="8"/>
      <c r="C1978" s="5"/>
      <c r="D1978" s="5"/>
      <c r="E1978" s="5"/>
      <c r="F1978" s="7" t="str">
        <f>IF(E1978="","",IF(VLOOKUP(E1978,'Study Locations'!B:D,2,FALSE)="","",VLOOKUP(E1978,'Study Locations'!B:D,2,FALSE)))</f>
        <v/>
      </c>
      <c r="G1978" s="7" t="str">
        <f>IF(E1978="","",IF(VLOOKUP(E1978,'Study Locations'!B:D,3,FALSE)="","",VLOOKUP(E1978,'Study Locations'!B:D,3,FALSE)))</f>
        <v/>
      </c>
      <c r="H1978" s="5"/>
      <c r="I1978" s="5"/>
      <c r="J1978" s="3" t="str">
        <f t="shared" si="90"/>
        <v/>
      </c>
      <c r="K1978" s="29" t="str">
        <f>IF(B1978="","",IF(J1978="","NA",IF(ISNA(VLOOKUP(J1978,'Default  Salaries'!D:E,2,FALSE)),IF(ISNA(VLOOKUP(I1978&amp;"-NA",'Default  Salaries'!D:E,2,FALSE)),"NA",VLOOKUP(I1978&amp;"-NA",'Default  Salaries'!D:E,2,FALSE)),VLOOKUP(J1978,'Default  Salaries'!D:E,2,FALSE))))</f>
        <v/>
      </c>
      <c r="L1978" s="46"/>
      <c r="M1978" s="19"/>
      <c r="N1978" s="45"/>
      <c r="O1978" s="45"/>
      <c r="P1978" s="7" t="str">
        <f t="shared" si="91"/>
        <v/>
      </c>
      <c r="Q1978" s="14"/>
      <c r="R1978" s="15"/>
      <c r="S1978" s="14"/>
      <c r="T1978" s="15"/>
      <c r="U1978" s="14"/>
      <c r="V1978" s="15"/>
      <c r="W1978" s="47"/>
      <c r="X1978" s="48"/>
      <c r="Y1978" s="47"/>
      <c r="Z1978" s="48"/>
      <c r="AA1978" s="47"/>
      <c r="AB1978" s="48"/>
      <c r="AC1978" s="47"/>
      <c r="AD1978" s="48"/>
      <c r="AE1978" s="47"/>
      <c r="AF1978" s="48"/>
      <c r="AG1978" s="47"/>
      <c r="AH1978" s="48"/>
      <c r="AI1978" s="47"/>
      <c r="AJ1978" s="48"/>
    </row>
    <row r="1979" spans="1:36" x14ac:dyDescent="0.25">
      <c r="A1979" s="7">
        <f t="shared" si="92"/>
        <v>1975</v>
      </c>
      <c r="B1979" s="8"/>
      <c r="C1979" s="5"/>
      <c r="D1979" s="5"/>
      <c r="E1979" s="5"/>
      <c r="F1979" s="7" t="str">
        <f>IF(E1979="","",IF(VLOOKUP(E1979,'Study Locations'!B:D,2,FALSE)="","",VLOOKUP(E1979,'Study Locations'!B:D,2,FALSE)))</f>
        <v/>
      </c>
      <c r="G1979" s="7" t="str">
        <f>IF(E1979="","",IF(VLOOKUP(E1979,'Study Locations'!B:D,3,FALSE)="","",VLOOKUP(E1979,'Study Locations'!B:D,3,FALSE)))</f>
        <v/>
      </c>
      <c r="H1979" s="5"/>
      <c r="I1979" s="5"/>
      <c r="J1979" s="3" t="str">
        <f t="shared" si="90"/>
        <v/>
      </c>
      <c r="K1979" s="29" t="str">
        <f>IF(B1979="","",IF(J1979="","NA",IF(ISNA(VLOOKUP(J1979,'Default  Salaries'!D:E,2,FALSE)),IF(ISNA(VLOOKUP(I1979&amp;"-NA",'Default  Salaries'!D:E,2,FALSE)),"NA",VLOOKUP(I1979&amp;"-NA",'Default  Salaries'!D:E,2,FALSE)),VLOOKUP(J1979,'Default  Salaries'!D:E,2,FALSE))))</f>
        <v/>
      </c>
      <c r="L1979" s="46"/>
      <c r="M1979" s="19"/>
      <c r="N1979" s="45"/>
      <c r="O1979" s="45"/>
      <c r="P1979" s="7" t="str">
        <f t="shared" si="91"/>
        <v/>
      </c>
      <c r="Q1979" s="14"/>
      <c r="R1979" s="15"/>
      <c r="S1979" s="14"/>
      <c r="T1979" s="15"/>
      <c r="U1979" s="14"/>
      <c r="V1979" s="15"/>
      <c r="W1979" s="47"/>
      <c r="X1979" s="48"/>
      <c r="Y1979" s="47"/>
      <c r="Z1979" s="48"/>
      <c r="AA1979" s="47"/>
      <c r="AB1979" s="48"/>
      <c r="AC1979" s="47"/>
      <c r="AD1979" s="48"/>
      <c r="AE1979" s="47"/>
      <c r="AF1979" s="48"/>
      <c r="AG1979" s="47"/>
      <c r="AH1979" s="48"/>
      <c r="AI1979" s="47"/>
      <c r="AJ1979" s="48"/>
    </row>
    <row r="1980" spans="1:36" x14ac:dyDescent="0.25">
      <c r="A1980" s="7">
        <f t="shared" si="92"/>
        <v>1976</v>
      </c>
      <c r="B1980" s="8"/>
      <c r="C1980" s="5"/>
      <c r="D1980" s="5"/>
      <c r="E1980" s="5"/>
      <c r="F1980" s="7" t="str">
        <f>IF(E1980="","",IF(VLOOKUP(E1980,'Study Locations'!B:D,2,FALSE)="","",VLOOKUP(E1980,'Study Locations'!B:D,2,FALSE)))</f>
        <v/>
      </c>
      <c r="G1980" s="7" t="str">
        <f>IF(E1980="","",IF(VLOOKUP(E1980,'Study Locations'!B:D,3,FALSE)="","",VLOOKUP(E1980,'Study Locations'!B:D,3,FALSE)))</f>
        <v/>
      </c>
      <c r="H1980" s="5"/>
      <c r="I1980" s="5"/>
      <c r="J1980" s="3" t="str">
        <f t="shared" si="90"/>
        <v/>
      </c>
      <c r="K1980" s="29" t="str">
        <f>IF(B1980="","",IF(J1980="","NA",IF(ISNA(VLOOKUP(J1980,'Default  Salaries'!D:E,2,FALSE)),IF(ISNA(VLOOKUP(I1980&amp;"-NA",'Default  Salaries'!D:E,2,FALSE)),"NA",VLOOKUP(I1980&amp;"-NA",'Default  Salaries'!D:E,2,FALSE)),VLOOKUP(J1980,'Default  Salaries'!D:E,2,FALSE))))</f>
        <v/>
      </c>
      <c r="L1980" s="46"/>
      <c r="M1980" s="19"/>
      <c r="N1980" s="45"/>
      <c r="O1980" s="45"/>
      <c r="P1980" s="7" t="str">
        <f t="shared" si="91"/>
        <v/>
      </c>
      <c r="Q1980" s="14"/>
      <c r="R1980" s="15"/>
      <c r="S1980" s="14"/>
      <c r="T1980" s="15"/>
      <c r="U1980" s="14"/>
      <c r="V1980" s="15"/>
      <c r="W1980" s="47"/>
      <c r="X1980" s="48"/>
      <c r="Y1980" s="47"/>
      <c r="Z1980" s="48"/>
      <c r="AA1980" s="47"/>
      <c r="AB1980" s="48"/>
      <c r="AC1980" s="47"/>
      <c r="AD1980" s="48"/>
      <c r="AE1980" s="47"/>
      <c r="AF1980" s="48"/>
      <c r="AG1980" s="47"/>
      <c r="AH1980" s="48"/>
      <c r="AI1980" s="47"/>
      <c r="AJ1980" s="48"/>
    </row>
    <row r="1981" spans="1:36" x14ac:dyDescent="0.25">
      <c r="A1981" s="7">
        <f t="shared" si="92"/>
        <v>1977</v>
      </c>
      <c r="B1981" s="8"/>
      <c r="C1981" s="5"/>
      <c r="D1981" s="5"/>
      <c r="E1981" s="5"/>
      <c r="F1981" s="7" t="str">
        <f>IF(E1981="","",IF(VLOOKUP(E1981,'Study Locations'!B:D,2,FALSE)="","",VLOOKUP(E1981,'Study Locations'!B:D,2,FALSE)))</f>
        <v/>
      </c>
      <c r="G1981" s="7" t="str">
        <f>IF(E1981="","",IF(VLOOKUP(E1981,'Study Locations'!B:D,3,FALSE)="","",VLOOKUP(E1981,'Study Locations'!B:D,3,FALSE)))</f>
        <v/>
      </c>
      <c r="H1981" s="5"/>
      <c r="I1981" s="5"/>
      <c r="J1981" s="3" t="str">
        <f t="shared" si="90"/>
        <v/>
      </c>
      <c r="K1981" s="29" t="str">
        <f>IF(B1981="","",IF(J1981="","NA",IF(ISNA(VLOOKUP(J1981,'Default  Salaries'!D:E,2,FALSE)),IF(ISNA(VLOOKUP(I1981&amp;"-NA",'Default  Salaries'!D:E,2,FALSE)),"NA",VLOOKUP(I1981&amp;"-NA",'Default  Salaries'!D:E,2,FALSE)),VLOOKUP(J1981,'Default  Salaries'!D:E,2,FALSE))))</f>
        <v/>
      </c>
      <c r="L1981" s="46"/>
      <c r="M1981" s="19"/>
      <c r="N1981" s="45"/>
      <c r="O1981" s="45"/>
      <c r="P1981" s="7" t="str">
        <f t="shared" si="91"/>
        <v/>
      </c>
      <c r="Q1981" s="14"/>
      <c r="R1981" s="15"/>
      <c r="S1981" s="14"/>
      <c r="T1981" s="15"/>
      <c r="U1981" s="14"/>
      <c r="V1981" s="15"/>
      <c r="W1981" s="47"/>
      <c r="X1981" s="48"/>
      <c r="Y1981" s="47"/>
      <c r="Z1981" s="48"/>
      <c r="AA1981" s="47"/>
      <c r="AB1981" s="48"/>
      <c r="AC1981" s="47"/>
      <c r="AD1981" s="48"/>
      <c r="AE1981" s="47"/>
      <c r="AF1981" s="48"/>
      <c r="AG1981" s="47"/>
      <c r="AH1981" s="48"/>
      <c r="AI1981" s="47"/>
      <c r="AJ1981" s="48"/>
    </row>
    <row r="1982" spans="1:36" x14ac:dyDescent="0.25">
      <c r="A1982" s="7">
        <f t="shared" si="92"/>
        <v>1978</v>
      </c>
      <c r="B1982" s="8"/>
      <c r="C1982" s="5"/>
      <c r="D1982" s="5"/>
      <c r="E1982" s="5"/>
      <c r="F1982" s="7" t="str">
        <f>IF(E1982="","",IF(VLOOKUP(E1982,'Study Locations'!B:D,2,FALSE)="","",VLOOKUP(E1982,'Study Locations'!B:D,2,FALSE)))</f>
        <v/>
      </c>
      <c r="G1982" s="7" t="str">
        <f>IF(E1982="","",IF(VLOOKUP(E1982,'Study Locations'!B:D,3,FALSE)="","",VLOOKUP(E1982,'Study Locations'!B:D,3,FALSE)))</f>
        <v/>
      </c>
      <c r="H1982" s="5"/>
      <c r="I1982" s="5"/>
      <c r="J1982" s="3" t="str">
        <f t="shared" si="90"/>
        <v/>
      </c>
      <c r="K1982" s="29" t="str">
        <f>IF(B1982="","",IF(J1982="","NA",IF(ISNA(VLOOKUP(J1982,'Default  Salaries'!D:E,2,FALSE)),IF(ISNA(VLOOKUP(I1982&amp;"-NA",'Default  Salaries'!D:E,2,FALSE)),"NA",VLOOKUP(I1982&amp;"-NA",'Default  Salaries'!D:E,2,FALSE)),VLOOKUP(J1982,'Default  Salaries'!D:E,2,FALSE))))</f>
        <v/>
      </c>
      <c r="L1982" s="46"/>
      <c r="M1982" s="19"/>
      <c r="N1982" s="45"/>
      <c r="O1982" s="45"/>
      <c r="P1982" s="7" t="str">
        <f t="shared" si="91"/>
        <v/>
      </c>
      <c r="Q1982" s="14"/>
      <c r="R1982" s="15"/>
      <c r="S1982" s="14"/>
      <c r="T1982" s="15"/>
      <c r="U1982" s="14"/>
      <c r="V1982" s="15"/>
      <c r="W1982" s="47"/>
      <c r="X1982" s="48"/>
      <c r="Y1982" s="47"/>
      <c r="Z1982" s="48"/>
      <c r="AA1982" s="47"/>
      <c r="AB1982" s="48"/>
      <c r="AC1982" s="47"/>
      <c r="AD1982" s="48"/>
      <c r="AE1982" s="47"/>
      <c r="AF1982" s="48"/>
      <c r="AG1982" s="47"/>
      <c r="AH1982" s="48"/>
      <c r="AI1982" s="47"/>
      <c r="AJ1982" s="48"/>
    </row>
    <row r="1983" spans="1:36" x14ac:dyDescent="0.25">
      <c r="A1983" s="7">
        <f t="shared" si="92"/>
        <v>1979</v>
      </c>
      <c r="B1983" s="8"/>
      <c r="C1983" s="5"/>
      <c r="D1983" s="5"/>
      <c r="E1983" s="5"/>
      <c r="F1983" s="7" t="str">
        <f>IF(E1983="","",IF(VLOOKUP(E1983,'Study Locations'!B:D,2,FALSE)="","",VLOOKUP(E1983,'Study Locations'!B:D,2,FALSE)))</f>
        <v/>
      </c>
      <c r="G1983" s="7" t="str">
        <f>IF(E1983="","",IF(VLOOKUP(E1983,'Study Locations'!B:D,3,FALSE)="","",VLOOKUP(E1983,'Study Locations'!B:D,3,FALSE)))</f>
        <v/>
      </c>
      <c r="H1983" s="5"/>
      <c r="I1983" s="5"/>
      <c r="J1983" s="3" t="str">
        <f t="shared" si="90"/>
        <v/>
      </c>
      <c r="K1983" s="29" t="str">
        <f>IF(B1983="","",IF(J1983="","NA",IF(ISNA(VLOOKUP(J1983,'Default  Salaries'!D:E,2,FALSE)),IF(ISNA(VLOOKUP(I1983&amp;"-NA",'Default  Salaries'!D:E,2,FALSE)),"NA",VLOOKUP(I1983&amp;"-NA",'Default  Salaries'!D:E,2,FALSE)),VLOOKUP(J1983,'Default  Salaries'!D:E,2,FALSE))))</f>
        <v/>
      </c>
      <c r="L1983" s="46"/>
      <c r="M1983" s="19"/>
      <c r="N1983" s="45"/>
      <c r="O1983" s="45"/>
      <c r="P1983" s="7" t="str">
        <f t="shared" si="91"/>
        <v/>
      </c>
      <c r="Q1983" s="14"/>
      <c r="R1983" s="15"/>
      <c r="S1983" s="14"/>
      <c r="T1983" s="15"/>
      <c r="U1983" s="14"/>
      <c r="V1983" s="15"/>
      <c r="W1983" s="47"/>
      <c r="X1983" s="48"/>
      <c r="Y1983" s="47"/>
      <c r="Z1983" s="48"/>
      <c r="AA1983" s="47"/>
      <c r="AB1983" s="48"/>
      <c r="AC1983" s="47"/>
      <c r="AD1983" s="48"/>
      <c r="AE1983" s="47"/>
      <c r="AF1983" s="48"/>
      <c r="AG1983" s="47"/>
      <c r="AH1983" s="48"/>
      <c r="AI1983" s="47"/>
      <c r="AJ1983" s="48"/>
    </row>
    <row r="1984" spans="1:36" x14ac:dyDescent="0.25">
      <c r="A1984" s="7">
        <f t="shared" si="92"/>
        <v>1980</v>
      </c>
      <c r="B1984" s="8"/>
      <c r="C1984" s="5"/>
      <c r="D1984" s="5"/>
      <c r="E1984" s="5"/>
      <c r="F1984" s="7" t="str">
        <f>IF(E1984="","",IF(VLOOKUP(E1984,'Study Locations'!B:D,2,FALSE)="","",VLOOKUP(E1984,'Study Locations'!B:D,2,FALSE)))</f>
        <v/>
      </c>
      <c r="G1984" s="7" t="str">
        <f>IF(E1984="","",IF(VLOOKUP(E1984,'Study Locations'!B:D,3,FALSE)="","",VLOOKUP(E1984,'Study Locations'!B:D,3,FALSE)))</f>
        <v/>
      </c>
      <c r="H1984" s="5"/>
      <c r="I1984" s="5"/>
      <c r="J1984" s="3" t="str">
        <f t="shared" si="90"/>
        <v/>
      </c>
      <c r="K1984" s="29" t="str">
        <f>IF(B1984="","",IF(J1984="","NA",IF(ISNA(VLOOKUP(J1984,'Default  Salaries'!D:E,2,FALSE)),IF(ISNA(VLOOKUP(I1984&amp;"-NA",'Default  Salaries'!D:E,2,FALSE)),"NA",VLOOKUP(I1984&amp;"-NA",'Default  Salaries'!D:E,2,FALSE)),VLOOKUP(J1984,'Default  Salaries'!D:E,2,FALSE))))</f>
        <v/>
      </c>
      <c r="L1984" s="46"/>
      <c r="M1984" s="19"/>
      <c r="N1984" s="45"/>
      <c r="O1984" s="45"/>
      <c r="P1984" s="7" t="str">
        <f t="shared" si="91"/>
        <v/>
      </c>
      <c r="Q1984" s="14"/>
      <c r="R1984" s="15"/>
      <c r="S1984" s="14"/>
      <c r="T1984" s="15"/>
      <c r="U1984" s="14"/>
      <c r="V1984" s="15"/>
      <c r="W1984" s="47"/>
      <c r="X1984" s="48"/>
      <c r="Y1984" s="47"/>
      <c r="Z1984" s="48"/>
      <c r="AA1984" s="47"/>
      <c r="AB1984" s="48"/>
      <c r="AC1984" s="47"/>
      <c r="AD1984" s="48"/>
      <c r="AE1984" s="47"/>
      <c r="AF1984" s="48"/>
      <c r="AG1984" s="47"/>
      <c r="AH1984" s="48"/>
      <c r="AI1984" s="47"/>
      <c r="AJ1984" s="48"/>
    </row>
    <row r="1985" spans="1:36" x14ac:dyDescent="0.25">
      <c r="A1985" s="7">
        <f t="shared" si="92"/>
        <v>1981</v>
      </c>
      <c r="B1985" s="8"/>
      <c r="C1985" s="5"/>
      <c r="D1985" s="5"/>
      <c r="E1985" s="5"/>
      <c r="F1985" s="7" t="str">
        <f>IF(E1985="","",IF(VLOOKUP(E1985,'Study Locations'!B:D,2,FALSE)="","",VLOOKUP(E1985,'Study Locations'!B:D,2,FALSE)))</f>
        <v/>
      </c>
      <c r="G1985" s="7" t="str">
        <f>IF(E1985="","",IF(VLOOKUP(E1985,'Study Locations'!B:D,3,FALSE)="","",VLOOKUP(E1985,'Study Locations'!B:D,3,FALSE)))</f>
        <v/>
      </c>
      <c r="H1985" s="5"/>
      <c r="I1985" s="5"/>
      <c r="J1985" s="3" t="str">
        <f t="shared" si="90"/>
        <v/>
      </c>
      <c r="K1985" s="29" t="str">
        <f>IF(B1985="","",IF(J1985="","NA",IF(ISNA(VLOOKUP(J1985,'Default  Salaries'!D:E,2,FALSE)),IF(ISNA(VLOOKUP(I1985&amp;"-NA",'Default  Salaries'!D:E,2,FALSE)),"NA",VLOOKUP(I1985&amp;"-NA",'Default  Salaries'!D:E,2,FALSE)),VLOOKUP(J1985,'Default  Salaries'!D:E,2,FALSE))))</f>
        <v/>
      </c>
      <c r="L1985" s="46"/>
      <c r="M1985" s="19"/>
      <c r="N1985" s="45"/>
      <c r="O1985" s="45"/>
      <c r="P1985" s="7" t="str">
        <f t="shared" si="91"/>
        <v/>
      </c>
      <c r="Q1985" s="14"/>
      <c r="R1985" s="15"/>
      <c r="S1985" s="14"/>
      <c r="T1985" s="15"/>
      <c r="U1985" s="14"/>
      <c r="V1985" s="15"/>
      <c r="W1985" s="47"/>
      <c r="X1985" s="48"/>
      <c r="Y1985" s="47"/>
      <c r="Z1985" s="48"/>
      <c r="AA1985" s="47"/>
      <c r="AB1985" s="48"/>
      <c r="AC1985" s="47"/>
      <c r="AD1985" s="48"/>
      <c r="AE1985" s="47"/>
      <c r="AF1985" s="48"/>
      <c r="AG1985" s="47"/>
      <c r="AH1985" s="48"/>
      <c r="AI1985" s="47"/>
      <c r="AJ1985" s="48"/>
    </row>
    <row r="1986" spans="1:36" x14ac:dyDescent="0.25">
      <c r="A1986" s="7">
        <f t="shared" si="92"/>
        <v>1982</v>
      </c>
      <c r="B1986" s="8"/>
      <c r="C1986" s="5"/>
      <c r="D1986" s="5"/>
      <c r="E1986" s="5"/>
      <c r="F1986" s="7" t="str">
        <f>IF(E1986="","",IF(VLOOKUP(E1986,'Study Locations'!B:D,2,FALSE)="","",VLOOKUP(E1986,'Study Locations'!B:D,2,FALSE)))</f>
        <v/>
      </c>
      <c r="G1986" s="7" t="str">
        <f>IF(E1986="","",IF(VLOOKUP(E1986,'Study Locations'!B:D,3,FALSE)="","",VLOOKUP(E1986,'Study Locations'!B:D,3,FALSE)))</f>
        <v/>
      </c>
      <c r="H1986" s="5"/>
      <c r="I1986" s="5"/>
      <c r="J1986" s="3" t="str">
        <f t="shared" si="90"/>
        <v/>
      </c>
      <c r="K1986" s="29" t="str">
        <f>IF(B1986="","",IF(J1986="","NA",IF(ISNA(VLOOKUP(J1986,'Default  Salaries'!D:E,2,FALSE)),IF(ISNA(VLOOKUP(I1986&amp;"-NA",'Default  Salaries'!D:E,2,FALSE)),"NA",VLOOKUP(I1986&amp;"-NA",'Default  Salaries'!D:E,2,FALSE)),VLOOKUP(J1986,'Default  Salaries'!D:E,2,FALSE))))</f>
        <v/>
      </c>
      <c r="L1986" s="46"/>
      <c r="M1986" s="19"/>
      <c r="N1986" s="45"/>
      <c r="O1986" s="45"/>
      <c r="P1986" s="7" t="str">
        <f t="shared" si="91"/>
        <v/>
      </c>
      <c r="Q1986" s="14"/>
      <c r="R1986" s="15"/>
      <c r="S1986" s="14"/>
      <c r="T1986" s="15"/>
      <c r="U1986" s="14"/>
      <c r="V1986" s="15"/>
      <c r="W1986" s="47"/>
      <c r="X1986" s="48"/>
      <c r="Y1986" s="47"/>
      <c r="Z1986" s="48"/>
      <c r="AA1986" s="47"/>
      <c r="AB1986" s="48"/>
      <c r="AC1986" s="47"/>
      <c r="AD1986" s="48"/>
      <c r="AE1986" s="47"/>
      <c r="AF1986" s="48"/>
      <c r="AG1986" s="47"/>
      <c r="AH1986" s="48"/>
      <c r="AI1986" s="47"/>
      <c r="AJ1986" s="48"/>
    </row>
    <row r="1987" spans="1:36" x14ac:dyDescent="0.25">
      <c r="A1987" s="7">
        <f t="shared" si="92"/>
        <v>1983</v>
      </c>
      <c r="B1987" s="8"/>
      <c r="C1987" s="5"/>
      <c r="D1987" s="5"/>
      <c r="E1987" s="5"/>
      <c r="F1987" s="7" t="str">
        <f>IF(E1987="","",IF(VLOOKUP(E1987,'Study Locations'!B:D,2,FALSE)="","",VLOOKUP(E1987,'Study Locations'!B:D,2,FALSE)))</f>
        <v/>
      </c>
      <c r="G1987" s="7" t="str">
        <f>IF(E1987="","",IF(VLOOKUP(E1987,'Study Locations'!B:D,3,FALSE)="","",VLOOKUP(E1987,'Study Locations'!B:D,3,FALSE)))</f>
        <v/>
      </c>
      <c r="H1987" s="5"/>
      <c r="I1987" s="5"/>
      <c r="J1987" s="3" t="str">
        <f t="shared" si="90"/>
        <v/>
      </c>
      <c r="K1987" s="29" t="str">
        <f>IF(B1987="","",IF(J1987="","NA",IF(ISNA(VLOOKUP(J1987,'Default  Salaries'!D:E,2,FALSE)),IF(ISNA(VLOOKUP(I1987&amp;"-NA",'Default  Salaries'!D:E,2,FALSE)),"NA",VLOOKUP(I1987&amp;"-NA",'Default  Salaries'!D:E,2,FALSE)),VLOOKUP(J1987,'Default  Salaries'!D:E,2,FALSE))))</f>
        <v/>
      </c>
      <c r="L1987" s="46"/>
      <c r="M1987" s="19"/>
      <c r="N1987" s="45"/>
      <c r="O1987" s="45"/>
      <c r="P1987" s="7" t="str">
        <f t="shared" si="91"/>
        <v/>
      </c>
      <c r="Q1987" s="14"/>
      <c r="R1987" s="15"/>
      <c r="S1987" s="14"/>
      <c r="T1987" s="15"/>
      <c r="U1987" s="14"/>
      <c r="V1987" s="15"/>
      <c r="W1987" s="47"/>
      <c r="X1987" s="48"/>
      <c r="Y1987" s="47"/>
      <c r="Z1987" s="48"/>
      <c r="AA1987" s="47"/>
      <c r="AB1987" s="48"/>
      <c r="AC1987" s="47"/>
      <c r="AD1987" s="48"/>
      <c r="AE1987" s="47"/>
      <c r="AF1987" s="48"/>
      <c r="AG1987" s="47"/>
      <c r="AH1987" s="48"/>
      <c r="AI1987" s="47"/>
      <c r="AJ1987" s="48"/>
    </row>
    <row r="1988" spans="1:36" x14ac:dyDescent="0.25">
      <c r="A1988" s="7">
        <f t="shared" si="92"/>
        <v>1984</v>
      </c>
      <c r="B1988" s="8"/>
      <c r="C1988" s="5"/>
      <c r="D1988" s="5"/>
      <c r="E1988" s="5"/>
      <c r="F1988" s="7" t="str">
        <f>IF(E1988="","",IF(VLOOKUP(E1988,'Study Locations'!B:D,2,FALSE)="","",VLOOKUP(E1988,'Study Locations'!B:D,2,FALSE)))</f>
        <v/>
      </c>
      <c r="G1988" s="7" t="str">
        <f>IF(E1988="","",IF(VLOOKUP(E1988,'Study Locations'!B:D,3,FALSE)="","",VLOOKUP(E1988,'Study Locations'!B:D,3,FALSE)))</f>
        <v/>
      </c>
      <c r="H1988" s="5"/>
      <c r="I1988" s="5"/>
      <c r="J1988" s="3" t="str">
        <f t="shared" si="90"/>
        <v/>
      </c>
      <c r="K1988" s="29" t="str">
        <f>IF(B1988="","",IF(J1988="","NA",IF(ISNA(VLOOKUP(J1988,'Default  Salaries'!D:E,2,FALSE)),IF(ISNA(VLOOKUP(I1988&amp;"-NA",'Default  Salaries'!D:E,2,FALSE)),"NA",VLOOKUP(I1988&amp;"-NA",'Default  Salaries'!D:E,2,FALSE)),VLOOKUP(J1988,'Default  Salaries'!D:E,2,FALSE))))</f>
        <v/>
      </c>
      <c r="L1988" s="46"/>
      <c r="M1988" s="19"/>
      <c r="N1988" s="45"/>
      <c r="O1988" s="45"/>
      <c r="P1988" s="7" t="str">
        <f t="shared" si="91"/>
        <v/>
      </c>
      <c r="Q1988" s="14"/>
      <c r="R1988" s="15"/>
      <c r="S1988" s="14"/>
      <c r="T1988" s="15"/>
      <c r="U1988" s="14"/>
      <c r="V1988" s="15"/>
      <c r="W1988" s="47"/>
      <c r="X1988" s="48"/>
      <c r="Y1988" s="47"/>
      <c r="Z1988" s="48"/>
      <c r="AA1988" s="47"/>
      <c r="AB1988" s="48"/>
      <c r="AC1988" s="47"/>
      <c r="AD1988" s="48"/>
      <c r="AE1988" s="47"/>
      <c r="AF1988" s="48"/>
      <c r="AG1988" s="47"/>
      <c r="AH1988" s="48"/>
      <c r="AI1988" s="47"/>
      <c r="AJ1988" s="48"/>
    </row>
    <row r="1989" spans="1:36" x14ac:dyDescent="0.25">
      <c r="A1989" s="7">
        <f t="shared" si="92"/>
        <v>1985</v>
      </c>
      <c r="B1989" s="8"/>
      <c r="C1989" s="5"/>
      <c r="D1989" s="5"/>
      <c r="E1989" s="5"/>
      <c r="F1989" s="7" t="str">
        <f>IF(E1989="","",IF(VLOOKUP(E1989,'Study Locations'!B:D,2,FALSE)="","",VLOOKUP(E1989,'Study Locations'!B:D,2,FALSE)))</f>
        <v/>
      </c>
      <c r="G1989" s="7" t="str">
        <f>IF(E1989="","",IF(VLOOKUP(E1989,'Study Locations'!B:D,3,FALSE)="","",VLOOKUP(E1989,'Study Locations'!B:D,3,FALSE)))</f>
        <v/>
      </c>
      <c r="H1989" s="5"/>
      <c r="I1989" s="5"/>
      <c r="J1989" s="3" t="str">
        <f t="shared" si="90"/>
        <v/>
      </c>
      <c r="K1989" s="29" t="str">
        <f>IF(B1989="","",IF(J1989="","NA",IF(ISNA(VLOOKUP(J1989,'Default  Salaries'!D:E,2,FALSE)),IF(ISNA(VLOOKUP(I1989&amp;"-NA",'Default  Salaries'!D:E,2,FALSE)),"NA",VLOOKUP(I1989&amp;"-NA",'Default  Salaries'!D:E,2,FALSE)),VLOOKUP(J1989,'Default  Salaries'!D:E,2,FALSE))))</f>
        <v/>
      </c>
      <c r="L1989" s="46"/>
      <c r="M1989" s="19"/>
      <c r="N1989" s="45"/>
      <c r="O1989" s="45"/>
      <c r="P1989" s="7" t="str">
        <f t="shared" si="91"/>
        <v/>
      </c>
      <c r="Q1989" s="14"/>
      <c r="R1989" s="15"/>
      <c r="S1989" s="14"/>
      <c r="T1989" s="15"/>
      <c r="U1989" s="14"/>
      <c r="V1989" s="15"/>
      <c r="W1989" s="47"/>
      <c r="X1989" s="48"/>
      <c r="Y1989" s="47"/>
      <c r="Z1989" s="48"/>
      <c r="AA1989" s="47"/>
      <c r="AB1989" s="48"/>
      <c r="AC1989" s="47"/>
      <c r="AD1989" s="48"/>
      <c r="AE1989" s="47"/>
      <c r="AF1989" s="48"/>
      <c r="AG1989" s="47"/>
      <c r="AH1989" s="48"/>
      <c r="AI1989" s="47"/>
      <c r="AJ1989" s="48"/>
    </row>
    <row r="1990" spans="1:36" x14ac:dyDescent="0.25">
      <c r="A1990" s="7">
        <f t="shared" si="92"/>
        <v>1986</v>
      </c>
      <c r="B1990" s="8"/>
      <c r="C1990" s="5"/>
      <c r="D1990" s="5"/>
      <c r="E1990" s="5"/>
      <c r="F1990" s="7" t="str">
        <f>IF(E1990="","",IF(VLOOKUP(E1990,'Study Locations'!B:D,2,FALSE)="","",VLOOKUP(E1990,'Study Locations'!B:D,2,FALSE)))</f>
        <v/>
      </c>
      <c r="G1990" s="7" t="str">
        <f>IF(E1990="","",IF(VLOOKUP(E1990,'Study Locations'!B:D,3,FALSE)="","",VLOOKUP(E1990,'Study Locations'!B:D,3,FALSE)))</f>
        <v/>
      </c>
      <c r="H1990" s="5"/>
      <c r="I1990" s="5"/>
      <c r="J1990" s="3" t="str">
        <f t="shared" ref="J1990:J2004" si="93">IF(I1990&lt;&gt;"",I1990&amp;"-"&amp;H1990,"")</f>
        <v/>
      </c>
      <c r="K1990" s="29" t="str">
        <f>IF(B1990="","",IF(J1990="","NA",IF(ISNA(VLOOKUP(J1990,'Default  Salaries'!D:E,2,FALSE)),IF(ISNA(VLOOKUP(I1990&amp;"-NA",'Default  Salaries'!D:E,2,FALSE)),"NA",VLOOKUP(I1990&amp;"-NA",'Default  Salaries'!D:E,2,FALSE)),VLOOKUP(J1990,'Default  Salaries'!D:E,2,FALSE))))</f>
        <v/>
      </c>
      <c r="L1990" s="46"/>
      <c r="M1990" s="19"/>
      <c r="N1990" s="45"/>
      <c r="O1990" s="45"/>
      <c r="P1990" s="7" t="str">
        <f t="shared" ref="P1990:P2004" si="94">IF(B1990&lt;&gt;"",COUNT(R1990,T1990,V1990,X1990,Z1990,AB1990,AD1990,AF1990,AH1990,AJ1990),"")</f>
        <v/>
      </c>
      <c r="Q1990" s="14"/>
      <c r="R1990" s="15"/>
      <c r="S1990" s="14"/>
      <c r="T1990" s="15"/>
      <c r="U1990" s="14"/>
      <c r="V1990" s="15"/>
      <c r="W1990" s="47"/>
      <c r="X1990" s="48"/>
      <c r="Y1990" s="47"/>
      <c r="Z1990" s="48"/>
      <c r="AA1990" s="47"/>
      <c r="AB1990" s="48"/>
      <c r="AC1990" s="47"/>
      <c r="AD1990" s="48"/>
      <c r="AE1990" s="47"/>
      <c r="AF1990" s="48"/>
      <c r="AG1990" s="47"/>
      <c r="AH1990" s="48"/>
      <c r="AI1990" s="47"/>
      <c r="AJ1990" s="48"/>
    </row>
    <row r="1991" spans="1:36" x14ac:dyDescent="0.25">
      <c r="A1991" s="7">
        <f t="shared" ref="A1991:A2004" si="95">A1990+1</f>
        <v>1987</v>
      </c>
      <c r="B1991" s="8"/>
      <c r="C1991" s="5"/>
      <c r="D1991" s="5"/>
      <c r="E1991" s="5"/>
      <c r="F1991" s="7" t="str">
        <f>IF(E1991="","",IF(VLOOKUP(E1991,'Study Locations'!B:D,2,FALSE)="","",VLOOKUP(E1991,'Study Locations'!B:D,2,FALSE)))</f>
        <v/>
      </c>
      <c r="G1991" s="7" t="str">
        <f>IF(E1991="","",IF(VLOOKUP(E1991,'Study Locations'!B:D,3,FALSE)="","",VLOOKUP(E1991,'Study Locations'!B:D,3,FALSE)))</f>
        <v/>
      </c>
      <c r="H1991" s="5"/>
      <c r="I1991" s="5"/>
      <c r="J1991" s="3" t="str">
        <f t="shared" si="93"/>
        <v/>
      </c>
      <c r="K1991" s="29" t="str">
        <f>IF(B1991="","",IF(J1991="","NA",IF(ISNA(VLOOKUP(J1991,'Default  Salaries'!D:E,2,FALSE)),IF(ISNA(VLOOKUP(I1991&amp;"-NA",'Default  Salaries'!D:E,2,FALSE)),"NA",VLOOKUP(I1991&amp;"-NA",'Default  Salaries'!D:E,2,FALSE)),VLOOKUP(J1991,'Default  Salaries'!D:E,2,FALSE))))</f>
        <v/>
      </c>
      <c r="L1991" s="46"/>
      <c r="M1991" s="19"/>
      <c r="N1991" s="45"/>
      <c r="O1991" s="45"/>
      <c r="P1991" s="7" t="str">
        <f t="shared" si="94"/>
        <v/>
      </c>
      <c r="Q1991" s="14"/>
      <c r="R1991" s="15"/>
      <c r="S1991" s="14"/>
      <c r="T1991" s="15"/>
      <c r="U1991" s="14"/>
      <c r="V1991" s="15"/>
      <c r="W1991" s="47"/>
      <c r="X1991" s="48"/>
      <c r="Y1991" s="47"/>
      <c r="Z1991" s="48"/>
      <c r="AA1991" s="47"/>
      <c r="AB1991" s="48"/>
      <c r="AC1991" s="47"/>
      <c r="AD1991" s="48"/>
      <c r="AE1991" s="47"/>
      <c r="AF1991" s="48"/>
      <c r="AG1991" s="47"/>
      <c r="AH1991" s="48"/>
      <c r="AI1991" s="47"/>
      <c r="AJ1991" s="48"/>
    </row>
    <row r="1992" spans="1:36" x14ac:dyDescent="0.25">
      <c r="A1992" s="7">
        <f t="shared" si="95"/>
        <v>1988</v>
      </c>
      <c r="B1992" s="8"/>
      <c r="C1992" s="5"/>
      <c r="D1992" s="5"/>
      <c r="E1992" s="5"/>
      <c r="F1992" s="7" t="str">
        <f>IF(E1992="","",IF(VLOOKUP(E1992,'Study Locations'!B:D,2,FALSE)="","",VLOOKUP(E1992,'Study Locations'!B:D,2,FALSE)))</f>
        <v/>
      </c>
      <c r="G1992" s="7" t="str">
        <f>IF(E1992="","",IF(VLOOKUP(E1992,'Study Locations'!B:D,3,FALSE)="","",VLOOKUP(E1992,'Study Locations'!B:D,3,FALSE)))</f>
        <v/>
      </c>
      <c r="H1992" s="5"/>
      <c r="I1992" s="5"/>
      <c r="J1992" s="3" t="str">
        <f t="shared" si="93"/>
        <v/>
      </c>
      <c r="K1992" s="29" t="str">
        <f>IF(B1992="","",IF(J1992="","NA",IF(ISNA(VLOOKUP(J1992,'Default  Salaries'!D:E,2,FALSE)),IF(ISNA(VLOOKUP(I1992&amp;"-NA",'Default  Salaries'!D:E,2,FALSE)),"NA",VLOOKUP(I1992&amp;"-NA",'Default  Salaries'!D:E,2,FALSE)),VLOOKUP(J1992,'Default  Salaries'!D:E,2,FALSE))))</f>
        <v/>
      </c>
      <c r="L1992" s="46"/>
      <c r="M1992" s="19"/>
      <c r="N1992" s="45"/>
      <c r="O1992" s="45"/>
      <c r="P1992" s="7" t="str">
        <f t="shared" si="94"/>
        <v/>
      </c>
      <c r="Q1992" s="14"/>
      <c r="R1992" s="15"/>
      <c r="S1992" s="14"/>
      <c r="T1992" s="15"/>
      <c r="U1992" s="14"/>
      <c r="V1992" s="15"/>
      <c r="W1992" s="47"/>
      <c r="X1992" s="48"/>
      <c r="Y1992" s="47"/>
      <c r="Z1992" s="48"/>
      <c r="AA1992" s="47"/>
      <c r="AB1992" s="48"/>
      <c r="AC1992" s="47"/>
      <c r="AD1992" s="48"/>
      <c r="AE1992" s="47"/>
      <c r="AF1992" s="48"/>
      <c r="AG1992" s="47"/>
      <c r="AH1992" s="48"/>
      <c r="AI1992" s="47"/>
      <c r="AJ1992" s="48"/>
    </row>
    <row r="1993" spans="1:36" x14ac:dyDescent="0.25">
      <c r="A1993" s="7">
        <f t="shared" si="95"/>
        <v>1989</v>
      </c>
      <c r="B1993" s="8"/>
      <c r="C1993" s="5"/>
      <c r="D1993" s="5"/>
      <c r="E1993" s="5"/>
      <c r="F1993" s="7" t="str">
        <f>IF(E1993="","",IF(VLOOKUP(E1993,'Study Locations'!B:D,2,FALSE)="","",VLOOKUP(E1993,'Study Locations'!B:D,2,FALSE)))</f>
        <v/>
      </c>
      <c r="G1993" s="7" t="str">
        <f>IF(E1993="","",IF(VLOOKUP(E1993,'Study Locations'!B:D,3,FALSE)="","",VLOOKUP(E1993,'Study Locations'!B:D,3,FALSE)))</f>
        <v/>
      </c>
      <c r="H1993" s="5"/>
      <c r="I1993" s="5"/>
      <c r="J1993" s="3" t="str">
        <f t="shared" si="93"/>
        <v/>
      </c>
      <c r="K1993" s="29" t="str">
        <f>IF(B1993="","",IF(J1993="","NA",IF(ISNA(VLOOKUP(J1993,'Default  Salaries'!D:E,2,FALSE)),IF(ISNA(VLOOKUP(I1993&amp;"-NA",'Default  Salaries'!D:E,2,FALSE)),"NA",VLOOKUP(I1993&amp;"-NA",'Default  Salaries'!D:E,2,FALSE)),VLOOKUP(J1993,'Default  Salaries'!D:E,2,FALSE))))</f>
        <v/>
      </c>
      <c r="L1993" s="46"/>
      <c r="M1993" s="19"/>
      <c r="N1993" s="45"/>
      <c r="O1993" s="45"/>
      <c r="P1993" s="7" t="str">
        <f t="shared" si="94"/>
        <v/>
      </c>
      <c r="Q1993" s="14"/>
      <c r="R1993" s="15"/>
      <c r="S1993" s="14"/>
      <c r="T1993" s="15"/>
      <c r="U1993" s="14"/>
      <c r="V1993" s="15"/>
      <c r="W1993" s="47"/>
      <c r="X1993" s="48"/>
      <c r="Y1993" s="47"/>
      <c r="Z1993" s="48"/>
      <c r="AA1993" s="47"/>
      <c r="AB1993" s="48"/>
      <c r="AC1993" s="47"/>
      <c r="AD1993" s="48"/>
      <c r="AE1993" s="47"/>
      <c r="AF1993" s="48"/>
      <c r="AG1993" s="47"/>
      <c r="AH1993" s="48"/>
      <c r="AI1993" s="47"/>
      <c r="AJ1993" s="48"/>
    </row>
    <row r="1994" spans="1:36" x14ac:dyDescent="0.25">
      <c r="A1994" s="7">
        <f t="shared" si="95"/>
        <v>1990</v>
      </c>
      <c r="B1994" s="8"/>
      <c r="C1994" s="5"/>
      <c r="D1994" s="5"/>
      <c r="E1994" s="5"/>
      <c r="F1994" s="7" t="str">
        <f>IF(E1994="","",IF(VLOOKUP(E1994,'Study Locations'!B:D,2,FALSE)="","",VLOOKUP(E1994,'Study Locations'!B:D,2,FALSE)))</f>
        <v/>
      </c>
      <c r="G1994" s="7" t="str">
        <f>IF(E1994="","",IF(VLOOKUP(E1994,'Study Locations'!B:D,3,FALSE)="","",VLOOKUP(E1994,'Study Locations'!B:D,3,FALSE)))</f>
        <v/>
      </c>
      <c r="H1994" s="5"/>
      <c r="I1994" s="5"/>
      <c r="J1994" s="3" t="str">
        <f t="shared" si="93"/>
        <v/>
      </c>
      <c r="K1994" s="29" t="str">
        <f>IF(B1994="","",IF(J1994="","NA",IF(ISNA(VLOOKUP(J1994,'Default  Salaries'!D:E,2,FALSE)),IF(ISNA(VLOOKUP(I1994&amp;"-NA",'Default  Salaries'!D:E,2,FALSE)),"NA",VLOOKUP(I1994&amp;"-NA",'Default  Salaries'!D:E,2,FALSE)),VLOOKUP(J1994,'Default  Salaries'!D:E,2,FALSE))))</f>
        <v/>
      </c>
      <c r="L1994" s="46"/>
      <c r="M1994" s="19"/>
      <c r="N1994" s="45"/>
      <c r="O1994" s="45"/>
      <c r="P1994" s="7" t="str">
        <f t="shared" si="94"/>
        <v/>
      </c>
      <c r="Q1994" s="14"/>
      <c r="R1994" s="15"/>
      <c r="S1994" s="14"/>
      <c r="T1994" s="15"/>
      <c r="U1994" s="14"/>
      <c r="V1994" s="15"/>
      <c r="W1994" s="47"/>
      <c r="X1994" s="48"/>
      <c r="Y1994" s="47"/>
      <c r="Z1994" s="48"/>
      <c r="AA1994" s="47"/>
      <c r="AB1994" s="48"/>
      <c r="AC1994" s="47"/>
      <c r="AD1994" s="48"/>
      <c r="AE1994" s="47"/>
      <c r="AF1994" s="48"/>
      <c r="AG1994" s="47"/>
      <c r="AH1994" s="48"/>
      <c r="AI1994" s="47"/>
      <c r="AJ1994" s="48"/>
    </row>
    <row r="1995" spans="1:36" x14ac:dyDescent="0.25">
      <c r="A1995" s="7">
        <f t="shared" si="95"/>
        <v>1991</v>
      </c>
      <c r="B1995" s="8"/>
      <c r="C1995" s="5"/>
      <c r="D1995" s="5"/>
      <c r="E1995" s="5"/>
      <c r="F1995" s="7" t="str">
        <f>IF(E1995="","",IF(VLOOKUP(E1995,'Study Locations'!B:D,2,FALSE)="","",VLOOKUP(E1995,'Study Locations'!B:D,2,FALSE)))</f>
        <v/>
      </c>
      <c r="G1995" s="7" t="str">
        <f>IF(E1995="","",IF(VLOOKUP(E1995,'Study Locations'!B:D,3,FALSE)="","",VLOOKUP(E1995,'Study Locations'!B:D,3,FALSE)))</f>
        <v/>
      </c>
      <c r="H1995" s="5"/>
      <c r="I1995" s="5"/>
      <c r="J1995" s="3" t="str">
        <f t="shared" si="93"/>
        <v/>
      </c>
      <c r="K1995" s="29" t="str">
        <f>IF(B1995="","",IF(J1995="","NA",IF(ISNA(VLOOKUP(J1995,'Default  Salaries'!D:E,2,FALSE)),IF(ISNA(VLOOKUP(I1995&amp;"-NA",'Default  Salaries'!D:E,2,FALSE)),"NA",VLOOKUP(I1995&amp;"-NA",'Default  Salaries'!D:E,2,FALSE)),VLOOKUP(J1995,'Default  Salaries'!D:E,2,FALSE))))</f>
        <v/>
      </c>
      <c r="L1995" s="46"/>
      <c r="M1995" s="19"/>
      <c r="N1995" s="45"/>
      <c r="O1995" s="45"/>
      <c r="P1995" s="7" t="str">
        <f t="shared" si="94"/>
        <v/>
      </c>
      <c r="Q1995" s="14"/>
      <c r="R1995" s="15"/>
      <c r="S1995" s="14"/>
      <c r="T1995" s="15"/>
      <c r="U1995" s="14"/>
      <c r="V1995" s="15"/>
      <c r="W1995" s="47"/>
      <c r="X1995" s="48"/>
      <c r="Y1995" s="47"/>
      <c r="Z1995" s="48"/>
      <c r="AA1995" s="47"/>
      <c r="AB1995" s="48"/>
      <c r="AC1995" s="47"/>
      <c r="AD1995" s="48"/>
      <c r="AE1995" s="47"/>
      <c r="AF1995" s="48"/>
      <c r="AG1995" s="47"/>
      <c r="AH1995" s="48"/>
      <c r="AI1995" s="47"/>
      <c r="AJ1995" s="48"/>
    </row>
    <row r="1996" spans="1:36" x14ac:dyDescent="0.25">
      <c r="A1996" s="7">
        <f t="shared" si="95"/>
        <v>1992</v>
      </c>
      <c r="B1996" s="8"/>
      <c r="C1996" s="5"/>
      <c r="D1996" s="5"/>
      <c r="E1996" s="5"/>
      <c r="F1996" s="7" t="str">
        <f>IF(E1996="","",IF(VLOOKUP(E1996,'Study Locations'!B:D,2,FALSE)="","",VLOOKUP(E1996,'Study Locations'!B:D,2,FALSE)))</f>
        <v/>
      </c>
      <c r="G1996" s="7" t="str">
        <f>IF(E1996="","",IF(VLOOKUP(E1996,'Study Locations'!B:D,3,FALSE)="","",VLOOKUP(E1996,'Study Locations'!B:D,3,FALSE)))</f>
        <v/>
      </c>
      <c r="H1996" s="5"/>
      <c r="I1996" s="5"/>
      <c r="J1996" s="3" t="str">
        <f t="shared" si="93"/>
        <v/>
      </c>
      <c r="K1996" s="29" t="str">
        <f>IF(B1996="","",IF(J1996="","NA",IF(ISNA(VLOOKUP(J1996,'Default  Salaries'!D:E,2,FALSE)),IF(ISNA(VLOOKUP(I1996&amp;"-NA",'Default  Salaries'!D:E,2,FALSE)),"NA",VLOOKUP(I1996&amp;"-NA",'Default  Salaries'!D:E,2,FALSE)),VLOOKUP(J1996,'Default  Salaries'!D:E,2,FALSE))))</f>
        <v/>
      </c>
      <c r="L1996" s="46"/>
      <c r="M1996" s="19"/>
      <c r="N1996" s="45"/>
      <c r="O1996" s="45"/>
      <c r="P1996" s="7" t="str">
        <f t="shared" si="94"/>
        <v/>
      </c>
      <c r="Q1996" s="14"/>
      <c r="R1996" s="15"/>
      <c r="S1996" s="14"/>
      <c r="T1996" s="15"/>
      <c r="U1996" s="14"/>
      <c r="V1996" s="15"/>
      <c r="W1996" s="47"/>
      <c r="X1996" s="48"/>
      <c r="Y1996" s="47"/>
      <c r="Z1996" s="48"/>
      <c r="AA1996" s="47"/>
      <c r="AB1996" s="48"/>
      <c r="AC1996" s="47"/>
      <c r="AD1996" s="48"/>
      <c r="AE1996" s="47"/>
      <c r="AF1996" s="48"/>
      <c r="AG1996" s="47"/>
      <c r="AH1996" s="48"/>
      <c r="AI1996" s="47"/>
      <c r="AJ1996" s="48"/>
    </row>
    <row r="1997" spans="1:36" x14ac:dyDescent="0.25">
      <c r="A1997" s="7">
        <f t="shared" si="95"/>
        <v>1993</v>
      </c>
      <c r="B1997" s="8"/>
      <c r="C1997" s="5"/>
      <c r="D1997" s="5"/>
      <c r="E1997" s="5"/>
      <c r="F1997" s="7" t="str">
        <f>IF(E1997="","",IF(VLOOKUP(E1997,'Study Locations'!B:D,2,FALSE)="","",VLOOKUP(E1997,'Study Locations'!B:D,2,FALSE)))</f>
        <v/>
      </c>
      <c r="G1997" s="7" t="str">
        <f>IF(E1997="","",IF(VLOOKUP(E1997,'Study Locations'!B:D,3,FALSE)="","",VLOOKUP(E1997,'Study Locations'!B:D,3,FALSE)))</f>
        <v/>
      </c>
      <c r="H1997" s="5"/>
      <c r="I1997" s="5"/>
      <c r="J1997" s="3" t="str">
        <f t="shared" si="93"/>
        <v/>
      </c>
      <c r="K1997" s="29" t="str">
        <f>IF(B1997="","",IF(J1997="","NA",IF(ISNA(VLOOKUP(J1997,'Default  Salaries'!D:E,2,FALSE)),IF(ISNA(VLOOKUP(I1997&amp;"-NA",'Default  Salaries'!D:E,2,FALSE)),"NA",VLOOKUP(I1997&amp;"-NA",'Default  Salaries'!D:E,2,FALSE)),VLOOKUP(J1997,'Default  Salaries'!D:E,2,FALSE))))</f>
        <v/>
      </c>
      <c r="L1997" s="46"/>
      <c r="M1997" s="19"/>
      <c r="N1997" s="45"/>
      <c r="O1997" s="45"/>
      <c r="P1997" s="7" t="str">
        <f t="shared" si="94"/>
        <v/>
      </c>
      <c r="Q1997" s="14"/>
      <c r="R1997" s="15"/>
      <c r="S1997" s="14"/>
      <c r="T1997" s="15"/>
      <c r="U1997" s="14"/>
      <c r="V1997" s="15"/>
      <c r="W1997" s="47"/>
      <c r="X1997" s="48"/>
      <c r="Y1997" s="47"/>
      <c r="Z1997" s="48"/>
      <c r="AA1997" s="47"/>
      <c r="AB1997" s="48"/>
      <c r="AC1997" s="47"/>
      <c r="AD1997" s="48"/>
      <c r="AE1997" s="47"/>
      <c r="AF1997" s="48"/>
      <c r="AG1997" s="47"/>
      <c r="AH1997" s="48"/>
      <c r="AI1997" s="47"/>
      <c r="AJ1997" s="48"/>
    </row>
    <row r="1998" spans="1:36" x14ac:dyDescent="0.25">
      <c r="A1998" s="7">
        <f t="shared" si="95"/>
        <v>1994</v>
      </c>
      <c r="B1998" s="8"/>
      <c r="C1998" s="5"/>
      <c r="D1998" s="5"/>
      <c r="E1998" s="5"/>
      <c r="F1998" s="7" t="str">
        <f>IF(E1998="","",IF(VLOOKUP(E1998,'Study Locations'!B:D,2,FALSE)="","",VLOOKUP(E1998,'Study Locations'!B:D,2,FALSE)))</f>
        <v/>
      </c>
      <c r="G1998" s="7" t="str">
        <f>IF(E1998="","",IF(VLOOKUP(E1998,'Study Locations'!B:D,3,FALSE)="","",VLOOKUP(E1998,'Study Locations'!B:D,3,FALSE)))</f>
        <v/>
      </c>
      <c r="H1998" s="5"/>
      <c r="I1998" s="5"/>
      <c r="J1998" s="3" t="str">
        <f t="shared" si="93"/>
        <v/>
      </c>
      <c r="K1998" s="29" t="str">
        <f>IF(B1998="","",IF(J1998="","NA",IF(ISNA(VLOOKUP(J1998,'Default  Salaries'!D:E,2,FALSE)),IF(ISNA(VLOOKUP(I1998&amp;"-NA",'Default  Salaries'!D:E,2,FALSE)),"NA",VLOOKUP(I1998&amp;"-NA",'Default  Salaries'!D:E,2,FALSE)),VLOOKUP(J1998,'Default  Salaries'!D:E,2,FALSE))))</f>
        <v/>
      </c>
      <c r="L1998" s="46"/>
      <c r="M1998" s="19"/>
      <c r="N1998" s="45"/>
      <c r="O1998" s="45"/>
      <c r="P1998" s="7" t="str">
        <f t="shared" si="94"/>
        <v/>
      </c>
      <c r="Q1998" s="14"/>
      <c r="R1998" s="15"/>
      <c r="S1998" s="14"/>
      <c r="T1998" s="15"/>
      <c r="U1998" s="14"/>
      <c r="V1998" s="15"/>
      <c r="W1998" s="47"/>
      <c r="X1998" s="48"/>
      <c r="Y1998" s="47"/>
      <c r="Z1998" s="48"/>
      <c r="AA1998" s="47"/>
      <c r="AB1998" s="48"/>
      <c r="AC1998" s="47"/>
      <c r="AD1998" s="48"/>
      <c r="AE1998" s="47"/>
      <c r="AF1998" s="48"/>
      <c r="AG1998" s="47"/>
      <c r="AH1998" s="48"/>
      <c r="AI1998" s="47"/>
      <c r="AJ1998" s="48"/>
    </row>
    <row r="1999" spans="1:36" x14ac:dyDescent="0.25">
      <c r="A1999" s="7">
        <f t="shared" si="95"/>
        <v>1995</v>
      </c>
      <c r="B1999" s="8"/>
      <c r="C1999" s="5"/>
      <c r="D1999" s="5"/>
      <c r="E1999" s="5"/>
      <c r="F1999" s="7" t="str">
        <f>IF(E1999="","",IF(VLOOKUP(E1999,'Study Locations'!B:D,2,FALSE)="","",VLOOKUP(E1999,'Study Locations'!B:D,2,FALSE)))</f>
        <v/>
      </c>
      <c r="G1999" s="7" t="str">
        <f>IF(E1999="","",IF(VLOOKUP(E1999,'Study Locations'!B:D,3,FALSE)="","",VLOOKUP(E1999,'Study Locations'!B:D,3,FALSE)))</f>
        <v/>
      </c>
      <c r="H1999" s="5"/>
      <c r="I1999" s="5"/>
      <c r="J1999" s="3" t="str">
        <f t="shared" si="93"/>
        <v/>
      </c>
      <c r="K1999" s="29" t="str">
        <f>IF(B1999="","",IF(J1999="","NA",IF(ISNA(VLOOKUP(J1999,'Default  Salaries'!D:E,2,FALSE)),IF(ISNA(VLOOKUP(I1999&amp;"-NA",'Default  Salaries'!D:E,2,FALSE)),"NA",VLOOKUP(I1999&amp;"-NA",'Default  Salaries'!D:E,2,FALSE)),VLOOKUP(J1999,'Default  Salaries'!D:E,2,FALSE))))</f>
        <v/>
      </c>
      <c r="L1999" s="46"/>
      <c r="M1999" s="19"/>
      <c r="N1999" s="45"/>
      <c r="O1999" s="45"/>
      <c r="P1999" s="7" t="str">
        <f t="shared" si="94"/>
        <v/>
      </c>
      <c r="Q1999" s="14"/>
      <c r="R1999" s="15"/>
      <c r="S1999" s="14"/>
      <c r="T1999" s="15"/>
      <c r="U1999" s="14"/>
      <c r="V1999" s="15"/>
      <c r="W1999" s="47"/>
      <c r="X1999" s="48"/>
      <c r="Y1999" s="47"/>
      <c r="Z1999" s="48"/>
      <c r="AA1999" s="47"/>
      <c r="AB1999" s="48"/>
      <c r="AC1999" s="47"/>
      <c r="AD1999" s="48"/>
      <c r="AE1999" s="47"/>
      <c r="AF1999" s="48"/>
      <c r="AG1999" s="47"/>
      <c r="AH1999" s="48"/>
      <c r="AI1999" s="47"/>
      <c r="AJ1999" s="48"/>
    </row>
    <row r="2000" spans="1:36" x14ac:dyDescent="0.25">
      <c r="A2000" s="7">
        <f t="shared" si="95"/>
        <v>1996</v>
      </c>
      <c r="B2000" s="8"/>
      <c r="C2000" s="5"/>
      <c r="D2000" s="5"/>
      <c r="E2000" s="5"/>
      <c r="F2000" s="7" t="str">
        <f>IF(E2000="","",IF(VLOOKUP(E2000,'Study Locations'!B:D,2,FALSE)="","",VLOOKUP(E2000,'Study Locations'!B:D,2,FALSE)))</f>
        <v/>
      </c>
      <c r="G2000" s="7" t="str">
        <f>IF(E2000="","",IF(VLOOKUP(E2000,'Study Locations'!B:D,3,FALSE)="","",VLOOKUP(E2000,'Study Locations'!B:D,3,FALSE)))</f>
        <v/>
      </c>
      <c r="H2000" s="5"/>
      <c r="I2000" s="5"/>
      <c r="J2000" s="3" t="str">
        <f t="shared" si="93"/>
        <v/>
      </c>
      <c r="K2000" s="29" t="str">
        <f>IF(B2000="","",IF(J2000="","NA",IF(ISNA(VLOOKUP(J2000,'Default  Salaries'!D:E,2,FALSE)),IF(ISNA(VLOOKUP(I2000&amp;"-NA",'Default  Salaries'!D:E,2,FALSE)),"NA",VLOOKUP(I2000&amp;"-NA",'Default  Salaries'!D:E,2,FALSE)),VLOOKUP(J2000,'Default  Salaries'!D:E,2,FALSE))))</f>
        <v/>
      </c>
      <c r="L2000" s="46"/>
      <c r="M2000" s="19"/>
      <c r="N2000" s="45"/>
      <c r="O2000" s="45"/>
      <c r="P2000" s="7" t="str">
        <f t="shared" si="94"/>
        <v/>
      </c>
      <c r="Q2000" s="14"/>
      <c r="R2000" s="15"/>
      <c r="S2000" s="14"/>
      <c r="T2000" s="15"/>
      <c r="U2000" s="14"/>
      <c r="V2000" s="15"/>
      <c r="W2000" s="47"/>
      <c r="X2000" s="48"/>
      <c r="Y2000" s="47"/>
      <c r="Z2000" s="48"/>
      <c r="AA2000" s="47"/>
      <c r="AB2000" s="48"/>
      <c r="AC2000" s="47"/>
      <c r="AD2000" s="48"/>
      <c r="AE2000" s="47"/>
      <c r="AF2000" s="48"/>
      <c r="AG2000" s="47"/>
      <c r="AH2000" s="48"/>
      <c r="AI2000" s="47"/>
      <c r="AJ2000" s="48"/>
    </row>
    <row r="2001" spans="1:36" x14ac:dyDescent="0.25">
      <c r="A2001" s="7">
        <f t="shared" si="95"/>
        <v>1997</v>
      </c>
      <c r="B2001" s="8"/>
      <c r="C2001" s="5"/>
      <c r="D2001" s="5"/>
      <c r="E2001" s="5"/>
      <c r="F2001" s="7" t="str">
        <f>IF(E2001="","",IF(VLOOKUP(E2001,'Study Locations'!B:D,2,FALSE)="","",VLOOKUP(E2001,'Study Locations'!B:D,2,FALSE)))</f>
        <v/>
      </c>
      <c r="G2001" s="7" t="str">
        <f>IF(E2001="","",IF(VLOOKUP(E2001,'Study Locations'!B:D,3,FALSE)="","",VLOOKUP(E2001,'Study Locations'!B:D,3,FALSE)))</f>
        <v/>
      </c>
      <c r="H2001" s="5"/>
      <c r="I2001" s="5"/>
      <c r="J2001" s="3" t="str">
        <f t="shared" si="93"/>
        <v/>
      </c>
      <c r="K2001" s="29" t="str">
        <f>IF(B2001="","",IF(J2001="","NA",IF(ISNA(VLOOKUP(J2001,'Default  Salaries'!D:E,2,FALSE)),IF(ISNA(VLOOKUP(I2001&amp;"-NA",'Default  Salaries'!D:E,2,FALSE)),"NA",VLOOKUP(I2001&amp;"-NA",'Default  Salaries'!D:E,2,FALSE)),VLOOKUP(J2001,'Default  Salaries'!D:E,2,FALSE))))</f>
        <v/>
      </c>
      <c r="L2001" s="46"/>
      <c r="M2001" s="19"/>
      <c r="N2001" s="45"/>
      <c r="O2001" s="45"/>
      <c r="P2001" s="7" t="str">
        <f t="shared" si="94"/>
        <v/>
      </c>
      <c r="Q2001" s="14"/>
      <c r="R2001" s="15"/>
      <c r="S2001" s="14"/>
      <c r="T2001" s="15"/>
      <c r="U2001" s="14"/>
      <c r="V2001" s="15"/>
      <c r="W2001" s="47"/>
      <c r="X2001" s="48"/>
      <c r="Y2001" s="47"/>
      <c r="Z2001" s="48"/>
      <c r="AA2001" s="47"/>
      <c r="AB2001" s="48"/>
      <c r="AC2001" s="47"/>
      <c r="AD2001" s="48"/>
      <c r="AE2001" s="47"/>
      <c r="AF2001" s="48"/>
      <c r="AG2001" s="47"/>
      <c r="AH2001" s="48"/>
      <c r="AI2001" s="47"/>
      <c r="AJ2001" s="48"/>
    </row>
    <row r="2002" spans="1:36" x14ac:dyDescent="0.25">
      <c r="A2002" s="7">
        <f t="shared" si="95"/>
        <v>1998</v>
      </c>
      <c r="B2002" s="8"/>
      <c r="C2002" s="5"/>
      <c r="D2002" s="5"/>
      <c r="E2002" s="5"/>
      <c r="F2002" s="7" t="str">
        <f>IF(E2002="","",IF(VLOOKUP(E2002,'Study Locations'!B:D,2,FALSE)="","",VLOOKUP(E2002,'Study Locations'!B:D,2,FALSE)))</f>
        <v/>
      </c>
      <c r="G2002" s="7" t="str">
        <f>IF(E2002="","",IF(VLOOKUP(E2002,'Study Locations'!B:D,3,FALSE)="","",VLOOKUP(E2002,'Study Locations'!B:D,3,FALSE)))</f>
        <v/>
      </c>
      <c r="H2002" s="5"/>
      <c r="I2002" s="5"/>
      <c r="J2002" s="3" t="str">
        <f t="shared" si="93"/>
        <v/>
      </c>
      <c r="K2002" s="29" t="str">
        <f>IF(B2002="","",IF(J2002="","NA",IF(ISNA(VLOOKUP(J2002,'Default  Salaries'!D:E,2,FALSE)),IF(ISNA(VLOOKUP(I2002&amp;"-NA",'Default  Salaries'!D:E,2,FALSE)),"NA",VLOOKUP(I2002&amp;"-NA",'Default  Salaries'!D:E,2,FALSE)),VLOOKUP(J2002,'Default  Salaries'!D:E,2,FALSE))))</f>
        <v/>
      </c>
      <c r="L2002" s="46"/>
      <c r="M2002" s="19"/>
      <c r="N2002" s="45"/>
      <c r="O2002" s="45"/>
      <c r="P2002" s="7" t="str">
        <f t="shared" si="94"/>
        <v/>
      </c>
      <c r="Q2002" s="14"/>
      <c r="R2002" s="15"/>
      <c r="S2002" s="14"/>
      <c r="T2002" s="15"/>
      <c r="U2002" s="14"/>
      <c r="V2002" s="15"/>
      <c r="W2002" s="47"/>
      <c r="X2002" s="48"/>
      <c r="Y2002" s="47"/>
      <c r="Z2002" s="48"/>
      <c r="AA2002" s="47"/>
      <c r="AB2002" s="48"/>
      <c r="AC2002" s="47"/>
      <c r="AD2002" s="48"/>
      <c r="AE2002" s="47"/>
      <c r="AF2002" s="48"/>
      <c r="AG2002" s="47"/>
      <c r="AH2002" s="48"/>
      <c r="AI2002" s="47"/>
      <c r="AJ2002" s="48"/>
    </row>
    <row r="2003" spans="1:36" x14ac:dyDescent="0.25">
      <c r="A2003" s="7">
        <f t="shared" si="95"/>
        <v>1999</v>
      </c>
      <c r="B2003" s="8"/>
      <c r="C2003" s="5"/>
      <c r="D2003" s="5"/>
      <c r="E2003" s="5"/>
      <c r="F2003" s="7" t="str">
        <f>IF(E2003="","",IF(VLOOKUP(E2003,'Study Locations'!B:D,2,FALSE)="","",VLOOKUP(E2003,'Study Locations'!B:D,2,FALSE)))</f>
        <v/>
      </c>
      <c r="G2003" s="7" t="str">
        <f>IF(E2003="","",IF(VLOOKUP(E2003,'Study Locations'!B:D,3,FALSE)="","",VLOOKUP(E2003,'Study Locations'!B:D,3,FALSE)))</f>
        <v/>
      </c>
      <c r="H2003" s="5"/>
      <c r="I2003" s="5"/>
      <c r="J2003" s="3" t="str">
        <f t="shared" si="93"/>
        <v/>
      </c>
      <c r="K2003" s="29" t="str">
        <f>IF(B2003="","",IF(J2003="","NA",IF(ISNA(VLOOKUP(J2003,'Default  Salaries'!D:E,2,FALSE)),IF(ISNA(VLOOKUP(I2003&amp;"-NA",'Default  Salaries'!D:E,2,FALSE)),"NA",VLOOKUP(I2003&amp;"-NA",'Default  Salaries'!D:E,2,FALSE)),VLOOKUP(J2003,'Default  Salaries'!D:E,2,FALSE))))</f>
        <v/>
      </c>
      <c r="L2003" s="46"/>
      <c r="M2003" s="19"/>
      <c r="N2003" s="45"/>
      <c r="O2003" s="45"/>
      <c r="P2003" s="7" t="str">
        <f t="shared" si="94"/>
        <v/>
      </c>
      <c r="Q2003" s="14"/>
      <c r="R2003" s="15"/>
      <c r="S2003" s="14"/>
      <c r="T2003" s="15"/>
      <c r="U2003" s="14"/>
      <c r="V2003" s="15"/>
      <c r="W2003" s="47"/>
      <c r="X2003" s="48"/>
      <c r="Y2003" s="47"/>
      <c r="Z2003" s="48"/>
      <c r="AA2003" s="47"/>
      <c r="AB2003" s="48"/>
      <c r="AC2003" s="47"/>
      <c r="AD2003" s="48"/>
      <c r="AE2003" s="47"/>
      <c r="AF2003" s="48"/>
      <c r="AG2003" s="47"/>
      <c r="AH2003" s="48"/>
      <c r="AI2003" s="47"/>
      <c r="AJ2003" s="48"/>
    </row>
    <row r="2004" spans="1:36" x14ac:dyDescent="0.25">
      <c r="A2004" s="7">
        <f t="shared" si="95"/>
        <v>2000</v>
      </c>
      <c r="B2004" s="8"/>
      <c r="C2004" s="5"/>
      <c r="D2004" s="5"/>
      <c r="E2004" s="5"/>
      <c r="F2004" s="7" t="str">
        <f>IF(E2004="","",IF(VLOOKUP(E2004,'Study Locations'!B:D,2,FALSE)="","",VLOOKUP(E2004,'Study Locations'!B:D,2,FALSE)))</f>
        <v/>
      </c>
      <c r="G2004" s="7" t="str">
        <f>IF(E2004="","",IF(VLOOKUP(E2004,'Study Locations'!B:D,3,FALSE)="","",VLOOKUP(E2004,'Study Locations'!B:D,3,FALSE)))</f>
        <v/>
      </c>
      <c r="H2004" s="5"/>
      <c r="I2004" s="5"/>
      <c r="J2004" s="3" t="str">
        <f t="shared" si="93"/>
        <v/>
      </c>
      <c r="K2004" s="29" t="str">
        <f>IF(B2004="","",IF(J2004="","NA",IF(ISNA(VLOOKUP(J2004,'Default  Salaries'!D:E,2,FALSE)),IF(ISNA(VLOOKUP(I2004&amp;"-NA",'Default  Salaries'!D:E,2,FALSE)),"NA",VLOOKUP(I2004&amp;"-NA",'Default  Salaries'!D:E,2,FALSE)),VLOOKUP(J2004,'Default  Salaries'!D:E,2,FALSE))))</f>
        <v/>
      </c>
      <c r="L2004" s="46"/>
      <c r="M2004" s="19"/>
      <c r="N2004" s="45"/>
      <c r="O2004" s="45"/>
      <c r="P2004" s="7" t="str">
        <f t="shared" si="94"/>
        <v/>
      </c>
      <c r="Q2004" s="14"/>
      <c r="R2004" s="15"/>
      <c r="S2004" s="14"/>
      <c r="T2004" s="15"/>
      <c r="U2004" s="14"/>
      <c r="V2004" s="15"/>
      <c r="W2004" s="47"/>
      <c r="X2004" s="48"/>
      <c r="Y2004" s="47"/>
      <c r="Z2004" s="48"/>
      <c r="AA2004" s="47"/>
      <c r="AB2004" s="48"/>
      <c r="AC2004" s="47"/>
      <c r="AD2004" s="48"/>
      <c r="AE2004" s="47"/>
      <c r="AF2004" s="48"/>
      <c r="AG2004" s="47"/>
      <c r="AH2004" s="48"/>
      <c r="AI2004" s="47"/>
      <c r="AJ2004" s="48"/>
    </row>
  </sheetData>
  <sheetProtection sheet="1" objects="1" scenarios="1"/>
  <dataValidations count="6">
    <dataValidation type="whole" operator="greaterThanOrEqual" allowBlank="1" showInputMessage="1" showErrorMessage="1" error="Enter an integer number greater or equal to zero._x000a_" sqref="L5:L2004">
      <formula1>0</formula1>
    </dataValidation>
    <dataValidation type="whole" operator="greaterThanOrEqual" allowBlank="1" showInputMessage="1" showErrorMessage="1" error="Expecting a whole number (greater than zero)" sqref="B6:B2004">
      <formula1>0</formula1>
    </dataValidation>
    <dataValidation type="whole" operator="greaterThanOrEqual" allowBlank="1" showInputMessage="1" showErrorMessage="1" error="Expecting a whole number (greater than zero) as ID number" sqref="B5">
      <formula1>0</formula1>
    </dataValidation>
    <dataValidation type="whole" allowBlank="1" showInputMessage="1" showErrorMessage="1" error="Enter &quot;1&quot; or &quot;0&quot;." promptTitle="Enter &quot;1&quot; (yes) or &quot;0&quot; (no)" prompt="Warning! When &quot;1&quot; is entered, the user is forcing the model to assign the worker to a fixed location (in previous column). This functionality should be used in a VERY LIMITED way. " sqref="N5:N2004">
      <formula1>0</formula1>
      <formula2>1</formula2>
    </dataValidation>
    <dataValidation type="whole" allowBlank="1" showInputMessage="1" showErrorMessage="1" error="Enter &quot;1&quot; or &quot;0&quot;." promptTitle="Enter &quot;1&quot; (yes) or &quot;0&quot; (no)" prompt="Warning! When &quot;1&quot; is entered, the user is limiting the worker's assigment to one of his/her preferences or NOT being assinged at all. Therefore, this could cause the worker not to be assigned anywhere. LIMITED use." sqref="O5:O2004">
      <formula1>0</formula1>
      <formula2>1</formula2>
    </dataValidation>
    <dataValidation type="whole" allowBlank="1" showInputMessage="1" showErrorMessage="1" error="Enter an integer number greater or equal to zero, that is smaller or equal than the value of the previous (higher ranked) preference._x000a_" sqref="V5:V2004 X5:X2004 Z5:Z2004 AB5:AB2004 AD5:AD2004 AF5:AF2004 AH5:AH2004 AJ5:AJ2004 T5:T2004">
      <formula1>0</formula1>
      <formula2>R5</formula2>
    </dataValidation>
  </dataValidations>
  <pageMargins left="0.7" right="0.7" top="0.75" bottom="0.75" header="0.3" footer="0.3"/>
  <pageSetup scale="46" orientation="portrait" horizontalDpi="0" verticalDpi="0" r:id="rId1"/>
  <colBreaks count="3" manualBreakCount="3">
    <brk id="9" max="1048575" man="1"/>
    <brk id="16" max="1048575" man="1"/>
    <brk id="26" max="1048575" man="1"/>
  </colBreaks>
  <drawing r:id="rId2"/>
  <legacyDrawing r:id="rId3"/>
  <controls>
    <mc:AlternateContent xmlns:mc="http://schemas.openxmlformats.org/markup-compatibility/2006">
      <mc:Choice Requires="x14">
        <control shapeId="6196" r:id="rId4" name="CommandButton1">
          <controlPr defaultSize="0" autoLine="0" r:id="rId5">
            <anchor moveWithCells="1">
              <from>
                <xdr:col>16</xdr:col>
                <xdr:colOff>28575</xdr:colOff>
                <xdr:row>0</xdr:row>
                <xdr:rowOff>19050</xdr:rowOff>
              </from>
              <to>
                <xdr:col>17</xdr:col>
                <xdr:colOff>561975</xdr:colOff>
                <xdr:row>1</xdr:row>
                <xdr:rowOff>133350</xdr:rowOff>
              </to>
            </anchor>
          </controlPr>
        </control>
      </mc:Choice>
      <mc:Fallback>
        <control shapeId="6196" r:id="rId4" name="CommandButton1"/>
      </mc:Fallback>
    </mc:AlternateContent>
    <mc:AlternateContent xmlns:mc="http://schemas.openxmlformats.org/markup-compatibility/2006">
      <mc:Choice Requires="x14">
        <control shapeId="6190" r:id="rId6" name="Button 46">
          <controlPr defaultSize="0" print="0" autoFill="0" autoPict="0" macro="[0]!clearworkerssettings">
            <anchor moveWithCells="1" sizeWithCells="1">
              <from>
                <xdr:col>1</xdr:col>
                <xdr:colOff>95250</xdr:colOff>
                <xdr:row>1</xdr:row>
                <xdr:rowOff>57150</xdr:rowOff>
              </from>
              <to>
                <xdr:col>2</xdr:col>
                <xdr:colOff>1028700</xdr:colOff>
                <xdr:row>3</xdr:row>
                <xdr:rowOff>19050</xdr:rowOff>
              </to>
            </anchor>
          </controlPr>
        </control>
      </mc:Choice>
    </mc:AlternateContent>
  </controls>
  <extLst>
    <ext xmlns:x14="http://schemas.microsoft.com/office/spreadsheetml/2009/9/main" uri="{CCE6A557-97BC-4b89-ADB6-D9C93CAAB3DF}">
      <x14:dataValidations xmlns:xm="http://schemas.microsoft.com/office/excel/2006/main" count="8">
        <x14:dataValidation type="list" allowBlank="1" showInputMessage="1" showErrorMessage="1" error="Select from the list" promptTitle="Select from the list" prompt="Scroll up to see the list’s elements.">
          <x14:formula1>
            <xm:f>'Worker Levels'!$B$5:$B$504</xm:f>
          </x14:formula1>
          <xm:sqref>I5:I2004</xm:sqref>
        </x14:dataValidation>
        <x14:dataValidation type="list" allowBlank="1" showInputMessage="1" showErrorMessage="1" error="Select from the list" promptTitle="Select from the list" prompt="Scroll up to see the list’s elements.">
          <x14:formula1>
            <xm:f>'Study Locations'!$B$5:$B$504</xm:f>
          </x14:formula1>
          <xm:sqref>E5:E2004</xm:sqref>
        </x14:dataValidation>
        <x14:dataValidation type="list" allowBlank="1" showInputMessage="1" showErrorMessage="1" error="Select from the list" promptTitle="Select from the list" prompt="Scroll up to see the list’s elements.">
          <x14:formula1>
            <xm:f>'Worker Types'!$B$5:$B$504</xm:f>
          </x14:formula1>
          <xm:sqref>H5:H2004</xm:sqref>
        </x14:dataValidation>
        <x14:dataValidation type="list" allowBlank="1" showInputMessage="1" showErrorMessage="1" promptTitle="Select from the list" prompt="Scroll up to see the list’s elements.">
          <x14:formula1>
            <xm:f>'General Settings'!$F$12:$G$12</xm:f>
          </x14:formula1>
          <xm:sqref>D5:D2004</xm:sqref>
        </x14:dataValidation>
        <x14:dataValidation type="list" allowBlank="1" showInputMessage="1" showErrorMessage="1" error="Select from the list" promptTitle="Select from the list" prompt="Scrow up to see the list's elements.">
          <x14:formula1>
            <xm:f>'Demand Locations'!$B$5:$B$504</xm:f>
          </x14:formula1>
          <xm:sqref>M5:M2004</xm:sqref>
        </x14:dataValidation>
        <x14:dataValidation type="whole" allowBlank="1" showInputMessage="1" showErrorMessage="1" error="Enter an integer number greater or equal to zero, that is smaller or equal than the maximum weight allowed, entered in the worksheet &quot;General Settings&quot;._x000a_">
          <x14:formula1>
            <xm:f>0</xm:f>
          </x14:formula1>
          <x14:formula2>
            <xm:f>'General Settings'!$F$10</xm:f>
          </x14:formula2>
          <xm:sqref>R5:R6 R8:R2004</xm:sqref>
        </x14:dataValidation>
        <x14:dataValidation type="list" allowBlank="1" showInputMessage="1" showErrorMessage="1" error="Select from the list" promptTitle="Select from the list" prompt="Scroll up to see the list’s elements.">
          <x14:formula1>
            <xm:f>'Demand Locations'!$B$5:$B$497</xm:f>
          </x14:formula1>
          <xm:sqref>AI5:AI2004 W5:W2004 Y5:Y2004 AA5:AA2004 AC5:AC2004 AE5:AE2004 AG5:AG2004 Q5:Q254 Q264:Q2004 S303:S344 U8:U12 S20:S25 U16:U18</xm:sqref>
        </x14:dataValidation>
        <x14:dataValidation type="list" allowBlank="1" showInputMessage="1" showErrorMessage="1" error="Select from the list" promptTitle="Select from the list" prompt="Scroll up to see the list’s elements">
          <x14:formula1>
            <xm:f>'Demand Locations'!$B$5:$B$497</xm:f>
          </x14:formula1>
          <xm:sqref>U13:U15 Q255:Q263 S345:S2004 S5:S19 S26:S302 U5:U7 U19:U2004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sheetPr>
  <dimension ref="A1:CZ204"/>
  <sheetViews>
    <sheetView showGridLines="0" zoomScaleNormal="100" workbookViewId="0">
      <pane xSplit="4" ySplit="4" topLeftCell="S5" activePane="bottomRight" state="frozen"/>
      <selection pane="topRight" activeCell="E1" sqref="E1"/>
      <selection pane="bottomLeft" activeCell="A5" sqref="A5"/>
      <selection pane="bottomRight" activeCell="C22" sqref="C22"/>
    </sheetView>
  </sheetViews>
  <sheetFormatPr defaultColWidth="8.85546875" defaultRowHeight="15" x14ac:dyDescent="0.25"/>
  <cols>
    <col min="1" max="1" width="8.85546875" style="12" customWidth="1"/>
    <col min="2" max="2" width="18.140625" style="12" bestFit="1" customWidth="1"/>
    <col min="3" max="3" width="16.7109375" style="12" customWidth="1"/>
    <col min="4" max="4" width="13.28515625" style="12" customWidth="1"/>
    <col min="5" max="5" width="15.28515625" style="40" customWidth="1"/>
    <col min="6" max="104" width="15.28515625" style="12" customWidth="1"/>
    <col min="105" max="16384" width="8.85546875" style="12"/>
  </cols>
  <sheetData>
    <row r="1" spans="1:104" ht="14.45" x14ac:dyDescent="0.3">
      <c r="E1" s="42" t="s">
        <v>138</v>
      </c>
    </row>
    <row r="3" spans="1:104" ht="43.15" x14ac:dyDescent="0.3">
      <c r="A3" s="16"/>
      <c r="B3" s="37" t="str">
        <f>IF(COUNTIF(C:ZZ,"Warning!")&gt;=1,"Warning!","")</f>
        <v/>
      </c>
      <c r="C3" s="9" t="s">
        <v>107</v>
      </c>
      <c r="D3" s="9" t="s">
        <v>164</v>
      </c>
      <c r="E3" s="55" t="str">
        <f>IF('Worker Types'!B5="","",'Worker Types'!B5)</f>
        <v>Specialist Doctor</v>
      </c>
      <c r="F3" s="56" t="str">
        <f>IF('Worker Types'!B6="","",'Worker Types'!B6)</f>
        <v xml:space="preserve"> Assistant Dental Officer </v>
      </c>
      <c r="G3" s="56" t="str">
        <f>IF('Worker Types'!B7="","",'Worker Types'!B7)</f>
        <v xml:space="preserve"> Assistant Environmental Health Officer </v>
      </c>
      <c r="H3" s="56" t="str">
        <f>IF('Worker Types'!B8="","",'Worker Types'!B8)</f>
        <v xml:space="preserve"> Assistant Medical Officer </v>
      </c>
      <c r="I3" s="56" t="str">
        <f>IF('Worker Types'!B9="","",'Worker Types'!B9)</f>
        <v xml:space="preserve"> Assistant Nursing Officer </v>
      </c>
      <c r="J3" s="56" t="str">
        <f>IF('Worker Types'!B10="","",'Worker Types'!B10)</f>
        <v xml:space="preserve"> Assistant Pharmaceutical Technologist </v>
      </c>
      <c r="K3" s="56" t="str">
        <f>IF('Worker Types'!B11="","",'Worker Types'!B11)</f>
        <v xml:space="preserve"> Clinical Assistant </v>
      </c>
      <c r="L3" s="56" t="str">
        <f>IF('Worker Types'!B12="","",'Worker Types'!B12)</f>
        <v xml:space="preserve"> Clinical Officer</v>
      </c>
      <c r="M3" s="56" t="str">
        <f>IF('Worker Types'!B13="","",'Worker Types'!B13)</f>
        <v xml:space="preserve"> Dental Surgeon </v>
      </c>
      <c r="N3" s="56" t="str">
        <f>IF('Worker Types'!B14="","",'Worker Types'!B14)</f>
        <v xml:space="preserve"> Dental Therapist </v>
      </c>
      <c r="O3" s="56" t="str">
        <f>IF('Worker Types'!B15="","",'Worker Types'!B15)</f>
        <v xml:space="preserve"> Health Laboratory Scientist </v>
      </c>
      <c r="P3" s="56" t="str">
        <f>IF('Worker Types'!B16="","",'Worker Types'!B16)</f>
        <v xml:space="preserve"> Health Laboratory Technologist  Assistant </v>
      </c>
      <c r="Q3" s="56" t="str">
        <f>IF('Worker Types'!B17="","",'Worker Types'!B17)</f>
        <v xml:space="preserve"> Health Laboratory Technologists </v>
      </c>
      <c r="R3" s="56" t="str">
        <f>IF('Worker Types'!B18="","",'Worker Types'!B18)</f>
        <v xml:space="preserve"> Health Secretary </v>
      </c>
      <c r="S3" s="56" t="str">
        <f>IF('Worker Types'!B19="","",'Worker Types'!B19)</f>
        <v xml:space="preserve"> Medical Attendant </v>
      </c>
      <c r="T3" s="56" t="str">
        <f>IF('Worker Types'!B20="","",'Worker Types'!B20)</f>
        <v xml:space="preserve"> Medical Doctor</v>
      </c>
      <c r="U3" s="56" t="str">
        <f>IF('Worker Types'!B21="","",'Worker Types'!B21)</f>
        <v xml:space="preserve"> Medical Record Technician/Record Mngt Assistant</v>
      </c>
      <c r="V3" s="56" t="str">
        <f>IF('Worker Types'!B22="","",'Worker Types'!B22)</f>
        <v xml:space="preserve"> Nurse</v>
      </c>
      <c r="W3" s="56" t="str">
        <f>IF('Worker Types'!B23="","",'Worker Types'!B23)</f>
        <v xml:space="preserve"> Nursing Officer </v>
      </c>
      <c r="X3" s="56" t="str">
        <f>IF('Worker Types'!B24="","",'Worker Types'!B24)</f>
        <v xml:space="preserve"> Occupational Therapist </v>
      </c>
      <c r="Y3" s="56" t="str">
        <f>IF('Worker Types'!B25="","",'Worker Types'!B25)</f>
        <v xml:space="preserve"> Occupational Therapist Assistant</v>
      </c>
      <c r="Z3" s="56" t="str">
        <f>IF('Worker Types'!B26="","",'Worker Types'!B26)</f>
        <v xml:space="preserve"> Optometric Technologist </v>
      </c>
      <c r="AA3" s="56" t="str">
        <f>IF('Worker Types'!B27="","",'Worker Types'!B27)</f>
        <v xml:space="preserve"> Optometrist </v>
      </c>
      <c r="AB3" s="56" t="str">
        <f>IF('Worker Types'!B28="","",'Worker Types'!B28)</f>
        <v xml:space="preserve"> Pharmaceutical Technologist </v>
      </c>
      <c r="AC3" s="56" t="str">
        <f>IF('Worker Types'!B29="","",'Worker Types'!B29)</f>
        <v xml:space="preserve"> Pharmacist </v>
      </c>
      <c r="AD3" s="56" t="str">
        <f>IF('Worker Types'!B30="","",'Worker Types'!B30)</f>
        <v xml:space="preserve"> Physiotherapist </v>
      </c>
      <c r="AE3" s="56" t="str">
        <f>IF('Worker Types'!B31="","",'Worker Types'!B31)</f>
        <v xml:space="preserve"> Physiotherapist Assistant </v>
      </c>
      <c r="AF3" s="56" t="str">
        <f>IF('Worker Types'!B32="","",'Worker Types'!B32)</f>
        <v xml:space="preserve"> Radiographer</v>
      </c>
      <c r="AG3" s="56" t="str">
        <f>IF('Worker Types'!B33="","",'Worker Types'!B33)</f>
        <v xml:space="preserve"> Radiotherapist </v>
      </c>
      <c r="AH3" s="56" t="str">
        <f>IF('Worker Types'!B34="","",'Worker Types'!B34)</f>
        <v>Assistant Biomedical Technician</v>
      </c>
      <c r="AI3" s="56" t="str">
        <f>IF('Worker Types'!B35="","",'Worker Types'!B35)</f>
        <v>Social Welfare</v>
      </c>
      <c r="AJ3" s="56" t="str">
        <f>IF('Worker Types'!B36="","",'Worker Types'!B36)</f>
        <v>Nutrition Officer</v>
      </c>
      <c r="AK3" s="56" t="str">
        <f>IF('Worker Types'!B37="","",'Worker Types'!B37)</f>
        <v/>
      </c>
      <c r="AL3" s="56" t="str">
        <f>IF('Worker Types'!B38="","",'Worker Types'!B38)</f>
        <v/>
      </c>
      <c r="AM3" s="56" t="str">
        <f>IF('Worker Types'!B39="","",'Worker Types'!B39)</f>
        <v/>
      </c>
      <c r="AN3" s="56" t="str">
        <f>IF('Worker Types'!B40="","",'Worker Types'!B40)</f>
        <v/>
      </c>
      <c r="AO3" s="56" t="str">
        <f>IF('Worker Types'!B41="","",'Worker Types'!B41)</f>
        <v/>
      </c>
      <c r="AP3" s="56" t="str">
        <f>IF('Worker Types'!B42="","",'Worker Types'!B42)</f>
        <v/>
      </c>
      <c r="AQ3" s="56" t="str">
        <f>IF('Worker Types'!B43="","",'Worker Types'!B43)</f>
        <v/>
      </c>
      <c r="AR3" s="56" t="str">
        <f>IF('Worker Types'!B44="","",'Worker Types'!B44)</f>
        <v/>
      </c>
      <c r="AS3" s="56" t="str">
        <f>IF('Worker Types'!B45="","",'Worker Types'!B45)</f>
        <v/>
      </c>
      <c r="AT3" s="56" t="str">
        <f>IF('Worker Types'!B46="","",'Worker Types'!B46)</f>
        <v/>
      </c>
      <c r="AU3" s="56" t="str">
        <f>IF('Worker Types'!B47="","",'Worker Types'!B47)</f>
        <v/>
      </c>
      <c r="AV3" s="56" t="str">
        <f>IF('Worker Types'!B48="","",'Worker Types'!B48)</f>
        <v/>
      </c>
      <c r="AW3" s="56" t="str">
        <f>IF('Worker Types'!B49="","",'Worker Types'!B49)</f>
        <v/>
      </c>
      <c r="AX3" s="56" t="str">
        <f>IF('Worker Types'!B50="","",'Worker Types'!B50)</f>
        <v/>
      </c>
      <c r="AY3" s="56" t="str">
        <f>IF('Worker Types'!B51="","",'Worker Types'!B51)</f>
        <v/>
      </c>
      <c r="AZ3" s="56" t="str">
        <f>IF('Worker Types'!B52="","",'Worker Types'!B52)</f>
        <v/>
      </c>
      <c r="BA3" s="56" t="str">
        <f>IF('Worker Types'!B53="","",'Worker Types'!B53)</f>
        <v/>
      </c>
      <c r="BB3" s="56" t="str">
        <f>IF('Worker Types'!B54="","",'Worker Types'!B54)</f>
        <v/>
      </c>
      <c r="BC3" s="56" t="str">
        <f>IF('Worker Types'!B55="","",'Worker Types'!B55)</f>
        <v/>
      </c>
      <c r="BD3" s="56" t="str">
        <f>IF('Worker Types'!B56="","",'Worker Types'!B56)</f>
        <v/>
      </c>
      <c r="BE3" s="56" t="str">
        <f>IF('Worker Types'!B57="","",'Worker Types'!B57)</f>
        <v/>
      </c>
      <c r="BF3" s="56" t="str">
        <f>IF('Worker Types'!B58="","",'Worker Types'!B58)</f>
        <v/>
      </c>
      <c r="BG3" s="56" t="str">
        <f>IF('Worker Types'!B59="","",'Worker Types'!B59)</f>
        <v/>
      </c>
      <c r="BH3" s="56" t="str">
        <f>IF('Worker Types'!B60="","",'Worker Types'!B60)</f>
        <v/>
      </c>
      <c r="BI3" s="56" t="str">
        <f>IF('Worker Types'!B61="","",'Worker Types'!B61)</f>
        <v/>
      </c>
      <c r="BJ3" s="56" t="str">
        <f>IF('Worker Types'!B62="","",'Worker Types'!B62)</f>
        <v/>
      </c>
      <c r="BK3" s="56" t="str">
        <f>IF('Worker Types'!B63="","",'Worker Types'!B63)</f>
        <v/>
      </c>
      <c r="BL3" s="56" t="str">
        <f>IF('Worker Types'!B64="","",'Worker Types'!B64)</f>
        <v/>
      </c>
      <c r="BM3" s="56" t="str">
        <f>IF('Worker Types'!B65="","",'Worker Types'!B65)</f>
        <v/>
      </c>
      <c r="BN3" s="56" t="str">
        <f>IF('Worker Types'!B66="","",'Worker Types'!B66)</f>
        <v/>
      </c>
      <c r="BO3" s="56" t="str">
        <f>IF('Worker Types'!B67="","",'Worker Types'!B67)</f>
        <v/>
      </c>
      <c r="BP3" s="56" t="str">
        <f>IF('Worker Types'!B68="","",'Worker Types'!B68)</f>
        <v/>
      </c>
      <c r="BQ3" s="56" t="str">
        <f>IF('Worker Types'!B69="","",'Worker Types'!B69)</f>
        <v/>
      </c>
      <c r="BR3" s="56" t="str">
        <f>IF('Worker Types'!B70="","",'Worker Types'!B70)</f>
        <v/>
      </c>
      <c r="BS3" s="56" t="str">
        <f>IF('Worker Types'!B71="","",'Worker Types'!B71)</f>
        <v/>
      </c>
      <c r="BT3" s="56" t="str">
        <f>IF('Worker Types'!B72="","",'Worker Types'!B72)</f>
        <v/>
      </c>
      <c r="BU3" s="56" t="str">
        <f>IF('Worker Types'!B73="","",'Worker Types'!B73)</f>
        <v/>
      </c>
      <c r="BV3" s="56" t="str">
        <f>IF('Worker Types'!B74="","",'Worker Types'!B74)</f>
        <v/>
      </c>
      <c r="BW3" s="56" t="str">
        <f>IF('Worker Types'!B75="","",'Worker Types'!B75)</f>
        <v/>
      </c>
      <c r="BX3" s="56" t="str">
        <f>IF('Worker Types'!B76="","",'Worker Types'!B76)</f>
        <v/>
      </c>
      <c r="BY3" s="56" t="str">
        <f>IF('Worker Types'!B77="","",'Worker Types'!B77)</f>
        <v/>
      </c>
      <c r="BZ3" s="56" t="str">
        <f>IF('Worker Types'!B78="","",'Worker Types'!B78)</f>
        <v/>
      </c>
      <c r="CA3" s="56" t="str">
        <f>IF('Worker Types'!B79="","",'Worker Types'!B79)</f>
        <v/>
      </c>
      <c r="CB3" s="56" t="str">
        <f>IF('Worker Types'!B80="","",'Worker Types'!B80)</f>
        <v/>
      </c>
      <c r="CC3" s="56" t="str">
        <f>IF('Worker Types'!B81="","",'Worker Types'!B81)</f>
        <v/>
      </c>
      <c r="CD3" s="56" t="str">
        <f>IF('Worker Types'!B82="","",'Worker Types'!B82)</f>
        <v/>
      </c>
      <c r="CE3" s="56" t="str">
        <f>IF('Worker Types'!B83="","",'Worker Types'!B83)</f>
        <v/>
      </c>
      <c r="CF3" s="56" t="str">
        <f>IF('Worker Types'!B84="","",'Worker Types'!B84)</f>
        <v/>
      </c>
      <c r="CG3" s="56" t="str">
        <f>IF('Worker Types'!B85="","",'Worker Types'!B85)</f>
        <v/>
      </c>
      <c r="CH3" s="56" t="str">
        <f>IF('Worker Types'!B86="","",'Worker Types'!B86)</f>
        <v/>
      </c>
      <c r="CI3" s="56" t="str">
        <f>IF('Worker Types'!B87="","",'Worker Types'!B87)</f>
        <v/>
      </c>
      <c r="CJ3" s="56" t="str">
        <f>IF('Worker Types'!B88="","",'Worker Types'!B88)</f>
        <v/>
      </c>
      <c r="CK3" s="56" t="str">
        <f>IF('Worker Types'!B89="","",'Worker Types'!B89)</f>
        <v/>
      </c>
      <c r="CL3" s="56" t="str">
        <f>IF('Worker Types'!B90="","",'Worker Types'!B90)</f>
        <v/>
      </c>
      <c r="CM3" s="56" t="str">
        <f>IF('Worker Types'!B91="","",'Worker Types'!B91)</f>
        <v/>
      </c>
      <c r="CN3" s="56" t="str">
        <f>IF('Worker Types'!B92="","",'Worker Types'!B92)</f>
        <v/>
      </c>
      <c r="CO3" s="56" t="str">
        <f>IF('Worker Types'!B93="","",'Worker Types'!B93)</f>
        <v/>
      </c>
      <c r="CP3" s="56" t="str">
        <f>IF('Worker Types'!B94="","",'Worker Types'!B94)</f>
        <v/>
      </c>
      <c r="CQ3" s="56" t="str">
        <f>IF('Worker Types'!B95="","",'Worker Types'!B95)</f>
        <v/>
      </c>
      <c r="CR3" s="56" t="str">
        <f>IF('Worker Types'!B96="","",'Worker Types'!B96)</f>
        <v/>
      </c>
      <c r="CS3" s="56" t="str">
        <f>IF('Worker Types'!B97="","",'Worker Types'!B97)</f>
        <v/>
      </c>
      <c r="CT3" s="56" t="str">
        <f>IF('Worker Types'!B98="","",'Worker Types'!B98)</f>
        <v/>
      </c>
      <c r="CU3" s="56" t="str">
        <f>IF('Worker Types'!B99="","",'Worker Types'!B99)</f>
        <v/>
      </c>
      <c r="CV3" s="56" t="str">
        <f>IF('Worker Types'!B100="","",'Worker Types'!B100)</f>
        <v/>
      </c>
      <c r="CW3" s="56" t="str">
        <f>IF('Worker Types'!B101="","",'Worker Types'!B101)</f>
        <v/>
      </c>
      <c r="CX3" s="56" t="str">
        <f>IF('Worker Types'!B102="","",'Worker Types'!B102)</f>
        <v/>
      </c>
      <c r="CY3" s="56" t="str">
        <f>IF('Worker Types'!B103="","",'Worker Types'!B103)</f>
        <v/>
      </c>
      <c r="CZ3" s="56" t="str">
        <f>IF('Worker Types'!B104="","",'Worker Types'!B104)</f>
        <v/>
      </c>
    </row>
    <row r="4" spans="1:104" s="10" customFormat="1" ht="16.899999999999999" customHeight="1" x14ac:dyDescent="0.3">
      <c r="A4" s="9" t="s">
        <v>7</v>
      </c>
      <c r="B4" s="9" t="s">
        <v>8</v>
      </c>
      <c r="C4" s="29">
        <f>SUM(C5:C9995)</f>
        <v>22000</v>
      </c>
      <c r="D4" s="35" t="str">
        <f>IF(SUM('Demand Locations'!E:E)=0,"",C4/SUM('Demand Locations'!E:E))</f>
        <v/>
      </c>
      <c r="E4" s="43"/>
    </row>
    <row r="5" spans="1:104" ht="14.45" x14ac:dyDescent="0.3">
      <c r="A5" s="7">
        <v>1</v>
      </c>
      <c r="B5" s="7" t="str">
        <f>IF('Demand Locations'!B5&lt;&gt;"",'Demand Locations'!B5,"")</f>
        <v>Arusha Region</v>
      </c>
      <c r="C5" s="29">
        <f>IF(B5="","",SUMIFS('Workers Assignments'!Z:Z,'Workers Settings'!M:M,B5,'Workers Settings'!N:N,1))</f>
        <v>0</v>
      </c>
      <c r="D5" s="24" t="str">
        <f>IF(OR(B5="",'Demand Locations'!E5=""),"",IF('Demand Locations'!E5&lt;C5,"Warning!",IF('Demand Locations'!E5=0,"",C5/'Demand Locations'!E5)))</f>
        <v/>
      </c>
      <c r="E5" s="44">
        <f>IF(OR($B5="",E$3="",'Demand Locations'!G5=""),"",IF('Demand Locations'!G5&lt;COUNTIFS('Workers Settings'!$M:$M,$B5,'Workers Settings'!$N:$N,1,'Workers Settings'!$H:$H,E$3),"Warning!",IF('Demand Locations'!G5=0,"",COUNTIFS('Workers Settings'!$M:$M,$B5,'Workers Settings'!$N:$N,1,'Workers Settings'!$H:$H,E$3)/'Demand Locations'!G5)))</f>
        <v>0</v>
      </c>
      <c r="F5" s="24" t="str">
        <f>IF(OR($B5="",F$3="",'Demand Locations'!H5=""),"",IF('Demand Locations'!H5&lt;COUNTIFS('Workers Settings'!$M:$M,$B5,'Workers Settings'!$N:$N,1,'Workers Settings'!$H:$H,F$3),"Warning!",IF('Demand Locations'!H5=0,"",COUNTIFS('Workers Settings'!$M:$M,$B5,'Workers Settings'!$N:$N,1,'Workers Settings'!$H:$H,F$3)/'Demand Locations'!H5)))</f>
        <v/>
      </c>
      <c r="G5" s="24" t="str">
        <f>IF(OR($B5="",G$3="",'Demand Locations'!I5=""),"",IF('Demand Locations'!I5&lt;COUNTIFS('Workers Settings'!$M:$M,$B5,'Workers Settings'!$N:$N,1,'Workers Settings'!$H:$H,G$3),"Warning!",IF('Demand Locations'!I5=0,"",COUNTIFS('Workers Settings'!$M:$M,$B5,'Workers Settings'!$N:$N,1,'Workers Settings'!$H:$H,G$3)/'Demand Locations'!I5)))</f>
        <v/>
      </c>
      <c r="H5" s="24">
        <f>IF(OR($B5="",H$3="",'Demand Locations'!J5=""),"",IF('Demand Locations'!J5&lt;COUNTIFS('Workers Settings'!$M:$M,$B5,'Workers Settings'!$N:$N,1,'Workers Settings'!$H:$H,H$3),"Warning!",IF('Demand Locations'!J5=0,"",COUNTIFS('Workers Settings'!$M:$M,$B5,'Workers Settings'!$N:$N,1,'Workers Settings'!$H:$H,H$3)/'Demand Locations'!J5)))</f>
        <v>0</v>
      </c>
      <c r="I5" s="24">
        <f>IF(OR($B5="",I$3="",'Demand Locations'!K5=""),"",IF('Demand Locations'!K5&lt;COUNTIFS('Workers Settings'!$M:$M,$B5,'Workers Settings'!$N:$N,1,'Workers Settings'!$H:$H,I$3),"Warning!",IF('Demand Locations'!K5=0,"",COUNTIFS('Workers Settings'!$M:$M,$B5,'Workers Settings'!$N:$N,1,'Workers Settings'!$H:$H,I$3)/'Demand Locations'!K5)))</f>
        <v>0</v>
      </c>
      <c r="J5" s="24">
        <f>IF(OR($B5="",J$3="",'Demand Locations'!L5=""),"",IF('Demand Locations'!L5&lt;COUNTIFS('Workers Settings'!$M:$M,$B5,'Workers Settings'!$N:$N,1,'Workers Settings'!$H:$H,J$3),"Warning!",IF('Demand Locations'!L5=0,"",COUNTIFS('Workers Settings'!$M:$M,$B5,'Workers Settings'!$N:$N,1,'Workers Settings'!$H:$H,J$3)/'Demand Locations'!L5)))</f>
        <v>0</v>
      </c>
      <c r="K5" s="24">
        <f>IF(OR($B5="",K$3="",'Demand Locations'!M5=""),"",IF('Demand Locations'!M5&lt;COUNTIFS('Workers Settings'!$M:$M,$B5,'Workers Settings'!$N:$N,1,'Workers Settings'!$H:$H,K$3),"Warning!",IF('Demand Locations'!M5=0,"",COUNTIFS('Workers Settings'!$M:$M,$B5,'Workers Settings'!$N:$N,1,'Workers Settings'!$H:$H,K$3)/'Demand Locations'!M5)))</f>
        <v>0</v>
      </c>
      <c r="L5" s="24">
        <f>IF(OR($B5="",L$3="",'Demand Locations'!N5=""),"",IF('Demand Locations'!N5&lt;COUNTIFS('Workers Settings'!$M:$M,$B5,'Workers Settings'!$N:$N,1,'Workers Settings'!$H:$H,L$3),"Warning!",IF('Demand Locations'!N5=0,"",COUNTIFS('Workers Settings'!$M:$M,$B5,'Workers Settings'!$N:$N,1,'Workers Settings'!$H:$H,L$3)/'Demand Locations'!N5)))</f>
        <v>0</v>
      </c>
      <c r="M5" s="24" t="str">
        <f>IF(OR($B5="",M$3="",'Demand Locations'!O5=""),"",IF('Demand Locations'!O5&lt;COUNTIFS('Workers Settings'!$M:$M,$B5,'Workers Settings'!$N:$N,1,'Workers Settings'!$H:$H,M$3),"Warning!",IF('Demand Locations'!O5=0,"",COUNTIFS('Workers Settings'!$M:$M,$B5,'Workers Settings'!$N:$N,1,'Workers Settings'!$H:$H,M$3)/'Demand Locations'!O5)))</f>
        <v/>
      </c>
      <c r="N5" s="24" t="str">
        <f>IF(OR($B5="",N$3="",'Demand Locations'!P5=""),"",IF('Demand Locations'!P5&lt;COUNTIFS('Workers Settings'!$M:$M,$B5,'Workers Settings'!$N:$N,1,'Workers Settings'!$H:$H,N$3),"Warning!",IF('Demand Locations'!P5=0,"",COUNTIFS('Workers Settings'!$M:$M,$B5,'Workers Settings'!$N:$N,1,'Workers Settings'!$H:$H,N$3)/'Demand Locations'!P5)))</f>
        <v/>
      </c>
      <c r="O5" s="24">
        <f>IF(OR($B5="",O$3="",'Demand Locations'!Q5=""),"",IF('Demand Locations'!Q5&lt;COUNTIFS('Workers Settings'!$M:$M,$B5,'Workers Settings'!$N:$N,1,'Workers Settings'!$H:$H,O$3),"Warning!",IF('Demand Locations'!Q5=0,"",COUNTIFS('Workers Settings'!$M:$M,$B5,'Workers Settings'!$N:$N,1,'Workers Settings'!$H:$H,O$3)/'Demand Locations'!Q5)))</f>
        <v>0</v>
      </c>
      <c r="P5" s="24">
        <f>IF(OR($B5="",P$3="",'Demand Locations'!R5=""),"",IF('Demand Locations'!R5&lt;COUNTIFS('Workers Settings'!$M:$M,$B5,'Workers Settings'!$N:$N,1,'Workers Settings'!$H:$H,P$3),"Warning!",IF('Demand Locations'!R5=0,"",COUNTIFS('Workers Settings'!$M:$M,$B5,'Workers Settings'!$N:$N,1,'Workers Settings'!$H:$H,P$3)/'Demand Locations'!R5)))</f>
        <v>0</v>
      </c>
      <c r="Q5" s="24" t="str">
        <f>IF(OR($B5="",Q$3="",'Demand Locations'!S5=""),"",IF('Demand Locations'!S5&lt;COUNTIFS('Workers Settings'!$M:$M,$B5,'Workers Settings'!$N:$N,1,'Workers Settings'!$H:$H,Q$3),"Warning!",IF('Demand Locations'!S5=0,"",COUNTIFS('Workers Settings'!$M:$M,$B5,'Workers Settings'!$N:$N,1,'Workers Settings'!$H:$H,Q$3)/'Demand Locations'!S5)))</f>
        <v/>
      </c>
      <c r="R5" s="24" t="str">
        <f>IF(OR($B5="",R$3="",'Demand Locations'!T5=""),"",IF('Demand Locations'!T5&lt;COUNTIFS('Workers Settings'!$M:$M,$B5,'Workers Settings'!$N:$N,1,'Workers Settings'!$H:$H,R$3),"Warning!",IF('Demand Locations'!T5=0,"",COUNTIFS('Workers Settings'!$M:$M,$B5,'Workers Settings'!$N:$N,1,'Workers Settings'!$H:$H,R$3)/'Demand Locations'!T5)))</f>
        <v/>
      </c>
      <c r="S5" s="24" t="str">
        <f>IF(OR($B5="",S$3="",'Demand Locations'!U5=""),"",IF('Demand Locations'!U5&lt;COUNTIFS('Workers Settings'!$M:$M,$B5,'Workers Settings'!$N:$N,1,'Workers Settings'!$H:$H,S$3),"Warning!",IF('Demand Locations'!U5=0,"",COUNTIFS('Workers Settings'!$M:$M,$B5,'Workers Settings'!$N:$N,1,'Workers Settings'!$H:$H,S$3)/'Demand Locations'!U5)))</f>
        <v/>
      </c>
      <c r="T5" s="24">
        <f>IF(OR($B5="",T$3="",'Demand Locations'!V5=""),"",IF('Demand Locations'!V5&lt;COUNTIFS('Workers Settings'!$M:$M,$B5,'Workers Settings'!$N:$N,1,'Workers Settings'!$H:$H,T$3),"Warning!",IF('Demand Locations'!V5=0,"",COUNTIFS('Workers Settings'!$M:$M,$B5,'Workers Settings'!$N:$N,1,'Workers Settings'!$H:$H,T$3)/'Demand Locations'!V5)))</f>
        <v>0</v>
      </c>
      <c r="U5" s="24" t="str">
        <f>IF(OR($B5="",U$3="",'Demand Locations'!W5=""),"",IF('Demand Locations'!W5&lt;COUNTIFS('Workers Settings'!$M:$M,$B5,'Workers Settings'!$N:$N,1,'Workers Settings'!$H:$H,U$3),"Warning!",IF('Demand Locations'!W5=0,"",COUNTIFS('Workers Settings'!$M:$M,$B5,'Workers Settings'!$N:$N,1,'Workers Settings'!$H:$H,U$3)/'Demand Locations'!W5)))</f>
        <v/>
      </c>
      <c r="V5" s="24">
        <f>IF(OR($B5="",V$3="",'Demand Locations'!X5=""),"",IF('Demand Locations'!X5&lt;COUNTIFS('Workers Settings'!$M:$M,$B5,'Workers Settings'!$N:$N,1,'Workers Settings'!$H:$H,V$3),"Warning!",IF('Demand Locations'!X5=0,"",COUNTIFS('Workers Settings'!$M:$M,$B5,'Workers Settings'!$N:$N,1,'Workers Settings'!$H:$H,V$3)/'Demand Locations'!X5)))</f>
        <v>0</v>
      </c>
      <c r="W5" s="24" t="str">
        <f>IF(OR($B5="",W$3="",'Demand Locations'!Y5=""),"",IF('Demand Locations'!Y5&lt;COUNTIFS('Workers Settings'!$M:$M,$B5,'Workers Settings'!$N:$N,1,'Workers Settings'!$H:$H,W$3),"Warning!",IF('Demand Locations'!Y5=0,"",COUNTIFS('Workers Settings'!$M:$M,$B5,'Workers Settings'!$N:$N,1,'Workers Settings'!$H:$H,W$3)/'Demand Locations'!Y5)))</f>
        <v/>
      </c>
      <c r="X5" s="24" t="str">
        <f>IF(OR($B5="",X$3="",'Demand Locations'!Z5=""),"",IF('Demand Locations'!Z5&lt;COUNTIFS('Workers Settings'!$M:$M,$B5,'Workers Settings'!$N:$N,1,'Workers Settings'!$H:$H,X$3),"Warning!",IF('Demand Locations'!Z5=0,"",COUNTIFS('Workers Settings'!$M:$M,$B5,'Workers Settings'!$N:$N,1,'Workers Settings'!$H:$H,X$3)/'Demand Locations'!Z5)))</f>
        <v/>
      </c>
      <c r="Y5" s="24" t="str">
        <f>IF(OR($B5="",Y$3="",'Demand Locations'!AA5=""),"",IF('Demand Locations'!AA5&lt;COUNTIFS('Workers Settings'!$M:$M,$B5,'Workers Settings'!$N:$N,1,'Workers Settings'!$H:$H,Y$3),"Warning!",IF('Demand Locations'!AA5=0,"",COUNTIFS('Workers Settings'!$M:$M,$B5,'Workers Settings'!$N:$N,1,'Workers Settings'!$H:$H,Y$3)/'Demand Locations'!AA5)))</f>
        <v/>
      </c>
      <c r="Z5" s="24" t="str">
        <f>IF(OR($B5="",Z$3="",'Demand Locations'!AB5=""),"",IF('Demand Locations'!AB5&lt;COUNTIFS('Workers Settings'!$M:$M,$B5,'Workers Settings'!$N:$N,1,'Workers Settings'!$H:$H,Z$3),"Warning!",IF('Demand Locations'!AB5=0,"",COUNTIFS('Workers Settings'!$M:$M,$B5,'Workers Settings'!$N:$N,1,'Workers Settings'!$H:$H,Z$3)/'Demand Locations'!AB5)))</f>
        <v/>
      </c>
      <c r="AA5" s="24" t="str">
        <f>IF(OR($B5="",AA$3="",'Demand Locations'!AC5=""),"",IF('Demand Locations'!AC5&lt;COUNTIFS('Workers Settings'!$M:$M,$B5,'Workers Settings'!$N:$N,1,'Workers Settings'!$H:$H,AA$3),"Warning!",IF('Demand Locations'!AC5=0,"",COUNTIFS('Workers Settings'!$M:$M,$B5,'Workers Settings'!$N:$N,1,'Workers Settings'!$H:$H,AA$3)/'Demand Locations'!AC5)))</f>
        <v/>
      </c>
      <c r="AB5" s="24" t="str">
        <f>IF(OR($B5="",AB$3="",'Demand Locations'!AD5=""),"",IF('Demand Locations'!AD5&lt;COUNTIFS('Workers Settings'!$M:$M,$B5,'Workers Settings'!$N:$N,1,'Workers Settings'!$H:$H,AB$3),"Warning!",IF('Demand Locations'!AD5=0,"",COUNTIFS('Workers Settings'!$M:$M,$B5,'Workers Settings'!$N:$N,1,'Workers Settings'!$H:$H,AB$3)/'Demand Locations'!AD5)))</f>
        <v/>
      </c>
      <c r="AC5" s="24" t="str">
        <f>IF(OR($B5="",AC$3="",'Demand Locations'!AE5=""),"",IF('Demand Locations'!AE5&lt;COUNTIFS('Workers Settings'!$M:$M,$B5,'Workers Settings'!$N:$N,1,'Workers Settings'!$H:$H,AC$3),"Warning!",IF('Demand Locations'!AE5=0,"",COUNTIFS('Workers Settings'!$M:$M,$B5,'Workers Settings'!$N:$N,1,'Workers Settings'!$H:$H,AC$3)/'Demand Locations'!AE5)))</f>
        <v/>
      </c>
      <c r="AD5" s="24" t="str">
        <f>IF(OR($B5="",AD$3="",'Demand Locations'!AF5=""),"",IF('Demand Locations'!AF5&lt;COUNTIFS('Workers Settings'!$M:$M,$B5,'Workers Settings'!$N:$N,1,'Workers Settings'!$H:$H,AD$3),"Warning!",IF('Demand Locations'!AF5=0,"",COUNTIFS('Workers Settings'!$M:$M,$B5,'Workers Settings'!$N:$N,1,'Workers Settings'!$H:$H,AD$3)/'Demand Locations'!AF5)))</f>
        <v/>
      </c>
      <c r="AE5" s="24" t="str">
        <f>IF(OR($B5="",AE$3="",'Demand Locations'!AG5=""),"",IF('Demand Locations'!AG5&lt;COUNTIFS('Workers Settings'!$M:$M,$B5,'Workers Settings'!$N:$N,1,'Workers Settings'!$H:$H,AE$3),"Warning!",IF('Demand Locations'!AG5=0,"",COUNTIFS('Workers Settings'!$M:$M,$B5,'Workers Settings'!$N:$N,1,'Workers Settings'!$H:$H,AE$3)/'Demand Locations'!AG5)))</f>
        <v/>
      </c>
      <c r="AF5" s="24" t="str">
        <f>IF(OR($B5="",AF$3="",'Demand Locations'!AH5=""),"",IF('Demand Locations'!AH5&lt;COUNTIFS('Workers Settings'!$M:$M,$B5,'Workers Settings'!$N:$N,1,'Workers Settings'!$H:$H,AF$3),"Warning!",IF('Demand Locations'!AH5=0,"",COUNTIFS('Workers Settings'!$M:$M,$B5,'Workers Settings'!$N:$N,1,'Workers Settings'!$H:$H,AF$3)/'Demand Locations'!AH5)))</f>
        <v/>
      </c>
      <c r="AG5" s="24" t="str">
        <f>IF(OR($B5="",AG$3="",'Demand Locations'!AI5=""),"",IF('Demand Locations'!AI5&lt;COUNTIFS('Workers Settings'!$M:$M,$B5,'Workers Settings'!$N:$N,1,'Workers Settings'!$H:$H,AG$3),"Warning!",IF('Demand Locations'!AI5=0,"",COUNTIFS('Workers Settings'!$M:$M,$B5,'Workers Settings'!$N:$N,1,'Workers Settings'!$H:$H,AG$3)/'Demand Locations'!AI5)))</f>
        <v/>
      </c>
      <c r="AH5" s="24" t="str">
        <f>IF(OR($B5="",AH$3="",'Demand Locations'!AJ5=""),"",IF('Demand Locations'!AJ5&lt;COUNTIFS('Workers Settings'!$M:$M,$B5,'Workers Settings'!$N:$N,1,'Workers Settings'!$H:$H,AH$3),"Warning!",IF('Demand Locations'!AJ5=0,"",COUNTIFS('Workers Settings'!$M:$M,$B5,'Workers Settings'!$N:$N,1,'Workers Settings'!$H:$H,AH$3)/'Demand Locations'!AJ5)))</f>
        <v/>
      </c>
      <c r="AI5" s="24" t="str">
        <f>IF(OR($B5="",AI$3="",'Demand Locations'!AK5=""),"",IF('Demand Locations'!AK5&lt;COUNTIFS('Workers Settings'!$M:$M,$B5,'Workers Settings'!$N:$N,1,'Workers Settings'!$H:$H,AI$3),"Warning!",IF('Demand Locations'!AK5=0,"",COUNTIFS('Workers Settings'!$M:$M,$B5,'Workers Settings'!$N:$N,1,'Workers Settings'!$H:$H,AI$3)/'Demand Locations'!AK5)))</f>
        <v/>
      </c>
      <c r="AJ5" s="24" t="str">
        <f>IF(OR($B5="",AJ$3="",'Demand Locations'!AL5=""),"",IF('Demand Locations'!AL5&lt;COUNTIFS('Workers Settings'!$M:$M,$B5,'Workers Settings'!$N:$N,1,'Workers Settings'!$H:$H,AJ$3),"Warning!",IF('Demand Locations'!AL5=0,"",COUNTIFS('Workers Settings'!$M:$M,$B5,'Workers Settings'!$N:$N,1,'Workers Settings'!$H:$H,AJ$3)/'Demand Locations'!AL5)))</f>
        <v/>
      </c>
      <c r="AK5" s="24" t="str">
        <f>IF(OR($B5="",AK$3="",'Demand Locations'!AM5=""),"",IF('Demand Locations'!AM5&lt;COUNTIFS('Workers Settings'!$M:$M,$B5,'Workers Settings'!$N:$N,1,'Workers Settings'!$H:$H,AK$3),"Warning!",IF('Demand Locations'!AM5=0,"",COUNTIFS('Workers Settings'!$M:$M,$B5,'Workers Settings'!$N:$N,1,'Workers Settings'!$H:$H,AK$3)/'Demand Locations'!AM5)))</f>
        <v/>
      </c>
      <c r="AL5" s="24" t="str">
        <f>IF(OR($B5="",AL$3="",'Demand Locations'!AN5=""),"",IF('Demand Locations'!AN5&lt;COUNTIFS('Workers Settings'!$M:$M,$B5,'Workers Settings'!$N:$N,1,'Workers Settings'!$H:$H,AL$3),"Warning!",IF('Demand Locations'!AN5=0,"",COUNTIFS('Workers Settings'!$M:$M,$B5,'Workers Settings'!$N:$N,1,'Workers Settings'!$H:$H,AL$3)/'Demand Locations'!AN5)))</f>
        <v/>
      </c>
      <c r="AM5" s="24" t="str">
        <f>IF(OR($B5="",AM$3="",'Demand Locations'!AO5=""),"",IF('Demand Locations'!AO5&lt;COUNTIFS('Workers Settings'!$M:$M,$B5,'Workers Settings'!$N:$N,1,'Workers Settings'!$H:$H,AM$3),"Warning!",IF('Demand Locations'!AO5=0,"",COUNTIFS('Workers Settings'!$M:$M,$B5,'Workers Settings'!$N:$N,1,'Workers Settings'!$H:$H,AM$3)/'Demand Locations'!AO5)))</f>
        <v/>
      </c>
      <c r="AN5" s="24" t="str">
        <f>IF(OR($B5="",AN$3="",'Demand Locations'!AP5=""),"",IF('Demand Locations'!AP5&lt;COUNTIFS('Workers Settings'!$M:$M,$B5,'Workers Settings'!$N:$N,1,'Workers Settings'!$H:$H,AN$3),"Warning!",IF('Demand Locations'!AP5=0,"",COUNTIFS('Workers Settings'!$M:$M,$B5,'Workers Settings'!$N:$N,1,'Workers Settings'!$H:$H,AN$3)/'Demand Locations'!AP5)))</f>
        <v/>
      </c>
      <c r="AO5" s="24" t="str">
        <f>IF(OR($B5="",AO$3="",'Demand Locations'!AQ5=""),"",IF('Demand Locations'!AQ5&lt;COUNTIFS('Workers Settings'!$M:$M,$B5,'Workers Settings'!$N:$N,1,'Workers Settings'!$H:$H,AO$3),"Warning!",IF('Demand Locations'!AQ5=0,"",COUNTIFS('Workers Settings'!$M:$M,$B5,'Workers Settings'!$N:$N,1,'Workers Settings'!$H:$H,AO$3)/'Demand Locations'!AQ5)))</f>
        <v/>
      </c>
      <c r="AP5" s="24" t="str">
        <f>IF(OR($B5="",AP$3="",'Demand Locations'!AR5=""),"",IF('Demand Locations'!AR5&lt;COUNTIFS('Workers Settings'!$M:$M,$B5,'Workers Settings'!$N:$N,1,'Workers Settings'!$H:$H,AP$3),"Warning!",IF('Demand Locations'!AR5=0,"",COUNTIFS('Workers Settings'!$M:$M,$B5,'Workers Settings'!$N:$N,1,'Workers Settings'!$H:$H,AP$3)/'Demand Locations'!AR5)))</f>
        <v/>
      </c>
      <c r="AQ5" s="24" t="str">
        <f>IF(OR($B5="",AQ$3="",'Demand Locations'!AS5=""),"",IF('Demand Locations'!AS5&lt;COUNTIFS('Workers Settings'!$M:$M,$B5,'Workers Settings'!$N:$N,1,'Workers Settings'!$H:$H,AQ$3),"Warning!",IF('Demand Locations'!AS5=0,"",COUNTIFS('Workers Settings'!$M:$M,$B5,'Workers Settings'!$N:$N,1,'Workers Settings'!$H:$H,AQ$3)/'Demand Locations'!AS5)))</f>
        <v/>
      </c>
      <c r="AR5" s="24" t="str">
        <f>IF(OR($B5="",AR$3="",'Demand Locations'!AT5=""),"",IF('Demand Locations'!AT5&lt;COUNTIFS('Workers Settings'!$M:$M,$B5,'Workers Settings'!$N:$N,1,'Workers Settings'!$H:$H,AR$3),"Warning!",IF('Demand Locations'!AT5=0,"",COUNTIFS('Workers Settings'!$M:$M,$B5,'Workers Settings'!$N:$N,1,'Workers Settings'!$H:$H,AR$3)/'Demand Locations'!AT5)))</f>
        <v/>
      </c>
      <c r="AS5" s="24" t="str">
        <f>IF(OR($B5="",AS$3="",'Demand Locations'!AU5=""),"",IF('Demand Locations'!AU5&lt;COUNTIFS('Workers Settings'!$M:$M,$B5,'Workers Settings'!$N:$N,1,'Workers Settings'!$H:$H,AS$3),"Warning!",IF('Demand Locations'!AU5=0,"",COUNTIFS('Workers Settings'!$M:$M,$B5,'Workers Settings'!$N:$N,1,'Workers Settings'!$H:$H,AS$3)/'Demand Locations'!AU5)))</f>
        <v/>
      </c>
      <c r="AT5" s="24" t="str">
        <f>IF(OR($B5="",AT$3="",'Demand Locations'!AV5=""),"",IF('Demand Locations'!AV5&lt;COUNTIFS('Workers Settings'!$M:$M,$B5,'Workers Settings'!$N:$N,1,'Workers Settings'!$H:$H,AT$3),"Warning!",IF('Demand Locations'!AV5=0,"",COUNTIFS('Workers Settings'!$M:$M,$B5,'Workers Settings'!$N:$N,1,'Workers Settings'!$H:$H,AT$3)/'Demand Locations'!AV5)))</f>
        <v/>
      </c>
      <c r="AU5" s="24" t="str">
        <f>IF(OR($B5="",AU$3="",'Demand Locations'!AW5=""),"",IF('Demand Locations'!AW5&lt;COUNTIFS('Workers Settings'!$M:$M,$B5,'Workers Settings'!$N:$N,1,'Workers Settings'!$H:$H,AU$3),"Warning!",IF('Demand Locations'!AW5=0,"",COUNTIFS('Workers Settings'!$M:$M,$B5,'Workers Settings'!$N:$N,1,'Workers Settings'!$H:$H,AU$3)/'Demand Locations'!AW5)))</f>
        <v/>
      </c>
      <c r="AV5" s="24" t="str">
        <f>IF(OR($B5="",AV$3="",'Demand Locations'!AX5=""),"",IF('Demand Locations'!AX5&lt;COUNTIFS('Workers Settings'!$M:$M,$B5,'Workers Settings'!$N:$N,1,'Workers Settings'!$H:$H,AV$3),"Warning!",IF('Demand Locations'!AX5=0,"",COUNTIFS('Workers Settings'!$M:$M,$B5,'Workers Settings'!$N:$N,1,'Workers Settings'!$H:$H,AV$3)/'Demand Locations'!AX5)))</f>
        <v/>
      </c>
      <c r="AW5" s="24" t="str">
        <f>IF(OR($B5="",AW$3="",'Demand Locations'!AY5=""),"",IF('Demand Locations'!AY5&lt;COUNTIFS('Workers Settings'!$M:$M,$B5,'Workers Settings'!$N:$N,1,'Workers Settings'!$H:$H,AW$3),"Warning!",IF('Demand Locations'!AY5=0,"",COUNTIFS('Workers Settings'!$M:$M,$B5,'Workers Settings'!$N:$N,1,'Workers Settings'!$H:$H,AW$3)/'Demand Locations'!AY5)))</f>
        <v/>
      </c>
      <c r="AX5" s="24" t="str">
        <f>IF(OR($B5="",AX$3="",'Demand Locations'!AZ5=""),"",IF('Demand Locations'!AZ5&lt;COUNTIFS('Workers Settings'!$M:$M,$B5,'Workers Settings'!$N:$N,1,'Workers Settings'!$H:$H,AX$3),"Warning!",IF('Demand Locations'!AZ5=0,"",COUNTIFS('Workers Settings'!$M:$M,$B5,'Workers Settings'!$N:$N,1,'Workers Settings'!$H:$H,AX$3)/'Demand Locations'!AZ5)))</f>
        <v/>
      </c>
      <c r="AY5" s="24" t="str">
        <f>IF(OR($B5="",AY$3="",'Demand Locations'!BA5=""),"",IF('Demand Locations'!BA5&lt;COUNTIFS('Workers Settings'!$M:$M,$B5,'Workers Settings'!$N:$N,1,'Workers Settings'!$H:$H,AY$3),"Warning!",IF('Demand Locations'!BA5=0,"",COUNTIFS('Workers Settings'!$M:$M,$B5,'Workers Settings'!$N:$N,1,'Workers Settings'!$H:$H,AY$3)/'Demand Locations'!BA5)))</f>
        <v/>
      </c>
      <c r="AZ5" s="24" t="str">
        <f>IF(OR($B5="",AZ$3="",'Demand Locations'!BB5=""),"",IF('Demand Locations'!BB5&lt;COUNTIFS('Workers Settings'!$M:$M,$B5,'Workers Settings'!$N:$N,1,'Workers Settings'!$H:$H,AZ$3),"Warning!",IF('Demand Locations'!BB5=0,"",COUNTIFS('Workers Settings'!$M:$M,$B5,'Workers Settings'!$N:$N,1,'Workers Settings'!$H:$H,AZ$3)/'Demand Locations'!BB5)))</f>
        <v/>
      </c>
      <c r="BA5" s="24" t="str">
        <f>IF(OR($B5="",BA$3="",'Demand Locations'!BC5=""),"",IF('Demand Locations'!BC5&lt;COUNTIFS('Workers Settings'!$M:$M,$B5,'Workers Settings'!$N:$N,1,'Workers Settings'!$H:$H,BA$3),"Warning!",IF('Demand Locations'!BC5=0,"",COUNTIFS('Workers Settings'!$M:$M,$B5,'Workers Settings'!$N:$N,1,'Workers Settings'!$H:$H,BA$3)/'Demand Locations'!BC5)))</f>
        <v/>
      </c>
      <c r="BB5" s="24" t="str">
        <f>IF(OR($B5="",BB$3="",'Demand Locations'!BD5=""),"",IF('Demand Locations'!BD5&lt;COUNTIFS('Workers Settings'!$M:$M,$B5,'Workers Settings'!$N:$N,1,'Workers Settings'!$H:$H,BB$3),"Warning!",IF('Demand Locations'!BD5=0,"",COUNTIFS('Workers Settings'!$M:$M,$B5,'Workers Settings'!$N:$N,1,'Workers Settings'!$H:$H,BB$3)/'Demand Locations'!BD5)))</f>
        <v/>
      </c>
      <c r="BC5" s="24" t="str">
        <f>IF(OR($B5="",BC$3="",'Demand Locations'!BE5=""),"",IF('Demand Locations'!BE5&lt;COUNTIFS('Workers Settings'!$M:$M,$B5,'Workers Settings'!$N:$N,1,'Workers Settings'!$H:$H,BC$3),"Warning!",IF('Demand Locations'!BE5=0,"",COUNTIFS('Workers Settings'!$M:$M,$B5,'Workers Settings'!$N:$N,1,'Workers Settings'!$H:$H,BC$3)/'Demand Locations'!BE5)))</f>
        <v/>
      </c>
      <c r="BD5" s="24" t="str">
        <f>IF(OR($B5="",BD$3="",'Demand Locations'!BF5=""),"",IF('Demand Locations'!BF5&lt;COUNTIFS('Workers Settings'!$M:$M,$B5,'Workers Settings'!$N:$N,1,'Workers Settings'!$H:$H,BD$3),"Warning!",IF('Demand Locations'!BF5=0,"",COUNTIFS('Workers Settings'!$M:$M,$B5,'Workers Settings'!$N:$N,1,'Workers Settings'!$H:$H,BD$3)/'Demand Locations'!BF5)))</f>
        <v/>
      </c>
      <c r="BE5" s="24" t="str">
        <f>IF(OR($B5="",BE$3="",'Demand Locations'!BG5=""),"",IF('Demand Locations'!BG5&lt;COUNTIFS('Workers Settings'!$M:$M,$B5,'Workers Settings'!$N:$N,1,'Workers Settings'!$H:$H,BE$3),"Warning!",IF('Demand Locations'!BG5=0,"",COUNTIFS('Workers Settings'!$M:$M,$B5,'Workers Settings'!$N:$N,1,'Workers Settings'!$H:$H,BE$3)/'Demand Locations'!BG5)))</f>
        <v/>
      </c>
      <c r="BF5" s="24" t="str">
        <f>IF(OR($B5="",BF$3="",'Demand Locations'!BH5=""),"",IF('Demand Locations'!BH5&lt;COUNTIFS('Workers Settings'!$M:$M,$B5,'Workers Settings'!$N:$N,1,'Workers Settings'!$H:$H,BF$3),"Warning!",IF('Demand Locations'!BH5=0,"",COUNTIFS('Workers Settings'!$M:$M,$B5,'Workers Settings'!$N:$N,1,'Workers Settings'!$H:$H,BF$3)/'Demand Locations'!BH5)))</f>
        <v/>
      </c>
      <c r="BG5" s="24" t="str">
        <f>IF(OR($B5="",BG$3="",'Demand Locations'!BI5=""),"",IF('Demand Locations'!BI5&lt;COUNTIFS('Workers Settings'!$M:$M,$B5,'Workers Settings'!$N:$N,1,'Workers Settings'!$H:$H,BG$3),"Warning!",IF('Demand Locations'!BI5=0,"",COUNTIFS('Workers Settings'!$M:$M,$B5,'Workers Settings'!$N:$N,1,'Workers Settings'!$H:$H,BG$3)/'Demand Locations'!BI5)))</f>
        <v/>
      </c>
      <c r="BH5" s="24" t="str">
        <f>IF(OR($B5="",BH$3="",'Demand Locations'!BJ5=""),"",IF('Demand Locations'!BJ5&lt;COUNTIFS('Workers Settings'!$M:$M,$B5,'Workers Settings'!$N:$N,1,'Workers Settings'!$H:$H,BH$3),"Warning!",IF('Demand Locations'!BJ5=0,"",COUNTIFS('Workers Settings'!$M:$M,$B5,'Workers Settings'!$N:$N,1,'Workers Settings'!$H:$H,BH$3)/'Demand Locations'!BJ5)))</f>
        <v/>
      </c>
      <c r="BI5" s="24" t="str">
        <f>IF(OR($B5="",BI$3="",'Demand Locations'!BK5=""),"",IF('Demand Locations'!BK5&lt;COUNTIFS('Workers Settings'!$M:$M,$B5,'Workers Settings'!$N:$N,1,'Workers Settings'!$H:$H,BI$3),"Warning!",IF('Demand Locations'!BK5=0,"",COUNTIFS('Workers Settings'!$M:$M,$B5,'Workers Settings'!$N:$N,1,'Workers Settings'!$H:$H,BI$3)/'Demand Locations'!BK5)))</f>
        <v/>
      </c>
      <c r="BJ5" s="24" t="str">
        <f>IF(OR($B5="",BJ$3="",'Demand Locations'!BL5=""),"",IF('Demand Locations'!BL5&lt;COUNTIFS('Workers Settings'!$M:$M,$B5,'Workers Settings'!$N:$N,1,'Workers Settings'!$H:$H,BJ$3),"Warning!",IF('Demand Locations'!BL5=0,"",COUNTIFS('Workers Settings'!$M:$M,$B5,'Workers Settings'!$N:$N,1,'Workers Settings'!$H:$H,BJ$3)/'Demand Locations'!BL5)))</f>
        <v/>
      </c>
      <c r="BK5" s="24" t="str">
        <f>IF(OR($B5="",BK$3="",'Demand Locations'!BM5=""),"",IF('Demand Locations'!BM5&lt;COUNTIFS('Workers Settings'!$M:$M,$B5,'Workers Settings'!$N:$N,1,'Workers Settings'!$H:$H,BK$3),"Warning!",IF('Demand Locations'!BM5=0,"",COUNTIFS('Workers Settings'!$M:$M,$B5,'Workers Settings'!$N:$N,1,'Workers Settings'!$H:$H,BK$3)/'Demand Locations'!BM5)))</f>
        <v/>
      </c>
      <c r="BL5" s="24" t="str">
        <f>IF(OR($B5="",BL$3="",'Demand Locations'!BN5=""),"",IF('Demand Locations'!BN5&lt;COUNTIFS('Workers Settings'!$M:$M,$B5,'Workers Settings'!$N:$N,1,'Workers Settings'!$H:$H,BL$3),"Warning!",IF('Demand Locations'!BN5=0,"",COUNTIFS('Workers Settings'!$M:$M,$B5,'Workers Settings'!$N:$N,1,'Workers Settings'!$H:$H,BL$3)/'Demand Locations'!BN5)))</f>
        <v/>
      </c>
      <c r="BM5" s="24" t="str">
        <f>IF(OR($B5="",BM$3="",'Demand Locations'!BO5=""),"",IF('Demand Locations'!BO5&lt;COUNTIFS('Workers Settings'!$M:$M,$B5,'Workers Settings'!$N:$N,1,'Workers Settings'!$H:$H,BM$3),"Warning!",IF('Demand Locations'!BO5=0,"",COUNTIFS('Workers Settings'!$M:$M,$B5,'Workers Settings'!$N:$N,1,'Workers Settings'!$H:$H,BM$3)/'Demand Locations'!BO5)))</f>
        <v/>
      </c>
      <c r="BN5" s="24" t="str">
        <f>IF(OR($B5="",BN$3="",'Demand Locations'!BP5=""),"",IF('Demand Locations'!BP5&lt;COUNTIFS('Workers Settings'!$M:$M,$B5,'Workers Settings'!$N:$N,1,'Workers Settings'!$H:$H,BN$3),"Warning!",IF('Demand Locations'!BP5=0,"",COUNTIFS('Workers Settings'!$M:$M,$B5,'Workers Settings'!$N:$N,1,'Workers Settings'!$H:$H,BN$3)/'Demand Locations'!BP5)))</f>
        <v/>
      </c>
      <c r="BO5" s="24" t="str">
        <f>IF(OR($B5="",BO$3="",'Demand Locations'!BQ5=""),"",IF('Demand Locations'!BQ5&lt;COUNTIFS('Workers Settings'!$M:$M,$B5,'Workers Settings'!$N:$N,1,'Workers Settings'!$H:$H,BO$3),"Warning!",IF('Demand Locations'!BQ5=0,"",COUNTIFS('Workers Settings'!$M:$M,$B5,'Workers Settings'!$N:$N,1,'Workers Settings'!$H:$H,BO$3)/'Demand Locations'!BQ5)))</f>
        <v/>
      </c>
      <c r="BP5" s="24" t="str">
        <f>IF(OR($B5="",BP$3="",'Demand Locations'!BR5=""),"",IF('Demand Locations'!BR5&lt;COUNTIFS('Workers Settings'!$M:$M,$B5,'Workers Settings'!$N:$N,1,'Workers Settings'!$H:$H,BP$3),"Warning!",IF('Demand Locations'!BR5=0,"",COUNTIFS('Workers Settings'!$M:$M,$B5,'Workers Settings'!$N:$N,1,'Workers Settings'!$H:$H,BP$3)/'Demand Locations'!BR5)))</f>
        <v/>
      </c>
      <c r="BQ5" s="24" t="str">
        <f>IF(OR($B5="",BQ$3="",'Demand Locations'!BS5=""),"",IF('Demand Locations'!BS5&lt;COUNTIFS('Workers Settings'!$M:$M,$B5,'Workers Settings'!$N:$N,1,'Workers Settings'!$H:$H,BQ$3),"Warning!",IF('Demand Locations'!BS5=0,"",COUNTIFS('Workers Settings'!$M:$M,$B5,'Workers Settings'!$N:$N,1,'Workers Settings'!$H:$H,BQ$3)/'Demand Locations'!BS5)))</f>
        <v/>
      </c>
      <c r="BR5" s="24" t="str">
        <f>IF(OR($B5="",BR$3="",'Demand Locations'!BT5=""),"",IF('Demand Locations'!BT5&lt;COUNTIFS('Workers Settings'!$M:$M,$B5,'Workers Settings'!$N:$N,1,'Workers Settings'!$H:$H,BR$3),"Warning!",IF('Demand Locations'!BT5=0,"",COUNTIFS('Workers Settings'!$M:$M,$B5,'Workers Settings'!$N:$N,1,'Workers Settings'!$H:$H,BR$3)/'Demand Locations'!BT5)))</f>
        <v/>
      </c>
      <c r="BS5" s="24" t="str">
        <f>IF(OR($B5="",BS$3="",'Demand Locations'!BU5=""),"",IF('Demand Locations'!BU5&lt;COUNTIFS('Workers Settings'!$M:$M,$B5,'Workers Settings'!$N:$N,1,'Workers Settings'!$H:$H,BS$3),"Warning!",IF('Demand Locations'!BU5=0,"",COUNTIFS('Workers Settings'!$M:$M,$B5,'Workers Settings'!$N:$N,1,'Workers Settings'!$H:$H,BS$3)/'Demand Locations'!BU5)))</f>
        <v/>
      </c>
      <c r="BT5" s="24" t="str">
        <f>IF(OR($B5="",BT$3="",'Demand Locations'!BV5=""),"",IF('Demand Locations'!BV5&lt;COUNTIFS('Workers Settings'!$M:$M,$B5,'Workers Settings'!$N:$N,1,'Workers Settings'!$H:$H,BT$3),"Warning!",IF('Demand Locations'!BV5=0,"",COUNTIFS('Workers Settings'!$M:$M,$B5,'Workers Settings'!$N:$N,1,'Workers Settings'!$H:$H,BT$3)/'Demand Locations'!BV5)))</f>
        <v/>
      </c>
      <c r="BU5" s="24" t="str">
        <f>IF(OR($B5="",BU$3="",'Demand Locations'!BW5=""),"",IF('Demand Locations'!BW5&lt;COUNTIFS('Workers Settings'!$M:$M,$B5,'Workers Settings'!$N:$N,1,'Workers Settings'!$H:$H,BU$3),"Warning!",IF('Demand Locations'!BW5=0,"",COUNTIFS('Workers Settings'!$M:$M,$B5,'Workers Settings'!$N:$N,1,'Workers Settings'!$H:$H,BU$3)/'Demand Locations'!BW5)))</f>
        <v/>
      </c>
      <c r="BV5" s="24" t="str">
        <f>IF(OR($B5="",BV$3="",'Demand Locations'!BX5=""),"",IF('Demand Locations'!BX5&lt;COUNTIFS('Workers Settings'!$M:$M,$B5,'Workers Settings'!$N:$N,1,'Workers Settings'!$H:$H,BV$3),"Warning!",IF('Demand Locations'!BX5=0,"",COUNTIFS('Workers Settings'!$M:$M,$B5,'Workers Settings'!$N:$N,1,'Workers Settings'!$H:$H,BV$3)/'Demand Locations'!BX5)))</f>
        <v/>
      </c>
      <c r="BW5" s="24" t="str">
        <f>IF(OR($B5="",BW$3="",'Demand Locations'!BY5=""),"",IF('Demand Locations'!BY5&lt;COUNTIFS('Workers Settings'!$M:$M,$B5,'Workers Settings'!$N:$N,1,'Workers Settings'!$H:$H,BW$3),"Warning!",IF('Demand Locations'!BY5=0,"",COUNTIFS('Workers Settings'!$M:$M,$B5,'Workers Settings'!$N:$N,1,'Workers Settings'!$H:$H,BW$3)/'Demand Locations'!BY5)))</f>
        <v/>
      </c>
      <c r="BX5" s="24" t="str">
        <f>IF(OR($B5="",BX$3="",'Demand Locations'!BZ5=""),"",IF('Demand Locations'!BZ5&lt;COUNTIFS('Workers Settings'!$M:$M,$B5,'Workers Settings'!$N:$N,1,'Workers Settings'!$H:$H,BX$3),"Warning!",IF('Demand Locations'!BZ5=0,"",COUNTIFS('Workers Settings'!$M:$M,$B5,'Workers Settings'!$N:$N,1,'Workers Settings'!$H:$H,BX$3)/'Demand Locations'!BZ5)))</f>
        <v/>
      </c>
      <c r="BY5" s="24" t="str">
        <f>IF(OR($B5="",BY$3="",'Demand Locations'!CA5=""),"",IF('Demand Locations'!CA5&lt;COUNTIFS('Workers Settings'!$M:$M,$B5,'Workers Settings'!$N:$N,1,'Workers Settings'!$H:$H,BY$3),"Warning!",IF('Demand Locations'!CA5=0,"",COUNTIFS('Workers Settings'!$M:$M,$B5,'Workers Settings'!$N:$N,1,'Workers Settings'!$H:$H,BY$3)/'Demand Locations'!CA5)))</f>
        <v/>
      </c>
      <c r="BZ5" s="24" t="str">
        <f>IF(OR($B5="",BZ$3="",'Demand Locations'!CB5=""),"",IF('Demand Locations'!CB5&lt;COUNTIFS('Workers Settings'!$M:$M,$B5,'Workers Settings'!$N:$N,1,'Workers Settings'!$H:$H,BZ$3),"Warning!",IF('Demand Locations'!CB5=0,"",COUNTIFS('Workers Settings'!$M:$M,$B5,'Workers Settings'!$N:$N,1,'Workers Settings'!$H:$H,BZ$3)/'Demand Locations'!CB5)))</f>
        <v/>
      </c>
      <c r="CA5" s="24" t="str">
        <f>IF(OR($B5="",CA$3="",'Demand Locations'!CC5=""),"",IF('Demand Locations'!CC5&lt;COUNTIFS('Workers Settings'!$M:$M,$B5,'Workers Settings'!$N:$N,1,'Workers Settings'!$H:$H,CA$3),"Warning!",IF('Demand Locations'!CC5=0,"",COUNTIFS('Workers Settings'!$M:$M,$B5,'Workers Settings'!$N:$N,1,'Workers Settings'!$H:$H,CA$3)/'Demand Locations'!CC5)))</f>
        <v/>
      </c>
      <c r="CB5" s="24" t="str">
        <f>IF(OR($B5="",CB$3="",'Demand Locations'!CD5=""),"",IF('Demand Locations'!CD5&lt;COUNTIFS('Workers Settings'!$M:$M,$B5,'Workers Settings'!$N:$N,1,'Workers Settings'!$H:$H,CB$3),"Warning!",IF('Demand Locations'!CD5=0,"",COUNTIFS('Workers Settings'!$M:$M,$B5,'Workers Settings'!$N:$N,1,'Workers Settings'!$H:$H,CB$3)/'Demand Locations'!CD5)))</f>
        <v/>
      </c>
      <c r="CC5" s="24" t="str">
        <f>IF(OR($B5="",CC$3="",'Demand Locations'!CE5=""),"",IF('Demand Locations'!CE5&lt;COUNTIFS('Workers Settings'!$M:$M,$B5,'Workers Settings'!$N:$N,1,'Workers Settings'!$H:$H,CC$3),"Warning!",IF('Demand Locations'!CE5=0,"",COUNTIFS('Workers Settings'!$M:$M,$B5,'Workers Settings'!$N:$N,1,'Workers Settings'!$H:$H,CC$3)/'Demand Locations'!CE5)))</f>
        <v/>
      </c>
      <c r="CD5" s="24" t="str">
        <f>IF(OR($B5="",CD$3="",'Demand Locations'!CF5=""),"",IF('Demand Locations'!CF5&lt;COUNTIFS('Workers Settings'!$M:$M,$B5,'Workers Settings'!$N:$N,1,'Workers Settings'!$H:$H,CD$3),"Warning!",IF('Demand Locations'!CF5=0,"",COUNTIFS('Workers Settings'!$M:$M,$B5,'Workers Settings'!$N:$N,1,'Workers Settings'!$H:$H,CD$3)/'Demand Locations'!CF5)))</f>
        <v/>
      </c>
      <c r="CE5" s="24" t="str">
        <f>IF(OR($B5="",CE$3="",'Demand Locations'!CG5=""),"",IF('Demand Locations'!CG5&lt;COUNTIFS('Workers Settings'!$M:$M,$B5,'Workers Settings'!$N:$N,1,'Workers Settings'!$H:$H,CE$3),"Warning!",IF('Demand Locations'!CG5=0,"",COUNTIFS('Workers Settings'!$M:$M,$B5,'Workers Settings'!$N:$N,1,'Workers Settings'!$H:$H,CE$3)/'Demand Locations'!CG5)))</f>
        <v/>
      </c>
      <c r="CF5" s="24" t="str">
        <f>IF(OR($B5="",CF$3="",'Demand Locations'!CH5=""),"",IF('Demand Locations'!CH5&lt;COUNTIFS('Workers Settings'!$M:$M,$B5,'Workers Settings'!$N:$N,1,'Workers Settings'!$H:$H,CF$3),"Warning!",IF('Demand Locations'!CH5=0,"",COUNTIFS('Workers Settings'!$M:$M,$B5,'Workers Settings'!$N:$N,1,'Workers Settings'!$H:$H,CF$3)/'Demand Locations'!CH5)))</f>
        <v/>
      </c>
      <c r="CG5" s="24" t="str">
        <f>IF(OR($B5="",CG$3="",'Demand Locations'!CI5=""),"",IF('Demand Locations'!CI5&lt;COUNTIFS('Workers Settings'!$M:$M,$B5,'Workers Settings'!$N:$N,1,'Workers Settings'!$H:$H,CG$3),"Warning!",IF('Demand Locations'!CI5=0,"",COUNTIFS('Workers Settings'!$M:$M,$B5,'Workers Settings'!$N:$N,1,'Workers Settings'!$H:$H,CG$3)/'Demand Locations'!CI5)))</f>
        <v/>
      </c>
      <c r="CH5" s="24" t="str">
        <f>IF(OR($B5="",CH$3="",'Demand Locations'!CJ5=""),"",IF('Demand Locations'!CJ5&lt;COUNTIFS('Workers Settings'!$M:$M,$B5,'Workers Settings'!$N:$N,1,'Workers Settings'!$H:$H,CH$3),"Warning!",IF('Demand Locations'!CJ5=0,"",COUNTIFS('Workers Settings'!$M:$M,$B5,'Workers Settings'!$N:$N,1,'Workers Settings'!$H:$H,CH$3)/'Demand Locations'!CJ5)))</f>
        <v/>
      </c>
      <c r="CI5" s="24" t="str">
        <f>IF(OR($B5="",CI$3="",'Demand Locations'!CK5=""),"",IF('Demand Locations'!CK5&lt;COUNTIFS('Workers Settings'!$M:$M,$B5,'Workers Settings'!$N:$N,1,'Workers Settings'!$H:$H,CI$3),"Warning!",IF('Demand Locations'!CK5=0,"",COUNTIFS('Workers Settings'!$M:$M,$B5,'Workers Settings'!$N:$N,1,'Workers Settings'!$H:$H,CI$3)/'Demand Locations'!CK5)))</f>
        <v/>
      </c>
      <c r="CJ5" s="24" t="str">
        <f>IF(OR($B5="",CJ$3="",'Demand Locations'!CL5=""),"",IF('Demand Locations'!CL5&lt;COUNTIFS('Workers Settings'!$M:$M,$B5,'Workers Settings'!$N:$N,1,'Workers Settings'!$H:$H,CJ$3),"Warning!",IF('Demand Locations'!CL5=0,"",COUNTIFS('Workers Settings'!$M:$M,$B5,'Workers Settings'!$N:$N,1,'Workers Settings'!$H:$H,CJ$3)/'Demand Locations'!CL5)))</f>
        <v/>
      </c>
      <c r="CK5" s="24" t="str">
        <f>IF(OR($B5="",CK$3="",'Demand Locations'!CM5=""),"",IF('Demand Locations'!CM5&lt;COUNTIFS('Workers Settings'!$M:$M,$B5,'Workers Settings'!$N:$N,1,'Workers Settings'!$H:$H,CK$3),"Warning!",IF('Demand Locations'!CM5=0,"",COUNTIFS('Workers Settings'!$M:$M,$B5,'Workers Settings'!$N:$N,1,'Workers Settings'!$H:$H,CK$3)/'Demand Locations'!CM5)))</f>
        <v/>
      </c>
      <c r="CL5" s="24" t="str">
        <f>IF(OR($B5="",CL$3="",'Demand Locations'!CN5=""),"",IF('Demand Locations'!CN5&lt;COUNTIFS('Workers Settings'!$M:$M,$B5,'Workers Settings'!$N:$N,1,'Workers Settings'!$H:$H,CL$3),"Warning!",IF('Demand Locations'!CN5=0,"",COUNTIFS('Workers Settings'!$M:$M,$B5,'Workers Settings'!$N:$N,1,'Workers Settings'!$H:$H,CL$3)/'Demand Locations'!CN5)))</f>
        <v/>
      </c>
      <c r="CM5" s="24" t="str">
        <f>IF(OR($B5="",CM$3="",'Demand Locations'!CO5=""),"",IF('Demand Locations'!CO5&lt;COUNTIFS('Workers Settings'!$M:$M,$B5,'Workers Settings'!$N:$N,1,'Workers Settings'!$H:$H,CM$3),"Warning!",IF('Demand Locations'!CO5=0,"",COUNTIFS('Workers Settings'!$M:$M,$B5,'Workers Settings'!$N:$N,1,'Workers Settings'!$H:$H,CM$3)/'Demand Locations'!CO5)))</f>
        <v/>
      </c>
      <c r="CN5" s="24" t="str">
        <f>IF(OR($B5="",CN$3="",'Demand Locations'!CP5=""),"",IF('Demand Locations'!CP5&lt;COUNTIFS('Workers Settings'!$M:$M,$B5,'Workers Settings'!$N:$N,1,'Workers Settings'!$H:$H,CN$3),"Warning!",IF('Demand Locations'!CP5=0,"",COUNTIFS('Workers Settings'!$M:$M,$B5,'Workers Settings'!$N:$N,1,'Workers Settings'!$H:$H,CN$3)/'Demand Locations'!CP5)))</f>
        <v/>
      </c>
      <c r="CO5" s="24" t="str">
        <f>IF(OR($B5="",CO$3="",'Demand Locations'!CQ5=""),"",IF('Demand Locations'!CQ5&lt;COUNTIFS('Workers Settings'!$M:$M,$B5,'Workers Settings'!$N:$N,1,'Workers Settings'!$H:$H,CO$3),"Warning!",IF('Demand Locations'!CQ5=0,"",COUNTIFS('Workers Settings'!$M:$M,$B5,'Workers Settings'!$N:$N,1,'Workers Settings'!$H:$H,CO$3)/'Demand Locations'!CQ5)))</f>
        <v/>
      </c>
      <c r="CP5" s="24" t="str">
        <f>IF(OR($B5="",CP$3="",'Demand Locations'!CR5=""),"",IF('Demand Locations'!CR5&lt;COUNTIFS('Workers Settings'!$M:$M,$B5,'Workers Settings'!$N:$N,1,'Workers Settings'!$H:$H,CP$3),"Warning!",IF('Demand Locations'!CR5=0,"",COUNTIFS('Workers Settings'!$M:$M,$B5,'Workers Settings'!$N:$N,1,'Workers Settings'!$H:$H,CP$3)/'Demand Locations'!CR5)))</f>
        <v/>
      </c>
      <c r="CQ5" s="24" t="str">
        <f>IF(OR($B5="",CQ$3="",'Demand Locations'!CS5=""),"",IF('Demand Locations'!CS5&lt;COUNTIFS('Workers Settings'!$M:$M,$B5,'Workers Settings'!$N:$N,1,'Workers Settings'!$H:$H,CQ$3),"Warning!",IF('Demand Locations'!CS5=0,"",COUNTIFS('Workers Settings'!$M:$M,$B5,'Workers Settings'!$N:$N,1,'Workers Settings'!$H:$H,CQ$3)/'Demand Locations'!CS5)))</f>
        <v/>
      </c>
      <c r="CR5" s="24" t="str">
        <f>IF(OR($B5="",CR$3="",'Demand Locations'!CT5=""),"",IF('Demand Locations'!CT5&lt;COUNTIFS('Workers Settings'!$M:$M,$B5,'Workers Settings'!$N:$N,1,'Workers Settings'!$H:$H,CR$3),"Warning!",IF('Demand Locations'!CT5=0,"",COUNTIFS('Workers Settings'!$M:$M,$B5,'Workers Settings'!$N:$N,1,'Workers Settings'!$H:$H,CR$3)/'Demand Locations'!CT5)))</f>
        <v/>
      </c>
      <c r="CS5" s="24" t="str">
        <f>IF(OR($B5="",CS$3="",'Demand Locations'!CU5=""),"",IF('Demand Locations'!CU5&lt;COUNTIFS('Workers Settings'!$M:$M,$B5,'Workers Settings'!$N:$N,1,'Workers Settings'!$H:$H,CS$3),"Warning!",IF('Demand Locations'!CU5=0,"",COUNTIFS('Workers Settings'!$M:$M,$B5,'Workers Settings'!$N:$N,1,'Workers Settings'!$H:$H,CS$3)/'Demand Locations'!CU5)))</f>
        <v/>
      </c>
      <c r="CT5" s="24" t="str">
        <f>IF(OR($B5="",CT$3="",'Demand Locations'!CV5=""),"",IF('Demand Locations'!CV5&lt;COUNTIFS('Workers Settings'!$M:$M,$B5,'Workers Settings'!$N:$N,1,'Workers Settings'!$H:$H,CT$3),"Warning!",IF('Demand Locations'!CV5=0,"",COUNTIFS('Workers Settings'!$M:$M,$B5,'Workers Settings'!$N:$N,1,'Workers Settings'!$H:$H,CT$3)/'Demand Locations'!CV5)))</f>
        <v/>
      </c>
      <c r="CU5" s="24" t="str">
        <f>IF(OR($B5="",CU$3="",'Demand Locations'!CW5=""),"",IF('Demand Locations'!CW5&lt;COUNTIFS('Workers Settings'!$M:$M,$B5,'Workers Settings'!$N:$N,1,'Workers Settings'!$H:$H,CU$3),"Warning!",IF('Demand Locations'!CW5=0,"",COUNTIFS('Workers Settings'!$M:$M,$B5,'Workers Settings'!$N:$N,1,'Workers Settings'!$H:$H,CU$3)/'Demand Locations'!CW5)))</f>
        <v/>
      </c>
      <c r="CV5" s="24" t="str">
        <f>IF(OR($B5="",CV$3="",'Demand Locations'!CX5=""),"",IF('Demand Locations'!CX5&lt;COUNTIFS('Workers Settings'!$M:$M,$B5,'Workers Settings'!$N:$N,1,'Workers Settings'!$H:$H,CV$3),"Warning!",IF('Demand Locations'!CX5=0,"",COUNTIFS('Workers Settings'!$M:$M,$B5,'Workers Settings'!$N:$N,1,'Workers Settings'!$H:$H,CV$3)/'Demand Locations'!CX5)))</f>
        <v/>
      </c>
      <c r="CW5" s="24" t="str">
        <f>IF(OR($B5="",CW$3="",'Demand Locations'!CY5=""),"",IF('Demand Locations'!CY5&lt;COUNTIFS('Workers Settings'!$M:$M,$B5,'Workers Settings'!$N:$N,1,'Workers Settings'!$H:$H,CW$3),"Warning!",IF('Demand Locations'!CY5=0,"",COUNTIFS('Workers Settings'!$M:$M,$B5,'Workers Settings'!$N:$N,1,'Workers Settings'!$H:$H,CW$3)/'Demand Locations'!CY5)))</f>
        <v/>
      </c>
      <c r="CX5" s="24" t="str">
        <f>IF(OR($B5="",CX$3="",'Demand Locations'!CZ5=""),"",IF('Demand Locations'!CZ5&lt;COUNTIFS('Workers Settings'!$M:$M,$B5,'Workers Settings'!$N:$N,1,'Workers Settings'!$H:$H,CX$3),"Warning!",IF('Demand Locations'!CZ5=0,"",COUNTIFS('Workers Settings'!$M:$M,$B5,'Workers Settings'!$N:$N,1,'Workers Settings'!$H:$H,CX$3)/'Demand Locations'!CZ5)))</f>
        <v/>
      </c>
      <c r="CY5" s="24" t="str">
        <f>IF(OR($B5="",CY$3="",'Demand Locations'!DA5=""),"",IF('Demand Locations'!DA5&lt;COUNTIFS('Workers Settings'!$M:$M,$B5,'Workers Settings'!$N:$N,1,'Workers Settings'!$H:$H,CY$3),"Warning!",IF('Demand Locations'!DA5=0,"",COUNTIFS('Workers Settings'!$M:$M,$B5,'Workers Settings'!$N:$N,1,'Workers Settings'!$H:$H,CY$3)/'Demand Locations'!DA5)))</f>
        <v/>
      </c>
      <c r="CZ5" s="24" t="str">
        <f>IF(OR($B5="",CZ$3="",'Demand Locations'!DB5=""),"",IF('Demand Locations'!DB5&lt;COUNTIFS('Workers Settings'!$M:$M,$B5,'Workers Settings'!$N:$N,1,'Workers Settings'!$H:$H,CZ$3),"Warning!",IF('Demand Locations'!DB5=0,"",COUNTIFS('Workers Settings'!$M:$M,$B5,'Workers Settings'!$N:$N,1,'Workers Settings'!$H:$H,CZ$3)/'Demand Locations'!DB5)))</f>
        <v/>
      </c>
    </row>
    <row r="6" spans="1:104" ht="14.45" x14ac:dyDescent="0.3">
      <c r="A6" s="7">
        <f>A5+1</f>
        <v>2</v>
      </c>
      <c r="B6" s="7" t="str">
        <f>IF('Demand Locations'!B6&lt;&gt;"",'Demand Locations'!B6,"")</f>
        <v>Dar es Salaam Region</v>
      </c>
      <c r="C6" s="29">
        <f>IF(B6="","",SUMIFS('Workers Assignments'!Z:Z,'Workers Settings'!M:M,B6,'Workers Settings'!N:N,1))</f>
        <v>0</v>
      </c>
      <c r="D6" s="24" t="str">
        <f>IF(OR(B6="",'Demand Locations'!E6=""),"",IF('Demand Locations'!E6&lt;C6,"Warning!",IF('Demand Locations'!E6=0,"",C6/'Demand Locations'!E6)))</f>
        <v/>
      </c>
      <c r="E6" s="44">
        <f>IF(OR($B6="",E$3="",'Demand Locations'!G6=""),"",IF('Demand Locations'!G6&lt;COUNTIFS('Workers Settings'!$M:$M,$B6,'Workers Settings'!$N:$N,1,'Workers Settings'!$H:$H,E$3),"Warning!",IF('Demand Locations'!G6=0,"",COUNTIFS('Workers Settings'!$M:$M,$B6,'Workers Settings'!$N:$N,1,'Workers Settings'!$H:$H,E$3)/'Demand Locations'!G6)))</f>
        <v>0</v>
      </c>
      <c r="F6" s="24" t="str">
        <f>IF(OR($B6="",F$3="",'Demand Locations'!H6=""),"",IF('Demand Locations'!H6&lt;COUNTIFS('Workers Settings'!$M:$M,$B6,'Workers Settings'!$N:$N,1,'Workers Settings'!$H:$H,F$3),"Warning!",IF('Demand Locations'!H6=0,"",COUNTIFS('Workers Settings'!$M:$M,$B6,'Workers Settings'!$N:$N,1,'Workers Settings'!$H:$H,F$3)/'Demand Locations'!H6)))</f>
        <v/>
      </c>
      <c r="G6" s="24" t="str">
        <f>IF(OR($B6="",G$3="",'Demand Locations'!I6=""),"",IF('Demand Locations'!I6&lt;COUNTIFS('Workers Settings'!$M:$M,$B6,'Workers Settings'!$N:$N,1,'Workers Settings'!$H:$H,G$3),"Warning!",IF('Demand Locations'!I6=0,"",COUNTIFS('Workers Settings'!$M:$M,$B6,'Workers Settings'!$N:$N,1,'Workers Settings'!$H:$H,G$3)/'Demand Locations'!I6)))</f>
        <v/>
      </c>
      <c r="H6" s="24">
        <f>IF(OR($B6="",H$3="",'Demand Locations'!J6=""),"",IF('Demand Locations'!J6&lt;COUNTIFS('Workers Settings'!$M:$M,$B6,'Workers Settings'!$N:$N,1,'Workers Settings'!$H:$H,H$3),"Warning!",IF('Demand Locations'!J6=0,"",COUNTIFS('Workers Settings'!$M:$M,$B6,'Workers Settings'!$N:$N,1,'Workers Settings'!$H:$H,H$3)/'Demand Locations'!J6)))</f>
        <v>0</v>
      </c>
      <c r="I6" s="24">
        <f>IF(OR($B6="",I$3="",'Demand Locations'!K6=""),"",IF('Demand Locations'!K6&lt;COUNTIFS('Workers Settings'!$M:$M,$B6,'Workers Settings'!$N:$N,1,'Workers Settings'!$H:$H,I$3),"Warning!",IF('Demand Locations'!K6=0,"",COUNTIFS('Workers Settings'!$M:$M,$B6,'Workers Settings'!$N:$N,1,'Workers Settings'!$H:$H,I$3)/'Demand Locations'!K6)))</f>
        <v>0</v>
      </c>
      <c r="J6" s="24">
        <f>IF(OR($B6="",J$3="",'Demand Locations'!L6=""),"",IF('Demand Locations'!L6&lt;COUNTIFS('Workers Settings'!$M:$M,$B6,'Workers Settings'!$N:$N,1,'Workers Settings'!$H:$H,J$3),"Warning!",IF('Demand Locations'!L6=0,"",COUNTIFS('Workers Settings'!$M:$M,$B6,'Workers Settings'!$N:$N,1,'Workers Settings'!$H:$H,J$3)/'Demand Locations'!L6)))</f>
        <v>0</v>
      </c>
      <c r="K6" s="24">
        <f>IF(OR($B6="",K$3="",'Demand Locations'!M6=""),"",IF('Demand Locations'!M6&lt;COUNTIFS('Workers Settings'!$M:$M,$B6,'Workers Settings'!$N:$N,1,'Workers Settings'!$H:$H,K$3),"Warning!",IF('Demand Locations'!M6=0,"",COUNTIFS('Workers Settings'!$M:$M,$B6,'Workers Settings'!$N:$N,1,'Workers Settings'!$H:$H,K$3)/'Demand Locations'!M6)))</f>
        <v>0</v>
      </c>
      <c r="L6" s="24">
        <f>IF(OR($B6="",L$3="",'Demand Locations'!N6=""),"",IF('Demand Locations'!N6&lt;COUNTIFS('Workers Settings'!$M:$M,$B6,'Workers Settings'!$N:$N,1,'Workers Settings'!$H:$H,L$3),"Warning!",IF('Demand Locations'!N6=0,"",COUNTIFS('Workers Settings'!$M:$M,$B6,'Workers Settings'!$N:$N,1,'Workers Settings'!$H:$H,L$3)/'Demand Locations'!N6)))</f>
        <v>0</v>
      </c>
      <c r="M6" s="24" t="str">
        <f>IF(OR($B6="",M$3="",'Demand Locations'!O6=""),"",IF('Demand Locations'!O6&lt;COUNTIFS('Workers Settings'!$M:$M,$B6,'Workers Settings'!$N:$N,1,'Workers Settings'!$H:$H,M$3),"Warning!",IF('Demand Locations'!O6=0,"",COUNTIFS('Workers Settings'!$M:$M,$B6,'Workers Settings'!$N:$N,1,'Workers Settings'!$H:$H,M$3)/'Demand Locations'!O6)))</f>
        <v/>
      </c>
      <c r="N6" s="24" t="str">
        <f>IF(OR($B6="",N$3="",'Demand Locations'!P6=""),"",IF('Demand Locations'!P6&lt;COUNTIFS('Workers Settings'!$M:$M,$B6,'Workers Settings'!$N:$N,1,'Workers Settings'!$H:$H,N$3),"Warning!",IF('Demand Locations'!P6=0,"",COUNTIFS('Workers Settings'!$M:$M,$B6,'Workers Settings'!$N:$N,1,'Workers Settings'!$H:$H,N$3)/'Demand Locations'!P6)))</f>
        <v/>
      </c>
      <c r="O6" s="24">
        <f>IF(OR($B6="",O$3="",'Demand Locations'!Q6=""),"",IF('Demand Locations'!Q6&lt;COUNTIFS('Workers Settings'!$M:$M,$B6,'Workers Settings'!$N:$N,1,'Workers Settings'!$H:$H,O$3),"Warning!",IF('Demand Locations'!Q6=0,"",COUNTIFS('Workers Settings'!$M:$M,$B6,'Workers Settings'!$N:$N,1,'Workers Settings'!$H:$H,O$3)/'Demand Locations'!Q6)))</f>
        <v>0</v>
      </c>
      <c r="P6" s="24">
        <f>IF(OR($B6="",P$3="",'Demand Locations'!R6=""),"",IF('Demand Locations'!R6&lt;COUNTIFS('Workers Settings'!$M:$M,$B6,'Workers Settings'!$N:$N,1,'Workers Settings'!$H:$H,P$3),"Warning!",IF('Demand Locations'!R6=0,"",COUNTIFS('Workers Settings'!$M:$M,$B6,'Workers Settings'!$N:$N,1,'Workers Settings'!$H:$H,P$3)/'Demand Locations'!R6)))</f>
        <v>0</v>
      </c>
      <c r="Q6" s="24" t="str">
        <f>IF(OR($B6="",Q$3="",'Demand Locations'!S6=""),"",IF('Demand Locations'!S6&lt;COUNTIFS('Workers Settings'!$M:$M,$B6,'Workers Settings'!$N:$N,1,'Workers Settings'!$H:$H,Q$3),"Warning!",IF('Demand Locations'!S6=0,"",COUNTIFS('Workers Settings'!$M:$M,$B6,'Workers Settings'!$N:$N,1,'Workers Settings'!$H:$H,Q$3)/'Demand Locations'!S6)))</f>
        <v/>
      </c>
      <c r="R6" s="24" t="str">
        <f>IF(OR($B6="",R$3="",'Demand Locations'!T6=""),"",IF('Demand Locations'!T6&lt;COUNTIFS('Workers Settings'!$M:$M,$B6,'Workers Settings'!$N:$N,1,'Workers Settings'!$H:$H,R$3),"Warning!",IF('Demand Locations'!T6=0,"",COUNTIFS('Workers Settings'!$M:$M,$B6,'Workers Settings'!$N:$N,1,'Workers Settings'!$H:$H,R$3)/'Demand Locations'!T6)))</f>
        <v/>
      </c>
      <c r="S6" s="24" t="str">
        <f>IF(OR($B6="",S$3="",'Demand Locations'!U6=""),"",IF('Demand Locations'!U6&lt;COUNTIFS('Workers Settings'!$M:$M,$B6,'Workers Settings'!$N:$N,1,'Workers Settings'!$H:$H,S$3),"Warning!",IF('Demand Locations'!U6=0,"",COUNTIFS('Workers Settings'!$M:$M,$B6,'Workers Settings'!$N:$N,1,'Workers Settings'!$H:$H,S$3)/'Demand Locations'!U6)))</f>
        <v/>
      </c>
      <c r="T6" s="24">
        <f>IF(OR($B6="",T$3="",'Demand Locations'!V6=""),"",IF('Demand Locations'!V6&lt;COUNTIFS('Workers Settings'!$M:$M,$B6,'Workers Settings'!$N:$N,1,'Workers Settings'!$H:$H,T$3),"Warning!",IF('Demand Locations'!V6=0,"",COUNTIFS('Workers Settings'!$M:$M,$B6,'Workers Settings'!$N:$N,1,'Workers Settings'!$H:$H,T$3)/'Demand Locations'!V6)))</f>
        <v>0</v>
      </c>
      <c r="U6" s="24" t="str">
        <f>IF(OR($B6="",U$3="",'Demand Locations'!W6=""),"",IF('Demand Locations'!W6&lt;COUNTIFS('Workers Settings'!$M:$M,$B6,'Workers Settings'!$N:$N,1,'Workers Settings'!$H:$H,U$3),"Warning!",IF('Demand Locations'!W6=0,"",COUNTIFS('Workers Settings'!$M:$M,$B6,'Workers Settings'!$N:$N,1,'Workers Settings'!$H:$H,U$3)/'Demand Locations'!W6)))</f>
        <v/>
      </c>
      <c r="V6" s="24">
        <f>IF(OR($B6="",V$3="",'Demand Locations'!X6=""),"",IF('Demand Locations'!X6&lt;COUNTIFS('Workers Settings'!$M:$M,$B6,'Workers Settings'!$N:$N,1,'Workers Settings'!$H:$H,V$3),"Warning!",IF('Demand Locations'!X6=0,"",COUNTIFS('Workers Settings'!$M:$M,$B6,'Workers Settings'!$N:$N,1,'Workers Settings'!$H:$H,V$3)/'Demand Locations'!X6)))</f>
        <v>0</v>
      </c>
      <c r="W6" s="24" t="str">
        <f>IF(OR($B6="",W$3="",'Demand Locations'!Y6=""),"",IF('Demand Locations'!Y6&lt;COUNTIFS('Workers Settings'!$M:$M,$B6,'Workers Settings'!$N:$N,1,'Workers Settings'!$H:$H,W$3),"Warning!",IF('Demand Locations'!Y6=0,"",COUNTIFS('Workers Settings'!$M:$M,$B6,'Workers Settings'!$N:$N,1,'Workers Settings'!$H:$H,W$3)/'Demand Locations'!Y6)))</f>
        <v/>
      </c>
      <c r="X6" s="24" t="str">
        <f>IF(OR($B6="",X$3="",'Demand Locations'!Z6=""),"",IF('Demand Locations'!Z6&lt;COUNTIFS('Workers Settings'!$M:$M,$B6,'Workers Settings'!$N:$N,1,'Workers Settings'!$H:$H,X$3),"Warning!",IF('Demand Locations'!Z6=0,"",COUNTIFS('Workers Settings'!$M:$M,$B6,'Workers Settings'!$N:$N,1,'Workers Settings'!$H:$H,X$3)/'Demand Locations'!Z6)))</f>
        <v/>
      </c>
      <c r="Y6" s="24" t="str">
        <f>IF(OR($B6="",Y$3="",'Demand Locations'!AA6=""),"",IF('Demand Locations'!AA6&lt;COUNTIFS('Workers Settings'!$M:$M,$B6,'Workers Settings'!$N:$N,1,'Workers Settings'!$H:$H,Y$3),"Warning!",IF('Demand Locations'!AA6=0,"",COUNTIFS('Workers Settings'!$M:$M,$B6,'Workers Settings'!$N:$N,1,'Workers Settings'!$H:$H,Y$3)/'Demand Locations'!AA6)))</f>
        <v/>
      </c>
      <c r="Z6" s="24" t="str">
        <f>IF(OR($B6="",Z$3="",'Demand Locations'!AB6=""),"",IF('Demand Locations'!AB6&lt;COUNTIFS('Workers Settings'!$M:$M,$B6,'Workers Settings'!$N:$N,1,'Workers Settings'!$H:$H,Z$3),"Warning!",IF('Demand Locations'!AB6=0,"",COUNTIFS('Workers Settings'!$M:$M,$B6,'Workers Settings'!$N:$N,1,'Workers Settings'!$H:$H,Z$3)/'Demand Locations'!AB6)))</f>
        <v/>
      </c>
      <c r="AA6" s="24" t="str">
        <f>IF(OR($B6="",AA$3="",'Demand Locations'!AC6=""),"",IF('Demand Locations'!AC6&lt;COUNTIFS('Workers Settings'!$M:$M,$B6,'Workers Settings'!$N:$N,1,'Workers Settings'!$H:$H,AA$3),"Warning!",IF('Demand Locations'!AC6=0,"",COUNTIFS('Workers Settings'!$M:$M,$B6,'Workers Settings'!$N:$N,1,'Workers Settings'!$H:$H,AA$3)/'Demand Locations'!AC6)))</f>
        <v/>
      </c>
      <c r="AB6" s="24" t="str">
        <f>IF(OR($B6="",AB$3="",'Demand Locations'!AD6=""),"",IF('Demand Locations'!AD6&lt;COUNTIFS('Workers Settings'!$M:$M,$B6,'Workers Settings'!$N:$N,1,'Workers Settings'!$H:$H,AB$3),"Warning!",IF('Demand Locations'!AD6=0,"",COUNTIFS('Workers Settings'!$M:$M,$B6,'Workers Settings'!$N:$N,1,'Workers Settings'!$H:$H,AB$3)/'Demand Locations'!AD6)))</f>
        <v/>
      </c>
      <c r="AC6" s="24" t="str">
        <f>IF(OR($B6="",AC$3="",'Demand Locations'!AE6=""),"",IF('Demand Locations'!AE6&lt;COUNTIFS('Workers Settings'!$M:$M,$B6,'Workers Settings'!$N:$N,1,'Workers Settings'!$H:$H,AC$3),"Warning!",IF('Demand Locations'!AE6=0,"",COUNTIFS('Workers Settings'!$M:$M,$B6,'Workers Settings'!$N:$N,1,'Workers Settings'!$H:$H,AC$3)/'Demand Locations'!AE6)))</f>
        <v/>
      </c>
      <c r="AD6" s="24" t="str">
        <f>IF(OR($B6="",AD$3="",'Demand Locations'!AF6=""),"",IF('Demand Locations'!AF6&lt;COUNTIFS('Workers Settings'!$M:$M,$B6,'Workers Settings'!$N:$N,1,'Workers Settings'!$H:$H,AD$3),"Warning!",IF('Demand Locations'!AF6=0,"",COUNTIFS('Workers Settings'!$M:$M,$B6,'Workers Settings'!$N:$N,1,'Workers Settings'!$H:$H,AD$3)/'Demand Locations'!AF6)))</f>
        <v/>
      </c>
      <c r="AE6" s="24" t="str">
        <f>IF(OR($B6="",AE$3="",'Demand Locations'!AG6=""),"",IF('Demand Locations'!AG6&lt;COUNTIFS('Workers Settings'!$M:$M,$B6,'Workers Settings'!$N:$N,1,'Workers Settings'!$H:$H,AE$3),"Warning!",IF('Demand Locations'!AG6=0,"",COUNTIFS('Workers Settings'!$M:$M,$B6,'Workers Settings'!$N:$N,1,'Workers Settings'!$H:$H,AE$3)/'Demand Locations'!AG6)))</f>
        <v/>
      </c>
      <c r="AF6" s="24" t="str">
        <f>IF(OR($B6="",AF$3="",'Demand Locations'!AH6=""),"",IF('Demand Locations'!AH6&lt;COUNTIFS('Workers Settings'!$M:$M,$B6,'Workers Settings'!$N:$N,1,'Workers Settings'!$H:$H,AF$3),"Warning!",IF('Demand Locations'!AH6=0,"",COUNTIFS('Workers Settings'!$M:$M,$B6,'Workers Settings'!$N:$N,1,'Workers Settings'!$H:$H,AF$3)/'Demand Locations'!AH6)))</f>
        <v/>
      </c>
      <c r="AG6" s="24" t="str">
        <f>IF(OR($B6="",AG$3="",'Demand Locations'!AI6=""),"",IF('Demand Locations'!AI6&lt;COUNTIFS('Workers Settings'!$M:$M,$B6,'Workers Settings'!$N:$N,1,'Workers Settings'!$H:$H,AG$3),"Warning!",IF('Demand Locations'!AI6=0,"",COUNTIFS('Workers Settings'!$M:$M,$B6,'Workers Settings'!$N:$N,1,'Workers Settings'!$H:$H,AG$3)/'Demand Locations'!AI6)))</f>
        <v/>
      </c>
      <c r="AH6" s="24" t="str">
        <f>IF(OR($B6="",AH$3="",'Demand Locations'!AJ6=""),"",IF('Demand Locations'!AJ6&lt;COUNTIFS('Workers Settings'!$M:$M,$B6,'Workers Settings'!$N:$N,1,'Workers Settings'!$H:$H,AH$3),"Warning!",IF('Demand Locations'!AJ6=0,"",COUNTIFS('Workers Settings'!$M:$M,$B6,'Workers Settings'!$N:$N,1,'Workers Settings'!$H:$H,AH$3)/'Demand Locations'!AJ6)))</f>
        <v/>
      </c>
      <c r="AI6" s="24" t="str">
        <f>IF(OR($B6="",AI$3="",'Demand Locations'!AK6=""),"",IF('Demand Locations'!AK6&lt;COUNTIFS('Workers Settings'!$M:$M,$B6,'Workers Settings'!$N:$N,1,'Workers Settings'!$H:$H,AI$3),"Warning!",IF('Demand Locations'!AK6=0,"",COUNTIFS('Workers Settings'!$M:$M,$B6,'Workers Settings'!$N:$N,1,'Workers Settings'!$H:$H,AI$3)/'Demand Locations'!AK6)))</f>
        <v/>
      </c>
      <c r="AJ6" s="24" t="str">
        <f>IF(OR($B6="",AJ$3="",'Demand Locations'!AL6=""),"",IF('Demand Locations'!AL6&lt;COUNTIFS('Workers Settings'!$M:$M,$B6,'Workers Settings'!$N:$N,1,'Workers Settings'!$H:$H,AJ$3),"Warning!",IF('Demand Locations'!AL6=0,"",COUNTIFS('Workers Settings'!$M:$M,$B6,'Workers Settings'!$N:$N,1,'Workers Settings'!$H:$H,AJ$3)/'Demand Locations'!AL6)))</f>
        <v/>
      </c>
      <c r="AK6" s="24" t="str">
        <f>IF(OR($B6="",AK$3="",'Demand Locations'!AM6=""),"",IF('Demand Locations'!AM6&lt;COUNTIFS('Workers Settings'!$M:$M,$B6,'Workers Settings'!$N:$N,1,'Workers Settings'!$H:$H,AK$3),"Warning!",IF('Demand Locations'!AM6=0,"",COUNTIFS('Workers Settings'!$M:$M,$B6,'Workers Settings'!$N:$N,1,'Workers Settings'!$H:$H,AK$3)/'Demand Locations'!AM6)))</f>
        <v/>
      </c>
      <c r="AL6" s="24" t="str">
        <f>IF(OR($B6="",AL$3="",'Demand Locations'!AN6=""),"",IF('Demand Locations'!AN6&lt;COUNTIFS('Workers Settings'!$M:$M,$B6,'Workers Settings'!$N:$N,1,'Workers Settings'!$H:$H,AL$3),"Warning!",IF('Demand Locations'!AN6=0,"",COUNTIFS('Workers Settings'!$M:$M,$B6,'Workers Settings'!$N:$N,1,'Workers Settings'!$H:$H,AL$3)/'Demand Locations'!AN6)))</f>
        <v/>
      </c>
      <c r="AM6" s="24" t="str">
        <f>IF(OR($B6="",AM$3="",'Demand Locations'!AO6=""),"",IF('Demand Locations'!AO6&lt;COUNTIFS('Workers Settings'!$M:$M,$B6,'Workers Settings'!$N:$N,1,'Workers Settings'!$H:$H,AM$3),"Warning!",IF('Demand Locations'!AO6=0,"",COUNTIFS('Workers Settings'!$M:$M,$B6,'Workers Settings'!$N:$N,1,'Workers Settings'!$H:$H,AM$3)/'Demand Locations'!AO6)))</f>
        <v/>
      </c>
      <c r="AN6" s="24" t="str">
        <f>IF(OR($B6="",AN$3="",'Demand Locations'!AP6=""),"",IF('Demand Locations'!AP6&lt;COUNTIFS('Workers Settings'!$M:$M,$B6,'Workers Settings'!$N:$N,1,'Workers Settings'!$H:$H,AN$3),"Warning!",IF('Demand Locations'!AP6=0,"",COUNTIFS('Workers Settings'!$M:$M,$B6,'Workers Settings'!$N:$N,1,'Workers Settings'!$H:$H,AN$3)/'Demand Locations'!AP6)))</f>
        <v/>
      </c>
      <c r="AO6" s="24" t="str">
        <f>IF(OR($B6="",AO$3="",'Demand Locations'!AQ6=""),"",IF('Demand Locations'!AQ6&lt;COUNTIFS('Workers Settings'!$M:$M,$B6,'Workers Settings'!$N:$N,1,'Workers Settings'!$H:$H,AO$3),"Warning!",IF('Demand Locations'!AQ6=0,"",COUNTIFS('Workers Settings'!$M:$M,$B6,'Workers Settings'!$N:$N,1,'Workers Settings'!$H:$H,AO$3)/'Demand Locations'!AQ6)))</f>
        <v/>
      </c>
      <c r="AP6" s="24" t="str">
        <f>IF(OR($B6="",AP$3="",'Demand Locations'!AR6=""),"",IF('Demand Locations'!AR6&lt;COUNTIFS('Workers Settings'!$M:$M,$B6,'Workers Settings'!$N:$N,1,'Workers Settings'!$H:$H,AP$3),"Warning!",IF('Demand Locations'!AR6=0,"",COUNTIFS('Workers Settings'!$M:$M,$B6,'Workers Settings'!$N:$N,1,'Workers Settings'!$H:$H,AP$3)/'Demand Locations'!AR6)))</f>
        <v/>
      </c>
      <c r="AQ6" s="24" t="str">
        <f>IF(OR($B6="",AQ$3="",'Demand Locations'!AS6=""),"",IF('Demand Locations'!AS6&lt;COUNTIFS('Workers Settings'!$M:$M,$B6,'Workers Settings'!$N:$N,1,'Workers Settings'!$H:$H,AQ$3),"Warning!",IF('Demand Locations'!AS6=0,"",COUNTIFS('Workers Settings'!$M:$M,$B6,'Workers Settings'!$N:$N,1,'Workers Settings'!$H:$H,AQ$3)/'Demand Locations'!AS6)))</f>
        <v/>
      </c>
      <c r="AR6" s="24" t="str">
        <f>IF(OR($B6="",AR$3="",'Demand Locations'!AT6=""),"",IF('Demand Locations'!AT6&lt;COUNTIFS('Workers Settings'!$M:$M,$B6,'Workers Settings'!$N:$N,1,'Workers Settings'!$H:$H,AR$3),"Warning!",IF('Demand Locations'!AT6=0,"",COUNTIFS('Workers Settings'!$M:$M,$B6,'Workers Settings'!$N:$N,1,'Workers Settings'!$H:$H,AR$3)/'Demand Locations'!AT6)))</f>
        <v/>
      </c>
      <c r="AS6" s="24" t="str">
        <f>IF(OR($B6="",AS$3="",'Demand Locations'!AU6=""),"",IF('Demand Locations'!AU6&lt;COUNTIFS('Workers Settings'!$M:$M,$B6,'Workers Settings'!$N:$N,1,'Workers Settings'!$H:$H,AS$3),"Warning!",IF('Demand Locations'!AU6=0,"",COUNTIFS('Workers Settings'!$M:$M,$B6,'Workers Settings'!$N:$N,1,'Workers Settings'!$H:$H,AS$3)/'Demand Locations'!AU6)))</f>
        <v/>
      </c>
      <c r="AT6" s="24" t="str">
        <f>IF(OR($B6="",AT$3="",'Demand Locations'!AV6=""),"",IF('Demand Locations'!AV6&lt;COUNTIFS('Workers Settings'!$M:$M,$B6,'Workers Settings'!$N:$N,1,'Workers Settings'!$H:$H,AT$3),"Warning!",IF('Demand Locations'!AV6=0,"",COUNTIFS('Workers Settings'!$M:$M,$B6,'Workers Settings'!$N:$N,1,'Workers Settings'!$H:$H,AT$3)/'Demand Locations'!AV6)))</f>
        <v/>
      </c>
      <c r="AU6" s="24" t="str">
        <f>IF(OR($B6="",AU$3="",'Demand Locations'!AW6=""),"",IF('Demand Locations'!AW6&lt;COUNTIFS('Workers Settings'!$M:$M,$B6,'Workers Settings'!$N:$N,1,'Workers Settings'!$H:$H,AU$3),"Warning!",IF('Demand Locations'!AW6=0,"",COUNTIFS('Workers Settings'!$M:$M,$B6,'Workers Settings'!$N:$N,1,'Workers Settings'!$H:$H,AU$3)/'Demand Locations'!AW6)))</f>
        <v/>
      </c>
      <c r="AV6" s="24" t="str">
        <f>IF(OR($B6="",AV$3="",'Demand Locations'!AX6=""),"",IF('Demand Locations'!AX6&lt;COUNTIFS('Workers Settings'!$M:$M,$B6,'Workers Settings'!$N:$N,1,'Workers Settings'!$H:$H,AV$3),"Warning!",IF('Demand Locations'!AX6=0,"",COUNTIFS('Workers Settings'!$M:$M,$B6,'Workers Settings'!$N:$N,1,'Workers Settings'!$H:$H,AV$3)/'Demand Locations'!AX6)))</f>
        <v/>
      </c>
      <c r="AW6" s="24" t="str">
        <f>IF(OR($B6="",AW$3="",'Demand Locations'!AY6=""),"",IF('Demand Locations'!AY6&lt;COUNTIFS('Workers Settings'!$M:$M,$B6,'Workers Settings'!$N:$N,1,'Workers Settings'!$H:$H,AW$3),"Warning!",IF('Demand Locations'!AY6=0,"",COUNTIFS('Workers Settings'!$M:$M,$B6,'Workers Settings'!$N:$N,1,'Workers Settings'!$H:$H,AW$3)/'Demand Locations'!AY6)))</f>
        <v/>
      </c>
      <c r="AX6" s="24" t="str">
        <f>IF(OR($B6="",AX$3="",'Demand Locations'!AZ6=""),"",IF('Demand Locations'!AZ6&lt;COUNTIFS('Workers Settings'!$M:$M,$B6,'Workers Settings'!$N:$N,1,'Workers Settings'!$H:$H,AX$3),"Warning!",IF('Demand Locations'!AZ6=0,"",COUNTIFS('Workers Settings'!$M:$M,$B6,'Workers Settings'!$N:$N,1,'Workers Settings'!$H:$H,AX$3)/'Demand Locations'!AZ6)))</f>
        <v/>
      </c>
      <c r="AY6" s="24" t="str">
        <f>IF(OR($B6="",AY$3="",'Demand Locations'!BA6=""),"",IF('Demand Locations'!BA6&lt;COUNTIFS('Workers Settings'!$M:$M,$B6,'Workers Settings'!$N:$N,1,'Workers Settings'!$H:$H,AY$3),"Warning!",IF('Demand Locations'!BA6=0,"",COUNTIFS('Workers Settings'!$M:$M,$B6,'Workers Settings'!$N:$N,1,'Workers Settings'!$H:$H,AY$3)/'Demand Locations'!BA6)))</f>
        <v/>
      </c>
      <c r="AZ6" s="24" t="str">
        <f>IF(OR($B6="",AZ$3="",'Demand Locations'!BB6=""),"",IF('Demand Locations'!BB6&lt;COUNTIFS('Workers Settings'!$M:$M,$B6,'Workers Settings'!$N:$N,1,'Workers Settings'!$H:$H,AZ$3),"Warning!",IF('Demand Locations'!BB6=0,"",COUNTIFS('Workers Settings'!$M:$M,$B6,'Workers Settings'!$N:$N,1,'Workers Settings'!$H:$H,AZ$3)/'Demand Locations'!BB6)))</f>
        <v/>
      </c>
      <c r="BA6" s="24" t="str">
        <f>IF(OR($B6="",BA$3="",'Demand Locations'!BC6=""),"",IF('Demand Locations'!BC6&lt;COUNTIFS('Workers Settings'!$M:$M,$B6,'Workers Settings'!$N:$N,1,'Workers Settings'!$H:$H,BA$3),"Warning!",IF('Demand Locations'!BC6=0,"",COUNTIFS('Workers Settings'!$M:$M,$B6,'Workers Settings'!$N:$N,1,'Workers Settings'!$H:$H,BA$3)/'Demand Locations'!BC6)))</f>
        <v/>
      </c>
      <c r="BB6" s="24" t="str">
        <f>IF(OR($B6="",BB$3="",'Demand Locations'!BD6=""),"",IF('Demand Locations'!BD6&lt;COUNTIFS('Workers Settings'!$M:$M,$B6,'Workers Settings'!$N:$N,1,'Workers Settings'!$H:$H,BB$3),"Warning!",IF('Demand Locations'!BD6=0,"",COUNTIFS('Workers Settings'!$M:$M,$B6,'Workers Settings'!$N:$N,1,'Workers Settings'!$H:$H,BB$3)/'Demand Locations'!BD6)))</f>
        <v/>
      </c>
      <c r="BC6" s="24" t="str">
        <f>IF(OR($B6="",BC$3="",'Demand Locations'!BE6=""),"",IF('Demand Locations'!BE6&lt;COUNTIFS('Workers Settings'!$M:$M,$B6,'Workers Settings'!$N:$N,1,'Workers Settings'!$H:$H,BC$3),"Warning!",IF('Demand Locations'!BE6=0,"",COUNTIFS('Workers Settings'!$M:$M,$B6,'Workers Settings'!$N:$N,1,'Workers Settings'!$H:$H,BC$3)/'Demand Locations'!BE6)))</f>
        <v/>
      </c>
      <c r="BD6" s="24" t="str">
        <f>IF(OR($B6="",BD$3="",'Demand Locations'!BF6=""),"",IF('Demand Locations'!BF6&lt;COUNTIFS('Workers Settings'!$M:$M,$B6,'Workers Settings'!$N:$N,1,'Workers Settings'!$H:$H,BD$3),"Warning!",IF('Demand Locations'!BF6=0,"",COUNTIFS('Workers Settings'!$M:$M,$B6,'Workers Settings'!$N:$N,1,'Workers Settings'!$H:$H,BD$3)/'Demand Locations'!BF6)))</f>
        <v/>
      </c>
      <c r="BE6" s="24" t="str">
        <f>IF(OR($B6="",BE$3="",'Demand Locations'!BG6=""),"",IF('Demand Locations'!BG6&lt;COUNTIFS('Workers Settings'!$M:$M,$B6,'Workers Settings'!$N:$N,1,'Workers Settings'!$H:$H,BE$3),"Warning!",IF('Demand Locations'!BG6=0,"",COUNTIFS('Workers Settings'!$M:$M,$B6,'Workers Settings'!$N:$N,1,'Workers Settings'!$H:$H,BE$3)/'Demand Locations'!BG6)))</f>
        <v/>
      </c>
      <c r="BF6" s="24" t="str">
        <f>IF(OR($B6="",BF$3="",'Demand Locations'!BH6=""),"",IF('Demand Locations'!BH6&lt;COUNTIFS('Workers Settings'!$M:$M,$B6,'Workers Settings'!$N:$N,1,'Workers Settings'!$H:$H,BF$3),"Warning!",IF('Demand Locations'!BH6=0,"",COUNTIFS('Workers Settings'!$M:$M,$B6,'Workers Settings'!$N:$N,1,'Workers Settings'!$H:$H,BF$3)/'Demand Locations'!BH6)))</f>
        <v/>
      </c>
      <c r="BG6" s="24" t="str">
        <f>IF(OR($B6="",BG$3="",'Demand Locations'!BI6=""),"",IF('Demand Locations'!BI6&lt;COUNTIFS('Workers Settings'!$M:$M,$B6,'Workers Settings'!$N:$N,1,'Workers Settings'!$H:$H,BG$3),"Warning!",IF('Demand Locations'!BI6=0,"",COUNTIFS('Workers Settings'!$M:$M,$B6,'Workers Settings'!$N:$N,1,'Workers Settings'!$H:$H,BG$3)/'Demand Locations'!BI6)))</f>
        <v/>
      </c>
      <c r="BH6" s="24" t="str">
        <f>IF(OR($B6="",BH$3="",'Demand Locations'!BJ6=""),"",IF('Demand Locations'!BJ6&lt;COUNTIFS('Workers Settings'!$M:$M,$B6,'Workers Settings'!$N:$N,1,'Workers Settings'!$H:$H,BH$3),"Warning!",IF('Demand Locations'!BJ6=0,"",COUNTIFS('Workers Settings'!$M:$M,$B6,'Workers Settings'!$N:$N,1,'Workers Settings'!$H:$H,BH$3)/'Demand Locations'!BJ6)))</f>
        <v/>
      </c>
      <c r="BI6" s="24" t="str">
        <f>IF(OR($B6="",BI$3="",'Demand Locations'!BK6=""),"",IF('Demand Locations'!BK6&lt;COUNTIFS('Workers Settings'!$M:$M,$B6,'Workers Settings'!$N:$N,1,'Workers Settings'!$H:$H,BI$3),"Warning!",IF('Demand Locations'!BK6=0,"",COUNTIFS('Workers Settings'!$M:$M,$B6,'Workers Settings'!$N:$N,1,'Workers Settings'!$H:$H,BI$3)/'Demand Locations'!BK6)))</f>
        <v/>
      </c>
      <c r="BJ6" s="24" t="str">
        <f>IF(OR($B6="",BJ$3="",'Demand Locations'!BL6=""),"",IF('Demand Locations'!BL6&lt;COUNTIFS('Workers Settings'!$M:$M,$B6,'Workers Settings'!$N:$N,1,'Workers Settings'!$H:$H,BJ$3),"Warning!",IF('Demand Locations'!BL6=0,"",COUNTIFS('Workers Settings'!$M:$M,$B6,'Workers Settings'!$N:$N,1,'Workers Settings'!$H:$H,BJ$3)/'Demand Locations'!BL6)))</f>
        <v/>
      </c>
      <c r="BK6" s="24" t="str">
        <f>IF(OR($B6="",BK$3="",'Demand Locations'!BM6=""),"",IF('Demand Locations'!BM6&lt;COUNTIFS('Workers Settings'!$M:$M,$B6,'Workers Settings'!$N:$N,1,'Workers Settings'!$H:$H,BK$3),"Warning!",IF('Demand Locations'!BM6=0,"",COUNTIFS('Workers Settings'!$M:$M,$B6,'Workers Settings'!$N:$N,1,'Workers Settings'!$H:$H,BK$3)/'Demand Locations'!BM6)))</f>
        <v/>
      </c>
      <c r="BL6" s="24" t="str">
        <f>IF(OR($B6="",BL$3="",'Demand Locations'!BN6=""),"",IF('Demand Locations'!BN6&lt;COUNTIFS('Workers Settings'!$M:$M,$B6,'Workers Settings'!$N:$N,1,'Workers Settings'!$H:$H,BL$3),"Warning!",IF('Demand Locations'!BN6=0,"",COUNTIFS('Workers Settings'!$M:$M,$B6,'Workers Settings'!$N:$N,1,'Workers Settings'!$H:$H,BL$3)/'Demand Locations'!BN6)))</f>
        <v/>
      </c>
      <c r="BM6" s="24" t="str">
        <f>IF(OR($B6="",BM$3="",'Demand Locations'!BO6=""),"",IF('Demand Locations'!BO6&lt;COUNTIFS('Workers Settings'!$M:$M,$B6,'Workers Settings'!$N:$N,1,'Workers Settings'!$H:$H,BM$3),"Warning!",IF('Demand Locations'!BO6=0,"",COUNTIFS('Workers Settings'!$M:$M,$B6,'Workers Settings'!$N:$N,1,'Workers Settings'!$H:$H,BM$3)/'Demand Locations'!BO6)))</f>
        <v/>
      </c>
      <c r="BN6" s="24" t="str">
        <f>IF(OR($B6="",BN$3="",'Demand Locations'!BP6=""),"",IF('Demand Locations'!BP6&lt;COUNTIFS('Workers Settings'!$M:$M,$B6,'Workers Settings'!$N:$N,1,'Workers Settings'!$H:$H,BN$3),"Warning!",IF('Demand Locations'!BP6=0,"",COUNTIFS('Workers Settings'!$M:$M,$B6,'Workers Settings'!$N:$N,1,'Workers Settings'!$H:$H,BN$3)/'Demand Locations'!BP6)))</f>
        <v/>
      </c>
      <c r="BO6" s="24" t="str">
        <f>IF(OR($B6="",BO$3="",'Demand Locations'!BQ6=""),"",IF('Demand Locations'!BQ6&lt;COUNTIFS('Workers Settings'!$M:$M,$B6,'Workers Settings'!$N:$N,1,'Workers Settings'!$H:$H,BO$3),"Warning!",IF('Demand Locations'!BQ6=0,"",COUNTIFS('Workers Settings'!$M:$M,$B6,'Workers Settings'!$N:$N,1,'Workers Settings'!$H:$H,BO$3)/'Demand Locations'!BQ6)))</f>
        <v/>
      </c>
      <c r="BP6" s="24" t="str">
        <f>IF(OR($B6="",BP$3="",'Demand Locations'!BR6=""),"",IF('Demand Locations'!BR6&lt;COUNTIFS('Workers Settings'!$M:$M,$B6,'Workers Settings'!$N:$N,1,'Workers Settings'!$H:$H,BP$3),"Warning!",IF('Demand Locations'!BR6=0,"",COUNTIFS('Workers Settings'!$M:$M,$B6,'Workers Settings'!$N:$N,1,'Workers Settings'!$H:$H,BP$3)/'Demand Locations'!BR6)))</f>
        <v/>
      </c>
      <c r="BQ6" s="24" t="str">
        <f>IF(OR($B6="",BQ$3="",'Demand Locations'!BS6=""),"",IF('Demand Locations'!BS6&lt;COUNTIFS('Workers Settings'!$M:$M,$B6,'Workers Settings'!$N:$N,1,'Workers Settings'!$H:$H,BQ$3),"Warning!",IF('Demand Locations'!BS6=0,"",COUNTIFS('Workers Settings'!$M:$M,$B6,'Workers Settings'!$N:$N,1,'Workers Settings'!$H:$H,BQ$3)/'Demand Locations'!BS6)))</f>
        <v/>
      </c>
      <c r="BR6" s="24" t="str">
        <f>IF(OR($B6="",BR$3="",'Demand Locations'!BT6=""),"",IF('Demand Locations'!BT6&lt;COUNTIFS('Workers Settings'!$M:$M,$B6,'Workers Settings'!$N:$N,1,'Workers Settings'!$H:$H,BR$3),"Warning!",IF('Demand Locations'!BT6=0,"",COUNTIFS('Workers Settings'!$M:$M,$B6,'Workers Settings'!$N:$N,1,'Workers Settings'!$H:$H,BR$3)/'Demand Locations'!BT6)))</f>
        <v/>
      </c>
      <c r="BS6" s="24" t="str">
        <f>IF(OR($B6="",BS$3="",'Demand Locations'!BU6=""),"",IF('Demand Locations'!BU6&lt;COUNTIFS('Workers Settings'!$M:$M,$B6,'Workers Settings'!$N:$N,1,'Workers Settings'!$H:$H,BS$3),"Warning!",IF('Demand Locations'!BU6=0,"",COUNTIFS('Workers Settings'!$M:$M,$B6,'Workers Settings'!$N:$N,1,'Workers Settings'!$H:$H,BS$3)/'Demand Locations'!BU6)))</f>
        <v/>
      </c>
      <c r="BT6" s="24" t="str">
        <f>IF(OR($B6="",BT$3="",'Demand Locations'!BV6=""),"",IF('Demand Locations'!BV6&lt;COUNTIFS('Workers Settings'!$M:$M,$B6,'Workers Settings'!$N:$N,1,'Workers Settings'!$H:$H,BT$3),"Warning!",IF('Demand Locations'!BV6=0,"",COUNTIFS('Workers Settings'!$M:$M,$B6,'Workers Settings'!$N:$N,1,'Workers Settings'!$H:$H,BT$3)/'Demand Locations'!BV6)))</f>
        <v/>
      </c>
      <c r="BU6" s="24" t="str">
        <f>IF(OR($B6="",BU$3="",'Demand Locations'!BW6=""),"",IF('Demand Locations'!BW6&lt;COUNTIFS('Workers Settings'!$M:$M,$B6,'Workers Settings'!$N:$N,1,'Workers Settings'!$H:$H,BU$3),"Warning!",IF('Demand Locations'!BW6=0,"",COUNTIFS('Workers Settings'!$M:$M,$B6,'Workers Settings'!$N:$N,1,'Workers Settings'!$H:$H,BU$3)/'Demand Locations'!BW6)))</f>
        <v/>
      </c>
      <c r="BV6" s="24" t="str">
        <f>IF(OR($B6="",BV$3="",'Demand Locations'!BX6=""),"",IF('Demand Locations'!BX6&lt;COUNTIFS('Workers Settings'!$M:$M,$B6,'Workers Settings'!$N:$N,1,'Workers Settings'!$H:$H,BV$3),"Warning!",IF('Demand Locations'!BX6=0,"",COUNTIFS('Workers Settings'!$M:$M,$B6,'Workers Settings'!$N:$N,1,'Workers Settings'!$H:$H,BV$3)/'Demand Locations'!BX6)))</f>
        <v/>
      </c>
      <c r="BW6" s="24" t="str">
        <f>IF(OR($B6="",BW$3="",'Demand Locations'!BY6=""),"",IF('Demand Locations'!BY6&lt;COUNTIFS('Workers Settings'!$M:$M,$B6,'Workers Settings'!$N:$N,1,'Workers Settings'!$H:$H,BW$3),"Warning!",IF('Demand Locations'!BY6=0,"",COUNTIFS('Workers Settings'!$M:$M,$B6,'Workers Settings'!$N:$N,1,'Workers Settings'!$H:$H,BW$3)/'Demand Locations'!BY6)))</f>
        <v/>
      </c>
      <c r="BX6" s="24" t="str">
        <f>IF(OR($B6="",BX$3="",'Demand Locations'!BZ6=""),"",IF('Demand Locations'!BZ6&lt;COUNTIFS('Workers Settings'!$M:$M,$B6,'Workers Settings'!$N:$N,1,'Workers Settings'!$H:$H,BX$3),"Warning!",IF('Demand Locations'!BZ6=0,"",COUNTIFS('Workers Settings'!$M:$M,$B6,'Workers Settings'!$N:$N,1,'Workers Settings'!$H:$H,BX$3)/'Demand Locations'!BZ6)))</f>
        <v/>
      </c>
      <c r="BY6" s="24" t="str">
        <f>IF(OR($B6="",BY$3="",'Demand Locations'!CA6=""),"",IF('Demand Locations'!CA6&lt;COUNTIFS('Workers Settings'!$M:$M,$B6,'Workers Settings'!$N:$N,1,'Workers Settings'!$H:$H,BY$3),"Warning!",IF('Demand Locations'!CA6=0,"",COUNTIFS('Workers Settings'!$M:$M,$B6,'Workers Settings'!$N:$N,1,'Workers Settings'!$H:$H,BY$3)/'Demand Locations'!CA6)))</f>
        <v/>
      </c>
      <c r="BZ6" s="24" t="str">
        <f>IF(OR($B6="",BZ$3="",'Demand Locations'!CB6=""),"",IF('Demand Locations'!CB6&lt;COUNTIFS('Workers Settings'!$M:$M,$B6,'Workers Settings'!$N:$N,1,'Workers Settings'!$H:$H,BZ$3),"Warning!",IF('Demand Locations'!CB6=0,"",COUNTIFS('Workers Settings'!$M:$M,$B6,'Workers Settings'!$N:$N,1,'Workers Settings'!$H:$H,BZ$3)/'Demand Locations'!CB6)))</f>
        <v/>
      </c>
      <c r="CA6" s="24" t="str">
        <f>IF(OR($B6="",CA$3="",'Demand Locations'!CC6=""),"",IF('Demand Locations'!CC6&lt;COUNTIFS('Workers Settings'!$M:$M,$B6,'Workers Settings'!$N:$N,1,'Workers Settings'!$H:$H,CA$3),"Warning!",IF('Demand Locations'!CC6=0,"",COUNTIFS('Workers Settings'!$M:$M,$B6,'Workers Settings'!$N:$N,1,'Workers Settings'!$H:$H,CA$3)/'Demand Locations'!CC6)))</f>
        <v/>
      </c>
      <c r="CB6" s="24" t="str">
        <f>IF(OR($B6="",CB$3="",'Demand Locations'!CD6=""),"",IF('Demand Locations'!CD6&lt;COUNTIFS('Workers Settings'!$M:$M,$B6,'Workers Settings'!$N:$N,1,'Workers Settings'!$H:$H,CB$3),"Warning!",IF('Demand Locations'!CD6=0,"",COUNTIFS('Workers Settings'!$M:$M,$B6,'Workers Settings'!$N:$N,1,'Workers Settings'!$H:$H,CB$3)/'Demand Locations'!CD6)))</f>
        <v/>
      </c>
      <c r="CC6" s="24" t="str">
        <f>IF(OR($B6="",CC$3="",'Demand Locations'!CE6=""),"",IF('Demand Locations'!CE6&lt;COUNTIFS('Workers Settings'!$M:$M,$B6,'Workers Settings'!$N:$N,1,'Workers Settings'!$H:$H,CC$3),"Warning!",IF('Demand Locations'!CE6=0,"",COUNTIFS('Workers Settings'!$M:$M,$B6,'Workers Settings'!$N:$N,1,'Workers Settings'!$H:$H,CC$3)/'Demand Locations'!CE6)))</f>
        <v/>
      </c>
      <c r="CD6" s="24" t="str">
        <f>IF(OR($B6="",CD$3="",'Demand Locations'!CF6=""),"",IF('Demand Locations'!CF6&lt;COUNTIFS('Workers Settings'!$M:$M,$B6,'Workers Settings'!$N:$N,1,'Workers Settings'!$H:$H,CD$3),"Warning!",IF('Demand Locations'!CF6=0,"",COUNTIFS('Workers Settings'!$M:$M,$B6,'Workers Settings'!$N:$N,1,'Workers Settings'!$H:$H,CD$3)/'Demand Locations'!CF6)))</f>
        <v/>
      </c>
      <c r="CE6" s="24" t="str">
        <f>IF(OR($B6="",CE$3="",'Demand Locations'!CG6=""),"",IF('Demand Locations'!CG6&lt;COUNTIFS('Workers Settings'!$M:$M,$B6,'Workers Settings'!$N:$N,1,'Workers Settings'!$H:$H,CE$3),"Warning!",IF('Demand Locations'!CG6=0,"",COUNTIFS('Workers Settings'!$M:$M,$B6,'Workers Settings'!$N:$N,1,'Workers Settings'!$H:$H,CE$3)/'Demand Locations'!CG6)))</f>
        <v/>
      </c>
      <c r="CF6" s="24" t="str">
        <f>IF(OR($B6="",CF$3="",'Demand Locations'!CH6=""),"",IF('Demand Locations'!CH6&lt;COUNTIFS('Workers Settings'!$M:$M,$B6,'Workers Settings'!$N:$N,1,'Workers Settings'!$H:$H,CF$3),"Warning!",IF('Demand Locations'!CH6=0,"",COUNTIFS('Workers Settings'!$M:$M,$B6,'Workers Settings'!$N:$N,1,'Workers Settings'!$H:$H,CF$3)/'Demand Locations'!CH6)))</f>
        <v/>
      </c>
      <c r="CG6" s="24" t="str">
        <f>IF(OR($B6="",CG$3="",'Demand Locations'!CI6=""),"",IF('Demand Locations'!CI6&lt;COUNTIFS('Workers Settings'!$M:$M,$B6,'Workers Settings'!$N:$N,1,'Workers Settings'!$H:$H,CG$3),"Warning!",IF('Demand Locations'!CI6=0,"",COUNTIFS('Workers Settings'!$M:$M,$B6,'Workers Settings'!$N:$N,1,'Workers Settings'!$H:$H,CG$3)/'Demand Locations'!CI6)))</f>
        <v/>
      </c>
      <c r="CH6" s="24" t="str">
        <f>IF(OR($B6="",CH$3="",'Demand Locations'!CJ6=""),"",IF('Demand Locations'!CJ6&lt;COUNTIFS('Workers Settings'!$M:$M,$B6,'Workers Settings'!$N:$N,1,'Workers Settings'!$H:$H,CH$3),"Warning!",IF('Demand Locations'!CJ6=0,"",COUNTIFS('Workers Settings'!$M:$M,$B6,'Workers Settings'!$N:$N,1,'Workers Settings'!$H:$H,CH$3)/'Demand Locations'!CJ6)))</f>
        <v/>
      </c>
      <c r="CI6" s="24" t="str">
        <f>IF(OR($B6="",CI$3="",'Demand Locations'!CK6=""),"",IF('Demand Locations'!CK6&lt;COUNTIFS('Workers Settings'!$M:$M,$B6,'Workers Settings'!$N:$N,1,'Workers Settings'!$H:$H,CI$3),"Warning!",IF('Demand Locations'!CK6=0,"",COUNTIFS('Workers Settings'!$M:$M,$B6,'Workers Settings'!$N:$N,1,'Workers Settings'!$H:$H,CI$3)/'Demand Locations'!CK6)))</f>
        <v/>
      </c>
      <c r="CJ6" s="24" t="str">
        <f>IF(OR($B6="",CJ$3="",'Demand Locations'!CL6=""),"",IF('Demand Locations'!CL6&lt;COUNTIFS('Workers Settings'!$M:$M,$B6,'Workers Settings'!$N:$N,1,'Workers Settings'!$H:$H,CJ$3),"Warning!",IF('Demand Locations'!CL6=0,"",COUNTIFS('Workers Settings'!$M:$M,$B6,'Workers Settings'!$N:$N,1,'Workers Settings'!$H:$H,CJ$3)/'Demand Locations'!CL6)))</f>
        <v/>
      </c>
      <c r="CK6" s="24" t="str">
        <f>IF(OR($B6="",CK$3="",'Demand Locations'!CM6=""),"",IF('Demand Locations'!CM6&lt;COUNTIFS('Workers Settings'!$M:$M,$B6,'Workers Settings'!$N:$N,1,'Workers Settings'!$H:$H,CK$3),"Warning!",IF('Demand Locations'!CM6=0,"",COUNTIFS('Workers Settings'!$M:$M,$B6,'Workers Settings'!$N:$N,1,'Workers Settings'!$H:$H,CK$3)/'Demand Locations'!CM6)))</f>
        <v/>
      </c>
      <c r="CL6" s="24" t="str">
        <f>IF(OR($B6="",CL$3="",'Demand Locations'!CN6=""),"",IF('Demand Locations'!CN6&lt;COUNTIFS('Workers Settings'!$M:$M,$B6,'Workers Settings'!$N:$N,1,'Workers Settings'!$H:$H,CL$3),"Warning!",IF('Demand Locations'!CN6=0,"",COUNTIFS('Workers Settings'!$M:$M,$B6,'Workers Settings'!$N:$N,1,'Workers Settings'!$H:$H,CL$3)/'Demand Locations'!CN6)))</f>
        <v/>
      </c>
      <c r="CM6" s="24" t="str">
        <f>IF(OR($B6="",CM$3="",'Demand Locations'!CO6=""),"",IF('Demand Locations'!CO6&lt;COUNTIFS('Workers Settings'!$M:$M,$B6,'Workers Settings'!$N:$N,1,'Workers Settings'!$H:$H,CM$3),"Warning!",IF('Demand Locations'!CO6=0,"",COUNTIFS('Workers Settings'!$M:$M,$B6,'Workers Settings'!$N:$N,1,'Workers Settings'!$H:$H,CM$3)/'Demand Locations'!CO6)))</f>
        <v/>
      </c>
      <c r="CN6" s="24" t="str">
        <f>IF(OR($B6="",CN$3="",'Demand Locations'!CP6=""),"",IF('Demand Locations'!CP6&lt;COUNTIFS('Workers Settings'!$M:$M,$B6,'Workers Settings'!$N:$N,1,'Workers Settings'!$H:$H,CN$3),"Warning!",IF('Demand Locations'!CP6=0,"",COUNTIFS('Workers Settings'!$M:$M,$B6,'Workers Settings'!$N:$N,1,'Workers Settings'!$H:$H,CN$3)/'Demand Locations'!CP6)))</f>
        <v/>
      </c>
      <c r="CO6" s="24" t="str">
        <f>IF(OR($B6="",CO$3="",'Demand Locations'!CQ6=""),"",IF('Demand Locations'!CQ6&lt;COUNTIFS('Workers Settings'!$M:$M,$B6,'Workers Settings'!$N:$N,1,'Workers Settings'!$H:$H,CO$3),"Warning!",IF('Demand Locations'!CQ6=0,"",COUNTIFS('Workers Settings'!$M:$M,$B6,'Workers Settings'!$N:$N,1,'Workers Settings'!$H:$H,CO$3)/'Demand Locations'!CQ6)))</f>
        <v/>
      </c>
      <c r="CP6" s="24" t="str">
        <f>IF(OR($B6="",CP$3="",'Demand Locations'!CR6=""),"",IF('Demand Locations'!CR6&lt;COUNTIFS('Workers Settings'!$M:$M,$B6,'Workers Settings'!$N:$N,1,'Workers Settings'!$H:$H,CP$3),"Warning!",IF('Demand Locations'!CR6=0,"",COUNTIFS('Workers Settings'!$M:$M,$B6,'Workers Settings'!$N:$N,1,'Workers Settings'!$H:$H,CP$3)/'Demand Locations'!CR6)))</f>
        <v/>
      </c>
      <c r="CQ6" s="24" t="str">
        <f>IF(OR($B6="",CQ$3="",'Demand Locations'!CS6=""),"",IF('Demand Locations'!CS6&lt;COUNTIFS('Workers Settings'!$M:$M,$B6,'Workers Settings'!$N:$N,1,'Workers Settings'!$H:$H,CQ$3),"Warning!",IF('Demand Locations'!CS6=0,"",COUNTIFS('Workers Settings'!$M:$M,$B6,'Workers Settings'!$N:$N,1,'Workers Settings'!$H:$H,CQ$3)/'Demand Locations'!CS6)))</f>
        <v/>
      </c>
      <c r="CR6" s="24" t="str">
        <f>IF(OR($B6="",CR$3="",'Demand Locations'!CT6=""),"",IF('Demand Locations'!CT6&lt;COUNTIFS('Workers Settings'!$M:$M,$B6,'Workers Settings'!$N:$N,1,'Workers Settings'!$H:$H,CR$3),"Warning!",IF('Demand Locations'!CT6=0,"",COUNTIFS('Workers Settings'!$M:$M,$B6,'Workers Settings'!$N:$N,1,'Workers Settings'!$H:$H,CR$3)/'Demand Locations'!CT6)))</f>
        <v/>
      </c>
      <c r="CS6" s="24" t="str">
        <f>IF(OR($B6="",CS$3="",'Demand Locations'!CU6=""),"",IF('Demand Locations'!CU6&lt;COUNTIFS('Workers Settings'!$M:$M,$B6,'Workers Settings'!$N:$N,1,'Workers Settings'!$H:$H,CS$3),"Warning!",IF('Demand Locations'!CU6=0,"",COUNTIFS('Workers Settings'!$M:$M,$B6,'Workers Settings'!$N:$N,1,'Workers Settings'!$H:$H,CS$3)/'Demand Locations'!CU6)))</f>
        <v/>
      </c>
      <c r="CT6" s="24" t="str">
        <f>IF(OR($B6="",CT$3="",'Demand Locations'!CV6=""),"",IF('Demand Locations'!CV6&lt;COUNTIFS('Workers Settings'!$M:$M,$B6,'Workers Settings'!$N:$N,1,'Workers Settings'!$H:$H,CT$3),"Warning!",IF('Demand Locations'!CV6=0,"",COUNTIFS('Workers Settings'!$M:$M,$B6,'Workers Settings'!$N:$N,1,'Workers Settings'!$H:$H,CT$3)/'Demand Locations'!CV6)))</f>
        <v/>
      </c>
      <c r="CU6" s="24" t="str">
        <f>IF(OR($B6="",CU$3="",'Demand Locations'!CW6=""),"",IF('Demand Locations'!CW6&lt;COUNTIFS('Workers Settings'!$M:$M,$B6,'Workers Settings'!$N:$N,1,'Workers Settings'!$H:$H,CU$3),"Warning!",IF('Demand Locations'!CW6=0,"",COUNTIFS('Workers Settings'!$M:$M,$B6,'Workers Settings'!$N:$N,1,'Workers Settings'!$H:$H,CU$3)/'Demand Locations'!CW6)))</f>
        <v/>
      </c>
      <c r="CV6" s="24" t="str">
        <f>IF(OR($B6="",CV$3="",'Demand Locations'!CX6=""),"",IF('Demand Locations'!CX6&lt;COUNTIFS('Workers Settings'!$M:$M,$B6,'Workers Settings'!$N:$N,1,'Workers Settings'!$H:$H,CV$3),"Warning!",IF('Demand Locations'!CX6=0,"",COUNTIFS('Workers Settings'!$M:$M,$B6,'Workers Settings'!$N:$N,1,'Workers Settings'!$H:$H,CV$3)/'Demand Locations'!CX6)))</f>
        <v/>
      </c>
      <c r="CW6" s="24" t="str">
        <f>IF(OR($B6="",CW$3="",'Demand Locations'!CY6=""),"",IF('Demand Locations'!CY6&lt;COUNTIFS('Workers Settings'!$M:$M,$B6,'Workers Settings'!$N:$N,1,'Workers Settings'!$H:$H,CW$3),"Warning!",IF('Demand Locations'!CY6=0,"",COUNTIFS('Workers Settings'!$M:$M,$B6,'Workers Settings'!$N:$N,1,'Workers Settings'!$H:$H,CW$3)/'Demand Locations'!CY6)))</f>
        <v/>
      </c>
      <c r="CX6" s="24" t="str">
        <f>IF(OR($B6="",CX$3="",'Demand Locations'!CZ6=""),"",IF('Demand Locations'!CZ6&lt;COUNTIFS('Workers Settings'!$M:$M,$B6,'Workers Settings'!$N:$N,1,'Workers Settings'!$H:$H,CX$3),"Warning!",IF('Demand Locations'!CZ6=0,"",COUNTIFS('Workers Settings'!$M:$M,$B6,'Workers Settings'!$N:$N,1,'Workers Settings'!$H:$H,CX$3)/'Demand Locations'!CZ6)))</f>
        <v/>
      </c>
      <c r="CY6" s="24" t="str">
        <f>IF(OR($B6="",CY$3="",'Demand Locations'!DA6=""),"",IF('Demand Locations'!DA6&lt;COUNTIFS('Workers Settings'!$M:$M,$B6,'Workers Settings'!$N:$N,1,'Workers Settings'!$H:$H,CY$3),"Warning!",IF('Demand Locations'!DA6=0,"",COUNTIFS('Workers Settings'!$M:$M,$B6,'Workers Settings'!$N:$N,1,'Workers Settings'!$H:$H,CY$3)/'Demand Locations'!DA6)))</f>
        <v/>
      </c>
      <c r="CZ6" s="24" t="str">
        <f>IF(OR($B6="",CZ$3="",'Demand Locations'!DB6=""),"",IF('Demand Locations'!DB6&lt;COUNTIFS('Workers Settings'!$M:$M,$B6,'Workers Settings'!$N:$N,1,'Workers Settings'!$H:$H,CZ$3),"Warning!",IF('Demand Locations'!DB6=0,"",COUNTIFS('Workers Settings'!$M:$M,$B6,'Workers Settings'!$N:$N,1,'Workers Settings'!$H:$H,CZ$3)/'Demand Locations'!DB6)))</f>
        <v/>
      </c>
    </row>
    <row r="7" spans="1:104" ht="14.45" x14ac:dyDescent="0.3">
      <c r="A7" s="7">
        <f t="shared" ref="A7:A70" si="0">A6+1</f>
        <v>3</v>
      </c>
      <c r="B7" s="7" t="str">
        <f>IF('Demand Locations'!B7&lt;&gt;"",'Demand Locations'!B7,"")</f>
        <v>Dodoma Region</v>
      </c>
      <c r="C7" s="29">
        <f>IF(B7="","",SUMIFS('Workers Assignments'!Z:Z,'Workers Settings'!M:M,B7,'Workers Settings'!N:N,1))</f>
        <v>0</v>
      </c>
      <c r="D7" s="24" t="str">
        <f>IF(OR(B7="",'Demand Locations'!E7=""),"",IF('Demand Locations'!E7&lt;C7,"Warning!",IF('Demand Locations'!E7=0,"",C7/'Demand Locations'!E7)))</f>
        <v/>
      </c>
      <c r="E7" s="44">
        <f>IF(OR($B7="",E$3="",'Demand Locations'!G7=""),"",IF('Demand Locations'!G7&lt;COUNTIFS('Workers Settings'!$M:$M,$B7,'Workers Settings'!$N:$N,1,'Workers Settings'!$H:$H,E$3),"Warning!",IF('Demand Locations'!G7=0,"",COUNTIFS('Workers Settings'!$M:$M,$B7,'Workers Settings'!$N:$N,1,'Workers Settings'!$H:$H,E$3)/'Demand Locations'!G7)))</f>
        <v>0</v>
      </c>
      <c r="F7" s="24" t="str">
        <f>IF(OR($B7="",F$3="",'Demand Locations'!H7=""),"",IF('Demand Locations'!H7&lt;COUNTIFS('Workers Settings'!$M:$M,$B7,'Workers Settings'!$N:$N,1,'Workers Settings'!$H:$H,F$3),"Warning!",IF('Demand Locations'!H7=0,"",COUNTIFS('Workers Settings'!$M:$M,$B7,'Workers Settings'!$N:$N,1,'Workers Settings'!$H:$H,F$3)/'Demand Locations'!H7)))</f>
        <v/>
      </c>
      <c r="G7" s="24" t="str">
        <f>IF(OR($B7="",G$3="",'Demand Locations'!I7=""),"",IF('Demand Locations'!I7&lt;COUNTIFS('Workers Settings'!$M:$M,$B7,'Workers Settings'!$N:$N,1,'Workers Settings'!$H:$H,G$3),"Warning!",IF('Demand Locations'!I7=0,"",COUNTIFS('Workers Settings'!$M:$M,$B7,'Workers Settings'!$N:$N,1,'Workers Settings'!$H:$H,G$3)/'Demand Locations'!I7)))</f>
        <v/>
      </c>
      <c r="H7" s="24">
        <f>IF(OR($B7="",H$3="",'Demand Locations'!J7=""),"",IF('Demand Locations'!J7&lt;COUNTIFS('Workers Settings'!$M:$M,$B7,'Workers Settings'!$N:$N,1,'Workers Settings'!$H:$H,H$3),"Warning!",IF('Demand Locations'!J7=0,"",COUNTIFS('Workers Settings'!$M:$M,$B7,'Workers Settings'!$N:$N,1,'Workers Settings'!$H:$H,H$3)/'Demand Locations'!J7)))</f>
        <v>0</v>
      </c>
      <c r="I7" s="24">
        <f>IF(OR($B7="",I$3="",'Demand Locations'!K7=""),"",IF('Demand Locations'!K7&lt;COUNTIFS('Workers Settings'!$M:$M,$B7,'Workers Settings'!$N:$N,1,'Workers Settings'!$H:$H,I$3),"Warning!",IF('Demand Locations'!K7=0,"",COUNTIFS('Workers Settings'!$M:$M,$B7,'Workers Settings'!$N:$N,1,'Workers Settings'!$H:$H,I$3)/'Demand Locations'!K7)))</f>
        <v>0</v>
      </c>
      <c r="J7" s="24">
        <f>IF(OR($B7="",J$3="",'Demand Locations'!L7=""),"",IF('Demand Locations'!L7&lt;COUNTIFS('Workers Settings'!$M:$M,$B7,'Workers Settings'!$N:$N,1,'Workers Settings'!$H:$H,J$3),"Warning!",IF('Demand Locations'!L7=0,"",COUNTIFS('Workers Settings'!$M:$M,$B7,'Workers Settings'!$N:$N,1,'Workers Settings'!$H:$H,J$3)/'Demand Locations'!L7)))</f>
        <v>0</v>
      </c>
      <c r="K7" s="24">
        <f>IF(OR($B7="",K$3="",'Demand Locations'!M7=""),"",IF('Demand Locations'!M7&lt;COUNTIFS('Workers Settings'!$M:$M,$B7,'Workers Settings'!$N:$N,1,'Workers Settings'!$H:$H,K$3),"Warning!",IF('Demand Locations'!M7=0,"",COUNTIFS('Workers Settings'!$M:$M,$B7,'Workers Settings'!$N:$N,1,'Workers Settings'!$H:$H,K$3)/'Demand Locations'!M7)))</f>
        <v>0</v>
      </c>
      <c r="L7" s="24">
        <f>IF(OR($B7="",L$3="",'Demand Locations'!N7=""),"",IF('Demand Locations'!N7&lt;COUNTIFS('Workers Settings'!$M:$M,$B7,'Workers Settings'!$N:$N,1,'Workers Settings'!$H:$H,L$3),"Warning!",IF('Demand Locations'!N7=0,"",COUNTIFS('Workers Settings'!$M:$M,$B7,'Workers Settings'!$N:$N,1,'Workers Settings'!$H:$H,L$3)/'Demand Locations'!N7)))</f>
        <v>0</v>
      </c>
      <c r="M7" s="24" t="str">
        <f>IF(OR($B7="",M$3="",'Demand Locations'!O7=""),"",IF('Demand Locations'!O7&lt;COUNTIFS('Workers Settings'!$M:$M,$B7,'Workers Settings'!$N:$N,1,'Workers Settings'!$H:$H,M$3),"Warning!",IF('Demand Locations'!O7=0,"",COUNTIFS('Workers Settings'!$M:$M,$B7,'Workers Settings'!$N:$N,1,'Workers Settings'!$H:$H,M$3)/'Demand Locations'!O7)))</f>
        <v/>
      </c>
      <c r="N7" s="24" t="str">
        <f>IF(OR($B7="",N$3="",'Demand Locations'!P7=""),"",IF('Demand Locations'!P7&lt;COUNTIFS('Workers Settings'!$M:$M,$B7,'Workers Settings'!$N:$N,1,'Workers Settings'!$H:$H,N$3),"Warning!",IF('Demand Locations'!P7=0,"",COUNTIFS('Workers Settings'!$M:$M,$B7,'Workers Settings'!$N:$N,1,'Workers Settings'!$H:$H,N$3)/'Demand Locations'!P7)))</f>
        <v/>
      </c>
      <c r="O7" s="24">
        <f>IF(OR($B7="",O$3="",'Demand Locations'!Q7=""),"",IF('Demand Locations'!Q7&lt;COUNTIFS('Workers Settings'!$M:$M,$B7,'Workers Settings'!$N:$N,1,'Workers Settings'!$H:$H,O$3),"Warning!",IF('Demand Locations'!Q7=0,"",COUNTIFS('Workers Settings'!$M:$M,$B7,'Workers Settings'!$N:$N,1,'Workers Settings'!$H:$H,O$3)/'Demand Locations'!Q7)))</f>
        <v>0</v>
      </c>
      <c r="P7" s="24">
        <f>IF(OR($B7="",P$3="",'Demand Locations'!R7=""),"",IF('Demand Locations'!R7&lt;COUNTIFS('Workers Settings'!$M:$M,$B7,'Workers Settings'!$N:$N,1,'Workers Settings'!$H:$H,P$3),"Warning!",IF('Demand Locations'!R7=0,"",COUNTIFS('Workers Settings'!$M:$M,$B7,'Workers Settings'!$N:$N,1,'Workers Settings'!$H:$H,P$3)/'Demand Locations'!R7)))</f>
        <v>0</v>
      </c>
      <c r="Q7" s="24" t="str">
        <f>IF(OR($B7="",Q$3="",'Demand Locations'!S7=""),"",IF('Demand Locations'!S7&lt;COUNTIFS('Workers Settings'!$M:$M,$B7,'Workers Settings'!$N:$N,1,'Workers Settings'!$H:$H,Q$3),"Warning!",IF('Demand Locations'!S7=0,"",COUNTIFS('Workers Settings'!$M:$M,$B7,'Workers Settings'!$N:$N,1,'Workers Settings'!$H:$H,Q$3)/'Demand Locations'!S7)))</f>
        <v/>
      </c>
      <c r="R7" s="24" t="str">
        <f>IF(OR($B7="",R$3="",'Demand Locations'!T7=""),"",IF('Demand Locations'!T7&lt;COUNTIFS('Workers Settings'!$M:$M,$B7,'Workers Settings'!$N:$N,1,'Workers Settings'!$H:$H,R$3),"Warning!",IF('Demand Locations'!T7=0,"",COUNTIFS('Workers Settings'!$M:$M,$B7,'Workers Settings'!$N:$N,1,'Workers Settings'!$H:$H,R$3)/'Demand Locations'!T7)))</f>
        <v/>
      </c>
      <c r="S7" s="24">
        <f>IF(OR($B7="",S$3="",'Demand Locations'!U7=""),"",IF('Demand Locations'!U7&lt;COUNTIFS('Workers Settings'!$M:$M,$B7,'Workers Settings'!$N:$N,1,'Workers Settings'!$H:$H,S$3),"Warning!",IF('Demand Locations'!U7=0,"",COUNTIFS('Workers Settings'!$M:$M,$B7,'Workers Settings'!$N:$N,1,'Workers Settings'!$H:$H,S$3)/'Demand Locations'!U7)))</f>
        <v>0</v>
      </c>
      <c r="T7" s="24">
        <f>IF(OR($B7="",T$3="",'Demand Locations'!V7=""),"",IF('Demand Locations'!V7&lt;COUNTIFS('Workers Settings'!$M:$M,$B7,'Workers Settings'!$N:$N,1,'Workers Settings'!$H:$H,T$3),"Warning!",IF('Demand Locations'!V7=0,"",COUNTIFS('Workers Settings'!$M:$M,$B7,'Workers Settings'!$N:$N,1,'Workers Settings'!$H:$H,T$3)/'Demand Locations'!V7)))</f>
        <v>0</v>
      </c>
      <c r="U7" s="24" t="str">
        <f>IF(OR($B7="",U$3="",'Demand Locations'!W7=""),"",IF('Demand Locations'!W7&lt;COUNTIFS('Workers Settings'!$M:$M,$B7,'Workers Settings'!$N:$N,1,'Workers Settings'!$H:$H,U$3),"Warning!",IF('Demand Locations'!W7=0,"",COUNTIFS('Workers Settings'!$M:$M,$B7,'Workers Settings'!$N:$N,1,'Workers Settings'!$H:$H,U$3)/'Demand Locations'!W7)))</f>
        <v/>
      </c>
      <c r="V7" s="24">
        <f>IF(OR($B7="",V$3="",'Demand Locations'!X7=""),"",IF('Demand Locations'!X7&lt;COUNTIFS('Workers Settings'!$M:$M,$B7,'Workers Settings'!$N:$N,1,'Workers Settings'!$H:$H,V$3),"Warning!",IF('Demand Locations'!X7=0,"",COUNTIFS('Workers Settings'!$M:$M,$B7,'Workers Settings'!$N:$N,1,'Workers Settings'!$H:$H,V$3)/'Demand Locations'!X7)))</f>
        <v>0</v>
      </c>
      <c r="W7" s="24">
        <f>IF(OR($B7="",W$3="",'Demand Locations'!Y7=""),"",IF('Demand Locations'!Y7&lt;COUNTIFS('Workers Settings'!$M:$M,$B7,'Workers Settings'!$N:$N,1,'Workers Settings'!$H:$H,W$3),"Warning!",IF('Demand Locations'!Y7=0,"",COUNTIFS('Workers Settings'!$M:$M,$B7,'Workers Settings'!$N:$N,1,'Workers Settings'!$H:$H,W$3)/'Demand Locations'!Y7)))</f>
        <v>0</v>
      </c>
      <c r="X7" s="24" t="str">
        <f>IF(OR($B7="",X$3="",'Demand Locations'!Z7=""),"",IF('Demand Locations'!Z7&lt;COUNTIFS('Workers Settings'!$M:$M,$B7,'Workers Settings'!$N:$N,1,'Workers Settings'!$H:$H,X$3),"Warning!",IF('Demand Locations'!Z7=0,"",COUNTIFS('Workers Settings'!$M:$M,$B7,'Workers Settings'!$N:$N,1,'Workers Settings'!$H:$H,X$3)/'Demand Locations'!Z7)))</f>
        <v/>
      </c>
      <c r="Y7" s="24" t="str">
        <f>IF(OR($B7="",Y$3="",'Demand Locations'!AA7=""),"",IF('Demand Locations'!AA7&lt;COUNTIFS('Workers Settings'!$M:$M,$B7,'Workers Settings'!$N:$N,1,'Workers Settings'!$H:$H,Y$3),"Warning!",IF('Demand Locations'!AA7=0,"",COUNTIFS('Workers Settings'!$M:$M,$B7,'Workers Settings'!$N:$N,1,'Workers Settings'!$H:$H,Y$3)/'Demand Locations'!AA7)))</f>
        <v/>
      </c>
      <c r="Z7" s="24" t="str">
        <f>IF(OR($B7="",Z$3="",'Demand Locations'!AB7=""),"",IF('Demand Locations'!AB7&lt;COUNTIFS('Workers Settings'!$M:$M,$B7,'Workers Settings'!$N:$N,1,'Workers Settings'!$H:$H,Z$3),"Warning!",IF('Demand Locations'!AB7=0,"",COUNTIFS('Workers Settings'!$M:$M,$B7,'Workers Settings'!$N:$N,1,'Workers Settings'!$H:$H,Z$3)/'Demand Locations'!AB7)))</f>
        <v/>
      </c>
      <c r="AA7" s="24" t="str">
        <f>IF(OR($B7="",AA$3="",'Demand Locations'!AC7=""),"",IF('Demand Locations'!AC7&lt;COUNTIFS('Workers Settings'!$M:$M,$B7,'Workers Settings'!$N:$N,1,'Workers Settings'!$H:$H,AA$3),"Warning!",IF('Demand Locations'!AC7=0,"",COUNTIFS('Workers Settings'!$M:$M,$B7,'Workers Settings'!$N:$N,1,'Workers Settings'!$H:$H,AA$3)/'Demand Locations'!AC7)))</f>
        <v/>
      </c>
      <c r="AB7" s="24" t="str">
        <f>IF(OR($B7="",AB$3="",'Demand Locations'!AD7=""),"",IF('Demand Locations'!AD7&lt;COUNTIFS('Workers Settings'!$M:$M,$B7,'Workers Settings'!$N:$N,1,'Workers Settings'!$H:$H,AB$3),"Warning!",IF('Demand Locations'!AD7=0,"",COUNTIFS('Workers Settings'!$M:$M,$B7,'Workers Settings'!$N:$N,1,'Workers Settings'!$H:$H,AB$3)/'Demand Locations'!AD7)))</f>
        <v/>
      </c>
      <c r="AC7" s="24" t="str">
        <f>IF(OR($B7="",AC$3="",'Demand Locations'!AE7=""),"",IF('Demand Locations'!AE7&lt;COUNTIFS('Workers Settings'!$M:$M,$B7,'Workers Settings'!$N:$N,1,'Workers Settings'!$H:$H,AC$3),"Warning!",IF('Demand Locations'!AE7=0,"",COUNTIFS('Workers Settings'!$M:$M,$B7,'Workers Settings'!$N:$N,1,'Workers Settings'!$H:$H,AC$3)/'Demand Locations'!AE7)))</f>
        <v/>
      </c>
      <c r="AD7" s="24" t="str">
        <f>IF(OR($B7="",AD$3="",'Demand Locations'!AF7=""),"",IF('Demand Locations'!AF7&lt;COUNTIFS('Workers Settings'!$M:$M,$B7,'Workers Settings'!$N:$N,1,'Workers Settings'!$H:$H,AD$3),"Warning!",IF('Demand Locations'!AF7=0,"",COUNTIFS('Workers Settings'!$M:$M,$B7,'Workers Settings'!$N:$N,1,'Workers Settings'!$H:$H,AD$3)/'Demand Locations'!AF7)))</f>
        <v/>
      </c>
      <c r="AE7" s="24" t="str">
        <f>IF(OR($B7="",AE$3="",'Demand Locations'!AG7=""),"",IF('Demand Locations'!AG7&lt;COUNTIFS('Workers Settings'!$M:$M,$B7,'Workers Settings'!$N:$N,1,'Workers Settings'!$H:$H,AE$3),"Warning!",IF('Demand Locations'!AG7=0,"",COUNTIFS('Workers Settings'!$M:$M,$B7,'Workers Settings'!$N:$N,1,'Workers Settings'!$H:$H,AE$3)/'Demand Locations'!AG7)))</f>
        <v/>
      </c>
      <c r="AF7" s="24" t="str">
        <f>IF(OR($B7="",AF$3="",'Demand Locations'!AH7=""),"",IF('Demand Locations'!AH7&lt;COUNTIFS('Workers Settings'!$M:$M,$B7,'Workers Settings'!$N:$N,1,'Workers Settings'!$H:$H,AF$3),"Warning!",IF('Demand Locations'!AH7=0,"",COUNTIFS('Workers Settings'!$M:$M,$B7,'Workers Settings'!$N:$N,1,'Workers Settings'!$H:$H,AF$3)/'Demand Locations'!AH7)))</f>
        <v/>
      </c>
      <c r="AG7" s="24" t="str">
        <f>IF(OR($B7="",AG$3="",'Demand Locations'!AI7=""),"",IF('Demand Locations'!AI7&lt;COUNTIFS('Workers Settings'!$M:$M,$B7,'Workers Settings'!$N:$N,1,'Workers Settings'!$H:$H,AG$3),"Warning!",IF('Demand Locations'!AI7=0,"",COUNTIFS('Workers Settings'!$M:$M,$B7,'Workers Settings'!$N:$N,1,'Workers Settings'!$H:$H,AG$3)/'Demand Locations'!AI7)))</f>
        <v/>
      </c>
      <c r="AH7" s="24" t="str">
        <f>IF(OR($B7="",AH$3="",'Demand Locations'!AJ7=""),"",IF('Demand Locations'!AJ7&lt;COUNTIFS('Workers Settings'!$M:$M,$B7,'Workers Settings'!$N:$N,1,'Workers Settings'!$H:$H,AH$3),"Warning!",IF('Demand Locations'!AJ7=0,"",COUNTIFS('Workers Settings'!$M:$M,$B7,'Workers Settings'!$N:$N,1,'Workers Settings'!$H:$H,AH$3)/'Demand Locations'!AJ7)))</f>
        <v/>
      </c>
      <c r="AI7" s="24" t="str">
        <f>IF(OR($B7="",AI$3="",'Demand Locations'!AK7=""),"",IF('Demand Locations'!AK7&lt;COUNTIFS('Workers Settings'!$M:$M,$B7,'Workers Settings'!$N:$N,1,'Workers Settings'!$H:$H,AI$3),"Warning!",IF('Demand Locations'!AK7=0,"",COUNTIFS('Workers Settings'!$M:$M,$B7,'Workers Settings'!$N:$N,1,'Workers Settings'!$H:$H,AI$3)/'Demand Locations'!AK7)))</f>
        <v/>
      </c>
      <c r="AJ7" s="24" t="str">
        <f>IF(OR($B7="",AJ$3="",'Demand Locations'!AL7=""),"",IF('Demand Locations'!AL7&lt;COUNTIFS('Workers Settings'!$M:$M,$B7,'Workers Settings'!$N:$N,1,'Workers Settings'!$H:$H,AJ$3),"Warning!",IF('Demand Locations'!AL7=0,"",COUNTIFS('Workers Settings'!$M:$M,$B7,'Workers Settings'!$N:$N,1,'Workers Settings'!$H:$H,AJ$3)/'Demand Locations'!AL7)))</f>
        <v/>
      </c>
      <c r="AK7" s="24" t="str">
        <f>IF(OR($B7="",AK$3="",'Demand Locations'!AM7=""),"",IF('Demand Locations'!AM7&lt;COUNTIFS('Workers Settings'!$M:$M,$B7,'Workers Settings'!$N:$N,1,'Workers Settings'!$H:$H,AK$3),"Warning!",IF('Demand Locations'!AM7=0,"",COUNTIFS('Workers Settings'!$M:$M,$B7,'Workers Settings'!$N:$N,1,'Workers Settings'!$H:$H,AK$3)/'Demand Locations'!AM7)))</f>
        <v/>
      </c>
      <c r="AL7" s="24" t="str">
        <f>IF(OR($B7="",AL$3="",'Demand Locations'!AN7=""),"",IF('Demand Locations'!AN7&lt;COUNTIFS('Workers Settings'!$M:$M,$B7,'Workers Settings'!$N:$N,1,'Workers Settings'!$H:$H,AL$3),"Warning!",IF('Demand Locations'!AN7=0,"",COUNTIFS('Workers Settings'!$M:$M,$B7,'Workers Settings'!$N:$N,1,'Workers Settings'!$H:$H,AL$3)/'Demand Locations'!AN7)))</f>
        <v/>
      </c>
      <c r="AM7" s="24" t="str">
        <f>IF(OR($B7="",AM$3="",'Demand Locations'!AO7=""),"",IF('Demand Locations'!AO7&lt;COUNTIFS('Workers Settings'!$M:$M,$B7,'Workers Settings'!$N:$N,1,'Workers Settings'!$H:$H,AM$3),"Warning!",IF('Demand Locations'!AO7=0,"",COUNTIFS('Workers Settings'!$M:$M,$B7,'Workers Settings'!$N:$N,1,'Workers Settings'!$H:$H,AM$3)/'Demand Locations'!AO7)))</f>
        <v/>
      </c>
      <c r="AN7" s="24" t="str">
        <f>IF(OR($B7="",AN$3="",'Demand Locations'!AP7=""),"",IF('Demand Locations'!AP7&lt;COUNTIFS('Workers Settings'!$M:$M,$B7,'Workers Settings'!$N:$N,1,'Workers Settings'!$H:$H,AN$3),"Warning!",IF('Demand Locations'!AP7=0,"",COUNTIFS('Workers Settings'!$M:$M,$B7,'Workers Settings'!$N:$N,1,'Workers Settings'!$H:$H,AN$3)/'Demand Locations'!AP7)))</f>
        <v/>
      </c>
      <c r="AO7" s="24" t="str">
        <f>IF(OR($B7="",AO$3="",'Demand Locations'!AQ7=""),"",IF('Demand Locations'!AQ7&lt;COUNTIFS('Workers Settings'!$M:$M,$B7,'Workers Settings'!$N:$N,1,'Workers Settings'!$H:$H,AO$3),"Warning!",IF('Demand Locations'!AQ7=0,"",COUNTIFS('Workers Settings'!$M:$M,$B7,'Workers Settings'!$N:$N,1,'Workers Settings'!$H:$H,AO$3)/'Demand Locations'!AQ7)))</f>
        <v/>
      </c>
      <c r="AP7" s="24" t="str">
        <f>IF(OR($B7="",AP$3="",'Demand Locations'!AR7=""),"",IF('Demand Locations'!AR7&lt;COUNTIFS('Workers Settings'!$M:$M,$B7,'Workers Settings'!$N:$N,1,'Workers Settings'!$H:$H,AP$3),"Warning!",IF('Demand Locations'!AR7=0,"",COUNTIFS('Workers Settings'!$M:$M,$B7,'Workers Settings'!$N:$N,1,'Workers Settings'!$H:$H,AP$3)/'Demand Locations'!AR7)))</f>
        <v/>
      </c>
      <c r="AQ7" s="24" t="str">
        <f>IF(OR($B7="",AQ$3="",'Demand Locations'!AS7=""),"",IF('Demand Locations'!AS7&lt;COUNTIFS('Workers Settings'!$M:$M,$B7,'Workers Settings'!$N:$N,1,'Workers Settings'!$H:$H,AQ$3),"Warning!",IF('Demand Locations'!AS7=0,"",COUNTIFS('Workers Settings'!$M:$M,$B7,'Workers Settings'!$N:$N,1,'Workers Settings'!$H:$H,AQ$3)/'Demand Locations'!AS7)))</f>
        <v/>
      </c>
      <c r="AR7" s="24" t="str">
        <f>IF(OR($B7="",AR$3="",'Demand Locations'!AT7=""),"",IF('Demand Locations'!AT7&lt;COUNTIFS('Workers Settings'!$M:$M,$B7,'Workers Settings'!$N:$N,1,'Workers Settings'!$H:$H,AR$3),"Warning!",IF('Demand Locations'!AT7=0,"",COUNTIFS('Workers Settings'!$M:$M,$B7,'Workers Settings'!$N:$N,1,'Workers Settings'!$H:$H,AR$3)/'Demand Locations'!AT7)))</f>
        <v/>
      </c>
      <c r="AS7" s="24" t="str">
        <f>IF(OR($B7="",AS$3="",'Demand Locations'!AU7=""),"",IF('Demand Locations'!AU7&lt;COUNTIFS('Workers Settings'!$M:$M,$B7,'Workers Settings'!$N:$N,1,'Workers Settings'!$H:$H,AS$3),"Warning!",IF('Demand Locations'!AU7=0,"",COUNTIFS('Workers Settings'!$M:$M,$B7,'Workers Settings'!$N:$N,1,'Workers Settings'!$H:$H,AS$3)/'Demand Locations'!AU7)))</f>
        <v/>
      </c>
      <c r="AT7" s="24" t="str">
        <f>IF(OR($B7="",AT$3="",'Demand Locations'!AV7=""),"",IF('Demand Locations'!AV7&lt;COUNTIFS('Workers Settings'!$M:$M,$B7,'Workers Settings'!$N:$N,1,'Workers Settings'!$H:$H,AT$3),"Warning!",IF('Demand Locations'!AV7=0,"",COUNTIFS('Workers Settings'!$M:$M,$B7,'Workers Settings'!$N:$N,1,'Workers Settings'!$H:$H,AT$3)/'Demand Locations'!AV7)))</f>
        <v/>
      </c>
      <c r="AU7" s="24" t="str">
        <f>IF(OR($B7="",AU$3="",'Demand Locations'!AW7=""),"",IF('Demand Locations'!AW7&lt;COUNTIFS('Workers Settings'!$M:$M,$B7,'Workers Settings'!$N:$N,1,'Workers Settings'!$H:$H,AU$3),"Warning!",IF('Demand Locations'!AW7=0,"",COUNTIFS('Workers Settings'!$M:$M,$B7,'Workers Settings'!$N:$N,1,'Workers Settings'!$H:$H,AU$3)/'Demand Locations'!AW7)))</f>
        <v/>
      </c>
      <c r="AV7" s="24" t="str">
        <f>IF(OR($B7="",AV$3="",'Demand Locations'!AX7=""),"",IF('Demand Locations'!AX7&lt;COUNTIFS('Workers Settings'!$M:$M,$B7,'Workers Settings'!$N:$N,1,'Workers Settings'!$H:$H,AV$3),"Warning!",IF('Demand Locations'!AX7=0,"",COUNTIFS('Workers Settings'!$M:$M,$B7,'Workers Settings'!$N:$N,1,'Workers Settings'!$H:$H,AV$3)/'Demand Locations'!AX7)))</f>
        <v/>
      </c>
      <c r="AW7" s="24" t="str">
        <f>IF(OR($B7="",AW$3="",'Demand Locations'!AY7=""),"",IF('Demand Locations'!AY7&lt;COUNTIFS('Workers Settings'!$M:$M,$B7,'Workers Settings'!$N:$N,1,'Workers Settings'!$H:$H,AW$3),"Warning!",IF('Demand Locations'!AY7=0,"",COUNTIFS('Workers Settings'!$M:$M,$B7,'Workers Settings'!$N:$N,1,'Workers Settings'!$H:$H,AW$3)/'Demand Locations'!AY7)))</f>
        <v/>
      </c>
      <c r="AX7" s="24" t="str">
        <f>IF(OR($B7="",AX$3="",'Demand Locations'!AZ7=""),"",IF('Demand Locations'!AZ7&lt;COUNTIFS('Workers Settings'!$M:$M,$B7,'Workers Settings'!$N:$N,1,'Workers Settings'!$H:$H,AX$3),"Warning!",IF('Demand Locations'!AZ7=0,"",COUNTIFS('Workers Settings'!$M:$M,$B7,'Workers Settings'!$N:$N,1,'Workers Settings'!$H:$H,AX$3)/'Demand Locations'!AZ7)))</f>
        <v/>
      </c>
      <c r="AY7" s="24" t="str">
        <f>IF(OR($B7="",AY$3="",'Demand Locations'!BA7=""),"",IF('Demand Locations'!BA7&lt;COUNTIFS('Workers Settings'!$M:$M,$B7,'Workers Settings'!$N:$N,1,'Workers Settings'!$H:$H,AY$3),"Warning!",IF('Demand Locations'!BA7=0,"",COUNTIFS('Workers Settings'!$M:$M,$B7,'Workers Settings'!$N:$N,1,'Workers Settings'!$H:$H,AY$3)/'Demand Locations'!BA7)))</f>
        <v/>
      </c>
      <c r="AZ7" s="24" t="str">
        <f>IF(OR($B7="",AZ$3="",'Demand Locations'!BB7=""),"",IF('Demand Locations'!BB7&lt;COUNTIFS('Workers Settings'!$M:$M,$B7,'Workers Settings'!$N:$N,1,'Workers Settings'!$H:$H,AZ$3),"Warning!",IF('Demand Locations'!BB7=0,"",COUNTIFS('Workers Settings'!$M:$M,$B7,'Workers Settings'!$N:$N,1,'Workers Settings'!$H:$H,AZ$3)/'Demand Locations'!BB7)))</f>
        <v/>
      </c>
      <c r="BA7" s="24" t="str">
        <f>IF(OR($B7="",BA$3="",'Demand Locations'!BC7=""),"",IF('Demand Locations'!BC7&lt;COUNTIFS('Workers Settings'!$M:$M,$B7,'Workers Settings'!$N:$N,1,'Workers Settings'!$H:$H,BA$3),"Warning!",IF('Demand Locations'!BC7=0,"",COUNTIFS('Workers Settings'!$M:$M,$B7,'Workers Settings'!$N:$N,1,'Workers Settings'!$H:$H,BA$3)/'Demand Locations'!BC7)))</f>
        <v/>
      </c>
      <c r="BB7" s="24" t="str">
        <f>IF(OR($B7="",BB$3="",'Demand Locations'!BD7=""),"",IF('Demand Locations'!BD7&lt;COUNTIFS('Workers Settings'!$M:$M,$B7,'Workers Settings'!$N:$N,1,'Workers Settings'!$H:$H,BB$3),"Warning!",IF('Demand Locations'!BD7=0,"",COUNTIFS('Workers Settings'!$M:$M,$B7,'Workers Settings'!$N:$N,1,'Workers Settings'!$H:$H,BB$3)/'Demand Locations'!BD7)))</f>
        <v/>
      </c>
      <c r="BC7" s="24" t="str">
        <f>IF(OR($B7="",BC$3="",'Demand Locations'!BE7=""),"",IF('Demand Locations'!BE7&lt;COUNTIFS('Workers Settings'!$M:$M,$B7,'Workers Settings'!$N:$N,1,'Workers Settings'!$H:$H,BC$3),"Warning!",IF('Demand Locations'!BE7=0,"",COUNTIFS('Workers Settings'!$M:$M,$B7,'Workers Settings'!$N:$N,1,'Workers Settings'!$H:$H,BC$3)/'Demand Locations'!BE7)))</f>
        <v/>
      </c>
      <c r="BD7" s="24" t="str">
        <f>IF(OR($B7="",BD$3="",'Demand Locations'!BF7=""),"",IF('Demand Locations'!BF7&lt;COUNTIFS('Workers Settings'!$M:$M,$B7,'Workers Settings'!$N:$N,1,'Workers Settings'!$H:$H,BD$3),"Warning!",IF('Demand Locations'!BF7=0,"",COUNTIFS('Workers Settings'!$M:$M,$B7,'Workers Settings'!$N:$N,1,'Workers Settings'!$H:$H,BD$3)/'Demand Locations'!BF7)))</f>
        <v/>
      </c>
      <c r="BE7" s="24" t="str">
        <f>IF(OR($B7="",BE$3="",'Demand Locations'!BG7=""),"",IF('Demand Locations'!BG7&lt;COUNTIFS('Workers Settings'!$M:$M,$B7,'Workers Settings'!$N:$N,1,'Workers Settings'!$H:$H,BE$3),"Warning!",IF('Demand Locations'!BG7=0,"",COUNTIFS('Workers Settings'!$M:$M,$B7,'Workers Settings'!$N:$N,1,'Workers Settings'!$H:$H,BE$3)/'Demand Locations'!BG7)))</f>
        <v/>
      </c>
      <c r="BF7" s="24" t="str">
        <f>IF(OR($B7="",BF$3="",'Demand Locations'!BH7=""),"",IF('Demand Locations'!BH7&lt;COUNTIFS('Workers Settings'!$M:$M,$B7,'Workers Settings'!$N:$N,1,'Workers Settings'!$H:$H,BF$3),"Warning!",IF('Demand Locations'!BH7=0,"",COUNTIFS('Workers Settings'!$M:$M,$B7,'Workers Settings'!$N:$N,1,'Workers Settings'!$H:$H,BF$3)/'Demand Locations'!BH7)))</f>
        <v/>
      </c>
      <c r="BG7" s="24" t="str">
        <f>IF(OR($B7="",BG$3="",'Demand Locations'!BI7=""),"",IF('Demand Locations'!BI7&lt;COUNTIFS('Workers Settings'!$M:$M,$B7,'Workers Settings'!$N:$N,1,'Workers Settings'!$H:$H,BG$3),"Warning!",IF('Demand Locations'!BI7=0,"",COUNTIFS('Workers Settings'!$M:$M,$B7,'Workers Settings'!$N:$N,1,'Workers Settings'!$H:$H,BG$3)/'Demand Locations'!BI7)))</f>
        <v/>
      </c>
      <c r="BH7" s="24" t="str">
        <f>IF(OR($B7="",BH$3="",'Demand Locations'!BJ7=""),"",IF('Demand Locations'!BJ7&lt;COUNTIFS('Workers Settings'!$M:$M,$B7,'Workers Settings'!$N:$N,1,'Workers Settings'!$H:$H,BH$3),"Warning!",IF('Demand Locations'!BJ7=0,"",COUNTIFS('Workers Settings'!$M:$M,$B7,'Workers Settings'!$N:$N,1,'Workers Settings'!$H:$H,BH$3)/'Demand Locations'!BJ7)))</f>
        <v/>
      </c>
      <c r="BI7" s="24" t="str">
        <f>IF(OR($B7="",BI$3="",'Demand Locations'!BK7=""),"",IF('Demand Locations'!BK7&lt;COUNTIFS('Workers Settings'!$M:$M,$B7,'Workers Settings'!$N:$N,1,'Workers Settings'!$H:$H,BI$3),"Warning!",IF('Demand Locations'!BK7=0,"",COUNTIFS('Workers Settings'!$M:$M,$B7,'Workers Settings'!$N:$N,1,'Workers Settings'!$H:$H,BI$3)/'Demand Locations'!BK7)))</f>
        <v/>
      </c>
      <c r="BJ7" s="24" t="str">
        <f>IF(OR($B7="",BJ$3="",'Demand Locations'!BL7=""),"",IF('Demand Locations'!BL7&lt;COUNTIFS('Workers Settings'!$M:$M,$B7,'Workers Settings'!$N:$N,1,'Workers Settings'!$H:$H,BJ$3),"Warning!",IF('Demand Locations'!BL7=0,"",COUNTIFS('Workers Settings'!$M:$M,$B7,'Workers Settings'!$N:$N,1,'Workers Settings'!$H:$H,BJ$3)/'Demand Locations'!BL7)))</f>
        <v/>
      </c>
      <c r="BK7" s="24" t="str">
        <f>IF(OR($B7="",BK$3="",'Demand Locations'!BM7=""),"",IF('Demand Locations'!BM7&lt;COUNTIFS('Workers Settings'!$M:$M,$B7,'Workers Settings'!$N:$N,1,'Workers Settings'!$H:$H,BK$3),"Warning!",IF('Demand Locations'!BM7=0,"",COUNTIFS('Workers Settings'!$M:$M,$B7,'Workers Settings'!$N:$N,1,'Workers Settings'!$H:$H,BK$3)/'Demand Locations'!BM7)))</f>
        <v/>
      </c>
      <c r="BL7" s="24" t="str">
        <f>IF(OR($B7="",BL$3="",'Demand Locations'!BN7=""),"",IF('Demand Locations'!BN7&lt;COUNTIFS('Workers Settings'!$M:$M,$B7,'Workers Settings'!$N:$N,1,'Workers Settings'!$H:$H,BL$3),"Warning!",IF('Demand Locations'!BN7=0,"",COUNTIFS('Workers Settings'!$M:$M,$B7,'Workers Settings'!$N:$N,1,'Workers Settings'!$H:$H,BL$3)/'Demand Locations'!BN7)))</f>
        <v/>
      </c>
      <c r="BM7" s="24" t="str">
        <f>IF(OR($B7="",BM$3="",'Demand Locations'!BO7=""),"",IF('Demand Locations'!BO7&lt;COUNTIFS('Workers Settings'!$M:$M,$B7,'Workers Settings'!$N:$N,1,'Workers Settings'!$H:$H,BM$3),"Warning!",IF('Demand Locations'!BO7=0,"",COUNTIFS('Workers Settings'!$M:$M,$B7,'Workers Settings'!$N:$N,1,'Workers Settings'!$H:$H,BM$3)/'Demand Locations'!BO7)))</f>
        <v/>
      </c>
      <c r="BN7" s="24" t="str">
        <f>IF(OR($B7="",BN$3="",'Demand Locations'!BP7=""),"",IF('Demand Locations'!BP7&lt;COUNTIFS('Workers Settings'!$M:$M,$B7,'Workers Settings'!$N:$N,1,'Workers Settings'!$H:$H,BN$3),"Warning!",IF('Demand Locations'!BP7=0,"",COUNTIFS('Workers Settings'!$M:$M,$B7,'Workers Settings'!$N:$N,1,'Workers Settings'!$H:$H,BN$3)/'Demand Locations'!BP7)))</f>
        <v/>
      </c>
      <c r="BO7" s="24" t="str">
        <f>IF(OR($B7="",BO$3="",'Demand Locations'!BQ7=""),"",IF('Demand Locations'!BQ7&lt;COUNTIFS('Workers Settings'!$M:$M,$B7,'Workers Settings'!$N:$N,1,'Workers Settings'!$H:$H,BO$3),"Warning!",IF('Demand Locations'!BQ7=0,"",COUNTIFS('Workers Settings'!$M:$M,$B7,'Workers Settings'!$N:$N,1,'Workers Settings'!$H:$H,BO$3)/'Demand Locations'!BQ7)))</f>
        <v/>
      </c>
      <c r="BP7" s="24" t="str">
        <f>IF(OR($B7="",BP$3="",'Demand Locations'!BR7=""),"",IF('Demand Locations'!BR7&lt;COUNTIFS('Workers Settings'!$M:$M,$B7,'Workers Settings'!$N:$N,1,'Workers Settings'!$H:$H,BP$3),"Warning!",IF('Demand Locations'!BR7=0,"",COUNTIFS('Workers Settings'!$M:$M,$B7,'Workers Settings'!$N:$N,1,'Workers Settings'!$H:$H,BP$3)/'Demand Locations'!BR7)))</f>
        <v/>
      </c>
      <c r="BQ7" s="24" t="str">
        <f>IF(OR($B7="",BQ$3="",'Demand Locations'!BS7=""),"",IF('Demand Locations'!BS7&lt;COUNTIFS('Workers Settings'!$M:$M,$B7,'Workers Settings'!$N:$N,1,'Workers Settings'!$H:$H,BQ$3),"Warning!",IF('Demand Locations'!BS7=0,"",COUNTIFS('Workers Settings'!$M:$M,$B7,'Workers Settings'!$N:$N,1,'Workers Settings'!$H:$H,BQ$3)/'Demand Locations'!BS7)))</f>
        <v/>
      </c>
      <c r="BR7" s="24" t="str">
        <f>IF(OR($B7="",BR$3="",'Demand Locations'!BT7=""),"",IF('Demand Locations'!BT7&lt;COUNTIFS('Workers Settings'!$M:$M,$B7,'Workers Settings'!$N:$N,1,'Workers Settings'!$H:$H,BR$3),"Warning!",IF('Demand Locations'!BT7=0,"",COUNTIFS('Workers Settings'!$M:$M,$B7,'Workers Settings'!$N:$N,1,'Workers Settings'!$H:$H,BR$3)/'Demand Locations'!BT7)))</f>
        <v/>
      </c>
      <c r="BS7" s="24" t="str">
        <f>IF(OR($B7="",BS$3="",'Demand Locations'!BU7=""),"",IF('Demand Locations'!BU7&lt;COUNTIFS('Workers Settings'!$M:$M,$B7,'Workers Settings'!$N:$N,1,'Workers Settings'!$H:$H,BS$3),"Warning!",IF('Demand Locations'!BU7=0,"",COUNTIFS('Workers Settings'!$M:$M,$B7,'Workers Settings'!$N:$N,1,'Workers Settings'!$H:$H,BS$3)/'Demand Locations'!BU7)))</f>
        <v/>
      </c>
      <c r="BT7" s="24" t="str">
        <f>IF(OR($B7="",BT$3="",'Demand Locations'!BV7=""),"",IF('Demand Locations'!BV7&lt;COUNTIFS('Workers Settings'!$M:$M,$B7,'Workers Settings'!$N:$N,1,'Workers Settings'!$H:$H,BT$3),"Warning!",IF('Demand Locations'!BV7=0,"",COUNTIFS('Workers Settings'!$M:$M,$B7,'Workers Settings'!$N:$N,1,'Workers Settings'!$H:$H,BT$3)/'Demand Locations'!BV7)))</f>
        <v/>
      </c>
      <c r="BU7" s="24" t="str">
        <f>IF(OR($B7="",BU$3="",'Demand Locations'!BW7=""),"",IF('Demand Locations'!BW7&lt;COUNTIFS('Workers Settings'!$M:$M,$B7,'Workers Settings'!$N:$N,1,'Workers Settings'!$H:$H,BU$3),"Warning!",IF('Demand Locations'!BW7=0,"",COUNTIFS('Workers Settings'!$M:$M,$B7,'Workers Settings'!$N:$N,1,'Workers Settings'!$H:$H,BU$3)/'Demand Locations'!BW7)))</f>
        <v/>
      </c>
      <c r="BV7" s="24" t="str">
        <f>IF(OR($B7="",BV$3="",'Demand Locations'!BX7=""),"",IF('Demand Locations'!BX7&lt;COUNTIFS('Workers Settings'!$M:$M,$B7,'Workers Settings'!$N:$N,1,'Workers Settings'!$H:$H,BV$3),"Warning!",IF('Demand Locations'!BX7=0,"",COUNTIFS('Workers Settings'!$M:$M,$B7,'Workers Settings'!$N:$N,1,'Workers Settings'!$H:$H,BV$3)/'Demand Locations'!BX7)))</f>
        <v/>
      </c>
      <c r="BW7" s="24" t="str">
        <f>IF(OR($B7="",BW$3="",'Demand Locations'!BY7=""),"",IF('Demand Locations'!BY7&lt;COUNTIFS('Workers Settings'!$M:$M,$B7,'Workers Settings'!$N:$N,1,'Workers Settings'!$H:$H,BW$3),"Warning!",IF('Demand Locations'!BY7=0,"",COUNTIFS('Workers Settings'!$M:$M,$B7,'Workers Settings'!$N:$N,1,'Workers Settings'!$H:$H,BW$3)/'Demand Locations'!BY7)))</f>
        <v/>
      </c>
      <c r="BX7" s="24" t="str">
        <f>IF(OR($B7="",BX$3="",'Demand Locations'!BZ7=""),"",IF('Demand Locations'!BZ7&lt;COUNTIFS('Workers Settings'!$M:$M,$B7,'Workers Settings'!$N:$N,1,'Workers Settings'!$H:$H,BX$3),"Warning!",IF('Demand Locations'!BZ7=0,"",COUNTIFS('Workers Settings'!$M:$M,$B7,'Workers Settings'!$N:$N,1,'Workers Settings'!$H:$H,BX$3)/'Demand Locations'!BZ7)))</f>
        <v/>
      </c>
      <c r="BY7" s="24" t="str">
        <f>IF(OR($B7="",BY$3="",'Demand Locations'!CA7=""),"",IF('Demand Locations'!CA7&lt;COUNTIFS('Workers Settings'!$M:$M,$B7,'Workers Settings'!$N:$N,1,'Workers Settings'!$H:$H,BY$3),"Warning!",IF('Demand Locations'!CA7=0,"",COUNTIFS('Workers Settings'!$M:$M,$B7,'Workers Settings'!$N:$N,1,'Workers Settings'!$H:$H,BY$3)/'Demand Locations'!CA7)))</f>
        <v/>
      </c>
      <c r="BZ7" s="24" t="str">
        <f>IF(OR($B7="",BZ$3="",'Demand Locations'!CB7=""),"",IF('Demand Locations'!CB7&lt;COUNTIFS('Workers Settings'!$M:$M,$B7,'Workers Settings'!$N:$N,1,'Workers Settings'!$H:$H,BZ$3),"Warning!",IF('Demand Locations'!CB7=0,"",COUNTIFS('Workers Settings'!$M:$M,$B7,'Workers Settings'!$N:$N,1,'Workers Settings'!$H:$H,BZ$3)/'Demand Locations'!CB7)))</f>
        <v/>
      </c>
      <c r="CA7" s="24" t="str">
        <f>IF(OR($B7="",CA$3="",'Demand Locations'!CC7=""),"",IF('Demand Locations'!CC7&lt;COUNTIFS('Workers Settings'!$M:$M,$B7,'Workers Settings'!$N:$N,1,'Workers Settings'!$H:$H,CA$3),"Warning!",IF('Demand Locations'!CC7=0,"",COUNTIFS('Workers Settings'!$M:$M,$B7,'Workers Settings'!$N:$N,1,'Workers Settings'!$H:$H,CA$3)/'Demand Locations'!CC7)))</f>
        <v/>
      </c>
      <c r="CB7" s="24" t="str">
        <f>IF(OR($B7="",CB$3="",'Demand Locations'!CD7=""),"",IF('Demand Locations'!CD7&lt;COUNTIFS('Workers Settings'!$M:$M,$B7,'Workers Settings'!$N:$N,1,'Workers Settings'!$H:$H,CB$3),"Warning!",IF('Demand Locations'!CD7=0,"",COUNTIFS('Workers Settings'!$M:$M,$B7,'Workers Settings'!$N:$N,1,'Workers Settings'!$H:$H,CB$3)/'Demand Locations'!CD7)))</f>
        <v/>
      </c>
      <c r="CC7" s="24" t="str">
        <f>IF(OR($B7="",CC$3="",'Demand Locations'!CE7=""),"",IF('Demand Locations'!CE7&lt;COUNTIFS('Workers Settings'!$M:$M,$B7,'Workers Settings'!$N:$N,1,'Workers Settings'!$H:$H,CC$3),"Warning!",IF('Demand Locations'!CE7=0,"",COUNTIFS('Workers Settings'!$M:$M,$B7,'Workers Settings'!$N:$N,1,'Workers Settings'!$H:$H,CC$3)/'Demand Locations'!CE7)))</f>
        <v/>
      </c>
      <c r="CD7" s="24" t="str">
        <f>IF(OR($B7="",CD$3="",'Demand Locations'!CF7=""),"",IF('Demand Locations'!CF7&lt;COUNTIFS('Workers Settings'!$M:$M,$B7,'Workers Settings'!$N:$N,1,'Workers Settings'!$H:$H,CD$3),"Warning!",IF('Demand Locations'!CF7=0,"",COUNTIFS('Workers Settings'!$M:$M,$B7,'Workers Settings'!$N:$N,1,'Workers Settings'!$H:$H,CD$3)/'Demand Locations'!CF7)))</f>
        <v/>
      </c>
      <c r="CE7" s="24" t="str">
        <f>IF(OR($B7="",CE$3="",'Demand Locations'!CG7=""),"",IF('Demand Locations'!CG7&lt;COUNTIFS('Workers Settings'!$M:$M,$B7,'Workers Settings'!$N:$N,1,'Workers Settings'!$H:$H,CE$3),"Warning!",IF('Demand Locations'!CG7=0,"",COUNTIFS('Workers Settings'!$M:$M,$B7,'Workers Settings'!$N:$N,1,'Workers Settings'!$H:$H,CE$3)/'Demand Locations'!CG7)))</f>
        <v/>
      </c>
      <c r="CF7" s="24" t="str">
        <f>IF(OR($B7="",CF$3="",'Demand Locations'!CH7=""),"",IF('Demand Locations'!CH7&lt;COUNTIFS('Workers Settings'!$M:$M,$B7,'Workers Settings'!$N:$N,1,'Workers Settings'!$H:$H,CF$3),"Warning!",IF('Demand Locations'!CH7=0,"",COUNTIFS('Workers Settings'!$M:$M,$B7,'Workers Settings'!$N:$N,1,'Workers Settings'!$H:$H,CF$3)/'Demand Locations'!CH7)))</f>
        <v/>
      </c>
      <c r="CG7" s="24" t="str">
        <f>IF(OR($B7="",CG$3="",'Demand Locations'!CI7=""),"",IF('Demand Locations'!CI7&lt;COUNTIFS('Workers Settings'!$M:$M,$B7,'Workers Settings'!$N:$N,1,'Workers Settings'!$H:$H,CG$3),"Warning!",IF('Demand Locations'!CI7=0,"",COUNTIFS('Workers Settings'!$M:$M,$B7,'Workers Settings'!$N:$N,1,'Workers Settings'!$H:$H,CG$3)/'Demand Locations'!CI7)))</f>
        <v/>
      </c>
      <c r="CH7" s="24" t="str">
        <f>IF(OR($B7="",CH$3="",'Demand Locations'!CJ7=""),"",IF('Demand Locations'!CJ7&lt;COUNTIFS('Workers Settings'!$M:$M,$B7,'Workers Settings'!$N:$N,1,'Workers Settings'!$H:$H,CH$3),"Warning!",IF('Demand Locations'!CJ7=0,"",COUNTIFS('Workers Settings'!$M:$M,$B7,'Workers Settings'!$N:$N,1,'Workers Settings'!$H:$H,CH$3)/'Demand Locations'!CJ7)))</f>
        <v/>
      </c>
      <c r="CI7" s="24" t="str">
        <f>IF(OR($B7="",CI$3="",'Demand Locations'!CK7=""),"",IF('Demand Locations'!CK7&lt;COUNTIFS('Workers Settings'!$M:$M,$B7,'Workers Settings'!$N:$N,1,'Workers Settings'!$H:$H,CI$3),"Warning!",IF('Demand Locations'!CK7=0,"",COUNTIFS('Workers Settings'!$M:$M,$B7,'Workers Settings'!$N:$N,1,'Workers Settings'!$H:$H,CI$3)/'Demand Locations'!CK7)))</f>
        <v/>
      </c>
      <c r="CJ7" s="24" t="str">
        <f>IF(OR($B7="",CJ$3="",'Demand Locations'!CL7=""),"",IF('Demand Locations'!CL7&lt;COUNTIFS('Workers Settings'!$M:$M,$B7,'Workers Settings'!$N:$N,1,'Workers Settings'!$H:$H,CJ$3),"Warning!",IF('Demand Locations'!CL7=0,"",COUNTIFS('Workers Settings'!$M:$M,$B7,'Workers Settings'!$N:$N,1,'Workers Settings'!$H:$H,CJ$3)/'Demand Locations'!CL7)))</f>
        <v/>
      </c>
      <c r="CK7" s="24" t="str">
        <f>IF(OR($B7="",CK$3="",'Demand Locations'!CM7=""),"",IF('Demand Locations'!CM7&lt;COUNTIFS('Workers Settings'!$M:$M,$B7,'Workers Settings'!$N:$N,1,'Workers Settings'!$H:$H,CK$3),"Warning!",IF('Demand Locations'!CM7=0,"",COUNTIFS('Workers Settings'!$M:$M,$B7,'Workers Settings'!$N:$N,1,'Workers Settings'!$H:$H,CK$3)/'Demand Locations'!CM7)))</f>
        <v/>
      </c>
      <c r="CL7" s="24" t="str">
        <f>IF(OR($B7="",CL$3="",'Demand Locations'!CN7=""),"",IF('Demand Locations'!CN7&lt;COUNTIFS('Workers Settings'!$M:$M,$B7,'Workers Settings'!$N:$N,1,'Workers Settings'!$H:$H,CL$3),"Warning!",IF('Demand Locations'!CN7=0,"",COUNTIFS('Workers Settings'!$M:$M,$B7,'Workers Settings'!$N:$N,1,'Workers Settings'!$H:$H,CL$3)/'Demand Locations'!CN7)))</f>
        <v/>
      </c>
      <c r="CM7" s="24" t="str">
        <f>IF(OR($B7="",CM$3="",'Demand Locations'!CO7=""),"",IF('Demand Locations'!CO7&lt;COUNTIFS('Workers Settings'!$M:$M,$B7,'Workers Settings'!$N:$N,1,'Workers Settings'!$H:$H,CM$3),"Warning!",IF('Demand Locations'!CO7=0,"",COUNTIFS('Workers Settings'!$M:$M,$B7,'Workers Settings'!$N:$N,1,'Workers Settings'!$H:$H,CM$3)/'Demand Locations'!CO7)))</f>
        <v/>
      </c>
      <c r="CN7" s="24" t="str">
        <f>IF(OR($B7="",CN$3="",'Demand Locations'!CP7=""),"",IF('Demand Locations'!CP7&lt;COUNTIFS('Workers Settings'!$M:$M,$B7,'Workers Settings'!$N:$N,1,'Workers Settings'!$H:$H,CN$3),"Warning!",IF('Demand Locations'!CP7=0,"",COUNTIFS('Workers Settings'!$M:$M,$B7,'Workers Settings'!$N:$N,1,'Workers Settings'!$H:$H,CN$3)/'Demand Locations'!CP7)))</f>
        <v/>
      </c>
      <c r="CO7" s="24" t="str">
        <f>IF(OR($B7="",CO$3="",'Demand Locations'!CQ7=""),"",IF('Demand Locations'!CQ7&lt;COUNTIFS('Workers Settings'!$M:$M,$B7,'Workers Settings'!$N:$N,1,'Workers Settings'!$H:$H,CO$3),"Warning!",IF('Demand Locations'!CQ7=0,"",COUNTIFS('Workers Settings'!$M:$M,$B7,'Workers Settings'!$N:$N,1,'Workers Settings'!$H:$H,CO$3)/'Demand Locations'!CQ7)))</f>
        <v/>
      </c>
      <c r="CP7" s="24" t="str">
        <f>IF(OR($B7="",CP$3="",'Demand Locations'!CR7=""),"",IF('Demand Locations'!CR7&lt;COUNTIFS('Workers Settings'!$M:$M,$B7,'Workers Settings'!$N:$N,1,'Workers Settings'!$H:$H,CP$3),"Warning!",IF('Demand Locations'!CR7=0,"",COUNTIFS('Workers Settings'!$M:$M,$B7,'Workers Settings'!$N:$N,1,'Workers Settings'!$H:$H,CP$3)/'Demand Locations'!CR7)))</f>
        <v/>
      </c>
      <c r="CQ7" s="24" t="str">
        <f>IF(OR($B7="",CQ$3="",'Demand Locations'!CS7=""),"",IF('Demand Locations'!CS7&lt;COUNTIFS('Workers Settings'!$M:$M,$B7,'Workers Settings'!$N:$N,1,'Workers Settings'!$H:$H,CQ$3),"Warning!",IF('Demand Locations'!CS7=0,"",COUNTIFS('Workers Settings'!$M:$M,$B7,'Workers Settings'!$N:$N,1,'Workers Settings'!$H:$H,CQ$3)/'Demand Locations'!CS7)))</f>
        <v/>
      </c>
      <c r="CR7" s="24" t="str">
        <f>IF(OR($B7="",CR$3="",'Demand Locations'!CT7=""),"",IF('Demand Locations'!CT7&lt;COUNTIFS('Workers Settings'!$M:$M,$B7,'Workers Settings'!$N:$N,1,'Workers Settings'!$H:$H,CR$3),"Warning!",IF('Demand Locations'!CT7=0,"",COUNTIFS('Workers Settings'!$M:$M,$B7,'Workers Settings'!$N:$N,1,'Workers Settings'!$H:$H,CR$3)/'Demand Locations'!CT7)))</f>
        <v/>
      </c>
      <c r="CS7" s="24" t="str">
        <f>IF(OR($B7="",CS$3="",'Demand Locations'!CU7=""),"",IF('Demand Locations'!CU7&lt;COUNTIFS('Workers Settings'!$M:$M,$B7,'Workers Settings'!$N:$N,1,'Workers Settings'!$H:$H,CS$3),"Warning!",IF('Demand Locations'!CU7=0,"",COUNTIFS('Workers Settings'!$M:$M,$B7,'Workers Settings'!$N:$N,1,'Workers Settings'!$H:$H,CS$3)/'Demand Locations'!CU7)))</f>
        <v/>
      </c>
      <c r="CT7" s="24" t="str">
        <f>IF(OR($B7="",CT$3="",'Demand Locations'!CV7=""),"",IF('Demand Locations'!CV7&lt;COUNTIFS('Workers Settings'!$M:$M,$B7,'Workers Settings'!$N:$N,1,'Workers Settings'!$H:$H,CT$3),"Warning!",IF('Demand Locations'!CV7=0,"",COUNTIFS('Workers Settings'!$M:$M,$B7,'Workers Settings'!$N:$N,1,'Workers Settings'!$H:$H,CT$3)/'Demand Locations'!CV7)))</f>
        <v/>
      </c>
      <c r="CU7" s="24" t="str">
        <f>IF(OR($B7="",CU$3="",'Demand Locations'!CW7=""),"",IF('Demand Locations'!CW7&lt;COUNTIFS('Workers Settings'!$M:$M,$B7,'Workers Settings'!$N:$N,1,'Workers Settings'!$H:$H,CU$3),"Warning!",IF('Demand Locations'!CW7=0,"",COUNTIFS('Workers Settings'!$M:$M,$B7,'Workers Settings'!$N:$N,1,'Workers Settings'!$H:$H,CU$3)/'Demand Locations'!CW7)))</f>
        <v/>
      </c>
      <c r="CV7" s="24" t="str">
        <f>IF(OR($B7="",CV$3="",'Demand Locations'!CX7=""),"",IF('Demand Locations'!CX7&lt;COUNTIFS('Workers Settings'!$M:$M,$B7,'Workers Settings'!$N:$N,1,'Workers Settings'!$H:$H,CV$3),"Warning!",IF('Demand Locations'!CX7=0,"",COUNTIFS('Workers Settings'!$M:$M,$B7,'Workers Settings'!$N:$N,1,'Workers Settings'!$H:$H,CV$3)/'Demand Locations'!CX7)))</f>
        <v/>
      </c>
      <c r="CW7" s="24" t="str">
        <f>IF(OR($B7="",CW$3="",'Demand Locations'!CY7=""),"",IF('Demand Locations'!CY7&lt;COUNTIFS('Workers Settings'!$M:$M,$B7,'Workers Settings'!$N:$N,1,'Workers Settings'!$H:$H,CW$3),"Warning!",IF('Demand Locations'!CY7=0,"",COUNTIFS('Workers Settings'!$M:$M,$B7,'Workers Settings'!$N:$N,1,'Workers Settings'!$H:$H,CW$3)/'Demand Locations'!CY7)))</f>
        <v/>
      </c>
      <c r="CX7" s="24" t="str">
        <f>IF(OR($B7="",CX$3="",'Demand Locations'!CZ7=""),"",IF('Demand Locations'!CZ7&lt;COUNTIFS('Workers Settings'!$M:$M,$B7,'Workers Settings'!$N:$N,1,'Workers Settings'!$H:$H,CX$3),"Warning!",IF('Demand Locations'!CZ7=0,"",COUNTIFS('Workers Settings'!$M:$M,$B7,'Workers Settings'!$N:$N,1,'Workers Settings'!$H:$H,CX$3)/'Demand Locations'!CZ7)))</f>
        <v/>
      </c>
      <c r="CY7" s="24" t="str">
        <f>IF(OR($B7="",CY$3="",'Demand Locations'!DA7=""),"",IF('Demand Locations'!DA7&lt;COUNTIFS('Workers Settings'!$M:$M,$B7,'Workers Settings'!$N:$N,1,'Workers Settings'!$H:$H,CY$3),"Warning!",IF('Demand Locations'!DA7=0,"",COUNTIFS('Workers Settings'!$M:$M,$B7,'Workers Settings'!$N:$N,1,'Workers Settings'!$H:$H,CY$3)/'Demand Locations'!DA7)))</f>
        <v/>
      </c>
      <c r="CZ7" s="24" t="str">
        <f>IF(OR($B7="",CZ$3="",'Demand Locations'!DB7=""),"",IF('Demand Locations'!DB7&lt;COUNTIFS('Workers Settings'!$M:$M,$B7,'Workers Settings'!$N:$N,1,'Workers Settings'!$H:$H,CZ$3),"Warning!",IF('Demand Locations'!DB7=0,"",COUNTIFS('Workers Settings'!$M:$M,$B7,'Workers Settings'!$N:$N,1,'Workers Settings'!$H:$H,CZ$3)/'Demand Locations'!DB7)))</f>
        <v/>
      </c>
    </row>
    <row r="8" spans="1:104" ht="14.45" x14ac:dyDescent="0.3">
      <c r="A8" s="7">
        <f t="shared" si="0"/>
        <v>4</v>
      </c>
      <c r="B8" s="7" t="str">
        <f>IF('Demand Locations'!B8&lt;&gt;"",'Demand Locations'!B8,"")</f>
        <v>Geita Region</v>
      </c>
      <c r="C8" s="29">
        <f>IF(B8="","",SUMIFS('Workers Assignments'!Z:Z,'Workers Settings'!M:M,B8,'Workers Settings'!N:N,1))</f>
        <v>0</v>
      </c>
      <c r="D8" s="24" t="str">
        <f>IF(OR(B8="",'Demand Locations'!E8=""),"",IF('Demand Locations'!E8&lt;C8,"Warning!",IF('Demand Locations'!E8=0,"",C8/'Demand Locations'!E8)))</f>
        <v/>
      </c>
      <c r="E8" s="44">
        <f>IF(OR($B8="",E$3="",'Demand Locations'!G8=""),"",IF('Demand Locations'!G8&lt;COUNTIFS('Workers Settings'!$M:$M,$B8,'Workers Settings'!$N:$N,1,'Workers Settings'!$H:$H,E$3),"Warning!",IF('Demand Locations'!G8=0,"",COUNTIFS('Workers Settings'!$M:$M,$B8,'Workers Settings'!$N:$N,1,'Workers Settings'!$H:$H,E$3)/'Demand Locations'!G8)))</f>
        <v>0</v>
      </c>
      <c r="F8" s="24" t="str">
        <f>IF(OR($B8="",F$3="",'Demand Locations'!H8=""),"",IF('Demand Locations'!H8&lt;COUNTIFS('Workers Settings'!$M:$M,$B8,'Workers Settings'!$N:$N,1,'Workers Settings'!$H:$H,F$3),"Warning!",IF('Demand Locations'!H8=0,"",COUNTIFS('Workers Settings'!$M:$M,$B8,'Workers Settings'!$N:$N,1,'Workers Settings'!$H:$H,F$3)/'Demand Locations'!H8)))</f>
        <v/>
      </c>
      <c r="G8" s="24" t="str">
        <f>IF(OR($B8="",G$3="",'Demand Locations'!I8=""),"",IF('Demand Locations'!I8&lt;COUNTIFS('Workers Settings'!$M:$M,$B8,'Workers Settings'!$N:$N,1,'Workers Settings'!$H:$H,G$3),"Warning!",IF('Demand Locations'!I8=0,"",COUNTIFS('Workers Settings'!$M:$M,$B8,'Workers Settings'!$N:$N,1,'Workers Settings'!$H:$H,G$3)/'Demand Locations'!I8)))</f>
        <v/>
      </c>
      <c r="H8" s="24">
        <f>IF(OR($B8="",H$3="",'Demand Locations'!J8=""),"",IF('Demand Locations'!J8&lt;COUNTIFS('Workers Settings'!$M:$M,$B8,'Workers Settings'!$N:$N,1,'Workers Settings'!$H:$H,H$3),"Warning!",IF('Demand Locations'!J8=0,"",COUNTIFS('Workers Settings'!$M:$M,$B8,'Workers Settings'!$N:$N,1,'Workers Settings'!$H:$H,H$3)/'Demand Locations'!J8)))</f>
        <v>0</v>
      </c>
      <c r="I8" s="24">
        <f>IF(OR($B8="",I$3="",'Demand Locations'!K8=""),"",IF('Demand Locations'!K8&lt;COUNTIFS('Workers Settings'!$M:$M,$B8,'Workers Settings'!$N:$N,1,'Workers Settings'!$H:$H,I$3),"Warning!",IF('Demand Locations'!K8=0,"",COUNTIFS('Workers Settings'!$M:$M,$B8,'Workers Settings'!$N:$N,1,'Workers Settings'!$H:$H,I$3)/'Demand Locations'!K8)))</f>
        <v>0</v>
      </c>
      <c r="J8" s="24">
        <f>IF(OR($B8="",J$3="",'Demand Locations'!L8=""),"",IF('Demand Locations'!L8&lt;COUNTIFS('Workers Settings'!$M:$M,$B8,'Workers Settings'!$N:$N,1,'Workers Settings'!$H:$H,J$3),"Warning!",IF('Demand Locations'!L8=0,"",COUNTIFS('Workers Settings'!$M:$M,$B8,'Workers Settings'!$N:$N,1,'Workers Settings'!$H:$H,J$3)/'Demand Locations'!L8)))</f>
        <v>0</v>
      </c>
      <c r="K8" s="24">
        <f>IF(OR($B8="",K$3="",'Demand Locations'!M8=""),"",IF('Demand Locations'!M8&lt;COUNTIFS('Workers Settings'!$M:$M,$B8,'Workers Settings'!$N:$N,1,'Workers Settings'!$H:$H,K$3),"Warning!",IF('Demand Locations'!M8=0,"",COUNTIFS('Workers Settings'!$M:$M,$B8,'Workers Settings'!$N:$N,1,'Workers Settings'!$H:$H,K$3)/'Demand Locations'!M8)))</f>
        <v>0</v>
      </c>
      <c r="L8" s="24">
        <f>IF(OR($B8="",L$3="",'Demand Locations'!N8=""),"",IF('Demand Locations'!N8&lt;COUNTIFS('Workers Settings'!$M:$M,$B8,'Workers Settings'!$N:$N,1,'Workers Settings'!$H:$H,L$3),"Warning!",IF('Demand Locations'!N8=0,"",COUNTIFS('Workers Settings'!$M:$M,$B8,'Workers Settings'!$N:$N,1,'Workers Settings'!$H:$H,L$3)/'Demand Locations'!N8)))</f>
        <v>0</v>
      </c>
      <c r="M8" s="24">
        <f>IF(OR($B8="",M$3="",'Demand Locations'!O8=""),"",IF('Demand Locations'!O8&lt;COUNTIFS('Workers Settings'!$M:$M,$B8,'Workers Settings'!$N:$N,1,'Workers Settings'!$H:$H,M$3),"Warning!",IF('Demand Locations'!O8=0,"",COUNTIFS('Workers Settings'!$M:$M,$B8,'Workers Settings'!$N:$N,1,'Workers Settings'!$H:$H,M$3)/'Demand Locations'!O8)))</f>
        <v>0</v>
      </c>
      <c r="N8" s="24" t="str">
        <f>IF(OR($B8="",N$3="",'Demand Locations'!P8=""),"",IF('Demand Locations'!P8&lt;COUNTIFS('Workers Settings'!$M:$M,$B8,'Workers Settings'!$N:$N,1,'Workers Settings'!$H:$H,N$3),"Warning!",IF('Demand Locations'!P8=0,"",COUNTIFS('Workers Settings'!$M:$M,$B8,'Workers Settings'!$N:$N,1,'Workers Settings'!$H:$H,N$3)/'Demand Locations'!P8)))</f>
        <v/>
      </c>
      <c r="O8" s="24">
        <f>IF(OR($B8="",O$3="",'Demand Locations'!Q8=""),"",IF('Demand Locations'!Q8&lt;COUNTIFS('Workers Settings'!$M:$M,$B8,'Workers Settings'!$N:$N,1,'Workers Settings'!$H:$H,O$3),"Warning!",IF('Demand Locations'!Q8=0,"",COUNTIFS('Workers Settings'!$M:$M,$B8,'Workers Settings'!$N:$N,1,'Workers Settings'!$H:$H,O$3)/'Demand Locations'!Q8)))</f>
        <v>0</v>
      </c>
      <c r="P8" s="24">
        <f>IF(OR($B8="",P$3="",'Demand Locations'!R8=""),"",IF('Demand Locations'!R8&lt;COUNTIFS('Workers Settings'!$M:$M,$B8,'Workers Settings'!$N:$N,1,'Workers Settings'!$H:$H,P$3),"Warning!",IF('Demand Locations'!R8=0,"",COUNTIFS('Workers Settings'!$M:$M,$B8,'Workers Settings'!$N:$N,1,'Workers Settings'!$H:$H,P$3)/'Demand Locations'!R8)))</f>
        <v>0</v>
      </c>
      <c r="Q8" s="24" t="str">
        <f>IF(OR($B8="",Q$3="",'Demand Locations'!S8=""),"",IF('Demand Locations'!S8&lt;COUNTIFS('Workers Settings'!$M:$M,$B8,'Workers Settings'!$N:$N,1,'Workers Settings'!$H:$H,Q$3),"Warning!",IF('Demand Locations'!S8=0,"",COUNTIFS('Workers Settings'!$M:$M,$B8,'Workers Settings'!$N:$N,1,'Workers Settings'!$H:$H,Q$3)/'Demand Locations'!S8)))</f>
        <v/>
      </c>
      <c r="R8" s="24" t="str">
        <f>IF(OR($B8="",R$3="",'Demand Locations'!T8=""),"",IF('Demand Locations'!T8&lt;COUNTIFS('Workers Settings'!$M:$M,$B8,'Workers Settings'!$N:$N,1,'Workers Settings'!$H:$H,R$3),"Warning!",IF('Demand Locations'!T8=0,"",COUNTIFS('Workers Settings'!$M:$M,$B8,'Workers Settings'!$N:$N,1,'Workers Settings'!$H:$H,R$3)/'Demand Locations'!T8)))</f>
        <v/>
      </c>
      <c r="S8" s="24" t="str">
        <f>IF(OR($B8="",S$3="",'Demand Locations'!U8=""),"",IF('Demand Locations'!U8&lt;COUNTIFS('Workers Settings'!$M:$M,$B8,'Workers Settings'!$N:$N,1,'Workers Settings'!$H:$H,S$3),"Warning!",IF('Demand Locations'!U8=0,"",COUNTIFS('Workers Settings'!$M:$M,$B8,'Workers Settings'!$N:$N,1,'Workers Settings'!$H:$H,S$3)/'Demand Locations'!U8)))</f>
        <v/>
      </c>
      <c r="T8" s="24">
        <f>IF(OR($B8="",T$3="",'Demand Locations'!V8=""),"",IF('Demand Locations'!V8&lt;COUNTIFS('Workers Settings'!$M:$M,$B8,'Workers Settings'!$N:$N,1,'Workers Settings'!$H:$H,T$3),"Warning!",IF('Demand Locations'!V8=0,"",COUNTIFS('Workers Settings'!$M:$M,$B8,'Workers Settings'!$N:$N,1,'Workers Settings'!$H:$H,T$3)/'Demand Locations'!V8)))</f>
        <v>0</v>
      </c>
      <c r="U8" s="24" t="str">
        <f>IF(OR($B8="",U$3="",'Demand Locations'!W8=""),"",IF('Demand Locations'!W8&lt;COUNTIFS('Workers Settings'!$M:$M,$B8,'Workers Settings'!$N:$N,1,'Workers Settings'!$H:$H,U$3),"Warning!",IF('Demand Locations'!W8=0,"",COUNTIFS('Workers Settings'!$M:$M,$B8,'Workers Settings'!$N:$N,1,'Workers Settings'!$H:$H,U$3)/'Demand Locations'!W8)))</f>
        <v/>
      </c>
      <c r="V8" s="24">
        <f>IF(OR($B8="",V$3="",'Demand Locations'!X8=""),"",IF('Demand Locations'!X8&lt;COUNTIFS('Workers Settings'!$M:$M,$B8,'Workers Settings'!$N:$N,1,'Workers Settings'!$H:$H,V$3),"Warning!",IF('Demand Locations'!X8=0,"",COUNTIFS('Workers Settings'!$M:$M,$B8,'Workers Settings'!$N:$N,1,'Workers Settings'!$H:$H,V$3)/'Demand Locations'!X8)))</f>
        <v>0</v>
      </c>
      <c r="W8" s="24" t="str">
        <f>IF(OR($B8="",W$3="",'Demand Locations'!Y8=""),"",IF('Demand Locations'!Y8&lt;COUNTIFS('Workers Settings'!$M:$M,$B8,'Workers Settings'!$N:$N,1,'Workers Settings'!$H:$H,W$3),"Warning!",IF('Demand Locations'!Y8=0,"",COUNTIFS('Workers Settings'!$M:$M,$B8,'Workers Settings'!$N:$N,1,'Workers Settings'!$H:$H,W$3)/'Demand Locations'!Y8)))</f>
        <v/>
      </c>
      <c r="X8" s="24" t="str">
        <f>IF(OR($B8="",X$3="",'Demand Locations'!Z8=""),"",IF('Demand Locations'!Z8&lt;COUNTIFS('Workers Settings'!$M:$M,$B8,'Workers Settings'!$N:$N,1,'Workers Settings'!$H:$H,X$3),"Warning!",IF('Demand Locations'!Z8=0,"",COUNTIFS('Workers Settings'!$M:$M,$B8,'Workers Settings'!$N:$N,1,'Workers Settings'!$H:$H,X$3)/'Demand Locations'!Z8)))</f>
        <v/>
      </c>
      <c r="Y8" s="24" t="str">
        <f>IF(OR($B8="",Y$3="",'Demand Locations'!AA8=""),"",IF('Demand Locations'!AA8&lt;COUNTIFS('Workers Settings'!$M:$M,$B8,'Workers Settings'!$N:$N,1,'Workers Settings'!$H:$H,Y$3),"Warning!",IF('Demand Locations'!AA8=0,"",COUNTIFS('Workers Settings'!$M:$M,$B8,'Workers Settings'!$N:$N,1,'Workers Settings'!$H:$H,Y$3)/'Demand Locations'!AA8)))</f>
        <v/>
      </c>
      <c r="Z8" s="24" t="str">
        <f>IF(OR($B8="",Z$3="",'Demand Locations'!AB8=""),"",IF('Demand Locations'!AB8&lt;COUNTIFS('Workers Settings'!$M:$M,$B8,'Workers Settings'!$N:$N,1,'Workers Settings'!$H:$H,Z$3),"Warning!",IF('Demand Locations'!AB8=0,"",COUNTIFS('Workers Settings'!$M:$M,$B8,'Workers Settings'!$N:$N,1,'Workers Settings'!$H:$H,Z$3)/'Demand Locations'!AB8)))</f>
        <v/>
      </c>
      <c r="AA8" s="24" t="str">
        <f>IF(OR($B8="",AA$3="",'Demand Locations'!AC8=""),"",IF('Demand Locations'!AC8&lt;COUNTIFS('Workers Settings'!$M:$M,$B8,'Workers Settings'!$N:$N,1,'Workers Settings'!$H:$H,AA$3),"Warning!",IF('Demand Locations'!AC8=0,"",COUNTIFS('Workers Settings'!$M:$M,$B8,'Workers Settings'!$N:$N,1,'Workers Settings'!$H:$H,AA$3)/'Demand Locations'!AC8)))</f>
        <v/>
      </c>
      <c r="AB8" s="24" t="str">
        <f>IF(OR($B8="",AB$3="",'Demand Locations'!AD8=""),"",IF('Demand Locations'!AD8&lt;COUNTIFS('Workers Settings'!$M:$M,$B8,'Workers Settings'!$N:$N,1,'Workers Settings'!$H:$H,AB$3),"Warning!",IF('Demand Locations'!AD8=0,"",COUNTIFS('Workers Settings'!$M:$M,$B8,'Workers Settings'!$N:$N,1,'Workers Settings'!$H:$H,AB$3)/'Demand Locations'!AD8)))</f>
        <v/>
      </c>
      <c r="AC8" s="24" t="str">
        <f>IF(OR($B8="",AC$3="",'Demand Locations'!AE8=""),"",IF('Demand Locations'!AE8&lt;COUNTIFS('Workers Settings'!$M:$M,$B8,'Workers Settings'!$N:$N,1,'Workers Settings'!$H:$H,AC$3),"Warning!",IF('Demand Locations'!AE8=0,"",COUNTIFS('Workers Settings'!$M:$M,$B8,'Workers Settings'!$N:$N,1,'Workers Settings'!$H:$H,AC$3)/'Demand Locations'!AE8)))</f>
        <v/>
      </c>
      <c r="AD8" s="24" t="str">
        <f>IF(OR($B8="",AD$3="",'Demand Locations'!AF8=""),"",IF('Demand Locations'!AF8&lt;COUNTIFS('Workers Settings'!$M:$M,$B8,'Workers Settings'!$N:$N,1,'Workers Settings'!$H:$H,AD$3),"Warning!",IF('Demand Locations'!AF8=0,"",COUNTIFS('Workers Settings'!$M:$M,$B8,'Workers Settings'!$N:$N,1,'Workers Settings'!$H:$H,AD$3)/'Demand Locations'!AF8)))</f>
        <v/>
      </c>
      <c r="AE8" s="24" t="str">
        <f>IF(OR($B8="",AE$3="",'Demand Locations'!AG8=""),"",IF('Demand Locations'!AG8&lt;COUNTIFS('Workers Settings'!$M:$M,$B8,'Workers Settings'!$N:$N,1,'Workers Settings'!$H:$H,AE$3),"Warning!",IF('Demand Locations'!AG8=0,"",COUNTIFS('Workers Settings'!$M:$M,$B8,'Workers Settings'!$N:$N,1,'Workers Settings'!$H:$H,AE$3)/'Demand Locations'!AG8)))</f>
        <v/>
      </c>
      <c r="AF8" s="24" t="str">
        <f>IF(OR($B8="",AF$3="",'Demand Locations'!AH8=""),"",IF('Demand Locations'!AH8&lt;COUNTIFS('Workers Settings'!$M:$M,$B8,'Workers Settings'!$N:$N,1,'Workers Settings'!$H:$H,AF$3),"Warning!",IF('Demand Locations'!AH8=0,"",COUNTIFS('Workers Settings'!$M:$M,$B8,'Workers Settings'!$N:$N,1,'Workers Settings'!$H:$H,AF$3)/'Demand Locations'!AH8)))</f>
        <v/>
      </c>
      <c r="AG8" s="24" t="str">
        <f>IF(OR($B8="",AG$3="",'Demand Locations'!AI8=""),"",IF('Demand Locations'!AI8&lt;COUNTIFS('Workers Settings'!$M:$M,$B8,'Workers Settings'!$N:$N,1,'Workers Settings'!$H:$H,AG$3),"Warning!",IF('Demand Locations'!AI8=0,"",COUNTIFS('Workers Settings'!$M:$M,$B8,'Workers Settings'!$N:$N,1,'Workers Settings'!$H:$H,AG$3)/'Demand Locations'!AI8)))</f>
        <v/>
      </c>
      <c r="AH8" s="24" t="str">
        <f>IF(OR($B8="",AH$3="",'Demand Locations'!AJ8=""),"",IF('Demand Locations'!AJ8&lt;COUNTIFS('Workers Settings'!$M:$M,$B8,'Workers Settings'!$N:$N,1,'Workers Settings'!$H:$H,AH$3),"Warning!",IF('Demand Locations'!AJ8=0,"",COUNTIFS('Workers Settings'!$M:$M,$B8,'Workers Settings'!$N:$N,1,'Workers Settings'!$H:$H,AH$3)/'Demand Locations'!AJ8)))</f>
        <v/>
      </c>
      <c r="AI8" s="24" t="str">
        <f>IF(OR($B8="",AI$3="",'Demand Locations'!AK8=""),"",IF('Demand Locations'!AK8&lt;COUNTIFS('Workers Settings'!$M:$M,$B8,'Workers Settings'!$N:$N,1,'Workers Settings'!$H:$H,AI$3),"Warning!",IF('Demand Locations'!AK8=0,"",COUNTIFS('Workers Settings'!$M:$M,$B8,'Workers Settings'!$N:$N,1,'Workers Settings'!$H:$H,AI$3)/'Demand Locations'!AK8)))</f>
        <v/>
      </c>
      <c r="AJ8" s="24" t="str">
        <f>IF(OR($B8="",AJ$3="",'Demand Locations'!AL8=""),"",IF('Demand Locations'!AL8&lt;COUNTIFS('Workers Settings'!$M:$M,$B8,'Workers Settings'!$N:$N,1,'Workers Settings'!$H:$H,AJ$3),"Warning!",IF('Demand Locations'!AL8=0,"",COUNTIFS('Workers Settings'!$M:$M,$B8,'Workers Settings'!$N:$N,1,'Workers Settings'!$H:$H,AJ$3)/'Demand Locations'!AL8)))</f>
        <v/>
      </c>
      <c r="AK8" s="24" t="str">
        <f>IF(OR($B8="",AK$3="",'Demand Locations'!AM8=""),"",IF('Demand Locations'!AM8&lt;COUNTIFS('Workers Settings'!$M:$M,$B8,'Workers Settings'!$N:$N,1,'Workers Settings'!$H:$H,AK$3),"Warning!",IF('Demand Locations'!AM8=0,"",COUNTIFS('Workers Settings'!$M:$M,$B8,'Workers Settings'!$N:$N,1,'Workers Settings'!$H:$H,AK$3)/'Demand Locations'!AM8)))</f>
        <v/>
      </c>
      <c r="AL8" s="24" t="str">
        <f>IF(OR($B8="",AL$3="",'Demand Locations'!AN8=""),"",IF('Demand Locations'!AN8&lt;COUNTIFS('Workers Settings'!$M:$M,$B8,'Workers Settings'!$N:$N,1,'Workers Settings'!$H:$H,AL$3),"Warning!",IF('Demand Locations'!AN8=0,"",COUNTIFS('Workers Settings'!$M:$M,$B8,'Workers Settings'!$N:$N,1,'Workers Settings'!$H:$H,AL$3)/'Demand Locations'!AN8)))</f>
        <v/>
      </c>
      <c r="AM8" s="24" t="str">
        <f>IF(OR($B8="",AM$3="",'Demand Locations'!AO8=""),"",IF('Demand Locations'!AO8&lt;COUNTIFS('Workers Settings'!$M:$M,$B8,'Workers Settings'!$N:$N,1,'Workers Settings'!$H:$H,AM$3),"Warning!",IF('Demand Locations'!AO8=0,"",COUNTIFS('Workers Settings'!$M:$M,$B8,'Workers Settings'!$N:$N,1,'Workers Settings'!$H:$H,AM$3)/'Demand Locations'!AO8)))</f>
        <v/>
      </c>
      <c r="AN8" s="24" t="str">
        <f>IF(OR($B8="",AN$3="",'Demand Locations'!AP8=""),"",IF('Demand Locations'!AP8&lt;COUNTIFS('Workers Settings'!$M:$M,$B8,'Workers Settings'!$N:$N,1,'Workers Settings'!$H:$H,AN$3),"Warning!",IF('Demand Locations'!AP8=0,"",COUNTIFS('Workers Settings'!$M:$M,$B8,'Workers Settings'!$N:$N,1,'Workers Settings'!$H:$H,AN$3)/'Demand Locations'!AP8)))</f>
        <v/>
      </c>
      <c r="AO8" s="24" t="str">
        <f>IF(OR($B8="",AO$3="",'Demand Locations'!AQ8=""),"",IF('Demand Locations'!AQ8&lt;COUNTIFS('Workers Settings'!$M:$M,$B8,'Workers Settings'!$N:$N,1,'Workers Settings'!$H:$H,AO$3),"Warning!",IF('Demand Locations'!AQ8=0,"",COUNTIFS('Workers Settings'!$M:$M,$B8,'Workers Settings'!$N:$N,1,'Workers Settings'!$H:$H,AO$3)/'Demand Locations'!AQ8)))</f>
        <v/>
      </c>
      <c r="AP8" s="24" t="str">
        <f>IF(OR($B8="",AP$3="",'Demand Locations'!AR8=""),"",IF('Demand Locations'!AR8&lt;COUNTIFS('Workers Settings'!$M:$M,$B8,'Workers Settings'!$N:$N,1,'Workers Settings'!$H:$H,AP$3),"Warning!",IF('Demand Locations'!AR8=0,"",COUNTIFS('Workers Settings'!$M:$M,$B8,'Workers Settings'!$N:$N,1,'Workers Settings'!$H:$H,AP$3)/'Demand Locations'!AR8)))</f>
        <v/>
      </c>
      <c r="AQ8" s="24" t="str">
        <f>IF(OR($B8="",AQ$3="",'Demand Locations'!AS8=""),"",IF('Demand Locations'!AS8&lt;COUNTIFS('Workers Settings'!$M:$M,$B8,'Workers Settings'!$N:$N,1,'Workers Settings'!$H:$H,AQ$3),"Warning!",IF('Demand Locations'!AS8=0,"",COUNTIFS('Workers Settings'!$M:$M,$B8,'Workers Settings'!$N:$N,1,'Workers Settings'!$H:$H,AQ$3)/'Demand Locations'!AS8)))</f>
        <v/>
      </c>
      <c r="AR8" s="24" t="str">
        <f>IF(OR($B8="",AR$3="",'Demand Locations'!AT8=""),"",IF('Demand Locations'!AT8&lt;COUNTIFS('Workers Settings'!$M:$M,$B8,'Workers Settings'!$N:$N,1,'Workers Settings'!$H:$H,AR$3),"Warning!",IF('Demand Locations'!AT8=0,"",COUNTIFS('Workers Settings'!$M:$M,$B8,'Workers Settings'!$N:$N,1,'Workers Settings'!$H:$H,AR$3)/'Demand Locations'!AT8)))</f>
        <v/>
      </c>
      <c r="AS8" s="24" t="str">
        <f>IF(OR($B8="",AS$3="",'Demand Locations'!AU8=""),"",IF('Demand Locations'!AU8&lt;COUNTIFS('Workers Settings'!$M:$M,$B8,'Workers Settings'!$N:$N,1,'Workers Settings'!$H:$H,AS$3),"Warning!",IF('Demand Locations'!AU8=0,"",COUNTIFS('Workers Settings'!$M:$M,$B8,'Workers Settings'!$N:$N,1,'Workers Settings'!$H:$H,AS$3)/'Demand Locations'!AU8)))</f>
        <v/>
      </c>
      <c r="AT8" s="24" t="str">
        <f>IF(OR($B8="",AT$3="",'Demand Locations'!AV8=""),"",IF('Demand Locations'!AV8&lt;COUNTIFS('Workers Settings'!$M:$M,$B8,'Workers Settings'!$N:$N,1,'Workers Settings'!$H:$H,AT$3),"Warning!",IF('Demand Locations'!AV8=0,"",COUNTIFS('Workers Settings'!$M:$M,$B8,'Workers Settings'!$N:$N,1,'Workers Settings'!$H:$H,AT$3)/'Demand Locations'!AV8)))</f>
        <v/>
      </c>
      <c r="AU8" s="24" t="str">
        <f>IF(OR($B8="",AU$3="",'Demand Locations'!AW8=""),"",IF('Demand Locations'!AW8&lt;COUNTIFS('Workers Settings'!$M:$M,$B8,'Workers Settings'!$N:$N,1,'Workers Settings'!$H:$H,AU$3),"Warning!",IF('Demand Locations'!AW8=0,"",COUNTIFS('Workers Settings'!$M:$M,$B8,'Workers Settings'!$N:$N,1,'Workers Settings'!$H:$H,AU$3)/'Demand Locations'!AW8)))</f>
        <v/>
      </c>
      <c r="AV8" s="24" t="str">
        <f>IF(OR($B8="",AV$3="",'Demand Locations'!AX8=""),"",IF('Demand Locations'!AX8&lt;COUNTIFS('Workers Settings'!$M:$M,$B8,'Workers Settings'!$N:$N,1,'Workers Settings'!$H:$H,AV$3),"Warning!",IF('Demand Locations'!AX8=0,"",COUNTIFS('Workers Settings'!$M:$M,$B8,'Workers Settings'!$N:$N,1,'Workers Settings'!$H:$H,AV$3)/'Demand Locations'!AX8)))</f>
        <v/>
      </c>
      <c r="AW8" s="24" t="str">
        <f>IF(OR($B8="",AW$3="",'Demand Locations'!AY8=""),"",IF('Demand Locations'!AY8&lt;COUNTIFS('Workers Settings'!$M:$M,$B8,'Workers Settings'!$N:$N,1,'Workers Settings'!$H:$H,AW$3),"Warning!",IF('Demand Locations'!AY8=0,"",COUNTIFS('Workers Settings'!$M:$M,$B8,'Workers Settings'!$N:$N,1,'Workers Settings'!$H:$H,AW$3)/'Demand Locations'!AY8)))</f>
        <v/>
      </c>
      <c r="AX8" s="24" t="str">
        <f>IF(OR($B8="",AX$3="",'Demand Locations'!AZ8=""),"",IF('Demand Locations'!AZ8&lt;COUNTIFS('Workers Settings'!$M:$M,$B8,'Workers Settings'!$N:$N,1,'Workers Settings'!$H:$H,AX$3),"Warning!",IF('Demand Locations'!AZ8=0,"",COUNTIFS('Workers Settings'!$M:$M,$B8,'Workers Settings'!$N:$N,1,'Workers Settings'!$H:$H,AX$3)/'Demand Locations'!AZ8)))</f>
        <v/>
      </c>
      <c r="AY8" s="24" t="str">
        <f>IF(OR($B8="",AY$3="",'Demand Locations'!BA8=""),"",IF('Demand Locations'!BA8&lt;COUNTIFS('Workers Settings'!$M:$M,$B8,'Workers Settings'!$N:$N,1,'Workers Settings'!$H:$H,AY$3),"Warning!",IF('Demand Locations'!BA8=0,"",COUNTIFS('Workers Settings'!$M:$M,$B8,'Workers Settings'!$N:$N,1,'Workers Settings'!$H:$H,AY$3)/'Demand Locations'!BA8)))</f>
        <v/>
      </c>
      <c r="AZ8" s="24" t="str">
        <f>IF(OR($B8="",AZ$3="",'Demand Locations'!BB8=""),"",IF('Demand Locations'!BB8&lt;COUNTIFS('Workers Settings'!$M:$M,$B8,'Workers Settings'!$N:$N,1,'Workers Settings'!$H:$H,AZ$3),"Warning!",IF('Demand Locations'!BB8=0,"",COUNTIFS('Workers Settings'!$M:$M,$B8,'Workers Settings'!$N:$N,1,'Workers Settings'!$H:$H,AZ$3)/'Demand Locations'!BB8)))</f>
        <v/>
      </c>
      <c r="BA8" s="24" t="str">
        <f>IF(OR($B8="",BA$3="",'Demand Locations'!BC8=""),"",IF('Demand Locations'!BC8&lt;COUNTIFS('Workers Settings'!$M:$M,$B8,'Workers Settings'!$N:$N,1,'Workers Settings'!$H:$H,BA$3),"Warning!",IF('Demand Locations'!BC8=0,"",COUNTIFS('Workers Settings'!$M:$M,$B8,'Workers Settings'!$N:$N,1,'Workers Settings'!$H:$H,BA$3)/'Demand Locations'!BC8)))</f>
        <v/>
      </c>
      <c r="BB8" s="24" t="str">
        <f>IF(OR($B8="",BB$3="",'Demand Locations'!BD8=""),"",IF('Demand Locations'!BD8&lt;COUNTIFS('Workers Settings'!$M:$M,$B8,'Workers Settings'!$N:$N,1,'Workers Settings'!$H:$H,BB$3),"Warning!",IF('Demand Locations'!BD8=0,"",COUNTIFS('Workers Settings'!$M:$M,$B8,'Workers Settings'!$N:$N,1,'Workers Settings'!$H:$H,BB$3)/'Demand Locations'!BD8)))</f>
        <v/>
      </c>
      <c r="BC8" s="24" t="str">
        <f>IF(OR($B8="",BC$3="",'Demand Locations'!BE8=""),"",IF('Demand Locations'!BE8&lt;COUNTIFS('Workers Settings'!$M:$M,$B8,'Workers Settings'!$N:$N,1,'Workers Settings'!$H:$H,BC$3),"Warning!",IF('Demand Locations'!BE8=0,"",COUNTIFS('Workers Settings'!$M:$M,$B8,'Workers Settings'!$N:$N,1,'Workers Settings'!$H:$H,BC$3)/'Demand Locations'!BE8)))</f>
        <v/>
      </c>
      <c r="BD8" s="24" t="str">
        <f>IF(OR($B8="",BD$3="",'Demand Locations'!BF8=""),"",IF('Demand Locations'!BF8&lt;COUNTIFS('Workers Settings'!$M:$M,$B8,'Workers Settings'!$N:$N,1,'Workers Settings'!$H:$H,BD$3),"Warning!",IF('Demand Locations'!BF8=0,"",COUNTIFS('Workers Settings'!$M:$M,$B8,'Workers Settings'!$N:$N,1,'Workers Settings'!$H:$H,BD$3)/'Demand Locations'!BF8)))</f>
        <v/>
      </c>
      <c r="BE8" s="24" t="str">
        <f>IF(OR($B8="",BE$3="",'Demand Locations'!BG8=""),"",IF('Demand Locations'!BG8&lt;COUNTIFS('Workers Settings'!$M:$M,$B8,'Workers Settings'!$N:$N,1,'Workers Settings'!$H:$H,BE$3),"Warning!",IF('Demand Locations'!BG8=0,"",COUNTIFS('Workers Settings'!$M:$M,$B8,'Workers Settings'!$N:$N,1,'Workers Settings'!$H:$H,BE$3)/'Demand Locations'!BG8)))</f>
        <v/>
      </c>
      <c r="BF8" s="24" t="str">
        <f>IF(OR($B8="",BF$3="",'Demand Locations'!BH8=""),"",IF('Demand Locations'!BH8&lt;COUNTIFS('Workers Settings'!$M:$M,$B8,'Workers Settings'!$N:$N,1,'Workers Settings'!$H:$H,BF$3),"Warning!",IF('Demand Locations'!BH8=0,"",COUNTIFS('Workers Settings'!$M:$M,$B8,'Workers Settings'!$N:$N,1,'Workers Settings'!$H:$H,BF$3)/'Demand Locations'!BH8)))</f>
        <v/>
      </c>
      <c r="BG8" s="24" t="str">
        <f>IF(OR($B8="",BG$3="",'Demand Locations'!BI8=""),"",IF('Demand Locations'!BI8&lt;COUNTIFS('Workers Settings'!$M:$M,$B8,'Workers Settings'!$N:$N,1,'Workers Settings'!$H:$H,BG$3),"Warning!",IF('Demand Locations'!BI8=0,"",COUNTIFS('Workers Settings'!$M:$M,$B8,'Workers Settings'!$N:$N,1,'Workers Settings'!$H:$H,BG$3)/'Demand Locations'!BI8)))</f>
        <v/>
      </c>
      <c r="BH8" s="24" t="str">
        <f>IF(OR($B8="",BH$3="",'Demand Locations'!BJ8=""),"",IF('Demand Locations'!BJ8&lt;COUNTIFS('Workers Settings'!$M:$M,$B8,'Workers Settings'!$N:$N,1,'Workers Settings'!$H:$H,BH$3),"Warning!",IF('Demand Locations'!BJ8=0,"",COUNTIFS('Workers Settings'!$M:$M,$B8,'Workers Settings'!$N:$N,1,'Workers Settings'!$H:$H,BH$3)/'Demand Locations'!BJ8)))</f>
        <v/>
      </c>
      <c r="BI8" s="24" t="str">
        <f>IF(OR($B8="",BI$3="",'Demand Locations'!BK8=""),"",IF('Demand Locations'!BK8&lt;COUNTIFS('Workers Settings'!$M:$M,$B8,'Workers Settings'!$N:$N,1,'Workers Settings'!$H:$H,BI$3),"Warning!",IF('Demand Locations'!BK8=0,"",COUNTIFS('Workers Settings'!$M:$M,$B8,'Workers Settings'!$N:$N,1,'Workers Settings'!$H:$H,BI$3)/'Demand Locations'!BK8)))</f>
        <v/>
      </c>
      <c r="BJ8" s="24" t="str">
        <f>IF(OR($B8="",BJ$3="",'Demand Locations'!BL8=""),"",IF('Demand Locations'!BL8&lt;COUNTIFS('Workers Settings'!$M:$M,$B8,'Workers Settings'!$N:$N,1,'Workers Settings'!$H:$H,BJ$3),"Warning!",IF('Demand Locations'!BL8=0,"",COUNTIFS('Workers Settings'!$M:$M,$B8,'Workers Settings'!$N:$N,1,'Workers Settings'!$H:$H,BJ$3)/'Demand Locations'!BL8)))</f>
        <v/>
      </c>
      <c r="BK8" s="24" t="str">
        <f>IF(OR($B8="",BK$3="",'Demand Locations'!BM8=""),"",IF('Demand Locations'!BM8&lt;COUNTIFS('Workers Settings'!$M:$M,$B8,'Workers Settings'!$N:$N,1,'Workers Settings'!$H:$H,BK$3),"Warning!",IF('Demand Locations'!BM8=0,"",COUNTIFS('Workers Settings'!$M:$M,$B8,'Workers Settings'!$N:$N,1,'Workers Settings'!$H:$H,BK$3)/'Demand Locations'!BM8)))</f>
        <v/>
      </c>
      <c r="BL8" s="24" t="str">
        <f>IF(OR($B8="",BL$3="",'Demand Locations'!BN8=""),"",IF('Demand Locations'!BN8&lt;COUNTIFS('Workers Settings'!$M:$M,$B8,'Workers Settings'!$N:$N,1,'Workers Settings'!$H:$H,BL$3),"Warning!",IF('Demand Locations'!BN8=0,"",COUNTIFS('Workers Settings'!$M:$M,$B8,'Workers Settings'!$N:$N,1,'Workers Settings'!$H:$H,BL$3)/'Demand Locations'!BN8)))</f>
        <v/>
      </c>
      <c r="BM8" s="24" t="str">
        <f>IF(OR($B8="",BM$3="",'Demand Locations'!BO8=""),"",IF('Demand Locations'!BO8&lt;COUNTIFS('Workers Settings'!$M:$M,$B8,'Workers Settings'!$N:$N,1,'Workers Settings'!$H:$H,BM$3),"Warning!",IF('Demand Locations'!BO8=0,"",COUNTIFS('Workers Settings'!$M:$M,$B8,'Workers Settings'!$N:$N,1,'Workers Settings'!$H:$H,BM$3)/'Demand Locations'!BO8)))</f>
        <v/>
      </c>
      <c r="BN8" s="24" t="str">
        <f>IF(OR($B8="",BN$3="",'Demand Locations'!BP8=""),"",IF('Demand Locations'!BP8&lt;COUNTIFS('Workers Settings'!$M:$M,$B8,'Workers Settings'!$N:$N,1,'Workers Settings'!$H:$H,BN$3),"Warning!",IF('Demand Locations'!BP8=0,"",COUNTIFS('Workers Settings'!$M:$M,$B8,'Workers Settings'!$N:$N,1,'Workers Settings'!$H:$H,BN$3)/'Demand Locations'!BP8)))</f>
        <v/>
      </c>
      <c r="BO8" s="24" t="str">
        <f>IF(OR($B8="",BO$3="",'Demand Locations'!BQ8=""),"",IF('Demand Locations'!BQ8&lt;COUNTIFS('Workers Settings'!$M:$M,$B8,'Workers Settings'!$N:$N,1,'Workers Settings'!$H:$H,BO$3),"Warning!",IF('Demand Locations'!BQ8=0,"",COUNTIFS('Workers Settings'!$M:$M,$B8,'Workers Settings'!$N:$N,1,'Workers Settings'!$H:$H,BO$3)/'Demand Locations'!BQ8)))</f>
        <v/>
      </c>
      <c r="BP8" s="24" t="str">
        <f>IF(OR($B8="",BP$3="",'Demand Locations'!BR8=""),"",IF('Demand Locations'!BR8&lt;COUNTIFS('Workers Settings'!$M:$M,$B8,'Workers Settings'!$N:$N,1,'Workers Settings'!$H:$H,BP$3),"Warning!",IF('Demand Locations'!BR8=0,"",COUNTIFS('Workers Settings'!$M:$M,$B8,'Workers Settings'!$N:$N,1,'Workers Settings'!$H:$H,BP$3)/'Demand Locations'!BR8)))</f>
        <v/>
      </c>
      <c r="BQ8" s="24" t="str">
        <f>IF(OR($B8="",BQ$3="",'Demand Locations'!BS8=""),"",IF('Demand Locations'!BS8&lt;COUNTIFS('Workers Settings'!$M:$M,$B8,'Workers Settings'!$N:$N,1,'Workers Settings'!$H:$H,BQ$3),"Warning!",IF('Demand Locations'!BS8=0,"",COUNTIFS('Workers Settings'!$M:$M,$B8,'Workers Settings'!$N:$N,1,'Workers Settings'!$H:$H,BQ$3)/'Demand Locations'!BS8)))</f>
        <v/>
      </c>
      <c r="BR8" s="24" t="str">
        <f>IF(OR($B8="",BR$3="",'Demand Locations'!BT8=""),"",IF('Demand Locations'!BT8&lt;COUNTIFS('Workers Settings'!$M:$M,$B8,'Workers Settings'!$N:$N,1,'Workers Settings'!$H:$H,BR$3),"Warning!",IF('Demand Locations'!BT8=0,"",COUNTIFS('Workers Settings'!$M:$M,$B8,'Workers Settings'!$N:$N,1,'Workers Settings'!$H:$H,BR$3)/'Demand Locations'!BT8)))</f>
        <v/>
      </c>
      <c r="BS8" s="24" t="str">
        <f>IF(OR($B8="",BS$3="",'Demand Locations'!BU8=""),"",IF('Demand Locations'!BU8&lt;COUNTIFS('Workers Settings'!$M:$M,$B8,'Workers Settings'!$N:$N,1,'Workers Settings'!$H:$H,BS$3),"Warning!",IF('Demand Locations'!BU8=0,"",COUNTIFS('Workers Settings'!$M:$M,$B8,'Workers Settings'!$N:$N,1,'Workers Settings'!$H:$H,BS$3)/'Demand Locations'!BU8)))</f>
        <v/>
      </c>
      <c r="BT8" s="24" t="str">
        <f>IF(OR($B8="",BT$3="",'Demand Locations'!BV8=""),"",IF('Demand Locations'!BV8&lt;COUNTIFS('Workers Settings'!$M:$M,$B8,'Workers Settings'!$N:$N,1,'Workers Settings'!$H:$H,BT$3),"Warning!",IF('Demand Locations'!BV8=0,"",COUNTIFS('Workers Settings'!$M:$M,$B8,'Workers Settings'!$N:$N,1,'Workers Settings'!$H:$H,BT$3)/'Demand Locations'!BV8)))</f>
        <v/>
      </c>
      <c r="BU8" s="24" t="str">
        <f>IF(OR($B8="",BU$3="",'Demand Locations'!BW8=""),"",IF('Demand Locations'!BW8&lt;COUNTIFS('Workers Settings'!$M:$M,$B8,'Workers Settings'!$N:$N,1,'Workers Settings'!$H:$H,BU$3),"Warning!",IF('Demand Locations'!BW8=0,"",COUNTIFS('Workers Settings'!$M:$M,$B8,'Workers Settings'!$N:$N,1,'Workers Settings'!$H:$H,BU$3)/'Demand Locations'!BW8)))</f>
        <v/>
      </c>
      <c r="BV8" s="24" t="str">
        <f>IF(OR($B8="",BV$3="",'Demand Locations'!BX8=""),"",IF('Demand Locations'!BX8&lt;COUNTIFS('Workers Settings'!$M:$M,$B8,'Workers Settings'!$N:$N,1,'Workers Settings'!$H:$H,BV$3),"Warning!",IF('Demand Locations'!BX8=0,"",COUNTIFS('Workers Settings'!$M:$M,$B8,'Workers Settings'!$N:$N,1,'Workers Settings'!$H:$H,BV$3)/'Demand Locations'!BX8)))</f>
        <v/>
      </c>
      <c r="BW8" s="24" t="str">
        <f>IF(OR($B8="",BW$3="",'Demand Locations'!BY8=""),"",IF('Demand Locations'!BY8&lt;COUNTIFS('Workers Settings'!$M:$M,$B8,'Workers Settings'!$N:$N,1,'Workers Settings'!$H:$H,BW$3),"Warning!",IF('Demand Locations'!BY8=0,"",COUNTIFS('Workers Settings'!$M:$M,$B8,'Workers Settings'!$N:$N,1,'Workers Settings'!$H:$H,BW$3)/'Demand Locations'!BY8)))</f>
        <v/>
      </c>
      <c r="BX8" s="24" t="str">
        <f>IF(OR($B8="",BX$3="",'Demand Locations'!BZ8=""),"",IF('Demand Locations'!BZ8&lt;COUNTIFS('Workers Settings'!$M:$M,$B8,'Workers Settings'!$N:$N,1,'Workers Settings'!$H:$H,BX$3),"Warning!",IF('Demand Locations'!BZ8=0,"",COUNTIFS('Workers Settings'!$M:$M,$B8,'Workers Settings'!$N:$N,1,'Workers Settings'!$H:$H,BX$3)/'Demand Locations'!BZ8)))</f>
        <v/>
      </c>
      <c r="BY8" s="24" t="str">
        <f>IF(OR($B8="",BY$3="",'Demand Locations'!CA8=""),"",IF('Demand Locations'!CA8&lt;COUNTIFS('Workers Settings'!$M:$M,$B8,'Workers Settings'!$N:$N,1,'Workers Settings'!$H:$H,BY$3),"Warning!",IF('Demand Locations'!CA8=0,"",COUNTIFS('Workers Settings'!$M:$M,$B8,'Workers Settings'!$N:$N,1,'Workers Settings'!$H:$H,BY$3)/'Demand Locations'!CA8)))</f>
        <v/>
      </c>
      <c r="BZ8" s="24" t="str">
        <f>IF(OR($B8="",BZ$3="",'Demand Locations'!CB8=""),"",IF('Demand Locations'!CB8&lt;COUNTIFS('Workers Settings'!$M:$M,$B8,'Workers Settings'!$N:$N,1,'Workers Settings'!$H:$H,BZ$3),"Warning!",IF('Demand Locations'!CB8=0,"",COUNTIFS('Workers Settings'!$M:$M,$B8,'Workers Settings'!$N:$N,1,'Workers Settings'!$H:$H,BZ$3)/'Demand Locations'!CB8)))</f>
        <v/>
      </c>
      <c r="CA8" s="24" t="str">
        <f>IF(OR($B8="",CA$3="",'Demand Locations'!CC8=""),"",IF('Demand Locations'!CC8&lt;COUNTIFS('Workers Settings'!$M:$M,$B8,'Workers Settings'!$N:$N,1,'Workers Settings'!$H:$H,CA$3),"Warning!",IF('Demand Locations'!CC8=0,"",COUNTIFS('Workers Settings'!$M:$M,$B8,'Workers Settings'!$N:$N,1,'Workers Settings'!$H:$H,CA$3)/'Demand Locations'!CC8)))</f>
        <v/>
      </c>
      <c r="CB8" s="24" t="str">
        <f>IF(OR($B8="",CB$3="",'Demand Locations'!CD8=""),"",IF('Demand Locations'!CD8&lt;COUNTIFS('Workers Settings'!$M:$M,$B8,'Workers Settings'!$N:$N,1,'Workers Settings'!$H:$H,CB$3),"Warning!",IF('Demand Locations'!CD8=0,"",COUNTIFS('Workers Settings'!$M:$M,$B8,'Workers Settings'!$N:$N,1,'Workers Settings'!$H:$H,CB$3)/'Demand Locations'!CD8)))</f>
        <v/>
      </c>
      <c r="CC8" s="24" t="str">
        <f>IF(OR($B8="",CC$3="",'Demand Locations'!CE8=""),"",IF('Demand Locations'!CE8&lt;COUNTIFS('Workers Settings'!$M:$M,$B8,'Workers Settings'!$N:$N,1,'Workers Settings'!$H:$H,CC$3),"Warning!",IF('Demand Locations'!CE8=0,"",COUNTIFS('Workers Settings'!$M:$M,$B8,'Workers Settings'!$N:$N,1,'Workers Settings'!$H:$H,CC$3)/'Demand Locations'!CE8)))</f>
        <v/>
      </c>
      <c r="CD8" s="24" t="str">
        <f>IF(OR($B8="",CD$3="",'Demand Locations'!CF8=""),"",IF('Demand Locations'!CF8&lt;COUNTIFS('Workers Settings'!$M:$M,$B8,'Workers Settings'!$N:$N,1,'Workers Settings'!$H:$H,CD$3),"Warning!",IF('Demand Locations'!CF8=0,"",COUNTIFS('Workers Settings'!$M:$M,$B8,'Workers Settings'!$N:$N,1,'Workers Settings'!$H:$H,CD$3)/'Demand Locations'!CF8)))</f>
        <v/>
      </c>
      <c r="CE8" s="24" t="str">
        <f>IF(OR($B8="",CE$3="",'Demand Locations'!CG8=""),"",IF('Demand Locations'!CG8&lt;COUNTIFS('Workers Settings'!$M:$M,$B8,'Workers Settings'!$N:$N,1,'Workers Settings'!$H:$H,CE$3),"Warning!",IF('Demand Locations'!CG8=0,"",COUNTIFS('Workers Settings'!$M:$M,$B8,'Workers Settings'!$N:$N,1,'Workers Settings'!$H:$H,CE$3)/'Demand Locations'!CG8)))</f>
        <v/>
      </c>
      <c r="CF8" s="24" t="str">
        <f>IF(OR($B8="",CF$3="",'Demand Locations'!CH8=""),"",IF('Demand Locations'!CH8&lt;COUNTIFS('Workers Settings'!$M:$M,$B8,'Workers Settings'!$N:$N,1,'Workers Settings'!$H:$H,CF$3),"Warning!",IF('Demand Locations'!CH8=0,"",COUNTIFS('Workers Settings'!$M:$M,$B8,'Workers Settings'!$N:$N,1,'Workers Settings'!$H:$H,CF$3)/'Demand Locations'!CH8)))</f>
        <v/>
      </c>
      <c r="CG8" s="24" t="str">
        <f>IF(OR($B8="",CG$3="",'Demand Locations'!CI8=""),"",IF('Demand Locations'!CI8&lt;COUNTIFS('Workers Settings'!$M:$M,$B8,'Workers Settings'!$N:$N,1,'Workers Settings'!$H:$H,CG$3),"Warning!",IF('Demand Locations'!CI8=0,"",COUNTIFS('Workers Settings'!$M:$M,$B8,'Workers Settings'!$N:$N,1,'Workers Settings'!$H:$H,CG$3)/'Demand Locations'!CI8)))</f>
        <v/>
      </c>
      <c r="CH8" s="24" t="str">
        <f>IF(OR($B8="",CH$3="",'Demand Locations'!CJ8=""),"",IF('Demand Locations'!CJ8&lt;COUNTIFS('Workers Settings'!$M:$M,$B8,'Workers Settings'!$N:$N,1,'Workers Settings'!$H:$H,CH$3),"Warning!",IF('Demand Locations'!CJ8=0,"",COUNTIFS('Workers Settings'!$M:$M,$B8,'Workers Settings'!$N:$N,1,'Workers Settings'!$H:$H,CH$3)/'Demand Locations'!CJ8)))</f>
        <v/>
      </c>
      <c r="CI8" s="24" t="str">
        <f>IF(OR($B8="",CI$3="",'Demand Locations'!CK8=""),"",IF('Demand Locations'!CK8&lt;COUNTIFS('Workers Settings'!$M:$M,$B8,'Workers Settings'!$N:$N,1,'Workers Settings'!$H:$H,CI$3),"Warning!",IF('Demand Locations'!CK8=0,"",COUNTIFS('Workers Settings'!$M:$M,$B8,'Workers Settings'!$N:$N,1,'Workers Settings'!$H:$H,CI$3)/'Demand Locations'!CK8)))</f>
        <v/>
      </c>
      <c r="CJ8" s="24" t="str">
        <f>IF(OR($B8="",CJ$3="",'Demand Locations'!CL8=""),"",IF('Demand Locations'!CL8&lt;COUNTIFS('Workers Settings'!$M:$M,$B8,'Workers Settings'!$N:$N,1,'Workers Settings'!$H:$H,CJ$3),"Warning!",IF('Demand Locations'!CL8=0,"",COUNTIFS('Workers Settings'!$M:$M,$B8,'Workers Settings'!$N:$N,1,'Workers Settings'!$H:$H,CJ$3)/'Demand Locations'!CL8)))</f>
        <v/>
      </c>
      <c r="CK8" s="24" t="str">
        <f>IF(OR($B8="",CK$3="",'Demand Locations'!CM8=""),"",IF('Demand Locations'!CM8&lt;COUNTIFS('Workers Settings'!$M:$M,$B8,'Workers Settings'!$N:$N,1,'Workers Settings'!$H:$H,CK$3),"Warning!",IF('Demand Locations'!CM8=0,"",COUNTIFS('Workers Settings'!$M:$M,$B8,'Workers Settings'!$N:$N,1,'Workers Settings'!$H:$H,CK$3)/'Demand Locations'!CM8)))</f>
        <v/>
      </c>
      <c r="CL8" s="24" t="str">
        <f>IF(OR($B8="",CL$3="",'Demand Locations'!CN8=""),"",IF('Demand Locations'!CN8&lt;COUNTIFS('Workers Settings'!$M:$M,$B8,'Workers Settings'!$N:$N,1,'Workers Settings'!$H:$H,CL$3),"Warning!",IF('Demand Locations'!CN8=0,"",COUNTIFS('Workers Settings'!$M:$M,$B8,'Workers Settings'!$N:$N,1,'Workers Settings'!$H:$H,CL$3)/'Demand Locations'!CN8)))</f>
        <v/>
      </c>
      <c r="CM8" s="24" t="str">
        <f>IF(OR($B8="",CM$3="",'Demand Locations'!CO8=""),"",IF('Demand Locations'!CO8&lt;COUNTIFS('Workers Settings'!$M:$M,$B8,'Workers Settings'!$N:$N,1,'Workers Settings'!$H:$H,CM$3),"Warning!",IF('Demand Locations'!CO8=0,"",COUNTIFS('Workers Settings'!$M:$M,$B8,'Workers Settings'!$N:$N,1,'Workers Settings'!$H:$H,CM$3)/'Demand Locations'!CO8)))</f>
        <v/>
      </c>
      <c r="CN8" s="24" t="str">
        <f>IF(OR($B8="",CN$3="",'Demand Locations'!CP8=""),"",IF('Demand Locations'!CP8&lt;COUNTIFS('Workers Settings'!$M:$M,$B8,'Workers Settings'!$N:$N,1,'Workers Settings'!$H:$H,CN$3),"Warning!",IF('Demand Locations'!CP8=0,"",COUNTIFS('Workers Settings'!$M:$M,$B8,'Workers Settings'!$N:$N,1,'Workers Settings'!$H:$H,CN$3)/'Demand Locations'!CP8)))</f>
        <v/>
      </c>
      <c r="CO8" s="24" t="str">
        <f>IF(OR($B8="",CO$3="",'Demand Locations'!CQ8=""),"",IF('Demand Locations'!CQ8&lt;COUNTIFS('Workers Settings'!$M:$M,$B8,'Workers Settings'!$N:$N,1,'Workers Settings'!$H:$H,CO$3),"Warning!",IF('Demand Locations'!CQ8=0,"",COUNTIFS('Workers Settings'!$M:$M,$B8,'Workers Settings'!$N:$N,1,'Workers Settings'!$H:$H,CO$3)/'Demand Locations'!CQ8)))</f>
        <v/>
      </c>
      <c r="CP8" s="24" t="str">
        <f>IF(OR($B8="",CP$3="",'Demand Locations'!CR8=""),"",IF('Demand Locations'!CR8&lt;COUNTIFS('Workers Settings'!$M:$M,$B8,'Workers Settings'!$N:$N,1,'Workers Settings'!$H:$H,CP$3),"Warning!",IF('Demand Locations'!CR8=0,"",COUNTIFS('Workers Settings'!$M:$M,$B8,'Workers Settings'!$N:$N,1,'Workers Settings'!$H:$H,CP$3)/'Demand Locations'!CR8)))</f>
        <v/>
      </c>
      <c r="CQ8" s="24" t="str">
        <f>IF(OR($B8="",CQ$3="",'Demand Locations'!CS8=""),"",IF('Demand Locations'!CS8&lt;COUNTIFS('Workers Settings'!$M:$M,$B8,'Workers Settings'!$N:$N,1,'Workers Settings'!$H:$H,CQ$3),"Warning!",IF('Demand Locations'!CS8=0,"",COUNTIFS('Workers Settings'!$M:$M,$B8,'Workers Settings'!$N:$N,1,'Workers Settings'!$H:$H,CQ$3)/'Demand Locations'!CS8)))</f>
        <v/>
      </c>
      <c r="CR8" s="24" t="str">
        <f>IF(OR($B8="",CR$3="",'Demand Locations'!CT8=""),"",IF('Demand Locations'!CT8&lt;COUNTIFS('Workers Settings'!$M:$M,$B8,'Workers Settings'!$N:$N,1,'Workers Settings'!$H:$H,CR$3),"Warning!",IF('Demand Locations'!CT8=0,"",COUNTIFS('Workers Settings'!$M:$M,$B8,'Workers Settings'!$N:$N,1,'Workers Settings'!$H:$H,CR$3)/'Demand Locations'!CT8)))</f>
        <v/>
      </c>
      <c r="CS8" s="24" t="str">
        <f>IF(OR($B8="",CS$3="",'Demand Locations'!CU8=""),"",IF('Demand Locations'!CU8&lt;COUNTIFS('Workers Settings'!$M:$M,$B8,'Workers Settings'!$N:$N,1,'Workers Settings'!$H:$H,CS$3),"Warning!",IF('Demand Locations'!CU8=0,"",COUNTIFS('Workers Settings'!$M:$M,$B8,'Workers Settings'!$N:$N,1,'Workers Settings'!$H:$H,CS$3)/'Demand Locations'!CU8)))</f>
        <v/>
      </c>
      <c r="CT8" s="24" t="str">
        <f>IF(OR($B8="",CT$3="",'Demand Locations'!CV8=""),"",IF('Demand Locations'!CV8&lt;COUNTIFS('Workers Settings'!$M:$M,$B8,'Workers Settings'!$N:$N,1,'Workers Settings'!$H:$H,CT$3),"Warning!",IF('Demand Locations'!CV8=0,"",COUNTIFS('Workers Settings'!$M:$M,$B8,'Workers Settings'!$N:$N,1,'Workers Settings'!$H:$H,CT$3)/'Demand Locations'!CV8)))</f>
        <v/>
      </c>
      <c r="CU8" s="24" t="str">
        <f>IF(OR($B8="",CU$3="",'Demand Locations'!CW8=""),"",IF('Demand Locations'!CW8&lt;COUNTIFS('Workers Settings'!$M:$M,$B8,'Workers Settings'!$N:$N,1,'Workers Settings'!$H:$H,CU$3),"Warning!",IF('Demand Locations'!CW8=0,"",COUNTIFS('Workers Settings'!$M:$M,$B8,'Workers Settings'!$N:$N,1,'Workers Settings'!$H:$H,CU$3)/'Demand Locations'!CW8)))</f>
        <v/>
      </c>
      <c r="CV8" s="24" t="str">
        <f>IF(OR($B8="",CV$3="",'Demand Locations'!CX8=""),"",IF('Demand Locations'!CX8&lt;COUNTIFS('Workers Settings'!$M:$M,$B8,'Workers Settings'!$N:$N,1,'Workers Settings'!$H:$H,CV$3),"Warning!",IF('Demand Locations'!CX8=0,"",COUNTIFS('Workers Settings'!$M:$M,$B8,'Workers Settings'!$N:$N,1,'Workers Settings'!$H:$H,CV$3)/'Demand Locations'!CX8)))</f>
        <v/>
      </c>
      <c r="CW8" s="24" t="str">
        <f>IF(OR($B8="",CW$3="",'Demand Locations'!CY8=""),"",IF('Demand Locations'!CY8&lt;COUNTIFS('Workers Settings'!$M:$M,$B8,'Workers Settings'!$N:$N,1,'Workers Settings'!$H:$H,CW$3),"Warning!",IF('Demand Locations'!CY8=0,"",COUNTIFS('Workers Settings'!$M:$M,$B8,'Workers Settings'!$N:$N,1,'Workers Settings'!$H:$H,CW$3)/'Demand Locations'!CY8)))</f>
        <v/>
      </c>
      <c r="CX8" s="24" t="str">
        <f>IF(OR($B8="",CX$3="",'Demand Locations'!CZ8=""),"",IF('Demand Locations'!CZ8&lt;COUNTIFS('Workers Settings'!$M:$M,$B8,'Workers Settings'!$N:$N,1,'Workers Settings'!$H:$H,CX$3),"Warning!",IF('Demand Locations'!CZ8=0,"",COUNTIFS('Workers Settings'!$M:$M,$B8,'Workers Settings'!$N:$N,1,'Workers Settings'!$H:$H,CX$3)/'Demand Locations'!CZ8)))</f>
        <v/>
      </c>
      <c r="CY8" s="24" t="str">
        <f>IF(OR($B8="",CY$3="",'Demand Locations'!DA8=""),"",IF('Demand Locations'!DA8&lt;COUNTIFS('Workers Settings'!$M:$M,$B8,'Workers Settings'!$N:$N,1,'Workers Settings'!$H:$H,CY$3),"Warning!",IF('Demand Locations'!DA8=0,"",COUNTIFS('Workers Settings'!$M:$M,$B8,'Workers Settings'!$N:$N,1,'Workers Settings'!$H:$H,CY$3)/'Demand Locations'!DA8)))</f>
        <v/>
      </c>
      <c r="CZ8" s="24" t="str">
        <f>IF(OR($B8="",CZ$3="",'Demand Locations'!DB8=""),"",IF('Demand Locations'!DB8&lt;COUNTIFS('Workers Settings'!$M:$M,$B8,'Workers Settings'!$N:$N,1,'Workers Settings'!$H:$H,CZ$3),"Warning!",IF('Demand Locations'!DB8=0,"",COUNTIFS('Workers Settings'!$M:$M,$B8,'Workers Settings'!$N:$N,1,'Workers Settings'!$H:$H,CZ$3)/'Demand Locations'!DB8)))</f>
        <v/>
      </c>
    </row>
    <row r="9" spans="1:104" ht="14.45" x14ac:dyDescent="0.3">
      <c r="A9" s="7">
        <f t="shared" si="0"/>
        <v>5</v>
      </c>
      <c r="B9" s="7" t="str">
        <f>IF('Demand Locations'!B9&lt;&gt;"",'Demand Locations'!B9,"")</f>
        <v>Iringa Region</v>
      </c>
      <c r="C9" s="29">
        <f>IF(B9="","",SUMIFS('Workers Assignments'!Z:Z,'Workers Settings'!M:M,B9,'Workers Settings'!N:N,1))</f>
        <v>0</v>
      </c>
      <c r="D9" s="24" t="str">
        <f>IF(OR(B9="",'Demand Locations'!E9=""),"",IF('Demand Locations'!E9&lt;C9,"Warning!",IF('Demand Locations'!E9=0,"",C9/'Demand Locations'!E9)))</f>
        <v/>
      </c>
      <c r="E9" s="44">
        <f>IF(OR($B9="",E$3="",'Demand Locations'!G9=""),"",IF('Demand Locations'!G9&lt;COUNTIFS('Workers Settings'!$M:$M,$B9,'Workers Settings'!$N:$N,1,'Workers Settings'!$H:$H,E$3),"Warning!",IF('Demand Locations'!G9=0,"",COUNTIFS('Workers Settings'!$M:$M,$B9,'Workers Settings'!$N:$N,1,'Workers Settings'!$H:$H,E$3)/'Demand Locations'!G9)))</f>
        <v>0</v>
      </c>
      <c r="F9" s="24" t="str">
        <f>IF(OR($B9="",F$3="",'Demand Locations'!H9=""),"",IF('Demand Locations'!H9&lt;COUNTIFS('Workers Settings'!$M:$M,$B9,'Workers Settings'!$N:$N,1,'Workers Settings'!$H:$H,F$3),"Warning!",IF('Demand Locations'!H9=0,"",COUNTIFS('Workers Settings'!$M:$M,$B9,'Workers Settings'!$N:$N,1,'Workers Settings'!$H:$H,F$3)/'Demand Locations'!H9)))</f>
        <v/>
      </c>
      <c r="G9" s="24" t="str">
        <f>IF(OR($B9="",G$3="",'Demand Locations'!I9=""),"",IF('Demand Locations'!I9&lt;COUNTIFS('Workers Settings'!$M:$M,$B9,'Workers Settings'!$N:$N,1,'Workers Settings'!$H:$H,G$3),"Warning!",IF('Demand Locations'!I9=0,"",COUNTIFS('Workers Settings'!$M:$M,$B9,'Workers Settings'!$N:$N,1,'Workers Settings'!$H:$H,G$3)/'Demand Locations'!I9)))</f>
        <v/>
      </c>
      <c r="H9" s="24">
        <f>IF(OR($B9="",H$3="",'Demand Locations'!J9=""),"",IF('Demand Locations'!J9&lt;COUNTIFS('Workers Settings'!$M:$M,$B9,'Workers Settings'!$N:$N,1,'Workers Settings'!$H:$H,H$3),"Warning!",IF('Demand Locations'!J9=0,"",COUNTIFS('Workers Settings'!$M:$M,$B9,'Workers Settings'!$N:$N,1,'Workers Settings'!$H:$H,H$3)/'Demand Locations'!J9)))</f>
        <v>0</v>
      </c>
      <c r="I9" s="24">
        <f>IF(OR($B9="",I$3="",'Demand Locations'!K9=""),"",IF('Demand Locations'!K9&lt;COUNTIFS('Workers Settings'!$M:$M,$B9,'Workers Settings'!$N:$N,1,'Workers Settings'!$H:$H,I$3),"Warning!",IF('Demand Locations'!K9=0,"",COUNTIFS('Workers Settings'!$M:$M,$B9,'Workers Settings'!$N:$N,1,'Workers Settings'!$H:$H,I$3)/'Demand Locations'!K9)))</f>
        <v>0</v>
      </c>
      <c r="J9" s="24">
        <f>IF(OR($B9="",J$3="",'Demand Locations'!L9=""),"",IF('Demand Locations'!L9&lt;COUNTIFS('Workers Settings'!$M:$M,$B9,'Workers Settings'!$N:$N,1,'Workers Settings'!$H:$H,J$3),"Warning!",IF('Demand Locations'!L9=0,"",COUNTIFS('Workers Settings'!$M:$M,$B9,'Workers Settings'!$N:$N,1,'Workers Settings'!$H:$H,J$3)/'Demand Locations'!L9)))</f>
        <v>0</v>
      </c>
      <c r="K9" s="24">
        <f>IF(OR($B9="",K$3="",'Demand Locations'!M9=""),"",IF('Demand Locations'!M9&lt;COUNTIFS('Workers Settings'!$M:$M,$B9,'Workers Settings'!$N:$N,1,'Workers Settings'!$H:$H,K$3),"Warning!",IF('Demand Locations'!M9=0,"",COUNTIFS('Workers Settings'!$M:$M,$B9,'Workers Settings'!$N:$N,1,'Workers Settings'!$H:$H,K$3)/'Demand Locations'!M9)))</f>
        <v>0</v>
      </c>
      <c r="L9" s="24">
        <f>IF(OR($B9="",L$3="",'Demand Locations'!N9=""),"",IF('Demand Locations'!N9&lt;COUNTIFS('Workers Settings'!$M:$M,$B9,'Workers Settings'!$N:$N,1,'Workers Settings'!$H:$H,L$3),"Warning!",IF('Demand Locations'!N9=0,"",COUNTIFS('Workers Settings'!$M:$M,$B9,'Workers Settings'!$N:$N,1,'Workers Settings'!$H:$H,L$3)/'Demand Locations'!N9)))</f>
        <v>0</v>
      </c>
      <c r="M9" s="24">
        <f>IF(OR($B9="",M$3="",'Demand Locations'!O9=""),"",IF('Demand Locations'!O9&lt;COUNTIFS('Workers Settings'!$M:$M,$B9,'Workers Settings'!$N:$N,1,'Workers Settings'!$H:$H,M$3),"Warning!",IF('Demand Locations'!O9=0,"",COUNTIFS('Workers Settings'!$M:$M,$B9,'Workers Settings'!$N:$N,1,'Workers Settings'!$H:$H,M$3)/'Demand Locations'!O9)))</f>
        <v>0</v>
      </c>
      <c r="N9" s="24">
        <f>IF(OR($B9="",N$3="",'Demand Locations'!P9=""),"",IF('Demand Locations'!P9&lt;COUNTIFS('Workers Settings'!$M:$M,$B9,'Workers Settings'!$N:$N,1,'Workers Settings'!$H:$H,N$3),"Warning!",IF('Demand Locations'!P9=0,"",COUNTIFS('Workers Settings'!$M:$M,$B9,'Workers Settings'!$N:$N,1,'Workers Settings'!$H:$H,N$3)/'Demand Locations'!P9)))</f>
        <v>0</v>
      </c>
      <c r="O9" s="24">
        <f>IF(OR($B9="",O$3="",'Demand Locations'!Q9=""),"",IF('Demand Locations'!Q9&lt;COUNTIFS('Workers Settings'!$M:$M,$B9,'Workers Settings'!$N:$N,1,'Workers Settings'!$H:$H,O$3),"Warning!",IF('Demand Locations'!Q9=0,"",COUNTIFS('Workers Settings'!$M:$M,$B9,'Workers Settings'!$N:$N,1,'Workers Settings'!$H:$H,O$3)/'Demand Locations'!Q9)))</f>
        <v>0</v>
      </c>
      <c r="P9" s="24">
        <f>IF(OR($B9="",P$3="",'Demand Locations'!R9=""),"",IF('Demand Locations'!R9&lt;COUNTIFS('Workers Settings'!$M:$M,$B9,'Workers Settings'!$N:$N,1,'Workers Settings'!$H:$H,P$3),"Warning!",IF('Demand Locations'!R9=0,"",COUNTIFS('Workers Settings'!$M:$M,$B9,'Workers Settings'!$N:$N,1,'Workers Settings'!$H:$H,P$3)/'Demand Locations'!R9)))</f>
        <v>0</v>
      </c>
      <c r="Q9" s="24">
        <f>IF(OR($B9="",Q$3="",'Demand Locations'!S9=""),"",IF('Demand Locations'!S9&lt;COUNTIFS('Workers Settings'!$M:$M,$B9,'Workers Settings'!$N:$N,1,'Workers Settings'!$H:$H,Q$3),"Warning!",IF('Demand Locations'!S9=0,"",COUNTIFS('Workers Settings'!$M:$M,$B9,'Workers Settings'!$N:$N,1,'Workers Settings'!$H:$H,Q$3)/'Demand Locations'!S9)))</f>
        <v>0</v>
      </c>
      <c r="R9" s="24">
        <f>IF(OR($B9="",R$3="",'Demand Locations'!T9=""),"",IF('Demand Locations'!T9&lt;COUNTIFS('Workers Settings'!$M:$M,$B9,'Workers Settings'!$N:$N,1,'Workers Settings'!$H:$H,R$3),"Warning!",IF('Demand Locations'!T9=0,"",COUNTIFS('Workers Settings'!$M:$M,$B9,'Workers Settings'!$N:$N,1,'Workers Settings'!$H:$H,R$3)/'Demand Locations'!T9)))</f>
        <v>0</v>
      </c>
      <c r="S9" s="24" t="str">
        <f>IF(OR($B9="",S$3="",'Demand Locations'!U9=""),"",IF('Demand Locations'!U9&lt;COUNTIFS('Workers Settings'!$M:$M,$B9,'Workers Settings'!$N:$N,1,'Workers Settings'!$H:$H,S$3),"Warning!",IF('Demand Locations'!U9=0,"",COUNTIFS('Workers Settings'!$M:$M,$B9,'Workers Settings'!$N:$N,1,'Workers Settings'!$H:$H,S$3)/'Demand Locations'!U9)))</f>
        <v/>
      </c>
      <c r="T9" s="24" t="str">
        <f>IF(OR($B9="",T$3="",'Demand Locations'!V9=""),"",IF('Demand Locations'!V9&lt;COUNTIFS('Workers Settings'!$M:$M,$B9,'Workers Settings'!$N:$N,1,'Workers Settings'!$H:$H,T$3),"Warning!",IF('Demand Locations'!V9=0,"",COUNTIFS('Workers Settings'!$M:$M,$B9,'Workers Settings'!$N:$N,1,'Workers Settings'!$H:$H,T$3)/'Demand Locations'!V9)))</f>
        <v/>
      </c>
      <c r="U9" s="24">
        <f>IF(OR($B9="",U$3="",'Demand Locations'!W9=""),"",IF('Demand Locations'!W9&lt;COUNTIFS('Workers Settings'!$M:$M,$B9,'Workers Settings'!$N:$N,1,'Workers Settings'!$H:$H,U$3),"Warning!",IF('Demand Locations'!W9=0,"",COUNTIFS('Workers Settings'!$M:$M,$B9,'Workers Settings'!$N:$N,1,'Workers Settings'!$H:$H,U$3)/'Demand Locations'!W9)))</f>
        <v>0</v>
      </c>
      <c r="V9" s="24">
        <f>IF(OR($B9="",V$3="",'Demand Locations'!X9=""),"",IF('Demand Locations'!X9&lt;COUNTIFS('Workers Settings'!$M:$M,$B9,'Workers Settings'!$N:$N,1,'Workers Settings'!$H:$H,V$3),"Warning!",IF('Demand Locations'!X9=0,"",COUNTIFS('Workers Settings'!$M:$M,$B9,'Workers Settings'!$N:$N,1,'Workers Settings'!$H:$H,V$3)/'Demand Locations'!X9)))</f>
        <v>1</v>
      </c>
      <c r="W9" s="24">
        <f>IF(OR($B9="",W$3="",'Demand Locations'!Y9=""),"",IF('Demand Locations'!Y9&lt;COUNTIFS('Workers Settings'!$M:$M,$B9,'Workers Settings'!$N:$N,1,'Workers Settings'!$H:$H,W$3),"Warning!",IF('Demand Locations'!Y9=0,"",COUNTIFS('Workers Settings'!$M:$M,$B9,'Workers Settings'!$N:$N,1,'Workers Settings'!$H:$H,W$3)/'Demand Locations'!Y9)))</f>
        <v>0</v>
      </c>
      <c r="X9" s="24">
        <f>IF(OR($B9="",X$3="",'Demand Locations'!Z9=""),"",IF('Demand Locations'!Z9&lt;COUNTIFS('Workers Settings'!$M:$M,$B9,'Workers Settings'!$N:$N,1,'Workers Settings'!$H:$H,X$3),"Warning!",IF('Demand Locations'!Z9=0,"",COUNTIFS('Workers Settings'!$M:$M,$B9,'Workers Settings'!$N:$N,1,'Workers Settings'!$H:$H,X$3)/'Demand Locations'!Z9)))</f>
        <v>0</v>
      </c>
      <c r="Y9" s="24" t="str">
        <f>IF(OR($B9="",Y$3="",'Demand Locations'!AA9=""),"",IF('Demand Locations'!AA9&lt;COUNTIFS('Workers Settings'!$M:$M,$B9,'Workers Settings'!$N:$N,1,'Workers Settings'!$H:$H,Y$3),"Warning!",IF('Demand Locations'!AA9=0,"",COUNTIFS('Workers Settings'!$M:$M,$B9,'Workers Settings'!$N:$N,1,'Workers Settings'!$H:$H,Y$3)/'Demand Locations'!AA9)))</f>
        <v/>
      </c>
      <c r="Z9" s="24" t="str">
        <f>IF(OR($B9="",Z$3="",'Demand Locations'!AB9=""),"",IF('Demand Locations'!AB9&lt;COUNTIFS('Workers Settings'!$M:$M,$B9,'Workers Settings'!$N:$N,1,'Workers Settings'!$H:$H,Z$3),"Warning!",IF('Demand Locations'!AB9=0,"",COUNTIFS('Workers Settings'!$M:$M,$B9,'Workers Settings'!$N:$N,1,'Workers Settings'!$H:$H,Z$3)/'Demand Locations'!AB9)))</f>
        <v/>
      </c>
      <c r="AA9" s="24" t="str">
        <f>IF(OR($B9="",AA$3="",'Demand Locations'!AC9=""),"",IF('Demand Locations'!AC9&lt;COUNTIFS('Workers Settings'!$M:$M,$B9,'Workers Settings'!$N:$N,1,'Workers Settings'!$H:$H,AA$3),"Warning!",IF('Demand Locations'!AC9=0,"",COUNTIFS('Workers Settings'!$M:$M,$B9,'Workers Settings'!$N:$N,1,'Workers Settings'!$H:$H,AA$3)/'Demand Locations'!AC9)))</f>
        <v/>
      </c>
      <c r="AB9" s="24" t="str">
        <f>IF(OR($B9="",AB$3="",'Demand Locations'!AD9=""),"",IF('Demand Locations'!AD9&lt;COUNTIFS('Workers Settings'!$M:$M,$B9,'Workers Settings'!$N:$N,1,'Workers Settings'!$H:$H,AB$3),"Warning!",IF('Demand Locations'!AD9=0,"",COUNTIFS('Workers Settings'!$M:$M,$B9,'Workers Settings'!$N:$N,1,'Workers Settings'!$H:$H,AB$3)/'Demand Locations'!AD9)))</f>
        <v/>
      </c>
      <c r="AC9" s="24" t="str">
        <f>IF(OR($B9="",AC$3="",'Demand Locations'!AE9=""),"",IF('Demand Locations'!AE9&lt;COUNTIFS('Workers Settings'!$M:$M,$B9,'Workers Settings'!$N:$N,1,'Workers Settings'!$H:$H,AC$3),"Warning!",IF('Demand Locations'!AE9=0,"",COUNTIFS('Workers Settings'!$M:$M,$B9,'Workers Settings'!$N:$N,1,'Workers Settings'!$H:$H,AC$3)/'Demand Locations'!AE9)))</f>
        <v/>
      </c>
      <c r="AD9" s="24" t="str">
        <f>IF(OR($B9="",AD$3="",'Demand Locations'!AF9=""),"",IF('Demand Locations'!AF9&lt;COUNTIFS('Workers Settings'!$M:$M,$B9,'Workers Settings'!$N:$N,1,'Workers Settings'!$H:$H,AD$3),"Warning!",IF('Demand Locations'!AF9=0,"",COUNTIFS('Workers Settings'!$M:$M,$B9,'Workers Settings'!$N:$N,1,'Workers Settings'!$H:$H,AD$3)/'Demand Locations'!AF9)))</f>
        <v/>
      </c>
      <c r="AE9" s="24" t="str">
        <f>IF(OR($B9="",AE$3="",'Demand Locations'!AG9=""),"",IF('Demand Locations'!AG9&lt;COUNTIFS('Workers Settings'!$M:$M,$B9,'Workers Settings'!$N:$N,1,'Workers Settings'!$H:$H,AE$3),"Warning!",IF('Demand Locations'!AG9=0,"",COUNTIFS('Workers Settings'!$M:$M,$B9,'Workers Settings'!$N:$N,1,'Workers Settings'!$H:$H,AE$3)/'Demand Locations'!AG9)))</f>
        <v/>
      </c>
      <c r="AF9" s="24" t="str">
        <f>IF(OR($B9="",AF$3="",'Demand Locations'!AH9=""),"",IF('Demand Locations'!AH9&lt;COUNTIFS('Workers Settings'!$M:$M,$B9,'Workers Settings'!$N:$N,1,'Workers Settings'!$H:$H,AF$3),"Warning!",IF('Demand Locations'!AH9=0,"",COUNTIFS('Workers Settings'!$M:$M,$B9,'Workers Settings'!$N:$N,1,'Workers Settings'!$H:$H,AF$3)/'Demand Locations'!AH9)))</f>
        <v/>
      </c>
      <c r="AG9" s="24" t="str">
        <f>IF(OR($B9="",AG$3="",'Demand Locations'!AI9=""),"",IF('Demand Locations'!AI9&lt;COUNTIFS('Workers Settings'!$M:$M,$B9,'Workers Settings'!$N:$N,1,'Workers Settings'!$H:$H,AG$3),"Warning!",IF('Demand Locations'!AI9=0,"",COUNTIFS('Workers Settings'!$M:$M,$B9,'Workers Settings'!$N:$N,1,'Workers Settings'!$H:$H,AG$3)/'Demand Locations'!AI9)))</f>
        <v/>
      </c>
      <c r="AH9" s="24" t="str">
        <f>IF(OR($B9="",AH$3="",'Demand Locations'!AJ9=""),"",IF('Demand Locations'!AJ9&lt;COUNTIFS('Workers Settings'!$M:$M,$B9,'Workers Settings'!$N:$N,1,'Workers Settings'!$H:$H,AH$3),"Warning!",IF('Demand Locations'!AJ9=0,"",COUNTIFS('Workers Settings'!$M:$M,$B9,'Workers Settings'!$N:$N,1,'Workers Settings'!$H:$H,AH$3)/'Demand Locations'!AJ9)))</f>
        <v/>
      </c>
      <c r="AI9" s="24" t="str">
        <f>IF(OR($B9="",AI$3="",'Demand Locations'!AK9=""),"",IF('Demand Locations'!AK9&lt;COUNTIFS('Workers Settings'!$M:$M,$B9,'Workers Settings'!$N:$N,1,'Workers Settings'!$H:$H,AI$3),"Warning!",IF('Demand Locations'!AK9=0,"",COUNTIFS('Workers Settings'!$M:$M,$B9,'Workers Settings'!$N:$N,1,'Workers Settings'!$H:$H,AI$3)/'Demand Locations'!AK9)))</f>
        <v/>
      </c>
      <c r="AJ9" s="24" t="str">
        <f>IF(OR($B9="",AJ$3="",'Demand Locations'!AL9=""),"",IF('Demand Locations'!AL9&lt;COUNTIFS('Workers Settings'!$M:$M,$B9,'Workers Settings'!$N:$N,1,'Workers Settings'!$H:$H,AJ$3),"Warning!",IF('Demand Locations'!AL9=0,"",COUNTIFS('Workers Settings'!$M:$M,$B9,'Workers Settings'!$N:$N,1,'Workers Settings'!$H:$H,AJ$3)/'Demand Locations'!AL9)))</f>
        <v/>
      </c>
      <c r="AK9" s="24" t="str">
        <f>IF(OR($B9="",AK$3="",'Demand Locations'!AM9=""),"",IF('Demand Locations'!AM9&lt;COUNTIFS('Workers Settings'!$M:$M,$B9,'Workers Settings'!$N:$N,1,'Workers Settings'!$H:$H,AK$3),"Warning!",IF('Demand Locations'!AM9=0,"",COUNTIFS('Workers Settings'!$M:$M,$B9,'Workers Settings'!$N:$N,1,'Workers Settings'!$H:$H,AK$3)/'Demand Locations'!AM9)))</f>
        <v/>
      </c>
      <c r="AL9" s="24" t="str">
        <f>IF(OR($B9="",AL$3="",'Demand Locations'!AN9=""),"",IF('Demand Locations'!AN9&lt;COUNTIFS('Workers Settings'!$M:$M,$B9,'Workers Settings'!$N:$N,1,'Workers Settings'!$H:$H,AL$3),"Warning!",IF('Demand Locations'!AN9=0,"",COUNTIFS('Workers Settings'!$M:$M,$B9,'Workers Settings'!$N:$N,1,'Workers Settings'!$H:$H,AL$3)/'Demand Locations'!AN9)))</f>
        <v/>
      </c>
      <c r="AM9" s="24" t="str">
        <f>IF(OR($B9="",AM$3="",'Demand Locations'!AO9=""),"",IF('Demand Locations'!AO9&lt;COUNTIFS('Workers Settings'!$M:$M,$B9,'Workers Settings'!$N:$N,1,'Workers Settings'!$H:$H,AM$3),"Warning!",IF('Demand Locations'!AO9=0,"",COUNTIFS('Workers Settings'!$M:$M,$B9,'Workers Settings'!$N:$N,1,'Workers Settings'!$H:$H,AM$3)/'Demand Locations'!AO9)))</f>
        <v/>
      </c>
      <c r="AN9" s="24" t="str">
        <f>IF(OR($B9="",AN$3="",'Demand Locations'!AP9=""),"",IF('Demand Locations'!AP9&lt;COUNTIFS('Workers Settings'!$M:$M,$B9,'Workers Settings'!$N:$N,1,'Workers Settings'!$H:$H,AN$3),"Warning!",IF('Demand Locations'!AP9=0,"",COUNTIFS('Workers Settings'!$M:$M,$B9,'Workers Settings'!$N:$N,1,'Workers Settings'!$H:$H,AN$3)/'Demand Locations'!AP9)))</f>
        <v/>
      </c>
      <c r="AO9" s="24" t="str">
        <f>IF(OR($B9="",AO$3="",'Demand Locations'!AQ9=""),"",IF('Demand Locations'!AQ9&lt;COUNTIFS('Workers Settings'!$M:$M,$B9,'Workers Settings'!$N:$N,1,'Workers Settings'!$H:$H,AO$3),"Warning!",IF('Demand Locations'!AQ9=0,"",COUNTIFS('Workers Settings'!$M:$M,$B9,'Workers Settings'!$N:$N,1,'Workers Settings'!$H:$H,AO$3)/'Demand Locations'!AQ9)))</f>
        <v/>
      </c>
      <c r="AP9" s="24" t="str">
        <f>IF(OR($B9="",AP$3="",'Demand Locations'!AR9=""),"",IF('Demand Locations'!AR9&lt;COUNTIFS('Workers Settings'!$M:$M,$B9,'Workers Settings'!$N:$N,1,'Workers Settings'!$H:$H,AP$3),"Warning!",IF('Demand Locations'!AR9=0,"",COUNTIFS('Workers Settings'!$M:$M,$B9,'Workers Settings'!$N:$N,1,'Workers Settings'!$H:$H,AP$3)/'Demand Locations'!AR9)))</f>
        <v/>
      </c>
      <c r="AQ9" s="24" t="str">
        <f>IF(OR($B9="",AQ$3="",'Demand Locations'!AS9=""),"",IF('Demand Locations'!AS9&lt;COUNTIFS('Workers Settings'!$M:$M,$B9,'Workers Settings'!$N:$N,1,'Workers Settings'!$H:$H,AQ$3),"Warning!",IF('Demand Locations'!AS9=0,"",COUNTIFS('Workers Settings'!$M:$M,$B9,'Workers Settings'!$N:$N,1,'Workers Settings'!$H:$H,AQ$3)/'Demand Locations'!AS9)))</f>
        <v/>
      </c>
      <c r="AR9" s="24" t="str">
        <f>IF(OR($B9="",AR$3="",'Demand Locations'!AT9=""),"",IF('Demand Locations'!AT9&lt;COUNTIFS('Workers Settings'!$M:$M,$B9,'Workers Settings'!$N:$N,1,'Workers Settings'!$H:$H,AR$3),"Warning!",IF('Demand Locations'!AT9=0,"",COUNTIFS('Workers Settings'!$M:$M,$B9,'Workers Settings'!$N:$N,1,'Workers Settings'!$H:$H,AR$3)/'Demand Locations'!AT9)))</f>
        <v/>
      </c>
      <c r="AS9" s="24" t="str">
        <f>IF(OR($B9="",AS$3="",'Demand Locations'!AU9=""),"",IF('Demand Locations'!AU9&lt;COUNTIFS('Workers Settings'!$M:$M,$B9,'Workers Settings'!$N:$N,1,'Workers Settings'!$H:$H,AS$3),"Warning!",IF('Demand Locations'!AU9=0,"",COUNTIFS('Workers Settings'!$M:$M,$B9,'Workers Settings'!$N:$N,1,'Workers Settings'!$H:$H,AS$3)/'Demand Locations'!AU9)))</f>
        <v/>
      </c>
      <c r="AT9" s="24" t="str">
        <f>IF(OR($B9="",AT$3="",'Demand Locations'!AV9=""),"",IF('Demand Locations'!AV9&lt;COUNTIFS('Workers Settings'!$M:$M,$B9,'Workers Settings'!$N:$N,1,'Workers Settings'!$H:$H,AT$3),"Warning!",IF('Demand Locations'!AV9=0,"",COUNTIFS('Workers Settings'!$M:$M,$B9,'Workers Settings'!$N:$N,1,'Workers Settings'!$H:$H,AT$3)/'Demand Locations'!AV9)))</f>
        <v/>
      </c>
      <c r="AU9" s="24" t="str">
        <f>IF(OR($B9="",AU$3="",'Demand Locations'!AW9=""),"",IF('Demand Locations'!AW9&lt;COUNTIFS('Workers Settings'!$M:$M,$B9,'Workers Settings'!$N:$N,1,'Workers Settings'!$H:$H,AU$3),"Warning!",IF('Demand Locations'!AW9=0,"",COUNTIFS('Workers Settings'!$M:$M,$B9,'Workers Settings'!$N:$N,1,'Workers Settings'!$H:$H,AU$3)/'Demand Locations'!AW9)))</f>
        <v/>
      </c>
      <c r="AV9" s="24" t="str">
        <f>IF(OR($B9="",AV$3="",'Demand Locations'!AX9=""),"",IF('Demand Locations'!AX9&lt;COUNTIFS('Workers Settings'!$M:$M,$B9,'Workers Settings'!$N:$N,1,'Workers Settings'!$H:$H,AV$3),"Warning!",IF('Demand Locations'!AX9=0,"",COUNTIFS('Workers Settings'!$M:$M,$B9,'Workers Settings'!$N:$N,1,'Workers Settings'!$H:$H,AV$3)/'Demand Locations'!AX9)))</f>
        <v/>
      </c>
      <c r="AW9" s="24" t="str">
        <f>IF(OR($B9="",AW$3="",'Demand Locations'!AY9=""),"",IF('Demand Locations'!AY9&lt;COUNTIFS('Workers Settings'!$M:$M,$B9,'Workers Settings'!$N:$N,1,'Workers Settings'!$H:$H,AW$3),"Warning!",IF('Demand Locations'!AY9=0,"",COUNTIFS('Workers Settings'!$M:$M,$B9,'Workers Settings'!$N:$N,1,'Workers Settings'!$H:$H,AW$3)/'Demand Locations'!AY9)))</f>
        <v/>
      </c>
      <c r="AX9" s="24" t="str">
        <f>IF(OR($B9="",AX$3="",'Demand Locations'!AZ9=""),"",IF('Demand Locations'!AZ9&lt;COUNTIFS('Workers Settings'!$M:$M,$B9,'Workers Settings'!$N:$N,1,'Workers Settings'!$H:$H,AX$3),"Warning!",IF('Demand Locations'!AZ9=0,"",COUNTIFS('Workers Settings'!$M:$M,$B9,'Workers Settings'!$N:$N,1,'Workers Settings'!$H:$H,AX$3)/'Demand Locations'!AZ9)))</f>
        <v/>
      </c>
      <c r="AY9" s="24" t="str">
        <f>IF(OR($B9="",AY$3="",'Demand Locations'!BA9=""),"",IF('Demand Locations'!BA9&lt;COUNTIFS('Workers Settings'!$M:$M,$B9,'Workers Settings'!$N:$N,1,'Workers Settings'!$H:$H,AY$3),"Warning!",IF('Demand Locations'!BA9=0,"",COUNTIFS('Workers Settings'!$M:$M,$B9,'Workers Settings'!$N:$N,1,'Workers Settings'!$H:$H,AY$3)/'Demand Locations'!BA9)))</f>
        <v/>
      </c>
      <c r="AZ9" s="24" t="str">
        <f>IF(OR($B9="",AZ$3="",'Demand Locations'!BB9=""),"",IF('Demand Locations'!BB9&lt;COUNTIFS('Workers Settings'!$M:$M,$B9,'Workers Settings'!$N:$N,1,'Workers Settings'!$H:$H,AZ$3),"Warning!",IF('Demand Locations'!BB9=0,"",COUNTIFS('Workers Settings'!$M:$M,$B9,'Workers Settings'!$N:$N,1,'Workers Settings'!$H:$H,AZ$3)/'Demand Locations'!BB9)))</f>
        <v/>
      </c>
      <c r="BA9" s="24" t="str">
        <f>IF(OR($B9="",BA$3="",'Demand Locations'!BC9=""),"",IF('Demand Locations'!BC9&lt;COUNTIFS('Workers Settings'!$M:$M,$B9,'Workers Settings'!$N:$N,1,'Workers Settings'!$H:$H,BA$3),"Warning!",IF('Demand Locations'!BC9=0,"",COUNTIFS('Workers Settings'!$M:$M,$B9,'Workers Settings'!$N:$N,1,'Workers Settings'!$H:$H,BA$3)/'Demand Locations'!BC9)))</f>
        <v/>
      </c>
      <c r="BB9" s="24" t="str">
        <f>IF(OR($B9="",BB$3="",'Demand Locations'!BD9=""),"",IF('Demand Locations'!BD9&lt;COUNTIFS('Workers Settings'!$M:$M,$B9,'Workers Settings'!$N:$N,1,'Workers Settings'!$H:$H,BB$3),"Warning!",IF('Demand Locations'!BD9=0,"",COUNTIFS('Workers Settings'!$M:$M,$B9,'Workers Settings'!$N:$N,1,'Workers Settings'!$H:$H,BB$3)/'Demand Locations'!BD9)))</f>
        <v/>
      </c>
      <c r="BC9" s="24" t="str">
        <f>IF(OR($B9="",BC$3="",'Demand Locations'!BE9=""),"",IF('Demand Locations'!BE9&lt;COUNTIFS('Workers Settings'!$M:$M,$B9,'Workers Settings'!$N:$N,1,'Workers Settings'!$H:$H,BC$3),"Warning!",IF('Demand Locations'!BE9=0,"",COUNTIFS('Workers Settings'!$M:$M,$B9,'Workers Settings'!$N:$N,1,'Workers Settings'!$H:$H,BC$3)/'Demand Locations'!BE9)))</f>
        <v/>
      </c>
      <c r="BD9" s="24" t="str">
        <f>IF(OR($B9="",BD$3="",'Demand Locations'!BF9=""),"",IF('Demand Locations'!BF9&lt;COUNTIFS('Workers Settings'!$M:$M,$B9,'Workers Settings'!$N:$N,1,'Workers Settings'!$H:$H,BD$3),"Warning!",IF('Demand Locations'!BF9=0,"",COUNTIFS('Workers Settings'!$M:$M,$B9,'Workers Settings'!$N:$N,1,'Workers Settings'!$H:$H,BD$3)/'Demand Locations'!BF9)))</f>
        <v/>
      </c>
      <c r="BE9" s="24" t="str">
        <f>IF(OR($B9="",BE$3="",'Demand Locations'!BG9=""),"",IF('Demand Locations'!BG9&lt;COUNTIFS('Workers Settings'!$M:$M,$B9,'Workers Settings'!$N:$N,1,'Workers Settings'!$H:$H,BE$3),"Warning!",IF('Demand Locations'!BG9=0,"",COUNTIFS('Workers Settings'!$M:$M,$B9,'Workers Settings'!$N:$N,1,'Workers Settings'!$H:$H,BE$3)/'Demand Locations'!BG9)))</f>
        <v/>
      </c>
      <c r="BF9" s="24" t="str">
        <f>IF(OR($B9="",BF$3="",'Demand Locations'!BH9=""),"",IF('Demand Locations'!BH9&lt;COUNTIFS('Workers Settings'!$M:$M,$B9,'Workers Settings'!$N:$N,1,'Workers Settings'!$H:$H,BF$3),"Warning!",IF('Demand Locations'!BH9=0,"",COUNTIFS('Workers Settings'!$M:$M,$B9,'Workers Settings'!$N:$N,1,'Workers Settings'!$H:$H,BF$3)/'Demand Locations'!BH9)))</f>
        <v/>
      </c>
      <c r="BG9" s="24" t="str">
        <f>IF(OR($B9="",BG$3="",'Demand Locations'!BI9=""),"",IF('Demand Locations'!BI9&lt;COUNTIFS('Workers Settings'!$M:$M,$B9,'Workers Settings'!$N:$N,1,'Workers Settings'!$H:$H,BG$3),"Warning!",IF('Demand Locations'!BI9=0,"",COUNTIFS('Workers Settings'!$M:$M,$B9,'Workers Settings'!$N:$N,1,'Workers Settings'!$H:$H,BG$3)/'Demand Locations'!BI9)))</f>
        <v/>
      </c>
      <c r="BH9" s="24" t="str">
        <f>IF(OR($B9="",BH$3="",'Demand Locations'!BJ9=""),"",IF('Demand Locations'!BJ9&lt;COUNTIFS('Workers Settings'!$M:$M,$B9,'Workers Settings'!$N:$N,1,'Workers Settings'!$H:$H,BH$3),"Warning!",IF('Demand Locations'!BJ9=0,"",COUNTIFS('Workers Settings'!$M:$M,$B9,'Workers Settings'!$N:$N,1,'Workers Settings'!$H:$H,BH$3)/'Demand Locations'!BJ9)))</f>
        <v/>
      </c>
      <c r="BI9" s="24" t="str">
        <f>IF(OR($B9="",BI$3="",'Demand Locations'!BK9=""),"",IF('Demand Locations'!BK9&lt;COUNTIFS('Workers Settings'!$M:$M,$B9,'Workers Settings'!$N:$N,1,'Workers Settings'!$H:$H,BI$3),"Warning!",IF('Demand Locations'!BK9=0,"",COUNTIFS('Workers Settings'!$M:$M,$B9,'Workers Settings'!$N:$N,1,'Workers Settings'!$H:$H,BI$3)/'Demand Locations'!BK9)))</f>
        <v/>
      </c>
      <c r="BJ9" s="24" t="str">
        <f>IF(OR($B9="",BJ$3="",'Demand Locations'!BL9=""),"",IF('Demand Locations'!BL9&lt;COUNTIFS('Workers Settings'!$M:$M,$B9,'Workers Settings'!$N:$N,1,'Workers Settings'!$H:$H,BJ$3),"Warning!",IF('Demand Locations'!BL9=0,"",COUNTIFS('Workers Settings'!$M:$M,$B9,'Workers Settings'!$N:$N,1,'Workers Settings'!$H:$H,BJ$3)/'Demand Locations'!BL9)))</f>
        <v/>
      </c>
      <c r="BK9" s="24" t="str">
        <f>IF(OR($B9="",BK$3="",'Demand Locations'!BM9=""),"",IF('Demand Locations'!BM9&lt;COUNTIFS('Workers Settings'!$M:$M,$B9,'Workers Settings'!$N:$N,1,'Workers Settings'!$H:$H,BK$3),"Warning!",IF('Demand Locations'!BM9=0,"",COUNTIFS('Workers Settings'!$M:$M,$B9,'Workers Settings'!$N:$N,1,'Workers Settings'!$H:$H,BK$3)/'Demand Locations'!BM9)))</f>
        <v/>
      </c>
      <c r="BL9" s="24" t="str">
        <f>IF(OR($B9="",BL$3="",'Demand Locations'!BN9=""),"",IF('Demand Locations'!BN9&lt;COUNTIFS('Workers Settings'!$M:$M,$B9,'Workers Settings'!$N:$N,1,'Workers Settings'!$H:$H,BL$3),"Warning!",IF('Demand Locations'!BN9=0,"",COUNTIFS('Workers Settings'!$M:$M,$B9,'Workers Settings'!$N:$N,1,'Workers Settings'!$H:$H,BL$3)/'Demand Locations'!BN9)))</f>
        <v/>
      </c>
      <c r="BM9" s="24" t="str">
        <f>IF(OR($B9="",BM$3="",'Demand Locations'!BO9=""),"",IF('Demand Locations'!BO9&lt;COUNTIFS('Workers Settings'!$M:$M,$B9,'Workers Settings'!$N:$N,1,'Workers Settings'!$H:$H,BM$3),"Warning!",IF('Demand Locations'!BO9=0,"",COUNTIFS('Workers Settings'!$M:$M,$B9,'Workers Settings'!$N:$N,1,'Workers Settings'!$H:$H,BM$3)/'Demand Locations'!BO9)))</f>
        <v/>
      </c>
      <c r="BN9" s="24" t="str">
        <f>IF(OR($B9="",BN$3="",'Demand Locations'!BP9=""),"",IF('Demand Locations'!BP9&lt;COUNTIFS('Workers Settings'!$M:$M,$B9,'Workers Settings'!$N:$N,1,'Workers Settings'!$H:$H,BN$3),"Warning!",IF('Demand Locations'!BP9=0,"",COUNTIFS('Workers Settings'!$M:$M,$B9,'Workers Settings'!$N:$N,1,'Workers Settings'!$H:$H,BN$3)/'Demand Locations'!BP9)))</f>
        <v/>
      </c>
      <c r="BO9" s="24" t="str">
        <f>IF(OR($B9="",BO$3="",'Demand Locations'!BQ9=""),"",IF('Demand Locations'!BQ9&lt;COUNTIFS('Workers Settings'!$M:$M,$B9,'Workers Settings'!$N:$N,1,'Workers Settings'!$H:$H,BO$3),"Warning!",IF('Demand Locations'!BQ9=0,"",COUNTIFS('Workers Settings'!$M:$M,$B9,'Workers Settings'!$N:$N,1,'Workers Settings'!$H:$H,BO$3)/'Demand Locations'!BQ9)))</f>
        <v/>
      </c>
      <c r="BP9" s="24" t="str">
        <f>IF(OR($B9="",BP$3="",'Demand Locations'!BR9=""),"",IF('Demand Locations'!BR9&lt;COUNTIFS('Workers Settings'!$M:$M,$B9,'Workers Settings'!$N:$N,1,'Workers Settings'!$H:$H,BP$3),"Warning!",IF('Demand Locations'!BR9=0,"",COUNTIFS('Workers Settings'!$M:$M,$B9,'Workers Settings'!$N:$N,1,'Workers Settings'!$H:$H,BP$3)/'Demand Locations'!BR9)))</f>
        <v/>
      </c>
      <c r="BQ9" s="24" t="str">
        <f>IF(OR($B9="",BQ$3="",'Demand Locations'!BS9=""),"",IF('Demand Locations'!BS9&lt;COUNTIFS('Workers Settings'!$M:$M,$B9,'Workers Settings'!$N:$N,1,'Workers Settings'!$H:$H,BQ$3),"Warning!",IF('Demand Locations'!BS9=0,"",COUNTIFS('Workers Settings'!$M:$M,$B9,'Workers Settings'!$N:$N,1,'Workers Settings'!$H:$H,BQ$3)/'Demand Locations'!BS9)))</f>
        <v/>
      </c>
      <c r="BR9" s="24" t="str">
        <f>IF(OR($B9="",BR$3="",'Demand Locations'!BT9=""),"",IF('Demand Locations'!BT9&lt;COUNTIFS('Workers Settings'!$M:$M,$B9,'Workers Settings'!$N:$N,1,'Workers Settings'!$H:$H,BR$3),"Warning!",IF('Demand Locations'!BT9=0,"",COUNTIFS('Workers Settings'!$M:$M,$B9,'Workers Settings'!$N:$N,1,'Workers Settings'!$H:$H,BR$3)/'Demand Locations'!BT9)))</f>
        <v/>
      </c>
      <c r="BS9" s="24" t="str">
        <f>IF(OR($B9="",BS$3="",'Demand Locations'!BU9=""),"",IF('Demand Locations'!BU9&lt;COUNTIFS('Workers Settings'!$M:$M,$B9,'Workers Settings'!$N:$N,1,'Workers Settings'!$H:$H,BS$3),"Warning!",IF('Demand Locations'!BU9=0,"",COUNTIFS('Workers Settings'!$M:$M,$B9,'Workers Settings'!$N:$N,1,'Workers Settings'!$H:$H,BS$3)/'Demand Locations'!BU9)))</f>
        <v/>
      </c>
      <c r="BT9" s="24" t="str">
        <f>IF(OR($B9="",BT$3="",'Demand Locations'!BV9=""),"",IF('Demand Locations'!BV9&lt;COUNTIFS('Workers Settings'!$M:$M,$B9,'Workers Settings'!$N:$N,1,'Workers Settings'!$H:$H,BT$3),"Warning!",IF('Demand Locations'!BV9=0,"",COUNTIFS('Workers Settings'!$M:$M,$B9,'Workers Settings'!$N:$N,1,'Workers Settings'!$H:$H,BT$3)/'Demand Locations'!BV9)))</f>
        <v/>
      </c>
      <c r="BU9" s="24" t="str">
        <f>IF(OR($B9="",BU$3="",'Demand Locations'!BW9=""),"",IF('Demand Locations'!BW9&lt;COUNTIFS('Workers Settings'!$M:$M,$B9,'Workers Settings'!$N:$N,1,'Workers Settings'!$H:$H,BU$3),"Warning!",IF('Demand Locations'!BW9=0,"",COUNTIFS('Workers Settings'!$M:$M,$B9,'Workers Settings'!$N:$N,1,'Workers Settings'!$H:$H,BU$3)/'Demand Locations'!BW9)))</f>
        <v/>
      </c>
      <c r="BV9" s="24" t="str">
        <f>IF(OR($B9="",BV$3="",'Demand Locations'!BX9=""),"",IF('Demand Locations'!BX9&lt;COUNTIFS('Workers Settings'!$M:$M,$B9,'Workers Settings'!$N:$N,1,'Workers Settings'!$H:$H,BV$3),"Warning!",IF('Demand Locations'!BX9=0,"",COUNTIFS('Workers Settings'!$M:$M,$B9,'Workers Settings'!$N:$N,1,'Workers Settings'!$H:$H,BV$3)/'Demand Locations'!BX9)))</f>
        <v/>
      </c>
      <c r="BW9" s="24" t="str">
        <f>IF(OR($B9="",BW$3="",'Demand Locations'!BY9=""),"",IF('Demand Locations'!BY9&lt;COUNTIFS('Workers Settings'!$M:$M,$B9,'Workers Settings'!$N:$N,1,'Workers Settings'!$H:$H,BW$3),"Warning!",IF('Demand Locations'!BY9=0,"",COUNTIFS('Workers Settings'!$M:$M,$B9,'Workers Settings'!$N:$N,1,'Workers Settings'!$H:$H,BW$3)/'Demand Locations'!BY9)))</f>
        <v/>
      </c>
      <c r="BX9" s="24" t="str">
        <f>IF(OR($B9="",BX$3="",'Demand Locations'!BZ9=""),"",IF('Demand Locations'!BZ9&lt;COUNTIFS('Workers Settings'!$M:$M,$B9,'Workers Settings'!$N:$N,1,'Workers Settings'!$H:$H,BX$3),"Warning!",IF('Demand Locations'!BZ9=0,"",COUNTIFS('Workers Settings'!$M:$M,$B9,'Workers Settings'!$N:$N,1,'Workers Settings'!$H:$H,BX$3)/'Demand Locations'!BZ9)))</f>
        <v/>
      </c>
      <c r="BY9" s="24" t="str">
        <f>IF(OR($B9="",BY$3="",'Demand Locations'!CA9=""),"",IF('Demand Locations'!CA9&lt;COUNTIFS('Workers Settings'!$M:$M,$B9,'Workers Settings'!$N:$N,1,'Workers Settings'!$H:$H,BY$3),"Warning!",IF('Demand Locations'!CA9=0,"",COUNTIFS('Workers Settings'!$M:$M,$B9,'Workers Settings'!$N:$N,1,'Workers Settings'!$H:$H,BY$3)/'Demand Locations'!CA9)))</f>
        <v/>
      </c>
      <c r="BZ9" s="24" t="str">
        <f>IF(OR($B9="",BZ$3="",'Demand Locations'!CB9=""),"",IF('Demand Locations'!CB9&lt;COUNTIFS('Workers Settings'!$M:$M,$B9,'Workers Settings'!$N:$N,1,'Workers Settings'!$H:$H,BZ$3),"Warning!",IF('Demand Locations'!CB9=0,"",COUNTIFS('Workers Settings'!$M:$M,$B9,'Workers Settings'!$N:$N,1,'Workers Settings'!$H:$H,BZ$3)/'Demand Locations'!CB9)))</f>
        <v/>
      </c>
      <c r="CA9" s="24" t="str">
        <f>IF(OR($B9="",CA$3="",'Demand Locations'!CC9=""),"",IF('Demand Locations'!CC9&lt;COUNTIFS('Workers Settings'!$M:$M,$B9,'Workers Settings'!$N:$N,1,'Workers Settings'!$H:$H,CA$3),"Warning!",IF('Demand Locations'!CC9=0,"",COUNTIFS('Workers Settings'!$M:$M,$B9,'Workers Settings'!$N:$N,1,'Workers Settings'!$H:$H,CA$3)/'Demand Locations'!CC9)))</f>
        <v/>
      </c>
      <c r="CB9" s="24" t="str">
        <f>IF(OR($B9="",CB$3="",'Demand Locations'!CD9=""),"",IF('Demand Locations'!CD9&lt;COUNTIFS('Workers Settings'!$M:$M,$B9,'Workers Settings'!$N:$N,1,'Workers Settings'!$H:$H,CB$3),"Warning!",IF('Demand Locations'!CD9=0,"",COUNTIFS('Workers Settings'!$M:$M,$B9,'Workers Settings'!$N:$N,1,'Workers Settings'!$H:$H,CB$3)/'Demand Locations'!CD9)))</f>
        <v/>
      </c>
      <c r="CC9" s="24" t="str">
        <f>IF(OR($B9="",CC$3="",'Demand Locations'!CE9=""),"",IF('Demand Locations'!CE9&lt;COUNTIFS('Workers Settings'!$M:$M,$B9,'Workers Settings'!$N:$N,1,'Workers Settings'!$H:$H,CC$3),"Warning!",IF('Demand Locations'!CE9=0,"",COUNTIFS('Workers Settings'!$M:$M,$B9,'Workers Settings'!$N:$N,1,'Workers Settings'!$H:$H,CC$3)/'Demand Locations'!CE9)))</f>
        <v/>
      </c>
      <c r="CD9" s="24" t="str">
        <f>IF(OR($B9="",CD$3="",'Demand Locations'!CF9=""),"",IF('Demand Locations'!CF9&lt;COUNTIFS('Workers Settings'!$M:$M,$B9,'Workers Settings'!$N:$N,1,'Workers Settings'!$H:$H,CD$3),"Warning!",IF('Demand Locations'!CF9=0,"",COUNTIFS('Workers Settings'!$M:$M,$B9,'Workers Settings'!$N:$N,1,'Workers Settings'!$H:$H,CD$3)/'Demand Locations'!CF9)))</f>
        <v/>
      </c>
      <c r="CE9" s="24" t="str">
        <f>IF(OR($B9="",CE$3="",'Demand Locations'!CG9=""),"",IF('Demand Locations'!CG9&lt;COUNTIFS('Workers Settings'!$M:$M,$B9,'Workers Settings'!$N:$N,1,'Workers Settings'!$H:$H,CE$3),"Warning!",IF('Demand Locations'!CG9=0,"",COUNTIFS('Workers Settings'!$M:$M,$B9,'Workers Settings'!$N:$N,1,'Workers Settings'!$H:$H,CE$3)/'Demand Locations'!CG9)))</f>
        <v/>
      </c>
      <c r="CF9" s="24" t="str">
        <f>IF(OR($B9="",CF$3="",'Demand Locations'!CH9=""),"",IF('Demand Locations'!CH9&lt;COUNTIFS('Workers Settings'!$M:$M,$B9,'Workers Settings'!$N:$N,1,'Workers Settings'!$H:$H,CF$3),"Warning!",IF('Demand Locations'!CH9=0,"",COUNTIFS('Workers Settings'!$M:$M,$B9,'Workers Settings'!$N:$N,1,'Workers Settings'!$H:$H,CF$3)/'Demand Locations'!CH9)))</f>
        <v/>
      </c>
      <c r="CG9" s="24" t="str">
        <f>IF(OR($B9="",CG$3="",'Demand Locations'!CI9=""),"",IF('Demand Locations'!CI9&lt;COUNTIFS('Workers Settings'!$M:$M,$B9,'Workers Settings'!$N:$N,1,'Workers Settings'!$H:$H,CG$3),"Warning!",IF('Demand Locations'!CI9=0,"",COUNTIFS('Workers Settings'!$M:$M,$B9,'Workers Settings'!$N:$N,1,'Workers Settings'!$H:$H,CG$3)/'Demand Locations'!CI9)))</f>
        <v/>
      </c>
      <c r="CH9" s="24" t="str">
        <f>IF(OR($B9="",CH$3="",'Demand Locations'!CJ9=""),"",IF('Demand Locations'!CJ9&lt;COUNTIFS('Workers Settings'!$M:$M,$B9,'Workers Settings'!$N:$N,1,'Workers Settings'!$H:$H,CH$3),"Warning!",IF('Demand Locations'!CJ9=0,"",COUNTIFS('Workers Settings'!$M:$M,$B9,'Workers Settings'!$N:$N,1,'Workers Settings'!$H:$H,CH$3)/'Demand Locations'!CJ9)))</f>
        <v/>
      </c>
      <c r="CI9" s="24" t="str">
        <f>IF(OR($B9="",CI$3="",'Demand Locations'!CK9=""),"",IF('Demand Locations'!CK9&lt;COUNTIFS('Workers Settings'!$M:$M,$B9,'Workers Settings'!$N:$N,1,'Workers Settings'!$H:$H,CI$3),"Warning!",IF('Demand Locations'!CK9=0,"",COUNTIFS('Workers Settings'!$M:$M,$B9,'Workers Settings'!$N:$N,1,'Workers Settings'!$H:$H,CI$3)/'Demand Locations'!CK9)))</f>
        <v/>
      </c>
      <c r="CJ9" s="24" t="str">
        <f>IF(OR($B9="",CJ$3="",'Demand Locations'!CL9=""),"",IF('Demand Locations'!CL9&lt;COUNTIFS('Workers Settings'!$M:$M,$B9,'Workers Settings'!$N:$N,1,'Workers Settings'!$H:$H,CJ$3),"Warning!",IF('Demand Locations'!CL9=0,"",COUNTIFS('Workers Settings'!$M:$M,$B9,'Workers Settings'!$N:$N,1,'Workers Settings'!$H:$H,CJ$3)/'Demand Locations'!CL9)))</f>
        <v/>
      </c>
      <c r="CK9" s="24" t="str">
        <f>IF(OR($B9="",CK$3="",'Demand Locations'!CM9=""),"",IF('Demand Locations'!CM9&lt;COUNTIFS('Workers Settings'!$M:$M,$B9,'Workers Settings'!$N:$N,1,'Workers Settings'!$H:$H,CK$3),"Warning!",IF('Demand Locations'!CM9=0,"",COUNTIFS('Workers Settings'!$M:$M,$B9,'Workers Settings'!$N:$N,1,'Workers Settings'!$H:$H,CK$3)/'Demand Locations'!CM9)))</f>
        <v/>
      </c>
      <c r="CL9" s="24" t="str">
        <f>IF(OR($B9="",CL$3="",'Demand Locations'!CN9=""),"",IF('Demand Locations'!CN9&lt;COUNTIFS('Workers Settings'!$M:$M,$B9,'Workers Settings'!$N:$N,1,'Workers Settings'!$H:$H,CL$3),"Warning!",IF('Demand Locations'!CN9=0,"",COUNTIFS('Workers Settings'!$M:$M,$B9,'Workers Settings'!$N:$N,1,'Workers Settings'!$H:$H,CL$3)/'Demand Locations'!CN9)))</f>
        <v/>
      </c>
      <c r="CM9" s="24" t="str">
        <f>IF(OR($B9="",CM$3="",'Demand Locations'!CO9=""),"",IF('Demand Locations'!CO9&lt;COUNTIFS('Workers Settings'!$M:$M,$B9,'Workers Settings'!$N:$N,1,'Workers Settings'!$H:$H,CM$3),"Warning!",IF('Demand Locations'!CO9=0,"",COUNTIFS('Workers Settings'!$M:$M,$B9,'Workers Settings'!$N:$N,1,'Workers Settings'!$H:$H,CM$3)/'Demand Locations'!CO9)))</f>
        <v/>
      </c>
      <c r="CN9" s="24" t="str">
        <f>IF(OR($B9="",CN$3="",'Demand Locations'!CP9=""),"",IF('Demand Locations'!CP9&lt;COUNTIFS('Workers Settings'!$M:$M,$B9,'Workers Settings'!$N:$N,1,'Workers Settings'!$H:$H,CN$3),"Warning!",IF('Demand Locations'!CP9=0,"",COUNTIFS('Workers Settings'!$M:$M,$B9,'Workers Settings'!$N:$N,1,'Workers Settings'!$H:$H,CN$3)/'Demand Locations'!CP9)))</f>
        <v/>
      </c>
      <c r="CO9" s="24" t="str">
        <f>IF(OR($B9="",CO$3="",'Demand Locations'!CQ9=""),"",IF('Demand Locations'!CQ9&lt;COUNTIFS('Workers Settings'!$M:$M,$B9,'Workers Settings'!$N:$N,1,'Workers Settings'!$H:$H,CO$3),"Warning!",IF('Demand Locations'!CQ9=0,"",COUNTIFS('Workers Settings'!$M:$M,$B9,'Workers Settings'!$N:$N,1,'Workers Settings'!$H:$H,CO$3)/'Demand Locations'!CQ9)))</f>
        <v/>
      </c>
      <c r="CP9" s="24" t="str">
        <f>IF(OR($B9="",CP$3="",'Demand Locations'!CR9=""),"",IF('Demand Locations'!CR9&lt;COUNTIFS('Workers Settings'!$M:$M,$B9,'Workers Settings'!$N:$N,1,'Workers Settings'!$H:$H,CP$3),"Warning!",IF('Demand Locations'!CR9=0,"",COUNTIFS('Workers Settings'!$M:$M,$B9,'Workers Settings'!$N:$N,1,'Workers Settings'!$H:$H,CP$3)/'Demand Locations'!CR9)))</f>
        <v/>
      </c>
      <c r="CQ9" s="24" t="str">
        <f>IF(OR($B9="",CQ$3="",'Demand Locations'!CS9=""),"",IF('Demand Locations'!CS9&lt;COUNTIFS('Workers Settings'!$M:$M,$B9,'Workers Settings'!$N:$N,1,'Workers Settings'!$H:$H,CQ$3),"Warning!",IF('Demand Locations'!CS9=0,"",COUNTIFS('Workers Settings'!$M:$M,$B9,'Workers Settings'!$N:$N,1,'Workers Settings'!$H:$H,CQ$3)/'Demand Locations'!CS9)))</f>
        <v/>
      </c>
      <c r="CR9" s="24" t="str">
        <f>IF(OR($B9="",CR$3="",'Demand Locations'!CT9=""),"",IF('Demand Locations'!CT9&lt;COUNTIFS('Workers Settings'!$M:$M,$B9,'Workers Settings'!$N:$N,1,'Workers Settings'!$H:$H,CR$3),"Warning!",IF('Demand Locations'!CT9=0,"",COUNTIFS('Workers Settings'!$M:$M,$B9,'Workers Settings'!$N:$N,1,'Workers Settings'!$H:$H,CR$3)/'Demand Locations'!CT9)))</f>
        <v/>
      </c>
      <c r="CS9" s="24" t="str">
        <f>IF(OR($B9="",CS$3="",'Demand Locations'!CU9=""),"",IF('Demand Locations'!CU9&lt;COUNTIFS('Workers Settings'!$M:$M,$B9,'Workers Settings'!$N:$N,1,'Workers Settings'!$H:$H,CS$3),"Warning!",IF('Demand Locations'!CU9=0,"",COUNTIFS('Workers Settings'!$M:$M,$B9,'Workers Settings'!$N:$N,1,'Workers Settings'!$H:$H,CS$3)/'Demand Locations'!CU9)))</f>
        <v/>
      </c>
      <c r="CT9" s="24" t="str">
        <f>IF(OR($B9="",CT$3="",'Demand Locations'!CV9=""),"",IF('Demand Locations'!CV9&lt;COUNTIFS('Workers Settings'!$M:$M,$B9,'Workers Settings'!$N:$N,1,'Workers Settings'!$H:$H,CT$3),"Warning!",IF('Demand Locations'!CV9=0,"",COUNTIFS('Workers Settings'!$M:$M,$B9,'Workers Settings'!$N:$N,1,'Workers Settings'!$H:$H,CT$3)/'Demand Locations'!CV9)))</f>
        <v/>
      </c>
      <c r="CU9" s="24" t="str">
        <f>IF(OR($B9="",CU$3="",'Demand Locations'!CW9=""),"",IF('Demand Locations'!CW9&lt;COUNTIFS('Workers Settings'!$M:$M,$B9,'Workers Settings'!$N:$N,1,'Workers Settings'!$H:$H,CU$3),"Warning!",IF('Demand Locations'!CW9=0,"",COUNTIFS('Workers Settings'!$M:$M,$B9,'Workers Settings'!$N:$N,1,'Workers Settings'!$H:$H,CU$3)/'Demand Locations'!CW9)))</f>
        <v/>
      </c>
      <c r="CV9" s="24" t="str">
        <f>IF(OR($B9="",CV$3="",'Demand Locations'!CX9=""),"",IF('Demand Locations'!CX9&lt;COUNTIFS('Workers Settings'!$M:$M,$B9,'Workers Settings'!$N:$N,1,'Workers Settings'!$H:$H,CV$3),"Warning!",IF('Demand Locations'!CX9=0,"",COUNTIFS('Workers Settings'!$M:$M,$B9,'Workers Settings'!$N:$N,1,'Workers Settings'!$H:$H,CV$3)/'Demand Locations'!CX9)))</f>
        <v/>
      </c>
      <c r="CW9" s="24" t="str">
        <f>IF(OR($B9="",CW$3="",'Demand Locations'!CY9=""),"",IF('Demand Locations'!CY9&lt;COUNTIFS('Workers Settings'!$M:$M,$B9,'Workers Settings'!$N:$N,1,'Workers Settings'!$H:$H,CW$3),"Warning!",IF('Demand Locations'!CY9=0,"",COUNTIFS('Workers Settings'!$M:$M,$B9,'Workers Settings'!$N:$N,1,'Workers Settings'!$H:$H,CW$3)/'Demand Locations'!CY9)))</f>
        <v/>
      </c>
      <c r="CX9" s="24" t="str">
        <f>IF(OR($B9="",CX$3="",'Demand Locations'!CZ9=""),"",IF('Demand Locations'!CZ9&lt;COUNTIFS('Workers Settings'!$M:$M,$B9,'Workers Settings'!$N:$N,1,'Workers Settings'!$H:$H,CX$3),"Warning!",IF('Demand Locations'!CZ9=0,"",COUNTIFS('Workers Settings'!$M:$M,$B9,'Workers Settings'!$N:$N,1,'Workers Settings'!$H:$H,CX$3)/'Demand Locations'!CZ9)))</f>
        <v/>
      </c>
      <c r="CY9" s="24" t="str">
        <f>IF(OR($B9="",CY$3="",'Demand Locations'!DA9=""),"",IF('Demand Locations'!DA9&lt;COUNTIFS('Workers Settings'!$M:$M,$B9,'Workers Settings'!$N:$N,1,'Workers Settings'!$H:$H,CY$3),"Warning!",IF('Demand Locations'!DA9=0,"",COUNTIFS('Workers Settings'!$M:$M,$B9,'Workers Settings'!$N:$N,1,'Workers Settings'!$H:$H,CY$3)/'Demand Locations'!DA9)))</f>
        <v/>
      </c>
      <c r="CZ9" s="24" t="str">
        <f>IF(OR($B9="",CZ$3="",'Demand Locations'!DB9=""),"",IF('Demand Locations'!DB9&lt;COUNTIFS('Workers Settings'!$M:$M,$B9,'Workers Settings'!$N:$N,1,'Workers Settings'!$H:$H,CZ$3),"Warning!",IF('Demand Locations'!DB9=0,"",COUNTIFS('Workers Settings'!$M:$M,$B9,'Workers Settings'!$N:$N,1,'Workers Settings'!$H:$H,CZ$3)/'Demand Locations'!DB9)))</f>
        <v/>
      </c>
    </row>
    <row r="10" spans="1:104" ht="14.45" x14ac:dyDescent="0.3">
      <c r="A10" s="7">
        <f t="shared" si="0"/>
        <v>6</v>
      </c>
      <c r="B10" s="7" t="str">
        <f>IF('Demand Locations'!B10&lt;&gt;"",'Demand Locations'!B10,"")</f>
        <v>Kagera Region</v>
      </c>
      <c r="C10" s="29">
        <f>IF(B10="","",SUMIFS('Workers Assignments'!Z:Z,'Workers Settings'!M:M,B10,'Workers Settings'!N:N,1))</f>
        <v>0</v>
      </c>
      <c r="D10" s="24" t="str">
        <f>IF(OR(B10="",'Demand Locations'!E10=""),"",IF('Demand Locations'!E10&lt;C10,"Warning!",IF('Demand Locations'!E10=0,"",C10/'Demand Locations'!E10)))</f>
        <v/>
      </c>
      <c r="E10" s="44">
        <f>IF(OR($B10="",E$3="",'Demand Locations'!G10=""),"",IF('Demand Locations'!G10&lt;COUNTIFS('Workers Settings'!$M:$M,$B10,'Workers Settings'!$N:$N,1,'Workers Settings'!$H:$H,E$3),"Warning!",IF('Demand Locations'!G10=0,"",COUNTIFS('Workers Settings'!$M:$M,$B10,'Workers Settings'!$N:$N,1,'Workers Settings'!$H:$H,E$3)/'Demand Locations'!G10)))</f>
        <v>0</v>
      </c>
      <c r="F10" s="24" t="str">
        <f>IF(OR($B10="",F$3="",'Demand Locations'!H10=""),"",IF('Demand Locations'!H10&lt;COUNTIFS('Workers Settings'!$M:$M,$B10,'Workers Settings'!$N:$N,1,'Workers Settings'!$H:$H,F$3),"Warning!",IF('Demand Locations'!H10=0,"",COUNTIFS('Workers Settings'!$M:$M,$B10,'Workers Settings'!$N:$N,1,'Workers Settings'!$H:$H,F$3)/'Demand Locations'!H10)))</f>
        <v/>
      </c>
      <c r="G10" s="24" t="str">
        <f>IF(OR($B10="",G$3="",'Demand Locations'!I10=""),"",IF('Demand Locations'!I10&lt;COUNTIFS('Workers Settings'!$M:$M,$B10,'Workers Settings'!$N:$N,1,'Workers Settings'!$H:$H,G$3),"Warning!",IF('Demand Locations'!I10=0,"",COUNTIFS('Workers Settings'!$M:$M,$B10,'Workers Settings'!$N:$N,1,'Workers Settings'!$H:$H,G$3)/'Demand Locations'!I10)))</f>
        <v/>
      </c>
      <c r="H10" s="24">
        <f>IF(OR($B10="",H$3="",'Demand Locations'!J10=""),"",IF('Demand Locations'!J10&lt;COUNTIFS('Workers Settings'!$M:$M,$B10,'Workers Settings'!$N:$N,1,'Workers Settings'!$H:$H,H$3),"Warning!",IF('Demand Locations'!J10=0,"",COUNTIFS('Workers Settings'!$M:$M,$B10,'Workers Settings'!$N:$N,1,'Workers Settings'!$H:$H,H$3)/'Demand Locations'!J10)))</f>
        <v>0</v>
      </c>
      <c r="I10" s="24">
        <f>IF(OR($B10="",I$3="",'Demand Locations'!K10=""),"",IF('Demand Locations'!K10&lt;COUNTIFS('Workers Settings'!$M:$M,$B10,'Workers Settings'!$N:$N,1,'Workers Settings'!$H:$H,I$3),"Warning!",IF('Demand Locations'!K10=0,"",COUNTIFS('Workers Settings'!$M:$M,$B10,'Workers Settings'!$N:$N,1,'Workers Settings'!$H:$H,I$3)/'Demand Locations'!K10)))</f>
        <v>0</v>
      </c>
      <c r="J10" s="24">
        <f>IF(OR($B10="",J$3="",'Demand Locations'!L10=""),"",IF('Demand Locations'!L10&lt;COUNTIFS('Workers Settings'!$M:$M,$B10,'Workers Settings'!$N:$N,1,'Workers Settings'!$H:$H,J$3),"Warning!",IF('Demand Locations'!L10=0,"",COUNTIFS('Workers Settings'!$M:$M,$B10,'Workers Settings'!$N:$N,1,'Workers Settings'!$H:$H,J$3)/'Demand Locations'!L10)))</f>
        <v>0</v>
      </c>
      <c r="K10" s="24">
        <f>IF(OR($B10="",K$3="",'Demand Locations'!M10=""),"",IF('Demand Locations'!M10&lt;COUNTIFS('Workers Settings'!$M:$M,$B10,'Workers Settings'!$N:$N,1,'Workers Settings'!$H:$H,K$3),"Warning!",IF('Demand Locations'!M10=0,"",COUNTIFS('Workers Settings'!$M:$M,$B10,'Workers Settings'!$N:$N,1,'Workers Settings'!$H:$H,K$3)/'Demand Locations'!M10)))</f>
        <v>0</v>
      </c>
      <c r="L10" s="24">
        <f>IF(OR($B10="",L$3="",'Demand Locations'!N10=""),"",IF('Demand Locations'!N10&lt;COUNTIFS('Workers Settings'!$M:$M,$B10,'Workers Settings'!$N:$N,1,'Workers Settings'!$H:$H,L$3),"Warning!",IF('Demand Locations'!N10=0,"",COUNTIFS('Workers Settings'!$M:$M,$B10,'Workers Settings'!$N:$N,1,'Workers Settings'!$H:$H,L$3)/'Demand Locations'!N10)))</f>
        <v>0</v>
      </c>
      <c r="M10" s="24">
        <f>IF(OR($B10="",M$3="",'Demand Locations'!O10=""),"",IF('Demand Locations'!O10&lt;COUNTIFS('Workers Settings'!$M:$M,$B10,'Workers Settings'!$N:$N,1,'Workers Settings'!$H:$H,M$3),"Warning!",IF('Demand Locations'!O10=0,"",COUNTIFS('Workers Settings'!$M:$M,$B10,'Workers Settings'!$N:$N,1,'Workers Settings'!$H:$H,M$3)/'Demand Locations'!O10)))</f>
        <v>0</v>
      </c>
      <c r="N10" s="24">
        <f>IF(OR($B10="",N$3="",'Demand Locations'!P10=""),"",IF('Demand Locations'!P10&lt;COUNTIFS('Workers Settings'!$M:$M,$B10,'Workers Settings'!$N:$N,1,'Workers Settings'!$H:$H,N$3),"Warning!",IF('Demand Locations'!P10=0,"",COUNTIFS('Workers Settings'!$M:$M,$B10,'Workers Settings'!$N:$N,1,'Workers Settings'!$H:$H,N$3)/'Demand Locations'!P10)))</f>
        <v>0</v>
      </c>
      <c r="O10" s="24">
        <f>IF(OR($B10="",O$3="",'Demand Locations'!Q10=""),"",IF('Demand Locations'!Q10&lt;COUNTIFS('Workers Settings'!$M:$M,$B10,'Workers Settings'!$N:$N,1,'Workers Settings'!$H:$H,O$3),"Warning!",IF('Demand Locations'!Q10=0,"",COUNTIFS('Workers Settings'!$M:$M,$B10,'Workers Settings'!$N:$N,1,'Workers Settings'!$H:$H,O$3)/'Demand Locations'!Q10)))</f>
        <v>0</v>
      </c>
      <c r="P10" s="24">
        <f>IF(OR($B10="",P$3="",'Demand Locations'!R10=""),"",IF('Demand Locations'!R10&lt;COUNTIFS('Workers Settings'!$M:$M,$B10,'Workers Settings'!$N:$N,1,'Workers Settings'!$H:$H,P$3),"Warning!",IF('Demand Locations'!R10=0,"",COUNTIFS('Workers Settings'!$M:$M,$B10,'Workers Settings'!$N:$N,1,'Workers Settings'!$H:$H,P$3)/'Demand Locations'!R10)))</f>
        <v>0</v>
      </c>
      <c r="Q10" s="24">
        <f>IF(OR($B10="",Q$3="",'Demand Locations'!S10=""),"",IF('Demand Locations'!S10&lt;COUNTIFS('Workers Settings'!$M:$M,$B10,'Workers Settings'!$N:$N,1,'Workers Settings'!$H:$H,Q$3),"Warning!",IF('Demand Locations'!S10=0,"",COUNTIFS('Workers Settings'!$M:$M,$B10,'Workers Settings'!$N:$N,1,'Workers Settings'!$H:$H,Q$3)/'Demand Locations'!S10)))</f>
        <v>0</v>
      </c>
      <c r="R10" s="24" t="str">
        <f>IF(OR($B10="",R$3="",'Demand Locations'!T10=""),"",IF('Demand Locations'!T10&lt;COUNTIFS('Workers Settings'!$M:$M,$B10,'Workers Settings'!$N:$N,1,'Workers Settings'!$H:$H,R$3),"Warning!",IF('Demand Locations'!T10=0,"",COUNTIFS('Workers Settings'!$M:$M,$B10,'Workers Settings'!$N:$N,1,'Workers Settings'!$H:$H,R$3)/'Demand Locations'!T10)))</f>
        <v/>
      </c>
      <c r="S10" s="24" t="str">
        <f>IF(OR($B10="",S$3="",'Demand Locations'!U10=""),"",IF('Demand Locations'!U10&lt;COUNTIFS('Workers Settings'!$M:$M,$B10,'Workers Settings'!$N:$N,1,'Workers Settings'!$H:$H,S$3),"Warning!",IF('Demand Locations'!U10=0,"",COUNTIFS('Workers Settings'!$M:$M,$B10,'Workers Settings'!$N:$N,1,'Workers Settings'!$H:$H,S$3)/'Demand Locations'!U10)))</f>
        <v/>
      </c>
      <c r="T10" s="24" t="str">
        <f>IF(OR($B10="",T$3="",'Demand Locations'!V10=""),"",IF('Demand Locations'!V10&lt;COUNTIFS('Workers Settings'!$M:$M,$B10,'Workers Settings'!$N:$N,1,'Workers Settings'!$H:$H,T$3),"Warning!",IF('Demand Locations'!V10=0,"",COUNTIFS('Workers Settings'!$M:$M,$B10,'Workers Settings'!$N:$N,1,'Workers Settings'!$H:$H,T$3)/'Demand Locations'!V10)))</f>
        <v/>
      </c>
      <c r="U10" s="24" t="str">
        <f>IF(OR($B10="",U$3="",'Demand Locations'!W10=""),"",IF('Demand Locations'!W10&lt;COUNTIFS('Workers Settings'!$M:$M,$B10,'Workers Settings'!$N:$N,1,'Workers Settings'!$H:$H,U$3),"Warning!",IF('Demand Locations'!W10=0,"",COUNTIFS('Workers Settings'!$M:$M,$B10,'Workers Settings'!$N:$N,1,'Workers Settings'!$H:$H,U$3)/'Demand Locations'!W10)))</f>
        <v/>
      </c>
      <c r="V10" s="24">
        <f>IF(OR($B10="",V$3="",'Demand Locations'!X10=""),"",IF('Demand Locations'!X10&lt;COUNTIFS('Workers Settings'!$M:$M,$B10,'Workers Settings'!$N:$N,1,'Workers Settings'!$H:$H,V$3),"Warning!",IF('Demand Locations'!X10=0,"",COUNTIFS('Workers Settings'!$M:$M,$B10,'Workers Settings'!$N:$N,1,'Workers Settings'!$H:$H,V$3)/'Demand Locations'!X10)))</f>
        <v>0</v>
      </c>
      <c r="W10" s="24" t="str">
        <f>IF(OR($B10="",W$3="",'Demand Locations'!Y10=""),"",IF('Demand Locations'!Y10&lt;COUNTIFS('Workers Settings'!$M:$M,$B10,'Workers Settings'!$N:$N,1,'Workers Settings'!$H:$H,W$3),"Warning!",IF('Demand Locations'!Y10=0,"",COUNTIFS('Workers Settings'!$M:$M,$B10,'Workers Settings'!$N:$N,1,'Workers Settings'!$H:$H,W$3)/'Demand Locations'!Y10)))</f>
        <v/>
      </c>
      <c r="X10" s="24">
        <f>IF(OR($B10="",X$3="",'Demand Locations'!Z10=""),"",IF('Demand Locations'!Z10&lt;COUNTIFS('Workers Settings'!$M:$M,$B10,'Workers Settings'!$N:$N,1,'Workers Settings'!$H:$H,X$3),"Warning!",IF('Demand Locations'!Z10=0,"",COUNTIFS('Workers Settings'!$M:$M,$B10,'Workers Settings'!$N:$N,1,'Workers Settings'!$H:$H,X$3)/'Demand Locations'!Z10)))</f>
        <v>0</v>
      </c>
      <c r="Y10" s="24" t="str">
        <f>IF(OR($B10="",Y$3="",'Demand Locations'!AA10=""),"",IF('Demand Locations'!AA10&lt;COUNTIFS('Workers Settings'!$M:$M,$B10,'Workers Settings'!$N:$N,1,'Workers Settings'!$H:$H,Y$3),"Warning!",IF('Demand Locations'!AA10=0,"",COUNTIFS('Workers Settings'!$M:$M,$B10,'Workers Settings'!$N:$N,1,'Workers Settings'!$H:$H,Y$3)/'Demand Locations'!AA10)))</f>
        <v/>
      </c>
      <c r="Z10" s="24" t="str">
        <f>IF(OR($B10="",Z$3="",'Demand Locations'!AB10=""),"",IF('Demand Locations'!AB10&lt;COUNTIFS('Workers Settings'!$M:$M,$B10,'Workers Settings'!$N:$N,1,'Workers Settings'!$H:$H,Z$3),"Warning!",IF('Demand Locations'!AB10=0,"",COUNTIFS('Workers Settings'!$M:$M,$B10,'Workers Settings'!$N:$N,1,'Workers Settings'!$H:$H,Z$3)/'Demand Locations'!AB10)))</f>
        <v/>
      </c>
      <c r="AA10" s="24" t="str">
        <f>IF(OR($B10="",AA$3="",'Demand Locations'!AC10=""),"",IF('Demand Locations'!AC10&lt;COUNTIFS('Workers Settings'!$M:$M,$B10,'Workers Settings'!$N:$N,1,'Workers Settings'!$H:$H,AA$3),"Warning!",IF('Demand Locations'!AC10=0,"",COUNTIFS('Workers Settings'!$M:$M,$B10,'Workers Settings'!$N:$N,1,'Workers Settings'!$H:$H,AA$3)/'Demand Locations'!AC10)))</f>
        <v/>
      </c>
      <c r="AB10" s="24" t="str">
        <f>IF(OR($B10="",AB$3="",'Demand Locations'!AD10=""),"",IF('Demand Locations'!AD10&lt;COUNTIFS('Workers Settings'!$M:$M,$B10,'Workers Settings'!$N:$N,1,'Workers Settings'!$H:$H,AB$3),"Warning!",IF('Demand Locations'!AD10=0,"",COUNTIFS('Workers Settings'!$M:$M,$B10,'Workers Settings'!$N:$N,1,'Workers Settings'!$H:$H,AB$3)/'Demand Locations'!AD10)))</f>
        <v/>
      </c>
      <c r="AC10" s="24" t="str">
        <f>IF(OR($B10="",AC$3="",'Demand Locations'!AE10=""),"",IF('Demand Locations'!AE10&lt;COUNTIFS('Workers Settings'!$M:$M,$B10,'Workers Settings'!$N:$N,1,'Workers Settings'!$H:$H,AC$3),"Warning!",IF('Demand Locations'!AE10=0,"",COUNTIFS('Workers Settings'!$M:$M,$B10,'Workers Settings'!$N:$N,1,'Workers Settings'!$H:$H,AC$3)/'Demand Locations'!AE10)))</f>
        <v/>
      </c>
      <c r="AD10" s="24" t="str">
        <f>IF(OR($B10="",AD$3="",'Demand Locations'!AF10=""),"",IF('Demand Locations'!AF10&lt;COUNTIFS('Workers Settings'!$M:$M,$B10,'Workers Settings'!$N:$N,1,'Workers Settings'!$H:$H,AD$3),"Warning!",IF('Demand Locations'!AF10=0,"",COUNTIFS('Workers Settings'!$M:$M,$B10,'Workers Settings'!$N:$N,1,'Workers Settings'!$H:$H,AD$3)/'Demand Locations'!AF10)))</f>
        <v/>
      </c>
      <c r="AE10" s="24" t="str">
        <f>IF(OR($B10="",AE$3="",'Demand Locations'!AG10=""),"",IF('Demand Locations'!AG10&lt;COUNTIFS('Workers Settings'!$M:$M,$B10,'Workers Settings'!$N:$N,1,'Workers Settings'!$H:$H,AE$3),"Warning!",IF('Demand Locations'!AG10=0,"",COUNTIFS('Workers Settings'!$M:$M,$B10,'Workers Settings'!$N:$N,1,'Workers Settings'!$H:$H,AE$3)/'Demand Locations'!AG10)))</f>
        <v/>
      </c>
      <c r="AF10" s="24" t="str">
        <f>IF(OR($B10="",AF$3="",'Demand Locations'!AH10=""),"",IF('Demand Locations'!AH10&lt;COUNTIFS('Workers Settings'!$M:$M,$B10,'Workers Settings'!$N:$N,1,'Workers Settings'!$H:$H,AF$3),"Warning!",IF('Demand Locations'!AH10=0,"",COUNTIFS('Workers Settings'!$M:$M,$B10,'Workers Settings'!$N:$N,1,'Workers Settings'!$H:$H,AF$3)/'Demand Locations'!AH10)))</f>
        <v/>
      </c>
      <c r="AG10" s="24" t="str">
        <f>IF(OR($B10="",AG$3="",'Demand Locations'!AI10=""),"",IF('Demand Locations'!AI10&lt;COUNTIFS('Workers Settings'!$M:$M,$B10,'Workers Settings'!$N:$N,1,'Workers Settings'!$H:$H,AG$3),"Warning!",IF('Demand Locations'!AI10=0,"",COUNTIFS('Workers Settings'!$M:$M,$B10,'Workers Settings'!$N:$N,1,'Workers Settings'!$H:$H,AG$3)/'Demand Locations'!AI10)))</f>
        <v/>
      </c>
      <c r="AH10" s="24" t="str">
        <f>IF(OR($B10="",AH$3="",'Demand Locations'!AJ10=""),"",IF('Demand Locations'!AJ10&lt;COUNTIFS('Workers Settings'!$M:$M,$B10,'Workers Settings'!$N:$N,1,'Workers Settings'!$H:$H,AH$3),"Warning!",IF('Demand Locations'!AJ10=0,"",COUNTIFS('Workers Settings'!$M:$M,$B10,'Workers Settings'!$N:$N,1,'Workers Settings'!$H:$H,AH$3)/'Demand Locations'!AJ10)))</f>
        <v/>
      </c>
      <c r="AI10" s="24" t="str">
        <f>IF(OR($B10="",AI$3="",'Demand Locations'!AK10=""),"",IF('Demand Locations'!AK10&lt;COUNTIFS('Workers Settings'!$M:$M,$B10,'Workers Settings'!$N:$N,1,'Workers Settings'!$H:$H,AI$3),"Warning!",IF('Demand Locations'!AK10=0,"",COUNTIFS('Workers Settings'!$M:$M,$B10,'Workers Settings'!$N:$N,1,'Workers Settings'!$H:$H,AI$3)/'Demand Locations'!AK10)))</f>
        <v/>
      </c>
      <c r="AJ10" s="24" t="str">
        <f>IF(OR($B10="",AJ$3="",'Demand Locations'!AL10=""),"",IF('Demand Locations'!AL10&lt;COUNTIFS('Workers Settings'!$M:$M,$B10,'Workers Settings'!$N:$N,1,'Workers Settings'!$H:$H,AJ$3),"Warning!",IF('Demand Locations'!AL10=0,"",COUNTIFS('Workers Settings'!$M:$M,$B10,'Workers Settings'!$N:$N,1,'Workers Settings'!$H:$H,AJ$3)/'Demand Locations'!AL10)))</f>
        <v/>
      </c>
      <c r="AK10" s="24" t="str">
        <f>IF(OR($B10="",AK$3="",'Demand Locations'!AM10=""),"",IF('Demand Locations'!AM10&lt;COUNTIFS('Workers Settings'!$M:$M,$B10,'Workers Settings'!$N:$N,1,'Workers Settings'!$H:$H,AK$3),"Warning!",IF('Demand Locations'!AM10=0,"",COUNTIFS('Workers Settings'!$M:$M,$B10,'Workers Settings'!$N:$N,1,'Workers Settings'!$H:$H,AK$3)/'Demand Locations'!AM10)))</f>
        <v/>
      </c>
      <c r="AL10" s="24" t="str">
        <f>IF(OR($B10="",AL$3="",'Demand Locations'!AN10=""),"",IF('Demand Locations'!AN10&lt;COUNTIFS('Workers Settings'!$M:$M,$B10,'Workers Settings'!$N:$N,1,'Workers Settings'!$H:$H,AL$3),"Warning!",IF('Demand Locations'!AN10=0,"",COUNTIFS('Workers Settings'!$M:$M,$B10,'Workers Settings'!$N:$N,1,'Workers Settings'!$H:$H,AL$3)/'Demand Locations'!AN10)))</f>
        <v/>
      </c>
      <c r="AM10" s="24" t="str">
        <f>IF(OR($B10="",AM$3="",'Demand Locations'!AO10=""),"",IF('Demand Locations'!AO10&lt;COUNTIFS('Workers Settings'!$M:$M,$B10,'Workers Settings'!$N:$N,1,'Workers Settings'!$H:$H,AM$3),"Warning!",IF('Demand Locations'!AO10=0,"",COUNTIFS('Workers Settings'!$M:$M,$B10,'Workers Settings'!$N:$N,1,'Workers Settings'!$H:$H,AM$3)/'Demand Locations'!AO10)))</f>
        <v/>
      </c>
      <c r="AN10" s="24" t="str">
        <f>IF(OR($B10="",AN$3="",'Demand Locations'!AP10=""),"",IF('Demand Locations'!AP10&lt;COUNTIFS('Workers Settings'!$M:$M,$B10,'Workers Settings'!$N:$N,1,'Workers Settings'!$H:$H,AN$3),"Warning!",IF('Demand Locations'!AP10=0,"",COUNTIFS('Workers Settings'!$M:$M,$B10,'Workers Settings'!$N:$N,1,'Workers Settings'!$H:$H,AN$3)/'Demand Locations'!AP10)))</f>
        <v/>
      </c>
      <c r="AO10" s="24" t="str">
        <f>IF(OR($B10="",AO$3="",'Demand Locations'!AQ10=""),"",IF('Demand Locations'!AQ10&lt;COUNTIFS('Workers Settings'!$M:$M,$B10,'Workers Settings'!$N:$N,1,'Workers Settings'!$H:$H,AO$3),"Warning!",IF('Demand Locations'!AQ10=0,"",COUNTIFS('Workers Settings'!$M:$M,$B10,'Workers Settings'!$N:$N,1,'Workers Settings'!$H:$H,AO$3)/'Demand Locations'!AQ10)))</f>
        <v/>
      </c>
      <c r="AP10" s="24" t="str">
        <f>IF(OR($B10="",AP$3="",'Demand Locations'!AR10=""),"",IF('Demand Locations'!AR10&lt;COUNTIFS('Workers Settings'!$M:$M,$B10,'Workers Settings'!$N:$N,1,'Workers Settings'!$H:$H,AP$3),"Warning!",IF('Demand Locations'!AR10=0,"",COUNTIFS('Workers Settings'!$M:$M,$B10,'Workers Settings'!$N:$N,1,'Workers Settings'!$H:$H,AP$3)/'Demand Locations'!AR10)))</f>
        <v/>
      </c>
      <c r="AQ10" s="24" t="str">
        <f>IF(OR($B10="",AQ$3="",'Demand Locations'!AS10=""),"",IF('Demand Locations'!AS10&lt;COUNTIFS('Workers Settings'!$M:$M,$B10,'Workers Settings'!$N:$N,1,'Workers Settings'!$H:$H,AQ$3),"Warning!",IF('Demand Locations'!AS10=0,"",COUNTIFS('Workers Settings'!$M:$M,$B10,'Workers Settings'!$N:$N,1,'Workers Settings'!$H:$H,AQ$3)/'Demand Locations'!AS10)))</f>
        <v/>
      </c>
      <c r="AR10" s="24" t="str">
        <f>IF(OR($B10="",AR$3="",'Demand Locations'!AT10=""),"",IF('Demand Locations'!AT10&lt;COUNTIFS('Workers Settings'!$M:$M,$B10,'Workers Settings'!$N:$N,1,'Workers Settings'!$H:$H,AR$3),"Warning!",IF('Demand Locations'!AT10=0,"",COUNTIFS('Workers Settings'!$M:$M,$B10,'Workers Settings'!$N:$N,1,'Workers Settings'!$H:$H,AR$3)/'Demand Locations'!AT10)))</f>
        <v/>
      </c>
      <c r="AS10" s="24" t="str">
        <f>IF(OR($B10="",AS$3="",'Demand Locations'!AU10=""),"",IF('Demand Locations'!AU10&lt;COUNTIFS('Workers Settings'!$M:$M,$B10,'Workers Settings'!$N:$N,1,'Workers Settings'!$H:$H,AS$3),"Warning!",IF('Demand Locations'!AU10=0,"",COUNTIFS('Workers Settings'!$M:$M,$B10,'Workers Settings'!$N:$N,1,'Workers Settings'!$H:$H,AS$3)/'Demand Locations'!AU10)))</f>
        <v/>
      </c>
      <c r="AT10" s="24" t="str">
        <f>IF(OR($B10="",AT$3="",'Demand Locations'!AV10=""),"",IF('Demand Locations'!AV10&lt;COUNTIFS('Workers Settings'!$M:$M,$B10,'Workers Settings'!$N:$N,1,'Workers Settings'!$H:$H,AT$3),"Warning!",IF('Demand Locations'!AV10=0,"",COUNTIFS('Workers Settings'!$M:$M,$B10,'Workers Settings'!$N:$N,1,'Workers Settings'!$H:$H,AT$3)/'Demand Locations'!AV10)))</f>
        <v/>
      </c>
      <c r="AU10" s="24" t="str">
        <f>IF(OR($B10="",AU$3="",'Demand Locations'!AW10=""),"",IF('Demand Locations'!AW10&lt;COUNTIFS('Workers Settings'!$M:$M,$B10,'Workers Settings'!$N:$N,1,'Workers Settings'!$H:$H,AU$3),"Warning!",IF('Demand Locations'!AW10=0,"",COUNTIFS('Workers Settings'!$M:$M,$B10,'Workers Settings'!$N:$N,1,'Workers Settings'!$H:$H,AU$3)/'Demand Locations'!AW10)))</f>
        <v/>
      </c>
      <c r="AV10" s="24" t="str">
        <f>IF(OR($B10="",AV$3="",'Demand Locations'!AX10=""),"",IF('Demand Locations'!AX10&lt;COUNTIFS('Workers Settings'!$M:$M,$B10,'Workers Settings'!$N:$N,1,'Workers Settings'!$H:$H,AV$3),"Warning!",IF('Demand Locations'!AX10=0,"",COUNTIFS('Workers Settings'!$M:$M,$B10,'Workers Settings'!$N:$N,1,'Workers Settings'!$H:$H,AV$3)/'Demand Locations'!AX10)))</f>
        <v/>
      </c>
      <c r="AW10" s="24" t="str">
        <f>IF(OR($B10="",AW$3="",'Demand Locations'!AY10=""),"",IF('Demand Locations'!AY10&lt;COUNTIFS('Workers Settings'!$M:$M,$B10,'Workers Settings'!$N:$N,1,'Workers Settings'!$H:$H,AW$3),"Warning!",IF('Demand Locations'!AY10=0,"",COUNTIFS('Workers Settings'!$M:$M,$B10,'Workers Settings'!$N:$N,1,'Workers Settings'!$H:$H,AW$3)/'Demand Locations'!AY10)))</f>
        <v/>
      </c>
      <c r="AX10" s="24" t="str">
        <f>IF(OR($B10="",AX$3="",'Demand Locations'!AZ10=""),"",IF('Demand Locations'!AZ10&lt;COUNTIFS('Workers Settings'!$M:$M,$B10,'Workers Settings'!$N:$N,1,'Workers Settings'!$H:$H,AX$3),"Warning!",IF('Demand Locations'!AZ10=0,"",COUNTIFS('Workers Settings'!$M:$M,$B10,'Workers Settings'!$N:$N,1,'Workers Settings'!$H:$H,AX$3)/'Demand Locations'!AZ10)))</f>
        <v/>
      </c>
      <c r="AY10" s="24" t="str">
        <f>IF(OR($B10="",AY$3="",'Demand Locations'!BA10=""),"",IF('Demand Locations'!BA10&lt;COUNTIFS('Workers Settings'!$M:$M,$B10,'Workers Settings'!$N:$N,1,'Workers Settings'!$H:$H,AY$3),"Warning!",IF('Demand Locations'!BA10=0,"",COUNTIFS('Workers Settings'!$M:$M,$B10,'Workers Settings'!$N:$N,1,'Workers Settings'!$H:$H,AY$3)/'Demand Locations'!BA10)))</f>
        <v/>
      </c>
      <c r="AZ10" s="24" t="str">
        <f>IF(OR($B10="",AZ$3="",'Demand Locations'!BB10=""),"",IF('Demand Locations'!BB10&lt;COUNTIFS('Workers Settings'!$M:$M,$B10,'Workers Settings'!$N:$N,1,'Workers Settings'!$H:$H,AZ$3),"Warning!",IF('Demand Locations'!BB10=0,"",COUNTIFS('Workers Settings'!$M:$M,$B10,'Workers Settings'!$N:$N,1,'Workers Settings'!$H:$H,AZ$3)/'Demand Locations'!BB10)))</f>
        <v/>
      </c>
      <c r="BA10" s="24" t="str">
        <f>IF(OR($B10="",BA$3="",'Demand Locations'!BC10=""),"",IF('Demand Locations'!BC10&lt;COUNTIFS('Workers Settings'!$M:$M,$B10,'Workers Settings'!$N:$N,1,'Workers Settings'!$H:$H,BA$3),"Warning!",IF('Demand Locations'!BC10=0,"",COUNTIFS('Workers Settings'!$M:$M,$B10,'Workers Settings'!$N:$N,1,'Workers Settings'!$H:$H,BA$3)/'Demand Locations'!BC10)))</f>
        <v/>
      </c>
      <c r="BB10" s="24" t="str">
        <f>IF(OR($B10="",BB$3="",'Demand Locations'!BD10=""),"",IF('Demand Locations'!BD10&lt;COUNTIFS('Workers Settings'!$M:$M,$B10,'Workers Settings'!$N:$N,1,'Workers Settings'!$H:$H,BB$3),"Warning!",IF('Demand Locations'!BD10=0,"",COUNTIFS('Workers Settings'!$M:$M,$B10,'Workers Settings'!$N:$N,1,'Workers Settings'!$H:$H,BB$3)/'Demand Locations'!BD10)))</f>
        <v/>
      </c>
      <c r="BC10" s="24" t="str">
        <f>IF(OR($B10="",BC$3="",'Demand Locations'!BE10=""),"",IF('Demand Locations'!BE10&lt;COUNTIFS('Workers Settings'!$M:$M,$B10,'Workers Settings'!$N:$N,1,'Workers Settings'!$H:$H,BC$3),"Warning!",IF('Demand Locations'!BE10=0,"",COUNTIFS('Workers Settings'!$M:$M,$B10,'Workers Settings'!$N:$N,1,'Workers Settings'!$H:$H,BC$3)/'Demand Locations'!BE10)))</f>
        <v/>
      </c>
      <c r="BD10" s="24" t="str">
        <f>IF(OR($B10="",BD$3="",'Demand Locations'!BF10=""),"",IF('Demand Locations'!BF10&lt;COUNTIFS('Workers Settings'!$M:$M,$B10,'Workers Settings'!$N:$N,1,'Workers Settings'!$H:$H,BD$3),"Warning!",IF('Demand Locations'!BF10=0,"",COUNTIFS('Workers Settings'!$M:$M,$B10,'Workers Settings'!$N:$N,1,'Workers Settings'!$H:$H,BD$3)/'Demand Locations'!BF10)))</f>
        <v/>
      </c>
      <c r="BE10" s="24" t="str">
        <f>IF(OR($B10="",BE$3="",'Demand Locations'!BG10=""),"",IF('Demand Locations'!BG10&lt;COUNTIFS('Workers Settings'!$M:$M,$B10,'Workers Settings'!$N:$N,1,'Workers Settings'!$H:$H,BE$3),"Warning!",IF('Demand Locations'!BG10=0,"",COUNTIFS('Workers Settings'!$M:$M,$B10,'Workers Settings'!$N:$N,1,'Workers Settings'!$H:$H,BE$3)/'Demand Locations'!BG10)))</f>
        <v/>
      </c>
      <c r="BF10" s="24" t="str">
        <f>IF(OR($B10="",BF$3="",'Demand Locations'!BH10=""),"",IF('Demand Locations'!BH10&lt;COUNTIFS('Workers Settings'!$M:$M,$B10,'Workers Settings'!$N:$N,1,'Workers Settings'!$H:$H,BF$3),"Warning!",IF('Demand Locations'!BH10=0,"",COUNTIFS('Workers Settings'!$M:$M,$B10,'Workers Settings'!$N:$N,1,'Workers Settings'!$H:$H,BF$3)/'Demand Locations'!BH10)))</f>
        <v/>
      </c>
      <c r="BG10" s="24" t="str">
        <f>IF(OR($B10="",BG$3="",'Demand Locations'!BI10=""),"",IF('Demand Locations'!BI10&lt;COUNTIFS('Workers Settings'!$M:$M,$B10,'Workers Settings'!$N:$N,1,'Workers Settings'!$H:$H,BG$3),"Warning!",IF('Demand Locations'!BI10=0,"",COUNTIFS('Workers Settings'!$M:$M,$B10,'Workers Settings'!$N:$N,1,'Workers Settings'!$H:$H,BG$3)/'Demand Locations'!BI10)))</f>
        <v/>
      </c>
      <c r="BH10" s="24" t="str">
        <f>IF(OR($B10="",BH$3="",'Demand Locations'!BJ10=""),"",IF('Demand Locations'!BJ10&lt;COUNTIFS('Workers Settings'!$M:$M,$B10,'Workers Settings'!$N:$N,1,'Workers Settings'!$H:$H,BH$3),"Warning!",IF('Demand Locations'!BJ10=0,"",COUNTIFS('Workers Settings'!$M:$M,$B10,'Workers Settings'!$N:$N,1,'Workers Settings'!$H:$H,BH$3)/'Demand Locations'!BJ10)))</f>
        <v/>
      </c>
      <c r="BI10" s="24" t="str">
        <f>IF(OR($B10="",BI$3="",'Demand Locations'!BK10=""),"",IF('Demand Locations'!BK10&lt;COUNTIFS('Workers Settings'!$M:$M,$B10,'Workers Settings'!$N:$N,1,'Workers Settings'!$H:$H,BI$3),"Warning!",IF('Demand Locations'!BK10=0,"",COUNTIFS('Workers Settings'!$M:$M,$B10,'Workers Settings'!$N:$N,1,'Workers Settings'!$H:$H,BI$3)/'Demand Locations'!BK10)))</f>
        <v/>
      </c>
      <c r="BJ10" s="24" t="str">
        <f>IF(OR($B10="",BJ$3="",'Demand Locations'!BL10=""),"",IF('Demand Locations'!BL10&lt;COUNTIFS('Workers Settings'!$M:$M,$B10,'Workers Settings'!$N:$N,1,'Workers Settings'!$H:$H,BJ$3),"Warning!",IF('Demand Locations'!BL10=0,"",COUNTIFS('Workers Settings'!$M:$M,$B10,'Workers Settings'!$N:$N,1,'Workers Settings'!$H:$H,BJ$3)/'Demand Locations'!BL10)))</f>
        <v/>
      </c>
      <c r="BK10" s="24" t="str">
        <f>IF(OR($B10="",BK$3="",'Demand Locations'!BM10=""),"",IF('Demand Locations'!BM10&lt;COUNTIFS('Workers Settings'!$M:$M,$B10,'Workers Settings'!$N:$N,1,'Workers Settings'!$H:$H,BK$3),"Warning!",IF('Demand Locations'!BM10=0,"",COUNTIFS('Workers Settings'!$M:$M,$B10,'Workers Settings'!$N:$N,1,'Workers Settings'!$H:$H,BK$3)/'Demand Locations'!BM10)))</f>
        <v/>
      </c>
      <c r="BL10" s="24" t="str">
        <f>IF(OR($B10="",BL$3="",'Demand Locations'!BN10=""),"",IF('Demand Locations'!BN10&lt;COUNTIFS('Workers Settings'!$M:$M,$B10,'Workers Settings'!$N:$N,1,'Workers Settings'!$H:$H,BL$3),"Warning!",IF('Demand Locations'!BN10=0,"",COUNTIFS('Workers Settings'!$M:$M,$B10,'Workers Settings'!$N:$N,1,'Workers Settings'!$H:$H,BL$3)/'Demand Locations'!BN10)))</f>
        <v/>
      </c>
      <c r="BM10" s="24" t="str">
        <f>IF(OR($B10="",BM$3="",'Demand Locations'!BO10=""),"",IF('Demand Locations'!BO10&lt;COUNTIFS('Workers Settings'!$M:$M,$B10,'Workers Settings'!$N:$N,1,'Workers Settings'!$H:$H,BM$3),"Warning!",IF('Demand Locations'!BO10=0,"",COUNTIFS('Workers Settings'!$M:$M,$B10,'Workers Settings'!$N:$N,1,'Workers Settings'!$H:$H,BM$3)/'Demand Locations'!BO10)))</f>
        <v/>
      </c>
      <c r="BN10" s="24" t="str">
        <f>IF(OR($B10="",BN$3="",'Demand Locations'!BP10=""),"",IF('Demand Locations'!BP10&lt;COUNTIFS('Workers Settings'!$M:$M,$B10,'Workers Settings'!$N:$N,1,'Workers Settings'!$H:$H,BN$3),"Warning!",IF('Demand Locations'!BP10=0,"",COUNTIFS('Workers Settings'!$M:$M,$B10,'Workers Settings'!$N:$N,1,'Workers Settings'!$H:$H,BN$3)/'Demand Locations'!BP10)))</f>
        <v/>
      </c>
      <c r="BO10" s="24" t="str">
        <f>IF(OR($B10="",BO$3="",'Demand Locations'!BQ10=""),"",IF('Demand Locations'!BQ10&lt;COUNTIFS('Workers Settings'!$M:$M,$B10,'Workers Settings'!$N:$N,1,'Workers Settings'!$H:$H,BO$3),"Warning!",IF('Demand Locations'!BQ10=0,"",COUNTIFS('Workers Settings'!$M:$M,$B10,'Workers Settings'!$N:$N,1,'Workers Settings'!$H:$H,BO$3)/'Demand Locations'!BQ10)))</f>
        <v/>
      </c>
      <c r="BP10" s="24" t="str">
        <f>IF(OR($B10="",BP$3="",'Demand Locations'!BR10=""),"",IF('Demand Locations'!BR10&lt;COUNTIFS('Workers Settings'!$M:$M,$B10,'Workers Settings'!$N:$N,1,'Workers Settings'!$H:$H,BP$3),"Warning!",IF('Demand Locations'!BR10=0,"",COUNTIFS('Workers Settings'!$M:$M,$B10,'Workers Settings'!$N:$N,1,'Workers Settings'!$H:$H,BP$3)/'Demand Locations'!BR10)))</f>
        <v/>
      </c>
      <c r="BQ10" s="24" t="str">
        <f>IF(OR($B10="",BQ$3="",'Demand Locations'!BS10=""),"",IF('Demand Locations'!BS10&lt;COUNTIFS('Workers Settings'!$M:$M,$B10,'Workers Settings'!$N:$N,1,'Workers Settings'!$H:$H,BQ$3),"Warning!",IF('Demand Locations'!BS10=0,"",COUNTIFS('Workers Settings'!$M:$M,$B10,'Workers Settings'!$N:$N,1,'Workers Settings'!$H:$H,BQ$3)/'Demand Locations'!BS10)))</f>
        <v/>
      </c>
      <c r="BR10" s="24" t="str">
        <f>IF(OR($B10="",BR$3="",'Demand Locations'!BT10=""),"",IF('Demand Locations'!BT10&lt;COUNTIFS('Workers Settings'!$M:$M,$B10,'Workers Settings'!$N:$N,1,'Workers Settings'!$H:$H,BR$3),"Warning!",IF('Demand Locations'!BT10=0,"",COUNTIFS('Workers Settings'!$M:$M,$B10,'Workers Settings'!$N:$N,1,'Workers Settings'!$H:$H,BR$3)/'Demand Locations'!BT10)))</f>
        <v/>
      </c>
      <c r="BS10" s="24" t="str">
        <f>IF(OR($B10="",BS$3="",'Demand Locations'!BU10=""),"",IF('Demand Locations'!BU10&lt;COUNTIFS('Workers Settings'!$M:$M,$B10,'Workers Settings'!$N:$N,1,'Workers Settings'!$H:$H,BS$3),"Warning!",IF('Demand Locations'!BU10=0,"",COUNTIFS('Workers Settings'!$M:$M,$B10,'Workers Settings'!$N:$N,1,'Workers Settings'!$H:$H,BS$3)/'Demand Locations'!BU10)))</f>
        <v/>
      </c>
      <c r="BT10" s="24" t="str">
        <f>IF(OR($B10="",BT$3="",'Demand Locations'!BV10=""),"",IF('Demand Locations'!BV10&lt;COUNTIFS('Workers Settings'!$M:$M,$B10,'Workers Settings'!$N:$N,1,'Workers Settings'!$H:$H,BT$3),"Warning!",IF('Demand Locations'!BV10=0,"",COUNTIFS('Workers Settings'!$M:$M,$B10,'Workers Settings'!$N:$N,1,'Workers Settings'!$H:$H,BT$3)/'Demand Locations'!BV10)))</f>
        <v/>
      </c>
      <c r="BU10" s="24" t="str">
        <f>IF(OR($B10="",BU$3="",'Demand Locations'!BW10=""),"",IF('Demand Locations'!BW10&lt;COUNTIFS('Workers Settings'!$M:$M,$B10,'Workers Settings'!$N:$N,1,'Workers Settings'!$H:$H,BU$3),"Warning!",IF('Demand Locations'!BW10=0,"",COUNTIFS('Workers Settings'!$M:$M,$B10,'Workers Settings'!$N:$N,1,'Workers Settings'!$H:$H,BU$3)/'Demand Locations'!BW10)))</f>
        <v/>
      </c>
      <c r="BV10" s="24" t="str">
        <f>IF(OR($B10="",BV$3="",'Demand Locations'!BX10=""),"",IF('Demand Locations'!BX10&lt;COUNTIFS('Workers Settings'!$M:$M,$B10,'Workers Settings'!$N:$N,1,'Workers Settings'!$H:$H,BV$3),"Warning!",IF('Demand Locations'!BX10=0,"",COUNTIFS('Workers Settings'!$M:$M,$B10,'Workers Settings'!$N:$N,1,'Workers Settings'!$H:$H,BV$3)/'Demand Locations'!BX10)))</f>
        <v/>
      </c>
      <c r="BW10" s="24" t="str">
        <f>IF(OR($B10="",BW$3="",'Demand Locations'!BY10=""),"",IF('Demand Locations'!BY10&lt;COUNTIFS('Workers Settings'!$M:$M,$B10,'Workers Settings'!$N:$N,1,'Workers Settings'!$H:$H,BW$3),"Warning!",IF('Demand Locations'!BY10=0,"",COUNTIFS('Workers Settings'!$M:$M,$B10,'Workers Settings'!$N:$N,1,'Workers Settings'!$H:$H,BW$3)/'Demand Locations'!BY10)))</f>
        <v/>
      </c>
      <c r="BX10" s="24" t="str">
        <f>IF(OR($B10="",BX$3="",'Demand Locations'!BZ10=""),"",IF('Demand Locations'!BZ10&lt;COUNTIFS('Workers Settings'!$M:$M,$B10,'Workers Settings'!$N:$N,1,'Workers Settings'!$H:$H,BX$3),"Warning!",IF('Demand Locations'!BZ10=0,"",COUNTIFS('Workers Settings'!$M:$M,$B10,'Workers Settings'!$N:$N,1,'Workers Settings'!$H:$H,BX$3)/'Demand Locations'!BZ10)))</f>
        <v/>
      </c>
      <c r="BY10" s="24" t="str">
        <f>IF(OR($B10="",BY$3="",'Demand Locations'!CA10=""),"",IF('Demand Locations'!CA10&lt;COUNTIFS('Workers Settings'!$M:$M,$B10,'Workers Settings'!$N:$N,1,'Workers Settings'!$H:$H,BY$3),"Warning!",IF('Demand Locations'!CA10=0,"",COUNTIFS('Workers Settings'!$M:$M,$B10,'Workers Settings'!$N:$N,1,'Workers Settings'!$H:$H,BY$3)/'Demand Locations'!CA10)))</f>
        <v/>
      </c>
      <c r="BZ10" s="24" t="str">
        <f>IF(OR($B10="",BZ$3="",'Demand Locations'!CB10=""),"",IF('Demand Locations'!CB10&lt;COUNTIFS('Workers Settings'!$M:$M,$B10,'Workers Settings'!$N:$N,1,'Workers Settings'!$H:$H,BZ$3),"Warning!",IF('Demand Locations'!CB10=0,"",COUNTIFS('Workers Settings'!$M:$M,$B10,'Workers Settings'!$N:$N,1,'Workers Settings'!$H:$H,BZ$3)/'Demand Locations'!CB10)))</f>
        <v/>
      </c>
      <c r="CA10" s="24" t="str">
        <f>IF(OR($B10="",CA$3="",'Demand Locations'!CC10=""),"",IF('Demand Locations'!CC10&lt;COUNTIFS('Workers Settings'!$M:$M,$B10,'Workers Settings'!$N:$N,1,'Workers Settings'!$H:$H,CA$3),"Warning!",IF('Demand Locations'!CC10=0,"",COUNTIFS('Workers Settings'!$M:$M,$B10,'Workers Settings'!$N:$N,1,'Workers Settings'!$H:$H,CA$3)/'Demand Locations'!CC10)))</f>
        <v/>
      </c>
      <c r="CB10" s="24" t="str">
        <f>IF(OR($B10="",CB$3="",'Demand Locations'!CD10=""),"",IF('Demand Locations'!CD10&lt;COUNTIFS('Workers Settings'!$M:$M,$B10,'Workers Settings'!$N:$N,1,'Workers Settings'!$H:$H,CB$3),"Warning!",IF('Demand Locations'!CD10=0,"",COUNTIFS('Workers Settings'!$M:$M,$B10,'Workers Settings'!$N:$N,1,'Workers Settings'!$H:$H,CB$3)/'Demand Locations'!CD10)))</f>
        <v/>
      </c>
      <c r="CC10" s="24" t="str">
        <f>IF(OR($B10="",CC$3="",'Demand Locations'!CE10=""),"",IF('Demand Locations'!CE10&lt;COUNTIFS('Workers Settings'!$M:$M,$B10,'Workers Settings'!$N:$N,1,'Workers Settings'!$H:$H,CC$3),"Warning!",IF('Demand Locations'!CE10=0,"",COUNTIFS('Workers Settings'!$M:$M,$B10,'Workers Settings'!$N:$N,1,'Workers Settings'!$H:$H,CC$3)/'Demand Locations'!CE10)))</f>
        <v/>
      </c>
      <c r="CD10" s="24" t="str">
        <f>IF(OR($B10="",CD$3="",'Demand Locations'!CF10=""),"",IF('Demand Locations'!CF10&lt;COUNTIFS('Workers Settings'!$M:$M,$B10,'Workers Settings'!$N:$N,1,'Workers Settings'!$H:$H,CD$3),"Warning!",IF('Demand Locations'!CF10=0,"",COUNTIFS('Workers Settings'!$M:$M,$B10,'Workers Settings'!$N:$N,1,'Workers Settings'!$H:$H,CD$3)/'Demand Locations'!CF10)))</f>
        <v/>
      </c>
      <c r="CE10" s="24" t="str">
        <f>IF(OR($B10="",CE$3="",'Demand Locations'!CG10=""),"",IF('Demand Locations'!CG10&lt;COUNTIFS('Workers Settings'!$M:$M,$B10,'Workers Settings'!$N:$N,1,'Workers Settings'!$H:$H,CE$3),"Warning!",IF('Demand Locations'!CG10=0,"",COUNTIFS('Workers Settings'!$M:$M,$B10,'Workers Settings'!$N:$N,1,'Workers Settings'!$H:$H,CE$3)/'Demand Locations'!CG10)))</f>
        <v/>
      </c>
      <c r="CF10" s="24" t="str">
        <f>IF(OR($B10="",CF$3="",'Demand Locations'!CH10=""),"",IF('Demand Locations'!CH10&lt;COUNTIFS('Workers Settings'!$M:$M,$B10,'Workers Settings'!$N:$N,1,'Workers Settings'!$H:$H,CF$3),"Warning!",IF('Demand Locations'!CH10=0,"",COUNTIFS('Workers Settings'!$M:$M,$B10,'Workers Settings'!$N:$N,1,'Workers Settings'!$H:$H,CF$3)/'Demand Locations'!CH10)))</f>
        <v/>
      </c>
      <c r="CG10" s="24" t="str">
        <f>IF(OR($B10="",CG$3="",'Demand Locations'!CI10=""),"",IF('Demand Locations'!CI10&lt;COUNTIFS('Workers Settings'!$M:$M,$B10,'Workers Settings'!$N:$N,1,'Workers Settings'!$H:$H,CG$3),"Warning!",IF('Demand Locations'!CI10=0,"",COUNTIFS('Workers Settings'!$M:$M,$B10,'Workers Settings'!$N:$N,1,'Workers Settings'!$H:$H,CG$3)/'Demand Locations'!CI10)))</f>
        <v/>
      </c>
      <c r="CH10" s="24" t="str">
        <f>IF(OR($B10="",CH$3="",'Demand Locations'!CJ10=""),"",IF('Demand Locations'!CJ10&lt;COUNTIFS('Workers Settings'!$M:$M,$B10,'Workers Settings'!$N:$N,1,'Workers Settings'!$H:$H,CH$3),"Warning!",IF('Demand Locations'!CJ10=0,"",COUNTIFS('Workers Settings'!$M:$M,$B10,'Workers Settings'!$N:$N,1,'Workers Settings'!$H:$H,CH$3)/'Demand Locations'!CJ10)))</f>
        <v/>
      </c>
      <c r="CI10" s="24" t="str">
        <f>IF(OR($B10="",CI$3="",'Demand Locations'!CK10=""),"",IF('Demand Locations'!CK10&lt;COUNTIFS('Workers Settings'!$M:$M,$B10,'Workers Settings'!$N:$N,1,'Workers Settings'!$H:$H,CI$3),"Warning!",IF('Demand Locations'!CK10=0,"",COUNTIFS('Workers Settings'!$M:$M,$B10,'Workers Settings'!$N:$N,1,'Workers Settings'!$H:$H,CI$3)/'Demand Locations'!CK10)))</f>
        <v/>
      </c>
      <c r="CJ10" s="24" t="str">
        <f>IF(OR($B10="",CJ$3="",'Demand Locations'!CL10=""),"",IF('Demand Locations'!CL10&lt;COUNTIFS('Workers Settings'!$M:$M,$B10,'Workers Settings'!$N:$N,1,'Workers Settings'!$H:$H,CJ$3),"Warning!",IF('Demand Locations'!CL10=0,"",COUNTIFS('Workers Settings'!$M:$M,$B10,'Workers Settings'!$N:$N,1,'Workers Settings'!$H:$H,CJ$3)/'Demand Locations'!CL10)))</f>
        <v/>
      </c>
      <c r="CK10" s="24" t="str">
        <f>IF(OR($B10="",CK$3="",'Demand Locations'!CM10=""),"",IF('Demand Locations'!CM10&lt;COUNTIFS('Workers Settings'!$M:$M,$B10,'Workers Settings'!$N:$N,1,'Workers Settings'!$H:$H,CK$3),"Warning!",IF('Demand Locations'!CM10=0,"",COUNTIFS('Workers Settings'!$M:$M,$B10,'Workers Settings'!$N:$N,1,'Workers Settings'!$H:$H,CK$3)/'Demand Locations'!CM10)))</f>
        <v/>
      </c>
      <c r="CL10" s="24" t="str">
        <f>IF(OR($B10="",CL$3="",'Demand Locations'!CN10=""),"",IF('Demand Locations'!CN10&lt;COUNTIFS('Workers Settings'!$M:$M,$B10,'Workers Settings'!$N:$N,1,'Workers Settings'!$H:$H,CL$3),"Warning!",IF('Demand Locations'!CN10=0,"",COUNTIFS('Workers Settings'!$M:$M,$B10,'Workers Settings'!$N:$N,1,'Workers Settings'!$H:$H,CL$3)/'Demand Locations'!CN10)))</f>
        <v/>
      </c>
      <c r="CM10" s="24" t="str">
        <f>IF(OR($B10="",CM$3="",'Demand Locations'!CO10=""),"",IF('Demand Locations'!CO10&lt;COUNTIFS('Workers Settings'!$M:$M,$B10,'Workers Settings'!$N:$N,1,'Workers Settings'!$H:$H,CM$3),"Warning!",IF('Demand Locations'!CO10=0,"",COUNTIFS('Workers Settings'!$M:$M,$B10,'Workers Settings'!$N:$N,1,'Workers Settings'!$H:$H,CM$3)/'Demand Locations'!CO10)))</f>
        <v/>
      </c>
      <c r="CN10" s="24" t="str">
        <f>IF(OR($B10="",CN$3="",'Demand Locations'!CP10=""),"",IF('Demand Locations'!CP10&lt;COUNTIFS('Workers Settings'!$M:$M,$B10,'Workers Settings'!$N:$N,1,'Workers Settings'!$H:$H,CN$3),"Warning!",IF('Demand Locations'!CP10=0,"",COUNTIFS('Workers Settings'!$M:$M,$B10,'Workers Settings'!$N:$N,1,'Workers Settings'!$H:$H,CN$3)/'Demand Locations'!CP10)))</f>
        <v/>
      </c>
      <c r="CO10" s="24" t="str">
        <f>IF(OR($B10="",CO$3="",'Demand Locations'!CQ10=""),"",IF('Demand Locations'!CQ10&lt;COUNTIFS('Workers Settings'!$M:$M,$B10,'Workers Settings'!$N:$N,1,'Workers Settings'!$H:$H,CO$3),"Warning!",IF('Demand Locations'!CQ10=0,"",COUNTIFS('Workers Settings'!$M:$M,$B10,'Workers Settings'!$N:$N,1,'Workers Settings'!$H:$H,CO$3)/'Demand Locations'!CQ10)))</f>
        <v/>
      </c>
      <c r="CP10" s="24" t="str">
        <f>IF(OR($B10="",CP$3="",'Demand Locations'!CR10=""),"",IF('Demand Locations'!CR10&lt;COUNTIFS('Workers Settings'!$M:$M,$B10,'Workers Settings'!$N:$N,1,'Workers Settings'!$H:$H,CP$3),"Warning!",IF('Demand Locations'!CR10=0,"",COUNTIFS('Workers Settings'!$M:$M,$B10,'Workers Settings'!$N:$N,1,'Workers Settings'!$H:$H,CP$3)/'Demand Locations'!CR10)))</f>
        <v/>
      </c>
      <c r="CQ10" s="24" t="str">
        <f>IF(OR($B10="",CQ$3="",'Demand Locations'!CS10=""),"",IF('Demand Locations'!CS10&lt;COUNTIFS('Workers Settings'!$M:$M,$B10,'Workers Settings'!$N:$N,1,'Workers Settings'!$H:$H,CQ$3),"Warning!",IF('Demand Locations'!CS10=0,"",COUNTIFS('Workers Settings'!$M:$M,$B10,'Workers Settings'!$N:$N,1,'Workers Settings'!$H:$H,CQ$3)/'Demand Locations'!CS10)))</f>
        <v/>
      </c>
      <c r="CR10" s="24" t="str">
        <f>IF(OR($B10="",CR$3="",'Demand Locations'!CT10=""),"",IF('Demand Locations'!CT10&lt;COUNTIFS('Workers Settings'!$M:$M,$B10,'Workers Settings'!$N:$N,1,'Workers Settings'!$H:$H,CR$3),"Warning!",IF('Demand Locations'!CT10=0,"",COUNTIFS('Workers Settings'!$M:$M,$B10,'Workers Settings'!$N:$N,1,'Workers Settings'!$H:$H,CR$3)/'Demand Locations'!CT10)))</f>
        <v/>
      </c>
      <c r="CS10" s="24" t="str">
        <f>IF(OR($B10="",CS$3="",'Demand Locations'!CU10=""),"",IF('Demand Locations'!CU10&lt;COUNTIFS('Workers Settings'!$M:$M,$B10,'Workers Settings'!$N:$N,1,'Workers Settings'!$H:$H,CS$3),"Warning!",IF('Demand Locations'!CU10=0,"",COUNTIFS('Workers Settings'!$M:$M,$B10,'Workers Settings'!$N:$N,1,'Workers Settings'!$H:$H,CS$3)/'Demand Locations'!CU10)))</f>
        <v/>
      </c>
      <c r="CT10" s="24" t="str">
        <f>IF(OR($B10="",CT$3="",'Demand Locations'!CV10=""),"",IF('Demand Locations'!CV10&lt;COUNTIFS('Workers Settings'!$M:$M,$B10,'Workers Settings'!$N:$N,1,'Workers Settings'!$H:$H,CT$3),"Warning!",IF('Demand Locations'!CV10=0,"",COUNTIFS('Workers Settings'!$M:$M,$B10,'Workers Settings'!$N:$N,1,'Workers Settings'!$H:$H,CT$3)/'Demand Locations'!CV10)))</f>
        <v/>
      </c>
      <c r="CU10" s="24" t="str">
        <f>IF(OR($B10="",CU$3="",'Demand Locations'!CW10=""),"",IF('Demand Locations'!CW10&lt;COUNTIFS('Workers Settings'!$M:$M,$B10,'Workers Settings'!$N:$N,1,'Workers Settings'!$H:$H,CU$3),"Warning!",IF('Demand Locations'!CW10=0,"",COUNTIFS('Workers Settings'!$M:$M,$B10,'Workers Settings'!$N:$N,1,'Workers Settings'!$H:$H,CU$3)/'Demand Locations'!CW10)))</f>
        <v/>
      </c>
      <c r="CV10" s="24" t="str">
        <f>IF(OR($B10="",CV$3="",'Demand Locations'!CX10=""),"",IF('Demand Locations'!CX10&lt;COUNTIFS('Workers Settings'!$M:$M,$B10,'Workers Settings'!$N:$N,1,'Workers Settings'!$H:$H,CV$3),"Warning!",IF('Demand Locations'!CX10=0,"",COUNTIFS('Workers Settings'!$M:$M,$B10,'Workers Settings'!$N:$N,1,'Workers Settings'!$H:$H,CV$3)/'Demand Locations'!CX10)))</f>
        <v/>
      </c>
      <c r="CW10" s="24" t="str">
        <f>IF(OR($B10="",CW$3="",'Demand Locations'!CY10=""),"",IF('Demand Locations'!CY10&lt;COUNTIFS('Workers Settings'!$M:$M,$B10,'Workers Settings'!$N:$N,1,'Workers Settings'!$H:$H,CW$3),"Warning!",IF('Demand Locations'!CY10=0,"",COUNTIFS('Workers Settings'!$M:$M,$B10,'Workers Settings'!$N:$N,1,'Workers Settings'!$H:$H,CW$3)/'Demand Locations'!CY10)))</f>
        <v/>
      </c>
      <c r="CX10" s="24" t="str">
        <f>IF(OR($B10="",CX$3="",'Demand Locations'!CZ10=""),"",IF('Demand Locations'!CZ10&lt;COUNTIFS('Workers Settings'!$M:$M,$B10,'Workers Settings'!$N:$N,1,'Workers Settings'!$H:$H,CX$3),"Warning!",IF('Demand Locations'!CZ10=0,"",COUNTIFS('Workers Settings'!$M:$M,$B10,'Workers Settings'!$N:$N,1,'Workers Settings'!$H:$H,CX$3)/'Demand Locations'!CZ10)))</f>
        <v/>
      </c>
      <c r="CY10" s="24" t="str">
        <f>IF(OR($B10="",CY$3="",'Demand Locations'!DA10=""),"",IF('Demand Locations'!DA10&lt;COUNTIFS('Workers Settings'!$M:$M,$B10,'Workers Settings'!$N:$N,1,'Workers Settings'!$H:$H,CY$3),"Warning!",IF('Demand Locations'!DA10=0,"",COUNTIFS('Workers Settings'!$M:$M,$B10,'Workers Settings'!$N:$N,1,'Workers Settings'!$H:$H,CY$3)/'Demand Locations'!DA10)))</f>
        <v/>
      </c>
      <c r="CZ10" s="24" t="str">
        <f>IF(OR($B10="",CZ$3="",'Demand Locations'!DB10=""),"",IF('Demand Locations'!DB10&lt;COUNTIFS('Workers Settings'!$M:$M,$B10,'Workers Settings'!$N:$N,1,'Workers Settings'!$H:$H,CZ$3),"Warning!",IF('Demand Locations'!DB10=0,"",COUNTIFS('Workers Settings'!$M:$M,$B10,'Workers Settings'!$N:$N,1,'Workers Settings'!$H:$H,CZ$3)/'Demand Locations'!DB10)))</f>
        <v/>
      </c>
    </row>
    <row r="11" spans="1:104" ht="14.45" x14ac:dyDescent="0.3">
      <c r="A11" s="7">
        <f t="shared" si="0"/>
        <v>7</v>
      </c>
      <c r="B11" s="7" t="str">
        <f>IF('Demand Locations'!B11&lt;&gt;"",'Demand Locations'!B11,"")</f>
        <v>Katavi Region</v>
      </c>
      <c r="C11" s="29">
        <f>IF(B11="","",SUMIFS('Workers Assignments'!Z:Z,'Workers Settings'!M:M,B11,'Workers Settings'!N:N,1))</f>
        <v>0</v>
      </c>
      <c r="D11" s="24" t="str">
        <f>IF(OR(B11="",'Demand Locations'!E11=""),"",IF('Demand Locations'!E11&lt;C11,"Warning!",IF('Demand Locations'!E11=0,"",C11/'Demand Locations'!E11)))</f>
        <v/>
      </c>
      <c r="E11" s="44">
        <f>IF(OR($B11="",E$3="",'Demand Locations'!G11=""),"",IF('Demand Locations'!G11&lt;COUNTIFS('Workers Settings'!$M:$M,$B11,'Workers Settings'!$N:$N,1,'Workers Settings'!$H:$H,E$3),"Warning!",IF('Demand Locations'!G11=0,"",COUNTIFS('Workers Settings'!$M:$M,$B11,'Workers Settings'!$N:$N,1,'Workers Settings'!$H:$H,E$3)/'Demand Locations'!G11)))</f>
        <v>0</v>
      </c>
      <c r="F11" s="24" t="str">
        <f>IF(OR($B11="",F$3="",'Demand Locations'!H11=""),"",IF('Demand Locations'!H11&lt;COUNTIFS('Workers Settings'!$M:$M,$B11,'Workers Settings'!$N:$N,1,'Workers Settings'!$H:$H,F$3),"Warning!",IF('Demand Locations'!H11=0,"",COUNTIFS('Workers Settings'!$M:$M,$B11,'Workers Settings'!$N:$N,1,'Workers Settings'!$H:$H,F$3)/'Demand Locations'!H11)))</f>
        <v/>
      </c>
      <c r="G11" s="24" t="str">
        <f>IF(OR($B11="",G$3="",'Demand Locations'!I11=""),"",IF('Demand Locations'!I11&lt;COUNTIFS('Workers Settings'!$M:$M,$B11,'Workers Settings'!$N:$N,1,'Workers Settings'!$H:$H,G$3),"Warning!",IF('Demand Locations'!I11=0,"",COUNTIFS('Workers Settings'!$M:$M,$B11,'Workers Settings'!$N:$N,1,'Workers Settings'!$H:$H,G$3)/'Demand Locations'!I11)))</f>
        <v/>
      </c>
      <c r="H11" s="24">
        <f>IF(OR($B11="",H$3="",'Demand Locations'!J11=""),"",IF('Demand Locations'!J11&lt;COUNTIFS('Workers Settings'!$M:$M,$B11,'Workers Settings'!$N:$N,1,'Workers Settings'!$H:$H,H$3),"Warning!",IF('Demand Locations'!J11=0,"",COUNTIFS('Workers Settings'!$M:$M,$B11,'Workers Settings'!$N:$N,1,'Workers Settings'!$H:$H,H$3)/'Demand Locations'!J11)))</f>
        <v>0</v>
      </c>
      <c r="I11" s="24">
        <f>IF(OR($B11="",I$3="",'Demand Locations'!K11=""),"",IF('Demand Locations'!K11&lt;COUNTIFS('Workers Settings'!$M:$M,$B11,'Workers Settings'!$N:$N,1,'Workers Settings'!$H:$H,I$3),"Warning!",IF('Demand Locations'!K11=0,"",COUNTIFS('Workers Settings'!$M:$M,$B11,'Workers Settings'!$N:$N,1,'Workers Settings'!$H:$H,I$3)/'Demand Locations'!K11)))</f>
        <v>0</v>
      </c>
      <c r="J11" s="24">
        <f>IF(OR($B11="",J$3="",'Demand Locations'!L11=""),"",IF('Demand Locations'!L11&lt;COUNTIFS('Workers Settings'!$M:$M,$B11,'Workers Settings'!$N:$N,1,'Workers Settings'!$H:$H,J$3),"Warning!",IF('Demand Locations'!L11=0,"",COUNTIFS('Workers Settings'!$M:$M,$B11,'Workers Settings'!$N:$N,1,'Workers Settings'!$H:$H,J$3)/'Demand Locations'!L11)))</f>
        <v>0</v>
      </c>
      <c r="K11" s="24">
        <f>IF(OR($B11="",K$3="",'Demand Locations'!M11=""),"",IF('Demand Locations'!M11&lt;COUNTIFS('Workers Settings'!$M:$M,$B11,'Workers Settings'!$N:$N,1,'Workers Settings'!$H:$H,K$3),"Warning!",IF('Demand Locations'!M11=0,"",COUNTIFS('Workers Settings'!$M:$M,$B11,'Workers Settings'!$N:$N,1,'Workers Settings'!$H:$H,K$3)/'Demand Locations'!M11)))</f>
        <v>0</v>
      </c>
      <c r="L11" s="24">
        <f>IF(OR($B11="",L$3="",'Demand Locations'!N11=""),"",IF('Demand Locations'!N11&lt;COUNTIFS('Workers Settings'!$M:$M,$B11,'Workers Settings'!$N:$N,1,'Workers Settings'!$H:$H,L$3),"Warning!",IF('Demand Locations'!N11=0,"",COUNTIFS('Workers Settings'!$M:$M,$B11,'Workers Settings'!$N:$N,1,'Workers Settings'!$H:$H,L$3)/'Demand Locations'!N11)))</f>
        <v>0</v>
      </c>
      <c r="M11" s="24">
        <f>IF(OR($B11="",M$3="",'Demand Locations'!O11=""),"",IF('Demand Locations'!O11&lt;COUNTIFS('Workers Settings'!$M:$M,$B11,'Workers Settings'!$N:$N,1,'Workers Settings'!$H:$H,M$3),"Warning!",IF('Demand Locations'!O11=0,"",COUNTIFS('Workers Settings'!$M:$M,$B11,'Workers Settings'!$N:$N,1,'Workers Settings'!$H:$H,M$3)/'Demand Locations'!O11)))</f>
        <v>0</v>
      </c>
      <c r="N11" s="24">
        <f>IF(OR($B11="",N$3="",'Demand Locations'!P11=""),"",IF('Demand Locations'!P11&lt;COUNTIFS('Workers Settings'!$M:$M,$B11,'Workers Settings'!$N:$N,1,'Workers Settings'!$H:$H,N$3),"Warning!",IF('Demand Locations'!P11=0,"",COUNTIFS('Workers Settings'!$M:$M,$B11,'Workers Settings'!$N:$N,1,'Workers Settings'!$H:$H,N$3)/'Demand Locations'!P11)))</f>
        <v>0</v>
      </c>
      <c r="O11" s="24">
        <f>IF(OR($B11="",O$3="",'Demand Locations'!Q11=""),"",IF('Demand Locations'!Q11&lt;COUNTIFS('Workers Settings'!$M:$M,$B11,'Workers Settings'!$N:$N,1,'Workers Settings'!$H:$H,O$3),"Warning!",IF('Demand Locations'!Q11=0,"",COUNTIFS('Workers Settings'!$M:$M,$B11,'Workers Settings'!$N:$N,1,'Workers Settings'!$H:$H,O$3)/'Demand Locations'!Q11)))</f>
        <v>0</v>
      </c>
      <c r="P11" s="24">
        <f>IF(OR($B11="",P$3="",'Demand Locations'!R11=""),"",IF('Demand Locations'!R11&lt;COUNTIFS('Workers Settings'!$M:$M,$B11,'Workers Settings'!$N:$N,1,'Workers Settings'!$H:$H,P$3),"Warning!",IF('Demand Locations'!R11=0,"",COUNTIFS('Workers Settings'!$M:$M,$B11,'Workers Settings'!$N:$N,1,'Workers Settings'!$H:$H,P$3)/'Demand Locations'!R11)))</f>
        <v>0</v>
      </c>
      <c r="Q11" s="24">
        <f>IF(OR($B11="",Q$3="",'Demand Locations'!S11=""),"",IF('Demand Locations'!S11&lt;COUNTIFS('Workers Settings'!$M:$M,$B11,'Workers Settings'!$N:$N,1,'Workers Settings'!$H:$H,Q$3),"Warning!",IF('Demand Locations'!S11=0,"",COUNTIFS('Workers Settings'!$M:$M,$B11,'Workers Settings'!$N:$N,1,'Workers Settings'!$H:$H,Q$3)/'Demand Locations'!S11)))</f>
        <v>0</v>
      </c>
      <c r="R11" s="24" t="str">
        <f>IF(OR($B11="",R$3="",'Demand Locations'!T11=""),"",IF('Demand Locations'!T11&lt;COUNTIFS('Workers Settings'!$M:$M,$B11,'Workers Settings'!$N:$N,1,'Workers Settings'!$H:$H,R$3),"Warning!",IF('Demand Locations'!T11=0,"",COUNTIFS('Workers Settings'!$M:$M,$B11,'Workers Settings'!$N:$N,1,'Workers Settings'!$H:$H,R$3)/'Demand Locations'!T11)))</f>
        <v/>
      </c>
      <c r="S11" s="24" t="str">
        <f>IF(OR($B11="",S$3="",'Demand Locations'!U11=""),"",IF('Demand Locations'!U11&lt;COUNTIFS('Workers Settings'!$M:$M,$B11,'Workers Settings'!$N:$N,1,'Workers Settings'!$H:$H,S$3),"Warning!",IF('Demand Locations'!U11=0,"",COUNTIFS('Workers Settings'!$M:$M,$B11,'Workers Settings'!$N:$N,1,'Workers Settings'!$H:$H,S$3)/'Demand Locations'!U11)))</f>
        <v/>
      </c>
      <c r="T11" s="24">
        <f>IF(OR($B11="",T$3="",'Demand Locations'!V11=""),"",IF('Demand Locations'!V11&lt;COUNTIFS('Workers Settings'!$M:$M,$B11,'Workers Settings'!$N:$N,1,'Workers Settings'!$H:$H,T$3),"Warning!",IF('Demand Locations'!V11=0,"",COUNTIFS('Workers Settings'!$M:$M,$B11,'Workers Settings'!$N:$N,1,'Workers Settings'!$H:$H,T$3)/'Demand Locations'!V11)))</f>
        <v>0</v>
      </c>
      <c r="U11" s="24" t="str">
        <f>IF(OR($B11="",U$3="",'Demand Locations'!W11=""),"",IF('Demand Locations'!W11&lt;COUNTIFS('Workers Settings'!$M:$M,$B11,'Workers Settings'!$N:$N,1,'Workers Settings'!$H:$H,U$3),"Warning!",IF('Demand Locations'!W11=0,"",COUNTIFS('Workers Settings'!$M:$M,$B11,'Workers Settings'!$N:$N,1,'Workers Settings'!$H:$H,U$3)/'Demand Locations'!W11)))</f>
        <v/>
      </c>
      <c r="V11" s="24">
        <f>IF(OR($B11="",V$3="",'Demand Locations'!X11=""),"",IF('Demand Locations'!X11&lt;COUNTIFS('Workers Settings'!$M:$M,$B11,'Workers Settings'!$N:$N,1,'Workers Settings'!$H:$H,V$3),"Warning!",IF('Demand Locations'!X11=0,"",COUNTIFS('Workers Settings'!$M:$M,$B11,'Workers Settings'!$N:$N,1,'Workers Settings'!$H:$H,V$3)/'Demand Locations'!X11)))</f>
        <v>0</v>
      </c>
      <c r="W11" s="24" t="str">
        <f>IF(OR($B11="",W$3="",'Demand Locations'!Y11=""),"",IF('Demand Locations'!Y11&lt;COUNTIFS('Workers Settings'!$M:$M,$B11,'Workers Settings'!$N:$N,1,'Workers Settings'!$H:$H,W$3),"Warning!",IF('Demand Locations'!Y11=0,"",COUNTIFS('Workers Settings'!$M:$M,$B11,'Workers Settings'!$N:$N,1,'Workers Settings'!$H:$H,W$3)/'Demand Locations'!Y11)))</f>
        <v/>
      </c>
      <c r="X11" s="24" t="str">
        <f>IF(OR($B11="",X$3="",'Demand Locations'!Z11=""),"",IF('Demand Locations'!Z11&lt;COUNTIFS('Workers Settings'!$M:$M,$B11,'Workers Settings'!$N:$N,1,'Workers Settings'!$H:$H,X$3),"Warning!",IF('Demand Locations'!Z11=0,"",COUNTIFS('Workers Settings'!$M:$M,$B11,'Workers Settings'!$N:$N,1,'Workers Settings'!$H:$H,X$3)/'Demand Locations'!Z11)))</f>
        <v/>
      </c>
      <c r="Y11" s="24" t="str">
        <f>IF(OR($B11="",Y$3="",'Demand Locations'!AA11=""),"",IF('Demand Locations'!AA11&lt;COUNTIFS('Workers Settings'!$M:$M,$B11,'Workers Settings'!$N:$N,1,'Workers Settings'!$H:$H,Y$3),"Warning!",IF('Demand Locations'!AA11=0,"",COUNTIFS('Workers Settings'!$M:$M,$B11,'Workers Settings'!$N:$N,1,'Workers Settings'!$H:$H,Y$3)/'Demand Locations'!AA11)))</f>
        <v/>
      </c>
      <c r="Z11" s="24" t="str">
        <f>IF(OR($B11="",Z$3="",'Demand Locations'!AB11=""),"",IF('Demand Locations'!AB11&lt;COUNTIFS('Workers Settings'!$M:$M,$B11,'Workers Settings'!$N:$N,1,'Workers Settings'!$H:$H,Z$3),"Warning!",IF('Demand Locations'!AB11=0,"",COUNTIFS('Workers Settings'!$M:$M,$B11,'Workers Settings'!$N:$N,1,'Workers Settings'!$H:$H,Z$3)/'Demand Locations'!AB11)))</f>
        <v/>
      </c>
      <c r="AA11" s="24" t="str">
        <f>IF(OR($B11="",AA$3="",'Demand Locations'!AC11=""),"",IF('Demand Locations'!AC11&lt;COUNTIFS('Workers Settings'!$M:$M,$B11,'Workers Settings'!$N:$N,1,'Workers Settings'!$H:$H,AA$3),"Warning!",IF('Demand Locations'!AC11=0,"",COUNTIFS('Workers Settings'!$M:$M,$B11,'Workers Settings'!$N:$N,1,'Workers Settings'!$H:$H,AA$3)/'Demand Locations'!AC11)))</f>
        <v/>
      </c>
      <c r="AB11" s="24" t="str">
        <f>IF(OR($B11="",AB$3="",'Demand Locations'!AD11=""),"",IF('Demand Locations'!AD11&lt;COUNTIFS('Workers Settings'!$M:$M,$B11,'Workers Settings'!$N:$N,1,'Workers Settings'!$H:$H,AB$3),"Warning!",IF('Demand Locations'!AD11=0,"",COUNTIFS('Workers Settings'!$M:$M,$B11,'Workers Settings'!$N:$N,1,'Workers Settings'!$H:$H,AB$3)/'Demand Locations'!AD11)))</f>
        <v/>
      </c>
      <c r="AC11" s="24" t="str">
        <f>IF(OR($B11="",AC$3="",'Demand Locations'!AE11=""),"",IF('Demand Locations'!AE11&lt;COUNTIFS('Workers Settings'!$M:$M,$B11,'Workers Settings'!$N:$N,1,'Workers Settings'!$H:$H,AC$3),"Warning!",IF('Demand Locations'!AE11=0,"",COUNTIFS('Workers Settings'!$M:$M,$B11,'Workers Settings'!$N:$N,1,'Workers Settings'!$H:$H,AC$3)/'Demand Locations'!AE11)))</f>
        <v/>
      </c>
      <c r="AD11" s="24" t="str">
        <f>IF(OR($B11="",AD$3="",'Demand Locations'!AF11=""),"",IF('Demand Locations'!AF11&lt;COUNTIFS('Workers Settings'!$M:$M,$B11,'Workers Settings'!$N:$N,1,'Workers Settings'!$H:$H,AD$3),"Warning!",IF('Demand Locations'!AF11=0,"",COUNTIFS('Workers Settings'!$M:$M,$B11,'Workers Settings'!$N:$N,1,'Workers Settings'!$H:$H,AD$3)/'Demand Locations'!AF11)))</f>
        <v/>
      </c>
      <c r="AE11" s="24" t="str">
        <f>IF(OR($B11="",AE$3="",'Demand Locations'!AG11=""),"",IF('Demand Locations'!AG11&lt;COUNTIFS('Workers Settings'!$M:$M,$B11,'Workers Settings'!$N:$N,1,'Workers Settings'!$H:$H,AE$3),"Warning!",IF('Demand Locations'!AG11=0,"",COUNTIFS('Workers Settings'!$M:$M,$B11,'Workers Settings'!$N:$N,1,'Workers Settings'!$H:$H,AE$3)/'Demand Locations'!AG11)))</f>
        <v/>
      </c>
      <c r="AF11" s="24" t="str">
        <f>IF(OR($B11="",AF$3="",'Demand Locations'!AH11=""),"",IF('Demand Locations'!AH11&lt;COUNTIFS('Workers Settings'!$M:$M,$B11,'Workers Settings'!$N:$N,1,'Workers Settings'!$H:$H,AF$3),"Warning!",IF('Demand Locations'!AH11=0,"",COUNTIFS('Workers Settings'!$M:$M,$B11,'Workers Settings'!$N:$N,1,'Workers Settings'!$H:$H,AF$3)/'Demand Locations'!AH11)))</f>
        <v/>
      </c>
      <c r="AG11" s="24" t="str">
        <f>IF(OR($B11="",AG$3="",'Demand Locations'!AI11=""),"",IF('Demand Locations'!AI11&lt;COUNTIFS('Workers Settings'!$M:$M,$B11,'Workers Settings'!$N:$N,1,'Workers Settings'!$H:$H,AG$3),"Warning!",IF('Demand Locations'!AI11=0,"",COUNTIFS('Workers Settings'!$M:$M,$B11,'Workers Settings'!$N:$N,1,'Workers Settings'!$H:$H,AG$3)/'Demand Locations'!AI11)))</f>
        <v/>
      </c>
      <c r="AH11" s="24" t="str">
        <f>IF(OR($B11="",AH$3="",'Demand Locations'!AJ11=""),"",IF('Demand Locations'!AJ11&lt;COUNTIFS('Workers Settings'!$M:$M,$B11,'Workers Settings'!$N:$N,1,'Workers Settings'!$H:$H,AH$3),"Warning!",IF('Demand Locations'!AJ11=0,"",COUNTIFS('Workers Settings'!$M:$M,$B11,'Workers Settings'!$N:$N,1,'Workers Settings'!$H:$H,AH$3)/'Demand Locations'!AJ11)))</f>
        <v/>
      </c>
      <c r="AI11" s="24" t="str">
        <f>IF(OR($B11="",AI$3="",'Demand Locations'!AK11=""),"",IF('Demand Locations'!AK11&lt;COUNTIFS('Workers Settings'!$M:$M,$B11,'Workers Settings'!$N:$N,1,'Workers Settings'!$H:$H,AI$3),"Warning!",IF('Demand Locations'!AK11=0,"",COUNTIFS('Workers Settings'!$M:$M,$B11,'Workers Settings'!$N:$N,1,'Workers Settings'!$H:$H,AI$3)/'Demand Locations'!AK11)))</f>
        <v/>
      </c>
      <c r="AJ11" s="24" t="str">
        <f>IF(OR($B11="",AJ$3="",'Demand Locations'!AL11=""),"",IF('Demand Locations'!AL11&lt;COUNTIFS('Workers Settings'!$M:$M,$B11,'Workers Settings'!$N:$N,1,'Workers Settings'!$H:$H,AJ$3),"Warning!",IF('Demand Locations'!AL11=0,"",COUNTIFS('Workers Settings'!$M:$M,$B11,'Workers Settings'!$N:$N,1,'Workers Settings'!$H:$H,AJ$3)/'Demand Locations'!AL11)))</f>
        <v/>
      </c>
      <c r="AK11" s="24" t="str">
        <f>IF(OR($B11="",AK$3="",'Demand Locations'!AM11=""),"",IF('Demand Locations'!AM11&lt;COUNTIFS('Workers Settings'!$M:$M,$B11,'Workers Settings'!$N:$N,1,'Workers Settings'!$H:$H,AK$3),"Warning!",IF('Demand Locations'!AM11=0,"",COUNTIFS('Workers Settings'!$M:$M,$B11,'Workers Settings'!$N:$N,1,'Workers Settings'!$H:$H,AK$3)/'Demand Locations'!AM11)))</f>
        <v/>
      </c>
      <c r="AL11" s="24" t="str">
        <f>IF(OR($B11="",AL$3="",'Demand Locations'!AN11=""),"",IF('Demand Locations'!AN11&lt;COUNTIFS('Workers Settings'!$M:$M,$B11,'Workers Settings'!$N:$N,1,'Workers Settings'!$H:$H,AL$3),"Warning!",IF('Demand Locations'!AN11=0,"",COUNTIFS('Workers Settings'!$M:$M,$B11,'Workers Settings'!$N:$N,1,'Workers Settings'!$H:$H,AL$3)/'Demand Locations'!AN11)))</f>
        <v/>
      </c>
      <c r="AM11" s="24" t="str">
        <f>IF(OR($B11="",AM$3="",'Demand Locations'!AO11=""),"",IF('Demand Locations'!AO11&lt;COUNTIFS('Workers Settings'!$M:$M,$B11,'Workers Settings'!$N:$N,1,'Workers Settings'!$H:$H,AM$3),"Warning!",IF('Demand Locations'!AO11=0,"",COUNTIFS('Workers Settings'!$M:$M,$B11,'Workers Settings'!$N:$N,1,'Workers Settings'!$H:$H,AM$3)/'Demand Locations'!AO11)))</f>
        <v/>
      </c>
      <c r="AN11" s="24" t="str">
        <f>IF(OR($B11="",AN$3="",'Demand Locations'!AP11=""),"",IF('Demand Locations'!AP11&lt;COUNTIFS('Workers Settings'!$M:$M,$B11,'Workers Settings'!$N:$N,1,'Workers Settings'!$H:$H,AN$3),"Warning!",IF('Demand Locations'!AP11=0,"",COUNTIFS('Workers Settings'!$M:$M,$B11,'Workers Settings'!$N:$N,1,'Workers Settings'!$H:$H,AN$3)/'Demand Locations'!AP11)))</f>
        <v/>
      </c>
      <c r="AO11" s="24" t="str">
        <f>IF(OR($B11="",AO$3="",'Demand Locations'!AQ11=""),"",IF('Demand Locations'!AQ11&lt;COUNTIFS('Workers Settings'!$M:$M,$B11,'Workers Settings'!$N:$N,1,'Workers Settings'!$H:$H,AO$3),"Warning!",IF('Demand Locations'!AQ11=0,"",COUNTIFS('Workers Settings'!$M:$M,$B11,'Workers Settings'!$N:$N,1,'Workers Settings'!$H:$H,AO$3)/'Demand Locations'!AQ11)))</f>
        <v/>
      </c>
      <c r="AP11" s="24" t="str">
        <f>IF(OR($B11="",AP$3="",'Demand Locations'!AR11=""),"",IF('Demand Locations'!AR11&lt;COUNTIFS('Workers Settings'!$M:$M,$B11,'Workers Settings'!$N:$N,1,'Workers Settings'!$H:$H,AP$3),"Warning!",IF('Demand Locations'!AR11=0,"",COUNTIFS('Workers Settings'!$M:$M,$B11,'Workers Settings'!$N:$N,1,'Workers Settings'!$H:$H,AP$3)/'Demand Locations'!AR11)))</f>
        <v/>
      </c>
      <c r="AQ11" s="24" t="str">
        <f>IF(OR($B11="",AQ$3="",'Demand Locations'!AS11=""),"",IF('Demand Locations'!AS11&lt;COUNTIFS('Workers Settings'!$M:$M,$B11,'Workers Settings'!$N:$N,1,'Workers Settings'!$H:$H,AQ$3),"Warning!",IF('Demand Locations'!AS11=0,"",COUNTIFS('Workers Settings'!$M:$M,$B11,'Workers Settings'!$N:$N,1,'Workers Settings'!$H:$H,AQ$3)/'Demand Locations'!AS11)))</f>
        <v/>
      </c>
      <c r="AR11" s="24" t="str">
        <f>IF(OR($B11="",AR$3="",'Demand Locations'!AT11=""),"",IF('Demand Locations'!AT11&lt;COUNTIFS('Workers Settings'!$M:$M,$B11,'Workers Settings'!$N:$N,1,'Workers Settings'!$H:$H,AR$3),"Warning!",IF('Demand Locations'!AT11=0,"",COUNTIFS('Workers Settings'!$M:$M,$B11,'Workers Settings'!$N:$N,1,'Workers Settings'!$H:$H,AR$3)/'Demand Locations'!AT11)))</f>
        <v/>
      </c>
      <c r="AS11" s="24" t="str">
        <f>IF(OR($B11="",AS$3="",'Demand Locations'!AU11=""),"",IF('Demand Locations'!AU11&lt;COUNTIFS('Workers Settings'!$M:$M,$B11,'Workers Settings'!$N:$N,1,'Workers Settings'!$H:$H,AS$3),"Warning!",IF('Demand Locations'!AU11=0,"",COUNTIFS('Workers Settings'!$M:$M,$B11,'Workers Settings'!$N:$N,1,'Workers Settings'!$H:$H,AS$3)/'Demand Locations'!AU11)))</f>
        <v/>
      </c>
      <c r="AT11" s="24" t="str">
        <f>IF(OR($B11="",AT$3="",'Demand Locations'!AV11=""),"",IF('Demand Locations'!AV11&lt;COUNTIFS('Workers Settings'!$M:$M,$B11,'Workers Settings'!$N:$N,1,'Workers Settings'!$H:$H,AT$3),"Warning!",IF('Demand Locations'!AV11=0,"",COUNTIFS('Workers Settings'!$M:$M,$B11,'Workers Settings'!$N:$N,1,'Workers Settings'!$H:$H,AT$3)/'Demand Locations'!AV11)))</f>
        <v/>
      </c>
      <c r="AU11" s="24" t="str">
        <f>IF(OR($B11="",AU$3="",'Demand Locations'!AW11=""),"",IF('Demand Locations'!AW11&lt;COUNTIFS('Workers Settings'!$M:$M,$B11,'Workers Settings'!$N:$N,1,'Workers Settings'!$H:$H,AU$3),"Warning!",IF('Demand Locations'!AW11=0,"",COUNTIFS('Workers Settings'!$M:$M,$B11,'Workers Settings'!$N:$N,1,'Workers Settings'!$H:$H,AU$3)/'Demand Locations'!AW11)))</f>
        <v/>
      </c>
      <c r="AV11" s="24" t="str">
        <f>IF(OR($B11="",AV$3="",'Demand Locations'!AX11=""),"",IF('Demand Locations'!AX11&lt;COUNTIFS('Workers Settings'!$M:$M,$B11,'Workers Settings'!$N:$N,1,'Workers Settings'!$H:$H,AV$3),"Warning!",IF('Demand Locations'!AX11=0,"",COUNTIFS('Workers Settings'!$M:$M,$B11,'Workers Settings'!$N:$N,1,'Workers Settings'!$H:$H,AV$3)/'Demand Locations'!AX11)))</f>
        <v/>
      </c>
      <c r="AW11" s="24" t="str">
        <f>IF(OR($B11="",AW$3="",'Demand Locations'!AY11=""),"",IF('Demand Locations'!AY11&lt;COUNTIFS('Workers Settings'!$M:$M,$B11,'Workers Settings'!$N:$N,1,'Workers Settings'!$H:$H,AW$3),"Warning!",IF('Demand Locations'!AY11=0,"",COUNTIFS('Workers Settings'!$M:$M,$B11,'Workers Settings'!$N:$N,1,'Workers Settings'!$H:$H,AW$3)/'Demand Locations'!AY11)))</f>
        <v/>
      </c>
      <c r="AX11" s="24" t="str">
        <f>IF(OR($B11="",AX$3="",'Demand Locations'!AZ11=""),"",IF('Demand Locations'!AZ11&lt;COUNTIFS('Workers Settings'!$M:$M,$B11,'Workers Settings'!$N:$N,1,'Workers Settings'!$H:$H,AX$3),"Warning!",IF('Demand Locations'!AZ11=0,"",COUNTIFS('Workers Settings'!$M:$M,$B11,'Workers Settings'!$N:$N,1,'Workers Settings'!$H:$H,AX$3)/'Demand Locations'!AZ11)))</f>
        <v/>
      </c>
      <c r="AY11" s="24" t="str">
        <f>IF(OR($B11="",AY$3="",'Demand Locations'!BA11=""),"",IF('Demand Locations'!BA11&lt;COUNTIFS('Workers Settings'!$M:$M,$B11,'Workers Settings'!$N:$N,1,'Workers Settings'!$H:$H,AY$3),"Warning!",IF('Demand Locations'!BA11=0,"",COUNTIFS('Workers Settings'!$M:$M,$B11,'Workers Settings'!$N:$N,1,'Workers Settings'!$H:$H,AY$3)/'Demand Locations'!BA11)))</f>
        <v/>
      </c>
      <c r="AZ11" s="24" t="str">
        <f>IF(OR($B11="",AZ$3="",'Demand Locations'!BB11=""),"",IF('Demand Locations'!BB11&lt;COUNTIFS('Workers Settings'!$M:$M,$B11,'Workers Settings'!$N:$N,1,'Workers Settings'!$H:$H,AZ$3),"Warning!",IF('Demand Locations'!BB11=0,"",COUNTIFS('Workers Settings'!$M:$M,$B11,'Workers Settings'!$N:$N,1,'Workers Settings'!$H:$H,AZ$3)/'Demand Locations'!BB11)))</f>
        <v/>
      </c>
      <c r="BA11" s="24" t="str">
        <f>IF(OR($B11="",BA$3="",'Demand Locations'!BC11=""),"",IF('Demand Locations'!BC11&lt;COUNTIFS('Workers Settings'!$M:$M,$B11,'Workers Settings'!$N:$N,1,'Workers Settings'!$H:$H,BA$3),"Warning!",IF('Demand Locations'!BC11=0,"",COUNTIFS('Workers Settings'!$M:$M,$B11,'Workers Settings'!$N:$N,1,'Workers Settings'!$H:$H,BA$3)/'Demand Locations'!BC11)))</f>
        <v/>
      </c>
      <c r="BB11" s="24" t="str">
        <f>IF(OR($B11="",BB$3="",'Demand Locations'!BD11=""),"",IF('Demand Locations'!BD11&lt;COUNTIFS('Workers Settings'!$M:$M,$B11,'Workers Settings'!$N:$N,1,'Workers Settings'!$H:$H,BB$3),"Warning!",IF('Demand Locations'!BD11=0,"",COUNTIFS('Workers Settings'!$M:$M,$B11,'Workers Settings'!$N:$N,1,'Workers Settings'!$H:$H,BB$3)/'Demand Locations'!BD11)))</f>
        <v/>
      </c>
      <c r="BC11" s="24" t="str">
        <f>IF(OR($B11="",BC$3="",'Demand Locations'!BE11=""),"",IF('Demand Locations'!BE11&lt;COUNTIFS('Workers Settings'!$M:$M,$B11,'Workers Settings'!$N:$N,1,'Workers Settings'!$H:$H,BC$3),"Warning!",IF('Demand Locations'!BE11=0,"",COUNTIFS('Workers Settings'!$M:$M,$B11,'Workers Settings'!$N:$N,1,'Workers Settings'!$H:$H,BC$3)/'Demand Locations'!BE11)))</f>
        <v/>
      </c>
      <c r="BD11" s="24" t="str">
        <f>IF(OR($B11="",BD$3="",'Demand Locations'!BF11=""),"",IF('Demand Locations'!BF11&lt;COUNTIFS('Workers Settings'!$M:$M,$B11,'Workers Settings'!$N:$N,1,'Workers Settings'!$H:$H,BD$3),"Warning!",IF('Demand Locations'!BF11=0,"",COUNTIFS('Workers Settings'!$M:$M,$B11,'Workers Settings'!$N:$N,1,'Workers Settings'!$H:$H,BD$3)/'Demand Locations'!BF11)))</f>
        <v/>
      </c>
      <c r="BE11" s="24" t="str">
        <f>IF(OR($B11="",BE$3="",'Demand Locations'!BG11=""),"",IF('Demand Locations'!BG11&lt;COUNTIFS('Workers Settings'!$M:$M,$B11,'Workers Settings'!$N:$N,1,'Workers Settings'!$H:$H,BE$3),"Warning!",IF('Demand Locations'!BG11=0,"",COUNTIFS('Workers Settings'!$M:$M,$B11,'Workers Settings'!$N:$N,1,'Workers Settings'!$H:$H,BE$3)/'Demand Locations'!BG11)))</f>
        <v/>
      </c>
      <c r="BF11" s="24" t="str">
        <f>IF(OR($B11="",BF$3="",'Demand Locations'!BH11=""),"",IF('Demand Locations'!BH11&lt;COUNTIFS('Workers Settings'!$M:$M,$B11,'Workers Settings'!$N:$N,1,'Workers Settings'!$H:$H,BF$3),"Warning!",IF('Demand Locations'!BH11=0,"",COUNTIFS('Workers Settings'!$M:$M,$B11,'Workers Settings'!$N:$N,1,'Workers Settings'!$H:$H,BF$3)/'Demand Locations'!BH11)))</f>
        <v/>
      </c>
      <c r="BG11" s="24" t="str">
        <f>IF(OR($B11="",BG$3="",'Demand Locations'!BI11=""),"",IF('Demand Locations'!BI11&lt;COUNTIFS('Workers Settings'!$M:$M,$B11,'Workers Settings'!$N:$N,1,'Workers Settings'!$H:$H,BG$3),"Warning!",IF('Demand Locations'!BI11=0,"",COUNTIFS('Workers Settings'!$M:$M,$B11,'Workers Settings'!$N:$N,1,'Workers Settings'!$H:$H,BG$3)/'Demand Locations'!BI11)))</f>
        <v/>
      </c>
      <c r="BH11" s="24" t="str">
        <f>IF(OR($B11="",BH$3="",'Demand Locations'!BJ11=""),"",IF('Demand Locations'!BJ11&lt;COUNTIFS('Workers Settings'!$M:$M,$B11,'Workers Settings'!$N:$N,1,'Workers Settings'!$H:$H,BH$3),"Warning!",IF('Demand Locations'!BJ11=0,"",COUNTIFS('Workers Settings'!$M:$M,$B11,'Workers Settings'!$N:$N,1,'Workers Settings'!$H:$H,BH$3)/'Demand Locations'!BJ11)))</f>
        <v/>
      </c>
      <c r="BI11" s="24" t="str">
        <f>IF(OR($B11="",BI$3="",'Demand Locations'!BK11=""),"",IF('Demand Locations'!BK11&lt;COUNTIFS('Workers Settings'!$M:$M,$B11,'Workers Settings'!$N:$N,1,'Workers Settings'!$H:$H,BI$3),"Warning!",IF('Demand Locations'!BK11=0,"",COUNTIFS('Workers Settings'!$M:$M,$B11,'Workers Settings'!$N:$N,1,'Workers Settings'!$H:$H,BI$3)/'Demand Locations'!BK11)))</f>
        <v/>
      </c>
      <c r="BJ11" s="24" t="str">
        <f>IF(OR($B11="",BJ$3="",'Demand Locations'!BL11=""),"",IF('Demand Locations'!BL11&lt;COUNTIFS('Workers Settings'!$M:$M,$B11,'Workers Settings'!$N:$N,1,'Workers Settings'!$H:$H,BJ$3),"Warning!",IF('Demand Locations'!BL11=0,"",COUNTIFS('Workers Settings'!$M:$M,$B11,'Workers Settings'!$N:$N,1,'Workers Settings'!$H:$H,BJ$3)/'Demand Locations'!BL11)))</f>
        <v/>
      </c>
      <c r="BK11" s="24" t="str">
        <f>IF(OR($B11="",BK$3="",'Demand Locations'!BM11=""),"",IF('Demand Locations'!BM11&lt;COUNTIFS('Workers Settings'!$M:$M,$B11,'Workers Settings'!$N:$N,1,'Workers Settings'!$H:$H,BK$3),"Warning!",IF('Demand Locations'!BM11=0,"",COUNTIFS('Workers Settings'!$M:$M,$B11,'Workers Settings'!$N:$N,1,'Workers Settings'!$H:$H,BK$3)/'Demand Locations'!BM11)))</f>
        <v/>
      </c>
      <c r="BL11" s="24" t="str">
        <f>IF(OR($B11="",BL$3="",'Demand Locations'!BN11=""),"",IF('Demand Locations'!BN11&lt;COUNTIFS('Workers Settings'!$M:$M,$B11,'Workers Settings'!$N:$N,1,'Workers Settings'!$H:$H,BL$3),"Warning!",IF('Demand Locations'!BN11=0,"",COUNTIFS('Workers Settings'!$M:$M,$B11,'Workers Settings'!$N:$N,1,'Workers Settings'!$H:$H,BL$3)/'Demand Locations'!BN11)))</f>
        <v/>
      </c>
      <c r="BM11" s="24" t="str">
        <f>IF(OR($B11="",BM$3="",'Demand Locations'!BO11=""),"",IF('Demand Locations'!BO11&lt;COUNTIFS('Workers Settings'!$M:$M,$B11,'Workers Settings'!$N:$N,1,'Workers Settings'!$H:$H,BM$3),"Warning!",IF('Demand Locations'!BO11=0,"",COUNTIFS('Workers Settings'!$M:$M,$B11,'Workers Settings'!$N:$N,1,'Workers Settings'!$H:$H,BM$3)/'Demand Locations'!BO11)))</f>
        <v/>
      </c>
      <c r="BN11" s="24" t="str">
        <f>IF(OR($B11="",BN$3="",'Demand Locations'!BP11=""),"",IF('Demand Locations'!BP11&lt;COUNTIFS('Workers Settings'!$M:$M,$B11,'Workers Settings'!$N:$N,1,'Workers Settings'!$H:$H,BN$3),"Warning!",IF('Demand Locations'!BP11=0,"",COUNTIFS('Workers Settings'!$M:$M,$B11,'Workers Settings'!$N:$N,1,'Workers Settings'!$H:$H,BN$3)/'Demand Locations'!BP11)))</f>
        <v/>
      </c>
      <c r="BO11" s="24" t="str">
        <f>IF(OR($B11="",BO$3="",'Demand Locations'!BQ11=""),"",IF('Demand Locations'!BQ11&lt;COUNTIFS('Workers Settings'!$M:$M,$B11,'Workers Settings'!$N:$N,1,'Workers Settings'!$H:$H,BO$3),"Warning!",IF('Demand Locations'!BQ11=0,"",COUNTIFS('Workers Settings'!$M:$M,$B11,'Workers Settings'!$N:$N,1,'Workers Settings'!$H:$H,BO$3)/'Demand Locations'!BQ11)))</f>
        <v/>
      </c>
      <c r="BP11" s="24" t="str">
        <f>IF(OR($B11="",BP$3="",'Demand Locations'!BR11=""),"",IF('Demand Locations'!BR11&lt;COUNTIFS('Workers Settings'!$M:$M,$B11,'Workers Settings'!$N:$N,1,'Workers Settings'!$H:$H,BP$3),"Warning!",IF('Demand Locations'!BR11=0,"",COUNTIFS('Workers Settings'!$M:$M,$B11,'Workers Settings'!$N:$N,1,'Workers Settings'!$H:$H,BP$3)/'Demand Locations'!BR11)))</f>
        <v/>
      </c>
      <c r="BQ11" s="24" t="str">
        <f>IF(OR($B11="",BQ$3="",'Demand Locations'!BS11=""),"",IF('Demand Locations'!BS11&lt;COUNTIFS('Workers Settings'!$M:$M,$B11,'Workers Settings'!$N:$N,1,'Workers Settings'!$H:$H,BQ$3),"Warning!",IF('Demand Locations'!BS11=0,"",COUNTIFS('Workers Settings'!$M:$M,$B11,'Workers Settings'!$N:$N,1,'Workers Settings'!$H:$H,BQ$3)/'Demand Locations'!BS11)))</f>
        <v/>
      </c>
      <c r="BR11" s="24" t="str">
        <f>IF(OR($B11="",BR$3="",'Demand Locations'!BT11=""),"",IF('Demand Locations'!BT11&lt;COUNTIFS('Workers Settings'!$M:$M,$B11,'Workers Settings'!$N:$N,1,'Workers Settings'!$H:$H,BR$3),"Warning!",IF('Demand Locations'!BT11=0,"",COUNTIFS('Workers Settings'!$M:$M,$B11,'Workers Settings'!$N:$N,1,'Workers Settings'!$H:$H,BR$3)/'Demand Locations'!BT11)))</f>
        <v/>
      </c>
      <c r="BS11" s="24" t="str">
        <f>IF(OR($B11="",BS$3="",'Demand Locations'!BU11=""),"",IF('Demand Locations'!BU11&lt;COUNTIFS('Workers Settings'!$M:$M,$B11,'Workers Settings'!$N:$N,1,'Workers Settings'!$H:$H,BS$3),"Warning!",IF('Demand Locations'!BU11=0,"",COUNTIFS('Workers Settings'!$M:$M,$B11,'Workers Settings'!$N:$N,1,'Workers Settings'!$H:$H,BS$3)/'Demand Locations'!BU11)))</f>
        <v/>
      </c>
      <c r="BT11" s="24" t="str">
        <f>IF(OR($B11="",BT$3="",'Demand Locations'!BV11=""),"",IF('Demand Locations'!BV11&lt;COUNTIFS('Workers Settings'!$M:$M,$B11,'Workers Settings'!$N:$N,1,'Workers Settings'!$H:$H,BT$3),"Warning!",IF('Demand Locations'!BV11=0,"",COUNTIFS('Workers Settings'!$M:$M,$B11,'Workers Settings'!$N:$N,1,'Workers Settings'!$H:$H,BT$3)/'Demand Locations'!BV11)))</f>
        <v/>
      </c>
      <c r="BU11" s="24" t="str">
        <f>IF(OR($B11="",BU$3="",'Demand Locations'!BW11=""),"",IF('Demand Locations'!BW11&lt;COUNTIFS('Workers Settings'!$M:$M,$B11,'Workers Settings'!$N:$N,1,'Workers Settings'!$H:$H,BU$3),"Warning!",IF('Demand Locations'!BW11=0,"",COUNTIFS('Workers Settings'!$M:$M,$B11,'Workers Settings'!$N:$N,1,'Workers Settings'!$H:$H,BU$3)/'Demand Locations'!BW11)))</f>
        <v/>
      </c>
      <c r="BV11" s="24" t="str">
        <f>IF(OR($B11="",BV$3="",'Demand Locations'!BX11=""),"",IF('Demand Locations'!BX11&lt;COUNTIFS('Workers Settings'!$M:$M,$B11,'Workers Settings'!$N:$N,1,'Workers Settings'!$H:$H,BV$3),"Warning!",IF('Demand Locations'!BX11=0,"",COUNTIFS('Workers Settings'!$M:$M,$B11,'Workers Settings'!$N:$N,1,'Workers Settings'!$H:$H,BV$3)/'Demand Locations'!BX11)))</f>
        <v/>
      </c>
      <c r="BW11" s="24" t="str">
        <f>IF(OR($B11="",BW$3="",'Demand Locations'!BY11=""),"",IF('Demand Locations'!BY11&lt;COUNTIFS('Workers Settings'!$M:$M,$B11,'Workers Settings'!$N:$N,1,'Workers Settings'!$H:$H,BW$3),"Warning!",IF('Demand Locations'!BY11=0,"",COUNTIFS('Workers Settings'!$M:$M,$B11,'Workers Settings'!$N:$N,1,'Workers Settings'!$H:$H,BW$3)/'Demand Locations'!BY11)))</f>
        <v/>
      </c>
      <c r="BX11" s="24" t="str">
        <f>IF(OR($B11="",BX$3="",'Demand Locations'!BZ11=""),"",IF('Demand Locations'!BZ11&lt;COUNTIFS('Workers Settings'!$M:$M,$B11,'Workers Settings'!$N:$N,1,'Workers Settings'!$H:$H,BX$3),"Warning!",IF('Demand Locations'!BZ11=0,"",COUNTIFS('Workers Settings'!$M:$M,$B11,'Workers Settings'!$N:$N,1,'Workers Settings'!$H:$H,BX$3)/'Demand Locations'!BZ11)))</f>
        <v/>
      </c>
      <c r="BY11" s="24" t="str">
        <f>IF(OR($B11="",BY$3="",'Demand Locations'!CA11=""),"",IF('Demand Locations'!CA11&lt;COUNTIFS('Workers Settings'!$M:$M,$B11,'Workers Settings'!$N:$N,1,'Workers Settings'!$H:$H,BY$3),"Warning!",IF('Demand Locations'!CA11=0,"",COUNTIFS('Workers Settings'!$M:$M,$B11,'Workers Settings'!$N:$N,1,'Workers Settings'!$H:$H,BY$3)/'Demand Locations'!CA11)))</f>
        <v/>
      </c>
      <c r="BZ11" s="24" t="str">
        <f>IF(OR($B11="",BZ$3="",'Demand Locations'!CB11=""),"",IF('Demand Locations'!CB11&lt;COUNTIFS('Workers Settings'!$M:$M,$B11,'Workers Settings'!$N:$N,1,'Workers Settings'!$H:$H,BZ$3),"Warning!",IF('Demand Locations'!CB11=0,"",COUNTIFS('Workers Settings'!$M:$M,$B11,'Workers Settings'!$N:$N,1,'Workers Settings'!$H:$H,BZ$3)/'Demand Locations'!CB11)))</f>
        <v/>
      </c>
      <c r="CA11" s="24" t="str">
        <f>IF(OR($B11="",CA$3="",'Demand Locations'!CC11=""),"",IF('Demand Locations'!CC11&lt;COUNTIFS('Workers Settings'!$M:$M,$B11,'Workers Settings'!$N:$N,1,'Workers Settings'!$H:$H,CA$3),"Warning!",IF('Demand Locations'!CC11=0,"",COUNTIFS('Workers Settings'!$M:$M,$B11,'Workers Settings'!$N:$N,1,'Workers Settings'!$H:$H,CA$3)/'Demand Locations'!CC11)))</f>
        <v/>
      </c>
      <c r="CB11" s="24" t="str">
        <f>IF(OR($B11="",CB$3="",'Demand Locations'!CD11=""),"",IF('Demand Locations'!CD11&lt;COUNTIFS('Workers Settings'!$M:$M,$B11,'Workers Settings'!$N:$N,1,'Workers Settings'!$H:$H,CB$3),"Warning!",IF('Demand Locations'!CD11=0,"",COUNTIFS('Workers Settings'!$M:$M,$B11,'Workers Settings'!$N:$N,1,'Workers Settings'!$H:$H,CB$3)/'Demand Locations'!CD11)))</f>
        <v/>
      </c>
      <c r="CC11" s="24" t="str">
        <f>IF(OR($B11="",CC$3="",'Demand Locations'!CE11=""),"",IF('Demand Locations'!CE11&lt;COUNTIFS('Workers Settings'!$M:$M,$B11,'Workers Settings'!$N:$N,1,'Workers Settings'!$H:$H,CC$3),"Warning!",IF('Demand Locations'!CE11=0,"",COUNTIFS('Workers Settings'!$M:$M,$B11,'Workers Settings'!$N:$N,1,'Workers Settings'!$H:$H,CC$3)/'Demand Locations'!CE11)))</f>
        <v/>
      </c>
      <c r="CD11" s="24" t="str">
        <f>IF(OR($B11="",CD$3="",'Demand Locations'!CF11=""),"",IF('Demand Locations'!CF11&lt;COUNTIFS('Workers Settings'!$M:$M,$B11,'Workers Settings'!$N:$N,1,'Workers Settings'!$H:$H,CD$3),"Warning!",IF('Demand Locations'!CF11=0,"",COUNTIFS('Workers Settings'!$M:$M,$B11,'Workers Settings'!$N:$N,1,'Workers Settings'!$H:$H,CD$3)/'Demand Locations'!CF11)))</f>
        <v/>
      </c>
      <c r="CE11" s="24" t="str">
        <f>IF(OR($B11="",CE$3="",'Demand Locations'!CG11=""),"",IF('Demand Locations'!CG11&lt;COUNTIFS('Workers Settings'!$M:$M,$B11,'Workers Settings'!$N:$N,1,'Workers Settings'!$H:$H,CE$3),"Warning!",IF('Demand Locations'!CG11=0,"",COUNTIFS('Workers Settings'!$M:$M,$B11,'Workers Settings'!$N:$N,1,'Workers Settings'!$H:$H,CE$3)/'Demand Locations'!CG11)))</f>
        <v/>
      </c>
      <c r="CF11" s="24" t="str">
        <f>IF(OR($B11="",CF$3="",'Demand Locations'!CH11=""),"",IF('Demand Locations'!CH11&lt;COUNTIFS('Workers Settings'!$M:$M,$B11,'Workers Settings'!$N:$N,1,'Workers Settings'!$H:$H,CF$3),"Warning!",IF('Demand Locations'!CH11=0,"",COUNTIFS('Workers Settings'!$M:$M,$B11,'Workers Settings'!$N:$N,1,'Workers Settings'!$H:$H,CF$3)/'Demand Locations'!CH11)))</f>
        <v/>
      </c>
      <c r="CG11" s="24" t="str">
        <f>IF(OR($B11="",CG$3="",'Demand Locations'!CI11=""),"",IF('Demand Locations'!CI11&lt;COUNTIFS('Workers Settings'!$M:$M,$B11,'Workers Settings'!$N:$N,1,'Workers Settings'!$H:$H,CG$3),"Warning!",IF('Demand Locations'!CI11=0,"",COUNTIFS('Workers Settings'!$M:$M,$B11,'Workers Settings'!$N:$N,1,'Workers Settings'!$H:$H,CG$3)/'Demand Locations'!CI11)))</f>
        <v/>
      </c>
      <c r="CH11" s="24" t="str">
        <f>IF(OR($B11="",CH$3="",'Demand Locations'!CJ11=""),"",IF('Demand Locations'!CJ11&lt;COUNTIFS('Workers Settings'!$M:$M,$B11,'Workers Settings'!$N:$N,1,'Workers Settings'!$H:$H,CH$3),"Warning!",IF('Demand Locations'!CJ11=0,"",COUNTIFS('Workers Settings'!$M:$M,$B11,'Workers Settings'!$N:$N,1,'Workers Settings'!$H:$H,CH$3)/'Demand Locations'!CJ11)))</f>
        <v/>
      </c>
      <c r="CI11" s="24" t="str">
        <f>IF(OR($B11="",CI$3="",'Demand Locations'!CK11=""),"",IF('Demand Locations'!CK11&lt;COUNTIFS('Workers Settings'!$M:$M,$B11,'Workers Settings'!$N:$N,1,'Workers Settings'!$H:$H,CI$3),"Warning!",IF('Demand Locations'!CK11=0,"",COUNTIFS('Workers Settings'!$M:$M,$B11,'Workers Settings'!$N:$N,1,'Workers Settings'!$H:$H,CI$3)/'Demand Locations'!CK11)))</f>
        <v/>
      </c>
      <c r="CJ11" s="24" t="str">
        <f>IF(OR($B11="",CJ$3="",'Demand Locations'!CL11=""),"",IF('Demand Locations'!CL11&lt;COUNTIFS('Workers Settings'!$M:$M,$B11,'Workers Settings'!$N:$N,1,'Workers Settings'!$H:$H,CJ$3),"Warning!",IF('Demand Locations'!CL11=0,"",COUNTIFS('Workers Settings'!$M:$M,$B11,'Workers Settings'!$N:$N,1,'Workers Settings'!$H:$H,CJ$3)/'Demand Locations'!CL11)))</f>
        <v/>
      </c>
      <c r="CK11" s="24" t="str">
        <f>IF(OR($B11="",CK$3="",'Demand Locations'!CM11=""),"",IF('Demand Locations'!CM11&lt;COUNTIFS('Workers Settings'!$M:$M,$B11,'Workers Settings'!$N:$N,1,'Workers Settings'!$H:$H,CK$3),"Warning!",IF('Demand Locations'!CM11=0,"",COUNTIFS('Workers Settings'!$M:$M,$B11,'Workers Settings'!$N:$N,1,'Workers Settings'!$H:$H,CK$3)/'Demand Locations'!CM11)))</f>
        <v/>
      </c>
      <c r="CL11" s="24" t="str">
        <f>IF(OR($B11="",CL$3="",'Demand Locations'!CN11=""),"",IF('Demand Locations'!CN11&lt;COUNTIFS('Workers Settings'!$M:$M,$B11,'Workers Settings'!$N:$N,1,'Workers Settings'!$H:$H,CL$3),"Warning!",IF('Demand Locations'!CN11=0,"",COUNTIFS('Workers Settings'!$M:$M,$B11,'Workers Settings'!$N:$N,1,'Workers Settings'!$H:$H,CL$3)/'Demand Locations'!CN11)))</f>
        <v/>
      </c>
      <c r="CM11" s="24" t="str">
        <f>IF(OR($B11="",CM$3="",'Demand Locations'!CO11=""),"",IF('Demand Locations'!CO11&lt;COUNTIFS('Workers Settings'!$M:$M,$B11,'Workers Settings'!$N:$N,1,'Workers Settings'!$H:$H,CM$3),"Warning!",IF('Demand Locations'!CO11=0,"",COUNTIFS('Workers Settings'!$M:$M,$B11,'Workers Settings'!$N:$N,1,'Workers Settings'!$H:$H,CM$3)/'Demand Locations'!CO11)))</f>
        <v/>
      </c>
      <c r="CN11" s="24" t="str">
        <f>IF(OR($B11="",CN$3="",'Demand Locations'!CP11=""),"",IF('Demand Locations'!CP11&lt;COUNTIFS('Workers Settings'!$M:$M,$B11,'Workers Settings'!$N:$N,1,'Workers Settings'!$H:$H,CN$3),"Warning!",IF('Demand Locations'!CP11=0,"",COUNTIFS('Workers Settings'!$M:$M,$B11,'Workers Settings'!$N:$N,1,'Workers Settings'!$H:$H,CN$3)/'Demand Locations'!CP11)))</f>
        <v/>
      </c>
      <c r="CO11" s="24" t="str">
        <f>IF(OR($B11="",CO$3="",'Demand Locations'!CQ11=""),"",IF('Demand Locations'!CQ11&lt;COUNTIFS('Workers Settings'!$M:$M,$B11,'Workers Settings'!$N:$N,1,'Workers Settings'!$H:$H,CO$3),"Warning!",IF('Demand Locations'!CQ11=0,"",COUNTIFS('Workers Settings'!$M:$M,$B11,'Workers Settings'!$N:$N,1,'Workers Settings'!$H:$H,CO$3)/'Demand Locations'!CQ11)))</f>
        <v/>
      </c>
      <c r="CP11" s="24" t="str">
        <f>IF(OR($B11="",CP$3="",'Demand Locations'!CR11=""),"",IF('Demand Locations'!CR11&lt;COUNTIFS('Workers Settings'!$M:$M,$B11,'Workers Settings'!$N:$N,1,'Workers Settings'!$H:$H,CP$3),"Warning!",IF('Demand Locations'!CR11=0,"",COUNTIFS('Workers Settings'!$M:$M,$B11,'Workers Settings'!$N:$N,1,'Workers Settings'!$H:$H,CP$3)/'Demand Locations'!CR11)))</f>
        <v/>
      </c>
      <c r="CQ11" s="24" t="str">
        <f>IF(OR($B11="",CQ$3="",'Demand Locations'!CS11=""),"",IF('Demand Locations'!CS11&lt;COUNTIFS('Workers Settings'!$M:$M,$B11,'Workers Settings'!$N:$N,1,'Workers Settings'!$H:$H,CQ$3),"Warning!",IF('Demand Locations'!CS11=0,"",COUNTIFS('Workers Settings'!$M:$M,$B11,'Workers Settings'!$N:$N,1,'Workers Settings'!$H:$H,CQ$3)/'Demand Locations'!CS11)))</f>
        <v/>
      </c>
      <c r="CR11" s="24" t="str">
        <f>IF(OR($B11="",CR$3="",'Demand Locations'!CT11=""),"",IF('Demand Locations'!CT11&lt;COUNTIFS('Workers Settings'!$M:$M,$B11,'Workers Settings'!$N:$N,1,'Workers Settings'!$H:$H,CR$3),"Warning!",IF('Demand Locations'!CT11=0,"",COUNTIFS('Workers Settings'!$M:$M,$B11,'Workers Settings'!$N:$N,1,'Workers Settings'!$H:$H,CR$3)/'Demand Locations'!CT11)))</f>
        <v/>
      </c>
      <c r="CS11" s="24" t="str">
        <f>IF(OR($B11="",CS$3="",'Demand Locations'!CU11=""),"",IF('Demand Locations'!CU11&lt;COUNTIFS('Workers Settings'!$M:$M,$B11,'Workers Settings'!$N:$N,1,'Workers Settings'!$H:$H,CS$3),"Warning!",IF('Demand Locations'!CU11=0,"",COUNTIFS('Workers Settings'!$M:$M,$B11,'Workers Settings'!$N:$N,1,'Workers Settings'!$H:$H,CS$3)/'Demand Locations'!CU11)))</f>
        <v/>
      </c>
      <c r="CT11" s="24" t="str">
        <f>IF(OR($B11="",CT$3="",'Demand Locations'!CV11=""),"",IF('Demand Locations'!CV11&lt;COUNTIFS('Workers Settings'!$M:$M,$B11,'Workers Settings'!$N:$N,1,'Workers Settings'!$H:$H,CT$3),"Warning!",IF('Demand Locations'!CV11=0,"",COUNTIFS('Workers Settings'!$M:$M,$B11,'Workers Settings'!$N:$N,1,'Workers Settings'!$H:$H,CT$3)/'Demand Locations'!CV11)))</f>
        <v/>
      </c>
      <c r="CU11" s="24" t="str">
        <f>IF(OR($B11="",CU$3="",'Demand Locations'!CW11=""),"",IF('Demand Locations'!CW11&lt;COUNTIFS('Workers Settings'!$M:$M,$B11,'Workers Settings'!$N:$N,1,'Workers Settings'!$H:$H,CU$3),"Warning!",IF('Demand Locations'!CW11=0,"",COUNTIFS('Workers Settings'!$M:$M,$B11,'Workers Settings'!$N:$N,1,'Workers Settings'!$H:$H,CU$3)/'Demand Locations'!CW11)))</f>
        <v/>
      </c>
      <c r="CV11" s="24" t="str">
        <f>IF(OR($B11="",CV$3="",'Demand Locations'!CX11=""),"",IF('Demand Locations'!CX11&lt;COUNTIFS('Workers Settings'!$M:$M,$B11,'Workers Settings'!$N:$N,1,'Workers Settings'!$H:$H,CV$3),"Warning!",IF('Demand Locations'!CX11=0,"",COUNTIFS('Workers Settings'!$M:$M,$B11,'Workers Settings'!$N:$N,1,'Workers Settings'!$H:$H,CV$3)/'Demand Locations'!CX11)))</f>
        <v/>
      </c>
      <c r="CW11" s="24" t="str">
        <f>IF(OR($B11="",CW$3="",'Demand Locations'!CY11=""),"",IF('Demand Locations'!CY11&lt;COUNTIFS('Workers Settings'!$M:$M,$B11,'Workers Settings'!$N:$N,1,'Workers Settings'!$H:$H,CW$3),"Warning!",IF('Demand Locations'!CY11=0,"",COUNTIFS('Workers Settings'!$M:$M,$B11,'Workers Settings'!$N:$N,1,'Workers Settings'!$H:$H,CW$3)/'Demand Locations'!CY11)))</f>
        <v/>
      </c>
      <c r="CX11" s="24" t="str">
        <f>IF(OR($B11="",CX$3="",'Demand Locations'!CZ11=""),"",IF('Demand Locations'!CZ11&lt;COUNTIFS('Workers Settings'!$M:$M,$B11,'Workers Settings'!$N:$N,1,'Workers Settings'!$H:$H,CX$3),"Warning!",IF('Demand Locations'!CZ11=0,"",COUNTIFS('Workers Settings'!$M:$M,$B11,'Workers Settings'!$N:$N,1,'Workers Settings'!$H:$H,CX$3)/'Demand Locations'!CZ11)))</f>
        <v/>
      </c>
      <c r="CY11" s="24" t="str">
        <f>IF(OR($B11="",CY$3="",'Demand Locations'!DA11=""),"",IF('Demand Locations'!DA11&lt;COUNTIFS('Workers Settings'!$M:$M,$B11,'Workers Settings'!$N:$N,1,'Workers Settings'!$H:$H,CY$3),"Warning!",IF('Demand Locations'!DA11=0,"",COUNTIFS('Workers Settings'!$M:$M,$B11,'Workers Settings'!$N:$N,1,'Workers Settings'!$H:$H,CY$3)/'Demand Locations'!DA11)))</f>
        <v/>
      </c>
      <c r="CZ11" s="24" t="str">
        <f>IF(OR($B11="",CZ$3="",'Demand Locations'!DB11=""),"",IF('Demand Locations'!DB11&lt;COUNTIFS('Workers Settings'!$M:$M,$B11,'Workers Settings'!$N:$N,1,'Workers Settings'!$H:$H,CZ$3),"Warning!",IF('Demand Locations'!DB11=0,"",COUNTIFS('Workers Settings'!$M:$M,$B11,'Workers Settings'!$N:$N,1,'Workers Settings'!$H:$H,CZ$3)/'Demand Locations'!DB11)))</f>
        <v/>
      </c>
    </row>
    <row r="12" spans="1:104" ht="14.45" x14ac:dyDescent="0.3">
      <c r="A12" s="7">
        <f t="shared" si="0"/>
        <v>8</v>
      </c>
      <c r="B12" s="7" t="str">
        <f>IF('Demand Locations'!B12&lt;&gt;"",'Demand Locations'!B12,"")</f>
        <v>Kigoma Region</v>
      </c>
      <c r="C12" s="29">
        <f>IF(B12="","",SUMIFS('Workers Assignments'!Z:Z,'Workers Settings'!M:M,B12,'Workers Settings'!N:N,1))</f>
        <v>0</v>
      </c>
      <c r="D12" s="24" t="str">
        <f>IF(OR(B12="",'Demand Locations'!E12=""),"",IF('Demand Locations'!E12&lt;C12,"Warning!",IF('Demand Locations'!E12=0,"",C12/'Demand Locations'!E12)))</f>
        <v/>
      </c>
      <c r="E12" s="44">
        <f>IF(OR($B12="",E$3="",'Demand Locations'!G12=""),"",IF('Demand Locations'!G12&lt;COUNTIFS('Workers Settings'!$M:$M,$B12,'Workers Settings'!$N:$N,1,'Workers Settings'!$H:$H,E$3),"Warning!",IF('Demand Locations'!G12=0,"",COUNTIFS('Workers Settings'!$M:$M,$B12,'Workers Settings'!$N:$N,1,'Workers Settings'!$H:$H,E$3)/'Demand Locations'!G12)))</f>
        <v>0</v>
      </c>
      <c r="F12" s="24" t="str">
        <f>IF(OR($B12="",F$3="",'Demand Locations'!H12=""),"",IF('Demand Locations'!H12&lt;COUNTIFS('Workers Settings'!$M:$M,$B12,'Workers Settings'!$N:$N,1,'Workers Settings'!$H:$H,F$3),"Warning!",IF('Demand Locations'!H12=0,"",COUNTIFS('Workers Settings'!$M:$M,$B12,'Workers Settings'!$N:$N,1,'Workers Settings'!$H:$H,F$3)/'Demand Locations'!H12)))</f>
        <v/>
      </c>
      <c r="G12" s="24">
        <f>IF(OR($B12="",G$3="",'Demand Locations'!I12=""),"",IF('Demand Locations'!I12&lt;COUNTIFS('Workers Settings'!$M:$M,$B12,'Workers Settings'!$N:$N,1,'Workers Settings'!$H:$H,G$3),"Warning!",IF('Demand Locations'!I12=0,"",COUNTIFS('Workers Settings'!$M:$M,$B12,'Workers Settings'!$N:$N,1,'Workers Settings'!$H:$H,G$3)/'Demand Locations'!I12)))</f>
        <v>0</v>
      </c>
      <c r="H12" s="24" t="str">
        <f>IF(OR($B12="",H$3="",'Demand Locations'!J12=""),"",IF('Demand Locations'!J12&lt;COUNTIFS('Workers Settings'!$M:$M,$B12,'Workers Settings'!$N:$N,1,'Workers Settings'!$H:$H,H$3),"Warning!",IF('Demand Locations'!J12=0,"",COUNTIFS('Workers Settings'!$M:$M,$B12,'Workers Settings'!$N:$N,1,'Workers Settings'!$H:$H,H$3)/'Demand Locations'!J12)))</f>
        <v/>
      </c>
      <c r="I12" s="24">
        <f>IF(OR($B12="",I$3="",'Demand Locations'!K12=""),"",IF('Demand Locations'!K12&lt;COUNTIFS('Workers Settings'!$M:$M,$B12,'Workers Settings'!$N:$N,1,'Workers Settings'!$H:$H,I$3),"Warning!",IF('Demand Locations'!K12=0,"",COUNTIFS('Workers Settings'!$M:$M,$B12,'Workers Settings'!$N:$N,1,'Workers Settings'!$H:$H,I$3)/'Demand Locations'!K12)))</f>
        <v>0</v>
      </c>
      <c r="J12" s="24">
        <f>IF(OR($B12="",J$3="",'Demand Locations'!L12=""),"",IF('Demand Locations'!L12&lt;COUNTIFS('Workers Settings'!$M:$M,$B12,'Workers Settings'!$N:$N,1,'Workers Settings'!$H:$H,J$3),"Warning!",IF('Demand Locations'!L12=0,"",COUNTIFS('Workers Settings'!$M:$M,$B12,'Workers Settings'!$N:$N,1,'Workers Settings'!$H:$H,J$3)/'Demand Locations'!L12)))</f>
        <v>0</v>
      </c>
      <c r="K12" s="24">
        <f>IF(OR($B12="",K$3="",'Demand Locations'!M12=""),"",IF('Demand Locations'!M12&lt;COUNTIFS('Workers Settings'!$M:$M,$B12,'Workers Settings'!$N:$N,1,'Workers Settings'!$H:$H,K$3),"Warning!",IF('Demand Locations'!M12=0,"",COUNTIFS('Workers Settings'!$M:$M,$B12,'Workers Settings'!$N:$N,1,'Workers Settings'!$H:$H,K$3)/'Demand Locations'!M12)))</f>
        <v>0</v>
      </c>
      <c r="L12" s="24">
        <f>IF(OR($B12="",L$3="",'Demand Locations'!N12=""),"",IF('Demand Locations'!N12&lt;COUNTIFS('Workers Settings'!$M:$M,$B12,'Workers Settings'!$N:$N,1,'Workers Settings'!$H:$H,L$3),"Warning!",IF('Demand Locations'!N12=0,"",COUNTIFS('Workers Settings'!$M:$M,$B12,'Workers Settings'!$N:$N,1,'Workers Settings'!$H:$H,L$3)/'Demand Locations'!N12)))</f>
        <v>0</v>
      </c>
      <c r="M12" s="24" t="str">
        <f>IF(OR($B12="",M$3="",'Demand Locations'!O12=""),"",IF('Demand Locations'!O12&lt;COUNTIFS('Workers Settings'!$M:$M,$B12,'Workers Settings'!$N:$N,1,'Workers Settings'!$H:$H,M$3),"Warning!",IF('Demand Locations'!O12=0,"",COUNTIFS('Workers Settings'!$M:$M,$B12,'Workers Settings'!$N:$N,1,'Workers Settings'!$H:$H,M$3)/'Demand Locations'!O12)))</f>
        <v/>
      </c>
      <c r="N12" s="24" t="str">
        <f>IF(OR($B12="",N$3="",'Demand Locations'!P12=""),"",IF('Demand Locations'!P12&lt;COUNTIFS('Workers Settings'!$M:$M,$B12,'Workers Settings'!$N:$N,1,'Workers Settings'!$H:$H,N$3),"Warning!",IF('Demand Locations'!P12=0,"",COUNTIFS('Workers Settings'!$M:$M,$B12,'Workers Settings'!$N:$N,1,'Workers Settings'!$H:$H,N$3)/'Demand Locations'!P12)))</f>
        <v/>
      </c>
      <c r="O12" s="24">
        <f>IF(OR($B12="",O$3="",'Demand Locations'!Q12=""),"",IF('Demand Locations'!Q12&lt;COUNTIFS('Workers Settings'!$M:$M,$B12,'Workers Settings'!$N:$N,1,'Workers Settings'!$H:$H,O$3),"Warning!",IF('Demand Locations'!Q12=0,"",COUNTIFS('Workers Settings'!$M:$M,$B12,'Workers Settings'!$N:$N,1,'Workers Settings'!$H:$H,O$3)/'Demand Locations'!Q12)))</f>
        <v>0</v>
      </c>
      <c r="P12" s="24">
        <f>IF(OR($B12="",P$3="",'Demand Locations'!R12=""),"",IF('Demand Locations'!R12&lt;COUNTIFS('Workers Settings'!$M:$M,$B12,'Workers Settings'!$N:$N,1,'Workers Settings'!$H:$H,P$3),"Warning!",IF('Demand Locations'!R12=0,"",COUNTIFS('Workers Settings'!$M:$M,$B12,'Workers Settings'!$N:$N,1,'Workers Settings'!$H:$H,P$3)/'Demand Locations'!R12)))</f>
        <v>0</v>
      </c>
      <c r="Q12" s="24">
        <f>IF(OR($B12="",Q$3="",'Demand Locations'!S12=""),"",IF('Demand Locations'!S12&lt;COUNTIFS('Workers Settings'!$M:$M,$B12,'Workers Settings'!$N:$N,1,'Workers Settings'!$H:$H,Q$3),"Warning!",IF('Demand Locations'!S12=0,"",COUNTIFS('Workers Settings'!$M:$M,$B12,'Workers Settings'!$N:$N,1,'Workers Settings'!$H:$H,Q$3)/'Demand Locations'!S12)))</f>
        <v>0</v>
      </c>
      <c r="R12" s="24">
        <f>IF(OR($B12="",R$3="",'Demand Locations'!T12=""),"",IF('Demand Locations'!T12&lt;COUNTIFS('Workers Settings'!$M:$M,$B12,'Workers Settings'!$N:$N,1,'Workers Settings'!$H:$H,R$3),"Warning!",IF('Demand Locations'!T12=0,"",COUNTIFS('Workers Settings'!$M:$M,$B12,'Workers Settings'!$N:$N,1,'Workers Settings'!$H:$H,R$3)/'Demand Locations'!T12)))</f>
        <v>0</v>
      </c>
      <c r="S12" s="24" t="str">
        <f>IF(OR($B12="",S$3="",'Demand Locations'!U12=""),"",IF('Demand Locations'!U12&lt;COUNTIFS('Workers Settings'!$M:$M,$B12,'Workers Settings'!$N:$N,1,'Workers Settings'!$H:$H,S$3),"Warning!",IF('Demand Locations'!U12=0,"",COUNTIFS('Workers Settings'!$M:$M,$B12,'Workers Settings'!$N:$N,1,'Workers Settings'!$H:$H,S$3)/'Demand Locations'!U12)))</f>
        <v/>
      </c>
      <c r="T12" s="24">
        <f>IF(OR($B12="",T$3="",'Demand Locations'!V12=""),"",IF('Demand Locations'!V12&lt;COUNTIFS('Workers Settings'!$M:$M,$B12,'Workers Settings'!$N:$N,1,'Workers Settings'!$H:$H,T$3),"Warning!",IF('Demand Locations'!V12=0,"",COUNTIFS('Workers Settings'!$M:$M,$B12,'Workers Settings'!$N:$N,1,'Workers Settings'!$H:$H,T$3)/'Demand Locations'!V12)))</f>
        <v>0</v>
      </c>
      <c r="U12" s="24" t="str">
        <f>IF(OR($B12="",U$3="",'Demand Locations'!W12=""),"",IF('Demand Locations'!W12&lt;COUNTIFS('Workers Settings'!$M:$M,$B12,'Workers Settings'!$N:$N,1,'Workers Settings'!$H:$H,U$3),"Warning!",IF('Demand Locations'!W12=0,"",COUNTIFS('Workers Settings'!$M:$M,$B12,'Workers Settings'!$N:$N,1,'Workers Settings'!$H:$H,U$3)/'Demand Locations'!W12)))</f>
        <v/>
      </c>
      <c r="V12" s="24">
        <f>IF(OR($B12="",V$3="",'Demand Locations'!X12=""),"",IF('Demand Locations'!X12&lt;COUNTIFS('Workers Settings'!$M:$M,$B12,'Workers Settings'!$N:$N,1,'Workers Settings'!$H:$H,V$3),"Warning!",IF('Demand Locations'!X12=0,"",COUNTIFS('Workers Settings'!$M:$M,$B12,'Workers Settings'!$N:$N,1,'Workers Settings'!$H:$H,V$3)/'Demand Locations'!X12)))</f>
        <v>0</v>
      </c>
      <c r="W12" s="24" t="str">
        <f>IF(OR($B12="",W$3="",'Demand Locations'!Y12=""),"",IF('Demand Locations'!Y12&lt;COUNTIFS('Workers Settings'!$M:$M,$B12,'Workers Settings'!$N:$N,1,'Workers Settings'!$H:$H,W$3),"Warning!",IF('Demand Locations'!Y12=0,"",COUNTIFS('Workers Settings'!$M:$M,$B12,'Workers Settings'!$N:$N,1,'Workers Settings'!$H:$H,W$3)/'Demand Locations'!Y12)))</f>
        <v/>
      </c>
      <c r="X12" s="24" t="str">
        <f>IF(OR($B12="",X$3="",'Demand Locations'!Z12=""),"",IF('Demand Locations'!Z12&lt;COUNTIFS('Workers Settings'!$M:$M,$B12,'Workers Settings'!$N:$N,1,'Workers Settings'!$H:$H,X$3),"Warning!",IF('Demand Locations'!Z12=0,"",COUNTIFS('Workers Settings'!$M:$M,$B12,'Workers Settings'!$N:$N,1,'Workers Settings'!$H:$H,X$3)/'Demand Locations'!Z12)))</f>
        <v/>
      </c>
      <c r="Y12" s="24" t="str">
        <f>IF(OR($B12="",Y$3="",'Demand Locations'!AA12=""),"",IF('Demand Locations'!AA12&lt;COUNTIFS('Workers Settings'!$M:$M,$B12,'Workers Settings'!$N:$N,1,'Workers Settings'!$H:$H,Y$3),"Warning!",IF('Demand Locations'!AA12=0,"",COUNTIFS('Workers Settings'!$M:$M,$B12,'Workers Settings'!$N:$N,1,'Workers Settings'!$H:$H,Y$3)/'Demand Locations'!AA12)))</f>
        <v/>
      </c>
      <c r="Z12" s="24" t="str">
        <f>IF(OR($B12="",Z$3="",'Demand Locations'!AB12=""),"",IF('Demand Locations'!AB12&lt;COUNTIFS('Workers Settings'!$M:$M,$B12,'Workers Settings'!$N:$N,1,'Workers Settings'!$H:$H,Z$3),"Warning!",IF('Demand Locations'!AB12=0,"",COUNTIFS('Workers Settings'!$M:$M,$B12,'Workers Settings'!$N:$N,1,'Workers Settings'!$H:$H,Z$3)/'Demand Locations'!AB12)))</f>
        <v/>
      </c>
      <c r="AA12" s="24" t="str">
        <f>IF(OR($B12="",AA$3="",'Demand Locations'!AC12=""),"",IF('Demand Locations'!AC12&lt;COUNTIFS('Workers Settings'!$M:$M,$B12,'Workers Settings'!$N:$N,1,'Workers Settings'!$H:$H,AA$3),"Warning!",IF('Demand Locations'!AC12=0,"",COUNTIFS('Workers Settings'!$M:$M,$B12,'Workers Settings'!$N:$N,1,'Workers Settings'!$H:$H,AA$3)/'Demand Locations'!AC12)))</f>
        <v/>
      </c>
      <c r="AB12" s="24" t="str">
        <f>IF(OR($B12="",AB$3="",'Demand Locations'!AD12=""),"",IF('Demand Locations'!AD12&lt;COUNTIFS('Workers Settings'!$M:$M,$B12,'Workers Settings'!$N:$N,1,'Workers Settings'!$H:$H,AB$3),"Warning!",IF('Demand Locations'!AD12=0,"",COUNTIFS('Workers Settings'!$M:$M,$B12,'Workers Settings'!$N:$N,1,'Workers Settings'!$H:$H,AB$3)/'Demand Locations'!AD12)))</f>
        <v/>
      </c>
      <c r="AC12" s="24" t="str">
        <f>IF(OR($B12="",AC$3="",'Demand Locations'!AE12=""),"",IF('Demand Locations'!AE12&lt;COUNTIFS('Workers Settings'!$M:$M,$B12,'Workers Settings'!$N:$N,1,'Workers Settings'!$H:$H,AC$3),"Warning!",IF('Demand Locations'!AE12=0,"",COUNTIFS('Workers Settings'!$M:$M,$B12,'Workers Settings'!$N:$N,1,'Workers Settings'!$H:$H,AC$3)/'Demand Locations'!AE12)))</f>
        <v/>
      </c>
      <c r="AD12" s="24" t="str">
        <f>IF(OR($B12="",AD$3="",'Demand Locations'!AF12=""),"",IF('Demand Locations'!AF12&lt;COUNTIFS('Workers Settings'!$M:$M,$B12,'Workers Settings'!$N:$N,1,'Workers Settings'!$H:$H,AD$3),"Warning!",IF('Demand Locations'!AF12=0,"",COUNTIFS('Workers Settings'!$M:$M,$B12,'Workers Settings'!$N:$N,1,'Workers Settings'!$H:$H,AD$3)/'Demand Locations'!AF12)))</f>
        <v/>
      </c>
      <c r="AE12" s="24" t="str">
        <f>IF(OR($B12="",AE$3="",'Demand Locations'!AG12=""),"",IF('Demand Locations'!AG12&lt;COUNTIFS('Workers Settings'!$M:$M,$B12,'Workers Settings'!$N:$N,1,'Workers Settings'!$H:$H,AE$3),"Warning!",IF('Demand Locations'!AG12=0,"",COUNTIFS('Workers Settings'!$M:$M,$B12,'Workers Settings'!$N:$N,1,'Workers Settings'!$H:$H,AE$3)/'Demand Locations'!AG12)))</f>
        <v/>
      </c>
      <c r="AF12" s="24" t="str">
        <f>IF(OR($B12="",AF$3="",'Demand Locations'!AH12=""),"",IF('Demand Locations'!AH12&lt;COUNTIFS('Workers Settings'!$M:$M,$B12,'Workers Settings'!$N:$N,1,'Workers Settings'!$H:$H,AF$3),"Warning!",IF('Demand Locations'!AH12=0,"",COUNTIFS('Workers Settings'!$M:$M,$B12,'Workers Settings'!$N:$N,1,'Workers Settings'!$H:$H,AF$3)/'Demand Locations'!AH12)))</f>
        <v/>
      </c>
      <c r="AG12" s="24" t="str">
        <f>IF(OR($B12="",AG$3="",'Demand Locations'!AI12=""),"",IF('Demand Locations'!AI12&lt;COUNTIFS('Workers Settings'!$M:$M,$B12,'Workers Settings'!$N:$N,1,'Workers Settings'!$H:$H,AG$3),"Warning!",IF('Demand Locations'!AI12=0,"",COUNTIFS('Workers Settings'!$M:$M,$B12,'Workers Settings'!$N:$N,1,'Workers Settings'!$H:$H,AG$3)/'Demand Locations'!AI12)))</f>
        <v/>
      </c>
      <c r="AH12" s="24" t="str">
        <f>IF(OR($B12="",AH$3="",'Demand Locations'!AJ12=""),"",IF('Demand Locations'!AJ12&lt;COUNTIFS('Workers Settings'!$M:$M,$B12,'Workers Settings'!$N:$N,1,'Workers Settings'!$H:$H,AH$3),"Warning!",IF('Demand Locations'!AJ12=0,"",COUNTIFS('Workers Settings'!$M:$M,$B12,'Workers Settings'!$N:$N,1,'Workers Settings'!$H:$H,AH$3)/'Demand Locations'!AJ12)))</f>
        <v/>
      </c>
      <c r="AI12" s="24" t="str">
        <f>IF(OR($B12="",AI$3="",'Demand Locations'!AK12=""),"",IF('Demand Locations'!AK12&lt;COUNTIFS('Workers Settings'!$M:$M,$B12,'Workers Settings'!$N:$N,1,'Workers Settings'!$H:$H,AI$3),"Warning!",IF('Demand Locations'!AK12=0,"",COUNTIFS('Workers Settings'!$M:$M,$B12,'Workers Settings'!$N:$N,1,'Workers Settings'!$H:$H,AI$3)/'Demand Locations'!AK12)))</f>
        <v/>
      </c>
      <c r="AJ12" s="24" t="str">
        <f>IF(OR($B12="",AJ$3="",'Demand Locations'!AL12=""),"",IF('Demand Locations'!AL12&lt;COUNTIFS('Workers Settings'!$M:$M,$B12,'Workers Settings'!$N:$N,1,'Workers Settings'!$H:$H,AJ$3),"Warning!",IF('Demand Locations'!AL12=0,"",COUNTIFS('Workers Settings'!$M:$M,$B12,'Workers Settings'!$N:$N,1,'Workers Settings'!$H:$H,AJ$3)/'Demand Locations'!AL12)))</f>
        <v/>
      </c>
      <c r="AK12" s="24" t="str">
        <f>IF(OR($B12="",AK$3="",'Demand Locations'!AM12=""),"",IF('Demand Locations'!AM12&lt;COUNTIFS('Workers Settings'!$M:$M,$B12,'Workers Settings'!$N:$N,1,'Workers Settings'!$H:$H,AK$3),"Warning!",IF('Demand Locations'!AM12=0,"",COUNTIFS('Workers Settings'!$M:$M,$B12,'Workers Settings'!$N:$N,1,'Workers Settings'!$H:$H,AK$3)/'Demand Locations'!AM12)))</f>
        <v/>
      </c>
      <c r="AL12" s="24" t="str">
        <f>IF(OR($B12="",AL$3="",'Demand Locations'!AN12=""),"",IF('Demand Locations'!AN12&lt;COUNTIFS('Workers Settings'!$M:$M,$B12,'Workers Settings'!$N:$N,1,'Workers Settings'!$H:$H,AL$3),"Warning!",IF('Demand Locations'!AN12=0,"",COUNTIFS('Workers Settings'!$M:$M,$B12,'Workers Settings'!$N:$N,1,'Workers Settings'!$H:$H,AL$3)/'Demand Locations'!AN12)))</f>
        <v/>
      </c>
      <c r="AM12" s="24" t="str">
        <f>IF(OR($B12="",AM$3="",'Demand Locations'!AO12=""),"",IF('Demand Locations'!AO12&lt;COUNTIFS('Workers Settings'!$M:$M,$B12,'Workers Settings'!$N:$N,1,'Workers Settings'!$H:$H,AM$3),"Warning!",IF('Demand Locations'!AO12=0,"",COUNTIFS('Workers Settings'!$M:$M,$B12,'Workers Settings'!$N:$N,1,'Workers Settings'!$H:$H,AM$3)/'Demand Locations'!AO12)))</f>
        <v/>
      </c>
      <c r="AN12" s="24" t="str">
        <f>IF(OR($B12="",AN$3="",'Demand Locations'!AP12=""),"",IF('Demand Locations'!AP12&lt;COUNTIFS('Workers Settings'!$M:$M,$B12,'Workers Settings'!$N:$N,1,'Workers Settings'!$H:$H,AN$3),"Warning!",IF('Demand Locations'!AP12=0,"",COUNTIFS('Workers Settings'!$M:$M,$B12,'Workers Settings'!$N:$N,1,'Workers Settings'!$H:$H,AN$3)/'Demand Locations'!AP12)))</f>
        <v/>
      </c>
      <c r="AO12" s="24" t="str">
        <f>IF(OR($B12="",AO$3="",'Demand Locations'!AQ12=""),"",IF('Demand Locations'!AQ12&lt;COUNTIFS('Workers Settings'!$M:$M,$B12,'Workers Settings'!$N:$N,1,'Workers Settings'!$H:$H,AO$3),"Warning!",IF('Demand Locations'!AQ12=0,"",COUNTIFS('Workers Settings'!$M:$M,$B12,'Workers Settings'!$N:$N,1,'Workers Settings'!$H:$H,AO$3)/'Demand Locations'!AQ12)))</f>
        <v/>
      </c>
      <c r="AP12" s="24" t="str">
        <f>IF(OR($B12="",AP$3="",'Demand Locations'!AR12=""),"",IF('Demand Locations'!AR12&lt;COUNTIFS('Workers Settings'!$M:$M,$B12,'Workers Settings'!$N:$N,1,'Workers Settings'!$H:$H,AP$3),"Warning!",IF('Demand Locations'!AR12=0,"",COUNTIFS('Workers Settings'!$M:$M,$B12,'Workers Settings'!$N:$N,1,'Workers Settings'!$H:$H,AP$3)/'Demand Locations'!AR12)))</f>
        <v/>
      </c>
      <c r="AQ12" s="24" t="str">
        <f>IF(OR($B12="",AQ$3="",'Demand Locations'!AS12=""),"",IF('Demand Locations'!AS12&lt;COUNTIFS('Workers Settings'!$M:$M,$B12,'Workers Settings'!$N:$N,1,'Workers Settings'!$H:$H,AQ$3),"Warning!",IF('Demand Locations'!AS12=0,"",COUNTIFS('Workers Settings'!$M:$M,$B12,'Workers Settings'!$N:$N,1,'Workers Settings'!$H:$H,AQ$3)/'Demand Locations'!AS12)))</f>
        <v/>
      </c>
      <c r="AR12" s="24" t="str">
        <f>IF(OR($B12="",AR$3="",'Demand Locations'!AT12=""),"",IF('Demand Locations'!AT12&lt;COUNTIFS('Workers Settings'!$M:$M,$B12,'Workers Settings'!$N:$N,1,'Workers Settings'!$H:$H,AR$3),"Warning!",IF('Demand Locations'!AT12=0,"",COUNTIFS('Workers Settings'!$M:$M,$B12,'Workers Settings'!$N:$N,1,'Workers Settings'!$H:$H,AR$3)/'Demand Locations'!AT12)))</f>
        <v/>
      </c>
      <c r="AS12" s="24" t="str">
        <f>IF(OR($B12="",AS$3="",'Demand Locations'!AU12=""),"",IF('Demand Locations'!AU12&lt;COUNTIFS('Workers Settings'!$M:$M,$B12,'Workers Settings'!$N:$N,1,'Workers Settings'!$H:$H,AS$3),"Warning!",IF('Demand Locations'!AU12=0,"",COUNTIFS('Workers Settings'!$M:$M,$B12,'Workers Settings'!$N:$N,1,'Workers Settings'!$H:$H,AS$3)/'Demand Locations'!AU12)))</f>
        <v/>
      </c>
      <c r="AT12" s="24" t="str">
        <f>IF(OR($B12="",AT$3="",'Demand Locations'!AV12=""),"",IF('Demand Locations'!AV12&lt;COUNTIFS('Workers Settings'!$M:$M,$B12,'Workers Settings'!$N:$N,1,'Workers Settings'!$H:$H,AT$3),"Warning!",IF('Demand Locations'!AV12=0,"",COUNTIFS('Workers Settings'!$M:$M,$B12,'Workers Settings'!$N:$N,1,'Workers Settings'!$H:$H,AT$3)/'Demand Locations'!AV12)))</f>
        <v/>
      </c>
      <c r="AU12" s="24" t="str">
        <f>IF(OR($B12="",AU$3="",'Demand Locations'!AW12=""),"",IF('Demand Locations'!AW12&lt;COUNTIFS('Workers Settings'!$M:$M,$B12,'Workers Settings'!$N:$N,1,'Workers Settings'!$H:$H,AU$3),"Warning!",IF('Demand Locations'!AW12=0,"",COUNTIFS('Workers Settings'!$M:$M,$B12,'Workers Settings'!$N:$N,1,'Workers Settings'!$H:$H,AU$3)/'Demand Locations'!AW12)))</f>
        <v/>
      </c>
      <c r="AV12" s="24" t="str">
        <f>IF(OR($B12="",AV$3="",'Demand Locations'!AX12=""),"",IF('Demand Locations'!AX12&lt;COUNTIFS('Workers Settings'!$M:$M,$B12,'Workers Settings'!$N:$N,1,'Workers Settings'!$H:$H,AV$3),"Warning!",IF('Demand Locations'!AX12=0,"",COUNTIFS('Workers Settings'!$M:$M,$B12,'Workers Settings'!$N:$N,1,'Workers Settings'!$H:$H,AV$3)/'Demand Locations'!AX12)))</f>
        <v/>
      </c>
      <c r="AW12" s="24" t="str">
        <f>IF(OR($B12="",AW$3="",'Demand Locations'!AY12=""),"",IF('Demand Locations'!AY12&lt;COUNTIFS('Workers Settings'!$M:$M,$B12,'Workers Settings'!$N:$N,1,'Workers Settings'!$H:$H,AW$3),"Warning!",IF('Demand Locations'!AY12=0,"",COUNTIFS('Workers Settings'!$M:$M,$B12,'Workers Settings'!$N:$N,1,'Workers Settings'!$H:$H,AW$3)/'Demand Locations'!AY12)))</f>
        <v/>
      </c>
      <c r="AX12" s="24" t="str">
        <f>IF(OR($B12="",AX$3="",'Demand Locations'!AZ12=""),"",IF('Demand Locations'!AZ12&lt;COUNTIFS('Workers Settings'!$M:$M,$B12,'Workers Settings'!$N:$N,1,'Workers Settings'!$H:$H,AX$3),"Warning!",IF('Demand Locations'!AZ12=0,"",COUNTIFS('Workers Settings'!$M:$M,$B12,'Workers Settings'!$N:$N,1,'Workers Settings'!$H:$H,AX$3)/'Demand Locations'!AZ12)))</f>
        <v/>
      </c>
      <c r="AY12" s="24" t="str">
        <f>IF(OR($B12="",AY$3="",'Demand Locations'!BA12=""),"",IF('Demand Locations'!BA12&lt;COUNTIFS('Workers Settings'!$M:$M,$B12,'Workers Settings'!$N:$N,1,'Workers Settings'!$H:$H,AY$3),"Warning!",IF('Demand Locations'!BA12=0,"",COUNTIFS('Workers Settings'!$M:$M,$B12,'Workers Settings'!$N:$N,1,'Workers Settings'!$H:$H,AY$3)/'Demand Locations'!BA12)))</f>
        <v/>
      </c>
      <c r="AZ12" s="24" t="str">
        <f>IF(OR($B12="",AZ$3="",'Demand Locations'!BB12=""),"",IF('Demand Locations'!BB12&lt;COUNTIFS('Workers Settings'!$M:$M,$B12,'Workers Settings'!$N:$N,1,'Workers Settings'!$H:$H,AZ$3),"Warning!",IF('Demand Locations'!BB12=0,"",COUNTIFS('Workers Settings'!$M:$M,$B12,'Workers Settings'!$N:$N,1,'Workers Settings'!$H:$H,AZ$3)/'Demand Locations'!BB12)))</f>
        <v/>
      </c>
      <c r="BA12" s="24" t="str">
        <f>IF(OR($B12="",BA$3="",'Demand Locations'!BC12=""),"",IF('Demand Locations'!BC12&lt;COUNTIFS('Workers Settings'!$M:$M,$B12,'Workers Settings'!$N:$N,1,'Workers Settings'!$H:$H,BA$3),"Warning!",IF('Demand Locations'!BC12=0,"",COUNTIFS('Workers Settings'!$M:$M,$B12,'Workers Settings'!$N:$N,1,'Workers Settings'!$H:$H,BA$3)/'Demand Locations'!BC12)))</f>
        <v/>
      </c>
      <c r="BB12" s="24" t="str">
        <f>IF(OR($B12="",BB$3="",'Demand Locations'!BD12=""),"",IF('Demand Locations'!BD12&lt;COUNTIFS('Workers Settings'!$M:$M,$B12,'Workers Settings'!$N:$N,1,'Workers Settings'!$H:$H,BB$3),"Warning!",IF('Demand Locations'!BD12=0,"",COUNTIFS('Workers Settings'!$M:$M,$B12,'Workers Settings'!$N:$N,1,'Workers Settings'!$H:$H,BB$3)/'Demand Locations'!BD12)))</f>
        <v/>
      </c>
      <c r="BC12" s="24" t="str">
        <f>IF(OR($B12="",BC$3="",'Demand Locations'!BE12=""),"",IF('Demand Locations'!BE12&lt;COUNTIFS('Workers Settings'!$M:$M,$B12,'Workers Settings'!$N:$N,1,'Workers Settings'!$H:$H,BC$3),"Warning!",IF('Demand Locations'!BE12=0,"",COUNTIFS('Workers Settings'!$M:$M,$B12,'Workers Settings'!$N:$N,1,'Workers Settings'!$H:$H,BC$3)/'Demand Locations'!BE12)))</f>
        <v/>
      </c>
      <c r="BD12" s="24" t="str">
        <f>IF(OR($B12="",BD$3="",'Demand Locations'!BF12=""),"",IF('Demand Locations'!BF12&lt;COUNTIFS('Workers Settings'!$M:$M,$B12,'Workers Settings'!$N:$N,1,'Workers Settings'!$H:$H,BD$3),"Warning!",IF('Demand Locations'!BF12=0,"",COUNTIFS('Workers Settings'!$M:$M,$B12,'Workers Settings'!$N:$N,1,'Workers Settings'!$H:$H,BD$3)/'Demand Locations'!BF12)))</f>
        <v/>
      </c>
      <c r="BE12" s="24" t="str">
        <f>IF(OR($B12="",BE$3="",'Demand Locations'!BG12=""),"",IF('Demand Locations'!BG12&lt;COUNTIFS('Workers Settings'!$M:$M,$B12,'Workers Settings'!$N:$N,1,'Workers Settings'!$H:$H,BE$3),"Warning!",IF('Demand Locations'!BG12=0,"",COUNTIFS('Workers Settings'!$M:$M,$B12,'Workers Settings'!$N:$N,1,'Workers Settings'!$H:$H,BE$3)/'Demand Locations'!BG12)))</f>
        <v/>
      </c>
      <c r="BF12" s="24" t="str">
        <f>IF(OR($B12="",BF$3="",'Demand Locations'!BH12=""),"",IF('Demand Locations'!BH12&lt;COUNTIFS('Workers Settings'!$M:$M,$B12,'Workers Settings'!$N:$N,1,'Workers Settings'!$H:$H,BF$3),"Warning!",IF('Demand Locations'!BH12=0,"",COUNTIFS('Workers Settings'!$M:$M,$B12,'Workers Settings'!$N:$N,1,'Workers Settings'!$H:$H,BF$3)/'Demand Locations'!BH12)))</f>
        <v/>
      </c>
      <c r="BG12" s="24" t="str">
        <f>IF(OR($B12="",BG$3="",'Demand Locations'!BI12=""),"",IF('Demand Locations'!BI12&lt;COUNTIFS('Workers Settings'!$M:$M,$B12,'Workers Settings'!$N:$N,1,'Workers Settings'!$H:$H,BG$3),"Warning!",IF('Demand Locations'!BI12=0,"",COUNTIFS('Workers Settings'!$M:$M,$B12,'Workers Settings'!$N:$N,1,'Workers Settings'!$H:$H,BG$3)/'Demand Locations'!BI12)))</f>
        <v/>
      </c>
      <c r="BH12" s="24" t="str">
        <f>IF(OR($B12="",BH$3="",'Demand Locations'!BJ12=""),"",IF('Demand Locations'!BJ12&lt;COUNTIFS('Workers Settings'!$M:$M,$B12,'Workers Settings'!$N:$N,1,'Workers Settings'!$H:$H,BH$3),"Warning!",IF('Demand Locations'!BJ12=0,"",COUNTIFS('Workers Settings'!$M:$M,$B12,'Workers Settings'!$N:$N,1,'Workers Settings'!$H:$H,BH$3)/'Demand Locations'!BJ12)))</f>
        <v/>
      </c>
      <c r="BI12" s="24" t="str">
        <f>IF(OR($B12="",BI$3="",'Demand Locations'!BK12=""),"",IF('Demand Locations'!BK12&lt;COUNTIFS('Workers Settings'!$M:$M,$B12,'Workers Settings'!$N:$N,1,'Workers Settings'!$H:$H,BI$3),"Warning!",IF('Demand Locations'!BK12=0,"",COUNTIFS('Workers Settings'!$M:$M,$B12,'Workers Settings'!$N:$N,1,'Workers Settings'!$H:$H,BI$3)/'Demand Locations'!BK12)))</f>
        <v/>
      </c>
      <c r="BJ12" s="24" t="str">
        <f>IF(OR($B12="",BJ$3="",'Demand Locations'!BL12=""),"",IF('Demand Locations'!BL12&lt;COUNTIFS('Workers Settings'!$M:$M,$B12,'Workers Settings'!$N:$N,1,'Workers Settings'!$H:$H,BJ$3),"Warning!",IF('Demand Locations'!BL12=0,"",COUNTIFS('Workers Settings'!$M:$M,$B12,'Workers Settings'!$N:$N,1,'Workers Settings'!$H:$H,BJ$3)/'Demand Locations'!BL12)))</f>
        <v/>
      </c>
      <c r="BK12" s="24" t="str">
        <f>IF(OR($B12="",BK$3="",'Demand Locations'!BM12=""),"",IF('Demand Locations'!BM12&lt;COUNTIFS('Workers Settings'!$M:$M,$B12,'Workers Settings'!$N:$N,1,'Workers Settings'!$H:$H,BK$3),"Warning!",IF('Demand Locations'!BM12=0,"",COUNTIFS('Workers Settings'!$M:$M,$B12,'Workers Settings'!$N:$N,1,'Workers Settings'!$H:$H,BK$3)/'Demand Locations'!BM12)))</f>
        <v/>
      </c>
      <c r="BL12" s="24" t="str">
        <f>IF(OR($B12="",BL$3="",'Demand Locations'!BN12=""),"",IF('Demand Locations'!BN12&lt;COUNTIFS('Workers Settings'!$M:$M,$B12,'Workers Settings'!$N:$N,1,'Workers Settings'!$H:$H,BL$3),"Warning!",IF('Demand Locations'!BN12=0,"",COUNTIFS('Workers Settings'!$M:$M,$B12,'Workers Settings'!$N:$N,1,'Workers Settings'!$H:$H,BL$3)/'Demand Locations'!BN12)))</f>
        <v/>
      </c>
      <c r="BM12" s="24" t="str">
        <f>IF(OR($B12="",BM$3="",'Demand Locations'!BO12=""),"",IF('Demand Locations'!BO12&lt;COUNTIFS('Workers Settings'!$M:$M,$B12,'Workers Settings'!$N:$N,1,'Workers Settings'!$H:$H,BM$3),"Warning!",IF('Demand Locations'!BO12=0,"",COUNTIFS('Workers Settings'!$M:$M,$B12,'Workers Settings'!$N:$N,1,'Workers Settings'!$H:$H,BM$3)/'Demand Locations'!BO12)))</f>
        <v/>
      </c>
      <c r="BN12" s="24" t="str">
        <f>IF(OR($B12="",BN$3="",'Demand Locations'!BP12=""),"",IF('Demand Locations'!BP12&lt;COUNTIFS('Workers Settings'!$M:$M,$B12,'Workers Settings'!$N:$N,1,'Workers Settings'!$H:$H,BN$3),"Warning!",IF('Demand Locations'!BP12=0,"",COUNTIFS('Workers Settings'!$M:$M,$B12,'Workers Settings'!$N:$N,1,'Workers Settings'!$H:$H,BN$3)/'Demand Locations'!BP12)))</f>
        <v/>
      </c>
      <c r="BO12" s="24" t="str">
        <f>IF(OR($B12="",BO$3="",'Demand Locations'!BQ12=""),"",IF('Demand Locations'!BQ12&lt;COUNTIFS('Workers Settings'!$M:$M,$B12,'Workers Settings'!$N:$N,1,'Workers Settings'!$H:$H,BO$3),"Warning!",IF('Demand Locations'!BQ12=0,"",COUNTIFS('Workers Settings'!$M:$M,$B12,'Workers Settings'!$N:$N,1,'Workers Settings'!$H:$H,BO$3)/'Demand Locations'!BQ12)))</f>
        <v/>
      </c>
      <c r="BP12" s="24" t="str">
        <f>IF(OR($B12="",BP$3="",'Demand Locations'!BR12=""),"",IF('Demand Locations'!BR12&lt;COUNTIFS('Workers Settings'!$M:$M,$B12,'Workers Settings'!$N:$N,1,'Workers Settings'!$H:$H,BP$3),"Warning!",IF('Demand Locations'!BR12=0,"",COUNTIFS('Workers Settings'!$M:$M,$B12,'Workers Settings'!$N:$N,1,'Workers Settings'!$H:$H,BP$3)/'Demand Locations'!BR12)))</f>
        <v/>
      </c>
      <c r="BQ12" s="24" t="str">
        <f>IF(OR($B12="",BQ$3="",'Demand Locations'!BS12=""),"",IF('Demand Locations'!BS12&lt;COUNTIFS('Workers Settings'!$M:$M,$B12,'Workers Settings'!$N:$N,1,'Workers Settings'!$H:$H,BQ$3),"Warning!",IF('Demand Locations'!BS12=0,"",COUNTIFS('Workers Settings'!$M:$M,$B12,'Workers Settings'!$N:$N,1,'Workers Settings'!$H:$H,BQ$3)/'Demand Locations'!BS12)))</f>
        <v/>
      </c>
      <c r="BR12" s="24" t="str">
        <f>IF(OR($B12="",BR$3="",'Demand Locations'!BT12=""),"",IF('Demand Locations'!BT12&lt;COUNTIFS('Workers Settings'!$M:$M,$B12,'Workers Settings'!$N:$N,1,'Workers Settings'!$H:$H,BR$3),"Warning!",IF('Demand Locations'!BT12=0,"",COUNTIFS('Workers Settings'!$M:$M,$B12,'Workers Settings'!$N:$N,1,'Workers Settings'!$H:$H,BR$3)/'Demand Locations'!BT12)))</f>
        <v/>
      </c>
      <c r="BS12" s="24" t="str">
        <f>IF(OR($B12="",BS$3="",'Demand Locations'!BU12=""),"",IF('Demand Locations'!BU12&lt;COUNTIFS('Workers Settings'!$M:$M,$B12,'Workers Settings'!$N:$N,1,'Workers Settings'!$H:$H,BS$3),"Warning!",IF('Demand Locations'!BU12=0,"",COUNTIFS('Workers Settings'!$M:$M,$B12,'Workers Settings'!$N:$N,1,'Workers Settings'!$H:$H,BS$3)/'Demand Locations'!BU12)))</f>
        <v/>
      </c>
      <c r="BT12" s="24" t="str">
        <f>IF(OR($B12="",BT$3="",'Demand Locations'!BV12=""),"",IF('Demand Locations'!BV12&lt;COUNTIFS('Workers Settings'!$M:$M,$B12,'Workers Settings'!$N:$N,1,'Workers Settings'!$H:$H,BT$3),"Warning!",IF('Demand Locations'!BV12=0,"",COUNTIFS('Workers Settings'!$M:$M,$B12,'Workers Settings'!$N:$N,1,'Workers Settings'!$H:$H,BT$3)/'Demand Locations'!BV12)))</f>
        <v/>
      </c>
      <c r="BU12" s="24" t="str">
        <f>IF(OR($B12="",BU$3="",'Demand Locations'!BW12=""),"",IF('Demand Locations'!BW12&lt;COUNTIFS('Workers Settings'!$M:$M,$B12,'Workers Settings'!$N:$N,1,'Workers Settings'!$H:$H,BU$3),"Warning!",IF('Demand Locations'!BW12=0,"",COUNTIFS('Workers Settings'!$M:$M,$B12,'Workers Settings'!$N:$N,1,'Workers Settings'!$H:$H,BU$3)/'Demand Locations'!BW12)))</f>
        <v/>
      </c>
      <c r="BV12" s="24" t="str">
        <f>IF(OR($B12="",BV$3="",'Demand Locations'!BX12=""),"",IF('Demand Locations'!BX12&lt;COUNTIFS('Workers Settings'!$M:$M,$B12,'Workers Settings'!$N:$N,1,'Workers Settings'!$H:$H,BV$3),"Warning!",IF('Demand Locations'!BX12=0,"",COUNTIFS('Workers Settings'!$M:$M,$B12,'Workers Settings'!$N:$N,1,'Workers Settings'!$H:$H,BV$3)/'Demand Locations'!BX12)))</f>
        <v/>
      </c>
      <c r="BW12" s="24" t="str">
        <f>IF(OR($B12="",BW$3="",'Demand Locations'!BY12=""),"",IF('Demand Locations'!BY12&lt;COUNTIFS('Workers Settings'!$M:$M,$B12,'Workers Settings'!$N:$N,1,'Workers Settings'!$H:$H,BW$3),"Warning!",IF('Demand Locations'!BY12=0,"",COUNTIFS('Workers Settings'!$M:$M,$B12,'Workers Settings'!$N:$N,1,'Workers Settings'!$H:$H,BW$3)/'Demand Locations'!BY12)))</f>
        <v/>
      </c>
      <c r="BX12" s="24" t="str">
        <f>IF(OR($B12="",BX$3="",'Demand Locations'!BZ12=""),"",IF('Demand Locations'!BZ12&lt;COUNTIFS('Workers Settings'!$M:$M,$B12,'Workers Settings'!$N:$N,1,'Workers Settings'!$H:$H,BX$3),"Warning!",IF('Demand Locations'!BZ12=0,"",COUNTIFS('Workers Settings'!$M:$M,$B12,'Workers Settings'!$N:$N,1,'Workers Settings'!$H:$H,BX$3)/'Demand Locations'!BZ12)))</f>
        <v/>
      </c>
      <c r="BY12" s="24" t="str">
        <f>IF(OR($B12="",BY$3="",'Demand Locations'!CA12=""),"",IF('Demand Locations'!CA12&lt;COUNTIFS('Workers Settings'!$M:$M,$B12,'Workers Settings'!$N:$N,1,'Workers Settings'!$H:$H,BY$3),"Warning!",IF('Demand Locations'!CA12=0,"",COUNTIFS('Workers Settings'!$M:$M,$B12,'Workers Settings'!$N:$N,1,'Workers Settings'!$H:$H,BY$3)/'Demand Locations'!CA12)))</f>
        <v/>
      </c>
      <c r="BZ12" s="24" t="str">
        <f>IF(OR($B12="",BZ$3="",'Demand Locations'!CB12=""),"",IF('Demand Locations'!CB12&lt;COUNTIFS('Workers Settings'!$M:$M,$B12,'Workers Settings'!$N:$N,1,'Workers Settings'!$H:$H,BZ$3),"Warning!",IF('Demand Locations'!CB12=0,"",COUNTIFS('Workers Settings'!$M:$M,$B12,'Workers Settings'!$N:$N,1,'Workers Settings'!$H:$H,BZ$3)/'Demand Locations'!CB12)))</f>
        <v/>
      </c>
      <c r="CA12" s="24" t="str">
        <f>IF(OR($B12="",CA$3="",'Demand Locations'!CC12=""),"",IF('Demand Locations'!CC12&lt;COUNTIFS('Workers Settings'!$M:$M,$B12,'Workers Settings'!$N:$N,1,'Workers Settings'!$H:$H,CA$3),"Warning!",IF('Demand Locations'!CC12=0,"",COUNTIFS('Workers Settings'!$M:$M,$B12,'Workers Settings'!$N:$N,1,'Workers Settings'!$H:$H,CA$3)/'Demand Locations'!CC12)))</f>
        <v/>
      </c>
      <c r="CB12" s="24" t="str">
        <f>IF(OR($B12="",CB$3="",'Demand Locations'!CD12=""),"",IF('Demand Locations'!CD12&lt;COUNTIFS('Workers Settings'!$M:$M,$B12,'Workers Settings'!$N:$N,1,'Workers Settings'!$H:$H,CB$3),"Warning!",IF('Demand Locations'!CD12=0,"",COUNTIFS('Workers Settings'!$M:$M,$B12,'Workers Settings'!$N:$N,1,'Workers Settings'!$H:$H,CB$3)/'Demand Locations'!CD12)))</f>
        <v/>
      </c>
      <c r="CC12" s="24" t="str">
        <f>IF(OR($B12="",CC$3="",'Demand Locations'!CE12=""),"",IF('Demand Locations'!CE12&lt;COUNTIFS('Workers Settings'!$M:$M,$B12,'Workers Settings'!$N:$N,1,'Workers Settings'!$H:$H,CC$3),"Warning!",IF('Demand Locations'!CE12=0,"",COUNTIFS('Workers Settings'!$M:$M,$B12,'Workers Settings'!$N:$N,1,'Workers Settings'!$H:$H,CC$3)/'Demand Locations'!CE12)))</f>
        <v/>
      </c>
      <c r="CD12" s="24" t="str">
        <f>IF(OR($B12="",CD$3="",'Demand Locations'!CF12=""),"",IF('Demand Locations'!CF12&lt;COUNTIFS('Workers Settings'!$M:$M,$B12,'Workers Settings'!$N:$N,1,'Workers Settings'!$H:$H,CD$3),"Warning!",IF('Demand Locations'!CF12=0,"",COUNTIFS('Workers Settings'!$M:$M,$B12,'Workers Settings'!$N:$N,1,'Workers Settings'!$H:$H,CD$3)/'Demand Locations'!CF12)))</f>
        <v/>
      </c>
      <c r="CE12" s="24" t="str">
        <f>IF(OR($B12="",CE$3="",'Demand Locations'!CG12=""),"",IF('Demand Locations'!CG12&lt;COUNTIFS('Workers Settings'!$M:$M,$B12,'Workers Settings'!$N:$N,1,'Workers Settings'!$H:$H,CE$3),"Warning!",IF('Demand Locations'!CG12=0,"",COUNTIFS('Workers Settings'!$M:$M,$B12,'Workers Settings'!$N:$N,1,'Workers Settings'!$H:$H,CE$3)/'Demand Locations'!CG12)))</f>
        <v/>
      </c>
      <c r="CF12" s="24" t="str">
        <f>IF(OR($B12="",CF$3="",'Demand Locations'!CH12=""),"",IF('Demand Locations'!CH12&lt;COUNTIFS('Workers Settings'!$M:$M,$B12,'Workers Settings'!$N:$N,1,'Workers Settings'!$H:$H,CF$3),"Warning!",IF('Demand Locations'!CH12=0,"",COUNTIFS('Workers Settings'!$M:$M,$B12,'Workers Settings'!$N:$N,1,'Workers Settings'!$H:$H,CF$3)/'Demand Locations'!CH12)))</f>
        <v/>
      </c>
      <c r="CG12" s="24" t="str">
        <f>IF(OR($B12="",CG$3="",'Demand Locations'!CI12=""),"",IF('Demand Locations'!CI12&lt;COUNTIFS('Workers Settings'!$M:$M,$B12,'Workers Settings'!$N:$N,1,'Workers Settings'!$H:$H,CG$3),"Warning!",IF('Demand Locations'!CI12=0,"",COUNTIFS('Workers Settings'!$M:$M,$B12,'Workers Settings'!$N:$N,1,'Workers Settings'!$H:$H,CG$3)/'Demand Locations'!CI12)))</f>
        <v/>
      </c>
      <c r="CH12" s="24" t="str">
        <f>IF(OR($B12="",CH$3="",'Demand Locations'!CJ12=""),"",IF('Demand Locations'!CJ12&lt;COUNTIFS('Workers Settings'!$M:$M,$B12,'Workers Settings'!$N:$N,1,'Workers Settings'!$H:$H,CH$3),"Warning!",IF('Demand Locations'!CJ12=0,"",COUNTIFS('Workers Settings'!$M:$M,$B12,'Workers Settings'!$N:$N,1,'Workers Settings'!$H:$H,CH$3)/'Demand Locations'!CJ12)))</f>
        <v/>
      </c>
      <c r="CI12" s="24" t="str">
        <f>IF(OR($B12="",CI$3="",'Demand Locations'!CK12=""),"",IF('Demand Locations'!CK12&lt;COUNTIFS('Workers Settings'!$M:$M,$B12,'Workers Settings'!$N:$N,1,'Workers Settings'!$H:$H,CI$3),"Warning!",IF('Demand Locations'!CK12=0,"",COUNTIFS('Workers Settings'!$M:$M,$B12,'Workers Settings'!$N:$N,1,'Workers Settings'!$H:$H,CI$3)/'Demand Locations'!CK12)))</f>
        <v/>
      </c>
      <c r="CJ12" s="24" t="str">
        <f>IF(OR($B12="",CJ$3="",'Demand Locations'!CL12=""),"",IF('Demand Locations'!CL12&lt;COUNTIFS('Workers Settings'!$M:$M,$B12,'Workers Settings'!$N:$N,1,'Workers Settings'!$H:$H,CJ$3),"Warning!",IF('Demand Locations'!CL12=0,"",COUNTIFS('Workers Settings'!$M:$M,$B12,'Workers Settings'!$N:$N,1,'Workers Settings'!$H:$H,CJ$3)/'Demand Locations'!CL12)))</f>
        <v/>
      </c>
      <c r="CK12" s="24" t="str">
        <f>IF(OR($B12="",CK$3="",'Demand Locations'!CM12=""),"",IF('Demand Locations'!CM12&lt;COUNTIFS('Workers Settings'!$M:$M,$B12,'Workers Settings'!$N:$N,1,'Workers Settings'!$H:$H,CK$3),"Warning!",IF('Demand Locations'!CM12=0,"",COUNTIFS('Workers Settings'!$M:$M,$B12,'Workers Settings'!$N:$N,1,'Workers Settings'!$H:$H,CK$3)/'Demand Locations'!CM12)))</f>
        <v/>
      </c>
      <c r="CL12" s="24" t="str">
        <f>IF(OR($B12="",CL$3="",'Demand Locations'!CN12=""),"",IF('Demand Locations'!CN12&lt;COUNTIFS('Workers Settings'!$M:$M,$B12,'Workers Settings'!$N:$N,1,'Workers Settings'!$H:$H,CL$3),"Warning!",IF('Demand Locations'!CN12=0,"",COUNTIFS('Workers Settings'!$M:$M,$B12,'Workers Settings'!$N:$N,1,'Workers Settings'!$H:$H,CL$3)/'Demand Locations'!CN12)))</f>
        <v/>
      </c>
      <c r="CM12" s="24" t="str">
        <f>IF(OR($B12="",CM$3="",'Demand Locations'!CO12=""),"",IF('Demand Locations'!CO12&lt;COUNTIFS('Workers Settings'!$M:$M,$B12,'Workers Settings'!$N:$N,1,'Workers Settings'!$H:$H,CM$3),"Warning!",IF('Demand Locations'!CO12=0,"",COUNTIFS('Workers Settings'!$M:$M,$B12,'Workers Settings'!$N:$N,1,'Workers Settings'!$H:$H,CM$3)/'Demand Locations'!CO12)))</f>
        <v/>
      </c>
      <c r="CN12" s="24" t="str">
        <f>IF(OR($B12="",CN$3="",'Demand Locations'!CP12=""),"",IF('Demand Locations'!CP12&lt;COUNTIFS('Workers Settings'!$M:$M,$B12,'Workers Settings'!$N:$N,1,'Workers Settings'!$H:$H,CN$3),"Warning!",IF('Demand Locations'!CP12=0,"",COUNTIFS('Workers Settings'!$M:$M,$B12,'Workers Settings'!$N:$N,1,'Workers Settings'!$H:$H,CN$3)/'Demand Locations'!CP12)))</f>
        <v/>
      </c>
      <c r="CO12" s="24" t="str">
        <f>IF(OR($B12="",CO$3="",'Demand Locations'!CQ12=""),"",IF('Demand Locations'!CQ12&lt;COUNTIFS('Workers Settings'!$M:$M,$B12,'Workers Settings'!$N:$N,1,'Workers Settings'!$H:$H,CO$3),"Warning!",IF('Demand Locations'!CQ12=0,"",COUNTIFS('Workers Settings'!$M:$M,$B12,'Workers Settings'!$N:$N,1,'Workers Settings'!$H:$H,CO$3)/'Demand Locations'!CQ12)))</f>
        <v/>
      </c>
      <c r="CP12" s="24" t="str">
        <f>IF(OR($B12="",CP$3="",'Demand Locations'!CR12=""),"",IF('Demand Locations'!CR12&lt;COUNTIFS('Workers Settings'!$M:$M,$B12,'Workers Settings'!$N:$N,1,'Workers Settings'!$H:$H,CP$3),"Warning!",IF('Demand Locations'!CR12=0,"",COUNTIFS('Workers Settings'!$M:$M,$B12,'Workers Settings'!$N:$N,1,'Workers Settings'!$H:$H,CP$3)/'Demand Locations'!CR12)))</f>
        <v/>
      </c>
      <c r="CQ12" s="24" t="str">
        <f>IF(OR($B12="",CQ$3="",'Demand Locations'!CS12=""),"",IF('Demand Locations'!CS12&lt;COUNTIFS('Workers Settings'!$M:$M,$B12,'Workers Settings'!$N:$N,1,'Workers Settings'!$H:$H,CQ$3),"Warning!",IF('Demand Locations'!CS12=0,"",COUNTIFS('Workers Settings'!$M:$M,$B12,'Workers Settings'!$N:$N,1,'Workers Settings'!$H:$H,CQ$3)/'Demand Locations'!CS12)))</f>
        <v/>
      </c>
      <c r="CR12" s="24" t="str">
        <f>IF(OR($B12="",CR$3="",'Demand Locations'!CT12=""),"",IF('Demand Locations'!CT12&lt;COUNTIFS('Workers Settings'!$M:$M,$B12,'Workers Settings'!$N:$N,1,'Workers Settings'!$H:$H,CR$3),"Warning!",IF('Demand Locations'!CT12=0,"",COUNTIFS('Workers Settings'!$M:$M,$B12,'Workers Settings'!$N:$N,1,'Workers Settings'!$H:$H,CR$3)/'Demand Locations'!CT12)))</f>
        <v/>
      </c>
      <c r="CS12" s="24" t="str">
        <f>IF(OR($B12="",CS$3="",'Demand Locations'!CU12=""),"",IF('Demand Locations'!CU12&lt;COUNTIFS('Workers Settings'!$M:$M,$B12,'Workers Settings'!$N:$N,1,'Workers Settings'!$H:$H,CS$3),"Warning!",IF('Demand Locations'!CU12=0,"",COUNTIFS('Workers Settings'!$M:$M,$B12,'Workers Settings'!$N:$N,1,'Workers Settings'!$H:$H,CS$3)/'Demand Locations'!CU12)))</f>
        <v/>
      </c>
      <c r="CT12" s="24" t="str">
        <f>IF(OR($B12="",CT$3="",'Demand Locations'!CV12=""),"",IF('Demand Locations'!CV12&lt;COUNTIFS('Workers Settings'!$M:$M,$B12,'Workers Settings'!$N:$N,1,'Workers Settings'!$H:$H,CT$3),"Warning!",IF('Demand Locations'!CV12=0,"",COUNTIFS('Workers Settings'!$M:$M,$B12,'Workers Settings'!$N:$N,1,'Workers Settings'!$H:$H,CT$3)/'Demand Locations'!CV12)))</f>
        <v/>
      </c>
      <c r="CU12" s="24" t="str">
        <f>IF(OR($B12="",CU$3="",'Demand Locations'!CW12=""),"",IF('Demand Locations'!CW12&lt;COUNTIFS('Workers Settings'!$M:$M,$B12,'Workers Settings'!$N:$N,1,'Workers Settings'!$H:$H,CU$3),"Warning!",IF('Demand Locations'!CW12=0,"",COUNTIFS('Workers Settings'!$M:$M,$B12,'Workers Settings'!$N:$N,1,'Workers Settings'!$H:$H,CU$3)/'Demand Locations'!CW12)))</f>
        <v/>
      </c>
      <c r="CV12" s="24" t="str">
        <f>IF(OR($B12="",CV$3="",'Demand Locations'!CX12=""),"",IF('Demand Locations'!CX12&lt;COUNTIFS('Workers Settings'!$M:$M,$B12,'Workers Settings'!$N:$N,1,'Workers Settings'!$H:$H,CV$3),"Warning!",IF('Demand Locations'!CX12=0,"",COUNTIFS('Workers Settings'!$M:$M,$B12,'Workers Settings'!$N:$N,1,'Workers Settings'!$H:$H,CV$3)/'Demand Locations'!CX12)))</f>
        <v/>
      </c>
      <c r="CW12" s="24" t="str">
        <f>IF(OR($B12="",CW$3="",'Demand Locations'!CY12=""),"",IF('Demand Locations'!CY12&lt;COUNTIFS('Workers Settings'!$M:$M,$B12,'Workers Settings'!$N:$N,1,'Workers Settings'!$H:$H,CW$3),"Warning!",IF('Demand Locations'!CY12=0,"",COUNTIFS('Workers Settings'!$M:$M,$B12,'Workers Settings'!$N:$N,1,'Workers Settings'!$H:$H,CW$3)/'Demand Locations'!CY12)))</f>
        <v/>
      </c>
      <c r="CX12" s="24" t="str">
        <f>IF(OR($B12="",CX$3="",'Demand Locations'!CZ12=""),"",IF('Demand Locations'!CZ12&lt;COUNTIFS('Workers Settings'!$M:$M,$B12,'Workers Settings'!$N:$N,1,'Workers Settings'!$H:$H,CX$3),"Warning!",IF('Demand Locations'!CZ12=0,"",COUNTIFS('Workers Settings'!$M:$M,$B12,'Workers Settings'!$N:$N,1,'Workers Settings'!$H:$H,CX$3)/'Demand Locations'!CZ12)))</f>
        <v/>
      </c>
      <c r="CY12" s="24" t="str">
        <f>IF(OR($B12="",CY$3="",'Demand Locations'!DA12=""),"",IF('Demand Locations'!DA12&lt;COUNTIFS('Workers Settings'!$M:$M,$B12,'Workers Settings'!$N:$N,1,'Workers Settings'!$H:$H,CY$3),"Warning!",IF('Demand Locations'!DA12=0,"",COUNTIFS('Workers Settings'!$M:$M,$B12,'Workers Settings'!$N:$N,1,'Workers Settings'!$H:$H,CY$3)/'Demand Locations'!DA12)))</f>
        <v/>
      </c>
      <c r="CZ12" s="24" t="str">
        <f>IF(OR($B12="",CZ$3="",'Demand Locations'!DB12=""),"",IF('Demand Locations'!DB12&lt;COUNTIFS('Workers Settings'!$M:$M,$B12,'Workers Settings'!$N:$N,1,'Workers Settings'!$H:$H,CZ$3),"Warning!",IF('Demand Locations'!DB12=0,"",COUNTIFS('Workers Settings'!$M:$M,$B12,'Workers Settings'!$N:$N,1,'Workers Settings'!$H:$H,CZ$3)/'Demand Locations'!DB12)))</f>
        <v/>
      </c>
    </row>
    <row r="13" spans="1:104" ht="14.45" x14ac:dyDescent="0.3">
      <c r="A13" s="7">
        <f t="shared" si="0"/>
        <v>9</v>
      </c>
      <c r="B13" s="7" t="str">
        <f>IF('Demand Locations'!B13&lt;&gt;"",'Demand Locations'!B13,"")</f>
        <v>Kilimanjaro Region</v>
      </c>
      <c r="C13" s="29">
        <f>IF(B13="","",SUMIFS('Workers Assignments'!Z:Z,'Workers Settings'!M:M,B13,'Workers Settings'!N:N,1))</f>
        <v>0</v>
      </c>
      <c r="D13" s="24" t="str">
        <f>IF(OR(B13="",'Demand Locations'!E13=""),"",IF('Demand Locations'!E13&lt;C13,"Warning!",IF('Demand Locations'!E13=0,"",C13/'Demand Locations'!E13)))</f>
        <v/>
      </c>
      <c r="E13" s="44">
        <f>IF(OR($B13="",E$3="",'Demand Locations'!G13=""),"",IF('Demand Locations'!G13&lt;COUNTIFS('Workers Settings'!$M:$M,$B13,'Workers Settings'!$N:$N,1,'Workers Settings'!$H:$H,E$3),"Warning!",IF('Demand Locations'!G13=0,"",COUNTIFS('Workers Settings'!$M:$M,$B13,'Workers Settings'!$N:$N,1,'Workers Settings'!$H:$H,E$3)/'Demand Locations'!G13)))</f>
        <v>0</v>
      </c>
      <c r="F13" s="24" t="str">
        <f>IF(OR($B13="",F$3="",'Demand Locations'!H13=""),"",IF('Demand Locations'!H13&lt;COUNTIFS('Workers Settings'!$M:$M,$B13,'Workers Settings'!$N:$N,1,'Workers Settings'!$H:$H,F$3),"Warning!",IF('Demand Locations'!H13=0,"",COUNTIFS('Workers Settings'!$M:$M,$B13,'Workers Settings'!$N:$N,1,'Workers Settings'!$H:$H,F$3)/'Demand Locations'!H13)))</f>
        <v/>
      </c>
      <c r="G13" s="24">
        <f>IF(OR($B13="",G$3="",'Demand Locations'!I13=""),"",IF('Demand Locations'!I13&lt;COUNTIFS('Workers Settings'!$M:$M,$B13,'Workers Settings'!$N:$N,1,'Workers Settings'!$H:$H,G$3),"Warning!",IF('Demand Locations'!I13=0,"",COUNTIFS('Workers Settings'!$M:$M,$B13,'Workers Settings'!$N:$N,1,'Workers Settings'!$H:$H,G$3)/'Demand Locations'!I13)))</f>
        <v>0</v>
      </c>
      <c r="H13" s="24" t="str">
        <f>IF(OR($B13="",H$3="",'Demand Locations'!J13=""),"",IF('Demand Locations'!J13&lt;COUNTIFS('Workers Settings'!$M:$M,$B13,'Workers Settings'!$N:$N,1,'Workers Settings'!$H:$H,H$3),"Warning!",IF('Demand Locations'!J13=0,"",COUNTIFS('Workers Settings'!$M:$M,$B13,'Workers Settings'!$N:$N,1,'Workers Settings'!$H:$H,H$3)/'Demand Locations'!J13)))</f>
        <v/>
      </c>
      <c r="I13" s="24">
        <f>IF(OR($B13="",I$3="",'Demand Locations'!K13=""),"",IF('Demand Locations'!K13&lt;COUNTIFS('Workers Settings'!$M:$M,$B13,'Workers Settings'!$N:$N,1,'Workers Settings'!$H:$H,I$3),"Warning!",IF('Demand Locations'!K13=0,"",COUNTIFS('Workers Settings'!$M:$M,$B13,'Workers Settings'!$N:$N,1,'Workers Settings'!$H:$H,I$3)/'Demand Locations'!K13)))</f>
        <v>0</v>
      </c>
      <c r="J13" s="24">
        <f>IF(OR($B13="",J$3="",'Demand Locations'!L13=""),"",IF('Demand Locations'!L13&lt;COUNTIFS('Workers Settings'!$M:$M,$B13,'Workers Settings'!$N:$N,1,'Workers Settings'!$H:$H,J$3),"Warning!",IF('Demand Locations'!L13=0,"",COUNTIFS('Workers Settings'!$M:$M,$B13,'Workers Settings'!$N:$N,1,'Workers Settings'!$H:$H,J$3)/'Demand Locations'!L13)))</f>
        <v>0</v>
      </c>
      <c r="K13" s="24">
        <f>IF(OR($B13="",K$3="",'Demand Locations'!M13=""),"",IF('Demand Locations'!M13&lt;COUNTIFS('Workers Settings'!$M:$M,$B13,'Workers Settings'!$N:$N,1,'Workers Settings'!$H:$H,K$3),"Warning!",IF('Demand Locations'!M13=0,"",COUNTIFS('Workers Settings'!$M:$M,$B13,'Workers Settings'!$N:$N,1,'Workers Settings'!$H:$H,K$3)/'Demand Locations'!M13)))</f>
        <v>0</v>
      </c>
      <c r="L13" s="24">
        <f>IF(OR($B13="",L$3="",'Demand Locations'!N13=""),"",IF('Demand Locations'!N13&lt;COUNTIFS('Workers Settings'!$M:$M,$B13,'Workers Settings'!$N:$N,1,'Workers Settings'!$H:$H,L$3),"Warning!",IF('Demand Locations'!N13=0,"",COUNTIFS('Workers Settings'!$M:$M,$B13,'Workers Settings'!$N:$N,1,'Workers Settings'!$H:$H,L$3)/'Demand Locations'!N13)))</f>
        <v>0</v>
      </c>
      <c r="M13" s="24" t="str">
        <f>IF(OR($B13="",M$3="",'Demand Locations'!O13=""),"",IF('Demand Locations'!O13&lt;COUNTIFS('Workers Settings'!$M:$M,$B13,'Workers Settings'!$N:$N,1,'Workers Settings'!$H:$H,M$3),"Warning!",IF('Demand Locations'!O13=0,"",COUNTIFS('Workers Settings'!$M:$M,$B13,'Workers Settings'!$N:$N,1,'Workers Settings'!$H:$H,M$3)/'Demand Locations'!O13)))</f>
        <v/>
      </c>
      <c r="N13" s="24" t="str">
        <f>IF(OR($B13="",N$3="",'Demand Locations'!P13=""),"",IF('Demand Locations'!P13&lt;COUNTIFS('Workers Settings'!$M:$M,$B13,'Workers Settings'!$N:$N,1,'Workers Settings'!$H:$H,N$3),"Warning!",IF('Demand Locations'!P13=0,"",COUNTIFS('Workers Settings'!$M:$M,$B13,'Workers Settings'!$N:$N,1,'Workers Settings'!$H:$H,N$3)/'Demand Locations'!P13)))</f>
        <v/>
      </c>
      <c r="O13" s="24">
        <f>IF(OR($B13="",O$3="",'Demand Locations'!Q13=""),"",IF('Demand Locations'!Q13&lt;COUNTIFS('Workers Settings'!$M:$M,$B13,'Workers Settings'!$N:$N,1,'Workers Settings'!$H:$H,O$3),"Warning!",IF('Demand Locations'!Q13=0,"",COUNTIFS('Workers Settings'!$M:$M,$B13,'Workers Settings'!$N:$N,1,'Workers Settings'!$H:$H,O$3)/'Demand Locations'!Q13)))</f>
        <v>0</v>
      </c>
      <c r="P13" s="24">
        <f>IF(OR($B13="",P$3="",'Demand Locations'!R13=""),"",IF('Demand Locations'!R13&lt;COUNTIFS('Workers Settings'!$M:$M,$B13,'Workers Settings'!$N:$N,1,'Workers Settings'!$H:$H,P$3),"Warning!",IF('Demand Locations'!R13=0,"",COUNTIFS('Workers Settings'!$M:$M,$B13,'Workers Settings'!$N:$N,1,'Workers Settings'!$H:$H,P$3)/'Demand Locations'!R13)))</f>
        <v>0</v>
      </c>
      <c r="Q13" s="24">
        <f>IF(OR($B13="",Q$3="",'Demand Locations'!S13=""),"",IF('Demand Locations'!S13&lt;COUNTIFS('Workers Settings'!$M:$M,$B13,'Workers Settings'!$N:$N,1,'Workers Settings'!$H:$H,Q$3),"Warning!",IF('Demand Locations'!S13=0,"",COUNTIFS('Workers Settings'!$M:$M,$B13,'Workers Settings'!$N:$N,1,'Workers Settings'!$H:$H,Q$3)/'Demand Locations'!S13)))</f>
        <v>0</v>
      </c>
      <c r="R13" s="24" t="str">
        <f>IF(OR($B13="",R$3="",'Demand Locations'!T13=""),"",IF('Demand Locations'!T13&lt;COUNTIFS('Workers Settings'!$M:$M,$B13,'Workers Settings'!$N:$N,1,'Workers Settings'!$H:$H,R$3),"Warning!",IF('Demand Locations'!T13=0,"",COUNTIFS('Workers Settings'!$M:$M,$B13,'Workers Settings'!$N:$N,1,'Workers Settings'!$H:$H,R$3)/'Demand Locations'!T13)))</f>
        <v/>
      </c>
      <c r="S13" s="24" t="str">
        <f>IF(OR($B13="",S$3="",'Demand Locations'!U13=""),"",IF('Demand Locations'!U13&lt;COUNTIFS('Workers Settings'!$M:$M,$B13,'Workers Settings'!$N:$N,1,'Workers Settings'!$H:$H,S$3),"Warning!",IF('Demand Locations'!U13=0,"",COUNTIFS('Workers Settings'!$M:$M,$B13,'Workers Settings'!$N:$N,1,'Workers Settings'!$H:$H,S$3)/'Demand Locations'!U13)))</f>
        <v/>
      </c>
      <c r="T13" s="24">
        <f>IF(OR($B13="",T$3="",'Demand Locations'!V13=""),"",IF('Demand Locations'!V13&lt;COUNTIFS('Workers Settings'!$M:$M,$B13,'Workers Settings'!$N:$N,1,'Workers Settings'!$H:$H,T$3),"Warning!",IF('Demand Locations'!V13=0,"",COUNTIFS('Workers Settings'!$M:$M,$B13,'Workers Settings'!$N:$N,1,'Workers Settings'!$H:$H,T$3)/'Demand Locations'!V13)))</f>
        <v>0</v>
      </c>
      <c r="U13" s="24" t="str">
        <f>IF(OR($B13="",U$3="",'Demand Locations'!W13=""),"",IF('Demand Locations'!W13&lt;COUNTIFS('Workers Settings'!$M:$M,$B13,'Workers Settings'!$N:$N,1,'Workers Settings'!$H:$H,U$3),"Warning!",IF('Demand Locations'!W13=0,"",COUNTIFS('Workers Settings'!$M:$M,$B13,'Workers Settings'!$N:$N,1,'Workers Settings'!$H:$H,U$3)/'Demand Locations'!W13)))</f>
        <v/>
      </c>
      <c r="V13" s="24">
        <f>IF(OR($B13="",V$3="",'Demand Locations'!X13=""),"",IF('Demand Locations'!X13&lt;COUNTIFS('Workers Settings'!$M:$M,$B13,'Workers Settings'!$N:$N,1,'Workers Settings'!$H:$H,V$3),"Warning!",IF('Demand Locations'!X13=0,"",COUNTIFS('Workers Settings'!$M:$M,$B13,'Workers Settings'!$N:$N,1,'Workers Settings'!$H:$H,V$3)/'Demand Locations'!X13)))</f>
        <v>0</v>
      </c>
      <c r="W13" s="24">
        <f>IF(OR($B13="",W$3="",'Demand Locations'!Y13=""),"",IF('Demand Locations'!Y13&lt;COUNTIFS('Workers Settings'!$M:$M,$B13,'Workers Settings'!$N:$N,1,'Workers Settings'!$H:$H,W$3),"Warning!",IF('Demand Locations'!Y13=0,"",COUNTIFS('Workers Settings'!$M:$M,$B13,'Workers Settings'!$N:$N,1,'Workers Settings'!$H:$H,W$3)/'Demand Locations'!Y13)))</f>
        <v>0</v>
      </c>
      <c r="X13" s="24" t="str">
        <f>IF(OR($B13="",X$3="",'Demand Locations'!Z13=""),"",IF('Demand Locations'!Z13&lt;COUNTIFS('Workers Settings'!$M:$M,$B13,'Workers Settings'!$N:$N,1,'Workers Settings'!$H:$H,X$3),"Warning!",IF('Demand Locations'!Z13=0,"",COUNTIFS('Workers Settings'!$M:$M,$B13,'Workers Settings'!$N:$N,1,'Workers Settings'!$H:$H,X$3)/'Demand Locations'!Z13)))</f>
        <v/>
      </c>
      <c r="Y13" s="24" t="str">
        <f>IF(OR($B13="",Y$3="",'Demand Locations'!AA13=""),"",IF('Demand Locations'!AA13&lt;COUNTIFS('Workers Settings'!$M:$M,$B13,'Workers Settings'!$N:$N,1,'Workers Settings'!$H:$H,Y$3),"Warning!",IF('Demand Locations'!AA13=0,"",COUNTIFS('Workers Settings'!$M:$M,$B13,'Workers Settings'!$N:$N,1,'Workers Settings'!$H:$H,Y$3)/'Demand Locations'!AA13)))</f>
        <v/>
      </c>
      <c r="Z13" s="24" t="str">
        <f>IF(OR($B13="",Z$3="",'Demand Locations'!AB13=""),"",IF('Demand Locations'!AB13&lt;COUNTIFS('Workers Settings'!$M:$M,$B13,'Workers Settings'!$N:$N,1,'Workers Settings'!$H:$H,Z$3),"Warning!",IF('Demand Locations'!AB13=0,"",COUNTIFS('Workers Settings'!$M:$M,$B13,'Workers Settings'!$N:$N,1,'Workers Settings'!$H:$H,Z$3)/'Demand Locations'!AB13)))</f>
        <v/>
      </c>
      <c r="AA13" s="24" t="str">
        <f>IF(OR($B13="",AA$3="",'Demand Locations'!AC13=""),"",IF('Demand Locations'!AC13&lt;COUNTIFS('Workers Settings'!$M:$M,$B13,'Workers Settings'!$N:$N,1,'Workers Settings'!$H:$H,AA$3),"Warning!",IF('Demand Locations'!AC13=0,"",COUNTIFS('Workers Settings'!$M:$M,$B13,'Workers Settings'!$N:$N,1,'Workers Settings'!$H:$H,AA$3)/'Demand Locations'!AC13)))</f>
        <v/>
      </c>
      <c r="AB13" s="24" t="str">
        <f>IF(OR($B13="",AB$3="",'Demand Locations'!AD13=""),"",IF('Demand Locations'!AD13&lt;COUNTIFS('Workers Settings'!$M:$M,$B13,'Workers Settings'!$N:$N,1,'Workers Settings'!$H:$H,AB$3),"Warning!",IF('Demand Locations'!AD13=0,"",COUNTIFS('Workers Settings'!$M:$M,$B13,'Workers Settings'!$N:$N,1,'Workers Settings'!$H:$H,AB$3)/'Demand Locations'!AD13)))</f>
        <v/>
      </c>
      <c r="AC13" s="24" t="str">
        <f>IF(OR($B13="",AC$3="",'Demand Locations'!AE13=""),"",IF('Demand Locations'!AE13&lt;COUNTIFS('Workers Settings'!$M:$M,$B13,'Workers Settings'!$N:$N,1,'Workers Settings'!$H:$H,AC$3),"Warning!",IF('Demand Locations'!AE13=0,"",COUNTIFS('Workers Settings'!$M:$M,$B13,'Workers Settings'!$N:$N,1,'Workers Settings'!$H:$H,AC$3)/'Demand Locations'!AE13)))</f>
        <v/>
      </c>
      <c r="AD13" s="24" t="str">
        <f>IF(OR($B13="",AD$3="",'Demand Locations'!AF13=""),"",IF('Demand Locations'!AF13&lt;COUNTIFS('Workers Settings'!$M:$M,$B13,'Workers Settings'!$N:$N,1,'Workers Settings'!$H:$H,AD$3),"Warning!",IF('Demand Locations'!AF13=0,"",COUNTIFS('Workers Settings'!$M:$M,$B13,'Workers Settings'!$N:$N,1,'Workers Settings'!$H:$H,AD$3)/'Demand Locations'!AF13)))</f>
        <v/>
      </c>
      <c r="AE13" s="24" t="str">
        <f>IF(OR($B13="",AE$3="",'Demand Locations'!AG13=""),"",IF('Demand Locations'!AG13&lt;COUNTIFS('Workers Settings'!$M:$M,$B13,'Workers Settings'!$N:$N,1,'Workers Settings'!$H:$H,AE$3),"Warning!",IF('Demand Locations'!AG13=0,"",COUNTIFS('Workers Settings'!$M:$M,$B13,'Workers Settings'!$N:$N,1,'Workers Settings'!$H:$H,AE$3)/'Demand Locations'!AG13)))</f>
        <v/>
      </c>
      <c r="AF13" s="24" t="str">
        <f>IF(OR($B13="",AF$3="",'Demand Locations'!AH13=""),"",IF('Demand Locations'!AH13&lt;COUNTIFS('Workers Settings'!$M:$M,$B13,'Workers Settings'!$N:$N,1,'Workers Settings'!$H:$H,AF$3),"Warning!",IF('Demand Locations'!AH13=0,"",COUNTIFS('Workers Settings'!$M:$M,$B13,'Workers Settings'!$N:$N,1,'Workers Settings'!$H:$H,AF$3)/'Demand Locations'!AH13)))</f>
        <v/>
      </c>
      <c r="AG13" s="24" t="str">
        <f>IF(OR($B13="",AG$3="",'Demand Locations'!AI13=""),"",IF('Demand Locations'!AI13&lt;COUNTIFS('Workers Settings'!$M:$M,$B13,'Workers Settings'!$N:$N,1,'Workers Settings'!$H:$H,AG$3),"Warning!",IF('Demand Locations'!AI13=0,"",COUNTIFS('Workers Settings'!$M:$M,$B13,'Workers Settings'!$N:$N,1,'Workers Settings'!$H:$H,AG$3)/'Demand Locations'!AI13)))</f>
        <v/>
      </c>
      <c r="AH13" s="24" t="str">
        <f>IF(OR($B13="",AH$3="",'Demand Locations'!AJ13=""),"",IF('Demand Locations'!AJ13&lt;COUNTIFS('Workers Settings'!$M:$M,$B13,'Workers Settings'!$N:$N,1,'Workers Settings'!$H:$H,AH$3),"Warning!",IF('Demand Locations'!AJ13=0,"",COUNTIFS('Workers Settings'!$M:$M,$B13,'Workers Settings'!$N:$N,1,'Workers Settings'!$H:$H,AH$3)/'Demand Locations'!AJ13)))</f>
        <v/>
      </c>
      <c r="AI13" s="24" t="str">
        <f>IF(OR($B13="",AI$3="",'Demand Locations'!AK13=""),"",IF('Demand Locations'!AK13&lt;COUNTIFS('Workers Settings'!$M:$M,$B13,'Workers Settings'!$N:$N,1,'Workers Settings'!$H:$H,AI$3),"Warning!",IF('Demand Locations'!AK13=0,"",COUNTIFS('Workers Settings'!$M:$M,$B13,'Workers Settings'!$N:$N,1,'Workers Settings'!$H:$H,AI$3)/'Demand Locations'!AK13)))</f>
        <v/>
      </c>
      <c r="AJ13" s="24" t="str">
        <f>IF(OR($B13="",AJ$3="",'Demand Locations'!AL13=""),"",IF('Demand Locations'!AL13&lt;COUNTIFS('Workers Settings'!$M:$M,$B13,'Workers Settings'!$N:$N,1,'Workers Settings'!$H:$H,AJ$3),"Warning!",IF('Demand Locations'!AL13=0,"",COUNTIFS('Workers Settings'!$M:$M,$B13,'Workers Settings'!$N:$N,1,'Workers Settings'!$H:$H,AJ$3)/'Demand Locations'!AL13)))</f>
        <v/>
      </c>
      <c r="AK13" s="24" t="str">
        <f>IF(OR($B13="",AK$3="",'Demand Locations'!AM13=""),"",IF('Demand Locations'!AM13&lt;COUNTIFS('Workers Settings'!$M:$M,$B13,'Workers Settings'!$N:$N,1,'Workers Settings'!$H:$H,AK$3),"Warning!",IF('Demand Locations'!AM13=0,"",COUNTIFS('Workers Settings'!$M:$M,$B13,'Workers Settings'!$N:$N,1,'Workers Settings'!$H:$H,AK$3)/'Demand Locations'!AM13)))</f>
        <v/>
      </c>
      <c r="AL13" s="24" t="str">
        <f>IF(OR($B13="",AL$3="",'Demand Locations'!AN13=""),"",IF('Demand Locations'!AN13&lt;COUNTIFS('Workers Settings'!$M:$M,$B13,'Workers Settings'!$N:$N,1,'Workers Settings'!$H:$H,AL$3),"Warning!",IF('Demand Locations'!AN13=0,"",COUNTIFS('Workers Settings'!$M:$M,$B13,'Workers Settings'!$N:$N,1,'Workers Settings'!$H:$H,AL$3)/'Demand Locations'!AN13)))</f>
        <v/>
      </c>
      <c r="AM13" s="24" t="str">
        <f>IF(OR($B13="",AM$3="",'Demand Locations'!AO13=""),"",IF('Demand Locations'!AO13&lt;COUNTIFS('Workers Settings'!$M:$M,$B13,'Workers Settings'!$N:$N,1,'Workers Settings'!$H:$H,AM$3),"Warning!",IF('Demand Locations'!AO13=0,"",COUNTIFS('Workers Settings'!$M:$M,$B13,'Workers Settings'!$N:$N,1,'Workers Settings'!$H:$H,AM$3)/'Demand Locations'!AO13)))</f>
        <v/>
      </c>
      <c r="AN13" s="24" t="str">
        <f>IF(OR($B13="",AN$3="",'Demand Locations'!AP13=""),"",IF('Demand Locations'!AP13&lt;COUNTIFS('Workers Settings'!$M:$M,$B13,'Workers Settings'!$N:$N,1,'Workers Settings'!$H:$H,AN$3),"Warning!",IF('Demand Locations'!AP13=0,"",COUNTIFS('Workers Settings'!$M:$M,$B13,'Workers Settings'!$N:$N,1,'Workers Settings'!$H:$H,AN$3)/'Demand Locations'!AP13)))</f>
        <v/>
      </c>
      <c r="AO13" s="24" t="str">
        <f>IF(OR($B13="",AO$3="",'Demand Locations'!AQ13=""),"",IF('Demand Locations'!AQ13&lt;COUNTIFS('Workers Settings'!$M:$M,$B13,'Workers Settings'!$N:$N,1,'Workers Settings'!$H:$H,AO$3),"Warning!",IF('Demand Locations'!AQ13=0,"",COUNTIFS('Workers Settings'!$M:$M,$B13,'Workers Settings'!$N:$N,1,'Workers Settings'!$H:$H,AO$3)/'Demand Locations'!AQ13)))</f>
        <v/>
      </c>
      <c r="AP13" s="24" t="str">
        <f>IF(OR($B13="",AP$3="",'Demand Locations'!AR13=""),"",IF('Demand Locations'!AR13&lt;COUNTIFS('Workers Settings'!$M:$M,$B13,'Workers Settings'!$N:$N,1,'Workers Settings'!$H:$H,AP$3),"Warning!",IF('Demand Locations'!AR13=0,"",COUNTIFS('Workers Settings'!$M:$M,$B13,'Workers Settings'!$N:$N,1,'Workers Settings'!$H:$H,AP$3)/'Demand Locations'!AR13)))</f>
        <v/>
      </c>
      <c r="AQ13" s="24" t="str">
        <f>IF(OR($B13="",AQ$3="",'Demand Locations'!AS13=""),"",IF('Demand Locations'!AS13&lt;COUNTIFS('Workers Settings'!$M:$M,$B13,'Workers Settings'!$N:$N,1,'Workers Settings'!$H:$H,AQ$3),"Warning!",IF('Demand Locations'!AS13=0,"",COUNTIFS('Workers Settings'!$M:$M,$B13,'Workers Settings'!$N:$N,1,'Workers Settings'!$H:$H,AQ$3)/'Demand Locations'!AS13)))</f>
        <v/>
      </c>
      <c r="AR13" s="24" t="str">
        <f>IF(OR($B13="",AR$3="",'Demand Locations'!AT13=""),"",IF('Demand Locations'!AT13&lt;COUNTIFS('Workers Settings'!$M:$M,$B13,'Workers Settings'!$N:$N,1,'Workers Settings'!$H:$H,AR$3),"Warning!",IF('Demand Locations'!AT13=0,"",COUNTIFS('Workers Settings'!$M:$M,$B13,'Workers Settings'!$N:$N,1,'Workers Settings'!$H:$H,AR$3)/'Demand Locations'!AT13)))</f>
        <v/>
      </c>
      <c r="AS13" s="24" t="str">
        <f>IF(OR($B13="",AS$3="",'Demand Locations'!AU13=""),"",IF('Demand Locations'!AU13&lt;COUNTIFS('Workers Settings'!$M:$M,$B13,'Workers Settings'!$N:$N,1,'Workers Settings'!$H:$H,AS$3),"Warning!",IF('Demand Locations'!AU13=0,"",COUNTIFS('Workers Settings'!$M:$M,$B13,'Workers Settings'!$N:$N,1,'Workers Settings'!$H:$H,AS$3)/'Demand Locations'!AU13)))</f>
        <v/>
      </c>
      <c r="AT13" s="24" t="str">
        <f>IF(OR($B13="",AT$3="",'Demand Locations'!AV13=""),"",IF('Demand Locations'!AV13&lt;COUNTIFS('Workers Settings'!$M:$M,$B13,'Workers Settings'!$N:$N,1,'Workers Settings'!$H:$H,AT$3),"Warning!",IF('Demand Locations'!AV13=0,"",COUNTIFS('Workers Settings'!$M:$M,$B13,'Workers Settings'!$N:$N,1,'Workers Settings'!$H:$H,AT$3)/'Demand Locations'!AV13)))</f>
        <v/>
      </c>
      <c r="AU13" s="24" t="str">
        <f>IF(OR($B13="",AU$3="",'Demand Locations'!AW13=""),"",IF('Demand Locations'!AW13&lt;COUNTIFS('Workers Settings'!$M:$M,$B13,'Workers Settings'!$N:$N,1,'Workers Settings'!$H:$H,AU$3),"Warning!",IF('Demand Locations'!AW13=0,"",COUNTIFS('Workers Settings'!$M:$M,$B13,'Workers Settings'!$N:$N,1,'Workers Settings'!$H:$H,AU$3)/'Demand Locations'!AW13)))</f>
        <v/>
      </c>
      <c r="AV13" s="24" t="str">
        <f>IF(OR($B13="",AV$3="",'Demand Locations'!AX13=""),"",IF('Demand Locations'!AX13&lt;COUNTIFS('Workers Settings'!$M:$M,$B13,'Workers Settings'!$N:$N,1,'Workers Settings'!$H:$H,AV$3),"Warning!",IF('Demand Locations'!AX13=0,"",COUNTIFS('Workers Settings'!$M:$M,$B13,'Workers Settings'!$N:$N,1,'Workers Settings'!$H:$H,AV$3)/'Demand Locations'!AX13)))</f>
        <v/>
      </c>
      <c r="AW13" s="24" t="str">
        <f>IF(OR($B13="",AW$3="",'Demand Locations'!AY13=""),"",IF('Demand Locations'!AY13&lt;COUNTIFS('Workers Settings'!$M:$M,$B13,'Workers Settings'!$N:$N,1,'Workers Settings'!$H:$H,AW$3),"Warning!",IF('Demand Locations'!AY13=0,"",COUNTIFS('Workers Settings'!$M:$M,$B13,'Workers Settings'!$N:$N,1,'Workers Settings'!$H:$H,AW$3)/'Demand Locations'!AY13)))</f>
        <v/>
      </c>
      <c r="AX13" s="24" t="str">
        <f>IF(OR($B13="",AX$3="",'Demand Locations'!AZ13=""),"",IF('Demand Locations'!AZ13&lt;COUNTIFS('Workers Settings'!$M:$M,$B13,'Workers Settings'!$N:$N,1,'Workers Settings'!$H:$H,AX$3),"Warning!",IF('Demand Locations'!AZ13=0,"",COUNTIFS('Workers Settings'!$M:$M,$B13,'Workers Settings'!$N:$N,1,'Workers Settings'!$H:$H,AX$3)/'Demand Locations'!AZ13)))</f>
        <v/>
      </c>
      <c r="AY13" s="24" t="str">
        <f>IF(OR($B13="",AY$3="",'Demand Locations'!BA13=""),"",IF('Demand Locations'!BA13&lt;COUNTIFS('Workers Settings'!$M:$M,$B13,'Workers Settings'!$N:$N,1,'Workers Settings'!$H:$H,AY$3),"Warning!",IF('Demand Locations'!BA13=0,"",COUNTIFS('Workers Settings'!$M:$M,$B13,'Workers Settings'!$N:$N,1,'Workers Settings'!$H:$H,AY$3)/'Demand Locations'!BA13)))</f>
        <v/>
      </c>
      <c r="AZ13" s="24" t="str">
        <f>IF(OR($B13="",AZ$3="",'Demand Locations'!BB13=""),"",IF('Demand Locations'!BB13&lt;COUNTIFS('Workers Settings'!$M:$M,$B13,'Workers Settings'!$N:$N,1,'Workers Settings'!$H:$H,AZ$3),"Warning!",IF('Demand Locations'!BB13=0,"",COUNTIFS('Workers Settings'!$M:$M,$B13,'Workers Settings'!$N:$N,1,'Workers Settings'!$H:$H,AZ$3)/'Demand Locations'!BB13)))</f>
        <v/>
      </c>
      <c r="BA13" s="24" t="str">
        <f>IF(OR($B13="",BA$3="",'Demand Locations'!BC13=""),"",IF('Demand Locations'!BC13&lt;COUNTIFS('Workers Settings'!$M:$M,$B13,'Workers Settings'!$N:$N,1,'Workers Settings'!$H:$H,BA$3),"Warning!",IF('Demand Locations'!BC13=0,"",COUNTIFS('Workers Settings'!$M:$M,$B13,'Workers Settings'!$N:$N,1,'Workers Settings'!$H:$H,BA$3)/'Demand Locations'!BC13)))</f>
        <v/>
      </c>
      <c r="BB13" s="24" t="str">
        <f>IF(OR($B13="",BB$3="",'Demand Locations'!BD13=""),"",IF('Demand Locations'!BD13&lt;COUNTIFS('Workers Settings'!$M:$M,$B13,'Workers Settings'!$N:$N,1,'Workers Settings'!$H:$H,BB$3),"Warning!",IF('Demand Locations'!BD13=0,"",COUNTIFS('Workers Settings'!$M:$M,$B13,'Workers Settings'!$N:$N,1,'Workers Settings'!$H:$H,BB$3)/'Demand Locations'!BD13)))</f>
        <v/>
      </c>
      <c r="BC13" s="24" t="str">
        <f>IF(OR($B13="",BC$3="",'Demand Locations'!BE13=""),"",IF('Demand Locations'!BE13&lt;COUNTIFS('Workers Settings'!$M:$M,$B13,'Workers Settings'!$N:$N,1,'Workers Settings'!$H:$H,BC$3),"Warning!",IF('Demand Locations'!BE13=0,"",COUNTIFS('Workers Settings'!$M:$M,$B13,'Workers Settings'!$N:$N,1,'Workers Settings'!$H:$H,BC$3)/'Demand Locations'!BE13)))</f>
        <v/>
      </c>
      <c r="BD13" s="24" t="str">
        <f>IF(OR($B13="",BD$3="",'Demand Locations'!BF13=""),"",IF('Demand Locations'!BF13&lt;COUNTIFS('Workers Settings'!$M:$M,$B13,'Workers Settings'!$N:$N,1,'Workers Settings'!$H:$H,BD$3),"Warning!",IF('Demand Locations'!BF13=0,"",COUNTIFS('Workers Settings'!$M:$M,$B13,'Workers Settings'!$N:$N,1,'Workers Settings'!$H:$H,BD$3)/'Demand Locations'!BF13)))</f>
        <v/>
      </c>
      <c r="BE13" s="24" t="str">
        <f>IF(OR($B13="",BE$3="",'Demand Locations'!BG13=""),"",IF('Demand Locations'!BG13&lt;COUNTIFS('Workers Settings'!$M:$M,$B13,'Workers Settings'!$N:$N,1,'Workers Settings'!$H:$H,BE$3),"Warning!",IF('Demand Locations'!BG13=0,"",COUNTIFS('Workers Settings'!$M:$M,$B13,'Workers Settings'!$N:$N,1,'Workers Settings'!$H:$H,BE$3)/'Demand Locations'!BG13)))</f>
        <v/>
      </c>
      <c r="BF13" s="24" t="str">
        <f>IF(OR($B13="",BF$3="",'Demand Locations'!BH13=""),"",IF('Demand Locations'!BH13&lt;COUNTIFS('Workers Settings'!$M:$M,$B13,'Workers Settings'!$N:$N,1,'Workers Settings'!$H:$H,BF$3),"Warning!",IF('Demand Locations'!BH13=0,"",COUNTIFS('Workers Settings'!$M:$M,$B13,'Workers Settings'!$N:$N,1,'Workers Settings'!$H:$H,BF$3)/'Demand Locations'!BH13)))</f>
        <v/>
      </c>
      <c r="BG13" s="24" t="str">
        <f>IF(OR($B13="",BG$3="",'Demand Locations'!BI13=""),"",IF('Demand Locations'!BI13&lt;COUNTIFS('Workers Settings'!$M:$M,$B13,'Workers Settings'!$N:$N,1,'Workers Settings'!$H:$H,BG$3),"Warning!",IF('Demand Locations'!BI13=0,"",COUNTIFS('Workers Settings'!$M:$M,$B13,'Workers Settings'!$N:$N,1,'Workers Settings'!$H:$H,BG$3)/'Demand Locations'!BI13)))</f>
        <v/>
      </c>
      <c r="BH13" s="24" t="str">
        <f>IF(OR($B13="",BH$3="",'Demand Locations'!BJ13=""),"",IF('Demand Locations'!BJ13&lt;COUNTIFS('Workers Settings'!$M:$M,$B13,'Workers Settings'!$N:$N,1,'Workers Settings'!$H:$H,BH$3),"Warning!",IF('Demand Locations'!BJ13=0,"",COUNTIFS('Workers Settings'!$M:$M,$B13,'Workers Settings'!$N:$N,1,'Workers Settings'!$H:$H,BH$3)/'Demand Locations'!BJ13)))</f>
        <v/>
      </c>
      <c r="BI13" s="24" t="str">
        <f>IF(OR($B13="",BI$3="",'Demand Locations'!BK13=""),"",IF('Demand Locations'!BK13&lt;COUNTIFS('Workers Settings'!$M:$M,$B13,'Workers Settings'!$N:$N,1,'Workers Settings'!$H:$H,BI$3),"Warning!",IF('Demand Locations'!BK13=0,"",COUNTIFS('Workers Settings'!$M:$M,$B13,'Workers Settings'!$N:$N,1,'Workers Settings'!$H:$H,BI$3)/'Demand Locations'!BK13)))</f>
        <v/>
      </c>
      <c r="BJ13" s="24" t="str">
        <f>IF(OR($B13="",BJ$3="",'Demand Locations'!BL13=""),"",IF('Demand Locations'!BL13&lt;COUNTIFS('Workers Settings'!$M:$M,$B13,'Workers Settings'!$N:$N,1,'Workers Settings'!$H:$H,BJ$3),"Warning!",IF('Demand Locations'!BL13=0,"",COUNTIFS('Workers Settings'!$M:$M,$B13,'Workers Settings'!$N:$N,1,'Workers Settings'!$H:$H,BJ$3)/'Demand Locations'!BL13)))</f>
        <v/>
      </c>
      <c r="BK13" s="24" t="str">
        <f>IF(OR($B13="",BK$3="",'Demand Locations'!BM13=""),"",IF('Demand Locations'!BM13&lt;COUNTIFS('Workers Settings'!$M:$M,$B13,'Workers Settings'!$N:$N,1,'Workers Settings'!$H:$H,BK$3),"Warning!",IF('Demand Locations'!BM13=0,"",COUNTIFS('Workers Settings'!$M:$M,$B13,'Workers Settings'!$N:$N,1,'Workers Settings'!$H:$H,BK$3)/'Demand Locations'!BM13)))</f>
        <v/>
      </c>
      <c r="BL13" s="24" t="str">
        <f>IF(OR($B13="",BL$3="",'Demand Locations'!BN13=""),"",IF('Demand Locations'!BN13&lt;COUNTIFS('Workers Settings'!$M:$M,$B13,'Workers Settings'!$N:$N,1,'Workers Settings'!$H:$H,BL$3),"Warning!",IF('Demand Locations'!BN13=0,"",COUNTIFS('Workers Settings'!$M:$M,$B13,'Workers Settings'!$N:$N,1,'Workers Settings'!$H:$H,BL$3)/'Demand Locations'!BN13)))</f>
        <v/>
      </c>
      <c r="BM13" s="24" t="str">
        <f>IF(OR($B13="",BM$3="",'Demand Locations'!BO13=""),"",IF('Demand Locations'!BO13&lt;COUNTIFS('Workers Settings'!$M:$M,$B13,'Workers Settings'!$N:$N,1,'Workers Settings'!$H:$H,BM$3),"Warning!",IF('Demand Locations'!BO13=0,"",COUNTIFS('Workers Settings'!$M:$M,$B13,'Workers Settings'!$N:$N,1,'Workers Settings'!$H:$H,BM$3)/'Demand Locations'!BO13)))</f>
        <v/>
      </c>
      <c r="BN13" s="24" t="str">
        <f>IF(OR($B13="",BN$3="",'Demand Locations'!BP13=""),"",IF('Demand Locations'!BP13&lt;COUNTIFS('Workers Settings'!$M:$M,$B13,'Workers Settings'!$N:$N,1,'Workers Settings'!$H:$H,BN$3),"Warning!",IF('Demand Locations'!BP13=0,"",COUNTIFS('Workers Settings'!$M:$M,$B13,'Workers Settings'!$N:$N,1,'Workers Settings'!$H:$H,BN$3)/'Demand Locations'!BP13)))</f>
        <v/>
      </c>
      <c r="BO13" s="24" t="str">
        <f>IF(OR($B13="",BO$3="",'Demand Locations'!BQ13=""),"",IF('Demand Locations'!BQ13&lt;COUNTIFS('Workers Settings'!$M:$M,$B13,'Workers Settings'!$N:$N,1,'Workers Settings'!$H:$H,BO$3),"Warning!",IF('Demand Locations'!BQ13=0,"",COUNTIFS('Workers Settings'!$M:$M,$B13,'Workers Settings'!$N:$N,1,'Workers Settings'!$H:$H,BO$3)/'Demand Locations'!BQ13)))</f>
        <v/>
      </c>
      <c r="BP13" s="24" t="str">
        <f>IF(OR($B13="",BP$3="",'Demand Locations'!BR13=""),"",IF('Demand Locations'!BR13&lt;COUNTIFS('Workers Settings'!$M:$M,$B13,'Workers Settings'!$N:$N,1,'Workers Settings'!$H:$H,BP$3),"Warning!",IF('Demand Locations'!BR13=0,"",COUNTIFS('Workers Settings'!$M:$M,$B13,'Workers Settings'!$N:$N,1,'Workers Settings'!$H:$H,BP$3)/'Demand Locations'!BR13)))</f>
        <v/>
      </c>
      <c r="BQ13" s="24" t="str">
        <f>IF(OR($B13="",BQ$3="",'Demand Locations'!BS13=""),"",IF('Demand Locations'!BS13&lt;COUNTIFS('Workers Settings'!$M:$M,$B13,'Workers Settings'!$N:$N,1,'Workers Settings'!$H:$H,BQ$3),"Warning!",IF('Demand Locations'!BS13=0,"",COUNTIFS('Workers Settings'!$M:$M,$B13,'Workers Settings'!$N:$N,1,'Workers Settings'!$H:$H,BQ$3)/'Demand Locations'!BS13)))</f>
        <v/>
      </c>
      <c r="BR13" s="24" t="str">
        <f>IF(OR($B13="",BR$3="",'Demand Locations'!BT13=""),"",IF('Demand Locations'!BT13&lt;COUNTIFS('Workers Settings'!$M:$M,$B13,'Workers Settings'!$N:$N,1,'Workers Settings'!$H:$H,BR$3),"Warning!",IF('Demand Locations'!BT13=0,"",COUNTIFS('Workers Settings'!$M:$M,$B13,'Workers Settings'!$N:$N,1,'Workers Settings'!$H:$H,BR$3)/'Demand Locations'!BT13)))</f>
        <v/>
      </c>
      <c r="BS13" s="24" t="str">
        <f>IF(OR($B13="",BS$3="",'Demand Locations'!BU13=""),"",IF('Demand Locations'!BU13&lt;COUNTIFS('Workers Settings'!$M:$M,$B13,'Workers Settings'!$N:$N,1,'Workers Settings'!$H:$H,BS$3),"Warning!",IF('Demand Locations'!BU13=0,"",COUNTIFS('Workers Settings'!$M:$M,$B13,'Workers Settings'!$N:$N,1,'Workers Settings'!$H:$H,BS$3)/'Demand Locations'!BU13)))</f>
        <v/>
      </c>
      <c r="BT13" s="24" t="str">
        <f>IF(OR($B13="",BT$3="",'Demand Locations'!BV13=""),"",IF('Demand Locations'!BV13&lt;COUNTIFS('Workers Settings'!$M:$M,$B13,'Workers Settings'!$N:$N,1,'Workers Settings'!$H:$H,BT$3),"Warning!",IF('Demand Locations'!BV13=0,"",COUNTIFS('Workers Settings'!$M:$M,$B13,'Workers Settings'!$N:$N,1,'Workers Settings'!$H:$H,BT$3)/'Demand Locations'!BV13)))</f>
        <v/>
      </c>
      <c r="BU13" s="24" t="str">
        <f>IF(OR($B13="",BU$3="",'Demand Locations'!BW13=""),"",IF('Demand Locations'!BW13&lt;COUNTIFS('Workers Settings'!$M:$M,$B13,'Workers Settings'!$N:$N,1,'Workers Settings'!$H:$H,BU$3),"Warning!",IF('Demand Locations'!BW13=0,"",COUNTIFS('Workers Settings'!$M:$M,$B13,'Workers Settings'!$N:$N,1,'Workers Settings'!$H:$H,BU$3)/'Demand Locations'!BW13)))</f>
        <v/>
      </c>
      <c r="BV13" s="24" t="str">
        <f>IF(OR($B13="",BV$3="",'Demand Locations'!BX13=""),"",IF('Demand Locations'!BX13&lt;COUNTIFS('Workers Settings'!$M:$M,$B13,'Workers Settings'!$N:$N,1,'Workers Settings'!$H:$H,BV$3),"Warning!",IF('Demand Locations'!BX13=0,"",COUNTIFS('Workers Settings'!$M:$M,$B13,'Workers Settings'!$N:$N,1,'Workers Settings'!$H:$H,BV$3)/'Demand Locations'!BX13)))</f>
        <v/>
      </c>
      <c r="BW13" s="24" t="str">
        <f>IF(OR($B13="",BW$3="",'Demand Locations'!BY13=""),"",IF('Demand Locations'!BY13&lt;COUNTIFS('Workers Settings'!$M:$M,$B13,'Workers Settings'!$N:$N,1,'Workers Settings'!$H:$H,BW$3),"Warning!",IF('Demand Locations'!BY13=0,"",COUNTIFS('Workers Settings'!$M:$M,$B13,'Workers Settings'!$N:$N,1,'Workers Settings'!$H:$H,BW$3)/'Demand Locations'!BY13)))</f>
        <v/>
      </c>
      <c r="BX13" s="24" t="str">
        <f>IF(OR($B13="",BX$3="",'Demand Locations'!BZ13=""),"",IF('Demand Locations'!BZ13&lt;COUNTIFS('Workers Settings'!$M:$M,$B13,'Workers Settings'!$N:$N,1,'Workers Settings'!$H:$H,BX$3),"Warning!",IF('Demand Locations'!BZ13=0,"",COUNTIFS('Workers Settings'!$M:$M,$B13,'Workers Settings'!$N:$N,1,'Workers Settings'!$H:$H,BX$3)/'Demand Locations'!BZ13)))</f>
        <v/>
      </c>
      <c r="BY13" s="24" t="str">
        <f>IF(OR($B13="",BY$3="",'Demand Locations'!CA13=""),"",IF('Demand Locations'!CA13&lt;COUNTIFS('Workers Settings'!$M:$M,$B13,'Workers Settings'!$N:$N,1,'Workers Settings'!$H:$H,BY$3),"Warning!",IF('Demand Locations'!CA13=0,"",COUNTIFS('Workers Settings'!$M:$M,$B13,'Workers Settings'!$N:$N,1,'Workers Settings'!$H:$H,BY$3)/'Demand Locations'!CA13)))</f>
        <v/>
      </c>
      <c r="BZ13" s="24" t="str">
        <f>IF(OR($B13="",BZ$3="",'Demand Locations'!CB13=""),"",IF('Demand Locations'!CB13&lt;COUNTIFS('Workers Settings'!$M:$M,$B13,'Workers Settings'!$N:$N,1,'Workers Settings'!$H:$H,BZ$3),"Warning!",IF('Demand Locations'!CB13=0,"",COUNTIFS('Workers Settings'!$M:$M,$B13,'Workers Settings'!$N:$N,1,'Workers Settings'!$H:$H,BZ$3)/'Demand Locations'!CB13)))</f>
        <v/>
      </c>
      <c r="CA13" s="24" t="str">
        <f>IF(OR($B13="",CA$3="",'Demand Locations'!CC13=""),"",IF('Demand Locations'!CC13&lt;COUNTIFS('Workers Settings'!$M:$M,$B13,'Workers Settings'!$N:$N,1,'Workers Settings'!$H:$H,CA$3),"Warning!",IF('Demand Locations'!CC13=0,"",COUNTIFS('Workers Settings'!$M:$M,$B13,'Workers Settings'!$N:$N,1,'Workers Settings'!$H:$H,CA$3)/'Demand Locations'!CC13)))</f>
        <v/>
      </c>
      <c r="CB13" s="24" t="str">
        <f>IF(OR($B13="",CB$3="",'Demand Locations'!CD13=""),"",IF('Demand Locations'!CD13&lt;COUNTIFS('Workers Settings'!$M:$M,$B13,'Workers Settings'!$N:$N,1,'Workers Settings'!$H:$H,CB$3),"Warning!",IF('Demand Locations'!CD13=0,"",COUNTIFS('Workers Settings'!$M:$M,$B13,'Workers Settings'!$N:$N,1,'Workers Settings'!$H:$H,CB$3)/'Demand Locations'!CD13)))</f>
        <v/>
      </c>
      <c r="CC13" s="24" t="str">
        <f>IF(OR($B13="",CC$3="",'Demand Locations'!CE13=""),"",IF('Demand Locations'!CE13&lt;COUNTIFS('Workers Settings'!$M:$M,$B13,'Workers Settings'!$N:$N,1,'Workers Settings'!$H:$H,CC$3),"Warning!",IF('Demand Locations'!CE13=0,"",COUNTIFS('Workers Settings'!$M:$M,$B13,'Workers Settings'!$N:$N,1,'Workers Settings'!$H:$H,CC$3)/'Demand Locations'!CE13)))</f>
        <v/>
      </c>
      <c r="CD13" s="24" t="str">
        <f>IF(OR($B13="",CD$3="",'Demand Locations'!CF13=""),"",IF('Demand Locations'!CF13&lt;COUNTIFS('Workers Settings'!$M:$M,$B13,'Workers Settings'!$N:$N,1,'Workers Settings'!$H:$H,CD$3),"Warning!",IF('Demand Locations'!CF13=0,"",COUNTIFS('Workers Settings'!$M:$M,$B13,'Workers Settings'!$N:$N,1,'Workers Settings'!$H:$H,CD$3)/'Demand Locations'!CF13)))</f>
        <v/>
      </c>
      <c r="CE13" s="24" t="str">
        <f>IF(OR($B13="",CE$3="",'Demand Locations'!CG13=""),"",IF('Demand Locations'!CG13&lt;COUNTIFS('Workers Settings'!$M:$M,$B13,'Workers Settings'!$N:$N,1,'Workers Settings'!$H:$H,CE$3),"Warning!",IF('Demand Locations'!CG13=0,"",COUNTIFS('Workers Settings'!$M:$M,$B13,'Workers Settings'!$N:$N,1,'Workers Settings'!$H:$H,CE$3)/'Demand Locations'!CG13)))</f>
        <v/>
      </c>
      <c r="CF13" s="24" t="str">
        <f>IF(OR($B13="",CF$3="",'Demand Locations'!CH13=""),"",IF('Demand Locations'!CH13&lt;COUNTIFS('Workers Settings'!$M:$M,$B13,'Workers Settings'!$N:$N,1,'Workers Settings'!$H:$H,CF$3),"Warning!",IF('Demand Locations'!CH13=0,"",COUNTIFS('Workers Settings'!$M:$M,$B13,'Workers Settings'!$N:$N,1,'Workers Settings'!$H:$H,CF$3)/'Demand Locations'!CH13)))</f>
        <v/>
      </c>
      <c r="CG13" s="24" t="str">
        <f>IF(OR($B13="",CG$3="",'Demand Locations'!CI13=""),"",IF('Demand Locations'!CI13&lt;COUNTIFS('Workers Settings'!$M:$M,$B13,'Workers Settings'!$N:$N,1,'Workers Settings'!$H:$H,CG$3),"Warning!",IF('Demand Locations'!CI13=0,"",COUNTIFS('Workers Settings'!$M:$M,$B13,'Workers Settings'!$N:$N,1,'Workers Settings'!$H:$H,CG$3)/'Demand Locations'!CI13)))</f>
        <v/>
      </c>
      <c r="CH13" s="24" t="str">
        <f>IF(OR($B13="",CH$3="",'Demand Locations'!CJ13=""),"",IF('Demand Locations'!CJ13&lt;COUNTIFS('Workers Settings'!$M:$M,$B13,'Workers Settings'!$N:$N,1,'Workers Settings'!$H:$H,CH$3),"Warning!",IF('Demand Locations'!CJ13=0,"",COUNTIFS('Workers Settings'!$M:$M,$B13,'Workers Settings'!$N:$N,1,'Workers Settings'!$H:$H,CH$3)/'Demand Locations'!CJ13)))</f>
        <v/>
      </c>
      <c r="CI13" s="24" t="str">
        <f>IF(OR($B13="",CI$3="",'Demand Locations'!CK13=""),"",IF('Demand Locations'!CK13&lt;COUNTIFS('Workers Settings'!$M:$M,$B13,'Workers Settings'!$N:$N,1,'Workers Settings'!$H:$H,CI$3),"Warning!",IF('Demand Locations'!CK13=0,"",COUNTIFS('Workers Settings'!$M:$M,$B13,'Workers Settings'!$N:$N,1,'Workers Settings'!$H:$H,CI$3)/'Demand Locations'!CK13)))</f>
        <v/>
      </c>
      <c r="CJ13" s="24" t="str">
        <f>IF(OR($B13="",CJ$3="",'Demand Locations'!CL13=""),"",IF('Demand Locations'!CL13&lt;COUNTIFS('Workers Settings'!$M:$M,$B13,'Workers Settings'!$N:$N,1,'Workers Settings'!$H:$H,CJ$3),"Warning!",IF('Demand Locations'!CL13=0,"",COUNTIFS('Workers Settings'!$M:$M,$B13,'Workers Settings'!$N:$N,1,'Workers Settings'!$H:$H,CJ$3)/'Demand Locations'!CL13)))</f>
        <v/>
      </c>
      <c r="CK13" s="24" t="str">
        <f>IF(OR($B13="",CK$3="",'Demand Locations'!CM13=""),"",IF('Demand Locations'!CM13&lt;COUNTIFS('Workers Settings'!$M:$M,$B13,'Workers Settings'!$N:$N,1,'Workers Settings'!$H:$H,CK$3),"Warning!",IF('Demand Locations'!CM13=0,"",COUNTIFS('Workers Settings'!$M:$M,$B13,'Workers Settings'!$N:$N,1,'Workers Settings'!$H:$H,CK$3)/'Demand Locations'!CM13)))</f>
        <v/>
      </c>
      <c r="CL13" s="24" t="str">
        <f>IF(OR($B13="",CL$3="",'Demand Locations'!CN13=""),"",IF('Demand Locations'!CN13&lt;COUNTIFS('Workers Settings'!$M:$M,$B13,'Workers Settings'!$N:$N,1,'Workers Settings'!$H:$H,CL$3),"Warning!",IF('Demand Locations'!CN13=0,"",COUNTIFS('Workers Settings'!$M:$M,$B13,'Workers Settings'!$N:$N,1,'Workers Settings'!$H:$H,CL$3)/'Demand Locations'!CN13)))</f>
        <v/>
      </c>
      <c r="CM13" s="24" t="str">
        <f>IF(OR($B13="",CM$3="",'Demand Locations'!CO13=""),"",IF('Demand Locations'!CO13&lt;COUNTIFS('Workers Settings'!$M:$M,$B13,'Workers Settings'!$N:$N,1,'Workers Settings'!$H:$H,CM$3),"Warning!",IF('Demand Locations'!CO13=0,"",COUNTIFS('Workers Settings'!$M:$M,$B13,'Workers Settings'!$N:$N,1,'Workers Settings'!$H:$H,CM$3)/'Demand Locations'!CO13)))</f>
        <v/>
      </c>
      <c r="CN13" s="24" t="str">
        <f>IF(OR($B13="",CN$3="",'Demand Locations'!CP13=""),"",IF('Demand Locations'!CP13&lt;COUNTIFS('Workers Settings'!$M:$M,$B13,'Workers Settings'!$N:$N,1,'Workers Settings'!$H:$H,CN$3),"Warning!",IF('Demand Locations'!CP13=0,"",COUNTIFS('Workers Settings'!$M:$M,$B13,'Workers Settings'!$N:$N,1,'Workers Settings'!$H:$H,CN$3)/'Demand Locations'!CP13)))</f>
        <v/>
      </c>
      <c r="CO13" s="24" t="str">
        <f>IF(OR($B13="",CO$3="",'Demand Locations'!CQ13=""),"",IF('Demand Locations'!CQ13&lt;COUNTIFS('Workers Settings'!$M:$M,$B13,'Workers Settings'!$N:$N,1,'Workers Settings'!$H:$H,CO$3),"Warning!",IF('Demand Locations'!CQ13=0,"",COUNTIFS('Workers Settings'!$M:$M,$B13,'Workers Settings'!$N:$N,1,'Workers Settings'!$H:$H,CO$3)/'Demand Locations'!CQ13)))</f>
        <v/>
      </c>
      <c r="CP13" s="24" t="str">
        <f>IF(OR($B13="",CP$3="",'Demand Locations'!CR13=""),"",IF('Demand Locations'!CR13&lt;COUNTIFS('Workers Settings'!$M:$M,$B13,'Workers Settings'!$N:$N,1,'Workers Settings'!$H:$H,CP$3),"Warning!",IF('Demand Locations'!CR13=0,"",COUNTIFS('Workers Settings'!$M:$M,$B13,'Workers Settings'!$N:$N,1,'Workers Settings'!$H:$H,CP$3)/'Demand Locations'!CR13)))</f>
        <v/>
      </c>
      <c r="CQ13" s="24" t="str">
        <f>IF(OR($B13="",CQ$3="",'Demand Locations'!CS13=""),"",IF('Demand Locations'!CS13&lt;COUNTIFS('Workers Settings'!$M:$M,$B13,'Workers Settings'!$N:$N,1,'Workers Settings'!$H:$H,CQ$3),"Warning!",IF('Demand Locations'!CS13=0,"",COUNTIFS('Workers Settings'!$M:$M,$B13,'Workers Settings'!$N:$N,1,'Workers Settings'!$H:$H,CQ$3)/'Demand Locations'!CS13)))</f>
        <v/>
      </c>
      <c r="CR13" s="24" t="str">
        <f>IF(OR($B13="",CR$3="",'Demand Locations'!CT13=""),"",IF('Demand Locations'!CT13&lt;COUNTIFS('Workers Settings'!$M:$M,$B13,'Workers Settings'!$N:$N,1,'Workers Settings'!$H:$H,CR$3),"Warning!",IF('Demand Locations'!CT13=0,"",COUNTIFS('Workers Settings'!$M:$M,$B13,'Workers Settings'!$N:$N,1,'Workers Settings'!$H:$H,CR$3)/'Demand Locations'!CT13)))</f>
        <v/>
      </c>
      <c r="CS13" s="24" t="str">
        <f>IF(OR($B13="",CS$3="",'Demand Locations'!CU13=""),"",IF('Demand Locations'!CU13&lt;COUNTIFS('Workers Settings'!$M:$M,$B13,'Workers Settings'!$N:$N,1,'Workers Settings'!$H:$H,CS$3),"Warning!",IF('Demand Locations'!CU13=0,"",COUNTIFS('Workers Settings'!$M:$M,$B13,'Workers Settings'!$N:$N,1,'Workers Settings'!$H:$H,CS$3)/'Demand Locations'!CU13)))</f>
        <v/>
      </c>
      <c r="CT13" s="24" t="str">
        <f>IF(OR($B13="",CT$3="",'Demand Locations'!CV13=""),"",IF('Demand Locations'!CV13&lt;COUNTIFS('Workers Settings'!$M:$M,$B13,'Workers Settings'!$N:$N,1,'Workers Settings'!$H:$H,CT$3),"Warning!",IF('Demand Locations'!CV13=0,"",COUNTIFS('Workers Settings'!$M:$M,$B13,'Workers Settings'!$N:$N,1,'Workers Settings'!$H:$H,CT$3)/'Demand Locations'!CV13)))</f>
        <v/>
      </c>
      <c r="CU13" s="24" t="str">
        <f>IF(OR($B13="",CU$3="",'Demand Locations'!CW13=""),"",IF('Demand Locations'!CW13&lt;COUNTIFS('Workers Settings'!$M:$M,$B13,'Workers Settings'!$N:$N,1,'Workers Settings'!$H:$H,CU$3),"Warning!",IF('Demand Locations'!CW13=0,"",COUNTIFS('Workers Settings'!$M:$M,$B13,'Workers Settings'!$N:$N,1,'Workers Settings'!$H:$H,CU$3)/'Demand Locations'!CW13)))</f>
        <v/>
      </c>
      <c r="CV13" s="24" t="str">
        <f>IF(OR($B13="",CV$3="",'Demand Locations'!CX13=""),"",IF('Demand Locations'!CX13&lt;COUNTIFS('Workers Settings'!$M:$M,$B13,'Workers Settings'!$N:$N,1,'Workers Settings'!$H:$H,CV$3),"Warning!",IF('Demand Locations'!CX13=0,"",COUNTIFS('Workers Settings'!$M:$M,$B13,'Workers Settings'!$N:$N,1,'Workers Settings'!$H:$H,CV$3)/'Demand Locations'!CX13)))</f>
        <v/>
      </c>
      <c r="CW13" s="24" t="str">
        <f>IF(OR($B13="",CW$3="",'Demand Locations'!CY13=""),"",IF('Demand Locations'!CY13&lt;COUNTIFS('Workers Settings'!$M:$M,$B13,'Workers Settings'!$N:$N,1,'Workers Settings'!$H:$H,CW$3),"Warning!",IF('Demand Locations'!CY13=0,"",COUNTIFS('Workers Settings'!$M:$M,$B13,'Workers Settings'!$N:$N,1,'Workers Settings'!$H:$H,CW$3)/'Demand Locations'!CY13)))</f>
        <v/>
      </c>
      <c r="CX13" s="24" t="str">
        <f>IF(OR($B13="",CX$3="",'Demand Locations'!CZ13=""),"",IF('Demand Locations'!CZ13&lt;COUNTIFS('Workers Settings'!$M:$M,$B13,'Workers Settings'!$N:$N,1,'Workers Settings'!$H:$H,CX$3),"Warning!",IF('Demand Locations'!CZ13=0,"",COUNTIFS('Workers Settings'!$M:$M,$B13,'Workers Settings'!$N:$N,1,'Workers Settings'!$H:$H,CX$3)/'Demand Locations'!CZ13)))</f>
        <v/>
      </c>
      <c r="CY13" s="24" t="str">
        <f>IF(OR($B13="",CY$3="",'Demand Locations'!DA13=""),"",IF('Demand Locations'!DA13&lt;COUNTIFS('Workers Settings'!$M:$M,$B13,'Workers Settings'!$N:$N,1,'Workers Settings'!$H:$H,CY$3),"Warning!",IF('Demand Locations'!DA13=0,"",COUNTIFS('Workers Settings'!$M:$M,$B13,'Workers Settings'!$N:$N,1,'Workers Settings'!$H:$H,CY$3)/'Demand Locations'!DA13)))</f>
        <v/>
      </c>
      <c r="CZ13" s="24" t="str">
        <f>IF(OR($B13="",CZ$3="",'Demand Locations'!DB13=""),"",IF('Demand Locations'!DB13&lt;COUNTIFS('Workers Settings'!$M:$M,$B13,'Workers Settings'!$N:$N,1,'Workers Settings'!$H:$H,CZ$3),"Warning!",IF('Demand Locations'!DB13=0,"",COUNTIFS('Workers Settings'!$M:$M,$B13,'Workers Settings'!$N:$N,1,'Workers Settings'!$H:$H,CZ$3)/'Demand Locations'!DB13)))</f>
        <v/>
      </c>
    </row>
    <row r="14" spans="1:104" ht="14.45" x14ac:dyDescent="0.3">
      <c r="A14" s="7">
        <f t="shared" si="0"/>
        <v>10</v>
      </c>
      <c r="B14" s="7" t="str">
        <f>IF('Demand Locations'!B14&lt;&gt;"",'Demand Locations'!B14,"")</f>
        <v>Lindi Region</v>
      </c>
      <c r="C14" s="29">
        <f>IF(B14="","",SUMIFS('Workers Assignments'!Z:Z,'Workers Settings'!M:M,B14,'Workers Settings'!N:N,1))</f>
        <v>0</v>
      </c>
      <c r="D14" s="24" t="str">
        <f>IF(OR(B14="",'Demand Locations'!E14=""),"",IF('Demand Locations'!E14&lt;C14,"Warning!",IF('Demand Locations'!E14=0,"",C14/'Demand Locations'!E14)))</f>
        <v/>
      </c>
      <c r="E14" s="44">
        <f>IF(OR($B14="",E$3="",'Demand Locations'!G14=""),"",IF('Demand Locations'!G14&lt;COUNTIFS('Workers Settings'!$M:$M,$B14,'Workers Settings'!$N:$N,1,'Workers Settings'!$H:$H,E$3),"Warning!",IF('Demand Locations'!G14=0,"",COUNTIFS('Workers Settings'!$M:$M,$B14,'Workers Settings'!$N:$N,1,'Workers Settings'!$H:$H,E$3)/'Demand Locations'!G14)))</f>
        <v>0</v>
      </c>
      <c r="F14" s="24" t="str">
        <f>IF(OR($B14="",F$3="",'Demand Locations'!H14=""),"",IF('Demand Locations'!H14&lt;COUNTIFS('Workers Settings'!$M:$M,$B14,'Workers Settings'!$N:$N,1,'Workers Settings'!$H:$H,F$3),"Warning!",IF('Demand Locations'!H14=0,"",COUNTIFS('Workers Settings'!$M:$M,$B14,'Workers Settings'!$N:$N,1,'Workers Settings'!$H:$H,F$3)/'Demand Locations'!H14)))</f>
        <v/>
      </c>
      <c r="G14" s="24">
        <f>IF(OR($B14="",G$3="",'Demand Locations'!I14=""),"",IF('Demand Locations'!I14&lt;COUNTIFS('Workers Settings'!$M:$M,$B14,'Workers Settings'!$N:$N,1,'Workers Settings'!$H:$H,G$3),"Warning!",IF('Demand Locations'!I14=0,"",COUNTIFS('Workers Settings'!$M:$M,$B14,'Workers Settings'!$N:$N,1,'Workers Settings'!$H:$H,G$3)/'Demand Locations'!I14)))</f>
        <v>0</v>
      </c>
      <c r="H14" s="24" t="str">
        <f>IF(OR($B14="",H$3="",'Demand Locations'!J14=""),"",IF('Demand Locations'!J14&lt;COUNTIFS('Workers Settings'!$M:$M,$B14,'Workers Settings'!$N:$N,1,'Workers Settings'!$H:$H,H$3),"Warning!",IF('Demand Locations'!J14=0,"",COUNTIFS('Workers Settings'!$M:$M,$B14,'Workers Settings'!$N:$N,1,'Workers Settings'!$H:$H,H$3)/'Demand Locations'!J14)))</f>
        <v/>
      </c>
      <c r="I14" s="24">
        <f>IF(OR($B14="",I$3="",'Demand Locations'!K14=""),"",IF('Demand Locations'!K14&lt;COUNTIFS('Workers Settings'!$M:$M,$B14,'Workers Settings'!$N:$N,1,'Workers Settings'!$H:$H,I$3),"Warning!",IF('Demand Locations'!K14=0,"",COUNTIFS('Workers Settings'!$M:$M,$B14,'Workers Settings'!$N:$N,1,'Workers Settings'!$H:$H,I$3)/'Demand Locations'!K14)))</f>
        <v>0</v>
      </c>
      <c r="J14" s="24">
        <f>IF(OR($B14="",J$3="",'Demand Locations'!L14=""),"",IF('Demand Locations'!L14&lt;COUNTIFS('Workers Settings'!$M:$M,$B14,'Workers Settings'!$N:$N,1,'Workers Settings'!$H:$H,J$3),"Warning!",IF('Demand Locations'!L14=0,"",COUNTIFS('Workers Settings'!$M:$M,$B14,'Workers Settings'!$N:$N,1,'Workers Settings'!$H:$H,J$3)/'Demand Locations'!L14)))</f>
        <v>0</v>
      </c>
      <c r="K14" s="24">
        <f>IF(OR($B14="",K$3="",'Demand Locations'!M14=""),"",IF('Demand Locations'!M14&lt;COUNTIFS('Workers Settings'!$M:$M,$B14,'Workers Settings'!$N:$N,1,'Workers Settings'!$H:$H,K$3),"Warning!",IF('Demand Locations'!M14=0,"",COUNTIFS('Workers Settings'!$M:$M,$B14,'Workers Settings'!$N:$N,1,'Workers Settings'!$H:$H,K$3)/'Demand Locations'!M14)))</f>
        <v>0</v>
      </c>
      <c r="L14" s="24">
        <f>IF(OR($B14="",L$3="",'Demand Locations'!N14=""),"",IF('Demand Locations'!N14&lt;COUNTIFS('Workers Settings'!$M:$M,$B14,'Workers Settings'!$N:$N,1,'Workers Settings'!$H:$H,L$3),"Warning!",IF('Demand Locations'!N14=0,"",COUNTIFS('Workers Settings'!$M:$M,$B14,'Workers Settings'!$N:$N,1,'Workers Settings'!$H:$H,L$3)/'Demand Locations'!N14)))</f>
        <v>0</v>
      </c>
      <c r="M14" s="24" t="str">
        <f>IF(OR($B14="",M$3="",'Demand Locations'!O14=""),"",IF('Demand Locations'!O14&lt;COUNTIFS('Workers Settings'!$M:$M,$B14,'Workers Settings'!$N:$N,1,'Workers Settings'!$H:$H,M$3),"Warning!",IF('Demand Locations'!O14=0,"",COUNTIFS('Workers Settings'!$M:$M,$B14,'Workers Settings'!$N:$N,1,'Workers Settings'!$H:$H,M$3)/'Demand Locations'!O14)))</f>
        <v/>
      </c>
      <c r="N14" s="24" t="str">
        <f>IF(OR($B14="",N$3="",'Demand Locations'!P14=""),"",IF('Demand Locations'!P14&lt;COUNTIFS('Workers Settings'!$M:$M,$B14,'Workers Settings'!$N:$N,1,'Workers Settings'!$H:$H,N$3),"Warning!",IF('Demand Locations'!P14=0,"",COUNTIFS('Workers Settings'!$M:$M,$B14,'Workers Settings'!$N:$N,1,'Workers Settings'!$H:$H,N$3)/'Demand Locations'!P14)))</f>
        <v/>
      </c>
      <c r="O14" s="24">
        <f>IF(OR($B14="",O$3="",'Demand Locations'!Q14=""),"",IF('Demand Locations'!Q14&lt;COUNTIFS('Workers Settings'!$M:$M,$B14,'Workers Settings'!$N:$N,1,'Workers Settings'!$H:$H,O$3),"Warning!",IF('Demand Locations'!Q14=0,"",COUNTIFS('Workers Settings'!$M:$M,$B14,'Workers Settings'!$N:$N,1,'Workers Settings'!$H:$H,O$3)/'Demand Locations'!Q14)))</f>
        <v>0</v>
      </c>
      <c r="P14" s="24">
        <f>IF(OR($B14="",P$3="",'Demand Locations'!R14=""),"",IF('Demand Locations'!R14&lt;COUNTIFS('Workers Settings'!$M:$M,$B14,'Workers Settings'!$N:$N,1,'Workers Settings'!$H:$H,P$3),"Warning!",IF('Demand Locations'!R14=0,"",COUNTIFS('Workers Settings'!$M:$M,$B14,'Workers Settings'!$N:$N,1,'Workers Settings'!$H:$H,P$3)/'Demand Locations'!R14)))</f>
        <v>0</v>
      </c>
      <c r="Q14" s="24">
        <f>IF(OR($B14="",Q$3="",'Demand Locations'!S14=""),"",IF('Demand Locations'!S14&lt;COUNTIFS('Workers Settings'!$M:$M,$B14,'Workers Settings'!$N:$N,1,'Workers Settings'!$H:$H,Q$3),"Warning!",IF('Demand Locations'!S14=0,"",COUNTIFS('Workers Settings'!$M:$M,$B14,'Workers Settings'!$N:$N,1,'Workers Settings'!$H:$H,Q$3)/'Demand Locations'!S14)))</f>
        <v>0</v>
      </c>
      <c r="R14" s="24" t="str">
        <f>IF(OR($B14="",R$3="",'Demand Locations'!T14=""),"",IF('Demand Locations'!T14&lt;COUNTIFS('Workers Settings'!$M:$M,$B14,'Workers Settings'!$N:$N,1,'Workers Settings'!$H:$H,R$3),"Warning!",IF('Demand Locations'!T14=0,"",COUNTIFS('Workers Settings'!$M:$M,$B14,'Workers Settings'!$N:$N,1,'Workers Settings'!$H:$H,R$3)/'Demand Locations'!T14)))</f>
        <v/>
      </c>
      <c r="S14" s="24" t="str">
        <f>IF(OR($B14="",S$3="",'Demand Locations'!U14=""),"",IF('Demand Locations'!U14&lt;COUNTIFS('Workers Settings'!$M:$M,$B14,'Workers Settings'!$N:$N,1,'Workers Settings'!$H:$H,S$3),"Warning!",IF('Demand Locations'!U14=0,"",COUNTIFS('Workers Settings'!$M:$M,$B14,'Workers Settings'!$N:$N,1,'Workers Settings'!$H:$H,S$3)/'Demand Locations'!U14)))</f>
        <v/>
      </c>
      <c r="T14" s="24">
        <f>IF(OR($B14="",T$3="",'Demand Locations'!V14=""),"",IF('Demand Locations'!V14&lt;COUNTIFS('Workers Settings'!$M:$M,$B14,'Workers Settings'!$N:$N,1,'Workers Settings'!$H:$H,T$3),"Warning!",IF('Demand Locations'!V14=0,"",COUNTIFS('Workers Settings'!$M:$M,$B14,'Workers Settings'!$N:$N,1,'Workers Settings'!$H:$H,T$3)/'Demand Locations'!V14)))</f>
        <v>0</v>
      </c>
      <c r="U14" s="24" t="str">
        <f>IF(OR($B14="",U$3="",'Demand Locations'!W14=""),"",IF('Demand Locations'!W14&lt;COUNTIFS('Workers Settings'!$M:$M,$B14,'Workers Settings'!$N:$N,1,'Workers Settings'!$H:$H,U$3),"Warning!",IF('Demand Locations'!W14=0,"",COUNTIFS('Workers Settings'!$M:$M,$B14,'Workers Settings'!$N:$N,1,'Workers Settings'!$H:$H,U$3)/'Demand Locations'!W14)))</f>
        <v/>
      </c>
      <c r="V14" s="24">
        <f>IF(OR($B14="",V$3="",'Demand Locations'!X14=""),"",IF('Demand Locations'!X14&lt;COUNTIFS('Workers Settings'!$M:$M,$B14,'Workers Settings'!$N:$N,1,'Workers Settings'!$H:$H,V$3),"Warning!",IF('Demand Locations'!X14=0,"",COUNTIFS('Workers Settings'!$M:$M,$B14,'Workers Settings'!$N:$N,1,'Workers Settings'!$H:$H,V$3)/'Demand Locations'!X14)))</f>
        <v>0</v>
      </c>
      <c r="W14" s="24" t="str">
        <f>IF(OR($B14="",W$3="",'Demand Locations'!Y14=""),"",IF('Demand Locations'!Y14&lt;COUNTIFS('Workers Settings'!$M:$M,$B14,'Workers Settings'!$N:$N,1,'Workers Settings'!$H:$H,W$3),"Warning!",IF('Demand Locations'!Y14=0,"",COUNTIFS('Workers Settings'!$M:$M,$B14,'Workers Settings'!$N:$N,1,'Workers Settings'!$H:$H,W$3)/'Demand Locations'!Y14)))</f>
        <v/>
      </c>
      <c r="X14" s="24" t="str">
        <f>IF(OR($B14="",X$3="",'Demand Locations'!Z14=""),"",IF('Demand Locations'!Z14&lt;COUNTIFS('Workers Settings'!$M:$M,$B14,'Workers Settings'!$N:$N,1,'Workers Settings'!$H:$H,X$3),"Warning!",IF('Demand Locations'!Z14=0,"",COUNTIFS('Workers Settings'!$M:$M,$B14,'Workers Settings'!$N:$N,1,'Workers Settings'!$H:$H,X$3)/'Demand Locations'!Z14)))</f>
        <v/>
      </c>
      <c r="Y14" s="24" t="str">
        <f>IF(OR($B14="",Y$3="",'Demand Locations'!AA14=""),"",IF('Demand Locations'!AA14&lt;COUNTIFS('Workers Settings'!$M:$M,$B14,'Workers Settings'!$N:$N,1,'Workers Settings'!$H:$H,Y$3),"Warning!",IF('Demand Locations'!AA14=0,"",COUNTIFS('Workers Settings'!$M:$M,$B14,'Workers Settings'!$N:$N,1,'Workers Settings'!$H:$H,Y$3)/'Demand Locations'!AA14)))</f>
        <v/>
      </c>
      <c r="Z14" s="24" t="str">
        <f>IF(OR($B14="",Z$3="",'Demand Locations'!AB14=""),"",IF('Demand Locations'!AB14&lt;COUNTIFS('Workers Settings'!$M:$M,$B14,'Workers Settings'!$N:$N,1,'Workers Settings'!$H:$H,Z$3),"Warning!",IF('Demand Locations'!AB14=0,"",COUNTIFS('Workers Settings'!$M:$M,$B14,'Workers Settings'!$N:$N,1,'Workers Settings'!$H:$H,Z$3)/'Demand Locations'!AB14)))</f>
        <v/>
      </c>
      <c r="AA14" s="24" t="str">
        <f>IF(OR($B14="",AA$3="",'Demand Locations'!AC14=""),"",IF('Demand Locations'!AC14&lt;COUNTIFS('Workers Settings'!$M:$M,$B14,'Workers Settings'!$N:$N,1,'Workers Settings'!$H:$H,AA$3),"Warning!",IF('Demand Locations'!AC14=0,"",COUNTIFS('Workers Settings'!$M:$M,$B14,'Workers Settings'!$N:$N,1,'Workers Settings'!$H:$H,AA$3)/'Demand Locations'!AC14)))</f>
        <v/>
      </c>
      <c r="AB14" s="24" t="str">
        <f>IF(OR($B14="",AB$3="",'Demand Locations'!AD14=""),"",IF('Demand Locations'!AD14&lt;COUNTIFS('Workers Settings'!$M:$M,$B14,'Workers Settings'!$N:$N,1,'Workers Settings'!$H:$H,AB$3),"Warning!",IF('Demand Locations'!AD14=0,"",COUNTIFS('Workers Settings'!$M:$M,$B14,'Workers Settings'!$N:$N,1,'Workers Settings'!$H:$H,AB$3)/'Demand Locations'!AD14)))</f>
        <v/>
      </c>
      <c r="AC14" s="24" t="str">
        <f>IF(OR($B14="",AC$3="",'Demand Locations'!AE14=""),"",IF('Demand Locations'!AE14&lt;COUNTIFS('Workers Settings'!$M:$M,$B14,'Workers Settings'!$N:$N,1,'Workers Settings'!$H:$H,AC$3),"Warning!",IF('Demand Locations'!AE14=0,"",COUNTIFS('Workers Settings'!$M:$M,$B14,'Workers Settings'!$N:$N,1,'Workers Settings'!$H:$H,AC$3)/'Demand Locations'!AE14)))</f>
        <v/>
      </c>
      <c r="AD14" s="24" t="str">
        <f>IF(OR($B14="",AD$3="",'Demand Locations'!AF14=""),"",IF('Demand Locations'!AF14&lt;COUNTIFS('Workers Settings'!$M:$M,$B14,'Workers Settings'!$N:$N,1,'Workers Settings'!$H:$H,AD$3),"Warning!",IF('Demand Locations'!AF14=0,"",COUNTIFS('Workers Settings'!$M:$M,$B14,'Workers Settings'!$N:$N,1,'Workers Settings'!$H:$H,AD$3)/'Demand Locations'!AF14)))</f>
        <v/>
      </c>
      <c r="AE14" s="24" t="str">
        <f>IF(OR($B14="",AE$3="",'Demand Locations'!AG14=""),"",IF('Demand Locations'!AG14&lt;COUNTIFS('Workers Settings'!$M:$M,$B14,'Workers Settings'!$N:$N,1,'Workers Settings'!$H:$H,AE$3),"Warning!",IF('Demand Locations'!AG14=0,"",COUNTIFS('Workers Settings'!$M:$M,$B14,'Workers Settings'!$N:$N,1,'Workers Settings'!$H:$H,AE$3)/'Demand Locations'!AG14)))</f>
        <v/>
      </c>
      <c r="AF14" s="24" t="str">
        <f>IF(OR($B14="",AF$3="",'Demand Locations'!AH14=""),"",IF('Demand Locations'!AH14&lt;COUNTIFS('Workers Settings'!$M:$M,$B14,'Workers Settings'!$N:$N,1,'Workers Settings'!$H:$H,AF$3),"Warning!",IF('Demand Locations'!AH14=0,"",COUNTIFS('Workers Settings'!$M:$M,$B14,'Workers Settings'!$N:$N,1,'Workers Settings'!$H:$H,AF$3)/'Demand Locations'!AH14)))</f>
        <v/>
      </c>
      <c r="AG14" s="24" t="str">
        <f>IF(OR($B14="",AG$3="",'Demand Locations'!AI14=""),"",IF('Demand Locations'!AI14&lt;COUNTIFS('Workers Settings'!$M:$M,$B14,'Workers Settings'!$N:$N,1,'Workers Settings'!$H:$H,AG$3),"Warning!",IF('Demand Locations'!AI14=0,"",COUNTIFS('Workers Settings'!$M:$M,$B14,'Workers Settings'!$N:$N,1,'Workers Settings'!$H:$H,AG$3)/'Demand Locations'!AI14)))</f>
        <v/>
      </c>
      <c r="AH14" s="24" t="str">
        <f>IF(OR($B14="",AH$3="",'Demand Locations'!AJ14=""),"",IF('Demand Locations'!AJ14&lt;COUNTIFS('Workers Settings'!$M:$M,$B14,'Workers Settings'!$N:$N,1,'Workers Settings'!$H:$H,AH$3),"Warning!",IF('Demand Locations'!AJ14=0,"",COUNTIFS('Workers Settings'!$M:$M,$B14,'Workers Settings'!$N:$N,1,'Workers Settings'!$H:$H,AH$3)/'Demand Locations'!AJ14)))</f>
        <v/>
      </c>
      <c r="AI14" s="24" t="str">
        <f>IF(OR($B14="",AI$3="",'Demand Locations'!AK14=""),"",IF('Demand Locations'!AK14&lt;COUNTIFS('Workers Settings'!$M:$M,$B14,'Workers Settings'!$N:$N,1,'Workers Settings'!$H:$H,AI$3),"Warning!",IF('Demand Locations'!AK14=0,"",COUNTIFS('Workers Settings'!$M:$M,$B14,'Workers Settings'!$N:$N,1,'Workers Settings'!$H:$H,AI$3)/'Demand Locations'!AK14)))</f>
        <v/>
      </c>
      <c r="AJ14" s="24" t="str">
        <f>IF(OR($B14="",AJ$3="",'Demand Locations'!AL14=""),"",IF('Demand Locations'!AL14&lt;COUNTIFS('Workers Settings'!$M:$M,$B14,'Workers Settings'!$N:$N,1,'Workers Settings'!$H:$H,AJ$3),"Warning!",IF('Demand Locations'!AL14=0,"",COUNTIFS('Workers Settings'!$M:$M,$B14,'Workers Settings'!$N:$N,1,'Workers Settings'!$H:$H,AJ$3)/'Demand Locations'!AL14)))</f>
        <v/>
      </c>
      <c r="AK14" s="24" t="str">
        <f>IF(OR($B14="",AK$3="",'Demand Locations'!AM14=""),"",IF('Demand Locations'!AM14&lt;COUNTIFS('Workers Settings'!$M:$M,$B14,'Workers Settings'!$N:$N,1,'Workers Settings'!$H:$H,AK$3),"Warning!",IF('Demand Locations'!AM14=0,"",COUNTIFS('Workers Settings'!$M:$M,$B14,'Workers Settings'!$N:$N,1,'Workers Settings'!$H:$H,AK$3)/'Demand Locations'!AM14)))</f>
        <v/>
      </c>
      <c r="AL14" s="24" t="str">
        <f>IF(OR($B14="",AL$3="",'Demand Locations'!AN14=""),"",IF('Demand Locations'!AN14&lt;COUNTIFS('Workers Settings'!$M:$M,$B14,'Workers Settings'!$N:$N,1,'Workers Settings'!$H:$H,AL$3),"Warning!",IF('Demand Locations'!AN14=0,"",COUNTIFS('Workers Settings'!$M:$M,$B14,'Workers Settings'!$N:$N,1,'Workers Settings'!$H:$H,AL$3)/'Demand Locations'!AN14)))</f>
        <v/>
      </c>
      <c r="AM14" s="24" t="str">
        <f>IF(OR($B14="",AM$3="",'Demand Locations'!AO14=""),"",IF('Demand Locations'!AO14&lt;COUNTIFS('Workers Settings'!$M:$M,$B14,'Workers Settings'!$N:$N,1,'Workers Settings'!$H:$H,AM$3),"Warning!",IF('Demand Locations'!AO14=0,"",COUNTIFS('Workers Settings'!$M:$M,$B14,'Workers Settings'!$N:$N,1,'Workers Settings'!$H:$H,AM$3)/'Demand Locations'!AO14)))</f>
        <v/>
      </c>
      <c r="AN14" s="24" t="str">
        <f>IF(OR($B14="",AN$3="",'Demand Locations'!AP14=""),"",IF('Demand Locations'!AP14&lt;COUNTIFS('Workers Settings'!$M:$M,$B14,'Workers Settings'!$N:$N,1,'Workers Settings'!$H:$H,AN$3),"Warning!",IF('Demand Locations'!AP14=0,"",COUNTIFS('Workers Settings'!$M:$M,$B14,'Workers Settings'!$N:$N,1,'Workers Settings'!$H:$H,AN$3)/'Demand Locations'!AP14)))</f>
        <v/>
      </c>
      <c r="AO14" s="24" t="str">
        <f>IF(OR($B14="",AO$3="",'Demand Locations'!AQ14=""),"",IF('Demand Locations'!AQ14&lt;COUNTIFS('Workers Settings'!$M:$M,$B14,'Workers Settings'!$N:$N,1,'Workers Settings'!$H:$H,AO$3),"Warning!",IF('Demand Locations'!AQ14=0,"",COUNTIFS('Workers Settings'!$M:$M,$B14,'Workers Settings'!$N:$N,1,'Workers Settings'!$H:$H,AO$3)/'Demand Locations'!AQ14)))</f>
        <v/>
      </c>
      <c r="AP14" s="24" t="str">
        <f>IF(OR($B14="",AP$3="",'Demand Locations'!AR14=""),"",IF('Demand Locations'!AR14&lt;COUNTIFS('Workers Settings'!$M:$M,$B14,'Workers Settings'!$N:$N,1,'Workers Settings'!$H:$H,AP$3),"Warning!",IF('Demand Locations'!AR14=0,"",COUNTIFS('Workers Settings'!$M:$M,$B14,'Workers Settings'!$N:$N,1,'Workers Settings'!$H:$H,AP$3)/'Demand Locations'!AR14)))</f>
        <v/>
      </c>
      <c r="AQ14" s="24" t="str">
        <f>IF(OR($B14="",AQ$3="",'Demand Locations'!AS14=""),"",IF('Demand Locations'!AS14&lt;COUNTIFS('Workers Settings'!$M:$M,$B14,'Workers Settings'!$N:$N,1,'Workers Settings'!$H:$H,AQ$3),"Warning!",IF('Demand Locations'!AS14=0,"",COUNTIFS('Workers Settings'!$M:$M,$B14,'Workers Settings'!$N:$N,1,'Workers Settings'!$H:$H,AQ$3)/'Demand Locations'!AS14)))</f>
        <v/>
      </c>
      <c r="AR14" s="24" t="str">
        <f>IF(OR($B14="",AR$3="",'Demand Locations'!AT14=""),"",IF('Demand Locations'!AT14&lt;COUNTIFS('Workers Settings'!$M:$M,$B14,'Workers Settings'!$N:$N,1,'Workers Settings'!$H:$H,AR$3),"Warning!",IF('Demand Locations'!AT14=0,"",COUNTIFS('Workers Settings'!$M:$M,$B14,'Workers Settings'!$N:$N,1,'Workers Settings'!$H:$H,AR$3)/'Demand Locations'!AT14)))</f>
        <v/>
      </c>
      <c r="AS14" s="24" t="str">
        <f>IF(OR($B14="",AS$3="",'Demand Locations'!AU14=""),"",IF('Demand Locations'!AU14&lt;COUNTIFS('Workers Settings'!$M:$M,$B14,'Workers Settings'!$N:$N,1,'Workers Settings'!$H:$H,AS$3),"Warning!",IF('Demand Locations'!AU14=0,"",COUNTIFS('Workers Settings'!$M:$M,$B14,'Workers Settings'!$N:$N,1,'Workers Settings'!$H:$H,AS$3)/'Demand Locations'!AU14)))</f>
        <v/>
      </c>
      <c r="AT14" s="24" t="str">
        <f>IF(OR($B14="",AT$3="",'Demand Locations'!AV14=""),"",IF('Demand Locations'!AV14&lt;COUNTIFS('Workers Settings'!$M:$M,$B14,'Workers Settings'!$N:$N,1,'Workers Settings'!$H:$H,AT$3),"Warning!",IF('Demand Locations'!AV14=0,"",COUNTIFS('Workers Settings'!$M:$M,$B14,'Workers Settings'!$N:$N,1,'Workers Settings'!$H:$H,AT$3)/'Demand Locations'!AV14)))</f>
        <v/>
      </c>
      <c r="AU14" s="24" t="str">
        <f>IF(OR($B14="",AU$3="",'Demand Locations'!AW14=""),"",IF('Demand Locations'!AW14&lt;COUNTIFS('Workers Settings'!$M:$M,$B14,'Workers Settings'!$N:$N,1,'Workers Settings'!$H:$H,AU$3),"Warning!",IF('Demand Locations'!AW14=0,"",COUNTIFS('Workers Settings'!$M:$M,$B14,'Workers Settings'!$N:$N,1,'Workers Settings'!$H:$H,AU$3)/'Demand Locations'!AW14)))</f>
        <v/>
      </c>
      <c r="AV14" s="24" t="str">
        <f>IF(OR($B14="",AV$3="",'Demand Locations'!AX14=""),"",IF('Demand Locations'!AX14&lt;COUNTIFS('Workers Settings'!$M:$M,$B14,'Workers Settings'!$N:$N,1,'Workers Settings'!$H:$H,AV$3),"Warning!",IF('Demand Locations'!AX14=0,"",COUNTIFS('Workers Settings'!$M:$M,$B14,'Workers Settings'!$N:$N,1,'Workers Settings'!$H:$H,AV$3)/'Demand Locations'!AX14)))</f>
        <v/>
      </c>
      <c r="AW14" s="24" t="str">
        <f>IF(OR($B14="",AW$3="",'Demand Locations'!AY14=""),"",IF('Demand Locations'!AY14&lt;COUNTIFS('Workers Settings'!$M:$M,$B14,'Workers Settings'!$N:$N,1,'Workers Settings'!$H:$H,AW$3),"Warning!",IF('Demand Locations'!AY14=0,"",COUNTIFS('Workers Settings'!$M:$M,$B14,'Workers Settings'!$N:$N,1,'Workers Settings'!$H:$H,AW$3)/'Demand Locations'!AY14)))</f>
        <v/>
      </c>
      <c r="AX14" s="24" t="str">
        <f>IF(OR($B14="",AX$3="",'Demand Locations'!AZ14=""),"",IF('Demand Locations'!AZ14&lt;COUNTIFS('Workers Settings'!$M:$M,$B14,'Workers Settings'!$N:$N,1,'Workers Settings'!$H:$H,AX$3),"Warning!",IF('Demand Locations'!AZ14=0,"",COUNTIFS('Workers Settings'!$M:$M,$B14,'Workers Settings'!$N:$N,1,'Workers Settings'!$H:$H,AX$3)/'Demand Locations'!AZ14)))</f>
        <v/>
      </c>
      <c r="AY14" s="24" t="str">
        <f>IF(OR($B14="",AY$3="",'Demand Locations'!BA14=""),"",IF('Demand Locations'!BA14&lt;COUNTIFS('Workers Settings'!$M:$M,$B14,'Workers Settings'!$N:$N,1,'Workers Settings'!$H:$H,AY$3),"Warning!",IF('Demand Locations'!BA14=0,"",COUNTIFS('Workers Settings'!$M:$M,$B14,'Workers Settings'!$N:$N,1,'Workers Settings'!$H:$H,AY$3)/'Demand Locations'!BA14)))</f>
        <v/>
      </c>
      <c r="AZ14" s="24" t="str">
        <f>IF(OR($B14="",AZ$3="",'Demand Locations'!BB14=""),"",IF('Demand Locations'!BB14&lt;COUNTIFS('Workers Settings'!$M:$M,$B14,'Workers Settings'!$N:$N,1,'Workers Settings'!$H:$H,AZ$3),"Warning!",IF('Demand Locations'!BB14=0,"",COUNTIFS('Workers Settings'!$M:$M,$B14,'Workers Settings'!$N:$N,1,'Workers Settings'!$H:$H,AZ$3)/'Demand Locations'!BB14)))</f>
        <v/>
      </c>
      <c r="BA14" s="24" t="str">
        <f>IF(OR($B14="",BA$3="",'Demand Locations'!BC14=""),"",IF('Demand Locations'!BC14&lt;COUNTIFS('Workers Settings'!$M:$M,$B14,'Workers Settings'!$N:$N,1,'Workers Settings'!$H:$H,BA$3),"Warning!",IF('Demand Locations'!BC14=0,"",COUNTIFS('Workers Settings'!$M:$M,$B14,'Workers Settings'!$N:$N,1,'Workers Settings'!$H:$H,BA$3)/'Demand Locations'!BC14)))</f>
        <v/>
      </c>
      <c r="BB14" s="24" t="str">
        <f>IF(OR($B14="",BB$3="",'Demand Locations'!BD14=""),"",IF('Demand Locations'!BD14&lt;COUNTIFS('Workers Settings'!$M:$M,$B14,'Workers Settings'!$N:$N,1,'Workers Settings'!$H:$H,BB$3),"Warning!",IF('Demand Locations'!BD14=0,"",COUNTIFS('Workers Settings'!$M:$M,$B14,'Workers Settings'!$N:$N,1,'Workers Settings'!$H:$H,BB$3)/'Demand Locations'!BD14)))</f>
        <v/>
      </c>
      <c r="BC14" s="24" t="str">
        <f>IF(OR($B14="",BC$3="",'Demand Locations'!BE14=""),"",IF('Demand Locations'!BE14&lt;COUNTIFS('Workers Settings'!$M:$M,$B14,'Workers Settings'!$N:$N,1,'Workers Settings'!$H:$H,BC$3),"Warning!",IF('Demand Locations'!BE14=0,"",COUNTIFS('Workers Settings'!$M:$M,$B14,'Workers Settings'!$N:$N,1,'Workers Settings'!$H:$H,BC$3)/'Demand Locations'!BE14)))</f>
        <v/>
      </c>
      <c r="BD14" s="24" t="str">
        <f>IF(OR($B14="",BD$3="",'Demand Locations'!BF14=""),"",IF('Demand Locations'!BF14&lt;COUNTIFS('Workers Settings'!$M:$M,$B14,'Workers Settings'!$N:$N,1,'Workers Settings'!$H:$H,BD$3),"Warning!",IF('Demand Locations'!BF14=0,"",COUNTIFS('Workers Settings'!$M:$M,$B14,'Workers Settings'!$N:$N,1,'Workers Settings'!$H:$H,BD$3)/'Demand Locations'!BF14)))</f>
        <v/>
      </c>
      <c r="BE14" s="24" t="str">
        <f>IF(OR($B14="",BE$3="",'Demand Locations'!BG14=""),"",IF('Demand Locations'!BG14&lt;COUNTIFS('Workers Settings'!$M:$M,$B14,'Workers Settings'!$N:$N,1,'Workers Settings'!$H:$H,BE$3),"Warning!",IF('Demand Locations'!BG14=0,"",COUNTIFS('Workers Settings'!$M:$M,$B14,'Workers Settings'!$N:$N,1,'Workers Settings'!$H:$H,BE$3)/'Demand Locations'!BG14)))</f>
        <v/>
      </c>
      <c r="BF14" s="24" t="str">
        <f>IF(OR($B14="",BF$3="",'Demand Locations'!BH14=""),"",IF('Demand Locations'!BH14&lt;COUNTIFS('Workers Settings'!$M:$M,$B14,'Workers Settings'!$N:$N,1,'Workers Settings'!$H:$H,BF$3),"Warning!",IF('Demand Locations'!BH14=0,"",COUNTIFS('Workers Settings'!$M:$M,$B14,'Workers Settings'!$N:$N,1,'Workers Settings'!$H:$H,BF$3)/'Demand Locations'!BH14)))</f>
        <v/>
      </c>
      <c r="BG14" s="24" t="str">
        <f>IF(OR($B14="",BG$3="",'Demand Locations'!BI14=""),"",IF('Demand Locations'!BI14&lt;COUNTIFS('Workers Settings'!$M:$M,$B14,'Workers Settings'!$N:$N,1,'Workers Settings'!$H:$H,BG$3),"Warning!",IF('Demand Locations'!BI14=0,"",COUNTIFS('Workers Settings'!$M:$M,$B14,'Workers Settings'!$N:$N,1,'Workers Settings'!$H:$H,BG$3)/'Demand Locations'!BI14)))</f>
        <v/>
      </c>
      <c r="BH14" s="24" t="str">
        <f>IF(OR($B14="",BH$3="",'Demand Locations'!BJ14=""),"",IF('Demand Locations'!BJ14&lt;COUNTIFS('Workers Settings'!$M:$M,$B14,'Workers Settings'!$N:$N,1,'Workers Settings'!$H:$H,BH$3),"Warning!",IF('Demand Locations'!BJ14=0,"",COUNTIFS('Workers Settings'!$M:$M,$B14,'Workers Settings'!$N:$N,1,'Workers Settings'!$H:$H,BH$3)/'Demand Locations'!BJ14)))</f>
        <v/>
      </c>
      <c r="BI14" s="24" t="str">
        <f>IF(OR($B14="",BI$3="",'Demand Locations'!BK14=""),"",IF('Demand Locations'!BK14&lt;COUNTIFS('Workers Settings'!$M:$M,$B14,'Workers Settings'!$N:$N,1,'Workers Settings'!$H:$H,BI$3),"Warning!",IF('Demand Locations'!BK14=0,"",COUNTIFS('Workers Settings'!$M:$M,$B14,'Workers Settings'!$N:$N,1,'Workers Settings'!$H:$H,BI$3)/'Demand Locations'!BK14)))</f>
        <v/>
      </c>
      <c r="BJ14" s="24" t="str">
        <f>IF(OR($B14="",BJ$3="",'Demand Locations'!BL14=""),"",IF('Demand Locations'!BL14&lt;COUNTIFS('Workers Settings'!$M:$M,$B14,'Workers Settings'!$N:$N,1,'Workers Settings'!$H:$H,BJ$3),"Warning!",IF('Demand Locations'!BL14=0,"",COUNTIFS('Workers Settings'!$M:$M,$B14,'Workers Settings'!$N:$N,1,'Workers Settings'!$H:$H,BJ$3)/'Demand Locations'!BL14)))</f>
        <v/>
      </c>
      <c r="BK14" s="24" t="str">
        <f>IF(OR($B14="",BK$3="",'Demand Locations'!BM14=""),"",IF('Demand Locations'!BM14&lt;COUNTIFS('Workers Settings'!$M:$M,$B14,'Workers Settings'!$N:$N,1,'Workers Settings'!$H:$H,BK$3),"Warning!",IF('Demand Locations'!BM14=0,"",COUNTIFS('Workers Settings'!$M:$M,$B14,'Workers Settings'!$N:$N,1,'Workers Settings'!$H:$H,BK$3)/'Demand Locations'!BM14)))</f>
        <v/>
      </c>
      <c r="BL14" s="24" t="str">
        <f>IF(OR($B14="",BL$3="",'Demand Locations'!BN14=""),"",IF('Demand Locations'!BN14&lt;COUNTIFS('Workers Settings'!$M:$M,$B14,'Workers Settings'!$N:$N,1,'Workers Settings'!$H:$H,BL$3),"Warning!",IF('Demand Locations'!BN14=0,"",COUNTIFS('Workers Settings'!$M:$M,$B14,'Workers Settings'!$N:$N,1,'Workers Settings'!$H:$H,BL$3)/'Demand Locations'!BN14)))</f>
        <v/>
      </c>
      <c r="BM14" s="24" t="str">
        <f>IF(OR($B14="",BM$3="",'Demand Locations'!BO14=""),"",IF('Demand Locations'!BO14&lt;COUNTIFS('Workers Settings'!$M:$M,$B14,'Workers Settings'!$N:$N,1,'Workers Settings'!$H:$H,BM$3),"Warning!",IF('Demand Locations'!BO14=0,"",COUNTIFS('Workers Settings'!$M:$M,$B14,'Workers Settings'!$N:$N,1,'Workers Settings'!$H:$H,BM$3)/'Demand Locations'!BO14)))</f>
        <v/>
      </c>
      <c r="BN14" s="24" t="str">
        <f>IF(OR($B14="",BN$3="",'Demand Locations'!BP14=""),"",IF('Demand Locations'!BP14&lt;COUNTIFS('Workers Settings'!$M:$M,$B14,'Workers Settings'!$N:$N,1,'Workers Settings'!$H:$H,BN$3),"Warning!",IF('Demand Locations'!BP14=0,"",COUNTIFS('Workers Settings'!$M:$M,$B14,'Workers Settings'!$N:$N,1,'Workers Settings'!$H:$H,BN$3)/'Demand Locations'!BP14)))</f>
        <v/>
      </c>
      <c r="BO14" s="24" t="str">
        <f>IF(OR($B14="",BO$3="",'Demand Locations'!BQ14=""),"",IF('Demand Locations'!BQ14&lt;COUNTIFS('Workers Settings'!$M:$M,$B14,'Workers Settings'!$N:$N,1,'Workers Settings'!$H:$H,BO$3),"Warning!",IF('Demand Locations'!BQ14=0,"",COUNTIFS('Workers Settings'!$M:$M,$B14,'Workers Settings'!$N:$N,1,'Workers Settings'!$H:$H,BO$3)/'Demand Locations'!BQ14)))</f>
        <v/>
      </c>
      <c r="BP14" s="24" t="str">
        <f>IF(OR($B14="",BP$3="",'Demand Locations'!BR14=""),"",IF('Demand Locations'!BR14&lt;COUNTIFS('Workers Settings'!$M:$M,$B14,'Workers Settings'!$N:$N,1,'Workers Settings'!$H:$H,BP$3),"Warning!",IF('Demand Locations'!BR14=0,"",COUNTIFS('Workers Settings'!$M:$M,$B14,'Workers Settings'!$N:$N,1,'Workers Settings'!$H:$H,BP$3)/'Demand Locations'!BR14)))</f>
        <v/>
      </c>
      <c r="BQ14" s="24" t="str">
        <f>IF(OR($B14="",BQ$3="",'Demand Locations'!BS14=""),"",IF('Demand Locations'!BS14&lt;COUNTIFS('Workers Settings'!$M:$M,$B14,'Workers Settings'!$N:$N,1,'Workers Settings'!$H:$H,BQ$3),"Warning!",IF('Demand Locations'!BS14=0,"",COUNTIFS('Workers Settings'!$M:$M,$B14,'Workers Settings'!$N:$N,1,'Workers Settings'!$H:$H,BQ$3)/'Demand Locations'!BS14)))</f>
        <v/>
      </c>
      <c r="BR14" s="24" t="str">
        <f>IF(OR($B14="",BR$3="",'Demand Locations'!BT14=""),"",IF('Demand Locations'!BT14&lt;COUNTIFS('Workers Settings'!$M:$M,$B14,'Workers Settings'!$N:$N,1,'Workers Settings'!$H:$H,BR$3),"Warning!",IF('Demand Locations'!BT14=0,"",COUNTIFS('Workers Settings'!$M:$M,$B14,'Workers Settings'!$N:$N,1,'Workers Settings'!$H:$H,BR$3)/'Demand Locations'!BT14)))</f>
        <v/>
      </c>
      <c r="BS14" s="24" t="str">
        <f>IF(OR($B14="",BS$3="",'Demand Locations'!BU14=""),"",IF('Demand Locations'!BU14&lt;COUNTIFS('Workers Settings'!$M:$M,$B14,'Workers Settings'!$N:$N,1,'Workers Settings'!$H:$H,BS$3),"Warning!",IF('Demand Locations'!BU14=0,"",COUNTIFS('Workers Settings'!$M:$M,$B14,'Workers Settings'!$N:$N,1,'Workers Settings'!$H:$H,BS$3)/'Demand Locations'!BU14)))</f>
        <v/>
      </c>
      <c r="BT14" s="24" t="str">
        <f>IF(OR($B14="",BT$3="",'Demand Locations'!BV14=""),"",IF('Demand Locations'!BV14&lt;COUNTIFS('Workers Settings'!$M:$M,$B14,'Workers Settings'!$N:$N,1,'Workers Settings'!$H:$H,BT$3),"Warning!",IF('Demand Locations'!BV14=0,"",COUNTIFS('Workers Settings'!$M:$M,$B14,'Workers Settings'!$N:$N,1,'Workers Settings'!$H:$H,BT$3)/'Demand Locations'!BV14)))</f>
        <v/>
      </c>
      <c r="BU14" s="24" t="str">
        <f>IF(OR($B14="",BU$3="",'Demand Locations'!BW14=""),"",IF('Demand Locations'!BW14&lt;COUNTIFS('Workers Settings'!$M:$M,$B14,'Workers Settings'!$N:$N,1,'Workers Settings'!$H:$H,BU$3),"Warning!",IF('Demand Locations'!BW14=0,"",COUNTIFS('Workers Settings'!$M:$M,$B14,'Workers Settings'!$N:$N,1,'Workers Settings'!$H:$H,BU$3)/'Demand Locations'!BW14)))</f>
        <v/>
      </c>
      <c r="BV14" s="24" t="str">
        <f>IF(OR($B14="",BV$3="",'Demand Locations'!BX14=""),"",IF('Demand Locations'!BX14&lt;COUNTIFS('Workers Settings'!$M:$M,$B14,'Workers Settings'!$N:$N,1,'Workers Settings'!$H:$H,BV$3),"Warning!",IF('Demand Locations'!BX14=0,"",COUNTIFS('Workers Settings'!$M:$M,$B14,'Workers Settings'!$N:$N,1,'Workers Settings'!$H:$H,BV$3)/'Demand Locations'!BX14)))</f>
        <v/>
      </c>
      <c r="BW14" s="24" t="str">
        <f>IF(OR($B14="",BW$3="",'Demand Locations'!BY14=""),"",IF('Demand Locations'!BY14&lt;COUNTIFS('Workers Settings'!$M:$M,$B14,'Workers Settings'!$N:$N,1,'Workers Settings'!$H:$H,BW$3),"Warning!",IF('Demand Locations'!BY14=0,"",COUNTIFS('Workers Settings'!$M:$M,$B14,'Workers Settings'!$N:$N,1,'Workers Settings'!$H:$H,BW$3)/'Demand Locations'!BY14)))</f>
        <v/>
      </c>
      <c r="BX14" s="24" t="str">
        <f>IF(OR($B14="",BX$3="",'Demand Locations'!BZ14=""),"",IF('Demand Locations'!BZ14&lt;COUNTIFS('Workers Settings'!$M:$M,$B14,'Workers Settings'!$N:$N,1,'Workers Settings'!$H:$H,BX$3),"Warning!",IF('Demand Locations'!BZ14=0,"",COUNTIFS('Workers Settings'!$M:$M,$B14,'Workers Settings'!$N:$N,1,'Workers Settings'!$H:$H,BX$3)/'Demand Locations'!BZ14)))</f>
        <v/>
      </c>
      <c r="BY14" s="24" t="str">
        <f>IF(OR($B14="",BY$3="",'Demand Locations'!CA14=""),"",IF('Demand Locations'!CA14&lt;COUNTIFS('Workers Settings'!$M:$M,$B14,'Workers Settings'!$N:$N,1,'Workers Settings'!$H:$H,BY$3),"Warning!",IF('Demand Locations'!CA14=0,"",COUNTIFS('Workers Settings'!$M:$M,$B14,'Workers Settings'!$N:$N,1,'Workers Settings'!$H:$H,BY$3)/'Demand Locations'!CA14)))</f>
        <v/>
      </c>
      <c r="BZ14" s="24" t="str">
        <f>IF(OR($B14="",BZ$3="",'Demand Locations'!CB14=""),"",IF('Demand Locations'!CB14&lt;COUNTIFS('Workers Settings'!$M:$M,$B14,'Workers Settings'!$N:$N,1,'Workers Settings'!$H:$H,BZ$3),"Warning!",IF('Demand Locations'!CB14=0,"",COUNTIFS('Workers Settings'!$M:$M,$B14,'Workers Settings'!$N:$N,1,'Workers Settings'!$H:$H,BZ$3)/'Demand Locations'!CB14)))</f>
        <v/>
      </c>
      <c r="CA14" s="24" t="str">
        <f>IF(OR($B14="",CA$3="",'Demand Locations'!CC14=""),"",IF('Demand Locations'!CC14&lt;COUNTIFS('Workers Settings'!$M:$M,$B14,'Workers Settings'!$N:$N,1,'Workers Settings'!$H:$H,CA$3),"Warning!",IF('Demand Locations'!CC14=0,"",COUNTIFS('Workers Settings'!$M:$M,$B14,'Workers Settings'!$N:$N,1,'Workers Settings'!$H:$H,CA$3)/'Demand Locations'!CC14)))</f>
        <v/>
      </c>
      <c r="CB14" s="24" t="str">
        <f>IF(OR($B14="",CB$3="",'Demand Locations'!CD14=""),"",IF('Demand Locations'!CD14&lt;COUNTIFS('Workers Settings'!$M:$M,$B14,'Workers Settings'!$N:$N,1,'Workers Settings'!$H:$H,CB$3),"Warning!",IF('Demand Locations'!CD14=0,"",COUNTIFS('Workers Settings'!$M:$M,$B14,'Workers Settings'!$N:$N,1,'Workers Settings'!$H:$H,CB$3)/'Demand Locations'!CD14)))</f>
        <v/>
      </c>
      <c r="CC14" s="24" t="str">
        <f>IF(OR($B14="",CC$3="",'Demand Locations'!CE14=""),"",IF('Demand Locations'!CE14&lt;COUNTIFS('Workers Settings'!$M:$M,$B14,'Workers Settings'!$N:$N,1,'Workers Settings'!$H:$H,CC$3),"Warning!",IF('Demand Locations'!CE14=0,"",COUNTIFS('Workers Settings'!$M:$M,$B14,'Workers Settings'!$N:$N,1,'Workers Settings'!$H:$H,CC$3)/'Demand Locations'!CE14)))</f>
        <v/>
      </c>
      <c r="CD14" s="24" t="str">
        <f>IF(OR($B14="",CD$3="",'Demand Locations'!CF14=""),"",IF('Demand Locations'!CF14&lt;COUNTIFS('Workers Settings'!$M:$M,$B14,'Workers Settings'!$N:$N,1,'Workers Settings'!$H:$H,CD$3),"Warning!",IF('Demand Locations'!CF14=0,"",COUNTIFS('Workers Settings'!$M:$M,$B14,'Workers Settings'!$N:$N,1,'Workers Settings'!$H:$H,CD$3)/'Demand Locations'!CF14)))</f>
        <v/>
      </c>
      <c r="CE14" s="24" t="str">
        <f>IF(OR($B14="",CE$3="",'Demand Locations'!CG14=""),"",IF('Demand Locations'!CG14&lt;COUNTIFS('Workers Settings'!$M:$M,$B14,'Workers Settings'!$N:$N,1,'Workers Settings'!$H:$H,CE$3),"Warning!",IF('Demand Locations'!CG14=0,"",COUNTIFS('Workers Settings'!$M:$M,$B14,'Workers Settings'!$N:$N,1,'Workers Settings'!$H:$H,CE$3)/'Demand Locations'!CG14)))</f>
        <v/>
      </c>
      <c r="CF14" s="24" t="str">
        <f>IF(OR($B14="",CF$3="",'Demand Locations'!CH14=""),"",IF('Demand Locations'!CH14&lt;COUNTIFS('Workers Settings'!$M:$M,$B14,'Workers Settings'!$N:$N,1,'Workers Settings'!$H:$H,CF$3),"Warning!",IF('Demand Locations'!CH14=0,"",COUNTIFS('Workers Settings'!$M:$M,$B14,'Workers Settings'!$N:$N,1,'Workers Settings'!$H:$H,CF$3)/'Demand Locations'!CH14)))</f>
        <v/>
      </c>
      <c r="CG14" s="24" t="str">
        <f>IF(OR($B14="",CG$3="",'Demand Locations'!CI14=""),"",IF('Demand Locations'!CI14&lt;COUNTIFS('Workers Settings'!$M:$M,$B14,'Workers Settings'!$N:$N,1,'Workers Settings'!$H:$H,CG$3),"Warning!",IF('Demand Locations'!CI14=0,"",COUNTIFS('Workers Settings'!$M:$M,$B14,'Workers Settings'!$N:$N,1,'Workers Settings'!$H:$H,CG$3)/'Demand Locations'!CI14)))</f>
        <v/>
      </c>
      <c r="CH14" s="24" t="str">
        <f>IF(OR($B14="",CH$3="",'Demand Locations'!CJ14=""),"",IF('Demand Locations'!CJ14&lt;COUNTIFS('Workers Settings'!$M:$M,$B14,'Workers Settings'!$N:$N,1,'Workers Settings'!$H:$H,CH$3),"Warning!",IF('Demand Locations'!CJ14=0,"",COUNTIFS('Workers Settings'!$M:$M,$B14,'Workers Settings'!$N:$N,1,'Workers Settings'!$H:$H,CH$3)/'Demand Locations'!CJ14)))</f>
        <v/>
      </c>
      <c r="CI14" s="24" t="str">
        <f>IF(OR($B14="",CI$3="",'Demand Locations'!CK14=""),"",IF('Demand Locations'!CK14&lt;COUNTIFS('Workers Settings'!$M:$M,$B14,'Workers Settings'!$N:$N,1,'Workers Settings'!$H:$H,CI$3),"Warning!",IF('Demand Locations'!CK14=0,"",COUNTIFS('Workers Settings'!$M:$M,$B14,'Workers Settings'!$N:$N,1,'Workers Settings'!$H:$H,CI$3)/'Demand Locations'!CK14)))</f>
        <v/>
      </c>
      <c r="CJ14" s="24" t="str">
        <f>IF(OR($B14="",CJ$3="",'Demand Locations'!CL14=""),"",IF('Demand Locations'!CL14&lt;COUNTIFS('Workers Settings'!$M:$M,$B14,'Workers Settings'!$N:$N,1,'Workers Settings'!$H:$H,CJ$3),"Warning!",IF('Demand Locations'!CL14=0,"",COUNTIFS('Workers Settings'!$M:$M,$B14,'Workers Settings'!$N:$N,1,'Workers Settings'!$H:$H,CJ$3)/'Demand Locations'!CL14)))</f>
        <v/>
      </c>
      <c r="CK14" s="24" t="str">
        <f>IF(OR($B14="",CK$3="",'Demand Locations'!CM14=""),"",IF('Demand Locations'!CM14&lt;COUNTIFS('Workers Settings'!$M:$M,$B14,'Workers Settings'!$N:$N,1,'Workers Settings'!$H:$H,CK$3),"Warning!",IF('Demand Locations'!CM14=0,"",COUNTIFS('Workers Settings'!$M:$M,$B14,'Workers Settings'!$N:$N,1,'Workers Settings'!$H:$H,CK$3)/'Demand Locations'!CM14)))</f>
        <v/>
      </c>
      <c r="CL14" s="24" t="str">
        <f>IF(OR($B14="",CL$3="",'Demand Locations'!CN14=""),"",IF('Demand Locations'!CN14&lt;COUNTIFS('Workers Settings'!$M:$M,$B14,'Workers Settings'!$N:$N,1,'Workers Settings'!$H:$H,CL$3),"Warning!",IF('Demand Locations'!CN14=0,"",COUNTIFS('Workers Settings'!$M:$M,$B14,'Workers Settings'!$N:$N,1,'Workers Settings'!$H:$H,CL$3)/'Demand Locations'!CN14)))</f>
        <v/>
      </c>
      <c r="CM14" s="24" t="str">
        <f>IF(OR($B14="",CM$3="",'Demand Locations'!CO14=""),"",IF('Demand Locations'!CO14&lt;COUNTIFS('Workers Settings'!$M:$M,$B14,'Workers Settings'!$N:$N,1,'Workers Settings'!$H:$H,CM$3),"Warning!",IF('Demand Locations'!CO14=0,"",COUNTIFS('Workers Settings'!$M:$M,$B14,'Workers Settings'!$N:$N,1,'Workers Settings'!$H:$H,CM$3)/'Demand Locations'!CO14)))</f>
        <v/>
      </c>
      <c r="CN14" s="24" t="str">
        <f>IF(OR($B14="",CN$3="",'Demand Locations'!CP14=""),"",IF('Demand Locations'!CP14&lt;COUNTIFS('Workers Settings'!$M:$M,$B14,'Workers Settings'!$N:$N,1,'Workers Settings'!$H:$H,CN$3),"Warning!",IF('Demand Locations'!CP14=0,"",COUNTIFS('Workers Settings'!$M:$M,$B14,'Workers Settings'!$N:$N,1,'Workers Settings'!$H:$H,CN$3)/'Demand Locations'!CP14)))</f>
        <v/>
      </c>
      <c r="CO14" s="24" t="str">
        <f>IF(OR($B14="",CO$3="",'Demand Locations'!CQ14=""),"",IF('Demand Locations'!CQ14&lt;COUNTIFS('Workers Settings'!$M:$M,$B14,'Workers Settings'!$N:$N,1,'Workers Settings'!$H:$H,CO$3),"Warning!",IF('Demand Locations'!CQ14=0,"",COUNTIFS('Workers Settings'!$M:$M,$B14,'Workers Settings'!$N:$N,1,'Workers Settings'!$H:$H,CO$3)/'Demand Locations'!CQ14)))</f>
        <v/>
      </c>
      <c r="CP14" s="24" t="str">
        <f>IF(OR($B14="",CP$3="",'Demand Locations'!CR14=""),"",IF('Demand Locations'!CR14&lt;COUNTIFS('Workers Settings'!$M:$M,$B14,'Workers Settings'!$N:$N,1,'Workers Settings'!$H:$H,CP$3),"Warning!",IF('Demand Locations'!CR14=0,"",COUNTIFS('Workers Settings'!$M:$M,$B14,'Workers Settings'!$N:$N,1,'Workers Settings'!$H:$H,CP$3)/'Demand Locations'!CR14)))</f>
        <v/>
      </c>
      <c r="CQ14" s="24" t="str">
        <f>IF(OR($B14="",CQ$3="",'Demand Locations'!CS14=""),"",IF('Demand Locations'!CS14&lt;COUNTIFS('Workers Settings'!$M:$M,$B14,'Workers Settings'!$N:$N,1,'Workers Settings'!$H:$H,CQ$3),"Warning!",IF('Demand Locations'!CS14=0,"",COUNTIFS('Workers Settings'!$M:$M,$B14,'Workers Settings'!$N:$N,1,'Workers Settings'!$H:$H,CQ$3)/'Demand Locations'!CS14)))</f>
        <v/>
      </c>
      <c r="CR14" s="24" t="str">
        <f>IF(OR($B14="",CR$3="",'Demand Locations'!CT14=""),"",IF('Demand Locations'!CT14&lt;COUNTIFS('Workers Settings'!$M:$M,$B14,'Workers Settings'!$N:$N,1,'Workers Settings'!$H:$H,CR$3),"Warning!",IF('Demand Locations'!CT14=0,"",COUNTIFS('Workers Settings'!$M:$M,$B14,'Workers Settings'!$N:$N,1,'Workers Settings'!$H:$H,CR$3)/'Demand Locations'!CT14)))</f>
        <v/>
      </c>
      <c r="CS14" s="24" t="str">
        <f>IF(OR($B14="",CS$3="",'Demand Locations'!CU14=""),"",IF('Demand Locations'!CU14&lt;COUNTIFS('Workers Settings'!$M:$M,$B14,'Workers Settings'!$N:$N,1,'Workers Settings'!$H:$H,CS$3),"Warning!",IF('Demand Locations'!CU14=0,"",COUNTIFS('Workers Settings'!$M:$M,$B14,'Workers Settings'!$N:$N,1,'Workers Settings'!$H:$H,CS$3)/'Demand Locations'!CU14)))</f>
        <v/>
      </c>
      <c r="CT14" s="24" t="str">
        <f>IF(OR($B14="",CT$3="",'Demand Locations'!CV14=""),"",IF('Demand Locations'!CV14&lt;COUNTIFS('Workers Settings'!$M:$M,$B14,'Workers Settings'!$N:$N,1,'Workers Settings'!$H:$H,CT$3),"Warning!",IF('Demand Locations'!CV14=0,"",COUNTIFS('Workers Settings'!$M:$M,$B14,'Workers Settings'!$N:$N,1,'Workers Settings'!$H:$H,CT$3)/'Demand Locations'!CV14)))</f>
        <v/>
      </c>
      <c r="CU14" s="24" t="str">
        <f>IF(OR($B14="",CU$3="",'Demand Locations'!CW14=""),"",IF('Demand Locations'!CW14&lt;COUNTIFS('Workers Settings'!$M:$M,$B14,'Workers Settings'!$N:$N,1,'Workers Settings'!$H:$H,CU$3),"Warning!",IF('Demand Locations'!CW14=0,"",COUNTIFS('Workers Settings'!$M:$M,$B14,'Workers Settings'!$N:$N,1,'Workers Settings'!$H:$H,CU$3)/'Demand Locations'!CW14)))</f>
        <v/>
      </c>
      <c r="CV14" s="24" t="str">
        <f>IF(OR($B14="",CV$3="",'Demand Locations'!CX14=""),"",IF('Demand Locations'!CX14&lt;COUNTIFS('Workers Settings'!$M:$M,$B14,'Workers Settings'!$N:$N,1,'Workers Settings'!$H:$H,CV$3),"Warning!",IF('Demand Locations'!CX14=0,"",COUNTIFS('Workers Settings'!$M:$M,$B14,'Workers Settings'!$N:$N,1,'Workers Settings'!$H:$H,CV$3)/'Demand Locations'!CX14)))</f>
        <v/>
      </c>
      <c r="CW14" s="24" t="str">
        <f>IF(OR($B14="",CW$3="",'Demand Locations'!CY14=""),"",IF('Demand Locations'!CY14&lt;COUNTIFS('Workers Settings'!$M:$M,$B14,'Workers Settings'!$N:$N,1,'Workers Settings'!$H:$H,CW$3),"Warning!",IF('Demand Locations'!CY14=0,"",COUNTIFS('Workers Settings'!$M:$M,$B14,'Workers Settings'!$N:$N,1,'Workers Settings'!$H:$H,CW$3)/'Demand Locations'!CY14)))</f>
        <v/>
      </c>
      <c r="CX14" s="24" t="str">
        <f>IF(OR($B14="",CX$3="",'Demand Locations'!CZ14=""),"",IF('Demand Locations'!CZ14&lt;COUNTIFS('Workers Settings'!$M:$M,$B14,'Workers Settings'!$N:$N,1,'Workers Settings'!$H:$H,CX$3),"Warning!",IF('Demand Locations'!CZ14=0,"",COUNTIFS('Workers Settings'!$M:$M,$B14,'Workers Settings'!$N:$N,1,'Workers Settings'!$H:$H,CX$3)/'Demand Locations'!CZ14)))</f>
        <v/>
      </c>
      <c r="CY14" s="24" t="str">
        <f>IF(OR($B14="",CY$3="",'Demand Locations'!DA14=""),"",IF('Demand Locations'!DA14&lt;COUNTIFS('Workers Settings'!$M:$M,$B14,'Workers Settings'!$N:$N,1,'Workers Settings'!$H:$H,CY$3),"Warning!",IF('Demand Locations'!DA14=0,"",COUNTIFS('Workers Settings'!$M:$M,$B14,'Workers Settings'!$N:$N,1,'Workers Settings'!$H:$H,CY$3)/'Demand Locations'!DA14)))</f>
        <v/>
      </c>
      <c r="CZ14" s="24" t="str">
        <f>IF(OR($B14="",CZ$3="",'Demand Locations'!DB14=""),"",IF('Demand Locations'!DB14&lt;COUNTIFS('Workers Settings'!$M:$M,$B14,'Workers Settings'!$N:$N,1,'Workers Settings'!$H:$H,CZ$3),"Warning!",IF('Demand Locations'!DB14=0,"",COUNTIFS('Workers Settings'!$M:$M,$B14,'Workers Settings'!$N:$N,1,'Workers Settings'!$H:$H,CZ$3)/'Demand Locations'!DB14)))</f>
        <v/>
      </c>
    </row>
    <row r="15" spans="1:104" ht="14.45" x14ac:dyDescent="0.3">
      <c r="A15" s="7">
        <f t="shared" si="0"/>
        <v>11</v>
      </c>
      <c r="B15" s="7" t="str">
        <f>IF('Demand Locations'!B15&lt;&gt;"",'Demand Locations'!B15,"")</f>
        <v>Manyara</v>
      </c>
      <c r="C15" s="29">
        <f>IF(B15="","",SUMIFS('Workers Assignments'!Z:Z,'Workers Settings'!M:M,B15,'Workers Settings'!N:N,1))</f>
        <v>0</v>
      </c>
      <c r="D15" s="24" t="str">
        <f>IF(OR(B15="",'Demand Locations'!E15=""),"",IF('Demand Locations'!E15&lt;C15,"Warning!",IF('Demand Locations'!E15=0,"",C15/'Demand Locations'!E15)))</f>
        <v/>
      </c>
      <c r="E15" s="44">
        <f>IF(OR($B15="",E$3="",'Demand Locations'!G15=""),"",IF('Demand Locations'!G15&lt;COUNTIFS('Workers Settings'!$M:$M,$B15,'Workers Settings'!$N:$N,1,'Workers Settings'!$H:$H,E$3),"Warning!",IF('Demand Locations'!G15=0,"",COUNTIFS('Workers Settings'!$M:$M,$B15,'Workers Settings'!$N:$N,1,'Workers Settings'!$H:$H,E$3)/'Demand Locations'!G15)))</f>
        <v>0</v>
      </c>
      <c r="F15" s="24" t="str">
        <f>IF(OR($B15="",F$3="",'Demand Locations'!H15=""),"",IF('Demand Locations'!H15&lt;COUNTIFS('Workers Settings'!$M:$M,$B15,'Workers Settings'!$N:$N,1,'Workers Settings'!$H:$H,F$3),"Warning!",IF('Demand Locations'!H15=0,"",COUNTIFS('Workers Settings'!$M:$M,$B15,'Workers Settings'!$N:$N,1,'Workers Settings'!$H:$H,F$3)/'Demand Locations'!H15)))</f>
        <v/>
      </c>
      <c r="G15" s="24" t="str">
        <f>IF(OR($B15="",G$3="",'Demand Locations'!I15=""),"",IF('Demand Locations'!I15&lt;COUNTIFS('Workers Settings'!$M:$M,$B15,'Workers Settings'!$N:$N,1,'Workers Settings'!$H:$H,G$3),"Warning!",IF('Demand Locations'!I15=0,"",COUNTIFS('Workers Settings'!$M:$M,$B15,'Workers Settings'!$N:$N,1,'Workers Settings'!$H:$H,G$3)/'Demand Locations'!I15)))</f>
        <v/>
      </c>
      <c r="H15" s="24" t="str">
        <f>IF(OR($B15="",H$3="",'Demand Locations'!J15=""),"",IF('Demand Locations'!J15&lt;COUNTIFS('Workers Settings'!$M:$M,$B15,'Workers Settings'!$N:$N,1,'Workers Settings'!$H:$H,H$3),"Warning!",IF('Demand Locations'!J15=0,"",COUNTIFS('Workers Settings'!$M:$M,$B15,'Workers Settings'!$N:$N,1,'Workers Settings'!$H:$H,H$3)/'Demand Locations'!J15)))</f>
        <v/>
      </c>
      <c r="I15" s="24">
        <f>IF(OR($B15="",I$3="",'Demand Locations'!K15=""),"",IF('Demand Locations'!K15&lt;COUNTIFS('Workers Settings'!$M:$M,$B15,'Workers Settings'!$N:$N,1,'Workers Settings'!$H:$H,I$3),"Warning!",IF('Demand Locations'!K15=0,"",COUNTIFS('Workers Settings'!$M:$M,$B15,'Workers Settings'!$N:$N,1,'Workers Settings'!$H:$H,I$3)/'Demand Locations'!K15)))</f>
        <v>0</v>
      </c>
      <c r="J15" s="24">
        <f>IF(OR($B15="",J$3="",'Demand Locations'!L15=""),"",IF('Demand Locations'!L15&lt;COUNTIFS('Workers Settings'!$M:$M,$B15,'Workers Settings'!$N:$N,1,'Workers Settings'!$H:$H,J$3),"Warning!",IF('Demand Locations'!L15=0,"",COUNTIFS('Workers Settings'!$M:$M,$B15,'Workers Settings'!$N:$N,1,'Workers Settings'!$H:$H,J$3)/'Demand Locations'!L15)))</f>
        <v>0</v>
      </c>
      <c r="K15" s="24" t="str">
        <f>IF(OR($B15="",K$3="",'Demand Locations'!M15=""),"",IF('Demand Locations'!M15&lt;COUNTIFS('Workers Settings'!$M:$M,$B15,'Workers Settings'!$N:$N,1,'Workers Settings'!$H:$H,K$3),"Warning!",IF('Demand Locations'!M15=0,"",COUNTIFS('Workers Settings'!$M:$M,$B15,'Workers Settings'!$N:$N,1,'Workers Settings'!$H:$H,K$3)/'Demand Locations'!M15)))</f>
        <v/>
      </c>
      <c r="L15" s="24">
        <f>IF(OR($B15="",L$3="",'Demand Locations'!N15=""),"",IF('Demand Locations'!N15&lt;COUNTIFS('Workers Settings'!$M:$M,$B15,'Workers Settings'!$N:$N,1,'Workers Settings'!$H:$H,L$3),"Warning!",IF('Demand Locations'!N15=0,"",COUNTIFS('Workers Settings'!$M:$M,$B15,'Workers Settings'!$N:$N,1,'Workers Settings'!$H:$H,L$3)/'Demand Locations'!N15)))</f>
        <v>0</v>
      </c>
      <c r="M15" s="24" t="str">
        <f>IF(OR($B15="",M$3="",'Demand Locations'!O15=""),"",IF('Demand Locations'!O15&lt;COUNTIFS('Workers Settings'!$M:$M,$B15,'Workers Settings'!$N:$N,1,'Workers Settings'!$H:$H,M$3),"Warning!",IF('Demand Locations'!O15=0,"",COUNTIFS('Workers Settings'!$M:$M,$B15,'Workers Settings'!$N:$N,1,'Workers Settings'!$H:$H,M$3)/'Demand Locations'!O15)))</f>
        <v/>
      </c>
      <c r="N15" s="24" t="str">
        <f>IF(OR($B15="",N$3="",'Demand Locations'!P15=""),"",IF('Demand Locations'!P15&lt;COUNTIFS('Workers Settings'!$M:$M,$B15,'Workers Settings'!$N:$N,1,'Workers Settings'!$H:$H,N$3),"Warning!",IF('Demand Locations'!P15=0,"",COUNTIFS('Workers Settings'!$M:$M,$B15,'Workers Settings'!$N:$N,1,'Workers Settings'!$H:$H,N$3)/'Demand Locations'!P15)))</f>
        <v/>
      </c>
      <c r="O15" s="24">
        <f>IF(OR($B15="",O$3="",'Demand Locations'!Q15=""),"",IF('Demand Locations'!Q15&lt;COUNTIFS('Workers Settings'!$M:$M,$B15,'Workers Settings'!$N:$N,1,'Workers Settings'!$H:$H,O$3),"Warning!",IF('Demand Locations'!Q15=0,"",COUNTIFS('Workers Settings'!$M:$M,$B15,'Workers Settings'!$N:$N,1,'Workers Settings'!$H:$H,O$3)/'Demand Locations'!Q15)))</f>
        <v>0</v>
      </c>
      <c r="P15" s="24">
        <f>IF(OR($B15="",P$3="",'Demand Locations'!R15=""),"",IF('Demand Locations'!R15&lt;COUNTIFS('Workers Settings'!$M:$M,$B15,'Workers Settings'!$N:$N,1,'Workers Settings'!$H:$H,P$3),"Warning!",IF('Demand Locations'!R15=0,"",COUNTIFS('Workers Settings'!$M:$M,$B15,'Workers Settings'!$N:$N,1,'Workers Settings'!$H:$H,P$3)/'Demand Locations'!R15)))</f>
        <v>0</v>
      </c>
      <c r="Q15" s="24">
        <f>IF(OR($B15="",Q$3="",'Demand Locations'!S15=""),"",IF('Demand Locations'!S15&lt;COUNTIFS('Workers Settings'!$M:$M,$B15,'Workers Settings'!$N:$N,1,'Workers Settings'!$H:$H,Q$3),"Warning!",IF('Demand Locations'!S15=0,"",COUNTIFS('Workers Settings'!$M:$M,$B15,'Workers Settings'!$N:$N,1,'Workers Settings'!$H:$H,Q$3)/'Demand Locations'!S15)))</f>
        <v>0</v>
      </c>
      <c r="R15" s="24" t="str">
        <f>IF(OR($B15="",R$3="",'Demand Locations'!T15=""),"",IF('Demand Locations'!T15&lt;COUNTIFS('Workers Settings'!$M:$M,$B15,'Workers Settings'!$N:$N,1,'Workers Settings'!$H:$H,R$3),"Warning!",IF('Demand Locations'!T15=0,"",COUNTIFS('Workers Settings'!$M:$M,$B15,'Workers Settings'!$N:$N,1,'Workers Settings'!$H:$H,R$3)/'Demand Locations'!T15)))</f>
        <v/>
      </c>
      <c r="S15" s="24">
        <f>IF(OR($B15="",S$3="",'Demand Locations'!U15=""),"",IF('Demand Locations'!U15&lt;COUNTIFS('Workers Settings'!$M:$M,$B15,'Workers Settings'!$N:$N,1,'Workers Settings'!$H:$H,S$3),"Warning!",IF('Demand Locations'!U15=0,"",COUNTIFS('Workers Settings'!$M:$M,$B15,'Workers Settings'!$N:$N,1,'Workers Settings'!$H:$H,S$3)/'Demand Locations'!U15)))</f>
        <v>0</v>
      </c>
      <c r="T15" s="24" t="str">
        <f>IF(OR($B15="",T$3="",'Demand Locations'!V15=""),"",IF('Demand Locations'!V15&lt;COUNTIFS('Workers Settings'!$M:$M,$B15,'Workers Settings'!$N:$N,1,'Workers Settings'!$H:$H,T$3),"Warning!",IF('Demand Locations'!V15=0,"",COUNTIFS('Workers Settings'!$M:$M,$B15,'Workers Settings'!$N:$N,1,'Workers Settings'!$H:$H,T$3)/'Demand Locations'!V15)))</f>
        <v/>
      </c>
      <c r="U15" s="24" t="str">
        <f>IF(OR($B15="",U$3="",'Demand Locations'!W15=""),"",IF('Demand Locations'!W15&lt;COUNTIFS('Workers Settings'!$M:$M,$B15,'Workers Settings'!$N:$N,1,'Workers Settings'!$H:$H,U$3),"Warning!",IF('Demand Locations'!W15=0,"",COUNTIFS('Workers Settings'!$M:$M,$B15,'Workers Settings'!$N:$N,1,'Workers Settings'!$H:$H,U$3)/'Demand Locations'!W15)))</f>
        <v/>
      </c>
      <c r="V15" s="24">
        <f>IF(OR($B15="",V$3="",'Demand Locations'!X15=""),"",IF('Demand Locations'!X15&lt;COUNTIFS('Workers Settings'!$M:$M,$B15,'Workers Settings'!$N:$N,1,'Workers Settings'!$H:$H,V$3),"Warning!",IF('Demand Locations'!X15=0,"",COUNTIFS('Workers Settings'!$M:$M,$B15,'Workers Settings'!$N:$N,1,'Workers Settings'!$H:$H,V$3)/'Demand Locations'!X15)))</f>
        <v>0</v>
      </c>
      <c r="W15" s="24">
        <f>IF(OR($B15="",W$3="",'Demand Locations'!Y15=""),"",IF('Demand Locations'!Y15&lt;COUNTIFS('Workers Settings'!$M:$M,$B15,'Workers Settings'!$N:$N,1,'Workers Settings'!$H:$H,W$3),"Warning!",IF('Demand Locations'!Y15=0,"",COUNTIFS('Workers Settings'!$M:$M,$B15,'Workers Settings'!$N:$N,1,'Workers Settings'!$H:$H,W$3)/'Demand Locations'!Y15)))</f>
        <v>0</v>
      </c>
      <c r="X15" s="24" t="str">
        <f>IF(OR($B15="",X$3="",'Demand Locations'!Z15=""),"",IF('Demand Locations'!Z15&lt;COUNTIFS('Workers Settings'!$M:$M,$B15,'Workers Settings'!$N:$N,1,'Workers Settings'!$H:$H,X$3),"Warning!",IF('Demand Locations'!Z15=0,"",COUNTIFS('Workers Settings'!$M:$M,$B15,'Workers Settings'!$N:$N,1,'Workers Settings'!$H:$H,X$3)/'Demand Locations'!Z15)))</f>
        <v/>
      </c>
      <c r="Y15" s="24" t="str">
        <f>IF(OR($B15="",Y$3="",'Demand Locations'!AA15=""),"",IF('Demand Locations'!AA15&lt;COUNTIFS('Workers Settings'!$M:$M,$B15,'Workers Settings'!$N:$N,1,'Workers Settings'!$H:$H,Y$3),"Warning!",IF('Demand Locations'!AA15=0,"",COUNTIFS('Workers Settings'!$M:$M,$B15,'Workers Settings'!$N:$N,1,'Workers Settings'!$H:$H,Y$3)/'Demand Locations'!AA15)))</f>
        <v/>
      </c>
      <c r="Z15" s="24" t="str">
        <f>IF(OR($B15="",Z$3="",'Demand Locations'!AB15=""),"",IF('Demand Locations'!AB15&lt;COUNTIFS('Workers Settings'!$M:$M,$B15,'Workers Settings'!$N:$N,1,'Workers Settings'!$H:$H,Z$3),"Warning!",IF('Demand Locations'!AB15=0,"",COUNTIFS('Workers Settings'!$M:$M,$B15,'Workers Settings'!$N:$N,1,'Workers Settings'!$H:$H,Z$3)/'Demand Locations'!AB15)))</f>
        <v/>
      </c>
      <c r="AA15" s="24" t="str">
        <f>IF(OR($B15="",AA$3="",'Demand Locations'!AC15=""),"",IF('Demand Locations'!AC15&lt;COUNTIFS('Workers Settings'!$M:$M,$B15,'Workers Settings'!$N:$N,1,'Workers Settings'!$H:$H,AA$3),"Warning!",IF('Demand Locations'!AC15=0,"",COUNTIFS('Workers Settings'!$M:$M,$B15,'Workers Settings'!$N:$N,1,'Workers Settings'!$H:$H,AA$3)/'Demand Locations'!AC15)))</f>
        <v/>
      </c>
      <c r="AB15" s="24" t="str">
        <f>IF(OR($B15="",AB$3="",'Demand Locations'!AD15=""),"",IF('Demand Locations'!AD15&lt;COUNTIFS('Workers Settings'!$M:$M,$B15,'Workers Settings'!$N:$N,1,'Workers Settings'!$H:$H,AB$3),"Warning!",IF('Demand Locations'!AD15=0,"",COUNTIFS('Workers Settings'!$M:$M,$B15,'Workers Settings'!$N:$N,1,'Workers Settings'!$H:$H,AB$3)/'Demand Locations'!AD15)))</f>
        <v/>
      </c>
      <c r="AC15" s="24" t="str">
        <f>IF(OR($B15="",AC$3="",'Demand Locations'!AE15=""),"",IF('Demand Locations'!AE15&lt;COUNTIFS('Workers Settings'!$M:$M,$B15,'Workers Settings'!$N:$N,1,'Workers Settings'!$H:$H,AC$3),"Warning!",IF('Demand Locations'!AE15=0,"",COUNTIFS('Workers Settings'!$M:$M,$B15,'Workers Settings'!$N:$N,1,'Workers Settings'!$H:$H,AC$3)/'Demand Locations'!AE15)))</f>
        <v/>
      </c>
      <c r="AD15" s="24" t="str">
        <f>IF(OR($B15="",AD$3="",'Demand Locations'!AF15=""),"",IF('Demand Locations'!AF15&lt;COUNTIFS('Workers Settings'!$M:$M,$B15,'Workers Settings'!$N:$N,1,'Workers Settings'!$H:$H,AD$3),"Warning!",IF('Demand Locations'!AF15=0,"",COUNTIFS('Workers Settings'!$M:$M,$B15,'Workers Settings'!$N:$N,1,'Workers Settings'!$H:$H,AD$3)/'Demand Locations'!AF15)))</f>
        <v/>
      </c>
      <c r="AE15" s="24" t="str">
        <f>IF(OR($B15="",AE$3="",'Demand Locations'!AG15=""),"",IF('Demand Locations'!AG15&lt;COUNTIFS('Workers Settings'!$M:$M,$B15,'Workers Settings'!$N:$N,1,'Workers Settings'!$H:$H,AE$3),"Warning!",IF('Demand Locations'!AG15=0,"",COUNTIFS('Workers Settings'!$M:$M,$B15,'Workers Settings'!$N:$N,1,'Workers Settings'!$H:$H,AE$3)/'Demand Locations'!AG15)))</f>
        <v/>
      </c>
      <c r="AF15" s="24" t="str">
        <f>IF(OR($B15="",AF$3="",'Demand Locations'!AH15=""),"",IF('Demand Locations'!AH15&lt;COUNTIFS('Workers Settings'!$M:$M,$B15,'Workers Settings'!$N:$N,1,'Workers Settings'!$H:$H,AF$3),"Warning!",IF('Demand Locations'!AH15=0,"",COUNTIFS('Workers Settings'!$M:$M,$B15,'Workers Settings'!$N:$N,1,'Workers Settings'!$H:$H,AF$3)/'Demand Locations'!AH15)))</f>
        <v/>
      </c>
      <c r="AG15" s="24" t="str">
        <f>IF(OR($B15="",AG$3="",'Demand Locations'!AI15=""),"",IF('Demand Locations'!AI15&lt;COUNTIFS('Workers Settings'!$M:$M,$B15,'Workers Settings'!$N:$N,1,'Workers Settings'!$H:$H,AG$3),"Warning!",IF('Demand Locations'!AI15=0,"",COUNTIFS('Workers Settings'!$M:$M,$B15,'Workers Settings'!$N:$N,1,'Workers Settings'!$H:$H,AG$3)/'Demand Locations'!AI15)))</f>
        <v/>
      </c>
      <c r="AH15" s="24" t="str">
        <f>IF(OR($B15="",AH$3="",'Demand Locations'!AJ15=""),"",IF('Demand Locations'!AJ15&lt;COUNTIFS('Workers Settings'!$M:$M,$B15,'Workers Settings'!$N:$N,1,'Workers Settings'!$H:$H,AH$3),"Warning!",IF('Demand Locations'!AJ15=0,"",COUNTIFS('Workers Settings'!$M:$M,$B15,'Workers Settings'!$N:$N,1,'Workers Settings'!$H:$H,AH$3)/'Demand Locations'!AJ15)))</f>
        <v/>
      </c>
      <c r="AI15" s="24" t="str">
        <f>IF(OR($B15="",AI$3="",'Demand Locations'!AK15=""),"",IF('Demand Locations'!AK15&lt;COUNTIFS('Workers Settings'!$M:$M,$B15,'Workers Settings'!$N:$N,1,'Workers Settings'!$H:$H,AI$3),"Warning!",IF('Demand Locations'!AK15=0,"",COUNTIFS('Workers Settings'!$M:$M,$B15,'Workers Settings'!$N:$N,1,'Workers Settings'!$H:$H,AI$3)/'Demand Locations'!AK15)))</f>
        <v/>
      </c>
      <c r="AJ15" s="24" t="str">
        <f>IF(OR($B15="",AJ$3="",'Demand Locations'!AL15=""),"",IF('Demand Locations'!AL15&lt;COUNTIFS('Workers Settings'!$M:$M,$B15,'Workers Settings'!$N:$N,1,'Workers Settings'!$H:$H,AJ$3),"Warning!",IF('Demand Locations'!AL15=0,"",COUNTIFS('Workers Settings'!$M:$M,$B15,'Workers Settings'!$N:$N,1,'Workers Settings'!$H:$H,AJ$3)/'Demand Locations'!AL15)))</f>
        <v/>
      </c>
      <c r="AK15" s="24" t="str">
        <f>IF(OR($B15="",AK$3="",'Demand Locations'!AM15=""),"",IF('Demand Locations'!AM15&lt;COUNTIFS('Workers Settings'!$M:$M,$B15,'Workers Settings'!$N:$N,1,'Workers Settings'!$H:$H,AK$3),"Warning!",IF('Demand Locations'!AM15=0,"",COUNTIFS('Workers Settings'!$M:$M,$B15,'Workers Settings'!$N:$N,1,'Workers Settings'!$H:$H,AK$3)/'Demand Locations'!AM15)))</f>
        <v/>
      </c>
      <c r="AL15" s="24" t="str">
        <f>IF(OR($B15="",AL$3="",'Demand Locations'!AN15=""),"",IF('Demand Locations'!AN15&lt;COUNTIFS('Workers Settings'!$M:$M,$B15,'Workers Settings'!$N:$N,1,'Workers Settings'!$H:$H,AL$3),"Warning!",IF('Demand Locations'!AN15=0,"",COUNTIFS('Workers Settings'!$M:$M,$B15,'Workers Settings'!$N:$N,1,'Workers Settings'!$H:$H,AL$3)/'Demand Locations'!AN15)))</f>
        <v/>
      </c>
      <c r="AM15" s="24" t="str">
        <f>IF(OR($B15="",AM$3="",'Demand Locations'!AO15=""),"",IF('Demand Locations'!AO15&lt;COUNTIFS('Workers Settings'!$M:$M,$B15,'Workers Settings'!$N:$N,1,'Workers Settings'!$H:$H,AM$3),"Warning!",IF('Demand Locations'!AO15=0,"",COUNTIFS('Workers Settings'!$M:$M,$B15,'Workers Settings'!$N:$N,1,'Workers Settings'!$H:$H,AM$3)/'Demand Locations'!AO15)))</f>
        <v/>
      </c>
      <c r="AN15" s="24" t="str">
        <f>IF(OR($B15="",AN$3="",'Demand Locations'!AP15=""),"",IF('Demand Locations'!AP15&lt;COUNTIFS('Workers Settings'!$M:$M,$B15,'Workers Settings'!$N:$N,1,'Workers Settings'!$H:$H,AN$3),"Warning!",IF('Demand Locations'!AP15=0,"",COUNTIFS('Workers Settings'!$M:$M,$B15,'Workers Settings'!$N:$N,1,'Workers Settings'!$H:$H,AN$3)/'Demand Locations'!AP15)))</f>
        <v/>
      </c>
      <c r="AO15" s="24" t="str">
        <f>IF(OR($B15="",AO$3="",'Demand Locations'!AQ15=""),"",IF('Demand Locations'!AQ15&lt;COUNTIFS('Workers Settings'!$M:$M,$B15,'Workers Settings'!$N:$N,1,'Workers Settings'!$H:$H,AO$3),"Warning!",IF('Demand Locations'!AQ15=0,"",COUNTIFS('Workers Settings'!$M:$M,$B15,'Workers Settings'!$N:$N,1,'Workers Settings'!$H:$H,AO$3)/'Demand Locations'!AQ15)))</f>
        <v/>
      </c>
      <c r="AP15" s="24" t="str">
        <f>IF(OR($B15="",AP$3="",'Demand Locations'!AR15=""),"",IF('Demand Locations'!AR15&lt;COUNTIFS('Workers Settings'!$M:$M,$B15,'Workers Settings'!$N:$N,1,'Workers Settings'!$H:$H,AP$3),"Warning!",IF('Demand Locations'!AR15=0,"",COUNTIFS('Workers Settings'!$M:$M,$B15,'Workers Settings'!$N:$N,1,'Workers Settings'!$H:$H,AP$3)/'Demand Locations'!AR15)))</f>
        <v/>
      </c>
      <c r="AQ15" s="24" t="str">
        <f>IF(OR($B15="",AQ$3="",'Demand Locations'!AS15=""),"",IF('Demand Locations'!AS15&lt;COUNTIFS('Workers Settings'!$M:$M,$B15,'Workers Settings'!$N:$N,1,'Workers Settings'!$H:$H,AQ$3),"Warning!",IF('Demand Locations'!AS15=0,"",COUNTIFS('Workers Settings'!$M:$M,$B15,'Workers Settings'!$N:$N,1,'Workers Settings'!$H:$H,AQ$3)/'Demand Locations'!AS15)))</f>
        <v/>
      </c>
      <c r="AR15" s="24" t="str">
        <f>IF(OR($B15="",AR$3="",'Demand Locations'!AT15=""),"",IF('Demand Locations'!AT15&lt;COUNTIFS('Workers Settings'!$M:$M,$B15,'Workers Settings'!$N:$N,1,'Workers Settings'!$H:$H,AR$3),"Warning!",IF('Demand Locations'!AT15=0,"",COUNTIFS('Workers Settings'!$M:$M,$B15,'Workers Settings'!$N:$N,1,'Workers Settings'!$H:$H,AR$3)/'Demand Locations'!AT15)))</f>
        <v/>
      </c>
      <c r="AS15" s="24" t="str">
        <f>IF(OR($B15="",AS$3="",'Demand Locations'!AU15=""),"",IF('Demand Locations'!AU15&lt;COUNTIFS('Workers Settings'!$M:$M,$B15,'Workers Settings'!$N:$N,1,'Workers Settings'!$H:$H,AS$3),"Warning!",IF('Demand Locations'!AU15=0,"",COUNTIFS('Workers Settings'!$M:$M,$B15,'Workers Settings'!$N:$N,1,'Workers Settings'!$H:$H,AS$3)/'Demand Locations'!AU15)))</f>
        <v/>
      </c>
      <c r="AT15" s="24" t="str">
        <f>IF(OR($B15="",AT$3="",'Demand Locations'!AV15=""),"",IF('Demand Locations'!AV15&lt;COUNTIFS('Workers Settings'!$M:$M,$B15,'Workers Settings'!$N:$N,1,'Workers Settings'!$H:$H,AT$3),"Warning!",IF('Demand Locations'!AV15=0,"",COUNTIFS('Workers Settings'!$M:$M,$B15,'Workers Settings'!$N:$N,1,'Workers Settings'!$H:$H,AT$3)/'Demand Locations'!AV15)))</f>
        <v/>
      </c>
      <c r="AU15" s="24" t="str">
        <f>IF(OR($B15="",AU$3="",'Demand Locations'!AW15=""),"",IF('Demand Locations'!AW15&lt;COUNTIFS('Workers Settings'!$M:$M,$B15,'Workers Settings'!$N:$N,1,'Workers Settings'!$H:$H,AU$3),"Warning!",IF('Demand Locations'!AW15=0,"",COUNTIFS('Workers Settings'!$M:$M,$B15,'Workers Settings'!$N:$N,1,'Workers Settings'!$H:$H,AU$3)/'Demand Locations'!AW15)))</f>
        <v/>
      </c>
      <c r="AV15" s="24" t="str">
        <f>IF(OR($B15="",AV$3="",'Demand Locations'!AX15=""),"",IF('Demand Locations'!AX15&lt;COUNTIFS('Workers Settings'!$M:$M,$B15,'Workers Settings'!$N:$N,1,'Workers Settings'!$H:$H,AV$3),"Warning!",IF('Demand Locations'!AX15=0,"",COUNTIFS('Workers Settings'!$M:$M,$B15,'Workers Settings'!$N:$N,1,'Workers Settings'!$H:$H,AV$3)/'Demand Locations'!AX15)))</f>
        <v/>
      </c>
      <c r="AW15" s="24" t="str">
        <f>IF(OR($B15="",AW$3="",'Demand Locations'!AY15=""),"",IF('Demand Locations'!AY15&lt;COUNTIFS('Workers Settings'!$M:$M,$B15,'Workers Settings'!$N:$N,1,'Workers Settings'!$H:$H,AW$3),"Warning!",IF('Demand Locations'!AY15=0,"",COUNTIFS('Workers Settings'!$M:$M,$B15,'Workers Settings'!$N:$N,1,'Workers Settings'!$H:$H,AW$3)/'Demand Locations'!AY15)))</f>
        <v/>
      </c>
      <c r="AX15" s="24" t="str">
        <f>IF(OR($B15="",AX$3="",'Demand Locations'!AZ15=""),"",IF('Demand Locations'!AZ15&lt;COUNTIFS('Workers Settings'!$M:$M,$B15,'Workers Settings'!$N:$N,1,'Workers Settings'!$H:$H,AX$3),"Warning!",IF('Demand Locations'!AZ15=0,"",COUNTIFS('Workers Settings'!$M:$M,$B15,'Workers Settings'!$N:$N,1,'Workers Settings'!$H:$H,AX$3)/'Demand Locations'!AZ15)))</f>
        <v/>
      </c>
      <c r="AY15" s="24" t="str">
        <f>IF(OR($B15="",AY$3="",'Demand Locations'!BA15=""),"",IF('Demand Locations'!BA15&lt;COUNTIFS('Workers Settings'!$M:$M,$B15,'Workers Settings'!$N:$N,1,'Workers Settings'!$H:$H,AY$3),"Warning!",IF('Demand Locations'!BA15=0,"",COUNTIFS('Workers Settings'!$M:$M,$B15,'Workers Settings'!$N:$N,1,'Workers Settings'!$H:$H,AY$3)/'Demand Locations'!BA15)))</f>
        <v/>
      </c>
      <c r="AZ15" s="24" t="str">
        <f>IF(OR($B15="",AZ$3="",'Demand Locations'!BB15=""),"",IF('Demand Locations'!BB15&lt;COUNTIFS('Workers Settings'!$M:$M,$B15,'Workers Settings'!$N:$N,1,'Workers Settings'!$H:$H,AZ$3),"Warning!",IF('Demand Locations'!BB15=0,"",COUNTIFS('Workers Settings'!$M:$M,$B15,'Workers Settings'!$N:$N,1,'Workers Settings'!$H:$H,AZ$3)/'Demand Locations'!BB15)))</f>
        <v/>
      </c>
      <c r="BA15" s="24" t="str">
        <f>IF(OR($B15="",BA$3="",'Demand Locations'!BC15=""),"",IF('Demand Locations'!BC15&lt;COUNTIFS('Workers Settings'!$M:$M,$B15,'Workers Settings'!$N:$N,1,'Workers Settings'!$H:$H,BA$3),"Warning!",IF('Demand Locations'!BC15=0,"",COUNTIFS('Workers Settings'!$M:$M,$B15,'Workers Settings'!$N:$N,1,'Workers Settings'!$H:$H,BA$3)/'Demand Locations'!BC15)))</f>
        <v/>
      </c>
      <c r="BB15" s="24" t="str">
        <f>IF(OR($B15="",BB$3="",'Demand Locations'!BD15=""),"",IF('Demand Locations'!BD15&lt;COUNTIFS('Workers Settings'!$M:$M,$B15,'Workers Settings'!$N:$N,1,'Workers Settings'!$H:$H,BB$3),"Warning!",IF('Demand Locations'!BD15=0,"",COUNTIFS('Workers Settings'!$M:$M,$B15,'Workers Settings'!$N:$N,1,'Workers Settings'!$H:$H,BB$3)/'Demand Locations'!BD15)))</f>
        <v/>
      </c>
      <c r="BC15" s="24" t="str">
        <f>IF(OR($B15="",BC$3="",'Demand Locations'!BE15=""),"",IF('Demand Locations'!BE15&lt;COUNTIFS('Workers Settings'!$M:$M,$B15,'Workers Settings'!$N:$N,1,'Workers Settings'!$H:$H,BC$3),"Warning!",IF('Demand Locations'!BE15=0,"",COUNTIFS('Workers Settings'!$M:$M,$B15,'Workers Settings'!$N:$N,1,'Workers Settings'!$H:$H,BC$3)/'Demand Locations'!BE15)))</f>
        <v/>
      </c>
      <c r="BD15" s="24" t="str">
        <f>IF(OR($B15="",BD$3="",'Demand Locations'!BF15=""),"",IF('Demand Locations'!BF15&lt;COUNTIFS('Workers Settings'!$M:$M,$B15,'Workers Settings'!$N:$N,1,'Workers Settings'!$H:$H,BD$3),"Warning!",IF('Demand Locations'!BF15=0,"",COUNTIFS('Workers Settings'!$M:$M,$B15,'Workers Settings'!$N:$N,1,'Workers Settings'!$H:$H,BD$3)/'Demand Locations'!BF15)))</f>
        <v/>
      </c>
      <c r="BE15" s="24" t="str">
        <f>IF(OR($B15="",BE$3="",'Demand Locations'!BG15=""),"",IF('Demand Locations'!BG15&lt;COUNTIFS('Workers Settings'!$M:$M,$B15,'Workers Settings'!$N:$N,1,'Workers Settings'!$H:$H,BE$3),"Warning!",IF('Demand Locations'!BG15=0,"",COUNTIFS('Workers Settings'!$M:$M,$B15,'Workers Settings'!$N:$N,1,'Workers Settings'!$H:$H,BE$3)/'Demand Locations'!BG15)))</f>
        <v/>
      </c>
      <c r="BF15" s="24" t="str">
        <f>IF(OR($B15="",BF$3="",'Demand Locations'!BH15=""),"",IF('Demand Locations'!BH15&lt;COUNTIFS('Workers Settings'!$M:$M,$B15,'Workers Settings'!$N:$N,1,'Workers Settings'!$H:$H,BF$3),"Warning!",IF('Demand Locations'!BH15=0,"",COUNTIFS('Workers Settings'!$M:$M,$B15,'Workers Settings'!$N:$N,1,'Workers Settings'!$H:$H,BF$3)/'Demand Locations'!BH15)))</f>
        <v/>
      </c>
      <c r="BG15" s="24" t="str">
        <f>IF(OR($B15="",BG$3="",'Demand Locations'!BI15=""),"",IF('Demand Locations'!BI15&lt;COUNTIFS('Workers Settings'!$M:$M,$B15,'Workers Settings'!$N:$N,1,'Workers Settings'!$H:$H,BG$3),"Warning!",IF('Demand Locations'!BI15=0,"",COUNTIFS('Workers Settings'!$M:$M,$B15,'Workers Settings'!$N:$N,1,'Workers Settings'!$H:$H,BG$3)/'Demand Locations'!BI15)))</f>
        <v/>
      </c>
      <c r="BH15" s="24" t="str">
        <f>IF(OR($B15="",BH$3="",'Demand Locations'!BJ15=""),"",IF('Demand Locations'!BJ15&lt;COUNTIFS('Workers Settings'!$M:$M,$B15,'Workers Settings'!$N:$N,1,'Workers Settings'!$H:$H,BH$3),"Warning!",IF('Demand Locations'!BJ15=0,"",COUNTIFS('Workers Settings'!$M:$M,$B15,'Workers Settings'!$N:$N,1,'Workers Settings'!$H:$H,BH$3)/'Demand Locations'!BJ15)))</f>
        <v/>
      </c>
      <c r="BI15" s="24" t="str">
        <f>IF(OR($B15="",BI$3="",'Demand Locations'!BK15=""),"",IF('Demand Locations'!BK15&lt;COUNTIFS('Workers Settings'!$M:$M,$B15,'Workers Settings'!$N:$N,1,'Workers Settings'!$H:$H,BI$3),"Warning!",IF('Demand Locations'!BK15=0,"",COUNTIFS('Workers Settings'!$M:$M,$B15,'Workers Settings'!$N:$N,1,'Workers Settings'!$H:$H,BI$3)/'Demand Locations'!BK15)))</f>
        <v/>
      </c>
      <c r="BJ15" s="24" t="str">
        <f>IF(OR($B15="",BJ$3="",'Demand Locations'!BL15=""),"",IF('Demand Locations'!BL15&lt;COUNTIFS('Workers Settings'!$M:$M,$B15,'Workers Settings'!$N:$N,1,'Workers Settings'!$H:$H,BJ$3),"Warning!",IF('Demand Locations'!BL15=0,"",COUNTIFS('Workers Settings'!$M:$M,$B15,'Workers Settings'!$N:$N,1,'Workers Settings'!$H:$H,BJ$3)/'Demand Locations'!BL15)))</f>
        <v/>
      </c>
      <c r="BK15" s="24" t="str">
        <f>IF(OR($B15="",BK$3="",'Demand Locations'!BM15=""),"",IF('Demand Locations'!BM15&lt;COUNTIFS('Workers Settings'!$M:$M,$B15,'Workers Settings'!$N:$N,1,'Workers Settings'!$H:$H,BK$3),"Warning!",IF('Demand Locations'!BM15=0,"",COUNTIFS('Workers Settings'!$M:$M,$B15,'Workers Settings'!$N:$N,1,'Workers Settings'!$H:$H,BK$3)/'Demand Locations'!BM15)))</f>
        <v/>
      </c>
      <c r="BL15" s="24" t="str">
        <f>IF(OR($B15="",BL$3="",'Demand Locations'!BN15=""),"",IF('Demand Locations'!BN15&lt;COUNTIFS('Workers Settings'!$M:$M,$B15,'Workers Settings'!$N:$N,1,'Workers Settings'!$H:$H,BL$3),"Warning!",IF('Demand Locations'!BN15=0,"",COUNTIFS('Workers Settings'!$M:$M,$B15,'Workers Settings'!$N:$N,1,'Workers Settings'!$H:$H,BL$3)/'Demand Locations'!BN15)))</f>
        <v/>
      </c>
      <c r="BM15" s="24" t="str">
        <f>IF(OR($B15="",BM$3="",'Demand Locations'!BO15=""),"",IF('Demand Locations'!BO15&lt;COUNTIFS('Workers Settings'!$M:$M,$B15,'Workers Settings'!$N:$N,1,'Workers Settings'!$H:$H,BM$3),"Warning!",IF('Demand Locations'!BO15=0,"",COUNTIFS('Workers Settings'!$M:$M,$B15,'Workers Settings'!$N:$N,1,'Workers Settings'!$H:$H,BM$3)/'Demand Locations'!BO15)))</f>
        <v/>
      </c>
      <c r="BN15" s="24" t="str">
        <f>IF(OR($B15="",BN$3="",'Demand Locations'!BP15=""),"",IF('Demand Locations'!BP15&lt;COUNTIFS('Workers Settings'!$M:$M,$B15,'Workers Settings'!$N:$N,1,'Workers Settings'!$H:$H,BN$3),"Warning!",IF('Demand Locations'!BP15=0,"",COUNTIFS('Workers Settings'!$M:$M,$B15,'Workers Settings'!$N:$N,1,'Workers Settings'!$H:$H,BN$3)/'Demand Locations'!BP15)))</f>
        <v/>
      </c>
      <c r="BO15" s="24" t="str">
        <f>IF(OR($B15="",BO$3="",'Demand Locations'!BQ15=""),"",IF('Demand Locations'!BQ15&lt;COUNTIFS('Workers Settings'!$M:$M,$B15,'Workers Settings'!$N:$N,1,'Workers Settings'!$H:$H,BO$3),"Warning!",IF('Demand Locations'!BQ15=0,"",COUNTIFS('Workers Settings'!$M:$M,$B15,'Workers Settings'!$N:$N,1,'Workers Settings'!$H:$H,BO$3)/'Demand Locations'!BQ15)))</f>
        <v/>
      </c>
      <c r="BP15" s="24" t="str">
        <f>IF(OR($B15="",BP$3="",'Demand Locations'!BR15=""),"",IF('Demand Locations'!BR15&lt;COUNTIFS('Workers Settings'!$M:$M,$B15,'Workers Settings'!$N:$N,1,'Workers Settings'!$H:$H,BP$3),"Warning!",IF('Demand Locations'!BR15=0,"",COUNTIFS('Workers Settings'!$M:$M,$B15,'Workers Settings'!$N:$N,1,'Workers Settings'!$H:$H,BP$3)/'Demand Locations'!BR15)))</f>
        <v/>
      </c>
      <c r="BQ15" s="24" t="str">
        <f>IF(OR($B15="",BQ$3="",'Demand Locations'!BS15=""),"",IF('Demand Locations'!BS15&lt;COUNTIFS('Workers Settings'!$M:$M,$B15,'Workers Settings'!$N:$N,1,'Workers Settings'!$H:$H,BQ$3),"Warning!",IF('Demand Locations'!BS15=0,"",COUNTIFS('Workers Settings'!$M:$M,$B15,'Workers Settings'!$N:$N,1,'Workers Settings'!$H:$H,BQ$3)/'Demand Locations'!BS15)))</f>
        <v/>
      </c>
      <c r="BR15" s="24" t="str">
        <f>IF(OR($B15="",BR$3="",'Demand Locations'!BT15=""),"",IF('Demand Locations'!BT15&lt;COUNTIFS('Workers Settings'!$M:$M,$B15,'Workers Settings'!$N:$N,1,'Workers Settings'!$H:$H,BR$3),"Warning!",IF('Demand Locations'!BT15=0,"",COUNTIFS('Workers Settings'!$M:$M,$B15,'Workers Settings'!$N:$N,1,'Workers Settings'!$H:$H,BR$3)/'Demand Locations'!BT15)))</f>
        <v/>
      </c>
      <c r="BS15" s="24" t="str">
        <f>IF(OR($B15="",BS$3="",'Demand Locations'!BU15=""),"",IF('Demand Locations'!BU15&lt;COUNTIFS('Workers Settings'!$M:$M,$B15,'Workers Settings'!$N:$N,1,'Workers Settings'!$H:$H,BS$3),"Warning!",IF('Demand Locations'!BU15=0,"",COUNTIFS('Workers Settings'!$M:$M,$B15,'Workers Settings'!$N:$N,1,'Workers Settings'!$H:$H,BS$3)/'Demand Locations'!BU15)))</f>
        <v/>
      </c>
      <c r="BT15" s="24" t="str">
        <f>IF(OR($B15="",BT$3="",'Demand Locations'!BV15=""),"",IF('Demand Locations'!BV15&lt;COUNTIFS('Workers Settings'!$M:$M,$B15,'Workers Settings'!$N:$N,1,'Workers Settings'!$H:$H,BT$3),"Warning!",IF('Demand Locations'!BV15=0,"",COUNTIFS('Workers Settings'!$M:$M,$B15,'Workers Settings'!$N:$N,1,'Workers Settings'!$H:$H,BT$3)/'Demand Locations'!BV15)))</f>
        <v/>
      </c>
      <c r="BU15" s="24" t="str">
        <f>IF(OR($B15="",BU$3="",'Demand Locations'!BW15=""),"",IF('Demand Locations'!BW15&lt;COUNTIFS('Workers Settings'!$M:$M,$B15,'Workers Settings'!$N:$N,1,'Workers Settings'!$H:$H,BU$3),"Warning!",IF('Demand Locations'!BW15=0,"",COUNTIFS('Workers Settings'!$M:$M,$B15,'Workers Settings'!$N:$N,1,'Workers Settings'!$H:$H,BU$3)/'Demand Locations'!BW15)))</f>
        <v/>
      </c>
      <c r="BV15" s="24" t="str">
        <f>IF(OR($B15="",BV$3="",'Demand Locations'!BX15=""),"",IF('Demand Locations'!BX15&lt;COUNTIFS('Workers Settings'!$M:$M,$B15,'Workers Settings'!$N:$N,1,'Workers Settings'!$H:$H,BV$3),"Warning!",IF('Demand Locations'!BX15=0,"",COUNTIFS('Workers Settings'!$M:$M,$B15,'Workers Settings'!$N:$N,1,'Workers Settings'!$H:$H,BV$3)/'Demand Locations'!BX15)))</f>
        <v/>
      </c>
      <c r="BW15" s="24" t="str">
        <f>IF(OR($B15="",BW$3="",'Demand Locations'!BY15=""),"",IF('Demand Locations'!BY15&lt;COUNTIFS('Workers Settings'!$M:$M,$B15,'Workers Settings'!$N:$N,1,'Workers Settings'!$H:$H,BW$3),"Warning!",IF('Demand Locations'!BY15=0,"",COUNTIFS('Workers Settings'!$M:$M,$B15,'Workers Settings'!$N:$N,1,'Workers Settings'!$H:$H,BW$3)/'Demand Locations'!BY15)))</f>
        <v/>
      </c>
      <c r="BX15" s="24" t="str">
        <f>IF(OR($B15="",BX$3="",'Demand Locations'!BZ15=""),"",IF('Demand Locations'!BZ15&lt;COUNTIFS('Workers Settings'!$M:$M,$B15,'Workers Settings'!$N:$N,1,'Workers Settings'!$H:$H,BX$3),"Warning!",IF('Demand Locations'!BZ15=0,"",COUNTIFS('Workers Settings'!$M:$M,$B15,'Workers Settings'!$N:$N,1,'Workers Settings'!$H:$H,BX$3)/'Demand Locations'!BZ15)))</f>
        <v/>
      </c>
      <c r="BY15" s="24" t="str">
        <f>IF(OR($B15="",BY$3="",'Demand Locations'!CA15=""),"",IF('Demand Locations'!CA15&lt;COUNTIFS('Workers Settings'!$M:$M,$B15,'Workers Settings'!$N:$N,1,'Workers Settings'!$H:$H,BY$3),"Warning!",IF('Demand Locations'!CA15=0,"",COUNTIFS('Workers Settings'!$M:$M,$B15,'Workers Settings'!$N:$N,1,'Workers Settings'!$H:$H,BY$3)/'Demand Locations'!CA15)))</f>
        <v/>
      </c>
      <c r="BZ15" s="24" t="str">
        <f>IF(OR($B15="",BZ$3="",'Demand Locations'!CB15=""),"",IF('Demand Locations'!CB15&lt;COUNTIFS('Workers Settings'!$M:$M,$B15,'Workers Settings'!$N:$N,1,'Workers Settings'!$H:$H,BZ$3),"Warning!",IF('Demand Locations'!CB15=0,"",COUNTIFS('Workers Settings'!$M:$M,$B15,'Workers Settings'!$N:$N,1,'Workers Settings'!$H:$H,BZ$3)/'Demand Locations'!CB15)))</f>
        <v/>
      </c>
      <c r="CA15" s="24" t="str">
        <f>IF(OR($B15="",CA$3="",'Demand Locations'!CC15=""),"",IF('Demand Locations'!CC15&lt;COUNTIFS('Workers Settings'!$M:$M,$B15,'Workers Settings'!$N:$N,1,'Workers Settings'!$H:$H,CA$3),"Warning!",IF('Demand Locations'!CC15=0,"",COUNTIFS('Workers Settings'!$M:$M,$B15,'Workers Settings'!$N:$N,1,'Workers Settings'!$H:$H,CA$3)/'Demand Locations'!CC15)))</f>
        <v/>
      </c>
      <c r="CB15" s="24" t="str">
        <f>IF(OR($B15="",CB$3="",'Demand Locations'!CD15=""),"",IF('Demand Locations'!CD15&lt;COUNTIFS('Workers Settings'!$M:$M,$B15,'Workers Settings'!$N:$N,1,'Workers Settings'!$H:$H,CB$3),"Warning!",IF('Demand Locations'!CD15=0,"",COUNTIFS('Workers Settings'!$M:$M,$B15,'Workers Settings'!$N:$N,1,'Workers Settings'!$H:$H,CB$3)/'Demand Locations'!CD15)))</f>
        <v/>
      </c>
      <c r="CC15" s="24" t="str">
        <f>IF(OR($B15="",CC$3="",'Demand Locations'!CE15=""),"",IF('Demand Locations'!CE15&lt;COUNTIFS('Workers Settings'!$M:$M,$B15,'Workers Settings'!$N:$N,1,'Workers Settings'!$H:$H,CC$3),"Warning!",IF('Demand Locations'!CE15=0,"",COUNTIFS('Workers Settings'!$M:$M,$B15,'Workers Settings'!$N:$N,1,'Workers Settings'!$H:$H,CC$3)/'Demand Locations'!CE15)))</f>
        <v/>
      </c>
      <c r="CD15" s="24" t="str">
        <f>IF(OR($B15="",CD$3="",'Demand Locations'!CF15=""),"",IF('Demand Locations'!CF15&lt;COUNTIFS('Workers Settings'!$M:$M,$B15,'Workers Settings'!$N:$N,1,'Workers Settings'!$H:$H,CD$3),"Warning!",IF('Demand Locations'!CF15=0,"",COUNTIFS('Workers Settings'!$M:$M,$B15,'Workers Settings'!$N:$N,1,'Workers Settings'!$H:$H,CD$3)/'Demand Locations'!CF15)))</f>
        <v/>
      </c>
      <c r="CE15" s="24" t="str">
        <f>IF(OR($B15="",CE$3="",'Demand Locations'!CG15=""),"",IF('Demand Locations'!CG15&lt;COUNTIFS('Workers Settings'!$M:$M,$B15,'Workers Settings'!$N:$N,1,'Workers Settings'!$H:$H,CE$3),"Warning!",IF('Demand Locations'!CG15=0,"",COUNTIFS('Workers Settings'!$M:$M,$B15,'Workers Settings'!$N:$N,1,'Workers Settings'!$H:$H,CE$3)/'Demand Locations'!CG15)))</f>
        <v/>
      </c>
      <c r="CF15" s="24" t="str">
        <f>IF(OR($B15="",CF$3="",'Demand Locations'!CH15=""),"",IF('Demand Locations'!CH15&lt;COUNTIFS('Workers Settings'!$M:$M,$B15,'Workers Settings'!$N:$N,1,'Workers Settings'!$H:$H,CF$3),"Warning!",IF('Demand Locations'!CH15=0,"",COUNTIFS('Workers Settings'!$M:$M,$B15,'Workers Settings'!$N:$N,1,'Workers Settings'!$H:$H,CF$3)/'Demand Locations'!CH15)))</f>
        <v/>
      </c>
      <c r="CG15" s="24" t="str">
        <f>IF(OR($B15="",CG$3="",'Demand Locations'!CI15=""),"",IF('Demand Locations'!CI15&lt;COUNTIFS('Workers Settings'!$M:$M,$B15,'Workers Settings'!$N:$N,1,'Workers Settings'!$H:$H,CG$3),"Warning!",IF('Demand Locations'!CI15=0,"",COUNTIFS('Workers Settings'!$M:$M,$B15,'Workers Settings'!$N:$N,1,'Workers Settings'!$H:$H,CG$3)/'Demand Locations'!CI15)))</f>
        <v/>
      </c>
      <c r="CH15" s="24" t="str">
        <f>IF(OR($B15="",CH$3="",'Demand Locations'!CJ15=""),"",IF('Demand Locations'!CJ15&lt;COUNTIFS('Workers Settings'!$M:$M,$B15,'Workers Settings'!$N:$N,1,'Workers Settings'!$H:$H,CH$3),"Warning!",IF('Demand Locations'!CJ15=0,"",COUNTIFS('Workers Settings'!$M:$M,$B15,'Workers Settings'!$N:$N,1,'Workers Settings'!$H:$H,CH$3)/'Demand Locations'!CJ15)))</f>
        <v/>
      </c>
      <c r="CI15" s="24" t="str">
        <f>IF(OR($B15="",CI$3="",'Demand Locations'!CK15=""),"",IF('Demand Locations'!CK15&lt;COUNTIFS('Workers Settings'!$M:$M,$B15,'Workers Settings'!$N:$N,1,'Workers Settings'!$H:$H,CI$3),"Warning!",IF('Demand Locations'!CK15=0,"",COUNTIFS('Workers Settings'!$M:$M,$B15,'Workers Settings'!$N:$N,1,'Workers Settings'!$H:$H,CI$3)/'Demand Locations'!CK15)))</f>
        <v/>
      </c>
      <c r="CJ15" s="24" t="str">
        <f>IF(OR($B15="",CJ$3="",'Demand Locations'!CL15=""),"",IF('Demand Locations'!CL15&lt;COUNTIFS('Workers Settings'!$M:$M,$B15,'Workers Settings'!$N:$N,1,'Workers Settings'!$H:$H,CJ$3),"Warning!",IF('Demand Locations'!CL15=0,"",COUNTIFS('Workers Settings'!$M:$M,$B15,'Workers Settings'!$N:$N,1,'Workers Settings'!$H:$H,CJ$3)/'Demand Locations'!CL15)))</f>
        <v/>
      </c>
      <c r="CK15" s="24" t="str">
        <f>IF(OR($B15="",CK$3="",'Demand Locations'!CM15=""),"",IF('Demand Locations'!CM15&lt;COUNTIFS('Workers Settings'!$M:$M,$B15,'Workers Settings'!$N:$N,1,'Workers Settings'!$H:$H,CK$3),"Warning!",IF('Demand Locations'!CM15=0,"",COUNTIFS('Workers Settings'!$M:$M,$B15,'Workers Settings'!$N:$N,1,'Workers Settings'!$H:$H,CK$3)/'Demand Locations'!CM15)))</f>
        <v/>
      </c>
      <c r="CL15" s="24" t="str">
        <f>IF(OR($B15="",CL$3="",'Demand Locations'!CN15=""),"",IF('Demand Locations'!CN15&lt;COUNTIFS('Workers Settings'!$M:$M,$B15,'Workers Settings'!$N:$N,1,'Workers Settings'!$H:$H,CL$3),"Warning!",IF('Demand Locations'!CN15=0,"",COUNTIFS('Workers Settings'!$M:$M,$B15,'Workers Settings'!$N:$N,1,'Workers Settings'!$H:$H,CL$3)/'Demand Locations'!CN15)))</f>
        <v/>
      </c>
      <c r="CM15" s="24" t="str">
        <f>IF(OR($B15="",CM$3="",'Demand Locations'!CO15=""),"",IF('Demand Locations'!CO15&lt;COUNTIFS('Workers Settings'!$M:$M,$B15,'Workers Settings'!$N:$N,1,'Workers Settings'!$H:$H,CM$3),"Warning!",IF('Demand Locations'!CO15=0,"",COUNTIFS('Workers Settings'!$M:$M,$B15,'Workers Settings'!$N:$N,1,'Workers Settings'!$H:$H,CM$3)/'Demand Locations'!CO15)))</f>
        <v/>
      </c>
      <c r="CN15" s="24" t="str">
        <f>IF(OR($B15="",CN$3="",'Demand Locations'!CP15=""),"",IF('Demand Locations'!CP15&lt;COUNTIFS('Workers Settings'!$M:$M,$B15,'Workers Settings'!$N:$N,1,'Workers Settings'!$H:$H,CN$3),"Warning!",IF('Demand Locations'!CP15=0,"",COUNTIFS('Workers Settings'!$M:$M,$B15,'Workers Settings'!$N:$N,1,'Workers Settings'!$H:$H,CN$3)/'Demand Locations'!CP15)))</f>
        <v/>
      </c>
      <c r="CO15" s="24" t="str">
        <f>IF(OR($B15="",CO$3="",'Demand Locations'!CQ15=""),"",IF('Demand Locations'!CQ15&lt;COUNTIFS('Workers Settings'!$M:$M,$B15,'Workers Settings'!$N:$N,1,'Workers Settings'!$H:$H,CO$3),"Warning!",IF('Demand Locations'!CQ15=0,"",COUNTIFS('Workers Settings'!$M:$M,$B15,'Workers Settings'!$N:$N,1,'Workers Settings'!$H:$H,CO$3)/'Demand Locations'!CQ15)))</f>
        <v/>
      </c>
      <c r="CP15" s="24" t="str">
        <f>IF(OR($B15="",CP$3="",'Demand Locations'!CR15=""),"",IF('Demand Locations'!CR15&lt;COUNTIFS('Workers Settings'!$M:$M,$B15,'Workers Settings'!$N:$N,1,'Workers Settings'!$H:$H,CP$3),"Warning!",IF('Demand Locations'!CR15=0,"",COUNTIFS('Workers Settings'!$M:$M,$B15,'Workers Settings'!$N:$N,1,'Workers Settings'!$H:$H,CP$3)/'Demand Locations'!CR15)))</f>
        <v/>
      </c>
      <c r="CQ15" s="24" t="str">
        <f>IF(OR($B15="",CQ$3="",'Demand Locations'!CS15=""),"",IF('Demand Locations'!CS15&lt;COUNTIFS('Workers Settings'!$M:$M,$B15,'Workers Settings'!$N:$N,1,'Workers Settings'!$H:$H,CQ$3),"Warning!",IF('Demand Locations'!CS15=0,"",COUNTIFS('Workers Settings'!$M:$M,$B15,'Workers Settings'!$N:$N,1,'Workers Settings'!$H:$H,CQ$3)/'Demand Locations'!CS15)))</f>
        <v/>
      </c>
      <c r="CR15" s="24" t="str">
        <f>IF(OR($B15="",CR$3="",'Demand Locations'!CT15=""),"",IF('Demand Locations'!CT15&lt;COUNTIFS('Workers Settings'!$M:$M,$B15,'Workers Settings'!$N:$N,1,'Workers Settings'!$H:$H,CR$3),"Warning!",IF('Demand Locations'!CT15=0,"",COUNTIFS('Workers Settings'!$M:$M,$B15,'Workers Settings'!$N:$N,1,'Workers Settings'!$H:$H,CR$3)/'Demand Locations'!CT15)))</f>
        <v/>
      </c>
      <c r="CS15" s="24" t="str">
        <f>IF(OR($B15="",CS$3="",'Demand Locations'!CU15=""),"",IF('Demand Locations'!CU15&lt;COUNTIFS('Workers Settings'!$M:$M,$B15,'Workers Settings'!$N:$N,1,'Workers Settings'!$H:$H,CS$3),"Warning!",IF('Demand Locations'!CU15=0,"",COUNTIFS('Workers Settings'!$M:$M,$B15,'Workers Settings'!$N:$N,1,'Workers Settings'!$H:$H,CS$3)/'Demand Locations'!CU15)))</f>
        <v/>
      </c>
      <c r="CT15" s="24" t="str">
        <f>IF(OR($B15="",CT$3="",'Demand Locations'!CV15=""),"",IF('Demand Locations'!CV15&lt;COUNTIFS('Workers Settings'!$M:$M,$B15,'Workers Settings'!$N:$N,1,'Workers Settings'!$H:$H,CT$3),"Warning!",IF('Demand Locations'!CV15=0,"",COUNTIFS('Workers Settings'!$M:$M,$B15,'Workers Settings'!$N:$N,1,'Workers Settings'!$H:$H,CT$3)/'Demand Locations'!CV15)))</f>
        <v/>
      </c>
      <c r="CU15" s="24" t="str">
        <f>IF(OR($B15="",CU$3="",'Demand Locations'!CW15=""),"",IF('Demand Locations'!CW15&lt;COUNTIFS('Workers Settings'!$M:$M,$B15,'Workers Settings'!$N:$N,1,'Workers Settings'!$H:$H,CU$3),"Warning!",IF('Demand Locations'!CW15=0,"",COUNTIFS('Workers Settings'!$M:$M,$B15,'Workers Settings'!$N:$N,1,'Workers Settings'!$H:$H,CU$3)/'Demand Locations'!CW15)))</f>
        <v/>
      </c>
      <c r="CV15" s="24" t="str">
        <f>IF(OR($B15="",CV$3="",'Demand Locations'!CX15=""),"",IF('Demand Locations'!CX15&lt;COUNTIFS('Workers Settings'!$M:$M,$B15,'Workers Settings'!$N:$N,1,'Workers Settings'!$H:$H,CV$3),"Warning!",IF('Demand Locations'!CX15=0,"",COUNTIFS('Workers Settings'!$M:$M,$B15,'Workers Settings'!$N:$N,1,'Workers Settings'!$H:$H,CV$3)/'Demand Locations'!CX15)))</f>
        <v/>
      </c>
      <c r="CW15" s="24" t="str">
        <f>IF(OR($B15="",CW$3="",'Demand Locations'!CY15=""),"",IF('Demand Locations'!CY15&lt;COUNTIFS('Workers Settings'!$M:$M,$B15,'Workers Settings'!$N:$N,1,'Workers Settings'!$H:$H,CW$3),"Warning!",IF('Demand Locations'!CY15=0,"",COUNTIFS('Workers Settings'!$M:$M,$B15,'Workers Settings'!$N:$N,1,'Workers Settings'!$H:$H,CW$3)/'Demand Locations'!CY15)))</f>
        <v/>
      </c>
      <c r="CX15" s="24" t="str">
        <f>IF(OR($B15="",CX$3="",'Demand Locations'!CZ15=""),"",IF('Demand Locations'!CZ15&lt;COUNTIFS('Workers Settings'!$M:$M,$B15,'Workers Settings'!$N:$N,1,'Workers Settings'!$H:$H,CX$3),"Warning!",IF('Demand Locations'!CZ15=0,"",COUNTIFS('Workers Settings'!$M:$M,$B15,'Workers Settings'!$N:$N,1,'Workers Settings'!$H:$H,CX$3)/'Demand Locations'!CZ15)))</f>
        <v/>
      </c>
      <c r="CY15" s="24" t="str">
        <f>IF(OR($B15="",CY$3="",'Demand Locations'!DA15=""),"",IF('Demand Locations'!DA15&lt;COUNTIFS('Workers Settings'!$M:$M,$B15,'Workers Settings'!$N:$N,1,'Workers Settings'!$H:$H,CY$3),"Warning!",IF('Demand Locations'!DA15=0,"",COUNTIFS('Workers Settings'!$M:$M,$B15,'Workers Settings'!$N:$N,1,'Workers Settings'!$H:$H,CY$3)/'Demand Locations'!DA15)))</f>
        <v/>
      </c>
      <c r="CZ15" s="24" t="str">
        <f>IF(OR($B15="",CZ$3="",'Demand Locations'!DB15=""),"",IF('Demand Locations'!DB15&lt;COUNTIFS('Workers Settings'!$M:$M,$B15,'Workers Settings'!$N:$N,1,'Workers Settings'!$H:$H,CZ$3),"Warning!",IF('Demand Locations'!DB15=0,"",COUNTIFS('Workers Settings'!$M:$M,$B15,'Workers Settings'!$N:$N,1,'Workers Settings'!$H:$H,CZ$3)/'Demand Locations'!DB15)))</f>
        <v/>
      </c>
    </row>
    <row r="16" spans="1:104" ht="14.45" x14ac:dyDescent="0.3">
      <c r="A16" s="7">
        <f t="shared" si="0"/>
        <v>12</v>
      </c>
      <c r="B16" s="7" t="str">
        <f>IF('Demand Locations'!B16&lt;&gt;"",'Demand Locations'!B16,"")</f>
        <v>Mara Region</v>
      </c>
      <c r="C16" s="29">
        <f>IF(B16="","",SUMIFS('Workers Assignments'!Z:Z,'Workers Settings'!M:M,B16,'Workers Settings'!N:N,1))</f>
        <v>0</v>
      </c>
      <c r="D16" s="24" t="str">
        <f>IF(OR(B16="",'Demand Locations'!E16=""),"",IF('Demand Locations'!E16&lt;C16,"Warning!",IF('Demand Locations'!E16=0,"",C16/'Demand Locations'!E16)))</f>
        <v/>
      </c>
      <c r="E16" s="44">
        <f>IF(OR($B16="",E$3="",'Demand Locations'!G16=""),"",IF('Demand Locations'!G16&lt;COUNTIFS('Workers Settings'!$M:$M,$B16,'Workers Settings'!$N:$N,1,'Workers Settings'!$H:$H,E$3),"Warning!",IF('Demand Locations'!G16=0,"",COUNTIFS('Workers Settings'!$M:$M,$B16,'Workers Settings'!$N:$N,1,'Workers Settings'!$H:$H,E$3)/'Demand Locations'!G16)))</f>
        <v>0</v>
      </c>
      <c r="F16" s="24" t="str">
        <f>IF(OR($B16="",F$3="",'Demand Locations'!H16=""),"",IF('Demand Locations'!H16&lt;COUNTIFS('Workers Settings'!$M:$M,$B16,'Workers Settings'!$N:$N,1,'Workers Settings'!$H:$H,F$3),"Warning!",IF('Demand Locations'!H16=0,"",COUNTIFS('Workers Settings'!$M:$M,$B16,'Workers Settings'!$N:$N,1,'Workers Settings'!$H:$H,F$3)/'Demand Locations'!H16)))</f>
        <v/>
      </c>
      <c r="G16" s="24" t="str">
        <f>IF(OR($B16="",G$3="",'Demand Locations'!I16=""),"",IF('Demand Locations'!I16&lt;COUNTIFS('Workers Settings'!$M:$M,$B16,'Workers Settings'!$N:$N,1,'Workers Settings'!$H:$H,G$3),"Warning!",IF('Demand Locations'!I16=0,"",COUNTIFS('Workers Settings'!$M:$M,$B16,'Workers Settings'!$N:$N,1,'Workers Settings'!$H:$H,G$3)/'Demand Locations'!I16)))</f>
        <v/>
      </c>
      <c r="H16" s="24" t="str">
        <f>IF(OR($B16="",H$3="",'Demand Locations'!J16=""),"",IF('Demand Locations'!J16&lt;COUNTIFS('Workers Settings'!$M:$M,$B16,'Workers Settings'!$N:$N,1,'Workers Settings'!$H:$H,H$3),"Warning!",IF('Demand Locations'!J16=0,"",COUNTIFS('Workers Settings'!$M:$M,$B16,'Workers Settings'!$N:$N,1,'Workers Settings'!$H:$H,H$3)/'Demand Locations'!J16)))</f>
        <v/>
      </c>
      <c r="I16" s="24">
        <f>IF(OR($B16="",I$3="",'Demand Locations'!K16=""),"",IF('Demand Locations'!K16&lt;COUNTIFS('Workers Settings'!$M:$M,$B16,'Workers Settings'!$N:$N,1,'Workers Settings'!$H:$H,I$3),"Warning!",IF('Demand Locations'!K16=0,"",COUNTIFS('Workers Settings'!$M:$M,$B16,'Workers Settings'!$N:$N,1,'Workers Settings'!$H:$H,I$3)/'Demand Locations'!K16)))</f>
        <v>0</v>
      </c>
      <c r="J16" s="24">
        <f>IF(OR($B16="",J$3="",'Demand Locations'!L16=""),"",IF('Demand Locations'!L16&lt;COUNTIFS('Workers Settings'!$M:$M,$B16,'Workers Settings'!$N:$N,1,'Workers Settings'!$H:$H,J$3),"Warning!",IF('Demand Locations'!L16=0,"",COUNTIFS('Workers Settings'!$M:$M,$B16,'Workers Settings'!$N:$N,1,'Workers Settings'!$H:$H,J$3)/'Demand Locations'!L16)))</f>
        <v>0</v>
      </c>
      <c r="K16" s="24" t="str">
        <f>IF(OR($B16="",K$3="",'Demand Locations'!M16=""),"",IF('Demand Locations'!M16&lt;COUNTIFS('Workers Settings'!$M:$M,$B16,'Workers Settings'!$N:$N,1,'Workers Settings'!$H:$H,K$3),"Warning!",IF('Demand Locations'!M16=0,"",COUNTIFS('Workers Settings'!$M:$M,$B16,'Workers Settings'!$N:$N,1,'Workers Settings'!$H:$H,K$3)/'Demand Locations'!M16)))</f>
        <v/>
      </c>
      <c r="L16" s="24">
        <f>IF(OR($B16="",L$3="",'Demand Locations'!N16=""),"",IF('Demand Locations'!N16&lt;COUNTIFS('Workers Settings'!$M:$M,$B16,'Workers Settings'!$N:$N,1,'Workers Settings'!$H:$H,L$3),"Warning!",IF('Demand Locations'!N16=0,"",COUNTIFS('Workers Settings'!$M:$M,$B16,'Workers Settings'!$N:$N,1,'Workers Settings'!$H:$H,L$3)/'Demand Locations'!N16)))</f>
        <v>0</v>
      </c>
      <c r="M16" s="24" t="str">
        <f>IF(OR($B16="",M$3="",'Demand Locations'!O16=""),"",IF('Demand Locations'!O16&lt;COUNTIFS('Workers Settings'!$M:$M,$B16,'Workers Settings'!$N:$N,1,'Workers Settings'!$H:$H,M$3),"Warning!",IF('Demand Locations'!O16=0,"",COUNTIFS('Workers Settings'!$M:$M,$B16,'Workers Settings'!$N:$N,1,'Workers Settings'!$H:$H,M$3)/'Demand Locations'!O16)))</f>
        <v/>
      </c>
      <c r="N16" s="24" t="str">
        <f>IF(OR($B16="",N$3="",'Demand Locations'!P16=""),"",IF('Demand Locations'!P16&lt;COUNTIFS('Workers Settings'!$M:$M,$B16,'Workers Settings'!$N:$N,1,'Workers Settings'!$H:$H,N$3),"Warning!",IF('Demand Locations'!P16=0,"",COUNTIFS('Workers Settings'!$M:$M,$B16,'Workers Settings'!$N:$N,1,'Workers Settings'!$H:$H,N$3)/'Demand Locations'!P16)))</f>
        <v/>
      </c>
      <c r="O16" s="24">
        <f>IF(OR($B16="",O$3="",'Demand Locations'!Q16=""),"",IF('Demand Locations'!Q16&lt;COUNTIFS('Workers Settings'!$M:$M,$B16,'Workers Settings'!$N:$N,1,'Workers Settings'!$H:$H,O$3),"Warning!",IF('Demand Locations'!Q16=0,"",COUNTIFS('Workers Settings'!$M:$M,$B16,'Workers Settings'!$N:$N,1,'Workers Settings'!$H:$H,O$3)/'Demand Locations'!Q16)))</f>
        <v>0</v>
      </c>
      <c r="P16" s="24" t="str">
        <f>IF(OR($B16="",P$3="",'Demand Locations'!R16=""),"",IF('Demand Locations'!R16&lt;COUNTIFS('Workers Settings'!$M:$M,$B16,'Workers Settings'!$N:$N,1,'Workers Settings'!$H:$H,P$3),"Warning!",IF('Demand Locations'!R16=0,"",COUNTIFS('Workers Settings'!$M:$M,$B16,'Workers Settings'!$N:$N,1,'Workers Settings'!$H:$H,P$3)/'Demand Locations'!R16)))</f>
        <v/>
      </c>
      <c r="Q16" s="24">
        <f>IF(OR($B16="",Q$3="",'Demand Locations'!S16=""),"",IF('Demand Locations'!S16&lt;COUNTIFS('Workers Settings'!$M:$M,$B16,'Workers Settings'!$N:$N,1,'Workers Settings'!$H:$H,Q$3),"Warning!",IF('Demand Locations'!S16=0,"",COUNTIFS('Workers Settings'!$M:$M,$B16,'Workers Settings'!$N:$N,1,'Workers Settings'!$H:$H,Q$3)/'Demand Locations'!S16)))</f>
        <v>0</v>
      </c>
      <c r="R16" s="24">
        <f>IF(OR($B16="",R$3="",'Demand Locations'!T16=""),"",IF('Demand Locations'!T16&lt;COUNTIFS('Workers Settings'!$M:$M,$B16,'Workers Settings'!$N:$N,1,'Workers Settings'!$H:$H,R$3),"Warning!",IF('Demand Locations'!T16=0,"",COUNTIFS('Workers Settings'!$M:$M,$B16,'Workers Settings'!$N:$N,1,'Workers Settings'!$H:$H,R$3)/'Demand Locations'!T16)))</f>
        <v>0</v>
      </c>
      <c r="S16" s="24" t="str">
        <f>IF(OR($B16="",S$3="",'Demand Locations'!U16=""),"",IF('Demand Locations'!U16&lt;COUNTIFS('Workers Settings'!$M:$M,$B16,'Workers Settings'!$N:$N,1,'Workers Settings'!$H:$H,S$3),"Warning!",IF('Demand Locations'!U16=0,"",COUNTIFS('Workers Settings'!$M:$M,$B16,'Workers Settings'!$N:$N,1,'Workers Settings'!$H:$H,S$3)/'Demand Locations'!U16)))</f>
        <v/>
      </c>
      <c r="T16" s="24">
        <f>IF(OR($B16="",T$3="",'Demand Locations'!V16=""),"",IF('Demand Locations'!V16&lt;COUNTIFS('Workers Settings'!$M:$M,$B16,'Workers Settings'!$N:$N,1,'Workers Settings'!$H:$H,T$3),"Warning!",IF('Demand Locations'!V16=0,"",COUNTIFS('Workers Settings'!$M:$M,$B16,'Workers Settings'!$N:$N,1,'Workers Settings'!$H:$H,T$3)/'Demand Locations'!V16)))</f>
        <v>0</v>
      </c>
      <c r="U16" s="24" t="str">
        <f>IF(OR($B16="",U$3="",'Demand Locations'!W16=""),"",IF('Demand Locations'!W16&lt;COUNTIFS('Workers Settings'!$M:$M,$B16,'Workers Settings'!$N:$N,1,'Workers Settings'!$H:$H,U$3),"Warning!",IF('Demand Locations'!W16=0,"",COUNTIFS('Workers Settings'!$M:$M,$B16,'Workers Settings'!$N:$N,1,'Workers Settings'!$H:$H,U$3)/'Demand Locations'!W16)))</f>
        <v/>
      </c>
      <c r="V16" s="24">
        <f>IF(OR($B16="",V$3="",'Demand Locations'!X16=""),"",IF('Demand Locations'!X16&lt;COUNTIFS('Workers Settings'!$M:$M,$B16,'Workers Settings'!$N:$N,1,'Workers Settings'!$H:$H,V$3),"Warning!",IF('Demand Locations'!X16=0,"",COUNTIFS('Workers Settings'!$M:$M,$B16,'Workers Settings'!$N:$N,1,'Workers Settings'!$H:$H,V$3)/'Demand Locations'!X16)))</f>
        <v>0</v>
      </c>
      <c r="W16" s="24">
        <f>IF(OR($B16="",W$3="",'Demand Locations'!Y16=""),"",IF('Demand Locations'!Y16&lt;COUNTIFS('Workers Settings'!$M:$M,$B16,'Workers Settings'!$N:$N,1,'Workers Settings'!$H:$H,W$3),"Warning!",IF('Demand Locations'!Y16=0,"",COUNTIFS('Workers Settings'!$M:$M,$B16,'Workers Settings'!$N:$N,1,'Workers Settings'!$H:$H,W$3)/'Demand Locations'!Y16)))</f>
        <v>0</v>
      </c>
      <c r="X16" s="24" t="str">
        <f>IF(OR($B16="",X$3="",'Demand Locations'!Z16=""),"",IF('Demand Locations'!Z16&lt;COUNTIFS('Workers Settings'!$M:$M,$B16,'Workers Settings'!$N:$N,1,'Workers Settings'!$H:$H,X$3),"Warning!",IF('Demand Locations'!Z16=0,"",COUNTIFS('Workers Settings'!$M:$M,$B16,'Workers Settings'!$N:$N,1,'Workers Settings'!$H:$H,X$3)/'Demand Locations'!Z16)))</f>
        <v/>
      </c>
      <c r="Y16" s="24" t="str">
        <f>IF(OR($B16="",Y$3="",'Demand Locations'!AA16=""),"",IF('Demand Locations'!AA16&lt;COUNTIFS('Workers Settings'!$M:$M,$B16,'Workers Settings'!$N:$N,1,'Workers Settings'!$H:$H,Y$3),"Warning!",IF('Demand Locations'!AA16=0,"",COUNTIFS('Workers Settings'!$M:$M,$B16,'Workers Settings'!$N:$N,1,'Workers Settings'!$H:$H,Y$3)/'Demand Locations'!AA16)))</f>
        <v/>
      </c>
      <c r="Z16" s="24" t="str">
        <f>IF(OR($B16="",Z$3="",'Demand Locations'!AB16=""),"",IF('Demand Locations'!AB16&lt;COUNTIFS('Workers Settings'!$M:$M,$B16,'Workers Settings'!$N:$N,1,'Workers Settings'!$H:$H,Z$3),"Warning!",IF('Demand Locations'!AB16=0,"",COUNTIFS('Workers Settings'!$M:$M,$B16,'Workers Settings'!$N:$N,1,'Workers Settings'!$H:$H,Z$3)/'Demand Locations'!AB16)))</f>
        <v/>
      </c>
      <c r="AA16" s="24" t="str">
        <f>IF(OR($B16="",AA$3="",'Demand Locations'!AC16=""),"",IF('Demand Locations'!AC16&lt;COUNTIFS('Workers Settings'!$M:$M,$B16,'Workers Settings'!$N:$N,1,'Workers Settings'!$H:$H,AA$3),"Warning!",IF('Demand Locations'!AC16=0,"",COUNTIFS('Workers Settings'!$M:$M,$B16,'Workers Settings'!$N:$N,1,'Workers Settings'!$H:$H,AA$3)/'Demand Locations'!AC16)))</f>
        <v/>
      </c>
      <c r="AB16" s="24" t="str">
        <f>IF(OR($B16="",AB$3="",'Demand Locations'!AD16=""),"",IF('Demand Locations'!AD16&lt;COUNTIFS('Workers Settings'!$M:$M,$B16,'Workers Settings'!$N:$N,1,'Workers Settings'!$H:$H,AB$3),"Warning!",IF('Demand Locations'!AD16=0,"",COUNTIFS('Workers Settings'!$M:$M,$B16,'Workers Settings'!$N:$N,1,'Workers Settings'!$H:$H,AB$3)/'Demand Locations'!AD16)))</f>
        <v/>
      </c>
      <c r="AC16" s="24" t="str">
        <f>IF(OR($B16="",AC$3="",'Demand Locations'!AE16=""),"",IF('Demand Locations'!AE16&lt;COUNTIFS('Workers Settings'!$M:$M,$B16,'Workers Settings'!$N:$N,1,'Workers Settings'!$H:$H,AC$3),"Warning!",IF('Demand Locations'!AE16=0,"",COUNTIFS('Workers Settings'!$M:$M,$B16,'Workers Settings'!$N:$N,1,'Workers Settings'!$H:$H,AC$3)/'Demand Locations'!AE16)))</f>
        <v/>
      </c>
      <c r="AD16" s="24" t="str">
        <f>IF(OR($B16="",AD$3="",'Demand Locations'!AF16=""),"",IF('Demand Locations'!AF16&lt;COUNTIFS('Workers Settings'!$M:$M,$B16,'Workers Settings'!$N:$N,1,'Workers Settings'!$H:$H,AD$3),"Warning!",IF('Demand Locations'!AF16=0,"",COUNTIFS('Workers Settings'!$M:$M,$B16,'Workers Settings'!$N:$N,1,'Workers Settings'!$H:$H,AD$3)/'Demand Locations'!AF16)))</f>
        <v/>
      </c>
      <c r="AE16" s="24" t="str">
        <f>IF(OR($B16="",AE$3="",'Demand Locations'!AG16=""),"",IF('Demand Locations'!AG16&lt;COUNTIFS('Workers Settings'!$M:$M,$B16,'Workers Settings'!$N:$N,1,'Workers Settings'!$H:$H,AE$3),"Warning!",IF('Demand Locations'!AG16=0,"",COUNTIFS('Workers Settings'!$M:$M,$B16,'Workers Settings'!$N:$N,1,'Workers Settings'!$H:$H,AE$3)/'Demand Locations'!AG16)))</f>
        <v/>
      </c>
      <c r="AF16" s="24" t="str">
        <f>IF(OR($B16="",AF$3="",'Demand Locations'!AH16=""),"",IF('Demand Locations'!AH16&lt;COUNTIFS('Workers Settings'!$M:$M,$B16,'Workers Settings'!$N:$N,1,'Workers Settings'!$H:$H,AF$3),"Warning!",IF('Demand Locations'!AH16=0,"",COUNTIFS('Workers Settings'!$M:$M,$B16,'Workers Settings'!$N:$N,1,'Workers Settings'!$H:$H,AF$3)/'Demand Locations'!AH16)))</f>
        <v/>
      </c>
      <c r="AG16" s="24" t="str">
        <f>IF(OR($B16="",AG$3="",'Demand Locations'!AI16=""),"",IF('Demand Locations'!AI16&lt;COUNTIFS('Workers Settings'!$M:$M,$B16,'Workers Settings'!$N:$N,1,'Workers Settings'!$H:$H,AG$3),"Warning!",IF('Demand Locations'!AI16=0,"",COUNTIFS('Workers Settings'!$M:$M,$B16,'Workers Settings'!$N:$N,1,'Workers Settings'!$H:$H,AG$3)/'Demand Locations'!AI16)))</f>
        <v/>
      </c>
      <c r="AH16" s="24" t="str">
        <f>IF(OR($B16="",AH$3="",'Demand Locations'!AJ16=""),"",IF('Demand Locations'!AJ16&lt;COUNTIFS('Workers Settings'!$M:$M,$B16,'Workers Settings'!$N:$N,1,'Workers Settings'!$H:$H,AH$3),"Warning!",IF('Demand Locations'!AJ16=0,"",COUNTIFS('Workers Settings'!$M:$M,$B16,'Workers Settings'!$N:$N,1,'Workers Settings'!$H:$H,AH$3)/'Demand Locations'!AJ16)))</f>
        <v/>
      </c>
      <c r="AI16" s="24" t="str">
        <f>IF(OR($B16="",AI$3="",'Demand Locations'!AK16=""),"",IF('Demand Locations'!AK16&lt;COUNTIFS('Workers Settings'!$M:$M,$B16,'Workers Settings'!$N:$N,1,'Workers Settings'!$H:$H,AI$3),"Warning!",IF('Demand Locations'!AK16=0,"",COUNTIFS('Workers Settings'!$M:$M,$B16,'Workers Settings'!$N:$N,1,'Workers Settings'!$H:$H,AI$3)/'Demand Locations'!AK16)))</f>
        <v/>
      </c>
      <c r="AJ16" s="24" t="str">
        <f>IF(OR($B16="",AJ$3="",'Demand Locations'!AL16=""),"",IF('Demand Locations'!AL16&lt;COUNTIFS('Workers Settings'!$M:$M,$B16,'Workers Settings'!$N:$N,1,'Workers Settings'!$H:$H,AJ$3),"Warning!",IF('Demand Locations'!AL16=0,"",COUNTIFS('Workers Settings'!$M:$M,$B16,'Workers Settings'!$N:$N,1,'Workers Settings'!$H:$H,AJ$3)/'Demand Locations'!AL16)))</f>
        <v/>
      </c>
      <c r="AK16" s="24" t="str">
        <f>IF(OR($B16="",AK$3="",'Demand Locations'!AM16=""),"",IF('Demand Locations'!AM16&lt;COUNTIFS('Workers Settings'!$M:$M,$B16,'Workers Settings'!$N:$N,1,'Workers Settings'!$H:$H,AK$3),"Warning!",IF('Demand Locations'!AM16=0,"",COUNTIFS('Workers Settings'!$M:$M,$B16,'Workers Settings'!$N:$N,1,'Workers Settings'!$H:$H,AK$3)/'Demand Locations'!AM16)))</f>
        <v/>
      </c>
      <c r="AL16" s="24" t="str">
        <f>IF(OR($B16="",AL$3="",'Demand Locations'!AN16=""),"",IF('Demand Locations'!AN16&lt;COUNTIFS('Workers Settings'!$M:$M,$B16,'Workers Settings'!$N:$N,1,'Workers Settings'!$H:$H,AL$3),"Warning!",IF('Demand Locations'!AN16=0,"",COUNTIFS('Workers Settings'!$M:$M,$B16,'Workers Settings'!$N:$N,1,'Workers Settings'!$H:$H,AL$3)/'Demand Locations'!AN16)))</f>
        <v/>
      </c>
      <c r="AM16" s="24" t="str">
        <f>IF(OR($B16="",AM$3="",'Demand Locations'!AO16=""),"",IF('Demand Locations'!AO16&lt;COUNTIFS('Workers Settings'!$M:$M,$B16,'Workers Settings'!$N:$N,1,'Workers Settings'!$H:$H,AM$3),"Warning!",IF('Demand Locations'!AO16=0,"",COUNTIFS('Workers Settings'!$M:$M,$B16,'Workers Settings'!$N:$N,1,'Workers Settings'!$H:$H,AM$3)/'Demand Locations'!AO16)))</f>
        <v/>
      </c>
      <c r="AN16" s="24" t="str">
        <f>IF(OR($B16="",AN$3="",'Demand Locations'!AP16=""),"",IF('Demand Locations'!AP16&lt;COUNTIFS('Workers Settings'!$M:$M,$B16,'Workers Settings'!$N:$N,1,'Workers Settings'!$H:$H,AN$3),"Warning!",IF('Demand Locations'!AP16=0,"",COUNTIFS('Workers Settings'!$M:$M,$B16,'Workers Settings'!$N:$N,1,'Workers Settings'!$H:$H,AN$3)/'Demand Locations'!AP16)))</f>
        <v/>
      </c>
      <c r="AO16" s="24" t="str">
        <f>IF(OR($B16="",AO$3="",'Demand Locations'!AQ16=""),"",IF('Demand Locations'!AQ16&lt;COUNTIFS('Workers Settings'!$M:$M,$B16,'Workers Settings'!$N:$N,1,'Workers Settings'!$H:$H,AO$3),"Warning!",IF('Demand Locations'!AQ16=0,"",COUNTIFS('Workers Settings'!$M:$M,$B16,'Workers Settings'!$N:$N,1,'Workers Settings'!$H:$H,AO$3)/'Demand Locations'!AQ16)))</f>
        <v/>
      </c>
      <c r="AP16" s="24" t="str">
        <f>IF(OR($B16="",AP$3="",'Demand Locations'!AR16=""),"",IF('Demand Locations'!AR16&lt;COUNTIFS('Workers Settings'!$M:$M,$B16,'Workers Settings'!$N:$N,1,'Workers Settings'!$H:$H,AP$3),"Warning!",IF('Demand Locations'!AR16=0,"",COUNTIFS('Workers Settings'!$M:$M,$B16,'Workers Settings'!$N:$N,1,'Workers Settings'!$H:$H,AP$3)/'Demand Locations'!AR16)))</f>
        <v/>
      </c>
      <c r="AQ16" s="24" t="str">
        <f>IF(OR($B16="",AQ$3="",'Demand Locations'!AS16=""),"",IF('Demand Locations'!AS16&lt;COUNTIFS('Workers Settings'!$M:$M,$B16,'Workers Settings'!$N:$N,1,'Workers Settings'!$H:$H,AQ$3),"Warning!",IF('Demand Locations'!AS16=0,"",COUNTIFS('Workers Settings'!$M:$M,$B16,'Workers Settings'!$N:$N,1,'Workers Settings'!$H:$H,AQ$3)/'Demand Locations'!AS16)))</f>
        <v/>
      </c>
      <c r="AR16" s="24" t="str">
        <f>IF(OR($B16="",AR$3="",'Demand Locations'!AT16=""),"",IF('Demand Locations'!AT16&lt;COUNTIFS('Workers Settings'!$M:$M,$B16,'Workers Settings'!$N:$N,1,'Workers Settings'!$H:$H,AR$3),"Warning!",IF('Demand Locations'!AT16=0,"",COUNTIFS('Workers Settings'!$M:$M,$B16,'Workers Settings'!$N:$N,1,'Workers Settings'!$H:$H,AR$3)/'Demand Locations'!AT16)))</f>
        <v/>
      </c>
      <c r="AS16" s="24" t="str">
        <f>IF(OR($B16="",AS$3="",'Demand Locations'!AU16=""),"",IF('Demand Locations'!AU16&lt;COUNTIFS('Workers Settings'!$M:$M,$B16,'Workers Settings'!$N:$N,1,'Workers Settings'!$H:$H,AS$3),"Warning!",IF('Demand Locations'!AU16=0,"",COUNTIFS('Workers Settings'!$M:$M,$B16,'Workers Settings'!$N:$N,1,'Workers Settings'!$H:$H,AS$3)/'Demand Locations'!AU16)))</f>
        <v/>
      </c>
      <c r="AT16" s="24" t="str">
        <f>IF(OR($B16="",AT$3="",'Demand Locations'!AV16=""),"",IF('Demand Locations'!AV16&lt;COUNTIFS('Workers Settings'!$M:$M,$B16,'Workers Settings'!$N:$N,1,'Workers Settings'!$H:$H,AT$3),"Warning!",IF('Demand Locations'!AV16=0,"",COUNTIFS('Workers Settings'!$M:$M,$B16,'Workers Settings'!$N:$N,1,'Workers Settings'!$H:$H,AT$3)/'Demand Locations'!AV16)))</f>
        <v/>
      </c>
      <c r="AU16" s="24" t="str">
        <f>IF(OR($B16="",AU$3="",'Demand Locations'!AW16=""),"",IF('Demand Locations'!AW16&lt;COUNTIFS('Workers Settings'!$M:$M,$B16,'Workers Settings'!$N:$N,1,'Workers Settings'!$H:$H,AU$3),"Warning!",IF('Demand Locations'!AW16=0,"",COUNTIFS('Workers Settings'!$M:$M,$B16,'Workers Settings'!$N:$N,1,'Workers Settings'!$H:$H,AU$3)/'Demand Locations'!AW16)))</f>
        <v/>
      </c>
      <c r="AV16" s="24" t="str">
        <f>IF(OR($B16="",AV$3="",'Demand Locations'!AX16=""),"",IF('Demand Locations'!AX16&lt;COUNTIFS('Workers Settings'!$M:$M,$B16,'Workers Settings'!$N:$N,1,'Workers Settings'!$H:$H,AV$3),"Warning!",IF('Demand Locations'!AX16=0,"",COUNTIFS('Workers Settings'!$M:$M,$B16,'Workers Settings'!$N:$N,1,'Workers Settings'!$H:$H,AV$3)/'Demand Locations'!AX16)))</f>
        <v/>
      </c>
      <c r="AW16" s="24" t="str">
        <f>IF(OR($B16="",AW$3="",'Demand Locations'!AY16=""),"",IF('Demand Locations'!AY16&lt;COUNTIFS('Workers Settings'!$M:$M,$B16,'Workers Settings'!$N:$N,1,'Workers Settings'!$H:$H,AW$3),"Warning!",IF('Demand Locations'!AY16=0,"",COUNTIFS('Workers Settings'!$M:$M,$B16,'Workers Settings'!$N:$N,1,'Workers Settings'!$H:$H,AW$3)/'Demand Locations'!AY16)))</f>
        <v/>
      </c>
      <c r="AX16" s="24" t="str">
        <f>IF(OR($B16="",AX$3="",'Demand Locations'!AZ16=""),"",IF('Demand Locations'!AZ16&lt;COUNTIFS('Workers Settings'!$M:$M,$B16,'Workers Settings'!$N:$N,1,'Workers Settings'!$H:$H,AX$3),"Warning!",IF('Demand Locations'!AZ16=0,"",COUNTIFS('Workers Settings'!$M:$M,$B16,'Workers Settings'!$N:$N,1,'Workers Settings'!$H:$H,AX$3)/'Demand Locations'!AZ16)))</f>
        <v/>
      </c>
      <c r="AY16" s="24" t="str">
        <f>IF(OR($B16="",AY$3="",'Demand Locations'!BA16=""),"",IF('Demand Locations'!BA16&lt;COUNTIFS('Workers Settings'!$M:$M,$B16,'Workers Settings'!$N:$N,1,'Workers Settings'!$H:$H,AY$3),"Warning!",IF('Demand Locations'!BA16=0,"",COUNTIFS('Workers Settings'!$M:$M,$B16,'Workers Settings'!$N:$N,1,'Workers Settings'!$H:$H,AY$3)/'Demand Locations'!BA16)))</f>
        <v/>
      </c>
      <c r="AZ16" s="24" t="str">
        <f>IF(OR($B16="",AZ$3="",'Demand Locations'!BB16=""),"",IF('Demand Locations'!BB16&lt;COUNTIFS('Workers Settings'!$M:$M,$B16,'Workers Settings'!$N:$N,1,'Workers Settings'!$H:$H,AZ$3),"Warning!",IF('Demand Locations'!BB16=0,"",COUNTIFS('Workers Settings'!$M:$M,$B16,'Workers Settings'!$N:$N,1,'Workers Settings'!$H:$H,AZ$3)/'Demand Locations'!BB16)))</f>
        <v/>
      </c>
      <c r="BA16" s="24" t="str">
        <f>IF(OR($B16="",BA$3="",'Demand Locations'!BC16=""),"",IF('Demand Locations'!BC16&lt;COUNTIFS('Workers Settings'!$M:$M,$B16,'Workers Settings'!$N:$N,1,'Workers Settings'!$H:$H,BA$3),"Warning!",IF('Demand Locations'!BC16=0,"",COUNTIFS('Workers Settings'!$M:$M,$B16,'Workers Settings'!$N:$N,1,'Workers Settings'!$H:$H,BA$3)/'Demand Locations'!BC16)))</f>
        <v/>
      </c>
      <c r="BB16" s="24" t="str">
        <f>IF(OR($B16="",BB$3="",'Demand Locations'!BD16=""),"",IF('Demand Locations'!BD16&lt;COUNTIFS('Workers Settings'!$M:$M,$B16,'Workers Settings'!$N:$N,1,'Workers Settings'!$H:$H,BB$3),"Warning!",IF('Demand Locations'!BD16=0,"",COUNTIFS('Workers Settings'!$M:$M,$B16,'Workers Settings'!$N:$N,1,'Workers Settings'!$H:$H,BB$3)/'Demand Locations'!BD16)))</f>
        <v/>
      </c>
      <c r="BC16" s="24" t="str">
        <f>IF(OR($B16="",BC$3="",'Demand Locations'!BE16=""),"",IF('Demand Locations'!BE16&lt;COUNTIFS('Workers Settings'!$M:$M,$B16,'Workers Settings'!$N:$N,1,'Workers Settings'!$H:$H,BC$3),"Warning!",IF('Demand Locations'!BE16=0,"",COUNTIFS('Workers Settings'!$M:$M,$B16,'Workers Settings'!$N:$N,1,'Workers Settings'!$H:$H,BC$3)/'Demand Locations'!BE16)))</f>
        <v/>
      </c>
      <c r="BD16" s="24" t="str">
        <f>IF(OR($B16="",BD$3="",'Demand Locations'!BF16=""),"",IF('Demand Locations'!BF16&lt;COUNTIFS('Workers Settings'!$M:$M,$B16,'Workers Settings'!$N:$N,1,'Workers Settings'!$H:$H,BD$3),"Warning!",IF('Demand Locations'!BF16=0,"",COUNTIFS('Workers Settings'!$M:$M,$B16,'Workers Settings'!$N:$N,1,'Workers Settings'!$H:$H,BD$3)/'Demand Locations'!BF16)))</f>
        <v/>
      </c>
      <c r="BE16" s="24" t="str">
        <f>IF(OR($B16="",BE$3="",'Demand Locations'!BG16=""),"",IF('Demand Locations'!BG16&lt;COUNTIFS('Workers Settings'!$M:$M,$B16,'Workers Settings'!$N:$N,1,'Workers Settings'!$H:$H,BE$3),"Warning!",IF('Demand Locations'!BG16=0,"",COUNTIFS('Workers Settings'!$M:$M,$B16,'Workers Settings'!$N:$N,1,'Workers Settings'!$H:$H,BE$3)/'Demand Locations'!BG16)))</f>
        <v/>
      </c>
      <c r="BF16" s="24" t="str">
        <f>IF(OR($B16="",BF$3="",'Demand Locations'!BH16=""),"",IF('Demand Locations'!BH16&lt;COUNTIFS('Workers Settings'!$M:$M,$B16,'Workers Settings'!$N:$N,1,'Workers Settings'!$H:$H,BF$3),"Warning!",IF('Demand Locations'!BH16=0,"",COUNTIFS('Workers Settings'!$M:$M,$B16,'Workers Settings'!$N:$N,1,'Workers Settings'!$H:$H,BF$3)/'Demand Locations'!BH16)))</f>
        <v/>
      </c>
      <c r="BG16" s="24" t="str">
        <f>IF(OR($B16="",BG$3="",'Demand Locations'!BI16=""),"",IF('Demand Locations'!BI16&lt;COUNTIFS('Workers Settings'!$M:$M,$B16,'Workers Settings'!$N:$N,1,'Workers Settings'!$H:$H,BG$3),"Warning!",IF('Demand Locations'!BI16=0,"",COUNTIFS('Workers Settings'!$M:$M,$B16,'Workers Settings'!$N:$N,1,'Workers Settings'!$H:$H,BG$3)/'Demand Locations'!BI16)))</f>
        <v/>
      </c>
      <c r="BH16" s="24" t="str">
        <f>IF(OR($B16="",BH$3="",'Demand Locations'!BJ16=""),"",IF('Demand Locations'!BJ16&lt;COUNTIFS('Workers Settings'!$M:$M,$B16,'Workers Settings'!$N:$N,1,'Workers Settings'!$H:$H,BH$3),"Warning!",IF('Demand Locations'!BJ16=0,"",COUNTIFS('Workers Settings'!$M:$M,$B16,'Workers Settings'!$N:$N,1,'Workers Settings'!$H:$H,BH$3)/'Demand Locations'!BJ16)))</f>
        <v/>
      </c>
      <c r="BI16" s="24" t="str">
        <f>IF(OR($B16="",BI$3="",'Demand Locations'!BK16=""),"",IF('Demand Locations'!BK16&lt;COUNTIFS('Workers Settings'!$M:$M,$B16,'Workers Settings'!$N:$N,1,'Workers Settings'!$H:$H,BI$3),"Warning!",IF('Demand Locations'!BK16=0,"",COUNTIFS('Workers Settings'!$M:$M,$B16,'Workers Settings'!$N:$N,1,'Workers Settings'!$H:$H,BI$3)/'Demand Locations'!BK16)))</f>
        <v/>
      </c>
      <c r="BJ16" s="24" t="str">
        <f>IF(OR($B16="",BJ$3="",'Demand Locations'!BL16=""),"",IF('Demand Locations'!BL16&lt;COUNTIFS('Workers Settings'!$M:$M,$B16,'Workers Settings'!$N:$N,1,'Workers Settings'!$H:$H,BJ$3),"Warning!",IF('Demand Locations'!BL16=0,"",COUNTIFS('Workers Settings'!$M:$M,$B16,'Workers Settings'!$N:$N,1,'Workers Settings'!$H:$H,BJ$3)/'Demand Locations'!BL16)))</f>
        <v/>
      </c>
      <c r="BK16" s="24" t="str">
        <f>IF(OR($B16="",BK$3="",'Demand Locations'!BM16=""),"",IF('Demand Locations'!BM16&lt;COUNTIFS('Workers Settings'!$M:$M,$B16,'Workers Settings'!$N:$N,1,'Workers Settings'!$H:$H,BK$3),"Warning!",IF('Demand Locations'!BM16=0,"",COUNTIFS('Workers Settings'!$M:$M,$B16,'Workers Settings'!$N:$N,1,'Workers Settings'!$H:$H,BK$3)/'Demand Locations'!BM16)))</f>
        <v/>
      </c>
      <c r="BL16" s="24" t="str">
        <f>IF(OR($B16="",BL$3="",'Demand Locations'!BN16=""),"",IF('Demand Locations'!BN16&lt;COUNTIFS('Workers Settings'!$M:$M,$B16,'Workers Settings'!$N:$N,1,'Workers Settings'!$H:$H,BL$3),"Warning!",IF('Demand Locations'!BN16=0,"",COUNTIFS('Workers Settings'!$M:$M,$B16,'Workers Settings'!$N:$N,1,'Workers Settings'!$H:$H,BL$3)/'Demand Locations'!BN16)))</f>
        <v/>
      </c>
      <c r="BM16" s="24" t="str">
        <f>IF(OR($B16="",BM$3="",'Demand Locations'!BO16=""),"",IF('Demand Locations'!BO16&lt;COUNTIFS('Workers Settings'!$M:$M,$B16,'Workers Settings'!$N:$N,1,'Workers Settings'!$H:$H,BM$3),"Warning!",IF('Demand Locations'!BO16=0,"",COUNTIFS('Workers Settings'!$M:$M,$B16,'Workers Settings'!$N:$N,1,'Workers Settings'!$H:$H,BM$3)/'Demand Locations'!BO16)))</f>
        <v/>
      </c>
      <c r="BN16" s="24" t="str">
        <f>IF(OR($B16="",BN$3="",'Demand Locations'!BP16=""),"",IF('Demand Locations'!BP16&lt;COUNTIFS('Workers Settings'!$M:$M,$B16,'Workers Settings'!$N:$N,1,'Workers Settings'!$H:$H,BN$3),"Warning!",IF('Demand Locations'!BP16=0,"",COUNTIFS('Workers Settings'!$M:$M,$B16,'Workers Settings'!$N:$N,1,'Workers Settings'!$H:$H,BN$3)/'Demand Locations'!BP16)))</f>
        <v/>
      </c>
      <c r="BO16" s="24" t="str">
        <f>IF(OR($B16="",BO$3="",'Demand Locations'!BQ16=""),"",IF('Demand Locations'!BQ16&lt;COUNTIFS('Workers Settings'!$M:$M,$B16,'Workers Settings'!$N:$N,1,'Workers Settings'!$H:$H,BO$3),"Warning!",IF('Demand Locations'!BQ16=0,"",COUNTIFS('Workers Settings'!$M:$M,$B16,'Workers Settings'!$N:$N,1,'Workers Settings'!$H:$H,BO$3)/'Demand Locations'!BQ16)))</f>
        <v/>
      </c>
      <c r="BP16" s="24" t="str">
        <f>IF(OR($B16="",BP$3="",'Demand Locations'!BR16=""),"",IF('Demand Locations'!BR16&lt;COUNTIFS('Workers Settings'!$M:$M,$B16,'Workers Settings'!$N:$N,1,'Workers Settings'!$H:$H,BP$3),"Warning!",IF('Demand Locations'!BR16=0,"",COUNTIFS('Workers Settings'!$M:$M,$B16,'Workers Settings'!$N:$N,1,'Workers Settings'!$H:$H,BP$3)/'Demand Locations'!BR16)))</f>
        <v/>
      </c>
      <c r="BQ16" s="24" t="str">
        <f>IF(OR($B16="",BQ$3="",'Demand Locations'!BS16=""),"",IF('Demand Locations'!BS16&lt;COUNTIFS('Workers Settings'!$M:$M,$B16,'Workers Settings'!$N:$N,1,'Workers Settings'!$H:$H,BQ$3),"Warning!",IF('Demand Locations'!BS16=0,"",COUNTIFS('Workers Settings'!$M:$M,$B16,'Workers Settings'!$N:$N,1,'Workers Settings'!$H:$H,BQ$3)/'Demand Locations'!BS16)))</f>
        <v/>
      </c>
      <c r="BR16" s="24" t="str">
        <f>IF(OR($B16="",BR$3="",'Demand Locations'!BT16=""),"",IF('Demand Locations'!BT16&lt;COUNTIFS('Workers Settings'!$M:$M,$B16,'Workers Settings'!$N:$N,1,'Workers Settings'!$H:$H,BR$3),"Warning!",IF('Demand Locations'!BT16=0,"",COUNTIFS('Workers Settings'!$M:$M,$B16,'Workers Settings'!$N:$N,1,'Workers Settings'!$H:$H,BR$3)/'Demand Locations'!BT16)))</f>
        <v/>
      </c>
      <c r="BS16" s="24" t="str">
        <f>IF(OR($B16="",BS$3="",'Demand Locations'!BU16=""),"",IF('Demand Locations'!BU16&lt;COUNTIFS('Workers Settings'!$M:$M,$B16,'Workers Settings'!$N:$N,1,'Workers Settings'!$H:$H,BS$3),"Warning!",IF('Demand Locations'!BU16=0,"",COUNTIFS('Workers Settings'!$M:$M,$B16,'Workers Settings'!$N:$N,1,'Workers Settings'!$H:$H,BS$3)/'Demand Locations'!BU16)))</f>
        <v/>
      </c>
      <c r="BT16" s="24" t="str">
        <f>IF(OR($B16="",BT$3="",'Demand Locations'!BV16=""),"",IF('Demand Locations'!BV16&lt;COUNTIFS('Workers Settings'!$M:$M,$B16,'Workers Settings'!$N:$N,1,'Workers Settings'!$H:$H,BT$3),"Warning!",IF('Demand Locations'!BV16=0,"",COUNTIFS('Workers Settings'!$M:$M,$B16,'Workers Settings'!$N:$N,1,'Workers Settings'!$H:$H,BT$3)/'Demand Locations'!BV16)))</f>
        <v/>
      </c>
      <c r="BU16" s="24" t="str">
        <f>IF(OR($B16="",BU$3="",'Demand Locations'!BW16=""),"",IF('Demand Locations'!BW16&lt;COUNTIFS('Workers Settings'!$M:$M,$B16,'Workers Settings'!$N:$N,1,'Workers Settings'!$H:$H,BU$3),"Warning!",IF('Demand Locations'!BW16=0,"",COUNTIFS('Workers Settings'!$M:$M,$B16,'Workers Settings'!$N:$N,1,'Workers Settings'!$H:$H,BU$3)/'Demand Locations'!BW16)))</f>
        <v/>
      </c>
      <c r="BV16" s="24" t="str">
        <f>IF(OR($B16="",BV$3="",'Demand Locations'!BX16=""),"",IF('Demand Locations'!BX16&lt;COUNTIFS('Workers Settings'!$M:$M,$B16,'Workers Settings'!$N:$N,1,'Workers Settings'!$H:$H,BV$3),"Warning!",IF('Demand Locations'!BX16=0,"",COUNTIFS('Workers Settings'!$M:$M,$B16,'Workers Settings'!$N:$N,1,'Workers Settings'!$H:$H,BV$3)/'Demand Locations'!BX16)))</f>
        <v/>
      </c>
      <c r="BW16" s="24" t="str">
        <f>IF(OR($B16="",BW$3="",'Demand Locations'!BY16=""),"",IF('Demand Locations'!BY16&lt;COUNTIFS('Workers Settings'!$M:$M,$B16,'Workers Settings'!$N:$N,1,'Workers Settings'!$H:$H,BW$3),"Warning!",IF('Demand Locations'!BY16=0,"",COUNTIFS('Workers Settings'!$M:$M,$B16,'Workers Settings'!$N:$N,1,'Workers Settings'!$H:$H,BW$3)/'Demand Locations'!BY16)))</f>
        <v/>
      </c>
      <c r="BX16" s="24" t="str">
        <f>IF(OR($B16="",BX$3="",'Demand Locations'!BZ16=""),"",IF('Demand Locations'!BZ16&lt;COUNTIFS('Workers Settings'!$M:$M,$B16,'Workers Settings'!$N:$N,1,'Workers Settings'!$H:$H,BX$3),"Warning!",IF('Demand Locations'!BZ16=0,"",COUNTIFS('Workers Settings'!$M:$M,$B16,'Workers Settings'!$N:$N,1,'Workers Settings'!$H:$H,BX$3)/'Demand Locations'!BZ16)))</f>
        <v/>
      </c>
      <c r="BY16" s="24" t="str">
        <f>IF(OR($B16="",BY$3="",'Demand Locations'!CA16=""),"",IF('Demand Locations'!CA16&lt;COUNTIFS('Workers Settings'!$M:$M,$B16,'Workers Settings'!$N:$N,1,'Workers Settings'!$H:$H,BY$3),"Warning!",IF('Demand Locations'!CA16=0,"",COUNTIFS('Workers Settings'!$M:$M,$B16,'Workers Settings'!$N:$N,1,'Workers Settings'!$H:$H,BY$3)/'Demand Locations'!CA16)))</f>
        <v/>
      </c>
      <c r="BZ16" s="24" t="str">
        <f>IF(OR($B16="",BZ$3="",'Demand Locations'!CB16=""),"",IF('Demand Locations'!CB16&lt;COUNTIFS('Workers Settings'!$M:$M,$B16,'Workers Settings'!$N:$N,1,'Workers Settings'!$H:$H,BZ$3),"Warning!",IF('Demand Locations'!CB16=0,"",COUNTIFS('Workers Settings'!$M:$M,$B16,'Workers Settings'!$N:$N,1,'Workers Settings'!$H:$H,BZ$3)/'Demand Locations'!CB16)))</f>
        <v/>
      </c>
      <c r="CA16" s="24" t="str">
        <f>IF(OR($B16="",CA$3="",'Demand Locations'!CC16=""),"",IF('Demand Locations'!CC16&lt;COUNTIFS('Workers Settings'!$M:$M,$B16,'Workers Settings'!$N:$N,1,'Workers Settings'!$H:$H,CA$3),"Warning!",IF('Demand Locations'!CC16=0,"",COUNTIFS('Workers Settings'!$M:$M,$B16,'Workers Settings'!$N:$N,1,'Workers Settings'!$H:$H,CA$3)/'Demand Locations'!CC16)))</f>
        <v/>
      </c>
      <c r="CB16" s="24" t="str">
        <f>IF(OR($B16="",CB$3="",'Demand Locations'!CD16=""),"",IF('Demand Locations'!CD16&lt;COUNTIFS('Workers Settings'!$M:$M,$B16,'Workers Settings'!$N:$N,1,'Workers Settings'!$H:$H,CB$3),"Warning!",IF('Demand Locations'!CD16=0,"",COUNTIFS('Workers Settings'!$M:$M,$B16,'Workers Settings'!$N:$N,1,'Workers Settings'!$H:$H,CB$3)/'Demand Locations'!CD16)))</f>
        <v/>
      </c>
      <c r="CC16" s="24" t="str">
        <f>IF(OR($B16="",CC$3="",'Demand Locations'!CE16=""),"",IF('Demand Locations'!CE16&lt;COUNTIFS('Workers Settings'!$M:$M,$B16,'Workers Settings'!$N:$N,1,'Workers Settings'!$H:$H,CC$3),"Warning!",IF('Demand Locations'!CE16=0,"",COUNTIFS('Workers Settings'!$M:$M,$B16,'Workers Settings'!$N:$N,1,'Workers Settings'!$H:$H,CC$3)/'Demand Locations'!CE16)))</f>
        <v/>
      </c>
      <c r="CD16" s="24" t="str">
        <f>IF(OR($B16="",CD$3="",'Demand Locations'!CF16=""),"",IF('Demand Locations'!CF16&lt;COUNTIFS('Workers Settings'!$M:$M,$B16,'Workers Settings'!$N:$N,1,'Workers Settings'!$H:$H,CD$3),"Warning!",IF('Demand Locations'!CF16=0,"",COUNTIFS('Workers Settings'!$M:$M,$B16,'Workers Settings'!$N:$N,1,'Workers Settings'!$H:$H,CD$3)/'Demand Locations'!CF16)))</f>
        <v/>
      </c>
      <c r="CE16" s="24" t="str">
        <f>IF(OR($B16="",CE$3="",'Demand Locations'!CG16=""),"",IF('Demand Locations'!CG16&lt;COUNTIFS('Workers Settings'!$M:$M,$B16,'Workers Settings'!$N:$N,1,'Workers Settings'!$H:$H,CE$3),"Warning!",IF('Demand Locations'!CG16=0,"",COUNTIFS('Workers Settings'!$M:$M,$B16,'Workers Settings'!$N:$N,1,'Workers Settings'!$H:$H,CE$3)/'Demand Locations'!CG16)))</f>
        <v/>
      </c>
      <c r="CF16" s="24" t="str">
        <f>IF(OR($B16="",CF$3="",'Demand Locations'!CH16=""),"",IF('Demand Locations'!CH16&lt;COUNTIFS('Workers Settings'!$M:$M,$B16,'Workers Settings'!$N:$N,1,'Workers Settings'!$H:$H,CF$3),"Warning!",IF('Demand Locations'!CH16=0,"",COUNTIFS('Workers Settings'!$M:$M,$B16,'Workers Settings'!$N:$N,1,'Workers Settings'!$H:$H,CF$3)/'Demand Locations'!CH16)))</f>
        <v/>
      </c>
      <c r="CG16" s="24" t="str">
        <f>IF(OR($B16="",CG$3="",'Demand Locations'!CI16=""),"",IF('Demand Locations'!CI16&lt;COUNTIFS('Workers Settings'!$M:$M,$B16,'Workers Settings'!$N:$N,1,'Workers Settings'!$H:$H,CG$3),"Warning!",IF('Demand Locations'!CI16=0,"",COUNTIFS('Workers Settings'!$M:$M,$B16,'Workers Settings'!$N:$N,1,'Workers Settings'!$H:$H,CG$3)/'Demand Locations'!CI16)))</f>
        <v/>
      </c>
      <c r="CH16" s="24" t="str">
        <f>IF(OR($B16="",CH$3="",'Demand Locations'!CJ16=""),"",IF('Demand Locations'!CJ16&lt;COUNTIFS('Workers Settings'!$M:$M,$B16,'Workers Settings'!$N:$N,1,'Workers Settings'!$H:$H,CH$3),"Warning!",IF('Demand Locations'!CJ16=0,"",COUNTIFS('Workers Settings'!$M:$M,$B16,'Workers Settings'!$N:$N,1,'Workers Settings'!$H:$H,CH$3)/'Demand Locations'!CJ16)))</f>
        <v/>
      </c>
      <c r="CI16" s="24" t="str">
        <f>IF(OR($B16="",CI$3="",'Demand Locations'!CK16=""),"",IF('Demand Locations'!CK16&lt;COUNTIFS('Workers Settings'!$M:$M,$B16,'Workers Settings'!$N:$N,1,'Workers Settings'!$H:$H,CI$3),"Warning!",IF('Demand Locations'!CK16=0,"",COUNTIFS('Workers Settings'!$M:$M,$B16,'Workers Settings'!$N:$N,1,'Workers Settings'!$H:$H,CI$3)/'Demand Locations'!CK16)))</f>
        <v/>
      </c>
      <c r="CJ16" s="24" t="str">
        <f>IF(OR($B16="",CJ$3="",'Demand Locations'!CL16=""),"",IF('Demand Locations'!CL16&lt;COUNTIFS('Workers Settings'!$M:$M,$B16,'Workers Settings'!$N:$N,1,'Workers Settings'!$H:$H,CJ$3),"Warning!",IF('Demand Locations'!CL16=0,"",COUNTIFS('Workers Settings'!$M:$M,$B16,'Workers Settings'!$N:$N,1,'Workers Settings'!$H:$H,CJ$3)/'Demand Locations'!CL16)))</f>
        <v/>
      </c>
      <c r="CK16" s="24" t="str">
        <f>IF(OR($B16="",CK$3="",'Demand Locations'!CM16=""),"",IF('Demand Locations'!CM16&lt;COUNTIFS('Workers Settings'!$M:$M,$B16,'Workers Settings'!$N:$N,1,'Workers Settings'!$H:$H,CK$3),"Warning!",IF('Demand Locations'!CM16=0,"",COUNTIFS('Workers Settings'!$M:$M,$B16,'Workers Settings'!$N:$N,1,'Workers Settings'!$H:$H,CK$3)/'Demand Locations'!CM16)))</f>
        <v/>
      </c>
      <c r="CL16" s="24" t="str">
        <f>IF(OR($B16="",CL$3="",'Demand Locations'!CN16=""),"",IF('Demand Locations'!CN16&lt;COUNTIFS('Workers Settings'!$M:$M,$B16,'Workers Settings'!$N:$N,1,'Workers Settings'!$H:$H,CL$3),"Warning!",IF('Demand Locations'!CN16=0,"",COUNTIFS('Workers Settings'!$M:$M,$B16,'Workers Settings'!$N:$N,1,'Workers Settings'!$H:$H,CL$3)/'Demand Locations'!CN16)))</f>
        <v/>
      </c>
      <c r="CM16" s="24" t="str">
        <f>IF(OR($B16="",CM$3="",'Demand Locations'!CO16=""),"",IF('Demand Locations'!CO16&lt;COUNTIFS('Workers Settings'!$M:$M,$B16,'Workers Settings'!$N:$N,1,'Workers Settings'!$H:$H,CM$3),"Warning!",IF('Demand Locations'!CO16=0,"",COUNTIFS('Workers Settings'!$M:$M,$B16,'Workers Settings'!$N:$N,1,'Workers Settings'!$H:$H,CM$3)/'Demand Locations'!CO16)))</f>
        <v/>
      </c>
      <c r="CN16" s="24" t="str">
        <f>IF(OR($B16="",CN$3="",'Demand Locations'!CP16=""),"",IF('Demand Locations'!CP16&lt;COUNTIFS('Workers Settings'!$M:$M,$B16,'Workers Settings'!$N:$N,1,'Workers Settings'!$H:$H,CN$3),"Warning!",IF('Demand Locations'!CP16=0,"",COUNTIFS('Workers Settings'!$M:$M,$B16,'Workers Settings'!$N:$N,1,'Workers Settings'!$H:$H,CN$3)/'Demand Locations'!CP16)))</f>
        <v/>
      </c>
      <c r="CO16" s="24" t="str">
        <f>IF(OR($B16="",CO$3="",'Demand Locations'!CQ16=""),"",IF('Demand Locations'!CQ16&lt;COUNTIFS('Workers Settings'!$M:$M,$B16,'Workers Settings'!$N:$N,1,'Workers Settings'!$H:$H,CO$3),"Warning!",IF('Demand Locations'!CQ16=0,"",COUNTIFS('Workers Settings'!$M:$M,$B16,'Workers Settings'!$N:$N,1,'Workers Settings'!$H:$H,CO$3)/'Demand Locations'!CQ16)))</f>
        <v/>
      </c>
      <c r="CP16" s="24" t="str">
        <f>IF(OR($B16="",CP$3="",'Demand Locations'!CR16=""),"",IF('Demand Locations'!CR16&lt;COUNTIFS('Workers Settings'!$M:$M,$B16,'Workers Settings'!$N:$N,1,'Workers Settings'!$H:$H,CP$3),"Warning!",IF('Demand Locations'!CR16=0,"",COUNTIFS('Workers Settings'!$M:$M,$B16,'Workers Settings'!$N:$N,1,'Workers Settings'!$H:$H,CP$3)/'Demand Locations'!CR16)))</f>
        <v/>
      </c>
      <c r="CQ16" s="24" t="str">
        <f>IF(OR($B16="",CQ$3="",'Demand Locations'!CS16=""),"",IF('Demand Locations'!CS16&lt;COUNTIFS('Workers Settings'!$M:$M,$B16,'Workers Settings'!$N:$N,1,'Workers Settings'!$H:$H,CQ$3),"Warning!",IF('Demand Locations'!CS16=0,"",COUNTIFS('Workers Settings'!$M:$M,$B16,'Workers Settings'!$N:$N,1,'Workers Settings'!$H:$H,CQ$3)/'Demand Locations'!CS16)))</f>
        <v/>
      </c>
      <c r="CR16" s="24" t="str">
        <f>IF(OR($B16="",CR$3="",'Demand Locations'!CT16=""),"",IF('Demand Locations'!CT16&lt;COUNTIFS('Workers Settings'!$M:$M,$B16,'Workers Settings'!$N:$N,1,'Workers Settings'!$H:$H,CR$3),"Warning!",IF('Demand Locations'!CT16=0,"",COUNTIFS('Workers Settings'!$M:$M,$B16,'Workers Settings'!$N:$N,1,'Workers Settings'!$H:$H,CR$3)/'Demand Locations'!CT16)))</f>
        <v/>
      </c>
      <c r="CS16" s="24" t="str">
        <f>IF(OR($B16="",CS$3="",'Demand Locations'!CU16=""),"",IF('Demand Locations'!CU16&lt;COUNTIFS('Workers Settings'!$M:$M,$B16,'Workers Settings'!$N:$N,1,'Workers Settings'!$H:$H,CS$3),"Warning!",IF('Demand Locations'!CU16=0,"",COUNTIFS('Workers Settings'!$M:$M,$B16,'Workers Settings'!$N:$N,1,'Workers Settings'!$H:$H,CS$3)/'Demand Locations'!CU16)))</f>
        <v/>
      </c>
      <c r="CT16" s="24" t="str">
        <f>IF(OR($B16="",CT$3="",'Demand Locations'!CV16=""),"",IF('Demand Locations'!CV16&lt;COUNTIFS('Workers Settings'!$M:$M,$B16,'Workers Settings'!$N:$N,1,'Workers Settings'!$H:$H,CT$3),"Warning!",IF('Demand Locations'!CV16=0,"",COUNTIFS('Workers Settings'!$M:$M,$B16,'Workers Settings'!$N:$N,1,'Workers Settings'!$H:$H,CT$3)/'Demand Locations'!CV16)))</f>
        <v/>
      </c>
      <c r="CU16" s="24" t="str">
        <f>IF(OR($B16="",CU$3="",'Demand Locations'!CW16=""),"",IF('Demand Locations'!CW16&lt;COUNTIFS('Workers Settings'!$M:$M,$B16,'Workers Settings'!$N:$N,1,'Workers Settings'!$H:$H,CU$3),"Warning!",IF('Demand Locations'!CW16=0,"",COUNTIFS('Workers Settings'!$M:$M,$B16,'Workers Settings'!$N:$N,1,'Workers Settings'!$H:$H,CU$3)/'Demand Locations'!CW16)))</f>
        <v/>
      </c>
      <c r="CV16" s="24" t="str">
        <f>IF(OR($B16="",CV$3="",'Demand Locations'!CX16=""),"",IF('Demand Locations'!CX16&lt;COUNTIFS('Workers Settings'!$M:$M,$B16,'Workers Settings'!$N:$N,1,'Workers Settings'!$H:$H,CV$3),"Warning!",IF('Demand Locations'!CX16=0,"",COUNTIFS('Workers Settings'!$M:$M,$B16,'Workers Settings'!$N:$N,1,'Workers Settings'!$H:$H,CV$3)/'Demand Locations'!CX16)))</f>
        <v/>
      </c>
      <c r="CW16" s="24" t="str">
        <f>IF(OR($B16="",CW$3="",'Demand Locations'!CY16=""),"",IF('Demand Locations'!CY16&lt;COUNTIFS('Workers Settings'!$M:$M,$B16,'Workers Settings'!$N:$N,1,'Workers Settings'!$H:$H,CW$3),"Warning!",IF('Demand Locations'!CY16=0,"",COUNTIFS('Workers Settings'!$M:$M,$B16,'Workers Settings'!$N:$N,1,'Workers Settings'!$H:$H,CW$3)/'Demand Locations'!CY16)))</f>
        <v/>
      </c>
      <c r="CX16" s="24" t="str">
        <f>IF(OR($B16="",CX$3="",'Demand Locations'!CZ16=""),"",IF('Demand Locations'!CZ16&lt;COUNTIFS('Workers Settings'!$M:$M,$B16,'Workers Settings'!$N:$N,1,'Workers Settings'!$H:$H,CX$3),"Warning!",IF('Demand Locations'!CZ16=0,"",COUNTIFS('Workers Settings'!$M:$M,$B16,'Workers Settings'!$N:$N,1,'Workers Settings'!$H:$H,CX$3)/'Demand Locations'!CZ16)))</f>
        <v/>
      </c>
      <c r="CY16" s="24" t="str">
        <f>IF(OR($B16="",CY$3="",'Demand Locations'!DA16=""),"",IF('Demand Locations'!DA16&lt;COUNTIFS('Workers Settings'!$M:$M,$B16,'Workers Settings'!$N:$N,1,'Workers Settings'!$H:$H,CY$3),"Warning!",IF('Demand Locations'!DA16=0,"",COUNTIFS('Workers Settings'!$M:$M,$B16,'Workers Settings'!$N:$N,1,'Workers Settings'!$H:$H,CY$3)/'Demand Locations'!DA16)))</f>
        <v/>
      </c>
      <c r="CZ16" s="24" t="str">
        <f>IF(OR($B16="",CZ$3="",'Demand Locations'!DB16=""),"",IF('Demand Locations'!DB16&lt;COUNTIFS('Workers Settings'!$M:$M,$B16,'Workers Settings'!$N:$N,1,'Workers Settings'!$H:$H,CZ$3),"Warning!",IF('Demand Locations'!DB16=0,"",COUNTIFS('Workers Settings'!$M:$M,$B16,'Workers Settings'!$N:$N,1,'Workers Settings'!$H:$H,CZ$3)/'Demand Locations'!DB16)))</f>
        <v/>
      </c>
    </row>
    <row r="17" spans="1:104" ht="14.45" x14ac:dyDescent="0.3">
      <c r="A17" s="7">
        <f t="shared" si="0"/>
        <v>13</v>
      </c>
      <c r="B17" s="7" t="str">
        <f>IF('Demand Locations'!B17&lt;&gt;"",'Demand Locations'!B17,"")</f>
        <v>Mbeya Region</v>
      </c>
      <c r="C17" s="29">
        <f>IF(B17="","",SUMIFS('Workers Assignments'!Z:Z,'Workers Settings'!M:M,B17,'Workers Settings'!N:N,1))</f>
        <v>0</v>
      </c>
      <c r="D17" s="24" t="str">
        <f>IF(OR(B17="",'Demand Locations'!E17=""),"",IF('Demand Locations'!E17&lt;C17,"Warning!",IF('Demand Locations'!E17=0,"",C17/'Demand Locations'!E17)))</f>
        <v/>
      </c>
      <c r="E17" s="44">
        <f>IF(OR($B17="",E$3="",'Demand Locations'!G17=""),"",IF('Demand Locations'!G17&lt;COUNTIFS('Workers Settings'!$M:$M,$B17,'Workers Settings'!$N:$N,1,'Workers Settings'!$H:$H,E$3),"Warning!",IF('Demand Locations'!G17=0,"",COUNTIFS('Workers Settings'!$M:$M,$B17,'Workers Settings'!$N:$N,1,'Workers Settings'!$H:$H,E$3)/'Demand Locations'!G17)))</f>
        <v>0</v>
      </c>
      <c r="F17" s="24" t="str">
        <f>IF(OR($B17="",F$3="",'Demand Locations'!H17=""),"",IF('Demand Locations'!H17&lt;COUNTIFS('Workers Settings'!$M:$M,$B17,'Workers Settings'!$N:$N,1,'Workers Settings'!$H:$H,F$3),"Warning!",IF('Demand Locations'!H17=0,"",COUNTIFS('Workers Settings'!$M:$M,$B17,'Workers Settings'!$N:$N,1,'Workers Settings'!$H:$H,F$3)/'Demand Locations'!H17)))</f>
        <v/>
      </c>
      <c r="G17" s="24" t="str">
        <f>IF(OR($B17="",G$3="",'Demand Locations'!I17=""),"",IF('Demand Locations'!I17&lt;COUNTIFS('Workers Settings'!$M:$M,$B17,'Workers Settings'!$N:$N,1,'Workers Settings'!$H:$H,G$3),"Warning!",IF('Demand Locations'!I17=0,"",COUNTIFS('Workers Settings'!$M:$M,$B17,'Workers Settings'!$N:$N,1,'Workers Settings'!$H:$H,G$3)/'Demand Locations'!I17)))</f>
        <v/>
      </c>
      <c r="H17" s="24">
        <f>IF(OR($B17="",H$3="",'Demand Locations'!J17=""),"",IF('Demand Locations'!J17&lt;COUNTIFS('Workers Settings'!$M:$M,$B17,'Workers Settings'!$N:$N,1,'Workers Settings'!$H:$H,H$3),"Warning!",IF('Demand Locations'!J17=0,"",COUNTIFS('Workers Settings'!$M:$M,$B17,'Workers Settings'!$N:$N,1,'Workers Settings'!$H:$H,H$3)/'Demand Locations'!J17)))</f>
        <v>0</v>
      </c>
      <c r="I17" s="24" t="str">
        <f>IF(OR($B17="",I$3="",'Demand Locations'!K17=""),"",IF('Demand Locations'!K17&lt;COUNTIFS('Workers Settings'!$M:$M,$B17,'Workers Settings'!$N:$N,1,'Workers Settings'!$H:$H,I$3),"Warning!",IF('Demand Locations'!K17=0,"",COUNTIFS('Workers Settings'!$M:$M,$B17,'Workers Settings'!$N:$N,1,'Workers Settings'!$H:$H,I$3)/'Demand Locations'!K17)))</f>
        <v/>
      </c>
      <c r="J17" s="24" t="str">
        <f>IF(OR($B17="",J$3="",'Demand Locations'!L17=""),"",IF('Demand Locations'!L17&lt;COUNTIFS('Workers Settings'!$M:$M,$B17,'Workers Settings'!$N:$N,1,'Workers Settings'!$H:$H,J$3),"Warning!",IF('Demand Locations'!L17=0,"",COUNTIFS('Workers Settings'!$M:$M,$B17,'Workers Settings'!$N:$N,1,'Workers Settings'!$H:$H,J$3)/'Demand Locations'!L17)))</f>
        <v/>
      </c>
      <c r="K17" s="24" t="str">
        <f>IF(OR($B17="",K$3="",'Demand Locations'!M17=""),"",IF('Demand Locations'!M17&lt;COUNTIFS('Workers Settings'!$M:$M,$B17,'Workers Settings'!$N:$N,1,'Workers Settings'!$H:$H,K$3),"Warning!",IF('Demand Locations'!M17=0,"",COUNTIFS('Workers Settings'!$M:$M,$B17,'Workers Settings'!$N:$N,1,'Workers Settings'!$H:$H,K$3)/'Demand Locations'!M17)))</f>
        <v/>
      </c>
      <c r="L17" s="24" t="str">
        <f>IF(OR($B17="",L$3="",'Demand Locations'!N17=""),"",IF('Demand Locations'!N17&lt;COUNTIFS('Workers Settings'!$M:$M,$B17,'Workers Settings'!$N:$N,1,'Workers Settings'!$H:$H,L$3),"Warning!",IF('Demand Locations'!N17=0,"",COUNTIFS('Workers Settings'!$M:$M,$B17,'Workers Settings'!$N:$N,1,'Workers Settings'!$H:$H,L$3)/'Demand Locations'!N17)))</f>
        <v/>
      </c>
      <c r="M17" s="24" t="str">
        <f>IF(OR($B17="",M$3="",'Demand Locations'!O17=""),"",IF('Demand Locations'!O17&lt;COUNTIFS('Workers Settings'!$M:$M,$B17,'Workers Settings'!$N:$N,1,'Workers Settings'!$H:$H,M$3),"Warning!",IF('Demand Locations'!O17=0,"",COUNTIFS('Workers Settings'!$M:$M,$B17,'Workers Settings'!$N:$N,1,'Workers Settings'!$H:$H,M$3)/'Demand Locations'!O17)))</f>
        <v/>
      </c>
      <c r="N17" s="24" t="str">
        <f>IF(OR($B17="",N$3="",'Demand Locations'!P17=""),"",IF('Demand Locations'!P17&lt;COUNTIFS('Workers Settings'!$M:$M,$B17,'Workers Settings'!$N:$N,1,'Workers Settings'!$H:$H,N$3),"Warning!",IF('Demand Locations'!P17=0,"",COUNTIFS('Workers Settings'!$M:$M,$B17,'Workers Settings'!$N:$N,1,'Workers Settings'!$H:$H,N$3)/'Demand Locations'!P17)))</f>
        <v/>
      </c>
      <c r="O17" s="24" t="str">
        <f>IF(OR($B17="",O$3="",'Demand Locations'!Q17=""),"",IF('Demand Locations'!Q17&lt;COUNTIFS('Workers Settings'!$M:$M,$B17,'Workers Settings'!$N:$N,1,'Workers Settings'!$H:$H,O$3),"Warning!",IF('Demand Locations'!Q17=0,"",COUNTIFS('Workers Settings'!$M:$M,$B17,'Workers Settings'!$N:$N,1,'Workers Settings'!$H:$H,O$3)/'Demand Locations'!Q17)))</f>
        <v/>
      </c>
      <c r="P17" s="24" t="str">
        <f>IF(OR($B17="",P$3="",'Demand Locations'!R17=""),"",IF('Demand Locations'!R17&lt;COUNTIFS('Workers Settings'!$M:$M,$B17,'Workers Settings'!$N:$N,1,'Workers Settings'!$H:$H,P$3),"Warning!",IF('Demand Locations'!R17=0,"",COUNTIFS('Workers Settings'!$M:$M,$B17,'Workers Settings'!$N:$N,1,'Workers Settings'!$H:$H,P$3)/'Demand Locations'!R17)))</f>
        <v/>
      </c>
      <c r="Q17" s="24" t="str">
        <f>IF(OR($B17="",Q$3="",'Demand Locations'!S17=""),"",IF('Demand Locations'!S17&lt;COUNTIFS('Workers Settings'!$M:$M,$B17,'Workers Settings'!$N:$N,1,'Workers Settings'!$H:$H,Q$3),"Warning!",IF('Demand Locations'!S17=0,"",COUNTIFS('Workers Settings'!$M:$M,$B17,'Workers Settings'!$N:$N,1,'Workers Settings'!$H:$H,Q$3)/'Demand Locations'!S17)))</f>
        <v/>
      </c>
      <c r="R17" s="24" t="str">
        <f>IF(OR($B17="",R$3="",'Demand Locations'!T17=""),"",IF('Demand Locations'!T17&lt;COUNTIFS('Workers Settings'!$M:$M,$B17,'Workers Settings'!$N:$N,1,'Workers Settings'!$H:$H,R$3),"Warning!",IF('Demand Locations'!T17=0,"",COUNTIFS('Workers Settings'!$M:$M,$B17,'Workers Settings'!$N:$N,1,'Workers Settings'!$H:$H,R$3)/'Demand Locations'!T17)))</f>
        <v/>
      </c>
      <c r="S17" s="24" t="str">
        <f>IF(OR($B17="",S$3="",'Demand Locations'!U17=""),"",IF('Demand Locations'!U17&lt;COUNTIFS('Workers Settings'!$M:$M,$B17,'Workers Settings'!$N:$N,1,'Workers Settings'!$H:$H,S$3),"Warning!",IF('Demand Locations'!U17=0,"",COUNTIFS('Workers Settings'!$M:$M,$B17,'Workers Settings'!$N:$N,1,'Workers Settings'!$H:$H,S$3)/'Demand Locations'!U17)))</f>
        <v/>
      </c>
      <c r="T17" s="24">
        <f>IF(OR($B17="",T$3="",'Demand Locations'!V17=""),"",IF('Demand Locations'!V17&lt;COUNTIFS('Workers Settings'!$M:$M,$B17,'Workers Settings'!$N:$N,1,'Workers Settings'!$H:$H,T$3),"Warning!",IF('Demand Locations'!V17=0,"",COUNTIFS('Workers Settings'!$M:$M,$B17,'Workers Settings'!$N:$N,1,'Workers Settings'!$H:$H,T$3)/'Demand Locations'!V17)))</f>
        <v>0</v>
      </c>
      <c r="U17" s="24" t="str">
        <f>IF(OR($B17="",U$3="",'Demand Locations'!W17=""),"",IF('Demand Locations'!W17&lt;COUNTIFS('Workers Settings'!$M:$M,$B17,'Workers Settings'!$N:$N,1,'Workers Settings'!$H:$H,U$3),"Warning!",IF('Demand Locations'!W17=0,"",COUNTIFS('Workers Settings'!$M:$M,$B17,'Workers Settings'!$N:$N,1,'Workers Settings'!$H:$H,U$3)/'Demand Locations'!W17)))</f>
        <v/>
      </c>
      <c r="V17" s="24">
        <f>IF(OR($B17="",V$3="",'Demand Locations'!X17=""),"",IF('Demand Locations'!X17&lt;COUNTIFS('Workers Settings'!$M:$M,$B17,'Workers Settings'!$N:$N,1,'Workers Settings'!$H:$H,V$3),"Warning!",IF('Demand Locations'!X17=0,"",COUNTIFS('Workers Settings'!$M:$M,$B17,'Workers Settings'!$N:$N,1,'Workers Settings'!$H:$H,V$3)/'Demand Locations'!X17)))</f>
        <v>0.5</v>
      </c>
      <c r="W17" s="24" t="str">
        <f>IF(OR($B17="",W$3="",'Demand Locations'!Y17=""),"",IF('Demand Locations'!Y17&lt;COUNTIFS('Workers Settings'!$M:$M,$B17,'Workers Settings'!$N:$N,1,'Workers Settings'!$H:$H,W$3),"Warning!",IF('Demand Locations'!Y17=0,"",COUNTIFS('Workers Settings'!$M:$M,$B17,'Workers Settings'!$N:$N,1,'Workers Settings'!$H:$H,W$3)/'Demand Locations'!Y17)))</f>
        <v/>
      </c>
      <c r="X17" s="24" t="str">
        <f>IF(OR($B17="",X$3="",'Demand Locations'!Z17=""),"",IF('Demand Locations'!Z17&lt;COUNTIFS('Workers Settings'!$M:$M,$B17,'Workers Settings'!$N:$N,1,'Workers Settings'!$H:$H,X$3),"Warning!",IF('Demand Locations'!Z17=0,"",COUNTIFS('Workers Settings'!$M:$M,$B17,'Workers Settings'!$N:$N,1,'Workers Settings'!$H:$H,X$3)/'Demand Locations'!Z17)))</f>
        <v/>
      </c>
      <c r="Y17" s="24" t="str">
        <f>IF(OR($B17="",Y$3="",'Demand Locations'!AA17=""),"",IF('Demand Locations'!AA17&lt;COUNTIFS('Workers Settings'!$M:$M,$B17,'Workers Settings'!$N:$N,1,'Workers Settings'!$H:$H,Y$3),"Warning!",IF('Demand Locations'!AA17=0,"",COUNTIFS('Workers Settings'!$M:$M,$B17,'Workers Settings'!$N:$N,1,'Workers Settings'!$H:$H,Y$3)/'Demand Locations'!AA17)))</f>
        <v/>
      </c>
      <c r="Z17" s="24" t="str">
        <f>IF(OR($B17="",Z$3="",'Demand Locations'!AB17=""),"",IF('Demand Locations'!AB17&lt;COUNTIFS('Workers Settings'!$M:$M,$B17,'Workers Settings'!$N:$N,1,'Workers Settings'!$H:$H,Z$3),"Warning!",IF('Demand Locations'!AB17=0,"",COUNTIFS('Workers Settings'!$M:$M,$B17,'Workers Settings'!$N:$N,1,'Workers Settings'!$H:$H,Z$3)/'Demand Locations'!AB17)))</f>
        <v/>
      </c>
      <c r="AA17" s="24" t="str">
        <f>IF(OR($B17="",AA$3="",'Demand Locations'!AC17=""),"",IF('Demand Locations'!AC17&lt;COUNTIFS('Workers Settings'!$M:$M,$B17,'Workers Settings'!$N:$N,1,'Workers Settings'!$H:$H,AA$3),"Warning!",IF('Demand Locations'!AC17=0,"",COUNTIFS('Workers Settings'!$M:$M,$B17,'Workers Settings'!$N:$N,1,'Workers Settings'!$H:$H,AA$3)/'Demand Locations'!AC17)))</f>
        <v/>
      </c>
      <c r="AB17" s="24" t="str">
        <f>IF(OR($B17="",AB$3="",'Demand Locations'!AD17=""),"",IF('Demand Locations'!AD17&lt;COUNTIFS('Workers Settings'!$M:$M,$B17,'Workers Settings'!$N:$N,1,'Workers Settings'!$H:$H,AB$3),"Warning!",IF('Demand Locations'!AD17=0,"",COUNTIFS('Workers Settings'!$M:$M,$B17,'Workers Settings'!$N:$N,1,'Workers Settings'!$H:$H,AB$3)/'Demand Locations'!AD17)))</f>
        <v/>
      </c>
      <c r="AC17" s="24" t="str">
        <f>IF(OR($B17="",AC$3="",'Demand Locations'!AE17=""),"",IF('Demand Locations'!AE17&lt;COUNTIFS('Workers Settings'!$M:$M,$B17,'Workers Settings'!$N:$N,1,'Workers Settings'!$H:$H,AC$3),"Warning!",IF('Demand Locations'!AE17=0,"",COUNTIFS('Workers Settings'!$M:$M,$B17,'Workers Settings'!$N:$N,1,'Workers Settings'!$H:$H,AC$3)/'Demand Locations'!AE17)))</f>
        <v/>
      </c>
      <c r="AD17" s="24" t="str">
        <f>IF(OR($B17="",AD$3="",'Demand Locations'!AF17=""),"",IF('Demand Locations'!AF17&lt;COUNTIFS('Workers Settings'!$M:$M,$B17,'Workers Settings'!$N:$N,1,'Workers Settings'!$H:$H,AD$3),"Warning!",IF('Demand Locations'!AF17=0,"",COUNTIFS('Workers Settings'!$M:$M,$B17,'Workers Settings'!$N:$N,1,'Workers Settings'!$H:$H,AD$3)/'Demand Locations'!AF17)))</f>
        <v/>
      </c>
      <c r="AE17" s="24" t="str">
        <f>IF(OR($B17="",AE$3="",'Demand Locations'!AG17=""),"",IF('Demand Locations'!AG17&lt;COUNTIFS('Workers Settings'!$M:$M,$B17,'Workers Settings'!$N:$N,1,'Workers Settings'!$H:$H,AE$3),"Warning!",IF('Demand Locations'!AG17=0,"",COUNTIFS('Workers Settings'!$M:$M,$B17,'Workers Settings'!$N:$N,1,'Workers Settings'!$H:$H,AE$3)/'Demand Locations'!AG17)))</f>
        <v/>
      </c>
      <c r="AF17" s="24" t="str">
        <f>IF(OR($B17="",AF$3="",'Demand Locations'!AH17=""),"",IF('Demand Locations'!AH17&lt;COUNTIFS('Workers Settings'!$M:$M,$B17,'Workers Settings'!$N:$N,1,'Workers Settings'!$H:$H,AF$3),"Warning!",IF('Demand Locations'!AH17=0,"",COUNTIFS('Workers Settings'!$M:$M,$B17,'Workers Settings'!$N:$N,1,'Workers Settings'!$H:$H,AF$3)/'Demand Locations'!AH17)))</f>
        <v/>
      </c>
      <c r="AG17" s="24" t="str">
        <f>IF(OR($B17="",AG$3="",'Demand Locations'!AI17=""),"",IF('Demand Locations'!AI17&lt;COUNTIFS('Workers Settings'!$M:$M,$B17,'Workers Settings'!$N:$N,1,'Workers Settings'!$H:$H,AG$3),"Warning!",IF('Demand Locations'!AI17=0,"",COUNTIFS('Workers Settings'!$M:$M,$B17,'Workers Settings'!$N:$N,1,'Workers Settings'!$H:$H,AG$3)/'Demand Locations'!AI17)))</f>
        <v/>
      </c>
      <c r="AH17" s="24" t="str">
        <f>IF(OR($B17="",AH$3="",'Demand Locations'!AJ17=""),"",IF('Demand Locations'!AJ17&lt;COUNTIFS('Workers Settings'!$M:$M,$B17,'Workers Settings'!$N:$N,1,'Workers Settings'!$H:$H,AH$3),"Warning!",IF('Demand Locations'!AJ17=0,"",COUNTIFS('Workers Settings'!$M:$M,$B17,'Workers Settings'!$N:$N,1,'Workers Settings'!$H:$H,AH$3)/'Demand Locations'!AJ17)))</f>
        <v/>
      </c>
      <c r="AI17" s="24" t="str">
        <f>IF(OR($B17="",AI$3="",'Demand Locations'!AK17=""),"",IF('Demand Locations'!AK17&lt;COUNTIFS('Workers Settings'!$M:$M,$B17,'Workers Settings'!$N:$N,1,'Workers Settings'!$H:$H,AI$3),"Warning!",IF('Demand Locations'!AK17=0,"",COUNTIFS('Workers Settings'!$M:$M,$B17,'Workers Settings'!$N:$N,1,'Workers Settings'!$H:$H,AI$3)/'Demand Locations'!AK17)))</f>
        <v/>
      </c>
      <c r="AJ17" s="24" t="str">
        <f>IF(OR($B17="",AJ$3="",'Demand Locations'!AL17=""),"",IF('Demand Locations'!AL17&lt;COUNTIFS('Workers Settings'!$M:$M,$B17,'Workers Settings'!$N:$N,1,'Workers Settings'!$H:$H,AJ$3),"Warning!",IF('Demand Locations'!AL17=0,"",COUNTIFS('Workers Settings'!$M:$M,$B17,'Workers Settings'!$N:$N,1,'Workers Settings'!$H:$H,AJ$3)/'Demand Locations'!AL17)))</f>
        <v/>
      </c>
      <c r="AK17" s="24" t="str">
        <f>IF(OR($B17="",AK$3="",'Demand Locations'!AM17=""),"",IF('Demand Locations'!AM17&lt;COUNTIFS('Workers Settings'!$M:$M,$B17,'Workers Settings'!$N:$N,1,'Workers Settings'!$H:$H,AK$3),"Warning!",IF('Demand Locations'!AM17=0,"",COUNTIFS('Workers Settings'!$M:$M,$B17,'Workers Settings'!$N:$N,1,'Workers Settings'!$H:$H,AK$3)/'Demand Locations'!AM17)))</f>
        <v/>
      </c>
      <c r="AL17" s="24" t="str">
        <f>IF(OR($B17="",AL$3="",'Demand Locations'!AN17=""),"",IF('Demand Locations'!AN17&lt;COUNTIFS('Workers Settings'!$M:$M,$B17,'Workers Settings'!$N:$N,1,'Workers Settings'!$H:$H,AL$3),"Warning!",IF('Demand Locations'!AN17=0,"",COUNTIFS('Workers Settings'!$M:$M,$B17,'Workers Settings'!$N:$N,1,'Workers Settings'!$H:$H,AL$3)/'Demand Locations'!AN17)))</f>
        <v/>
      </c>
      <c r="AM17" s="24" t="str">
        <f>IF(OR($B17="",AM$3="",'Demand Locations'!AO17=""),"",IF('Demand Locations'!AO17&lt;COUNTIFS('Workers Settings'!$M:$M,$B17,'Workers Settings'!$N:$N,1,'Workers Settings'!$H:$H,AM$3),"Warning!",IF('Demand Locations'!AO17=0,"",COUNTIFS('Workers Settings'!$M:$M,$B17,'Workers Settings'!$N:$N,1,'Workers Settings'!$H:$H,AM$3)/'Demand Locations'!AO17)))</f>
        <v/>
      </c>
      <c r="AN17" s="24" t="str">
        <f>IF(OR($B17="",AN$3="",'Demand Locations'!AP17=""),"",IF('Demand Locations'!AP17&lt;COUNTIFS('Workers Settings'!$M:$M,$B17,'Workers Settings'!$N:$N,1,'Workers Settings'!$H:$H,AN$3),"Warning!",IF('Demand Locations'!AP17=0,"",COUNTIFS('Workers Settings'!$M:$M,$B17,'Workers Settings'!$N:$N,1,'Workers Settings'!$H:$H,AN$3)/'Demand Locations'!AP17)))</f>
        <v/>
      </c>
      <c r="AO17" s="24" t="str">
        <f>IF(OR($B17="",AO$3="",'Demand Locations'!AQ17=""),"",IF('Demand Locations'!AQ17&lt;COUNTIFS('Workers Settings'!$M:$M,$B17,'Workers Settings'!$N:$N,1,'Workers Settings'!$H:$H,AO$3),"Warning!",IF('Demand Locations'!AQ17=0,"",COUNTIFS('Workers Settings'!$M:$M,$B17,'Workers Settings'!$N:$N,1,'Workers Settings'!$H:$H,AO$3)/'Demand Locations'!AQ17)))</f>
        <v/>
      </c>
      <c r="AP17" s="24" t="str">
        <f>IF(OR($B17="",AP$3="",'Demand Locations'!AR17=""),"",IF('Demand Locations'!AR17&lt;COUNTIFS('Workers Settings'!$M:$M,$B17,'Workers Settings'!$N:$N,1,'Workers Settings'!$H:$H,AP$3),"Warning!",IF('Demand Locations'!AR17=0,"",COUNTIFS('Workers Settings'!$M:$M,$B17,'Workers Settings'!$N:$N,1,'Workers Settings'!$H:$H,AP$3)/'Demand Locations'!AR17)))</f>
        <v/>
      </c>
      <c r="AQ17" s="24" t="str">
        <f>IF(OR($B17="",AQ$3="",'Demand Locations'!AS17=""),"",IF('Demand Locations'!AS17&lt;COUNTIFS('Workers Settings'!$M:$M,$B17,'Workers Settings'!$N:$N,1,'Workers Settings'!$H:$H,AQ$3),"Warning!",IF('Demand Locations'!AS17=0,"",COUNTIFS('Workers Settings'!$M:$M,$B17,'Workers Settings'!$N:$N,1,'Workers Settings'!$H:$H,AQ$3)/'Demand Locations'!AS17)))</f>
        <v/>
      </c>
      <c r="AR17" s="24" t="str">
        <f>IF(OR($B17="",AR$3="",'Demand Locations'!AT17=""),"",IF('Demand Locations'!AT17&lt;COUNTIFS('Workers Settings'!$M:$M,$B17,'Workers Settings'!$N:$N,1,'Workers Settings'!$H:$H,AR$3),"Warning!",IF('Demand Locations'!AT17=0,"",COUNTIFS('Workers Settings'!$M:$M,$B17,'Workers Settings'!$N:$N,1,'Workers Settings'!$H:$H,AR$3)/'Demand Locations'!AT17)))</f>
        <v/>
      </c>
      <c r="AS17" s="24" t="str">
        <f>IF(OR($B17="",AS$3="",'Demand Locations'!AU17=""),"",IF('Demand Locations'!AU17&lt;COUNTIFS('Workers Settings'!$M:$M,$B17,'Workers Settings'!$N:$N,1,'Workers Settings'!$H:$H,AS$3),"Warning!",IF('Demand Locations'!AU17=0,"",COUNTIFS('Workers Settings'!$M:$M,$B17,'Workers Settings'!$N:$N,1,'Workers Settings'!$H:$H,AS$3)/'Demand Locations'!AU17)))</f>
        <v/>
      </c>
      <c r="AT17" s="24" t="str">
        <f>IF(OR($B17="",AT$3="",'Demand Locations'!AV17=""),"",IF('Demand Locations'!AV17&lt;COUNTIFS('Workers Settings'!$M:$M,$B17,'Workers Settings'!$N:$N,1,'Workers Settings'!$H:$H,AT$3),"Warning!",IF('Demand Locations'!AV17=0,"",COUNTIFS('Workers Settings'!$M:$M,$B17,'Workers Settings'!$N:$N,1,'Workers Settings'!$H:$H,AT$3)/'Demand Locations'!AV17)))</f>
        <v/>
      </c>
      <c r="AU17" s="24" t="str">
        <f>IF(OR($B17="",AU$3="",'Demand Locations'!AW17=""),"",IF('Demand Locations'!AW17&lt;COUNTIFS('Workers Settings'!$M:$M,$B17,'Workers Settings'!$N:$N,1,'Workers Settings'!$H:$H,AU$3),"Warning!",IF('Demand Locations'!AW17=0,"",COUNTIFS('Workers Settings'!$M:$M,$B17,'Workers Settings'!$N:$N,1,'Workers Settings'!$H:$H,AU$3)/'Demand Locations'!AW17)))</f>
        <v/>
      </c>
      <c r="AV17" s="24" t="str">
        <f>IF(OR($B17="",AV$3="",'Demand Locations'!AX17=""),"",IF('Demand Locations'!AX17&lt;COUNTIFS('Workers Settings'!$M:$M,$B17,'Workers Settings'!$N:$N,1,'Workers Settings'!$H:$H,AV$3),"Warning!",IF('Demand Locations'!AX17=0,"",COUNTIFS('Workers Settings'!$M:$M,$B17,'Workers Settings'!$N:$N,1,'Workers Settings'!$H:$H,AV$3)/'Demand Locations'!AX17)))</f>
        <v/>
      </c>
      <c r="AW17" s="24" t="str">
        <f>IF(OR($B17="",AW$3="",'Demand Locations'!AY17=""),"",IF('Demand Locations'!AY17&lt;COUNTIFS('Workers Settings'!$M:$M,$B17,'Workers Settings'!$N:$N,1,'Workers Settings'!$H:$H,AW$3),"Warning!",IF('Demand Locations'!AY17=0,"",COUNTIFS('Workers Settings'!$M:$M,$B17,'Workers Settings'!$N:$N,1,'Workers Settings'!$H:$H,AW$3)/'Demand Locations'!AY17)))</f>
        <v/>
      </c>
      <c r="AX17" s="24" t="str">
        <f>IF(OR($B17="",AX$3="",'Demand Locations'!AZ17=""),"",IF('Demand Locations'!AZ17&lt;COUNTIFS('Workers Settings'!$M:$M,$B17,'Workers Settings'!$N:$N,1,'Workers Settings'!$H:$H,AX$3),"Warning!",IF('Demand Locations'!AZ17=0,"",COUNTIFS('Workers Settings'!$M:$M,$B17,'Workers Settings'!$N:$N,1,'Workers Settings'!$H:$H,AX$3)/'Demand Locations'!AZ17)))</f>
        <v/>
      </c>
      <c r="AY17" s="24" t="str">
        <f>IF(OR($B17="",AY$3="",'Demand Locations'!BA17=""),"",IF('Demand Locations'!BA17&lt;COUNTIFS('Workers Settings'!$M:$M,$B17,'Workers Settings'!$N:$N,1,'Workers Settings'!$H:$H,AY$3),"Warning!",IF('Demand Locations'!BA17=0,"",COUNTIFS('Workers Settings'!$M:$M,$B17,'Workers Settings'!$N:$N,1,'Workers Settings'!$H:$H,AY$3)/'Demand Locations'!BA17)))</f>
        <v/>
      </c>
      <c r="AZ17" s="24" t="str">
        <f>IF(OR($B17="",AZ$3="",'Demand Locations'!BB17=""),"",IF('Demand Locations'!BB17&lt;COUNTIFS('Workers Settings'!$M:$M,$B17,'Workers Settings'!$N:$N,1,'Workers Settings'!$H:$H,AZ$3),"Warning!",IF('Demand Locations'!BB17=0,"",COUNTIFS('Workers Settings'!$M:$M,$B17,'Workers Settings'!$N:$N,1,'Workers Settings'!$H:$H,AZ$3)/'Demand Locations'!BB17)))</f>
        <v/>
      </c>
      <c r="BA17" s="24" t="str">
        <f>IF(OR($B17="",BA$3="",'Demand Locations'!BC17=""),"",IF('Demand Locations'!BC17&lt;COUNTIFS('Workers Settings'!$M:$M,$B17,'Workers Settings'!$N:$N,1,'Workers Settings'!$H:$H,BA$3),"Warning!",IF('Demand Locations'!BC17=0,"",COUNTIFS('Workers Settings'!$M:$M,$B17,'Workers Settings'!$N:$N,1,'Workers Settings'!$H:$H,BA$3)/'Demand Locations'!BC17)))</f>
        <v/>
      </c>
      <c r="BB17" s="24" t="str">
        <f>IF(OR($B17="",BB$3="",'Demand Locations'!BD17=""),"",IF('Demand Locations'!BD17&lt;COUNTIFS('Workers Settings'!$M:$M,$B17,'Workers Settings'!$N:$N,1,'Workers Settings'!$H:$H,BB$3),"Warning!",IF('Demand Locations'!BD17=0,"",COUNTIFS('Workers Settings'!$M:$M,$B17,'Workers Settings'!$N:$N,1,'Workers Settings'!$H:$H,BB$3)/'Demand Locations'!BD17)))</f>
        <v/>
      </c>
      <c r="BC17" s="24" t="str">
        <f>IF(OR($B17="",BC$3="",'Demand Locations'!BE17=""),"",IF('Demand Locations'!BE17&lt;COUNTIFS('Workers Settings'!$M:$M,$B17,'Workers Settings'!$N:$N,1,'Workers Settings'!$H:$H,BC$3),"Warning!",IF('Demand Locations'!BE17=0,"",COUNTIFS('Workers Settings'!$M:$M,$B17,'Workers Settings'!$N:$N,1,'Workers Settings'!$H:$H,BC$3)/'Demand Locations'!BE17)))</f>
        <v/>
      </c>
      <c r="BD17" s="24" t="str">
        <f>IF(OR($B17="",BD$3="",'Demand Locations'!BF17=""),"",IF('Demand Locations'!BF17&lt;COUNTIFS('Workers Settings'!$M:$M,$B17,'Workers Settings'!$N:$N,1,'Workers Settings'!$H:$H,BD$3),"Warning!",IF('Demand Locations'!BF17=0,"",COUNTIFS('Workers Settings'!$M:$M,$B17,'Workers Settings'!$N:$N,1,'Workers Settings'!$H:$H,BD$3)/'Demand Locations'!BF17)))</f>
        <v/>
      </c>
      <c r="BE17" s="24" t="str">
        <f>IF(OR($B17="",BE$3="",'Demand Locations'!BG17=""),"",IF('Demand Locations'!BG17&lt;COUNTIFS('Workers Settings'!$M:$M,$B17,'Workers Settings'!$N:$N,1,'Workers Settings'!$H:$H,BE$3),"Warning!",IF('Demand Locations'!BG17=0,"",COUNTIFS('Workers Settings'!$M:$M,$B17,'Workers Settings'!$N:$N,1,'Workers Settings'!$H:$H,BE$3)/'Demand Locations'!BG17)))</f>
        <v/>
      </c>
      <c r="BF17" s="24" t="str">
        <f>IF(OR($B17="",BF$3="",'Demand Locations'!BH17=""),"",IF('Demand Locations'!BH17&lt;COUNTIFS('Workers Settings'!$M:$M,$B17,'Workers Settings'!$N:$N,1,'Workers Settings'!$H:$H,BF$3),"Warning!",IF('Demand Locations'!BH17=0,"",COUNTIFS('Workers Settings'!$M:$M,$B17,'Workers Settings'!$N:$N,1,'Workers Settings'!$H:$H,BF$3)/'Demand Locations'!BH17)))</f>
        <v/>
      </c>
      <c r="BG17" s="24" t="str">
        <f>IF(OR($B17="",BG$3="",'Demand Locations'!BI17=""),"",IF('Demand Locations'!BI17&lt;COUNTIFS('Workers Settings'!$M:$M,$B17,'Workers Settings'!$N:$N,1,'Workers Settings'!$H:$H,BG$3),"Warning!",IF('Demand Locations'!BI17=0,"",COUNTIFS('Workers Settings'!$M:$M,$B17,'Workers Settings'!$N:$N,1,'Workers Settings'!$H:$H,BG$3)/'Demand Locations'!BI17)))</f>
        <v/>
      </c>
      <c r="BH17" s="24" t="str">
        <f>IF(OR($B17="",BH$3="",'Demand Locations'!BJ17=""),"",IF('Demand Locations'!BJ17&lt;COUNTIFS('Workers Settings'!$M:$M,$B17,'Workers Settings'!$N:$N,1,'Workers Settings'!$H:$H,BH$3),"Warning!",IF('Demand Locations'!BJ17=0,"",COUNTIFS('Workers Settings'!$M:$M,$B17,'Workers Settings'!$N:$N,1,'Workers Settings'!$H:$H,BH$3)/'Demand Locations'!BJ17)))</f>
        <v/>
      </c>
      <c r="BI17" s="24" t="str">
        <f>IF(OR($B17="",BI$3="",'Demand Locations'!BK17=""),"",IF('Demand Locations'!BK17&lt;COUNTIFS('Workers Settings'!$M:$M,$B17,'Workers Settings'!$N:$N,1,'Workers Settings'!$H:$H,BI$3),"Warning!",IF('Demand Locations'!BK17=0,"",COUNTIFS('Workers Settings'!$M:$M,$B17,'Workers Settings'!$N:$N,1,'Workers Settings'!$H:$H,BI$3)/'Demand Locations'!BK17)))</f>
        <v/>
      </c>
      <c r="BJ17" s="24" t="str">
        <f>IF(OR($B17="",BJ$3="",'Demand Locations'!BL17=""),"",IF('Demand Locations'!BL17&lt;COUNTIFS('Workers Settings'!$M:$M,$B17,'Workers Settings'!$N:$N,1,'Workers Settings'!$H:$H,BJ$3),"Warning!",IF('Demand Locations'!BL17=0,"",COUNTIFS('Workers Settings'!$M:$M,$B17,'Workers Settings'!$N:$N,1,'Workers Settings'!$H:$H,BJ$3)/'Demand Locations'!BL17)))</f>
        <v/>
      </c>
      <c r="BK17" s="24" t="str">
        <f>IF(OR($B17="",BK$3="",'Demand Locations'!BM17=""),"",IF('Demand Locations'!BM17&lt;COUNTIFS('Workers Settings'!$M:$M,$B17,'Workers Settings'!$N:$N,1,'Workers Settings'!$H:$H,BK$3),"Warning!",IF('Demand Locations'!BM17=0,"",COUNTIFS('Workers Settings'!$M:$M,$B17,'Workers Settings'!$N:$N,1,'Workers Settings'!$H:$H,BK$3)/'Demand Locations'!BM17)))</f>
        <v/>
      </c>
      <c r="BL17" s="24" t="str">
        <f>IF(OR($B17="",BL$3="",'Demand Locations'!BN17=""),"",IF('Demand Locations'!BN17&lt;COUNTIFS('Workers Settings'!$M:$M,$B17,'Workers Settings'!$N:$N,1,'Workers Settings'!$H:$H,BL$3),"Warning!",IF('Demand Locations'!BN17=0,"",COUNTIFS('Workers Settings'!$M:$M,$B17,'Workers Settings'!$N:$N,1,'Workers Settings'!$H:$H,BL$3)/'Demand Locations'!BN17)))</f>
        <v/>
      </c>
      <c r="BM17" s="24" t="str">
        <f>IF(OR($B17="",BM$3="",'Demand Locations'!BO17=""),"",IF('Demand Locations'!BO17&lt;COUNTIFS('Workers Settings'!$M:$M,$B17,'Workers Settings'!$N:$N,1,'Workers Settings'!$H:$H,BM$3),"Warning!",IF('Demand Locations'!BO17=0,"",COUNTIFS('Workers Settings'!$M:$M,$B17,'Workers Settings'!$N:$N,1,'Workers Settings'!$H:$H,BM$3)/'Demand Locations'!BO17)))</f>
        <v/>
      </c>
      <c r="BN17" s="24" t="str">
        <f>IF(OR($B17="",BN$3="",'Demand Locations'!BP17=""),"",IF('Demand Locations'!BP17&lt;COUNTIFS('Workers Settings'!$M:$M,$B17,'Workers Settings'!$N:$N,1,'Workers Settings'!$H:$H,BN$3),"Warning!",IF('Demand Locations'!BP17=0,"",COUNTIFS('Workers Settings'!$M:$M,$B17,'Workers Settings'!$N:$N,1,'Workers Settings'!$H:$H,BN$3)/'Demand Locations'!BP17)))</f>
        <v/>
      </c>
      <c r="BO17" s="24" t="str">
        <f>IF(OR($B17="",BO$3="",'Demand Locations'!BQ17=""),"",IF('Demand Locations'!BQ17&lt;COUNTIFS('Workers Settings'!$M:$M,$B17,'Workers Settings'!$N:$N,1,'Workers Settings'!$H:$H,BO$3),"Warning!",IF('Demand Locations'!BQ17=0,"",COUNTIFS('Workers Settings'!$M:$M,$B17,'Workers Settings'!$N:$N,1,'Workers Settings'!$H:$H,BO$3)/'Demand Locations'!BQ17)))</f>
        <v/>
      </c>
      <c r="BP17" s="24" t="str">
        <f>IF(OR($B17="",BP$3="",'Demand Locations'!BR17=""),"",IF('Demand Locations'!BR17&lt;COUNTIFS('Workers Settings'!$M:$M,$B17,'Workers Settings'!$N:$N,1,'Workers Settings'!$H:$H,BP$3),"Warning!",IF('Demand Locations'!BR17=0,"",COUNTIFS('Workers Settings'!$M:$M,$B17,'Workers Settings'!$N:$N,1,'Workers Settings'!$H:$H,BP$3)/'Demand Locations'!BR17)))</f>
        <v/>
      </c>
      <c r="BQ17" s="24" t="str">
        <f>IF(OR($B17="",BQ$3="",'Demand Locations'!BS17=""),"",IF('Demand Locations'!BS17&lt;COUNTIFS('Workers Settings'!$M:$M,$B17,'Workers Settings'!$N:$N,1,'Workers Settings'!$H:$H,BQ$3),"Warning!",IF('Demand Locations'!BS17=0,"",COUNTIFS('Workers Settings'!$M:$M,$B17,'Workers Settings'!$N:$N,1,'Workers Settings'!$H:$H,BQ$3)/'Demand Locations'!BS17)))</f>
        <v/>
      </c>
      <c r="BR17" s="24" t="str">
        <f>IF(OR($B17="",BR$3="",'Demand Locations'!BT17=""),"",IF('Demand Locations'!BT17&lt;COUNTIFS('Workers Settings'!$M:$M,$B17,'Workers Settings'!$N:$N,1,'Workers Settings'!$H:$H,BR$3),"Warning!",IF('Demand Locations'!BT17=0,"",COUNTIFS('Workers Settings'!$M:$M,$B17,'Workers Settings'!$N:$N,1,'Workers Settings'!$H:$H,BR$3)/'Demand Locations'!BT17)))</f>
        <v/>
      </c>
      <c r="BS17" s="24" t="str">
        <f>IF(OR($B17="",BS$3="",'Demand Locations'!BU17=""),"",IF('Demand Locations'!BU17&lt;COUNTIFS('Workers Settings'!$M:$M,$B17,'Workers Settings'!$N:$N,1,'Workers Settings'!$H:$H,BS$3),"Warning!",IF('Demand Locations'!BU17=0,"",COUNTIFS('Workers Settings'!$M:$M,$B17,'Workers Settings'!$N:$N,1,'Workers Settings'!$H:$H,BS$3)/'Demand Locations'!BU17)))</f>
        <v/>
      </c>
      <c r="BT17" s="24" t="str">
        <f>IF(OR($B17="",BT$3="",'Demand Locations'!BV17=""),"",IF('Demand Locations'!BV17&lt;COUNTIFS('Workers Settings'!$M:$M,$B17,'Workers Settings'!$N:$N,1,'Workers Settings'!$H:$H,BT$3),"Warning!",IF('Demand Locations'!BV17=0,"",COUNTIFS('Workers Settings'!$M:$M,$B17,'Workers Settings'!$N:$N,1,'Workers Settings'!$H:$H,BT$3)/'Demand Locations'!BV17)))</f>
        <v/>
      </c>
      <c r="BU17" s="24" t="str">
        <f>IF(OR($B17="",BU$3="",'Demand Locations'!BW17=""),"",IF('Demand Locations'!BW17&lt;COUNTIFS('Workers Settings'!$M:$M,$B17,'Workers Settings'!$N:$N,1,'Workers Settings'!$H:$H,BU$3),"Warning!",IF('Demand Locations'!BW17=0,"",COUNTIFS('Workers Settings'!$M:$M,$B17,'Workers Settings'!$N:$N,1,'Workers Settings'!$H:$H,BU$3)/'Demand Locations'!BW17)))</f>
        <v/>
      </c>
      <c r="BV17" s="24" t="str">
        <f>IF(OR($B17="",BV$3="",'Demand Locations'!BX17=""),"",IF('Demand Locations'!BX17&lt;COUNTIFS('Workers Settings'!$M:$M,$B17,'Workers Settings'!$N:$N,1,'Workers Settings'!$H:$H,BV$3),"Warning!",IF('Demand Locations'!BX17=0,"",COUNTIFS('Workers Settings'!$M:$M,$B17,'Workers Settings'!$N:$N,1,'Workers Settings'!$H:$H,BV$3)/'Demand Locations'!BX17)))</f>
        <v/>
      </c>
      <c r="BW17" s="24" t="str">
        <f>IF(OR($B17="",BW$3="",'Demand Locations'!BY17=""),"",IF('Demand Locations'!BY17&lt;COUNTIFS('Workers Settings'!$M:$M,$B17,'Workers Settings'!$N:$N,1,'Workers Settings'!$H:$H,BW$3),"Warning!",IF('Demand Locations'!BY17=0,"",COUNTIFS('Workers Settings'!$M:$M,$B17,'Workers Settings'!$N:$N,1,'Workers Settings'!$H:$H,BW$3)/'Demand Locations'!BY17)))</f>
        <v/>
      </c>
      <c r="BX17" s="24" t="str">
        <f>IF(OR($B17="",BX$3="",'Demand Locations'!BZ17=""),"",IF('Demand Locations'!BZ17&lt;COUNTIFS('Workers Settings'!$M:$M,$B17,'Workers Settings'!$N:$N,1,'Workers Settings'!$H:$H,BX$3),"Warning!",IF('Demand Locations'!BZ17=0,"",COUNTIFS('Workers Settings'!$M:$M,$B17,'Workers Settings'!$N:$N,1,'Workers Settings'!$H:$H,BX$3)/'Demand Locations'!BZ17)))</f>
        <v/>
      </c>
      <c r="BY17" s="24" t="str">
        <f>IF(OR($B17="",BY$3="",'Demand Locations'!CA17=""),"",IF('Demand Locations'!CA17&lt;COUNTIFS('Workers Settings'!$M:$M,$B17,'Workers Settings'!$N:$N,1,'Workers Settings'!$H:$H,BY$3),"Warning!",IF('Demand Locations'!CA17=0,"",COUNTIFS('Workers Settings'!$M:$M,$B17,'Workers Settings'!$N:$N,1,'Workers Settings'!$H:$H,BY$3)/'Demand Locations'!CA17)))</f>
        <v/>
      </c>
      <c r="BZ17" s="24" t="str">
        <f>IF(OR($B17="",BZ$3="",'Demand Locations'!CB17=""),"",IF('Demand Locations'!CB17&lt;COUNTIFS('Workers Settings'!$M:$M,$B17,'Workers Settings'!$N:$N,1,'Workers Settings'!$H:$H,BZ$3),"Warning!",IF('Demand Locations'!CB17=0,"",COUNTIFS('Workers Settings'!$M:$M,$B17,'Workers Settings'!$N:$N,1,'Workers Settings'!$H:$H,BZ$3)/'Demand Locations'!CB17)))</f>
        <v/>
      </c>
      <c r="CA17" s="24" t="str">
        <f>IF(OR($B17="",CA$3="",'Demand Locations'!CC17=""),"",IF('Demand Locations'!CC17&lt;COUNTIFS('Workers Settings'!$M:$M,$B17,'Workers Settings'!$N:$N,1,'Workers Settings'!$H:$H,CA$3),"Warning!",IF('Demand Locations'!CC17=0,"",COUNTIFS('Workers Settings'!$M:$M,$B17,'Workers Settings'!$N:$N,1,'Workers Settings'!$H:$H,CA$3)/'Demand Locations'!CC17)))</f>
        <v/>
      </c>
      <c r="CB17" s="24" t="str">
        <f>IF(OR($B17="",CB$3="",'Demand Locations'!CD17=""),"",IF('Demand Locations'!CD17&lt;COUNTIFS('Workers Settings'!$M:$M,$B17,'Workers Settings'!$N:$N,1,'Workers Settings'!$H:$H,CB$3),"Warning!",IF('Demand Locations'!CD17=0,"",COUNTIFS('Workers Settings'!$M:$M,$B17,'Workers Settings'!$N:$N,1,'Workers Settings'!$H:$H,CB$3)/'Demand Locations'!CD17)))</f>
        <v/>
      </c>
      <c r="CC17" s="24" t="str">
        <f>IF(OR($B17="",CC$3="",'Demand Locations'!CE17=""),"",IF('Demand Locations'!CE17&lt;COUNTIFS('Workers Settings'!$M:$M,$B17,'Workers Settings'!$N:$N,1,'Workers Settings'!$H:$H,CC$3),"Warning!",IF('Demand Locations'!CE17=0,"",COUNTIFS('Workers Settings'!$M:$M,$B17,'Workers Settings'!$N:$N,1,'Workers Settings'!$H:$H,CC$3)/'Demand Locations'!CE17)))</f>
        <v/>
      </c>
      <c r="CD17" s="24" t="str">
        <f>IF(OR($B17="",CD$3="",'Demand Locations'!CF17=""),"",IF('Demand Locations'!CF17&lt;COUNTIFS('Workers Settings'!$M:$M,$B17,'Workers Settings'!$N:$N,1,'Workers Settings'!$H:$H,CD$3),"Warning!",IF('Demand Locations'!CF17=0,"",COUNTIFS('Workers Settings'!$M:$M,$B17,'Workers Settings'!$N:$N,1,'Workers Settings'!$H:$H,CD$3)/'Demand Locations'!CF17)))</f>
        <v/>
      </c>
      <c r="CE17" s="24" t="str">
        <f>IF(OR($B17="",CE$3="",'Demand Locations'!CG17=""),"",IF('Demand Locations'!CG17&lt;COUNTIFS('Workers Settings'!$M:$M,$B17,'Workers Settings'!$N:$N,1,'Workers Settings'!$H:$H,CE$3),"Warning!",IF('Demand Locations'!CG17=0,"",COUNTIFS('Workers Settings'!$M:$M,$B17,'Workers Settings'!$N:$N,1,'Workers Settings'!$H:$H,CE$3)/'Demand Locations'!CG17)))</f>
        <v/>
      </c>
      <c r="CF17" s="24" t="str">
        <f>IF(OR($B17="",CF$3="",'Demand Locations'!CH17=""),"",IF('Demand Locations'!CH17&lt;COUNTIFS('Workers Settings'!$M:$M,$B17,'Workers Settings'!$N:$N,1,'Workers Settings'!$H:$H,CF$3),"Warning!",IF('Demand Locations'!CH17=0,"",COUNTIFS('Workers Settings'!$M:$M,$B17,'Workers Settings'!$N:$N,1,'Workers Settings'!$H:$H,CF$3)/'Demand Locations'!CH17)))</f>
        <v/>
      </c>
      <c r="CG17" s="24" t="str">
        <f>IF(OR($B17="",CG$3="",'Demand Locations'!CI17=""),"",IF('Demand Locations'!CI17&lt;COUNTIFS('Workers Settings'!$M:$M,$B17,'Workers Settings'!$N:$N,1,'Workers Settings'!$H:$H,CG$3),"Warning!",IF('Demand Locations'!CI17=0,"",COUNTIFS('Workers Settings'!$M:$M,$B17,'Workers Settings'!$N:$N,1,'Workers Settings'!$H:$H,CG$3)/'Demand Locations'!CI17)))</f>
        <v/>
      </c>
      <c r="CH17" s="24" t="str">
        <f>IF(OR($B17="",CH$3="",'Demand Locations'!CJ17=""),"",IF('Demand Locations'!CJ17&lt;COUNTIFS('Workers Settings'!$M:$M,$B17,'Workers Settings'!$N:$N,1,'Workers Settings'!$H:$H,CH$3),"Warning!",IF('Demand Locations'!CJ17=0,"",COUNTIFS('Workers Settings'!$M:$M,$B17,'Workers Settings'!$N:$N,1,'Workers Settings'!$H:$H,CH$3)/'Demand Locations'!CJ17)))</f>
        <v/>
      </c>
      <c r="CI17" s="24" t="str">
        <f>IF(OR($B17="",CI$3="",'Demand Locations'!CK17=""),"",IF('Demand Locations'!CK17&lt;COUNTIFS('Workers Settings'!$M:$M,$B17,'Workers Settings'!$N:$N,1,'Workers Settings'!$H:$H,CI$3),"Warning!",IF('Demand Locations'!CK17=0,"",COUNTIFS('Workers Settings'!$M:$M,$B17,'Workers Settings'!$N:$N,1,'Workers Settings'!$H:$H,CI$3)/'Demand Locations'!CK17)))</f>
        <v/>
      </c>
      <c r="CJ17" s="24" t="str">
        <f>IF(OR($B17="",CJ$3="",'Demand Locations'!CL17=""),"",IF('Demand Locations'!CL17&lt;COUNTIFS('Workers Settings'!$M:$M,$B17,'Workers Settings'!$N:$N,1,'Workers Settings'!$H:$H,CJ$3),"Warning!",IF('Demand Locations'!CL17=0,"",COUNTIFS('Workers Settings'!$M:$M,$B17,'Workers Settings'!$N:$N,1,'Workers Settings'!$H:$H,CJ$3)/'Demand Locations'!CL17)))</f>
        <v/>
      </c>
      <c r="CK17" s="24" t="str">
        <f>IF(OR($B17="",CK$3="",'Demand Locations'!CM17=""),"",IF('Demand Locations'!CM17&lt;COUNTIFS('Workers Settings'!$M:$M,$B17,'Workers Settings'!$N:$N,1,'Workers Settings'!$H:$H,CK$3),"Warning!",IF('Demand Locations'!CM17=0,"",COUNTIFS('Workers Settings'!$M:$M,$B17,'Workers Settings'!$N:$N,1,'Workers Settings'!$H:$H,CK$3)/'Demand Locations'!CM17)))</f>
        <v/>
      </c>
      <c r="CL17" s="24" t="str">
        <f>IF(OR($B17="",CL$3="",'Demand Locations'!CN17=""),"",IF('Demand Locations'!CN17&lt;COUNTIFS('Workers Settings'!$M:$M,$B17,'Workers Settings'!$N:$N,1,'Workers Settings'!$H:$H,CL$3),"Warning!",IF('Demand Locations'!CN17=0,"",COUNTIFS('Workers Settings'!$M:$M,$B17,'Workers Settings'!$N:$N,1,'Workers Settings'!$H:$H,CL$3)/'Demand Locations'!CN17)))</f>
        <v/>
      </c>
      <c r="CM17" s="24" t="str">
        <f>IF(OR($B17="",CM$3="",'Demand Locations'!CO17=""),"",IF('Demand Locations'!CO17&lt;COUNTIFS('Workers Settings'!$M:$M,$B17,'Workers Settings'!$N:$N,1,'Workers Settings'!$H:$H,CM$3),"Warning!",IF('Demand Locations'!CO17=0,"",COUNTIFS('Workers Settings'!$M:$M,$B17,'Workers Settings'!$N:$N,1,'Workers Settings'!$H:$H,CM$3)/'Demand Locations'!CO17)))</f>
        <v/>
      </c>
      <c r="CN17" s="24" t="str">
        <f>IF(OR($B17="",CN$3="",'Demand Locations'!CP17=""),"",IF('Demand Locations'!CP17&lt;COUNTIFS('Workers Settings'!$M:$M,$B17,'Workers Settings'!$N:$N,1,'Workers Settings'!$H:$H,CN$3),"Warning!",IF('Demand Locations'!CP17=0,"",COUNTIFS('Workers Settings'!$M:$M,$B17,'Workers Settings'!$N:$N,1,'Workers Settings'!$H:$H,CN$3)/'Demand Locations'!CP17)))</f>
        <v/>
      </c>
      <c r="CO17" s="24" t="str">
        <f>IF(OR($B17="",CO$3="",'Demand Locations'!CQ17=""),"",IF('Demand Locations'!CQ17&lt;COUNTIFS('Workers Settings'!$M:$M,$B17,'Workers Settings'!$N:$N,1,'Workers Settings'!$H:$H,CO$3),"Warning!",IF('Demand Locations'!CQ17=0,"",COUNTIFS('Workers Settings'!$M:$M,$B17,'Workers Settings'!$N:$N,1,'Workers Settings'!$H:$H,CO$3)/'Demand Locations'!CQ17)))</f>
        <v/>
      </c>
      <c r="CP17" s="24" t="str">
        <f>IF(OR($B17="",CP$3="",'Demand Locations'!CR17=""),"",IF('Demand Locations'!CR17&lt;COUNTIFS('Workers Settings'!$M:$M,$B17,'Workers Settings'!$N:$N,1,'Workers Settings'!$H:$H,CP$3),"Warning!",IF('Demand Locations'!CR17=0,"",COUNTIFS('Workers Settings'!$M:$M,$B17,'Workers Settings'!$N:$N,1,'Workers Settings'!$H:$H,CP$3)/'Demand Locations'!CR17)))</f>
        <v/>
      </c>
      <c r="CQ17" s="24" t="str">
        <f>IF(OR($B17="",CQ$3="",'Demand Locations'!CS17=""),"",IF('Demand Locations'!CS17&lt;COUNTIFS('Workers Settings'!$M:$M,$B17,'Workers Settings'!$N:$N,1,'Workers Settings'!$H:$H,CQ$3),"Warning!",IF('Demand Locations'!CS17=0,"",COUNTIFS('Workers Settings'!$M:$M,$B17,'Workers Settings'!$N:$N,1,'Workers Settings'!$H:$H,CQ$3)/'Demand Locations'!CS17)))</f>
        <v/>
      </c>
      <c r="CR17" s="24" t="str">
        <f>IF(OR($B17="",CR$3="",'Demand Locations'!CT17=""),"",IF('Demand Locations'!CT17&lt;COUNTIFS('Workers Settings'!$M:$M,$B17,'Workers Settings'!$N:$N,1,'Workers Settings'!$H:$H,CR$3),"Warning!",IF('Demand Locations'!CT17=0,"",COUNTIFS('Workers Settings'!$M:$M,$B17,'Workers Settings'!$N:$N,1,'Workers Settings'!$H:$H,CR$3)/'Demand Locations'!CT17)))</f>
        <v/>
      </c>
      <c r="CS17" s="24" t="str">
        <f>IF(OR($B17="",CS$3="",'Demand Locations'!CU17=""),"",IF('Demand Locations'!CU17&lt;COUNTIFS('Workers Settings'!$M:$M,$B17,'Workers Settings'!$N:$N,1,'Workers Settings'!$H:$H,CS$3),"Warning!",IF('Demand Locations'!CU17=0,"",COUNTIFS('Workers Settings'!$M:$M,$B17,'Workers Settings'!$N:$N,1,'Workers Settings'!$H:$H,CS$3)/'Demand Locations'!CU17)))</f>
        <v/>
      </c>
      <c r="CT17" s="24" t="str">
        <f>IF(OR($B17="",CT$3="",'Demand Locations'!CV17=""),"",IF('Demand Locations'!CV17&lt;COUNTIFS('Workers Settings'!$M:$M,$B17,'Workers Settings'!$N:$N,1,'Workers Settings'!$H:$H,CT$3),"Warning!",IF('Demand Locations'!CV17=0,"",COUNTIFS('Workers Settings'!$M:$M,$B17,'Workers Settings'!$N:$N,1,'Workers Settings'!$H:$H,CT$3)/'Demand Locations'!CV17)))</f>
        <v/>
      </c>
      <c r="CU17" s="24" t="str">
        <f>IF(OR($B17="",CU$3="",'Demand Locations'!CW17=""),"",IF('Demand Locations'!CW17&lt;COUNTIFS('Workers Settings'!$M:$M,$B17,'Workers Settings'!$N:$N,1,'Workers Settings'!$H:$H,CU$3),"Warning!",IF('Demand Locations'!CW17=0,"",COUNTIFS('Workers Settings'!$M:$M,$B17,'Workers Settings'!$N:$N,1,'Workers Settings'!$H:$H,CU$3)/'Demand Locations'!CW17)))</f>
        <v/>
      </c>
      <c r="CV17" s="24" t="str">
        <f>IF(OR($B17="",CV$3="",'Demand Locations'!CX17=""),"",IF('Demand Locations'!CX17&lt;COUNTIFS('Workers Settings'!$M:$M,$B17,'Workers Settings'!$N:$N,1,'Workers Settings'!$H:$H,CV$3),"Warning!",IF('Demand Locations'!CX17=0,"",COUNTIFS('Workers Settings'!$M:$M,$B17,'Workers Settings'!$N:$N,1,'Workers Settings'!$H:$H,CV$3)/'Demand Locations'!CX17)))</f>
        <v/>
      </c>
      <c r="CW17" s="24" t="str">
        <f>IF(OR($B17="",CW$3="",'Demand Locations'!CY17=""),"",IF('Demand Locations'!CY17&lt;COUNTIFS('Workers Settings'!$M:$M,$B17,'Workers Settings'!$N:$N,1,'Workers Settings'!$H:$H,CW$3),"Warning!",IF('Demand Locations'!CY17=0,"",COUNTIFS('Workers Settings'!$M:$M,$B17,'Workers Settings'!$N:$N,1,'Workers Settings'!$H:$H,CW$3)/'Demand Locations'!CY17)))</f>
        <v/>
      </c>
      <c r="CX17" s="24" t="str">
        <f>IF(OR($B17="",CX$3="",'Demand Locations'!CZ17=""),"",IF('Demand Locations'!CZ17&lt;COUNTIFS('Workers Settings'!$M:$M,$B17,'Workers Settings'!$N:$N,1,'Workers Settings'!$H:$H,CX$3),"Warning!",IF('Demand Locations'!CZ17=0,"",COUNTIFS('Workers Settings'!$M:$M,$B17,'Workers Settings'!$N:$N,1,'Workers Settings'!$H:$H,CX$3)/'Demand Locations'!CZ17)))</f>
        <v/>
      </c>
      <c r="CY17" s="24" t="str">
        <f>IF(OR($B17="",CY$3="",'Demand Locations'!DA17=""),"",IF('Demand Locations'!DA17&lt;COUNTIFS('Workers Settings'!$M:$M,$B17,'Workers Settings'!$N:$N,1,'Workers Settings'!$H:$H,CY$3),"Warning!",IF('Demand Locations'!DA17=0,"",COUNTIFS('Workers Settings'!$M:$M,$B17,'Workers Settings'!$N:$N,1,'Workers Settings'!$H:$H,CY$3)/'Demand Locations'!DA17)))</f>
        <v/>
      </c>
      <c r="CZ17" s="24" t="str">
        <f>IF(OR($B17="",CZ$3="",'Demand Locations'!DB17=""),"",IF('Demand Locations'!DB17&lt;COUNTIFS('Workers Settings'!$M:$M,$B17,'Workers Settings'!$N:$N,1,'Workers Settings'!$H:$H,CZ$3),"Warning!",IF('Demand Locations'!DB17=0,"",COUNTIFS('Workers Settings'!$M:$M,$B17,'Workers Settings'!$N:$N,1,'Workers Settings'!$H:$H,CZ$3)/'Demand Locations'!DB17)))</f>
        <v/>
      </c>
    </row>
    <row r="18" spans="1:104" ht="14.45" x14ac:dyDescent="0.3">
      <c r="A18" s="7">
        <f t="shared" si="0"/>
        <v>14</v>
      </c>
      <c r="B18" s="7" t="str">
        <f>IF('Demand Locations'!B18&lt;&gt;"",'Demand Locations'!B18,"")</f>
        <v>Mjini Magharibi Region</v>
      </c>
      <c r="C18" s="29">
        <f>IF(B18="","",SUMIFS('Workers Assignments'!Z:Z,'Workers Settings'!M:M,B18,'Workers Settings'!N:N,1))</f>
        <v>0</v>
      </c>
      <c r="D18" s="24" t="str">
        <f>IF(OR(B18="",'Demand Locations'!E18=""),"",IF('Demand Locations'!E18&lt;C18,"Warning!",IF('Demand Locations'!E18=0,"",C18/'Demand Locations'!E18)))</f>
        <v/>
      </c>
      <c r="E18" s="44" t="str">
        <f>IF(OR($B18="",E$3="",'Demand Locations'!G18=""),"",IF('Demand Locations'!G18&lt;COUNTIFS('Workers Settings'!$M:$M,$B18,'Workers Settings'!$N:$N,1,'Workers Settings'!$H:$H,E$3),"Warning!",IF('Demand Locations'!G18=0,"",COUNTIFS('Workers Settings'!$M:$M,$B18,'Workers Settings'!$N:$N,1,'Workers Settings'!$H:$H,E$3)/'Demand Locations'!G18)))</f>
        <v/>
      </c>
      <c r="F18" s="24" t="str">
        <f>IF(OR($B18="",F$3="",'Demand Locations'!H18=""),"",IF('Demand Locations'!H18&lt;COUNTIFS('Workers Settings'!$M:$M,$B18,'Workers Settings'!$N:$N,1,'Workers Settings'!$H:$H,F$3),"Warning!",IF('Demand Locations'!H18=0,"",COUNTIFS('Workers Settings'!$M:$M,$B18,'Workers Settings'!$N:$N,1,'Workers Settings'!$H:$H,F$3)/'Demand Locations'!H18)))</f>
        <v/>
      </c>
      <c r="G18" s="24" t="str">
        <f>IF(OR($B18="",G$3="",'Demand Locations'!I18=""),"",IF('Demand Locations'!I18&lt;COUNTIFS('Workers Settings'!$M:$M,$B18,'Workers Settings'!$N:$N,1,'Workers Settings'!$H:$H,G$3),"Warning!",IF('Demand Locations'!I18=0,"",COUNTIFS('Workers Settings'!$M:$M,$B18,'Workers Settings'!$N:$N,1,'Workers Settings'!$H:$H,G$3)/'Demand Locations'!I18)))</f>
        <v/>
      </c>
      <c r="H18" s="24" t="str">
        <f>IF(OR($B18="",H$3="",'Demand Locations'!J18=""),"",IF('Demand Locations'!J18&lt;COUNTIFS('Workers Settings'!$M:$M,$B18,'Workers Settings'!$N:$N,1,'Workers Settings'!$H:$H,H$3),"Warning!",IF('Demand Locations'!J18=0,"",COUNTIFS('Workers Settings'!$M:$M,$B18,'Workers Settings'!$N:$N,1,'Workers Settings'!$H:$H,H$3)/'Demand Locations'!J18)))</f>
        <v/>
      </c>
      <c r="I18" s="24" t="str">
        <f>IF(OR($B18="",I$3="",'Demand Locations'!K18=""),"",IF('Demand Locations'!K18&lt;COUNTIFS('Workers Settings'!$M:$M,$B18,'Workers Settings'!$N:$N,1,'Workers Settings'!$H:$H,I$3),"Warning!",IF('Demand Locations'!K18=0,"",COUNTIFS('Workers Settings'!$M:$M,$B18,'Workers Settings'!$N:$N,1,'Workers Settings'!$H:$H,I$3)/'Demand Locations'!K18)))</f>
        <v/>
      </c>
      <c r="J18" s="24" t="str">
        <f>IF(OR($B18="",J$3="",'Demand Locations'!L18=""),"",IF('Demand Locations'!L18&lt;COUNTIFS('Workers Settings'!$M:$M,$B18,'Workers Settings'!$N:$N,1,'Workers Settings'!$H:$H,J$3),"Warning!",IF('Demand Locations'!L18=0,"",COUNTIFS('Workers Settings'!$M:$M,$B18,'Workers Settings'!$N:$N,1,'Workers Settings'!$H:$H,J$3)/'Demand Locations'!L18)))</f>
        <v/>
      </c>
      <c r="K18" s="24" t="str">
        <f>IF(OR($B18="",K$3="",'Demand Locations'!M18=""),"",IF('Demand Locations'!M18&lt;COUNTIFS('Workers Settings'!$M:$M,$B18,'Workers Settings'!$N:$N,1,'Workers Settings'!$H:$H,K$3),"Warning!",IF('Demand Locations'!M18=0,"",COUNTIFS('Workers Settings'!$M:$M,$B18,'Workers Settings'!$N:$N,1,'Workers Settings'!$H:$H,K$3)/'Demand Locations'!M18)))</f>
        <v/>
      </c>
      <c r="L18" s="24" t="str">
        <f>IF(OR($B18="",L$3="",'Demand Locations'!N18=""),"",IF('Demand Locations'!N18&lt;COUNTIFS('Workers Settings'!$M:$M,$B18,'Workers Settings'!$N:$N,1,'Workers Settings'!$H:$H,L$3),"Warning!",IF('Demand Locations'!N18=0,"",COUNTIFS('Workers Settings'!$M:$M,$B18,'Workers Settings'!$N:$N,1,'Workers Settings'!$H:$H,L$3)/'Demand Locations'!N18)))</f>
        <v/>
      </c>
      <c r="M18" s="24" t="str">
        <f>IF(OR($B18="",M$3="",'Demand Locations'!O18=""),"",IF('Demand Locations'!O18&lt;COUNTIFS('Workers Settings'!$M:$M,$B18,'Workers Settings'!$N:$N,1,'Workers Settings'!$H:$H,M$3),"Warning!",IF('Demand Locations'!O18=0,"",COUNTIFS('Workers Settings'!$M:$M,$B18,'Workers Settings'!$N:$N,1,'Workers Settings'!$H:$H,M$3)/'Demand Locations'!O18)))</f>
        <v/>
      </c>
      <c r="N18" s="24" t="str">
        <f>IF(OR($B18="",N$3="",'Demand Locations'!P18=""),"",IF('Demand Locations'!P18&lt;COUNTIFS('Workers Settings'!$M:$M,$B18,'Workers Settings'!$N:$N,1,'Workers Settings'!$H:$H,N$3),"Warning!",IF('Demand Locations'!P18=0,"",COUNTIFS('Workers Settings'!$M:$M,$B18,'Workers Settings'!$N:$N,1,'Workers Settings'!$H:$H,N$3)/'Demand Locations'!P18)))</f>
        <v/>
      </c>
      <c r="O18" s="24" t="str">
        <f>IF(OR($B18="",O$3="",'Demand Locations'!Q18=""),"",IF('Demand Locations'!Q18&lt;COUNTIFS('Workers Settings'!$M:$M,$B18,'Workers Settings'!$N:$N,1,'Workers Settings'!$H:$H,O$3),"Warning!",IF('Demand Locations'!Q18=0,"",COUNTIFS('Workers Settings'!$M:$M,$B18,'Workers Settings'!$N:$N,1,'Workers Settings'!$H:$H,O$3)/'Demand Locations'!Q18)))</f>
        <v/>
      </c>
      <c r="P18" s="24" t="str">
        <f>IF(OR($B18="",P$3="",'Demand Locations'!R18=""),"",IF('Demand Locations'!R18&lt;COUNTIFS('Workers Settings'!$M:$M,$B18,'Workers Settings'!$N:$N,1,'Workers Settings'!$H:$H,P$3),"Warning!",IF('Demand Locations'!R18=0,"",COUNTIFS('Workers Settings'!$M:$M,$B18,'Workers Settings'!$N:$N,1,'Workers Settings'!$H:$H,P$3)/'Demand Locations'!R18)))</f>
        <v/>
      </c>
      <c r="Q18" s="24" t="str">
        <f>IF(OR($B18="",Q$3="",'Demand Locations'!S18=""),"",IF('Demand Locations'!S18&lt;COUNTIFS('Workers Settings'!$M:$M,$B18,'Workers Settings'!$N:$N,1,'Workers Settings'!$H:$H,Q$3),"Warning!",IF('Demand Locations'!S18=0,"",COUNTIFS('Workers Settings'!$M:$M,$B18,'Workers Settings'!$N:$N,1,'Workers Settings'!$H:$H,Q$3)/'Demand Locations'!S18)))</f>
        <v/>
      </c>
      <c r="R18" s="24">
        <f>IF(OR($B18="",R$3="",'Demand Locations'!T18=""),"",IF('Demand Locations'!T18&lt;COUNTIFS('Workers Settings'!$M:$M,$B18,'Workers Settings'!$N:$N,1,'Workers Settings'!$H:$H,R$3),"Warning!",IF('Demand Locations'!T18=0,"",COUNTIFS('Workers Settings'!$M:$M,$B18,'Workers Settings'!$N:$N,1,'Workers Settings'!$H:$H,R$3)/'Demand Locations'!T18)))</f>
        <v>0</v>
      </c>
      <c r="S18" s="24" t="str">
        <f>IF(OR($B18="",S$3="",'Demand Locations'!U18=""),"",IF('Demand Locations'!U18&lt;COUNTIFS('Workers Settings'!$M:$M,$B18,'Workers Settings'!$N:$N,1,'Workers Settings'!$H:$H,S$3),"Warning!",IF('Demand Locations'!U18=0,"",COUNTIFS('Workers Settings'!$M:$M,$B18,'Workers Settings'!$N:$N,1,'Workers Settings'!$H:$H,S$3)/'Demand Locations'!U18)))</f>
        <v/>
      </c>
      <c r="T18" s="24" t="str">
        <f>IF(OR($B18="",T$3="",'Demand Locations'!V18=""),"",IF('Demand Locations'!V18&lt;COUNTIFS('Workers Settings'!$M:$M,$B18,'Workers Settings'!$N:$N,1,'Workers Settings'!$H:$H,T$3),"Warning!",IF('Demand Locations'!V18=0,"",COUNTIFS('Workers Settings'!$M:$M,$B18,'Workers Settings'!$N:$N,1,'Workers Settings'!$H:$H,T$3)/'Demand Locations'!V18)))</f>
        <v/>
      </c>
      <c r="U18" s="24" t="str">
        <f>IF(OR($B18="",U$3="",'Demand Locations'!W18=""),"",IF('Demand Locations'!W18&lt;COUNTIFS('Workers Settings'!$M:$M,$B18,'Workers Settings'!$N:$N,1,'Workers Settings'!$H:$H,U$3),"Warning!",IF('Demand Locations'!W18=0,"",COUNTIFS('Workers Settings'!$M:$M,$B18,'Workers Settings'!$N:$N,1,'Workers Settings'!$H:$H,U$3)/'Demand Locations'!W18)))</f>
        <v/>
      </c>
      <c r="V18" s="24">
        <f>IF(OR($B18="",V$3="",'Demand Locations'!X18=""),"",IF('Demand Locations'!X18&lt;COUNTIFS('Workers Settings'!$M:$M,$B18,'Workers Settings'!$N:$N,1,'Workers Settings'!$H:$H,V$3),"Warning!",IF('Demand Locations'!X18=0,"",COUNTIFS('Workers Settings'!$M:$M,$B18,'Workers Settings'!$N:$N,1,'Workers Settings'!$H:$H,V$3)/'Demand Locations'!X18)))</f>
        <v>0</v>
      </c>
      <c r="W18" s="24" t="str">
        <f>IF(OR($B18="",W$3="",'Demand Locations'!Y18=""),"",IF('Demand Locations'!Y18&lt;COUNTIFS('Workers Settings'!$M:$M,$B18,'Workers Settings'!$N:$N,1,'Workers Settings'!$H:$H,W$3),"Warning!",IF('Demand Locations'!Y18=0,"",COUNTIFS('Workers Settings'!$M:$M,$B18,'Workers Settings'!$N:$N,1,'Workers Settings'!$H:$H,W$3)/'Demand Locations'!Y18)))</f>
        <v/>
      </c>
      <c r="X18" s="24" t="str">
        <f>IF(OR($B18="",X$3="",'Demand Locations'!Z18=""),"",IF('Demand Locations'!Z18&lt;COUNTIFS('Workers Settings'!$M:$M,$B18,'Workers Settings'!$N:$N,1,'Workers Settings'!$H:$H,X$3),"Warning!",IF('Demand Locations'!Z18=0,"",COUNTIFS('Workers Settings'!$M:$M,$B18,'Workers Settings'!$N:$N,1,'Workers Settings'!$H:$H,X$3)/'Demand Locations'!Z18)))</f>
        <v/>
      </c>
      <c r="Y18" s="24" t="str">
        <f>IF(OR($B18="",Y$3="",'Demand Locations'!AA18=""),"",IF('Demand Locations'!AA18&lt;COUNTIFS('Workers Settings'!$M:$M,$B18,'Workers Settings'!$N:$N,1,'Workers Settings'!$H:$H,Y$3),"Warning!",IF('Demand Locations'!AA18=0,"",COUNTIFS('Workers Settings'!$M:$M,$B18,'Workers Settings'!$N:$N,1,'Workers Settings'!$H:$H,Y$3)/'Demand Locations'!AA18)))</f>
        <v/>
      </c>
      <c r="Z18" s="24" t="str">
        <f>IF(OR($B18="",Z$3="",'Demand Locations'!AB18=""),"",IF('Demand Locations'!AB18&lt;COUNTIFS('Workers Settings'!$M:$M,$B18,'Workers Settings'!$N:$N,1,'Workers Settings'!$H:$H,Z$3),"Warning!",IF('Demand Locations'!AB18=0,"",COUNTIFS('Workers Settings'!$M:$M,$B18,'Workers Settings'!$N:$N,1,'Workers Settings'!$H:$H,Z$3)/'Demand Locations'!AB18)))</f>
        <v/>
      </c>
      <c r="AA18" s="24" t="str">
        <f>IF(OR($B18="",AA$3="",'Demand Locations'!AC18=""),"",IF('Demand Locations'!AC18&lt;COUNTIFS('Workers Settings'!$M:$M,$B18,'Workers Settings'!$N:$N,1,'Workers Settings'!$H:$H,AA$3),"Warning!",IF('Demand Locations'!AC18=0,"",COUNTIFS('Workers Settings'!$M:$M,$B18,'Workers Settings'!$N:$N,1,'Workers Settings'!$H:$H,AA$3)/'Demand Locations'!AC18)))</f>
        <v/>
      </c>
      <c r="AB18" s="24" t="str">
        <f>IF(OR($B18="",AB$3="",'Demand Locations'!AD18=""),"",IF('Demand Locations'!AD18&lt;COUNTIFS('Workers Settings'!$M:$M,$B18,'Workers Settings'!$N:$N,1,'Workers Settings'!$H:$H,AB$3),"Warning!",IF('Demand Locations'!AD18=0,"",COUNTIFS('Workers Settings'!$M:$M,$B18,'Workers Settings'!$N:$N,1,'Workers Settings'!$H:$H,AB$3)/'Demand Locations'!AD18)))</f>
        <v/>
      </c>
      <c r="AC18" s="24" t="str">
        <f>IF(OR($B18="",AC$3="",'Demand Locations'!AE18=""),"",IF('Demand Locations'!AE18&lt;COUNTIFS('Workers Settings'!$M:$M,$B18,'Workers Settings'!$N:$N,1,'Workers Settings'!$H:$H,AC$3),"Warning!",IF('Demand Locations'!AE18=0,"",COUNTIFS('Workers Settings'!$M:$M,$B18,'Workers Settings'!$N:$N,1,'Workers Settings'!$H:$H,AC$3)/'Demand Locations'!AE18)))</f>
        <v/>
      </c>
      <c r="AD18" s="24" t="str">
        <f>IF(OR($B18="",AD$3="",'Demand Locations'!AF18=""),"",IF('Demand Locations'!AF18&lt;COUNTIFS('Workers Settings'!$M:$M,$B18,'Workers Settings'!$N:$N,1,'Workers Settings'!$H:$H,AD$3),"Warning!",IF('Demand Locations'!AF18=0,"",COUNTIFS('Workers Settings'!$M:$M,$B18,'Workers Settings'!$N:$N,1,'Workers Settings'!$H:$H,AD$3)/'Demand Locations'!AF18)))</f>
        <v/>
      </c>
      <c r="AE18" s="24" t="str">
        <f>IF(OR($B18="",AE$3="",'Demand Locations'!AG18=""),"",IF('Demand Locations'!AG18&lt;COUNTIFS('Workers Settings'!$M:$M,$B18,'Workers Settings'!$N:$N,1,'Workers Settings'!$H:$H,AE$3),"Warning!",IF('Demand Locations'!AG18=0,"",COUNTIFS('Workers Settings'!$M:$M,$B18,'Workers Settings'!$N:$N,1,'Workers Settings'!$H:$H,AE$3)/'Demand Locations'!AG18)))</f>
        <v/>
      </c>
      <c r="AF18" s="24" t="str">
        <f>IF(OR($B18="",AF$3="",'Demand Locations'!AH18=""),"",IF('Demand Locations'!AH18&lt;COUNTIFS('Workers Settings'!$M:$M,$B18,'Workers Settings'!$N:$N,1,'Workers Settings'!$H:$H,AF$3),"Warning!",IF('Demand Locations'!AH18=0,"",COUNTIFS('Workers Settings'!$M:$M,$B18,'Workers Settings'!$N:$N,1,'Workers Settings'!$H:$H,AF$3)/'Demand Locations'!AH18)))</f>
        <v/>
      </c>
      <c r="AG18" s="24" t="str">
        <f>IF(OR($B18="",AG$3="",'Demand Locations'!AI18=""),"",IF('Demand Locations'!AI18&lt;COUNTIFS('Workers Settings'!$M:$M,$B18,'Workers Settings'!$N:$N,1,'Workers Settings'!$H:$H,AG$3),"Warning!",IF('Demand Locations'!AI18=0,"",COUNTIFS('Workers Settings'!$M:$M,$B18,'Workers Settings'!$N:$N,1,'Workers Settings'!$H:$H,AG$3)/'Demand Locations'!AI18)))</f>
        <v/>
      </c>
      <c r="AH18" s="24" t="str">
        <f>IF(OR($B18="",AH$3="",'Demand Locations'!AJ18=""),"",IF('Demand Locations'!AJ18&lt;COUNTIFS('Workers Settings'!$M:$M,$B18,'Workers Settings'!$N:$N,1,'Workers Settings'!$H:$H,AH$3),"Warning!",IF('Demand Locations'!AJ18=0,"",COUNTIFS('Workers Settings'!$M:$M,$B18,'Workers Settings'!$N:$N,1,'Workers Settings'!$H:$H,AH$3)/'Demand Locations'!AJ18)))</f>
        <v/>
      </c>
      <c r="AI18" s="24" t="str">
        <f>IF(OR($B18="",AI$3="",'Demand Locations'!AK18=""),"",IF('Demand Locations'!AK18&lt;COUNTIFS('Workers Settings'!$M:$M,$B18,'Workers Settings'!$N:$N,1,'Workers Settings'!$H:$H,AI$3),"Warning!",IF('Demand Locations'!AK18=0,"",COUNTIFS('Workers Settings'!$M:$M,$B18,'Workers Settings'!$N:$N,1,'Workers Settings'!$H:$H,AI$3)/'Demand Locations'!AK18)))</f>
        <v/>
      </c>
      <c r="AJ18" s="24" t="str">
        <f>IF(OR($B18="",AJ$3="",'Demand Locations'!AL18=""),"",IF('Demand Locations'!AL18&lt;COUNTIFS('Workers Settings'!$M:$M,$B18,'Workers Settings'!$N:$N,1,'Workers Settings'!$H:$H,AJ$3),"Warning!",IF('Demand Locations'!AL18=0,"",COUNTIFS('Workers Settings'!$M:$M,$B18,'Workers Settings'!$N:$N,1,'Workers Settings'!$H:$H,AJ$3)/'Demand Locations'!AL18)))</f>
        <v/>
      </c>
      <c r="AK18" s="24" t="str">
        <f>IF(OR($B18="",AK$3="",'Demand Locations'!AM18=""),"",IF('Demand Locations'!AM18&lt;COUNTIFS('Workers Settings'!$M:$M,$B18,'Workers Settings'!$N:$N,1,'Workers Settings'!$H:$H,AK$3),"Warning!",IF('Demand Locations'!AM18=0,"",COUNTIFS('Workers Settings'!$M:$M,$B18,'Workers Settings'!$N:$N,1,'Workers Settings'!$H:$H,AK$3)/'Demand Locations'!AM18)))</f>
        <v/>
      </c>
      <c r="AL18" s="24" t="str">
        <f>IF(OR($B18="",AL$3="",'Demand Locations'!AN18=""),"",IF('Demand Locations'!AN18&lt;COUNTIFS('Workers Settings'!$M:$M,$B18,'Workers Settings'!$N:$N,1,'Workers Settings'!$H:$H,AL$3),"Warning!",IF('Demand Locations'!AN18=0,"",COUNTIFS('Workers Settings'!$M:$M,$B18,'Workers Settings'!$N:$N,1,'Workers Settings'!$H:$H,AL$3)/'Demand Locations'!AN18)))</f>
        <v/>
      </c>
      <c r="AM18" s="24" t="str">
        <f>IF(OR($B18="",AM$3="",'Demand Locations'!AO18=""),"",IF('Demand Locations'!AO18&lt;COUNTIFS('Workers Settings'!$M:$M,$B18,'Workers Settings'!$N:$N,1,'Workers Settings'!$H:$H,AM$3),"Warning!",IF('Demand Locations'!AO18=0,"",COUNTIFS('Workers Settings'!$M:$M,$B18,'Workers Settings'!$N:$N,1,'Workers Settings'!$H:$H,AM$3)/'Demand Locations'!AO18)))</f>
        <v/>
      </c>
      <c r="AN18" s="24" t="str">
        <f>IF(OR($B18="",AN$3="",'Demand Locations'!AP18=""),"",IF('Demand Locations'!AP18&lt;COUNTIFS('Workers Settings'!$M:$M,$B18,'Workers Settings'!$N:$N,1,'Workers Settings'!$H:$H,AN$3),"Warning!",IF('Demand Locations'!AP18=0,"",COUNTIFS('Workers Settings'!$M:$M,$B18,'Workers Settings'!$N:$N,1,'Workers Settings'!$H:$H,AN$3)/'Demand Locations'!AP18)))</f>
        <v/>
      </c>
      <c r="AO18" s="24" t="str">
        <f>IF(OR($B18="",AO$3="",'Demand Locations'!AQ18=""),"",IF('Demand Locations'!AQ18&lt;COUNTIFS('Workers Settings'!$M:$M,$B18,'Workers Settings'!$N:$N,1,'Workers Settings'!$H:$H,AO$3),"Warning!",IF('Demand Locations'!AQ18=0,"",COUNTIFS('Workers Settings'!$M:$M,$B18,'Workers Settings'!$N:$N,1,'Workers Settings'!$H:$H,AO$3)/'Demand Locations'!AQ18)))</f>
        <v/>
      </c>
      <c r="AP18" s="24" t="str">
        <f>IF(OR($B18="",AP$3="",'Demand Locations'!AR18=""),"",IF('Demand Locations'!AR18&lt;COUNTIFS('Workers Settings'!$M:$M,$B18,'Workers Settings'!$N:$N,1,'Workers Settings'!$H:$H,AP$3),"Warning!",IF('Demand Locations'!AR18=0,"",COUNTIFS('Workers Settings'!$M:$M,$B18,'Workers Settings'!$N:$N,1,'Workers Settings'!$H:$H,AP$3)/'Demand Locations'!AR18)))</f>
        <v/>
      </c>
      <c r="AQ18" s="24" t="str">
        <f>IF(OR($B18="",AQ$3="",'Demand Locations'!AS18=""),"",IF('Demand Locations'!AS18&lt;COUNTIFS('Workers Settings'!$M:$M,$B18,'Workers Settings'!$N:$N,1,'Workers Settings'!$H:$H,AQ$3),"Warning!",IF('Demand Locations'!AS18=0,"",COUNTIFS('Workers Settings'!$M:$M,$B18,'Workers Settings'!$N:$N,1,'Workers Settings'!$H:$H,AQ$3)/'Demand Locations'!AS18)))</f>
        <v/>
      </c>
      <c r="AR18" s="24" t="str">
        <f>IF(OR($B18="",AR$3="",'Demand Locations'!AT18=""),"",IF('Demand Locations'!AT18&lt;COUNTIFS('Workers Settings'!$M:$M,$B18,'Workers Settings'!$N:$N,1,'Workers Settings'!$H:$H,AR$3),"Warning!",IF('Demand Locations'!AT18=0,"",COUNTIFS('Workers Settings'!$M:$M,$B18,'Workers Settings'!$N:$N,1,'Workers Settings'!$H:$H,AR$3)/'Demand Locations'!AT18)))</f>
        <v/>
      </c>
      <c r="AS18" s="24" t="str">
        <f>IF(OR($B18="",AS$3="",'Demand Locations'!AU18=""),"",IF('Demand Locations'!AU18&lt;COUNTIFS('Workers Settings'!$M:$M,$B18,'Workers Settings'!$N:$N,1,'Workers Settings'!$H:$H,AS$3),"Warning!",IF('Demand Locations'!AU18=0,"",COUNTIFS('Workers Settings'!$M:$M,$B18,'Workers Settings'!$N:$N,1,'Workers Settings'!$H:$H,AS$3)/'Demand Locations'!AU18)))</f>
        <v/>
      </c>
      <c r="AT18" s="24" t="str">
        <f>IF(OR($B18="",AT$3="",'Demand Locations'!AV18=""),"",IF('Demand Locations'!AV18&lt;COUNTIFS('Workers Settings'!$M:$M,$B18,'Workers Settings'!$N:$N,1,'Workers Settings'!$H:$H,AT$3),"Warning!",IF('Demand Locations'!AV18=0,"",COUNTIFS('Workers Settings'!$M:$M,$B18,'Workers Settings'!$N:$N,1,'Workers Settings'!$H:$H,AT$3)/'Demand Locations'!AV18)))</f>
        <v/>
      </c>
      <c r="AU18" s="24" t="str">
        <f>IF(OR($B18="",AU$3="",'Demand Locations'!AW18=""),"",IF('Demand Locations'!AW18&lt;COUNTIFS('Workers Settings'!$M:$M,$B18,'Workers Settings'!$N:$N,1,'Workers Settings'!$H:$H,AU$3),"Warning!",IF('Demand Locations'!AW18=0,"",COUNTIFS('Workers Settings'!$M:$M,$B18,'Workers Settings'!$N:$N,1,'Workers Settings'!$H:$H,AU$3)/'Demand Locations'!AW18)))</f>
        <v/>
      </c>
      <c r="AV18" s="24" t="str">
        <f>IF(OR($B18="",AV$3="",'Demand Locations'!AX18=""),"",IF('Demand Locations'!AX18&lt;COUNTIFS('Workers Settings'!$M:$M,$B18,'Workers Settings'!$N:$N,1,'Workers Settings'!$H:$H,AV$3),"Warning!",IF('Demand Locations'!AX18=0,"",COUNTIFS('Workers Settings'!$M:$M,$B18,'Workers Settings'!$N:$N,1,'Workers Settings'!$H:$H,AV$3)/'Demand Locations'!AX18)))</f>
        <v/>
      </c>
      <c r="AW18" s="24" t="str">
        <f>IF(OR($B18="",AW$3="",'Demand Locations'!AY18=""),"",IF('Demand Locations'!AY18&lt;COUNTIFS('Workers Settings'!$M:$M,$B18,'Workers Settings'!$N:$N,1,'Workers Settings'!$H:$H,AW$3),"Warning!",IF('Demand Locations'!AY18=0,"",COUNTIFS('Workers Settings'!$M:$M,$B18,'Workers Settings'!$N:$N,1,'Workers Settings'!$H:$H,AW$3)/'Demand Locations'!AY18)))</f>
        <v/>
      </c>
      <c r="AX18" s="24" t="str">
        <f>IF(OR($B18="",AX$3="",'Demand Locations'!AZ18=""),"",IF('Demand Locations'!AZ18&lt;COUNTIFS('Workers Settings'!$M:$M,$B18,'Workers Settings'!$N:$N,1,'Workers Settings'!$H:$H,AX$3),"Warning!",IF('Demand Locations'!AZ18=0,"",COUNTIFS('Workers Settings'!$M:$M,$B18,'Workers Settings'!$N:$N,1,'Workers Settings'!$H:$H,AX$3)/'Demand Locations'!AZ18)))</f>
        <v/>
      </c>
      <c r="AY18" s="24" t="str">
        <f>IF(OR($B18="",AY$3="",'Demand Locations'!BA18=""),"",IF('Demand Locations'!BA18&lt;COUNTIFS('Workers Settings'!$M:$M,$B18,'Workers Settings'!$N:$N,1,'Workers Settings'!$H:$H,AY$3),"Warning!",IF('Demand Locations'!BA18=0,"",COUNTIFS('Workers Settings'!$M:$M,$B18,'Workers Settings'!$N:$N,1,'Workers Settings'!$H:$H,AY$3)/'Demand Locations'!BA18)))</f>
        <v/>
      </c>
      <c r="AZ18" s="24" t="str">
        <f>IF(OR($B18="",AZ$3="",'Demand Locations'!BB18=""),"",IF('Demand Locations'!BB18&lt;COUNTIFS('Workers Settings'!$M:$M,$B18,'Workers Settings'!$N:$N,1,'Workers Settings'!$H:$H,AZ$3),"Warning!",IF('Demand Locations'!BB18=0,"",COUNTIFS('Workers Settings'!$M:$M,$B18,'Workers Settings'!$N:$N,1,'Workers Settings'!$H:$H,AZ$3)/'Demand Locations'!BB18)))</f>
        <v/>
      </c>
      <c r="BA18" s="24" t="str">
        <f>IF(OR($B18="",BA$3="",'Demand Locations'!BC18=""),"",IF('Demand Locations'!BC18&lt;COUNTIFS('Workers Settings'!$M:$M,$B18,'Workers Settings'!$N:$N,1,'Workers Settings'!$H:$H,BA$3),"Warning!",IF('Demand Locations'!BC18=0,"",COUNTIFS('Workers Settings'!$M:$M,$B18,'Workers Settings'!$N:$N,1,'Workers Settings'!$H:$H,BA$3)/'Demand Locations'!BC18)))</f>
        <v/>
      </c>
      <c r="BB18" s="24" t="str">
        <f>IF(OR($B18="",BB$3="",'Demand Locations'!BD18=""),"",IF('Demand Locations'!BD18&lt;COUNTIFS('Workers Settings'!$M:$M,$B18,'Workers Settings'!$N:$N,1,'Workers Settings'!$H:$H,BB$3),"Warning!",IF('Demand Locations'!BD18=0,"",COUNTIFS('Workers Settings'!$M:$M,$B18,'Workers Settings'!$N:$N,1,'Workers Settings'!$H:$H,BB$3)/'Demand Locations'!BD18)))</f>
        <v/>
      </c>
      <c r="BC18" s="24" t="str">
        <f>IF(OR($B18="",BC$3="",'Demand Locations'!BE18=""),"",IF('Demand Locations'!BE18&lt;COUNTIFS('Workers Settings'!$M:$M,$B18,'Workers Settings'!$N:$N,1,'Workers Settings'!$H:$H,BC$3),"Warning!",IF('Demand Locations'!BE18=0,"",COUNTIFS('Workers Settings'!$M:$M,$B18,'Workers Settings'!$N:$N,1,'Workers Settings'!$H:$H,BC$3)/'Demand Locations'!BE18)))</f>
        <v/>
      </c>
      <c r="BD18" s="24" t="str">
        <f>IF(OR($B18="",BD$3="",'Demand Locations'!BF18=""),"",IF('Demand Locations'!BF18&lt;COUNTIFS('Workers Settings'!$M:$M,$B18,'Workers Settings'!$N:$N,1,'Workers Settings'!$H:$H,BD$3),"Warning!",IF('Demand Locations'!BF18=0,"",COUNTIFS('Workers Settings'!$M:$M,$B18,'Workers Settings'!$N:$N,1,'Workers Settings'!$H:$H,BD$3)/'Demand Locations'!BF18)))</f>
        <v/>
      </c>
      <c r="BE18" s="24" t="str">
        <f>IF(OR($B18="",BE$3="",'Demand Locations'!BG18=""),"",IF('Demand Locations'!BG18&lt;COUNTIFS('Workers Settings'!$M:$M,$B18,'Workers Settings'!$N:$N,1,'Workers Settings'!$H:$H,BE$3),"Warning!",IF('Demand Locations'!BG18=0,"",COUNTIFS('Workers Settings'!$M:$M,$B18,'Workers Settings'!$N:$N,1,'Workers Settings'!$H:$H,BE$3)/'Demand Locations'!BG18)))</f>
        <v/>
      </c>
      <c r="BF18" s="24" t="str">
        <f>IF(OR($B18="",BF$3="",'Demand Locations'!BH18=""),"",IF('Demand Locations'!BH18&lt;COUNTIFS('Workers Settings'!$M:$M,$B18,'Workers Settings'!$N:$N,1,'Workers Settings'!$H:$H,BF$3),"Warning!",IF('Demand Locations'!BH18=0,"",COUNTIFS('Workers Settings'!$M:$M,$B18,'Workers Settings'!$N:$N,1,'Workers Settings'!$H:$H,BF$3)/'Demand Locations'!BH18)))</f>
        <v/>
      </c>
      <c r="BG18" s="24" t="str">
        <f>IF(OR($B18="",BG$3="",'Demand Locations'!BI18=""),"",IF('Demand Locations'!BI18&lt;COUNTIFS('Workers Settings'!$M:$M,$B18,'Workers Settings'!$N:$N,1,'Workers Settings'!$H:$H,BG$3),"Warning!",IF('Demand Locations'!BI18=0,"",COUNTIFS('Workers Settings'!$M:$M,$B18,'Workers Settings'!$N:$N,1,'Workers Settings'!$H:$H,BG$3)/'Demand Locations'!BI18)))</f>
        <v/>
      </c>
      <c r="BH18" s="24" t="str">
        <f>IF(OR($B18="",BH$3="",'Demand Locations'!BJ18=""),"",IF('Demand Locations'!BJ18&lt;COUNTIFS('Workers Settings'!$M:$M,$B18,'Workers Settings'!$N:$N,1,'Workers Settings'!$H:$H,BH$3),"Warning!",IF('Demand Locations'!BJ18=0,"",COUNTIFS('Workers Settings'!$M:$M,$B18,'Workers Settings'!$N:$N,1,'Workers Settings'!$H:$H,BH$3)/'Demand Locations'!BJ18)))</f>
        <v/>
      </c>
      <c r="BI18" s="24" t="str">
        <f>IF(OR($B18="",BI$3="",'Demand Locations'!BK18=""),"",IF('Demand Locations'!BK18&lt;COUNTIFS('Workers Settings'!$M:$M,$B18,'Workers Settings'!$N:$N,1,'Workers Settings'!$H:$H,BI$3),"Warning!",IF('Demand Locations'!BK18=0,"",COUNTIFS('Workers Settings'!$M:$M,$B18,'Workers Settings'!$N:$N,1,'Workers Settings'!$H:$H,BI$3)/'Demand Locations'!BK18)))</f>
        <v/>
      </c>
      <c r="BJ18" s="24" t="str">
        <f>IF(OR($B18="",BJ$3="",'Demand Locations'!BL18=""),"",IF('Demand Locations'!BL18&lt;COUNTIFS('Workers Settings'!$M:$M,$B18,'Workers Settings'!$N:$N,1,'Workers Settings'!$H:$H,BJ$3),"Warning!",IF('Demand Locations'!BL18=0,"",COUNTIFS('Workers Settings'!$M:$M,$B18,'Workers Settings'!$N:$N,1,'Workers Settings'!$H:$H,BJ$3)/'Demand Locations'!BL18)))</f>
        <v/>
      </c>
      <c r="BK18" s="24" t="str">
        <f>IF(OR($B18="",BK$3="",'Demand Locations'!BM18=""),"",IF('Demand Locations'!BM18&lt;COUNTIFS('Workers Settings'!$M:$M,$B18,'Workers Settings'!$N:$N,1,'Workers Settings'!$H:$H,BK$3),"Warning!",IF('Demand Locations'!BM18=0,"",COUNTIFS('Workers Settings'!$M:$M,$B18,'Workers Settings'!$N:$N,1,'Workers Settings'!$H:$H,BK$3)/'Demand Locations'!BM18)))</f>
        <v/>
      </c>
      <c r="BL18" s="24" t="str">
        <f>IF(OR($B18="",BL$3="",'Demand Locations'!BN18=""),"",IF('Demand Locations'!BN18&lt;COUNTIFS('Workers Settings'!$M:$M,$B18,'Workers Settings'!$N:$N,1,'Workers Settings'!$H:$H,BL$3),"Warning!",IF('Demand Locations'!BN18=0,"",COUNTIFS('Workers Settings'!$M:$M,$B18,'Workers Settings'!$N:$N,1,'Workers Settings'!$H:$H,BL$3)/'Demand Locations'!BN18)))</f>
        <v/>
      </c>
      <c r="BM18" s="24" t="str">
        <f>IF(OR($B18="",BM$3="",'Demand Locations'!BO18=""),"",IF('Demand Locations'!BO18&lt;COUNTIFS('Workers Settings'!$M:$M,$B18,'Workers Settings'!$N:$N,1,'Workers Settings'!$H:$H,BM$3),"Warning!",IF('Demand Locations'!BO18=0,"",COUNTIFS('Workers Settings'!$M:$M,$B18,'Workers Settings'!$N:$N,1,'Workers Settings'!$H:$H,BM$3)/'Demand Locations'!BO18)))</f>
        <v/>
      </c>
      <c r="BN18" s="24" t="str">
        <f>IF(OR($B18="",BN$3="",'Demand Locations'!BP18=""),"",IF('Demand Locations'!BP18&lt;COUNTIFS('Workers Settings'!$M:$M,$B18,'Workers Settings'!$N:$N,1,'Workers Settings'!$H:$H,BN$3),"Warning!",IF('Demand Locations'!BP18=0,"",COUNTIFS('Workers Settings'!$M:$M,$B18,'Workers Settings'!$N:$N,1,'Workers Settings'!$H:$H,BN$3)/'Demand Locations'!BP18)))</f>
        <v/>
      </c>
      <c r="BO18" s="24" t="str">
        <f>IF(OR($B18="",BO$3="",'Demand Locations'!BQ18=""),"",IF('Demand Locations'!BQ18&lt;COUNTIFS('Workers Settings'!$M:$M,$B18,'Workers Settings'!$N:$N,1,'Workers Settings'!$H:$H,BO$3),"Warning!",IF('Demand Locations'!BQ18=0,"",COUNTIFS('Workers Settings'!$M:$M,$B18,'Workers Settings'!$N:$N,1,'Workers Settings'!$H:$H,BO$3)/'Demand Locations'!BQ18)))</f>
        <v/>
      </c>
      <c r="BP18" s="24" t="str">
        <f>IF(OR($B18="",BP$3="",'Demand Locations'!BR18=""),"",IF('Demand Locations'!BR18&lt;COUNTIFS('Workers Settings'!$M:$M,$B18,'Workers Settings'!$N:$N,1,'Workers Settings'!$H:$H,BP$3),"Warning!",IF('Demand Locations'!BR18=0,"",COUNTIFS('Workers Settings'!$M:$M,$B18,'Workers Settings'!$N:$N,1,'Workers Settings'!$H:$H,BP$3)/'Demand Locations'!BR18)))</f>
        <v/>
      </c>
      <c r="BQ18" s="24" t="str">
        <f>IF(OR($B18="",BQ$3="",'Demand Locations'!BS18=""),"",IF('Demand Locations'!BS18&lt;COUNTIFS('Workers Settings'!$M:$M,$B18,'Workers Settings'!$N:$N,1,'Workers Settings'!$H:$H,BQ$3),"Warning!",IF('Demand Locations'!BS18=0,"",COUNTIFS('Workers Settings'!$M:$M,$B18,'Workers Settings'!$N:$N,1,'Workers Settings'!$H:$H,BQ$3)/'Demand Locations'!BS18)))</f>
        <v/>
      </c>
      <c r="BR18" s="24" t="str">
        <f>IF(OR($B18="",BR$3="",'Demand Locations'!BT18=""),"",IF('Demand Locations'!BT18&lt;COUNTIFS('Workers Settings'!$M:$M,$B18,'Workers Settings'!$N:$N,1,'Workers Settings'!$H:$H,BR$3),"Warning!",IF('Demand Locations'!BT18=0,"",COUNTIFS('Workers Settings'!$M:$M,$B18,'Workers Settings'!$N:$N,1,'Workers Settings'!$H:$H,BR$3)/'Demand Locations'!BT18)))</f>
        <v/>
      </c>
      <c r="BS18" s="24" t="str">
        <f>IF(OR($B18="",BS$3="",'Demand Locations'!BU18=""),"",IF('Demand Locations'!BU18&lt;COUNTIFS('Workers Settings'!$M:$M,$B18,'Workers Settings'!$N:$N,1,'Workers Settings'!$H:$H,BS$3),"Warning!",IF('Demand Locations'!BU18=0,"",COUNTIFS('Workers Settings'!$M:$M,$B18,'Workers Settings'!$N:$N,1,'Workers Settings'!$H:$H,BS$3)/'Demand Locations'!BU18)))</f>
        <v/>
      </c>
      <c r="BT18" s="24" t="str">
        <f>IF(OR($B18="",BT$3="",'Demand Locations'!BV18=""),"",IF('Demand Locations'!BV18&lt;COUNTIFS('Workers Settings'!$M:$M,$B18,'Workers Settings'!$N:$N,1,'Workers Settings'!$H:$H,BT$3),"Warning!",IF('Demand Locations'!BV18=0,"",COUNTIFS('Workers Settings'!$M:$M,$B18,'Workers Settings'!$N:$N,1,'Workers Settings'!$H:$H,BT$3)/'Demand Locations'!BV18)))</f>
        <v/>
      </c>
      <c r="BU18" s="24" t="str">
        <f>IF(OR($B18="",BU$3="",'Demand Locations'!BW18=""),"",IF('Demand Locations'!BW18&lt;COUNTIFS('Workers Settings'!$M:$M,$B18,'Workers Settings'!$N:$N,1,'Workers Settings'!$H:$H,BU$3),"Warning!",IF('Demand Locations'!BW18=0,"",COUNTIFS('Workers Settings'!$M:$M,$B18,'Workers Settings'!$N:$N,1,'Workers Settings'!$H:$H,BU$3)/'Demand Locations'!BW18)))</f>
        <v/>
      </c>
      <c r="BV18" s="24" t="str">
        <f>IF(OR($B18="",BV$3="",'Demand Locations'!BX18=""),"",IF('Demand Locations'!BX18&lt;COUNTIFS('Workers Settings'!$M:$M,$B18,'Workers Settings'!$N:$N,1,'Workers Settings'!$H:$H,BV$3),"Warning!",IF('Demand Locations'!BX18=0,"",COUNTIFS('Workers Settings'!$M:$M,$B18,'Workers Settings'!$N:$N,1,'Workers Settings'!$H:$H,BV$3)/'Demand Locations'!BX18)))</f>
        <v/>
      </c>
      <c r="BW18" s="24" t="str">
        <f>IF(OR($B18="",BW$3="",'Demand Locations'!BY18=""),"",IF('Demand Locations'!BY18&lt;COUNTIFS('Workers Settings'!$M:$M,$B18,'Workers Settings'!$N:$N,1,'Workers Settings'!$H:$H,BW$3),"Warning!",IF('Demand Locations'!BY18=0,"",COUNTIFS('Workers Settings'!$M:$M,$B18,'Workers Settings'!$N:$N,1,'Workers Settings'!$H:$H,BW$3)/'Demand Locations'!BY18)))</f>
        <v/>
      </c>
      <c r="BX18" s="24" t="str">
        <f>IF(OR($B18="",BX$3="",'Demand Locations'!BZ18=""),"",IF('Demand Locations'!BZ18&lt;COUNTIFS('Workers Settings'!$M:$M,$B18,'Workers Settings'!$N:$N,1,'Workers Settings'!$H:$H,BX$3),"Warning!",IF('Demand Locations'!BZ18=0,"",COUNTIFS('Workers Settings'!$M:$M,$B18,'Workers Settings'!$N:$N,1,'Workers Settings'!$H:$H,BX$3)/'Demand Locations'!BZ18)))</f>
        <v/>
      </c>
      <c r="BY18" s="24" t="str">
        <f>IF(OR($B18="",BY$3="",'Demand Locations'!CA18=""),"",IF('Demand Locations'!CA18&lt;COUNTIFS('Workers Settings'!$M:$M,$B18,'Workers Settings'!$N:$N,1,'Workers Settings'!$H:$H,BY$3),"Warning!",IF('Demand Locations'!CA18=0,"",COUNTIFS('Workers Settings'!$M:$M,$B18,'Workers Settings'!$N:$N,1,'Workers Settings'!$H:$H,BY$3)/'Demand Locations'!CA18)))</f>
        <v/>
      </c>
      <c r="BZ18" s="24" t="str">
        <f>IF(OR($B18="",BZ$3="",'Demand Locations'!CB18=""),"",IF('Demand Locations'!CB18&lt;COUNTIFS('Workers Settings'!$M:$M,$B18,'Workers Settings'!$N:$N,1,'Workers Settings'!$H:$H,BZ$3),"Warning!",IF('Demand Locations'!CB18=0,"",COUNTIFS('Workers Settings'!$M:$M,$B18,'Workers Settings'!$N:$N,1,'Workers Settings'!$H:$H,BZ$3)/'Demand Locations'!CB18)))</f>
        <v/>
      </c>
      <c r="CA18" s="24" t="str">
        <f>IF(OR($B18="",CA$3="",'Demand Locations'!CC18=""),"",IF('Demand Locations'!CC18&lt;COUNTIFS('Workers Settings'!$M:$M,$B18,'Workers Settings'!$N:$N,1,'Workers Settings'!$H:$H,CA$3),"Warning!",IF('Demand Locations'!CC18=0,"",COUNTIFS('Workers Settings'!$M:$M,$B18,'Workers Settings'!$N:$N,1,'Workers Settings'!$H:$H,CA$3)/'Demand Locations'!CC18)))</f>
        <v/>
      </c>
      <c r="CB18" s="24" t="str">
        <f>IF(OR($B18="",CB$3="",'Demand Locations'!CD18=""),"",IF('Demand Locations'!CD18&lt;COUNTIFS('Workers Settings'!$M:$M,$B18,'Workers Settings'!$N:$N,1,'Workers Settings'!$H:$H,CB$3),"Warning!",IF('Demand Locations'!CD18=0,"",COUNTIFS('Workers Settings'!$M:$M,$B18,'Workers Settings'!$N:$N,1,'Workers Settings'!$H:$H,CB$3)/'Demand Locations'!CD18)))</f>
        <v/>
      </c>
      <c r="CC18" s="24" t="str">
        <f>IF(OR($B18="",CC$3="",'Demand Locations'!CE18=""),"",IF('Demand Locations'!CE18&lt;COUNTIFS('Workers Settings'!$M:$M,$B18,'Workers Settings'!$N:$N,1,'Workers Settings'!$H:$H,CC$3),"Warning!",IF('Demand Locations'!CE18=0,"",COUNTIFS('Workers Settings'!$M:$M,$B18,'Workers Settings'!$N:$N,1,'Workers Settings'!$H:$H,CC$3)/'Demand Locations'!CE18)))</f>
        <v/>
      </c>
      <c r="CD18" s="24" t="str">
        <f>IF(OR($B18="",CD$3="",'Demand Locations'!CF18=""),"",IF('Demand Locations'!CF18&lt;COUNTIFS('Workers Settings'!$M:$M,$B18,'Workers Settings'!$N:$N,1,'Workers Settings'!$H:$H,CD$3),"Warning!",IF('Demand Locations'!CF18=0,"",COUNTIFS('Workers Settings'!$M:$M,$B18,'Workers Settings'!$N:$N,1,'Workers Settings'!$H:$H,CD$3)/'Demand Locations'!CF18)))</f>
        <v/>
      </c>
      <c r="CE18" s="24" t="str">
        <f>IF(OR($B18="",CE$3="",'Demand Locations'!CG18=""),"",IF('Demand Locations'!CG18&lt;COUNTIFS('Workers Settings'!$M:$M,$B18,'Workers Settings'!$N:$N,1,'Workers Settings'!$H:$H,CE$3),"Warning!",IF('Demand Locations'!CG18=0,"",COUNTIFS('Workers Settings'!$M:$M,$B18,'Workers Settings'!$N:$N,1,'Workers Settings'!$H:$H,CE$3)/'Demand Locations'!CG18)))</f>
        <v/>
      </c>
      <c r="CF18" s="24" t="str">
        <f>IF(OR($B18="",CF$3="",'Demand Locations'!CH18=""),"",IF('Demand Locations'!CH18&lt;COUNTIFS('Workers Settings'!$M:$M,$B18,'Workers Settings'!$N:$N,1,'Workers Settings'!$H:$H,CF$3),"Warning!",IF('Demand Locations'!CH18=0,"",COUNTIFS('Workers Settings'!$M:$M,$B18,'Workers Settings'!$N:$N,1,'Workers Settings'!$H:$H,CF$3)/'Demand Locations'!CH18)))</f>
        <v/>
      </c>
      <c r="CG18" s="24" t="str">
        <f>IF(OR($B18="",CG$3="",'Demand Locations'!CI18=""),"",IF('Demand Locations'!CI18&lt;COUNTIFS('Workers Settings'!$M:$M,$B18,'Workers Settings'!$N:$N,1,'Workers Settings'!$H:$H,CG$3),"Warning!",IF('Demand Locations'!CI18=0,"",COUNTIFS('Workers Settings'!$M:$M,$B18,'Workers Settings'!$N:$N,1,'Workers Settings'!$H:$H,CG$3)/'Demand Locations'!CI18)))</f>
        <v/>
      </c>
      <c r="CH18" s="24" t="str">
        <f>IF(OR($B18="",CH$3="",'Demand Locations'!CJ18=""),"",IF('Demand Locations'!CJ18&lt;COUNTIFS('Workers Settings'!$M:$M,$B18,'Workers Settings'!$N:$N,1,'Workers Settings'!$H:$H,CH$3),"Warning!",IF('Demand Locations'!CJ18=0,"",COUNTIFS('Workers Settings'!$M:$M,$B18,'Workers Settings'!$N:$N,1,'Workers Settings'!$H:$H,CH$3)/'Demand Locations'!CJ18)))</f>
        <v/>
      </c>
      <c r="CI18" s="24" t="str">
        <f>IF(OR($B18="",CI$3="",'Demand Locations'!CK18=""),"",IF('Demand Locations'!CK18&lt;COUNTIFS('Workers Settings'!$M:$M,$B18,'Workers Settings'!$N:$N,1,'Workers Settings'!$H:$H,CI$3),"Warning!",IF('Demand Locations'!CK18=0,"",COUNTIFS('Workers Settings'!$M:$M,$B18,'Workers Settings'!$N:$N,1,'Workers Settings'!$H:$H,CI$3)/'Demand Locations'!CK18)))</f>
        <v/>
      </c>
      <c r="CJ18" s="24" t="str">
        <f>IF(OR($B18="",CJ$3="",'Demand Locations'!CL18=""),"",IF('Demand Locations'!CL18&lt;COUNTIFS('Workers Settings'!$M:$M,$B18,'Workers Settings'!$N:$N,1,'Workers Settings'!$H:$H,CJ$3),"Warning!",IF('Demand Locations'!CL18=0,"",COUNTIFS('Workers Settings'!$M:$M,$B18,'Workers Settings'!$N:$N,1,'Workers Settings'!$H:$H,CJ$3)/'Demand Locations'!CL18)))</f>
        <v/>
      </c>
      <c r="CK18" s="24" t="str">
        <f>IF(OR($B18="",CK$3="",'Demand Locations'!CM18=""),"",IF('Demand Locations'!CM18&lt;COUNTIFS('Workers Settings'!$M:$M,$B18,'Workers Settings'!$N:$N,1,'Workers Settings'!$H:$H,CK$3),"Warning!",IF('Demand Locations'!CM18=0,"",COUNTIFS('Workers Settings'!$M:$M,$B18,'Workers Settings'!$N:$N,1,'Workers Settings'!$H:$H,CK$3)/'Demand Locations'!CM18)))</f>
        <v/>
      </c>
      <c r="CL18" s="24" t="str">
        <f>IF(OR($B18="",CL$3="",'Demand Locations'!CN18=""),"",IF('Demand Locations'!CN18&lt;COUNTIFS('Workers Settings'!$M:$M,$B18,'Workers Settings'!$N:$N,1,'Workers Settings'!$H:$H,CL$3),"Warning!",IF('Demand Locations'!CN18=0,"",COUNTIFS('Workers Settings'!$M:$M,$B18,'Workers Settings'!$N:$N,1,'Workers Settings'!$H:$H,CL$3)/'Demand Locations'!CN18)))</f>
        <v/>
      </c>
      <c r="CM18" s="24" t="str">
        <f>IF(OR($B18="",CM$3="",'Demand Locations'!CO18=""),"",IF('Demand Locations'!CO18&lt;COUNTIFS('Workers Settings'!$M:$M,$B18,'Workers Settings'!$N:$N,1,'Workers Settings'!$H:$H,CM$3),"Warning!",IF('Demand Locations'!CO18=0,"",COUNTIFS('Workers Settings'!$M:$M,$B18,'Workers Settings'!$N:$N,1,'Workers Settings'!$H:$H,CM$3)/'Demand Locations'!CO18)))</f>
        <v/>
      </c>
      <c r="CN18" s="24" t="str">
        <f>IF(OR($B18="",CN$3="",'Demand Locations'!CP18=""),"",IF('Demand Locations'!CP18&lt;COUNTIFS('Workers Settings'!$M:$M,$B18,'Workers Settings'!$N:$N,1,'Workers Settings'!$H:$H,CN$3),"Warning!",IF('Demand Locations'!CP18=0,"",COUNTIFS('Workers Settings'!$M:$M,$B18,'Workers Settings'!$N:$N,1,'Workers Settings'!$H:$H,CN$3)/'Demand Locations'!CP18)))</f>
        <v/>
      </c>
      <c r="CO18" s="24" t="str">
        <f>IF(OR($B18="",CO$3="",'Demand Locations'!CQ18=""),"",IF('Demand Locations'!CQ18&lt;COUNTIFS('Workers Settings'!$M:$M,$B18,'Workers Settings'!$N:$N,1,'Workers Settings'!$H:$H,CO$3),"Warning!",IF('Demand Locations'!CQ18=0,"",COUNTIFS('Workers Settings'!$M:$M,$B18,'Workers Settings'!$N:$N,1,'Workers Settings'!$H:$H,CO$3)/'Demand Locations'!CQ18)))</f>
        <v/>
      </c>
      <c r="CP18" s="24" t="str">
        <f>IF(OR($B18="",CP$3="",'Demand Locations'!CR18=""),"",IF('Demand Locations'!CR18&lt;COUNTIFS('Workers Settings'!$M:$M,$B18,'Workers Settings'!$N:$N,1,'Workers Settings'!$H:$H,CP$3),"Warning!",IF('Demand Locations'!CR18=0,"",COUNTIFS('Workers Settings'!$M:$M,$B18,'Workers Settings'!$N:$N,1,'Workers Settings'!$H:$H,CP$3)/'Demand Locations'!CR18)))</f>
        <v/>
      </c>
      <c r="CQ18" s="24" t="str">
        <f>IF(OR($B18="",CQ$3="",'Demand Locations'!CS18=""),"",IF('Demand Locations'!CS18&lt;COUNTIFS('Workers Settings'!$M:$M,$B18,'Workers Settings'!$N:$N,1,'Workers Settings'!$H:$H,CQ$3),"Warning!",IF('Demand Locations'!CS18=0,"",COUNTIFS('Workers Settings'!$M:$M,$B18,'Workers Settings'!$N:$N,1,'Workers Settings'!$H:$H,CQ$3)/'Demand Locations'!CS18)))</f>
        <v/>
      </c>
      <c r="CR18" s="24" t="str">
        <f>IF(OR($B18="",CR$3="",'Demand Locations'!CT18=""),"",IF('Demand Locations'!CT18&lt;COUNTIFS('Workers Settings'!$M:$M,$B18,'Workers Settings'!$N:$N,1,'Workers Settings'!$H:$H,CR$3),"Warning!",IF('Demand Locations'!CT18=0,"",COUNTIFS('Workers Settings'!$M:$M,$B18,'Workers Settings'!$N:$N,1,'Workers Settings'!$H:$H,CR$3)/'Demand Locations'!CT18)))</f>
        <v/>
      </c>
      <c r="CS18" s="24" t="str">
        <f>IF(OR($B18="",CS$3="",'Demand Locations'!CU18=""),"",IF('Demand Locations'!CU18&lt;COUNTIFS('Workers Settings'!$M:$M,$B18,'Workers Settings'!$N:$N,1,'Workers Settings'!$H:$H,CS$3),"Warning!",IF('Demand Locations'!CU18=0,"",COUNTIFS('Workers Settings'!$M:$M,$B18,'Workers Settings'!$N:$N,1,'Workers Settings'!$H:$H,CS$3)/'Demand Locations'!CU18)))</f>
        <v/>
      </c>
      <c r="CT18" s="24" t="str">
        <f>IF(OR($B18="",CT$3="",'Demand Locations'!CV18=""),"",IF('Demand Locations'!CV18&lt;COUNTIFS('Workers Settings'!$M:$M,$B18,'Workers Settings'!$N:$N,1,'Workers Settings'!$H:$H,CT$3),"Warning!",IF('Demand Locations'!CV18=0,"",COUNTIFS('Workers Settings'!$M:$M,$B18,'Workers Settings'!$N:$N,1,'Workers Settings'!$H:$H,CT$3)/'Demand Locations'!CV18)))</f>
        <v/>
      </c>
      <c r="CU18" s="24" t="str">
        <f>IF(OR($B18="",CU$3="",'Demand Locations'!CW18=""),"",IF('Demand Locations'!CW18&lt;COUNTIFS('Workers Settings'!$M:$M,$B18,'Workers Settings'!$N:$N,1,'Workers Settings'!$H:$H,CU$3),"Warning!",IF('Demand Locations'!CW18=0,"",COUNTIFS('Workers Settings'!$M:$M,$B18,'Workers Settings'!$N:$N,1,'Workers Settings'!$H:$H,CU$3)/'Demand Locations'!CW18)))</f>
        <v/>
      </c>
      <c r="CV18" s="24" t="str">
        <f>IF(OR($B18="",CV$3="",'Demand Locations'!CX18=""),"",IF('Demand Locations'!CX18&lt;COUNTIFS('Workers Settings'!$M:$M,$B18,'Workers Settings'!$N:$N,1,'Workers Settings'!$H:$H,CV$3),"Warning!",IF('Demand Locations'!CX18=0,"",COUNTIFS('Workers Settings'!$M:$M,$B18,'Workers Settings'!$N:$N,1,'Workers Settings'!$H:$H,CV$3)/'Demand Locations'!CX18)))</f>
        <v/>
      </c>
      <c r="CW18" s="24" t="str">
        <f>IF(OR($B18="",CW$3="",'Demand Locations'!CY18=""),"",IF('Demand Locations'!CY18&lt;COUNTIFS('Workers Settings'!$M:$M,$B18,'Workers Settings'!$N:$N,1,'Workers Settings'!$H:$H,CW$3),"Warning!",IF('Demand Locations'!CY18=0,"",COUNTIFS('Workers Settings'!$M:$M,$B18,'Workers Settings'!$N:$N,1,'Workers Settings'!$H:$H,CW$3)/'Demand Locations'!CY18)))</f>
        <v/>
      </c>
      <c r="CX18" s="24" t="str">
        <f>IF(OR($B18="",CX$3="",'Demand Locations'!CZ18=""),"",IF('Demand Locations'!CZ18&lt;COUNTIFS('Workers Settings'!$M:$M,$B18,'Workers Settings'!$N:$N,1,'Workers Settings'!$H:$H,CX$3),"Warning!",IF('Demand Locations'!CZ18=0,"",COUNTIFS('Workers Settings'!$M:$M,$B18,'Workers Settings'!$N:$N,1,'Workers Settings'!$H:$H,CX$3)/'Demand Locations'!CZ18)))</f>
        <v/>
      </c>
      <c r="CY18" s="24" t="str">
        <f>IF(OR($B18="",CY$3="",'Demand Locations'!DA18=""),"",IF('Demand Locations'!DA18&lt;COUNTIFS('Workers Settings'!$M:$M,$B18,'Workers Settings'!$N:$N,1,'Workers Settings'!$H:$H,CY$3),"Warning!",IF('Demand Locations'!DA18=0,"",COUNTIFS('Workers Settings'!$M:$M,$B18,'Workers Settings'!$N:$N,1,'Workers Settings'!$H:$H,CY$3)/'Demand Locations'!DA18)))</f>
        <v/>
      </c>
      <c r="CZ18" s="24" t="str">
        <f>IF(OR($B18="",CZ$3="",'Demand Locations'!DB18=""),"",IF('Demand Locations'!DB18&lt;COUNTIFS('Workers Settings'!$M:$M,$B18,'Workers Settings'!$N:$N,1,'Workers Settings'!$H:$H,CZ$3),"Warning!",IF('Demand Locations'!DB18=0,"",COUNTIFS('Workers Settings'!$M:$M,$B18,'Workers Settings'!$N:$N,1,'Workers Settings'!$H:$H,CZ$3)/'Demand Locations'!DB18)))</f>
        <v/>
      </c>
    </row>
    <row r="19" spans="1:104" ht="14.45" x14ac:dyDescent="0.3">
      <c r="A19" s="7">
        <f t="shared" si="0"/>
        <v>15</v>
      </c>
      <c r="B19" s="7" t="str">
        <f>IF('Demand Locations'!B19&lt;&gt;"",'Demand Locations'!B19,"")</f>
        <v>Morogoro</v>
      </c>
      <c r="C19" s="29">
        <f>IF(B19="","",SUMIFS('Workers Assignments'!Z:Z,'Workers Settings'!M:M,B19,'Workers Settings'!N:N,1))</f>
        <v>0</v>
      </c>
      <c r="D19" s="24" t="str">
        <f>IF(OR(B19="",'Demand Locations'!E19=""),"",IF('Demand Locations'!E19&lt;C19,"Warning!",IF('Demand Locations'!E19=0,"",C19/'Demand Locations'!E19)))</f>
        <v/>
      </c>
      <c r="E19" s="44" t="str">
        <f>IF(OR($B19="",E$3="",'Demand Locations'!G19=""),"",IF('Demand Locations'!G19&lt;COUNTIFS('Workers Settings'!$M:$M,$B19,'Workers Settings'!$N:$N,1,'Workers Settings'!$H:$H,E$3),"Warning!",IF('Demand Locations'!G19=0,"",COUNTIFS('Workers Settings'!$M:$M,$B19,'Workers Settings'!$N:$N,1,'Workers Settings'!$H:$H,E$3)/'Demand Locations'!G19)))</f>
        <v/>
      </c>
      <c r="F19" s="24" t="str">
        <f>IF(OR($B19="",F$3="",'Demand Locations'!H19=""),"",IF('Demand Locations'!H19&lt;COUNTIFS('Workers Settings'!$M:$M,$B19,'Workers Settings'!$N:$N,1,'Workers Settings'!$H:$H,F$3),"Warning!",IF('Demand Locations'!H19=0,"",COUNTIFS('Workers Settings'!$M:$M,$B19,'Workers Settings'!$N:$N,1,'Workers Settings'!$H:$H,F$3)/'Demand Locations'!H19)))</f>
        <v/>
      </c>
      <c r="G19" s="24" t="str">
        <f>IF(OR($B19="",G$3="",'Demand Locations'!I19=""),"",IF('Demand Locations'!I19&lt;COUNTIFS('Workers Settings'!$M:$M,$B19,'Workers Settings'!$N:$N,1,'Workers Settings'!$H:$H,G$3),"Warning!",IF('Demand Locations'!I19=0,"",COUNTIFS('Workers Settings'!$M:$M,$B19,'Workers Settings'!$N:$N,1,'Workers Settings'!$H:$H,G$3)/'Demand Locations'!I19)))</f>
        <v/>
      </c>
      <c r="H19" s="24" t="str">
        <f>IF(OR($B19="",H$3="",'Demand Locations'!J19=""),"",IF('Demand Locations'!J19&lt;COUNTIFS('Workers Settings'!$M:$M,$B19,'Workers Settings'!$N:$N,1,'Workers Settings'!$H:$H,H$3),"Warning!",IF('Demand Locations'!J19=0,"",COUNTIFS('Workers Settings'!$M:$M,$B19,'Workers Settings'!$N:$N,1,'Workers Settings'!$H:$H,H$3)/'Demand Locations'!J19)))</f>
        <v/>
      </c>
      <c r="I19" s="24" t="str">
        <f>IF(OR($B19="",I$3="",'Demand Locations'!K19=""),"",IF('Demand Locations'!K19&lt;COUNTIFS('Workers Settings'!$M:$M,$B19,'Workers Settings'!$N:$N,1,'Workers Settings'!$H:$H,I$3),"Warning!",IF('Demand Locations'!K19=0,"",COUNTIFS('Workers Settings'!$M:$M,$B19,'Workers Settings'!$N:$N,1,'Workers Settings'!$H:$H,I$3)/'Demand Locations'!K19)))</f>
        <v/>
      </c>
      <c r="J19" s="24" t="str">
        <f>IF(OR($B19="",J$3="",'Demand Locations'!L19=""),"",IF('Demand Locations'!L19&lt;COUNTIFS('Workers Settings'!$M:$M,$B19,'Workers Settings'!$N:$N,1,'Workers Settings'!$H:$H,J$3),"Warning!",IF('Demand Locations'!L19=0,"",COUNTIFS('Workers Settings'!$M:$M,$B19,'Workers Settings'!$N:$N,1,'Workers Settings'!$H:$H,J$3)/'Demand Locations'!L19)))</f>
        <v/>
      </c>
      <c r="K19" s="24" t="str">
        <f>IF(OR($B19="",K$3="",'Demand Locations'!M19=""),"",IF('Demand Locations'!M19&lt;COUNTIFS('Workers Settings'!$M:$M,$B19,'Workers Settings'!$N:$N,1,'Workers Settings'!$H:$H,K$3),"Warning!",IF('Demand Locations'!M19=0,"",COUNTIFS('Workers Settings'!$M:$M,$B19,'Workers Settings'!$N:$N,1,'Workers Settings'!$H:$H,K$3)/'Demand Locations'!M19)))</f>
        <v/>
      </c>
      <c r="L19" s="24" t="str">
        <f>IF(OR($B19="",L$3="",'Demand Locations'!N19=""),"",IF('Demand Locations'!N19&lt;COUNTIFS('Workers Settings'!$M:$M,$B19,'Workers Settings'!$N:$N,1,'Workers Settings'!$H:$H,L$3),"Warning!",IF('Demand Locations'!N19=0,"",COUNTIFS('Workers Settings'!$M:$M,$B19,'Workers Settings'!$N:$N,1,'Workers Settings'!$H:$H,L$3)/'Demand Locations'!N19)))</f>
        <v/>
      </c>
      <c r="M19" s="24" t="str">
        <f>IF(OR($B19="",M$3="",'Demand Locations'!O19=""),"",IF('Demand Locations'!O19&lt;COUNTIFS('Workers Settings'!$M:$M,$B19,'Workers Settings'!$N:$N,1,'Workers Settings'!$H:$H,M$3),"Warning!",IF('Demand Locations'!O19=0,"",COUNTIFS('Workers Settings'!$M:$M,$B19,'Workers Settings'!$N:$N,1,'Workers Settings'!$H:$H,M$3)/'Demand Locations'!O19)))</f>
        <v/>
      </c>
      <c r="N19" s="24" t="str">
        <f>IF(OR($B19="",N$3="",'Demand Locations'!P19=""),"",IF('Demand Locations'!P19&lt;COUNTIFS('Workers Settings'!$M:$M,$B19,'Workers Settings'!$N:$N,1,'Workers Settings'!$H:$H,N$3),"Warning!",IF('Demand Locations'!P19=0,"",COUNTIFS('Workers Settings'!$M:$M,$B19,'Workers Settings'!$N:$N,1,'Workers Settings'!$H:$H,N$3)/'Demand Locations'!P19)))</f>
        <v/>
      </c>
      <c r="O19" s="24" t="str">
        <f>IF(OR($B19="",O$3="",'Demand Locations'!Q19=""),"",IF('Demand Locations'!Q19&lt;COUNTIFS('Workers Settings'!$M:$M,$B19,'Workers Settings'!$N:$N,1,'Workers Settings'!$H:$H,O$3),"Warning!",IF('Demand Locations'!Q19=0,"",COUNTIFS('Workers Settings'!$M:$M,$B19,'Workers Settings'!$N:$N,1,'Workers Settings'!$H:$H,O$3)/'Demand Locations'!Q19)))</f>
        <v/>
      </c>
      <c r="P19" s="24" t="str">
        <f>IF(OR($B19="",P$3="",'Demand Locations'!R19=""),"",IF('Demand Locations'!R19&lt;COUNTIFS('Workers Settings'!$M:$M,$B19,'Workers Settings'!$N:$N,1,'Workers Settings'!$H:$H,P$3),"Warning!",IF('Demand Locations'!R19=0,"",COUNTIFS('Workers Settings'!$M:$M,$B19,'Workers Settings'!$N:$N,1,'Workers Settings'!$H:$H,P$3)/'Demand Locations'!R19)))</f>
        <v/>
      </c>
      <c r="Q19" s="24" t="str">
        <f>IF(OR($B19="",Q$3="",'Demand Locations'!S19=""),"",IF('Demand Locations'!S19&lt;COUNTIFS('Workers Settings'!$M:$M,$B19,'Workers Settings'!$N:$N,1,'Workers Settings'!$H:$H,Q$3),"Warning!",IF('Demand Locations'!S19=0,"",COUNTIFS('Workers Settings'!$M:$M,$B19,'Workers Settings'!$N:$N,1,'Workers Settings'!$H:$H,Q$3)/'Demand Locations'!S19)))</f>
        <v/>
      </c>
      <c r="R19" s="24" t="str">
        <f>IF(OR($B19="",R$3="",'Demand Locations'!T19=""),"",IF('Demand Locations'!T19&lt;COUNTIFS('Workers Settings'!$M:$M,$B19,'Workers Settings'!$N:$N,1,'Workers Settings'!$H:$H,R$3),"Warning!",IF('Demand Locations'!T19=0,"",COUNTIFS('Workers Settings'!$M:$M,$B19,'Workers Settings'!$N:$N,1,'Workers Settings'!$H:$H,R$3)/'Demand Locations'!T19)))</f>
        <v/>
      </c>
      <c r="S19" s="24" t="str">
        <f>IF(OR($B19="",S$3="",'Demand Locations'!U19=""),"",IF('Demand Locations'!U19&lt;COUNTIFS('Workers Settings'!$M:$M,$B19,'Workers Settings'!$N:$N,1,'Workers Settings'!$H:$H,S$3),"Warning!",IF('Demand Locations'!U19=0,"",COUNTIFS('Workers Settings'!$M:$M,$B19,'Workers Settings'!$N:$N,1,'Workers Settings'!$H:$H,S$3)/'Demand Locations'!U19)))</f>
        <v/>
      </c>
      <c r="T19" s="24" t="str">
        <f>IF(OR($B19="",T$3="",'Demand Locations'!V19=""),"",IF('Demand Locations'!V19&lt;COUNTIFS('Workers Settings'!$M:$M,$B19,'Workers Settings'!$N:$N,1,'Workers Settings'!$H:$H,T$3),"Warning!",IF('Demand Locations'!V19=0,"",COUNTIFS('Workers Settings'!$M:$M,$B19,'Workers Settings'!$N:$N,1,'Workers Settings'!$H:$H,T$3)/'Demand Locations'!V19)))</f>
        <v/>
      </c>
      <c r="U19" s="24" t="str">
        <f>IF(OR($B19="",U$3="",'Demand Locations'!W19=""),"",IF('Demand Locations'!W19&lt;COUNTIFS('Workers Settings'!$M:$M,$B19,'Workers Settings'!$N:$N,1,'Workers Settings'!$H:$H,U$3),"Warning!",IF('Demand Locations'!W19=0,"",COUNTIFS('Workers Settings'!$M:$M,$B19,'Workers Settings'!$N:$N,1,'Workers Settings'!$H:$H,U$3)/'Demand Locations'!W19)))</f>
        <v/>
      </c>
      <c r="V19" s="24">
        <f>IF(OR($B19="",V$3="",'Demand Locations'!X19=""),"",IF('Demand Locations'!X19&lt;COUNTIFS('Workers Settings'!$M:$M,$B19,'Workers Settings'!$N:$N,1,'Workers Settings'!$H:$H,V$3),"Warning!",IF('Demand Locations'!X19=0,"",COUNTIFS('Workers Settings'!$M:$M,$B19,'Workers Settings'!$N:$N,1,'Workers Settings'!$H:$H,V$3)/'Demand Locations'!X19)))</f>
        <v>0</v>
      </c>
      <c r="W19" s="24" t="str">
        <f>IF(OR($B19="",W$3="",'Demand Locations'!Y19=""),"",IF('Demand Locations'!Y19&lt;COUNTIFS('Workers Settings'!$M:$M,$B19,'Workers Settings'!$N:$N,1,'Workers Settings'!$H:$H,W$3),"Warning!",IF('Demand Locations'!Y19=0,"",COUNTIFS('Workers Settings'!$M:$M,$B19,'Workers Settings'!$N:$N,1,'Workers Settings'!$H:$H,W$3)/'Demand Locations'!Y19)))</f>
        <v/>
      </c>
      <c r="X19" s="24" t="str">
        <f>IF(OR($B19="",X$3="",'Demand Locations'!Z19=""),"",IF('Demand Locations'!Z19&lt;COUNTIFS('Workers Settings'!$M:$M,$B19,'Workers Settings'!$N:$N,1,'Workers Settings'!$H:$H,X$3),"Warning!",IF('Demand Locations'!Z19=0,"",COUNTIFS('Workers Settings'!$M:$M,$B19,'Workers Settings'!$N:$N,1,'Workers Settings'!$H:$H,X$3)/'Demand Locations'!Z19)))</f>
        <v/>
      </c>
      <c r="Y19" s="24" t="str">
        <f>IF(OR($B19="",Y$3="",'Demand Locations'!AA19=""),"",IF('Demand Locations'!AA19&lt;COUNTIFS('Workers Settings'!$M:$M,$B19,'Workers Settings'!$N:$N,1,'Workers Settings'!$H:$H,Y$3),"Warning!",IF('Demand Locations'!AA19=0,"",COUNTIFS('Workers Settings'!$M:$M,$B19,'Workers Settings'!$N:$N,1,'Workers Settings'!$H:$H,Y$3)/'Demand Locations'!AA19)))</f>
        <v/>
      </c>
      <c r="Z19" s="24" t="str">
        <f>IF(OR($B19="",Z$3="",'Demand Locations'!AB19=""),"",IF('Demand Locations'!AB19&lt;COUNTIFS('Workers Settings'!$M:$M,$B19,'Workers Settings'!$N:$N,1,'Workers Settings'!$H:$H,Z$3),"Warning!",IF('Demand Locations'!AB19=0,"",COUNTIFS('Workers Settings'!$M:$M,$B19,'Workers Settings'!$N:$N,1,'Workers Settings'!$H:$H,Z$3)/'Demand Locations'!AB19)))</f>
        <v/>
      </c>
      <c r="AA19" s="24" t="str">
        <f>IF(OR($B19="",AA$3="",'Demand Locations'!AC19=""),"",IF('Demand Locations'!AC19&lt;COUNTIFS('Workers Settings'!$M:$M,$B19,'Workers Settings'!$N:$N,1,'Workers Settings'!$H:$H,AA$3),"Warning!",IF('Demand Locations'!AC19=0,"",COUNTIFS('Workers Settings'!$M:$M,$B19,'Workers Settings'!$N:$N,1,'Workers Settings'!$H:$H,AA$3)/'Demand Locations'!AC19)))</f>
        <v/>
      </c>
      <c r="AB19" s="24" t="str">
        <f>IF(OR($B19="",AB$3="",'Demand Locations'!AD19=""),"",IF('Demand Locations'!AD19&lt;COUNTIFS('Workers Settings'!$M:$M,$B19,'Workers Settings'!$N:$N,1,'Workers Settings'!$H:$H,AB$3),"Warning!",IF('Demand Locations'!AD19=0,"",COUNTIFS('Workers Settings'!$M:$M,$B19,'Workers Settings'!$N:$N,1,'Workers Settings'!$H:$H,AB$3)/'Demand Locations'!AD19)))</f>
        <v/>
      </c>
      <c r="AC19" s="24" t="str">
        <f>IF(OR($B19="",AC$3="",'Demand Locations'!AE19=""),"",IF('Demand Locations'!AE19&lt;COUNTIFS('Workers Settings'!$M:$M,$B19,'Workers Settings'!$N:$N,1,'Workers Settings'!$H:$H,AC$3),"Warning!",IF('Demand Locations'!AE19=0,"",COUNTIFS('Workers Settings'!$M:$M,$B19,'Workers Settings'!$N:$N,1,'Workers Settings'!$H:$H,AC$3)/'Demand Locations'!AE19)))</f>
        <v/>
      </c>
      <c r="AD19" s="24" t="str">
        <f>IF(OR($B19="",AD$3="",'Demand Locations'!AF19=""),"",IF('Demand Locations'!AF19&lt;COUNTIFS('Workers Settings'!$M:$M,$B19,'Workers Settings'!$N:$N,1,'Workers Settings'!$H:$H,AD$3),"Warning!",IF('Demand Locations'!AF19=0,"",COUNTIFS('Workers Settings'!$M:$M,$B19,'Workers Settings'!$N:$N,1,'Workers Settings'!$H:$H,AD$3)/'Demand Locations'!AF19)))</f>
        <v/>
      </c>
      <c r="AE19" s="24" t="str">
        <f>IF(OR($B19="",AE$3="",'Demand Locations'!AG19=""),"",IF('Demand Locations'!AG19&lt;COUNTIFS('Workers Settings'!$M:$M,$B19,'Workers Settings'!$N:$N,1,'Workers Settings'!$H:$H,AE$3),"Warning!",IF('Demand Locations'!AG19=0,"",COUNTIFS('Workers Settings'!$M:$M,$B19,'Workers Settings'!$N:$N,1,'Workers Settings'!$H:$H,AE$3)/'Demand Locations'!AG19)))</f>
        <v/>
      </c>
      <c r="AF19" s="24" t="str">
        <f>IF(OR($B19="",AF$3="",'Demand Locations'!AH19=""),"",IF('Demand Locations'!AH19&lt;COUNTIFS('Workers Settings'!$M:$M,$B19,'Workers Settings'!$N:$N,1,'Workers Settings'!$H:$H,AF$3),"Warning!",IF('Demand Locations'!AH19=0,"",COUNTIFS('Workers Settings'!$M:$M,$B19,'Workers Settings'!$N:$N,1,'Workers Settings'!$H:$H,AF$3)/'Demand Locations'!AH19)))</f>
        <v/>
      </c>
      <c r="AG19" s="24" t="str">
        <f>IF(OR($B19="",AG$3="",'Demand Locations'!AI19=""),"",IF('Demand Locations'!AI19&lt;COUNTIFS('Workers Settings'!$M:$M,$B19,'Workers Settings'!$N:$N,1,'Workers Settings'!$H:$H,AG$3),"Warning!",IF('Demand Locations'!AI19=0,"",COUNTIFS('Workers Settings'!$M:$M,$B19,'Workers Settings'!$N:$N,1,'Workers Settings'!$H:$H,AG$3)/'Demand Locations'!AI19)))</f>
        <v/>
      </c>
      <c r="AH19" s="24" t="str">
        <f>IF(OR($B19="",AH$3="",'Demand Locations'!AJ19=""),"",IF('Demand Locations'!AJ19&lt;COUNTIFS('Workers Settings'!$M:$M,$B19,'Workers Settings'!$N:$N,1,'Workers Settings'!$H:$H,AH$3),"Warning!",IF('Demand Locations'!AJ19=0,"",COUNTIFS('Workers Settings'!$M:$M,$B19,'Workers Settings'!$N:$N,1,'Workers Settings'!$H:$H,AH$3)/'Demand Locations'!AJ19)))</f>
        <v/>
      </c>
      <c r="AI19" s="24" t="str">
        <f>IF(OR($B19="",AI$3="",'Demand Locations'!AK19=""),"",IF('Demand Locations'!AK19&lt;COUNTIFS('Workers Settings'!$M:$M,$B19,'Workers Settings'!$N:$N,1,'Workers Settings'!$H:$H,AI$3),"Warning!",IF('Demand Locations'!AK19=0,"",COUNTIFS('Workers Settings'!$M:$M,$B19,'Workers Settings'!$N:$N,1,'Workers Settings'!$H:$H,AI$3)/'Demand Locations'!AK19)))</f>
        <v/>
      </c>
      <c r="AJ19" s="24" t="str">
        <f>IF(OR($B19="",AJ$3="",'Demand Locations'!AL19=""),"",IF('Demand Locations'!AL19&lt;COUNTIFS('Workers Settings'!$M:$M,$B19,'Workers Settings'!$N:$N,1,'Workers Settings'!$H:$H,AJ$3),"Warning!",IF('Demand Locations'!AL19=0,"",COUNTIFS('Workers Settings'!$M:$M,$B19,'Workers Settings'!$N:$N,1,'Workers Settings'!$H:$H,AJ$3)/'Demand Locations'!AL19)))</f>
        <v/>
      </c>
      <c r="AK19" s="24" t="str">
        <f>IF(OR($B19="",AK$3="",'Demand Locations'!AM19=""),"",IF('Demand Locations'!AM19&lt;COUNTIFS('Workers Settings'!$M:$M,$B19,'Workers Settings'!$N:$N,1,'Workers Settings'!$H:$H,AK$3),"Warning!",IF('Demand Locations'!AM19=0,"",COUNTIFS('Workers Settings'!$M:$M,$B19,'Workers Settings'!$N:$N,1,'Workers Settings'!$H:$H,AK$3)/'Demand Locations'!AM19)))</f>
        <v/>
      </c>
      <c r="AL19" s="24" t="str">
        <f>IF(OR($B19="",AL$3="",'Demand Locations'!AN19=""),"",IF('Demand Locations'!AN19&lt;COUNTIFS('Workers Settings'!$M:$M,$B19,'Workers Settings'!$N:$N,1,'Workers Settings'!$H:$H,AL$3),"Warning!",IF('Demand Locations'!AN19=0,"",COUNTIFS('Workers Settings'!$M:$M,$B19,'Workers Settings'!$N:$N,1,'Workers Settings'!$H:$H,AL$3)/'Demand Locations'!AN19)))</f>
        <v/>
      </c>
      <c r="AM19" s="24" t="str">
        <f>IF(OR($B19="",AM$3="",'Demand Locations'!AO19=""),"",IF('Demand Locations'!AO19&lt;COUNTIFS('Workers Settings'!$M:$M,$B19,'Workers Settings'!$N:$N,1,'Workers Settings'!$H:$H,AM$3),"Warning!",IF('Demand Locations'!AO19=0,"",COUNTIFS('Workers Settings'!$M:$M,$B19,'Workers Settings'!$N:$N,1,'Workers Settings'!$H:$H,AM$3)/'Demand Locations'!AO19)))</f>
        <v/>
      </c>
      <c r="AN19" s="24" t="str">
        <f>IF(OR($B19="",AN$3="",'Demand Locations'!AP19=""),"",IF('Demand Locations'!AP19&lt;COUNTIFS('Workers Settings'!$M:$M,$B19,'Workers Settings'!$N:$N,1,'Workers Settings'!$H:$H,AN$3),"Warning!",IF('Demand Locations'!AP19=0,"",COUNTIFS('Workers Settings'!$M:$M,$B19,'Workers Settings'!$N:$N,1,'Workers Settings'!$H:$H,AN$3)/'Demand Locations'!AP19)))</f>
        <v/>
      </c>
      <c r="AO19" s="24" t="str">
        <f>IF(OR($B19="",AO$3="",'Demand Locations'!AQ19=""),"",IF('Demand Locations'!AQ19&lt;COUNTIFS('Workers Settings'!$M:$M,$B19,'Workers Settings'!$N:$N,1,'Workers Settings'!$H:$H,AO$3),"Warning!",IF('Demand Locations'!AQ19=0,"",COUNTIFS('Workers Settings'!$M:$M,$B19,'Workers Settings'!$N:$N,1,'Workers Settings'!$H:$H,AO$3)/'Demand Locations'!AQ19)))</f>
        <v/>
      </c>
      <c r="AP19" s="24" t="str">
        <f>IF(OR($B19="",AP$3="",'Demand Locations'!AR19=""),"",IF('Demand Locations'!AR19&lt;COUNTIFS('Workers Settings'!$M:$M,$B19,'Workers Settings'!$N:$N,1,'Workers Settings'!$H:$H,AP$3),"Warning!",IF('Demand Locations'!AR19=0,"",COUNTIFS('Workers Settings'!$M:$M,$B19,'Workers Settings'!$N:$N,1,'Workers Settings'!$H:$H,AP$3)/'Demand Locations'!AR19)))</f>
        <v/>
      </c>
      <c r="AQ19" s="24" t="str">
        <f>IF(OR($B19="",AQ$3="",'Demand Locations'!AS19=""),"",IF('Demand Locations'!AS19&lt;COUNTIFS('Workers Settings'!$M:$M,$B19,'Workers Settings'!$N:$N,1,'Workers Settings'!$H:$H,AQ$3),"Warning!",IF('Demand Locations'!AS19=0,"",COUNTIFS('Workers Settings'!$M:$M,$B19,'Workers Settings'!$N:$N,1,'Workers Settings'!$H:$H,AQ$3)/'Demand Locations'!AS19)))</f>
        <v/>
      </c>
      <c r="AR19" s="24" t="str">
        <f>IF(OR($B19="",AR$3="",'Demand Locations'!AT19=""),"",IF('Demand Locations'!AT19&lt;COUNTIFS('Workers Settings'!$M:$M,$B19,'Workers Settings'!$N:$N,1,'Workers Settings'!$H:$H,AR$3),"Warning!",IF('Demand Locations'!AT19=0,"",COUNTIFS('Workers Settings'!$M:$M,$B19,'Workers Settings'!$N:$N,1,'Workers Settings'!$H:$H,AR$3)/'Demand Locations'!AT19)))</f>
        <v/>
      </c>
      <c r="AS19" s="24" t="str">
        <f>IF(OR($B19="",AS$3="",'Demand Locations'!AU19=""),"",IF('Demand Locations'!AU19&lt;COUNTIFS('Workers Settings'!$M:$M,$B19,'Workers Settings'!$N:$N,1,'Workers Settings'!$H:$H,AS$3),"Warning!",IF('Demand Locations'!AU19=0,"",COUNTIFS('Workers Settings'!$M:$M,$B19,'Workers Settings'!$N:$N,1,'Workers Settings'!$H:$H,AS$3)/'Demand Locations'!AU19)))</f>
        <v/>
      </c>
      <c r="AT19" s="24" t="str">
        <f>IF(OR($B19="",AT$3="",'Demand Locations'!AV19=""),"",IF('Demand Locations'!AV19&lt;COUNTIFS('Workers Settings'!$M:$M,$B19,'Workers Settings'!$N:$N,1,'Workers Settings'!$H:$H,AT$3),"Warning!",IF('Demand Locations'!AV19=0,"",COUNTIFS('Workers Settings'!$M:$M,$B19,'Workers Settings'!$N:$N,1,'Workers Settings'!$H:$H,AT$3)/'Demand Locations'!AV19)))</f>
        <v/>
      </c>
      <c r="AU19" s="24" t="str">
        <f>IF(OR($B19="",AU$3="",'Demand Locations'!AW19=""),"",IF('Demand Locations'!AW19&lt;COUNTIFS('Workers Settings'!$M:$M,$B19,'Workers Settings'!$N:$N,1,'Workers Settings'!$H:$H,AU$3),"Warning!",IF('Demand Locations'!AW19=0,"",COUNTIFS('Workers Settings'!$M:$M,$B19,'Workers Settings'!$N:$N,1,'Workers Settings'!$H:$H,AU$3)/'Demand Locations'!AW19)))</f>
        <v/>
      </c>
      <c r="AV19" s="24" t="str">
        <f>IF(OR($B19="",AV$3="",'Demand Locations'!AX19=""),"",IF('Demand Locations'!AX19&lt;COUNTIFS('Workers Settings'!$M:$M,$B19,'Workers Settings'!$N:$N,1,'Workers Settings'!$H:$H,AV$3),"Warning!",IF('Demand Locations'!AX19=0,"",COUNTIFS('Workers Settings'!$M:$M,$B19,'Workers Settings'!$N:$N,1,'Workers Settings'!$H:$H,AV$3)/'Demand Locations'!AX19)))</f>
        <v/>
      </c>
      <c r="AW19" s="24" t="str">
        <f>IF(OR($B19="",AW$3="",'Demand Locations'!AY19=""),"",IF('Demand Locations'!AY19&lt;COUNTIFS('Workers Settings'!$M:$M,$B19,'Workers Settings'!$N:$N,1,'Workers Settings'!$H:$H,AW$3),"Warning!",IF('Demand Locations'!AY19=0,"",COUNTIFS('Workers Settings'!$M:$M,$B19,'Workers Settings'!$N:$N,1,'Workers Settings'!$H:$H,AW$3)/'Demand Locations'!AY19)))</f>
        <v/>
      </c>
      <c r="AX19" s="24" t="str">
        <f>IF(OR($B19="",AX$3="",'Demand Locations'!AZ19=""),"",IF('Demand Locations'!AZ19&lt;COUNTIFS('Workers Settings'!$M:$M,$B19,'Workers Settings'!$N:$N,1,'Workers Settings'!$H:$H,AX$3),"Warning!",IF('Demand Locations'!AZ19=0,"",COUNTIFS('Workers Settings'!$M:$M,$B19,'Workers Settings'!$N:$N,1,'Workers Settings'!$H:$H,AX$3)/'Demand Locations'!AZ19)))</f>
        <v/>
      </c>
      <c r="AY19" s="24" t="str">
        <f>IF(OR($B19="",AY$3="",'Demand Locations'!BA19=""),"",IF('Demand Locations'!BA19&lt;COUNTIFS('Workers Settings'!$M:$M,$B19,'Workers Settings'!$N:$N,1,'Workers Settings'!$H:$H,AY$3),"Warning!",IF('Demand Locations'!BA19=0,"",COUNTIFS('Workers Settings'!$M:$M,$B19,'Workers Settings'!$N:$N,1,'Workers Settings'!$H:$H,AY$3)/'Demand Locations'!BA19)))</f>
        <v/>
      </c>
      <c r="AZ19" s="24" t="str">
        <f>IF(OR($B19="",AZ$3="",'Demand Locations'!BB19=""),"",IF('Demand Locations'!BB19&lt;COUNTIFS('Workers Settings'!$M:$M,$B19,'Workers Settings'!$N:$N,1,'Workers Settings'!$H:$H,AZ$3),"Warning!",IF('Demand Locations'!BB19=0,"",COUNTIFS('Workers Settings'!$M:$M,$B19,'Workers Settings'!$N:$N,1,'Workers Settings'!$H:$H,AZ$3)/'Demand Locations'!BB19)))</f>
        <v/>
      </c>
      <c r="BA19" s="24" t="str">
        <f>IF(OR($B19="",BA$3="",'Demand Locations'!BC19=""),"",IF('Demand Locations'!BC19&lt;COUNTIFS('Workers Settings'!$M:$M,$B19,'Workers Settings'!$N:$N,1,'Workers Settings'!$H:$H,BA$3),"Warning!",IF('Demand Locations'!BC19=0,"",COUNTIFS('Workers Settings'!$M:$M,$B19,'Workers Settings'!$N:$N,1,'Workers Settings'!$H:$H,BA$3)/'Demand Locations'!BC19)))</f>
        <v/>
      </c>
      <c r="BB19" s="24" t="str">
        <f>IF(OR($B19="",BB$3="",'Demand Locations'!BD19=""),"",IF('Demand Locations'!BD19&lt;COUNTIFS('Workers Settings'!$M:$M,$B19,'Workers Settings'!$N:$N,1,'Workers Settings'!$H:$H,BB$3),"Warning!",IF('Demand Locations'!BD19=0,"",COUNTIFS('Workers Settings'!$M:$M,$B19,'Workers Settings'!$N:$N,1,'Workers Settings'!$H:$H,BB$3)/'Demand Locations'!BD19)))</f>
        <v/>
      </c>
      <c r="BC19" s="24" t="str">
        <f>IF(OR($B19="",BC$3="",'Demand Locations'!BE19=""),"",IF('Demand Locations'!BE19&lt;COUNTIFS('Workers Settings'!$M:$M,$B19,'Workers Settings'!$N:$N,1,'Workers Settings'!$H:$H,BC$3),"Warning!",IF('Demand Locations'!BE19=0,"",COUNTIFS('Workers Settings'!$M:$M,$B19,'Workers Settings'!$N:$N,1,'Workers Settings'!$H:$H,BC$3)/'Demand Locations'!BE19)))</f>
        <v/>
      </c>
      <c r="BD19" s="24" t="str">
        <f>IF(OR($B19="",BD$3="",'Demand Locations'!BF19=""),"",IF('Demand Locations'!BF19&lt;COUNTIFS('Workers Settings'!$M:$M,$B19,'Workers Settings'!$N:$N,1,'Workers Settings'!$H:$H,BD$3),"Warning!",IF('Demand Locations'!BF19=0,"",COUNTIFS('Workers Settings'!$M:$M,$B19,'Workers Settings'!$N:$N,1,'Workers Settings'!$H:$H,BD$3)/'Demand Locations'!BF19)))</f>
        <v/>
      </c>
      <c r="BE19" s="24" t="str">
        <f>IF(OR($B19="",BE$3="",'Demand Locations'!BG19=""),"",IF('Demand Locations'!BG19&lt;COUNTIFS('Workers Settings'!$M:$M,$B19,'Workers Settings'!$N:$N,1,'Workers Settings'!$H:$H,BE$3),"Warning!",IF('Demand Locations'!BG19=0,"",COUNTIFS('Workers Settings'!$M:$M,$B19,'Workers Settings'!$N:$N,1,'Workers Settings'!$H:$H,BE$3)/'Demand Locations'!BG19)))</f>
        <v/>
      </c>
      <c r="BF19" s="24" t="str">
        <f>IF(OR($B19="",BF$3="",'Demand Locations'!BH19=""),"",IF('Demand Locations'!BH19&lt;COUNTIFS('Workers Settings'!$M:$M,$B19,'Workers Settings'!$N:$N,1,'Workers Settings'!$H:$H,BF$3),"Warning!",IF('Demand Locations'!BH19=0,"",COUNTIFS('Workers Settings'!$M:$M,$B19,'Workers Settings'!$N:$N,1,'Workers Settings'!$H:$H,BF$3)/'Demand Locations'!BH19)))</f>
        <v/>
      </c>
      <c r="BG19" s="24" t="str">
        <f>IF(OR($B19="",BG$3="",'Demand Locations'!BI19=""),"",IF('Demand Locations'!BI19&lt;COUNTIFS('Workers Settings'!$M:$M,$B19,'Workers Settings'!$N:$N,1,'Workers Settings'!$H:$H,BG$3),"Warning!",IF('Demand Locations'!BI19=0,"",COUNTIFS('Workers Settings'!$M:$M,$B19,'Workers Settings'!$N:$N,1,'Workers Settings'!$H:$H,BG$3)/'Demand Locations'!BI19)))</f>
        <v/>
      </c>
      <c r="BH19" s="24" t="str">
        <f>IF(OR($B19="",BH$3="",'Demand Locations'!BJ19=""),"",IF('Demand Locations'!BJ19&lt;COUNTIFS('Workers Settings'!$M:$M,$B19,'Workers Settings'!$N:$N,1,'Workers Settings'!$H:$H,BH$3),"Warning!",IF('Demand Locations'!BJ19=0,"",COUNTIFS('Workers Settings'!$M:$M,$B19,'Workers Settings'!$N:$N,1,'Workers Settings'!$H:$H,BH$3)/'Demand Locations'!BJ19)))</f>
        <v/>
      </c>
      <c r="BI19" s="24" t="str">
        <f>IF(OR($B19="",BI$3="",'Demand Locations'!BK19=""),"",IF('Demand Locations'!BK19&lt;COUNTIFS('Workers Settings'!$M:$M,$B19,'Workers Settings'!$N:$N,1,'Workers Settings'!$H:$H,BI$3),"Warning!",IF('Demand Locations'!BK19=0,"",COUNTIFS('Workers Settings'!$M:$M,$B19,'Workers Settings'!$N:$N,1,'Workers Settings'!$H:$H,BI$3)/'Demand Locations'!BK19)))</f>
        <v/>
      </c>
      <c r="BJ19" s="24" t="str">
        <f>IF(OR($B19="",BJ$3="",'Demand Locations'!BL19=""),"",IF('Demand Locations'!BL19&lt;COUNTIFS('Workers Settings'!$M:$M,$B19,'Workers Settings'!$N:$N,1,'Workers Settings'!$H:$H,BJ$3),"Warning!",IF('Demand Locations'!BL19=0,"",COUNTIFS('Workers Settings'!$M:$M,$B19,'Workers Settings'!$N:$N,1,'Workers Settings'!$H:$H,BJ$3)/'Demand Locations'!BL19)))</f>
        <v/>
      </c>
      <c r="BK19" s="24" t="str">
        <f>IF(OR($B19="",BK$3="",'Demand Locations'!BM19=""),"",IF('Demand Locations'!BM19&lt;COUNTIFS('Workers Settings'!$M:$M,$B19,'Workers Settings'!$N:$N,1,'Workers Settings'!$H:$H,BK$3),"Warning!",IF('Demand Locations'!BM19=0,"",COUNTIFS('Workers Settings'!$M:$M,$B19,'Workers Settings'!$N:$N,1,'Workers Settings'!$H:$H,BK$3)/'Demand Locations'!BM19)))</f>
        <v/>
      </c>
      <c r="BL19" s="24" t="str">
        <f>IF(OR($B19="",BL$3="",'Demand Locations'!BN19=""),"",IF('Demand Locations'!BN19&lt;COUNTIFS('Workers Settings'!$M:$M,$B19,'Workers Settings'!$N:$N,1,'Workers Settings'!$H:$H,BL$3),"Warning!",IF('Demand Locations'!BN19=0,"",COUNTIFS('Workers Settings'!$M:$M,$B19,'Workers Settings'!$N:$N,1,'Workers Settings'!$H:$H,BL$3)/'Demand Locations'!BN19)))</f>
        <v/>
      </c>
      <c r="BM19" s="24" t="str">
        <f>IF(OR($B19="",BM$3="",'Demand Locations'!BO19=""),"",IF('Demand Locations'!BO19&lt;COUNTIFS('Workers Settings'!$M:$M,$B19,'Workers Settings'!$N:$N,1,'Workers Settings'!$H:$H,BM$3),"Warning!",IF('Demand Locations'!BO19=0,"",COUNTIFS('Workers Settings'!$M:$M,$B19,'Workers Settings'!$N:$N,1,'Workers Settings'!$H:$H,BM$3)/'Demand Locations'!BO19)))</f>
        <v/>
      </c>
      <c r="BN19" s="24" t="str">
        <f>IF(OR($B19="",BN$3="",'Demand Locations'!BP19=""),"",IF('Demand Locations'!BP19&lt;COUNTIFS('Workers Settings'!$M:$M,$B19,'Workers Settings'!$N:$N,1,'Workers Settings'!$H:$H,BN$3),"Warning!",IF('Demand Locations'!BP19=0,"",COUNTIFS('Workers Settings'!$M:$M,$B19,'Workers Settings'!$N:$N,1,'Workers Settings'!$H:$H,BN$3)/'Demand Locations'!BP19)))</f>
        <v/>
      </c>
      <c r="BO19" s="24" t="str">
        <f>IF(OR($B19="",BO$3="",'Demand Locations'!BQ19=""),"",IF('Demand Locations'!BQ19&lt;COUNTIFS('Workers Settings'!$M:$M,$B19,'Workers Settings'!$N:$N,1,'Workers Settings'!$H:$H,BO$3),"Warning!",IF('Demand Locations'!BQ19=0,"",COUNTIFS('Workers Settings'!$M:$M,$B19,'Workers Settings'!$N:$N,1,'Workers Settings'!$H:$H,BO$3)/'Demand Locations'!BQ19)))</f>
        <v/>
      </c>
      <c r="BP19" s="24" t="str">
        <f>IF(OR($B19="",BP$3="",'Demand Locations'!BR19=""),"",IF('Demand Locations'!BR19&lt;COUNTIFS('Workers Settings'!$M:$M,$B19,'Workers Settings'!$N:$N,1,'Workers Settings'!$H:$H,BP$3),"Warning!",IF('Demand Locations'!BR19=0,"",COUNTIFS('Workers Settings'!$M:$M,$B19,'Workers Settings'!$N:$N,1,'Workers Settings'!$H:$H,BP$3)/'Demand Locations'!BR19)))</f>
        <v/>
      </c>
      <c r="BQ19" s="24" t="str">
        <f>IF(OR($B19="",BQ$3="",'Demand Locations'!BS19=""),"",IF('Demand Locations'!BS19&lt;COUNTIFS('Workers Settings'!$M:$M,$B19,'Workers Settings'!$N:$N,1,'Workers Settings'!$H:$H,BQ$3),"Warning!",IF('Demand Locations'!BS19=0,"",COUNTIFS('Workers Settings'!$M:$M,$B19,'Workers Settings'!$N:$N,1,'Workers Settings'!$H:$H,BQ$3)/'Demand Locations'!BS19)))</f>
        <v/>
      </c>
      <c r="BR19" s="24" t="str">
        <f>IF(OR($B19="",BR$3="",'Demand Locations'!BT19=""),"",IF('Demand Locations'!BT19&lt;COUNTIFS('Workers Settings'!$M:$M,$B19,'Workers Settings'!$N:$N,1,'Workers Settings'!$H:$H,BR$3),"Warning!",IF('Demand Locations'!BT19=0,"",COUNTIFS('Workers Settings'!$M:$M,$B19,'Workers Settings'!$N:$N,1,'Workers Settings'!$H:$H,BR$3)/'Demand Locations'!BT19)))</f>
        <v/>
      </c>
      <c r="BS19" s="24" t="str">
        <f>IF(OR($B19="",BS$3="",'Demand Locations'!BU19=""),"",IF('Demand Locations'!BU19&lt;COUNTIFS('Workers Settings'!$M:$M,$B19,'Workers Settings'!$N:$N,1,'Workers Settings'!$H:$H,BS$3),"Warning!",IF('Demand Locations'!BU19=0,"",COUNTIFS('Workers Settings'!$M:$M,$B19,'Workers Settings'!$N:$N,1,'Workers Settings'!$H:$H,BS$3)/'Demand Locations'!BU19)))</f>
        <v/>
      </c>
      <c r="BT19" s="24" t="str">
        <f>IF(OR($B19="",BT$3="",'Demand Locations'!BV19=""),"",IF('Demand Locations'!BV19&lt;COUNTIFS('Workers Settings'!$M:$M,$B19,'Workers Settings'!$N:$N,1,'Workers Settings'!$H:$H,BT$3),"Warning!",IF('Demand Locations'!BV19=0,"",COUNTIFS('Workers Settings'!$M:$M,$B19,'Workers Settings'!$N:$N,1,'Workers Settings'!$H:$H,BT$3)/'Demand Locations'!BV19)))</f>
        <v/>
      </c>
      <c r="BU19" s="24" t="str">
        <f>IF(OR($B19="",BU$3="",'Demand Locations'!BW19=""),"",IF('Demand Locations'!BW19&lt;COUNTIFS('Workers Settings'!$M:$M,$B19,'Workers Settings'!$N:$N,1,'Workers Settings'!$H:$H,BU$3),"Warning!",IF('Demand Locations'!BW19=0,"",COUNTIFS('Workers Settings'!$M:$M,$B19,'Workers Settings'!$N:$N,1,'Workers Settings'!$H:$H,BU$3)/'Demand Locations'!BW19)))</f>
        <v/>
      </c>
      <c r="BV19" s="24" t="str">
        <f>IF(OR($B19="",BV$3="",'Demand Locations'!BX19=""),"",IF('Demand Locations'!BX19&lt;COUNTIFS('Workers Settings'!$M:$M,$B19,'Workers Settings'!$N:$N,1,'Workers Settings'!$H:$H,BV$3),"Warning!",IF('Demand Locations'!BX19=0,"",COUNTIFS('Workers Settings'!$M:$M,$B19,'Workers Settings'!$N:$N,1,'Workers Settings'!$H:$H,BV$3)/'Demand Locations'!BX19)))</f>
        <v/>
      </c>
      <c r="BW19" s="24" t="str">
        <f>IF(OR($B19="",BW$3="",'Demand Locations'!BY19=""),"",IF('Demand Locations'!BY19&lt;COUNTIFS('Workers Settings'!$M:$M,$B19,'Workers Settings'!$N:$N,1,'Workers Settings'!$H:$H,BW$3),"Warning!",IF('Demand Locations'!BY19=0,"",COUNTIFS('Workers Settings'!$M:$M,$B19,'Workers Settings'!$N:$N,1,'Workers Settings'!$H:$H,BW$3)/'Demand Locations'!BY19)))</f>
        <v/>
      </c>
      <c r="BX19" s="24" t="str">
        <f>IF(OR($B19="",BX$3="",'Demand Locations'!BZ19=""),"",IF('Demand Locations'!BZ19&lt;COUNTIFS('Workers Settings'!$M:$M,$B19,'Workers Settings'!$N:$N,1,'Workers Settings'!$H:$H,BX$3),"Warning!",IF('Demand Locations'!BZ19=0,"",COUNTIFS('Workers Settings'!$M:$M,$B19,'Workers Settings'!$N:$N,1,'Workers Settings'!$H:$H,BX$3)/'Demand Locations'!BZ19)))</f>
        <v/>
      </c>
      <c r="BY19" s="24" t="str">
        <f>IF(OR($B19="",BY$3="",'Demand Locations'!CA19=""),"",IF('Demand Locations'!CA19&lt;COUNTIFS('Workers Settings'!$M:$M,$B19,'Workers Settings'!$N:$N,1,'Workers Settings'!$H:$H,BY$3),"Warning!",IF('Demand Locations'!CA19=0,"",COUNTIFS('Workers Settings'!$M:$M,$B19,'Workers Settings'!$N:$N,1,'Workers Settings'!$H:$H,BY$3)/'Demand Locations'!CA19)))</f>
        <v/>
      </c>
      <c r="BZ19" s="24" t="str">
        <f>IF(OR($B19="",BZ$3="",'Demand Locations'!CB19=""),"",IF('Demand Locations'!CB19&lt;COUNTIFS('Workers Settings'!$M:$M,$B19,'Workers Settings'!$N:$N,1,'Workers Settings'!$H:$H,BZ$3),"Warning!",IF('Demand Locations'!CB19=0,"",COUNTIFS('Workers Settings'!$M:$M,$B19,'Workers Settings'!$N:$N,1,'Workers Settings'!$H:$H,BZ$3)/'Demand Locations'!CB19)))</f>
        <v/>
      </c>
      <c r="CA19" s="24" t="str">
        <f>IF(OR($B19="",CA$3="",'Demand Locations'!CC19=""),"",IF('Demand Locations'!CC19&lt;COUNTIFS('Workers Settings'!$M:$M,$B19,'Workers Settings'!$N:$N,1,'Workers Settings'!$H:$H,CA$3),"Warning!",IF('Demand Locations'!CC19=0,"",COUNTIFS('Workers Settings'!$M:$M,$B19,'Workers Settings'!$N:$N,1,'Workers Settings'!$H:$H,CA$3)/'Demand Locations'!CC19)))</f>
        <v/>
      </c>
      <c r="CB19" s="24" t="str">
        <f>IF(OR($B19="",CB$3="",'Demand Locations'!CD19=""),"",IF('Demand Locations'!CD19&lt;COUNTIFS('Workers Settings'!$M:$M,$B19,'Workers Settings'!$N:$N,1,'Workers Settings'!$H:$H,CB$3),"Warning!",IF('Demand Locations'!CD19=0,"",COUNTIFS('Workers Settings'!$M:$M,$B19,'Workers Settings'!$N:$N,1,'Workers Settings'!$H:$H,CB$3)/'Demand Locations'!CD19)))</f>
        <v/>
      </c>
      <c r="CC19" s="24" t="str">
        <f>IF(OR($B19="",CC$3="",'Demand Locations'!CE19=""),"",IF('Demand Locations'!CE19&lt;COUNTIFS('Workers Settings'!$M:$M,$B19,'Workers Settings'!$N:$N,1,'Workers Settings'!$H:$H,CC$3),"Warning!",IF('Demand Locations'!CE19=0,"",COUNTIFS('Workers Settings'!$M:$M,$B19,'Workers Settings'!$N:$N,1,'Workers Settings'!$H:$H,CC$3)/'Demand Locations'!CE19)))</f>
        <v/>
      </c>
      <c r="CD19" s="24" t="str">
        <f>IF(OR($B19="",CD$3="",'Demand Locations'!CF19=""),"",IF('Demand Locations'!CF19&lt;COUNTIFS('Workers Settings'!$M:$M,$B19,'Workers Settings'!$N:$N,1,'Workers Settings'!$H:$H,CD$3),"Warning!",IF('Demand Locations'!CF19=0,"",COUNTIFS('Workers Settings'!$M:$M,$B19,'Workers Settings'!$N:$N,1,'Workers Settings'!$H:$H,CD$3)/'Demand Locations'!CF19)))</f>
        <v/>
      </c>
      <c r="CE19" s="24" t="str">
        <f>IF(OR($B19="",CE$3="",'Demand Locations'!CG19=""),"",IF('Demand Locations'!CG19&lt;COUNTIFS('Workers Settings'!$M:$M,$B19,'Workers Settings'!$N:$N,1,'Workers Settings'!$H:$H,CE$3),"Warning!",IF('Demand Locations'!CG19=0,"",COUNTIFS('Workers Settings'!$M:$M,$B19,'Workers Settings'!$N:$N,1,'Workers Settings'!$H:$H,CE$3)/'Demand Locations'!CG19)))</f>
        <v/>
      </c>
      <c r="CF19" s="24" t="str">
        <f>IF(OR($B19="",CF$3="",'Demand Locations'!CH19=""),"",IF('Demand Locations'!CH19&lt;COUNTIFS('Workers Settings'!$M:$M,$B19,'Workers Settings'!$N:$N,1,'Workers Settings'!$H:$H,CF$3),"Warning!",IF('Demand Locations'!CH19=0,"",COUNTIFS('Workers Settings'!$M:$M,$B19,'Workers Settings'!$N:$N,1,'Workers Settings'!$H:$H,CF$3)/'Demand Locations'!CH19)))</f>
        <v/>
      </c>
      <c r="CG19" s="24" t="str">
        <f>IF(OR($B19="",CG$3="",'Demand Locations'!CI19=""),"",IF('Demand Locations'!CI19&lt;COUNTIFS('Workers Settings'!$M:$M,$B19,'Workers Settings'!$N:$N,1,'Workers Settings'!$H:$H,CG$3),"Warning!",IF('Demand Locations'!CI19=0,"",COUNTIFS('Workers Settings'!$M:$M,$B19,'Workers Settings'!$N:$N,1,'Workers Settings'!$H:$H,CG$3)/'Demand Locations'!CI19)))</f>
        <v/>
      </c>
      <c r="CH19" s="24" t="str">
        <f>IF(OR($B19="",CH$3="",'Demand Locations'!CJ19=""),"",IF('Demand Locations'!CJ19&lt;COUNTIFS('Workers Settings'!$M:$M,$B19,'Workers Settings'!$N:$N,1,'Workers Settings'!$H:$H,CH$3),"Warning!",IF('Demand Locations'!CJ19=0,"",COUNTIFS('Workers Settings'!$M:$M,$B19,'Workers Settings'!$N:$N,1,'Workers Settings'!$H:$H,CH$3)/'Demand Locations'!CJ19)))</f>
        <v/>
      </c>
      <c r="CI19" s="24" t="str">
        <f>IF(OR($B19="",CI$3="",'Demand Locations'!CK19=""),"",IF('Demand Locations'!CK19&lt;COUNTIFS('Workers Settings'!$M:$M,$B19,'Workers Settings'!$N:$N,1,'Workers Settings'!$H:$H,CI$3),"Warning!",IF('Demand Locations'!CK19=0,"",COUNTIFS('Workers Settings'!$M:$M,$B19,'Workers Settings'!$N:$N,1,'Workers Settings'!$H:$H,CI$3)/'Demand Locations'!CK19)))</f>
        <v/>
      </c>
      <c r="CJ19" s="24" t="str">
        <f>IF(OR($B19="",CJ$3="",'Demand Locations'!CL19=""),"",IF('Demand Locations'!CL19&lt;COUNTIFS('Workers Settings'!$M:$M,$B19,'Workers Settings'!$N:$N,1,'Workers Settings'!$H:$H,CJ$3),"Warning!",IF('Demand Locations'!CL19=0,"",COUNTIFS('Workers Settings'!$M:$M,$B19,'Workers Settings'!$N:$N,1,'Workers Settings'!$H:$H,CJ$3)/'Demand Locations'!CL19)))</f>
        <v/>
      </c>
      <c r="CK19" s="24" t="str">
        <f>IF(OR($B19="",CK$3="",'Demand Locations'!CM19=""),"",IF('Demand Locations'!CM19&lt;COUNTIFS('Workers Settings'!$M:$M,$B19,'Workers Settings'!$N:$N,1,'Workers Settings'!$H:$H,CK$3),"Warning!",IF('Demand Locations'!CM19=0,"",COUNTIFS('Workers Settings'!$M:$M,$B19,'Workers Settings'!$N:$N,1,'Workers Settings'!$H:$H,CK$3)/'Demand Locations'!CM19)))</f>
        <v/>
      </c>
      <c r="CL19" s="24" t="str">
        <f>IF(OR($B19="",CL$3="",'Demand Locations'!CN19=""),"",IF('Demand Locations'!CN19&lt;COUNTIFS('Workers Settings'!$M:$M,$B19,'Workers Settings'!$N:$N,1,'Workers Settings'!$H:$H,CL$3),"Warning!",IF('Demand Locations'!CN19=0,"",COUNTIFS('Workers Settings'!$M:$M,$B19,'Workers Settings'!$N:$N,1,'Workers Settings'!$H:$H,CL$3)/'Demand Locations'!CN19)))</f>
        <v/>
      </c>
      <c r="CM19" s="24" t="str">
        <f>IF(OR($B19="",CM$3="",'Demand Locations'!CO19=""),"",IF('Demand Locations'!CO19&lt;COUNTIFS('Workers Settings'!$M:$M,$B19,'Workers Settings'!$N:$N,1,'Workers Settings'!$H:$H,CM$3),"Warning!",IF('Demand Locations'!CO19=0,"",COUNTIFS('Workers Settings'!$M:$M,$B19,'Workers Settings'!$N:$N,1,'Workers Settings'!$H:$H,CM$3)/'Demand Locations'!CO19)))</f>
        <v/>
      </c>
      <c r="CN19" s="24" t="str">
        <f>IF(OR($B19="",CN$3="",'Demand Locations'!CP19=""),"",IF('Demand Locations'!CP19&lt;COUNTIFS('Workers Settings'!$M:$M,$B19,'Workers Settings'!$N:$N,1,'Workers Settings'!$H:$H,CN$3),"Warning!",IF('Demand Locations'!CP19=0,"",COUNTIFS('Workers Settings'!$M:$M,$B19,'Workers Settings'!$N:$N,1,'Workers Settings'!$H:$H,CN$3)/'Demand Locations'!CP19)))</f>
        <v/>
      </c>
      <c r="CO19" s="24" t="str">
        <f>IF(OR($B19="",CO$3="",'Demand Locations'!CQ19=""),"",IF('Demand Locations'!CQ19&lt;COUNTIFS('Workers Settings'!$M:$M,$B19,'Workers Settings'!$N:$N,1,'Workers Settings'!$H:$H,CO$3),"Warning!",IF('Demand Locations'!CQ19=0,"",COUNTIFS('Workers Settings'!$M:$M,$B19,'Workers Settings'!$N:$N,1,'Workers Settings'!$H:$H,CO$3)/'Demand Locations'!CQ19)))</f>
        <v/>
      </c>
      <c r="CP19" s="24" t="str">
        <f>IF(OR($B19="",CP$3="",'Demand Locations'!CR19=""),"",IF('Demand Locations'!CR19&lt;COUNTIFS('Workers Settings'!$M:$M,$B19,'Workers Settings'!$N:$N,1,'Workers Settings'!$H:$H,CP$3),"Warning!",IF('Demand Locations'!CR19=0,"",COUNTIFS('Workers Settings'!$M:$M,$B19,'Workers Settings'!$N:$N,1,'Workers Settings'!$H:$H,CP$3)/'Demand Locations'!CR19)))</f>
        <v/>
      </c>
      <c r="CQ19" s="24" t="str">
        <f>IF(OR($B19="",CQ$3="",'Demand Locations'!CS19=""),"",IF('Demand Locations'!CS19&lt;COUNTIFS('Workers Settings'!$M:$M,$B19,'Workers Settings'!$N:$N,1,'Workers Settings'!$H:$H,CQ$3),"Warning!",IF('Demand Locations'!CS19=0,"",COUNTIFS('Workers Settings'!$M:$M,$B19,'Workers Settings'!$N:$N,1,'Workers Settings'!$H:$H,CQ$3)/'Demand Locations'!CS19)))</f>
        <v/>
      </c>
      <c r="CR19" s="24" t="str">
        <f>IF(OR($B19="",CR$3="",'Demand Locations'!CT19=""),"",IF('Demand Locations'!CT19&lt;COUNTIFS('Workers Settings'!$M:$M,$B19,'Workers Settings'!$N:$N,1,'Workers Settings'!$H:$H,CR$3),"Warning!",IF('Demand Locations'!CT19=0,"",COUNTIFS('Workers Settings'!$M:$M,$B19,'Workers Settings'!$N:$N,1,'Workers Settings'!$H:$H,CR$3)/'Demand Locations'!CT19)))</f>
        <v/>
      </c>
      <c r="CS19" s="24" t="str">
        <f>IF(OR($B19="",CS$3="",'Demand Locations'!CU19=""),"",IF('Demand Locations'!CU19&lt;COUNTIFS('Workers Settings'!$M:$M,$B19,'Workers Settings'!$N:$N,1,'Workers Settings'!$H:$H,CS$3),"Warning!",IF('Demand Locations'!CU19=0,"",COUNTIFS('Workers Settings'!$M:$M,$B19,'Workers Settings'!$N:$N,1,'Workers Settings'!$H:$H,CS$3)/'Demand Locations'!CU19)))</f>
        <v/>
      </c>
      <c r="CT19" s="24" t="str">
        <f>IF(OR($B19="",CT$3="",'Demand Locations'!CV19=""),"",IF('Demand Locations'!CV19&lt;COUNTIFS('Workers Settings'!$M:$M,$B19,'Workers Settings'!$N:$N,1,'Workers Settings'!$H:$H,CT$3),"Warning!",IF('Demand Locations'!CV19=0,"",COUNTIFS('Workers Settings'!$M:$M,$B19,'Workers Settings'!$N:$N,1,'Workers Settings'!$H:$H,CT$3)/'Demand Locations'!CV19)))</f>
        <v/>
      </c>
      <c r="CU19" s="24" t="str">
        <f>IF(OR($B19="",CU$3="",'Demand Locations'!CW19=""),"",IF('Demand Locations'!CW19&lt;COUNTIFS('Workers Settings'!$M:$M,$B19,'Workers Settings'!$N:$N,1,'Workers Settings'!$H:$H,CU$3),"Warning!",IF('Demand Locations'!CW19=0,"",COUNTIFS('Workers Settings'!$M:$M,$B19,'Workers Settings'!$N:$N,1,'Workers Settings'!$H:$H,CU$3)/'Demand Locations'!CW19)))</f>
        <v/>
      </c>
      <c r="CV19" s="24" t="str">
        <f>IF(OR($B19="",CV$3="",'Demand Locations'!CX19=""),"",IF('Demand Locations'!CX19&lt;COUNTIFS('Workers Settings'!$M:$M,$B19,'Workers Settings'!$N:$N,1,'Workers Settings'!$H:$H,CV$3),"Warning!",IF('Demand Locations'!CX19=0,"",COUNTIFS('Workers Settings'!$M:$M,$B19,'Workers Settings'!$N:$N,1,'Workers Settings'!$H:$H,CV$3)/'Demand Locations'!CX19)))</f>
        <v/>
      </c>
      <c r="CW19" s="24" t="str">
        <f>IF(OR($B19="",CW$3="",'Demand Locations'!CY19=""),"",IF('Demand Locations'!CY19&lt;COUNTIFS('Workers Settings'!$M:$M,$B19,'Workers Settings'!$N:$N,1,'Workers Settings'!$H:$H,CW$3),"Warning!",IF('Demand Locations'!CY19=0,"",COUNTIFS('Workers Settings'!$M:$M,$B19,'Workers Settings'!$N:$N,1,'Workers Settings'!$H:$H,CW$3)/'Demand Locations'!CY19)))</f>
        <v/>
      </c>
      <c r="CX19" s="24" t="str">
        <f>IF(OR($B19="",CX$3="",'Demand Locations'!CZ19=""),"",IF('Demand Locations'!CZ19&lt;COUNTIFS('Workers Settings'!$M:$M,$B19,'Workers Settings'!$N:$N,1,'Workers Settings'!$H:$H,CX$3),"Warning!",IF('Demand Locations'!CZ19=0,"",COUNTIFS('Workers Settings'!$M:$M,$B19,'Workers Settings'!$N:$N,1,'Workers Settings'!$H:$H,CX$3)/'Demand Locations'!CZ19)))</f>
        <v/>
      </c>
      <c r="CY19" s="24" t="str">
        <f>IF(OR($B19="",CY$3="",'Demand Locations'!DA19=""),"",IF('Demand Locations'!DA19&lt;COUNTIFS('Workers Settings'!$M:$M,$B19,'Workers Settings'!$N:$N,1,'Workers Settings'!$H:$H,CY$3),"Warning!",IF('Demand Locations'!DA19=0,"",COUNTIFS('Workers Settings'!$M:$M,$B19,'Workers Settings'!$N:$N,1,'Workers Settings'!$H:$H,CY$3)/'Demand Locations'!DA19)))</f>
        <v/>
      </c>
      <c r="CZ19" s="24" t="str">
        <f>IF(OR($B19="",CZ$3="",'Demand Locations'!DB19=""),"",IF('Demand Locations'!DB19&lt;COUNTIFS('Workers Settings'!$M:$M,$B19,'Workers Settings'!$N:$N,1,'Workers Settings'!$H:$H,CZ$3),"Warning!",IF('Demand Locations'!DB19=0,"",COUNTIFS('Workers Settings'!$M:$M,$B19,'Workers Settings'!$N:$N,1,'Workers Settings'!$H:$H,CZ$3)/'Demand Locations'!DB19)))</f>
        <v/>
      </c>
    </row>
    <row r="20" spans="1:104" ht="14.45" x14ac:dyDescent="0.3">
      <c r="A20" s="7">
        <f t="shared" si="0"/>
        <v>16</v>
      </c>
      <c r="B20" s="7" t="str">
        <f>IF('Demand Locations'!B20&lt;&gt;"",'Demand Locations'!B20,"")</f>
        <v>Mtwara Region</v>
      </c>
      <c r="C20" s="29">
        <f>IF(B20="","",SUMIFS('Workers Assignments'!Z:Z,'Workers Settings'!M:M,B20,'Workers Settings'!N:N,1))</f>
        <v>0</v>
      </c>
      <c r="D20" s="24" t="str">
        <f>IF(OR(B20="",'Demand Locations'!E20=""),"",IF('Demand Locations'!E20&lt;C20,"Warning!",IF('Demand Locations'!E20=0,"",C20/'Demand Locations'!E20)))</f>
        <v/>
      </c>
      <c r="E20" s="44" t="str">
        <f>IF(OR($B20="",E$3="",'Demand Locations'!G20=""),"",IF('Demand Locations'!G20&lt;COUNTIFS('Workers Settings'!$M:$M,$B20,'Workers Settings'!$N:$N,1,'Workers Settings'!$H:$H,E$3),"Warning!",IF('Demand Locations'!G20=0,"",COUNTIFS('Workers Settings'!$M:$M,$B20,'Workers Settings'!$N:$N,1,'Workers Settings'!$H:$H,E$3)/'Demand Locations'!G20)))</f>
        <v/>
      </c>
      <c r="F20" s="24" t="str">
        <f>IF(OR($B20="",F$3="",'Demand Locations'!H20=""),"",IF('Demand Locations'!H20&lt;COUNTIFS('Workers Settings'!$M:$M,$B20,'Workers Settings'!$N:$N,1,'Workers Settings'!$H:$H,F$3),"Warning!",IF('Demand Locations'!H20=0,"",COUNTIFS('Workers Settings'!$M:$M,$B20,'Workers Settings'!$N:$N,1,'Workers Settings'!$H:$H,F$3)/'Demand Locations'!H20)))</f>
        <v/>
      </c>
      <c r="G20" s="24" t="str">
        <f>IF(OR($B20="",G$3="",'Demand Locations'!I20=""),"",IF('Demand Locations'!I20&lt;COUNTIFS('Workers Settings'!$M:$M,$B20,'Workers Settings'!$N:$N,1,'Workers Settings'!$H:$H,G$3),"Warning!",IF('Demand Locations'!I20=0,"",COUNTIFS('Workers Settings'!$M:$M,$B20,'Workers Settings'!$N:$N,1,'Workers Settings'!$H:$H,G$3)/'Demand Locations'!I20)))</f>
        <v/>
      </c>
      <c r="H20" s="24" t="str">
        <f>IF(OR($B20="",H$3="",'Demand Locations'!J20=""),"",IF('Demand Locations'!J20&lt;COUNTIFS('Workers Settings'!$M:$M,$B20,'Workers Settings'!$N:$N,1,'Workers Settings'!$H:$H,H$3),"Warning!",IF('Demand Locations'!J20=0,"",COUNTIFS('Workers Settings'!$M:$M,$B20,'Workers Settings'!$N:$N,1,'Workers Settings'!$H:$H,H$3)/'Demand Locations'!J20)))</f>
        <v/>
      </c>
      <c r="I20" s="24" t="str">
        <f>IF(OR($B20="",I$3="",'Demand Locations'!K20=""),"",IF('Demand Locations'!K20&lt;COUNTIFS('Workers Settings'!$M:$M,$B20,'Workers Settings'!$N:$N,1,'Workers Settings'!$H:$H,I$3),"Warning!",IF('Demand Locations'!K20=0,"",COUNTIFS('Workers Settings'!$M:$M,$B20,'Workers Settings'!$N:$N,1,'Workers Settings'!$H:$H,I$3)/'Demand Locations'!K20)))</f>
        <v/>
      </c>
      <c r="J20" s="24" t="str">
        <f>IF(OR($B20="",J$3="",'Demand Locations'!L20=""),"",IF('Demand Locations'!L20&lt;COUNTIFS('Workers Settings'!$M:$M,$B20,'Workers Settings'!$N:$N,1,'Workers Settings'!$H:$H,J$3),"Warning!",IF('Demand Locations'!L20=0,"",COUNTIFS('Workers Settings'!$M:$M,$B20,'Workers Settings'!$N:$N,1,'Workers Settings'!$H:$H,J$3)/'Demand Locations'!L20)))</f>
        <v/>
      </c>
      <c r="K20" s="24" t="str">
        <f>IF(OR($B20="",K$3="",'Demand Locations'!M20=""),"",IF('Demand Locations'!M20&lt;COUNTIFS('Workers Settings'!$M:$M,$B20,'Workers Settings'!$N:$N,1,'Workers Settings'!$H:$H,K$3),"Warning!",IF('Demand Locations'!M20=0,"",COUNTIFS('Workers Settings'!$M:$M,$B20,'Workers Settings'!$N:$N,1,'Workers Settings'!$H:$H,K$3)/'Demand Locations'!M20)))</f>
        <v/>
      </c>
      <c r="L20" s="24" t="str">
        <f>IF(OR($B20="",L$3="",'Demand Locations'!N20=""),"",IF('Demand Locations'!N20&lt;COUNTIFS('Workers Settings'!$M:$M,$B20,'Workers Settings'!$N:$N,1,'Workers Settings'!$H:$H,L$3),"Warning!",IF('Demand Locations'!N20=0,"",COUNTIFS('Workers Settings'!$M:$M,$B20,'Workers Settings'!$N:$N,1,'Workers Settings'!$H:$H,L$3)/'Demand Locations'!N20)))</f>
        <v/>
      </c>
      <c r="M20" s="24" t="str">
        <f>IF(OR($B20="",M$3="",'Demand Locations'!O20=""),"",IF('Demand Locations'!O20&lt;COUNTIFS('Workers Settings'!$M:$M,$B20,'Workers Settings'!$N:$N,1,'Workers Settings'!$H:$H,M$3),"Warning!",IF('Demand Locations'!O20=0,"",COUNTIFS('Workers Settings'!$M:$M,$B20,'Workers Settings'!$N:$N,1,'Workers Settings'!$H:$H,M$3)/'Demand Locations'!O20)))</f>
        <v/>
      </c>
      <c r="N20" s="24" t="str">
        <f>IF(OR($B20="",N$3="",'Demand Locations'!P20=""),"",IF('Demand Locations'!P20&lt;COUNTIFS('Workers Settings'!$M:$M,$B20,'Workers Settings'!$N:$N,1,'Workers Settings'!$H:$H,N$3),"Warning!",IF('Demand Locations'!P20=0,"",COUNTIFS('Workers Settings'!$M:$M,$B20,'Workers Settings'!$N:$N,1,'Workers Settings'!$H:$H,N$3)/'Demand Locations'!P20)))</f>
        <v/>
      </c>
      <c r="O20" s="24" t="str">
        <f>IF(OR($B20="",O$3="",'Demand Locations'!Q20=""),"",IF('Demand Locations'!Q20&lt;COUNTIFS('Workers Settings'!$M:$M,$B20,'Workers Settings'!$N:$N,1,'Workers Settings'!$H:$H,O$3),"Warning!",IF('Demand Locations'!Q20=0,"",COUNTIFS('Workers Settings'!$M:$M,$B20,'Workers Settings'!$N:$N,1,'Workers Settings'!$H:$H,O$3)/'Demand Locations'!Q20)))</f>
        <v/>
      </c>
      <c r="P20" s="24">
        <f>IF(OR($B20="",P$3="",'Demand Locations'!R20=""),"",IF('Demand Locations'!R20&lt;COUNTIFS('Workers Settings'!$M:$M,$B20,'Workers Settings'!$N:$N,1,'Workers Settings'!$H:$H,P$3),"Warning!",IF('Demand Locations'!R20=0,"",COUNTIFS('Workers Settings'!$M:$M,$B20,'Workers Settings'!$N:$N,1,'Workers Settings'!$H:$H,P$3)/'Demand Locations'!R20)))</f>
        <v>0</v>
      </c>
      <c r="Q20" s="24" t="str">
        <f>IF(OR($B20="",Q$3="",'Demand Locations'!S20=""),"",IF('Demand Locations'!S20&lt;COUNTIFS('Workers Settings'!$M:$M,$B20,'Workers Settings'!$N:$N,1,'Workers Settings'!$H:$H,Q$3),"Warning!",IF('Demand Locations'!S20=0,"",COUNTIFS('Workers Settings'!$M:$M,$B20,'Workers Settings'!$N:$N,1,'Workers Settings'!$H:$H,Q$3)/'Demand Locations'!S20)))</f>
        <v/>
      </c>
      <c r="R20" s="24" t="str">
        <f>IF(OR($B20="",R$3="",'Demand Locations'!T20=""),"",IF('Demand Locations'!T20&lt;COUNTIFS('Workers Settings'!$M:$M,$B20,'Workers Settings'!$N:$N,1,'Workers Settings'!$H:$H,R$3),"Warning!",IF('Demand Locations'!T20=0,"",COUNTIFS('Workers Settings'!$M:$M,$B20,'Workers Settings'!$N:$N,1,'Workers Settings'!$H:$H,R$3)/'Demand Locations'!T20)))</f>
        <v/>
      </c>
      <c r="S20" s="24" t="str">
        <f>IF(OR($B20="",S$3="",'Demand Locations'!U20=""),"",IF('Demand Locations'!U20&lt;COUNTIFS('Workers Settings'!$M:$M,$B20,'Workers Settings'!$N:$N,1,'Workers Settings'!$H:$H,S$3),"Warning!",IF('Demand Locations'!U20=0,"",COUNTIFS('Workers Settings'!$M:$M,$B20,'Workers Settings'!$N:$N,1,'Workers Settings'!$H:$H,S$3)/'Demand Locations'!U20)))</f>
        <v/>
      </c>
      <c r="T20" s="24" t="str">
        <f>IF(OR($B20="",T$3="",'Demand Locations'!V20=""),"",IF('Demand Locations'!V20&lt;COUNTIFS('Workers Settings'!$M:$M,$B20,'Workers Settings'!$N:$N,1,'Workers Settings'!$H:$H,T$3),"Warning!",IF('Demand Locations'!V20=0,"",COUNTIFS('Workers Settings'!$M:$M,$B20,'Workers Settings'!$N:$N,1,'Workers Settings'!$H:$H,T$3)/'Demand Locations'!V20)))</f>
        <v/>
      </c>
      <c r="U20" s="24" t="str">
        <f>IF(OR($B20="",U$3="",'Demand Locations'!W20=""),"",IF('Demand Locations'!W20&lt;COUNTIFS('Workers Settings'!$M:$M,$B20,'Workers Settings'!$N:$N,1,'Workers Settings'!$H:$H,U$3),"Warning!",IF('Demand Locations'!W20=0,"",COUNTIFS('Workers Settings'!$M:$M,$B20,'Workers Settings'!$N:$N,1,'Workers Settings'!$H:$H,U$3)/'Demand Locations'!W20)))</f>
        <v/>
      </c>
      <c r="V20" s="24">
        <f>IF(OR($B20="",V$3="",'Demand Locations'!X20=""),"",IF('Demand Locations'!X20&lt;COUNTIFS('Workers Settings'!$M:$M,$B20,'Workers Settings'!$N:$N,1,'Workers Settings'!$H:$H,V$3),"Warning!",IF('Demand Locations'!X20=0,"",COUNTIFS('Workers Settings'!$M:$M,$B20,'Workers Settings'!$N:$N,1,'Workers Settings'!$H:$H,V$3)/'Demand Locations'!X20)))</f>
        <v>0</v>
      </c>
      <c r="W20" s="24" t="str">
        <f>IF(OR($B20="",W$3="",'Demand Locations'!Y20=""),"",IF('Demand Locations'!Y20&lt;COUNTIFS('Workers Settings'!$M:$M,$B20,'Workers Settings'!$N:$N,1,'Workers Settings'!$H:$H,W$3),"Warning!",IF('Demand Locations'!Y20=0,"",COUNTIFS('Workers Settings'!$M:$M,$B20,'Workers Settings'!$N:$N,1,'Workers Settings'!$H:$H,W$3)/'Demand Locations'!Y20)))</f>
        <v/>
      </c>
      <c r="X20" s="24" t="str">
        <f>IF(OR($B20="",X$3="",'Demand Locations'!Z20=""),"",IF('Demand Locations'!Z20&lt;COUNTIFS('Workers Settings'!$M:$M,$B20,'Workers Settings'!$N:$N,1,'Workers Settings'!$H:$H,X$3),"Warning!",IF('Demand Locations'!Z20=0,"",COUNTIFS('Workers Settings'!$M:$M,$B20,'Workers Settings'!$N:$N,1,'Workers Settings'!$H:$H,X$3)/'Demand Locations'!Z20)))</f>
        <v/>
      </c>
      <c r="Y20" s="24" t="str">
        <f>IF(OR($B20="",Y$3="",'Demand Locations'!AA20=""),"",IF('Demand Locations'!AA20&lt;COUNTIFS('Workers Settings'!$M:$M,$B20,'Workers Settings'!$N:$N,1,'Workers Settings'!$H:$H,Y$3),"Warning!",IF('Demand Locations'!AA20=0,"",COUNTIFS('Workers Settings'!$M:$M,$B20,'Workers Settings'!$N:$N,1,'Workers Settings'!$H:$H,Y$3)/'Demand Locations'!AA20)))</f>
        <v/>
      </c>
      <c r="Z20" s="24" t="str">
        <f>IF(OR($B20="",Z$3="",'Demand Locations'!AB20=""),"",IF('Demand Locations'!AB20&lt;COUNTIFS('Workers Settings'!$M:$M,$B20,'Workers Settings'!$N:$N,1,'Workers Settings'!$H:$H,Z$3),"Warning!",IF('Demand Locations'!AB20=0,"",COUNTIFS('Workers Settings'!$M:$M,$B20,'Workers Settings'!$N:$N,1,'Workers Settings'!$H:$H,Z$3)/'Demand Locations'!AB20)))</f>
        <v/>
      </c>
      <c r="AA20" s="24" t="str">
        <f>IF(OR($B20="",AA$3="",'Demand Locations'!AC20=""),"",IF('Demand Locations'!AC20&lt;COUNTIFS('Workers Settings'!$M:$M,$B20,'Workers Settings'!$N:$N,1,'Workers Settings'!$H:$H,AA$3),"Warning!",IF('Demand Locations'!AC20=0,"",COUNTIFS('Workers Settings'!$M:$M,$B20,'Workers Settings'!$N:$N,1,'Workers Settings'!$H:$H,AA$3)/'Demand Locations'!AC20)))</f>
        <v/>
      </c>
      <c r="AB20" s="24" t="str">
        <f>IF(OR($B20="",AB$3="",'Demand Locations'!AD20=""),"",IF('Demand Locations'!AD20&lt;COUNTIFS('Workers Settings'!$M:$M,$B20,'Workers Settings'!$N:$N,1,'Workers Settings'!$H:$H,AB$3),"Warning!",IF('Demand Locations'!AD20=0,"",COUNTIFS('Workers Settings'!$M:$M,$B20,'Workers Settings'!$N:$N,1,'Workers Settings'!$H:$H,AB$3)/'Demand Locations'!AD20)))</f>
        <v/>
      </c>
      <c r="AC20" s="24" t="str">
        <f>IF(OR($B20="",AC$3="",'Demand Locations'!AE20=""),"",IF('Demand Locations'!AE20&lt;COUNTIFS('Workers Settings'!$M:$M,$B20,'Workers Settings'!$N:$N,1,'Workers Settings'!$H:$H,AC$3),"Warning!",IF('Demand Locations'!AE20=0,"",COUNTIFS('Workers Settings'!$M:$M,$B20,'Workers Settings'!$N:$N,1,'Workers Settings'!$H:$H,AC$3)/'Demand Locations'!AE20)))</f>
        <v/>
      </c>
      <c r="AD20" s="24" t="str">
        <f>IF(OR($B20="",AD$3="",'Demand Locations'!AF20=""),"",IF('Demand Locations'!AF20&lt;COUNTIFS('Workers Settings'!$M:$M,$B20,'Workers Settings'!$N:$N,1,'Workers Settings'!$H:$H,AD$3),"Warning!",IF('Demand Locations'!AF20=0,"",COUNTIFS('Workers Settings'!$M:$M,$B20,'Workers Settings'!$N:$N,1,'Workers Settings'!$H:$H,AD$3)/'Demand Locations'!AF20)))</f>
        <v/>
      </c>
      <c r="AE20" s="24" t="str">
        <f>IF(OR($B20="",AE$3="",'Demand Locations'!AG20=""),"",IF('Demand Locations'!AG20&lt;COUNTIFS('Workers Settings'!$M:$M,$B20,'Workers Settings'!$N:$N,1,'Workers Settings'!$H:$H,AE$3),"Warning!",IF('Demand Locations'!AG20=0,"",COUNTIFS('Workers Settings'!$M:$M,$B20,'Workers Settings'!$N:$N,1,'Workers Settings'!$H:$H,AE$3)/'Demand Locations'!AG20)))</f>
        <v/>
      </c>
      <c r="AF20" s="24" t="str">
        <f>IF(OR($B20="",AF$3="",'Demand Locations'!AH20=""),"",IF('Demand Locations'!AH20&lt;COUNTIFS('Workers Settings'!$M:$M,$B20,'Workers Settings'!$N:$N,1,'Workers Settings'!$H:$H,AF$3),"Warning!",IF('Demand Locations'!AH20=0,"",COUNTIFS('Workers Settings'!$M:$M,$B20,'Workers Settings'!$N:$N,1,'Workers Settings'!$H:$H,AF$3)/'Demand Locations'!AH20)))</f>
        <v/>
      </c>
      <c r="AG20" s="24" t="str">
        <f>IF(OR($B20="",AG$3="",'Demand Locations'!AI20=""),"",IF('Demand Locations'!AI20&lt;COUNTIFS('Workers Settings'!$M:$M,$B20,'Workers Settings'!$N:$N,1,'Workers Settings'!$H:$H,AG$3),"Warning!",IF('Demand Locations'!AI20=0,"",COUNTIFS('Workers Settings'!$M:$M,$B20,'Workers Settings'!$N:$N,1,'Workers Settings'!$H:$H,AG$3)/'Demand Locations'!AI20)))</f>
        <v/>
      </c>
      <c r="AH20" s="24" t="str">
        <f>IF(OR($B20="",AH$3="",'Demand Locations'!AJ20=""),"",IF('Demand Locations'!AJ20&lt;COUNTIFS('Workers Settings'!$M:$M,$B20,'Workers Settings'!$N:$N,1,'Workers Settings'!$H:$H,AH$3),"Warning!",IF('Demand Locations'!AJ20=0,"",COUNTIFS('Workers Settings'!$M:$M,$B20,'Workers Settings'!$N:$N,1,'Workers Settings'!$H:$H,AH$3)/'Demand Locations'!AJ20)))</f>
        <v/>
      </c>
      <c r="AI20" s="24" t="str">
        <f>IF(OR($B20="",AI$3="",'Demand Locations'!AK20=""),"",IF('Demand Locations'!AK20&lt;COUNTIFS('Workers Settings'!$M:$M,$B20,'Workers Settings'!$N:$N,1,'Workers Settings'!$H:$H,AI$3),"Warning!",IF('Demand Locations'!AK20=0,"",COUNTIFS('Workers Settings'!$M:$M,$B20,'Workers Settings'!$N:$N,1,'Workers Settings'!$H:$H,AI$3)/'Demand Locations'!AK20)))</f>
        <v/>
      </c>
      <c r="AJ20" s="24" t="str">
        <f>IF(OR($B20="",AJ$3="",'Demand Locations'!AL20=""),"",IF('Demand Locations'!AL20&lt;COUNTIFS('Workers Settings'!$M:$M,$B20,'Workers Settings'!$N:$N,1,'Workers Settings'!$H:$H,AJ$3),"Warning!",IF('Demand Locations'!AL20=0,"",COUNTIFS('Workers Settings'!$M:$M,$B20,'Workers Settings'!$N:$N,1,'Workers Settings'!$H:$H,AJ$3)/'Demand Locations'!AL20)))</f>
        <v/>
      </c>
      <c r="AK20" s="24" t="str">
        <f>IF(OR($B20="",AK$3="",'Demand Locations'!AM20=""),"",IF('Demand Locations'!AM20&lt;COUNTIFS('Workers Settings'!$M:$M,$B20,'Workers Settings'!$N:$N,1,'Workers Settings'!$H:$H,AK$3),"Warning!",IF('Demand Locations'!AM20=0,"",COUNTIFS('Workers Settings'!$M:$M,$B20,'Workers Settings'!$N:$N,1,'Workers Settings'!$H:$H,AK$3)/'Demand Locations'!AM20)))</f>
        <v/>
      </c>
      <c r="AL20" s="24" t="str">
        <f>IF(OR($B20="",AL$3="",'Demand Locations'!AN20=""),"",IF('Demand Locations'!AN20&lt;COUNTIFS('Workers Settings'!$M:$M,$B20,'Workers Settings'!$N:$N,1,'Workers Settings'!$H:$H,AL$3),"Warning!",IF('Demand Locations'!AN20=0,"",COUNTIFS('Workers Settings'!$M:$M,$B20,'Workers Settings'!$N:$N,1,'Workers Settings'!$H:$H,AL$3)/'Demand Locations'!AN20)))</f>
        <v/>
      </c>
      <c r="AM20" s="24" t="str">
        <f>IF(OR($B20="",AM$3="",'Demand Locations'!AO20=""),"",IF('Demand Locations'!AO20&lt;COUNTIFS('Workers Settings'!$M:$M,$B20,'Workers Settings'!$N:$N,1,'Workers Settings'!$H:$H,AM$3),"Warning!",IF('Demand Locations'!AO20=0,"",COUNTIFS('Workers Settings'!$M:$M,$B20,'Workers Settings'!$N:$N,1,'Workers Settings'!$H:$H,AM$3)/'Demand Locations'!AO20)))</f>
        <v/>
      </c>
      <c r="AN20" s="24" t="str">
        <f>IF(OR($B20="",AN$3="",'Demand Locations'!AP20=""),"",IF('Demand Locations'!AP20&lt;COUNTIFS('Workers Settings'!$M:$M,$B20,'Workers Settings'!$N:$N,1,'Workers Settings'!$H:$H,AN$3),"Warning!",IF('Demand Locations'!AP20=0,"",COUNTIFS('Workers Settings'!$M:$M,$B20,'Workers Settings'!$N:$N,1,'Workers Settings'!$H:$H,AN$3)/'Demand Locations'!AP20)))</f>
        <v/>
      </c>
      <c r="AO20" s="24" t="str">
        <f>IF(OR($B20="",AO$3="",'Demand Locations'!AQ20=""),"",IF('Demand Locations'!AQ20&lt;COUNTIFS('Workers Settings'!$M:$M,$B20,'Workers Settings'!$N:$N,1,'Workers Settings'!$H:$H,AO$3),"Warning!",IF('Demand Locations'!AQ20=0,"",COUNTIFS('Workers Settings'!$M:$M,$B20,'Workers Settings'!$N:$N,1,'Workers Settings'!$H:$H,AO$3)/'Demand Locations'!AQ20)))</f>
        <v/>
      </c>
      <c r="AP20" s="24" t="str">
        <f>IF(OR($B20="",AP$3="",'Demand Locations'!AR20=""),"",IF('Demand Locations'!AR20&lt;COUNTIFS('Workers Settings'!$M:$M,$B20,'Workers Settings'!$N:$N,1,'Workers Settings'!$H:$H,AP$3),"Warning!",IF('Demand Locations'!AR20=0,"",COUNTIFS('Workers Settings'!$M:$M,$B20,'Workers Settings'!$N:$N,1,'Workers Settings'!$H:$H,AP$3)/'Demand Locations'!AR20)))</f>
        <v/>
      </c>
      <c r="AQ20" s="24" t="str">
        <f>IF(OR($B20="",AQ$3="",'Demand Locations'!AS20=""),"",IF('Demand Locations'!AS20&lt;COUNTIFS('Workers Settings'!$M:$M,$B20,'Workers Settings'!$N:$N,1,'Workers Settings'!$H:$H,AQ$3),"Warning!",IF('Demand Locations'!AS20=0,"",COUNTIFS('Workers Settings'!$M:$M,$B20,'Workers Settings'!$N:$N,1,'Workers Settings'!$H:$H,AQ$3)/'Demand Locations'!AS20)))</f>
        <v/>
      </c>
      <c r="AR20" s="24" t="str">
        <f>IF(OR($B20="",AR$3="",'Demand Locations'!AT20=""),"",IF('Demand Locations'!AT20&lt;COUNTIFS('Workers Settings'!$M:$M,$B20,'Workers Settings'!$N:$N,1,'Workers Settings'!$H:$H,AR$3),"Warning!",IF('Demand Locations'!AT20=0,"",COUNTIFS('Workers Settings'!$M:$M,$B20,'Workers Settings'!$N:$N,1,'Workers Settings'!$H:$H,AR$3)/'Demand Locations'!AT20)))</f>
        <v/>
      </c>
      <c r="AS20" s="24" t="str">
        <f>IF(OR($B20="",AS$3="",'Demand Locations'!AU20=""),"",IF('Demand Locations'!AU20&lt;COUNTIFS('Workers Settings'!$M:$M,$B20,'Workers Settings'!$N:$N,1,'Workers Settings'!$H:$H,AS$3),"Warning!",IF('Demand Locations'!AU20=0,"",COUNTIFS('Workers Settings'!$M:$M,$B20,'Workers Settings'!$N:$N,1,'Workers Settings'!$H:$H,AS$3)/'Demand Locations'!AU20)))</f>
        <v/>
      </c>
      <c r="AT20" s="24" t="str">
        <f>IF(OR($B20="",AT$3="",'Demand Locations'!AV20=""),"",IF('Demand Locations'!AV20&lt;COUNTIFS('Workers Settings'!$M:$M,$B20,'Workers Settings'!$N:$N,1,'Workers Settings'!$H:$H,AT$3),"Warning!",IF('Demand Locations'!AV20=0,"",COUNTIFS('Workers Settings'!$M:$M,$B20,'Workers Settings'!$N:$N,1,'Workers Settings'!$H:$H,AT$3)/'Demand Locations'!AV20)))</f>
        <v/>
      </c>
      <c r="AU20" s="24" t="str">
        <f>IF(OR($B20="",AU$3="",'Demand Locations'!AW20=""),"",IF('Demand Locations'!AW20&lt;COUNTIFS('Workers Settings'!$M:$M,$B20,'Workers Settings'!$N:$N,1,'Workers Settings'!$H:$H,AU$3),"Warning!",IF('Demand Locations'!AW20=0,"",COUNTIFS('Workers Settings'!$M:$M,$B20,'Workers Settings'!$N:$N,1,'Workers Settings'!$H:$H,AU$3)/'Demand Locations'!AW20)))</f>
        <v/>
      </c>
      <c r="AV20" s="24" t="str">
        <f>IF(OR($B20="",AV$3="",'Demand Locations'!AX20=""),"",IF('Demand Locations'!AX20&lt;COUNTIFS('Workers Settings'!$M:$M,$B20,'Workers Settings'!$N:$N,1,'Workers Settings'!$H:$H,AV$3),"Warning!",IF('Demand Locations'!AX20=0,"",COUNTIFS('Workers Settings'!$M:$M,$B20,'Workers Settings'!$N:$N,1,'Workers Settings'!$H:$H,AV$3)/'Demand Locations'!AX20)))</f>
        <v/>
      </c>
      <c r="AW20" s="24" t="str">
        <f>IF(OR($B20="",AW$3="",'Demand Locations'!AY20=""),"",IF('Demand Locations'!AY20&lt;COUNTIFS('Workers Settings'!$M:$M,$B20,'Workers Settings'!$N:$N,1,'Workers Settings'!$H:$H,AW$3),"Warning!",IF('Demand Locations'!AY20=0,"",COUNTIFS('Workers Settings'!$M:$M,$B20,'Workers Settings'!$N:$N,1,'Workers Settings'!$H:$H,AW$3)/'Demand Locations'!AY20)))</f>
        <v/>
      </c>
      <c r="AX20" s="24" t="str">
        <f>IF(OR($B20="",AX$3="",'Demand Locations'!AZ20=""),"",IF('Demand Locations'!AZ20&lt;COUNTIFS('Workers Settings'!$M:$M,$B20,'Workers Settings'!$N:$N,1,'Workers Settings'!$H:$H,AX$3),"Warning!",IF('Demand Locations'!AZ20=0,"",COUNTIFS('Workers Settings'!$M:$M,$B20,'Workers Settings'!$N:$N,1,'Workers Settings'!$H:$H,AX$3)/'Demand Locations'!AZ20)))</f>
        <v/>
      </c>
      <c r="AY20" s="24" t="str">
        <f>IF(OR($B20="",AY$3="",'Demand Locations'!BA20=""),"",IF('Demand Locations'!BA20&lt;COUNTIFS('Workers Settings'!$M:$M,$B20,'Workers Settings'!$N:$N,1,'Workers Settings'!$H:$H,AY$3),"Warning!",IF('Demand Locations'!BA20=0,"",COUNTIFS('Workers Settings'!$M:$M,$B20,'Workers Settings'!$N:$N,1,'Workers Settings'!$H:$H,AY$3)/'Demand Locations'!BA20)))</f>
        <v/>
      </c>
      <c r="AZ20" s="24" t="str">
        <f>IF(OR($B20="",AZ$3="",'Demand Locations'!BB20=""),"",IF('Demand Locations'!BB20&lt;COUNTIFS('Workers Settings'!$M:$M,$B20,'Workers Settings'!$N:$N,1,'Workers Settings'!$H:$H,AZ$3),"Warning!",IF('Demand Locations'!BB20=0,"",COUNTIFS('Workers Settings'!$M:$M,$B20,'Workers Settings'!$N:$N,1,'Workers Settings'!$H:$H,AZ$3)/'Demand Locations'!BB20)))</f>
        <v/>
      </c>
      <c r="BA20" s="24" t="str">
        <f>IF(OR($B20="",BA$3="",'Demand Locations'!BC20=""),"",IF('Demand Locations'!BC20&lt;COUNTIFS('Workers Settings'!$M:$M,$B20,'Workers Settings'!$N:$N,1,'Workers Settings'!$H:$H,BA$3),"Warning!",IF('Demand Locations'!BC20=0,"",COUNTIFS('Workers Settings'!$M:$M,$B20,'Workers Settings'!$N:$N,1,'Workers Settings'!$H:$H,BA$3)/'Demand Locations'!BC20)))</f>
        <v/>
      </c>
      <c r="BB20" s="24" t="str">
        <f>IF(OR($B20="",BB$3="",'Demand Locations'!BD20=""),"",IF('Demand Locations'!BD20&lt;COUNTIFS('Workers Settings'!$M:$M,$B20,'Workers Settings'!$N:$N,1,'Workers Settings'!$H:$H,BB$3),"Warning!",IF('Demand Locations'!BD20=0,"",COUNTIFS('Workers Settings'!$M:$M,$B20,'Workers Settings'!$N:$N,1,'Workers Settings'!$H:$H,BB$3)/'Demand Locations'!BD20)))</f>
        <v/>
      </c>
      <c r="BC20" s="24" t="str">
        <f>IF(OR($B20="",BC$3="",'Demand Locations'!BE20=""),"",IF('Demand Locations'!BE20&lt;COUNTIFS('Workers Settings'!$M:$M,$B20,'Workers Settings'!$N:$N,1,'Workers Settings'!$H:$H,BC$3),"Warning!",IF('Demand Locations'!BE20=0,"",COUNTIFS('Workers Settings'!$M:$M,$B20,'Workers Settings'!$N:$N,1,'Workers Settings'!$H:$H,BC$3)/'Demand Locations'!BE20)))</f>
        <v/>
      </c>
      <c r="BD20" s="24" t="str">
        <f>IF(OR($B20="",BD$3="",'Demand Locations'!BF20=""),"",IF('Demand Locations'!BF20&lt;COUNTIFS('Workers Settings'!$M:$M,$B20,'Workers Settings'!$N:$N,1,'Workers Settings'!$H:$H,BD$3),"Warning!",IF('Demand Locations'!BF20=0,"",COUNTIFS('Workers Settings'!$M:$M,$B20,'Workers Settings'!$N:$N,1,'Workers Settings'!$H:$H,BD$3)/'Demand Locations'!BF20)))</f>
        <v/>
      </c>
      <c r="BE20" s="24" t="str">
        <f>IF(OR($B20="",BE$3="",'Demand Locations'!BG20=""),"",IF('Demand Locations'!BG20&lt;COUNTIFS('Workers Settings'!$M:$M,$B20,'Workers Settings'!$N:$N,1,'Workers Settings'!$H:$H,BE$3),"Warning!",IF('Demand Locations'!BG20=0,"",COUNTIFS('Workers Settings'!$M:$M,$B20,'Workers Settings'!$N:$N,1,'Workers Settings'!$H:$H,BE$3)/'Demand Locations'!BG20)))</f>
        <v/>
      </c>
      <c r="BF20" s="24" t="str">
        <f>IF(OR($B20="",BF$3="",'Demand Locations'!BH20=""),"",IF('Demand Locations'!BH20&lt;COUNTIFS('Workers Settings'!$M:$M,$B20,'Workers Settings'!$N:$N,1,'Workers Settings'!$H:$H,BF$3),"Warning!",IF('Demand Locations'!BH20=0,"",COUNTIFS('Workers Settings'!$M:$M,$B20,'Workers Settings'!$N:$N,1,'Workers Settings'!$H:$H,BF$3)/'Demand Locations'!BH20)))</f>
        <v/>
      </c>
      <c r="BG20" s="24" t="str">
        <f>IF(OR($B20="",BG$3="",'Demand Locations'!BI20=""),"",IF('Demand Locations'!BI20&lt;COUNTIFS('Workers Settings'!$M:$M,$B20,'Workers Settings'!$N:$N,1,'Workers Settings'!$H:$H,BG$3),"Warning!",IF('Demand Locations'!BI20=0,"",COUNTIFS('Workers Settings'!$M:$M,$B20,'Workers Settings'!$N:$N,1,'Workers Settings'!$H:$H,BG$3)/'Demand Locations'!BI20)))</f>
        <v/>
      </c>
      <c r="BH20" s="24" t="str">
        <f>IF(OR($B20="",BH$3="",'Demand Locations'!BJ20=""),"",IF('Demand Locations'!BJ20&lt;COUNTIFS('Workers Settings'!$M:$M,$B20,'Workers Settings'!$N:$N,1,'Workers Settings'!$H:$H,BH$3),"Warning!",IF('Demand Locations'!BJ20=0,"",COUNTIFS('Workers Settings'!$M:$M,$B20,'Workers Settings'!$N:$N,1,'Workers Settings'!$H:$H,BH$3)/'Demand Locations'!BJ20)))</f>
        <v/>
      </c>
      <c r="BI20" s="24" t="str">
        <f>IF(OR($B20="",BI$3="",'Demand Locations'!BK20=""),"",IF('Demand Locations'!BK20&lt;COUNTIFS('Workers Settings'!$M:$M,$B20,'Workers Settings'!$N:$N,1,'Workers Settings'!$H:$H,BI$3),"Warning!",IF('Demand Locations'!BK20=0,"",COUNTIFS('Workers Settings'!$M:$M,$B20,'Workers Settings'!$N:$N,1,'Workers Settings'!$H:$H,BI$3)/'Demand Locations'!BK20)))</f>
        <v/>
      </c>
      <c r="BJ20" s="24" t="str">
        <f>IF(OR($B20="",BJ$3="",'Demand Locations'!BL20=""),"",IF('Demand Locations'!BL20&lt;COUNTIFS('Workers Settings'!$M:$M,$B20,'Workers Settings'!$N:$N,1,'Workers Settings'!$H:$H,BJ$3),"Warning!",IF('Demand Locations'!BL20=0,"",COUNTIFS('Workers Settings'!$M:$M,$B20,'Workers Settings'!$N:$N,1,'Workers Settings'!$H:$H,BJ$3)/'Demand Locations'!BL20)))</f>
        <v/>
      </c>
      <c r="BK20" s="24" t="str">
        <f>IF(OR($B20="",BK$3="",'Demand Locations'!BM20=""),"",IF('Demand Locations'!BM20&lt;COUNTIFS('Workers Settings'!$M:$M,$B20,'Workers Settings'!$N:$N,1,'Workers Settings'!$H:$H,BK$3),"Warning!",IF('Demand Locations'!BM20=0,"",COUNTIFS('Workers Settings'!$M:$M,$B20,'Workers Settings'!$N:$N,1,'Workers Settings'!$H:$H,BK$3)/'Demand Locations'!BM20)))</f>
        <v/>
      </c>
      <c r="BL20" s="24" t="str">
        <f>IF(OR($B20="",BL$3="",'Demand Locations'!BN20=""),"",IF('Demand Locations'!BN20&lt;COUNTIFS('Workers Settings'!$M:$M,$B20,'Workers Settings'!$N:$N,1,'Workers Settings'!$H:$H,BL$3),"Warning!",IF('Demand Locations'!BN20=0,"",COUNTIFS('Workers Settings'!$M:$M,$B20,'Workers Settings'!$N:$N,1,'Workers Settings'!$H:$H,BL$3)/'Demand Locations'!BN20)))</f>
        <v/>
      </c>
      <c r="BM20" s="24" t="str">
        <f>IF(OR($B20="",BM$3="",'Demand Locations'!BO20=""),"",IF('Demand Locations'!BO20&lt;COUNTIFS('Workers Settings'!$M:$M,$B20,'Workers Settings'!$N:$N,1,'Workers Settings'!$H:$H,BM$3),"Warning!",IF('Demand Locations'!BO20=0,"",COUNTIFS('Workers Settings'!$M:$M,$B20,'Workers Settings'!$N:$N,1,'Workers Settings'!$H:$H,BM$3)/'Demand Locations'!BO20)))</f>
        <v/>
      </c>
      <c r="BN20" s="24" t="str">
        <f>IF(OR($B20="",BN$3="",'Demand Locations'!BP20=""),"",IF('Demand Locations'!BP20&lt;COUNTIFS('Workers Settings'!$M:$M,$B20,'Workers Settings'!$N:$N,1,'Workers Settings'!$H:$H,BN$3),"Warning!",IF('Demand Locations'!BP20=0,"",COUNTIFS('Workers Settings'!$M:$M,$B20,'Workers Settings'!$N:$N,1,'Workers Settings'!$H:$H,BN$3)/'Demand Locations'!BP20)))</f>
        <v/>
      </c>
      <c r="BO20" s="24" t="str">
        <f>IF(OR($B20="",BO$3="",'Demand Locations'!BQ20=""),"",IF('Demand Locations'!BQ20&lt;COUNTIFS('Workers Settings'!$M:$M,$B20,'Workers Settings'!$N:$N,1,'Workers Settings'!$H:$H,BO$3),"Warning!",IF('Demand Locations'!BQ20=0,"",COUNTIFS('Workers Settings'!$M:$M,$B20,'Workers Settings'!$N:$N,1,'Workers Settings'!$H:$H,BO$3)/'Demand Locations'!BQ20)))</f>
        <v/>
      </c>
      <c r="BP20" s="24" t="str">
        <f>IF(OR($B20="",BP$3="",'Demand Locations'!BR20=""),"",IF('Demand Locations'!BR20&lt;COUNTIFS('Workers Settings'!$M:$M,$B20,'Workers Settings'!$N:$N,1,'Workers Settings'!$H:$H,BP$3),"Warning!",IF('Demand Locations'!BR20=0,"",COUNTIFS('Workers Settings'!$M:$M,$B20,'Workers Settings'!$N:$N,1,'Workers Settings'!$H:$H,BP$3)/'Demand Locations'!BR20)))</f>
        <v/>
      </c>
      <c r="BQ20" s="24" t="str">
        <f>IF(OR($B20="",BQ$3="",'Demand Locations'!BS20=""),"",IF('Demand Locations'!BS20&lt;COUNTIFS('Workers Settings'!$M:$M,$B20,'Workers Settings'!$N:$N,1,'Workers Settings'!$H:$H,BQ$3),"Warning!",IF('Demand Locations'!BS20=0,"",COUNTIFS('Workers Settings'!$M:$M,$B20,'Workers Settings'!$N:$N,1,'Workers Settings'!$H:$H,BQ$3)/'Demand Locations'!BS20)))</f>
        <v/>
      </c>
      <c r="BR20" s="24" t="str">
        <f>IF(OR($B20="",BR$3="",'Demand Locations'!BT20=""),"",IF('Demand Locations'!BT20&lt;COUNTIFS('Workers Settings'!$M:$M,$B20,'Workers Settings'!$N:$N,1,'Workers Settings'!$H:$H,BR$3),"Warning!",IF('Demand Locations'!BT20=0,"",COUNTIFS('Workers Settings'!$M:$M,$B20,'Workers Settings'!$N:$N,1,'Workers Settings'!$H:$H,BR$3)/'Demand Locations'!BT20)))</f>
        <v/>
      </c>
      <c r="BS20" s="24" t="str">
        <f>IF(OR($B20="",BS$3="",'Demand Locations'!BU20=""),"",IF('Demand Locations'!BU20&lt;COUNTIFS('Workers Settings'!$M:$M,$B20,'Workers Settings'!$N:$N,1,'Workers Settings'!$H:$H,BS$3),"Warning!",IF('Demand Locations'!BU20=0,"",COUNTIFS('Workers Settings'!$M:$M,$B20,'Workers Settings'!$N:$N,1,'Workers Settings'!$H:$H,BS$3)/'Demand Locations'!BU20)))</f>
        <v/>
      </c>
      <c r="BT20" s="24" t="str">
        <f>IF(OR($B20="",BT$3="",'Demand Locations'!BV20=""),"",IF('Demand Locations'!BV20&lt;COUNTIFS('Workers Settings'!$M:$M,$B20,'Workers Settings'!$N:$N,1,'Workers Settings'!$H:$H,BT$3),"Warning!",IF('Demand Locations'!BV20=0,"",COUNTIFS('Workers Settings'!$M:$M,$B20,'Workers Settings'!$N:$N,1,'Workers Settings'!$H:$H,BT$3)/'Demand Locations'!BV20)))</f>
        <v/>
      </c>
      <c r="BU20" s="24" t="str">
        <f>IF(OR($B20="",BU$3="",'Demand Locations'!BW20=""),"",IF('Demand Locations'!BW20&lt;COUNTIFS('Workers Settings'!$M:$M,$B20,'Workers Settings'!$N:$N,1,'Workers Settings'!$H:$H,BU$3),"Warning!",IF('Demand Locations'!BW20=0,"",COUNTIFS('Workers Settings'!$M:$M,$B20,'Workers Settings'!$N:$N,1,'Workers Settings'!$H:$H,BU$3)/'Demand Locations'!BW20)))</f>
        <v/>
      </c>
      <c r="BV20" s="24" t="str">
        <f>IF(OR($B20="",BV$3="",'Demand Locations'!BX20=""),"",IF('Demand Locations'!BX20&lt;COUNTIFS('Workers Settings'!$M:$M,$B20,'Workers Settings'!$N:$N,1,'Workers Settings'!$H:$H,BV$3),"Warning!",IF('Demand Locations'!BX20=0,"",COUNTIFS('Workers Settings'!$M:$M,$B20,'Workers Settings'!$N:$N,1,'Workers Settings'!$H:$H,BV$3)/'Demand Locations'!BX20)))</f>
        <v/>
      </c>
      <c r="BW20" s="24" t="str">
        <f>IF(OR($B20="",BW$3="",'Demand Locations'!BY20=""),"",IF('Demand Locations'!BY20&lt;COUNTIFS('Workers Settings'!$M:$M,$B20,'Workers Settings'!$N:$N,1,'Workers Settings'!$H:$H,BW$3),"Warning!",IF('Demand Locations'!BY20=0,"",COUNTIFS('Workers Settings'!$M:$M,$B20,'Workers Settings'!$N:$N,1,'Workers Settings'!$H:$H,BW$3)/'Demand Locations'!BY20)))</f>
        <v/>
      </c>
      <c r="BX20" s="24" t="str">
        <f>IF(OR($B20="",BX$3="",'Demand Locations'!BZ20=""),"",IF('Demand Locations'!BZ20&lt;COUNTIFS('Workers Settings'!$M:$M,$B20,'Workers Settings'!$N:$N,1,'Workers Settings'!$H:$H,BX$3),"Warning!",IF('Demand Locations'!BZ20=0,"",COUNTIFS('Workers Settings'!$M:$M,$B20,'Workers Settings'!$N:$N,1,'Workers Settings'!$H:$H,BX$3)/'Demand Locations'!BZ20)))</f>
        <v/>
      </c>
      <c r="BY20" s="24" t="str">
        <f>IF(OR($B20="",BY$3="",'Demand Locations'!CA20=""),"",IF('Demand Locations'!CA20&lt;COUNTIFS('Workers Settings'!$M:$M,$B20,'Workers Settings'!$N:$N,1,'Workers Settings'!$H:$H,BY$3),"Warning!",IF('Demand Locations'!CA20=0,"",COUNTIFS('Workers Settings'!$M:$M,$B20,'Workers Settings'!$N:$N,1,'Workers Settings'!$H:$H,BY$3)/'Demand Locations'!CA20)))</f>
        <v/>
      </c>
      <c r="BZ20" s="24" t="str">
        <f>IF(OR($B20="",BZ$3="",'Demand Locations'!CB20=""),"",IF('Demand Locations'!CB20&lt;COUNTIFS('Workers Settings'!$M:$M,$B20,'Workers Settings'!$N:$N,1,'Workers Settings'!$H:$H,BZ$3),"Warning!",IF('Demand Locations'!CB20=0,"",COUNTIFS('Workers Settings'!$M:$M,$B20,'Workers Settings'!$N:$N,1,'Workers Settings'!$H:$H,BZ$3)/'Demand Locations'!CB20)))</f>
        <v/>
      </c>
      <c r="CA20" s="24" t="str">
        <f>IF(OR($B20="",CA$3="",'Demand Locations'!CC20=""),"",IF('Demand Locations'!CC20&lt;COUNTIFS('Workers Settings'!$M:$M,$B20,'Workers Settings'!$N:$N,1,'Workers Settings'!$H:$H,CA$3),"Warning!",IF('Demand Locations'!CC20=0,"",COUNTIFS('Workers Settings'!$M:$M,$B20,'Workers Settings'!$N:$N,1,'Workers Settings'!$H:$H,CA$3)/'Demand Locations'!CC20)))</f>
        <v/>
      </c>
      <c r="CB20" s="24" t="str">
        <f>IF(OR($B20="",CB$3="",'Demand Locations'!CD20=""),"",IF('Demand Locations'!CD20&lt;COUNTIFS('Workers Settings'!$M:$M,$B20,'Workers Settings'!$N:$N,1,'Workers Settings'!$H:$H,CB$3),"Warning!",IF('Demand Locations'!CD20=0,"",COUNTIFS('Workers Settings'!$M:$M,$B20,'Workers Settings'!$N:$N,1,'Workers Settings'!$H:$H,CB$3)/'Demand Locations'!CD20)))</f>
        <v/>
      </c>
      <c r="CC20" s="24" t="str">
        <f>IF(OR($B20="",CC$3="",'Demand Locations'!CE20=""),"",IF('Demand Locations'!CE20&lt;COUNTIFS('Workers Settings'!$M:$M,$B20,'Workers Settings'!$N:$N,1,'Workers Settings'!$H:$H,CC$3),"Warning!",IF('Demand Locations'!CE20=0,"",COUNTIFS('Workers Settings'!$M:$M,$B20,'Workers Settings'!$N:$N,1,'Workers Settings'!$H:$H,CC$3)/'Demand Locations'!CE20)))</f>
        <v/>
      </c>
      <c r="CD20" s="24" t="str">
        <f>IF(OR($B20="",CD$3="",'Demand Locations'!CF20=""),"",IF('Demand Locations'!CF20&lt;COUNTIFS('Workers Settings'!$M:$M,$B20,'Workers Settings'!$N:$N,1,'Workers Settings'!$H:$H,CD$3),"Warning!",IF('Demand Locations'!CF20=0,"",COUNTIFS('Workers Settings'!$M:$M,$B20,'Workers Settings'!$N:$N,1,'Workers Settings'!$H:$H,CD$3)/'Demand Locations'!CF20)))</f>
        <v/>
      </c>
      <c r="CE20" s="24" t="str">
        <f>IF(OR($B20="",CE$3="",'Demand Locations'!CG20=""),"",IF('Demand Locations'!CG20&lt;COUNTIFS('Workers Settings'!$M:$M,$B20,'Workers Settings'!$N:$N,1,'Workers Settings'!$H:$H,CE$3),"Warning!",IF('Demand Locations'!CG20=0,"",COUNTIFS('Workers Settings'!$M:$M,$B20,'Workers Settings'!$N:$N,1,'Workers Settings'!$H:$H,CE$3)/'Demand Locations'!CG20)))</f>
        <v/>
      </c>
      <c r="CF20" s="24" t="str">
        <f>IF(OR($B20="",CF$3="",'Demand Locations'!CH20=""),"",IF('Demand Locations'!CH20&lt;COUNTIFS('Workers Settings'!$M:$M,$B20,'Workers Settings'!$N:$N,1,'Workers Settings'!$H:$H,CF$3),"Warning!",IF('Demand Locations'!CH20=0,"",COUNTIFS('Workers Settings'!$M:$M,$B20,'Workers Settings'!$N:$N,1,'Workers Settings'!$H:$H,CF$3)/'Demand Locations'!CH20)))</f>
        <v/>
      </c>
      <c r="CG20" s="24" t="str">
        <f>IF(OR($B20="",CG$3="",'Demand Locations'!CI20=""),"",IF('Demand Locations'!CI20&lt;COUNTIFS('Workers Settings'!$M:$M,$B20,'Workers Settings'!$N:$N,1,'Workers Settings'!$H:$H,CG$3),"Warning!",IF('Demand Locations'!CI20=0,"",COUNTIFS('Workers Settings'!$M:$M,$B20,'Workers Settings'!$N:$N,1,'Workers Settings'!$H:$H,CG$3)/'Demand Locations'!CI20)))</f>
        <v/>
      </c>
      <c r="CH20" s="24" t="str">
        <f>IF(OR($B20="",CH$3="",'Demand Locations'!CJ20=""),"",IF('Demand Locations'!CJ20&lt;COUNTIFS('Workers Settings'!$M:$M,$B20,'Workers Settings'!$N:$N,1,'Workers Settings'!$H:$H,CH$3),"Warning!",IF('Demand Locations'!CJ20=0,"",COUNTIFS('Workers Settings'!$M:$M,$B20,'Workers Settings'!$N:$N,1,'Workers Settings'!$H:$H,CH$3)/'Demand Locations'!CJ20)))</f>
        <v/>
      </c>
      <c r="CI20" s="24" t="str">
        <f>IF(OR($B20="",CI$3="",'Demand Locations'!CK20=""),"",IF('Demand Locations'!CK20&lt;COUNTIFS('Workers Settings'!$M:$M,$B20,'Workers Settings'!$N:$N,1,'Workers Settings'!$H:$H,CI$3),"Warning!",IF('Demand Locations'!CK20=0,"",COUNTIFS('Workers Settings'!$M:$M,$B20,'Workers Settings'!$N:$N,1,'Workers Settings'!$H:$H,CI$3)/'Demand Locations'!CK20)))</f>
        <v/>
      </c>
      <c r="CJ20" s="24" t="str">
        <f>IF(OR($B20="",CJ$3="",'Demand Locations'!CL20=""),"",IF('Demand Locations'!CL20&lt;COUNTIFS('Workers Settings'!$M:$M,$B20,'Workers Settings'!$N:$N,1,'Workers Settings'!$H:$H,CJ$3),"Warning!",IF('Demand Locations'!CL20=0,"",COUNTIFS('Workers Settings'!$M:$M,$B20,'Workers Settings'!$N:$N,1,'Workers Settings'!$H:$H,CJ$3)/'Demand Locations'!CL20)))</f>
        <v/>
      </c>
      <c r="CK20" s="24" t="str">
        <f>IF(OR($B20="",CK$3="",'Demand Locations'!CM20=""),"",IF('Demand Locations'!CM20&lt;COUNTIFS('Workers Settings'!$M:$M,$B20,'Workers Settings'!$N:$N,1,'Workers Settings'!$H:$H,CK$3),"Warning!",IF('Demand Locations'!CM20=0,"",COUNTIFS('Workers Settings'!$M:$M,$B20,'Workers Settings'!$N:$N,1,'Workers Settings'!$H:$H,CK$3)/'Demand Locations'!CM20)))</f>
        <v/>
      </c>
      <c r="CL20" s="24" t="str">
        <f>IF(OR($B20="",CL$3="",'Demand Locations'!CN20=""),"",IF('Demand Locations'!CN20&lt;COUNTIFS('Workers Settings'!$M:$M,$B20,'Workers Settings'!$N:$N,1,'Workers Settings'!$H:$H,CL$3),"Warning!",IF('Demand Locations'!CN20=0,"",COUNTIFS('Workers Settings'!$M:$M,$B20,'Workers Settings'!$N:$N,1,'Workers Settings'!$H:$H,CL$3)/'Demand Locations'!CN20)))</f>
        <v/>
      </c>
      <c r="CM20" s="24" t="str">
        <f>IF(OR($B20="",CM$3="",'Demand Locations'!CO20=""),"",IF('Demand Locations'!CO20&lt;COUNTIFS('Workers Settings'!$M:$M,$B20,'Workers Settings'!$N:$N,1,'Workers Settings'!$H:$H,CM$3),"Warning!",IF('Demand Locations'!CO20=0,"",COUNTIFS('Workers Settings'!$M:$M,$B20,'Workers Settings'!$N:$N,1,'Workers Settings'!$H:$H,CM$3)/'Demand Locations'!CO20)))</f>
        <v/>
      </c>
      <c r="CN20" s="24" t="str">
        <f>IF(OR($B20="",CN$3="",'Demand Locations'!CP20=""),"",IF('Demand Locations'!CP20&lt;COUNTIFS('Workers Settings'!$M:$M,$B20,'Workers Settings'!$N:$N,1,'Workers Settings'!$H:$H,CN$3),"Warning!",IF('Demand Locations'!CP20=0,"",COUNTIFS('Workers Settings'!$M:$M,$B20,'Workers Settings'!$N:$N,1,'Workers Settings'!$H:$H,CN$3)/'Demand Locations'!CP20)))</f>
        <v/>
      </c>
      <c r="CO20" s="24" t="str">
        <f>IF(OR($B20="",CO$3="",'Demand Locations'!CQ20=""),"",IF('Demand Locations'!CQ20&lt;COUNTIFS('Workers Settings'!$M:$M,$B20,'Workers Settings'!$N:$N,1,'Workers Settings'!$H:$H,CO$3),"Warning!",IF('Demand Locations'!CQ20=0,"",COUNTIFS('Workers Settings'!$M:$M,$B20,'Workers Settings'!$N:$N,1,'Workers Settings'!$H:$H,CO$3)/'Demand Locations'!CQ20)))</f>
        <v/>
      </c>
      <c r="CP20" s="24" t="str">
        <f>IF(OR($B20="",CP$3="",'Demand Locations'!CR20=""),"",IF('Demand Locations'!CR20&lt;COUNTIFS('Workers Settings'!$M:$M,$B20,'Workers Settings'!$N:$N,1,'Workers Settings'!$H:$H,CP$3),"Warning!",IF('Demand Locations'!CR20=0,"",COUNTIFS('Workers Settings'!$M:$M,$B20,'Workers Settings'!$N:$N,1,'Workers Settings'!$H:$H,CP$3)/'Demand Locations'!CR20)))</f>
        <v/>
      </c>
      <c r="CQ20" s="24" t="str">
        <f>IF(OR($B20="",CQ$3="",'Demand Locations'!CS20=""),"",IF('Demand Locations'!CS20&lt;COUNTIFS('Workers Settings'!$M:$M,$B20,'Workers Settings'!$N:$N,1,'Workers Settings'!$H:$H,CQ$3),"Warning!",IF('Demand Locations'!CS20=0,"",COUNTIFS('Workers Settings'!$M:$M,$B20,'Workers Settings'!$N:$N,1,'Workers Settings'!$H:$H,CQ$3)/'Demand Locations'!CS20)))</f>
        <v/>
      </c>
      <c r="CR20" s="24" t="str">
        <f>IF(OR($B20="",CR$3="",'Demand Locations'!CT20=""),"",IF('Demand Locations'!CT20&lt;COUNTIFS('Workers Settings'!$M:$M,$B20,'Workers Settings'!$N:$N,1,'Workers Settings'!$H:$H,CR$3),"Warning!",IF('Demand Locations'!CT20=0,"",COUNTIFS('Workers Settings'!$M:$M,$B20,'Workers Settings'!$N:$N,1,'Workers Settings'!$H:$H,CR$3)/'Demand Locations'!CT20)))</f>
        <v/>
      </c>
      <c r="CS20" s="24" t="str">
        <f>IF(OR($B20="",CS$3="",'Demand Locations'!CU20=""),"",IF('Demand Locations'!CU20&lt;COUNTIFS('Workers Settings'!$M:$M,$B20,'Workers Settings'!$N:$N,1,'Workers Settings'!$H:$H,CS$3),"Warning!",IF('Demand Locations'!CU20=0,"",COUNTIFS('Workers Settings'!$M:$M,$B20,'Workers Settings'!$N:$N,1,'Workers Settings'!$H:$H,CS$3)/'Demand Locations'!CU20)))</f>
        <v/>
      </c>
      <c r="CT20" s="24" t="str">
        <f>IF(OR($B20="",CT$3="",'Demand Locations'!CV20=""),"",IF('Demand Locations'!CV20&lt;COUNTIFS('Workers Settings'!$M:$M,$B20,'Workers Settings'!$N:$N,1,'Workers Settings'!$H:$H,CT$3),"Warning!",IF('Demand Locations'!CV20=0,"",COUNTIFS('Workers Settings'!$M:$M,$B20,'Workers Settings'!$N:$N,1,'Workers Settings'!$H:$H,CT$3)/'Demand Locations'!CV20)))</f>
        <v/>
      </c>
      <c r="CU20" s="24" t="str">
        <f>IF(OR($B20="",CU$3="",'Demand Locations'!CW20=""),"",IF('Demand Locations'!CW20&lt;COUNTIFS('Workers Settings'!$M:$M,$B20,'Workers Settings'!$N:$N,1,'Workers Settings'!$H:$H,CU$3),"Warning!",IF('Demand Locations'!CW20=0,"",COUNTIFS('Workers Settings'!$M:$M,$B20,'Workers Settings'!$N:$N,1,'Workers Settings'!$H:$H,CU$3)/'Demand Locations'!CW20)))</f>
        <v/>
      </c>
      <c r="CV20" s="24" t="str">
        <f>IF(OR($B20="",CV$3="",'Demand Locations'!CX20=""),"",IF('Demand Locations'!CX20&lt;COUNTIFS('Workers Settings'!$M:$M,$B20,'Workers Settings'!$N:$N,1,'Workers Settings'!$H:$H,CV$3),"Warning!",IF('Demand Locations'!CX20=0,"",COUNTIFS('Workers Settings'!$M:$M,$B20,'Workers Settings'!$N:$N,1,'Workers Settings'!$H:$H,CV$3)/'Demand Locations'!CX20)))</f>
        <v/>
      </c>
      <c r="CW20" s="24" t="str">
        <f>IF(OR($B20="",CW$3="",'Demand Locations'!CY20=""),"",IF('Demand Locations'!CY20&lt;COUNTIFS('Workers Settings'!$M:$M,$B20,'Workers Settings'!$N:$N,1,'Workers Settings'!$H:$H,CW$3),"Warning!",IF('Demand Locations'!CY20=0,"",COUNTIFS('Workers Settings'!$M:$M,$B20,'Workers Settings'!$N:$N,1,'Workers Settings'!$H:$H,CW$3)/'Demand Locations'!CY20)))</f>
        <v/>
      </c>
      <c r="CX20" s="24" t="str">
        <f>IF(OR($B20="",CX$3="",'Demand Locations'!CZ20=""),"",IF('Demand Locations'!CZ20&lt;COUNTIFS('Workers Settings'!$M:$M,$B20,'Workers Settings'!$N:$N,1,'Workers Settings'!$H:$H,CX$3),"Warning!",IF('Demand Locations'!CZ20=0,"",COUNTIFS('Workers Settings'!$M:$M,$B20,'Workers Settings'!$N:$N,1,'Workers Settings'!$H:$H,CX$3)/'Demand Locations'!CZ20)))</f>
        <v/>
      </c>
      <c r="CY20" s="24" t="str">
        <f>IF(OR($B20="",CY$3="",'Demand Locations'!DA20=""),"",IF('Demand Locations'!DA20&lt;COUNTIFS('Workers Settings'!$M:$M,$B20,'Workers Settings'!$N:$N,1,'Workers Settings'!$H:$H,CY$3),"Warning!",IF('Demand Locations'!DA20=0,"",COUNTIFS('Workers Settings'!$M:$M,$B20,'Workers Settings'!$N:$N,1,'Workers Settings'!$H:$H,CY$3)/'Demand Locations'!DA20)))</f>
        <v/>
      </c>
      <c r="CZ20" s="24" t="str">
        <f>IF(OR($B20="",CZ$3="",'Demand Locations'!DB20=""),"",IF('Demand Locations'!DB20&lt;COUNTIFS('Workers Settings'!$M:$M,$B20,'Workers Settings'!$N:$N,1,'Workers Settings'!$H:$H,CZ$3),"Warning!",IF('Demand Locations'!DB20=0,"",COUNTIFS('Workers Settings'!$M:$M,$B20,'Workers Settings'!$N:$N,1,'Workers Settings'!$H:$H,CZ$3)/'Demand Locations'!DB20)))</f>
        <v/>
      </c>
    </row>
    <row r="21" spans="1:104" ht="14.45" x14ac:dyDescent="0.3">
      <c r="A21" s="7">
        <f t="shared" si="0"/>
        <v>17</v>
      </c>
      <c r="B21" s="7" t="str">
        <f>IF('Demand Locations'!B21&lt;&gt;"",'Demand Locations'!B21,"")</f>
        <v>Mwanza Region</v>
      </c>
      <c r="C21" s="29">
        <f>IF(B21="","",SUMIFS('Workers Assignments'!Z:Z,'Workers Settings'!M:M,B21,'Workers Settings'!N:N,1))</f>
        <v>0</v>
      </c>
      <c r="D21" s="24" t="str">
        <f>IF(OR(B21="",'Demand Locations'!E21=""),"",IF('Demand Locations'!E21&lt;C21,"Warning!",IF('Demand Locations'!E21=0,"",C21/'Demand Locations'!E21)))</f>
        <v/>
      </c>
      <c r="E21" s="44" t="str">
        <f>IF(OR($B21="",E$3="",'Demand Locations'!G21=""),"",IF('Demand Locations'!G21&lt;COUNTIFS('Workers Settings'!$M:$M,$B21,'Workers Settings'!$N:$N,1,'Workers Settings'!$H:$H,E$3),"Warning!",IF('Demand Locations'!G21=0,"",COUNTIFS('Workers Settings'!$M:$M,$B21,'Workers Settings'!$N:$N,1,'Workers Settings'!$H:$H,E$3)/'Demand Locations'!G21)))</f>
        <v/>
      </c>
      <c r="F21" s="24" t="str">
        <f>IF(OR($B21="",F$3="",'Demand Locations'!H21=""),"",IF('Demand Locations'!H21&lt;COUNTIFS('Workers Settings'!$M:$M,$B21,'Workers Settings'!$N:$N,1,'Workers Settings'!$H:$H,F$3),"Warning!",IF('Demand Locations'!H21=0,"",COUNTIFS('Workers Settings'!$M:$M,$B21,'Workers Settings'!$N:$N,1,'Workers Settings'!$H:$H,F$3)/'Demand Locations'!H21)))</f>
        <v/>
      </c>
      <c r="G21" s="24" t="str">
        <f>IF(OR($B21="",G$3="",'Demand Locations'!I21=""),"",IF('Demand Locations'!I21&lt;COUNTIFS('Workers Settings'!$M:$M,$B21,'Workers Settings'!$N:$N,1,'Workers Settings'!$H:$H,G$3),"Warning!",IF('Demand Locations'!I21=0,"",COUNTIFS('Workers Settings'!$M:$M,$B21,'Workers Settings'!$N:$N,1,'Workers Settings'!$H:$H,G$3)/'Demand Locations'!I21)))</f>
        <v/>
      </c>
      <c r="H21" s="24" t="str">
        <f>IF(OR($B21="",H$3="",'Demand Locations'!J21=""),"",IF('Demand Locations'!J21&lt;COUNTIFS('Workers Settings'!$M:$M,$B21,'Workers Settings'!$N:$N,1,'Workers Settings'!$H:$H,H$3),"Warning!",IF('Demand Locations'!J21=0,"",COUNTIFS('Workers Settings'!$M:$M,$B21,'Workers Settings'!$N:$N,1,'Workers Settings'!$H:$H,H$3)/'Demand Locations'!J21)))</f>
        <v/>
      </c>
      <c r="I21" s="24" t="str">
        <f>IF(OR($B21="",I$3="",'Demand Locations'!K21=""),"",IF('Demand Locations'!K21&lt;COUNTIFS('Workers Settings'!$M:$M,$B21,'Workers Settings'!$N:$N,1,'Workers Settings'!$H:$H,I$3),"Warning!",IF('Demand Locations'!K21=0,"",COUNTIFS('Workers Settings'!$M:$M,$B21,'Workers Settings'!$N:$N,1,'Workers Settings'!$H:$H,I$3)/'Demand Locations'!K21)))</f>
        <v/>
      </c>
      <c r="J21" s="24" t="str">
        <f>IF(OR($B21="",J$3="",'Demand Locations'!L21=""),"",IF('Demand Locations'!L21&lt;COUNTIFS('Workers Settings'!$M:$M,$B21,'Workers Settings'!$N:$N,1,'Workers Settings'!$H:$H,J$3),"Warning!",IF('Demand Locations'!L21=0,"",COUNTIFS('Workers Settings'!$M:$M,$B21,'Workers Settings'!$N:$N,1,'Workers Settings'!$H:$H,J$3)/'Demand Locations'!L21)))</f>
        <v/>
      </c>
      <c r="K21" s="24" t="str">
        <f>IF(OR($B21="",K$3="",'Demand Locations'!M21=""),"",IF('Demand Locations'!M21&lt;COUNTIFS('Workers Settings'!$M:$M,$B21,'Workers Settings'!$N:$N,1,'Workers Settings'!$H:$H,K$3),"Warning!",IF('Demand Locations'!M21=0,"",COUNTIFS('Workers Settings'!$M:$M,$B21,'Workers Settings'!$N:$N,1,'Workers Settings'!$H:$H,K$3)/'Demand Locations'!M21)))</f>
        <v/>
      </c>
      <c r="L21" s="24" t="str">
        <f>IF(OR($B21="",L$3="",'Demand Locations'!N21=""),"",IF('Demand Locations'!N21&lt;COUNTIFS('Workers Settings'!$M:$M,$B21,'Workers Settings'!$N:$N,1,'Workers Settings'!$H:$H,L$3),"Warning!",IF('Demand Locations'!N21=0,"",COUNTIFS('Workers Settings'!$M:$M,$B21,'Workers Settings'!$N:$N,1,'Workers Settings'!$H:$H,L$3)/'Demand Locations'!N21)))</f>
        <v/>
      </c>
      <c r="M21" s="24" t="str">
        <f>IF(OR($B21="",M$3="",'Demand Locations'!O21=""),"",IF('Demand Locations'!O21&lt;COUNTIFS('Workers Settings'!$M:$M,$B21,'Workers Settings'!$N:$N,1,'Workers Settings'!$H:$H,M$3),"Warning!",IF('Demand Locations'!O21=0,"",COUNTIFS('Workers Settings'!$M:$M,$B21,'Workers Settings'!$N:$N,1,'Workers Settings'!$H:$H,M$3)/'Demand Locations'!O21)))</f>
        <v/>
      </c>
      <c r="N21" s="24" t="str">
        <f>IF(OR($B21="",N$3="",'Demand Locations'!P21=""),"",IF('Demand Locations'!P21&lt;COUNTIFS('Workers Settings'!$M:$M,$B21,'Workers Settings'!$N:$N,1,'Workers Settings'!$H:$H,N$3),"Warning!",IF('Demand Locations'!P21=0,"",COUNTIFS('Workers Settings'!$M:$M,$B21,'Workers Settings'!$N:$N,1,'Workers Settings'!$H:$H,N$3)/'Demand Locations'!P21)))</f>
        <v/>
      </c>
      <c r="O21" s="24" t="str">
        <f>IF(OR($B21="",O$3="",'Demand Locations'!Q21=""),"",IF('Demand Locations'!Q21&lt;COUNTIFS('Workers Settings'!$M:$M,$B21,'Workers Settings'!$N:$N,1,'Workers Settings'!$H:$H,O$3),"Warning!",IF('Demand Locations'!Q21=0,"",COUNTIFS('Workers Settings'!$M:$M,$B21,'Workers Settings'!$N:$N,1,'Workers Settings'!$H:$H,O$3)/'Demand Locations'!Q21)))</f>
        <v/>
      </c>
      <c r="P21" s="24" t="str">
        <f>IF(OR($B21="",P$3="",'Demand Locations'!R21=""),"",IF('Demand Locations'!R21&lt;COUNTIFS('Workers Settings'!$M:$M,$B21,'Workers Settings'!$N:$N,1,'Workers Settings'!$H:$H,P$3),"Warning!",IF('Demand Locations'!R21=0,"",COUNTIFS('Workers Settings'!$M:$M,$B21,'Workers Settings'!$N:$N,1,'Workers Settings'!$H:$H,P$3)/'Demand Locations'!R21)))</f>
        <v/>
      </c>
      <c r="Q21" s="24" t="str">
        <f>IF(OR($B21="",Q$3="",'Demand Locations'!S21=""),"",IF('Demand Locations'!S21&lt;COUNTIFS('Workers Settings'!$M:$M,$B21,'Workers Settings'!$N:$N,1,'Workers Settings'!$H:$H,Q$3),"Warning!",IF('Demand Locations'!S21=0,"",COUNTIFS('Workers Settings'!$M:$M,$B21,'Workers Settings'!$N:$N,1,'Workers Settings'!$H:$H,Q$3)/'Demand Locations'!S21)))</f>
        <v/>
      </c>
      <c r="R21" s="24">
        <f>IF(OR($B21="",R$3="",'Demand Locations'!T21=""),"",IF('Demand Locations'!T21&lt;COUNTIFS('Workers Settings'!$M:$M,$B21,'Workers Settings'!$N:$N,1,'Workers Settings'!$H:$H,R$3),"Warning!",IF('Demand Locations'!T21=0,"",COUNTIFS('Workers Settings'!$M:$M,$B21,'Workers Settings'!$N:$N,1,'Workers Settings'!$H:$H,R$3)/'Demand Locations'!T21)))</f>
        <v>0</v>
      </c>
      <c r="S21" s="24" t="str">
        <f>IF(OR($B21="",S$3="",'Demand Locations'!U21=""),"",IF('Demand Locations'!U21&lt;COUNTIFS('Workers Settings'!$M:$M,$B21,'Workers Settings'!$N:$N,1,'Workers Settings'!$H:$H,S$3),"Warning!",IF('Demand Locations'!U21=0,"",COUNTIFS('Workers Settings'!$M:$M,$B21,'Workers Settings'!$N:$N,1,'Workers Settings'!$H:$H,S$3)/'Demand Locations'!U21)))</f>
        <v/>
      </c>
      <c r="T21" s="24">
        <f>IF(OR($B21="",T$3="",'Demand Locations'!V21=""),"",IF('Demand Locations'!V21&lt;COUNTIFS('Workers Settings'!$M:$M,$B21,'Workers Settings'!$N:$N,1,'Workers Settings'!$H:$H,T$3),"Warning!",IF('Demand Locations'!V21=0,"",COUNTIFS('Workers Settings'!$M:$M,$B21,'Workers Settings'!$N:$N,1,'Workers Settings'!$H:$H,T$3)/'Demand Locations'!V21)))</f>
        <v>0</v>
      </c>
      <c r="U21" s="24" t="str">
        <f>IF(OR($B21="",U$3="",'Demand Locations'!W21=""),"",IF('Demand Locations'!W21&lt;COUNTIFS('Workers Settings'!$M:$M,$B21,'Workers Settings'!$N:$N,1,'Workers Settings'!$H:$H,U$3),"Warning!",IF('Demand Locations'!W21=0,"",COUNTIFS('Workers Settings'!$M:$M,$B21,'Workers Settings'!$N:$N,1,'Workers Settings'!$H:$H,U$3)/'Demand Locations'!W21)))</f>
        <v/>
      </c>
      <c r="V21" s="24" t="str">
        <f>IF(OR($B21="",V$3="",'Demand Locations'!X21=""),"",IF('Demand Locations'!X21&lt;COUNTIFS('Workers Settings'!$M:$M,$B21,'Workers Settings'!$N:$N,1,'Workers Settings'!$H:$H,V$3),"Warning!",IF('Demand Locations'!X21=0,"",COUNTIFS('Workers Settings'!$M:$M,$B21,'Workers Settings'!$N:$N,1,'Workers Settings'!$H:$H,V$3)/'Demand Locations'!X21)))</f>
        <v/>
      </c>
      <c r="W21" s="24">
        <f>IF(OR($B21="",W$3="",'Demand Locations'!Y21=""),"",IF('Demand Locations'!Y21&lt;COUNTIFS('Workers Settings'!$M:$M,$B21,'Workers Settings'!$N:$N,1,'Workers Settings'!$H:$H,W$3),"Warning!",IF('Demand Locations'!Y21=0,"",COUNTIFS('Workers Settings'!$M:$M,$B21,'Workers Settings'!$N:$N,1,'Workers Settings'!$H:$H,W$3)/'Demand Locations'!Y21)))</f>
        <v>0</v>
      </c>
      <c r="X21" s="24" t="str">
        <f>IF(OR($B21="",X$3="",'Demand Locations'!Z21=""),"",IF('Demand Locations'!Z21&lt;COUNTIFS('Workers Settings'!$M:$M,$B21,'Workers Settings'!$N:$N,1,'Workers Settings'!$H:$H,X$3),"Warning!",IF('Demand Locations'!Z21=0,"",COUNTIFS('Workers Settings'!$M:$M,$B21,'Workers Settings'!$N:$N,1,'Workers Settings'!$H:$H,X$3)/'Demand Locations'!Z21)))</f>
        <v/>
      </c>
      <c r="Y21" s="24" t="str">
        <f>IF(OR($B21="",Y$3="",'Demand Locations'!AA21=""),"",IF('Demand Locations'!AA21&lt;COUNTIFS('Workers Settings'!$M:$M,$B21,'Workers Settings'!$N:$N,1,'Workers Settings'!$H:$H,Y$3),"Warning!",IF('Demand Locations'!AA21=0,"",COUNTIFS('Workers Settings'!$M:$M,$B21,'Workers Settings'!$N:$N,1,'Workers Settings'!$H:$H,Y$3)/'Demand Locations'!AA21)))</f>
        <v/>
      </c>
      <c r="Z21" s="24" t="str">
        <f>IF(OR($B21="",Z$3="",'Demand Locations'!AB21=""),"",IF('Demand Locations'!AB21&lt;COUNTIFS('Workers Settings'!$M:$M,$B21,'Workers Settings'!$N:$N,1,'Workers Settings'!$H:$H,Z$3),"Warning!",IF('Demand Locations'!AB21=0,"",COUNTIFS('Workers Settings'!$M:$M,$B21,'Workers Settings'!$N:$N,1,'Workers Settings'!$H:$H,Z$3)/'Demand Locations'!AB21)))</f>
        <v/>
      </c>
      <c r="AA21" s="24" t="str">
        <f>IF(OR($B21="",AA$3="",'Demand Locations'!AC21=""),"",IF('Demand Locations'!AC21&lt;COUNTIFS('Workers Settings'!$M:$M,$B21,'Workers Settings'!$N:$N,1,'Workers Settings'!$H:$H,AA$3),"Warning!",IF('Demand Locations'!AC21=0,"",COUNTIFS('Workers Settings'!$M:$M,$B21,'Workers Settings'!$N:$N,1,'Workers Settings'!$H:$H,AA$3)/'Demand Locations'!AC21)))</f>
        <v/>
      </c>
      <c r="AB21" s="24" t="str">
        <f>IF(OR($B21="",AB$3="",'Demand Locations'!AD21=""),"",IF('Demand Locations'!AD21&lt;COUNTIFS('Workers Settings'!$M:$M,$B21,'Workers Settings'!$N:$N,1,'Workers Settings'!$H:$H,AB$3),"Warning!",IF('Demand Locations'!AD21=0,"",COUNTIFS('Workers Settings'!$M:$M,$B21,'Workers Settings'!$N:$N,1,'Workers Settings'!$H:$H,AB$3)/'Demand Locations'!AD21)))</f>
        <v/>
      </c>
      <c r="AC21" s="24" t="str">
        <f>IF(OR($B21="",AC$3="",'Demand Locations'!AE21=""),"",IF('Demand Locations'!AE21&lt;COUNTIFS('Workers Settings'!$M:$M,$B21,'Workers Settings'!$N:$N,1,'Workers Settings'!$H:$H,AC$3),"Warning!",IF('Demand Locations'!AE21=0,"",COUNTIFS('Workers Settings'!$M:$M,$B21,'Workers Settings'!$N:$N,1,'Workers Settings'!$H:$H,AC$3)/'Demand Locations'!AE21)))</f>
        <v/>
      </c>
      <c r="AD21" s="24" t="str">
        <f>IF(OR($B21="",AD$3="",'Demand Locations'!AF21=""),"",IF('Demand Locations'!AF21&lt;COUNTIFS('Workers Settings'!$M:$M,$B21,'Workers Settings'!$N:$N,1,'Workers Settings'!$H:$H,AD$3),"Warning!",IF('Demand Locations'!AF21=0,"",COUNTIFS('Workers Settings'!$M:$M,$B21,'Workers Settings'!$N:$N,1,'Workers Settings'!$H:$H,AD$3)/'Demand Locations'!AF21)))</f>
        <v/>
      </c>
      <c r="AE21" s="24" t="str">
        <f>IF(OR($B21="",AE$3="",'Demand Locations'!AG21=""),"",IF('Demand Locations'!AG21&lt;COUNTIFS('Workers Settings'!$M:$M,$B21,'Workers Settings'!$N:$N,1,'Workers Settings'!$H:$H,AE$3),"Warning!",IF('Demand Locations'!AG21=0,"",COUNTIFS('Workers Settings'!$M:$M,$B21,'Workers Settings'!$N:$N,1,'Workers Settings'!$H:$H,AE$3)/'Demand Locations'!AG21)))</f>
        <v/>
      </c>
      <c r="AF21" s="24" t="str">
        <f>IF(OR($B21="",AF$3="",'Demand Locations'!AH21=""),"",IF('Demand Locations'!AH21&lt;COUNTIFS('Workers Settings'!$M:$M,$B21,'Workers Settings'!$N:$N,1,'Workers Settings'!$H:$H,AF$3),"Warning!",IF('Demand Locations'!AH21=0,"",COUNTIFS('Workers Settings'!$M:$M,$B21,'Workers Settings'!$N:$N,1,'Workers Settings'!$H:$H,AF$3)/'Demand Locations'!AH21)))</f>
        <v/>
      </c>
      <c r="AG21" s="24" t="str">
        <f>IF(OR($B21="",AG$3="",'Demand Locations'!AI21=""),"",IF('Demand Locations'!AI21&lt;COUNTIFS('Workers Settings'!$M:$M,$B21,'Workers Settings'!$N:$N,1,'Workers Settings'!$H:$H,AG$3),"Warning!",IF('Demand Locations'!AI21=0,"",COUNTIFS('Workers Settings'!$M:$M,$B21,'Workers Settings'!$N:$N,1,'Workers Settings'!$H:$H,AG$3)/'Demand Locations'!AI21)))</f>
        <v/>
      </c>
      <c r="AH21" s="24" t="str">
        <f>IF(OR($B21="",AH$3="",'Demand Locations'!AJ21=""),"",IF('Demand Locations'!AJ21&lt;COUNTIFS('Workers Settings'!$M:$M,$B21,'Workers Settings'!$N:$N,1,'Workers Settings'!$H:$H,AH$3),"Warning!",IF('Demand Locations'!AJ21=0,"",COUNTIFS('Workers Settings'!$M:$M,$B21,'Workers Settings'!$N:$N,1,'Workers Settings'!$H:$H,AH$3)/'Demand Locations'!AJ21)))</f>
        <v/>
      </c>
      <c r="AI21" s="24" t="str">
        <f>IF(OR($B21="",AI$3="",'Demand Locations'!AK21=""),"",IF('Demand Locations'!AK21&lt;COUNTIFS('Workers Settings'!$M:$M,$B21,'Workers Settings'!$N:$N,1,'Workers Settings'!$H:$H,AI$3),"Warning!",IF('Demand Locations'!AK21=0,"",COUNTIFS('Workers Settings'!$M:$M,$B21,'Workers Settings'!$N:$N,1,'Workers Settings'!$H:$H,AI$3)/'Demand Locations'!AK21)))</f>
        <v/>
      </c>
      <c r="AJ21" s="24" t="str">
        <f>IF(OR($B21="",AJ$3="",'Demand Locations'!AL21=""),"",IF('Demand Locations'!AL21&lt;COUNTIFS('Workers Settings'!$M:$M,$B21,'Workers Settings'!$N:$N,1,'Workers Settings'!$H:$H,AJ$3),"Warning!",IF('Demand Locations'!AL21=0,"",COUNTIFS('Workers Settings'!$M:$M,$B21,'Workers Settings'!$N:$N,1,'Workers Settings'!$H:$H,AJ$3)/'Demand Locations'!AL21)))</f>
        <v/>
      </c>
      <c r="AK21" s="24" t="str">
        <f>IF(OR($B21="",AK$3="",'Demand Locations'!AM21=""),"",IF('Demand Locations'!AM21&lt;COUNTIFS('Workers Settings'!$M:$M,$B21,'Workers Settings'!$N:$N,1,'Workers Settings'!$H:$H,AK$3),"Warning!",IF('Demand Locations'!AM21=0,"",COUNTIFS('Workers Settings'!$M:$M,$B21,'Workers Settings'!$N:$N,1,'Workers Settings'!$H:$H,AK$3)/'Demand Locations'!AM21)))</f>
        <v/>
      </c>
      <c r="AL21" s="24" t="str">
        <f>IF(OR($B21="",AL$3="",'Demand Locations'!AN21=""),"",IF('Demand Locations'!AN21&lt;COUNTIFS('Workers Settings'!$M:$M,$B21,'Workers Settings'!$N:$N,1,'Workers Settings'!$H:$H,AL$3),"Warning!",IF('Demand Locations'!AN21=0,"",COUNTIFS('Workers Settings'!$M:$M,$B21,'Workers Settings'!$N:$N,1,'Workers Settings'!$H:$H,AL$3)/'Demand Locations'!AN21)))</f>
        <v/>
      </c>
      <c r="AM21" s="24" t="str">
        <f>IF(OR($B21="",AM$3="",'Demand Locations'!AO21=""),"",IF('Demand Locations'!AO21&lt;COUNTIFS('Workers Settings'!$M:$M,$B21,'Workers Settings'!$N:$N,1,'Workers Settings'!$H:$H,AM$3),"Warning!",IF('Demand Locations'!AO21=0,"",COUNTIFS('Workers Settings'!$M:$M,$B21,'Workers Settings'!$N:$N,1,'Workers Settings'!$H:$H,AM$3)/'Demand Locations'!AO21)))</f>
        <v/>
      </c>
      <c r="AN21" s="24" t="str">
        <f>IF(OR($B21="",AN$3="",'Demand Locations'!AP21=""),"",IF('Demand Locations'!AP21&lt;COUNTIFS('Workers Settings'!$M:$M,$B21,'Workers Settings'!$N:$N,1,'Workers Settings'!$H:$H,AN$3),"Warning!",IF('Demand Locations'!AP21=0,"",COUNTIFS('Workers Settings'!$M:$M,$B21,'Workers Settings'!$N:$N,1,'Workers Settings'!$H:$H,AN$3)/'Demand Locations'!AP21)))</f>
        <v/>
      </c>
      <c r="AO21" s="24" t="str">
        <f>IF(OR($B21="",AO$3="",'Demand Locations'!AQ21=""),"",IF('Demand Locations'!AQ21&lt;COUNTIFS('Workers Settings'!$M:$M,$B21,'Workers Settings'!$N:$N,1,'Workers Settings'!$H:$H,AO$3),"Warning!",IF('Demand Locations'!AQ21=0,"",COUNTIFS('Workers Settings'!$M:$M,$B21,'Workers Settings'!$N:$N,1,'Workers Settings'!$H:$H,AO$3)/'Demand Locations'!AQ21)))</f>
        <v/>
      </c>
      <c r="AP21" s="24" t="str">
        <f>IF(OR($B21="",AP$3="",'Demand Locations'!AR21=""),"",IF('Demand Locations'!AR21&lt;COUNTIFS('Workers Settings'!$M:$M,$B21,'Workers Settings'!$N:$N,1,'Workers Settings'!$H:$H,AP$3),"Warning!",IF('Demand Locations'!AR21=0,"",COUNTIFS('Workers Settings'!$M:$M,$B21,'Workers Settings'!$N:$N,1,'Workers Settings'!$H:$H,AP$3)/'Demand Locations'!AR21)))</f>
        <v/>
      </c>
      <c r="AQ21" s="24" t="str">
        <f>IF(OR($B21="",AQ$3="",'Demand Locations'!AS21=""),"",IF('Demand Locations'!AS21&lt;COUNTIFS('Workers Settings'!$M:$M,$B21,'Workers Settings'!$N:$N,1,'Workers Settings'!$H:$H,AQ$3),"Warning!",IF('Demand Locations'!AS21=0,"",COUNTIFS('Workers Settings'!$M:$M,$B21,'Workers Settings'!$N:$N,1,'Workers Settings'!$H:$H,AQ$3)/'Demand Locations'!AS21)))</f>
        <v/>
      </c>
      <c r="AR21" s="24" t="str">
        <f>IF(OR($B21="",AR$3="",'Demand Locations'!AT21=""),"",IF('Demand Locations'!AT21&lt;COUNTIFS('Workers Settings'!$M:$M,$B21,'Workers Settings'!$N:$N,1,'Workers Settings'!$H:$H,AR$3),"Warning!",IF('Demand Locations'!AT21=0,"",COUNTIFS('Workers Settings'!$M:$M,$B21,'Workers Settings'!$N:$N,1,'Workers Settings'!$H:$H,AR$3)/'Demand Locations'!AT21)))</f>
        <v/>
      </c>
      <c r="AS21" s="24" t="str">
        <f>IF(OR($B21="",AS$3="",'Demand Locations'!AU21=""),"",IF('Demand Locations'!AU21&lt;COUNTIFS('Workers Settings'!$M:$M,$B21,'Workers Settings'!$N:$N,1,'Workers Settings'!$H:$H,AS$3),"Warning!",IF('Demand Locations'!AU21=0,"",COUNTIFS('Workers Settings'!$M:$M,$B21,'Workers Settings'!$N:$N,1,'Workers Settings'!$H:$H,AS$3)/'Demand Locations'!AU21)))</f>
        <v/>
      </c>
      <c r="AT21" s="24" t="str">
        <f>IF(OR($B21="",AT$3="",'Demand Locations'!AV21=""),"",IF('Demand Locations'!AV21&lt;COUNTIFS('Workers Settings'!$M:$M,$B21,'Workers Settings'!$N:$N,1,'Workers Settings'!$H:$H,AT$3),"Warning!",IF('Demand Locations'!AV21=0,"",COUNTIFS('Workers Settings'!$M:$M,$B21,'Workers Settings'!$N:$N,1,'Workers Settings'!$H:$H,AT$3)/'Demand Locations'!AV21)))</f>
        <v/>
      </c>
      <c r="AU21" s="24" t="str">
        <f>IF(OR($B21="",AU$3="",'Demand Locations'!AW21=""),"",IF('Demand Locations'!AW21&lt;COUNTIFS('Workers Settings'!$M:$M,$B21,'Workers Settings'!$N:$N,1,'Workers Settings'!$H:$H,AU$3),"Warning!",IF('Demand Locations'!AW21=0,"",COUNTIFS('Workers Settings'!$M:$M,$B21,'Workers Settings'!$N:$N,1,'Workers Settings'!$H:$H,AU$3)/'Demand Locations'!AW21)))</f>
        <v/>
      </c>
      <c r="AV21" s="24" t="str">
        <f>IF(OR($B21="",AV$3="",'Demand Locations'!AX21=""),"",IF('Demand Locations'!AX21&lt;COUNTIFS('Workers Settings'!$M:$M,$B21,'Workers Settings'!$N:$N,1,'Workers Settings'!$H:$H,AV$3),"Warning!",IF('Demand Locations'!AX21=0,"",COUNTIFS('Workers Settings'!$M:$M,$B21,'Workers Settings'!$N:$N,1,'Workers Settings'!$H:$H,AV$3)/'Demand Locations'!AX21)))</f>
        <v/>
      </c>
      <c r="AW21" s="24" t="str">
        <f>IF(OR($B21="",AW$3="",'Demand Locations'!AY21=""),"",IF('Demand Locations'!AY21&lt;COUNTIFS('Workers Settings'!$M:$M,$B21,'Workers Settings'!$N:$N,1,'Workers Settings'!$H:$H,AW$3),"Warning!",IF('Demand Locations'!AY21=0,"",COUNTIFS('Workers Settings'!$M:$M,$B21,'Workers Settings'!$N:$N,1,'Workers Settings'!$H:$H,AW$3)/'Demand Locations'!AY21)))</f>
        <v/>
      </c>
      <c r="AX21" s="24" t="str">
        <f>IF(OR($B21="",AX$3="",'Demand Locations'!AZ21=""),"",IF('Demand Locations'!AZ21&lt;COUNTIFS('Workers Settings'!$M:$M,$B21,'Workers Settings'!$N:$N,1,'Workers Settings'!$H:$H,AX$3),"Warning!",IF('Demand Locations'!AZ21=0,"",COUNTIFS('Workers Settings'!$M:$M,$B21,'Workers Settings'!$N:$N,1,'Workers Settings'!$H:$H,AX$3)/'Demand Locations'!AZ21)))</f>
        <v/>
      </c>
      <c r="AY21" s="24" t="str">
        <f>IF(OR($B21="",AY$3="",'Demand Locations'!BA21=""),"",IF('Demand Locations'!BA21&lt;COUNTIFS('Workers Settings'!$M:$M,$B21,'Workers Settings'!$N:$N,1,'Workers Settings'!$H:$H,AY$3),"Warning!",IF('Demand Locations'!BA21=0,"",COUNTIFS('Workers Settings'!$M:$M,$B21,'Workers Settings'!$N:$N,1,'Workers Settings'!$H:$H,AY$3)/'Demand Locations'!BA21)))</f>
        <v/>
      </c>
      <c r="AZ21" s="24" t="str">
        <f>IF(OR($B21="",AZ$3="",'Demand Locations'!BB21=""),"",IF('Demand Locations'!BB21&lt;COUNTIFS('Workers Settings'!$M:$M,$B21,'Workers Settings'!$N:$N,1,'Workers Settings'!$H:$H,AZ$3),"Warning!",IF('Demand Locations'!BB21=0,"",COUNTIFS('Workers Settings'!$M:$M,$B21,'Workers Settings'!$N:$N,1,'Workers Settings'!$H:$H,AZ$3)/'Demand Locations'!BB21)))</f>
        <v/>
      </c>
      <c r="BA21" s="24" t="str">
        <f>IF(OR($B21="",BA$3="",'Demand Locations'!BC21=""),"",IF('Demand Locations'!BC21&lt;COUNTIFS('Workers Settings'!$M:$M,$B21,'Workers Settings'!$N:$N,1,'Workers Settings'!$H:$H,BA$3),"Warning!",IF('Demand Locations'!BC21=0,"",COUNTIFS('Workers Settings'!$M:$M,$B21,'Workers Settings'!$N:$N,1,'Workers Settings'!$H:$H,BA$3)/'Demand Locations'!BC21)))</f>
        <v/>
      </c>
      <c r="BB21" s="24" t="str">
        <f>IF(OR($B21="",BB$3="",'Demand Locations'!BD21=""),"",IF('Demand Locations'!BD21&lt;COUNTIFS('Workers Settings'!$M:$M,$B21,'Workers Settings'!$N:$N,1,'Workers Settings'!$H:$H,BB$3),"Warning!",IF('Demand Locations'!BD21=0,"",COUNTIFS('Workers Settings'!$M:$M,$B21,'Workers Settings'!$N:$N,1,'Workers Settings'!$H:$H,BB$3)/'Demand Locations'!BD21)))</f>
        <v/>
      </c>
      <c r="BC21" s="24" t="str">
        <f>IF(OR($B21="",BC$3="",'Demand Locations'!BE21=""),"",IF('Demand Locations'!BE21&lt;COUNTIFS('Workers Settings'!$M:$M,$B21,'Workers Settings'!$N:$N,1,'Workers Settings'!$H:$H,BC$3),"Warning!",IF('Demand Locations'!BE21=0,"",COUNTIFS('Workers Settings'!$M:$M,$B21,'Workers Settings'!$N:$N,1,'Workers Settings'!$H:$H,BC$3)/'Demand Locations'!BE21)))</f>
        <v/>
      </c>
      <c r="BD21" s="24" t="str">
        <f>IF(OR($B21="",BD$3="",'Demand Locations'!BF21=""),"",IF('Demand Locations'!BF21&lt;COUNTIFS('Workers Settings'!$M:$M,$B21,'Workers Settings'!$N:$N,1,'Workers Settings'!$H:$H,BD$3),"Warning!",IF('Demand Locations'!BF21=0,"",COUNTIFS('Workers Settings'!$M:$M,$B21,'Workers Settings'!$N:$N,1,'Workers Settings'!$H:$H,BD$3)/'Demand Locations'!BF21)))</f>
        <v/>
      </c>
      <c r="BE21" s="24" t="str">
        <f>IF(OR($B21="",BE$3="",'Demand Locations'!BG21=""),"",IF('Demand Locations'!BG21&lt;COUNTIFS('Workers Settings'!$M:$M,$B21,'Workers Settings'!$N:$N,1,'Workers Settings'!$H:$H,BE$3),"Warning!",IF('Demand Locations'!BG21=0,"",COUNTIFS('Workers Settings'!$M:$M,$B21,'Workers Settings'!$N:$N,1,'Workers Settings'!$H:$H,BE$3)/'Demand Locations'!BG21)))</f>
        <v/>
      </c>
      <c r="BF21" s="24" t="str">
        <f>IF(OR($B21="",BF$3="",'Demand Locations'!BH21=""),"",IF('Demand Locations'!BH21&lt;COUNTIFS('Workers Settings'!$M:$M,$B21,'Workers Settings'!$N:$N,1,'Workers Settings'!$H:$H,BF$3),"Warning!",IF('Demand Locations'!BH21=0,"",COUNTIFS('Workers Settings'!$M:$M,$B21,'Workers Settings'!$N:$N,1,'Workers Settings'!$H:$H,BF$3)/'Demand Locations'!BH21)))</f>
        <v/>
      </c>
      <c r="BG21" s="24" t="str">
        <f>IF(OR($B21="",BG$3="",'Demand Locations'!BI21=""),"",IF('Demand Locations'!BI21&lt;COUNTIFS('Workers Settings'!$M:$M,$B21,'Workers Settings'!$N:$N,1,'Workers Settings'!$H:$H,BG$3),"Warning!",IF('Demand Locations'!BI21=0,"",COUNTIFS('Workers Settings'!$M:$M,$B21,'Workers Settings'!$N:$N,1,'Workers Settings'!$H:$H,BG$3)/'Demand Locations'!BI21)))</f>
        <v/>
      </c>
      <c r="BH21" s="24" t="str">
        <f>IF(OR($B21="",BH$3="",'Demand Locations'!BJ21=""),"",IF('Demand Locations'!BJ21&lt;COUNTIFS('Workers Settings'!$M:$M,$B21,'Workers Settings'!$N:$N,1,'Workers Settings'!$H:$H,BH$3),"Warning!",IF('Demand Locations'!BJ21=0,"",COUNTIFS('Workers Settings'!$M:$M,$B21,'Workers Settings'!$N:$N,1,'Workers Settings'!$H:$H,BH$3)/'Demand Locations'!BJ21)))</f>
        <v/>
      </c>
      <c r="BI21" s="24" t="str">
        <f>IF(OR($B21="",BI$3="",'Demand Locations'!BK21=""),"",IF('Demand Locations'!BK21&lt;COUNTIFS('Workers Settings'!$M:$M,$B21,'Workers Settings'!$N:$N,1,'Workers Settings'!$H:$H,BI$3),"Warning!",IF('Demand Locations'!BK21=0,"",COUNTIFS('Workers Settings'!$M:$M,$B21,'Workers Settings'!$N:$N,1,'Workers Settings'!$H:$H,BI$3)/'Demand Locations'!BK21)))</f>
        <v/>
      </c>
      <c r="BJ21" s="24" t="str">
        <f>IF(OR($B21="",BJ$3="",'Demand Locations'!BL21=""),"",IF('Demand Locations'!BL21&lt;COUNTIFS('Workers Settings'!$M:$M,$B21,'Workers Settings'!$N:$N,1,'Workers Settings'!$H:$H,BJ$3),"Warning!",IF('Demand Locations'!BL21=0,"",COUNTIFS('Workers Settings'!$M:$M,$B21,'Workers Settings'!$N:$N,1,'Workers Settings'!$H:$H,BJ$3)/'Demand Locations'!BL21)))</f>
        <v/>
      </c>
      <c r="BK21" s="24" t="str">
        <f>IF(OR($B21="",BK$3="",'Demand Locations'!BM21=""),"",IF('Demand Locations'!BM21&lt;COUNTIFS('Workers Settings'!$M:$M,$B21,'Workers Settings'!$N:$N,1,'Workers Settings'!$H:$H,BK$3),"Warning!",IF('Demand Locations'!BM21=0,"",COUNTIFS('Workers Settings'!$M:$M,$B21,'Workers Settings'!$N:$N,1,'Workers Settings'!$H:$H,BK$3)/'Demand Locations'!BM21)))</f>
        <v/>
      </c>
      <c r="BL21" s="24" t="str">
        <f>IF(OR($B21="",BL$3="",'Demand Locations'!BN21=""),"",IF('Demand Locations'!BN21&lt;COUNTIFS('Workers Settings'!$M:$M,$B21,'Workers Settings'!$N:$N,1,'Workers Settings'!$H:$H,BL$3),"Warning!",IF('Demand Locations'!BN21=0,"",COUNTIFS('Workers Settings'!$M:$M,$B21,'Workers Settings'!$N:$N,1,'Workers Settings'!$H:$H,BL$3)/'Demand Locations'!BN21)))</f>
        <v/>
      </c>
      <c r="BM21" s="24" t="str">
        <f>IF(OR($B21="",BM$3="",'Demand Locations'!BO21=""),"",IF('Demand Locations'!BO21&lt;COUNTIFS('Workers Settings'!$M:$M,$B21,'Workers Settings'!$N:$N,1,'Workers Settings'!$H:$H,BM$3),"Warning!",IF('Demand Locations'!BO21=0,"",COUNTIFS('Workers Settings'!$M:$M,$B21,'Workers Settings'!$N:$N,1,'Workers Settings'!$H:$H,BM$3)/'Demand Locations'!BO21)))</f>
        <v/>
      </c>
      <c r="BN21" s="24" t="str">
        <f>IF(OR($B21="",BN$3="",'Demand Locations'!BP21=""),"",IF('Demand Locations'!BP21&lt;COUNTIFS('Workers Settings'!$M:$M,$B21,'Workers Settings'!$N:$N,1,'Workers Settings'!$H:$H,BN$3),"Warning!",IF('Demand Locations'!BP21=0,"",COUNTIFS('Workers Settings'!$M:$M,$B21,'Workers Settings'!$N:$N,1,'Workers Settings'!$H:$H,BN$3)/'Demand Locations'!BP21)))</f>
        <v/>
      </c>
      <c r="BO21" s="24" t="str">
        <f>IF(OR($B21="",BO$3="",'Demand Locations'!BQ21=""),"",IF('Demand Locations'!BQ21&lt;COUNTIFS('Workers Settings'!$M:$M,$B21,'Workers Settings'!$N:$N,1,'Workers Settings'!$H:$H,BO$3),"Warning!",IF('Demand Locations'!BQ21=0,"",COUNTIFS('Workers Settings'!$M:$M,$B21,'Workers Settings'!$N:$N,1,'Workers Settings'!$H:$H,BO$3)/'Demand Locations'!BQ21)))</f>
        <v/>
      </c>
      <c r="BP21" s="24" t="str">
        <f>IF(OR($B21="",BP$3="",'Demand Locations'!BR21=""),"",IF('Demand Locations'!BR21&lt;COUNTIFS('Workers Settings'!$M:$M,$B21,'Workers Settings'!$N:$N,1,'Workers Settings'!$H:$H,BP$3),"Warning!",IF('Demand Locations'!BR21=0,"",COUNTIFS('Workers Settings'!$M:$M,$B21,'Workers Settings'!$N:$N,1,'Workers Settings'!$H:$H,BP$3)/'Demand Locations'!BR21)))</f>
        <v/>
      </c>
      <c r="BQ21" s="24" t="str">
        <f>IF(OR($B21="",BQ$3="",'Demand Locations'!BS21=""),"",IF('Demand Locations'!BS21&lt;COUNTIFS('Workers Settings'!$M:$M,$B21,'Workers Settings'!$N:$N,1,'Workers Settings'!$H:$H,BQ$3),"Warning!",IF('Demand Locations'!BS21=0,"",COUNTIFS('Workers Settings'!$M:$M,$B21,'Workers Settings'!$N:$N,1,'Workers Settings'!$H:$H,BQ$3)/'Demand Locations'!BS21)))</f>
        <v/>
      </c>
      <c r="BR21" s="24" t="str">
        <f>IF(OR($B21="",BR$3="",'Demand Locations'!BT21=""),"",IF('Demand Locations'!BT21&lt;COUNTIFS('Workers Settings'!$M:$M,$B21,'Workers Settings'!$N:$N,1,'Workers Settings'!$H:$H,BR$3),"Warning!",IF('Demand Locations'!BT21=0,"",COUNTIFS('Workers Settings'!$M:$M,$B21,'Workers Settings'!$N:$N,1,'Workers Settings'!$H:$H,BR$3)/'Demand Locations'!BT21)))</f>
        <v/>
      </c>
      <c r="BS21" s="24" t="str">
        <f>IF(OR($B21="",BS$3="",'Demand Locations'!BU21=""),"",IF('Demand Locations'!BU21&lt;COUNTIFS('Workers Settings'!$M:$M,$B21,'Workers Settings'!$N:$N,1,'Workers Settings'!$H:$H,BS$3),"Warning!",IF('Demand Locations'!BU21=0,"",COUNTIFS('Workers Settings'!$M:$M,$B21,'Workers Settings'!$N:$N,1,'Workers Settings'!$H:$H,BS$3)/'Demand Locations'!BU21)))</f>
        <v/>
      </c>
      <c r="BT21" s="24" t="str">
        <f>IF(OR($B21="",BT$3="",'Demand Locations'!BV21=""),"",IF('Demand Locations'!BV21&lt;COUNTIFS('Workers Settings'!$M:$M,$B21,'Workers Settings'!$N:$N,1,'Workers Settings'!$H:$H,BT$3),"Warning!",IF('Demand Locations'!BV21=0,"",COUNTIFS('Workers Settings'!$M:$M,$B21,'Workers Settings'!$N:$N,1,'Workers Settings'!$H:$H,BT$3)/'Demand Locations'!BV21)))</f>
        <v/>
      </c>
      <c r="BU21" s="24" t="str">
        <f>IF(OR($B21="",BU$3="",'Demand Locations'!BW21=""),"",IF('Demand Locations'!BW21&lt;COUNTIFS('Workers Settings'!$M:$M,$B21,'Workers Settings'!$N:$N,1,'Workers Settings'!$H:$H,BU$3),"Warning!",IF('Demand Locations'!BW21=0,"",COUNTIFS('Workers Settings'!$M:$M,$B21,'Workers Settings'!$N:$N,1,'Workers Settings'!$H:$H,BU$3)/'Demand Locations'!BW21)))</f>
        <v/>
      </c>
      <c r="BV21" s="24" t="str">
        <f>IF(OR($B21="",BV$3="",'Demand Locations'!BX21=""),"",IF('Demand Locations'!BX21&lt;COUNTIFS('Workers Settings'!$M:$M,$B21,'Workers Settings'!$N:$N,1,'Workers Settings'!$H:$H,BV$3),"Warning!",IF('Demand Locations'!BX21=0,"",COUNTIFS('Workers Settings'!$M:$M,$B21,'Workers Settings'!$N:$N,1,'Workers Settings'!$H:$H,BV$3)/'Demand Locations'!BX21)))</f>
        <v/>
      </c>
      <c r="BW21" s="24" t="str">
        <f>IF(OR($B21="",BW$3="",'Demand Locations'!BY21=""),"",IF('Demand Locations'!BY21&lt;COUNTIFS('Workers Settings'!$M:$M,$B21,'Workers Settings'!$N:$N,1,'Workers Settings'!$H:$H,BW$3),"Warning!",IF('Demand Locations'!BY21=0,"",COUNTIFS('Workers Settings'!$M:$M,$B21,'Workers Settings'!$N:$N,1,'Workers Settings'!$H:$H,BW$3)/'Demand Locations'!BY21)))</f>
        <v/>
      </c>
      <c r="BX21" s="24" t="str">
        <f>IF(OR($B21="",BX$3="",'Demand Locations'!BZ21=""),"",IF('Demand Locations'!BZ21&lt;COUNTIFS('Workers Settings'!$M:$M,$B21,'Workers Settings'!$N:$N,1,'Workers Settings'!$H:$H,BX$3),"Warning!",IF('Demand Locations'!BZ21=0,"",COUNTIFS('Workers Settings'!$M:$M,$B21,'Workers Settings'!$N:$N,1,'Workers Settings'!$H:$H,BX$3)/'Demand Locations'!BZ21)))</f>
        <v/>
      </c>
      <c r="BY21" s="24" t="str">
        <f>IF(OR($B21="",BY$3="",'Demand Locations'!CA21=""),"",IF('Demand Locations'!CA21&lt;COUNTIFS('Workers Settings'!$M:$M,$B21,'Workers Settings'!$N:$N,1,'Workers Settings'!$H:$H,BY$3),"Warning!",IF('Demand Locations'!CA21=0,"",COUNTIFS('Workers Settings'!$M:$M,$B21,'Workers Settings'!$N:$N,1,'Workers Settings'!$H:$H,BY$3)/'Demand Locations'!CA21)))</f>
        <v/>
      </c>
      <c r="BZ21" s="24" t="str">
        <f>IF(OR($B21="",BZ$3="",'Demand Locations'!CB21=""),"",IF('Demand Locations'!CB21&lt;COUNTIFS('Workers Settings'!$M:$M,$B21,'Workers Settings'!$N:$N,1,'Workers Settings'!$H:$H,BZ$3),"Warning!",IF('Demand Locations'!CB21=0,"",COUNTIFS('Workers Settings'!$M:$M,$B21,'Workers Settings'!$N:$N,1,'Workers Settings'!$H:$H,BZ$3)/'Demand Locations'!CB21)))</f>
        <v/>
      </c>
      <c r="CA21" s="24" t="str">
        <f>IF(OR($B21="",CA$3="",'Demand Locations'!CC21=""),"",IF('Demand Locations'!CC21&lt;COUNTIFS('Workers Settings'!$M:$M,$B21,'Workers Settings'!$N:$N,1,'Workers Settings'!$H:$H,CA$3),"Warning!",IF('Demand Locations'!CC21=0,"",COUNTIFS('Workers Settings'!$M:$M,$B21,'Workers Settings'!$N:$N,1,'Workers Settings'!$H:$H,CA$3)/'Demand Locations'!CC21)))</f>
        <v/>
      </c>
      <c r="CB21" s="24" t="str">
        <f>IF(OR($B21="",CB$3="",'Demand Locations'!CD21=""),"",IF('Demand Locations'!CD21&lt;COUNTIFS('Workers Settings'!$M:$M,$B21,'Workers Settings'!$N:$N,1,'Workers Settings'!$H:$H,CB$3),"Warning!",IF('Demand Locations'!CD21=0,"",COUNTIFS('Workers Settings'!$M:$M,$B21,'Workers Settings'!$N:$N,1,'Workers Settings'!$H:$H,CB$3)/'Demand Locations'!CD21)))</f>
        <v/>
      </c>
      <c r="CC21" s="24" t="str">
        <f>IF(OR($B21="",CC$3="",'Demand Locations'!CE21=""),"",IF('Demand Locations'!CE21&lt;COUNTIFS('Workers Settings'!$M:$M,$B21,'Workers Settings'!$N:$N,1,'Workers Settings'!$H:$H,CC$3),"Warning!",IF('Demand Locations'!CE21=0,"",COUNTIFS('Workers Settings'!$M:$M,$B21,'Workers Settings'!$N:$N,1,'Workers Settings'!$H:$H,CC$3)/'Demand Locations'!CE21)))</f>
        <v/>
      </c>
      <c r="CD21" s="24" t="str">
        <f>IF(OR($B21="",CD$3="",'Demand Locations'!CF21=""),"",IF('Demand Locations'!CF21&lt;COUNTIFS('Workers Settings'!$M:$M,$B21,'Workers Settings'!$N:$N,1,'Workers Settings'!$H:$H,CD$3),"Warning!",IF('Demand Locations'!CF21=0,"",COUNTIFS('Workers Settings'!$M:$M,$B21,'Workers Settings'!$N:$N,1,'Workers Settings'!$H:$H,CD$3)/'Demand Locations'!CF21)))</f>
        <v/>
      </c>
      <c r="CE21" s="24" t="str">
        <f>IF(OR($B21="",CE$3="",'Demand Locations'!CG21=""),"",IF('Demand Locations'!CG21&lt;COUNTIFS('Workers Settings'!$M:$M,$B21,'Workers Settings'!$N:$N,1,'Workers Settings'!$H:$H,CE$3),"Warning!",IF('Demand Locations'!CG21=0,"",COUNTIFS('Workers Settings'!$M:$M,$B21,'Workers Settings'!$N:$N,1,'Workers Settings'!$H:$H,CE$3)/'Demand Locations'!CG21)))</f>
        <v/>
      </c>
      <c r="CF21" s="24" t="str">
        <f>IF(OR($B21="",CF$3="",'Demand Locations'!CH21=""),"",IF('Demand Locations'!CH21&lt;COUNTIFS('Workers Settings'!$M:$M,$B21,'Workers Settings'!$N:$N,1,'Workers Settings'!$H:$H,CF$3),"Warning!",IF('Demand Locations'!CH21=0,"",COUNTIFS('Workers Settings'!$M:$M,$B21,'Workers Settings'!$N:$N,1,'Workers Settings'!$H:$H,CF$3)/'Demand Locations'!CH21)))</f>
        <v/>
      </c>
      <c r="CG21" s="24" t="str">
        <f>IF(OR($B21="",CG$3="",'Demand Locations'!CI21=""),"",IF('Demand Locations'!CI21&lt;COUNTIFS('Workers Settings'!$M:$M,$B21,'Workers Settings'!$N:$N,1,'Workers Settings'!$H:$H,CG$3),"Warning!",IF('Demand Locations'!CI21=0,"",COUNTIFS('Workers Settings'!$M:$M,$B21,'Workers Settings'!$N:$N,1,'Workers Settings'!$H:$H,CG$3)/'Demand Locations'!CI21)))</f>
        <v/>
      </c>
      <c r="CH21" s="24" t="str">
        <f>IF(OR($B21="",CH$3="",'Demand Locations'!CJ21=""),"",IF('Demand Locations'!CJ21&lt;COUNTIFS('Workers Settings'!$M:$M,$B21,'Workers Settings'!$N:$N,1,'Workers Settings'!$H:$H,CH$3),"Warning!",IF('Demand Locations'!CJ21=0,"",COUNTIFS('Workers Settings'!$M:$M,$B21,'Workers Settings'!$N:$N,1,'Workers Settings'!$H:$H,CH$3)/'Demand Locations'!CJ21)))</f>
        <v/>
      </c>
      <c r="CI21" s="24" t="str">
        <f>IF(OR($B21="",CI$3="",'Demand Locations'!CK21=""),"",IF('Demand Locations'!CK21&lt;COUNTIFS('Workers Settings'!$M:$M,$B21,'Workers Settings'!$N:$N,1,'Workers Settings'!$H:$H,CI$3),"Warning!",IF('Demand Locations'!CK21=0,"",COUNTIFS('Workers Settings'!$M:$M,$B21,'Workers Settings'!$N:$N,1,'Workers Settings'!$H:$H,CI$3)/'Demand Locations'!CK21)))</f>
        <v/>
      </c>
      <c r="CJ21" s="24" t="str">
        <f>IF(OR($B21="",CJ$3="",'Demand Locations'!CL21=""),"",IF('Demand Locations'!CL21&lt;COUNTIFS('Workers Settings'!$M:$M,$B21,'Workers Settings'!$N:$N,1,'Workers Settings'!$H:$H,CJ$3),"Warning!",IF('Demand Locations'!CL21=0,"",COUNTIFS('Workers Settings'!$M:$M,$B21,'Workers Settings'!$N:$N,1,'Workers Settings'!$H:$H,CJ$3)/'Demand Locations'!CL21)))</f>
        <v/>
      </c>
      <c r="CK21" s="24" t="str">
        <f>IF(OR($B21="",CK$3="",'Demand Locations'!CM21=""),"",IF('Demand Locations'!CM21&lt;COUNTIFS('Workers Settings'!$M:$M,$B21,'Workers Settings'!$N:$N,1,'Workers Settings'!$H:$H,CK$3),"Warning!",IF('Demand Locations'!CM21=0,"",COUNTIFS('Workers Settings'!$M:$M,$B21,'Workers Settings'!$N:$N,1,'Workers Settings'!$H:$H,CK$3)/'Demand Locations'!CM21)))</f>
        <v/>
      </c>
      <c r="CL21" s="24" t="str">
        <f>IF(OR($B21="",CL$3="",'Demand Locations'!CN21=""),"",IF('Demand Locations'!CN21&lt;COUNTIFS('Workers Settings'!$M:$M,$B21,'Workers Settings'!$N:$N,1,'Workers Settings'!$H:$H,CL$3),"Warning!",IF('Demand Locations'!CN21=0,"",COUNTIFS('Workers Settings'!$M:$M,$B21,'Workers Settings'!$N:$N,1,'Workers Settings'!$H:$H,CL$3)/'Demand Locations'!CN21)))</f>
        <v/>
      </c>
      <c r="CM21" s="24" t="str">
        <f>IF(OR($B21="",CM$3="",'Demand Locations'!CO21=""),"",IF('Demand Locations'!CO21&lt;COUNTIFS('Workers Settings'!$M:$M,$B21,'Workers Settings'!$N:$N,1,'Workers Settings'!$H:$H,CM$3),"Warning!",IF('Demand Locations'!CO21=0,"",COUNTIFS('Workers Settings'!$M:$M,$B21,'Workers Settings'!$N:$N,1,'Workers Settings'!$H:$H,CM$3)/'Demand Locations'!CO21)))</f>
        <v/>
      </c>
      <c r="CN21" s="24" t="str">
        <f>IF(OR($B21="",CN$3="",'Demand Locations'!CP21=""),"",IF('Demand Locations'!CP21&lt;COUNTIFS('Workers Settings'!$M:$M,$B21,'Workers Settings'!$N:$N,1,'Workers Settings'!$H:$H,CN$3),"Warning!",IF('Demand Locations'!CP21=0,"",COUNTIFS('Workers Settings'!$M:$M,$B21,'Workers Settings'!$N:$N,1,'Workers Settings'!$H:$H,CN$3)/'Demand Locations'!CP21)))</f>
        <v/>
      </c>
      <c r="CO21" s="24" t="str">
        <f>IF(OR($B21="",CO$3="",'Demand Locations'!CQ21=""),"",IF('Demand Locations'!CQ21&lt;COUNTIFS('Workers Settings'!$M:$M,$B21,'Workers Settings'!$N:$N,1,'Workers Settings'!$H:$H,CO$3),"Warning!",IF('Demand Locations'!CQ21=0,"",COUNTIFS('Workers Settings'!$M:$M,$B21,'Workers Settings'!$N:$N,1,'Workers Settings'!$H:$H,CO$3)/'Demand Locations'!CQ21)))</f>
        <v/>
      </c>
      <c r="CP21" s="24" t="str">
        <f>IF(OR($B21="",CP$3="",'Demand Locations'!CR21=""),"",IF('Demand Locations'!CR21&lt;COUNTIFS('Workers Settings'!$M:$M,$B21,'Workers Settings'!$N:$N,1,'Workers Settings'!$H:$H,CP$3),"Warning!",IF('Demand Locations'!CR21=0,"",COUNTIFS('Workers Settings'!$M:$M,$B21,'Workers Settings'!$N:$N,1,'Workers Settings'!$H:$H,CP$3)/'Demand Locations'!CR21)))</f>
        <v/>
      </c>
      <c r="CQ21" s="24" t="str">
        <f>IF(OR($B21="",CQ$3="",'Demand Locations'!CS21=""),"",IF('Demand Locations'!CS21&lt;COUNTIFS('Workers Settings'!$M:$M,$B21,'Workers Settings'!$N:$N,1,'Workers Settings'!$H:$H,CQ$3),"Warning!",IF('Demand Locations'!CS21=0,"",COUNTIFS('Workers Settings'!$M:$M,$B21,'Workers Settings'!$N:$N,1,'Workers Settings'!$H:$H,CQ$3)/'Demand Locations'!CS21)))</f>
        <v/>
      </c>
      <c r="CR21" s="24" t="str">
        <f>IF(OR($B21="",CR$3="",'Demand Locations'!CT21=""),"",IF('Demand Locations'!CT21&lt;COUNTIFS('Workers Settings'!$M:$M,$B21,'Workers Settings'!$N:$N,1,'Workers Settings'!$H:$H,CR$3),"Warning!",IF('Demand Locations'!CT21=0,"",COUNTIFS('Workers Settings'!$M:$M,$B21,'Workers Settings'!$N:$N,1,'Workers Settings'!$H:$H,CR$3)/'Demand Locations'!CT21)))</f>
        <v/>
      </c>
      <c r="CS21" s="24" t="str">
        <f>IF(OR($B21="",CS$3="",'Demand Locations'!CU21=""),"",IF('Demand Locations'!CU21&lt;COUNTIFS('Workers Settings'!$M:$M,$B21,'Workers Settings'!$N:$N,1,'Workers Settings'!$H:$H,CS$3),"Warning!",IF('Demand Locations'!CU21=0,"",COUNTIFS('Workers Settings'!$M:$M,$B21,'Workers Settings'!$N:$N,1,'Workers Settings'!$H:$H,CS$3)/'Demand Locations'!CU21)))</f>
        <v/>
      </c>
      <c r="CT21" s="24" t="str">
        <f>IF(OR($B21="",CT$3="",'Demand Locations'!CV21=""),"",IF('Demand Locations'!CV21&lt;COUNTIFS('Workers Settings'!$M:$M,$B21,'Workers Settings'!$N:$N,1,'Workers Settings'!$H:$H,CT$3),"Warning!",IF('Demand Locations'!CV21=0,"",COUNTIFS('Workers Settings'!$M:$M,$B21,'Workers Settings'!$N:$N,1,'Workers Settings'!$H:$H,CT$3)/'Demand Locations'!CV21)))</f>
        <v/>
      </c>
      <c r="CU21" s="24" t="str">
        <f>IF(OR($B21="",CU$3="",'Demand Locations'!CW21=""),"",IF('Demand Locations'!CW21&lt;COUNTIFS('Workers Settings'!$M:$M,$B21,'Workers Settings'!$N:$N,1,'Workers Settings'!$H:$H,CU$3),"Warning!",IF('Demand Locations'!CW21=0,"",COUNTIFS('Workers Settings'!$M:$M,$B21,'Workers Settings'!$N:$N,1,'Workers Settings'!$H:$H,CU$3)/'Demand Locations'!CW21)))</f>
        <v/>
      </c>
      <c r="CV21" s="24" t="str">
        <f>IF(OR($B21="",CV$3="",'Demand Locations'!CX21=""),"",IF('Demand Locations'!CX21&lt;COUNTIFS('Workers Settings'!$M:$M,$B21,'Workers Settings'!$N:$N,1,'Workers Settings'!$H:$H,CV$3),"Warning!",IF('Demand Locations'!CX21=0,"",COUNTIFS('Workers Settings'!$M:$M,$B21,'Workers Settings'!$N:$N,1,'Workers Settings'!$H:$H,CV$3)/'Demand Locations'!CX21)))</f>
        <v/>
      </c>
      <c r="CW21" s="24" t="str">
        <f>IF(OR($B21="",CW$3="",'Demand Locations'!CY21=""),"",IF('Demand Locations'!CY21&lt;COUNTIFS('Workers Settings'!$M:$M,$B21,'Workers Settings'!$N:$N,1,'Workers Settings'!$H:$H,CW$3),"Warning!",IF('Demand Locations'!CY21=0,"",COUNTIFS('Workers Settings'!$M:$M,$B21,'Workers Settings'!$N:$N,1,'Workers Settings'!$H:$H,CW$3)/'Demand Locations'!CY21)))</f>
        <v/>
      </c>
      <c r="CX21" s="24" t="str">
        <f>IF(OR($B21="",CX$3="",'Demand Locations'!CZ21=""),"",IF('Demand Locations'!CZ21&lt;COUNTIFS('Workers Settings'!$M:$M,$B21,'Workers Settings'!$N:$N,1,'Workers Settings'!$H:$H,CX$3),"Warning!",IF('Demand Locations'!CZ21=0,"",COUNTIFS('Workers Settings'!$M:$M,$B21,'Workers Settings'!$N:$N,1,'Workers Settings'!$H:$H,CX$3)/'Demand Locations'!CZ21)))</f>
        <v/>
      </c>
      <c r="CY21" s="24" t="str">
        <f>IF(OR($B21="",CY$3="",'Demand Locations'!DA21=""),"",IF('Demand Locations'!DA21&lt;COUNTIFS('Workers Settings'!$M:$M,$B21,'Workers Settings'!$N:$N,1,'Workers Settings'!$H:$H,CY$3),"Warning!",IF('Demand Locations'!DA21=0,"",COUNTIFS('Workers Settings'!$M:$M,$B21,'Workers Settings'!$N:$N,1,'Workers Settings'!$H:$H,CY$3)/'Demand Locations'!DA21)))</f>
        <v/>
      </c>
      <c r="CZ21" s="24" t="str">
        <f>IF(OR($B21="",CZ$3="",'Demand Locations'!DB21=""),"",IF('Demand Locations'!DB21&lt;COUNTIFS('Workers Settings'!$M:$M,$B21,'Workers Settings'!$N:$N,1,'Workers Settings'!$H:$H,CZ$3),"Warning!",IF('Demand Locations'!DB21=0,"",COUNTIFS('Workers Settings'!$M:$M,$B21,'Workers Settings'!$N:$N,1,'Workers Settings'!$H:$H,CZ$3)/'Demand Locations'!DB21)))</f>
        <v/>
      </c>
    </row>
    <row r="22" spans="1:104" ht="14.45" x14ac:dyDescent="0.3">
      <c r="A22" s="7">
        <f t="shared" si="0"/>
        <v>18</v>
      </c>
      <c r="B22" s="7" t="str">
        <f>IF('Demand Locations'!B22&lt;&gt;"",'Demand Locations'!B22,"")</f>
        <v>Njombe Region</v>
      </c>
      <c r="C22" s="29">
        <f>IF(B22="","",SUMIFS('Workers Assignments'!Z:Z,'Workers Settings'!M:M,B22,'Workers Settings'!N:N,1))</f>
        <v>22000</v>
      </c>
      <c r="D22" s="24" t="str">
        <f>IF(OR(B22="",'Demand Locations'!E22=""),"",IF('Demand Locations'!E22&lt;C22,"Warning!",IF('Demand Locations'!E22=0,"",C22/'Demand Locations'!E22)))</f>
        <v/>
      </c>
      <c r="E22" s="44" t="str">
        <f>IF(OR($B22="",E$3="",'Demand Locations'!G22=""),"",IF('Demand Locations'!G22&lt;COUNTIFS('Workers Settings'!$M:$M,$B22,'Workers Settings'!$N:$N,1,'Workers Settings'!$H:$H,E$3),"Warning!",IF('Demand Locations'!G22=0,"",COUNTIFS('Workers Settings'!$M:$M,$B22,'Workers Settings'!$N:$N,1,'Workers Settings'!$H:$H,E$3)/'Demand Locations'!G22)))</f>
        <v/>
      </c>
      <c r="F22" s="24" t="str">
        <f>IF(OR($B22="",F$3="",'Demand Locations'!H22=""),"",IF('Demand Locations'!H22&lt;COUNTIFS('Workers Settings'!$M:$M,$B22,'Workers Settings'!$N:$N,1,'Workers Settings'!$H:$H,F$3),"Warning!",IF('Demand Locations'!H22=0,"",COUNTIFS('Workers Settings'!$M:$M,$B22,'Workers Settings'!$N:$N,1,'Workers Settings'!$H:$H,F$3)/'Demand Locations'!H22)))</f>
        <v/>
      </c>
      <c r="G22" s="24" t="str">
        <f>IF(OR($B22="",G$3="",'Demand Locations'!I22=""),"",IF('Demand Locations'!I22&lt;COUNTIFS('Workers Settings'!$M:$M,$B22,'Workers Settings'!$N:$N,1,'Workers Settings'!$H:$H,G$3),"Warning!",IF('Demand Locations'!I22=0,"",COUNTIFS('Workers Settings'!$M:$M,$B22,'Workers Settings'!$N:$N,1,'Workers Settings'!$H:$H,G$3)/'Demand Locations'!I22)))</f>
        <v/>
      </c>
      <c r="H22" s="24" t="str">
        <f>IF(OR($B22="",H$3="",'Demand Locations'!J22=""),"",IF('Demand Locations'!J22&lt;COUNTIFS('Workers Settings'!$M:$M,$B22,'Workers Settings'!$N:$N,1,'Workers Settings'!$H:$H,H$3),"Warning!",IF('Demand Locations'!J22=0,"",COUNTIFS('Workers Settings'!$M:$M,$B22,'Workers Settings'!$N:$N,1,'Workers Settings'!$H:$H,H$3)/'Demand Locations'!J22)))</f>
        <v/>
      </c>
      <c r="I22" s="24" t="str">
        <f>IF(OR($B22="",I$3="",'Demand Locations'!K22=""),"",IF('Demand Locations'!K22&lt;COUNTIFS('Workers Settings'!$M:$M,$B22,'Workers Settings'!$N:$N,1,'Workers Settings'!$H:$H,I$3),"Warning!",IF('Demand Locations'!K22=0,"",COUNTIFS('Workers Settings'!$M:$M,$B22,'Workers Settings'!$N:$N,1,'Workers Settings'!$H:$H,I$3)/'Demand Locations'!K22)))</f>
        <v/>
      </c>
      <c r="J22" s="24" t="str">
        <f>IF(OR($B22="",J$3="",'Demand Locations'!L22=""),"",IF('Demand Locations'!L22&lt;COUNTIFS('Workers Settings'!$M:$M,$B22,'Workers Settings'!$N:$N,1,'Workers Settings'!$H:$H,J$3),"Warning!",IF('Demand Locations'!L22=0,"",COUNTIFS('Workers Settings'!$M:$M,$B22,'Workers Settings'!$N:$N,1,'Workers Settings'!$H:$H,J$3)/'Demand Locations'!L22)))</f>
        <v/>
      </c>
      <c r="K22" s="24" t="str">
        <f>IF(OR($B22="",K$3="",'Demand Locations'!M22=""),"",IF('Demand Locations'!M22&lt;COUNTIFS('Workers Settings'!$M:$M,$B22,'Workers Settings'!$N:$N,1,'Workers Settings'!$H:$H,K$3),"Warning!",IF('Demand Locations'!M22=0,"",COUNTIFS('Workers Settings'!$M:$M,$B22,'Workers Settings'!$N:$N,1,'Workers Settings'!$H:$H,K$3)/'Demand Locations'!M22)))</f>
        <v/>
      </c>
      <c r="L22" s="24" t="str">
        <f>IF(OR($B22="",L$3="",'Demand Locations'!N22=""),"",IF('Demand Locations'!N22&lt;COUNTIFS('Workers Settings'!$M:$M,$B22,'Workers Settings'!$N:$N,1,'Workers Settings'!$H:$H,L$3),"Warning!",IF('Demand Locations'!N22=0,"",COUNTIFS('Workers Settings'!$M:$M,$B22,'Workers Settings'!$N:$N,1,'Workers Settings'!$H:$H,L$3)/'Demand Locations'!N22)))</f>
        <v/>
      </c>
      <c r="M22" s="24" t="str">
        <f>IF(OR($B22="",M$3="",'Demand Locations'!O22=""),"",IF('Demand Locations'!O22&lt;COUNTIFS('Workers Settings'!$M:$M,$B22,'Workers Settings'!$N:$N,1,'Workers Settings'!$H:$H,M$3),"Warning!",IF('Demand Locations'!O22=0,"",COUNTIFS('Workers Settings'!$M:$M,$B22,'Workers Settings'!$N:$N,1,'Workers Settings'!$H:$H,M$3)/'Demand Locations'!O22)))</f>
        <v/>
      </c>
      <c r="N22" s="24" t="str">
        <f>IF(OR($B22="",N$3="",'Demand Locations'!P22=""),"",IF('Demand Locations'!P22&lt;COUNTIFS('Workers Settings'!$M:$M,$B22,'Workers Settings'!$N:$N,1,'Workers Settings'!$H:$H,N$3),"Warning!",IF('Demand Locations'!P22=0,"",COUNTIFS('Workers Settings'!$M:$M,$B22,'Workers Settings'!$N:$N,1,'Workers Settings'!$H:$H,N$3)/'Demand Locations'!P22)))</f>
        <v/>
      </c>
      <c r="O22" s="24">
        <f>IF(OR($B22="",O$3="",'Demand Locations'!Q22=""),"",IF('Demand Locations'!Q22&lt;COUNTIFS('Workers Settings'!$M:$M,$B22,'Workers Settings'!$N:$N,1,'Workers Settings'!$H:$H,O$3),"Warning!",IF('Demand Locations'!Q22=0,"",COUNTIFS('Workers Settings'!$M:$M,$B22,'Workers Settings'!$N:$N,1,'Workers Settings'!$H:$H,O$3)/'Demand Locations'!Q22)))</f>
        <v>0</v>
      </c>
      <c r="P22" s="24" t="str">
        <f>IF(OR($B22="",P$3="",'Demand Locations'!R22=""),"",IF('Demand Locations'!R22&lt;COUNTIFS('Workers Settings'!$M:$M,$B22,'Workers Settings'!$N:$N,1,'Workers Settings'!$H:$H,P$3),"Warning!",IF('Demand Locations'!R22=0,"",COUNTIFS('Workers Settings'!$M:$M,$B22,'Workers Settings'!$N:$N,1,'Workers Settings'!$H:$H,P$3)/'Demand Locations'!R22)))</f>
        <v/>
      </c>
      <c r="Q22" s="24" t="str">
        <f>IF(OR($B22="",Q$3="",'Demand Locations'!S22=""),"",IF('Demand Locations'!S22&lt;COUNTIFS('Workers Settings'!$M:$M,$B22,'Workers Settings'!$N:$N,1,'Workers Settings'!$H:$H,Q$3),"Warning!",IF('Demand Locations'!S22=0,"",COUNTIFS('Workers Settings'!$M:$M,$B22,'Workers Settings'!$N:$N,1,'Workers Settings'!$H:$H,Q$3)/'Demand Locations'!S22)))</f>
        <v/>
      </c>
      <c r="R22" s="24" t="str">
        <f>IF(OR($B22="",R$3="",'Demand Locations'!T22=""),"",IF('Demand Locations'!T22&lt;COUNTIFS('Workers Settings'!$M:$M,$B22,'Workers Settings'!$N:$N,1,'Workers Settings'!$H:$H,R$3),"Warning!",IF('Demand Locations'!T22=0,"",COUNTIFS('Workers Settings'!$M:$M,$B22,'Workers Settings'!$N:$N,1,'Workers Settings'!$H:$H,R$3)/'Demand Locations'!T22)))</f>
        <v/>
      </c>
      <c r="S22" s="24" t="str">
        <f>IF(OR($B22="",S$3="",'Demand Locations'!U22=""),"",IF('Demand Locations'!U22&lt;COUNTIFS('Workers Settings'!$M:$M,$B22,'Workers Settings'!$N:$N,1,'Workers Settings'!$H:$H,S$3),"Warning!",IF('Demand Locations'!U22=0,"",COUNTIFS('Workers Settings'!$M:$M,$B22,'Workers Settings'!$N:$N,1,'Workers Settings'!$H:$H,S$3)/'Demand Locations'!U22)))</f>
        <v/>
      </c>
      <c r="T22" s="24">
        <f>IF(OR($B22="",T$3="",'Demand Locations'!V22=""),"",IF('Demand Locations'!V22&lt;COUNTIFS('Workers Settings'!$M:$M,$B22,'Workers Settings'!$N:$N,1,'Workers Settings'!$H:$H,T$3),"Warning!",IF('Demand Locations'!V22=0,"",COUNTIFS('Workers Settings'!$M:$M,$B22,'Workers Settings'!$N:$N,1,'Workers Settings'!$H:$H,T$3)/'Demand Locations'!V22)))</f>
        <v>0</v>
      </c>
      <c r="U22" s="24">
        <f>IF(OR($B22="",U$3="",'Demand Locations'!W22=""),"",IF('Demand Locations'!W22&lt;COUNTIFS('Workers Settings'!$M:$M,$B22,'Workers Settings'!$N:$N,1,'Workers Settings'!$H:$H,U$3),"Warning!",IF('Demand Locations'!W22=0,"",COUNTIFS('Workers Settings'!$M:$M,$B22,'Workers Settings'!$N:$N,1,'Workers Settings'!$H:$H,U$3)/'Demand Locations'!W22)))</f>
        <v>0</v>
      </c>
      <c r="V22" s="24">
        <f>IF(OR($B22="",V$3="",'Demand Locations'!X22=""),"",IF('Demand Locations'!X22&lt;COUNTIFS('Workers Settings'!$M:$M,$B22,'Workers Settings'!$N:$N,1,'Workers Settings'!$H:$H,V$3),"Warning!",IF('Demand Locations'!X22=0,"",COUNTIFS('Workers Settings'!$M:$M,$B22,'Workers Settings'!$N:$N,1,'Workers Settings'!$H:$H,V$3)/'Demand Locations'!X22)))</f>
        <v>1</v>
      </c>
      <c r="W22" s="24" t="str">
        <f>IF(OR($B22="",W$3="",'Demand Locations'!Y22=""),"",IF('Demand Locations'!Y22&lt;COUNTIFS('Workers Settings'!$M:$M,$B22,'Workers Settings'!$N:$N,1,'Workers Settings'!$H:$H,W$3),"Warning!",IF('Demand Locations'!Y22=0,"",COUNTIFS('Workers Settings'!$M:$M,$B22,'Workers Settings'!$N:$N,1,'Workers Settings'!$H:$H,W$3)/'Demand Locations'!Y22)))</f>
        <v/>
      </c>
      <c r="X22" s="24" t="str">
        <f>IF(OR($B22="",X$3="",'Demand Locations'!Z22=""),"",IF('Demand Locations'!Z22&lt;COUNTIFS('Workers Settings'!$M:$M,$B22,'Workers Settings'!$N:$N,1,'Workers Settings'!$H:$H,X$3),"Warning!",IF('Demand Locations'!Z22=0,"",COUNTIFS('Workers Settings'!$M:$M,$B22,'Workers Settings'!$N:$N,1,'Workers Settings'!$H:$H,X$3)/'Demand Locations'!Z22)))</f>
        <v/>
      </c>
      <c r="Y22" s="24" t="str">
        <f>IF(OR($B22="",Y$3="",'Demand Locations'!AA22=""),"",IF('Demand Locations'!AA22&lt;COUNTIFS('Workers Settings'!$M:$M,$B22,'Workers Settings'!$N:$N,1,'Workers Settings'!$H:$H,Y$3),"Warning!",IF('Demand Locations'!AA22=0,"",COUNTIFS('Workers Settings'!$M:$M,$B22,'Workers Settings'!$N:$N,1,'Workers Settings'!$H:$H,Y$3)/'Demand Locations'!AA22)))</f>
        <v/>
      </c>
      <c r="Z22" s="24">
        <f>IF(OR($B22="",Z$3="",'Demand Locations'!AB22=""),"",IF('Demand Locations'!AB22&lt;COUNTIFS('Workers Settings'!$M:$M,$B22,'Workers Settings'!$N:$N,1,'Workers Settings'!$H:$H,Z$3),"Warning!",IF('Demand Locations'!AB22=0,"",COUNTIFS('Workers Settings'!$M:$M,$B22,'Workers Settings'!$N:$N,1,'Workers Settings'!$H:$H,Z$3)/'Demand Locations'!AB22)))</f>
        <v>0</v>
      </c>
      <c r="AA22" s="24" t="str">
        <f>IF(OR($B22="",AA$3="",'Demand Locations'!AC22=""),"",IF('Demand Locations'!AC22&lt;COUNTIFS('Workers Settings'!$M:$M,$B22,'Workers Settings'!$N:$N,1,'Workers Settings'!$H:$H,AA$3),"Warning!",IF('Demand Locations'!AC22=0,"",COUNTIFS('Workers Settings'!$M:$M,$B22,'Workers Settings'!$N:$N,1,'Workers Settings'!$H:$H,AA$3)/'Demand Locations'!AC22)))</f>
        <v/>
      </c>
      <c r="AB22" s="24" t="str">
        <f>IF(OR($B22="",AB$3="",'Demand Locations'!AD22=""),"",IF('Demand Locations'!AD22&lt;COUNTIFS('Workers Settings'!$M:$M,$B22,'Workers Settings'!$N:$N,1,'Workers Settings'!$H:$H,AB$3),"Warning!",IF('Demand Locations'!AD22=0,"",COUNTIFS('Workers Settings'!$M:$M,$B22,'Workers Settings'!$N:$N,1,'Workers Settings'!$H:$H,AB$3)/'Demand Locations'!AD22)))</f>
        <v/>
      </c>
      <c r="AC22" s="24" t="str">
        <f>IF(OR($B22="",AC$3="",'Demand Locations'!AE22=""),"",IF('Demand Locations'!AE22&lt;COUNTIFS('Workers Settings'!$M:$M,$B22,'Workers Settings'!$N:$N,1,'Workers Settings'!$H:$H,AC$3),"Warning!",IF('Demand Locations'!AE22=0,"",COUNTIFS('Workers Settings'!$M:$M,$B22,'Workers Settings'!$N:$N,1,'Workers Settings'!$H:$H,AC$3)/'Demand Locations'!AE22)))</f>
        <v/>
      </c>
      <c r="AD22" s="24" t="str">
        <f>IF(OR($B22="",AD$3="",'Demand Locations'!AF22=""),"",IF('Demand Locations'!AF22&lt;COUNTIFS('Workers Settings'!$M:$M,$B22,'Workers Settings'!$N:$N,1,'Workers Settings'!$H:$H,AD$3),"Warning!",IF('Demand Locations'!AF22=0,"",COUNTIFS('Workers Settings'!$M:$M,$B22,'Workers Settings'!$N:$N,1,'Workers Settings'!$H:$H,AD$3)/'Demand Locations'!AF22)))</f>
        <v/>
      </c>
      <c r="AE22" s="24" t="str">
        <f>IF(OR($B22="",AE$3="",'Demand Locations'!AG22=""),"",IF('Demand Locations'!AG22&lt;COUNTIFS('Workers Settings'!$M:$M,$B22,'Workers Settings'!$N:$N,1,'Workers Settings'!$H:$H,AE$3),"Warning!",IF('Demand Locations'!AG22=0,"",COUNTIFS('Workers Settings'!$M:$M,$B22,'Workers Settings'!$N:$N,1,'Workers Settings'!$H:$H,AE$3)/'Demand Locations'!AG22)))</f>
        <v/>
      </c>
      <c r="AF22" s="24" t="str">
        <f>IF(OR($B22="",AF$3="",'Demand Locations'!AH22=""),"",IF('Demand Locations'!AH22&lt;COUNTIFS('Workers Settings'!$M:$M,$B22,'Workers Settings'!$N:$N,1,'Workers Settings'!$H:$H,AF$3),"Warning!",IF('Demand Locations'!AH22=0,"",COUNTIFS('Workers Settings'!$M:$M,$B22,'Workers Settings'!$N:$N,1,'Workers Settings'!$H:$H,AF$3)/'Demand Locations'!AH22)))</f>
        <v/>
      </c>
      <c r="AG22" s="24" t="str">
        <f>IF(OR($B22="",AG$3="",'Demand Locations'!AI22=""),"",IF('Demand Locations'!AI22&lt;COUNTIFS('Workers Settings'!$M:$M,$B22,'Workers Settings'!$N:$N,1,'Workers Settings'!$H:$H,AG$3),"Warning!",IF('Demand Locations'!AI22=0,"",COUNTIFS('Workers Settings'!$M:$M,$B22,'Workers Settings'!$N:$N,1,'Workers Settings'!$H:$H,AG$3)/'Demand Locations'!AI22)))</f>
        <v/>
      </c>
      <c r="AH22" s="24" t="str">
        <f>IF(OR($B22="",AH$3="",'Demand Locations'!AJ22=""),"",IF('Demand Locations'!AJ22&lt;COUNTIFS('Workers Settings'!$M:$M,$B22,'Workers Settings'!$N:$N,1,'Workers Settings'!$H:$H,AH$3),"Warning!",IF('Demand Locations'!AJ22=0,"",COUNTIFS('Workers Settings'!$M:$M,$B22,'Workers Settings'!$N:$N,1,'Workers Settings'!$H:$H,AH$3)/'Demand Locations'!AJ22)))</f>
        <v/>
      </c>
      <c r="AI22" s="24" t="str">
        <f>IF(OR($B22="",AI$3="",'Demand Locations'!AK22=""),"",IF('Demand Locations'!AK22&lt;COUNTIFS('Workers Settings'!$M:$M,$B22,'Workers Settings'!$N:$N,1,'Workers Settings'!$H:$H,AI$3),"Warning!",IF('Demand Locations'!AK22=0,"",COUNTIFS('Workers Settings'!$M:$M,$B22,'Workers Settings'!$N:$N,1,'Workers Settings'!$H:$H,AI$3)/'Demand Locations'!AK22)))</f>
        <v/>
      </c>
      <c r="AJ22" s="24" t="str">
        <f>IF(OR($B22="",AJ$3="",'Demand Locations'!AL22=""),"",IF('Demand Locations'!AL22&lt;COUNTIFS('Workers Settings'!$M:$M,$B22,'Workers Settings'!$N:$N,1,'Workers Settings'!$H:$H,AJ$3),"Warning!",IF('Demand Locations'!AL22=0,"",COUNTIFS('Workers Settings'!$M:$M,$B22,'Workers Settings'!$N:$N,1,'Workers Settings'!$H:$H,AJ$3)/'Demand Locations'!AL22)))</f>
        <v/>
      </c>
      <c r="AK22" s="24" t="str">
        <f>IF(OR($B22="",AK$3="",'Demand Locations'!AM22=""),"",IF('Demand Locations'!AM22&lt;COUNTIFS('Workers Settings'!$M:$M,$B22,'Workers Settings'!$N:$N,1,'Workers Settings'!$H:$H,AK$3),"Warning!",IF('Demand Locations'!AM22=0,"",COUNTIFS('Workers Settings'!$M:$M,$B22,'Workers Settings'!$N:$N,1,'Workers Settings'!$H:$H,AK$3)/'Demand Locations'!AM22)))</f>
        <v/>
      </c>
      <c r="AL22" s="24" t="str">
        <f>IF(OR($B22="",AL$3="",'Demand Locations'!AN22=""),"",IF('Demand Locations'!AN22&lt;COUNTIFS('Workers Settings'!$M:$M,$B22,'Workers Settings'!$N:$N,1,'Workers Settings'!$H:$H,AL$3),"Warning!",IF('Demand Locations'!AN22=0,"",COUNTIFS('Workers Settings'!$M:$M,$B22,'Workers Settings'!$N:$N,1,'Workers Settings'!$H:$H,AL$3)/'Demand Locations'!AN22)))</f>
        <v/>
      </c>
      <c r="AM22" s="24" t="str">
        <f>IF(OR($B22="",AM$3="",'Demand Locations'!AO22=""),"",IF('Demand Locations'!AO22&lt;COUNTIFS('Workers Settings'!$M:$M,$B22,'Workers Settings'!$N:$N,1,'Workers Settings'!$H:$H,AM$3),"Warning!",IF('Demand Locations'!AO22=0,"",COUNTIFS('Workers Settings'!$M:$M,$B22,'Workers Settings'!$N:$N,1,'Workers Settings'!$H:$H,AM$3)/'Demand Locations'!AO22)))</f>
        <v/>
      </c>
      <c r="AN22" s="24" t="str">
        <f>IF(OR($B22="",AN$3="",'Demand Locations'!AP22=""),"",IF('Demand Locations'!AP22&lt;COUNTIFS('Workers Settings'!$M:$M,$B22,'Workers Settings'!$N:$N,1,'Workers Settings'!$H:$H,AN$3),"Warning!",IF('Demand Locations'!AP22=0,"",COUNTIFS('Workers Settings'!$M:$M,$B22,'Workers Settings'!$N:$N,1,'Workers Settings'!$H:$H,AN$3)/'Demand Locations'!AP22)))</f>
        <v/>
      </c>
      <c r="AO22" s="24" t="str">
        <f>IF(OR($B22="",AO$3="",'Demand Locations'!AQ22=""),"",IF('Demand Locations'!AQ22&lt;COUNTIFS('Workers Settings'!$M:$M,$B22,'Workers Settings'!$N:$N,1,'Workers Settings'!$H:$H,AO$3),"Warning!",IF('Demand Locations'!AQ22=0,"",COUNTIFS('Workers Settings'!$M:$M,$B22,'Workers Settings'!$N:$N,1,'Workers Settings'!$H:$H,AO$3)/'Demand Locations'!AQ22)))</f>
        <v/>
      </c>
      <c r="AP22" s="24" t="str">
        <f>IF(OR($B22="",AP$3="",'Demand Locations'!AR22=""),"",IF('Demand Locations'!AR22&lt;COUNTIFS('Workers Settings'!$M:$M,$B22,'Workers Settings'!$N:$N,1,'Workers Settings'!$H:$H,AP$3),"Warning!",IF('Demand Locations'!AR22=0,"",COUNTIFS('Workers Settings'!$M:$M,$B22,'Workers Settings'!$N:$N,1,'Workers Settings'!$H:$H,AP$3)/'Demand Locations'!AR22)))</f>
        <v/>
      </c>
      <c r="AQ22" s="24" t="str">
        <f>IF(OR($B22="",AQ$3="",'Demand Locations'!AS22=""),"",IF('Demand Locations'!AS22&lt;COUNTIFS('Workers Settings'!$M:$M,$B22,'Workers Settings'!$N:$N,1,'Workers Settings'!$H:$H,AQ$3),"Warning!",IF('Demand Locations'!AS22=0,"",COUNTIFS('Workers Settings'!$M:$M,$B22,'Workers Settings'!$N:$N,1,'Workers Settings'!$H:$H,AQ$3)/'Demand Locations'!AS22)))</f>
        <v/>
      </c>
      <c r="AR22" s="24" t="str">
        <f>IF(OR($B22="",AR$3="",'Demand Locations'!AT22=""),"",IF('Demand Locations'!AT22&lt;COUNTIFS('Workers Settings'!$M:$M,$B22,'Workers Settings'!$N:$N,1,'Workers Settings'!$H:$H,AR$3),"Warning!",IF('Demand Locations'!AT22=0,"",COUNTIFS('Workers Settings'!$M:$M,$B22,'Workers Settings'!$N:$N,1,'Workers Settings'!$H:$H,AR$3)/'Demand Locations'!AT22)))</f>
        <v/>
      </c>
      <c r="AS22" s="24" t="str">
        <f>IF(OR($B22="",AS$3="",'Demand Locations'!AU22=""),"",IF('Demand Locations'!AU22&lt;COUNTIFS('Workers Settings'!$M:$M,$B22,'Workers Settings'!$N:$N,1,'Workers Settings'!$H:$H,AS$3),"Warning!",IF('Demand Locations'!AU22=0,"",COUNTIFS('Workers Settings'!$M:$M,$B22,'Workers Settings'!$N:$N,1,'Workers Settings'!$H:$H,AS$3)/'Demand Locations'!AU22)))</f>
        <v/>
      </c>
      <c r="AT22" s="24" t="str">
        <f>IF(OR($B22="",AT$3="",'Demand Locations'!AV22=""),"",IF('Demand Locations'!AV22&lt;COUNTIFS('Workers Settings'!$M:$M,$B22,'Workers Settings'!$N:$N,1,'Workers Settings'!$H:$H,AT$3),"Warning!",IF('Demand Locations'!AV22=0,"",COUNTIFS('Workers Settings'!$M:$M,$B22,'Workers Settings'!$N:$N,1,'Workers Settings'!$H:$H,AT$3)/'Demand Locations'!AV22)))</f>
        <v/>
      </c>
      <c r="AU22" s="24" t="str">
        <f>IF(OR($B22="",AU$3="",'Demand Locations'!AW22=""),"",IF('Demand Locations'!AW22&lt;COUNTIFS('Workers Settings'!$M:$M,$B22,'Workers Settings'!$N:$N,1,'Workers Settings'!$H:$H,AU$3),"Warning!",IF('Demand Locations'!AW22=0,"",COUNTIFS('Workers Settings'!$M:$M,$B22,'Workers Settings'!$N:$N,1,'Workers Settings'!$H:$H,AU$3)/'Demand Locations'!AW22)))</f>
        <v/>
      </c>
      <c r="AV22" s="24" t="str">
        <f>IF(OR($B22="",AV$3="",'Demand Locations'!AX22=""),"",IF('Demand Locations'!AX22&lt;COUNTIFS('Workers Settings'!$M:$M,$B22,'Workers Settings'!$N:$N,1,'Workers Settings'!$H:$H,AV$3),"Warning!",IF('Demand Locations'!AX22=0,"",COUNTIFS('Workers Settings'!$M:$M,$B22,'Workers Settings'!$N:$N,1,'Workers Settings'!$H:$H,AV$3)/'Demand Locations'!AX22)))</f>
        <v/>
      </c>
      <c r="AW22" s="24" t="str">
        <f>IF(OR($B22="",AW$3="",'Demand Locations'!AY22=""),"",IF('Demand Locations'!AY22&lt;COUNTIFS('Workers Settings'!$M:$M,$B22,'Workers Settings'!$N:$N,1,'Workers Settings'!$H:$H,AW$3),"Warning!",IF('Demand Locations'!AY22=0,"",COUNTIFS('Workers Settings'!$M:$M,$B22,'Workers Settings'!$N:$N,1,'Workers Settings'!$H:$H,AW$3)/'Demand Locations'!AY22)))</f>
        <v/>
      </c>
      <c r="AX22" s="24" t="str">
        <f>IF(OR($B22="",AX$3="",'Demand Locations'!AZ22=""),"",IF('Demand Locations'!AZ22&lt;COUNTIFS('Workers Settings'!$M:$M,$B22,'Workers Settings'!$N:$N,1,'Workers Settings'!$H:$H,AX$3),"Warning!",IF('Demand Locations'!AZ22=0,"",COUNTIFS('Workers Settings'!$M:$M,$B22,'Workers Settings'!$N:$N,1,'Workers Settings'!$H:$H,AX$3)/'Demand Locations'!AZ22)))</f>
        <v/>
      </c>
      <c r="AY22" s="24" t="str">
        <f>IF(OR($B22="",AY$3="",'Demand Locations'!BA22=""),"",IF('Demand Locations'!BA22&lt;COUNTIFS('Workers Settings'!$M:$M,$B22,'Workers Settings'!$N:$N,1,'Workers Settings'!$H:$H,AY$3),"Warning!",IF('Demand Locations'!BA22=0,"",COUNTIFS('Workers Settings'!$M:$M,$B22,'Workers Settings'!$N:$N,1,'Workers Settings'!$H:$H,AY$3)/'Demand Locations'!BA22)))</f>
        <v/>
      </c>
      <c r="AZ22" s="24" t="str">
        <f>IF(OR($B22="",AZ$3="",'Demand Locations'!BB22=""),"",IF('Demand Locations'!BB22&lt;COUNTIFS('Workers Settings'!$M:$M,$B22,'Workers Settings'!$N:$N,1,'Workers Settings'!$H:$H,AZ$3),"Warning!",IF('Demand Locations'!BB22=0,"",COUNTIFS('Workers Settings'!$M:$M,$B22,'Workers Settings'!$N:$N,1,'Workers Settings'!$H:$H,AZ$3)/'Demand Locations'!BB22)))</f>
        <v/>
      </c>
      <c r="BA22" s="24" t="str">
        <f>IF(OR($B22="",BA$3="",'Demand Locations'!BC22=""),"",IF('Demand Locations'!BC22&lt;COUNTIFS('Workers Settings'!$M:$M,$B22,'Workers Settings'!$N:$N,1,'Workers Settings'!$H:$H,BA$3),"Warning!",IF('Demand Locations'!BC22=0,"",COUNTIFS('Workers Settings'!$M:$M,$B22,'Workers Settings'!$N:$N,1,'Workers Settings'!$H:$H,BA$3)/'Demand Locations'!BC22)))</f>
        <v/>
      </c>
      <c r="BB22" s="24" t="str">
        <f>IF(OR($B22="",BB$3="",'Demand Locations'!BD22=""),"",IF('Demand Locations'!BD22&lt;COUNTIFS('Workers Settings'!$M:$M,$B22,'Workers Settings'!$N:$N,1,'Workers Settings'!$H:$H,BB$3),"Warning!",IF('Demand Locations'!BD22=0,"",COUNTIFS('Workers Settings'!$M:$M,$B22,'Workers Settings'!$N:$N,1,'Workers Settings'!$H:$H,BB$3)/'Demand Locations'!BD22)))</f>
        <v/>
      </c>
      <c r="BC22" s="24" t="str">
        <f>IF(OR($B22="",BC$3="",'Demand Locations'!BE22=""),"",IF('Demand Locations'!BE22&lt;COUNTIFS('Workers Settings'!$M:$M,$B22,'Workers Settings'!$N:$N,1,'Workers Settings'!$H:$H,BC$3),"Warning!",IF('Demand Locations'!BE22=0,"",COUNTIFS('Workers Settings'!$M:$M,$B22,'Workers Settings'!$N:$N,1,'Workers Settings'!$H:$H,BC$3)/'Demand Locations'!BE22)))</f>
        <v/>
      </c>
      <c r="BD22" s="24" t="str">
        <f>IF(OR($B22="",BD$3="",'Demand Locations'!BF22=""),"",IF('Demand Locations'!BF22&lt;COUNTIFS('Workers Settings'!$M:$M,$B22,'Workers Settings'!$N:$N,1,'Workers Settings'!$H:$H,BD$3),"Warning!",IF('Demand Locations'!BF22=0,"",COUNTIFS('Workers Settings'!$M:$M,$B22,'Workers Settings'!$N:$N,1,'Workers Settings'!$H:$H,BD$3)/'Demand Locations'!BF22)))</f>
        <v/>
      </c>
      <c r="BE22" s="24" t="str">
        <f>IF(OR($B22="",BE$3="",'Demand Locations'!BG22=""),"",IF('Demand Locations'!BG22&lt;COUNTIFS('Workers Settings'!$M:$M,$B22,'Workers Settings'!$N:$N,1,'Workers Settings'!$H:$H,BE$3),"Warning!",IF('Demand Locations'!BG22=0,"",COUNTIFS('Workers Settings'!$M:$M,$B22,'Workers Settings'!$N:$N,1,'Workers Settings'!$H:$H,BE$3)/'Demand Locations'!BG22)))</f>
        <v/>
      </c>
      <c r="BF22" s="24" t="str">
        <f>IF(OR($B22="",BF$3="",'Demand Locations'!BH22=""),"",IF('Demand Locations'!BH22&lt;COUNTIFS('Workers Settings'!$M:$M,$B22,'Workers Settings'!$N:$N,1,'Workers Settings'!$H:$H,BF$3),"Warning!",IF('Demand Locations'!BH22=0,"",COUNTIFS('Workers Settings'!$M:$M,$B22,'Workers Settings'!$N:$N,1,'Workers Settings'!$H:$H,BF$3)/'Demand Locations'!BH22)))</f>
        <v/>
      </c>
      <c r="BG22" s="24" t="str">
        <f>IF(OR($B22="",BG$3="",'Demand Locations'!BI22=""),"",IF('Demand Locations'!BI22&lt;COUNTIFS('Workers Settings'!$M:$M,$B22,'Workers Settings'!$N:$N,1,'Workers Settings'!$H:$H,BG$3),"Warning!",IF('Demand Locations'!BI22=0,"",COUNTIFS('Workers Settings'!$M:$M,$B22,'Workers Settings'!$N:$N,1,'Workers Settings'!$H:$H,BG$3)/'Demand Locations'!BI22)))</f>
        <v/>
      </c>
      <c r="BH22" s="24" t="str">
        <f>IF(OR($B22="",BH$3="",'Demand Locations'!BJ22=""),"",IF('Demand Locations'!BJ22&lt;COUNTIFS('Workers Settings'!$M:$M,$B22,'Workers Settings'!$N:$N,1,'Workers Settings'!$H:$H,BH$3),"Warning!",IF('Demand Locations'!BJ22=0,"",COUNTIFS('Workers Settings'!$M:$M,$B22,'Workers Settings'!$N:$N,1,'Workers Settings'!$H:$H,BH$3)/'Demand Locations'!BJ22)))</f>
        <v/>
      </c>
      <c r="BI22" s="24" t="str">
        <f>IF(OR($B22="",BI$3="",'Demand Locations'!BK22=""),"",IF('Demand Locations'!BK22&lt;COUNTIFS('Workers Settings'!$M:$M,$B22,'Workers Settings'!$N:$N,1,'Workers Settings'!$H:$H,BI$3),"Warning!",IF('Demand Locations'!BK22=0,"",COUNTIFS('Workers Settings'!$M:$M,$B22,'Workers Settings'!$N:$N,1,'Workers Settings'!$H:$H,BI$3)/'Demand Locations'!BK22)))</f>
        <v/>
      </c>
      <c r="BJ22" s="24" t="str">
        <f>IF(OR($B22="",BJ$3="",'Demand Locations'!BL22=""),"",IF('Demand Locations'!BL22&lt;COUNTIFS('Workers Settings'!$M:$M,$B22,'Workers Settings'!$N:$N,1,'Workers Settings'!$H:$H,BJ$3),"Warning!",IF('Demand Locations'!BL22=0,"",COUNTIFS('Workers Settings'!$M:$M,$B22,'Workers Settings'!$N:$N,1,'Workers Settings'!$H:$H,BJ$3)/'Demand Locations'!BL22)))</f>
        <v/>
      </c>
      <c r="BK22" s="24" t="str">
        <f>IF(OR($B22="",BK$3="",'Demand Locations'!BM22=""),"",IF('Demand Locations'!BM22&lt;COUNTIFS('Workers Settings'!$M:$M,$B22,'Workers Settings'!$N:$N,1,'Workers Settings'!$H:$H,BK$3),"Warning!",IF('Demand Locations'!BM22=0,"",COUNTIFS('Workers Settings'!$M:$M,$B22,'Workers Settings'!$N:$N,1,'Workers Settings'!$H:$H,BK$3)/'Demand Locations'!BM22)))</f>
        <v/>
      </c>
      <c r="BL22" s="24" t="str">
        <f>IF(OR($B22="",BL$3="",'Demand Locations'!BN22=""),"",IF('Demand Locations'!BN22&lt;COUNTIFS('Workers Settings'!$M:$M,$B22,'Workers Settings'!$N:$N,1,'Workers Settings'!$H:$H,BL$3),"Warning!",IF('Demand Locations'!BN22=0,"",COUNTIFS('Workers Settings'!$M:$M,$B22,'Workers Settings'!$N:$N,1,'Workers Settings'!$H:$H,BL$3)/'Demand Locations'!BN22)))</f>
        <v/>
      </c>
      <c r="BM22" s="24" t="str">
        <f>IF(OR($B22="",BM$3="",'Demand Locations'!BO22=""),"",IF('Demand Locations'!BO22&lt;COUNTIFS('Workers Settings'!$M:$M,$B22,'Workers Settings'!$N:$N,1,'Workers Settings'!$H:$H,BM$3),"Warning!",IF('Demand Locations'!BO22=0,"",COUNTIFS('Workers Settings'!$M:$M,$B22,'Workers Settings'!$N:$N,1,'Workers Settings'!$H:$H,BM$3)/'Demand Locations'!BO22)))</f>
        <v/>
      </c>
      <c r="BN22" s="24" t="str">
        <f>IF(OR($B22="",BN$3="",'Demand Locations'!BP22=""),"",IF('Demand Locations'!BP22&lt;COUNTIFS('Workers Settings'!$M:$M,$B22,'Workers Settings'!$N:$N,1,'Workers Settings'!$H:$H,BN$3),"Warning!",IF('Demand Locations'!BP22=0,"",COUNTIFS('Workers Settings'!$M:$M,$B22,'Workers Settings'!$N:$N,1,'Workers Settings'!$H:$H,BN$3)/'Demand Locations'!BP22)))</f>
        <v/>
      </c>
      <c r="BO22" s="24" t="str">
        <f>IF(OR($B22="",BO$3="",'Demand Locations'!BQ22=""),"",IF('Demand Locations'!BQ22&lt;COUNTIFS('Workers Settings'!$M:$M,$B22,'Workers Settings'!$N:$N,1,'Workers Settings'!$H:$H,BO$3),"Warning!",IF('Demand Locations'!BQ22=0,"",COUNTIFS('Workers Settings'!$M:$M,$B22,'Workers Settings'!$N:$N,1,'Workers Settings'!$H:$H,BO$3)/'Demand Locations'!BQ22)))</f>
        <v/>
      </c>
      <c r="BP22" s="24" t="str">
        <f>IF(OR($B22="",BP$3="",'Demand Locations'!BR22=""),"",IF('Demand Locations'!BR22&lt;COUNTIFS('Workers Settings'!$M:$M,$B22,'Workers Settings'!$N:$N,1,'Workers Settings'!$H:$H,BP$3),"Warning!",IF('Demand Locations'!BR22=0,"",COUNTIFS('Workers Settings'!$M:$M,$B22,'Workers Settings'!$N:$N,1,'Workers Settings'!$H:$H,BP$3)/'Demand Locations'!BR22)))</f>
        <v/>
      </c>
      <c r="BQ22" s="24" t="str">
        <f>IF(OR($B22="",BQ$3="",'Demand Locations'!BS22=""),"",IF('Demand Locations'!BS22&lt;COUNTIFS('Workers Settings'!$M:$M,$B22,'Workers Settings'!$N:$N,1,'Workers Settings'!$H:$H,BQ$3),"Warning!",IF('Demand Locations'!BS22=0,"",COUNTIFS('Workers Settings'!$M:$M,$B22,'Workers Settings'!$N:$N,1,'Workers Settings'!$H:$H,BQ$3)/'Demand Locations'!BS22)))</f>
        <v/>
      </c>
      <c r="BR22" s="24" t="str">
        <f>IF(OR($B22="",BR$3="",'Demand Locations'!BT22=""),"",IF('Demand Locations'!BT22&lt;COUNTIFS('Workers Settings'!$M:$M,$B22,'Workers Settings'!$N:$N,1,'Workers Settings'!$H:$H,BR$3),"Warning!",IF('Demand Locations'!BT22=0,"",COUNTIFS('Workers Settings'!$M:$M,$B22,'Workers Settings'!$N:$N,1,'Workers Settings'!$H:$H,BR$3)/'Demand Locations'!BT22)))</f>
        <v/>
      </c>
      <c r="BS22" s="24" t="str">
        <f>IF(OR($B22="",BS$3="",'Demand Locations'!BU22=""),"",IF('Demand Locations'!BU22&lt;COUNTIFS('Workers Settings'!$M:$M,$B22,'Workers Settings'!$N:$N,1,'Workers Settings'!$H:$H,BS$3),"Warning!",IF('Demand Locations'!BU22=0,"",COUNTIFS('Workers Settings'!$M:$M,$B22,'Workers Settings'!$N:$N,1,'Workers Settings'!$H:$H,BS$3)/'Demand Locations'!BU22)))</f>
        <v/>
      </c>
      <c r="BT22" s="24" t="str">
        <f>IF(OR($B22="",BT$3="",'Demand Locations'!BV22=""),"",IF('Demand Locations'!BV22&lt;COUNTIFS('Workers Settings'!$M:$M,$B22,'Workers Settings'!$N:$N,1,'Workers Settings'!$H:$H,BT$3),"Warning!",IF('Demand Locations'!BV22=0,"",COUNTIFS('Workers Settings'!$M:$M,$B22,'Workers Settings'!$N:$N,1,'Workers Settings'!$H:$H,BT$3)/'Demand Locations'!BV22)))</f>
        <v/>
      </c>
      <c r="BU22" s="24" t="str">
        <f>IF(OR($B22="",BU$3="",'Demand Locations'!BW22=""),"",IF('Demand Locations'!BW22&lt;COUNTIFS('Workers Settings'!$M:$M,$B22,'Workers Settings'!$N:$N,1,'Workers Settings'!$H:$H,BU$3),"Warning!",IF('Demand Locations'!BW22=0,"",COUNTIFS('Workers Settings'!$M:$M,$B22,'Workers Settings'!$N:$N,1,'Workers Settings'!$H:$H,BU$3)/'Demand Locations'!BW22)))</f>
        <v/>
      </c>
      <c r="BV22" s="24" t="str">
        <f>IF(OR($B22="",BV$3="",'Demand Locations'!BX22=""),"",IF('Demand Locations'!BX22&lt;COUNTIFS('Workers Settings'!$M:$M,$B22,'Workers Settings'!$N:$N,1,'Workers Settings'!$H:$H,BV$3),"Warning!",IF('Demand Locations'!BX22=0,"",COUNTIFS('Workers Settings'!$M:$M,$B22,'Workers Settings'!$N:$N,1,'Workers Settings'!$H:$H,BV$3)/'Demand Locations'!BX22)))</f>
        <v/>
      </c>
      <c r="BW22" s="24" t="str">
        <f>IF(OR($B22="",BW$3="",'Demand Locations'!BY22=""),"",IF('Demand Locations'!BY22&lt;COUNTIFS('Workers Settings'!$M:$M,$B22,'Workers Settings'!$N:$N,1,'Workers Settings'!$H:$H,BW$3),"Warning!",IF('Demand Locations'!BY22=0,"",COUNTIFS('Workers Settings'!$M:$M,$B22,'Workers Settings'!$N:$N,1,'Workers Settings'!$H:$H,BW$3)/'Demand Locations'!BY22)))</f>
        <v/>
      </c>
      <c r="BX22" s="24" t="str">
        <f>IF(OR($B22="",BX$3="",'Demand Locations'!BZ22=""),"",IF('Demand Locations'!BZ22&lt;COUNTIFS('Workers Settings'!$M:$M,$B22,'Workers Settings'!$N:$N,1,'Workers Settings'!$H:$H,BX$3),"Warning!",IF('Demand Locations'!BZ22=0,"",COUNTIFS('Workers Settings'!$M:$M,$B22,'Workers Settings'!$N:$N,1,'Workers Settings'!$H:$H,BX$3)/'Demand Locations'!BZ22)))</f>
        <v/>
      </c>
      <c r="BY22" s="24" t="str">
        <f>IF(OR($B22="",BY$3="",'Demand Locations'!CA22=""),"",IF('Demand Locations'!CA22&lt;COUNTIFS('Workers Settings'!$M:$M,$B22,'Workers Settings'!$N:$N,1,'Workers Settings'!$H:$H,BY$3),"Warning!",IF('Demand Locations'!CA22=0,"",COUNTIFS('Workers Settings'!$M:$M,$B22,'Workers Settings'!$N:$N,1,'Workers Settings'!$H:$H,BY$3)/'Demand Locations'!CA22)))</f>
        <v/>
      </c>
      <c r="BZ22" s="24" t="str">
        <f>IF(OR($B22="",BZ$3="",'Demand Locations'!CB22=""),"",IF('Demand Locations'!CB22&lt;COUNTIFS('Workers Settings'!$M:$M,$B22,'Workers Settings'!$N:$N,1,'Workers Settings'!$H:$H,BZ$3),"Warning!",IF('Demand Locations'!CB22=0,"",COUNTIFS('Workers Settings'!$M:$M,$B22,'Workers Settings'!$N:$N,1,'Workers Settings'!$H:$H,BZ$3)/'Demand Locations'!CB22)))</f>
        <v/>
      </c>
      <c r="CA22" s="24" t="str">
        <f>IF(OR($B22="",CA$3="",'Demand Locations'!CC22=""),"",IF('Demand Locations'!CC22&lt;COUNTIFS('Workers Settings'!$M:$M,$B22,'Workers Settings'!$N:$N,1,'Workers Settings'!$H:$H,CA$3),"Warning!",IF('Demand Locations'!CC22=0,"",COUNTIFS('Workers Settings'!$M:$M,$B22,'Workers Settings'!$N:$N,1,'Workers Settings'!$H:$H,CA$3)/'Demand Locations'!CC22)))</f>
        <v/>
      </c>
      <c r="CB22" s="24" t="str">
        <f>IF(OR($B22="",CB$3="",'Demand Locations'!CD22=""),"",IF('Demand Locations'!CD22&lt;COUNTIFS('Workers Settings'!$M:$M,$B22,'Workers Settings'!$N:$N,1,'Workers Settings'!$H:$H,CB$3),"Warning!",IF('Demand Locations'!CD22=0,"",COUNTIFS('Workers Settings'!$M:$M,$B22,'Workers Settings'!$N:$N,1,'Workers Settings'!$H:$H,CB$3)/'Demand Locations'!CD22)))</f>
        <v/>
      </c>
      <c r="CC22" s="24" t="str">
        <f>IF(OR($B22="",CC$3="",'Demand Locations'!CE22=""),"",IF('Demand Locations'!CE22&lt;COUNTIFS('Workers Settings'!$M:$M,$B22,'Workers Settings'!$N:$N,1,'Workers Settings'!$H:$H,CC$3),"Warning!",IF('Demand Locations'!CE22=0,"",COUNTIFS('Workers Settings'!$M:$M,$B22,'Workers Settings'!$N:$N,1,'Workers Settings'!$H:$H,CC$3)/'Demand Locations'!CE22)))</f>
        <v/>
      </c>
      <c r="CD22" s="24" t="str">
        <f>IF(OR($B22="",CD$3="",'Demand Locations'!CF22=""),"",IF('Demand Locations'!CF22&lt;COUNTIFS('Workers Settings'!$M:$M,$B22,'Workers Settings'!$N:$N,1,'Workers Settings'!$H:$H,CD$3),"Warning!",IF('Demand Locations'!CF22=0,"",COUNTIFS('Workers Settings'!$M:$M,$B22,'Workers Settings'!$N:$N,1,'Workers Settings'!$H:$H,CD$3)/'Demand Locations'!CF22)))</f>
        <v/>
      </c>
      <c r="CE22" s="24" t="str">
        <f>IF(OR($B22="",CE$3="",'Demand Locations'!CG22=""),"",IF('Demand Locations'!CG22&lt;COUNTIFS('Workers Settings'!$M:$M,$B22,'Workers Settings'!$N:$N,1,'Workers Settings'!$H:$H,CE$3),"Warning!",IF('Demand Locations'!CG22=0,"",COUNTIFS('Workers Settings'!$M:$M,$B22,'Workers Settings'!$N:$N,1,'Workers Settings'!$H:$H,CE$3)/'Demand Locations'!CG22)))</f>
        <v/>
      </c>
      <c r="CF22" s="24" t="str">
        <f>IF(OR($B22="",CF$3="",'Demand Locations'!CH22=""),"",IF('Demand Locations'!CH22&lt;COUNTIFS('Workers Settings'!$M:$M,$B22,'Workers Settings'!$N:$N,1,'Workers Settings'!$H:$H,CF$3),"Warning!",IF('Demand Locations'!CH22=0,"",COUNTIFS('Workers Settings'!$M:$M,$B22,'Workers Settings'!$N:$N,1,'Workers Settings'!$H:$H,CF$3)/'Demand Locations'!CH22)))</f>
        <v/>
      </c>
      <c r="CG22" s="24" t="str">
        <f>IF(OR($B22="",CG$3="",'Demand Locations'!CI22=""),"",IF('Demand Locations'!CI22&lt;COUNTIFS('Workers Settings'!$M:$M,$B22,'Workers Settings'!$N:$N,1,'Workers Settings'!$H:$H,CG$3),"Warning!",IF('Demand Locations'!CI22=0,"",COUNTIFS('Workers Settings'!$M:$M,$B22,'Workers Settings'!$N:$N,1,'Workers Settings'!$H:$H,CG$3)/'Demand Locations'!CI22)))</f>
        <v/>
      </c>
      <c r="CH22" s="24" t="str">
        <f>IF(OR($B22="",CH$3="",'Demand Locations'!CJ22=""),"",IF('Demand Locations'!CJ22&lt;COUNTIFS('Workers Settings'!$M:$M,$B22,'Workers Settings'!$N:$N,1,'Workers Settings'!$H:$H,CH$3),"Warning!",IF('Demand Locations'!CJ22=0,"",COUNTIFS('Workers Settings'!$M:$M,$B22,'Workers Settings'!$N:$N,1,'Workers Settings'!$H:$H,CH$3)/'Demand Locations'!CJ22)))</f>
        <v/>
      </c>
      <c r="CI22" s="24" t="str">
        <f>IF(OR($B22="",CI$3="",'Demand Locations'!CK22=""),"",IF('Demand Locations'!CK22&lt;COUNTIFS('Workers Settings'!$M:$M,$B22,'Workers Settings'!$N:$N,1,'Workers Settings'!$H:$H,CI$3),"Warning!",IF('Demand Locations'!CK22=0,"",COUNTIFS('Workers Settings'!$M:$M,$B22,'Workers Settings'!$N:$N,1,'Workers Settings'!$H:$H,CI$3)/'Demand Locations'!CK22)))</f>
        <v/>
      </c>
      <c r="CJ22" s="24" t="str">
        <f>IF(OR($B22="",CJ$3="",'Demand Locations'!CL22=""),"",IF('Demand Locations'!CL22&lt;COUNTIFS('Workers Settings'!$M:$M,$B22,'Workers Settings'!$N:$N,1,'Workers Settings'!$H:$H,CJ$3),"Warning!",IF('Demand Locations'!CL22=0,"",COUNTIFS('Workers Settings'!$M:$M,$B22,'Workers Settings'!$N:$N,1,'Workers Settings'!$H:$H,CJ$3)/'Demand Locations'!CL22)))</f>
        <v/>
      </c>
      <c r="CK22" s="24" t="str">
        <f>IF(OR($B22="",CK$3="",'Demand Locations'!CM22=""),"",IF('Demand Locations'!CM22&lt;COUNTIFS('Workers Settings'!$M:$M,$B22,'Workers Settings'!$N:$N,1,'Workers Settings'!$H:$H,CK$3),"Warning!",IF('Demand Locations'!CM22=0,"",COUNTIFS('Workers Settings'!$M:$M,$B22,'Workers Settings'!$N:$N,1,'Workers Settings'!$H:$H,CK$3)/'Demand Locations'!CM22)))</f>
        <v/>
      </c>
      <c r="CL22" s="24" t="str">
        <f>IF(OR($B22="",CL$3="",'Demand Locations'!CN22=""),"",IF('Demand Locations'!CN22&lt;COUNTIFS('Workers Settings'!$M:$M,$B22,'Workers Settings'!$N:$N,1,'Workers Settings'!$H:$H,CL$3),"Warning!",IF('Demand Locations'!CN22=0,"",COUNTIFS('Workers Settings'!$M:$M,$B22,'Workers Settings'!$N:$N,1,'Workers Settings'!$H:$H,CL$3)/'Demand Locations'!CN22)))</f>
        <v/>
      </c>
      <c r="CM22" s="24" t="str">
        <f>IF(OR($B22="",CM$3="",'Demand Locations'!CO22=""),"",IF('Demand Locations'!CO22&lt;COUNTIFS('Workers Settings'!$M:$M,$B22,'Workers Settings'!$N:$N,1,'Workers Settings'!$H:$H,CM$3),"Warning!",IF('Demand Locations'!CO22=0,"",COUNTIFS('Workers Settings'!$M:$M,$B22,'Workers Settings'!$N:$N,1,'Workers Settings'!$H:$H,CM$3)/'Demand Locations'!CO22)))</f>
        <v/>
      </c>
      <c r="CN22" s="24" t="str">
        <f>IF(OR($B22="",CN$3="",'Demand Locations'!CP22=""),"",IF('Demand Locations'!CP22&lt;COUNTIFS('Workers Settings'!$M:$M,$B22,'Workers Settings'!$N:$N,1,'Workers Settings'!$H:$H,CN$3),"Warning!",IF('Demand Locations'!CP22=0,"",COUNTIFS('Workers Settings'!$M:$M,$B22,'Workers Settings'!$N:$N,1,'Workers Settings'!$H:$H,CN$3)/'Demand Locations'!CP22)))</f>
        <v/>
      </c>
      <c r="CO22" s="24" t="str">
        <f>IF(OR($B22="",CO$3="",'Demand Locations'!CQ22=""),"",IF('Demand Locations'!CQ22&lt;COUNTIFS('Workers Settings'!$M:$M,$B22,'Workers Settings'!$N:$N,1,'Workers Settings'!$H:$H,CO$3),"Warning!",IF('Demand Locations'!CQ22=0,"",COUNTIFS('Workers Settings'!$M:$M,$B22,'Workers Settings'!$N:$N,1,'Workers Settings'!$H:$H,CO$3)/'Demand Locations'!CQ22)))</f>
        <v/>
      </c>
      <c r="CP22" s="24" t="str">
        <f>IF(OR($B22="",CP$3="",'Demand Locations'!CR22=""),"",IF('Demand Locations'!CR22&lt;COUNTIFS('Workers Settings'!$M:$M,$B22,'Workers Settings'!$N:$N,1,'Workers Settings'!$H:$H,CP$3),"Warning!",IF('Demand Locations'!CR22=0,"",COUNTIFS('Workers Settings'!$M:$M,$B22,'Workers Settings'!$N:$N,1,'Workers Settings'!$H:$H,CP$3)/'Demand Locations'!CR22)))</f>
        <v/>
      </c>
      <c r="CQ22" s="24" t="str">
        <f>IF(OR($B22="",CQ$3="",'Demand Locations'!CS22=""),"",IF('Demand Locations'!CS22&lt;COUNTIFS('Workers Settings'!$M:$M,$B22,'Workers Settings'!$N:$N,1,'Workers Settings'!$H:$H,CQ$3),"Warning!",IF('Demand Locations'!CS22=0,"",COUNTIFS('Workers Settings'!$M:$M,$B22,'Workers Settings'!$N:$N,1,'Workers Settings'!$H:$H,CQ$3)/'Demand Locations'!CS22)))</f>
        <v/>
      </c>
      <c r="CR22" s="24" t="str">
        <f>IF(OR($B22="",CR$3="",'Demand Locations'!CT22=""),"",IF('Demand Locations'!CT22&lt;COUNTIFS('Workers Settings'!$M:$M,$B22,'Workers Settings'!$N:$N,1,'Workers Settings'!$H:$H,CR$3),"Warning!",IF('Demand Locations'!CT22=0,"",COUNTIFS('Workers Settings'!$M:$M,$B22,'Workers Settings'!$N:$N,1,'Workers Settings'!$H:$H,CR$3)/'Demand Locations'!CT22)))</f>
        <v/>
      </c>
      <c r="CS22" s="24" t="str">
        <f>IF(OR($B22="",CS$3="",'Demand Locations'!CU22=""),"",IF('Demand Locations'!CU22&lt;COUNTIFS('Workers Settings'!$M:$M,$B22,'Workers Settings'!$N:$N,1,'Workers Settings'!$H:$H,CS$3),"Warning!",IF('Demand Locations'!CU22=0,"",COUNTIFS('Workers Settings'!$M:$M,$B22,'Workers Settings'!$N:$N,1,'Workers Settings'!$H:$H,CS$3)/'Demand Locations'!CU22)))</f>
        <v/>
      </c>
      <c r="CT22" s="24" t="str">
        <f>IF(OR($B22="",CT$3="",'Demand Locations'!CV22=""),"",IF('Demand Locations'!CV22&lt;COUNTIFS('Workers Settings'!$M:$M,$B22,'Workers Settings'!$N:$N,1,'Workers Settings'!$H:$H,CT$3),"Warning!",IF('Demand Locations'!CV22=0,"",COUNTIFS('Workers Settings'!$M:$M,$B22,'Workers Settings'!$N:$N,1,'Workers Settings'!$H:$H,CT$3)/'Demand Locations'!CV22)))</f>
        <v/>
      </c>
      <c r="CU22" s="24" t="str">
        <f>IF(OR($B22="",CU$3="",'Demand Locations'!CW22=""),"",IF('Demand Locations'!CW22&lt;COUNTIFS('Workers Settings'!$M:$M,$B22,'Workers Settings'!$N:$N,1,'Workers Settings'!$H:$H,CU$3),"Warning!",IF('Demand Locations'!CW22=0,"",COUNTIFS('Workers Settings'!$M:$M,$B22,'Workers Settings'!$N:$N,1,'Workers Settings'!$H:$H,CU$3)/'Demand Locations'!CW22)))</f>
        <v/>
      </c>
      <c r="CV22" s="24" t="str">
        <f>IF(OR($B22="",CV$3="",'Demand Locations'!CX22=""),"",IF('Demand Locations'!CX22&lt;COUNTIFS('Workers Settings'!$M:$M,$B22,'Workers Settings'!$N:$N,1,'Workers Settings'!$H:$H,CV$3),"Warning!",IF('Demand Locations'!CX22=0,"",COUNTIFS('Workers Settings'!$M:$M,$B22,'Workers Settings'!$N:$N,1,'Workers Settings'!$H:$H,CV$3)/'Demand Locations'!CX22)))</f>
        <v/>
      </c>
      <c r="CW22" s="24" t="str">
        <f>IF(OR($B22="",CW$3="",'Demand Locations'!CY22=""),"",IF('Demand Locations'!CY22&lt;COUNTIFS('Workers Settings'!$M:$M,$B22,'Workers Settings'!$N:$N,1,'Workers Settings'!$H:$H,CW$3),"Warning!",IF('Demand Locations'!CY22=0,"",COUNTIFS('Workers Settings'!$M:$M,$B22,'Workers Settings'!$N:$N,1,'Workers Settings'!$H:$H,CW$3)/'Demand Locations'!CY22)))</f>
        <v/>
      </c>
      <c r="CX22" s="24" t="str">
        <f>IF(OR($B22="",CX$3="",'Demand Locations'!CZ22=""),"",IF('Demand Locations'!CZ22&lt;COUNTIFS('Workers Settings'!$M:$M,$B22,'Workers Settings'!$N:$N,1,'Workers Settings'!$H:$H,CX$3),"Warning!",IF('Demand Locations'!CZ22=0,"",COUNTIFS('Workers Settings'!$M:$M,$B22,'Workers Settings'!$N:$N,1,'Workers Settings'!$H:$H,CX$3)/'Demand Locations'!CZ22)))</f>
        <v/>
      </c>
      <c r="CY22" s="24" t="str">
        <f>IF(OR($B22="",CY$3="",'Demand Locations'!DA22=""),"",IF('Demand Locations'!DA22&lt;COUNTIFS('Workers Settings'!$M:$M,$B22,'Workers Settings'!$N:$N,1,'Workers Settings'!$H:$H,CY$3),"Warning!",IF('Demand Locations'!DA22=0,"",COUNTIFS('Workers Settings'!$M:$M,$B22,'Workers Settings'!$N:$N,1,'Workers Settings'!$H:$H,CY$3)/'Demand Locations'!DA22)))</f>
        <v/>
      </c>
      <c r="CZ22" s="24" t="str">
        <f>IF(OR($B22="",CZ$3="",'Demand Locations'!DB22=""),"",IF('Demand Locations'!DB22&lt;COUNTIFS('Workers Settings'!$M:$M,$B22,'Workers Settings'!$N:$N,1,'Workers Settings'!$H:$H,CZ$3),"Warning!",IF('Demand Locations'!DB22=0,"",COUNTIFS('Workers Settings'!$M:$M,$B22,'Workers Settings'!$N:$N,1,'Workers Settings'!$H:$H,CZ$3)/'Demand Locations'!DB22)))</f>
        <v/>
      </c>
    </row>
    <row r="23" spans="1:104" ht="14.45" x14ac:dyDescent="0.3">
      <c r="A23" s="7">
        <f t="shared" si="0"/>
        <v>19</v>
      </c>
      <c r="B23" s="7" t="str">
        <f>IF('Demand Locations'!B23&lt;&gt;"",'Demand Locations'!B23,"")</f>
        <v>Pemba North Region</v>
      </c>
      <c r="C23" s="29">
        <f>IF(B23="","",SUMIFS('Workers Assignments'!Z:Z,'Workers Settings'!M:M,B23,'Workers Settings'!N:N,1))</f>
        <v>0</v>
      </c>
      <c r="D23" s="24" t="str">
        <f>IF(OR(B23="",'Demand Locations'!E23=""),"",IF('Demand Locations'!E23&lt;C23,"Warning!",IF('Demand Locations'!E23=0,"",C23/'Demand Locations'!E23)))</f>
        <v/>
      </c>
      <c r="E23" s="44" t="str">
        <f>IF(OR($B23="",E$3="",'Demand Locations'!G23=""),"",IF('Demand Locations'!G23&lt;COUNTIFS('Workers Settings'!$M:$M,$B23,'Workers Settings'!$N:$N,1,'Workers Settings'!$H:$H,E$3),"Warning!",IF('Demand Locations'!G23=0,"",COUNTIFS('Workers Settings'!$M:$M,$B23,'Workers Settings'!$N:$N,1,'Workers Settings'!$H:$H,E$3)/'Demand Locations'!G23)))</f>
        <v/>
      </c>
      <c r="F23" s="24" t="str">
        <f>IF(OR($B23="",F$3="",'Demand Locations'!H23=""),"",IF('Demand Locations'!H23&lt;COUNTIFS('Workers Settings'!$M:$M,$B23,'Workers Settings'!$N:$N,1,'Workers Settings'!$H:$H,F$3),"Warning!",IF('Demand Locations'!H23=0,"",COUNTIFS('Workers Settings'!$M:$M,$B23,'Workers Settings'!$N:$N,1,'Workers Settings'!$H:$H,F$3)/'Demand Locations'!H23)))</f>
        <v/>
      </c>
      <c r="G23" s="24" t="str">
        <f>IF(OR($B23="",G$3="",'Demand Locations'!I23=""),"",IF('Demand Locations'!I23&lt;COUNTIFS('Workers Settings'!$M:$M,$B23,'Workers Settings'!$N:$N,1,'Workers Settings'!$H:$H,G$3),"Warning!",IF('Demand Locations'!I23=0,"",COUNTIFS('Workers Settings'!$M:$M,$B23,'Workers Settings'!$N:$N,1,'Workers Settings'!$H:$H,G$3)/'Demand Locations'!I23)))</f>
        <v/>
      </c>
      <c r="H23" s="24" t="str">
        <f>IF(OR($B23="",H$3="",'Demand Locations'!J23=""),"",IF('Demand Locations'!J23&lt;COUNTIFS('Workers Settings'!$M:$M,$B23,'Workers Settings'!$N:$N,1,'Workers Settings'!$H:$H,H$3),"Warning!",IF('Demand Locations'!J23=0,"",COUNTIFS('Workers Settings'!$M:$M,$B23,'Workers Settings'!$N:$N,1,'Workers Settings'!$H:$H,H$3)/'Demand Locations'!J23)))</f>
        <v/>
      </c>
      <c r="I23" s="24" t="str">
        <f>IF(OR($B23="",I$3="",'Demand Locations'!K23=""),"",IF('Demand Locations'!K23&lt;COUNTIFS('Workers Settings'!$M:$M,$B23,'Workers Settings'!$N:$N,1,'Workers Settings'!$H:$H,I$3),"Warning!",IF('Demand Locations'!K23=0,"",COUNTIFS('Workers Settings'!$M:$M,$B23,'Workers Settings'!$N:$N,1,'Workers Settings'!$H:$H,I$3)/'Demand Locations'!K23)))</f>
        <v/>
      </c>
      <c r="J23" s="24" t="str">
        <f>IF(OR($B23="",J$3="",'Demand Locations'!L23=""),"",IF('Demand Locations'!L23&lt;COUNTIFS('Workers Settings'!$M:$M,$B23,'Workers Settings'!$N:$N,1,'Workers Settings'!$H:$H,J$3),"Warning!",IF('Demand Locations'!L23=0,"",COUNTIFS('Workers Settings'!$M:$M,$B23,'Workers Settings'!$N:$N,1,'Workers Settings'!$H:$H,J$3)/'Demand Locations'!L23)))</f>
        <v/>
      </c>
      <c r="K23" s="24" t="str">
        <f>IF(OR($B23="",K$3="",'Demand Locations'!M23=""),"",IF('Demand Locations'!M23&lt;COUNTIFS('Workers Settings'!$M:$M,$B23,'Workers Settings'!$N:$N,1,'Workers Settings'!$H:$H,K$3),"Warning!",IF('Demand Locations'!M23=0,"",COUNTIFS('Workers Settings'!$M:$M,$B23,'Workers Settings'!$N:$N,1,'Workers Settings'!$H:$H,K$3)/'Demand Locations'!M23)))</f>
        <v/>
      </c>
      <c r="L23" s="24" t="str">
        <f>IF(OR($B23="",L$3="",'Demand Locations'!N23=""),"",IF('Demand Locations'!N23&lt;COUNTIFS('Workers Settings'!$M:$M,$B23,'Workers Settings'!$N:$N,1,'Workers Settings'!$H:$H,L$3),"Warning!",IF('Demand Locations'!N23=0,"",COUNTIFS('Workers Settings'!$M:$M,$B23,'Workers Settings'!$N:$N,1,'Workers Settings'!$H:$H,L$3)/'Demand Locations'!N23)))</f>
        <v/>
      </c>
      <c r="M23" s="24" t="str">
        <f>IF(OR($B23="",M$3="",'Demand Locations'!O23=""),"",IF('Demand Locations'!O23&lt;COUNTIFS('Workers Settings'!$M:$M,$B23,'Workers Settings'!$N:$N,1,'Workers Settings'!$H:$H,M$3),"Warning!",IF('Demand Locations'!O23=0,"",COUNTIFS('Workers Settings'!$M:$M,$B23,'Workers Settings'!$N:$N,1,'Workers Settings'!$H:$H,M$3)/'Demand Locations'!O23)))</f>
        <v/>
      </c>
      <c r="N23" s="24" t="str">
        <f>IF(OR($B23="",N$3="",'Demand Locations'!P23=""),"",IF('Demand Locations'!P23&lt;COUNTIFS('Workers Settings'!$M:$M,$B23,'Workers Settings'!$N:$N,1,'Workers Settings'!$H:$H,N$3),"Warning!",IF('Demand Locations'!P23=0,"",COUNTIFS('Workers Settings'!$M:$M,$B23,'Workers Settings'!$N:$N,1,'Workers Settings'!$H:$H,N$3)/'Demand Locations'!P23)))</f>
        <v/>
      </c>
      <c r="O23" s="24" t="str">
        <f>IF(OR($B23="",O$3="",'Demand Locations'!Q23=""),"",IF('Demand Locations'!Q23&lt;COUNTIFS('Workers Settings'!$M:$M,$B23,'Workers Settings'!$N:$N,1,'Workers Settings'!$H:$H,O$3),"Warning!",IF('Demand Locations'!Q23=0,"",COUNTIFS('Workers Settings'!$M:$M,$B23,'Workers Settings'!$N:$N,1,'Workers Settings'!$H:$H,O$3)/'Demand Locations'!Q23)))</f>
        <v/>
      </c>
      <c r="P23" s="24" t="str">
        <f>IF(OR($B23="",P$3="",'Demand Locations'!R23=""),"",IF('Demand Locations'!R23&lt;COUNTIFS('Workers Settings'!$M:$M,$B23,'Workers Settings'!$N:$N,1,'Workers Settings'!$H:$H,P$3),"Warning!",IF('Demand Locations'!R23=0,"",COUNTIFS('Workers Settings'!$M:$M,$B23,'Workers Settings'!$N:$N,1,'Workers Settings'!$H:$H,P$3)/'Demand Locations'!R23)))</f>
        <v/>
      </c>
      <c r="Q23" s="24" t="str">
        <f>IF(OR($B23="",Q$3="",'Demand Locations'!S23=""),"",IF('Demand Locations'!S23&lt;COUNTIFS('Workers Settings'!$M:$M,$B23,'Workers Settings'!$N:$N,1,'Workers Settings'!$H:$H,Q$3),"Warning!",IF('Demand Locations'!S23=0,"",COUNTIFS('Workers Settings'!$M:$M,$B23,'Workers Settings'!$N:$N,1,'Workers Settings'!$H:$H,Q$3)/'Demand Locations'!S23)))</f>
        <v/>
      </c>
      <c r="R23" s="24" t="str">
        <f>IF(OR($B23="",R$3="",'Demand Locations'!T23=""),"",IF('Demand Locations'!T23&lt;COUNTIFS('Workers Settings'!$M:$M,$B23,'Workers Settings'!$N:$N,1,'Workers Settings'!$H:$H,R$3),"Warning!",IF('Demand Locations'!T23=0,"",COUNTIFS('Workers Settings'!$M:$M,$B23,'Workers Settings'!$N:$N,1,'Workers Settings'!$H:$H,R$3)/'Demand Locations'!T23)))</f>
        <v/>
      </c>
      <c r="S23" s="24" t="str">
        <f>IF(OR($B23="",S$3="",'Demand Locations'!U23=""),"",IF('Demand Locations'!U23&lt;COUNTIFS('Workers Settings'!$M:$M,$B23,'Workers Settings'!$N:$N,1,'Workers Settings'!$H:$H,S$3),"Warning!",IF('Demand Locations'!U23=0,"",COUNTIFS('Workers Settings'!$M:$M,$B23,'Workers Settings'!$N:$N,1,'Workers Settings'!$H:$H,S$3)/'Demand Locations'!U23)))</f>
        <v/>
      </c>
      <c r="T23" s="24" t="str">
        <f>IF(OR($B23="",T$3="",'Demand Locations'!V23=""),"",IF('Demand Locations'!V23&lt;COUNTIFS('Workers Settings'!$M:$M,$B23,'Workers Settings'!$N:$N,1,'Workers Settings'!$H:$H,T$3),"Warning!",IF('Demand Locations'!V23=0,"",COUNTIFS('Workers Settings'!$M:$M,$B23,'Workers Settings'!$N:$N,1,'Workers Settings'!$H:$H,T$3)/'Demand Locations'!V23)))</f>
        <v/>
      </c>
      <c r="U23" s="24" t="str">
        <f>IF(OR($B23="",U$3="",'Demand Locations'!W23=""),"",IF('Demand Locations'!W23&lt;COUNTIFS('Workers Settings'!$M:$M,$B23,'Workers Settings'!$N:$N,1,'Workers Settings'!$H:$H,U$3),"Warning!",IF('Demand Locations'!W23=0,"",COUNTIFS('Workers Settings'!$M:$M,$B23,'Workers Settings'!$N:$N,1,'Workers Settings'!$H:$H,U$3)/'Demand Locations'!W23)))</f>
        <v/>
      </c>
      <c r="V23" s="24" t="str">
        <f>IF(OR($B23="",V$3="",'Demand Locations'!X23=""),"",IF('Demand Locations'!X23&lt;COUNTIFS('Workers Settings'!$M:$M,$B23,'Workers Settings'!$N:$N,1,'Workers Settings'!$H:$H,V$3),"Warning!",IF('Demand Locations'!X23=0,"",COUNTIFS('Workers Settings'!$M:$M,$B23,'Workers Settings'!$N:$N,1,'Workers Settings'!$H:$H,V$3)/'Demand Locations'!X23)))</f>
        <v/>
      </c>
      <c r="W23" s="24" t="str">
        <f>IF(OR($B23="",W$3="",'Demand Locations'!Y23=""),"",IF('Demand Locations'!Y23&lt;COUNTIFS('Workers Settings'!$M:$M,$B23,'Workers Settings'!$N:$N,1,'Workers Settings'!$H:$H,W$3),"Warning!",IF('Demand Locations'!Y23=0,"",COUNTIFS('Workers Settings'!$M:$M,$B23,'Workers Settings'!$N:$N,1,'Workers Settings'!$H:$H,W$3)/'Demand Locations'!Y23)))</f>
        <v/>
      </c>
      <c r="X23" s="24" t="str">
        <f>IF(OR($B23="",X$3="",'Demand Locations'!Z23=""),"",IF('Demand Locations'!Z23&lt;COUNTIFS('Workers Settings'!$M:$M,$B23,'Workers Settings'!$N:$N,1,'Workers Settings'!$H:$H,X$3),"Warning!",IF('Demand Locations'!Z23=0,"",COUNTIFS('Workers Settings'!$M:$M,$B23,'Workers Settings'!$N:$N,1,'Workers Settings'!$H:$H,X$3)/'Demand Locations'!Z23)))</f>
        <v/>
      </c>
      <c r="Y23" s="24" t="str">
        <f>IF(OR($B23="",Y$3="",'Demand Locations'!AA23=""),"",IF('Demand Locations'!AA23&lt;COUNTIFS('Workers Settings'!$M:$M,$B23,'Workers Settings'!$N:$N,1,'Workers Settings'!$H:$H,Y$3),"Warning!",IF('Demand Locations'!AA23=0,"",COUNTIFS('Workers Settings'!$M:$M,$B23,'Workers Settings'!$N:$N,1,'Workers Settings'!$H:$H,Y$3)/'Demand Locations'!AA23)))</f>
        <v/>
      </c>
      <c r="Z23" s="24">
        <f>IF(OR($B23="",Z$3="",'Demand Locations'!AB23=""),"",IF('Demand Locations'!AB23&lt;COUNTIFS('Workers Settings'!$M:$M,$B23,'Workers Settings'!$N:$N,1,'Workers Settings'!$H:$H,Z$3),"Warning!",IF('Demand Locations'!AB23=0,"",COUNTIFS('Workers Settings'!$M:$M,$B23,'Workers Settings'!$N:$N,1,'Workers Settings'!$H:$H,Z$3)/'Demand Locations'!AB23)))</f>
        <v>0</v>
      </c>
      <c r="AA23" s="24">
        <f>IF(OR($B23="",AA$3="",'Demand Locations'!AC23=""),"",IF('Demand Locations'!AC23&lt;COUNTIFS('Workers Settings'!$M:$M,$B23,'Workers Settings'!$N:$N,1,'Workers Settings'!$H:$H,AA$3),"Warning!",IF('Demand Locations'!AC23=0,"",COUNTIFS('Workers Settings'!$M:$M,$B23,'Workers Settings'!$N:$N,1,'Workers Settings'!$H:$H,AA$3)/'Demand Locations'!AC23)))</f>
        <v>0</v>
      </c>
      <c r="AB23" s="24" t="str">
        <f>IF(OR($B23="",AB$3="",'Demand Locations'!AD23=""),"",IF('Demand Locations'!AD23&lt;COUNTIFS('Workers Settings'!$M:$M,$B23,'Workers Settings'!$N:$N,1,'Workers Settings'!$H:$H,AB$3),"Warning!",IF('Demand Locations'!AD23=0,"",COUNTIFS('Workers Settings'!$M:$M,$B23,'Workers Settings'!$N:$N,1,'Workers Settings'!$H:$H,AB$3)/'Demand Locations'!AD23)))</f>
        <v/>
      </c>
      <c r="AC23" s="24" t="str">
        <f>IF(OR($B23="",AC$3="",'Demand Locations'!AE23=""),"",IF('Demand Locations'!AE23&lt;COUNTIFS('Workers Settings'!$M:$M,$B23,'Workers Settings'!$N:$N,1,'Workers Settings'!$H:$H,AC$3),"Warning!",IF('Demand Locations'!AE23=0,"",COUNTIFS('Workers Settings'!$M:$M,$B23,'Workers Settings'!$N:$N,1,'Workers Settings'!$H:$H,AC$3)/'Demand Locations'!AE23)))</f>
        <v/>
      </c>
      <c r="AD23" s="24" t="str">
        <f>IF(OR($B23="",AD$3="",'Demand Locations'!AF23=""),"",IF('Demand Locations'!AF23&lt;COUNTIFS('Workers Settings'!$M:$M,$B23,'Workers Settings'!$N:$N,1,'Workers Settings'!$H:$H,AD$3),"Warning!",IF('Demand Locations'!AF23=0,"",COUNTIFS('Workers Settings'!$M:$M,$B23,'Workers Settings'!$N:$N,1,'Workers Settings'!$H:$H,AD$3)/'Demand Locations'!AF23)))</f>
        <v/>
      </c>
      <c r="AE23" s="24" t="str">
        <f>IF(OR($B23="",AE$3="",'Demand Locations'!AG23=""),"",IF('Demand Locations'!AG23&lt;COUNTIFS('Workers Settings'!$M:$M,$B23,'Workers Settings'!$N:$N,1,'Workers Settings'!$H:$H,AE$3),"Warning!",IF('Demand Locations'!AG23=0,"",COUNTIFS('Workers Settings'!$M:$M,$B23,'Workers Settings'!$N:$N,1,'Workers Settings'!$H:$H,AE$3)/'Demand Locations'!AG23)))</f>
        <v/>
      </c>
      <c r="AF23" s="24" t="str">
        <f>IF(OR($B23="",AF$3="",'Demand Locations'!AH23=""),"",IF('Demand Locations'!AH23&lt;COUNTIFS('Workers Settings'!$M:$M,$B23,'Workers Settings'!$N:$N,1,'Workers Settings'!$H:$H,AF$3),"Warning!",IF('Demand Locations'!AH23=0,"",COUNTIFS('Workers Settings'!$M:$M,$B23,'Workers Settings'!$N:$N,1,'Workers Settings'!$H:$H,AF$3)/'Demand Locations'!AH23)))</f>
        <v/>
      </c>
      <c r="AG23" s="24" t="str">
        <f>IF(OR($B23="",AG$3="",'Demand Locations'!AI23=""),"",IF('Demand Locations'!AI23&lt;COUNTIFS('Workers Settings'!$M:$M,$B23,'Workers Settings'!$N:$N,1,'Workers Settings'!$H:$H,AG$3),"Warning!",IF('Demand Locations'!AI23=0,"",COUNTIFS('Workers Settings'!$M:$M,$B23,'Workers Settings'!$N:$N,1,'Workers Settings'!$H:$H,AG$3)/'Demand Locations'!AI23)))</f>
        <v/>
      </c>
      <c r="AH23" s="24" t="str">
        <f>IF(OR($B23="",AH$3="",'Demand Locations'!AJ23=""),"",IF('Demand Locations'!AJ23&lt;COUNTIFS('Workers Settings'!$M:$M,$B23,'Workers Settings'!$N:$N,1,'Workers Settings'!$H:$H,AH$3),"Warning!",IF('Demand Locations'!AJ23=0,"",COUNTIFS('Workers Settings'!$M:$M,$B23,'Workers Settings'!$N:$N,1,'Workers Settings'!$H:$H,AH$3)/'Demand Locations'!AJ23)))</f>
        <v/>
      </c>
      <c r="AI23" s="24" t="str">
        <f>IF(OR($B23="",AI$3="",'Demand Locations'!AK23=""),"",IF('Demand Locations'!AK23&lt;COUNTIFS('Workers Settings'!$M:$M,$B23,'Workers Settings'!$N:$N,1,'Workers Settings'!$H:$H,AI$3),"Warning!",IF('Demand Locations'!AK23=0,"",COUNTIFS('Workers Settings'!$M:$M,$B23,'Workers Settings'!$N:$N,1,'Workers Settings'!$H:$H,AI$3)/'Demand Locations'!AK23)))</f>
        <v/>
      </c>
      <c r="AJ23" s="24" t="str">
        <f>IF(OR($B23="",AJ$3="",'Demand Locations'!AL23=""),"",IF('Demand Locations'!AL23&lt;COUNTIFS('Workers Settings'!$M:$M,$B23,'Workers Settings'!$N:$N,1,'Workers Settings'!$H:$H,AJ$3),"Warning!",IF('Demand Locations'!AL23=0,"",COUNTIFS('Workers Settings'!$M:$M,$B23,'Workers Settings'!$N:$N,1,'Workers Settings'!$H:$H,AJ$3)/'Demand Locations'!AL23)))</f>
        <v/>
      </c>
      <c r="AK23" s="24" t="str">
        <f>IF(OR($B23="",AK$3="",'Demand Locations'!AM23=""),"",IF('Demand Locations'!AM23&lt;COUNTIFS('Workers Settings'!$M:$M,$B23,'Workers Settings'!$N:$N,1,'Workers Settings'!$H:$H,AK$3),"Warning!",IF('Demand Locations'!AM23=0,"",COUNTIFS('Workers Settings'!$M:$M,$B23,'Workers Settings'!$N:$N,1,'Workers Settings'!$H:$H,AK$3)/'Demand Locations'!AM23)))</f>
        <v/>
      </c>
      <c r="AL23" s="24" t="str">
        <f>IF(OR($B23="",AL$3="",'Demand Locations'!AN23=""),"",IF('Demand Locations'!AN23&lt;COUNTIFS('Workers Settings'!$M:$M,$B23,'Workers Settings'!$N:$N,1,'Workers Settings'!$H:$H,AL$3),"Warning!",IF('Demand Locations'!AN23=0,"",COUNTIFS('Workers Settings'!$M:$M,$B23,'Workers Settings'!$N:$N,1,'Workers Settings'!$H:$H,AL$3)/'Demand Locations'!AN23)))</f>
        <v/>
      </c>
      <c r="AM23" s="24" t="str">
        <f>IF(OR($B23="",AM$3="",'Demand Locations'!AO23=""),"",IF('Demand Locations'!AO23&lt;COUNTIFS('Workers Settings'!$M:$M,$B23,'Workers Settings'!$N:$N,1,'Workers Settings'!$H:$H,AM$3),"Warning!",IF('Demand Locations'!AO23=0,"",COUNTIFS('Workers Settings'!$M:$M,$B23,'Workers Settings'!$N:$N,1,'Workers Settings'!$H:$H,AM$3)/'Demand Locations'!AO23)))</f>
        <v/>
      </c>
      <c r="AN23" s="24" t="str">
        <f>IF(OR($B23="",AN$3="",'Demand Locations'!AP23=""),"",IF('Demand Locations'!AP23&lt;COUNTIFS('Workers Settings'!$M:$M,$B23,'Workers Settings'!$N:$N,1,'Workers Settings'!$H:$H,AN$3),"Warning!",IF('Demand Locations'!AP23=0,"",COUNTIFS('Workers Settings'!$M:$M,$B23,'Workers Settings'!$N:$N,1,'Workers Settings'!$H:$H,AN$3)/'Demand Locations'!AP23)))</f>
        <v/>
      </c>
      <c r="AO23" s="24" t="str">
        <f>IF(OR($B23="",AO$3="",'Demand Locations'!AQ23=""),"",IF('Demand Locations'!AQ23&lt;COUNTIFS('Workers Settings'!$M:$M,$B23,'Workers Settings'!$N:$N,1,'Workers Settings'!$H:$H,AO$3),"Warning!",IF('Demand Locations'!AQ23=0,"",COUNTIFS('Workers Settings'!$M:$M,$B23,'Workers Settings'!$N:$N,1,'Workers Settings'!$H:$H,AO$3)/'Demand Locations'!AQ23)))</f>
        <v/>
      </c>
      <c r="AP23" s="24" t="str">
        <f>IF(OR($B23="",AP$3="",'Demand Locations'!AR23=""),"",IF('Demand Locations'!AR23&lt;COUNTIFS('Workers Settings'!$M:$M,$B23,'Workers Settings'!$N:$N,1,'Workers Settings'!$H:$H,AP$3),"Warning!",IF('Demand Locations'!AR23=0,"",COUNTIFS('Workers Settings'!$M:$M,$B23,'Workers Settings'!$N:$N,1,'Workers Settings'!$H:$H,AP$3)/'Demand Locations'!AR23)))</f>
        <v/>
      </c>
      <c r="AQ23" s="24" t="str">
        <f>IF(OR($B23="",AQ$3="",'Demand Locations'!AS23=""),"",IF('Demand Locations'!AS23&lt;COUNTIFS('Workers Settings'!$M:$M,$B23,'Workers Settings'!$N:$N,1,'Workers Settings'!$H:$H,AQ$3),"Warning!",IF('Demand Locations'!AS23=0,"",COUNTIFS('Workers Settings'!$M:$M,$B23,'Workers Settings'!$N:$N,1,'Workers Settings'!$H:$H,AQ$3)/'Demand Locations'!AS23)))</f>
        <v/>
      </c>
      <c r="AR23" s="24" t="str">
        <f>IF(OR($B23="",AR$3="",'Demand Locations'!AT23=""),"",IF('Demand Locations'!AT23&lt;COUNTIFS('Workers Settings'!$M:$M,$B23,'Workers Settings'!$N:$N,1,'Workers Settings'!$H:$H,AR$3),"Warning!",IF('Demand Locations'!AT23=0,"",COUNTIFS('Workers Settings'!$M:$M,$B23,'Workers Settings'!$N:$N,1,'Workers Settings'!$H:$H,AR$3)/'Demand Locations'!AT23)))</f>
        <v/>
      </c>
      <c r="AS23" s="24" t="str">
        <f>IF(OR($B23="",AS$3="",'Demand Locations'!AU23=""),"",IF('Demand Locations'!AU23&lt;COUNTIFS('Workers Settings'!$M:$M,$B23,'Workers Settings'!$N:$N,1,'Workers Settings'!$H:$H,AS$3),"Warning!",IF('Demand Locations'!AU23=0,"",COUNTIFS('Workers Settings'!$M:$M,$B23,'Workers Settings'!$N:$N,1,'Workers Settings'!$H:$H,AS$3)/'Demand Locations'!AU23)))</f>
        <v/>
      </c>
      <c r="AT23" s="24" t="str">
        <f>IF(OR($B23="",AT$3="",'Demand Locations'!AV23=""),"",IF('Demand Locations'!AV23&lt;COUNTIFS('Workers Settings'!$M:$M,$B23,'Workers Settings'!$N:$N,1,'Workers Settings'!$H:$H,AT$3),"Warning!",IF('Demand Locations'!AV23=0,"",COUNTIFS('Workers Settings'!$M:$M,$B23,'Workers Settings'!$N:$N,1,'Workers Settings'!$H:$H,AT$3)/'Demand Locations'!AV23)))</f>
        <v/>
      </c>
      <c r="AU23" s="24" t="str">
        <f>IF(OR($B23="",AU$3="",'Demand Locations'!AW23=""),"",IF('Demand Locations'!AW23&lt;COUNTIFS('Workers Settings'!$M:$M,$B23,'Workers Settings'!$N:$N,1,'Workers Settings'!$H:$H,AU$3),"Warning!",IF('Demand Locations'!AW23=0,"",COUNTIFS('Workers Settings'!$M:$M,$B23,'Workers Settings'!$N:$N,1,'Workers Settings'!$H:$H,AU$3)/'Demand Locations'!AW23)))</f>
        <v/>
      </c>
      <c r="AV23" s="24" t="str">
        <f>IF(OR($B23="",AV$3="",'Demand Locations'!AX23=""),"",IF('Demand Locations'!AX23&lt;COUNTIFS('Workers Settings'!$M:$M,$B23,'Workers Settings'!$N:$N,1,'Workers Settings'!$H:$H,AV$3),"Warning!",IF('Demand Locations'!AX23=0,"",COUNTIFS('Workers Settings'!$M:$M,$B23,'Workers Settings'!$N:$N,1,'Workers Settings'!$H:$H,AV$3)/'Demand Locations'!AX23)))</f>
        <v/>
      </c>
      <c r="AW23" s="24" t="str">
        <f>IF(OR($B23="",AW$3="",'Demand Locations'!AY23=""),"",IF('Demand Locations'!AY23&lt;COUNTIFS('Workers Settings'!$M:$M,$B23,'Workers Settings'!$N:$N,1,'Workers Settings'!$H:$H,AW$3),"Warning!",IF('Demand Locations'!AY23=0,"",COUNTIFS('Workers Settings'!$M:$M,$B23,'Workers Settings'!$N:$N,1,'Workers Settings'!$H:$H,AW$3)/'Demand Locations'!AY23)))</f>
        <v/>
      </c>
      <c r="AX23" s="24" t="str">
        <f>IF(OR($B23="",AX$3="",'Demand Locations'!AZ23=""),"",IF('Demand Locations'!AZ23&lt;COUNTIFS('Workers Settings'!$M:$M,$B23,'Workers Settings'!$N:$N,1,'Workers Settings'!$H:$H,AX$3),"Warning!",IF('Demand Locations'!AZ23=0,"",COUNTIFS('Workers Settings'!$M:$M,$B23,'Workers Settings'!$N:$N,1,'Workers Settings'!$H:$H,AX$3)/'Demand Locations'!AZ23)))</f>
        <v/>
      </c>
      <c r="AY23" s="24" t="str">
        <f>IF(OR($B23="",AY$3="",'Demand Locations'!BA23=""),"",IF('Demand Locations'!BA23&lt;COUNTIFS('Workers Settings'!$M:$M,$B23,'Workers Settings'!$N:$N,1,'Workers Settings'!$H:$H,AY$3),"Warning!",IF('Demand Locations'!BA23=0,"",COUNTIFS('Workers Settings'!$M:$M,$B23,'Workers Settings'!$N:$N,1,'Workers Settings'!$H:$H,AY$3)/'Demand Locations'!BA23)))</f>
        <v/>
      </c>
      <c r="AZ23" s="24" t="str">
        <f>IF(OR($B23="",AZ$3="",'Demand Locations'!BB23=""),"",IF('Demand Locations'!BB23&lt;COUNTIFS('Workers Settings'!$M:$M,$B23,'Workers Settings'!$N:$N,1,'Workers Settings'!$H:$H,AZ$3),"Warning!",IF('Demand Locations'!BB23=0,"",COUNTIFS('Workers Settings'!$M:$M,$B23,'Workers Settings'!$N:$N,1,'Workers Settings'!$H:$H,AZ$3)/'Demand Locations'!BB23)))</f>
        <v/>
      </c>
      <c r="BA23" s="24" t="str">
        <f>IF(OR($B23="",BA$3="",'Demand Locations'!BC23=""),"",IF('Demand Locations'!BC23&lt;COUNTIFS('Workers Settings'!$M:$M,$B23,'Workers Settings'!$N:$N,1,'Workers Settings'!$H:$H,BA$3),"Warning!",IF('Demand Locations'!BC23=0,"",COUNTIFS('Workers Settings'!$M:$M,$B23,'Workers Settings'!$N:$N,1,'Workers Settings'!$H:$H,BA$3)/'Demand Locations'!BC23)))</f>
        <v/>
      </c>
      <c r="BB23" s="24" t="str">
        <f>IF(OR($B23="",BB$3="",'Demand Locations'!BD23=""),"",IF('Demand Locations'!BD23&lt;COUNTIFS('Workers Settings'!$M:$M,$B23,'Workers Settings'!$N:$N,1,'Workers Settings'!$H:$H,BB$3),"Warning!",IF('Demand Locations'!BD23=0,"",COUNTIFS('Workers Settings'!$M:$M,$B23,'Workers Settings'!$N:$N,1,'Workers Settings'!$H:$H,BB$3)/'Demand Locations'!BD23)))</f>
        <v/>
      </c>
      <c r="BC23" s="24" t="str">
        <f>IF(OR($B23="",BC$3="",'Demand Locations'!BE23=""),"",IF('Demand Locations'!BE23&lt;COUNTIFS('Workers Settings'!$M:$M,$B23,'Workers Settings'!$N:$N,1,'Workers Settings'!$H:$H,BC$3),"Warning!",IF('Demand Locations'!BE23=0,"",COUNTIFS('Workers Settings'!$M:$M,$B23,'Workers Settings'!$N:$N,1,'Workers Settings'!$H:$H,BC$3)/'Demand Locations'!BE23)))</f>
        <v/>
      </c>
      <c r="BD23" s="24" t="str">
        <f>IF(OR($B23="",BD$3="",'Demand Locations'!BF23=""),"",IF('Demand Locations'!BF23&lt;COUNTIFS('Workers Settings'!$M:$M,$B23,'Workers Settings'!$N:$N,1,'Workers Settings'!$H:$H,BD$3),"Warning!",IF('Demand Locations'!BF23=0,"",COUNTIFS('Workers Settings'!$M:$M,$B23,'Workers Settings'!$N:$N,1,'Workers Settings'!$H:$H,BD$3)/'Demand Locations'!BF23)))</f>
        <v/>
      </c>
      <c r="BE23" s="24" t="str">
        <f>IF(OR($B23="",BE$3="",'Demand Locations'!BG23=""),"",IF('Demand Locations'!BG23&lt;COUNTIFS('Workers Settings'!$M:$M,$B23,'Workers Settings'!$N:$N,1,'Workers Settings'!$H:$H,BE$3),"Warning!",IF('Demand Locations'!BG23=0,"",COUNTIFS('Workers Settings'!$M:$M,$B23,'Workers Settings'!$N:$N,1,'Workers Settings'!$H:$H,BE$3)/'Demand Locations'!BG23)))</f>
        <v/>
      </c>
      <c r="BF23" s="24" t="str">
        <f>IF(OR($B23="",BF$3="",'Demand Locations'!BH23=""),"",IF('Demand Locations'!BH23&lt;COUNTIFS('Workers Settings'!$M:$M,$B23,'Workers Settings'!$N:$N,1,'Workers Settings'!$H:$H,BF$3),"Warning!",IF('Demand Locations'!BH23=0,"",COUNTIFS('Workers Settings'!$M:$M,$B23,'Workers Settings'!$N:$N,1,'Workers Settings'!$H:$H,BF$3)/'Demand Locations'!BH23)))</f>
        <v/>
      </c>
      <c r="BG23" s="24" t="str">
        <f>IF(OR($B23="",BG$3="",'Demand Locations'!BI23=""),"",IF('Demand Locations'!BI23&lt;COUNTIFS('Workers Settings'!$M:$M,$B23,'Workers Settings'!$N:$N,1,'Workers Settings'!$H:$H,BG$3),"Warning!",IF('Demand Locations'!BI23=0,"",COUNTIFS('Workers Settings'!$M:$M,$B23,'Workers Settings'!$N:$N,1,'Workers Settings'!$H:$H,BG$3)/'Demand Locations'!BI23)))</f>
        <v/>
      </c>
      <c r="BH23" s="24" t="str">
        <f>IF(OR($B23="",BH$3="",'Demand Locations'!BJ23=""),"",IF('Demand Locations'!BJ23&lt;COUNTIFS('Workers Settings'!$M:$M,$B23,'Workers Settings'!$N:$N,1,'Workers Settings'!$H:$H,BH$3),"Warning!",IF('Demand Locations'!BJ23=0,"",COUNTIFS('Workers Settings'!$M:$M,$B23,'Workers Settings'!$N:$N,1,'Workers Settings'!$H:$H,BH$3)/'Demand Locations'!BJ23)))</f>
        <v/>
      </c>
      <c r="BI23" s="24" t="str">
        <f>IF(OR($B23="",BI$3="",'Demand Locations'!BK23=""),"",IF('Demand Locations'!BK23&lt;COUNTIFS('Workers Settings'!$M:$M,$B23,'Workers Settings'!$N:$N,1,'Workers Settings'!$H:$H,BI$3),"Warning!",IF('Demand Locations'!BK23=0,"",COUNTIFS('Workers Settings'!$M:$M,$B23,'Workers Settings'!$N:$N,1,'Workers Settings'!$H:$H,BI$3)/'Demand Locations'!BK23)))</f>
        <v/>
      </c>
      <c r="BJ23" s="24" t="str">
        <f>IF(OR($B23="",BJ$3="",'Demand Locations'!BL23=""),"",IF('Demand Locations'!BL23&lt;COUNTIFS('Workers Settings'!$M:$M,$B23,'Workers Settings'!$N:$N,1,'Workers Settings'!$H:$H,BJ$3),"Warning!",IF('Demand Locations'!BL23=0,"",COUNTIFS('Workers Settings'!$M:$M,$B23,'Workers Settings'!$N:$N,1,'Workers Settings'!$H:$H,BJ$3)/'Demand Locations'!BL23)))</f>
        <v/>
      </c>
      <c r="BK23" s="24" t="str">
        <f>IF(OR($B23="",BK$3="",'Demand Locations'!BM23=""),"",IF('Demand Locations'!BM23&lt;COUNTIFS('Workers Settings'!$M:$M,$B23,'Workers Settings'!$N:$N,1,'Workers Settings'!$H:$H,BK$3),"Warning!",IF('Demand Locations'!BM23=0,"",COUNTIFS('Workers Settings'!$M:$M,$B23,'Workers Settings'!$N:$N,1,'Workers Settings'!$H:$H,BK$3)/'Demand Locations'!BM23)))</f>
        <v/>
      </c>
      <c r="BL23" s="24" t="str">
        <f>IF(OR($B23="",BL$3="",'Demand Locations'!BN23=""),"",IF('Demand Locations'!BN23&lt;COUNTIFS('Workers Settings'!$M:$M,$B23,'Workers Settings'!$N:$N,1,'Workers Settings'!$H:$H,BL$3),"Warning!",IF('Demand Locations'!BN23=0,"",COUNTIFS('Workers Settings'!$M:$M,$B23,'Workers Settings'!$N:$N,1,'Workers Settings'!$H:$H,BL$3)/'Demand Locations'!BN23)))</f>
        <v/>
      </c>
      <c r="BM23" s="24" t="str">
        <f>IF(OR($B23="",BM$3="",'Demand Locations'!BO23=""),"",IF('Demand Locations'!BO23&lt;COUNTIFS('Workers Settings'!$M:$M,$B23,'Workers Settings'!$N:$N,1,'Workers Settings'!$H:$H,BM$3),"Warning!",IF('Demand Locations'!BO23=0,"",COUNTIFS('Workers Settings'!$M:$M,$B23,'Workers Settings'!$N:$N,1,'Workers Settings'!$H:$H,BM$3)/'Demand Locations'!BO23)))</f>
        <v/>
      </c>
      <c r="BN23" s="24" t="str">
        <f>IF(OR($B23="",BN$3="",'Demand Locations'!BP23=""),"",IF('Demand Locations'!BP23&lt;COUNTIFS('Workers Settings'!$M:$M,$B23,'Workers Settings'!$N:$N,1,'Workers Settings'!$H:$H,BN$3),"Warning!",IF('Demand Locations'!BP23=0,"",COUNTIFS('Workers Settings'!$M:$M,$B23,'Workers Settings'!$N:$N,1,'Workers Settings'!$H:$H,BN$3)/'Demand Locations'!BP23)))</f>
        <v/>
      </c>
      <c r="BO23" s="24" t="str">
        <f>IF(OR($B23="",BO$3="",'Demand Locations'!BQ23=""),"",IF('Demand Locations'!BQ23&lt;COUNTIFS('Workers Settings'!$M:$M,$B23,'Workers Settings'!$N:$N,1,'Workers Settings'!$H:$H,BO$3),"Warning!",IF('Demand Locations'!BQ23=0,"",COUNTIFS('Workers Settings'!$M:$M,$B23,'Workers Settings'!$N:$N,1,'Workers Settings'!$H:$H,BO$3)/'Demand Locations'!BQ23)))</f>
        <v/>
      </c>
      <c r="BP23" s="24" t="str">
        <f>IF(OR($B23="",BP$3="",'Demand Locations'!BR23=""),"",IF('Demand Locations'!BR23&lt;COUNTIFS('Workers Settings'!$M:$M,$B23,'Workers Settings'!$N:$N,1,'Workers Settings'!$H:$H,BP$3),"Warning!",IF('Demand Locations'!BR23=0,"",COUNTIFS('Workers Settings'!$M:$M,$B23,'Workers Settings'!$N:$N,1,'Workers Settings'!$H:$H,BP$3)/'Demand Locations'!BR23)))</f>
        <v/>
      </c>
      <c r="BQ23" s="24" t="str">
        <f>IF(OR($B23="",BQ$3="",'Demand Locations'!BS23=""),"",IF('Demand Locations'!BS23&lt;COUNTIFS('Workers Settings'!$M:$M,$B23,'Workers Settings'!$N:$N,1,'Workers Settings'!$H:$H,BQ$3),"Warning!",IF('Demand Locations'!BS23=0,"",COUNTIFS('Workers Settings'!$M:$M,$B23,'Workers Settings'!$N:$N,1,'Workers Settings'!$H:$H,BQ$3)/'Demand Locations'!BS23)))</f>
        <v/>
      </c>
      <c r="BR23" s="24" t="str">
        <f>IF(OR($B23="",BR$3="",'Demand Locations'!BT23=""),"",IF('Demand Locations'!BT23&lt;COUNTIFS('Workers Settings'!$M:$M,$B23,'Workers Settings'!$N:$N,1,'Workers Settings'!$H:$H,BR$3),"Warning!",IF('Demand Locations'!BT23=0,"",COUNTIFS('Workers Settings'!$M:$M,$B23,'Workers Settings'!$N:$N,1,'Workers Settings'!$H:$H,BR$3)/'Demand Locations'!BT23)))</f>
        <v/>
      </c>
      <c r="BS23" s="24" t="str">
        <f>IF(OR($B23="",BS$3="",'Demand Locations'!BU23=""),"",IF('Demand Locations'!BU23&lt;COUNTIFS('Workers Settings'!$M:$M,$B23,'Workers Settings'!$N:$N,1,'Workers Settings'!$H:$H,BS$3),"Warning!",IF('Demand Locations'!BU23=0,"",COUNTIFS('Workers Settings'!$M:$M,$B23,'Workers Settings'!$N:$N,1,'Workers Settings'!$H:$H,BS$3)/'Demand Locations'!BU23)))</f>
        <v/>
      </c>
      <c r="BT23" s="24" t="str">
        <f>IF(OR($B23="",BT$3="",'Demand Locations'!BV23=""),"",IF('Demand Locations'!BV23&lt;COUNTIFS('Workers Settings'!$M:$M,$B23,'Workers Settings'!$N:$N,1,'Workers Settings'!$H:$H,BT$3),"Warning!",IF('Demand Locations'!BV23=0,"",COUNTIFS('Workers Settings'!$M:$M,$B23,'Workers Settings'!$N:$N,1,'Workers Settings'!$H:$H,BT$3)/'Demand Locations'!BV23)))</f>
        <v/>
      </c>
      <c r="BU23" s="24" t="str">
        <f>IF(OR($B23="",BU$3="",'Demand Locations'!BW23=""),"",IF('Demand Locations'!BW23&lt;COUNTIFS('Workers Settings'!$M:$M,$B23,'Workers Settings'!$N:$N,1,'Workers Settings'!$H:$H,BU$3),"Warning!",IF('Demand Locations'!BW23=0,"",COUNTIFS('Workers Settings'!$M:$M,$B23,'Workers Settings'!$N:$N,1,'Workers Settings'!$H:$H,BU$3)/'Demand Locations'!BW23)))</f>
        <v/>
      </c>
      <c r="BV23" s="24" t="str">
        <f>IF(OR($B23="",BV$3="",'Demand Locations'!BX23=""),"",IF('Demand Locations'!BX23&lt;COUNTIFS('Workers Settings'!$M:$M,$B23,'Workers Settings'!$N:$N,1,'Workers Settings'!$H:$H,BV$3),"Warning!",IF('Demand Locations'!BX23=0,"",COUNTIFS('Workers Settings'!$M:$M,$B23,'Workers Settings'!$N:$N,1,'Workers Settings'!$H:$H,BV$3)/'Demand Locations'!BX23)))</f>
        <v/>
      </c>
      <c r="BW23" s="24" t="str">
        <f>IF(OR($B23="",BW$3="",'Demand Locations'!BY23=""),"",IF('Demand Locations'!BY23&lt;COUNTIFS('Workers Settings'!$M:$M,$B23,'Workers Settings'!$N:$N,1,'Workers Settings'!$H:$H,BW$3),"Warning!",IF('Demand Locations'!BY23=0,"",COUNTIFS('Workers Settings'!$M:$M,$B23,'Workers Settings'!$N:$N,1,'Workers Settings'!$H:$H,BW$3)/'Demand Locations'!BY23)))</f>
        <v/>
      </c>
      <c r="BX23" s="24" t="str">
        <f>IF(OR($B23="",BX$3="",'Demand Locations'!BZ23=""),"",IF('Demand Locations'!BZ23&lt;COUNTIFS('Workers Settings'!$M:$M,$B23,'Workers Settings'!$N:$N,1,'Workers Settings'!$H:$H,BX$3),"Warning!",IF('Demand Locations'!BZ23=0,"",COUNTIFS('Workers Settings'!$M:$M,$B23,'Workers Settings'!$N:$N,1,'Workers Settings'!$H:$H,BX$3)/'Demand Locations'!BZ23)))</f>
        <v/>
      </c>
      <c r="BY23" s="24" t="str">
        <f>IF(OR($B23="",BY$3="",'Demand Locations'!CA23=""),"",IF('Demand Locations'!CA23&lt;COUNTIFS('Workers Settings'!$M:$M,$B23,'Workers Settings'!$N:$N,1,'Workers Settings'!$H:$H,BY$3),"Warning!",IF('Demand Locations'!CA23=0,"",COUNTIFS('Workers Settings'!$M:$M,$B23,'Workers Settings'!$N:$N,1,'Workers Settings'!$H:$H,BY$3)/'Demand Locations'!CA23)))</f>
        <v/>
      </c>
      <c r="BZ23" s="24" t="str">
        <f>IF(OR($B23="",BZ$3="",'Demand Locations'!CB23=""),"",IF('Demand Locations'!CB23&lt;COUNTIFS('Workers Settings'!$M:$M,$B23,'Workers Settings'!$N:$N,1,'Workers Settings'!$H:$H,BZ$3),"Warning!",IF('Demand Locations'!CB23=0,"",COUNTIFS('Workers Settings'!$M:$M,$B23,'Workers Settings'!$N:$N,1,'Workers Settings'!$H:$H,BZ$3)/'Demand Locations'!CB23)))</f>
        <v/>
      </c>
      <c r="CA23" s="24" t="str">
        <f>IF(OR($B23="",CA$3="",'Demand Locations'!CC23=""),"",IF('Demand Locations'!CC23&lt;COUNTIFS('Workers Settings'!$M:$M,$B23,'Workers Settings'!$N:$N,1,'Workers Settings'!$H:$H,CA$3),"Warning!",IF('Demand Locations'!CC23=0,"",COUNTIFS('Workers Settings'!$M:$M,$B23,'Workers Settings'!$N:$N,1,'Workers Settings'!$H:$H,CA$3)/'Demand Locations'!CC23)))</f>
        <v/>
      </c>
      <c r="CB23" s="24" t="str">
        <f>IF(OR($B23="",CB$3="",'Demand Locations'!CD23=""),"",IF('Demand Locations'!CD23&lt;COUNTIFS('Workers Settings'!$M:$M,$B23,'Workers Settings'!$N:$N,1,'Workers Settings'!$H:$H,CB$3),"Warning!",IF('Demand Locations'!CD23=0,"",COUNTIFS('Workers Settings'!$M:$M,$B23,'Workers Settings'!$N:$N,1,'Workers Settings'!$H:$H,CB$3)/'Demand Locations'!CD23)))</f>
        <v/>
      </c>
      <c r="CC23" s="24" t="str">
        <f>IF(OR($B23="",CC$3="",'Demand Locations'!CE23=""),"",IF('Demand Locations'!CE23&lt;COUNTIFS('Workers Settings'!$M:$M,$B23,'Workers Settings'!$N:$N,1,'Workers Settings'!$H:$H,CC$3),"Warning!",IF('Demand Locations'!CE23=0,"",COUNTIFS('Workers Settings'!$M:$M,$B23,'Workers Settings'!$N:$N,1,'Workers Settings'!$H:$H,CC$3)/'Demand Locations'!CE23)))</f>
        <v/>
      </c>
      <c r="CD23" s="24" t="str">
        <f>IF(OR($B23="",CD$3="",'Demand Locations'!CF23=""),"",IF('Demand Locations'!CF23&lt;COUNTIFS('Workers Settings'!$M:$M,$B23,'Workers Settings'!$N:$N,1,'Workers Settings'!$H:$H,CD$3),"Warning!",IF('Demand Locations'!CF23=0,"",COUNTIFS('Workers Settings'!$M:$M,$B23,'Workers Settings'!$N:$N,1,'Workers Settings'!$H:$H,CD$3)/'Demand Locations'!CF23)))</f>
        <v/>
      </c>
      <c r="CE23" s="24" t="str">
        <f>IF(OR($B23="",CE$3="",'Demand Locations'!CG23=""),"",IF('Demand Locations'!CG23&lt;COUNTIFS('Workers Settings'!$M:$M,$B23,'Workers Settings'!$N:$N,1,'Workers Settings'!$H:$H,CE$3),"Warning!",IF('Demand Locations'!CG23=0,"",COUNTIFS('Workers Settings'!$M:$M,$B23,'Workers Settings'!$N:$N,1,'Workers Settings'!$H:$H,CE$3)/'Demand Locations'!CG23)))</f>
        <v/>
      </c>
      <c r="CF23" s="24" t="str">
        <f>IF(OR($B23="",CF$3="",'Demand Locations'!CH23=""),"",IF('Demand Locations'!CH23&lt;COUNTIFS('Workers Settings'!$M:$M,$B23,'Workers Settings'!$N:$N,1,'Workers Settings'!$H:$H,CF$3),"Warning!",IF('Demand Locations'!CH23=0,"",COUNTIFS('Workers Settings'!$M:$M,$B23,'Workers Settings'!$N:$N,1,'Workers Settings'!$H:$H,CF$3)/'Demand Locations'!CH23)))</f>
        <v/>
      </c>
      <c r="CG23" s="24" t="str">
        <f>IF(OR($B23="",CG$3="",'Demand Locations'!CI23=""),"",IF('Demand Locations'!CI23&lt;COUNTIFS('Workers Settings'!$M:$M,$B23,'Workers Settings'!$N:$N,1,'Workers Settings'!$H:$H,CG$3),"Warning!",IF('Demand Locations'!CI23=0,"",COUNTIFS('Workers Settings'!$M:$M,$B23,'Workers Settings'!$N:$N,1,'Workers Settings'!$H:$H,CG$3)/'Demand Locations'!CI23)))</f>
        <v/>
      </c>
      <c r="CH23" s="24" t="str">
        <f>IF(OR($B23="",CH$3="",'Demand Locations'!CJ23=""),"",IF('Demand Locations'!CJ23&lt;COUNTIFS('Workers Settings'!$M:$M,$B23,'Workers Settings'!$N:$N,1,'Workers Settings'!$H:$H,CH$3),"Warning!",IF('Demand Locations'!CJ23=0,"",COUNTIFS('Workers Settings'!$M:$M,$B23,'Workers Settings'!$N:$N,1,'Workers Settings'!$H:$H,CH$3)/'Demand Locations'!CJ23)))</f>
        <v/>
      </c>
      <c r="CI23" s="24" t="str">
        <f>IF(OR($B23="",CI$3="",'Demand Locations'!CK23=""),"",IF('Demand Locations'!CK23&lt;COUNTIFS('Workers Settings'!$M:$M,$B23,'Workers Settings'!$N:$N,1,'Workers Settings'!$H:$H,CI$3),"Warning!",IF('Demand Locations'!CK23=0,"",COUNTIFS('Workers Settings'!$M:$M,$B23,'Workers Settings'!$N:$N,1,'Workers Settings'!$H:$H,CI$3)/'Demand Locations'!CK23)))</f>
        <v/>
      </c>
      <c r="CJ23" s="24" t="str">
        <f>IF(OR($B23="",CJ$3="",'Demand Locations'!CL23=""),"",IF('Demand Locations'!CL23&lt;COUNTIFS('Workers Settings'!$M:$M,$B23,'Workers Settings'!$N:$N,1,'Workers Settings'!$H:$H,CJ$3),"Warning!",IF('Demand Locations'!CL23=0,"",COUNTIFS('Workers Settings'!$M:$M,$B23,'Workers Settings'!$N:$N,1,'Workers Settings'!$H:$H,CJ$3)/'Demand Locations'!CL23)))</f>
        <v/>
      </c>
      <c r="CK23" s="24" t="str">
        <f>IF(OR($B23="",CK$3="",'Demand Locations'!CM23=""),"",IF('Demand Locations'!CM23&lt;COUNTIFS('Workers Settings'!$M:$M,$B23,'Workers Settings'!$N:$N,1,'Workers Settings'!$H:$H,CK$3),"Warning!",IF('Demand Locations'!CM23=0,"",COUNTIFS('Workers Settings'!$M:$M,$B23,'Workers Settings'!$N:$N,1,'Workers Settings'!$H:$H,CK$3)/'Demand Locations'!CM23)))</f>
        <v/>
      </c>
      <c r="CL23" s="24" t="str">
        <f>IF(OR($B23="",CL$3="",'Demand Locations'!CN23=""),"",IF('Demand Locations'!CN23&lt;COUNTIFS('Workers Settings'!$M:$M,$B23,'Workers Settings'!$N:$N,1,'Workers Settings'!$H:$H,CL$3),"Warning!",IF('Demand Locations'!CN23=0,"",COUNTIFS('Workers Settings'!$M:$M,$B23,'Workers Settings'!$N:$N,1,'Workers Settings'!$H:$H,CL$3)/'Demand Locations'!CN23)))</f>
        <v/>
      </c>
      <c r="CM23" s="24" t="str">
        <f>IF(OR($B23="",CM$3="",'Demand Locations'!CO23=""),"",IF('Demand Locations'!CO23&lt;COUNTIFS('Workers Settings'!$M:$M,$B23,'Workers Settings'!$N:$N,1,'Workers Settings'!$H:$H,CM$3),"Warning!",IF('Demand Locations'!CO23=0,"",COUNTIFS('Workers Settings'!$M:$M,$B23,'Workers Settings'!$N:$N,1,'Workers Settings'!$H:$H,CM$3)/'Demand Locations'!CO23)))</f>
        <v/>
      </c>
      <c r="CN23" s="24" t="str">
        <f>IF(OR($B23="",CN$3="",'Demand Locations'!CP23=""),"",IF('Demand Locations'!CP23&lt;COUNTIFS('Workers Settings'!$M:$M,$B23,'Workers Settings'!$N:$N,1,'Workers Settings'!$H:$H,CN$3),"Warning!",IF('Demand Locations'!CP23=0,"",COUNTIFS('Workers Settings'!$M:$M,$B23,'Workers Settings'!$N:$N,1,'Workers Settings'!$H:$H,CN$3)/'Demand Locations'!CP23)))</f>
        <v/>
      </c>
      <c r="CO23" s="24" t="str">
        <f>IF(OR($B23="",CO$3="",'Demand Locations'!CQ23=""),"",IF('Demand Locations'!CQ23&lt;COUNTIFS('Workers Settings'!$M:$M,$B23,'Workers Settings'!$N:$N,1,'Workers Settings'!$H:$H,CO$3),"Warning!",IF('Demand Locations'!CQ23=0,"",COUNTIFS('Workers Settings'!$M:$M,$B23,'Workers Settings'!$N:$N,1,'Workers Settings'!$H:$H,CO$3)/'Demand Locations'!CQ23)))</f>
        <v/>
      </c>
      <c r="CP23" s="24" t="str">
        <f>IF(OR($B23="",CP$3="",'Demand Locations'!CR23=""),"",IF('Demand Locations'!CR23&lt;COUNTIFS('Workers Settings'!$M:$M,$B23,'Workers Settings'!$N:$N,1,'Workers Settings'!$H:$H,CP$3),"Warning!",IF('Demand Locations'!CR23=0,"",COUNTIFS('Workers Settings'!$M:$M,$B23,'Workers Settings'!$N:$N,1,'Workers Settings'!$H:$H,CP$3)/'Demand Locations'!CR23)))</f>
        <v/>
      </c>
      <c r="CQ23" s="24" t="str">
        <f>IF(OR($B23="",CQ$3="",'Demand Locations'!CS23=""),"",IF('Demand Locations'!CS23&lt;COUNTIFS('Workers Settings'!$M:$M,$B23,'Workers Settings'!$N:$N,1,'Workers Settings'!$H:$H,CQ$3),"Warning!",IF('Demand Locations'!CS23=0,"",COUNTIFS('Workers Settings'!$M:$M,$B23,'Workers Settings'!$N:$N,1,'Workers Settings'!$H:$H,CQ$3)/'Demand Locations'!CS23)))</f>
        <v/>
      </c>
      <c r="CR23" s="24" t="str">
        <f>IF(OR($B23="",CR$3="",'Demand Locations'!CT23=""),"",IF('Demand Locations'!CT23&lt;COUNTIFS('Workers Settings'!$M:$M,$B23,'Workers Settings'!$N:$N,1,'Workers Settings'!$H:$H,CR$3),"Warning!",IF('Demand Locations'!CT23=0,"",COUNTIFS('Workers Settings'!$M:$M,$B23,'Workers Settings'!$N:$N,1,'Workers Settings'!$H:$H,CR$3)/'Demand Locations'!CT23)))</f>
        <v/>
      </c>
      <c r="CS23" s="24" t="str">
        <f>IF(OR($B23="",CS$3="",'Demand Locations'!CU23=""),"",IF('Demand Locations'!CU23&lt;COUNTIFS('Workers Settings'!$M:$M,$B23,'Workers Settings'!$N:$N,1,'Workers Settings'!$H:$H,CS$3),"Warning!",IF('Demand Locations'!CU23=0,"",COUNTIFS('Workers Settings'!$M:$M,$B23,'Workers Settings'!$N:$N,1,'Workers Settings'!$H:$H,CS$3)/'Demand Locations'!CU23)))</f>
        <v/>
      </c>
      <c r="CT23" s="24" t="str">
        <f>IF(OR($B23="",CT$3="",'Demand Locations'!CV23=""),"",IF('Demand Locations'!CV23&lt;COUNTIFS('Workers Settings'!$M:$M,$B23,'Workers Settings'!$N:$N,1,'Workers Settings'!$H:$H,CT$3),"Warning!",IF('Demand Locations'!CV23=0,"",COUNTIFS('Workers Settings'!$M:$M,$B23,'Workers Settings'!$N:$N,1,'Workers Settings'!$H:$H,CT$3)/'Demand Locations'!CV23)))</f>
        <v/>
      </c>
      <c r="CU23" s="24" t="str">
        <f>IF(OR($B23="",CU$3="",'Demand Locations'!CW23=""),"",IF('Demand Locations'!CW23&lt;COUNTIFS('Workers Settings'!$M:$M,$B23,'Workers Settings'!$N:$N,1,'Workers Settings'!$H:$H,CU$3),"Warning!",IF('Demand Locations'!CW23=0,"",COUNTIFS('Workers Settings'!$M:$M,$B23,'Workers Settings'!$N:$N,1,'Workers Settings'!$H:$H,CU$3)/'Demand Locations'!CW23)))</f>
        <v/>
      </c>
      <c r="CV23" s="24" t="str">
        <f>IF(OR($B23="",CV$3="",'Demand Locations'!CX23=""),"",IF('Demand Locations'!CX23&lt;COUNTIFS('Workers Settings'!$M:$M,$B23,'Workers Settings'!$N:$N,1,'Workers Settings'!$H:$H,CV$3),"Warning!",IF('Demand Locations'!CX23=0,"",COUNTIFS('Workers Settings'!$M:$M,$B23,'Workers Settings'!$N:$N,1,'Workers Settings'!$H:$H,CV$3)/'Demand Locations'!CX23)))</f>
        <v/>
      </c>
      <c r="CW23" s="24" t="str">
        <f>IF(OR($B23="",CW$3="",'Demand Locations'!CY23=""),"",IF('Demand Locations'!CY23&lt;COUNTIFS('Workers Settings'!$M:$M,$B23,'Workers Settings'!$N:$N,1,'Workers Settings'!$H:$H,CW$3),"Warning!",IF('Demand Locations'!CY23=0,"",COUNTIFS('Workers Settings'!$M:$M,$B23,'Workers Settings'!$N:$N,1,'Workers Settings'!$H:$H,CW$3)/'Demand Locations'!CY23)))</f>
        <v/>
      </c>
      <c r="CX23" s="24" t="str">
        <f>IF(OR($B23="",CX$3="",'Demand Locations'!CZ23=""),"",IF('Demand Locations'!CZ23&lt;COUNTIFS('Workers Settings'!$M:$M,$B23,'Workers Settings'!$N:$N,1,'Workers Settings'!$H:$H,CX$3),"Warning!",IF('Demand Locations'!CZ23=0,"",COUNTIFS('Workers Settings'!$M:$M,$B23,'Workers Settings'!$N:$N,1,'Workers Settings'!$H:$H,CX$3)/'Demand Locations'!CZ23)))</f>
        <v/>
      </c>
      <c r="CY23" s="24" t="str">
        <f>IF(OR($B23="",CY$3="",'Demand Locations'!DA23=""),"",IF('Demand Locations'!DA23&lt;COUNTIFS('Workers Settings'!$M:$M,$B23,'Workers Settings'!$N:$N,1,'Workers Settings'!$H:$H,CY$3),"Warning!",IF('Demand Locations'!DA23=0,"",COUNTIFS('Workers Settings'!$M:$M,$B23,'Workers Settings'!$N:$N,1,'Workers Settings'!$H:$H,CY$3)/'Demand Locations'!DA23)))</f>
        <v/>
      </c>
      <c r="CZ23" s="24" t="str">
        <f>IF(OR($B23="",CZ$3="",'Demand Locations'!DB23=""),"",IF('Demand Locations'!DB23&lt;COUNTIFS('Workers Settings'!$M:$M,$B23,'Workers Settings'!$N:$N,1,'Workers Settings'!$H:$H,CZ$3),"Warning!",IF('Demand Locations'!DB23=0,"",COUNTIFS('Workers Settings'!$M:$M,$B23,'Workers Settings'!$N:$N,1,'Workers Settings'!$H:$H,CZ$3)/'Demand Locations'!DB23)))</f>
        <v/>
      </c>
    </row>
    <row r="24" spans="1:104" ht="14.45" x14ac:dyDescent="0.3">
      <c r="A24" s="7">
        <f t="shared" si="0"/>
        <v>20</v>
      </c>
      <c r="B24" s="7" t="str">
        <f>IF('Demand Locations'!B24&lt;&gt;"",'Demand Locations'!B24,"")</f>
        <v>Pemba South Region</v>
      </c>
      <c r="C24" s="29">
        <f>IF(B24="","",SUMIFS('Workers Assignments'!Z:Z,'Workers Settings'!M:M,B24,'Workers Settings'!N:N,1))</f>
        <v>0</v>
      </c>
      <c r="D24" s="24" t="str">
        <f>IF(OR(B24="",'Demand Locations'!E24=""),"",IF('Demand Locations'!E24&lt;C24,"Warning!",IF('Demand Locations'!E24=0,"",C24/'Demand Locations'!E24)))</f>
        <v/>
      </c>
      <c r="E24" s="44" t="str">
        <f>IF(OR($B24="",E$3="",'Demand Locations'!G24=""),"",IF('Demand Locations'!G24&lt;COUNTIFS('Workers Settings'!$M:$M,$B24,'Workers Settings'!$N:$N,1,'Workers Settings'!$H:$H,E$3),"Warning!",IF('Demand Locations'!G24=0,"",COUNTIFS('Workers Settings'!$M:$M,$B24,'Workers Settings'!$N:$N,1,'Workers Settings'!$H:$H,E$3)/'Demand Locations'!G24)))</f>
        <v/>
      </c>
      <c r="F24" s="24" t="str">
        <f>IF(OR($B24="",F$3="",'Demand Locations'!H24=""),"",IF('Demand Locations'!H24&lt;COUNTIFS('Workers Settings'!$M:$M,$B24,'Workers Settings'!$N:$N,1,'Workers Settings'!$H:$H,F$3),"Warning!",IF('Demand Locations'!H24=0,"",COUNTIFS('Workers Settings'!$M:$M,$B24,'Workers Settings'!$N:$N,1,'Workers Settings'!$H:$H,F$3)/'Demand Locations'!H24)))</f>
        <v/>
      </c>
      <c r="G24" s="24" t="str">
        <f>IF(OR($B24="",G$3="",'Demand Locations'!I24=""),"",IF('Demand Locations'!I24&lt;COUNTIFS('Workers Settings'!$M:$M,$B24,'Workers Settings'!$N:$N,1,'Workers Settings'!$H:$H,G$3),"Warning!",IF('Demand Locations'!I24=0,"",COUNTIFS('Workers Settings'!$M:$M,$B24,'Workers Settings'!$N:$N,1,'Workers Settings'!$H:$H,G$3)/'Demand Locations'!I24)))</f>
        <v/>
      </c>
      <c r="H24" s="24" t="str">
        <f>IF(OR($B24="",H$3="",'Demand Locations'!J24=""),"",IF('Demand Locations'!J24&lt;COUNTIFS('Workers Settings'!$M:$M,$B24,'Workers Settings'!$N:$N,1,'Workers Settings'!$H:$H,H$3),"Warning!",IF('Demand Locations'!J24=0,"",COUNTIFS('Workers Settings'!$M:$M,$B24,'Workers Settings'!$N:$N,1,'Workers Settings'!$H:$H,H$3)/'Demand Locations'!J24)))</f>
        <v/>
      </c>
      <c r="I24" s="24" t="str">
        <f>IF(OR($B24="",I$3="",'Demand Locations'!K24=""),"",IF('Demand Locations'!K24&lt;COUNTIFS('Workers Settings'!$M:$M,$B24,'Workers Settings'!$N:$N,1,'Workers Settings'!$H:$H,I$3),"Warning!",IF('Demand Locations'!K24=0,"",COUNTIFS('Workers Settings'!$M:$M,$B24,'Workers Settings'!$N:$N,1,'Workers Settings'!$H:$H,I$3)/'Demand Locations'!K24)))</f>
        <v/>
      </c>
      <c r="J24" s="24" t="str">
        <f>IF(OR($B24="",J$3="",'Demand Locations'!L24=""),"",IF('Demand Locations'!L24&lt;COUNTIFS('Workers Settings'!$M:$M,$B24,'Workers Settings'!$N:$N,1,'Workers Settings'!$H:$H,J$3),"Warning!",IF('Demand Locations'!L24=0,"",COUNTIFS('Workers Settings'!$M:$M,$B24,'Workers Settings'!$N:$N,1,'Workers Settings'!$H:$H,J$3)/'Demand Locations'!L24)))</f>
        <v/>
      </c>
      <c r="K24" s="24" t="str">
        <f>IF(OR($B24="",K$3="",'Demand Locations'!M24=""),"",IF('Demand Locations'!M24&lt;COUNTIFS('Workers Settings'!$M:$M,$B24,'Workers Settings'!$N:$N,1,'Workers Settings'!$H:$H,K$3),"Warning!",IF('Demand Locations'!M24=0,"",COUNTIFS('Workers Settings'!$M:$M,$B24,'Workers Settings'!$N:$N,1,'Workers Settings'!$H:$H,K$3)/'Demand Locations'!M24)))</f>
        <v/>
      </c>
      <c r="L24" s="24" t="str">
        <f>IF(OR($B24="",L$3="",'Demand Locations'!N24=""),"",IF('Demand Locations'!N24&lt;COUNTIFS('Workers Settings'!$M:$M,$B24,'Workers Settings'!$N:$N,1,'Workers Settings'!$H:$H,L$3),"Warning!",IF('Demand Locations'!N24=0,"",COUNTIFS('Workers Settings'!$M:$M,$B24,'Workers Settings'!$N:$N,1,'Workers Settings'!$H:$H,L$3)/'Demand Locations'!N24)))</f>
        <v/>
      </c>
      <c r="M24" s="24" t="str">
        <f>IF(OR($B24="",M$3="",'Demand Locations'!O24=""),"",IF('Demand Locations'!O24&lt;COUNTIFS('Workers Settings'!$M:$M,$B24,'Workers Settings'!$N:$N,1,'Workers Settings'!$H:$H,M$3),"Warning!",IF('Demand Locations'!O24=0,"",COUNTIFS('Workers Settings'!$M:$M,$B24,'Workers Settings'!$N:$N,1,'Workers Settings'!$H:$H,M$3)/'Demand Locations'!O24)))</f>
        <v/>
      </c>
      <c r="N24" s="24" t="str">
        <f>IF(OR($B24="",N$3="",'Demand Locations'!P24=""),"",IF('Demand Locations'!P24&lt;COUNTIFS('Workers Settings'!$M:$M,$B24,'Workers Settings'!$N:$N,1,'Workers Settings'!$H:$H,N$3),"Warning!",IF('Demand Locations'!P24=0,"",COUNTIFS('Workers Settings'!$M:$M,$B24,'Workers Settings'!$N:$N,1,'Workers Settings'!$H:$H,N$3)/'Demand Locations'!P24)))</f>
        <v/>
      </c>
      <c r="O24" s="24" t="str">
        <f>IF(OR($B24="",O$3="",'Demand Locations'!Q24=""),"",IF('Demand Locations'!Q24&lt;COUNTIFS('Workers Settings'!$M:$M,$B24,'Workers Settings'!$N:$N,1,'Workers Settings'!$H:$H,O$3),"Warning!",IF('Demand Locations'!Q24=0,"",COUNTIFS('Workers Settings'!$M:$M,$B24,'Workers Settings'!$N:$N,1,'Workers Settings'!$H:$H,O$3)/'Demand Locations'!Q24)))</f>
        <v/>
      </c>
      <c r="P24" s="24" t="str">
        <f>IF(OR($B24="",P$3="",'Demand Locations'!R24=""),"",IF('Demand Locations'!R24&lt;COUNTIFS('Workers Settings'!$M:$M,$B24,'Workers Settings'!$N:$N,1,'Workers Settings'!$H:$H,P$3),"Warning!",IF('Demand Locations'!R24=0,"",COUNTIFS('Workers Settings'!$M:$M,$B24,'Workers Settings'!$N:$N,1,'Workers Settings'!$H:$H,P$3)/'Demand Locations'!R24)))</f>
        <v/>
      </c>
      <c r="Q24" s="24" t="str">
        <f>IF(OR($B24="",Q$3="",'Demand Locations'!S24=""),"",IF('Demand Locations'!S24&lt;COUNTIFS('Workers Settings'!$M:$M,$B24,'Workers Settings'!$N:$N,1,'Workers Settings'!$H:$H,Q$3),"Warning!",IF('Demand Locations'!S24=0,"",COUNTIFS('Workers Settings'!$M:$M,$B24,'Workers Settings'!$N:$N,1,'Workers Settings'!$H:$H,Q$3)/'Demand Locations'!S24)))</f>
        <v/>
      </c>
      <c r="R24" s="24">
        <f>IF(OR($B24="",R$3="",'Demand Locations'!T24=""),"",IF('Demand Locations'!T24&lt;COUNTIFS('Workers Settings'!$M:$M,$B24,'Workers Settings'!$N:$N,1,'Workers Settings'!$H:$H,R$3),"Warning!",IF('Demand Locations'!T24=0,"",COUNTIFS('Workers Settings'!$M:$M,$B24,'Workers Settings'!$N:$N,1,'Workers Settings'!$H:$H,R$3)/'Demand Locations'!T24)))</f>
        <v>0</v>
      </c>
      <c r="S24" s="24">
        <f>IF(OR($B24="",S$3="",'Demand Locations'!U24=""),"",IF('Demand Locations'!U24&lt;COUNTIFS('Workers Settings'!$M:$M,$B24,'Workers Settings'!$N:$N,1,'Workers Settings'!$H:$H,S$3),"Warning!",IF('Demand Locations'!U24=0,"",COUNTIFS('Workers Settings'!$M:$M,$B24,'Workers Settings'!$N:$N,1,'Workers Settings'!$H:$H,S$3)/'Demand Locations'!U24)))</f>
        <v>0</v>
      </c>
      <c r="T24" s="24" t="str">
        <f>IF(OR($B24="",T$3="",'Demand Locations'!V24=""),"",IF('Demand Locations'!V24&lt;COUNTIFS('Workers Settings'!$M:$M,$B24,'Workers Settings'!$N:$N,1,'Workers Settings'!$H:$H,T$3),"Warning!",IF('Demand Locations'!V24=0,"",COUNTIFS('Workers Settings'!$M:$M,$B24,'Workers Settings'!$N:$N,1,'Workers Settings'!$H:$H,T$3)/'Demand Locations'!V24)))</f>
        <v/>
      </c>
      <c r="U24" s="24">
        <f>IF(OR($B24="",U$3="",'Demand Locations'!W24=""),"",IF('Demand Locations'!W24&lt;COUNTIFS('Workers Settings'!$M:$M,$B24,'Workers Settings'!$N:$N,1,'Workers Settings'!$H:$H,U$3),"Warning!",IF('Demand Locations'!W24=0,"",COUNTIFS('Workers Settings'!$M:$M,$B24,'Workers Settings'!$N:$N,1,'Workers Settings'!$H:$H,U$3)/'Demand Locations'!W24)))</f>
        <v>0</v>
      </c>
      <c r="V24" s="24" t="str">
        <f>IF(OR($B24="",V$3="",'Demand Locations'!X24=""),"",IF('Demand Locations'!X24&lt;COUNTIFS('Workers Settings'!$M:$M,$B24,'Workers Settings'!$N:$N,1,'Workers Settings'!$H:$H,V$3),"Warning!",IF('Demand Locations'!X24=0,"",COUNTIFS('Workers Settings'!$M:$M,$B24,'Workers Settings'!$N:$N,1,'Workers Settings'!$H:$H,V$3)/'Demand Locations'!X24)))</f>
        <v/>
      </c>
      <c r="W24" s="24" t="str">
        <f>IF(OR($B24="",W$3="",'Demand Locations'!Y24=""),"",IF('Demand Locations'!Y24&lt;COUNTIFS('Workers Settings'!$M:$M,$B24,'Workers Settings'!$N:$N,1,'Workers Settings'!$H:$H,W$3),"Warning!",IF('Demand Locations'!Y24=0,"",COUNTIFS('Workers Settings'!$M:$M,$B24,'Workers Settings'!$N:$N,1,'Workers Settings'!$H:$H,W$3)/'Demand Locations'!Y24)))</f>
        <v/>
      </c>
      <c r="X24" s="24">
        <f>IF(OR($B24="",X$3="",'Demand Locations'!Z24=""),"",IF('Demand Locations'!Z24&lt;COUNTIFS('Workers Settings'!$M:$M,$B24,'Workers Settings'!$N:$N,1,'Workers Settings'!$H:$H,X$3),"Warning!",IF('Demand Locations'!Z24=0,"",COUNTIFS('Workers Settings'!$M:$M,$B24,'Workers Settings'!$N:$N,1,'Workers Settings'!$H:$H,X$3)/'Demand Locations'!Z24)))</f>
        <v>0</v>
      </c>
      <c r="Y24" s="24" t="str">
        <f>IF(OR($B24="",Y$3="",'Demand Locations'!AA24=""),"",IF('Demand Locations'!AA24&lt;COUNTIFS('Workers Settings'!$M:$M,$B24,'Workers Settings'!$N:$N,1,'Workers Settings'!$H:$H,Y$3),"Warning!",IF('Demand Locations'!AA24=0,"",COUNTIFS('Workers Settings'!$M:$M,$B24,'Workers Settings'!$N:$N,1,'Workers Settings'!$H:$H,Y$3)/'Demand Locations'!AA24)))</f>
        <v/>
      </c>
      <c r="Z24" s="24" t="str">
        <f>IF(OR($B24="",Z$3="",'Demand Locations'!AB24=""),"",IF('Demand Locations'!AB24&lt;COUNTIFS('Workers Settings'!$M:$M,$B24,'Workers Settings'!$N:$N,1,'Workers Settings'!$H:$H,Z$3),"Warning!",IF('Demand Locations'!AB24=0,"",COUNTIFS('Workers Settings'!$M:$M,$B24,'Workers Settings'!$N:$N,1,'Workers Settings'!$H:$H,Z$3)/'Demand Locations'!AB24)))</f>
        <v/>
      </c>
      <c r="AA24" s="24" t="str">
        <f>IF(OR($B24="",AA$3="",'Demand Locations'!AC24=""),"",IF('Demand Locations'!AC24&lt;COUNTIFS('Workers Settings'!$M:$M,$B24,'Workers Settings'!$N:$N,1,'Workers Settings'!$H:$H,AA$3),"Warning!",IF('Demand Locations'!AC24=0,"",COUNTIFS('Workers Settings'!$M:$M,$B24,'Workers Settings'!$N:$N,1,'Workers Settings'!$H:$H,AA$3)/'Demand Locations'!AC24)))</f>
        <v/>
      </c>
      <c r="AB24" s="24" t="str">
        <f>IF(OR($B24="",AB$3="",'Demand Locations'!AD24=""),"",IF('Demand Locations'!AD24&lt;COUNTIFS('Workers Settings'!$M:$M,$B24,'Workers Settings'!$N:$N,1,'Workers Settings'!$H:$H,AB$3),"Warning!",IF('Demand Locations'!AD24=0,"",COUNTIFS('Workers Settings'!$M:$M,$B24,'Workers Settings'!$N:$N,1,'Workers Settings'!$H:$H,AB$3)/'Demand Locations'!AD24)))</f>
        <v/>
      </c>
      <c r="AC24" s="24" t="str">
        <f>IF(OR($B24="",AC$3="",'Demand Locations'!AE24=""),"",IF('Demand Locations'!AE24&lt;COUNTIFS('Workers Settings'!$M:$M,$B24,'Workers Settings'!$N:$N,1,'Workers Settings'!$H:$H,AC$3),"Warning!",IF('Demand Locations'!AE24=0,"",COUNTIFS('Workers Settings'!$M:$M,$B24,'Workers Settings'!$N:$N,1,'Workers Settings'!$H:$H,AC$3)/'Demand Locations'!AE24)))</f>
        <v/>
      </c>
      <c r="AD24" s="24" t="str">
        <f>IF(OR($B24="",AD$3="",'Demand Locations'!AF24=""),"",IF('Demand Locations'!AF24&lt;COUNTIFS('Workers Settings'!$M:$M,$B24,'Workers Settings'!$N:$N,1,'Workers Settings'!$H:$H,AD$3),"Warning!",IF('Demand Locations'!AF24=0,"",COUNTIFS('Workers Settings'!$M:$M,$B24,'Workers Settings'!$N:$N,1,'Workers Settings'!$H:$H,AD$3)/'Demand Locations'!AF24)))</f>
        <v/>
      </c>
      <c r="AE24" s="24" t="str">
        <f>IF(OR($B24="",AE$3="",'Demand Locations'!AG24=""),"",IF('Demand Locations'!AG24&lt;COUNTIFS('Workers Settings'!$M:$M,$B24,'Workers Settings'!$N:$N,1,'Workers Settings'!$H:$H,AE$3),"Warning!",IF('Demand Locations'!AG24=0,"",COUNTIFS('Workers Settings'!$M:$M,$B24,'Workers Settings'!$N:$N,1,'Workers Settings'!$H:$H,AE$3)/'Demand Locations'!AG24)))</f>
        <v/>
      </c>
      <c r="AF24" s="24" t="str">
        <f>IF(OR($B24="",AF$3="",'Demand Locations'!AH24=""),"",IF('Demand Locations'!AH24&lt;COUNTIFS('Workers Settings'!$M:$M,$B24,'Workers Settings'!$N:$N,1,'Workers Settings'!$H:$H,AF$3),"Warning!",IF('Demand Locations'!AH24=0,"",COUNTIFS('Workers Settings'!$M:$M,$B24,'Workers Settings'!$N:$N,1,'Workers Settings'!$H:$H,AF$3)/'Demand Locations'!AH24)))</f>
        <v/>
      </c>
      <c r="AG24" s="24" t="str">
        <f>IF(OR($B24="",AG$3="",'Demand Locations'!AI24=""),"",IF('Demand Locations'!AI24&lt;COUNTIFS('Workers Settings'!$M:$M,$B24,'Workers Settings'!$N:$N,1,'Workers Settings'!$H:$H,AG$3),"Warning!",IF('Demand Locations'!AI24=0,"",COUNTIFS('Workers Settings'!$M:$M,$B24,'Workers Settings'!$N:$N,1,'Workers Settings'!$H:$H,AG$3)/'Demand Locations'!AI24)))</f>
        <v/>
      </c>
      <c r="AH24" s="24" t="str">
        <f>IF(OR($B24="",AH$3="",'Demand Locations'!AJ24=""),"",IF('Demand Locations'!AJ24&lt;COUNTIFS('Workers Settings'!$M:$M,$B24,'Workers Settings'!$N:$N,1,'Workers Settings'!$H:$H,AH$3),"Warning!",IF('Demand Locations'!AJ24=0,"",COUNTIFS('Workers Settings'!$M:$M,$B24,'Workers Settings'!$N:$N,1,'Workers Settings'!$H:$H,AH$3)/'Demand Locations'!AJ24)))</f>
        <v/>
      </c>
      <c r="AI24" s="24" t="str">
        <f>IF(OR($B24="",AI$3="",'Demand Locations'!AK24=""),"",IF('Demand Locations'!AK24&lt;COUNTIFS('Workers Settings'!$M:$M,$B24,'Workers Settings'!$N:$N,1,'Workers Settings'!$H:$H,AI$3),"Warning!",IF('Demand Locations'!AK24=0,"",COUNTIFS('Workers Settings'!$M:$M,$B24,'Workers Settings'!$N:$N,1,'Workers Settings'!$H:$H,AI$3)/'Demand Locations'!AK24)))</f>
        <v/>
      </c>
      <c r="AJ24" s="24" t="str">
        <f>IF(OR($B24="",AJ$3="",'Demand Locations'!AL24=""),"",IF('Demand Locations'!AL24&lt;COUNTIFS('Workers Settings'!$M:$M,$B24,'Workers Settings'!$N:$N,1,'Workers Settings'!$H:$H,AJ$3),"Warning!",IF('Demand Locations'!AL24=0,"",COUNTIFS('Workers Settings'!$M:$M,$B24,'Workers Settings'!$N:$N,1,'Workers Settings'!$H:$H,AJ$3)/'Demand Locations'!AL24)))</f>
        <v/>
      </c>
      <c r="AK24" s="24" t="str">
        <f>IF(OR($B24="",AK$3="",'Demand Locations'!AM24=""),"",IF('Demand Locations'!AM24&lt;COUNTIFS('Workers Settings'!$M:$M,$B24,'Workers Settings'!$N:$N,1,'Workers Settings'!$H:$H,AK$3),"Warning!",IF('Demand Locations'!AM24=0,"",COUNTIFS('Workers Settings'!$M:$M,$B24,'Workers Settings'!$N:$N,1,'Workers Settings'!$H:$H,AK$3)/'Demand Locations'!AM24)))</f>
        <v/>
      </c>
      <c r="AL24" s="24" t="str">
        <f>IF(OR($B24="",AL$3="",'Demand Locations'!AN24=""),"",IF('Demand Locations'!AN24&lt;COUNTIFS('Workers Settings'!$M:$M,$B24,'Workers Settings'!$N:$N,1,'Workers Settings'!$H:$H,AL$3),"Warning!",IF('Demand Locations'!AN24=0,"",COUNTIFS('Workers Settings'!$M:$M,$B24,'Workers Settings'!$N:$N,1,'Workers Settings'!$H:$H,AL$3)/'Demand Locations'!AN24)))</f>
        <v/>
      </c>
      <c r="AM24" s="24" t="str">
        <f>IF(OR($B24="",AM$3="",'Demand Locations'!AO24=""),"",IF('Demand Locations'!AO24&lt;COUNTIFS('Workers Settings'!$M:$M,$B24,'Workers Settings'!$N:$N,1,'Workers Settings'!$H:$H,AM$3),"Warning!",IF('Demand Locations'!AO24=0,"",COUNTIFS('Workers Settings'!$M:$M,$B24,'Workers Settings'!$N:$N,1,'Workers Settings'!$H:$H,AM$3)/'Demand Locations'!AO24)))</f>
        <v/>
      </c>
      <c r="AN24" s="24" t="str">
        <f>IF(OR($B24="",AN$3="",'Demand Locations'!AP24=""),"",IF('Demand Locations'!AP24&lt;COUNTIFS('Workers Settings'!$M:$M,$B24,'Workers Settings'!$N:$N,1,'Workers Settings'!$H:$H,AN$3),"Warning!",IF('Demand Locations'!AP24=0,"",COUNTIFS('Workers Settings'!$M:$M,$B24,'Workers Settings'!$N:$N,1,'Workers Settings'!$H:$H,AN$3)/'Demand Locations'!AP24)))</f>
        <v/>
      </c>
      <c r="AO24" s="24" t="str">
        <f>IF(OR($B24="",AO$3="",'Demand Locations'!AQ24=""),"",IF('Demand Locations'!AQ24&lt;COUNTIFS('Workers Settings'!$M:$M,$B24,'Workers Settings'!$N:$N,1,'Workers Settings'!$H:$H,AO$3),"Warning!",IF('Demand Locations'!AQ24=0,"",COUNTIFS('Workers Settings'!$M:$M,$B24,'Workers Settings'!$N:$N,1,'Workers Settings'!$H:$H,AO$3)/'Demand Locations'!AQ24)))</f>
        <v/>
      </c>
      <c r="AP24" s="24" t="str">
        <f>IF(OR($B24="",AP$3="",'Demand Locations'!AR24=""),"",IF('Demand Locations'!AR24&lt;COUNTIFS('Workers Settings'!$M:$M,$B24,'Workers Settings'!$N:$N,1,'Workers Settings'!$H:$H,AP$3),"Warning!",IF('Demand Locations'!AR24=0,"",COUNTIFS('Workers Settings'!$M:$M,$B24,'Workers Settings'!$N:$N,1,'Workers Settings'!$H:$H,AP$3)/'Demand Locations'!AR24)))</f>
        <v/>
      </c>
      <c r="AQ24" s="24" t="str">
        <f>IF(OR($B24="",AQ$3="",'Demand Locations'!AS24=""),"",IF('Demand Locations'!AS24&lt;COUNTIFS('Workers Settings'!$M:$M,$B24,'Workers Settings'!$N:$N,1,'Workers Settings'!$H:$H,AQ$3),"Warning!",IF('Demand Locations'!AS24=0,"",COUNTIFS('Workers Settings'!$M:$M,$B24,'Workers Settings'!$N:$N,1,'Workers Settings'!$H:$H,AQ$3)/'Demand Locations'!AS24)))</f>
        <v/>
      </c>
      <c r="AR24" s="24" t="str">
        <f>IF(OR($B24="",AR$3="",'Demand Locations'!AT24=""),"",IF('Demand Locations'!AT24&lt;COUNTIFS('Workers Settings'!$M:$M,$B24,'Workers Settings'!$N:$N,1,'Workers Settings'!$H:$H,AR$3),"Warning!",IF('Demand Locations'!AT24=0,"",COUNTIFS('Workers Settings'!$M:$M,$B24,'Workers Settings'!$N:$N,1,'Workers Settings'!$H:$H,AR$3)/'Demand Locations'!AT24)))</f>
        <v/>
      </c>
      <c r="AS24" s="24" t="str">
        <f>IF(OR($B24="",AS$3="",'Demand Locations'!AU24=""),"",IF('Demand Locations'!AU24&lt;COUNTIFS('Workers Settings'!$M:$M,$B24,'Workers Settings'!$N:$N,1,'Workers Settings'!$H:$H,AS$3),"Warning!",IF('Demand Locations'!AU24=0,"",COUNTIFS('Workers Settings'!$M:$M,$B24,'Workers Settings'!$N:$N,1,'Workers Settings'!$H:$H,AS$3)/'Demand Locations'!AU24)))</f>
        <v/>
      </c>
      <c r="AT24" s="24" t="str">
        <f>IF(OR($B24="",AT$3="",'Demand Locations'!AV24=""),"",IF('Demand Locations'!AV24&lt;COUNTIFS('Workers Settings'!$M:$M,$B24,'Workers Settings'!$N:$N,1,'Workers Settings'!$H:$H,AT$3),"Warning!",IF('Demand Locations'!AV24=0,"",COUNTIFS('Workers Settings'!$M:$M,$B24,'Workers Settings'!$N:$N,1,'Workers Settings'!$H:$H,AT$3)/'Demand Locations'!AV24)))</f>
        <v/>
      </c>
      <c r="AU24" s="24" t="str">
        <f>IF(OR($B24="",AU$3="",'Demand Locations'!AW24=""),"",IF('Demand Locations'!AW24&lt;COUNTIFS('Workers Settings'!$M:$M,$B24,'Workers Settings'!$N:$N,1,'Workers Settings'!$H:$H,AU$3),"Warning!",IF('Demand Locations'!AW24=0,"",COUNTIFS('Workers Settings'!$M:$M,$B24,'Workers Settings'!$N:$N,1,'Workers Settings'!$H:$H,AU$3)/'Demand Locations'!AW24)))</f>
        <v/>
      </c>
      <c r="AV24" s="24" t="str">
        <f>IF(OR($B24="",AV$3="",'Demand Locations'!AX24=""),"",IF('Demand Locations'!AX24&lt;COUNTIFS('Workers Settings'!$M:$M,$B24,'Workers Settings'!$N:$N,1,'Workers Settings'!$H:$H,AV$3),"Warning!",IF('Demand Locations'!AX24=0,"",COUNTIFS('Workers Settings'!$M:$M,$B24,'Workers Settings'!$N:$N,1,'Workers Settings'!$H:$H,AV$3)/'Demand Locations'!AX24)))</f>
        <v/>
      </c>
      <c r="AW24" s="24" t="str">
        <f>IF(OR($B24="",AW$3="",'Demand Locations'!AY24=""),"",IF('Demand Locations'!AY24&lt;COUNTIFS('Workers Settings'!$M:$M,$B24,'Workers Settings'!$N:$N,1,'Workers Settings'!$H:$H,AW$3),"Warning!",IF('Demand Locations'!AY24=0,"",COUNTIFS('Workers Settings'!$M:$M,$B24,'Workers Settings'!$N:$N,1,'Workers Settings'!$H:$H,AW$3)/'Demand Locations'!AY24)))</f>
        <v/>
      </c>
      <c r="AX24" s="24" t="str">
        <f>IF(OR($B24="",AX$3="",'Demand Locations'!AZ24=""),"",IF('Demand Locations'!AZ24&lt;COUNTIFS('Workers Settings'!$M:$M,$B24,'Workers Settings'!$N:$N,1,'Workers Settings'!$H:$H,AX$3),"Warning!",IF('Demand Locations'!AZ24=0,"",COUNTIFS('Workers Settings'!$M:$M,$B24,'Workers Settings'!$N:$N,1,'Workers Settings'!$H:$H,AX$3)/'Demand Locations'!AZ24)))</f>
        <v/>
      </c>
      <c r="AY24" s="24" t="str">
        <f>IF(OR($B24="",AY$3="",'Demand Locations'!BA24=""),"",IF('Demand Locations'!BA24&lt;COUNTIFS('Workers Settings'!$M:$M,$B24,'Workers Settings'!$N:$N,1,'Workers Settings'!$H:$H,AY$3),"Warning!",IF('Demand Locations'!BA24=0,"",COUNTIFS('Workers Settings'!$M:$M,$B24,'Workers Settings'!$N:$N,1,'Workers Settings'!$H:$H,AY$3)/'Demand Locations'!BA24)))</f>
        <v/>
      </c>
      <c r="AZ24" s="24" t="str">
        <f>IF(OR($B24="",AZ$3="",'Demand Locations'!BB24=""),"",IF('Demand Locations'!BB24&lt;COUNTIFS('Workers Settings'!$M:$M,$B24,'Workers Settings'!$N:$N,1,'Workers Settings'!$H:$H,AZ$3),"Warning!",IF('Demand Locations'!BB24=0,"",COUNTIFS('Workers Settings'!$M:$M,$B24,'Workers Settings'!$N:$N,1,'Workers Settings'!$H:$H,AZ$3)/'Demand Locations'!BB24)))</f>
        <v/>
      </c>
      <c r="BA24" s="24" t="str">
        <f>IF(OR($B24="",BA$3="",'Demand Locations'!BC24=""),"",IF('Demand Locations'!BC24&lt;COUNTIFS('Workers Settings'!$M:$M,$B24,'Workers Settings'!$N:$N,1,'Workers Settings'!$H:$H,BA$3),"Warning!",IF('Demand Locations'!BC24=0,"",COUNTIFS('Workers Settings'!$M:$M,$B24,'Workers Settings'!$N:$N,1,'Workers Settings'!$H:$H,BA$3)/'Demand Locations'!BC24)))</f>
        <v/>
      </c>
      <c r="BB24" s="24" t="str">
        <f>IF(OR($B24="",BB$3="",'Demand Locations'!BD24=""),"",IF('Demand Locations'!BD24&lt;COUNTIFS('Workers Settings'!$M:$M,$B24,'Workers Settings'!$N:$N,1,'Workers Settings'!$H:$H,BB$3),"Warning!",IF('Demand Locations'!BD24=0,"",COUNTIFS('Workers Settings'!$M:$M,$B24,'Workers Settings'!$N:$N,1,'Workers Settings'!$H:$H,BB$3)/'Demand Locations'!BD24)))</f>
        <v/>
      </c>
      <c r="BC24" s="24" t="str">
        <f>IF(OR($B24="",BC$3="",'Demand Locations'!BE24=""),"",IF('Demand Locations'!BE24&lt;COUNTIFS('Workers Settings'!$M:$M,$B24,'Workers Settings'!$N:$N,1,'Workers Settings'!$H:$H,BC$3),"Warning!",IF('Demand Locations'!BE24=0,"",COUNTIFS('Workers Settings'!$M:$M,$B24,'Workers Settings'!$N:$N,1,'Workers Settings'!$H:$H,BC$3)/'Demand Locations'!BE24)))</f>
        <v/>
      </c>
      <c r="BD24" s="24" t="str">
        <f>IF(OR($B24="",BD$3="",'Demand Locations'!BF24=""),"",IF('Demand Locations'!BF24&lt;COUNTIFS('Workers Settings'!$M:$M,$B24,'Workers Settings'!$N:$N,1,'Workers Settings'!$H:$H,BD$3),"Warning!",IF('Demand Locations'!BF24=0,"",COUNTIFS('Workers Settings'!$M:$M,$B24,'Workers Settings'!$N:$N,1,'Workers Settings'!$H:$H,BD$3)/'Demand Locations'!BF24)))</f>
        <v/>
      </c>
      <c r="BE24" s="24" t="str">
        <f>IF(OR($B24="",BE$3="",'Demand Locations'!BG24=""),"",IF('Demand Locations'!BG24&lt;COUNTIFS('Workers Settings'!$M:$M,$B24,'Workers Settings'!$N:$N,1,'Workers Settings'!$H:$H,BE$3),"Warning!",IF('Demand Locations'!BG24=0,"",COUNTIFS('Workers Settings'!$M:$M,$B24,'Workers Settings'!$N:$N,1,'Workers Settings'!$H:$H,BE$3)/'Demand Locations'!BG24)))</f>
        <v/>
      </c>
      <c r="BF24" s="24" t="str">
        <f>IF(OR($B24="",BF$3="",'Demand Locations'!BH24=""),"",IF('Demand Locations'!BH24&lt;COUNTIFS('Workers Settings'!$M:$M,$B24,'Workers Settings'!$N:$N,1,'Workers Settings'!$H:$H,BF$3),"Warning!",IF('Demand Locations'!BH24=0,"",COUNTIFS('Workers Settings'!$M:$M,$B24,'Workers Settings'!$N:$N,1,'Workers Settings'!$H:$H,BF$3)/'Demand Locations'!BH24)))</f>
        <v/>
      </c>
      <c r="BG24" s="24" t="str">
        <f>IF(OR($B24="",BG$3="",'Demand Locations'!BI24=""),"",IF('Demand Locations'!BI24&lt;COUNTIFS('Workers Settings'!$M:$M,$B24,'Workers Settings'!$N:$N,1,'Workers Settings'!$H:$H,BG$3),"Warning!",IF('Demand Locations'!BI24=0,"",COUNTIFS('Workers Settings'!$M:$M,$B24,'Workers Settings'!$N:$N,1,'Workers Settings'!$H:$H,BG$3)/'Demand Locations'!BI24)))</f>
        <v/>
      </c>
      <c r="BH24" s="24" t="str">
        <f>IF(OR($B24="",BH$3="",'Demand Locations'!BJ24=""),"",IF('Demand Locations'!BJ24&lt;COUNTIFS('Workers Settings'!$M:$M,$B24,'Workers Settings'!$N:$N,1,'Workers Settings'!$H:$H,BH$3),"Warning!",IF('Demand Locations'!BJ24=0,"",COUNTIFS('Workers Settings'!$M:$M,$B24,'Workers Settings'!$N:$N,1,'Workers Settings'!$H:$H,BH$3)/'Demand Locations'!BJ24)))</f>
        <v/>
      </c>
      <c r="BI24" s="24" t="str">
        <f>IF(OR($B24="",BI$3="",'Demand Locations'!BK24=""),"",IF('Demand Locations'!BK24&lt;COUNTIFS('Workers Settings'!$M:$M,$B24,'Workers Settings'!$N:$N,1,'Workers Settings'!$H:$H,BI$3),"Warning!",IF('Demand Locations'!BK24=0,"",COUNTIFS('Workers Settings'!$M:$M,$B24,'Workers Settings'!$N:$N,1,'Workers Settings'!$H:$H,BI$3)/'Demand Locations'!BK24)))</f>
        <v/>
      </c>
      <c r="BJ24" s="24" t="str">
        <f>IF(OR($B24="",BJ$3="",'Demand Locations'!BL24=""),"",IF('Demand Locations'!BL24&lt;COUNTIFS('Workers Settings'!$M:$M,$B24,'Workers Settings'!$N:$N,1,'Workers Settings'!$H:$H,BJ$3),"Warning!",IF('Demand Locations'!BL24=0,"",COUNTIFS('Workers Settings'!$M:$M,$B24,'Workers Settings'!$N:$N,1,'Workers Settings'!$H:$H,BJ$3)/'Demand Locations'!BL24)))</f>
        <v/>
      </c>
      <c r="BK24" s="24" t="str">
        <f>IF(OR($B24="",BK$3="",'Demand Locations'!BM24=""),"",IF('Demand Locations'!BM24&lt;COUNTIFS('Workers Settings'!$M:$M,$B24,'Workers Settings'!$N:$N,1,'Workers Settings'!$H:$H,BK$3),"Warning!",IF('Demand Locations'!BM24=0,"",COUNTIFS('Workers Settings'!$M:$M,$B24,'Workers Settings'!$N:$N,1,'Workers Settings'!$H:$H,BK$3)/'Demand Locations'!BM24)))</f>
        <v/>
      </c>
      <c r="BL24" s="24" t="str">
        <f>IF(OR($B24="",BL$3="",'Demand Locations'!BN24=""),"",IF('Demand Locations'!BN24&lt;COUNTIFS('Workers Settings'!$M:$M,$B24,'Workers Settings'!$N:$N,1,'Workers Settings'!$H:$H,BL$3),"Warning!",IF('Demand Locations'!BN24=0,"",COUNTIFS('Workers Settings'!$M:$M,$B24,'Workers Settings'!$N:$N,1,'Workers Settings'!$H:$H,BL$3)/'Demand Locations'!BN24)))</f>
        <v/>
      </c>
      <c r="BM24" s="24" t="str">
        <f>IF(OR($B24="",BM$3="",'Demand Locations'!BO24=""),"",IF('Demand Locations'!BO24&lt;COUNTIFS('Workers Settings'!$M:$M,$B24,'Workers Settings'!$N:$N,1,'Workers Settings'!$H:$H,BM$3),"Warning!",IF('Demand Locations'!BO24=0,"",COUNTIFS('Workers Settings'!$M:$M,$B24,'Workers Settings'!$N:$N,1,'Workers Settings'!$H:$H,BM$3)/'Demand Locations'!BO24)))</f>
        <v/>
      </c>
      <c r="BN24" s="24" t="str">
        <f>IF(OR($B24="",BN$3="",'Demand Locations'!BP24=""),"",IF('Demand Locations'!BP24&lt;COUNTIFS('Workers Settings'!$M:$M,$B24,'Workers Settings'!$N:$N,1,'Workers Settings'!$H:$H,BN$3),"Warning!",IF('Demand Locations'!BP24=0,"",COUNTIFS('Workers Settings'!$M:$M,$B24,'Workers Settings'!$N:$N,1,'Workers Settings'!$H:$H,BN$3)/'Demand Locations'!BP24)))</f>
        <v/>
      </c>
      <c r="BO24" s="24" t="str">
        <f>IF(OR($B24="",BO$3="",'Demand Locations'!BQ24=""),"",IF('Demand Locations'!BQ24&lt;COUNTIFS('Workers Settings'!$M:$M,$B24,'Workers Settings'!$N:$N,1,'Workers Settings'!$H:$H,BO$3),"Warning!",IF('Demand Locations'!BQ24=0,"",COUNTIFS('Workers Settings'!$M:$M,$B24,'Workers Settings'!$N:$N,1,'Workers Settings'!$H:$H,BO$3)/'Demand Locations'!BQ24)))</f>
        <v/>
      </c>
      <c r="BP24" s="24" t="str">
        <f>IF(OR($B24="",BP$3="",'Demand Locations'!BR24=""),"",IF('Demand Locations'!BR24&lt;COUNTIFS('Workers Settings'!$M:$M,$B24,'Workers Settings'!$N:$N,1,'Workers Settings'!$H:$H,BP$3),"Warning!",IF('Demand Locations'!BR24=0,"",COUNTIFS('Workers Settings'!$M:$M,$B24,'Workers Settings'!$N:$N,1,'Workers Settings'!$H:$H,BP$3)/'Demand Locations'!BR24)))</f>
        <v/>
      </c>
      <c r="BQ24" s="24" t="str">
        <f>IF(OR($B24="",BQ$3="",'Demand Locations'!BS24=""),"",IF('Demand Locations'!BS24&lt;COUNTIFS('Workers Settings'!$M:$M,$B24,'Workers Settings'!$N:$N,1,'Workers Settings'!$H:$H,BQ$3),"Warning!",IF('Demand Locations'!BS24=0,"",COUNTIFS('Workers Settings'!$M:$M,$B24,'Workers Settings'!$N:$N,1,'Workers Settings'!$H:$H,BQ$3)/'Demand Locations'!BS24)))</f>
        <v/>
      </c>
      <c r="BR24" s="24" t="str">
        <f>IF(OR($B24="",BR$3="",'Demand Locations'!BT24=""),"",IF('Demand Locations'!BT24&lt;COUNTIFS('Workers Settings'!$M:$M,$B24,'Workers Settings'!$N:$N,1,'Workers Settings'!$H:$H,BR$3),"Warning!",IF('Demand Locations'!BT24=0,"",COUNTIFS('Workers Settings'!$M:$M,$B24,'Workers Settings'!$N:$N,1,'Workers Settings'!$H:$H,BR$3)/'Demand Locations'!BT24)))</f>
        <v/>
      </c>
      <c r="BS24" s="24" t="str">
        <f>IF(OR($B24="",BS$3="",'Demand Locations'!BU24=""),"",IF('Demand Locations'!BU24&lt;COUNTIFS('Workers Settings'!$M:$M,$B24,'Workers Settings'!$N:$N,1,'Workers Settings'!$H:$H,BS$3),"Warning!",IF('Demand Locations'!BU24=0,"",COUNTIFS('Workers Settings'!$M:$M,$B24,'Workers Settings'!$N:$N,1,'Workers Settings'!$H:$H,BS$3)/'Demand Locations'!BU24)))</f>
        <v/>
      </c>
      <c r="BT24" s="24" t="str">
        <f>IF(OR($B24="",BT$3="",'Demand Locations'!BV24=""),"",IF('Demand Locations'!BV24&lt;COUNTIFS('Workers Settings'!$M:$M,$B24,'Workers Settings'!$N:$N,1,'Workers Settings'!$H:$H,BT$3),"Warning!",IF('Demand Locations'!BV24=0,"",COUNTIFS('Workers Settings'!$M:$M,$B24,'Workers Settings'!$N:$N,1,'Workers Settings'!$H:$H,BT$3)/'Demand Locations'!BV24)))</f>
        <v/>
      </c>
      <c r="BU24" s="24" t="str">
        <f>IF(OR($B24="",BU$3="",'Demand Locations'!BW24=""),"",IF('Demand Locations'!BW24&lt;COUNTIFS('Workers Settings'!$M:$M,$B24,'Workers Settings'!$N:$N,1,'Workers Settings'!$H:$H,BU$3),"Warning!",IF('Demand Locations'!BW24=0,"",COUNTIFS('Workers Settings'!$M:$M,$B24,'Workers Settings'!$N:$N,1,'Workers Settings'!$H:$H,BU$3)/'Demand Locations'!BW24)))</f>
        <v/>
      </c>
      <c r="BV24" s="24" t="str">
        <f>IF(OR($B24="",BV$3="",'Demand Locations'!BX24=""),"",IF('Demand Locations'!BX24&lt;COUNTIFS('Workers Settings'!$M:$M,$B24,'Workers Settings'!$N:$N,1,'Workers Settings'!$H:$H,BV$3),"Warning!",IF('Demand Locations'!BX24=0,"",COUNTIFS('Workers Settings'!$M:$M,$B24,'Workers Settings'!$N:$N,1,'Workers Settings'!$H:$H,BV$3)/'Demand Locations'!BX24)))</f>
        <v/>
      </c>
      <c r="BW24" s="24" t="str">
        <f>IF(OR($B24="",BW$3="",'Demand Locations'!BY24=""),"",IF('Demand Locations'!BY24&lt;COUNTIFS('Workers Settings'!$M:$M,$B24,'Workers Settings'!$N:$N,1,'Workers Settings'!$H:$H,BW$3),"Warning!",IF('Demand Locations'!BY24=0,"",COUNTIFS('Workers Settings'!$M:$M,$B24,'Workers Settings'!$N:$N,1,'Workers Settings'!$H:$H,BW$3)/'Demand Locations'!BY24)))</f>
        <v/>
      </c>
      <c r="BX24" s="24" t="str">
        <f>IF(OR($B24="",BX$3="",'Demand Locations'!BZ24=""),"",IF('Demand Locations'!BZ24&lt;COUNTIFS('Workers Settings'!$M:$M,$B24,'Workers Settings'!$N:$N,1,'Workers Settings'!$H:$H,BX$3),"Warning!",IF('Demand Locations'!BZ24=0,"",COUNTIFS('Workers Settings'!$M:$M,$B24,'Workers Settings'!$N:$N,1,'Workers Settings'!$H:$H,BX$3)/'Demand Locations'!BZ24)))</f>
        <v/>
      </c>
      <c r="BY24" s="24" t="str">
        <f>IF(OR($B24="",BY$3="",'Demand Locations'!CA24=""),"",IF('Demand Locations'!CA24&lt;COUNTIFS('Workers Settings'!$M:$M,$B24,'Workers Settings'!$N:$N,1,'Workers Settings'!$H:$H,BY$3),"Warning!",IF('Demand Locations'!CA24=0,"",COUNTIFS('Workers Settings'!$M:$M,$B24,'Workers Settings'!$N:$N,1,'Workers Settings'!$H:$H,BY$3)/'Demand Locations'!CA24)))</f>
        <v/>
      </c>
      <c r="BZ24" s="24" t="str">
        <f>IF(OR($B24="",BZ$3="",'Demand Locations'!CB24=""),"",IF('Demand Locations'!CB24&lt;COUNTIFS('Workers Settings'!$M:$M,$B24,'Workers Settings'!$N:$N,1,'Workers Settings'!$H:$H,BZ$3),"Warning!",IF('Demand Locations'!CB24=0,"",COUNTIFS('Workers Settings'!$M:$M,$B24,'Workers Settings'!$N:$N,1,'Workers Settings'!$H:$H,BZ$3)/'Demand Locations'!CB24)))</f>
        <v/>
      </c>
      <c r="CA24" s="24" t="str">
        <f>IF(OR($B24="",CA$3="",'Demand Locations'!CC24=""),"",IF('Demand Locations'!CC24&lt;COUNTIFS('Workers Settings'!$M:$M,$B24,'Workers Settings'!$N:$N,1,'Workers Settings'!$H:$H,CA$3),"Warning!",IF('Demand Locations'!CC24=0,"",COUNTIFS('Workers Settings'!$M:$M,$B24,'Workers Settings'!$N:$N,1,'Workers Settings'!$H:$H,CA$3)/'Demand Locations'!CC24)))</f>
        <v/>
      </c>
      <c r="CB24" s="24" t="str">
        <f>IF(OR($B24="",CB$3="",'Demand Locations'!CD24=""),"",IF('Demand Locations'!CD24&lt;COUNTIFS('Workers Settings'!$M:$M,$B24,'Workers Settings'!$N:$N,1,'Workers Settings'!$H:$H,CB$3),"Warning!",IF('Demand Locations'!CD24=0,"",COUNTIFS('Workers Settings'!$M:$M,$B24,'Workers Settings'!$N:$N,1,'Workers Settings'!$H:$H,CB$3)/'Demand Locations'!CD24)))</f>
        <v/>
      </c>
      <c r="CC24" s="24" t="str">
        <f>IF(OR($B24="",CC$3="",'Demand Locations'!CE24=""),"",IF('Demand Locations'!CE24&lt;COUNTIFS('Workers Settings'!$M:$M,$B24,'Workers Settings'!$N:$N,1,'Workers Settings'!$H:$H,CC$3),"Warning!",IF('Demand Locations'!CE24=0,"",COUNTIFS('Workers Settings'!$M:$M,$B24,'Workers Settings'!$N:$N,1,'Workers Settings'!$H:$H,CC$3)/'Demand Locations'!CE24)))</f>
        <v/>
      </c>
      <c r="CD24" s="24" t="str">
        <f>IF(OR($B24="",CD$3="",'Demand Locations'!CF24=""),"",IF('Demand Locations'!CF24&lt;COUNTIFS('Workers Settings'!$M:$M,$B24,'Workers Settings'!$N:$N,1,'Workers Settings'!$H:$H,CD$3),"Warning!",IF('Demand Locations'!CF24=0,"",COUNTIFS('Workers Settings'!$M:$M,$B24,'Workers Settings'!$N:$N,1,'Workers Settings'!$H:$H,CD$3)/'Demand Locations'!CF24)))</f>
        <v/>
      </c>
      <c r="CE24" s="24" t="str">
        <f>IF(OR($B24="",CE$3="",'Demand Locations'!CG24=""),"",IF('Demand Locations'!CG24&lt;COUNTIFS('Workers Settings'!$M:$M,$B24,'Workers Settings'!$N:$N,1,'Workers Settings'!$H:$H,CE$3),"Warning!",IF('Demand Locations'!CG24=0,"",COUNTIFS('Workers Settings'!$M:$M,$B24,'Workers Settings'!$N:$N,1,'Workers Settings'!$H:$H,CE$3)/'Demand Locations'!CG24)))</f>
        <v/>
      </c>
      <c r="CF24" s="24" t="str">
        <f>IF(OR($B24="",CF$3="",'Demand Locations'!CH24=""),"",IF('Demand Locations'!CH24&lt;COUNTIFS('Workers Settings'!$M:$M,$B24,'Workers Settings'!$N:$N,1,'Workers Settings'!$H:$H,CF$3),"Warning!",IF('Demand Locations'!CH24=0,"",COUNTIFS('Workers Settings'!$M:$M,$B24,'Workers Settings'!$N:$N,1,'Workers Settings'!$H:$H,CF$3)/'Demand Locations'!CH24)))</f>
        <v/>
      </c>
      <c r="CG24" s="24" t="str">
        <f>IF(OR($B24="",CG$3="",'Demand Locations'!CI24=""),"",IF('Demand Locations'!CI24&lt;COUNTIFS('Workers Settings'!$M:$M,$B24,'Workers Settings'!$N:$N,1,'Workers Settings'!$H:$H,CG$3),"Warning!",IF('Demand Locations'!CI24=0,"",COUNTIFS('Workers Settings'!$M:$M,$B24,'Workers Settings'!$N:$N,1,'Workers Settings'!$H:$H,CG$3)/'Demand Locations'!CI24)))</f>
        <v/>
      </c>
      <c r="CH24" s="24" t="str">
        <f>IF(OR($B24="",CH$3="",'Demand Locations'!CJ24=""),"",IF('Demand Locations'!CJ24&lt;COUNTIFS('Workers Settings'!$M:$M,$B24,'Workers Settings'!$N:$N,1,'Workers Settings'!$H:$H,CH$3),"Warning!",IF('Demand Locations'!CJ24=0,"",COUNTIFS('Workers Settings'!$M:$M,$B24,'Workers Settings'!$N:$N,1,'Workers Settings'!$H:$H,CH$3)/'Demand Locations'!CJ24)))</f>
        <v/>
      </c>
      <c r="CI24" s="24" t="str">
        <f>IF(OR($B24="",CI$3="",'Demand Locations'!CK24=""),"",IF('Demand Locations'!CK24&lt;COUNTIFS('Workers Settings'!$M:$M,$B24,'Workers Settings'!$N:$N,1,'Workers Settings'!$H:$H,CI$3),"Warning!",IF('Demand Locations'!CK24=0,"",COUNTIFS('Workers Settings'!$M:$M,$B24,'Workers Settings'!$N:$N,1,'Workers Settings'!$H:$H,CI$3)/'Demand Locations'!CK24)))</f>
        <v/>
      </c>
      <c r="CJ24" s="24" t="str">
        <f>IF(OR($B24="",CJ$3="",'Demand Locations'!CL24=""),"",IF('Demand Locations'!CL24&lt;COUNTIFS('Workers Settings'!$M:$M,$B24,'Workers Settings'!$N:$N,1,'Workers Settings'!$H:$H,CJ$3),"Warning!",IF('Demand Locations'!CL24=0,"",COUNTIFS('Workers Settings'!$M:$M,$B24,'Workers Settings'!$N:$N,1,'Workers Settings'!$H:$H,CJ$3)/'Demand Locations'!CL24)))</f>
        <v/>
      </c>
      <c r="CK24" s="24" t="str">
        <f>IF(OR($B24="",CK$3="",'Demand Locations'!CM24=""),"",IF('Demand Locations'!CM24&lt;COUNTIFS('Workers Settings'!$M:$M,$B24,'Workers Settings'!$N:$N,1,'Workers Settings'!$H:$H,CK$3),"Warning!",IF('Demand Locations'!CM24=0,"",COUNTIFS('Workers Settings'!$M:$M,$B24,'Workers Settings'!$N:$N,1,'Workers Settings'!$H:$H,CK$3)/'Demand Locations'!CM24)))</f>
        <v/>
      </c>
      <c r="CL24" s="24" t="str">
        <f>IF(OR($B24="",CL$3="",'Demand Locations'!CN24=""),"",IF('Demand Locations'!CN24&lt;COUNTIFS('Workers Settings'!$M:$M,$B24,'Workers Settings'!$N:$N,1,'Workers Settings'!$H:$H,CL$3),"Warning!",IF('Demand Locations'!CN24=0,"",COUNTIFS('Workers Settings'!$M:$M,$B24,'Workers Settings'!$N:$N,1,'Workers Settings'!$H:$H,CL$3)/'Demand Locations'!CN24)))</f>
        <v/>
      </c>
      <c r="CM24" s="24" t="str">
        <f>IF(OR($B24="",CM$3="",'Demand Locations'!CO24=""),"",IF('Demand Locations'!CO24&lt;COUNTIFS('Workers Settings'!$M:$M,$B24,'Workers Settings'!$N:$N,1,'Workers Settings'!$H:$H,CM$3),"Warning!",IF('Demand Locations'!CO24=0,"",COUNTIFS('Workers Settings'!$M:$M,$B24,'Workers Settings'!$N:$N,1,'Workers Settings'!$H:$H,CM$3)/'Demand Locations'!CO24)))</f>
        <v/>
      </c>
      <c r="CN24" s="24" t="str">
        <f>IF(OR($B24="",CN$3="",'Demand Locations'!CP24=""),"",IF('Demand Locations'!CP24&lt;COUNTIFS('Workers Settings'!$M:$M,$B24,'Workers Settings'!$N:$N,1,'Workers Settings'!$H:$H,CN$3),"Warning!",IF('Demand Locations'!CP24=0,"",COUNTIFS('Workers Settings'!$M:$M,$B24,'Workers Settings'!$N:$N,1,'Workers Settings'!$H:$H,CN$3)/'Demand Locations'!CP24)))</f>
        <v/>
      </c>
      <c r="CO24" s="24" t="str">
        <f>IF(OR($B24="",CO$3="",'Demand Locations'!CQ24=""),"",IF('Demand Locations'!CQ24&lt;COUNTIFS('Workers Settings'!$M:$M,$B24,'Workers Settings'!$N:$N,1,'Workers Settings'!$H:$H,CO$3),"Warning!",IF('Demand Locations'!CQ24=0,"",COUNTIFS('Workers Settings'!$M:$M,$B24,'Workers Settings'!$N:$N,1,'Workers Settings'!$H:$H,CO$3)/'Demand Locations'!CQ24)))</f>
        <v/>
      </c>
      <c r="CP24" s="24" t="str">
        <f>IF(OR($B24="",CP$3="",'Demand Locations'!CR24=""),"",IF('Demand Locations'!CR24&lt;COUNTIFS('Workers Settings'!$M:$M,$B24,'Workers Settings'!$N:$N,1,'Workers Settings'!$H:$H,CP$3),"Warning!",IF('Demand Locations'!CR24=0,"",COUNTIFS('Workers Settings'!$M:$M,$B24,'Workers Settings'!$N:$N,1,'Workers Settings'!$H:$H,CP$3)/'Demand Locations'!CR24)))</f>
        <v/>
      </c>
      <c r="CQ24" s="24" t="str">
        <f>IF(OR($B24="",CQ$3="",'Demand Locations'!CS24=""),"",IF('Demand Locations'!CS24&lt;COUNTIFS('Workers Settings'!$M:$M,$B24,'Workers Settings'!$N:$N,1,'Workers Settings'!$H:$H,CQ$3),"Warning!",IF('Demand Locations'!CS24=0,"",COUNTIFS('Workers Settings'!$M:$M,$B24,'Workers Settings'!$N:$N,1,'Workers Settings'!$H:$H,CQ$3)/'Demand Locations'!CS24)))</f>
        <v/>
      </c>
      <c r="CR24" s="24" t="str">
        <f>IF(OR($B24="",CR$3="",'Demand Locations'!CT24=""),"",IF('Demand Locations'!CT24&lt;COUNTIFS('Workers Settings'!$M:$M,$B24,'Workers Settings'!$N:$N,1,'Workers Settings'!$H:$H,CR$3),"Warning!",IF('Demand Locations'!CT24=0,"",COUNTIFS('Workers Settings'!$M:$M,$B24,'Workers Settings'!$N:$N,1,'Workers Settings'!$H:$H,CR$3)/'Demand Locations'!CT24)))</f>
        <v/>
      </c>
      <c r="CS24" s="24" t="str">
        <f>IF(OR($B24="",CS$3="",'Demand Locations'!CU24=""),"",IF('Demand Locations'!CU24&lt;COUNTIFS('Workers Settings'!$M:$M,$B24,'Workers Settings'!$N:$N,1,'Workers Settings'!$H:$H,CS$3),"Warning!",IF('Demand Locations'!CU24=0,"",COUNTIFS('Workers Settings'!$M:$M,$B24,'Workers Settings'!$N:$N,1,'Workers Settings'!$H:$H,CS$3)/'Demand Locations'!CU24)))</f>
        <v/>
      </c>
      <c r="CT24" s="24" t="str">
        <f>IF(OR($B24="",CT$3="",'Demand Locations'!CV24=""),"",IF('Demand Locations'!CV24&lt;COUNTIFS('Workers Settings'!$M:$M,$B24,'Workers Settings'!$N:$N,1,'Workers Settings'!$H:$H,CT$3),"Warning!",IF('Demand Locations'!CV24=0,"",COUNTIFS('Workers Settings'!$M:$M,$B24,'Workers Settings'!$N:$N,1,'Workers Settings'!$H:$H,CT$3)/'Demand Locations'!CV24)))</f>
        <v/>
      </c>
      <c r="CU24" s="24" t="str">
        <f>IF(OR($B24="",CU$3="",'Demand Locations'!CW24=""),"",IF('Demand Locations'!CW24&lt;COUNTIFS('Workers Settings'!$M:$M,$B24,'Workers Settings'!$N:$N,1,'Workers Settings'!$H:$H,CU$3),"Warning!",IF('Demand Locations'!CW24=0,"",COUNTIFS('Workers Settings'!$M:$M,$B24,'Workers Settings'!$N:$N,1,'Workers Settings'!$H:$H,CU$3)/'Demand Locations'!CW24)))</f>
        <v/>
      </c>
      <c r="CV24" s="24" t="str">
        <f>IF(OR($B24="",CV$3="",'Demand Locations'!CX24=""),"",IF('Demand Locations'!CX24&lt;COUNTIFS('Workers Settings'!$M:$M,$B24,'Workers Settings'!$N:$N,1,'Workers Settings'!$H:$H,CV$3),"Warning!",IF('Demand Locations'!CX24=0,"",COUNTIFS('Workers Settings'!$M:$M,$B24,'Workers Settings'!$N:$N,1,'Workers Settings'!$H:$H,CV$3)/'Demand Locations'!CX24)))</f>
        <v/>
      </c>
      <c r="CW24" s="24" t="str">
        <f>IF(OR($B24="",CW$3="",'Demand Locations'!CY24=""),"",IF('Demand Locations'!CY24&lt;COUNTIFS('Workers Settings'!$M:$M,$B24,'Workers Settings'!$N:$N,1,'Workers Settings'!$H:$H,CW$3),"Warning!",IF('Demand Locations'!CY24=0,"",COUNTIFS('Workers Settings'!$M:$M,$B24,'Workers Settings'!$N:$N,1,'Workers Settings'!$H:$H,CW$3)/'Demand Locations'!CY24)))</f>
        <v/>
      </c>
      <c r="CX24" s="24" t="str">
        <f>IF(OR($B24="",CX$3="",'Demand Locations'!CZ24=""),"",IF('Demand Locations'!CZ24&lt;COUNTIFS('Workers Settings'!$M:$M,$B24,'Workers Settings'!$N:$N,1,'Workers Settings'!$H:$H,CX$3),"Warning!",IF('Demand Locations'!CZ24=0,"",COUNTIFS('Workers Settings'!$M:$M,$B24,'Workers Settings'!$N:$N,1,'Workers Settings'!$H:$H,CX$3)/'Demand Locations'!CZ24)))</f>
        <v/>
      </c>
      <c r="CY24" s="24" t="str">
        <f>IF(OR($B24="",CY$3="",'Demand Locations'!DA24=""),"",IF('Demand Locations'!DA24&lt;COUNTIFS('Workers Settings'!$M:$M,$B24,'Workers Settings'!$N:$N,1,'Workers Settings'!$H:$H,CY$3),"Warning!",IF('Demand Locations'!DA24=0,"",COUNTIFS('Workers Settings'!$M:$M,$B24,'Workers Settings'!$N:$N,1,'Workers Settings'!$H:$H,CY$3)/'Demand Locations'!DA24)))</f>
        <v/>
      </c>
      <c r="CZ24" s="24" t="str">
        <f>IF(OR($B24="",CZ$3="",'Demand Locations'!DB24=""),"",IF('Demand Locations'!DB24&lt;COUNTIFS('Workers Settings'!$M:$M,$B24,'Workers Settings'!$N:$N,1,'Workers Settings'!$H:$H,CZ$3),"Warning!",IF('Demand Locations'!DB24=0,"",COUNTIFS('Workers Settings'!$M:$M,$B24,'Workers Settings'!$N:$N,1,'Workers Settings'!$H:$H,CZ$3)/'Demand Locations'!DB24)))</f>
        <v/>
      </c>
    </row>
    <row r="25" spans="1:104" ht="14.45" x14ac:dyDescent="0.3">
      <c r="A25" s="7">
        <f t="shared" si="0"/>
        <v>21</v>
      </c>
      <c r="B25" s="7" t="str">
        <f>IF('Demand Locations'!B25&lt;&gt;"",'Demand Locations'!B25,"")</f>
        <v>Pwani Region</v>
      </c>
      <c r="C25" s="29">
        <f>IF(B25="","",SUMIFS('Workers Assignments'!Z:Z,'Workers Settings'!M:M,B25,'Workers Settings'!N:N,1))</f>
        <v>0</v>
      </c>
      <c r="D25" s="24" t="str">
        <f>IF(OR(B25="",'Demand Locations'!E25=""),"",IF('Demand Locations'!E25&lt;C25,"Warning!",IF('Demand Locations'!E25=0,"",C25/'Demand Locations'!E25)))</f>
        <v/>
      </c>
      <c r="E25" s="44" t="str">
        <f>IF(OR($B25="",E$3="",'Demand Locations'!G25=""),"",IF('Demand Locations'!G25&lt;COUNTIFS('Workers Settings'!$M:$M,$B25,'Workers Settings'!$N:$N,1,'Workers Settings'!$H:$H,E$3),"Warning!",IF('Demand Locations'!G25=0,"",COUNTIFS('Workers Settings'!$M:$M,$B25,'Workers Settings'!$N:$N,1,'Workers Settings'!$H:$H,E$3)/'Demand Locations'!G25)))</f>
        <v/>
      </c>
      <c r="F25" s="24" t="str">
        <f>IF(OR($B25="",F$3="",'Demand Locations'!H25=""),"",IF('Demand Locations'!H25&lt;COUNTIFS('Workers Settings'!$M:$M,$B25,'Workers Settings'!$N:$N,1,'Workers Settings'!$H:$H,F$3),"Warning!",IF('Demand Locations'!H25=0,"",COUNTIFS('Workers Settings'!$M:$M,$B25,'Workers Settings'!$N:$N,1,'Workers Settings'!$H:$H,F$3)/'Demand Locations'!H25)))</f>
        <v/>
      </c>
      <c r="G25" s="24" t="str">
        <f>IF(OR($B25="",G$3="",'Demand Locations'!I25=""),"",IF('Demand Locations'!I25&lt;COUNTIFS('Workers Settings'!$M:$M,$B25,'Workers Settings'!$N:$N,1,'Workers Settings'!$H:$H,G$3),"Warning!",IF('Demand Locations'!I25=0,"",COUNTIFS('Workers Settings'!$M:$M,$B25,'Workers Settings'!$N:$N,1,'Workers Settings'!$H:$H,G$3)/'Demand Locations'!I25)))</f>
        <v/>
      </c>
      <c r="H25" s="24" t="str">
        <f>IF(OR($B25="",H$3="",'Demand Locations'!J25=""),"",IF('Demand Locations'!J25&lt;COUNTIFS('Workers Settings'!$M:$M,$B25,'Workers Settings'!$N:$N,1,'Workers Settings'!$H:$H,H$3),"Warning!",IF('Demand Locations'!J25=0,"",COUNTIFS('Workers Settings'!$M:$M,$B25,'Workers Settings'!$N:$N,1,'Workers Settings'!$H:$H,H$3)/'Demand Locations'!J25)))</f>
        <v/>
      </c>
      <c r="I25" s="24" t="str">
        <f>IF(OR($B25="",I$3="",'Demand Locations'!K25=""),"",IF('Demand Locations'!K25&lt;COUNTIFS('Workers Settings'!$M:$M,$B25,'Workers Settings'!$N:$N,1,'Workers Settings'!$H:$H,I$3),"Warning!",IF('Demand Locations'!K25=0,"",COUNTIFS('Workers Settings'!$M:$M,$B25,'Workers Settings'!$N:$N,1,'Workers Settings'!$H:$H,I$3)/'Demand Locations'!K25)))</f>
        <v/>
      </c>
      <c r="J25" s="24" t="str">
        <f>IF(OR($B25="",J$3="",'Demand Locations'!L25=""),"",IF('Demand Locations'!L25&lt;COUNTIFS('Workers Settings'!$M:$M,$B25,'Workers Settings'!$N:$N,1,'Workers Settings'!$H:$H,J$3),"Warning!",IF('Demand Locations'!L25=0,"",COUNTIFS('Workers Settings'!$M:$M,$B25,'Workers Settings'!$N:$N,1,'Workers Settings'!$H:$H,J$3)/'Demand Locations'!L25)))</f>
        <v/>
      </c>
      <c r="K25" s="24" t="str">
        <f>IF(OR($B25="",K$3="",'Demand Locations'!M25=""),"",IF('Demand Locations'!M25&lt;COUNTIFS('Workers Settings'!$M:$M,$B25,'Workers Settings'!$N:$N,1,'Workers Settings'!$H:$H,K$3),"Warning!",IF('Demand Locations'!M25=0,"",COUNTIFS('Workers Settings'!$M:$M,$B25,'Workers Settings'!$N:$N,1,'Workers Settings'!$H:$H,K$3)/'Demand Locations'!M25)))</f>
        <v/>
      </c>
      <c r="L25" s="24" t="str">
        <f>IF(OR($B25="",L$3="",'Demand Locations'!N25=""),"",IF('Demand Locations'!N25&lt;COUNTIFS('Workers Settings'!$M:$M,$B25,'Workers Settings'!$N:$N,1,'Workers Settings'!$H:$H,L$3),"Warning!",IF('Demand Locations'!N25=0,"",COUNTIFS('Workers Settings'!$M:$M,$B25,'Workers Settings'!$N:$N,1,'Workers Settings'!$H:$H,L$3)/'Demand Locations'!N25)))</f>
        <v/>
      </c>
      <c r="M25" s="24" t="str">
        <f>IF(OR($B25="",M$3="",'Demand Locations'!O25=""),"",IF('Demand Locations'!O25&lt;COUNTIFS('Workers Settings'!$M:$M,$B25,'Workers Settings'!$N:$N,1,'Workers Settings'!$H:$H,M$3),"Warning!",IF('Demand Locations'!O25=0,"",COUNTIFS('Workers Settings'!$M:$M,$B25,'Workers Settings'!$N:$N,1,'Workers Settings'!$H:$H,M$3)/'Demand Locations'!O25)))</f>
        <v/>
      </c>
      <c r="N25" s="24" t="str">
        <f>IF(OR($B25="",N$3="",'Demand Locations'!P25=""),"",IF('Demand Locations'!P25&lt;COUNTIFS('Workers Settings'!$M:$M,$B25,'Workers Settings'!$N:$N,1,'Workers Settings'!$H:$H,N$3),"Warning!",IF('Demand Locations'!P25=0,"",COUNTIFS('Workers Settings'!$M:$M,$B25,'Workers Settings'!$N:$N,1,'Workers Settings'!$H:$H,N$3)/'Demand Locations'!P25)))</f>
        <v/>
      </c>
      <c r="O25" s="24" t="str">
        <f>IF(OR($B25="",O$3="",'Demand Locations'!Q25=""),"",IF('Demand Locations'!Q25&lt;COUNTIFS('Workers Settings'!$M:$M,$B25,'Workers Settings'!$N:$N,1,'Workers Settings'!$H:$H,O$3),"Warning!",IF('Demand Locations'!Q25=0,"",COUNTIFS('Workers Settings'!$M:$M,$B25,'Workers Settings'!$N:$N,1,'Workers Settings'!$H:$H,O$3)/'Demand Locations'!Q25)))</f>
        <v/>
      </c>
      <c r="P25" s="24" t="str">
        <f>IF(OR($B25="",P$3="",'Demand Locations'!R25=""),"",IF('Demand Locations'!R25&lt;COUNTIFS('Workers Settings'!$M:$M,$B25,'Workers Settings'!$N:$N,1,'Workers Settings'!$H:$H,P$3),"Warning!",IF('Demand Locations'!R25=0,"",COUNTIFS('Workers Settings'!$M:$M,$B25,'Workers Settings'!$N:$N,1,'Workers Settings'!$H:$H,P$3)/'Demand Locations'!R25)))</f>
        <v/>
      </c>
      <c r="Q25" s="24" t="str">
        <f>IF(OR($B25="",Q$3="",'Demand Locations'!S25=""),"",IF('Demand Locations'!S25&lt;COUNTIFS('Workers Settings'!$M:$M,$B25,'Workers Settings'!$N:$N,1,'Workers Settings'!$H:$H,Q$3),"Warning!",IF('Demand Locations'!S25=0,"",COUNTIFS('Workers Settings'!$M:$M,$B25,'Workers Settings'!$N:$N,1,'Workers Settings'!$H:$H,Q$3)/'Demand Locations'!S25)))</f>
        <v/>
      </c>
      <c r="R25" s="24">
        <f>IF(OR($B25="",R$3="",'Demand Locations'!T25=""),"",IF('Demand Locations'!T25&lt;COUNTIFS('Workers Settings'!$M:$M,$B25,'Workers Settings'!$N:$N,1,'Workers Settings'!$H:$H,R$3),"Warning!",IF('Demand Locations'!T25=0,"",COUNTIFS('Workers Settings'!$M:$M,$B25,'Workers Settings'!$N:$N,1,'Workers Settings'!$H:$H,R$3)/'Demand Locations'!T25)))</f>
        <v>0</v>
      </c>
      <c r="S25" s="24" t="str">
        <f>IF(OR($B25="",S$3="",'Demand Locations'!U25=""),"",IF('Demand Locations'!U25&lt;COUNTIFS('Workers Settings'!$M:$M,$B25,'Workers Settings'!$N:$N,1,'Workers Settings'!$H:$H,S$3),"Warning!",IF('Demand Locations'!U25=0,"",COUNTIFS('Workers Settings'!$M:$M,$B25,'Workers Settings'!$N:$N,1,'Workers Settings'!$H:$H,S$3)/'Demand Locations'!U25)))</f>
        <v/>
      </c>
      <c r="T25" s="24" t="str">
        <f>IF(OR($B25="",T$3="",'Demand Locations'!V25=""),"",IF('Demand Locations'!V25&lt;COUNTIFS('Workers Settings'!$M:$M,$B25,'Workers Settings'!$N:$N,1,'Workers Settings'!$H:$H,T$3),"Warning!",IF('Demand Locations'!V25=0,"",COUNTIFS('Workers Settings'!$M:$M,$B25,'Workers Settings'!$N:$N,1,'Workers Settings'!$H:$H,T$3)/'Demand Locations'!V25)))</f>
        <v/>
      </c>
      <c r="U25" s="24" t="str">
        <f>IF(OR($B25="",U$3="",'Demand Locations'!W25=""),"",IF('Demand Locations'!W25&lt;COUNTIFS('Workers Settings'!$M:$M,$B25,'Workers Settings'!$N:$N,1,'Workers Settings'!$H:$H,U$3),"Warning!",IF('Demand Locations'!W25=0,"",COUNTIFS('Workers Settings'!$M:$M,$B25,'Workers Settings'!$N:$N,1,'Workers Settings'!$H:$H,U$3)/'Demand Locations'!W25)))</f>
        <v/>
      </c>
      <c r="V25" s="24">
        <f>IF(OR($B25="",V$3="",'Demand Locations'!X25=""),"",IF('Demand Locations'!X25&lt;COUNTIFS('Workers Settings'!$M:$M,$B25,'Workers Settings'!$N:$N,1,'Workers Settings'!$H:$H,V$3),"Warning!",IF('Demand Locations'!X25=0,"",COUNTIFS('Workers Settings'!$M:$M,$B25,'Workers Settings'!$N:$N,1,'Workers Settings'!$H:$H,V$3)/'Demand Locations'!X25)))</f>
        <v>0</v>
      </c>
      <c r="W25" s="24" t="str">
        <f>IF(OR($B25="",W$3="",'Demand Locations'!Y25=""),"",IF('Demand Locations'!Y25&lt;COUNTIFS('Workers Settings'!$M:$M,$B25,'Workers Settings'!$N:$N,1,'Workers Settings'!$H:$H,W$3),"Warning!",IF('Demand Locations'!Y25=0,"",COUNTIFS('Workers Settings'!$M:$M,$B25,'Workers Settings'!$N:$N,1,'Workers Settings'!$H:$H,W$3)/'Demand Locations'!Y25)))</f>
        <v/>
      </c>
      <c r="X25" s="24" t="str">
        <f>IF(OR($B25="",X$3="",'Demand Locations'!Z25=""),"",IF('Demand Locations'!Z25&lt;COUNTIFS('Workers Settings'!$M:$M,$B25,'Workers Settings'!$N:$N,1,'Workers Settings'!$H:$H,X$3),"Warning!",IF('Demand Locations'!Z25=0,"",COUNTIFS('Workers Settings'!$M:$M,$B25,'Workers Settings'!$N:$N,1,'Workers Settings'!$H:$H,X$3)/'Demand Locations'!Z25)))</f>
        <v/>
      </c>
      <c r="Y25" s="24" t="str">
        <f>IF(OR($B25="",Y$3="",'Demand Locations'!AA25=""),"",IF('Demand Locations'!AA25&lt;COUNTIFS('Workers Settings'!$M:$M,$B25,'Workers Settings'!$N:$N,1,'Workers Settings'!$H:$H,Y$3),"Warning!",IF('Demand Locations'!AA25=0,"",COUNTIFS('Workers Settings'!$M:$M,$B25,'Workers Settings'!$N:$N,1,'Workers Settings'!$H:$H,Y$3)/'Demand Locations'!AA25)))</f>
        <v/>
      </c>
      <c r="Z25" s="24" t="str">
        <f>IF(OR($B25="",Z$3="",'Demand Locations'!AB25=""),"",IF('Demand Locations'!AB25&lt;COUNTIFS('Workers Settings'!$M:$M,$B25,'Workers Settings'!$N:$N,1,'Workers Settings'!$H:$H,Z$3),"Warning!",IF('Demand Locations'!AB25=0,"",COUNTIFS('Workers Settings'!$M:$M,$B25,'Workers Settings'!$N:$N,1,'Workers Settings'!$H:$H,Z$3)/'Demand Locations'!AB25)))</f>
        <v/>
      </c>
      <c r="AA25" s="24" t="str">
        <f>IF(OR($B25="",AA$3="",'Demand Locations'!AC25=""),"",IF('Demand Locations'!AC25&lt;COUNTIFS('Workers Settings'!$M:$M,$B25,'Workers Settings'!$N:$N,1,'Workers Settings'!$H:$H,AA$3),"Warning!",IF('Demand Locations'!AC25=0,"",COUNTIFS('Workers Settings'!$M:$M,$B25,'Workers Settings'!$N:$N,1,'Workers Settings'!$H:$H,AA$3)/'Demand Locations'!AC25)))</f>
        <v/>
      </c>
      <c r="AB25" s="24" t="str">
        <f>IF(OR($B25="",AB$3="",'Demand Locations'!AD25=""),"",IF('Demand Locations'!AD25&lt;COUNTIFS('Workers Settings'!$M:$M,$B25,'Workers Settings'!$N:$N,1,'Workers Settings'!$H:$H,AB$3),"Warning!",IF('Demand Locations'!AD25=0,"",COUNTIFS('Workers Settings'!$M:$M,$B25,'Workers Settings'!$N:$N,1,'Workers Settings'!$H:$H,AB$3)/'Demand Locations'!AD25)))</f>
        <v/>
      </c>
      <c r="AC25" s="24" t="str">
        <f>IF(OR($B25="",AC$3="",'Demand Locations'!AE25=""),"",IF('Demand Locations'!AE25&lt;COUNTIFS('Workers Settings'!$M:$M,$B25,'Workers Settings'!$N:$N,1,'Workers Settings'!$H:$H,AC$3),"Warning!",IF('Demand Locations'!AE25=0,"",COUNTIFS('Workers Settings'!$M:$M,$B25,'Workers Settings'!$N:$N,1,'Workers Settings'!$H:$H,AC$3)/'Demand Locations'!AE25)))</f>
        <v/>
      </c>
      <c r="AD25" s="24" t="str">
        <f>IF(OR($B25="",AD$3="",'Demand Locations'!AF25=""),"",IF('Demand Locations'!AF25&lt;COUNTIFS('Workers Settings'!$M:$M,$B25,'Workers Settings'!$N:$N,1,'Workers Settings'!$H:$H,AD$3),"Warning!",IF('Demand Locations'!AF25=0,"",COUNTIFS('Workers Settings'!$M:$M,$B25,'Workers Settings'!$N:$N,1,'Workers Settings'!$H:$H,AD$3)/'Demand Locations'!AF25)))</f>
        <v/>
      </c>
      <c r="AE25" s="24" t="str">
        <f>IF(OR($B25="",AE$3="",'Demand Locations'!AG25=""),"",IF('Demand Locations'!AG25&lt;COUNTIFS('Workers Settings'!$M:$M,$B25,'Workers Settings'!$N:$N,1,'Workers Settings'!$H:$H,AE$3),"Warning!",IF('Demand Locations'!AG25=0,"",COUNTIFS('Workers Settings'!$M:$M,$B25,'Workers Settings'!$N:$N,1,'Workers Settings'!$H:$H,AE$3)/'Demand Locations'!AG25)))</f>
        <v/>
      </c>
      <c r="AF25" s="24" t="str">
        <f>IF(OR($B25="",AF$3="",'Demand Locations'!AH25=""),"",IF('Demand Locations'!AH25&lt;COUNTIFS('Workers Settings'!$M:$M,$B25,'Workers Settings'!$N:$N,1,'Workers Settings'!$H:$H,AF$3),"Warning!",IF('Demand Locations'!AH25=0,"",COUNTIFS('Workers Settings'!$M:$M,$B25,'Workers Settings'!$N:$N,1,'Workers Settings'!$H:$H,AF$3)/'Demand Locations'!AH25)))</f>
        <v/>
      </c>
      <c r="AG25" s="24" t="str">
        <f>IF(OR($B25="",AG$3="",'Demand Locations'!AI25=""),"",IF('Demand Locations'!AI25&lt;COUNTIFS('Workers Settings'!$M:$M,$B25,'Workers Settings'!$N:$N,1,'Workers Settings'!$H:$H,AG$3),"Warning!",IF('Demand Locations'!AI25=0,"",COUNTIFS('Workers Settings'!$M:$M,$B25,'Workers Settings'!$N:$N,1,'Workers Settings'!$H:$H,AG$3)/'Demand Locations'!AI25)))</f>
        <v/>
      </c>
      <c r="AH25" s="24" t="str">
        <f>IF(OR($B25="",AH$3="",'Demand Locations'!AJ25=""),"",IF('Demand Locations'!AJ25&lt;COUNTIFS('Workers Settings'!$M:$M,$B25,'Workers Settings'!$N:$N,1,'Workers Settings'!$H:$H,AH$3),"Warning!",IF('Demand Locations'!AJ25=0,"",COUNTIFS('Workers Settings'!$M:$M,$B25,'Workers Settings'!$N:$N,1,'Workers Settings'!$H:$H,AH$3)/'Demand Locations'!AJ25)))</f>
        <v/>
      </c>
      <c r="AI25" s="24" t="str">
        <f>IF(OR($B25="",AI$3="",'Demand Locations'!AK25=""),"",IF('Demand Locations'!AK25&lt;COUNTIFS('Workers Settings'!$M:$M,$B25,'Workers Settings'!$N:$N,1,'Workers Settings'!$H:$H,AI$3),"Warning!",IF('Demand Locations'!AK25=0,"",COUNTIFS('Workers Settings'!$M:$M,$B25,'Workers Settings'!$N:$N,1,'Workers Settings'!$H:$H,AI$3)/'Demand Locations'!AK25)))</f>
        <v/>
      </c>
      <c r="AJ25" s="24" t="str">
        <f>IF(OR($B25="",AJ$3="",'Demand Locations'!AL25=""),"",IF('Demand Locations'!AL25&lt;COUNTIFS('Workers Settings'!$M:$M,$B25,'Workers Settings'!$N:$N,1,'Workers Settings'!$H:$H,AJ$3),"Warning!",IF('Demand Locations'!AL25=0,"",COUNTIFS('Workers Settings'!$M:$M,$B25,'Workers Settings'!$N:$N,1,'Workers Settings'!$H:$H,AJ$3)/'Demand Locations'!AL25)))</f>
        <v/>
      </c>
      <c r="AK25" s="24" t="str">
        <f>IF(OR($B25="",AK$3="",'Demand Locations'!AM25=""),"",IF('Demand Locations'!AM25&lt;COUNTIFS('Workers Settings'!$M:$M,$B25,'Workers Settings'!$N:$N,1,'Workers Settings'!$H:$H,AK$3),"Warning!",IF('Demand Locations'!AM25=0,"",COUNTIFS('Workers Settings'!$M:$M,$B25,'Workers Settings'!$N:$N,1,'Workers Settings'!$H:$H,AK$3)/'Demand Locations'!AM25)))</f>
        <v/>
      </c>
      <c r="AL25" s="24" t="str">
        <f>IF(OR($B25="",AL$3="",'Demand Locations'!AN25=""),"",IF('Demand Locations'!AN25&lt;COUNTIFS('Workers Settings'!$M:$M,$B25,'Workers Settings'!$N:$N,1,'Workers Settings'!$H:$H,AL$3),"Warning!",IF('Demand Locations'!AN25=0,"",COUNTIFS('Workers Settings'!$M:$M,$B25,'Workers Settings'!$N:$N,1,'Workers Settings'!$H:$H,AL$3)/'Demand Locations'!AN25)))</f>
        <v/>
      </c>
      <c r="AM25" s="24" t="str">
        <f>IF(OR($B25="",AM$3="",'Demand Locations'!AO25=""),"",IF('Demand Locations'!AO25&lt;COUNTIFS('Workers Settings'!$M:$M,$B25,'Workers Settings'!$N:$N,1,'Workers Settings'!$H:$H,AM$3),"Warning!",IF('Demand Locations'!AO25=0,"",COUNTIFS('Workers Settings'!$M:$M,$B25,'Workers Settings'!$N:$N,1,'Workers Settings'!$H:$H,AM$3)/'Demand Locations'!AO25)))</f>
        <v/>
      </c>
      <c r="AN25" s="24" t="str">
        <f>IF(OR($B25="",AN$3="",'Demand Locations'!AP25=""),"",IF('Demand Locations'!AP25&lt;COUNTIFS('Workers Settings'!$M:$M,$B25,'Workers Settings'!$N:$N,1,'Workers Settings'!$H:$H,AN$3),"Warning!",IF('Demand Locations'!AP25=0,"",COUNTIFS('Workers Settings'!$M:$M,$B25,'Workers Settings'!$N:$N,1,'Workers Settings'!$H:$H,AN$3)/'Demand Locations'!AP25)))</f>
        <v/>
      </c>
      <c r="AO25" s="24" t="str">
        <f>IF(OR($B25="",AO$3="",'Demand Locations'!AQ25=""),"",IF('Demand Locations'!AQ25&lt;COUNTIFS('Workers Settings'!$M:$M,$B25,'Workers Settings'!$N:$N,1,'Workers Settings'!$H:$H,AO$3),"Warning!",IF('Demand Locations'!AQ25=0,"",COUNTIFS('Workers Settings'!$M:$M,$B25,'Workers Settings'!$N:$N,1,'Workers Settings'!$H:$H,AO$3)/'Demand Locations'!AQ25)))</f>
        <v/>
      </c>
      <c r="AP25" s="24" t="str">
        <f>IF(OR($B25="",AP$3="",'Demand Locations'!AR25=""),"",IF('Demand Locations'!AR25&lt;COUNTIFS('Workers Settings'!$M:$M,$B25,'Workers Settings'!$N:$N,1,'Workers Settings'!$H:$H,AP$3),"Warning!",IF('Demand Locations'!AR25=0,"",COUNTIFS('Workers Settings'!$M:$M,$B25,'Workers Settings'!$N:$N,1,'Workers Settings'!$H:$H,AP$3)/'Demand Locations'!AR25)))</f>
        <v/>
      </c>
      <c r="AQ25" s="24" t="str">
        <f>IF(OR($B25="",AQ$3="",'Demand Locations'!AS25=""),"",IF('Demand Locations'!AS25&lt;COUNTIFS('Workers Settings'!$M:$M,$B25,'Workers Settings'!$N:$N,1,'Workers Settings'!$H:$H,AQ$3),"Warning!",IF('Demand Locations'!AS25=0,"",COUNTIFS('Workers Settings'!$M:$M,$B25,'Workers Settings'!$N:$N,1,'Workers Settings'!$H:$H,AQ$3)/'Demand Locations'!AS25)))</f>
        <v/>
      </c>
      <c r="AR25" s="24" t="str">
        <f>IF(OR($B25="",AR$3="",'Demand Locations'!AT25=""),"",IF('Demand Locations'!AT25&lt;COUNTIFS('Workers Settings'!$M:$M,$B25,'Workers Settings'!$N:$N,1,'Workers Settings'!$H:$H,AR$3),"Warning!",IF('Demand Locations'!AT25=0,"",COUNTIFS('Workers Settings'!$M:$M,$B25,'Workers Settings'!$N:$N,1,'Workers Settings'!$H:$H,AR$3)/'Demand Locations'!AT25)))</f>
        <v/>
      </c>
      <c r="AS25" s="24" t="str">
        <f>IF(OR($B25="",AS$3="",'Demand Locations'!AU25=""),"",IF('Demand Locations'!AU25&lt;COUNTIFS('Workers Settings'!$M:$M,$B25,'Workers Settings'!$N:$N,1,'Workers Settings'!$H:$H,AS$3),"Warning!",IF('Demand Locations'!AU25=0,"",COUNTIFS('Workers Settings'!$M:$M,$B25,'Workers Settings'!$N:$N,1,'Workers Settings'!$H:$H,AS$3)/'Demand Locations'!AU25)))</f>
        <v/>
      </c>
      <c r="AT25" s="24" t="str">
        <f>IF(OR($B25="",AT$3="",'Demand Locations'!AV25=""),"",IF('Demand Locations'!AV25&lt;COUNTIFS('Workers Settings'!$M:$M,$B25,'Workers Settings'!$N:$N,1,'Workers Settings'!$H:$H,AT$3),"Warning!",IF('Demand Locations'!AV25=0,"",COUNTIFS('Workers Settings'!$M:$M,$B25,'Workers Settings'!$N:$N,1,'Workers Settings'!$H:$H,AT$3)/'Demand Locations'!AV25)))</f>
        <v/>
      </c>
      <c r="AU25" s="24" t="str">
        <f>IF(OR($B25="",AU$3="",'Demand Locations'!AW25=""),"",IF('Demand Locations'!AW25&lt;COUNTIFS('Workers Settings'!$M:$M,$B25,'Workers Settings'!$N:$N,1,'Workers Settings'!$H:$H,AU$3),"Warning!",IF('Demand Locations'!AW25=0,"",COUNTIFS('Workers Settings'!$M:$M,$B25,'Workers Settings'!$N:$N,1,'Workers Settings'!$H:$H,AU$3)/'Demand Locations'!AW25)))</f>
        <v/>
      </c>
      <c r="AV25" s="24" t="str">
        <f>IF(OR($B25="",AV$3="",'Demand Locations'!AX25=""),"",IF('Demand Locations'!AX25&lt;COUNTIFS('Workers Settings'!$M:$M,$B25,'Workers Settings'!$N:$N,1,'Workers Settings'!$H:$H,AV$3),"Warning!",IF('Demand Locations'!AX25=0,"",COUNTIFS('Workers Settings'!$M:$M,$B25,'Workers Settings'!$N:$N,1,'Workers Settings'!$H:$H,AV$3)/'Demand Locations'!AX25)))</f>
        <v/>
      </c>
      <c r="AW25" s="24" t="str">
        <f>IF(OR($B25="",AW$3="",'Demand Locations'!AY25=""),"",IF('Demand Locations'!AY25&lt;COUNTIFS('Workers Settings'!$M:$M,$B25,'Workers Settings'!$N:$N,1,'Workers Settings'!$H:$H,AW$3),"Warning!",IF('Demand Locations'!AY25=0,"",COUNTIFS('Workers Settings'!$M:$M,$B25,'Workers Settings'!$N:$N,1,'Workers Settings'!$H:$H,AW$3)/'Demand Locations'!AY25)))</f>
        <v/>
      </c>
      <c r="AX25" s="24" t="str">
        <f>IF(OR($B25="",AX$3="",'Demand Locations'!AZ25=""),"",IF('Demand Locations'!AZ25&lt;COUNTIFS('Workers Settings'!$M:$M,$B25,'Workers Settings'!$N:$N,1,'Workers Settings'!$H:$H,AX$3),"Warning!",IF('Demand Locations'!AZ25=0,"",COUNTIFS('Workers Settings'!$M:$M,$B25,'Workers Settings'!$N:$N,1,'Workers Settings'!$H:$H,AX$3)/'Demand Locations'!AZ25)))</f>
        <v/>
      </c>
      <c r="AY25" s="24" t="str">
        <f>IF(OR($B25="",AY$3="",'Demand Locations'!BA25=""),"",IF('Demand Locations'!BA25&lt;COUNTIFS('Workers Settings'!$M:$M,$B25,'Workers Settings'!$N:$N,1,'Workers Settings'!$H:$H,AY$3),"Warning!",IF('Demand Locations'!BA25=0,"",COUNTIFS('Workers Settings'!$M:$M,$B25,'Workers Settings'!$N:$N,1,'Workers Settings'!$H:$H,AY$3)/'Demand Locations'!BA25)))</f>
        <v/>
      </c>
      <c r="AZ25" s="24" t="str">
        <f>IF(OR($B25="",AZ$3="",'Demand Locations'!BB25=""),"",IF('Demand Locations'!BB25&lt;COUNTIFS('Workers Settings'!$M:$M,$B25,'Workers Settings'!$N:$N,1,'Workers Settings'!$H:$H,AZ$3),"Warning!",IF('Demand Locations'!BB25=0,"",COUNTIFS('Workers Settings'!$M:$M,$B25,'Workers Settings'!$N:$N,1,'Workers Settings'!$H:$H,AZ$3)/'Demand Locations'!BB25)))</f>
        <v/>
      </c>
      <c r="BA25" s="24" t="str">
        <f>IF(OR($B25="",BA$3="",'Demand Locations'!BC25=""),"",IF('Demand Locations'!BC25&lt;COUNTIFS('Workers Settings'!$M:$M,$B25,'Workers Settings'!$N:$N,1,'Workers Settings'!$H:$H,BA$3),"Warning!",IF('Demand Locations'!BC25=0,"",COUNTIFS('Workers Settings'!$M:$M,$B25,'Workers Settings'!$N:$N,1,'Workers Settings'!$H:$H,BA$3)/'Demand Locations'!BC25)))</f>
        <v/>
      </c>
      <c r="BB25" s="24" t="str">
        <f>IF(OR($B25="",BB$3="",'Demand Locations'!BD25=""),"",IF('Demand Locations'!BD25&lt;COUNTIFS('Workers Settings'!$M:$M,$B25,'Workers Settings'!$N:$N,1,'Workers Settings'!$H:$H,BB$3),"Warning!",IF('Demand Locations'!BD25=0,"",COUNTIFS('Workers Settings'!$M:$M,$B25,'Workers Settings'!$N:$N,1,'Workers Settings'!$H:$H,BB$3)/'Demand Locations'!BD25)))</f>
        <v/>
      </c>
      <c r="BC25" s="24" t="str">
        <f>IF(OR($B25="",BC$3="",'Demand Locations'!BE25=""),"",IF('Demand Locations'!BE25&lt;COUNTIFS('Workers Settings'!$M:$M,$B25,'Workers Settings'!$N:$N,1,'Workers Settings'!$H:$H,BC$3),"Warning!",IF('Demand Locations'!BE25=0,"",COUNTIFS('Workers Settings'!$M:$M,$B25,'Workers Settings'!$N:$N,1,'Workers Settings'!$H:$H,BC$3)/'Demand Locations'!BE25)))</f>
        <v/>
      </c>
      <c r="BD25" s="24" t="str">
        <f>IF(OR($B25="",BD$3="",'Demand Locations'!BF25=""),"",IF('Demand Locations'!BF25&lt;COUNTIFS('Workers Settings'!$M:$M,$B25,'Workers Settings'!$N:$N,1,'Workers Settings'!$H:$H,BD$3),"Warning!",IF('Demand Locations'!BF25=0,"",COUNTIFS('Workers Settings'!$M:$M,$B25,'Workers Settings'!$N:$N,1,'Workers Settings'!$H:$H,BD$3)/'Demand Locations'!BF25)))</f>
        <v/>
      </c>
      <c r="BE25" s="24" t="str">
        <f>IF(OR($B25="",BE$3="",'Demand Locations'!BG25=""),"",IF('Demand Locations'!BG25&lt;COUNTIFS('Workers Settings'!$M:$M,$B25,'Workers Settings'!$N:$N,1,'Workers Settings'!$H:$H,BE$3),"Warning!",IF('Demand Locations'!BG25=0,"",COUNTIFS('Workers Settings'!$M:$M,$B25,'Workers Settings'!$N:$N,1,'Workers Settings'!$H:$H,BE$3)/'Demand Locations'!BG25)))</f>
        <v/>
      </c>
      <c r="BF25" s="24" t="str">
        <f>IF(OR($B25="",BF$3="",'Demand Locations'!BH25=""),"",IF('Demand Locations'!BH25&lt;COUNTIFS('Workers Settings'!$M:$M,$B25,'Workers Settings'!$N:$N,1,'Workers Settings'!$H:$H,BF$3),"Warning!",IF('Demand Locations'!BH25=0,"",COUNTIFS('Workers Settings'!$M:$M,$B25,'Workers Settings'!$N:$N,1,'Workers Settings'!$H:$H,BF$3)/'Demand Locations'!BH25)))</f>
        <v/>
      </c>
      <c r="BG25" s="24" t="str">
        <f>IF(OR($B25="",BG$3="",'Demand Locations'!BI25=""),"",IF('Demand Locations'!BI25&lt;COUNTIFS('Workers Settings'!$M:$M,$B25,'Workers Settings'!$N:$N,1,'Workers Settings'!$H:$H,BG$3),"Warning!",IF('Demand Locations'!BI25=0,"",COUNTIFS('Workers Settings'!$M:$M,$B25,'Workers Settings'!$N:$N,1,'Workers Settings'!$H:$H,BG$3)/'Demand Locations'!BI25)))</f>
        <v/>
      </c>
      <c r="BH25" s="24" t="str">
        <f>IF(OR($B25="",BH$3="",'Demand Locations'!BJ25=""),"",IF('Demand Locations'!BJ25&lt;COUNTIFS('Workers Settings'!$M:$M,$B25,'Workers Settings'!$N:$N,1,'Workers Settings'!$H:$H,BH$3),"Warning!",IF('Demand Locations'!BJ25=0,"",COUNTIFS('Workers Settings'!$M:$M,$B25,'Workers Settings'!$N:$N,1,'Workers Settings'!$H:$H,BH$3)/'Demand Locations'!BJ25)))</f>
        <v/>
      </c>
      <c r="BI25" s="24" t="str">
        <f>IF(OR($B25="",BI$3="",'Demand Locations'!BK25=""),"",IF('Demand Locations'!BK25&lt;COUNTIFS('Workers Settings'!$M:$M,$B25,'Workers Settings'!$N:$N,1,'Workers Settings'!$H:$H,BI$3),"Warning!",IF('Demand Locations'!BK25=0,"",COUNTIFS('Workers Settings'!$M:$M,$B25,'Workers Settings'!$N:$N,1,'Workers Settings'!$H:$H,BI$3)/'Demand Locations'!BK25)))</f>
        <v/>
      </c>
      <c r="BJ25" s="24" t="str">
        <f>IF(OR($B25="",BJ$3="",'Demand Locations'!BL25=""),"",IF('Demand Locations'!BL25&lt;COUNTIFS('Workers Settings'!$M:$M,$B25,'Workers Settings'!$N:$N,1,'Workers Settings'!$H:$H,BJ$3),"Warning!",IF('Demand Locations'!BL25=0,"",COUNTIFS('Workers Settings'!$M:$M,$B25,'Workers Settings'!$N:$N,1,'Workers Settings'!$H:$H,BJ$3)/'Demand Locations'!BL25)))</f>
        <v/>
      </c>
      <c r="BK25" s="24" t="str">
        <f>IF(OR($B25="",BK$3="",'Demand Locations'!BM25=""),"",IF('Demand Locations'!BM25&lt;COUNTIFS('Workers Settings'!$M:$M,$B25,'Workers Settings'!$N:$N,1,'Workers Settings'!$H:$H,BK$3),"Warning!",IF('Demand Locations'!BM25=0,"",COUNTIFS('Workers Settings'!$M:$M,$B25,'Workers Settings'!$N:$N,1,'Workers Settings'!$H:$H,BK$3)/'Demand Locations'!BM25)))</f>
        <v/>
      </c>
      <c r="BL25" s="24" t="str">
        <f>IF(OR($B25="",BL$3="",'Demand Locations'!BN25=""),"",IF('Demand Locations'!BN25&lt;COUNTIFS('Workers Settings'!$M:$M,$B25,'Workers Settings'!$N:$N,1,'Workers Settings'!$H:$H,BL$3),"Warning!",IF('Demand Locations'!BN25=0,"",COUNTIFS('Workers Settings'!$M:$M,$B25,'Workers Settings'!$N:$N,1,'Workers Settings'!$H:$H,BL$3)/'Demand Locations'!BN25)))</f>
        <v/>
      </c>
      <c r="BM25" s="24" t="str">
        <f>IF(OR($B25="",BM$3="",'Demand Locations'!BO25=""),"",IF('Demand Locations'!BO25&lt;COUNTIFS('Workers Settings'!$M:$M,$B25,'Workers Settings'!$N:$N,1,'Workers Settings'!$H:$H,BM$3),"Warning!",IF('Demand Locations'!BO25=0,"",COUNTIFS('Workers Settings'!$M:$M,$B25,'Workers Settings'!$N:$N,1,'Workers Settings'!$H:$H,BM$3)/'Demand Locations'!BO25)))</f>
        <v/>
      </c>
      <c r="BN25" s="24" t="str">
        <f>IF(OR($B25="",BN$3="",'Demand Locations'!BP25=""),"",IF('Demand Locations'!BP25&lt;COUNTIFS('Workers Settings'!$M:$M,$B25,'Workers Settings'!$N:$N,1,'Workers Settings'!$H:$H,BN$3),"Warning!",IF('Demand Locations'!BP25=0,"",COUNTIFS('Workers Settings'!$M:$M,$B25,'Workers Settings'!$N:$N,1,'Workers Settings'!$H:$H,BN$3)/'Demand Locations'!BP25)))</f>
        <v/>
      </c>
      <c r="BO25" s="24" t="str">
        <f>IF(OR($B25="",BO$3="",'Demand Locations'!BQ25=""),"",IF('Demand Locations'!BQ25&lt;COUNTIFS('Workers Settings'!$M:$M,$B25,'Workers Settings'!$N:$N,1,'Workers Settings'!$H:$H,BO$3),"Warning!",IF('Demand Locations'!BQ25=0,"",COUNTIFS('Workers Settings'!$M:$M,$B25,'Workers Settings'!$N:$N,1,'Workers Settings'!$H:$H,BO$3)/'Demand Locations'!BQ25)))</f>
        <v/>
      </c>
      <c r="BP25" s="24" t="str">
        <f>IF(OR($B25="",BP$3="",'Demand Locations'!BR25=""),"",IF('Demand Locations'!BR25&lt;COUNTIFS('Workers Settings'!$M:$M,$B25,'Workers Settings'!$N:$N,1,'Workers Settings'!$H:$H,BP$3),"Warning!",IF('Demand Locations'!BR25=0,"",COUNTIFS('Workers Settings'!$M:$M,$B25,'Workers Settings'!$N:$N,1,'Workers Settings'!$H:$H,BP$3)/'Demand Locations'!BR25)))</f>
        <v/>
      </c>
      <c r="BQ25" s="24" t="str">
        <f>IF(OR($B25="",BQ$3="",'Demand Locations'!BS25=""),"",IF('Demand Locations'!BS25&lt;COUNTIFS('Workers Settings'!$M:$M,$B25,'Workers Settings'!$N:$N,1,'Workers Settings'!$H:$H,BQ$3),"Warning!",IF('Demand Locations'!BS25=0,"",COUNTIFS('Workers Settings'!$M:$M,$B25,'Workers Settings'!$N:$N,1,'Workers Settings'!$H:$H,BQ$3)/'Demand Locations'!BS25)))</f>
        <v/>
      </c>
      <c r="BR25" s="24" t="str">
        <f>IF(OR($B25="",BR$3="",'Demand Locations'!BT25=""),"",IF('Demand Locations'!BT25&lt;COUNTIFS('Workers Settings'!$M:$M,$B25,'Workers Settings'!$N:$N,1,'Workers Settings'!$H:$H,BR$3),"Warning!",IF('Demand Locations'!BT25=0,"",COUNTIFS('Workers Settings'!$M:$M,$B25,'Workers Settings'!$N:$N,1,'Workers Settings'!$H:$H,BR$3)/'Demand Locations'!BT25)))</f>
        <v/>
      </c>
      <c r="BS25" s="24" t="str">
        <f>IF(OR($B25="",BS$3="",'Demand Locations'!BU25=""),"",IF('Demand Locations'!BU25&lt;COUNTIFS('Workers Settings'!$M:$M,$B25,'Workers Settings'!$N:$N,1,'Workers Settings'!$H:$H,BS$3),"Warning!",IF('Demand Locations'!BU25=0,"",COUNTIFS('Workers Settings'!$M:$M,$B25,'Workers Settings'!$N:$N,1,'Workers Settings'!$H:$H,BS$3)/'Demand Locations'!BU25)))</f>
        <v/>
      </c>
      <c r="BT25" s="24" t="str">
        <f>IF(OR($B25="",BT$3="",'Demand Locations'!BV25=""),"",IF('Demand Locations'!BV25&lt;COUNTIFS('Workers Settings'!$M:$M,$B25,'Workers Settings'!$N:$N,1,'Workers Settings'!$H:$H,BT$3),"Warning!",IF('Demand Locations'!BV25=0,"",COUNTIFS('Workers Settings'!$M:$M,$B25,'Workers Settings'!$N:$N,1,'Workers Settings'!$H:$H,BT$3)/'Demand Locations'!BV25)))</f>
        <v/>
      </c>
      <c r="BU25" s="24" t="str">
        <f>IF(OR($B25="",BU$3="",'Demand Locations'!BW25=""),"",IF('Demand Locations'!BW25&lt;COUNTIFS('Workers Settings'!$M:$M,$B25,'Workers Settings'!$N:$N,1,'Workers Settings'!$H:$H,BU$3),"Warning!",IF('Demand Locations'!BW25=0,"",COUNTIFS('Workers Settings'!$M:$M,$B25,'Workers Settings'!$N:$N,1,'Workers Settings'!$H:$H,BU$3)/'Demand Locations'!BW25)))</f>
        <v/>
      </c>
      <c r="BV25" s="24" t="str">
        <f>IF(OR($B25="",BV$3="",'Demand Locations'!BX25=""),"",IF('Demand Locations'!BX25&lt;COUNTIFS('Workers Settings'!$M:$M,$B25,'Workers Settings'!$N:$N,1,'Workers Settings'!$H:$H,BV$3),"Warning!",IF('Demand Locations'!BX25=0,"",COUNTIFS('Workers Settings'!$M:$M,$B25,'Workers Settings'!$N:$N,1,'Workers Settings'!$H:$H,BV$3)/'Demand Locations'!BX25)))</f>
        <v/>
      </c>
      <c r="BW25" s="24" t="str">
        <f>IF(OR($B25="",BW$3="",'Demand Locations'!BY25=""),"",IF('Demand Locations'!BY25&lt;COUNTIFS('Workers Settings'!$M:$M,$B25,'Workers Settings'!$N:$N,1,'Workers Settings'!$H:$H,BW$3),"Warning!",IF('Demand Locations'!BY25=0,"",COUNTIFS('Workers Settings'!$M:$M,$B25,'Workers Settings'!$N:$N,1,'Workers Settings'!$H:$H,BW$3)/'Demand Locations'!BY25)))</f>
        <v/>
      </c>
      <c r="BX25" s="24" t="str">
        <f>IF(OR($B25="",BX$3="",'Demand Locations'!BZ25=""),"",IF('Demand Locations'!BZ25&lt;COUNTIFS('Workers Settings'!$M:$M,$B25,'Workers Settings'!$N:$N,1,'Workers Settings'!$H:$H,BX$3),"Warning!",IF('Demand Locations'!BZ25=0,"",COUNTIFS('Workers Settings'!$M:$M,$B25,'Workers Settings'!$N:$N,1,'Workers Settings'!$H:$H,BX$3)/'Demand Locations'!BZ25)))</f>
        <v/>
      </c>
      <c r="BY25" s="24" t="str">
        <f>IF(OR($B25="",BY$3="",'Demand Locations'!CA25=""),"",IF('Demand Locations'!CA25&lt;COUNTIFS('Workers Settings'!$M:$M,$B25,'Workers Settings'!$N:$N,1,'Workers Settings'!$H:$H,BY$3),"Warning!",IF('Demand Locations'!CA25=0,"",COUNTIFS('Workers Settings'!$M:$M,$B25,'Workers Settings'!$N:$N,1,'Workers Settings'!$H:$H,BY$3)/'Demand Locations'!CA25)))</f>
        <v/>
      </c>
      <c r="BZ25" s="24" t="str">
        <f>IF(OR($B25="",BZ$3="",'Demand Locations'!CB25=""),"",IF('Demand Locations'!CB25&lt;COUNTIFS('Workers Settings'!$M:$M,$B25,'Workers Settings'!$N:$N,1,'Workers Settings'!$H:$H,BZ$3),"Warning!",IF('Demand Locations'!CB25=0,"",COUNTIFS('Workers Settings'!$M:$M,$B25,'Workers Settings'!$N:$N,1,'Workers Settings'!$H:$H,BZ$3)/'Demand Locations'!CB25)))</f>
        <v/>
      </c>
      <c r="CA25" s="24" t="str">
        <f>IF(OR($B25="",CA$3="",'Demand Locations'!CC25=""),"",IF('Demand Locations'!CC25&lt;COUNTIFS('Workers Settings'!$M:$M,$B25,'Workers Settings'!$N:$N,1,'Workers Settings'!$H:$H,CA$3),"Warning!",IF('Demand Locations'!CC25=0,"",COUNTIFS('Workers Settings'!$M:$M,$B25,'Workers Settings'!$N:$N,1,'Workers Settings'!$H:$H,CA$3)/'Demand Locations'!CC25)))</f>
        <v/>
      </c>
      <c r="CB25" s="24" t="str">
        <f>IF(OR($B25="",CB$3="",'Demand Locations'!CD25=""),"",IF('Demand Locations'!CD25&lt;COUNTIFS('Workers Settings'!$M:$M,$B25,'Workers Settings'!$N:$N,1,'Workers Settings'!$H:$H,CB$3),"Warning!",IF('Demand Locations'!CD25=0,"",COUNTIFS('Workers Settings'!$M:$M,$B25,'Workers Settings'!$N:$N,1,'Workers Settings'!$H:$H,CB$3)/'Demand Locations'!CD25)))</f>
        <v/>
      </c>
      <c r="CC25" s="24" t="str">
        <f>IF(OR($B25="",CC$3="",'Demand Locations'!CE25=""),"",IF('Demand Locations'!CE25&lt;COUNTIFS('Workers Settings'!$M:$M,$B25,'Workers Settings'!$N:$N,1,'Workers Settings'!$H:$H,CC$3),"Warning!",IF('Demand Locations'!CE25=0,"",COUNTIFS('Workers Settings'!$M:$M,$B25,'Workers Settings'!$N:$N,1,'Workers Settings'!$H:$H,CC$3)/'Demand Locations'!CE25)))</f>
        <v/>
      </c>
      <c r="CD25" s="24" t="str">
        <f>IF(OR($B25="",CD$3="",'Demand Locations'!CF25=""),"",IF('Demand Locations'!CF25&lt;COUNTIFS('Workers Settings'!$M:$M,$B25,'Workers Settings'!$N:$N,1,'Workers Settings'!$H:$H,CD$3),"Warning!",IF('Demand Locations'!CF25=0,"",COUNTIFS('Workers Settings'!$M:$M,$B25,'Workers Settings'!$N:$N,1,'Workers Settings'!$H:$H,CD$3)/'Demand Locations'!CF25)))</f>
        <v/>
      </c>
      <c r="CE25" s="24" t="str">
        <f>IF(OR($B25="",CE$3="",'Demand Locations'!CG25=""),"",IF('Demand Locations'!CG25&lt;COUNTIFS('Workers Settings'!$M:$M,$B25,'Workers Settings'!$N:$N,1,'Workers Settings'!$H:$H,CE$3),"Warning!",IF('Demand Locations'!CG25=0,"",COUNTIFS('Workers Settings'!$M:$M,$B25,'Workers Settings'!$N:$N,1,'Workers Settings'!$H:$H,CE$3)/'Demand Locations'!CG25)))</f>
        <v/>
      </c>
      <c r="CF25" s="24" t="str">
        <f>IF(OR($B25="",CF$3="",'Demand Locations'!CH25=""),"",IF('Demand Locations'!CH25&lt;COUNTIFS('Workers Settings'!$M:$M,$B25,'Workers Settings'!$N:$N,1,'Workers Settings'!$H:$H,CF$3),"Warning!",IF('Demand Locations'!CH25=0,"",COUNTIFS('Workers Settings'!$M:$M,$B25,'Workers Settings'!$N:$N,1,'Workers Settings'!$H:$H,CF$3)/'Demand Locations'!CH25)))</f>
        <v/>
      </c>
      <c r="CG25" s="24" t="str">
        <f>IF(OR($B25="",CG$3="",'Demand Locations'!CI25=""),"",IF('Demand Locations'!CI25&lt;COUNTIFS('Workers Settings'!$M:$M,$B25,'Workers Settings'!$N:$N,1,'Workers Settings'!$H:$H,CG$3),"Warning!",IF('Demand Locations'!CI25=0,"",COUNTIFS('Workers Settings'!$M:$M,$B25,'Workers Settings'!$N:$N,1,'Workers Settings'!$H:$H,CG$3)/'Demand Locations'!CI25)))</f>
        <v/>
      </c>
      <c r="CH25" s="24" t="str">
        <f>IF(OR($B25="",CH$3="",'Demand Locations'!CJ25=""),"",IF('Demand Locations'!CJ25&lt;COUNTIFS('Workers Settings'!$M:$M,$B25,'Workers Settings'!$N:$N,1,'Workers Settings'!$H:$H,CH$3),"Warning!",IF('Demand Locations'!CJ25=0,"",COUNTIFS('Workers Settings'!$M:$M,$B25,'Workers Settings'!$N:$N,1,'Workers Settings'!$H:$H,CH$3)/'Demand Locations'!CJ25)))</f>
        <v/>
      </c>
      <c r="CI25" s="24" t="str">
        <f>IF(OR($B25="",CI$3="",'Demand Locations'!CK25=""),"",IF('Demand Locations'!CK25&lt;COUNTIFS('Workers Settings'!$M:$M,$B25,'Workers Settings'!$N:$N,1,'Workers Settings'!$H:$H,CI$3),"Warning!",IF('Demand Locations'!CK25=0,"",COUNTIFS('Workers Settings'!$M:$M,$B25,'Workers Settings'!$N:$N,1,'Workers Settings'!$H:$H,CI$3)/'Demand Locations'!CK25)))</f>
        <v/>
      </c>
      <c r="CJ25" s="24" t="str">
        <f>IF(OR($B25="",CJ$3="",'Demand Locations'!CL25=""),"",IF('Demand Locations'!CL25&lt;COUNTIFS('Workers Settings'!$M:$M,$B25,'Workers Settings'!$N:$N,1,'Workers Settings'!$H:$H,CJ$3),"Warning!",IF('Demand Locations'!CL25=0,"",COUNTIFS('Workers Settings'!$M:$M,$B25,'Workers Settings'!$N:$N,1,'Workers Settings'!$H:$H,CJ$3)/'Demand Locations'!CL25)))</f>
        <v/>
      </c>
      <c r="CK25" s="24" t="str">
        <f>IF(OR($B25="",CK$3="",'Demand Locations'!CM25=""),"",IF('Demand Locations'!CM25&lt;COUNTIFS('Workers Settings'!$M:$M,$B25,'Workers Settings'!$N:$N,1,'Workers Settings'!$H:$H,CK$3),"Warning!",IF('Demand Locations'!CM25=0,"",COUNTIFS('Workers Settings'!$M:$M,$B25,'Workers Settings'!$N:$N,1,'Workers Settings'!$H:$H,CK$3)/'Demand Locations'!CM25)))</f>
        <v/>
      </c>
      <c r="CL25" s="24" t="str">
        <f>IF(OR($B25="",CL$3="",'Demand Locations'!CN25=""),"",IF('Demand Locations'!CN25&lt;COUNTIFS('Workers Settings'!$M:$M,$B25,'Workers Settings'!$N:$N,1,'Workers Settings'!$H:$H,CL$3),"Warning!",IF('Demand Locations'!CN25=0,"",COUNTIFS('Workers Settings'!$M:$M,$B25,'Workers Settings'!$N:$N,1,'Workers Settings'!$H:$H,CL$3)/'Demand Locations'!CN25)))</f>
        <v/>
      </c>
      <c r="CM25" s="24" t="str">
        <f>IF(OR($B25="",CM$3="",'Demand Locations'!CO25=""),"",IF('Demand Locations'!CO25&lt;COUNTIFS('Workers Settings'!$M:$M,$B25,'Workers Settings'!$N:$N,1,'Workers Settings'!$H:$H,CM$3),"Warning!",IF('Demand Locations'!CO25=0,"",COUNTIFS('Workers Settings'!$M:$M,$B25,'Workers Settings'!$N:$N,1,'Workers Settings'!$H:$H,CM$3)/'Demand Locations'!CO25)))</f>
        <v/>
      </c>
      <c r="CN25" s="24" t="str">
        <f>IF(OR($B25="",CN$3="",'Demand Locations'!CP25=""),"",IF('Demand Locations'!CP25&lt;COUNTIFS('Workers Settings'!$M:$M,$B25,'Workers Settings'!$N:$N,1,'Workers Settings'!$H:$H,CN$3),"Warning!",IF('Demand Locations'!CP25=0,"",COUNTIFS('Workers Settings'!$M:$M,$B25,'Workers Settings'!$N:$N,1,'Workers Settings'!$H:$H,CN$3)/'Demand Locations'!CP25)))</f>
        <v/>
      </c>
      <c r="CO25" s="24" t="str">
        <f>IF(OR($B25="",CO$3="",'Demand Locations'!CQ25=""),"",IF('Demand Locations'!CQ25&lt;COUNTIFS('Workers Settings'!$M:$M,$B25,'Workers Settings'!$N:$N,1,'Workers Settings'!$H:$H,CO$3),"Warning!",IF('Demand Locations'!CQ25=0,"",COUNTIFS('Workers Settings'!$M:$M,$B25,'Workers Settings'!$N:$N,1,'Workers Settings'!$H:$H,CO$3)/'Demand Locations'!CQ25)))</f>
        <v/>
      </c>
      <c r="CP25" s="24" t="str">
        <f>IF(OR($B25="",CP$3="",'Demand Locations'!CR25=""),"",IF('Demand Locations'!CR25&lt;COUNTIFS('Workers Settings'!$M:$M,$B25,'Workers Settings'!$N:$N,1,'Workers Settings'!$H:$H,CP$3),"Warning!",IF('Demand Locations'!CR25=0,"",COUNTIFS('Workers Settings'!$M:$M,$B25,'Workers Settings'!$N:$N,1,'Workers Settings'!$H:$H,CP$3)/'Demand Locations'!CR25)))</f>
        <v/>
      </c>
      <c r="CQ25" s="24" t="str">
        <f>IF(OR($B25="",CQ$3="",'Demand Locations'!CS25=""),"",IF('Demand Locations'!CS25&lt;COUNTIFS('Workers Settings'!$M:$M,$B25,'Workers Settings'!$N:$N,1,'Workers Settings'!$H:$H,CQ$3),"Warning!",IF('Demand Locations'!CS25=0,"",COUNTIFS('Workers Settings'!$M:$M,$B25,'Workers Settings'!$N:$N,1,'Workers Settings'!$H:$H,CQ$3)/'Demand Locations'!CS25)))</f>
        <v/>
      </c>
      <c r="CR25" s="24" t="str">
        <f>IF(OR($B25="",CR$3="",'Demand Locations'!CT25=""),"",IF('Demand Locations'!CT25&lt;COUNTIFS('Workers Settings'!$M:$M,$B25,'Workers Settings'!$N:$N,1,'Workers Settings'!$H:$H,CR$3),"Warning!",IF('Demand Locations'!CT25=0,"",COUNTIFS('Workers Settings'!$M:$M,$B25,'Workers Settings'!$N:$N,1,'Workers Settings'!$H:$H,CR$3)/'Demand Locations'!CT25)))</f>
        <v/>
      </c>
      <c r="CS25" s="24" t="str">
        <f>IF(OR($B25="",CS$3="",'Demand Locations'!CU25=""),"",IF('Demand Locations'!CU25&lt;COUNTIFS('Workers Settings'!$M:$M,$B25,'Workers Settings'!$N:$N,1,'Workers Settings'!$H:$H,CS$3),"Warning!",IF('Demand Locations'!CU25=0,"",COUNTIFS('Workers Settings'!$M:$M,$B25,'Workers Settings'!$N:$N,1,'Workers Settings'!$H:$H,CS$3)/'Demand Locations'!CU25)))</f>
        <v/>
      </c>
      <c r="CT25" s="24" t="str">
        <f>IF(OR($B25="",CT$3="",'Demand Locations'!CV25=""),"",IF('Demand Locations'!CV25&lt;COUNTIFS('Workers Settings'!$M:$M,$B25,'Workers Settings'!$N:$N,1,'Workers Settings'!$H:$H,CT$3),"Warning!",IF('Demand Locations'!CV25=0,"",COUNTIFS('Workers Settings'!$M:$M,$B25,'Workers Settings'!$N:$N,1,'Workers Settings'!$H:$H,CT$3)/'Demand Locations'!CV25)))</f>
        <v/>
      </c>
      <c r="CU25" s="24" t="str">
        <f>IF(OR($B25="",CU$3="",'Demand Locations'!CW25=""),"",IF('Demand Locations'!CW25&lt;COUNTIFS('Workers Settings'!$M:$M,$B25,'Workers Settings'!$N:$N,1,'Workers Settings'!$H:$H,CU$3),"Warning!",IF('Demand Locations'!CW25=0,"",COUNTIFS('Workers Settings'!$M:$M,$B25,'Workers Settings'!$N:$N,1,'Workers Settings'!$H:$H,CU$3)/'Demand Locations'!CW25)))</f>
        <v/>
      </c>
      <c r="CV25" s="24" t="str">
        <f>IF(OR($B25="",CV$3="",'Demand Locations'!CX25=""),"",IF('Demand Locations'!CX25&lt;COUNTIFS('Workers Settings'!$M:$M,$B25,'Workers Settings'!$N:$N,1,'Workers Settings'!$H:$H,CV$3),"Warning!",IF('Demand Locations'!CX25=0,"",COUNTIFS('Workers Settings'!$M:$M,$B25,'Workers Settings'!$N:$N,1,'Workers Settings'!$H:$H,CV$3)/'Demand Locations'!CX25)))</f>
        <v/>
      </c>
      <c r="CW25" s="24" t="str">
        <f>IF(OR($B25="",CW$3="",'Demand Locations'!CY25=""),"",IF('Demand Locations'!CY25&lt;COUNTIFS('Workers Settings'!$M:$M,$B25,'Workers Settings'!$N:$N,1,'Workers Settings'!$H:$H,CW$3),"Warning!",IF('Demand Locations'!CY25=0,"",COUNTIFS('Workers Settings'!$M:$M,$B25,'Workers Settings'!$N:$N,1,'Workers Settings'!$H:$H,CW$3)/'Demand Locations'!CY25)))</f>
        <v/>
      </c>
      <c r="CX25" s="24" t="str">
        <f>IF(OR($B25="",CX$3="",'Demand Locations'!CZ25=""),"",IF('Demand Locations'!CZ25&lt;COUNTIFS('Workers Settings'!$M:$M,$B25,'Workers Settings'!$N:$N,1,'Workers Settings'!$H:$H,CX$3),"Warning!",IF('Demand Locations'!CZ25=0,"",COUNTIFS('Workers Settings'!$M:$M,$B25,'Workers Settings'!$N:$N,1,'Workers Settings'!$H:$H,CX$3)/'Demand Locations'!CZ25)))</f>
        <v/>
      </c>
      <c r="CY25" s="24" t="str">
        <f>IF(OR($B25="",CY$3="",'Demand Locations'!DA25=""),"",IF('Demand Locations'!DA25&lt;COUNTIFS('Workers Settings'!$M:$M,$B25,'Workers Settings'!$N:$N,1,'Workers Settings'!$H:$H,CY$3),"Warning!",IF('Demand Locations'!DA25=0,"",COUNTIFS('Workers Settings'!$M:$M,$B25,'Workers Settings'!$N:$N,1,'Workers Settings'!$H:$H,CY$3)/'Demand Locations'!DA25)))</f>
        <v/>
      </c>
      <c r="CZ25" s="24" t="str">
        <f>IF(OR($B25="",CZ$3="",'Demand Locations'!DB25=""),"",IF('Demand Locations'!DB25&lt;COUNTIFS('Workers Settings'!$M:$M,$B25,'Workers Settings'!$N:$N,1,'Workers Settings'!$H:$H,CZ$3),"Warning!",IF('Demand Locations'!DB25=0,"",COUNTIFS('Workers Settings'!$M:$M,$B25,'Workers Settings'!$N:$N,1,'Workers Settings'!$H:$H,CZ$3)/'Demand Locations'!DB25)))</f>
        <v/>
      </c>
    </row>
    <row r="26" spans="1:104" ht="14.45" x14ac:dyDescent="0.3">
      <c r="A26" s="7">
        <f t="shared" si="0"/>
        <v>22</v>
      </c>
      <c r="B26" s="7" t="str">
        <f>IF('Demand Locations'!B26&lt;&gt;"",'Demand Locations'!B26,"")</f>
        <v>Rukwa Region</v>
      </c>
      <c r="C26" s="29">
        <f>IF(B26="","",SUMIFS('Workers Assignments'!Z:Z,'Workers Settings'!M:M,B26,'Workers Settings'!N:N,1))</f>
        <v>0</v>
      </c>
      <c r="D26" s="24" t="str">
        <f>IF(OR(B26="",'Demand Locations'!E26=""),"",IF('Demand Locations'!E26&lt;C26,"Warning!",IF('Demand Locations'!E26=0,"",C26/'Demand Locations'!E26)))</f>
        <v/>
      </c>
      <c r="E26" s="44" t="str">
        <f>IF(OR($B26="",E$3="",'Demand Locations'!G26=""),"",IF('Demand Locations'!G26&lt;COUNTIFS('Workers Settings'!$M:$M,$B26,'Workers Settings'!$N:$N,1,'Workers Settings'!$H:$H,E$3),"Warning!",IF('Demand Locations'!G26=0,"",COUNTIFS('Workers Settings'!$M:$M,$B26,'Workers Settings'!$N:$N,1,'Workers Settings'!$H:$H,E$3)/'Demand Locations'!G26)))</f>
        <v/>
      </c>
      <c r="F26" s="24" t="str">
        <f>IF(OR($B26="",F$3="",'Demand Locations'!H26=""),"",IF('Demand Locations'!H26&lt;COUNTIFS('Workers Settings'!$M:$M,$B26,'Workers Settings'!$N:$N,1,'Workers Settings'!$H:$H,F$3),"Warning!",IF('Demand Locations'!H26=0,"",COUNTIFS('Workers Settings'!$M:$M,$B26,'Workers Settings'!$N:$N,1,'Workers Settings'!$H:$H,F$3)/'Demand Locations'!H26)))</f>
        <v/>
      </c>
      <c r="G26" s="24" t="str">
        <f>IF(OR($B26="",G$3="",'Demand Locations'!I26=""),"",IF('Demand Locations'!I26&lt;COUNTIFS('Workers Settings'!$M:$M,$B26,'Workers Settings'!$N:$N,1,'Workers Settings'!$H:$H,G$3),"Warning!",IF('Demand Locations'!I26=0,"",COUNTIFS('Workers Settings'!$M:$M,$B26,'Workers Settings'!$N:$N,1,'Workers Settings'!$H:$H,G$3)/'Demand Locations'!I26)))</f>
        <v/>
      </c>
      <c r="H26" s="24" t="str">
        <f>IF(OR($B26="",H$3="",'Demand Locations'!J26=""),"",IF('Demand Locations'!J26&lt;COUNTIFS('Workers Settings'!$M:$M,$B26,'Workers Settings'!$N:$N,1,'Workers Settings'!$H:$H,H$3),"Warning!",IF('Demand Locations'!J26=0,"",COUNTIFS('Workers Settings'!$M:$M,$B26,'Workers Settings'!$N:$N,1,'Workers Settings'!$H:$H,H$3)/'Demand Locations'!J26)))</f>
        <v/>
      </c>
      <c r="I26" s="24" t="str">
        <f>IF(OR($B26="",I$3="",'Demand Locations'!K26=""),"",IF('Demand Locations'!K26&lt;COUNTIFS('Workers Settings'!$M:$M,$B26,'Workers Settings'!$N:$N,1,'Workers Settings'!$H:$H,I$3),"Warning!",IF('Demand Locations'!K26=0,"",COUNTIFS('Workers Settings'!$M:$M,$B26,'Workers Settings'!$N:$N,1,'Workers Settings'!$H:$H,I$3)/'Demand Locations'!K26)))</f>
        <v/>
      </c>
      <c r="J26" s="24" t="str">
        <f>IF(OR($B26="",J$3="",'Demand Locations'!L26=""),"",IF('Demand Locations'!L26&lt;COUNTIFS('Workers Settings'!$M:$M,$B26,'Workers Settings'!$N:$N,1,'Workers Settings'!$H:$H,J$3),"Warning!",IF('Demand Locations'!L26=0,"",COUNTIFS('Workers Settings'!$M:$M,$B26,'Workers Settings'!$N:$N,1,'Workers Settings'!$H:$H,J$3)/'Demand Locations'!L26)))</f>
        <v/>
      </c>
      <c r="K26" s="24" t="str">
        <f>IF(OR($B26="",K$3="",'Demand Locations'!M26=""),"",IF('Demand Locations'!M26&lt;COUNTIFS('Workers Settings'!$M:$M,$B26,'Workers Settings'!$N:$N,1,'Workers Settings'!$H:$H,K$3),"Warning!",IF('Demand Locations'!M26=0,"",COUNTIFS('Workers Settings'!$M:$M,$B26,'Workers Settings'!$N:$N,1,'Workers Settings'!$H:$H,K$3)/'Demand Locations'!M26)))</f>
        <v/>
      </c>
      <c r="L26" s="24" t="str">
        <f>IF(OR($B26="",L$3="",'Demand Locations'!N26=""),"",IF('Demand Locations'!N26&lt;COUNTIFS('Workers Settings'!$M:$M,$B26,'Workers Settings'!$N:$N,1,'Workers Settings'!$H:$H,L$3),"Warning!",IF('Demand Locations'!N26=0,"",COUNTIFS('Workers Settings'!$M:$M,$B26,'Workers Settings'!$N:$N,1,'Workers Settings'!$H:$H,L$3)/'Demand Locations'!N26)))</f>
        <v/>
      </c>
      <c r="M26" s="24" t="str">
        <f>IF(OR($B26="",M$3="",'Demand Locations'!O26=""),"",IF('Demand Locations'!O26&lt;COUNTIFS('Workers Settings'!$M:$M,$B26,'Workers Settings'!$N:$N,1,'Workers Settings'!$H:$H,M$3),"Warning!",IF('Demand Locations'!O26=0,"",COUNTIFS('Workers Settings'!$M:$M,$B26,'Workers Settings'!$N:$N,1,'Workers Settings'!$H:$H,M$3)/'Demand Locations'!O26)))</f>
        <v/>
      </c>
      <c r="N26" s="24" t="str">
        <f>IF(OR($B26="",N$3="",'Demand Locations'!P26=""),"",IF('Demand Locations'!P26&lt;COUNTIFS('Workers Settings'!$M:$M,$B26,'Workers Settings'!$N:$N,1,'Workers Settings'!$H:$H,N$3),"Warning!",IF('Demand Locations'!P26=0,"",COUNTIFS('Workers Settings'!$M:$M,$B26,'Workers Settings'!$N:$N,1,'Workers Settings'!$H:$H,N$3)/'Demand Locations'!P26)))</f>
        <v/>
      </c>
      <c r="O26" s="24" t="str">
        <f>IF(OR($B26="",O$3="",'Demand Locations'!Q26=""),"",IF('Demand Locations'!Q26&lt;COUNTIFS('Workers Settings'!$M:$M,$B26,'Workers Settings'!$N:$N,1,'Workers Settings'!$H:$H,O$3),"Warning!",IF('Demand Locations'!Q26=0,"",COUNTIFS('Workers Settings'!$M:$M,$B26,'Workers Settings'!$N:$N,1,'Workers Settings'!$H:$H,O$3)/'Demand Locations'!Q26)))</f>
        <v/>
      </c>
      <c r="P26" s="24">
        <f>IF(OR($B26="",P$3="",'Demand Locations'!R26=""),"",IF('Demand Locations'!R26&lt;COUNTIFS('Workers Settings'!$M:$M,$B26,'Workers Settings'!$N:$N,1,'Workers Settings'!$H:$H,P$3),"Warning!",IF('Demand Locations'!R26=0,"",COUNTIFS('Workers Settings'!$M:$M,$B26,'Workers Settings'!$N:$N,1,'Workers Settings'!$H:$H,P$3)/'Demand Locations'!R26)))</f>
        <v>0</v>
      </c>
      <c r="Q26" s="24">
        <f>IF(OR($B26="",Q$3="",'Demand Locations'!S26=""),"",IF('Demand Locations'!S26&lt;COUNTIFS('Workers Settings'!$M:$M,$B26,'Workers Settings'!$N:$N,1,'Workers Settings'!$H:$H,Q$3),"Warning!",IF('Demand Locations'!S26=0,"",COUNTIFS('Workers Settings'!$M:$M,$B26,'Workers Settings'!$N:$N,1,'Workers Settings'!$H:$H,Q$3)/'Demand Locations'!S26)))</f>
        <v>0</v>
      </c>
      <c r="R26" s="24" t="str">
        <f>IF(OR($B26="",R$3="",'Demand Locations'!T26=""),"",IF('Demand Locations'!T26&lt;COUNTIFS('Workers Settings'!$M:$M,$B26,'Workers Settings'!$N:$N,1,'Workers Settings'!$H:$H,R$3),"Warning!",IF('Demand Locations'!T26=0,"",COUNTIFS('Workers Settings'!$M:$M,$B26,'Workers Settings'!$N:$N,1,'Workers Settings'!$H:$H,R$3)/'Demand Locations'!T26)))</f>
        <v/>
      </c>
      <c r="S26" s="24" t="str">
        <f>IF(OR($B26="",S$3="",'Demand Locations'!U26=""),"",IF('Demand Locations'!U26&lt;COUNTIFS('Workers Settings'!$M:$M,$B26,'Workers Settings'!$N:$N,1,'Workers Settings'!$H:$H,S$3),"Warning!",IF('Demand Locations'!U26=0,"",COUNTIFS('Workers Settings'!$M:$M,$B26,'Workers Settings'!$N:$N,1,'Workers Settings'!$H:$H,S$3)/'Demand Locations'!U26)))</f>
        <v/>
      </c>
      <c r="T26" s="24">
        <f>IF(OR($B26="",T$3="",'Demand Locations'!V26=""),"",IF('Demand Locations'!V26&lt;COUNTIFS('Workers Settings'!$M:$M,$B26,'Workers Settings'!$N:$N,1,'Workers Settings'!$H:$H,T$3),"Warning!",IF('Demand Locations'!V26=0,"",COUNTIFS('Workers Settings'!$M:$M,$B26,'Workers Settings'!$N:$N,1,'Workers Settings'!$H:$H,T$3)/'Demand Locations'!V26)))</f>
        <v>0</v>
      </c>
      <c r="U26" s="24" t="str">
        <f>IF(OR($B26="",U$3="",'Demand Locations'!W26=""),"",IF('Demand Locations'!W26&lt;COUNTIFS('Workers Settings'!$M:$M,$B26,'Workers Settings'!$N:$N,1,'Workers Settings'!$H:$H,U$3),"Warning!",IF('Demand Locations'!W26=0,"",COUNTIFS('Workers Settings'!$M:$M,$B26,'Workers Settings'!$N:$N,1,'Workers Settings'!$H:$H,U$3)/'Demand Locations'!W26)))</f>
        <v/>
      </c>
      <c r="V26" s="24" t="str">
        <f>IF(OR($B26="",V$3="",'Demand Locations'!X26=""),"",IF('Demand Locations'!X26&lt;COUNTIFS('Workers Settings'!$M:$M,$B26,'Workers Settings'!$N:$N,1,'Workers Settings'!$H:$H,V$3),"Warning!",IF('Demand Locations'!X26=0,"",COUNTIFS('Workers Settings'!$M:$M,$B26,'Workers Settings'!$N:$N,1,'Workers Settings'!$H:$H,V$3)/'Demand Locations'!X26)))</f>
        <v/>
      </c>
      <c r="W26" s="24" t="str">
        <f>IF(OR($B26="",W$3="",'Demand Locations'!Y26=""),"",IF('Demand Locations'!Y26&lt;COUNTIFS('Workers Settings'!$M:$M,$B26,'Workers Settings'!$N:$N,1,'Workers Settings'!$H:$H,W$3),"Warning!",IF('Demand Locations'!Y26=0,"",COUNTIFS('Workers Settings'!$M:$M,$B26,'Workers Settings'!$N:$N,1,'Workers Settings'!$H:$H,W$3)/'Demand Locations'!Y26)))</f>
        <v/>
      </c>
      <c r="X26" s="24" t="str">
        <f>IF(OR($B26="",X$3="",'Demand Locations'!Z26=""),"",IF('Demand Locations'!Z26&lt;COUNTIFS('Workers Settings'!$M:$M,$B26,'Workers Settings'!$N:$N,1,'Workers Settings'!$H:$H,X$3),"Warning!",IF('Demand Locations'!Z26=0,"",COUNTIFS('Workers Settings'!$M:$M,$B26,'Workers Settings'!$N:$N,1,'Workers Settings'!$H:$H,X$3)/'Demand Locations'!Z26)))</f>
        <v/>
      </c>
      <c r="Y26" s="24" t="str">
        <f>IF(OR($B26="",Y$3="",'Demand Locations'!AA26=""),"",IF('Demand Locations'!AA26&lt;COUNTIFS('Workers Settings'!$M:$M,$B26,'Workers Settings'!$N:$N,1,'Workers Settings'!$H:$H,Y$3),"Warning!",IF('Demand Locations'!AA26=0,"",COUNTIFS('Workers Settings'!$M:$M,$B26,'Workers Settings'!$N:$N,1,'Workers Settings'!$H:$H,Y$3)/'Demand Locations'!AA26)))</f>
        <v/>
      </c>
      <c r="Z26" s="24" t="str">
        <f>IF(OR($B26="",Z$3="",'Demand Locations'!AB26=""),"",IF('Demand Locations'!AB26&lt;COUNTIFS('Workers Settings'!$M:$M,$B26,'Workers Settings'!$N:$N,1,'Workers Settings'!$H:$H,Z$3),"Warning!",IF('Demand Locations'!AB26=0,"",COUNTIFS('Workers Settings'!$M:$M,$B26,'Workers Settings'!$N:$N,1,'Workers Settings'!$H:$H,Z$3)/'Demand Locations'!AB26)))</f>
        <v/>
      </c>
      <c r="AA26" s="24" t="str">
        <f>IF(OR($B26="",AA$3="",'Demand Locations'!AC26=""),"",IF('Demand Locations'!AC26&lt;COUNTIFS('Workers Settings'!$M:$M,$B26,'Workers Settings'!$N:$N,1,'Workers Settings'!$H:$H,AA$3),"Warning!",IF('Demand Locations'!AC26=0,"",COUNTIFS('Workers Settings'!$M:$M,$B26,'Workers Settings'!$N:$N,1,'Workers Settings'!$H:$H,AA$3)/'Demand Locations'!AC26)))</f>
        <v/>
      </c>
      <c r="AB26" s="24" t="str">
        <f>IF(OR($B26="",AB$3="",'Demand Locations'!AD26=""),"",IF('Demand Locations'!AD26&lt;COUNTIFS('Workers Settings'!$M:$M,$B26,'Workers Settings'!$N:$N,1,'Workers Settings'!$H:$H,AB$3),"Warning!",IF('Demand Locations'!AD26=0,"",COUNTIFS('Workers Settings'!$M:$M,$B26,'Workers Settings'!$N:$N,1,'Workers Settings'!$H:$H,AB$3)/'Demand Locations'!AD26)))</f>
        <v/>
      </c>
      <c r="AC26" s="24" t="str">
        <f>IF(OR($B26="",AC$3="",'Demand Locations'!AE26=""),"",IF('Demand Locations'!AE26&lt;COUNTIFS('Workers Settings'!$M:$M,$B26,'Workers Settings'!$N:$N,1,'Workers Settings'!$H:$H,AC$3),"Warning!",IF('Demand Locations'!AE26=0,"",COUNTIFS('Workers Settings'!$M:$M,$B26,'Workers Settings'!$N:$N,1,'Workers Settings'!$H:$H,AC$3)/'Demand Locations'!AE26)))</f>
        <v/>
      </c>
      <c r="AD26" s="24" t="str">
        <f>IF(OR($B26="",AD$3="",'Demand Locations'!AF26=""),"",IF('Demand Locations'!AF26&lt;COUNTIFS('Workers Settings'!$M:$M,$B26,'Workers Settings'!$N:$N,1,'Workers Settings'!$H:$H,AD$3),"Warning!",IF('Demand Locations'!AF26=0,"",COUNTIFS('Workers Settings'!$M:$M,$B26,'Workers Settings'!$N:$N,1,'Workers Settings'!$H:$H,AD$3)/'Demand Locations'!AF26)))</f>
        <v/>
      </c>
      <c r="AE26" s="24" t="str">
        <f>IF(OR($B26="",AE$3="",'Demand Locations'!AG26=""),"",IF('Demand Locations'!AG26&lt;COUNTIFS('Workers Settings'!$M:$M,$B26,'Workers Settings'!$N:$N,1,'Workers Settings'!$H:$H,AE$3),"Warning!",IF('Demand Locations'!AG26=0,"",COUNTIFS('Workers Settings'!$M:$M,$B26,'Workers Settings'!$N:$N,1,'Workers Settings'!$H:$H,AE$3)/'Demand Locations'!AG26)))</f>
        <v/>
      </c>
      <c r="AF26" s="24" t="str">
        <f>IF(OR($B26="",AF$3="",'Demand Locations'!AH26=""),"",IF('Demand Locations'!AH26&lt;COUNTIFS('Workers Settings'!$M:$M,$B26,'Workers Settings'!$N:$N,1,'Workers Settings'!$H:$H,AF$3),"Warning!",IF('Demand Locations'!AH26=0,"",COUNTIFS('Workers Settings'!$M:$M,$B26,'Workers Settings'!$N:$N,1,'Workers Settings'!$H:$H,AF$3)/'Demand Locations'!AH26)))</f>
        <v/>
      </c>
      <c r="AG26" s="24" t="str">
        <f>IF(OR($B26="",AG$3="",'Demand Locations'!AI26=""),"",IF('Demand Locations'!AI26&lt;COUNTIFS('Workers Settings'!$M:$M,$B26,'Workers Settings'!$N:$N,1,'Workers Settings'!$H:$H,AG$3),"Warning!",IF('Demand Locations'!AI26=0,"",COUNTIFS('Workers Settings'!$M:$M,$B26,'Workers Settings'!$N:$N,1,'Workers Settings'!$H:$H,AG$3)/'Demand Locations'!AI26)))</f>
        <v/>
      </c>
      <c r="AH26" s="24" t="str">
        <f>IF(OR($B26="",AH$3="",'Demand Locations'!AJ26=""),"",IF('Demand Locations'!AJ26&lt;COUNTIFS('Workers Settings'!$M:$M,$B26,'Workers Settings'!$N:$N,1,'Workers Settings'!$H:$H,AH$3),"Warning!",IF('Demand Locations'!AJ26=0,"",COUNTIFS('Workers Settings'!$M:$M,$B26,'Workers Settings'!$N:$N,1,'Workers Settings'!$H:$H,AH$3)/'Demand Locations'!AJ26)))</f>
        <v/>
      </c>
      <c r="AI26" s="24" t="str">
        <f>IF(OR($B26="",AI$3="",'Demand Locations'!AK26=""),"",IF('Demand Locations'!AK26&lt;COUNTIFS('Workers Settings'!$M:$M,$B26,'Workers Settings'!$N:$N,1,'Workers Settings'!$H:$H,AI$3),"Warning!",IF('Demand Locations'!AK26=0,"",COUNTIFS('Workers Settings'!$M:$M,$B26,'Workers Settings'!$N:$N,1,'Workers Settings'!$H:$H,AI$3)/'Demand Locations'!AK26)))</f>
        <v/>
      </c>
      <c r="AJ26" s="24" t="str">
        <f>IF(OR($B26="",AJ$3="",'Demand Locations'!AL26=""),"",IF('Demand Locations'!AL26&lt;COUNTIFS('Workers Settings'!$M:$M,$B26,'Workers Settings'!$N:$N,1,'Workers Settings'!$H:$H,AJ$3),"Warning!",IF('Demand Locations'!AL26=0,"",COUNTIFS('Workers Settings'!$M:$M,$B26,'Workers Settings'!$N:$N,1,'Workers Settings'!$H:$H,AJ$3)/'Demand Locations'!AL26)))</f>
        <v/>
      </c>
      <c r="AK26" s="24" t="str">
        <f>IF(OR($B26="",AK$3="",'Demand Locations'!AM26=""),"",IF('Demand Locations'!AM26&lt;COUNTIFS('Workers Settings'!$M:$M,$B26,'Workers Settings'!$N:$N,1,'Workers Settings'!$H:$H,AK$3),"Warning!",IF('Demand Locations'!AM26=0,"",COUNTIFS('Workers Settings'!$M:$M,$B26,'Workers Settings'!$N:$N,1,'Workers Settings'!$H:$H,AK$3)/'Demand Locations'!AM26)))</f>
        <v/>
      </c>
      <c r="AL26" s="24" t="str">
        <f>IF(OR($B26="",AL$3="",'Demand Locations'!AN26=""),"",IF('Demand Locations'!AN26&lt;COUNTIFS('Workers Settings'!$M:$M,$B26,'Workers Settings'!$N:$N,1,'Workers Settings'!$H:$H,AL$3),"Warning!",IF('Demand Locations'!AN26=0,"",COUNTIFS('Workers Settings'!$M:$M,$B26,'Workers Settings'!$N:$N,1,'Workers Settings'!$H:$H,AL$3)/'Demand Locations'!AN26)))</f>
        <v/>
      </c>
      <c r="AM26" s="24" t="str">
        <f>IF(OR($B26="",AM$3="",'Demand Locations'!AO26=""),"",IF('Demand Locations'!AO26&lt;COUNTIFS('Workers Settings'!$M:$M,$B26,'Workers Settings'!$N:$N,1,'Workers Settings'!$H:$H,AM$3),"Warning!",IF('Demand Locations'!AO26=0,"",COUNTIFS('Workers Settings'!$M:$M,$B26,'Workers Settings'!$N:$N,1,'Workers Settings'!$H:$H,AM$3)/'Demand Locations'!AO26)))</f>
        <v/>
      </c>
      <c r="AN26" s="24" t="str">
        <f>IF(OR($B26="",AN$3="",'Demand Locations'!AP26=""),"",IF('Demand Locations'!AP26&lt;COUNTIFS('Workers Settings'!$M:$M,$B26,'Workers Settings'!$N:$N,1,'Workers Settings'!$H:$H,AN$3),"Warning!",IF('Demand Locations'!AP26=0,"",COUNTIFS('Workers Settings'!$M:$M,$B26,'Workers Settings'!$N:$N,1,'Workers Settings'!$H:$H,AN$3)/'Demand Locations'!AP26)))</f>
        <v/>
      </c>
      <c r="AO26" s="24" t="str">
        <f>IF(OR($B26="",AO$3="",'Demand Locations'!AQ26=""),"",IF('Demand Locations'!AQ26&lt;COUNTIFS('Workers Settings'!$M:$M,$B26,'Workers Settings'!$N:$N,1,'Workers Settings'!$H:$H,AO$3),"Warning!",IF('Demand Locations'!AQ26=0,"",COUNTIFS('Workers Settings'!$M:$M,$B26,'Workers Settings'!$N:$N,1,'Workers Settings'!$H:$H,AO$3)/'Demand Locations'!AQ26)))</f>
        <v/>
      </c>
      <c r="AP26" s="24" t="str">
        <f>IF(OR($B26="",AP$3="",'Demand Locations'!AR26=""),"",IF('Demand Locations'!AR26&lt;COUNTIFS('Workers Settings'!$M:$M,$B26,'Workers Settings'!$N:$N,1,'Workers Settings'!$H:$H,AP$3),"Warning!",IF('Demand Locations'!AR26=0,"",COUNTIFS('Workers Settings'!$M:$M,$B26,'Workers Settings'!$N:$N,1,'Workers Settings'!$H:$H,AP$3)/'Demand Locations'!AR26)))</f>
        <v/>
      </c>
      <c r="AQ26" s="24" t="str">
        <f>IF(OR($B26="",AQ$3="",'Demand Locations'!AS26=""),"",IF('Demand Locations'!AS26&lt;COUNTIFS('Workers Settings'!$M:$M,$B26,'Workers Settings'!$N:$N,1,'Workers Settings'!$H:$H,AQ$3),"Warning!",IF('Demand Locations'!AS26=0,"",COUNTIFS('Workers Settings'!$M:$M,$B26,'Workers Settings'!$N:$N,1,'Workers Settings'!$H:$H,AQ$3)/'Demand Locations'!AS26)))</f>
        <v/>
      </c>
      <c r="AR26" s="24" t="str">
        <f>IF(OR($B26="",AR$3="",'Demand Locations'!AT26=""),"",IF('Demand Locations'!AT26&lt;COUNTIFS('Workers Settings'!$M:$M,$B26,'Workers Settings'!$N:$N,1,'Workers Settings'!$H:$H,AR$3),"Warning!",IF('Demand Locations'!AT26=0,"",COUNTIFS('Workers Settings'!$M:$M,$B26,'Workers Settings'!$N:$N,1,'Workers Settings'!$H:$H,AR$3)/'Demand Locations'!AT26)))</f>
        <v/>
      </c>
      <c r="AS26" s="24" t="str">
        <f>IF(OR($B26="",AS$3="",'Demand Locations'!AU26=""),"",IF('Demand Locations'!AU26&lt;COUNTIFS('Workers Settings'!$M:$M,$B26,'Workers Settings'!$N:$N,1,'Workers Settings'!$H:$H,AS$3),"Warning!",IF('Demand Locations'!AU26=0,"",COUNTIFS('Workers Settings'!$M:$M,$B26,'Workers Settings'!$N:$N,1,'Workers Settings'!$H:$H,AS$3)/'Demand Locations'!AU26)))</f>
        <v/>
      </c>
      <c r="AT26" s="24" t="str">
        <f>IF(OR($B26="",AT$3="",'Demand Locations'!AV26=""),"",IF('Demand Locations'!AV26&lt;COUNTIFS('Workers Settings'!$M:$M,$B26,'Workers Settings'!$N:$N,1,'Workers Settings'!$H:$H,AT$3),"Warning!",IF('Demand Locations'!AV26=0,"",COUNTIFS('Workers Settings'!$M:$M,$B26,'Workers Settings'!$N:$N,1,'Workers Settings'!$H:$H,AT$3)/'Demand Locations'!AV26)))</f>
        <v/>
      </c>
      <c r="AU26" s="24" t="str">
        <f>IF(OR($B26="",AU$3="",'Demand Locations'!AW26=""),"",IF('Demand Locations'!AW26&lt;COUNTIFS('Workers Settings'!$M:$M,$B26,'Workers Settings'!$N:$N,1,'Workers Settings'!$H:$H,AU$3),"Warning!",IF('Demand Locations'!AW26=0,"",COUNTIFS('Workers Settings'!$M:$M,$B26,'Workers Settings'!$N:$N,1,'Workers Settings'!$H:$H,AU$3)/'Demand Locations'!AW26)))</f>
        <v/>
      </c>
      <c r="AV26" s="24" t="str">
        <f>IF(OR($B26="",AV$3="",'Demand Locations'!AX26=""),"",IF('Demand Locations'!AX26&lt;COUNTIFS('Workers Settings'!$M:$M,$B26,'Workers Settings'!$N:$N,1,'Workers Settings'!$H:$H,AV$3),"Warning!",IF('Demand Locations'!AX26=0,"",COUNTIFS('Workers Settings'!$M:$M,$B26,'Workers Settings'!$N:$N,1,'Workers Settings'!$H:$H,AV$3)/'Demand Locations'!AX26)))</f>
        <v/>
      </c>
      <c r="AW26" s="24" t="str">
        <f>IF(OR($B26="",AW$3="",'Demand Locations'!AY26=""),"",IF('Demand Locations'!AY26&lt;COUNTIFS('Workers Settings'!$M:$M,$B26,'Workers Settings'!$N:$N,1,'Workers Settings'!$H:$H,AW$3),"Warning!",IF('Demand Locations'!AY26=0,"",COUNTIFS('Workers Settings'!$M:$M,$B26,'Workers Settings'!$N:$N,1,'Workers Settings'!$H:$H,AW$3)/'Demand Locations'!AY26)))</f>
        <v/>
      </c>
      <c r="AX26" s="24" t="str">
        <f>IF(OR($B26="",AX$3="",'Demand Locations'!AZ26=""),"",IF('Demand Locations'!AZ26&lt;COUNTIFS('Workers Settings'!$M:$M,$B26,'Workers Settings'!$N:$N,1,'Workers Settings'!$H:$H,AX$3),"Warning!",IF('Demand Locations'!AZ26=0,"",COUNTIFS('Workers Settings'!$M:$M,$B26,'Workers Settings'!$N:$N,1,'Workers Settings'!$H:$H,AX$3)/'Demand Locations'!AZ26)))</f>
        <v/>
      </c>
      <c r="AY26" s="24" t="str">
        <f>IF(OR($B26="",AY$3="",'Demand Locations'!BA26=""),"",IF('Demand Locations'!BA26&lt;COUNTIFS('Workers Settings'!$M:$M,$B26,'Workers Settings'!$N:$N,1,'Workers Settings'!$H:$H,AY$3),"Warning!",IF('Demand Locations'!BA26=0,"",COUNTIFS('Workers Settings'!$M:$M,$B26,'Workers Settings'!$N:$N,1,'Workers Settings'!$H:$H,AY$3)/'Demand Locations'!BA26)))</f>
        <v/>
      </c>
      <c r="AZ26" s="24" t="str">
        <f>IF(OR($B26="",AZ$3="",'Demand Locations'!BB26=""),"",IF('Demand Locations'!BB26&lt;COUNTIFS('Workers Settings'!$M:$M,$B26,'Workers Settings'!$N:$N,1,'Workers Settings'!$H:$H,AZ$3),"Warning!",IF('Demand Locations'!BB26=0,"",COUNTIFS('Workers Settings'!$M:$M,$B26,'Workers Settings'!$N:$N,1,'Workers Settings'!$H:$H,AZ$3)/'Demand Locations'!BB26)))</f>
        <v/>
      </c>
      <c r="BA26" s="24" t="str">
        <f>IF(OR($B26="",BA$3="",'Demand Locations'!BC26=""),"",IF('Demand Locations'!BC26&lt;COUNTIFS('Workers Settings'!$M:$M,$B26,'Workers Settings'!$N:$N,1,'Workers Settings'!$H:$H,BA$3),"Warning!",IF('Demand Locations'!BC26=0,"",COUNTIFS('Workers Settings'!$M:$M,$B26,'Workers Settings'!$N:$N,1,'Workers Settings'!$H:$H,BA$3)/'Demand Locations'!BC26)))</f>
        <v/>
      </c>
      <c r="BB26" s="24" t="str">
        <f>IF(OR($B26="",BB$3="",'Demand Locations'!BD26=""),"",IF('Demand Locations'!BD26&lt;COUNTIFS('Workers Settings'!$M:$M,$B26,'Workers Settings'!$N:$N,1,'Workers Settings'!$H:$H,BB$3),"Warning!",IF('Demand Locations'!BD26=0,"",COUNTIFS('Workers Settings'!$M:$M,$B26,'Workers Settings'!$N:$N,1,'Workers Settings'!$H:$H,BB$3)/'Demand Locations'!BD26)))</f>
        <v/>
      </c>
      <c r="BC26" s="24" t="str">
        <f>IF(OR($B26="",BC$3="",'Demand Locations'!BE26=""),"",IF('Demand Locations'!BE26&lt;COUNTIFS('Workers Settings'!$M:$M,$B26,'Workers Settings'!$N:$N,1,'Workers Settings'!$H:$H,BC$3),"Warning!",IF('Demand Locations'!BE26=0,"",COUNTIFS('Workers Settings'!$M:$M,$B26,'Workers Settings'!$N:$N,1,'Workers Settings'!$H:$H,BC$3)/'Demand Locations'!BE26)))</f>
        <v/>
      </c>
      <c r="BD26" s="24" t="str">
        <f>IF(OR($B26="",BD$3="",'Demand Locations'!BF26=""),"",IF('Demand Locations'!BF26&lt;COUNTIFS('Workers Settings'!$M:$M,$B26,'Workers Settings'!$N:$N,1,'Workers Settings'!$H:$H,BD$3),"Warning!",IF('Demand Locations'!BF26=0,"",COUNTIFS('Workers Settings'!$M:$M,$B26,'Workers Settings'!$N:$N,1,'Workers Settings'!$H:$H,BD$3)/'Demand Locations'!BF26)))</f>
        <v/>
      </c>
      <c r="BE26" s="24" t="str">
        <f>IF(OR($B26="",BE$3="",'Demand Locations'!BG26=""),"",IF('Demand Locations'!BG26&lt;COUNTIFS('Workers Settings'!$M:$M,$B26,'Workers Settings'!$N:$N,1,'Workers Settings'!$H:$H,BE$3),"Warning!",IF('Demand Locations'!BG26=0,"",COUNTIFS('Workers Settings'!$M:$M,$B26,'Workers Settings'!$N:$N,1,'Workers Settings'!$H:$H,BE$3)/'Demand Locations'!BG26)))</f>
        <v/>
      </c>
      <c r="BF26" s="24" t="str">
        <f>IF(OR($B26="",BF$3="",'Demand Locations'!BH26=""),"",IF('Demand Locations'!BH26&lt;COUNTIFS('Workers Settings'!$M:$M,$B26,'Workers Settings'!$N:$N,1,'Workers Settings'!$H:$H,BF$3),"Warning!",IF('Demand Locations'!BH26=0,"",COUNTIFS('Workers Settings'!$M:$M,$B26,'Workers Settings'!$N:$N,1,'Workers Settings'!$H:$H,BF$3)/'Demand Locations'!BH26)))</f>
        <v/>
      </c>
      <c r="BG26" s="24" t="str">
        <f>IF(OR($B26="",BG$3="",'Demand Locations'!BI26=""),"",IF('Demand Locations'!BI26&lt;COUNTIFS('Workers Settings'!$M:$M,$B26,'Workers Settings'!$N:$N,1,'Workers Settings'!$H:$H,BG$3),"Warning!",IF('Demand Locations'!BI26=0,"",COUNTIFS('Workers Settings'!$M:$M,$B26,'Workers Settings'!$N:$N,1,'Workers Settings'!$H:$H,BG$3)/'Demand Locations'!BI26)))</f>
        <v/>
      </c>
      <c r="BH26" s="24" t="str">
        <f>IF(OR($B26="",BH$3="",'Demand Locations'!BJ26=""),"",IF('Demand Locations'!BJ26&lt;COUNTIFS('Workers Settings'!$M:$M,$B26,'Workers Settings'!$N:$N,1,'Workers Settings'!$H:$H,BH$3),"Warning!",IF('Demand Locations'!BJ26=0,"",COUNTIFS('Workers Settings'!$M:$M,$B26,'Workers Settings'!$N:$N,1,'Workers Settings'!$H:$H,BH$3)/'Demand Locations'!BJ26)))</f>
        <v/>
      </c>
      <c r="BI26" s="24" t="str">
        <f>IF(OR($B26="",BI$3="",'Demand Locations'!BK26=""),"",IF('Demand Locations'!BK26&lt;COUNTIFS('Workers Settings'!$M:$M,$B26,'Workers Settings'!$N:$N,1,'Workers Settings'!$H:$H,BI$3),"Warning!",IF('Demand Locations'!BK26=0,"",COUNTIFS('Workers Settings'!$M:$M,$B26,'Workers Settings'!$N:$N,1,'Workers Settings'!$H:$H,BI$3)/'Demand Locations'!BK26)))</f>
        <v/>
      </c>
      <c r="BJ26" s="24" t="str">
        <f>IF(OR($B26="",BJ$3="",'Demand Locations'!BL26=""),"",IF('Demand Locations'!BL26&lt;COUNTIFS('Workers Settings'!$M:$M,$B26,'Workers Settings'!$N:$N,1,'Workers Settings'!$H:$H,BJ$3),"Warning!",IF('Demand Locations'!BL26=0,"",COUNTIFS('Workers Settings'!$M:$M,$B26,'Workers Settings'!$N:$N,1,'Workers Settings'!$H:$H,BJ$3)/'Demand Locations'!BL26)))</f>
        <v/>
      </c>
      <c r="BK26" s="24" t="str">
        <f>IF(OR($B26="",BK$3="",'Demand Locations'!BM26=""),"",IF('Demand Locations'!BM26&lt;COUNTIFS('Workers Settings'!$M:$M,$B26,'Workers Settings'!$N:$N,1,'Workers Settings'!$H:$H,BK$3),"Warning!",IF('Demand Locations'!BM26=0,"",COUNTIFS('Workers Settings'!$M:$M,$B26,'Workers Settings'!$N:$N,1,'Workers Settings'!$H:$H,BK$3)/'Demand Locations'!BM26)))</f>
        <v/>
      </c>
      <c r="BL26" s="24" t="str">
        <f>IF(OR($B26="",BL$3="",'Demand Locations'!BN26=""),"",IF('Demand Locations'!BN26&lt;COUNTIFS('Workers Settings'!$M:$M,$B26,'Workers Settings'!$N:$N,1,'Workers Settings'!$H:$H,BL$3),"Warning!",IF('Demand Locations'!BN26=0,"",COUNTIFS('Workers Settings'!$M:$M,$B26,'Workers Settings'!$N:$N,1,'Workers Settings'!$H:$H,BL$3)/'Demand Locations'!BN26)))</f>
        <v/>
      </c>
      <c r="BM26" s="24" t="str">
        <f>IF(OR($B26="",BM$3="",'Demand Locations'!BO26=""),"",IF('Demand Locations'!BO26&lt;COUNTIFS('Workers Settings'!$M:$M,$B26,'Workers Settings'!$N:$N,1,'Workers Settings'!$H:$H,BM$3),"Warning!",IF('Demand Locations'!BO26=0,"",COUNTIFS('Workers Settings'!$M:$M,$B26,'Workers Settings'!$N:$N,1,'Workers Settings'!$H:$H,BM$3)/'Demand Locations'!BO26)))</f>
        <v/>
      </c>
      <c r="BN26" s="24" t="str">
        <f>IF(OR($B26="",BN$3="",'Demand Locations'!BP26=""),"",IF('Demand Locations'!BP26&lt;COUNTIFS('Workers Settings'!$M:$M,$B26,'Workers Settings'!$N:$N,1,'Workers Settings'!$H:$H,BN$3),"Warning!",IF('Demand Locations'!BP26=0,"",COUNTIFS('Workers Settings'!$M:$M,$B26,'Workers Settings'!$N:$N,1,'Workers Settings'!$H:$H,BN$3)/'Demand Locations'!BP26)))</f>
        <v/>
      </c>
      <c r="BO26" s="24" t="str">
        <f>IF(OR($B26="",BO$3="",'Demand Locations'!BQ26=""),"",IF('Demand Locations'!BQ26&lt;COUNTIFS('Workers Settings'!$M:$M,$B26,'Workers Settings'!$N:$N,1,'Workers Settings'!$H:$H,BO$3),"Warning!",IF('Demand Locations'!BQ26=0,"",COUNTIFS('Workers Settings'!$M:$M,$B26,'Workers Settings'!$N:$N,1,'Workers Settings'!$H:$H,BO$3)/'Demand Locations'!BQ26)))</f>
        <v/>
      </c>
      <c r="BP26" s="24" t="str">
        <f>IF(OR($B26="",BP$3="",'Demand Locations'!BR26=""),"",IF('Demand Locations'!BR26&lt;COUNTIFS('Workers Settings'!$M:$M,$B26,'Workers Settings'!$N:$N,1,'Workers Settings'!$H:$H,BP$3),"Warning!",IF('Demand Locations'!BR26=0,"",COUNTIFS('Workers Settings'!$M:$M,$B26,'Workers Settings'!$N:$N,1,'Workers Settings'!$H:$H,BP$3)/'Demand Locations'!BR26)))</f>
        <v/>
      </c>
      <c r="BQ26" s="24" t="str">
        <f>IF(OR($B26="",BQ$3="",'Demand Locations'!BS26=""),"",IF('Demand Locations'!BS26&lt;COUNTIFS('Workers Settings'!$M:$M,$B26,'Workers Settings'!$N:$N,1,'Workers Settings'!$H:$H,BQ$3),"Warning!",IF('Demand Locations'!BS26=0,"",COUNTIFS('Workers Settings'!$M:$M,$B26,'Workers Settings'!$N:$N,1,'Workers Settings'!$H:$H,BQ$3)/'Demand Locations'!BS26)))</f>
        <v/>
      </c>
      <c r="BR26" s="24" t="str">
        <f>IF(OR($B26="",BR$3="",'Demand Locations'!BT26=""),"",IF('Demand Locations'!BT26&lt;COUNTIFS('Workers Settings'!$M:$M,$B26,'Workers Settings'!$N:$N,1,'Workers Settings'!$H:$H,BR$3),"Warning!",IF('Demand Locations'!BT26=0,"",COUNTIFS('Workers Settings'!$M:$M,$B26,'Workers Settings'!$N:$N,1,'Workers Settings'!$H:$H,BR$3)/'Demand Locations'!BT26)))</f>
        <v/>
      </c>
      <c r="BS26" s="24" t="str">
        <f>IF(OR($B26="",BS$3="",'Demand Locations'!BU26=""),"",IF('Demand Locations'!BU26&lt;COUNTIFS('Workers Settings'!$M:$M,$B26,'Workers Settings'!$N:$N,1,'Workers Settings'!$H:$H,BS$3),"Warning!",IF('Demand Locations'!BU26=0,"",COUNTIFS('Workers Settings'!$M:$M,$B26,'Workers Settings'!$N:$N,1,'Workers Settings'!$H:$H,BS$3)/'Demand Locations'!BU26)))</f>
        <v/>
      </c>
      <c r="BT26" s="24" t="str">
        <f>IF(OR($B26="",BT$3="",'Demand Locations'!BV26=""),"",IF('Demand Locations'!BV26&lt;COUNTIFS('Workers Settings'!$M:$M,$B26,'Workers Settings'!$N:$N,1,'Workers Settings'!$H:$H,BT$3),"Warning!",IF('Demand Locations'!BV26=0,"",COUNTIFS('Workers Settings'!$M:$M,$B26,'Workers Settings'!$N:$N,1,'Workers Settings'!$H:$H,BT$3)/'Demand Locations'!BV26)))</f>
        <v/>
      </c>
      <c r="BU26" s="24" t="str">
        <f>IF(OR($B26="",BU$3="",'Demand Locations'!BW26=""),"",IF('Demand Locations'!BW26&lt;COUNTIFS('Workers Settings'!$M:$M,$B26,'Workers Settings'!$N:$N,1,'Workers Settings'!$H:$H,BU$3),"Warning!",IF('Demand Locations'!BW26=0,"",COUNTIFS('Workers Settings'!$M:$M,$B26,'Workers Settings'!$N:$N,1,'Workers Settings'!$H:$H,BU$3)/'Demand Locations'!BW26)))</f>
        <v/>
      </c>
      <c r="BV26" s="24" t="str">
        <f>IF(OR($B26="",BV$3="",'Demand Locations'!BX26=""),"",IF('Demand Locations'!BX26&lt;COUNTIFS('Workers Settings'!$M:$M,$B26,'Workers Settings'!$N:$N,1,'Workers Settings'!$H:$H,BV$3),"Warning!",IF('Demand Locations'!BX26=0,"",COUNTIFS('Workers Settings'!$M:$M,$B26,'Workers Settings'!$N:$N,1,'Workers Settings'!$H:$H,BV$3)/'Demand Locations'!BX26)))</f>
        <v/>
      </c>
      <c r="BW26" s="24" t="str">
        <f>IF(OR($B26="",BW$3="",'Demand Locations'!BY26=""),"",IF('Demand Locations'!BY26&lt;COUNTIFS('Workers Settings'!$M:$M,$B26,'Workers Settings'!$N:$N,1,'Workers Settings'!$H:$H,BW$3),"Warning!",IF('Demand Locations'!BY26=0,"",COUNTIFS('Workers Settings'!$M:$M,$B26,'Workers Settings'!$N:$N,1,'Workers Settings'!$H:$H,BW$3)/'Demand Locations'!BY26)))</f>
        <v/>
      </c>
      <c r="BX26" s="24" t="str">
        <f>IF(OR($B26="",BX$3="",'Demand Locations'!BZ26=""),"",IF('Demand Locations'!BZ26&lt;COUNTIFS('Workers Settings'!$M:$M,$B26,'Workers Settings'!$N:$N,1,'Workers Settings'!$H:$H,BX$3),"Warning!",IF('Demand Locations'!BZ26=0,"",COUNTIFS('Workers Settings'!$M:$M,$B26,'Workers Settings'!$N:$N,1,'Workers Settings'!$H:$H,BX$3)/'Demand Locations'!BZ26)))</f>
        <v/>
      </c>
      <c r="BY26" s="24" t="str">
        <f>IF(OR($B26="",BY$3="",'Demand Locations'!CA26=""),"",IF('Demand Locations'!CA26&lt;COUNTIFS('Workers Settings'!$M:$M,$B26,'Workers Settings'!$N:$N,1,'Workers Settings'!$H:$H,BY$3),"Warning!",IF('Demand Locations'!CA26=0,"",COUNTIFS('Workers Settings'!$M:$M,$B26,'Workers Settings'!$N:$N,1,'Workers Settings'!$H:$H,BY$3)/'Demand Locations'!CA26)))</f>
        <v/>
      </c>
      <c r="BZ26" s="24" t="str">
        <f>IF(OR($B26="",BZ$3="",'Demand Locations'!CB26=""),"",IF('Demand Locations'!CB26&lt;COUNTIFS('Workers Settings'!$M:$M,$B26,'Workers Settings'!$N:$N,1,'Workers Settings'!$H:$H,BZ$3),"Warning!",IF('Demand Locations'!CB26=0,"",COUNTIFS('Workers Settings'!$M:$M,$B26,'Workers Settings'!$N:$N,1,'Workers Settings'!$H:$H,BZ$3)/'Demand Locations'!CB26)))</f>
        <v/>
      </c>
      <c r="CA26" s="24" t="str">
        <f>IF(OR($B26="",CA$3="",'Demand Locations'!CC26=""),"",IF('Demand Locations'!CC26&lt;COUNTIFS('Workers Settings'!$M:$M,$B26,'Workers Settings'!$N:$N,1,'Workers Settings'!$H:$H,CA$3),"Warning!",IF('Demand Locations'!CC26=0,"",COUNTIFS('Workers Settings'!$M:$M,$B26,'Workers Settings'!$N:$N,1,'Workers Settings'!$H:$H,CA$3)/'Demand Locations'!CC26)))</f>
        <v/>
      </c>
      <c r="CB26" s="24" t="str">
        <f>IF(OR($B26="",CB$3="",'Demand Locations'!CD26=""),"",IF('Demand Locations'!CD26&lt;COUNTIFS('Workers Settings'!$M:$M,$B26,'Workers Settings'!$N:$N,1,'Workers Settings'!$H:$H,CB$3),"Warning!",IF('Demand Locations'!CD26=0,"",COUNTIFS('Workers Settings'!$M:$M,$B26,'Workers Settings'!$N:$N,1,'Workers Settings'!$H:$H,CB$3)/'Demand Locations'!CD26)))</f>
        <v/>
      </c>
      <c r="CC26" s="24" t="str">
        <f>IF(OR($B26="",CC$3="",'Demand Locations'!CE26=""),"",IF('Demand Locations'!CE26&lt;COUNTIFS('Workers Settings'!$M:$M,$B26,'Workers Settings'!$N:$N,1,'Workers Settings'!$H:$H,CC$3),"Warning!",IF('Demand Locations'!CE26=0,"",COUNTIFS('Workers Settings'!$M:$M,$B26,'Workers Settings'!$N:$N,1,'Workers Settings'!$H:$H,CC$3)/'Demand Locations'!CE26)))</f>
        <v/>
      </c>
      <c r="CD26" s="24" t="str">
        <f>IF(OR($B26="",CD$3="",'Demand Locations'!CF26=""),"",IF('Demand Locations'!CF26&lt;COUNTIFS('Workers Settings'!$M:$M,$B26,'Workers Settings'!$N:$N,1,'Workers Settings'!$H:$H,CD$3),"Warning!",IF('Demand Locations'!CF26=0,"",COUNTIFS('Workers Settings'!$M:$M,$B26,'Workers Settings'!$N:$N,1,'Workers Settings'!$H:$H,CD$3)/'Demand Locations'!CF26)))</f>
        <v/>
      </c>
      <c r="CE26" s="24" t="str">
        <f>IF(OR($B26="",CE$3="",'Demand Locations'!CG26=""),"",IF('Demand Locations'!CG26&lt;COUNTIFS('Workers Settings'!$M:$M,$B26,'Workers Settings'!$N:$N,1,'Workers Settings'!$H:$H,CE$3),"Warning!",IF('Demand Locations'!CG26=0,"",COUNTIFS('Workers Settings'!$M:$M,$B26,'Workers Settings'!$N:$N,1,'Workers Settings'!$H:$H,CE$3)/'Demand Locations'!CG26)))</f>
        <v/>
      </c>
      <c r="CF26" s="24" t="str">
        <f>IF(OR($B26="",CF$3="",'Demand Locations'!CH26=""),"",IF('Demand Locations'!CH26&lt;COUNTIFS('Workers Settings'!$M:$M,$B26,'Workers Settings'!$N:$N,1,'Workers Settings'!$H:$H,CF$3),"Warning!",IF('Demand Locations'!CH26=0,"",COUNTIFS('Workers Settings'!$M:$M,$B26,'Workers Settings'!$N:$N,1,'Workers Settings'!$H:$H,CF$3)/'Demand Locations'!CH26)))</f>
        <v/>
      </c>
      <c r="CG26" s="24" t="str">
        <f>IF(OR($B26="",CG$3="",'Demand Locations'!CI26=""),"",IF('Demand Locations'!CI26&lt;COUNTIFS('Workers Settings'!$M:$M,$B26,'Workers Settings'!$N:$N,1,'Workers Settings'!$H:$H,CG$3),"Warning!",IF('Demand Locations'!CI26=0,"",COUNTIFS('Workers Settings'!$M:$M,$B26,'Workers Settings'!$N:$N,1,'Workers Settings'!$H:$H,CG$3)/'Demand Locations'!CI26)))</f>
        <v/>
      </c>
      <c r="CH26" s="24" t="str">
        <f>IF(OR($B26="",CH$3="",'Demand Locations'!CJ26=""),"",IF('Demand Locations'!CJ26&lt;COUNTIFS('Workers Settings'!$M:$M,$B26,'Workers Settings'!$N:$N,1,'Workers Settings'!$H:$H,CH$3),"Warning!",IF('Demand Locations'!CJ26=0,"",COUNTIFS('Workers Settings'!$M:$M,$B26,'Workers Settings'!$N:$N,1,'Workers Settings'!$H:$H,CH$3)/'Demand Locations'!CJ26)))</f>
        <v/>
      </c>
      <c r="CI26" s="24" t="str">
        <f>IF(OR($B26="",CI$3="",'Demand Locations'!CK26=""),"",IF('Demand Locations'!CK26&lt;COUNTIFS('Workers Settings'!$M:$M,$B26,'Workers Settings'!$N:$N,1,'Workers Settings'!$H:$H,CI$3),"Warning!",IF('Demand Locations'!CK26=0,"",COUNTIFS('Workers Settings'!$M:$M,$B26,'Workers Settings'!$N:$N,1,'Workers Settings'!$H:$H,CI$3)/'Demand Locations'!CK26)))</f>
        <v/>
      </c>
      <c r="CJ26" s="24" t="str">
        <f>IF(OR($B26="",CJ$3="",'Demand Locations'!CL26=""),"",IF('Demand Locations'!CL26&lt;COUNTIFS('Workers Settings'!$M:$M,$B26,'Workers Settings'!$N:$N,1,'Workers Settings'!$H:$H,CJ$3),"Warning!",IF('Demand Locations'!CL26=0,"",COUNTIFS('Workers Settings'!$M:$M,$B26,'Workers Settings'!$N:$N,1,'Workers Settings'!$H:$H,CJ$3)/'Demand Locations'!CL26)))</f>
        <v/>
      </c>
      <c r="CK26" s="24" t="str">
        <f>IF(OR($B26="",CK$3="",'Demand Locations'!CM26=""),"",IF('Demand Locations'!CM26&lt;COUNTIFS('Workers Settings'!$M:$M,$B26,'Workers Settings'!$N:$N,1,'Workers Settings'!$H:$H,CK$3),"Warning!",IF('Demand Locations'!CM26=0,"",COUNTIFS('Workers Settings'!$M:$M,$B26,'Workers Settings'!$N:$N,1,'Workers Settings'!$H:$H,CK$3)/'Demand Locations'!CM26)))</f>
        <v/>
      </c>
      <c r="CL26" s="24" t="str">
        <f>IF(OR($B26="",CL$3="",'Demand Locations'!CN26=""),"",IF('Demand Locations'!CN26&lt;COUNTIFS('Workers Settings'!$M:$M,$B26,'Workers Settings'!$N:$N,1,'Workers Settings'!$H:$H,CL$3),"Warning!",IF('Demand Locations'!CN26=0,"",COUNTIFS('Workers Settings'!$M:$M,$B26,'Workers Settings'!$N:$N,1,'Workers Settings'!$H:$H,CL$3)/'Demand Locations'!CN26)))</f>
        <v/>
      </c>
      <c r="CM26" s="24" t="str">
        <f>IF(OR($B26="",CM$3="",'Demand Locations'!CO26=""),"",IF('Demand Locations'!CO26&lt;COUNTIFS('Workers Settings'!$M:$M,$B26,'Workers Settings'!$N:$N,1,'Workers Settings'!$H:$H,CM$3),"Warning!",IF('Demand Locations'!CO26=0,"",COUNTIFS('Workers Settings'!$M:$M,$B26,'Workers Settings'!$N:$N,1,'Workers Settings'!$H:$H,CM$3)/'Demand Locations'!CO26)))</f>
        <v/>
      </c>
      <c r="CN26" s="24" t="str">
        <f>IF(OR($B26="",CN$3="",'Demand Locations'!CP26=""),"",IF('Demand Locations'!CP26&lt;COUNTIFS('Workers Settings'!$M:$M,$B26,'Workers Settings'!$N:$N,1,'Workers Settings'!$H:$H,CN$3),"Warning!",IF('Demand Locations'!CP26=0,"",COUNTIFS('Workers Settings'!$M:$M,$B26,'Workers Settings'!$N:$N,1,'Workers Settings'!$H:$H,CN$3)/'Demand Locations'!CP26)))</f>
        <v/>
      </c>
      <c r="CO26" s="24" t="str">
        <f>IF(OR($B26="",CO$3="",'Demand Locations'!CQ26=""),"",IF('Demand Locations'!CQ26&lt;COUNTIFS('Workers Settings'!$M:$M,$B26,'Workers Settings'!$N:$N,1,'Workers Settings'!$H:$H,CO$3),"Warning!",IF('Demand Locations'!CQ26=0,"",COUNTIFS('Workers Settings'!$M:$M,$B26,'Workers Settings'!$N:$N,1,'Workers Settings'!$H:$H,CO$3)/'Demand Locations'!CQ26)))</f>
        <v/>
      </c>
      <c r="CP26" s="24" t="str">
        <f>IF(OR($B26="",CP$3="",'Demand Locations'!CR26=""),"",IF('Demand Locations'!CR26&lt;COUNTIFS('Workers Settings'!$M:$M,$B26,'Workers Settings'!$N:$N,1,'Workers Settings'!$H:$H,CP$3),"Warning!",IF('Demand Locations'!CR26=0,"",COUNTIFS('Workers Settings'!$M:$M,$B26,'Workers Settings'!$N:$N,1,'Workers Settings'!$H:$H,CP$3)/'Demand Locations'!CR26)))</f>
        <v/>
      </c>
      <c r="CQ26" s="24" t="str">
        <f>IF(OR($B26="",CQ$3="",'Demand Locations'!CS26=""),"",IF('Demand Locations'!CS26&lt;COUNTIFS('Workers Settings'!$M:$M,$B26,'Workers Settings'!$N:$N,1,'Workers Settings'!$H:$H,CQ$3),"Warning!",IF('Demand Locations'!CS26=0,"",COUNTIFS('Workers Settings'!$M:$M,$B26,'Workers Settings'!$N:$N,1,'Workers Settings'!$H:$H,CQ$3)/'Demand Locations'!CS26)))</f>
        <v/>
      </c>
      <c r="CR26" s="24" t="str">
        <f>IF(OR($B26="",CR$3="",'Demand Locations'!CT26=""),"",IF('Demand Locations'!CT26&lt;COUNTIFS('Workers Settings'!$M:$M,$B26,'Workers Settings'!$N:$N,1,'Workers Settings'!$H:$H,CR$3),"Warning!",IF('Demand Locations'!CT26=0,"",COUNTIFS('Workers Settings'!$M:$M,$B26,'Workers Settings'!$N:$N,1,'Workers Settings'!$H:$H,CR$3)/'Demand Locations'!CT26)))</f>
        <v/>
      </c>
      <c r="CS26" s="24" t="str">
        <f>IF(OR($B26="",CS$3="",'Demand Locations'!CU26=""),"",IF('Demand Locations'!CU26&lt;COUNTIFS('Workers Settings'!$M:$M,$B26,'Workers Settings'!$N:$N,1,'Workers Settings'!$H:$H,CS$3),"Warning!",IF('Demand Locations'!CU26=0,"",COUNTIFS('Workers Settings'!$M:$M,$B26,'Workers Settings'!$N:$N,1,'Workers Settings'!$H:$H,CS$3)/'Demand Locations'!CU26)))</f>
        <v/>
      </c>
      <c r="CT26" s="24" t="str">
        <f>IF(OR($B26="",CT$3="",'Demand Locations'!CV26=""),"",IF('Demand Locations'!CV26&lt;COUNTIFS('Workers Settings'!$M:$M,$B26,'Workers Settings'!$N:$N,1,'Workers Settings'!$H:$H,CT$3),"Warning!",IF('Demand Locations'!CV26=0,"",COUNTIFS('Workers Settings'!$M:$M,$B26,'Workers Settings'!$N:$N,1,'Workers Settings'!$H:$H,CT$3)/'Demand Locations'!CV26)))</f>
        <v/>
      </c>
      <c r="CU26" s="24" t="str">
        <f>IF(OR($B26="",CU$3="",'Demand Locations'!CW26=""),"",IF('Demand Locations'!CW26&lt;COUNTIFS('Workers Settings'!$M:$M,$B26,'Workers Settings'!$N:$N,1,'Workers Settings'!$H:$H,CU$3),"Warning!",IF('Demand Locations'!CW26=0,"",COUNTIFS('Workers Settings'!$M:$M,$B26,'Workers Settings'!$N:$N,1,'Workers Settings'!$H:$H,CU$3)/'Demand Locations'!CW26)))</f>
        <v/>
      </c>
      <c r="CV26" s="24" t="str">
        <f>IF(OR($B26="",CV$3="",'Demand Locations'!CX26=""),"",IF('Demand Locations'!CX26&lt;COUNTIFS('Workers Settings'!$M:$M,$B26,'Workers Settings'!$N:$N,1,'Workers Settings'!$H:$H,CV$3),"Warning!",IF('Demand Locations'!CX26=0,"",COUNTIFS('Workers Settings'!$M:$M,$B26,'Workers Settings'!$N:$N,1,'Workers Settings'!$H:$H,CV$3)/'Demand Locations'!CX26)))</f>
        <v/>
      </c>
      <c r="CW26" s="24" t="str">
        <f>IF(OR($B26="",CW$3="",'Demand Locations'!CY26=""),"",IF('Demand Locations'!CY26&lt;COUNTIFS('Workers Settings'!$M:$M,$B26,'Workers Settings'!$N:$N,1,'Workers Settings'!$H:$H,CW$3),"Warning!",IF('Demand Locations'!CY26=0,"",COUNTIFS('Workers Settings'!$M:$M,$B26,'Workers Settings'!$N:$N,1,'Workers Settings'!$H:$H,CW$3)/'Demand Locations'!CY26)))</f>
        <v/>
      </c>
      <c r="CX26" s="24" t="str">
        <f>IF(OR($B26="",CX$3="",'Demand Locations'!CZ26=""),"",IF('Demand Locations'!CZ26&lt;COUNTIFS('Workers Settings'!$M:$M,$B26,'Workers Settings'!$N:$N,1,'Workers Settings'!$H:$H,CX$3),"Warning!",IF('Demand Locations'!CZ26=0,"",COUNTIFS('Workers Settings'!$M:$M,$B26,'Workers Settings'!$N:$N,1,'Workers Settings'!$H:$H,CX$3)/'Demand Locations'!CZ26)))</f>
        <v/>
      </c>
      <c r="CY26" s="24" t="str">
        <f>IF(OR($B26="",CY$3="",'Demand Locations'!DA26=""),"",IF('Demand Locations'!DA26&lt;COUNTIFS('Workers Settings'!$M:$M,$B26,'Workers Settings'!$N:$N,1,'Workers Settings'!$H:$H,CY$3),"Warning!",IF('Demand Locations'!DA26=0,"",COUNTIFS('Workers Settings'!$M:$M,$B26,'Workers Settings'!$N:$N,1,'Workers Settings'!$H:$H,CY$3)/'Demand Locations'!DA26)))</f>
        <v/>
      </c>
      <c r="CZ26" s="24" t="str">
        <f>IF(OR($B26="",CZ$3="",'Demand Locations'!DB26=""),"",IF('Demand Locations'!DB26&lt;COUNTIFS('Workers Settings'!$M:$M,$B26,'Workers Settings'!$N:$N,1,'Workers Settings'!$H:$H,CZ$3),"Warning!",IF('Demand Locations'!DB26=0,"",COUNTIFS('Workers Settings'!$M:$M,$B26,'Workers Settings'!$N:$N,1,'Workers Settings'!$H:$H,CZ$3)/'Demand Locations'!DB26)))</f>
        <v/>
      </c>
    </row>
    <row r="27" spans="1:104" ht="14.45" x14ac:dyDescent="0.3">
      <c r="A27" s="7">
        <f t="shared" si="0"/>
        <v>23</v>
      </c>
      <c r="B27" s="7" t="str">
        <f>IF('Demand Locations'!B27&lt;&gt;"",'Demand Locations'!B27,"")</f>
        <v>Ruvuma Region</v>
      </c>
      <c r="C27" s="29">
        <f>IF(B27="","",SUMIFS('Workers Assignments'!Z:Z,'Workers Settings'!M:M,B27,'Workers Settings'!N:N,1))</f>
        <v>0</v>
      </c>
      <c r="D27" s="24" t="str">
        <f>IF(OR(B27="",'Demand Locations'!E27=""),"",IF('Demand Locations'!E27&lt;C27,"Warning!",IF('Demand Locations'!E27=0,"",C27/'Demand Locations'!E27)))</f>
        <v/>
      </c>
      <c r="E27" s="44" t="str">
        <f>IF(OR($B27="",E$3="",'Demand Locations'!G27=""),"",IF('Demand Locations'!G27&lt;COUNTIFS('Workers Settings'!$M:$M,$B27,'Workers Settings'!$N:$N,1,'Workers Settings'!$H:$H,E$3),"Warning!",IF('Demand Locations'!G27=0,"",COUNTIFS('Workers Settings'!$M:$M,$B27,'Workers Settings'!$N:$N,1,'Workers Settings'!$H:$H,E$3)/'Demand Locations'!G27)))</f>
        <v/>
      </c>
      <c r="F27" s="24" t="str">
        <f>IF(OR($B27="",F$3="",'Demand Locations'!H27=""),"",IF('Demand Locations'!H27&lt;COUNTIFS('Workers Settings'!$M:$M,$B27,'Workers Settings'!$N:$N,1,'Workers Settings'!$H:$H,F$3),"Warning!",IF('Demand Locations'!H27=0,"",COUNTIFS('Workers Settings'!$M:$M,$B27,'Workers Settings'!$N:$N,1,'Workers Settings'!$H:$H,F$3)/'Demand Locations'!H27)))</f>
        <v/>
      </c>
      <c r="G27" s="24" t="str">
        <f>IF(OR($B27="",G$3="",'Demand Locations'!I27=""),"",IF('Demand Locations'!I27&lt;COUNTIFS('Workers Settings'!$M:$M,$B27,'Workers Settings'!$N:$N,1,'Workers Settings'!$H:$H,G$3),"Warning!",IF('Demand Locations'!I27=0,"",COUNTIFS('Workers Settings'!$M:$M,$B27,'Workers Settings'!$N:$N,1,'Workers Settings'!$H:$H,G$3)/'Demand Locations'!I27)))</f>
        <v/>
      </c>
      <c r="H27" s="24" t="str">
        <f>IF(OR($B27="",H$3="",'Demand Locations'!J27=""),"",IF('Demand Locations'!J27&lt;COUNTIFS('Workers Settings'!$M:$M,$B27,'Workers Settings'!$N:$N,1,'Workers Settings'!$H:$H,H$3),"Warning!",IF('Demand Locations'!J27=0,"",COUNTIFS('Workers Settings'!$M:$M,$B27,'Workers Settings'!$N:$N,1,'Workers Settings'!$H:$H,H$3)/'Demand Locations'!J27)))</f>
        <v/>
      </c>
      <c r="I27" s="24" t="str">
        <f>IF(OR($B27="",I$3="",'Demand Locations'!K27=""),"",IF('Demand Locations'!K27&lt;COUNTIFS('Workers Settings'!$M:$M,$B27,'Workers Settings'!$N:$N,1,'Workers Settings'!$H:$H,I$3),"Warning!",IF('Demand Locations'!K27=0,"",COUNTIFS('Workers Settings'!$M:$M,$B27,'Workers Settings'!$N:$N,1,'Workers Settings'!$H:$H,I$3)/'Demand Locations'!K27)))</f>
        <v/>
      </c>
      <c r="J27" s="24" t="str">
        <f>IF(OR($B27="",J$3="",'Demand Locations'!L27=""),"",IF('Demand Locations'!L27&lt;COUNTIFS('Workers Settings'!$M:$M,$B27,'Workers Settings'!$N:$N,1,'Workers Settings'!$H:$H,J$3),"Warning!",IF('Demand Locations'!L27=0,"",COUNTIFS('Workers Settings'!$M:$M,$B27,'Workers Settings'!$N:$N,1,'Workers Settings'!$H:$H,J$3)/'Demand Locations'!L27)))</f>
        <v/>
      </c>
      <c r="K27" s="24" t="str">
        <f>IF(OR($B27="",K$3="",'Demand Locations'!M27=""),"",IF('Demand Locations'!M27&lt;COUNTIFS('Workers Settings'!$M:$M,$B27,'Workers Settings'!$N:$N,1,'Workers Settings'!$H:$H,K$3),"Warning!",IF('Demand Locations'!M27=0,"",COUNTIFS('Workers Settings'!$M:$M,$B27,'Workers Settings'!$N:$N,1,'Workers Settings'!$H:$H,K$3)/'Demand Locations'!M27)))</f>
        <v/>
      </c>
      <c r="L27" s="24" t="str">
        <f>IF(OR($B27="",L$3="",'Demand Locations'!N27=""),"",IF('Demand Locations'!N27&lt;COUNTIFS('Workers Settings'!$M:$M,$B27,'Workers Settings'!$N:$N,1,'Workers Settings'!$H:$H,L$3),"Warning!",IF('Demand Locations'!N27=0,"",COUNTIFS('Workers Settings'!$M:$M,$B27,'Workers Settings'!$N:$N,1,'Workers Settings'!$H:$H,L$3)/'Demand Locations'!N27)))</f>
        <v/>
      </c>
      <c r="M27" s="24" t="str">
        <f>IF(OR($B27="",M$3="",'Demand Locations'!O27=""),"",IF('Demand Locations'!O27&lt;COUNTIFS('Workers Settings'!$M:$M,$B27,'Workers Settings'!$N:$N,1,'Workers Settings'!$H:$H,M$3),"Warning!",IF('Demand Locations'!O27=0,"",COUNTIFS('Workers Settings'!$M:$M,$B27,'Workers Settings'!$N:$N,1,'Workers Settings'!$H:$H,M$3)/'Demand Locations'!O27)))</f>
        <v/>
      </c>
      <c r="N27" s="24" t="str">
        <f>IF(OR($B27="",N$3="",'Demand Locations'!P27=""),"",IF('Demand Locations'!P27&lt;COUNTIFS('Workers Settings'!$M:$M,$B27,'Workers Settings'!$N:$N,1,'Workers Settings'!$H:$H,N$3),"Warning!",IF('Demand Locations'!P27=0,"",COUNTIFS('Workers Settings'!$M:$M,$B27,'Workers Settings'!$N:$N,1,'Workers Settings'!$H:$H,N$3)/'Demand Locations'!P27)))</f>
        <v/>
      </c>
      <c r="O27" s="24" t="str">
        <f>IF(OR($B27="",O$3="",'Demand Locations'!Q27=""),"",IF('Demand Locations'!Q27&lt;COUNTIFS('Workers Settings'!$M:$M,$B27,'Workers Settings'!$N:$N,1,'Workers Settings'!$H:$H,O$3),"Warning!",IF('Demand Locations'!Q27=0,"",COUNTIFS('Workers Settings'!$M:$M,$B27,'Workers Settings'!$N:$N,1,'Workers Settings'!$H:$H,O$3)/'Demand Locations'!Q27)))</f>
        <v/>
      </c>
      <c r="P27" s="24" t="str">
        <f>IF(OR($B27="",P$3="",'Demand Locations'!R27=""),"",IF('Demand Locations'!R27&lt;COUNTIFS('Workers Settings'!$M:$M,$B27,'Workers Settings'!$N:$N,1,'Workers Settings'!$H:$H,P$3),"Warning!",IF('Demand Locations'!R27=0,"",COUNTIFS('Workers Settings'!$M:$M,$B27,'Workers Settings'!$N:$N,1,'Workers Settings'!$H:$H,P$3)/'Demand Locations'!R27)))</f>
        <v/>
      </c>
      <c r="Q27" s="24" t="str">
        <f>IF(OR($B27="",Q$3="",'Demand Locations'!S27=""),"",IF('Demand Locations'!S27&lt;COUNTIFS('Workers Settings'!$M:$M,$B27,'Workers Settings'!$N:$N,1,'Workers Settings'!$H:$H,Q$3),"Warning!",IF('Demand Locations'!S27=0,"",COUNTIFS('Workers Settings'!$M:$M,$B27,'Workers Settings'!$N:$N,1,'Workers Settings'!$H:$H,Q$3)/'Demand Locations'!S27)))</f>
        <v/>
      </c>
      <c r="R27" s="24" t="str">
        <f>IF(OR($B27="",R$3="",'Demand Locations'!T27=""),"",IF('Demand Locations'!T27&lt;COUNTIFS('Workers Settings'!$M:$M,$B27,'Workers Settings'!$N:$N,1,'Workers Settings'!$H:$H,R$3),"Warning!",IF('Demand Locations'!T27=0,"",COUNTIFS('Workers Settings'!$M:$M,$B27,'Workers Settings'!$N:$N,1,'Workers Settings'!$H:$H,R$3)/'Demand Locations'!T27)))</f>
        <v/>
      </c>
      <c r="S27" s="24" t="str">
        <f>IF(OR($B27="",S$3="",'Demand Locations'!U27=""),"",IF('Demand Locations'!U27&lt;COUNTIFS('Workers Settings'!$M:$M,$B27,'Workers Settings'!$N:$N,1,'Workers Settings'!$H:$H,S$3),"Warning!",IF('Demand Locations'!U27=0,"",COUNTIFS('Workers Settings'!$M:$M,$B27,'Workers Settings'!$N:$N,1,'Workers Settings'!$H:$H,S$3)/'Demand Locations'!U27)))</f>
        <v/>
      </c>
      <c r="T27" s="24" t="str">
        <f>IF(OR($B27="",T$3="",'Demand Locations'!V27=""),"",IF('Demand Locations'!V27&lt;COUNTIFS('Workers Settings'!$M:$M,$B27,'Workers Settings'!$N:$N,1,'Workers Settings'!$H:$H,T$3),"Warning!",IF('Demand Locations'!V27=0,"",COUNTIFS('Workers Settings'!$M:$M,$B27,'Workers Settings'!$N:$N,1,'Workers Settings'!$H:$H,T$3)/'Demand Locations'!V27)))</f>
        <v/>
      </c>
      <c r="U27" s="24" t="str">
        <f>IF(OR($B27="",U$3="",'Demand Locations'!W27=""),"",IF('Demand Locations'!W27&lt;COUNTIFS('Workers Settings'!$M:$M,$B27,'Workers Settings'!$N:$N,1,'Workers Settings'!$H:$H,U$3),"Warning!",IF('Demand Locations'!W27=0,"",COUNTIFS('Workers Settings'!$M:$M,$B27,'Workers Settings'!$N:$N,1,'Workers Settings'!$H:$H,U$3)/'Demand Locations'!W27)))</f>
        <v/>
      </c>
      <c r="V27" s="24" t="str">
        <f>IF(OR($B27="",V$3="",'Demand Locations'!X27=""),"",IF('Demand Locations'!X27&lt;COUNTIFS('Workers Settings'!$M:$M,$B27,'Workers Settings'!$N:$N,1,'Workers Settings'!$H:$H,V$3),"Warning!",IF('Demand Locations'!X27=0,"",COUNTIFS('Workers Settings'!$M:$M,$B27,'Workers Settings'!$N:$N,1,'Workers Settings'!$H:$H,V$3)/'Demand Locations'!X27)))</f>
        <v/>
      </c>
      <c r="W27" s="24" t="str">
        <f>IF(OR($B27="",W$3="",'Demand Locations'!Y27=""),"",IF('Demand Locations'!Y27&lt;COUNTIFS('Workers Settings'!$M:$M,$B27,'Workers Settings'!$N:$N,1,'Workers Settings'!$H:$H,W$3),"Warning!",IF('Demand Locations'!Y27=0,"",COUNTIFS('Workers Settings'!$M:$M,$B27,'Workers Settings'!$N:$N,1,'Workers Settings'!$H:$H,W$3)/'Demand Locations'!Y27)))</f>
        <v/>
      </c>
      <c r="X27" s="24" t="str">
        <f>IF(OR($B27="",X$3="",'Demand Locations'!Z27=""),"",IF('Demand Locations'!Z27&lt;COUNTIFS('Workers Settings'!$M:$M,$B27,'Workers Settings'!$N:$N,1,'Workers Settings'!$H:$H,X$3),"Warning!",IF('Demand Locations'!Z27=0,"",COUNTIFS('Workers Settings'!$M:$M,$B27,'Workers Settings'!$N:$N,1,'Workers Settings'!$H:$H,X$3)/'Demand Locations'!Z27)))</f>
        <v/>
      </c>
      <c r="Y27" s="24" t="str">
        <f>IF(OR($B27="",Y$3="",'Demand Locations'!AA27=""),"",IF('Demand Locations'!AA27&lt;COUNTIFS('Workers Settings'!$M:$M,$B27,'Workers Settings'!$N:$N,1,'Workers Settings'!$H:$H,Y$3),"Warning!",IF('Demand Locations'!AA27=0,"",COUNTIFS('Workers Settings'!$M:$M,$B27,'Workers Settings'!$N:$N,1,'Workers Settings'!$H:$H,Y$3)/'Demand Locations'!AA27)))</f>
        <v/>
      </c>
      <c r="Z27" s="24" t="str">
        <f>IF(OR($B27="",Z$3="",'Demand Locations'!AB27=""),"",IF('Demand Locations'!AB27&lt;COUNTIFS('Workers Settings'!$M:$M,$B27,'Workers Settings'!$N:$N,1,'Workers Settings'!$H:$H,Z$3),"Warning!",IF('Demand Locations'!AB27=0,"",COUNTIFS('Workers Settings'!$M:$M,$B27,'Workers Settings'!$N:$N,1,'Workers Settings'!$H:$H,Z$3)/'Demand Locations'!AB27)))</f>
        <v/>
      </c>
      <c r="AA27" s="24" t="str">
        <f>IF(OR($B27="",AA$3="",'Demand Locations'!AC27=""),"",IF('Demand Locations'!AC27&lt;COUNTIFS('Workers Settings'!$M:$M,$B27,'Workers Settings'!$N:$N,1,'Workers Settings'!$H:$H,AA$3),"Warning!",IF('Demand Locations'!AC27=0,"",COUNTIFS('Workers Settings'!$M:$M,$B27,'Workers Settings'!$N:$N,1,'Workers Settings'!$H:$H,AA$3)/'Demand Locations'!AC27)))</f>
        <v/>
      </c>
      <c r="AB27" s="24" t="str">
        <f>IF(OR($B27="",AB$3="",'Demand Locations'!AD27=""),"",IF('Demand Locations'!AD27&lt;COUNTIFS('Workers Settings'!$M:$M,$B27,'Workers Settings'!$N:$N,1,'Workers Settings'!$H:$H,AB$3),"Warning!",IF('Demand Locations'!AD27=0,"",COUNTIFS('Workers Settings'!$M:$M,$B27,'Workers Settings'!$N:$N,1,'Workers Settings'!$H:$H,AB$3)/'Demand Locations'!AD27)))</f>
        <v/>
      </c>
      <c r="AC27" s="24" t="str">
        <f>IF(OR($B27="",AC$3="",'Demand Locations'!AE27=""),"",IF('Demand Locations'!AE27&lt;COUNTIFS('Workers Settings'!$M:$M,$B27,'Workers Settings'!$N:$N,1,'Workers Settings'!$H:$H,AC$3),"Warning!",IF('Demand Locations'!AE27=0,"",COUNTIFS('Workers Settings'!$M:$M,$B27,'Workers Settings'!$N:$N,1,'Workers Settings'!$H:$H,AC$3)/'Demand Locations'!AE27)))</f>
        <v/>
      </c>
      <c r="AD27" s="24" t="str">
        <f>IF(OR($B27="",AD$3="",'Demand Locations'!AF27=""),"",IF('Demand Locations'!AF27&lt;COUNTIFS('Workers Settings'!$M:$M,$B27,'Workers Settings'!$N:$N,1,'Workers Settings'!$H:$H,AD$3),"Warning!",IF('Demand Locations'!AF27=0,"",COUNTIFS('Workers Settings'!$M:$M,$B27,'Workers Settings'!$N:$N,1,'Workers Settings'!$H:$H,AD$3)/'Demand Locations'!AF27)))</f>
        <v/>
      </c>
      <c r="AE27" s="24" t="str">
        <f>IF(OR($B27="",AE$3="",'Demand Locations'!AG27=""),"",IF('Demand Locations'!AG27&lt;COUNTIFS('Workers Settings'!$M:$M,$B27,'Workers Settings'!$N:$N,1,'Workers Settings'!$H:$H,AE$3),"Warning!",IF('Demand Locations'!AG27=0,"",COUNTIFS('Workers Settings'!$M:$M,$B27,'Workers Settings'!$N:$N,1,'Workers Settings'!$H:$H,AE$3)/'Demand Locations'!AG27)))</f>
        <v/>
      </c>
      <c r="AF27" s="24" t="str">
        <f>IF(OR($B27="",AF$3="",'Demand Locations'!AH27=""),"",IF('Demand Locations'!AH27&lt;COUNTIFS('Workers Settings'!$M:$M,$B27,'Workers Settings'!$N:$N,1,'Workers Settings'!$H:$H,AF$3),"Warning!",IF('Demand Locations'!AH27=0,"",COUNTIFS('Workers Settings'!$M:$M,$B27,'Workers Settings'!$N:$N,1,'Workers Settings'!$H:$H,AF$3)/'Demand Locations'!AH27)))</f>
        <v/>
      </c>
      <c r="AG27" s="24" t="str">
        <f>IF(OR($B27="",AG$3="",'Demand Locations'!AI27=""),"",IF('Demand Locations'!AI27&lt;COUNTIFS('Workers Settings'!$M:$M,$B27,'Workers Settings'!$N:$N,1,'Workers Settings'!$H:$H,AG$3),"Warning!",IF('Demand Locations'!AI27=0,"",COUNTIFS('Workers Settings'!$M:$M,$B27,'Workers Settings'!$N:$N,1,'Workers Settings'!$H:$H,AG$3)/'Demand Locations'!AI27)))</f>
        <v/>
      </c>
      <c r="AH27" s="24" t="str">
        <f>IF(OR($B27="",AH$3="",'Demand Locations'!AJ27=""),"",IF('Demand Locations'!AJ27&lt;COUNTIFS('Workers Settings'!$M:$M,$B27,'Workers Settings'!$N:$N,1,'Workers Settings'!$H:$H,AH$3),"Warning!",IF('Demand Locations'!AJ27=0,"",COUNTIFS('Workers Settings'!$M:$M,$B27,'Workers Settings'!$N:$N,1,'Workers Settings'!$H:$H,AH$3)/'Demand Locations'!AJ27)))</f>
        <v/>
      </c>
      <c r="AI27" s="24" t="str">
        <f>IF(OR($B27="",AI$3="",'Demand Locations'!AK27=""),"",IF('Demand Locations'!AK27&lt;COUNTIFS('Workers Settings'!$M:$M,$B27,'Workers Settings'!$N:$N,1,'Workers Settings'!$H:$H,AI$3),"Warning!",IF('Demand Locations'!AK27=0,"",COUNTIFS('Workers Settings'!$M:$M,$B27,'Workers Settings'!$N:$N,1,'Workers Settings'!$H:$H,AI$3)/'Demand Locations'!AK27)))</f>
        <v/>
      </c>
      <c r="AJ27" s="24" t="str">
        <f>IF(OR($B27="",AJ$3="",'Demand Locations'!AL27=""),"",IF('Demand Locations'!AL27&lt;COUNTIFS('Workers Settings'!$M:$M,$B27,'Workers Settings'!$N:$N,1,'Workers Settings'!$H:$H,AJ$3),"Warning!",IF('Demand Locations'!AL27=0,"",COUNTIFS('Workers Settings'!$M:$M,$B27,'Workers Settings'!$N:$N,1,'Workers Settings'!$H:$H,AJ$3)/'Demand Locations'!AL27)))</f>
        <v/>
      </c>
      <c r="AK27" s="24" t="str">
        <f>IF(OR($B27="",AK$3="",'Demand Locations'!AM27=""),"",IF('Demand Locations'!AM27&lt;COUNTIFS('Workers Settings'!$M:$M,$B27,'Workers Settings'!$N:$N,1,'Workers Settings'!$H:$H,AK$3),"Warning!",IF('Demand Locations'!AM27=0,"",COUNTIFS('Workers Settings'!$M:$M,$B27,'Workers Settings'!$N:$N,1,'Workers Settings'!$H:$H,AK$3)/'Demand Locations'!AM27)))</f>
        <v/>
      </c>
      <c r="AL27" s="24" t="str">
        <f>IF(OR($B27="",AL$3="",'Demand Locations'!AN27=""),"",IF('Demand Locations'!AN27&lt;COUNTIFS('Workers Settings'!$M:$M,$B27,'Workers Settings'!$N:$N,1,'Workers Settings'!$H:$H,AL$3),"Warning!",IF('Demand Locations'!AN27=0,"",COUNTIFS('Workers Settings'!$M:$M,$B27,'Workers Settings'!$N:$N,1,'Workers Settings'!$H:$H,AL$3)/'Demand Locations'!AN27)))</f>
        <v/>
      </c>
      <c r="AM27" s="24" t="str">
        <f>IF(OR($B27="",AM$3="",'Demand Locations'!AO27=""),"",IF('Demand Locations'!AO27&lt;COUNTIFS('Workers Settings'!$M:$M,$B27,'Workers Settings'!$N:$N,1,'Workers Settings'!$H:$H,AM$3),"Warning!",IF('Demand Locations'!AO27=0,"",COUNTIFS('Workers Settings'!$M:$M,$B27,'Workers Settings'!$N:$N,1,'Workers Settings'!$H:$H,AM$3)/'Demand Locations'!AO27)))</f>
        <v/>
      </c>
      <c r="AN27" s="24" t="str">
        <f>IF(OR($B27="",AN$3="",'Demand Locations'!AP27=""),"",IF('Demand Locations'!AP27&lt;COUNTIFS('Workers Settings'!$M:$M,$B27,'Workers Settings'!$N:$N,1,'Workers Settings'!$H:$H,AN$3),"Warning!",IF('Demand Locations'!AP27=0,"",COUNTIFS('Workers Settings'!$M:$M,$B27,'Workers Settings'!$N:$N,1,'Workers Settings'!$H:$H,AN$3)/'Demand Locations'!AP27)))</f>
        <v/>
      </c>
      <c r="AO27" s="24" t="str">
        <f>IF(OR($B27="",AO$3="",'Demand Locations'!AQ27=""),"",IF('Demand Locations'!AQ27&lt;COUNTIFS('Workers Settings'!$M:$M,$B27,'Workers Settings'!$N:$N,1,'Workers Settings'!$H:$H,AO$3),"Warning!",IF('Demand Locations'!AQ27=0,"",COUNTIFS('Workers Settings'!$M:$M,$B27,'Workers Settings'!$N:$N,1,'Workers Settings'!$H:$H,AO$3)/'Demand Locations'!AQ27)))</f>
        <v/>
      </c>
      <c r="AP27" s="24" t="str">
        <f>IF(OR($B27="",AP$3="",'Demand Locations'!AR27=""),"",IF('Demand Locations'!AR27&lt;COUNTIFS('Workers Settings'!$M:$M,$B27,'Workers Settings'!$N:$N,1,'Workers Settings'!$H:$H,AP$3),"Warning!",IF('Demand Locations'!AR27=0,"",COUNTIFS('Workers Settings'!$M:$M,$B27,'Workers Settings'!$N:$N,1,'Workers Settings'!$H:$H,AP$3)/'Demand Locations'!AR27)))</f>
        <v/>
      </c>
      <c r="AQ27" s="24" t="str">
        <f>IF(OR($B27="",AQ$3="",'Demand Locations'!AS27=""),"",IF('Demand Locations'!AS27&lt;COUNTIFS('Workers Settings'!$M:$M,$B27,'Workers Settings'!$N:$N,1,'Workers Settings'!$H:$H,AQ$3),"Warning!",IF('Demand Locations'!AS27=0,"",COUNTIFS('Workers Settings'!$M:$M,$B27,'Workers Settings'!$N:$N,1,'Workers Settings'!$H:$H,AQ$3)/'Demand Locations'!AS27)))</f>
        <v/>
      </c>
      <c r="AR27" s="24" t="str">
        <f>IF(OR($B27="",AR$3="",'Demand Locations'!AT27=""),"",IF('Demand Locations'!AT27&lt;COUNTIFS('Workers Settings'!$M:$M,$B27,'Workers Settings'!$N:$N,1,'Workers Settings'!$H:$H,AR$3),"Warning!",IF('Demand Locations'!AT27=0,"",COUNTIFS('Workers Settings'!$M:$M,$B27,'Workers Settings'!$N:$N,1,'Workers Settings'!$H:$H,AR$3)/'Demand Locations'!AT27)))</f>
        <v/>
      </c>
      <c r="AS27" s="24" t="str">
        <f>IF(OR($B27="",AS$3="",'Demand Locations'!AU27=""),"",IF('Demand Locations'!AU27&lt;COUNTIFS('Workers Settings'!$M:$M,$B27,'Workers Settings'!$N:$N,1,'Workers Settings'!$H:$H,AS$3),"Warning!",IF('Demand Locations'!AU27=0,"",COUNTIFS('Workers Settings'!$M:$M,$B27,'Workers Settings'!$N:$N,1,'Workers Settings'!$H:$H,AS$3)/'Demand Locations'!AU27)))</f>
        <v/>
      </c>
      <c r="AT27" s="24" t="str">
        <f>IF(OR($B27="",AT$3="",'Demand Locations'!AV27=""),"",IF('Demand Locations'!AV27&lt;COUNTIFS('Workers Settings'!$M:$M,$B27,'Workers Settings'!$N:$N,1,'Workers Settings'!$H:$H,AT$3),"Warning!",IF('Demand Locations'!AV27=0,"",COUNTIFS('Workers Settings'!$M:$M,$B27,'Workers Settings'!$N:$N,1,'Workers Settings'!$H:$H,AT$3)/'Demand Locations'!AV27)))</f>
        <v/>
      </c>
      <c r="AU27" s="24" t="str">
        <f>IF(OR($B27="",AU$3="",'Demand Locations'!AW27=""),"",IF('Demand Locations'!AW27&lt;COUNTIFS('Workers Settings'!$M:$M,$B27,'Workers Settings'!$N:$N,1,'Workers Settings'!$H:$H,AU$3),"Warning!",IF('Demand Locations'!AW27=0,"",COUNTIFS('Workers Settings'!$M:$M,$B27,'Workers Settings'!$N:$N,1,'Workers Settings'!$H:$H,AU$3)/'Demand Locations'!AW27)))</f>
        <v/>
      </c>
      <c r="AV27" s="24" t="str">
        <f>IF(OR($B27="",AV$3="",'Demand Locations'!AX27=""),"",IF('Demand Locations'!AX27&lt;COUNTIFS('Workers Settings'!$M:$M,$B27,'Workers Settings'!$N:$N,1,'Workers Settings'!$H:$H,AV$3),"Warning!",IF('Demand Locations'!AX27=0,"",COUNTIFS('Workers Settings'!$M:$M,$B27,'Workers Settings'!$N:$N,1,'Workers Settings'!$H:$H,AV$3)/'Demand Locations'!AX27)))</f>
        <v/>
      </c>
      <c r="AW27" s="24" t="str">
        <f>IF(OR($B27="",AW$3="",'Demand Locations'!AY27=""),"",IF('Demand Locations'!AY27&lt;COUNTIFS('Workers Settings'!$M:$M,$B27,'Workers Settings'!$N:$N,1,'Workers Settings'!$H:$H,AW$3),"Warning!",IF('Demand Locations'!AY27=0,"",COUNTIFS('Workers Settings'!$M:$M,$B27,'Workers Settings'!$N:$N,1,'Workers Settings'!$H:$H,AW$3)/'Demand Locations'!AY27)))</f>
        <v/>
      </c>
      <c r="AX27" s="24" t="str">
        <f>IF(OR($B27="",AX$3="",'Demand Locations'!AZ27=""),"",IF('Demand Locations'!AZ27&lt;COUNTIFS('Workers Settings'!$M:$M,$B27,'Workers Settings'!$N:$N,1,'Workers Settings'!$H:$H,AX$3),"Warning!",IF('Demand Locations'!AZ27=0,"",COUNTIFS('Workers Settings'!$M:$M,$B27,'Workers Settings'!$N:$N,1,'Workers Settings'!$H:$H,AX$3)/'Demand Locations'!AZ27)))</f>
        <v/>
      </c>
      <c r="AY27" s="24" t="str">
        <f>IF(OR($B27="",AY$3="",'Demand Locations'!BA27=""),"",IF('Demand Locations'!BA27&lt;COUNTIFS('Workers Settings'!$M:$M,$B27,'Workers Settings'!$N:$N,1,'Workers Settings'!$H:$H,AY$3),"Warning!",IF('Demand Locations'!BA27=0,"",COUNTIFS('Workers Settings'!$M:$M,$B27,'Workers Settings'!$N:$N,1,'Workers Settings'!$H:$H,AY$3)/'Demand Locations'!BA27)))</f>
        <v/>
      </c>
      <c r="AZ27" s="24" t="str">
        <f>IF(OR($B27="",AZ$3="",'Demand Locations'!BB27=""),"",IF('Demand Locations'!BB27&lt;COUNTIFS('Workers Settings'!$M:$M,$B27,'Workers Settings'!$N:$N,1,'Workers Settings'!$H:$H,AZ$3),"Warning!",IF('Demand Locations'!BB27=0,"",COUNTIFS('Workers Settings'!$M:$M,$B27,'Workers Settings'!$N:$N,1,'Workers Settings'!$H:$H,AZ$3)/'Demand Locations'!BB27)))</f>
        <v/>
      </c>
      <c r="BA27" s="24" t="str">
        <f>IF(OR($B27="",BA$3="",'Demand Locations'!BC27=""),"",IF('Demand Locations'!BC27&lt;COUNTIFS('Workers Settings'!$M:$M,$B27,'Workers Settings'!$N:$N,1,'Workers Settings'!$H:$H,BA$3),"Warning!",IF('Demand Locations'!BC27=0,"",COUNTIFS('Workers Settings'!$M:$M,$B27,'Workers Settings'!$N:$N,1,'Workers Settings'!$H:$H,BA$3)/'Demand Locations'!BC27)))</f>
        <v/>
      </c>
      <c r="BB27" s="24" t="str">
        <f>IF(OR($B27="",BB$3="",'Demand Locations'!BD27=""),"",IF('Demand Locations'!BD27&lt;COUNTIFS('Workers Settings'!$M:$M,$B27,'Workers Settings'!$N:$N,1,'Workers Settings'!$H:$H,BB$3),"Warning!",IF('Demand Locations'!BD27=0,"",COUNTIFS('Workers Settings'!$M:$M,$B27,'Workers Settings'!$N:$N,1,'Workers Settings'!$H:$H,BB$3)/'Demand Locations'!BD27)))</f>
        <v/>
      </c>
      <c r="BC27" s="24" t="str">
        <f>IF(OR($B27="",BC$3="",'Demand Locations'!BE27=""),"",IF('Demand Locations'!BE27&lt;COUNTIFS('Workers Settings'!$M:$M,$B27,'Workers Settings'!$N:$N,1,'Workers Settings'!$H:$H,BC$3),"Warning!",IF('Demand Locations'!BE27=0,"",COUNTIFS('Workers Settings'!$M:$M,$B27,'Workers Settings'!$N:$N,1,'Workers Settings'!$H:$H,BC$3)/'Demand Locations'!BE27)))</f>
        <v/>
      </c>
      <c r="BD27" s="24" t="str">
        <f>IF(OR($B27="",BD$3="",'Demand Locations'!BF27=""),"",IF('Demand Locations'!BF27&lt;COUNTIFS('Workers Settings'!$M:$M,$B27,'Workers Settings'!$N:$N,1,'Workers Settings'!$H:$H,BD$3),"Warning!",IF('Demand Locations'!BF27=0,"",COUNTIFS('Workers Settings'!$M:$M,$B27,'Workers Settings'!$N:$N,1,'Workers Settings'!$H:$H,BD$3)/'Demand Locations'!BF27)))</f>
        <v/>
      </c>
      <c r="BE27" s="24" t="str">
        <f>IF(OR($B27="",BE$3="",'Demand Locations'!BG27=""),"",IF('Demand Locations'!BG27&lt;COUNTIFS('Workers Settings'!$M:$M,$B27,'Workers Settings'!$N:$N,1,'Workers Settings'!$H:$H,BE$3),"Warning!",IF('Demand Locations'!BG27=0,"",COUNTIFS('Workers Settings'!$M:$M,$B27,'Workers Settings'!$N:$N,1,'Workers Settings'!$H:$H,BE$3)/'Demand Locations'!BG27)))</f>
        <v/>
      </c>
      <c r="BF27" s="24" t="str">
        <f>IF(OR($B27="",BF$3="",'Demand Locations'!BH27=""),"",IF('Demand Locations'!BH27&lt;COUNTIFS('Workers Settings'!$M:$M,$B27,'Workers Settings'!$N:$N,1,'Workers Settings'!$H:$H,BF$3),"Warning!",IF('Demand Locations'!BH27=0,"",COUNTIFS('Workers Settings'!$M:$M,$B27,'Workers Settings'!$N:$N,1,'Workers Settings'!$H:$H,BF$3)/'Demand Locations'!BH27)))</f>
        <v/>
      </c>
      <c r="BG27" s="24" t="str">
        <f>IF(OR($B27="",BG$3="",'Demand Locations'!BI27=""),"",IF('Demand Locations'!BI27&lt;COUNTIFS('Workers Settings'!$M:$M,$B27,'Workers Settings'!$N:$N,1,'Workers Settings'!$H:$H,BG$3),"Warning!",IF('Demand Locations'!BI27=0,"",COUNTIFS('Workers Settings'!$M:$M,$B27,'Workers Settings'!$N:$N,1,'Workers Settings'!$H:$H,BG$3)/'Demand Locations'!BI27)))</f>
        <v/>
      </c>
      <c r="BH27" s="24" t="str">
        <f>IF(OR($B27="",BH$3="",'Demand Locations'!BJ27=""),"",IF('Demand Locations'!BJ27&lt;COUNTIFS('Workers Settings'!$M:$M,$B27,'Workers Settings'!$N:$N,1,'Workers Settings'!$H:$H,BH$3),"Warning!",IF('Demand Locations'!BJ27=0,"",COUNTIFS('Workers Settings'!$M:$M,$B27,'Workers Settings'!$N:$N,1,'Workers Settings'!$H:$H,BH$3)/'Demand Locations'!BJ27)))</f>
        <v/>
      </c>
      <c r="BI27" s="24" t="str">
        <f>IF(OR($B27="",BI$3="",'Demand Locations'!BK27=""),"",IF('Demand Locations'!BK27&lt;COUNTIFS('Workers Settings'!$M:$M,$B27,'Workers Settings'!$N:$N,1,'Workers Settings'!$H:$H,BI$3),"Warning!",IF('Demand Locations'!BK27=0,"",COUNTIFS('Workers Settings'!$M:$M,$B27,'Workers Settings'!$N:$N,1,'Workers Settings'!$H:$H,BI$3)/'Demand Locations'!BK27)))</f>
        <v/>
      </c>
      <c r="BJ27" s="24" t="str">
        <f>IF(OR($B27="",BJ$3="",'Demand Locations'!BL27=""),"",IF('Demand Locations'!BL27&lt;COUNTIFS('Workers Settings'!$M:$M,$B27,'Workers Settings'!$N:$N,1,'Workers Settings'!$H:$H,BJ$3),"Warning!",IF('Demand Locations'!BL27=0,"",COUNTIFS('Workers Settings'!$M:$M,$B27,'Workers Settings'!$N:$N,1,'Workers Settings'!$H:$H,BJ$3)/'Demand Locations'!BL27)))</f>
        <v/>
      </c>
      <c r="BK27" s="24" t="str">
        <f>IF(OR($B27="",BK$3="",'Demand Locations'!BM27=""),"",IF('Demand Locations'!BM27&lt;COUNTIFS('Workers Settings'!$M:$M,$B27,'Workers Settings'!$N:$N,1,'Workers Settings'!$H:$H,BK$3),"Warning!",IF('Demand Locations'!BM27=0,"",COUNTIFS('Workers Settings'!$M:$M,$B27,'Workers Settings'!$N:$N,1,'Workers Settings'!$H:$H,BK$3)/'Demand Locations'!BM27)))</f>
        <v/>
      </c>
      <c r="BL27" s="24" t="str">
        <f>IF(OR($B27="",BL$3="",'Demand Locations'!BN27=""),"",IF('Demand Locations'!BN27&lt;COUNTIFS('Workers Settings'!$M:$M,$B27,'Workers Settings'!$N:$N,1,'Workers Settings'!$H:$H,BL$3),"Warning!",IF('Demand Locations'!BN27=0,"",COUNTIFS('Workers Settings'!$M:$M,$B27,'Workers Settings'!$N:$N,1,'Workers Settings'!$H:$H,BL$3)/'Demand Locations'!BN27)))</f>
        <v/>
      </c>
      <c r="BM27" s="24" t="str">
        <f>IF(OR($B27="",BM$3="",'Demand Locations'!BO27=""),"",IF('Demand Locations'!BO27&lt;COUNTIFS('Workers Settings'!$M:$M,$B27,'Workers Settings'!$N:$N,1,'Workers Settings'!$H:$H,BM$3),"Warning!",IF('Demand Locations'!BO27=0,"",COUNTIFS('Workers Settings'!$M:$M,$B27,'Workers Settings'!$N:$N,1,'Workers Settings'!$H:$H,BM$3)/'Demand Locations'!BO27)))</f>
        <v/>
      </c>
      <c r="BN27" s="24" t="str">
        <f>IF(OR($B27="",BN$3="",'Demand Locations'!BP27=""),"",IF('Demand Locations'!BP27&lt;COUNTIFS('Workers Settings'!$M:$M,$B27,'Workers Settings'!$N:$N,1,'Workers Settings'!$H:$H,BN$3),"Warning!",IF('Demand Locations'!BP27=0,"",COUNTIFS('Workers Settings'!$M:$M,$B27,'Workers Settings'!$N:$N,1,'Workers Settings'!$H:$H,BN$3)/'Demand Locations'!BP27)))</f>
        <v/>
      </c>
      <c r="BO27" s="24" t="str">
        <f>IF(OR($B27="",BO$3="",'Demand Locations'!BQ27=""),"",IF('Demand Locations'!BQ27&lt;COUNTIFS('Workers Settings'!$M:$M,$B27,'Workers Settings'!$N:$N,1,'Workers Settings'!$H:$H,BO$3),"Warning!",IF('Demand Locations'!BQ27=0,"",COUNTIFS('Workers Settings'!$M:$M,$B27,'Workers Settings'!$N:$N,1,'Workers Settings'!$H:$H,BO$3)/'Demand Locations'!BQ27)))</f>
        <v/>
      </c>
      <c r="BP27" s="24" t="str">
        <f>IF(OR($B27="",BP$3="",'Demand Locations'!BR27=""),"",IF('Demand Locations'!BR27&lt;COUNTIFS('Workers Settings'!$M:$M,$B27,'Workers Settings'!$N:$N,1,'Workers Settings'!$H:$H,BP$3),"Warning!",IF('Demand Locations'!BR27=0,"",COUNTIFS('Workers Settings'!$M:$M,$B27,'Workers Settings'!$N:$N,1,'Workers Settings'!$H:$H,BP$3)/'Demand Locations'!BR27)))</f>
        <v/>
      </c>
      <c r="BQ27" s="24" t="str">
        <f>IF(OR($B27="",BQ$3="",'Demand Locations'!BS27=""),"",IF('Demand Locations'!BS27&lt;COUNTIFS('Workers Settings'!$M:$M,$B27,'Workers Settings'!$N:$N,1,'Workers Settings'!$H:$H,BQ$3),"Warning!",IF('Demand Locations'!BS27=0,"",COUNTIFS('Workers Settings'!$M:$M,$B27,'Workers Settings'!$N:$N,1,'Workers Settings'!$H:$H,BQ$3)/'Demand Locations'!BS27)))</f>
        <v/>
      </c>
      <c r="BR27" s="24" t="str">
        <f>IF(OR($B27="",BR$3="",'Demand Locations'!BT27=""),"",IF('Demand Locations'!BT27&lt;COUNTIFS('Workers Settings'!$M:$M,$B27,'Workers Settings'!$N:$N,1,'Workers Settings'!$H:$H,BR$3),"Warning!",IF('Demand Locations'!BT27=0,"",COUNTIFS('Workers Settings'!$M:$M,$B27,'Workers Settings'!$N:$N,1,'Workers Settings'!$H:$H,BR$3)/'Demand Locations'!BT27)))</f>
        <v/>
      </c>
      <c r="BS27" s="24" t="str">
        <f>IF(OR($B27="",BS$3="",'Demand Locations'!BU27=""),"",IF('Demand Locations'!BU27&lt;COUNTIFS('Workers Settings'!$M:$M,$B27,'Workers Settings'!$N:$N,1,'Workers Settings'!$H:$H,BS$3),"Warning!",IF('Demand Locations'!BU27=0,"",COUNTIFS('Workers Settings'!$M:$M,$B27,'Workers Settings'!$N:$N,1,'Workers Settings'!$H:$H,BS$3)/'Demand Locations'!BU27)))</f>
        <v/>
      </c>
      <c r="BT27" s="24" t="str">
        <f>IF(OR($B27="",BT$3="",'Demand Locations'!BV27=""),"",IF('Demand Locations'!BV27&lt;COUNTIFS('Workers Settings'!$M:$M,$B27,'Workers Settings'!$N:$N,1,'Workers Settings'!$H:$H,BT$3),"Warning!",IF('Demand Locations'!BV27=0,"",COUNTIFS('Workers Settings'!$M:$M,$B27,'Workers Settings'!$N:$N,1,'Workers Settings'!$H:$H,BT$3)/'Demand Locations'!BV27)))</f>
        <v/>
      </c>
      <c r="BU27" s="24" t="str">
        <f>IF(OR($B27="",BU$3="",'Demand Locations'!BW27=""),"",IF('Demand Locations'!BW27&lt;COUNTIFS('Workers Settings'!$M:$M,$B27,'Workers Settings'!$N:$N,1,'Workers Settings'!$H:$H,BU$3),"Warning!",IF('Demand Locations'!BW27=0,"",COUNTIFS('Workers Settings'!$M:$M,$B27,'Workers Settings'!$N:$N,1,'Workers Settings'!$H:$H,BU$3)/'Demand Locations'!BW27)))</f>
        <v/>
      </c>
      <c r="BV27" s="24" t="str">
        <f>IF(OR($B27="",BV$3="",'Demand Locations'!BX27=""),"",IF('Demand Locations'!BX27&lt;COUNTIFS('Workers Settings'!$M:$M,$B27,'Workers Settings'!$N:$N,1,'Workers Settings'!$H:$H,BV$3),"Warning!",IF('Demand Locations'!BX27=0,"",COUNTIFS('Workers Settings'!$M:$M,$B27,'Workers Settings'!$N:$N,1,'Workers Settings'!$H:$H,BV$3)/'Demand Locations'!BX27)))</f>
        <v/>
      </c>
      <c r="BW27" s="24" t="str">
        <f>IF(OR($B27="",BW$3="",'Demand Locations'!BY27=""),"",IF('Demand Locations'!BY27&lt;COUNTIFS('Workers Settings'!$M:$M,$B27,'Workers Settings'!$N:$N,1,'Workers Settings'!$H:$H,BW$3),"Warning!",IF('Demand Locations'!BY27=0,"",COUNTIFS('Workers Settings'!$M:$M,$B27,'Workers Settings'!$N:$N,1,'Workers Settings'!$H:$H,BW$3)/'Demand Locations'!BY27)))</f>
        <v/>
      </c>
      <c r="BX27" s="24" t="str">
        <f>IF(OR($B27="",BX$3="",'Demand Locations'!BZ27=""),"",IF('Demand Locations'!BZ27&lt;COUNTIFS('Workers Settings'!$M:$M,$B27,'Workers Settings'!$N:$N,1,'Workers Settings'!$H:$H,BX$3),"Warning!",IF('Demand Locations'!BZ27=0,"",COUNTIFS('Workers Settings'!$M:$M,$B27,'Workers Settings'!$N:$N,1,'Workers Settings'!$H:$H,BX$3)/'Demand Locations'!BZ27)))</f>
        <v/>
      </c>
      <c r="BY27" s="24" t="str">
        <f>IF(OR($B27="",BY$3="",'Demand Locations'!CA27=""),"",IF('Demand Locations'!CA27&lt;COUNTIFS('Workers Settings'!$M:$M,$B27,'Workers Settings'!$N:$N,1,'Workers Settings'!$H:$H,BY$3),"Warning!",IF('Demand Locations'!CA27=0,"",COUNTIFS('Workers Settings'!$M:$M,$B27,'Workers Settings'!$N:$N,1,'Workers Settings'!$H:$H,BY$3)/'Demand Locations'!CA27)))</f>
        <v/>
      </c>
      <c r="BZ27" s="24" t="str">
        <f>IF(OR($B27="",BZ$3="",'Demand Locations'!CB27=""),"",IF('Demand Locations'!CB27&lt;COUNTIFS('Workers Settings'!$M:$M,$B27,'Workers Settings'!$N:$N,1,'Workers Settings'!$H:$H,BZ$3),"Warning!",IF('Demand Locations'!CB27=0,"",COUNTIFS('Workers Settings'!$M:$M,$B27,'Workers Settings'!$N:$N,1,'Workers Settings'!$H:$H,BZ$3)/'Demand Locations'!CB27)))</f>
        <v/>
      </c>
      <c r="CA27" s="24" t="str">
        <f>IF(OR($B27="",CA$3="",'Demand Locations'!CC27=""),"",IF('Demand Locations'!CC27&lt;COUNTIFS('Workers Settings'!$M:$M,$B27,'Workers Settings'!$N:$N,1,'Workers Settings'!$H:$H,CA$3),"Warning!",IF('Demand Locations'!CC27=0,"",COUNTIFS('Workers Settings'!$M:$M,$B27,'Workers Settings'!$N:$N,1,'Workers Settings'!$H:$H,CA$3)/'Demand Locations'!CC27)))</f>
        <v/>
      </c>
      <c r="CB27" s="24" t="str">
        <f>IF(OR($B27="",CB$3="",'Demand Locations'!CD27=""),"",IF('Demand Locations'!CD27&lt;COUNTIFS('Workers Settings'!$M:$M,$B27,'Workers Settings'!$N:$N,1,'Workers Settings'!$H:$H,CB$3),"Warning!",IF('Demand Locations'!CD27=0,"",COUNTIFS('Workers Settings'!$M:$M,$B27,'Workers Settings'!$N:$N,1,'Workers Settings'!$H:$H,CB$3)/'Demand Locations'!CD27)))</f>
        <v/>
      </c>
      <c r="CC27" s="24" t="str">
        <f>IF(OR($B27="",CC$3="",'Demand Locations'!CE27=""),"",IF('Demand Locations'!CE27&lt;COUNTIFS('Workers Settings'!$M:$M,$B27,'Workers Settings'!$N:$N,1,'Workers Settings'!$H:$H,CC$3),"Warning!",IF('Demand Locations'!CE27=0,"",COUNTIFS('Workers Settings'!$M:$M,$B27,'Workers Settings'!$N:$N,1,'Workers Settings'!$H:$H,CC$3)/'Demand Locations'!CE27)))</f>
        <v/>
      </c>
      <c r="CD27" s="24" t="str">
        <f>IF(OR($B27="",CD$3="",'Demand Locations'!CF27=""),"",IF('Demand Locations'!CF27&lt;COUNTIFS('Workers Settings'!$M:$M,$B27,'Workers Settings'!$N:$N,1,'Workers Settings'!$H:$H,CD$3),"Warning!",IF('Demand Locations'!CF27=0,"",COUNTIFS('Workers Settings'!$M:$M,$B27,'Workers Settings'!$N:$N,1,'Workers Settings'!$H:$H,CD$3)/'Demand Locations'!CF27)))</f>
        <v/>
      </c>
      <c r="CE27" s="24" t="str">
        <f>IF(OR($B27="",CE$3="",'Demand Locations'!CG27=""),"",IF('Demand Locations'!CG27&lt;COUNTIFS('Workers Settings'!$M:$M,$B27,'Workers Settings'!$N:$N,1,'Workers Settings'!$H:$H,CE$3),"Warning!",IF('Demand Locations'!CG27=0,"",COUNTIFS('Workers Settings'!$M:$M,$B27,'Workers Settings'!$N:$N,1,'Workers Settings'!$H:$H,CE$3)/'Demand Locations'!CG27)))</f>
        <v/>
      </c>
      <c r="CF27" s="24" t="str">
        <f>IF(OR($B27="",CF$3="",'Demand Locations'!CH27=""),"",IF('Demand Locations'!CH27&lt;COUNTIFS('Workers Settings'!$M:$M,$B27,'Workers Settings'!$N:$N,1,'Workers Settings'!$H:$H,CF$3),"Warning!",IF('Demand Locations'!CH27=0,"",COUNTIFS('Workers Settings'!$M:$M,$B27,'Workers Settings'!$N:$N,1,'Workers Settings'!$H:$H,CF$3)/'Demand Locations'!CH27)))</f>
        <v/>
      </c>
      <c r="CG27" s="24" t="str">
        <f>IF(OR($B27="",CG$3="",'Demand Locations'!CI27=""),"",IF('Demand Locations'!CI27&lt;COUNTIFS('Workers Settings'!$M:$M,$B27,'Workers Settings'!$N:$N,1,'Workers Settings'!$H:$H,CG$3),"Warning!",IF('Demand Locations'!CI27=0,"",COUNTIFS('Workers Settings'!$M:$M,$B27,'Workers Settings'!$N:$N,1,'Workers Settings'!$H:$H,CG$3)/'Demand Locations'!CI27)))</f>
        <v/>
      </c>
      <c r="CH27" s="24" t="str">
        <f>IF(OR($B27="",CH$3="",'Demand Locations'!CJ27=""),"",IF('Demand Locations'!CJ27&lt;COUNTIFS('Workers Settings'!$M:$M,$B27,'Workers Settings'!$N:$N,1,'Workers Settings'!$H:$H,CH$3),"Warning!",IF('Demand Locations'!CJ27=0,"",COUNTIFS('Workers Settings'!$M:$M,$B27,'Workers Settings'!$N:$N,1,'Workers Settings'!$H:$H,CH$3)/'Demand Locations'!CJ27)))</f>
        <v/>
      </c>
      <c r="CI27" s="24" t="str">
        <f>IF(OR($B27="",CI$3="",'Demand Locations'!CK27=""),"",IF('Demand Locations'!CK27&lt;COUNTIFS('Workers Settings'!$M:$M,$B27,'Workers Settings'!$N:$N,1,'Workers Settings'!$H:$H,CI$3),"Warning!",IF('Demand Locations'!CK27=0,"",COUNTIFS('Workers Settings'!$M:$M,$B27,'Workers Settings'!$N:$N,1,'Workers Settings'!$H:$H,CI$3)/'Demand Locations'!CK27)))</f>
        <v/>
      </c>
      <c r="CJ27" s="24" t="str">
        <f>IF(OR($B27="",CJ$3="",'Demand Locations'!CL27=""),"",IF('Demand Locations'!CL27&lt;COUNTIFS('Workers Settings'!$M:$M,$B27,'Workers Settings'!$N:$N,1,'Workers Settings'!$H:$H,CJ$3),"Warning!",IF('Demand Locations'!CL27=0,"",COUNTIFS('Workers Settings'!$M:$M,$B27,'Workers Settings'!$N:$N,1,'Workers Settings'!$H:$H,CJ$3)/'Demand Locations'!CL27)))</f>
        <v/>
      </c>
      <c r="CK27" s="24" t="str">
        <f>IF(OR($B27="",CK$3="",'Demand Locations'!CM27=""),"",IF('Demand Locations'!CM27&lt;COUNTIFS('Workers Settings'!$M:$M,$B27,'Workers Settings'!$N:$N,1,'Workers Settings'!$H:$H,CK$3),"Warning!",IF('Demand Locations'!CM27=0,"",COUNTIFS('Workers Settings'!$M:$M,$B27,'Workers Settings'!$N:$N,1,'Workers Settings'!$H:$H,CK$3)/'Demand Locations'!CM27)))</f>
        <v/>
      </c>
      <c r="CL27" s="24" t="str">
        <f>IF(OR($B27="",CL$3="",'Demand Locations'!CN27=""),"",IF('Demand Locations'!CN27&lt;COUNTIFS('Workers Settings'!$M:$M,$B27,'Workers Settings'!$N:$N,1,'Workers Settings'!$H:$H,CL$3),"Warning!",IF('Demand Locations'!CN27=0,"",COUNTIFS('Workers Settings'!$M:$M,$B27,'Workers Settings'!$N:$N,1,'Workers Settings'!$H:$H,CL$3)/'Demand Locations'!CN27)))</f>
        <v/>
      </c>
      <c r="CM27" s="24" t="str">
        <f>IF(OR($B27="",CM$3="",'Demand Locations'!CO27=""),"",IF('Demand Locations'!CO27&lt;COUNTIFS('Workers Settings'!$M:$M,$B27,'Workers Settings'!$N:$N,1,'Workers Settings'!$H:$H,CM$3),"Warning!",IF('Demand Locations'!CO27=0,"",COUNTIFS('Workers Settings'!$M:$M,$B27,'Workers Settings'!$N:$N,1,'Workers Settings'!$H:$H,CM$3)/'Demand Locations'!CO27)))</f>
        <v/>
      </c>
      <c r="CN27" s="24" t="str">
        <f>IF(OR($B27="",CN$3="",'Demand Locations'!CP27=""),"",IF('Demand Locations'!CP27&lt;COUNTIFS('Workers Settings'!$M:$M,$B27,'Workers Settings'!$N:$N,1,'Workers Settings'!$H:$H,CN$3),"Warning!",IF('Demand Locations'!CP27=0,"",COUNTIFS('Workers Settings'!$M:$M,$B27,'Workers Settings'!$N:$N,1,'Workers Settings'!$H:$H,CN$3)/'Demand Locations'!CP27)))</f>
        <v/>
      </c>
      <c r="CO27" s="24" t="str">
        <f>IF(OR($B27="",CO$3="",'Demand Locations'!CQ27=""),"",IF('Demand Locations'!CQ27&lt;COUNTIFS('Workers Settings'!$M:$M,$B27,'Workers Settings'!$N:$N,1,'Workers Settings'!$H:$H,CO$3),"Warning!",IF('Demand Locations'!CQ27=0,"",COUNTIFS('Workers Settings'!$M:$M,$B27,'Workers Settings'!$N:$N,1,'Workers Settings'!$H:$H,CO$3)/'Demand Locations'!CQ27)))</f>
        <v/>
      </c>
      <c r="CP27" s="24" t="str">
        <f>IF(OR($B27="",CP$3="",'Demand Locations'!CR27=""),"",IF('Demand Locations'!CR27&lt;COUNTIFS('Workers Settings'!$M:$M,$B27,'Workers Settings'!$N:$N,1,'Workers Settings'!$H:$H,CP$3),"Warning!",IF('Demand Locations'!CR27=0,"",COUNTIFS('Workers Settings'!$M:$M,$B27,'Workers Settings'!$N:$N,1,'Workers Settings'!$H:$H,CP$3)/'Demand Locations'!CR27)))</f>
        <v/>
      </c>
      <c r="CQ27" s="24" t="str">
        <f>IF(OR($B27="",CQ$3="",'Demand Locations'!CS27=""),"",IF('Demand Locations'!CS27&lt;COUNTIFS('Workers Settings'!$M:$M,$B27,'Workers Settings'!$N:$N,1,'Workers Settings'!$H:$H,CQ$3),"Warning!",IF('Demand Locations'!CS27=0,"",COUNTIFS('Workers Settings'!$M:$M,$B27,'Workers Settings'!$N:$N,1,'Workers Settings'!$H:$H,CQ$3)/'Demand Locations'!CS27)))</f>
        <v/>
      </c>
      <c r="CR27" s="24" t="str">
        <f>IF(OR($B27="",CR$3="",'Demand Locations'!CT27=""),"",IF('Demand Locations'!CT27&lt;COUNTIFS('Workers Settings'!$M:$M,$B27,'Workers Settings'!$N:$N,1,'Workers Settings'!$H:$H,CR$3),"Warning!",IF('Demand Locations'!CT27=0,"",COUNTIFS('Workers Settings'!$M:$M,$B27,'Workers Settings'!$N:$N,1,'Workers Settings'!$H:$H,CR$3)/'Demand Locations'!CT27)))</f>
        <v/>
      </c>
      <c r="CS27" s="24" t="str">
        <f>IF(OR($B27="",CS$3="",'Demand Locations'!CU27=""),"",IF('Demand Locations'!CU27&lt;COUNTIFS('Workers Settings'!$M:$M,$B27,'Workers Settings'!$N:$N,1,'Workers Settings'!$H:$H,CS$3),"Warning!",IF('Demand Locations'!CU27=0,"",COUNTIFS('Workers Settings'!$M:$M,$B27,'Workers Settings'!$N:$N,1,'Workers Settings'!$H:$H,CS$3)/'Demand Locations'!CU27)))</f>
        <v/>
      </c>
      <c r="CT27" s="24" t="str">
        <f>IF(OR($B27="",CT$3="",'Demand Locations'!CV27=""),"",IF('Demand Locations'!CV27&lt;COUNTIFS('Workers Settings'!$M:$M,$B27,'Workers Settings'!$N:$N,1,'Workers Settings'!$H:$H,CT$3),"Warning!",IF('Demand Locations'!CV27=0,"",COUNTIFS('Workers Settings'!$M:$M,$B27,'Workers Settings'!$N:$N,1,'Workers Settings'!$H:$H,CT$3)/'Demand Locations'!CV27)))</f>
        <v/>
      </c>
      <c r="CU27" s="24" t="str">
        <f>IF(OR($B27="",CU$3="",'Demand Locations'!CW27=""),"",IF('Demand Locations'!CW27&lt;COUNTIFS('Workers Settings'!$M:$M,$B27,'Workers Settings'!$N:$N,1,'Workers Settings'!$H:$H,CU$3),"Warning!",IF('Demand Locations'!CW27=0,"",COUNTIFS('Workers Settings'!$M:$M,$B27,'Workers Settings'!$N:$N,1,'Workers Settings'!$H:$H,CU$3)/'Demand Locations'!CW27)))</f>
        <v/>
      </c>
      <c r="CV27" s="24" t="str">
        <f>IF(OR($B27="",CV$3="",'Demand Locations'!CX27=""),"",IF('Demand Locations'!CX27&lt;COUNTIFS('Workers Settings'!$M:$M,$B27,'Workers Settings'!$N:$N,1,'Workers Settings'!$H:$H,CV$3),"Warning!",IF('Demand Locations'!CX27=0,"",COUNTIFS('Workers Settings'!$M:$M,$B27,'Workers Settings'!$N:$N,1,'Workers Settings'!$H:$H,CV$3)/'Demand Locations'!CX27)))</f>
        <v/>
      </c>
      <c r="CW27" s="24" t="str">
        <f>IF(OR($B27="",CW$3="",'Demand Locations'!CY27=""),"",IF('Demand Locations'!CY27&lt;COUNTIFS('Workers Settings'!$M:$M,$B27,'Workers Settings'!$N:$N,1,'Workers Settings'!$H:$H,CW$3),"Warning!",IF('Demand Locations'!CY27=0,"",COUNTIFS('Workers Settings'!$M:$M,$B27,'Workers Settings'!$N:$N,1,'Workers Settings'!$H:$H,CW$3)/'Demand Locations'!CY27)))</f>
        <v/>
      </c>
      <c r="CX27" s="24" t="str">
        <f>IF(OR($B27="",CX$3="",'Demand Locations'!CZ27=""),"",IF('Demand Locations'!CZ27&lt;COUNTIFS('Workers Settings'!$M:$M,$B27,'Workers Settings'!$N:$N,1,'Workers Settings'!$H:$H,CX$3),"Warning!",IF('Demand Locations'!CZ27=0,"",COUNTIFS('Workers Settings'!$M:$M,$B27,'Workers Settings'!$N:$N,1,'Workers Settings'!$H:$H,CX$3)/'Demand Locations'!CZ27)))</f>
        <v/>
      </c>
      <c r="CY27" s="24" t="str">
        <f>IF(OR($B27="",CY$3="",'Demand Locations'!DA27=""),"",IF('Demand Locations'!DA27&lt;COUNTIFS('Workers Settings'!$M:$M,$B27,'Workers Settings'!$N:$N,1,'Workers Settings'!$H:$H,CY$3),"Warning!",IF('Demand Locations'!DA27=0,"",COUNTIFS('Workers Settings'!$M:$M,$B27,'Workers Settings'!$N:$N,1,'Workers Settings'!$H:$H,CY$3)/'Demand Locations'!DA27)))</f>
        <v/>
      </c>
      <c r="CZ27" s="24" t="str">
        <f>IF(OR($B27="",CZ$3="",'Demand Locations'!DB27=""),"",IF('Demand Locations'!DB27&lt;COUNTIFS('Workers Settings'!$M:$M,$B27,'Workers Settings'!$N:$N,1,'Workers Settings'!$H:$H,CZ$3),"Warning!",IF('Demand Locations'!DB27=0,"",COUNTIFS('Workers Settings'!$M:$M,$B27,'Workers Settings'!$N:$N,1,'Workers Settings'!$H:$H,CZ$3)/'Demand Locations'!DB27)))</f>
        <v/>
      </c>
    </row>
    <row r="28" spans="1:104" ht="14.45" x14ac:dyDescent="0.3">
      <c r="A28" s="7">
        <f t="shared" si="0"/>
        <v>24</v>
      </c>
      <c r="B28" s="7" t="str">
        <f>IF('Demand Locations'!B28&lt;&gt;"",'Demand Locations'!B28,"")</f>
        <v>Shinyanga Region</v>
      </c>
      <c r="C28" s="29">
        <f>IF(B28="","",SUMIFS('Workers Assignments'!Z:Z,'Workers Settings'!M:M,B28,'Workers Settings'!N:N,1))</f>
        <v>0</v>
      </c>
      <c r="D28" s="24" t="str">
        <f>IF(OR(B28="",'Demand Locations'!E28=""),"",IF('Demand Locations'!E28&lt;C28,"Warning!",IF('Demand Locations'!E28=0,"",C28/'Demand Locations'!E28)))</f>
        <v/>
      </c>
      <c r="E28" s="44" t="str">
        <f>IF(OR($B28="",E$3="",'Demand Locations'!G28=""),"",IF('Demand Locations'!G28&lt;COUNTIFS('Workers Settings'!$M:$M,$B28,'Workers Settings'!$N:$N,1,'Workers Settings'!$H:$H,E$3),"Warning!",IF('Demand Locations'!G28=0,"",COUNTIFS('Workers Settings'!$M:$M,$B28,'Workers Settings'!$N:$N,1,'Workers Settings'!$H:$H,E$3)/'Demand Locations'!G28)))</f>
        <v/>
      </c>
      <c r="F28" s="24" t="str">
        <f>IF(OR($B28="",F$3="",'Demand Locations'!H28=""),"",IF('Demand Locations'!H28&lt;COUNTIFS('Workers Settings'!$M:$M,$B28,'Workers Settings'!$N:$N,1,'Workers Settings'!$H:$H,F$3),"Warning!",IF('Demand Locations'!H28=0,"",COUNTIFS('Workers Settings'!$M:$M,$B28,'Workers Settings'!$N:$N,1,'Workers Settings'!$H:$H,F$3)/'Demand Locations'!H28)))</f>
        <v/>
      </c>
      <c r="G28" s="24" t="str">
        <f>IF(OR($B28="",G$3="",'Demand Locations'!I28=""),"",IF('Demand Locations'!I28&lt;COUNTIFS('Workers Settings'!$M:$M,$B28,'Workers Settings'!$N:$N,1,'Workers Settings'!$H:$H,G$3),"Warning!",IF('Demand Locations'!I28=0,"",COUNTIFS('Workers Settings'!$M:$M,$B28,'Workers Settings'!$N:$N,1,'Workers Settings'!$H:$H,G$3)/'Demand Locations'!I28)))</f>
        <v/>
      </c>
      <c r="H28" s="24" t="str">
        <f>IF(OR($B28="",H$3="",'Demand Locations'!J28=""),"",IF('Demand Locations'!J28&lt;COUNTIFS('Workers Settings'!$M:$M,$B28,'Workers Settings'!$N:$N,1,'Workers Settings'!$H:$H,H$3),"Warning!",IF('Demand Locations'!J28=0,"",COUNTIFS('Workers Settings'!$M:$M,$B28,'Workers Settings'!$N:$N,1,'Workers Settings'!$H:$H,H$3)/'Demand Locations'!J28)))</f>
        <v/>
      </c>
      <c r="I28" s="24" t="str">
        <f>IF(OR($B28="",I$3="",'Demand Locations'!K28=""),"",IF('Demand Locations'!K28&lt;COUNTIFS('Workers Settings'!$M:$M,$B28,'Workers Settings'!$N:$N,1,'Workers Settings'!$H:$H,I$3),"Warning!",IF('Demand Locations'!K28=0,"",COUNTIFS('Workers Settings'!$M:$M,$B28,'Workers Settings'!$N:$N,1,'Workers Settings'!$H:$H,I$3)/'Demand Locations'!K28)))</f>
        <v/>
      </c>
      <c r="J28" s="24" t="str">
        <f>IF(OR($B28="",J$3="",'Demand Locations'!L28=""),"",IF('Demand Locations'!L28&lt;COUNTIFS('Workers Settings'!$M:$M,$B28,'Workers Settings'!$N:$N,1,'Workers Settings'!$H:$H,J$3),"Warning!",IF('Demand Locations'!L28=0,"",COUNTIFS('Workers Settings'!$M:$M,$B28,'Workers Settings'!$N:$N,1,'Workers Settings'!$H:$H,J$3)/'Demand Locations'!L28)))</f>
        <v/>
      </c>
      <c r="K28" s="24" t="str">
        <f>IF(OR($B28="",K$3="",'Demand Locations'!M28=""),"",IF('Demand Locations'!M28&lt;COUNTIFS('Workers Settings'!$M:$M,$B28,'Workers Settings'!$N:$N,1,'Workers Settings'!$H:$H,K$3),"Warning!",IF('Demand Locations'!M28=0,"",COUNTIFS('Workers Settings'!$M:$M,$B28,'Workers Settings'!$N:$N,1,'Workers Settings'!$H:$H,K$3)/'Demand Locations'!M28)))</f>
        <v/>
      </c>
      <c r="L28" s="24" t="str">
        <f>IF(OR($B28="",L$3="",'Demand Locations'!N28=""),"",IF('Demand Locations'!N28&lt;COUNTIFS('Workers Settings'!$M:$M,$B28,'Workers Settings'!$N:$N,1,'Workers Settings'!$H:$H,L$3),"Warning!",IF('Demand Locations'!N28=0,"",COUNTIFS('Workers Settings'!$M:$M,$B28,'Workers Settings'!$N:$N,1,'Workers Settings'!$H:$H,L$3)/'Demand Locations'!N28)))</f>
        <v/>
      </c>
      <c r="M28" s="24" t="str">
        <f>IF(OR($B28="",M$3="",'Demand Locations'!O28=""),"",IF('Demand Locations'!O28&lt;COUNTIFS('Workers Settings'!$M:$M,$B28,'Workers Settings'!$N:$N,1,'Workers Settings'!$H:$H,M$3),"Warning!",IF('Demand Locations'!O28=0,"",COUNTIFS('Workers Settings'!$M:$M,$B28,'Workers Settings'!$N:$N,1,'Workers Settings'!$H:$H,M$3)/'Demand Locations'!O28)))</f>
        <v/>
      </c>
      <c r="N28" s="24" t="str">
        <f>IF(OR($B28="",N$3="",'Demand Locations'!P28=""),"",IF('Demand Locations'!P28&lt;COUNTIFS('Workers Settings'!$M:$M,$B28,'Workers Settings'!$N:$N,1,'Workers Settings'!$H:$H,N$3),"Warning!",IF('Demand Locations'!P28=0,"",COUNTIFS('Workers Settings'!$M:$M,$B28,'Workers Settings'!$N:$N,1,'Workers Settings'!$H:$H,N$3)/'Demand Locations'!P28)))</f>
        <v/>
      </c>
      <c r="O28" s="24" t="str">
        <f>IF(OR($B28="",O$3="",'Demand Locations'!Q28=""),"",IF('Demand Locations'!Q28&lt;COUNTIFS('Workers Settings'!$M:$M,$B28,'Workers Settings'!$N:$N,1,'Workers Settings'!$H:$H,O$3),"Warning!",IF('Demand Locations'!Q28=0,"",COUNTIFS('Workers Settings'!$M:$M,$B28,'Workers Settings'!$N:$N,1,'Workers Settings'!$H:$H,O$3)/'Demand Locations'!Q28)))</f>
        <v/>
      </c>
      <c r="P28" s="24" t="str">
        <f>IF(OR($B28="",P$3="",'Demand Locations'!R28=""),"",IF('Demand Locations'!R28&lt;COUNTIFS('Workers Settings'!$M:$M,$B28,'Workers Settings'!$N:$N,1,'Workers Settings'!$H:$H,P$3),"Warning!",IF('Demand Locations'!R28=0,"",COUNTIFS('Workers Settings'!$M:$M,$B28,'Workers Settings'!$N:$N,1,'Workers Settings'!$H:$H,P$3)/'Demand Locations'!R28)))</f>
        <v/>
      </c>
      <c r="Q28" s="24" t="str">
        <f>IF(OR($B28="",Q$3="",'Demand Locations'!S28=""),"",IF('Demand Locations'!S28&lt;COUNTIFS('Workers Settings'!$M:$M,$B28,'Workers Settings'!$N:$N,1,'Workers Settings'!$H:$H,Q$3),"Warning!",IF('Demand Locations'!S28=0,"",COUNTIFS('Workers Settings'!$M:$M,$B28,'Workers Settings'!$N:$N,1,'Workers Settings'!$H:$H,Q$3)/'Demand Locations'!S28)))</f>
        <v/>
      </c>
      <c r="R28" s="24" t="str">
        <f>IF(OR($B28="",R$3="",'Demand Locations'!T28=""),"",IF('Demand Locations'!T28&lt;COUNTIFS('Workers Settings'!$M:$M,$B28,'Workers Settings'!$N:$N,1,'Workers Settings'!$H:$H,R$3),"Warning!",IF('Demand Locations'!T28=0,"",COUNTIFS('Workers Settings'!$M:$M,$B28,'Workers Settings'!$N:$N,1,'Workers Settings'!$H:$H,R$3)/'Demand Locations'!T28)))</f>
        <v/>
      </c>
      <c r="S28" s="24" t="str">
        <f>IF(OR($B28="",S$3="",'Demand Locations'!U28=""),"",IF('Demand Locations'!U28&lt;COUNTIFS('Workers Settings'!$M:$M,$B28,'Workers Settings'!$N:$N,1,'Workers Settings'!$H:$H,S$3),"Warning!",IF('Demand Locations'!U28=0,"",COUNTIFS('Workers Settings'!$M:$M,$B28,'Workers Settings'!$N:$N,1,'Workers Settings'!$H:$H,S$3)/'Demand Locations'!U28)))</f>
        <v/>
      </c>
      <c r="T28" s="24" t="str">
        <f>IF(OR($B28="",T$3="",'Demand Locations'!V28=""),"",IF('Demand Locations'!V28&lt;COUNTIFS('Workers Settings'!$M:$M,$B28,'Workers Settings'!$N:$N,1,'Workers Settings'!$H:$H,T$3),"Warning!",IF('Demand Locations'!V28=0,"",COUNTIFS('Workers Settings'!$M:$M,$B28,'Workers Settings'!$N:$N,1,'Workers Settings'!$H:$H,T$3)/'Demand Locations'!V28)))</f>
        <v/>
      </c>
      <c r="U28" s="24" t="str">
        <f>IF(OR($B28="",U$3="",'Demand Locations'!W28=""),"",IF('Demand Locations'!W28&lt;COUNTIFS('Workers Settings'!$M:$M,$B28,'Workers Settings'!$N:$N,1,'Workers Settings'!$H:$H,U$3),"Warning!",IF('Demand Locations'!W28=0,"",COUNTIFS('Workers Settings'!$M:$M,$B28,'Workers Settings'!$N:$N,1,'Workers Settings'!$H:$H,U$3)/'Demand Locations'!W28)))</f>
        <v/>
      </c>
      <c r="V28" s="24">
        <f>IF(OR($B28="",V$3="",'Demand Locations'!X28=""),"",IF('Demand Locations'!X28&lt;COUNTIFS('Workers Settings'!$M:$M,$B28,'Workers Settings'!$N:$N,1,'Workers Settings'!$H:$H,V$3),"Warning!",IF('Demand Locations'!X28=0,"",COUNTIFS('Workers Settings'!$M:$M,$B28,'Workers Settings'!$N:$N,1,'Workers Settings'!$H:$H,V$3)/'Demand Locations'!X28)))</f>
        <v>0</v>
      </c>
      <c r="W28" s="24" t="str">
        <f>IF(OR($B28="",W$3="",'Demand Locations'!Y28=""),"",IF('Demand Locations'!Y28&lt;COUNTIFS('Workers Settings'!$M:$M,$B28,'Workers Settings'!$N:$N,1,'Workers Settings'!$H:$H,W$3),"Warning!",IF('Demand Locations'!Y28=0,"",COUNTIFS('Workers Settings'!$M:$M,$B28,'Workers Settings'!$N:$N,1,'Workers Settings'!$H:$H,W$3)/'Demand Locations'!Y28)))</f>
        <v/>
      </c>
      <c r="X28" s="24">
        <f>IF(OR($B28="",X$3="",'Demand Locations'!Z28=""),"",IF('Demand Locations'!Z28&lt;COUNTIFS('Workers Settings'!$M:$M,$B28,'Workers Settings'!$N:$N,1,'Workers Settings'!$H:$H,X$3),"Warning!",IF('Demand Locations'!Z28=0,"",COUNTIFS('Workers Settings'!$M:$M,$B28,'Workers Settings'!$N:$N,1,'Workers Settings'!$H:$H,X$3)/'Demand Locations'!Z28)))</f>
        <v>0</v>
      </c>
      <c r="Y28" s="24" t="str">
        <f>IF(OR($B28="",Y$3="",'Demand Locations'!AA28=""),"",IF('Demand Locations'!AA28&lt;COUNTIFS('Workers Settings'!$M:$M,$B28,'Workers Settings'!$N:$N,1,'Workers Settings'!$H:$H,Y$3),"Warning!",IF('Demand Locations'!AA28=0,"",COUNTIFS('Workers Settings'!$M:$M,$B28,'Workers Settings'!$N:$N,1,'Workers Settings'!$H:$H,Y$3)/'Demand Locations'!AA28)))</f>
        <v/>
      </c>
      <c r="Z28" s="24" t="str">
        <f>IF(OR($B28="",Z$3="",'Demand Locations'!AB28=""),"",IF('Demand Locations'!AB28&lt;COUNTIFS('Workers Settings'!$M:$M,$B28,'Workers Settings'!$N:$N,1,'Workers Settings'!$H:$H,Z$3),"Warning!",IF('Demand Locations'!AB28=0,"",COUNTIFS('Workers Settings'!$M:$M,$B28,'Workers Settings'!$N:$N,1,'Workers Settings'!$H:$H,Z$3)/'Demand Locations'!AB28)))</f>
        <v/>
      </c>
      <c r="AA28" s="24" t="str">
        <f>IF(OR($B28="",AA$3="",'Demand Locations'!AC28=""),"",IF('Demand Locations'!AC28&lt;COUNTIFS('Workers Settings'!$M:$M,$B28,'Workers Settings'!$N:$N,1,'Workers Settings'!$H:$H,AA$3),"Warning!",IF('Demand Locations'!AC28=0,"",COUNTIFS('Workers Settings'!$M:$M,$B28,'Workers Settings'!$N:$N,1,'Workers Settings'!$H:$H,AA$3)/'Demand Locations'!AC28)))</f>
        <v/>
      </c>
      <c r="AB28" s="24" t="str">
        <f>IF(OR($B28="",AB$3="",'Demand Locations'!AD28=""),"",IF('Demand Locations'!AD28&lt;COUNTIFS('Workers Settings'!$M:$M,$B28,'Workers Settings'!$N:$N,1,'Workers Settings'!$H:$H,AB$3),"Warning!",IF('Demand Locations'!AD28=0,"",COUNTIFS('Workers Settings'!$M:$M,$B28,'Workers Settings'!$N:$N,1,'Workers Settings'!$H:$H,AB$3)/'Demand Locations'!AD28)))</f>
        <v/>
      </c>
      <c r="AC28" s="24" t="str">
        <f>IF(OR($B28="",AC$3="",'Demand Locations'!AE28=""),"",IF('Demand Locations'!AE28&lt;COUNTIFS('Workers Settings'!$M:$M,$B28,'Workers Settings'!$N:$N,1,'Workers Settings'!$H:$H,AC$3),"Warning!",IF('Demand Locations'!AE28=0,"",COUNTIFS('Workers Settings'!$M:$M,$B28,'Workers Settings'!$N:$N,1,'Workers Settings'!$H:$H,AC$3)/'Demand Locations'!AE28)))</f>
        <v/>
      </c>
      <c r="AD28" s="24" t="str">
        <f>IF(OR($B28="",AD$3="",'Demand Locations'!AF28=""),"",IF('Demand Locations'!AF28&lt;COUNTIFS('Workers Settings'!$M:$M,$B28,'Workers Settings'!$N:$N,1,'Workers Settings'!$H:$H,AD$3),"Warning!",IF('Demand Locations'!AF28=0,"",COUNTIFS('Workers Settings'!$M:$M,$B28,'Workers Settings'!$N:$N,1,'Workers Settings'!$H:$H,AD$3)/'Demand Locations'!AF28)))</f>
        <v/>
      </c>
      <c r="AE28" s="24" t="str">
        <f>IF(OR($B28="",AE$3="",'Demand Locations'!AG28=""),"",IF('Demand Locations'!AG28&lt;COUNTIFS('Workers Settings'!$M:$M,$B28,'Workers Settings'!$N:$N,1,'Workers Settings'!$H:$H,AE$3),"Warning!",IF('Demand Locations'!AG28=0,"",COUNTIFS('Workers Settings'!$M:$M,$B28,'Workers Settings'!$N:$N,1,'Workers Settings'!$H:$H,AE$3)/'Demand Locations'!AG28)))</f>
        <v/>
      </c>
      <c r="AF28" s="24" t="str">
        <f>IF(OR($B28="",AF$3="",'Demand Locations'!AH28=""),"",IF('Demand Locations'!AH28&lt;COUNTIFS('Workers Settings'!$M:$M,$B28,'Workers Settings'!$N:$N,1,'Workers Settings'!$H:$H,AF$3),"Warning!",IF('Demand Locations'!AH28=0,"",COUNTIFS('Workers Settings'!$M:$M,$B28,'Workers Settings'!$N:$N,1,'Workers Settings'!$H:$H,AF$3)/'Demand Locations'!AH28)))</f>
        <v/>
      </c>
      <c r="AG28" s="24" t="str">
        <f>IF(OR($B28="",AG$3="",'Demand Locations'!AI28=""),"",IF('Demand Locations'!AI28&lt;COUNTIFS('Workers Settings'!$M:$M,$B28,'Workers Settings'!$N:$N,1,'Workers Settings'!$H:$H,AG$3),"Warning!",IF('Demand Locations'!AI28=0,"",COUNTIFS('Workers Settings'!$M:$M,$B28,'Workers Settings'!$N:$N,1,'Workers Settings'!$H:$H,AG$3)/'Demand Locations'!AI28)))</f>
        <v/>
      </c>
      <c r="AH28" s="24" t="str">
        <f>IF(OR($B28="",AH$3="",'Demand Locations'!AJ28=""),"",IF('Demand Locations'!AJ28&lt;COUNTIFS('Workers Settings'!$M:$M,$B28,'Workers Settings'!$N:$N,1,'Workers Settings'!$H:$H,AH$3),"Warning!",IF('Demand Locations'!AJ28=0,"",COUNTIFS('Workers Settings'!$M:$M,$B28,'Workers Settings'!$N:$N,1,'Workers Settings'!$H:$H,AH$3)/'Demand Locations'!AJ28)))</f>
        <v/>
      </c>
      <c r="AI28" s="24" t="str">
        <f>IF(OR($B28="",AI$3="",'Demand Locations'!AK28=""),"",IF('Demand Locations'!AK28&lt;COUNTIFS('Workers Settings'!$M:$M,$B28,'Workers Settings'!$N:$N,1,'Workers Settings'!$H:$H,AI$3),"Warning!",IF('Demand Locations'!AK28=0,"",COUNTIFS('Workers Settings'!$M:$M,$B28,'Workers Settings'!$N:$N,1,'Workers Settings'!$H:$H,AI$3)/'Demand Locations'!AK28)))</f>
        <v/>
      </c>
      <c r="AJ28" s="24" t="str">
        <f>IF(OR($B28="",AJ$3="",'Demand Locations'!AL28=""),"",IF('Demand Locations'!AL28&lt;COUNTIFS('Workers Settings'!$M:$M,$B28,'Workers Settings'!$N:$N,1,'Workers Settings'!$H:$H,AJ$3),"Warning!",IF('Demand Locations'!AL28=0,"",COUNTIFS('Workers Settings'!$M:$M,$B28,'Workers Settings'!$N:$N,1,'Workers Settings'!$H:$H,AJ$3)/'Demand Locations'!AL28)))</f>
        <v/>
      </c>
      <c r="AK28" s="24" t="str">
        <f>IF(OR($B28="",AK$3="",'Demand Locations'!AM28=""),"",IF('Demand Locations'!AM28&lt;COUNTIFS('Workers Settings'!$M:$M,$B28,'Workers Settings'!$N:$N,1,'Workers Settings'!$H:$H,AK$3),"Warning!",IF('Demand Locations'!AM28=0,"",COUNTIFS('Workers Settings'!$M:$M,$B28,'Workers Settings'!$N:$N,1,'Workers Settings'!$H:$H,AK$3)/'Demand Locations'!AM28)))</f>
        <v/>
      </c>
      <c r="AL28" s="24" t="str">
        <f>IF(OR($B28="",AL$3="",'Demand Locations'!AN28=""),"",IF('Demand Locations'!AN28&lt;COUNTIFS('Workers Settings'!$M:$M,$B28,'Workers Settings'!$N:$N,1,'Workers Settings'!$H:$H,AL$3),"Warning!",IF('Demand Locations'!AN28=0,"",COUNTIFS('Workers Settings'!$M:$M,$B28,'Workers Settings'!$N:$N,1,'Workers Settings'!$H:$H,AL$3)/'Demand Locations'!AN28)))</f>
        <v/>
      </c>
      <c r="AM28" s="24" t="str">
        <f>IF(OR($B28="",AM$3="",'Demand Locations'!AO28=""),"",IF('Demand Locations'!AO28&lt;COUNTIFS('Workers Settings'!$M:$M,$B28,'Workers Settings'!$N:$N,1,'Workers Settings'!$H:$H,AM$3),"Warning!",IF('Demand Locations'!AO28=0,"",COUNTIFS('Workers Settings'!$M:$M,$B28,'Workers Settings'!$N:$N,1,'Workers Settings'!$H:$H,AM$3)/'Demand Locations'!AO28)))</f>
        <v/>
      </c>
      <c r="AN28" s="24" t="str">
        <f>IF(OR($B28="",AN$3="",'Demand Locations'!AP28=""),"",IF('Demand Locations'!AP28&lt;COUNTIFS('Workers Settings'!$M:$M,$B28,'Workers Settings'!$N:$N,1,'Workers Settings'!$H:$H,AN$3),"Warning!",IF('Demand Locations'!AP28=0,"",COUNTIFS('Workers Settings'!$M:$M,$B28,'Workers Settings'!$N:$N,1,'Workers Settings'!$H:$H,AN$3)/'Demand Locations'!AP28)))</f>
        <v/>
      </c>
      <c r="AO28" s="24" t="str">
        <f>IF(OR($B28="",AO$3="",'Demand Locations'!AQ28=""),"",IF('Demand Locations'!AQ28&lt;COUNTIFS('Workers Settings'!$M:$M,$B28,'Workers Settings'!$N:$N,1,'Workers Settings'!$H:$H,AO$3),"Warning!",IF('Demand Locations'!AQ28=0,"",COUNTIFS('Workers Settings'!$M:$M,$B28,'Workers Settings'!$N:$N,1,'Workers Settings'!$H:$H,AO$3)/'Demand Locations'!AQ28)))</f>
        <v/>
      </c>
      <c r="AP28" s="24" t="str">
        <f>IF(OR($B28="",AP$3="",'Demand Locations'!AR28=""),"",IF('Demand Locations'!AR28&lt;COUNTIFS('Workers Settings'!$M:$M,$B28,'Workers Settings'!$N:$N,1,'Workers Settings'!$H:$H,AP$3),"Warning!",IF('Demand Locations'!AR28=0,"",COUNTIFS('Workers Settings'!$M:$M,$B28,'Workers Settings'!$N:$N,1,'Workers Settings'!$H:$H,AP$3)/'Demand Locations'!AR28)))</f>
        <v/>
      </c>
      <c r="AQ28" s="24" t="str">
        <f>IF(OR($B28="",AQ$3="",'Demand Locations'!AS28=""),"",IF('Demand Locations'!AS28&lt;COUNTIFS('Workers Settings'!$M:$M,$B28,'Workers Settings'!$N:$N,1,'Workers Settings'!$H:$H,AQ$3),"Warning!",IF('Demand Locations'!AS28=0,"",COUNTIFS('Workers Settings'!$M:$M,$B28,'Workers Settings'!$N:$N,1,'Workers Settings'!$H:$H,AQ$3)/'Demand Locations'!AS28)))</f>
        <v/>
      </c>
      <c r="AR28" s="24" t="str">
        <f>IF(OR($B28="",AR$3="",'Demand Locations'!AT28=""),"",IF('Demand Locations'!AT28&lt;COUNTIFS('Workers Settings'!$M:$M,$B28,'Workers Settings'!$N:$N,1,'Workers Settings'!$H:$H,AR$3),"Warning!",IF('Demand Locations'!AT28=0,"",COUNTIFS('Workers Settings'!$M:$M,$B28,'Workers Settings'!$N:$N,1,'Workers Settings'!$H:$H,AR$3)/'Demand Locations'!AT28)))</f>
        <v/>
      </c>
      <c r="AS28" s="24" t="str">
        <f>IF(OR($B28="",AS$3="",'Demand Locations'!AU28=""),"",IF('Demand Locations'!AU28&lt;COUNTIFS('Workers Settings'!$M:$M,$B28,'Workers Settings'!$N:$N,1,'Workers Settings'!$H:$H,AS$3),"Warning!",IF('Demand Locations'!AU28=0,"",COUNTIFS('Workers Settings'!$M:$M,$B28,'Workers Settings'!$N:$N,1,'Workers Settings'!$H:$H,AS$3)/'Demand Locations'!AU28)))</f>
        <v/>
      </c>
      <c r="AT28" s="24" t="str">
        <f>IF(OR($B28="",AT$3="",'Demand Locations'!AV28=""),"",IF('Demand Locations'!AV28&lt;COUNTIFS('Workers Settings'!$M:$M,$B28,'Workers Settings'!$N:$N,1,'Workers Settings'!$H:$H,AT$3),"Warning!",IF('Demand Locations'!AV28=0,"",COUNTIFS('Workers Settings'!$M:$M,$B28,'Workers Settings'!$N:$N,1,'Workers Settings'!$H:$H,AT$3)/'Demand Locations'!AV28)))</f>
        <v/>
      </c>
      <c r="AU28" s="24" t="str">
        <f>IF(OR($B28="",AU$3="",'Demand Locations'!AW28=""),"",IF('Demand Locations'!AW28&lt;COUNTIFS('Workers Settings'!$M:$M,$B28,'Workers Settings'!$N:$N,1,'Workers Settings'!$H:$H,AU$3),"Warning!",IF('Demand Locations'!AW28=0,"",COUNTIFS('Workers Settings'!$M:$M,$B28,'Workers Settings'!$N:$N,1,'Workers Settings'!$H:$H,AU$3)/'Demand Locations'!AW28)))</f>
        <v/>
      </c>
      <c r="AV28" s="24" t="str">
        <f>IF(OR($B28="",AV$3="",'Demand Locations'!AX28=""),"",IF('Demand Locations'!AX28&lt;COUNTIFS('Workers Settings'!$M:$M,$B28,'Workers Settings'!$N:$N,1,'Workers Settings'!$H:$H,AV$3),"Warning!",IF('Demand Locations'!AX28=0,"",COUNTIFS('Workers Settings'!$M:$M,$B28,'Workers Settings'!$N:$N,1,'Workers Settings'!$H:$H,AV$3)/'Demand Locations'!AX28)))</f>
        <v/>
      </c>
      <c r="AW28" s="24" t="str">
        <f>IF(OR($B28="",AW$3="",'Demand Locations'!AY28=""),"",IF('Demand Locations'!AY28&lt;COUNTIFS('Workers Settings'!$M:$M,$B28,'Workers Settings'!$N:$N,1,'Workers Settings'!$H:$H,AW$3),"Warning!",IF('Demand Locations'!AY28=0,"",COUNTIFS('Workers Settings'!$M:$M,$B28,'Workers Settings'!$N:$N,1,'Workers Settings'!$H:$H,AW$3)/'Demand Locations'!AY28)))</f>
        <v/>
      </c>
      <c r="AX28" s="24" t="str">
        <f>IF(OR($B28="",AX$3="",'Demand Locations'!AZ28=""),"",IF('Demand Locations'!AZ28&lt;COUNTIFS('Workers Settings'!$M:$M,$B28,'Workers Settings'!$N:$N,1,'Workers Settings'!$H:$H,AX$3),"Warning!",IF('Demand Locations'!AZ28=0,"",COUNTIFS('Workers Settings'!$M:$M,$B28,'Workers Settings'!$N:$N,1,'Workers Settings'!$H:$H,AX$3)/'Demand Locations'!AZ28)))</f>
        <v/>
      </c>
      <c r="AY28" s="24" t="str">
        <f>IF(OR($B28="",AY$3="",'Demand Locations'!BA28=""),"",IF('Demand Locations'!BA28&lt;COUNTIFS('Workers Settings'!$M:$M,$B28,'Workers Settings'!$N:$N,1,'Workers Settings'!$H:$H,AY$3),"Warning!",IF('Demand Locations'!BA28=0,"",COUNTIFS('Workers Settings'!$M:$M,$B28,'Workers Settings'!$N:$N,1,'Workers Settings'!$H:$H,AY$3)/'Demand Locations'!BA28)))</f>
        <v/>
      </c>
      <c r="AZ28" s="24" t="str">
        <f>IF(OR($B28="",AZ$3="",'Demand Locations'!BB28=""),"",IF('Demand Locations'!BB28&lt;COUNTIFS('Workers Settings'!$M:$M,$B28,'Workers Settings'!$N:$N,1,'Workers Settings'!$H:$H,AZ$3),"Warning!",IF('Demand Locations'!BB28=0,"",COUNTIFS('Workers Settings'!$M:$M,$B28,'Workers Settings'!$N:$N,1,'Workers Settings'!$H:$H,AZ$3)/'Demand Locations'!BB28)))</f>
        <v/>
      </c>
      <c r="BA28" s="24" t="str">
        <f>IF(OR($B28="",BA$3="",'Demand Locations'!BC28=""),"",IF('Demand Locations'!BC28&lt;COUNTIFS('Workers Settings'!$M:$M,$B28,'Workers Settings'!$N:$N,1,'Workers Settings'!$H:$H,BA$3),"Warning!",IF('Demand Locations'!BC28=0,"",COUNTIFS('Workers Settings'!$M:$M,$B28,'Workers Settings'!$N:$N,1,'Workers Settings'!$H:$H,BA$3)/'Demand Locations'!BC28)))</f>
        <v/>
      </c>
      <c r="BB28" s="24" t="str">
        <f>IF(OR($B28="",BB$3="",'Demand Locations'!BD28=""),"",IF('Demand Locations'!BD28&lt;COUNTIFS('Workers Settings'!$M:$M,$B28,'Workers Settings'!$N:$N,1,'Workers Settings'!$H:$H,BB$3),"Warning!",IF('Demand Locations'!BD28=0,"",COUNTIFS('Workers Settings'!$M:$M,$B28,'Workers Settings'!$N:$N,1,'Workers Settings'!$H:$H,BB$3)/'Demand Locations'!BD28)))</f>
        <v/>
      </c>
      <c r="BC28" s="24" t="str">
        <f>IF(OR($B28="",BC$3="",'Demand Locations'!BE28=""),"",IF('Demand Locations'!BE28&lt;COUNTIFS('Workers Settings'!$M:$M,$B28,'Workers Settings'!$N:$N,1,'Workers Settings'!$H:$H,BC$3),"Warning!",IF('Demand Locations'!BE28=0,"",COUNTIFS('Workers Settings'!$M:$M,$B28,'Workers Settings'!$N:$N,1,'Workers Settings'!$H:$H,BC$3)/'Demand Locations'!BE28)))</f>
        <v/>
      </c>
      <c r="BD28" s="24" t="str">
        <f>IF(OR($B28="",BD$3="",'Demand Locations'!BF28=""),"",IF('Demand Locations'!BF28&lt;COUNTIFS('Workers Settings'!$M:$M,$B28,'Workers Settings'!$N:$N,1,'Workers Settings'!$H:$H,BD$3),"Warning!",IF('Demand Locations'!BF28=0,"",COUNTIFS('Workers Settings'!$M:$M,$B28,'Workers Settings'!$N:$N,1,'Workers Settings'!$H:$H,BD$3)/'Demand Locations'!BF28)))</f>
        <v/>
      </c>
      <c r="BE28" s="24" t="str">
        <f>IF(OR($B28="",BE$3="",'Demand Locations'!BG28=""),"",IF('Demand Locations'!BG28&lt;COUNTIFS('Workers Settings'!$M:$M,$B28,'Workers Settings'!$N:$N,1,'Workers Settings'!$H:$H,BE$3),"Warning!",IF('Demand Locations'!BG28=0,"",COUNTIFS('Workers Settings'!$M:$M,$B28,'Workers Settings'!$N:$N,1,'Workers Settings'!$H:$H,BE$3)/'Demand Locations'!BG28)))</f>
        <v/>
      </c>
      <c r="BF28" s="24" t="str">
        <f>IF(OR($B28="",BF$3="",'Demand Locations'!BH28=""),"",IF('Demand Locations'!BH28&lt;COUNTIFS('Workers Settings'!$M:$M,$B28,'Workers Settings'!$N:$N,1,'Workers Settings'!$H:$H,BF$3),"Warning!",IF('Demand Locations'!BH28=0,"",COUNTIFS('Workers Settings'!$M:$M,$B28,'Workers Settings'!$N:$N,1,'Workers Settings'!$H:$H,BF$3)/'Demand Locations'!BH28)))</f>
        <v/>
      </c>
      <c r="BG28" s="24" t="str">
        <f>IF(OR($B28="",BG$3="",'Demand Locations'!BI28=""),"",IF('Demand Locations'!BI28&lt;COUNTIFS('Workers Settings'!$M:$M,$B28,'Workers Settings'!$N:$N,1,'Workers Settings'!$H:$H,BG$3),"Warning!",IF('Demand Locations'!BI28=0,"",COUNTIFS('Workers Settings'!$M:$M,$B28,'Workers Settings'!$N:$N,1,'Workers Settings'!$H:$H,BG$3)/'Demand Locations'!BI28)))</f>
        <v/>
      </c>
      <c r="BH28" s="24" t="str">
        <f>IF(OR($B28="",BH$3="",'Demand Locations'!BJ28=""),"",IF('Demand Locations'!BJ28&lt;COUNTIFS('Workers Settings'!$M:$M,$B28,'Workers Settings'!$N:$N,1,'Workers Settings'!$H:$H,BH$3),"Warning!",IF('Demand Locations'!BJ28=0,"",COUNTIFS('Workers Settings'!$M:$M,$B28,'Workers Settings'!$N:$N,1,'Workers Settings'!$H:$H,BH$3)/'Demand Locations'!BJ28)))</f>
        <v/>
      </c>
      <c r="BI28" s="24" t="str">
        <f>IF(OR($B28="",BI$3="",'Demand Locations'!BK28=""),"",IF('Demand Locations'!BK28&lt;COUNTIFS('Workers Settings'!$M:$M,$B28,'Workers Settings'!$N:$N,1,'Workers Settings'!$H:$H,BI$3),"Warning!",IF('Demand Locations'!BK28=0,"",COUNTIFS('Workers Settings'!$M:$M,$B28,'Workers Settings'!$N:$N,1,'Workers Settings'!$H:$H,BI$3)/'Demand Locations'!BK28)))</f>
        <v/>
      </c>
      <c r="BJ28" s="24" t="str">
        <f>IF(OR($B28="",BJ$3="",'Demand Locations'!BL28=""),"",IF('Demand Locations'!BL28&lt;COUNTIFS('Workers Settings'!$M:$M,$B28,'Workers Settings'!$N:$N,1,'Workers Settings'!$H:$H,BJ$3),"Warning!",IF('Demand Locations'!BL28=0,"",COUNTIFS('Workers Settings'!$M:$M,$B28,'Workers Settings'!$N:$N,1,'Workers Settings'!$H:$H,BJ$3)/'Demand Locations'!BL28)))</f>
        <v/>
      </c>
      <c r="BK28" s="24" t="str">
        <f>IF(OR($B28="",BK$3="",'Demand Locations'!BM28=""),"",IF('Demand Locations'!BM28&lt;COUNTIFS('Workers Settings'!$M:$M,$B28,'Workers Settings'!$N:$N,1,'Workers Settings'!$H:$H,BK$3),"Warning!",IF('Demand Locations'!BM28=0,"",COUNTIFS('Workers Settings'!$M:$M,$B28,'Workers Settings'!$N:$N,1,'Workers Settings'!$H:$H,BK$3)/'Demand Locations'!BM28)))</f>
        <v/>
      </c>
      <c r="BL28" s="24" t="str">
        <f>IF(OR($B28="",BL$3="",'Demand Locations'!BN28=""),"",IF('Demand Locations'!BN28&lt;COUNTIFS('Workers Settings'!$M:$M,$B28,'Workers Settings'!$N:$N,1,'Workers Settings'!$H:$H,BL$3),"Warning!",IF('Demand Locations'!BN28=0,"",COUNTIFS('Workers Settings'!$M:$M,$B28,'Workers Settings'!$N:$N,1,'Workers Settings'!$H:$H,BL$3)/'Demand Locations'!BN28)))</f>
        <v/>
      </c>
      <c r="BM28" s="24" t="str">
        <f>IF(OR($B28="",BM$3="",'Demand Locations'!BO28=""),"",IF('Demand Locations'!BO28&lt;COUNTIFS('Workers Settings'!$M:$M,$B28,'Workers Settings'!$N:$N,1,'Workers Settings'!$H:$H,BM$3),"Warning!",IF('Demand Locations'!BO28=0,"",COUNTIFS('Workers Settings'!$M:$M,$B28,'Workers Settings'!$N:$N,1,'Workers Settings'!$H:$H,BM$3)/'Demand Locations'!BO28)))</f>
        <v/>
      </c>
      <c r="BN28" s="24" t="str">
        <f>IF(OR($B28="",BN$3="",'Demand Locations'!BP28=""),"",IF('Demand Locations'!BP28&lt;COUNTIFS('Workers Settings'!$M:$M,$B28,'Workers Settings'!$N:$N,1,'Workers Settings'!$H:$H,BN$3),"Warning!",IF('Demand Locations'!BP28=0,"",COUNTIFS('Workers Settings'!$M:$M,$B28,'Workers Settings'!$N:$N,1,'Workers Settings'!$H:$H,BN$3)/'Demand Locations'!BP28)))</f>
        <v/>
      </c>
      <c r="BO28" s="24" t="str">
        <f>IF(OR($B28="",BO$3="",'Demand Locations'!BQ28=""),"",IF('Demand Locations'!BQ28&lt;COUNTIFS('Workers Settings'!$M:$M,$B28,'Workers Settings'!$N:$N,1,'Workers Settings'!$H:$H,BO$3),"Warning!",IF('Demand Locations'!BQ28=0,"",COUNTIFS('Workers Settings'!$M:$M,$B28,'Workers Settings'!$N:$N,1,'Workers Settings'!$H:$H,BO$3)/'Demand Locations'!BQ28)))</f>
        <v/>
      </c>
      <c r="BP28" s="24" t="str">
        <f>IF(OR($B28="",BP$3="",'Demand Locations'!BR28=""),"",IF('Demand Locations'!BR28&lt;COUNTIFS('Workers Settings'!$M:$M,$B28,'Workers Settings'!$N:$N,1,'Workers Settings'!$H:$H,BP$3),"Warning!",IF('Demand Locations'!BR28=0,"",COUNTIFS('Workers Settings'!$M:$M,$B28,'Workers Settings'!$N:$N,1,'Workers Settings'!$H:$H,BP$3)/'Demand Locations'!BR28)))</f>
        <v/>
      </c>
      <c r="BQ28" s="24" t="str">
        <f>IF(OR($B28="",BQ$3="",'Demand Locations'!BS28=""),"",IF('Demand Locations'!BS28&lt;COUNTIFS('Workers Settings'!$M:$M,$B28,'Workers Settings'!$N:$N,1,'Workers Settings'!$H:$H,BQ$3),"Warning!",IF('Demand Locations'!BS28=0,"",COUNTIFS('Workers Settings'!$M:$M,$B28,'Workers Settings'!$N:$N,1,'Workers Settings'!$H:$H,BQ$3)/'Demand Locations'!BS28)))</f>
        <v/>
      </c>
      <c r="BR28" s="24" t="str">
        <f>IF(OR($B28="",BR$3="",'Demand Locations'!BT28=""),"",IF('Demand Locations'!BT28&lt;COUNTIFS('Workers Settings'!$M:$M,$B28,'Workers Settings'!$N:$N,1,'Workers Settings'!$H:$H,BR$3),"Warning!",IF('Demand Locations'!BT28=0,"",COUNTIFS('Workers Settings'!$M:$M,$B28,'Workers Settings'!$N:$N,1,'Workers Settings'!$H:$H,BR$3)/'Demand Locations'!BT28)))</f>
        <v/>
      </c>
      <c r="BS28" s="24" t="str">
        <f>IF(OR($B28="",BS$3="",'Demand Locations'!BU28=""),"",IF('Demand Locations'!BU28&lt;COUNTIFS('Workers Settings'!$M:$M,$B28,'Workers Settings'!$N:$N,1,'Workers Settings'!$H:$H,BS$3),"Warning!",IF('Demand Locations'!BU28=0,"",COUNTIFS('Workers Settings'!$M:$M,$B28,'Workers Settings'!$N:$N,1,'Workers Settings'!$H:$H,BS$3)/'Demand Locations'!BU28)))</f>
        <v/>
      </c>
      <c r="BT28" s="24" t="str">
        <f>IF(OR($B28="",BT$3="",'Demand Locations'!BV28=""),"",IF('Demand Locations'!BV28&lt;COUNTIFS('Workers Settings'!$M:$M,$B28,'Workers Settings'!$N:$N,1,'Workers Settings'!$H:$H,BT$3),"Warning!",IF('Demand Locations'!BV28=0,"",COUNTIFS('Workers Settings'!$M:$M,$B28,'Workers Settings'!$N:$N,1,'Workers Settings'!$H:$H,BT$3)/'Demand Locations'!BV28)))</f>
        <v/>
      </c>
      <c r="BU28" s="24" t="str">
        <f>IF(OR($B28="",BU$3="",'Demand Locations'!BW28=""),"",IF('Demand Locations'!BW28&lt;COUNTIFS('Workers Settings'!$M:$M,$B28,'Workers Settings'!$N:$N,1,'Workers Settings'!$H:$H,BU$3),"Warning!",IF('Demand Locations'!BW28=0,"",COUNTIFS('Workers Settings'!$M:$M,$B28,'Workers Settings'!$N:$N,1,'Workers Settings'!$H:$H,BU$3)/'Demand Locations'!BW28)))</f>
        <v/>
      </c>
      <c r="BV28" s="24" t="str">
        <f>IF(OR($B28="",BV$3="",'Demand Locations'!BX28=""),"",IF('Demand Locations'!BX28&lt;COUNTIFS('Workers Settings'!$M:$M,$B28,'Workers Settings'!$N:$N,1,'Workers Settings'!$H:$H,BV$3),"Warning!",IF('Demand Locations'!BX28=0,"",COUNTIFS('Workers Settings'!$M:$M,$B28,'Workers Settings'!$N:$N,1,'Workers Settings'!$H:$H,BV$3)/'Demand Locations'!BX28)))</f>
        <v/>
      </c>
      <c r="BW28" s="24" t="str">
        <f>IF(OR($B28="",BW$3="",'Demand Locations'!BY28=""),"",IF('Demand Locations'!BY28&lt;COUNTIFS('Workers Settings'!$M:$M,$B28,'Workers Settings'!$N:$N,1,'Workers Settings'!$H:$H,BW$3),"Warning!",IF('Demand Locations'!BY28=0,"",COUNTIFS('Workers Settings'!$M:$M,$B28,'Workers Settings'!$N:$N,1,'Workers Settings'!$H:$H,BW$3)/'Demand Locations'!BY28)))</f>
        <v/>
      </c>
      <c r="BX28" s="24" t="str">
        <f>IF(OR($B28="",BX$3="",'Demand Locations'!BZ28=""),"",IF('Demand Locations'!BZ28&lt;COUNTIFS('Workers Settings'!$M:$M,$B28,'Workers Settings'!$N:$N,1,'Workers Settings'!$H:$H,BX$3),"Warning!",IF('Demand Locations'!BZ28=0,"",COUNTIFS('Workers Settings'!$M:$M,$B28,'Workers Settings'!$N:$N,1,'Workers Settings'!$H:$H,BX$3)/'Demand Locations'!BZ28)))</f>
        <v/>
      </c>
      <c r="BY28" s="24" t="str">
        <f>IF(OR($B28="",BY$3="",'Demand Locations'!CA28=""),"",IF('Demand Locations'!CA28&lt;COUNTIFS('Workers Settings'!$M:$M,$B28,'Workers Settings'!$N:$N,1,'Workers Settings'!$H:$H,BY$3),"Warning!",IF('Demand Locations'!CA28=0,"",COUNTIFS('Workers Settings'!$M:$M,$B28,'Workers Settings'!$N:$N,1,'Workers Settings'!$H:$H,BY$3)/'Demand Locations'!CA28)))</f>
        <v/>
      </c>
      <c r="BZ28" s="24" t="str">
        <f>IF(OR($B28="",BZ$3="",'Demand Locations'!CB28=""),"",IF('Demand Locations'!CB28&lt;COUNTIFS('Workers Settings'!$M:$M,$B28,'Workers Settings'!$N:$N,1,'Workers Settings'!$H:$H,BZ$3),"Warning!",IF('Demand Locations'!CB28=0,"",COUNTIFS('Workers Settings'!$M:$M,$B28,'Workers Settings'!$N:$N,1,'Workers Settings'!$H:$H,BZ$3)/'Demand Locations'!CB28)))</f>
        <v/>
      </c>
      <c r="CA28" s="24" t="str">
        <f>IF(OR($B28="",CA$3="",'Demand Locations'!CC28=""),"",IF('Demand Locations'!CC28&lt;COUNTIFS('Workers Settings'!$M:$M,$B28,'Workers Settings'!$N:$N,1,'Workers Settings'!$H:$H,CA$3),"Warning!",IF('Demand Locations'!CC28=0,"",COUNTIFS('Workers Settings'!$M:$M,$B28,'Workers Settings'!$N:$N,1,'Workers Settings'!$H:$H,CA$3)/'Demand Locations'!CC28)))</f>
        <v/>
      </c>
      <c r="CB28" s="24" t="str">
        <f>IF(OR($B28="",CB$3="",'Demand Locations'!CD28=""),"",IF('Demand Locations'!CD28&lt;COUNTIFS('Workers Settings'!$M:$M,$B28,'Workers Settings'!$N:$N,1,'Workers Settings'!$H:$H,CB$3),"Warning!",IF('Demand Locations'!CD28=0,"",COUNTIFS('Workers Settings'!$M:$M,$B28,'Workers Settings'!$N:$N,1,'Workers Settings'!$H:$H,CB$3)/'Demand Locations'!CD28)))</f>
        <v/>
      </c>
      <c r="CC28" s="24" t="str">
        <f>IF(OR($B28="",CC$3="",'Demand Locations'!CE28=""),"",IF('Demand Locations'!CE28&lt;COUNTIFS('Workers Settings'!$M:$M,$B28,'Workers Settings'!$N:$N,1,'Workers Settings'!$H:$H,CC$3),"Warning!",IF('Demand Locations'!CE28=0,"",COUNTIFS('Workers Settings'!$M:$M,$B28,'Workers Settings'!$N:$N,1,'Workers Settings'!$H:$H,CC$3)/'Demand Locations'!CE28)))</f>
        <v/>
      </c>
      <c r="CD28" s="24" t="str">
        <f>IF(OR($B28="",CD$3="",'Demand Locations'!CF28=""),"",IF('Demand Locations'!CF28&lt;COUNTIFS('Workers Settings'!$M:$M,$B28,'Workers Settings'!$N:$N,1,'Workers Settings'!$H:$H,CD$3),"Warning!",IF('Demand Locations'!CF28=0,"",COUNTIFS('Workers Settings'!$M:$M,$B28,'Workers Settings'!$N:$N,1,'Workers Settings'!$H:$H,CD$3)/'Demand Locations'!CF28)))</f>
        <v/>
      </c>
      <c r="CE28" s="24" t="str">
        <f>IF(OR($B28="",CE$3="",'Demand Locations'!CG28=""),"",IF('Demand Locations'!CG28&lt;COUNTIFS('Workers Settings'!$M:$M,$B28,'Workers Settings'!$N:$N,1,'Workers Settings'!$H:$H,CE$3),"Warning!",IF('Demand Locations'!CG28=0,"",COUNTIFS('Workers Settings'!$M:$M,$B28,'Workers Settings'!$N:$N,1,'Workers Settings'!$H:$H,CE$3)/'Demand Locations'!CG28)))</f>
        <v/>
      </c>
      <c r="CF28" s="24" t="str">
        <f>IF(OR($B28="",CF$3="",'Demand Locations'!CH28=""),"",IF('Demand Locations'!CH28&lt;COUNTIFS('Workers Settings'!$M:$M,$B28,'Workers Settings'!$N:$N,1,'Workers Settings'!$H:$H,CF$3),"Warning!",IF('Demand Locations'!CH28=0,"",COUNTIFS('Workers Settings'!$M:$M,$B28,'Workers Settings'!$N:$N,1,'Workers Settings'!$H:$H,CF$3)/'Demand Locations'!CH28)))</f>
        <v/>
      </c>
      <c r="CG28" s="24" t="str">
        <f>IF(OR($B28="",CG$3="",'Demand Locations'!CI28=""),"",IF('Demand Locations'!CI28&lt;COUNTIFS('Workers Settings'!$M:$M,$B28,'Workers Settings'!$N:$N,1,'Workers Settings'!$H:$H,CG$3),"Warning!",IF('Demand Locations'!CI28=0,"",COUNTIFS('Workers Settings'!$M:$M,$B28,'Workers Settings'!$N:$N,1,'Workers Settings'!$H:$H,CG$3)/'Demand Locations'!CI28)))</f>
        <v/>
      </c>
      <c r="CH28" s="24" t="str">
        <f>IF(OR($B28="",CH$3="",'Demand Locations'!CJ28=""),"",IF('Demand Locations'!CJ28&lt;COUNTIFS('Workers Settings'!$M:$M,$B28,'Workers Settings'!$N:$N,1,'Workers Settings'!$H:$H,CH$3),"Warning!",IF('Demand Locations'!CJ28=0,"",COUNTIFS('Workers Settings'!$M:$M,$B28,'Workers Settings'!$N:$N,1,'Workers Settings'!$H:$H,CH$3)/'Demand Locations'!CJ28)))</f>
        <v/>
      </c>
      <c r="CI28" s="24" t="str">
        <f>IF(OR($B28="",CI$3="",'Demand Locations'!CK28=""),"",IF('Demand Locations'!CK28&lt;COUNTIFS('Workers Settings'!$M:$M,$B28,'Workers Settings'!$N:$N,1,'Workers Settings'!$H:$H,CI$3),"Warning!",IF('Demand Locations'!CK28=0,"",COUNTIFS('Workers Settings'!$M:$M,$B28,'Workers Settings'!$N:$N,1,'Workers Settings'!$H:$H,CI$3)/'Demand Locations'!CK28)))</f>
        <v/>
      </c>
      <c r="CJ28" s="24" t="str">
        <f>IF(OR($B28="",CJ$3="",'Demand Locations'!CL28=""),"",IF('Demand Locations'!CL28&lt;COUNTIFS('Workers Settings'!$M:$M,$B28,'Workers Settings'!$N:$N,1,'Workers Settings'!$H:$H,CJ$3),"Warning!",IF('Demand Locations'!CL28=0,"",COUNTIFS('Workers Settings'!$M:$M,$B28,'Workers Settings'!$N:$N,1,'Workers Settings'!$H:$H,CJ$3)/'Demand Locations'!CL28)))</f>
        <v/>
      </c>
      <c r="CK28" s="24" t="str">
        <f>IF(OR($B28="",CK$3="",'Demand Locations'!CM28=""),"",IF('Demand Locations'!CM28&lt;COUNTIFS('Workers Settings'!$M:$M,$B28,'Workers Settings'!$N:$N,1,'Workers Settings'!$H:$H,CK$3),"Warning!",IF('Demand Locations'!CM28=0,"",COUNTIFS('Workers Settings'!$M:$M,$B28,'Workers Settings'!$N:$N,1,'Workers Settings'!$H:$H,CK$3)/'Demand Locations'!CM28)))</f>
        <v/>
      </c>
      <c r="CL28" s="24" t="str">
        <f>IF(OR($B28="",CL$3="",'Demand Locations'!CN28=""),"",IF('Demand Locations'!CN28&lt;COUNTIFS('Workers Settings'!$M:$M,$B28,'Workers Settings'!$N:$N,1,'Workers Settings'!$H:$H,CL$3),"Warning!",IF('Demand Locations'!CN28=0,"",COUNTIFS('Workers Settings'!$M:$M,$B28,'Workers Settings'!$N:$N,1,'Workers Settings'!$H:$H,CL$3)/'Demand Locations'!CN28)))</f>
        <v/>
      </c>
      <c r="CM28" s="24" t="str">
        <f>IF(OR($B28="",CM$3="",'Demand Locations'!CO28=""),"",IF('Demand Locations'!CO28&lt;COUNTIFS('Workers Settings'!$M:$M,$B28,'Workers Settings'!$N:$N,1,'Workers Settings'!$H:$H,CM$3),"Warning!",IF('Demand Locations'!CO28=0,"",COUNTIFS('Workers Settings'!$M:$M,$B28,'Workers Settings'!$N:$N,1,'Workers Settings'!$H:$H,CM$3)/'Demand Locations'!CO28)))</f>
        <v/>
      </c>
      <c r="CN28" s="24" t="str">
        <f>IF(OR($B28="",CN$3="",'Demand Locations'!CP28=""),"",IF('Demand Locations'!CP28&lt;COUNTIFS('Workers Settings'!$M:$M,$B28,'Workers Settings'!$N:$N,1,'Workers Settings'!$H:$H,CN$3),"Warning!",IF('Demand Locations'!CP28=0,"",COUNTIFS('Workers Settings'!$M:$M,$B28,'Workers Settings'!$N:$N,1,'Workers Settings'!$H:$H,CN$3)/'Demand Locations'!CP28)))</f>
        <v/>
      </c>
      <c r="CO28" s="24" t="str">
        <f>IF(OR($B28="",CO$3="",'Demand Locations'!CQ28=""),"",IF('Demand Locations'!CQ28&lt;COUNTIFS('Workers Settings'!$M:$M,$B28,'Workers Settings'!$N:$N,1,'Workers Settings'!$H:$H,CO$3),"Warning!",IF('Demand Locations'!CQ28=0,"",COUNTIFS('Workers Settings'!$M:$M,$B28,'Workers Settings'!$N:$N,1,'Workers Settings'!$H:$H,CO$3)/'Demand Locations'!CQ28)))</f>
        <v/>
      </c>
      <c r="CP28" s="24" t="str">
        <f>IF(OR($B28="",CP$3="",'Demand Locations'!CR28=""),"",IF('Demand Locations'!CR28&lt;COUNTIFS('Workers Settings'!$M:$M,$B28,'Workers Settings'!$N:$N,1,'Workers Settings'!$H:$H,CP$3),"Warning!",IF('Demand Locations'!CR28=0,"",COUNTIFS('Workers Settings'!$M:$M,$B28,'Workers Settings'!$N:$N,1,'Workers Settings'!$H:$H,CP$3)/'Demand Locations'!CR28)))</f>
        <v/>
      </c>
      <c r="CQ28" s="24" t="str">
        <f>IF(OR($B28="",CQ$3="",'Demand Locations'!CS28=""),"",IF('Demand Locations'!CS28&lt;COUNTIFS('Workers Settings'!$M:$M,$B28,'Workers Settings'!$N:$N,1,'Workers Settings'!$H:$H,CQ$3),"Warning!",IF('Demand Locations'!CS28=0,"",COUNTIFS('Workers Settings'!$M:$M,$B28,'Workers Settings'!$N:$N,1,'Workers Settings'!$H:$H,CQ$3)/'Demand Locations'!CS28)))</f>
        <v/>
      </c>
      <c r="CR28" s="24" t="str">
        <f>IF(OR($B28="",CR$3="",'Demand Locations'!CT28=""),"",IF('Demand Locations'!CT28&lt;COUNTIFS('Workers Settings'!$M:$M,$B28,'Workers Settings'!$N:$N,1,'Workers Settings'!$H:$H,CR$3),"Warning!",IF('Demand Locations'!CT28=0,"",COUNTIFS('Workers Settings'!$M:$M,$B28,'Workers Settings'!$N:$N,1,'Workers Settings'!$H:$H,CR$3)/'Demand Locations'!CT28)))</f>
        <v/>
      </c>
      <c r="CS28" s="24" t="str">
        <f>IF(OR($B28="",CS$3="",'Demand Locations'!CU28=""),"",IF('Demand Locations'!CU28&lt;COUNTIFS('Workers Settings'!$M:$M,$B28,'Workers Settings'!$N:$N,1,'Workers Settings'!$H:$H,CS$3),"Warning!",IF('Demand Locations'!CU28=0,"",COUNTIFS('Workers Settings'!$M:$M,$B28,'Workers Settings'!$N:$N,1,'Workers Settings'!$H:$H,CS$3)/'Demand Locations'!CU28)))</f>
        <v/>
      </c>
      <c r="CT28" s="24" t="str">
        <f>IF(OR($B28="",CT$3="",'Demand Locations'!CV28=""),"",IF('Demand Locations'!CV28&lt;COUNTIFS('Workers Settings'!$M:$M,$B28,'Workers Settings'!$N:$N,1,'Workers Settings'!$H:$H,CT$3),"Warning!",IF('Demand Locations'!CV28=0,"",COUNTIFS('Workers Settings'!$M:$M,$B28,'Workers Settings'!$N:$N,1,'Workers Settings'!$H:$H,CT$3)/'Demand Locations'!CV28)))</f>
        <v/>
      </c>
      <c r="CU28" s="24" t="str">
        <f>IF(OR($B28="",CU$3="",'Demand Locations'!CW28=""),"",IF('Demand Locations'!CW28&lt;COUNTIFS('Workers Settings'!$M:$M,$B28,'Workers Settings'!$N:$N,1,'Workers Settings'!$H:$H,CU$3),"Warning!",IF('Demand Locations'!CW28=0,"",COUNTIFS('Workers Settings'!$M:$M,$B28,'Workers Settings'!$N:$N,1,'Workers Settings'!$H:$H,CU$3)/'Demand Locations'!CW28)))</f>
        <v/>
      </c>
      <c r="CV28" s="24" t="str">
        <f>IF(OR($B28="",CV$3="",'Demand Locations'!CX28=""),"",IF('Demand Locations'!CX28&lt;COUNTIFS('Workers Settings'!$M:$M,$B28,'Workers Settings'!$N:$N,1,'Workers Settings'!$H:$H,CV$3),"Warning!",IF('Demand Locations'!CX28=0,"",COUNTIFS('Workers Settings'!$M:$M,$B28,'Workers Settings'!$N:$N,1,'Workers Settings'!$H:$H,CV$3)/'Demand Locations'!CX28)))</f>
        <v/>
      </c>
      <c r="CW28" s="24" t="str">
        <f>IF(OR($B28="",CW$3="",'Demand Locations'!CY28=""),"",IF('Demand Locations'!CY28&lt;COUNTIFS('Workers Settings'!$M:$M,$B28,'Workers Settings'!$N:$N,1,'Workers Settings'!$H:$H,CW$3),"Warning!",IF('Demand Locations'!CY28=0,"",COUNTIFS('Workers Settings'!$M:$M,$B28,'Workers Settings'!$N:$N,1,'Workers Settings'!$H:$H,CW$3)/'Demand Locations'!CY28)))</f>
        <v/>
      </c>
      <c r="CX28" s="24" t="str">
        <f>IF(OR($B28="",CX$3="",'Demand Locations'!CZ28=""),"",IF('Demand Locations'!CZ28&lt;COUNTIFS('Workers Settings'!$M:$M,$B28,'Workers Settings'!$N:$N,1,'Workers Settings'!$H:$H,CX$3),"Warning!",IF('Demand Locations'!CZ28=0,"",COUNTIFS('Workers Settings'!$M:$M,$B28,'Workers Settings'!$N:$N,1,'Workers Settings'!$H:$H,CX$3)/'Demand Locations'!CZ28)))</f>
        <v/>
      </c>
      <c r="CY28" s="24" t="str">
        <f>IF(OR($B28="",CY$3="",'Demand Locations'!DA28=""),"",IF('Demand Locations'!DA28&lt;COUNTIFS('Workers Settings'!$M:$M,$B28,'Workers Settings'!$N:$N,1,'Workers Settings'!$H:$H,CY$3),"Warning!",IF('Demand Locations'!DA28=0,"",COUNTIFS('Workers Settings'!$M:$M,$B28,'Workers Settings'!$N:$N,1,'Workers Settings'!$H:$H,CY$3)/'Demand Locations'!DA28)))</f>
        <v/>
      </c>
      <c r="CZ28" s="24" t="str">
        <f>IF(OR($B28="",CZ$3="",'Demand Locations'!DB28=""),"",IF('Demand Locations'!DB28&lt;COUNTIFS('Workers Settings'!$M:$M,$B28,'Workers Settings'!$N:$N,1,'Workers Settings'!$H:$H,CZ$3),"Warning!",IF('Demand Locations'!DB28=0,"",COUNTIFS('Workers Settings'!$M:$M,$B28,'Workers Settings'!$N:$N,1,'Workers Settings'!$H:$H,CZ$3)/'Demand Locations'!DB28)))</f>
        <v/>
      </c>
    </row>
    <row r="29" spans="1:104" ht="14.45" x14ac:dyDescent="0.3">
      <c r="A29" s="7">
        <f t="shared" si="0"/>
        <v>25</v>
      </c>
      <c r="B29" s="7" t="str">
        <f>IF('Demand Locations'!B29&lt;&gt;"",'Demand Locations'!B29,"")</f>
        <v>Simiyu Region</v>
      </c>
      <c r="C29" s="29">
        <f>IF(B29="","",SUMIFS('Workers Assignments'!Z:Z,'Workers Settings'!M:M,B29,'Workers Settings'!N:N,1))</f>
        <v>0</v>
      </c>
      <c r="D29" s="24" t="str">
        <f>IF(OR(B29="",'Demand Locations'!E29=""),"",IF('Demand Locations'!E29&lt;C29,"Warning!",IF('Demand Locations'!E29=0,"",C29/'Demand Locations'!E29)))</f>
        <v/>
      </c>
      <c r="E29" s="44" t="str">
        <f>IF(OR($B29="",E$3="",'Demand Locations'!G29=""),"",IF('Demand Locations'!G29&lt;COUNTIFS('Workers Settings'!$M:$M,$B29,'Workers Settings'!$N:$N,1,'Workers Settings'!$H:$H,E$3),"Warning!",IF('Demand Locations'!G29=0,"",COUNTIFS('Workers Settings'!$M:$M,$B29,'Workers Settings'!$N:$N,1,'Workers Settings'!$H:$H,E$3)/'Demand Locations'!G29)))</f>
        <v/>
      </c>
      <c r="F29" s="24" t="str">
        <f>IF(OR($B29="",F$3="",'Demand Locations'!H29=""),"",IF('Demand Locations'!H29&lt;COUNTIFS('Workers Settings'!$M:$M,$B29,'Workers Settings'!$N:$N,1,'Workers Settings'!$H:$H,F$3),"Warning!",IF('Demand Locations'!H29=0,"",COUNTIFS('Workers Settings'!$M:$M,$B29,'Workers Settings'!$N:$N,1,'Workers Settings'!$H:$H,F$3)/'Demand Locations'!H29)))</f>
        <v/>
      </c>
      <c r="G29" s="24" t="str">
        <f>IF(OR($B29="",G$3="",'Demand Locations'!I29=""),"",IF('Demand Locations'!I29&lt;COUNTIFS('Workers Settings'!$M:$M,$B29,'Workers Settings'!$N:$N,1,'Workers Settings'!$H:$H,G$3),"Warning!",IF('Demand Locations'!I29=0,"",COUNTIFS('Workers Settings'!$M:$M,$B29,'Workers Settings'!$N:$N,1,'Workers Settings'!$H:$H,G$3)/'Demand Locations'!I29)))</f>
        <v/>
      </c>
      <c r="H29" s="24" t="str">
        <f>IF(OR($B29="",H$3="",'Demand Locations'!J29=""),"",IF('Demand Locations'!J29&lt;COUNTIFS('Workers Settings'!$M:$M,$B29,'Workers Settings'!$N:$N,1,'Workers Settings'!$H:$H,H$3),"Warning!",IF('Demand Locations'!J29=0,"",COUNTIFS('Workers Settings'!$M:$M,$B29,'Workers Settings'!$N:$N,1,'Workers Settings'!$H:$H,H$3)/'Demand Locations'!J29)))</f>
        <v/>
      </c>
      <c r="I29" s="24" t="str">
        <f>IF(OR($B29="",I$3="",'Demand Locations'!K29=""),"",IF('Demand Locations'!K29&lt;COUNTIFS('Workers Settings'!$M:$M,$B29,'Workers Settings'!$N:$N,1,'Workers Settings'!$H:$H,I$3),"Warning!",IF('Demand Locations'!K29=0,"",COUNTIFS('Workers Settings'!$M:$M,$B29,'Workers Settings'!$N:$N,1,'Workers Settings'!$H:$H,I$3)/'Demand Locations'!K29)))</f>
        <v/>
      </c>
      <c r="J29" s="24" t="str">
        <f>IF(OR($B29="",J$3="",'Demand Locations'!L29=""),"",IF('Demand Locations'!L29&lt;COUNTIFS('Workers Settings'!$M:$M,$B29,'Workers Settings'!$N:$N,1,'Workers Settings'!$H:$H,J$3),"Warning!",IF('Demand Locations'!L29=0,"",COUNTIFS('Workers Settings'!$M:$M,$B29,'Workers Settings'!$N:$N,1,'Workers Settings'!$H:$H,J$3)/'Demand Locations'!L29)))</f>
        <v/>
      </c>
      <c r="K29" s="24" t="str">
        <f>IF(OR($B29="",K$3="",'Demand Locations'!M29=""),"",IF('Demand Locations'!M29&lt;COUNTIFS('Workers Settings'!$M:$M,$B29,'Workers Settings'!$N:$N,1,'Workers Settings'!$H:$H,K$3),"Warning!",IF('Demand Locations'!M29=0,"",COUNTIFS('Workers Settings'!$M:$M,$B29,'Workers Settings'!$N:$N,1,'Workers Settings'!$H:$H,K$3)/'Demand Locations'!M29)))</f>
        <v/>
      </c>
      <c r="L29" s="24" t="str">
        <f>IF(OR($B29="",L$3="",'Demand Locations'!N29=""),"",IF('Demand Locations'!N29&lt;COUNTIFS('Workers Settings'!$M:$M,$B29,'Workers Settings'!$N:$N,1,'Workers Settings'!$H:$H,L$3),"Warning!",IF('Demand Locations'!N29=0,"",COUNTIFS('Workers Settings'!$M:$M,$B29,'Workers Settings'!$N:$N,1,'Workers Settings'!$H:$H,L$3)/'Demand Locations'!N29)))</f>
        <v/>
      </c>
      <c r="M29" s="24" t="str">
        <f>IF(OR($B29="",M$3="",'Demand Locations'!O29=""),"",IF('Demand Locations'!O29&lt;COUNTIFS('Workers Settings'!$M:$M,$B29,'Workers Settings'!$N:$N,1,'Workers Settings'!$H:$H,M$3),"Warning!",IF('Demand Locations'!O29=0,"",COUNTIFS('Workers Settings'!$M:$M,$B29,'Workers Settings'!$N:$N,1,'Workers Settings'!$H:$H,M$3)/'Demand Locations'!O29)))</f>
        <v/>
      </c>
      <c r="N29" s="24" t="str">
        <f>IF(OR($B29="",N$3="",'Demand Locations'!P29=""),"",IF('Demand Locations'!P29&lt;COUNTIFS('Workers Settings'!$M:$M,$B29,'Workers Settings'!$N:$N,1,'Workers Settings'!$H:$H,N$3),"Warning!",IF('Demand Locations'!P29=0,"",COUNTIFS('Workers Settings'!$M:$M,$B29,'Workers Settings'!$N:$N,1,'Workers Settings'!$H:$H,N$3)/'Demand Locations'!P29)))</f>
        <v/>
      </c>
      <c r="O29" s="24" t="str">
        <f>IF(OR($B29="",O$3="",'Demand Locations'!Q29=""),"",IF('Demand Locations'!Q29&lt;COUNTIFS('Workers Settings'!$M:$M,$B29,'Workers Settings'!$N:$N,1,'Workers Settings'!$H:$H,O$3),"Warning!",IF('Demand Locations'!Q29=0,"",COUNTIFS('Workers Settings'!$M:$M,$B29,'Workers Settings'!$N:$N,1,'Workers Settings'!$H:$H,O$3)/'Demand Locations'!Q29)))</f>
        <v/>
      </c>
      <c r="P29" s="24" t="str">
        <f>IF(OR($B29="",P$3="",'Demand Locations'!R29=""),"",IF('Demand Locations'!R29&lt;COUNTIFS('Workers Settings'!$M:$M,$B29,'Workers Settings'!$N:$N,1,'Workers Settings'!$H:$H,P$3),"Warning!",IF('Demand Locations'!R29=0,"",COUNTIFS('Workers Settings'!$M:$M,$B29,'Workers Settings'!$N:$N,1,'Workers Settings'!$H:$H,P$3)/'Demand Locations'!R29)))</f>
        <v/>
      </c>
      <c r="Q29" s="24" t="str">
        <f>IF(OR($B29="",Q$3="",'Demand Locations'!S29=""),"",IF('Demand Locations'!S29&lt;COUNTIFS('Workers Settings'!$M:$M,$B29,'Workers Settings'!$N:$N,1,'Workers Settings'!$H:$H,Q$3),"Warning!",IF('Demand Locations'!S29=0,"",COUNTIFS('Workers Settings'!$M:$M,$B29,'Workers Settings'!$N:$N,1,'Workers Settings'!$H:$H,Q$3)/'Demand Locations'!S29)))</f>
        <v/>
      </c>
      <c r="R29" s="24">
        <f>IF(OR($B29="",R$3="",'Demand Locations'!T29=""),"",IF('Demand Locations'!T29&lt;COUNTIFS('Workers Settings'!$M:$M,$B29,'Workers Settings'!$N:$N,1,'Workers Settings'!$H:$H,R$3),"Warning!",IF('Demand Locations'!T29=0,"",COUNTIFS('Workers Settings'!$M:$M,$B29,'Workers Settings'!$N:$N,1,'Workers Settings'!$H:$H,R$3)/'Demand Locations'!T29)))</f>
        <v>0</v>
      </c>
      <c r="S29" s="24" t="str">
        <f>IF(OR($B29="",S$3="",'Demand Locations'!U29=""),"",IF('Demand Locations'!U29&lt;COUNTIFS('Workers Settings'!$M:$M,$B29,'Workers Settings'!$N:$N,1,'Workers Settings'!$H:$H,S$3),"Warning!",IF('Demand Locations'!U29=0,"",COUNTIFS('Workers Settings'!$M:$M,$B29,'Workers Settings'!$N:$N,1,'Workers Settings'!$H:$H,S$3)/'Demand Locations'!U29)))</f>
        <v/>
      </c>
      <c r="T29" s="24">
        <f>IF(OR($B29="",T$3="",'Demand Locations'!V29=""),"",IF('Demand Locations'!V29&lt;COUNTIFS('Workers Settings'!$M:$M,$B29,'Workers Settings'!$N:$N,1,'Workers Settings'!$H:$H,T$3),"Warning!",IF('Demand Locations'!V29=0,"",COUNTIFS('Workers Settings'!$M:$M,$B29,'Workers Settings'!$N:$N,1,'Workers Settings'!$H:$H,T$3)/'Demand Locations'!V29)))</f>
        <v>0</v>
      </c>
      <c r="U29" s="24" t="str">
        <f>IF(OR($B29="",U$3="",'Demand Locations'!W29=""),"",IF('Demand Locations'!W29&lt;COUNTIFS('Workers Settings'!$M:$M,$B29,'Workers Settings'!$N:$N,1,'Workers Settings'!$H:$H,U$3),"Warning!",IF('Demand Locations'!W29=0,"",COUNTIFS('Workers Settings'!$M:$M,$B29,'Workers Settings'!$N:$N,1,'Workers Settings'!$H:$H,U$3)/'Demand Locations'!W29)))</f>
        <v/>
      </c>
      <c r="V29" s="24" t="str">
        <f>IF(OR($B29="",V$3="",'Demand Locations'!X29=""),"",IF('Demand Locations'!X29&lt;COUNTIFS('Workers Settings'!$M:$M,$B29,'Workers Settings'!$N:$N,1,'Workers Settings'!$H:$H,V$3),"Warning!",IF('Demand Locations'!X29=0,"",COUNTIFS('Workers Settings'!$M:$M,$B29,'Workers Settings'!$N:$N,1,'Workers Settings'!$H:$H,V$3)/'Demand Locations'!X29)))</f>
        <v/>
      </c>
      <c r="W29" s="24">
        <f>IF(OR($B29="",W$3="",'Demand Locations'!Y29=""),"",IF('Demand Locations'!Y29&lt;COUNTIFS('Workers Settings'!$M:$M,$B29,'Workers Settings'!$N:$N,1,'Workers Settings'!$H:$H,W$3),"Warning!",IF('Demand Locations'!Y29=0,"",COUNTIFS('Workers Settings'!$M:$M,$B29,'Workers Settings'!$N:$N,1,'Workers Settings'!$H:$H,W$3)/'Demand Locations'!Y29)))</f>
        <v>0</v>
      </c>
      <c r="X29" s="24" t="str">
        <f>IF(OR($B29="",X$3="",'Demand Locations'!Z29=""),"",IF('Demand Locations'!Z29&lt;COUNTIFS('Workers Settings'!$M:$M,$B29,'Workers Settings'!$N:$N,1,'Workers Settings'!$H:$H,X$3),"Warning!",IF('Demand Locations'!Z29=0,"",COUNTIFS('Workers Settings'!$M:$M,$B29,'Workers Settings'!$N:$N,1,'Workers Settings'!$H:$H,X$3)/'Demand Locations'!Z29)))</f>
        <v/>
      </c>
      <c r="Y29" s="24" t="str">
        <f>IF(OR($B29="",Y$3="",'Demand Locations'!AA29=""),"",IF('Demand Locations'!AA29&lt;COUNTIFS('Workers Settings'!$M:$M,$B29,'Workers Settings'!$N:$N,1,'Workers Settings'!$H:$H,Y$3),"Warning!",IF('Demand Locations'!AA29=0,"",COUNTIFS('Workers Settings'!$M:$M,$B29,'Workers Settings'!$N:$N,1,'Workers Settings'!$H:$H,Y$3)/'Demand Locations'!AA29)))</f>
        <v/>
      </c>
      <c r="Z29" s="24" t="str">
        <f>IF(OR($B29="",Z$3="",'Demand Locations'!AB29=""),"",IF('Demand Locations'!AB29&lt;COUNTIFS('Workers Settings'!$M:$M,$B29,'Workers Settings'!$N:$N,1,'Workers Settings'!$H:$H,Z$3),"Warning!",IF('Demand Locations'!AB29=0,"",COUNTIFS('Workers Settings'!$M:$M,$B29,'Workers Settings'!$N:$N,1,'Workers Settings'!$H:$H,Z$3)/'Demand Locations'!AB29)))</f>
        <v/>
      </c>
      <c r="AA29" s="24" t="str">
        <f>IF(OR($B29="",AA$3="",'Demand Locations'!AC29=""),"",IF('Demand Locations'!AC29&lt;COUNTIFS('Workers Settings'!$M:$M,$B29,'Workers Settings'!$N:$N,1,'Workers Settings'!$H:$H,AA$3),"Warning!",IF('Demand Locations'!AC29=0,"",COUNTIFS('Workers Settings'!$M:$M,$B29,'Workers Settings'!$N:$N,1,'Workers Settings'!$H:$H,AA$3)/'Demand Locations'!AC29)))</f>
        <v/>
      </c>
      <c r="AB29" s="24" t="str">
        <f>IF(OR($B29="",AB$3="",'Demand Locations'!AD29=""),"",IF('Demand Locations'!AD29&lt;COUNTIFS('Workers Settings'!$M:$M,$B29,'Workers Settings'!$N:$N,1,'Workers Settings'!$H:$H,AB$3),"Warning!",IF('Demand Locations'!AD29=0,"",COUNTIFS('Workers Settings'!$M:$M,$B29,'Workers Settings'!$N:$N,1,'Workers Settings'!$H:$H,AB$3)/'Demand Locations'!AD29)))</f>
        <v/>
      </c>
      <c r="AC29" s="24" t="str">
        <f>IF(OR($B29="",AC$3="",'Demand Locations'!AE29=""),"",IF('Demand Locations'!AE29&lt;COUNTIFS('Workers Settings'!$M:$M,$B29,'Workers Settings'!$N:$N,1,'Workers Settings'!$H:$H,AC$3),"Warning!",IF('Demand Locations'!AE29=0,"",COUNTIFS('Workers Settings'!$M:$M,$B29,'Workers Settings'!$N:$N,1,'Workers Settings'!$H:$H,AC$3)/'Demand Locations'!AE29)))</f>
        <v/>
      </c>
      <c r="AD29" s="24" t="str">
        <f>IF(OR($B29="",AD$3="",'Demand Locations'!AF29=""),"",IF('Demand Locations'!AF29&lt;COUNTIFS('Workers Settings'!$M:$M,$B29,'Workers Settings'!$N:$N,1,'Workers Settings'!$H:$H,AD$3),"Warning!",IF('Demand Locations'!AF29=0,"",COUNTIFS('Workers Settings'!$M:$M,$B29,'Workers Settings'!$N:$N,1,'Workers Settings'!$H:$H,AD$3)/'Demand Locations'!AF29)))</f>
        <v/>
      </c>
      <c r="AE29" s="24" t="str">
        <f>IF(OR($B29="",AE$3="",'Demand Locations'!AG29=""),"",IF('Demand Locations'!AG29&lt;COUNTIFS('Workers Settings'!$M:$M,$B29,'Workers Settings'!$N:$N,1,'Workers Settings'!$H:$H,AE$3),"Warning!",IF('Demand Locations'!AG29=0,"",COUNTIFS('Workers Settings'!$M:$M,$B29,'Workers Settings'!$N:$N,1,'Workers Settings'!$H:$H,AE$3)/'Demand Locations'!AG29)))</f>
        <v/>
      </c>
      <c r="AF29" s="24" t="str">
        <f>IF(OR($B29="",AF$3="",'Demand Locations'!AH29=""),"",IF('Demand Locations'!AH29&lt;COUNTIFS('Workers Settings'!$M:$M,$B29,'Workers Settings'!$N:$N,1,'Workers Settings'!$H:$H,AF$3),"Warning!",IF('Demand Locations'!AH29=0,"",COUNTIFS('Workers Settings'!$M:$M,$B29,'Workers Settings'!$N:$N,1,'Workers Settings'!$H:$H,AF$3)/'Demand Locations'!AH29)))</f>
        <v/>
      </c>
      <c r="AG29" s="24" t="str">
        <f>IF(OR($B29="",AG$3="",'Demand Locations'!AI29=""),"",IF('Demand Locations'!AI29&lt;COUNTIFS('Workers Settings'!$M:$M,$B29,'Workers Settings'!$N:$N,1,'Workers Settings'!$H:$H,AG$3),"Warning!",IF('Demand Locations'!AI29=0,"",COUNTIFS('Workers Settings'!$M:$M,$B29,'Workers Settings'!$N:$N,1,'Workers Settings'!$H:$H,AG$3)/'Demand Locations'!AI29)))</f>
        <v/>
      </c>
      <c r="AH29" s="24" t="str">
        <f>IF(OR($B29="",AH$3="",'Demand Locations'!AJ29=""),"",IF('Demand Locations'!AJ29&lt;COUNTIFS('Workers Settings'!$M:$M,$B29,'Workers Settings'!$N:$N,1,'Workers Settings'!$H:$H,AH$3),"Warning!",IF('Demand Locations'!AJ29=0,"",COUNTIFS('Workers Settings'!$M:$M,$B29,'Workers Settings'!$N:$N,1,'Workers Settings'!$H:$H,AH$3)/'Demand Locations'!AJ29)))</f>
        <v/>
      </c>
      <c r="AI29" s="24" t="str">
        <f>IF(OR($B29="",AI$3="",'Demand Locations'!AK29=""),"",IF('Demand Locations'!AK29&lt;COUNTIFS('Workers Settings'!$M:$M,$B29,'Workers Settings'!$N:$N,1,'Workers Settings'!$H:$H,AI$3),"Warning!",IF('Demand Locations'!AK29=0,"",COUNTIFS('Workers Settings'!$M:$M,$B29,'Workers Settings'!$N:$N,1,'Workers Settings'!$H:$H,AI$3)/'Demand Locations'!AK29)))</f>
        <v/>
      </c>
      <c r="AJ29" s="24" t="str">
        <f>IF(OR($B29="",AJ$3="",'Demand Locations'!AL29=""),"",IF('Demand Locations'!AL29&lt;COUNTIFS('Workers Settings'!$M:$M,$B29,'Workers Settings'!$N:$N,1,'Workers Settings'!$H:$H,AJ$3),"Warning!",IF('Demand Locations'!AL29=0,"",COUNTIFS('Workers Settings'!$M:$M,$B29,'Workers Settings'!$N:$N,1,'Workers Settings'!$H:$H,AJ$3)/'Demand Locations'!AL29)))</f>
        <v/>
      </c>
      <c r="AK29" s="24" t="str">
        <f>IF(OR($B29="",AK$3="",'Demand Locations'!AM29=""),"",IF('Demand Locations'!AM29&lt;COUNTIFS('Workers Settings'!$M:$M,$B29,'Workers Settings'!$N:$N,1,'Workers Settings'!$H:$H,AK$3),"Warning!",IF('Demand Locations'!AM29=0,"",COUNTIFS('Workers Settings'!$M:$M,$B29,'Workers Settings'!$N:$N,1,'Workers Settings'!$H:$H,AK$3)/'Demand Locations'!AM29)))</f>
        <v/>
      </c>
      <c r="AL29" s="24" t="str">
        <f>IF(OR($B29="",AL$3="",'Demand Locations'!AN29=""),"",IF('Demand Locations'!AN29&lt;COUNTIFS('Workers Settings'!$M:$M,$B29,'Workers Settings'!$N:$N,1,'Workers Settings'!$H:$H,AL$3),"Warning!",IF('Demand Locations'!AN29=0,"",COUNTIFS('Workers Settings'!$M:$M,$B29,'Workers Settings'!$N:$N,1,'Workers Settings'!$H:$H,AL$3)/'Demand Locations'!AN29)))</f>
        <v/>
      </c>
      <c r="AM29" s="24" t="str">
        <f>IF(OR($B29="",AM$3="",'Demand Locations'!AO29=""),"",IF('Demand Locations'!AO29&lt;COUNTIFS('Workers Settings'!$M:$M,$B29,'Workers Settings'!$N:$N,1,'Workers Settings'!$H:$H,AM$3),"Warning!",IF('Demand Locations'!AO29=0,"",COUNTIFS('Workers Settings'!$M:$M,$B29,'Workers Settings'!$N:$N,1,'Workers Settings'!$H:$H,AM$3)/'Demand Locations'!AO29)))</f>
        <v/>
      </c>
      <c r="AN29" s="24" t="str">
        <f>IF(OR($B29="",AN$3="",'Demand Locations'!AP29=""),"",IF('Demand Locations'!AP29&lt;COUNTIFS('Workers Settings'!$M:$M,$B29,'Workers Settings'!$N:$N,1,'Workers Settings'!$H:$H,AN$3),"Warning!",IF('Demand Locations'!AP29=0,"",COUNTIFS('Workers Settings'!$M:$M,$B29,'Workers Settings'!$N:$N,1,'Workers Settings'!$H:$H,AN$3)/'Demand Locations'!AP29)))</f>
        <v/>
      </c>
      <c r="AO29" s="24" t="str">
        <f>IF(OR($B29="",AO$3="",'Demand Locations'!AQ29=""),"",IF('Demand Locations'!AQ29&lt;COUNTIFS('Workers Settings'!$M:$M,$B29,'Workers Settings'!$N:$N,1,'Workers Settings'!$H:$H,AO$3),"Warning!",IF('Demand Locations'!AQ29=0,"",COUNTIFS('Workers Settings'!$M:$M,$B29,'Workers Settings'!$N:$N,1,'Workers Settings'!$H:$H,AO$3)/'Demand Locations'!AQ29)))</f>
        <v/>
      </c>
      <c r="AP29" s="24" t="str">
        <f>IF(OR($B29="",AP$3="",'Demand Locations'!AR29=""),"",IF('Demand Locations'!AR29&lt;COUNTIFS('Workers Settings'!$M:$M,$B29,'Workers Settings'!$N:$N,1,'Workers Settings'!$H:$H,AP$3),"Warning!",IF('Demand Locations'!AR29=0,"",COUNTIFS('Workers Settings'!$M:$M,$B29,'Workers Settings'!$N:$N,1,'Workers Settings'!$H:$H,AP$3)/'Demand Locations'!AR29)))</f>
        <v/>
      </c>
      <c r="AQ29" s="24" t="str">
        <f>IF(OR($B29="",AQ$3="",'Demand Locations'!AS29=""),"",IF('Demand Locations'!AS29&lt;COUNTIFS('Workers Settings'!$M:$M,$B29,'Workers Settings'!$N:$N,1,'Workers Settings'!$H:$H,AQ$3),"Warning!",IF('Demand Locations'!AS29=0,"",COUNTIFS('Workers Settings'!$M:$M,$B29,'Workers Settings'!$N:$N,1,'Workers Settings'!$H:$H,AQ$3)/'Demand Locations'!AS29)))</f>
        <v/>
      </c>
      <c r="AR29" s="24" t="str">
        <f>IF(OR($B29="",AR$3="",'Demand Locations'!AT29=""),"",IF('Demand Locations'!AT29&lt;COUNTIFS('Workers Settings'!$M:$M,$B29,'Workers Settings'!$N:$N,1,'Workers Settings'!$H:$H,AR$3),"Warning!",IF('Demand Locations'!AT29=0,"",COUNTIFS('Workers Settings'!$M:$M,$B29,'Workers Settings'!$N:$N,1,'Workers Settings'!$H:$H,AR$3)/'Demand Locations'!AT29)))</f>
        <v/>
      </c>
      <c r="AS29" s="24" t="str">
        <f>IF(OR($B29="",AS$3="",'Demand Locations'!AU29=""),"",IF('Demand Locations'!AU29&lt;COUNTIFS('Workers Settings'!$M:$M,$B29,'Workers Settings'!$N:$N,1,'Workers Settings'!$H:$H,AS$3),"Warning!",IF('Demand Locations'!AU29=0,"",COUNTIFS('Workers Settings'!$M:$M,$B29,'Workers Settings'!$N:$N,1,'Workers Settings'!$H:$H,AS$3)/'Demand Locations'!AU29)))</f>
        <v/>
      </c>
      <c r="AT29" s="24" t="str">
        <f>IF(OR($B29="",AT$3="",'Demand Locations'!AV29=""),"",IF('Demand Locations'!AV29&lt;COUNTIFS('Workers Settings'!$M:$M,$B29,'Workers Settings'!$N:$N,1,'Workers Settings'!$H:$H,AT$3),"Warning!",IF('Demand Locations'!AV29=0,"",COUNTIFS('Workers Settings'!$M:$M,$B29,'Workers Settings'!$N:$N,1,'Workers Settings'!$H:$H,AT$3)/'Demand Locations'!AV29)))</f>
        <v/>
      </c>
      <c r="AU29" s="24" t="str">
        <f>IF(OR($B29="",AU$3="",'Demand Locations'!AW29=""),"",IF('Demand Locations'!AW29&lt;COUNTIFS('Workers Settings'!$M:$M,$B29,'Workers Settings'!$N:$N,1,'Workers Settings'!$H:$H,AU$3),"Warning!",IF('Demand Locations'!AW29=0,"",COUNTIFS('Workers Settings'!$M:$M,$B29,'Workers Settings'!$N:$N,1,'Workers Settings'!$H:$H,AU$3)/'Demand Locations'!AW29)))</f>
        <v/>
      </c>
      <c r="AV29" s="24" t="str">
        <f>IF(OR($B29="",AV$3="",'Demand Locations'!AX29=""),"",IF('Demand Locations'!AX29&lt;COUNTIFS('Workers Settings'!$M:$M,$B29,'Workers Settings'!$N:$N,1,'Workers Settings'!$H:$H,AV$3),"Warning!",IF('Demand Locations'!AX29=0,"",COUNTIFS('Workers Settings'!$M:$M,$B29,'Workers Settings'!$N:$N,1,'Workers Settings'!$H:$H,AV$3)/'Demand Locations'!AX29)))</f>
        <v/>
      </c>
      <c r="AW29" s="24" t="str">
        <f>IF(OR($B29="",AW$3="",'Demand Locations'!AY29=""),"",IF('Demand Locations'!AY29&lt;COUNTIFS('Workers Settings'!$M:$M,$B29,'Workers Settings'!$N:$N,1,'Workers Settings'!$H:$H,AW$3),"Warning!",IF('Demand Locations'!AY29=0,"",COUNTIFS('Workers Settings'!$M:$M,$B29,'Workers Settings'!$N:$N,1,'Workers Settings'!$H:$H,AW$3)/'Demand Locations'!AY29)))</f>
        <v/>
      </c>
      <c r="AX29" s="24" t="str">
        <f>IF(OR($B29="",AX$3="",'Demand Locations'!AZ29=""),"",IF('Demand Locations'!AZ29&lt;COUNTIFS('Workers Settings'!$M:$M,$B29,'Workers Settings'!$N:$N,1,'Workers Settings'!$H:$H,AX$3),"Warning!",IF('Demand Locations'!AZ29=0,"",COUNTIFS('Workers Settings'!$M:$M,$B29,'Workers Settings'!$N:$N,1,'Workers Settings'!$H:$H,AX$3)/'Demand Locations'!AZ29)))</f>
        <v/>
      </c>
      <c r="AY29" s="24" t="str">
        <f>IF(OR($B29="",AY$3="",'Demand Locations'!BA29=""),"",IF('Demand Locations'!BA29&lt;COUNTIFS('Workers Settings'!$M:$M,$B29,'Workers Settings'!$N:$N,1,'Workers Settings'!$H:$H,AY$3),"Warning!",IF('Demand Locations'!BA29=0,"",COUNTIFS('Workers Settings'!$M:$M,$B29,'Workers Settings'!$N:$N,1,'Workers Settings'!$H:$H,AY$3)/'Demand Locations'!BA29)))</f>
        <v/>
      </c>
      <c r="AZ29" s="24" t="str">
        <f>IF(OR($B29="",AZ$3="",'Demand Locations'!BB29=""),"",IF('Demand Locations'!BB29&lt;COUNTIFS('Workers Settings'!$M:$M,$B29,'Workers Settings'!$N:$N,1,'Workers Settings'!$H:$H,AZ$3),"Warning!",IF('Demand Locations'!BB29=0,"",COUNTIFS('Workers Settings'!$M:$M,$B29,'Workers Settings'!$N:$N,1,'Workers Settings'!$H:$H,AZ$3)/'Demand Locations'!BB29)))</f>
        <v/>
      </c>
      <c r="BA29" s="24" t="str">
        <f>IF(OR($B29="",BA$3="",'Demand Locations'!BC29=""),"",IF('Demand Locations'!BC29&lt;COUNTIFS('Workers Settings'!$M:$M,$B29,'Workers Settings'!$N:$N,1,'Workers Settings'!$H:$H,BA$3),"Warning!",IF('Demand Locations'!BC29=0,"",COUNTIFS('Workers Settings'!$M:$M,$B29,'Workers Settings'!$N:$N,1,'Workers Settings'!$H:$H,BA$3)/'Demand Locations'!BC29)))</f>
        <v/>
      </c>
      <c r="BB29" s="24" t="str">
        <f>IF(OR($B29="",BB$3="",'Demand Locations'!BD29=""),"",IF('Demand Locations'!BD29&lt;COUNTIFS('Workers Settings'!$M:$M,$B29,'Workers Settings'!$N:$N,1,'Workers Settings'!$H:$H,BB$3),"Warning!",IF('Demand Locations'!BD29=0,"",COUNTIFS('Workers Settings'!$M:$M,$B29,'Workers Settings'!$N:$N,1,'Workers Settings'!$H:$H,BB$3)/'Demand Locations'!BD29)))</f>
        <v/>
      </c>
      <c r="BC29" s="24" t="str">
        <f>IF(OR($B29="",BC$3="",'Demand Locations'!BE29=""),"",IF('Demand Locations'!BE29&lt;COUNTIFS('Workers Settings'!$M:$M,$B29,'Workers Settings'!$N:$N,1,'Workers Settings'!$H:$H,BC$3),"Warning!",IF('Demand Locations'!BE29=0,"",COUNTIFS('Workers Settings'!$M:$M,$B29,'Workers Settings'!$N:$N,1,'Workers Settings'!$H:$H,BC$3)/'Demand Locations'!BE29)))</f>
        <v/>
      </c>
      <c r="BD29" s="24" t="str">
        <f>IF(OR($B29="",BD$3="",'Demand Locations'!BF29=""),"",IF('Demand Locations'!BF29&lt;COUNTIFS('Workers Settings'!$M:$M,$B29,'Workers Settings'!$N:$N,1,'Workers Settings'!$H:$H,BD$3),"Warning!",IF('Demand Locations'!BF29=0,"",COUNTIFS('Workers Settings'!$M:$M,$B29,'Workers Settings'!$N:$N,1,'Workers Settings'!$H:$H,BD$3)/'Demand Locations'!BF29)))</f>
        <v/>
      </c>
      <c r="BE29" s="24" t="str">
        <f>IF(OR($B29="",BE$3="",'Demand Locations'!BG29=""),"",IF('Demand Locations'!BG29&lt;COUNTIFS('Workers Settings'!$M:$M,$B29,'Workers Settings'!$N:$N,1,'Workers Settings'!$H:$H,BE$3),"Warning!",IF('Demand Locations'!BG29=0,"",COUNTIFS('Workers Settings'!$M:$M,$B29,'Workers Settings'!$N:$N,1,'Workers Settings'!$H:$H,BE$3)/'Demand Locations'!BG29)))</f>
        <v/>
      </c>
      <c r="BF29" s="24" t="str">
        <f>IF(OR($B29="",BF$3="",'Demand Locations'!BH29=""),"",IF('Demand Locations'!BH29&lt;COUNTIFS('Workers Settings'!$M:$M,$B29,'Workers Settings'!$N:$N,1,'Workers Settings'!$H:$H,BF$3),"Warning!",IF('Demand Locations'!BH29=0,"",COUNTIFS('Workers Settings'!$M:$M,$B29,'Workers Settings'!$N:$N,1,'Workers Settings'!$H:$H,BF$3)/'Demand Locations'!BH29)))</f>
        <v/>
      </c>
      <c r="BG29" s="24" t="str">
        <f>IF(OR($B29="",BG$3="",'Demand Locations'!BI29=""),"",IF('Demand Locations'!BI29&lt;COUNTIFS('Workers Settings'!$M:$M,$B29,'Workers Settings'!$N:$N,1,'Workers Settings'!$H:$H,BG$3),"Warning!",IF('Demand Locations'!BI29=0,"",COUNTIFS('Workers Settings'!$M:$M,$B29,'Workers Settings'!$N:$N,1,'Workers Settings'!$H:$H,BG$3)/'Demand Locations'!BI29)))</f>
        <v/>
      </c>
      <c r="BH29" s="24" t="str">
        <f>IF(OR($B29="",BH$3="",'Demand Locations'!BJ29=""),"",IF('Demand Locations'!BJ29&lt;COUNTIFS('Workers Settings'!$M:$M,$B29,'Workers Settings'!$N:$N,1,'Workers Settings'!$H:$H,BH$3),"Warning!",IF('Demand Locations'!BJ29=0,"",COUNTIFS('Workers Settings'!$M:$M,$B29,'Workers Settings'!$N:$N,1,'Workers Settings'!$H:$H,BH$3)/'Demand Locations'!BJ29)))</f>
        <v/>
      </c>
      <c r="BI29" s="24" t="str">
        <f>IF(OR($B29="",BI$3="",'Demand Locations'!BK29=""),"",IF('Demand Locations'!BK29&lt;COUNTIFS('Workers Settings'!$M:$M,$B29,'Workers Settings'!$N:$N,1,'Workers Settings'!$H:$H,BI$3),"Warning!",IF('Demand Locations'!BK29=0,"",COUNTIFS('Workers Settings'!$M:$M,$B29,'Workers Settings'!$N:$N,1,'Workers Settings'!$H:$H,BI$3)/'Demand Locations'!BK29)))</f>
        <v/>
      </c>
      <c r="BJ29" s="24" t="str">
        <f>IF(OR($B29="",BJ$3="",'Demand Locations'!BL29=""),"",IF('Demand Locations'!BL29&lt;COUNTIFS('Workers Settings'!$M:$M,$B29,'Workers Settings'!$N:$N,1,'Workers Settings'!$H:$H,BJ$3),"Warning!",IF('Demand Locations'!BL29=0,"",COUNTIFS('Workers Settings'!$M:$M,$B29,'Workers Settings'!$N:$N,1,'Workers Settings'!$H:$H,BJ$3)/'Demand Locations'!BL29)))</f>
        <v/>
      </c>
      <c r="BK29" s="24" t="str">
        <f>IF(OR($B29="",BK$3="",'Demand Locations'!BM29=""),"",IF('Demand Locations'!BM29&lt;COUNTIFS('Workers Settings'!$M:$M,$B29,'Workers Settings'!$N:$N,1,'Workers Settings'!$H:$H,BK$3),"Warning!",IF('Demand Locations'!BM29=0,"",COUNTIFS('Workers Settings'!$M:$M,$B29,'Workers Settings'!$N:$N,1,'Workers Settings'!$H:$H,BK$3)/'Demand Locations'!BM29)))</f>
        <v/>
      </c>
      <c r="BL29" s="24" t="str">
        <f>IF(OR($B29="",BL$3="",'Demand Locations'!BN29=""),"",IF('Demand Locations'!BN29&lt;COUNTIFS('Workers Settings'!$M:$M,$B29,'Workers Settings'!$N:$N,1,'Workers Settings'!$H:$H,BL$3),"Warning!",IF('Demand Locations'!BN29=0,"",COUNTIFS('Workers Settings'!$M:$M,$B29,'Workers Settings'!$N:$N,1,'Workers Settings'!$H:$H,BL$3)/'Demand Locations'!BN29)))</f>
        <v/>
      </c>
      <c r="BM29" s="24" t="str">
        <f>IF(OR($B29="",BM$3="",'Demand Locations'!BO29=""),"",IF('Demand Locations'!BO29&lt;COUNTIFS('Workers Settings'!$M:$M,$B29,'Workers Settings'!$N:$N,1,'Workers Settings'!$H:$H,BM$3),"Warning!",IF('Demand Locations'!BO29=0,"",COUNTIFS('Workers Settings'!$M:$M,$B29,'Workers Settings'!$N:$N,1,'Workers Settings'!$H:$H,BM$3)/'Demand Locations'!BO29)))</f>
        <v/>
      </c>
      <c r="BN29" s="24" t="str">
        <f>IF(OR($B29="",BN$3="",'Demand Locations'!BP29=""),"",IF('Demand Locations'!BP29&lt;COUNTIFS('Workers Settings'!$M:$M,$B29,'Workers Settings'!$N:$N,1,'Workers Settings'!$H:$H,BN$3),"Warning!",IF('Demand Locations'!BP29=0,"",COUNTIFS('Workers Settings'!$M:$M,$B29,'Workers Settings'!$N:$N,1,'Workers Settings'!$H:$H,BN$3)/'Demand Locations'!BP29)))</f>
        <v/>
      </c>
      <c r="BO29" s="24" t="str">
        <f>IF(OR($B29="",BO$3="",'Demand Locations'!BQ29=""),"",IF('Demand Locations'!BQ29&lt;COUNTIFS('Workers Settings'!$M:$M,$B29,'Workers Settings'!$N:$N,1,'Workers Settings'!$H:$H,BO$3),"Warning!",IF('Demand Locations'!BQ29=0,"",COUNTIFS('Workers Settings'!$M:$M,$B29,'Workers Settings'!$N:$N,1,'Workers Settings'!$H:$H,BO$3)/'Demand Locations'!BQ29)))</f>
        <v/>
      </c>
      <c r="BP29" s="24" t="str">
        <f>IF(OR($B29="",BP$3="",'Demand Locations'!BR29=""),"",IF('Demand Locations'!BR29&lt;COUNTIFS('Workers Settings'!$M:$M,$B29,'Workers Settings'!$N:$N,1,'Workers Settings'!$H:$H,BP$3),"Warning!",IF('Demand Locations'!BR29=0,"",COUNTIFS('Workers Settings'!$M:$M,$B29,'Workers Settings'!$N:$N,1,'Workers Settings'!$H:$H,BP$3)/'Demand Locations'!BR29)))</f>
        <v/>
      </c>
      <c r="BQ29" s="24" t="str">
        <f>IF(OR($B29="",BQ$3="",'Demand Locations'!BS29=""),"",IF('Demand Locations'!BS29&lt;COUNTIFS('Workers Settings'!$M:$M,$B29,'Workers Settings'!$N:$N,1,'Workers Settings'!$H:$H,BQ$3),"Warning!",IF('Demand Locations'!BS29=0,"",COUNTIFS('Workers Settings'!$M:$M,$B29,'Workers Settings'!$N:$N,1,'Workers Settings'!$H:$H,BQ$3)/'Demand Locations'!BS29)))</f>
        <v/>
      </c>
      <c r="BR29" s="24" t="str">
        <f>IF(OR($B29="",BR$3="",'Demand Locations'!BT29=""),"",IF('Demand Locations'!BT29&lt;COUNTIFS('Workers Settings'!$M:$M,$B29,'Workers Settings'!$N:$N,1,'Workers Settings'!$H:$H,BR$3),"Warning!",IF('Demand Locations'!BT29=0,"",COUNTIFS('Workers Settings'!$M:$M,$B29,'Workers Settings'!$N:$N,1,'Workers Settings'!$H:$H,BR$3)/'Demand Locations'!BT29)))</f>
        <v/>
      </c>
      <c r="BS29" s="24" t="str">
        <f>IF(OR($B29="",BS$3="",'Demand Locations'!BU29=""),"",IF('Demand Locations'!BU29&lt;COUNTIFS('Workers Settings'!$M:$M,$B29,'Workers Settings'!$N:$N,1,'Workers Settings'!$H:$H,BS$3),"Warning!",IF('Demand Locations'!BU29=0,"",COUNTIFS('Workers Settings'!$M:$M,$B29,'Workers Settings'!$N:$N,1,'Workers Settings'!$H:$H,BS$3)/'Demand Locations'!BU29)))</f>
        <v/>
      </c>
      <c r="BT29" s="24" t="str">
        <f>IF(OR($B29="",BT$3="",'Demand Locations'!BV29=""),"",IF('Demand Locations'!BV29&lt;COUNTIFS('Workers Settings'!$M:$M,$B29,'Workers Settings'!$N:$N,1,'Workers Settings'!$H:$H,BT$3),"Warning!",IF('Demand Locations'!BV29=0,"",COUNTIFS('Workers Settings'!$M:$M,$B29,'Workers Settings'!$N:$N,1,'Workers Settings'!$H:$H,BT$3)/'Demand Locations'!BV29)))</f>
        <v/>
      </c>
      <c r="BU29" s="24" t="str">
        <f>IF(OR($B29="",BU$3="",'Demand Locations'!BW29=""),"",IF('Demand Locations'!BW29&lt;COUNTIFS('Workers Settings'!$M:$M,$B29,'Workers Settings'!$N:$N,1,'Workers Settings'!$H:$H,BU$3),"Warning!",IF('Demand Locations'!BW29=0,"",COUNTIFS('Workers Settings'!$M:$M,$B29,'Workers Settings'!$N:$N,1,'Workers Settings'!$H:$H,BU$3)/'Demand Locations'!BW29)))</f>
        <v/>
      </c>
      <c r="BV29" s="24" t="str">
        <f>IF(OR($B29="",BV$3="",'Demand Locations'!BX29=""),"",IF('Demand Locations'!BX29&lt;COUNTIFS('Workers Settings'!$M:$M,$B29,'Workers Settings'!$N:$N,1,'Workers Settings'!$H:$H,BV$3),"Warning!",IF('Demand Locations'!BX29=0,"",COUNTIFS('Workers Settings'!$M:$M,$B29,'Workers Settings'!$N:$N,1,'Workers Settings'!$H:$H,BV$3)/'Demand Locations'!BX29)))</f>
        <v/>
      </c>
      <c r="BW29" s="24" t="str">
        <f>IF(OR($B29="",BW$3="",'Demand Locations'!BY29=""),"",IF('Demand Locations'!BY29&lt;COUNTIFS('Workers Settings'!$M:$M,$B29,'Workers Settings'!$N:$N,1,'Workers Settings'!$H:$H,BW$3),"Warning!",IF('Demand Locations'!BY29=0,"",COUNTIFS('Workers Settings'!$M:$M,$B29,'Workers Settings'!$N:$N,1,'Workers Settings'!$H:$H,BW$3)/'Demand Locations'!BY29)))</f>
        <v/>
      </c>
      <c r="BX29" s="24" t="str">
        <f>IF(OR($B29="",BX$3="",'Demand Locations'!BZ29=""),"",IF('Demand Locations'!BZ29&lt;COUNTIFS('Workers Settings'!$M:$M,$B29,'Workers Settings'!$N:$N,1,'Workers Settings'!$H:$H,BX$3),"Warning!",IF('Demand Locations'!BZ29=0,"",COUNTIFS('Workers Settings'!$M:$M,$B29,'Workers Settings'!$N:$N,1,'Workers Settings'!$H:$H,BX$3)/'Demand Locations'!BZ29)))</f>
        <v/>
      </c>
      <c r="BY29" s="24" t="str">
        <f>IF(OR($B29="",BY$3="",'Demand Locations'!CA29=""),"",IF('Demand Locations'!CA29&lt;COUNTIFS('Workers Settings'!$M:$M,$B29,'Workers Settings'!$N:$N,1,'Workers Settings'!$H:$H,BY$3),"Warning!",IF('Demand Locations'!CA29=0,"",COUNTIFS('Workers Settings'!$M:$M,$B29,'Workers Settings'!$N:$N,1,'Workers Settings'!$H:$H,BY$3)/'Demand Locations'!CA29)))</f>
        <v/>
      </c>
      <c r="BZ29" s="24" t="str">
        <f>IF(OR($B29="",BZ$3="",'Demand Locations'!CB29=""),"",IF('Demand Locations'!CB29&lt;COUNTIFS('Workers Settings'!$M:$M,$B29,'Workers Settings'!$N:$N,1,'Workers Settings'!$H:$H,BZ$3),"Warning!",IF('Demand Locations'!CB29=0,"",COUNTIFS('Workers Settings'!$M:$M,$B29,'Workers Settings'!$N:$N,1,'Workers Settings'!$H:$H,BZ$3)/'Demand Locations'!CB29)))</f>
        <v/>
      </c>
      <c r="CA29" s="24" t="str">
        <f>IF(OR($B29="",CA$3="",'Demand Locations'!CC29=""),"",IF('Demand Locations'!CC29&lt;COUNTIFS('Workers Settings'!$M:$M,$B29,'Workers Settings'!$N:$N,1,'Workers Settings'!$H:$H,CA$3),"Warning!",IF('Demand Locations'!CC29=0,"",COUNTIFS('Workers Settings'!$M:$M,$B29,'Workers Settings'!$N:$N,1,'Workers Settings'!$H:$H,CA$3)/'Demand Locations'!CC29)))</f>
        <v/>
      </c>
      <c r="CB29" s="24" t="str">
        <f>IF(OR($B29="",CB$3="",'Demand Locations'!CD29=""),"",IF('Demand Locations'!CD29&lt;COUNTIFS('Workers Settings'!$M:$M,$B29,'Workers Settings'!$N:$N,1,'Workers Settings'!$H:$H,CB$3),"Warning!",IF('Demand Locations'!CD29=0,"",COUNTIFS('Workers Settings'!$M:$M,$B29,'Workers Settings'!$N:$N,1,'Workers Settings'!$H:$H,CB$3)/'Demand Locations'!CD29)))</f>
        <v/>
      </c>
      <c r="CC29" s="24" t="str">
        <f>IF(OR($B29="",CC$3="",'Demand Locations'!CE29=""),"",IF('Demand Locations'!CE29&lt;COUNTIFS('Workers Settings'!$M:$M,$B29,'Workers Settings'!$N:$N,1,'Workers Settings'!$H:$H,CC$3),"Warning!",IF('Demand Locations'!CE29=0,"",COUNTIFS('Workers Settings'!$M:$M,$B29,'Workers Settings'!$N:$N,1,'Workers Settings'!$H:$H,CC$3)/'Demand Locations'!CE29)))</f>
        <v/>
      </c>
      <c r="CD29" s="24" t="str">
        <f>IF(OR($B29="",CD$3="",'Demand Locations'!CF29=""),"",IF('Demand Locations'!CF29&lt;COUNTIFS('Workers Settings'!$M:$M,$B29,'Workers Settings'!$N:$N,1,'Workers Settings'!$H:$H,CD$3),"Warning!",IF('Demand Locations'!CF29=0,"",COUNTIFS('Workers Settings'!$M:$M,$B29,'Workers Settings'!$N:$N,1,'Workers Settings'!$H:$H,CD$3)/'Demand Locations'!CF29)))</f>
        <v/>
      </c>
      <c r="CE29" s="24" t="str">
        <f>IF(OR($B29="",CE$3="",'Demand Locations'!CG29=""),"",IF('Demand Locations'!CG29&lt;COUNTIFS('Workers Settings'!$M:$M,$B29,'Workers Settings'!$N:$N,1,'Workers Settings'!$H:$H,CE$3),"Warning!",IF('Demand Locations'!CG29=0,"",COUNTIFS('Workers Settings'!$M:$M,$B29,'Workers Settings'!$N:$N,1,'Workers Settings'!$H:$H,CE$3)/'Demand Locations'!CG29)))</f>
        <v/>
      </c>
      <c r="CF29" s="24" t="str">
        <f>IF(OR($B29="",CF$3="",'Demand Locations'!CH29=""),"",IF('Demand Locations'!CH29&lt;COUNTIFS('Workers Settings'!$M:$M,$B29,'Workers Settings'!$N:$N,1,'Workers Settings'!$H:$H,CF$3),"Warning!",IF('Demand Locations'!CH29=0,"",COUNTIFS('Workers Settings'!$M:$M,$B29,'Workers Settings'!$N:$N,1,'Workers Settings'!$H:$H,CF$3)/'Demand Locations'!CH29)))</f>
        <v/>
      </c>
      <c r="CG29" s="24" t="str">
        <f>IF(OR($B29="",CG$3="",'Demand Locations'!CI29=""),"",IF('Demand Locations'!CI29&lt;COUNTIFS('Workers Settings'!$M:$M,$B29,'Workers Settings'!$N:$N,1,'Workers Settings'!$H:$H,CG$3),"Warning!",IF('Demand Locations'!CI29=0,"",COUNTIFS('Workers Settings'!$M:$M,$B29,'Workers Settings'!$N:$N,1,'Workers Settings'!$H:$H,CG$3)/'Demand Locations'!CI29)))</f>
        <v/>
      </c>
      <c r="CH29" s="24" t="str">
        <f>IF(OR($B29="",CH$3="",'Demand Locations'!CJ29=""),"",IF('Demand Locations'!CJ29&lt;COUNTIFS('Workers Settings'!$M:$M,$B29,'Workers Settings'!$N:$N,1,'Workers Settings'!$H:$H,CH$3),"Warning!",IF('Demand Locations'!CJ29=0,"",COUNTIFS('Workers Settings'!$M:$M,$B29,'Workers Settings'!$N:$N,1,'Workers Settings'!$H:$H,CH$3)/'Demand Locations'!CJ29)))</f>
        <v/>
      </c>
      <c r="CI29" s="24" t="str">
        <f>IF(OR($B29="",CI$3="",'Demand Locations'!CK29=""),"",IF('Demand Locations'!CK29&lt;COUNTIFS('Workers Settings'!$M:$M,$B29,'Workers Settings'!$N:$N,1,'Workers Settings'!$H:$H,CI$3),"Warning!",IF('Demand Locations'!CK29=0,"",COUNTIFS('Workers Settings'!$M:$M,$B29,'Workers Settings'!$N:$N,1,'Workers Settings'!$H:$H,CI$3)/'Demand Locations'!CK29)))</f>
        <v/>
      </c>
      <c r="CJ29" s="24" t="str">
        <f>IF(OR($B29="",CJ$3="",'Demand Locations'!CL29=""),"",IF('Demand Locations'!CL29&lt;COUNTIFS('Workers Settings'!$M:$M,$B29,'Workers Settings'!$N:$N,1,'Workers Settings'!$H:$H,CJ$3),"Warning!",IF('Demand Locations'!CL29=0,"",COUNTIFS('Workers Settings'!$M:$M,$B29,'Workers Settings'!$N:$N,1,'Workers Settings'!$H:$H,CJ$3)/'Demand Locations'!CL29)))</f>
        <v/>
      </c>
      <c r="CK29" s="24" t="str">
        <f>IF(OR($B29="",CK$3="",'Demand Locations'!CM29=""),"",IF('Demand Locations'!CM29&lt;COUNTIFS('Workers Settings'!$M:$M,$B29,'Workers Settings'!$N:$N,1,'Workers Settings'!$H:$H,CK$3),"Warning!",IF('Demand Locations'!CM29=0,"",COUNTIFS('Workers Settings'!$M:$M,$B29,'Workers Settings'!$N:$N,1,'Workers Settings'!$H:$H,CK$3)/'Demand Locations'!CM29)))</f>
        <v/>
      </c>
      <c r="CL29" s="24" t="str">
        <f>IF(OR($B29="",CL$3="",'Demand Locations'!CN29=""),"",IF('Demand Locations'!CN29&lt;COUNTIFS('Workers Settings'!$M:$M,$B29,'Workers Settings'!$N:$N,1,'Workers Settings'!$H:$H,CL$3),"Warning!",IF('Demand Locations'!CN29=0,"",COUNTIFS('Workers Settings'!$M:$M,$B29,'Workers Settings'!$N:$N,1,'Workers Settings'!$H:$H,CL$3)/'Demand Locations'!CN29)))</f>
        <v/>
      </c>
      <c r="CM29" s="24" t="str">
        <f>IF(OR($B29="",CM$3="",'Demand Locations'!CO29=""),"",IF('Demand Locations'!CO29&lt;COUNTIFS('Workers Settings'!$M:$M,$B29,'Workers Settings'!$N:$N,1,'Workers Settings'!$H:$H,CM$3),"Warning!",IF('Demand Locations'!CO29=0,"",COUNTIFS('Workers Settings'!$M:$M,$B29,'Workers Settings'!$N:$N,1,'Workers Settings'!$H:$H,CM$3)/'Demand Locations'!CO29)))</f>
        <v/>
      </c>
      <c r="CN29" s="24" t="str">
        <f>IF(OR($B29="",CN$3="",'Demand Locations'!CP29=""),"",IF('Demand Locations'!CP29&lt;COUNTIFS('Workers Settings'!$M:$M,$B29,'Workers Settings'!$N:$N,1,'Workers Settings'!$H:$H,CN$3),"Warning!",IF('Demand Locations'!CP29=0,"",COUNTIFS('Workers Settings'!$M:$M,$B29,'Workers Settings'!$N:$N,1,'Workers Settings'!$H:$H,CN$3)/'Demand Locations'!CP29)))</f>
        <v/>
      </c>
      <c r="CO29" s="24" t="str">
        <f>IF(OR($B29="",CO$3="",'Demand Locations'!CQ29=""),"",IF('Demand Locations'!CQ29&lt;COUNTIFS('Workers Settings'!$M:$M,$B29,'Workers Settings'!$N:$N,1,'Workers Settings'!$H:$H,CO$3),"Warning!",IF('Demand Locations'!CQ29=0,"",COUNTIFS('Workers Settings'!$M:$M,$B29,'Workers Settings'!$N:$N,1,'Workers Settings'!$H:$H,CO$3)/'Demand Locations'!CQ29)))</f>
        <v/>
      </c>
      <c r="CP29" s="24" t="str">
        <f>IF(OR($B29="",CP$3="",'Demand Locations'!CR29=""),"",IF('Demand Locations'!CR29&lt;COUNTIFS('Workers Settings'!$M:$M,$B29,'Workers Settings'!$N:$N,1,'Workers Settings'!$H:$H,CP$3),"Warning!",IF('Demand Locations'!CR29=0,"",COUNTIFS('Workers Settings'!$M:$M,$B29,'Workers Settings'!$N:$N,1,'Workers Settings'!$H:$H,CP$3)/'Demand Locations'!CR29)))</f>
        <v/>
      </c>
      <c r="CQ29" s="24" t="str">
        <f>IF(OR($B29="",CQ$3="",'Demand Locations'!CS29=""),"",IF('Demand Locations'!CS29&lt;COUNTIFS('Workers Settings'!$M:$M,$B29,'Workers Settings'!$N:$N,1,'Workers Settings'!$H:$H,CQ$3),"Warning!",IF('Demand Locations'!CS29=0,"",COUNTIFS('Workers Settings'!$M:$M,$B29,'Workers Settings'!$N:$N,1,'Workers Settings'!$H:$H,CQ$3)/'Demand Locations'!CS29)))</f>
        <v/>
      </c>
      <c r="CR29" s="24" t="str">
        <f>IF(OR($B29="",CR$3="",'Demand Locations'!CT29=""),"",IF('Demand Locations'!CT29&lt;COUNTIFS('Workers Settings'!$M:$M,$B29,'Workers Settings'!$N:$N,1,'Workers Settings'!$H:$H,CR$3),"Warning!",IF('Demand Locations'!CT29=0,"",COUNTIFS('Workers Settings'!$M:$M,$B29,'Workers Settings'!$N:$N,1,'Workers Settings'!$H:$H,CR$3)/'Demand Locations'!CT29)))</f>
        <v/>
      </c>
      <c r="CS29" s="24" t="str">
        <f>IF(OR($B29="",CS$3="",'Demand Locations'!CU29=""),"",IF('Demand Locations'!CU29&lt;COUNTIFS('Workers Settings'!$M:$M,$B29,'Workers Settings'!$N:$N,1,'Workers Settings'!$H:$H,CS$3),"Warning!",IF('Demand Locations'!CU29=0,"",COUNTIFS('Workers Settings'!$M:$M,$B29,'Workers Settings'!$N:$N,1,'Workers Settings'!$H:$H,CS$3)/'Demand Locations'!CU29)))</f>
        <v/>
      </c>
      <c r="CT29" s="24" t="str">
        <f>IF(OR($B29="",CT$3="",'Demand Locations'!CV29=""),"",IF('Demand Locations'!CV29&lt;COUNTIFS('Workers Settings'!$M:$M,$B29,'Workers Settings'!$N:$N,1,'Workers Settings'!$H:$H,CT$3),"Warning!",IF('Demand Locations'!CV29=0,"",COUNTIFS('Workers Settings'!$M:$M,$B29,'Workers Settings'!$N:$N,1,'Workers Settings'!$H:$H,CT$3)/'Demand Locations'!CV29)))</f>
        <v/>
      </c>
      <c r="CU29" s="24" t="str">
        <f>IF(OR($B29="",CU$3="",'Demand Locations'!CW29=""),"",IF('Demand Locations'!CW29&lt;COUNTIFS('Workers Settings'!$M:$M,$B29,'Workers Settings'!$N:$N,1,'Workers Settings'!$H:$H,CU$3),"Warning!",IF('Demand Locations'!CW29=0,"",COUNTIFS('Workers Settings'!$M:$M,$B29,'Workers Settings'!$N:$N,1,'Workers Settings'!$H:$H,CU$3)/'Demand Locations'!CW29)))</f>
        <v/>
      </c>
      <c r="CV29" s="24" t="str">
        <f>IF(OR($B29="",CV$3="",'Demand Locations'!CX29=""),"",IF('Demand Locations'!CX29&lt;COUNTIFS('Workers Settings'!$M:$M,$B29,'Workers Settings'!$N:$N,1,'Workers Settings'!$H:$H,CV$3),"Warning!",IF('Demand Locations'!CX29=0,"",COUNTIFS('Workers Settings'!$M:$M,$B29,'Workers Settings'!$N:$N,1,'Workers Settings'!$H:$H,CV$3)/'Demand Locations'!CX29)))</f>
        <v/>
      </c>
      <c r="CW29" s="24" t="str">
        <f>IF(OR($B29="",CW$3="",'Demand Locations'!CY29=""),"",IF('Demand Locations'!CY29&lt;COUNTIFS('Workers Settings'!$M:$M,$B29,'Workers Settings'!$N:$N,1,'Workers Settings'!$H:$H,CW$3),"Warning!",IF('Demand Locations'!CY29=0,"",COUNTIFS('Workers Settings'!$M:$M,$B29,'Workers Settings'!$N:$N,1,'Workers Settings'!$H:$H,CW$3)/'Demand Locations'!CY29)))</f>
        <v/>
      </c>
      <c r="CX29" s="24" t="str">
        <f>IF(OR($B29="",CX$3="",'Demand Locations'!CZ29=""),"",IF('Demand Locations'!CZ29&lt;COUNTIFS('Workers Settings'!$M:$M,$B29,'Workers Settings'!$N:$N,1,'Workers Settings'!$H:$H,CX$3),"Warning!",IF('Demand Locations'!CZ29=0,"",COUNTIFS('Workers Settings'!$M:$M,$B29,'Workers Settings'!$N:$N,1,'Workers Settings'!$H:$H,CX$3)/'Demand Locations'!CZ29)))</f>
        <v/>
      </c>
      <c r="CY29" s="24" t="str">
        <f>IF(OR($B29="",CY$3="",'Demand Locations'!DA29=""),"",IF('Demand Locations'!DA29&lt;COUNTIFS('Workers Settings'!$M:$M,$B29,'Workers Settings'!$N:$N,1,'Workers Settings'!$H:$H,CY$3),"Warning!",IF('Demand Locations'!DA29=0,"",COUNTIFS('Workers Settings'!$M:$M,$B29,'Workers Settings'!$N:$N,1,'Workers Settings'!$H:$H,CY$3)/'Demand Locations'!DA29)))</f>
        <v/>
      </c>
      <c r="CZ29" s="24" t="str">
        <f>IF(OR($B29="",CZ$3="",'Demand Locations'!DB29=""),"",IF('Demand Locations'!DB29&lt;COUNTIFS('Workers Settings'!$M:$M,$B29,'Workers Settings'!$N:$N,1,'Workers Settings'!$H:$H,CZ$3),"Warning!",IF('Demand Locations'!DB29=0,"",COUNTIFS('Workers Settings'!$M:$M,$B29,'Workers Settings'!$N:$N,1,'Workers Settings'!$H:$H,CZ$3)/'Demand Locations'!DB29)))</f>
        <v/>
      </c>
    </row>
    <row r="30" spans="1:104" ht="14.45" x14ac:dyDescent="0.3">
      <c r="A30" s="7">
        <f t="shared" si="0"/>
        <v>26</v>
      </c>
      <c r="B30" s="7" t="str">
        <f>IF('Demand Locations'!B30&lt;&gt;"",'Demand Locations'!B30,"")</f>
        <v>Singida Region</v>
      </c>
      <c r="C30" s="29">
        <f>IF(B30="","",SUMIFS('Workers Assignments'!Z:Z,'Workers Settings'!M:M,B30,'Workers Settings'!N:N,1))</f>
        <v>0</v>
      </c>
      <c r="D30" s="24" t="str">
        <f>IF(OR(B30="",'Demand Locations'!E30=""),"",IF('Demand Locations'!E30&lt;C30,"Warning!",IF('Demand Locations'!E30=0,"",C30/'Demand Locations'!E30)))</f>
        <v/>
      </c>
      <c r="E30" s="44" t="str">
        <f>IF(OR($B30="",E$3="",'Demand Locations'!G30=""),"",IF('Demand Locations'!G30&lt;COUNTIFS('Workers Settings'!$M:$M,$B30,'Workers Settings'!$N:$N,1,'Workers Settings'!$H:$H,E$3),"Warning!",IF('Demand Locations'!G30=0,"",COUNTIFS('Workers Settings'!$M:$M,$B30,'Workers Settings'!$N:$N,1,'Workers Settings'!$H:$H,E$3)/'Demand Locations'!G30)))</f>
        <v/>
      </c>
      <c r="F30" s="24" t="str">
        <f>IF(OR($B30="",F$3="",'Demand Locations'!H30=""),"",IF('Demand Locations'!H30&lt;COUNTIFS('Workers Settings'!$M:$M,$B30,'Workers Settings'!$N:$N,1,'Workers Settings'!$H:$H,F$3),"Warning!",IF('Demand Locations'!H30=0,"",COUNTIFS('Workers Settings'!$M:$M,$B30,'Workers Settings'!$N:$N,1,'Workers Settings'!$H:$H,F$3)/'Demand Locations'!H30)))</f>
        <v/>
      </c>
      <c r="G30" s="24" t="str">
        <f>IF(OR($B30="",G$3="",'Demand Locations'!I30=""),"",IF('Demand Locations'!I30&lt;COUNTIFS('Workers Settings'!$M:$M,$B30,'Workers Settings'!$N:$N,1,'Workers Settings'!$H:$H,G$3),"Warning!",IF('Demand Locations'!I30=0,"",COUNTIFS('Workers Settings'!$M:$M,$B30,'Workers Settings'!$N:$N,1,'Workers Settings'!$H:$H,G$3)/'Demand Locations'!I30)))</f>
        <v/>
      </c>
      <c r="H30" s="24" t="str">
        <f>IF(OR($B30="",H$3="",'Demand Locations'!J30=""),"",IF('Demand Locations'!J30&lt;COUNTIFS('Workers Settings'!$M:$M,$B30,'Workers Settings'!$N:$N,1,'Workers Settings'!$H:$H,H$3),"Warning!",IF('Demand Locations'!J30=0,"",COUNTIFS('Workers Settings'!$M:$M,$B30,'Workers Settings'!$N:$N,1,'Workers Settings'!$H:$H,H$3)/'Demand Locations'!J30)))</f>
        <v/>
      </c>
      <c r="I30" s="24" t="str">
        <f>IF(OR($B30="",I$3="",'Demand Locations'!K30=""),"",IF('Demand Locations'!K30&lt;COUNTIFS('Workers Settings'!$M:$M,$B30,'Workers Settings'!$N:$N,1,'Workers Settings'!$H:$H,I$3),"Warning!",IF('Demand Locations'!K30=0,"",COUNTIFS('Workers Settings'!$M:$M,$B30,'Workers Settings'!$N:$N,1,'Workers Settings'!$H:$H,I$3)/'Demand Locations'!K30)))</f>
        <v/>
      </c>
      <c r="J30" s="24" t="str">
        <f>IF(OR($B30="",J$3="",'Demand Locations'!L30=""),"",IF('Demand Locations'!L30&lt;COUNTIFS('Workers Settings'!$M:$M,$B30,'Workers Settings'!$N:$N,1,'Workers Settings'!$H:$H,J$3),"Warning!",IF('Demand Locations'!L30=0,"",COUNTIFS('Workers Settings'!$M:$M,$B30,'Workers Settings'!$N:$N,1,'Workers Settings'!$H:$H,J$3)/'Demand Locations'!L30)))</f>
        <v/>
      </c>
      <c r="K30" s="24" t="str">
        <f>IF(OR($B30="",K$3="",'Demand Locations'!M30=""),"",IF('Demand Locations'!M30&lt;COUNTIFS('Workers Settings'!$M:$M,$B30,'Workers Settings'!$N:$N,1,'Workers Settings'!$H:$H,K$3),"Warning!",IF('Demand Locations'!M30=0,"",COUNTIFS('Workers Settings'!$M:$M,$B30,'Workers Settings'!$N:$N,1,'Workers Settings'!$H:$H,K$3)/'Demand Locations'!M30)))</f>
        <v/>
      </c>
      <c r="L30" s="24" t="str">
        <f>IF(OR($B30="",L$3="",'Demand Locations'!N30=""),"",IF('Demand Locations'!N30&lt;COUNTIFS('Workers Settings'!$M:$M,$B30,'Workers Settings'!$N:$N,1,'Workers Settings'!$H:$H,L$3),"Warning!",IF('Demand Locations'!N30=0,"",COUNTIFS('Workers Settings'!$M:$M,$B30,'Workers Settings'!$N:$N,1,'Workers Settings'!$H:$H,L$3)/'Demand Locations'!N30)))</f>
        <v/>
      </c>
      <c r="M30" s="24" t="str">
        <f>IF(OR($B30="",M$3="",'Demand Locations'!O30=""),"",IF('Demand Locations'!O30&lt;COUNTIFS('Workers Settings'!$M:$M,$B30,'Workers Settings'!$N:$N,1,'Workers Settings'!$H:$H,M$3),"Warning!",IF('Demand Locations'!O30=0,"",COUNTIFS('Workers Settings'!$M:$M,$B30,'Workers Settings'!$N:$N,1,'Workers Settings'!$H:$H,M$3)/'Demand Locations'!O30)))</f>
        <v/>
      </c>
      <c r="N30" s="24" t="str">
        <f>IF(OR($B30="",N$3="",'Demand Locations'!P30=""),"",IF('Demand Locations'!P30&lt;COUNTIFS('Workers Settings'!$M:$M,$B30,'Workers Settings'!$N:$N,1,'Workers Settings'!$H:$H,N$3),"Warning!",IF('Demand Locations'!P30=0,"",COUNTIFS('Workers Settings'!$M:$M,$B30,'Workers Settings'!$N:$N,1,'Workers Settings'!$H:$H,N$3)/'Demand Locations'!P30)))</f>
        <v/>
      </c>
      <c r="O30" s="24" t="str">
        <f>IF(OR($B30="",O$3="",'Demand Locations'!Q30=""),"",IF('Demand Locations'!Q30&lt;COUNTIFS('Workers Settings'!$M:$M,$B30,'Workers Settings'!$N:$N,1,'Workers Settings'!$H:$H,O$3),"Warning!",IF('Demand Locations'!Q30=0,"",COUNTIFS('Workers Settings'!$M:$M,$B30,'Workers Settings'!$N:$N,1,'Workers Settings'!$H:$H,O$3)/'Demand Locations'!Q30)))</f>
        <v/>
      </c>
      <c r="P30" s="24" t="str">
        <f>IF(OR($B30="",P$3="",'Demand Locations'!R30=""),"",IF('Demand Locations'!R30&lt;COUNTIFS('Workers Settings'!$M:$M,$B30,'Workers Settings'!$N:$N,1,'Workers Settings'!$H:$H,P$3),"Warning!",IF('Demand Locations'!R30=0,"",COUNTIFS('Workers Settings'!$M:$M,$B30,'Workers Settings'!$N:$N,1,'Workers Settings'!$H:$H,P$3)/'Demand Locations'!R30)))</f>
        <v/>
      </c>
      <c r="Q30" s="24" t="str">
        <f>IF(OR($B30="",Q$3="",'Demand Locations'!S30=""),"",IF('Demand Locations'!S30&lt;COUNTIFS('Workers Settings'!$M:$M,$B30,'Workers Settings'!$N:$N,1,'Workers Settings'!$H:$H,Q$3),"Warning!",IF('Demand Locations'!S30=0,"",COUNTIFS('Workers Settings'!$M:$M,$B30,'Workers Settings'!$N:$N,1,'Workers Settings'!$H:$H,Q$3)/'Demand Locations'!S30)))</f>
        <v/>
      </c>
      <c r="R30" s="24">
        <f>IF(OR($B30="",R$3="",'Demand Locations'!T30=""),"",IF('Demand Locations'!T30&lt;COUNTIFS('Workers Settings'!$M:$M,$B30,'Workers Settings'!$N:$N,1,'Workers Settings'!$H:$H,R$3),"Warning!",IF('Demand Locations'!T30=0,"",COUNTIFS('Workers Settings'!$M:$M,$B30,'Workers Settings'!$N:$N,1,'Workers Settings'!$H:$H,R$3)/'Demand Locations'!T30)))</f>
        <v>0</v>
      </c>
      <c r="S30" s="24" t="str">
        <f>IF(OR($B30="",S$3="",'Demand Locations'!U30=""),"",IF('Demand Locations'!U30&lt;COUNTIFS('Workers Settings'!$M:$M,$B30,'Workers Settings'!$N:$N,1,'Workers Settings'!$H:$H,S$3),"Warning!",IF('Demand Locations'!U30=0,"",COUNTIFS('Workers Settings'!$M:$M,$B30,'Workers Settings'!$N:$N,1,'Workers Settings'!$H:$H,S$3)/'Demand Locations'!U30)))</f>
        <v/>
      </c>
      <c r="T30" s="24" t="str">
        <f>IF(OR($B30="",T$3="",'Demand Locations'!V30=""),"",IF('Demand Locations'!V30&lt;COUNTIFS('Workers Settings'!$M:$M,$B30,'Workers Settings'!$N:$N,1,'Workers Settings'!$H:$H,T$3),"Warning!",IF('Demand Locations'!V30=0,"",COUNTIFS('Workers Settings'!$M:$M,$B30,'Workers Settings'!$N:$N,1,'Workers Settings'!$H:$H,T$3)/'Demand Locations'!V30)))</f>
        <v/>
      </c>
      <c r="U30" s="24" t="str">
        <f>IF(OR($B30="",U$3="",'Demand Locations'!W30=""),"",IF('Demand Locations'!W30&lt;COUNTIFS('Workers Settings'!$M:$M,$B30,'Workers Settings'!$N:$N,1,'Workers Settings'!$H:$H,U$3),"Warning!",IF('Demand Locations'!W30=0,"",COUNTIFS('Workers Settings'!$M:$M,$B30,'Workers Settings'!$N:$N,1,'Workers Settings'!$H:$H,U$3)/'Demand Locations'!W30)))</f>
        <v/>
      </c>
      <c r="V30" s="24" t="str">
        <f>IF(OR($B30="",V$3="",'Demand Locations'!X30=""),"",IF('Demand Locations'!X30&lt;COUNTIFS('Workers Settings'!$M:$M,$B30,'Workers Settings'!$N:$N,1,'Workers Settings'!$H:$H,V$3),"Warning!",IF('Demand Locations'!X30=0,"",COUNTIFS('Workers Settings'!$M:$M,$B30,'Workers Settings'!$N:$N,1,'Workers Settings'!$H:$H,V$3)/'Demand Locations'!X30)))</f>
        <v/>
      </c>
      <c r="W30" s="24" t="str">
        <f>IF(OR($B30="",W$3="",'Demand Locations'!Y30=""),"",IF('Demand Locations'!Y30&lt;COUNTIFS('Workers Settings'!$M:$M,$B30,'Workers Settings'!$N:$N,1,'Workers Settings'!$H:$H,W$3),"Warning!",IF('Demand Locations'!Y30=0,"",COUNTIFS('Workers Settings'!$M:$M,$B30,'Workers Settings'!$N:$N,1,'Workers Settings'!$H:$H,W$3)/'Demand Locations'!Y30)))</f>
        <v/>
      </c>
      <c r="X30" s="24" t="str">
        <f>IF(OR($B30="",X$3="",'Demand Locations'!Z30=""),"",IF('Demand Locations'!Z30&lt;COUNTIFS('Workers Settings'!$M:$M,$B30,'Workers Settings'!$N:$N,1,'Workers Settings'!$H:$H,X$3),"Warning!",IF('Demand Locations'!Z30=0,"",COUNTIFS('Workers Settings'!$M:$M,$B30,'Workers Settings'!$N:$N,1,'Workers Settings'!$H:$H,X$3)/'Demand Locations'!Z30)))</f>
        <v/>
      </c>
      <c r="Y30" s="24">
        <f>IF(OR($B30="",Y$3="",'Demand Locations'!AA30=""),"",IF('Demand Locations'!AA30&lt;COUNTIFS('Workers Settings'!$M:$M,$B30,'Workers Settings'!$N:$N,1,'Workers Settings'!$H:$H,Y$3),"Warning!",IF('Demand Locations'!AA30=0,"",COUNTIFS('Workers Settings'!$M:$M,$B30,'Workers Settings'!$N:$N,1,'Workers Settings'!$H:$H,Y$3)/'Demand Locations'!AA30)))</f>
        <v>0</v>
      </c>
      <c r="Z30" s="24" t="str">
        <f>IF(OR($B30="",Z$3="",'Demand Locations'!AB30=""),"",IF('Demand Locations'!AB30&lt;COUNTIFS('Workers Settings'!$M:$M,$B30,'Workers Settings'!$N:$N,1,'Workers Settings'!$H:$H,Z$3),"Warning!",IF('Demand Locations'!AB30=0,"",COUNTIFS('Workers Settings'!$M:$M,$B30,'Workers Settings'!$N:$N,1,'Workers Settings'!$H:$H,Z$3)/'Demand Locations'!AB30)))</f>
        <v/>
      </c>
      <c r="AA30" s="24">
        <f>IF(OR($B30="",AA$3="",'Demand Locations'!AC30=""),"",IF('Demand Locations'!AC30&lt;COUNTIFS('Workers Settings'!$M:$M,$B30,'Workers Settings'!$N:$N,1,'Workers Settings'!$H:$H,AA$3),"Warning!",IF('Demand Locations'!AC30=0,"",COUNTIFS('Workers Settings'!$M:$M,$B30,'Workers Settings'!$N:$N,1,'Workers Settings'!$H:$H,AA$3)/'Demand Locations'!AC30)))</f>
        <v>0</v>
      </c>
      <c r="AB30" s="24" t="str">
        <f>IF(OR($B30="",AB$3="",'Demand Locations'!AD30=""),"",IF('Demand Locations'!AD30&lt;COUNTIFS('Workers Settings'!$M:$M,$B30,'Workers Settings'!$N:$N,1,'Workers Settings'!$H:$H,AB$3),"Warning!",IF('Demand Locations'!AD30=0,"",COUNTIFS('Workers Settings'!$M:$M,$B30,'Workers Settings'!$N:$N,1,'Workers Settings'!$H:$H,AB$3)/'Demand Locations'!AD30)))</f>
        <v/>
      </c>
      <c r="AC30" s="24" t="str">
        <f>IF(OR($B30="",AC$3="",'Demand Locations'!AE30=""),"",IF('Demand Locations'!AE30&lt;COUNTIFS('Workers Settings'!$M:$M,$B30,'Workers Settings'!$N:$N,1,'Workers Settings'!$H:$H,AC$3),"Warning!",IF('Demand Locations'!AE30=0,"",COUNTIFS('Workers Settings'!$M:$M,$B30,'Workers Settings'!$N:$N,1,'Workers Settings'!$H:$H,AC$3)/'Demand Locations'!AE30)))</f>
        <v/>
      </c>
      <c r="AD30" s="24" t="str">
        <f>IF(OR($B30="",AD$3="",'Demand Locations'!AF30=""),"",IF('Demand Locations'!AF30&lt;COUNTIFS('Workers Settings'!$M:$M,$B30,'Workers Settings'!$N:$N,1,'Workers Settings'!$H:$H,AD$3),"Warning!",IF('Demand Locations'!AF30=0,"",COUNTIFS('Workers Settings'!$M:$M,$B30,'Workers Settings'!$N:$N,1,'Workers Settings'!$H:$H,AD$3)/'Demand Locations'!AF30)))</f>
        <v/>
      </c>
      <c r="AE30" s="24" t="str">
        <f>IF(OR($B30="",AE$3="",'Demand Locations'!AG30=""),"",IF('Demand Locations'!AG30&lt;COUNTIFS('Workers Settings'!$M:$M,$B30,'Workers Settings'!$N:$N,1,'Workers Settings'!$H:$H,AE$3),"Warning!",IF('Demand Locations'!AG30=0,"",COUNTIFS('Workers Settings'!$M:$M,$B30,'Workers Settings'!$N:$N,1,'Workers Settings'!$H:$H,AE$3)/'Demand Locations'!AG30)))</f>
        <v/>
      </c>
      <c r="AF30" s="24" t="str">
        <f>IF(OR($B30="",AF$3="",'Demand Locations'!AH30=""),"",IF('Demand Locations'!AH30&lt;COUNTIFS('Workers Settings'!$M:$M,$B30,'Workers Settings'!$N:$N,1,'Workers Settings'!$H:$H,AF$3),"Warning!",IF('Demand Locations'!AH30=0,"",COUNTIFS('Workers Settings'!$M:$M,$B30,'Workers Settings'!$N:$N,1,'Workers Settings'!$H:$H,AF$3)/'Demand Locations'!AH30)))</f>
        <v/>
      </c>
      <c r="AG30" s="24" t="str">
        <f>IF(OR($B30="",AG$3="",'Demand Locations'!AI30=""),"",IF('Demand Locations'!AI30&lt;COUNTIFS('Workers Settings'!$M:$M,$B30,'Workers Settings'!$N:$N,1,'Workers Settings'!$H:$H,AG$3),"Warning!",IF('Demand Locations'!AI30=0,"",COUNTIFS('Workers Settings'!$M:$M,$B30,'Workers Settings'!$N:$N,1,'Workers Settings'!$H:$H,AG$3)/'Demand Locations'!AI30)))</f>
        <v/>
      </c>
      <c r="AH30" s="24" t="str">
        <f>IF(OR($B30="",AH$3="",'Demand Locations'!AJ30=""),"",IF('Demand Locations'!AJ30&lt;COUNTIFS('Workers Settings'!$M:$M,$B30,'Workers Settings'!$N:$N,1,'Workers Settings'!$H:$H,AH$3),"Warning!",IF('Demand Locations'!AJ30=0,"",COUNTIFS('Workers Settings'!$M:$M,$B30,'Workers Settings'!$N:$N,1,'Workers Settings'!$H:$H,AH$3)/'Demand Locations'!AJ30)))</f>
        <v/>
      </c>
      <c r="AI30" s="24" t="str">
        <f>IF(OR($B30="",AI$3="",'Demand Locations'!AK30=""),"",IF('Demand Locations'!AK30&lt;COUNTIFS('Workers Settings'!$M:$M,$B30,'Workers Settings'!$N:$N,1,'Workers Settings'!$H:$H,AI$3),"Warning!",IF('Demand Locations'!AK30=0,"",COUNTIFS('Workers Settings'!$M:$M,$B30,'Workers Settings'!$N:$N,1,'Workers Settings'!$H:$H,AI$3)/'Demand Locations'!AK30)))</f>
        <v/>
      </c>
      <c r="AJ30" s="24" t="str">
        <f>IF(OR($B30="",AJ$3="",'Demand Locations'!AL30=""),"",IF('Demand Locations'!AL30&lt;COUNTIFS('Workers Settings'!$M:$M,$B30,'Workers Settings'!$N:$N,1,'Workers Settings'!$H:$H,AJ$3),"Warning!",IF('Demand Locations'!AL30=0,"",COUNTIFS('Workers Settings'!$M:$M,$B30,'Workers Settings'!$N:$N,1,'Workers Settings'!$H:$H,AJ$3)/'Demand Locations'!AL30)))</f>
        <v/>
      </c>
      <c r="AK30" s="24" t="str">
        <f>IF(OR($B30="",AK$3="",'Demand Locations'!AM30=""),"",IF('Demand Locations'!AM30&lt;COUNTIFS('Workers Settings'!$M:$M,$B30,'Workers Settings'!$N:$N,1,'Workers Settings'!$H:$H,AK$3),"Warning!",IF('Demand Locations'!AM30=0,"",COUNTIFS('Workers Settings'!$M:$M,$B30,'Workers Settings'!$N:$N,1,'Workers Settings'!$H:$H,AK$3)/'Demand Locations'!AM30)))</f>
        <v/>
      </c>
      <c r="AL30" s="24" t="str">
        <f>IF(OR($B30="",AL$3="",'Demand Locations'!AN30=""),"",IF('Demand Locations'!AN30&lt;COUNTIFS('Workers Settings'!$M:$M,$B30,'Workers Settings'!$N:$N,1,'Workers Settings'!$H:$H,AL$3),"Warning!",IF('Demand Locations'!AN30=0,"",COUNTIFS('Workers Settings'!$M:$M,$B30,'Workers Settings'!$N:$N,1,'Workers Settings'!$H:$H,AL$3)/'Demand Locations'!AN30)))</f>
        <v/>
      </c>
      <c r="AM30" s="24" t="str">
        <f>IF(OR($B30="",AM$3="",'Demand Locations'!AO30=""),"",IF('Demand Locations'!AO30&lt;COUNTIFS('Workers Settings'!$M:$M,$B30,'Workers Settings'!$N:$N,1,'Workers Settings'!$H:$H,AM$3),"Warning!",IF('Demand Locations'!AO30=0,"",COUNTIFS('Workers Settings'!$M:$M,$B30,'Workers Settings'!$N:$N,1,'Workers Settings'!$H:$H,AM$3)/'Demand Locations'!AO30)))</f>
        <v/>
      </c>
      <c r="AN30" s="24" t="str">
        <f>IF(OR($B30="",AN$3="",'Demand Locations'!AP30=""),"",IF('Demand Locations'!AP30&lt;COUNTIFS('Workers Settings'!$M:$M,$B30,'Workers Settings'!$N:$N,1,'Workers Settings'!$H:$H,AN$3),"Warning!",IF('Demand Locations'!AP30=0,"",COUNTIFS('Workers Settings'!$M:$M,$B30,'Workers Settings'!$N:$N,1,'Workers Settings'!$H:$H,AN$3)/'Demand Locations'!AP30)))</f>
        <v/>
      </c>
      <c r="AO30" s="24" t="str">
        <f>IF(OR($B30="",AO$3="",'Demand Locations'!AQ30=""),"",IF('Demand Locations'!AQ30&lt;COUNTIFS('Workers Settings'!$M:$M,$B30,'Workers Settings'!$N:$N,1,'Workers Settings'!$H:$H,AO$3),"Warning!",IF('Demand Locations'!AQ30=0,"",COUNTIFS('Workers Settings'!$M:$M,$B30,'Workers Settings'!$N:$N,1,'Workers Settings'!$H:$H,AO$3)/'Demand Locations'!AQ30)))</f>
        <v/>
      </c>
      <c r="AP30" s="24" t="str">
        <f>IF(OR($B30="",AP$3="",'Demand Locations'!AR30=""),"",IF('Demand Locations'!AR30&lt;COUNTIFS('Workers Settings'!$M:$M,$B30,'Workers Settings'!$N:$N,1,'Workers Settings'!$H:$H,AP$3),"Warning!",IF('Demand Locations'!AR30=0,"",COUNTIFS('Workers Settings'!$M:$M,$B30,'Workers Settings'!$N:$N,1,'Workers Settings'!$H:$H,AP$3)/'Demand Locations'!AR30)))</f>
        <v/>
      </c>
      <c r="AQ30" s="24" t="str">
        <f>IF(OR($B30="",AQ$3="",'Demand Locations'!AS30=""),"",IF('Demand Locations'!AS30&lt;COUNTIFS('Workers Settings'!$M:$M,$B30,'Workers Settings'!$N:$N,1,'Workers Settings'!$H:$H,AQ$3),"Warning!",IF('Demand Locations'!AS30=0,"",COUNTIFS('Workers Settings'!$M:$M,$B30,'Workers Settings'!$N:$N,1,'Workers Settings'!$H:$H,AQ$3)/'Demand Locations'!AS30)))</f>
        <v/>
      </c>
      <c r="AR30" s="24" t="str">
        <f>IF(OR($B30="",AR$3="",'Demand Locations'!AT30=""),"",IF('Demand Locations'!AT30&lt;COUNTIFS('Workers Settings'!$M:$M,$B30,'Workers Settings'!$N:$N,1,'Workers Settings'!$H:$H,AR$3),"Warning!",IF('Demand Locations'!AT30=0,"",COUNTIFS('Workers Settings'!$M:$M,$B30,'Workers Settings'!$N:$N,1,'Workers Settings'!$H:$H,AR$3)/'Demand Locations'!AT30)))</f>
        <v/>
      </c>
      <c r="AS30" s="24" t="str">
        <f>IF(OR($B30="",AS$3="",'Demand Locations'!AU30=""),"",IF('Demand Locations'!AU30&lt;COUNTIFS('Workers Settings'!$M:$M,$B30,'Workers Settings'!$N:$N,1,'Workers Settings'!$H:$H,AS$3),"Warning!",IF('Demand Locations'!AU30=0,"",COUNTIFS('Workers Settings'!$M:$M,$B30,'Workers Settings'!$N:$N,1,'Workers Settings'!$H:$H,AS$3)/'Demand Locations'!AU30)))</f>
        <v/>
      </c>
      <c r="AT30" s="24" t="str">
        <f>IF(OR($B30="",AT$3="",'Demand Locations'!AV30=""),"",IF('Demand Locations'!AV30&lt;COUNTIFS('Workers Settings'!$M:$M,$B30,'Workers Settings'!$N:$N,1,'Workers Settings'!$H:$H,AT$3),"Warning!",IF('Demand Locations'!AV30=0,"",COUNTIFS('Workers Settings'!$M:$M,$B30,'Workers Settings'!$N:$N,1,'Workers Settings'!$H:$H,AT$3)/'Demand Locations'!AV30)))</f>
        <v/>
      </c>
      <c r="AU30" s="24" t="str">
        <f>IF(OR($B30="",AU$3="",'Demand Locations'!AW30=""),"",IF('Demand Locations'!AW30&lt;COUNTIFS('Workers Settings'!$M:$M,$B30,'Workers Settings'!$N:$N,1,'Workers Settings'!$H:$H,AU$3),"Warning!",IF('Demand Locations'!AW30=0,"",COUNTIFS('Workers Settings'!$M:$M,$B30,'Workers Settings'!$N:$N,1,'Workers Settings'!$H:$H,AU$3)/'Demand Locations'!AW30)))</f>
        <v/>
      </c>
      <c r="AV30" s="24" t="str">
        <f>IF(OR($B30="",AV$3="",'Demand Locations'!AX30=""),"",IF('Demand Locations'!AX30&lt;COUNTIFS('Workers Settings'!$M:$M,$B30,'Workers Settings'!$N:$N,1,'Workers Settings'!$H:$H,AV$3),"Warning!",IF('Demand Locations'!AX30=0,"",COUNTIFS('Workers Settings'!$M:$M,$B30,'Workers Settings'!$N:$N,1,'Workers Settings'!$H:$H,AV$3)/'Demand Locations'!AX30)))</f>
        <v/>
      </c>
      <c r="AW30" s="24" t="str">
        <f>IF(OR($B30="",AW$3="",'Demand Locations'!AY30=""),"",IF('Demand Locations'!AY30&lt;COUNTIFS('Workers Settings'!$M:$M,$B30,'Workers Settings'!$N:$N,1,'Workers Settings'!$H:$H,AW$3),"Warning!",IF('Demand Locations'!AY30=0,"",COUNTIFS('Workers Settings'!$M:$M,$B30,'Workers Settings'!$N:$N,1,'Workers Settings'!$H:$H,AW$3)/'Demand Locations'!AY30)))</f>
        <v/>
      </c>
      <c r="AX30" s="24" t="str">
        <f>IF(OR($B30="",AX$3="",'Demand Locations'!AZ30=""),"",IF('Demand Locations'!AZ30&lt;COUNTIFS('Workers Settings'!$M:$M,$B30,'Workers Settings'!$N:$N,1,'Workers Settings'!$H:$H,AX$3),"Warning!",IF('Demand Locations'!AZ30=0,"",COUNTIFS('Workers Settings'!$M:$M,$B30,'Workers Settings'!$N:$N,1,'Workers Settings'!$H:$H,AX$3)/'Demand Locations'!AZ30)))</f>
        <v/>
      </c>
      <c r="AY30" s="24" t="str">
        <f>IF(OR($B30="",AY$3="",'Demand Locations'!BA30=""),"",IF('Demand Locations'!BA30&lt;COUNTIFS('Workers Settings'!$M:$M,$B30,'Workers Settings'!$N:$N,1,'Workers Settings'!$H:$H,AY$3),"Warning!",IF('Demand Locations'!BA30=0,"",COUNTIFS('Workers Settings'!$M:$M,$B30,'Workers Settings'!$N:$N,1,'Workers Settings'!$H:$H,AY$3)/'Demand Locations'!BA30)))</f>
        <v/>
      </c>
      <c r="AZ30" s="24" t="str">
        <f>IF(OR($B30="",AZ$3="",'Demand Locations'!BB30=""),"",IF('Demand Locations'!BB30&lt;COUNTIFS('Workers Settings'!$M:$M,$B30,'Workers Settings'!$N:$N,1,'Workers Settings'!$H:$H,AZ$3),"Warning!",IF('Demand Locations'!BB30=0,"",COUNTIFS('Workers Settings'!$M:$M,$B30,'Workers Settings'!$N:$N,1,'Workers Settings'!$H:$H,AZ$3)/'Demand Locations'!BB30)))</f>
        <v/>
      </c>
      <c r="BA30" s="24" t="str">
        <f>IF(OR($B30="",BA$3="",'Demand Locations'!BC30=""),"",IF('Demand Locations'!BC30&lt;COUNTIFS('Workers Settings'!$M:$M,$B30,'Workers Settings'!$N:$N,1,'Workers Settings'!$H:$H,BA$3),"Warning!",IF('Demand Locations'!BC30=0,"",COUNTIFS('Workers Settings'!$M:$M,$B30,'Workers Settings'!$N:$N,1,'Workers Settings'!$H:$H,BA$3)/'Demand Locations'!BC30)))</f>
        <v/>
      </c>
      <c r="BB30" s="24" t="str">
        <f>IF(OR($B30="",BB$3="",'Demand Locations'!BD30=""),"",IF('Demand Locations'!BD30&lt;COUNTIFS('Workers Settings'!$M:$M,$B30,'Workers Settings'!$N:$N,1,'Workers Settings'!$H:$H,BB$3),"Warning!",IF('Demand Locations'!BD30=0,"",COUNTIFS('Workers Settings'!$M:$M,$B30,'Workers Settings'!$N:$N,1,'Workers Settings'!$H:$H,BB$3)/'Demand Locations'!BD30)))</f>
        <v/>
      </c>
      <c r="BC30" s="24" t="str">
        <f>IF(OR($B30="",BC$3="",'Demand Locations'!BE30=""),"",IF('Demand Locations'!BE30&lt;COUNTIFS('Workers Settings'!$M:$M,$B30,'Workers Settings'!$N:$N,1,'Workers Settings'!$H:$H,BC$3),"Warning!",IF('Demand Locations'!BE30=0,"",COUNTIFS('Workers Settings'!$M:$M,$B30,'Workers Settings'!$N:$N,1,'Workers Settings'!$H:$H,BC$3)/'Demand Locations'!BE30)))</f>
        <v/>
      </c>
      <c r="BD30" s="24" t="str">
        <f>IF(OR($B30="",BD$3="",'Demand Locations'!BF30=""),"",IF('Demand Locations'!BF30&lt;COUNTIFS('Workers Settings'!$M:$M,$B30,'Workers Settings'!$N:$N,1,'Workers Settings'!$H:$H,BD$3),"Warning!",IF('Demand Locations'!BF30=0,"",COUNTIFS('Workers Settings'!$M:$M,$B30,'Workers Settings'!$N:$N,1,'Workers Settings'!$H:$H,BD$3)/'Demand Locations'!BF30)))</f>
        <v/>
      </c>
      <c r="BE30" s="24" t="str">
        <f>IF(OR($B30="",BE$3="",'Demand Locations'!BG30=""),"",IF('Demand Locations'!BG30&lt;COUNTIFS('Workers Settings'!$M:$M,$B30,'Workers Settings'!$N:$N,1,'Workers Settings'!$H:$H,BE$3),"Warning!",IF('Demand Locations'!BG30=0,"",COUNTIFS('Workers Settings'!$M:$M,$B30,'Workers Settings'!$N:$N,1,'Workers Settings'!$H:$H,BE$3)/'Demand Locations'!BG30)))</f>
        <v/>
      </c>
      <c r="BF30" s="24" t="str">
        <f>IF(OR($B30="",BF$3="",'Demand Locations'!BH30=""),"",IF('Demand Locations'!BH30&lt;COUNTIFS('Workers Settings'!$M:$M,$B30,'Workers Settings'!$N:$N,1,'Workers Settings'!$H:$H,BF$3),"Warning!",IF('Demand Locations'!BH30=0,"",COUNTIFS('Workers Settings'!$M:$M,$B30,'Workers Settings'!$N:$N,1,'Workers Settings'!$H:$H,BF$3)/'Demand Locations'!BH30)))</f>
        <v/>
      </c>
      <c r="BG30" s="24" t="str">
        <f>IF(OR($B30="",BG$3="",'Demand Locations'!BI30=""),"",IF('Demand Locations'!BI30&lt;COUNTIFS('Workers Settings'!$M:$M,$B30,'Workers Settings'!$N:$N,1,'Workers Settings'!$H:$H,BG$3),"Warning!",IF('Demand Locations'!BI30=0,"",COUNTIFS('Workers Settings'!$M:$M,$B30,'Workers Settings'!$N:$N,1,'Workers Settings'!$H:$H,BG$3)/'Demand Locations'!BI30)))</f>
        <v/>
      </c>
      <c r="BH30" s="24" t="str">
        <f>IF(OR($B30="",BH$3="",'Demand Locations'!BJ30=""),"",IF('Demand Locations'!BJ30&lt;COUNTIFS('Workers Settings'!$M:$M,$B30,'Workers Settings'!$N:$N,1,'Workers Settings'!$H:$H,BH$3),"Warning!",IF('Demand Locations'!BJ30=0,"",COUNTIFS('Workers Settings'!$M:$M,$B30,'Workers Settings'!$N:$N,1,'Workers Settings'!$H:$H,BH$3)/'Demand Locations'!BJ30)))</f>
        <v/>
      </c>
      <c r="BI30" s="24" t="str">
        <f>IF(OR($B30="",BI$3="",'Demand Locations'!BK30=""),"",IF('Demand Locations'!BK30&lt;COUNTIFS('Workers Settings'!$M:$M,$B30,'Workers Settings'!$N:$N,1,'Workers Settings'!$H:$H,BI$3),"Warning!",IF('Demand Locations'!BK30=0,"",COUNTIFS('Workers Settings'!$M:$M,$B30,'Workers Settings'!$N:$N,1,'Workers Settings'!$H:$H,BI$3)/'Demand Locations'!BK30)))</f>
        <v/>
      </c>
      <c r="BJ30" s="24" t="str">
        <f>IF(OR($B30="",BJ$3="",'Demand Locations'!BL30=""),"",IF('Demand Locations'!BL30&lt;COUNTIFS('Workers Settings'!$M:$M,$B30,'Workers Settings'!$N:$N,1,'Workers Settings'!$H:$H,BJ$3),"Warning!",IF('Demand Locations'!BL30=0,"",COUNTIFS('Workers Settings'!$M:$M,$B30,'Workers Settings'!$N:$N,1,'Workers Settings'!$H:$H,BJ$3)/'Demand Locations'!BL30)))</f>
        <v/>
      </c>
      <c r="BK30" s="24" t="str">
        <f>IF(OR($B30="",BK$3="",'Demand Locations'!BM30=""),"",IF('Demand Locations'!BM30&lt;COUNTIFS('Workers Settings'!$M:$M,$B30,'Workers Settings'!$N:$N,1,'Workers Settings'!$H:$H,BK$3),"Warning!",IF('Demand Locations'!BM30=0,"",COUNTIFS('Workers Settings'!$M:$M,$B30,'Workers Settings'!$N:$N,1,'Workers Settings'!$H:$H,BK$3)/'Demand Locations'!BM30)))</f>
        <v/>
      </c>
      <c r="BL30" s="24" t="str">
        <f>IF(OR($B30="",BL$3="",'Demand Locations'!BN30=""),"",IF('Demand Locations'!BN30&lt;COUNTIFS('Workers Settings'!$M:$M,$B30,'Workers Settings'!$N:$N,1,'Workers Settings'!$H:$H,BL$3),"Warning!",IF('Demand Locations'!BN30=0,"",COUNTIFS('Workers Settings'!$M:$M,$B30,'Workers Settings'!$N:$N,1,'Workers Settings'!$H:$H,BL$3)/'Demand Locations'!BN30)))</f>
        <v/>
      </c>
      <c r="BM30" s="24" t="str">
        <f>IF(OR($B30="",BM$3="",'Demand Locations'!BO30=""),"",IF('Demand Locations'!BO30&lt;COUNTIFS('Workers Settings'!$M:$M,$B30,'Workers Settings'!$N:$N,1,'Workers Settings'!$H:$H,BM$3),"Warning!",IF('Demand Locations'!BO30=0,"",COUNTIFS('Workers Settings'!$M:$M,$B30,'Workers Settings'!$N:$N,1,'Workers Settings'!$H:$H,BM$3)/'Demand Locations'!BO30)))</f>
        <v/>
      </c>
      <c r="BN30" s="24" t="str">
        <f>IF(OR($B30="",BN$3="",'Demand Locations'!BP30=""),"",IF('Demand Locations'!BP30&lt;COUNTIFS('Workers Settings'!$M:$M,$B30,'Workers Settings'!$N:$N,1,'Workers Settings'!$H:$H,BN$3),"Warning!",IF('Demand Locations'!BP30=0,"",COUNTIFS('Workers Settings'!$M:$M,$B30,'Workers Settings'!$N:$N,1,'Workers Settings'!$H:$H,BN$3)/'Demand Locations'!BP30)))</f>
        <v/>
      </c>
      <c r="BO30" s="24" t="str">
        <f>IF(OR($B30="",BO$3="",'Demand Locations'!BQ30=""),"",IF('Demand Locations'!BQ30&lt;COUNTIFS('Workers Settings'!$M:$M,$B30,'Workers Settings'!$N:$N,1,'Workers Settings'!$H:$H,BO$3),"Warning!",IF('Demand Locations'!BQ30=0,"",COUNTIFS('Workers Settings'!$M:$M,$B30,'Workers Settings'!$N:$N,1,'Workers Settings'!$H:$H,BO$3)/'Demand Locations'!BQ30)))</f>
        <v/>
      </c>
      <c r="BP30" s="24" t="str">
        <f>IF(OR($B30="",BP$3="",'Demand Locations'!BR30=""),"",IF('Demand Locations'!BR30&lt;COUNTIFS('Workers Settings'!$M:$M,$B30,'Workers Settings'!$N:$N,1,'Workers Settings'!$H:$H,BP$3),"Warning!",IF('Demand Locations'!BR30=0,"",COUNTIFS('Workers Settings'!$M:$M,$B30,'Workers Settings'!$N:$N,1,'Workers Settings'!$H:$H,BP$3)/'Demand Locations'!BR30)))</f>
        <v/>
      </c>
      <c r="BQ30" s="24" t="str">
        <f>IF(OR($B30="",BQ$3="",'Demand Locations'!BS30=""),"",IF('Demand Locations'!BS30&lt;COUNTIFS('Workers Settings'!$M:$M,$B30,'Workers Settings'!$N:$N,1,'Workers Settings'!$H:$H,BQ$3),"Warning!",IF('Demand Locations'!BS30=0,"",COUNTIFS('Workers Settings'!$M:$M,$B30,'Workers Settings'!$N:$N,1,'Workers Settings'!$H:$H,BQ$3)/'Demand Locations'!BS30)))</f>
        <v/>
      </c>
      <c r="BR30" s="24" t="str">
        <f>IF(OR($B30="",BR$3="",'Demand Locations'!BT30=""),"",IF('Demand Locations'!BT30&lt;COUNTIFS('Workers Settings'!$M:$M,$B30,'Workers Settings'!$N:$N,1,'Workers Settings'!$H:$H,BR$3),"Warning!",IF('Demand Locations'!BT30=0,"",COUNTIFS('Workers Settings'!$M:$M,$B30,'Workers Settings'!$N:$N,1,'Workers Settings'!$H:$H,BR$3)/'Demand Locations'!BT30)))</f>
        <v/>
      </c>
      <c r="BS30" s="24" t="str">
        <f>IF(OR($B30="",BS$3="",'Demand Locations'!BU30=""),"",IF('Demand Locations'!BU30&lt;COUNTIFS('Workers Settings'!$M:$M,$B30,'Workers Settings'!$N:$N,1,'Workers Settings'!$H:$H,BS$3),"Warning!",IF('Demand Locations'!BU30=0,"",COUNTIFS('Workers Settings'!$M:$M,$B30,'Workers Settings'!$N:$N,1,'Workers Settings'!$H:$H,BS$3)/'Demand Locations'!BU30)))</f>
        <v/>
      </c>
      <c r="BT30" s="24" t="str">
        <f>IF(OR($B30="",BT$3="",'Demand Locations'!BV30=""),"",IF('Demand Locations'!BV30&lt;COUNTIFS('Workers Settings'!$M:$M,$B30,'Workers Settings'!$N:$N,1,'Workers Settings'!$H:$H,BT$3),"Warning!",IF('Demand Locations'!BV30=0,"",COUNTIFS('Workers Settings'!$M:$M,$B30,'Workers Settings'!$N:$N,1,'Workers Settings'!$H:$H,BT$3)/'Demand Locations'!BV30)))</f>
        <v/>
      </c>
      <c r="BU30" s="24" t="str">
        <f>IF(OR($B30="",BU$3="",'Demand Locations'!BW30=""),"",IF('Demand Locations'!BW30&lt;COUNTIFS('Workers Settings'!$M:$M,$B30,'Workers Settings'!$N:$N,1,'Workers Settings'!$H:$H,BU$3),"Warning!",IF('Demand Locations'!BW30=0,"",COUNTIFS('Workers Settings'!$M:$M,$B30,'Workers Settings'!$N:$N,1,'Workers Settings'!$H:$H,BU$3)/'Demand Locations'!BW30)))</f>
        <v/>
      </c>
      <c r="BV30" s="24" t="str">
        <f>IF(OR($B30="",BV$3="",'Demand Locations'!BX30=""),"",IF('Demand Locations'!BX30&lt;COUNTIFS('Workers Settings'!$M:$M,$B30,'Workers Settings'!$N:$N,1,'Workers Settings'!$H:$H,BV$3),"Warning!",IF('Demand Locations'!BX30=0,"",COUNTIFS('Workers Settings'!$M:$M,$B30,'Workers Settings'!$N:$N,1,'Workers Settings'!$H:$H,BV$3)/'Demand Locations'!BX30)))</f>
        <v/>
      </c>
      <c r="BW30" s="24" t="str">
        <f>IF(OR($B30="",BW$3="",'Demand Locations'!BY30=""),"",IF('Demand Locations'!BY30&lt;COUNTIFS('Workers Settings'!$M:$M,$B30,'Workers Settings'!$N:$N,1,'Workers Settings'!$H:$H,BW$3),"Warning!",IF('Demand Locations'!BY30=0,"",COUNTIFS('Workers Settings'!$M:$M,$B30,'Workers Settings'!$N:$N,1,'Workers Settings'!$H:$H,BW$3)/'Demand Locations'!BY30)))</f>
        <v/>
      </c>
      <c r="BX30" s="24" t="str">
        <f>IF(OR($B30="",BX$3="",'Demand Locations'!BZ30=""),"",IF('Demand Locations'!BZ30&lt;COUNTIFS('Workers Settings'!$M:$M,$B30,'Workers Settings'!$N:$N,1,'Workers Settings'!$H:$H,BX$3),"Warning!",IF('Demand Locations'!BZ30=0,"",COUNTIFS('Workers Settings'!$M:$M,$B30,'Workers Settings'!$N:$N,1,'Workers Settings'!$H:$H,BX$3)/'Demand Locations'!BZ30)))</f>
        <v/>
      </c>
      <c r="BY30" s="24" t="str">
        <f>IF(OR($B30="",BY$3="",'Demand Locations'!CA30=""),"",IF('Demand Locations'!CA30&lt;COUNTIFS('Workers Settings'!$M:$M,$B30,'Workers Settings'!$N:$N,1,'Workers Settings'!$H:$H,BY$3),"Warning!",IF('Demand Locations'!CA30=0,"",COUNTIFS('Workers Settings'!$M:$M,$B30,'Workers Settings'!$N:$N,1,'Workers Settings'!$H:$H,BY$3)/'Demand Locations'!CA30)))</f>
        <v/>
      </c>
      <c r="BZ30" s="24" t="str">
        <f>IF(OR($B30="",BZ$3="",'Demand Locations'!CB30=""),"",IF('Demand Locations'!CB30&lt;COUNTIFS('Workers Settings'!$M:$M,$B30,'Workers Settings'!$N:$N,1,'Workers Settings'!$H:$H,BZ$3),"Warning!",IF('Demand Locations'!CB30=0,"",COUNTIFS('Workers Settings'!$M:$M,$B30,'Workers Settings'!$N:$N,1,'Workers Settings'!$H:$H,BZ$3)/'Demand Locations'!CB30)))</f>
        <v/>
      </c>
      <c r="CA30" s="24" t="str">
        <f>IF(OR($B30="",CA$3="",'Demand Locations'!CC30=""),"",IF('Demand Locations'!CC30&lt;COUNTIFS('Workers Settings'!$M:$M,$B30,'Workers Settings'!$N:$N,1,'Workers Settings'!$H:$H,CA$3),"Warning!",IF('Demand Locations'!CC30=0,"",COUNTIFS('Workers Settings'!$M:$M,$B30,'Workers Settings'!$N:$N,1,'Workers Settings'!$H:$H,CA$3)/'Demand Locations'!CC30)))</f>
        <v/>
      </c>
      <c r="CB30" s="24" t="str">
        <f>IF(OR($B30="",CB$3="",'Demand Locations'!CD30=""),"",IF('Demand Locations'!CD30&lt;COUNTIFS('Workers Settings'!$M:$M,$B30,'Workers Settings'!$N:$N,1,'Workers Settings'!$H:$H,CB$3),"Warning!",IF('Demand Locations'!CD30=0,"",COUNTIFS('Workers Settings'!$M:$M,$B30,'Workers Settings'!$N:$N,1,'Workers Settings'!$H:$H,CB$3)/'Demand Locations'!CD30)))</f>
        <v/>
      </c>
      <c r="CC30" s="24" t="str">
        <f>IF(OR($B30="",CC$3="",'Demand Locations'!CE30=""),"",IF('Demand Locations'!CE30&lt;COUNTIFS('Workers Settings'!$M:$M,$B30,'Workers Settings'!$N:$N,1,'Workers Settings'!$H:$H,CC$3),"Warning!",IF('Demand Locations'!CE30=0,"",COUNTIFS('Workers Settings'!$M:$M,$B30,'Workers Settings'!$N:$N,1,'Workers Settings'!$H:$H,CC$3)/'Demand Locations'!CE30)))</f>
        <v/>
      </c>
      <c r="CD30" s="24" t="str">
        <f>IF(OR($B30="",CD$3="",'Demand Locations'!CF30=""),"",IF('Demand Locations'!CF30&lt;COUNTIFS('Workers Settings'!$M:$M,$B30,'Workers Settings'!$N:$N,1,'Workers Settings'!$H:$H,CD$3),"Warning!",IF('Demand Locations'!CF30=0,"",COUNTIFS('Workers Settings'!$M:$M,$B30,'Workers Settings'!$N:$N,1,'Workers Settings'!$H:$H,CD$3)/'Demand Locations'!CF30)))</f>
        <v/>
      </c>
      <c r="CE30" s="24" t="str">
        <f>IF(OR($B30="",CE$3="",'Demand Locations'!CG30=""),"",IF('Demand Locations'!CG30&lt;COUNTIFS('Workers Settings'!$M:$M,$B30,'Workers Settings'!$N:$N,1,'Workers Settings'!$H:$H,CE$3),"Warning!",IF('Demand Locations'!CG30=0,"",COUNTIFS('Workers Settings'!$M:$M,$B30,'Workers Settings'!$N:$N,1,'Workers Settings'!$H:$H,CE$3)/'Demand Locations'!CG30)))</f>
        <v/>
      </c>
      <c r="CF30" s="24" t="str">
        <f>IF(OR($B30="",CF$3="",'Demand Locations'!CH30=""),"",IF('Demand Locations'!CH30&lt;COUNTIFS('Workers Settings'!$M:$M,$B30,'Workers Settings'!$N:$N,1,'Workers Settings'!$H:$H,CF$3),"Warning!",IF('Demand Locations'!CH30=0,"",COUNTIFS('Workers Settings'!$M:$M,$B30,'Workers Settings'!$N:$N,1,'Workers Settings'!$H:$H,CF$3)/'Demand Locations'!CH30)))</f>
        <v/>
      </c>
      <c r="CG30" s="24" t="str">
        <f>IF(OR($B30="",CG$3="",'Demand Locations'!CI30=""),"",IF('Demand Locations'!CI30&lt;COUNTIFS('Workers Settings'!$M:$M,$B30,'Workers Settings'!$N:$N,1,'Workers Settings'!$H:$H,CG$3),"Warning!",IF('Demand Locations'!CI30=0,"",COUNTIFS('Workers Settings'!$M:$M,$B30,'Workers Settings'!$N:$N,1,'Workers Settings'!$H:$H,CG$3)/'Demand Locations'!CI30)))</f>
        <v/>
      </c>
      <c r="CH30" s="24" t="str">
        <f>IF(OR($B30="",CH$3="",'Demand Locations'!CJ30=""),"",IF('Demand Locations'!CJ30&lt;COUNTIFS('Workers Settings'!$M:$M,$B30,'Workers Settings'!$N:$N,1,'Workers Settings'!$H:$H,CH$3),"Warning!",IF('Demand Locations'!CJ30=0,"",COUNTIFS('Workers Settings'!$M:$M,$B30,'Workers Settings'!$N:$N,1,'Workers Settings'!$H:$H,CH$3)/'Demand Locations'!CJ30)))</f>
        <v/>
      </c>
      <c r="CI30" s="24" t="str">
        <f>IF(OR($B30="",CI$3="",'Demand Locations'!CK30=""),"",IF('Demand Locations'!CK30&lt;COUNTIFS('Workers Settings'!$M:$M,$B30,'Workers Settings'!$N:$N,1,'Workers Settings'!$H:$H,CI$3),"Warning!",IF('Demand Locations'!CK30=0,"",COUNTIFS('Workers Settings'!$M:$M,$B30,'Workers Settings'!$N:$N,1,'Workers Settings'!$H:$H,CI$3)/'Demand Locations'!CK30)))</f>
        <v/>
      </c>
      <c r="CJ30" s="24" t="str">
        <f>IF(OR($B30="",CJ$3="",'Demand Locations'!CL30=""),"",IF('Demand Locations'!CL30&lt;COUNTIFS('Workers Settings'!$M:$M,$B30,'Workers Settings'!$N:$N,1,'Workers Settings'!$H:$H,CJ$3),"Warning!",IF('Demand Locations'!CL30=0,"",COUNTIFS('Workers Settings'!$M:$M,$B30,'Workers Settings'!$N:$N,1,'Workers Settings'!$H:$H,CJ$3)/'Demand Locations'!CL30)))</f>
        <v/>
      </c>
      <c r="CK30" s="24" t="str">
        <f>IF(OR($B30="",CK$3="",'Demand Locations'!CM30=""),"",IF('Demand Locations'!CM30&lt;COUNTIFS('Workers Settings'!$M:$M,$B30,'Workers Settings'!$N:$N,1,'Workers Settings'!$H:$H,CK$3),"Warning!",IF('Demand Locations'!CM30=0,"",COUNTIFS('Workers Settings'!$M:$M,$B30,'Workers Settings'!$N:$N,1,'Workers Settings'!$H:$H,CK$3)/'Demand Locations'!CM30)))</f>
        <v/>
      </c>
      <c r="CL30" s="24" t="str">
        <f>IF(OR($B30="",CL$3="",'Demand Locations'!CN30=""),"",IF('Demand Locations'!CN30&lt;COUNTIFS('Workers Settings'!$M:$M,$B30,'Workers Settings'!$N:$N,1,'Workers Settings'!$H:$H,CL$3),"Warning!",IF('Demand Locations'!CN30=0,"",COUNTIFS('Workers Settings'!$M:$M,$B30,'Workers Settings'!$N:$N,1,'Workers Settings'!$H:$H,CL$3)/'Demand Locations'!CN30)))</f>
        <v/>
      </c>
      <c r="CM30" s="24" t="str">
        <f>IF(OR($B30="",CM$3="",'Demand Locations'!CO30=""),"",IF('Demand Locations'!CO30&lt;COUNTIFS('Workers Settings'!$M:$M,$B30,'Workers Settings'!$N:$N,1,'Workers Settings'!$H:$H,CM$3),"Warning!",IF('Demand Locations'!CO30=0,"",COUNTIFS('Workers Settings'!$M:$M,$B30,'Workers Settings'!$N:$N,1,'Workers Settings'!$H:$H,CM$3)/'Demand Locations'!CO30)))</f>
        <v/>
      </c>
      <c r="CN30" s="24" t="str">
        <f>IF(OR($B30="",CN$3="",'Demand Locations'!CP30=""),"",IF('Demand Locations'!CP30&lt;COUNTIFS('Workers Settings'!$M:$M,$B30,'Workers Settings'!$N:$N,1,'Workers Settings'!$H:$H,CN$3),"Warning!",IF('Demand Locations'!CP30=0,"",COUNTIFS('Workers Settings'!$M:$M,$B30,'Workers Settings'!$N:$N,1,'Workers Settings'!$H:$H,CN$3)/'Demand Locations'!CP30)))</f>
        <v/>
      </c>
      <c r="CO30" s="24" t="str">
        <f>IF(OR($B30="",CO$3="",'Demand Locations'!CQ30=""),"",IF('Demand Locations'!CQ30&lt;COUNTIFS('Workers Settings'!$M:$M,$B30,'Workers Settings'!$N:$N,1,'Workers Settings'!$H:$H,CO$3),"Warning!",IF('Demand Locations'!CQ30=0,"",COUNTIFS('Workers Settings'!$M:$M,$B30,'Workers Settings'!$N:$N,1,'Workers Settings'!$H:$H,CO$3)/'Demand Locations'!CQ30)))</f>
        <v/>
      </c>
      <c r="CP30" s="24" t="str">
        <f>IF(OR($B30="",CP$3="",'Demand Locations'!CR30=""),"",IF('Demand Locations'!CR30&lt;COUNTIFS('Workers Settings'!$M:$M,$B30,'Workers Settings'!$N:$N,1,'Workers Settings'!$H:$H,CP$3),"Warning!",IF('Demand Locations'!CR30=0,"",COUNTIFS('Workers Settings'!$M:$M,$B30,'Workers Settings'!$N:$N,1,'Workers Settings'!$H:$H,CP$3)/'Demand Locations'!CR30)))</f>
        <v/>
      </c>
      <c r="CQ30" s="24" t="str">
        <f>IF(OR($B30="",CQ$3="",'Demand Locations'!CS30=""),"",IF('Demand Locations'!CS30&lt;COUNTIFS('Workers Settings'!$M:$M,$B30,'Workers Settings'!$N:$N,1,'Workers Settings'!$H:$H,CQ$3),"Warning!",IF('Demand Locations'!CS30=0,"",COUNTIFS('Workers Settings'!$M:$M,$B30,'Workers Settings'!$N:$N,1,'Workers Settings'!$H:$H,CQ$3)/'Demand Locations'!CS30)))</f>
        <v/>
      </c>
      <c r="CR30" s="24" t="str">
        <f>IF(OR($B30="",CR$3="",'Demand Locations'!CT30=""),"",IF('Demand Locations'!CT30&lt;COUNTIFS('Workers Settings'!$M:$M,$B30,'Workers Settings'!$N:$N,1,'Workers Settings'!$H:$H,CR$3),"Warning!",IF('Demand Locations'!CT30=0,"",COUNTIFS('Workers Settings'!$M:$M,$B30,'Workers Settings'!$N:$N,1,'Workers Settings'!$H:$H,CR$3)/'Demand Locations'!CT30)))</f>
        <v/>
      </c>
      <c r="CS30" s="24" t="str">
        <f>IF(OR($B30="",CS$3="",'Demand Locations'!CU30=""),"",IF('Demand Locations'!CU30&lt;COUNTIFS('Workers Settings'!$M:$M,$B30,'Workers Settings'!$N:$N,1,'Workers Settings'!$H:$H,CS$3),"Warning!",IF('Demand Locations'!CU30=0,"",COUNTIFS('Workers Settings'!$M:$M,$B30,'Workers Settings'!$N:$N,1,'Workers Settings'!$H:$H,CS$3)/'Demand Locations'!CU30)))</f>
        <v/>
      </c>
      <c r="CT30" s="24" t="str">
        <f>IF(OR($B30="",CT$3="",'Demand Locations'!CV30=""),"",IF('Demand Locations'!CV30&lt;COUNTIFS('Workers Settings'!$M:$M,$B30,'Workers Settings'!$N:$N,1,'Workers Settings'!$H:$H,CT$3),"Warning!",IF('Demand Locations'!CV30=0,"",COUNTIFS('Workers Settings'!$M:$M,$B30,'Workers Settings'!$N:$N,1,'Workers Settings'!$H:$H,CT$3)/'Demand Locations'!CV30)))</f>
        <v/>
      </c>
      <c r="CU30" s="24" t="str">
        <f>IF(OR($B30="",CU$3="",'Demand Locations'!CW30=""),"",IF('Demand Locations'!CW30&lt;COUNTIFS('Workers Settings'!$M:$M,$B30,'Workers Settings'!$N:$N,1,'Workers Settings'!$H:$H,CU$3),"Warning!",IF('Demand Locations'!CW30=0,"",COUNTIFS('Workers Settings'!$M:$M,$B30,'Workers Settings'!$N:$N,1,'Workers Settings'!$H:$H,CU$3)/'Demand Locations'!CW30)))</f>
        <v/>
      </c>
      <c r="CV30" s="24" t="str">
        <f>IF(OR($B30="",CV$3="",'Demand Locations'!CX30=""),"",IF('Demand Locations'!CX30&lt;COUNTIFS('Workers Settings'!$M:$M,$B30,'Workers Settings'!$N:$N,1,'Workers Settings'!$H:$H,CV$3),"Warning!",IF('Demand Locations'!CX30=0,"",COUNTIFS('Workers Settings'!$M:$M,$B30,'Workers Settings'!$N:$N,1,'Workers Settings'!$H:$H,CV$3)/'Demand Locations'!CX30)))</f>
        <v/>
      </c>
      <c r="CW30" s="24" t="str">
        <f>IF(OR($B30="",CW$3="",'Demand Locations'!CY30=""),"",IF('Demand Locations'!CY30&lt;COUNTIFS('Workers Settings'!$M:$M,$B30,'Workers Settings'!$N:$N,1,'Workers Settings'!$H:$H,CW$3),"Warning!",IF('Demand Locations'!CY30=0,"",COUNTIFS('Workers Settings'!$M:$M,$B30,'Workers Settings'!$N:$N,1,'Workers Settings'!$H:$H,CW$3)/'Demand Locations'!CY30)))</f>
        <v/>
      </c>
      <c r="CX30" s="24" t="str">
        <f>IF(OR($B30="",CX$3="",'Demand Locations'!CZ30=""),"",IF('Demand Locations'!CZ30&lt;COUNTIFS('Workers Settings'!$M:$M,$B30,'Workers Settings'!$N:$N,1,'Workers Settings'!$H:$H,CX$3),"Warning!",IF('Demand Locations'!CZ30=0,"",COUNTIFS('Workers Settings'!$M:$M,$B30,'Workers Settings'!$N:$N,1,'Workers Settings'!$H:$H,CX$3)/'Demand Locations'!CZ30)))</f>
        <v/>
      </c>
      <c r="CY30" s="24" t="str">
        <f>IF(OR($B30="",CY$3="",'Demand Locations'!DA30=""),"",IF('Demand Locations'!DA30&lt;COUNTIFS('Workers Settings'!$M:$M,$B30,'Workers Settings'!$N:$N,1,'Workers Settings'!$H:$H,CY$3),"Warning!",IF('Demand Locations'!DA30=0,"",COUNTIFS('Workers Settings'!$M:$M,$B30,'Workers Settings'!$N:$N,1,'Workers Settings'!$H:$H,CY$3)/'Demand Locations'!DA30)))</f>
        <v/>
      </c>
      <c r="CZ30" s="24" t="str">
        <f>IF(OR($B30="",CZ$3="",'Demand Locations'!DB30=""),"",IF('Demand Locations'!DB30&lt;COUNTIFS('Workers Settings'!$M:$M,$B30,'Workers Settings'!$N:$N,1,'Workers Settings'!$H:$H,CZ$3),"Warning!",IF('Demand Locations'!DB30=0,"",COUNTIFS('Workers Settings'!$M:$M,$B30,'Workers Settings'!$N:$N,1,'Workers Settings'!$H:$H,CZ$3)/'Demand Locations'!DB30)))</f>
        <v/>
      </c>
    </row>
    <row r="31" spans="1:104" ht="14.45" x14ac:dyDescent="0.3">
      <c r="A31" s="7">
        <f t="shared" si="0"/>
        <v>27</v>
      </c>
      <c r="B31" s="7" t="str">
        <f>IF('Demand Locations'!B31&lt;&gt;"",'Demand Locations'!B31,"")</f>
        <v>Tabora Region</v>
      </c>
      <c r="C31" s="29">
        <f>IF(B31="","",SUMIFS('Workers Assignments'!Z:Z,'Workers Settings'!M:M,B31,'Workers Settings'!N:N,1))</f>
        <v>0</v>
      </c>
      <c r="D31" s="24" t="str">
        <f>IF(OR(B31="",'Demand Locations'!E31=""),"",IF('Demand Locations'!E31&lt;C31,"Warning!",IF('Demand Locations'!E31=0,"",C31/'Demand Locations'!E31)))</f>
        <v/>
      </c>
      <c r="E31" s="44" t="str">
        <f>IF(OR($B31="",E$3="",'Demand Locations'!G31=""),"",IF('Demand Locations'!G31&lt;COUNTIFS('Workers Settings'!$M:$M,$B31,'Workers Settings'!$N:$N,1,'Workers Settings'!$H:$H,E$3),"Warning!",IF('Demand Locations'!G31=0,"",COUNTIFS('Workers Settings'!$M:$M,$B31,'Workers Settings'!$N:$N,1,'Workers Settings'!$H:$H,E$3)/'Demand Locations'!G31)))</f>
        <v/>
      </c>
      <c r="F31" s="24" t="str">
        <f>IF(OR($B31="",F$3="",'Demand Locations'!H31=""),"",IF('Demand Locations'!H31&lt;COUNTIFS('Workers Settings'!$M:$M,$B31,'Workers Settings'!$N:$N,1,'Workers Settings'!$H:$H,F$3),"Warning!",IF('Demand Locations'!H31=0,"",COUNTIFS('Workers Settings'!$M:$M,$B31,'Workers Settings'!$N:$N,1,'Workers Settings'!$H:$H,F$3)/'Demand Locations'!H31)))</f>
        <v/>
      </c>
      <c r="G31" s="24" t="str">
        <f>IF(OR($B31="",G$3="",'Demand Locations'!I31=""),"",IF('Demand Locations'!I31&lt;COUNTIFS('Workers Settings'!$M:$M,$B31,'Workers Settings'!$N:$N,1,'Workers Settings'!$H:$H,G$3),"Warning!",IF('Demand Locations'!I31=0,"",COUNTIFS('Workers Settings'!$M:$M,$B31,'Workers Settings'!$N:$N,1,'Workers Settings'!$H:$H,G$3)/'Demand Locations'!I31)))</f>
        <v/>
      </c>
      <c r="H31" s="24" t="str">
        <f>IF(OR($B31="",H$3="",'Demand Locations'!J31=""),"",IF('Demand Locations'!J31&lt;COUNTIFS('Workers Settings'!$M:$M,$B31,'Workers Settings'!$N:$N,1,'Workers Settings'!$H:$H,H$3),"Warning!",IF('Demand Locations'!J31=0,"",COUNTIFS('Workers Settings'!$M:$M,$B31,'Workers Settings'!$N:$N,1,'Workers Settings'!$H:$H,H$3)/'Demand Locations'!J31)))</f>
        <v/>
      </c>
      <c r="I31" s="24" t="str">
        <f>IF(OR($B31="",I$3="",'Demand Locations'!K31=""),"",IF('Demand Locations'!K31&lt;COUNTIFS('Workers Settings'!$M:$M,$B31,'Workers Settings'!$N:$N,1,'Workers Settings'!$H:$H,I$3),"Warning!",IF('Demand Locations'!K31=0,"",COUNTIFS('Workers Settings'!$M:$M,$B31,'Workers Settings'!$N:$N,1,'Workers Settings'!$H:$H,I$3)/'Demand Locations'!K31)))</f>
        <v/>
      </c>
      <c r="J31" s="24" t="str">
        <f>IF(OR($B31="",J$3="",'Demand Locations'!L31=""),"",IF('Demand Locations'!L31&lt;COUNTIFS('Workers Settings'!$M:$M,$B31,'Workers Settings'!$N:$N,1,'Workers Settings'!$H:$H,J$3),"Warning!",IF('Demand Locations'!L31=0,"",COUNTIFS('Workers Settings'!$M:$M,$B31,'Workers Settings'!$N:$N,1,'Workers Settings'!$H:$H,J$3)/'Demand Locations'!L31)))</f>
        <v/>
      </c>
      <c r="K31" s="24" t="str">
        <f>IF(OR($B31="",K$3="",'Demand Locations'!M31=""),"",IF('Demand Locations'!M31&lt;COUNTIFS('Workers Settings'!$M:$M,$B31,'Workers Settings'!$N:$N,1,'Workers Settings'!$H:$H,K$3),"Warning!",IF('Demand Locations'!M31=0,"",COUNTIFS('Workers Settings'!$M:$M,$B31,'Workers Settings'!$N:$N,1,'Workers Settings'!$H:$H,K$3)/'Demand Locations'!M31)))</f>
        <v/>
      </c>
      <c r="L31" s="24" t="str">
        <f>IF(OR($B31="",L$3="",'Demand Locations'!N31=""),"",IF('Demand Locations'!N31&lt;COUNTIFS('Workers Settings'!$M:$M,$B31,'Workers Settings'!$N:$N,1,'Workers Settings'!$H:$H,L$3),"Warning!",IF('Demand Locations'!N31=0,"",COUNTIFS('Workers Settings'!$M:$M,$B31,'Workers Settings'!$N:$N,1,'Workers Settings'!$H:$H,L$3)/'Demand Locations'!N31)))</f>
        <v/>
      </c>
      <c r="M31" s="24" t="str">
        <f>IF(OR($B31="",M$3="",'Demand Locations'!O31=""),"",IF('Demand Locations'!O31&lt;COUNTIFS('Workers Settings'!$M:$M,$B31,'Workers Settings'!$N:$N,1,'Workers Settings'!$H:$H,M$3),"Warning!",IF('Demand Locations'!O31=0,"",COUNTIFS('Workers Settings'!$M:$M,$B31,'Workers Settings'!$N:$N,1,'Workers Settings'!$H:$H,M$3)/'Demand Locations'!O31)))</f>
        <v/>
      </c>
      <c r="N31" s="24" t="str">
        <f>IF(OR($B31="",N$3="",'Demand Locations'!P31=""),"",IF('Demand Locations'!P31&lt;COUNTIFS('Workers Settings'!$M:$M,$B31,'Workers Settings'!$N:$N,1,'Workers Settings'!$H:$H,N$3),"Warning!",IF('Demand Locations'!P31=0,"",COUNTIFS('Workers Settings'!$M:$M,$B31,'Workers Settings'!$N:$N,1,'Workers Settings'!$H:$H,N$3)/'Demand Locations'!P31)))</f>
        <v/>
      </c>
      <c r="O31" s="24" t="str">
        <f>IF(OR($B31="",O$3="",'Demand Locations'!Q31=""),"",IF('Demand Locations'!Q31&lt;COUNTIFS('Workers Settings'!$M:$M,$B31,'Workers Settings'!$N:$N,1,'Workers Settings'!$H:$H,O$3),"Warning!",IF('Demand Locations'!Q31=0,"",COUNTIFS('Workers Settings'!$M:$M,$B31,'Workers Settings'!$N:$N,1,'Workers Settings'!$H:$H,O$3)/'Demand Locations'!Q31)))</f>
        <v/>
      </c>
      <c r="P31" s="24" t="str">
        <f>IF(OR($B31="",P$3="",'Demand Locations'!R31=""),"",IF('Demand Locations'!R31&lt;COUNTIFS('Workers Settings'!$M:$M,$B31,'Workers Settings'!$N:$N,1,'Workers Settings'!$H:$H,P$3),"Warning!",IF('Demand Locations'!R31=0,"",COUNTIFS('Workers Settings'!$M:$M,$B31,'Workers Settings'!$N:$N,1,'Workers Settings'!$H:$H,P$3)/'Demand Locations'!R31)))</f>
        <v/>
      </c>
      <c r="Q31" s="24">
        <f>IF(OR($B31="",Q$3="",'Demand Locations'!S31=""),"",IF('Demand Locations'!S31&lt;COUNTIFS('Workers Settings'!$M:$M,$B31,'Workers Settings'!$N:$N,1,'Workers Settings'!$H:$H,Q$3),"Warning!",IF('Demand Locations'!S31=0,"",COUNTIFS('Workers Settings'!$M:$M,$B31,'Workers Settings'!$N:$N,1,'Workers Settings'!$H:$H,Q$3)/'Demand Locations'!S31)))</f>
        <v>0</v>
      </c>
      <c r="R31" s="24" t="str">
        <f>IF(OR($B31="",R$3="",'Demand Locations'!T31=""),"",IF('Demand Locations'!T31&lt;COUNTIFS('Workers Settings'!$M:$M,$B31,'Workers Settings'!$N:$N,1,'Workers Settings'!$H:$H,R$3),"Warning!",IF('Demand Locations'!T31=0,"",COUNTIFS('Workers Settings'!$M:$M,$B31,'Workers Settings'!$N:$N,1,'Workers Settings'!$H:$H,R$3)/'Demand Locations'!T31)))</f>
        <v/>
      </c>
      <c r="S31" s="24" t="str">
        <f>IF(OR($B31="",S$3="",'Demand Locations'!U31=""),"",IF('Demand Locations'!U31&lt;COUNTIFS('Workers Settings'!$M:$M,$B31,'Workers Settings'!$N:$N,1,'Workers Settings'!$H:$H,S$3),"Warning!",IF('Demand Locations'!U31=0,"",COUNTIFS('Workers Settings'!$M:$M,$B31,'Workers Settings'!$N:$N,1,'Workers Settings'!$H:$H,S$3)/'Demand Locations'!U31)))</f>
        <v/>
      </c>
      <c r="T31" s="24" t="str">
        <f>IF(OR($B31="",T$3="",'Demand Locations'!V31=""),"",IF('Demand Locations'!V31&lt;COUNTIFS('Workers Settings'!$M:$M,$B31,'Workers Settings'!$N:$N,1,'Workers Settings'!$H:$H,T$3),"Warning!",IF('Demand Locations'!V31=0,"",COUNTIFS('Workers Settings'!$M:$M,$B31,'Workers Settings'!$N:$N,1,'Workers Settings'!$H:$H,T$3)/'Demand Locations'!V31)))</f>
        <v/>
      </c>
      <c r="U31" s="24" t="str">
        <f>IF(OR($B31="",U$3="",'Demand Locations'!W31=""),"",IF('Demand Locations'!W31&lt;COUNTIFS('Workers Settings'!$M:$M,$B31,'Workers Settings'!$N:$N,1,'Workers Settings'!$H:$H,U$3),"Warning!",IF('Demand Locations'!W31=0,"",COUNTIFS('Workers Settings'!$M:$M,$B31,'Workers Settings'!$N:$N,1,'Workers Settings'!$H:$H,U$3)/'Demand Locations'!W31)))</f>
        <v/>
      </c>
      <c r="V31" s="24" t="str">
        <f>IF(OR($B31="",V$3="",'Demand Locations'!X31=""),"",IF('Demand Locations'!X31&lt;COUNTIFS('Workers Settings'!$M:$M,$B31,'Workers Settings'!$N:$N,1,'Workers Settings'!$H:$H,V$3),"Warning!",IF('Demand Locations'!X31=0,"",COUNTIFS('Workers Settings'!$M:$M,$B31,'Workers Settings'!$N:$N,1,'Workers Settings'!$H:$H,V$3)/'Demand Locations'!X31)))</f>
        <v/>
      </c>
      <c r="W31" s="24" t="str">
        <f>IF(OR($B31="",W$3="",'Demand Locations'!Y31=""),"",IF('Demand Locations'!Y31&lt;COUNTIFS('Workers Settings'!$M:$M,$B31,'Workers Settings'!$N:$N,1,'Workers Settings'!$H:$H,W$3),"Warning!",IF('Demand Locations'!Y31=0,"",COUNTIFS('Workers Settings'!$M:$M,$B31,'Workers Settings'!$N:$N,1,'Workers Settings'!$H:$H,W$3)/'Demand Locations'!Y31)))</f>
        <v/>
      </c>
      <c r="X31" s="24" t="str">
        <f>IF(OR($B31="",X$3="",'Demand Locations'!Z31=""),"",IF('Demand Locations'!Z31&lt;COUNTIFS('Workers Settings'!$M:$M,$B31,'Workers Settings'!$N:$N,1,'Workers Settings'!$H:$H,X$3),"Warning!",IF('Demand Locations'!Z31=0,"",COUNTIFS('Workers Settings'!$M:$M,$B31,'Workers Settings'!$N:$N,1,'Workers Settings'!$H:$H,X$3)/'Demand Locations'!Z31)))</f>
        <v/>
      </c>
      <c r="Y31" s="24" t="str">
        <f>IF(OR($B31="",Y$3="",'Demand Locations'!AA31=""),"",IF('Demand Locations'!AA31&lt;COUNTIFS('Workers Settings'!$M:$M,$B31,'Workers Settings'!$N:$N,1,'Workers Settings'!$H:$H,Y$3),"Warning!",IF('Demand Locations'!AA31=0,"",COUNTIFS('Workers Settings'!$M:$M,$B31,'Workers Settings'!$N:$N,1,'Workers Settings'!$H:$H,Y$3)/'Demand Locations'!AA31)))</f>
        <v/>
      </c>
      <c r="Z31" s="24" t="str">
        <f>IF(OR($B31="",Z$3="",'Demand Locations'!AB31=""),"",IF('Demand Locations'!AB31&lt;COUNTIFS('Workers Settings'!$M:$M,$B31,'Workers Settings'!$N:$N,1,'Workers Settings'!$H:$H,Z$3),"Warning!",IF('Demand Locations'!AB31=0,"",COUNTIFS('Workers Settings'!$M:$M,$B31,'Workers Settings'!$N:$N,1,'Workers Settings'!$H:$H,Z$3)/'Demand Locations'!AB31)))</f>
        <v/>
      </c>
      <c r="AA31" s="24" t="str">
        <f>IF(OR($B31="",AA$3="",'Demand Locations'!AC31=""),"",IF('Demand Locations'!AC31&lt;COUNTIFS('Workers Settings'!$M:$M,$B31,'Workers Settings'!$N:$N,1,'Workers Settings'!$H:$H,AA$3),"Warning!",IF('Demand Locations'!AC31=0,"",COUNTIFS('Workers Settings'!$M:$M,$B31,'Workers Settings'!$N:$N,1,'Workers Settings'!$H:$H,AA$3)/'Demand Locations'!AC31)))</f>
        <v/>
      </c>
      <c r="AB31" s="24" t="str">
        <f>IF(OR($B31="",AB$3="",'Demand Locations'!AD31=""),"",IF('Demand Locations'!AD31&lt;COUNTIFS('Workers Settings'!$M:$M,$B31,'Workers Settings'!$N:$N,1,'Workers Settings'!$H:$H,AB$3),"Warning!",IF('Demand Locations'!AD31=0,"",COUNTIFS('Workers Settings'!$M:$M,$B31,'Workers Settings'!$N:$N,1,'Workers Settings'!$H:$H,AB$3)/'Demand Locations'!AD31)))</f>
        <v/>
      </c>
      <c r="AC31" s="24" t="str">
        <f>IF(OR($B31="",AC$3="",'Demand Locations'!AE31=""),"",IF('Demand Locations'!AE31&lt;COUNTIFS('Workers Settings'!$M:$M,$B31,'Workers Settings'!$N:$N,1,'Workers Settings'!$H:$H,AC$3),"Warning!",IF('Demand Locations'!AE31=0,"",COUNTIFS('Workers Settings'!$M:$M,$B31,'Workers Settings'!$N:$N,1,'Workers Settings'!$H:$H,AC$3)/'Demand Locations'!AE31)))</f>
        <v/>
      </c>
      <c r="AD31" s="24" t="str">
        <f>IF(OR($B31="",AD$3="",'Demand Locations'!AF31=""),"",IF('Demand Locations'!AF31&lt;COUNTIFS('Workers Settings'!$M:$M,$B31,'Workers Settings'!$N:$N,1,'Workers Settings'!$H:$H,AD$3),"Warning!",IF('Demand Locations'!AF31=0,"",COUNTIFS('Workers Settings'!$M:$M,$B31,'Workers Settings'!$N:$N,1,'Workers Settings'!$H:$H,AD$3)/'Demand Locations'!AF31)))</f>
        <v/>
      </c>
      <c r="AE31" s="24" t="str">
        <f>IF(OR($B31="",AE$3="",'Demand Locations'!AG31=""),"",IF('Demand Locations'!AG31&lt;COUNTIFS('Workers Settings'!$M:$M,$B31,'Workers Settings'!$N:$N,1,'Workers Settings'!$H:$H,AE$3),"Warning!",IF('Demand Locations'!AG31=0,"",COUNTIFS('Workers Settings'!$M:$M,$B31,'Workers Settings'!$N:$N,1,'Workers Settings'!$H:$H,AE$3)/'Demand Locations'!AG31)))</f>
        <v/>
      </c>
      <c r="AF31" s="24" t="str">
        <f>IF(OR($B31="",AF$3="",'Demand Locations'!AH31=""),"",IF('Demand Locations'!AH31&lt;COUNTIFS('Workers Settings'!$M:$M,$B31,'Workers Settings'!$N:$N,1,'Workers Settings'!$H:$H,AF$3),"Warning!",IF('Demand Locations'!AH31=0,"",COUNTIFS('Workers Settings'!$M:$M,$B31,'Workers Settings'!$N:$N,1,'Workers Settings'!$H:$H,AF$3)/'Demand Locations'!AH31)))</f>
        <v/>
      </c>
      <c r="AG31" s="24" t="str">
        <f>IF(OR($B31="",AG$3="",'Demand Locations'!AI31=""),"",IF('Demand Locations'!AI31&lt;COUNTIFS('Workers Settings'!$M:$M,$B31,'Workers Settings'!$N:$N,1,'Workers Settings'!$H:$H,AG$3),"Warning!",IF('Demand Locations'!AI31=0,"",COUNTIFS('Workers Settings'!$M:$M,$B31,'Workers Settings'!$N:$N,1,'Workers Settings'!$H:$H,AG$3)/'Demand Locations'!AI31)))</f>
        <v/>
      </c>
      <c r="AH31" s="24" t="str">
        <f>IF(OR($B31="",AH$3="",'Demand Locations'!AJ31=""),"",IF('Demand Locations'!AJ31&lt;COUNTIFS('Workers Settings'!$M:$M,$B31,'Workers Settings'!$N:$N,1,'Workers Settings'!$H:$H,AH$3),"Warning!",IF('Demand Locations'!AJ31=0,"",COUNTIFS('Workers Settings'!$M:$M,$B31,'Workers Settings'!$N:$N,1,'Workers Settings'!$H:$H,AH$3)/'Demand Locations'!AJ31)))</f>
        <v/>
      </c>
      <c r="AI31" s="24" t="str">
        <f>IF(OR($B31="",AI$3="",'Demand Locations'!AK31=""),"",IF('Demand Locations'!AK31&lt;COUNTIFS('Workers Settings'!$M:$M,$B31,'Workers Settings'!$N:$N,1,'Workers Settings'!$H:$H,AI$3),"Warning!",IF('Demand Locations'!AK31=0,"",COUNTIFS('Workers Settings'!$M:$M,$B31,'Workers Settings'!$N:$N,1,'Workers Settings'!$H:$H,AI$3)/'Demand Locations'!AK31)))</f>
        <v/>
      </c>
      <c r="AJ31" s="24" t="str">
        <f>IF(OR($B31="",AJ$3="",'Demand Locations'!AL31=""),"",IF('Demand Locations'!AL31&lt;COUNTIFS('Workers Settings'!$M:$M,$B31,'Workers Settings'!$N:$N,1,'Workers Settings'!$H:$H,AJ$3),"Warning!",IF('Demand Locations'!AL31=0,"",COUNTIFS('Workers Settings'!$M:$M,$B31,'Workers Settings'!$N:$N,1,'Workers Settings'!$H:$H,AJ$3)/'Demand Locations'!AL31)))</f>
        <v/>
      </c>
      <c r="AK31" s="24" t="str">
        <f>IF(OR($B31="",AK$3="",'Demand Locations'!AM31=""),"",IF('Demand Locations'!AM31&lt;COUNTIFS('Workers Settings'!$M:$M,$B31,'Workers Settings'!$N:$N,1,'Workers Settings'!$H:$H,AK$3),"Warning!",IF('Demand Locations'!AM31=0,"",COUNTIFS('Workers Settings'!$M:$M,$B31,'Workers Settings'!$N:$N,1,'Workers Settings'!$H:$H,AK$3)/'Demand Locations'!AM31)))</f>
        <v/>
      </c>
      <c r="AL31" s="24" t="str">
        <f>IF(OR($B31="",AL$3="",'Demand Locations'!AN31=""),"",IF('Demand Locations'!AN31&lt;COUNTIFS('Workers Settings'!$M:$M,$B31,'Workers Settings'!$N:$N,1,'Workers Settings'!$H:$H,AL$3),"Warning!",IF('Demand Locations'!AN31=0,"",COUNTIFS('Workers Settings'!$M:$M,$B31,'Workers Settings'!$N:$N,1,'Workers Settings'!$H:$H,AL$3)/'Demand Locations'!AN31)))</f>
        <v/>
      </c>
      <c r="AM31" s="24" t="str">
        <f>IF(OR($B31="",AM$3="",'Demand Locations'!AO31=""),"",IF('Demand Locations'!AO31&lt;COUNTIFS('Workers Settings'!$M:$M,$B31,'Workers Settings'!$N:$N,1,'Workers Settings'!$H:$H,AM$3),"Warning!",IF('Demand Locations'!AO31=0,"",COUNTIFS('Workers Settings'!$M:$M,$B31,'Workers Settings'!$N:$N,1,'Workers Settings'!$H:$H,AM$3)/'Demand Locations'!AO31)))</f>
        <v/>
      </c>
      <c r="AN31" s="24" t="str">
        <f>IF(OR($B31="",AN$3="",'Demand Locations'!AP31=""),"",IF('Demand Locations'!AP31&lt;COUNTIFS('Workers Settings'!$M:$M,$B31,'Workers Settings'!$N:$N,1,'Workers Settings'!$H:$H,AN$3),"Warning!",IF('Demand Locations'!AP31=0,"",COUNTIFS('Workers Settings'!$M:$M,$B31,'Workers Settings'!$N:$N,1,'Workers Settings'!$H:$H,AN$3)/'Demand Locations'!AP31)))</f>
        <v/>
      </c>
      <c r="AO31" s="24" t="str">
        <f>IF(OR($B31="",AO$3="",'Demand Locations'!AQ31=""),"",IF('Demand Locations'!AQ31&lt;COUNTIFS('Workers Settings'!$M:$M,$B31,'Workers Settings'!$N:$N,1,'Workers Settings'!$H:$H,AO$3),"Warning!",IF('Demand Locations'!AQ31=0,"",COUNTIFS('Workers Settings'!$M:$M,$B31,'Workers Settings'!$N:$N,1,'Workers Settings'!$H:$H,AO$3)/'Demand Locations'!AQ31)))</f>
        <v/>
      </c>
      <c r="AP31" s="24" t="str">
        <f>IF(OR($B31="",AP$3="",'Demand Locations'!AR31=""),"",IF('Demand Locations'!AR31&lt;COUNTIFS('Workers Settings'!$M:$M,$B31,'Workers Settings'!$N:$N,1,'Workers Settings'!$H:$H,AP$3),"Warning!",IF('Demand Locations'!AR31=0,"",COUNTIFS('Workers Settings'!$M:$M,$B31,'Workers Settings'!$N:$N,1,'Workers Settings'!$H:$H,AP$3)/'Demand Locations'!AR31)))</f>
        <v/>
      </c>
      <c r="AQ31" s="24" t="str">
        <f>IF(OR($B31="",AQ$3="",'Demand Locations'!AS31=""),"",IF('Demand Locations'!AS31&lt;COUNTIFS('Workers Settings'!$M:$M,$B31,'Workers Settings'!$N:$N,1,'Workers Settings'!$H:$H,AQ$3),"Warning!",IF('Demand Locations'!AS31=0,"",COUNTIFS('Workers Settings'!$M:$M,$B31,'Workers Settings'!$N:$N,1,'Workers Settings'!$H:$H,AQ$3)/'Demand Locations'!AS31)))</f>
        <v/>
      </c>
      <c r="AR31" s="24" t="str">
        <f>IF(OR($B31="",AR$3="",'Demand Locations'!AT31=""),"",IF('Demand Locations'!AT31&lt;COUNTIFS('Workers Settings'!$M:$M,$B31,'Workers Settings'!$N:$N,1,'Workers Settings'!$H:$H,AR$3),"Warning!",IF('Demand Locations'!AT31=0,"",COUNTIFS('Workers Settings'!$M:$M,$B31,'Workers Settings'!$N:$N,1,'Workers Settings'!$H:$H,AR$3)/'Demand Locations'!AT31)))</f>
        <v/>
      </c>
      <c r="AS31" s="24" t="str">
        <f>IF(OR($B31="",AS$3="",'Demand Locations'!AU31=""),"",IF('Demand Locations'!AU31&lt;COUNTIFS('Workers Settings'!$M:$M,$B31,'Workers Settings'!$N:$N,1,'Workers Settings'!$H:$H,AS$3),"Warning!",IF('Demand Locations'!AU31=0,"",COUNTIFS('Workers Settings'!$M:$M,$B31,'Workers Settings'!$N:$N,1,'Workers Settings'!$H:$H,AS$3)/'Demand Locations'!AU31)))</f>
        <v/>
      </c>
      <c r="AT31" s="24" t="str">
        <f>IF(OR($B31="",AT$3="",'Demand Locations'!AV31=""),"",IF('Demand Locations'!AV31&lt;COUNTIFS('Workers Settings'!$M:$M,$B31,'Workers Settings'!$N:$N,1,'Workers Settings'!$H:$H,AT$3),"Warning!",IF('Demand Locations'!AV31=0,"",COUNTIFS('Workers Settings'!$M:$M,$B31,'Workers Settings'!$N:$N,1,'Workers Settings'!$H:$H,AT$3)/'Demand Locations'!AV31)))</f>
        <v/>
      </c>
      <c r="AU31" s="24" t="str">
        <f>IF(OR($B31="",AU$3="",'Demand Locations'!AW31=""),"",IF('Demand Locations'!AW31&lt;COUNTIFS('Workers Settings'!$M:$M,$B31,'Workers Settings'!$N:$N,1,'Workers Settings'!$H:$H,AU$3),"Warning!",IF('Demand Locations'!AW31=0,"",COUNTIFS('Workers Settings'!$M:$M,$B31,'Workers Settings'!$N:$N,1,'Workers Settings'!$H:$H,AU$3)/'Demand Locations'!AW31)))</f>
        <v/>
      </c>
      <c r="AV31" s="24" t="str">
        <f>IF(OR($B31="",AV$3="",'Demand Locations'!AX31=""),"",IF('Demand Locations'!AX31&lt;COUNTIFS('Workers Settings'!$M:$M,$B31,'Workers Settings'!$N:$N,1,'Workers Settings'!$H:$H,AV$3),"Warning!",IF('Demand Locations'!AX31=0,"",COUNTIFS('Workers Settings'!$M:$M,$B31,'Workers Settings'!$N:$N,1,'Workers Settings'!$H:$H,AV$3)/'Demand Locations'!AX31)))</f>
        <v/>
      </c>
      <c r="AW31" s="24" t="str">
        <f>IF(OR($B31="",AW$3="",'Demand Locations'!AY31=""),"",IF('Demand Locations'!AY31&lt;COUNTIFS('Workers Settings'!$M:$M,$B31,'Workers Settings'!$N:$N,1,'Workers Settings'!$H:$H,AW$3),"Warning!",IF('Demand Locations'!AY31=0,"",COUNTIFS('Workers Settings'!$M:$M,$B31,'Workers Settings'!$N:$N,1,'Workers Settings'!$H:$H,AW$3)/'Demand Locations'!AY31)))</f>
        <v/>
      </c>
      <c r="AX31" s="24" t="str">
        <f>IF(OR($B31="",AX$3="",'Demand Locations'!AZ31=""),"",IF('Demand Locations'!AZ31&lt;COUNTIFS('Workers Settings'!$M:$M,$B31,'Workers Settings'!$N:$N,1,'Workers Settings'!$H:$H,AX$3),"Warning!",IF('Demand Locations'!AZ31=0,"",COUNTIFS('Workers Settings'!$M:$M,$B31,'Workers Settings'!$N:$N,1,'Workers Settings'!$H:$H,AX$3)/'Demand Locations'!AZ31)))</f>
        <v/>
      </c>
      <c r="AY31" s="24" t="str">
        <f>IF(OR($B31="",AY$3="",'Demand Locations'!BA31=""),"",IF('Demand Locations'!BA31&lt;COUNTIFS('Workers Settings'!$M:$M,$B31,'Workers Settings'!$N:$N,1,'Workers Settings'!$H:$H,AY$3),"Warning!",IF('Demand Locations'!BA31=0,"",COUNTIFS('Workers Settings'!$M:$M,$B31,'Workers Settings'!$N:$N,1,'Workers Settings'!$H:$H,AY$3)/'Demand Locations'!BA31)))</f>
        <v/>
      </c>
      <c r="AZ31" s="24" t="str">
        <f>IF(OR($B31="",AZ$3="",'Demand Locations'!BB31=""),"",IF('Demand Locations'!BB31&lt;COUNTIFS('Workers Settings'!$M:$M,$B31,'Workers Settings'!$N:$N,1,'Workers Settings'!$H:$H,AZ$3),"Warning!",IF('Demand Locations'!BB31=0,"",COUNTIFS('Workers Settings'!$M:$M,$B31,'Workers Settings'!$N:$N,1,'Workers Settings'!$H:$H,AZ$3)/'Demand Locations'!BB31)))</f>
        <v/>
      </c>
      <c r="BA31" s="24" t="str">
        <f>IF(OR($B31="",BA$3="",'Demand Locations'!BC31=""),"",IF('Demand Locations'!BC31&lt;COUNTIFS('Workers Settings'!$M:$M,$B31,'Workers Settings'!$N:$N,1,'Workers Settings'!$H:$H,BA$3),"Warning!",IF('Demand Locations'!BC31=0,"",COUNTIFS('Workers Settings'!$M:$M,$B31,'Workers Settings'!$N:$N,1,'Workers Settings'!$H:$H,BA$3)/'Demand Locations'!BC31)))</f>
        <v/>
      </c>
      <c r="BB31" s="24" t="str">
        <f>IF(OR($B31="",BB$3="",'Demand Locations'!BD31=""),"",IF('Demand Locations'!BD31&lt;COUNTIFS('Workers Settings'!$M:$M,$B31,'Workers Settings'!$N:$N,1,'Workers Settings'!$H:$H,BB$3),"Warning!",IF('Demand Locations'!BD31=0,"",COUNTIFS('Workers Settings'!$M:$M,$B31,'Workers Settings'!$N:$N,1,'Workers Settings'!$H:$H,BB$3)/'Demand Locations'!BD31)))</f>
        <v/>
      </c>
      <c r="BC31" s="24" t="str">
        <f>IF(OR($B31="",BC$3="",'Demand Locations'!BE31=""),"",IF('Demand Locations'!BE31&lt;COUNTIFS('Workers Settings'!$M:$M,$B31,'Workers Settings'!$N:$N,1,'Workers Settings'!$H:$H,BC$3),"Warning!",IF('Demand Locations'!BE31=0,"",COUNTIFS('Workers Settings'!$M:$M,$B31,'Workers Settings'!$N:$N,1,'Workers Settings'!$H:$H,BC$3)/'Demand Locations'!BE31)))</f>
        <v/>
      </c>
      <c r="BD31" s="24" t="str">
        <f>IF(OR($B31="",BD$3="",'Demand Locations'!BF31=""),"",IF('Demand Locations'!BF31&lt;COUNTIFS('Workers Settings'!$M:$M,$B31,'Workers Settings'!$N:$N,1,'Workers Settings'!$H:$H,BD$3),"Warning!",IF('Demand Locations'!BF31=0,"",COUNTIFS('Workers Settings'!$M:$M,$B31,'Workers Settings'!$N:$N,1,'Workers Settings'!$H:$H,BD$3)/'Demand Locations'!BF31)))</f>
        <v/>
      </c>
      <c r="BE31" s="24" t="str">
        <f>IF(OR($B31="",BE$3="",'Demand Locations'!BG31=""),"",IF('Demand Locations'!BG31&lt;COUNTIFS('Workers Settings'!$M:$M,$B31,'Workers Settings'!$N:$N,1,'Workers Settings'!$H:$H,BE$3),"Warning!",IF('Demand Locations'!BG31=0,"",COUNTIFS('Workers Settings'!$M:$M,$B31,'Workers Settings'!$N:$N,1,'Workers Settings'!$H:$H,BE$3)/'Demand Locations'!BG31)))</f>
        <v/>
      </c>
      <c r="BF31" s="24" t="str">
        <f>IF(OR($B31="",BF$3="",'Demand Locations'!BH31=""),"",IF('Demand Locations'!BH31&lt;COUNTIFS('Workers Settings'!$M:$M,$B31,'Workers Settings'!$N:$N,1,'Workers Settings'!$H:$H,BF$3),"Warning!",IF('Demand Locations'!BH31=0,"",COUNTIFS('Workers Settings'!$M:$M,$B31,'Workers Settings'!$N:$N,1,'Workers Settings'!$H:$H,BF$3)/'Demand Locations'!BH31)))</f>
        <v/>
      </c>
      <c r="BG31" s="24" t="str">
        <f>IF(OR($B31="",BG$3="",'Demand Locations'!BI31=""),"",IF('Demand Locations'!BI31&lt;COUNTIFS('Workers Settings'!$M:$M,$B31,'Workers Settings'!$N:$N,1,'Workers Settings'!$H:$H,BG$3),"Warning!",IF('Demand Locations'!BI31=0,"",COUNTIFS('Workers Settings'!$M:$M,$B31,'Workers Settings'!$N:$N,1,'Workers Settings'!$H:$H,BG$3)/'Demand Locations'!BI31)))</f>
        <v/>
      </c>
      <c r="BH31" s="24" t="str">
        <f>IF(OR($B31="",BH$3="",'Demand Locations'!BJ31=""),"",IF('Demand Locations'!BJ31&lt;COUNTIFS('Workers Settings'!$M:$M,$B31,'Workers Settings'!$N:$N,1,'Workers Settings'!$H:$H,BH$3),"Warning!",IF('Demand Locations'!BJ31=0,"",COUNTIFS('Workers Settings'!$M:$M,$B31,'Workers Settings'!$N:$N,1,'Workers Settings'!$H:$H,BH$3)/'Demand Locations'!BJ31)))</f>
        <v/>
      </c>
      <c r="BI31" s="24" t="str">
        <f>IF(OR($B31="",BI$3="",'Demand Locations'!BK31=""),"",IF('Demand Locations'!BK31&lt;COUNTIFS('Workers Settings'!$M:$M,$B31,'Workers Settings'!$N:$N,1,'Workers Settings'!$H:$H,BI$3),"Warning!",IF('Demand Locations'!BK31=0,"",COUNTIFS('Workers Settings'!$M:$M,$B31,'Workers Settings'!$N:$N,1,'Workers Settings'!$H:$H,BI$3)/'Demand Locations'!BK31)))</f>
        <v/>
      </c>
      <c r="BJ31" s="24" t="str">
        <f>IF(OR($B31="",BJ$3="",'Demand Locations'!BL31=""),"",IF('Demand Locations'!BL31&lt;COUNTIFS('Workers Settings'!$M:$M,$B31,'Workers Settings'!$N:$N,1,'Workers Settings'!$H:$H,BJ$3),"Warning!",IF('Demand Locations'!BL31=0,"",COUNTIFS('Workers Settings'!$M:$M,$B31,'Workers Settings'!$N:$N,1,'Workers Settings'!$H:$H,BJ$3)/'Demand Locations'!BL31)))</f>
        <v/>
      </c>
      <c r="BK31" s="24" t="str">
        <f>IF(OR($B31="",BK$3="",'Demand Locations'!BM31=""),"",IF('Demand Locations'!BM31&lt;COUNTIFS('Workers Settings'!$M:$M,$B31,'Workers Settings'!$N:$N,1,'Workers Settings'!$H:$H,BK$3),"Warning!",IF('Demand Locations'!BM31=0,"",COUNTIFS('Workers Settings'!$M:$M,$B31,'Workers Settings'!$N:$N,1,'Workers Settings'!$H:$H,BK$3)/'Demand Locations'!BM31)))</f>
        <v/>
      </c>
      <c r="BL31" s="24" t="str">
        <f>IF(OR($B31="",BL$3="",'Demand Locations'!BN31=""),"",IF('Demand Locations'!BN31&lt;COUNTIFS('Workers Settings'!$M:$M,$B31,'Workers Settings'!$N:$N,1,'Workers Settings'!$H:$H,BL$3),"Warning!",IF('Demand Locations'!BN31=0,"",COUNTIFS('Workers Settings'!$M:$M,$B31,'Workers Settings'!$N:$N,1,'Workers Settings'!$H:$H,BL$3)/'Demand Locations'!BN31)))</f>
        <v/>
      </c>
      <c r="BM31" s="24" t="str">
        <f>IF(OR($B31="",BM$3="",'Demand Locations'!BO31=""),"",IF('Demand Locations'!BO31&lt;COUNTIFS('Workers Settings'!$M:$M,$B31,'Workers Settings'!$N:$N,1,'Workers Settings'!$H:$H,BM$3),"Warning!",IF('Demand Locations'!BO31=0,"",COUNTIFS('Workers Settings'!$M:$M,$B31,'Workers Settings'!$N:$N,1,'Workers Settings'!$H:$H,BM$3)/'Demand Locations'!BO31)))</f>
        <v/>
      </c>
      <c r="BN31" s="24" t="str">
        <f>IF(OR($B31="",BN$3="",'Demand Locations'!BP31=""),"",IF('Demand Locations'!BP31&lt;COUNTIFS('Workers Settings'!$M:$M,$B31,'Workers Settings'!$N:$N,1,'Workers Settings'!$H:$H,BN$3),"Warning!",IF('Demand Locations'!BP31=0,"",COUNTIFS('Workers Settings'!$M:$M,$B31,'Workers Settings'!$N:$N,1,'Workers Settings'!$H:$H,BN$3)/'Demand Locations'!BP31)))</f>
        <v/>
      </c>
      <c r="BO31" s="24" t="str">
        <f>IF(OR($B31="",BO$3="",'Demand Locations'!BQ31=""),"",IF('Demand Locations'!BQ31&lt;COUNTIFS('Workers Settings'!$M:$M,$B31,'Workers Settings'!$N:$N,1,'Workers Settings'!$H:$H,BO$3),"Warning!",IF('Demand Locations'!BQ31=0,"",COUNTIFS('Workers Settings'!$M:$M,$B31,'Workers Settings'!$N:$N,1,'Workers Settings'!$H:$H,BO$3)/'Demand Locations'!BQ31)))</f>
        <v/>
      </c>
      <c r="BP31" s="24" t="str">
        <f>IF(OR($B31="",BP$3="",'Demand Locations'!BR31=""),"",IF('Demand Locations'!BR31&lt;COUNTIFS('Workers Settings'!$M:$M,$B31,'Workers Settings'!$N:$N,1,'Workers Settings'!$H:$H,BP$3),"Warning!",IF('Demand Locations'!BR31=0,"",COUNTIFS('Workers Settings'!$M:$M,$B31,'Workers Settings'!$N:$N,1,'Workers Settings'!$H:$H,BP$3)/'Demand Locations'!BR31)))</f>
        <v/>
      </c>
      <c r="BQ31" s="24" t="str">
        <f>IF(OR($B31="",BQ$3="",'Demand Locations'!BS31=""),"",IF('Demand Locations'!BS31&lt;COUNTIFS('Workers Settings'!$M:$M,$B31,'Workers Settings'!$N:$N,1,'Workers Settings'!$H:$H,BQ$3),"Warning!",IF('Demand Locations'!BS31=0,"",COUNTIFS('Workers Settings'!$M:$M,$B31,'Workers Settings'!$N:$N,1,'Workers Settings'!$H:$H,BQ$3)/'Demand Locations'!BS31)))</f>
        <v/>
      </c>
      <c r="BR31" s="24" t="str">
        <f>IF(OR($B31="",BR$3="",'Demand Locations'!BT31=""),"",IF('Demand Locations'!BT31&lt;COUNTIFS('Workers Settings'!$M:$M,$B31,'Workers Settings'!$N:$N,1,'Workers Settings'!$H:$H,BR$3),"Warning!",IF('Demand Locations'!BT31=0,"",COUNTIFS('Workers Settings'!$M:$M,$B31,'Workers Settings'!$N:$N,1,'Workers Settings'!$H:$H,BR$3)/'Demand Locations'!BT31)))</f>
        <v/>
      </c>
      <c r="BS31" s="24" t="str">
        <f>IF(OR($B31="",BS$3="",'Demand Locations'!BU31=""),"",IF('Demand Locations'!BU31&lt;COUNTIFS('Workers Settings'!$M:$M,$B31,'Workers Settings'!$N:$N,1,'Workers Settings'!$H:$H,BS$3),"Warning!",IF('Demand Locations'!BU31=0,"",COUNTIFS('Workers Settings'!$M:$M,$B31,'Workers Settings'!$N:$N,1,'Workers Settings'!$H:$H,BS$3)/'Demand Locations'!BU31)))</f>
        <v/>
      </c>
      <c r="BT31" s="24" t="str">
        <f>IF(OR($B31="",BT$3="",'Demand Locations'!BV31=""),"",IF('Demand Locations'!BV31&lt;COUNTIFS('Workers Settings'!$M:$M,$B31,'Workers Settings'!$N:$N,1,'Workers Settings'!$H:$H,BT$3),"Warning!",IF('Demand Locations'!BV31=0,"",COUNTIFS('Workers Settings'!$M:$M,$B31,'Workers Settings'!$N:$N,1,'Workers Settings'!$H:$H,BT$3)/'Demand Locations'!BV31)))</f>
        <v/>
      </c>
      <c r="BU31" s="24" t="str">
        <f>IF(OR($B31="",BU$3="",'Demand Locations'!BW31=""),"",IF('Demand Locations'!BW31&lt;COUNTIFS('Workers Settings'!$M:$M,$B31,'Workers Settings'!$N:$N,1,'Workers Settings'!$H:$H,BU$3),"Warning!",IF('Demand Locations'!BW31=0,"",COUNTIFS('Workers Settings'!$M:$M,$B31,'Workers Settings'!$N:$N,1,'Workers Settings'!$H:$H,BU$3)/'Demand Locations'!BW31)))</f>
        <v/>
      </c>
      <c r="BV31" s="24" t="str">
        <f>IF(OR($B31="",BV$3="",'Demand Locations'!BX31=""),"",IF('Demand Locations'!BX31&lt;COUNTIFS('Workers Settings'!$M:$M,$B31,'Workers Settings'!$N:$N,1,'Workers Settings'!$H:$H,BV$3),"Warning!",IF('Demand Locations'!BX31=0,"",COUNTIFS('Workers Settings'!$M:$M,$B31,'Workers Settings'!$N:$N,1,'Workers Settings'!$H:$H,BV$3)/'Demand Locations'!BX31)))</f>
        <v/>
      </c>
      <c r="BW31" s="24" t="str">
        <f>IF(OR($B31="",BW$3="",'Demand Locations'!BY31=""),"",IF('Demand Locations'!BY31&lt;COUNTIFS('Workers Settings'!$M:$M,$B31,'Workers Settings'!$N:$N,1,'Workers Settings'!$H:$H,BW$3),"Warning!",IF('Demand Locations'!BY31=0,"",COUNTIFS('Workers Settings'!$M:$M,$B31,'Workers Settings'!$N:$N,1,'Workers Settings'!$H:$H,BW$3)/'Demand Locations'!BY31)))</f>
        <v/>
      </c>
      <c r="BX31" s="24" t="str">
        <f>IF(OR($B31="",BX$3="",'Demand Locations'!BZ31=""),"",IF('Demand Locations'!BZ31&lt;COUNTIFS('Workers Settings'!$M:$M,$B31,'Workers Settings'!$N:$N,1,'Workers Settings'!$H:$H,BX$3),"Warning!",IF('Demand Locations'!BZ31=0,"",COUNTIFS('Workers Settings'!$M:$M,$B31,'Workers Settings'!$N:$N,1,'Workers Settings'!$H:$H,BX$3)/'Demand Locations'!BZ31)))</f>
        <v/>
      </c>
      <c r="BY31" s="24" t="str">
        <f>IF(OR($B31="",BY$3="",'Demand Locations'!CA31=""),"",IF('Demand Locations'!CA31&lt;COUNTIFS('Workers Settings'!$M:$M,$B31,'Workers Settings'!$N:$N,1,'Workers Settings'!$H:$H,BY$3),"Warning!",IF('Demand Locations'!CA31=0,"",COUNTIFS('Workers Settings'!$M:$M,$B31,'Workers Settings'!$N:$N,1,'Workers Settings'!$H:$H,BY$3)/'Demand Locations'!CA31)))</f>
        <v/>
      </c>
      <c r="BZ31" s="24" t="str">
        <f>IF(OR($B31="",BZ$3="",'Demand Locations'!CB31=""),"",IF('Demand Locations'!CB31&lt;COUNTIFS('Workers Settings'!$M:$M,$B31,'Workers Settings'!$N:$N,1,'Workers Settings'!$H:$H,BZ$3),"Warning!",IF('Demand Locations'!CB31=0,"",COUNTIFS('Workers Settings'!$M:$M,$B31,'Workers Settings'!$N:$N,1,'Workers Settings'!$H:$H,BZ$3)/'Demand Locations'!CB31)))</f>
        <v/>
      </c>
      <c r="CA31" s="24" t="str">
        <f>IF(OR($B31="",CA$3="",'Demand Locations'!CC31=""),"",IF('Demand Locations'!CC31&lt;COUNTIFS('Workers Settings'!$M:$M,$B31,'Workers Settings'!$N:$N,1,'Workers Settings'!$H:$H,CA$3),"Warning!",IF('Demand Locations'!CC31=0,"",COUNTIFS('Workers Settings'!$M:$M,$B31,'Workers Settings'!$N:$N,1,'Workers Settings'!$H:$H,CA$3)/'Demand Locations'!CC31)))</f>
        <v/>
      </c>
      <c r="CB31" s="24" t="str">
        <f>IF(OR($B31="",CB$3="",'Demand Locations'!CD31=""),"",IF('Demand Locations'!CD31&lt;COUNTIFS('Workers Settings'!$M:$M,$B31,'Workers Settings'!$N:$N,1,'Workers Settings'!$H:$H,CB$3),"Warning!",IF('Demand Locations'!CD31=0,"",COUNTIFS('Workers Settings'!$M:$M,$B31,'Workers Settings'!$N:$N,1,'Workers Settings'!$H:$H,CB$3)/'Demand Locations'!CD31)))</f>
        <v/>
      </c>
      <c r="CC31" s="24" t="str">
        <f>IF(OR($B31="",CC$3="",'Demand Locations'!CE31=""),"",IF('Demand Locations'!CE31&lt;COUNTIFS('Workers Settings'!$M:$M,$B31,'Workers Settings'!$N:$N,1,'Workers Settings'!$H:$H,CC$3),"Warning!",IF('Demand Locations'!CE31=0,"",COUNTIFS('Workers Settings'!$M:$M,$B31,'Workers Settings'!$N:$N,1,'Workers Settings'!$H:$H,CC$3)/'Demand Locations'!CE31)))</f>
        <v/>
      </c>
      <c r="CD31" s="24" t="str">
        <f>IF(OR($B31="",CD$3="",'Demand Locations'!CF31=""),"",IF('Demand Locations'!CF31&lt;COUNTIFS('Workers Settings'!$M:$M,$B31,'Workers Settings'!$N:$N,1,'Workers Settings'!$H:$H,CD$3),"Warning!",IF('Demand Locations'!CF31=0,"",COUNTIFS('Workers Settings'!$M:$M,$B31,'Workers Settings'!$N:$N,1,'Workers Settings'!$H:$H,CD$3)/'Demand Locations'!CF31)))</f>
        <v/>
      </c>
      <c r="CE31" s="24" t="str">
        <f>IF(OR($B31="",CE$3="",'Demand Locations'!CG31=""),"",IF('Demand Locations'!CG31&lt;COUNTIFS('Workers Settings'!$M:$M,$B31,'Workers Settings'!$N:$N,1,'Workers Settings'!$H:$H,CE$3),"Warning!",IF('Demand Locations'!CG31=0,"",COUNTIFS('Workers Settings'!$M:$M,$B31,'Workers Settings'!$N:$N,1,'Workers Settings'!$H:$H,CE$3)/'Demand Locations'!CG31)))</f>
        <v/>
      </c>
      <c r="CF31" s="24" t="str">
        <f>IF(OR($B31="",CF$3="",'Demand Locations'!CH31=""),"",IF('Demand Locations'!CH31&lt;COUNTIFS('Workers Settings'!$M:$M,$B31,'Workers Settings'!$N:$N,1,'Workers Settings'!$H:$H,CF$3),"Warning!",IF('Demand Locations'!CH31=0,"",COUNTIFS('Workers Settings'!$M:$M,$B31,'Workers Settings'!$N:$N,1,'Workers Settings'!$H:$H,CF$3)/'Demand Locations'!CH31)))</f>
        <v/>
      </c>
      <c r="CG31" s="24" t="str">
        <f>IF(OR($B31="",CG$3="",'Demand Locations'!CI31=""),"",IF('Demand Locations'!CI31&lt;COUNTIFS('Workers Settings'!$M:$M,$B31,'Workers Settings'!$N:$N,1,'Workers Settings'!$H:$H,CG$3),"Warning!",IF('Demand Locations'!CI31=0,"",COUNTIFS('Workers Settings'!$M:$M,$B31,'Workers Settings'!$N:$N,1,'Workers Settings'!$H:$H,CG$3)/'Demand Locations'!CI31)))</f>
        <v/>
      </c>
      <c r="CH31" s="24" t="str">
        <f>IF(OR($B31="",CH$3="",'Demand Locations'!CJ31=""),"",IF('Demand Locations'!CJ31&lt;COUNTIFS('Workers Settings'!$M:$M,$B31,'Workers Settings'!$N:$N,1,'Workers Settings'!$H:$H,CH$3),"Warning!",IF('Demand Locations'!CJ31=0,"",COUNTIFS('Workers Settings'!$M:$M,$B31,'Workers Settings'!$N:$N,1,'Workers Settings'!$H:$H,CH$3)/'Demand Locations'!CJ31)))</f>
        <v/>
      </c>
      <c r="CI31" s="24" t="str">
        <f>IF(OR($B31="",CI$3="",'Demand Locations'!CK31=""),"",IF('Demand Locations'!CK31&lt;COUNTIFS('Workers Settings'!$M:$M,$B31,'Workers Settings'!$N:$N,1,'Workers Settings'!$H:$H,CI$3),"Warning!",IF('Demand Locations'!CK31=0,"",COUNTIFS('Workers Settings'!$M:$M,$B31,'Workers Settings'!$N:$N,1,'Workers Settings'!$H:$H,CI$3)/'Demand Locations'!CK31)))</f>
        <v/>
      </c>
      <c r="CJ31" s="24" t="str">
        <f>IF(OR($B31="",CJ$3="",'Demand Locations'!CL31=""),"",IF('Demand Locations'!CL31&lt;COUNTIFS('Workers Settings'!$M:$M,$B31,'Workers Settings'!$N:$N,1,'Workers Settings'!$H:$H,CJ$3),"Warning!",IF('Demand Locations'!CL31=0,"",COUNTIFS('Workers Settings'!$M:$M,$B31,'Workers Settings'!$N:$N,1,'Workers Settings'!$H:$H,CJ$3)/'Demand Locations'!CL31)))</f>
        <v/>
      </c>
      <c r="CK31" s="24" t="str">
        <f>IF(OR($B31="",CK$3="",'Demand Locations'!CM31=""),"",IF('Demand Locations'!CM31&lt;COUNTIFS('Workers Settings'!$M:$M,$B31,'Workers Settings'!$N:$N,1,'Workers Settings'!$H:$H,CK$3),"Warning!",IF('Demand Locations'!CM31=0,"",COUNTIFS('Workers Settings'!$M:$M,$B31,'Workers Settings'!$N:$N,1,'Workers Settings'!$H:$H,CK$3)/'Demand Locations'!CM31)))</f>
        <v/>
      </c>
      <c r="CL31" s="24" t="str">
        <f>IF(OR($B31="",CL$3="",'Demand Locations'!CN31=""),"",IF('Demand Locations'!CN31&lt;COUNTIFS('Workers Settings'!$M:$M,$B31,'Workers Settings'!$N:$N,1,'Workers Settings'!$H:$H,CL$3),"Warning!",IF('Demand Locations'!CN31=0,"",COUNTIFS('Workers Settings'!$M:$M,$B31,'Workers Settings'!$N:$N,1,'Workers Settings'!$H:$H,CL$3)/'Demand Locations'!CN31)))</f>
        <v/>
      </c>
      <c r="CM31" s="24" t="str">
        <f>IF(OR($B31="",CM$3="",'Demand Locations'!CO31=""),"",IF('Demand Locations'!CO31&lt;COUNTIFS('Workers Settings'!$M:$M,$B31,'Workers Settings'!$N:$N,1,'Workers Settings'!$H:$H,CM$3),"Warning!",IF('Demand Locations'!CO31=0,"",COUNTIFS('Workers Settings'!$M:$M,$B31,'Workers Settings'!$N:$N,1,'Workers Settings'!$H:$H,CM$3)/'Demand Locations'!CO31)))</f>
        <v/>
      </c>
      <c r="CN31" s="24" t="str">
        <f>IF(OR($B31="",CN$3="",'Demand Locations'!CP31=""),"",IF('Demand Locations'!CP31&lt;COUNTIFS('Workers Settings'!$M:$M,$B31,'Workers Settings'!$N:$N,1,'Workers Settings'!$H:$H,CN$3),"Warning!",IF('Demand Locations'!CP31=0,"",COUNTIFS('Workers Settings'!$M:$M,$B31,'Workers Settings'!$N:$N,1,'Workers Settings'!$H:$H,CN$3)/'Demand Locations'!CP31)))</f>
        <v/>
      </c>
      <c r="CO31" s="24" t="str">
        <f>IF(OR($B31="",CO$3="",'Demand Locations'!CQ31=""),"",IF('Demand Locations'!CQ31&lt;COUNTIFS('Workers Settings'!$M:$M,$B31,'Workers Settings'!$N:$N,1,'Workers Settings'!$H:$H,CO$3),"Warning!",IF('Demand Locations'!CQ31=0,"",COUNTIFS('Workers Settings'!$M:$M,$B31,'Workers Settings'!$N:$N,1,'Workers Settings'!$H:$H,CO$3)/'Demand Locations'!CQ31)))</f>
        <v/>
      </c>
      <c r="CP31" s="24" t="str">
        <f>IF(OR($B31="",CP$3="",'Demand Locations'!CR31=""),"",IF('Demand Locations'!CR31&lt;COUNTIFS('Workers Settings'!$M:$M,$B31,'Workers Settings'!$N:$N,1,'Workers Settings'!$H:$H,CP$3),"Warning!",IF('Demand Locations'!CR31=0,"",COUNTIFS('Workers Settings'!$M:$M,$B31,'Workers Settings'!$N:$N,1,'Workers Settings'!$H:$H,CP$3)/'Demand Locations'!CR31)))</f>
        <v/>
      </c>
      <c r="CQ31" s="24" t="str">
        <f>IF(OR($B31="",CQ$3="",'Demand Locations'!CS31=""),"",IF('Demand Locations'!CS31&lt;COUNTIFS('Workers Settings'!$M:$M,$B31,'Workers Settings'!$N:$N,1,'Workers Settings'!$H:$H,CQ$3),"Warning!",IF('Demand Locations'!CS31=0,"",COUNTIFS('Workers Settings'!$M:$M,$B31,'Workers Settings'!$N:$N,1,'Workers Settings'!$H:$H,CQ$3)/'Demand Locations'!CS31)))</f>
        <v/>
      </c>
      <c r="CR31" s="24" t="str">
        <f>IF(OR($B31="",CR$3="",'Demand Locations'!CT31=""),"",IF('Demand Locations'!CT31&lt;COUNTIFS('Workers Settings'!$M:$M,$B31,'Workers Settings'!$N:$N,1,'Workers Settings'!$H:$H,CR$3),"Warning!",IF('Demand Locations'!CT31=0,"",COUNTIFS('Workers Settings'!$M:$M,$B31,'Workers Settings'!$N:$N,1,'Workers Settings'!$H:$H,CR$3)/'Demand Locations'!CT31)))</f>
        <v/>
      </c>
      <c r="CS31" s="24" t="str">
        <f>IF(OR($B31="",CS$3="",'Demand Locations'!CU31=""),"",IF('Demand Locations'!CU31&lt;COUNTIFS('Workers Settings'!$M:$M,$B31,'Workers Settings'!$N:$N,1,'Workers Settings'!$H:$H,CS$3),"Warning!",IF('Demand Locations'!CU31=0,"",COUNTIFS('Workers Settings'!$M:$M,$B31,'Workers Settings'!$N:$N,1,'Workers Settings'!$H:$H,CS$3)/'Demand Locations'!CU31)))</f>
        <v/>
      </c>
      <c r="CT31" s="24" t="str">
        <f>IF(OR($B31="",CT$3="",'Demand Locations'!CV31=""),"",IF('Demand Locations'!CV31&lt;COUNTIFS('Workers Settings'!$M:$M,$B31,'Workers Settings'!$N:$N,1,'Workers Settings'!$H:$H,CT$3),"Warning!",IF('Demand Locations'!CV31=0,"",COUNTIFS('Workers Settings'!$M:$M,$B31,'Workers Settings'!$N:$N,1,'Workers Settings'!$H:$H,CT$3)/'Demand Locations'!CV31)))</f>
        <v/>
      </c>
      <c r="CU31" s="24" t="str">
        <f>IF(OR($B31="",CU$3="",'Demand Locations'!CW31=""),"",IF('Demand Locations'!CW31&lt;COUNTIFS('Workers Settings'!$M:$M,$B31,'Workers Settings'!$N:$N,1,'Workers Settings'!$H:$H,CU$3),"Warning!",IF('Demand Locations'!CW31=0,"",COUNTIFS('Workers Settings'!$M:$M,$B31,'Workers Settings'!$N:$N,1,'Workers Settings'!$H:$H,CU$3)/'Demand Locations'!CW31)))</f>
        <v/>
      </c>
      <c r="CV31" s="24" t="str">
        <f>IF(OR($B31="",CV$3="",'Demand Locations'!CX31=""),"",IF('Demand Locations'!CX31&lt;COUNTIFS('Workers Settings'!$M:$M,$B31,'Workers Settings'!$N:$N,1,'Workers Settings'!$H:$H,CV$3),"Warning!",IF('Demand Locations'!CX31=0,"",COUNTIFS('Workers Settings'!$M:$M,$B31,'Workers Settings'!$N:$N,1,'Workers Settings'!$H:$H,CV$3)/'Demand Locations'!CX31)))</f>
        <v/>
      </c>
      <c r="CW31" s="24" t="str">
        <f>IF(OR($B31="",CW$3="",'Demand Locations'!CY31=""),"",IF('Demand Locations'!CY31&lt;COUNTIFS('Workers Settings'!$M:$M,$B31,'Workers Settings'!$N:$N,1,'Workers Settings'!$H:$H,CW$3),"Warning!",IF('Demand Locations'!CY31=0,"",COUNTIFS('Workers Settings'!$M:$M,$B31,'Workers Settings'!$N:$N,1,'Workers Settings'!$H:$H,CW$3)/'Demand Locations'!CY31)))</f>
        <v/>
      </c>
      <c r="CX31" s="24" t="str">
        <f>IF(OR($B31="",CX$3="",'Demand Locations'!CZ31=""),"",IF('Demand Locations'!CZ31&lt;COUNTIFS('Workers Settings'!$M:$M,$B31,'Workers Settings'!$N:$N,1,'Workers Settings'!$H:$H,CX$3),"Warning!",IF('Demand Locations'!CZ31=0,"",COUNTIFS('Workers Settings'!$M:$M,$B31,'Workers Settings'!$N:$N,1,'Workers Settings'!$H:$H,CX$3)/'Demand Locations'!CZ31)))</f>
        <v/>
      </c>
      <c r="CY31" s="24" t="str">
        <f>IF(OR($B31="",CY$3="",'Demand Locations'!DA31=""),"",IF('Demand Locations'!DA31&lt;COUNTIFS('Workers Settings'!$M:$M,$B31,'Workers Settings'!$N:$N,1,'Workers Settings'!$H:$H,CY$3),"Warning!",IF('Demand Locations'!DA31=0,"",COUNTIFS('Workers Settings'!$M:$M,$B31,'Workers Settings'!$N:$N,1,'Workers Settings'!$H:$H,CY$3)/'Demand Locations'!DA31)))</f>
        <v/>
      </c>
      <c r="CZ31" s="24" t="str">
        <f>IF(OR($B31="",CZ$3="",'Demand Locations'!DB31=""),"",IF('Demand Locations'!DB31&lt;COUNTIFS('Workers Settings'!$M:$M,$B31,'Workers Settings'!$N:$N,1,'Workers Settings'!$H:$H,CZ$3),"Warning!",IF('Demand Locations'!DB31=0,"",COUNTIFS('Workers Settings'!$M:$M,$B31,'Workers Settings'!$N:$N,1,'Workers Settings'!$H:$H,CZ$3)/'Demand Locations'!DB31)))</f>
        <v/>
      </c>
    </row>
    <row r="32" spans="1:104" ht="14.45" x14ac:dyDescent="0.3">
      <c r="A32" s="7">
        <f t="shared" si="0"/>
        <v>28</v>
      </c>
      <c r="B32" s="7" t="str">
        <f>IF('Demand Locations'!B32&lt;&gt;"",'Demand Locations'!B32,"")</f>
        <v>Tanga Region</v>
      </c>
      <c r="C32" s="29">
        <f>IF(B32="","",SUMIFS('Workers Assignments'!Z:Z,'Workers Settings'!M:M,B32,'Workers Settings'!N:N,1))</f>
        <v>0</v>
      </c>
      <c r="D32" s="24" t="str">
        <f>IF(OR(B32="",'Demand Locations'!E32=""),"",IF('Demand Locations'!E32&lt;C32,"Warning!",IF('Demand Locations'!E32=0,"",C32/'Demand Locations'!E32)))</f>
        <v/>
      </c>
      <c r="E32" s="44" t="str">
        <f>IF(OR($B32="",E$3="",'Demand Locations'!G32=""),"",IF('Demand Locations'!G32&lt;COUNTIFS('Workers Settings'!$M:$M,$B32,'Workers Settings'!$N:$N,1,'Workers Settings'!$H:$H,E$3),"Warning!",IF('Demand Locations'!G32=0,"",COUNTIFS('Workers Settings'!$M:$M,$B32,'Workers Settings'!$N:$N,1,'Workers Settings'!$H:$H,E$3)/'Demand Locations'!G32)))</f>
        <v/>
      </c>
      <c r="F32" s="24" t="str">
        <f>IF(OR($B32="",F$3="",'Demand Locations'!H32=""),"",IF('Demand Locations'!H32&lt;COUNTIFS('Workers Settings'!$M:$M,$B32,'Workers Settings'!$N:$N,1,'Workers Settings'!$H:$H,F$3),"Warning!",IF('Demand Locations'!H32=0,"",COUNTIFS('Workers Settings'!$M:$M,$B32,'Workers Settings'!$N:$N,1,'Workers Settings'!$H:$H,F$3)/'Demand Locations'!H32)))</f>
        <v/>
      </c>
      <c r="G32" s="24" t="str">
        <f>IF(OR($B32="",G$3="",'Demand Locations'!I32=""),"",IF('Demand Locations'!I32&lt;COUNTIFS('Workers Settings'!$M:$M,$B32,'Workers Settings'!$N:$N,1,'Workers Settings'!$H:$H,G$3),"Warning!",IF('Demand Locations'!I32=0,"",COUNTIFS('Workers Settings'!$M:$M,$B32,'Workers Settings'!$N:$N,1,'Workers Settings'!$H:$H,G$3)/'Demand Locations'!I32)))</f>
        <v/>
      </c>
      <c r="H32" s="24" t="str">
        <f>IF(OR($B32="",H$3="",'Demand Locations'!J32=""),"",IF('Demand Locations'!J32&lt;COUNTIFS('Workers Settings'!$M:$M,$B32,'Workers Settings'!$N:$N,1,'Workers Settings'!$H:$H,H$3),"Warning!",IF('Demand Locations'!J32=0,"",COUNTIFS('Workers Settings'!$M:$M,$B32,'Workers Settings'!$N:$N,1,'Workers Settings'!$H:$H,H$3)/'Demand Locations'!J32)))</f>
        <v/>
      </c>
      <c r="I32" s="24" t="str">
        <f>IF(OR($B32="",I$3="",'Demand Locations'!K32=""),"",IF('Demand Locations'!K32&lt;COUNTIFS('Workers Settings'!$M:$M,$B32,'Workers Settings'!$N:$N,1,'Workers Settings'!$H:$H,I$3),"Warning!",IF('Demand Locations'!K32=0,"",COUNTIFS('Workers Settings'!$M:$M,$B32,'Workers Settings'!$N:$N,1,'Workers Settings'!$H:$H,I$3)/'Demand Locations'!K32)))</f>
        <v/>
      </c>
      <c r="J32" s="24" t="str">
        <f>IF(OR($B32="",J$3="",'Demand Locations'!L32=""),"",IF('Demand Locations'!L32&lt;COUNTIFS('Workers Settings'!$M:$M,$B32,'Workers Settings'!$N:$N,1,'Workers Settings'!$H:$H,J$3),"Warning!",IF('Demand Locations'!L32=0,"",COUNTIFS('Workers Settings'!$M:$M,$B32,'Workers Settings'!$N:$N,1,'Workers Settings'!$H:$H,J$3)/'Demand Locations'!L32)))</f>
        <v/>
      </c>
      <c r="K32" s="24" t="str">
        <f>IF(OR($B32="",K$3="",'Demand Locations'!M32=""),"",IF('Demand Locations'!M32&lt;COUNTIFS('Workers Settings'!$M:$M,$B32,'Workers Settings'!$N:$N,1,'Workers Settings'!$H:$H,K$3),"Warning!",IF('Demand Locations'!M32=0,"",COUNTIFS('Workers Settings'!$M:$M,$B32,'Workers Settings'!$N:$N,1,'Workers Settings'!$H:$H,K$3)/'Demand Locations'!M32)))</f>
        <v/>
      </c>
      <c r="L32" s="24" t="str">
        <f>IF(OR($B32="",L$3="",'Demand Locations'!N32=""),"",IF('Demand Locations'!N32&lt;COUNTIFS('Workers Settings'!$M:$M,$B32,'Workers Settings'!$N:$N,1,'Workers Settings'!$H:$H,L$3),"Warning!",IF('Demand Locations'!N32=0,"",COUNTIFS('Workers Settings'!$M:$M,$B32,'Workers Settings'!$N:$N,1,'Workers Settings'!$H:$H,L$3)/'Demand Locations'!N32)))</f>
        <v/>
      </c>
      <c r="M32" s="24" t="str">
        <f>IF(OR($B32="",M$3="",'Demand Locations'!O32=""),"",IF('Demand Locations'!O32&lt;COUNTIFS('Workers Settings'!$M:$M,$B32,'Workers Settings'!$N:$N,1,'Workers Settings'!$H:$H,M$3),"Warning!",IF('Demand Locations'!O32=0,"",COUNTIFS('Workers Settings'!$M:$M,$B32,'Workers Settings'!$N:$N,1,'Workers Settings'!$H:$H,M$3)/'Demand Locations'!O32)))</f>
        <v/>
      </c>
      <c r="N32" s="24" t="str">
        <f>IF(OR($B32="",N$3="",'Demand Locations'!P32=""),"",IF('Demand Locations'!P32&lt;COUNTIFS('Workers Settings'!$M:$M,$B32,'Workers Settings'!$N:$N,1,'Workers Settings'!$H:$H,N$3),"Warning!",IF('Demand Locations'!P32=0,"",COUNTIFS('Workers Settings'!$M:$M,$B32,'Workers Settings'!$N:$N,1,'Workers Settings'!$H:$H,N$3)/'Demand Locations'!P32)))</f>
        <v/>
      </c>
      <c r="O32" s="24" t="str">
        <f>IF(OR($B32="",O$3="",'Demand Locations'!Q32=""),"",IF('Demand Locations'!Q32&lt;COUNTIFS('Workers Settings'!$M:$M,$B32,'Workers Settings'!$N:$N,1,'Workers Settings'!$H:$H,O$3),"Warning!",IF('Demand Locations'!Q32=0,"",COUNTIFS('Workers Settings'!$M:$M,$B32,'Workers Settings'!$N:$N,1,'Workers Settings'!$H:$H,O$3)/'Demand Locations'!Q32)))</f>
        <v/>
      </c>
      <c r="P32" s="24" t="str">
        <f>IF(OR($B32="",P$3="",'Demand Locations'!R32=""),"",IF('Demand Locations'!R32&lt;COUNTIFS('Workers Settings'!$M:$M,$B32,'Workers Settings'!$N:$N,1,'Workers Settings'!$H:$H,P$3),"Warning!",IF('Demand Locations'!R32=0,"",COUNTIFS('Workers Settings'!$M:$M,$B32,'Workers Settings'!$N:$N,1,'Workers Settings'!$H:$H,P$3)/'Demand Locations'!R32)))</f>
        <v/>
      </c>
      <c r="Q32" s="24" t="str">
        <f>IF(OR($B32="",Q$3="",'Demand Locations'!S32=""),"",IF('Demand Locations'!S32&lt;COUNTIFS('Workers Settings'!$M:$M,$B32,'Workers Settings'!$N:$N,1,'Workers Settings'!$H:$H,Q$3),"Warning!",IF('Demand Locations'!S32=0,"",COUNTIFS('Workers Settings'!$M:$M,$B32,'Workers Settings'!$N:$N,1,'Workers Settings'!$H:$H,Q$3)/'Demand Locations'!S32)))</f>
        <v/>
      </c>
      <c r="R32" s="24" t="str">
        <f>IF(OR($B32="",R$3="",'Demand Locations'!T32=""),"",IF('Demand Locations'!T32&lt;COUNTIFS('Workers Settings'!$M:$M,$B32,'Workers Settings'!$N:$N,1,'Workers Settings'!$H:$H,R$3),"Warning!",IF('Demand Locations'!T32=0,"",COUNTIFS('Workers Settings'!$M:$M,$B32,'Workers Settings'!$N:$N,1,'Workers Settings'!$H:$H,R$3)/'Demand Locations'!T32)))</f>
        <v/>
      </c>
      <c r="S32" s="24" t="str">
        <f>IF(OR($B32="",S$3="",'Demand Locations'!U32=""),"",IF('Demand Locations'!U32&lt;COUNTIFS('Workers Settings'!$M:$M,$B32,'Workers Settings'!$N:$N,1,'Workers Settings'!$H:$H,S$3),"Warning!",IF('Demand Locations'!U32=0,"",COUNTIFS('Workers Settings'!$M:$M,$B32,'Workers Settings'!$N:$N,1,'Workers Settings'!$H:$H,S$3)/'Demand Locations'!U32)))</f>
        <v/>
      </c>
      <c r="T32" s="24">
        <f>IF(OR($B32="",T$3="",'Demand Locations'!V32=""),"",IF('Demand Locations'!V32&lt;COUNTIFS('Workers Settings'!$M:$M,$B32,'Workers Settings'!$N:$N,1,'Workers Settings'!$H:$H,T$3),"Warning!",IF('Demand Locations'!V32=0,"",COUNTIFS('Workers Settings'!$M:$M,$B32,'Workers Settings'!$N:$N,1,'Workers Settings'!$H:$H,T$3)/'Demand Locations'!V32)))</f>
        <v>0</v>
      </c>
      <c r="U32" s="24">
        <f>IF(OR($B32="",U$3="",'Demand Locations'!W32=""),"",IF('Demand Locations'!W32&lt;COUNTIFS('Workers Settings'!$M:$M,$B32,'Workers Settings'!$N:$N,1,'Workers Settings'!$H:$H,U$3),"Warning!",IF('Demand Locations'!W32=0,"",COUNTIFS('Workers Settings'!$M:$M,$B32,'Workers Settings'!$N:$N,1,'Workers Settings'!$H:$H,U$3)/'Demand Locations'!W32)))</f>
        <v>0</v>
      </c>
      <c r="V32" s="24" t="str">
        <f>IF(OR($B32="",V$3="",'Demand Locations'!X32=""),"",IF('Demand Locations'!X32&lt;COUNTIFS('Workers Settings'!$M:$M,$B32,'Workers Settings'!$N:$N,1,'Workers Settings'!$H:$H,V$3),"Warning!",IF('Demand Locations'!X32=0,"",COUNTIFS('Workers Settings'!$M:$M,$B32,'Workers Settings'!$N:$N,1,'Workers Settings'!$H:$H,V$3)/'Demand Locations'!X32)))</f>
        <v/>
      </c>
      <c r="W32" s="24" t="str">
        <f>IF(OR($B32="",W$3="",'Demand Locations'!Y32=""),"",IF('Demand Locations'!Y32&lt;COUNTIFS('Workers Settings'!$M:$M,$B32,'Workers Settings'!$N:$N,1,'Workers Settings'!$H:$H,W$3),"Warning!",IF('Demand Locations'!Y32=0,"",COUNTIFS('Workers Settings'!$M:$M,$B32,'Workers Settings'!$N:$N,1,'Workers Settings'!$H:$H,W$3)/'Demand Locations'!Y32)))</f>
        <v/>
      </c>
      <c r="X32" s="24" t="str">
        <f>IF(OR($B32="",X$3="",'Demand Locations'!Z32=""),"",IF('Demand Locations'!Z32&lt;COUNTIFS('Workers Settings'!$M:$M,$B32,'Workers Settings'!$N:$N,1,'Workers Settings'!$H:$H,X$3),"Warning!",IF('Demand Locations'!Z32=0,"",COUNTIFS('Workers Settings'!$M:$M,$B32,'Workers Settings'!$N:$N,1,'Workers Settings'!$H:$H,X$3)/'Demand Locations'!Z32)))</f>
        <v/>
      </c>
      <c r="Y32" s="24" t="str">
        <f>IF(OR($B32="",Y$3="",'Demand Locations'!AA32=""),"",IF('Demand Locations'!AA32&lt;COUNTIFS('Workers Settings'!$M:$M,$B32,'Workers Settings'!$N:$N,1,'Workers Settings'!$H:$H,Y$3),"Warning!",IF('Demand Locations'!AA32=0,"",COUNTIFS('Workers Settings'!$M:$M,$B32,'Workers Settings'!$N:$N,1,'Workers Settings'!$H:$H,Y$3)/'Demand Locations'!AA32)))</f>
        <v/>
      </c>
      <c r="Z32" s="24" t="str">
        <f>IF(OR($B32="",Z$3="",'Demand Locations'!AB32=""),"",IF('Demand Locations'!AB32&lt;COUNTIFS('Workers Settings'!$M:$M,$B32,'Workers Settings'!$N:$N,1,'Workers Settings'!$H:$H,Z$3),"Warning!",IF('Demand Locations'!AB32=0,"",COUNTIFS('Workers Settings'!$M:$M,$B32,'Workers Settings'!$N:$N,1,'Workers Settings'!$H:$H,Z$3)/'Demand Locations'!AB32)))</f>
        <v/>
      </c>
      <c r="AA32" s="24" t="str">
        <f>IF(OR($B32="",AA$3="",'Demand Locations'!AC32=""),"",IF('Demand Locations'!AC32&lt;COUNTIFS('Workers Settings'!$M:$M,$B32,'Workers Settings'!$N:$N,1,'Workers Settings'!$H:$H,AA$3),"Warning!",IF('Demand Locations'!AC32=0,"",COUNTIFS('Workers Settings'!$M:$M,$B32,'Workers Settings'!$N:$N,1,'Workers Settings'!$H:$H,AA$3)/'Demand Locations'!AC32)))</f>
        <v/>
      </c>
      <c r="AB32" s="24" t="str">
        <f>IF(OR($B32="",AB$3="",'Demand Locations'!AD32=""),"",IF('Demand Locations'!AD32&lt;COUNTIFS('Workers Settings'!$M:$M,$B32,'Workers Settings'!$N:$N,1,'Workers Settings'!$H:$H,AB$3),"Warning!",IF('Demand Locations'!AD32=0,"",COUNTIFS('Workers Settings'!$M:$M,$B32,'Workers Settings'!$N:$N,1,'Workers Settings'!$H:$H,AB$3)/'Demand Locations'!AD32)))</f>
        <v/>
      </c>
      <c r="AC32" s="24" t="str">
        <f>IF(OR($B32="",AC$3="",'Demand Locations'!AE32=""),"",IF('Demand Locations'!AE32&lt;COUNTIFS('Workers Settings'!$M:$M,$B32,'Workers Settings'!$N:$N,1,'Workers Settings'!$H:$H,AC$3),"Warning!",IF('Demand Locations'!AE32=0,"",COUNTIFS('Workers Settings'!$M:$M,$B32,'Workers Settings'!$N:$N,1,'Workers Settings'!$H:$H,AC$3)/'Demand Locations'!AE32)))</f>
        <v/>
      </c>
      <c r="AD32" s="24" t="str">
        <f>IF(OR($B32="",AD$3="",'Demand Locations'!AF32=""),"",IF('Demand Locations'!AF32&lt;COUNTIFS('Workers Settings'!$M:$M,$B32,'Workers Settings'!$N:$N,1,'Workers Settings'!$H:$H,AD$3),"Warning!",IF('Demand Locations'!AF32=0,"",COUNTIFS('Workers Settings'!$M:$M,$B32,'Workers Settings'!$N:$N,1,'Workers Settings'!$H:$H,AD$3)/'Demand Locations'!AF32)))</f>
        <v/>
      </c>
      <c r="AE32" s="24" t="str">
        <f>IF(OR($B32="",AE$3="",'Demand Locations'!AG32=""),"",IF('Demand Locations'!AG32&lt;COUNTIFS('Workers Settings'!$M:$M,$B32,'Workers Settings'!$N:$N,1,'Workers Settings'!$H:$H,AE$3),"Warning!",IF('Demand Locations'!AG32=0,"",COUNTIFS('Workers Settings'!$M:$M,$B32,'Workers Settings'!$N:$N,1,'Workers Settings'!$H:$H,AE$3)/'Demand Locations'!AG32)))</f>
        <v/>
      </c>
      <c r="AF32" s="24" t="str">
        <f>IF(OR($B32="",AF$3="",'Demand Locations'!AH32=""),"",IF('Demand Locations'!AH32&lt;COUNTIFS('Workers Settings'!$M:$M,$B32,'Workers Settings'!$N:$N,1,'Workers Settings'!$H:$H,AF$3),"Warning!",IF('Demand Locations'!AH32=0,"",COUNTIFS('Workers Settings'!$M:$M,$B32,'Workers Settings'!$N:$N,1,'Workers Settings'!$H:$H,AF$3)/'Demand Locations'!AH32)))</f>
        <v/>
      </c>
      <c r="AG32" s="24" t="str">
        <f>IF(OR($B32="",AG$3="",'Demand Locations'!AI32=""),"",IF('Demand Locations'!AI32&lt;COUNTIFS('Workers Settings'!$M:$M,$B32,'Workers Settings'!$N:$N,1,'Workers Settings'!$H:$H,AG$3),"Warning!",IF('Demand Locations'!AI32=0,"",COUNTIFS('Workers Settings'!$M:$M,$B32,'Workers Settings'!$N:$N,1,'Workers Settings'!$H:$H,AG$3)/'Demand Locations'!AI32)))</f>
        <v/>
      </c>
      <c r="AH32" s="24" t="str">
        <f>IF(OR($B32="",AH$3="",'Demand Locations'!AJ32=""),"",IF('Demand Locations'!AJ32&lt;COUNTIFS('Workers Settings'!$M:$M,$B32,'Workers Settings'!$N:$N,1,'Workers Settings'!$H:$H,AH$3),"Warning!",IF('Demand Locations'!AJ32=0,"",COUNTIFS('Workers Settings'!$M:$M,$B32,'Workers Settings'!$N:$N,1,'Workers Settings'!$H:$H,AH$3)/'Demand Locations'!AJ32)))</f>
        <v/>
      </c>
      <c r="AI32" s="24" t="str">
        <f>IF(OR($B32="",AI$3="",'Demand Locations'!AK32=""),"",IF('Demand Locations'!AK32&lt;COUNTIFS('Workers Settings'!$M:$M,$B32,'Workers Settings'!$N:$N,1,'Workers Settings'!$H:$H,AI$3),"Warning!",IF('Demand Locations'!AK32=0,"",COUNTIFS('Workers Settings'!$M:$M,$B32,'Workers Settings'!$N:$N,1,'Workers Settings'!$H:$H,AI$3)/'Demand Locations'!AK32)))</f>
        <v/>
      </c>
      <c r="AJ32" s="24" t="str">
        <f>IF(OR($B32="",AJ$3="",'Demand Locations'!AL32=""),"",IF('Demand Locations'!AL32&lt;COUNTIFS('Workers Settings'!$M:$M,$B32,'Workers Settings'!$N:$N,1,'Workers Settings'!$H:$H,AJ$3),"Warning!",IF('Demand Locations'!AL32=0,"",COUNTIFS('Workers Settings'!$M:$M,$B32,'Workers Settings'!$N:$N,1,'Workers Settings'!$H:$H,AJ$3)/'Demand Locations'!AL32)))</f>
        <v/>
      </c>
      <c r="AK32" s="24" t="str">
        <f>IF(OR($B32="",AK$3="",'Demand Locations'!AM32=""),"",IF('Demand Locations'!AM32&lt;COUNTIFS('Workers Settings'!$M:$M,$B32,'Workers Settings'!$N:$N,1,'Workers Settings'!$H:$H,AK$3),"Warning!",IF('Demand Locations'!AM32=0,"",COUNTIFS('Workers Settings'!$M:$M,$B32,'Workers Settings'!$N:$N,1,'Workers Settings'!$H:$H,AK$3)/'Demand Locations'!AM32)))</f>
        <v/>
      </c>
      <c r="AL32" s="24" t="str">
        <f>IF(OR($B32="",AL$3="",'Demand Locations'!AN32=""),"",IF('Demand Locations'!AN32&lt;COUNTIFS('Workers Settings'!$M:$M,$B32,'Workers Settings'!$N:$N,1,'Workers Settings'!$H:$H,AL$3),"Warning!",IF('Demand Locations'!AN32=0,"",COUNTIFS('Workers Settings'!$M:$M,$B32,'Workers Settings'!$N:$N,1,'Workers Settings'!$H:$H,AL$3)/'Demand Locations'!AN32)))</f>
        <v/>
      </c>
      <c r="AM32" s="24" t="str">
        <f>IF(OR($B32="",AM$3="",'Demand Locations'!AO32=""),"",IF('Demand Locations'!AO32&lt;COUNTIFS('Workers Settings'!$M:$M,$B32,'Workers Settings'!$N:$N,1,'Workers Settings'!$H:$H,AM$3),"Warning!",IF('Demand Locations'!AO32=0,"",COUNTIFS('Workers Settings'!$M:$M,$B32,'Workers Settings'!$N:$N,1,'Workers Settings'!$H:$H,AM$3)/'Demand Locations'!AO32)))</f>
        <v/>
      </c>
      <c r="AN32" s="24" t="str">
        <f>IF(OR($B32="",AN$3="",'Demand Locations'!AP32=""),"",IF('Demand Locations'!AP32&lt;COUNTIFS('Workers Settings'!$M:$M,$B32,'Workers Settings'!$N:$N,1,'Workers Settings'!$H:$H,AN$3),"Warning!",IF('Demand Locations'!AP32=0,"",COUNTIFS('Workers Settings'!$M:$M,$B32,'Workers Settings'!$N:$N,1,'Workers Settings'!$H:$H,AN$3)/'Demand Locations'!AP32)))</f>
        <v/>
      </c>
      <c r="AO32" s="24" t="str">
        <f>IF(OR($B32="",AO$3="",'Demand Locations'!AQ32=""),"",IF('Demand Locations'!AQ32&lt;COUNTIFS('Workers Settings'!$M:$M,$B32,'Workers Settings'!$N:$N,1,'Workers Settings'!$H:$H,AO$3),"Warning!",IF('Demand Locations'!AQ32=0,"",COUNTIFS('Workers Settings'!$M:$M,$B32,'Workers Settings'!$N:$N,1,'Workers Settings'!$H:$H,AO$3)/'Demand Locations'!AQ32)))</f>
        <v/>
      </c>
      <c r="AP32" s="24" t="str">
        <f>IF(OR($B32="",AP$3="",'Demand Locations'!AR32=""),"",IF('Demand Locations'!AR32&lt;COUNTIFS('Workers Settings'!$M:$M,$B32,'Workers Settings'!$N:$N,1,'Workers Settings'!$H:$H,AP$3),"Warning!",IF('Demand Locations'!AR32=0,"",COUNTIFS('Workers Settings'!$M:$M,$B32,'Workers Settings'!$N:$N,1,'Workers Settings'!$H:$H,AP$3)/'Demand Locations'!AR32)))</f>
        <v/>
      </c>
      <c r="AQ32" s="24" t="str">
        <f>IF(OR($B32="",AQ$3="",'Demand Locations'!AS32=""),"",IF('Demand Locations'!AS32&lt;COUNTIFS('Workers Settings'!$M:$M,$B32,'Workers Settings'!$N:$N,1,'Workers Settings'!$H:$H,AQ$3),"Warning!",IF('Demand Locations'!AS32=0,"",COUNTIFS('Workers Settings'!$M:$M,$B32,'Workers Settings'!$N:$N,1,'Workers Settings'!$H:$H,AQ$3)/'Demand Locations'!AS32)))</f>
        <v/>
      </c>
      <c r="AR32" s="24" t="str">
        <f>IF(OR($B32="",AR$3="",'Demand Locations'!AT32=""),"",IF('Demand Locations'!AT32&lt;COUNTIFS('Workers Settings'!$M:$M,$B32,'Workers Settings'!$N:$N,1,'Workers Settings'!$H:$H,AR$3),"Warning!",IF('Demand Locations'!AT32=0,"",COUNTIFS('Workers Settings'!$M:$M,$B32,'Workers Settings'!$N:$N,1,'Workers Settings'!$H:$H,AR$3)/'Demand Locations'!AT32)))</f>
        <v/>
      </c>
      <c r="AS32" s="24" t="str">
        <f>IF(OR($B32="",AS$3="",'Demand Locations'!AU32=""),"",IF('Demand Locations'!AU32&lt;COUNTIFS('Workers Settings'!$M:$M,$B32,'Workers Settings'!$N:$N,1,'Workers Settings'!$H:$H,AS$3),"Warning!",IF('Demand Locations'!AU32=0,"",COUNTIFS('Workers Settings'!$M:$M,$B32,'Workers Settings'!$N:$N,1,'Workers Settings'!$H:$H,AS$3)/'Demand Locations'!AU32)))</f>
        <v/>
      </c>
      <c r="AT32" s="24" t="str">
        <f>IF(OR($B32="",AT$3="",'Demand Locations'!AV32=""),"",IF('Demand Locations'!AV32&lt;COUNTIFS('Workers Settings'!$M:$M,$B32,'Workers Settings'!$N:$N,1,'Workers Settings'!$H:$H,AT$3),"Warning!",IF('Demand Locations'!AV32=0,"",COUNTIFS('Workers Settings'!$M:$M,$B32,'Workers Settings'!$N:$N,1,'Workers Settings'!$H:$H,AT$3)/'Demand Locations'!AV32)))</f>
        <v/>
      </c>
      <c r="AU32" s="24" t="str">
        <f>IF(OR($B32="",AU$3="",'Demand Locations'!AW32=""),"",IF('Demand Locations'!AW32&lt;COUNTIFS('Workers Settings'!$M:$M,$B32,'Workers Settings'!$N:$N,1,'Workers Settings'!$H:$H,AU$3),"Warning!",IF('Demand Locations'!AW32=0,"",COUNTIFS('Workers Settings'!$M:$M,$B32,'Workers Settings'!$N:$N,1,'Workers Settings'!$H:$H,AU$3)/'Demand Locations'!AW32)))</f>
        <v/>
      </c>
      <c r="AV32" s="24" t="str">
        <f>IF(OR($B32="",AV$3="",'Demand Locations'!AX32=""),"",IF('Demand Locations'!AX32&lt;COUNTIFS('Workers Settings'!$M:$M,$B32,'Workers Settings'!$N:$N,1,'Workers Settings'!$H:$H,AV$3),"Warning!",IF('Demand Locations'!AX32=0,"",COUNTIFS('Workers Settings'!$M:$M,$B32,'Workers Settings'!$N:$N,1,'Workers Settings'!$H:$H,AV$3)/'Demand Locations'!AX32)))</f>
        <v/>
      </c>
      <c r="AW32" s="24" t="str">
        <f>IF(OR($B32="",AW$3="",'Demand Locations'!AY32=""),"",IF('Demand Locations'!AY32&lt;COUNTIFS('Workers Settings'!$M:$M,$B32,'Workers Settings'!$N:$N,1,'Workers Settings'!$H:$H,AW$3),"Warning!",IF('Demand Locations'!AY32=0,"",COUNTIFS('Workers Settings'!$M:$M,$B32,'Workers Settings'!$N:$N,1,'Workers Settings'!$H:$H,AW$3)/'Demand Locations'!AY32)))</f>
        <v/>
      </c>
      <c r="AX32" s="24" t="str">
        <f>IF(OR($B32="",AX$3="",'Demand Locations'!AZ32=""),"",IF('Demand Locations'!AZ32&lt;COUNTIFS('Workers Settings'!$M:$M,$B32,'Workers Settings'!$N:$N,1,'Workers Settings'!$H:$H,AX$3),"Warning!",IF('Demand Locations'!AZ32=0,"",COUNTIFS('Workers Settings'!$M:$M,$B32,'Workers Settings'!$N:$N,1,'Workers Settings'!$H:$H,AX$3)/'Demand Locations'!AZ32)))</f>
        <v/>
      </c>
      <c r="AY32" s="24" t="str">
        <f>IF(OR($B32="",AY$3="",'Demand Locations'!BA32=""),"",IF('Demand Locations'!BA32&lt;COUNTIFS('Workers Settings'!$M:$M,$B32,'Workers Settings'!$N:$N,1,'Workers Settings'!$H:$H,AY$3),"Warning!",IF('Demand Locations'!BA32=0,"",COUNTIFS('Workers Settings'!$M:$M,$B32,'Workers Settings'!$N:$N,1,'Workers Settings'!$H:$H,AY$3)/'Demand Locations'!BA32)))</f>
        <v/>
      </c>
      <c r="AZ32" s="24" t="str">
        <f>IF(OR($B32="",AZ$3="",'Demand Locations'!BB32=""),"",IF('Demand Locations'!BB32&lt;COUNTIFS('Workers Settings'!$M:$M,$B32,'Workers Settings'!$N:$N,1,'Workers Settings'!$H:$H,AZ$3),"Warning!",IF('Demand Locations'!BB32=0,"",COUNTIFS('Workers Settings'!$M:$M,$B32,'Workers Settings'!$N:$N,1,'Workers Settings'!$H:$H,AZ$3)/'Demand Locations'!BB32)))</f>
        <v/>
      </c>
      <c r="BA32" s="24" t="str">
        <f>IF(OR($B32="",BA$3="",'Demand Locations'!BC32=""),"",IF('Demand Locations'!BC32&lt;COUNTIFS('Workers Settings'!$M:$M,$B32,'Workers Settings'!$N:$N,1,'Workers Settings'!$H:$H,BA$3),"Warning!",IF('Demand Locations'!BC32=0,"",COUNTIFS('Workers Settings'!$M:$M,$B32,'Workers Settings'!$N:$N,1,'Workers Settings'!$H:$H,BA$3)/'Demand Locations'!BC32)))</f>
        <v/>
      </c>
      <c r="BB32" s="24" t="str">
        <f>IF(OR($B32="",BB$3="",'Demand Locations'!BD32=""),"",IF('Demand Locations'!BD32&lt;COUNTIFS('Workers Settings'!$M:$M,$B32,'Workers Settings'!$N:$N,1,'Workers Settings'!$H:$H,BB$3),"Warning!",IF('Demand Locations'!BD32=0,"",COUNTIFS('Workers Settings'!$M:$M,$B32,'Workers Settings'!$N:$N,1,'Workers Settings'!$H:$H,BB$3)/'Demand Locations'!BD32)))</f>
        <v/>
      </c>
      <c r="BC32" s="24" t="str">
        <f>IF(OR($B32="",BC$3="",'Demand Locations'!BE32=""),"",IF('Demand Locations'!BE32&lt;COUNTIFS('Workers Settings'!$M:$M,$B32,'Workers Settings'!$N:$N,1,'Workers Settings'!$H:$H,BC$3),"Warning!",IF('Demand Locations'!BE32=0,"",COUNTIFS('Workers Settings'!$M:$M,$B32,'Workers Settings'!$N:$N,1,'Workers Settings'!$H:$H,BC$3)/'Demand Locations'!BE32)))</f>
        <v/>
      </c>
      <c r="BD32" s="24" t="str">
        <f>IF(OR($B32="",BD$3="",'Demand Locations'!BF32=""),"",IF('Demand Locations'!BF32&lt;COUNTIFS('Workers Settings'!$M:$M,$B32,'Workers Settings'!$N:$N,1,'Workers Settings'!$H:$H,BD$3),"Warning!",IF('Demand Locations'!BF32=0,"",COUNTIFS('Workers Settings'!$M:$M,$B32,'Workers Settings'!$N:$N,1,'Workers Settings'!$H:$H,BD$3)/'Demand Locations'!BF32)))</f>
        <v/>
      </c>
      <c r="BE32" s="24" t="str">
        <f>IF(OR($B32="",BE$3="",'Demand Locations'!BG32=""),"",IF('Demand Locations'!BG32&lt;COUNTIFS('Workers Settings'!$M:$M,$B32,'Workers Settings'!$N:$N,1,'Workers Settings'!$H:$H,BE$3),"Warning!",IF('Demand Locations'!BG32=0,"",COUNTIFS('Workers Settings'!$M:$M,$B32,'Workers Settings'!$N:$N,1,'Workers Settings'!$H:$H,BE$3)/'Demand Locations'!BG32)))</f>
        <v/>
      </c>
      <c r="BF32" s="24" t="str">
        <f>IF(OR($B32="",BF$3="",'Demand Locations'!BH32=""),"",IF('Demand Locations'!BH32&lt;COUNTIFS('Workers Settings'!$M:$M,$B32,'Workers Settings'!$N:$N,1,'Workers Settings'!$H:$H,BF$3),"Warning!",IF('Demand Locations'!BH32=0,"",COUNTIFS('Workers Settings'!$M:$M,$B32,'Workers Settings'!$N:$N,1,'Workers Settings'!$H:$H,BF$3)/'Demand Locations'!BH32)))</f>
        <v/>
      </c>
      <c r="BG32" s="24" t="str">
        <f>IF(OR($B32="",BG$3="",'Demand Locations'!BI32=""),"",IF('Demand Locations'!BI32&lt;COUNTIFS('Workers Settings'!$M:$M,$B32,'Workers Settings'!$N:$N,1,'Workers Settings'!$H:$H,BG$3),"Warning!",IF('Demand Locations'!BI32=0,"",COUNTIFS('Workers Settings'!$M:$M,$B32,'Workers Settings'!$N:$N,1,'Workers Settings'!$H:$H,BG$3)/'Demand Locations'!BI32)))</f>
        <v/>
      </c>
      <c r="BH32" s="24" t="str">
        <f>IF(OR($B32="",BH$3="",'Demand Locations'!BJ32=""),"",IF('Demand Locations'!BJ32&lt;COUNTIFS('Workers Settings'!$M:$M,$B32,'Workers Settings'!$N:$N,1,'Workers Settings'!$H:$H,BH$3),"Warning!",IF('Demand Locations'!BJ32=0,"",COUNTIFS('Workers Settings'!$M:$M,$B32,'Workers Settings'!$N:$N,1,'Workers Settings'!$H:$H,BH$3)/'Demand Locations'!BJ32)))</f>
        <v/>
      </c>
      <c r="BI32" s="24" t="str">
        <f>IF(OR($B32="",BI$3="",'Demand Locations'!BK32=""),"",IF('Demand Locations'!BK32&lt;COUNTIFS('Workers Settings'!$M:$M,$B32,'Workers Settings'!$N:$N,1,'Workers Settings'!$H:$H,BI$3),"Warning!",IF('Demand Locations'!BK32=0,"",COUNTIFS('Workers Settings'!$M:$M,$B32,'Workers Settings'!$N:$N,1,'Workers Settings'!$H:$H,BI$3)/'Demand Locations'!BK32)))</f>
        <v/>
      </c>
      <c r="BJ32" s="24" t="str">
        <f>IF(OR($B32="",BJ$3="",'Demand Locations'!BL32=""),"",IF('Demand Locations'!BL32&lt;COUNTIFS('Workers Settings'!$M:$M,$B32,'Workers Settings'!$N:$N,1,'Workers Settings'!$H:$H,BJ$3),"Warning!",IF('Demand Locations'!BL32=0,"",COUNTIFS('Workers Settings'!$M:$M,$B32,'Workers Settings'!$N:$N,1,'Workers Settings'!$H:$H,BJ$3)/'Demand Locations'!BL32)))</f>
        <v/>
      </c>
      <c r="BK32" s="24" t="str">
        <f>IF(OR($B32="",BK$3="",'Demand Locations'!BM32=""),"",IF('Demand Locations'!BM32&lt;COUNTIFS('Workers Settings'!$M:$M,$B32,'Workers Settings'!$N:$N,1,'Workers Settings'!$H:$H,BK$3),"Warning!",IF('Demand Locations'!BM32=0,"",COUNTIFS('Workers Settings'!$M:$M,$B32,'Workers Settings'!$N:$N,1,'Workers Settings'!$H:$H,BK$3)/'Demand Locations'!BM32)))</f>
        <v/>
      </c>
      <c r="BL32" s="24" t="str">
        <f>IF(OR($B32="",BL$3="",'Demand Locations'!BN32=""),"",IF('Demand Locations'!BN32&lt;COUNTIFS('Workers Settings'!$M:$M,$B32,'Workers Settings'!$N:$N,1,'Workers Settings'!$H:$H,BL$3),"Warning!",IF('Demand Locations'!BN32=0,"",COUNTIFS('Workers Settings'!$M:$M,$B32,'Workers Settings'!$N:$N,1,'Workers Settings'!$H:$H,BL$3)/'Demand Locations'!BN32)))</f>
        <v/>
      </c>
      <c r="BM32" s="24" t="str">
        <f>IF(OR($B32="",BM$3="",'Demand Locations'!BO32=""),"",IF('Demand Locations'!BO32&lt;COUNTIFS('Workers Settings'!$M:$M,$B32,'Workers Settings'!$N:$N,1,'Workers Settings'!$H:$H,BM$3),"Warning!",IF('Demand Locations'!BO32=0,"",COUNTIFS('Workers Settings'!$M:$M,$B32,'Workers Settings'!$N:$N,1,'Workers Settings'!$H:$H,BM$3)/'Demand Locations'!BO32)))</f>
        <v/>
      </c>
      <c r="BN32" s="24" t="str">
        <f>IF(OR($B32="",BN$3="",'Demand Locations'!BP32=""),"",IF('Demand Locations'!BP32&lt;COUNTIFS('Workers Settings'!$M:$M,$B32,'Workers Settings'!$N:$N,1,'Workers Settings'!$H:$H,BN$3),"Warning!",IF('Demand Locations'!BP32=0,"",COUNTIFS('Workers Settings'!$M:$M,$B32,'Workers Settings'!$N:$N,1,'Workers Settings'!$H:$H,BN$3)/'Demand Locations'!BP32)))</f>
        <v/>
      </c>
      <c r="BO32" s="24" t="str">
        <f>IF(OR($B32="",BO$3="",'Demand Locations'!BQ32=""),"",IF('Demand Locations'!BQ32&lt;COUNTIFS('Workers Settings'!$M:$M,$B32,'Workers Settings'!$N:$N,1,'Workers Settings'!$H:$H,BO$3),"Warning!",IF('Demand Locations'!BQ32=0,"",COUNTIFS('Workers Settings'!$M:$M,$B32,'Workers Settings'!$N:$N,1,'Workers Settings'!$H:$H,BO$3)/'Demand Locations'!BQ32)))</f>
        <v/>
      </c>
      <c r="BP32" s="24" t="str">
        <f>IF(OR($B32="",BP$3="",'Demand Locations'!BR32=""),"",IF('Demand Locations'!BR32&lt;COUNTIFS('Workers Settings'!$M:$M,$B32,'Workers Settings'!$N:$N,1,'Workers Settings'!$H:$H,BP$3),"Warning!",IF('Demand Locations'!BR32=0,"",COUNTIFS('Workers Settings'!$M:$M,$B32,'Workers Settings'!$N:$N,1,'Workers Settings'!$H:$H,BP$3)/'Demand Locations'!BR32)))</f>
        <v/>
      </c>
      <c r="BQ32" s="24" t="str">
        <f>IF(OR($B32="",BQ$3="",'Demand Locations'!BS32=""),"",IF('Demand Locations'!BS32&lt;COUNTIFS('Workers Settings'!$M:$M,$B32,'Workers Settings'!$N:$N,1,'Workers Settings'!$H:$H,BQ$3),"Warning!",IF('Demand Locations'!BS32=0,"",COUNTIFS('Workers Settings'!$M:$M,$B32,'Workers Settings'!$N:$N,1,'Workers Settings'!$H:$H,BQ$3)/'Demand Locations'!BS32)))</f>
        <v/>
      </c>
      <c r="BR32" s="24" t="str">
        <f>IF(OR($B32="",BR$3="",'Demand Locations'!BT32=""),"",IF('Demand Locations'!BT32&lt;COUNTIFS('Workers Settings'!$M:$M,$B32,'Workers Settings'!$N:$N,1,'Workers Settings'!$H:$H,BR$3),"Warning!",IF('Demand Locations'!BT32=0,"",COUNTIFS('Workers Settings'!$M:$M,$B32,'Workers Settings'!$N:$N,1,'Workers Settings'!$H:$H,BR$3)/'Demand Locations'!BT32)))</f>
        <v/>
      </c>
      <c r="BS32" s="24" t="str">
        <f>IF(OR($B32="",BS$3="",'Demand Locations'!BU32=""),"",IF('Demand Locations'!BU32&lt;COUNTIFS('Workers Settings'!$M:$M,$B32,'Workers Settings'!$N:$N,1,'Workers Settings'!$H:$H,BS$3),"Warning!",IF('Demand Locations'!BU32=0,"",COUNTIFS('Workers Settings'!$M:$M,$B32,'Workers Settings'!$N:$N,1,'Workers Settings'!$H:$H,BS$3)/'Demand Locations'!BU32)))</f>
        <v/>
      </c>
      <c r="BT32" s="24" t="str">
        <f>IF(OR($B32="",BT$3="",'Demand Locations'!BV32=""),"",IF('Demand Locations'!BV32&lt;COUNTIFS('Workers Settings'!$M:$M,$B32,'Workers Settings'!$N:$N,1,'Workers Settings'!$H:$H,BT$3),"Warning!",IF('Demand Locations'!BV32=0,"",COUNTIFS('Workers Settings'!$M:$M,$B32,'Workers Settings'!$N:$N,1,'Workers Settings'!$H:$H,BT$3)/'Demand Locations'!BV32)))</f>
        <v/>
      </c>
      <c r="BU32" s="24" t="str">
        <f>IF(OR($B32="",BU$3="",'Demand Locations'!BW32=""),"",IF('Demand Locations'!BW32&lt;COUNTIFS('Workers Settings'!$M:$M,$B32,'Workers Settings'!$N:$N,1,'Workers Settings'!$H:$H,BU$3),"Warning!",IF('Demand Locations'!BW32=0,"",COUNTIFS('Workers Settings'!$M:$M,$B32,'Workers Settings'!$N:$N,1,'Workers Settings'!$H:$H,BU$3)/'Demand Locations'!BW32)))</f>
        <v/>
      </c>
      <c r="BV32" s="24" t="str">
        <f>IF(OR($B32="",BV$3="",'Demand Locations'!BX32=""),"",IF('Demand Locations'!BX32&lt;COUNTIFS('Workers Settings'!$M:$M,$B32,'Workers Settings'!$N:$N,1,'Workers Settings'!$H:$H,BV$3),"Warning!",IF('Demand Locations'!BX32=0,"",COUNTIFS('Workers Settings'!$M:$M,$B32,'Workers Settings'!$N:$N,1,'Workers Settings'!$H:$H,BV$3)/'Demand Locations'!BX32)))</f>
        <v/>
      </c>
      <c r="BW32" s="24" t="str">
        <f>IF(OR($B32="",BW$3="",'Demand Locations'!BY32=""),"",IF('Demand Locations'!BY32&lt;COUNTIFS('Workers Settings'!$M:$M,$B32,'Workers Settings'!$N:$N,1,'Workers Settings'!$H:$H,BW$3),"Warning!",IF('Demand Locations'!BY32=0,"",COUNTIFS('Workers Settings'!$M:$M,$B32,'Workers Settings'!$N:$N,1,'Workers Settings'!$H:$H,BW$3)/'Demand Locations'!BY32)))</f>
        <v/>
      </c>
      <c r="BX32" s="24" t="str">
        <f>IF(OR($B32="",BX$3="",'Demand Locations'!BZ32=""),"",IF('Demand Locations'!BZ32&lt;COUNTIFS('Workers Settings'!$M:$M,$B32,'Workers Settings'!$N:$N,1,'Workers Settings'!$H:$H,BX$3),"Warning!",IF('Demand Locations'!BZ32=0,"",COUNTIFS('Workers Settings'!$M:$M,$B32,'Workers Settings'!$N:$N,1,'Workers Settings'!$H:$H,BX$3)/'Demand Locations'!BZ32)))</f>
        <v/>
      </c>
      <c r="BY32" s="24" t="str">
        <f>IF(OR($B32="",BY$3="",'Demand Locations'!CA32=""),"",IF('Demand Locations'!CA32&lt;COUNTIFS('Workers Settings'!$M:$M,$B32,'Workers Settings'!$N:$N,1,'Workers Settings'!$H:$H,BY$3),"Warning!",IF('Demand Locations'!CA32=0,"",COUNTIFS('Workers Settings'!$M:$M,$B32,'Workers Settings'!$N:$N,1,'Workers Settings'!$H:$H,BY$3)/'Demand Locations'!CA32)))</f>
        <v/>
      </c>
      <c r="BZ32" s="24" t="str">
        <f>IF(OR($B32="",BZ$3="",'Demand Locations'!CB32=""),"",IF('Demand Locations'!CB32&lt;COUNTIFS('Workers Settings'!$M:$M,$B32,'Workers Settings'!$N:$N,1,'Workers Settings'!$H:$H,BZ$3),"Warning!",IF('Demand Locations'!CB32=0,"",COUNTIFS('Workers Settings'!$M:$M,$B32,'Workers Settings'!$N:$N,1,'Workers Settings'!$H:$H,BZ$3)/'Demand Locations'!CB32)))</f>
        <v/>
      </c>
      <c r="CA32" s="24" t="str">
        <f>IF(OR($B32="",CA$3="",'Demand Locations'!CC32=""),"",IF('Demand Locations'!CC32&lt;COUNTIFS('Workers Settings'!$M:$M,$B32,'Workers Settings'!$N:$N,1,'Workers Settings'!$H:$H,CA$3),"Warning!",IF('Demand Locations'!CC32=0,"",COUNTIFS('Workers Settings'!$M:$M,$B32,'Workers Settings'!$N:$N,1,'Workers Settings'!$H:$H,CA$3)/'Demand Locations'!CC32)))</f>
        <v/>
      </c>
      <c r="CB32" s="24" t="str">
        <f>IF(OR($B32="",CB$3="",'Demand Locations'!CD32=""),"",IF('Demand Locations'!CD32&lt;COUNTIFS('Workers Settings'!$M:$M,$B32,'Workers Settings'!$N:$N,1,'Workers Settings'!$H:$H,CB$3),"Warning!",IF('Demand Locations'!CD32=0,"",COUNTIFS('Workers Settings'!$M:$M,$B32,'Workers Settings'!$N:$N,1,'Workers Settings'!$H:$H,CB$3)/'Demand Locations'!CD32)))</f>
        <v/>
      </c>
      <c r="CC32" s="24" t="str">
        <f>IF(OR($B32="",CC$3="",'Demand Locations'!CE32=""),"",IF('Demand Locations'!CE32&lt;COUNTIFS('Workers Settings'!$M:$M,$B32,'Workers Settings'!$N:$N,1,'Workers Settings'!$H:$H,CC$3),"Warning!",IF('Demand Locations'!CE32=0,"",COUNTIFS('Workers Settings'!$M:$M,$B32,'Workers Settings'!$N:$N,1,'Workers Settings'!$H:$H,CC$3)/'Demand Locations'!CE32)))</f>
        <v/>
      </c>
      <c r="CD32" s="24" t="str">
        <f>IF(OR($B32="",CD$3="",'Demand Locations'!CF32=""),"",IF('Demand Locations'!CF32&lt;COUNTIFS('Workers Settings'!$M:$M,$B32,'Workers Settings'!$N:$N,1,'Workers Settings'!$H:$H,CD$3),"Warning!",IF('Demand Locations'!CF32=0,"",COUNTIFS('Workers Settings'!$M:$M,$B32,'Workers Settings'!$N:$N,1,'Workers Settings'!$H:$H,CD$3)/'Demand Locations'!CF32)))</f>
        <v/>
      </c>
      <c r="CE32" s="24" t="str">
        <f>IF(OR($B32="",CE$3="",'Demand Locations'!CG32=""),"",IF('Demand Locations'!CG32&lt;COUNTIFS('Workers Settings'!$M:$M,$B32,'Workers Settings'!$N:$N,1,'Workers Settings'!$H:$H,CE$3),"Warning!",IF('Demand Locations'!CG32=0,"",COUNTIFS('Workers Settings'!$M:$M,$B32,'Workers Settings'!$N:$N,1,'Workers Settings'!$H:$H,CE$3)/'Demand Locations'!CG32)))</f>
        <v/>
      </c>
      <c r="CF32" s="24" t="str">
        <f>IF(OR($B32="",CF$3="",'Demand Locations'!CH32=""),"",IF('Demand Locations'!CH32&lt;COUNTIFS('Workers Settings'!$M:$M,$B32,'Workers Settings'!$N:$N,1,'Workers Settings'!$H:$H,CF$3),"Warning!",IF('Demand Locations'!CH32=0,"",COUNTIFS('Workers Settings'!$M:$M,$B32,'Workers Settings'!$N:$N,1,'Workers Settings'!$H:$H,CF$3)/'Demand Locations'!CH32)))</f>
        <v/>
      </c>
      <c r="CG32" s="24" t="str">
        <f>IF(OR($B32="",CG$3="",'Demand Locations'!CI32=""),"",IF('Demand Locations'!CI32&lt;COUNTIFS('Workers Settings'!$M:$M,$B32,'Workers Settings'!$N:$N,1,'Workers Settings'!$H:$H,CG$3),"Warning!",IF('Demand Locations'!CI32=0,"",COUNTIFS('Workers Settings'!$M:$M,$B32,'Workers Settings'!$N:$N,1,'Workers Settings'!$H:$H,CG$3)/'Demand Locations'!CI32)))</f>
        <v/>
      </c>
      <c r="CH32" s="24" t="str">
        <f>IF(OR($B32="",CH$3="",'Demand Locations'!CJ32=""),"",IF('Demand Locations'!CJ32&lt;COUNTIFS('Workers Settings'!$M:$M,$B32,'Workers Settings'!$N:$N,1,'Workers Settings'!$H:$H,CH$3),"Warning!",IF('Demand Locations'!CJ32=0,"",COUNTIFS('Workers Settings'!$M:$M,$B32,'Workers Settings'!$N:$N,1,'Workers Settings'!$H:$H,CH$3)/'Demand Locations'!CJ32)))</f>
        <v/>
      </c>
      <c r="CI32" s="24" t="str">
        <f>IF(OR($B32="",CI$3="",'Demand Locations'!CK32=""),"",IF('Demand Locations'!CK32&lt;COUNTIFS('Workers Settings'!$M:$M,$B32,'Workers Settings'!$N:$N,1,'Workers Settings'!$H:$H,CI$3),"Warning!",IF('Demand Locations'!CK32=0,"",COUNTIFS('Workers Settings'!$M:$M,$B32,'Workers Settings'!$N:$N,1,'Workers Settings'!$H:$H,CI$3)/'Demand Locations'!CK32)))</f>
        <v/>
      </c>
      <c r="CJ32" s="24" t="str">
        <f>IF(OR($B32="",CJ$3="",'Demand Locations'!CL32=""),"",IF('Demand Locations'!CL32&lt;COUNTIFS('Workers Settings'!$M:$M,$B32,'Workers Settings'!$N:$N,1,'Workers Settings'!$H:$H,CJ$3),"Warning!",IF('Demand Locations'!CL32=0,"",COUNTIFS('Workers Settings'!$M:$M,$B32,'Workers Settings'!$N:$N,1,'Workers Settings'!$H:$H,CJ$3)/'Demand Locations'!CL32)))</f>
        <v/>
      </c>
      <c r="CK32" s="24" t="str">
        <f>IF(OR($B32="",CK$3="",'Demand Locations'!CM32=""),"",IF('Demand Locations'!CM32&lt;COUNTIFS('Workers Settings'!$M:$M,$B32,'Workers Settings'!$N:$N,1,'Workers Settings'!$H:$H,CK$3),"Warning!",IF('Demand Locations'!CM32=0,"",COUNTIFS('Workers Settings'!$M:$M,$B32,'Workers Settings'!$N:$N,1,'Workers Settings'!$H:$H,CK$3)/'Demand Locations'!CM32)))</f>
        <v/>
      </c>
      <c r="CL32" s="24" t="str">
        <f>IF(OR($B32="",CL$3="",'Demand Locations'!CN32=""),"",IF('Demand Locations'!CN32&lt;COUNTIFS('Workers Settings'!$M:$M,$B32,'Workers Settings'!$N:$N,1,'Workers Settings'!$H:$H,CL$3),"Warning!",IF('Demand Locations'!CN32=0,"",COUNTIFS('Workers Settings'!$M:$M,$B32,'Workers Settings'!$N:$N,1,'Workers Settings'!$H:$H,CL$3)/'Demand Locations'!CN32)))</f>
        <v/>
      </c>
      <c r="CM32" s="24" t="str">
        <f>IF(OR($B32="",CM$3="",'Demand Locations'!CO32=""),"",IF('Demand Locations'!CO32&lt;COUNTIFS('Workers Settings'!$M:$M,$B32,'Workers Settings'!$N:$N,1,'Workers Settings'!$H:$H,CM$3),"Warning!",IF('Demand Locations'!CO32=0,"",COUNTIFS('Workers Settings'!$M:$M,$B32,'Workers Settings'!$N:$N,1,'Workers Settings'!$H:$H,CM$3)/'Demand Locations'!CO32)))</f>
        <v/>
      </c>
      <c r="CN32" s="24" t="str">
        <f>IF(OR($B32="",CN$3="",'Demand Locations'!CP32=""),"",IF('Demand Locations'!CP32&lt;COUNTIFS('Workers Settings'!$M:$M,$B32,'Workers Settings'!$N:$N,1,'Workers Settings'!$H:$H,CN$3),"Warning!",IF('Demand Locations'!CP32=0,"",COUNTIFS('Workers Settings'!$M:$M,$B32,'Workers Settings'!$N:$N,1,'Workers Settings'!$H:$H,CN$3)/'Demand Locations'!CP32)))</f>
        <v/>
      </c>
      <c r="CO32" s="24" t="str">
        <f>IF(OR($B32="",CO$3="",'Demand Locations'!CQ32=""),"",IF('Demand Locations'!CQ32&lt;COUNTIFS('Workers Settings'!$M:$M,$B32,'Workers Settings'!$N:$N,1,'Workers Settings'!$H:$H,CO$3),"Warning!",IF('Demand Locations'!CQ32=0,"",COUNTIFS('Workers Settings'!$M:$M,$B32,'Workers Settings'!$N:$N,1,'Workers Settings'!$H:$H,CO$3)/'Demand Locations'!CQ32)))</f>
        <v/>
      </c>
      <c r="CP32" s="24" t="str">
        <f>IF(OR($B32="",CP$3="",'Demand Locations'!CR32=""),"",IF('Demand Locations'!CR32&lt;COUNTIFS('Workers Settings'!$M:$M,$B32,'Workers Settings'!$N:$N,1,'Workers Settings'!$H:$H,CP$3),"Warning!",IF('Demand Locations'!CR32=0,"",COUNTIFS('Workers Settings'!$M:$M,$B32,'Workers Settings'!$N:$N,1,'Workers Settings'!$H:$H,CP$3)/'Demand Locations'!CR32)))</f>
        <v/>
      </c>
      <c r="CQ32" s="24" t="str">
        <f>IF(OR($B32="",CQ$3="",'Demand Locations'!CS32=""),"",IF('Demand Locations'!CS32&lt;COUNTIFS('Workers Settings'!$M:$M,$B32,'Workers Settings'!$N:$N,1,'Workers Settings'!$H:$H,CQ$3),"Warning!",IF('Demand Locations'!CS32=0,"",COUNTIFS('Workers Settings'!$M:$M,$B32,'Workers Settings'!$N:$N,1,'Workers Settings'!$H:$H,CQ$3)/'Demand Locations'!CS32)))</f>
        <v/>
      </c>
      <c r="CR32" s="24" t="str">
        <f>IF(OR($B32="",CR$3="",'Demand Locations'!CT32=""),"",IF('Demand Locations'!CT32&lt;COUNTIFS('Workers Settings'!$M:$M,$B32,'Workers Settings'!$N:$N,1,'Workers Settings'!$H:$H,CR$3),"Warning!",IF('Demand Locations'!CT32=0,"",COUNTIFS('Workers Settings'!$M:$M,$B32,'Workers Settings'!$N:$N,1,'Workers Settings'!$H:$H,CR$3)/'Demand Locations'!CT32)))</f>
        <v/>
      </c>
      <c r="CS32" s="24" t="str">
        <f>IF(OR($B32="",CS$3="",'Demand Locations'!CU32=""),"",IF('Demand Locations'!CU32&lt;COUNTIFS('Workers Settings'!$M:$M,$B32,'Workers Settings'!$N:$N,1,'Workers Settings'!$H:$H,CS$3),"Warning!",IF('Demand Locations'!CU32=0,"",COUNTIFS('Workers Settings'!$M:$M,$B32,'Workers Settings'!$N:$N,1,'Workers Settings'!$H:$H,CS$3)/'Demand Locations'!CU32)))</f>
        <v/>
      </c>
      <c r="CT32" s="24" t="str">
        <f>IF(OR($B32="",CT$3="",'Demand Locations'!CV32=""),"",IF('Demand Locations'!CV32&lt;COUNTIFS('Workers Settings'!$M:$M,$B32,'Workers Settings'!$N:$N,1,'Workers Settings'!$H:$H,CT$3),"Warning!",IF('Demand Locations'!CV32=0,"",COUNTIFS('Workers Settings'!$M:$M,$B32,'Workers Settings'!$N:$N,1,'Workers Settings'!$H:$H,CT$3)/'Demand Locations'!CV32)))</f>
        <v/>
      </c>
      <c r="CU32" s="24" t="str">
        <f>IF(OR($B32="",CU$3="",'Demand Locations'!CW32=""),"",IF('Demand Locations'!CW32&lt;COUNTIFS('Workers Settings'!$M:$M,$B32,'Workers Settings'!$N:$N,1,'Workers Settings'!$H:$H,CU$3),"Warning!",IF('Demand Locations'!CW32=0,"",COUNTIFS('Workers Settings'!$M:$M,$B32,'Workers Settings'!$N:$N,1,'Workers Settings'!$H:$H,CU$3)/'Demand Locations'!CW32)))</f>
        <v/>
      </c>
      <c r="CV32" s="24" t="str">
        <f>IF(OR($B32="",CV$3="",'Demand Locations'!CX32=""),"",IF('Demand Locations'!CX32&lt;COUNTIFS('Workers Settings'!$M:$M,$B32,'Workers Settings'!$N:$N,1,'Workers Settings'!$H:$H,CV$3),"Warning!",IF('Demand Locations'!CX32=0,"",COUNTIFS('Workers Settings'!$M:$M,$B32,'Workers Settings'!$N:$N,1,'Workers Settings'!$H:$H,CV$3)/'Demand Locations'!CX32)))</f>
        <v/>
      </c>
      <c r="CW32" s="24" t="str">
        <f>IF(OR($B32="",CW$3="",'Demand Locations'!CY32=""),"",IF('Demand Locations'!CY32&lt;COUNTIFS('Workers Settings'!$M:$M,$B32,'Workers Settings'!$N:$N,1,'Workers Settings'!$H:$H,CW$3),"Warning!",IF('Demand Locations'!CY32=0,"",COUNTIFS('Workers Settings'!$M:$M,$B32,'Workers Settings'!$N:$N,1,'Workers Settings'!$H:$H,CW$3)/'Demand Locations'!CY32)))</f>
        <v/>
      </c>
      <c r="CX32" s="24" t="str">
        <f>IF(OR($B32="",CX$3="",'Demand Locations'!CZ32=""),"",IF('Demand Locations'!CZ32&lt;COUNTIFS('Workers Settings'!$M:$M,$B32,'Workers Settings'!$N:$N,1,'Workers Settings'!$H:$H,CX$3),"Warning!",IF('Demand Locations'!CZ32=0,"",COUNTIFS('Workers Settings'!$M:$M,$B32,'Workers Settings'!$N:$N,1,'Workers Settings'!$H:$H,CX$3)/'Demand Locations'!CZ32)))</f>
        <v/>
      </c>
      <c r="CY32" s="24" t="str">
        <f>IF(OR($B32="",CY$3="",'Demand Locations'!DA32=""),"",IF('Demand Locations'!DA32&lt;COUNTIFS('Workers Settings'!$M:$M,$B32,'Workers Settings'!$N:$N,1,'Workers Settings'!$H:$H,CY$3),"Warning!",IF('Demand Locations'!DA32=0,"",COUNTIFS('Workers Settings'!$M:$M,$B32,'Workers Settings'!$N:$N,1,'Workers Settings'!$H:$H,CY$3)/'Demand Locations'!DA32)))</f>
        <v/>
      </c>
      <c r="CZ32" s="24" t="str">
        <f>IF(OR($B32="",CZ$3="",'Demand Locations'!DB32=""),"",IF('Demand Locations'!DB32&lt;COUNTIFS('Workers Settings'!$M:$M,$B32,'Workers Settings'!$N:$N,1,'Workers Settings'!$H:$H,CZ$3),"Warning!",IF('Demand Locations'!DB32=0,"",COUNTIFS('Workers Settings'!$M:$M,$B32,'Workers Settings'!$N:$N,1,'Workers Settings'!$H:$H,CZ$3)/'Demand Locations'!DB32)))</f>
        <v/>
      </c>
    </row>
    <row r="33" spans="1:104" x14ac:dyDescent="0.25">
      <c r="A33" s="7">
        <f t="shared" si="0"/>
        <v>29</v>
      </c>
      <c r="B33" s="7" t="str">
        <f>IF('Demand Locations'!B33&lt;&gt;"",'Demand Locations'!B33,"")</f>
        <v>Unguja North Region</v>
      </c>
      <c r="C33" s="29">
        <f>IF(B33="","",SUMIFS('Workers Assignments'!Z:Z,'Workers Settings'!M:M,B33,'Workers Settings'!N:N,1))</f>
        <v>0</v>
      </c>
      <c r="D33" s="24" t="str">
        <f>IF(OR(B33="",'Demand Locations'!E33=""),"",IF('Demand Locations'!E33&lt;C33,"Warning!",IF('Demand Locations'!E33=0,"",C33/'Demand Locations'!E33)))</f>
        <v/>
      </c>
      <c r="E33" s="44" t="str">
        <f>IF(OR($B33="",E$3="",'Demand Locations'!G33=""),"",IF('Demand Locations'!G33&lt;COUNTIFS('Workers Settings'!$M:$M,$B33,'Workers Settings'!$N:$N,1,'Workers Settings'!$H:$H,E$3),"Warning!",IF('Demand Locations'!G33=0,"",COUNTIFS('Workers Settings'!$M:$M,$B33,'Workers Settings'!$N:$N,1,'Workers Settings'!$H:$H,E$3)/'Demand Locations'!G33)))</f>
        <v/>
      </c>
      <c r="F33" s="24" t="str">
        <f>IF(OR($B33="",F$3="",'Demand Locations'!H33=""),"",IF('Demand Locations'!H33&lt;COUNTIFS('Workers Settings'!$M:$M,$B33,'Workers Settings'!$N:$N,1,'Workers Settings'!$H:$H,F$3),"Warning!",IF('Demand Locations'!H33=0,"",COUNTIFS('Workers Settings'!$M:$M,$B33,'Workers Settings'!$N:$N,1,'Workers Settings'!$H:$H,F$3)/'Demand Locations'!H33)))</f>
        <v/>
      </c>
      <c r="G33" s="24" t="str">
        <f>IF(OR($B33="",G$3="",'Demand Locations'!I33=""),"",IF('Demand Locations'!I33&lt;COUNTIFS('Workers Settings'!$M:$M,$B33,'Workers Settings'!$N:$N,1,'Workers Settings'!$H:$H,G$3),"Warning!",IF('Demand Locations'!I33=0,"",COUNTIFS('Workers Settings'!$M:$M,$B33,'Workers Settings'!$N:$N,1,'Workers Settings'!$H:$H,G$3)/'Demand Locations'!I33)))</f>
        <v/>
      </c>
      <c r="H33" s="24" t="str">
        <f>IF(OR($B33="",H$3="",'Demand Locations'!J33=""),"",IF('Demand Locations'!J33&lt;COUNTIFS('Workers Settings'!$M:$M,$B33,'Workers Settings'!$N:$N,1,'Workers Settings'!$H:$H,H$3),"Warning!",IF('Demand Locations'!J33=0,"",COUNTIFS('Workers Settings'!$M:$M,$B33,'Workers Settings'!$N:$N,1,'Workers Settings'!$H:$H,H$3)/'Demand Locations'!J33)))</f>
        <v/>
      </c>
      <c r="I33" s="24" t="str">
        <f>IF(OR($B33="",I$3="",'Demand Locations'!K33=""),"",IF('Demand Locations'!K33&lt;COUNTIFS('Workers Settings'!$M:$M,$B33,'Workers Settings'!$N:$N,1,'Workers Settings'!$H:$H,I$3),"Warning!",IF('Demand Locations'!K33=0,"",COUNTIFS('Workers Settings'!$M:$M,$B33,'Workers Settings'!$N:$N,1,'Workers Settings'!$H:$H,I$3)/'Demand Locations'!K33)))</f>
        <v/>
      </c>
      <c r="J33" s="24" t="str">
        <f>IF(OR($B33="",J$3="",'Demand Locations'!L33=""),"",IF('Demand Locations'!L33&lt;COUNTIFS('Workers Settings'!$M:$M,$B33,'Workers Settings'!$N:$N,1,'Workers Settings'!$H:$H,J$3),"Warning!",IF('Demand Locations'!L33=0,"",COUNTIFS('Workers Settings'!$M:$M,$B33,'Workers Settings'!$N:$N,1,'Workers Settings'!$H:$H,J$3)/'Demand Locations'!L33)))</f>
        <v/>
      </c>
      <c r="K33" s="24" t="str">
        <f>IF(OR($B33="",K$3="",'Demand Locations'!M33=""),"",IF('Demand Locations'!M33&lt;COUNTIFS('Workers Settings'!$M:$M,$B33,'Workers Settings'!$N:$N,1,'Workers Settings'!$H:$H,K$3),"Warning!",IF('Demand Locations'!M33=0,"",COUNTIFS('Workers Settings'!$M:$M,$B33,'Workers Settings'!$N:$N,1,'Workers Settings'!$H:$H,K$3)/'Demand Locations'!M33)))</f>
        <v/>
      </c>
      <c r="L33" s="24" t="str">
        <f>IF(OR($B33="",L$3="",'Demand Locations'!N33=""),"",IF('Demand Locations'!N33&lt;COUNTIFS('Workers Settings'!$M:$M,$B33,'Workers Settings'!$N:$N,1,'Workers Settings'!$H:$H,L$3),"Warning!",IF('Demand Locations'!N33=0,"",COUNTIFS('Workers Settings'!$M:$M,$B33,'Workers Settings'!$N:$N,1,'Workers Settings'!$H:$H,L$3)/'Demand Locations'!N33)))</f>
        <v/>
      </c>
      <c r="M33" s="24" t="str">
        <f>IF(OR($B33="",M$3="",'Demand Locations'!O33=""),"",IF('Demand Locations'!O33&lt;COUNTIFS('Workers Settings'!$M:$M,$B33,'Workers Settings'!$N:$N,1,'Workers Settings'!$H:$H,M$3),"Warning!",IF('Demand Locations'!O33=0,"",COUNTIFS('Workers Settings'!$M:$M,$B33,'Workers Settings'!$N:$N,1,'Workers Settings'!$H:$H,M$3)/'Demand Locations'!O33)))</f>
        <v/>
      </c>
      <c r="N33" s="24" t="str">
        <f>IF(OR($B33="",N$3="",'Demand Locations'!P33=""),"",IF('Demand Locations'!P33&lt;COUNTIFS('Workers Settings'!$M:$M,$B33,'Workers Settings'!$N:$N,1,'Workers Settings'!$H:$H,N$3),"Warning!",IF('Demand Locations'!P33=0,"",COUNTIFS('Workers Settings'!$M:$M,$B33,'Workers Settings'!$N:$N,1,'Workers Settings'!$H:$H,N$3)/'Demand Locations'!P33)))</f>
        <v/>
      </c>
      <c r="O33" s="24" t="str">
        <f>IF(OR($B33="",O$3="",'Demand Locations'!Q33=""),"",IF('Demand Locations'!Q33&lt;COUNTIFS('Workers Settings'!$M:$M,$B33,'Workers Settings'!$N:$N,1,'Workers Settings'!$H:$H,O$3),"Warning!",IF('Demand Locations'!Q33=0,"",COUNTIFS('Workers Settings'!$M:$M,$B33,'Workers Settings'!$N:$N,1,'Workers Settings'!$H:$H,O$3)/'Demand Locations'!Q33)))</f>
        <v/>
      </c>
      <c r="P33" s="24" t="str">
        <f>IF(OR($B33="",P$3="",'Demand Locations'!R33=""),"",IF('Demand Locations'!R33&lt;COUNTIFS('Workers Settings'!$M:$M,$B33,'Workers Settings'!$N:$N,1,'Workers Settings'!$H:$H,P$3),"Warning!",IF('Demand Locations'!R33=0,"",COUNTIFS('Workers Settings'!$M:$M,$B33,'Workers Settings'!$N:$N,1,'Workers Settings'!$H:$H,P$3)/'Demand Locations'!R33)))</f>
        <v/>
      </c>
      <c r="Q33" s="24" t="str">
        <f>IF(OR($B33="",Q$3="",'Demand Locations'!S33=""),"",IF('Demand Locations'!S33&lt;COUNTIFS('Workers Settings'!$M:$M,$B33,'Workers Settings'!$N:$N,1,'Workers Settings'!$H:$H,Q$3),"Warning!",IF('Demand Locations'!S33=0,"",COUNTIFS('Workers Settings'!$M:$M,$B33,'Workers Settings'!$N:$N,1,'Workers Settings'!$H:$H,Q$3)/'Demand Locations'!S33)))</f>
        <v/>
      </c>
      <c r="R33" s="24" t="str">
        <f>IF(OR($B33="",R$3="",'Demand Locations'!T33=""),"",IF('Demand Locations'!T33&lt;COUNTIFS('Workers Settings'!$M:$M,$B33,'Workers Settings'!$N:$N,1,'Workers Settings'!$H:$H,R$3),"Warning!",IF('Demand Locations'!T33=0,"",COUNTIFS('Workers Settings'!$M:$M,$B33,'Workers Settings'!$N:$N,1,'Workers Settings'!$H:$H,R$3)/'Demand Locations'!T33)))</f>
        <v/>
      </c>
      <c r="S33" s="24" t="str">
        <f>IF(OR($B33="",S$3="",'Demand Locations'!U33=""),"",IF('Demand Locations'!U33&lt;COUNTIFS('Workers Settings'!$M:$M,$B33,'Workers Settings'!$N:$N,1,'Workers Settings'!$H:$H,S$3),"Warning!",IF('Demand Locations'!U33=0,"",COUNTIFS('Workers Settings'!$M:$M,$B33,'Workers Settings'!$N:$N,1,'Workers Settings'!$H:$H,S$3)/'Demand Locations'!U33)))</f>
        <v/>
      </c>
      <c r="T33" s="24" t="str">
        <f>IF(OR($B33="",T$3="",'Demand Locations'!V33=""),"",IF('Demand Locations'!V33&lt;COUNTIFS('Workers Settings'!$M:$M,$B33,'Workers Settings'!$N:$N,1,'Workers Settings'!$H:$H,T$3),"Warning!",IF('Demand Locations'!V33=0,"",COUNTIFS('Workers Settings'!$M:$M,$B33,'Workers Settings'!$N:$N,1,'Workers Settings'!$H:$H,T$3)/'Demand Locations'!V33)))</f>
        <v/>
      </c>
      <c r="U33" s="24" t="str">
        <f>IF(OR($B33="",U$3="",'Demand Locations'!W33=""),"",IF('Demand Locations'!W33&lt;COUNTIFS('Workers Settings'!$M:$M,$B33,'Workers Settings'!$N:$N,1,'Workers Settings'!$H:$H,U$3),"Warning!",IF('Demand Locations'!W33=0,"",COUNTIFS('Workers Settings'!$M:$M,$B33,'Workers Settings'!$N:$N,1,'Workers Settings'!$H:$H,U$3)/'Demand Locations'!W33)))</f>
        <v/>
      </c>
      <c r="V33" s="24" t="str">
        <f>IF(OR($B33="",V$3="",'Demand Locations'!X33=""),"",IF('Demand Locations'!X33&lt;COUNTIFS('Workers Settings'!$M:$M,$B33,'Workers Settings'!$N:$N,1,'Workers Settings'!$H:$H,V$3),"Warning!",IF('Demand Locations'!X33=0,"",COUNTIFS('Workers Settings'!$M:$M,$B33,'Workers Settings'!$N:$N,1,'Workers Settings'!$H:$H,V$3)/'Demand Locations'!X33)))</f>
        <v/>
      </c>
      <c r="W33" s="24" t="str">
        <f>IF(OR($B33="",W$3="",'Demand Locations'!Y33=""),"",IF('Demand Locations'!Y33&lt;COUNTIFS('Workers Settings'!$M:$M,$B33,'Workers Settings'!$N:$N,1,'Workers Settings'!$H:$H,W$3),"Warning!",IF('Demand Locations'!Y33=0,"",COUNTIFS('Workers Settings'!$M:$M,$B33,'Workers Settings'!$N:$N,1,'Workers Settings'!$H:$H,W$3)/'Demand Locations'!Y33)))</f>
        <v/>
      </c>
      <c r="X33" s="24" t="str">
        <f>IF(OR($B33="",X$3="",'Demand Locations'!Z33=""),"",IF('Demand Locations'!Z33&lt;COUNTIFS('Workers Settings'!$M:$M,$B33,'Workers Settings'!$N:$N,1,'Workers Settings'!$H:$H,X$3),"Warning!",IF('Demand Locations'!Z33=0,"",COUNTIFS('Workers Settings'!$M:$M,$B33,'Workers Settings'!$N:$N,1,'Workers Settings'!$H:$H,X$3)/'Demand Locations'!Z33)))</f>
        <v/>
      </c>
      <c r="Y33" s="24" t="str">
        <f>IF(OR($B33="",Y$3="",'Demand Locations'!AA33=""),"",IF('Demand Locations'!AA33&lt;COUNTIFS('Workers Settings'!$M:$M,$B33,'Workers Settings'!$N:$N,1,'Workers Settings'!$H:$H,Y$3),"Warning!",IF('Demand Locations'!AA33=0,"",COUNTIFS('Workers Settings'!$M:$M,$B33,'Workers Settings'!$N:$N,1,'Workers Settings'!$H:$H,Y$3)/'Demand Locations'!AA33)))</f>
        <v/>
      </c>
      <c r="Z33" s="24" t="str">
        <f>IF(OR($B33="",Z$3="",'Demand Locations'!AB33=""),"",IF('Demand Locations'!AB33&lt;COUNTIFS('Workers Settings'!$M:$M,$B33,'Workers Settings'!$N:$N,1,'Workers Settings'!$H:$H,Z$3),"Warning!",IF('Demand Locations'!AB33=0,"",COUNTIFS('Workers Settings'!$M:$M,$B33,'Workers Settings'!$N:$N,1,'Workers Settings'!$H:$H,Z$3)/'Demand Locations'!AB33)))</f>
        <v/>
      </c>
      <c r="AA33" s="24" t="str">
        <f>IF(OR($B33="",AA$3="",'Demand Locations'!AC33=""),"",IF('Demand Locations'!AC33&lt;COUNTIFS('Workers Settings'!$M:$M,$B33,'Workers Settings'!$N:$N,1,'Workers Settings'!$H:$H,AA$3),"Warning!",IF('Demand Locations'!AC33=0,"",COUNTIFS('Workers Settings'!$M:$M,$B33,'Workers Settings'!$N:$N,1,'Workers Settings'!$H:$H,AA$3)/'Demand Locations'!AC33)))</f>
        <v/>
      </c>
      <c r="AB33" s="24" t="str">
        <f>IF(OR($B33="",AB$3="",'Demand Locations'!AD33=""),"",IF('Demand Locations'!AD33&lt;COUNTIFS('Workers Settings'!$M:$M,$B33,'Workers Settings'!$N:$N,1,'Workers Settings'!$H:$H,AB$3),"Warning!",IF('Demand Locations'!AD33=0,"",COUNTIFS('Workers Settings'!$M:$M,$B33,'Workers Settings'!$N:$N,1,'Workers Settings'!$H:$H,AB$3)/'Demand Locations'!AD33)))</f>
        <v/>
      </c>
      <c r="AC33" s="24" t="str">
        <f>IF(OR($B33="",AC$3="",'Demand Locations'!AE33=""),"",IF('Demand Locations'!AE33&lt;COUNTIFS('Workers Settings'!$M:$M,$B33,'Workers Settings'!$N:$N,1,'Workers Settings'!$H:$H,AC$3),"Warning!",IF('Demand Locations'!AE33=0,"",COUNTIFS('Workers Settings'!$M:$M,$B33,'Workers Settings'!$N:$N,1,'Workers Settings'!$H:$H,AC$3)/'Demand Locations'!AE33)))</f>
        <v/>
      </c>
      <c r="AD33" s="24" t="str">
        <f>IF(OR($B33="",AD$3="",'Demand Locations'!AF33=""),"",IF('Demand Locations'!AF33&lt;COUNTIFS('Workers Settings'!$M:$M,$B33,'Workers Settings'!$N:$N,1,'Workers Settings'!$H:$H,AD$3),"Warning!",IF('Demand Locations'!AF33=0,"",COUNTIFS('Workers Settings'!$M:$M,$B33,'Workers Settings'!$N:$N,1,'Workers Settings'!$H:$H,AD$3)/'Demand Locations'!AF33)))</f>
        <v/>
      </c>
      <c r="AE33" s="24" t="str">
        <f>IF(OR($B33="",AE$3="",'Demand Locations'!AG33=""),"",IF('Demand Locations'!AG33&lt;COUNTIFS('Workers Settings'!$M:$M,$B33,'Workers Settings'!$N:$N,1,'Workers Settings'!$H:$H,AE$3),"Warning!",IF('Demand Locations'!AG33=0,"",COUNTIFS('Workers Settings'!$M:$M,$B33,'Workers Settings'!$N:$N,1,'Workers Settings'!$H:$H,AE$3)/'Demand Locations'!AG33)))</f>
        <v/>
      </c>
      <c r="AF33" s="24" t="str">
        <f>IF(OR($B33="",AF$3="",'Demand Locations'!AH33=""),"",IF('Demand Locations'!AH33&lt;COUNTIFS('Workers Settings'!$M:$M,$B33,'Workers Settings'!$N:$N,1,'Workers Settings'!$H:$H,AF$3),"Warning!",IF('Demand Locations'!AH33=0,"",COUNTIFS('Workers Settings'!$M:$M,$B33,'Workers Settings'!$N:$N,1,'Workers Settings'!$H:$H,AF$3)/'Demand Locations'!AH33)))</f>
        <v/>
      </c>
      <c r="AG33" s="24" t="str">
        <f>IF(OR($B33="",AG$3="",'Demand Locations'!AI33=""),"",IF('Demand Locations'!AI33&lt;COUNTIFS('Workers Settings'!$M:$M,$B33,'Workers Settings'!$N:$N,1,'Workers Settings'!$H:$H,AG$3),"Warning!",IF('Demand Locations'!AI33=0,"",COUNTIFS('Workers Settings'!$M:$M,$B33,'Workers Settings'!$N:$N,1,'Workers Settings'!$H:$H,AG$3)/'Demand Locations'!AI33)))</f>
        <v/>
      </c>
      <c r="AH33" s="24" t="str">
        <f>IF(OR($B33="",AH$3="",'Demand Locations'!AJ33=""),"",IF('Demand Locations'!AJ33&lt;COUNTIFS('Workers Settings'!$M:$M,$B33,'Workers Settings'!$N:$N,1,'Workers Settings'!$H:$H,AH$3),"Warning!",IF('Demand Locations'!AJ33=0,"",COUNTIFS('Workers Settings'!$M:$M,$B33,'Workers Settings'!$N:$N,1,'Workers Settings'!$H:$H,AH$3)/'Demand Locations'!AJ33)))</f>
        <v/>
      </c>
      <c r="AI33" s="24" t="str">
        <f>IF(OR($B33="",AI$3="",'Demand Locations'!AK33=""),"",IF('Demand Locations'!AK33&lt;COUNTIFS('Workers Settings'!$M:$M,$B33,'Workers Settings'!$N:$N,1,'Workers Settings'!$H:$H,AI$3),"Warning!",IF('Demand Locations'!AK33=0,"",COUNTIFS('Workers Settings'!$M:$M,$B33,'Workers Settings'!$N:$N,1,'Workers Settings'!$H:$H,AI$3)/'Demand Locations'!AK33)))</f>
        <v/>
      </c>
      <c r="AJ33" s="24" t="str">
        <f>IF(OR($B33="",AJ$3="",'Demand Locations'!AL33=""),"",IF('Demand Locations'!AL33&lt;COUNTIFS('Workers Settings'!$M:$M,$B33,'Workers Settings'!$N:$N,1,'Workers Settings'!$H:$H,AJ$3),"Warning!",IF('Demand Locations'!AL33=0,"",COUNTIFS('Workers Settings'!$M:$M,$B33,'Workers Settings'!$N:$N,1,'Workers Settings'!$H:$H,AJ$3)/'Demand Locations'!AL33)))</f>
        <v/>
      </c>
      <c r="AK33" s="24" t="str">
        <f>IF(OR($B33="",AK$3="",'Demand Locations'!AM33=""),"",IF('Demand Locations'!AM33&lt;COUNTIFS('Workers Settings'!$M:$M,$B33,'Workers Settings'!$N:$N,1,'Workers Settings'!$H:$H,AK$3),"Warning!",IF('Demand Locations'!AM33=0,"",COUNTIFS('Workers Settings'!$M:$M,$B33,'Workers Settings'!$N:$N,1,'Workers Settings'!$H:$H,AK$3)/'Demand Locations'!AM33)))</f>
        <v/>
      </c>
      <c r="AL33" s="24" t="str">
        <f>IF(OR($B33="",AL$3="",'Demand Locations'!AN33=""),"",IF('Demand Locations'!AN33&lt;COUNTIFS('Workers Settings'!$M:$M,$B33,'Workers Settings'!$N:$N,1,'Workers Settings'!$H:$H,AL$3),"Warning!",IF('Demand Locations'!AN33=0,"",COUNTIFS('Workers Settings'!$M:$M,$B33,'Workers Settings'!$N:$N,1,'Workers Settings'!$H:$H,AL$3)/'Demand Locations'!AN33)))</f>
        <v/>
      </c>
      <c r="AM33" s="24" t="str">
        <f>IF(OR($B33="",AM$3="",'Demand Locations'!AO33=""),"",IF('Demand Locations'!AO33&lt;COUNTIFS('Workers Settings'!$M:$M,$B33,'Workers Settings'!$N:$N,1,'Workers Settings'!$H:$H,AM$3),"Warning!",IF('Demand Locations'!AO33=0,"",COUNTIFS('Workers Settings'!$M:$M,$B33,'Workers Settings'!$N:$N,1,'Workers Settings'!$H:$H,AM$3)/'Demand Locations'!AO33)))</f>
        <v/>
      </c>
      <c r="AN33" s="24" t="str">
        <f>IF(OR($B33="",AN$3="",'Demand Locations'!AP33=""),"",IF('Demand Locations'!AP33&lt;COUNTIFS('Workers Settings'!$M:$M,$B33,'Workers Settings'!$N:$N,1,'Workers Settings'!$H:$H,AN$3),"Warning!",IF('Demand Locations'!AP33=0,"",COUNTIFS('Workers Settings'!$M:$M,$B33,'Workers Settings'!$N:$N,1,'Workers Settings'!$H:$H,AN$3)/'Demand Locations'!AP33)))</f>
        <v/>
      </c>
      <c r="AO33" s="24" t="str">
        <f>IF(OR($B33="",AO$3="",'Demand Locations'!AQ33=""),"",IF('Demand Locations'!AQ33&lt;COUNTIFS('Workers Settings'!$M:$M,$B33,'Workers Settings'!$N:$N,1,'Workers Settings'!$H:$H,AO$3),"Warning!",IF('Demand Locations'!AQ33=0,"",COUNTIFS('Workers Settings'!$M:$M,$B33,'Workers Settings'!$N:$N,1,'Workers Settings'!$H:$H,AO$3)/'Demand Locations'!AQ33)))</f>
        <v/>
      </c>
      <c r="AP33" s="24" t="str">
        <f>IF(OR($B33="",AP$3="",'Demand Locations'!AR33=""),"",IF('Demand Locations'!AR33&lt;COUNTIFS('Workers Settings'!$M:$M,$B33,'Workers Settings'!$N:$N,1,'Workers Settings'!$H:$H,AP$3),"Warning!",IF('Demand Locations'!AR33=0,"",COUNTIFS('Workers Settings'!$M:$M,$B33,'Workers Settings'!$N:$N,1,'Workers Settings'!$H:$H,AP$3)/'Demand Locations'!AR33)))</f>
        <v/>
      </c>
      <c r="AQ33" s="24" t="str">
        <f>IF(OR($B33="",AQ$3="",'Demand Locations'!AS33=""),"",IF('Demand Locations'!AS33&lt;COUNTIFS('Workers Settings'!$M:$M,$B33,'Workers Settings'!$N:$N,1,'Workers Settings'!$H:$H,AQ$3),"Warning!",IF('Demand Locations'!AS33=0,"",COUNTIFS('Workers Settings'!$M:$M,$B33,'Workers Settings'!$N:$N,1,'Workers Settings'!$H:$H,AQ$3)/'Demand Locations'!AS33)))</f>
        <v/>
      </c>
      <c r="AR33" s="24" t="str">
        <f>IF(OR($B33="",AR$3="",'Demand Locations'!AT33=""),"",IF('Demand Locations'!AT33&lt;COUNTIFS('Workers Settings'!$M:$M,$B33,'Workers Settings'!$N:$N,1,'Workers Settings'!$H:$H,AR$3),"Warning!",IF('Demand Locations'!AT33=0,"",COUNTIFS('Workers Settings'!$M:$M,$B33,'Workers Settings'!$N:$N,1,'Workers Settings'!$H:$H,AR$3)/'Demand Locations'!AT33)))</f>
        <v/>
      </c>
      <c r="AS33" s="24" t="str">
        <f>IF(OR($B33="",AS$3="",'Demand Locations'!AU33=""),"",IF('Demand Locations'!AU33&lt;COUNTIFS('Workers Settings'!$M:$M,$B33,'Workers Settings'!$N:$N,1,'Workers Settings'!$H:$H,AS$3),"Warning!",IF('Demand Locations'!AU33=0,"",COUNTIFS('Workers Settings'!$M:$M,$B33,'Workers Settings'!$N:$N,1,'Workers Settings'!$H:$H,AS$3)/'Demand Locations'!AU33)))</f>
        <v/>
      </c>
      <c r="AT33" s="24" t="str">
        <f>IF(OR($B33="",AT$3="",'Demand Locations'!AV33=""),"",IF('Demand Locations'!AV33&lt;COUNTIFS('Workers Settings'!$M:$M,$B33,'Workers Settings'!$N:$N,1,'Workers Settings'!$H:$H,AT$3),"Warning!",IF('Demand Locations'!AV33=0,"",COUNTIFS('Workers Settings'!$M:$M,$B33,'Workers Settings'!$N:$N,1,'Workers Settings'!$H:$H,AT$3)/'Demand Locations'!AV33)))</f>
        <v/>
      </c>
      <c r="AU33" s="24" t="str">
        <f>IF(OR($B33="",AU$3="",'Demand Locations'!AW33=""),"",IF('Demand Locations'!AW33&lt;COUNTIFS('Workers Settings'!$M:$M,$B33,'Workers Settings'!$N:$N,1,'Workers Settings'!$H:$H,AU$3),"Warning!",IF('Demand Locations'!AW33=0,"",COUNTIFS('Workers Settings'!$M:$M,$B33,'Workers Settings'!$N:$N,1,'Workers Settings'!$H:$H,AU$3)/'Demand Locations'!AW33)))</f>
        <v/>
      </c>
      <c r="AV33" s="24" t="str">
        <f>IF(OR($B33="",AV$3="",'Demand Locations'!AX33=""),"",IF('Demand Locations'!AX33&lt;COUNTIFS('Workers Settings'!$M:$M,$B33,'Workers Settings'!$N:$N,1,'Workers Settings'!$H:$H,AV$3),"Warning!",IF('Demand Locations'!AX33=0,"",COUNTIFS('Workers Settings'!$M:$M,$B33,'Workers Settings'!$N:$N,1,'Workers Settings'!$H:$H,AV$3)/'Demand Locations'!AX33)))</f>
        <v/>
      </c>
      <c r="AW33" s="24" t="str">
        <f>IF(OR($B33="",AW$3="",'Demand Locations'!AY33=""),"",IF('Demand Locations'!AY33&lt;COUNTIFS('Workers Settings'!$M:$M,$B33,'Workers Settings'!$N:$N,1,'Workers Settings'!$H:$H,AW$3),"Warning!",IF('Demand Locations'!AY33=0,"",COUNTIFS('Workers Settings'!$M:$M,$B33,'Workers Settings'!$N:$N,1,'Workers Settings'!$H:$H,AW$3)/'Demand Locations'!AY33)))</f>
        <v/>
      </c>
      <c r="AX33" s="24" t="str">
        <f>IF(OR($B33="",AX$3="",'Demand Locations'!AZ33=""),"",IF('Demand Locations'!AZ33&lt;COUNTIFS('Workers Settings'!$M:$M,$B33,'Workers Settings'!$N:$N,1,'Workers Settings'!$H:$H,AX$3),"Warning!",IF('Demand Locations'!AZ33=0,"",COUNTIFS('Workers Settings'!$M:$M,$B33,'Workers Settings'!$N:$N,1,'Workers Settings'!$H:$H,AX$3)/'Demand Locations'!AZ33)))</f>
        <v/>
      </c>
      <c r="AY33" s="24" t="str">
        <f>IF(OR($B33="",AY$3="",'Demand Locations'!BA33=""),"",IF('Demand Locations'!BA33&lt;COUNTIFS('Workers Settings'!$M:$M,$B33,'Workers Settings'!$N:$N,1,'Workers Settings'!$H:$H,AY$3),"Warning!",IF('Demand Locations'!BA33=0,"",COUNTIFS('Workers Settings'!$M:$M,$B33,'Workers Settings'!$N:$N,1,'Workers Settings'!$H:$H,AY$3)/'Demand Locations'!BA33)))</f>
        <v/>
      </c>
      <c r="AZ33" s="24" t="str">
        <f>IF(OR($B33="",AZ$3="",'Demand Locations'!BB33=""),"",IF('Demand Locations'!BB33&lt;COUNTIFS('Workers Settings'!$M:$M,$B33,'Workers Settings'!$N:$N,1,'Workers Settings'!$H:$H,AZ$3),"Warning!",IF('Demand Locations'!BB33=0,"",COUNTIFS('Workers Settings'!$M:$M,$B33,'Workers Settings'!$N:$N,1,'Workers Settings'!$H:$H,AZ$3)/'Demand Locations'!BB33)))</f>
        <v/>
      </c>
      <c r="BA33" s="24" t="str">
        <f>IF(OR($B33="",BA$3="",'Demand Locations'!BC33=""),"",IF('Demand Locations'!BC33&lt;COUNTIFS('Workers Settings'!$M:$M,$B33,'Workers Settings'!$N:$N,1,'Workers Settings'!$H:$H,BA$3),"Warning!",IF('Demand Locations'!BC33=0,"",COUNTIFS('Workers Settings'!$M:$M,$B33,'Workers Settings'!$N:$N,1,'Workers Settings'!$H:$H,BA$3)/'Demand Locations'!BC33)))</f>
        <v/>
      </c>
      <c r="BB33" s="24" t="str">
        <f>IF(OR($B33="",BB$3="",'Demand Locations'!BD33=""),"",IF('Demand Locations'!BD33&lt;COUNTIFS('Workers Settings'!$M:$M,$B33,'Workers Settings'!$N:$N,1,'Workers Settings'!$H:$H,BB$3),"Warning!",IF('Demand Locations'!BD33=0,"",COUNTIFS('Workers Settings'!$M:$M,$B33,'Workers Settings'!$N:$N,1,'Workers Settings'!$H:$H,BB$3)/'Demand Locations'!BD33)))</f>
        <v/>
      </c>
      <c r="BC33" s="24" t="str">
        <f>IF(OR($B33="",BC$3="",'Demand Locations'!BE33=""),"",IF('Demand Locations'!BE33&lt;COUNTIFS('Workers Settings'!$M:$M,$B33,'Workers Settings'!$N:$N,1,'Workers Settings'!$H:$H,BC$3),"Warning!",IF('Demand Locations'!BE33=0,"",COUNTIFS('Workers Settings'!$M:$M,$B33,'Workers Settings'!$N:$N,1,'Workers Settings'!$H:$H,BC$3)/'Demand Locations'!BE33)))</f>
        <v/>
      </c>
      <c r="BD33" s="24" t="str">
        <f>IF(OR($B33="",BD$3="",'Demand Locations'!BF33=""),"",IF('Demand Locations'!BF33&lt;COUNTIFS('Workers Settings'!$M:$M,$B33,'Workers Settings'!$N:$N,1,'Workers Settings'!$H:$H,BD$3),"Warning!",IF('Demand Locations'!BF33=0,"",COUNTIFS('Workers Settings'!$M:$M,$B33,'Workers Settings'!$N:$N,1,'Workers Settings'!$H:$H,BD$3)/'Demand Locations'!BF33)))</f>
        <v/>
      </c>
      <c r="BE33" s="24" t="str">
        <f>IF(OR($B33="",BE$3="",'Demand Locations'!BG33=""),"",IF('Demand Locations'!BG33&lt;COUNTIFS('Workers Settings'!$M:$M,$B33,'Workers Settings'!$N:$N,1,'Workers Settings'!$H:$H,BE$3),"Warning!",IF('Demand Locations'!BG33=0,"",COUNTIFS('Workers Settings'!$M:$M,$B33,'Workers Settings'!$N:$N,1,'Workers Settings'!$H:$H,BE$3)/'Demand Locations'!BG33)))</f>
        <v/>
      </c>
      <c r="BF33" s="24" t="str">
        <f>IF(OR($B33="",BF$3="",'Demand Locations'!BH33=""),"",IF('Demand Locations'!BH33&lt;COUNTIFS('Workers Settings'!$M:$M,$B33,'Workers Settings'!$N:$N,1,'Workers Settings'!$H:$H,BF$3),"Warning!",IF('Demand Locations'!BH33=0,"",COUNTIFS('Workers Settings'!$M:$M,$B33,'Workers Settings'!$N:$N,1,'Workers Settings'!$H:$H,BF$3)/'Demand Locations'!BH33)))</f>
        <v/>
      </c>
      <c r="BG33" s="24" t="str">
        <f>IF(OR($B33="",BG$3="",'Demand Locations'!BI33=""),"",IF('Demand Locations'!BI33&lt;COUNTIFS('Workers Settings'!$M:$M,$B33,'Workers Settings'!$N:$N,1,'Workers Settings'!$H:$H,BG$3),"Warning!",IF('Demand Locations'!BI33=0,"",COUNTIFS('Workers Settings'!$M:$M,$B33,'Workers Settings'!$N:$N,1,'Workers Settings'!$H:$H,BG$3)/'Demand Locations'!BI33)))</f>
        <v/>
      </c>
      <c r="BH33" s="24" t="str">
        <f>IF(OR($B33="",BH$3="",'Demand Locations'!BJ33=""),"",IF('Demand Locations'!BJ33&lt;COUNTIFS('Workers Settings'!$M:$M,$B33,'Workers Settings'!$N:$N,1,'Workers Settings'!$H:$H,BH$3),"Warning!",IF('Demand Locations'!BJ33=0,"",COUNTIFS('Workers Settings'!$M:$M,$B33,'Workers Settings'!$N:$N,1,'Workers Settings'!$H:$H,BH$3)/'Demand Locations'!BJ33)))</f>
        <v/>
      </c>
      <c r="BI33" s="24" t="str">
        <f>IF(OR($B33="",BI$3="",'Demand Locations'!BK33=""),"",IF('Demand Locations'!BK33&lt;COUNTIFS('Workers Settings'!$M:$M,$B33,'Workers Settings'!$N:$N,1,'Workers Settings'!$H:$H,BI$3),"Warning!",IF('Demand Locations'!BK33=0,"",COUNTIFS('Workers Settings'!$M:$M,$B33,'Workers Settings'!$N:$N,1,'Workers Settings'!$H:$H,BI$3)/'Demand Locations'!BK33)))</f>
        <v/>
      </c>
      <c r="BJ33" s="24" t="str">
        <f>IF(OR($B33="",BJ$3="",'Demand Locations'!BL33=""),"",IF('Demand Locations'!BL33&lt;COUNTIFS('Workers Settings'!$M:$M,$B33,'Workers Settings'!$N:$N,1,'Workers Settings'!$H:$H,BJ$3),"Warning!",IF('Demand Locations'!BL33=0,"",COUNTIFS('Workers Settings'!$M:$M,$B33,'Workers Settings'!$N:$N,1,'Workers Settings'!$H:$H,BJ$3)/'Demand Locations'!BL33)))</f>
        <v/>
      </c>
      <c r="BK33" s="24" t="str">
        <f>IF(OR($B33="",BK$3="",'Demand Locations'!BM33=""),"",IF('Demand Locations'!BM33&lt;COUNTIFS('Workers Settings'!$M:$M,$B33,'Workers Settings'!$N:$N,1,'Workers Settings'!$H:$H,BK$3),"Warning!",IF('Demand Locations'!BM33=0,"",COUNTIFS('Workers Settings'!$M:$M,$B33,'Workers Settings'!$N:$N,1,'Workers Settings'!$H:$H,BK$3)/'Demand Locations'!BM33)))</f>
        <v/>
      </c>
      <c r="BL33" s="24" t="str">
        <f>IF(OR($B33="",BL$3="",'Demand Locations'!BN33=""),"",IF('Demand Locations'!BN33&lt;COUNTIFS('Workers Settings'!$M:$M,$B33,'Workers Settings'!$N:$N,1,'Workers Settings'!$H:$H,BL$3),"Warning!",IF('Demand Locations'!BN33=0,"",COUNTIFS('Workers Settings'!$M:$M,$B33,'Workers Settings'!$N:$N,1,'Workers Settings'!$H:$H,BL$3)/'Demand Locations'!BN33)))</f>
        <v/>
      </c>
      <c r="BM33" s="24" t="str">
        <f>IF(OR($B33="",BM$3="",'Demand Locations'!BO33=""),"",IF('Demand Locations'!BO33&lt;COUNTIFS('Workers Settings'!$M:$M,$B33,'Workers Settings'!$N:$N,1,'Workers Settings'!$H:$H,BM$3),"Warning!",IF('Demand Locations'!BO33=0,"",COUNTIFS('Workers Settings'!$M:$M,$B33,'Workers Settings'!$N:$N,1,'Workers Settings'!$H:$H,BM$3)/'Demand Locations'!BO33)))</f>
        <v/>
      </c>
      <c r="BN33" s="24" t="str">
        <f>IF(OR($B33="",BN$3="",'Demand Locations'!BP33=""),"",IF('Demand Locations'!BP33&lt;COUNTIFS('Workers Settings'!$M:$M,$B33,'Workers Settings'!$N:$N,1,'Workers Settings'!$H:$H,BN$3),"Warning!",IF('Demand Locations'!BP33=0,"",COUNTIFS('Workers Settings'!$M:$M,$B33,'Workers Settings'!$N:$N,1,'Workers Settings'!$H:$H,BN$3)/'Demand Locations'!BP33)))</f>
        <v/>
      </c>
      <c r="BO33" s="24" t="str">
        <f>IF(OR($B33="",BO$3="",'Demand Locations'!BQ33=""),"",IF('Demand Locations'!BQ33&lt;COUNTIFS('Workers Settings'!$M:$M,$B33,'Workers Settings'!$N:$N,1,'Workers Settings'!$H:$H,BO$3),"Warning!",IF('Demand Locations'!BQ33=0,"",COUNTIFS('Workers Settings'!$M:$M,$B33,'Workers Settings'!$N:$N,1,'Workers Settings'!$H:$H,BO$3)/'Demand Locations'!BQ33)))</f>
        <v/>
      </c>
      <c r="BP33" s="24" t="str">
        <f>IF(OR($B33="",BP$3="",'Demand Locations'!BR33=""),"",IF('Demand Locations'!BR33&lt;COUNTIFS('Workers Settings'!$M:$M,$B33,'Workers Settings'!$N:$N,1,'Workers Settings'!$H:$H,BP$3),"Warning!",IF('Demand Locations'!BR33=0,"",COUNTIFS('Workers Settings'!$M:$M,$B33,'Workers Settings'!$N:$N,1,'Workers Settings'!$H:$H,BP$3)/'Demand Locations'!BR33)))</f>
        <v/>
      </c>
      <c r="BQ33" s="24" t="str">
        <f>IF(OR($B33="",BQ$3="",'Demand Locations'!BS33=""),"",IF('Demand Locations'!BS33&lt;COUNTIFS('Workers Settings'!$M:$M,$B33,'Workers Settings'!$N:$N,1,'Workers Settings'!$H:$H,BQ$3),"Warning!",IF('Demand Locations'!BS33=0,"",COUNTIFS('Workers Settings'!$M:$M,$B33,'Workers Settings'!$N:$N,1,'Workers Settings'!$H:$H,BQ$3)/'Demand Locations'!BS33)))</f>
        <v/>
      </c>
      <c r="BR33" s="24" t="str">
        <f>IF(OR($B33="",BR$3="",'Demand Locations'!BT33=""),"",IF('Demand Locations'!BT33&lt;COUNTIFS('Workers Settings'!$M:$M,$B33,'Workers Settings'!$N:$N,1,'Workers Settings'!$H:$H,BR$3),"Warning!",IF('Demand Locations'!BT33=0,"",COUNTIFS('Workers Settings'!$M:$M,$B33,'Workers Settings'!$N:$N,1,'Workers Settings'!$H:$H,BR$3)/'Demand Locations'!BT33)))</f>
        <v/>
      </c>
      <c r="BS33" s="24" t="str">
        <f>IF(OR($B33="",BS$3="",'Demand Locations'!BU33=""),"",IF('Demand Locations'!BU33&lt;COUNTIFS('Workers Settings'!$M:$M,$B33,'Workers Settings'!$N:$N,1,'Workers Settings'!$H:$H,BS$3),"Warning!",IF('Demand Locations'!BU33=0,"",COUNTIFS('Workers Settings'!$M:$M,$B33,'Workers Settings'!$N:$N,1,'Workers Settings'!$H:$H,BS$3)/'Demand Locations'!BU33)))</f>
        <v/>
      </c>
      <c r="BT33" s="24" t="str">
        <f>IF(OR($B33="",BT$3="",'Demand Locations'!BV33=""),"",IF('Demand Locations'!BV33&lt;COUNTIFS('Workers Settings'!$M:$M,$B33,'Workers Settings'!$N:$N,1,'Workers Settings'!$H:$H,BT$3),"Warning!",IF('Demand Locations'!BV33=0,"",COUNTIFS('Workers Settings'!$M:$M,$B33,'Workers Settings'!$N:$N,1,'Workers Settings'!$H:$H,BT$3)/'Demand Locations'!BV33)))</f>
        <v/>
      </c>
      <c r="BU33" s="24" t="str">
        <f>IF(OR($B33="",BU$3="",'Demand Locations'!BW33=""),"",IF('Demand Locations'!BW33&lt;COUNTIFS('Workers Settings'!$M:$M,$B33,'Workers Settings'!$N:$N,1,'Workers Settings'!$H:$H,BU$3),"Warning!",IF('Demand Locations'!BW33=0,"",COUNTIFS('Workers Settings'!$M:$M,$B33,'Workers Settings'!$N:$N,1,'Workers Settings'!$H:$H,BU$3)/'Demand Locations'!BW33)))</f>
        <v/>
      </c>
      <c r="BV33" s="24" t="str">
        <f>IF(OR($B33="",BV$3="",'Demand Locations'!BX33=""),"",IF('Demand Locations'!BX33&lt;COUNTIFS('Workers Settings'!$M:$M,$B33,'Workers Settings'!$N:$N,1,'Workers Settings'!$H:$H,BV$3),"Warning!",IF('Demand Locations'!BX33=0,"",COUNTIFS('Workers Settings'!$M:$M,$B33,'Workers Settings'!$N:$N,1,'Workers Settings'!$H:$H,BV$3)/'Demand Locations'!BX33)))</f>
        <v/>
      </c>
      <c r="BW33" s="24" t="str">
        <f>IF(OR($B33="",BW$3="",'Demand Locations'!BY33=""),"",IF('Demand Locations'!BY33&lt;COUNTIFS('Workers Settings'!$M:$M,$B33,'Workers Settings'!$N:$N,1,'Workers Settings'!$H:$H,BW$3),"Warning!",IF('Demand Locations'!BY33=0,"",COUNTIFS('Workers Settings'!$M:$M,$B33,'Workers Settings'!$N:$N,1,'Workers Settings'!$H:$H,BW$3)/'Demand Locations'!BY33)))</f>
        <v/>
      </c>
      <c r="BX33" s="24" t="str">
        <f>IF(OR($B33="",BX$3="",'Demand Locations'!BZ33=""),"",IF('Demand Locations'!BZ33&lt;COUNTIFS('Workers Settings'!$M:$M,$B33,'Workers Settings'!$N:$N,1,'Workers Settings'!$H:$H,BX$3),"Warning!",IF('Demand Locations'!BZ33=0,"",COUNTIFS('Workers Settings'!$M:$M,$B33,'Workers Settings'!$N:$N,1,'Workers Settings'!$H:$H,BX$3)/'Demand Locations'!BZ33)))</f>
        <v/>
      </c>
      <c r="BY33" s="24" t="str">
        <f>IF(OR($B33="",BY$3="",'Demand Locations'!CA33=""),"",IF('Demand Locations'!CA33&lt;COUNTIFS('Workers Settings'!$M:$M,$B33,'Workers Settings'!$N:$N,1,'Workers Settings'!$H:$H,BY$3),"Warning!",IF('Demand Locations'!CA33=0,"",COUNTIFS('Workers Settings'!$M:$M,$B33,'Workers Settings'!$N:$N,1,'Workers Settings'!$H:$H,BY$3)/'Demand Locations'!CA33)))</f>
        <v/>
      </c>
      <c r="BZ33" s="24" t="str">
        <f>IF(OR($B33="",BZ$3="",'Demand Locations'!CB33=""),"",IF('Demand Locations'!CB33&lt;COUNTIFS('Workers Settings'!$M:$M,$B33,'Workers Settings'!$N:$N,1,'Workers Settings'!$H:$H,BZ$3),"Warning!",IF('Demand Locations'!CB33=0,"",COUNTIFS('Workers Settings'!$M:$M,$B33,'Workers Settings'!$N:$N,1,'Workers Settings'!$H:$H,BZ$3)/'Demand Locations'!CB33)))</f>
        <v/>
      </c>
      <c r="CA33" s="24" t="str">
        <f>IF(OR($B33="",CA$3="",'Demand Locations'!CC33=""),"",IF('Demand Locations'!CC33&lt;COUNTIFS('Workers Settings'!$M:$M,$B33,'Workers Settings'!$N:$N,1,'Workers Settings'!$H:$H,CA$3),"Warning!",IF('Demand Locations'!CC33=0,"",COUNTIFS('Workers Settings'!$M:$M,$B33,'Workers Settings'!$N:$N,1,'Workers Settings'!$H:$H,CA$3)/'Demand Locations'!CC33)))</f>
        <v/>
      </c>
      <c r="CB33" s="24" t="str">
        <f>IF(OR($B33="",CB$3="",'Demand Locations'!CD33=""),"",IF('Demand Locations'!CD33&lt;COUNTIFS('Workers Settings'!$M:$M,$B33,'Workers Settings'!$N:$N,1,'Workers Settings'!$H:$H,CB$3),"Warning!",IF('Demand Locations'!CD33=0,"",COUNTIFS('Workers Settings'!$M:$M,$B33,'Workers Settings'!$N:$N,1,'Workers Settings'!$H:$H,CB$3)/'Demand Locations'!CD33)))</f>
        <v/>
      </c>
      <c r="CC33" s="24" t="str">
        <f>IF(OR($B33="",CC$3="",'Demand Locations'!CE33=""),"",IF('Demand Locations'!CE33&lt;COUNTIFS('Workers Settings'!$M:$M,$B33,'Workers Settings'!$N:$N,1,'Workers Settings'!$H:$H,CC$3),"Warning!",IF('Demand Locations'!CE33=0,"",COUNTIFS('Workers Settings'!$M:$M,$B33,'Workers Settings'!$N:$N,1,'Workers Settings'!$H:$H,CC$3)/'Demand Locations'!CE33)))</f>
        <v/>
      </c>
      <c r="CD33" s="24" t="str">
        <f>IF(OR($B33="",CD$3="",'Demand Locations'!CF33=""),"",IF('Demand Locations'!CF33&lt;COUNTIFS('Workers Settings'!$M:$M,$B33,'Workers Settings'!$N:$N,1,'Workers Settings'!$H:$H,CD$3),"Warning!",IF('Demand Locations'!CF33=0,"",COUNTIFS('Workers Settings'!$M:$M,$B33,'Workers Settings'!$N:$N,1,'Workers Settings'!$H:$H,CD$3)/'Demand Locations'!CF33)))</f>
        <v/>
      </c>
      <c r="CE33" s="24" t="str">
        <f>IF(OR($B33="",CE$3="",'Demand Locations'!CG33=""),"",IF('Demand Locations'!CG33&lt;COUNTIFS('Workers Settings'!$M:$M,$B33,'Workers Settings'!$N:$N,1,'Workers Settings'!$H:$H,CE$3),"Warning!",IF('Demand Locations'!CG33=0,"",COUNTIFS('Workers Settings'!$M:$M,$B33,'Workers Settings'!$N:$N,1,'Workers Settings'!$H:$H,CE$3)/'Demand Locations'!CG33)))</f>
        <v/>
      </c>
      <c r="CF33" s="24" t="str">
        <f>IF(OR($B33="",CF$3="",'Demand Locations'!CH33=""),"",IF('Demand Locations'!CH33&lt;COUNTIFS('Workers Settings'!$M:$M,$B33,'Workers Settings'!$N:$N,1,'Workers Settings'!$H:$H,CF$3),"Warning!",IF('Demand Locations'!CH33=0,"",COUNTIFS('Workers Settings'!$M:$M,$B33,'Workers Settings'!$N:$N,1,'Workers Settings'!$H:$H,CF$3)/'Demand Locations'!CH33)))</f>
        <v/>
      </c>
      <c r="CG33" s="24" t="str">
        <f>IF(OR($B33="",CG$3="",'Demand Locations'!CI33=""),"",IF('Demand Locations'!CI33&lt;COUNTIFS('Workers Settings'!$M:$M,$B33,'Workers Settings'!$N:$N,1,'Workers Settings'!$H:$H,CG$3),"Warning!",IF('Demand Locations'!CI33=0,"",COUNTIFS('Workers Settings'!$M:$M,$B33,'Workers Settings'!$N:$N,1,'Workers Settings'!$H:$H,CG$3)/'Demand Locations'!CI33)))</f>
        <v/>
      </c>
      <c r="CH33" s="24" t="str">
        <f>IF(OR($B33="",CH$3="",'Demand Locations'!CJ33=""),"",IF('Demand Locations'!CJ33&lt;COUNTIFS('Workers Settings'!$M:$M,$B33,'Workers Settings'!$N:$N,1,'Workers Settings'!$H:$H,CH$3),"Warning!",IF('Demand Locations'!CJ33=0,"",COUNTIFS('Workers Settings'!$M:$M,$B33,'Workers Settings'!$N:$N,1,'Workers Settings'!$H:$H,CH$3)/'Demand Locations'!CJ33)))</f>
        <v/>
      </c>
      <c r="CI33" s="24" t="str">
        <f>IF(OR($B33="",CI$3="",'Demand Locations'!CK33=""),"",IF('Demand Locations'!CK33&lt;COUNTIFS('Workers Settings'!$M:$M,$B33,'Workers Settings'!$N:$N,1,'Workers Settings'!$H:$H,CI$3),"Warning!",IF('Demand Locations'!CK33=0,"",COUNTIFS('Workers Settings'!$M:$M,$B33,'Workers Settings'!$N:$N,1,'Workers Settings'!$H:$H,CI$3)/'Demand Locations'!CK33)))</f>
        <v/>
      </c>
      <c r="CJ33" s="24" t="str">
        <f>IF(OR($B33="",CJ$3="",'Demand Locations'!CL33=""),"",IF('Demand Locations'!CL33&lt;COUNTIFS('Workers Settings'!$M:$M,$B33,'Workers Settings'!$N:$N,1,'Workers Settings'!$H:$H,CJ$3),"Warning!",IF('Demand Locations'!CL33=0,"",COUNTIFS('Workers Settings'!$M:$M,$B33,'Workers Settings'!$N:$N,1,'Workers Settings'!$H:$H,CJ$3)/'Demand Locations'!CL33)))</f>
        <v/>
      </c>
      <c r="CK33" s="24" t="str">
        <f>IF(OR($B33="",CK$3="",'Demand Locations'!CM33=""),"",IF('Demand Locations'!CM33&lt;COUNTIFS('Workers Settings'!$M:$M,$B33,'Workers Settings'!$N:$N,1,'Workers Settings'!$H:$H,CK$3),"Warning!",IF('Demand Locations'!CM33=0,"",COUNTIFS('Workers Settings'!$M:$M,$B33,'Workers Settings'!$N:$N,1,'Workers Settings'!$H:$H,CK$3)/'Demand Locations'!CM33)))</f>
        <v/>
      </c>
      <c r="CL33" s="24" t="str">
        <f>IF(OR($B33="",CL$3="",'Demand Locations'!CN33=""),"",IF('Demand Locations'!CN33&lt;COUNTIFS('Workers Settings'!$M:$M,$B33,'Workers Settings'!$N:$N,1,'Workers Settings'!$H:$H,CL$3),"Warning!",IF('Demand Locations'!CN33=0,"",COUNTIFS('Workers Settings'!$M:$M,$B33,'Workers Settings'!$N:$N,1,'Workers Settings'!$H:$H,CL$3)/'Demand Locations'!CN33)))</f>
        <v/>
      </c>
      <c r="CM33" s="24" t="str">
        <f>IF(OR($B33="",CM$3="",'Demand Locations'!CO33=""),"",IF('Demand Locations'!CO33&lt;COUNTIFS('Workers Settings'!$M:$M,$B33,'Workers Settings'!$N:$N,1,'Workers Settings'!$H:$H,CM$3),"Warning!",IF('Demand Locations'!CO33=0,"",COUNTIFS('Workers Settings'!$M:$M,$B33,'Workers Settings'!$N:$N,1,'Workers Settings'!$H:$H,CM$3)/'Demand Locations'!CO33)))</f>
        <v/>
      </c>
      <c r="CN33" s="24" t="str">
        <f>IF(OR($B33="",CN$3="",'Demand Locations'!CP33=""),"",IF('Demand Locations'!CP33&lt;COUNTIFS('Workers Settings'!$M:$M,$B33,'Workers Settings'!$N:$N,1,'Workers Settings'!$H:$H,CN$3),"Warning!",IF('Demand Locations'!CP33=0,"",COUNTIFS('Workers Settings'!$M:$M,$B33,'Workers Settings'!$N:$N,1,'Workers Settings'!$H:$H,CN$3)/'Demand Locations'!CP33)))</f>
        <v/>
      </c>
      <c r="CO33" s="24" t="str">
        <f>IF(OR($B33="",CO$3="",'Demand Locations'!CQ33=""),"",IF('Demand Locations'!CQ33&lt;COUNTIFS('Workers Settings'!$M:$M,$B33,'Workers Settings'!$N:$N,1,'Workers Settings'!$H:$H,CO$3),"Warning!",IF('Demand Locations'!CQ33=0,"",COUNTIFS('Workers Settings'!$M:$M,$B33,'Workers Settings'!$N:$N,1,'Workers Settings'!$H:$H,CO$3)/'Demand Locations'!CQ33)))</f>
        <v/>
      </c>
      <c r="CP33" s="24" t="str">
        <f>IF(OR($B33="",CP$3="",'Demand Locations'!CR33=""),"",IF('Demand Locations'!CR33&lt;COUNTIFS('Workers Settings'!$M:$M,$B33,'Workers Settings'!$N:$N,1,'Workers Settings'!$H:$H,CP$3),"Warning!",IF('Demand Locations'!CR33=0,"",COUNTIFS('Workers Settings'!$M:$M,$B33,'Workers Settings'!$N:$N,1,'Workers Settings'!$H:$H,CP$3)/'Demand Locations'!CR33)))</f>
        <v/>
      </c>
      <c r="CQ33" s="24" t="str">
        <f>IF(OR($B33="",CQ$3="",'Demand Locations'!CS33=""),"",IF('Demand Locations'!CS33&lt;COUNTIFS('Workers Settings'!$M:$M,$B33,'Workers Settings'!$N:$N,1,'Workers Settings'!$H:$H,CQ$3),"Warning!",IF('Demand Locations'!CS33=0,"",COUNTIFS('Workers Settings'!$M:$M,$B33,'Workers Settings'!$N:$N,1,'Workers Settings'!$H:$H,CQ$3)/'Demand Locations'!CS33)))</f>
        <v/>
      </c>
      <c r="CR33" s="24" t="str">
        <f>IF(OR($B33="",CR$3="",'Demand Locations'!CT33=""),"",IF('Demand Locations'!CT33&lt;COUNTIFS('Workers Settings'!$M:$M,$B33,'Workers Settings'!$N:$N,1,'Workers Settings'!$H:$H,CR$3),"Warning!",IF('Demand Locations'!CT33=0,"",COUNTIFS('Workers Settings'!$M:$M,$B33,'Workers Settings'!$N:$N,1,'Workers Settings'!$H:$H,CR$3)/'Demand Locations'!CT33)))</f>
        <v/>
      </c>
      <c r="CS33" s="24" t="str">
        <f>IF(OR($B33="",CS$3="",'Demand Locations'!CU33=""),"",IF('Demand Locations'!CU33&lt;COUNTIFS('Workers Settings'!$M:$M,$B33,'Workers Settings'!$N:$N,1,'Workers Settings'!$H:$H,CS$3),"Warning!",IF('Demand Locations'!CU33=0,"",COUNTIFS('Workers Settings'!$M:$M,$B33,'Workers Settings'!$N:$N,1,'Workers Settings'!$H:$H,CS$3)/'Demand Locations'!CU33)))</f>
        <v/>
      </c>
      <c r="CT33" s="24" t="str">
        <f>IF(OR($B33="",CT$3="",'Demand Locations'!CV33=""),"",IF('Demand Locations'!CV33&lt;COUNTIFS('Workers Settings'!$M:$M,$B33,'Workers Settings'!$N:$N,1,'Workers Settings'!$H:$H,CT$3),"Warning!",IF('Demand Locations'!CV33=0,"",COUNTIFS('Workers Settings'!$M:$M,$B33,'Workers Settings'!$N:$N,1,'Workers Settings'!$H:$H,CT$3)/'Demand Locations'!CV33)))</f>
        <v/>
      </c>
      <c r="CU33" s="24" t="str">
        <f>IF(OR($B33="",CU$3="",'Demand Locations'!CW33=""),"",IF('Demand Locations'!CW33&lt;COUNTIFS('Workers Settings'!$M:$M,$B33,'Workers Settings'!$N:$N,1,'Workers Settings'!$H:$H,CU$3),"Warning!",IF('Demand Locations'!CW33=0,"",COUNTIFS('Workers Settings'!$M:$M,$B33,'Workers Settings'!$N:$N,1,'Workers Settings'!$H:$H,CU$3)/'Demand Locations'!CW33)))</f>
        <v/>
      </c>
      <c r="CV33" s="24" t="str">
        <f>IF(OR($B33="",CV$3="",'Demand Locations'!CX33=""),"",IF('Demand Locations'!CX33&lt;COUNTIFS('Workers Settings'!$M:$M,$B33,'Workers Settings'!$N:$N,1,'Workers Settings'!$H:$H,CV$3),"Warning!",IF('Demand Locations'!CX33=0,"",COUNTIFS('Workers Settings'!$M:$M,$B33,'Workers Settings'!$N:$N,1,'Workers Settings'!$H:$H,CV$3)/'Demand Locations'!CX33)))</f>
        <v/>
      </c>
      <c r="CW33" s="24" t="str">
        <f>IF(OR($B33="",CW$3="",'Demand Locations'!CY33=""),"",IF('Demand Locations'!CY33&lt;COUNTIFS('Workers Settings'!$M:$M,$B33,'Workers Settings'!$N:$N,1,'Workers Settings'!$H:$H,CW$3),"Warning!",IF('Demand Locations'!CY33=0,"",COUNTIFS('Workers Settings'!$M:$M,$B33,'Workers Settings'!$N:$N,1,'Workers Settings'!$H:$H,CW$3)/'Demand Locations'!CY33)))</f>
        <v/>
      </c>
      <c r="CX33" s="24" t="str">
        <f>IF(OR($B33="",CX$3="",'Demand Locations'!CZ33=""),"",IF('Demand Locations'!CZ33&lt;COUNTIFS('Workers Settings'!$M:$M,$B33,'Workers Settings'!$N:$N,1,'Workers Settings'!$H:$H,CX$3),"Warning!",IF('Demand Locations'!CZ33=0,"",COUNTIFS('Workers Settings'!$M:$M,$B33,'Workers Settings'!$N:$N,1,'Workers Settings'!$H:$H,CX$3)/'Demand Locations'!CZ33)))</f>
        <v/>
      </c>
      <c r="CY33" s="24" t="str">
        <f>IF(OR($B33="",CY$3="",'Demand Locations'!DA33=""),"",IF('Demand Locations'!DA33&lt;COUNTIFS('Workers Settings'!$M:$M,$B33,'Workers Settings'!$N:$N,1,'Workers Settings'!$H:$H,CY$3),"Warning!",IF('Demand Locations'!DA33=0,"",COUNTIFS('Workers Settings'!$M:$M,$B33,'Workers Settings'!$N:$N,1,'Workers Settings'!$H:$H,CY$3)/'Demand Locations'!DA33)))</f>
        <v/>
      </c>
      <c r="CZ33" s="24" t="str">
        <f>IF(OR($B33="",CZ$3="",'Demand Locations'!DB33=""),"",IF('Demand Locations'!DB33&lt;COUNTIFS('Workers Settings'!$M:$M,$B33,'Workers Settings'!$N:$N,1,'Workers Settings'!$H:$H,CZ$3),"Warning!",IF('Demand Locations'!DB33=0,"",COUNTIFS('Workers Settings'!$M:$M,$B33,'Workers Settings'!$N:$N,1,'Workers Settings'!$H:$H,CZ$3)/'Demand Locations'!DB33)))</f>
        <v/>
      </c>
    </row>
    <row r="34" spans="1:104" x14ac:dyDescent="0.25">
      <c r="A34" s="7">
        <f t="shared" si="0"/>
        <v>30</v>
      </c>
      <c r="B34" s="7" t="str">
        <f>IF('Demand Locations'!B34&lt;&gt;"",'Demand Locations'!B34,"")</f>
        <v>Unguja South Region</v>
      </c>
      <c r="C34" s="29">
        <f>IF(B34="","",SUMIFS('Workers Assignments'!Z:Z,'Workers Settings'!M:M,B34,'Workers Settings'!N:N,1))</f>
        <v>0</v>
      </c>
      <c r="D34" s="24" t="str">
        <f>IF(OR(B34="",'Demand Locations'!E34=""),"",IF('Demand Locations'!E34&lt;C34,"Warning!",IF('Demand Locations'!E34=0,"",C34/'Demand Locations'!E34)))</f>
        <v/>
      </c>
      <c r="E34" s="44" t="str">
        <f>IF(OR($B34="",E$3="",'Demand Locations'!G34=""),"",IF('Demand Locations'!G34&lt;COUNTIFS('Workers Settings'!$M:$M,$B34,'Workers Settings'!$N:$N,1,'Workers Settings'!$H:$H,E$3),"Warning!",IF('Demand Locations'!G34=0,"",COUNTIFS('Workers Settings'!$M:$M,$B34,'Workers Settings'!$N:$N,1,'Workers Settings'!$H:$H,E$3)/'Demand Locations'!G34)))</f>
        <v/>
      </c>
      <c r="F34" s="24" t="str">
        <f>IF(OR($B34="",F$3="",'Demand Locations'!H34=""),"",IF('Demand Locations'!H34&lt;COUNTIFS('Workers Settings'!$M:$M,$B34,'Workers Settings'!$N:$N,1,'Workers Settings'!$H:$H,F$3),"Warning!",IF('Demand Locations'!H34=0,"",COUNTIFS('Workers Settings'!$M:$M,$B34,'Workers Settings'!$N:$N,1,'Workers Settings'!$H:$H,F$3)/'Demand Locations'!H34)))</f>
        <v/>
      </c>
      <c r="G34" s="24" t="str">
        <f>IF(OR($B34="",G$3="",'Demand Locations'!I34=""),"",IF('Demand Locations'!I34&lt;COUNTIFS('Workers Settings'!$M:$M,$B34,'Workers Settings'!$N:$N,1,'Workers Settings'!$H:$H,G$3),"Warning!",IF('Demand Locations'!I34=0,"",COUNTIFS('Workers Settings'!$M:$M,$B34,'Workers Settings'!$N:$N,1,'Workers Settings'!$H:$H,G$3)/'Demand Locations'!I34)))</f>
        <v/>
      </c>
      <c r="H34" s="24" t="str">
        <f>IF(OR($B34="",H$3="",'Demand Locations'!J34=""),"",IF('Demand Locations'!J34&lt;COUNTIFS('Workers Settings'!$M:$M,$B34,'Workers Settings'!$N:$N,1,'Workers Settings'!$H:$H,H$3),"Warning!",IF('Demand Locations'!J34=0,"",COUNTIFS('Workers Settings'!$M:$M,$B34,'Workers Settings'!$N:$N,1,'Workers Settings'!$H:$H,H$3)/'Demand Locations'!J34)))</f>
        <v/>
      </c>
      <c r="I34" s="24" t="str">
        <f>IF(OR($B34="",I$3="",'Demand Locations'!K34=""),"",IF('Demand Locations'!K34&lt;COUNTIFS('Workers Settings'!$M:$M,$B34,'Workers Settings'!$N:$N,1,'Workers Settings'!$H:$H,I$3),"Warning!",IF('Demand Locations'!K34=0,"",COUNTIFS('Workers Settings'!$M:$M,$B34,'Workers Settings'!$N:$N,1,'Workers Settings'!$H:$H,I$3)/'Demand Locations'!K34)))</f>
        <v/>
      </c>
      <c r="J34" s="24" t="str">
        <f>IF(OR($B34="",J$3="",'Demand Locations'!L34=""),"",IF('Demand Locations'!L34&lt;COUNTIFS('Workers Settings'!$M:$M,$B34,'Workers Settings'!$N:$N,1,'Workers Settings'!$H:$H,J$3),"Warning!",IF('Demand Locations'!L34=0,"",COUNTIFS('Workers Settings'!$M:$M,$B34,'Workers Settings'!$N:$N,1,'Workers Settings'!$H:$H,J$3)/'Demand Locations'!L34)))</f>
        <v/>
      </c>
      <c r="K34" s="24" t="str">
        <f>IF(OR($B34="",K$3="",'Demand Locations'!M34=""),"",IF('Demand Locations'!M34&lt;COUNTIFS('Workers Settings'!$M:$M,$B34,'Workers Settings'!$N:$N,1,'Workers Settings'!$H:$H,K$3),"Warning!",IF('Demand Locations'!M34=0,"",COUNTIFS('Workers Settings'!$M:$M,$B34,'Workers Settings'!$N:$N,1,'Workers Settings'!$H:$H,K$3)/'Demand Locations'!M34)))</f>
        <v/>
      </c>
      <c r="L34" s="24" t="str">
        <f>IF(OR($B34="",L$3="",'Demand Locations'!N34=""),"",IF('Demand Locations'!N34&lt;COUNTIFS('Workers Settings'!$M:$M,$B34,'Workers Settings'!$N:$N,1,'Workers Settings'!$H:$H,L$3),"Warning!",IF('Demand Locations'!N34=0,"",COUNTIFS('Workers Settings'!$M:$M,$B34,'Workers Settings'!$N:$N,1,'Workers Settings'!$H:$H,L$3)/'Demand Locations'!N34)))</f>
        <v/>
      </c>
      <c r="M34" s="24" t="str">
        <f>IF(OR($B34="",M$3="",'Demand Locations'!O34=""),"",IF('Demand Locations'!O34&lt;COUNTIFS('Workers Settings'!$M:$M,$B34,'Workers Settings'!$N:$N,1,'Workers Settings'!$H:$H,M$3),"Warning!",IF('Demand Locations'!O34=0,"",COUNTIFS('Workers Settings'!$M:$M,$B34,'Workers Settings'!$N:$N,1,'Workers Settings'!$H:$H,M$3)/'Demand Locations'!O34)))</f>
        <v/>
      </c>
      <c r="N34" s="24" t="str">
        <f>IF(OR($B34="",N$3="",'Demand Locations'!P34=""),"",IF('Demand Locations'!P34&lt;COUNTIFS('Workers Settings'!$M:$M,$B34,'Workers Settings'!$N:$N,1,'Workers Settings'!$H:$H,N$3),"Warning!",IF('Demand Locations'!P34=0,"",COUNTIFS('Workers Settings'!$M:$M,$B34,'Workers Settings'!$N:$N,1,'Workers Settings'!$H:$H,N$3)/'Demand Locations'!P34)))</f>
        <v/>
      </c>
      <c r="O34" s="24" t="str">
        <f>IF(OR($B34="",O$3="",'Demand Locations'!Q34=""),"",IF('Demand Locations'!Q34&lt;COUNTIFS('Workers Settings'!$M:$M,$B34,'Workers Settings'!$N:$N,1,'Workers Settings'!$H:$H,O$3),"Warning!",IF('Demand Locations'!Q34=0,"",COUNTIFS('Workers Settings'!$M:$M,$B34,'Workers Settings'!$N:$N,1,'Workers Settings'!$H:$H,O$3)/'Demand Locations'!Q34)))</f>
        <v/>
      </c>
      <c r="P34" s="24" t="str">
        <f>IF(OR($B34="",P$3="",'Demand Locations'!R34=""),"",IF('Demand Locations'!R34&lt;COUNTIFS('Workers Settings'!$M:$M,$B34,'Workers Settings'!$N:$N,1,'Workers Settings'!$H:$H,P$3),"Warning!",IF('Demand Locations'!R34=0,"",COUNTIFS('Workers Settings'!$M:$M,$B34,'Workers Settings'!$N:$N,1,'Workers Settings'!$H:$H,P$3)/'Demand Locations'!R34)))</f>
        <v/>
      </c>
      <c r="Q34" s="24" t="str">
        <f>IF(OR($B34="",Q$3="",'Demand Locations'!S34=""),"",IF('Demand Locations'!S34&lt;COUNTIFS('Workers Settings'!$M:$M,$B34,'Workers Settings'!$N:$N,1,'Workers Settings'!$H:$H,Q$3),"Warning!",IF('Demand Locations'!S34=0,"",COUNTIFS('Workers Settings'!$M:$M,$B34,'Workers Settings'!$N:$N,1,'Workers Settings'!$H:$H,Q$3)/'Demand Locations'!S34)))</f>
        <v/>
      </c>
      <c r="R34" s="24" t="str">
        <f>IF(OR($B34="",R$3="",'Demand Locations'!T34=""),"",IF('Demand Locations'!T34&lt;COUNTIFS('Workers Settings'!$M:$M,$B34,'Workers Settings'!$N:$N,1,'Workers Settings'!$H:$H,R$3),"Warning!",IF('Demand Locations'!T34=0,"",COUNTIFS('Workers Settings'!$M:$M,$B34,'Workers Settings'!$N:$N,1,'Workers Settings'!$H:$H,R$3)/'Demand Locations'!T34)))</f>
        <v/>
      </c>
      <c r="S34" s="24" t="str">
        <f>IF(OR($B34="",S$3="",'Demand Locations'!U34=""),"",IF('Demand Locations'!U34&lt;COUNTIFS('Workers Settings'!$M:$M,$B34,'Workers Settings'!$N:$N,1,'Workers Settings'!$H:$H,S$3),"Warning!",IF('Demand Locations'!U34=0,"",COUNTIFS('Workers Settings'!$M:$M,$B34,'Workers Settings'!$N:$N,1,'Workers Settings'!$H:$H,S$3)/'Demand Locations'!U34)))</f>
        <v/>
      </c>
      <c r="T34" s="24" t="str">
        <f>IF(OR($B34="",T$3="",'Demand Locations'!V34=""),"",IF('Demand Locations'!V34&lt;COUNTIFS('Workers Settings'!$M:$M,$B34,'Workers Settings'!$N:$N,1,'Workers Settings'!$H:$H,T$3),"Warning!",IF('Demand Locations'!V34=0,"",COUNTIFS('Workers Settings'!$M:$M,$B34,'Workers Settings'!$N:$N,1,'Workers Settings'!$H:$H,T$3)/'Demand Locations'!V34)))</f>
        <v/>
      </c>
      <c r="U34" s="24" t="str">
        <f>IF(OR($B34="",U$3="",'Demand Locations'!W34=""),"",IF('Demand Locations'!W34&lt;COUNTIFS('Workers Settings'!$M:$M,$B34,'Workers Settings'!$N:$N,1,'Workers Settings'!$H:$H,U$3),"Warning!",IF('Demand Locations'!W34=0,"",COUNTIFS('Workers Settings'!$M:$M,$B34,'Workers Settings'!$N:$N,1,'Workers Settings'!$H:$H,U$3)/'Demand Locations'!W34)))</f>
        <v/>
      </c>
      <c r="V34" s="24" t="str">
        <f>IF(OR($B34="",V$3="",'Demand Locations'!X34=""),"",IF('Demand Locations'!X34&lt;COUNTIFS('Workers Settings'!$M:$M,$B34,'Workers Settings'!$N:$N,1,'Workers Settings'!$H:$H,V$3),"Warning!",IF('Demand Locations'!X34=0,"",COUNTIFS('Workers Settings'!$M:$M,$B34,'Workers Settings'!$N:$N,1,'Workers Settings'!$H:$H,V$3)/'Demand Locations'!X34)))</f>
        <v/>
      </c>
      <c r="W34" s="24" t="str">
        <f>IF(OR($B34="",W$3="",'Demand Locations'!Y34=""),"",IF('Demand Locations'!Y34&lt;COUNTIFS('Workers Settings'!$M:$M,$B34,'Workers Settings'!$N:$N,1,'Workers Settings'!$H:$H,W$3),"Warning!",IF('Demand Locations'!Y34=0,"",COUNTIFS('Workers Settings'!$M:$M,$B34,'Workers Settings'!$N:$N,1,'Workers Settings'!$H:$H,W$3)/'Demand Locations'!Y34)))</f>
        <v/>
      </c>
      <c r="X34" s="24" t="str">
        <f>IF(OR($B34="",X$3="",'Demand Locations'!Z34=""),"",IF('Demand Locations'!Z34&lt;COUNTIFS('Workers Settings'!$M:$M,$B34,'Workers Settings'!$N:$N,1,'Workers Settings'!$H:$H,X$3),"Warning!",IF('Demand Locations'!Z34=0,"",COUNTIFS('Workers Settings'!$M:$M,$B34,'Workers Settings'!$N:$N,1,'Workers Settings'!$H:$H,X$3)/'Demand Locations'!Z34)))</f>
        <v/>
      </c>
      <c r="Y34" s="24" t="str">
        <f>IF(OR($B34="",Y$3="",'Demand Locations'!AA34=""),"",IF('Demand Locations'!AA34&lt;COUNTIFS('Workers Settings'!$M:$M,$B34,'Workers Settings'!$N:$N,1,'Workers Settings'!$H:$H,Y$3),"Warning!",IF('Demand Locations'!AA34=0,"",COUNTIFS('Workers Settings'!$M:$M,$B34,'Workers Settings'!$N:$N,1,'Workers Settings'!$H:$H,Y$3)/'Demand Locations'!AA34)))</f>
        <v/>
      </c>
      <c r="Z34" s="24" t="str">
        <f>IF(OR($B34="",Z$3="",'Demand Locations'!AB34=""),"",IF('Demand Locations'!AB34&lt;COUNTIFS('Workers Settings'!$M:$M,$B34,'Workers Settings'!$N:$N,1,'Workers Settings'!$H:$H,Z$3),"Warning!",IF('Demand Locations'!AB34=0,"",COUNTIFS('Workers Settings'!$M:$M,$B34,'Workers Settings'!$N:$N,1,'Workers Settings'!$H:$H,Z$3)/'Demand Locations'!AB34)))</f>
        <v/>
      </c>
      <c r="AA34" s="24" t="str">
        <f>IF(OR($B34="",AA$3="",'Demand Locations'!AC34=""),"",IF('Demand Locations'!AC34&lt;COUNTIFS('Workers Settings'!$M:$M,$B34,'Workers Settings'!$N:$N,1,'Workers Settings'!$H:$H,AA$3),"Warning!",IF('Demand Locations'!AC34=0,"",COUNTIFS('Workers Settings'!$M:$M,$B34,'Workers Settings'!$N:$N,1,'Workers Settings'!$H:$H,AA$3)/'Demand Locations'!AC34)))</f>
        <v/>
      </c>
      <c r="AB34" s="24" t="str">
        <f>IF(OR($B34="",AB$3="",'Demand Locations'!AD34=""),"",IF('Demand Locations'!AD34&lt;COUNTIFS('Workers Settings'!$M:$M,$B34,'Workers Settings'!$N:$N,1,'Workers Settings'!$H:$H,AB$3),"Warning!",IF('Demand Locations'!AD34=0,"",COUNTIFS('Workers Settings'!$M:$M,$B34,'Workers Settings'!$N:$N,1,'Workers Settings'!$H:$H,AB$3)/'Demand Locations'!AD34)))</f>
        <v/>
      </c>
      <c r="AC34" s="24" t="str">
        <f>IF(OR($B34="",AC$3="",'Demand Locations'!AE34=""),"",IF('Demand Locations'!AE34&lt;COUNTIFS('Workers Settings'!$M:$M,$B34,'Workers Settings'!$N:$N,1,'Workers Settings'!$H:$H,AC$3),"Warning!",IF('Demand Locations'!AE34=0,"",COUNTIFS('Workers Settings'!$M:$M,$B34,'Workers Settings'!$N:$N,1,'Workers Settings'!$H:$H,AC$3)/'Demand Locations'!AE34)))</f>
        <v/>
      </c>
      <c r="AD34" s="24" t="str">
        <f>IF(OR($B34="",AD$3="",'Demand Locations'!AF34=""),"",IF('Demand Locations'!AF34&lt;COUNTIFS('Workers Settings'!$M:$M,$B34,'Workers Settings'!$N:$N,1,'Workers Settings'!$H:$H,AD$3),"Warning!",IF('Demand Locations'!AF34=0,"",COUNTIFS('Workers Settings'!$M:$M,$B34,'Workers Settings'!$N:$N,1,'Workers Settings'!$H:$H,AD$3)/'Demand Locations'!AF34)))</f>
        <v/>
      </c>
      <c r="AE34" s="24" t="str">
        <f>IF(OR($B34="",AE$3="",'Demand Locations'!AG34=""),"",IF('Demand Locations'!AG34&lt;COUNTIFS('Workers Settings'!$M:$M,$B34,'Workers Settings'!$N:$N,1,'Workers Settings'!$H:$H,AE$3),"Warning!",IF('Demand Locations'!AG34=0,"",COUNTIFS('Workers Settings'!$M:$M,$B34,'Workers Settings'!$N:$N,1,'Workers Settings'!$H:$H,AE$3)/'Demand Locations'!AG34)))</f>
        <v/>
      </c>
      <c r="AF34" s="24" t="str">
        <f>IF(OR($B34="",AF$3="",'Demand Locations'!AH34=""),"",IF('Demand Locations'!AH34&lt;COUNTIFS('Workers Settings'!$M:$M,$B34,'Workers Settings'!$N:$N,1,'Workers Settings'!$H:$H,AF$3),"Warning!",IF('Demand Locations'!AH34=0,"",COUNTIFS('Workers Settings'!$M:$M,$B34,'Workers Settings'!$N:$N,1,'Workers Settings'!$H:$H,AF$3)/'Demand Locations'!AH34)))</f>
        <v/>
      </c>
      <c r="AG34" s="24" t="str">
        <f>IF(OR($B34="",AG$3="",'Demand Locations'!AI34=""),"",IF('Demand Locations'!AI34&lt;COUNTIFS('Workers Settings'!$M:$M,$B34,'Workers Settings'!$N:$N,1,'Workers Settings'!$H:$H,AG$3),"Warning!",IF('Demand Locations'!AI34=0,"",COUNTIFS('Workers Settings'!$M:$M,$B34,'Workers Settings'!$N:$N,1,'Workers Settings'!$H:$H,AG$3)/'Demand Locations'!AI34)))</f>
        <v/>
      </c>
      <c r="AH34" s="24" t="str">
        <f>IF(OR($B34="",AH$3="",'Demand Locations'!AJ34=""),"",IF('Demand Locations'!AJ34&lt;COUNTIFS('Workers Settings'!$M:$M,$B34,'Workers Settings'!$N:$N,1,'Workers Settings'!$H:$H,AH$3),"Warning!",IF('Demand Locations'!AJ34=0,"",COUNTIFS('Workers Settings'!$M:$M,$B34,'Workers Settings'!$N:$N,1,'Workers Settings'!$H:$H,AH$3)/'Demand Locations'!AJ34)))</f>
        <v/>
      </c>
      <c r="AI34" s="24" t="str">
        <f>IF(OR($B34="",AI$3="",'Demand Locations'!AK34=""),"",IF('Demand Locations'!AK34&lt;COUNTIFS('Workers Settings'!$M:$M,$B34,'Workers Settings'!$N:$N,1,'Workers Settings'!$H:$H,AI$3),"Warning!",IF('Demand Locations'!AK34=0,"",COUNTIFS('Workers Settings'!$M:$M,$B34,'Workers Settings'!$N:$N,1,'Workers Settings'!$H:$H,AI$3)/'Demand Locations'!AK34)))</f>
        <v/>
      </c>
      <c r="AJ34" s="24" t="str">
        <f>IF(OR($B34="",AJ$3="",'Demand Locations'!AL34=""),"",IF('Demand Locations'!AL34&lt;COUNTIFS('Workers Settings'!$M:$M,$B34,'Workers Settings'!$N:$N,1,'Workers Settings'!$H:$H,AJ$3),"Warning!",IF('Demand Locations'!AL34=0,"",COUNTIFS('Workers Settings'!$M:$M,$B34,'Workers Settings'!$N:$N,1,'Workers Settings'!$H:$H,AJ$3)/'Demand Locations'!AL34)))</f>
        <v/>
      </c>
      <c r="AK34" s="24" t="str">
        <f>IF(OR($B34="",AK$3="",'Demand Locations'!AM34=""),"",IF('Demand Locations'!AM34&lt;COUNTIFS('Workers Settings'!$M:$M,$B34,'Workers Settings'!$N:$N,1,'Workers Settings'!$H:$H,AK$3),"Warning!",IF('Demand Locations'!AM34=0,"",COUNTIFS('Workers Settings'!$M:$M,$B34,'Workers Settings'!$N:$N,1,'Workers Settings'!$H:$H,AK$3)/'Demand Locations'!AM34)))</f>
        <v/>
      </c>
      <c r="AL34" s="24" t="str">
        <f>IF(OR($B34="",AL$3="",'Demand Locations'!AN34=""),"",IF('Demand Locations'!AN34&lt;COUNTIFS('Workers Settings'!$M:$M,$B34,'Workers Settings'!$N:$N,1,'Workers Settings'!$H:$H,AL$3),"Warning!",IF('Demand Locations'!AN34=0,"",COUNTIFS('Workers Settings'!$M:$M,$B34,'Workers Settings'!$N:$N,1,'Workers Settings'!$H:$H,AL$3)/'Demand Locations'!AN34)))</f>
        <v/>
      </c>
      <c r="AM34" s="24" t="str">
        <f>IF(OR($B34="",AM$3="",'Demand Locations'!AO34=""),"",IF('Demand Locations'!AO34&lt;COUNTIFS('Workers Settings'!$M:$M,$B34,'Workers Settings'!$N:$N,1,'Workers Settings'!$H:$H,AM$3),"Warning!",IF('Demand Locations'!AO34=0,"",COUNTIFS('Workers Settings'!$M:$M,$B34,'Workers Settings'!$N:$N,1,'Workers Settings'!$H:$H,AM$3)/'Demand Locations'!AO34)))</f>
        <v/>
      </c>
      <c r="AN34" s="24" t="str">
        <f>IF(OR($B34="",AN$3="",'Demand Locations'!AP34=""),"",IF('Demand Locations'!AP34&lt;COUNTIFS('Workers Settings'!$M:$M,$B34,'Workers Settings'!$N:$N,1,'Workers Settings'!$H:$H,AN$3),"Warning!",IF('Demand Locations'!AP34=0,"",COUNTIFS('Workers Settings'!$M:$M,$B34,'Workers Settings'!$N:$N,1,'Workers Settings'!$H:$H,AN$3)/'Demand Locations'!AP34)))</f>
        <v/>
      </c>
      <c r="AO34" s="24" t="str">
        <f>IF(OR($B34="",AO$3="",'Demand Locations'!AQ34=""),"",IF('Demand Locations'!AQ34&lt;COUNTIFS('Workers Settings'!$M:$M,$B34,'Workers Settings'!$N:$N,1,'Workers Settings'!$H:$H,AO$3),"Warning!",IF('Demand Locations'!AQ34=0,"",COUNTIFS('Workers Settings'!$M:$M,$B34,'Workers Settings'!$N:$N,1,'Workers Settings'!$H:$H,AO$3)/'Demand Locations'!AQ34)))</f>
        <v/>
      </c>
      <c r="AP34" s="24" t="str">
        <f>IF(OR($B34="",AP$3="",'Demand Locations'!AR34=""),"",IF('Demand Locations'!AR34&lt;COUNTIFS('Workers Settings'!$M:$M,$B34,'Workers Settings'!$N:$N,1,'Workers Settings'!$H:$H,AP$3),"Warning!",IF('Demand Locations'!AR34=0,"",COUNTIFS('Workers Settings'!$M:$M,$B34,'Workers Settings'!$N:$N,1,'Workers Settings'!$H:$H,AP$3)/'Demand Locations'!AR34)))</f>
        <v/>
      </c>
      <c r="AQ34" s="24" t="str">
        <f>IF(OR($B34="",AQ$3="",'Demand Locations'!AS34=""),"",IF('Demand Locations'!AS34&lt;COUNTIFS('Workers Settings'!$M:$M,$B34,'Workers Settings'!$N:$N,1,'Workers Settings'!$H:$H,AQ$3),"Warning!",IF('Demand Locations'!AS34=0,"",COUNTIFS('Workers Settings'!$M:$M,$B34,'Workers Settings'!$N:$N,1,'Workers Settings'!$H:$H,AQ$3)/'Demand Locations'!AS34)))</f>
        <v/>
      </c>
      <c r="AR34" s="24" t="str">
        <f>IF(OR($B34="",AR$3="",'Demand Locations'!AT34=""),"",IF('Demand Locations'!AT34&lt;COUNTIFS('Workers Settings'!$M:$M,$B34,'Workers Settings'!$N:$N,1,'Workers Settings'!$H:$H,AR$3),"Warning!",IF('Demand Locations'!AT34=0,"",COUNTIFS('Workers Settings'!$M:$M,$B34,'Workers Settings'!$N:$N,1,'Workers Settings'!$H:$H,AR$3)/'Demand Locations'!AT34)))</f>
        <v/>
      </c>
      <c r="AS34" s="24" t="str">
        <f>IF(OR($B34="",AS$3="",'Demand Locations'!AU34=""),"",IF('Demand Locations'!AU34&lt;COUNTIFS('Workers Settings'!$M:$M,$B34,'Workers Settings'!$N:$N,1,'Workers Settings'!$H:$H,AS$3),"Warning!",IF('Demand Locations'!AU34=0,"",COUNTIFS('Workers Settings'!$M:$M,$B34,'Workers Settings'!$N:$N,1,'Workers Settings'!$H:$H,AS$3)/'Demand Locations'!AU34)))</f>
        <v/>
      </c>
      <c r="AT34" s="24" t="str">
        <f>IF(OR($B34="",AT$3="",'Demand Locations'!AV34=""),"",IF('Demand Locations'!AV34&lt;COUNTIFS('Workers Settings'!$M:$M,$B34,'Workers Settings'!$N:$N,1,'Workers Settings'!$H:$H,AT$3),"Warning!",IF('Demand Locations'!AV34=0,"",COUNTIFS('Workers Settings'!$M:$M,$B34,'Workers Settings'!$N:$N,1,'Workers Settings'!$H:$H,AT$3)/'Demand Locations'!AV34)))</f>
        <v/>
      </c>
      <c r="AU34" s="24" t="str">
        <f>IF(OR($B34="",AU$3="",'Demand Locations'!AW34=""),"",IF('Demand Locations'!AW34&lt;COUNTIFS('Workers Settings'!$M:$M,$B34,'Workers Settings'!$N:$N,1,'Workers Settings'!$H:$H,AU$3),"Warning!",IF('Demand Locations'!AW34=0,"",COUNTIFS('Workers Settings'!$M:$M,$B34,'Workers Settings'!$N:$N,1,'Workers Settings'!$H:$H,AU$3)/'Demand Locations'!AW34)))</f>
        <v/>
      </c>
      <c r="AV34" s="24" t="str">
        <f>IF(OR($B34="",AV$3="",'Demand Locations'!AX34=""),"",IF('Demand Locations'!AX34&lt;COUNTIFS('Workers Settings'!$M:$M,$B34,'Workers Settings'!$N:$N,1,'Workers Settings'!$H:$H,AV$3),"Warning!",IF('Demand Locations'!AX34=0,"",COUNTIFS('Workers Settings'!$M:$M,$B34,'Workers Settings'!$N:$N,1,'Workers Settings'!$H:$H,AV$3)/'Demand Locations'!AX34)))</f>
        <v/>
      </c>
      <c r="AW34" s="24" t="str">
        <f>IF(OR($B34="",AW$3="",'Demand Locations'!AY34=""),"",IF('Demand Locations'!AY34&lt;COUNTIFS('Workers Settings'!$M:$M,$B34,'Workers Settings'!$N:$N,1,'Workers Settings'!$H:$H,AW$3),"Warning!",IF('Demand Locations'!AY34=0,"",COUNTIFS('Workers Settings'!$M:$M,$B34,'Workers Settings'!$N:$N,1,'Workers Settings'!$H:$H,AW$3)/'Demand Locations'!AY34)))</f>
        <v/>
      </c>
      <c r="AX34" s="24" t="str">
        <f>IF(OR($B34="",AX$3="",'Demand Locations'!AZ34=""),"",IF('Demand Locations'!AZ34&lt;COUNTIFS('Workers Settings'!$M:$M,$B34,'Workers Settings'!$N:$N,1,'Workers Settings'!$H:$H,AX$3),"Warning!",IF('Demand Locations'!AZ34=0,"",COUNTIFS('Workers Settings'!$M:$M,$B34,'Workers Settings'!$N:$N,1,'Workers Settings'!$H:$H,AX$3)/'Demand Locations'!AZ34)))</f>
        <v/>
      </c>
      <c r="AY34" s="24" t="str">
        <f>IF(OR($B34="",AY$3="",'Demand Locations'!BA34=""),"",IF('Demand Locations'!BA34&lt;COUNTIFS('Workers Settings'!$M:$M,$B34,'Workers Settings'!$N:$N,1,'Workers Settings'!$H:$H,AY$3),"Warning!",IF('Demand Locations'!BA34=0,"",COUNTIFS('Workers Settings'!$M:$M,$B34,'Workers Settings'!$N:$N,1,'Workers Settings'!$H:$H,AY$3)/'Demand Locations'!BA34)))</f>
        <v/>
      </c>
      <c r="AZ34" s="24" t="str">
        <f>IF(OR($B34="",AZ$3="",'Demand Locations'!BB34=""),"",IF('Demand Locations'!BB34&lt;COUNTIFS('Workers Settings'!$M:$M,$B34,'Workers Settings'!$N:$N,1,'Workers Settings'!$H:$H,AZ$3),"Warning!",IF('Demand Locations'!BB34=0,"",COUNTIFS('Workers Settings'!$M:$M,$B34,'Workers Settings'!$N:$N,1,'Workers Settings'!$H:$H,AZ$3)/'Demand Locations'!BB34)))</f>
        <v/>
      </c>
      <c r="BA34" s="24" t="str">
        <f>IF(OR($B34="",BA$3="",'Demand Locations'!BC34=""),"",IF('Demand Locations'!BC34&lt;COUNTIFS('Workers Settings'!$M:$M,$B34,'Workers Settings'!$N:$N,1,'Workers Settings'!$H:$H,BA$3),"Warning!",IF('Demand Locations'!BC34=0,"",COUNTIFS('Workers Settings'!$M:$M,$B34,'Workers Settings'!$N:$N,1,'Workers Settings'!$H:$H,BA$3)/'Demand Locations'!BC34)))</f>
        <v/>
      </c>
      <c r="BB34" s="24" t="str">
        <f>IF(OR($B34="",BB$3="",'Demand Locations'!BD34=""),"",IF('Demand Locations'!BD34&lt;COUNTIFS('Workers Settings'!$M:$M,$B34,'Workers Settings'!$N:$N,1,'Workers Settings'!$H:$H,BB$3),"Warning!",IF('Demand Locations'!BD34=0,"",COUNTIFS('Workers Settings'!$M:$M,$B34,'Workers Settings'!$N:$N,1,'Workers Settings'!$H:$H,BB$3)/'Demand Locations'!BD34)))</f>
        <v/>
      </c>
      <c r="BC34" s="24" t="str">
        <f>IF(OR($B34="",BC$3="",'Demand Locations'!BE34=""),"",IF('Demand Locations'!BE34&lt;COUNTIFS('Workers Settings'!$M:$M,$B34,'Workers Settings'!$N:$N,1,'Workers Settings'!$H:$H,BC$3),"Warning!",IF('Demand Locations'!BE34=0,"",COUNTIFS('Workers Settings'!$M:$M,$B34,'Workers Settings'!$N:$N,1,'Workers Settings'!$H:$H,BC$3)/'Demand Locations'!BE34)))</f>
        <v/>
      </c>
      <c r="BD34" s="24" t="str">
        <f>IF(OR($B34="",BD$3="",'Demand Locations'!BF34=""),"",IF('Demand Locations'!BF34&lt;COUNTIFS('Workers Settings'!$M:$M,$B34,'Workers Settings'!$N:$N,1,'Workers Settings'!$H:$H,BD$3),"Warning!",IF('Demand Locations'!BF34=0,"",COUNTIFS('Workers Settings'!$M:$M,$B34,'Workers Settings'!$N:$N,1,'Workers Settings'!$H:$H,BD$3)/'Demand Locations'!BF34)))</f>
        <v/>
      </c>
      <c r="BE34" s="24" t="str">
        <f>IF(OR($B34="",BE$3="",'Demand Locations'!BG34=""),"",IF('Demand Locations'!BG34&lt;COUNTIFS('Workers Settings'!$M:$M,$B34,'Workers Settings'!$N:$N,1,'Workers Settings'!$H:$H,BE$3),"Warning!",IF('Demand Locations'!BG34=0,"",COUNTIFS('Workers Settings'!$M:$M,$B34,'Workers Settings'!$N:$N,1,'Workers Settings'!$H:$H,BE$3)/'Demand Locations'!BG34)))</f>
        <v/>
      </c>
      <c r="BF34" s="24" t="str">
        <f>IF(OR($B34="",BF$3="",'Demand Locations'!BH34=""),"",IF('Demand Locations'!BH34&lt;COUNTIFS('Workers Settings'!$M:$M,$B34,'Workers Settings'!$N:$N,1,'Workers Settings'!$H:$H,BF$3),"Warning!",IF('Demand Locations'!BH34=0,"",COUNTIFS('Workers Settings'!$M:$M,$B34,'Workers Settings'!$N:$N,1,'Workers Settings'!$H:$H,BF$3)/'Demand Locations'!BH34)))</f>
        <v/>
      </c>
      <c r="BG34" s="24" t="str">
        <f>IF(OR($B34="",BG$3="",'Demand Locations'!BI34=""),"",IF('Demand Locations'!BI34&lt;COUNTIFS('Workers Settings'!$M:$M,$B34,'Workers Settings'!$N:$N,1,'Workers Settings'!$H:$H,BG$3),"Warning!",IF('Demand Locations'!BI34=0,"",COUNTIFS('Workers Settings'!$M:$M,$B34,'Workers Settings'!$N:$N,1,'Workers Settings'!$H:$H,BG$3)/'Demand Locations'!BI34)))</f>
        <v/>
      </c>
      <c r="BH34" s="24" t="str">
        <f>IF(OR($B34="",BH$3="",'Demand Locations'!BJ34=""),"",IF('Demand Locations'!BJ34&lt;COUNTIFS('Workers Settings'!$M:$M,$B34,'Workers Settings'!$N:$N,1,'Workers Settings'!$H:$H,BH$3),"Warning!",IF('Demand Locations'!BJ34=0,"",COUNTIFS('Workers Settings'!$M:$M,$B34,'Workers Settings'!$N:$N,1,'Workers Settings'!$H:$H,BH$3)/'Demand Locations'!BJ34)))</f>
        <v/>
      </c>
      <c r="BI34" s="24" t="str">
        <f>IF(OR($B34="",BI$3="",'Demand Locations'!BK34=""),"",IF('Demand Locations'!BK34&lt;COUNTIFS('Workers Settings'!$M:$M,$B34,'Workers Settings'!$N:$N,1,'Workers Settings'!$H:$H,BI$3),"Warning!",IF('Demand Locations'!BK34=0,"",COUNTIFS('Workers Settings'!$M:$M,$B34,'Workers Settings'!$N:$N,1,'Workers Settings'!$H:$H,BI$3)/'Demand Locations'!BK34)))</f>
        <v/>
      </c>
      <c r="BJ34" s="24" t="str">
        <f>IF(OR($B34="",BJ$3="",'Demand Locations'!BL34=""),"",IF('Demand Locations'!BL34&lt;COUNTIFS('Workers Settings'!$M:$M,$B34,'Workers Settings'!$N:$N,1,'Workers Settings'!$H:$H,BJ$3),"Warning!",IF('Demand Locations'!BL34=0,"",COUNTIFS('Workers Settings'!$M:$M,$B34,'Workers Settings'!$N:$N,1,'Workers Settings'!$H:$H,BJ$3)/'Demand Locations'!BL34)))</f>
        <v/>
      </c>
      <c r="BK34" s="24" t="str">
        <f>IF(OR($B34="",BK$3="",'Demand Locations'!BM34=""),"",IF('Demand Locations'!BM34&lt;COUNTIFS('Workers Settings'!$M:$M,$B34,'Workers Settings'!$N:$N,1,'Workers Settings'!$H:$H,BK$3),"Warning!",IF('Demand Locations'!BM34=0,"",COUNTIFS('Workers Settings'!$M:$M,$B34,'Workers Settings'!$N:$N,1,'Workers Settings'!$H:$H,BK$3)/'Demand Locations'!BM34)))</f>
        <v/>
      </c>
      <c r="BL34" s="24" t="str">
        <f>IF(OR($B34="",BL$3="",'Demand Locations'!BN34=""),"",IF('Demand Locations'!BN34&lt;COUNTIFS('Workers Settings'!$M:$M,$B34,'Workers Settings'!$N:$N,1,'Workers Settings'!$H:$H,BL$3),"Warning!",IF('Demand Locations'!BN34=0,"",COUNTIFS('Workers Settings'!$M:$M,$B34,'Workers Settings'!$N:$N,1,'Workers Settings'!$H:$H,BL$3)/'Demand Locations'!BN34)))</f>
        <v/>
      </c>
      <c r="BM34" s="24" t="str">
        <f>IF(OR($B34="",BM$3="",'Demand Locations'!BO34=""),"",IF('Demand Locations'!BO34&lt;COUNTIFS('Workers Settings'!$M:$M,$B34,'Workers Settings'!$N:$N,1,'Workers Settings'!$H:$H,BM$3),"Warning!",IF('Demand Locations'!BO34=0,"",COUNTIFS('Workers Settings'!$M:$M,$B34,'Workers Settings'!$N:$N,1,'Workers Settings'!$H:$H,BM$3)/'Demand Locations'!BO34)))</f>
        <v/>
      </c>
      <c r="BN34" s="24" t="str">
        <f>IF(OR($B34="",BN$3="",'Demand Locations'!BP34=""),"",IF('Demand Locations'!BP34&lt;COUNTIFS('Workers Settings'!$M:$M,$B34,'Workers Settings'!$N:$N,1,'Workers Settings'!$H:$H,BN$3),"Warning!",IF('Demand Locations'!BP34=0,"",COUNTIFS('Workers Settings'!$M:$M,$B34,'Workers Settings'!$N:$N,1,'Workers Settings'!$H:$H,BN$3)/'Demand Locations'!BP34)))</f>
        <v/>
      </c>
      <c r="BO34" s="24" t="str">
        <f>IF(OR($B34="",BO$3="",'Demand Locations'!BQ34=""),"",IF('Demand Locations'!BQ34&lt;COUNTIFS('Workers Settings'!$M:$M,$B34,'Workers Settings'!$N:$N,1,'Workers Settings'!$H:$H,BO$3),"Warning!",IF('Demand Locations'!BQ34=0,"",COUNTIFS('Workers Settings'!$M:$M,$B34,'Workers Settings'!$N:$N,1,'Workers Settings'!$H:$H,BO$3)/'Demand Locations'!BQ34)))</f>
        <v/>
      </c>
      <c r="BP34" s="24" t="str">
        <f>IF(OR($B34="",BP$3="",'Demand Locations'!BR34=""),"",IF('Demand Locations'!BR34&lt;COUNTIFS('Workers Settings'!$M:$M,$B34,'Workers Settings'!$N:$N,1,'Workers Settings'!$H:$H,BP$3),"Warning!",IF('Demand Locations'!BR34=0,"",COUNTIFS('Workers Settings'!$M:$M,$B34,'Workers Settings'!$N:$N,1,'Workers Settings'!$H:$H,BP$3)/'Demand Locations'!BR34)))</f>
        <v/>
      </c>
      <c r="BQ34" s="24" t="str">
        <f>IF(OR($B34="",BQ$3="",'Demand Locations'!BS34=""),"",IF('Demand Locations'!BS34&lt;COUNTIFS('Workers Settings'!$M:$M,$B34,'Workers Settings'!$N:$N,1,'Workers Settings'!$H:$H,BQ$3),"Warning!",IF('Demand Locations'!BS34=0,"",COUNTIFS('Workers Settings'!$M:$M,$B34,'Workers Settings'!$N:$N,1,'Workers Settings'!$H:$H,BQ$3)/'Demand Locations'!BS34)))</f>
        <v/>
      </c>
      <c r="BR34" s="24" t="str">
        <f>IF(OR($B34="",BR$3="",'Demand Locations'!BT34=""),"",IF('Demand Locations'!BT34&lt;COUNTIFS('Workers Settings'!$M:$M,$B34,'Workers Settings'!$N:$N,1,'Workers Settings'!$H:$H,BR$3),"Warning!",IF('Demand Locations'!BT34=0,"",COUNTIFS('Workers Settings'!$M:$M,$B34,'Workers Settings'!$N:$N,1,'Workers Settings'!$H:$H,BR$3)/'Demand Locations'!BT34)))</f>
        <v/>
      </c>
      <c r="BS34" s="24" t="str">
        <f>IF(OR($B34="",BS$3="",'Demand Locations'!BU34=""),"",IF('Demand Locations'!BU34&lt;COUNTIFS('Workers Settings'!$M:$M,$B34,'Workers Settings'!$N:$N,1,'Workers Settings'!$H:$H,BS$3),"Warning!",IF('Demand Locations'!BU34=0,"",COUNTIFS('Workers Settings'!$M:$M,$B34,'Workers Settings'!$N:$N,1,'Workers Settings'!$H:$H,BS$3)/'Demand Locations'!BU34)))</f>
        <v/>
      </c>
      <c r="BT34" s="24" t="str">
        <f>IF(OR($B34="",BT$3="",'Demand Locations'!BV34=""),"",IF('Demand Locations'!BV34&lt;COUNTIFS('Workers Settings'!$M:$M,$B34,'Workers Settings'!$N:$N,1,'Workers Settings'!$H:$H,BT$3),"Warning!",IF('Demand Locations'!BV34=0,"",COUNTIFS('Workers Settings'!$M:$M,$B34,'Workers Settings'!$N:$N,1,'Workers Settings'!$H:$H,BT$3)/'Demand Locations'!BV34)))</f>
        <v/>
      </c>
      <c r="BU34" s="24" t="str">
        <f>IF(OR($B34="",BU$3="",'Demand Locations'!BW34=""),"",IF('Demand Locations'!BW34&lt;COUNTIFS('Workers Settings'!$M:$M,$B34,'Workers Settings'!$N:$N,1,'Workers Settings'!$H:$H,BU$3),"Warning!",IF('Demand Locations'!BW34=0,"",COUNTIFS('Workers Settings'!$M:$M,$B34,'Workers Settings'!$N:$N,1,'Workers Settings'!$H:$H,BU$3)/'Demand Locations'!BW34)))</f>
        <v/>
      </c>
      <c r="BV34" s="24" t="str">
        <f>IF(OR($B34="",BV$3="",'Demand Locations'!BX34=""),"",IF('Demand Locations'!BX34&lt;COUNTIFS('Workers Settings'!$M:$M,$B34,'Workers Settings'!$N:$N,1,'Workers Settings'!$H:$H,BV$3),"Warning!",IF('Demand Locations'!BX34=0,"",COUNTIFS('Workers Settings'!$M:$M,$B34,'Workers Settings'!$N:$N,1,'Workers Settings'!$H:$H,BV$3)/'Demand Locations'!BX34)))</f>
        <v/>
      </c>
      <c r="BW34" s="24" t="str">
        <f>IF(OR($B34="",BW$3="",'Demand Locations'!BY34=""),"",IF('Demand Locations'!BY34&lt;COUNTIFS('Workers Settings'!$M:$M,$B34,'Workers Settings'!$N:$N,1,'Workers Settings'!$H:$H,BW$3),"Warning!",IF('Demand Locations'!BY34=0,"",COUNTIFS('Workers Settings'!$M:$M,$B34,'Workers Settings'!$N:$N,1,'Workers Settings'!$H:$H,BW$3)/'Demand Locations'!BY34)))</f>
        <v/>
      </c>
      <c r="BX34" s="24" t="str">
        <f>IF(OR($B34="",BX$3="",'Demand Locations'!BZ34=""),"",IF('Demand Locations'!BZ34&lt;COUNTIFS('Workers Settings'!$M:$M,$B34,'Workers Settings'!$N:$N,1,'Workers Settings'!$H:$H,BX$3),"Warning!",IF('Demand Locations'!BZ34=0,"",COUNTIFS('Workers Settings'!$M:$M,$B34,'Workers Settings'!$N:$N,1,'Workers Settings'!$H:$H,BX$3)/'Demand Locations'!BZ34)))</f>
        <v/>
      </c>
      <c r="BY34" s="24" t="str">
        <f>IF(OR($B34="",BY$3="",'Demand Locations'!CA34=""),"",IF('Demand Locations'!CA34&lt;COUNTIFS('Workers Settings'!$M:$M,$B34,'Workers Settings'!$N:$N,1,'Workers Settings'!$H:$H,BY$3),"Warning!",IF('Demand Locations'!CA34=0,"",COUNTIFS('Workers Settings'!$M:$M,$B34,'Workers Settings'!$N:$N,1,'Workers Settings'!$H:$H,BY$3)/'Demand Locations'!CA34)))</f>
        <v/>
      </c>
      <c r="BZ34" s="24" t="str">
        <f>IF(OR($B34="",BZ$3="",'Demand Locations'!CB34=""),"",IF('Demand Locations'!CB34&lt;COUNTIFS('Workers Settings'!$M:$M,$B34,'Workers Settings'!$N:$N,1,'Workers Settings'!$H:$H,BZ$3),"Warning!",IF('Demand Locations'!CB34=0,"",COUNTIFS('Workers Settings'!$M:$M,$B34,'Workers Settings'!$N:$N,1,'Workers Settings'!$H:$H,BZ$3)/'Demand Locations'!CB34)))</f>
        <v/>
      </c>
      <c r="CA34" s="24" t="str">
        <f>IF(OR($B34="",CA$3="",'Demand Locations'!CC34=""),"",IF('Demand Locations'!CC34&lt;COUNTIFS('Workers Settings'!$M:$M,$B34,'Workers Settings'!$N:$N,1,'Workers Settings'!$H:$H,CA$3),"Warning!",IF('Demand Locations'!CC34=0,"",COUNTIFS('Workers Settings'!$M:$M,$B34,'Workers Settings'!$N:$N,1,'Workers Settings'!$H:$H,CA$3)/'Demand Locations'!CC34)))</f>
        <v/>
      </c>
      <c r="CB34" s="24" t="str">
        <f>IF(OR($B34="",CB$3="",'Demand Locations'!CD34=""),"",IF('Demand Locations'!CD34&lt;COUNTIFS('Workers Settings'!$M:$M,$B34,'Workers Settings'!$N:$N,1,'Workers Settings'!$H:$H,CB$3),"Warning!",IF('Demand Locations'!CD34=0,"",COUNTIFS('Workers Settings'!$M:$M,$B34,'Workers Settings'!$N:$N,1,'Workers Settings'!$H:$H,CB$3)/'Demand Locations'!CD34)))</f>
        <v/>
      </c>
      <c r="CC34" s="24" t="str">
        <f>IF(OR($B34="",CC$3="",'Demand Locations'!CE34=""),"",IF('Demand Locations'!CE34&lt;COUNTIFS('Workers Settings'!$M:$M,$B34,'Workers Settings'!$N:$N,1,'Workers Settings'!$H:$H,CC$3),"Warning!",IF('Demand Locations'!CE34=0,"",COUNTIFS('Workers Settings'!$M:$M,$B34,'Workers Settings'!$N:$N,1,'Workers Settings'!$H:$H,CC$3)/'Demand Locations'!CE34)))</f>
        <v/>
      </c>
      <c r="CD34" s="24" t="str">
        <f>IF(OR($B34="",CD$3="",'Demand Locations'!CF34=""),"",IF('Demand Locations'!CF34&lt;COUNTIFS('Workers Settings'!$M:$M,$B34,'Workers Settings'!$N:$N,1,'Workers Settings'!$H:$H,CD$3),"Warning!",IF('Demand Locations'!CF34=0,"",COUNTIFS('Workers Settings'!$M:$M,$B34,'Workers Settings'!$N:$N,1,'Workers Settings'!$H:$H,CD$3)/'Demand Locations'!CF34)))</f>
        <v/>
      </c>
      <c r="CE34" s="24" t="str">
        <f>IF(OR($B34="",CE$3="",'Demand Locations'!CG34=""),"",IF('Demand Locations'!CG34&lt;COUNTIFS('Workers Settings'!$M:$M,$B34,'Workers Settings'!$N:$N,1,'Workers Settings'!$H:$H,CE$3),"Warning!",IF('Demand Locations'!CG34=0,"",COUNTIFS('Workers Settings'!$M:$M,$B34,'Workers Settings'!$N:$N,1,'Workers Settings'!$H:$H,CE$3)/'Demand Locations'!CG34)))</f>
        <v/>
      </c>
      <c r="CF34" s="24" t="str">
        <f>IF(OR($B34="",CF$3="",'Demand Locations'!CH34=""),"",IF('Demand Locations'!CH34&lt;COUNTIFS('Workers Settings'!$M:$M,$B34,'Workers Settings'!$N:$N,1,'Workers Settings'!$H:$H,CF$3),"Warning!",IF('Demand Locations'!CH34=0,"",COUNTIFS('Workers Settings'!$M:$M,$B34,'Workers Settings'!$N:$N,1,'Workers Settings'!$H:$H,CF$3)/'Demand Locations'!CH34)))</f>
        <v/>
      </c>
      <c r="CG34" s="24" t="str">
        <f>IF(OR($B34="",CG$3="",'Demand Locations'!CI34=""),"",IF('Demand Locations'!CI34&lt;COUNTIFS('Workers Settings'!$M:$M,$B34,'Workers Settings'!$N:$N,1,'Workers Settings'!$H:$H,CG$3),"Warning!",IF('Demand Locations'!CI34=0,"",COUNTIFS('Workers Settings'!$M:$M,$B34,'Workers Settings'!$N:$N,1,'Workers Settings'!$H:$H,CG$3)/'Demand Locations'!CI34)))</f>
        <v/>
      </c>
      <c r="CH34" s="24" t="str">
        <f>IF(OR($B34="",CH$3="",'Demand Locations'!CJ34=""),"",IF('Demand Locations'!CJ34&lt;COUNTIFS('Workers Settings'!$M:$M,$B34,'Workers Settings'!$N:$N,1,'Workers Settings'!$H:$H,CH$3),"Warning!",IF('Demand Locations'!CJ34=0,"",COUNTIFS('Workers Settings'!$M:$M,$B34,'Workers Settings'!$N:$N,1,'Workers Settings'!$H:$H,CH$3)/'Demand Locations'!CJ34)))</f>
        <v/>
      </c>
      <c r="CI34" s="24" t="str">
        <f>IF(OR($B34="",CI$3="",'Demand Locations'!CK34=""),"",IF('Demand Locations'!CK34&lt;COUNTIFS('Workers Settings'!$M:$M,$B34,'Workers Settings'!$N:$N,1,'Workers Settings'!$H:$H,CI$3),"Warning!",IF('Demand Locations'!CK34=0,"",COUNTIFS('Workers Settings'!$M:$M,$B34,'Workers Settings'!$N:$N,1,'Workers Settings'!$H:$H,CI$3)/'Demand Locations'!CK34)))</f>
        <v/>
      </c>
      <c r="CJ34" s="24" t="str">
        <f>IF(OR($B34="",CJ$3="",'Demand Locations'!CL34=""),"",IF('Demand Locations'!CL34&lt;COUNTIFS('Workers Settings'!$M:$M,$B34,'Workers Settings'!$N:$N,1,'Workers Settings'!$H:$H,CJ$3),"Warning!",IF('Demand Locations'!CL34=0,"",COUNTIFS('Workers Settings'!$M:$M,$B34,'Workers Settings'!$N:$N,1,'Workers Settings'!$H:$H,CJ$3)/'Demand Locations'!CL34)))</f>
        <v/>
      </c>
      <c r="CK34" s="24" t="str">
        <f>IF(OR($B34="",CK$3="",'Demand Locations'!CM34=""),"",IF('Demand Locations'!CM34&lt;COUNTIFS('Workers Settings'!$M:$M,$B34,'Workers Settings'!$N:$N,1,'Workers Settings'!$H:$H,CK$3),"Warning!",IF('Demand Locations'!CM34=0,"",COUNTIFS('Workers Settings'!$M:$M,$B34,'Workers Settings'!$N:$N,1,'Workers Settings'!$H:$H,CK$3)/'Demand Locations'!CM34)))</f>
        <v/>
      </c>
      <c r="CL34" s="24" t="str">
        <f>IF(OR($B34="",CL$3="",'Demand Locations'!CN34=""),"",IF('Demand Locations'!CN34&lt;COUNTIFS('Workers Settings'!$M:$M,$B34,'Workers Settings'!$N:$N,1,'Workers Settings'!$H:$H,CL$3),"Warning!",IF('Demand Locations'!CN34=0,"",COUNTIFS('Workers Settings'!$M:$M,$B34,'Workers Settings'!$N:$N,1,'Workers Settings'!$H:$H,CL$3)/'Demand Locations'!CN34)))</f>
        <v/>
      </c>
      <c r="CM34" s="24" t="str">
        <f>IF(OR($B34="",CM$3="",'Demand Locations'!CO34=""),"",IF('Demand Locations'!CO34&lt;COUNTIFS('Workers Settings'!$M:$M,$B34,'Workers Settings'!$N:$N,1,'Workers Settings'!$H:$H,CM$3),"Warning!",IF('Demand Locations'!CO34=0,"",COUNTIFS('Workers Settings'!$M:$M,$B34,'Workers Settings'!$N:$N,1,'Workers Settings'!$H:$H,CM$3)/'Demand Locations'!CO34)))</f>
        <v/>
      </c>
      <c r="CN34" s="24" t="str">
        <f>IF(OR($B34="",CN$3="",'Demand Locations'!CP34=""),"",IF('Demand Locations'!CP34&lt;COUNTIFS('Workers Settings'!$M:$M,$B34,'Workers Settings'!$N:$N,1,'Workers Settings'!$H:$H,CN$3),"Warning!",IF('Demand Locations'!CP34=0,"",COUNTIFS('Workers Settings'!$M:$M,$B34,'Workers Settings'!$N:$N,1,'Workers Settings'!$H:$H,CN$3)/'Demand Locations'!CP34)))</f>
        <v/>
      </c>
      <c r="CO34" s="24" t="str">
        <f>IF(OR($B34="",CO$3="",'Demand Locations'!CQ34=""),"",IF('Demand Locations'!CQ34&lt;COUNTIFS('Workers Settings'!$M:$M,$B34,'Workers Settings'!$N:$N,1,'Workers Settings'!$H:$H,CO$3),"Warning!",IF('Demand Locations'!CQ34=0,"",COUNTIFS('Workers Settings'!$M:$M,$B34,'Workers Settings'!$N:$N,1,'Workers Settings'!$H:$H,CO$3)/'Demand Locations'!CQ34)))</f>
        <v/>
      </c>
      <c r="CP34" s="24" t="str">
        <f>IF(OR($B34="",CP$3="",'Demand Locations'!CR34=""),"",IF('Demand Locations'!CR34&lt;COUNTIFS('Workers Settings'!$M:$M,$B34,'Workers Settings'!$N:$N,1,'Workers Settings'!$H:$H,CP$3),"Warning!",IF('Demand Locations'!CR34=0,"",COUNTIFS('Workers Settings'!$M:$M,$B34,'Workers Settings'!$N:$N,1,'Workers Settings'!$H:$H,CP$3)/'Demand Locations'!CR34)))</f>
        <v/>
      </c>
      <c r="CQ34" s="24" t="str">
        <f>IF(OR($B34="",CQ$3="",'Demand Locations'!CS34=""),"",IF('Demand Locations'!CS34&lt;COUNTIFS('Workers Settings'!$M:$M,$B34,'Workers Settings'!$N:$N,1,'Workers Settings'!$H:$H,CQ$3),"Warning!",IF('Demand Locations'!CS34=0,"",COUNTIFS('Workers Settings'!$M:$M,$B34,'Workers Settings'!$N:$N,1,'Workers Settings'!$H:$H,CQ$3)/'Demand Locations'!CS34)))</f>
        <v/>
      </c>
      <c r="CR34" s="24" t="str">
        <f>IF(OR($B34="",CR$3="",'Demand Locations'!CT34=""),"",IF('Demand Locations'!CT34&lt;COUNTIFS('Workers Settings'!$M:$M,$B34,'Workers Settings'!$N:$N,1,'Workers Settings'!$H:$H,CR$3),"Warning!",IF('Demand Locations'!CT34=0,"",COUNTIFS('Workers Settings'!$M:$M,$B34,'Workers Settings'!$N:$N,1,'Workers Settings'!$H:$H,CR$3)/'Demand Locations'!CT34)))</f>
        <v/>
      </c>
      <c r="CS34" s="24" t="str">
        <f>IF(OR($B34="",CS$3="",'Demand Locations'!CU34=""),"",IF('Demand Locations'!CU34&lt;COUNTIFS('Workers Settings'!$M:$M,$B34,'Workers Settings'!$N:$N,1,'Workers Settings'!$H:$H,CS$3),"Warning!",IF('Demand Locations'!CU34=0,"",COUNTIFS('Workers Settings'!$M:$M,$B34,'Workers Settings'!$N:$N,1,'Workers Settings'!$H:$H,CS$3)/'Demand Locations'!CU34)))</f>
        <v/>
      </c>
      <c r="CT34" s="24" t="str">
        <f>IF(OR($B34="",CT$3="",'Demand Locations'!CV34=""),"",IF('Demand Locations'!CV34&lt;COUNTIFS('Workers Settings'!$M:$M,$B34,'Workers Settings'!$N:$N,1,'Workers Settings'!$H:$H,CT$3),"Warning!",IF('Demand Locations'!CV34=0,"",COUNTIFS('Workers Settings'!$M:$M,$B34,'Workers Settings'!$N:$N,1,'Workers Settings'!$H:$H,CT$3)/'Demand Locations'!CV34)))</f>
        <v/>
      </c>
      <c r="CU34" s="24" t="str">
        <f>IF(OR($B34="",CU$3="",'Demand Locations'!CW34=""),"",IF('Demand Locations'!CW34&lt;COUNTIFS('Workers Settings'!$M:$M,$B34,'Workers Settings'!$N:$N,1,'Workers Settings'!$H:$H,CU$3),"Warning!",IF('Demand Locations'!CW34=0,"",COUNTIFS('Workers Settings'!$M:$M,$B34,'Workers Settings'!$N:$N,1,'Workers Settings'!$H:$H,CU$3)/'Demand Locations'!CW34)))</f>
        <v/>
      </c>
      <c r="CV34" s="24" t="str">
        <f>IF(OR($B34="",CV$3="",'Demand Locations'!CX34=""),"",IF('Demand Locations'!CX34&lt;COUNTIFS('Workers Settings'!$M:$M,$B34,'Workers Settings'!$N:$N,1,'Workers Settings'!$H:$H,CV$3),"Warning!",IF('Demand Locations'!CX34=0,"",COUNTIFS('Workers Settings'!$M:$M,$B34,'Workers Settings'!$N:$N,1,'Workers Settings'!$H:$H,CV$3)/'Demand Locations'!CX34)))</f>
        <v/>
      </c>
      <c r="CW34" s="24" t="str">
        <f>IF(OR($B34="",CW$3="",'Demand Locations'!CY34=""),"",IF('Demand Locations'!CY34&lt;COUNTIFS('Workers Settings'!$M:$M,$B34,'Workers Settings'!$N:$N,1,'Workers Settings'!$H:$H,CW$3),"Warning!",IF('Demand Locations'!CY34=0,"",COUNTIFS('Workers Settings'!$M:$M,$B34,'Workers Settings'!$N:$N,1,'Workers Settings'!$H:$H,CW$3)/'Demand Locations'!CY34)))</f>
        <v/>
      </c>
      <c r="CX34" s="24" t="str">
        <f>IF(OR($B34="",CX$3="",'Demand Locations'!CZ34=""),"",IF('Demand Locations'!CZ34&lt;COUNTIFS('Workers Settings'!$M:$M,$B34,'Workers Settings'!$N:$N,1,'Workers Settings'!$H:$H,CX$3),"Warning!",IF('Demand Locations'!CZ34=0,"",COUNTIFS('Workers Settings'!$M:$M,$B34,'Workers Settings'!$N:$N,1,'Workers Settings'!$H:$H,CX$3)/'Demand Locations'!CZ34)))</f>
        <v/>
      </c>
      <c r="CY34" s="24" t="str">
        <f>IF(OR($B34="",CY$3="",'Demand Locations'!DA34=""),"",IF('Demand Locations'!DA34&lt;COUNTIFS('Workers Settings'!$M:$M,$B34,'Workers Settings'!$N:$N,1,'Workers Settings'!$H:$H,CY$3),"Warning!",IF('Demand Locations'!DA34=0,"",COUNTIFS('Workers Settings'!$M:$M,$B34,'Workers Settings'!$N:$N,1,'Workers Settings'!$H:$H,CY$3)/'Demand Locations'!DA34)))</f>
        <v/>
      </c>
      <c r="CZ34" s="24" t="str">
        <f>IF(OR($B34="",CZ$3="",'Demand Locations'!DB34=""),"",IF('Demand Locations'!DB34&lt;COUNTIFS('Workers Settings'!$M:$M,$B34,'Workers Settings'!$N:$N,1,'Workers Settings'!$H:$H,CZ$3),"Warning!",IF('Demand Locations'!DB34=0,"",COUNTIFS('Workers Settings'!$M:$M,$B34,'Workers Settings'!$N:$N,1,'Workers Settings'!$H:$H,CZ$3)/'Demand Locations'!DB34)))</f>
        <v/>
      </c>
    </row>
    <row r="35" spans="1:104" x14ac:dyDescent="0.25">
      <c r="A35" s="7">
        <f t="shared" si="0"/>
        <v>31</v>
      </c>
      <c r="B35" s="7" t="str">
        <f>IF('Demand Locations'!B35&lt;&gt;"",'Demand Locations'!B35,"")</f>
        <v/>
      </c>
      <c r="C35" s="29" t="str">
        <f>IF(B35="","",SUMIFS('Workers Assignments'!Z:Z,'Workers Settings'!M:M,B35,'Workers Settings'!N:N,1))</f>
        <v/>
      </c>
      <c r="D35" s="24" t="str">
        <f>IF(OR(B35="",'Demand Locations'!E35=""),"",IF('Demand Locations'!E35&lt;C35,"Warning!",IF('Demand Locations'!E35=0,"",C35/'Demand Locations'!E35)))</f>
        <v/>
      </c>
      <c r="E35" s="44" t="str">
        <f>IF(OR($B35="",E$3="",'Demand Locations'!G35=""),"",IF('Demand Locations'!G35&lt;COUNTIFS('Workers Settings'!$M:$M,$B35,'Workers Settings'!$N:$N,1,'Workers Settings'!$H:$H,E$3),"Warning!",IF('Demand Locations'!G35=0,"",COUNTIFS('Workers Settings'!$M:$M,$B35,'Workers Settings'!$N:$N,1,'Workers Settings'!$H:$H,E$3)/'Demand Locations'!G35)))</f>
        <v/>
      </c>
      <c r="F35" s="24" t="str">
        <f>IF(OR($B35="",F$3="",'Demand Locations'!H35=""),"",IF('Demand Locations'!H35&lt;COUNTIFS('Workers Settings'!$M:$M,$B35,'Workers Settings'!$N:$N,1,'Workers Settings'!$H:$H,F$3),"Warning!",IF('Demand Locations'!H35=0,"",COUNTIFS('Workers Settings'!$M:$M,$B35,'Workers Settings'!$N:$N,1,'Workers Settings'!$H:$H,F$3)/'Demand Locations'!H35)))</f>
        <v/>
      </c>
      <c r="G35" s="24" t="str">
        <f>IF(OR($B35="",G$3="",'Demand Locations'!I35=""),"",IF('Demand Locations'!I35&lt;COUNTIFS('Workers Settings'!$M:$M,$B35,'Workers Settings'!$N:$N,1,'Workers Settings'!$H:$H,G$3),"Warning!",IF('Demand Locations'!I35=0,"",COUNTIFS('Workers Settings'!$M:$M,$B35,'Workers Settings'!$N:$N,1,'Workers Settings'!$H:$H,G$3)/'Demand Locations'!I35)))</f>
        <v/>
      </c>
      <c r="H35" s="24" t="str">
        <f>IF(OR($B35="",H$3="",'Demand Locations'!J35=""),"",IF('Demand Locations'!J35&lt;COUNTIFS('Workers Settings'!$M:$M,$B35,'Workers Settings'!$N:$N,1,'Workers Settings'!$H:$H,H$3),"Warning!",IF('Demand Locations'!J35=0,"",COUNTIFS('Workers Settings'!$M:$M,$B35,'Workers Settings'!$N:$N,1,'Workers Settings'!$H:$H,H$3)/'Demand Locations'!J35)))</f>
        <v/>
      </c>
      <c r="I35" s="24" t="str">
        <f>IF(OR($B35="",I$3="",'Demand Locations'!K35=""),"",IF('Demand Locations'!K35&lt;COUNTIFS('Workers Settings'!$M:$M,$B35,'Workers Settings'!$N:$N,1,'Workers Settings'!$H:$H,I$3),"Warning!",IF('Demand Locations'!K35=0,"",COUNTIFS('Workers Settings'!$M:$M,$B35,'Workers Settings'!$N:$N,1,'Workers Settings'!$H:$H,I$3)/'Demand Locations'!K35)))</f>
        <v/>
      </c>
      <c r="J35" s="24" t="str">
        <f>IF(OR($B35="",J$3="",'Demand Locations'!L35=""),"",IF('Demand Locations'!L35&lt;COUNTIFS('Workers Settings'!$M:$M,$B35,'Workers Settings'!$N:$N,1,'Workers Settings'!$H:$H,J$3),"Warning!",IF('Demand Locations'!L35=0,"",COUNTIFS('Workers Settings'!$M:$M,$B35,'Workers Settings'!$N:$N,1,'Workers Settings'!$H:$H,J$3)/'Demand Locations'!L35)))</f>
        <v/>
      </c>
      <c r="K35" s="24" t="str">
        <f>IF(OR($B35="",K$3="",'Demand Locations'!M35=""),"",IF('Demand Locations'!M35&lt;COUNTIFS('Workers Settings'!$M:$M,$B35,'Workers Settings'!$N:$N,1,'Workers Settings'!$H:$H,K$3),"Warning!",IF('Demand Locations'!M35=0,"",COUNTIFS('Workers Settings'!$M:$M,$B35,'Workers Settings'!$N:$N,1,'Workers Settings'!$H:$H,K$3)/'Demand Locations'!M35)))</f>
        <v/>
      </c>
      <c r="L35" s="24" t="str">
        <f>IF(OR($B35="",L$3="",'Demand Locations'!N35=""),"",IF('Demand Locations'!N35&lt;COUNTIFS('Workers Settings'!$M:$M,$B35,'Workers Settings'!$N:$N,1,'Workers Settings'!$H:$H,L$3),"Warning!",IF('Demand Locations'!N35=0,"",COUNTIFS('Workers Settings'!$M:$M,$B35,'Workers Settings'!$N:$N,1,'Workers Settings'!$H:$H,L$3)/'Demand Locations'!N35)))</f>
        <v/>
      </c>
      <c r="M35" s="24" t="str">
        <f>IF(OR($B35="",M$3="",'Demand Locations'!O35=""),"",IF('Demand Locations'!O35&lt;COUNTIFS('Workers Settings'!$M:$M,$B35,'Workers Settings'!$N:$N,1,'Workers Settings'!$H:$H,M$3),"Warning!",IF('Demand Locations'!O35=0,"",COUNTIFS('Workers Settings'!$M:$M,$B35,'Workers Settings'!$N:$N,1,'Workers Settings'!$H:$H,M$3)/'Demand Locations'!O35)))</f>
        <v/>
      </c>
      <c r="N35" s="24" t="str">
        <f>IF(OR($B35="",N$3="",'Demand Locations'!P35=""),"",IF('Demand Locations'!P35&lt;COUNTIFS('Workers Settings'!$M:$M,$B35,'Workers Settings'!$N:$N,1,'Workers Settings'!$H:$H,N$3),"Warning!",IF('Demand Locations'!P35=0,"",COUNTIFS('Workers Settings'!$M:$M,$B35,'Workers Settings'!$N:$N,1,'Workers Settings'!$H:$H,N$3)/'Demand Locations'!P35)))</f>
        <v/>
      </c>
      <c r="O35" s="24" t="str">
        <f>IF(OR($B35="",O$3="",'Demand Locations'!Q35=""),"",IF('Demand Locations'!Q35&lt;COUNTIFS('Workers Settings'!$M:$M,$B35,'Workers Settings'!$N:$N,1,'Workers Settings'!$H:$H,O$3),"Warning!",IF('Demand Locations'!Q35=0,"",COUNTIFS('Workers Settings'!$M:$M,$B35,'Workers Settings'!$N:$N,1,'Workers Settings'!$H:$H,O$3)/'Demand Locations'!Q35)))</f>
        <v/>
      </c>
      <c r="P35" s="24" t="str">
        <f>IF(OR($B35="",P$3="",'Demand Locations'!R35=""),"",IF('Demand Locations'!R35&lt;COUNTIFS('Workers Settings'!$M:$M,$B35,'Workers Settings'!$N:$N,1,'Workers Settings'!$H:$H,P$3),"Warning!",IF('Demand Locations'!R35=0,"",COUNTIFS('Workers Settings'!$M:$M,$B35,'Workers Settings'!$N:$N,1,'Workers Settings'!$H:$H,P$3)/'Demand Locations'!R35)))</f>
        <v/>
      </c>
      <c r="Q35" s="24" t="str">
        <f>IF(OR($B35="",Q$3="",'Demand Locations'!S35=""),"",IF('Demand Locations'!S35&lt;COUNTIFS('Workers Settings'!$M:$M,$B35,'Workers Settings'!$N:$N,1,'Workers Settings'!$H:$H,Q$3),"Warning!",IF('Demand Locations'!S35=0,"",COUNTIFS('Workers Settings'!$M:$M,$B35,'Workers Settings'!$N:$N,1,'Workers Settings'!$H:$H,Q$3)/'Demand Locations'!S35)))</f>
        <v/>
      </c>
      <c r="R35" s="24" t="str">
        <f>IF(OR($B35="",R$3="",'Demand Locations'!T35=""),"",IF('Demand Locations'!T35&lt;COUNTIFS('Workers Settings'!$M:$M,$B35,'Workers Settings'!$N:$N,1,'Workers Settings'!$H:$H,R$3),"Warning!",IF('Demand Locations'!T35=0,"",COUNTIFS('Workers Settings'!$M:$M,$B35,'Workers Settings'!$N:$N,1,'Workers Settings'!$H:$H,R$3)/'Demand Locations'!T35)))</f>
        <v/>
      </c>
      <c r="S35" s="24" t="str">
        <f>IF(OR($B35="",S$3="",'Demand Locations'!U35=""),"",IF('Demand Locations'!U35&lt;COUNTIFS('Workers Settings'!$M:$M,$B35,'Workers Settings'!$N:$N,1,'Workers Settings'!$H:$H,S$3),"Warning!",IF('Demand Locations'!U35=0,"",COUNTIFS('Workers Settings'!$M:$M,$B35,'Workers Settings'!$N:$N,1,'Workers Settings'!$H:$H,S$3)/'Demand Locations'!U35)))</f>
        <v/>
      </c>
      <c r="T35" s="24" t="str">
        <f>IF(OR($B35="",T$3="",'Demand Locations'!V35=""),"",IF('Demand Locations'!V35&lt;COUNTIFS('Workers Settings'!$M:$M,$B35,'Workers Settings'!$N:$N,1,'Workers Settings'!$H:$H,T$3),"Warning!",IF('Demand Locations'!V35=0,"",COUNTIFS('Workers Settings'!$M:$M,$B35,'Workers Settings'!$N:$N,1,'Workers Settings'!$H:$H,T$3)/'Demand Locations'!V35)))</f>
        <v/>
      </c>
      <c r="U35" s="24" t="str">
        <f>IF(OR($B35="",U$3="",'Demand Locations'!W35=""),"",IF('Demand Locations'!W35&lt;COUNTIFS('Workers Settings'!$M:$M,$B35,'Workers Settings'!$N:$N,1,'Workers Settings'!$H:$H,U$3),"Warning!",IF('Demand Locations'!W35=0,"",COUNTIFS('Workers Settings'!$M:$M,$B35,'Workers Settings'!$N:$N,1,'Workers Settings'!$H:$H,U$3)/'Demand Locations'!W35)))</f>
        <v/>
      </c>
      <c r="V35" s="24" t="str">
        <f>IF(OR($B35="",V$3="",'Demand Locations'!X35=""),"",IF('Demand Locations'!X35&lt;COUNTIFS('Workers Settings'!$M:$M,$B35,'Workers Settings'!$N:$N,1,'Workers Settings'!$H:$H,V$3),"Warning!",IF('Demand Locations'!X35=0,"",COUNTIFS('Workers Settings'!$M:$M,$B35,'Workers Settings'!$N:$N,1,'Workers Settings'!$H:$H,V$3)/'Demand Locations'!X35)))</f>
        <v/>
      </c>
      <c r="W35" s="24" t="str">
        <f>IF(OR($B35="",W$3="",'Demand Locations'!Y35=""),"",IF('Demand Locations'!Y35&lt;COUNTIFS('Workers Settings'!$M:$M,$B35,'Workers Settings'!$N:$N,1,'Workers Settings'!$H:$H,W$3),"Warning!",IF('Demand Locations'!Y35=0,"",COUNTIFS('Workers Settings'!$M:$M,$B35,'Workers Settings'!$N:$N,1,'Workers Settings'!$H:$H,W$3)/'Demand Locations'!Y35)))</f>
        <v/>
      </c>
      <c r="X35" s="24" t="str">
        <f>IF(OR($B35="",X$3="",'Demand Locations'!Z35=""),"",IF('Demand Locations'!Z35&lt;COUNTIFS('Workers Settings'!$M:$M,$B35,'Workers Settings'!$N:$N,1,'Workers Settings'!$H:$H,X$3),"Warning!",IF('Demand Locations'!Z35=0,"",COUNTIFS('Workers Settings'!$M:$M,$B35,'Workers Settings'!$N:$N,1,'Workers Settings'!$H:$H,X$3)/'Demand Locations'!Z35)))</f>
        <v/>
      </c>
      <c r="Y35" s="24" t="str">
        <f>IF(OR($B35="",Y$3="",'Demand Locations'!AA35=""),"",IF('Demand Locations'!AA35&lt;COUNTIFS('Workers Settings'!$M:$M,$B35,'Workers Settings'!$N:$N,1,'Workers Settings'!$H:$H,Y$3),"Warning!",IF('Demand Locations'!AA35=0,"",COUNTIFS('Workers Settings'!$M:$M,$B35,'Workers Settings'!$N:$N,1,'Workers Settings'!$H:$H,Y$3)/'Demand Locations'!AA35)))</f>
        <v/>
      </c>
      <c r="Z35" s="24" t="str">
        <f>IF(OR($B35="",Z$3="",'Demand Locations'!AB35=""),"",IF('Demand Locations'!AB35&lt;COUNTIFS('Workers Settings'!$M:$M,$B35,'Workers Settings'!$N:$N,1,'Workers Settings'!$H:$H,Z$3),"Warning!",IF('Demand Locations'!AB35=0,"",COUNTIFS('Workers Settings'!$M:$M,$B35,'Workers Settings'!$N:$N,1,'Workers Settings'!$H:$H,Z$3)/'Demand Locations'!AB35)))</f>
        <v/>
      </c>
      <c r="AA35" s="24" t="str">
        <f>IF(OR($B35="",AA$3="",'Demand Locations'!AC35=""),"",IF('Demand Locations'!AC35&lt;COUNTIFS('Workers Settings'!$M:$M,$B35,'Workers Settings'!$N:$N,1,'Workers Settings'!$H:$H,AA$3),"Warning!",IF('Demand Locations'!AC35=0,"",COUNTIFS('Workers Settings'!$M:$M,$B35,'Workers Settings'!$N:$N,1,'Workers Settings'!$H:$H,AA$3)/'Demand Locations'!AC35)))</f>
        <v/>
      </c>
      <c r="AB35" s="24" t="str">
        <f>IF(OR($B35="",AB$3="",'Demand Locations'!AD35=""),"",IF('Demand Locations'!AD35&lt;COUNTIFS('Workers Settings'!$M:$M,$B35,'Workers Settings'!$N:$N,1,'Workers Settings'!$H:$H,AB$3),"Warning!",IF('Demand Locations'!AD35=0,"",COUNTIFS('Workers Settings'!$M:$M,$B35,'Workers Settings'!$N:$N,1,'Workers Settings'!$H:$H,AB$3)/'Demand Locations'!AD35)))</f>
        <v/>
      </c>
      <c r="AC35" s="24" t="str">
        <f>IF(OR($B35="",AC$3="",'Demand Locations'!AE35=""),"",IF('Demand Locations'!AE35&lt;COUNTIFS('Workers Settings'!$M:$M,$B35,'Workers Settings'!$N:$N,1,'Workers Settings'!$H:$H,AC$3),"Warning!",IF('Demand Locations'!AE35=0,"",COUNTIFS('Workers Settings'!$M:$M,$B35,'Workers Settings'!$N:$N,1,'Workers Settings'!$H:$H,AC$3)/'Demand Locations'!AE35)))</f>
        <v/>
      </c>
      <c r="AD35" s="24" t="str">
        <f>IF(OR($B35="",AD$3="",'Demand Locations'!AF35=""),"",IF('Demand Locations'!AF35&lt;COUNTIFS('Workers Settings'!$M:$M,$B35,'Workers Settings'!$N:$N,1,'Workers Settings'!$H:$H,AD$3),"Warning!",IF('Demand Locations'!AF35=0,"",COUNTIFS('Workers Settings'!$M:$M,$B35,'Workers Settings'!$N:$N,1,'Workers Settings'!$H:$H,AD$3)/'Demand Locations'!AF35)))</f>
        <v/>
      </c>
      <c r="AE35" s="24" t="str">
        <f>IF(OR($B35="",AE$3="",'Demand Locations'!AG35=""),"",IF('Demand Locations'!AG35&lt;COUNTIFS('Workers Settings'!$M:$M,$B35,'Workers Settings'!$N:$N,1,'Workers Settings'!$H:$H,AE$3),"Warning!",IF('Demand Locations'!AG35=0,"",COUNTIFS('Workers Settings'!$M:$M,$B35,'Workers Settings'!$N:$N,1,'Workers Settings'!$H:$H,AE$3)/'Demand Locations'!AG35)))</f>
        <v/>
      </c>
      <c r="AF35" s="24" t="str">
        <f>IF(OR($B35="",AF$3="",'Demand Locations'!AH35=""),"",IF('Demand Locations'!AH35&lt;COUNTIFS('Workers Settings'!$M:$M,$B35,'Workers Settings'!$N:$N,1,'Workers Settings'!$H:$H,AF$3),"Warning!",IF('Demand Locations'!AH35=0,"",COUNTIFS('Workers Settings'!$M:$M,$B35,'Workers Settings'!$N:$N,1,'Workers Settings'!$H:$H,AF$3)/'Demand Locations'!AH35)))</f>
        <v/>
      </c>
      <c r="AG35" s="24" t="str">
        <f>IF(OR($B35="",AG$3="",'Demand Locations'!AI35=""),"",IF('Demand Locations'!AI35&lt;COUNTIFS('Workers Settings'!$M:$M,$B35,'Workers Settings'!$N:$N,1,'Workers Settings'!$H:$H,AG$3),"Warning!",IF('Demand Locations'!AI35=0,"",COUNTIFS('Workers Settings'!$M:$M,$B35,'Workers Settings'!$N:$N,1,'Workers Settings'!$H:$H,AG$3)/'Demand Locations'!AI35)))</f>
        <v/>
      </c>
      <c r="AH35" s="24" t="str">
        <f>IF(OR($B35="",AH$3="",'Demand Locations'!AJ35=""),"",IF('Demand Locations'!AJ35&lt;COUNTIFS('Workers Settings'!$M:$M,$B35,'Workers Settings'!$N:$N,1,'Workers Settings'!$H:$H,AH$3),"Warning!",IF('Demand Locations'!AJ35=0,"",COUNTIFS('Workers Settings'!$M:$M,$B35,'Workers Settings'!$N:$N,1,'Workers Settings'!$H:$H,AH$3)/'Demand Locations'!AJ35)))</f>
        <v/>
      </c>
      <c r="AI35" s="24" t="str">
        <f>IF(OR($B35="",AI$3="",'Demand Locations'!AK35=""),"",IF('Demand Locations'!AK35&lt;COUNTIFS('Workers Settings'!$M:$M,$B35,'Workers Settings'!$N:$N,1,'Workers Settings'!$H:$H,AI$3),"Warning!",IF('Demand Locations'!AK35=0,"",COUNTIFS('Workers Settings'!$M:$M,$B35,'Workers Settings'!$N:$N,1,'Workers Settings'!$H:$H,AI$3)/'Demand Locations'!AK35)))</f>
        <v/>
      </c>
      <c r="AJ35" s="24" t="str">
        <f>IF(OR($B35="",AJ$3="",'Demand Locations'!AL35=""),"",IF('Demand Locations'!AL35&lt;COUNTIFS('Workers Settings'!$M:$M,$B35,'Workers Settings'!$N:$N,1,'Workers Settings'!$H:$H,AJ$3),"Warning!",IF('Demand Locations'!AL35=0,"",COUNTIFS('Workers Settings'!$M:$M,$B35,'Workers Settings'!$N:$N,1,'Workers Settings'!$H:$H,AJ$3)/'Demand Locations'!AL35)))</f>
        <v/>
      </c>
      <c r="AK35" s="24" t="str">
        <f>IF(OR($B35="",AK$3="",'Demand Locations'!AM35=""),"",IF('Demand Locations'!AM35&lt;COUNTIFS('Workers Settings'!$M:$M,$B35,'Workers Settings'!$N:$N,1,'Workers Settings'!$H:$H,AK$3),"Warning!",IF('Demand Locations'!AM35=0,"",COUNTIFS('Workers Settings'!$M:$M,$B35,'Workers Settings'!$N:$N,1,'Workers Settings'!$H:$H,AK$3)/'Demand Locations'!AM35)))</f>
        <v/>
      </c>
      <c r="AL35" s="24" t="str">
        <f>IF(OR($B35="",AL$3="",'Demand Locations'!AN35=""),"",IF('Demand Locations'!AN35&lt;COUNTIFS('Workers Settings'!$M:$M,$B35,'Workers Settings'!$N:$N,1,'Workers Settings'!$H:$H,AL$3),"Warning!",IF('Demand Locations'!AN35=0,"",COUNTIFS('Workers Settings'!$M:$M,$B35,'Workers Settings'!$N:$N,1,'Workers Settings'!$H:$H,AL$3)/'Demand Locations'!AN35)))</f>
        <v/>
      </c>
      <c r="AM35" s="24" t="str">
        <f>IF(OR($B35="",AM$3="",'Demand Locations'!AO35=""),"",IF('Demand Locations'!AO35&lt;COUNTIFS('Workers Settings'!$M:$M,$B35,'Workers Settings'!$N:$N,1,'Workers Settings'!$H:$H,AM$3),"Warning!",IF('Demand Locations'!AO35=0,"",COUNTIFS('Workers Settings'!$M:$M,$B35,'Workers Settings'!$N:$N,1,'Workers Settings'!$H:$H,AM$3)/'Demand Locations'!AO35)))</f>
        <v/>
      </c>
      <c r="AN35" s="24" t="str">
        <f>IF(OR($B35="",AN$3="",'Demand Locations'!AP35=""),"",IF('Demand Locations'!AP35&lt;COUNTIFS('Workers Settings'!$M:$M,$B35,'Workers Settings'!$N:$N,1,'Workers Settings'!$H:$H,AN$3),"Warning!",IF('Demand Locations'!AP35=0,"",COUNTIFS('Workers Settings'!$M:$M,$B35,'Workers Settings'!$N:$N,1,'Workers Settings'!$H:$H,AN$3)/'Demand Locations'!AP35)))</f>
        <v/>
      </c>
      <c r="AO35" s="24" t="str">
        <f>IF(OR($B35="",AO$3="",'Demand Locations'!AQ35=""),"",IF('Demand Locations'!AQ35&lt;COUNTIFS('Workers Settings'!$M:$M,$B35,'Workers Settings'!$N:$N,1,'Workers Settings'!$H:$H,AO$3),"Warning!",IF('Demand Locations'!AQ35=0,"",COUNTIFS('Workers Settings'!$M:$M,$B35,'Workers Settings'!$N:$N,1,'Workers Settings'!$H:$H,AO$3)/'Demand Locations'!AQ35)))</f>
        <v/>
      </c>
      <c r="AP35" s="24" t="str">
        <f>IF(OR($B35="",AP$3="",'Demand Locations'!AR35=""),"",IF('Demand Locations'!AR35&lt;COUNTIFS('Workers Settings'!$M:$M,$B35,'Workers Settings'!$N:$N,1,'Workers Settings'!$H:$H,AP$3),"Warning!",IF('Demand Locations'!AR35=0,"",COUNTIFS('Workers Settings'!$M:$M,$B35,'Workers Settings'!$N:$N,1,'Workers Settings'!$H:$H,AP$3)/'Demand Locations'!AR35)))</f>
        <v/>
      </c>
      <c r="AQ35" s="24" t="str">
        <f>IF(OR($B35="",AQ$3="",'Demand Locations'!AS35=""),"",IF('Demand Locations'!AS35&lt;COUNTIFS('Workers Settings'!$M:$M,$B35,'Workers Settings'!$N:$N,1,'Workers Settings'!$H:$H,AQ$3),"Warning!",IF('Demand Locations'!AS35=0,"",COUNTIFS('Workers Settings'!$M:$M,$B35,'Workers Settings'!$N:$N,1,'Workers Settings'!$H:$H,AQ$3)/'Demand Locations'!AS35)))</f>
        <v/>
      </c>
      <c r="AR35" s="24" t="str">
        <f>IF(OR($B35="",AR$3="",'Demand Locations'!AT35=""),"",IF('Demand Locations'!AT35&lt;COUNTIFS('Workers Settings'!$M:$M,$B35,'Workers Settings'!$N:$N,1,'Workers Settings'!$H:$H,AR$3),"Warning!",IF('Demand Locations'!AT35=0,"",COUNTIFS('Workers Settings'!$M:$M,$B35,'Workers Settings'!$N:$N,1,'Workers Settings'!$H:$H,AR$3)/'Demand Locations'!AT35)))</f>
        <v/>
      </c>
      <c r="AS35" s="24" t="str">
        <f>IF(OR($B35="",AS$3="",'Demand Locations'!AU35=""),"",IF('Demand Locations'!AU35&lt;COUNTIFS('Workers Settings'!$M:$M,$B35,'Workers Settings'!$N:$N,1,'Workers Settings'!$H:$H,AS$3),"Warning!",IF('Demand Locations'!AU35=0,"",COUNTIFS('Workers Settings'!$M:$M,$B35,'Workers Settings'!$N:$N,1,'Workers Settings'!$H:$H,AS$3)/'Demand Locations'!AU35)))</f>
        <v/>
      </c>
      <c r="AT35" s="24" t="str">
        <f>IF(OR($B35="",AT$3="",'Demand Locations'!AV35=""),"",IF('Demand Locations'!AV35&lt;COUNTIFS('Workers Settings'!$M:$M,$B35,'Workers Settings'!$N:$N,1,'Workers Settings'!$H:$H,AT$3),"Warning!",IF('Demand Locations'!AV35=0,"",COUNTIFS('Workers Settings'!$M:$M,$B35,'Workers Settings'!$N:$N,1,'Workers Settings'!$H:$H,AT$3)/'Demand Locations'!AV35)))</f>
        <v/>
      </c>
      <c r="AU35" s="24" t="str">
        <f>IF(OR($B35="",AU$3="",'Demand Locations'!AW35=""),"",IF('Demand Locations'!AW35&lt;COUNTIFS('Workers Settings'!$M:$M,$B35,'Workers Settings'!$N:$N,1,'Workers Settings'!$H:$H,AU$3),"Warning!",IF('Demand Locations'!AW35=0,"",COUNTIFS('Workers Settings'!$M:$M,$B35,'Workers Settings'!$N:$N,1,'Workers Settings'!$H:$H,AU$3)/'Demand Locations'!AW35)))</f>
        <v/>
      </c>
      <c r="AV35" s="24" t="str">
        <f>IF(OR($B35="",AV$3="",'Demand Locations'!AX35=""),"",IF('Demand Locations'!AX35&lt;COUNTIFS('Workers Settings'!$M:$M,$B35,'Workers Settings'!$N:$N,1,'Workers Settings'!$H:$H,AV$3),"Warning!",IF('Demand Locations'!AX35=0,"",COUNTIFS('Workers Settings'!$M:$M,$B35,'Workers Settings'!$N:$N,1,'Workers Settings'!$H:$H,AV$3)/'Demand Locations'!AX35)))</f>
        <v/>
      </c>
      <c r="AW35" s="24" t="str">
        <f>IF(OR($B35="",AW$3="",'Demand Locations'!AY35=""),"",IF('Demand Locations'!AY35&lt;COUNTIFS('Workers Settings'!$M:$M,$B35,'Workers Settings'!$N:$N,1,'Workers Settings'!$H:$H,AW$3),"Warning!",IF('Demand Locations'!AY35=0,"",COUNTIFS('Workers Settings'!$M:$M,$B35,'Workers Settings'!$N:$N,1,'Workers Settings'!$H:$H,AW$3)/'Demand Locations'!AY35)))</f>
        <v/>
      </c>
      <c r="AX35" s="24" t="str">
        <f>IF(OR($B35="",AX$3="",'Demand Locations'!AZ35=""),"",IF('Demand Locations'!AZ35&lt;COUNTIFS('Workers Settings'!$M:$M,$B35,'Workers Settings'!$N:$N,1,'Workers Settings'!$H:$H,AX$3),"Warning!",IF('Demand Locations'!AZ35=0,"",COUNTIFS('Workers Settings'!$M:$M,$B35,'Workers Settings'!$N:$N,1,'Workers Settings'!$H:$H,AX$3)/'Demand Locations'!AZ35)))</f>
        <v/>
      </c>
      <c r="AY35" s="24" t="str">
        <f>IF(OR($B35="",AY$3="",'Demand Locations'!BA35=""),"",IF('Demand Locations'!BA35&lt;COUNTIFS('Workers Settings'!$M:$M,$B35,'Workers Settings'!$N:$N,1,'Workers Settings'!$H:$H,AY$3),"Warning!",IF('Demand Locations'!BA35=0,"",COUNTIFS('Workers Settings'!$M:$M,$B35,'Workers Settings'!$N:$N,1,'Workers Settings'!$H:$H,AY$3)/'Demand Locations'!BA35)))</f>
        <v/>
      </c>
      <c r="AZ35" s="24" t="str">
        <f>IF(OR($B35="",AZ$3="",'Demand Locations'!BB35=""),"",IF('Demand Locations'!BB35&lt;COUNTIFS('Workers Settings'!$M:$M,$B35,'Workers Settings'!$N:$N,1,'Workers Settings'!$H:$H,AZ$3),"Warning!",IF('Demand Locations'!BB35=0,"",COUNTIFS('Workers Settings'!$M:$M,$B35,'Workers Settings'!$N:$N,1,'Workers Settings'!$H:$H,AZ$3)/'Demand Locations'!BB35)))</f>
        <v/>
      </c>
      <c r="BA35" s="24" t="str">
        <f>IF(OR($B35="",BA$3="",'Demand Locations'!BC35=""),"",IF('Demand Locations'!BC35&lt;COUNTIFS('Workers Settings'!$M:$M,$B35,'Workers Settings'!$N:$N,1,'Workers Settings'!$H:$H,BA$3),"Warning!",IF('Demand Locations'!BC35=0,"",COUNTIFS('Workers Settings'!$M:$M,$B35,'Workers Settings'!$N:$N,1,'Workers Settings'!$H:$H,BA$3)/'Demand Locations'!BC35)))</f>
        <v/>
      </c>
      <c r="BB35" s="24" t="str">
        <f>IF(OR($B35="",BB$3="",'Demand Locations'!BD35=""),"",IF('Demand Locations'!BD35&lt;COUNTIFS('Workers Settings'!$M:$M,$B35,'Workers Settings'!$N:$N,1,'Workers Settings'!$H:$H,BB$3),"Warning!",IF('Demand Locations'!BD35=0,"",COUNTIFS('Workers Settings'!$M:$M,$B35,'Workers Settings'!$N:$N,1,'Workers Settings'!$H:$H,BB$3)/'Demand Locations'!BD35)))</f>
        <v/>
      </c>
      <c r="BC35" s="24" t="str">
        <f>IF(OR($B35="",BC$3="",'Demand Locations'!BE35=""),"",IF('Demand Locations'!BE35&lt;COUNTIFS('Workers Settings'!$M:$M,$B35,'Workers Settings'!$N:$N,1,'Workers Settings'!$H:$H,BC$3),"Warning!",IF('Demand Locations'!BE35=0,"",COUNTIFS('Workers Settings'!$M:$M,$B35,'Workers Settings'!$N:$N,1,'Workers Settings'!$H:$H,BC$3)/'Demand Locations'!BE35)))</f>
        <v/>
      </c>
      <c r="BD35" s="24" t="str">
        <f>IF(OR($B35="",BD$3="",'Demand Locations'!BF35=""),"",IF('Demand Locations'!BF35&lt;COUNTIFS('Workers Settings'!$M:$M,$B35,'Workers Settings'!$N:$N,1,'Workers Settings'!$H:$H,BD$3),"Warning!",IF('Demand Locations'!BF35=0,"",COUNTIFS('Workers Settings'!$M:$M,$B35,'Workers Settings'!$N:$N,1,'Workers Settings'!$H:$H,BD$3)/'Demand Locations'!BF35)))</f>
        <v/>
      </c>
      <c r="BE35" s="24" t="str">
        <f>IF(OR($B35="",BE$3="",'Demand Locations'!BG35=""),"",IF('Demand Locations'!BG35&lt;COUNTIFS('Workers Settings'!$M:$M,$B35,'Workers Settings'!$N:$N,1,'Workers Settings'!$H:$H,BE$3),"Warning!",IF('Demand Locations'!BG35=0,"",COUNTIFS('Workers Settings'!$M:$M,$B35,'Workers Settings'!$N:$N,1,'Workers Settings'!$H:$H,BE$3)/'Demand Locations'!BG35)))</f>
        <v/>
      </c>
      <c r="BF35" s="24" t="str">
        <f>IF(OR($B35="",BF$3="",'Demand Locations'!BH35=""),"",IF('Demand Locations'!BH35&lt;COUNTIFS('Workers Settings'!$M:$M,$B35,'Workers Settings'!$N:$N,1,'Workers Settings'!$H:$H,BF$3),"Warning!",IF('Demand Locations'!BH35=0,"",COUNTIFS('Workers Settings'!$M:$M,$B35,'Workers Settings'!$N:$N,1,'Workers Settings'!$H:$H,BF$3)/'Demand Locations'!BH35)))</f>
        <v/>
      </c>
      <c r="BG35" s="24" t="str">
        <f>IF(OR($B35="",BG$3="",'Demand Locations'!BI35=""),"",IF('Demand Locations'!BI35&lt;COUNTIFS('Workers Settings'!$M:$M,$B35,'Workers Settings'!$N:$N,1,'Workers Settings'!$H:$H,BG$3),"Warning!",IF('Demand Locations'!BI35=0,"",COUNTIFS('Workers Settings'!$M:$M,$B35,'Workers Settings'!$N:$N,1,'Workers Settings'!$H:$H,BG$3)/'Demand Locations'!BI35)))</f>
        <v/>
      </c>
      <c r="BH35" s="24" t="str">
        <f>IF(OR($B35="",BH$3="",'Demand Locations'!BJ35=""),"",IF('Demand Locations'!BJ35&lt;COUNTIFS('Workers Settings'!$M:$M,$B35,'Workers Settings'!$N:$N,1,'Workers Settings'!$H:$H,BH$3),"Warning!",IF('Demand Locations'!BJ35=0,"",COUNTIFS('Workers Settings'!$M:$M,$B35,'Workers Settings'!$N:$N,1,'Workers Settings'!$H:$H,BH$3)/'Demand Locations'!BJ35)))</f>
        <v/>
      </c>
      <c r="BI35" s="24" t="str">
        <f>IF(OR($B35="",BI$3="",'Demand Locations'!BK35=""),"",IF('Demand Locations'!BK35&lt;COUNTIFS('Workers Settings'!$M:$M,$B35,'Workers Settings'!$N:$N,1,'Workers Settings'!$H:$H,BI$3),"Warning!",IF('Demand Locations'!BK35=0,"",COUNTIFS('Workers Settings'!$M:$M,$B35,'Workers Settings'!$N:$N,1,'Workers Settings'!$H:$H,BI$3)/'Demand Locations'!BK35)))</f>
        <v/>
      </c>
      <c r="BJ35" s="24" t="str">
        <f>IF(OR($B35="",BJ$3="",'Demand Locations'!BL35=""),"",IF('Demand Locations'!BL35&lt;COUNTIFS('Workers Settings'!$M:$M,$B35,'Workers Settings'!$N:$N,1,'Workers Settings'!$H:$H,BJ$3),"Warning!",IF('Demand Locations'!BL35=0,"",COUNTIFS('Workers Settings'!$M:$M,$B35,'Workers Settings'!$N:$N,1,'Workers Settings'!$H:$H,BJ$3)/'Demand Locations'!BL35)))</f>
        <v/>
      </c>
      <c r="BK35" s="24" t="str">
        <f>IF(OR($B35="",BK$3="",'Demand Locations'!BM35=""),"",IF('Demand Locations'!BM35&lt;COUNTIFS('Workers Settings'!$M:$M,$B35,'Workers Settings'!$N:$N,1,'Workers Settings'!$H:$H,BK$3),"Warning!",IF('Demand Locations'!BM35=0,"",COUNTIFS('Workers Settings'!$M:$M,$B35,'Workers Settings'!$N:$N,1,'Workers Settings'!$H:$H,BK$3)/'Demand Locations'!BM35)))</f>
        <v/>
      </c>
      <c r="BL35" s="24" t="str">
        <f>IF(OR($B35="",BL$3="",'Demand Locations'!BN35=""),"",IF('Demand Locations'!BN35&lt;COUNTIFS('Workers Settings'!$M:$M,$B35,'Workers Settings'!$N:$N,1,'Workers Settings'!$H:$H,BL$3),"Warning!",IF('Demand Locations'!BN35=0,"",COUNTIFS('Workers Settings'!$M:$M,$B35,'Workers Settings'!$N:$N,1,'Workers Settings'!$H:$H,BL$3)/'Demand Locations'!BN35)))</f>
        <v/>
      </c>
      <c r="BM35" s="24" t="str">
        <f>IF(OR($B35="",BM$3="",'Demand Locations'!BO35=""),"",IF('Demand Locations'!BO35&lt;COUNTIFS('Workers Settings'!$M:$M,$B35,'Workers Settings'!$N:$N,1,'Workers Settings'!$H:$H,BM$3),"Warning!",IF('Demand Locations'!BO35=0,"",COUNTIFS('Workers Settings'!$M:$M,$B35,'Workers Settings'!$N:$N,1,'Workers Settings'!$H:$H,BM$3)/'Demand Locations'!BO35)))</f>
        <v/>
      </c>
      <c r="BN35" s="24" t="str">
        <f>IF(OR($B35="",BN$3="",'Demand Locations'!BP35=""),"",IF('Demand Locations'!BP35&lt;COUNTIFS('Workers Settings'!$M:$M,$B35,'Workers Settings'!$N:$N,1,'Workers Settings'!$H:$H,BN$3),"Warning!",IF('Demand Locations'!BP35=0,"",COUNTIFS('Workers Settings'!$M:$M,$B35,'Workers Settings'!$N:$N,1,'Workers Settings'!$H:$H,BN$3)/'Demand Locations'!BP35)))</f>
        <v/>
      </c>
      <c r="BO35" s="24" t="str">
        <f>IF(OR($B35="",BO$3="",'Demand Locations'!BQ35=""),"",IF('Demand Locations'!BQ35&lt;COUNTIFS('Workers Settings'!$M:$M,$B35,'Workers Settings'!$N:$N,1,'Workers Settings'!$H:$H,BO$3),"Warning!",IF('Demand Locations'!BQ35=0,"",COUNTIFS('Workers Settings'!$M:$M,$B35,'Workers Settings'!$N:$N,1,'Workers Settings'!$H:$H,BO$3)/'Demand Locations'!BQ35)))</f>
        <v/>
      </c>
      <c r="BP35" s="24" t="str">
        <f>IF(OR($B35="",BP$3="",'Demand Locations'!BR35=""),"",IF('Demand Locations'!BR35&lt;COUNTIFS('Workers Settings'!$M:$M,$B35,'Workers Settings'!$N:$N,1,'Workers Settings'!$H:$H,BP$3),"Warning!",IF('Demand Locations'!BR35=0,"",COUNTIFS('Workers Settings'!$M:$M,$B35,'Workers Settings'!$N:$N,1,'Workers Settings'!$H:$H,BP$3)/'Demand Locations'!BR35)))</f>
        <v/>
      </c>
      <c r="BQ35" s="24" t="str">
        <f>IF(OR($B35="",BQ$3="",'Demand Locations'!BS35=""),"",IF('Demand Locations'!BS35&lt;COUNTIFS('Workers Settings'!$M:$M,$B35,'Workers Settings'!$N:$N,1,'Workers Settings'!$H:$H,BQ$3),"Warning!",IF('Demand Locations'!BS35=0,"",COUNTIFS('Workers Settings'!$M:$M,$B35,'Workers Settings'!$N:$N,1,'Workers Settings'!$H:$H,BQ$3)/'Demand Locations'!BS35)))</f>
        <v/>
      </c>
      <c r="BR35" s="24" t="str">
        <f>IF(OR($B35="",BR$3="",'Demand Locations'!BT35=""),"",IF('Demand Locations'!BT35&lt;COUNTIFS('Workers Settings'!$M:$M,$B35,'Workers Settings'!$N:$N,1,'Workers Settings'!$H:$H,BR$3),"Warning!",IF('Demand Locations'!BT35=0,"",COUNTIFS('Workers Settings'!$M:$M,$B35,'Workers Settings'!$N:$N,1,'Workers Settings'!$H:$H,BR$3)/'Demand Locations'!BT35)))</f>
        <v/>
      </c>
      <c r="BS35" s="24" t="str">
        <f>IF(OR($B35="",BS$3="",'Demand Locations'!BU35=""),"",IF('Demand Locations'!BU35&lt;COUNTIFS('Workers Settings'!$M:$M,$B35,'Workers Settings'!$N:$N,1,'Workers Settings'!$H:$H,BS$3),"Warning!",IF('Demand Locations'!BU35=0,"",COUNTIFS('Workers Settings'!$M:$M,$B35,'Workers Settings'!$N:$N,1,'Workers Settings'!$H:$H,BS$3)/'Demand Locations'!BU35)))</f>
        <v/>
      </c>
      <c r="BT35" s="24" t="str">
        <f>IF(OR($B35="",BT$3="",'Demand Locations'!BV35=""),"",IF('Demand Locations'!BV35&lt;COUNTIFS('Workers Settings'!$M:$M,$B35,'Workers Settings'!$N:$N,1,'Workers Settings'!$H:$H,BT$3),"Warning!",IF('Demand Locations'!BV35=0,"",COUNTIFS('Workers Settings'!$M:$M,$B35,'Workers Settings'!$N:$N,1,'Workers Settings'!$H:$H,BT$3)/'Demand Locations'!BV35)))</f>
        <v/>
      </c>
      <c r="BU35" s="24" t="str">
        <f>IF(OR($B35="",BU$3="",'Demand Locations'!BW35=""),"",IF('Demand Locations'!BW35&lt;COUNTIFS('Workers Settings'!$M:$M,$B35,'Workers Settings'!$N:$N,1,'Workers Settings'!$H:$H,BU$3),"Warning!",IF('Demand Locations'!BW35=0,"",COUNTIFS('Workers Settings'!$M:$M,$B35,'Workers Settings'!$N:$N,1,'Workers Settings'!$H:$H,BU$3)/'Demand Locations'!BW35)))</f>
        <v/>
      </c>
      <c r="BV35" s="24" t="str">
        <f>IF(OR($B35="",BV$3="",'Demand Locations'!BX35=""),"",IF('Demand Locations'!BX35&lt;COUNTIFS('Workers Settings'!$M:$M,$B35,'Workers Settings'!$N:$N,1,'Workers Settings'!$H:$H,BV$3),"Warning!",IF('Demand Locations'!BX35=0,"",COUNTIFS('Workers Settings'!$M:$M,$B35,'Workers Settings'!$N:$N,1,'Workers Settings'!$H:$H,BV$3)/'Demand Locations'!BX35)))</f>
        <v/>
      </c>
      <c r="BW35" s="24" t="str">
        <f>IF(OR($B35="",BW$3="",'Demand Locations'!BY35=""),"",IF('Demand Locations'!BY35&lt;COUNTIFS('Workers Settings'!$M:$M,$B35,'Workers Settings'!$N:$N,1,'Workers Settings'!$H:$H,BW$3),"Warning!",IF('Demand Locations'!BY35=0,"",COUNTIFS('Workers Settings'!$M:$M,$B35,'Workers Settings'!$N:$N,1,'Workers Settings'!$H:$H,BW$3)/'Demand Locations'!BY35)))</f>
        <v/>
      </c>
      <c r="BX35" s="24" t="str">
        <f>IF(OR($B35="",BX$3="",'Demand Locations'!BZ35=""),"",IF('Demand Locations'!BZ35&lt;COUNTIFS('Workers Settings'!$M:$M,$B35,'Workers Settings'!$N:$N,1,'Workers Settings'!$H:$H,BX$3),"Warning!",IF('Demand Locations'!BZ35=0,"",COUNTIFS('Workers Settings'!$M:$M,$B35,'Workers Settings'!$N:$N,1,'Workers Settings'!$H:$H,BX$3)/'Demand Locations'!BZ35)))</f>
        <v/>
      </c>
      <c r="BY35" s="24" t="str">
        <f>IF(OR($B35="",BY$3="",'Demand Locations'!CA35=""),"",IF('Demand Locations'!CA35&lt;COUNTIFS('Workers Settings'!$M:$M,$B35,'Workers Settings'!$N:$N,1,'Workers Settings'!$H:$H,BY$3),"Warning!",IF('Demand Locations'!CA35=0,"",COUNTIFS('Workers Settings'!$M:$M,$B35,'Workers Settings'!$N:$N,1,'Workers Settings'!$H:$H,BY$3)/'Demand Locations'!CA35)))</f>
        <v/>
      </c>
      <c r="BZ35" s="24" t="str">
        <f>IF(OR($B35="",BZ$3="",'Demand Locations'!CB35=""),"",IF('Demand Locations'!CB35&lt;COUNTIFS('Workers Settings'!$M:$M,$B35,'Workers Settings'!$N:$N,1,'Workers Settings'!$H:$H,BZ$3),"Warning!",IF('Demand Locations'!CB35=0,"",COUNTIFS('Workers Settings'!$M:$M,$B35,'Workers Settings'!$N:$N,1,'Workers Settings'!$H:$H,BZ$3)/'Demand Locations'!CB35)))</f>
        <v/>
      </c>
      <c r="CA35" s="24" t="str">
        <f>IF(OR($B35="",CA$3="",'Demand Locations'!CC35=""),"",IF('Demand Locations'!CC35&lt;COUNTIFS('Workers Settings'!$M:$M,$B35,'Workers Settings'!$N:$N,1,'Workers Settings'!$H:$H,CA$3),"Warning!",IF('Demand Locations'!CC35=0,"",COUNTIFS('Workers Settings'!$M:$M,$B35,'Workers Settings'!$N:$N,1,'Workers Settings'!$H:$H,CA$3)/'Demand Locations'!CC35)))</f>
        <v/>
      </c>
      <c r="CB35" s="24" t="str">
        <f>IF(OR($B35="",CB$3="",'Demand Locations'!CD35=""),"",IF('Demand Locations'!CD35&lt;COUNTIFS('Workers Settings'!$M:$M,$B35,'Workers Settings'!$N:$N,1,'Workers Settings'!$H:$H,CB$3),"Warning!",IF('Demand Locations'!CD35=0,"",COUNTIFS('Workers Settings'!$M:$M,$B35,'Workers Settings'!$N:$N,1,'Workers Settings'!$H:$H,CB$3)/'Demand Locations'!CD35)))</f>
        <v/>
      </c>
      <c r="CC35" s="24" t="str">
        <f>IF(OR($B35="",CC$3="",'Demand Locations'!CE35=""),"",IF('Demand Locations'!CE35&lt;COUNTIFS('Workers Settings'!$M:$M,$B35,'Workers Settings'!$N:$N,1,'Workers Settings'!$H:$H,CC$3),"Warning!",IF('Demand Locations'!CE35=0,"",COUNTIFS('Workers Settings'!$M:$M,$B35,'Workers Settings'!$N:$N,1,'Workers Settings'!$H:$H,CC$3)/'Demand Locations'!CE35)))</f>
        <v/>
      </c>
      <c r="CD35" s="24" t="str">
        <f>IF(OR($B35="",CD$3="",'Demand Locations'!CF35=""),"",IF('Demand Locations'!CF35&lt;COUNTIFS('Workers Settings'!$M:$M,$B35,'Workers Settings'!$N:$N,1,'Workers Settings'!$H:$H,CD$3),"Warning!",IF('Demand Locations'!CF35=0,"",COUNTIFS('Workers Settings'!$M:$M,$B35,'Workers Settings'!$N:$N,1,'Workers Settings'!$H:$H,CD$3)/'Demand Locations'!CF35)))</f>
        <v/>
      </c>
      <c r="CE35" s="24" t="str">
        <f>IF(OR($B35="",CE$3="",'Demand Locations'!CG35=""),"",IF('Demand Locations'!CG35&lt;COUNTIFS('Workers Settings'!$M:$M,$B35,'Workers Settings'!$N:$N,1,'Workers Settings'!$H:$H,CE$3),"Warning!",IF('Demand Locations'!CG35=0,"",COUNTIFS('Workers Settings'!$M:$M,$B35,'Workers Settings'!$N:$N,1,'Workers Settings'!$H:$H,CE$3)/'Demand Locations'!CG35)))</f>
        <v/>
      </c>
      <c r="CF35" s="24" t="str">
        <f>IF(OR($B35="",CF$3="",'Demand Locations'!CH35=""),"",IF('Demand Locations'!CH35&lt;COUNTIFS('Workers Settings'!$M:$M,$B35,'Workers Settings'!$N:$N,1,'Workers Settings'!$H:$H,CF$3),"Warning!",IF('Demand Locations'!CH35=0,"",COUNTIFS('Workers Settings'!$M:$M,$B35,'Workers Settings'!$N:$N,1,'Workers Settings'!$H:$H,CF$3)/'Demand Locations'!CH35)))</f>
        <v/>
      </c>
      <c r="CG35" s="24" t="str">
        <f>IF(OR($B35="",CG$3="",'Demand Locations'!CI35=""),"",IF('Demand Locations'!CI35&lt;COUNTIFS('Workers Settings'!$M:$M,$B35,'Workers Settings'!$N:$N,1,'Workers Settings'!$H:$H,CG$3),"Warning!",IF('Demand Locations'!CI35=0,"",COUNTIFS('Workers Settings'!$M:$M,$B35,'Workers Settings'!$N:$N,1,'Workers Settings'!$H:$H,CG$3)/'Demand Locations'!CI35)))</f>
        <v/>
      </c>
      <c r="CH35" s="24" t="str">
        <f>IF(OR($B35="",CH$3="",'Demand Locations'!CJ35=""),"",IF('Demand Locations'!CJ35&lt;COUNTIFS('Workers Settings'!$M:$M,$B35,'Workers Settings'!$N:$N,1,'Workers Settings'!$H:$H,CH$3),"Warning!",IF('Demand Locations'!CJ35=0,"",COUNTIFS('Workers Settings'!$M:$M,$B35,'Workers Settings'!$N:$N,1,'Workers Settings'!$H:$H,CH$3)/'Demand Locations'!CJ35)))</f>
        <v/>
      </c>
      <c r="CI35" s="24" t="str">
        <f>IF(OR($B35="",CI$3="",'Demand Locations'!CK35=""),"",IF('Demand Locations'!CK35&lt;COUNTIFS('Workers Settings'!$M:$M,$B35,'Workers Settings'!$N:$N,1,'Workers Settings'!$H:$H,CI$3),"Warning!",IF('Demand Locations'!CK35=0,"",COUNTIFS('Workers Settings'!$M:$M,$B35,'Workers Settings'!$N:$N,1,'Workers Settings'!$H:$H,CI$3)/'Demand Locations'!CK35)))</f>
        <v/>
      </c>
      <c r="CJ35" s="24" t="str">
        <f>IF(OR($B35="",CJ$3="",'Demand Locations'!CL35=""),"",IF('Demand Locations'!CL35&lt;COUNTIFS('Workers Settings'!$M:$M,$B35,'Workers Settings'!$N:$N,1,'Workers Settings'!$H:$H,CJ$3),"Warning!",IF('Demand Locations'!CL35=0,"",COUNTIFS('Workers Settings'!$M:$M,$B35,'Workers Settings'!$N:$N,1,'Workers Settings'!$H:$H,CJ$3)/'Demand Locations'!CL35)))</f>
        <v/>
      </c>
      <c r="CK35" s="24" t="str">
        <f>IF(OR($B35="",CK$3="",'Demand Locations'!CM35=""),"",IF('Demand Locations'!CM35&lt;COUNTIFS('Workers Settings'!$M:$M,$B35,'Workers Settings'!$N:$N,1,'Workers Settings'!$H:$H,CK$3),"Warning!",IF('Demand Locations'!CM35=0,"",COUNTIFS('Workers Settings'!$M:$M,$B35,'Workers Settings'!$N:$N,1,'Workers Settings'!$H:$H,CK$3)/'Demand Locations'!CM35)))</f>
        <v/>
      </c>
      <c r="CL35" s="24" t="str">
        <f>IF(OR($B35="",CL$3="",'Demand Locations'!CN35=""),"",IF('Demand Locations'!CN35&lt;COUNTIFS('Workers Settings'!$M:$M,$B35,'Workers Settings'!$N:$N,1,'Workers Settings'!$H:$H,CL$3),"Warning!",IF('Demand Locations'!CN35=0,"",COUNTIFS('Workers Settings'!$M:$M,$B35,'Workers Settings'!$N:$N,1,'Workers Settings'!$H:$H,CL$3)/'Demand Locations'!CN35)))</f>
        <v/>
      </c>
      <c r="CM35" s="24" t="str">
        <f>IF(OR($B35="",CM$3="",'Demand Locations'!CO35=""),"",IF('Demand Locations'!CO35&lt;COUNTIFS('Workers Settings'!$M:$M,$B35,'Workers Settings'!$N:$N,1,'Workers Settings'!$H:$H,CM$3),"Warning!",IF('Demand Locations'!CO35=0,"",COUNTIFS('Workers Settings'!$M:$M,$B35,'Workers Settings'!$N:$N,1,'Workers Settings'!$H:$H,CM$3)/'Demand Locations'!CO35)))</f>
        <v/>
      </c>
      <c r="CN35" s="24" t="str">
        <f>IF(OR($B35="",CN$3="",'Demand Locations'!CP35=""),"",IF('Demand Locations'!CP35&lt;COUNTIFS('Workers Settings'!$M:$M,$B35,'Workers Settings'!$N:$N,1,'Workers Settings'!$H:$H,CN$3),"Warning!",IF('Demand Locations'!CP35=0,"",COUNTIFS('Workers Settings'!$M:$M,$B35,'Workers Settings'!$N:$N,1,'Workers Settings'!$H:$H,CN$3)/'Demand Locations'!CP35)))</f>
        <v/>
      </c>
      <c r="CO35" s="24" t="str">
        <f>IF(OR($B35="",CO$3="",'Demand Locations'!CQ35=""),"",IF('Demand Locations'!CQ35&lt;COUNTIFS('Workers Settings'!$M:$M,$B35,'Workers Settings'!$N:$N,1,'Workers Settings'!$H:$H,CO$3),"Warning!",IF('Demand Locations'!CQ35=0,"",COUNTIFS('Workers Settings'!$M:$M,$B35,'Workers Settings'!$N:$N,1,'Workers Settings'!$H:$H,CO$3)/'Demand Locations'!CQ35)))</f>
        <v/>
      </c>
      <c r="CP35" s="24" t="str">
        <f>IF(OR($B35="",CP$3="",'Demand Locations'!CR35=""),"",IF('Demand Locations'!CR35&lt;COUNTIFS('Workers Settings'!$M:$M,$B35,'Workers Settings'!$N:$N,1,'Workers Settings'!$H:$H,CP$3),"Warning!",IF('Demand Locations'!CR35=0,"",COUNTIFS('Workers Settings'!$M:$M,$B35,'Workers Settings'!$N:$N,1,'Workers Settings'!$H:$H,CP$3)/'Demand Locations'!CR35)))</f>
        <v/>
      </c>
      <c r="CQ35" s="24" t="str">
        <f>IF(OR($B35="",CQ$3="",'Demand Locations'!CS35=""),"",IF('Demand Locations'!CS35&lt;COUNTIFS('Workers Settings'!$M:$M,$B35,'Workers Settings'!$N:$N,1,'Workers Settings'!$H:$H,CQ$3),"Warning!",IF('Demand Locations'!CS35=0,"",COUNTIFS('Workers Settings'!$M:$M,$B35,'Workers Settings'!$N:$N,1,'Workers Settings'!$H:$H,CQ$3)/'Demand Locations'!CS35)))</f>
        <v/>
      </c>
      <c r="CR35" s="24" t="str">
        <f>IF(OR($B35="",CR$3="",'Demand Locations'!CT35=""),"",IF('Demand Locations'!CT35&lt;COUNTIFS('Workers Settings'!$M:$M,$B35,'Workers Settings'!$N:$N,1,'Workers Settings'!$H:$H,CR$3),"Warning!",IF('Demand Locations'!CT35=0,"",COUNTIFS('Workers Settings'!$M:$M,$B35,'Workers Settings'!$N:$N,1,'Workers Settings'!$H:$H,CR$3)/'Demand Locations'!CT35)))</f>
        <v/>
      </c>
      <c r="CS35" s="24" t="str">
        <f>IF(OR($B35="",CS$3="",'Demand Locations'!CU35=""),"",IF('Demand Locations'!CU35&lt;COUNTIFS('Workers Settings'!$M:$M,$B35,'Workers Settings'!$N:$N,1,'Workers Settings'!$H:$H,CS$3),"Warning!",IF('Demand Locations'!CU35=0,"",COUNTIFS('Workers Settings'!$M:$M,$B35,'Workers Settings'!$N:$N,1,'Workers Settings'!$H:$H,CS$3)/'Demand Locations'!CU35)))</f>
        <v/>
      </c>
      <c r="CT35" s="24" t="str">
        <f>IF(OR($B35="",CT$3="",'Demand Locations'!CV35=""),"",IF('Demand Locations'!CV35&lt;COUNTIFS('Workers Settings'!$M:$M,$B35,'Workers Settings'!$N:$N,1,'Workers Settings'!$H:$H,CT$3),"Warning!",IF('Demand Locations'!CV35=0,"",COUNTIFS('Workers Settings'!$M:$M,$B35,'Workers Settings'!$N:$N,1,'Workers Settings'!$H:$H,CT$3)/'Demand Locations'!CV35)))</f>
        <v/>
      </c>
      <c r="CU35" s="24" t="str">
        <f>IF(OR($B35="",CU$3="",'Demand Locations'!CW35=""),"",IF('Demand Locations'!CW35&lt;COUNTIFS('Workers Settings'!$M:$M,$B35,'Workers Settings'!$N:$N,1,'Workers Settings'!$H:$H,CU$3),"Warning!",IF('Demand Locations'!CW35=0,"",COUNTIFS('Workers Settings'!$M:$M,$B35,'Workers Settings'!$N:$N,1,'Workers Settings'!$H:$H,CU$3)/'Demand Locations'!CW35)))</f>
        <v/>
      </c>
      <c r="CV35" s="24" t="str">
        <f>IF(OR($B35="",CV$3="",'Demand Locations'!CX35=""),"",IF('Demand Locations'!CX35&lt;COUNTIFS('Workers Settings'!$M:$M,$B35,'Workers Settings'!$N:$N,1,'Workers Settings'!$H:$H,CV$3),"Warning!",IF('Demand Locations'!CX35=0,"",COUNTIFS('Workers Settings'!$M:$M,$B35,'Workers Settings'!$N:$N,1,'Workers Settings'!$H:$H,CV$3)/'Demand Locations'!CX35)))</f>
        <v/>
      </c>
      <c r="CW35" s="24" t="str">
        <f>IF(OR($B35="",CW$3="",'Demand Locations'!CY35=""),"",IF('Demand Locations'!CY35&lt;COUNTIFS('Workers Settings'!$M:$M,$B35,'Workers Settings'!$N:$N,1,'Workers Settings'!$H:$H,CW$3),"Warning!",IF('Demand Locations'!CY35=0,"",COUNTIFS('Workers Settings'!$M:$M,$B35,'Workers Settings'!$N:$N,1,'Workers Settings'!$H:$H,CW$3)/'Demand Locations'!CY35)))</f>
        <v/>
      </c>
      <c r="CX35" s="24" t="str">
        <f>IF(OR($B35="",CX$3="",'Demand Locations'!CZ35=""),"",IF('Demand Locations'!CZ35&lt;COUNTIFS('Workers Settings'!$M:$M,$B35,'Workers Settings'!$N:$N,1,'Workers Settings'!$H:$H,CX$3),"Warning!",IF('Demand Locations'!CZ35=0,"",COUNTIFS('Workers Settings'!$M:$M,$B35,'Workers Settings'!$N:$N,1,'Workers Settings'!$H:$H,CX$3)/'Demand Locations'!CZ35)))</f>
        <v/>
      </c>
      <c r="CY35" s="24" t="str">
        <f>IF(OR($B35="",CY$3="",'Demand Locations'!DA35=""),"",IF('Demand Locations'!DA35&lt;COUNTIFS('Workers Settings'!$M:$M,$B35,'Workers Settings'!$N:$N,1,'Workers Settings'!$H:$H,CY$3),"Warning!",IF('Demand Locations'!DA35=0,"",COUNTIFS('Workers Settings'!$M:$M,$B35,'Workers Settings'!$N:$N,1,'Workers Settings'!$H:$H,CY$3)/'Demand Locations'!DA35)))</f>
        <v/>
      </c>
      <c r="CZ35" s="24" t="str">
        <f>IF(OR($B35="",CZ$3="",'Demand Locations'!DB35=""),"",IF('Demand Locations'!DB35&lt;COUNTIFS('Workers Settings'!$M:$M,$B35,'Workers Settings'!$N:$N,1,'Workers Settings'!$H:$H,CZ$3),"Warning!",IF('Demand Locations'!DB35=0,"",COUNTIFS('Workers Settings'!$M:$M,$B35,'Workers Settings'!$N:$N,1,'Workers Settings'!$H:$H,CZ$3)/'Demand Locations'!DB35)))</f>
        <v/>
      </c>
    </row>
    <row r="36" spans="1:104" x14ac:dyDescent="0.25">
      <c r="A36" s="7">
        <f t="shared" si="0"/>
        <v>32</v>
      </c>
      <c r="B36" s="7" t="str">
        <f>IF('Demand Locations'!B36&lt;&gt;"",'Demand Locations'!B36,"")</f>
        <v/>
      </c>
      <c r="C36" s="29" t="str">
        <f>IF(B36="","",SUMIFS('Workers Assignments'!Z:Z,'Workers Settings'!M:M,B36,'Workers Settings'!N:N,1))</f>
        <v/>
      </c>
      <c r="D36" s="24" t="str">
        <f>IF(OR(B36="",'Demand Locations'!E36=""),"",IF('Demand Locations'!E36&lt;C36,"Warning!",IF('Demand Locations'!E36=0,"",C36/'Demand Locations'!E36)))</f>
        <v/>
      </c>
      <c r="E36" s="44" t="str">
        <f>IF(OR($B36="",E$3="",'Demand Locations'!G36=""),"",IF('Demand Locations'!G36&lt;COUNTIFS('Workers Settings'!$M:$M,$B36,'Workers Settings'!$N:$N,1,'Workers Settings'!$H:$H,E$3),"Warning!",IF('Demand Locations'!G36=0,"",COUNTIFS('Workers Settings'!$M:$M,$B36,'Workers Settings'!$N:$N,1,'Workers Settings'!$H:$H,E$3)/'Demand Locations'!G36)))</f>
        <v/>
      </c>
      <c r="F36" s="24" t="str">
        <f>IF(OR($B36="",F$3="",'Demand Locations'!H36=""),"",IF('Demand Locations'!H36&lt;COUNTIFS('Workers Settings'!$M:$M,$B36,'Workers Settings'!$N:$N,1,'Workers Settings'!$H:$H,F$3),"Warning!",IF('Demand Locations'!H36=0,"",COUNTIFS('Workers Settings'!$M:$M,$B36,'Workers Settings'!$N:$N,1,'Workers Settings'!$H:$H,F$3)/'Demand Locations'!H36)))</f>
        <v/>
      </c>
      <c r="G36" s="24" t="str">
        <f>IF(OR($B36="",G$3="",'Demand Locations'!I36=""),"",IF('Demand Locations'!I36&lt;COUNTIFS('Workers Settings'!$M:$M,$B36,'Workers Settings'!$N:$N,1,'Workers Settings'!$H:$H,G$3),"Warning!",IF('Demand Locations'!I36=0,"",COUNTIFS('Workers Settings'!$M:$M,$B36,'Workers Settings'!$N:$N,1,'Workers Settings'!$H:$H,G$3)/'Demand Locations'!I36)))</f>
        <v/>
      </c>
      <c r="H36" s="24" t="str">
        <f>IF(OR($B36="",H$3="",'Demand Locations'!J36=""),"",IF('Demand Locations'!J36&lt;COUNTIFS('Workers Settings'!$M:$M,$B36,'Workers Settings'!$N:$N,1,'Workers Settings'!$H:$H,H$3),"Warning!",IF('Demand Locations'!J36=0,"",COUNTIFS('Workers Settings'!$M:$M,$B36,'Workers Settings'!$N:$N,1,'Workers Settings'!$H:$H,H$3)/'Demand Locations'!J36)))</f>
        <v/>
      </c>
      <c r="I36" s="24" t="str">
        <f>IF(OR($B36="",I$3="",'Demand Locations'!K36=""),"",IF('Demand Locations'!K36&lt;COUNTIFS('Workers Settings'!$M:$M,$B36,'Workers Settings'!$N:$N,1,'Workers Settings'!$H:$H,I$3),"Warning!",IF('Demand Locations'!K36=0,"",COUNTIFS('Workers Settings'!$M:$M,$B36,'Workers Settings'!$N:$N,1,'Workers Settings'!$H:$H,I$3)/'Demand Locations'!K36)))</f>
        <v/>
      </c>
      <c r="J36" s="24" t="str">
        <f>IF(OR($B36="",J$3="",'Demand Locations'!L36=""),"",IF('Demand Locations'!L36&lt;COUNTIFS('Workers Settings'!$M:$M,$B36,'Workers Settings'!$N:$N,1,'Workers Settings'!$H:$H,J$3),"Warning!",IF('Demand Locations'!L36=0,"",COUNTIFS('Workers Settings'!$M:$M,$B36,'Workers Settings'!$N:$N,1,'Workers Settings'!$H:$H,J$3)/'Demand Locations'!L36)))</f>
        <v/>
      </c>
      <c r="K36" s="24" t="str">
        <f>IF(OR($B36="",K$3="",'Demand Locations'!M36=""),"",IF('Demand Locations'!M36&lt;COUNTIFS('Workers Settings'!$M:$M,$B36,'Workers Settings'!$N:$N,1,'Workers Settings'!$H:$H,K$3),"Warning!",IF('Demand Locations'!M36=0,"",COUNTIFS('Workers Settings'!$M:$M,$B36,'Workers Settings'!$N:$N,1,'Workers Settings'!$H:$H,K$3)/'Demand Locations'!M36)))</f>
        <v/>
      </c>
      <c r="L36" s="24" t="str">
        <f>IF(OR($B36="",L$3="",'Demand Locations'!N36=""),"",IF('Demand Locations'!N36&lt;COUNTIFS('Workers Settings'!$M:$M,$B36,'Workers Settings'!$N:$N,1,'Workers Settings'!$H:$H,L$3),"Warning!",IF('Demand Locations'!N36=0,"",COUNTIFS('Workers Settings'!$M:$M,$B36,'Workers Settings'!$N:$N,1,'Workers Settings'!$H:$H,L$3)/'Demand Locations'!N36)))</f>
        <v/>
      </c>
      <c r="M36" s="24" t="str">
        <f>IF(OR($B36="",M$3="",'Demand Locations'!O36=""),"",IF('Demand Locations'!O36&lt;COUNTIFS('Workers Settings'!$M:$M,$B36,'Workers Settings'!$N:$N,1,'Workers Settings'!$H:$H,M$3),"Warning!",IF('Demand Locations'!O36=0,"",COUNTIFS('Workers Settings'!$M:$M,$B36,'Workers Settings'!$N:$N,1,'Workers Settings'!$H:$H,M$3)/'Demand Locations'!O36)))</f>
        <v/>
      </c>
      <c r="N36" s="24" t="str">
        <f>IF(OR($B36="",N$3="",'Demand Locations'!P36=""),"",IF('Demand Locations'!P36&lt;COUNTIFS('Workers Settings'!$M:$M,$B36,'Workers Settings'!$N:$N,1,'Workers Settings'!$H:$H,N$3),"Warning!",IF('Demand Locations'!P36=0,"",COUNTIFS('Workers Settings'!$M:$M,$B36,'Workers Settings'!$N:$N,1,'Workers Settings'!$H:$H,N$3)/'Demand Locations'!P36)))</f>
        <v/>
      </c>
      <c r="O36" s="24" t="str">
        <f>IF(OR($B36="",O$3="",'Demand Locations'!Q36=""),"",IF('Demand Locations'!Q36&lt;COUNTIFS('Workers Settings'!$M:$M,$B36,'Workers Settings'!$N:$N,1,'Workers Settings'!$H:$H,O$3),"Warning!",IF('Demand Locations'!Q36=0,"",COUNTIFS('Workers Settings'!$M:$M,$B36,'Workers Settings'!$N:$N,1,'Workers Settings'!$H:$H,O$3)/'Demand Locations'!Q36)))</f>
        <v/>
      </c>
      <c r="P36" s="24" t="str">
        <f>IF(OR($B36="",P$3="",'Demand Locations'!R36=""),"",IF('Demand Locations'!R36&lt;COUNTIFS('Workers Settings'!$M:$M,$B36,'Workers Settings'!$N:$N,1,'Workers Settings'!$H:$H,P$3),"Warning!",IF('Demand Locations'!R36=0,"",COUNTIFS('Workers Settings'!$M:$M,$B36,'Workers Settings'!$N:$N,1,'Workers Settings'!$H:$H,P$3)/'Demand Locations'!R36)))</f>
        <v/>
      </c>
      <c r="Q36" s="24" t="str">
        <f>IF(OR($B36="",Q$3="",'Demand Locations'!S36=""),"",IF('Demand Locations'!S36&lt;COUNTIFS('Workers Settings'!$M:$M,$B36,'Workers Settings'!$N:$N,1,'Workers Settings'!$H:$H,Q$3),"Warning!",IF('Demand Locations'!S36=0,"",COUNTIFS('Workers Settings'!$M:$M,$B36,'Workers Settings'!$N:$N,1,'Workers Settings'!$H:$H,Q$3)/'Demand Locations'!S36)))</f>
        <v/>
      </c>
      <c r="R36" s="24" t="str">
        <f>IF(OR($B36="",R$3="",'Demand Locations'!T36=""),"",IF('Demand Locations'!T36&lt;COUNTIFS('Workers Settings'!$M:$M,$B36,'Workers Settings'!$N:$N,1,'Workers Settings'!$H:$H,R$3),"Warning!",IF('Demand Locations'!T36=0,"",COUNTIFS('Workers Settings'!$M:$M,$B36,'Workers Settings'!$N:$N,1,'Workers Settings'!$H:$H,R$3)/'Demand Locations'!T36)))</f>
        <v/>
      </c>
      <c r="S36" s="24" t="str">
        <f>IF(OR($B36="",S$3="",'Demand Locations'!U36=""),"",IF('Demand Locations'!U36&lt;COUNTIFS('Workers Settings'!$M:$M,$B36,'Workers Settings'!$N:$N,1,'Workers Settings'!$H:$H,S$3),"Warning!",IF('Demand Locations'!U36=0,"",COUNTIFS('Workers Settings'!$M:$M,$B36,'Workers Settings'!$N:$N,1,'Workers Settings'!$H:$H,S$3)/'Demand Locations'!U36)))</f>
        <v/>
      </c>
      <c r="T36" s="24" t="str">
        <f>IF(OR($B36="",T$3="",'Demand Locations'!V36=""),"",IF('Demand Locations'!V36&lt;COUNTIFS('Workers Settings'!$M:$M,$B36,'Workers Settings'!$N:$N,1,'Workers Settings'!$H:$H,T$3),"Warning!",IF('Demand Locations'!V36=0,"",COUNTIFS('Workers Settings'!$M:$M,$B36,'Workers Settings'!$N:$N,1,'Workers Settings'!$H:$H,T$3)/'Demand Locations'!V36)))</f>
        <v/>
      </c>
      <c r="U36" s="24" t="str">
        <f>IF(OR($B36="",U$3="",'Demand Locations'!W36=""),"",IF('Demand Locations'!W36&lt;COUNTIFS('Workers Settings'!$M:$M,$B36,'Workers Settings'!$N:$N,1,'Workers Settings'!$H:$H,U$3),"Warning!",IF('Demand Locations'!W36=0,"",COUNTIFS('Workers Settings'!$M:$M,$B36,'Workers Settings'!$N:$N,1,'Workers Settings'!$H:$H,U$3)/'Demand Locations'!W36)))</f>
        <v/>
      </c>
      <c r="V36" s="24" t="str">
        <f>IF(OR($B36="",V$3="",'Demand Locations'!X36=""),"",IF('Demand Locations'!X36&lt;COUNTIFS('Workers Settings'!$M:$M,$B36,'Workers Settings'!$N:$N,1,'Workers Settings'!$H:$H,V$3),"Warning!",IF('Demand Locations'!X36=0,"",COUNTIFS('Workers Settings'!$M:$M,$B36,'Workers Settings'!$N:$N,1,'Workers Settings'!$H:$H,V$3)/'Demand Locations'!X36)))</f>
        <v/>
      </c>
      <c r="W36" s="24" t="str">
        <f>IF(OR($B36="",W$3="",'Demand Locations'!Y36=""),"",IF('Demand Locations'!Y36&lt;COUNTIFS('Workers Settings'!$M:$M,$B36,'Workers Settings'!$N:$N,1,'Workers Settings'!$H:$H,W$3),"Warning!",IF('Demand Locations'!Y36=0,"",COUNTIFS('Workers Settings'!$M:$M,$B36,'Workers Settings'!$N:$N,1,'Workers Settings'!$H:$H,W$3)/'Demand Locations'!Y36)))</f>
        <v/>
      </c>
      <c r="X36" s="24" t="str">
        <f>IF(OR($B36="",X$3="",'Demand Locations'!Z36=""),"",IF('Demand Locations'!Z36&lt;COUNTIFS('Workers Settings'!$M:$M,$B36,'Workers Settings'!$N:$N,1,'Workers Settings'!$H:$H,X$3),"Warning!",IF('Demand Locations'!Z36=0,"",COUNTIFS('Workers Settings'!$M:$M,$B36,'Workers Settings'!$N:$N,1,'Workers Settings'!$H:$H,X$3)/'Demand Locations'!Z36)))</f>
        <v/>
      </c>
      <c r="Y36" s="24" t="str">
        <f>IF(OR($B36="",Y$3="",'Demand Locations'!AA36=""),"",IF('Demand Locations'!AA36&lt;COUNTIFS('Workers Settings'!$M:$M,$B36,'Workers Settings'!$N:$N,1,'Workers Settings'!$H:$H,Y$3),"Warning!",IF('Demand Locations'!AA36=0,"",COUNTIFS('Workers Settings'!$M:$M,$B36,'Workers Settings'!$N:$N,1,'Workers Settings'!$H:$H,Y$3)/'Demand Locations'!AA36)))</f>
        <v/>
      </c>
      <c r="Z36" s="24" t="str">
        <f>IF(OR($B36="",Z$3="",'Demand Locations'!AB36=""),"",IF('Demand Locations'!AB36&lt;COUNTIFS('Workers Settings'!$M:$M,$B36,'Workers Settings'!$N:$N,1,'Workers Settings'!$H:$H,Z$3),"Warning!",IF('Demand Locations'!AB36=0,"",COUNTIFS('Workers Settings'!$M:$M,$B36,'Workers Settings'!$N:$N,1,'Workers Settings'!$H:$H,Z$3)/'Demand Locations'!AB36)))</f>
        <v/>
      </c>
      <c r="AA36" s="24" t="str">
        <f>IF(OR($B36="",AA$3="",'Demand Locations'!AC36=""),"",IF('Demand Locations'!AC36&lt;COUNTIFS('Workers Settings'!$M:$M,$B36,'Workers Settings'!$N:$N,1,'Workers Settings'!$H:$H,AA$3),"Warning!",IF('Demand Locations'!AC36=0,"",COUNTIFS('Workers Settings'!$M:$M,$B36,'Workers Settings'!$N:$N,1,'Workers Settings'!$H:$H,AA$3)/'Demand Locations'!AC36)))</f>
        <v/>
      </c>
      <c r="AB36" s="24" t="str">
        <f>IF(OR($B36="",AB$3="",'Demand Locations'!AD36=""),"",IF('Demand Locations'!AD36&lt;COUNTIFS('Workers Settings'!$M:$M,$B36,'Workers Settings'!$N:$N,1,'Workers Settings'!$H:$H,AB$3),"Warning!",IF('Demand Locations'!AD36=0,"",COUNTIFS('Workers Settings'!$M:$M,$B36,'Workers Settings'!$N:$N,1,'Workers Settings'!$H:$H,AB$3)/'Demand Locations'!AD36)))</f>
        <v/>
      </c>
      <c r="AC36" s="24" t="str">
        <f>IF(OR($B36="",AC$3="",'Demand Locations'!AE36=""),"",IF('Demand Locations'!AE36&lt;COUNTIFS('Workers Settings'!$M:$M,$B36,'Workers Settings'!$N:$N,1,'Workers Settings'!$H:$H,AC$3),"Warning!",IF('Demand Locations'!AE36=0,"",COUNTIFS('Workers Settings'!$M:$M,$B36,'Workers Settings'!$N:$N,1,'Workers Settings'!$H:$H,AC$3)/'Demand Locations'!AE36)))</f>
        <v/>
      </c>
      <c r="AD36" s="24" t="str">
        <f>IF(OR($B36="",AD$3="",'Demand Locations'!AF36=""),"",IF('Demand Locations'!AF36&lt;COUNTIFS('Workers Settings'!$M:$M,$B36,'Workers Settings'!$N:$N,1,'Workers Settings'!$H:$H,AD$3),"Warning!",IF('Demand Locations'!AF36=0,"",COUNTIFS('Workers Settings'!$M:$M,$B36,'Workers Settings'!$N:$N,1,'Workers Settings'!$H:$H,AD$3)/'Demand Locations'!AF36)))</f>
        <v/>
      </c>
      <c r="AE36" s="24" t="str">
        <f>IF(OR($B36="",AE$3="",'Demand Locations'!AG36=""),"",IF('Demand Locations'!AG36&lt;COUNTIFS('Workers Settings'!$M:$M,$B36,'Workers Settings'!$N:$N,1,'Workers Settings'!$H:$H,AE$3),"Warning!",IF('Demand Locations'!AG36=0,"",COUNTIFS('Workers Settings'!$M:$M,$B36,'Workers Settings'!$N:$N,1,'Workers Settings'!$H:$H,AE$3)/'Demand Locations'!AG36)))</f>
        <v/>
      </c>
      <c r="AF36" s="24" t="str">
        <f>IF(OR($B36="",AF$3="",'Demand Locations'!AH36=""),"",IF('Demand Locations'!AH36&lt;COUNTIFS('Workers Settings'!$M:$M,$B36,'Workers Settings'!$N:$N,1,'Workers Settings'!$H:$H,AF$3),"Warning!",IF('Demand Locations'!AH36=0,"",COUNTIFS('Workers Settings'!$M:$M,$B36,'Workers Settings'!$N:$N,1,'Workers Settings'!$H:$H,AF$3)/'Demand Locations'!AH36)))</f>
        <v/>
      </c>
      <c r="AG36" s="24" t="str">
        <f>IF(OR($B36="",AG$3="",'Demand Locations'!AI36=""),"",IF('Demand Locations'!AI36&lt;COUNTIFS('Workers Settings'!$M:$M,$B36,'Workers Settings'!$N:$N,1,'Workers Settings'!$H:$H,AG$3),"Warning!",IF('Demand Locations'!AI36=0,"",COUNTIFS('Workers Settings'!$M:$M,$B36,'Workers Settings'!$N:$N,1,'Workers Settings'!$H:$H,AG$3)/'Demand Locations'!AI36)))</f>
        <v/>
      </c>
      <c r="AH36" s="24" t="str">
        <f>IF(OR($B36="",AH$3="",'Demand Locations'!AJ36=""),"",IF('Demand Locations'!AJ36&lt;COUNTIFS('Workers Settings'!$M:$M,$B36,'Workers Settings'!$N:$N,1,'Workers Settings'!$H:$H,AH$3),"Warning!",IF('Demand Locations'!AJ36=0,"",COUNTIFS('Workers Settings'!$M:$M,$B36,'Workers Settings'!$N:$N,1,'Workers Settings'!$H:$H,AH$3)/'Demand Locations'!AJ36)))</f>
        <v/>
      </c>
      <c r="AI36" s="24" t="str">
        <f>IF(OR($B36="",AI$3="",'Demand Locations'!AK36=""),"",IF('Demand Locations'!AK36&lt;COUNTIFS('Workers Settings'!$M:$M,$B36,'Workers Settings'!$N:$N,1,'Workers Settings'!$H:$H,AI$3),"Warning!",IF('Demand Locations'!AK36=0,"",COUNTIFS('Workers Settings'!$M:$M,$B36,'Workers Settings'!$N:$N,1,'Workers Settings'!$H:$H,AI$3)/'Demand Locations'!AK36)))</f>
        <v/>
      </c>
      <c r="AJ36" s="24" t="str">
        <f>IF(OR($B36="",AJ$3="",'Demand Locations'!AL36=""),"",IF('Demand Locations'!AL36&lt;COUNTIFS('Workers Settings'!$M:$M,$B36,'Workers Settings'!$N:$N,1,'Workers Settings'!$H:$H,AJ$3),"Warning!",IF('Demand Locations'!AL36=0,"",COUNTIFS('Workers Settings'!$M:$M,$B36,'Workers Settings'!$N:$N,1,'Workers Settings'!$H:$H,AJ$3)/'Demand Locations'!AL36)))</f>
        <v/>
      </c>
      <c r="AK36" s="24" t="str">
        <f>IF(OR($B36="",AK$3="",'Demand Locations'!AM36=""),"",IF('Demand Locations'!AM36&lt;COUNTIFS('Workers Settings'!$M:$M,$B36,'Workers Settings'!$N:$N,1,'Workers Settings'!$H:$H,AK$3),"Warning!",IF('Demand Locations'!AM36=0,"",COUNTIFS('Workers Settings'!$M:$M,$B36,'Workers Settings'!$N:$N,1,'Workers Settings'!$H:$H,AK$3)/'Demand Locations'!AM36)))</f>
        <v/>
      </c>
      <c r="AL36" s="24" t="str">
        <f>IF(OR($B36="",AL$3="",'Demand Locations'!AN36=""),"",IF('Demand Locations'!AN36&lt;COUNTIFS('Workers Settings'!$M:$M,$B36,'Workers Settings'!$N:$N,1,'Workers Settings'!$H:$H,AL$3),"Warning!",IF('Demand Locations'!AN36=0,"",COUNTIFS('Workers Settings'!$M:$M,$B36,'Workers Settings'!$N:$N,1,'Workers Settings'!$H:$H,AL$3)/'Demand Locations'!AN36)))</f>
        <v/>
      </c>
      <c r="AM36" s="24" t="str">
        <f>IF(OR($B36="",AM$3="",'Demand Locations'!AO36=""),"",IF('Demand Locations'!AO36&lt;COUNTIFS('Workers Settings'!$M:$M,$B36,'Workers Settings'!$N:$N,1,'Workers Settings'!$H:$H,AM$3),"Warning!",IF('Demand Locations'!AO36=0,"",COUNTIFS('Workers Settings'!$M:$M,$B36,'Workers Settings'!$N:$N,1,'Workers Settings'!$H:$H,AM$3)/'Demand Locations'!AO36)))</f>
        <v/>
      </c>
      <c r="AN36" s="24" t="str">
        <f>IF(OR($B36="",AN$3="",'Demand Locations'!AP36=""),"",IF('Demand Locations'!AP36&lt;COUNTIFS('Workers Settings'!$M:$M,$B36,'Workers Settings'!$N:$N,1,'Workers Settings'!$H:$H,AN$3),"Warning!",IF('Demand Locations'!AP36=0,"",COUNTIFS('Workers Settings'!$M:$M,$B36,'Workers Settings'!$N:$N,1,'Workers Settings'!$H:$H,AN$3)/'Demand Locations'!AP36)))</f>
        <v/>
      </c>
      <c r="AO36" s="24" t="str">
        <f>IF(OR($B36="",AO$3="",'Demand Locations'!AQ36=""),"",IF('Demand Locations'!AQ36&lt;COUNTIFS('Workers Settings'!$M:$M,$B36,'Workers Settings'!$N:$N,1,'Workers Settings'!$H:$H,AO$3),"Warning!",IF('Demand Locations'!AQ36=0,"",COUNTIFS('Workers Settings'!$M:$M,$B36,'Workers Settings'!$N:$N,1,'Workers Settings'!$H:$H,AO$3)/'Demand Locations'!AQ36)))</f>
        <v/>
      </c>
      <c r="AP36" s="24" t="str">
        <f>IF(OR($B36="",AP$3="",'Demand Locations'!AR36=""),"",IF('Demand Locations'!AR36&lt;COUNTIFS('Workers Settings'!$M:$M,$B36,'Workers Settings'!$N:$N,1,'Workers Settings'!$H:$H,AP$3),"Warning!",IF('Demand Locations'!AR36=0,"",COUNTIFS('Workers Settings'!$M:$M,$B36,'Workers Settings'!$N:$N,1,'Workers Settings'!$H:$H,AP$3)/'Demand Locations'!AR36)))</f>
        <v/>
      </c>
      <c r="AQ36" s="24" t="str">
        <f>IF(OR($B36="",AQ$3="",'Demand Locations'!AS36=""),"",IF('Demand Locations'!AS36&lt;COUNTIFS('Workers Settings'!$M:$M,$B36,'Workers Settings'!$N:$N,1,'Workers Settings'!$H:$H,AQ$3),"Warning!",IF('Demand Locations'!AS36=0,"",COUNTIFS('Workers Settings'!$M:$M,$B36,'Workers Settings'!$N:$N,1,'Workers Settings'!$H:$H,AQ$3)/'Demand Locations'!AS36)))</f>
        <v/>
      </c>
      <c r="AR36" s="24" t="str">
        <f>IF(OR($B36="",AR$3="",'Demand Locations'!AT36=""),"",IF('Demand Locations'!AT36&lt;COUNTIFS('Workers Settings'!$M:$M,$B36,'Workers Settings'!$N:$N,1,'Workers Settings'!$H:$H,AR$3),"Warning!",IF('Demand Locations'!AT36=0,"",COUNTIFS('Workers Settings'!$M:$M,$B36,'Workers Settings'!$N:$N,1,'Workers Settings'!$H:$H,AR$3)/'Demand Locations'!AT36)))</f>
        <v/>
      </c>
      <c r="AS36" s="24" t="str">
        <f>IF(OR($B36="",AS$3="",'Demand Locations'!AU36=""),"",IF('Demand Locations'!AU36&lt;COUNTIFS('Workers Settings'!$M:$M,$B36,'Workers Settings'!$N:$N,1,'Workers Settings'!$H:$H,AS$3),"Warning!",IF('Demand Locations'!AU36=0,"",COUNTIFS('Workers Settings'!$M:$M,$B36,'Workers Settings'!$N:$N,1,'Workers Settings'!$H:$H,AS$3)/'Demand Locations'!AU36)))</f>
        <v/>
      </c>
      <c r="AT36" s="24" t="str">
        <f>IF(OR($B36="",AT$3="",'Demand Locations'!AV36=""),"",IF('Demand Locations'!AV36&lt;COUNTIFS('Workers Settings'!$M:$M,$B36,'Workers Settings'!$N:$N,1,'Workers Settings'!$H:$H,AT$3),"Warning!",IF('Demand Locations'!AV36=0,"",COUNTIFS('Workers Settings'!$M:$M,$B36,'Workers Settings'!$N:$N,1,'Workers Settings'!$H:$H,AT$3)/'Demand Locations'!AV36)))</f>
        <v/>
      </c>
      <c r="AU36" s="24" t="str">
        <f>IF(OR($B36="",AU$3="",'Demand Locations'!AW36=""),"",IF('Demand Locations'!AW36&lt;COUNTIFS('Workers Settings'!$M:$M,$B36,'Workers Settings'!$N:$N,1,'Workers Settings'!$H:$H,AU$3),"Warning!",IF('Demand Locations'!AW36=0,"",COUNTIFS('Workers Settings'!$M:$M,$B36,'Workers Settings'!$N:$N,1,'Workers Settings'!$H:$H,AU$3)/'Demand Locations'!AW36)))</f>
        <v/>
      </c>
      <c r="AV36" s="24" t="str">
        <f>IF(OR($B36="",AV$3="",'Demand Locations'!AX36=""),"",IF('Demand Locations'!AX36&lt;COUNTIFS('Workers Settings'!$M:$M,$B36,'Workers Settings'!$N:$N,1,'Workers Settings'!$H:$H,AV$3),"Warning!",IF('Demand Locations'!AX36=0,"",COUNTIFS('Workers Settings'!$M:$M,$B36,'Workers Settings'!$N:$N,1,'Workers Settings'!$H:$H,AV$3)/'Demand Locations'!AX36)))</f>
        <v/>
      </c>
      <c r="AW36" s="24" t="str">
        <f>IF(OR($B36="",AW$3="",'Demand Locations'!AY36=""),"",IF('Demand Locations'!AY36&lt;COUNTIFS('Workers Settings'!$M:$M,$B36,'Workers Settings'!$N:$N,1,'Workers Settings'!$H:$H,AW$3),"Warning!",IF('Demand Locations'!AY36=0,"",COUNTIFS('Workers Settings'!$M:$M,$B36,'Workers Settings'!$N:$N,1,'Workers Settings'!$H:$H,AW$3)/'Demand Locations'!AY36)))</f>
        <v/>
      </c>
      <c r="AX36" s="24" t="str">
        <f>IF(OR($B36="",AX$3="",'Demand Locations'!AZ36=""),"",IF('Demand Locations'!AZ36&lt;COUNTIFS('Workers Settings'!$M:$M,$B36,'Workers Settings'!$N:$N,1,'Workers Settings'!$H:$H,AX$3),"Warning!",IF('Demand Locations'!AZ36=0,"",COUNTIFS('Workers Settings'!$M:$M,$B36,'Workers Settings'!$N:$N,1,'Workers Settings'!$H:$H,AX$3)/'Demand Locations'!AZ36)))</f>
        <v/>
      </c>
      <c r="AY36" s="24" t="str">
        <f>IF(OR($B36="",AY$3="",'Demand Locations'!BA36=""),"",IF('Demand Locations'!BA36&lt;COUNTIFS('Workers Settings'!$M:$M,$B36,'Workers Settings'!$N:$N,1,'Workers Settings'!$H:$H,AY$3),"Warning!",IF('Demand Locations'!BA36=0,"",COUNTIFS('Workers Settings'!$M:$M,$B36,'Workers Settings'!$N:$N,1,'Workers Settings'!$H:$H,AY$3)/'Demand Locations'!BA36)))</f>
        <v/>
      </c>
      <c r="AZ36" s="24" t="str">
        <f>IF(OR($B36="",AZ$3="",'Demand Locations'!BB36=""),"",IF('Demand Locations'!BB36&lt;COUNTIFS('Workers Settings'!$M:$M,$B36,'Workers Settings'!$N:$N,1,'Workers Settings'!$H:$H,AZ$3),"Warning!",IF('Demand Locations'!BB36=0,"",COUNTIFS('Workers Settings'!$M:$M,$B36,'Workers Settings'!$N:$N,1,'Workers Settings'!$H:$H,AZ$3)/'Demand Locations'!BB36)))</f>
        <v/>
      </c>
      <c r="BA36" s="24" t="str">
        <f>IF(OR($B36="",BA$3="",'Demand Locations'!BC36=""),"",IF('Demand Locations'!BC36&lt;COUNTIFS('Workers Settings'!$M:$M,$B36,'Workers Settings'!$N:$N,1,'Workers Settings'!$H:$H,BA$3),"Warning!",IF('Demand Locations'!BC36=0,"",COUNTIFS('Workers Settings'!$M:$M,$B36,'Workers Settings'!$N:$N,1,'Workers Settings'!$H:$H,BA$3)/'Demand Locations'!BC36)))</f>
        <v/>
      </c>
      <c r="BB36" s="24" t="str">
        <f>IF(OR($B36="",BB$3="",'Demand Locations'!BD36=""),"",IF('Demand Locations'!BD36&lt;COUNTIFS('Workers Settings'!$M:$M,$B36,'Workers Settings'!$N:$N,1,'Workers Settings'!$H:$H,BB$3),"Warning!",IF('Demand Locations'!BD36=0,"",COUNTIFS('Workers Settings'!$M:$M,$B36,'Workers Settings'!$N:$N,1,'Workers Settings'!$H:$H,BB$3)/'Demand Locations'!BD36)))</f>
        <v/>
      </c>
      <c r="BC36" s="24" t="str">
        <f>IF(OR($B36="",BC$3="",'Demand Locations'!BE36=""),"",IF('Demand Locations'!BE36&lt;COUNTIFS('Workers Settings'!$M:$M,$B36,'Workers Settings'!$N:$N,1,'Workers Settings'!$H:$H,BC$3),"Warning!",IF('Demand Locations'!BE36=0,"",COUNTIFS('Workers Settings'!$M:$M,$B36,'Workers Settings'!$N:$N,1,'Workers Settings'!$H:$H,BC$3)/'Demand Locations'!BE36)))</f>
        <v/>
      </c>
      <c r="BD36" s="24" t="str">
        <f>IF(OR($B36="",BD$3="",'Demand Locations'!BF36=""),"",IF('Demand Locations'!BF36&lt;COUNTIFS('Workers Settings'!$M:$M,$B36,'Workers Settings'!$N:$N,1,'Workers Settings'!$H:$H,BD$3),"Warning!",IF('Demand Locations'!BF36=0,"",COUNTIFS('Workers Settings'!$M:$M,$B36,'Workers Settings'!$N:$N,1,'Workers Settings'!$H:$H,BD$3)/'Demand Locations'!BF36)))</f>
        <v/>
      </c>
      <c r="BE36" s="24" t="str">
        <f>IF(OR($B36="",BE$3="",'Demand Locations'!BG36=""),"",IF('Demand Locations'!BG36&lt;COUNTIFS('Workers Settings'!$M:$M,$B36,'Workers Settings'!$N:$N,1,'Workers Settings'!$H:$H,BE$3),"Warning!",IF('Demand Locations'!BG36=0,"",COUNTIFS('Workers Settings'!$M:$M,$B36,'Workers Settings'!$N:$N,1,'Workers Settings'!$H:$H,BE$3)/'Demand Locations'!BG36)))</f>
        <v/>
      </c>
      <c r="BF36" s="24" t="str">
        <f>IF(OR($B36="",BF$3="",'Demand Locations'!BH36=""),"",IF('Demand Locations'!BH36&lt;COUNTIFS('Workers Settings'!$M:$M,$B36,'Workers Settings'!$N:$N,1,'Workers Settings'!$H:$H,BF$3),"Warning!",IF('Demand Locations'!BH36=0,"",COUNTIFS('Workers Settings'!$M:$M,$B36,'Workers Settings'!$N:$N,1,'Workers Settings'!$H:$H,BF$3)/'Demand Locations'!BH36)))</f>
        <v/>
      </c>
      <c r="BG36" s="24" t="str">
        <f>IF(OR($B36="",BG$3="",'Demand Locations'!BI36=""),"",IF('Demand Locations'!BI36&lt;COUNTIFS('Workers Settings'!$M:$M,$B36,'Workers Settings'!$N:$N,1,'Workers Settings'!$H:$H,BG$3),"Warning!",IF('Demand Locations'!BI36=0,"",COUNTIFS('Workers Settings'!$M:$M,$B36,'Workers Settings'!$N:$N,1,'Workers Settings'!$H:$H,BG$3)/'Demand Locations'!BI36)))</f>
        <v/>
      </c>
      <c r="BH36" s="24" t="str">
        <f>IF(OR($B36="",BH$3="",'Demand Locations'!BJ36=""),"",IF('Demand Locations'!BJ36&lt;COUNTIFS('Workers Settings'!$M:$M,$B36,'Workers Settings'!$N:$N,1,'Workers Settings'!$H:$H,BH$3),"Warning!",IF('Demand Locations'!BJ36=0,"",COUNTIFS('Workers Settings'!$M:$M,$B36,'Workers Settings'!$N:$N,1,'Workers Settings'!$H:$H,BH$3)/'Demand Locations'!BJ36)))</f>
        <v/>
      </c>
      <c r="BI36" s="24" t="str">
        <f>IF(OR($B36="",BI$3="",'Demand Locations'!BK36=""),"",IF('Demand Locations'!BK36&lt;COUNTIFS('Workers Settings'!$M:$M,$B36,'Workers Settings'!$N:$N,1,'Workers Settings'!$H:$H,BI$3),"Warning!",IF('Demand Locations'!BK36=0,"",COUNTIFS('Workers Settings'!$M:$M,$B36,'Workers Settings'!$N:$N,1,'Workers Settings'!$H:$H,BI$3)/'Demand Locations'!BK36)))</f>
        <v/>
      </c>
      <c r="BJ36" s="24" t="str">
        <f>IF(OR($B36="",BJ$3="",'Demand Locations'!BL36=""),"",IF('Demand Locations'!BL36&lt;COUNTIFS('Workers Settings'!$M:$M,$B36,'Workers Settings'!$N:$N,1,'Workers Settings'!$H:$H,BJ$3),"Warning!",IF('Demand Locations'!BL36=0,"",COUNTIFS('Workers Settings'!$M:$M,$B36,'Workers Settings'!$N:$N,1,'Workers Settings'!$H:$H,BJ$3)/'Demand Locations'!BL36)))</f>
        <v/>
      </c>
      <c r="BK36" s="24" t="str">
        <f>IF(OR($B36="",BK$3="",'Demand Locations'!BM36=""),"",IF('Demand Locations'!BM36&lt;COUNTIFS('Workers Settings'!$M:$M,$B36,'Workers Settings'!$N:$N,1,'Workers Settings'!$H:$H,BK$3),"Warning!",IF('Demand Locations'!BM36=0,"",COUNTIFS('Workers Settings'!$M:$M,$B36,'Workers Settings'!$N:$N,1,'Workers Settings'!$H:$H,BK$3)/'Demand Locations'!BM36)))</f>
        <v/>
      </c>
      <c r="BL36" s="24" t="str">
        <f>IF(OR($B36="",BL$3="",'Demand Locations'!BN36=""),"",IF('Demand Locations'!BN36&lt;COUNTIFS('Workers Settings'!$M:$M,$B36,'Workers Settings'!$N:$N,1,'Workers Settings'!$H:$H,BL$3),"Warning!",IF('Demand Locations'!BN36=0,"",COUNTIFS('Workers Settings'!$M:$M,$B36,'Workers Settings'!$N:$N,1,'Workers Settings'!$H:$H,BL$3)/'Demand Locations'!BN36)))</f>
        <v/>
      </c>
      <c r="BM36" s="24" t="str">
        <f>IF(OR($B36="",BM$3="",'Demand Locations'!BO36=""),"",IF('Demand Locations'!BO36&lt;COUNTIFS('Workers Settings'!$M:$M,$B36,'Workers Settings'!$N:$N,1,'Workers Settings'!$H:$H,BM$3),"Warning!",IF('Demand Locations'!BO36=0,"",COUNTIFS('Workers Settings'!$M:$M,$B36,'Workers Settings'!$N:$N,1,'Workers Settings'!$H:$H,BM$3)/'Demand Locations'!BO36)))</f>
        <v/>
      </c>
      <c r="BN36" s="24" t="str">
        <f>IF(OR($B36="",BN$3="",'Demand Locations'!BP36=""),"",IF('Demand Locations'!BP36&lt;COUNTIFS('Workers Settings'!$M:$M,$B36,'Workers Settings'!$N:$N,1,'Workers Settings'!$H:$H,BN$3),"Warning!",IF('Demand Locations'!BP36=0,"",COUNTIFS('Workers Settings'!$M:$M,$B36,'Workers Settings'!$N:$N,1,'Workers Settings'!$H:$H,BN$3)/'Demand Locations'!BP36)))</f>
        <v/>
      </c>
      <c r="BO36" s="24" t="str">
        <f>IF(OR($B36="",BO$3="",'Demand Locations'!BQ36=""),"",IF('Demand Locations'!BQ36&lt;COUNTIFS('Workers Settings'!$M:$M,$B36,'Workers Settings'!$N:$N,1,'Workers Settings'!$H:$H,BO$3),"Warning!",IF('Demand Locations'!BQ36=0,"",COUNTIFS('Workers Settings'!$M:$M,$B36,'Workers Settings'!$N:$N,1,'Workers Settings'!$H:$H,BO$3)/'Demand Locations'!BQ36)))</f>
        <v/>
      </c>
      <c r="BP36" s="24" t="str">
        <f>IF(OR($B36="",BP$3="",'Demand Locations'!BR36=""),"",IF('Demand Locations'!BR36&lt;COUNTIFS('Workers Settings'!$M:$M,$B36,'Workers Settings'!$N:$N,1,'Workers Settings'!$H:$H,BP$3),"Warning!",IF('Demand Locations'!BR36=0,"",COUNTIFS('Workers Settings'!$M:$M,$B36,'Workers Settings'!$N:$N,1,'Workers Settings'!$H:$H,BP$3)/'Demand Locations'!BR36)))</f>
        <v/>
      </c>
      <c r="BQ36" s="24" t="str">
        <f>IF(OR($B36="",BQ$3="",'Demand Locations'!BS36=""),"",IF('Demand Locations'!BS36&lt;COUNTIFS('Workers Settings'!$M:$M,$B36,'Workers Settings'!$N:$N,1,'Workers Settings'!$H:$H,BQ$3),"Warning!",IF('Demand Locations'!BS36=0,"",COUNTIFS('Workers Settings'!$M:$M,$B36,'Workers Settings'!$N:$N,1,'Workers Settings'!$H:$H,BQ$3)/'Demand Locations'!BS36)))</f>
        <v/>
      </c>
      <c r="BR36" s="24" t="str">
        <f>IF(OR($B36="",BR$3="",'Demand Locations'!BT36=""),"",IF('Demand Locations'!BT36&lt;COUNTIFS('Workers Settings'!$M:$M,$B36,'Workers Settings'!$N:$N,1,'Workers Settings'!$H:$H,BR$3),"Warning!",IF('Demand Locations'!BT36=0,"",COUNTIFS('Workers Settings'!$M:$M,$B36,'Workers Settings'!$N:$N,1,'Workers Settings'!$H:$H,BR$3)/'Demand Locations'!BT36)))</f>
        <v/>
      </c>
      <c r="BS36" s="24" t="str">
        <f>IF(OR($B36="",BS$3="",'Demand Locations'!BU36=""),"",IF('Demand Locations'!BU36&lt;COUNTIFS('Workers Settings'!$M:$M,$B36,'Workers Settings'!$N:$N,1,'Workers Settings'!$H:$H,BS$3),"Warning!",IF('Demand Locations'!BU36=0,"",COUNTIFS('Workers Settings'!$M:$M,$B36,'Workers Settings'!$N:$N,1,'Workers Settings'!$H:$H,BS$3)/'Demand Locations'!BU36)))</f>
        <v/>
      </c>
      <c r="BT36" s="24" t="str">
        <f>IF(OR($B36="",BT$3="",'Demand Locations'!BV36=""),"",IF('Demand Locations'!BV36&lt;COUNTIFS('Workers Settings'!$M:$M,$B36,'Workers Settings'!$N:$N,1,'Workers Settings'!$H:$H,BT$3),"Warning!",IF('Demand Locations'!BV36=0,"",COUNTIFS('Workers Settings'!$M:$M,$B36,'Workers Settings'!$N:$N,1,'Workers Settings'!$H:$H,BT$3)/'Demand Locations'!BV36)))</f>
        <v/>
      </c>
      <c r="BU36" s="24" t="str">
        <f>IF(OR($B36="",BU$3="",'Demand Locations'!BW36=""),"",IF('Demand Locations'!BW36&lt;COUNTIFS('Workers Settings'!$M:$M,$B36,'Workers Settings'!$N:$N,1,'Workers Settings'!$H:$H,BU$3),"Warning!",IF('Demand Locations'!BW36=0,"",COUNTIFS('Workers Settings'!$M:$M,$B36,'Workers Settings'!$N:$N,1,'Workers Settings'!$H:$H,BU$3)/'Demand Locations'!BW36)))</f>
        <v/>
      </c>
      <c r="BV36" s="24" t="str">
        <f>IF(OR($B36="",BV$3="",'Demand Locations'!BX36=""),"",IF('Demand Locations'!BX36&lt;COUNTIFS('Workers Settings'!$M:$M,$B36,'Workers Settings'!$N:$N,1,'Workers Settings'!$H:$H,BV$3),"Warning!",IF('Demand Locations'!BX36=0,"",COUNTIFS('Workers Settings'!$M:$M,$B36,'Workers Settings'!$N:$N,1,'Workers Settings'!$H:$H,BV$3)/'Demand Locations'!BX36)))</f>
        <v/>
      </c>
      <c r="BW36" s="24" t="str">
        <f>IF(OR($B36="",BW$3="",'Demand Locations'!BY36=""),"",IF('Demand Locations'!BY36&lt;COUNTIFS('Workers Settings'!$M:$M,$B36,'Workers Settings'!$N:$N,1,'Workers Settings'!$H:$H,BW$3),"Warning!",IF('Demand Locations'!BY36=0,"",COUNTIFS('Workers Settings'!$M:$M,$B36,'Workers Settings'!$N:$N,1,'Workers Settings'!$H:$H,BW$3)/'Demand Locations'!BY36)))</f>
        <v/>
      </c>
      <c r="BX36" s="24" t="str">
        <f>IF(OR($B36="",BX$3="",'Demand Locations'!BZ36=""),"",IF('Demand Locations'!BZ36&lt;COUNTIFS('Workers Settings'!$M:$M,$B36,'Workers Settings'!$N:$N,1,'Workers Settings'!$H:$H,BX$3),"Warning!",IF('Demand Locations'!BZ36=0,"",COUNTIFS('Workers Settings'!$M:$M,$B36,'Workers Settings'!$N:$N,1,'Workers Settings'!$H:$H,BX$3)/'Demand Locations'!BZ36)))</f>
        <v/>
      </c>
      <c r="BY36" s="24" t="str">
        <f>IF(OR($B36="",BY$3="",'Demand Locations'!CA36=""),"",IF('Demand Locations'!CA36&lt;COUNTIFS('Workers Settings'!$M:$M,$B36,'Workers Settings'!$N:$N,1,'Workers Settings'!$H:$H,BY$3),"Warning!",IF('Demand Locations'!CA36=0,"",COUNTIFS('Workers Settings'!$M:$M,$B36,'Workers Settings'!$N:$N,1,'Workers Settings'!$H:$H,BY$3)/'Demand Locations'!CA36)))</f>
        <v/>
      </c>
      <c r="BZ36" s="24" t="str">
        <f>IF(OR($B36="",BZ$3="",'Demand Locations'!CB36=""),"",IF('Demand Locations'!CB36&lt;COUNTIFS('Workers Settings'!$M:$M,$B36,'Workers Settings'!$N:$N,1,'Workers Settings'!$H:$H,BZ$3),"Warning!",IF('Demand Locations'!CB36=0,"",COUNTIFS('Workers Settings'!$M:$M,$B36,'Workers Settings'!$N:$N,1,'Workers Settings'!$H:$H,BZ$3)/'Demand Locations'!CB36)))</f>
        <v/>
      </c>
      <c r="CA36" s="24" t="str">
        <f>IF(OR($B36="",CA$3="",'Demand Locations'!CC36=""),"",IF('Demand Locations'!CC36&lt;COUNTIFS('Workers Settings'!$M:$M,$B36,'Workers Settings'!$N:$N,1,'Workers Settings'!$H:$H,CA$3),"Warning!",IF('Demand Locations'!CC36=0,"",COUNTIFS('Workers Settings'!$M:$M,$B36,'Workers Settings'!$N:$N,1,'Workers Settings'!$H:$H,CA$3)/'Demand Locations'!CC36)))</f>
        <v/>
      </c>
      <c r="CB36" s="24" t="str">
        <f>IF(OR($B36="",CB$3="",'Demand Locations'!CD36=""),"",IF('Demand Locations'!CD36&lt;COUNTIFS('Workers Settings'!$M:$M,$B36,'Workers Settings'!$N:$N,1,'Workers Settings'!$H:$H,CB$3),"Warning!",IF('Demand Locations'!CD36=0,"",COUNTIFS('Workers Settings'!$M:$M,$B36,'Workers Settings'!$N:$N,1,'Workers Settings'!$H:$H,CB$3)/'Demand Locations'!CD36)))</f>
        <v/>
      </c>
      <c r="CC36" s="24" t="str">
        <f>IF(OR($B36="",CC$3="",'Demand Locations'!CE36=""),"",IF('Demand Locations'!CE36&lt;COUNTIFS('Workers Settings'!$M:$M,$B36,'Workers Settings'!$N:$N,1,'Workers Settings'!$H:$H,CC$3),"Warning!",IF('Demand Locations'!CE36=0,"",COUNTIFS('Workers Settings'!$M:$M,$B36,'Workers Settings'!$N:$N,1,'Workers Settings'!$H:$H,CC$3)/'Demand Locations'!CE36)))</f>
        <v/>
      </c>
      <c r="CD36" s="24" t="str">
        <f>IF(OR($B36="",CD$3="",'Demand Locations'!CF36=""),"",IF('Demand Locations'!CF36&lt;COUNTIFS('Workers Settings'!$M:$M,$B36,'Workers Settings'!$N:$N,1,'Workers Settings'!$H:$H,CD$3),"Warning!",IF('Demand Locations'!CF36=0,"",COUNTIFS('Workers Settings'!$M:$M,$B36,'Workers Settings'!$N:$N,1,'Workers Settings'!$H:$H,CD$3)/'Demand Locations'!CF36)))</f>
        <v/>
      </c>
      <c r="CE36" s="24" t="str">
        <f>IF(OR($B36="",CE$3="",'Demand Locations'!CG36=""),"",IF('Demand Locations'!CG36&lt;COUNTIFS('Workers Settings'!$M:$M,$B36,'Workers Settings'!$N:$N,1,'Workers Settings'!$H:$H,CE$3),"Warning!",IF('Demand Locations'!CG36=0,"",COUNTIFS('Workers Settings'!$M:$M,$B36,'Workers Settings'!$N:$N,1,'Workers Settings'!$H:$H,CE$3)/'Demand Locations'!CG36)))</f>
        <v/>
      </c>
      <c r="CF36" s="24" t="str">
        <f>IF(OR($B36="",CF$3="",'Demand Locations'!CH36=""),"",IF('Demand Locations'!CH36&lt;COUNTIFS('Workers Settings'!$M:$M,$B36,'Workers Settings'!$N:$N,1,'Workers Settings'!$H:$H,CF$3),"Warning!",IF('Demand Locations'!CH36=0,"",COUNTIFS('Workers Settings'!$M:$M,$B36,'Workers Settings'!$N:$N,1,'Workers Settings'!$H:$H,CF$3)/'Demand Locations'!CH36)))</f>
        <v/>
      </c>
      <c r="CG36" s="24" t="str">
        <f>IF(OR($B36="",CG$3="",'Demand Locations'!CI36=""),"",IF('Demand Locations'!CI36&lt;COUNTIFS('Workers Settings'!$M:$M,$B36,'Workers Settings'!$N:$N,1,'Workers Settings'!$H:$H,CG$3),"Warning!",IF('Demand Locations'!CI36=0,"",COUNTIFS('Workers Settings'!$M:$M,$B36,'Workers Settings'!$N:$N,1,'Workers Settings'!$H:$H,CG$3)/'Demand Locations'!CI36)))</f>
        <v/>
      </c>
      <c r="CH36" s="24" t="str">
        <f>IF(OR($B36="",CH$3="",'Demand Locations'!CJ36=""),"",IF('Demand Locations'!CJ36&lt;COUNTIFS('Workers Settings'!$M:$M,$B36,'Workers Settings'!$N:$N,1,'Workers Settings'!$H:$H,CH$3),"Warning!",IF('Demand Locations'!CJ36=0,"",COUNTIFS('Workers Settings'!$M:$M,$B36,'Workers Settings'!$N:$N,1,'Workers Settings'!$H:$H,CH$3)/'Demand Locations'!CJ36)))</f>
        <v/>
      </c>
      <c r="CI36" s="24" t="str">
        <f>IF(OR($B36="",CI$3="",'Demand Locations'!CK36=""),"",IF('Demand Locations'!CK36&lt;COUNTIFS('Workers Settings'!$M:$M,$B36,'Workers Settings'!$N:$N,1,'Workers Settings'!$H:$H,CI$3),"Warning!",IF('Demand Locations'!CK36=0,"",COUNTIFS('Workers Settings'!$M:$M,$B36,'Workers Settings'!$N:$N,1,'Workers Settings'!$H:$H,CI$3)/'Demand Locations'!CK36)))</f>
        <v/>
      </c>
      <c r="CJ36" s="24" t="str">
        <f>IF(OR($B36="",CJ$3="",'Demand Locations'!CL36=""),"",IF('Demand Locations'!CL36&lt;COUNTIFS('Workers Settings'!$M:$M,$B36,'Workers Settings'!$N:$N,1,'Workers Settings'!$H:$H,CJ$3),"Warning!",IF('Demand Locations'!CL36=0,"",COUNTIFS('Workers Settings'!$M:$M,$B36,'Workers Settings'!$N:$N,1,'Workers Settings'!$H:$H,CJ$3)/'Demand Locations'!CL36)))</f>
        <v/>
      </c>
      <c r="CK36" s="24" t="str">
        <f>IF(OR($B36="",CK$3="",'Demand Locations'!CM36=""),"",IF('Demand Locations'!CM36&lt;COUNTIFS('Workers Settings'!$M:$M,$B36,'Workers Settings'!$N:$N,1,'Workers Settings'!$H:$H,CK$3),"Warning!",IF('Demand Locations'!CM36=0,"",COUNTIFS('Workers Settings'!$M:$M,$B36,'Workers Settings'!$N:$N,1,'Workers Settings'!$H:$H,CK$3)/'Demand Locations'!CM36)))</f>
        <v/>
      </c>
      <c r="CL36" s="24" t="str">
        <f>IF(OR($B36="",CL$3="",'Demand Locations'!CN36=""),"",IF('Demand Locations'!CN36&lt;COUNTIFS('Workers Settings'!$M:$M,$B36,'Workers Settings'!$N:$N,1,'Workers Settings'!$H:$H,CL$3),"Warning!",IF('Demand Locations'!CN36=0,"",COUNTIFS('Workers Settings'!$M:$M,$B36,'Workers Settings'!$N:$N,1,'Workers Settings'!$H:$H,CL$3)/'Demand Locations'!CN36)))</f>
        <v/>
      </c>
      <c r="CM36" s="24" t="str">
        <f>IF(OR($B36="",CM$3="",'Demand Locations'!CO36=""),"",IF('Demand Locations'!CO36&lt;COUNTIFS('Workers Settings'!$M:$M,$B36,'Workers Settings'!$N:$N,1,'Workers Settings'!$H:$H,CM$3),"Warning!",IF('Demand Locations'!CO36=0,"",COUNTIFS('Workers Settings'!$M:$M,$B36,'Workers Settings'!$N:$N,1,'Workers Settings'!$H:$H,CM$3)/'Demand Locations'!CO36)))</f>
        <v/>
      </c>
      <c r="CN36" s="24" t="str">
        <f>IF(OR($B36="",CN$3="",'Demand Locations'!CP36=""),"",IF('Demand Locations'!CP36&lt;COUNTIFS('Workers Settings'!$M:$M,$B36,'Workers Settings'!$N:$N,1,'Workers Settings'!$H:$H,CN$3),"Warning!",IF('Demand Locations'!CP36=0,"",COUNTIFS('Workers Settings'!$M:$M,$B36,'Workers Settings'!$N:$N,1,'Workers Settings'!$H:$H,CN$3)/'Demand Locations'!CP36)))</f>
        <v/>
      </c>
      <c r="CO36" s="24" t="str">
        <f>IF(OR($B36="",CO$3="",'Demand Locations'!CQ36=""),"",IF('Demand Locations'!CQ36&lt;COUNTIFS('Workers Settings'!$M:$M,$B36,'Workers Settings'!$N:$N,1,'Workers Settings'!$H:$H,CO$3),"Warning!",IF('Demand Locations'!CQ36=0,"",COUNTIFS('Workers Settings'!$M:$M,$B36,'Workers Settings'!$N:$N,1,'Workers Settings'!$H:$H,CO$3)/'Demand Locations'!CQ36)))</f>
        <v/>
      </c>
      <c r="CP36" s="24" t="str">
        <f>IF(OR($B36="",CP$3="",'Demand Locations'!CR36=""),"",IF('Demand Locations'!CR36&lt;COUNTIFS('Workers Settings'!$M:$M,$B36,'Workers Settings'!$N:$N,1,'Workers Settings'!$H:$H,CP$3),"Warning!",IF('Demand Locations'!CR36=0,"",COUNTIFS('Workers Settings'!$M:$M,$B36,'Workers Settings'!$N:$N,1,'Workers Settings'!$H:$H,CP$3)/'Demand Locations'!CR36)))</f>
        <v/>
      </c>
      <c r="CQ36" s="24" t="str">
        <f>IF(OR($B36="",CQ$3="",'Demand Locations'!CS36=""),"",IF('Demand Locations'!CS36&lt;COUNTIFS('Workers Settings'!$M:$M,$B36,'Workers Settings'!$N:$N,1,'Workers Settings'!$H:$H,CQ$3),"Warning!",IF('Demand Locations'!CS36=0,"",COUNTIFS('Workers Settings'!$M:$M,$B36,'Workers Settings'!$N:$N,1,'Workers Settings'!$H:$H,CQ$3)/'Demand Locations'!CS36)))</f>
        <v/>
      </c>
      <c r="CR36" s="24" t="str">
        <f>IF(OR($B36="",CR$3="",'Demand Locations'!CT36=""),"",IF('Demand Locations'!CT36&lt;COUNTIFS('Workers Settings'!$M:$M,$B36,'Workers Settings'!$N:$N,1,'Workers Settings'!$H:$H,CR$3),"Warning!",IF('Demand Locations'!CT36=0,"",COUNTIFS('Workers Settings'!$M:$M,$B36,'Workers Settings'!$N:$N,1,'Workers Settings'!$H:$H,CR$3)/'Demand Locations'!CT36)))</f>
        <v/>
      </c>
      <c r="CS36" s="24" t="str">
        <f>IF(OR($B36="",CS$3="",'Demand Locations'!CU36=""),"",IF('Demand Locations'!CU36&lt;COUNTIFS('Workers Settings'!$M:$M,$B36,'Workers Settings'!$N:$N,1,'Workers Settings'!$H:$H,CS$3),"Warning!",IF('Demand Locations'!CU36=0,"",COUNTIFS('Workers Settings'!$M:$M,$B36,'Workers Settings'!$N:$N,1,'Workers Settings'!$H:$H,CS$3)/'Demand Locations'!CU36)))</f>
        <v/>
      </c>
      <c r="CT36" s="24" t="str">
        <f>IF(OR($B36="",CT$3="",'Demand Locations'!CV36=""),"",IF('Demand Locations'!CV36&lt;COUNTIFS('Workers Settings'!$M:$M,$B36,'Workers Settings'!$N:$N,1,'Workers Settings'!$H:$H,CT$3),"Warning!",IF('Demand Locations'!CV36=0,"",COUNTIFS('Workers Settings'!$M:$M,$B36,'Workers Settings'!$N:$N,1,'Workers Settings'!$H:$H,CT$3)/'Demand Locations'!CV36)))</f>
        <v/>
      </c>
      <c r="CU36" s="24" t="str">
        <f>IF(OR($B36="",CU$3="",'Demand Locations'!CW36=""),"",IF('Demand Locations'!CW36&lt;COUNTIFS('Workers Settings'!$M:$M,$B36,'Workers Settings'!$N:$N,1,'Workers Settings'!$H:$H,CU$3),"Warning!",IF('Demand Locations'!CW36=0,"",COUNTIFS('Workers Settings'!$M:$M,$B36,'Workers Settings'!$N:$N,1,'Workers Settings'!$H:$H,CU$3)/'Demand Locations'!CW36)))</f>
        <v/>
      </c>
      <c r="CV36" s="24" t="str">
        <f>IF(OR($B36="",CV$3="",'Demand Locations'!CX36=""),"",IF('Demand Locations'!CX36&lt;COUNTIFS('Workers Settings'!$M:$M,$B36,'Workers Settings'!$N:$N,1,'Workers Settings'!$H:$H,CV$3),"Warning!",IF('Demand Locations'!CX36=0,"",COUNTIFS('Workers Settings'!$M:$M,$B36,'Workers Settings'!$N:$N,1,'Workers Settings'!$H:$H,CV$3)/'Demand Locations'!CX36)))</f>
        <v/>
      </c>
      <c r="CW36" s="24" t="str">
        <f>IF(OR($B36="",CW$3="",'Demand Locations'!CY36=""),"",IF('Demand Locations'!CY36&lt;COUNTIFS('Workers Settings'!$M:$M,$B36,'Workers Settings'!$N:$N,1,'Workers Settings'!$H:$H,CW$3),"Warning!",IF('Demand Locations'!CY36=0,"",COUNTIFS('Workers Settings'!$M:$M,$B36,'Workers Settings'!$N:$N,1,'Workers Settings'!$H:$H,CW$3)/'Demand Locations'!CY36)))</f>
        <v/>
      </c>
      <c r="CX36" s="24" t="str">
        <f>IF(OR($B36="",CX$3="",'Demand Locations'!CZ36=""),"",IF('Demand Locations'!CZ36&lt;COUNTIFS('Workers Settings'!$M:$M,$B36,'Workers Settings'!$N:$N,1,'Workers Settings'!$H:$H,CX$3),"Warning!",IF('Demand Locations'!CZ36=0,"",COUNTIFS('Workers Settings'!$M:$M,$B36,'Workers Settings'!$N:$N,1,'Workers Settings'!$H:$H,CX$3)/'Demand Locations'!CZ36)))</f>
        <v/>
      </c>
      <c r="CY36" s="24" t="str">
        <f>IF(OR($B36="",CY$3="",'Demand Locations'!DA36=""),"",IF('Demand Locations'!DA36&lt;COUNTIFS('Workers Settings'!$M:$M,$B36,'Workers Settings'!$N:$N,1,'Workers Settings'!$H:$H,CY$3),"Warning!",IF('Demand Locations'!DA36=0,"",COUNTIFS('Workers Settings'!$M:$M,$B36,'Workers Settings'!$N:$N,1,'Workers Settings'!$H:$H,CY$3)/'Demand Locations'!DA36)))</f>
        <v/>
      </c>
      <c r="CZ36" s="24" t="str">
        <f>IF(OR($B36="",CZ$3="",'Demand Locations'!DB36=""),"",IF('Demand Locations'!DB36&lt;COUNTIFS('Workers Settings'!$M:$M,$B36,'Workers Settings'!$N:$N,1,'Workers Settings'!$H:$H,CZ$3),"Warning!",IF('Demand Locations'!DB36=0,"",COUNTIFS('Workers Settings'!$M:$M,$B36,'Workers Settings'!$N:$N,1,'Workers Settings'!$H:$H,CZ$3)/'Demand Locations'!DB36)))</f>
        <v/>
      </c>
    </row>
    <row r="37" spans="1:104" x14ac:dyDescent="0.25">
      <c r="A37" s="7">
        <f t="shared" si="0"/>
        <v>33</v>
      </c>
      <c r="B37" s="7" t="str">
        <f>IF('Demand Locations'!B37&lt;&gt;"",'Demand Locations'!B37,"")</f>
        <v/>
      </c>
      <c r="C37" s="29" t="str">
        <f>IF(B37="","",SUMIFS('Workers Assignments'!Z:Z,'Workers Settings'!M:M,B37,'Workers Settings'!N:N,1))</f>
        <v/>
      </c>
      <c r="D37" s="24" t="str">
        <f>IF(OR(B37="",'Demand Locations'!E37=""),"",IF('Demand Locations'!E37&lt;C37,"Warning!",IF('Demand Locations'!E37=0,"",C37/'Demand Locations'!E37)))</f>
        <v/>
      </c>
      <c r="E37" s="44" t="str">
        <f>IF(OR($B37="",E$3="",'Demand Locations'!G37=""),"",IF('Demand Locations'!G37&lt;COUNTIFS('Workers Settings'!$M:$M,$B37,'Workers Settings'!$N:$N,1,'Workers Settings'!$H:$H,E$3),"Warning!",IF('Demand Locations'!G37=0,"",COUNTIFS('Workers Settings'!$M:$M,$B37,'Workers Settings'!$N:$N,1,'Workers Settings'!$H:$H,E$3)/'Demand Locations'!G37)))</f>
        <v/>
      </c>
      <c r="F37" s="24" t="str">
        <f>IF(OR($B37="",F$3="",'Demand Locations'!H37=""),"",IF('Demand Locations'!H37&lt;COUNTIFS('Workers Settings'!$M:$M,$B37,'Workers Settings'!$N:$N,1,'Workers Settings'!$H:$H,F$3),"Warning!",IF('Demand Locations'!H37=0,"",COUNTIFS('Workers Settings'!$M:$M,$B37,'Workers Settings'!$N:$N,1,'Workers Settings'!$H:$H,F$3)/'Demand Locations'!H37)))</f>
        <v/>
      </c>
      <c r="G37" s="24" t="str">
        <f>IF(OR($B37="",G$3="",'Demand Locations'!I37=""),"",IF('Demand Locations'!I37&lt;COUNTIFS('Workers Settings'!$M:$M,$B37,'Workers Settings'!$N:$N,1,'Workers Settings'!$H:$H,G$3),"Warning!",IF('Demand Locations'!I37=0,"",COUNTIFS('Workers Settings'!$M:$M,$B37,'Workers Settings'!$N:$N,1,'Workers Settings'!$H:$H,G$3)/'Demand Locations'!I37)))</f>
        <v/>
      </c>
      <c r="H37" s="24" t="str">
        <f>IF(OR($B37="",H$3="",'Demand Locations'!J37=""),"",IF('Demand Locations'!J37&lt;COUNTIFS('Workers Settings'!$M:$M,$B37,'Workers Settings'!$N:$N,1,'Workers Settings'!$H:$H,H$3),"Warning!",IF('Demand Locations'!J37=0,"",COUNTIFS('Workers Settings'!$M:$M,$B37,'Workers Settings'!$N:$N,1,'Workers Settings'!$H:$H,H$3)/'Demand Locations'!J37)))</f>
        <v/>
      </c>
      <c r="I37" s="24" t="str">
        <f>IF(OR($B37="",I$3="",'Demand Locations'!K37=""),"",IF('Demand Locations'!K37&lt;COUNTIFS('Workers Settings'!$M:$M,$B37,'Workers Settings'!$N:$N,1,'Workers Settings'!$H:$H,I$3),"Warning!",IF('Demand Locations'!K37=0,"",COUNTIFS('Workers Settings'!$M:$M,$B37,'Workers Settings'!$N:$N,1,'Workers Settings'!$H:$H,I$3)/'Demand Locations'!K37)))</f>
        <v/>
      </c>
      <c r="J37" s="24" t="str">
        <f>IF(OR($B37="",J$3="",'Demand Locations'!L37=""),"",IF('Demand Locations'!L37&lt;COUNTIFS('Workers Settings'!$M:$M,$B37,'Workers Settings'!$N:$N,1,'Workers Settings'!$H:$H,J$3),"Warning!",IF('Demand Locations'!L37=0,"",COUNTIFS('Workers Settings'!$M:$M,$B37,'Workers Settings'!$N:$N,1,'Workers Settings'!$H:$H,J$3)/'Demand Locations'!L37)))</f>
        <v/>
      </c>
      <c r="K37" s="24" t="str">
        <f>IF(OR($B37="",K$3="",'Demand Locations'!M37=""),"",IF('Demand Locations'!M37&lt;COUNTIFS('Workers Settings'!$M:$M,$B37,'Workers Settings'!$N:$N,1,'Workers Settings'!$H:$H,K$3),"Warning!",IF('Demand Locations'!M37=0,"",COUNTIFS('Workers Settings'!$M:$M,$B37,'Workers Settings'!$N:$N,1,'Workers Settings'!$H:$H,K$3)/'Demand Locations'!M37)))</f>
        <v/>
      </c>
      <c r="L37" s="24" t="str">
        <f>IF(OR($B37="",L$3="",'Demand Locations'!N37=""),"",IF('Demand Locations'!N37&lt;COUNTIFS('Workers Settings'!$M:$M,$B37,'Workers Settings'!$N:$N,1,'Workers Settings'!$H:$H,L$3),"Warning!",IF('Demand Locations'!N37=0,"",COUNTIFS('Workers Settings'!$M:$M,$B37,'Workers Settings'!$N:$N,1,'Workers Settings'!$H:$H,L$3)/'Demand Locations'!N37)))</f>
        <v/>
      </c>
      <c r="M37" s="24" t="str">
        <f>IF(OR($B37="",M$3="",'Demand Locations'!O37=""),"",IF('Demand Locations'!O37&lt;COUNTIFS('Workers Settings'!$M:$M,$B37,'Workers Settings'!$N:$N,1,'Workers Settings'!$H:$H,M$3),"Warning!",IF('Demand Locations'!O37=0,"",COUNTIFS('Workers Settings'!$M:$M,$B37,'Workers Settings'!$N:$N,1,'Workers Settings'!$H:$H,M$3)/'Demand Locations'!O37)))</f>
        <v/>
      </c>
      <c r="N37" s="24" t="str">
        <f>IF(OR($B37="",N$3="",'Demand Locations'!P37=""),"",IF('Demand Locations'!P37&lt;COUNTIFS('Workers Settings'!$M:$M,$B37,'Workers Settings'!$N:$N,1,'Workers Settings'!$H:$H,N$3),"Warning!",IF('Demand Locations'!P37=0,"",COUNTIFS('Workers Settings'!$M:$M,$B37,'Workers Settings'!$N:$N,1,'Workers Settings'!$H:$H,N$3)/'Demand Locations'!P37)))</f>
        <v/>
      </c>
      <c r="O37" s="24" t="str">
        <f>IF(OR($B37="",O$3="",'Demand Locations'!Q37=""),"",IF('Demand Locations'!Q37&lt;COUNTIFS('Workers Settings'!$M:$M,$B37,'Workers Settings'!$N:$N,1,'Workers Settings'!$H:$H,O$3),"Warning!",IF('Demand Locations'!Q37=0,"",COUNTIFS('Workers Settings'!$M:$M,$B37,'Workers Settings'!$N:$N,1,'Workers Settings'!$H:$H,O$3)/'Demand Locations'!Q37)))</f>
        <v/>
      </c>
      <c r="P37" s="24" t="str">
        <f>IF(OR($B37="",P$3="",'Demand Locations'!R37=""),"",IF('Demand Locations'!R37&lt;COUNTIFS('Workers Settings'!$M:$M,$B37,'Workers Settings'!$N:$N,1,'Workers Settings'!$H:$H,P$3),"Warning!",IF('Demand Locations'!R37=0,"",COUNTIFS('Workers Settings'!$M:$M,$B37,'Workers Settings'!$N:$N,1,'Workers Settings'!$H:$H,P$3)/'Demand Locations'!R37)))</f>
        <v/>
      </c>
      <c r="Q37" s="24" t="str">
        <f>IF(OR($B37="",Q$3="",'Demand Locations'!S37=""),"",IF('Demand Locations'!S37&lt;COUNTIFS('Workers Settings'!$M:$M,$B37,'Workers Settings'!$N:$N,1,'Workers Settings'!$H:$H,Q$3),"Warning!",IF('Demand Locations'!S37=0,"",COUNTIFS('Workers Settings'!$M:$M,$B37,'Workers Settings'!$N:$N,1,'Workers Settings'!$H:$H,Q$3)/'Demand Locations'!S37)))</f>
        <v/>
      </c>
      <c r="R37" s="24" t="str">
        <f>IF(OR($B37="",R$3="",'Demand Locations'!T37=""),"",IF('Demand Locations'!T37&lt;COUNTIFS('Workers Settings'!$M:$M,$B37,'Workers Settings'!$N:$N,1,'Workers Settings'!$H:$H,R$3),"Warning!",IF('Demand Locations'!T37=0,"",COUNTIFS('Workers Settings'!$M:$M,$B37,'Workers Settings'!$N:$N,1,'Workers Settings'!$H:$H,R$3)/'Demand Locations'!T37)))</f>
        <v/>
      </c>
      <c r="S37" s="24" t="str">
        <f>IF(OR($B37="",S$3="",'Demand Locations'!U37=""),"",IF('Demand Locations'!U37&lt;COUNTIFS('Workers Settings'!$M:$M,$B37,'Workers Settings'!$N:$N,1,'Workers Settings'!$H:$H,S$3),"Warning!",IF('Demand Locations'!U37=0,"",COUNTIFS('Workers Settings'!$M:$M,$B37,'Workers Settings'!$N:$N,1,'Workers Settings'!$H:$H,S$3)/'Demand Locations'!U37)))</f>
        <v/>
      </c>
      <c r="T37" s="24" t="str">
        <f>IF(OR($B37="",T$3="",'Demand Locations'!V37=""),"",IF('Demand Locations'!V37&lt;COUNTIFS('Workers Settings'!$M:$M,$B37,'Workers Settings'!$N:$N,1,'Workers Settings'!$H:$H,T$3),"Warning!",IF('Demand Locations'!V37=0,"",COUNTIFS('Workers Settings'!$M:$M,$B37,'Workers Settings'!$N:$N,1,'Workers Settings'!$H:$H,T$3)/'Demand Locations'!V37)))</f>
        <v/>
      </c>
      <c r="U37" s="24" t="str">
        <f>IF(OR($B37="",U$3="",'Demand Locations'!W37=""),"",IF('Demand Locations'!W37&lt;COUNTIFS('Workers Settings'!$M:$M,$B37,'Workers Settings'!$N:$N,1,'Workers Settings'!$H:$H,U$3),"Warning!",IF('Demand Locations'!W37=0,"",COUNTIFS('Workers Settings'!$M:$M,$B37,'Workers Settings'!$N:$N,1,'Workers Settings'!$H:$H,U$3)/'Demand Locations'!W37)))</f>
        <v/>
      </c>
      <c r="V37" s="24" t="str">
        <f>IF(OR($B37="",V$3="",'Demand Locations'!X37=""),"",IF('Demand Locations'!X37&lt;COUNTIFS('Workers Settings'!$M:$M,$B37,'Workers Settings'!$N:$N,1,'Workers Settings'!$H:$H,V$3),"Warning!",IF('Demand Locations'!X37=0,"",COUNTIFS('Workers Settings'!$M:$M,$B37,'Workers Settings'!$N:$N,1,'Workers Settings'!$H:$H,V$3)/'Demand Locations'!X37)))</f>
        <v/>
      </c>
      <c r="W37" s="24" t="str">
        <f>IF(OR($B37="",W$3="",'Demand Locations'!Y37=""),"",IF('Demand Locations'!Y37&lt;COUNTIFS('Workers Settings'!$M:$M,$B37,'Workers Settings'!$N:$N,1,'Workers Settings'!$H:$H,W$3),"Warning!",IF('Demand Locations'!Y37=0,"",COUNTIFS('Workers Settings'!$M:$M,$B37,'Workers Settings'!$N:$N,1,'Workers Settings'!$H:$H,W$3)/'Demand Locations'!Y37)))</f>
        <v/>
      </c>
      <c r="X37" s="24" t="str">
        <f>IF(OR($B37="",X$3="",'Demand Locations'!Z37=""),"",IF('Demand Locations'!Z37&lt;COUNTIFS('Workers Settings'!$M:$M,$B37,'Workers Settings'!$N:$N,1,'Workers Settings'!$H:$H,X$3),"Warning!",IF('Demand Locations'!Z37=0,"",COUNTIFS('Workers Settings'!$M:$M,$B37,'Workers Settings'!$N:$N,1,'Workers Settings'!$H:$H,X$3)/'Demand Locations'!Z37)))</f>
        <v/>
      </c>
      <c r="Y37" s="24" t="str">
        <f>IF(OR($B37="",Y$3="",'Demand Locations'!AA37=""),"",IF('Demand Locations'!AA37&lt;COUNTIFS('Workers Settings'!$M:$M,$B37,'Workers Settings'!$N:$N,1,'Workers Settings'!$H:$H,Y$3),"Warning!",IF('Demand Locations'!AA37=0,"",COUNTIFS('Workers Settings'!$M:$M,$B37,'Workers Settings'!$N:$N,1,'Workers Settings'!$H:$H,Y$3)/'Demand Locations'!AA37)))</f>
        <v/>
      </c>
      <c r="Z37" s="24" t="str">
        <f>IF(OR($B37="",Z$3="",'Demand Locations'!AB37=""),"",IF('Demand Locations'!AB37&lt;COUNTIFS('Workers Settings'!$M:$M,$B37,'Workers Settings'!$N:$N,1,'Workers Settings'!$H:$H,Z$3),"Warning!",IF('Demand Locations'!AB37=0,"",COUNTIFS('Workers Settings'!$M:$M,$B37,'Workers Settings'!$N:$N,1,'Workers Settings'!$H:$H,Z$3)/'Demand Locations'!AB37)))</f>
        <v/>
      </c>
      <c r="AA37" s="24" t="str">
        <f>IF(OR($B37="",AA$3="",'Demand Locations'!AC37=""),"",IF('Demand Locations'!AC37&lt;COUNTIFS('Workers Settings'!$M:$M,$B37,'Workers Settings'!$N:$N,1,'Workers Settings'!$H:$H,AA$3),"Warning!",IF('Demand Locations'!AC37=0,"",COUNTIFS('Workers Settings'!$M:$M,$B37,'Workers Settings'!$N:$N,1,'Workers Settings'!$H:$H,AA$3)/'Demand Locations'!AC37)))</f>
        <v/>
      </c>
      <c r="AB37" s="24" t="str">
        <f>IF(OR($B37="",AB$3="",'Demand Locations'!AD37=""),"",IF('Demand Locations'!AD37&lt;COUNTIFS('Workers Settings'!$M:$M,$B37,'Workers Settings'!$N:$N,1,'Workers Settings'!$H:$H,AB$3),"Warning!",IF('Demand Locations'!AD37=0,"",COUNTIFS('Workers Settings'!$M:$M,$B37,'Workers Settings'!$N:$N,1,'Workers Settings'!$H:$H,AB$3)/'Demand Locations'!AD37)))</f>
        <v/>
      </c>
      <c r="AC37" s="24" t="str">
        <f>IF(OR($B37="",AC$3="",'Demand Locations'!AE37=""),"",IF('Demand Locations'!AE37&lt;COUNTIFS('Workers Settings'!$M:$M,$B37,'Workers Settings'!$N:$N,1,'Workers Settings'!$H:$H,AC$3),"Warning!",IF('Demand Locations'!AE37=0,"",COUNTIFS('Workers Settings'!$M:$M,$B37,'Workers Settings'!$N:$N,1,'Workers Settings'!$H:$H,AC$3)/'Demand Locations'!AE37)))</f>
        <v/>
      </c>
      <c r="AD37" s="24" t="str">
        <f>IF(OR($B37="",AD$3="",'Demand Locations'!AF37=""),"",IF('Demand Locations'!AF37&lt;COUNTIFS('Workers Settings'!$M:$M,$B37,'Workers Settings'!$N:$N,1,'Workers Settings'!$H:$H,AD$3),"Warning!",IF('Demand Locations'!AF37=0,"",COUNTIFS('Workers Settings'!$M:$M,$B37,'Workers Settings'!$N:$N,1,'Workers Settings'!$H:$H,AD$3)/'Demand Locations'!AF37)))</f>
        <v/>
      </c>
      <c r="AE37" s="24" t="str">
        <f>IF(OR($B37="",AE$3="",'Demand Locations'!AG37=""),"",IF('Demand Locations'!AG37&lt;COUNTIFS('Workers Settings'!$M:$M,$B37,'Workers Settings'!$N:$N,1,'Workers Settings'!$H:$H,AE$3),"Warning!",IF('Demand Locations'!AG37=0,"",COUNTIFS('Workers Settings'!$M:$M,$B37,'Workers Settings'!$N:$N,1,'Workers Settings'!$H:$H,AE$3)/'Demand Locations'!AG37)))</f>
        <v/>
      </c>
      <c r="AF37" s="24" t="str">
        <f>IF(OR($B37="",AF$3="",'Demand Locations'!AH37=""),"",IF('Demand Locations'!AH37&lt;COUNTIFS('Workers Settings'!$M:$M,$B37,'Workers Settings'!$N:$N,1,'Workers Settings'!$H:$H,AF$3),"Warning!",IF('Demand Locations'!AH37=0,"",COUNTIFS('Workers Settings'!$M:$M,$B37,'Workers Settings'!$N:$N,1,'Workers Settings'!$H:$H,AF$3)/'Demand Locations'!AH37)))</f>
        <v/>
      </c>
      <c r="AG37" s="24" t="str">
        <f>IF(OR($B37="",AG$3="",'Demand Locations'!AI37=""),"",IF('Demand Locations'!AI37&lt;COUNTIFS('Workers Settings'!$M:$M,$B37,'Workers Settings'!$N:$N,1,'Workers Settings'!$H:$H,AG$3),"Warning!",IF('Demand Locations'!AI37=0,"",COUNTIFS('Workers Settings'!$M:$M,$B37,'Workers Settings'!$N:$N,1,'Workers Settings'!$H:$H,AG$3)/'Demand Locations'!AI37)))</f>
        <v/>
      </c>
      <c r="AH37" s="24" t="str">
        <f>IF(OR($B37="",AH$3="",'Demand Locations'!AJ37=""),"",IF('Demand Locations'!AJ37&lt;COUNTIFS('Workers Settings'!$M:$M,$B37,'Workers Settings'!$N:$N,1,'Workers Settings'!$H:$H,AH$3),"Warning!",IF('Demand Locations'!AJ37=0,"",COUNTIFS('Workers Settings'!$M:$M,$B37,'Workers Settings'!$N:$N,1,'Workers Settings'!$H:$H,AH$3)/'Demand Locations'!AJ37)))</f>
        <v/>
      </c>
      <c r="AI37" s="24" t="str">
        <f>IF(OR($B37="",AI$3="",'Demand Locations'!AK37=""),"",IF('Demand Locations'!AK37&lt;COUNTIFS('Workers Settings'!$M:$M,$B37,'Workers Settings'!$N:$N,1,'Workers Settings'!$H:$H,AI$3),"Warning!",IF('Demand Locations'!AK37=0,"",COUNTIFS('Workers Settings'!$M:$M,$B37,'Workers Settings'!$N:$N,1,'Workers Settings'!$H:$H,AI$3)/'Demand Locations'!AK37)))</f>
        <v/>
      </c>
      <c r="AJ37" s="24" t="str">
        <f>IF(OR($B37="",AJ$3="",'Demand Locations'!AL37=""),"",IF('Demand Locations'!AL37&lt;COUNTIFS('Workers Settings'!$M:$M,$B37,'Workers Settings'!$N:$N,1,'Workers Settings'!$H:$H,AJ$3),"Warning!",IF('Demand Locations'!AL37=0,"",COUNTIFS('Workers Settings'!$M:$M,$B37,'Workers Settings'!$N:$N,1,'Workers Settings'!$H:$H,AJ$3)/'Demand Locations'!AL37)))</f>
        <v/>
      </c>
      <c r="AK37" s="24" t="str">
        <f>IF(OR($B37="",AK$3="",'Demand Locations'!AM37=""),"",IF('Demand Locations'!AM37&lt;COUNTIFS('Workers Settings'!$M:$M,$B37,'Workers Settings'!$N:$N,1,'Workers Settings'!$H:$H,AK$3),"Warning!",IF('Demand Locations'!AM37=0,"",COUNTIFS('Workers Settings'!$M:$M,$B37,'Workers Settings'!$N:$N,1,'Workers Settings'!$H:$H,AK$3)/'Demand Locations'!AM37)))</f>
        <v/>
      </c>
      <c r="AL37" s="24" t="str">
        <f>IF(OR($B37="",AL$3="",'Demand Locations'!AN37=""),"",IF('Demand Locations'!AN37&lt;COUNTIFS('Workers Settings'!$M:$M,$B37,'Workers Settings'!$N:$N,1,'Workers Settings'!$H:$H,AL$3),"Warning!",IF('Demand Locations'!AN37=0,"",COUNTIFS('Workers Settings'!$M:$M,$B37,'Workers Settings'!$N:$N,1,'Workers Settings'!$H:$H,AL$3)/'Demand Locations'!AN37)))</f>
        <v/>
      </c>
      <c r="AM37" s="24" t="str">
        <f>IF(OR($B37="",AM$3="",'Demand Locations'!AO37=""),"",IF('Demand Locations'!AO37&lt;COUNTIFS('Workers Settings'!$M:$M,$B37,'Workers Settings'!$N:$N,1,'Workers Settings'!$H:$H,AM$3),"Warning!",IF('Demand Locations'!AO37=0,"",COUNTIFS('Workers Settings'!$M:$M,$B37,'Workers Settings'!$N:$N,1,'Workers Settings'!$H:$H,AM$3)/'Demand Locations'!AO37)))</f>
        <v/>
      </c>
      <c r="AN37" s="24" t="str">
        <f>IF(OR($B37="",AN$3="",'Demand Locations'!AP37=""),"",IF('Demand Locations'!AP37&lt;COUNTIFS('Workers Settings'!$M:$M,$B37,'Workers Settings'!$N:$N,1,'Workers Settings'!$H:$H,AN$3),"Warning!",IF('Demand Locations'!AP37=0,"",COUNTIFS('Workers Settings'!$M:$M,$B37,'Workers Settings'!$N:$N,1,'Workers Settings'!$H:$H,AN$3)/'Demand Locations'!AP37)))</f>
        <v/>
      </c>
      <c r="AO37" s="24" t="str">
        <f>IF(OR($B37="",AO$3="",'Demand Locations'!AQ37=""),"",IF('Demand Locations'!AQ37&lt;COUNTIFS('Workers Settings'!$M:$M,$B37,'Workers Settings'!$N:$N,1,'Workers Settings'!$H:$H,AO$3),"Warning!",IF('Demand Locations'!AQ37=0,"",COUNTIFS('Workers Settings'!$M:$M,$B37,'Workers Settings'!$N:$N,1,'Workers Settings'!$H:$H,AO$3)/'Demand Locations'!AQ37)))</f>
        <v/>
      </c>
      <c r="AP37" s="24" t="str">
        <f>IF(OR($B37="",AP$3="",'Demand Locations'!AR37=""),"",IF('Demand Locations'!AR37&lt;COUNTIFS('Workers Settings'!$M:$M,$B37,'Workers Settings'!$N:$N,1,'Workers Settings'!$H:$H,AP$3),"Warning!",IF('Demand Locations'!AR37=0,"",COUNTIFS('Workers Settings'!$M:$M,$B37,'Workers Settings'!$N:$N,1,'Workers Settings'!$H:$H,AP$3)/'Demand Locations'!AR37)))</f>
        <v/>
      </c>
      <c r="AQ37" s="24" t="str">
        <f>IF(OR($B37="",AQ$3="",'Demand Locations'!AS37=""),"",IF('Demand Locations'!AS37&lt;COUNTIFS('Workers Settings'!$M:$M,$B37,'Workers Settings'!$N:$N,1,'Workers Settings'!$H:$H,AQ$3),"Warning!",IF('Demand Locations'!AS37=0,"",COUNTIFS('Workers Settings'!$M:$M,$B37,'Workers Settings'!$N:$N,1,'Workers Settings'!$H:$H,AQ$3)/'Demand Locations'!AS37)))</f>
        <v/>
      </c>
      <c r="AR37" s="24" t="str">
        <f>IF(OR($B37="",AR$3="",'Demand Locations'!AT37=""),"",IF('Demand Locations'!AT37&lt;COUNTIFS('Workers Settings'!$M:$M,$B37,'Workers Settings'!$N:$N,1,'Workers Settings'!$H:$H,AR$3),"Warning!",IF('Demand Locations'!AT37=0,"",COUNTIFS('Workers Settings'!$M:$M,$B37,'Workers Settings'!$N:$N,1,'Workers Settings'!$H:$H,AR$3)/'Demand Locations'!AT37)))</f>
        <v/>
      </c>
      <c r="AS37" s="24" t="str">
        <f>IF(OR($B37="",AS$3="",'Demand Locations'!AU37=""),"",IF('Demand Locations'!AU37&lt;COUNTIFS('Workers Settings'!$M:$M,$B37,'Workers Settings'!$N:$N,1,'Workers Settings'!$H:$H,AS$3),"Warning!",IF('Demand Locations'!AU37=0,"",COUNTIFS('Workers Settings'!$M:$M,$B37,'Workers Settings'!$N:$N,1,'Workers Settings'!$H:$H,AS$3)/'Demand Locations'!AU37)))</f>
        <v/>
      </c>
      <c r="AT37" s="24" t="str">
        <f>IF(OR($B37="",AT$3="",'Demand Locations'!AV37=""),"",IF('Demand Locations'!AV37&lt;COUNTIFS('Workers Settings'!$M:$M,$B37,'Workers Settings'!$N:$N,1,'Workers Settings'!$H:$H,AT$3),"Warning!",IF('Demand Locations'!AV37=0,"",COUNTIFS('Workers Settings'!$M:$M,$B37,'Workers Settings'!$N:$N,1,'Workers Settings'!$H:$H,AT$3)/'Demand Locations'!AV37)))</f>
        <v/>
      </c>
      <c r="AU37" s="24" t="str">
        <f>IF(OR($B37="",AU$3="",'Demand Locations'!AW37=""),"",IF('Demand Locations'!AW37&lt;COUNTIFS('Workers Settings'!$M:$M,$B37,'Workers Settings'!$N:$N,1,'Workers Settings'!$H:$H,AU$3),"Warning!",IF('Demand Locations'!AW37=0,"",COUNTIFS('Workers Settings'!$M:$M,$B37,'Workers Settings'!$N:$N,1,'Workers Settings'!$H:$H,AU$3)/'Demand Locations'!AW37)))</f>
        <v/>
      </c>
      <c r="AV37" s="24" t="str">
        <f>IF(OR($B37="",AV$3="",'Demand Locations'!AX37=""),"",IF('Demand Locations'!AX37&lt;COUNTIFS('Workers Settings'!$M:$M,$B37,'Workers Settings'!$N:$N,1,'Workers Settings'!$H:$H,AV$3),"Warning!",IF('Demand Locations'!AX37=0,"",COUNTIFS('Workers Settings'!$M:$M,$B37,'Workers Settings'!$N:$N,1,'Workers Settings'!$H:$H,AV$3)/'Demand Locations'!AX37)))</f>
        <v/>
      </c>
      <c r="AW37" s="24" t="str">
        <f>IF(OR($B37="",AW$3="",'Demand Locations'!AY37=""),"",IF('Demand Locations'!AY37&lt;COUNTIFS('Workers Settings'!$M:$M,$B37,'Workers Settings'!$N:$N,1,'Workers Settings'!$H:$H,AW$3),"Warning!",IF('Demand Locations'!AY37=0,"",COUNTIFS('Workers Settings'!$M:$M,$B37,'Workers Settings'!$N:$N,1,'Workers Settings'!$H:$H,AW$3)/'Demand Locations'!AY37)))</f>
        <v/>
      </c>
      <c r="AX37" s="24" t="str">
        <f>IF(OR($B37="",AX$3="",'Demand Locations'!AZ37=""),"",IF('Demand Locations'!AZ37&lt;COUNTIFS('Workers Settings'!$M:$M,$B37,'Workers Settings'!$N:$N,1,'Workers Settings'!$H:$H,AX$3),"Warning!",IF('Demand Locations'!AZ37=0,"",COUNTIFS('Workers Settings'!$M:$M,$B37,'Workers Settings'!$N:$N,1,'Workers Settings'!$H:$H,AX$3)/'Demand Locations'!AZ37)))</f>
        <v/>
      </c>
      <c r="AY37" s="24" t="str">
        <f>IF(OR($B37="",AY$3="",'Demand Locations'!BA37=""),"",IF('Demand Locations'!BA37&lt;COUNTIFS('Workers Settings'!$M:$M,$B37,'Workers Settings'!$N:$N,1,'Workers Settings'!$H:$H,AY$3),"Warning!",IF('Demand Locations'!BA37=0,"",COUNTIFS('Workers Settings'!$M:$M,$B37,'Workers Settings'!$N:$N,1,'Workers Settings'!$H:$H,AY$3)/'Demand Locations'!BA37)))</f>
        <v/>
      </c>
      <c r="AZ37" s="24" t="str">
        <f>IF(OR($B37="",AZ$3="",'Demand Locations'!BB37=""),"",IF('Demand Locations'!BB37&lt;COUNTIFS('Workers Settings'!$M:$M,$B37,'Workers Settings'!$N:$N,1,'Workers Settings'!$H:$H,AZ$3),"Warning!",IF('Demand Locations'!BB37=0,"",COUNTIFS('Workers Settings'!$M:$M,$B37,'Workers Settings'!$N:$N,1,'Workers Settings'!$H:$H,AZ$3)/'Demand Locations'!BB37)))</f>
        <v/>
      </c>
      <c r="BA37" s="24" t="str">
        <f>IF(OR($B37="",BA$3="",'Demand Locations'!BC37=""),"",IF('Demand Locations'!BC37&lt;COUNTIFS('Workers Settings'!$M:$M,$B37,'Workers Settings'!$N:$N,1,'Workers Settings'!$H:$H,BA$3),"Warning!",IF('Demand Locations'!BC37=0,"",COUNTIFS('Workers Settings'!$M:$M,$B37,'Workers Settings'!$N:$N,1,'Workers Settings'!$H:$H,BA$3)/'Demand Locations'!BC37)))</f>
        <v/>
      </c>
      <c r="BB37" s="24" t="str">
        <f>IF(OR($B37="",BB$3="",'Demand Locations'!BD37=""),"",IF('Demand Locations'!BD37&lt;COUNTIFS('Workers Settings'!$M:$M,$B37,'Workers Settings'!$N:$N,1,'Workers Settings'!$H:$H,BB$3),"Warning!",IF('Demand Locations'!BD37=0,"",COUNTIFS('Workers Settings'!$M:$M,$B37,'Workers Settings'!$N:$N,1,'Workers Settings'!$H:$H,BB$3)/'Demand Locations'!BD37)))</f>
        <v/>
      </c>
      <c r="BC37" s="24" t="str">
        <f>IF(OR($B37="",BC$3="",'Demand Locations'!BE37=""),"",IF('Demand Locations'!BE37&lt;COUNTIFS('Workers Settings'!$M:$M,$B37,'Workers Settings'!$N:$N,1,'Workers Settings'!$H:$H,BC$3),"Warning!",IF('Demand Locations'!BE37=0,"",COUNTIFS('Workers Settings'!$M:$M,$B37,'Workers Settings'!$N:$N,1,'Workers Settings'!$H:$H,BC$3)/'Demand Locations'!BE37)))</f>
        <v/>
      </c>
      <c r="BD37" s="24" t="str">
        <f>IF(OR($B37="",BD$3="",'Demand Locations'!BF37=""),"",IF('Demand Locations'!BF37&lt;COUNTIFS('Workers Settings'!$M:$M,$B37,'Workers Settings'!$N:$N,1,'Workers Settings'!$H:$H,BD$3),"Warning!",IF('Demand Locations'!BF37=0,"",COUNTIFS('Workers Settings'!$M:$M,$B37,'Workers Settings'!$N:$N,1,'Workers Settings'!$H:$H,BD$3)/'Demand Locations'!BF37)))</f>
        <v/>
      </c>
      <c r="BE37" s="24" t="str">
        <f>IF(OR($B37="",BE$3="",'Demand Locations'!BG37=""),"",IF('Demand Locations'!BG37&lt;COUNTIFS('Workers Settings'!$M:$M,$B37,'Workers Settings'!$N:$N,1,'Workers Settings'!$H:$H,BE$3),"Warning!",IF('Demand Locations'!BG37=0,"",COUNTIFS('Workers Settings'!$M:$M,$B37,'Workers Settings'!$N:$N,1,'Workers Settings'!$H:$H,BE$3)/'Demand Locations'!BG37)))</f>
        <v/>
      </c>
      <c r="BF37" s="24" t="str">
        <f>IF(OR($B37="",BF$3="",'Demand Locations'!BH37=""),"",IF('Demand Locations'!BH37&lt;COUNTIFS('Workers Settings'!$M:$M,$B37,'Workers Settings'!$N:$N,1,'Workers Settings'!$H:$H,BF$3),"Warning!",IF('Demand Locations'!BH37=0,"",COUNTIFS('Workers Settings'!$M:$M,$B37,'Workers Settings'!$N:$N,1,'Workers Settings'!$H:$H,BF$3)/'Demand Locations'!BH37)))</f>
        <v/>
      </c>
      <c r="BG37" s="24" t="str">
        <f>IF(OR($B37="",BG$3="",'Demand Locations'!BI37=""),"",IF('Demand Locations'!BI37&lt;COUNTIFS('Workers Settings'!$M:$M,$B37,'Workers Settings'!$N:$N,1,'Workers Settings'!$H:$H,BG$3),"Warning!",IF('Demand Locations'!BI37=0,"",COUNTIFS('Workers Settings'!$M:$M,$B37,'Workers Settings'!$N:$N,1,'Workers Settings'!$H:$H,BG$3)/'Demand Locations'!BI37)))</f>
        <v/>
      </c>
      <c r="BH37" s="24" t="str">
        <f>IF(OR($B37="",BH$3="",'Demand Locations'!BJ37=""),"",IF('Demand Locations'!BJ37&lt;COUNTIFS('Workers Settings'!$M:$M,$B37,'Workers Settings'!$N:$N,1,'Workers Settings'!$H:$H,BH$3),"Warning!",IF('Demand Locations'!BJ37=0,"",COUNTIFS('Workers Settings'!$M:$M,$B37,'Workers Settings'!$N:$N,1,'Workers Settings'!$H:$H,BH$3)/'Demand Locations'!BJ37)))</f>
        <v/>
      </c>
      <c r="BI37" s="24" t="str">
        <f>IF(OR($B37="",BI$3="",'Demand Locations'!BK37=""),"",IF('Demand Locations'!BK37&lt;COUNTIFS('Workers Settings'!$M:$M,$B37,'Workers Settings'!$N:$N,1,'Workers Settings'!$H:$H,BI$3),"Warning!",IF('Demand Locations'!BK37=0,"",COUNTIFS('Workers Settings'!$M:$M,$B37,'Workers Settings'!$N:$N,1,'Workers Settings'!$H:$H,BI$3)/'Demand Locations'!BK37)))</f>
        <v/>
      </c>
      <c r="BJ37" s="24" t="str">
        <f>IF(OR($B37="",BJ$3="",'Demand Locations'!BL37=""),"",IF('Demand Locations'!BL37&lt;COUNTIFS('Workers Settings'!$M:$M,$B37,'Workers Settings'!$N:$N,1,'Workers Settings'!$H:$H,BJ$3),"Warning!",IF('Demand Locations'!BL37=0,"",COUNTIFS('Workers Settings'!$M:$M,$B37,'Workers Settings'!$N:$N,1,'Workers Settings'!$H:$H,BJ$3)/'Demand Locations'!BL37)))</f>
        <v/>
      </c>
      <c r="BK37" s="24" t="str">
        <f>IF(OR($B37="",BK$3="",'Demand Locations'!BM37=""),"",IF('Demand Locations'!BM37&lt;COUNTIFS('Workers Settings'!$M:$M,$B37,'Workers Settings'!$N:$N,1,'Workers Settings'!$H:$H,BK$3),"Warning!",IF('Demand Locations'!BM37=0,"",COUNTIFS('Workers Settings'!$M:$M,$B37,'Workers Settings'!$N:$N,1,'Workers Settings'!$H:$H,BK$3)/'Demand Locations'!BM37)))</f>
        <v/>
      </c>
      <c r="BL37" s="24" t="str">
        <f>IF(OR($B37="",BL$3="",'Demand Locations'!BN37=""),"",IF('Demand Locations'!BN37&lt;COUNTIFS('Workers Settings'!$M:$M,$B37,'Workers Settings'!$N:$N,1,'Workers Settings'!$H:$H,BL$3),"Warning!",IF('Demand Locations'!BN37=0,"",COUNTIFS('Workers Settings'!$M:$M,$B37,'Workers Settings'!$N:$N,1,'Workers Settings'!$H:$H,BL$3)/'Demand Locations'!BN37)))</f>
        <v/>
      </c>
      <c r="BM37" s="24" t="str">
        <f>IF(OR($B37="",BM$3="",'Demand Locations'!BO37=""),"",IF('Demand Locations'!BO37&lt;COUNTIFS('Workers Settings'!$M:$M,$B37,'Workers Settings'!$N:$N,1,'Workers Settings'!$H:$H,BM$3),"Warning!",IF('Demand Locations'!BO37=0,"",COUNTIFS('Workers Settings'!$M:$M,$B37,'Workers Settings'!$N:$N,1,'Workers Settings'!$H:$H,BM$3)/'Demand Locations'!BO37)))</f>
        <v/>
      </c>
      <c r="BN37" s="24" t="str">
        <f>IF(OR($B37="",BN$3="",'Demand Locations'!BP37=""),"",IF('Demand Locations'!BP37&lt;COUNTIFS('Workers Settings'!$M:$M,$B37,'Workers Settings'!$N:$N,1,'Workers Settings'!$H:$H,BN$3),"Warning!",IF('Demand Locations'!BP37=0,"",COUNTIFS('Workers Settings'!$M:$M,$B37,'Workers Settings'!$N:$N,1,'Workers Settings'!$H:$H,BN$3)/'Demand Locations'!BP37)))</f>
        <v/>
      </c>
      <c r="BO37" s="24" t="str">
        <f>IF(OR($B37="",BO$3="",'Demand Locations'!BQ37=""),"",IF('Demand Locations'!BQ37&lt;COUNTIFS('Workers Settings'!$M:$M,$B37,'Workers Settings'!$N:$N,1,'Workers Settings'!$H:$H,BO$3),"Warning!",IF('Demand Locations'!BQ37=0,"",COUNTIFS('Workers Settings'!$M:$M,$B37,'Workers Settings'!$N:$N,1,'Workers Settings'!$H:$H,BO$3)/'Demand Locations'!BQ37)))</f>
        <v/>
      </c>
      <c r="BP37" s="24" t="str">
        <f>IF(OR($B37="",BP$3="",'Demand Locations'!BR37=""),"",IF('Demand Locations'!BR37&lt;COUNTIFS('Workers Settings'!$M:$M,$B37,'Workers Settings'!$N:$N,1,'Workers Settings'!$H:$H,BP$3),"Warning!",IF('Demand Locations'!BR37=0,"",COUNTIFS('Workers Settings'!$M:$M,$B37,'Workers Settings'!$N:$N,1,'Workers Settings'!$H:$H,BP$3)/'Demand Locations'!BR37)))</f>
        <v/>
      </c>
      <c r="BQ37" s="24" t="str">
        <f>IF(OR($B37="",BQ$3="",'Demand Locations'!BS37=""),"",IF('Demand Locations'!BS37&lt;COUNTIFS('Workers Settings'!$M:$M,$B37,'Workers Settings'!$N:$N,1,'Workers Settings'!$H:$H,BQ$3),"Warning!",IF('Demand Locations'!BS37=0,"",COUNTIFS('Workers Settings'!$M:$M,$B37,'Workers Settings'!$N:$N,1,'Workers Settings'!$H:$H,BQ$3)/'Demand Locations'!BS37)))</f>
        <v/>
      </c>
      <c r="BR37" s="24" t="str">
        <f>IF(OR($B37="",BR$3="",'Demand Locations'!BT37=""),"",IF('Demand Locations'!BT37&lt;COUNTIFS('Workers Settings'!$M:$M,$B37,'Workers Settings'!$N:$N,1,'Workers Settings'!$H:$H,BR$3),"Warning!",IF('Demand Locations'!BT37=0,"",COUNTIFS('Workers Settings'!$M:$M,$B37,'Workers Settings'!$N:$N,1,'Workers Settings'!$H:$H,BR$3)/'Demand Locations'!BT37)))</f>
        <v/>
      </c>
      <c r="BS37" s="24" t="str">
        <f>IF(OR($B37="",BS$3="",'Demand Locations'!BU37=""),"",IF('Demand Locations'!BU37&lt;COUNTIFS('Workers Settings'!$M:$M,$B37,'Workers Settings'!$N:$N,1,'Workers Settings'!$H:$H,BS$3),"Warning!",IF('Demand Locations'!BU37=0,"",COUNTIFS('Workers Settings'!$M:$M,$B37,'Workers Settings'!$N:$N,1,'Workers Settings'!$H:$H,BS$3)/'Demand Locations'!BU37)))</f>
        <v/>
      </c>
      <c r="BT37" s="24" t="str">
        <f>IF(OR($B37="",BT$3="",'Demand Locations'!BV37=""),"",IF('Demand Locations'!BV37&lt;COUNTIFS('Workers Settings'!$M:$M,$B37,'Workers Settings'!$N:$N,1,'Workers Settings'!$H:$H,BT$3),"Warning!",IF('Demand Locations'!BV37=0,"",COUNTIFS('Workers Settings'!$M:$M,$B37,'Workers Settings'!$N:$N,1,'Workers Settings'!$H:$H,BT$3)/'Demand Locations'!BV37)))</f>
        <v/>
      </c>
      <c r="BU37" s="24" t="str">
        <f>IF(OR($B37="",BU$3="",'Demand Locations'!BW37=""),"",IF('Demand Locations'!BW37&lt;COUNTIFS('Workers Settings'!$M:$M,$B37,'Workers Settings'!$N:$N,1,'Workers Settings'!$H:$H,BU$3),"Warning!",IF('Demand Locations'!BW37=0,"",COUNTIFS('Workers Settings'!$M:$M,$B37,'Workers Settings'!$N:$N,1,'Workers Settings'!$H:$H,BU$3)/'Demand Locations'!BW37)))</f>
        <v/>
      </c>
      <c r="BV37" s="24" t="str">
        <f>IF(OR($B37="",BV$3="",'Demand Locations'!BX37=""),"",IF('Demand Locations'!BX37&lt;COUNTIFS('Workers Settings'!$M:$M,$B37,'Workers Settings'!$N:$N,1,'Workers Settings'!$H:$H,BV$3),"Warning!",IF('Demand Locations'!BX37=0,"",COUNTIFS('Workers Settings'!$M:$M,$B37,'Workers Settings'!$N:$N,1,'Workers Settings'!$H:$H,BV$3)/'Demand Locations'!BX37)))</f>
        <v/>
      </c>
      <c r="BW37" s="24" t="str">
        <f>IF(OR($B37="",BW$3="",'Demand Locations'!BY37=""),"",IF('Demand Locations'!BY37&lt;COUNTIFS('Workers Settings'!$M:$M,$B37,'Workers Settings'!$N:$N,1,'Workers Settings'!$H:$H,BW$3),"Warning!",IF('Demand Locations'!BY37=0,"",COUNTIFS('Workers Settings'!$M:$M,$B37,'Workers Settings'!$N:$N,1,'Workers Settings'!$H:$H,BW$3)/'Demand Locations'!BY37)))</f>
        <v/>
      </c>
      <c r="BX37" s="24" t="str">
        <f>IF(OR($B37="",BX$3="",'Demand Locations'!BZ37=""),"",IF('Demand Locations'!BZ37&lt;COUNTIFS('Workers Settings'!$M:$M,$B37,'Workers Settings'!$N:$N,1,'Workers Settings'!$H:$H,BX$3),"Warning!",IF('Demand Locations'!BZ37=0,"",COUNTIFS('Workers Settings'!$M:$M,$B37,'Workers Settings'!$N:$N,1,'Workers Settings'!$H:$H,BX$3)/'Demand Locations'!BZ37)))</f>
        <v/>
      </c>
      <c r="BY37" s="24" t="str">
        <f>IF(OR($B37="",BY$3="",'Demand Locations'!CA37=""),"",IF('Demand Locations'!CA37&lt;COUNTIFS('Workers Settings'!$M:$M,$B37,'Workers Settings'!$N:$N,1,'Workers Settings'!$H:$H,BY$3),"Warning!",IF('Demand Locations'!CA37=0,"",COUNTIFS('Workers Settings'!$M:$M,$B37,'Workers Settings'!$N:$N,1,'Workers Settings'!$H:$H,BY$3)/'Demand Locations'!CA37)))</f>
        <v/>
      </c>
      <c r="BZ37" s="24" t="str">
        <f>IF(OR($B37="",BZ$3="",'Demand Locations'!CB37=""),"",IF('Demand Locations'!CB37&lt;COUNTIFS('Workers Settings'!$M:$M,$B37,'Workers Settings'!$N:$N,1,'Workers Settings'!$H:$H,BZ$3),"Warning!",IF('Demand Locations'!CB37=0,"",COUNTIFS('Workers Settings'!$M:$M,$B37,'Workers Settings'!$N:$N,1,'Workers Settings'!$H:$H,BZ$3)/'Demand Locations'!CB37)))</f>
        <v/>
      </c>
      <c r="CA37" s="24" t="str">
        <f>IF(OR($B37="",CA$3="",'Demand Locations'!CC37=""),"",IF('Demand Locations'!CC37&lt;COUNTIFS('Workers Settings'!$M:$M,$B37,'Workers Settings'!$N:$N,1,'Workers Settings'!$H:$H,CA$3),"Warning!",IF('Demand Locations'!CC37=0,"",COUNTIFS('Workers Settings'!$M:$M,$B37,'Workers Settings'!$N:$N,1,'Workers Settings'!$H:$H,CA$3)/'Demand Locations'!CC37)))</f>
        <v/>
      </c>
      <c r="CB37" s="24" t="str">
        <f>IF(OR($B37="",CB$3="",'Demand Locations'!CD37=""),"",IF('Demand Locations'!CD37&lt;COUNTIFS('Workers Settings'!$M:$M,$B37,'Workers Settings'!$N:$N,1,'Workers Settings'!$H:$H,CB$3),"Warning!",IF('Demand Locations'!CD37=0,"",COUNTIFS('Workers Settings'!$M:$M,$B37,'Workers Settings'!$N:$N,1,'Workers Settings'!$H:$H,CB$3)/'Demand Locations'!CD37)))</f>
        <v/>
      </c>
      <c r="CC37" s="24" t="str">
        <f>IF(OR($B37="",CC$3="",'Demand Locations'!CE37=""),"",IF('Demand Locations'!CE37&lt;COUNTIFS('Workers Settings'!$M:$M,$B37,'Workers Settings'!$N:$N,1,'Workers Settings'!$H:$H,CC$3),"Warning!",IF('Demand Locations'!CE37=0,"",COUNTIFS('Workers Settings'!$M:$M,$B37,'Workers Settings'!$N:$N,1,'Workers Settings'!$H:$H,CC$3)/'Demand Locations'!CE37)))</f>
        <v/>
      </c>
      <c r="CD37" s="24" t="str">
        <f>IF(OR($B37="",CD$3="",'Demand Locations'!CF37=""),"",IF('Demand Locations'!CF37&lt;COUNTIFS('Workers Settings'!$M:$M,$B37,'Workers Settings'!$N:$N,1,'Workers Settings'!$H:$H,CD$3),"Warning!",IF('Demand Locations'!CF37=0,"",COUNTIFS('Workers Settings'!$M:$M,$B37,'Workers Settings'!$N:$N,1,'Workers Settings'!$H:$H,CD$3)/'Demand Locations'!CF37)))</f>
        <v/>
      </c>
      <c r="CE37" s="24" t="str">
        <f>IF(OR($B37="",CE$3="",'Demand Locations'!CG37=""),"",IF('Demand Locations'!CG37&lt;COUNTIFS('Workers Settings'!$M:$M,$B37,'Workers Settings'!$N:$N,1,'Workers Settings'!$H:$H,CE$3),"Warning!",IF('Demand Locations'!CG37=0,"",COUNTIFS('Workers Settings'!$M:$M,$B37,'Workers Settings'!$N:$N,1,'Workers Settings'!$H:$H,CE$3)/'Demand Locations'!CG37)))</f>
        <v/>
      </c>
      <c r="CF37" s="24" t="str">
        <f>IF(OR($B37="",CF$3="",'Demand Locations'!CH37=""),"",IF('Demand Locations'!CH37&lt;COUNTIFS('Workers Settings'!$M:$M,$B37,'Workers Settings'!$N:$N,1,'Workers Settings'!$H:$H,CF$3),"Warning!",IF('Demand Locations'!CH37=0,"",COUNTIFS('Workers Settings'!$M:$M,$B37,'Workers Settings'!$N:$N,1,'Workers Settings'!$H:$H,CF$3)/'Demand Locations'!CH37)))</f>
        <v/>
      </c>
      <c r="CG37" s="24" t="str">
        <f>IF(OR($B37="",CG$3="",'Demand Locations'!CI37=""),"",IF('Demand Locations'!CI37&lt;COUNTIFS('Workers Settings'!$M:$M,$B37,'Workers Settings'!$N:$N,1,'Workers Settings'!$H:$H,CG$3),"Warning!",IF('Demand Locations'!CI37=0,"",COUNTIFS('Workers Settings'!$M:$M,$B37,'Workers Settings'!$N:$N,1,'Workers Settings'!$H:$H,CG$3)/'Demand Locations'!CI37)))</f>
        <v/>
      </c>
      <c r="CH37" s="24" t="str">
        <f>IF(OR($B37="",CH$3="",'Demand Locations'!CJ37=""),"",IF('Demand Locations'!CJ37&lt;COUNTIFS('Workers Settings'!$M:$M,$B37,'Workers Settings'!$N:$N,1,'Workers Settings'!$H:$H,CH$3),"Warning!",IF('Demand Locations'!CJ37=0,"",COUNTIFS('Workers Settings'!$M:$M,$B37,'Workers Settings'!$N:$N,1,'Workers Settings'!$H:$H,CH$3)/'Demand Locations'!CJ37)))</f>
        <v/>
      </c>
      <c r="CI37" s="24" t="str">
        <f>IF(OR($B37="",CI$3="",'Demand Locations'!CK37=""),"",IF('Demand Locations'!CK37&lt;COUNTIFS('Workers Settings'!$M:$M,$B37,'Workers Settings'!$N:$N,1,'Workers Settings'!$H:$H,CI$3),"Warning!",IF('Demand Locations'!CK37=0,"",COUNTIFS('Workers Settings'!$M:$M,$B37,'Workers Settings'!$N:$N,1,'Workers Settings'!$H:$H,CI$3)/'Demand Locations'!CK37)))</f>
        <v/>
      </c>
      <c r="CJ37" s="24" t="str">
        <f>IF(OR($B37="",CJ$3="",'Demand Locations'!CL37=""),"",IF('Demand Locations'!CL37&lt;COUNTIFS('Workers Settings'!$M:$M,$B37,'Workers Settings'!$N:$N,1,'Workers Settings'!$H:$H,CJ$3),"Warning!",IF('Demand Locations'!CL37=0,"",COUNTIFS('Workers Settings'!$M:$M,$B37,'Workers Settings'!$N:$N,1,'Workers Settings'!$H:$H,CJ$3)/'Demand Locations'!CL37)))</f>
        <v/>
      </c>
      <c r="CK37" s="24" t="str">
        <f>IF(OR($B37="",CK$3="",'Demand Locations'!CM37=""),"",IF('Demand Locations'!CM37&lt;COUNTIFS('Workers Settings'!$M:$M,$B37,'Workers Settings'!$N:$N,1,'Workers Settings'!$H:$H,CK$3),"Warning!",IF('Demand Locations'!CM37=0,"",COUNTIFS('Workers Settings'!$M:$M,$B37,'Workers Settings'!$N:$N,1,'Workers Settings'!$H:$H,CK$3)/'Demand Locations'!CM37)))</f>
        <v/>
      </c>
      <c r="CL37" s="24" t="str">
        <f>IF(OR($B37="",CL$3="",'Demand Locations'!CN37=""),"",IF('Demand Locations'!CN37&lt;COUNTIFS('Workers Settings'!$M:$M,$B37,'Workers Settings'!$N:$N,1,'Workers Settings'!$H:$H,CL$3),"Warning!",IF('Demand Locations'!CN37=0,"",COUNTIFS('Workers Settings'!$M:$M,$B37,'Workers Settings'!$N:$N,1,'Workers Settings'!$H:$H,CL$3)/'Demand Locations'!CN37)))</f>
        <v/>
      </c>
      <c r="CM37" s="24" t="str">
        <f>IF(OR($B37="",CM$3="",'Demand Locations'!CO37=""),"",IF('Demand Locations'!CO37&lt;COUNTIFS('Workers Settings'!$M:$M,$B37,'Workers Settings'!$N:$N,1,'Workers Settings'!$H:$H,CM$3),"Warning!",IF('Demand Locations'!CO37=0,"",COUNTIFS('Workers Settings'!$M:$M,$B37,'Workers Settings'!$N:$N,1,'Workers Settings'!$H:$H,CM$3)/'Demand Locations'!CO37)))</f>
        <v/>
      </c>
      <c r="CN37" s="24" t="str">
        <f>IF(OR($B37="",CN$3="",'Demand Locations'!CP37=""),"",IF('Demand Locations'!CP37&lt;COUNTIFS('Workers Settings'!$M:$M,$B37,'Workers Settings'!$N:$N,1,'Workers Settings'!$H:$H,CN$3),"Warning!",IF('Demand Locations'!CP37=0,"",COUNTIFS('Workers Settings'!$M:$M,$B37,'Workers Settings'!$N:$N,1,'Workers Settings'!$H:$H,CN$3)/'Demand Locations'!CP37)))</f>
        <v/>
      </c>
      <c r="CO37" s="24" t="str">
        <f>IF(OR($B37="",CO$3="",'Demand Locations'!CQ37=""),"",IF('Demand Locations'!CQ37&lt;COUNTIFS('Workers Settings'!$M:$M,$B37,'Workers Settings'!$N:$N,1,'Workers Settings'!$H:$H,CO$3),"Warning!",IF('Demand Locations'!CQ37=0,"",COUNTIFS('Workers Settings'!$M:$M,$B37,'Workers Settings'!$N:$N,1,'Workers Settings'!$H:$H,CO$3)/'Demand Locations'!CQ37)))</f>
        <v/>
      </c>
      <c r="CP37" s="24" t="str">
        <f>IF(OR($B37="",CP$3="",'Demand Locations'!CR37=""),"",IF('Demand Locations'!CR37&lt;COUNTIFS('Workers Settings'!$M:$M,$B37,'Workers Settings'!$N:$N,1,'Workers Settings'!$H:$H,CP$3),"Warning!",IF('Demand Locations'!CR37=0,"",COUNTIFS('Workers Settings'!$M:$M,$B37,'Workers Settings'!$N:$N,1,'Workers Settings'!$H:$H,CP$3)/'Demand Locations'!CR37)))</f>
        <v/>
      </c>
      <c r="CQ37" s="24" t="str">
        <f>IF(OR($B37="",CQ$3="",'Demand Locations'!CS37=""),"",IF('Demand Locations'!CS37&lt;COUNTIFS('Workers Settings'!$M:$M,$B37,'Workers Settings'!$N:$N,1,'Workers Settings'!$H:$H,CQ$3),"Warning!",IF('Demand Locations'!CS37=0,"",COUNTIFS('Workers Settings'!$M:$M,$B37,'Workers Settings'!$N:$N,1,'Workers Settings'!$H:$H,CQ$3)/'Demand Locations'!CS37)))</f>
        <v/>
      </c>
      <c r="CR37" s="24" t="str">
        <f>IF(OR($B37="",CR$3="",'Demand Locations'!CT37=""),"",IF('Demand Locations'!CT37&lt;COUNTIFS('Workers Settings'!$M:$M,$B37,'Workers Settings'!$N:$N,1,'Workers Settings'!$H:$H,CR$3),"Warning!",IF('Demand Locations'!CT37=0,"",COUNTIFS('Workers Settings'!$M:$M,$B37,'Workers Settings'!$N:$N,1,'Workers Settings'!$H:$H,CR$3)/'Demand Locations'!CT37)))</f>
        <v/>
      </c>
      <c r="CS37" s="24" t="str">
        <f>IF(OR($B37="",CS$3="",'Demand Locations'!CU37=""),"",IF('Demand Locations'!CU37&lt;COUNTIFS('Workers Settings'!$M:$M,$B37,'Workers Settings'!$N:$N,1,'Workers Settings'!$H:$H,CS$3),"Warning!",IF('Demand Locations'!CU37=0,"",COUNTIFS('Workers Settings'!$M:$M,$B37,'Workers Settings'!$N:$N,1,'Workers Settings'!$H:$H,CS$3)/'Demand Locations'!CU37)))</f>
        <v/>
      </c>
      <c r="CT37" s="24" t="str">
        <f>IF(OR($B37="",CT$3="",'Demand Locations'!CV37=""),"",IF('Demand Locations'!CV37&lt;COUNTIFS('Workers Settings'!$M:$M,$B37,'Workers Settings'!$N:$N,1,'Workers Settings'!$H:$H,CT$3),"Warning!",IF('Demand Locations'!CV37=0,"",COUNTIFS('Workers Settings'!$M:$M,$B37,'Workers Settings'!$N:$N,1,'Workers Settings'!$H:$H,CT$3)/'Demand Locations'!CV37)))</f>
        <v/>
      </c>
      <c r="CU37" s="24" t="str">
        <f>IF(OR($B37="",CU$3="",'Demand Locations'!CW37=""),"",IF('Demand Locations'!CW37&lt;COUNTIFS('Workers Settings'!$M:$M,$B37,'Workers Settings'!$N:$N,1,'Workers Settings'!$H:$H,CU$3),"Warning!",IF('Demand Locations'!CW37=0,"",COUNTIFS('Workers Settings'!$M:$M,$B37,'Workers Settings'!$N:$N,1,'Workers Settings'!$H:$H,CU$3)/'Demand Locations'!CW37)))</f>
        <v/>
      </c>
      <c r="CV37" s="24" t="str">
        <f>IF(OR($B37="",CV$3="",'Demand Locations'!CX37=""),"",IF('Demand Locations'!CX37&lt;COUNTIFS('Workers Settings'!$M:$M,$B37,'Workers Settings'!$N:$N,1,'Workers Settings'!$H:$H,CV$3),"Warning!",IF('Demand Locations'!CX37=0,"",COUNTIFS('Workers Settings'!$M:$M,$B37,'Workers Settings'!$N:$N,1,'Workers Settings'!$H:$H,CV$3)/'Demand Locations'!CX37)))</f>
        <v/>
      </c>
      <c r="CW37" s="24" t="str">
        <f>IF(OR($B37="",CW$3="",'Demand Locations'!CY37=""),"",IF('Demand Locations'!CY37&lt;COUNTIFS('Workers Settings'!$M:$M,$B37,'Workers Settings'!$N:$N,1,'Workers Settings'!$H:$H,CW$3),"Warning!",IF('Demand Locations'!CY37=0,"",COUNTIFS('Workers Settings'!$M:$M,$B37,'Workers Settings'!$N:$N,1,'Workers Settings'!$H:$H,CW$3)/'Demand Locations'!CY37)))</f>
        <v/>
      </c>
      <c r="CX37" s="24" t="str">
        <f>IF(OR($B37="",CX$3="",'Demand Locations'!CZ37=""),"",IF('Demand Locations'!CZ37&lt;COUNTIFS('Workers Settings'!$M:$M,$B37,'Workers Settings'!$N:$N,1,'Workers Settings'!$H:$H,CX$3),"Warning!",IF('Demand Locations'!CZ37=0,"",COUNTIFS('Workers Settings'!$M:$M,$B37,'Workers Settings'!$N:$N,1,'Workers Settings'!$H:$H,CX$3)/'Demand Locations'!CZ37)))</f>
        <v/>
      </c>
      <c r="CY37" s="24" t="str">
        <f>IF(OR($B37="",CY$3="",'Demand Locations'!DA37=""),"",IF('Demand Locations'!DA37&lt;COUNTIFS('Workers Settings'!$M:$M,$B37,'Workers Settings'!$N:$N,1,'Workers Settings'!$H:$H,CY$3),"Warning!",IF('Demand Locations'!DA37=0,"",COUNTIFS('Workers Settings'!$M:$M,$B37,'Workers Settings'!$N:$N,1,'Workers Settings'!$H:$H,CY$3)/'Demand Locations'!DA37)))</f>
        <v/>
      </c>
      <c r="CZ37" s="24" t="str">
        <f>IF(OR($B37="",CZ$3="",'Demand Locations'!DB37=""),"",IF('Demand Locations'!DB37&lt;COUNTIFS('Workers Settings'!$M:$M,$B37,'Workers Settings'!$N:$N,1,'Workers Settings'!$H:$H,CZ$3),"Warning!",IF('Demand Locations'!DB37=0,"",COUNTIFS('Workers Settings'!$M:$M,$B37,'Workers Settings'!$N:$N,1,'Workers Settings'!$H:$H,CZ$3)/'Demand Locations'!DB37)))</f>
        <v/>
      </c>
    </row>
    <row r="38" spans="1:104" x14ac:dyDescent="0.25">
      <c r="A38" s="7">
        <f t="shared" si="0"/>
        <v>34</v>
      </c>
      <c r="B38" s="7" t="str">
        <f>IF('Demand Locations'!B38&lt;&gt;"",'Demand Locations'!B38,"")</f>
        <v/>
      </c>
      <c r="C38" s="29" t="str">
        <f>IF(B38="","",SUMIFS('Workers Assignments'!Z:Z,'Workers Settings'!M:M,B38,'Workers Settings'!N:N,1))</f>
        <v/>
      </c>
      <c r="D38" s="24" t="str">
        <f>IF(OR(B38="",'Demand Locations'!E38=""),"",IF('Demand Locations'!E38&lt;C38,"Warning!",IF('Demand Locations'!E38=0,"",C38/'Demand Locations'!E38)))</f>
        <v/>
      </c>
      <c r="E38" s="44" t="str">
        <f>IF(OR($B38="",E$3="",'Demand Locations'!G38=""),"",IF('Demand Locations'!G38&lt;COUNTIFS('Workers Settings'!$M:$M,$B38,'Workers Settings'!$N:$N,1,'Workers Settings'!$H:$H,E$3),"Warning!",IF('Demand Locations'!G38=0,"",COUNTIFS('Workers Settings'!$M:$M,$B38,'Workers Settings'!$N:$N,1,'Workers Settings'!$H:$H,E$3)/'Demand Locations'!G38)))</f>
        <v/>
      </c>
      <c r="F38" s="24" t="str">
        <f>IF(OR($B38="",F$3="",'Demand Locations'!H38=""),"",IF('Demand Locations'!H38&lt;COUNTIFS('Workers Settings'!$M:$M,$B38,'Workers Settings'!$N:$N,1,'Workers Settings'!$H:$H,F$3),"Warning!",IF('Demand Locations'!H38=0,"",COUNTIFS('Workers Settings'!$M:$M,$B38,'Workers Settings'!$N:$N,1,'Workers Settings'!$H:$H,F$3)/'Demand Locations'!H38)))</f>
        <v/>
      </c>
      <c r="G38" s="24" t="str">
        <f>IF(OR($B38="",G$3="",'Demand Locations'!I38=""),"",IF('Demand Locations'!I38&lt;COUNTIFS('Workers Settings'!$M:$M,$B38,'Workers Settings'!$N:$N,1,'Workers Settings'!$H:$H,G$3),"Warning!",IF('Demand Locations'!I38=0,"",COUNTIFS('Workers Settings'!$M:$M,$B38,'Workers Settings'!$N:$N,1,'Workers Settings'!$H:$H,G$3)/'Demand Locations'!I38)))</f>
        <v/>
      </c>
      <c r="H38" s="24" t="str">
        <f>IF(OR($B38="",H$3="",'Demand Locations'!J38=""),"",IF('Demand Locations'!J38&lt;COUNTIFS('Workers Settings'!$M:$M,$B38,'Workers Settings'!$N:$N,1,'Workers Settings'!$H:$H,H$3),"Warning!",IF('Demand Locations'!J38=0,"",COUNTIFS('Workers Settings'!$M:$M,$B38,'Workers Settings'!$N:$N,1,'Workers Settings'!$H:$H,H$3)/'Demand Locations'!J38)))</f>
        <v/>
      </c>
      <c r="I38" s="24" t="str">
        <f>IF(OR($B38="",I$3="",'Demand Locations'!K38=""),"",IF('Demand Locations'!K38&lt;COUNTIFS('Workers Settings'!$M:$M,$B38,'Workers Settings'!$N:$N,1,'Workers Settings'!$H:$H,I$3),"Warning!",IF('Demand Locations'!K38=0,"",COUNTIFS('Workers Settings'!$M:$M,$B38,'Workers Settings'!$N:$N,1,'Workers Settings'!$H:$H,I$3)/'Demand Locations'!K38)))</f>
        <v/>
      </c>
      <c r="J38" s="24" t="str">
        <f>IF(OR($B38="",J$3="",'Demand Locations'!L38=""),"",IF('Demand Locations'!L38&lt;COUNTIFS('Workers Settings'!$M:$M,$B38,'Workers Settings'!$N:$N,1,'Workers Settings'!$H:$H,J$3),"Warning!",IF('Demand Locations'!L38=0,"",COUNTIFS('Workers Settings'!$M:$M,$B38,'Workers Settings'!$N:$N,1,'Workers Settings'!$H:$H,J$3)/'Demand Locations'!L38)))</f>
        <v/>
      </c>
      <c r="K38" s="24" t="str">
        <f>IF(OR($B38="",K$3="",'Demand Locations'!M38=""),"",IF('Demand Locations'!M38&lt;COUNTIFS('Workers Settings'!$M:$M,$B38,'Workers Settings'!$N:$N,1,'Workers Settings'!$H:$H,K$3),"Warning!",IF('Demand Locations'!M38=0,"",COUNTIFS('Workers Settings'!$M:$M,$B38,'Workers Settings'!$N:$N,1,'Workers Settings'!$H:$H,K$3)/'Demand Locations'!M38)))</f>
        <v/>
      </c>
      <c r="L38" s="24" t="str">
        <f>IF(OR($B38="",L$3="",'Demand Locations'!N38=""),"",IF('Demand Locations'!N38&lt;COUNTIFS('Workers Settings'!$M:$M,$B38,'Workers Settings'!$N:$N,1,'Workers Settings'!$H:$H,L$3),"Warning!",IF('Demand Locations'!N38=0,"",COUNTIFS('Workers Settings'!$M:$M,$B38,'Workers Settings'!$N:$N,1,'Workers Settings'!$H:$H,L$3)/'Demand Locations'!N38)))</f>
        <v/>
      </c>
      <c r="M38" s="24" t="str">
        <f>IF(OR($B38="",M$3="",'Demand Locations'!O38=""),"",IF('Demand Locations'!O38&lt;COUNTIFS('Workers Settings'!$M:$M,$B38,'Workers Settings'!$N:$N,1,'Workers Settings'!$H:$H,M$3),"Warning!",IF('Demand Locations'!O38=0,"",COUNTIFS('Workers Settings'!$M:$M,$B38,'Workers Settings'!$N:$N,1,'Workers Settings'!$H:$H,M$3)/'Demand Locations'!O38)))</f>
        <v/>
      </c>
      <c r="N38" s="24" t="str">
        <f>IF(OR($B38="",N$3="",'Demand Locations'!P38=""),"",IF('Demand Locations'!P38&lt;COUNTIFS('Workers Settings'!$M:$M,$B38,'Workers Settings'!$N:$N,1,'Workers Settings'!$H:$H,N$3),"Warning!",IF('Demand Locations'!P38=0,"",COUNTIFS('Workers Settings'!$M:$M,$B38,'Workers Settings'!$N:$N,1,'Workers Settings'!$H:$H,N$3)/'Demand Locations'!P38)))</f>
        <v/>
      </c>
      <c r="O38" s="24" t="str">
        <f>IF(OR($B38="",O$3="",'Demand Locations'!Q38=""),"",IF('Demand Locations'!Q38&lt;COUNTIFS('Workers Settings'!$M:$M,$B38,'Workers Settings'!$N:$N,1,'Workers Settings'!$H:$H,O$3),"Warning!",IF('Demand Locations'!Q38=0,"",COUNTIFS('Workers Settings'!$M:$M,$B38,'Workers Settings'!$N:$N,1,'Workers Settings'!$H:$H,O$3)/'Demand Locations'!Q38)))</f>
        <v/>
      </c>
      <c r="P38" s="24" t="str">
        <f>IF(OR($B38="",P$3="",'Demand Locations'!R38=""),"",IF('Demand Locations'!R38&lt;COUNTIFS('Workers Settings'!$M:$M,$B38,'Workers Settings'!$N:$N,1,'Workers Settings'!$H:$H,P$3),"Warning!",IF('Demand Locations'!R38=0,"",COUNTIFS('Workers Settings'!$M:$M,$B38,'Workers Settings'!$N:$N,1,'Workers Settings'!$H:$H,P$3)/'Demand Locations'!R38)))</f>
        <v/>
      </c>
      <c r="Q38" s="24" t="str">
        <f>IF(OR($B38="",Q$3="",'Demand Locations'!S38=""),"",IF('Demand Locations'!S38&lt;COUNTIFS('Workers Settings'!$M:$M,$B38,'Workers Settings'!$N:$N,1,'Workers Settings'!$H:$H,Q$3),"Warning!",IF('Demand Locations'!S38=0,"",COUNTIFS('Workers Settings'!$M:$M,$B38,'Workers Settings'!$N:$N,1,'Workers Settings'!$H:$H,Q$3)/'Demand Locations'!S38)))</f>
        <v/>
      </c>
      <c r="R38" s="24" t="str">
        <f>IF(OR($B38="",R$3="",'Demand Locations'!T38=""),"",IF('Demand Locations'!T38&lt;COUNTIFS('Workers Settings'!$M:$M,$B38,'Workers Settings'!$N:$N,1,'Workers Settings'!$H:$H,R$3),"Warning!",IF('Demand Locations'!T38=0,"",COUNTIFS('Workers Settings'!$M:$M,$B38,'Workers Settings'!$N:$N,1,'Workers Settings'!$H:$H,R$3)/'Demand Locations'!T38)))</f>
        <v/>
      </c>
      <c r="S38" s="24" t="str">
        <f>IF(OR($B38="",S$3="",'Demand Locations'!U38=""),"",IF('Demand Locations'!U38&lt;COUNTIFS('Workers Settings'!$M:$M,$B38,'Workers Settings'!$N:$N,1,'Workers Settings'!$H:$H,S$3),"Warning!",IF('Demand Locations'!U38=0,"",COUNTIFS('Workers Settings'!$M:$M,$B38,'Workers Settings'!$N:$N,1,'Workers Settings'!$H:$H,S$3)/'Demand Locations'!U38)))</f>
        <v/>
      </c>
      <c r="T38" s="24" t="str">
        <f>IF(OR($B38="",T$3="",'Demand Locations'!V38=""),"",IF('Demand Locations'!V38&lt;COUNTIFS('Workers Settings'!$M:$M,$B38,'Workers Settings'!$N:$N,1,'Workers Settings'!$H:$H,T$3),"Warning!",IF('Demand Locations'!V38=0,"",COUNTIFS('Workers Settings'!$M:$M,$B38,'Workers Settings'!$N:$N,1,'Workers Settings'!$H:$H,T$3)/'Demand Locations'!V38)))</f>
        <v/>
      </c>
      <c r="U38" s="24" t="str">
        <f>IF(OR($B38="",U$3="",'Demand Locations'!W38=""),"",IF('Demand Locations'!W38&lt;COUNTIFS('Workers Settings'!$M:$M,$B38,'Workers Settings'!$N:$N,1,'Workers Settings'!$H:$H,U$3),"Warning!",IF('Demand Locations'!W38=0,"",COUNTIFS('Workers Settings'!$M:$M,$B38,'Workers Settings'!$N:$N,1,'Workers Settings'!$H:$H,U$3)/'Demand Locations'!W38)))</f>
        <v/>
      </c>
      <c r="V38" s="24" t="str">
        <f>IF(OR($B38="",V$3="",'Demand Locations'!X38=""),"",IF('Demand Locations'!X38&lt;COUNTIFS('Workers Settings'!$M:$M,$B38,'Workers Settings'!$N:$N,1,'Workers Settings'!$H:$H,V$3),"Warning!",IF('Demand Locations'!X38=0,"",COUNTIFS('Workers Settings'!$M:$M,$B38,'Workers Settings'!$N:$N,1,'Workers Settings'!$H:$H,V$3)/'Demand Locations'!X38)))</f>
        <v/>
      </c>
      <c r="W38" s="24" t="str">
        <f>IF(OR($B38="",W$3="",'Demand Locations'!Y38=""),"",IF('Demand Locations'!Y38&lt;COUNTIFS('Workers Settings'!$M:$M,$B38,'Workers Settings'!$N:$N,1,'Workers Settings'!$H:$H,W$3),"Warning!",IF('Demand Locations'!Y38=0,"",COUNTIFS('Workers Settings'!$M:$M,$B38,'Workers Settings'!$N:$N,1,'Workers Settings'!$H:$H,W$3)/'Demand Locations'!Y38)))</f>
        <v/>
      </c>
      <c r="X38" s="24" t="str">
        <f>IF(OR($B38="",X$3="",'Demand Locations'!Z38=""),"",IF('Demand Locations'!Z38&lt;COUNTIFS('Workers Settings'!$M:$M,$B38,'Workers Settings'!$N:$N,1,'Workers Settings'!$H:$H,X$3),"Warning!",IF('Demand Locations'!Z38=0,"",COUNTIFS('Workers Settings'!$M:$M,$B38,'Workers Settings'!$N:$N,1,'Workers Settings'!$H:$H,X$3)/'Demand Locations'!Z38)))</f>
        <v/>
      </c>
      <c r="Y38" s="24" t="str">
        <f>IF(OR($B38="",Y$3="",'Demand Locations'!AA38=""),"",IF('Demand Locations'!AA38&lt;COUNTIFS('Workers Settings'!$M:$M,$B38,'Workers Settings'!$N:$N,1,'Workers Settings'!$H:$H,Y$3),"Warning!",IF('Demand Locations'!AA38=0,"",COUNTIFS('Workers Settings'!$M:$M,$B38,'Workers Settings'!$N:$N,1,'Workers Settings'!$H:$H,Y$3)/'Demand Locations'!AA38)))</f>
        <v/>
      </c>
      <c r="Z38" s="24" t="str">
        <f>IF(OR($B38="",Z$3="",'Demand Locations'!AB38=""),"",IF('Demand Locations'!AB38&lt;COUNTIFS('Workers Settings'!$M:$M,$B38,'Workers Settings'!$N:$N,1,'Workers Settings'!$H:$H,Z$3),"Warning!",IF('Demand Locations'!AB38=0,"",COUNTIFS('Workers Settings'!$M:$M,$B38,'Workers Settings'!$N:$N,1,'Workers Settings'!$H:$H,Z$3)/'Demand Locations'!AB38)))</f>
        <v/>
      </c>
      <c r="AA38" s="24" t="str">
        <f>IF(OR($B38="",AA$3="",'Demand Locations'!AC38=""),"",IF('Demand Locations'!AC38&lt;COUNTIFS('Workers Settings'!$M:$M,$B38,'Workers Settings'!$N:$N,1,'Workers Settings'!$H:$H,AA$3),"Warning!",IF('Demand Locations'!AC38=0,"",COUNTIFS('Workers Settings'!$M:$M,$B38,'Workers Settings'!$N:$N,1,'Workers Settings'!$H:$H,AA$3)/'Demand Locations'!AC38)))</f>
        <v/>
      </c>
      <c r="AB38" s="24" t="str">
        <f>IF(OR($B38="",AB$3="",'Demand Locations'!AD38=""),"",IF('Demand Locations'!AD38&lt;COUNTIFS('Workers Settings'!$M:$M,$B38,'Workers Settings'!$N:$N,1,'Workers Settings'!$H:$H,AB$3),"Warning!",IF('Demand Locations'!AD38=0,"",COUNTIFS('Workers Settings'!$M:$M,$B38,'Workers Settings'!$N:$N,1,'Workers Settings'!$H:$H,AB$3)/'Demand Locations'!AD38)))</f>
        <v/>
      </c>
      <c r="AC38" s="24" t="str">
        <f>IF(OR($B38="",AC$3="",'Demand Locations'!AE38=""),"",IF('Demand Locations'!AE38&lt;COUNTIFS('Workers Settings'!$M:$M,$B38,'Workers Settings'!$N:$N,1,'Workers Settings'!$H:$H,AC$3),"Warning!",IF('Demand Locations'!AE38=0,"",COUNTIFS('Workers Settings'!$M:$M,$B38,'Workers Settings'!$N:$N,1,'Workers Settings'!$H:$H,AC$3)/'Demand Locations'!AE38)))</f>
        <v/>
      </c>
      <c r="AD38" s="24" t="str">
        <f>IF(OR($B38="",AD$3="",'Demand Locations'!AF38=""),"",IF('Demand Locations'!AF38&lt;COUNTIFS('Workers Settings'!$M:$M,$B38,'Workers Settings'!$N:$N,1,'Workers Settings'!$H:$H,AD$3),"Warning!",IF('Demand Locations'!AF38=0,"",COUNTIFS('Workers Settings'!$M:$M,$B38,'Workers Settings'!$N:$N,1,'Workers Settings'!$H:$H,AD$3)/'Demand Locations'!AF38)))</f>
        <v/>
      </c>
      <c r="AE38" s="24" t="str">
        <f>IF(OR($B38="",AE$3="",'Demand Locations'!AG38=""),"",IF('Demand Locations'!AG38&lt;COUNTIFS('Workers Settings'!$M:$M,$B38,'Workers Settings'!$N:$N,1,'Workers Settings'!$H:$H,AE$3),"Warning!",IF('Demand Locations'!AG38=0,"",COUNTIFS('Workers Settings'!$M:$M,$B38,'Workers Settings'!$N:$N,1,'Workers Settings'!$H:$H,AE$3)/'Demand Locations'!AG38)))</f>
        <v/>
      </c>
      <c r="AF38" s="24" t="str">
        <f>IF(OR($B38="",AF$3="",'Demand Locations'!AH38=""),"",IF('Demand Locations'!AH38&lt;COUNTIFS('Workers Settings'!$M:$M,$B38,'Workers Settings'!$N:$N,1,'Workers Settings'!$H:$H,AF$3),"Warning!",IF('Demand Locations'!AH38=0,"",COUNTIFS('Workers Settings'!$M:$M,$B38,'Workers Settings'!$N:$N,1,'Workers Settings'!$H:$H,AF$3)/'Demand Locations'!AH38)))</f>
        <v/>
      </c>
      <c r="AG38" s="24" t="str">
        <f>IF(OR($B38="",AG$3="",'Demand Locations'!AI38=""),"",IF('Demand Locations'!AI38&lt;COUNTIFS('Workers Settings'!$M:$M,$B38,'Workers Settings'!$N:$N,1,'Workers Settings'!$H:$H,AG$3),"Warning!",IF('Demand Locations'!AI38=0,"",COUNTIFS('Workers Settings'!$M:$M,$B38,'Workers Settings'!$N:$N,1,'Workers Settings'!$H:$H,AG$3)/'Demand Locations'!AI38)))</f>
        <v/>
      </c>
      <c r="AH38" s="24" t="str">
        <f>IF(OR($B38="",AH$3="",'Demand Locations'!AJ38=""),"",IF('Demand Locations'!AJ38&lt;COUNTIFS('Workers Settings'!$M:$M,$B38,'Workers Settings'!$N:$N,1,'Workers Settings'!$H:$H,AH$3),"Warning!",IF('Demand Locations'!AJ38=0,"",COUNTIFS('Workers Settings'!$M:$M,$B38,'Workers Settings'!$N:$N,1,'Workers Settings'!$H:$H,AH$3)/'Demand Locations'!AJ38)))</f>
        <v/>
      </c>
      <c r="AI38" s="24" t="str">
        <f>IF(OR($B38="",AI$3="",'Demand Locations'!AK38=""),"",IF('Demand Locations'!AK38&lt;COUNTIFS('Workers Settings'!$M:$M,$B38,'Workers Settings'!$N:$N,1,'Workers Settings'!$H:$H,AI$3),"Warning!",IF('Demand Locations'!AK38=0,"",COUNTIFS('Workers Settings'!$M:$M,$B38,'Workers Settings'!$N:$N,1,'Workers Settings'!$H:$H,AI$3)/'Demand Locations'!AK38)))</f>
        <v/>
      </c>
      <c r="AJ38" s="24" t="str">
        <f>IF(OR($B38="",AJ$3="",'Demand Locations'!AL38=""),"",IF('Demand Locations'!AL38&lt;COUNTIFS('Workers Settings'!$M:$M,$B38,'Workers Settings'!$N:$N,1,'Workers Settings'!$H:$H,AJ$3),"Warning!",IF('Demand Locations'!AL38=0,"",COUNTIFS('Workers Settings'!$M:$M,$B38,'Workers Settings'!$N:$N,1,'Workers Settings'!$H:$H,AJ$3)/'Demand Locations'!AL38)))</f>
        <v/>
      </c>
      <c r="AK38" s="24" t="str">
        <f>IF(OR($B38="",AK$3="",'Demand Locations'!AM38=""),"",IF('Demand Locations'!AM38&lt;COUNTIFS('Workers Settings'!$M:$M,$B38,'Workers Settings'!$N:$N,1,'Workers Settings'!$H:$H,AK$3),"Warning!",IF('Demand Locations'!AM38=0,"",COUNTIFS('Workers Settings'!$M:$M,$B38,'Workers Settings'!$N:$N,1,'Workers Settings'!$H:$H,AK$3)/'Demand Locations'!AM38)))</f>
        <v/>
      </c>
      <c r="AL38" s="24" t="str">
        <f>IF(OR($B38="",AL$3="",'Demand Locations'!AN38=""),"",IF('Demand Locations'!AN38&lt;COUNTIFS('Workers Settings'!$M:$M,$B38,'Workers Settings'!$N:$N,1,'Workers Settings'!$H:$H,AL$3),"Warning!",IF('Demand Locations'!AN38=0,"",COUNTIFS('Workers Settings'!$M:$M,$B38,'Workers Settings'!$N:$N,1,'Workers Settings'!$H:$H,AL$3)/'Demand Locations'!AN38)))</f>
        <v/>
      </c>
      <c r="AM38" s="24" t="str">
        <f>IF(OR($B38="",AM$3="",'Demand Locations'!AO38=""),"",IF('Demand Locations'!AO38&lt;COUNTIFS('Workers Settings'!$M:$M,$B38,'Workers Settings'!$N:$N,1,'Workers Settings'!$H:$H,AM$3),"Warning!",IF('Demand Locations'!AO38=0,"",COUNTIFS('Workers Settings'!$M:$M,$B38,'Workers Settings'!$N:$N,1,'Workers Settings'!$H:$H,AM$3)/'Demand Locations'!AO38)))</f>
        <v/>
      </c>
      <c r="AN38" s="24" t="str">
        <f>IF(OR($B38="",AN$3="",'Demand Locations'!AP38=""),"",IF('Demand Locations'!AP38&lt;COUNTIFS('Workers Settings'!$M:$M,$B38,'Workers Settings'!$N:$N,1,'Workers Settings'!$H:$H,AN$3),"Warning!",IF('Demand Locations'!AP38=0,"",COUNTIFS('Workers Settings'!$M:$M,$B38,'Workers Settings'!$N:$N,1,'Workers Settings'!$H:$H,AN$3)/'Demand Locations'!AP38)))</f>
        <v/>
      </c>
      <c r="AO38" s="24" t="str">
        <f>IF(OR($B38="",AO$3="",'Demand Locations'!AQ38=""),"",IF('Demand Locations'!AQ38&lt;COUNTIFS('Workers Settings'!$M:$M,$B38,'Workers Settings'!$N:$N,1,'Workers Settings'!$H:$H,AO$3),"Warning!",IF('Demand Locations'!AQ38=0,"",COUNTIFS('Workers Settings'!$M:$M,$B38,'Workers Settings'!$N:$N,1,'Workers Settings'!$H:$H,AO$3)/'Demand Locations'!AQ38)))</f>
        <v/>
      </c>
      <c r="AP38" s="24" t="str">
        <f>IF(OR($B38="",AP$3="",'Demand Locations'!AR38=""),"",IF('Demand Locations'!AR38&lt;COUNTIFS('Workers Settings'!$M:$M,$B38,'Workers Settings'!$N:$N,1,'Workers Settings'!$H:$H,AP$3),"Warning!",IF('Demand Locations'!AR38=0,"",COUNTIFS('Workers Settings'!$M:$M,$B38,'Workers Settings'!$N:$N,1,'Workers Settings'!$H:$H,AP$3)/'Demand Locations'!AR38)))</f>
        <v/>
      </c>
      <c r="AQ38" s="24" t="str">
        <f>IF(OR($B38="",AQ$3="",'Demand Locations'!AS38=""),"",IF('Demand Locations'!AS38&lt;COUNTIFS('Workers Settings'!$M:$M,$B38,'Workers Settings'!$N:$N,1,'Workers Settings'!$H:$H,AQ$3),"Warning!",IF('Demand Locations'!AS38=0,"",COUNTIFS('Workers Settings'!$M:$M,$B38,'Workers Settings'!$N:$N,1,'Workers Settings'!$H:$H,AQ$3)/'Demand Locations'!AS38)))</f>
        <v/>
      </c>
      <c r="AR38" s="24" t="str">
        <f>IF(OR($B38="",AR$3="",'Demand Locations'!AT38=""),"",IF('Demand Locations'!AT38&lt;COUNTIFS('Workers Settings'!$M:$M,$B38,'Workers Settings'!$N:$N,1,'Workers Settings'!$H:$H,AR$3),"Warning!",IF('Demand Locations'!AT38=0,"",COUNTIFS('Workers Settings'!$M:$M,$B38,'Workers Settings'!$N:$N,1,'Workers Settings'!$H:$H,AR$3)/'Demand Locations'!AT38)))</f>
        <v/>
      </c>
      <c r="AS38" s="24" t="str">
        <f>IF(OR($B38="",AS$3="",'Demand Locations'!AU38=""),"",IF('Demand Locations'!AU38&lt;COUNTIFS('Workers Settings'!$M:$M,$B38,'Workers Settings'!$N:$N,1,'Workers Settings'!$H:$H,AS$3),"Warning!",IF('Demand Locations'!AU38=0,"",COUNTIFS('Workers Settings'!$M:$M,$B38,'Workers Settings'!$N:$N,1,'Workers Settings'!$H:$H,AS$3)/'Demand Locations'!AU38)))</f>
        <v/>
      </c>
      <c r="AT38" s="24" t="str">
        <f>IF(OR($B38="",AT$3="",'Demand Locations'!AV38=""),"",IF('Demand Locations'!AV38&lt;COUNTIFS('Workers Settings'!$M:$M,$B38,'Workers Settings'!$N:$N,1,'Workers Settings'!$H:$H,AT$3),"Warning!",IF('Demand Locations'!AV38=0,"",COUNTIFS('Workers Settings'!$M:$M,$B38,'Workers Settings'!$N:$N,1,'Workers Settings'!$H:$H,AT$3)/'Demand Locations'!AV38)))</f>
        <v/>
      </c>
      <c r="AU38" s="24" t="str">
        <f>IF(OR($B38="",AU$3="",'Demand Locations'!AW38=""),"",IF('Demand Locations'!AW38&lt;COUNTIFS('Workers Settings'!$M:$M,$B38,'Workers Settings'!$N:$N,1,'Workers Settings'!$H:$H,AU$3),"Warning!",IF('Demand Locations'!AW38=0,"",COUNTIFS('Workers Settings'!$M:$M,$B38,'Workers Settings'!$N:$N,1,'Workers Settings'!$H:$H,AU$3)/'Demand Locations'!AW38)))</f>
        <v/>
      </c>
      <c r="AV38" s="24" t="str">
        <f>IF(OR($B38="",AV$3="",'Demand Locations'!AX38=""),"",IF('Demand Locations'!AX38&lt;COUNTIFS('Workers Settings'!$M:$M,$B38,'Workers Settings'!$N:$N,1,'Workers Settings'!$H:$H,AV$3),"Warning!",IF('Demand Locations'!AX38=0,"",COUNTIFS('Workers Settings'!$M:$M,$B38,'Workers Settings'!$N:$N,1,'Workers Settings'!$H:$H,AV$3)/'Demand Locations'!AX38)))</f>
        <v/>
      </c>
      <c r="AW38" s="24" t="str">
        <f>IF(OR($B38="",AW$3="",'Demand Locations'!AY38=""),"",IF('Demand Locations'!AY38&lt;COUNTIFS('Workers Settings'!$M:$M,$B38,'Workers Settings'!$N:$N,1,'Workers Settings'!$H:$H,AW$3),"Warning!",IF('Demand Locations'!AY38=0,"",COUNTIFS('Workers Settings'!$M:$M,$B38,'Workers Settings'!$N:$N,1,'Workers Settings'!$H:$H,AW$3)/'Demand Locations'!AY38)))</f>
        <v/>
      </c>
      <c r="AX38" s="24" t="str">
        <f>IF(OR($B38="",AX$3="",'Demand Locations'!AZ38=""),"",IF('Demand Locations'!AZ38&lt;COUNTIFS('Workers Settings'!$M:$M,$B38,'Workers Settings'!$N:$N,1,'Workers Settings'!$H:$H,AX$3),"Warning!",IF('Demand Locations'!AZ38=0,"",COUNTIFS('Workers Settings'!$M:$M,$B38,'Workers Settings'!$N:$N,1,'Workers Settings'!$H:$H,AX$3)/'Demand Locations'!AZ38)))</f>
        <v/>
      </c>
      <c r="AY38" s="24" t="str">
        <f>IF(OR($B38="",AY$3="",'Demand Locations'!BA38=""),"",IF('Demand Locations'!BA38&lt;COUNTIFS('Workers Settings'!$M:$M,$B38,'Workers Settings'!$N:$N,1,'Workers Settings'!$H:$H,AY$3),"Warning!",IF('Demand Locations'!BA38=0,"",COUNTIFS('Workers Settings'!$M:$M,$B38,'Workers Settings'!$N:$N,1,'Workers Settings'!$H:$H,AY$3)/'Demand Locations'!BA38)))</f>
        <v/>
      </c>
      <c r="AZ38" s="24" t="str">
        <f>IF(OR($B38="",AZ$3="",'Demand Locations'!BB38=""),"",IF('Demand Locations'!BB38&lt;COUNTIFS('Workers Settings'!$M:$M,$B38,'Workers Settings'!$N:$N,1,'Workers Settings'!$H:$H,AZ$3),"Warning!",IF('Demand Locations'!BB38=0,"",COUNTIFS('Workers Settings'!$M:$M,$B38,'Workers Settings'!$N:$N,1,'Workers Settings'!$H:$H,AZ$3)/'Demand Locations'!BB38)))</f>
        <v/>
      </c>
      <c r="BA38" s="24" t="str">
        <f>IF(OR($B38="",BA$3="",'Demand Locations'!BC38=""),"",IF('Demand Locations'!BC38&lt;COUNTIFS('Workers Settings'!$M:$M,$B38,'Workers Settings'!$N:$N,1,'Workers Settings'!$H:$H,BA$3),"Warning!",IF('Demand Locations'!BC38=0,"",COUNTIFS('Workers Settings'!$M:$M,$B38,'Workers Settings'!$N:$N,1,'Workers Settings'!$H:$H,BA$3)/'Demand Locations'!BC38)))</f>
        <v/>
      </c>
      <c r="BB38" s="24" t="str">
        <f>IF(OR($B38="",BB$3="",'Demand Locations'!BD38=""),"",IF('Demand Locations'!BD38&lt;COUNTIFS('Workers Settings'!$M:$M,$B38,'Workers Settings'!$N:$N,1,'Workers Settings'!$H:$H,BB$3),"Warning!",IF('Demand Locations'!BD38=0,"",COUNTIFS('Workers Settings'!$M:$M,$B38,'Workers Settings'!$N:$N,1,'Workers Settings'!$H:$H,BB$3)/'Demand Locations'!BD38)))</f>
        <v/>
      </c>
      <c r="BC38" s="24" t="str">
        <f>IF(OR($B38="",BC$3="",'Demand Locations'!BE38=""),"",IF('Demand Locations'!BE38&lt;COUNTIFS('Workers Settings'!$M:$M,$B38,'Workers Settings'!$N:$N,1,'Workers Settings'!$H:$H,BC$3),"Warning!",IF('Demand Locations'!BE38=0,"",COUNTIFS('Workers Settings'!$M:$M,$B38,'Workers Settings'!$N:$N,1,'Workers Settings'!$H:$H,BC$3)/'Demand Locations'!BE38)))</f>
        <v/>
      </c>
      <c r="BD38" s="24" t="str">
        <f>IF(OR($B38="",BD$3="",'Demand Locations'!BF38=""),"",IF('Demand Locations'!BF38&lt;COUNTIFS('Workers Settings'!$M:$M,$B38,'Workers Settings'!$N:$N,1,'Workers Settings'!$H:$H,BD$3),"Warning!",IF('Demand Locations'!BF38=0,"",COUNTIFS('Workers Settings'!$M:$M,$B38,'Workers Settings'!$N:$N,1,'Workers Settings'!$H:$H,BD$3)/'Demand Locations'!BF38)))</f>
        <v/>
      </c>
      <c r="BE38" s="24" t="str">
        <f>IF(OR($B38="",BE$3="",'Demand Locations'!BG38=""),"",IF('Demand Locations'!BG38&lt;COUNTIFS('Workers Settings'!$M:$M,$B38,'Workers Settings'!$N:$N,1,'Workers Settings'!$H:$H,BE$3),"Warning!",IF('Demand Locations'!BG38=0,"",COUNTIFS('Workers Settings'!$M:$M,$B38,'Workers Settings'!$N:$N,1,'Workers Settings'!$H:$H,BE$3)/'Demand Locations'!BG38)))</f>
        <v/>
      </c>
      <c r="BF38" s="24" t="str">
        <f>IF(OR($B38="",BF$3="",'Demand Locations'!BH38=""),"",IF('Demand Locations'!BH38&lt;COUNTIFS('Workers Settings'!$M:$M,$B38,'Workers Settings'!$N:$N,1,'Workers Settings'!$H:$H,BF$3),"Warning!",IF('Demand Locations'!BH38=0,"",COUNTIFS('Workers Settings'!$M:$M,$B38,'Workers Settings'!$N:$N,1,'Workers Settings'!$H:$H,BF$3)/'Demand Locations'!BH38)))</f>
        <v/>
      </c>
      <c r="BG38" s="24" t="str">
        <f>IF(OR($B38="",BG$3="",'Demand Locations'!BI38=""),"",IF('Demand Locations'!BI38&lt;COUNTIFS('Workers Settings'!$M:$M,$B38,'Workers Settings'!$N:$N,1,'Workers Settings'!$H:$H,BG$3),"Warning!",IF('Demand Locations'!BI38=0,"",COUNTIFS('Workers Settings'!$M:$M,$B38,'Workers Settings'!$N:$N,1,'Workers Settings'!$H:$H,BG$3)/'Demand Locations'!BI38)))</f>
        <v/>
      </c>
      <c r="BH38" s="24" t="str">
        <f>IF(OR($B38="",BH$3="",'Demand Locations'!BJ38=""),"",IF('Demand Locations'!BJ38&lt;COUNTIFS('Workers Settings'!$M:$M,$B38,'Workers Settings'!$N:$N,1,'Workers Settings'!$H:$H,BH$3),"Warning!",IF('Demand Locations'!BJ38=0,"",COUNTIFS('Workers Settings'!$M:$M,$B38,'Workers Settings'!$N:$N,1,'Workers Settings'!$H:$H,BH$3)/'Demand Locations'!BJ38)))</f>
        <v/>
      </c>
      <c r="BI38" s="24" t="str">
        <f>IF(OR($B38="",BI$3="",'Demand Locations'!BK38=""),"",IF('Demand Locations'!BK38&lt;COUNTIFS('Workers Settings'!$M:$M,$B38,'Workers Settings'!$N:$N,1,'Workers Settings'!$H:$H,BI$3),"Warning!",IF('Demand Locations'!BK38=0,"",COUNTIFS('Workers Settings'!$M:$M,$B38,'Workers Settings'!$N:$N,1,'Workers Settings'!$H:$H,BI$3)/'Demand Locations'!BK38)))</f>
        <v/>
      </c>
      <c r="BJ38" s="24" t="str">
        <f>IF(OR($B38="",BJ$3="",'Demand Locations'!BL38=""),"",IF('Demand Locations'!BL38&lt;COUNTIFS('Workers Settings'!$M:$M,$B38,'Workers Settings'!$N:$N,1,'Workers Settings'!$H:$H,BJ$3),"Warning!",IF('Demand Locations'!BL38=0,"",COUNTIFS('Workers Settings'!$M:$M,$B38,'Workers Settings'!$N:$N,1,'Workers Settings'!$H:$H,BJ$3)/'Demand Locations'!BL38)))</f>
        <v/>
      </c>
      <c r="BK38" s="24" t="str">
        <f>IF(OR($B38="",BK$3="",'Demand Locations'!BM38=""),"",IF('Demand Locations'!BM38&lt;COUNTIFS('Workers Settings'!$M:$M,$B38,'Workers Settings'!$N:$N,1,'Workers Settings'!$H:$H,BK$3),"Warning!",IF('Demand Locations'!BM38=0,"",COUNTIFS('Workers Settings'!$M:$M,$B38,'Workers Settings'!$N:$N,1,'Workers Settings'!$H:$H,BK$3)/'Demand Locations'!BM38)))</f>
        <v/>
      </c>
      <c r="BL38" s="24" t="str">
        <f>IF(OR($B38="",BL$3="",'Demand Locations'!BN38=""),"",IF('Demand Locations'!BN38&lt;COUNTIFS('Workers Settings'!$M:$M,$B38,'Workers Settings'!$N:$N,1,'Workers Settings'!$H:$H,BL$3),"Warning!",IF('Demand Locations'!BN38=0,"",COUNTIFS('Workers Settings'!$M:$M,$B38,'Workers Settings'!$N:$N,1,'Workers Settings'!$H:$H,BL$3)/'Demand Locations'!BN38)))</f>
        <v/>
      </c>
      <c r="BM38" s="24" t="str">
        <f>IF(OR($B38="",BM$3="",'Demand Locations'!BO38=""),"",IF('Demand Locations'!BO38&lt;COUNTIFS('Workers Settings'!$M:$M,$B38,'Workers Settings'!$N:$N,1,'Workers Settings'!$H:$H,BM$3),"Warning!",IF('Demand Locations'!BO38=0,"",COUNTIFS('Workers Settings'!$M:$M,$B38,'Workers Settings'!$N:$N,1,'Workers Settings'!$H:$H,BM$3)/'Demand Locations'!BO38)))</f>
        <v/>
      </c>
      <c r="BN38" s="24" t="str">
        <f>IF(OR($B38="",BN$3="",'Demand Locations'!BP38=""),"",IF('Demand Locations'!BP38&lt;COUNTIFS('Workers Settings'!$M:$M,$B38,'Workers Settings'!$N:$N,1,'Workers Settings'!$H:$H,BN$3),"Warning!",IF('Demand Locations'!BP38=0,"",COUNTIFS('Workers Settings'!$M:$M,$B38,'Workers Settings'!$N:$N,1,'Workers Settings'!$H:$H,BN$3)/'Demand Locations'!BP38)))</f>
        <v/>
      </c>
      <c r="BO38" s="24" t="str">
        <f>IF(OR($B38="",BO$3="",'Demand Locations'!BQ38=""),"",IF('Demand Locations'!BQ38&lt;COUNTIFS('Workers Settings'!$M:$M,$B38,'Workers Settings'!$N:$N,1,'Workers Settings'!$H:$H,BO$3),"Warning!",IF('Demand Locations'!BQ38=0,"",COUNTIFS('Workers Settings'!$M:$M,$B38,'Workers Settings'!$N:$N,1,'Workers Settings'!$H:$H,BO$3)/'Demand Locations'!BQ38)))</f>
        <v/>
      </c>
      <c r="BP38" s="24" t="str">
        <f>IF(OR($B38="",BP$3="",'Demand Locations'!BR38=""),"",IF('Demand Locations'!BR38&lt;COUNTIFS('Workers Settings'!$M:$M,$B38,'Workers Settings'!$N:$N,1,'Workers Settings'!$H:$H,BP$3),"Warning!",IF('Demand Locations'!BR38=0,"",COUNTIFS('Workers Settings'!$M:$M,$B38,'Workers Settings'!$N:$N,1,'Workers Settings'!$H:$H,BP$3)/'Demand Locations'!BR38)))</f>
        <v/>
      </c>
      <c r="BQ38" s="24" t="str">
        <f>IF(OR($B38="",BQ$3="",'Demand Locations'!BS38=""),"",IF('Demand Locations'!BS38&lt;COUNTIFS('Workers Settings'!$M:$M,$B38,'Workers Settings'!$N:$N,1,'Workers Settings'!$H:$H,BQ$3),"Warning!",IF('Demand Locations'!BS38=0,"",COUNTIFS('Workers Settings'!$M:$M,$B38,'Workers Settings'!$N:$N,1,'Workers Settings'!$H:$H,BQ$3)/'Demand Locations'!BS38)))</f>
        <v/>
      </c>
      <c r="BR38" s="24" t="str">
        <f>IF(OR($B38="",BR$3="",'Demand Locations'!BT38=""),"",IF('Demand Locations'!BT38&lt;COUNTIFS('Workers Settings'!$M:$M,$B38,'Workers Settings'!$N:$N,1,'Workers Settings'!$H:$H,BR$3),"Warning!",IF('Demand Locations'!BT38=0,"",COUNTIFS('Workers Settings'!$M:$M,$B38,'Workers Settings'!$N:$N,1,'Workers Settings'!$H:$H,BR$3)/'Demand Locations'!BT38)))</f>
        <v/>
      </c>
      <c r="BS38" s="24" t="str">
        <f>IF(OR($B38="",BS$3="",'Demand Locations'!BU38=""),"",IF('Demand Locations'!BU38&lt;COUNTIFS('Workers Settings'!$M:$M,$B38,'Workers Settings'!$N:$N,1,'Workers Settings'!$H:$H,BS$3),"Warning!",IF('Demand Locations'!BU38=0,"",COUNTIFS('Workers Settings'!$M:$M,$B38,'Workers Settings'!$N:$N,1,'Workers Settings'!$H:$H,BS$3)/'Demand Locations'!BU38)))</f>
        <v/>
      </c>
      <c r="BT38" s="24" t="str">
        <f>IF(OR($B38="",BT$3="",'Demand Locations'!BV38=""),"",IF('Demand Locations'!BV38&lt;COUNTIFS('Workers Settings'!$M:$M,$B38,'Workers Settings'!$N:$N,1,'Workers Settings'!$H:$H,BT$3),"Warning!",IF('Demand Locations'!BV38=0,"",COUNTIFS('Workers Settings'!$M:$M,$B38,'Workers Settings'!$N:$N,1,'Workers Settings'!$H:$H,BT$3)/'Demand Locations'!BV38)))</f>
        <v/>
      </c>
      <c r="BU38" s="24" t="str">
        <f>IF(OR($B38="",BU$3="",'Demand Locations'!BW38=""),"",IF('Demand Locations'!BW38&lt;COUNTIFS('Workers Settings'!$M:$M,$B38,'Workers Settings'!$N:$N,1,'Workers Settings'!$H:$H,BU$3),"Warning!",IF('Demand Locations'!BW38=0,"",COUNTIFS('Workers Settings'!$M:$M,$B38,'Workers Settings'!$N:$N,1,'Workers Settings'!$H:$H,BU$3)/'Demand Locations'!BW38)))</f>
        <v/>
      </c>
      <c r="BV38" s="24" t="str">
        <f>IF(OR($B38="",BV$3="",'Demand Locations'!BX38=""),"",IF('Demand Locations'!BX38&lt;COUNTIFS('Workers Settings'!$M:$M,$B38,'Workers Settings'!$N:$N,1,'Workers Settings'!$H:$H,BV$3),"Warning!",IF('Demand Locations'!BX38=0,"",COUNTIFS('Workers Settings'!$M:$M,$B38,'Workers Settings'!$N:$N,1,'Workers Settings'!$H:$H,BV$3)/'Demand Locations'!BX38)))</f>
        <v/>
      </c>
      <c r="BW38" s="24" t="str">
        <f>IF(OR($B38="",BW$3="",'Demand Locations'!BY38=""),"",IF('Demand Locations'!BY38&lt;COUNTIFS('Workers Settings'!$M:$M,$B38,'Workers Settings'!$N:$N,1,'Workers Settings'!$H:$H,BW$3),"Warning!",IF('Demand Locations'!BY38=0,"",COUNTIFS('Workers Settings'!$M:$M,$B38,'Workers Settings'!$N:$N,1,'Workers Settings'!$H:$H,BW$3)/'Demand Locations'!BY38)))</f>
        <v/>
      </c>
      <c r="BX38" s="24" t="str">
        <f>IF(OR($B38="",BX$3="",'Demand Locations'!BZ38=""),"",IF('Demand Locations'!BZ38&lt;COUNTIFS('Workers Settings'!$M:$M,$B38,'Workers Settings'!$N:$N,1,'Workers Settings'!$H:$H,BX$3),"Warning!",IF('Demand Locations'!BZ38=0,"",COUNTIFS('Workers Settings'!$M:$M,$B38,'Workers Settings'!$N:$N,1,'Workers Settings'!$H:$H,BX$3)/'Demand Locations'!BZ38)))</f>
        <v/>
      </c>
      <c r="BY38" s="24" t="str">
        <f>IF(OR($B38="",BY$3="",'Demand Locations'!CA38=""),"",IF('Demand Locations'!CA38&lt;COUNTIFS('Workers Settings'!$M:$M,$B38,'Workers Settings'!$N:$N,1,'Workers Settings'!$H:$H,BY$3),"Warning!",IF('Demand Locations'!CA38=0,"",COUNTIFS('Workers Settings'!$M:$M,$B38,'Workers Settings'!$N:$N,1,'Workers Settings'!$H:$H,BY$3)/'Demand Locations'!CA38)))</f>
        <v/>
      </c>
      <c r="BZ38" s="24" t="str">
        <f>IF(OR($B38="",BZ$3="",'Demand Locations'!CB38=""),"",IF('Demand Locations'!CB38&lt;COUNTIFS('Workers Settings'!$M:$M,$B38,'Workers Settings'!$N:$N,1,'Workers Settings'!$H:$H,BZ$3),"Warning!",IF('Demand Locations'!CB38=0,"",COUNTIFS('Workers Settings'!$M:$M,$B38,'Workers Settings'!$N:$N,1,'Workers Settings'!$H:$H,BZ$3)/'Demand Locations'!CB38)))</f>
        <v/>
      </c>
      <c r="CA38" s="24" t="str">
        <f>IF(OR($B38="",CA$3="",'Demand Locations'!CC38=""),"",IF('Demand Locations'!CC38&lt;COUNTIFS('Workers Settings'!$M:$M,$B38,'Workers Settings'!$N:$N,1,'Workers Settings'!$H:$H,CA$3),"Warning!",IF('Demand Locations'!CC38=0,"",COUNTIFS('Workers Settings'!$M:$M,$B38,'Workers Settings'!$N:$N,1,'Workers Settings'!$H:$H,CA$3)/'Demand Locations'!CC38)))</f>
        <v/>
      </c>
      <c r="CB38" s="24" t="str">
        <f>IF(OR($B38="",CB$3="",'Demand Locations'!CD38=""),"",IF('Demand Locations'!CD38&lt;COUNTIFS('Workers Settings'!$M:$M,$B38,'Workers Settings'!$N:$N,1,'Workers Settings'!$H:$H,CB$3),"Warning!",IF('Demand Locations'!CD38=0,"",COUNTIFS('Workers Settings'!$M:$M,$B38,'Workers Settings'!$N:$N,1,'Workers Settings'!$H:$H,CB$3)/'Demand Locations'!CD38)))</f>
        <v/>
      </c>
      <c r="CC38" s="24" t="str">
        <f>IF(OR($B38="",CC$3="",'Demand Locations'!CE38=""),"",IF('Demand Locations'!CE38&lt;COUNTIFS('Workers Settings'!$M:$M,$B38,'Workers Settings'!$N:$N,1,'Workers Settings'!$H:$H,CC$3),"Warning!",IF('Demand Locations'!CE38=0,"",COUNTIFS('Workers Settings'!$M:$M,$B38,'Workers Settings'!$N:$N,1,'Workers Settings'!$H:$H,CC$3)/'Demand Locations'!CE38)))</f>
        <v/>
      </c>
      <c r="CD38" s="24" t="str">
        <f>IF(OR($B38="",CD$3="",'Demand Locations'!CF38=""),"",IF('Demand Locations'!CF38&lt;COUNTIFS('Workers Settings'!$M:$M,$B38,'Workers Settings'!$N:$N,1,'Workers Settings'!$H:$H,CD$3),"Warning!",IF('Demand Locations'!CF38=0,"",COUNTIFS('Workers Settings'!$M:$M,$B38,'Workers Settings'!$N:$N,1,'Workers Settings'!$H:$H,CD$3)/'Demand Locations'!CF38)))</f>
        <v/>
      </c>
      <c r="CE38" s="24" t="str">
        <f>IF(OR($B38="",CE$3="",'Demand Locations'!CG38=""),"",IF('Demand Locations'!CG38&lt;COUNTIFS('Workers Settings'!$M:$M,$B38,'Workers Settings'!$N:$N,1,'Workers Settings'!$H:$H,CE$3),"Warning!",IF('Demand Locations'!CG38=0,"",COUNTIFS('Workers Settings'!$M:$M,$B38,'Workers Settings'!$N:$N,1,'Workers Settings'!$H:$H,CE$3)/'Demand Locations'!CG38)))</f>
        <v/>
      </c>
      <c r="CF38" s="24" t="str">
        <f>IF(OR($B38="",CF$3="",'Demand Locations'!CH38=""),"",IF('Demand Locations'!CH38&lt;COUNTIFS('Workers Settings'!$M:$M,$B38,'Workers Settings'!$N:$N,1,'Workers Settings'!$H:$H,CF$3),"Warning!",IF('Demand Locations'!CH38=0,"",COUNTIFS('Workers Settings'!$M:$M,$B38,'Workers Settings'!$N:$N,1,'Workers Settings'!$H:$H,CF$3)/'Demand Locations'!CH38)))</f>
        <v/>
      </c>
      <c r="CG38" s="24" t="str">
        <f>IF(OR($B38="",CG$3="",'Demand Locations'!CI38=""),"",IF('Demand Locations'!CI38&lt;COUNTIFS('Workers Settings'!$M:$M,$B38,'Workers Settings'!$N:$N,1,'Workers Settings'!$H:$H,CG$3),"Warning!",IF('Demand Locations'!CI38=0,"",COUNTIFS('Workers Settings'!$M:$M,$B38,'Workers Settings'!$N:$N,1,'Workers Settings'!$H:$H,CG$3)/'Demand Locations'!CI38)))</f>
        <v/>
      </c>
      <c r="CH38" s="24" t="str">
        <f>IF(OR($B38="",CH$3="",'Demand Locations'!CJ38=""),"",IF('Demand Locations'!CJ38&lt;COUNTIFS('Workers Settings'!$M:$M,$B38,'Workers Settings'!$N:$N,1,'Workers Settings'!$H:$H,CH$3),"Warning!",IF('Demand Locations'!CJ38=0,"",COUNTIFS('Workers Settings'!$M:$M,$B38,'Workers Settings'!$N:$N,1,'Workers Settings'!$H:$H,CH$3)/'Demand Locations'!CJ38)))</f>
        <v/>
      </c>
      <c r="CI38" s="24" t="str">
        <f>IF(OR($B38="",CI$3="",'Demand Locations'!CK38=""),"",IF('Demand Locations'!CK38&lt;COUNTIFS('Workers Settings'!$M:$M,$B38,'Workers Settings'!$N:$N,1,'Workers Settings'!$H:$H,CI$3),"Warning!",IF('Demand Locations'!CK38=0,"",COUNTIFS('Workers Settings'!$M:$M,$B38,'Workers Settings'!$N:$N,1,'Workers Settings'!$H:$H,CI$3)/'Demand Locations'!CK38)))</f>
        <v/>
      </c>
      <c r="CJ38" s="24" t="str">
        <f>IF(OR($B38="",CJ$3="",'Demand Locations'!CL38=""),"",IF('Demand Locations'!CL38&lt;COUNTIFS('Workers Settings'!$M:$M,$B38,'Workers Settings'!$N:$N,1,'Workers Settings'!$H:$H,CJ$3),"Warning!",IF('Demand Locations'!CL38=0,"",COUNTIFS('Workers Settings'!$M:$M,$B38,'Workers Settings'!$N:$N,1,'Workers Settings'!$H:$H,CJ$3)/'Demand Locations'!CL38)))</f>
        <v/>
      </c>
      <c r="CK38" s="24" t="str">
        <f>IF(OR($B38="",CK$3="",'Demand Locations'!CM38=""),"",IF('Demand Locations'!CM38&lt;COUNTIFS('Workers Settings'!$M:$M,$B38,'Workers Settings'!$N:$N,1,'Workers Settings'!$H:$H,CK$3),"Warning!",IF('Demand Locations'!CM38=0,"",COUNTIFS('Workers Settings'!$M:$M,$B38,'Workers Settings'!$N:$N,1,'Workers Settings'!$H:$H,CK$3)/'Demand Locations'!CM38)))</f>
        <v/>
      </c>
      <c r="CL38" s="24" t="str">
        <f>IF(OR($B38="",CL$3="",'Demand Locations'!CN38=""),"",IF('Demand Locations'!CN38&lt;COUNTIFS('Workers Settings'!$M:$M,$B38,'Workers Settings'!$N:$N,1,'Workers Settings'!$H:$H,CL$3),"Warning!",IF('Demand Locations'!CN38=0,"",COUNTIFS('Workers Settings'!$M:$M,$B38,'Workers Settings'!$N:$N,1,'Workers Settings'!$H:$H,CL$3)/'Demand Locations'!CN38)))</f>
        <v/>
      </c>
      <c r="CM38" s="24" t="str">
        <f>IF(OR($B38="",CM$3="",'Demand Locations'!CO38=""),"",IF('Demand Locations'!CO38&lt;COUNTIFS('Workers Settings'!$M:$M,$B38,'Workers Settings'!$N:$N,1,'Workers Settings'!$H:$H,CM$3),"Warning!",IF('Demand Locations'!CO38=0,"",COUNTIFS('Workers Settings'!$M:$M,$B38,'Workers Settings'!$N:$N,1,'Workers Settings'!$H:$H,CM$3)/'Demand Locations'!CO38)))</f>
        <v/>
      </c>
      <c r="CN38" s="24" t="str">
        <f>IF(OR($B38="",CN$3="",'Demand Locations'!CP38=""),"",IF('Demand Locations'!CP38&lt;COUNTIFS('Workers Settings'!$M:$M,$B38,'Workers Settings'!$N:$N,1,'Workers Settings'!$H:$H,CN$3),"Warning!",IF('Demand Locations'!CP38=0,"",COUNTIFS('Workers Settings'!$M:$M,$B38,'Workers Settings'!$N:$N,1,'Workers Settings'!$H:$H,CN$3)/'Demand Locations'!CP38)))</f>
        <v/>
      </c>
      <c r="CO38" s="24" t="str">
        <f>IF(OR($B38="",CO$3="",'Demand Locations'!CQ38=""),"",IF('Demand Locations'!CQ38&lt;COUNTIFS('Workers Settings'!$M:$M,$B38,'Workers Settings'!$N:$N,1,'Workers Settings'!$H:$H,CO$3),"Warning!",IF('Demand Locations'!CQ38=0,"",COUNTIFS('Workers Settings'!$M:$M,$B38,'Workers Settings'!$N:$N,1,'Workers Settings'!$H:$H,CO$3)/'Demand Locations'!CQ38)))</f>
        <v/>
      </c>
      <c r="CP38" s="24" t="str">
        <f>IF(OR($B38="",CP$3="",'Demand Locations'!CR38=""),"",IF('Demand Locations'!CR38&lt;COUNTIFS('Workers Settings'!$M:$M,$B38,'Workers Settings'!$N:$N,1,'Workers Settings'!$H:$H,CP$3),"Warning!",IF('Demand Locations'!CR38=0,"",COUNTIFS('Workers Settings'!$M:$M,$B38,'Workers Settings'!$N:$N,1,'Workers Settings'!$H:$H,CP$3)/'Demand Locations'!CR38)))</f>
        <v/>
      </c>
      <c r="CQ38" s="24" t="str">
        <f>IF(OR($B38="",CQ$3="",'Demand Locations'!CS38=""),"",IF('Demand Locations'!CS38&lt;COUNTIFS('Workers Settings'!$M:$M,$B38,'Workers Settings'!$N:$N,1,'Workers Settings'!$H:$H,CQ$3),"Warning!",IF('Demand Locations'!CS38=0,"",COUNTIFS('Workers Settings'!$M:$M,$B38,'Workers Settings'!$N:$N,1,'Workers Settings'!$H:$H,CQ$3)/'Demand Locations'!CS38)))</f>
        <v/>
      </c>
      <c r="CR38" s="24" t="str">
        <f>IF(OR($B38="",CR$3="",'Demand Locations'!CT38=""),"",IF('Demand Locations'!CT38&lt;COUNTIFS('Workers Settings'!$M:$M,$B38,'Workers Settings'!$N:$N,1,'Workers Settings'!$H:$H,CR$3),"Warning!",IF('Demand Locations'!CT38=0,"",COUNTIFS('Workers Settings'!$M:$M,$B38,'Workers Settings'!$N:$N,1,'Workers Settings'!$H:$H,CR$3)/'Demand Locations'!CT38)))</f>
        <v/>
      </c>
      <c r="CS38" s="24" t="str">
        <f>IF(OR($B38="",CS$3="",'Demand Locations'!CU38=""),"",IF('Demand Locations'!CU38&lt;COUNTIFS('Workers Settings'!$M:$M,$B38,'Workers Settings'!$N:$N,1,'Workers Settings'!$H:$H,CS$3),"Warning!",IF('Demand Locations'!CU38=0,"",COUNTIFS('Workers Settings'!$M:$M,$B38,'Workers Settings'!$N:$N,1,'Workers Settings'!$H:$H,CS$3)/'Demand Locations'!CU38)))</f>
        <v/>
      </c>
      <c r="CT38" s="24" t="str">
        <f>IF(OR($B38="",CT$3="",'Demand Locations'!CV38=""),"",IF('Demand Locations'!CV38&lt;COUNTIFS('Workers Settings'!$M:$M,$B38,'Workers Settings'!$N:$N,1,'Workers Settings'!$H:$H,CT$3),"Warning!",IF('Demand Locations'!CV38=0,"",COUNTIFS('Workers Settings'!$M:$M,$B38,'Workers Settings'!$N:$N,1,'Workers Settings'!$H:$H,CT$3)/'Demand Locations'!CV38)))</f>
        <v/>
      </c>
      <c r="CU38" s="24" t="str">
        <f>IF(OR($B38="",CU$3="",'Demand Locations'!CW38=""),"",IF('Demand Locations'!CW38&lt;COUNTIFS('Workers Settings'!$M:$M,$B38,'Workers Settings'!$N:$N,1,'Workers Settings'!$H:$H,CU$3),"Warning!",IF('Demand Locations'!CW38=0,"",COUNTIFS('Workers Settings'!$M:$M,$B38,'Workers Settings'!$N:$N,1,'Workers Settings'!$H:$H,CU$3)/'Demand Locations'!CW38)))</f>
        <v/>
      </c>
      <c r="CV38" s="24" t="str">
        <f>IF(OR($B38="",CV$3="",'Demand Locations'!CX38=""),"",IF('Demand Locations'!CX38&lt;COUNTIFS('Workers Settings'!$M:$M,$B38,'Workers Settings'!$N:$N,1,'Workers Settings'!$H:$H,CV$3),"Warning!",IF('Demand Locations'!CX38=0,"",COUNTIFS('Workers Settings'!$M:$M,$B38,'Workers Settings'!$N:$N,1,'Workers Settings'!$H:$H,CV$3)/'Demand Locations'!CX38)))</f>
        <v/>
      </c>
      <c r="CW38" s="24" t="str">
        <f>IF(OR($B38="",CW$3="",'Demand Locations'!CY38=""),"",IF('Demand Locations'!CY38&lt;COUNTIFS('Workers Settings'!$M:$M,$B38,'Workers Settings'!$N:$N,1,'Workers Settings'!$H:$H,CW$3),"Warning!",IF('Demand Locations'!CY38=0,"",COUNTIFS('Workers Settings'!$M:$M,$B38,'Workers Settings'!$N:$N,1,'Workers Settings'!$H:$H,CW$3)/'Demand Locations'!CY38)))</f>
        <v/>
      </c>
      <c r="CX38" s="24" t="str">
        <f>IF(OR($B38="",CX$3="",'Demand Locations'!CZ38=""),"",IF('Demand Locations'!CZ38&lt;COUNTIFS('Workers Settings'!$M:$M,$B38,'Workers Settings'!$N:$N,1,'Workers Settings'!$H:$H,CX$3),"Warning!",IF('Demand Locations'!CZ38=0,"",COUNTIFS('Workers Settings'!$M:$M,$B38,'Workers Settings'!$N:$N,1,'Workers Settings'!$H:$H,CX$3)/'Demand Locations'!CZ38)))</f>
        <v/>
      </c>
      <c r="CY38" s="24" t="str">
        <f>IF(OR($B38="",CY$3="",'Demand Locations'!DA38=""),"",IF('Demand Locations'!DA38&lt;COUNTIFS('Workers Settings'!$M:$M,$B38,'Workers Settings'!$N:$N,1,'Workers Settings'!$H:$H,CY$3),"Warning!",IF('Demand Locations'!DA38=0,"",COUNTIFS('Workers Settings'!$M:$M,$B38,'Workers Settings'!$N:$N,1,'Workers Settings'!$H:$H,CY$3)/'Demand Locations'!DA38)))</f>
        <v/>
      </c>
      <c r="CZ38" s="24" t="str">
        <f>IF(OR($B38="",CZ$3="",'Demand Locations'!DB38=""),"",IF('Demand Locations'!DB38&lt;COUNTIFS('Workers Settings'!$M:$M,$B38,'Workers Settings'!$N:$N,1,'Workers Settings'!$H:$H,CZ$3),"Warning!",IF('Demand Locations'!DB38=0,"",COUNTIFS('Workers Settings'!$M:$M,$B38,'Workers Settings'!$N:$N,1,'Workers Settings'!$H:$H,CZ$3)/'Demand Locations'!DB38)))</f>
        <v/>
      </c>
    </row>
    <row r="39" spans="1:104" x14ac:dyDescent="0.25">
      <c r="A39" s="7">
        <f t="shared" si="0"/>
        <v>35</v>
      </c>
      <c r="B39" s="7" t="str">
        <f>IF('Demand Locations'!B39&lt;&gt;"",'Demand Locations'!B39,"")</f>
        <v/>
      </c>
      <c r="C39" s="29" t="str">
        <f>IF(B39="","",SUMIFS('Workers Assignments'!Z:Z,'Workers Settings'!M:M,B39,'Workers Settings'!N:N,1))</f>
        <v/>
      </c>
      <c r="D39" s="24" t="str">
        <f>IF(OR(B39="",'Demand Locations'!E39=""),"",IF('Demand Locations'!E39&lt;C39,"Warning!",IF('Demand Locations'!E39=0,"",C39/'Demand Locations'!E39)))</f>
        <v/>
      </c>
      <c r="E39" s="44" t="str">
        <f>IF(OR($B39="",E$3="",'Demand Locations'!G39=""),"",IF('Demand Locations'!G39&lt;COUNTIFS('Workers Settings'!$M:$M,$B39,'Workers Settings'!$N:$N,1,'Workers Settings'!$H:$H,E$3),"Warning!",IF('Demand Locations'!G39=0,"",COUNTIFS('Workers Settings'!$M:$M,$B39,'Workers Settings'!$N:$N,1,'Workers Settings'!$H:$H,E$3)/'Demand Locations'!G39)))</f>
        <v/>
      </c>
      <c r="F39" s="24" t="str">
        <f>IF(OR($B39="",F$3="",'Demand Locations'!H39=""),"",IF('Demand Locations'!H39&lt;COUNTIFS('Workers Settings'!$M:$M,$B39,'Workers Settings'!$N:$N,1,'Workers Settings'!$H:$H,F$3),"Warning!",IF('Demand Locations'!H39=0,"",COUNTIFS('Workers Settings'!$M:$M,$B39,'Workers Settings'!$N:$N,1,'Workers Settings'!$H:$H,F$3)/'Demand Locations'!H39)))</f>
        <v/>
      </c>
      <c r="G39" s="24" t="str">
        <f>IF(OR($B39="",G$3="",'Demand Locations'!I39=""),"",IF('Demand Locations'!I39&lt;COUNTIFS('Workers Settings'!$M:$M,$B39,'Workers Settings'!$N:$N,1,'Workers Settings'!$H:$H,G$3),"Warning!",IF('Demand Locations'!I39=0,"",COUNTIFS('Workers Settings'!$M:$M,$B39,'Workers Settings'!$N:$N,1,'Workers Settings'!$H:$H,G$3)/'Demand Locations'!I39)))</f>
        <v/>
      </c>
      <c r="H39" s="24" t="str">
        <f>IF(OR($B39="",H$3="",'Demand Locations'!J39=""),"",IF('Demand Locations'!J39&lt;COUNTIFS('Workers Settings'!$M:$M,$B39,'Workers Settings'!$N:$N,1,'Workers Settings'!$H:$H,H$3),"Warning!",IF('Demand Locations'!J39=0,"",COUNTIFS('Workers Settings'!$M:$M,$B39,'Workers Settings'!$N:$N,1,'Workers Settings'!$H:$H,H$3)/'Demand Locations'!J39)))</f>
        <v/>
      </c>
      <c r="I39" s="24" t="str">
        <f>IF(OR($B39="",I$3="",'Demand Locations'!K39=""),"",IF('Demand Locations'!K39&lt;COUNTIFS('Workers Settings'!$M:$M,$B39,'Workers Settings'!$N:$N,1,'Workers Settings'!$H:$H,I$3),"Warning!",IF('Demand Locations'!K39=0,"",COUNTIFS('Workers Settings'!$M:$M,$B39,'Workers Settings'!$N:$N,1,'Workers Settings'!$H:$H,I$3)/'Demand Locations'!K39)))</f>
        <v/>
      </c>
      <c r="J39" s="24" t="str">
        <f>IF(OR($B39="",J$3="",'Demand Locations'!L39=""),"",IF('Demand Locations'!L39&lt;COUNTIFS('Workers Settings'!$M:$M,$B39,'Workers Settings'!$N:$N,1,'Workers Settings'!$H:$H,J$3),"Warning!",IF('Demand Locations'!L39=0,"",COUNTIFS('Workers Settings'!$M:$M,$B39,'Workers Settings'!$N:$N,1,'Workers Settings'!$H:$H,J$3)/'Demand Locations'!L39)))</f>
        <v/>
      </c>
      <c r="K39" s="24" t="str">
        <f>IF(OR($B39="",K$3="",'Demand Locations'!M39=""),"",IF('Demand Locations'!M39&lt;COUNTIFS('Workers Settings'!$M:$M,$B39,'Workers Settings'!$N:$N,1,'Workers Settings'!$H:$H,K$3),"Warning!",IF('Demand Locations'!M39=0,"",COUNTIFS('Workers Settings'!$M:$M,$B39,'Workers Settings'!$N:$N,1,'Workers Settings'!$H:$H,K$3)/'Demand Locations'!M39)))</f>
        <v/>
      </c>
      <c r="L39" s="24" t="str">
        <f>IF(OR($B39="",L$3="",'Demand Locations'!N39=""),"",IF('Demand Locations'!N39&lt;COUNTIFS('Workers Settings'!$M:$M,$B39,'Workers Settings'!$N:$N,1,'Workers Settings'!$H:$H,L$3),"Warning!",IF('Demand Locations'!N39=0,"",COUNTIFS('Workers Settings'!$M:$M,$B39,'Workers Settings'!$N:$N,1,'Workers Settings'!$H:$H,L$3)/'Demand Locations'!N39)))</f>
        <v/>
      </c>
      <c r="M39" s="24" t="str">
        <f>IF(OR($B39="",M$3="",'Demand Locations'!O39=""),"",IF('Demand Locations'!O39&lt;COUNTIFS('Workers Settings'!$M:$M,$B39,'Workers Settings'!$N:$N,1,'Workers Settings'!$H:$H,M$3),"Warning!",IF('Demand Locations'!O39=0,"",COUNTIFS('Workers Settings'!$M:$M,$B39,'Workers Settings'!$N:$N,1,'Workers Settings'!$H:$H,M$3)/'Demand Locations'!O39)))</f>
        <v/>
      </c>
      <c r="N39" s="24" t="str">
        <f>IF(OR($B39="",N$3="",'Demand Locations'!P39=""),"",IF('Demand Locations'!P39&lt;COUNTIFS('Workers Settings'!$M:$M,$B39,'Workers Settings'!$N:$N,1,'Workers Settings'!$H:$H,N$3),"Warning!",IF('Demand Locations'!P39=0,"",COUNTIFS('Workers Settings'!$M:$M,$B39,'Workers Settings'!$N:$N,1,'Workers Settings'!$H:$H,N$3)/'Demand Locations'!P39)))</f>
        <v/>
      </c>
      <c r="O39" s="24" t="str">
        <f>IF(OR($B39="",O$3="",'Demand Locations'!Q39=""),"",IF('Demand Locations'!Q39&lt;COUNTIFS('Workers Settings'!$M:$M,$B39,'Workers Settings'!$N:$N,1,'Workers Settings'!$H:$H,O$3),"Warning!",IF('Demand Locations'!Q39=0,"",COUNTIFS('Workers Settings'!$M:$M,$B39,'Workers Settings'!$N:$N,1,'Workers Settings'!$H:$H,O$3)/'Demand Locations'!Q39)))</f>
        <v/>
      </c>
      <c r="P39" s="24" t="str">
        <f>IF(OR($B39="",P$3="",'Demand Locations'!R39=""),"",IF('Demand Locations'!R39&lt;COUNTIFS('Workers Settings'!$M:$M,$B39,'Workers Settings'!$N:$N,1,'Workers Settings'!$H:$H,P$3),"Warning!",IF('Demand Locations'!R39=0,"",COUNTIFS('Workers Settings'!$M:$M,$B39,'Workers Settings'!$N:$N,1,'Workers Settings'!$H:$H,P$3)/'Demand Locations'!R39)))</f>
        <v/>
      </c>
      <c r="Q39" s="24" t="str">
        <f>IF(OR($B39="",Q$3="",'Demand Locations'!S39=""),"",IF('Demand Locations'!S39&lt;COUNTIFS('Workers Settings'!$M:$M,$B39,'Workers Settings'!$N:$N,1,'Workers Settings'!$H:$H,Q$3),"Warning!",IF('Demand Locations'!S39=0,"",COUNTIFS('Workers Settings'!$M:$M,$B39,'Workers Settings'!$N:$N,1,'Workers Settings'!$H:$H,Q$3)/'Demand Locations'!S39)))</f>
        <v/>
      </c>
      <c r="R39" s="24" t="str">
        <f>IF(OR($B39="",R$3="",'Demand Locations'!T39=""),"",IF('Demand Locations'!T39&lt;COUNTIFS('Workers Settings'!$M:$M,$B39,'Workers Settings'!$N:$N,1,'Workers Settings'!$H:$H,R$3),"Warning!",IF('Demand Locations'!T39=0,"",COUNTIFS('Workers Settings'!$M:$M,$B39,'Workers Settings'!$N:$N,1,'Workers Settings'!$H:$H,R$3)/'Demand Locations'!T39)))</f>
        <v/>
      </c>
      <c r="S39" s="24" t="str">
        <f>IF(OR($B39="",S$3="",'Demand Locations'!U39=""),"",IF('Demand Locations'!U39&lt;COUNTIFS('Workers Settings'!$M:$M,$B39,'Workers Settings'!$N:$N,1,'Workers Settings'!$H:$H,S$3),"Warning!",IF('Demand Locations'!U39=0,"",COUNTIFS('Workers Settings'!$M:$M,$B39,'Workers Settings'!$N:$N,1,'Workers Settings'!$H:$H,S$3)/'Demand Locations'!U39)))</f>
        <v/>
      </c>
      <c r="T39" s="24" t="str">
        <f>IF(OR($B39="",T$3="",'Demand Locations'!V39=""),"",IF('Demand Locations'!V39&lt;COUNTIFS('Workers Settings'!$M:$M,$B39,'Workers Settings'!$N:$N,1,'Workers Settings'!$H:$H,T$3),"Warning!",IF('Demand Locations'!V39=0,"",COUNTIFS('Workers Settings'!$M:$M,$B39,'Workers Settings'!$N:$N,1,'Workers Settings'!$H:$H,T$3)/'Demand Locations'!V39)))</f>
        <v/>
      </c>
      <c r="U39" s="24" t="str">
        <f>IF(OR($B39="",U$3="",'Demand Locations'!W39=""),"",IF('Demand Locations'!W39&lt;COUNTIFS('Workers Settings'!$M:$M,$B39,'Workers Settings'!$N:$N,1,'Workers Settings'!$H:$H,U$3),"Warning!",IF('Demand Locations'!W39=0,"",COUNTIFS('Workers Settings'!$M:$M,$B39,'Workers Settings'!$N:$N,1,'Workers Settings'!$H:$H,U$3)/'Demand Locations'!W39)))</f>
        <v/>
      </c>
      <c r="V39" s="24" t="str">
        <f>IF(OR($B39="",V$3="",'Demand Locations'!X39=""),"",IF('Demand Locations'!X39&lt;COUNTIFS('Workers Settings'!$M:$M,$B39,'Workers Settings'!$N:$N,1,'Workers Settings'!$H:$H,V$3),"Warning!",IF('Demand Locations'!X39=0,"",COUNTIFS('Workers Settings'!$M:$M,$B39,'Workers Settings'!$N:$N,1,'Workers Settings'!$H:$H,V$3)/'Demand Locations'!X39)))</f>
        <v/>
      </c>
      <c r="W39" s="24" t="str">
        <f>IF(OR($B39="",W$3="",'Demand Locations'!Y39=""),"",IF('Demand Locations'!Y39&lt;COUNTIFS('Workers Settings'!$M:$M,$B39,'Workers Settings'!$N:$N,1,'Workers Settings'!$H:$H,W$3),"Warning!",IF('Demand Locations'!Y39=0,"",COUNTIFS('Workers Settings'!$M:$M,$B39,'Workers Settings'!$N:$N,1,'Workers Settings'!$H:$H,W$3)/'Demand Locations'!Y39)))</f>
        <v/>
      </c>
      <c r="X39" s="24" t="str">
        <f>IF(OR($B39="",X$3="",'Demand Locations'!Z39=""),"",IF('Demand Locations'!Z39&lt;COUNTIFS('Workers Settings'!$M:$M,$B39,'Workers Settings'!$N:$N,1,'Workers Settings'!$H:$H,X$3),"Warning!",IF('Demand Locations'!Z39=0,"",COUNTIFS('Workers Settings'!$M:$M,$B39,'Workers Settings'!$N:$N,1,'Workers Settings'!$H:$H,X$3)/'Demand Locations'!Z39)))</f>
        <v/>
      </c>
      <c r="Y39" s="24" t="str">
        <f>IF(OR($B39="",Y$3="",'Demand Locations'!AA39=""),"",IF('Demand Locations'!AA39&lt;COUNTIFS('Workers Settings'!$M:$M,$B39,'Workers Settings'!$N:$N,1,'Workers Settings'!$H:$H,Y$3),"Warning!",IF('Demand Locations'!AA39=0,"",COUNTIFS('Workers Settings'!$M:$M,$B39,'Workers Settings'!$N:$N,1,'Workers Settings'!$H:$H,Y$3)/'Demand Locations'!AA39)))</f>
        <v/>
      </c>
      <c r="Z39" s="24" t="str">
        <f>IF(OR($B39="",Z$3="",'Demand Locations'!AB39=""),"",IF('Demand Locations'!AB39&lt;COUNTIFS('Workers Settings'!$M:$M,$B39,'Workers Settings'!$N:$N,1,'Workers Settings'!$H:$H,Z$3),"Warning!",IF('Demand Locations'!AB39=0,"",COUNTIFS('Workers Settings'!$M:$M,$B39,'Workers Settings'!$N:$N,1,'Workers Settings'!$H:$H,Z$3)/'Demand Locations'!AB39)))</f>
        <v/>
      </c>
      <c r="AA39" s="24" t="str">
        <f>IF(OR($B39="",AA$3="",'Demand Locations'!AC39=""),"",IF('Demand Locations'!AC39&lt;COUNTIFS('Workers Settings'!$M:$M,$B39,'Workers Settings'!$N:$N,1,'Workers Settings'!$H:$H,AA$3),"Warning!",IF('Demand Locations'!AC39=0,"",COUNTIFS('Workers Settings'!$M:$M,$B39,'Workers Settings'!$N:$N,1,'Workers Settings'!$H:$H,AA$3)/'Demand Locations'!AC39)))</f>
        <v/>
      </c>
      <c r="AB39" s="24" t="str">
        <f>IF(OR($B39="",AB$3="",'Demand Locations'!AD39=""),"",IF('Demand Locations'!AD39&lt;COUNTIFS('Workers Settings'!$M:$M,$B39,'Workers Settings'!$N:$N,1,'Workers Settings'!$H:$H,AB$3),"Warning!",IF('Demand Locations'!AD39=0,"",COUNTIFS('Workers Settings'!$M:$M,$B39,'Workers Settings'!$N:$N,1,'Workers Settings'!$H:$H,AB$3)/'Demand Locations'!AD39)))</f>
        <v/>
      </c>
      <c r="AC39" s="24" t="str">
        <f>IF(OR($B39="",AC$3="",'Demand Locations'!AE39=""),"",IF('Demand Locations'!AE39&lt;COUNTIFS('Workers Settings'!$M:$M,$B39,'Workers Settings'!$N:$N,1,'Workers Settings'!$H:$H,AC$3),"Warning!",IF('Demand Locations'!AE39=0,"",COUNTIFS('Workers Settings'!$M:$M,$B39,'Workers Settings'!$N:$N,1,'Workers Settings'!$H:$H,AC$3)/'Demand Locations'!AE39)))</f>
        <v/>
      </c>
      <c r="AD39" s="24" t="str">
        <f>IF(OR($B39="",AD$3="",'Demand Locations'!AF39=""),"",IF('Demand Locations'!AF39&lt;COUNTIFS('Workers Settings'!$M:$M,$B39,'Workers Settings'!$N:$N,1,'Workers Settings'!$H:$H,AD$3),"Warning!",IF('Demand Locations'!AF39=0,"",COUNTIFS('Workers Settings'!$M:$M,$B39,'Workers Settings'!$N:$N,1,'Workers Settings'!$H:$H,AD$3)/'Demand Locations'!AF39)))</f>
        <v/>
      </c>
      <c r="AE39" s="24" t="str">
        <f>IF(OR($B39="",AE$3="",'Demand Locations'!AG39=""),"",IF('Demand Locations'!AG39&lt;COUNTIFS('Workers Settings'!$M:$M,$B39,'Workers Settings'!$N:$N,1,'Workers Settings'!$H:$H,AE$3),"Warning!",IF('Demand Locations'!AG39=0,"",COUNTIFS('Workers Settings'!$M:$M,$B39,'Workers Settings'!$N:$N,1,'Workers Settings'!$H:$H,AE$3)/'Demand Locations'!AG39)))</f>
        <v/>
      </c>
      <c r="AF39" s="24" t="str">
        <f>IF(OR($B39="",AF$3="",'Demand Locations'!AH39=""),"",IF('Demand Locations'!AH39&lt;COUNTIFS('Workers Settings'!$M:$M,$B39,'Workers Settings'!$N:$N,1,'Workers Settings'!$H:$H,AF$3),"Warning!",IF('Demand Locations'!AH39=0,"",COUNTIFS('Workers Settings'!$M:$M,$B39,'Workers Settings'!$N:$N,1,'Workers Settings'!$H:$H,AF$3)/'Demand Locations'!AH39)))</f>
        <v/>
      </c>
      <c r="AG39" s="24" t="str">
        <f>IF(OR($B39="",AG$3="",'Demand Locations'!AI39=""),"",IF('Demand Locations'!AI39&lt;COUNTIFS('Workers Settings'!$M:$M,$B39,'Workers Settings'!$N:$N,1,'Workers Settings'!$H:$H,AG$3),"Warning!",IF('Demand Locations'!AI39=0,"",COUNTIFS('Workers Settings'!$M:$M,$B39,'Workers Settings'!$N:$N,1,'Workers Settings'!$H:$H,AG$3)/'Demand Locations'!AI39)))</f>
        <v/>
      </c>
      <c r="AH39" s="24" t="str">
        <f>IF(OR($B39="",AH$3="",'Demand Locations'!AJ39=""),"",IF('Demand Locations'!AJ39&lt;COUNTIFS('Workers Settings'!$M:$M,$B39,'Workers Settings'!$N:$N,1,'Workers Settings'!$H:$H,AH$3),"Warning!",IF('Demand Locations'!AJ39=0,"",COUNTIFS('Workers Settings'!$M:$M,$B39,'Workers Settings'!$N:$N,1,'Workers Settings'!$H:$H,AH$3)/'Demand Locations'!AJ39)))</f>
        <v/>
      </c>
      <c r="AI39" s="24" t="str">
        <f>IF(OR($B39="",AI$3="",'Demand Locations'!AK39=""),"",IF('Demand Locations'!AK39&lt;COUNTIFS('Workers Settings'!$M:$M,$B39,'Workers Settings'!$N:$N,1,'Workers Settings'!$H:$H,AI$3),"Warning!",IF('Demand Locations'!AK39=0,"",COUNTIFS('Workers Settings'!$M:$M,$B39,'Workers Settings'!$N:$N,1,'Workers Settings'!$H:$H,AI$3)/'Demand Locations'!AK39)))</f>
        <v/>
      </c>
      <c r="AJ39" s="24" t="str">
        <f>IF(OR($B39="",AJ$3="",'Demand Locations'!AL39=""),"",IF('Demand Locations'!AL39&lt;COUNTIFS('Workers Settings'!$M:$M,$B39,'Workers Settings'!$N:$N,1,'Workers Settings'!$H:$H,AJ$3),"Warning!",IF('Demand Locations'!AL39=0,"",COUNTIFS('Workers Settings'!$M:$M,$B39,'Workers Settings'!$N:$N,1,'Workers Settings'!$H:$H,AJ$3)/'Demand Locations'!AL39)))</f>
        <v/>
      </c>
      <c r="AK39" s="24" t="str">
        <f>IF(OR($B39="",AK$3="",'Demand Locations'!AM39=""),"",IF('Demand Locations'!AM39&lt;COUNTIFS('Workers Settings'!$M:$M,$B39,'Workers Settings'!$N:$N,1,'Workers Settings'!$H:$H,AK$3),"Warning!",IF('Demand Locations'!AM39=0,"",COUNTIFS('Workers Settings'!$M:$M,$B39,'Workers Settings'!$N:$N,1,'Workers Settings'!$H:$H,AK$3)/'Demand Locations'!AM39)))</f>
        <v/>
      </c>
      <c r="AL39" s="24" t="str">
        <f>IF(OR($B39="",AL$3="",'Demand Locations'!AN39=""),"",IF('Demand Locations'!AN39&lt;COUNTIFS('Workers Settings'!$M:$M,$B39,'Workers Settings'!$N:$N,1,'Workers Settings'!$H:$H,AL$3),"Warning!",IF('Demand Locations'!AN39=0,"",COUNTIFS('Workers Settings'!$M:$M,$B39,'Workers Settings'!$N:$N,1,'Workers Settings'!$H:$H,AL$3)/'Demand Locations'!AN39)))</f>
        <v/>
      </c>
      <c r="AM39" s="24" t="str">
        <f>IF(OR($B39="",AM$3="",'Demand Locations'!AO39=""),"",IF('Demand Locations'!AO39&lt;COUNTIFS('Workers Settings'!$M:$M,$B39,'Workers Settings'!$N:$N,1,'Workers Settings'!$H:$H,AM$3),"Warning!",IF('Demand Locations'!AO39=0,"",COUNTIFS('Workers Settings'!$M:$M,$B39,'Workers Settings'!$N:$N,1,'Workers Settings'!$H:$H,AM$3)/'Demand Locations'!AO39)))</f>
        <v/>
      </c>
      <c r="AN39" s="24" t="str">
        <f>IF(OR($B39="",AN$3="",'Demand Locations'!AP39=""),"",IF('Demand Locations'!AP39&lt;COUNTIFS('Workers Settings'!$M:$M,$B39,'Workers Settings'!$N:$N,1,'Workers Settings'!$H:$H,AN$3),"Warning!",IF('Demand Locations'!AP39=0,"",COUNTIFS('Workers Settings'!$M:$M,$B39,'Workers Settings'!$N:$N,1,'Workers Settings'!$H:$H,AN$3)/'Demand Locations'!AP39)))</f>
        <v/>
      </c>
      <c r="AO39" s="24" t="str">
        <f>IF(OR($B39="",AO$3="",'Demand Locations'!AQ39=""),"",IF('Demand Locations'!AQ39&lt;COUNTIFS('Workers Settings'!$M:$M,$B39,'Workers Settings'!$N:$N,1,'Workers Settings'!$H:$H,AO$3),"Warning!",IF('Demand Locations'!AQ39=0,"",COUNTIFS('Workers Settings'!$M:$M,$B39,'Workers Settings'!$N:$N,1,'Workers Settings'!$H:$H,AO$3)/'Demand Locations'!AQ39)))</f>
        <v/>
      </c>
      <c r="AP39" s="24" t="str">
        <f>IF(OR($B39="",AP$3="",'Demand Locations'!AR39=""),"",IF('Demand Locations'!AR39&lt;COUNTIFS('Workers Settings'!$M:$M,$B39,'Workers Settings'!$N:$N,1,'Workers Settings'!$H:$H,AP$3),"Warning!",IF('Demand Locations'!AR39=0,"",COUNTIFS('Workers Settings'!$M:$M,$B39,'Workers Settings'!$N:$N,1,'Workers Settings'!$H:$H,AP$3)/'Demand Locations'!AR39)))</f>
        <v/>
      </c>
      <c r="AQ39" s="24" t="str">
        <f>IF(OR($B39="",AQ$3="",'Demand Locations'!AS39=""),"",IF('Demand Locations'!AS39&lt;COUNTIFS('Workers Settings'!$M:$M,$B39,'Workers Settings'!$N:$N,1,'Workers Settings'!$H:$H,AQ$3),"Warning!",IF('Demand Locations'!AS39=0,"",COUNTIFS('Workers Settings'!$M:$M,$B39,'Workers Settings'!$N:$N,1,'Workers Settings'!$H:$H,AQ$3)/'Demand Locations'!AS39)))</f>
        <v/>
      </c>
      <c r="AR39" s="24" t="str">
        <f>IF(OR($B39="",AR$3="",'Demand Locations'!AT39=""),"",IF('Demand Locations'!AT39&lt;COUNTIFS('Workers Settings'!$M:$M,$B39,'Workers Settings'!$N:$N,1,'Workers Settings'!$H:$H,AR$3),"Warning!",IF('Demand Locations'!AT39=0,"",COUNTIFS('Workers Settings'!$M:$M,$B39,'Workers Settings'!$N:$N,1,'Workers Settings'!$H:$H,AR$3)/'Demand Locations'!AT39)))</f>
        <v/>
      </c>
      <c r="AS39" s="24" t="str">
        <f>IF(OR($B39="",AS$3="",'Demand Locations'!AU39=""),"",IF('Demand Locations'!AU39&lt;COUNTIFS('Workers Settings'!$M:$M,$B39,'Workers Settings'!$N:$N,1,'Workers Settings'!$H:$H,AS$3),"Warning!",IF('Demand Locations'!AU39=0,"",COUNTIFS('Workers Settings'!$M:$M,$B39,'Workers Settings'!$N:$N,1,'Workers Settings'!$H:$H,AS$3)/'Demand Locations'!AU39)))</f>
        <v/>
      </c>
      <c r="AT39" s="24" t="str">
        <f>IF(OR($B39="",AT$3="",'Demand Locations'!AV39=""),"",IF('Demand Locations'!AV39&lt;COUNTIFS('Workers Settings'!$M:$M,$B39,'Workers Settings'!$N:$N,1,'Workers Settings'!$H:$H,AT$3),"Warning!",IF('Demand Locations'!AV39=0,"",COUNTIFS('Workers Settings'!$M:$M,$B39,'Workers Settings'!$N:$N,1,'Workers Settings'!$H:$H,AT$3)/'Demand Locations'!AV39)))</f>
        <v/>
      </c>
      <c r="AU39" s="24" t="str">
        <f>IF(OR($B39="",AU$3="",'Demand Locations'!AW39=""),"",IF('Demand Locations'!AW39&lt;COUNTIFS('Workers Settings'!$M:$M,$B39,'Workers Settings'!$N:$N,1,'Workers Settings'!$H:$H,AU$3),"Warning!",IF('Demand Locations'!AW39=0,"",COUNTIFS('Workers Settings'!$M:$M,$B39,'Workers Settings'!$N:$N,1,'Workers Settings'!$H:$H,AU$3)/'Demand Locations'!AW39)))</f>
        <v/>
      </c>
      <c r="AV39" s="24" t="str">
        <f>IF(OR($B39="",AV$3="",'Demand Locations'!AX39=""),"",IF('Demand Locations'!AX39&lt;COUNTIFS('Workers Settings'!$M:$M,$B39,'Workers Settings'!$N:$N,1,'Workers Settings'!$H:$H,AV$3),"Warning!",IF('Demand Locations'!AX39=0,"",COUNTIFS('Workers Settings'!$M:$M,$B39,'Workers Settings'!$N:$N,1,'Workers Settings'!$H:$H,AV$3)/'Demand Locations'!AX39)))</f>
        <v/>
      </c>
      <c r="AW39" s="24" t="str">
        <f>IF(OR($B39="",AW$3="",'Demand Locations'!AY39=""),"",IF('Demand Locations'!AY39&lt;COUNTIFS('Workers Settings'!$M:$M,$B39,'Workers Settings'!$N:$N,1,'Workers Settings'!$H:$H,AW$3),"Warning!",IF('Demand Locations'!AY39=0,"",COUNTIFS('Workers Settings'!$M:$M,$B39,'Workers Settings'!$N:$N,1,'Workers Settings'!$H:$H,AW$3)/'Demand Locations'!AY39)))</f>
        <v/>
      </c>
      <c r="AX39" s="24" t="str">
        <f>IF(OR($B39="",AX$3="",'Demand Locations'!AZ39=""),"",IF('Demand Locations'!AZ39&lt;COUNTIFS('Workers Settings'!$M:$M,$B39,'Workers Settings'!$N:$N,1,'Workers Settings'!$H:$H,AX$3),"Warning!",IF('Demand Locations'!AZ39=0,"",COUNTIFS('Workers Settings'!$M:$M,$B39,'Workers Settings'!$N:$N,1,'Workers Settings'!$H:$H,AX$3)/'Demand Locations'!AZ39)))</f>
        <v/>
      </c>
      <c r="AY39" s="24" t="str">
        <f>IF(OR($B39="",AY$3="",'Demand Locations'!BA39=""),"",IF('Demand Locations'!BA39&lt;COUNTIFS('Workers Settings'!$M:$M,$B39,'Workers Settings'!$N:$N,1,'Workers Settings'!$H:$H,AY$3),"Warning!",IF('Demand Locations'!BA39=0,"",COUNTIFS('Workers Settings'!$M:$M,$B39,'Workers Settings'!$N:$N,1,'Workers Settings'!$H:$H,AY$3)/'Demand Locations'!BA39)))</f>
        <v/>
      </c>
      <c r="AZ39" s="24" t="str">
        <f>IF(OR($B39="",AZ$3="",'Demand Locations'!BB39=""),"",IF('Demand Locations'!BB39&lt;COUNTIFS('Workers Settings'!$M:$M,$B39,'Workers Settings'!$N:$N,1,'Workers Settings'!$H:$H,AZ$3),"Warning!",IF('Demand Locations'!BB39=0,"",COUNTIFS('Workers Settings'!$M:$M,$B39,'Workers Settings'!$N:$N,1,'Workers Settings'!$H:$H,AZ$3)/'Demand Locations'!BB39)))</f>
        <v/>
      </c>
      <c r="BA39" s="24" t="str">
        <f>IF(OR($B39="",BA$3="",'Demand Locations'!BC39=""),"",IF('Demand Locations'!BC39&lt;COUNTIFS('Workers Settings'!$M:$M,$B39,'Workers Settings'!$N:$N,1,'Workers Settings'!$H:$H,BA$3),"Warning!",IF('Demand Locations'!BC39=0,"",COUNTIFS('Workers Settings'!$M:$M,$B39,'Workers Settings'!$N:$N,1,'Workers Settings'!$H:$H,BA$3)/'Demand Locations'!BC39)))</f>
        <v/>
      </c>
      <c r="BB39" s="24" t="str">
        <f>IF(OR($B39="",BB$3="",'Demand Locations'!BD39=""),"",IF('Demand Locations'!BD39&lt;COUNTIFS('Workers Settings'!$M:$M,$B39,'Workers Settings'!$N:$N,1,'Workers Settings'!$H:$H,BB$3),"Warning!",IF('Demand Locations'!BD39=0,"",COUNTIFS('Workers Settings'!$M:$M,$B39,'Workers Settings'!$N:$N,1,'Workers Settings'!$H:$H,BB$3)/'Demand Locations'!BD39)))</f>
        <v/>
      </c>
      <c r="BC39" s="24" t="str">
        <f>IF(OR($B39="",BC$3="",'Demand Locations'!BE39=""),"",IF('Demand Locations'!BE39&lt;COUNTIFS('Workers Settings'!$M:$M,$B39,'Workers Settings'!$N:$N,1,'Workers Settings'!$H:$H,BC$3),"Warning!",IF('Demand Locations'!BE39=0,"",COUNTIFS('Workers Settings'!$M:$M,$B39,'Workers Settings'!$N:$N,1,'Workers Settings'!$H:$H,BC$3)/'Demand Locations'!BE39)))</f>
        <v/>
      </c>
      <c r="BD39" s="24" t="str">
        <f>IF(OR($B39="",BD$3="",'Demand Locations'!BF39=""),"",IF('Demand Locations'!BF39&lt;COUNTIFS('Workers Settings'!$M:$M,$B39,'Workers Settings'!$N:$N,1,'Workers Settings'!$H:$H,BD$3),"Warning!",IF('Demand Locations'!BF39=0,"",COUNTIFS('Workers Settings'!$M:$M,$B39,'Workers Settings'!$N:$N,1,'Workers Settings'!$H:$H,BD$3)/'Demand Locations'!BF39)))</f>
        <v/>
      </c>
      <c r="BE39" s="24" t="str">
        <f>IF(OR($B39="",BE$3="",'Demand Locations'!BG39=""),"",IF('Demand Locations'!BG39&lt;COUNTIFS('Workers Settings'!$M:$M,$B39,'Workers Settings'!$N:$N,1,'Workers Settings'!$H:$H,BE$3),"Warning!",IF('Demand Locations'!BG39=0,"",COUNTIFS('Workers Settings'!$M:$M,$B39,'Workers Settings'!$N:$N,1,'Workers Settings'!$H:$H,BE$3)/'Demand Locations'!BG39)))</f>
        <v/>
      </c>
      <c r="BF39" s="24" t="str">
        <f>IF(OR($B39="",BF$3="",'Demand Locations'!BH39=""),"",IF('Demand Locations'!BH39&lt;COUNTIFS('Workers Settings'!$M:$M,$B39,'Workers Settings'!$N:$N,1,'Workers Settings'!$H:$H,BF$3),"Warning!",IF('Demand Locations'!BH39=0,"",COUNTIFS('Workers Settings'!$M:$M,$B39,'Workers Settings'!$N:$N,1,'Workers Settings'!$H:$H,BF$3)/'Demand Locations'!BH39)))</f>
        <v/>
      </c>
      <c r="BG39" s="24" t="str">
        <f>IF(OR($B39="",BG$3="",'Demand Locations'!BI39=""),"",IF('Demand Locations'!BI39&lt;COUNTIFS('Workers Settings'!$M:$M,$B39,'Workers Settings'!$N:$N,1,'Workers Settings'!$H:$H,BG$3),"Warning!",IF('Demand Locations'!BI39=0,"",COUNTIFS('Workers Settings'!$M:$M,$B39,'Workers Settings'!$N:$N,1,'Workers Settings'!$H:$H,BG$3)/'Demand Locations'!BI39)))</f>
        <v/>
      </c>
      <c r="BH39" s="24" t="str">
        <f>IF(OR($B39="",BH$3="",'Demand Locations'!BJ39=""),"",IF('Demand Locations'!BJ39&lt;COUNTIFS('Workers Settings'!$M:$M,$B39,'Workers Settings'!$N:$N,1,'Workers Settings'!$H:$H,BH$3),"Warning!",IF('Demand Locations'!BJ39=0,"",COUNTIFS('Workers Settings'!$M:$M,$B39,'Workers Settings'!$N:$N,1,'Workers Settings'!$H:$H,BH$3)/'Demand Locations'!BJ39)))</f>
        <v/>
      </c>
      <c r="BI39" s="24" t="str">
        <f>IF(OR($B39="",BI$3="",'Demand Locations'!BK39=""),"",IF('Demand Locations'!BK39&lt;COUNTIFS('Workers Settings'!$M:$M,$B39,'Workers Settings'!$N:$N,1,'Workers Settings'!$H:$H,BI$3),"Warning!",IF('Demand Locations'!BK39=0,"",COUNTIFS('Workers Settings'!$M:$M,$B39,'Workers Settings'!$N:$N,1,'Workers Settings'!$H:$H,BI$3)/'Demand Locations'!BK39)))</f>
        <v/>
      </c>
      <c r="BJ39" s="24" t="str">
        <f>IF(OR($B39="",BJ$3="",'Demand Locations'!BL39=""),"",IF('Demand Locations'!BL39&lt;COUNTIFS('Workers Settings'!$M:$M,$B39,'Workers Settings'!$N:$N,1,'Workers Settings'!$H:$H,BJ$3),"Warning!",IF('Demand Locations'!BL39=0,"",COUNTIFS('Workers Settings'!$M:$M,$B39,'Workers Settings'!$N:$N,1,'Workers Settings'!$H:$H,BJ$3)/'Demand Locations'!BL39)))</f>
        <v/>
      </c>
      <c r="BK39" s="24" t="str">
        <f>IF(OR($B39="",BK$3="",'Demand Locations'!BM39=""),"",IF('Demand Locations'!BM39&lt;COUNTIFS('Workers Settings'!$M:$M,$B39,'Workers Settings'!$N:$N,1,'Workers Settings'!$H:$H,BK$3),"Warning!",IF('Demand Locations'!BM39=0,"",COUNTIFS('Workers Settings'!$M:$M,$B39,'Workers Settings'!$N:$N,1,'Workers Settings'!$H:$H,BK$3)/'Demand Locations'!BM39)))</f>
        <v/>
      </c>
      <c r="BL39" s="24" t="str">
        <f>IF(OR($B39="",BL$3="",'Demand Locations'!BN39=""),"",IF('Demand Locations'!BN39&lt;COUNTIFS('Workers Settings'!$M:$M,$B39,'Workers Settings'!$N:$N,1,'Workers Settings'!$H:$H,BL$3),"Warning!",IF('Demand Locations'!BN39=0,"",COUNTIFS('Workers Settings'!$M:$M,$B39,'Workers Settings'!$N:$N,1,'Workers Settings'!$H:$H,BL$3)/'Demand Locations'!BN39)))</f>
        <v/>
      </c>
      <c r="BM39" s="24" t="str">
        <f>IF(OR($B39="",BM$3="",'Demand Locations'!BO39=""),"",IF('Demand Locations'!BO39&lt;COUNTIFS('Workers Settings'!$M:$M,$B39,'Workers Settings'!$N:$N,1,'Workers Settings'!$H:$H,BM$3),"Warning!",IF('Demand Locations'!BO39=0,"",COUNTIFS('Workers Settings'!$M:$M,$B39,'Workers Settings'!$N:$N,1,'Workers Settings'!$H:$H,BM$3)/'Demand Locations'!BO39)))</f>
        <v/>
      </c>
      <c r="BN39" s="24" t="str">
        <f>IF(OR($B39="",BN$3="",'Demand Locations'!BP39=""),"",IF('Demand Locations'!BP39&lt;COUNTIFS('Workers Settings'!$M:$M,$B39,'Workers Settings'!$N:$N,1,'Workers Settings'!$H:$H,BN$3),"Warning!",IF('Demand Locations'!BP39=0,"",COUNTIFS('Workers Settings'!$M:$M,$B39,'Workers Settings'!$N:$N,1,'Workers Settings'!$H:$H,BN$3)/'Demand Locations'!BP39)))</f>
        <v/>
      </c>
      <c r="BO39" s="24" t="str">
        <f>IF(OR($B39="",BO$3="",'Demand Locations'!BQ39=""),"",IF('Demand Locations'!BQ39&lt;COUNTIFS('Workers Settings'!$M:$M,$B39,'Workers Settings'!$N:$N,1,'Workers Settings'!$H:$H,BO$3),"Warning!",IF('Demand Locations'!BQ39=0,"",COUNTIFS('Workers Settings'!$M:$M,$B39,'Workers Settings'!$N:$N,1,'Workers Settings'!$H:$H,BO$3)/'Demand Locations'!BQ39)))</f>
        <v/>
      </c>
      <c r="BP39" s="24" t="str">
        <f>IF(OR($B39="",BP$3="",'Demand Locations'!BR39=""),"",IF('Demand Locations'!BR39&lt;COUNTIFS('Workers Settings'!$M:$M,$B39,'Workers Settings'!$N:$N,1,'Workers Settings'!$H:$H,BP$3),"Warning!",IF('Demand Locations'!BR39=0,"",COUNTIFS('Workers Settings'!$M:$M,$B39,'Workers Settings'!$N:$N,1,'Workers Settings'!$H:$H,BP$3)/'Demand Locations'!BR39)))</f>
        <v/>
      </c>
      <c r="BQ39" s="24" t="str">
        <f>IF(OR($B39="",BQ$3="",'Demand Locations'!BS39=""),"",IF('Demand Locations'!BS39&lt;COUNTIFS('Workers Settings'!$M:$M,$B39,'Workers Settings'!$N:$N,1,'Workers Settings'!$H:$H,BQ$3),"Warning!",IF('Demand Locations'!BS39=0,"",COUNTIFS('Workers Settings'!$M:$M,$B39,'Workers Settings'!$N:$N,1,'Workers Settings'!$H:$H,BQ$3)/'Demand Locations'!BS39)))</f>
        <v/>
      </c>
      <c r="BR39" s="24" t="str">
        <f>IF(OR($B39="",BR$3="",'Demand Locations'!BT39=""),"",IF('Demand Locations'!BT39&lt;COUNTIFS('Workers Settings'!$M:$M,$B39,'Workers Settings'!$N:$N,1,'Workers Settings'!$H:$H,BR$3),"Warning!",IF('Demand Locations'!BT39=0,"",COUNTIFS('Workers Settings'!$M:$M,$B39,'Workers Settings'!$N:$N,1,'Workers Settings'!$H:$H,BR$3)/'Demand Locations'!BT39)))</f>
        <v/>
      </c>
      <c r="BS39" s="24" t="str">
        <f>IF(OR($B39="",BS$3="",'Demand Locations'!BU39=""),"",IF('Demand Locations'!BU39&lt;COUNTIFS('Workers Settings'!$M:$M,$B39,'Workers Settings'!$N:$N,1,'Workers Settings'!$H:$H,BS$3),"Warning!",IF('Demand Locations'!BU39=0,"",COUNTIFS('Workers Settings'!$M:$M,$B39,'Workers Settings'!$N:$N,1,'Workers Settings'!$H:$H,BS$3)/'Demand Locations'!BU39)))</f>
        <v/>
      </c>
      <c r="BT39" s="24" t="str">
        <f>IF(OR($B39="",BT$3="",'Demand Locations'!BV39=""),"",IF('Demand Locations'!BV39&lt;COUNTIFS('Workers Settings'!$M:$M,$B39,'Workers Settings'!$N:$N,1,'Workers Settings'!$H:$H,BT$3),"Warning!",IF('Demand Locations'!BV39=0,"",COUNTIFS('Workers Settings'!$M:$M,$B39,'Workers Settings'!$N:$N,1,'Workers Settings'!$H:$H,BT$3)/'Demand Locations'!BV39)))</f>
        <v/>
      </c>
      <c r="BU39" s="24" t="str">
        <f>IF(OR($B39="",BU$3="",'Demand Locations'!BW39=""),"",IF('Demand Locations'!BW39&lt;COUNTIFS('Workers Settings'!$M:$M,$B39,'Workers Settings'!$N:$N,1,'Workers Settings'!$H:$H,BU$3),"Warning!",IF('Demand Locations'!BW39=0,"",COUNTIFS('Workers Settings'!$M:$M,$B39,'Workers Settings'!$N:$N,1,'Workers Settings'!$H:$H,BU$3)/'Demand Locations'!BW39)))</f>
        <v/>
      </c>
      <c r="BV39" s="24" t="str">
        <f>IF(OR($B39="",BV$3="",'Demand Locations'!BX39=""),"",IF('Demand Locations'!BX39&lt;COUNTIFS('Workers Settings'!$M:$M,$B39,'Workers Settings'!$N:$N,1,'Workers Settings'!$H:$H,BV$3),"Warning!",IF('Demand Locations'!BX39=0,"",COUNTIFS('Workers Settings'!$M:$M,$B39,'Workers Settings'!$N:$N,1,'Workers Settings'!$H:$H,BV$3)/'Demand Locations'!BX39)))</f>
        <v/>
      </c>
      <c r="BW39" s="24" t="str">
        <f>IF(OR($B39="",BW$3="",'Demand Locations'!BY39=""),"",IF('Demand Locations'!BY39&lt;COUNTIFS('Workers Settings'!$M:$M,$B39,'Workers Settings'!$N:$N,1,'Workers Settings'!$H:$H,BW$3),"Warning!",IF('Demand Locations'!BY39=0,"",COUNTIFS('Workers Settings'!$M:$M,$B39,'Workers Settings'!$N:$N,1,'Workers Settings'!$H:$H,BW$3)/'Demand Locations'!BY39)))</f>
        <v/>
      </c>
      <c r="BX39" s="24" t="str">
        <f>IF(OR($B39="",BX$3="",'Demand Locations'!BZ39=""),"",IF('Demand Locations'!BZ39&lt;COUNTIFS('Workers Settings'!$M:$M,$B39,'Workers Settings'!$N:$N,1,'Workers Settings'!$H:$H,BX$3),"Warning!",IF('Demand Locations'!BZ39=0,"",COUNTIFS('Workers Settings'!$M:$M,$B39,'Workers Settings'!$N:$N,1,'Workers Settings'!$H:$H,BX$3)/'Demand Locations'!BZ39)))</f>
        <v/>
      </c>
      <c r="BY39" s="24" t="str">
        <f>IF(OR($B39="",BY$3="",'Demand Locations'!CA39=""),"",IF('Demand Locations'!CA39&lt;COUNTIFS('Workers Settings'!$M:$M,$B39,'Workers Settings'!$N:$N,1,'Workers Settings'!$H:$H,BY$3),"Warning!",IF('Demand Locations'!CA39=0,"",COUNTIFS('Workers Settings'!$M:$M,$B39,'Workers Settings'!$N:$N,1,'Workers Settings'!$H:$H,BY$3)/'Demand Locations'!CA39)))</f>
        <v/>
      </c>
      <c r="BZ39" s="24" t="str">
        <f>IF(OR($B39="",BZ$3="",'Demand Locations'!CB39=""),"",IF('Demand Locations'!CB39&lt;COUNTIFS('Workers Settings'!$M:$M,$B39,'Workers Settings'!$N:$N,1,'Workers Settings'!$H:$H,BZ$3),"Warning!",IF('Demand Locations'!CB39=0,"",COUNTIFS('Workers Settings'!$M:$M,$B39,'Workers Settings'!$N:$N,1,'Workers Settings'!$H:$H,BZ$3)/'Demand Locations'!CB39)))</f>
        <v/>
      </c>
      <c r="CA39" s="24" t="str">
        <f>IF(OR($B39="",CA$3="",'Demand Locations'!CC39=""),"",IF('Demand Locations'!CC39&lt;COUNTIFS('Workers Settings'!$M:$M,$B39,'Workers Settings'!$N:$N,1,'Workers Settings'!$H:$H,CA$3),"Warning!",IF('Demand Locations'!CC39=0,"",COUNTIFS('Workers Settings'!$M:$M,$B39,'Workers Settings'!$N:$N,1,'Workers Settings'!$H:$H,CA$3)/'Demand Locations'!CC39)))</f>
        <v/>
      </c>
      <c r="CB39" s="24" t="str">
        <f>IF(OR($B39="",CB$3="",'Demand Locations'!CD39=""),"",IF('Demand Locations'!CD39&lt;COUNTIFS('Workers Settings'!$M:$M,$B39,'Workers Settings'!$N:$N,1,'Workers Settings'!$H:$H,CB$3),"Warning!",IF('Demand Locations'!CD39=0,"",COUNTIFS('Workers Settings'!$M:$M,$B39,'Workers Settings'!$N:$N,1,'Workers Settings'!$H:$H,CB$3)/'Demand Locations'!CD39)))</f>
        <v/>
      </c>
      <c r="CC39" s="24" t="str">
        <f>IF(OR($B39="",CC$3="",'Demand Locations'!CE39=""),"",IF('Demand Locations'!CE39&lt;COUNTIFS('Workers Settings'!$M:$M,$B39,'Workers Settings'!$N:$N,1,'Workers Settings'!$H:$H,CC$3),"Warning!",IF('Demand Locations'!CE39=0,"",COUNTIFS('Workers Settings'!$M:$M,$B39,'Workers Settings'!$N:$N,1,'Workers Settings'!$H:$H,CC$3)/'Demand Locations'!CE39)))</f>
        <v/>
      </c>
      <c r="CD39" s="24" t="str">
        <f>IF(OR($B39="",CD$3="",'Demand Locations'!CF39=""),"",IF('Demand Locations'!CF39&lt;COUNTIFS('Workers Settings'!$M:$M,$B39,'Workers Settings'!$N:$N,1,'Workers Settings'!$H:$H,CD$3),"Warning!",IF('Demand Locations'!CF39=0,"",COUNTIFS('Workers Settings'!$M:$M,$B39,'Workers Settings'!$N:$N,1,'Workers Settings'!$H:$H,CD$3)/'Demand Locations'!CF39)))</f>
        <v/>
      </c>
      <c r="CE39" s="24" t="str">
        <f>IF(OR($B39="",CE$3="",'Demand Locations'!CG39=""),"",IF('Demand Locations'!CG39&lt;COUNTIFS('Workers Settings'!$M:$M,$B39,'Workers Settings'!$N:$N,1,'Workers Settings'!$H:$H,CE$3),"Warning!",IF('Demand Locations'!CG39=0,"",COUNTIFS('Workers Settings'!$M:$M,$B39,'Workers Settings'!$N:$N,1,'Workers Settings'!$H:$H,CE$3)/'Demand Locations'!CG39)))</f>
        <v/>
      </c>
      <c r="CF39" s="24" t="str">
        <f>IF(OR($B39="",CF$3="",'Demand Locations'!CH39=""),"",IF('Demand Locations'!CH39&lt;COUNTIFS('Workers Settings'!$M:$M,$B39,'Workers Settings'!$N:$N,1,'Workers Settings'!$H:$H,CF$3),"Warning!",IF('Demand Locations'!CH39=0,"",COUNTIFS('Workers Settings'!$M:$M,$B39,'Workers Settings'!$N:$N,1,'Workers Settings'!$H:$H,CF$3)/'Demand Locations'!CH39)))</f>
        <v/>
      </c>
      <c r="CG39" s="24" t="str">
        <f>IF(OR($B39="",CG$3="",'Demand Locations'!CI39=""),"",IF('Demand Locations'!CI39&lt;COUNTIFS('Workers Settings'!$M:$M,$B39,'Workers Settings'!$N:$N,1,'Workers Settings'!$H:$H,CG$3),"Warning!",IF('Demand Locations'!CI39=0,"",COUNTIFS('Workers Settings'!$M:$M,$B39,'Workers Settings'!$N:$N,1,'Workers Settings'!$H:$H,CG$3)/'Demand Locations'!CI39)))</f>
        <v/>
      </c>
      <c r="CH39" s="24" t="str">
        <f>IF(OR($B39="",CH$3="",'Demand Locations'!CJ39=""),"",IF('Demand Locations'!CJ39&lt;COUNTIFS('Workers Settings'!$M:$M,$B39,'Workers Settings'!$N:$N,1,'Workers Settings'!$H:$H,CH$3),"Warning!",IF('Demand Locations'!CJ39=0,"",COUNTIFS('Workers Settings'!$M:$M,$B39,'Workers Settings'!$N:$N,1,'Workers Settings'!$H:$H,CH$3)/'Demand Locations'!CJ39)))</f>
        <v/>
      </c>
      <c r="CI39" s="24" t="str">
        <f>IF(OR($B39="",CI$3="",'Demand Locations'!CK39=""),"",IF('Demand Locations'!CK39&lt;COUNTIFS('Workers Settings'!$M:$M,$B39,'Workers Settings'!$N:$N,1,'Workers Settings'!$H:$H,CI$3),"Warning!",IF('Demand Locations'!CK39=0,"",COUNTIFS('Workers Settings'!$M:$M,$B39,'Workers Settings'!$N:$N,1,'Workers Settings'!$H:$H,CI$3)/'Demand Locations'!CK39)))</f>
        <v/>
      </c>
      <c r="CJ39" s="24" t="str">
        <f>IF(OR($B39="",CJ$3="",'Demand Locations'!CL39=""),"",IF('Demand Locations'!CL39&lt;COUNTIFS('Workers Settings'!$M:$M,$B39,'Workers Settings'!$N:$N,1,'Workers Settings'!$H:$H,CJ$3),"Warning!",IF('Demand Locations'!CL39=0,"",COUNTIFS('Workers Settings'!$M:$M,$B39,'Workers Settings'!$N:$N,1,'Workers Settings'!$H:$H,CJ$3)/'Demand Locations'!CL39)))</f>
        <v/>
      </c>
      <c r="CK39" s="24" t="str">
        <f>IF(OR($B39="",CK$3="",'Demand Locations'!CM39=""),"",IF('Demand Locations'!CM39&lt;COUNTIFS('Workers Settings'!$M:$M,$B39,'Workers Settings'!$N:$N,1,'Workers Settings'!$H:$H,CK$3),"Warning!",IF('Demand Locations'!CM39=0,"",COUNTIFS('Workers Settings'!$M:$M,$B39,'Workers Settings'!$N:$N,1,'Workers Settings'!$H:$H,CK$3)/'Demand Locations'!CM39)))</f>
        <v/>
      </c>
      <c r="CL39" s="24" t="str">
        <f>IF(OR($B39="",CL$3="",'Demand Locations'!CN39=""),"",IF('Demand Locations'!CN39&lt;COUNTIFS('Workers Settings'!$M:$M,$B39,'Workers Settings'!$N:$N,1,'Workers Settings'!$H:$H,CL$3),"Warning!",IF('Demand Locations'!CN39=0,"",COUNTIFS('Workers Settings'!$M:$M,$B39,'Workers Settings'!$N:$N,1,'Workers Settings'!$H:$H,CL$3)/'Demand Locations'!CN39)))</f>
        <v/>
      </c>
      <c r="CM39" s="24" t="str">
        <f>IF(OR($B39="",CM$3="",'Demand Locations'!CO39=""),"",IF('Demand Locations'!CO39&lt;COUNTIFS('Workers Settings'!$M:$M,$B39,'Workers Settings'!$N:$N,1,'Workers Settings'!$H:$H,CM$3),"Warning!",IF('Demand Locations'!CO39=0,"",COUNTIFS('Workers Settings'!$M:$M,$B39,'Workers Settings'!$N:$N,1,'Workers Settings'!$H:$H,CM$3)/'Demand Locations'!CO39)))</f>
        <v/>
      </c>
      <c r="CN39" s="24" t="str">
        <f>IF(OR($B39="",CN$3="",'Demand Locations'!CP39=""),"",IF('Demand Locations'!CP39&lt;COUNTIFS('Workers Settings'!$M:$M,$B39,'Workers Settings'!$N:$N,1,'Workers Settings'!$H:$H,CN$3),"Warning!",IF('Demand Locations'!CP39=0,"",COUNTIFS('Workers Settings'!$M:$M,$B39,'Workers Settings'!$N:$N,1,'Workers Settings'!$H:$H,CN$3)/'Demand Locations'!CP39)))</f>
        <v/>
      </c>
      <c r="CO39" s="24" t="str">
        <f>IF(OR($B39="",CO$3="",'Demand Locations'!CQ39=""),"",IF('Demand Locations'!CQ39&lt;COUNTIFS('Workers Settings'!$M:$M,$B39,'Workers Settings'!$N:$N,1,'Workers Settings'!$H:$H,CO$3),"Warning!",IF('Demand Locations'!CQ39=0,"",COUNTIFS('Workers Settings'!$M:$M,$B39,'Workers Settings'!$N:$N,1,'Workers Settings'!$H:$H,CO$3)/'Demand Locations'!CQ39)))</f>
        <v/>
      </c>
      <c r="CP39" s="24" t="str">
        <f>IF(OR($B39="",CP$3="",'Demand Locations'!CR39=""),"",IF('Demand Locations'!CR39&lt;COUNTIFS('Workers Settings'!$M:$M,$B39,'Workers Settings'!$N:$N,1,'Workers Settings'!$H:$H,CP$3),"Warning!",IF('Demand Locations'!CR39=0,"",COUNTIFS('Workers Settings'!$M:$M,$B39,'Workers Settings'!$N:$N,1,'Workers Settings'!$H:$H,CP$3)/'Demand Locations'!CR39)))</f>
        <v/>
      </c>
      <c r="CQ39" s="24" t="str">
        <f>IF(OR($B39="",CQ$3="",'Demand Locations'!CS39=""),"",IF('Demand Locations'!CS39&lt;COUNTIFS('Workers Settings'!$M:$M,$B39,'Workers Settings'!$N:$N,1,'Workers Settings'!$H:$H,CQ$3),"Warning!",IF('Demand Locations'!CS39=0,"",COUNTIFS('Workers Settings'!$M:$M,$B39,'Workers Settings'!$N:$N,1,'Workers Settings'!$H:$H,CQ$3)/'Demand Locations'!CS39)))</f>
        <v/>
      </c>
      <c r="CR39" s="24" t="str">
        <f>IF(OR($B39="",CR$3="",'Demand Locations'!CT39=""),"",IF('Demand Locations'!CT39&lt;COUNTIFS('Workers Settings'!$M:$M,$B39,'Workers Settings'!$N:$N,1,'Workers Settings'!$H:$H,CR$3),"Warning!",IF('Demand Locations'!CT39=0,"",COUNTIFS('Workers Settings'!$M:$M,$B39,'Workers Settings'!$N:$N,1,'Workers Settings'!$H:$H,CR$3)/'Demand Locations'!CT39)))</f>
        <v/>
      </c>
      <c r="CS39" s="24" t="str">
        <f>IF(OR($B39="",CS$3="",'Demand Locations'!CU39=""),"",IF('Demand Locations'!CU39&lt;COUNTIFS('Workers Settings'!$M:$M,$B39,'Workers Settings'!$N:$N,1,'Workers Settings'!$H:$H,CS$3),"Warning!",IF('Demand Locations'!CU39=0,"",COUNTIFS('Workers Settings'!$M:$M,$B39,'Workers Settings'!$N:$N,1,'Workers Settings'!$H:$H,CS$3)/'Demand Locations'!CU39)))</f>
        <v/>
      </c>
      <c r="CT39" s="24" t="str">
        <f>IF(OR($B39="",CT$3="",'Demand Locations'!CV39=""),"",IF('Demand Locations'!CV39&lt;COUNTIFS('Workers Settings'!$M:$M,$B39,'Workers Settings'!$N:$N,1,'Workers Settings'!$H:$H,CT$3),"Warning!",IF('Demand Locations'!CV39=0,"",COUNTIFS('Workers Settings'!$M:$M,$B39,'Workers Settings'!$N:$N,1,'Workers Settings'!$H:$H,CT$3)/'Demand Locations'!CV39)))</f>
        <v/>
      </c>
      <c r="CU39" s="24" t="str">
        <f>IF(OR($B39="",CU$3="",'Demand Locations'!CW39=""),"",IF('Demand Locations'!CW39&lt;COUNTIFS('Workers Settings'!$M:$M,$B39,'Workers Settings'!$N:$N,1,'Workers Settings'!$H:$H,CU$3),"Warning!",IF('Demand Locations'!CW39=0,"",COUNTIFS('Workers Settings'!$M:$M,$B39,'Workers Settings'!$N:$N,1,'Workers Settings'!$H:$H,CU$3)/'Demand Locations'!CW39)))</f>
        <v/>
      </c>
      <c r="CV39" s="24" t="str">
        <f>IF(OR($B39="",CV$3="",'Demand Locations'!CX39=""),"",IF('Demand Locations'!CX39&lt;COUNTIFS('Workers Settings'!$M:$M,$B39,'Workers Settings'!$N:$N,1,'Workers Settings'!$H:$H,CV$3),"Warning!",IF('Demand Locations'!CX39=0,"",COUNTIFS('Workers Settings'!$M:$M,$B39,'Workers Settings'!$N:$N,1,'Workers Settings'!$H:$H,CV$3)/'Demand Locations'!CX39)))</f>
        <v/>
      </c>
      <c r="CW39" s="24" t="str">
        <f>IF(OR($B39="",CW$3="",'Demand Locations'!CY39=""),"",IF('Demand Locations'!CY39&lt;COUNTIFS('Workers Settings'!$M:$M,$B39,'Workers Settings'!$N:$N,1,'Workers Settings'!$H:$H,CW$3),"Warning!",IF('Demand Locations'!CY39=0,"",COUNTIFS('Workers Settings'!$M:$M,$B39,'Workers Settings'!$N:$N,1,'Workers Settings'!$H:$H,CW$3)/'Demand Locations'!CY39)))</f>
        <v/>
      </c>
      <c r="CX39" s="24" t="str">
        <f>IF(OR($B39="",CX$3="",'Demand Locations'!CZ39=""),"",IF('Demand Locations'!CZ39&lt;COUNTIFS('Workers Settings'!$M:$M,$B39,'Workers Settings'!$N:$N,1,'Workers Settings'!$H:$H,CX$3),"Warning!",IF('Demand Locations'!CZ39=0,"",COUNTIFS('Workers Settings'!$M:$M,$B39,'Workers Settings'!$N:$N,1,'Workers Settings'!$H:$H,CX$3)/'Demand Locations'!CZ39)))</f>
        <v/>
      </c>
      <c r="CY39" s="24" t="str">
        <f>IF(OR($B39="",CY$3="",'Demand Locations'!DA39=""),"",IF('Demand Locations'!DA39&lt;COUNTIFS('Workers Settings'!$M:$M,$B39,'Workers Settings'!$N:$N,1,'Workers Settings'!$H:$H,CY$3),"Warning!",IF('Demand Locations'!DA39=0,"",COUNTIFS('Workers Settings'!$M:$M,$B39,'Workers Settings'!$N:$N,1,'Workers Settings'!$H:$H,CY$3)/'Demand Locations'!DA39)))</f>
        <v/>
      </c>
      <c r="CZ39" s="24" t="str">
        <f>IF(OR($B39="",CZ$3="",'Demand Locations'!DB39=""),"",IF('Demand Locations'!DB39&lt;COUNTIFS('Workers Settings'!$M:$M,$B39,'Workers Settings'!$N:$N,1,'Workers Settings'!$H:$H,CZ$3),"Warning!",IF('Demand Locations'!DB39=0,"",COUNTIFS('Workers Settings'!$M:$M,$B39,'Workers Settings'!$N:$N,1,'Workers Settings'!$H:$H,CZ$3)/'Demand Locations'!DB39)))</f>
        <v/>
      </c>
    </row>
    <row r="40" spans="1:104" x14ac:dyDescent="0.25">
      <c r="A40" s="7">
        <f t="shared" si="0"/>
        <v>36</v>
      </c>
      <c r="B40" s="7" t="str">
        <f>IF('Demand Locations'!B40&lt;&gt;"",'Demand Locations'!B40,"")</f>
        <v/>
      </c>
      <c r="C40" s="29" t="str">
        <f>IF(B40="","",SUMIFS('Workers Assignments'!Z:Z,'Workers Settings'!M:M,B40,'Workers Settings'!N:N,1))</f>
        <v/>
      </c>
      <c r="D40" s="24" t="str">
        <f>IF(OR(B40="",'Demand Locations'!E40=""),"",IF('Demand Locations'!E40&lt;C40,"Warning!",IF('Demand Locations'!E40=0,"",C40/'Demand Locations'!E40)))</f>
        <v/>
      </c>
      <c r="E40" s="44" t="str">
        <f>IF(OR($B40="",E$3="",'Demand Locations'!G40=""),"",IF('Demand Locations'!G40&lt;COUNTIFS('Workers Settings'!$M:$M,$B40,'Workers Settings'!$N:$N,1,'Workers Settings'!$H:$H,E$3),"Warning!",IF('Demand Locations'!G40=0,"",COUNTIFS('Workers Settings'!$M:$M,$B40,'Workers Settings'!$N:$N,1,'Workers Settings'!$H:$H,E$3)/'Demand Locations'!G40)))</f>
        <v/>
      </c>
      <c r="F40" s="24" t="str">
        <f>IF(OR($B40="",F$3="",'Demand Locations'!H40=""),"",IF('Demand Locations'!H40&lt;COUNTIFS('Workers Settings'!$M:$M,$B40,'Workers Settings'!$N:$N,1,'Workers Settings'!$H:$H,F$3),"Warning!",IF('Demand Locations'!H40=0,"",COUNTIFS('Workers Settings'!$M:$M,$B40,'Workers Settings'!$N:$N,1,'Workers Settings'!$H:$H,F$3)/'Demand Locations'!H40)))</f>
        <v/>
      </c>
      <c r="G40" s="24" t="str">
        <f>IF(OR($B40="",G$3="",'Demand Locations'!I40=""),"",IF('Demand Locations'!I40&lt;COUNTIFS('Workers Settings'!$M:$M,$B40,'Workers Settings'!$N:$N,1,'Workers Settings'!$H:$H,G$3),"Warning!",IF('Demand Locations'!I40=0,"",COUNTIFS('Workers Settings'!$M:$M,$B40,'Workers Settings'!$N:$N,1,'Workers Settings'!$H:$H,G$3)/'Demand Locations'!I40)))</f>
        <v/>
      </c>
      <c r="H40" s="24" t="str">
        <f>IF(OR($B40="",H$3="",'Demand Locations'!J40=""),"",IF('Demand Locations'!J40&lt;COUNTIFS('Workers Settings'!$M:$M,$B40,'Workers Settings'!$N:$N,1,'Workers Settings'!$H:$H,H$3),"Warning!",IF('Demand Locations'!J40=0,"",COUNTIFS('Workers Settings'!$M:$M,$B40,'Workers Settings'!$N:$N,1,'Workers Settings'!$H:$H,H$3)/'Demand Locations'!J40)))</f>
        <v/>
      </c>
      <c r="I40" s="24" t="str">
        <f>IF(OR($B40="",I$3="",'Demand Locations'!K40=""),"",IF('Demand Locations'!K40&lt;COUNTIFS('Workers Settings'!$M:$M,$B40,'Workers Settings'!$N:$N,1,'Workers Settings'!$H:$H,I$3),"Warning!",IF('Demand Locations'!K40=0,"",COUNTIFS('Workers Settings'!$M:$M,$B40,'Workers Settings'!$N:$N,1,'Workers Settings'!$H:$H,I$3)/'Demand Locations'!K40)))</f>
        <v/>
      </c>
      <c r="J40" s="24" t="str">
        <f>IF(OR($B40="",J$3="",'Demand Locations'!L40=""),"",IF('Demand Locations'!L40&lt;COUNTIFS('Workers Settings'!$M:$M,$B40,'Workers Settings'!$N:$N,1,'Workers Settings'!$H:$H,J$3),"Warning!",IF('Demand Locations'!L40=0,"",COUNTIFS('Workers Settings'!$M:$M,$B40,'Workers Settings'!$N:$N,1,'Workers Settings'!$H:$H,J$3)/'Demand Locations'!L40)))</f>
        <v/>
      </c>
      <c r="K40" s="24" t="str">
        <f>IF(OR($B40="",K$3="",'Demand Locations'!M40=""),"",IF('Demand Locations'!M40&lt;COUNTIFS('Workers Settings'!$M:$M,$B40,'Workers Settings'!$N:$N,1,'Workers Settings'!$H:$H,K$3),"Warning!",IF('Demand Locations'!M40=0,"",COUNTIFS('Workers Settings'!$M:$M,$B40,'Workers Settings'!$N:$N,1,'Workers Settings'!$H:$H,K$3)/'Demand Locations'!M40)))</f>
        <v/>
      </c>
      <c r="L40" s="24" t="str">
        <f>IF(OR($B40="",L$3="",'Demand Locations'!N40=""),"",IF('Demand Locations'!N40&lt;COUNTIFS('Workers Settings'!$M:$M,$B40,'Workers Settings'!$N:$N,1,'Workers Settings'!$H:$H,L$3),"Warning!",IF('Demand Locations'!N40=0,"",COUNTIFS('Workers Settings'!$M:$M,$B40,'Workers Settings'!$N:$N,1,'Workers Settings'!$H:$H,L$3)/'Demand Locations'!N40)))</f>
        <v/>
      </c>
      <c r="M40" s="24" t="str">
        <f>IF(OR($B40="",M$3="",'Demand Locations'!O40=""),"",IF('Demand Locations'!O40&lt;COUNTIFS('Workers Settings'!$M:$M,$B40,'Workers Settings'!$N:$N,1,'Workers Settings'!$H:$H,M$3),"Warning!",IF('Demand Locations'!O40=0,"",COUNTIFS('Workers Settings'!$M:$M,$B40,'Workers Settings'!$N:$N,1,'Workers Settings'!$H:$H,M$3)/'Demand Locations'!O40)))</f>
        <v/>
      </c>
      <c r="N40" s="24" t="str">
        <f>IF(OR($B40="",N$3="",'Demand Locations'!P40=""),"",IF('Demand Locations'!P40&lt;COUNTIFS('Workers Settings'!$M:$M,$B40,'Workers Settings'!$N:$N,1,'Workers Settings'!$H:$H,N$3),"Warning!",IF('Demand Locations'!P40=0,"",COUNTIFS('Workers Settings'!$M:$M,$B40,'Workers Settings'!$N:$N,1,'Workers Settings'!$H:$H,N$3)/'Demand Locations'!P40)))</f>
        <v/>
      </c>
      <c r="O40" s="24" t="str">
        <f>IF(OR($B40="",O$3="",'Demand Locations'!Q40=""),"",IF('Demand Locations'!Q40&lt;COUNTIFS('Workers Settings'!$M:$M,$B40,'Workers Settings'!$N:$N,1,'Workers Settings'!$H:$H,O$3),"Warning!",IF('Demand Locations'!Q40=0,"",COUNTIFS('Workers Settings'!$M:$M,$B40,'Workers Settings'!$N:$N,1,'Workers Settings'!$H:$H,O$3)/'Demand Locations'!Q40)))</f>
        <v/>
      </c>
      <c r="P40" s="24" t="str">
        <f>IF(OR($B40="",P$3="",'Demand Locations'!R40=""),"",IF('Demand Locations'!R40&lt;COUNTIFS('Workers Settings'!$M:$M,$B40,'Workers Settings'!$N:$N,1,'Workers Settings'!$H:$H,P$3),"Warning!",IF('Demand Locations'!R40=0,"",COUNTIFS('Workers Settings'!$M:$M,$B40,'Workers Settings'!$N:$N,1,'Workers Settings'!$H:$H,P$3)/'Demand Locations'!R40)))</f>
        <v/>
      </c>
      <c r="Q40" s="24" t="str">
        <f>IF(OR($B40="",Q$3="",'Demand Locations'!S40=""),"",IF('Demand Locations'!S40&lt;COUNTIFS('Workers Settings'!$M:$M,$B40,'Workers Settings'!$N:$N,1,'Workers Settings'!$H:$H,Q$3),"Warning!",IF('Demand Locations'!S40=0,"",COUNTIFS('Workers Settings'!$M:$M,$B40,'Workers Settings'!$N:$N,1,'Workers Settings'!$H:$H,Q$3)/'Demand Locations'!S40)))</f>
        <v/>
      </c>
      <c r="R40" s="24" t="str">
        <f>IF(OR($B40="",R$3="",'Demand Locations'!T40=""),"",IF('Demand Locations'!T40&lt;COUNTIFS('Workers Settings'!$M:$M,$B40,'Workers Settings'!$N:$N,1,'Workers Settings'!$H:$H,R$3),"Warning!",IF('Demand Locations'!T40=0,"",COUNTIFS('Workers Settings'!$M:$M,$B40,'Workers Settings'!$N:$N,1,'Workers Settings'!$H:$H,R$3)/'Demand Locations'!T40)))</f>
        <v/>
      </c>
      <c r="S40" s="24" t="str">
        <f>IF(OR($B40="",S$3="",'Demand Locations'!U40=""),"",IF('Demand Locations'!U40&lt;COUNTIFS('Workers Settings'!$M:$M,$B40,'Workers Settings'!$N:$N,1,'Workers Settings'!$H:$H,S$3),"Warning!",IF('Demand Locations'!U40=0,"",COUNTIFS('Workers Settings'!$M:$M,$B40,'Workers Settings'!$N:$N,1,'Workers Settings'!$H:$H,S$3)/'Demand Locations'!U40)))</f>
        <v/>
      </c>
      <c r="T40" s="24" t="str">
        <f>IF(OR($B40="",T$3="",'Demand Locations'!V40=""),"",IF('Demand Locations'!V40&lt;COUNTIFS('Workers Settings'!$M:$M,$B40,'Workers Settings'!$N:$N,1,'Workers Settings'!$H:$H,T$3),"Warning!",IF('Demand Locations'!V40=0,"",COUNTIFS('Workers Settings'!$M:$M,$B40,'Workers Settings'!$N:$N,1,'Workers Settings'!$H:$H,T$3)/'Demand Locations'!V40)))</f>
        <v/>
      </c>
      <c r="U40" s="24" t="str">
        <f>IF(OR($B40="",U$3="",'Demand Locations'!W40=""),"",IF('Demand Locations'!W40&lt;COUNTIFS('Workers Settings'!$M:$M,$B40,'Workers Settings'!$N:$N,1,'Workers Settings'!$H:$H,U$3),"Warning!",IF('Demand Locations'!W40=0,"",COUNTIFS('Workers Settings'!$M:$M,$B40,'Workers Settings'!$N:$N,1,'Workers Settings'!$H:$H,U$3)/'Demand Locations'!W40)))</f>
        <v/>
      </c>
      <c r="V40" s="24" t="str">
        <f>IF(OR($B40="",V$3="",'Demand Locations'!X40=""),"",IF('Demand Locations'!X40&lt;COUNTIFS('Workers Settings'!$M:$M,$B40,'Workers Settings'!$N:$N,1,'Workers Settings'!$H:$H,V$3),"Warning!",IF('Demand Locations'!X40=0,"",COUNTIFS('Workers Settings'!$M:$M,$B40,'Workers Settings'!$N:$N,1,'Workers Settings'!$H:$H,V$3)/'Demand Locations'!X40)))</f>
        <v/>
      </c>
      <c r="W40" s="24" t="str">
        <f>IF(OR($B40="",W$3="",'Demand Locations'!Y40=""),"",IF('Demand Locations'!Y40&lt;COUNTIFS('Workers Settings'!$M:$M,$B40,'Workers Settings'!$N:$N,1,'Workers Settings'!$H:$H,W$3),"Warning!",IF('Demand Locations'!Y40=0,"",COUNTIFS('Workers Settings'!$M:$M,$B40,'Workers Settings'!$N:$N,1,'Workers Settings'!$H:$H,W$3)/'Demand Locations'!Y40)))</f>
        <v/>
      </c>
      <c r="X40" s="24" t="str">
        <f>IF(OR($B40="",X$3="",'Demand Locations'!Z40=""),"",IF('Demand Locations'!Z40&lt;COUNTIFS('Workers Settings'!$M:$M,$B40,'Workers Settings'!$N:$N,1,'Workers Settings'!$H:$H,X$3),"Warning!",IF('Demand Locations'!Z40=0,"",COUNTIFS('Workers Settings'!$M:$M,$B40,'Workers Settings'!$N:$N,1,'Workers Settings'!$H:$H,X$3)/'Demand Locations'!Z40)))</f>
        <v/>
      </c>
      <c r="Y40" s="24" t="str">
        <f>IF(OR($B40="",Y$3="",'Demand Locations'!AA40=""),"",IF('Demand Locations'!AA40&lt;COUNTIFS('Workers Settings'!$M:$M,$B40,'Workers Settings'!$N:$N,1,'Workers Settings'!$H:$H,Y$3),"Warning!",IF('Demand Locations'!AA40=0,"",COUNTIFS('Workers Settings'!$M:$M,$B40,'Workers Settings'!$N:$N,1,'Workers Settings'!$H:$H,Y$3)/'Demand Locations'!AA40)))</f>
        <v/>
      </c>
      <c r="Z40" s="24" t="str">
        <f>IF(OR($B40="",Z$3="",'Demand Locations'!AB40=""),"",IF('Demand Locations'!AB40&lt;COUNTIFS('Workers Settings'!$M:$M,$B40,'Workers Settings'!$N:$N,1,'Workers Settings'!$H:$H,Z$3),"Warning!",IF('Demand Locations'!AB40=0,"",COUNTIFS('Workers Settings'!$M:$M,$B40,'Workers Settings'!$N:$N,1,'Workers Settings'!$H:$H,Z$3)/'Demand Locations'!AB40)))</f>
        <v/>
      </c>
      <c r="AA40" s="24" t="str">
        <f>IF(OR($B40="",AA$3="",'Demand Locations'!AC40=""),"",IF('Demand Locations'!AC40&lt;COUNTIFS('Workers Settings'!$M:$M,$B40,'Workers Settings'!$N:$N,1,'Workers Settings'!$H:$H,AA$3),"Warning!",IF('Demand Locations'!AC40=0,"",COUNTIFS('Workers Settings'!$M:$M,$B40,'Workers Settings'!$N:$N,1,'Workers Settings'!$H:$H,AA$3)/'Demand Locations'!AC40)))</f>
        <v/>
      </c>
      <c r="AB40" s="24" t="str">
        <f>IF(OR($B40="",AB$3="",'Demand Locations'!AD40=""),"",IF('Demand Locations'!AD40&lt;COUNTIFS('Workers Settings'!$M:$M,$B40,'Workers Settings'!$N:$N,1,'Workers Settings'!$H:$H,AB$3),"Warning!",IF('Demand Locations'!AD40=0,"",COUNTIFS('Workers Settings'!$M:$M,$B40,'Workers Settings'!$N:$N,1,'Workers Settings'!$H:$H,AB$3)/'Demand Locations'!AD40)))</f>
        <v/>
      </c>
      <c r="AC40" s="24" t="str">
        <f>IF(OR($B40="",AC$3="",'Demand Locations'!AE40=""),"",IF('Demand Locations'!AE40&lt;COUNTIFS('Workers Settings'!$M:$M,$B40,'Workers Settings'!$N:$N,1,'Workers Settings'!$H:$H,AC$3),"Warning!",IF('Demand Locations'!AE40=0,"",COUNTIFS('Workers Settings'!$M:$M,$B40,'Workers Settings'!$N:$N,1,'Workers Settings'!$H:$H,AC$3)/'Demand Locations'!AE40)))</f>
        <v/>
      </c>
      <c r="AD40" s="24" t="str">
        <f>IF(OR($B40="",AD$3="",'Demand Locations'!AF40=""),"",IF('Demand Locations'!AF40&lt;COUNTIFS('Workers Settings'!$M:$M,$B40,'Workers Settings'!$N:$N,1,'Workers Settings'!$H:$H,AD$3),"Warning!",IF('Demand Locations'!AF40=0,"",COUNTIFS('Workers Settings'!$M:$M,$B40,'Workers Settings'!$N:$N,1,'Workers Settings'!$H:$H,AD$3)/'Demand Locations'!AF40)))</f>
        <v/>
      </c>
      <c r="AE40" s="24" t="str">
        <f>IF(OR($B40="",AE$3="",'Demand Locations'!AG40=""),"",IF('Demand Locations'!AG40&lt;COUNTIFS('Workers Settings'!$M:$M,$B40,'Workers Settings'!$N:$N,1,'Workers Settings'!$H:$H,AE$3),"Warning!",IF('Demand Locations'!AG40=0,"",COUNTIFS('Workers Settings'!$M:$M,$B40,'Workers Settings'!$N:$N,1,'Workers Settings'!$H:$H,AE$3)/'Demand Locations'!AG40)))</f>
        <v/>
      </c>
      <c r="AF40" s="24" t="str">
        <f>IF(OR($B40="",AF$3="",'Demand Locations'!AH40=""),"",IF('Demand Locations'!AH40&lt;COUNTIFS('Workers Settings'!$M:$M,$B40,'Workers Settings'!$N:$N,1,'Workers Settings'!$H:$H,AF$3),"Warning!",IF('Demand Locations'!AH40=0,"",COUNTIFS('Workers Settings'!$M:$M,$B40,'Workers Settings'!$N:$N,1,'Workers Settings'!$H:$H,AF$3)/'Demand Locations'!AH40)))</f>
        <v/>
      </c>
      <c r="AG40" s="24" t="str">
        <f>IF(OR($B40="",AG$3="",'Demand Locations'!AI40=""),"",IF('Demand Locations'!AI40&lt;COUNTIFS('Workers Settings'!$M:$M,$B40,'Workers Settings'!$N:$N,1,'Workers Settings'!$H:$H,AG$3),"Warning!",IF('Demand Locations'!AI40=0,"",COUNTIFS('Workers Settings'!$M:$M,$B40,'Workers Settings'!$N:$N,1,'Workers Settings'!$H:$H,AG$3)/'Demand Locations'!AI40)))</f>
        <v/>
      </c>
      <c r="AH40" s="24" t="str">
        <f>IF(OR($B40="",AH$3="",'Demand Locations'!AJ40=""),"",IF('Demand Locations'!AJ40&lt;COUNTIFS('Workers Settings'!$M:$M,$B40,'Workers Settings'!$N:$N,1,'Workers Settings'!$H:$H,AH$3),"Warning!",IF('Demand Locations'!AJ40=0,"",COUNTIFS('Workers Settings'!$M:$M,$B40,'Workers Settings'!$N:$N,1,'Workers Settings'!$H:$H,AH$3)/'Demand Locations'!AJ40)))</f>
        <v/>
      </c>
      <c r="AI40" s="24" t="str">
        <f>IF(OR($B40="",AI$3="",'Demand Locations'!AK40=""),"",IF('Demand Locations'!AK40&lt;COUNTIFS('Workers Settings'!$M:$M,$B40,'Workers Settings'!$N:$N,1,'Workers Settings'!$H:$H,AI$3),"Warning!",IF('Demand Locations'!AK40=0,"",COUNTIFS('Workers Settings'!$M:$M,$B40,'Workers Settings'!$N:$N,1,'Workers Settings'!$H:$H,AI$3)/'Demand Locations'!AK40)))</f>
        <v/>
      </c>
      <c r="AJ40" s="24" t="str">
        <f>IF(OR($B40="",AJ$3="",'Demand Locations'!AL40=""),"",IF('Demand Locations'!AL40&lt;COUNTIFS('Workers Settings'!$M:$M,$B40,'Workers Settings'!$N:$N,1,'Workers Settings'!$H:$H,AJ$3),"Warning!",IF('Demand Locations'!AL40=0,"",COUNTIFS('Workers Settings'!$M:$M,$B40,'Workers Settings'!$N:$N,1,'Workers Settings'!$H:$H,AJ$3)/'Demand Locations'!AL40)))</f>
        <v/>
      </c>
      <c r="AK40" s="24" t="str">
        <f>IF(OR($B40="",AK$3="",'Demand Locations'!AM40=""),"",IF('Demand Locations'!AM40&lt;COUNTIFS('Workers Settings'!$M:$M,$B40,'Workers Settings'!$N:$N,1,'Workers Settings'!$H:$H,AK$3),"Warning!",IF('Demand Locations'!AM40=0,"",COUNTIFS('Workers Settings'!$M:$M,$B40,'Workers Settings'!$N:$N,1,'Workers Settings'!$H:$H,AK$3)/'Demand Locations'!AM40)))</f>
        <v/>
      </c>
      <c r="AL40" s="24" t="str">
        <f>IF(OR($B40="",AL$3="",'Demand Locations'!AN40=""),"",IF('Demand Locations'!AN40&lt;COUNTIFS('Workers Settings'!$M:$M,$B40,'Workers Settings'!$N:$N,1,'Workers Settings'!$H:$H,AL$3),"Warning!",IF('Demand Locations'!AN40=0,"",COUNTIFS('Workers Settings'!$M:$M,$B40,'Workers Settings'!$N:$N,1,'Workers Settings'!$H:$H,AL$3)/'Demand Locations'!AN40)))</f>
        <v/>
      </c>
      <c r="AM40" s="24" t="str">
        <f>IF(OR($B40="",AM$3="",'Demand Locations'!AO40=""),"",IF('Demand Locations'!AO40&lt;COUNTIFS('Workers Settings'!$M:$M,$B40,'Workers Settings'!$N:$N,1,'Workers Settings'!$H:$H,AM$3),"Warning!",IF('Demand Locations'!AO40=0,"",COUNTIFS('Workers Settings'!$M:$M,$B40,'Workers Settings'!$N:$N,1,'Workers Settings'!$H:$H,AM$3)/'Demand Locations'!AO40)))</f>
        <v/>
      </c>
      <c r="AN40" s="24" t="str">
        <f>IF(OR($B40="",AN$3="",'Demand Locations'!AP40=""),"",IF('Demand Locations'!AP40&lt;COUNTIFS('Workers Settings'!$M:$M,$B40,'Workers Settings'!$N:$N,1,'Workers Settings'!$H:$H,AN$3),"Warning!",IF('Demand Locations'!AP40=0,"",COUNTIFS('Workers Settings'!$M:$M,$B40,'Workers Settings'!$N:$N,1,'Workers Settings'!$H:$H,AN$3)/'Demand Locations'!AP40)))</f>
        <v/>
      </c>
      <c r="AO40" s="24" t="str">
        <f>IF(OR($B40="",AO$3="",'Demand Locations'!AQ40=""),"",IF('Demand Locations'!AQ40&lt;COUNTIFS('Workers Settings'!$M:$M,$B40,'Workers Settings'!$N:$N,1,'Workers Settings'!$H:$H,AO$3),"Warning!",IF('Demand Locations'!AQ40=0,"",COUNTIFS('Workers Settings'!$M:$M,$B40,'Workers Settings'!$N:$N,1,'Workers Settings'!$H:$H,AO$3)/'Demand Locations'!AQ40)))</f>
        <v/>
      </c>
      <c r="AP40" s="24" t="str">
        <f>IF(OR($B40="",AP$3="",'Demand Locations'!AR40=""),"",IF('Demand Locations'!AR40&lt;COUNTIFS('Workers Settings'!$M:$M,$B40,'Workers Settings'!$N:$N,1,'Workers Settings'!$H:$H,AP$3),"Warning!",IF('Demand Locations'!AR40=0,"",COUNTIFS('Workers Settings'!$M:$M,$B40,'Workers Settings'!$N:$N,1,'Workers Settings'!$H:$H,AP$3)/'Demand Locations'!AR40)))</f>
        <v/>
      </c>
      <c r="AQ40" s="24" t="str">
        <f>IF(OR($B40="",AQ$3="",'Demand Locations'!AS40=""),"",IF('Demand Locations'!AS40&lt;COUNTIFS('Workers Settings'!$M:$M,$B40,'Workers Settings'!$N:$N,1,'Workers Settings'!$H:$H,AQ$3),"Warning!",IF('Demand Locations'!AS40=0,"",COUNTIFS('Workers Settings'!$M:$M,$B40,'Workers Settings'!$N:$N,1,'Workers Settings'!$H:$H,AQ$3)/'Demand Locations'!AS40)))</f>
        <v/>
      </c>
      <c r="AR40" s="24" t="str">
        <f>IF(OR($B40="",AR$3="",'Demand Locations'!AT40=""),"",IF('Demand Locations'!AT40&lt;COUNTIFS('Workers Settings'!$M:$M,$B40,'Workers Settings'!$N:$N,1,'Workers Settings'!$H:$H,AR$3),"Warning!",IF('Demand Locations'!AT40=0,"",COUNTIFS('Workers Settings'!$M:$M,$B40,'Workers Settings'!$N:$N,1,'Workers Settings'!$H:$H,AR$3)/'Demand Locations'!AT40)))</f>
        <v/>
      </c>
      <c r="AS40" s="24" t="str">
        <f>IF(OR($B40="",AS$3="",'Demand Locations'!AU40=""),"",IF('Demand Locations'!AU40&lt;COUNTIFS('Workers Settings'!$M:$M,$B40,'Workers Settings'!$N:$N,1,'Workers Settings'!$H:$H,AS$3),"Warning!",IF('Demand Locations'!AU40=0,"",COUNTIFS('Workers Settings'!$M:$M,$B40,'Workers Settings'!$N:$N,1,'Workers Settings'!$H:$H,AS$3)/'Demand Locations'!AU40)))</f>
        <v/>
      </c>
      <c r="AT40" s="24" t="str">
        <f>IF(OR($B40="",AT$3="",'Demand Locations'!AV40=""),"",IF('Demand Locations'!AV40&lt;COUNTIFS('Workers Settings'!$M:$M,$B40,'Workers Settings'!$N:$N,1,'Workers Settings'!$H:$H,AT$3),"Warning!",IF('Demand Locations'!AV40=0,"",COUNTIFS('Workers Settings'!$M:$M,$B40,'Workers Settings'!$N:$N,1,'Workers Settings'!$H:$H,AT$3)/'Demand Locations'!AV40)))</f>
        <v/>
      </c>
      <c r="AU40" s="24" t="str">
        <f>IF(OR($B40="",AU$3="",'Demand Locations'!AW40=""),"",IF('Demand Locations'!AW40&lt;COUNTIFS('Workers Settings'!$M:$M,$B40,'Workers Settings'!$N:$N,1,'Workers Settings'!$H:$H,AU$3),"Warning!",IF('Demand Locations'!AW40=0,"",COUNTIFS('Workers Settings'!$M:$M,$B40,'Workers Settings'!$N:$N,1,'Workers Settings'!$H:$H,AU$3)/'Demand Locations'!AW40)))</f>
        <v/>
      </c>
      <c r="AV40" s="24" t="str">
        <f>IF(OR($B40="",AV$3="",'Demand Locations'!AX40=""),"",IF('Demand Locations'!AX40&lt;COUNTIFS('Workers Settings'!$M:$M,$B40,'Workers Settings'!$N:$N,1,'Workers Settings'!$H:$H,AV$3),"Warning!",IF('Demand Locations'!AX40=0,"",COUNTIFS('Workers Settings'!$M:$M,$B40,'Workers Settings'!$N:$N,1,'Workers Settings'!$H:$H,AV$3)/'Demand Locations'!AX40)))</f>
        <v/>
      </c>
      <c r="AW40" s="24" t="str">
        <f>IF(OR($B40="",AW$3="",'Demand Locations'!AY40=""),"",IF('Demand Locations'!AY40&lt;COUNTIFS('Workers Settings'!$M:$M,$B40,'Workers Settings'!$N:$N,1,'Workers Settings'!$H:$H,AW$3),"Warning!",IF('Demand Locations'!AY40=0,"",COUNTIFS('Workers Settings'!$M:$M,$B40,'Workers Settings'!$N:$N,1,'Workers Settings'!$H:$H,AW$3)/'Demand Locations'!AY40)))</f>
        <v/>
      </c>
      <c r="AX40" s="24" t="str">
        <f>IF(OR($B40="",AX$3="",'Demand Locations'!AZ40=""),"",IF('Demand Locations'!AZ40&lt;COUNTIFS('Workers Settings'!$M:$M,$B40,'Workers Settings'!$N:$N,1,'Workers Settings'!$H:$H,AX$3),"Warning!",IF('Demand Locations'!AZ40=0,"",COUNTIFS('Workers Settings'!$M:$M,$B40,'Workers Settings'!$N:$N,1,'Workers Settings'!$H:$H,AX$3)/'Demand Locations'!AZ40)))</f>
        <v/>
      </c>
      <c r="AY40" s="24" t="str">
        <f>IF(OR($B40="",AY$3="",'Demand Locations'!BA40=""),"",IF('Demand Locations'!BA40&lt;COUNTIFS('Workers Settings'!$M:$M,$B40,'Workers Settings'!$N:$N,1,'Workers Settings'!$H:$H,AY$3),"Warning!",IF('Demand Locations'!BA40=0,"",COUNTIFS('Workers Settings'!$M:$M,$B40,'Workers Settings'!$N:$N,1,'Workers Settings'!$H:$H,AY$3)/'Demand Locations'!BA40)))</f>
        <v/>
      </c>
      <c r="AZ40" s="24" t="str">
        <f>IF(OR($B40="",AZ$3="",'Demand Locations'!BB40=""),"",IF('Demand Locations'!BB40&lt;COUNTIFS('Workers Settings'!$M:$M,$B40,'Workers Settings'!$N:$N,1,'Workers Settings'!$H:$H,AZ$3),"Warning!",IF('Demand Locations'!BB40=0,"",COUNTIFS('Workers Settings'!$M:$M,$B40,'Workers Settings'!$N:$N,1,'Workers Settings'!$H:$H,AZ$3)/'Demand Locations'!BB40)))</f>
        <v/>
      </c>
      <c r="BA40" s="24" t="str">
        <f>IF(OR($B40="",BA$3="",'Demand Locations'!BC40=""),"",IF('Demand Locations'!BC40&lt;COUNTIFS('Workers Settings'!$M:$M,$B40,'Workers Settings'!$N:$N,1,'Workers Settings'!$H:$H,BA$3),"Warning!",IF('Demand Locations'!BC40=0,"",COUNTIFS('Workers Settings'!$M:$M,$B40,'Workers Settings'!$N:$N,1,'Workers Settings'!$H:$H,BA$3)/'Demand Locations'!BC40)))</f>
        <v/>
      </c>
      <c r="BB40" s="24" t="str">
        <f>IF(OR($B40="",BB$3="",'Demand Locations'!BD40=""),"",IF('Demand Locations'!BD40&lt;COUNTIFS('Workers Settings'!$M:$M,$B40,'Workers Settings'!$N:$N,1,'Workers Settings'!$H:$H,BB$3),"Warning!",IF('Demand Locations'!BD40=0,"",COUNTIFS('Workers Settings'!$M:$M,$B40,'Workers Settings'!$N:$N,1,'Workers Settings'!$H:$H,BB$3)/'Demand Locations'!BD40)))</f>
        <v/>
      </c>
      <c r="BC40" s="24" t="str">
        <f>IF(OR($B40="",BC$3="",'Demand Locations'!BE40=""),"",IF('Demand Locations'!BE40&lt;COUNTIFS('Workers Settings'!$M:$M,$B40,'Workers Settings'!$N:$N,1,'Workers Settings'!$H:$H,BC$3),"Warning!",IF('Demand Locations'!BE40=0,"",COUNTIFS('Workers Settings'!$M:$M,$B40,'Workers Settings'!$N:$N,1,'Workers Settings'!$H:$H,BC$3)/'Demand Locations'!BE40)))</f>
        <v/>
      </c>
      <c r="BD40" s="24" t="str">
        <f>IF(OR($B40="",BD$3="",'Demand Locations'!BF40=""),"",IF('Demand Locations'!BF40&lt;COUNTIFS('Workers Settings'!$M:$M,$B40,'Workers Settings'!$N:$N,1,'Workers Settings'!$H:$H,BD$3),"Warning!",IF('Demand Locations'!BF40=0,"",COUNTIFS('Workers Settings'!$M:$M,$B40,'Workers Settings'!$N:$N,1,'Workers Settings'!$H:$H,BD$3)/'Demand Locations'!BF40)))</f>
        <v/>
      </c>
      <c r="BE40" s="24" t="str">
        <f>IF(OR($B40="",BE$3="",'Demand Locations'!BG40=""),"",IF('Demand Locations'!BG40&lt;COUNTIFS('Workers Settings'!$M:$M,$B40,'Workers Settings'!$N:$N,1,'Workers Settings'!$H:$H,BE$3),"Warning!",IF('Demand Locations'!BG40=0,"",COUNTIFS('Workers Settings'!$M:$M,$B40,'Workers Settings'!$N:$N,1,'Workers Settings'!$H:$H,BE$3)/'Demand Locations'!BG40)))</f>
        <v/>
      </c>
      <c r="BF40" s="24" t="str">
        <f>IF(OR($B40="",BF$3="",'Demand Locations'!BH40=""),"",IF('Demand Locations'!BH40&lt;COUNTIFS('Workers Settings'!$M:$M,$B40,'Workers Settings'!$N:$N,1,'Workers Settings'!$H:$H,BF$3),"Warning!",IF('Demand Locations'!BH40=0,"",COUNTIFS('Workers Settings'!$M:$M,$B40,'Workers Settings'!$N:$N,1,'Workers Settings'!$H:$H,BF$3)/'Demand Locations'!BH40)))</f>
        <v/>
      </c>
      <c r="BG40" s="24" t="str">
        <f>IF(OR($B40="",BG$3="",'Demand Locations'!BI40=""),"",IF('Demand Locations'!BI40&lt;COUNTIFS('Workers Settings'!$M:$M,$B40,'Workers Settings'!$N:$N,1,'Workers Settings'!$H:$H,BG$3),"Warning!",IF('Demand Locations'!BI40=0,"",COUNTIFS('Workers Settings'!$M:$M,$B40,'Workers Settings'!$N:$N,1,'Workers Settings'!$H:$H,BG$3)/'Demand Locations'!BI40)))</f>
        <v/>
      </c>
      <c r="BH40" s="24" t="str">
        <f>IF(OR($B40="",BH$3="",'Demand Locations'!BJ40=""),"",IF('Demand Locations'!BJ40&lt;COUNTIFS('Workers Settings'!$M:$M,$B40,'Workers Settings'!$N:$N,1,'Workers Settings'!$H:$H,BH$3),"Warning!",IF('Demand Locations'!BJ40=0,"",COUNTIFS('Workers Settings'!$M:$M,$B40,'Workers Settings'!$N:$N,1,'Workers Settings'!$H:$H,BH$3)/'Demand Locations'!BJ40)))</f>
        <v/>
      </c>
      <c r="BI40" s="24" t="str">
        <f>IF(OR($B40="",BI$3="",'Demand Locations'!BK40=""),"",IF('Demand Locations'!BK40&lt;COUNTIFS('Workers Settings'!$M:$M,$B40,'Workers Settings'!$N:$N,1,'Workers Settings'!$H:$H,BI$3),"Warning!",IF('Demand Locations'!BK40=0,"",COUNTIFS('Workers Settings'!$M:$M,$B40,'Workers Settings'!$N:$N,1,'Workers Settings'!$H:$H,BI$3)/'Demand Locations'!BK40)))</f>
        <v/>
      </c>
      <c r="BJ40" s="24" t="str">
        <f>IF(OR($B40="",BJ$3="",'Demand Locations'!BL40=""),"",IF('Demand Locations'!BL40&lt;COUNTIFS('Workers Settings'!$M:$M,$B40,'Workers Settings'!$N:$N,1,'Workers Settings'!$H:$H,BJ$3),"Warning!",IF('Demand Locations'!BL40=0,"",COUNTIFS('Workers Settings'!$M:$M,$B40,'Workers Settings'!$N:$N,1,'Workers Settings'!$H:$H,BJ$3)/'Demand Locations'!BL40)))</f>
        <v/>
      </c>
      <c r="BK40" s="24" t="str">
        <f>IF(OR($B40="",BK$3="",'Demand Locations'!BM40=""),"",IF('Demand Locations'!BM40&lt;COUNTIFS('Workers Settings'!$M:$M,$B40,'Workers Settings'!$N:$N,1,'Workers Settings'!$H:$H,BK$3),"Warning!",IF('Demand Locations'!BM40=0,"",COUNTIFS('Workers Settings'!$M:$M,$B40,'Workers Settings'!$N:$N,1,'Workers Settings'!$H:$H,BK$3)/'Demand Locations'!BM40)))</f>
        <v/>
      </c>
      <c r="BL40" s="24" t="str">
        <f>IF(OR($B40="",BL$3="",'Demand Locations'!BN40=""),"",IF('Demand Locations'!BN40&lt;COUNTIFS('Workers Settings'!$M:$M,$B40,'Workers Settings'!$N:$N,1,'Workers Settings'!$H:$H,BL$3),"Warning!",IF('Demand Locations'!BN40=0,"",COUNTIFS('Workers Settings'!$M:$M,$B40,'Workers Settings'!$N:$N,1,'Workers Settings'!$H:$H,BL$3)/'Demand Locations'!BN40)))</f>
        <v/>
      </c>
      <c r="BM40" s="24" t="str">
        <f>IF(OR($B40="",BM$3="",'Demand Locations'!BO40=""),"",IF('Demand Locations'!BO40&lt;COUNTIFS('Workers Settings'!$M:$M,$B40,'Workers Settings'!$N:$N,1,'Workers Settings'!$H:$H,BM$3),"Warning!",IF('Demand Locations'!BO40=0,"",COUNTIFS('Workers Settings'!$M:$M,$B40,'Workers Settings'!$N:$N,1,'Workers Settings'!$H:$H,BM$3)/'Demand Locations'!BO40)))</f>
        <v/>
      </c>
      <c r="BN40" s="24" t="str">
        <f>IF(OR($B40="",BN$3="",'Demand Locations'!BP40=""),"",IF('Demand Locations'!BP40&lt;COUNTIFS('Workers Settings'!$M:$M,$B40,'Workers Settings'!$N:$N,1,'Workers Settings'!$H:$H,BN$3),"Warning!",IF('Demand Locations'!BP40=0,"",COUNTIFS('Workers Settings'!$M:$M,$B40,'Workers Settings'!$N:$N,1,'Workers Settings'!$H:$H,BN$3)/'Demand Locations'!BP40)))</f>
        <v/>
      </c>
      <c r="BO40" s="24" t="str">
        <f>IF(OR($B40="",BO$3="",'Demand Locations'!BQ40=""),"",IF('Demand Locations'!BQ40&lt;COUNTIFS('Workers Settings'!$M:$M,$B40,'Workers Settings'!$N:$N,1,'Workers Settings'!$H:$H,BO$3),"Warning!",IF('Demand Locations'!BQ40=0,"",COUNTIFS('Workers Settings'!$M:$M,$B40,'Workers Settings'!$N:$N,1,'Workers Settings'!$H:$H,BO$3)/'Demand Locations'!BQ40)))</f>
        <v/>
      </c>
      <c r="BP40" s="24" t="str">
        <f>IF(OR($B40="",BP$3="",'Demand Locations'!BR40=""),"",IF('Demand Locations'!BR40&lt;COUNTIFS('Workers Settings'!$M:$M,$B40,'Workers Settings'!$N:$N,1,'Workers Settings'!$H:$H,BP$3),"Warning!",IF('Demand Locations'!BR40=0,"",COUNTIFS('Workers Settings'!$M:$M,$B40,'Workers Settings'!$N:$N,1,'Workers Settings'!$H:$H,BP$3)/'Demand Locations'!BR40)))</f>
        <v/>
      </c>
      <c r="BQ40" s="24" t="str">
        <f>IF(OR($B40="",BQ$3="",'Demand Locations'!BS40=""),"",IF('Demand Locations'!BS40&lt;COUNTIFS('Workers Settings'!$M:$M,$B40,'Workers Settings'!$N:$N,1,'Workers Settings'!$H:$H,BQ$3),"Warning!",IF('Demand Locations'!BS40=0,"",COUNTIFS('Workers Settings'!$M:$M,$B40,'Workers Settings'!$N:$N,1,'Workers Settings'!$H:$H,BQ$3)/'Demand Locations'!BS40)))</f>
        <v/>
      </c>
      <c r="BR40" s="24" t="str">
        <f>IF(OR($B40="",BR$3="",'Demand Locations'!BT40=""),"",IF('Demand Locations'!BT40&lt;COUNTIFS('Workers Settings'!$M:$M,$B40,'Workers Settings'!$N:$N,1,'Workers Settings'!$H:$H,BR$3),"Warning!",IF('Demand Locations'!BT40=0,"",COUNTIFS('Workers Settings'!$M:$M,$B40,'Workers Settings'!$N:$N,1,'Workers Settings'!$H:$H,BR$3)/'Demand Locations'!BT40)))</f>
        <v/>
      </c>
      <c r="BS40" s="24" t="str">
        <f>IF(OR($B40="",BS$3="",'Demand Locations'!BU40=""),"",IF('Demand Locations'!BU40&lt;COUNTIFS('Workers Settings'!$M:$M,$B40,'Workers Settings'!$N:$N,1,'Workers Settings'!$H:$H,BS$3),"Warning!",IF('Demand Locations'!BU40=0,"",COUNTIFS('Workers Settings'!$M:$M,$B40,'Workers Settings'!$N:$N,1,'Workers Settings'!$H:$H,BS$3)/'Demand Locations'!BU40)))</f>
        <v/>
      </c>
      <c r="BT40" s="24" t="str">
        <f>IF(OR($B40="",BT$3="",'Demand Locations'!BV40=""),"",IF('Demand Locations'!BV40&lt;COUNTIFS('Workers Settings'!$M:$M,$B40,'Workers Settings'!$N:$N,1,'Workers Settings'!$H:$H,BT$3),"Warning!",IF('Demand Locations'!BV40=0,"",COUNTIFS('Workers Settings'!$M:$M,$B40,'Workers Settings'!$N:$N,1,'Workers Settings'!$H:$H,BT$3)/'Demand Locations'!BV40)))</f>
        <v/>
      </c>
      <c r="BU40" s="24" t="str">
        <f>IF(OR($B40="",BU$3="",'Demand Locations'!BW40=""),"",IF('Demand Locations'!BW40&lt;COUNTIFS('Workers Settings'!$M:$M,$B40,'Workers Settings'!$N:$N,1,'Workers Settings'!$H:$H,BU$3),"Warning!",IF('Demand Locations'!BW40=0,"",COUNTIFS('Workers Settings'!$M:$M,$B40,'Workers Settings'!$N:$N,1,'Workers Settings'!$H:$H,BU$3)/'Demand Locations'!BW40)))</f>
        <v/>
      </c>
      <c r="BV40" s="24" t="str">
        <f>IF(OR($B40="",BV$3="",'Demand Locations'!BX40=""),"",IF('Demand Locations'!BX40&lt;COUNTIFS('Workers Settings'!$M:$M,$B40,'Workers Settings'!$N:$N,1,'Workers Settings'!$H:$H,BV$3),"Warning!",IF('Demand Locations'!BX40=0,"",COUNTIFS('Workers Settings'!$M:$M,$B40,'Workers Settings'!$N:$N,1,'Workers Settings'!$H:$H,BV$3)/'Demand Locations'!BX40)))</f>
        <v/>
      </c>
      <c r="BW40" s="24" t="str">
        <f>IF(OR($B40="",BW$3="",'Demand Locations'!BY40=""),"",IF('Demand Locations'!BY40&lt;COUNTIFS('Workers Settings'!$M:$M,$B40,'Workers Settings'!$N:$N,1,'Workers Settings'!$H:$H,BW$3),"Warning!",IF('Demand Locations'!BY40=0,"",COUNTIFS('Workers Settings'!$M:$M,$B40,'Workers Settings'!$N:$N,1,'Workers Settings'!$H:$H,BW$3)/'Demand Locations'!BY40)))</f>
        <v/>
      </c>
      <c r="BX40" s="24" t="str">
        <f>IF(OR($B40="",BX$3="",'Demand Locations'!BZ40=""),"",IF('Demand Locations'!BZ40&lt;COUNTIFS('Workers Settings'!$M:$M,$B40,'Workers Settings'!$N:$N,1,'Workers Settings'!$H:$H,BX$3),"Warning!",IF('Demand Locations'!BZ40=0,"",COUNTIFS('Workers Settings'!$M:$M,$B40,'Workers Settings'!$N:$N,1,'Workers Settings'!$H:$H,BX$3)/'Demand Locations'!BZ40)))</f>
        <v/>
      </c>
      <c r="BY40" s="24" t="str">
        <f>IF(OR($B40="",BY$3="",'Demand Locations'!CA40=""),"",IF('Demand Locations'!CA40&lt;COUNTIFS('Workers Settings'!$M:$M,$B40,'Workers Settings'!$N:$N,1,'Workers Settings'!$H:$H,BY$3),"Warning!",IF('Demand Locations'!CA40=0,"",COUNTIFS('Workers Settings'!$M:$M,$B40,'Workers Settings'!$N:$N,1,'Workers Settings'!$H:$H,BY$3)/'Demand Locations'!CA40)))</f>
        <v/>
      </c>
      <c r="BZ40" s="24" t="str">
        <f>IF(OR($B40="",BZ$3="",'Demand Locations'!CB40=""),"",IF('Demand Locations'!CB40&lt;COUNTIFS('Workers Settings'!$M:$M,$B40,'Workers Settings'!$N:$N,1,'Workers Settings'!$H:$H,BZ$3),"Warning!",IF('Demand Locations'!CB40=0,"",COUNTIFS('Workers Settings'!$M:$M,$B40,'Workers Settings'!$N:$N,1,'Workers Settings'!$H:$H,BZ$3)/'Demand Locations'!CB40)))</f>
        <v/>
      </c>
      <c r="CA40" s="24" t="str">
        <f>IF(OR($B40="",CA$3="",'Demand Locations'!CC40=""),"",IF('Demand Locations'!CC40&lt;COUNTIFS('Workers Settings'!$M:$M,$B40,'Workers Settings'!$N:$N,1,'Workers Settings'!$H:$H,CA$3),"Warning!",IF('Demand Locations'!CC40=0,"",COUNTIFS('Workers Settings'!$M:$M,$B40,'Workers Settings'!$N:$N,1,'Workers Settings'!$H:$H,CA$3)/'Demand Locations'!CC40)))</f>
        <v/>
      </c>
      <c r="CB40" s="24" t="str">
        <f>IF(OR($B40="",CB$3="",'Demand Locations'!CD40=""),"",IF('Demand Locations'!CD40&lt;COUNTIFS('Workers Settings'!$M:$M,$B40,'Workers Settings'!$N:$N,1,'Workers Settings'!$H:$H,CB$3),"Warning!",IF('Demand Locations'!CD40=0,"",COUNTIFS('Workers Settings'!$M:$M,$B40,'Workers Settings'!$N:$N,1,'Workers Settings'!$H:$H,CB$3)/'Demand Locations'!CD40)))</f>
        <v/>
      </c>
      <c r="CC40" s="24" t="str">
        <f>IF(OR($B40="",CC$3="",'Demand Locations'!CE40=""),"",IF('Demand Locations'!CE40&lt;COUNTIFS('Workers Settings'!$M:$M,$B40,'Workers Settings'!$N:$N,1,'Workers Settings'!$H:$H,CC$3),"Warning!",IF('Demand Locations'!CE40=0,"",COUNTIFS('Workers Settings'!$M:$M,$B40,'Workers Settings'!$N:$N,1,'Workers Settings'!$H:$H,CC$3)/'Demand Locations'!CE40)))</f>
        <v/>
      </c>
      <c r="CD40" s="24" t="str">
        <f>IF(OR($B40="",CD$3="",'Demand Locations'!CF40=""),"",IF('Demand Locations'!CF40&lt;COUNTIFS('Workers Settings'!$M:$M,$B40,'Workers Settings'!$N:$N,1,'Workers Settings'!$H:$H,CD$3),"Warning!",IF('Demand Locations'!CF40=0,"",COUNTIFS('Workers Settings'!$M:$M,$B40,'Workers Settings'!$N:$N,1,'Workers Settings'!$H:$H,CD$3)/'Demand Locations'!CF40)))</f>
        <v/>
      </c>
      <c r="CE40" s="24" t="str">
        <f>IF(OR($B40="",CE$3="",'Demand Locations'!CG40=""),"",IF('Demand Locations'!CG40&lt;COUNTIFS('Workers Settings'!$M:$M,$B40,'Workers Settings'!$N:$N,1,'Workers Settings'!$H:$H,CE$3),"Warning!",IF('Demand Locations'!CG40=0,"",COUNTIFS('Workers Settings'!$M:$M,$B40,'Workers Settings'!$N:$N,1,'Workers Settings'!$H:$H,CE$3)/'Demand Locations'!CG40)))</f>
        <v/>
      </c>
      <c r="CF40" s="24" t="str">
        <f>IF(OR($B40="",CF$3="",'Demand Locations'!CH40=""),"",IF('Demand Locations'!CH40&lt;COUNTIFS('Workers Settings'!$M:$M,$B40,'Workers Settings'!$N:$N,1,'Workers Settings'!$H:$H,CF$3),"Warning!",IF('Demand Locations'!CH40=0,"",COUNTIFS('Workers Settings'!$M:$M,$B40,'Workers Settings'!$N:$N,1,'Workers Settings'!$H:$H,CF$3)/'Demand Locations'!CH40)))</f>
        <v/>
      </c>
      <c r="CG40" s="24" t="str">
        <f>IF(OR($B40="",CG$3="",'Demand Locations'!CI40=""),"",IF('Demand Locations'!CI40&lt;COUNTIFS('Workers Settings'!$M:$M,$B40,'Workers Settings'!$N:$N,1,'Workers Settings'!$H:$H,CG$3),"Warning!",IF('Demand Locations'!CI40=0,"",COUNTIFS('Workers Settings'!$M:$M,$B40,'Workers Settings'!$N:$N,1,'Workers Settings'!$H:$H,CG$3)/'Demand Locations'!CI40)))</f>
        <v/>
      </c>
      <c r="CH40" s="24" t="str">
        <f>IF(OR($B40="",CH$3="",'Demand Locations'!CJ40=""),"",IF('Demand Locations'!CJ40&lt;COUNTIFS('Workers Settings'!$M:$M,$B40,'Workers Settings'!$N:$N,1,'Workers Settings'!$H:$H,CH$3),"Warning!",IF('Demand Locations'!CJ40=0,"",COUNTIFS('Workers Settings'!$M:$M,$B40,'Workers Settings'!$N:$N,1,'Workers Settings'!$H:$H,CH$3)/'Demand Locations'!CJ40)))</f>
        <v/>
      </c>
      <c r="CI40" s="24" t="str">
        <f>IF(OR($B40="",CI$3="",'Demand Locations'!CK40=""),"",IF('Demand Locations'!CK40&lt;COUNTIFS('Workers Settings'!$M:$M,$B40,'Workers Settings'!$N:$N,1,'Workers Settings'!$H:$H,CI$3),"Warning!",IF('Demand Locations'!CK40=0,"",COUNTIFS('Workers Settings'!$M:$M,$B40,'Workers Settings'!$N:$N,1,'Workers Settings'!$H:$H,CI$3)/'Demand Locations'!CK40)))</f>
        <v/>
      </c>
      <c r="CJ40" s="24" t="str">
        <f>IF(OR($B40="",CJ$3="",'Demand Locations'!CL40=""),"",IF('Demand Locations'!CL40&lt;COUNTIFS('Workers Settings'!$M:$M,$B40,'Workers Settings'!$N:$N,1,'Workers Settings'!$H:$H,CJ$3),"Warning!",IF('Demand Locations'!CL40=0,"",COUNTIFS('Workers Settings'!$M:$M,$B40,'Workers Settings'!$N:$N,1,'Workers Settings'!$H:$H,CJ$3)/'Demand Locations'!CL40)))</f>
        <v/>
      </c>
      <c r="CK40" s="24" t="str">
        <f>IF(OR($B40="",CK$3="",'Demand Locations'!CM40=""),"",IF('Demand Locations'!CM40&lt;COUNTIFS('Workers Settings'!$M:$M,$B40,'Workers Settings'!$N:$N,1,'Workers Settings'!$H:$H,CK$3),"Warning!",IF('Demand Locations'!CM40=0,"",COUNTIFS('Workers Settings'!$M:$M,$B40,'Workers Settings'!$N:$N,1,'Workers Settings'!$H:$H,CK$3)/'Demand Locations'!CM40)))</f>
        <v/>
      </c>
      <c r="CL40" s="24" t="str">
        <f>IF(OR($B40="",CL$3="",'Demand Locations'!CN40=""),"",IF('Demand Locations'!CN40&lt;COUNTIFS('Workers Settings'!$M:$M,$B40,'Workers Settings'!$N:$N,1,'Workers Settings'!$H:$H,CL$3),"Warning!",IF('Demand Locations'!CN40=0,"",COUNTIFS('Workers Settings'!$M:$M,$B40,'Workers Settings'!$N:$N,1,'Workers Settings'!$H:$H,CL$3)/'Demand Locations'!CN40)))</f>
        <v/>
      </c>
      <c r="CM40" s="24" t="str">
        <f>IF(OR($B40="",CM$3="",'Demand Locations'!CO40=""),"",IF('Demand Locations'!CO40&lt;COUNTIFS('Workers Settings'!$M:$M,$B40,'Workers Settings'!$N:$N,1,'Workers Settings'!$H:$H,CM$3),"Warning!",IF('Demand Locations'!CO40=0,"",COUNTIFS('Workers Settings'!$M:$M,$B40,'Workers Settings'!$N:$N,1,'Workers Settings'!$H:$H,CM$3)/'Demand Locations'!CO40)))</f>
        <v/>
      </c>
      <c r="CN40" s="24" t="str">
        <f>IF(OR($B40="",CN$3="",'Demand Locations'!CP40=""),"",IF('Demand Locations'!CP40&lt;COUNTIFS('Workers Settings'!$M:$M,$B40,'Workers Settings'!$N:$N,1,'Workers Settings'!$H:$H,CN$3),"Warning!",IF('Demand Locations'!CP40=0,"",COUNTIFS('Workers Settings'!$M:$M,$B40,'Workers Settings'!$N:$N,1,'Workers Settings'!$H:$H,CN$3)/'Demand Locations'!CP40)))</f>
        <v/>
      </c>
      <c r="CO40" s="24" t="str">
        <f>IF(OR($B40="",CO$3="",'Demand Locations'!CQ40=""),"",IF('Demand Locations'!CQ40&lt;COUNTIFS('Workers Settings'!$M:$M,$B40,'Workers Settings'!$N:$N,1,'Workers Settings'!$H:$H,CO$3),"Warning!",IF('Demand Locations'!CQ40=0,"",COUNTIFS('Workers Settings'!$M:$M,$B40,'Workers Settings'!$N:$N,1,'Workers Settings'!$H:$H,CO$3)/'Demand Locations'!CQ40)))</f>
        <v/>
      </c>
      <c r="CP40" s="24" t="str">
        <f>IF(OR($B40="",CP$3="",'Demand Locations'!CR40=""),"",IF('Demand Locations'!CR40&lt;COUNTIFS('Workers Settings'!$M:$M,$B40,'Workers Settings'!$N:$N,1,'Workers Settings'!$H:$H,CP$3),"Warning!",IF('Demand Locations'!CR40=0,"",COUNTIFS('Workers Settings'!$M:$M,$B40,'Workers Settings'!$N:$N,1,'Workers Settings'!$H:$H,CP$3)/'Demand Locations'!CR40)))</f>
        <v/>
      </c>
      <c r="CQ40" s="24" t="str">
        <f>IF(OR($B40="",CQ$3="",'Demand Locations'!CS40=""),"",IF('Demand Locations'!CS40&lt;COUNTIFS('Workers Settings'!$M:$M,$B40,'Workers Settings'!$N:$N,1,'Workers Settings'!$H:$H,CQ$3),"Warning!",IF('Demand Locations'!CS40=0,"",COUNTIFS('Workers Settings'!$M:$M,$B40,'Workers Settings'!$N:$N,1,'Workers Settings'!$H:$H,CQ$3)/'Demand Locations'!CS40)))</f>
        <v/>
      </c>
      <c r="CR40" s="24" t="str">
        <f>IF(OR($B40="",CR$3="",'Demand Locations'!CT40=""),"",IF('Demand Locations'!CT40&lt;COUNTIFS('Workers Settings'!$M:$M,$B40,'Workers Settings'!$N:$N,1,'Workers Settings'!$H:$H,CR$3),"Warning!",IF('Demand Locations'!CT40=0,"",COUNTIFS('Workers Settings'!$M:$M,$B40,'Workers Settings'!$N:$N,1,'Workers Settings'!$H:$H,CR$3)/'Demand Locations'!CT40)))</f>
        <v/>
      </c>
      <c r="CS40" s="24" t="str">
        <f>IF(OR($B40="",CS$3="",'Demand Locations'!CU40=""),"",IF('Demand Locations'!CU40&lt;COUNTIFS('Workers Settings'!$M:$M,$B40,'Workers Settings'!$N:$N,1,'Workers Settings'!$H:$H,CS$3),"Warning!",IF('Demand Locations'!CU40=0,"",COUNTIFS('Workers Settings'!$M:$M,$B40,'Workers Settings'!$N:$N,1,'Workers Settings'!$H:$H,CS$3)/'Demand Locations'!CU40)))</f>
        <v/>
      </c>
      <c r="CT40" s="24" t="str">
        <f>IF(OR($B40="",CT$3="",'Demand Locations'!CV40=""),"",IF('Demand Locations'!CV40&lt;COUNTIFS('Workers Settings'!$M:$M,$B40,'Workers Settings'!$N:$N,1,'Workers Settings'!$H:$H,CT$3),"Warning!",IF('Demand Locations'!CV40=0,"",COUNTIFS('Workers Settings'!$M:$M,$B40,'Workers Settings'!$N:$N,1,'Workers Settings'!$H:$H,CT$3)/'Demand Locations'!CV40)))</f>
        <v/>
      </c>
      <c r="CU40" s="24" t="str">
        <f>IF(OR($B40="",CU$3="",'Demand Locations'!CW40=""),"",IF('Demand Locations'!CW40&lt;COUNTIFS('Workers Settings'!$M:$M,$B40,'Workers Settings'!$N:$N,1,'Workers Settings'!$H:$H,CU$3),"Warning!",IF('Demand Locations'!CW40=0,"",COUNTIFS('Workers Settings'!$M:$M,$B40,'Workers Settings'!$N:$N,1,'Workers Settings'!$H:$H,CU$3)/'Demand Locations'!CW40)))</f>
        <v/>
      </c>
      <c r="CV40" s="24" t="str">
        <f>IF(OR($B40="",CV$3="",'Demand Locations'!CX40=""),"",IF('Demand Locations'!CX40&lt;COUNTIFS('Workers Settings'!$M:$M,$B40,'Workers Settings'!$N:$N,1,'Workers Settings'!$H:$H,CV$3),"Warning!",IF('Demand Locations'!CX40=0,"",COUNTIFS('Workers Settings'!$M:$M,$B40,'Workers Settings'!$N:$N,1,'Workers Settings'!$H:$H,CV$3)/'Demand Locations'!CX40)))</f>
        <v/>
      </c>
      <c r="CW40" s="24" t="str">
        <f>IF(OR($B40="",CW$3="",'Demand Locations'!CY40=""),"",IF('Demand Locations'!CY40&lt;COUNTIFS('Workers Settings'!$M:$M,$B40,'Workers Settings'!$N:$N,1,'Workers Settings'!$H:$H,CW$3),"Warning!",IF('Demand Locations'!CY40=0,"",COUNTIFS('Workers Settings'!$M:$M,$B40,'Workers Settings'!$N:$N,1,'Workers Settings'!$H:$H,CW$3)/'Demand Locations'!CY40)))</f>
        <v/>
      </c>
      <c r="CX40" s="24" t="str">
        <f>IF(OR($B40="",CX$3="",'Demand Locations'!CZ40=""),"",IF('Demand Locations'!CZ40&lt;COUNTIFS('Workers Settings'!$M:$M,$B40,'Workers Settings'!$N:$N,1,'Workers Settings'!$H:$H,CX$3),"Warning!",IF('Demand Locations'!CZ40=0,"",COUNTIFS('Workers Settings'!$M:$M,$B40,'Workers Settings'!$N:$N,1,'Workers Settings'!$H:$H,CX$3)/'Demand Locations'!CZ40)))</f>
        <v/>
      </c>
      <c r="CY40" s="24" t="str">
        <f>IF(OR($B40="",CY$3="",'Demand Locations'!DA40=""),"",IF('Demand Locations'!DA40&lt;COUNTIFS('Workers Settings'!$M:$M,$B40,'Workers Settings'!$N:$N,1,'Workers Settings'!$H:$H,CY$3),"Warning!",IF('Demand Locations'!DA40=0,"",COUNTIFS('Workers Settings'!$M:$M,$B40,'Workers Settings'!$N:$N,1,'Workers Settings'!$H:$H,CY$3)/'Demand Locations'!DA40)))</f>
        <v/>
      </c>
      <c r="CZ40" s="24" t="str">
        <f>IF(OR($B40="",CZ$3="",'Demand Locations'!DB40=""),"",IF('Demand Locations'!DB40&lt;COUNTIFS('Workers Settings'!$M:$M,$B40,'Workers Settings'!$N:$N,1,'Workers Settings'!$H:$H,CZ$3),"Warning!",IF('Demand Locations'!DB40=0,"",COUNTIFS('Workers Settings'!$M:$M,$B40,'Workers Settings'!$N:$N,1,'Workers Settings'!$H:$H,CZ$3)/'Demand Locations'!DB40)))</f>
        <v/>
      </c>
    </row>
    <row r="41" spans="1:104" x14ac:dyDescent="0.25">
      <c r="A41" s="7">
        <f t="shared" si="0"/>
        <v>37</v>
      </c>
      <c r="B41" s="7" t="str">
        <f>IF('Demand Locations'!B41&lt;&gt;"",'Demand Locations'!B41,"")</f>
        <v/>
      </c>
      <c r="C41" s="29" t="str">
        <f>IF(B41="","",SUMIFS('Workers Assignments'!Z:Z,'Workers Settings'!M:M,B41,'Workers Settings'!N:N,1))</f>
        <v/>
      </c>
      <c r="D41" s="24" t="str">
        <f>IF(OR(B41="",'Demand Locations'!E41=""),"",IF('Demand Locations'!E41&lt;C41,"Warning!",IF('Demand Locations'!E41=0,"",C41/'Demand Locations'!E41)))</f>
        <v/>
      </c>
      <c r="E41" s="44" t="str">
        <f>IF(OR($B41="",E$3="",'Demand Locations'!G41=""),"",IF('Demand Locations'!G41&lt;COUNTIFS('Workers Settings'!$M:$M,$B41,'Workers Settings'!$N:$N,1,'Workers Settings'!$H:$H,E$3),"Warning!",IF('Demand Locations'!G41=0,"",COUNTIFS('Workers Settings'!$M:$M,$B41,'Workers Settings'!$N:$N,1,'Workers Settings'!$H:$H,E$3)/'Demand Locations'!G41)))</f>
        <v/>
      </c>
      <c r="F41" s="24" t="str">
        <f>IF(OR($B41="",F$3="",'Demand Locations'!H41=""),"",IF('Demand Locations'!H41&lt;COUNTIFS('Workers Settings'!$M:$M,$B41,'Workers Settings'!$N:$N,1,'Workers Settings'!$H:$H,F$3),"Warning!",IF('Demand Locations'!H41=0,"",COUNTIFS('Workers Settings'!$M:$M,$B41,'Workers Settings'!$N:$N,1,'Workers Settings'!$H:$H,F$3)/'Demand Locations'!H41)))</f>
        <v/>
      </c>
      <c r="G41" s="24" t="str">
        <f>IF(OR($B41="",G$3="",'Demand Locations'!I41=""),"",IF('Demand Locations'!I41&lt;COUNTIFS('Workers Settings'!$M:$M,$B41,'Workers Settings'!$N:$N,1,'Workers Settings'!$H:$H,G$3),"Warning!",IF('Demand Locations'!I41=0,"",COUNTIFS('Workers Settings'!$M:$M,$B41,'Workers Settings'!$N:$N,1,'Workers Settings'!$H:$H,G$3)/'Demand Locations'!I41)))</f>
        <v/>
      </c>
      <c r="H41" s="24" t="str">
        <f>IF(OR($B41="",H$3="",'Demand Locations'!J41=""),"",IF('Demand Locations'!J41&lt;COUNTIFS('Workers Settings'!$M:$M,$B41,'Workers Settings'!$N:$N,1,'Workers Settings'!$H:$H,H$3),"Warning!",IF('Demand Locations'!J41=0,"",COUNTIFS('Workers Settings'!$M:$M,$B41,'Workers Settings'!$N:$N,1,'Workers Settings'!$H:$H,H$3)/'Demand Locations'!J41)))</f>
        <v/>
      </c>
      <c r="I41" s="24" t="str">
        <f>IF(OR($B41="",I$3="",'Demand Locations'!K41=""),"",IF('Demand Locations'!K41&lt;COUNTIFS('Workers Settings'!$M:$M,$B41,'Workers Settings'!$N:$N,1,'Workers Settings'!$H:$H,I$3),"Warning!",IF('Demand Locations'!K41=0,"",COUNTIFS('Workers Settings'!$M:$M,$B41,'Workers Settings'!$N:$N,1,'Workers Settings'!$H:$H,I$3)/'Demand Locations'!K41)))</f>
        <v/>
      </c>
      <c r="J41" s="24" t="str">
        <f>IF(OR($B41="",J$3="",'Demand Locations'!L41=""),"",IF('Demand Locations'!L41&lt;COUNTIFS('Workers Settings'!$M:$M,$B41,'Workers Settings'!$N:$N,1,'Workers Settings'!$H:$H,J$3),"Warning!",IF('Demand Locations'!L41=0,"",COUNTIFS('Workers Settings'!$M:$M,$B41,'Workers Settings'!$N:$N,1,'Workers Settings'!$H:$H,J$3)/'Demand Locations'!L41)))</f>
        <v/>
      </c>
      <c r="K41" s="24" t="str">
        <f>IF(OR($B41="",K$3="",'Demand Locations'!M41=""),"",IF('Demand Locations'!M41&lt;COUNTIFS('Workers Settings'!$M:$M,$B41,'Workers Settings'!$N:$N,1,'Workers Settings'!$H:$H,K$3),"Warning!",IF('Demand Locations'!M41=0,"",COUNTIFS('Workers Settings'!$M:$M,$B41,'Workers Settings'!$N:$N,1,'Workers Settings'!$H:$H,K$3)/'Demand Locations'!M41)))</f>
        <v/>
      </c>
      <c r="L41" s="24" t="str">
        <f>IF(OR($B41="",L$3="",'Demand Locations'!N41=""),"",IF('Demand Locations'!N41&lt;COUNTIFS('Workers Settings'!$M:$M,$B41,'Workers Settings'!$N:$N,1,'Workers Settings'!$H:$H,L$3),"Warning!",IF('Demand Locations'!N41=0,"",COUNTIFS('Workers Settings'!$M:$M,$B41,'Workers Settings'!$N:$N,1,'Workers Settings'!$H:$H,L$3)/'Demand Locations'!N41)))</f>
        <v/>
      </c>
      <c r="M41" s="24" t="str">
        <f>IF(OR($B41="",M$3="",'Demand Locations'!O41=""),"",IF('Demand Locations'!O41&lt;COUNTIFS('Workers Settings'!$M:$M,$B41,'Workers Settings'!$N:$N,1,'Workers Settings'!$H:$H,M$3),"Warning!",IF('Demand Locations'!O41=0,"",COUNTIFS('Workers Settings'!$M:$M,$B41,'Workers Settings'!$N:$N,1,'Workers Settings'!$H:$H,M$3)/'Demand Locations'!O41)))</f>
        <v/>
      </c>
      <c r="N41" s="24" t="str">
        <f>IF(OR($B41="",N$3="",'Demand Locations'!P41=""),"",IF('Demand Locations'!P41&lt;COUNTIFS('Workers Settings'!$M:$M,$B41,'Workers Settings'!$N:$N,1,'Workers Settings'!$H:$H,N$3),"Warning!",IF('Demand Locations'!P41=0,"",COUNTIFS('Workers Settings'!$M:$M,$B41,'Workers Settings'!$N:$N,1,'Workers Settings'!$H:$H,N$3)/'Demand Locations'!P41)))</f>
        <v/>
      </c>
      <c r="O41" s="24" t="str">
        <f>IF(OR($B41="",O$3="",'Demand Locations'!Q41=""),"",IF('Demand Locations'!Q41&lt;COUNTIFS('Workers Settings'!$M:$M,$B41,'Workers Settings'!$N:$N,1,'Workers Settings'!$H:$H,O$3),"Warning!",IF('Demand Locations'!Q41=0,"",COUNTIFS('Workers Settings'!$M:$M,$B41,'Workers Settings'!$N:$N,1,'Workers Settings'!$H:$H,O$3)/'Demand Locations'!Q41)))</f>
        <v/>
      </c>
      <c r="P41" s="24" t="str">
        <f>IF(OR($B41="",P$3="",'Demand Locations'!R41=""),"",IF('Demand Locations'!R41&lt;COUNTIFS('Workers Settings'!$M:$M,$B41,'Workers Settings'!$N:$N,1,'Workers Settings'!$H:$H,P$3),"Warning!",IF('Demand Locations'!R41=0,"",COUNTIFS('Workers Settings'!$M:$M,$B41,'Workers Settings'!$N:$N,1,'Workers Settings'!$H:$H,P$3)/'Demand Locations'!R41)))</f>
        <v/>
      </c>
      <c r="Q41" s="24" t="str">
        <f>IF(OR($B41="",Q$3="",'Demand Locations'!S41=""),"",IF('Demand Locations'!S41&lt;COUNTIFS('Workers Settings'!$M:$M,$B41,'Workers Settings'!$N:$N,1,'Workers Settings'!$H:$H,Q$3),"Warning!",IF('Demand Locations'!S41=0,"",COUNTIFS('Workers Settings'!$M:$M,$B41,'Workers Settings'!$N:$N,1,'Workers Settings'!$H:$H,Q$3)/'Demand Locations'!S41)))</f>
        <v/>
      </c>
      <c r="R41" s="24" t="str">
        <f>IF(OR($B41="",R$3="",'Demand Locations'!T41=""),"",IF('Demand Locations'!T41&lt;COUNTIFS('Workers Settings'!$M:$M,$B41,'Workers Settings'!$N:$N,1,'Workers Settings'!$H:$H,R$3),"Warning!",IF('Demand Locations'!T41=0,"",COUNTIFS('Workers Settings'!$M:$M,$B41,'Workers Settings'!$N:$N,1,'Workers Settings'!$H:$H,R$3)/'Demand Locations'!T41)))</f>
        <v/>
      </c>
      <c r="S41" s="24" t="str">
        <f>IF(OR($B41="",S$3="",'Demand Locations'!U41=""),"",IF('Demand Locations'!U41&lt;COUNTIFS('Workers Settings'!$M:$M,$B41,'Workers Settings'!$N:$N,1,'Workers Settings'!$H:$H,S$3),"Warning!",IF('Demand Locations'!U41=0,"",COUNTIFS('Workers Settings'!$M:$M,$B41,'Workers Settings'!$N:$N,1,'Workers Settings'!$H:$H,S$3)/'Demand Locations'!U41)))</f>
        <v/>
      </c>
      <c r="T41" s="24" t="str">
        <f>IF(OR($B41="",T$3="",'Demand Locations'!V41=""),"",IF('Demand Locations'!V41&lt;COUNTIFS('Workers Settings'!$M:$M,$B41,'Workers Settings'!$N:$N,1,'Workers Settings'!$H:$H,T$3),"Warning!",IF('Demand Locations'!V41=0,"",COUNTIFS('Workers Settings'!$M:$M,$B41,'Workers Settings'!$N:$N,1,'Workers Settings'!$H:$H,T$3)/'Demand Locations'!V41)))</f>
        <v/>
      </c>
      <c r="U41" s="24" t="str">
        <f>IF(OR($B41="",U$3="",'Demand Locations'!W41=""),"",IF('Demand Locations'!W41&lt;COUNTIFS('Workers Settings'!$M:$M,$B41,'Workers Settings'!$N:$N,1,'Workers Settings'!$H:$H,U$3),"Warning!",IF('Demand Locations'!W41=0,"",COUNTIFS('Workers Settings'!$M:$M,$B41,'Workers Settings'!$N:$N,1,'Workers Settings'!$H:$H,U$3)/'Demand Locations'!W41)))</f>
        <v/>
      </c>
      <c r="V41" s="24" t="str">
        <f>IF(OR($B41="",V$3="",'Demand Locations'!X41=""),"",IF('Demand Locations'!X41&lt;COUNTIFS('Workers Settings'!$M:$M,$B41,'Workers Settings'!$N:$N,1,'Workers Settings'!$H:$H,V$3),"Warning!",IF('Demand Locations'!X41=0,"",COUNTIFS('Workers Settings'!$M:$M,$B41,'Workers Settings'!$N:$N,1,'Workers Settings'!$H:$H,V$3)/'Demand Locations'!X41)))</f>
        <v/>
      </c>
      <c r="W41" s="24" t="str">
        <f>IF(OR($B41="",W$3="",'Demand Locations'!Y41=""),"",IF('Demand Locations'!Y41&lt;COUNTIFS('Workers Settings'!$M:$M,$B41,'Workers Settings'!$N:$N,1,'Workers Settings'!$H:$H,W$3),"Warning!",IF('Demand Locations'!Y41=0,"",COUNTIFS('Workers Settings'!$M:$M,$B41,'Workers Settings'!$N:$N,1,'Workers Settings'!$H:$H,W$3)/'Demand Locations'!Y41)))</f>
        <v/>
      </c>
      <c r="X41" s="24" t="str">
        <f>IF(OR($B41="",X$3="",'Demand Locations'!Z41=""),"",IF('Demand Locations'!Z41&lt;COUNTIFS('Workers Settings'!$M:$M,$B41,'Workers Settings'!$N:$N,1,'Workers Settings'!$H:$H,X$3),"Warning!",IF('Demand Locations'!Z41=0,"",COUNTIFS('Workers Settings'!$M:$M,$B41,'Workers Settings'!$N:$N,1,'Workers Settings'!$H:$H,X$3)/'Demand Locations'!Z41)))</f>
        <v/>
      </c>
      <c r="Y41" s="24" t="str">
        <f>IF(OR($B41="",Y$3="",'Demand Locations'!AA41=""),"",IF('Demand Locations'!AA41&lt;COUNTIFS('Workers Settings'!$M:$M,$B41,'Workers Settings'!$N:$N,1,'Workers Settings'!$H:$H,Y$3),"Warning!",IF('Demand Locations'!AA41=0,"",COUNTIFS('Workers Settings'!$M:$M,$B41,'Workers Settings'!$N:$N,1,'Workers Settings'!$H:$H,Y$3)/'Demand Locations'!AA41)))</f>
        <v/>
      </c>
      <c r="Z41" s="24" t="str">
        <f>IF(OR($B41="",Z$3="",'Demand Locations'!AB41=""),"",IF('Demand Locations'!AB41&lt;COUNTIFS('Workers Settings'!$M:$M,$B41,'Workers Settings'!$N:$N,1,'Workers Settings'!$H:$H,Z$3),"Warning!",IF('Demand Locations'!AB41=0,"",COUNTIFS('Workers Settings'!$M:$M,$B41,'Workers Settings'!$N:$N,1,'Workers Settings'!$H:$H,Z$3)/'Demand Locations'!AB41)))</f>
        <v/>
      </c>
      <c r="AA41" s="24" t="str">
        <f>IF(OR($B41="",AA$3="",'Demand Locations'!AC41=""),"",IF('Demand Locations'!AC41&lt;COUNTIFS('Workers Settings'!$M:$M,$B41,'Workers Settings'!$N:$N,1,'Workers Settings'!$H:$H,AA$3),"Warning!",IF('Demand Locations'!AC41=0,"",COUNTIFS('Workers Settings'!$M:$M,$B41,'Workers Settings'!$N:$N,1,'Workers Settings'!$H:$H,AA$3)/'Demand Locations'!AC41)))</f>
        <v/>
      </c>
      <c r="AB41" s="24" t="str">
        <f>IF(OR($B41="",AB$3="",'Demand Locations'!AD41=""),"",IF('Demand Locations'!AD41&lt;COUNTIFS('Workers Settings'!$M:$M,$B41,'Workers Settings'!$N:$N,1,'Workers Settings'!$H:$H,AB$3),"Warning!",IF('Demand Locations'!AD41=0,"",COUNTIFS('Workers Settings'!$M:$M,$B41,'Workers Settings'!$N:$N,1,'Workers Settings'!$H:$H,AB$3)/'Demand Locations'!AD41)))</f>
        <v/>
      </c>
      <c r="AC41" s="24" t="str">
        <f>IF(OR($B41="",AC$3="",'Demand Locations'!AE41=""),"",IF('Demand Locations'!AE41&lt;COUNTIFS('Workers Settings'!$M:$M,$B41,'Workers Settings'!$N:$N,1,'Workers Settings'!$H:$H,AC$3),"Warning!",IF('Demand Locations'!AE41=0,"",COUNTIFS('Workers Settings'!$M:$M,$B41,'Workers Settings'!$N:$N,1,'Workers Settings'!$H:$H,AC$3)/'Demand Locations'!AE41)))</f>
        <v/>
      </c>
      <c r="AD41" s="24" t="str">
        <f>IF(OR($B41="",AD$3="",'Demand Locations'!AF41=""),"",IF('Demand Locations'!AF41&lt;COUNTIFS('Workers Settings'!$M:$M,$B41,'Workers Settings'!$N:$N,1,'Workers Settings'!$H:$H,AD$3),"Warning!",IF('Demand Locations'!AF41=0,"",COUNTIFS('Workers Settings'!$M:$M,$B41,'Workers Settings'!$N:$N,1,'Workers Settings'!$H:$H,AD$3)/'Demand Locations'!AF41)))</f>
        <v/>
      </c>
      <c r="AE41" s="24" t="str">
        <f>IF(OR($B41="",AE$3="",'Demand Locations'!AG41=""),"",IF('Demand Locations'!AG41&lt;COUNTIFS('Workers Settings'!$M:$M,$B41,'Workers Settings'!$N:$N,1,'Workers Settings'!$H:$H,AE$3),"Warning!",IF('Demand Locations'!AG41=0,"",COUNTIFS('Workers Settings'!$M:$M,$B41,'Workers Settings'!$N:$N,1,'Workers Settings'!$H:$H,AE$3)/'Demand Locations'!AG41)))</f>
        <v/>
      </c>
      <c r="AF41" s="24" t="str">
        <f>IF(OR($B41="",AF$3="",'Demand Locations'!AH41=""),"",IF('Demand Locations'!AH41&lt;COUNTIFS('Workers Settings'!$M:$M,$B41,'Workers Settings'!$N:$N,1,'Workers Settings'!$H:$H,AF$3),"Warning!",IF('Demand Locations'!AH41=0,"",COUNTIFS('Workers Settings'!$M:$M,$B41,'Workers Settings'!$N:$N,1,'Workers Settings'!$H:$H,AF$3)/'Demand Locations'!AH41)))</f>
        <v/>
      </c>
      <c r="AG41" s="24" t="str">
        <f>IF(OR($B41="",AG$3="",'Demand Locations'!AI41=""),"",IF('Demand Locations'!AI41&lt;COUNTIFS('Workers Settings'!$M:$M,$B41,'Workers Settings'!$N:$N,1,'Workers Settings'!$H:$H,AG$3),"Warning!",IF('Demand Locations'!AI41=0,"",COUNTIFS('Workers Settings'!$M:$M,$B41,'Workers Settings'!$N:$N,1,'Workers Settings'!$H:$H,AG$3)/'Demand Locations'!AI41)))</f>
        <v/>
      </c>
      <c r="AH41" s="24" t="str">
        <f>IF(OR($B41="",AH$3="",'Demand Locations'!AJ41=""),"",IF('Demand Locations'!AJ41&lt;COUNTIFS('Workers Settings'!$M:$M,$B41,'Workers Settings'!$N:$N,1,'Workers Settings'!$H:$H,AH$3),"Warning!",IF('Demand Locations'!AJ41=0,"",COUNTIFS('Workers Settings'!$M:$M,$B41,'Workers Settings'!$N:$N,1,'Workers Settings'!$H:$H,AH$3)/'Demand Locations'!AJ41)))</f>
        <v/>
      </c>
      <c r="AI41" s="24" t="str">
        <f>IF(OR($B41="",AI$3="",'Demand Locations'!AK41=""),"",IF('Demand Locations'!AK41&lt;COUNTIFS('Workers Settings'!$M:$M,$B41,'Workers Settings'!$N:$N,1,'Workers Settings'!$H:$H,AI$3),"Warning!",IF('Demand Locations'!AK41=0,"",COUNTIFS('Workers Settings'!$M:$M,$B41,'Workers Settings'!$N:$N,1,'Workers Settings'!$H:$H,AI$3)/'Demand Locations'!AK41)))</f>
        <v/>
      </c>
      <c r="AJ41" s="24" t="str">
        <f>IF(OR($B41="",AJ$3="",'Demand Locations'!AL41=""),"",IF('Demand Locations'!AL41&lt;COUNTIFS('Workers Settings'!$M:$M,$B41,'Workers Settings'!$N:$N,1,'Workers Settings'!$H:$H,AJ$3),"Warning!",IF('Demand Locations'!AL41=0,"",COUNTIFS('Workers Settings'!$M:$M,$B41,'Workers Settings'!$N:$N,1,'Workers Settings'!$H:$H,AJ$3)/'Demand Locations'!AL41)))</f>
        <v/>
      </c>
      <c r="AK41" s="24" t="str">
        <f>IF(OR($B41="",AK$3="",'Demand Locations'!AM41=""),"",IF('Demand Locations'!AM41&lt;COUNTIFS('Workers Settings'!$M:$M,$B41,'Workers Settings'!$N:$N,1,'Workers Settings'!$H:$H,AK$3),"Warning!",IF('Demand Locations'!AM41=0,"",COUNTIFS('Workers Settings'!$M:$M,$B41,'Workers Settings'!$N:$N,1,'Workers Settings'!$H:$H,AK$3)/'Demand Locations'!AM41)))</f>
        <v/>
      </c>
      <c r="AL41" s="24" t="str">
        <f>IF(OR($B41="",AL$3="",'Demand Locations'!AN41=""),"",IF('Demand Locations'!AN41&lt;COUNTIFS('Workers Settings'!$M:$M,$B41,'Workers Settings'!$N:$N,1,'Workers Settings'!$H:$H,AL$3),"Warning!",IF('Demand Locations'!AN41=0,"",COUNTIFS('Workers Settings'!$M:$M,$B41,'Workers Settings'!$N:$N,1,'Workers Settings'!$H:$H,AL$3)/'Demand Locations'!AN41)))</f>
        <v/>
      </c>
      <c r="AM41" s="24" t="str">
        <f>IF(OR($B41="",AM$3="",'Demand Locations'!AO41=""),"",IF('Demand Locations'!AO41&lt;COUNTIFS('Workers Settings'!$M:$M,$B41,'Workers Settings'!$N:$N,1,'Workers Settings'!$H:$H,AM$3),"Warning!",IF('Demand Locations'!AO41=0,"",COUNTIFS('Workers Settings'!$M:$M,$B41,'Workers Settings'!$N:$N,1,'Workers Settings'!$H:$H,AM$3)/'Demand Locations'!AO41)))</f>
        <v/>
      </c>
      <c r="AN41" s="24" t="str">
        <f>IF(OR($B41="",AN$3="",'Demand Locations'!AP41=""),"",IF('Demand Locations'!AP41&lt;COUNTIFS('Workers Settings'!$M:$M,$B41,'Workers Settings'!$N:$N,1,'Workers Settings'!$H:$H,AN$3),"Warning!",IF('Demand Locations'!AP41=0,"",COUNTIFS('Workers Settings'!$M:$M,$B41,'Workers Settings'!$N:$N,1,'Workers Settings'!$H:$H,AN$3)/'Demand Locations'!AP41)))</f>
        <v/>
      </c>
      <c r="AO41" s="24" t="str">
        <f>IF(OR($B41="",AO$3="",'Demand Locations'!AQ41=""),"",IF('Demand Locations'!AQ41&lt;COUNTIFS('Workers Settings'!$M:$M,$B41,'Workers Settings'!$N:$N,1,'Workers Settings'!$H:$H,AO$3),"Warning!",IF('Demand Locations'!AQ41=0,"",COUNTIFS('Workers Settings'!$M:$M,$B41,'Workers Settings'!$N:$N,1,'Workers Settings'!$H:$H,AO$3)/'Demand Locations'!AQ41)))</f>
        <v/>
      </c>
      <c r="AP41" s="24" t="str">
        <f>IF(OR($B41="",AP$3="",'Demand Locations'!AR41=""),"",IF('Demand Locations'!AR41&lt;COUNTIFS('Workers Settings'!$M:$M,$B41,'Workers Settings'!$N:$N,1,'Workers Settings'!$H:$H,AP$3),"Warning!",IF('Demand Locations'!AR41=0,"",COUNTIFS('Workers Settings'!$M:$M,$B41,'Workers Settings'!$N:$N,1,'Workers Settings'!$H:$H,AP$3)/'Demand Locations'!AR41)))</f>
        <v/>
      </c>
      <c r="AQ41" s="24" t="str">
        <f>IF(OR($B41="",AQ$3="",'Demand Locations'!AS41=""),"",IF('Demand Locations'!AS41&lt;COUNTIFS('Workers Settings'!$M:$M,$B41,'Workers Settings'!$N:$N,1,'Workers Settings'!$H:$H,AQ$3),"Warning!",IF('Demand Locations'!AS41=0,"",COUNTIFS('Workers Settings'!$M:$M,$B41,'Workers Settings'!$N:$N,1,'Workers Settings'!$H:$H,AQ$3)/'Demand Locations'!AS41)))</f>
        <v/>
      </c>
      <c r="AR41" s="24" t="str">
        <f>IF(OR($B41="",AR$3="",'Demand Locations'!AT41=""),"",IF('Demand Locations'!AT41&lt;COUNTIFS('Workers Settings'!$M:$M,$B41,'Workers Settings'!$N:$N,1,'Workers Settings'!$H:$H,AR$3),"Warning!",IF('Demand Locations'!AT41=0,"",COUNTIFS('Workers Settings'!$M:$M,$B41,'Workers Settings'!$N:$N,1,'Workers Settings'!$H:$H,AR$3)/'Demand Locations'!AT41)))</f>
        <v/>
      </c>
      <c r="AS41" s="24" t="str">
        <f>IF(OR($B41="",AS$3="",'Demand Locations'!AU41=""),"",IF('Demand Locations'!AU41&lt;COUNTIFS('Workers Settings'!$M:$M,$B41,'Workers Settings'!$N:$N,1,'Workers Settings'!$H:$H,AS$3),"Warning!",IF('Demand Locations'!AU41=0,"",COUNTIFS('Workers Settings'!$M:$M,$B41,'Workers Settings'!$N:$N,1,'Workers Settings'!$H:$H,AS$3)/'Demand Locations'!AU41)))</f>
        <v/>
      </c>
      <c r="AT41" s="24" t="str">
        <f>IF(OR($B41="",AT$3="",'Demand Locations'!AV41=""),"",IF('Demand Locations'!AV41&lt;COUNTIFS('Workers Settings'!$M:$M,$B41,'Workers Settings'!$N:$N,1,'Workers Settings'!$H:$H,AT$3),"Warning!",IF('Demand Locations'!AV41=0,"",COUNTIFS('Workers Settings'!$M:$M,$B41,'Workers Settings'!$N:$N,1,'Workers Settings'!$H:$H,AT$3)/'Demand Locations'!AV41)))</f>
        <v/>
      </c>
      <c r="AU41" s="24" t="str">
        <f>IF(OR($B41="",AU$3="",'Demand Locations'!AW41=""),"",IF('Demand Locations'!AW41&lt;COUNTIFS('Workers Settings'!$M:$M,$B41,'Workers Settings'!$N:$N,1,'Workers Settings'!$H:$H,AU$3),"Warning!",IF('Demand Locations'!AW41=0,"",COUNTIFS('Workers Settings'!$M:$M,$B41,'Workers Settings'!$N:$N,1,'Workers Settings'!$H:$H,AU$3)/'Demand Locations'!AW41)))</f>
        <v/>
      </c>
      <c r="AV41" s="24" t="str">
        <f>IF(OR($B41="",AV$3="",'Demand Locations'!AX41=""),"",IF('Demand Locations'!AX41&lt;COUNTIFS('Workers Settings'!$M:$M,$B41,'Workers Settings'!$N:$N,1,'Workers Settings'!$H:$H,AV$3),"Warning!",IF('Demand Locations'!AX41=0,"",COUNTIFS('Workers Settings'!$M:$M,$B41,'Workers Settings'!$N:$N,1,'Workers Settings'!$H:$H,AV$3)/'Demand Locations'!AX41)))</f>
        <v/>
      </c>
      <c r="AW41" s="24" t="str">
        <f>IF(OR($B41="",AW$3="",'Demand Locations'!AY41=""),"",IF('Demand Locations'!AY41&lt;COUNTIFS('Workers Settings'!$M:$M,$B41,'Workers Settings'!$N:$N,1,'Workers Settings'!$H:$H,AW$3),"Warning!",IF('Demand Locations'!AY41=0,"",COUNTIFS('Workers Settings'!$M:$M,$B41,'Workers Settings'!$N:$N,1,'Workers Settings'!$H:$H,AW$3)/'Demand Locations'!AY41)))</f>
        <v/>
      </c>
      <c r="AX41" s="24" t="str">
        <f>IF(OR($B41="",AX$3="",'Demand Locations'!AZ41=""),"",IF('Demand Locations'!AZ41&lt;COUNTIFS('Workers Settings'!$M:$M,$B41,'Workers Settings'!$N:$N,1,'Workers Settings'!$H:$H,AX$3),"Warning!",IF('Demand Locations'!AZ41=0,"",COUNTIFS('Workers Settings'!$M:$M,$B41,'Workers Settings'!$N:$N,1,'Workers Settings'!$H:$H,AX$3)/'Demand Locations'!AZ41)))</f>
        <v/>
      </c>
      <c r="AY41" s="24" t="str">
        <f>IF(OR($B41="",AY$3="",'Demand Locations'!BA41=""),"",IF('Demand Locations'!BA41&lt;COUNTIFS('Workers Settings'!$M:$M,$B41,'Workers Settings'!$N:$N,1,'Workers Settings'!$H:$H,AY$3),"Warning!",IF('Demand Locations'!BA41=0,"",COUNTIFS('Workers Settings'!$M:$M,$B41,'Workers Settings'!$N:$N,1,'Workers Settings'!$H:$H,AY$3)/'Demand Locations'!BA41)))</f>
        <v/>
      </c>
      <c r="AZ41" s="24" t="str">
        <f>IF(OR($B41="",AZ$3="",'Demand Locations'!BB41=""),"",IF('Demand Locations'!BB41&lt;COUNTIFS('Workers Settings'!$M:$M,$B41,'Workers Settings'!$N:$N,1,'Workers Settings'!$H:$H,AZ$3),"Warning!",IF('Demand Locations'!BB41=0,"",COUNTIFS('Workers Settings'!$M:$M,$B41,'Workers Settings'!$N:$N,1,'Workers Settings'!$H:$H,AZ$3)/'Demand Locations'!BB41)))</f>
        <v/>
      </c>
      <c r="BA41" s="24" t="str">
        <f>IF(OR($B41="",BA$3="",'Demand Locations'!BC41=""),"",IF('Demand Locations'!BC41&lt;COUNTIFS('Workers Settings'!$M:$M,$B41,'Workers Settings'!$N:$N,1,'Workers Settings'!$H:$H,BA$3),"Warning!",IF('Demand Locations'!BC41=0,"",COUNTIFS('Workers Settings'!$M:$M,$B41,'Workers Settings'!$N:$N,1,'Workers Settings'!$H:$H,BA$3)/'Demand Locations'!BC41)))</f>
        <v/>
      </c>
      <c r="BB41" s="24" t="str">
        <f>IF(OR($B41="",BB$3="",'Demand Locations'!BD41=""),"",IF('Demand Locations'!BD41&lt;COUNTIFS('Workers Settings'!$M:$M,$B41,'Workers Settings'!$N:$N,1,'Workers Settings'!$H:$H,BB$3),"Warning!",IF('Demand Locations'!BD41=0,"",COUNTIFS('Workers Settings'!$M:$M,$B41,'Workers Settings'!$N:$N,1,'Workers Settings'!$H:$H,BB$3)/'Demand Locations'!BD41)))</f>
        <v/>
      </c>
      <c r="BC41" s="24" t="str">
        <f>IF(OR($B41="",BC$3="",'Demand Locations'!BE41=""),"",IF('Demand Locations'!BE41&lt;COUNTIFS('Workers Settings'!$M:$M,$B41,'Workers Settings'!$N:$N,1,'Workers Settings'!$H:$H,BC$3),"Warning!",IF('Demand Locations'!BE41=0,"",COUNTIFS('Workers Settings'!$M:$M,$B41,'Workers Settings'!$N:$N,1,'Workers Settings'!$H:$H,BC$3)/'Demand Locations'!BE41)))</f>
        <v/>
      </c>
      <c r="BD41" s="24" t="str">
        <f>IF(OR($B41="",BD$3="",'Demand Locations'!BF41=""),"",IF('Demand Locations'!BF41&lt;COUNTIFS('Workers Settings'!$M:$M,$B41,'Workers Settings'!$N:$N,1,'Workers Settings'!$H:$H,BD$3),"Warning!",IF('Demand Locations'!BF41=0,"",COUNTIFS('Workers Settings'!$M:$M,$B41,'Workers Settings'!$N:$N,1,'Workers Settings'!$H:$H,BD$3)/'Demand Locations'!BF41)))</f>
        <v/>
      </c>
      <c r="BE41" s="24" t="str">
        <f>IF(OR($B41="",BE$3="",'Demand Locations'!BG41=""),"",IF('Demand Locations'!BG41&lt;COUNTIFS('Workers Settings'!$M:$M,$B41,'Workers Settings'!$N:$N,1,'Workers Settings'!$H:$H,BE$3),"Warning!",IF('Demand Locations'!BG41=0,"",COUNTIFS('Workers Settings'!$M:$M,$B41,'Workers Settings'!$N:$N,1,'Workers Settings'!$H:$H,BE$3)/'Demand Locations'!BG41)))</f>
        <v/>
      </c>
      <c r="BF41" s="24" t="str">
        <f>IF(OR($B41="",BF$3="",'Demand Locations'!BH41=""),"",IF('Demand Locations'!BH41&lt;COUNTIFS('Workers Settings'!$M:$M,$B41,'Workers Settings'!$N:$N,1,'Workers Settings'!$H:$H,BF$3),"Warning!",IF('Demand Locations'!BH41=0,"",COUNTIFS('Workers Settings'!$M:$M,$B41,'Workers Settings'!$N:$N,1,'Workers Settings'!$H:$H,BF$3)/'Demand Locations'!BH41)))</f>
        <v/>
      </c>
      <c r="BG41" s="24" t="str">
        <f>IF(OR($B41="",BG$3="",'Demand Locations'!BI41=""),"",IF('Demand Locations'!BI41&lt;COUNTIFS('Workers Settings'!$M:$M,$B41,'Workers Settings'!$N:$N,1,'Workers Settings'!$H:$H,BG$3),"Warning!",IF('Demand Locations'!BI41=0,"",COUNTIFS('Workers Settings'!$M:$M,$B41,'Workers Settings'!$N:$N,1,'Workers Settings'!$H:$H,BG$3)/'Demand Locations'!BI41)))</f>
        <v/>
      </c>
      <c r="BH41" s="24" t="str">
        <f>IF(OR($B41="",BH$3="",'Demand Locations'!BJ41=""),"",IF('Demand Locations'!BJ41&lt;COUNTIFS('Workers Settings'!$M:$M,$B41,'Workers Settings'!$N:$N,1,'Workers Settings'!$H:$H,BH$3),"Warning!",IF('Demand Locations'!BJ41=0,"",COUNTIFS('Workers Settings'!$M:$M,$B41,'Workers Settings'!$N:$N,1,'Workers Settings'!$H:$H,BH$3)/'Demand Locations'!BJ41)))</f>
        <v/>
      </c>
      <c r="BI41" s="24" t="str">
        <f>IF(OR($B41="",BI$3="",'Demand Locations'!BK41=""),"",IF('Demand Locations'!BK41&lt;COUNTIFS('Workers Settings'!$M:$M,$B41,'Workers Settings'!$N:$N,1,'Workers Settings'!$H:$H,BI$3),"Warning!",IF('Demand Locations'!BK41=0,"",COUNTIFS('Workers Settings'!$M:$M,$B41,'Workers Settings'!$N:$N,1,'Workers Settings'!$H:$H,BI$3)/'Demand Locations'!BK41)))</f>
        <v/>
      </c>
      <c r="BJ41" s="24" t="str">
        <f>IF(OR($B41="",BJ$3="",'Demand Locations'!BL41=""),"",IF('Demand Locations'!BL41&lt;COUNTIFS('Workers Settings'!$M:$M,$B41,'Workers Settings'!$N:$N,1,'Workers Settings'!$H:$H,BJ$3),"Warning!",IF('Demand Locations'!BL41=0,"",COUNTIFS('Workers Settings'!$M:$M,$B41,'Workers Settings'!$N:$N,1,'Workers Settings'!$H:$H,BJ$3)/'Demand Locations'!BL41)))</f>
        <v/>
      </c>
      <c r="BK41" s="24" t="str">
        <f>IF(OR($B41="",BK$3="",'Demand Locations'!BM41=""),"",IF('Demand Locations'!BM41&lt;COUNTIFS('Workers Settings'!$M:$M,$B41,'Workers Settings'!$N:$N,1,'Workers Settings'!$H:$H,BK$3),"Warning!",IF('Demand Locations'!BM41=0,"",COUNTIFS('Workers Settings'!$M:$M,$B41,'Workers Settings'!$N:$N,1,'Workers Settings'!$H:$H,BK$3)/'Demand Locations'!BM41)))</f>
        <v/>
      </c>
      <c r="BL41" s="24" t="str">
        <f>IF(OR($B41="",BL$3="",'Demand Locations'!BN41=""),"",IF('Demand Locations'!BN41&lt;COUNTIFS('Workers Settings'!$M:$M,$B41,'Workers Settings'!$N:$N,1,'Workers Settings'!$H:$H,BL$3),"Warning!",IF('Demand Locations'!BN41=0,"",COUNTIFS('Workers Settings'!$M:$M,$B41,'Workers Settings'!$N:$N,1,'Workers Settings'!$H:$H,BL$3)/'Demand Locations'!BN41)))</f>
        <v/>
      </c>
      <c r="BM41" s="24" t="str">
        <f>IF(OR($B41="",BM$3="",'Demand Locations'!BO41=""),"",IF('Demand Locations'!BO41&lt;COUNTIFS('Workers Settings'!$M:$M,$B41,'Workers Settings'!$N:$N,1,'Workers Settings'!$H:$H,BM$3),"Warning!",IF('Demand Locations'!BO41=0,"",COUNTIFS('Workers Settings'!$M:$M,$B41,'Workers Settings'!$N:$N,1,'Workers Settings'!$H:$H,BM$3)/'Demand Locations'!BO41)))</f>
        <v/>
      </c>
      <c r="BN41" s="24" t="str">
        <f>IF(OR($B41="",BN$3="",'Demand Locations'!BP41=""),"",IF('Demand Locations'!BP41&lt;COUNTIFS('Workers Settings'!$M:$M,$B41,'Workers Settings'!$N:$N,1,'Workers Settings'!$H:$H,BN$3),"Warning!",IF('Demand Locations'!BP41=0,"",COUNTIFS('Workers Settings'!$M:$M,$B41,'Workers Settings'!$N:$N,1,'Workers Settings'!$H:$H,BN$3)/'Demand Locations'!BP41)))</f>
        <v/>
      </c>
      <c r="BO41" s="24" t="str">
        <f>IF(OR($B41="",BO$3="",'Demand Locations'!BQ41=""),"",IF('Demand Locations'!BQ41&lt;COUNTIFS('Workers Settings'!$M:$M,$B41,'Workers Settings'!$N:$N,1,'Workers Settings'!$H:$H,BO$3),"Warning!",IF('Demand Locations'!BQ41=0,"",COUNTIFS('Workers Settings'!$M:$M,$B41,'Workers Settings'!$N:$N,1,'Workers Settings'!$H:$H,BO$3)/'Demand Locations'!BQ41)))</f>
        <v/>
      </c>
      <c r="BP41" s="24" t="str">
        <f>IF(OR($B41="",BP$3="",'Demand Locations'!BR41=""),"",IF('Demand Locations'!BR41&lt;COUNTIFS('Workers Settings'!$M:$M,$B41,'Workers Settings'!$N:$N,1,'Workers Settings'!$H:$H,BP$3),"Warning!",IF('Demand Locations'!BR41=0,"",COUNTIFS('Workers Settings'!$M:$M,$B41,'Workers Settings'!$N:$N,1,'Workers Settings'!$H:$H,BP$3)/'Demand Locations'!BR41)))</f>
        <v/>
      </c>
      <c r="BQ41" s="24" t="str">
        <f>IF(OR($B41="",BQ$3="",'Demand Locations'!BS41=""),"",IF('Demand Locations'!BS41&lt;COUNTIFS('Workers Settings'!$M:$M,$B41,'Workers Settings'!$N:$N,1,'Workers Settings'!$H:$H,BQ$3),"Warning!",IF('Demand Locations'!BS41=0,"",COUNTIFS('Workers Settings'!$M:$M,$B41,'Workers Settings'!$N:$N,1,'Workers Settings'!$H:$H,BQ$3)/'Demand Locations'!BS41)))</f>
        <v/>
      </c>
      <c r="BR41" s="24" t="str">
        <f>IF(OR($B41="",BR$3="",'Demand Locations'!BT41=""),"",IF('Demand Locations'!BT41&lt;COUNTIFS('Workers Settings'!$M:$M,$B41,'Workers Settings'!$N:$N,1,'Workers Settings'!$H:$H,BR$3),"Warning!",IF('Demand Locations'!BT41=0,"",COUNTIFS('Workers Settings'!$M:$M,$B41,'Workers Settings'!$N:$N,1,'Workers Settings'!$H:$H,BR$3)/'Demand Locations'!BT41)))</f>
        <v/>
      </c>
      <c r="BS41" s="24" t="str">
        <f>IF(OR($B41="",BS$3="",'Demand Locations'!BU41=""),"",IF('Demand Locations'!BU41&lt;COUNTIFS('Workers Settings'!$M:$M,$B41,'Workers Settings'!$N:$N,1,'Workers Settings'!$H:$H,BS$3),"Warning!",IF('Demand Locations'!BU41=0,"",COUNTIFS('Workers Settings'!$M:$M,$B41,'Workers Settings'!$N:$N,1,'Workers Settings'!$H:$H,BS$3)/'Demand Locations'!BU41)))</f>
        <v/>
      </c>
      <c r="BT41" s="24" t="str">
        <f>IF(OR($B41="",BT$3="",'Demand Locations'!BV41=""),"",IF('Demand Locations'!BV41&lt;COUNTIFS('Workers Settings'!$M:$M,$B41,'Workers Settings'!$N:$N,1,'Workers Settings'!$H:$H,BT$3),"Warning!",IF('Demand Locations'!BV41=0,"",COUNTIFS('Workers Settings'!$M:$M,$B41,'Workers Settings'!$N:$N,1,'Workers Settings'!$H:$H,BT$3)/'Demand Locations'!BV41)))</f>
        <v/>
      </c>
      <c r="BU41" s="24" t="str">
        <f>IF(OR($B41="",BU$3="",'Demand Locations'!BW41=""),"",IF('Demand Locations'!BW41&lt;COUNTIFS('Workers Settings'!$M:$M,$B41,'Workers Settings'!$N:$N,1,'Workers Settings'!$H:$H,BU$3),"Warning!",IF('Demand Locations'!BW41=0,"",COUNTIFS('Workers Settings'!$M:$M,$B41,'Workers Settings'!$N:$N,1,'Workers Settings'!$H:$H,BU$3)/'Demand Locations'!BW41)))</f>
        <v/>
      </c>
      <c r="BV41" s="24" t="str">
        <f>IF(OR($B41="",BV$3="",'Demand Locations'!BX41=""),"",IF('Demand Locations'!BX41&lt;COUNTIFS('Workers Settings'!$M:$M,$B41,'Workers Settings'!$N:$N,1,'Workers Settings'!$H:$H,BV$3),"Warning!",IF('Demand Locations'!BX41=0,"",COUNTIFS('Workers Settings'!$M:$M,$B41,'Workers Settings'!$N:$N,1,'Workers Settings'!$H:$H,BV$3)/'Demand Locations'!BX41)))</f>
        <v/>
      </c>
      <c r="BW41" s="24" t="str">
        <f>IF(OR($B41="",BW$3="",'Demand Locations'!BY41=""),"",IF('Demand Locations'!BY41&lt;COUNTIFS('Workers Settings'!$M:$M,$B41,'Workers Settings'!$N:$N,1,'Workers Settings'!$H:$H,BW$3),"Warning!",IF('Demand Locations'!BY41=0,"",COUNTIFS('Workers Settings'!$M:$M,$B41,'Workers Settings'!$N:$N,1,'Workers Settings'!$H:$H,BW$3)/'Demand Locations'!BY41)))</f>
        <v/>
      </c>
      <c r="BX41" s="24" t="str">
        <f>IF(OR($B41="",BX$3="",'Demand Locations'!BZ41=""),"",IF('Demand Locations'!BZ41&lt;COUNTIFS('Workers Settings'!$M:$M,$B41,'Workers Settings'!$N:$N,1,'Workers Settings'!$H:$H,BX$3),"Warning!",IF('Demand Locations'!BZ41=0,"",COUNTIFS('Workers Settings'!$M:$M,$B41,'Workers Settings'!$N:$N,1,'Workers Settings'!$H:$H,BX$3)/'Demand Locations'!BZ41)))</f>
        <v/>
      </c>
      <c r="BY41" s="24" t="str">
        <f>IF(OR($B41="",BY$3="",'Demand Locations'!CA41=""),"",IF('Demand Locations'!CA41&lt;COUNTIFS('Workers Settings'!$M:$M,$B41,'Workers Settings'!$N:$N,1,'Workers Settings'!$H:$H,BY$3),"Warning!",IF('Demand Locations'!CA41=0,"",COUNTIFS('Workers Settings'!$M:$M,$B41,'Workers Settings'!$N:$N,1,'Workers Settings'!$H:$H,BY$3)/'Demand Locations'!CA41)))</f>
        <v/>
      </c>
      <c r="BZ41" s="24" t="str">
        <f>IF(OR($B41="",BZ$3="",'Demand Locations'!CB41=""),"",IF('Demand Locations'!CB41&lt;COUNTIFS('Workers Settings'!$M:$M,$B41,'Workers Settings'!$N:$N,1,'Workers Settings'!$H:$H,BZ$3),"Warning!",IF('Demand Locations'!CB41=0,"",COUNTIFS('Workers Settings'!$M:$M,$B41,'Workers Settings'!$N:$N,1,'Workers Settings'!$H:$H,BZ$3)/'Demand Locations'!CB41)))</f>
        <v/>
      </c>
      <c r="CA41" s="24" t="str">
        <f>IF(OR($B41="",CA$3="",'Demand Locations'!CC41=""),"",IF('Demand Locations'!CC41&lt;COUNTIFS('Workers Settings'!$M:$M,$B41,'Workers Settings'!$N:$N,1,'Workers Settings'!$H:$H,CA$3),"Warning!",IF('Demand Locations'!CC41=0,"",COUNTIFS('Workers Settings'!$M:$M,$B41,'Workers Settings'!$N:$N,1,'Workers Settings'!$H:$H,CA$3)/'Demand Locations'!CC41)))</f>
        <v/>
      </c>
      <c r="CB41" s="24" t="str">
        <f>IF(OR($B41="",CB$3="",'Demand Locations'!CD41=""),"",IF('Demand Locations'!CD41&lt;COUNTIFS('Workers Settings'!$M:$M,$B41,'Workers Settings'!$N:$N,1,'Workers Settings'!$H:$H,CB$3),"Warning!",IF('Demand Locations'!CD41=0,"",COUNTIFS('Workers Settings'!$M:$M,$B41,'Workers Settings'!$N:$N,1,'Workers Settings'!$H:$H,CB$3)/'Demand Locations'!CD41)))</f>
        <v/>
      </c>
      <c r="CC41" s="24" t="str">
        <f>IF(OR($B41="",CC$3="",'Demand Locations'!CE41=""),"",IF('Demand Locations'!CE41&lt;COUNTIFS('Workers Settings'!$M:$M,$B41,'Workers Settings'!$N:$N,1,'Workers Settings'!$H:$H,CC$3),"Warning!",IF('Demand Locations'!CE41=0,"",COUNTIFS('Workers Settings'!$M:$M,$B41,'Workers Settings'!$N:$N,1,'Workers Settings'!$H:$H,CC$3)/'Demand Locations'!CE41)))</f>
        <v/>
      </c>
      <c r="CD41" s="24" t="str">
        <f>IF(OR($B41="",CD$3="",'Demand Locations'!CF41=""),"",IF('Demand Locations'!CF41&lt;COUNTIFS('Workers Settings'!$M:$M,$B41,'Workers Settings'!$N:$N,1,'Workers Settings'!$H:$H,CD$3),"Warning!",IF('Demand Locations'!CF41=0,"",COUNTIFS('Workers Settings'!$M:$M,$B41,'Workers Settings'!$N:$N,1,'Workers Settings'!$H:$H,CD$3)/'Demand Locations'!CF41)))</f>
        <v/>
      </c>
      <c r="CE41" s="24" t="str">
        <f>IF(OR($B41="",CE$3="",'Demand Locations'!CG41=""),"",IF('Demand Locations'!CG41&lt;COUNTIFS('Workers Settings'!$M:$M,$B41,'Workers Settings'!$N:$N,1,'Workers Settings'!$H:$H,CE$3),"Warning!",IF('Demand Locations'!CG41=0,"",COUNTIFS('Workers Settings'!$M:$M,$B41,'Workers Settings'!$N:$N,1,'Workers Settings'!$H:$H,CE$3)/'Demand Locations'!CG41)))</f>
        <v/>
      </c>
      <c r="CF41" s="24" t="str">
        <f>IF(OR($B41="",CF$3="",'Demand Locations'!CH41=""),"",IF('Demand Locations'!CH41&lt;COUNTIFS('Workers Settings'!$M:$M,$B41,'Workers Settings'!$N:$N,1,'Workers Settings'!$H:$H,CF$3),"Warning!",IF('Demand Locations'!CH41=0,"",COUNTIFS('Workers Settings'!$M:$M,$B41,'Workers Settings'!$N:$N,1,'Workers Settings'!$H:$H,CF$3)/'Demand Locations'!CH41)))</f>
        <v/>
      </c>
      <c r="CG41" s="24" t="str">
        <f>IF(OR($B41="",CG$3="",'Demand Locations'!CI41=""),"",IF('Demand Locations'!CI41&lt;COUNTIFS('Workers Settings'!$M:$M,$B41,'Workers Settings'!$N:$N,1,'Workers Settings'!$H:$H,CG$3),"Warning!",IF('Demand Locations'!CI41=0,"",COUNTIFS('Workers Settings'!$M:$M,$B41,'Workers Settings'!$N:$N,1,'Workers Settings'!$H:$H,CG$3)/'Demand Locations'!CI41)))</f>
        <v/>
      </c>
      <c r="CH41" s="24" t="str">
        <f>IF(OR($B41="",CH$3="",'Demand Locations'!CJ41=""),"",IF('Demand Locations'!CJ41&lt;COUNTIFS('Workers Settings'!$M:$M,$B41,'Workers Settings'!$N:$N,1,'Workers Settings'!$H:$H,CH$3),"Warning!",IF('Demand Locations'!CJ41=0,"",COUNTIFS('Workers Settings'!$M:$M,$B41,'Workers Settings'!$N:$N,1,'Workers Settings'!$H:$H,CH$3)/'Demand Locations'!CJ41)))</f>
        <v/>
      </c>
      <c r="CI41" s="24" t="str">
        <f>IF(OR($B41="",CI$3="",'Demand Locations'!CK41=""),"",IF('Demand Locations'!CK41&lt;COUNTIFS('Workers Settings'!$M:$M,$B41,'Workers Settings'!$N:$N,1,'Workers Settings'!$H:$H,CI$3),"Warning!",IF('Demand Locations'!CK41=0,"",COUNTIFS('Workers Settings'!$M:$M,$B41,'Workers Settings'!$N:$N,1,'Workers Settings'!$H:$H,CI$3)/'Demand Locations'!CK41)))</f>
        <v/>
      </c>
      <c r="CJ41" s="24" t="str">
        <f>IF(OR($B41="",CJ$3="",'Demand Locations'!CL41=""),"",IF('Demand Locations'!CL41&lt;COUNTIFS('Workers Settings'!$M:$M,$B41,'Workers Settings'!$N:$N,1,'Workers Settings'!$H:$H,CJ$3),"Warning!",IF('Demand Locations'!CL41=0,"",COUNTIFS('Workers Settings'!$M:$M,$B41,'Workers Settings'!$N:$N,1,'Workers Settings'!$H:$H,CJ$3)/'Demand Locations'!CL41)))</f>
        <v/>
      </c>
      <c r="CK41" s="24" t="str">
        <f>IF(OR($B41="",CK$3="",'Demand Locations'!CM41=""),"",IF('Demand Locations'!CM41&lt;COUNTIFS('Workers Settings'!$M:$M,$B41,'Workers Settings'!$N:$N,1,'Workers Settings'!$H:$H,CK$3),"Warning!",IF('Demand Locations'!CM41=0,"",COUNTIFS('Workers Settings'!$M:$M,$B41,'Workers Settings'!$N:$N,1,'Workers Settings'!$H:$H,CK$3)/'Demand Locations'!CM41)))</f>
        <v/>
      </c>
      <c r="CL41" s="24" t="str">
        <f>IF(OR($B41="",CL$3="",'Demand Locations'!CN41=""),"",IF('Demand Locations'!CN41&lt;COUNTIFS('Workers Settings'!$M:$M,$B41,'Workers Settings'!$N:$N,1,'Workers Settings'!$H:$H,CL$3),"Warning!",IF('Demand Locations'!CN41=0,"",COUNTIFS('Workers Settings'!$M:$M,$B41,'Workers Settings'!$N:$N,1,'Workers Settings'!$H:$H,CL$3)/'Demand Locations'!CN41)))</f>
        <v/>
      </c>
      <c r="CM41" s="24" t="str">
        <f>IF(OR($B41="",CM$3="",'Demand Locations'!CO41=""),"",IF('Demand Locations'!CO41&lt;COUNTIFS('Workers Settings'!$M:$M,$B41,'Workers Settings'!$N:$N,1,'Workers Settings'!$H:$H,CM$3),"Warning!",IF('Demand Locations'!CO41=0,"",COUNTIFS('Workers Settings'!$M:$M,$B41,'Workers Settings'!$N:$N,1,'Workers Settings'!$H:$H,CM$3)/'Demand Locations'!CO41)))</f>
        <v/>
      </c>
      <c r="CN41" s="24" t="str">
        <f>IF(OR($B41="",CN$3="",'Demand Locations'!CP41=""),"",IF('Demand Locations'!CP41&lt;COUNTIFS('Workers Settings'!$M:$M,$B41,'Workers Settings'!$N:$N,1,'Workers Settings'!$H:$H,CN$3),"Warning!",IF('Demand Locations'!CP41=0,"",COUNTIFS('Workers Settings'!$M:$M,$B41,'Workers Settings'!$N:$N,1,'Workers Settings'!$H:$H,CN$3)/'Demand Locations'!CP41)))</f>
        <v/>
      </c>
      <c r="CO41" s="24" t="str">
        <f>IF(OR($B41="",CO$3="",'Demand Locations'!CQ41=""),"",IF('Demand Locations'!CQ41&lt;COUNTIFS('Workers Settings'!$M:$M,$B41,'Workers Settings'!$N:$N,1,'Workers Settings'!$H:$H,CO$3),"Warning!",IF('Demand Locations'!CQ41=0,"",COUNTIFS('Workers Settings'!$M:$M,$B41,'Workers Settings'!$N:$N,1,'Workers Settings'!$H:$H,CO$3)/'Demand Locations'!CQ41)))</f>
        <v/>
      </c>
      <c r="CP41" s="24" t="str">
        <f>IF(OR($B41="",CP$3="",'Demand Locations'!CR41=""),"",IF('Demand Locations'!CR41&lt;COUNTIFS('Workers Settings'!$M:$M,$B41,'Workers Settings'!$N:$N,1,'Workers Settings'!$H:$H,CP$3),"Warning!",IF('Demand Locations'!CR41=0,"",COUNTIFS('Workers Settings'!$M:$M,$B41,'Workers Settings'!$N:$N,1,'Workers Settings'!$H:$H,CP$3)/'Demand Locations'!CR41)))</f>
        <v/>
      </c>
      <c r="CQ41" s="24" t="str">
        <f>IF(OR($B41="",CQ$3="",'Demand Locations'!CS41=""),"",IF('Demand Locations'!CS41&lt;COUNTIFS('Workers Settings'!$M:$M,$B41,'Workers Settings'!$N:$N,1,'Workers Settings'!$H:$H,CQ$3),"Warning!",IF('Demand Locations'!CS41=0,"",COUNTIFS('Workers Settings'!$M:$M,$B41,'Workers Settings'!$N:$N,1,'Workers Settings'!$H:$H,CQ$3)/'Demand Locations'!CS41)))</f>
        <v/>
      </c>
      <c r="CR41" s="24" t="str">
        <f>IF(OR($B41="",CR$3="",'Demand Locations'!CT41=""),"",IF('Demand Locations'!CT41&lt;COUNTIFS('Workers Settings'!$M:$M,$B41,'Workers Settings'!$N:$N,1,'Workers Settings'!$H:$H,CR$3),"Warning!",IF('Demand Locations'!CT41=0,"",COUNTIFS('Workers Settings'!$M:$M,$B41,'Workers Settings'!$N:$N,1,'Workers Settings'!$H:$H,CR$3)/'Demand Locations'!CT41)))</f>
        <v/>
      </c>
      <c r="CS41" s="24" t="str">
        <f>IF(OR($B41="",CS$3="",'Demand Locations'!CU41=""),"",IF('Demand Locations'!CU41&lt;COUNTIFS('Workers Settings'!$M:$M,$B41,'Workers Settings'!$N:$N,1,'Workers Settings'!$H:$H,CS$3),"Warning!",IF('Demand Locations'!CU41=0,"",COUNTIFS('Workers Settings'!$M:$M,$B41,'Workers Settings'!$N:$N,1,'Workers Settings'!$H:$H,CS$3)/'Demand Locations'!CU41)))</f>
        <v/>
      </c>
      <c r="CT41" s="24" t="str">
        <f>IF(OR($B41="",CT$3="",'Demand Locations'!CV41=""),"",IF('Demand Locations'!CV41&lt;COUNTIFS('Workers Settings'!$M:$M,$B41,'Workers Settings'!$N:$N,1,'Workers Settings'!$H:$H,CT$3),"Warning!",IF('Demand Locations'!CV41=0,"",COUNTIFS('Workers Settings'!$M:$M,$B41,'Workers Settings'!$N:$N,1,'Workers Settings'!$H:$H,CT$3)/'Demand Locations'!CV41)))</f>
        <v/>
      </c>
      <c r="CU41" s="24" t="str">
        <f>IF(OR($B41="",CU$3="",'Demand Locations'!CW41=""),"",IF('Demand Locations'!CW41&lt;COUNTIFS('Workers Settings'!$M:$M,$B41,'Workers Settings'!$N:$N,1,'Workers Settings'!$H:$H,CU$3),"Warning!",IF('Demand Locations'!CW41=0,"",COUNTIFS('Workers Settings'!$M:$M,$B41,'Workers Settings'!$N:$N,1,'Workers Settings'!$H:$H,CU$3)/'Demand Locations'!CW41)))</f>
        <v/>
      </c>
      <c r="CV41" s="24" t="str">
        <f>IF(OR($B41="",CV$3="",'Demand Locations'!CX41=""),"",IF('Demand Locations'!CX41&lt;COUNTIFS('Workers Settings'!$M:$M,$B41,'Workers Settings'!$N:$N,1,'Workers Settings'!$H:$H,CV$3),"Warning!",IF('Demand Locations'!CX41=0,"",COUNTIFS('Workers Settings'!$M:$M,$B41,'Workers Settings'!$N:$N,1,'Workers Settings'!$H:$H,CV$3)/'Demand Locations'!CX41)))</f>
        <v/>
      </c>
      <c r="CW41" s="24" t="str">
        <f>IF(OR($B41="",CW$3="",'Demand Locations'!CY41=""),"",IF('Demand Locations'!CY41&lt;COUNTIFS('Workers Settings'!$M:$M,$B41,'Workers Settings'!$N:$N,1,'Workers Settings'!$H:$H,CW$3),"Warning!",IF('Demand Locations'!CY41=0,"",COUNTIFS('Workers Settings'!$M:$M,$B41,'Workers Settings'!$N:$N,1,'Workers Settings'!$H:$H,CW$3)/'Demand Locations'!CY41)))</f>
        <v/>
      </c>
      <c r="CX41" s="24" t="str">
        <f>IF(OR($B41="",CX$3="",'Demand Locations'!CZ41=""),"",IF('Demand Locations'!CZ41&lt;COUNTIFS('Workers Settings'!$M:$M,$B41,'Workers Settings'!$N:$N,1,'Workers Settings'!$H:$H,CX$3),"Warning!",IF('Demand Locations'!CZ41=0,"",COUNTIFS('Workers Settings'!$M:$M,$B41,'Workers Settings'!$N:$N,1,'Workers Settings'!$H:$H,CX$3)/'Demand Locations'!CZ41)))</f>
        <v/>
      </c>
      <c r="CY41" s="24" t="str">
        <f>IF(OR($B41="",CY$3="",'Demand Locations'!DA41=""),"",IF('Demand Locations'!DA41&lt;COUNTIFS('Workers Settings'!$M:$M,$B41,'Workers Settings'!$N:$N,1,'Workers Settings'!$H:$H,CY$3),"Warning!",IF('Demand Locations'!DA41=0,"",COUNTIFS('Workers Settings'!$M:$M,$B41,'Workers Settings'!$N:$N,1,'Workers Settings'!$H:$H,CY$3)/'Demand Locations'!DA41)))</f>
        <v/>
      </c>
      <c r="CZ41" s="24" t="str">
        <f>IF(OR($B41="",CZ$3="",'Demand Locations'!DB41=""),"",IF('Demand Locations'!DB41&lt;COUNTIFS('Workers Settings'!$M:$M,$B41,'Workers Settings'!$N:$N,1,'Workers Settings'!$H:$H,CZ$3),"Warning!",IF('Demand Locations'!DB41=0,"",COUNTIFS('Workers Settings'!$M:$M,$B41,'Workers Settings'!$N:$N,1,'Workers Settings'!$H:$H,CZ$3)/'Demand Locations'!DB41)))</f>
        <v/>
      </c>
    </row>
    <row r="42" spans="1:104" x14ac:dyDescent="0.25">
      <c r="A42" s="7">
        <f t="shared" si="0"/>
        <v>38</v>
      </c>
      <c r="B42" s="7" t="str">
        <f>IF('Demand Locations'!B42&lt;&gt;"",'Demand Locations'!B42,"")</f>
        <v/>
      </c>
      <c r="C42" s="29" t="str">
        <f>IF(B42="","",SUMIFS('Workers Assignments'!Z:Z,'Workers Settings'!M:M,B42,'Workers Settings'!N:N,1))</f>
        <v/>
      </c>
      <c r="D42" s="24" t="str">
        <f>IF(OR(B42="",'Demand Locations'!E42=""),"",IF('Demand Locations'!E42&lt;C42,"Warning!",IF('Demand Locations'!E42=0,"",C42/'Demand Locations'!E42)))</f>
        <v/>
      </c>
      <c r="E42" s="44" t="str">
        <f>IF(OR($B42="",E$3="",'Demand Locations'!G42=""),"",IF('Demand Locations'!G42&lt;COUNTIFS('Workers Settings'!$M:$M,$B42,'Workers Settings'!$N:$N,1,'Workers Settings'!$H:$H,E$3),"Warning!",IF('Demand Locations'!G42=0,"",COUNTIFS('Workers Settings'!$M:$M,$B42,'Workers Settings'!$N:$N,1,'Workers Settings'!$H:$H,E$3)/'Demand Locations'!G42)))</f>
        <v/>
      </c>
      <c r="F42" s="24" t="str">
        <f>IF(OR($B42="",F$3="",'Demand Locations'!H42=""),"",IF('Demand Locations'!H42&lt;COUNTIFS('Workers Settings'!$M:$M,$B42,'Workers Settings'!$N:$N,1,'Workers Settings'!$H:$H,F$3),"Warning!",IF('Demand Locations'!H42=0,"",COUNTIFS('Workers Settings'!$M:$M,$B42,'Workers Settings'!$N:$N,1,'Workers Settings'!$H:$H,F$3)/'Demand Locations'!H42)))</f>
        <v/>
      </c>
      <c r="G42" s="24" t="str">
        <f>IF(OR($B42="",G$3="",'Demand Locations'!I42=""),"",IF('Demand Locations'!I42&lt;COUNTIFS('Workers Settings'!$M:$M,$B42,'Workers Settings'!$N:$N,1,'Workers Settings'!$H:$H,G$3),"Warning!",IF('Demand Locations'!I42=0,"",COUNTIFS('Workers Settings'!$M:$M,$B42,'Workers Settings'!$N:$N,1,'Workers Settings'!$H:$H,G$3)/'Demand Locations'!I42)))</f>
        <v/>
      </c>
      <c r="H42" s="24" t="str">
        <f>IF(OR($B42="",H$3="",'Demand Locations'!J42=""),"",IF('Demand Locations'!J42&lt;COUNTIFS('Workers Settings'!$M:$M,$B42,'Workers Settings'!$N:$N,1,'Workers Settings'!$H:$H,H$3),"Warning!",IF('Demand Locations'!J42=0,"",COUNTIFS('Workers Settings'!$M:$M,$B42,'Workers Settings'!$N:$N,1,'Workers Settings'!$H:$H,H$3)/'Demand Locations'!J42)))</f>
        <v/>
      </c>
      <c r="I42" s="24" t="str">
        <f>IF(OR($B42="",I$3="",'Demand Locations'!K42=""),"",IF('Demand Locations'!K42&lt;COUNTIFS('Workers Settings'!$M:$M,$B42,'Workers Settings'!$N:$N,1,'Workers Settings'!$H:$H,I$3),"Warning!",IF('Demand Locations'!K42=0,"",COUNTIFS('Workers Settings'!$M:$M,$B42,'Workers Settings'!$N:$N,1,'Workers Settings'!$H:$H,I$3)/'Demand Locations'!K42)))</f>
        <v/>
      </c>
      <c r="J42" s="24" t="str">
        <f>IF(OR($B42="",J$3="",'Demand Locations'!L42=""),"",IF('Demand Locations'!L42&lt;COUNTIFS('Workers Settings'!$M:$M,$B42,'Workers Settings'!$N:$N,1,'Workers Settings'!$H:$H,J$3),"Warning!",IF('Demand Locations'!L42=0,"",COUNTIFS('Workers Settings'!$M:$M,$B42,'Workers Settings'!$N:$N,1,'Workers Settings'!$H:$H,J$3)/'Demand Locations'!L42)))</f>
        <v/>
      </c>
      <c r="K42" s="24" t="str">
        <f>IF(OR($B42="",K$3="",'Demand Locations'!M42=""),"",IF('Demand Locations'!M42&lt;COUNTIFS('Workers Settings'!$M:$M,$B42,'Workers Settings'!$N:$N,1,'Workers Settings'!$H:$H,K$3),"Warning!",IF('Demand Locations'!M42=0,"",COUNTIFS('Workers Settings'!$M:$M,$B42,'Workers Settings'!$N:$N,1,'Workers Settings'!$H:$H,K$3)/'Demand Locations'!M42)))</f>
        <v/>
      </c>
      <c r="L42" s="24" t="str">
        <f>IF(OR($B42="",L$3="",'Demand Locations'!N42=""),"",IF('Demand Locations'!N42&lt;COUNTIFS('Workers Settings'!$M:$M,$B42,'Workers Settings'!$N:$N,1,'Workers Settings'!$H:$H,L$3),"Warning!",IF('Demand Locations'!N42=0,"",COUNTIFS('Workers Settings'!$M:$M,$B42,'Workers Settings'!$N:$N,1,'Workers Settings'!$H:$H,L$3)/'Demand Locations'!N42)))</f>
        <v/>
      </c>
      <c r="M42" s="24" t="str">
        <f>IF(OR($B42="",M$3="",'Demand Locations'!O42=""),"",IF('Demand Locations'!O42&lt;COUNTIFS('Workers Settings'!$M:$M,$B42,'Workers Settings'!$N:$N,1,'Workers Settings'!$H:$H,M$3),"Warning!",IF('Demand Locations'!O42=0,"",COUNTIFS('Workers Settings'!$M:$M,$B42,'Workers Settings'!$N:$N,1,'Workers Settings'!$H:$H,M$3)/'Demand Locations'!O42)))</f>
        <v/>
      </c>
      <c r="N42" s="24" t="str">
        <f>IF(OR($B42="",N$3="",'Demand Locations'!P42=""),"",IF('Demand Locations'!P42&lt;COUNTIFS('Workers Settings'!$M:$M,$B42,'Workers Settings'!$N:$N,1,'Workers Settings'!$H:$H,N$3),"Warning!",IF('Demand Locations'!P42=0,"",COUNTIFS('Workers Settings'!$M:$M,$B42,'Workers Settings'!$N:$N,1,'Workers Settings'!$H:$H,N$3)/'Demand Locations'!P42)))</f>
        <v/>
      </c>
      <c r="O42" s="24" t="str">
        <f>IF(OR($B42="",O$3="",'Demand Locations'!Q42=""),"",IF('Demand Locations'!Q42&lt;COUNTIFS('Workers Settings'!$M:$M,$B42,'Workers Settings'!$N:$N,1,'Workers Settings'!$H:$H,O$3),"Warning!",IF('Demand Locations'!Q42=0,"",COUNTIFS('Workers Settings'!$M:$M,$B42,'Workers Settings'!$N:$N,1,'Workers Settings'!$H:$H,O$3)/'Demand Locations'!Q42)))</f>
        <v/>
      </c>
      <c r="P42" s="24" t="str">
        <f>IF(OR($B42="",P$3="",'Demand Locations'!R42=""),"",IF('Demand Locations'!R42&lt;COUNTIFS('Workers Settings'!$M:$M,$B42,'Workers Settings'!$N:$N,1,'Workers Settings'!$H:$H,P$3),"Warning!",IF('Demand Locations'!R42=0,"",COUNTIFS('Workers Settings'!$M:$M,$B42,'Workers Settings'!$N:$N,1,'Workers Settings'!$H:$H,P$3)/'Demand Locations'!R42)))</f>
        <v/>
      </c>
      <c r="Q42" s="24" t="str">
        <f>IF(OR($B42="",Q$3="",'Demand Locations'!S42=""),"",IF('Demand Locations'!S42&lt;COUNTIFS('Workers Settings'!$M:$M,$B42,'Workers Settings'!$N:$N,1,'Workers Settings'!$H:$H,Q$3),"Warning!",IF('Demand Locations'!S42=0,"",COUNTIFS('Workers Settings'!$M:$M,$B42,'Workers Settings'!$N:$N,1,'Workers Settings'!$H:$H,Q$3)/'Demand Locations'!S42)))</f>
        <v/>
      </c>
      <c r="R42" s="24" t="str">
        <f>IF(OR($B42="",R$3="",'Demand Locations'!T42=""),"",IF('Demand Locations'!T42&lt;COUNTIFS('Workers Settings'!$M:$M,$B42,'Workers Settings'!$N:$N,1,'Workers Settings'!$H:$H,R$3),"Warning!",IF('Demand Locations'!T42=0,"",COUNTIFS('Workers Settings'!$M:$M,$B42,'Workers Settings'!$N:$N,1,'Workers Settings'!$H:$H,R$3)/'Demand Locations'!T42)))</f>
        <v/>
      </c>
      <c r="S42" s="24" t="str">
        <f>IF(OR($B42="",S$3="",'Demand Locations'!U42=""),"",IF('Demand Locations'!U42&lt;COUNTIFS('Workers Settings'!$M:$M,$B42,'Workers Settings'!$N:$N,1,'Workers Settings'!$H:$H,S$3),"Warning!",IF('Demand Locations'!U42=0,"",COUNTIFS('Workers Settings'!$M:$M,$B42,'Workers Settings'!$N:$N,1,'Workers Settings'!$H:$H,S$3)/'Demand Locations'!U42)))</f>
        <v/>
      </c>
      <c r="T42" s="24" t="str">
        <f>IF(OR($B42="",T$3="",'Demand Locations'!V42=""),"",IF('Demand Locations'!V42&lt;COUNTIFS('Workers Settings'!$M:$M,$B42,'Workers Settings'!$N:$N,1,'Workers Settings'!$H:$H,T$3),"Warning!",IF('Demand Locations'!V42=0,"",COUNTIFS('Workers Settings'!$M:$M,$B42,'Workers Settings'!$N:$N,1,'Workers Settings'!$H:$H,T$3)/'Demand Locations'!V42)))</f>
        <v/>
      </c>
      <c r="U42" s="24" t="str">
        <f>IF(OR($B42="",U$3="",'Demand Locations'!W42=""),"",IF('Demand Locations'!W42&lt;COUNTIFS('Workers Settings'!$M:$M,$B42,'Workers Settings'!$N:$N,1,'Workers Settings'!$H:$H,U$3),"Warning!",IF('Demand Locations'!W42=0,"",COUNTIFS('Workers Settings'!$M:$M,$B42,'Workers Settings'!$N:$N,1,'Workers Settings'!$H:$H,U$3)/'Demand Locations'!W42)))</f>
        <v/>
      </c>
      <c r="V42" s="24" t="str">
        <f>IF(OR($B42="",V$3="",'Demand Locations'!X42=""),"",IF('Demand Locations'!X42&lt;COUNTIFS('Workers Settings'!$M:$M,$B42,'Workers Settings'!$N:$N,1,'Workers Settings'!$H:$H,V$3),"Warning!",IF('Demand Locations'!X42=0,"",COUNTIFS('Workers Settings'!$M:$M,$B42,'Workers Settings'!$N:$N,1,'Workers Settings'!$H:$H,V$3)/'Demand Locations'!X42)))</f>
        <v/>
      </c>
      <c r="W42" s="24" t="str">
        <f>IF(OR($B42="",W$3="",'Demand Locations'!Y42=""),"",IF('Demand Locations'!Y42&lt;COUNTIFS('Workers Settings'!$M:$M,$B42,'Workers Settings'!$N:$N,1,'Workers Settings'!$H:$H,W$3),"Warning!",IF('Demand Locations'!Y42=0,"",COUNTIFS('Workers Settings'!$M:$M,$B42,'Workers Settings'!$N:$N,1,'Workers Settings'!$H:$H,W$3)/'Demand Locations'!Y42)))</f>
        <v/>
      </c>
      <c r="X42" s="24" t="str">
        <f>IF(OR($B42="",X$3="",'Demand Locations'!Z42=""),"",IF('Demand Locations'!Z42&lt;COUNTIFS('Workers Settings'!$M:$M,$B42,'Workers Settings'!$N:$N,1,'Workers Settings'!$H:$H,X$3),"Warning!",IF('Demand Locations'!Z42=0,"",COUNTIFS('Workers Settings'!$M:$M,$B42,'Workers Settings'!$N:$N,1,'Workers Settings'!$H:$H,X$3)/'Demand Locations'!Z42)))</f>
        <v/>
      </c>
      <c r="Y42" s="24" t="str">
        <f>IF(OR($B42="",Y$3="",'Demand Locations'!AA42=""),"",IF('Demand Locations'!AA42&lt;COUNTIFS('Workers Settings'!$M:$M,$B42,'Workers Settings'!$N:$N,1,'Workers Settings'!$H:$H,Y$3),"Warning!",IF('Demand Locations'!AA42=0,"",COUNTIFS('Workers Settings'!$M:$M,$B42,'Workers Settings'!$N:$N,1,'Workers Settings'!$H:$H,Y$3)/'Demand Locations'!AA42)))</f>
        <v/>
      </c>
      <c r="Z42" s="24" t="str">
        <f>IF(OR($B42="",Z$3="",'Demand Locations'!AB42=""),"",IF('Demand Locations'!AB42&lt;COUNTIFS('Workers Settings'!$M:$M,$B42,'Workers Settings'!$N:$N,1,'Workers Settings'!$H:$H,Z$3),"Warning!",IF('Demand Locations'!AB42=0,"",COUNTIFS('Workers Settings'!$M:$M,$B42,'Workers Settings'!$N:$N,1,'Workers Settings'!$H:$H,Z$3)/'Demand Locations'!AB42)))</f>
        <v/>
      </c>
      <c r="AA42" s="24" t="str">
        <f>IF(OR($B42="",AA$3="",'Demand Locations'!AC42=""),"",IF('Demand Locations'!AC42&lt;COUNTIFS('Workers Settings'!$M:$M,$B42,'Workers Settings'!$N:$N,1,'Workers Settings'!$H:$H,AA$3),"Warning!",IF('Demand Locations'!AC42=0,"",COUNTIFS('Workers Settings'!$M:$M,$B42,'Workers Settings'!$N:$N,1,'Workers Settings'!$H:$H,AA$3)/'Demand Locations'!AC42)))</f>
        <v/>
      </c>
      <c r="AB42" s="24" t="str">
        <f>IF(OR($B42="",AB$3="",'Demand Locations'!AD42=""),"",IF('Demand Locations'!AD42&lt;COUNTIFS('Workers Settings'!$M:$M,$B42,'Workers Settings'!$N:$N,1,'Workers Settings'!$H:$H,AB$3),"Warning!",IF('Demand Locations'!AD42=0,"",COUNTIFS('Workers Settings'!$M:$M,$B42,'Workers Settings'!$N:$N,1,'Workers Settings'!$H:$H,AB$3)/'Demand Locations'!AD42)))</f>
        <v/>
      </c>
      <c r="AC42" s="24" t="str">
        <f>IF(OR($B42="",AC$3="",'Demand Locations'!AE42=""),"",IF('Demand Locations'!AE42&lt;COUNTIFS('Workers Settings'!$M:$M,$B42,'Workers Settings'!$N:$N,1,'Workers Settings'!$H:$H,AC$3),"Warning!",IF('Demand Locations'!AE42=0,"",COUNTIFS('Workers Settings'!$M:$M,$B42,'Workers Settings'!$N:$N,1,'Workers Settings'!$H:$H,AC$3)/'Demand Locations'!AE42)))</f>
        <v/>
      </c>
      <c r="AD42" s="24" t="str">
        <f>IF(OR($B42="",AD$3="",'Demand Locations'!AF42=""),"",IF('Demand Locations'!AF42&lt;COUNTIFS('Workers Settings'!$M:$M,$B42,'Workers Settings'!$N:$N,1,'Workers Settings'!$H:$H,AD$3),"Warning!",IF('Demand Locations'!AF42=0,"",COUNTIFS('Workers Settings'!$M:$M,$B42,'Workers Settings'!$N:$N,1,'Workers Settings'!$H:$H,AD$3)/'Demand Locations'!AF42)))</f>
        <v/>
      </c>
      <c r="AE42" s="24" t="str">
        <f>IF(OR($B42="",AE$3="",'Demand Locations'!AG42=""),"",IF('Demand Locations'!AG42&lt;COUNTIFS('Workers Settings'!$M:$M,$B42,'Workers Settings'!$N:$N,1,'Workers Settings'!$H:$H,AE$3),"Warning!",IF('Demand Locations'!AG42=0,"",COUNTIFS('Workers Settings'!$M:$M,$B42,'Workers Settings'!$N:$N,1,'Workers Settings'!$H:$H,AE$3)/'Demand Locations'!AG42)))</f>
        <v/>
      </c>
      <c r="AF42" s="24" t="str">
        <f>IF(OR($B42="",AF$3="",'Demand Locations'!AH42=""),"",IF('Demand Locations'!AH42&lt;COUNTIFS('Workers Settings'!$M:$M,$B42,'Workers Settings'!$N:$N,1,'Workers Settings'!$H:$H,AF$3),"Warning!",IF('Demand Locations'!AH42=0,"",COUNTIFS('Workers Settings'!$M:$M,$B42,'Workers Settings'!$N:$N,1,'Workers Settings'!$H:$H,AF$3)/'Demand Locations'!AH42)))</f>
        <v/>
      </c>
      <c r="AG42" s="24" t="str">
        <f>IF(OR($B42="",AG$3="",'Demand Locations'!AI42=""),"",IF('Demand Locations'!AI42&lt;COUNTIFS('Workers Settings'!$M:$M,$B42,'Workers Settings'!$N:$N,1,'Workers Settings'!$H:$H,AG$3),"Warning!",IF('Demand Locations'!AI42=0,"",COUNTIFS('Workers Settings'!$M:$M,$B42,'Workers Settings'!$N:$N,1,'Workers Settings'!$H:$H,AG$3)/'Demand Locations'!AI42)))</f>
        <v/>
      </c>
      <c r="AH42" s="24" t="str">
        <f>IF(OR($B42="",AH$3="",'Demand Locations'!AJ42=""),"",IF('Demand Locations'!AJ42&lt;COUNTIFS('Workers Settings'!$M:$M,$B42,'Workers Settings'!$N:$N,1,'Workers Settings'!$H:$H,AH$3),"Warning!",IF('Demand Locations'!AJ42=0,"",COUNTIFS('Workers Settings'!$M:$M,$B42,'Workers Settings'!$N:$N,1,'Workers Settings'!$H:$H,AH$3)/'Demand Locations'!AJ42)))</f>
        <v/>
      </c>
      <c r="AI42" s="24" t="str">
        <f>IF(OR($B42="",AI$3="",'Demand Locations'!AK42=""),"",IF('Demand Locations'!AK42&lt;COUNTIFS('Workers Settings'!$M:$M,$B42,'Workers Settings'!$N:$N,1,'Workers Settings'!$H:$H,AI$3),"Warning!",IF('Demand Locations'!AK42=0,"",COUNTIFS('Workers Settings'!$M:$M,$B42,'Workers Settings'!$N:$N,1,'Workers Settings'!$H:$H,AI$3)/'Demand Locations'!AK42)))</f>
        <v/>
      </c>
      <c r="AJ42" s="24" t="str">
        <f>IF(OR($B42="",AJ$3="",'Demand Locations'!AL42=""),"",IF('Demand Locations'!AL42&lt;COUNTIFS('Workers Settings'!$M:$M,$B42,'Workers Settings'!$N:$N,1,'Workers Settings'!$H:$H,AJ$3),"Warning!",IF('Demand Locations'!AL42=0,"",COUNTIFS('Workers Settings'!$M:$M,$B42,'Workers Settings'!$N:$N,1,'Workers Settings'!$H:$H,AJ$3)/'Demand Locations'!AL42)))</f>
        <v/>
      </c>
      <c r="AK42" s="24" t="str">
        <f>IF(OR($B42="",AK$3="",'Demand Locations'!AM42=""),"",IF('Demand Locations'!AM42&lt;COUNTIFS('Workers Settings'!$M:$M,$B42,'Workers Settings'!$N:$N,1,'Workers Settings'!$H:$H,AK$3),"Warning!",IF('Demand Locations'!AM42=0,"",COUNTIFS('Workers Settings'!$M:$M,$B42,'Workers Settings'!$N:$N,1,'Workers Settings'!$H:$H,AK$3)/'Demand Locations'!AM42)))</f>
        <v/>
      </c>
      <c r="AL42" s="24" t="str">
        <f>IF(OR($B42="",AL$3="",'Demand Locations'!AN42=""),"",IF('Demand Locations'!AN42&lt;COUNTIFS('Workers Settings'!$M:$M,$B42,'Workers Settings'!$N:$N,1,'Workers Settings'!$H:$H,AL$3),"Warning!",IF('Demand Locations'!AN42=0,"",COUNTIFS('Workers Settings'!$M:$M,$B42,'Workers Settings'!$N:$N,1,'Workers Settings'!$H:$H,AL$3)/'Demand Locations'!AN42)))</f>
        <v/>
      </c>
      <c r="AM42" s="24" t="str">
        <f>IF(OR($B42="",AM$3="",'Demand Locations'!AO42=""),"",IF('Demand Locations'!AO42&lt;COUNTIFS('Workers Settings'!$M:$M,$B42,'Workers Settings'!$N:$N,1,'Workers Settings'!$H:$H,AM$3),"Warning!",IF('Demand Locations'!AO42=0,"",COUNTIFS('Workers Settings'!$M:$M,$B42,'Workers Settings'!$N:$N,1,'Workers Settings'!$H:$H,AM$3)/'Demand Locations'!AO42)))</f>
        <v/>
      </c>
      <c r="AN42" s="24" t="str">
        <f>IF(OR($B42="",AN$3="",'Demand Locations'!AP42=""),"",IF('Demand Locations'!AP42&lt;COUNTIFS('Workers Settings'!$M:$M,$B42,'Workers Settings'!$N:$N,1,'Workers Settings'!$H:$H,AN$3),"Warning!",IF('Demand Locations'!AP42=0,"",COUNTIFS('Workers Settings'!$M:$M,$B42,'Workers Settings'!$N:$N,1,'Workers Settings'!$H:$H,AN$3)/'Demand Locations'!AP42)))</f>
        <v/>
      </c>
      <c r="AO42" s="24" t="str">
        <f>IF(OR($B42="",AO$3="",'Demand Locations'!AQ42=""),"",IF('Demand Locations'!AQ42&lt;COUNTIFS('Workers Settings'!$M:$M,$B42,'Workers Settings'!$N:$N,1,'Workers Settings'!$H:$H,AO$3),"Warning!",IF('Demand Locations'!AQ42=0,"",COUNTIFS('Workers Settings'!$M:$M,$B42,'Workers Settings'!$N:$N,1,'Workers Settings'!$H:$H,AO$3)/'Demand Locations'!AQ42)))</f>
        <v/>
      </c>
      <c r="AP42" s="24" t="str">
        <f>IF(OR($B42="",AP$3="",'Demand Locations'!AR42=""),"",IF('Demand Locations'!AR42&lt;COUNTIFS('Workers Settings'!$M:$M,$B42,'Workers Settings'!$N:$N,1,'Workers Settings'!$H:$H,AP$3),"Warning!",IF('Demand Locations'!AR42=0,"",COUNTIFS('Workers Settings'!$M:$M,$B42,'Workers Settings'!$N:$N,1,'Workers Settings'!$H:$H,AP$3)/'Demand Locations'!AR42)))</f>
        <v/>
      </c>
      <c r="AQ42" s="24" t="str">
        <f>IF(OR($B42="",AQ$3="",'Demand Locations'!AS42=""),"",IF('Demand Locations'!AS42&lt;COUNTIFS('Workers Settings'!$M:$M,$B42,'Workers Settings'!$N:$N,1,'Workers Settings'!$H:$H,AQ$3),"Warning!",IF('Demand Locations'!AS42=0,"",COUNTIFS('Workers Settings'!$M:$M,$B42,'Workers Settings'!$N:$N,1,'Workers Settings'!$H:$H,AQ$3)/'Demand Locations'!AS42)))</f>
        <v/>
      </c>
      <c r="AR42" s="24" t="str">
        <f>IF(OR($B42="",AR$3="",'Demand Locations'!AT42=""),"",IF('Demand Locations'!AT42&lt;COUNTIFS('Workers Settings'!$M:$M,$B42,'Workers Settings'!$N:$N,1,'Workers Settings'!$H:$H,AR$3),"Warning!",IF('Demand Locations'!AT42=0,"",COUNTIFS('Workers Settings'!$M:$M,$B42,'Workers Settings'!$N:$N,1,'Workers Settings'!$H:$H,AR$3)/'Demand Locations'!AT42)))</f>
        <v/>
      </c>
      <c r="AS42" s="24" t="str">
        <f>IF(OR($B42="",AS$3="",'Demand Locations'!AU42=""),"",IF('Demand Locations'!AU42&lt;COUNTIFS('Workers Settings'!$M:$M,$B42,'Workers Settings'!$N:$N,1,'Workers Settings'!$H:$H,AS$3),"Warning!",IF('Demand Locations'!AU42=0,"",COUNTIFS('Workers Settings'!$M:$M,$B42,'Workers Settings'!$N:$N,1,'Workers Settings'!$H:$H,AS$3)/'Demand Locations'!AU42)))</f>
        <v/>
      </c>
      <c r="AT42" s="24" t="str">
        <f>IF(OR($B42="",AT$3="",'Demand Locations'!AV42=""),"",IF('Demand Locations'!AV42&lt;COUNTIFS('Workers Settings'!$M:$M,$B42,'Workers Settings'!$N:$N,1,'Workers Settings'!$H:$H,AT$3),"Warning!",IF('Demand Locations'!AV42=0,"",COUNTIFS('Workers Settings'!$M:$M,$B42,'Workers Settings'!$N:$N,1,'Workers Settings'!$H:$H,AT$3)/'Demand Locations'!AV42)))</f>
        <v/>
      </c>
      <c r="AU42" s="24" t="str">
        <f>IF(OR($B42="",AU$3="",'Demand Locations'!AW42=""),"",IF('Demand Locations'!AW42&lt;COUNTIFS('Workers Settings'!$M:$M,$B42,'Workers Settings'!$N:$N,1,'Workers Settings'!$H:$H,AU$3),"Warning!",IF('Demand Locations'!AW42=0,"",COUNTIFS('Workers Settings'!$M:$M,$B42,'Workers Settings'!$N:$N,1,'Workers Settings'!$H:$H,AU$3)/'Demand Locations'!AW42)))</f>
        <v/>
      </c>
      <c r="AV42" s="24" t="str">
        <f>IF(OR($B42="",AV$3="",'Demand Locations'!AX42=""),"",IF('Demand Locations'!AX42&lt;COUNTIFS('Workers Settings'!$M:$M,$B42,'Workers Settings'!$N:$N,1,'Workers Settings'!$H:$H,AV$3),"Warning!",IF('Demand Locations'!AX42=0,"",COUNTIFS('Workers Settings'!$M:$M,$B42,'Workers Settings'!$N:$N,1,'Workers Settings'!$H:$H,AV$3)/'Demand Locations'!AX42)))</f>
        <v/>
      </c>
      <c r="AW42" s="24" t="str">
        <f>IF(OR($B42="",AW$3="",'Demand Locations'!AY42=""),"",IF('Demand Locations'!AY42&lt;COUNTIFS('Workers Settings'!$M:$M,$B42,'Workers Settings'!$N:$N,1,'Workers Settings'!$H:$H,AW$3),"Warning!",IF('Demand Locations'!AY42=0,"",COUNTIFS('Workers Settings'!$M:$M,$B42,'Workers Settings'!$N:$N,1,'Workers Settings'!$H:$H,AW$3)/'Demand Locations'!AY42)))</f>
        <v/>
      </c>
      <c r="AX42" s="24" t="str">
        <f>IF(OR($B42="",AX$3="",'Demand Locations'!AZ42=""),"",IF('Demand Locations'!AZ42&lt;COUNTIFS('Workers Settings'!$M:$M,$B42,'Workers Settings'!$N:$N,1,'Workers Settings'!$H:$H,AX$3),"Warning!",IF('Demand Locations'!AZ42=0,"",COUNTIFS('Workers Settings'!$M:$M,$B42,'Workers Settings'!$N:$N,1,'Workers Settings'!$H:$H,AX$3)/'Demand Locations'!AZ42)))</f>
        <v/>
      </c>
      <c r="AY42" s="24" t="str">
        <f>IF(OR($B42="",AY$3="",'Demand Locations'!BA42=""),"",IF('Demand Locations'!BA42&lt;COUNTIFS('Workers Settings'!$M:$M,$B42,'Workers Settings'!$N:$N,1,'Workers Settings'!$H:$H,AY$3),"Warning!",IF('Demand Locations'!BA42=0,"",COUNTIFS('Workers Settings'!$M:$M,$B42,'Workers Settings'!$N:$N,1,'Workers Settings'!$H:$H,AY$3)/'Demand Locations'!BA42)))</f>
        <v/>
      </c>
      <c r="AZ42" s="24" t="str">
        <f>IF(OR($B42="",AZ$3="",'Demand Locations'!BB42=""),"",IF('Demand Locations'!BB42&lt;COUNTIFS('Workers Settings'!$M:$M,$B42,'Workers Settings'!$N:$N,1,'Workers Settings'!$H:$H,AZ$3),"Warning!",IF('Demand Locations'!BB42=0,"",COUNTIFS('Workers Settings'!$M:$M,$B42,'Workers Settings'!$N:$N,1,'Workers Settings'!$H:$H,AZ$3)/'Demand Locations'!BB42)))</f>
        <v/>
      </c>
      <c r="BA42" s="24" t="str">
        <f>IF(OR($B42="",BA$3="",'Demand Locations'!BC42=""),"",IF('Demand Locations'!BC42&lt;COUNTIFS('Workers Settings'!$M:$M,$B42,'Workers Settings'!$N:$N,1,'Workers Settings'!$H:$H,BA$3),"Warning!",IF('Demand Locations'!BC42=0,"",COUNTIFS('Workers Settings'!$M:$M,$B42,'Workers Settings'!$N:$N,1,'Workers Settings'!$H:$H,BA$3)/'Demand Locations'!BC42)))</f>
        <v/>
      </c>
      <c r="BB42" s="24" t="str">
        <f>IF(OR($B42="",BB$3="",'Demand Locations'!BD42=""),"",IF('Demand Locations'!BD42&lt;COUNTIFS('Workers Settings'!$M:$M,$B42,'Workers Settings'!$N:$N,1,'Workers Settings'!$H:$H,BB$3),"Warning!",IF('Demand Locations'!BD42=0,"",COUNTIFS('Workers Settings'!$M:$M,$B42,'Workers Settings'!$N:$N,1,'Workers Settings'!$H:$H,BB$3)/'Demand Locations'!BD42)))</f>
        <v/>
      </c>
      <c r="BC42" s="24" t="str">
        <f>IF(OR($B42="",BC$3="",'Demand Locations'!BE42=""),"",IF('Demand Locations'!BE42&lt;COUNTIFS('Workers Settings'!$M:$M,$B42,'Workers Settings'!$N:$N,1,'Workers Settings'!$H:$H,BC$3),"Warning!",IF('Demand Locations'!BE42=0,"",COUNTIFS('Workers Settings'!$M:$M,$B42,'Workers Settings'!$N:$N,1,'Workers Settings'!$H:$H,BC$3)/'Demand Locations'!BE42)))</f>
        <v/>
      </c>
      <c r="BD42" s="24" t="str">
        <f>IF(OR($B42="",BD$3="",'Demand Locations'!BF42=""),"",IF('Demand Locations'!BF42&lt;COUNTIFS('Workers Settings'!$M:$M,$B42,'Workers Settings'!$N:$N,1,'Workers Settings'!$H:$H,BD$3),"Warning!",IF('Demand Locations'!BF42=0,"",COUNTIFS('Workers Settings'!$M:$M,$B42,'Workers Settings'!$N:$N,1,'Workers Settings'!$H:$H,BD$3)/'Demand Locations'!BF42)))</f>
        <v/>
      </c>
      <c r="BE42" s="24" t="str">
        <f>IF(OR($B42="",BE$3="",'Demand Locations'!BG42=""),"",IF('Demand Locations'!BG42&lt;COUNTIFS('Workers Settings'!$M:$M,$B42,'Workers Settings'!$N:$N,1,'Workers Settings'!$H:$H,BE$3),"Warning!",IF('Demand Locations'!BG42=0,"",COUNTIFS('Workers Settings'!$M:$M,$B42,'Workers Settings'!$N:$N,1,'Workers Settings'!$H:$H,BE$3)/'Demand Locations'!BG42)))</f>
        <v/>
      </c>
      <c r="BF42" s="24" t="str">
        <f>IF(OR($B42="",BF$3="",'Demand Locations'!BH42=""),"",IF('Demand Locations'!BH42&lt;COUNTIFS('Workers Settings'!$M:$M,$B42,'Workers Settings'!$N:$N,1,'Workers Settings'!$H:$H,BF$3),"Warning!",IF('Demand Locations'!BH42=0,"",COUNTIFS('Workers Settings'!$M:$M,$B42,'Workers Settings'!$N:$N,1,'Workers Settings'!$H:$H,BF$3)/'Demand Locations'!BH42)))</f>
        <v/>
      </c>
      <c r="BG42" s="24" t="str">
        <f>IF(OR($B42="",BG$3="",'Demand Locations'!BI42=""),"",IF('Demand Locations'!BI42&lt;COUNTIFS('Workers Settings'!$M:$M,$B42,'Workers Settings'!$N:$N,1,'Workers Settings'!$H:$H,BG$3),"Warning!",IF('Demand Locations'!BI42=0,"",COUNTIFS('Workers Settings'!$M:$M,$B42,'Workers Settings'!$N:$N,1,'Workers Settings'!$H:$H,BG$3)/'Demand Locations'!BI42)))</f>
        <v/>
      </c>
      <c r="BH42" s="24" t="str">
        <f>IF(OR($B42="",BH$3="",'Demand Locations'!BJ42=""),"",IF('Demand Locations'!BJ42&lt;COUNTIFS('Workers Settings'!$M:$M,$B42,'Workers Settings'!$N:$N,1,'Workers Settings'!$H:$H,BH$3),"Warning!",IF('Demand Locations'!BJ42=0,"",COUNTIFS('Workers Settings'!$M:$M,$B42,'Workers Settings'!$N:$N,1,'Workers Settings'!$H:$H,BH$3)/'Demand Locations'!BJ42)))</f>
        <v/>
      </c>
      <c r="BI42" s="24" t="str">
        <f>IF(OR($B42="",BI$3="",'Demand Locations'!BK42=""),"",IF('Demand Locations'!BK42&lt;COUNTIFS('Workers Settings'!$M:$M,$B42,'Workers Settings'!$N:$N,1,'Workers Settings'!$H:$H,BI$3),"Warning!",IF('Demand Locations'!BK42=0,"",COUNTIFS('Workers Settings'!$M:$M,$B42,'Workers Settings'!$N:$N,1,'Workers Settings'!$H:$H,BI$3)/'Demand Locations'!BK42)))</f>
        <v/>
      </c>
      <c r="BJ42" s="24" t="str">
        <f>IF(OR($B42="",BJ$3="",'Demand Locations'!BL42=""),"",IF('Demand Locations'!BL42&lt;COUNTIFS('Workers Settings'!$M:$M,$B42,'Workers Settings'!$N:$N,1,'Workers Settings'!$H:$H,BJ$3),"Warning!",IF('Demand Locations'!BL42=0,"",COUNTIFS('Workers Settings'!$M:$M,$B42,'Workers Settings'!$N:$N,1,'Workers Settings'!$H:$H,BJ$3)/'Demand Locations'!BL42)))</f>
        <v/>
      </c>
      <c r="BK42" s="24" t="str">
        <f>IF(OR($B42="",BK$3="",'Demand Locations'!BM42=""),"",IF('Demand Locations'!BM42&lt;COUNTIFS('Workers Settings'!$M:$M,$B42,'Workers Settings'!$N:$N,1,'Workers Settings'!$H:$H,BK$3),"Warning!",IF('Demand Locations'!BM42=0,"",COUNTIFS('Workers Settings'!$M:$M,$B42,'Workers Settings'!$N:$N,1,'Workers Settings'!$H:$H,BK$3)/'Demand Locations'!BM42)))</f>
        <v/>
      </c>
      <c r="BL42" s="24" t="str">
        <f>IF(OR($B42="",BL$3="",'Demand Locations'!BN42=""),"",IF('Demand Locations'!BN42&lt;COUNTIFS('Workers Settings'!$M:$M,$B42,'Workers Settings'!$N:$N,1,'Workers Settings'!$H:$H,BL$3),"Warning!",IF('Demand Locations'!BN42=0,"",COUNTIFS('Workers Settings'!$M:$M,$B42,'Workers Settings'!$N:$N,1,'Workers Settings'!$H:$H,BL$3)/'Demand Locations'!BN42)))</f>
        <v/>
      </c>
      <c r="BM42" s="24" t="str">
        <f>IF(OR($B42="",BM$3="",'Demand Locations'!BO42=""),"",IF('Demand Locations'!BO42&lt;COUNTIFS('Workers Settings'!$M:$M,$B42,'Workers Settings'!$N:$N,1,'Workers Settings'!$H:$H,BM$3),"Warning!",IF('Demand Locations'!BO42=0,"",COUNTIFS('Workers Settings'!$M:$M,$B42,'Workers Settings'!$N:$N,1,'Workers Settings'!$H:$H,BM$3)/'Demand Locations'!BO42)))</f>
        <v/>
      </c>
      <c r="BN42" s="24" t="str">
        <f>IF(OR($B42="",BN$3="",'Demand Locations'!BP42=""),"",IF('Demand Locations'!BP42&lt;COUNTIFS('Workers Settings'!$M:$M,$B42,'Workers Settings'!$N:$N,1,'Workers Settings'!$H:$H,BN$3),"Warning!",IF('Demand Locations'!BP42=0,"",COUNTIFS('Workers Settings'!$M:$M,$B42,'Workers Settings'!$N:$N,1,'Workers Settings'!$H:$H,BN$3)/'Demand Locations'!BP42)))</f>
        <v/>
      </c>
      <c r="BO42" s="24" t="str">
        <f>IF(OR($B42="",BO$3="",'Demand Locations'!BQ42=""),"",IF('Demand Locations'!BQ42&lt;COUNTIFS('Workers Settings'!$M:$M,$B42,'Workers Settings'!$N:$N,1,'Workers Settings'!$H:$H,BO$3),"Warning!",IF('Demand Locations'!BQ42=0,"",COUNTIFS('Workers Settings'!$M:$M,$B42,'Workers Settings'!$N:$N,1,'Workers Settings'!$H:$H,BO$3)/'Demand Locations'!BQ42)))</f>
        <v/>
      </c>
      <c r="BP42" s="24" t="str">
        <f>IF(OR($B42="",BP$3="",'Demand Locations'!BR42=""),"",IF('Demand Locations'!BR42&lt;COUNTIFS('Workers Settings'!$M:$M,$B42,'Workers Settings'!$N:$N,1,'Workers Settings'!$H:$H,BP$3),"Warning!",IF('Demand Locations'!BR42=0,"",COUNTIFS('Workers Settings'!$M:$M,$B42,'Workers Settings'!$N:$N,1,'Workers Settings'!$H:$H,BP$3)/'Demand Locations'!BR42)))</f>
        <v/>
      </c>
      <c r="BQ42" s="24" t="str">
        <f>IF(OR($B42="",BQ$3="",'Demand Locations'!BS42=""),"",IF('Demand Locations'!BS42&lt;COUNTIFS('Workers Settings'!$M:$M,$B42,'Workers Settings'!$N:$N,1,'Workers Settings'!$H:$H,BQ$3),"Warning!",IF('Demand Locations'!BS42=0,"",COUNTIFS('Workers Settings'!$M:$M,$B42,'Workers Settings'!$N:$N,1,'Workers Settings'!$H:$H,BQ$3)/'Demand Locations'!BS42)))</f>
        <v/>
      </c>
      <c r="BR42" s="24" t="str">
        <f>IF(OR($B42="",BR$3="",'Demand Locations'!BT42=""),"",IF('Demand Locations'!BT42&lt;COUNTIFS('Workers Settings'!$M:$M,$B42,'Workers Settings'!$N:$N,1,'Workers Settings'!$H:$H,BR$3),"Warning!",IF('Demand Locations'!BT42=0,"",COUNTIFS('Workers Settings'!$M:$M,$B42,'Workers Settings'!$N:$N,1,'Workers Settings'!$H:$H,BR$3)/'Demand Locations'!BT42)))</f>
        <v/>
      </c>
      <c r="BS42" s="24" t="str">
        <f>IF(OR($B42="",BS$3="",'Demand Locations'!BU42=""),"",IF('Demand Locations'!BU42&lt;COUNTIFS('Workers Settings'!$M:$M,$B42,'Workers Settings'!$N:$N,1,'Workers Settings'!$H:$H,BS$3),"Warning!",IF('Demand Locations'!BU42=0,"",COUNTIFS('Workers Settings'!$M:$M,$B42,'Workers Settings'!$N:$N,1,'Workers Settings'!$H:$H,BS$3)/'Demand Locations'!BU42)))</f>
        <v/>
      </c>
      <c r="BT42" s="24" t="str">
        <f>IF(OR($B42="",BT$3="",'Demand Locations'!BV42=""),"",IF('Demand Locations'!BV42&lt;COUNTIFS('Workers Settings'!$M:$M,$B42,'Workers Settings'!$N:$N,1,'Workers Settings'!$H:$H,BT$3),"Warning!",IF('Demand Locations'!BV42=0,"",COUNTIFS('Workers Settings'!$M:$M,$B42,'Workers Settings'!$N:$N,1,'Workers Settings'!$H:$H,BT$3)/'Demand Locations'!BV42)))</f>
        <v/>
      </c>
      <c r="BU42" s="24" t="str">
        <f>IF(OR($B42="",BU$3="",'Demand Locations'!BW42=""),"",IF('Demand Locations'!BW42&lt;COUNTIFS('Workers Settings'!$M:$M,$B42,'Workers Settings'!$N:$N,1,'Workers Settings'!$H:$H,BU$3),"Warning!",IF('Demand Locations'!BW42=0,"",COUNTIFS('Workers Settings'!$M:$M,$B42,'Workers Settings'!$N:$N,1,'Workers Settings'!$H:$H,BU$3)/'Demand Locations'!BW42)))</f>
        <v/>
      </c>
      <c r="BV42" s="24" t="str">
        <f>IF(OR($B42="",BV$3="",'Demand Locations'!BX42=""),"",IF('Demand Locations'!BX42&lt;COUNTIFS('Workers Settings'!$M:$M,$B42,'Workers Settings'!$N:$N,1,'Workers Settings'!$H:$H,BV$3),"Warning!",IF('Demand Locations'!BX42=0,"",COUNTIFS('Workers Settings'!$M:$M,$B42,'Workers Settings'!$N:$N,1,'Workers Settings'!$H:$H,BV$3)/'Demand Locations'!BX42)))</f>
        <v/>
      </c>
      <c r="BW42" s="24" t="str">
        <f>IF(OR($B42="",BW$3="",'Demand Locations'!BY42=""),"",IF('Demand Locations'!BY42&lt;COUNTIFS('Workers Settings'!$M:$M,$B42,'Workers Settings'!$N:$N,1,'Workers Settings'!$H:$H,BW$3),"Warning!",IF('Demand Locations'!BY42=0,"",COUNTIFS('Workers Settings'!$M:$M,$B42,'Workers Settings'!$N:$N,1,'Workers Settings'!$H:$H,BW$3)/'Demand Locations'!BY42)))</f>
        <v/>
      </c>
      <c r="BX42" s="24" t="str">
        <f>IF(OR($B42="",BX$3="",'Demand Locations'!BZ42=""),"",IF('Demand Locations'!BZ42&lt;COUNTIFS('Workers Settings'!$M:$M,$B42,'Workers Settings'!$N:$N,1,'Workers Settings'!$H:$H,BX$3),"Warning!",IF('Demand Locations'!BZ42=0,"",COUNTIFS('Workers Settings'!$M:$M,$B42,'Workers Settings'!$N:$N,1,'Workers Settings'!$H:$H,BX$3)/'Demand Locations'!BZ42)))</f>
        <v/>
      </c>
      <c r="BY42" s="24" t="str">
        <f>IF(OR($B42="",BY$3="",'Demand Locations'!CA42=""),"",IF('Demand Locations'!CA42&lt;COUNTIFS('Workers Settings'!$M:$M,$B42,'Workers Settings'!$N:$N,1,'Workers Settings'!$H:$H,BY$3),"Warning!",IF('Demand Locations'!CA42=0,"",COUNTIFS('Workers Settings'!$M:$M,$B42,'Workers Settings'!$N:$N,1,'Workers Settings'!$H:$H,BY$3)/'Demand Locations'!CA42)))</f>
        <v/>
      </c>
      <c r="BZ42" s="24" t="str">
        <f>IF(OR($B42="",BZ$3="",'Demand Locations'!CB42=""),"",IF('Demand Locations'!CB42&lt;COUNTIFS('Workers Settings'!$M:$M,$B42,'Workers Settings'!$N:$N,1,'Workers Settings'!$H:$H,BZ$3),"Warning!",IF('Demand Locations'!CB42=0,"",COUNTIFS('Workers Settings'!$M:$M,$B42,'Workers Settings'!$N:$N,1,'Workers Settings'!$H:$H,BZ$3)/'Demand Locations'!CB42)))</f>
        <v/>
      </c>
      <c r="CA42" s="24" t="str">
        <f>IF(OR($B42="",CA$3="",'Demand Locations'!CC42=""),"",IF('Demand Locations'!CC42&lt;COUNTIFS('Workers Settings'!$M:$M,$B42,'Workers Settings'!$N:$N,1,'Workers Settings'!$H:$H,CA$3),"Warning!",IF('Demand Locations'!CC42=0,"",COUNTIFS('Workers Settings'!$M:$M,$B42,'Workers Settings'!$N:$N,1,'Workers Settings'!$H:$H,CA$3)/'Demand Locations'!CC42)))</f>
        <v/>
      </c>
      <c r="CB42" s="24" t="str">
        <f>IF(OR($B42="",CB$3="",'Demand Locations'!CD42=""),"",IF('Demand Locations'!CD42&lt;COUNTIFS('Workers Settings'!$M:$M,$B42,'Workers Settings'!$N:$N,1,'Workers Settings'!$H:$H,CB$3),"Warning!",IF('Demand Locations'!CD42=0,"",COUNTIFS('Workers Settings'!$M:$M,$B42,'Workers Settings'!$N:$N,1,'Workers Settings'!$H:$H,CB$3)/'Demand Locations'!CD42)))</f>
        <v/>
      </c>
      <c r="CC42" s="24" t="str">
        <f>IF(OR($B42="",CC$3="",'Demand Locations'!CE42=""),"",IF('Demand Locations'!CE42&lt;COUNTIFS('Workers Settings'!$M:$M,$B42,'Workers Settings'!$N:$N,1,'Workers Settings'!$H:$H,CC$3),"Warning!",IF('Demand Locations'!CE42=0,"",COUNTIFS('Workers Settings'!$M:$M,$B42,'Workers Settings'!$N:$N,1,'Workers Settings'!$H:$H,CC$3)/'Demand Locations'!CE42)))</f>
        <v/>
      </c>
      <c r="CD42" s="24" t="str">
        <f>IF(OR($B42="",CD$3="",'Demand Locations'!CF42=""),"",IF('Demand Locations'!CF42&lt;COUNTIFS('Workers Settings'!$M:$M,$B42,'Workers Settings'!$N:$N,1,'Workers Settings'!$H:$H,CD$3),"Warning!",IF('Demand Locations'!CF42=0,"",COUNTIFS('Workers Settings'!$M:$M,$B42,'Workers Settings'!$N:$N,1,'Workers Settings'!$H:$H,CD$3)/'Demand Locations'!CF42)))</f>
        <v/>
      </c>
      <c r="CE42" s="24" t="str">
        <f>IF(OR($B42="",CE$3="",'Demand Locations'!CG42=""),"",IF('Demand Locations'!CG42&lt;COUNTIFS('Workers Settings'!$M:$M,$B42,'Workers Settings'!$N:$N,1,'Workers Settings'!$H:$H,CE$3),"Warning!",IF('Demand Locations'!CG42=0,"",COUNTIFS('Workers Settings'!$M:$M,$B42,'Workers Settings'!$N:$N,1,'Workers Settings'!$H:$H,CE$3)/'Demand Locations'!CG42)))</f>
        <v/>
      </c>
      <c r="CF42" s="24" t="str">
        <f>IF(OR($B42="",CF$3="",'Demand Locations'!CH42=""),"",IF('Demand Locations'!CH42&lt;COUNTIFS('Workers Settings'!$M:$M,$B42,'Workers Settings'!$N:$N,1,'Workers Settings'!$H:$H,CF$3),"Warning!",IF('Demand Locations'!CH42=0,"",COUNTIFS('Workers Settings'!$M:$M,$B42,'Workers Settings'!$N:$N,1,'Workers Settings'!$H:$H,CF$3)/'Demand Locations'!CH42)))</f>
        <v/>
      </c>
      <c r="CG42" s="24" t="str">
        <f>IF(OR($B42="",CG$3="",'Demand Locations'!CI42=""),"",IF('Demand Locations'!CI42&lt;COUNTIFS('Workers Settings'!$M:$M,$B42,'Workers Settings'!$N:$N,1,'Workers Settings'!$H:$H,CG$3),"Warning!",IF('Demand Locations'!CI42=0,"",COUNTIFS('Workers Settings'!$M:$M,$B42,'Workers Settings'!$N:$N,1,'Workers Settings'!$H:$H,CG$3)/'Demand Locations'!CI42)))</f>
        <v/>
      </c>
      <c r="CH42" s="24" t="str">
        <f>IF(OR($B42="",CH$3="",'Demand Locations'!CJ42=""),"",IF('Demand Locations'!CJ42&lt;COUNTIFS('Workers Settings'!$M:$M,$B42,'Workers Settings'!$N:$N,1,'Workers Settings'!$H:$H,CH$3),"Warning!",IF('Demand Locations'!CJ42=0,"",COUNTIFS('Workers Settings'!$M:$M,$B42,'Workers Settings'!$N:$N,1,'Workers Settings'!$H:$H,CH$3)/'Demand Locations'!CJ42)))</f>
        <v/>
      </c>
      <c r="CI42" s="24" t="str">
        <f>IF(OR($B42="",CI$3="",'Demand Locations'!CK42=""),"",IF('Demand Locations'!CK42&lt;COUNTIFS('Workers Settings'!$M:$M,$B42,'Workers Settings'!$N:$N,1,'Workers Settings'!$H:$H,CI$3),"Warning!",IF('Demand Locations'!CK42=0,"",COUNTIFS('Workers Settings'!$M:$M,$B42,'Workers Settings'!$N:$N,1,'Workers Settings'!$H:$H,CI$3)/'Demand Locations'!CK42)))</f>
        <v/>
      </c>
      <c r="CJ42" s="24" t="str">
        <f>IF(OR($B42="",CJ$3="",'Demand Locations'!CL42=""),"",IF('Demand Locations'!CL42&lt;COUNTIFS('Workers Settings'!$M:$M,$B42,'Workers Settings'!$N:$N,1,'Workers Settings'!$H:$H,CJ$3),"Warning!",IF('Demand Locations'!CL42=0,"",COUNTIFS('Workers Settings'!$M:$M,$B42,'Workers Settings'!$N:$N,1,'Workers Settings'!$H:$H,CJ$3)/'Demand Locations'!CL42)))</f>
        <v/>
      </c>
      <c r="CK42" s="24" t="str">
        <f>IF(OR($B42="",CK$3="",'Demand Locations'!CM42=""),"",IF('Demand Locations'!CM42&lt;COUNTIFS('Workers Settings'!$M:$M,$B42,'Workers Settings'!$N:$N,1,'Workers Settings'!$H:$H,CK$3),"Warning!",IF('Demand Locations'!CM42=0,"",COUNTIFS('Workers Settings'!$M:$M,$B42,'Workers Settings'!$N:$N,1,'Workers Settings'!$H:$H,CK$3)/'Demand Locations'!CM42)))</f>
        <v/>
      </c>
      <c r="CL42" s="24" t="str">
        <f>IF(OR($B42="",CL$3="",'Demand Locations'!CN42=""),"",IF('Demand Locations'!CN42&lt;COUNTIFS('Workers Settings'!$M:$M,$B42,'Workers Settings'!$N:$N,1,'Workers Settings'!$H:$H,CL$3),"Warning!",IF('Demand Locations'!CN42=0,"",COUNTIFS('Workers Settings'!$M:$M,$B42,'Workers Settings'!$N:$N,1,'Workers Settings'!$H:$H,CL$3)/'Demand Locations'!CN42)))</f>
        <v/>
      </c>
      <c r="CM42" s="24" t="str">
        <f>IF(OR($B42="",CM$3="",'Demand Locations'!CO42=""),"",IF('Demand Locations'!CO42&lt;COUNTIFS('Workers Settings'!$M:$M,$B42,'Workers Settings'!$N:$N,1,'Workers Settings'!$H:$H,CM$3),"Warning!",IF('Demand Locations'!CO42=0,"",COUNTIFS('Workers Settings'!$M:$M,$B42,'Workers Settings'!$N:$N,1,'Workers Settings'!$H:$H,CM$3)/'Demand Locations'!CO42)))</f>
        <v/>
      </c>
      <c r="CN42" s="24" t="str">
        <f>IF(OR($B42="",CN$3="",'Demand Locations'!CP42=""),"",IF('Demand Locations'!CP42&lt;COUNTIFS('Workers Settings'!$M:$M,$B42,'Workers Settings'!$N:$N,1,'Workers Settings'!$H:$H,CN$3),"Warning!",IF('Demand Locations'!CP42=0,"",COUNTIFS('Workers Settings'!$M:$M,$B42,'Workers Settings'!$N:$N,1,'Workers Settings'!$H:$H,CN$3)/'Demand Locations'!CP42)))</f>
        <v/>
      </c>
      <c r="CO42" s="24" t="str">
        <f>IF(OR($B42="",CO$3="",'Demand Locations'!CQ42=""),"",IF('Demand Locations'!CQ42&lt;COUNTIFS('Workers Settings'!$M:$M,$B42,'Workers Settings'!$N:$N,1,'Workers Settings'!$H:$H,CO$3),"Warning!",IF('Demand Locations'!CQ42=0,"",COUNTIFS('Workers Settings'!$M:$M,$B42,'Workers Settings'!$N:$N,1,'Workers Settings'!$H:$H,CO$3)/'Demand Locations'!CQ42)))</f>
        <v/>
      </c>
      <c r="CP42" s="24" t="str">
        <f>IF(OR($B42="",CP$3="",'Demand Locations'!CR42=""),"",IF('Demand Locations'!CR42&lt;COUNTIFS('Workers Settings'!$M:$M,$B42,'Workers Settings'!$N:$N,1,'Workers Settings'!$H:$H,CP$3),"Warning!",IF('Demand Locations'!CR42=0,"",COUNTIFS('Workers Settings'!$M:$M,$B42,'Workers Settings'!$N:$N,1,'Workers Settings'!$H:$H,CP$3)/'Demand Locations'!CR42)))</f>
        <v/>
      </c>
      <c r="CQ42" s="24" t="str">
        <f>IF(OR($B42="",CQ$3="",'Demand Locations'!CS42=""),"",IF('Demand Locations'!CS42&lt;COUNTIFS('Workers Settings'!$M:$M,$B42,'Workers Settings'!$N:$N,1,'Workers Settings'!$H:$H,CQ$3),"Warning!",IF('Demand Locations'!CS42=0,"",COUNTIFS('Workers Settings'!$M:$M,$B42,'Workers Settings'!$N:$N,1,'Workers Settings'!$H:$H,CQ$3)/'Demand Locations'!CS42)))</f>
        <v/>
      </c>
      <c r="CR42" s="24" t="str">
        <f>IF(OR($B42="",CR$3="",'Demand Locations'!CT42=""),"",IF('Demand Locations'!CT42&lt;COUNTIFS('Workers Settings'!$M:$M,$B42,'Workers Settings'!$N:$N,1,'Workers Settings'!$H:$H,CR$3),"Warning!",IF('Demand Locations'!CT42=0,"",COUNTIFS('Workers Settings'!$M:$M,$B42,'Workers Settings'!$N:$N,1,'Workers Settings'!$H:$H,CR$3)/'Demand Locations'!CT42)))</f>
        <v/>
      </c>
      <c r="CS42" s="24" t="str">
        <f>IF(OR($B42="",CS$3="",'Demand Locations'!CU42=""),"",IF('Demand Locations'!CU42&lt;COUNTIFS('Workers Settings'!$M:$M,$B42,'Workers Settings'!$N:$N,1,'Workers Settings'!$H:$H,CS$3),"Warning!",IF('Demand Locations'!CU42=0,"",COUNTIFS('Workers Settings'!$M:$M,$B42,'Workers Settings'!$N:$N,1,'Workers Settings'!$H:$H,CS$3)/'Demand Locations'!CU42)))</f>
        <v/>
      </c>
      <c r="CT42" s="24" t="str">
        <f>IF(OR($B42="",CT$3="",'Demand Locations'!CV42=""),"",IF('Demand Locations'!CV42&lt;COUNTIFS('Workers Settings'!$M:$M,$B42,'Workers Settings'!$N:$N,1,'Workers Settings'!$H:$H,CT$3),"Warning!",IF('Demand Locations'!CV42=0,"",COUNTIFS('Workers Settings'!$M:$M,$B42,'Workers Settings'!$N:$N,1,'Workers Settings'!$H:$H,CT$3)/'Demand Locations'!CV42)))</f>
        <v/>
      </c>
      <c r="CU42" s="24" t="str">
        <f>IF(OR($B42="",CU$3="",'Demand Locations'!CW42=""),"",IF('Demand Locations'!CW42&lt;COUNTIFS('Workers Settings'!$M:$M,$B42,'Workers Settings'!$N:$N,1,'Workers Settings'!$H:$H,CU$3),"Warning!",IF('Demand Locations'!CW42=0,"",COUNTIFS('Workers Settings'!$M:$M,$B42,'Workers Settings'!$N:$N,1,'Workers Settings'!$H:$H,CU$3)/'Demand Locations'!CW42)))</f>
        <v/>
      </c>
      <c r="CV42" s="24" t="str">
        <f>IF(OR($B42="",CV$3="",'Demand Locations'!CX42=""),"",IF('Demand Locations'!CX42&lt;COUNTIFS('Workers Settings'!$M:$M,$B42,'Workers Settings'!$N:$N,1,'Workers Settings'!$H:$H,CV$3),"Warning!",IF('Demand Locations'!CX42=0,"",COUNTIFS('Workers Settings'!$M:$M,$B42,'Workers Settings'!$N:$N,1,'Workers Settings'!$H:$H,CV$3)/'Demand Locations'!CX42)))</f>
        <v/>
      </c>
      <c r="CW42" s="24" t="str">
        <f>IF(OR($B42="",CW$3="",'Demand Locations'!CY42=""),"",IF('Demand Locations'!CY42&lt;COUNTIFS('Workers Settings'!$M:$M,$B42,'Workers Settings'!$N:$N,1,'Workers Settings'!$H:$H,CW$3),"Warning!",IF('Demand Locations'!CY42=0,"",COUNTIFS('Workers Settings'!$M:$M,$B42,'Workers Settings'!$N:$N,1,'Workers Settings'!$H:$H,CW$3)/'Demand Locations'!CY42)))</f>
        <v/>
      </c>
      <c r="CX42" s="24" t="str">
        <f>IF(OR($B42="",CX$3="",'Demand Locations'!CZ42=""),"",IF('Demand Locations'!CZ42&lt;COUNTIFS('Workers Settings'!$M:$M,$B42,'Workers Settings'!$N:$N,1,'Workers Settings'!$H:$H,CX$3),"Warning!",IF('Demand Locations'!CZ42=0,"",COUNTIFS('Workers Settings'!$M:$M,$B42,'Workers Settings'!$N:$N,1,'Workers Settings'!$H:$H,CX$3)/'Demand Locations'!CZ42)))</f>
        <v/>
      </c>
      <c r="CY42" s="24" t="str">
        <f>IF(OR($B42="",CY$3="",'Demand Locations'!DA42=""),"",IF('Demand Locations'!DA42&lt;COUNTIFS('Workers Settings'!$M:$M,$B42,'Workers Settings'!$N:$N,1,'Workers Settings'!$H:$H,CY$3),"Warning!",IF('Demand Locations'!DA42=0,"",COUNTIFS('Workers Settings'!$M:$M,$B42,'Workers Settings'!$N:$N,1,'Workers Settings'!$H:$H,CY$3)/'Demand Locations'!DA42)))</f>
        <v/>
      </c>
      <c r="CZ42" s="24" t="str">
        <f>IF(OR($B42="",CZ$3="",'Demand Locations'!DB42=""),"",IF('Demand Locations'!DB42&lt;COUNTIFS('Workers Settings'!$M:$M,$B42,'Workers Settings'!$N:$N,1,'Workers Settings'!$H:$H,CZ$3),"Warning!",IF('Demand Locations'!DB42=0,"",COUNTIFS('Workers Settings'!$M:$M,$B42,'Workers Settings'!$N:$N,1,'Workers Settings'!$H:$H,CZ$3)/'Demand Locations'!DB42)))</f>
        <v/>
      </c>
    </row>
    <row r="43" spans="1:104" x14ac:dyDescent="0.25">
      <c r="A43" s="7">
        <f t="shared" si="0"/>
        <v>39</v>
      </c>
      <c r="B43" s="7" t="str">
        <f>IF('Demand Locations'!B43&lt;&gt;"",'Demand Locations'!B43,"")</f>
        <v/>
      </c>
      <c r="C43" s="29" t="str">
        <f>IF(B43="","",SUMIFS('Workers Assignments'!Z:Z,'Workers Settings'!M:M,B43,'Workers Settings'!N:N,1))</f>
        <v/>
      </c>
      <c r="D43" s="24" t="str">
        <f>IF(OR(B43="",'Demand Locations'!E43=""),"",IF('Demand Locations'!E43&lt;C43,"Warning!",IF('Demand Locations'!E43=0,"",C43/'Demand Locations'!E43)))</f>
        <v/>
      </c>
      <c r="E43" s="44" t="str">
        <f>IF(OR($B43="",E$3="",'Demand Locations'!G43=""),"",IF('Demand Locations'!G43&lt;COUNTIFS('Workers Settings'!$M:$M,$B43,'Workers Settings'!$N:$N,1,'Workers Settings'!$H:$H,E$3),"Warning!",IF('Demand Locations'!G43=0,"",COUNTIFS('Workers Settings'!$M:$M,$B43,'Workers Settings'!$N:$N,1,'Workers Settings'!$H:$H,E$3)/'Demand Locations'!G43)))</f>
        <v/>
      </c>
      <c r="F43" s="24" t="str">
        <f>IF(OR($B43="",F$3="",'Demand Locations'!H43=""),"",IF('Demand Locations'!H43&lt;COUNTIFS('Workers Settings'!$M:$M,$B43,'Workers Settings'!$N:$N,1,'Workers Settings'!$H:$H,F$3),"Warning!",IF('Demand Locations'!H43=0,"",COUNTIFS('Workers Settings'!$M:$M,$B43,'Workers Settings'!$N:$N,1,'Workers Settings'!$H:$H,F$3)/'Demand Locations'!H43)))</f>
        <v/>
      </c>
      <c r="G43" s="24" t="str">
        <f>IF(OR($B43="",G$3="",'Demand Locations'!I43=""),"",IF('Demand Locations'!I43&lt;COUNTIFS('Workers Settings'!$M:$M,$B43,'Workers Settings'!$N:$N,1,'Workers Settings'!$H:$H,G$3),"Warning!",IF('Demand Locations'!I43=0,"",COUNTIFS('Workers Settings'!$M:$M,$B43,'Workers Settings'!$N:$N,1,'Workers Settings'!$H:$H,G$3)/'Demand Locations'!I43)))</f>
        <v/>
      </c>
      <c r="H43" s="24" t="str">
        <f>IF(OR($B43="",H$3="",'Demand Locations'!J43=""),"",IF('Demand Locations'!J43&lt;COUNTIFS('Workers Settings'!$M:$M,$B43,'Workers Settings'!$N:$N,1,'Workers Settings'!$H:$H,H$3),"Warning!",IF('Demand Locations'!J43=0,"",COUNTIFS('Workers Settings'!$M:$M,$B43,'Workers Settings'!$N:$N,1,'Workers Settings'!$H:$H,H$3)/'Demand Locations'!J43)))</f>
        <v/>
      </c>
      <c r="I43" s="24" t="str">
        <f>IF(OR($B43="",I$3="",'Demand Locations'!K43=""),"",IF('Demand Locations'!K43&lt;COUNTIFS('Workers Settings'!$M:$M,$B43,'Workers Settings'!$N:$N,1,'Workers Settings'!$H:$H,I$3),"Warning!",IF('Demand Locations'!K43=0,"",COUNTIFS('Workers Settings'!$M:$M,$B43,'Workers Settings'!$N:$N,1,'Workers Settings'!$H:$H,I$3)/'Demand Locations'!K43)))</f>
        <v/>
      </c>
      <c r="J43" s="24" t="str">
        <f>IF(OR($B43="",J$3="",'Demand Locations'!L43=""),"",IF('Demand Locations'!L43&lt;COUNTIFS('Workers Settings'!$M:$M,$B43,'Workers Settings'!$N:$N,1,'Workers Settings'!$H:$H,J$3),"Warning!",IF('Demand Locations'!L43=0,"",COUNTIFS('Workers Settings'!$M:$M,$B43,'Workers Settings'!$N:$N,1,'Workers Settings'!$H:$H,J$3)/'Demand Locations'!L43)))</f>
        <v/>
      </c>
      <c r="K43" s="24" t="str">
        <f>IF(OR($B43="",K$3="",'Demand Locations'!M43=""),"",IF('Demand Locations'!M43&lt;COUNTIFS('Workers Settings'!$M:$M,$B43,'Workers Settings'!$N:$N,1,'Workers Settings'!$H:$H,K$3),"Warning!",IF('Demand Locations'!M43=0,"",COUNTIFS('Workers Settings'!$M:$M,$B43,'Workers Settings'!$N:$N,1,'Workers Settings'!$H:$H,K$3)/'Demand Locations'!M43)))</f>
        <v/>
      </c>
      <c r="L43" s="24" t="str">
        <f>IF(OR($B43="",L$3="",'Demand Locations'!N43=""),"",IF('Demand Locations'!N43&lt;COUNTIFS('Workers Settings'!$M:$M,$B43,'Workers Settings'!$N:$N,1,'Workers Settings'!$H:$H,L$3),"Warning!",IF('Demand Locations'!N43=0,"",COUNTIFS('Workers Settings'!$M:$M,$B43,'Workers Settings'!$N:$N,1,'Workers Settings'!$H:$H,L$3)/'Demand Locations'!N43)))</f>
        <v/>
      </c>
      <c r="M43" s="24" t="str">
        <f>IF(OR($B43="",M$3="",'Demand Locations'!O43=""),"",IF('Demand Locations'!O43&lt;COUNTIFS('Workers Settings'!$M:$M,$B43,'Workers Settings'!$N:$N,1,'Workers Settings'!$H:$H,M$3),"Warning!",IF('Demand Locations'!O43=0,"",COUNTIFS('Workers Settings'!$M:$M,$B43,'Workers Settings'!$N:$N,1,'Workers Settings'!$H:$H,M$3)/'Demand Locations'!O43)))</f>
        <v/>
      </c>
      <c r="N43" s="24" t="str">
        <f>IF(OR($B43="",N$3="",'Demand Locations'!P43=""),"",IF('Demand Locations'!P43&lt;COUNTIFS('Workers Settings'!$M:$M,$B43,'Workers Settings'!$N:$N,1,'Workers Settings'!$H:$H,N$3),"Warning!",IF('Demand Locations'!P43=0,"",COUNTIFS('Workers Settings'!$M:$M,$B43,'Workers Settings'!$N:$N,1,'Workers Settings'!$H:$H,N$3)/'Demand Locations'!P43)))</f>
        <v/>
      </c>
      <c r="O43" s="24" t="str">
        <f>IF(OR($B43="",O$3="",'Demand Locations'!Q43=""),"",IF('Demand Locations'!Q43&lt;COUNTIFS('Workers Settings'!$M:$M,$B43,'Workers Settings'!$N:$N,1,'Workers Settings'!$H:$H,O$3),"Warning!",IF('Demand Locations'!Q43=0,"",COUNTIFS('Workers Settings'!$M:$M,$B43,'Workers Settings'!$N:$N,1,'Workers Settings'!$H:$H,O$3)/'Demand Locations'!Q43)))</f>
        <v/>
      </c>
      <c r="P43" s="24" t="str">
        <f>IF(OR($B43="",P$3="",'Demand Locations'!R43=""),"",IF('Demand Locations'!R43&lt;COUNTIFS('Workers Settings'!$M:$M,$B43,'Workers Settings'!$N:$N,1,'Workers Settings'!$H:$H,P$3),"Warning!",IF('Demand Locations'!R43=0,"",COUNTIFS('Workers Settings'!$M:$M,$B43,'Workers Settings'!$N:$N,1,'Workers Settings'!$H:$H,P$3)/'Demand Locations'!R43)))</f>
        <v/>
      </c>
      <c r="Q43" s="24" t="str">
        <f>IF(OR($B43="",Q$3="",'Demand Locations'!S43=""),"",IF('Demand Locations'!S43&lt;COUNTIFS('Workers Settings'!$M:$M,$B43,'Workers Settings'!$N:$N,1,'Workers Settings'!$H:$H,Q$3),"Warning!",IF('Demand Locations'!S43=0,"",COUNTIFS('Workers Settings'!$M:$M,$B43,'Workers Settings'!$N:$N,1,'Workers Settings'!$H:$H,Q$3)/'Demand Locations'!S43)))</f>
        <v/>
      </c>
      <c r="R43" s="24" t="str">
        <f>IF(OR($B43="",R$3="",'Demand Locations'!T43=""),"",IF('Demand Locations'!T43&lt;COUNTIFS('Workers Settings'!$M:$M,$B43,'Workers Settings'!$N:$N,1,'Workers Settings'!$H:$H,R$3),"Warning!",IF('Demand Locations'!T43=0,"",COUNTIFS('Workers Settings'!$M:$M,$B43,'Workers Settings'!$N:$N,1,'Workers Settings'!$H:$H,R$3)/'Demand Locations'!T43)))</f>
        <v/>
      </c>
      <c r="S43" s="24" t="str">
        <f>IF(OR($B43="",S$3="",'Demand Locations'!U43=""),"",IF('Demand Locations'!U43&lt;COUNTIFS('Workers Settings'!$M:$M,$B43,'Workers Settings'!$N:$N,1,'Workers Settings'!$H:$H,S$3),"Warning!",IF('Demand Locations'!U43=0,"",COUNTIFS('Workers Settings'!$M:$M,$B43,'Workers Settings'!$N:$N,1,'Workers Settings'!$H:$H,S$3)/'Demand Locations'!U43)))</f>
        <v/>
      </c>
      <c r="T43" s="24" t="str">
        <f>IF(OR($B43="",T$3="",'Demand Locations'!V43=""),"",IF('Demand Locations'!V43&lt;COUNTIFS('Workers Settings'!$M:$M,$B43,'Workers Settings'!$N:$N,1,'Workers Settings'!$H:$H,T$3),"Warning!",IF('Demand Locations'!V43=0,"",COUNTIFS('Workers Settings'!$M:$M,$B43,'Workers Settings'!$N:$N,1,'Workers Settings'!$H:$H,T$3)/'Demand Locations'!V43)))</f>
        <v/>
      </c>
      <c r="U43" s="24" t="str">
        <f>IF(OR($B43="",U$3="",'Demand Locations'!W43=""),"",IF('Demand Locations'!W43&lt;COUNTIFS('Workers Settings'!$M:$M,$B43,'Workers Settings'!$N:$N,1,'Workers Settings'!$H:$H,U$3),"Warning!",IF('Demand Locations'!W43=0,"",COUNTIFS('Workers Settings'!$M:$M,$B43,'Workers Settings'!$N:$N,1,'Workers Settings'!$H:$H,U$3)/'Demand Locations'!W43)))</f>
        <v/>
      </c>
      <c r="V43" s="24" t="str">
        <f>IF(OR($B43="",V$3="",'Demand Locations'!X43=""),"",IF('Demand Locations'!X43&lt;COUNTIFS('Workers Settings'!$M:$M,$B43,'Workers Settings'!$N:$N,1,'Workers Settings'!$H:$H,V$3),"Warning!",IF('Demand Locations'!X43=0,"",COUNTIFS('Workers Settings'!$M:$M,$B43,'Workers Settings'!$N:$N,1,'Workers Settings'!$H:$H,V$3)/'Demand Locations'!X43)))</f>
        <v/>
      </c>
      <c r="W43" s="24" t="str">
        <f>IF(OR($B43="",W$3="",'Demand Locations'!Y43=""),"",IF('Demand Locations'!Y43&lt;COUNTIFS('Workers Settings'!$M:$M,$B43,'Workers Settings'!$N:$N,1,'Workers Settings'!$H:$H,W$3),"Warning!",IF('Demand Locations'!Y43=0,"",COUNTIFS('Workers Settings'!$M:$M,$B43,'Workers Settings'!$N:$N,1,'Workers Settings'!$H:$H,W$3)/'Demand Locations'!Y43)))</f>
        <v/>
      </c>
      <c r="X43" s="24" t="str">
        <f>IF(OR($B43="",X$3="",'Demand Locations'!Z43=""),"",IF('Demand Locations'!Z43&lt;COUNTIFS('Workers Settings'!$M:$M,$B43,'Workers Settings'!$N:$N,1,'Workers Settings'!$H:$H,X$3),"Warning!",IF('Demand Locations'!Z43=0,"",COUNTIFS('Workers Settings'!$M:$M,$B43,'Workers Settings'!$N:$N,1,'Workers Settings'!$H:$H,X$3)/'Demand Locations'!Z43)))</f>
        <v/>
      </c>
      <c r="Y43" s="24" t="str">
        <f>IF(OR($B43="",Y$3="",'Demand Locations'!AA43=""),"",IF('Demand Locations'!AA43&lt;COUNTIFS('Workers Settings'!$M:$M,$B43,'Workers Settings'!$N:$N,1,'Workers Settings'!$H:$H,Y$3),"Warning!",IF('Demand Locations'!AA43=0,"",COUNTIFS('Workers Settings'!$M:$M,$B43,'Workers Settings'!$N:$N,1,'Workers Settings'!$H:$H,Y$3)/'Demand Locations'!AA43)))</f>
        <v/>
      </c>
      <c r="Z43" s="24" t="str">
        <f>IF(OR($B43="",Z$3="",'Demand Locations'!AB43=""),"",IF('Demand Locations'!AB43&lt;COUNTIFS('Workers Settings'!$M:$M,$B43,'Workers Settings'!$N:$N,1,'Workers Settings'!$H:$H,Z$3),"Warning!",IF('Demand Locations'!AB43=0,"",COUNTIFS('Workers Settings'!$M:$M,$B43,'Workers Settings'!$N:$N,1,'Workers Settings'!$H:$H,Z$3)/'Demand Locations'!AB43)))</f>
        <v/>
      </c>
      <c r="AA43" s="24" t="str">
        <f>IF(OR($B43="",AA$3="",'Demand Locations'!AC43=""),"",IF('Demand Locations'!AC43&lt;COUNTIFS('Workers Settings'!$M:$M,$B43,'Workers Settings'!$N:$N,1,'Workers Settings'!$H:$H,AA$3),"Warning!",IF('Demand Locations'!AC43=0,"",COUNTIFS('Workers Settings'!$M:$M,$B43,'Workers Settings'!$N:$N,1,'Workers Settings'!$H:$H,AA$3)/'Demand Locations'!AC43)))</f>
        <v/>
      </c>
      <c r="AB43" s="24" t="str">
        <f>IF(OR($B43="",AB$3="",'Demand Locations'!AD43=""),"",IF('Demand Locations'!AD43&lt;COUNTIFS('Workers Settings'!$M:$M,$B43,'Workers Settings'!$N:$N,1,'Workers Settings'!$H:$H,AB$3),"Warning!",IF('Demand Locations'!AD43=0,"",COUNTIFS('Workers Settings'!$M:$M,$B43,'Workers Settings'!$N:$N,1,'Workers Settings'!$H:$H,AB$3)/'Demand Locations'!AD43)))</f>
        <v/>
      </c>
      <c r="AC43" s="24" t="str">
        <f>IF(OR($B43="",AC$3="",'Demand Locations'!AE43=""),"",IF('Demand Locations'!AE43&lt;COUNTIFS('Workers Settings'!$M:$M,$B43,'Workers Settings'!$N:$N,1,'Workers Settings'!$H:$H,AC$3),"Warning!",IF('Demand Locations'!AE43=0,"",COUNTIFS('Workers Settings'!$M:$M,$B43,'Workers Settings'!$N:$N,1,'Workers Settings'!$H:$H,AC$3)/'Demand Locations'!AE43)))</f>
        <v/>
      </c>
      <c r="AD43" s="24" t="str">
        <f>IF(OR($B43="",AD$3="",'Demand Locations'!AF43=""),"",IF('Demand Locations'!AF43&lt;COUNTIFS('Workers Settings'!$M:$M,$B43,'Workers Settings'!$N:$N,1,'Workers Settings'!$H:$H,AD$3),"Warning!",IF('Demand Locations'!AF43=0,"",COUNTIFS('Workers Settings'!$M:$M,$B43,'Workers Settings'!$N:$N,1,'Workers Settings'!$H:$H,AD$3)/'Demand Locations'!AF43)))</f>
        <v/>
      </c>
      <c r="AE43" s="24" t="str">
        <f>IF(OR($B43="",AE$3="",'Demand Locations'!AG43=""),"",IF('Demand Locations'!AG43&lt;COUNTIFS('Workers Settings'!$M:$M,$B43,'Workers Settings'!$N:$N,1,'Workers Settings'!$H:$H,AE$3),"Warning!",IF('Demand Locations'!AG43=0,"",COUNTIFS('Workers Settings'!$M:$M,$B43,'Workers Settings'!$N:$N,1,'Workers Settings'!$H:$H,AE$3)/'Demand Locations'!AG43)))</f>
        <v/>
      </c>
      <c r="AF43" s="24" t="str">
        <f>IF(OR($B43="",AF$3="",'Demand Locations'!AH43=""),"",IF('Demand Locations'!AH43&lt;COUNTIFS('Workers Settings'!$M:$M,$B43,'Workers Settings'!$N:$N,1,'Workers Settings'!$H:$H,AF$3),"Warning!",IF('Demand Locations'!AH43=0,"",COUNTIFS('Workers Settings'!$M:$M,$B43,'Workers Settings'!$N:$N,1,'Workers Settings'!$H:$H,AF$3)/'Demand Locations'!AH43)))</f>
        <v/>
      </c>
      <c r="AG43" s="24" t="str">
        <f>IF(OR($B43="",AG$3="",'Demand Locations'!AI43=""),"",IF('Demand Locations'!AI43&lt;COUNTIFS('Workers Settings'!$M:$M,$B43,'Workers Settings'!$N:$N,1,'Workers Settings'!$H:$H,AG$3),"Warning!",IF('Demand Locations'!AI43=0,"",COUNTIFS('Workers Settings'!$M:$M,$B43,'Workers Settings'!$N:$N,1,'Workers Settings'!$H:$H,AG$3)/'Demand Locations'!AI43)))</f>
        <v/>
      </c>
      <c r="AH43" s="24" t="str">
        <f>IF(OR($B43="",AH$3="",'Demand Locations'!AJ43=""),"",IF('Demand Locations'!AJ43&lt;COUNTIFS('Workers Settings'!$M:$M,$B43,'Workers Settings'!$N:$N,1,'Workers Settings'!$H:$H,AH$3),"Warning!",IF('Demand Locations'!AJ43=0,"",COUNTIFS('Workers Settings'!$M:$M,$B43,'Workers Settings'!$N:$N,1,'Workers Settings'!$H:$H,AH$3)/'Demand Locations'!AJ43)))</f>
        <v/>
      </c>
      <c r="AI43" s="24" t="str">
        <f>IF(OR($B43="",AI$3="",'Demand Locations'!AK43=""),"",IF('Demand Locations'!AK43&lt;COUNTIFS('Workers Settings'!$M:$M,$B43,'Workers Settings'!$N:$N,1,'Workers Settings'!$H:$H,AI$3),"Warning!",IF('Demand Locations'!AK43=0,"",COUNTIFS('Workers Settings'!$M:$M,$B43,'Workers Settings'!$N:$N,1,'Workers Settings'!$H:$H,AI$3)/'Demand Locations'!AK43)))</f>
        <v/>
      </c>
      <c r="AJ43" s="24" t="str">
        <f>IF(OR($B43="",AJ$3="",'Demand Locations'!AL43=""),"",IF('Demand Locations'!AL43&lt;COUNTIFS('Workers Settings'!$M:$M,$B43,'Workers Settings'!$N:$N,1,'Workers Settings'!$H:$H,AJ$3),"Warning!",IF('Demand Locations'!AL43=0,"",COUNTIFS('Workers Settings'!$M:$M,$B43,'Workers Settings'!$N:$N,1,'Workers Settings'!$H:$H,AJ$3)/'Demand Locations'!AL43)))</f>
        <v/>
      </c>
      <c r="AK43" s="24" t="str">
        <f>IF(OR($B43="",AK$3="",'Demand Locations'!AM43=""),"",IF('Demand Locations'!AM43&lt;COUNTIFS('Workers Settings'!$M:$M,$B43,'Workers Settings'!$N:$N,1,'Workers Settings'!$H:$H,AK$3),"Warning!",IF('Demand Locations'!AM43=0,"",COUNTIFS('Workers Settings'!$M:$M,$B43,'Workers Settings'!$N:$N,1,'Workers Settings'!$H:$H,AK$3)/'Demand Locations'!AM43)))</f>
        <v/>
      </c>
      <c r="AL43" s="24" t="str">
        <f>IF(OR($B43="",AL$3="",'Demand Locations'!AN43=""),"",IF('Demand Locations'!AN43&lt;COUNTIFS('Workers Settings'!$M:$M,$B43,'Workers Settings'!$N:$N,1,'Workers Settings'!$H:$H,AL$3),"Warning!",IF('Demand Locations'!AN43=0,"",COUNTIFS('Workers Settings'!$M:$M,$B43,'Workers Settings'!$N:$N,1,'Workers Settings'!$H:$H,AL$3)/'Demand Locations'!AN43)))</f>
        <v/>
      </c>
      <c r="AM43" s="24" t="str">
        <f>IF(OR($B43="",AM$3="",'Demand Locations'!AO43=""),"",IF('Demand Locations'!AO43&lt;COUNTIFS('Workers Settings'!$M:$M,$B43,'Workers Settings'!$N:$N,1,'Workers Settings'!$H:$H,AM$3),"Warning!",IF('Demand Locations'!AO43=0,"",COUNTIFS('Workers Settings'!$M:$M,$B43,'Workers Settings'!$N:$N,1,'Workers Settings'!$H:$H,AM$3)/'Demand Locations'!AO43)))</f>
        <v/>
      </c>
      <c r="AN43" s="24" t="str">
        <f>IF(OR($B43="",AN$3="",'Demand Locations'!AP43=""),"",IF('Demand Locations'!AP43&lt;COUNTIFS('Workers Settings'!$M:$M,$B43,'Workers Settings'!$N:$N,1,'Workers Settings'!$H:$H,AN$3),"Warning!",IF('Demand Locations'!AP43=0,"",COUNTIFS('Workers Settings'!$M:$M,$B43,'Workers Settings'!$N:$N,1,'Workers Settings'!$H:$H,AN$3)/'Demand Locations'!AP43)))</f>
        <v/>
      </c>
      <c r="AO43" s="24" t="str">
        <f>IF(OR($B43="",AO$3="",'Demand Locations'!AQ43=""),"",IF('Demand Locations'!AQ43&lt;COUNTIFS('Workers Settings'!$M:$M,$B43,'Workers Settings'!$N:$N,1,'Workers Settings'!$H:$H,AO$3),"Warning!",IF('Demand Locations'!AQ43=0,"",COUNTIFS('Workers Settings'!$M:$M,$B43,'Workers Settings'!$N:$N,1,'Workers Settings'!$H:$H,AO$3)/'Demand Locations'!AQ43)))</f>
        <v/>
      </c>
      <c r="AP43" s="24" t="str">
        <f>IF(OR($B43="",AP$3="",'Demand Locations'!AR43=""),"",IF('Demand Locations'!AR43&lt;COUNTIFS('Workers Settings'!$M:$M,$B43,'Workers Settings'!$N:$N,1,'Workers Settings'!$H:$H,AP$3),"Warning!",IF('Demand Locations'!AR43=0,"",COUNTIFS('Workers Settings'!$M:$M,$B43,'Workers Settings'!$N:$N,1,'Workers Settings'!$H:$H,AP$3)/'Demand Locations'!AR43)))</f>
        <v/>
      </c>
      <c r="AQ43" s="24" t="str">
        <f>IF(OR($B43="",AQ$3="",'Demand Locations'!AS43=""),"",IF('Demand Locations'!AS43&lt;COUNTIFS('Workers Settings'!$M:$M,$B43,'Workers Settings'!$N:$N,1,'Workers Settings'!$H:$H,AQ$3),"Warning!",IF('Demand Locations'!AS43=0,"",COUNTIFS('Workers Settings'!$M:$M,$B43,'Workers Settings'!$N:$N,1,'Workers Settings'!$H:$H,AQ$3)/'Demand Locations'!AS43)))</f>
        <v/>
      </c>
      <c r="AR43" s="24" t="str">
        <f>IF(OR($B43="",AR$3="",'Demand Locations'!AT43=""),"",IF('Demand Locations'!AT43&lt;COUNTIFS('Workers Settings'!$M:$M,$B43,'Workers Settings'!$N:$N,1,'Workers Settings'!$H:$H,AR$3),"Warning!",IF('Demand Locations'!AT43=0,"",COUNTIFS('Workers Settings'!$M:$M,$B43,'Workers Settings'!$N:$N,1,'Workers Settings'!$H:$H,AR$3)/'Demand Locations'!AT43)))</f>
        <v/>
      </c>
      <c r="AS43" s="24" t="str">
        <f>IF(OR($B43="",AS$3="",'Demand Locations'!AU43=""),"",IF('Demand Locations'!AU43&lt;COUNTIFS('Workers Settings'!$M:$M,$B43,'Workers Settings'!$N:$N,1,'Workers Settings'!$H:$H,AS$3),"Warning!",IF('Demand Locations'!AU43=0,"",COUNTIFS('Workers Settings'!$M:$M,$B43,'Workers Settings'!$N:$N,1,'Workers Settings'!$H:$H,AS$3)/'Demand Locations'!AU43)))</f>
        <v/>
      </c>
      <c r="AT43" s="24" t="str">
        <f>IF(OR($B43="",AT$3="",'Demand Locations'!AV43=""),"",IF('Demand Locations'!AV43&lt;COUNTIFS('Workers Settings'!$M:$M,$B43,'Workers Settings'!$N:$N,1,'Workers Settings'!$H:$H,AT$3),"Warning!",IF('Demand Locations'!AV43=0,"",COUNTIFS('Workers Settings'!$M:$M,$B43,'Workers Settings'!$N:$N,1,'Workers Settings'!$H:$H,AT$3)/'Demand Locations'!AV43)))</f>
        <v/>
      </c>
      <c r="AU43" s="24" t="str">
        <f>IF(OR($B43="",AU$3="",'Demand Locations'!AW43=""),"",IF('Demand Locations'!AW43&lt;COUNTIFS('Workers Settings'!$M:$M,$B43,'Workers Settings'!$N:$N,1,'Workers Settings'!$H:$H,AU$3),"Warning!",IF('Demand Locations'!AW43=0,"",COUNTIFS('Workers Settings'!$M:$M,$B43,'Workers Settings'!$N:$N,1,'Workers Settings'!$H:$H,AU$3)/'Demand Locations'!AW43)))</f>
        <v/>
      </c>
      <c r="AV43" s="24" t="str">
        <f>IF(OR($B43="",AV$3="",'Demand Locations'!AX43=""),"",IF('Demand Locations'!AX43&lt;COUNTIFS('Workers Settings'!$M:$M,$B43,'Workers Settings'!$N:$N,1,'Workers Settings'!$H:$H,AV$3),"Warning!",IF('Demand Locations'!AX43=0,"",COUNTIFS('Workers Settings'!$M:$M,$B43,'Workers Settings'!$N:$N,1,'Workers Settings'!$H:$H,AV$3)/'Demand Locations'!AX43)))</f>
        <v/>
      </c>
      <c r="AW43" s="24" t="str">
        <f>IF(OR($B43="",AW$3="",'Demand Locations'!AY43=""),"",IF('Demand Locations'!AY43&lt;COUNTIFS('Workers Settings'!$M:$M,$B43,'Workers Settings'!$N:$N,1,'Workers Settings'!$H:$H,AW$3),"Warning!",IF('Demand Locations'!AY43=0,"",COUNTIFS('Workers Settings'!$M:$M,$B43,'Workers Settings'!$N:$N,1,'Workers Settings'!$H:$H,AW$3)/'Demand Locations'!AY43)))</f>
        <v/>
      </c>
      <c r="AX43" s="24" t="str">
        <f>IF(OR($B43="",AX$3="",'Demand Locations'!AZ43=""),"",IF('Demand Locations'!AZ43&lt;COUNTIFS('Workers Settings'!$M:$M,$B43,'Workers Settings'!$N:$N,1,'Workers Settings'!$H:$H,AX$3),"Warning!",IF('Demand Locations'!AZ43=0,"",COUNTIFS('Workers Settings'!$M:$M,$B43,'Workers Settings'!$N:$N,1,'Workers Settings'!$H:$H,AX$3)/'Demand Locations'!AZ43)))</f>
        <v/>
      </c>
      <c r="AY43" s="24" t="str">
        <f>IF(OR($B43="",AY$3="",'Demand Locations'!BA43=""),"",IF('Demand Locations'!BA43&lt;COUNTIFS('Workers Settings'!$M:$M,$B43,'Workers Settings'!$N:$N,1,'Workers Settings'!$H:$H,AY$3),"Warning!",IF('Demand Locations'!BA43=0,"",COUNTIFS('Workers Settings'!$M:$M,$B43,'Workers Settings'!$N:$N,1,'Workers Settings'!$H:$H,AY$3)/'Demand Locations'!BA43)))</f>
        <v/>
      </c>
      <c r="AZ43" s="24" t="str">
        <f>IF(OR($B43="",AZ$3="",'Demand Locations'!BB43=""),"",IF('Demand Locations'!BB43&lt;COUNTIFS('Workers Settings'!$M:$M,$B43,'Workers Settings'!$N:$N,1,'Workers Settings'!$H:$H,AZ$3),"Warning!",IF('Demand Locations'!BB43=0,"",COUNTIFS('Workers Settings'!$M:$M,$B43,'Workers Settings'!$N:$N,1,'Workers Settings'!$H:$H,AZ$3)/'Demand Locations'!BB43)))</f>
        <v/>
      </c>
      <c r="BA43" s="24" t="str">
        <f>IF(OR($B43="",BA$3="",'Demand Locations'!BC43=""),"",IF('Demand Locations'!BC43&lt;COUNTIFS('Workers Settings'!$M:$M,$B43,'Workers Settings'!$N:$N,1,'Workers Settings'!$H:$H,BA$3),"Warning!",IF('Demand Locations'!BC43=0,"",COUNTIFS('Workers Settings'!$M:$M,$B43,'Workers Settings'!$N:$N,1,'Workers Settings'!$H:$H,BA$3)/'Demand Locations'!BC43)))</f>
        <v/>
      </c>
      <c r="BB43" s="24" t="str">
        <f>IF(OR($B43="",BB$3="",'Demand Locations'!BD43=""),"",IF('Demand Locations'!BD43&lt;COUNTIFS('Workers Settings'!$M:$M,$B43,'Workers Settings'!$N:$N,1,'Workers Settings'!$H:$H,BB$3),"Warning!",IF('Demand Locations'!BD43=0,"",COUNTIFS('Workers Settings'!$M:$M,$B43,'Workers Settings'!$N:$N,1,'Workers Settings'!$H:$H,BB$3)/'Demand Locations'!BD43)))</f>
        <v/>
      </c>
      <c r="BC43" s="24" t="str">
        <f>IF(OR($B43="",BC$3="",'Demand Locations'!BE43=""),"",IF('Demand Locations'!BE43&lt;COUNTIFS('Workers Settings'!$M:$M,$B43,'Workers Settings'!$N:$N,1,'Workers Settings'!$H:$H,BC$3),"Warning!",IF('Demand Locations'!BE43=0,"",COUNTIFS('Workers Settings'!$M:$M,$B43,'Workers Settings'!$N:$N,1,'Workers Settings'!$H:$H,BC$3)/'Demand Locations'!BE43)))</f>
        <v/>
      </c>
      <c r="BD43" s="24" t="str">
        <f>IF(OR($B43="",BD$3="",'Demand Locations'!BF43=""),"",IF('Demand Locations'!BF43&lt;COUNTIFS('Workers Settings'!$M:$M,$B43,'Workers Settings'!$N:$N,1,'Workers Settings'!$H:$H,BD$3),"Warning!",IF('Demand Locations'!BF43=0,"",COUNTIFS('Workers Settings'!$M:$M,$B43,'Workers Settings'!$N:$N,1,'Workers Settings'!$H:$H,BD$3)/'Demand Locations'!BF43)))</f>
        <v/>
      </c>
      <c r="BE43" s="24" t="str">
        <f>IF(OR($B43="",BE$3="",'Demand Locations'!BG43=""),"",IF('Demand Locations'!BG43&lt;COUNTIFS('Workers Settings'!$M:$M,$B43,'Workers Settings'!$N:$N,1,'Workers Settings'!$H:$H,BE$3),"Warning!",IF('Demand Locations'!BG43=0,"",COUNTIFS('Workers Settings'!$M:$M,$B43,'Workers Settings'!$N:$N,1,'Workers Settings'!$H:$H,BE$3)/'Demand Locations'!BG43)))</f>
        <v/>
      </c>
      <c r="BF43" s="24" t="str">
        <f>IF(OR($B43="",BF$3="",'Demand Locations'!BH43=""),"",IF('Demand Locations'!BH43&lt;COUNTIFS('Workers Settings'!$M:$M,$B43,'Workers Settings'!$N:$N,1,'Workers Settings'!$H:$H,BF$3),"Warning!",IF('Demand Locations'!BH43=0,"",COUNTIFS('Workers Settings'!$M:$M,$B43,'Workers Settings'!$N:$N,1,'Workers Settings'!$H:$H,BF$3)/'Demand Locations'!BH43)))</f>
        <v/>
      </c>
      <c r="BG43" s="24" t="str">
        <f>IF(OR($B43="",BG$3="",'Demand Locations'!BI43=""),"",IF('Demand Locations'!BI43&lt;COUNTIFS('Workers Settings'!$M:$M,$B43,'Workers Settings'!$N:$N,1,'Workers Settings'!$H:$H,BG$3),"Warning!",IF('Demand Locations'!BI43=0,"",COUNTIFS('Workers Settings'!$M:$M,$B43,'Workers Settings'!$N:$N,1,'Workers Settings'!$H:$H,BG$3)/'Demand Locations'!BI43)))</f>
        <v/>
      </c>
      <c r="BH43" s="24" t="str">
        <f>IF(OR($B43="",BH$3="",'Demand Locations'!BJ43=""),"",IF('Demand Locations'!BJ43&lt;COUNTIFS('Workers Settings'!$M:$M,$B43,'Workers Settings'!$N:$N,1,'Workers Settings'!$H:$H,BH$3),"Warning!",IF('Demand Locations'!BJ43=0,"",COUNTIFS('Workers Settings'!$M:$M,$B43,'Workers Settings'!$N:$N,1,'Workers Settings'!$H:$H,BH$3)/'Demand Locations'!BJ43)))</f>
        <v/>
      </c>
      <c r="BI43" s="24" t="str">
        <f>IF(OR($B43="",BI$3="",'Demand Locations'!BK43=""),"",IF('Demand Locations'!BK43&lt;COUNTIFS('Workers Settings'!$M:$M,$B43,'Workers Settings'!$N:$N,1,'Workers Settings'!$H:$H,BI$3),"Warning!",IF('Demand Locations'!BK43=0,"",COUNTIFS('Workers Settings'!$M:$M,$B43,'Workers Settings'!$N:$N,1,'Workers Settings'!$H:$H,BI$3)/'Demand Locations'!BK43)))</f>
        <v/>
      </c>
      <c r="BJ43" s="24" t="str">
        <f>IF(OR($B43="",BJ$3="",'Demand Locations'!BL43=""),"",IF('Demand Locations'!BL43&lt;COUNTIFS('Workers Settings'!$M:$M,$B43,'Workers Settings'!$N:$N,1,'Workers Settings'!$H:$H,BJ$3),"Warning!",IF('Demand Locations'!BL43=0,"",COUNTIFS('Workers Settings'!$M:$M,$B43,'Workers Settings'!$N:$N,1,'Workers Settings'!$H:$H,BJ$3)/'Demand Locations'!BL43)))</f>
        <v/>
      </c>
      <c r="BK43" s="24" t="str">
        <f>IF(OR($B43="",BK$3="",'Demand Locations'!BM43=""),"",IF('Demand Locations'!BM43&lt;COUNTIFS('Workers Settings'!$M:$M,$B43,'Workers Settings'!$N:$N,1,'Workers Settings'!$H:$H,BK$3),"Warning!",IF('Demand Locations'!BM43=0,"",COUNTIFS('Workers Settings'!$M:$M,$B43,'Workers Settings'!$N:$N,1,'Workers Settings'!$H:$H,BK$3)/'Demand Locations'!BM43)))</f>
        <v/>
      </c>
      <c r="BL43" s="24" t="str">
        <f>IF(OR($B43="",BL$3="",'Demand Locations'!BN43=""),"",IF('Demand Locations'!BN43&lt;COUNTIFS('Workers Settings'!$M:$M,$B43,'Workers Settings'!$N:$N,1,'Workers Settings'!$H:$H,BL$3),"Warning!",IF('Demand Locations'!BN43=0,"",COUNTIFS('Workers Settings'!$M:$M,$B43,'Workers Settings'!$N:$N,1,'Workers Settings'!$H:$H,BL$3)/'Demand Locations'!BN43)))</f>
        <v/>
      </c>
      <c r="BM43" s="24" t="str">
        <f>IF(OR($B43="",BM$3="",'Demand Locations'!BO43=""),"",IF('Demand Locations'!BO43&lt;COUNTIFS('Workers Settings'!$M:$M,$B43,'Workers Settings'!$N:$N,1,'Workers Settings'!$H:$H,BM$3),"Warning!",IF('Demand Locations'!BO43=0,"",COUNTIFS('Workers Settings'!$M:$M,$B43,'Workers Settings'!$N:$N,1,'Workers Settings'!$H:$H,BM$3)/'Demand Locations'!BO43)))</f>
        <v/>
      </c>
      <c r="BN43" s="24" t="str">
        <f>IF(OR($B43="",BN$3="",'Demand Locations'!BP43=""),"",IF('Demand Locations'!BP43&lt;COUNTIFS('Workers Settings'!$M:$M,$B43,'Workers Settings'!$N:$N,1,'Workers Settings'!$H:$H,BN$3),"Warning!",IF('Demand Locations'!BP43=0,"",COUNTIFS('Workers Settings'!$M:$M,$B43,'Workers Settings'!$N:$N,1,'Workers Settings'!$H:$H,BN$3)/'Demand Locations'!BP43)))</f>
        <v/>
      </c>
      <c r="BO43" s="24" t="str">
        <f>IF(OR($B43="",BO$3="",'Demand Locations'!BQ43=""),"",IF('Demand Locations'!BQ43&lt;COUNTIFS('Workers Settings'!$M:$M,$B43,'Workers Settings'!$N:$N,1,'Workers Settings'!$H:$H,BO$3),"Warning!",IF('Demand Locations'!BQ43=0,"",COUNTIFS('Workers Settings'!$M:$M,$B43,'Workers Settings'!$N:$N,1,'Workers Settings'!$H:$H,BO$3)/'Demand Locations'!BQ43)))</f>
        <v/>
      </c>
      <c r="BP43" s="24" t="str">
        <f>IF(OR($B43="",BP$3="",'Demand Locations'!BR43=""),"",IF('Demand Locations'!BR43&lt;COUNTIFS('Workers Settings'!$M:$M,$B43,'Workers Settings'!$N:$N,1,'Workers Settings'!$H:$H,BP$3),"Warning!",IF('Demand Locations'!BR43=0,"",COUNTIFS('Workers Settings'!$M:$M,$B43,'Workers Settings'!$N:$N,1,'Workers Settings'!$H:$H,BP$3)/'Demand Locations'!BR43)))</f>
        <v/>
      </c>
      <c r="BQ43" s="24" t="str">
        <f>IF(OR($B43="",BQ$3="",'Demand Locations'!BS43=""),"",IF('Demand Locations'!BS43&lt;COUNTIFS('Workers Settings'!$M:$M,$B43,'Workers Settings'!$N:$N,1,'Workers Settings'!$H:$H,BQ$3),"Warning!",IF('Demand Locations'!BS43=0,"",COUNTIFS('Workers Settings'!$M:$M,$B43,'Workers Settings'!$N:$N,1,'Workers Settings'!$H:$H,BQ$3)/'Demand Locations'!BS43)))</f>
        <v/>
      </c>
      <c r="BR43" s="24" t="str">
        <f>IF(OR($B43="",BR$3="",'Demand Locations'!BT43=""),"",IF('Demand Locations'!BT43&lt;COUNTIFS('Workers Settings'!$M:$M,$B43,'Workers Settings'!$N:$N,1,'Workers Settings'!$H:$H,BR$3),"Warning!",IF('Demand Locations'!BT43=0,"",COUNTIFS('Workers Settings'!$M:$M,$B43,'Workers Settings'!$N:$N,1,'Workers Settings'!$H:$H,BR$3)/'Demand Locations'!BT43)))</f>
        <v/>
      </c>
      <c r="BS43" s="24" t="str">
        <f>IF(OR($B43="",BS$3="",'Demand Locations'!BU43=""),"",IF('Demand Locations'!BU43&lt;COUNTIFS('Workers Settings'!$M:$M,$B43,'Workers Settings'!$N:$N,1,'Workers Settings'!$H:$H,BS$3),"Warning!",IF('Demand Locations'!BU43=0,"",COUNTIFS('Workers Settings'!$M:$M,$B43,'Workers Settings'!$N:$N,1,'Workers Settings'!$H:$H,BS$3)/'Demand Locations'!BU43)))</f>
        <v/>
      </c>
      <c r="BT43" s="24" t="str">
        <f>IF(OR($B43="",BT$3="",'Demand Locations'!BV43=""),"",IF('Demand Locations'!BV43&lt;COUNTIFS('Workers Settings'!$M:$M,$B43,'Workers Settings'!$N:$N,1,'Workers Settings'!$H:$H,BT$3),"Warning!",IF('Demand Locations'!BV43=0,"",COUNTIFS('Workers Settings'!$M:$M,$B43,'Workers Settings'!$N:$N,1,'Workers Settings'!$H:$H,BT$3)/'Demand Locations'!BV43)))</f>
        <v/>
      </c>
      <c r="BU43" s="24" t="str">
        <f>IF(OR($B43="",BU$3="",'Demand Locations'!BW43=""),"",IF('Demand Locations'!BW43&lt;COUNTIFS('Workers Settings'!$M:$M,$B43,'Workers Settings'!$N:$N,1,'Workers Settings'!$H:$H,BU$3),"Warning!",IF('Demand Locations'!BW43=0,"",COUNTIFS('Workers Settings'!$M:$M,$B43,'Workers Settings'!$N:$N,1,'Workers Settings'!$H:$H,BU$3)/'Demand Locations'!BW43)))</f>
        <v/>
      </c>
      <c r="BV43" s="24" t="str">
        <f>IF(OR($B43="",BV$3="",'Demand Locations'!BX43=""),"",IF('Demand Locations'!BX43&lt;COUNTIFS('Workers Settings'!$M:$M,$B43,'Workers Settings'!$N:$N,1,'Workers Settings'!$H:$H,BV$3),"Warning!",IF('Demand Locations'!BX43=0,"",COUNTIFS('Workers Settings'!$M:$M,$B43,'Workers Settings'!$N:$N,1,'Workers Settings'!$H:$H,BV$3)/'Demand Locations'!BX43)))</f>
        <v/>
      </c>
      <c r="BW43" s="24" t="str">
        <f>IF(OR($B43="",BW$3="",'Demand Locations'!BY43=""),"",IF('Demand Locations'!BY43&lt;COUNTIFS('Workers Settings'!$M:$M,$B43,'Workers Settings'!$N:$N,1,'Workers Settings'!$H:$H,BW$3),"Warning!",IF('Demand Locations'!BY43=0,"",COUNTIFS('Workers Settings'!$M:$M,$B43,'Workers Settings'!$N:$N,1,'Workers Settings'!$H:$H,BW$3)/'Demand Locations'!BY43)))</f>
        <v/>
      </c>
      <c r="BX43" s="24" t="str">
        <f>IF(OR($B43="",BX$3="",'Demand Locations'!BZ43=""),"",IF('Demand Locations'!BZ43&lt;COUNTIFS('Workers Settings'!$M:$M,$B43,'Workers Settings'!$N:$N,1,'Workers Settings'!$H:$H,BX$3),"Warning!",IF('Demand Locations'!BZ43=0,"",COUNTIFS('Workers Settings'!$M:$M,$B43,'Workers Settings'!$N:$N,1,'Workers Settings'!$H:$H,BX$3)/'Demand Locations'!BZ43)))</f>
        <v/>
      </c>
      <c r="BY43" s="24" t="str">
        <f>IF(OR($B43="",BY$3="",'Demand Locations'!CA43=""),"",IF('Demand Locations'!CA43&lt;COUNTIFS('Workers Settings'!$M:$M,$B43,'Workers Settings'!$N:$N,1,'Workers Settings'!$H:$H,BY$3),"Warning!",IF('Demand Locations'!CA43=0,"",COUNTIFS('Workers Settings'!$M:$M,$B43,'Workers Settings'!$N:$N,1,'Workers Settings'!$H:$H,BY$3)/'Demand Locations'!CA43)))</f>
        <v/>
      </c>
      <c r="BZ43" s="24" t="str">
        <f>IF(OR($B43="",BZ$3="",'Demand Locations'!CB43=""),"",IF('Demand Locations'!CB43&lt;COUNTIFS('Workers Settings'!$M:$M,$B43,'Workers Settings'!$N:$N,1,'Workers Settings'!$H:$H,BZ$3),"Warning!",IF('Demand Locations'!CB43=0,"",COUNTIFS('Workers Settings'!$M:$M,$B43,'Workers Settings'!$N:$N,1,'Workers Settings'!$H:$H,BZ$3)/'Demand Locations'!CB43)))</f>
        <v/>
      </c>
      <c r="CA43" s="24" t="str">
        <f>IF(OR($B43="",CA$3="",'Demand Locations'!CC43=""),"",IF('Demand Locations'!CC43&lt;COUNTIFS('Workers Settings'!$M:$M,$B43,'Workers Settings'!$N:$N,1,'Workers Settings'!$H:$H,CA$3),"Warning!",IF('Demand Locations'!CC43=0,"",COUNTIFS('Workers Settings'!$M:$M,$B43,'Workers Settings'!$N:$N,1,'Workers Settings'!$H:$H,CA$3)/'Demand Locations'!CC43)))</f>
        <v/>
      </c>
      <c r="CB43" s="24" t="str">
        <f>IF(OR($B43="",CB$3="",'Demand Locations'!CD43=""),"",IF('Demand Locations'!CD43&lt;COUNTIFS('Workers Settings'!$M:$M,$B43,'Workers Settings'!$N:$N,1,'Workers Settings'!$H:$H,CB$3),"Warning!",IF('Demand Locations'!CD43=0,"",COUNTIFS('Workers Settings'!$M:$M,$B43,'Workers Settings'!$N:$N,1,'Workers Settings'!$H:$H,CB$3)/'Demand Locations'!CD43)))</f>
        <v/>
      </c>
      <c r="CC43" s="24" t="str">
        <f>IF(OR($B43="",CC$3="",'Demand Locations'!CE43=""),"",IF('Demand Locations'!CE43&lt;COUNTIFS('Workers Settings'!$M:$M,$B43,'Workers Settings'!$N:$N,1,'Workers Settings'!$H:$H,CC$3),"Warning!",IF('Demand Locations'!CE43=0,"",COUNTIFS('Workers Settings'!$M:$M,$B43,'Workers Settings'!$N:$N,1,'Workers Settings'!$H:$H,CC$3)/'Demand Locations'!CE43)))</f>
        <v/>
      </c>
      <c r="CD43" s="24" t="str">
        <f>IF(OR($B43="",CD$3="",'Demand Locations'!CF43=""),"",IF('Demand Locations'!CF43&lt;COUNTIFS('Workers Settings'!$M:$M,$B43,'Workers Settings'!$N:$N,1,'Workers Settings'!$H:$H,CD$3),"Warning!",IF('Demand Locations'!CF43=0,"",COUNTIFS('Workers Settings'!$M:$M,$B43,'Workers Settings'!$N:$N,1,'Workers Settings'!$H:$H,CD$3)/'Demand Locations'!CF43)))</f>
        <v/>
      </c>
      <c r="CE43" s="24" t="str">
        <f>IF(OR($B43="",CE$3="",'Demand Locations'!CG43=""),"",IF('Demand Locations'!CG43&lt;COUNTIFS('Workers Settings'!$M:$M,$B43,'Workers Settings'!$N:$N,1,'Workers Settings'!$H:$H,CE$3),"Warning!",IF('Demand Locations'!CG43=0,"",COUNTIFS('Workers Settings'!$M:$M,$B43,'Workers Settings'!$N:$N,1,'Workers Settings'!$H:$H,CE$3)/'Demand Locations'!CG43)))</f>
        <v/>
      </c>
      <c r="CF43" s="24" t="str">
        <f>IF(OR($B43="",CF$3="",'Demand Locations'!CH43=""),"",IF('Demand Locations'!CH43&lt;COUNTIFS('Workers Settings'!$M:$M,$B43,'Workers Settings'!$N:$N,1,'Workers Settings'!$H:$H,CF$3),"Warning!",IF('Demand Locations'!CH43=0,"",COUNTIFS('Workers Settings'!$M:$M,$B43,'Workers Settings'!$N:$N,1,'Workers Settings'!$H:$H,CF$3)/'Demand Locations'!CH43)))</f>
        <v/>
      </c>
      <c r="CG43" s="24" t="str">
        <f>IF(OR($B43="",CG$3="",'Demand Locations'!CI43=""),"",IF('Demand Locations'!CI43&lt;COUNTIFS('Workers Settings'!$M:$M,$B43,'Workers Settings'!$N:$N,1,'Workers Settings'!$H:$H,CG$3),"Warning!",IF('Demand Locations'!CI43=0,"",COUNTIFS('Workers Settings'!$M:$M,$B43,'Workers Settings'!$N:$N,1,'Workers Settings'!$H:$H,CG$3)/'Demand Locations'!CI43)))</f>
        <v/>
      </c>
      <c r="CH43" s="24" t="str">
        <f>IF(OR($B43="",CH$3="",'Demand Locations'!CJ43=""),"",IF('Demand Locations'!CJ43&lt;COUNTIFS('Workers Settings'!$M:$M,$B43,'Workers Settings'!$N:$N,1,'Workers Settings'!$H:$H,CH$3),"Warning!",IF('Demand Locations'!CJ43=0,"",COUNTIFS('Workers Settings'!$M:$M,$B43,'Workers Settings'!$N:$N,1,'Workers Settings'!$H:$H,CH$3)/'Demand Locations'!CJ43)))</f>
        <v/>
      </c>
      <c r="CI43" s="24" t="str">
        <f>IF(OR($B43="",CI$3="",'Demand Locations'!CK43=""),"",IF('Demand Locations'!CK43&lt;COUNTIFS('Workers Settings'!$M:$M,$B43,'Workers Settings'!$N:$N,1,'Workers Settings'!$H:$H,CI$3),"Warning!",IF('Demand Locations'!CK43=0,"",COUNTIFS('Workers Settings'!$M:$M,$B43,'Workers Settings'!$N:$N,1,'Workers Settings'!$H:$H,CI$3)/'Demand Locations'!CK43)))</f>
        <v/>
      </c>
      <c r="CJ43" s="24" t="str">
        <f>IF(OR($B43="",CJ$3="",'Demand Locations'!CL43=""),"",IF('Demand Locations'!CL43&lt;COUNTIFS('Workers Settings'!$M:$M,$B43,'Workers Settings'!$N:$N,1,'Workers Settings'!$H:$H,CJ$3),"Warning!",IF('Demand Locations'!CL43=0,"",COUNTIFS('Workers Settings'!$M:$M,$B43,'Workers Settings'!$N:$N,1,'Workers Settings'!$H:$H,CJ$3)/'Demand Locations'!CL43)))</f>
        <v/>
      </c>
      <c r="CK43" s="24" t="str">
        <f>IF(OR($B43="",CK$3="",'Demand Locations'!CM43=""),"",IF('Demand Locations'!CM43&lt;COUNTIFS('Workers Settings'!$M:$M,$B43,'Workers Settings'!$N:$N,1,'Workers Settings'!$H:$H,CK$3),"Warning!",IF('Demand Locations'!CM43=0,"",COUNTIFS('Workers Settings'!$M:$M,$B43,'Workers Settings'!$N:$N,1,'Workers Settings'!$H:$H,CK$3)/'Demand Locations'!CM43)))</f>
        <v/>
      </c>
      <c r="CL43" s="24" t="str">
        <f>IF(OR($B43="",CL$3="",'Demand Locations'!CN43=""),"",IF('Demand Locations'!CN43&lt;COUNTIFS('Workers Settings'!$M:$M,$B43,'Workers Settings'!$N:$N,1,'Workers Settings'!$H:$H,CL$3),"Warning!",IF('Demand Locations'!CN43=0,"",COUNTIFS('Workers Settings'!$M:$M,$B43,'Workers Settings'!$N:$N,1,'Workers Settings'!$H:$H,CL$3)/'Demand Locations'!CN43)))</f>
        <v/>
      </c>
      <c r="CM43" s="24" t="str">
        <f>IF(OR($B43="",CM$3="",'Demand Locations'!CO43=""),"",IF('Demand Locations'!CO43&lt;COUNTIFS('Workers Settings'!$M:$M,$B43,'Workers Settings'!$N:$N,1,'Workers Settings'!$H:$H,CM$3),"Warning!",IF('Demand Locations'!CO43=0,"",COUNTIFS('Workers Settings'!$M:$M,$B43,'Workers Settings'!$N:$N,1,'Workers Settings'!$H:$H,CM$3)/'Demand Locations'!CO43)))</f>
        <v/>
      </c>
      <c r="CN43" s="24" t="str">
        <f>IF(OR($B43="",CN$3="",'Demand Locations'!CP43=""),"",IF('Demand Locations'!CP43&lt;COUNTIFS('Workers Settings'!$M:$M,$B43,'Workers Settings'!$N:$N,1,'Workers Settings'!$H:$H,CN$3),"Warning!",IF('Demand Locations'!CP43=0,"",COUNTIFS('Workers Settings'!$M:$M,$B43,'Workers Settings'!$N:$N,1,'Workers Settings'!$H:$H,CN$3)/'Demand Locations'!CP43)))</f>
        <v/>
      </c>
      <c r="CO43" s="24" t="str">
        <f>IF(OR($B43="",CO$3="",'Demand Locations'!CQ43=""),"",IF('Demand Locations'!CQ43&lt;COUNTIFS('Workers Settings'!$M:$M,$B43,'Workers Settings'!$N:$N,1,'Workers Settings'!$H:$H,CO$3),"Warning!",IF('Demand Locations'!CQ43=0,"",COUNTIFS('Workers Settings'!$M:$M,$B43,'Workers Settings'!$N:$N,1,'Workers Settings'!$H:$H,CO$3)/'Demand Locations'!CQ43)))</f>
        <v/>
      </c>
      <c r="CP43" s="24" t="str">
        <f>IF(OR($B43="",CP$3="",'Demand Locations'!CR43=""),"",IF('Demand Locations'!CR43&lt;COUNTIFS('Workers Settings'!$M:$M,$B43,'Workers Settings'!$N:$N,1,'Workers Settings'!$H:$H,CP$3),"Warning!",IF('Demand Locations'!CR43=0,"",COUNTIFS('Workers Settings'!$M:$M,$B43,'Workers Settings'!$N:$N,1,'Workers Settings'!$H:$H,CP$3)/'Demand Locations'!CR43)))</f>
        <v/>
      </c>
      <c r="CQ43" s="24" t="str">
        <f>IF(OR($B43="",CQ$3="",'Demand Locations'!CS43=""),"",IF('Demand Locations'!CS43&lt;COUNTIFS('Workers Settings'!$M:$M,$B43,'Workers Settings'!$N:$N,1,'Workers Settings'!$H:$H,CQ$3),"Warning!",IF('Demand Locations'!CS43=0,"",COUNTIFS('Workers Settings'!$M:$M,$B43,'Workers Settings'!$N:$N,1,'Workers Settings'!$H:$H,CQ$3)/'Demand Locations'!CS43)))</f>
        <v/>
      </c>
      <c r="CR43" s="24" t="str">
        <f>IF(OR($B43="",CR$3="",'Demand Locations'!CT43=""),"",IF('Demand Locations'!CT43&lt;COUNTIFS('Workers Settings'!$M:$M,$B43,'Workers Settings'!$N:$N,1,'Workers Settings'!$H:$H,CR$3),"Warning!",IF('Demand Locations'!CT43=0,"",COUNTIFS('Workers Settings'!$M:$M,$B43,'Workers Settings'!$N:$N,1,'Workers Settings'!$H:$H,CR$3)/'Demand Locations'!CT43)))</f>
        <v/>
      </c>
      <c r="CS43" s="24" t="str">
        <f>IF(OR($B43="",CS$3="",'Demand Locations'!CU43=""),"",IF('Demand Locations'!CU43&lt;COUNTIFS('Workers Settings'!$M:$M,$B43,'Workers Settings'!$N:$N,1,'Workers Settings'!$H:$H,CS$3),"Warning!",IF('Demand Locations'!CU43=0,"",COUNTIFS('Workers Settings'!$M:$M,$B43,'Workers Settings'!$N:$N,1,'Workers Settings'!$H:$H,CS$3)/'Demand Locations'!CU43)))</f>
        <v/>
      </c>
      <c r="CT43" s="24" t="str">
        <f>IF(OR($B43="",CT$3="",'Demand Locations'!CV43=""),"",IF('Demand Locations'!CV43&lt;COUNTIFS('Workers Settings'!$M:$M,$B43,'Workers Settings'!$N:$N,1,'Workers Settings'!$H:$H,CT$3),"Warning!",IF('Demand Locations'!CV43=0,"",COUNTIFS('Workers Settings'!$M:$M,$B43,'Workers Settings'!$N:$N,1,'Workers Settings'!$H:$H,CT$3)/'Demand Locations'!CV43)))</f>
        <v/>
      </c>
      <c r="CU43" s="24" t="str">
        <f>IF(OR($B43="",CU$3="",'Demand Locations'!CW43=""),"",IF('Demand Locations'!CW43&lt;COUNTIFS('Workers Settings'!$M:$M,$B43,'Workers Settings'!$N:$N,1,'Workers Settings'!$H:$H,CU$3),"Warning!",IF('Demand Locations'!CW43=0,"",COUNTIFS('Workers Settings'!$M:$M,$B43,'Workers Settings'!$N:$N,1,'Workers Settings'!$H:$H,CU$3)/'Demand Locations'!CW43)))</f>
        <v/>
      </c>
      <c r="CV43" s="24" t="str">
        <f>IF(OR($B43="",CV$3="",'Demand Locations'!CX43=""),"",IF('Demand Locations'!CX43&lt;COUNTIFS('Workers Settings'!$M:$M,$B43,'Workers Settings'!$N:$N,1,'Workers Settings'!$H:$H,CV$3),"Warning!",IF('Demand Locations'!CX43=0,"",COUNTIFS('Workers Settings'!$M:$M,$B43,'Workers Settings'!$N:$N,1,'Workers Settings'!$H:$H,CV$3)/'Demand Locations'!CX43)))</f>
        <v/>
      </c>
      <c r="CW43" s="24" t="str">
        <f>IF(OR($B43="",CW$3="",'Demand Locations'!CY43=""),"",IF('Demand Locations'!CY43&lt;COUNTIFS('Workers Settings'!$M:$M,$B43,'Workers Settings'!$N:$N,1,'Workers Settings'!$H:$H,CW$3),"Warning!",IF('Demand Locations'!CY43=0,"",COUNTIFS('Workers Settings'!$M:$M,$B43,'Workers Settings'!$N:$N,1,'Workers Settings'!$H:$H,CW$3)/'Demand Locations'!CY43)))</f>
        <v/>
      </c>
      <c r="CX43" s="24" t="str">
        <f>IF(OR($B43="",CX$3="",'Demand Locations'!CZ43=""),"",IF('Demand Locations'!CZ43&lt;COUNTIFS('Workers Settings'!$M:$M,$B43,'Workers Settings'!$N:$N,1,'Workers Settings'!$H:$H,CX$3),"Warning!",IF('Demand Locations'!CZ43=0,"",COUNTIFS('Workers Settings'!$M:$M,$B43,'Workers Settings'!$N:$N,1,'Workers Settings'!$H:$H,CX$3)/'Demand Locations'!CZ43)))</f>
        <v/>
      </c>
      <c r="CY43" s="24" t="str">
        <f>IF(OR($B43="",CY$3="",'Demand Locations'!DA43=""),"",IF('Demand Locations'!DA43&lt;COUNTIFS('Workers Settings'!$M:$M,$B43,'Workers Settings'!$N:$N,1,'Workers Settings'!$H:$H,CY$3),"Warning!",IF('Demand Locations'!DA43=0,"",COUNTIFS('Workers Settings'!$M:$M,$B43,'Workers Settings'!$N:$N,1,'Workers Settings'!$H:$H,CY$3)/'Demand Locations'!DA43)))</f>
        <v/>
      </c>
      <c r="CZ43" s="24" t="str">
        <f>IF(OR($B43="",CZ$3="",'Demand Locations'!DB43=""),"",IF('Demand Locations'!DB43&lt;COUNTIFS('Workers Settings'!$M:$M,$B43,'Workers Settings'!$N:$N,1,'Workers Settings'!$H:$H,CZ$3),"Warning!",IF('Demand Locations'!DB43=0,"",COUNTIFS('Workers Settings'!$M:$M,$B43,'Workers Settings'!$N:$N,1,'Workers Settings'!$H:$H,CZ$3)/'Demand Locations'!DB43)))</f>
        <v/>
      </c>
    </row>
    <row r="44" spans="1:104" x14ac:dyDescent="0.25">
      <c r="A44" s="7">
        <f t="shared" si="0"/>
        <v>40</v>
      </c>
      <c r="B44" s="7" t="str">
        <f>IF('Demand Locations'!B44&lt;&gt;"",'Demand Locations'!B44,"")</f>
        <v/>
      </c>
      <c r="C44" s="29" t="str">
        <f>IF(B44="","",SUMIFS('Workers Assignments'!Z:Z,'Workers Settings'!M:M,B44,'Workers Settings'!N:N,1))</f>
        <v/>
      </c>
      <c r="D44" s="24" t="str">
        <f>IF(OR(B44="",'Demand Locations'!E44=""),"",IF('Demand Locations'!E44&lt;C44,"Warning!",IF('Demand Locations'!E44=0,"",C44/'Demand Locations'!E44)))</f>
        <v/>
      </c>
      <c r="E44" s="44" t="str">
        <f>IF(OR($B44="",E$3="",'Demand Locations'!G44=""),"",IF('Demand Locations'!G44&lt;COUNTIFS('Workers Settings'!$M:$M,$B44,'Workers Settings'!$N:$N,1,'Workers Settings'!$H:$H,E$3),"Warning!",IF('Demand Locations'!G44=0,"",COUNTIFS('Workers Settings'!$M:$M,$B44,'Workers Settings'!$N:$N,1,'Workers Settings'!$H:$H,E$3)/'Demand Locations'!G44)))</f>
        <v/>
      </c>
      <c r="F44" s="24" t="str">
        <f>IF(OR($B44="",F$3="",'Demand Locations'!H44=""),"",IF('Demand Locations'!H44&lt;COUNTIFS('Workers Settings'!$M:$M,$B44,'Workers Settings'!$N:$N,1,'Workers Settings'!$H:$H,F$3),"Warning!",IF('Demand Locations'!H44=0,"",COUNTIFS('Workers Settings'!$M:$M,$B44,'Workers Settings'!$N:$N,1,'Workers Settings'!$H:$H,F$3)/'Demand Locations'!H44)))</f>
        <v/>
      </c>
      <c r="G44" s="24" t="str">
        <f>IF(OR($B44="",G$3="",'Demand Locations'!I44=""),"",IF('Demand Locations'!I44&lt;COUNTIFS('Workers Settings'!$M:$M,$B44,'Workers Settings'!$N:$N,1,'Workers Settings'!$H:$H,G$3),"Warning!",IF('Demand Locations'!I44=0,"",COUNTIFS('Workers Settings'!$M:$M,$B44,'Workers Settings'!$N:$N,1,'Workers Settings'!$H:$H,G$3)/'Demand Locations'!I44)))</f>
        <v/>
      </c>
      <c r="H44" s="24" t="str">
        <f>IF(OR($B44="",H$3="",'Demand Locations'!J44=""),"",IF('Demand Locations'!J44&lt;COUNTIFS('Workers Settings'!$M:$M,$B44,'Workers Settings'!$N:$N,1,'Workers Settings'!$H:$H,H$3),"Warning!",IF('Demand Locations'!J44=0,"",COUNTIFS('Workers Settings'!$M:$M,$B44,'Workers Settings'!$N:$N,1,'Workers Settings'!$H:$H,H$3)/'Demand Locations'!J44)))</f>
        <v/>
      </c>
      <c r="I44" s="24" t="str">
        <f>IF(OR($B44="",I$3="",'Demand Locations'!K44=""),"",IF('Demand Locations'!K44&lt;COUNTIFS('Workers Settings'!$M:$M,$B44,'Workers Settings'!$N:$N,1,'Workers Settings'!$H:$H,I$3),"Warning!",IF('Demand Locations'!K44=0,"",COUNTIFS('Workers Settings'!$M:$M,$B44,'Workers Settings'!$N:$N,1,'Workers Settings'!$H:$H,I$3)/'Demand Locations'!K44)))</f>
        <v/>
      </c>
      <c r="J44" s="24" t="str">
        <f>IF(OR($B44="",J$3="",'Demand Locations'!L44=""),"",IF('Demand Locations'!L44&lt;COUNTIFS('Workers Settings'!$M:$M,$B44,'Workers Settings'!$N:$N,1,'Workers Settings'!$H:$H,J$3),"Warning!",IF('Demand Locations'!L44=0,"",COUNTIFS('Workers Settings'!$M:$M,$B44,'Workers Settings'!$N:$N,1,'Workers Settings'!$H:$H,J$3)/'Demand Locations'!L44)))</f>
        <v/>
      </c>
      <c r="K44" s="24" t="str">
        <f>IF(OR($B44="",K$3="",'Demand Locations'!M44=""),"",IF('Demand Locations'!M44&lt;COUNTIFS('Workers Settings'!$M:$M,$B44,'Workers Settings'!$N:$N,1,'Workers Settings'!$H:$H,K$3),"Warning!",IF('Demand Locations'!M44=0,"",COUNTIFS('Workers Settings'!$M:$M,$B44,'Workers Settings'!$N:$N,1,'Workers Settings'!$H:$H,K$3)/'Demand Locations'!M44)))</f>
        <v/>
      </c>
      <c r="L44" s="24" t="str">
        <f>IF(OR($B44="",L$3="",'Demand Locations'!N44=""),"",IF('Demand Locations'!N44&lt;COUNTIFS('Workers Settings'!$M:$M,$B44,'Workers Settings'!$N:$N,1,'Workers Settings'!$H:$H,L$3),"Warning!",IF('Demand Locations'!N44=0,"",COUNTIFS('Workers Settings'!$M:$M,$B44,'Workers Settings'!$N:$N,1,'Workers Settings'!$H:$H,L$3)/'Demand Locations'!N44)))</f>
        <v/>
      </c>
      <c r="M44" s="24" t="str">
        <f>IF(OR($B44="",M$3="",'Demand Locations'!O44=""),"",IF('Demand Locations'!O44&lt;COUNTIFS('Workers Settings'!$M:$M,$B44,'Workers Settings'!$N:$N,1,'Workers Settings'!$H:$H,M$3),"Warning!",IF('Demand Locations'!O44=0,"",COUNTIFS('Workers Settings'!$M:$M,$B44,'Workers Settings'!$N:$N,1,'Workers Settings'!$H:$H,M$3)/'Demand Locations'!O44)))</f>
        <v/>
      </c>
      <c r="N44" s="24" t="str">
        <f>IF(OR($B44="",N$3="",'Demand Locations'!P44=""),"",IF('Demand Locations'!P44&lt;COUNTIFS('Workers Settings'!$M:$M,$B44,'Workers Settings'!$N:$N,1,'Workers Settings'!$H:$H,N$3),"Warning!",IF('Demand Locations'!P44=0,"",COUNTIFS('Workers Settings'!$M:$M,$B44,'Workers Settings'!$N:$N,1,'Workers Settings'!$H:$H,N$3)/'Demand Locations'!P44)))</f>
        <v/>
      </c>
      <c r="O44" s="24" t="str">
        <f>IF(OR($B44="",O$3="",'Demand Locations'!Q44=""),"",IF('Demand Locations'!Q44&lt;COUNTIFS('Workers Settings'!$M:$M,$B44,'Workers Settings'!$N:$N,1,'Workers Settings'!$H:$H,O$3),"Warning!",IF('Demand Locations'!Q44=0,"",COUNTIFS('Workers Settings'!$M:$M,$B44,'Workers Settings'!$N:$N,1,'Workers Settings'!$H:$H,O$3)/'Demand Locations'!Q44)))</f>
        <v/>
      </c>
      <c r="P44" s="24" t="str">
        <f>IF(OR($B44="",P$3="",'Demand Locations'!R44=""),"",IF('Demand Locations'!R44&lt;COUNTIFS('Workers Settings'!$M:$M,$B44,'Workers Settings'!$N:$N,1,'Workers Settings'!$H:$H,P$3),"Warning!",IF('Demand Locations'!R44=0,"",COUNTIFS('Workers Settings'!$M:$M,$B44,'Workers Settings'!$N:$N,1,'Workers Settings'!$H:$H,P$3)/'Demand Locations'!R44)))</f>
        <v/>
      </c>
      <c r="Q44" s="24" t="str">
        <f>IF(OR($B44="",Q$3="",'Demand Locations'!S44=""),"",IF('Demand Locations'!S44&lt;COUNTIFS('Workers Settings'!$M:$M,$B44,'Workers Settings'!$N:$N,1,'Workers Settings'!$H:$H,Q$3),"Warning!",IF('Demand Locations'!S44=0,"",COUNTIFS('Workers Settings'!$M:$M,$B44,'Workers Settings'!$N:$N,1,'Workers Settings'!$H:$H,Q$3)/'Demand Locations'!S44)))</f>
        <v/>
      </c>
      <c r="R44" s="24" t="str">
        <f>IF(OR($B44="",R$3="",'Demand Locations'!T44=""),"",IF('Demand Locations'!T44&lt;COUNTIFS('Workers Settings'!$M:$M,$B44,'Workers Settings'!$N:$N,1,'Workers Settings'!$H:$H,R$3),"Warning!",IF('Demand Locations'!T44=0,"",COUNTIFS('Workers Settings'!$M:$M,$B44,'Workers Settings'!$N:$N,1,'Workers Settings'!$H:$H,R$3)/'Demand Locations'!T44)))</f>
        <v/>
      </c>
      <c r="S44" s="24" t="str">
        <f>IF(OR($B44="",S$3="",'Demand Locations'!U44=""),"",IF('Demand Locations'!U44&lt;COUNTIFS('Workers Settings'!$M:$M,$B44,'Workers Settings'!$N:$N,1,'Workers Settings'!$H:$H,S$3),"Warning!",IF('Demand Locations'!U44=0,"",COUNTIFS('Workers Settings'!$M:$M,$B44,'Workers Settings'!$N:$N,1,'Workers Settings'!$H:$H,S$3)/'Demand Locations'!U44)))</f>
        <v/>
      </c>
      <c r="T44" s="24" t="str">
        <f>IF(OR($B44="",T$3="",'Demand Locations'!V44=""),"",IF('Demand Locations'!V44&lt;COUNTIFS('Workers Settings'!$M:$M,$B44,'Workers Settings'!$N:$N,1,'Workers Settings'!$H:$H,T$3),"Warning!",IF('Demand Locations'!V44=0,"",COUNTIFS('Workers Settings'!$M:$M,$B44,'Workers Settings'!$N:$N,1,'Workers Settings'!$H:$H,T$3)/'Demand Locations'!V44)))</f>
        <v/>
      </c>
      <c r="U44" s="24" t="str">
        <f>IF(OR($B44="",U$3="",'Demand Locations'!W44=""),"",IF('Demand Locations'!W44&lt;COUNTIFS('Workers Settings'!$M:$M,$B44,'Workers Settings'!$N:$N,1,'Workers Settings'!$H:$H,U$3),"Warning!",IF('Demand Locations'!W44=0,"",COUNTIFS('Workers Settings'!$M:$M,$B44,'Workers Settings'!$N:$N,1,'Workers Settings'!$H:$H,U$3)/'Demand Locations'!W44)))</f>
        <v/>
      </c>
      <c r="V44" s="24" t="str">
        <f>IF(OR($B44="",V$3="",'Demand Locations'!X44=""),"",IF('Demand Locations'!X44&lt;COUNTIFS('Workers Settings'!$M:$M,$B44,'Workers Settings'!$N:$N,1,'Workers Settings'!$H:$H,V$3),"Warning!",IF('Demand Locations'!X44=0,"",COUNTIFS('Workers Settings'!$M:$M,$B44,'Workers Settings'!$N:$N,1,'Workers Settings'!$H:$H,V$3)/'Demand Locations'!X44)))</f>
        <v/>
      </c>
      <c r="W44" s="24" t="str">
        <f>IF(OR($B44="",W$3="",'Demand Locations'!Y44=""),"",IF('Demand Locations'!Y44&lt;COUNTIFS('Workers Settings'!$M:$M,$B44,'Workers Settings'!$N:$N,1,'Workers Settings'!$H:$H,W$3),"Warning!",IF('Demand Locations'!Y44=0,"",COUNTIFS('Workers Settings'!$M:$M,$B44,'Workers Settings'!$N:$N,1,'Workers Settings'!$H:$H,W$3)/'Demand Locations'!Y44)))</f>
        <v/>
      </c>
      <c r="X44" s="24" t="str">
        <f>IF(OR($B44="",X$3="",'Demand Locations'!Z44=""),"",IF('Demand Locations'!Z44&lt;COUNTIFS('Workers Settings'!$M:$M,$B44,'Workers Settings'!$N:$N,1,'Workers Settings'!$H:$H,X$3),"Warning!",IF('Demand Locations'!Z44=0,"",COUNTIFS('Workers Settings'!$M:$M,$B44,'Workers Settings'!$N:$N,1,'Workers Settings'!$H:$H,X$3)/'Demand Locations'!Z44)))</f>
        <v/>
      </c>
      <c r="Y44" s="24" t="str">
        <f>IF(OR($B44="",Y$3="",'Demand Locations'!AA44=""),"",IF('Demand Locations'!AA44&lt;COUNTIFS('Workers Settings'!$M:$M,$B44,'Workers Settings'!$N:$N,1,'Workers Settings'!$H:$H,Y$3),"Warning!",IF('Demand Locations'!AA44=0,"",COUNTIFS('Workers Settings'!$M:$M,$B44,'Workers Settings'!$N:$N,1,'Workers Settings'!$H:$H,Y$3)/'Demand Locations'!AA44)))</f>
        <v/>
      </c>
      <c r="Z44" s="24" t="str">
        <f>IF(OR($B44="",Z$3="",'Demand Locations'!AB44=""),"",IF('Demand Locations'!AB44&lt;COUNTIFS('Workers Settings'!$M:$M,$B44,'Workers Settings'!$N:$N,1,'Workers Settings'!$H:$H,Z$3),"Warning!",IF('Demand Locations'!AB44=0,"",COUNTIFS('Workers Settings'!$M:$M,$B44,'Workers Settings'!$N:$N,1,'Workers Settings'!$H:$H,Z$3)/'Demand Locations'!AB44)))</f>
        <v/>
      </c>
      <c r="AA44" s="24" t="str">
        <f>IF(OR($B44="",AA$3="",'Demand Locations'!AC44=""),"",IF('Demand Locations'!AC44&lt;COUNTIFS('Workers Settings'!$M:$M,$B44,'Workers Settings'!$N:$N,1,'Workers Settings'!$H:$H,AA$3),"Warning!",IF('Demand Locations'!AC44=0,"",COUNTIFS('Workers Settings'!$M:$M,$B44,'Workers Settings'!$N:$N,1,'Workers Settings'!$H:$H,AA$3)/'Demand Locations'!AC44)))</f>
        <v/>
      </c>
      <c r="AB44" s="24" t="str">
        <f>IF(OR($B44="",AB$3="",'Demand Locations'!AD44=""),"",IF('Demand Locations'!AD44&lt;COUNTIFS('Workers Settings'!$M:$M,$B44,'Workers Settings'!$N:$N,1,'Workers Settings'!$H:$H,AB$3),"Warning!",IF('Demand Locations'!AD44=0,"",COUNTIFS('Workers Settings'!$M:$M,$B44,'Workers Settings'!$N:$N,1,'Workers Settings'!$H:$H,AB$3)/'Demand Locations'!AD44)))</f>
        <v/>
      </c>
      <c r="AC44" s="24" t="str">
        <f>IF(OR($B44="",AC$3="",'Demand Locations'!AE44=""),"",IF('Demand Locations'!AE44&lt;COUNTIFS('Workers Settings'!$M:$M,$B44,'Workers Settings'!$N:$N,1,'Workers Settings'!$H:$H,AC$3),"Warning!",IF('Demand Locations'!AE44=0,"",COUNTIFS('Workers Settings'!$M:$M,$B44,'Workers Settings'!$N:$N,1,'Workers Settings'!$H:$H,AC$3)/'Demand Locations'!AE44)))</f>
        <v/>
      </c>
      <c r="AD44" s="24" t="str">
        <f>IF(OR($B44="",AD$3="",'Demand Locations'!AF44=""),"",IF('Demand Locations'!AF44&lt;COUNTIFS('Workers Settings'!$M:$M,$B44,'Workers Settings'!$N:$N,1,'Workers Settings'!$H:$H,AD$3),"Warning!",IF('Demand Locations'!AF44=0,"",COUNTIFS('Workers Settings'!$M:$M,$B44,'Workers Settings'!$N:$N,1,'Workers Settings'!$H:$H,AD$3)/'Demand Locations'!AF44)))</f>
        <v/>
      </c>
      <c r="AE44" s="24" t="str">
        <f>IF(OR($B44="",AE$3="",'Demand Locations'!AG44=""),"",IF('Demand Locations'!AG44&lt;COUNTIFS('Workers Settings'!$M:$M,$B44,'Workers Settings'!$N:$N,1,'Workers Settings'!$H:$H,AE$3),"Warning!",IF('Demand Locations'!AG44=0,"",COUNTIFS('Workers Settings'!$M:$M,$B44,'Workers Settings'!$N:$N,1,'Workers Settings'!$H:$H,AE$3)/'Demand Locations'!AG44)))</f>
        <v/>
      </c>
      <c r="AF44" s="24" t="str">
        <f>IF(OR($B44="",AF$3="",'Demand Locations'!AH44=""),"",IF('Demand Locations'!AH44&lt;COUNTIFS('Workers Settings'!$M:$M,$B44,'Workers Settings'!$N:$N,1,'Workers Settings'!$H:$H,AF$3),"Warning!",IF('Demand Locations'!AH44=0,"",COUNTIFS('Workers Settings'!$M:$M,$B44,'Workers Settings'!$N:$N,1,'Workers Settings'!$H:$H,AF$3)/'Demand Locations'!AH44)))</f>
        <v/>
      </c>
      <c r="AG44" s="24" t="str">
        <f>IF(OR($B44="",AG$3="",'Demand Locations'!AI44=""),"",IF('Demand Locations'!AI44&lt;COUNTIFS('Workers Settings'!$M:$M,$B44,'Workers Settings'!$N:$N,1,'Workers Settings'!$H:$H,AG$3),"Warning!",IF('Demand Locations'!AI44=0,"",COUNTIFS('Workers Settings'!$M:$M,$B44,'Workers Settings'!$N:$N,1,'Workers Settings'!$H:$H,AG$3)/'Demand Locations'!AI44)))</f>
        <v/>
      </c>
      <c r="AH44" s="24" t="str">
        <f>IF(OR($B44="",AH$3="",'Demand Locations'!AJ44=""),"",IF('Demand Locations'!AJ44&lt;COUNTIFS('Workers Settings'!$M:$M,$B44,'Workers Settings'!$N:$N,1,'Workers Settings'!$H:$H,AH$3),"Warning!",IF('Demand Locations'!AJ44=0,"",COUNTIFS('Workers Settings'!$M:$M,$B44,'Workers Settings'!$N:$N,1,'Workers Settings'!$H:$H,AH$3)/'Demand Locations'!AJ44)))</f>
        <v/>
      </c>
      <c r="AI44" s="24" t="str">
        <f>IF(OR($B44="",AI$3="",'Demand Locations'!AK44=""),"",IF('Demand Locations'!AK44&lt;COUNTIFS('Workers Settings'!$M:$M,$B44,'Workers Settings'!$N:$N,1,'Workers Settings'!$H:$H,AI$3),"Warning!",IF('Demand Locations'!AK44=0,"",COUNTIFS('Workers Settings'!$M:$M,$B44,'Workers Settings'!$N:$N,1,'Workers Settings'!$H:$H,AI$3)/'Demand Locations'!AK44)))</f>
        <v/>
      </c>
      <c r="AJ44" s="24" t="str">
        <f>IF(OR($B44="",AJ$3="",'Demand Locations'!AL44=""),"",IF('Demand Locations'!AL44&lt;COUNTIFS('Workers Settings'!$M:$M,$B44,'Workers Settings'!$N:$N,1,'Workers Settings'!$H:$H,AJ$3),"Warning!",IF('Demand Locations'!AL44=0,"",COUNTIFS('Workers Settings'!$M:$M,$B44,'Workers Settings'!$N:$N,1,'Workers Settings'!$H:$H,AJ$3)/'Demand Locations'!AL44)))</f>
        <v/>
      </c>
      <c r="AK44" s="24" t="str">
        <f>IF(OR($B44="",AK$3="",'Demand Locations'!AM44=""),"",IF('Demand Locations'!AM44&lt;COUNTIFS('Workers Settings'!$M:$M,$B44,'Workers Settings'!$N:$N,1,'Workers Settings'!$H:$H,AK$3),"Warning!",IF('Demand Locations'!AM44=0,"",COUNTIFS('Workers Settings'!$M:$M,$B44,'Workers Settings'!$N:$N,1,'Workers Settings'!$H:$H,AK$3)/'Demand Locations'!AM44)))</f>
        <v/>
      </c>
      <c r="AL44" s="24" t="str">
        <f>IF(OR($B44="",AL$3="",'Demand Locations'!AN44=""),"",IF('Demand Locations'!AN44&lt;COUNTIFS('Workers Settings'!$M:$M,$B44,'Workers Settings'!$N:$N,1,'Workers Settings'!$H:$H,AL$3),"Warning!",IF('Demand Locations'!AN44=0,"",COUNTIFS('Workers Settings'!$M:$M,$B44,'Workers Settings'!$N:$N,1,'Workers Settings'!$H:$H,AL$3)/'Demand Locations'!AN44)))</f>
        <v/>
      </c>
      <c r="AM44" s="24" t="str">
        <f>IF(OR($B44="",AM$3="",'Demand Locations'!AO44=""),"",IF('Demand Locations'!AO44&lt;COUNTIFS('Workers Settings'!$M:$M,$B44,'Workers Settings'!$N:$N,1,'Workers Settings'!$H:$H,AM$3),"Warning!",IF('Demand Locations'!AO44=0,"",COUNTIFS('Workers Settings'!$M:$M,$B44,'Workers Settings'!$N:$N,1,'Workers Settings'!$H:$H,AM$3)/'Demand Locations'!AO44)))</f>
        <v/>
      </c>
      <c r="AN44" s="24" t="str">
        <f>IF(OR($B44="",AN$3="",'Demand Locations'!AP44=""),"",IF('Demand Locations'!AP44&lt;COUNTIFS('Workers Settings'!$M:$M,$B44,'Workers Settings'!$N:$N,1,'Workers Settings'!$H:$H,AN$3),"Warning!",IF('Demand Locations'!AP44=0,"",COUNTIFS('Workers Settings'!$M:$M,$B44,'Workers Settings'!$N:$N,1,'Workers Settings'!$H:$H,AN$3)/'Demand Locations'!AP44)))</f>
        <v/>
      </c>
      <c r="AO44" s="24" t="str">
        <f>IF(OR($B44="",AO$3="",'Demand Locations'!AQ44=""),"",IF('Demand Locations'!AQ44&lt;COUNTIFS('Workers Settings'!$M:$M,$B44,'Workers Settings'!$N:$N,1,'Workers Settings'!$H:$H,AO$3),"Warning!",IF('Demand Locations'!AQ44=0,"",COUNTIFS('Workers Settings'!$M:$M,$B44,'Workers Settings'!$N:$N,1,'Workers Settings'!$H:$H,AO$3)/'Demand Locations'!AQ44)))</f>
        <v/>
      </c>
      <c r="AP44" s="24" t="str">
        <f>IF(OR($B44="",AP$3="",'Demand Locations'!AR44=""),"",IF('Demand Locations'!AR44&lt;COUNTIFS('Workers Settings'!$M:$M,$B44,'Workers Settings'!$N:$N,1,'Workers Settings'!$H:$H,AP$3),"Warning!",IF('Demand Locations'!AR44=0,"",COUNTIFS('Workers Settings'!$M:$M,$B44,'Workers Settings'!$N:$N,1,'Workers Settings'!$H:$H,AP$3)/'Demand Locations'!AR44)))</f>
        <v/>
      </c>
      <c r="AQ44" s="24" t="str">
        <f>IF(OR($B44="",AQ$3="",'Demand Locations'!AS44=""),"",IF('Demand Locations'!AS44&lt;COUNTIFS('Workers Settings'!$M:$M,$B44,'Workers Settings'!$N:$N,1,'Workers Settings'!$H:$H,AQ$3),"Warning!",IF('Demand Locations'!AS44=0,"",COUNTIFS('Workers Settings'!$M:$M,$B44,'Workers Settings'!$N:$N,1,'Workers Settings'!$H:$H,AQ$3)/'Demand Locations'!AS44)))</f>
        <v/>
      </c>
      <c r="AR44" s="24" t="str">
        <f>IF(OR($B44="",AR$3="",'Demand Locations'!AT44=""),"",IF('Demand Locations'!AT44&lt;COUNTIFS('Workers Settings'!$M:$M,$B44,'Workers Settings'!$N:$N,1,'Workers Settings'!$H:$H,AR$3),"Warning!",IF('Demand Locations'!AT44=0,"",COUNTIFS('Workers Settings'!$M:$M,$B44,'Workers Settings'!$N:$N,1,'Workers Settings'!$H:$H,AR$3)/'Demand Locations'!AT44)))</f>
        <v/>
      </c>
      <c r="AS44" s="24" t="str">
        <f>IF(OR($B44="",AS$3="",'Demand Locations'!AU44=""),"",IF('Demand Locations'!AU44&lt;COUNTIFS('Workers Settings'!$M:$M,$B44,'Workers Settings'!$N:$N,1,'Workers Settings'!$H:$H,AS$3),"Warning!",IF('Demand Locations'!AU44=0,"",COUNTIFS('Workers Settings'!$M:$M,$B44,'Workers Settings'!$N:$N,1,'Workers Settings'!$H:$H,AS$3)/'Demand Locations'!AU44)))</f>
        <v/>
      </c>
      <c r="AT44" s="24" t="str">
        <f>IF(OR($B44="",AT$3="",'Demand Locations'!AV44=""),"",IF('Demand Locations'!AV44&lt;COUNTIFS('Workers Settings'!$M:$M,$B44,'Workers Settings'!$N:$N,1,'Workers Settings'!$H:$H,AT$3),"Warning!",IF('Demand Locations'!AV44=0,"",COUNTIFS('Workers Settings'!$M:$M,$B44,'Workers Settings'!$N:$N,1,'Workers Settings'!$H:$H,AT$3)/'Demand Locations'!AV44)))</f>
        <v/>
      </c>
      <c r="AU44" s="24" t="str">
        <f>IF(OR($B44="",AU$3="",'Demand Locations'!AW44=""),"",IF('Demand Locations'!AW44&lt;COUNTIFS('Workers Settings'!$M:$M,$B44,'Workers Settings'!$N:$N,1,'Workers Settings'!$H:$H,AU$3),"Warning!",IF('Demand Locations'!AW44=0,"",COUNTIFS('Workers Settings'!$M:$M,$B44,'Workers Settings'!$N:$N,1,'Workers Settings'!$H:$H,AU$3)/'Demand Locations'!AW44)))</f>
        <v/>
      </c>
      <c r="AV44" s="24" t="str">
        <f>IF(OR($B44="",AV$3="",'Demand Locations'!AX44=""),"",IF('Demand Locations'!AX44&lt;COUNTIFS('Workers Settings'!$M:$M,$B44,'Workers Settings'!$N:$N,1,'Workers Settings'!$H:$H,AV$3),"Warning!",IF('Demand Locations'!AX44=0,"",COUNTIFS('Workers Settings'!$M:$M,$B44,'Workers Settings'!$N:$N,1,'Workers Settings'!$H:$H,AV$3)/'Demand Locations'!AX44)))</f>
        <v/>
      </c>
      <c r="AW44" s="24" t="str">
        <f>IF(OR($B44="",AW$3="",'Demand Locations'!AY44=""),"",IF('Demand Locations'!AY44&lt;COUNTIFS('Workers Settings'!$M:$M,$B44,'Workers Settings'!$N:$N,1,'Workers Settings'!$H:$H,AW$3),"Warning!",IF('Demand Locations'!AY44=0,"",COUNTIFS('Workers Settings'!$M:$M,$B44,'Workers Settings'!$N:$N,1,'Workers Settings'!$H:$H,AW$3)/'Demand Locations'!AY44)))</f>
        <v/>
      </c>
      <c r="AX44" s="24" t="str">
        <f>IF(OR($B44="",AX$3="",'Demand Locations'!AZ44=""),"",IF('Demand Locations'!AZ44&lt;COUNTIFS('Workers Settings'!$M:$M,$B44,'Workers Settings'!$N:$N,1,'Workers Settings'!$H:$H,AX$3),"Warning!",IF('Demand Locations'!AZ44=0,"",COUNTIFS('Workers Settings'!$M:$M,$B44,'Workers Settings'!$N:$N,1,'Workers Settings'!$H:$H,AX$3)/'Demand Locations'!AZ44)))</f>
        <v/>
      </c>
      <c r="AY44" s="24" t="str">
        <f>IF(OR($B44="",AY$3="",'Demand Locations'!BA44=""),"",IF('Demand Locations'!BA44&lt;COUNTIFS('Workers Settings'!$M:$M,$B44,'Workers Settings'!$N:$N,1,'Workers Settings'!$H:$H,AY$3),"Warning!",IF('Demand Locations'!BA44=0,"",COUNTIFS('Workers Settings'!$M:$M,$B44,'Workers Settings'!$N:$N,1,'Workers Settings'!$H:$H,AY$3)/'Demand Locations'!BA44)))</f>
        <v/>
      </c>
      <c r="AZ44" s="24" t="str">
        <f>IF(OR($B44="",AZ$3="",'Demand Locations'!BB44=""),"",IF('Demand Locations'!BB44&lt;COUNTIFS('Workers Settings'!$M:$M,$B44,'Workers Settings'!$N:$N,1,'Workers Settings'!$H:$H,AZ$3),"Warning!",IF('Demand Locations'!BB44=0,"",COUNTIFS('Workers Settings'!$M:$M,$B44,'Workers Settings'!$N:$N,1,'Workers Settings'!$H:$H,AZ$3)/'Demand Locations'!BB44)))</f>
        <v/>
      </c>
      <c r="BA44" s="24" t="str">
        <f>IF(OR($B44="",BA$3="",'Demand Locations'!BC44=""),"",IF('Demand Locations'!BC44&lt;COUNTIFS('Workers Settings'!$M:$M,$B44,'Workers Settings'!$N:$N,1,'Workers Settings'!$H:$H,BA$3),"Warning!",IF('Demand Locations'!BC44=0,"",COUNTIFS('Workers Settings'!$M:$M,$B44,'Workers Settings'!$N:$N,1,'Workers Settings'!$H:$H,BA$3)/'Demand Locations'!BC44)))</f>
        <v/>
      </c>
      <c r="BB44" s="24" t="str">
        <f>IF(OR($B44="",BB$3="",'Demand Locations'!BD44=""),"",IF('Demand Locations'!BD44&lt;COUNTIFS('Workers Settings'!$M:$M,$B44,'Workers Settings'!$N:$N,1,'Workers Settings'!$H:$H,BB$3),"Warning!",IF('Demand Locations'!BD44=0,"",COUNTIFS('Workers Settings'!$M:$M,$B44,'Workers Settings'!$N:$N,1,'Workers Settings'!$H:$H,BB$3)/'Demand Locations'!BD44)))</f>
        <v/>
      </c>
      <c r="BC44" s="24" t="str">
        <f>IF(OR($B44="",BC$3="",'Demand Locations'!BE44=""),"",IF('Demand Locations'!BE44&lt;COUNTIFS('Workers Settings'!$M:$M,$B44,'Workers Settings'!$N:$N,1,'Workers Settings'!$H:$H,BC$3),"Warning!",IF('Demand Locations'!BE44=0,"",COUNTIFS('Workers Settings'!$M:$M,$B44,'Workers Settings'!$N:$N,1,'Workers Settings'!$H:$H,BC$3)/'Demand Locations'!BE44)))</f>
        <v/>
      </c>
      <c r="BD44" s="24" t="str">
        <f>IF(OR($B44="",BD$3="",'Demand Locations'!BF44=""),"",IF('Demand Locations'!BF44&lt;COUNTIFS('Workers Settings'!$M:$M,$B44,'Workers Settings'!$N:$N,1,'Workers Settings'!$H:$H,BD$3),"Warning!",IF('Demand Locations'!BF44=0,"",COUNTIFS('Workers Settings'!$M:$M,$B44,'Workers Settings'!$N:$N,1,'Workers Settings'!$H:$H,BD$3)/'Demand Locations'!BF44)))</f>
        <v/>
      </c>
      <c r="BE44" s="24" t="str">
        <f>IF(OR($B44="",BE$3="",'Demand Locations'!BG44=""),"",IF('Demand Locations'!BG44&lt;COUNTIFS('Workers Settings'!$M:$M,$B44,'Workers Settings'!$N:$N,1,'Workers Settings'!$H:$H,BE$3),"Warning!",IF('Demand Locations'!BG44=0,"",COUNTIFS('Workers Settings'!$M:$M,$B44,'Workers Settings'!$N:$N,1,'Workers Settings'!$H:$H,BE$3)/'Demand Locations'!BG44)))</f>
        <v/>
      </c>
      <c r="BF44" s="24" t="str">
        <f>IF(OR($B44="",BF$3="",'Demand Locations'!BH44=""),"",IF('Demand Locations'!BH44&lt;COUNTIFS('Workers Settings'!$M:$M,$B44,'Workers Settings'!$N:$N,1,'Workers Settings'!$H:$H,BF$3),"Warning!",IF('Demand Locations'!BH44=0,"",COUNTIFS('Workers Settings'!$M:$M,$B44,'Workers Settings'!$N:$N,1,'Workers Settings'!$H:$H,BF$3)/'Demand Locations'!BH44)))</f>
        <v/>
      </c>
      <c r="BG44" s="24" t="str">
        <f>IF(OR($B44="",BG$3="",'Demand Locations'!BI44=""),"",IF('Demand Locations'!BI44&lt;COUNTIFS('Workers Settings'!$M:$M,$B44,'Workers Settings'!$N:$N,1,'Workers Settings'!$H:$H,BG$3),"Warning!",IF('Demand Locations'!BI44=0,"",COUNTIFS('Workers Settings'!$M:$M,$B44,'Workers Settings'!$N:$N,1,'Workers Settings'!$H:$H,BG$3)/'Demand Locations'!BI44)))</f>
        <v/>
      </c>
      <c r="BH44" s="24" t="str">
        <f>IF(OR($B44="",BH$3="",'Demand Locations'!BJ44=""),"",IF('Demand Locations'!BJ44&lt;COUNTIFS('Workers Settings'!$M:$M,$B44,'Workers Settings'!$N:$N,1,'Workers Settings'!$H:$H,BH$3),"Warning!",IF('Demand Locations'!BJ44=0,"",COUNTIFS('Workers Settings'!$M:$M,$B44,'Workers Settings'!$N:$N,1,'Workers Settings'!$H:$H,BH$3)/'Demand Locations'!BJ44)))</f>
        <v/>
      </c>
      <c r="BI44" s="24" t="str">
        <f>IF(OR($B44="",BI$3="",'Demand Locations'!BK44=""),"",IF('Demand Locations'!BK44&lt;COUNTIFS('Workers Settings'!$M:$M,$B44,'Workers Settings'!$N:$N,1,'Workers Settings'!$H:$H,BI$3),"Warning!",IF('Demand Locations'!BK44=0,"",COUNTIFS('Workers Settings'!$M:$M,$B44,'Workers Settings'!$N:$N,1,'Workers Settings'!$H:$H,BI$3)/'Demand Locations'!BK44)))</f>
        <v/>
      </c>
      <c r="BJ44" s="24" t="str">
        <f>IF(OR($B44="",BJ$3="",'Demand Locations'!BL44=""),"",IF('Demand Locations'!BL44&lt;COUNTIFS('Workers Settings'!$M:$M,$B44,'Workers Settings'!$N:$N,1,'Workers Settings'!$H:$H,BJ$3),"Warning!",IF('Demand Locations'!BL44=0,"",COUNTIFS('Workers Settings'!$M:$M,$B44,'Workers Settings'!$N:$N,1,'Workers Settings'!$H:$H,BJ$3)/'Demand Locations'!BL44)))</f>
        <v/>
      </c>
      <c r="BK44" s="24" t="str">
        <f>IF(OR($B44="",BK$3="",'Demand Locations'!BM44=""),"",IF('Demand Locations'!BM44&lt;COUNTIFS('Workers Settings'!$M:$M,$B44,'Workers Settings'!$N:$N,1,'Workers Settings'!$H:$H,BK$3),"Warning!",IF('Demand Locations'!BM44=0,"",COUNTIFS('Workers Settings'!$M:$M,$B44,'Workers Settings'!$N:$N,1,'Workers Settings'!$H:$H,BK$3)/'Demand Locations'!BM44)))</f>
        <v/>
      </c>
      <c r="BL44" s="24" t="str">
        <f>IF(OR($B44="",BL$3="",'Demand Locations'!BN44=""),"",IF('Demand Locations'!BN44&lt;COUNTIFS('Workers Settings'!$M:$M,$B44,'Workers Settings'!$N:$N,1,'Workers Settings'!$H:$H,BL$3),"Warning!",IF('Demand Locations'!BN44=0,"",COUNTIFS('Workers Settings'!$M:$M,$B44,'Workers Settings'!$N:$N,1,'Workers Settings'!$H:$H,BL$3)/'Demand Locations'!BN44)))</f>
        <v/>
      </c>
      <c r="BM44" s="24" t="str">
        <f>IF(OR($B44="",BM$3="",'Demand Locations'!BO44=""),"",IF('Demand Locations'!BO44&lt;COUNTIFS('Workers Settings'!$M:$M,$B44,'Workers Settings'!$N:$N,1,'Workers Settings'!$H:$H,BM$3),"Warning!",IF('Demand Locations'!BO44=0,"",COUNTIFS('Workers Settings'!$M:$M,$B44,'Workers Settings'!$N:$N,1,'Workers Settings'!$H:$H,BM$3)/'Demand Locations'!BO44)))</f>
        <v/>
      </c>
      <c r="BN44" s="24" t="str">
        <f>IF(OR($B44="",BN$3="",'Demand Locations'!BP44=""),"",IF('Demand Locations'!BP44&lt;COUNTIFS('Workers Settings'!$M:$M,$B44,'Workers Settings'!$N:$N,1,'Workers Settings'!$H:$H,BN$3),"Warning!",IF('Demand Locations'!BP44=0,"",COUNTIFS('Workers Settings'!$M:$M,$B44,'Workers Settings'!$N:$N,1,'Workers Settings'!$H:$H,BN$3)/'Demand Locations'!BP44)))</f>
        <v/>
      </c>
      <c r="BO44" s="24" t="str">
        <f>IF(OR($B44="",BO$3="",'Demand Locations'!BQ44=""),"",IF('Demand Locations'!BQ44&lt;COUNTIFS('Workers Settings'!$M:$M,$B44,'Workers Settings'!$N:$N,1,'Workers Settings'!$H:$H,BO$3),"Warning!",IF('Demand Locations'!BQ44=0,"",COUNTIFS('Workers Settings'!$M:$M,$B44,'Workers Settings'!$N:$N,1,'Workers Settings'!$H:$H,BO$3)/'Demand Locations'!BQ44)))</f>
        <v/>
      </c>
      <c r="BP44" s="24" t="str">
        <f>IF(OR($B44="",BP$3="",'Demand Locations'!BR44=""),"",IF('Demand Locations'!BR44&lt;COUNTIFS('Workers Settings'!$M:$M,$B44,'Workers Settings'!$N:$N,1,'Workers Settings'!$H:$H,BP$3),"Warning!",IF('Demand Locations'!BR44=0,"",COUNTIFS('Workers Settings'!$M:$M,$B44,'Workers Settings'!$N:$N,1,'Workers Settings'!$H:$H,BP$3)/'Demand Locations'!BR44)))</f>
        <v/>
      </c>
      <c r="BQ44" s="24" t="str">
        <f>IF(OR($B44="",BQ$3="",'Demand Locations'!BS44=""),"",IF('Demand Locations'!BS44&lt;COUNTIFS('Workers Settings'!$M:$M,$B44,'Workers Settings'!$N:$N,1,'Workers Settings'!$H:$H,BQ$3),"Warning!",IF('Demand Locations'!BS44=0,"",COUNTIFS('Workers Settings'!$M:$M,$B44,'Workers Settings'!$N:$N,1,'Workers Settings'!$H:$H,BQ$3)/'Demand Locations'!BS44)))</f>
        <v/>
      </c>
      <c r="BR44" s="24" t="str">
        <f>IF(OR($B44="",BR$3="",'Demand Locations'!BT44=""),"",IF('Demand Locations'!BT44&lt;COUNTIFS('Workers Settings'!$M:$M,$B44,'Workers Settings'!$N:$N,1,'Workers Settings'!$H:$H,BR$3),"Warning!",IF('Demand Locations'!BT44=0,"",COUNTIFS('Workers Settings'!$M:$M,$B44,'Workers Settings'!$N:$N,1,'Workers Settings'!$H:$H,BR$3)/'Demand Locations'!BT44)))</f>
        <v/>
      </c>
      <c r="BS44" s="24" t="str">
        <f>IF(OR($B44="",BS$3="",'Demand Locations'!BU44=""),"",IF('Demand Locations'!BU44&lt;COUNTIFS('Workers Settings'!$M:$M,$B44,'Workers Settings'!$N:$N,1,'Workers Settings'!$H:$H,BS$3),"Warning!",IF('Demand Locations'!BU44=0,"",COUNTIFS('Workers Settings'!$M:$M,$B44,'Workers Settings'!$N:$N,1,'Workers Settings'!$H:$H,BS$3)/'Demand Locations'!BU44)))</f>
        <v/>
      </c>
      <c r="BT44" s="24" t="str">
        <f>IF(OR($B44="",BT$3="",'Demand Locations'!BV44=""),"",IF('Demand Locations'!BV44&lt;COUNTIFS('Workers Settings'!$M:$M,$B44,'Workers Settings'!$N:$N,1,'Workers Settings'!$H:$H,BT$3),"Warning!",IF('Demand Locations'!BV44=0,"",COUNTIFS('Workers Settings'!$M:$M,$B44,'Workers Settings'!$N:$N,1,'Workers Settings'!$H:$H,BT$3)/'Demand Locations'!BV44)))</f>
        <v/>
      </c>
      <c r="BU44" s="24" t="str">
        <f>IF(OR($B44="",BU$3="",'Demand Locations'!BW44=""),"",IF('Demand Locations'!BW44&lt;COUNTIFS('Workers Settings'!$M:$M,$B44,'Workers Settings'!$N:$N,1,'Workers Settings'!$H:$H,BU$3),"Warning!",IF('Demand Locations'!BW44=0,"",COUNTIFS('Workers Settings'!$M:$M,$B44,'Workers Settings'!$N:$N,1,'Workers Settings'!$H:$H,BU$3)/'Demand Locations'!BW44)))</f>
        <v/>
      </c>
      <c r="BV44" s="24" t="str">
        <f>IF(OR($B44="",BV$3="",'Demand Locations'!BX44=""),"",IF('Demand Locations'!BX44&lt;COUNTIFS('Workers Settings'!$M:$M,$B44,'Workers Settings'!$N:$N,1,'Workers Settings'!$H:$H,BV$3),"Warning!",IF('Demand Locations'!BX44=0,"",COUNTIFS('Workers Settings'!$M:$M,$B44,'Workers Settings'!$N:$N,1,'Workers Settings'!$H:$H,BV$3)/'Demand Locations'!BX44)))</f>
        <v/>
      </c>
      <c r="BW44" s="24" t="str">
        <f>IF(OR($B44="",BW$3="",'Demand Locations'!BY44=""),"",IF('Demand Locations'!BY44&lt;COUNTIFS('Workers Settings'!$M:$M,$B44,'Workers Settings'!$N:$N,1,'Workers Settings'!$H:$H,BW$3),"Warning!",IF('Demand Locations'!BY44=0,"",COUNTIFS('Workers Settings'!$M:$M,$B44,'Workers Settings'!$N:$N,1,'Workers Settings'!$H:$H,BW$3)/'Demand Locations'!BY44)))</f>
        <v/>
      </c>
      <c r="BX44" s="24" t="str">
        <f>IF(OR($B44="",BX$3="",'Demand Locations'!BZ44=""),"",IF('Demand Locations'!BZ44&lt;COUNTIFS('Workers Settings'!$M:$M,$B44,'Workers Settings'!$N:$N,1,'Workers Settings'!$H:$H,BX$3),"Warning!",IF('Demand Locations'!BZ44=0,"",COUNTIFS('Workers Settings'!$M:$M,$B44,'Workers Settings'!$N:$N,1,'Workers Settings'!$H:$H,BX$3)/'Demand Locations'!BZ44)))</f>
        <v/>
      </c>
      <c r="BY44" s="24" t="str">
        <f>IF(OR($B44="",BY$3="",'Demand Locations'!CA44=""),"",IF('Demand Locations'!CA44&lt;COUNTIFS('Workers Settings'!$M:$M,$B44,'Workers Settings'!$N:$N,1,'Workers Settings'!$H:$H,BY$3),"Warning!",IF('Demand Locations'!CA44=0,"",COUNTIFS('Workers Settings'!$M:$M,$B44,'Workers Settings'!$N:$N,1,'Workers Settings'!$H:$H,BY$3)/'Demand Locations'!CA44)))</f>
        <v/>
      </c>
      <c r="BZ44" s="24" t="str">
        <f>IF(OR($B44="",BZ$3="",'Demand Locations'!CB44=""),"",IF('Demand Locations'!CB44&lt;COUNTIFS('Workers Settings'!$M:$M,$B44,'Workers Settings'!$N:$N,1,'Workers Settings'!$H:$H,BZ$3),"Warning!",IF('Demand Locations'!CB44=0,"",COUNTIFS('Workers Settings'!$M:$M,$B44,'Workers Settings'!$N:$N,1,'Workers Settings'!$H:$H,BZ$3)/'Demand Locations'!CB44)))</f>
        <v/>
      </c>
      <c r="CA44" s="24" t="str">
        <f>IF(OR($B44="",CA$3="",'Demand Locations'!CC44=""),"",IF('Demand Locations'!CC44&lt;COUNTIFS('Workers Settings'!$M:$M,$B44,'Workers Settings'!$N:$N,1,'Workers Settings'!$H:$H,CA$3),"Warning!",IF('Demand Locations'!CC44=0,"",COUNTIFS('Workers Settings'!$M:$M,$B44,'Workers Settings'!$N:$N,1,'Workers Settings'!$H:$H,CA$3)/'Demand Locations'!CC44)))</f>
        <v/>
      </c>
      <c r="CB44" s="24" t="str">
        <f>IF(OR($B44="",CB$3="",'Demand Locations'!CD44=""),"",IF('Demand Locations'!CD44&lt;COUNTIFS('Workers Settings'!$M:$M,$B44,'Workers Settings'!$N:$N,1,'Workers Settings'!$H:$H,CB$3),"Warning!",IF('Demand Locations'!CD44=0,"",COUNTIFS('Workers Settings'!$M:$M,$B44,'Workers Settings'!$N:$N,1,'Workers Settings'!$H:$H,CB$3)/'Demand Locations'!CD44)))</f>
        <v/>
      </c>
      <c r="CC44" s="24" t="str">
        <f>IF(OR($B44="",CC$3="",'Demand Locations'!CE44=""),"",IF('Demand Locations'!CE44&lt;COUNTIFS('Workers Settings'!$M:$M,$B44,'Workers Settings'!$N:$N,1,'Workers Settings'!$H:$H,CC$3),"Warning!",IF('Demand Locations'!CE44=0,"",COUNTIFS('Workers Settings'!$M:$M,$B44,'Workers Settings'!$N:$N,1,'Workers Settings'!$H:$H,CC$3)/'Demand Locations'!CE44)))</f>
        <v/>
      </c>
      <c r="CD44" s="24" t="str">
        <f>IF(OR($B44="",CD$3="",'Demand Locations'!CF44=""),"",IF('Demand Locations'!CF44&lt;COUNTIFS('Workers Settings'!$M:$M,$B44,'Workers Settings'!$N:$N,1,'Workers Settings'!$H:$H,CD$3),"Warning!",IF('Demand Locations'!CF44=0,"",COUNTIFS('Workers Settings'!$M:$M,$B44,'Workers Settings'!$N:$N,1,'Workers Settings'!$H:$H,CD$3)/'Demand Locations'!CF44)))</f>
        <v/>
      </c>
      <c r="CE44" s="24" t="str">
        <f>IF(OR($B44="",CE$3="",'Demand Locations'!CG44=""),"",IF('Demand Locations'!CG44&lt;COUNTIFS('Workers Settings'!$M:$M,$B44,'Workers Settings'!$N:$N,1,'Workers Settings'!$H:$H,CE$3),"Warning!",IF('Demand Locations'!CG44=0,"",COUNTIFS('Workers Settings'!$M:$M,$B44,'Workers Settings'!$N:$N,1,'Workers Settings'!$H:$H,CE$3)/'Demand Locations'!CG44)))</f>
        <v/>
      </c>
      <c r="CF44" s="24" t="str">
        <f>IF(OR($B44="",CF$3="",'Demand Locations'!CH44=""),"",IF('Demand Locations'!CH44&lt;COUNTIFS('Workers Settings'!$M:$M,$B44,'Workers Settings'!$N:$N,1,'Workers Settings'!$H:$H,CF$3),"Warning!",IF('Demand Locations'!CH44=0,"",COUNTIFS('Workers Settings'!$M:$M,$B44,'Workers Settings'!$N:$N,1,'Workers Settings'!$H:$H,CF$3)/'Demand Locations'!CH44)))</f>
        <v/>
      </c>
      <c r="CG44" s="24" t="str">
        <f>IF(OR($B44="",CG$3="",'Demand Locations'!CI44=""),"",IF('Demand Locations'!CI44&lt;COUNTIFS('Workers Settings'!$M:$M,$B44,'Workers Settings'!$N:$N,1,'Workers Settings'!$H:$H,CG$3),"Warning!",IF('Demand Locations'!CI44=0,"",COUNTIFS('Workers Settings'!$M:$M,$B44,'Workers Settings'!$N:$N,1,'Workers Settings'!$H:$H,CG$3)/'Demand Locations'!CI44)))</f>
        <v/>
      </c>
      <c r="CH44" s="24" t="str">
        <f>IF(OR($B44="",CH$3="",'Demand Locations'!CJ44=""),"",IF('Demand Locations'!CJ44&lt;COUNTIFS('Workers Settings'!$M:$M,$B44,'Workers Settings'!$N:$N,1,'Workers Settings'!$H:$H,CH$3),"Warning!",IF('Demand Locations'!CJ44=0,"",COUNTIFS('Workers Settings'!$M:$M,$B44,'Workers Settings'!$N:$N,1,'Workers Settings'!$H:$H,CH$3)/'Demand Locations'!CJ44)))</f>
        <v/>
      </c>
      <c r="CI44" s="24" t="str">
        <f>IF(OR($B44="",CI$3="",'Demand Locations'!CK44=""),"",IF('Demand Locations'!CK44&lt;COUNTIFS('Workers Settings'!$M:$M,$B44,'Workers Settings'!$N:$N,1,'Workers Settings'!$H:$H,CI$3),"Warning!",IF('Demand Locations'!CK44=0,"",COUNTIFS('Workers Settings'!$M:$M,$B44,'Workers Settings'!$N:$N,1,'Workers Settings'!$H:$H,CI$3)/'Demand Locations'!CK44)))</f>
        <v/>
      </c>
      <c r="CJ44" s="24" t="str">
        <f>IF(OR($B44="",CJ$3="",'Demand Locations'!CL44=""),"",IF('Demand Locations'!CL44&lt;COUNTIFS('Workers Settings'!$M:$M,$B44,'Workers Settings'!$N:$N,1,'Workers Settings'!$H:$H,CJ$3),"Warning!",IF('Demand Locations'!CL44=0,"",COUNTIFS('Workers Settings'!$M:$M,$B44,'Workers Settings'!$N:$N,1,'Workers Settings'!$H:$H,CJ$3)/'Demand Locations'!CL44)))</f>
        <v/>
      </c>
      <c r="CK44" s="24" t="str">
        <f>IF(OR($B44="",CK$3="",'Demand Locations'!CM44=""),"",IF('Demand Locations'!CM44&lt;COUNTIFS('Workers Settings'!$M:$M,$B44,'Workers Settings'!$N:$N,1,'Workers Settings'!$H:$H,CK$3),"Warning!",IF('Demand Locations'!CM44=0,"",COUNTIFS('Workers Settings'!$M:$M,$B44,'Workers Settings'!$N:$N,1,'Workers Settings'!$H:$H,CK$3)/'Demand Locations'!CM44)))</f>
        <v/>
      </c>
      <c r="CL44" s="24" t="str">
        <f>IF(OR($B44="",CL$3="",'Demand Locations'!CN44=""),"",IF('Demand Locations'!CN44&lt;COUNTIFS('Workers Settings'!$M:$M,$B44,'Workers Settings'!$N:$N,1,'Workers Settings'!$H:$H,CL$3),"Warning!",IF('Demand Locations'!CN44=0,"",COUNTIFS('Workers Settings'!$M:$M,$B44,'Workers Settings'!$N:$N,1,'Workers Settings'!$H:$H,CL$3)/'Demand Locations'!CN44)))</f>
        <v/>
      </c>
      <c r="CM44" s="24" t="str">
        <f>IF(OR($B44="",CM$3="",'Demand Locations'!CO44=""),"",IF('Demand Locations'!CO44&lt;COUNTIFS('Workers Settings'!$M:$M,$B44,'Workers Settings'!$N:$N,1,'Workers Settings'!$H:$H,CM$3),"Warning!",IF('Demand Locations'!CO44=0,"",COUNTIFS('Workers Settings'!$M:$M,$B44,'Workers Settings'!$N:$N,1,'Workers Settings'!$H:$H,CM$3)/'Demand Locations'!CO44)))</f>
        <v/>
      </c>
      <c r="CN44" s="24" t="str">
        <f>IF(OR($B44="",CN$3="",'Demand Locations'!CP44=""),"",IF('Demand Locations'!CP44&lt;COUNTIFS('Workers Settings'!$M:$M,$B44,'Workers Settings'!$N:$N,1,'Workers Settings'!$H:$H,CN$3),"Warning!",IF('Demand Locations'!CP44=0,"",COUNTIFS('Workers Settings'!$M:$M,$B44,'Workers Settings'!$N:$N,1,'Workers Settings'!$H:$H,CN$3)/'Demand Locations'!CP44)))</f>
        <v/>
      </c>
      <c r="CO44" s="24" t="str">
        <f>IF(OR($B44="",CO$3="",'Demand Locations'!CQ44=""),"",IF('Demand Locations'!CQ44&lt;COUNTIFS('Workers Settings'!$M:$M,$B44,'Workers Settings'!$N:$N,1,'Workers Settings'!$H:$H,CO$3),"Warning!",IF('Demand Locations'!CQ44=0,"",COUNTIFS('Workers Settings'!$M:$M,$B44,'Workers Settings'!$N:$N,1,'Workers Settings'!$H:$H,CO$3)/'Demand Locations'!CQ44)))</f>
        <v/>
      </c>
      <c r="CP44" s="24" t="str">
        <f>IF(OR($B44="",CP$3="",'Demand Locations'!CR44=""),"",IF('Demand Locations'!CR44&lt;COUNTIFS('Workers Settings'!$M:$M,$B44,'Workers Settings'!$N:$N,1,'Workers Settings'!$H:$H,CP$3),"Warning!",IF('Demand Locations'!CR44=0,"",COUNTIFS('Workers Settings'!$M:$M,$B44,'Workers Settings'!$N:$N,1,'Workers Settings'!$H:$H,CP$3)/'Demand Locations'!CR44)))</f>
        <v/>
      </c>
      <c r="CQ44" s="24" t="str">
        <f>IF(OR($B44="",CQ$3="",'Demand Locations'!CS44=""),"",IF('Demand Locations'!CS44&lt;COUNTIFS('Workers Settings'!$M:$M,$B44,'Workers Settings'!$N:$N,1,'Workers Settings'!$H:$H,CQ$3),"Warning!",IF('Demand Locations'!CS44=0,"",COUNTIFS('Workers Settings'!$M:$M,$B44,'Workers Settings'!$N:$N,1,'Workers Settings'!$H:$H,CQ$3)/'Demand Locations'!CS44)))</f>
        <v/>
      </c>
      <c r="CR44" s="24" t="str">
        <f>IF(OR($B44="",CR$3="",'Demand Locations'!CT44=""),"",IF('Demand Locations'!CT44&lt;COUNTIFS('Workers Settings'!$M:$M,$B44,'Workers Settings'!$N:$N,1,'Workers Settings'!$H:$H,CR$3),"Warning!",IF('Demand Locations'!CT44=0,"",COUNTIFS('Workers Settings'!$M:$M,$B44,'Workers Settings'!$N:$N,1,'Workers Settings'!$H:$H,CR$3)/'Demand Locations'!CT44)))</f>
        <v/>
      </c>
      <c r="CS44" s="24" t="str">
        <f>IF(OR($B44="",CS$3="",'Demand Locations'!CU44=""),"",IF('Demand Locations'!CU44&lt;COUNTIFS('Workers Settings'!$M:$M,$B44,'Workers Settings'!$N:$N,1,'Workers Settings'!$H:$H,CS$3),"Warning!",IF('Demand Locations'!CU44=0,"",COUNTIFS('Workers Settings'!$M:$M,$B44,'Workers Settings'!$N:$N,1,'Workers Settings'!$H:$H,CS$3)/'Demand Locations'!CU44)))</f>
        <v/>
      </c>
      <c r="CT44" s="24" t="str">
        <f>IF(OR($B44="",CT$3="",'Demand Locations'!CV44=""),"",IF('Demand Locations'!CV44&lt;COUNTIFS('Workers Settings'!$M:$M,$B44,'Workers Settings'!$N:$N,1,'Workers Settings'!$H:$H,CT$3),"Warning!",IF('Demand Locations'!CV44=0,"",COUNTIFS('Workers Settings'!$M:$M,$B44,'Workers Settings'!$N:$N,1,'Workers Settings'!$H:$H,CT$3)/'Demand Locations'!CV44)))</f>
        <v/>
      </c>
      <c r="CU44" s="24" t="str">
        <f>IF(OR($B44="",CU$3="",'Demand Locations'!CW44=""),"",IF('Demand Locations'!CW44&lt;COUNTIFS('Workers Settings'!$M:$M,$B44,'Workers Settings'!$N:$N,1,'Workers Settings'!$H:$H,CU$3),"Warning!",IF('Demand Locations'!CW44=0,"",COUNTIFS('Workers Settings'!$M:$M,$B44,'Workers Settings'!$N:$N,1,'Workers Settings'!$H:$H,CU$3)/'Demand Locations'!CW44)))</f>
        <v/>
      </c>
      <c r="CV44" s="24" t="str">
        <f>IF(OR($B44="",CV$3="",'Demand Locations'!CX44=""),"",IF('Demand Locations'!CX44&lt;COUNTIFS('Workers Settings'!$M:$M,$B44,'Workers Settings'!$N:$N,1,'Workers Settings'!$H:$H,CV$3),"Warning!",IF('Demand Locations'!CX44=0,"",COUNTIFS('Workers Settings'!$M:$M,$B44,'Workers Settings'!$N:$N,1,'Workers Settings'!$H:$H,CV$3)/'Demand Locations'!CX44)))</f>
        <v/>
      </c>
      <c r="CW44" s="24" t="str">
        <f>IF(OR($B44="",CW$3="",'Demand Locations'!CY44=""),"",IF('Demand Locations'!CY44&lt;COUNTIFS('Workers Settings'!$M:$M,$B44,'Workers Settings'!$N:$N,1,'Workers Settings'!$H:$H,CW$3),"Warning!",IF('Demand Locations'!CY44=0,"",COUNTIFS('Workers Settings'!$M:$M,$B44,'Workers Settings'!$N:$N,1,'Workers Settings'!$H:$H,CW$3)/'Demand Locations'!CY44)))</f>
        <v/>
      </c>
      <c r="CX44" s="24" t="str">
        <f>IF(OR($B44="",CX$3="",'Demand Locations'!CZ44=""),"",IF('Demand Locations'!CZ44&lt;COUNTIFS('Workers Settings'!$M:$M,$B44,'Workers Settings'!$N:$N,1,'Workers Settings'!$H:$H,CX$3),"Warning!",IF('Demand Locations'!CZ44=0,"",COUNTIFS('Workers Settings'!$M:$M,$B44,'Workers Settings'!$N:$N,1,'Workers Settings'!$H:$H,CX$3)/'Demand Locations'!CZ44)))</f>
        <v/>
      </c>
      <c r="CY44" s="24" t="str">
        <f>IF(OR($B44="",CY$3="",'Demand Locations'!DA44=""),"",IF('Demand Locations'!DA44&lt;COUNTIFS('Workers Settings'!$M:$M,$B44,'Workers Settings'!$N:$N,1,'Workers Settings'!$H:$H,CY$3),"Warning!",IF('Demand Locations'!DA44=0,"",COUNTIFS('Workers Settings'!$M:$M,$B44,'Workers Settings'!$N:$N,1,'Workers Settings'!$H:$H,CY$3)/'Demand Locations'!DA44)))</f>
        <v/>
      </c>
      <c r="CZ44" s="24" t="str">
        <f>IF(OR($B44="",CZ$3="",'Demand Locations'!DB44=""),"",IF('Demand Locations'!DB44&lt;COUNTIFS('Workers Settings'!$M:$M,$B44,'Workers Settings'!$N:$N,1,'Workers Settings'!$H:$H,CZ$3),"Warning!",IF('Demand Locations'!DB44=0,"",COUNTIFS('Workers Settings'!$M:$M,$B44,'Workers Settings'!$N:$N,1,'Workers Settings'!$H:$H,CZ$3)/'Demand Locations'!DB44)))</f>
        <v/>
      </c>
    </row>
    <row r="45" spans="1:104" x14ac:dyDescent="0.25">
      <c r="A45" s="7">
        <f t="shared" si="0"/>
        <v>41</v>
      </c>
      <c r="B45" s="7" t="str">
        <f>IF('Demand Locations'!B45&lt;&gt;"",'Demand Locations'!B45,"")</f>
        <v/>
      </c>
      <c r="C45" s="29" t="str">
        <f>IF(B45="","",SUMIFS('Workers Assignments'!Z:Z,'Workers Settings'!M:M,B45,'Workers Settings'!N:N,1))</f>
        <v/>
      </c>
      <c r="D45" s="24" t="str">
        <f>IF(OR(B45="",'Demand Locations'!E45=""),"",IF('Demand Locations'!E45&lt;C45,"Warning!",IF('Demand Locations'!E45=0,"",C45/'Demand Locations'!E45)))</f>
        <v/>
      </c>
      <c r="E45" s="44" t="str">
        <f>IF(OR($B45="",E$3="",'Demand Locations'!G45=""),"",IF('Demand Locations'!G45&lt;COUNTIFS('Workers Settings'!$M:$M,$B45,'Workers Settings'!$N:$N,1,'Workers Settings'!$H:$H,E$3),"Warning!",IF('Demand Locations'!G45=0,"",COUNTIFS('Workers Settings'!$M:$M,$B45,'Workers Settings'!$N:$N,1,'Workers Settings'!$H:$H,E$3)/'Demand Locations'!G45)))</f>
        <v/>
      </c>
      <c r="F45" s="24" t="str">
        <f>IF(OR($B45="",F$3="",'Demand Locations'!H45=""),"",IF('Demand Locations'!H45&lt;COUNTIFS('Workers Settings'!$M:$M,$B45,'Workers Settings'!$N:$N,1,'Workers Settings'!$H:$H,F$3),"Warning!",IF('Demand Locations'!H45=0,"",COUNTIFS('Workers Settings'!$M:$M,$B45,'Workers Settings'!$N:$N,1,'Workers Settings'!$H:$H,F$3)/'Demand Locations'!H45)))</f>
        <v/>
      </c>
      <c r="G45" s="24" t="str">
        <f>IF(OR($B45="",G$3="",'Demand Locations'!I45=""),"",IF('Demand Locations'!I45&lt;COUNTIFS('Workers Settings'!$M:$M,$B45,'Workers Settings'!$N:$N,1,'Workers Settings'!$H:$H,G$3),"Warning!",IF('Demand Locations'!I45=0,"",COUNTIFS('Workers Settings'!$M:$M,$B45,'Workers Settings'!$N:$N,1,'Workers Settings'!$H:$H,G$3)/'Demand Locations'!I45)))</f>
        <v/>
      </c>
      <c r="H45" s="24" t="str">
        <f>IF(OR($B45="",H$3="",'Demand Locations'!J45=""),"",IF('Demand Locations'!J45&lt;COUNTIFS('Workers Settings'!$M:$M,$B45,'Workers Settings'!$N:$N,1,'Workers Settings'!$H:$H,H$3),"Warning!",IF('Demand Locations'!J45=0,"",COUNTIFS('Workers Settings'!$M:$M,$B45,'Workers Settings'!$N:$N,1,'Workers Settings'!$H:$H,H$3)/'Demand Locations'!J45)))</f>
        <v/>
      </c>
      <c r="I45" s="24" t="str">
        <f>IF(OR($B45="",I$3="",'Demand Locations'!K45=""),"",IF('Demand Locations'!K45&lt;COUNTIFS('Workers Settings'!$M:$M,$B45,'Workers Settings'!$N:$N,1,'Workers Settings'!$H:$H,I$3),"Warning!",IF('Demand Locations'!K45=0,"",COUNTIFS('Workers Settings'!$M:$M,$B45,'Workers Settings'!$N:$N,1,'Workers Settings'!$H:$H,I$3)/'Demand Locations'!K45)))</f>
        <v/>
      </c>
      <c r="J45" s="24" t="str">
        <f>IF(OR($B45="",J$3="",'Demand Locations'!L45=""),"",IF('Demand Locations'!L45&lt;COUNTIFS('Workers Settings'!$M:$M,$B45,'Workers Settings'!$N:$N,1,'Workers Settings'!$H:$H,J$3),"Warning!",IF('Demand Locations'!L45=0,"",COUNTIFS('Workers Settings'!$M:$M,$B45,'Workers Settings'!$N:$N,1,'Workers Settings'!$H:$H,J$3)/'Demand Locations'!L45)))</f>
        <v/>
      </c>
      <c r="K45" s="24" t="str">
        <f>IF(OR($B45="",K$3="",'Demand Locations'!M45=""),"",IF('Demand Locations'!M45&lt;COUNTIFS('Workers Settings'!$M:$M,$B45,'Workers Settings'!$N:$N,1,'Workers Settings'!$H:$H,K$3),"Warning!",IF('Demand Locations'!M45=0,"",COUNTIFS('Workers Settings'!$M:$M,$B45,'Workers Settings'!$N:$N,1,'Workers Settings'!$H:$H,K$3)/'Demand Locations'!M45)))</f>
        <v/>
      </c>
      <c r="L45" s="24" t="str">
        <f>IF(OR($B45="",L$3="",'Demand Locations'!N45=""),"",IF('Demand Locations'!N45&lt;COUNTIFS('Workers Settings'!$M:$M,$B45,'Workers Settings'!$N:$N,1,'Workers Settings'!$H:$H,L$3),"Warning!",IF('Demand Locations'!N45=0,"",COUNTIFS('Workers Settings'!$M:$M,$B45,'Workers Settings'!$N:$N,1,'Workers Settings'!$H:$H,L$3)/'Demand Locations'!N45)))</f>
        <v/>
      </c>
      <c r="M45" s="24" t="str">
        <f>IF(OR($B45="",M$3="",'Demand Locations'!O45=""),"",IF('Demand Locations'!O45&lt;COUNTIFS('Workers Settings'!$M:$M,$B45,'Workers Settings'!$N:$N,1,'Workers Settings'!$H:$H,M$3),"Warning!",IF('Demand Locations'!O45=0,"",COUNTIFS('Workers Settings'!$M:$M,$B45,'Workers Settings'!$N:$N,1,'Workers Settings'!$H:$H,M$3)/'Demand Locations'!O45)))</f>
        <v/>
      </c>
      <c r="N45" s="24" t="str">
        <f>IF(OR($B45="",N$3="",'Demand Locations'!P45=""),"",IF('Demand Locations'!P45&lt;COUNTIFS('Workers Settings'!$M:$M,$B45,'Workers Settings'!$N:$N,1,'Workers Settings'!$H:$H,N$3),"Warning!",IF('Demand Locations'!P45=0,"",COUNTIFS('Workers Settings'!$M:$M,$B45,'Workers Settings'!$N:$N,1,'Workers Settings'!$H:$H,N$3)/'Demand Locations'!P45)))</f>
        <v/>
      </c>
      <c r="O45" s="24" t="str">
        <f>IF(OR($B45="",O$3="",'Demand Locations'!Q45=""),"",IF('Demand Locations'!Q45&lt;COUNTIFS('Workers Settings'!$M:$M,$B45,'Workers Settings'!$N:$N,1,'Workers Settings'!$H:$H,O$3),"Warning!",IF('Demand Locations'!Q45=0,"",COUNTIFS('Workers Settings'!$M:$M,$B45,'Workers Settings'!$N:$N,1,'Workers Settings'!$H:$H,O$3)/'Demand Locations'!Q45)))</f>
        <v/>
      </c>
      <c r="P45" s="24" t="str">
        <f>IF(OR($B45="",P$3="",'Demand Locations'!R45=""),"",IF('Demand Locations'!R45&lt;COUNTIFS('Workers Settings'!$M:$M,$B45,'Workers Settings'!$N:$N,1,'Workers Settings'!$H:$H,P$3),"Warning!",IF('Demand Locations'!R45=0,"",COUNTIFS('Workers Settings'!$M:$M,$B45,'Workers Settings'!$N:$N,1,'Workers Settings'!$H:$H,P$3)/'Demand Locations'!R45)))</f>
        <v/>
      </c>
      <c r="Q45" s="24" t="str">
        <f>IF(OR($B45="",Q$3="",'Demand Locations'!S45=""),"",IF('Demand Locations'!S45&lt;COUNTIFS('Workers Settings'!$M:$M,$B45,'Workers Settings'!$N:$N,1,'Workers Settings'!$H:$H,Q$3),"Warning!",IF('Demand Locations'!S45=0,"",COUNTIFS('Workers Settings'!$M:$M,$B45,'Workers Settings'!$N:$N,1,'Workers Settings'!$H:$H,Q$3)/'Demand Locations'!S45)))</f>
        <v/>
      </c>
      <c r="R45" s="24" t="str">
        <f>IF(OR($B45="",R$3="",'Demand Locations'!T45=""),"",IF('Demand Locations'!T45&lt;COUNTIFS('Workers Settings'!$M:$M,$B45,'Workers Settings'!$N:$N,1,'Workers Settings'!$H:$H,R$3),"Warning!",IF('Demand Locations'!T45=0,"",COUNTIFS('Workers Settings'!$M:$M,$B45,'Workers Settings'!$N:$N,1,'Workers Settings'!$H:$H,R$3)/'Demand Locations'!T45)))</f>
        <v/>
      </c>
      <c r="S45" s="24" t="str">
        <f>IF(OR($B45="",S$3="",'Demand Locations'!U45=""),"",IF('Demand Locations'!U45&lt;COUNTIFS('Workers Settings'!$M:$M,$B45,'Workers Settings'!$N:$N,1,'Workers Settings'!$H:$H,S$3),"Warning!",IF('Demand Locations'!U45=0,"",COUNTIFS('Workers Settings'!$M:$M,$B45,'Workers Settings'!$N:$N,1,'Workers Settings'!$H:$H,S$3)/'Demand Locations'!U45)))</f>
        <v/>
      </c>
      <c r="T45" s="24" t="str">
        <f>IF(OR($B45="",T$3="",'Demand Locations'!V45=""),"",IF('Demand Locations'!V45&lt;COUNTIFS('Workers Settings'!$M:$M,$B45,'Workers Settings'!$N:$N,1,'Workers Settings'!$H:$H,T$3),"Warning!",IF('Demand Locations'!V45=0,"",COUNTIFS('Workers Settings'!$M:$M,$B45,'Workers Settings'!$N:$N,1,'Workers Settings'!$H:$H,T$3)/'Demand Locations'!V45)))</f>
        <v/>
      </c>
      <c r="U45" s="24" t="str">
        <f>IF(OR($B45="",U$3="",'Demand Locations'!W45=""),"",IF('Demand Locations'!W45&lt;COUNTIFS('Workers Settings'!$M:$M,$B45,'Workers Settings'!$N:$N,1,'Workers Settings'!$H:$H,U$3),"Warning!",IF('Demand Locations'!W45=0,"",COUNTIFS('Workers Settings'!$M:$M,$B45,'Workers Settings'!$N:$N,1,'Workers Settings'!$H:$H,U$3)/'Demand Locations'!W45)))</f>
        <v/>
      </c>
      <c r="V45" s="24" t="str">
        <f>IF(OR($B45="",V$3="",'Demand Locations'!X45=""),"",IF('Demand Locations'!X45&lt;COUNTIFS('Workers Settings'!$M:$M,$B45,'Workers Settings'!$N:$N,1,'Workers Settings'!$H:$H,V$3),"Warning!",IF('Demand Locations'!X45=0,"",COUNTIFS('Workers Settings'!$M:$M,$B45,'Workers Settings'!$N:$N,1,'Workers Settings'!$H:$H,V$3)/'Demand Locations'!X45)))</f>
        <v/>
      </c>
      <c r="W45" s="24" t="str">
        <f>IF(OR($B45="",W$3="",'Demand Locations'!Y45=""),"",IF('Demand Locations'!Y45&lt;COUNTIFS('Workers Settings'!$M:$M,$B45,'Workers Settings'!$N:$N,1,'Workers Settings'!$H:$H,W$3),"Warning!",IF('Demand Locations'!Y45=0,"",COUNTIFS('Workers Settings'!$M:$M,$B45,'Workers Settings'!$N:$N,1,'Workers Settings'!$H:$H,W$3)/'Demand Locations'!Y45)))</f>
        <v/>
      </c>
      <c r="X45" s="24" t="str">
        <f>IF(OR($B45="",X$3="",'Demand Locations'!Z45=""),"",IF('Demand Locations'!Z45&lt;COUNTIFS('Workers Settings'!$M:$M,$B45,'Workers Settings'!$N:$N,1,'Workers Settings'!$H:$H,X$3),"Warning!",IF('Demand Locations'!Z45=0,"",COUNTIFS('Workers Settings'!$M:$M,$B45,'Workers Settings'!$N:$N,1,'Workers Settings'!$H:$H,X$3)/'Demand Locations'!Z45)))</f>
        <v/>
      </c>
      <c r="Y45" s="24" t="str">
        <f>IF(OR($B45="",Y$3="",'Demand Locations'!AA45=""),"",IF('Demand Locations'!AA45&lt;COUNTIFS('Workers Settings'!$M:$M,$B45,'Workers Settings'!$N:$N,1,'Workers Settings'!$H:$H,Y$3),"Warning!",IF('Demand Locations'!AA45=0,"",COUNTIFS('Workers Settings'!$M:$M,$B45,'Workers Settings'!$N:$N,1,'Workers Settings'!$H:$H,Y$3)/'Demand Locations'!AA45)))</f>
        <v/>
      </c>
      <c r="Z45" s="24" t="str">
        <f>IF(OR($B45="",Z$3="",'Demand Locations'!AB45=""),"",IF('Demand Locations'!AB45&lt;COUNTIFS('Workers Settings'!$M:$M,$B45,'Workers Settings'!$N:$N,1,'Workers Settings'!$H:$H,Z$3),"Warning!",IF('Demand Locations'!AB45=0,"",COUNTIFS('Workers Settings'!$M:$M,$B45,'Workers Settings'!$N:$N,1,'Workers Settings'!$H:$H,Z$3)/'Demand Locations'!AB45)))</f>
        <v/>
      </c>
      <c r="AA45" s="24" t="str">
        <f>IF(OR($B45="",AA$3="",'Demand Locations'!AC45=""),"",IF('Demand Locations'!AC45&lt;COUNTIFS('Workers Settings'!$M:$M,$B45,'Workers Settings'!$N:$N,1,'Workers Settings'!$H:$H,AA$3),"Warning!",IF('Demand Locations'!AC45=0,"",COUNTIFS('Workers Settings'!$M:$M,$B45,'Workers Settings'!$N:$N,1,'Workers Settings'!$H:$H,AA$3)/'Demand Locations'!AC45)))</f>
        <v/>
      </c>
      <c r="AB45" s="24" t="str">
        <f>IF(OR($B45="",AB$3="",'Demand Locations'!AD45=""),"",IF('Demand Locations'!AD45&lt;COUNTIFS('Workers Settings'!$M:$M,$B45,'Workers Settings'!$N:$N,1,'Workers Settings'!$H:$H,AB$3),"Warning!",IF('Demand Locations'!AD45=0,"",COUNTIFS('Workers Settings'!$M:$M,$B45,'Workers Settings'!$N:$N,1,'Workers Settings'!$H:$H,AB$3)/'Demand Locations'!AD45)))</f>
        <v/>
      </c>
      <c r="AC45" s="24" t="str">
        <f>IF(OR($B45="",AC$3="",'Demand Locations'!AE45=""),"",IF('Demand Locations'!AE45&lt;COUNTIFS('Workers Settings'!$M:$M,$B45,'Workers Settings'!$N:$N,1,'Workers Settings'!$H:$H,AC$3),"Warning!",IF('Demand Locations'!AE45=0,"",COUNTIFS('Workers Settings'!$M:$M,$B45,'Workers Settings'!$N:$N,1,'Workers Settings'!$H:$H,AC$3)/'Demand Locations'!AE45)))</f>
        <v/>
      </c>
      <c r="AD45" s="24" t="str">
        <f>IF(OR($B45="",AD$3="",'Demand Locations'!AF45=""),"",IF('Demand Locations'!AF45&lt;COUNTIFS('Workers Settings'!$M:$M,$B45,'Workers Settings'!$N:$N,1,'Workers Settings'!$H:$H,AD$3),"Warning!",IF('Demand Locations'!AF45=0,"",COUNTIFS('Workers Settings'!$M:$M,$B45,'Workers Settings'!$N:$N,1,'Workers Settings'!$H:$H,AD$3)/'Demand Locations'!AF45)))</f>
        <v/>
      </c>
      <c r="AE45" s="24" t="str">
        <f>IF(OR($B45="",AE$3="",'Demand Locations'!AG45=""),"",IF('Demand Locations'!AG45&lt;COUNTIFS('Workers Settings'!$M:$M,$B45,'Workers Settings'!$N:$N,1,'Workers Settings'!$H:$H,AE$3),"Warning!",IF('Demand Locations'!AG45=0,"",COUNTIFS('Workers Settings'!$M:$M,$B45,'Workers Settings'!$N:$N,1,'Workers Settings'!$H:$H,AE$3)/'Demand Locations'!AG45)))</f>
        <v/>
      </c>
      <c r="AF45" s="24" t="str">
        <f>IF(OR($B45="",AF$3="",'Demand Locations'!AH45=""),"",IF('Demand Locations'!AH45&lt;COUNTIFS('Workers Settings'!$M:$M,$B45,'Workers Settings'!$N:$N,1,'Workers Settings'!$H:$H,AF$3),"Warning!",IF('Demand Locations'!AH45=0,"",COUNTIFS('Workers Settings'!$M:$M,$B45,'Workers Settings'!$N:$N,1,'Workers Settings'!$H:$H,AF$3)/'Demand Locations'!AH45)))</f>
        <v/>
      </c>
      <c r="AG45" s="24" t="str">
        <f>IF(OR($B45="",AG$3="",'Demand Locations'!AI45=""),"",IF('Demand Locations'!AI45&lt;COUNTIFS('Workers Settings'!$M:$M,$B45,'Workers Settings'!$N:$N,1,'Workers Settings'!$H:$H,AG$3),"Warning!",IF('Demand Locations'!AI45=0,"",COUNTIFS('Workers Settings'!$M:$M,$B45,'Workers Settings'!$N:$N,1,'Workers Settings'!$H:$H,AG$3)/'Demand Locations'!AI45)))</f>
        <v/>
      </c>
      <c r="AH45" s="24" t="str">
        <f>IF(OR($B45="",AH$3="",'Demand Locations'!AJ45=""),"",IF('Demand Locations'!AJ45&lt;COUNTIFS('Workers Settings'!$M:$M,$B45,'Workers Settings'!$N:$N,1,'Workers Settings'!$H:$H,AH$3),"Warning!",IF('Demand Locations'!AJ45=0,"",COUNTIFS('Workers Settings'!$M:$M,$B45,'Workers Settings'!$N:$N,1,'Workers Settings'!$H:$H,AH$3)/'Demand Locations'!AJ45)))</f>
        <v/>
      </c>
      <c r="AI45" s="24" t="str">
        <f>IF(OR($B45="",AI$3="",'Demand Locations'!AK45=""),"",IF('Demand Locations'!AK45&lt;COUNTIFS('Workers Settings'!$M:$M,$B45,'Workers Settings'!$N:$N,1,'Workers Settings'!$H:$H,AI$3),"Warning!",IF('Demand Locations'!AK45=0,"",COUNTIFS('Workers Settings'!$M:$M,$B45,'Workers Settings'!$N:$N,1,'Workers Settings'!$H:$H,AI$3)/'Demand Locations'!AK45)))</f>
        <v/>
      </c>
      <c r="AJ45" s="24" t="str">
        <f>IF(OR($B45="",AJ$3="",'Demand Locations'!AL45=""),"",IF('Demand Locations'!AL45&lt;COUNTIFS('Workers Settings'!$M:$M,$B45,'Workers Settings'!$N:$N,1,'Workers Settings'!$H:$H,AJ$3),"Warning!",IF('Demand Locations'!AL45=0,"",COUNTIFS('Workers Settings'!$M:$M,$B45,'Workers Settings'!$N:$N,1,'Workers Settings'!$H:$H,AJ$3)/'Demand Locations'!AL45)))</f>
        <v/>
      </c>
      <c r="AK45" s="24" t="str">
        <f>IF(OR($B45="",AK$3="",'Demand Locations'!AM45=""),"",IF('Demand Locations'!AM45&lt;COUNTIFS('Workers Settings'!$M:$M,$B45,'Workers Settings'!$N:$N,1,'Workers Settings'!$H:$H,AK$3),"Warning!",IF('Demand Locations'!AM45=0,"",COUNTIFS('Workers Settings'!$M:$M,$B45,'Workers Settings'!$N:$N,1,'Workers Settings'!$H:$H,AK$3)/'Demand Locations'!AM45)))</f>
        <v/>
      </c>
      <c r="AL45" s="24" t="str">
        <f>IF(OR($B45="",AL$3="",'Demand Locations'!AN45=""),"",IF('Demand Locations'!AN45&lt;COUNTIFS('Workers Settings'!$M:$M,$B45,'Workers Settings'!$N:$N,1,'Workers Settings'!$H:$H,AL$3),"Warning!",IF('Demand Locations'!AN45=0,"",COUNTIFS('Workers Settings'!$M:$M,$B45,'Workers Settings'!$N:$N,1,'Workers Settings'!$H:$H,AL$3)/'Demand Locations'!AN45)))</f>
        <v/>
      </c>
      <c r="AM45" s="24" t="str">
        <f>IF(OR($B45="",AM$3="",'Demand Locations'!AO45=""),"",IF('Demand Locations'!AO45&lt;COUNTIFS('Workers Settings'!$M:$M,$B45,'Workers Settings'!$N:$N,1,'Workers Settings'!$H:$H,AM$3),"Warning!",IF('Demand Locations'!AO45=0,"",COUNTIFS('Workers Settings'!$M:$M,$B45,'Workers Settings'!$N:$N,1,'Workers Settings'!$H:$H,AM$3)/'Demand Locations'!AO45)))</f>
        <v/>
      </c>
      <c r="AN45" s="24" t="str">
        <f>IF(OR($B45="",AN$3="",'Demand Locations'!AP45=""),"",IF('Demand Locations'!AP45&lt;COUNTIFS('Workers Settings'!$M:$M,$B45,'Workers Settings'!$N:$N,1,'Workers Settings'!$H:$H,AN$3),"Warning!",IF('Demand Locations'!AP45=0,"",COUNTIFS('Workers Settings'!$M:$M,$B45,'Workers Settings'!$N:$N,1,'Workers Settings'!$H:$H,AN$3)/'Demand Locations'!AP45)))</f>
        <v/>
      </c>
      <c r="AO45" s="24" t="str">
        <f>IF(OR($B45="",AO$3="",'Demand Locations'!AQ45=""),"",IF('Demand Locations'!AQ45&lt;COUNTIFS('Workers Settings'!$M:$M,$B45,'Workers Settings'!$N:$N,1,'Workers Settings'!$H:$H,AO$3),"Warning!",IF('Demand Locations'!AQ45=0,"",COUNTIFS('Workers Settings'!$M:$M,$B45,'Workers Settings'!$N:$N,1,'Workers Settings'!$H:$H,AO$3)/'Demand Locations'!AQ45)))</f>
        <v/>
      </c>
      <c r="AP45" s="24" t="str">
        <f>IF(OR($B45="",AP$3="",'Demand Locations'!AR45=""),"",IF('Demand Locations'!AR45&lt;COUNTIFS('Workers Settings'!$M:$M,$B45,'Workers Settings'!$N:$N,1,'Workers Settings'!$H:$H,AP$3),"Warning!",IF('Demand Locations'!AR45=0,"",COUNTIFS('Workers Settings'!$M:$M,$B45,'Workers Settings'!$N:$N,1,'Workers Settings'!$H:$H,AP$3)/'Demand Locations'!AR45)))</f>
        <v/>
      </c>
      <c r="AQ45" s="24" t="str">
        <f>IF(OR($B45="",AQ$3="",'Demand Locations'!AS45=""),"",IF('Demand Locations'!AS45&lt;COUNTIFS('Workers Settings'!$M:$M,$B45,'Workers Settings'!$N:$N,1,'Workers Settings'!$H:$H,AQ$3),"Warning!",IF('Demand Locations'!AS45=0,"",COUNTIFS('Workers Settings'!$M:$M,$B45,'Workers Settings'!$N:$N,1,'Workers Settings'!$H:$H,AQ$3)/'Demand Locations'!AS45)))</f>
        <v/>
      </c>
      <c r="AR45" s="24" t="str">
        <f>IF(OR($B45="",AR$3="",'Demand Locations'!AT45=""),"",IF('Demand Locations'!AT45&lt;COUNTIFS('Workers Settings'!$M:$M,$B45,'Workers Settings'!$N:$N,1,'Workers Settings'!$H:$H,AR$3),"Warning!",IF('Demand Locations'!AT45=0,"",COUNTIFS('Workers Settings'!$M:$M,$B45,'Workers Settings'!$N:$N,1,'Workers Settings'!$H:$H,AR$3)/'Demand Locations'!AT45)))</f>
        <v/>
      </c>
      <c r="AS45" s="24" t="str">
        <f>IF(OR($B45="",AS$3="",'Demand Locations'!AU45=""),"",IF('Demand Locations'!AU45&lt;COUNTIFS('Workers Settings'!$M:$M,$B45,'Workers Settings'!$N:$N,1,'Workers Settings'!$H:$H,AS$3),"Warning!",IF('Demand Locations'!AU45=0,"",COUNTIFS('Workers Settings'!$M:$M,$B45,'Workers Settings'!$N:$N,1,'Workers Settings'!$H:$H,AS$3)/'Demand Locations'!AU45)))</f>
        <v/>
      </c>
      <c r="AT45" s="24" t="str">
        <f>IF(OR($B45="",AT$3="",'Demand Locations'!AV45=""),"",IF('Demand Locations'!AV45&lt;COUNTIFS('Workers Settings'!$M:$M,$B45,'Workers Settings'!$N:$N,1,'Workers Settings'!$H:$H,AT$3),"Warning!",IF('Demand Locations'!AV45=0,"",COUNTIFS('Workers Settings'!$M:$M,$B45,'Workers Settings'!$N:$N,1,'Workers Settings'!$H:$H,AT$3)/'Demand Locations'!AV45)))</f>
        <v/>
      </c>
      <c r="AU45" s="24" t="str">
        <f>IF(OR($B45="",AU$3="",'Demand Locations'!AW45=""),"",IF('Demand Locations'!AW45&lt;COUNTIFS('Workers Settings'!$M:$M,$B45,'Workers Settings'!$N:$N,1,'Workers Settings'!$H:$H,AU$3),"Warning!",IF('Demand Locations'!AW45=0,"",COUNTIFS('Workers Settings'!$M:$M,$B45,'Workers Settings'!$N:$N,1,'Workers Settings'!$H:$H,AU$3)/'Demand Locations'!AW45)))</f>
        <v/>
      </c>
      <c r="AV45" s="24" t="str">
        <f>IF(OR($B45="",AV$3="",'Demand Locations'!AX45=""),"",IF('Demand Locations'!AX45&lt;COUNTIFS('Workers Settings'!$M:$M,$B45,'Workers Settings'!$N:$N,1,'Workers Settings'!$H:$H,AV$3),"Warning!",IF('Demand Locations'!AX45=0,"",COUNTIFS('Workers Settings'!$M:$M,$B45,'Workers Settings'!$N:$N,1,'Workers Settings'!$H:$H,AV$3)/'Demand Locations'!AX45)))</f>
        <v/>
      </c>
      <c r="AW45" s="24" t="str">
        <f>IF(OR($B45="",AW$3="",'Demand Locations'!AY45=""),"",IF('Demand Locations'!AY45&lt;COUNTIFS('Workers Settings'!$M:$M,$B45,'Workers Settings'!$N:$N,1,'Workers Settings'!$H:$H,AW$3),"Warning!",IF('Demand Locations'!AY45=0,"",COUNTIFS('Workers Settings'!$M:$M,$B45,'Workers Settings'!$N:$N,1,'Workers Settings'!$H:$H,AW$3)/'Demand Locations'!AY45)))</f>
        <v/>
      </c>
      <c r="AX45" s="24" t="str">
        <f>IF(OR($B45="",AX$3="",'Demand Locations'!AZ45=""),"",IF('Demand Locations'!AZ45&lt;COUNTIFS('Workers Settings'!$M:$M,$B45,'Workers Settings'!$N:$N,1,'Workers Settings'!$H:$H,AX$3),"Warning!",IF('Demand Locations'!AZ45=0,"",COUNTIFS('Workers Settings'!$M:$M,$B45,'Workers Settings'!$N:$N,1,'Workers Settings'!$H:$H,AX$3)/'Demand Locations'!AZ45)))</f>
        <v/>
      </c>
      <c r="AY45" s="24" t="str">
        <f>IF(OR($B45="",AY$3="",'Demand Locations'!BA45=""),"",IF('Demand Locations'!BA45&lt;COUNTIFS('Workers Settings'!$M:$M,$B45,'Workers Settings'!$N:$N,1,'Workers Settings'!$H:$H,AY$3),"Warning!",IF('Demand Locations'!BA45=0,"",COUNTIFS('Workers Settings'!$M:$M,$B45,'Workers Settings'!$N:$N,1,'Workers Settings'!$H:$H,AY$3)/'Demand Locations'!BA45)))</f>
        <v/>
      </c>
      <c r="AZ45" s="24" t="str">
        <f>IF(OR($B45="",AZ$3="",'Demand Locations'!BB45=""),"",IF('Demand Locations'!BB45&lt;COUNTIFS('Workers Settings'!$M:$M,$B45,'Workers Settings'!$N:$N,1,'Workers Settings'!$H:$H,AZ$3),"Warning!",IF('Demand Locations'!BB45=0,"",COUNTIFS('Workers Settings'!$M:$M,$B45,'Workers Settings'!$N:$N,1,'Workers Settings'!$H:$H,AZ$3)/'Demand Locations'!BB45)))</f>
        <v/>
      </c>
      <c r="BA45" s="24" t="str">
        <f>IF(OR($B45="",BA$3="",'Demand Locations'!BC45=""),"",IF('Demand Locations'!BC45&lt;COUNTIFS('Workers Settings'!$M:$M,$B45,'Workers Settings'!$N:$N,1,'Workers Settings'!$H:$H,BA$3),"Warning!",IF('Demand Locations'!BC45=0,"",COUNTIFS('Workers Settings'!$M:$M,$B45,'Workers Settings'!$N:$N,1,'Workers Settings'!$H:$H,BA$3)/'Demand Locations'!BC45)))</f>
        <v/>
      </c>
      <c r="BB45" s="24" t="str">
        <f>IF(OR($B45="",BB$3="",'Demand Locations'!BD45=""),"",IF('Demand Locations'!BD45&lt;COUNTIFS('Workers Settings'!$M:$M,$B45,'Workers Settings'!$N:$N,1,'Workers Settings'!$H:$H,BB$3),"Warning!",IF('Demand Locations'!BD45=0,"",COUNTIFS('Workers Settings'!$M:$M,$B45,'Workers Settings'!$N:$N,1,'Workers Settings'!$H:$H,BB$3)/'Demand Locations'!BD45)))</f>
        <v/>
      </c>
      <c r="BC45" s="24" t="str">
        <f>IF(OR($B45="",BC$3="",'Demand Locations'!BE45=""),"",IF('Demand Locations'!BE45&lt;COUNTIFS('Workers Settings'!$M:$M,$B45,'Workers Settings'!$N:$N,1,'Workers Settings'!$H:$H,BC$3),"Warning!",IF('Demand Locations'!BE45=0,"",COUNTIFS('Workers Settings'!$M:$M,$B45,'Workers Settings'!$N:$N,1,'Workers Settings'!$H:$H,BC$3)/'Demand Locations'!BE45)))</f>
        <v/>
      </c>
      <c r="BD45" s="24" t="str">
        <f>IF(OR($B45="",BD$3="",'Demand Locations'!BF45=""),"",IF('Demand Locations'!BF45&lt;COUNTIFS('Workers Settings'!$M:$M,$B45,'Workers Settings'!$N:$N,1,'Workers Settings'!$H:$H,BD$3),"Warning!",IF('Demand Locations'!BF45=0,"",COUNTIFS('Workers Settings'!$M:$M,$B45,'Workers Settings'!$N:$N,1,'Workers Settings'!$H:$H,BD$3)/'Demand Locations'!BF45)))</f>
        <v/>
      </c>
      <c r="BE45" s="24" t="str">
        <f>IF(OR($B45="",BE$3="",'Demand Locations'!BG45=""),"",IF('Demand Locations'!BG45&lt;COUNTIFS('Workers Settings'!$M:$M,$B45,'Workers Settings'!$N:$N,1,'Workers Settings'!$H:$H,BE$3),"Warning!",IF('Demand Locations'!BG45=0,"",COUNTIFS('Workers Settings'!$M:$M,$B45,'Workers Settings'!$N:$N,1,'Workers Settings'!$H:$H,BE$3)/'Demand Locations'!BG45)))</f>
        <v/>
      </c>
      <c r="BF45" s="24" t="str">
        <f>IF(OR($B45="",BF$3="",'Demand Locations'!BH45=""),"",IF('Demand Locations'!BH45&lt;COUNTIFS('Workers Settings'!$M:$M,$B45,'Workers Settings'!$N:$N,1,'Workers Settings'!$H:$H,BF$3),"Warning!",IF('Demand Locations'!BH45=0,"",COUNTIFS('Workers Settings'!$M:$M,$B45,'Workers Settings'!$N:$N,1,'Workers Settings'!$H:$H,BF$3)/'Demand Locations'!BH45)))</f>
        <v/>
      </c>
      <c r="BG45" s="24" t="str">
        <f>IF(OR($B45="",BG$3="",'Demand Locations'!BI45=""),"",IF('Demand Locations'!BI45&lt;COUNTIFS('Workers Settings'!$M:$M,$B45,'Workers Settings'!$N:$N,1,'Workers Settings'!$H:$H,BG$3),"Warning!",IF('Demand Locations'!BI45=0,"",COUNTIFS('Workers Settings'!$M:$M,$B45,'Workers Settings'!$N:$N,1,'Workers Settings'!$H:$H,BG$3)/'Demand Locations'!BI45)))</f>
        <v/>
      </c>
      <c r="BH45" s="24" t="str">
        <f>IF(OR($B45="",BH$3="",'Demand Locations'!BJ45=""),"",IF('Demand Locations'!BJ45&lt;COUNTIFS('Workers Settings'!$M:$M,$B45,'Workers Settings'!$N:$N,1,'Workers Settings'!$H:$H,BH$3),"Warning!",IF('Demand Locations'!BJ45=0,"",COUNTIFS('Workers Settings'!$M:$M,$B45,'Workers Settings'!$N:$N,1,'Workers Settings'!$H:$H,BH$3)/'Demand Locations'!BJ45)))</f>
        <v/>
      </c>
      <c r="BI45" s="24" t="str">
        <f>IF(OR($B45="",BI$3="",'Demand Locations'!BK45=""),"",IF('Demand Locations'!BK45&lt;COUNTIFS('Workers Settings'!$M:$M,$B45,'Workers Settings'!$N:$N,1,'Workers Settings'!$H:$H,BI$3),"Warning!",IF('Demand Locations'!BK45=0,"",COUNTIFS('Workers Settings'!$M:$M,$B45,'Workers Settings'!$N:$N,1,'Workers Settings'!$H:$H,BI$3)/'Demand Locations'!BK45)))</f>
        <v/>
      </c>
      <c r="BJ45" s="24" t="str">
        <f>IF(OR($B45="",BJ$3="",'Demand Locations'!BL45=""),"",IF('Demand Locations'!BL45&lt;COUNTIFS('Workers Settings'!$M:$M,$B45,'Workers Settings'!$N:$N,1,'Workers Settings'!$H:$H,BJ$3),"Warning!",IF('Demand Locations'!BL45=0,"",COUNTIFS('Workers Settings'!$M:$M,$B45,'Workers Settings'!$N:$N,1,'Workers Settings'!$H:$H,BJ$3)/'Demand Locations'!BL45)))</f>
        <v/>
      </c>
      <c r="BK45" s="24" t="str">
        <f>IF(OR($B45="",BK$3="",'Demand Locations'!BM45=""),"",IF('Demand Locations'!BM45&lt;COUNTIFS('Workers Settings'!$M:$M,$B45,'Workers Settings'!$N:$N,1,'Workers Settings'!$H:$H,BK$3),"Warning!",IF('Demand Locations'!BM45=0,"",COUNTIFS('Workers Settings'!$M:$M,$B45,'Workers Settings'!$N:$N,1,'Workers Settings'!$H:$H,BK$3)/'Demand Locations'!BM45)))</f>
        <v/>
      </c>
      <c r="BL45" s="24" t="str">
        <f>IF(OR($B45="",BL$3="",'Demand Locations'!BN45=""),"",IF('Demand Locations'!BN45&lt;COUNTIFS('Workers Settings'!$M:$M,$B45,'Workers Settings'!$N:$N,1,'Workers Settings'!$H:$H,BL$3),"Warning!",IF('Demand Locations'!BN45=0,"",COUNTIFS('Workers Settings'!$M:$M,$B45,'Workers Settings'!$N:$N,1,'Workers Settings'!$H:$H,BL$3)/'Demand Locations'!BN45)))</f>
        <v/>
      </c>
      <c r="BM45" s="24" t="str">
        <f>IF(OR($B45="",BM$3="",'Demand Locations'!BO45=""),"",IF('Demand Locations'!BO45&lt;COUNTIFS('Workers Settings'!$M:$M,$B45,'Workers Settings'!$N:$N,1,'Workers Settings'!$H:$H,BM$3),"Warning!",IF('Demand Locations'!BO45=0,"",COUNTIFS('Workers Settings'!$M:$M,$B45,'Workers Settings'!$N:$N,1,'Workers Settings'!$H:$H,BM$3)/'Demand Locations'!BO45)))</f>
        <v/>
      </c>
      <c r="BN45" s="24" t="str">
        <f>IF(OR($B45="",BN$3="",'Demand Locations'!BP45=""),"",IF('Demand Locations'!BP45&lt;COUNTIFS('Workers Settings'!$M:$M,$B45,'Workers Settings'!$N:$N,1,'Workers Settings'!$H:$H,BN$3),"Warning!",IF('Demand Locations'!BP45=0,"",COUNTIFS('Workers Settings'!$M:$M,$B45,'Workers Settings'!$N:$N,1,'Workers Settings'!$H:$H,BN$3)/'Demand Locations'!BP45)))</f>
        <v/>
      </c>
      <c r="BO45" s="24" t="str">
        <f>IF(OR($B45="",BO$3="",'Demand Locations'!BQ45=""),"",IF('Demand Locations'!BQ45&lt;COUNTIFS('Workers Settings'!$M:$M,$B45,'Workers Settings'!$N:$N,1,'Workers Settings'!$H:$H,BO$3),"Warning!",IF('Demand Locations'!BQ45=0,"",COUNTIFS('Workers Settings'!$M:$M,$B45,'Workers Settings'!$N:$N,1,'Workers Settings'!$H:$H,BO$3)/'Demand Locations'!BQ45)))</f>
        <v/>
      </c>
      <c r="BP45" s="24" t="str">
        <f>IF(OR($B45="",BP$3="",'Demand Locations'!BR45=""),"",IF('Demand Locations'!BR45&lt;COUNTIFS('Workers Settings'!$M:$M,$B45,'Workers Settings'!$N:$N,1,'Workers Settings'!$H:$H,BP$3),"Warning!",IF('Demand Locations'!BR45=0,"",COUNTIFS('Workers Settings'!$M:$M,$B45,'Workers Settings'!$N:$N,1,'Workers Settings'!$H:$H,BP$3)/'Demand Locations'!BR45)))</f>
        <v/>
      </c>
      <c r="BQ45" s="24" t="str">
        <f>IF(OR($B45="",BQ$3="",'Demand Locations'!BS45=""),"",IF('Demand Locations'!BS45&lt;COUNTIFS('Workers Settings'!$M:$M,$B45,'Workers Settings'!$N:$N,1,'Workers Settings'!$H:$H,BQ$3),"Warning!",IF('Demand Locations'!BS45=0,"",COUNTIFS('Workers Settings'!$M:$M,$B45,'Workers Settings'!$N:$N,1,'Workers Settings'!$H:$H,BQ$3)/'Demand Locations'!BS45)))</f>
        <v/>
      </c>
      <c r="BR45" s="24" t="str">
        <f>IF(OR($B45="",BR$3="",'Demand Locations'!BT45=""),"",IF('Demand Locations'!BT45&lt;COUNTIFS('Workers Settings'!$M:$M,$B45,'Workers Settings'!$N:$N,1,'Workers Settings'!$H:$H,BR$3),"Warning!",IF('Demand Locations'!BT45=0,"",COUNTIFS('Workers Settings'!$M:$M,$B45,'Workers Settings'!$N:$N,1,'Workers Settings'!$H:$H,BR$3)/'Demand Locations'!BT45)))</f>
        <v/>
      </c>
      <c r="BS45" s="24" t="str">
        <f>IF(OR($B45="",BS$3="",'Demand Locations'!BU45=""),"",IF('Demand Locations'!BU45&lt;COUNTIFS('Workers Settings'!$M:$M,$B45,'Workers Settings'!$N:$N,1,'Workers Settings'!$H:$H,BS$3),"Warning!",IF('Demand Locations'!BU45=0,"",COUNTIFS('Workers Settings'!$M:$M,$B45,'Workers Settings'!$N:$N,1,'Workers Settings'!$H:$H,BS$3)/'Demand Locations'!BU45)))</f>
        <v/>
      </c>
      <c r="BT45" s="24" t="str">
        <f>IF(OR($B45="",BT$3="",'Demand Locations'!BV45=""),"",IF('Demand Locations'!BV45&lt;COUNTIFS('Workers Settings'!$M:$M,$B45,'Workers Settings'!$N:$N,1,'Workers Settings'!$H:$H,BT$3),"Warning!",IF('Demand Locations'!BV45=0,"",COUNTIFS('Workers Settings'!$M:$M,$B45,'Workers Settings'!$N:$N,1,'Workers Settings'!$H:$H,BT$3)/'Demand Locations'!BV45)))</f>
        <v/>
      </c>
      <c r="BU45" s="24" t="str">
        <f>IF(OR($B45="",BU$3="",'Demand Locations'!BW45=""),"",IF('Demand Locations'!BW45&lt;COUNTIFS('Workers Settings'!$M:$M,$B45,'Workers Settings'!$N:$N,1,'Workers Settings'!$H:$H,BU$3),"Warning!",IF('Demand Locations'!BW45=0,"",COUNTIFS('Workers Settings'!$M:$M,$B45,'Workers Settings'!$N:$N,1,'Workers Settings'!$H:$H,BU$3)/'Demand Locations'!BW45)))</f>
        <v/>
      </c>
      <c r="BV45" s="24" t="str">
        <f>IF(OR($B45="",BV$3="",'Demand Locations'!BX45=""),"",IF('Demand Locations'!BX45&lt;COUNTIFS('Workers Settings'!$M:$M,$B45,'Workers Settings'!$N:$N,1,'Workers Settings'!$H:$H,BV$3),"Warning!",IF('Demand Locations'!BX45=0,"",COUNTIFS('Workers Settings'!$M:$M,$B45,'Workers Settings'!$N:$N,1,'Workers Settings'!$H:$H,BV$3)/'Demand Locations'!BX45)))</f>
        <v/>
      </c>
      <c r="BW45" s="24" t="str">
        <f>IF(OR($B45="",BW$3="",'Demand Locations'!BY45=""),"",IF('Demand Locations'!BY45&lt;COUNTIFS('Workers Settings'!$M:$M,$B45,'Workers Settings'!$N:$N,1,'Workers Settings'!$H:$H,BW$3),"Warning!",IF('Demand Locations'!BY45=0,"",COUNTIFS('Workers Settings'!$M:$M,$B45,'Workers Settings'!$N:$N,1,'Workers Settings'!$H:$H,BW$3)/'Demand Locations'!BY45)))</f>
        <v/>
      </c>
      <c r="BX45" s="24" t="str">
        <f>IF(OR($B45="",BX$3="",'Demand Locations'!BZ45=""),"",IF('Demand Locations'!BZ45&lt;COUNTIFS('Workers Settings'!$M:$M,$B45,'Workers Settings'!$N:$N,1,'Workers Settings'!$H:$H,BX$3),"Warning!",IF('Demand Locations'!BZ45=0,"",COUNTIFS('Workers Settings'!$M:$M,$B45,'Workers Settings'!$N:$N,1,'Workers Settings'!$H:$H,BX$3)/'Demand Locations'!BZ45)))</f>
        <v/>
      </c>
      <c r="BY45" s="24" t="str">
        <f>IF(OR($B45="",BY$3="",'Demand Locations'!CA45=""),"",IF('Demand Locations'!CA45&lt;COUNTIFS('Workers Settings'!$M:$M,$B45,'Workers Settings'!$N:$N,1,'Workers Settings'!$H:$H,BY$3),"Warning!",IF('Demand Locations'!CA45=0,"",COUNTIFS('Workers Settings'!$M:$M,$B45,'Workers Settings'!$N:$N,1,'Workers Settings'!$H:$H,BY$3)/'Demand Locations'!CA45)))</f>
        <v/>
      </c>
      <c r="BZ45" s="24" t="str">
        <f>IF(OR($B45="",BZ$3="",'Demand Locations'!CB45=""),"",IF('Demand Locations'!CB45&lt;COUNTIFS('Workers Settings'!$M:$M,$B45,'Workers Settings'!$N:$N,1,'Workers Settings'!$H:$H,BZ$3),"Warning!",IF('Demand Locations'!CB45=0,"",COUNTIFS('Workers Settings'!$M:$M,$B45,'Workers Settings'!$N:$N,1,'Workers Settings'!$H:$H,BZ$3)/'Demand Locations'!CB45)))</f>
        <v/>
      </c>
      <c r="CA45" s="24" t="str">
        <f>IF(OR($B45="",CA$3="",'Demand Locations'!CC45=""),"",IF('Demand Locations'!CC45&lt;COUNTIFS('Workers Settings'!$M:$M,$B45,'Workers Settings'!$N:$N,1,'Workers Settings'!$H:$H,CA$3),"Warning!",IF('Demand Locations'!CC45=0,"",COUNTIFS('Workers Settings'!$M:$M,$B45,'Workers Settings'!$N:$N,1,'Workers Settings'!$H:$H,CA$3)/'Demand Locations'!CC45)))</f>
        <v/>
      </c>
      <c r="CB45" s="24" t="str">
        <f>IF(OR($B45="",CB$3="",'Demand Locations'!CD45=""),"",IF('Demand Locations'!CD45&lt;COUNTIFS('Workers Settings'!$M:$M,$B45,'Workers Settings'!$N:$N,1,'Workers Settings'!$H:$H,CB$3),"Warning!",IF('Demand Locations'!CD45=0,"",COUNTIFS('Workers Settings'!$M:$M,$B45,'Workers Settings'!$N:$N,1,'Workers Settings'!$H:$H,CB$3)/'Demand Locations'!CD45)))</f>
        <v/>
      </c>
      <c r="CC45" s="24" t="str">
        <f>IF(OR($B45="",CC$3="",'Demand Locations'!CE45=""),"",IF('Demand Locations'!CE45&lt;COUNTIFS('Workers Settings'!$M:$M,$B45,'Workers Settings'!$N:$N,1,'Workers Settings'!$H:$H,CC$3),"Warning!",IF('Demand Locations'!CE45=0,"",COUNTIFS('Workers Settings'!$M:$M,$B45,'Workers Settings'!$N:$N,1,'Workers Settings'!$H:$H,CC$3)/'Demand Locations'!CE45)))</f>
        <v/>
      </c>
      <c r="CD45" s="24" t="str">
        <f>IF(OR($B45="",CD$3="",'Demand Locations'!CF45=""),"",IF('Demand Locations'!CF45&lt;COUNTIFS('Workers Settings'!$M:$M,$B45,'Workers Settings'!$N:$N,1,'Workers Settings'!$H:$H,CD$3),"Warning!",IF('Demand Locations'!CF45=0,"",COUNTIFS('Workers Settings'!$M:$M,$B45,'Workers Settings'!$N:$N,1,'Workers Settings'!$H:$H,CD$3)/'Demand Locations'!CF45)))</f>
        <v/>
      </c>
      <c r="CE45" s="24" t="str">
        <f>IF(OR($B45="",CE$3="",'Demand Locations'!CG45=""),"",IF('Demand Locations'!CG45&lt;COUNTIFS('Workers Settings'!$M:$M,$B45,'Workers Settings'!$N:$N,1,'Workers Settings'!$H:$H,CE$3),"Warning!",IF('Demand Locations'!CG45=0,"",COUNTIFS('Workers Settings'!$M:$M,$B45,'Workers Settings'!$N:$N,1,'Workers Settings'!$H:$H,CE$3)/'Demand Locations'!CG45)))</f>
        <v/>
      </c>
      <c r="CF45" s="24" t="str">
        <f>IF(OR($B45="",CF$3="",'Demand Locations'!CH45=""),"",IF('Demand Locations'!CH45&lt;COUNTIFS('Workers Settings'!$M:$M,$B45,'Workers Settings'!$N:$N,1,'Workers Settings'!$H:$H,CF$3),"Warning!",IF('Demand Locations'!CH45=0,"",COUNTIFS('Workers Settings'!$M:$M,$B45,'Workers Settings'!$N:$N,1,'Workers Settings'!$H:$H,CF$3)/'Demand Locations'!CH45)))</f>
        <v/>
      </c>
      <c r="CG45" s="24" t="str">
        <f>IF(OR($B45="",CG$3="",'Demand Locations'!CI45=""),"",IF('Demand Locations'!CI45&lt;COUNTIFS('Workers Settings'!$M:$M,$B45,'Workers Settings'!$N:$N,1,'Workers Settings'!$H:$H,CG$3),"Warning!",IF('Demand Locations'!CI45=0,"",COUNTIFS('Workers Settings'!$M:$M,$B45,'Workers Settings'!$N:$N,1,'Workers Settings'!$H:$H,CG$3)/'Demand Locations'!CI45)))</f>
        <v/>
      </c>
      <c r="CH45" s="24" t="str">
        <f>IF(OR($B45="",CH$3="",'Demand Locations'!CJ45=""),"",IF('Demand Locations'!CJ45&lt;COUNTIFS('Workers Settings'!$M:$M,$B45,'Workers Settings'!$N:$N,1,'Workers Settings'!$H:$H,CH$3),"Warning!",IF('Demand Locations'!CJ45=0,"",COUNTIFS('Workers Settings'!$M:$M,$B45,'Workers Settings'!$N:$N,1,'Workers Settings'!$H:$H,CH$3)/'Demand Locations'!CJ45)))</f>
        <v/>
      </c>
      <c r="CI45" s="24" t="str">
        <f>IF(OR($B45="",CI$3="",'Demand Locations'!CK45=""),"",IF('Demand Locations'!CK45&lt;COUNTIFS('Workers Settings'!$M:$M,$B45,'Workers Settings'!$N:$N,1,'Workers Settings'!$H:$H,CI$3),"Warning!",IF('Demand Locations'!CK45=0,"",COUNTIFS('Workers Settings'!$M:$M,$B45,'Workers Settings'!$N:$N,1,'Workers Settings'!$H:$H,CI$3)/'Demand Locations'!CK45)))</f>
        <v/>
      </c>
      <c r="CJ45" s="24" t="str">
        <f>IF(OR($B45="",CJ$3="",'Demand Locations'!CL45=""),"",IF('Demand Locations'!CL45&lt;COUNTIFS('Workers Settings'!$M:$M,$B45,'Workers Settings'!$N:$N,1,'Workers Settings'!$H:$H,CJ$3),"Warning!",IF('Demand Locations'!CL45=0,"",COUNTIFS('Workers Settings'!$M:$M,$B45,'Workers Settings'!$N:$N,1,'Workers Settings'!$H:$H,CJ$3)/'Demand Locations'!CL45)))</f>
        <v/>
      </c>
      <c r="CK45" s="24" t="str">
        <f>IF(OR($B45="",CK$3="",'Demand Locations'!CM45=""),"",IF('Demand Locations'!CM45&lt;COUNTIFS('Workers Settings'!$M:$M,$B45,'Workers Settings'!$N:$N,1,'Workers Settings'!$H:$H,CK$3),"Warning!",IF('Demand Locations'!CM45=0,"",COUNTIFS('Workers Settings'!$M:$M,$B45,'Workers Settings'!$N:$N,1,'Workers Settings'!$H:$H,CK$3)/'Demand Locations'!CM45)))</f>
        <v/>
      </c>
      <c r="CL45" s="24" t="str">
        <f>IF(OR($B45="",CL$3="",'Demand Locations'!CN45=""),"",IF('Demand Locations'!CN45&lt;COUNTIFS('Workers Settings'!$M:$M,$B45,'Workers Settings'!$N:$N,1,'Workers Settings'!$H:$H,CL$3),"Warning!",IF('Demand Locations'!CN45=0,"",COUNTIFS('Workers Settings'!$M:$M,$B45,'Workers Settings'!$N:$N,1,'Workers Settings'!$H:$H,CL$3)/'Demand Locations'!CN45)))</f>
        <v/>
      </c>
      <c r="CM45" s="24" t="str">
        <f>IF(OR($B45="",CM$3="",'Demand Locations'!CO45=""),"",IF('Demand Locations'!CO45&lt;COUNTIFS('Workers Settings'!$M:$M,$B45,'Workers Settings'!$N:$N,1,'Workers Settings'!$H:$H,CM$3),"Warning!",IF('Demand Locations'!CO45=0,"",COUNTIFS('Workers Settings'!$M:$M,$B45,'Workers Settings'!$N:$N,1,'Workers Settings'!$H:$H,CM$3)/'Demand Locations'!CO45)))</f>
        <v/>
      </c>
      <c r="CN45" s="24" t="str">
        <f>IF(OR($B45="",CN$3="",'Demand Locations'!CP45=""),"",IF('Demand Locations'!CP45&lt;COUNTIFS('Workers Settings'!$M:$M,$B45,'Workers Settings'!$N:$N,1,'Workers Settings'!$H:$H,CN$3),"Warning!",IF('Demand Locations'!CP45=0,"",COUNTIFS('Workers Settings'!$M:$M,$B45,'Workers Settings'!$N:$N,1,'Workers Settings'!$H:$H,CN$3)/'Demand Locations'!CP45)))</f>
        <v/>
      </c>
      <c r="CO45" s="24" t="str">
        <f>IF(OR($B45="",CO$3="",'Demand Locations'!CQ45=""),"",IF('Demand Locations'!CQ45&lt;COUNTIFS('Workers Settings'!$M:$M,$B45,'Workers Settings'!$N:$N,1,'Workers Settings'!$H:$H,CO$3),"Warning!",IF('Demand Locations'!CQ45=0,"",COUNTIFS('Workers Settings'!$M:$M,$B45,'Workers Settings'!$N:$N,1,'Workers Settings'!$H:$H,CO$3)/'Demand Locations'!CQ45)))</f>
        <v/>
      </c>
      <c r="CP45" s="24" t="str">
        <f>IF(OR($B45="",CP$3="",'Demand Locations'!CR45=""),"",IF('Demand Locations'!CR45&lt;COUNTIFS('Workers Settings'!$M:$M,$B45,'Workers Settings'!$N:$N,1,'Workers Settings'!$H:$H,CP$3),"Warning!",IF('Demand Locations'!CR45=0,"",COUNTIFS('Workers Settings'!$M:$M,$B45,'Workers Settings'!$N:$N,1,'Workers Settings'!$H:$H,CP$3)/'Demand Locations'!CR45)))</f>
        <v/>
      </c>
      <c r="CQ45" s="24" t="str">
        <f>IF(OR($B45="",CQ$3="",'Demand Locations'!CS45=""),"",IF('Demand Locations'!CS45&lt;COUNTIFS('Workers Settings'!$M:$M,$B45,'Workers Settings'!$N:$N,1,'Workers Settings'!$H:$H,CQ$3),"Warning!",IF('Demand Locations'!CS45=0,"",COUNTIFS('Workers Settings'!$M:$M,$B45,'Workers Settings'!$N:$N,1,'Workers Settings'!$H:$H,CQ$3)/'Demand Locations'!CS45)))</f>
        <v/>
      </c>
      <c r="CR45" s="24" t="str">
        <f>IF(OR($B45="",CR$3="",'Demand Locations'!CT45=""),"",IF('Demand Locations'!CT45&lt;COUNTIFS('Workers Settings'!$M:$M,$B45,'Workers Settings'!$N:$N,1,'Workers Settings'!$H:$H,CR$3),"Warning!",IF('Demand Locations'!CT45=0,"",COUNTIFS('Workers Settings'!$M:$M,$B45,'Workers Settings'!$N:$N,1,'Workers Settings'!$H:$H,CR$3)/'Demand Locations'!CT45)))</f>
        <v/>
      </c>
      <c r="CS45" s="24" t="str">
        <f>IF(OR($B45="",CS$3="",'Demand Locations'!CU45=""),"",IF('Demand Locations'!CU45&lt;COUNTIFS('Workers Settings'!$M:$M,$B45,'Workers Settings'!$N:$N,1,'Workers Settings'!$H:$H,CS$3),"Warning!",IF('Demand Locations'!CU45=0,"",COUNTIFS('Workers Settings'!$M:$M,$B45,'Workers Settings'!$N:$N,1,'Workers Settings'!$H:$H,CS$3)/'Demand Locations'!CU45)))</f>
        <v/>
      </c>
      <c r="CT45" s="24" t="str">
        <f>IF(OR($B45="",CT$3="",'Demand Locations'!CV45=""),"",IF('Demand Locations'!CV45&lt;COUNTIFS('Workers Settings'!$M:$M,$B45,'Workers Settings'!$N:$N,1,'Workers Settings'!$H:$H,CT$3),"Warning!",IF('Demand Locations'!CV45=0,"",COUNTIFS('Workers Settings'!$M:$M,$B45,'Workers Settings'!$N:$N,1,'Workers Settings'!$H:$H,CT$3)/'Demand Locations'!CV45)))</f>
        <v/>
      </c>
      <c r="CU45" s="24" t="str">
        <f>IF(OR($B45="",CU$3="",'Demand Locations'!CW45=""),"",IF('Demand Locations'!CW45&lt;COUNTIFS('Workers Settings'!$M:$M,$B45,'Workers Settings'!$N:$N,1,'Workers Settings'!$H:$H,CU$3),"Warning!",IF('Demand Locations'!CW45=0,"",COUNTIFS('Workers Settings'!$M:$M,$B45,'Workers Settings'!$N:$N,1,'Workers Settings'!$H:$H,CU$3)/'Demand Locations'!CW45)))</f>
        <v/>
      </c>
      <c r="CV45" s="24" t="str">
        <f>IF(OR($B45="",CV$3="",'Demand Locations'!CX45=""),"",IF('Demand Locations'!CX45&lt;COUNTIFS('Workers Settings'!$M:$M,$B45,'Workers Settings'!$N:$N,1,'Workers Settings'!$H:$H,CV$3),"Warning!",IF('Demand Locations'!CX45=0,"",COUNTIFS('Workers Settings'!$M:$M,$B45,'Workers Settings'!$N:$N,1,'Workers Settings'!$H:$H,CV$3)/'Demand Locations'!CX45)))</f>
        <v/>
      </c>
      <c r="CW45" s="24" t="str">
        <f>IF(OR($B45="",CW$3="",'Demand Locations'!CY45=""),"",IF('Demand Locations'!CY45&lt;COUNTIFS('Workers Settings'!$M:$M,$B45,'Workers Settings'!$N:$N,1,'Workers Settings'!$H:$H,CW$3),"Warning!",IF('Demand Locations'!CY45=0,"",COUNTIFS('Workers Settings'!$M:$M,$B45,'Workers Settings'!$N:$N,1,'Workers Settings'!$H:$H,CW$3)/'Demand Locations'!CY45)))</f>
        <v/>
      </c>
      <c r="CX45" s="24" t="str">
        <f>IF(OR($B45="",CX$3="",'Demand Locations'!CZ45=""),"",IF('Demand Locations'!CZ45&lt;COUNTIFS('Workers Settings'!$M:$M,$B45,'Workers Settings'!$N:$N,1,'Workers Settings'!$H:$H,CX$3),"Warning!",IF('Demand Locations'!CZ45=0,"",COUNTIFS('Workers Settings'!$M:$M,$B45,'Workers Settings'!$N:$N,1,'Workers Settings'!$H:$H,CX$3)/'Demand Locations'!CZ45)))</f>
        <v/>
      </c>
      <c r="CY45" s="24" t="str">
        <f>IF(OR($B45="",CY$3="",'Demand Locations'!DA45=""),"",IF('Demand Locations'!DA45&lt;COUNTIFS('Workers Settings'!$M:$M,$B45,'Workers Settings'!$N:$N,1,'Workers Settings'!$H:$H,CY$3),"Warning!",IF('Demand Locations'!DA45=0,"",COUNTIFS('Workers Settings'!$M:$M,$B45,'Workers Settings'!$N:$N,1,'Workers Settings'!$H:$H,CY$3)/'Demand Locations'!DA45)))</f>
        <v/>
      </c>
      <c r="CZ45" s="24" t="str">
        <f>IF(OR($B45="",CZ$3="",'Demand Locations'!DB45=""),"",IF('Demand Locations'!DB45&lt;COUNTIFS('Workers Settings'!$M:$M,$B45,'Workers Settings'!$N:$N,1,'Workers Settings'!$H:$H,CZ$3),"Warning!",IF('Demand Locations'!DB45=0,"",COUNTIFS('Workers Settings'!$M:$M,$B45,'Workers Settings'!$N:$N,1,'Workers Settings'!$H:$H,CZ$3)/'Demand Locations'!DB45)))</f>
        <v/>
      </c>
    </row>
    <row r="46" spans="1:104" x14ac:dyDescent="0.25">
      <c r="A46" s="7">
        <f t="shared" si="0"/>
        <v>42</v>
      </c>
      <c r="B46" s="7" t="str">
        <f>IF('Demand Locations'!B46&lt;&gt;"",'Demand Locations'!B46,"")</f>
        <v/>
      </c>
      <c r="C46" s="29" t="str">
        <f>IF(B46="","",SUMIFS('Workers Assignments'!Z:Z,'Workers Settings'!M:M,B46,'Workers Settings'!N:N,1))</f>
        <v/>
      </c>
      <c r="D46" s="24" t="str">
        <f>IF(OR(B46="",'Demand Locations'!E46=""),"",IF('Demand Locations'!E46&lt;C46,"Warning!",IF('Demand Locations'!E46=0,"",C46/'Demand Locations'!E46)))</f>
        <v/>
      </c>
      <c r="E46" s="44" t="str">
        <f>IF(OR($B46="",E$3="",'Demand Locations'!G46=""),"",IF('Demand Locations'!G46&lt;COUNTIFS('Workers Settings'!$M:$M,$B46,'Workers Settings'!$N:$N,1,'Workers Settings'!$H:$H,E$3),"Warning!",IF('Demand Locations'!G46=0,"",COUNTIFS('Workers Settings'!$M:$M,$B46,'Workers Settings'!$N:$N,1,'Workers Settings'!$H:$H,E$3)/'Demand Locations'!G46)))</f>
        <v/>
      </c>
      <c r="F46" s="24" t="str">
        <f>IF(OR($B46="",F$3="",'Demand Locations'!H46=""),"",IF('Demand Locations'!H46&lt;COUNTIFS('Workers Settings'!$M:$M,$B46,'Workers Settings'!$N:$N,1,'Workers Settings'!$H:$H,F$3),"Warning!",IF('Demand Locations'!H46=0,"",COUNTIFS('Workers Settings'!$M:$M,$B46,'Workers Settings'!$N:$N,1,'Workers Settings'!$H:$H,F$3)/'Demand Locations'!H46)))</f>
        <v/>
      </c>
      <c r="G46" s="24" t="str">
        <f>IF(OR($B46="",G$3="",'Demand Locations'!I46=""),"",IF('Demand Locations'!I46&lt;COUNTIFS('Workers Settings'!$M:$M,$B46,'Workers Settings'!$N:$N,1,'Workers Settings'!$H:$H,G$3),"Warning!",IF('Demand Locations'!I46=0,"",COUNTIFS('Workers Settings'!$M:$M,$B46,'Workers Settings'!$N:$N,1,'Workers Settings'!$H:$H,G$3)/'Demand Locations'!I46)))</f>
        <v/>
      </c>
      <c r="H46" s="24" t="str">
        <f>IF(OR($B46="",H$3="",'Demand Locations'!J46=""),"",IF('Demand Locations'!J46&lt;COUNTIFS('Workers Settings'!$M:$M,$B46,'Workers Settings'!$N:$N,1,'Workers Settings'!$H:$H,H$3),"Warning!",IF('Demand Locations'!J46=0,"",COUNTIFS('Workers Settings'!$M:$M,$B46,'Workers Settings'!$N:$N,1,'Workers Settings'!$H:$H,H$3)/'Demand Locations'!J46)))</f>
        <v/>
      </c>
      <c r="I46" s="24" t="str">
        <f>IF(OR($B46="",I$3="",'Demand Locations'!K46=""),"",IF('Demand Locations'!K46&lt;COUNTIFS('Workers Settings'!$M:$M,$B46,'Workers Settings'!$N:$N,1,'Workers Settings'!$H:$H,I$3),"Warning!",IF('Demand Locations'!K46=0,"",COUNTIFS('Workers Settings'!$M:$M,$B46,'Workers Settings'!$N:$N,1,'Workers Settings'!$H:$H,I$3)/'Demand Locations'!K46)))</f>
        <v/>
      </c>
      <c r="J46" s="24" t="str">
        <f>IF(OR($B46="",J$3="",'Demand Locations'!L46=""),"",IF('Demand Locations'!L46&lt;COUNTIFS('Workers Settings'!$M:$M,$B46,'Workers Settings'!$N:$N,1,'Workers Settings'!$H:$H,J$3),"Warning!",IF('Demand Locations'!L46=0,"",COUNTIFS('Workers Settings'!$M:$M,$B46,'Workers Settings'!$N:$N,1,'Workers Settings'!$H:$H,J$3)/'Demand Locations'!L46)))</f>
        <v/>
      </c>
      <c r="K46" s="24" t="str">
        <f>IF(OR($B46="",K$3="",'Demand Locations'!M46=""),"",IF('Demand Locations'!M46&lt;COUNTIFS('Workers Settings'!$M:$M,$B46,'Workers Settings'!$N:$N,1,'Workers Settings'!$H:$H,K$3),"Warning!",IF('Demand Locations'!M46=0,"",COUNTIFS('Workers Settings'!$M:$M,$B46,'Workers Settings'!$N:$N,1,'Workers Settings'!$H:$H,K$3)/'Demand Locations'!M46)))</f>
        <v/>
      </c>
      <c r="L46" s="24" t="str">
        <f>IF(OR($B46="",L$3="",'Demand Locations'!N46=""),"",IF('Demand Locations'!N46&lt;COUNTIFS('Workers Settings'!$M:$M,$B46,'Workers Settings'!$N:$N,1,'Workers Settings'!$H:$H,L$3),"Warning!",IF('Demand Locations'!N46=0,"",COUNTIFS('Workers Settings'!$M:$M,$B46,'Workers Settings'!$N:$N,1,'Workers Settings'!$H:$H,L$3)/'Demand Locations'!N46)))</f>
        <v/>
      </c>
      <c r="M46" s="24" t="str">
        <f>IF(OR($B46="",M$3="",'Demand Locations'!O46=""),"",IF('Demand Locations'!O46&lt;COUNTIFS('Workers Settings'!$M:$M,$B46,'Workers Settings'!$N:$N,1,'Workers Settings'!$H:$H,M$3),"Warning!",IF('Demand Locations'!O46=0,"",COUNTIFS('Workers Settings'!$M:$M,$B46,'Workers Settings'!$N:$N,1,'Workers Settings'!$H:$H,M$3)/'Demand Locations'!O46)))</f>
        <v/>
      </c>
      <c r="N46" s="24" t="str">
        <f>IF(OR($B46="",N$3="",'Demand Locations'!P46=""),"",IF('Demand Locations'!P46&lt;COUNTIFS('Workers Settings'!$M:$M,$B46,'Workers Settings'!$N:$N,1,'Workers Settings'!$H:$H,N$3),"Warning!",IF('Demand Locations'!P46=0,"",COUNTIFS('Workers Settings'!$M:$M,$B46,'Workers Settings'!$N:$N,1,'Workers Settings'!$H:$H,N$3)/'Demand Locations'!P46)))</f>
        <v/>
      </c>
      <c r="O46" s="24" t="str">
        <f>IF(OR($B46="",O$3="",'Demand Locations'!Q46=""),"",IF('Demand Locations'!Q46&lt;COUNTIFS('Workers Settings'!$M:$M,$B46,'Workers Settings'!$N:$N,1,'Workers Settings'!$H:$H,O$3),"Warning!",IF('Demand Locations'!Q46=0,"",COUNTIFS('Workers Settings'!$M:$M,$B46,'Workers Settings'!$N:$N,1,'Workers Settings'!$H:$H,O$3)/'Demand Locations'!Q46)))</f>
        <v/>
      </c>
      <c r="P46" s="24" t="str">
        <f>IF(OR($B46="",P$3="",'Demand Locations'!R46=""),"",IF('Demand Locations'!R46&lt;COUNTIFS('Workers Settings'!$M:$M,$B46,'Workers Settings'!$N:$N,1,'Workers Settings'!$H:$H,P$3),"Warning!",IF('Demand Locations'!R46=0,"",COUNTIFS('Workers Settings'!$M:$M,$B46,'Workers Settings'!$N:$N,1,'Workers Settings'!$H:$H,P$3)/'Demand Locations'!R46)))</f>
        <v/>
      </c>
      <c r="Q46" s="24" t="str">
        <f>IF(OR($B46="",Q$3="",'Demand Locations'!S46=""),"",IF('Demand Locations'!S46&lt;COUNTIFS('Workers Settings'!$M:$M,$B46,'Workers Settings'!$N:$N,1,'Workers Settings'!$H:$H,Q$3),"Warning!",IF('Demand Locations'!S46=0,"",COUNTIFS('Workers Settings'!$M:$M,$B46,'Workers Settings'!$N:$N,1,'Workers Settings'!$H:$H,Q$3)/'Demand Locations'!S46)))</f>
        <v/>
      </c>
      <c r="R46" s="24" t="str">
        <f>IF(OR($B46="",R$3="",'Demand Locations'!T46=""),"",IF('Demand Locations'!T46&lt;COUNTIFS('Workers Settings'!$M:$M,$B46,'Workers Settings'!$N:$N,1,'Workers Settings'!$H:$H,R$3),"Warning!",IF('Demand Locations'!T46=0,"",COUNTIFS('Workers Settings'!$M:$M,$B46,'Workers Settings'!$N:$N,1,'Workers Settings'!$H:$H,R$3)/'Demand Locations'!T46)))</f>
        <v/>
      </c>
      <c r="S46" s="24" t="str">
        <f>IF(OR($B46="",S$3="",'Demand Locations'!U46=""),"",IF('Demand Locations'!U46&lt;COUNTIFS('Workers Settings'!$M:$M,$B46,'Workers Settings'!$N:$N,1,'Workers Settings'!$H:$H,S$3),"Warning!",IF('Demand Locations'!U46=0,"",COUNTIFS('Workers Settings'!$M:$M,$B46,'Workers Settings'!$N:$N,1,'Workers Settings'!$H:$H,S$3)/'Demand Locations'!U46)))</f>
        <v/>
      </c>
      <c r="T46" s="24" t="str">
        <f>IF(OR($B46="",T$3="",'Demand Locations'!V46=""),"",IF('Demand Locations'!V46&lt;COUNTIFS('Workers Settings'!$M:$M,$B46,'Workers Settings'!$N:$N,1,'Workers Settings'!$H:$H,T$3),"Warning!",IF('Demand Locations'!V46=0,"",COUNTIFS('Workers Settings'!$M:$M,$B46,'Workers Settings'!$N:$N,1,'Workers Settings'!$H:$H,T$3)/'Demand Locations'!V46)))</f>
        <v/>
      </c>
      <c r="U46" s="24" t="str">
        <f>IF(OR($B46="",U$3="",'Demand Locations'!W46=""),"",IF('Demand Locations'!W46&lt;COUNTIFS('Workers Settings'!$M:$M,$B46,'Workers Settings'!$N:$N,1,'Workers Settings'!$H:$H,U$3),"Warning!",IF('Demand Locations'!W46=0,"",COUNTIFS('Workers Settings'!$M:$M,$B46,'Workers Settings'!$N:$N,1,'Workers Settings'!$H:$H,U$3)/'Demand Locations'!W46)))</f>
        <v/>
      </c>
      <c r="V46" s="24" t="str">
        <f>IF(OR($B46="",V$3="",'Demand Locations'!X46=""),"",IF('Demand Locations'!X46&lt;COUNTIFS('Workers Settings'!$M:$M,$B46,'Workers Settings'!$N:$N,1,'Workers Settings'!$H:$H,V$3),"Warning!",IF('Demand Locations'!X46=0,"",COUNTIFS('Workers Settings'!$M:$M,$B46,'Workers Settings'!$N:$N,1,'Workers Settings'!$H:$H,V$3)/'Demand Locations'!X46)))</f>
        <v/>
      </c>
      <c r="W46" s="24" t="str">
        <f>IF(OR($B46="",W$3="",'Demand Locations'!Y46=""),"",IF('Demand Locations'!Y46&lt;COUNTIFS('Workers Settings'!$M:$M,$B46,'Workers Settings'!$N:$N,1,'Workers Settings'!$H:$H,W$3),"Warning!",IF('Demand Locations'!Y46=0,"",COUNTIFS('Workers Settings'!$M:$M,$B46,'Workers Settings'!$N:$N,1,'Workers Settings'!$H:$H,W$3)/'Demand Locations'!Y46)))</f>
        <v/>
      </c>
      <c r="X46" s="24" t="str">
        <f>IF(OR($B46="",X$3="",'Demand Locations'!Z46=""),"",IF('Demand Locations'!Z46&lt;COUNTIFS('Workers Settings'!$M:$M,$B46,'Workers Settings'!$N:$N,1,'Workers Settings'!$H:$H,X$3),"Warning!",IF('Demand Locations'!Z46=0,"",COUNTIFS('Workers Settings'!$M:$M,$B46,'Workers Settings'!$N:$N,1,'Workers Settings'!$H:$H,X$3)/'Demand Locations'!Z46)))</f>
        <v/>
      </c>
      <c r="Y46" s="24" t="str">
        <f>IF(OR($B46="",Y$3="",'Demand Locations'!AA46=""),"",IF('Demand Locations'!AA46&lt;COUNTIFS('Workers Settings'!$M:$M,$B46,'Workers Settings'!$N:$N,1,'Workers Settings'!$H:$H,Y$3),"Warning!",IF('Demand Locations'!AA46=0,"",COUNTIFS('Workers Settings'!$M:$M,$B46,'Workers Settings'!$N:$N,1,'Workers Settings'!$H:$H,Y$3)/'Demand Locations'!AA46)))</f>
        <v/>
      </c>
      <c r="Z46" s="24" t="str">
        <f>IF(OR($B46="",Z$3="",'Demand Locations'!AB46=""),"",IF('Demand Locations'!AB46&lt;COUNTIFS('Workers Settings'!$M:$M,$B46,'Workers Settings'!$N:$N,1,'Workers Settings'!$H:$H,Z$3),"Warning!",IF('Demand Locations'!AB46=0,"",COUNTIFS('Workers Settings'!$M:$M,$B46,'Workers Settings'!$N:$N,1,'Workers Settings'!$H:$H,Z$3)/'Demand Locations'!AB46)))</f>
        <v/>
      </c>
      <c r="AA46" s="24" t="str">
        <f>IF(OR($B46="",AA$3="",'Demand Locations'!AC46=""),"",IF('Demand Locations'!AC46&lt;COUNTIFS('Workers Settings'!$M:$M,$B46,'Workers Settings'!$N:$N,1,'Workers Settings'!$H:$H,AA$3),"Warning!",IF('Demand Locations'!AC46=0,"",COUNTIFS('Workers Settings'!$M:$M,$B46,'Workers Settings'!$N:$N,1,'Workers Settings'!$H:$H,AA$3)/'Demand Locations'!AC46)))</f>
        <v/>
      </c>
      <c r="AB46" s="24" t="str">
        <f>IF(OR($B46="",AB$3="",'Demand Locations'!AD46=""),"",IF('Demand Locations'!AD46&lt;COUNTIFS('Workers Settings'!$M:$M,$B46,'Workers Settings'!$N:$N,1,'Workers Settings'!$H:$H,AB$3),"Warning!",IF('Demand Locations'!AD46=0,"",COUNTIFS('Workers Settings'!$M:$M,$B46,'Workers Settings'!$N:$N,1,'Workers Settings'!$H:$H,AB$3)/'Demand Locations'!AD46)))</f>
        <v/>
      </c>
      <c r="AC46" s="24" t="str">
        <f>IF(OR($B46="",AC$3="",'Demand Locations'!AE46=""),"",IF('Demand Locations'!AE46&lt;COUNTIFS('Workers Settings'!$M:$M,$B46,'Workers Settings'!$N:$N,1,'Workers Settings'!$H:$H,AC$3),"Warning!",IF('Demand Locations'!AE46=0,"",COUNTIFS('Workers Settings'!$M:$M,$B46,'Workers Settings'!$N:$N,1,'Workers Settings'!$H:$H,AC$3)/'Demand Locations'!AE46)))</f>
        <v/>
      </c>
      <c r="AD46" s="24" t="str">
        <f>IF(OR($B46="",AD$3="",'Demand Locations'!AF46=""),"",IF('Demand Locations'!AF46&lt;COUNTIFS('Workers Settings'!$M:$M,$B46,'Workers Settings'!$N:$N,1,'Workers Settings'!$H:$H,AD$3),"Warning!",IF('Demand Locations'!AF46=0,"",COUNTIFS('Workers Settings'!$M:$M,$B46,'Workers Settings'!$N:$N,1,'Workers Settings'!$H:$H,AD$3)/'Demand Locations'!AF46)))</f>
        <v/>
      </c>
      <c r="AE46" s="24" t="str">
        <f>IF(OR($B46="",AE$3="",'Demand Locations'!AG46=""),"",IF('Demand Locations'!AG46&lt;COUNTIFS('Workers Settings'!$M:$M,$B46,'Workers Settings'!$N:$N,1,'Workers Settings'!$H:$H,AE$3),"Warning!",IF('Demand Locations'!AG46=0,"",COUNTIFS('Workers Settings'!$M:$M,$B46,'Workers Settings'!$N:$N,1,'Workers Settings'!$H:$H,AE$3)/'Demand Locations'!AG46)))</f>
        <v/>
      </c>
      <c r="AF46" s="24" t="str">
        <f>IF(OR($B46="",AF$3="",'Demand Locations'!AH46=""),"",IF('Demand Locations'!AH46&lt;COUNTIFS('Workers Settings'!$M:$M,$B46,'Workers Settings'!$N:$N,1,'Workers Settings'!$H:$H,AF$3),"Warning!",IF('Demand Locations'!AH46=0,"",COUNTIFS('Workers Settings'!$M:$M,$B46,'Workers Settings'!$N:$N,1,'Workers Settings'!$H:$H,AF$3)/'Demand Locations'!AH46)))</f>
        <v/>
      </c>
      <c r="AG46" s="24" t="str">
        <f>IF(OR($B46="",AG$3="",'Demand Locations'!AI46=""),"",IF('Demand Locations'!AI46&lt;COUNTIFS('Workers Settings'!$M:$M,$B46,'Workers Settings'!$N:$N,1,'Workers Settings'!$H:$H,AG$3),"Warning!",IF('Demand Locations'!AI46=0,"",COUNTIFS('Workers Settings'!$M:$M,$B46,'Workers Settings'!$N:$N,1,'Workers Settings'!$H:$H,AG$3)/'Demand Locations'!AI46)))</f>
        <v/>
      </c>
      <c r="AH46" s="24" t="str">
        <f>IF(OR($B46="",AH$3="",'Demand Locations'!AJ46=""),"",IF('Demand Locations'!AJ46&lt;COUNTIFS('Workers Settings'!$M:$M,$B46,'Workers Settings'!$N:$N,1,'Workers Settings'!$H:$H,AH$3),"Warning!",IF('Demand Locations'!AJ46=0,"",COUNTIFS('Workers Settings'!$M:$M,$B46,'Workers Settings'!$N:$N,1,'Workers Settings'!$H:$H,AH$3)/'Demand Locations'!AJ46)))</f>
        <v/>
      </c>
      <c r="AI46" s="24" t="str">
        <f>IF(OR($B46="",AI$3="",'Demand Locations'!AK46=""),"",IF('Demand Locations'!AK46&lt;COUNTIFS('Workers Settings'!$M:$M,$B46,'Workers Settings'!$N:$N,1,'Workers Settings'!$H:$H,AI$3),"Warning!",IF('Demand Locations'!AK46=0,"",COUNTIFS('Workers Settings'!$M:$M,$B46,'Workers Settings'!$N:$N,1,'Workers Settings'!$H:$H,AI$3)/'Demand Locations'!AK46)))</f>
        <v/>
      </c>
      <c r="AJ46" s="24" t="str">
        <f>IF(OR($B46="",AJ$3="",'Demand Locations'!AL46=""),"",IF('Demand Locations'!AL46&lt;COUNTIFS('Workers Settings'!$M:$M,$B46,'Workers Settings'!$N:$N,1,'Workers Settings'!$H:$H,AJ$3),"Warning!",IF('Demand Locations'!AL46=0,"",COUNTIFS('Workers Settings'!$M:$M,$B46,'Workers Settings'!$N:$N,1,'Workers Settings'!$H:$H,AJ$3)/'Demand Locations'!AL46)))</f>
        <v/>
      </c>
      <c r="AK46" s="24" t="str">
        <f>IF(OR($B46="",AK$3="",'Demand Locations'!AM46=""),"",IF('Demand Locations'!AM46&lt;COUNTIFS('Workers Settings'!$M:$M,$B46,'Workers Settings'!$N:$N,1,'Workers Settings'!$H:$H,AK$3),"Warning!",IF('Demand Locations'!AM46=0,"",COUNTIFS('Workers Settings'!$M:$M,$B46,'Workers Settings'!$N:$N,1,'Workers Settings'!$H:$H,AK$3)/'Demand Locations'!AM46)))</f>
        <v/>
      </c>
      <c r="AL46" s="24" t="str">
        <f>IF(OR($B46="",AL$3="",'Demand Locations'!AN46=""),"",IF('Demand Locations'!AN46&lt;COUNTIFS('Workers Settings'!$M:$M,$B46,'Workers Settings'!$N:$N,1,'Workers Settings'!$H:$H,AL$3),"Warning!",IF('Demand Locations'!AN46=0,"",COUNTIFS('Workers Settings'!$M:$M,$B46,'Workers Settings'!$N:$N,1,'Workers Settings'!$H:$H,AL$3)/'Demand Locations'!AN46)))</f>
        <v/>
      </c>
      <c r="AM46" s="24" t="str">
        <f>IF(OR($B46="",AM$3="",'Demand Locations'!AO46=""),"",IF('Demand Locations'!AO46&lt;COUNTIFS('Workers Settings'!$M:$M,$B46,'Workers Settings'!$N:$N,1,'Workers Settings'!$H:$H,AM$3),"Warning!",IF('Demand Locations'!AO46=0,"",COUNTIFS('Workers Settings'!$M:$M,$B46,'Workers Settings'!$N:$N,1,'Workers Settings'!$H:$H,AM$3)/'Demand Locations'!AO46)))</f>
        <v/>
      </c>
      <c r="AN46" s="24" t="str">
        <f>IF(OR($B46="",AN$3="",'Demand Locations'!AP46=""),"",IF('Demand Locations'!AP46&lt;COUNTIFS('Workers Settings'!$M:$M,$B46,'Workers Settings'!$N:$N,1,'Workers Settings'!$H:$H,AN$3),"Warning!",IF('Demand Locations'!AP46=0,"",COUNTIFS('Workers Settings'!$M:$M,$B46,'Workers Settings'!$N:$N,1,'Workers Settings'!$H:$H,AN$3)/'Demand Locations'!AP46)))</f>
        <v/>
      </c>
      <c r="AO46" s="24" t="str">
        <f>IF(OR($B46="",AO$3="",'Demand Locations'!AQ46=""),"",IF('Demand Locations'!AQ46&lt;COUNTIFS('Workers Settings'!$M:$M,$B46,'Workers Settings'!$N:$N,1,'Workers Settings'!$H:$H,AO$3),"Warning!",IF('Demand Locations'!AQ46=0,"",COUNTIFS('Workers Settings'!$M:$M,$B46,'Workers Settings'!$N:$N,1,'Workers Settings'!$H:$H,AO$3)/'Demand Locations'!AQ46)))</f>
        <v/>
      </c>
      <c r="AP46" s="24" t="str">
        <f>IF(OR($B46="",AP$3="",'Demand Locations'!AR46=""),"",IF('Demand Locations'!AR46&lt;COUNTIFS('Workers Settings'!$M:$M,$B46,'Workers Settings'!$N:$N,1,'Workers Settings'!$H:$H,AP$3),"Warning!",IF('Demand Locations'!AR46=0,"",COUNTIFS('Workers Settings'!$M:$M,$B46,'Workers Settings'!$N:$N,1,'Workers Settings'!$H:$H,AP$3)/'Demand Locations'!AR46)))</f>
        <v/>
      </c>
      <c r="AQ46" s="24" t="str">
        <f>IF(OR($B46="",AQ$3="",'Demand Locations'!AS46=""),"",IF('Demand Locations'!AS46&lt;COUNTIFS('Workers Settings'!$M:$M,$B46,'Workers Settings'!$N:$N,1,'Workers Settings'!$H:$H,AQ$3),"Warning!",IF('Demand Locations'!AS46=0,"",COUNTIFS('Workers Settings'!$M:$M,$B46,'Workers Settings'!$N:$N,1,'Workers Settings'!$H:$H,AQ$3)/'Demand Locations'!AS46)))</f>
        <v/>
      </c>
      <c r="AR46" s="24" t="str">
        <f>IF(OR($B46="",AR$3="",'Demand Locations'!AT46=""),"",IF('Demand Locations'!AT46&lt;COUNTIFS('Workers Settings'!$M:$M,$B46,'Workers Settings'!$N:$N,1,'Workers Settings'!$H:$H,AR$3),"Warning!",IF('Demand Locations'!AT46=0,"",COUNTIFS('Workers Settings'!$M:$M,$B46,'Workers Settings'!$N:$N,1,'Workers Settings'!$H:$H,AR$3)/'Demand Locations'!AT46)))</f>
        <v/>
      </c>
      <c r="AS46" s="24" t="str">
        <f>IF(OR($B46="",AS$3="",'Demand Locations'!AU46=""),"",IF('Demand Locations'!AU46&lt;COUNTIFS('Workers Settings'!$M:$M,$B46,'Workers Settings'!$N:$N,1,'Workers Settings'!$H:$H,AS$3),"Warning!",IF('Demand Locations'!AU46=0,"",COUNTIFS('Workers Settings'!$M:$M,$B46,'Workers Settings'!$N:$N,1,'Workers Settings'!$H:$H,AS$3)/'Demand Locations'!AU46)))</f>
        <v/>
      </c>
      <c r="AT46" s="24" t="str">
        <f>IF(OR($B46="",AT$3="",'Demand Locations'!AV46=""),"",IF('Demand Locations'!AV46&lt;COUNTIFS('Workers Settings'!$M:$M,$B46,'Workers Settings'!$N:$N,1,'Workers Settings'!$H:$H,AT$3),"Warning!",IF('Demand Locations'!AV46=0,"",COUNTIFS('Workers Settings'!$M:$M,$B46,'Workers Settings'!$N:$N,1,'Workers Settings'!$H:$H,AT$3)/'Demand Locations'!AV46)))</f>
        <v/>
      </c>
      <c r="AU46" s="24" t="str">
        <f>IF(OR($B46="",AU$3="",'Demand Locations'!AW46=""),"",IF('Demand Locations'!AW46&lt;COUNTIFS('Workers Settings'!$M:$M,$B46,'Workers Settings'!$N:$N,1,'Workers Settings'!$H:$H,AU$3),"Warning!",IF('Demand Locations'!AW46=0,"",COUNTIFS('Workers Settings'!$M:$M,$B46,'Workers Settings'!$N:$N,1,'Workers Settings'!$H:$H,AU$3)/'Demand Locations'!AW46)))</f>
        <v/>
      </c>
      <c r="AV46" s="24" t="str">
        <f>IF(OR($B46="",AV$3="",'Demand Locations'!AX46=""),"",IF('Demand Locations'!AX46&lt;COUNTIFS('Workers Settings'!$M:$M,$B46,'Workers Settings'!$N:$N,1,'Workers Settings'!$H:$H,AV$3),"Warning!",IF('Demand Locations'!AX46=0,"",COUNTIFS('Workers Settings'!$M:$M,$B46,'Workers Settings'!$N:$N,1,'Workers Settings'!$H:$H,AV$3)/'Demand Locations'!AX46)))</f>
        <v/>
      </c>
      <c r="AW46" s="24" t="str">
        <f>IF(OR($B46="",AW$3="",'Demand Locations'!AY46=""),"",IF('Demand Locations'!AY46&lt;COUNTIFS('Workers Settings'!$M:$M,$B46,'Workers Settings'!$N:$N,1,'Workers Settings'!$H:$H,AW$3),"Warning!",IF('Demand Locations'!AY46=0,"",COUNTIFS('Workers Settings'!$M:$M,$B46,'Workers Settings'!$N:$N,1,'Workers Settings'!$H:$H,AW$3)/'Demand Locations'!AY46)))</f>
        <v/>
      </c>
      <c r="AX46" s="24" t="str">
        <f>IF(OR($B46="",AX$3="",'Demand Locations'!AZ46=""),"",IF('Demand Locations'!AZ46&lt;COUNTIFS('Workers Settings'!$M:$M,$B46,'Workers Settings'!$N:$N,1,'Workers Settings'!$H:$H,AX$3),"Warning!",IF('Demand Locations'!AZ46=0,"",COUNTIFS('Workers Settings'!$M:$M,$B46,'Workers Settings'!$N:$N,1,'Workers Settings'!$H:$H,AX$3)/'Demand Locations'!AZ46)))</f>
        <v/>
      </c>
      <c r="AY46" s="24" t="str">
        <f>IF(OR($B46="",AY$3="",'Demand Locations'!BA46=""),"",IF('Demand Locations'!BA46&lt;COUNTIFS('Workers Settings'!$M:$M,$B46,'Workers Settings'!$N:$N,1,'Workers Settings'!$H:$H,AY$3),"Warning!",IF('Demand Locations'!BA46=0,"",COUNTIFS('Workers Settings'!$M:$M,$B46,'Workers Settings'!$N:$N,1,'Workers Settings'!$H:$H,AY$3)/'Demand Locations'!BA46)))</f>
        <v/>
      </c>
      <c r="AZ46" s="24" t="str">
        <f>IF(OR($B46="",AZ$3="",'Demand Locations'!BB46=""),"",IF('Demand Locations'!BB46&lt;COUNTIFS('Workers Settings'!$M:$M,$B46,'Workers Settings'!$N:$N,1,'Workers Settings'!$H:$H,AZ$3),"Warning!",IF('Demand Locations'!BB46=0,"",COUNTIFS('Workers Settings'!$M:$M,$B46,'Workers Settings'!$N:$N,1,'Workers Settings'!$H:$H,AZ$3)/'Demand Locations'!BB46)))</f>
        <v/>
      </c>
      <c r="BA46" s="24" t="str">
        <f>IF(OR($B46="",BA$3="",'Demand Locations'!BC46=""),"",IF('Demand Locations'!BC46&lt;COUNTIFS('Workers Settings'!$M:$M,$B46,'Workers Settings'!$N:$N,1,'Workers Settings'!$H:$H,BA$3),"Warning!",IF('Demand Locations'!BC46=0,"",COUNTIFS('Workers Settings'!$M:$M,$B46,'Workers Settings'!$N:$N,1,'Workers Settings'!$H:$H,BA$3)/'Demand Locations'!BC46)))</f>
        <v/>
      </c>
      <c r="BB46" s="24" t="str">
        <f>IF(OR($B46="",BB$3="",'Demand Locations'!BD46=""),"",IF('Demand Locations'!BD46&lt;COUNTIFS('Workers Settings'!$M:$M,$B46,'Workers Settings'!$N:$N,1,'Workers Settings'!$H:$H,BB$3),"Warning!",IF('Demand Locations'!BD46=0,"",COUNTIFS('Workers Settings'!$M:$M,$B46,'Workers Settings'!$N:$N,1,'Workers Settings'!$H:$H,BB$3)/'Demand Locations'!BD46)))</f>
        <v/>
      </c>
      <c r="BC46" s="24" t="str">
        <f>IF(OR($B46="",BC$3="",'Demand Locations'!BE46=""),"",IF('Demand Locations'!BE46&lt;COUNTIFS('Workers Settings'!$M:$M,$B46,'Workers Settings'!$N:$N,1,'Workers Settings'!$H:$H,BC$3),"Warning!",IF('Demand Locations'!BE46=0,"",COUNTIFS('Workers Settings'!$M:$M,$B46,'Workers Settings'!$N:$N,1,'Workers Settings'!$H:$H,BC$3)/'Demand Locations'!BE46)))</f>
        <v/>
      </c>
      <c r="BD46" s="24" t="str">
        <f>IF(OR($B46="",BD$3="",'Demand Locations'!BF46=""),"",IF('Demand Locations'!BF46&lt;COUNTIFS('Workers Settings'!$M:$M,$B46,'Workers Settings'!$N:$N,1,'Workers Settings'!$H:$H,BD$3),"Warning!",IF('Demand Locations'!BF46=0,"",COUNTIFS('Workers Settings'!$M:$M,$B46,'Workers Settings'!$N:$N,1,'Workers Settings'!$H:$H,BD$3)/'Demand Locations'!BF46)))</f>
        <v/>
      </c>
      <c r="BE46" s="24" t="str">
        <f>IF(OR($B46="",BE$3="",'Demand Locations'!BG46=""),"",IF('Demand Locations'!BG46&lt;COUNTIFS('Workers Settings'!$M:$M,$B46,'Workers Settings'!$N:$N,1,'Workers Settings'!$H:$H,BE$3),"Warning!",IF('Demand Locations'!BG46=0,"",COUNTIFS('Workers Settings'!$M:$M,$B46,'Workers Settings'!$N:$N,1,'Workers Settings'!$H:$H,BE$3)/'Demand Locations'!BG46)))</f>
        <v/>
      </c>
      <c r="BF46" s="24" t="str">
        <f>IF(OR($B46="",BF$3="",'Demand Locations'!BH46=""),"",IF('Demand Locations'!BH46&lt;COUNTIFS('Workers Settings'!$M:$M,$B46,'Workers Settings'!$N:$N,1,'Workers Settings'!$H:$H,BF$3),"Warning!",IF('Demand Locations'!BH46=0,"",COUNTIFS('Workers Settings'!$M:$M,$B46,'Workers Settings'!$N:$N,1,'Workers Settings'!$H:$H,BF$3)/'Demand Locations'!BH46)))</f>
        <v/>
      </c>
      <c r="BG46" s="24" t="str">
        <f>IF(OR($B46="",BG$3="",'Demand Locations'!BI46=""),"",IF('Demand Locations'!BI46&lt;COUNTIFS('Workers Settings'!$M:$M,$B46,'Workers Settings'!$N:$N,1,'Workers Settings'!$H:$H,BG$3),"Warning!",IF('Demand Locations'!BI46=0,"",COUNTIFS('Workers Settings'!$M:$M,$B46,'Workers Settings'!$N:$N,1,'Workers Settings'!$H:$H,BG$3)/'Demand Locations'!BI46)))</f>
        <v/>
      </c>
      <c r="BH46" s="24" t="str">
        <f>IF(OR($B46="",BH$3="",'Demand Locations'!BJ46=""),"",IF('Demand Locations'!BJ46&lt;COUNTIFS('Workers Settings'!$M:$M,$B46,'Workers Settings'!$N:$N,1,'Workers Settings'!$H:$H,BH$3),"Warning!",IF('Demand Locations'!BJ46=0,"",COUNTIFS('Workers Settings'!$M:$M,$B46,'Workers Settings'!$N:$N,1,'Workers Settings'!$H:$H,BH$3)/'Demand Locations'!BJ46)))</f>
        <v/>
      </c>
      <c r="BI46" s="24" t="str">
        <f>IF(OR($B46="",BI$3="",'Demand Locations'!BK46=""),"",IF('Demand Locations'!BK46&lt;COUNTIFS('Workers Settings'!$M:$M,$B46,'Workers Settings'!$N:$N,1,'Workers Settings'!$H:$H,BI$3),"Warning!",IF('Demand Locations'!BK46=0,"",COUNTIFS('Workers Settings'!$M:$M,$B46,'Workers Settings'!$N:$N,1,'Workers Settings'!$H:$H,BI$3)/'Demand Locations'!BK46)))</f>
        <v/>
      </c>
      <c r="BJ46" s="24" t="str">
        <f>IF(OR($B46="",BJ$3="",'Demand Locations'!BL46=""),"",IF('Demand Locations'!BL46&lt;COUNTIFS('Workers Settings'!$M:$M,$B46,'Workers Settings'!$N:$N,1,'Workers Settings'!$H:$H,BJ$3),"Warning!",IF('Demand Locations'!BL46=0,"",COUNTIFS('Workers Settings'!$M:$M,$B46,'Workers Settings'!$N:$N,1,'Workers Settings'!$H:$H,BJ$3)/'Demand Locations'!BL46)))</f>
        <v/>
      </c>
      <c r="BK46" s="24" t="str">
        <f>IF(OR($B46="",BK$3="",'Demand Locations'!BM46=""),"",IF('Demand Locations'!BM46&lt;COUNTIFS('Workers Settings'!$M:$M,$B46,'Workers Settings'!$N:$N,1,'Workers Settings'!$H:$H,BK$3),"Warning!",IF('Demand Locations'!BM46=0,"",COUNTIFS('Workers Settings'!$M:$M,$B46,'Workers Settings'!$N:$N,1,'Workers Settings'!$H:$H,BK$3)/'Demand Locations'!BM46)))</f>
        <v/>
      </c>
      <c r="BL46" s="24" t="str">
        <f>IF(OR($B46="",BL$3="",'Demand Locations'!BN46=""),"",IF('Demand Locations'!BN46&lt;COUNTIFS('Workers Settings'!$M:$M,$B46,'Workers Settings'!$N:$N,1,'Workers Settings'!$H:$H,BL$3),"Warning!",IF('Demand Locations'!BN46=0,"",COUNTIFS('Workers Settings'!$M:$M,$B46,'Workers Settings'!$N:$N,1,'Workers Settings'!$H:$H,BL$3)/'Demand Locations'!BN46)))</f>
        <v/>
      </c>
      <c r="BM46" s="24" t="str">
        <f>IF(OR($B46="",BM$3="",'Demand Locations'!BO46=""),"",IF('Demand Locations'!BO46&lt;COUNTIFS('Workers Settings'!$M:$M,$B46,'Workers Settings'!$N:$N,1,'Workers Settings'!$H:$H,BM$3),"Warning!",IF('Demand Locations'!BO46=0,"",COUNTIFS('Workers Settings'!$M:$M,$B46,'Workers Settings'!$N:$N,1,'Workers Settings'!$H:$H,BM$3)/'Demand Locations'!BO46)))</f>
        <v/>
      </c>
      <c r="BN46" s="24" t="str">
        <f>IF(OR($B46="",BN$3="",'Demand Locations'!BP46=""),"",IF('Demand Locations'!BP46&lt;COUNTIFS('Workers Settings'!$M:$M,$B46,'Workers Settings'!$N:$N,1,'Workers Settings'!$H:$H,BN$3),"Warning!",IF('Demand Locations'!BP46=0,"",COUNTIFS('Workers Settings'!$M:$M,$B46,'Workers Settings'!$N:$N,1,'Workers Settings'!$H:$H,BN$3)/'Demand Locations'!BP46)))</f>
        <v/>
      </c>
      <c r="BO46" s="24" t="str">
        <f>IF(OR($B46="",BO$3="",'Demand Locations'!BQ46=""),"",IF('Demand Locations'!BQ46&lt;COUNTIFS('Workers Settings'!$M:$M,$B46,'Workers Settings'!$N:$N,1,'Workers Settings'!$H:$H,BO$3),"Warning!",IF('Demand Locations'!BQ46=0,"",COUNTIFS('Workers Settings'!$M:$M,$B46,'Workers Settings'!$N:$N,1,'Workers Settings'!$H:$H,BO$3)/'Demand Locations'!BQ46)))</f>
        <v/>
      </c>
      <c r="BP46" s="24" t="str">
        <f>IF(OR($B46="",BP$3="",'Demand Locations'!BR46=""),"",IF('Demand Locations'!BR46&lt;COUNTIFS('Workers Settings'!$M:$M,$B46,'Workers Settings'!$N:$N,1,'Workers Settings'!$H:$H,BP$3),"Warning!",IF('Demand Locations'!BR46=0,"",COUNTIFS('Workers Settings'!$M:$M,$B46,'Workers Settings'!$N:$N,1,'Workers Settings'!$H:$H,BP$3)/'Demand Locations'!BR46)))</f>
        <v/>
      </c>
      <c r="BQ46" s="24" t="str">
        <f>IF(OR($B46="",BQ$3="",'Demand Locations'!BS46=""),"",IF('Demand Locations'!BS46&lt;COUNTIFS('Workers Settings'!$M:$M,$B46,'Workers Settings'!$N:$N,1,'Workers Settings'!$H:$H,BQ$3),"Warning!",IF('Demand Locations'!BS46=0,"",COUNTIFS('Workers Settings'!$M:$M,$B46,'Workers Settings'!$N:$N,1,'Workers Settings'!$H:$H,BQ$3)/'Demand Locations'!BS46)))</f>
        <v/>
      </c>
      <c r="BR46" s="24" t="str">
        <f>IF(OR($B46="",BR$3="",'Demand Locations'!BT46=""),"",IF('Demand Locations'!BT46&lt;COUNTIFS('Workers Settings'!$M:$M,$B46,'Workers Settings'!$N:$N,1,'Workers Settings'!$H:$H,BR$3),"Warning!",IF('Demand Locations'!BT46=0,"",COUNTIFS('Workers Settings'!$M:$M,$B46,'Workers Settings'!$N:$N,1,'Workers Settings'!$H:$H,BR$3)/'Demand Locations'!BT46)))</f>
        <v/>
      </c>
      <c r="BS46" s="24" t="str">
        <f>IF(OR($B46="",BS$3="",'Demand Locations'!BU46=""),"",IF('Demand Locations'!BU46&lt;COUNTIFS('Workers Settings'!$M:$M,$B46,'Workers Settings'!$N:$N,1,'Workers Settings'!$H:$H,BS$3),"Warning!",IF('Demand Locations'!BU46=0,"",COUNTIFS('Workers Settings'!$M:$M,$B46,'Workers Settings'!$N:$N,1,'Workers Settings'!$H:$H,BS$3)/'Demand Locations'!BU46)))</f>
        <v/>
      </c>
      <c r="BT46" s="24" t="str">
        <f>IF(OR($B46="",BT$3="",'Demand Locations'!BV46=""),"",IF('Demand Locations'!BV46&lt;COUNTIFS('Workers Settings'!$M:$M,$B46,'Workers Settings'!$N:$N,1,'Workers Settings'!$H:$H,BT$3),"Warning!",IF('Demand Locations'!BV46=0,"",COUNTIFS('Workers Settings'!$M:$M,$B46,'Workers Settings'!$N:$N,1,'Workers Settings'!$H:$H,BT$3)/'Demand Locations'!BV46)))</f>
        <v/>
      </c>
      <c r="BU46" s="24" t="str">
        <f>IF(OR($B46="",BU$3="",'Demand Locations'!BW46=""),"",IF('Demand Locations'!BW46&lt;COUNTIFS('Workers Settings'!$M:$M,$B46,'Workers Settings'!$N:$N,1,'Workers Settings'!$H:$H,BU$3),"Warning!",IF('Demand Locations'!BW46=0,"",COUNTIFS('Workers Settings'!$M:$M,$B46,'Workers Settings'!$N:$N,1,'Workers Settings'!$H:$H,BU$3)/'Demand Locations'!BW46)))</f>
        <v/>
      </c>
      <c r="BV46" s="24" t="str">
        <f>IF(OR($B46="",BV$3="",'Demand Locations'!BX46=""),"",IF('Demand Locations'!BX46&lt;COUNTIFS('Workers Settings'!$M:$M,$B46,'Workers Settings'!$N:$N,1,'Workers Settings'!$H:$H,BV$3),"Warning!",IF('Demand Locations'!BX46=0,"",COUNTIFS('Workers Settings'!$M:$M,$B46,'Workers Settings'!$N:$N,1,'Workers Settings'!$H:$H,BV$3)/'Demand Locations'!BX46)))</f>
        <v/>
      </c>
      <c r="BW46" s="24" t="str">
        <f>IF(OR($B46="",BW$3="",'Demand Locations'!BY46=""),"",IF('Demand Locations'!BY46&lt;COUNTIFS('Workers Settings'!$M:$M,$B46,'Workers Settings'!$N:$N,1,'Workers Settings'!$H:$H,BW$3),"Warning!",IF('Demand Locations'!BY46=0,"",COUNTIFS('Workers Settings'!$M:$M,$B46,'Workers Settings'!$N:$N,1,'Workers Settings'!$H:$H,BW$3)/'Demand Locations'!BY46)))</f>
        <v/>
      </c>
      <c r="BX46" s="24" t="str">
        <f>IF(OR($B46="",BX$3="",'Demand Locations'!BZ46=""),"",IF('Demand Locations'!BZ46&lt;COUNTIFS('Workers Settings'!$M:$M,$B46,'Workers Settings'!$N:$N,1,'Workers Settings'!$H:$H,BX$3),"Warning!",IF('Demand Locations'!BZ46=0,"",COUNTIFS('Workers Settings'!$M:$M,$B46,'Workers Settings'!$N:$N,1,'Workers Settings'!$H:$H,BX$3)/'Demand Locations'!BZ46)))</f>
        <v/>
      </c>
      <c r="BY46" s="24" t="str">
        <f>IF(OR($B46="",BY$3="",'Demand Locations'!CA46=""),"",IF('Demand Locations'!CA46&lt;COUNTIFS('Workers Settings'!$M:$M,$B46,'Workers Settings'!$N:$N,1,'Workers Settings'!$H:$H,BY$3),"Warning!",IF('Demand Locations'!CA46=0,"",COUNTIFS('Workers Settings'!$M:$M,$B46,'Workers Settings'!$N:$N,1,'Workers Settings'!$H:$H,BY$3)/'Demand Locations'!CA46)))</f>
        <v/>
      </c>
      <c r="BZ46" s="24" t="str">
        <f>IF(OR($B46="",BZ$3="",'Demand Locations'!CB46=""),"",IF('Demand Locations'!CB46&lt;COUNTIFS('Workers Settings'!$M:$M,$B46,'Workers Settings'!$N:$N,1,'Workers Settings'!$H:$H,BZ$3),"Warning!",IF('Demand Locations'!CB46=0,"",COUNTIFS('Workers Settings'!$M:$M,$B46,'Workers Settings'!$N:$N,1,'Workers Settings'!$H:$H,BZ$3)/'Demand Locations'!CB46)))</f>
        <v/>
      </c>
      <c r="CA46" s="24" t="str">
        <f>IF(OR($B46="",CA$3="",'Demand Locations'!CC46=""),"",IF('Demand Locations'!CC46&lt;COUNTIFS('Workers Settings'!$M:$M,$B46,'Workers Settings'!$N:$N,1,'Workers Settings'!$H:$H,CA$3),"Warning!",IF('Demand Locations'!CC46=0,"",COUNTIFS('Workers Settings'!$M:$M,$B46,'Workers Settings'!$N:$N,1,'Workers Settings'!$H:$H,CA$3)/'Demand Locations'!CC46)))</f>
        <v/>
      </c>
      <c r="CB46" s="24" t="str">
        <f>IF(OR($B46="",CB$3="",'Demand Locations'!CD46=""),"",IF('Demand Locations'!CD46&lt;COUNTIFS('Workers Settings'!$M:$M,$B46,'Workers Settings'!$N:$N,1,'Workers Settings'!$H:$H,CB$3),"Warning!",IF('Demand Locations'!CD46=0,"",COUNTIFS('Workers Settings'!$M:$M,$B46,'Workers Settings'!$N:$N,1,'Workers Settings'!$H:$H,CB$3)/'Demand Locations'!CD46)))</f>
        <v/>
      </c>
      <c r="CC46" s="24" t="str">
        <f>IF(OR($B46="",CC$3="",'Demand Locations'!CE46=""),"",IF('Demand Locations'!CE46&lt;COUNTIFS('Workers Settings'!$M:$M,$B46,'Workers Settings'!$N:$N,1,'Workers Settings'!$H:$H,CC$3),"Warning!",IF('Demand Locations'!CE46=0,"",COUNTIFS('Workers Settings'!$M:$M,$B46,'Workers Settings'!$N:$N,1,'Workers Settings'!$H:$H,CC$3)/'Demand Locations'!CE46)))</f>
        <v/>
      </c>
      <c r="CD46" s="24" t="str">
        <f>IF(OR($B46="",CD$3="",'Demand Locations'!CF46=""),"",IF('Demand Locations'!CF46&lt;COUNTIFS('Workers Settings'!$M:$M,$B46,'Workers Settings'!$N:$N,1,'Workers Settings'!$H:$H,CD$3),"Warning!",IF('Demand Locations'!CF46=0,"",COUNTIFS('Workers Settings'!$M:$M,$B46,'Workers Settings'!$N:$N,1,'Workers Settings'!$H:$H,CD$3)/'Demand Locations'!CF46)))</f>
        <v/>
      </c>
      <c r="CE46" s="24" t="str">
        <f>IF(OR($B46="",CE$3="",'Demand Locations'!CG46=""),"",IF('Demand Locations'!CG46&lt;COUNTIFS('Workers Settings'!$M:$M,$B46,'Workers Settings'!$N:$N,1,'Workers Settings'!$H:$H,CE$3),"Warning!",IF('Demand Locations'!CG46=0,"",COUNTIFS('Workers Settings'!$M:$M,$B46,'Workers Settings'!$N:$N,1,'Workers Settings'!$H:$H,CE$3)/'Demand Locations'!CG46)))</f>
        <v/>
      </c>
      <c r="CF46" s="24" t="str">
        <f>IF(OR($B46="",CF$3="",'Demand Locations'!CH46=""),"",IF('Demand Locations'!CH46&lt;COUNTIFS('Workers Settings'!$M:$M,$B46,'Workers Settings'!$N:$N,1,'Workers Settings'!$H:$H,CF$3),"Warning!",IF('Demand Locations'!CH46=0,"",COUNTIFS('Workers Settings'!$M:$M,$B46,'Workers Settings'!$N:$N,1,'Workers Settings'!$H:$H,CF$3)/'Demand Locations'!CH46)))</f>
        <v/>
      </c>
      <c r="CG46" s="24" t="str">
        <f>IF(OR($B46="",CG$3="",'Demand Locations'!CI46=""),"",IF('Demand Locations'!CI46&lt;COUNTIFS('Workers Settings'!$M:$M,$B46,'Workers Settings'!$N:$N,1,'Workers Settings'!$H:$H,CG$3),"Warning!",IF('Demand Locations'!CI46=0,"",COUNTIFS('Workers Settings'!$M:$M,$B46,'Workers Settings'!$N:$N,1,'Workers Settings'!$H:$H,CG$3)/'Demand Locations'!CI46)))</f>
        <v/>
      </c>
      <c r="CH46" s="24" t="str">
        <f>IF(OR($B46="",CH$3="",'Demand Locations'!CJ46=""),"",IF('Demand Locations'!CJ46&lt;COUNTIFS('Workers Settings'!$M:$M,$B46,'Workers Settings'!$N:$N,1,'Workers Settings'!$H:$H,CH$3),"Warning!",IF('Demand Locations'!CJ46=0,"",COUNTIFS('Workers Settings'!$M:$M,$B46,'Workers Settings'!$N:$N,1,'Workers Settings'!$H:$H,CH$3)/'Demand Locations'!CJ46)))</f>
        <v/>
      </c>
      <c r="CI46" s="24" t="str">
        <f>IF(OR($B46="",CI$3="",'Demand Locations'!CK46=""),"",IF('Demand Locations'!CK46&lt;COUNTIFS('Workers Settings'!$M:$M,$B46,'Workers Settings'!$N:$N,1,'Workers Settings'!$H:$H,CI$3),"Warning!",IF('Demand Locations'!CK46=0,"",COUNTIFS('Workers Settings'!$M:$M,$B46,'Workers Settings'!$N:$N,1,'Workers Settings'!$H:$H,CI$3)/'Demand Locations'!CK46)))</f>
        <v/>
      </c>
      <c r="CJ46" s="24" t="str">
        <f>IF(OR($B46="",CJ$3="",'Demand Locations'!CL46=""),"",IF('Demand Locations'!CL46&lt;COUNTIFS('Workers Settings'!$M:$M,$B46,'Workers Settings'!$N:$N,1,'Workers Settings'!$H:$H,CJ$3),"Warning!",IF('Demand Locations'!CL46=0,"",COUNTIFS('Workers Settings'!$M:$M,$B46,'Workers Settings'!$N:$N,1,'Workers Settings'!$H:$H,CJ$3)/'Demand Locations'!CL46)))</f>
        <v/>
      </c>
      <c r="CK46" s="24" t="str">
        <f>IF(OR($B46="",CK$3="",'Demand Locations'!CM46=""),"",IF('Demand Locations'!CM46&lt;COUNTIFS('Workers Settings'!$M:$M,$B46,'Workers Settings'!$N:$N,1,'Workers Settings'!$H:$H,CK$3),"Warning!",IF('Demand Locations'!CM46=0,"",COUNTIFS('Workers Settings'!$M:$M,$B46,'Workers Settings'!$N:$N,1,'Workers Settings'!$H:$H,CK$3)/'Demand Locations'!CM46)))</f>
        <v/>
      </c>
      <c r="CL46" s="24" t="str">
        <f>IF(OR($B46="",CL$3="",'Demand Locations'!CN46=""),"",IF('Demand Locations'!CN46&lt;COUNTIFS('Workers Settings'!$M:$M,$B46,'Workers Settings'!$N:$N,1,'Workers Settings'!$H:$H,CL$3),"Warning!",IF('Demand Locations'!CN46=0,"",COUNTIFS('Workers Settings'!$M:$M,$B46,'Workers Settings'!$N:$N,1,'Workers Settings'!$H:$H,CL$3)/'Demand Locations'!CN46)))</f>
        <v/>
      </c>
      <c r="CM46" s="24" t="str">
        <f>IF(OR($B46="",CM$3="",'Demand Locations'!CO46=""),"",IF('Demand Locations'!CO46&lt;COUNTIFS('Workers Settings'!$M:$M,$B46,'Workers Settings'!$N:$N,1,'Workers Settings'!$H:$H,CM$3),"Warning!",IF('Demand Locations'!CO46=0,"",COUNTIFS('Workers Settings'!$M:$M,$B46,'Workers Settings'!$N:$N,1,'Workers Settings'!$H:$H,CM$3)/'Demand Locations'!CO46)))</f>
        <v/>
      </c>
      <c r="CN46" s="24" t="str">
        <f>IF(OR($B46="",CN$3="",'Demand Locations'!CP46=""),"",IF('Demand Locations'!CP46&lt;COUNTIFS('Workers Settings'!$M:$M,$B46,'Workers Settings'!$N:$N,1,'Workers Settings'!$H:$H,CN$3),"Warning!",IF('Demand Locations'!CP46=0,"",COUNTIFS('Workers Settings'!$M:$M,$B46,'Workers Settings'!$N:$N,1,'Workers Settings'!$H:$H,CN$3)/'Demand Locations'!CP46)))</f>
        <v/>
      </c>
      <c r="CO46" s="24" t="str">
        <f>IF(OR($B46="",CO$3="",'Demand Locations'!CQ46=""),"",IF('Demand Locations'!CQ46&lt;COUNTIFS('Workers Settings'!$M:$M,$B46,'Workers Settings'!$N:$N,1,'Workers Settings'!$H:$H,CO$3),"Warning!",IF('Demand Locations'!CQ46=0,"",COUNTIFS('Workers Settings'!$M:$M,$B46,'Workers Settings'!$N:$N,1,'Workers Settings'!$H:$H,CO$3)/'Demand Locations'!CQ46)))</f>
        <v/>
      </c>
      <c r="CP46" s="24" t="str">
        <f>IF(OR($B46="",CP$3="",'Demand Locations'!CR46=""),"",IF('Demand Locations'!CR46&lt;COUNTIFS('Workers Settings'!$M:$M,$B46,'Workers Settings'!$N:$N,1,'Workers Settings'!$H:$H,CP$3),"Warning!",IF('Demand Locations'!CR46=0,"",COUNTIFS('Workers Settings'!$M:$M,$B46,'Workers Settings'!$N:$N,1,'Workers Settings'!$H:$H,CP$3)/'Demand Locations'!CR46)))</f>
        <v/>
      </c>
      <c r="CQ46" s="24" t="str">
        <f>IF(OR($B46="",CQ$3="",'Demand Locations'!CS46=""),"",IF('Demand Locations'!CS46&lt;COUNTIFS('Workers Settings'!$M:$M,$B46,'Workers Settings'!$N:$N,1,'Workers Settings'!$H:$H,CQ$3),"Warning!",IF('Demand Locations'!CS46=0,"",COUNTIFS('Workers Settings'!$M:$M,$B46,'Workers Settings'!$N:$N,1,'Workers Settings'!$H:$H,CQ$3)/'Demand Locations'!CS46)))</f>
        <v/>
      </c>
      <c r="CR46" s="24" t="str">
        <f>IF(OR($B46="",CR$3="",'Demand Locations'!CT46=""),"",IF('Demand Locations'!CT46&lt;COUNTIFS('Workers Settings'!$M:$M,$B46,'Workers Settings'!$N:$N,1,'Workers Settings'!$H:$H,CR$3),"Warning!",IF('Demand Locations'!CT46=0,"",COUNTIFS('Workers Settings'!$M:$M,$B46,'Workers Settings'!$N:$N,1,'Workers Settings'!$H:$H,CR$3)/'Demand Locations'!CT46)))</f>
        <v/>
      </c>
      <c r="CS46" s="24" t="str">
        <f>IF(OR($B46="",CS$3="",'Demand Locations'!CU46=""),"",IF('Demand Locations'!CU46&lt;COUNTIFS('Workers Settings'!$M:$M,$B46,'Workers Settings'!$N:$N,1,'Workers Settings'!$H:$H,CS$3),"Warning!",IF('Demand Locations'!CU46=0,"",COUNTIFS('Workers Settings'!$M:$M,$B46,'Workers Settings'!$N:$N,1,'Workers Settings'!$H:$H,CS$3)/'Demand Locations'!CU46)))</f>
        <v/>
      </c>
      <c r="CT46" s="24" t="str">
        <f>IF(OR($B46="",CT$3="",'Demand Locations'!CV46=""),"",IF('Demand Locations'!CV46&lt;COUNTIFS('Workers Settings'!$M:$M,$B46,'Workers Settings'!$N:$N,1,'Workers Settings'!$H:$H,CT$3),"Warning!",IF('Demand Locations'!CV46=0,"",COUNTIFS('Workers Settings'!$M:$M,$B46,'Workers Settings'!$N:$N,1,'Workers Settings'!$H:$H,CT$3)/'Demand Locations'!CV46)))</f>
        <v/>
      </c>
      <c r="CU46" s="24" t="str">
        <f>IF(OR($B46="",CU$3="",'Demand Locations'!CW46=""),"",IF('Demand Locations'!CW46&lt;COUNTIFS('Workers Settings'!$M:$M,$B46,'Workers Settings'!$N:$N,1,'Workers Settings'!$H:$H,CU$3),"Warning!",IF('Demand Locations'!CW46=0,"",COUNTIFS('Workers Settings'!$M:$M,$B46,'Workers Settings'!$N:$N,1,'Workers Settings'!$H:$H,CU$3)/'Demand Locations'!CW46)))</f>
        <v/>
      </c>
      <c r="CV46" s="24" t="str">
        <f>IF(OR($B46="",CV$3="",'Demand Locations'!CX46=""),"",IF('Demand Locations'!CX46&lt;COUNTIFS('Workers Settings'!$M:$M,$B46,'Workers Settings'!$N:$N,1,'Workers Settings'!$H:$H,CV$3),"Warning!",IF('Demand Locations'!CX46=0,"",COUNTIFS('Workers Settings'!$M:$M,$B46,'Workers Settings'!$N:$N,1,'Workers Settings'!$H:$H,CV$3)/'Demand Locations'!CX46)))</f>
        <v/>
      </c>
      <c r="CW46" s="24" t="str">
        <f>IF(OR($B46="",CW$3="",'Demand Locations'!CY46=""),"",IF('Demand Locations'!CY46&lt;COUNTIFS('Workers Settings'!$M:$M,$B46,'Workers Settings'!$N:$N,1,'Workers Settings'!$H:$H,CW$3),"Warning!",IF('Demand Locations'!CY46=0,"",COUNTIFS('Workers Settings'!$M:$M,$B46,'Workers Settings'!$N:$N,1,'Workers Settings'!$H:$H,CW$3)/'Demand Locations'!CY46)))</f>
        <v/>
      </c>
      <c r="CX46" s="24" t="str">
        <f>IF(OR($B46="",CX$3="",'Demand Locations'!CZ46=""),"",IF('Demand Locations'!CZ46&lt;COUNTIFS('Workers Settings'!$M:$M,$B46,'Workers Settings'!$N:$N,1,'Workers Settings'!$H:$H,CX$3),"Warning!",IF('Demand Locations'!CZ46=0,"",COUNTIFS('Workers Settings'!$M:$M,$B46,'Workers Settings'!$N:$N,1,'Workers Settings'!$H:$H,CX$3)/'Demand Locations'!CZ46)))</f>
        <v/>
      </c>
      <c r="CY46" s="24" t="str">
        <f>IF(OR($B46="",CY$3="",'Demand Locations'!DA46=""),"",IF('Demand Locations'!DA46&lt;COUNTIFS('Workers Settings'!$M:$M,$B46,'Workers Settings'!$N:$N,1,'Workers Settings'!$H:$H,CY$3),"Warning!",IF('Demand Locations'!DA46=0,"",COUNTIFS('Workers Settings'!$M:$M,$B46,'Workers Settings'!$N:$N,1,'Workers Settings'!$H:$H,CY$3)/'Demand Locations'!DA46)))</f>
        <v/>
      </c>
      <c r="CZ46" s="24" t="str">
        <f>IF(OR($B46="",CZ$3="",'Demand Locations'!DB46=""),"",IF('Demand Locations'!DB46&lt;COUNTIFS('Workers Settings'!$M:$M,$B46,'Workers Settings'!$N:$N,1,'Workers Settings'!$H:$H,CZ$3),"Warning!",IF('Demand Locations'!DB46=0,"",COUNTIFS('Workers Settings'!$M:$M,$B46,'Workers Settings'!$N:$N,1,'Workers Settings'!$H:$H,CZ$3)/'Demand Locations'!DB46)))</f>
        <v/>
      </c>
    </row>
    <row r="47" spans="1:104" x14ac:dyDescent="0.25">
      <c r="A47" s="7">
        <f t="shared" si="0"/>
        <v>43</v>
      </c>
      <c r="B47" s="7" t="str">
        <f>IF('Demand Locations'!B47&lt;&gt;"",'Demand Locations'!B47,"")</f>
        <v/>
      </c>
      <c r="C47" s="29" t="str">
        <f>IF(B47="","",SUMIFS('Workers Assignments'!Z:Z,'Workers Settings'!M:M,B47,'Workers Settings'!N:N,1))</f>
        <v/>
      </c>
      <c r="D47" s="24" t="str">
        <f>IF(OR(B47="",'Demand Locations'!E47=""),"",IF('Demand Locations'!E47&lt;C47,"Warning!",IF('Demand Locations'!E47=0,"",C47/'Demand Locations'!E47)))</f>
        <v/>
      </c>
      <c r="E47" s="44" t="str">
        <f>IF(OR($B47="",E$3="",'Demand Locations'!G47=""),"",IF('Demand Locations'!G47&lt;COUNTIFS('Workers Settings'!$M:$M,$B47,'Workers Settings'!$N:$N,1,'Workers Settings'!$H:$H,E$3),"Warning!",IF('Demand Locations'!G47=0,"",COUNTIFS('Workers Settings'!$M:$M,$B47,'Workers Settings'!$N:$N,1,'Workers Settings'!$H:$H,E$3)/'Demand Locations'!G47)))</f>
        <v/>
      </c>
      <c r="F47" s="24" t="str">
        <f>IF(OR($B47="",F$3="",'Demand Locations'!H47=""),"",IF('Demand Locations'!H47&lt;COUNTIFS('Workers Settings'!$M:$M,$B47,'Workers Settings'!$N:$N,1,'Workers Settings'!$H:$H,F$3),"Warning!",IF('Demand Locations'!H47=0,"",COUNTIFS('Workers Settings'!$M:$M,$B47,'Workers Settings'!$N:$N,1,'Workers Settings'!$H:$H,F$3)/'Demand Locations'!H47)))</f>
        <v/>
      </c>
      <c r="G47" s="24" t="str">
        <f>IF(OR($B47="",G$3="",'Demand Locations'!I47=""),"",IF('Demand Locations'!I47&lt;COUNTIFS('Workers Settings'!$M:$M,$B47,'Workers Settings'!$N:$N,1,'Workers Settings'!$H:$H,G$3),"Warning!",IF('Demand Locations'!I47=0,"",COUNTIFS('Workers Settings'!$M:$M,$B47,'Workers Settings'!$N:$N,1,'Workers Settings'!$H:$H,G$3)/'Demand Locations'!I47)))</f>
        <v/>
      </c>
      <c r="H47" s="24" t="str">
        <f>IF(OR($B47="",H$3="",'Demand Locations'!J47=""),"",IF('Demand Locations'!J47&lt;COUNTIFS('Workers Settings'!$M:$M,$B47,'Workers Settings'!$N:$N,1,'Workers Settings'!$H:$H,H$3),"Warning!",IF('Demand Locations'!J47=0,"",COUNTIFS('Workers Settings'!$M:$M,$B47,'Workers Settings'!$N:$N,1,'Workers Settings'!$H:$H,H$3)/'Demand Locations'!J47)))</f>
        <v/>
      </c>
      <c r="I47" s="24" t="str">
        <f>IF(OR($B47="",I$3="",'Demand Locations'!K47=""),"",IF('Demand Locations'!K47&lt;COUNTIFS('Workers Settings'!$M:$M,$B47,'Workers Settings'!$N:$N,1,'Workers Settings'!$H:$H,I$3),"Warning!",IF('Demand Locations'!K47=0,"",COUNTIFS('Workers Settings'!$M:$M,$B47,'Workers Settings'!$N:$N,1,'Workers Settings'!$H:$H,I$3)/'Demand Locations'!K47)))</f>
        <v/>
      </c>
      <c r="J47" s="24" t="str">
        <f>IF(OR($B47="",J$3="",'Demand Locations'!L47=""),"",IF('Demand Locations'!L47&lt;COUNTIFS('Workers Settings'!$M:$M,$B47,'Workers Settings'!$N:$N,1,'Workers Settings'!$H:$H,J$3),"Warning!",IF('Demand Locations'!L47=0,"",COUNTIFS('Workers Settings'!$M:$M,$B47,'Workers Settings'!$N:$N,1,'Workers Settings'!$H:$H,J$3)/'Demand Locations'!L47)))</f>
        <v/>
      </c>
      <c r="K47" s="24" t="str">
        <f>IF(OR($B47="",K$3="",'Demand Locations'!M47=""),"",IF('Demand Locations'!M47&lt;COUNTIFS('Workers Settings'!$M:$M,$B47,'Workers Settings'!$N:$N,1,'Workers Settings'!$H:$H,K$3),"Warning!",IF('Demand Locations'!M47=0,"",COUNTIFS('Workers Settings'!$M:$M,$B47,'Workers Settings'!$N:$N,1,'Workers Settings'!$H:$H,K$3)/'Demand Locations'!M47)))</f>
        <v/>
      </c>
      <c r="L47" s="24" t="str">
        <f>IF(OR($B47="",L$3="",'Demand Locations'!N47=""),"",IF('Demand Locations'!N47&lt;COUNTIFS('Workers Settings'!$M:$M,$B47,'Workers Settings'!$N:$N,1,'Workers Settings'!$H:$H,L$3),"Warning!",IF('Demand Locations'!N47=0,"",COUNTIFS('Workers Settings'!$M:$M,$B47,'Workers Settings'!$N:$N,1,'Workers Settings'!$H:$H,L$3)/'Demand Locations'!N47)))</f>
        <v/>
      </c>
      <c r="M47" s="24" t="str">
        <f>IF(OR($B47="",M$3="",'Demand Locations'!O47=""),"",IF('Demand Locations'!O47&lt;COUNTIFS('Workers Settings'!$M:$M,$B47,'Workers Settings'!$N:$N,1,'Workers Settings'!$H:$H,M$3),"Warning!",IF('Demand Locations'!O47=0,"",COUNTIFS('Workers Settings'!$M:$M,$B47,'Workers Settings'!$N:$N,1,'Workers Settings'!$H:$H,M$3)/'Demand Locations'!O47)))</f>
        <v/>
      </c>
      <c r="N47" s="24" t="str">
        <f>IF(OR($B47="",N$3="",'Demand Locations'!P47=""),"",IF('Demand Locations'!P47&lt;COUNTIFS('Workers Settings'!$M:$M,$B47,'Workers Settings'!$N:$N,1,'Workers Settings'!$H:$H,N$3),"Warning!",IF('Demand Locations'!P47=0,"",COUNTIFS('Workers Settings'!$M:$M,$B47,'Workers Settings'!$N:$N,1,'Workers Settings'!$H:$H,N$3)/'Demand Locations'!P47)))</f>
        <v/>
      </c>
      <c r="O47" s="24" t="str">
        <f>IF(OR($B47="",O$3="",'Demand Locations'!Q47=""),"",IF('Demand Locations'!Q47&lt;COUNTIFS('Workers Settings'!$M:$M,$B47,'Workers Settings'!$N:$N,1,'Workers Settings'!$H:$H,O$3),"Warning!",IF('Demand Locations'!Q47=0,"",COUNTIFS('Workers Settings'!$M:$M,$B47,'Workers Settings'!$N:$N,1,'Workers Settings'!$H:$H,O$3)/'Demand Locations'!Q47)))</f>
        <v/>
      </c>
      <c r="P47" s="24" t="str">
        <f>IF(OR($B47="",P$3="",'Demand Locations'!R47=""),"",IF('Demand Locations'!R47&lt;COUNTIFS('Workers Settings'!$M:$M,$B47,'Workers Settings'!$N:$N,1,'Workers Settings'!$H:$H,P$3),"Warning!",IF('Demand Locations'!R47=0,"",COUNTIFS('Workers Settings'!$M:$M,$B47,'Workers Settings'!$N:$N,1,'Workers Settings'!$H:$H,P$3)/'Demand Locations'!R47)))</f>
        <v/>
      </c>
      <c r="Q47" s="24" t="str">
        <f>IF(OR($B47="",Q$3="",'Demand Locations'!S47=""),"",IF('Demand Locations'!S47&lt;COUNTIFS('Workers Settings'!$M:$M,$B47,'Workers Settings'!$N:$N,1,'Workers Settings'!$H:$H,Q$3),"Warning!",IF('Demand Locations'!S47=0,"",COUNTIFS('Workers Settings'!$M:$M,$B47,'Workers Settings'!$N:$N,1,'Workers Settings'!$H:$H,Q$3)/'Demand Locations'!S47)))</f>
        <v/>
      </c>
      <c r="R47" s="24" t="str">
        <f>IF(OR($B47="",R$3="",'Demand Locations'!T47=""),"",IF('Demand Locations'!T47&lt;COUNTIFS('Workers Settings'!$M:$M,$B47,'Workers Settings'!$N:$N,1,'Workers Settings'!$H:$H,R$3),"Warning!",IF('Demand Locations'!T47=0,"",COUNTIFS('Workers Settings'!$M:$M,$B47,'Workers Settings'!$N:$N,1,'Workers Settings'!$H:$H,R$3)/'Demand Locations'!T47)))</f>
        <v/>
      </c>
      <c r="S47" s="24" t="str">
        <f>IF(OR($B47="",S$3="",'Demand Locations'!U47=""),"",IF('Demand Locations'!U47&lt;COUNTIFS('Workers Settings'!$M:$M,$B47,'Workers Settings'!$N:$N,1,'Workers Settings'!$H:$H,S$3),"Warning!",IF('Demand Locations'!U47=0,"",COUNTIFS('Workers Settings'!$M:$M,$B47,'Workers Settings'!$N:$N,1,'Workers Settings'!$H:$H,S$3)/'Demand Locations'!U47)))</f>
        <v/>
      </c>
      <c r="T47" s="24" t="str">
        <f>IF(OR($B47="",T$3="",'Demand Locations'!V47=""),"",IF('Demand Locations'!V47&lt;COUNTIFS('Workers Settings'!$M:$M,$B47,'Workers Settings'!$N:$N,1,'Workers Settings'!$H:$H,T$3),"Warning!",IF('Demand Locations'!V47=0,"",COUNTIFS('Workers Settings'!$M:$M,$B47,'Workers Settings'!$N:$N,1,'Workers Settings'!$H:$H,T$3)/'Demand Locations'!V47)))</f>
        <v/>
      </c>
      <c r="U47" s="24" t="str">
        <f>IF(OR($B47="",U$3="",'Demand Locations'!W47=""),"",IF('Demand Locations'!W47&lt;COUNTIFS('Workers Settings'!$M:$M,$B47,'Workers Settings'!$N:$N,1,'Workers Settings'!$H:$H,U$3),"Warning!",IF('Demand Locations'!W47=0,"",COUNTIFS('Workers Settings'!$M:$M,$B47,'Workers Settings'!$N:$N,1,'Workers Settings'!$H:$H,U$3)/'Demand Locations'!W47)))</f>
        <v/>
      </c>
      <c r="V47" s="24" t="str">
        <f>IF(OR($B47="",V$3="",'Demand Locations'!X47=""),"",IF('Demand Locations'!X47&lt;COUNTIFS('Workers Settings'!$M:$M,$B47,'Workers Settings'!$N:$N,1,'Workers Settings'!$H:$H,V$3),"Warning!",IF('Demand Locations'!X47=0,"",COUNTIFS('Workers Settings'!$M:$M,$B47,'Workers Settings'!$N:$N,1,'Workers Settings'!$H:$H,V$3)/'Demand Locations'!X47)))</f>
        <v/>
      </c>
      <c r="W47" s="24" t="str">
        <f>IF(OR($B47="",W$3="",'Demand Locations'!Y47=""),"",IF('Demand Locations'!Y47&lt;COUNTIFS('Workers Settings'!$M:$M,$B47,'Workers Settings'!$N:$N,1,'Workers Settings'!$H:$H,W$3),"Warning!",IF('Demand Locations'!Y47=0,"",COUNTIFS('Workers Settings'!$M:$M,$B47,'Workers Settings'!$N:$N,1,'Workers Settings'!$H:$H,W$3)/'Demand Locations'!Y47)))</f>
        <v/>
      </c>
      <c r="X47" s="24" t="str">
        <f>IF(OR($B47="",X$3="",'Demand Locations'!Z47=""),"",IF('Demand Locations'!Z47&lt;COUNTIFS('Workers Settings'!$M:$M,$B47,'Workers Settings'!$N:$N,1,'Workers Settings'!$H:$H,X$3),"Warning!",IF('Demand Locations'!Z47=0,"",COUNTIFS('Workers Settings'!$M:$M,$B47,'Workers Settings'!$N:$N,1,'Workers Settings'!$H:$H,X$3)/'Demand Locations'!Z47)))</f>
        <v/>
      </c>
      <c r="Y47" s="24" t="str">
        <f>IF(OR($B47="",Y$3="",'Demand Locations'!AA47=""),"",IF('Demand Locations'!AA47&lt;COUNTIFS('Workers Settings'!$M:$M,$B47,'Workers Settings'!$N:$N,1,'Workers Settings'!$H:$H,Y$3),"Warning!",IF('Demand Locations'!AA47=0,"",COUNTIFS('Workers Settings'!$M:$M,$B47,'Workers Settings'!$N:$N,1,'Workers Settings'!$H:$H,Y$3)/'Demand Locations'!AA47)))</f>
        <v/>
      </c>
      <c r="Z47" s="24" t="str">
        <f>IF(OR($B47="",Z$3="",'Demand Locations'!AB47=""),"",IF('Demand Locations'!AB47&lt;COUNTIFS('Workers Settings'!$M:$M,$B47,'Workers Settings'!$N:$N,1,'Workers Settings'!$H:$H,Z$3),"Warning!",IF('Demand Locations'!AB47=0,"",COUNTIFS('Workers Settings'!$M:$M,$B47,'Workers Settings'!$N:$N,1,'Workers Settings'!$H:$H,Z$3)/'Demand Locations'!AB47)))</f>
        <v/>
      </c>
      <c r="AA47" s="24" t="str">
        <f>IF(OR($B47="",AA$3="",'Demand Locations'!AC47=""),"",IF('Demand Locations'!AC47&lt;COUNTIFS('Workers Settings'!$M:$M,$B47,'Workers Settings'!$N:$N,1,'Workers Settings'!$H:$H,AA$3),"Warning!",IF('Demand Locations'!AC47=0,"",COUNTIFS('Workers Settings'!$M:$M,$B47,'Workers Settings'!$N:$N,1,'Workers Settings'!$H:$H,AA$3)/'Demand Locations'!AC47)))</f>
        <v/>
      </c>
      <c r="AB47" s="24" t="str">
        <f>IF(OR($B47="",AB$3="",'Demand Locations'!AD47=""),"",IF('Demand Locations'!AD47&lt;COUNTIFS('Workers Settings'!$M:$M,$B47,'Workers Settings'!$N:$N,1,'Workers Settings'!$H:$H,AB$3),"Warning!",IF('Demand Locations'!AD47=0,"",COUNTIFS('Workers Settings'!$M:$M,$B47,'Workers Settings'!$N:$N,1,'Workers Settings'!$H:$H,AB$3)/'Demand Locations'!AD47)))</f>
        <v/>
      </c>
      <c r="AC47" s="24" t="str">
        <f>IF(OR($B47="",AC$3="",'Demand Locations'!AE47=""),"",IF('Demand Locations'!AE47&lt;COUNTIFS('Workers Settings'!$M:$M,$B47,'Workers Settings'!$N:$N,1,'Workers Settings'!$H:$H,AC$3),"Warning!",IF('Demand Locations'!AE47=0,"",COUNTIFS('Workers Settings'!$M:$M,$B47,'Workers Settings'!$N:$N,1,'Workers Settings'!$H:$H,AC$3)/'Demand Locations'!AE47)))</f>
        <v/>
      </c>
      <c r="AD47" s="24" t="str">
        <f>IF(OR($B47="",AD$3="",'Demand Locations'!AF47=""),"",IF('Demand Locations'!AF47&lt;COUNTIFS('Workers Settings'!$M:$M,$B47,'Workers Settings'!$N:$N,1,'Workers Settings'!$H:$H,AD$3),"Warning!",IF('Demand Locations'!AF47=0,"",COUNTIFS('Workers Settings'!$M:$M,$B47,'Workers Settings'!$N:$N,1,'Workers Settings'!$H:$H,AD$3)/'Demand Locations'!AF47)))</f>
        <v/>
      </c>
      <c r="AE47" s="24" t="str">
        <f>IF(OR($B47="",AE$3="",'Demand Locations'!AG47=""),"",IF('Demand Locations'!AG47&lt;COUNTIFS('Workers Settings'!$M:$M,$B47,'Workers Settings'!$N:$N,1,'Workers Settings'!$H:$H,AE$3),"Warning!",IF('Demand Locations'!AG47=0,"",COUNTIFS('Workers Settings'!$M:$M,$B47,'Workers Settings'!$N:$N,1,'Workers Settings'!$H:$H,AE$3)/'Demand Locations'!AG47)))</f>
        <v/>
      </c>
      <c r="AF47" s="24" t="str">
        <f>IF(OR($B47="",AF$3="",'Demand Locations'!AH47=""),"",IF('Demand Locations'!AH47&lt;COUNTIFS('Workers Settings'!$M:$M,$B47,'Workers Settings'!$N:$N,1,'Workers Settings'!$H:$H,AF$3),"Warning!",IF('Demand Locations'!AH47=0,"",COUNTIFS('Workers Settings'!$M:$M,$B47,'Workers Settings'!$N:$N,1,'Workers Settings'!$H:$H,AF$3)/'Demand Locations'!AH47)))</f>
        <v/>
      </c>
      <c r="AG47" s="24" t="str">
        <f>IF(OR($B47="",AG$3="",'Demand Locations'!AI47=""),"",IF('Demand Locations'!AI47&lt;COUNTIFS('Workers Settings'!$M:$M,$B47,'Workers Settings'!$N:$N,1,'Workers Settings'!$H:$H,AG$3),"Warning!",IF('Demand Locations'!AI47=0,"",COUNTIFS('Workers Settings'!$M:$M,$B47,'Workers Settings'!$N:$N,1,'Workers Settings'!$H:$H,AG$3)/'Demand Locations'!AI47)))</f>
        <v/>
      </c>
      <c r="AH47" s="24" t="str">
        <f>IF(OR($B47="",AH$3="",'Demand Locations'!AJ47=""),"",IF('Demand Locations'!AJ47&lt;COUNTIFS('Workers Settings'!$M:$M,$B47,'Workers Settings'!$N:$N,1,'Workers Settings'!$H:$H,AH$3),"Warning!",IF('Demand Locations'!AJ47=0,"",COUNTIFS('Workers Settings'!$M:$M,$B47,'Workers Settings'!$N:$N,1,'Workers Settings'!$H:$H,AH$3)/'Demand Locations'!AJ47)))</f>
        <v/>
      </c>
      <c r="AI47" s="24" t="str">
        <f>IF(OR($B47="",AI$3="",'Demand Locations'!AK47=""),"",IF('Demand Locations'!AK47&lt;COUNTIFS('Workers Settings'!$M:$M,$B47,'Workers Settings'!$N:$N,1,'Workers Settings'!$H:$H,AI$3),"Warning!",IF('Demand Locations'!AK47=0,"",COUNTIFS('Workers Settings'!$M:$M,$B47,'Workers Settings'!$N:$N,1,'Workers Settings'!$H:$H,AI$3)/'Demand Locations'!AK47)))</f>
        <v/>
      </c>
      <c r="AJ47" s="24" t="str">
        <f>IF(OR($B47="",AJ$3="",'Demand Locations'!AL47=""),"",IF('Demand Locations'!AL47&lt;COUNTIFS('Workers Settings'!$M:$M,$B47,'Workers Settings'!$N:$N,1,'Workers Settings'!$H:$H,AJ$3),"Warning!",IF('Demand Locations'!AL47=0,"",COUNTIFS('Workers Settings'!$M:$M,$B47,'Workers Settings'!$N:$N,1,'Workers Settings'!$H:$H,AJ$3)/'Demand Locations'!AL47)))</f>
        <v/>
      </c>
      <c r="AK47" s="24" t="str">
        <f>IF(OR($B47="",AK$3="",'Demand Locations'!AM47=""),"",IF('Demand Locations'!AM47&lt;COUNTIFS('Workers Settings'!$M:$M,$B47,'Workers Settings'!$N:$N,1,'Workers Settings'!$H:$H,AK$3),"Warning!",IF('Demand Locations'!AM47=0,"",COUNTIFS('Workers Settings'!$M:$M,$B47,'Workers Settings'!$N:$N,1,'Workers Settings'!$H:$H,AK$3)/'Demand Locations'!AM47)))</f>
        <v/>
      </c>
      <c r="AL47" s="24" t="str">
        <f>IF(OR($B47="",AL$3="",'Demand Locations'!AN47=""),"",IF('Demand Locations'!AN47&lt;COUNTIFS('Workers Settings'!$M:$M,$B47,'Workers Settings'!$N:$N,1,'Workers Settings'!$H:$H,AL$3),"Warning!",IF('Demand Locations'!AN47=0,"",COUNTIFS('Workers Settings'!$M:$M,$B47,'Workers Settings'!$N:$N,1,'Workers Settings'!$H:$H,AL$3)/'Demand Locations'!AN47)))</f>
        <v/>
      </c>
      <c r="AM47" s="24" t="str">
        <f>IF(OR($B47="",AM$3="",'Demand Locations'!AO47=""),"",IF('Demand Locations'!AO47&lt;COUNTIFS('Workers Settings'!$M:$M,$B47,'Workers Settings'!$N:$N,1,'Workers Settings'!$H:$H,AM$3),"Warning!",IF('Demand Locations'!AO47=0,"",COUNTIFS('Workers Settings'!$M:$M,$B47,'Workers Settings'!$N:$N,1,'Workers Settings'!$H:$H,AM$3)/'Demand Locations'!AO47)))</f>
        <v/>
      </c>
      <c r="AN47" s="24" t="str">
        <f>IF(OR($B47="",AN$3="",'Demand Locations'!AP47=""),"",IF('Demand Locations'!AP47&lt;COUNTIFS('Workers Settings'!$M:$M,$B47,'Workers Settings'!$N:$N,1,'Workers Settings'!$H:$H,AN$3),"Warning!",IF('Demand Locations'!AP47=0,"",COUNTIFS('Workers Settings'!$M:$M,$B47,'Workers Settings'!$N:$N,1,'Workers Settings'!$H:$H,AN$3)/'Demand Locations'!AP47)))</f>
        <v/>
      </c>
      <c r="AO47" s="24" t="str">
        <f>IF(OR($B47="",AO$3="",'Demand Locations'!AQ47=""),"",IF('Demand Locations'!AQ47&lt;COUNTIFS('Workers Settings'!$M:$M,$B47,'Workers Settings'!$N:$N,1,'Workers Settings'!$H:$H,AO$3),"Warning!",IF('Demand Locations'!AQ47=0,"",COUNTIFS('Workers Settings'!$M:$M,$B47,'Workers Settings'!$N:$N,1,'Workers Settings'!$H:$H,AO$3)/'Demand Locations'!AQ47)))</f>
        <v/>
      </c>
      <c r="AP47" s="24" t="str">
        <f>IF(OR($B47="",AP$3="",'Demand Locations'!AR47=""),"",IF('Demand Locations'!AR47&lt;COUNTIFS('Workers Settings'!$M:$M,$B47,'Workers Settings'!$N:$N,1,'Workers Settings'!$H:$H,AP$3),"Warning!",IF('Demand Locations'!AR47=0,"",COUNTIFS('Workers Settings'!$M:$M,$B47,'Workers Settings'!$N:$N,1,'Workers Settings'!$H:$H,AP$3)/'Demand Locations'!AR47)))</f>
        <v/>
      </c>
      <c r="AQ47" s="24" t="str">
        <f>IF(OR($B47="",AQ$3="",'Demand Locations'!AS47=""),"",IF('Demand Locations'!AS47&lt;COUNTIFS('Workers Settings'!$M:$M,$B47,'Workers Settings'!$N:$N,1,'Workers Settings'!$H:$H,AQ$3),"Warning!",IF('Demand Locations'!AS47=0,"",COUNTIFS('Workers Settings'!$M:$M,$B47,'Workers Settings'!$N:$N,1,'Workers Settings'!$H:$H,AQ$3)/'Demand Locations'!AS47)))</f>
        <v/>
      </c>
      <c r="AR47" s="24" t="str">
        <f>IF(OR($B47="",AR$3="",'Demand Locations'!AT47=""),"",IF('Demand Locations'!AT47&lt;COUNTIFS('Workers Settings'!$M:$M,$B47,'Workers Settings'!$N:$N,1,'Workers Settings'!$H:$H,AR$3),"Warning!",IF('Demand Locations'!AT47=0,"",COUNTIFS('Workers Settings'!$M:$M,$B47,'Workers Settings'!$N:$N,1,'Workers Settings'!$H:$H,AR$3)/'Demand Locations'!AT47)))</f>
        <v/>
      </c>
      <c r="AS47" s="24" t="str">
        <f>IF(OR($B47="",AS$3="",'Demand Locations'!AU47=""),"",IF('Demand Locations'!AU47&lt;COUNTIFS('Workers Settings'!$M:$M,$B47,'Workers Settings'!$N:$N,1,'Workers Settings'!$H:$H,AS$3),"Warning!",IF('Demand Locations'!AU47=0,"",COUNTIFS('Workers Settings'!$M:$M,$B47,'Workers Settings'!$N:$N,1,'Workers Settings'!$H:$H,AS$3)/'Demand Locations'!AU47)))</f>
        <v/>
      </c>
      <c r="AT47" s="24" t="str">
        <f>IF(OR($B47="",AT$3="",'Demand Locations'!AV47=""),"",IF('Demand Locations'!AV47&lt;COUNTIFS('Workers Settings'!$M:$M,$B47,'Workers Settings'!$N:$N,1,'Workers Settings'!$H:$H,AT$3),"Warning!",IF('Demand Locations'!AV47=0,"",COUNTIFS('Workers Settings'!$M:$M,$B47,'Workers Settings'!$N:$N,1,'Workers Settings'!$H:$H,AT$3)/'Demand Locations'!AV47)))</f>
        <v/>
      </c>
      <c r="AU47" s="24" t="str">
        <f>IF(OR($B47="",AU$3="",'Demand Locations'!AW47=""),"",IF('Demand Locations'!AW47&lt;COUNTIFS('Workers Settings'!$M:$M,$B47,'Workers Settings'!$N:$N,1,'Workers Settings'!$H:$H,AU$3),"Warning!",IF('Demand Locations'!AW47=0,"",COUNTIFS('Workers Settings'!$M:$M,$B47,'Workers Settings'!$N:$N,1,'Workers Settings'!$H:$H,AU$3)/'Demand Locations'!AW47)))</f>
        <v/>
      </c>
      <c r="AV47" s="24" t="str">
        <f>IF(OR($B47="",AV$3="",'Demand Locations'!AX47=""),"",IF('Demand Locations'!AX47&lt;COUNTIFS('Workers Settings'!$M:$M,$B47,'Workers Settings'!$N:$N,1,'Workers Settings'!$H:$H,AV$3),"Warning!",IF('Demand Locations'!AX47=0,"",COUNTIFS('Workers Settings'!$M:$M,$B47,'Workers Settings'!$N:$N,1,'Workers Settings'!$H:$H,AV$3)/'Demand Locations'!AX47)))</f>
        <v/>
      </c>
      <c r="AW47" s="24" t="str">
        <f>IF(OR($B47="",AW$3="",'Demand Locations'!AY47=""),"",IF('Demand Locations'!AY47&lt;COUNTIFS('Workers Settings'!$M:$M,$B47,'Workers Settings'!$N:$N,1,'Workers Settings'!$H:$H,AW$3),"Warning!",IF('Demand Locations'!AY47=0,"",COUNTIFS('Workers Settings'!$M:$M,$B47,'Workers Settings'!$N:$N,1,'Workers Settings'!$H:$H,AW$3)/'Demand Locations'!AY47)))</f>
        <v/>
      </c>
      <c r="AX47" s="24" t="str">
        <f>IF(OR($B47="",AX$3="",'Demand Locations'!AZ47=""),"",IF('Demand Locations'!AZ47&lt;COUNTIFS('Workers Settings'!$M:$M,$B47,'Workers Settings'!$N:$N,1,'Workers Settings'!$H:$H,AX$3),"Warning!",IF('Demand Locations'!AZ47=0,"",COUNTIFS('Workers Settings'!$M:$M,$B47,'Workers Settings'!$N:$N,1,'Workers Settings'!$H:$H,AX$3)/'Demand Locations'!AZ47)))</f>
        <v/>
      </c>
      <c r="AY47" s="24" t="str">
        <f>IF(OR($B47="",AY$3="",'Demand Locations'!BA47=""),"",IF('Demand Locations'!BA47&lt;COUNTIFS('Workers Settings'!$M:$M,$B47,'Workers Settings'!$N:$N,1,'Workers Settings'!$H:$H,AY$3),"Warning!",IF('Demand Locations'!BA47=0,"",COUNTIFS('Workers Settings'!$M:$M,$B47,'Workers Settings'!$N:$N,1,'Workers Settings'!$H:$H,AY$3)/'Demand Locations'!BA47)))</f>
        <v/>
      </c>
      <c r="AZ47" s="24" t="str">
        <f>IF(OR($B47="",AZ$3="",'Demand Locations'!BB47=""),"",IF('Demand Locations'!BB47&lt;COUNTIFS('Workers Settings'!$M:$M,$B47,'Workers Settings'!$N:$N,1,'Workers Settings'!$H:$H,AZ$3),"Warning!",IF('Demand Locations'!BB47=0,"",COUNTIFS('Workers Settings'!$M:$M,$B47,'Workers Settings'!$N:$N,1,'Workers Settings'!$H:$H,AZ$3)/'Demand Locations'!BB47)))</f>
        <v/>
      </c>
      <c r="BA47" s="24" t="str">
        <f>IF(OR($B47="",BA$3="",'Demand Locations'!BC47=""),"",IF('Demand Locations'!BC47&lt;COUNTIFS('Workers Settings'!$M:$M,$B47,'Workers Settings'!$N:$N,1,'Workers Settings'!$H:$H,BA$3),"Warning!",IF('Demand Locations'!BC47=0,"",COUNTIFS('Workers Settings'!$M:$M,$B47,'Workers Settings'!$N:$N,1,'Workers Settings'!$H:$H,BA$3)/'Demand Locations'!BC47)))</f>
        <v/>
      </c>
      <c r="BB47" s="24" t="str">
        <f>IF(OR($B47="",BB$3="",'Demand Locations'!BD47=""),"",IF('Demand Locations'!BD47&lt;COUNTIFS('Workers Settings'!$M:$M,$B47,'Workers Settings'!$N:$N,1,'Workers Settings'!$H:$H,BB$3),"Warning!",IF('Demand Locations'!BD47=0,"",COUNTIFS('Workers Settings'!$M:$M,$B47,'Workers Settings'!$N:$N,1,'Workers Settings'!$H:$H,BB$3)/'Demand Locations'!BD47)))</f>
        <v/>
      </c>
      <c r="BC47" s="24" t="str">
        <f>IF(OR($B47="",BC$3="",'Demand Locations'!BE47=""),"",IF('Demand Locations'!BE47&lt;COUNTIFS('Workers Settings'!$M:$M,$B47,'Workers Settings'!$N:$N,1,'Workers Settings'!$H:$H,BC$3),"Warning!",IF('Demand Locations'!BE47=0,"",COUNTIFS('Workers Settings'!$M:$M,$B47,'Workers Settings'!$N:$N,1,'Workers Settings'!$H:$H,BC$3)/'Demand Locations'!BE47)))</f>
        <v/>
      </c>
      <c r="BD47" s="24" t="str">
        <f>IF(OR($B47="",BD$3="",'Demand Locations'!BF47=""),"",IF('Demand Locations'!BF47&lt;COUNTIFS('Workers Settings'!$M:$M,$B47,'Workers Settings'!$N:$N,1,'Workers Settings'!$H:$H,BD$3),"Warning!",IF('Demand Locations'!BF47=0,"",COUNTIFS('Workers Settings'!$M:$M,$B47,'Workers Settings'!$N:$N,1,'Workers Settings'!$H:$H,BD$3)/'Demand Locations'!BF47)))</f>
        <v/>
      </c>
      <c r="BE47" s="24" t="str">
        <f>IF(OR($B47="",BE$3="",'Demand Locations'!BG47=""),"",IF('Demand Locations'!BG47&lt;COUNTIFS('Workers Settings'!$M:$M,$B47,'Workers Settings'!$N:$N,1,'Workers Settings'!$H:$H,BE$3),"Warning!",IF('Demand Locations'!BG47=0,"",COUNTIFS('Workers Settings'!$M:$M,$B47,'Workers Settings'!$N:$N,1,'Workers Settings'!$H:$H,BE$3)/'Demand Locations'!BG47)))</f>
        <v/>
      </c>
      <c r="BF47" s="24" t="str">
        <f>IF(OR($B47="",BF$3="",'Demand Locations'!BH47=""),"",IF('Demand Locations'!BH47&lt;COUNTIFS('Workers Settings'!$M:$M,$B47,'Workers Settings'!$N:$N,1,'Workers Settings'!$H:$H,BF$3),"Warning!",IF('Demand Locations'!BH47=0,"",COUNTIFS('Workers Settings'!$M:$M,$B47,'Workers Settings'!$N:$N,1,'Workers Settings'!$H:$H,BF$3)/'Demand Locations'!BH47)))</f>
        <v/>
      </c>
      <c r="BG47" s="24" t="str">
        <f>IF(OR($B47="",BG$3="",'Demand Locations'!BI47=""),"",IF('Demand Locations'!BI47&lt;COUNTIFS('Workers Settings'!$M:$M,$B47,'Workers Settings'!$N:$N,1,'Workers Settings'!$H:$H,BG$3),"Warning!",IF('Demand Locations'!BI47=0,"",COUNTIFS('Workers Settings'!$M:$M,$B47,'Workers Settings'!$N:$N,1,'Workers Settings'!$H:$H,BG$3)/'Demand Locations'!BI47)))</f>
        <v/>
      </c>
      <c r="BH47" s="24" t="str">
        <f>IF(OR($B47="",BH$3="",'Demand Locations'!BJ47=""),"",IF('Demand Locations'!BJ47&lt;COUNTIFS('Workers Settings'!$M:$M,$B47,'Workers Settings'!$N:$N,1,'Workers Settings'!$H:$H,BH$3),"Warning!",IF('Demand Locations'!BJ47=0,"",COUNTIFS('Workers Settings'!$M:$M,$B47,'Workers Settings'!$N:$N,1,'Workers Settings'!$H:$H,BH$3)/'Demand Locations'!BJ47)))</f>
        <v/>
      </c>
      <c r="BI47" s="24" t="str">
        <f>IF(OR($B47="",BI$3="",'Demand Locations'!BK47=""),"",IF('Demand Locations'!BK47&lt;COUNTIFS('Workers Settings'!$M:$M,$B47,'Workers Settings'!$N:$N,1,'Workers Settings'!$H:$H,BI$3),"Warning!",IF('Demand Locations'!BK47=0,"",COUNTIFS('Workers Settings'!$M:$M,$B47,'Workers Settings'!$N:$N,1,'Workers Settings'!$H:$H,BI$3)/'Demand Locations'!BK47)))</f>
        <v/>
      </c>
      <c r="BJ47" s="24" t="str">
        <f>IF(OR($B47="",BJ$3="",'Demand Locations'!BL47=""),"",IF('Demand Locations'!BL47&lt;COUNTIFS('Workers Settings'!$M:$M,$B47,'Workers Settings'!$N:$N,1,'Workers Settings'!$H:$H,BJ$3),"Warning!",IF('Demand Locations'!BL47=0,"",COUNTIFS('Workers Settings'!$M:$M,$B47,'Workers Settings'!$N:$N,1,'Workers Settings'!$H:$H,BJ$3)/'Demand Locations'!BL47)))</f>
        <v/>
      </c>
      <c r="BK47" s="24" t="str">
        <f>IF(OR($B47="",BK$3="",'Demand Locations'!BM47=""),"",IF('Demand Locations'!BM47&lt;COUNTIFS('Workers Settings'!$M:$M,$B47,'Workers Settings'!$N:$N,1,'Workers Settings'!$H:$H,BK$3),"Warning!",IF('Demand Locations'!BM47=0,"",COUNTIFS('Workers Settings'!$M:$M,$B47,'Workers Settings'!$N:$N,1,'Workers Settings'!$H:$H,BK$3)/'Demand Locations'!BM47)))</f>
        <v/>
      </c>
      <c r="BL47" s="24" t="str">
        <f>IF(OR($B47="",BL$3="",'Demand Locations'!BN47=""),"",IF('Demand Locations'!BN47&lt;COUNTIFS('Workers Settings'!$M:$M,$B47,'Workers Settings'!$N:$N,1,'Workers Settings'!$H:$H,BL$3),"Warning!",IF('Demand Locations'!BN47=0,"",COUNTIFS('Workers Settings'!$M:$M,$B47,'Workers Settings'!$N:$N,1,'Workers Settings'!$H:$H,BL$3)/'Demand Locations'!BN47)))</f>
        <v/>
      </c>
      <c r="BM47" s="24" t="str">
        <f>IF(OR($B47="",BM$3="",'Demand Locations'!BO47=""),"",IF('Demand Locations'!BO47&lt;COUNTIFS('Workers Settings'!$M:$M,$B47,'Workers Settings'!$N:$N,1,'Workers Settings'!$H:$H,BM$3),"Warning!",IF('Demand Locations'!BO47=0,"",COUNTIFS('Workers Settings'!$M:$M,$B47,'Workers Settings'!$N:$N,1,'Workers Settings'!$H:$H,BM$3)/'Demand Locations'!BO47)))</f>
        <v/>
      </c>
      <c r="BN47" s="24" t="str">
        <f>IF(OR($B47="",BN$3="",'Demand Locations'!BP47=""),"",IF('Demand Locations'!BP47&lt;COUNTIFS('Workers Settings'!$M:$M,$B47,'Workers Settings'!$N:$N,1,'Workers Settings'!$H:$H,BN$3),"Warning!",IF('Demand Locations'!BP47=0,"",COUNTIFS('Workers Settings'!$M:$M,$B47,'Workers Settings'!$N:$N,1,'Workers Settings'!$H:$H,BN$3)/'Demand Locations'!BP47)))</f>
        <v/>
      </c>
      <c r="BO47" s="24" t="str">
        <f>IF(OR($B47="",BO$3="",'Demand Locations'!BQ47=""),"",IF('Demand Locations'!BQ47&lt;COUNTIFS('Workers Settings'!$M:$M,$B47,'Workers Settings'!$N:$N,1,'Workers Settings'!$H:$H,BO$3),"Warning!",IF('Demand Locations'!BQ47=0,"",COUNTIFS('Workers Settings'!$M:$M,$B47,'Workers Settings'!$N:$N,1,'Workers Settings'!$H:$H,BO$3)/'Demand Locations'!BQ47)))</f>
        <v/>
      </c>
      <c r="BP47" s="24" t="str">
        <f>IF(OR($B47="",BP$3="",'Demand Locations'!BR47=""),"",IF('Demand Locations'!BR47&lt;COUNTIFS('Workers Settings'!$M:$M,$B47,'Workers Settings'!$N:$N,1,'Workers Settings'!$H:$H,BP$3),"Warning!",IF('Demand Locations'!BR47=0,"",COUNTIFS('Workers Settings'!$M:$M,$B47,'Workers Settings'!$N:$N,1,'Workers Settings'!$H:$H,BP$3)/'Demand Locations'!BR47)))</f>
        <v/>
      </c>
      <c r="BQ47" s="24" t="str">
        <f>IF(OR($B47="",BQ$3="",'Demand Locations'!BS47=""),"",IF('Demand Locations'!BS47&lt;COUNTIFS('Workers Settings'!$M:$M,$B47,'Workers Settings'!$N:$N,1,'Workers Settings'!$H:$H,BQ$3),"Warning!",IF('Demand Locations'!BS47=0,"",COUNTIFS('Workers Settings'!$M:$M,$B47,'Workers Settings'!$N:$N,1,'Workers Settings'!$H:$H,BQ$3)/'Demand Locations'!BS47)))</f>
        <v/>
      </c>
      <c r="BR47" s="24" t="str">
        <f>IF(OR($B47="",BR$3="",'Demand Locations'!BT47=""),"",IF('Demand Locations'!BT47&lt;COUNTIFS('Workers Settings'!$M:$M,$B47,'Workers Settings'!$N:$N,1,'Workers Settings'!$H:$H,BR$3),"Warning!",IF('Demand Locations'!BT47=0,"",COUNTIFS('Workers Settings'!$M:$M,$B47,'Workers Settings'!$N:$N,1,'Workers Settings'!$H:$H,BR$3)/'Demand Locations'!BT47)))</f>
        <v/>
      </c>
      <c r="BS47" s="24" t="str">
        <f>IF(OR($B47="",BS$3="",'Demand Locations'!BU47=""),"",IF('Demand Locations'!BU47&lt;COUNTIFS('Workers Settings'!$M:$M,$B47,'Workers Settings'!$N:$N,1,'Workers Settings'!$H:$H,BS$3),"Warning!",IF('Demand Locations'!BU47=0,"",COUNTIFS('Workers Settings'!$M:$M,$B47,'Workers Settings'!$N:$N,1,'Workers Settings'!$H:$H,BS$3)/'Demand Locations'!BU47)))</f>
        <v/>
      </c>
      <c r="BT47" s="24" t="str">
        <f>IF(OR($B47="",BT$3="",'Demand Locations'!BV47=""),"",IF('Demand Locations'!BV47&lt;COUNTIFS('Workers Settings'!$M:$M,$B47,'Workers Settings'!$N:$N,1,'Workers Settings'!$H:$H,BT$3),"Warning!",IF('Demand Locations'!BV47=0,"",COUNTIFS('Workers Settings'!$M:$M,$B47,'Workers Settings'!$N:$N,1,'Workers Settings'!$H:$H,BT$3)/'Demand Locations'!BV47)))</f>
        <v/>
      </c>
      <c r="BU47" s="24" t="str">
        <f>IF(OR($B47="",BU$3="",'Demand Locations'!BW47=""),"",IF('Demand Locations'!BW47&lt;COUNTIFS('Workers Settings'!$M:$M,$B47,'Workers Settings'!$N:$N,1,'Workers Settings'!$H:$H,BU$3),"Warning!",IF('Demand Locations'!BW47=0,"",COUNTIFS('Workers Settings'!$M:$M,$B47,'Workers Settings'!$N:$N,1,'Workers Settings'!$H:$H,BU$3)/'Demand Locations'!BW47)))</f>
        <v/>
      </c>
      <c r="BV47" s="24" t="str">
        <f>IF(OR($B47="",BV$3="",'Demand Locations'!BX47=""),"",IF('Demand Locations'!BX47&lt;COUNTIFS('Workers Settings'!$M:$M,$B47,'Workers Settings'!$N:$N,1,'Workers Settings'!$H:$H,BV$3),"Warning!",IF('Demand Locations'!BX47=0,"",COUNTIFS('Workers Settings'!$M:$M,$B47,'Workers Settings'!$N:$N,1,'Workers Settings'!$H:$H,BV$3)/'Demand Locations'!BX47)))</f>
        <v/>
      </c>
      <c r="BW47" s="24" t="str">
        <f>IF(OR($B47="",BW$3="",'Demand Locations'!BY47=""),"",IF('Demand Locations'!BY47&lt;COUNTIFS('Workers Settings'!$M:$M,$B47,'Workers Settings'!$N:$N,1,'Workers Settings'!$H:$H,BW$3),"Warning!",IF('Demand Locations'!BY47=0,"",COUNTIFS('Workers Settings'!$M:$M,$B47,'Workers Settings'!$N:$N,1,'Workers Settings'!$H:$H,BW$3)/'Demand Locations'!BY47)))</f>
        <v/>
      </c>
      <c r="BX47" s="24" t="str">
        <f>IF(OR($B47="",BX$3="",'Demand Locations'!BZ47=""),"",IF('Demand Locations'!BZ47&lt;COUNTIFS('Workers Settings'!$M:$M,$B47,'Workers Settings'!$N:$N,1,'Workers Settings'!$H:$H,BX$3),"Warning!",IF('Demand Locations'!BZ47=0,"",COUNTIFS('Workers Settings'!$M:$M,$B47,'Workers Settings'!$N:$N,1,'Workers Settings'!$H:$H,BX$3)/'Demand Locations'!BZ47)))</f>
        <v/>
      </c>
      <c r="BY47" s="24" t="str">
        <f>IF(OR($B47="",BY$3="",'Demand Locations'!CA47=""),"",IF('Demand Locations'!CA47&lt;COUNTIFS('Workers Settings'!$M:$M,$B47,'Workers Settings'!$N:$N,1,'Workers Settings'!$H:$H,BY$3),"Warning!",IF('Demand Locations'!CA47=0,"",COUNTIFS('Workers Settings'!$M:$M,$B47,'Workers Settings'!$N:$N,1,'Workers Settings'!$H:$H,BY$3)/'Demand Locations'!CA47)))</f>
        <v/>
      </c>
      <c r="BZ47" s="24" t="str">
        <f>IF(OR($B47="",BZ$3="",'Demand Locations'!CB47=""),"",IF('Demand Locations'!CB47&lt;COUNTIFS('Workers Settings'!$M:$M,$B47,'Workers Settings'!$N:$N,1,'Workers Settings'!$H:$H,BZ$3),"Warning!",IF('Demand Locations'!CB47=0,"",COUNTIFS('Workers Settings'!$M:$M,$B47,'Workers Settings'!$N:$N,1,'Workers Settings'!$H:$H,BZ$3)/'Demand Locations'!CB47)))</f>
        <v/>
      </c>
      <c r="CA47" s="24" t="str">
        <f>IF(OR($B47="",CA$3="",'Demand Locations'!CC47=""),"",IF('Demand Locations'!CC47&lt;COUNTIFS('Workers Settings'!$M:$M,$B47,'Workers Settings'!$N:$N,1,'Workers Settings'!$H:$H,CA$3),"Warning!",IF('Demand Locations'!CC47=0,"",COUNTIFS('Workers Settings'!$M:$M,$B47,'Workers Settings'!$N:$N,1,'Workers Settings'!$H:$H,CA$3)/'Demand Locations'!CC47)))</f>
        <v/>
      </c>
      <c r="CB47" s="24" t="str">
        <f>IF(OR($B47="",CB$3="",'Demand Locations'!CD47=""),"",IF('Demand Locations'!CD47&lt;COUNTIFS('Workers Settings'!$M:$M,$B47,'Workers Settings'!$N:$N,1,'Workers Settings'!$H:$H,CB$3),"Warning!",IF('Demand Locations'!CD47=0,"",COUNTIFS('Workers Settings'!$M:$M,$B47,'Workers Settings'!$N:$N,1,'Workers Settings'!$H:$H,CB$3)/'Demand Locations'!CD47)))</f>
        <v/>
      </c>
      <c r="CC47" s="24" t="str">
        <f>IF(OR($B47="",CC$3="",'Demand Locations'!CE47=""),"",IF('Demand Locations'!CE47&lt;COUNTIFS('Workers Settings'!$M:$M,$B47,'Workers Settings'!$N:$N,1,'Workers Settings'!$H:$H,CC$3),"Warning!",IF('Demand Locations'!CE47=0,"",COUNTIFS('Workers Settings'!$M:$M,$B47,'Workers Settings'!$N:$N,1,'Workers Settings'!$H:$H,CC$3)/'Demand Locations'!CE47)))</f>
        <v/>
      </c>
      <c r="CD47" s="24" t="str">
        <f>IF(OR($B47="",CD$3="",'Demand Locations'!CF47=""),"",IF('Demand Locations'!CF47&lt;COUNTIFS('Workers Settings'!$M:$M,$B47,'Workers Settings'!$N:$N,1,'Workers Settings'!$H:$H,CD$3),"Warning!",IF('Demand Locations'!CF47=0,"",COUNTIFS('Workers Settings'!$M:$M,$B47,'Workers Settings'!$N:$N,1,'Workers Settings'!$H:$H,CD$3)/'Demand Locations'!CF47)))</f>
        <v/>
      </c>
      <c r="CE47" s="24" t="str">
        <f>IF(OR($B47="",CE$3="",'Demand Locations'!CG47=""),"",IF('Demand Locations'!CG47&lt;COUNTIFS('Workers Settings'!$M:$M,$B47,'Workers Settings'!$N:$N,1,'Workers Settings'!$H:$H,CE$3),"Warning!",IF('Demand Locations'!CG47=0,"",COUNTIFS('Workers Settings'!$M:$M,$B47,'Workers Settings'!$N:$N,1,'Workers Settings'!$H:$H,CE$3)/'Demand Locations'!CG47)))</f>
        <v/>
      </c>
      <c r="CF47" s="24" t="str">
        <f>IF(OR($B47="",CF$3="",'Demand Locations'!CH47=""),"",IF('Demand Locations'!CH47&lt;COUNTIFS('Workers Settings'!$M:$M,$B47,'Workers Settings'!$N:$N,1,'Workers Settings'!$H:$H,CF$3),"Warning!",IF('Demand Locations'!CH47=0,"",COUNTIFS('Workers Settings'!$M:$M,$B47,'Workers Settings'!$N:$N,1,'Workers Settings'!$H:$H,CF$3)/'Demand Locations'!CH47)))</f>
        <v/>
      </c>
      <c r="CG47" s="24" t="str">
        <f>IF(OR($B47="",CG$3="",'Demand Locations'!CI47=""),"",IF('Demand Locations'!CI47&lt;COUNTIFS('Workers Settings'!$M:$M,$B47,'Workers Settings'!$N:$N,1,'Workers Settings'!$H:$H,CG$3),"Warning!",IF('Demand Locations'!CI47=0,"",COUNTIFS('Workers Settings'!$M:$M,$B47,'Workers Settings'!$N:$N,1,'Workers Settings'!$H:$H,CG$3)/'Demand Locations'!CI47)))</f>
        <v/>
      </c>
      <c r="CH47" s="24" t="str">
        <f>IF(OR($B47="",CH$3="",'Demand Locations'!CJ47=""),"",IF('Demand Locations'!CJ47&lt;COUNTIFS('Workers Settings'!$M:$M,$B47,'Workers Settings'!$N:$N,1,'Workers Settings'!$H:$H,CH$3),"Warning!",IF('Demand Locations'!CJ47=0,"",COUNTIFS('Workers Settings'!$M:$M,$B47,'Workers Settings'!$N:$N,1,'Workers Settings'!$H:$H,CH$3)/'Demand Locations'!CJ47)))</f>
        <v/>
      </c>
      <c r="CI47" s="24" t="str">
        <f>IF(OR($B47="",CI$3="",'Demand Locations'!CK47=""),"",IF('Demand Locations'!CK47&lt;COUNTIFS('Workers Settings'!$M:$M,$B47,'Workers Settings'!$N:$N,1,'Workers Settings'!$H:$H,CI$3),"Warning!",IF('Demand Locations'!CK47=0,"",COUNTIFS('Workers Settings'!$M:$M,$B47,'Workers Settings'!$N:$N,1,'Workers Settings'!$H:$H,CI$3)/'Demand Locations'!CK47)))</f>
        <v/>
      </c>
      <c r="CJ47" s="24" t="str">
        <f>IF(OR($B47="",CJ$3="",'Demand Locations'!CL47=""),"",IF('Demand Locations'!CL47&lt;COUNTIFS('Workers Settings'!$M:$M,$B47,'Workers Settings'!$N:$N,1,'Workers Settings'!$H:$H,CJ$3),"Warning!",IF('Demand Locations'!CL47=0,"",COUNTIFS('Workers Settings'!$M:$M,$B47,'Workers Settings'!$N:$N,1,'Workers Settings'!$H:$H,CJ$3)/'Demand Locations'!CL47)))</f>
        <v/>
      </c>
      <c r="CK47" s="24" t="str">
        <f>IF(OR($B47="",CK$3="",'Demand Locations'!CM47=""),"",IF('Demand Locations'!CM47&lt;COUNTIFS('Workers Settings'!$M:$M,$B47,'Workers Settings'!$N:$N,1,'Workers Settings'!$H:$H,CK$3),"Warning!",IF('Demand Locations'!CM47=0,"",COUNTIFS('Workers Settings'!$M:$M,$B47,'Workers Settings'!$N:$N,1,'Workers Settings'!$H:$H,CK$3)/'Demand Locations'!CM47)))</f>
        <v/>
      </c>
      <c r="CL47" s="24" t="str">
        <f>IF(OR($B47="",CL$3="",'Demand Locations'!CN47=""),"",IF('Demand Locations'!CN47&lt;COUNTIFS('Workers Settings'!$M:$M,$B47,'Workers Settings'!$N:$N,1,'Workers Settings'!$H:$H,CL$3),"Warning!",IF('Demand Locations'!CN47=0,"",COUNTIFS('Workers Settings'!$M:$M,$B47,'Workers Settings'!$N:$N,1,'Workers Settings'!$H:$H,CL$3)/'Demand Locations'!CN47)))</f>
        <v/>
      </c>
      <c r="CM47" s="24" t="str">
        <f>IF(OR($B47="",CM$3="",'Demand Locations'!CO47=""),"",IF('Demand Locations'!CO47&lt;COUNTIFS('Workers Settings'!$M:$M,$B47,'Workers Settings'!$N:$N,1,'Workers Settings'!$H:$H,CM$3),"Warning!",IF('Demand Locations'!CO47=0,"",COUNTIFS('Workers Settings'!$M:$M,$B47,'Workers Settings'!$N:$N,1,'Workers Settings'!$H:$H,CM$3)/'Demand Locations'!CO47)))</f>
        <v/>
      </c>
      <c r="CN47" s="24" t="str">
        <f>IF(OR($B47="",CN$3="",'Demand Locations'!CP47=""),"",IF('Demand Locations'!CP47&lt;COUNTIFS('Workers Settings'!$M:$M,$B47,'Workers Settings'!$N:$N,1,'Workers Settings'!$H:$H,CN$3),"Warning!",IF('Demand Locations'!CP47=0,"",COUNTIFS('Workers Settings'!$M:$M,$B47,'Workers Settings'!$N:$N,1,'Workers Settings'!$H:$H,CN$3)/'Demand Locations'!CP47)))</f>
        <v/>
      </c>
      <c r="CO47" s="24" t="str">
        <f>IF(OR($B47="",CO$3="",'Demand Locations'!CQ47=""),"",IF('Demand Locations'!CQ47&lt;COUNTIFS('Workers Settings'!$M:$M,$B47,'Workers Settings'!$N:$N,1,'Workers Settings'!$H:$H,CO$3),"Warning!",IF('Demand Locations'!CQ47=0,"",COUNTIFS('Workers Settings'!$M:$M,$B47,'Workers Settings'!$N:$N,1,'Workers Settings'!$H:$H,CO$3)/'Demand Locations'!CQ47)))</f>
        <v/>
      </c>
      <c r="CP47" s="24" t="str">
        <f>IF(OR($B47="",CP$3="",'Demand Locations'!CR47=""),"",IF('Demand Locations'!CR47&lt;COUNTIFS('Workers Settings'!$M:$M,$B47,'Workers Settings'!$N:$N,1,'Workers Settings'!$H:$H,CP$3),"Warning!",IF('Demand Locations'!CR47=0,"",COUNTIFS('Workers Settings'!$M:$M,$B47,'Workers Settings'!$N:$N,1,'Workers Settings'!$H:$H,CP$3)/'Demand Locations'!CR47)))</f>
        <v/>
      </c>
      <c r="CQ47" s="24" t="str">
        <f>IF(OR($B47="",CQ$3="",'Demand Locations'!CS47=""),"",IF('Demand Locations'!CS47&lt;COUNTIFS('Workers Settings'!$M:$M,$B47,'Workers Settings'!$N:$N,1,'Workers Settings'!$H:$H,CQ$3),"Warning!",IF('Demand Locations'!CS47=0,"",COUNTIFS('Workers Settings'!$M:$M,$B47,'Workers Settings'!$N:$N,1,'Workers Settings'!$H:$H,CQ$3)/'Demand Locations'!CS47)))</f>
        <v/>
      </c>
      <c r="CR47" s="24" t="str">
        <f>IF(OR($B47="",CR$3="",'Demand Locations'!CT47=""),"",IF('Demand Locations'!CT47&lt;COUNTIFS('Workers Settings'!$M:$M,$B47,'Workers Settings'!$N:$N,1,'Workers Settings'!$H:$H,CR$3),"Warning!",IF('Demand Locations'!CT47=0,"",COUNTIFS('Workers Settings'!$M:$M,$B47,'Workers Settings'!$N:$N,1,'Workers Settings'!$H:$H,CR$3)/'Demand Locations'!CT47)))</f>
        <v/>
      </c>
      <c r="CS47" s="24" t="str">
        <f>IF(OR($B47="",CS$3="",'Demand Locations'!CU47=""),"",IF('Demand Locations'!CU47&lt;COUNTIFS('Workers Settings'!$M:$M,$B47,'Workers Settings'!$N:$N,1,'Workers Settings'!$H:$H,CS$3),"Warning!",IF('Demand Locations'!CU47=0,"",COUNTIFS('Workers Settings'!$M:$M,$B47,'Workers Settings'!$N:$N,1,'Workers Settings'!$H:$H,CS$3)/'Demand Locations'!CU47)))</f>
        <v/>
      </c>
      <c r="CT47" s="24" t="str">
        <f>IF(OR($B47="",CT$3="",'Demand Locations'!CV47=""),"",IF('Demand Locations'!CV47&lt;COUNTIFS('Workers Settings'!$M:$M,$B47,'Workers Settings'!$N:$N,1,'Workers Settings'!$H:$H,CT$3),"Warning!",IF('Demand Locations'!CV47=0,"",COUNTIFS('Workers Settings'!$M:$M,$B47,'Workers Settings'!$N:$N,1,'Workers Settings'!$H:$H,CT$3)/'Demand Locations'!CV47)))</f>
        <v/>
      </c>
      <c r="CU47" s="24" t="str">
        <f>IF(OR($B47="",CU$3="",'Demand Locations'!CW47=""),"",IF('Demand Locations'!CW47&lt;COUNTIFS('Workers Settings'!$M:$M,$B47,'Workers Settings'!$N:$N,1,'Workers Settings'!$H:$H,CU$3),"Warning!",IF('Demand Locations'!CW47=0,"",COUNTIFS('Workers Settings'!$M:$M,$B47,'Workers Settings'!$N:$N,1,'Workers Settings'!$H:$H,CU$3)/'Demand Locations'!CW47)))</f>
        <v/>
      </c>
      <c r="CV47" s="24" t="str">
        <f>IF(OR($B47="",CV$3="",'Demand Locations'!CX47=""),"",IF('Demand Locations'!CX47&lt;COUNTIFS('Workers Settings'!$M:$M,$B47,'Workers Settings'!$N:$N,1,'Workers Settings'!$H:$H,CV$3),"Warning!",IF('Demand Locations'!CX47=0,"",COUNTIFS('Workers Settings'!$M:$M,$B47,'Workers Settings'!$N:$N,1,'Workers Settings'!$H:$H,CV$3)/'Demand Locations'!CX47)))</f>
        <v/>
      </c>
      <c r="CW47" s="24" t="str">
        <f>IF(OR($B47="",CW$3="",'Demand Locations'!CY47=""),"",IF('Demand Locations'!CY47&lt;COUNTIFS('Workers Settings'!$M:$M,$B47,'Workers Settings'!$N:$N,1,'Workers Settings'!$H:$H,CW$3),"Warning!",IF('Demand Locations'!CY47=0,"",COUNTIFS('Workers Settings'!$M:$M,$B47,'Workers Settings'!$N:$N,1,'Workers Settings'!$H:$H,CW$3)/'Demand Locations'!CY47)))</f>
        <v/>
      </c>
      <c r="CX47" s="24" t="str">
        <f>IF(OR($B47="",CX$3="",'Demand Locations'!CZ47=""),"",IF('Demand Locations'!CZ47&lt;COUNTIFS('Workers Settings'!$M:$M,$B47,'Workers Settings'!$N:$N,1,'Workers Settings'!$H:$H,CX$3),"Warning!",IF('Demand Locations'!CZ47=0,"",COUNTIFS('Workers Settings'!$M:$M,$B47,'Workers Settings'!$N:$N,1,'Workers Settings'!$H:$H,CX$3)/'Demand Locations'!CZ47)))</f>
        <v/>
      </c>
      <c r="CY47" s="24" t="str">
        <f>IF(OR($B47="",CY$3="",'Demand Locations'!DA47=""),"",IF('Demand Locations'!DA47&lt;COUNTIFS('Workers Settings'!$M:$M,$B47,'Workers Settings'!$N:$N,1,'Workers Settings'!$H:$H,CY$3),"Warning!",IF('Demand Locations'!DA47=0,"",COUNTIFS('Workers Settings'!$M:$M,$B47,'Workers Settings'!$N:$N,1,'Workers Settings'!$H:$H,CY$3)/'Demand Locations'!DA47)))</f>
        <v/>
      </c>
      <c r="CZ47" s="24" t="str">
        <f>IF(OR($B47="",CZ$3="",'Demand Locations'!DB47=""),"",IF('Demand Locations'!DB47&lt;COUNTIFS('Workers Settings'!$M:$M,$B47,'Workers Settings'!$N:$N,1,'Workers Settings'!$H:$H,CZ$3),"Warning!",IF('Demand Locations'!DB47=0,"",COUNTIFS('Workers Settings'!$M:$M,$B47,'Workers Settings'!$N:$N,1,'Workers Settings'!$H:$H,CZ$3)/'Demand Locations'!DB47)))</f>
        <v/>
      </c>
    </row>
    <row r="48" spans="1:104" x14ac:dyDescent="0.25">
      <c r="A48" s="7">
        <f t="shared" si="0"/>
        <v>44</v>
      </c>
      <c r="B48" s="7" t="str">
        <f>IF('Demand Locations'!B48&lt;&gt;"",'Demand Locations'!B48,"")</f>
        <v/>
      </c>
      <c r="C48" s="29" t="str">
        <f>IF(B48="","",SUMIFS('Workers Assignments'!Z:Z,'Workers Settings'!M:M,B48,'Workers Settings'!N:N,1))</f>
        <v/>
      </c>
      <c r="D48" s="24" t="str">
        <f>IF(OR(B48="",'Demand Locations'!E48=""),"",IF('Demand Locations'!E48&lt;C48,"Warning!",IF('Demand Locations'!E48=0,"",C48/'Demand Locations'!E48)))</f>
        <v/>
      </c>
      <c r="E48" s="44" t="str">
        <f>IF(OR($B48="",E$3="",'Demand Locations'!G48=""),"",IF('Demand Locations'!G48&lt;COUNTIFS('Workers Settings'!$M:$M,$B48,'Workers Settings'!$N:$N,1,'Workers Settings'!$H:$H,E$3),"Warning!",IF('Demand Locations'!G48=0,"",COUNTIFS('Workers Settings'!$M:$M,$B48,'Workers Settings'!$N:$N,1,'Workers Settings'!$H:$H,E$3)/'Demand Locations'!G48)))</f>
        <v/>
      </c>
      <c r="F48" s="24" t="str">
        <f>IF(OR($B48="",F$3="",'Demand Locations'!H48=""),"",IF('Demand Locations'!H48&lt;COUNTIFS('Workers Settings'!$M:$M,$B48,'Workers Settings'!$N:$N,1,'Workers Settings'!$H:$H,F$3),"Warning!",IF('Demand Locations'!H48=0,"",COUNTIFS('Workers Settings'!$M:$M,$B48,'Workers Settings'!$N:$N,1,'Workers Settings'!$H:$H,F$3)/'Demand Locations'!H48)))</f>
        <v/>
      </c>
      <c r="G48" s="24" t="str">
        <f>IF(OR($B48="",G$3="",'Demand Locations'!I48=""),"",IF('Demand Locations'!I48&lt;COUNTIFS('Workers Settings'!$M:$M,$B48,'Workers Settings'!$N:$N,1,'Workers Settings'!$H:$H,G$3),"Warning!",IF('Demand Locations'!I48=0,"",COUNTIFS('Workers Settings'!$M:$M,$B48,'Workers Settings'!$N:$N,1,'Workers Settings'!$H:$H,G$3)/'Demand Locations'!I48)))</f>
        <v/>
      </c>
      <c r="H48" s="24" t="str">
        <f>IF(OR($B48="",H$3="",'Demand Locations'!J48=""),"",IF('Demand Locations'!J48&lt;COUNTIFS('Workers Settings'!$M:$M,$B48,'Workers Settings'!$N:$N,1,'Workers Settings'!$H:$H,H$3),"Warning!",IF('Demand Locations'!J48=0,"",COUNTIFS('Workers Settings'!$M:$M,$B48,'Workers Settings'!$N:$N,1,'Workers Settings'!$H:$H,H$3)/'Demand Locations'!J48)))</f>
        <v/>
      </c>
      <c r="I48" s="24" t="str">
        <f>IF(OR($B48="",I$3="",'Demand Locations'!K48=""),"",IF('Demand Locations'!K48&lt;COUNTIFS('Workers Settings'!$M:$M,$B48,'Workers Settings'!$N:$N,1,'Workers Settings'!$H:$H,I$3),"Warning!",IF('Demand Locations'!K48=0,"",COUNTIFS('Workers Settings'!$M:$M,$B48,'Workers Settings'!$N:$N,1,'Workers Settings'!$H:$H,I$3)/'Demand Locations'!K48)))</f>
        <v/>
      </c>
      <c r="J48" s="24" t="str">
        <f>IF(OR($B48="",J$3="",'Demand Locations'!L48=""),"",IF('Demand Locations'!L48&lt;COUNTIFS('Workers Settings'!$M:$M,$B48,'Workers Settings'!$N:$N,1,'Workers Settings'!$H:$H,J$3),"Warning!",IF('Demand Locations'!L48=0,"",COUNTIFS('Workers Settings'!$M:$M,$B48,'Workers Settings'!$N:$N,1,'Workers Settings'!$H:$H,J$3)/'Demand Locations'!L48)))</f>
        <v/>
      </c>
      <c r="K48" s="24" t="str">
        <f>IF(OR($B48="",K$3="",'Demand Locations'!M48=""),"",IF('Demand Locations'!M48&lt;COUNTIFS('Workers Settings'!$M:$M,$B48,'Workers Settings'!$N:$N,1,'Workers Settings'!$H:$H,K$3),"Warning!",IF('Demand Locations'!M48=0,"",COUNTIFS('Workers Settings'!$M:$M,$B48,'Workers Settings'!$N:$N,1,'Workers Settings'!$H:$H,K$3)/'Demand Locations'!M48)))</f>
        <v/>
      </c>
      <c r="L48" s="24" t="str">
        <f>IF(OR($B48="",L$3="",'Demand Locations'!N48=""),"",IF('Demand Locations'!N48&lt;COUNTIFS('Workers Settings'!$M:$M,$B48,'Workers Settings'!$N:$N,1,'Workers Settings'!$H:$H,L$3),"Warning!",IF('Demand Locations'!N48=0,"",COUNTIFS('Workers Settings'!$M:$M,$B48,'Workers Settings'!$N:$N,1,'Workers Settings'!$H:$H,L$3)/'Demand Locations'!N48)))</f>
        <v/>
      </c>
      <c r="M48" s="24" t="str">
        <f>IF(OR($B48="",M$3="",'Demand Locations'!O48=""),"",IF('Demand Locations'!O48&lt;COUNTIFS('Workers Settings'!$M:$M,$B48,'Workers Settings'!$N:$N,1,'Workers Settings'!$H:$H,M$3),"Warning!",IF('Demand Locations'!O48=0,"",COUNTIFS('Workers Settings'!$M:$M,$B48,'Workers Settings'!$N:$N,1,'Workers Settings'!$H:$H,M$3)/'Demand Locations'!O48)))</f>
        <v/>
      </c>
      <c r="N48" s="24" t="str">
        <f>IF(OR($B48="",N$3="",'Demand Locations'!P48=""),"",IF('Demand Locations'!P48&lt;COUNTIFS('Workers Settings'!$M:$M,$B48,'Workers Settings'!$N:$N,1,'Workers Settings'!$H:$H,N$3),"Warning!",IF('Demand Locations'!P48=0,"",COUNTIFS('Workers Settings'!$M:$M,$B48,'Workers Settings'!$N:$N,1,'Workers Settings'!$H:$H,N$3)/'Demand Locations'!P48)))</f>
        <v/>
      </c>
      <c r="O48" s="24" t="str">
        <f>IF(OR($B48="",O$3="",'Demand Locations'!Q48=""),"",IF('Demand Locations'!Q48&lt;COUNTIFS('Workers Settings'!$M:$M,$B48,'Workers Settings'!$N:$N,1,'Workers Settings'!$H:$H,O$3),"Warning!",IF('Demand Locations'!Q48=0,"",COUNTIFS('Workers Settings'!$M:$M,$B48,'Workers Settings'!$N:$N,1,'Workers Settings'!$H:$H,O$3)/'Demand Locations'!Q48)))</f>
        <v/>
      </c>
      <c r="P48" s="24" t="str">
        <f>IF(OR($B48="",P$3="",'Demand Locations'!R48=""),"",IF('Demand Locations'!R48&lt;COUNTIFS('Workers Settings'!$M:$M,$B48,'Workers Settings'!$N:$N,1,'Workers Settings'!$H:$H,P$3),"Warning!",IF('Demand Locations'!R48=0,"",COUNTIFS('Workers Settings'!$M:$M,$B48,'Workers Settings'!$N:$N,1,'Workers Settings'!$H:$H,P$3)/'Demand Locations'!R48)))</f>
        <v/>
      </c>
      <c r="Q48" s="24" t="str">
        <f>IF(OR($B48="",Q$3="",'Demand Locations'!S48=""),"",IF('Demand Locations'!S48&lt;COUNTIFS('Workers Settings'!$M:$M,$B48,'Workers Settings'!$N:$N,1,'Workers Settings'!$H:$H,Q$3),"Warning!",IF('Demand Locations'!S48=0,"",COUNTIFS('Workers Settings'!$M:$M,$B48,'Workers Settings'!$N:$N,1,'Workers Settings'!$H:$H,Q$3)/'Demand Locations'!S48)))</f>
        <v/>
      </c>
      <c r="R48" s="24" t="str">
        <f>IF(OR($B48="",R$3="",'Demand Locations'!T48=""),"",IF('Demand Locations'!T48&lt;COUNTIFS('Workers Settings'!$M:$M,$B48,'Workers Settings'!$N:$N,1,'Workers Settings'!$H:$H,R$3),"Warning!",IF('Demand Locations'!T48=0,"",COUNTIFS('Workers Settings'!$M:$M,$B48,'Workers Settings'!$N:$N,1,'Workers Settings'!$H:$H,R$3)/'Demand Locations'!T48)))</f>
        <v/>
      </c>
      <c r="S48" s="24" t="str">
        <f>IF(OR($B48="",S$3="",'Demand Locations'!U48=""),"",IF('Demand Locations'!U48&lt;COUNTIFS('Workers Settings'!$M:$M,$B48,'Workers Settings'!$N:$N,1,'Workers Settings'!$H:$H,S$3),"Warning!",IF('Demand Locations'!U48=0,"",COUNTIFS('Workers Settings'!$M:$M,$B48,'Workers Settings'!$N:$N,1,'Workers Settings'!$H:$H,S$3)/'Demand Locations'!U48)))</f>
        <v/>
      </c>
      <c r="T48" s="24" t="str">
        <f>IF(OR($B48="",T$3="",'Demand Locations'!V48=""),"",IF('Demand Locations'!V48&lt;COUNTIFS('Workers Settings'!$M:$M,$B48,'Workers Settings'!$N:$N,1,'Workers Settings'!$H:$H,T$3),"Warning!",IF('Demand Locations'!V48=0,"",COUNTIFS('Workers Settings'!$M:$M,$B48,'Workers Settings'!$N:$N,1,'Workers Settings'!$H:$H,T$3)/'Demand Locations'!V48)))</f>
        <v/>
      </c>
      <c r="U48" s="24" t="str">
        <f>IF(OR($B48="",U$3="",'Demand Locations'!W48=""),"",IF('Demand Locations'!W48&lt;COUNTIFS('Workers Settings'!$M:$M,$B48,'Workers Settings'!$N:$N,1,'Workers Settings'!$H:$H,U$3),"Warning!",IF('Demand Locations'!W48=0,"",COUNTIFS('Workers Settings'!$M:$M,$B48,'Workers Settings'!$N:$N,1,'Workers Settings'!$H:$H,U$3)/'Demand Locations'!W48)))</f>
        <v/>
      </c>
      <c r="V48" s="24" t="str">
        <f>IF(OR($B48="",V$3="",'Demand Locations'!X48=""),"",IF('Demand Locations'!X48&lt;COUNTIFS('Workers Settings'!$M:$M,$B48,'Workers Settings'!$N:$N,1,'Workers Settings'!$H:$H,V$3),"Warning!",IF('Demand Locations'!X48=0,"",COUNTIFS('Workers Settings'!$M:$M,$B48,'Workers Settings'!$N:$N,1,'Workers Settings'!$H:$H,V$3)/'Demand Locations'!X48)))</f>
        <v/>
      </c>
      <c r="W48" s="24" t="str">
        <f>IF(OR($B48="",W$3="",'Demand Locations'!Y48=""),"",IF('Demand Locations'!Y48&lt;COUNTIFS('Workers Settings'!$M:$M,$B48,'Workers Settings'!$N:$N,1,'Workers Settings'!$H:$H,W$3),"Warning!",IF('Demand Locations'!Y48=0,"",COUNTIFS('Workers Settings'!$M:$M,$B48,'Workers Settings'!$N:$N,1,'Workers Settings'!$H:$H,W$3)/'Demand Locations'!Y48)))</f>
        <v/>
      </c>
      <c r="X48" s="24" t="str">
        <f>IF(OR($B48="",X$3="",'Demand Locations'!Z48=""),"",IF('Demand Locations'!Z48&lt;COUNTIFS('Workers Settings'!$M:$M,$B48,'Workers Settings'!$N:$N,1,'Workers Settings'!$H:$H,X$3),"Warning!",IF('Demand Locations'!Z48=0,"",COUNTIFS('Workers Settings'!$M:$M,$B48,'Workers Settings'!$N:$N,1,'Workers Settings'!$H:$H,X$3)/'Demand Locations'!Z48)))</f>
        <v/>
      </c>
      <c r="Y48" s="24" t="str">
        <f>IF(OR($B48="",Y$3="",'Demand Locations'!AA48=""),"",IF('Demand Locations'!AA48&lt;COUNTIFS('Workers Settings'!$M:$M,$B48,'Workers Settings'!$N:$N,1,'Workers Settings'!$H:$H,Y$3),"Warning!",IF('Demand Locations'!AA48=0,"",COUNTIFS('Workers Settings'!$M:$M,$B48,'Workers Settings'!$N:$N,1,'Workers Settings'!$H:$H,Y$3)/'Demand Locations'!AA48)))</f>
        <v/>
      </c>
      <c r="Z48" s="24" t="str">
        <f>IF(OR($B48="",Z$3="",'Demand Locations'!AB48=""),"",IF('Demand Locations'!AB48&lt;COUNTIFS('Workers Settings'!$M:$M,$B48,'Workers Settings'!$N:$N,1,'Workers Settings'!$H:$H,Z$3),"Warning!",IF('Demand Locations'!AB48=0,"",COUNTIFS('Workers Settings'!$M:$M,$B48,'Workers Settings'!$N:$N,1,'Workers Settings'!$H:$H,Z$3)/'Demand Locations'!AB48)))</f>
        <v/>
      </c>
      <c r="AA48" s="24" t="str">
        <f>IF(OR($B48="",AA$3="",'Demand Locations'!AC48=""),"",IF('Demand Locations'!AC48&lt;COUNTIFS('Workers Settings'!$M:$M,$B48,'Workers Settings'!$N:$N,1,'Workers Settings'!$H:$H,AA$3),"Warning!",IF('Demand Locations'!AC48=0,"",COUNTIFS('Workers Settings'!$M:$M,$B48,'Workers Settings'!$N:$N,1,'Workers Settings'!$H:$H,AA$3)/'Demand Locations'!AC48)))</f>
        <v/>
      </c>
      <c r="AB48" s="24" t="str">
        <f>IF(OR($B48="",AB$3="",'Demand Locations'!AD48=""),"",IF('Demand Locations'!AD48&lt;COUNTIFS('Workers Settings'!$M:$M,$B48,'Workers Settings'!$N:$N,1,'Workers Settings'!$H:$H,AB$3),"Warning!",IF('Demand Locations'!AD48=0,"",COUNTIFS('Workers Settings'!$M:$M,$B48,'Workers Settings'!$N:$N,1,'Workers Settings'!$H:$H,AB$3)/'Demand Locations'!AD48)))</f>
        <v/>
      </c>
      <c r="AC48" s="24" t="str">
        <f>IF(OR($B48="",AC$3="",'Demand Locations'!AE48=""),"",IF('Demand Locations'!AE48&lt;COUNTIFS('Workers Settings'!$M:$M,$B48,'Workers Settings'!$N:$N,1,'Workers Settings'!$H:$H,AC$3),"Warning!",IF('Demand Locations'!AE48=0,"",COUNTIFS('Workers Settings'!$M:$M,$B48,'Workers Settings'!$N:$N,1,'Workers Settings'!$H:$H,AC$3)/'Demand Locations'!AE48)))</f>
        <v/>
      </c>
      <c r="AD48" s="24" t="str">
        <f>IF(OR($B48="",AD$3="",'Demand Locations'!AF48=""),"",IF('Demand Locations'!AF48&lt;COUNTIFS('Workers Settings'!$M:$M,$B48,'Workers Settings'!$N:$N,1,'Workers Settings'!$H:$H,AD$3),"Warning!",IF('Demand Locations'!AF48=0,"",COUNTIFS('Workers Settings'!$M:$M,$B48,'Workers Settings'!$N:$N,1,'Workers Settings'!$H:$H,AD$3)/'Demand Locations'!AF48)))</f>
        <v/>
      </c>
      <c r="AE48" s="24" t="str">
        <f>IF(OR($B48="",AE$3="",'Demand Locations'!AG48=""),"",IF('Demand Locations'!AG48&lt;COUNTIFS('Workers Settings'!$M:$M,$B48,'Workers Settings'!$N:$N,1,'Workers Settings'!$H:$H,AE$3),"Warning!",IF('Demand Locations'!AG48=0,"",COUNTIFS('Workers Settings'!$M:$M,$B48,'Workers Settings'!$N:$N,1,'Workers Settings'!$H:$H,AE$3)/'Demand Locations'!AG48)))</f>
        <v/>
      </c>
      <c r="AF48" s="24" t="str">
        <f>IF(OR($B48="",AF$3="",'Demand Locations'!AH48=""),"",IF('Demand Locations'!AH48&lt;COUNTIFS('Workers Settings'!$M:$M,$B48,'Workers Settings'!$N:$N,1,'Workers Settings'!$H:$H,AF$3),"Warning!",IF('Demand Locations'!AH48=0,"",COUNTIFS('Workers Settings'!$M:$M,$B48,'Workers Settings'!$N:$N,1,'Workers Settings'!$H:$H,AF$3)/'Demand Locations'!AH48)))</f>
        <v/>
      </c>
      <c r="AG48" s="24" t="str">
        <f>IF(OR($B48="",AG$3="",'Demand Locations'!AI48=""),"",IF('Demand Locations'!AI48&lt;COUNTIFS('Workers Settings'!$M:$M,$B48,'Workers Settings'!$N:$N,1,'Workers Settings'!$H:$H,AG$3),"Warning!",IF('Demand Locations'!AI48=0,"",COUNTIFS('Workers Settings'!$M:$M,$B48,'Workers Settings'!$N:$N,1,'Workers Settings'!$H:$H,AG$3)/'Demand Locations'!AI48)))</f>
        <v/>
      </c>
      <c r="AH48" s="24" t="str">
        <f>IF(OR($B48="",AH$3="",'Demand Locations'!AJ48=""),"",IF('Demand Locations'!AJ48&lt;COUNTIFS('Workers Settings'!$M:$M,$B48,'Workers Settings'!$N:$N,1,'Workers Settings'!$H:$H,AH$3),"Warning!",IF('Demand Locations'!AJ48=0,"",COUNTIFS('Workers Settings'!$M:$M,$B48,'Workers Settings'!$N:$N,1,'Workers Settings'!$H:$H,AH$3)/'Demand Locations'!AJ48)))</f>
        <v/>
      </c>
      <c r="AI48" s="24" t="str">
        <f>IF(OR($B48="",AI$3="",'Demand Locations'!AK48=""),"",IF('Demand Locations'!AK48&lt;COUNTIFS('Workers Settings'!$M:$M,$B48,'Workers Settings'!$N:$N,1,'Workers Settings'!$H:$H,AI$3),"Warning!",IF('Demand Locations'!AK48=0,"",COUNTIFS('Workers Settings'!$M:$M,$B48,'Workers Settings'!$N:$N,1,'Workers Settings'!$H:$H,AI$3)/'Demand Locations'!AK48)))</f>
        <v/>
      </c>
      <c r="AJ48" s="24" t="str">
        <f>IF(OR($B48="",AJ$3="",'Demand Locations'!AL48=""),"",IF('Demand Locations'!AL48&lt;COUNTIFS('Workers Settings'!$M:$M,$B48,'Workers Settings'!$N:$N,1,'Workers Settings'!$H:$H,AJ$3),"Warning!",IF('Demand Locations'!AL48=0,"",COUNTIFS('Workers Settings'!$M:$M,$B48,'Workers Settings'!$N:$N,1,'Workers Settings'!$H:$H,AJ$3)/'Demand Locations'!AL48)))</f>
        <v/>
      </c>
      <c r="AK48" s="24" t="str">
        <f>IF(OR($B48="",AK$3="",'Demand Locations'!AM48=""),"",IF('Demand Locations'!AM48&lt;COUNTIFS('Workers Settings'!$M:$M,$B48,'Workers Settings'!$N:$N,1,'Workers Settings'!$H:$H,AK$3),"Warning!",IF('Demand Locations'!AM48=0,"",COUNTIFS('Workers Settings'!$M:$M,$B48,'Workers Settings'!$N:$N,1,'Workers Settings'!$H:$H,AK$3)/'Demand Locations'!AM48)))</f>
        <v/>
      </c>
      <c r="AL48" s="24" t="str">
        <f>IF(OR($B48="",AL$3="",'Demand Locations'!AN48=""),"",IF('Demand Locations'!AN48&lt;COUNTIFS('Workers Settings'!$M:$M,$B48,'Workers Settings'!$N:$N,1,'Workers Settings'!$H:$H,AL$3),"Warning!",IF('Demand Locations'!AN48=0,"",COUNTIFS('Workers Settings'!$M:$M,$B48,'Workers Settings'!$N:$N,1,'Workers Settings'!$H:$H,AL$3)/'Demand Locations'!AN48)))</f>
        <v/>
      </c>
      <c r="AM48" s="24" t="str">
        <f>IF(OR($B48="",AM$3="",'Demand Locations'!AO48=""),"",IF('Demand Locations'!AO48&lt;COUNTIFS('Workers Settings'!$M:$M,$B48,'Workers Settings'!$N:$N,1,'Workers Settings'!$H:$H,AM$3),"Warning!",IF('Demand Locations'!AO48=0,"",COUNTIFS('Workers Settings'!$M:$M,$B48,'Workers Settings'!$N:$N,1,'Workers Settings'!$H:$H,AM$3)/'Demand Locations'!AO48)))</f>
        <v/>
      </c>
      <c r="AN48" s="24" t="str">
        <f>IF(OR($B48="",AN$3="",'Demand Locations'!AP48=""),"",IF('Demand Locations'!AP48&lt;COUNTIFS('Workers Settings'!$M:$M,$B48,'Workers Settings'!$N:$N,1,'Workers Settings'!$H:$H,AN$3),"Warning!",IF('Demand Locations'!AP48=0,"",COUNTIFS('Workers Settings'!$M:$M,$B48,'Workers Settings'!$N:$N,1,'Workers Settings'!$H:$H,AN$3)/'Demand Locations'!AP48)))</f>
        <v/>
      </c>
      <c r="AO48" s="24" t="str">
        <f>IF(OR($B48="",AO$3="",'Demand Locations'!AQ48=""),"",IF('Demand Locations'!AQ48&lt;COUNTIFS('Workers Settings'!$M:$M,$B48,'Workers Settings'!$N:$N,1,'Workers Settings'!$H:$H,AO$3),"Warning!",IF('Demand Locations'!AQ48=0,"",COUNTIFS('Workers Settings'!$M:$M,$B48,'Workers Settings'!$N:$N,1,'Workers Settings'!$H:$H,AO$3)/'Demand Locations'!AQ48)))</f>
        <v/>
      </c>
      <c r="AP48" s="24" t="str">
        <f>IF(OR($B48="",AP$3="",'Demand Locations'!AR48=""),"",IF('Demand Locations'!AR48&lt;COUNTIFS('Workers Settings'!$M:$M,$B48,'Workers Settings'!$N:$N,1,'Workers Settings'!$H:$H,AP$3),"Warning!",IF('Demand Locations'!AR48=0,"",COUNTIFS('Workers Settings'!$M:$M,$B48,'Workers Settings'!$N:$N,1,'Workers Settings'!$H:$H,AP$3)/'Demand Locations'!AR48)))</f>
        <v/>
      </c>
      <c r="AQ48" s="24" t="str">
        <f>IF(OR($B48="",AQ$3="",'Demand Locations'!AS48=""),"",IF('Demand Locations'!AS48&lt;COUNTIFS('Workers Settings'!$M:$M,$B48,'Workers Settings'!$N:$N,1,'Workers Settings'!$H:$H,AQ$3),"Warning!",IF('Demand Locations'!AS48=0,"",COUNTIFS('Workers Settings'!$M:$M,$B48,'Workers Settings'!$N:$N,1,'Workers Settings'!$H:$H,AQ$3)/'Demand Locations'!AS48)))</f>
        <v/>
      </c>
      <c r="AR48" s="24" t="str">
        <f>IF(OR($B48="",AR$3="",'Demand Locations'!AT48=""),"",IF('Demand Locations'!AT48&lt;COUNTIFS('Workers Settings'!$M:$M,$B48,'Workers Settings'!$N:$N,1,'Workers Settings'!$H:$H,AR$3),"Warning!",IF('Demand Locations'!AT48=0,"",COUNTIFS('Workers Settings'!$M:$M,$B48,'Workers Settings'!$N:$N,1,'Workers Settings'!$H:$H,AR$3)/'Demand Locations'!AT48)))</f>
        <v/>
      </c>
      <c r="AS48" s="24" t="str">
        <f>IF(OR($B48="",AS$3="",'Demand Locations'!AU48=""),"",IF('Demand Locations'!AU48&lt;COUNTIFS('Workers Settings'!$M:$M,$B48,'Workers Settings'!$N:$N,1,'Workers Settings'!$H:$H,AS$3),"Warning!",IF('Demand Locations'!AU48=0,"",COUNTIFS('Workers Settings'!$M:$M,$B48,'Workers Settings'!$N:$N,1,'Workers Settings'!$H:$H,AS$3)/'Demand Locations'!AU48)))</f>
        <v/>
      </c>
      <c r="AT48" s="24" t="str">
        <f>IF(OR($B48="",AT$3="",'Demand Locations'!AV48=""),"",IF('Demand Locations'!AV48&lt;COUNTIFS('Workers Settings'!$M:$M,$B48,'Workers Settings'!$N:$N,1,'Workers Settings'!$H:$H,AT$3),"Warning!",IF('Demand Locations'!AV48=0,"",COUNTIFS('Workers Settings'!$M:$M,$B48,'Workers Settings'!$N:$N,1,'Workers Settings'!$H:$H,AT$3)/'Demand Locations'!AV48)))</f>
        <v/>
      </c>
      <c r="AU48" s="24" t="str">
        <f>IF(OR($B48="",AU$3="",'Demand Locations'!AW48=""),"",IF('Demand Locations'!AW48&lt;COUNTIFS('Workers Settings'!$M:$M,$B48,'Workers Settings'!$N:$N,1,'Workers Settings'!$H:$H,AU$3),"Warning!",IF('Demand Locations'!AW48=0,"",COUNTIFS('Workers Settings'!$M:$M,$B48,'Workers Settings'!$N:$N,1,'Workers Settings'!$H:$H,AU$3)/'Demand Locations'!AW48)))</f>
        <v/>
      </c>
      <c r="AV48" s="24" t="str">
        <f>IF(OR($B48="",AV$3="",'Demand Locations'!AX48=""),"",IF('Demand Locations'!AX48&lt;COUNTIFS('Workers Settings'!$M:$M,$B48,'Workers Settings'!$N:$N,1,'Workers Settings'!$H:$H,AV$3),"Warning!",IF('Demand Locations'!AX48=0,"",COUNTIFS('Workers Settings'!$M:$M,$B48,'Workers Settings'!$N:$N,1,'Workers Settings'!$H:$H,AV$3)/'Demand Locations'!AX48)))</f>
        <v/>
      </c>
      <c r="AW48" s="24" t="str">
        <f>IF(OR($B48="",AW$3="",'Demand Locations'!AY48=""),"",IF('Demand Locations'!AY48&lt;COUNTIFS('Workers Settings'!$M:$M,$B48,'Workers Settings'!$N:$N,1,'Workers Settings'!$H:$H,AW$3),"Warning!",IF('Demand Locations'!AY48=0,"",COUNTIFS('Workers Settings'!$M:$M,$B48,'Workers Settings'!$N:$N,1,'Workers Settings'!$H:$H,AW$3)/'Demand Locations'!AY48)))</f>
        <v/>
      </c>
      <c r="AX48" s="24" t="str">
        <f>IF(OR($B48="",AX$3="",'Demand Locations'!AZ48=""),"",IF('Demand Locations'!AZ48&lt;COUNTIFS('Workers Settings'!$M:$M,$B48,'Workers Settings'!$N:$N,1,'Workers Settings'!$H:$H,AX$3),"Warning!",IF('Demand Locations'!AZ48=0,"",COUNTIFS('Workers Settings'!$M:$M,$B48,'Workers Settings'!$N:$N,1,'Workers Settings'!$H:$H,AX$3)/'Demand Locations'!AZ48)))</f>
        <v/>
      </c>
      <c r="AY48" s="24" t="str">
        <f>IF(OR($B48="",AY$3="",'Demand Locations'!BA48=""),"",IF('Demand Locations'!BA48&lt;COUNTIFS('Workers Settings'!$M:$M,$B48,'Workers Settings'!$N:$N,1,'Workers Settings'!$H:$H,AY$3),"Warning!",IF('Demand Locations'!BA48=0,"",COUNTIFS('Workers Settings'!$M:$M,$B48,'Workers Settings'!$N:$N,1,'Workers Settings'!$H:$H,AY$3)/'Demand Locations'!BA48)))</f>
        <v/>
      </c>
      <c r="AZ48" s="24" t="str">
        <f>IF(OR($B48="",AZ$3="",'Demand Locations'!BB48=""),"",IF('Demand Locations'!BB48&lt;COUNTIFS('Workers Settings'!$M:$M,$B48,'Workers Settings'!$N:$N,1,'Workers Settings'!$H:$H,AZ$3),"Warning!",IF('Demand Locations'!BB48=0,"",COUNTIFS('Workers Settings'!$M:$M,$B48,'Workers Settings'!$N:$N,1,'Workers Settings'!$H:$H,AZ$3)/'Demand Locations'!BB48)))</f>
        <v/>
      </c>
      <c r="BA48" s="24" t="str">
        <f>IF(OR($B48="",BA$3="",'Demand Locations'!BC48=""),"",IF('Demand Locations'!BC48&lt;COUNTIFS('Workers Settings'!$M:$M,$B48,'Workers Settings'!$N:$N,1,'Workers Settings'!$H:$H,BA$3),"Warning!",IF('Demand Locations'!BC48=0,"",COUNTIFS('Workers Settings'!$M:$M,$B48,'Workers Settings'!$N:$N,1,'Workers Settings'!$H:$H,BA$3)/'Demand Locations'!BC48)))</f>
        <v/>
      </c>
      <c r="BB48" s="24" t="str">
        <f>IF(OR($B48="",BB$3="",'Demand Locations'!BD48=""),"",IF('Demand Locations'!BD48&lt;COUNTIFS('Workers Settings'!$M:$M,$B48,'Workers Settings'!$N:$N,1,'Workers Settings'!$H:$H,BB$3),"Warning!",IF('Demand Locations'!BD48=0,"",COUNTIFS('Workers Settings'!$M:$M,$B48,'Workers Settings'!$N:$N,1,'Workers Settings'!$H:$H,BB$3)/'Demand Locations'!BD48)))</f>
        <v/>
      </c>
      <c r="BC48" s="24" t="str">
        <f>IF(OR($B48="",BC$3="",'Demand Locations'!BE48=""),"",IF('Demand Locations'!BE48&lt;COUNTIFS('Workers Settings'!$M:$M,$B48,'Workers Settings'!$N:$N,1,'Workers Settings'!$H:$H,BC$3),"Warning!",IF('Demand Locations'!BE48=0,"",COUNTIFS('Workers Settings'!$M:$M,$B48,'Workers Settings'!$N:$N,1,'Workers Settings'!$H:$H,BC$3)/'Demand Locations'!BE48)))</f>
        <v/>
      </c>
      <c r="BD48" s="24" t="str">
        <f>IF(OR($B48="",BD$3="",'Demand Locations'!BF48=""),"",IF('Demand Locations'!BF48&lt;COUNTIFS('Workers Settings'!$M:$M,$B48,'Workers Settings'!$N:$N,1,'Workers Settings'!$H:$H,BD$3),"Warning!",IF('Demand Locations'!BF48=0,"",COUNTIFS('Workers Settings'!$M:$M,$B48,'Workers Settings'!$N:$N,1,'Workers Settings'!$H:$H,BD$3)/'Demand Locations'!BF48)))</f>
        <v/>
      </c>
      <c r="BE48" s="24" t="str">
        <f>IF(OR($B48="",BE$3="",'Demand Locations'!BG48=""),"",IF('Demand Locations'!BG48&lt;COUNTIFS('Workers Settings'!$M:$M,$B48,'Workers Settings'!$N:$N,1,'Workers Settings'!$H:$H,BE$3),"Warning!",IF('Demand Locations'!BG48=0,"",COUNTIFS('Workers Settings'!$M:$M,$B48,'Workers Settings'!$N:$N,1,'Workers Settings'!$H:$H,BE$3)/'Demand Locations'!BG48)))</f>
        <v/>
      </c>
      <c r="BF48" s="24" t="str">
        <f>IF(OR($B48="",BF$3="",'Demand Locations'!BH48=""),"",IF('Demand Locations'!BH48&lt;COUNTIFS('Workers Settings'!$M:$M,$B48,'Workers Settings'!$N:$N,1,'Workers Settings'!$H:$H,BF$3),"Warning!",IF('Demand Locations'!BH48=0,"",COUNTIFS('Workers Settings'!$M:$M,$B48,'Workers Settings'!$N:$N,1,'Workers Settings'!$H:$H,BF$3)/'Demand Locations'!BH48)))</f>
        <v/>
      </c>
      <c r="BG48" s="24" t="str">
        <f>IF(OR($B48="",BG$3="",'Demand Locations'!BI48=""),"",IF('Demand Locations'!BI48&lt;COUNTIFS('Workers Settings'!$M:$M,$B48,'Workers Settings'!$N:$N,1,'Workers Settings'!$H:$H,BG$3),"Warning!",IF('Demand Locations'!BI48=0,"",COUNTIFS('Workers Settings'!$M:$M,$B48,'Workers Settings'!$N:$N,1,'Workers Settings'!$H:$H,BG$3)/'Demand Locations'!BI48)))</f>
        <v/>
      </c>
      <c r="BH48" s="24" t="str">
        <f>IF(OR($B48="",BH$3="",'Demand Locations'!BJ48=""),"",IF('Demand Locations'!BJ48&lt;COUNTIFS('Workers Settings'!$M:$M,$B48,'Workers Settings'!$N:$N,1,'Workers Settings'!$H:$H,BH$3),"Warning!",IF('Demand Locations'!BJ48=0,"",COUNTIFS('Workers Settings'!$M:$M,$B48,'Workers Settings'!$N:$N,1,'Workers Settings'!$H:$H,BH$3)/'Demand Locations'!BJ48)))</f>
        <v/>
      </c>
      <c r="BI48" s="24" t="str">
        <f>IF(OR($B48="",BI$3="",'Demand Locations'!BK48=""),"",IF('Demand Locations'!BK48&lt;COUNTIFS('Workers Settings'!$M:$M,$B48,'Workers Settings'!$N:$N,1,'Workers Settings'!$H:$H,BI$3),"Warning!",IF('Demand Locations'!BK48=0,"",COUNTIFS('Workers Settings'!$M:$M,$B48,'Workers Settings'!$N:$N,1,'Workers Settings'!$H:$H,BI$3)/'Demand Locations'!BK48)))</f>
        <v/>
      </c>
      <c r="BJ48" s="24" t="str">
        <f>IF(OR($B48="",BJ$3="",'Demand Locations'!BL48=""),"",IF('Demand Locations'!BL48&lt;COUNTIFS('Workers Settings'!$M:$M,$B48,'Workers Settings'!$N:$N,1,'Workers Settings'!$H:$H,BJ$3),"Warning!",IF('Demand Locations'!BL48=0,"",COUNTIFS('Workers Settings'!$M:$M,$B48,'Workers Settings'!$N:$N,1,'Workers Settings'!$H:$H,BJ$3)/'Demand Locations'!BL48)))</f>
        <v/>
      </c>
      <c r="BK48" s="24" t="str">
        <f>IF(OR($B48="",BK$3="",'Demand Locations'!BM48=""),"",IF('Demand Locations'!BM48&lt;COUNTIFS('Workers Settings'!$M:$M,$B48,'Workers Settings'!$N:$N,1,'Workers Settings'!$H:$H,BK$3),"Warning!",IF('Demand Locations'!BM48=0,"",COUNTIFS('Workers Settings'!$M:$M,$B48,'Workers Settings'!$N:$N,1,'Workers Settings'!$H:$H,BK$3)/'Demand Locations'!BM48)))</f>
        <v/>
      </c>
      <c r="BL48" s="24" t="str">
        <f>IF(OR($B48="",BL$3="",'Demand Locations'!BN48=""),"",IF('Demand Locations'!BN48&lt;COUNTIFS('Workers Settings'!$M:$M,$B48,'Workers Settings'!$N:$N,1,'Workers Settings'!$H:$H,BL$3),"Warning!",IF('Demand Locations'!BN48=0,"",COUNTIFS('Workers Settings'!$M:$M,$B48,'Workers Settings'!$N:$N,1,'Workers Settings'!$H:$H,BL$3)/'Demand Locations'!BN48)))</f>
        <v/>
      </c>
      <c r="BM48" s="24" t="str">
        <f>IF(OR($B48="",BM$3="",'Demand Locations'!BO48=""),"",IF('Demand Locations'!BO48&lt;COUNTIFS('Workers Settings'!$M:$M,$B48,'Workers Settings'!$N:$N,1,'Workers Settings'!$H:$H,BM$3),"Warning!",IF('Demand Locations'!BO48=0,"",COUNTIFS('Workers Settings'!$M:$M,$B48,'Workers Settings'!$N:$N,1,'Workers Settings'!$H:$H,BM$3)/'Demand Locations'!BO48)))</f>
        <v/>
      </c>
      <c r="BN48" s="24" t="str">
        <f>IF(OR($B48="",BN$3="",'Demand Locations'!BP48=""),"",IF('Demand Locations'!BP48&lt;COUNTIFS('Workers Settings'!$M:$M,$B48,'Workers Settings'!$N:$N,1,'Workers Settings'!$H:$H,BN$3),"Warning!",IF('Demand Locations'!BP48=0,"",COUNTIFS('Workers Settings'!$M:$M,$B48,'Workers Settings'!$N:$N,1,'Workers Settings'!$H:$H,BN$3)/'Demand Locations'!BP48)))</f>
        <v/>
      </c>
      <c r="BO48" s="24" t="str">
        <f>IF(OR($B48="",BO$3="",'Demand Locations'!BQ48=""),"",IF('Demand Locations'!BQ48&lt;COUNTIFS('Workers Settings'!$M:$M,$B48,'Workers Settings'!$N:$N,1,'Workers Settings'!$H:$H,BO$3),"Warning!",IF('Demand Locations'!BQ48=0,"",COUNTIFS('Workers Settings'!$M:$M,$B48,'Workers Settings'!$N:$N,1,'Workers Settings'!$H:$H,BO$3)/'Demand Locations'!BQ48)))</f>
        <v/>
      </c>
      <c r="BP48" s="24" t="str">
        <f>IF(OR($B48="",BP$3="",'Demand Locations'!BR48=""),"",IF('Demand Locations'!BR48&lt;COUNTIFS('Workers Settings'!$M:$M,$B48,'Workers Settings'!$N:$N,1,'Workers Settings'!$H:$H,BP$3),"Warning!",IF('Demand Locations'!BR48=0,"",COUNTIFS('Workers Settings'!$M:$M,$B48,'Workers Settings'!$N:$N,1,'Workers Settings'!$H:$H,BP$3)/'Demand Locations'!BR48)))</f>
        <v/>
      </c>
      <c r="BQ48" s="24" t="str">
        <f>IF(OR($B48="",BQ$3="",'Demand Locations'!BS48=""),"",IF('Demand Locations'!BS48&lt;COUNTIFS('Workers Settings'!$M:$M,$B48,'Workers Settings'!$N:$N,1,'Workers Settings'!$H:$H,BQ$3),"Warning!",IF('Demand Locations'!BS48=0,"",COUNTIFS('Workers Settings'!$M:$M,$B48,'Workers Settings'!$N:$N,1,'Workers Settings'!$H:$H,BQ$3)/'Demand Locations'!BS48)))</f>
        <v/>
      </c>
      <c r="BR48" s="24" t="str">
        <f>IF(OR($B48="",BR$3="",'Demand Locations'!BT48=""),"",IF('Demand Locations'!BT48&lt;COUNTIFS('Workers Settings'!$M:$M,$B48,'Workers Settings'!$N:$N,1,'Workers Settings'!$H:$H,BR$3),"Warning!",IF('Demand Locations'!BT48=0,"",COUNTIFS('Workers Settings'!$M:$M,$B48,'Workers Settings'!$N:$N,1,'Workers Settings'!$H:$H,BR$3)/'Demand Locations'!BT48)))</f>
        <v/>
      </c>
      <c r="BS48" s="24" t="str">
        <f>IF(OR($B48="",BS$3="",'Demand Locations'!BU48=""),"",IF('Demand Locations'!BU48&lt;COUNTIFS('Workers Settings'!$M:$M,$B48,'Workers Settings'!$N:$N,1,'Workers Settings'!$H:$H,BS$3),"Warning!",IF('Demand Locations'!BU48=0,"",COUNTIFS('Workers Settings'!$M:$M,$B48,'Workers Settings'!$N:$N,1,'Workers Settings'!$H:$H,BS$3)/'Demand Locations'!BU48)))</f>
        <v/>
      </c>
      <c r="BT48" s="24" t="str">
        <f>IF(OR($B48="",BT$3="",'Demand Locations'!BV48=""),"",IF('Demand Locations'!BV48&lt;COUNTIFS('Workers Settings'!$M:$M,$B48,'Workers Settings'!$N:$N,1,'Workers Settings'!$H:$H,BT$3),"Warning!",IF('Demand Locations'!BV48=0,"",COUNTIFS('Workers Settings'!$M:$M,$B48,'Workers Settings'!$N:$N,1,'Workers Settings'!$H:$H,BT$3)/'Demand Locations'!BV48)))</f>
        <v/>
      </c>
      <c r="BU48" s="24" t="str">
        <f>IF(OR($B48="",BU$3="",'Demand Locations'!BW48=""),"",IF('Demand Locations'!BW48&lt;COUNTIFS('Workers Settings'!$M:$M,$B48,'Workers Settings'!$N:$N,1,'Workers Settings'!$H:$H,BU$3),"Warning!",IF('Demand Locations'!BW48=0,"",COUNTIFS('Workers Settings'!$M:$M,$B48,'Workers Settings'!$N:$N,1,'Workers Settings'!$H:$H,BU$3)/'Demand Locations'!BW48)))</f>
        <v/>
      </c>
      <c r="BV48" s="24" t="str">
        <f>IF(OR($B48="",BV$3="",'Demand Locations'!BX48=""),"",IF('Demand Locations'!BX48&lt;COUNTIFS('Workers Settings'!$M:$M,$B48,'Workers Settings'!$N:$N,1,'Workers Settings'!$H:$H,BV$3),"Warning!",IF('Demand Locations'!BX48=0,"",COUNTIFS('Workers Settings'!$M:$M,$B48,'Workers Settings'!$N:$N,1,'Workers Settings'!$H:$H,BV$3)/'Demand Locations'!BX48)))</f>
        <v/>
      </c>
      <c r="BW48" s="24" t="str">
        <f>IF(OR($B48="",BW$3="",'Demand Locations'!BY48=""),"",IF('Demand Locations'!BY48&lt;COUNTIFS('Workers Settings'!$M:$M,$B48,'Workers Settings'!$N:$N,1,'Workers Settings'!$H:$H,BW$3),"Warning!",IF('Demand Locations'!BY48=0,"",COUNTIFS('Workers Settings'!$M:$M,$B48,'Workers Settings'!$N:$N,1,'Workers Settings'!$H:$H,BW$3)/'Demand Locations'!BY48)))</f>
        <v/>
      </c>
      <c r="BX48" s="24" t="str">
        <f>IF(OR($B48="",BX$3="",'Demand Locations'!BZ48=""),"",IF('Demand Locations'!BZ48&lt;COUNTIFS('Workers Settings'!$M:$M,$B48,'Workers Settings'!$N:$N,1,'Workers Settings'!$H:$H,BX$3),"Warning!",IF('Demand Locations'!BZ48=0,"",COUNTIFS('Workers Settings'!$M:$M,$B48,'Workers Settings'!$N:$N,1,'Workers Settings'!$H:$H,BX$3)/'Demand Locations'!BZ48)))</f>
        <v/>
      </c>
      <c r="BY48" s="24" t="str">
        <f>IF(OR($B48="",BY$3="",'Demand Locations'!CA48=""),"",IF('Demand Locations'!CA48&lt;COUNTIFS('Workers Settings'!$M:$M,$B48,'Workers Settings'!$N:$N,1,'Workers Settings'!$H:$H,BY$3),"Warning!",IF('Demand Locations'!CA48=0,"",COUNTIFS('Workers Settings'!$M:$M,$B48,'Workers Settings'!$N:$N,1,'Workers Settings'!$H:$H,BY$3)/'Demand Locations'!CA48)))</f>
        <v/>
      </c>
      <c r="BZ48" s="24" t="str">
        <f>IF(OR($B48="",BZ$3="",'Demand Locations'!CB48=""),"",IF('Demand Locations'!CB48&lt;COUNTIFS('Workers Settings'!$M:$M,$B48,'Workers Settings'!$N:$N,1,'Workers Settings'!$H:$H,BZ$3),"Warning!",IF('Demand Locations'!CB48=0,"",COUNTIFS('Workers Settings'!$M:$M,$B48,'Workers Settings'!$N:$N,1,'Workers Settings'!$H:$H,BZ$3)/'Demand Locations'!CB48)))</f>
        <v/>
      </c>
      <c r="CA48" s="24" t="str">
        <f>IF(OR($B48="",CA$3="",'Demand Locations'!CC48=""),"",IF('Demand Locations'!CC48&lt;COUNTIFS('Workers Settings'!$M:$M,$B48,'Workers Settings'!$N:$N,1,'Workers Settings'!$H:$H,CA$3),"Warning!",IF('Demand Locations'!CC48=0,"",COUNTIFS('Workers Settings'!$M:$M,$B48,'Workers Settings'!$N:$N,1,'Workers Settings'!$H:$H,CA$3)/'Demand Locations'!CC48)))</f>
        <v/>
      </c>
      <c r="CB48" s="24" t="str">
        <f>IF(OR($B48="",CB$3="",'Demand Locations'!CD48=""),"",IF('Demand Locations'!CD48&lt;COUNTIFS('Workers Settings'!$M:$M,$B48,'Workers Settings'!$N:$N,1,'Workers Settings'!$H:$H,CB$3),"Warning!",IF('Demand Locations'!CD48=0,"",COUNTIFS('Workers Settings'!$M:$M,$B48,'Workers Settings'!$N:$N,1,'Workers Settings'!$H:$H,CB$3)/'Demand Locations'!CD48)))</f>
        <v/>
      </c>
      <c r="CC48" s="24" t="str">
        <f>IF(OR($B48="",CC$3="",'Demand Locations'!CE48=""),"",IF('Demand Locations'!CE48&lt;COUNTIFS('Workers Settings'!$M:$M,$B48,'Workers Settings'!$N:$N,1,'Workers Settings'!$H:$H,CC$3),"Warning!",IF('Demand Locations'!CE48=0,"",COUNTIFS('Workers Settings'!$M:$M,$B48,'Workers Settings'!$N:$N,1,'Workers Settings'!$H:$H,CC$3)/'Demand Locations'!CE48)))</f>
        <v/>
      </c>
      <c r="CD48" s="24" t="str">
        <f>IF(OR($B48="",CD$3="",'Demand Locations'!CF48=""),"",IF('Demand Locations'!CF48&lt;COUNTIFS('Workers Settings'!$M:$M,$B48,'Workers Settings'!$N:$N,1,'Workers Settings'!$H:$H,CD$3),"Warning!",IF('Demand Locations'!CF48=0,"",COUNTIFS('Workers Settings'!$M:$M,$B48,'Workers Settings'!$N:$N,1,'Workers Settings'!$H:$H,CD$3)/'Demand Locations'!CF48)))</f>
        <v/>
      </c>
      <c r="CE48" s="24" t="str">
        <f>IF(OR($B48="",CE$3="",'Demand Locations'!CG48=""),"",IF('Demand Locations'!CG48&lt;COUNTIFS('Workers Settings'!$M:$M,$B48,'Workers Settings'!$N:$N,1,'Workers Settings'!$H:$H,CE$3),"Warning!",IF('Demand Locations'!CG48=0,"",COUNTIFS('Workers Settings'!$M:$M,$B48,'Workers Settings'!$N:$N,1,'Workers Settings'!$H:$H,CE$3)/'Demand Locations'!CG48)))</f>
        <v/>
      </c>
      <c r="CF48" s="24" t="str">
        <f>IF(OR($B48="",CF$3="",'Demand Locations'!CH48=""),"",IF('Demand Locations'!CH48&lt;COUNTIFS('Workers Settings'!$M:$M,$B48,'Workers Settings'!$N:$N,1,'Workers Settings'!$H:$H,CF$3),"Warning!",IF('Demand Locations'!CH48=0,"",COUNTIFS('Workers Settings'!$M:$M,$B48,'Workers Settings'!$N:$N,1,'Workers Settings'!$H:$H,CF$3)/'Demand Locations'!CH48)))</f>
        <v/>
      </c>
      <c r="CG48" s="24" t="str">
        <f>IF(OR($B48="",CG$3="",'Demand Locations'!CI48=""),"",IF('Demand Locations'!CI48&lt;COUNTIFS('Workers Settings'!$M:$M,$B48,'Workers Settings'!$N:$N,1,'Workers Settings'!$H:$H,CG$3),"Warning!",IF('Demand Locations'!CI48=0,"",COUNTIFS('Workers Settings'!$M:$M,$B48,'Workers Settings'!$N:$N,1,'Workers Settings'!$H:$H,CG$3)/'Demand Locations'!CI48)))</f>
        <v/>
      </c>
      <c r="CH48" s="24" t="str">
        <f>IF(OR($B48="",CH$3="",'Demand Locations'!CJ48=""),"",IF('Demand Locations'!CJ48&lt;COUNTIFS('Workers Settings'!$M:$M,$B48,'Workers Settings'!$N:$N,1,'Workers Settings'!$H:$H,CH$3),"Warning!",IF('Demand Locations'!CJ48=0,"",COUNTIFS('Workers Settings'!$M:$M,$B48,'Workers Settings'!$N:$N,1,'Workers Settings'!$H:$H,CH$3)/'Demand Locations'!CJ48)))</f>
        <v/>
      </c>
      <c r="CI48" s="24" t="str">
        <f>IF(OR($B48="",CI$3="",'Demand Locations'!CK48=""),"",IF('Demand Locations'!CK48&lt;COUNTIFS('Workers Settings'!$M:$M,$B48,'Workers Settings'!$N:$N,1,'Workers Settings'!$H:$H,CI$3),"Warning!",IF('Demand Locations'!CK48=0,"",COUNTIFS('Workers Settings'!$M:$M,$B48,'Workers Settings'!$N:$N,1,'Workers Settings'!$H:$H,CI$3)/'Demand Locations'!CK48)))</f>
        <v/>
      </c>
      <c r="CJ48" s="24" t="str">
        <f>IF(OR($B48="",CJ$3="",'Demand Locations'!CL48=""),"",IF('Demand Locations'!CL48&lt;COUNTIFS('Workers Settings'!$M:$M,$B48,'Workers Settings'!$N:$N,1,'Workers Settings'!$H:$H,CJ$3),"Warning!",IF('Demand Locations'!CL48=0,"",COUNTIFS('Workers Settings'!$M:$M,$B48,'Workers Settings'!$N:$N,1,'Workers Settings'!$H:$H,CJ$3)/'Demand Locations'!CL48)))</f>
        <v/>
      </c>
      <c r="CK48" s="24" t="str">
        <f>IF(OR($B48="",CK$3="",'Demand Locations'!CM48=""),"",IF('Demand Locations'!CM48&lt;COUNTIFS('Workers Settings'!$M:$M,$B48,'Workers Settings'!$N:$N,1,'Workers Settings'!$H:$H,CK$3),"Warning!",IF('Demand Locations'!CM48=0,"",COUNTIFS('Workers Settings'!$M:$M,$B48,'Workers Settings'!$N:$N,1,'Workers Settings'!$H:$H,CK$3)/'Demand Locations'!CM48)))</f>
        <v/>
      </c>
      <c r="CL48" s="24" t="str">
        <f>IF(OR($B48="",CL$3="",'Demand Locations'!CN48=""),"",IF('Demand Locations'!CN48&lt;COUNTIFS('Workers Settings'!$M:$M,$B48,'Workers Settings'!$N:$N,1,'Workers Settings'!$H:$H,CL$3),"Warning!",IF('Demand Locations'!CN48=0,"",COUNTIFS('Workers Settings'!$M:$M,$B48,'Workers Settings'!$N:$N,1,'Workers Settings'!$H:$H,CL$3)/'Demand Locations'!CN48)))</f>
        <v/>
      </c>
      <c r="CM48" s="24" t="str">
        <f>IF(OR($B48="",CM$3="",'Demand Locations'!CO48=""),"",IF('Demand Locations'!CO48&lt;COUNTIFS('Workers Settings'!$M:$M,$B48,'Workers Settings'!$N:$N,1,'Workers Settings'!$H:$H,CM$3),"Warning!",IF('Demand Locations'!CO48=0,"",COUNTIFS('Workers Settings'!$M:$M,$B48,'Workers Settings'!$N:$N,1,'Workers Settings'!$H:$H,CM$3)/'Demand Locations'!CO48)))</f>
        <v/>
      </c>
      <c r="CN48" s="24" t="str">
        <f>IF(OR($B48="",CN$3="",'Demand Locations'!CP48=""),"",IF('Demand Locations'!CP48&lt;COUNTIFS('Workers Settings'!$M:$M,$B48,'Workers Settings'!$N:$N,1,'Workers Settings'!$H:$H,CN$3),"Warning!",IF('Demand Locations'!CP48=0,"",COUNTIFS('Workers Settings'!$M:$M,$B48,'Workers Settings'!$N:$N,1,'Workers Settings'!$H:$H,CN$3)/'Demand Locations'!CP48)))</f>
        <v/>
      </c>
      <c r="CO48" s="24" t="str">
        <f>IF(OR($B48="",CO$3="",'Demand Locations'!CQ48=""),"",IF('Demand Locations'!CQ48&lt;COUNTIFS('Workers Settings'!$M:$M,$B48,'Workers Settings'!$N:$N,1,'Workers Settings'!$H:$H,CO$3),"Warning!",IF('Demand Locations'!CQ48=0,"",COUNTIFS('Workers Settings'!$M:$M,$B48,'Workers Settings'!$N:$N,1,'Workers Settings'!$H:$H,CO$3)/'Demand Locations'!CQ48)))</f>
        <v/>
      </c>
      <c r="CP48" s="24" t="str">
        <f>IF(OR($B48="",CP$3="",'Demand Locations'!CR48=""),"",IF('Demand Locations'!CR48&lt;COUNTIFS('Workers Settings'!$M:$M,$B48,'Workers Settings'!$N:$N,1,'Workers Settings'!$H:$H,CP$3),"Warning!",IF('Demand Locations'!CR48=0,"",COUNTIFS('Workers Settings'!$M:$M,$B48,'Workers Settings'!$N:$N,1,'Workers Settings'!$H:$H,CP$3)/'Demand Locations'!CR48)))</f>
        <v/>
      </c>
      <c r="CQ48" s="24" t="str">
        <f>IF(OR($B48="",CQ$3="",'Demand Locations'!CS48=""),"",IF('Demand Locations'!CS48&lt;COUNTIFS('Workers Settings'!$M:$M,$B48,'Workers Settings'!$N:$N,1,'Workers Settings'!$H:$H,CQ$3),"Warning!",IF('Demand Locations'!CS48=0,"",COUNTIFS('Workers Settings'!$M:$M,$B48,'Workers Settings'!$N:$N,1,'Workers Settings'!$H:$H,CQ$3)/'Demand Locations'!CS48)))</f>
        <v/>
      </c>
      <c r="CR48" s="24" t="str">
        <f>IF(OR($B48="",CR$3="",'Demand Locations'!CT48=""),"",IF('Demand Locations'!CT48&lt;COUNTIFS('Workers Settings'!$M:$M,$B48,'Workers Settings'!$N:$N,1,'Workers Settings'!$H:$H,CR$3),"Warning!",IF('Demand Locations'!CT48=0,"",COUNTIFS('Workers Settings'!$M:$M,$B48,'Workers Settings'!$N:$N,1,'Workers Settings'!$H:$H,CR$3)/'Demand Locations'!CT48)))</f>
        <v/>
      </c>
      <c r="CS48" s="24" t="str">
        <f>IF(OR($B48="",CS$3="",'Demand Locations'!CU48=""),"",IF('Demand Locations'!CU48&lt;COUNTIFS('Workers Settings'!$M:$M,$B48,'Workers Settings'!$N:$N,1,'Workers Settings'!$H:$H,CS$3),"Warning!",IF('Demand Locations'!CU48=0,"",COUNTIFS('Workers Settings'!$M:$M,$B48,'Workers Settings'!$N:$N,1,'Workers Settings'!$H:$H,CS$3)/'Demand Locations'!CU48)))</f>
        <v/>
      </c>
      <c r="CT48" s="24" t="str">
        <f>IF(OR($B48="",CT$3="",'Demand Locations'!CV48=""),"",IF('Demand Locations'!CV48&lt;COUNTIFS('Workers Settings'!$M:$M,$B48,'Workers Settings'!$N:$N,1,'Workers Settings'!$H:$H,CT$3),"Warning!",IF('Demand Locations'!CV48=0,"",COUNTIFS('Workers Settings'!$M:$M,$B48,'Workers Settings'!$N:$N,1,'Workers Settings'!$H:$H,CT$3)/'Demand Locations'!CV48)))</f>
        <v/>
      </c>
      <c r="CU48" s="24" t="str">
        <f>IF(OR($B48="",CU$3="",'Demand Locations'!CW48=""),"",IF('Demand Locations'!CW48&lt;COUNTIFS('Workers Settings'!$M:$M,$B48,'Workers Settings'!$N:$N,1,'Workers Settings'!$H:$H,CU$3),"Warning!",IF('Demand Locations'!CW48=0,"",COUNTIFS('Workers Settings'!$M:$M,$B48,'Workers Settings'!$N:$N,1,'Workers Settings'!$H:$H,CU$3)/'Demand Locations'!CW48)))</f>
        <v/>
      </c>
      <c r="CV48" s="24" t="str">
        <f>IF(OR($B48="",CV$3="",'Demand Locations'!CX48=""),"",IF('Demand Locations'!CX48&lt;COUNTIFS('Workers Settings'!$M:$M,$B48,'Workers Settings'!$N:$N,1,'Workers Settings'!$H:$H,CV$3),"Warning!",IF('Demand Locations'!CX48=0,"",COUNTIFS('Workers Settings'!$M:$M,$B48,'Workers Settings'!$N:$N,1,'Workers Settings'!$H:$H,CV$3)/'Demand Locations'!CX48)))</f>
        <v/>
      </c>
      <c r="CW48" s="24" t="str">
        <f>IF(OR($B48="",CW$3="",'Demand Locations'!CY48=""),"",IF('Demand Locations'!CY48&lt;COUNTIFS('Workers Settings'!$M:$M,$B48,'Workers Settings'!$N:$N,1,'Workers Settings'!$H:$H,CW$3),"Warning!",IF('Demand Locations'!CY48=0,"",COUNTIFS('Workers Settings'!$M:$M,$B48,'Workers Settings'!$N:$N,1,'Workers Settings'!$H:$H,CW$3)/'Demand Locations'!CY48)))</f>
        <v/>
      </c>
      <c r="CX48" s="24" t="str">
        <f>IF(OR($B48="",CX$3="",'Demand Locations'!CZ48=""),"",IF('Demand Locations'!CZ48&lt;COUNTIFS('Workers Settings'!$M:$M,$B48,'Workers Settings'!$N:$N,1,'Workers Settings'!$H:$H,CX$3),"Warning!",IF('Demand Locations'!CZ48=0,"",COUNTIFS('Workers Settings'!$M:$M,$B48,'Workers Settings'!$N:$N,1,'Workers Settings'!$H:$H,CX$3)/'Demand Locations'!CZ48)))</f>
        <v/>
      </c>
      <c r="CY48" s="24" t="str">
        <f>IF(OR($B48="",CY$3="",'Demand Locations'!DA48=""),"",IF('Demand Locations'!DA48&lt;COUNTIFS('Workers Settings'!$M:$M,$B48,'Workers Settings'!$N:$N,1,'Workers Settings'!$H:$H,CY$3),"Warning!",IF('Demand Locations'!DA48=0,"",COUNTIFS('Workers Settings'!$M:$M,$B48,'Workers Settings'!$N:$N,1,'Workers Settings'!$H:$H,CY$3)/'Demand Locations'!DA48)))</f>
        <v/>
      </c>
      <c r="CZ48" s="24" t="str">
        <f>IF(OR($B48="",CZ$3="",'Demand Locations'!DB48=""),"",IF('Demand Locations'!DB48&lt;COUNTIFS('Workers Settings'!$M:$M,$B48,'Workers Settings'!$N:$N,1,'Workers Settings'!$H:$H,CZ$3),"Warning!",IF('Demand Locations'!DB48=0,"",COUNTIFS('Workers Settings'!$M:$M,$B48,'Workers Settings'!$N:$N,1,'Workers Settings'!$H:$H,CZ$3)/'Demand Locations'!DB48)))</f>
        <v/>
      </c>
    </row>
    <row r="49" spans="1:104" x14ac:dyDescent="0.25">
      <c r="A49" s="7">
        <f t="shared" si="0"/>
        <v>45</v>
      </c>
      <c r="B49" s="7" t="str">
        <f>IF('Demand Locations'!B49&lt;&gt;"",'Demand Locations'!B49,"")</f>
        <v/>
      </c>
      <c r="C49" s="29" t="str">
        <f>IF(B49="","",SUMIFS('Workers Assignments'!Z:Z,'Workers Settings'!M:M,B49,'Workers Settings'!N:N,1))</f>
        <v/>
      </c>
      <c r="D49" s="24" t="str">
        <f>IF(OR(B49="",'Demand Locations'!E49=""),"",IF('Demand Locations'!E49&lt;C49,"Warning!",IF('Demand Locations'!E49=0,"",C49/'Demand Locations'!E49)))</f>
        <v/>
      </c>
      <c r="E49" s="44" t="str">
        <f>IF(OR($B49="",E$3="",'Demand Locations'!G49=""),"",IF('Demand Locations'!G49&lt;COUNTIFS('Workers Settings'!$M:$M,$B49,'Workers Settings'!$N:$N,1,'Workers Settings'!$H:$H,E$3),"Warning!",IF('Demand Locations'!G49=0,"",COUNTIFS('Workers Settings'!$M:$M,$B49,'Workers Settings'!$N:$N,1,'Workers Settings'!$H:$H,E$3)/'Demand Locations'!G49)))</f>
        <v/>
      </c>
      <c r="F49" s="24" t="str">
        <f>IF(OR($B49="",F$3="",'Demand Locations'!H49=""),"",IF('Demand Locations'!H49&lt;COUNTIFS('Workers Settings'!$M:$M,$B49,'Workers Settings'!$N:$N,1,'Workers Settings'!$H:$H,F$3),"Warning!",IF('Demand Locations'!H49=0,"",COUNTIFS('Workers Settings'!$M:$M,$B49,'Workers Settings'!$N:$N,1,'Workers Settings'!$H:$H,F$3)/'Demand Locations'!H49)))</f>
        <v/>
      </c>
      <c r="G49" s="24" t="str">
        <f>IF(OR($B49="",G$3="",'Demand Locations'!I49=""),"",IF('Demand Locations'!I49&lt;COUNTIFS('Workers Settings'!$M:$M,$B49,'Workers Settings'!$N:$N,1,'Workers Settings'!$H:$H,G$3),"Warning!",IF('Demand Locations'!I49=0,"",COUNTIFS('Workers Settings'!$M:$M,$B49,'Workers Settings'!$N:$N,1,'Workers Settings'!$H:$H,G$3)/'Demand Locations'!I49)))</f>
        <v/>
      </c>
      <c r="H49" s="24" t="str">
        <f>IF(OR($B49="",H$3="",'Demand Locations'!J49=""),"",IF('Demand Locations'!J49&lt;COUNTIFS('Workers Settings'!$M:$M,$B49,'Workers Settings'!$N:$N,1,'Workers Settings'!$H:$H,H$3),"Warning!",IF('Demand Locations'!J49=0,"",COUNTIFS('Workers Settings'!$M:$M,$B49,'Workers Settings'!$N:$N,1,'Workers Settings'!$H:$H,H$3)/'Demand Locations'!J49)))</f>
        <v/>
      </c>
      <c r="I49" s="24" t="str">
        <f>IF(OR($B49="",I$3="",'Demand Locations'!K49=""),"",IF('Demand Locations'!K49&lt;COUNTIFS('Workers Settings'!$M:$M,$B49,'Workers Settings'!$N:$N,1,'Workers Settings'!$H:$H,I$3),"Warning!",IF('Demand Locations'!K49=0,"",COUNTIFS('Workers Settings'!$M:$M,$B49,'Workers Settings'!$N:$N,1,'Workers Settings'!$H:$H,I$3)/'Demand Locations'!K49)))</f>
        <v/>
      </c>
      <c r="J49" s="24" t="str">
        <f>IF(OR($B49="",J$3="",'Demand Locations'!L49=""),"",IF('Demand Locations'!L49&lt;COUNTIFS('Workers Settings'!$M:$M,$B49,'Workers Settings'!$N:$N,1,'Workers Settings'!$H:$H,J$3),"Warning!",IF('Demand Locations'!L49=0,"",COUNTIFS('Workers Settings'!$M:$M,$B49,'Workers Settings'!$N:$N,1,'Workers Settings'!$H:$H,J$3)/'Demand Locations'!L49)))</f>
        <v/>
      </c>
      <c r="K49" s="24" t="str">
        <f>IF(OR($B49="",K$3="",'Demand Locations'!M49=""),"",IF('Demand Locations'!M49&lt;COUNTIFS('Workers Settings'!$M:$M,$B49,'Workers Settings'!$N:$N,1,'Workers Settings'!$H:$H,K$3),"Warning!",IF('Demand Locations'!M49=0,"",COUNTIFS('Workers Settings'!$M:$M,$B49,'Workers Settings'!$N:$N,1,'Workers Settings'!$H:$H,K$3)/'Demand Locations'!M49)))</f>
        <v/>
      </c>
      <c r="L49" s="24" t="str">
        <f>IF(OR($B49="",L$3="",'Demand Locations'!N49=""),"",IF('Demand Locations'!N49&lt;COUNTIFS('Workers Settings'!$M:$M,$B49,'Workers Settings'!$N:$N,1,'Workers Settings'!$H:$H,L$3),"Warning!",IF('Demand Locations'!N49=0,"",COUNTIFS('Workers Settings'!$M:$M,$B49,'Workers Settings'!$N:$N,1,'Workers Settings'!$H:$H,L$3)/'Demand Locations'!N49)))</f>
        <v/>
      </c>
      <c r="M49" s="24" t="str">
        <f>IF(OR($B49="",M$3="",'Demand Locations'!O49=""),"",IF('Demand Locations'!O49&lt;COUNTIFS('Workers Settings'!$M:$M,$B49,'Workers Settings'!$N:$N,1,'Workers Settings'!$H:$H,M$3),"Warning!",IF('Demand Locations'!O49=0,"",COUNTIFS('Workers Settings'!$M:$M,$B49,'Workers Settings'!$N:$N,1,'Workers Settings'!$H:$H,M$3)/'Demand Locations'!O49)))</f>
        <v/>
      </c>
      <c r="N49" s="24" t="str">
        <f>IF(OR($B49="",N$3="",'Demand Locations'!P49=""),"",IF('Demand Locations'!P49&lt;COUNTIFS('Workers Settings'!$M:$M,$B49,'Workers Settings'!$N:$N,1,'Workers Settings'!$H:$H,N$3),"Warning!",IF('Demand Locations'!P49=0,"",COUNTIFS('Workers Settings'!$M:$M,$B49,'Workers Settings'!$N:$N,1,'Workers Settings'!$H:$H,N$3)/'Demand Locations'!P49)))</f>
        <v/>
      </c>
      <c r="O49" s="24" t="str">
        <f>IF(OR($B49="",O$3="",'Demand Locations'!Q49=""),"",IF('Demand Locations'!Q49&lt;COUNTIFS('Workers Settings'!$M:$M,$B49,'Workers Settings'!$N:$N,1,'Workers Settings'!$H:$H,O$3),"Warning!",IF('Demand Locations'!Q49=0,"",COUNTIFS('Workers Settings'!$M:$M,$B49,'Workers Settings'!$N:$N,1,'Workers Settings'!$H:$H,O$3)/'Demand Locations'!Q49)))</f>
        <v/>
      </c>
      <c r="P49" s="24" t="str">
        <f>IF(OR($B49="",P$3="",'Demand Locations'!R49=""),"",IF('Demand Locations'!R49&lt;COUNTIFS('Workers Settings'!$M:$M,$B49,'Workers Settings'!$N:$N,1,'Workers Settings'!$H:$H,P$3),"Warning!",IF('Demand Locations'!R49=0,"",COUNTIFS('Workers Settings'!$M:$M,$B49,'Workers Settings'!$N:$N,1,'Workers Settings'!$H:$H,P$3)/'Demand Locations'!R49)))</f>
        <v/>
      </c>
      <c r="Q49" s="24" t="str">
        <f>IF(OR($B49="",Q$3="",'Demand Locations'!S49=""),"",IF('Demand Locations'!S49&lt;COUNTIFS('Workers Settings'!$M:$M,$B49,'Workers Settings'!$N:$N,1,'Workers Settings'!$H:$H,Q$3),"Warning!",IF('Demand Locations'!S49=0,"",COUNTIFS('Workers Settings'!$M:$M,$B49,'Workers Settings'!$N:$N,1,'Workers Settings'!$H:$H,Q$3)/'Demand Locations'!S49)))</f>
        <v/>
      </c>
      <c r="R49" s="24" t="str">
        <f>IF(OR($B49="",R$3="",'Demand Locations'!T49=""),"",IF('Demand Locations'!T49&lt;COUNTIFS('Workers Settings'!$M:$M,$B49,'Workers Settings'!$N:$N,1,'Workers Settings'!$H:$H,R$3),"Warning!",IF('Demand Locations'!T49=0,"",COUNTIFS('Workers Settings'!$M:$M,$B49,'Workers Settings'!$N:$N,1,'Workers Settings'!$H:$H,R$3)/'Demand Locations'!T49)))</f>
        <v/>
      </c>
      <c r="S49" s="24" t="str">
        <f>IF(OR($B49="",S$3="",'Demand Locations'!U49=""),"",IF('Demand Locations'!U49&lt;COUNTIFS('Workers Settings'!$M:$M,$B49,'Workers Settings'!$N:$N,1,'Workers Settings'!$H:$H,S$3),"Warning!",IF('Demand Locations'!U49=0,"",COUNTIFS('Workers Settings'!$M:$M,$B49,'Workers Settings'!$N:$N,1,'Workers Settings'!$H:$H,S$3)/'Demand Locations'!U49)))</f>
        <v/>
      </c>
      <c r="T49" s="24" t="str">
        <f>IF(OR($B49="",T$3="",'Demand Locations'!V49=""),"",IF('Demand Locations'!V49&lt;COUNTIFS('Workers Settings'!$M:$M,$B49,'Workers Settings'!$N:$N,1,'Workers Settings'!$H:$H,T$3),"Warning!",IF('Demand Locations'!V49=0,"",COUNTIFS('Workers Settings'!$M:$M,$B49,'Workers Settings'!$N:$N,1,'Workers Settings'!$H:$H,T$3)/'Demand Locations'!V49)))</f>
        <v/>
      </c>
      <c r="U49" s="24" t="str">
        <f>IF(OR($B49="",U$3="",'Demand Locations'!W49=""),"",IF('Demand Locations'!W49&lt;COUNTIFS('Workers Settings'!$M:$M,$B49,'Workers Settings'!$N:$N,1,'Workers Settings'!$H:$H,U$3),"Warning!",IF('Demand Locations'!W49=0,"",COUNTIFS('Workers Settings'!$M:$M,$B49,'Workers Settings'!$N:$N,1,'Workers Settings'!$H:$H,U$3)/'Demand Locations'!W49)))</f>
        <v/>
      </c>
      <c r="V49" s="24" t="str">
        <f>IF(OR($B49="",V$3="",'Demand Locations'!X49=""),"",IF('Demand Locations'!X49&lt;COUNTIFS('Workers Settings'!$M:$M,$B49,'Workers Settings'!$N:$N,1,'Workers Settings'!$H:$H,V$3),"Warning!",IF('Demand Locations'!X49=0,"",COUNTIFS('Workers Settings'!$M:$M,$B49,'Workers Settings'!$N:$N,1,'Workers Settings'!$H:$H,V$3)/'Demand Locations'!X49)))</f>
        <v/>
      </c>
      <c r="W49" s="24" t="str">
        <f>IF(OR($B49="",W$3="",'Demand Locations'!Y49=""),"",IF('Demand Locations'!Y49&lt;COUNTIFS('Workers Settings'!$M:$M,$B49,'Workers Settings'!$N:$N,1,'Workers Settings'!$H:$H,W$3),"Warning!",IF('Demand Locations'!Y49=0,"",COUNTIFS('Workers Settings'!$M:$M,$B49,'Workers Settings'!$N:$N,1,'Workers Settings'!$H:$H,W$3)/'Demand Locations'!Y49)))</f>
        <v/>
      </c>
      <c r="X49" s="24" t="str">
        <f>IF(OR($B49="",X$3="",'Demand Locations'!Z49=""),"",IF('Demand Locations'!Z49&lt;COUNTIFS('Workers Settings'!$M:$M,$B49,'Workers Settings'!$N:$N,1,'Workers Settings'!$H:$H,X$3),"Warning!",IF('Demand Locations'!Z49=0,"",COUNTIFS('Workers Settings'!$M:$M,$B49,'Workers Settings'!$N:$N,1,'Workers Settings'!$H:$H,X$3)/'Demand Locations'!Z49)))</f>
        <v/>
      </c>
      <c r="Y49" s="24" t="str">
        <f>IF(OR($B49="",Y$3="",'Demand Locations'!AA49=""),"",IF('Demand Locations'!AA49&lt;COUNTIFS('Workers Settings'!$M:$M,$B49,'Workers Settings'!$N:$N,1,'Workers Settings'!$H:$H,Y$3),"Warning!",IF('Demand Locations'!AA49=0,"",COUNTIFS('Workers Settings'!$M:$M,$B49,'Workers Settings'!$N:$N,1,'Workers Settings'!$H:$H,Y$3)/'Demand Locations'!AA49)))</f>
        <v/>
      </c>
      <c r="Z49" s="24" t="str">
        <f>IF(OR($B49="",Z$3="",'Demand Locations'!AB49=""),"",IF('Demand Locations'!AB49&lt;COUNTIFS('Workers Settings'!$M:$M,$B49,'Workers Settings'!$N:$N,1,'Workers Settings'!$H:$H,Z$3),"Warning!",IF('Demand Locations'!AB49=0,"",COUNTIFS('Workers Settings'!$M:$M,$B49,'Workers Settings'!$N:$N,1,'Workers Settings'!$H:$H,Z$3)/'Demand Locations'!AB49)))</f>
        <v/>
      </c>
      <c r="AA49" s="24" t="str">
        <f>IF(OR($B49="",AA$3="",'Demand Locations'!AC49=""),"",IF('Demand Locations'!AC49&lt;COUNTIFS('Workers Settings'!$M:$M,$B49,'Workers Settings'!$N:$N,1,'Workers Settings'!$H:$H,AA$3),"Warning!",IF('Demand Locations'!AC49=0,"",COUNTIFS('Workers Settings'!$M:$M,$B49,'Workers Settings'!$N:$N,1,'Workers Settings'!$H:$H,AA$3)/'Demand Locations'!AC49)))</f>
        <v/>
      </c>
      <c r="AB49" s="24" t="str">
        <f>IF(OR($B49="",AB$3="",'Demand Locations'!AD49=""),"",IF('Demand Locations'!AD49&lt;COUNTIFS('Workers Settings'!$M:$M,$B49,'Workers Settings'!$N:$N,1,'Workers Settings'!$H:$H,AB$3),"Warning!",IF('Demand Locations'!AD49=0,"",COUNTIFS('Workers Settings'!$M:$M,$B49,'Workers Settings'!$N:$N,1,'Workers Settings'!$H:$H,AB$3)/'Demand Locations'!AD49)))</f>
        <v/>
      </c>
      <c r="AC49" s="24" t="str">
        <f>IF(OR($B49="",AC$3="",'Demand Locations'!AE49=""),"",IF('Demand Locations'!AE49&lt;COUNTIFS('Workers Settings'!$M:$M,$B49,'Workers Settings'!$N:$N,1,'Workers Settings'!$H:$H,AC$3),"Warning!",IF('Demand Locations'!AE49=0,"",COUNTIFS('Workers Settings'!$M:$M,$B49,'Workers Settings'!$N:$N,1,'Workers Settings'!$H:$H,AC$3)/'Demand Locations'!AE49)))</f>
        <v/>
      </c>
      <c r="AD49" s="24" t="str">
        <f>IF(OR($B49="",AD$3="",'Demand Locations'!AF49=""),"",IF('Demand Locations'!AF49&lt;COUNTIFS('Workers Settings'!$M:$M,$B49,'Workers Settings'!$N:$N,1,'Workers Settings'!$H:$H,AD$3),"Warning!",IF('Demand Locations'!AF49=0,"",COUNTIFS('Workers Settings'!$M:$M,$B49,'Workers Settings'!$N:$N,1,'Workers Settings'!$H:$H,AD$3)/'Demand Locations'!AF49)))</f>
        <v/>
      </c>
      <c r="AE49" s="24" t="str">
        <f>IF(OR($B49="",AE$3="",'Demand Locations'!AG49=""),"",IF('Demand Locations'!AG49&lt;COUNTIFS('Workers Settings'!$M:$M,$B49,'Workers Settings'!$N:$N,1,'Workers Settings'!$H:$H,AE$3),"Warning!",IF('Demand Locations'!AG49=0,"",COUNTIFS('Workers Settings'!$M:$M,$B49,'Workers Settings'!$N:$N,1,'Workers Settings'!$H:$H,AE$3)/'Demand Locations'!AG49)))</f>
        <v/>
      </c>
      <c r="AF49" s="24" t="str">
        <f>IF(OR($B49="",AF$3="",'Demand Locations'!AH49=""),"",IF('Demand Locations'!AH49&lt;COUNTIFS('Workers Settings'!$M:$M,$B49,'Workers Settings'!$N:$N,1,'Workers Settings'!$H:$H,AF$3),"Warning!",IF('Demand Locations'!AH49=0,"",COUNTIFS('Workers Settings'!$M:$M,$B49,'Workers Settings'!$N:$N,1,'Workers Settings'!$H:$H,AF$3)/'Demand Locations'!AH49)))</f>
        <v/>
      </c>
      <c r="AG49" s="24" t="str">
        <f>IF(OR($B49="",AG$3="",'Demand Locations'!AI49=""),"",IF('Demand Locations'!AI49&lt;COUNTIFS('Workers Settings'!$M:$M,$B49,'Workers Settings'!$N:$N,1,'Workers Settings'!$H:$H,AG$3),"Warning!",IF('Demand Locations'!AI49=0,"",COUNTIFS('Workers Settings'!$M:$M,$B49,'Workers Settings'!$N:$N,1,'Workers Settings'!$H:$H,AG$3)/'Demand Locations'!AI49)))</f>
        <v/>
      </c>
      <c r="AH49" s="24" t="str">
        <f>IF(OR($B49="",AH$3="",'Demand Locations'!AJ49=""),"",IF('Demand Locations'!AJ49&lt;COUNTIFS('Workers Settings'!$M:$M,$B49,'Workers Settings'!$N:$N,1,'Workers Settings'!$H:$H,AH$3),"Warning!",IF('Demand Locations'!AJ49=0,"",COUNTIFS('Workers Settings'!$M:$M,$B49,'Workers Settings'!$N:$N,1,'Workers Settings'!$H:$H,AH$3)/'Demand Locations'!AJ49)))</f>
        <v/>
      </c>
      <c r="AI49" s="24" t="str">
        <f>IF(OR($B49="",AI$3="",'Demand Locations'!AK49=""),"",IF('Demand Locations'!AK49&lt;COUNTIFS('Workers Settings'!$M:$M,$B49,'Workers Settings'!$N:$N,1,'Workers Settings'!$H:$H,AI$3),"Warning!",IF('Demand Locations'!AK49=0,"",COUNTIFS('Workers Settings'!$M:$M,$B49,'Workers Settings'!$N:$N,1,'Workers Settings'!$H:$H,AI$3)/'Demand Locations'!AK49)))</f>
        <v/>
      </c>
      <c r="AJ49" s="24" t="str">
        <f>IF(OR($B49="",AJ$3="",'Demand Locations'!AL49=""),"",IF('Demand Locations'!AL49&lt;COUNTIFS('Workers Settings'!$M:$M,$B49,'Workers Settings'!$N:$N,1,'Workers Settings'!$H:$H,AJ$3),"Warning!",IF('Demand Locations'!AL49=0,"",COUNTIFS('Workers Settings'!$M:$M,$B49,'Workers Settings'!$N:$N,1,'Workers Settings'!$H:$H,AJ$3)/'Demand Locations'!AL49)))</f>
        <v/>
      </c>
      <c r="AK49" s="24" t="str">
        <f>IF(OR($B49="",AK$3="",'Demand Locations'!AM49=""),"",IF('Demand Locations'!AM49&lt;COUNTIFS('Workers Settings'!$M:$M,$B49,'Workers Settings'!$N:$N,1,'Workers Settings'!$H:$H,AK$3),"Warning!",IF('Demand Locations'!AM49=0,"",COUNTIFS('Workers Settings'!$M:$M,$B49,'Workers Settings'!$N:$N,1,'Workers Settings'!$H:$H,AK$3)/'Demand Locations'!AM49)))</f>
        <v/>
      </c>
      <c r="AL49" s="24" t="str">
        <f>IF(OR($B49="",AL$3="",'Demand Locations'!AN49=""),"",IF('Demand Locations'!AN49&lt;COUNTIFS('Workers Settings'!$M:$M,$B49,'Workers Settings'!$N:$N,1,'Workers Settings'!$H:$H,AL$3),"Warning!",IF('Demand Locations'!AN49=0,"",COUNTIFS('Workers Settings'!$M:$M,$B49,'Workers Settings'!$N:$N,1,'Workers Settings'!$H:$H,AL$3)/'Demand Locations'!AN49)))</f>
        <v/>
      </c>
      <c r="AM49" s="24" t="str">
        <f>IF(OR($B49="",AM$3="",'Demand Locations'!AO49=""),"",IF('Demand Locations'!AO49&lt;COUNTIFS('Workers Settings'!$M:$M,$B49,'Workers Settings'!$N:$N,1,'Workers Settings'!$H:$H,AM$3),"Warning!",IF('Demand Locations'!AO49=0,"",COUNTIFS('Workers Settings'!$M:$M,$B49,'Workers Settings'!$N:$N,1,'Workers Settings'!$H:$H,AM$3)/'Demand Locations'!AO49)))</f>
        <v/>
      </c>
      <c r="AN49" s="24" t="str">
        <f>IF(OR($B49="",AN$3="",'Demand Locations'!AP49=""),"",IF('Demand Locations'!AP49&lt;COUNTIFS('Workers Settings'!$M:$M,$B49,'Workers Settings'!$N:$N,1,'Workers Settings'!$H:$H,AN$3),"Warning!",IF('Demand Locations'!AP49=0,"",COUNTIFS('Workers Settings'!$M:$M,$B49,'Workers Settings'!$N:$N,1,'Workers Settings'!$H:$H,AN$3)/'Demand Locations'!AP49)))</f>
        <v/>
      </c>
      <c r="AO49" s="24" t="str">
        <f>IF(OR($B49="",AO$3="",'Demand Locations'!AQ49=""),"",IF('Demand Locations'!AQ49&lt;COUNTIFS('Workers Settings'!$M:$M,$B49,'Workers Settings'!$N:$N,1,'Workers Settings'!$H:$H,AO$3),"Warning!",IF('Demand Locations'!AQ49=0,"",COUNTIFS('Workers Settings'!$M:$M,$B49,'Workers Settings'!$N:$N,1,'Workers Settings'!$H:$H,AO$3)/'Demand Locations'!AQ49)))</f>
        <v/>
      </c>
      <c r="AP49" s="24" t="str">
        <f>IF(OR($B49="",AP$3="",'Demand Locations'!AR49=""),"",IF('Demand Locations'!AR49&lt;COUNTIFS('Workers Settings'!$M:$M,$B49,'Workers Settings'!$N:$N,1,'Workers Settings'!$H:$H,AP$3),"Warning!",IF('Demand Locations'!AR49=0,"",COUNTIFS('Workers Settings'!$M:$M,$B49,'Workers Settings'!$N:$N,1,'Workers Settings'!$H:$H,AP$3)/'Demand Locations'!AR49)))</f>
        <v/>
      </c>
      <c r="AQ49" s="24" t="str">
        <f>IF(OR($B49="",AQ$3="",'Demand Locations'!AS49=""),"",IF('Demand Locations'!AS49&lt;COUNTIFS('Workers Settings'!$M:$M,$B49,'Workers Settings'!$N:$N,1,'Workers Settings'!$H:$H,AQ$3),"Warning!",IF('Demand Locations'!AS49=0,"",COUNTIFS('Workers Settings'!$M:$M,$B49,'Workers Settings'!$N:$N,1,'Workers Settings'!$H:$H,AQ$3)/'Demand Locations'!AS49)))</f>
        <v/>
      </c>
      <c r="AR49" s="24" t="str">
        <f>IF(OR($B49="",AR$3="",'Demand Locations'!AT49=""),"",IF('Demand Locations'!AT49&lt;COUNTIFS('Workers Settings'!$M:$M,$B49,'Workers Settings'!$N:$N,1,'Workers Settings'!$H:$H,AR$3),"Warning!",IF('Demand Locations'!AT49=0,"",COUNTIFS('Workers Settings'!$M:$M,$B49,'Workers Settings'!$N:$N,1,'Workers Settings'!$H:$H,AR$3)/'Demand Locations'!AT49)))</f>
        <v/>
      </c>
      <c r="AS49" s="24" t="str">
        <f>IF(OR($B49="",AS$3="",'Demand Locations'!AU49=""),"",IF('Demand Locations'!AU49&lt;COUNTIFS('Workers Settings'!$M:$M,$B49,'Workers Settings'!$N:$N,1,'Workers Settings'!$H:$H,AS$3),"Warning!",IF('Demand Locations'!AU49=0,"",COUNTIFS('Workers Settings'!$M:$M,$B49,'Workers Settings'!$N:$N,1,'Workers Settings'!$H:$H,AS$3)/'Demand Locations'!AU49)))</f>
        <v/>
      </c>
      <c r="AT49" s="24" t="str">
        <f>IF(OR($B49="",AT$3="",'Demand Locations'!AV49=""),"",IF('Demand Locations'!AV49&lt;COUNTIFS('Workers Settings'!$M:$M,$B49,'Workers Settings'!$N:$N,1,'Workers Settings'!$H:$H,AT$3),"Warning!",IF('Demand Locations'!AV49=0,"",COUNTIFS('Workers Settings'!$M:$M,$B49,'Workers Settings'!$N:$N,1,'Workers Settings'!$H:$H,AT$3)/'Demand Locations'!AV49)))</f>
        <v/>
      </c>
      <c r="AU49" s="24" t="str">
        <f>IF(OR($B49="",AU$3="",'Demand Locations'!AW49=""),"",IF('Demand Locations'!AW49&lt;COUNTIFS('Workers Settings'!$M:$M,$B49,'Workers Settings'!$N:$N,1,'Workers Settings'!$H:$H,AU$3),"Warning!",IF('Demand Locations'!AW49=0,"",COUNTIFS('Workers Settings'!$M:$M,$B49,'Workers Settings'!$N:$N,1,'Workers Settings'!$H:$H,AU$3)/'Demand Locations'!AW49)))</f>
        <v/>
      </c>
      <c r="AV49" s="24" t="str">
        <f>IF(OR($B49="",AV$3="",'Demand Locations'!AX49=""),"",IF('Demand Locations'!AX49&lt;COUNTIFS('Workers Settings'!$M:$M,$B49,'Workers Settings'!$N:$N,1,'Workers Settings'!$H:$H,AV$3),"Warning!",IF('Demand Locations'!AX49=0,"",COUNTIFS('Workers Settings'!$M:$M,$B49,'Workers Settings'!$N:$N,1,'Workers Settings'!$H:$H,AV$3)/'Demand Locations'!AX49)))</f>
        <v/>
      </c>
      <c r="AW49" s="24" t="str">
        <f>IF(OR($B49="",AW$3="",'Demand Locations'!AY49=""),"",IF('Demand Locations'!AY49&lt;COUNTIFS('Workers Settings'!$M:$M,$B49,'Workers Settings'!$N:$N,1,'Workers Settings'!$H:$H,AW$3),"Warning!",IF('Demand Locations'!AY49=0,"",COUNTIFS('Workers Settings'!$M:$M,$B49,'Workers Settings'!$N:$N,1,'Workers Settings'!$H:$H,AW$3)/'Demand Locations'!AY49)))</f>
        <v/>
      </c>
      <c r="AX49" s="24" t="str">
        <f>IF(OR($B49="",AX$3="",'Demand Locations'!AZ49=""),"",IF('Demand Locations'!AZ49&lt;COUNTIFS('Workers Settings'!$M:$M,$B49,'Workers Settings'!$N:$N,1,'Workers Settings'!$H:$H,AX$3),"Warning!",IF('Demand Locations'!AZ49=0,"",COUNTIFS('Workers Settings'!$M:$M,$B49,'Workers Settings'!$N:$N,1,'Workers Settings'!$H:$H,AX$3)/'Demand Locations'!AZ49)))</f>
        <v/>
      </c>
      <c r="AY49" s="24" t="str">
        <f>IF(OR($B49="",AY$3="",'Demand Locations'!BA49=""),"",IF('Demand Locations'!BA49&lt;COUNTIFS('Workers Settings'!$M:$M,$B49,'Workers Settings'!$N:$N,1,'Workers Settings'!$H:$H,AY$3),"Warning!",IF('Demand Locations'!BA49=0,"",COUNTIFS('Workers Settings'!$M:$M,$B49,'Workers Settings'!$N:$N,1,'Workers Settings'!$H:$H,AY$3)/'Demand Locations'!BA49)))</f>
        <v/>
      </c>
      <c r="AZ49" s="24" t="str">
        <f>IF(OR($B49="",AZ$3="",'Demand Locations'!BB49=""),"",IF('Demand Locations'!BB49&lt;COUNTIFS('Workers Settings'!$M:$M,$B49,'Workers Settings'!$N:$N,1,'Workers Settings'!$H:$H,AZ$3),"Warning!",IF('Demand Locations'!BB49=0,"",COUNTIFS('Workers Settings'!$M:$M,$B49,'Workers Settings'!$N:$N,1,'Workers Settings'!$H:$H,AZ$3)/'Demand Locations'!BB49)))</f>
        <v/>
      </c>
      <c r="BA49" s="24" t="str">
        <f>IF(OR($B49="",BA$3="",'Demand Locations'!BC49=""),"",IF('Demand Locations'!BC49&lt;COUNTIFS('Workers Settings'!$M:$M,$B49,'Workers Settings'!$N:$N,1,'Workers Settings'!$H:$H,BA$3),"Warning!",IF('Demand Locations'!BC49=0,"",COUNTIFS('Workers Settings'!$M:$M,$B49,'Workers Settings'!$N:$N,1,'Workers Settings'!$H:$H,BA$3)/'Demand Locations'!BC49)))</f>
        <v/>
      </c>
      <c r="BB49" s="24" t="str">
        <f>IF(OR($B49="",BB$3="",'Demand Locations'!BD49=""),"",IF('Demand Locations'!BD49&lt;COUNTIFS('Workers Settings'!$M:$M,$B49,'Workers Settings'!$N:$N,1,'Workers Settings'!$H:$H,BB$3),"Warning!",IF('Demand Locations'!BD49=0,"",COUNTIFS('Workers Settings'!$M:$M,$B49,'Workers Settings'!$N:$N,1,'Workers Settings'!$H:$H,BB$3)/'Demand Locations'!BD49)))</f>
        <v/>
      </c>
      <c r="BC49" s="24" t="str">
        <f>IF(OR($B49="",BC$3="",'Demand Locations'!BE49=""),"",IF('Demand Locations'!BE49&lt;COUNTIFS('Workers Settings'!$M:$M,$B49,'Workers Settings'!$N:$N,1,'Workers Settings'!$H:$H,BC$3),"Warning!",IF('Demand Locations'!BE49=0,"",COUNTIFS('Workers Settings'!$M:$M,$B49,'Workers Settings'!$N:$N,1,'Workers Settings'!$H:$H,BC$3)/'Demand Locations'!BE49)))</f>
        <v/>
      </c>
      <c r="BD49" s="24" t="str">
        <f>IF(OR($B49="",BD$3="",'Demand Locations'!BF49=""),"",IF('Demand Locations'!BF49&lt;COUNTIFS('Workers Settings'!$M:$M,$B49,'Workers Settings'!$N:$N,1,'Workers Settings'!$H:$H,BD$3),"Warning!",IF('Demand Locations'!BF49=0,"",COUNTIFS('Workers Settings'!$M:$M,$B49,'Workers Settings'!$N:$N,1,'Workers Settings'!$H:$H,BD$3)/'Demand Locations'!BF49)))</f>
        <v/>
      </c>
      <c r="BE49" s="24" t="str">
        <f>IF(OR($B49="",BE$3="",'Demand Locations'!BG49=""),"",IF('Demand Locations'!BG49&lt;COUNTIFS('Workers Settings'!$M:$M,$B49,'Workers Settings'!$N:$N,1,'Workers Settings'!$H:$H,BE$3),"Warning!",IF('Demand Locations'!BG49=0,"",COUNTIFS('Workers Settings'!$M:$M,$B49,'Workers Settings'!$N:$N,1,'Workers Settings'!$H:$H,BE$3)/'Demand Locations'!BG49)))</f>
        <v/>
      </c>
      <c r="BF49" s="24" t="str">
        <f>IF(OR($B49="",BF$3="",'Demand Locations'!BH49=""),"",IF('Demand Locations'!BH49&lt;COUNTIFS('Workers Settings'!$M:$M,$B49,'Workers Settings'!$N:$N,1,'Workers Settings'!$H:$H,BF$3),"Warning!",IF('Demand Locations'!BH49=0,"",COUNTIFS('Workers Settings'!$M:$M,$B49,'Workers Settings'!$N:$N,1,'Workers Settings'!$H:$H,BF$3)/'Demand Locations'!BH49)))</f>
        <v/>
      </c>
      <c r="BG49" s="24" t="str">
        <f>IF(OR($B49="",BG$3="",'Demand Locations'!BI49=""),"",IF('Demand Locations'!BI49&lt;COUNTIFS('Workers Settings'!$M:$M,$B49,'Workers Settings'!$N:$N,1,'Workers Settings'!$H:$H,BG$3),"Warning!",IF('Demand Locations'!BI49=0,"",COUNTIFS('Workers Settings'!$M:$M,$B49,'Workers Settings'!$N:$N,1,'Workers Settings'!$H:$H,BG$3)/'Demand Locations'!BI49)))</f>
        <v/>
      </c>
      <c r="BH49" s="24" t="str">
        <f>IF(OR($B49="",BH$3="",'Demand Locations'!BJ49=""),"",IF('Demand Locations'!BJ49&lt;COUNTIFS('Workers Settings'!$M:$M,$B49,'Workers Settings'!$N:$N,1,'Workers Settings'!$H:$H,BH$3),"Warning!",IF('Demand Locations'!BJ49=0,"",COUNTIFS('Workers Settings'!$M:$M,$B49,'Workers Settings'!$N:$N,1,'Workers Settings'!$H:$H,BH$3)/'Demand Locations'!BJ49)))</f>
        <v/>
      </c>
      <c r="BI49" s="24" t="str">
        <f>IF(OR($B49="",BI$3="",'Demand Locations'!BK49=""),"",IF('Demand Locations'!BK49&lt;COUNTIFS('Workers Settings'!$M:$M,$B49,'Workers Settings'!$N:$N,1,'Workers Settings'!$H:$H,BI$3),"Warning!",IF('Demand Locations'!BK49=0,"",COUNTIFS('Workers Settings'!$M:$M,$B49,'Workers Settings'!$N:$N,1,'Workers Settings'!$H:$H,BI$3)/'Demand Locations'!BK49)))</f>
        <v/>
      </c>
      <c r="BJ49" s="24" t="str">
        <f>IF(OR($B49="",BJ$3="",'Demand Locations'!BL49=""),"",IF('Demand Locations'!BL49&lt;COUNTIFS('Workers Settings'!$M:$M,$B49,'Workers Settings'!$N:$N,1,'Workers Settings'!$H:$H,BJ$3),"Warning!",IF('Demand Locations'!BL49=0,"",COUNTIFS('Workers Settings'!$M:$M,$B49,'Workers Settings'!$N:$N,1,'Workers Settings'!$H:$H,BJ$3)/'Demand Locations'!BL49)))</f>
        <v/>
      </c>
      <c r="BK49" s="24" t="str">
        <f>IF(OR($B49="",BK$3="",'Demand Locations'!BM49=""),"",IF('Demand Locations'!BM49&lt;COUNTIFS('Workers Settings'!$M:$M,$B49,'Workers Settings'!$N:$N,1,'Workers Settings'!$H:$H,BK$3),"Warning!",IF('Demand Locations'!BM49=0,"",COUNTIFS('Workers Settings'!$M:$M,$B49,'Workers Settings'!$N:$N,1,'Workers Settings'!$H:$H,BK$3)/'Demand Locations'!BM49)))</f>
        <v/>
      </c>
      <c r="BL49" s="24" t="str">
        <f>IF(OR($B49="",BL$3="",'Demand Locations'!BN49=""),"",IF('Demand Locations'!BN49&lt;COUNTIFS('Workers Settings'!$M:$M,$B49,'Workers Settings'!$N:$N,1,'Workers Settings'!$H:$H,BL$3),"Warning!",IF('Demand Locations'!BN49=0,"",COUNTIFS('Workers Settings'!$M:$M,$B49,'Workers Settings'!$N:$N,1,'Workers Settings'!$H:$H,BL$3)/'Demand Locations'!BN49)))</f>
        <v/>
      </c>
      <c r="BM49" s="24" t="str">
        <f>IF(OR($B49="",BM$3="",'Demand Locations'!BO49=""),"",IF('Demand Locations'!BO49&lt;COUNTIFS('Workers Settings'!$M:$M,$B49,'Workers Settings'!$N:$N,1,'Workers Settings'!$H:$H,BM$3),"Warning!",IF('Demand Locations'!BO49=0,"",COUNTIFS('Workers Settings'!$M:$M,$B49,'Workers Settings'!$N:$N,1,'Workers Settings'!$H:$H,BM$3)/'Demand Locations'!BO49)))</f>
        <v/>
      </c>
      <c r="BN49" s="24" t="str">
        <f>IF(OR($B49="",BN$3="",'Demand Locations'!BP49=""),"",IF('Demand Locations'!BP49&lt;COUNTIFS('Workers Settings'!$M:$M,$B49,'Workers Settings'!$N:$N,1,'Workers Settings'!$H:$H,BN$3),"Warning!",IF('Demand Locations'!BP49=0,"",COUNTIFS('Workers Settings'!$M:$M,$B49,'Workers Settings'!$N:$N,1,'Workers Settings'!$H:$H,BN$3)/'Demand Locations'!BP49)))</f>
        <v/>
      </c>
      <c r="BO49" s="24" t="str">
        <f>IF(OR($B49="",BO$3="",'Demand Locations'!BQ49=""),"",IF('Demand Locations'!BQ49&lt;COUNTIFS('Workers Settings'!$M:$M,$B49,'Workers Settings'!$N:$N,1,'Workers Settings'!$H:$H,BO$3),"Warning!",IF('Demand Locations'!BQ49=0,"",COUNTIFS('Workers Settings'!$M:$M,$B49,'Workers Settings'!$N:$N,1,'Workers Settings'!$H:$H,BO$3)/'Demand Locations'!BQ49)))</f>
        <v/>
      </c>
      <c r="BP49" s="24" t="str">
        <f>IF(OR($B49="",BP$3="",'Demand Locations'!BR49=""),"",IF('Demand Locations'!BR49&lt;COUNTIFS('Workers Settings'!$M:$M,$B49,'Workers Settings'!$N:$N,1,'Workers Settings'!$H:$H,BP$3),"Warning!",IF('Demand Locations'!BR49=0,"",COUNTIFS('Workers Settings'!$M:$M,$B49,'Workers Settings'!$N:$N,1,'Workers Settings'!$H:$H,BP$3)/'Demand Locations'!BR49)))</f>
        <v/>
      </c>
      <c r="BQ49" s="24" t="str">
        <f>IF(OR($B49="",BQ$3="",'Demand Locations'!BS49=""),"",IF('Demand Locations'!BS49&lt;COUNTIFS('Workers Settings'!$M:$M,$B49,'Workers Settings'!$N:$N,1,'Workers Settings'!$H:$H,BQ$3),"Warning!",IF('Demand Locations'!BS49=0,"",COUNTIFS('Workers Settings'!$M:$M,$B49,'Workers Settings'!$N:$N,1,'Workers Settings'!$H:$H,BQ$3)/'Demand Locations'!BS49)))</f>
        <v/>
      </c>
      <c r="BR49" s="24" t="str">
        <f>IF(OR($B49="",BR$3="",'Demand Locations'!BT49=""),"",IF('Demand Locations'!BT49&lt;COUNTIFS('Workers Settings'!$M:$M,$B49,'Workers Settings'!$N:$N,1,'Workers Settings'!$H:$H,BR$3),"Warning!",IF('Demand Locations'!BT49=0,"",COUNTIFS('Workers Settings'!$M:$M,$B49,'Workers Settings'!$N:$N,1,'Workers Settings'!$H:$H,BR$3)/'Demand Locations'!BT49)))</f>
        <v/>
      </c>
      <c r="BS49" s="24" t="str">
        <f>IF(OR($B49="",BS$3="",'Demand Locations'!BU49=""),"",IF('Demand Locations'!BU49&lt;COUNTIFS('Workers Settings'!$M:$M,$B49,'Workers Settings'!$N:$N,1,'Workers Settings'!$H:$H,BS$3),"Warning!",IF('Demand Locations'!BU49=0,"",COUNTIFS('Workers Settings'!$M:$M,$B49,'Workers Settings'!$N:$N,1,'Workers Settings'!$H:$H,BS$3)/'Demand Locations'!BU49)))</f>
        <v/>
      </c>
      <c r="BT49" s="24" t="str">
        <f>IF(OR($B49="",BT$3="",'Demand Locations'!BV49=""),"",IF('Demand Locations'!BV49&lt;COUNTIFS('Workers Settings'!$M:$M,$B49,'Workers Settings'!$N:$N,1,'Workers Settings'!$H:$H,BT$3),"Warning!",IF('Demand Locations'!BV49=0,"",COUNTIFS('Workers Settings'!$M:$M,$B49,'Workers Settings'!$N:$N,1,'Workers Settings'!$H:$H,BT$3)/'Demand Locations'!BV49)))</f>
        <v/>
      </c>
      <c r="BU49" s="24" t="str">
        <f>IF(OR($B49="",BU$3="",'Demand Locations'!BW49=""),"",IF('Demand Locations'!BW49&lt;COUNTIFS('Workers Settings'!$M:$M,$B49,'Workers Settings'!$N:$N,1,'Workers Settings'!$H:$H,BU$3),"Warning!",IF('Demand Locations'!BW49=0,"",COUNTIFS('Workers Settings'!$M:$M,$B49,'Workers Settings'!$N:$N,1,'Workers Settings'!$H:$H,BU$3)/'Demand Locations'!BW49)))</f>
        <v/>
      </c>
      <c r="BV49" s="24" t="str">
        <f>IF(OR($B49="",BV$3="",'Demand Locations'!BX49=""),"",IF('Demand Locations'!BX49&lt;COUNTIFS('Workers Settings'!$M:$M,$B49,'Workers Settings'!$N:$N,1,'Workers Settings'!$H:$H,BV$3),"Warning!",IF('Demand Locations'!BX49=0,"",COUNTIFS('Workers Settings'!$M:$M,$B49,'Workers Settings'!$N:$N,1,'Workers Settings'!$H:$H,BV$3)/'Demand Locations'!BX49)))</f>
        <v/>
      </c>
      <c r="BW49" s="24" t="str">
        <f>IF(OR($B49="",BW$3="",'Demand Locations'!BY49=""),"",IF('Demand Locations'!BY49&lt;COUNTIFS('Workers Settings'!$M:$M,$B49,'Workers Settings'!$N:$N,1,'Workers Settings'!$H:$H,BW$3),"Warning!",IF('Demand Locations'!BY49=0,"",COUNTIFS('Workers Settings'!$M:$M,$B49,'Workers Settings'!$N:$N,1,'Workers Settings'!$H:$H,BW$3)/'Demand Locations'!BY49)))</f>
        <v/>
      </c>
      <c r="BX49" s="24" t="str">
        <f>IF(OR($B49="",BX$3="",'Demand Locations'!BZ49=""),"",IF('Demand Locations'!BZ49&lt;COUNTIFS('Workers Settings'!$M:$M,$B49,'Workers Settings'!$N:$N,1,'Workers Settings'!$H:$H,BX$3),"Warning!",IF('Demand Locations'!BZ49=0,"",COUNTIFS('Workers Settings'!$M:$M,$B49,'Workers Settings'!$N:$N,1,'Workers Settings'!$H:$H,BX$3)/'Demand Locations'!BZ49)))</f>
        <v/>
      </c>
      <c r="BY49" s="24" t="str">
        <f>IF(OR($B49="",BY$3="",'Demand Locations'!CA49=""),"",IF('Demand Locations'!CA49&lt;COUNTIFS('Workers Settings'!$M:$M,$B49,'Workers Settings'!$N:$N,1,'Workers Settings'!$H:$H,BY$3),"Warning!",IF('Demand Locations'!CA49=0,"",COUNTIFS('Workers Settings'!$M:$M,$B49,'Workers Settings'!$N:$N,1,'Workers Settings'!$H:$H,BY$3)/'Demand Locations'!CA49)))</f>
        <v/>
      </c>
      <c r="BZ49" s="24" t="str">
        <f>IF(OR($B49="",BZ$3="",'Demand Locations'!CB49=""),"",IF('Demand Locations'!CB49&lt;COUNTIFS('Workers Settings'!$M:$M,$B49,'Workers Settings'!$N:$N,1,'Workers Settings'!$H:$H,BZ$3),"Warning!",IF('Demand Locations'!CB49=0,"",COUNTIFS('Workers Settings'!$M:$M,$B49,'Workers Settings'!$N:$N,1,'Workers Settings'!$H:$H,BZ$3)/'Demand Locations'!CB49)))</f>
        <v/>
      </c>
      <c r="CA49" s="24" t="str">
        <f>IF(OR($B49="",CA$3="",'Demand Locations'!CC49=""),"",IF('Demand Locations'!CC49&lt;COUNTIFS('Workers Settings'!$M:$M,$B49,'Workers Settings'!$N:$N,1,'Workers Settings'!$H:$H,CA$3),"Warning!",IF('Demand Locations'!CC49=0,"",COUNTIFS('Workers Settings'!$M:$M,$B49,'Workers Settings'!$N:$N,1,'Workers Settings'!$H:$H,CA$3)/'Demand Locations'!CC49)))</f>
        <v/>
      </c>
      <c r="CB49" s="24" t="str">
        <f>IF(OR($B49="",CB$3="",'Demand Locations'!CD49=""),"",IF('Demand Locations'!CD49&lt;COUNTIFS('Workers Settings'!$M:$M,$B49,'Workers Settings'!$N:$N,1,'Workers Settings'!$H:$H,CB$3),"Warning!",IF('Demand Locations'!CD49=0,"",COUNTIFS('Workers Settings'!$M:$M,$B49,'Workers Settings'!$N:$N,1,'Workers Settings'!$H:$H,CB$3)/'Demand Locations'!CD49)))</f>
        <v/>
      </c>
      <c r="CC49" s="24" t="str">
        <f>IF(OR($B49="",CC$3="",'Demand Locations'!CE49=""),"",IF('Demand Locations'!CE49&lt;COUNTIFS('Workers Settings'!$M:$M,$B49,'Workers Settings'!$N:$N,1,'Workers Settings'!$H:$H,CC$3),"Warning!",IF('Demand Locations'!CE49=0,"",COUNTIFS('Workers Settings'!$M:$M,$B49,'Workers Settings'!$N:$N,1,'Workers Settings'!$H:$H,CC$3)/'Demand Locations'!CE49)))</f>
        <v/>
      </c>
      <c r="CD49" s="24" t="str">
        <f>IF(OR($B49="",CD$3="",'Demand Locations'!CF49=""),"",IF('Demand Locations'!CF49&lt;COUNTIFS('Workers Settings'!$M:$M,$B49,'Workers Settings'!$N:$N,1,'Workers Settings'!$H:$H,CD$3),"Warning!",IF('Demand Locations'!CF49=0,"",COUNTIFS('Workers Settings'!$M:$M,$B49,'Workers Settings'!$N:$N,1,'Workers Settings'!$H:$H,CD$3)/'Demand Locations'!CF49)))</f>
        <v/>
      </c>
      <c r="CE49" s="24" t="str">
        <f>IF(OR($B49="",CE$3="",'Demand Locations'!CG49=""),"",IF('Demand Locations'!CG49&lt;COUNTIFS('Workers Settings'!$M:$M,$B49,'Workers Settings'!$N:$N,1,'Workers Settings'!$H:$H,CE$3),"Warning!",IF('Demand Locations'!CG49=0,"",COUNTIFS('Workers Settings'!$M:$M,$B49,'Workers Settings'!$N:$N,1,'Workers Settings'!$H:$H,CE$3)/'Demand Locations'!CG49)))</f>
        <v/>
      </c>
      <c r="CF49" s="24" t="str">
        <f>IF(OR($B49="",CF$3="",'Demand Locations'!CH49=""),"",IF('Demand Locations'!CH49&lt;COUNTIFS('Workers Settings'!$M:$M,$B49,'Workers Settings'!$N:$N,1,'Workers Settings'!$H:$H,CF$3),"Warning!",IF('Demand Locations'!CH49=0,"",COUNTIFS('Workers Settings'!$M:$M,$B49,'Workers Settings'!$N:$N,1,'Workers Settings'!$H:$H,CF$3)/'Demand Locations'!CH49)))</f>
        <v/>
      </c>
      <c r="CG49" s="24" t="str">
        <f>IF(OR($B49="",CG$3="",'Demand Locations'!CI49=""),"",IF('Demand Locations'!CI49&lt;COUNTIFS('Workers Settings'!$M:$M,$B49,'Workers Settings'!$N:$N,1,'Workers Settings'!$H:$H,CG$3),"Warning!",IF('Demand Locations'!CI49=0,"",COUNTIFS('Workers Settings'!$M:$M,$B49,'Workers Settings'!$N:$N,1,'Workers Settings'!$H:$H,CG$3)/'Demand Locations'!CI49)))</f>
        <v/>
      </c>
      <c r="CH49" s="24" t="str">
        <f>IF(OR($B49="",CH$3="",'Demand Locations'!CJ49=""),"",IF('Demand Locations'!CJ49&lt;COUNTIFS('Workers Settings'!$M:$M,$B49,'Workers Settings'!$N:$N,1,'Workers Settings'!$H:$H,CH$3),"Warning!",IF('Demand Locations'!CJ49=0,"",COUNTIFS('Workers Settings'!$M:$M,$B49,'Workers Settings'!$N:$N,1,'Workers Settings'!$H:$H,CH$3)/'Demand Locations'!CJ49)))</f>
        <v/>
      </c>
      <c r="CI49" s="24" t="str">
        <f>IF(OR($B49="",CI$3="",'Demand Locations'!CK49=""),"",IF('Demand Locations'!CK49&lt;COUNTIFS('Workers Settings'!$M:$M,$B49,'Workers Settings'!$N:$N,1,'Workers Settings'!$H:$H,CI$3),"Warning!",IF('Demand Locations'!CK49=0,"",COUNTIFS('Workers Settings'!$M:$M,$B49,'Workers Settings'!$N:$N,1,'Workers Settings'!$H:$H,CI$3)/'Demand Locations'!CK49)))</f>
        <v/>
      </c>
      <c r="CJ49" s="24" t="str">
        <f>IF(OR($B49="",CJ$3="",'Demand Locations'!CL49=""),"",IF('Demand Locations'!CL49&lt;COUNTIFS('Workers Settings'!$M:$M,$B49,'Workers Settings'!$N:$N,1,'Workers Settings'!$H:$H,CJ$3),"Warning!",IF('Demand Locations'!CL49=0,"",COUNTIFS('Workers Settings'!$M:$M,$B49,'Workers Settings'!$N:$N,1,'Workers Settings'!$H:$H,CJ$3)/'Demand Locations'!CL49)))</f>
        <v/>
      </c>
      <c r="CK49" s="24" t="str">
        <f>IF(OR($B49="",CK$3="",'Demand Locations'!CM49=""),"",IF('Demand Locations'!CM49&lt;COUNTIFS('Workers Settings'!$M:$M,$B49,'Workers Settings'!$N:$N,1,'Workers Settings'!$H:$H,CK$3),"Warning!",IF('Demand Locations'!CM49=0,"",COUNTIFS('Workers Settings'!$M:$M,$B49,'Workers Settings'!$N:$N,1,'Workers Settings'!$H:$H,CK$3)/'Demand Locations'!CM49)))</f>
        <v/>
      </c>
      <c r="CL49" s="24" t="str">
        <f>IF(OR($B49="",CL$3="",'Demand Locations'!CN49=""),"",IF('Demand Locations'!CN49&lt;COUNTIFS('Workers Settings'!$M:$M,$B49,'Workers Settings'!$N:$N,1,'Workers Settings'!$H:$H,CL$3),"Warning!",IF('Demand Locations'!CN49=0,"",COUNTIFS('Workers Settings'!$M:$M,$B49,'Workers Settings'!$N:$N,1,'Workers Settings'!$H:$H,CL$3)/'Demand Locations'!CN49)))</f>
        <v/>
      </c>
      <c r="CM49" s="24" t="str">
        <f>IF(OR($B49="",CM$3="",'Demand Locations'!CO49=""),"",IF('Demand Locations'!CO49&lt;COUNTIFS('Workers Settings'!$M:$M,$B49,'Workers Settings'!$N:$N,1,'Workers Settings'!$H:$H,CM$3),"Warning!",IF('Demand Locations'!CO49=0,"",COUNTIFS('Workers Settings'!$M:$M,$B49,'Workers Settings'!$N:$N,1,'Workers Settings'!$H:$H,CM$3)/'Demand Locations'!CO49)))</f>
        <v/>
      </c>
      <c r="CN49" s="24" t="str">
        <f>IF(OR($B49="",CN$3="",'Demand Locations'!CP49=""),"",IF('Demand Locations'!CP49&lt;COUNTIFS('Workers Settings'!$M:$M,$B49,'Workers Settings'!$N:$N,1,'Workers Settings'!$H:$H,CN$3),"Warning!",IF('Demand Locations'!CP49=0,"",COUNTIFS('Workers Settings'!$M:$M,$B49,'Workers Settings'!$N:$N,1,'Workers Settings'!$H:$H,CN$3)/'Demand Locations'!CP49)))</f>
        <v/>
      </c>
      <c r="CO49" s="24" t="str">
        <f>IF(OR($B49="",CO$3="",'Demand Locations'!CQ49=""),"",IF('Demand Locations'!CQ49&lt;COUNTIFS('Workers Settings'!$M:$M,$B49,'Workers Settings'!$N:$N,1,'Workers Settings'!$H:$H,CO$3),"Warning!",IF('Demand Locations'!CQ49=0,"",COUNTIFS('Workers Settings'!$M:$M,$B49,'Workers Settings'!$N:$N,1,'Workers Settings'!$H:$H,CO$3)/'Demand Locations'!CQ49)))</f>
        <v/>
      </c>
      <c r="CP49" s="24" t="str">
        <f>IF(OR($B49="",CP$3="",'Demand Locations'!CR49=""),"",IF('Demand Locations'!CR49&lt;COUNTIFS('Workers Settings'!$M:$M,$B49,'Workers Settings'!$N:$N,1,'Workers Settings'!$H:$H,CP$3),"Warning!",IF('Demand Locations'!CR49=0,"",COUNTIFS('Workers Settings'!$M:$M,$B49,'Workers Settings'!$N:$N,1,'Workers Settings'!$H:$H,CP$3)/'Demand Locations'!CR49)))</f>
        <v/>
      </c>
      <c r="CQ49" s="24" t="str">
        <f>IF(OR($B49="",CQ$3="",'Demand Locations'!CS49=""),"",IF('Demand Locations'!CS49&lt;COUNTIFS('Workers Settings'!$M:$M,$B49,'Workers Settings'!$N:$N,1,'Workers Settings'!$H:$H,CQ$3),"Warning!",IF('Demand Locations'!CS49=0,"",COUNTIFS('Workers Settings'!$M:$M,$B49,'Workers Settings'!$N:$N,1,'Workers Settings'!$H:$H,CQ$3)/'Demand Locations'!CS49)))</f>
        <v/>
      </c>
      <c r="CR49" s="24" t="str">
        <f>IF(OR($B49="",CR$3="",'Demand Locations'!CT49=""),"",IF('Demand Locations'!CT49&lt;COUNTIFS('Workers Settings'!$M:$M,$B49,'Workers Settings'!$N:$N,1,'Workers Settings'!$H:$H,CR$3),"Warning!",IF('Demand Locations'!CT49=0,"",COUNTIFS('Workers Settings'!$M:$M,$B49,'Workers Settings'!$N:$N,1,'Workers Settings'!$H:$H,CR$3)/'Demand Locations'!CT49)))</f>
        <v/>
      </c>
      <c r="CS49" s="24" t="str">
        <f>IF(OR($B49="",CS$3="",'Demand Locations'!CU49=""),"",IF('Demand Locations'!CU49&lt;COUNTIFS('Workers Settings'!$M:$M,$B49,'Workers Settings'!$N:$N,1,'Workers Settings'!$H:$H,CS$3),"Warning!",IF('Demand Locations'!CU49=0,"",COUNTIFS('Workers Settings'!$M:$M,$B49,'Workers Settings'!$N:$N,1,'Workers Settings'!$H:$H,CS$3)/'Demand Locations'!CU49)))</f>
        <v/>
      </c>
      <c r="CT49" s="24" t="str">
        <f>IF(OR($B49="",CT$3="",'Demand Locations'!CV49=""),"",IF('Demand Locations'!CV49&lt;COUNTIFS('Workers Settings'!$M:$M,$B49,'Workers Settings'!$N:$N,1,'Workers Settings'!$H:$H,CT$3),"Warning!",IF('Demand Locations'!CV49=0,"",COUNTIFS('Workers Settings'!$M:$M,$B49,'Workers Settings'!$N:$N,1,'Workers Settings'!$H:$H,CT$3)/'Demand Locations'!CV49)))</f>
        <v/>
      </c>
      <c r="CU49" s="24" t="str">
        <f>IF(OR($B49="",CU$3="",'Demand Locations'!CW49=""),"",IF('Demand Locations'!CW49&lt;COUNTIFS('Workers Settings'!$M:$M,$B49,'Workers Settings'!$N:$N,1,'Workers Settings'!$H:$H,CU$3),"Warning!",IF('Demand Locations'!CW49=0,"",COUNTIFS('Workers Settings'!$M:$M,$B49,'Workers Settings'!$N:$N,1,'Workers Settings'!$H:$H,CU$3)/'Demand Locations'!CW49)))</f>
        <v/>
      </c>
      <c r="CV49" s="24" t="str">
        <f>IF(OR($B49="",CV$3="",'Demand Locations'!CX49=""),"",IF('Demand Locations'!CX49&lt;COUNTIFS('Workers Settings'!$M:$M,$B49,'Workers Settings'!$N:$N,1,'Workers Settings'!$H:$H,CV$3),"Warning!",IF('Demand Locations'!CX49=0,"",COUNTIFS('Workers Settings'!$M:$M,$B49,'Workers Settings'!$N:$N,1,'Workers Settings'!$H:$H,CV$3)/'Demand Locations'!CX49)))</f>
        <v/>
      </c>
      <c r="CW49" s="24" t="str">
        <f>IF(OR($B49="",CW$3="",'Demand Locations'!CY49=""),"",IF('Demand Locations'!CY49&lt;COUNTIFS('Workers Settings'!$M:$M,$B49,'Workers Settings'!$N:$N,1,'Workers Settings'!$H:$H,CW$3),"Warning!",IF('Demand Locations'!CY49=0,"",COUNTIFS('Workers Settings'!$M:$M,$B49,'Workers Settings'!$N:$N,1,'Workers Settings'!$H:$H,CW$3)/'Demand Locations'!CY49)))</f>
        <v/>
      </c>
      <c r="CX49" s="24" t="str">
        <f>IF(OR($B49="",CX$3="",'Demand Locations'!CZ49=""),"",IF('Demand Locations'!CZ49&lt;COUNTIFS('Workers Settings'!$M:$M,$B49,'Workers Settings'!$N:$N,1,'Workers Settings'!$H:$H,CX$3),"Warning!",IF('Demand Locations'!CZ49=0,"",COUNTIFS('Workers Settings'!$M:$M,$B49,'Workers Settings'!$N:$N,1,'Workers Settings'!$H:$H,CX$3)/'Demand Locations'!CZ49)))</f>
        <v/>
      </c>
      <c r="CY49" s="24" t="str">
        <f>IF(OR($B49="",CY$3="",'Demand Locations'!DA49=""),"",IF('Demand Locations'!DA49&lt;COUNTIFS('Workers Settings'!$M:$M,$B49,'Workers Settings'!$N:$N,1,'Workers Settings'!$H:$H,CY$3),"Warning!",IF('Demand Locations'!DA49=0,"",COUNTIFS('Workers Settings'!$M:$M,$B49,'Workers Settings'!$N:$N,1,'Workers Settings'!$H:$H,CY$3)/'Demand Locations'!DA49)))</f>
        <v/>
      </c>
      <c r="CZ49" s="24" t="str">
        <f>IF(OR($B49="",CZ$3="",'Demand Locations'!DB49=""),"",IF('Demand Locations'!DB49&lt;COUNTIFS('Workers Settings'!$M:$M,$B49,'Workers Settings'!$N:$N,1,'Workers Settings'!$H:$H,CZ$3),"Warning!",IF('Demand Locations'!DB49=0,"",COUNTIFS('Workers Settings'!$M:$M,$B49,'Workers Settings'!$N:$N,1,'Workers Settings'!$H:$H,CZ$3)/'Demand Locations'!DB49)))</f>
        <v/>
      </c>
    </row>
    <row r="50" spans="1:104" x14ac:dyDescent="0.25">
      <c r="A50" s="7">
        <f t="shared" si="0"/>
        <v>46</v>
      </c>
      <c r="B50" s="7" t="str">
        <f>IF('Demand Locations'!B50&lt;&gt;"",'Demand Locations'!B50,"")</f>
        <v/>
      </c>
      <c r="C50" s="29" t="str">
        <f>IF(B50="","",SUMIFS('Workers Assignments'!Z:Z,'Workers Settings'!M:M,B50,'Workers Settings'!N:N,1))</f>
        <v/>
      </c>
      <c r="D50" s="24" t="str">
        <f>IF(OR(B50="",'Demand Locations'!E50=""),"",IF('Demand Locations'!E50&lt;C50,"Warning!",IF('Demand Locations'!E50=0,"",C50/'Demand Locations'!E50)))</f>
        <v/>
      </c>
      <c r="E50" s="44" t="str">
        <f>IF(OR($B50="",E$3="",'Demand Locations'!G50=""),"",IF('Demand Locations'!G50&lt;COUNTIFS('Workers Settings'!$M:$M,$B50,'Workers Settings'!$N:$N,1,'Workers Settings'!$H:$H,E$3),"Warning!",IF('Demand Locations'!G50=0,"",COUNTIFS('Workers Settings'!$M:$M,$B50,'Workers Settings'!$N:$N,1,'Workers Settings'!$H:$H,E$3)/'Demand Locations'!G50)))</f>
        <v/>
      </c>
      <c r="F50" s="24" t="str">
        <f>IF(OR($B50="",F$3="",'Demand Locations'!H50=""),"",IF('Demand Locations'!H50&lt;COUNTIFS('Workers Settings'!$M:$M,$B50,'Workers Settings'!$N:$N,1,'Workers Settings'!$H:$H,F$3),"Warning!",IF('Demand Locations'!H50=0,"",COUNTIFS('Workers Settings'!$M:$M,$B50,'Workers Settings'!$N:$N,1,'Workers Settings'!$H:$H,F$3)/'Demand Locations'!H50)))</f>
        <v/>
      </c>
      <c r="G50" s="24" t="str">
        <f>IF(OR($B50="",G$3="",'Demand Locations'!I50=""),"",IF('Demand Locations'!I50&lt;COUNTIFS('Workers Settings'!$M:$M,$B50,'Workers Settings'!$N:$N,1,'Workers Settings'!$H:$H,G$3),"Warning!",IF('Demand Locations'!I50=0,"",COUNTIFS('Workers Settings'!$M:$M,$B50,'Workers Settings'!$N:$N,1,'Workers Settings'!$H:$H,G$3)/'Demand Locations'!I50)))</f>
        <v/>
      </c>
      <c r="H50" s="24" t="str">
        <f>IF(OR($B50="",H$3="",'Demand Locations'!J50=""),"",IF('Demand Locations'!J50&lt;COUNTIFS('Workers Settings'!$M:$M,$B50,'Workers Settings'!$N:$N,1,'Workers Settings'!$H:$H,H$3),"Warning!",IF('Demand Locations'!J50=0,"",COUNTIFS('Workers Settings'!$M:$M,$B50,'Workers Settings'!$N:$N,1,'Workers Settings'!$H:$H,H$3)/'Demand Locations'!J50)))</f>
        <v/>
      </c>
      <c r="I50" s="24" t="str">
        <f>IF(OR($B50="",I$3="",'Demand Locations'!K50=""),"",IF('Demand Locations'!K50&lt;COUNTIFS('Workers Settings'!$M:$M,$B50,'Workers Settings'!$N:$N,1,'Workers Settings'!$H:$H,I$3),"Warning!",IF('Demand Locations'!K50=0,"",COUNTIFS('Workers Settings'!$M:$M,$B50,'Workers Settings'!$N:$N,1,'Workers Settings'!$H:$H,I$3)/'Demand Locations'!K50)))</f>
        <v/>
      </c>
      <c r="J50" s="24" t="str">
        <f>IF(OR($B50="",J$3="",'Demand Locations'!L50=""),"",IF('Demand Locations'!L50&lt;COUNTIFS('Workers Settings'!$M:$M,$B50,'Workers Settings'!$N:$N,1,'Workers Settings'!$H:$H,J$3),"Warning!",IF('Demand Locations'!L50=0,"",COUNTIFS('Workers Settings'!$M:$M,$B50,'Workers Settings'!$N:$N,1,'Workers Settings'!$H:$H,J$3)/'Demand Locations'!L50)))</f>
        <v/>
      </c>
      <c r="K50" s="24" t="str">
        <f>IF(OR($B50="",K$3="",'Demand Locations'!M50=""),"",IF('Demand Locations'!M50&lt;COUNTIFS('Workers Settings'!$M:$M,$B50,'Workers Settings'!$N:$N,1,'Workers Settings'!$H:$H,K$3),"Warning!",IF('Demand Locations'!M50=0,"",COUNTIFS('Workers Settings'!$M:$M,$B50,'Workers Settings'!$N:$N,1,'Workers Settings'!$H:$H,K$3)/'Demand Locations'!M50)))</f>
        <v/>
      </c>
      <c r="L50" s="24" t="str">
        <f>IF(OR($B50="",L$3="",'Demand Locations'!N50=""),"",IF('Demand Locations'!N50&lt;COUNTIFS('Workers Settings'!$M:$M,$B50,'Workers Settings'!$N:$N,1,'Workers Settings'!$H:$H,L$3),"Warning!",IF('Demand Locations'!N50=0,"",COUNTIFS('Workers Settings'!$M:$M,$B50,'Workers Settings'!$N:$N,1,'Workers Settings'!$H:$H,L$3)/'Demand Locations'!N50)))</f>
        <v/>
      </c>
      <c r="M50" s="24" t="str">
        <f>IF(OR($B50="",M$3="",'Demand Locations'!O50=""),"",IF('Demand Locations'!O50&lt;COUNTIFS('Workers Settings'!$M:$M,$B50,'Workers Settings'!$N:$N,1,'Workers Settings'!$H:$H,M$3),"Warning!",IF('Demand Locations'!O50=0,"",COUNTIFS('Workers Settings'!$M:$M,$B50,'Workers Settings'!$N:$N,1,'Workers Settings'!$H:$H,M$3)/'Demand Locations'!O50)))</f>
        <v/>
      </c>
      <c r="N50" s="24" t="str">
        <f>IF(OR($B50="",N$3="",'Demand Locations'!P50=""),"",IF('Demand Locations'!P50&lt;COUNTIFS('Workers Settings'!$M:$M,$B50,'Workers Settings'!$N:$N,1,'Workers Settings'!$H:$H,N$3),"Warning!",IF('Demand Locations'!P50=0,"",COUNTIFS('Workers Settings'!$M:$M,$B50,'Workers Settings'!$N:$N,1,'Workers Settings'!$H:$H,N$3)/'Demand Locations'!P50)))</f>
        <v/>
      </c>
      <c r="O50" s="24" t="str">
        <f>IF(OR($B50="",O$3="",'Demand Locations'!Q50=""),"",IF('Demand Locations'!Q50&lt;COUNTIFS('Workers Settings'!$M:$M,$B50,'Workers Settings'!$N:$N,1,'Workers Settings'!$H:$H,O$3),"Warning!",IF('Demand Locations'!Q50=0,"",COUNTIFS('Workers Settings'!$M:$M,$B50,'Workers Settings'!$N:$N,1,'Workers Settings'!$H:$H,O$3)/'Demand Locations'!Q50)))</f>
        <v/>
      </c>
      <c r="P50" s="24" t="str">
        <f>IF(OR($B50="",P$3="",'Demand Locations'!R50=""),"",IF('Demand Locations'!R50&lt;COUNTIFS('Workers Settings'!$M:$M,$B50,'Workers Settings'!$N:$N,1,'Workers Settings'!$H:$H,P$3),"Warning!",IF('Demand Locations'!R50=0,"",COUNTIFS('Workers Settings'!$M:$M,$B50,'Workers Settings'!$N:$N,1,'Workers Settings'!$H:$H,P$3)/'Demand Locations'!R50)))</f>
        <v/>
      </c>
      <c r="Q50" s="24" t="str">
        <f>IF(OR($B50="",Q$3="",'Demand Locations'!S50=""),"",IF('Demand Locations'!S50&lt;COUNTIFS('Workers Settings'!$M:$M,$B50,'Workers Settings'!$N:$N,1,'Workers Settings'!$H:$H,Q$3),"Warning!",IF('Demand Locations'!S50=0,"",COUNTIFS('Workers Settings'!$M:$M,$B50,'Workers Settings'!$N:$N,1,'Workers Settings'!$H:$H,Q$3)/'Demand Locations'!S50)))</f>
        <v/>
      </c>
      <c r="R50" s="24" t="str">
        <f>IF(OR($B50="",R$3="",'Demand Locations'!T50=""),"",IF('Demand Locations'!T50&lt;COUNTIFS('Workers Settings'!$M:$M,$B50,'Workers Settings'!$N:$N,1,'Workers Settings'!$H:$H,R$3),"Warning!",IF('Demand Locations'!T50=0,"",COUNTIFS('Workers Settings'!$M:$M,$B50,'Workers Settings'!$N:$N,1,'Workers Settings'!$H:$H,R$3)/'Demand Locations'!T50)))</f>
        <v/>
      </c>
      <c r="S50" s="24" t="str">
        <f>IF(OR($B50="",S$3="",'Demand Locations'!U50=""),"",IF('Demand Locations'!U50&lt;COUNTIFS('Workers Settings'!$M:$M,$B50,'Workers Settings'!$N:$N,1,'Workers Settings'!$H:$H,S$3),"Warning!",IF('Demand Locations'!U50=0,"",COUNTIFS('Workers Settings'!$M:$M,$B50,'Workers Settings'!$N:$N,1,'Workers Settings'!$H:$H,S$3)/'Demand Locations'!U50)))</f>
        <v/>
      </c>
      <c r="T50" s="24" t="str">
        <f>IF(OR($B50="",T$3="",'Demand Locations'!V50=""),"",IF('Demand Locations'!V50&lt;COUNTIFS('Workers Settings'!$M:$M,$B50,'Workers Settings'!$N:$N,1,'Workers Settings'!$H:$H,T$3),"Warning!",IF('Demand Locations'!V50=0,"",COUNTIFS('Workers Settings'!$M:$M,$B50,'Workers Settings'!$N:$N,1,'Workers Settings'!$H:$H,T$3)/'Demand Locations'!V50)))</f>
        <v/>
      </c>
      <c r="U50" s="24" t="str">
        <f>IF(OR($B50="",U$3="",'Demand Locations'!W50=""),"",IF('Demand Locations'!W50&lt;COUNTIFS('Workers Settings'!$M:$M,$B50,'Workers Settings'!$N:$N,1,'Workers Settings'!$H:$H,U$3),"Warning!",IF('Demand Locations'!W50=0,"",COUNTIFS('Workers Settings'!$M:$M,$B50,'Workers Settings'!$N:$N,1,'Workers Settings'!$H:$H,U$3)/'Demand Locations'!W50)))</f>
        <v/>
      </c>
      <c r="V50" s="24" t="str">
        <f>IF(OR($B50="",V$3="",'Demand Locations'!X50=""),"",IF('Demand Locations'!X50&lt;COUNTIFS('Workers Settings'!$M:$M,$B50,'Workers Settings'!$N:$N,1,'Workers Settings'!$H:$H,V$3),"Warning!",IF('Demand Locations'!X50=0,"",COUNTIFS('Workers Settings'!$M:$M,$B50,'Workers Settings'!$N:$N,1,'Workers Settings'!$H:$H,V$3)/'Demand Locations'!X50)))</f>
        <v/>
      </c>
      <c r="W50" s="24" t="str">
        <f>IF(OR($B50="",W$3="",'Demand Locations'!Y50=""),"",IF('Demand Locations'!Y50&lt;COUNTIFS('Workers Settings'!$M:$M,$B50,'Workers Settings'!$N:$N,1,'Workers Settings'!$H:$H,W$3),"Warning!",IF('Demand Locations'!Y50=0,"",COUNTIFS('Workers Settings'!$M:$M,$B50,'Workers Settings'!$N:$N,1,'Workers Settings'!$H:$H,W$3)/'Demand Locations'!Y50)))</f>
        <v/>
      </c>
      <c r="X50" s="24" t="str">
        <f>IF(OR($B50="",X$3="",'Demand Locations'!Z50=""),"",IF('Demand Locations'!Z50&lt;COUNTIFS('Workers Settings'!$M:$M,$B50,'Workers Settings'!$N:$N,1,'Workers Settings'!$H:$H,X$3),"Warning!",IF('Demand Locations'!Z50=0,"",COUNTIFS('Workers Settings'!$M:$M,$B50,'Workers Settings'!$N:$N,1,'Workers Settings'!$H:$H,X$3)/'Demand Locations'!Z50)))</f>
        <v/>
      </c>
      <c r="Y50" s="24" t="str">
        <f>IF(OR($B50="",Y$3="",'Demand Locations'!AA50=""),"",IF('Demand Locations'!AA50&lt;COUNTIFS('Workers Settings'!$M:$M,$B50,'Workers Settings'!$N:$N,1,'Workers Settings'!$H:$H,Y$3),"Warning!",IF('Demand Locations'!AA50=0,"",COUNTIFS('Workers Settings'!$M:$M,$B50,'Workers Settings'!$N:$N,1,'Workers Settings'!$H:$H,Y$3)/'Demand Locations'!AA50)))</f>
        <v/>
      </c>
      <c r="Z50" s="24" t="str">
        <f>IF(OR($B50="",Z$3="",'Demand Locations'!AB50=""),"",IF('Demand Locations'!AB50&lt;COUNTIFS('Workers Settings'!$M:$M,$B50,'Workers Settings'!$N:$N,1,'Workers Settings'!$H:$H,Z$3),"Warning!",IF('Demand Locations'!AB50=0,"",COUNTIFS('Workers Settings'!$M:$M,$B50,'Workers Settings'!$N:$N,1,'Workers Settings'!$H:$H,Z$3)/'Demand Locations'!AB50)))</f>
        <v/>
      </c>
      <c r="AA50" s="24" t="str">
        <f>IF(OR($B50="",AA$3="",'Demand Locations'!AC50=""),"",IF('Demand Locations'!AC50&lt;COUNTIFS('Workers Settings'!$M:$M,$B50,'Workers Settings'!$N:$N,1,'Workers Settings'!$H:$H,AA$3),"Warning!",IF('Demand Locations'!AC50=0,"",COUNTIFS('Workers Settings'!$M:$M,$B50,'Workers Settings'!$N:$N,1,'Workers Settings'!$H:$H,AA$3)/'Demand Locations'!AC50)))</f>
        <v/>
      </c>
      <c r="AB50" s="24" t="str">
        <f>IF(OR($B50="",AB$3="",'Demand Locations'!AD50=""),"",IF('Demand Locations'!AD50&lt;COUNTIFS('Workers Settings'!$M:$M,$B50,'Workers Settings'!$N:$N,1,'Workers Settings'!$H:$H,AB$3),"Warning!",IF('Demand Locations'!AD50=0,"",COUNTIFS('Workers Settings'!$M:$M,$B50,'Workers Settings'!$N:$N,1,'Workers Settings'!$H:$H,AB$3)/'Demand Locations'!AD50)))</f>
        <v/>
      </c>
      <c r="AC50" s="24" t="str">
        <f>IF(OR($B50="",AC$3="",'Demand Locations'!AE50=""),"",IF('Demand Locations'!AE50&lt;COUNTIFS('Workers Settings'!$M:$M,$B50,'Workers Settings'!$N:$N,1,'Workers Settings'!$H:$H,AC$3),"Warning!",IF('Demand Locations'!AE50=0,"",COUNTIFS('Workers Settings'!$M:$M,$B50,'Workers Settings'!$N:$N,1,'Workers Settings'!$H:$H,AC$3)/'Demand Locations'!AE50)))</f>
        <v/>
      </c>
      <c r="AD50" s="24" t="str">
        <f>IF(OR($B50="",AD$3="",'Demand Locations'!AF50=""),"",IF('Demand Locations'!AF50&lt;COUNTIFS('Workers Settings'!$M:$M,$B50,'Workers Settings'!$N:$N,1,'Workers Settings'!$H:$H,AD$3),"Warning!",IF('Demand Locations'!AF50=0,"",COUNTIFS('Workers Settings'!$M:$M,$B50,'Workers Settings'!$N:$N,1,'Workers Settings'!$H:$H,AD$3)/'Demand Locations'!AF50)))</f>
        <v/>
      </c>
      <c r="AE50" s="24" t="str">
        <f>IF(OR($B50="",AE$3="",'Demand Locations'!AG50=""),"",IF('Demand Locations'!AG50&lt;COUNTIFS('Workers Settings'!$M:$M,$B50,'Workers Settings'!$N:$N,1,'Workers Settings'!$H:$H,AE$3),"Warning!",IF('Demand Locations'!AG50=0,"",COUNTIFS('Workers Settings'!$M:$M,$B50,'Workers Settings'!$N:$N,1,'Workers Settings'!$H:$H,AE$3)/'Demand Locations'!AG50)))</f>
        <v/>
      </c>
      <c r="AF50" s="24" t="str">
        <f>IF(OR($B50="",AF$3="",'Demand Locations'!AH50=""),"",IF('Demand Locations'!AH50&lt;COUNTIFS('Workers Settings'!$M:$M,$B50,'Workers Settings'!$N:$N,1,'Workers Settings'!$H:$H,AF$3),"Warning!",IF('Demand Locations'!AH50=0,"",COUNTIFS('Workers Settings'!$M:$M,$B50,'Workers Settings'!$N:$N,1,'Workers Settings'!$H:$H,AF$3)/'Demand Locations'!AH50)))</f>
        <v/>
      </c>
      <c r="AG50" s="24" t="str">
        <f>IF(OR($B50="",AG$3="",'Demand Locations'!AI50=""),"",IF('Demand Locations'!AI50&lt;COUNTIFS('Workers Settings'!$M:$M,$B50,'Workers Settings'!$N:$N,1,'Workers Settings'!$H:$H,AG$3),"Warning!",IF('Demand Locations'!AI50=0,"",COUNTIFS('Workers Settings'!$M:$M,$B50,'Workers Settings'!$N:$N,1,'Workers Settings'!$H:$H,AG$3)/'Demand Locations'!AI50)))</f>
        <v/>
      </c>
      <c r="AH50" s="24" t="str">
        <f>IF(OR($B50="",AH$3="",'Demand Locations'!AJ50=""),"",IF('Demand Locations'!AJ50&lt;COUNTIFS('Workers Settings'!$M:$M,$B50,'Workers Settings'!$N:$N,1,'Workers Settings'!$H:$H,AH$3),"Warning!",IF('Demand Locations'!AJ50=0,"",COUNTIFS('Workers Settings'!$M:$M,$B50,'Workers Settings'!$N:$N,1,'Workers Settings'!$H:$H,AH$3)/'Demand Locations'!AJ50)))</f>
        <v/>
      </c>
      <c r="AI50" s="24" t="str">
        <f>IF(OR($B50="",AI$3="",'Demand Locations'!AK50=""),"",IF('Demand Locations'!AK50&lt;COUNTIFS('Workers Settings'!$M:$M,$B50,'Workers Settings'!$N:$N,1,'Workers Settings'!$H:$H,AI$3),"Warning!",IF('Demand Locations'!AK50=0,"",COUNTIFS('Workers Settings'!$M:$M,$B50,'Workers Settings'!$N:$N,1,'Workers Settings'!$H:$H,AI$3)/'Demand Locations'!AK50)))</f>
        <v/>
      </c>
      <c r="AJ50" s="24" t="str">
        <f>IF(OR($B50="",AJ$3="",'Demand Locations'!AL50=""),"",IF('Demand Locations'!AL50&lt;COUNTIFS('Workers Settings'!$M:$M,$B50,'Workers Settings'!$N:$N,1,'Workers Settings'!$H:$H,AJ$3),"Warning!",IF('Demand Locations'!AL50=0,"",COUNTIFS('Workers Settings'!$M:$M,$B50,'Workers Settings'!$N:$N,1,'Workers Settings'!$H:$H,AJ$3)/'Demand Locations'!AL50)))</f>
        <v/>
      </c>
      <c r="AK50" s="24" t="str">
        <f>IF(OR($B50="",AK$3="",'Demand Locations'!AM50=""),"",IF('Demand Locations'!AM50&lt;COUNTIFS('Workers Settings'!$M:$M,$B50,'Workers Settings'!$N:$N,1,'Workers Settings'!$H:$H,AK$3),"Warning!",IF('Demand Locations'!AM50=0,"",COUNTIFS('Workers Settings'!$M:$M,$B50,'Workers Settings'!$N:$N,1,'Workers Settings'!$H:$H,AK$3)/'Demand Locations'!AM50)))</f>
        <v/>
      </c>
      <c r="AL50" s="24" t="str">
        <f>IF(OR($B50="",AL$3="",'Demand Locations'!AN50=""),"",IF('Demand Locations'!AN50&lt;COUNTIFS('Workers Settings'!$M:$M,$B50,'Workers Settings'!$N:$N,1,'Workers Settings'!$H:$H,AL$3),"Warning!",IF('Demand Locations'!AN50=0,"",COUNTIFS('Workers Settings'!$M:$M,$B50,'Workers Settings'!$N:$N,1,'Workers Settings'!$H:$H,AL$3)/'Demand Locations'!AN50)))</f>
        <v/>
      </c>
      <c r="AM50" s="24" t="str">
        <f>IF(OR($B50="",AM$3="",'Demand Locations'!AO50=""),"",IF('Demand Locations'!AO50&lt;COUNTIFS('Workers Settings'!$M:$M,$B50,'Workers Settings'!$N:$N,1,'Workers Settings'!$H:$H,AM$3),"Warning!",IF('Demand Locations'!AO50=0,"",COUNTIFS('Workers Settings'!$M:$M,$B50,'Workers Settings'!$N:$N,1,'Workers Settings'!$H:$H,AM$3)/'Demand Locations'!AO50)))</f>
        <v/>
      </c>
      <c r="AN50" s="24" t="str">
        <f>IF(OR($B50="",AN$3="",'Demand Locations'!AP50=""),"",IF('Demand Locations'!AP50&lt;COUNTIFS('Workers Settings'!$M:$M,$B50,'Workers Settings'!$N:$N,1,'Workers Settings'!$H:$H,AN$3),"Warning!",IF('Demand Locations'!AP50=0,"",COUNTIFS('Workers Settings'!$M:$M,$B50,'Workers Settings'!$N:$N,1,'Workers Settings'!$H:$H,AN$3)/'Demand Locations'!AP50)))</f>
        <v/>
      </c>
      <c r="AO50" s="24" t="str">
        <f>IF(OR($B50="",AO$3="",'Demand Locations'!AQ50=""),"",IF('Demand Locations'!AQ50&lt;COUNTIFS('Workers Settings'!$M:$M,$B50,'Workers Settings'!$N:$N,1,'Workers Settings'!$H:$H,AO$3),"Warning!",IF('Demand Locations'!AQ50=0,"",COUNTIFS('Workers Settings'!$M:$M,$B50,'Workers Settings'!$N:$N,1,'Workers Settings'!$H:$H,AO$3)/'Demand Locations'!AQ50)))</f>
        <v/>
      </c>
      <c r="AP50" s="24" t="str">
        <f>IF(OR($B50="",AP$3="",'Demand Locations'!AR50=""),"",IF('Demand Locations'!AR50&lt;COUNTIFS('Workers Settings'!$M:$M,$B50,'Workers Settings'!$N:$N,1,'Workers Settings'!$H:$H,AP$3),"Warning!",IF('Demand Locations'!AR50=0,"",COUNTIFS('Workers Settings'!$M:$M,$B50,'Workers Settings'!$N:$N,1,'Workers Settings'!$H:$H,AP$3)/'Demand Locations'!AR50)))</f>
        <v/>
      </c>
      <c r="AQ50" s="24" t="str">
        <f>IF(OR($B50="",AQ$3="",'Demand Locations'!AS50=""),"",IF('Demand Locations'!AS50&lt;COUNTIFS('Workers Settings'!$M:$M,$B50,'Workers Settings'!$N:$N,1,'Workers Settings'!$H:$H,AQ$3),"Warning!",IF('Demand Locations'!AS50=0,"",COUNTIFS('Workers Settings'!$M:$M,$B50,'Workers Settings'!$N:$N,1,'Workers Settings'!$H:$H,AQ$3)/'Demand Locations'!AS50)))</f>
        <v/>
      </c>
      <c r="AR50" s="24" t="str">
        <f>IF(OR($B50="",AR$3="",'Demand Locations'!AT50=""),"",IF('Demand Locations'!AT50&lt;COUNTIFS('Workers Settings'!$M:$M,$B50,'Workers Settings'!$N:$N,1,'Workers Settings'!$H:$H,AR$3),"Warning!",IF('Demand Locations'!AT50=0,"",COUNTIFS('Workers Settings'!$M:$M,$B50,'Workers Settings'!$N:$N,1,'Workers Settings'!$H:$H,AR$3)/'Demand Locations'!AT50)))</f>
        <v/>
      </c>
      <c r="AS50" s="24" t="str">
        <f>IF(OR($B50="",AS$3="",'Demand Locations'!AU50=""),"",IF('Demand Locations'!AU50&lt;COUNTIFS('Workers Settings'!$M:$M,$B50,'Workers Settings'!$N:$N,1,'Workers Settings'!$H:$H,AS$3),"Warning!",IF('Demand Locations'!AU50=0,"",COUNTIFS('Workers Settings'!$M:$M,$B50,'Workers Settings'!$N:$N,1,'Workers Settings'!$H:$H,AS$3)/'Demand Locations'!AU50)))</f>
        <v/>
      </c>
      <c r="AT50" s="24" t="str">
        <f>IF(OR($B50="",AT$3="",'Demand Locations'!AV50=""),"",IF('Demand Locations'!AV50&lt;COUNTIFS('Workers Settings'!$M:$M,$B50,'Workers Settings'!$N:$N,1,'Workers Settings'!$H:$H,AT$3),"Warning!",IF('Demand Locations'!AV50=0,"",COUNTIFS('Workers Settings'!$M:$M,$B50,'Workers Settings'!$N:$N,1,'Workers Settings'!$H:$H,AT$3)/'Demand Locations'!AV50)))</f>
        <v/>
      </c>
      <c r="AU50" s="24" t="str">
        <f>IF(OR($B50="",AU$3="",'Demand Locations'!AW50=""),"",IF('Demand Locations'!AW50&lt;COUNTIFS('Workers Settings'!$M:$M,$B50,'Workers Settings'!$N:$N,1,'Workers Settings'!$H:$H,AU$3),"Warning!",IF('Demand Locations'!AW50=0,"",COUNTIFS('Workers Settings'!$M:$M,$B50,'Workers Settings'!$N:$N,1,'Workers Settings'!$H:$H,AU$3)/'Demand Locations'!AW50)))</f>
        <v/>
      </c>
      <c r="AV50" s="24" t="str">
        <f>IF(OR($B50="",AV$3="",'Demand Locations'!AX50=""),"",IF('Demand Locations'!AX50&lt;COUNTIFS('Workers Settings'!$M:$M,$B50,'Workers Settings'!$N:$N,1,'Workers Settings'!$H:$H,AV$3),"Warning!",IF('Demand Locations'!AX50=0,"",COUNTIFS('Workers Settings'!$M:$M,$B50,'Workers Settings'!$N:$N,1,'Workers Settings'!$H:$H,AV$3)/'Demand Locations'!AX50)))</f>
        <v/>
      </c>
      <c r="AW50" s="24" t="str">
        <f>IF(OR($B50="",AW$3="",'Demand Locations'!AY50=""),"",IF('Demand Locations'!AY50&lt;COUNTIFS('Workers Settings'!$M:$M,$B50,'Workers Settings'!$N:$N,1,'Workers Settings'!$H:$H,AW$3),"Warning!",IF('Demand Locations'!AY50=0,"",COUNTIFS('Workers Settings'!$M:$M,$B50,'Workers Settings'!$N:$N,1,'Workers Settings'!$H:$H,AW$3)/'Demand Locations'!AY50)))</f>
        <v/>
      </c>
      <c r="AX50" s="24" t="str">
        <f>IF(OR($B50="",AX$3="",'Demand Locations'!AZ50=""),"",IF('Demand Locations'!AZ50&lt;COUNTIFS('Workers Settings'!$M:$M,$B50,'Workers Settings'!$N:$N,1,'Workers Settings'!$H:$H,AX$3),"Warning!",IF('Demand Locations'!AZ50=0,"",COUNTIFS('Workers Settings'!$M:$M,$B50,'Workers Settings'!$N:$N,1,'Workers Settings'!$H:$H,AX$3)/'Demand Locations'!AZ50)))</f>
        <v/>
      </c>
      <c r="AY50" s="24" t="str">
        <f>IF(OR($B50="",AY$3="",'Demand Locations'!BA50=""),"",IF('Demand Locations'!BA50&lt;COUNTIFS('Workers Settings'!$M:$M,$B50,'Workers Settings'!$N:$N,1,'Workers Settings'!$H:$H,AY$3),"Warning!",IF('Demand Locations'!BA50=0,"",COUNTIFS('Workers Settings'!$M:$M,$B50,'Workers Settings'!$N:$N,1,'Workers Settings'!$H:$H,AY$3)/'Demand Locations'!BA50)))</f>
        <v/>
      </c>
      <c r="AZ50" s="24" t="str">
        <f>IF(OR($B50="",AZ$3="",'Demand Locations'!BB50=""),"",IF('Demand Locations'!BB50&lt;COUNTIFS('Workers Settings'!$M:$M,$B50,'Workers Settings'!$N:$N,1,'Workers Settings'!$H:$H,AZ$3),"Warning!",IF('Demand Locations'!BB50=0,"",COUNTIFS('Workers Settings'!$M:$M,$B50,'Workers Settings'!$N:$N,1,'Workers Settings'!$H:$H,AZ$3)/'Demand Locations'!BB50)))</f>
        <v/>
      </c>
      <c r="BA50" s="24" t="str">
        <f>IF(OR($B50="",BA$3="",'Demand Locations'!BC50=""),"",IF('Demand Locations'!BC50&lt;COUNTIFS('Workers Settings'!$M:$M,$B50,'Workers Settings'!$N:$N,1,'Workers Settings'!$H:$H,BA$3),"Warning!",IF('Demand Locations'!BC50=0,"",COUNTIFS('Workers Settings'!$M:$M,$B50,'Workers Settings'!$N:$N,1,'Workers Settings'!$H:$H,BA$3)/'Demand Locations'!BC50)))</f>
        <v/>
      </c>
      <c r="BB50" s="24" t="str">
        <f>IF(OR($B50="",BB$3="",'Demand Locations'!BD50=""),"",IF('Demand Locations'!BD50&lt;COUNTIFS('Workers Settings'!$M:$M,$B50,'Workers Settings'!$N:$N,1,'Workers Settings'!$H:$H,BB$3),"Warning!",IF('Demand Locations'!BD50=0,"",COUNTIFS('Workers Settings'!$M:$M,$B50,'Workers Settings'!$N:$N,1,'Workers Settings'!$H:$H,BB$3)/'Demand Locations'!BD50)))</f>
        <v/>
      </c>
      <c r="BC50" s="24" t="str">
        <f>IF(OR($B50="",BC$3="",'Demand Locations'!BE50=""),"",IF('Demand Locations'!BE50&lt;COUNTIFS('Workers Settings'!$M:$M,$B50,'Workers Settings'!$N:$N,1,'Workers Settings'!$H:$H,BC$3),"Warning!",IF('Demand Locations'!BE50=0,"",COUNTIFS('Workers Settings'!$M:$M,$B50,'Workers Settings'!$N:$N,1,'Workers Settings'!$H:$H,BC$3)/'Demand Locations'!BE50)))</f>
        <v/>
      </c>
      <c r="BD50" s="24" t="str">
        <f>IF(OR($B50="",BD$3="",'Demand Locations'!BF50=""),"",IF('Demand Locations'!BF50&lt;COUNTIFS('Workers Settings'!$M:$M,$B50,'Workers Settings'!$N:$N,1,'Workers Settings'!$H:$H,BD$3),"Warning!",IF('Demand Locations'!BF50=0,"",COUNTIFS('Workers Settings'!$M:$M,$B50,'Workers Settings'!$N:$N,1,'Workers Settings'!$H:$H,BD$3)/'Demand Locations'!BF50)))</f>
        <v/>
      </c>
      <c r="BE50" s="24" t="str">
        <f>IF(OR($B50="",BE$3="",'Demand Locations'!BG50=""),"",IF('Demand Locations'!BG50&lt;COUNTIFS('Workers Settings'!$M:$M,$B50,'Workers Settings'!$N:$N,1,'Workers Settings'!$H:$H,BE$3),"Warning!",IF('Demand Locations'!BG50=0,"",COUNTIFS('Workers Settings'!$M:$M,$B50,'Workers Settings'!$N:$N,1,'Workers Settings'!$H:$H,BE$3)/'Demand Locations'!BG50)))</f>
        <v/>
      </c>
      <c r="BF50" s="24" t="str">
        <f>IF(OR($B50="",BF$3="",'Demand Locations'!BH50=""),"",IF('Demand Locations'!BH50&lt;COUNTIFS('Workers Settings'!$M:$M,$B50,'Workers Settings'!$N:$N,1,'Workers Settings'!$H:$H,BF$3),"Warning!",IF('Demand Locations'!BH50=0,"",COUNTIFS('Workers Settings'!$M:$M,$B50,'Workers Settings'!$N:$N,1,'Workers Settings'!$H:$H,BF$3)/'Demand Locations'!BH50)))</f>
        <v/>
      </c>
      <c r="BG50" s="24" t="str">
        <f>IF(OR($B50="",BG$3="",'Demand Locations'!BI50=""),"",IF('Demand Locations'!BI50&lt;COUNTIFS('Workers Settings'!$M:$M,$B50,'Workers Settings'!$N:$N,1,'Workers Settings'!$H:$H,BG$3),"Warning!",IF('Demand Locations'!BI50=0,"",COUNTIFS('Workers Settings'!$M:$M,$B50,'Workers Settings'!$N:$N,1,'Workers Settings'!$H:$H,BG$3)/'Demand Locations'!BI50)))</f>
        <v/>
      </c>
      <c r="BH50" s="24" t="str">
        <f>IF(OR($B50="",BH$3="",'Demand Locations'!BJ50=""),"",IF('Demand Locations'!BJ50&lt;COUNTIFS('Workers Settings'!$M:$M,$B50,'Workers Settings'!$N:$N,1,'Workers Settings'!$H:$H,BH$3),"Warning!",IF('Demand Locations'!BJ50=0,"",COUNTIFS('Workers Settings'!$M:$M,$B50,'Workers Settings'!$N:$N,1,'Workers Settings'!$H:$H,BH$3)/'Demand Locations'!BJ50)))</f>
        <v/>
      </c>
      <c r="BI50" s="24" t="str">
        <f>IF(OR($B50="",BI$3="",'Demand Locations'!BK50=""),"",IF('Demand Locations'!BK50&lt;COUNTIFS('Workers Settings'!$M:$M,$B50,'Workers Settings'!$N:$N,1,'Workers Settings'!$H:$H,BI$3),"Warning!",IF('Demand Locations'!BK50=0,"",COUNTIFS('Workers Settings'!$M:$M,$B50,'Workers Settings'!$N:$N,1,'Workers Settings'!$H:$H,BI$3)/'Demand Locations'!BK50)))</f>
        <v/>
      </c>
      <c r="BJ50" s="24" t="str">
        <f>IF(OR($B50="",BJ$3="",'Demand Locations'!BL50=""),"",IF('Demand Locations'!BL50&lt;COUNTIFS('Workers Settings'!$M:$M,$B50,'Workers Settings'!$N:$N,1,'Workers Settings'!$H:$H,BJ$3),"Warning!",IF('Demand Locations'!BL50=0,"",COUNTIFS('Workers Settings'!$M:$M,$B50,'Workers Settings'!$N:$N,1,'Workers Settings'!$H:$H,BJ$3)/'Demand Locations'!BL50)))</f>
        <v/>
      </c>
      <c r="BK50" s="24" t="str">
        <f>IF(OR($B50="",BK$3="",'Demand Locations'!BM50=""),"",IF('Demand Locations'!BM50&lt;COUNTIFS('Workers Settings'!$M:$M,$B50,'Workers Settings'!$N:$N,1,'Workers Settings'!$H:$H,BK$3),"Warning!",IF('Demand Locations'!BM50=0,"",COUNTIFS('Workers Settings'!$M:$M,$B50,'Workers Settings'!$N:$N,1,'Workers Settings'!$H:$H,BK$3)/'Demand Locations'!BM50)))</f>
        <v/>
      </c>
      <c r="BL50" s="24" t="str">
        <f>IF(OR($B50="",BL$3="",'Demand Locations'!BN50=""),"",IF('Demand Locations'!BN50&lt;COUNTIFS('Workers Settings'!$M:$M,$B50,'Workers Settings'!$N:$N,1,'Workers Settings'!$H:$H,BL$3),"Warning!",IF('Demand Locations'!BN50=0,"",COUNTIFS('Workers Settings'!$M:$M,$B50,'Workers Settings'!$N:$N,1,'Workers Settings'!$H:$H,BL$3)/'Demand Locations'!BN50)))</f>
        <v/>
      </c>
      <c r="BM50" s="24" t="str">
        <f>IF(OR($B50="",BM$3="",'Demand Locations'!BO50=""),"",IF('Demand Locations'!BO50&lt;COUNTIFS('Workers Settings'!$M:$M,$B50,'Workers Settings'!$N:$N,1,'Workers Settings'!$H:$H,BM$3),"Warning!",IF('Demand Locations'!BO50=0,"",COUNTIFS('Workers Settings'!$M:$M,$B50,'Workers Settings'!$N:$N,1,'Workers Settings'!$H:$H,BM$3)/'Demand Locations'!BO50)))</f>
        <v/>
      </c>
      <c r="BN50" s="24" t="str">
        <f>IF(OR($B50="",BN$3="",'Demand Locations'!BP50=""),"",IF('Demand Locations'!BP50&lt;COUNTIFS('Workers Settings'!$M:$M,$B50,'Workers Settings'!$N:$N,1,'Workers Settings'!$H:$H,BN$3),"Warning!",IF('Demand Locations'!BP50=0,"",COUNTIFS('Workers Settings'!$M:$M,$B50,'Workers Settings'!$N:$N,1,'Workers Settings'!$H:$H,BN$3)/'Demand Locations'!BP50)))</f>
        <v/>
      </c>
      <c r="BO50" s="24" t="str">
        <f>IF(OR($B50="",BO$3="",'Demand Locations'!BQ50=""),"",IF('Demand Locations'!BQ50&lt;COUNTIFS('Workers Settings'!$M:$M,$B50,'Workers Settings'!$N:$N,1,'Workers Settings'!$H:$H,BO$3),"Warning!",IF('Demand Locations'!BQ50=0,"",COUNTIFS('Workers Settings'!$M:$M,$B50,'Workers Settings'!$N:$N,1,'Workers Settings'!$H:$H,BO$3)/'Demand Locations'!BQ50)))</f>
        <v/>
      </c>
      <c r="BP50" s="24" t="str">
        <f>IF(OR($B50="",BP$3="",'Demand Locations'!BR50=""),"",IF('Demand Locations'!BR50&lt;COUNTIFS('Workers Settings'!$M:$M,$B50,'Workers Settings'!$N:$N,1,'Workers Settings'!$H:$H,BP$3),"Warning!",IF('Demand Locations'!BR50=0,"",COUNTIFS('Workers Settings'!$M:$M,$B50,'Workers Settings'!$N:$N,1,'Workers Settings'!$H:$H,BP$3)/'Demand Locations'!BR50)))</f>
        <v/>
      </c>
      <c r="BQ50" s="24" t="str">
        <f>IF(OR($B50="",BQ$3="",'Demand Locations'!BS50=""),"",IF('Demand Locations'!BS50&lt;COUNTIFS('Workers Settings'!$M:$M,$B50,'Workers Settings'!$N:$N,1,'Workers Settings'!$H:$H,BQ$3),"Warning!",IF('Demand Locations'!BS50=0,"",COUNTIFS('Workers Settings'!$M:$M,$B50,'Workers Settings'!$N:$N,1,'Workers Settings'!$H:$H,BQ$3)/'Demand Locations'!BS50)))</f>
        <v/>
      </c>
      <c r="BR50" s="24" t="str">
        <f>IF(OR($B50="",BR$3="",'Demand Locations'!BT50=""),"",IF('Demand Locations'!BT50&lt;COUNTIFS('Workers Settings'!$M:$M,$B50,'Workers Settings'!$N:$N,1,'Workers Settings'!$H:$H,BR$3),"Warning!",IF('Demand Locations'!BT50=0,"",COUNTIFS('Workers Settings'!$M:$M,$B50,'Workers Settings'!$N:$N,1,'Workers Settings'!$H:$H,BR$3)/'Demand Locations'!BT50)))</f>
        <v/>
      </c>
      <c r="BS50" s="24" t="str">
        <f>IF(OR($B50="",BS$3="",'Demand Locations'!BU50=""),"",IF('Demand Locations'!BU50&lt;COUNTIFS('Workers Settings'!$M:$M,$B50,'Workers Settings'!$N:$N,1,'Workers Settings'!$H:$H,BS$3),"Warning!",IF('Demand Locations'!BU50=0,"",COUNTIFS('Workers Settings'!$M:$M,$B50,'Workers Settings'!$N:$N,1,'Workers Settings'!$H:$H,BS$3)/'Demand Locations'!BU50)))</f>
        <v/>
      </c>
      <c r="BT50" s="24" t="str">
        <f>IF(OR($B50="",BT$3="",'Demand Locations'!BV50=""),"",IF('Demand Locations'!BV50&lt;COUNTIFS('Workers Settings'!$M:$M,$B50,'Workers Settings'!$N:$N,1,'Workers Settings'!$H:$H,BT$3),"Warning!",IF('Demand Locations'!BV50=0,"",COUNTIFS('Workers Settings'!$M:$M,$B50,'Workers Settings'!$N:$N,1,'Workers Settings'!$H:$H,BT$3)/'Demand Locations'!BV50)))</f>
        <v/>
      </c>
      <c r="BU50" s="24" t="str">
        <f>IF(OR($B50="",BU$3="",'Demand Locations'!BW50=""),"",IF('Demand Locations'!BW50&lt;COUNTIFS('Workers Settings'!$M:$M,$B50,'Workers Settings'!$N:$N,1,'Workers Settings'!$H:$H,BU$3),"Warning!",IF('Demand Locations'!BW50=0,"",COUNTIFS('Workers Settings'!$M:$M,$B50,'Workers Settings'!$N:$N,1,'Workers Settings'!$H:$H,BU$3)/'Demand Locations'!BW50)))</f>
        <v/>
      </c>
      <c r="BV50" s="24" t="str">
        <f>IF(OR($B50="",BV$3="",'Demand Locations'!BX50=""),"",IF('Demand Locations'!BX50&lt;COUNTIFS('Workers Settings'!$M:$M,$B50,'Workers Settings'!$N:$N,1,'Workers Settings'!$H:$H,BV$3),"Warning!",IF('Demand Locations'!BX50=0,"",COUNTIFS('Workers Settings'!$M:$M,$B50,'Workers Settings'!$N:$N,1,'Workers Settings'!$H:$H,BV$3)/'Demand Locations'!BX50)))</f>
        <v/>
      </c>
      <c r="BW50" s="24" t="str">
        <f>IF(OR($B50="",BW$3="",'Demand Locations'!BY50=""),"",IF('Demand Locations'!BY50&lt;COUNTIFS('Workers Settings'!$M:$M,$B50,'Workers Settings'!$N:$N,1,'Workers Settings'!$H:$H,BW$3),"Warning!",IF('Demand Locations'!BY50=0,"",COUNTIFS('Workers Settings'!$M:$M,$B50,'Workers Settings'!$N:$N,1,'Workers Settings'!$H:$H,BW$3)/'Demand Locations'!BY50)))</f>
        <v/>
      </c>
      <c r="BX50" s="24" t="str">
        <f>IF(OR($B50="",BX$3="",'Demand Locations'!BZ50=""),"",IF('Demand Locations'!BZ50&lt;COUNTIFS('Workers Settings'!$M:$M,$B50,'Workers Settings'!$N:$N,1,'Workers Settings'!$H:$H,BX$3),"Warning!",IF('Demand Locations'!BZ50=0,"",COUNTIFS('Workers Settings'!$M:$M,$B50,'Workers Settings'!$N:$N,1,'Workers Settings'!$H:$H,BX$3)/'Demand Locations'!BZ50)))</f>
        <v/>
      </c>
      <c r="BY50" s="24" t="str">
        <f>IF(OR($B50="",BY$3="",'Demand Locations'!CA50=""),"",IF('Demand Locations'!CA50&lt;COUNTIFS('Workers Settings'!$M:$M,$B50,'Workers Settings'!$N:$N,1,'Workers Settings'!$H:$H,BY$3),"Warning!",IF('Demand Locations'!CA50=0,"",COUNTIFS('Workers Settings'!$M:$M,$B50,'Workers Settings'!$N:$N,1,'Workers Settings'!$H:$H,BY$3)/'Demand Locations'!CA50)))</f>
        <v/>
      </c>
      <c r="BZ50" s="24" t="str">
        <f>IF(OR($B50="",BZ$3="",'Demand Locations'!CB50=""),"",IF('Demand Locations'!CB50&lt;COUNTIFS('Workers Settings'!$M:$M,$B50,'Workers Settings'!$N:$N,1,'Workers Settings'!$H:$H,BZ$3),"Warning!",IF('Demand Locations'!CB50=0,"",COUNTIFS('Workers Settings'!$M:$M,$B50,'Workers Settings'!$N:$N,1,'Workers Settings'!$H:$H,BZ$3)/'Demand Locations'!CB50)))</f>
        <v/>
      </c>
      <c r="CA50" s="24" t="str">
        <f>IF(OR($B50="",CA$3="",'Demand Locations'!CC50=""),"",IF('Demand Locations'!CC50&lt;COUNTIFS('Workers Settings'!$M:$M,$B50,'Workers Settings'!$N:$N,1,'Workers Settings'!$H:$H,CA$3),"Warning!",IF('Demand Locations'!CC50=0,"",COUNTIFS('Workers Settings'!$M:$M,$B50,'Workers Settings'!$N:$N,1,'Workers Settings'!$H:$H,CA$3)/'Demand Locations'!CC50)))</f>
        <v/>
      </c>
      <c r="CB50" s="24" t="str">
        <f>IF(OR($B50="",CB$3="",'Demand Locations'!CD50=""),"",IF('Demand Locations'!CD50&lt;COUNTIFS('Workers Settings'!$M:$M,$B50,'Workers Settings'!$N:$N,1,'Workers Settings'!$H:$H,CB$3),"Warning!",IF('Demand Locations'!CD50=0,"",COUNTIFS('Workers Settings'!$M:$M,$B50,'Workers Settings'!$N:$N,1,'Workers Settings'!$H:$H,CB$3)/'Demand Locations'!CD50)))</f>
        <v/>
      </c>
      <c r="CC50" s="24" t="str">
        <f>IF(OR($B50="",CC$3="",'Demand Locations'!CE50=""),"",IF('Demand Locations'!CE50&lt;COUNTIFS('Workers Settings'!$M:$M,$B50,'Workers Settings'!$N:$N,1,'Workers Settings'!$H:$H,CC$3),"Warning!",IF('Demand Locations'!CE50=0,"",COUNTIFS('Workers Settings'!$M:$M,$B50,'Workers Settings'!$N:$N,1,'Workers Settings'!$H:$H,CC$3)/'Demand Locations'!CE50)))</f>
        <v/>
      </c>
      <c r="CD50" s="24" t="str">
        <f>IF(OR($B50="",CD$3="",'Demand Locations'!CF50=""),"",IF('Demand Locations'!CF50&lt;COUNTIFS('Workers Settings'!$M:$M,$B50,'Workers Settings'!$N:$N,1,'Workers Settings'!$H:$H,CD$3),"Warning!",IF('Demand Locations'!CF50=0,"",COUNTIFS('Workers Settings'!$M:$M,$B50,'Workers Settings'!$N:$N,1,'Workers Settings'!$H:$H,CD$3)/'Demand Locations'!CF50)))</f>
        <v/>
      </c>
      <c r="CE50" s="24" t="str">
        <f>IF(OR($B50="",CE$3="",'Demand Locations'!CG50=""),"",IF('Demand Locations'!CG50&lt;COUNTIFS('Workers Settings'!$M:$M,$B50,'Workers Settings'!$N:$N,1,'Workers Settings'!$H:$H,CE$3),"Warning!",IF('Demand Locations'!CG50=0,"",COUNTIFS('Workers Settings'!$M:$M,$B50,'Workers Settings'!$N:$N,1,'Workers Settings'!$H:$H,CE$3)/'Demand Locations'!CG50)))</f>
        <v/>
      </c>
      <c r="CF50" s="24" t="str">
        <f>IF(OR($B50="",CF$3="",'Demand Locations'!CH50=""),"",IF('Demand Locations'!CH50&lt;COUNTIFS('Workers Settings'!$M:$M,$B50,'Workers Settings'!$N:$N,1,'Workers Settings'!$H:$H,CF$3),"Warning!",IF('Demand Locations'!CH50=0,"",COUNTIFS('Workers Settings'!$M:$M,$B50,'Workers Settings'!$N:$N,1,'Workers Settings'!$H:$H,CF$3)/'Demand Locations'!CH50)))</f>
        <v/>
      </c>
      <c r="CG50" s="24" t="str">
        <f>IF(OR($B50="",CG$3="",'Demand Locations'!CI50=""),"",IF('Demand Locations'!CI50&lt;COUNTIFS('Workers Settings'!$M:$M,$B50,'Workers Settings'!$N:$N,1,'Workers Settings'!$H:$H,CG$3),"Warning!",IF('Demand Locations'!CI50=0,"",COUNTIFS('Workers Settings'!$M:$M,$B50,'Workers Settings'!$N:$N,1,'Workers Settings'!$H:$H,CG$3)/'Demand Locations'!CI50)))</f>
        <v/>
      </c>
      <c r="CH50" s="24" t="str">
        <f>IF(OR($B50="",CH$3="",'Demand Locations'!CJ50=""),"",IF('Demand Locations'!CJ50&lt;COUNTIFS('Workers Settings'!$M:$M,$B50,'Workers Settings'!$N:$N,1,'Workers Settings'!$H:$H,CH$3),"Warning!",IF('Demand Locations'!CJ50=0,"",COUNTIFS('Workers Settings'!$M:$M,$B50,'Workers Settings'!$N:$N,1,'Workers Settings'!$H:$H,CH$3)/'Demand Locations'!CJ50)))</f>
        <v/>
      </c>
      <c r="CI50" s="24" t="str">
        <f>IF(OR($B50="",CI$3="",'Demand Locations'!CK50=""),"",IF('Demand Locations'!CK50&lt;COUNTIFS('Workers Settings'!$M:$M,$B50,'Workers Settings'!$N:$N,1,'Workers Settings'!$H:$H,CI$3),"Warning!",IF('Demand Locations'!CK50=0,"",COUNTIFS('Workers Settings'!$M:$M,$B50,'Workers Settings'!$N:$N,1,'Workers Settings'!$H:$H,CI$3)/'Demand Locations'!CK50)))</f>
        <v/>
      </c>
      <c r="CJ50" s="24" t="str">
        <f>IF(OR($B50="",CJ$3="",'Demand Locations'!CL50=""),"",IF('Demand Locations'!CL50&lt;COUNTIFS('Workers Settings'!$M:$M,$B50,'Workers Settings'!$N:$N,1,'Workers Settings'!$H:$H,CJ$3),"Warning!",IF('Demand Locations'!CL50=0,"",COUNTIFS('Workers Settings'!$M:$M,$B50,'Workers Settings'!$N:$N,1,'Workers Settings'!$H:$H,CJ$3)/'Demand Locations'!CL50)))</f>
        <v/>
      </c>
      <c r="CK50" s="24" t="str">
        <f>IF(OR($B50="",CK$3="",'Demand Locations'!CM50=""),"",IF('Demand Locations'!CM50&lt;COUNTIFS('Workers Settings'!$M:$M,$B50,'Workers Settings'!$N:$N,1,'Workers Settings'!$H:$H,CK$3),"Warning!",IF('Demand Locations'!CM50=0,"",COUNTIFS('Workers Settings'!$M:$M,$B50,'Workers Settings'!$N:$N,1,'Workers Settings'!$H:$H,CK$3)/'Demand Locations'!CM50)))</f>
        <v/>
      </c>
      <c r="CL50" s="24" t="str">
        <f>IF(OR($B50="",CL$3="",'Demand Locations'!CN50=""),"",IF('Demand Locations'!CN50&lt;COUNTIFS('Workers Settings'!$M:$M,$B50,'Workers Settings'!$N:$N,1,'Workers Settings'!$H:$H,CL$3),"Warning!",IF('Demand Locations'!CN50=0,"",COUNTIFS('Workers Settings'!$M:$M,$B50,'Workers Settings'!$N:$N,1,'Workers Settings'!$H:$H,CL$3)/'Demand Locations'!CN50)))</f>
        <v/>
      </c>
      <c r="CM50" s="24" t="str">
        <f>IF(OR($B50="",CM$3="",'Demand Locations'!CO50=""),"",IF('Demand Locations'!CO50&lt;COUNTIFS('Workers Settings'!$M:$M,$B50,'Workers Settings'!$N:$N,1,'Workers Settings'!$H:$H,CM$3),"Warning!",IF('Demand Locations'!CO50=0,"",COUNTIFS('Workers Settings'!$M:$M,$B50,'Workers Settings'!$N:$N,1,'Workers Settings'!$H:$H,CM$3)/'Demand Locations'!CO50)))</f>
        <v/>
      </c>
      <c r="CN50" s="24" t="str">
        <f>IF(OR($B50="",CN$3="",'Demand Locations'!CP50=""),"",IF('Demand Locations'!CP50&lt;COUNTIFS('Workers Settings'!$M:$M,$B50,'Workers Settings'!$N:$N,1,'Workers Settings'!$H:$H,CN$3),"Warning!",IF('Demand Locations'!CP50=0,"",COUNTIFS('Workers Settings'!$M:$M,$B50,'Workers Settings'!$N:$N,1,'Workers Settings'!$H:$H,CN$3)/'Demand Locations'!CP50)))</f>
        <v/>
      </c>
      <c r="CO50" s="24" t="str">
        <f>IF(OR($B50="",CO$3="",'Demand Locations'!CQ50=""),"",IF('Demand Locations'!CQ50&lt;COUNTIFS('Workers Settings'!$M:$M,$B50,'Workers Settings'!$N:$N,1,'Workers Settings'!$H:$H,CO$3),"Warning!",IF('Demand Locations'!CQ50=0,"",COUNTIFS('Workers Settings'!$M:$M,$B50,'Workers Settings'!$N:$N,1,'Workers Settings'!$H:$H,CO$3)/'Demand Locations'!CQ50)))</f>
        <v/>
      </c>
      <c r="CP50" s="24" t="str">
        <f>IF(OR($B50="",CP$3="",'Demand Locations'!CR50=""),"",IF('Demand Locations'!CR50&lt;COUNTIFS('Workers Settings'!$M:$M,$B50,'Workers Settings'!$N:$N,1,'Workers Settings'!$H:$H,CP$3),"Warning!",IF('Demand Locations'!CR50=0,"",COUNTIFS('Workers Settings'!$M:$M,$B50,'Workers Settings'!$N:$N,1,'Workers Settings'!$H:$H,CP$3)/'Demand Locations'!CR50)))</f>
        <v/>
      </c>
      <c r="CQ50" s="24" t="str">
        <f>IF(OR($B50="",CQ$3="",'Demand Locations'!CS50=""),"",IF('Demand Locations'!CS50&lt;COUNTIFS('Workers Settings'!$M:$M,$B50,'Workers Settings'!$N:$N,1,'Workers Settings'!$H:$H,CQ$3),"Warning!",IF('Demand Locations'!CS50=0,"",COUNTIFS('Workers Settings'!$M:$M,$B50,'Workers Settings'!$N:$N,1,'Workers Settings'!$H:$H,CQ$3)/'Demand Locations'!CS50)))</f>
        <v/>
      </c>
      <c r="CR50" s="24" t="str">
        <f>IF(OR($B50="",CR$3="",'Demand Locations'!CT50=""),"",IF('Demand Locations'!CT50&lt;COUNTIFS('Workers Settings'!$M:$M,$B50,'Workers Settings'!$N:$N,1,'Workers Settings'!$H:$H,CR$3),"Warning!",IF('Demand Locations'!CT50=0,"",COUNTIFS('Workers Settings'!$M:$M,$B50,'Workers Settings'!$N:$N,1,'Workers Settings'!$H:$H,CR$3)/'Demand Locations'!CT50)))</f>
        <v/>
      </c>
      <c r="CS50" s="24" t="str">
        <f>IF(OR($B50="",CS$3="",'Demand Locations'!CU50=""),"",IF('Demand Locations'!CU50&lt;COUNTIFS('Workers Settings'!$M:$M,$B50,'Workers Settings'!$N:$N,1,'Workers Settings'!$H:$H,CS$3),"Warning!",IF('Demand Locations'!CU50=0,"",COUNTIFS('Workers Settings'!$M:$M,$B50,'Workers Settings'!$N:$N,1,'Workers Settings'!$H:$H,CS$3)/'Demand Locations'!CU50)))</f>
        <v/>
      </c>
      <c r="CT50" s="24" t="str">
        <f>IF(OR($B50="",CT$3="",'Demand Locations'!CV50=""),"",IF('Demand Locations'!CV50&lt;COUNTIFS('Workers Settings'!$M:$M,$B50,'Workers Settings'!$N:$N,1,'Workers Settings'!$H:$H,CT$3),"Warning!",IF('Demand Locations'!CV50=0,"",COUNTIFS('Workers Settings'!$M:$M,$B50,'Workers Settings'!$N:$N,1,'Workers Settings'!$H:$H,CT$3)/'Demand Locations'!CV50)))</f>
        <v/>
      </c>
      <c r="CU50" s="24" t="str">
        <f>IF(OR($B50="",CU$3="",'Demand Locations'!CW50=""),"",IF('Demand Locations'!CW50&lt;COUNTIFS('Workers Settings'!$M:$M,$B50,'Workers Settings'!$N:$N,1,'Workers Settings'!$H:$H,CU$3),"Warning!",IF('Demand Locations'!CW50=0,"",COUNTIFS('Workers Settings'!$M:$M,$B50,'Workers Settings'!$N:$N,1,'Workers Settings'!$H:$H,CU$3)/'Demand Locations'!CW50)))</f>
        <v/>
      </c>
      <c r="CV50" s="24" t="str">
        <f>IF(OR($B50="",CV$3="",'Demand Locations'!CX50=""),"",IF('Demand Locations'!CX50&lt;COUNTIFS('Workers Settings'!$M:$M,$B50,'Workers Settings'!$N:$N,1,'Workers Settings'!$H:$H,CV$3),"Warning!",IF('Demand Locations'!CX50=0,"",COUNTIFS('Workers Settings'!$M:$M,$B50,'Workers Settings'!$N:$N,1,'Workers Settings'!$H:$H,CV$3)/'Demand Locations'!CX50)))</f>
        <v/>
      </c>
      <c r="CW50" s="24" t="str">
        <f>IF(OR($B50="",CW$3="",'Demand Locations'!CY50=""),"",IF('Demand Locations'!CY50&lt;COUNTIFS('Workers Settings'!$M:$M,$B50,'Workers Settings'!$N:$N,1,'Workers Settings'!$H:$H,CW$3),"Warning!",IF('Demand Locations'!CY50=0,"",COUNTIFS('Workers Settings'!$M:$M,$B50,'Workers Settings'!$N:$N,1,'Workers Settings'!$H:$H,CW$3)/'Demand Locations'!CY50)))</f>
        <v/>
      </c>
      <c r="CX50" s="24" t="str">
        <f>IF(OR($B50="",CX$3="",'Demand Locations'!CZ50=""),"",IF('Demand Locations'!CZ50&lt;COUNTIFS('Workers Settings'!$M:$M,$B50,'Workers Settings'!$N:$N,1,'Workers Settings'!$H:$H,CX$3),"Warning!",IF('Demand Locations'!CZ50=0,"",COUNTIFS('Workers Settings'!$M:$M,$B50,'Workers Settings'!$N:$N,1,'Workers Settings'!$H:$H,CX$3)/'Demand Locations'!CZ50)))</f>
        <v/>
      </c>
      <c r="CY50" s="24" t="str">
        <f>IF(OR($B50="",CY$3="",'Demand Locations'!DA50=""),"",IF('Demand Locations'!DA50&lt;COUNTIFS('Workers Settings'!$M:$M,$B50,'Workers Settings'!$N:$N,1,'Workers Settings'!$H:$H,CY$3),"Warning!",IF('Demand Locations'!DA50=0,"",COUNTIFS('Workers Settings'!$M:$M,$B50,'Workers Settings'!$N:$N,1,'Workers Settings'!$H:$H,CY$3)/'Demand Locations'!DA50)))</f>
        <v/>
      </c>
      <c r="CZ50" s="24" t="str">
        <f>IF(OR($B50="",CZ$3="",'Demand Locations'!DB50=""),"",IF('Demand Locations'!DB50&lt;COUNTIFS('Workers Settings'!$M:$M,$B50,'Workers Settings'!$N:$N,1,'Workers Settings'!$H:$H,CZ$3),"Warning!",IF('Demand Locations'!DB50=0,"",COUNTIFS('Workers Settings'!$M:$M,$B50,'Workers Settings'!$N:$N,1,'Workers Settings'!$H:$H,CZ$3)/'Demand Locations'!DB50)))</f>
        <v/>
      </c>
    </row>
    <row r="51" spans="1:104" x14ac:dyDescent="0.25">
      <c r="A51" s="7">
        <f t="shared" si="0"/>
        <v>47</v>
      </c>
      <c r="B51" s="7" t="str">
        <f>IF('Demand Locations'!B51&lt;&gt;"",'Demand Locations'!B51,"")</f>
        <v/>
      </c>
      <c r="C51" s="29" t="str">
        <f>IF(B51="","",SUMIFS('Workers Assignments'!Z:Z,'Workers Settings'!M:M,B51,'Workers Settings'!N:N,1))</f>
        <v/>
      </c>
      <c r="D51" s="24" t="str">
        <f>IF(OR(B51="",'Demand Locations'!E51=""),"",IF('Demand Locations'!E51&lt;C51,"Warning!",IF('Demand Locations'!E51=0,"",C51/'Demand Locations'!E51)))</f>
        <v/>
      </c>
      <c r="E51" s="44" t="str">
        <f>IF(OR($B51="",E$3="",'Demand Locations'!G51=""),"",IF('Demand Locations'!G51&lt;COUNTIFS('Workers Settings'!$M:$M,$B51,'Workers Settings'!$N:$N,1,'Workers Settings'!$H:$H,E$3),"Warning!",IF('Demand Locations'!G51=0,"",COUNTIFS('Workers Settings'!$M:$M,$B51,'Workers Settings'!$N:$N,1,'Workers Settings'!$H:$H,E$3)/'Demand Locations'!G51)))</f>
        <v/>
      </c>
      <c r="F51" s="24" t="str">
        <f>IF(OR($B51="",F$3="",'Demand Locations'!H51=""),"",IF('Demand Locations'!H51&lt;COUNTIFS('Workers Settings'!$M:$M,$B51,'Workers Settings'!$N:$N,1,'Workers Settings'!$H:$H,F$3),"Warning!",IF('Demand Locations'!H51=0,"",COUNTIFS('Workers Settings'!$M:$M,$B51,'Workers Settings'!$N:$N,1,'Workers Settings'!$H:$H,F$3)/'Demand Locations'!H51)))</f>
        <v/>
      </c>
      <c r="G51" s="24" t="str">
        <f>IF(OR($B51="",G$3="",'Demand Locations'!I51=""),"",IF('Demand Locations'!I51&lt;COUNTIFS('Workers Settings'!$M:$M,$B51,'Workers Settings'!$N:$N,1,'Workers Settings'!$H:$H,G$3),"Warning!",IF('Demand Locations'!I51=0,"",COUNTIFS('Workers Settings'!$M:$M,$B51,'Workers Settings'!$N:$N,1,'Workers Settings'!$H:$H,G$3)/'Demand Locations'!I51)))</f>
        <v/>
      </c>
      <c r="H51" s="24" t="str">
        <f>IF(OR($B51="",H$3="",'Demand Locations'!J51=""),"",IF('Demand Locations'!J51&lt;COUNTIFS('Workers Settings'!$M:$M,$B51,'Workers Settings'!$N:$N,1,'Workers Settings'!$H:$H,H$3),"Warning!",IF('Demand Locations'!J51=0,"",COUNTIFS('Workers Settings'!$M:$M,$B51,'Workers Settings'!$N:$N,1,'Workers Settings'!$H:$H,H$3)/'Demand Locations'!J51)))</f>
        <v/>
      </c>
      <c r="I51" s="24" t="str">
        <f>IF(OR($B51="",I$3="",'Demand Locations'!K51=""),"",IF('Demand Locations'!K51&lt;COUNTIFS('Workers Settings'!$M:$M,$B51,'Workers Settings'!$N:$N,1,'Workers Settings'!$H:$H,I$3),"Warning!",IF('Demand Locations'!K51=0,"",COUNTIFS('Workers Settings'!$M:$M,$B51,'Workers Settings'!$N:$N,1,'Workers Settings'!$H:$H,I$3)/'Demand Locations'!K51)))</f>
        <v/>
      </c>
      <c r="J51" s="24" t="str">
        <f>IF(OR($B51="",J$3="",'Demand Locations'!L51=""),"",IF('Demand Locations'!L51&lt;COUNTIFS('Workers Settings'!$M:$M,$B51,'Workers Settings'!$N:$N,1,'Workers Settings'!$H:$H,J$3),"Warning!",IF('Demand Locations'!L51=0,"",COUNTIFS('Workers Settings'!$M:$M,$B51,'Workers Settings'!$N:$N,1,'Workers Settings'!$H:$H,J$3)/'Demand Locations'!L51)))</f>
        <v/>
      </c>
      <c r="K51" s="24" t="str">
        <f>IF(OR($B51="",K$3="",'Demand Locations'!M51=""),"",IF('Demand Locations'!M51&lt;COUNTIFS('Workers Settings'!$M:$M,$B51,'Workers Settings'!$N:$N,1,'Workers Settings'!$H:$H,K$3),"Warning!",IF('Demand Locations'!M51=0,"",COUNTIFS('Workers Settings'!$M:$M,$B51,'Workers Settings'!$N:$N,1,'Workers Settings'!$H:$H,K$3)/'Demand Locations'!M51)))</f>
        <v/>
      </c>
      <c r="L51" s="24" t="str">
        <f>IF(OR($B51="",L$3="",'Demand Locations'!N51=""),"",IF('Demand Locations'!N51&lt;COUNTIFS('Workers Settings'!$M:$M,$B51,'Workers Settings'!$N:$N,1,'Workers Settings'!$H:$H,L$3),"Warning!",IF('Demand Locations'!N51=0,"",COUNTIFS('Workers Settings'!$M:$M,$B51,'Workers Settings'!$N:$N,1,'Workers Settings'!$H:$H,L$3)/'Demand Locations'!N51)))</f>
        <v/>
      </c>
      <c r="M51" s="24" t="str">
        <f>IF(OR($B51="",M$3="",'Demand Locations'!O51=""),"",IF('Demand Locations'!O51&lt;COUNTIFS('Workers Settings'!$M:$M,$B51,'Workers Settings'!$N:$N,1,'Workers Settings'!$H:$H,M$3),"Warning!",IF('Demand Locations'!O51=0,"",COUNTIFS('Workers Settings'!$M:$M,$B51,'Workers Settings'!$N:$N,1,'Workers Settings'!$H:$H,M$3)/'Demand Locations'!O51)))</f>
        <v/>
      </c>
      <c r="N51" s="24" t="str">
        <f>IF(OR($B51="",N$3="",'Demand Locations'!P51=""),"",IF('Demand Locations'!P51&lt;COUNTIFS('Workers Settings'!$M:$M,$B51,'Workers Settings'!$N:$N,1,'Workers Settings'!$H:$H,N$3),"Warning!",IF('Demand Locations'!P51=0,"",COUNTIFS('Workers Settings'!$M:$M,$B51,'Workers Settings'!$N:$N,1,'Workers Settings'!$H:$H,N$3)/'Demand Locations'!P51)))</f>
        <v/>
      </c>
      <c r="O51" s="24" t="str">
        <f>IF(OR($B51="",O$3="",'Demand Locations'!Q51=""),"",IF('Demand Locations'!Q51&lt;COUNTIFS('Workers Settings'!$M:$M,$B51,'Workers Settings'!$N:$N,1,'Workers Settings'!$H:$H,O$3),"Warning!",IF('Demand Locations'!Q51=0,"",COUNTIFS('Workers Settings'!$M:$M,$B51,'Workers Settings'!$N:$N,1,'Workers Settings'!$H:$H,O$3)/'Demand Locations'!Q51)))</f>
        <v/>
      </c>
      <c r="P51" s="24" t="str">
        <f>IF(OR($B51="",P$3="",'Demand Locations'!R51=""),"",IF('Demand Locations'!R51&lt;COUNTIFS('Workers Settings'!$M:$M,$B51,'Workers Settings'!$N:$N,1,'Workers Settings'!$H:$H,P$3),"Warning!",IF('Demand Locations'!R51=0,"",COUNTIFS('Workers Settings'!$M:$M,$B51,'Workers Settings'!$N:$N,1,'Workers Settings'!$H:$H,P$3)/'Demand Locations'!R51)))</f>
        <v/>
      </c>
      <c r="Q51" s="24" t="str">
        <f>IF(OR($B51="",Q$3="",'Demand Locations'!S51=""),"",IF('Demand Locations'!S51&lt;COUNTIFS('Workers Settings'!$M:$M,$B51,'Workers Settings'!$N:$N,1,'Workers Settings'!$H:$H,Q$3),"Warning!",IF('Demand Locations'!S51=0,"",COUNTIFS('Workers Settings'!$M:$M,$B51,'Workers Settings'!$N:$N,1,'Workers Settings'!$H:$H,Q$3)/'Demand Locations'!S51)))</f>
        <v/>
      </c>
      <c r="R51" s="24" t="str">
        <f>IF(OR($B51="",R$3="",'Demand Locations'!T51=""),"",IF('Demand Locations'!T51&lt;COUNTIFS('Workers Settings'!$M:$M,$B51,'Workers Settings'!$N:$N,1,'Workers Settings'!$H:$H,R$3),"Warning!",IF('Demand Locations'!T51=0,"",COUNTIFS('Workers Settings'!$M:$M,$B51,'Workers Settings'!$N:$N,1,'Workers Settings'!$H:$H,R$3)/'Demand Locations'!T51)))</f>
        <v/>
      </c>
      <c r="S51" s="24" t="str">
        <f>IF(OR($B51="",S$3="",'Demand Locations'!U51=""),"",IF('Demand Locations'!U51&lt;COUNTIFS('Workers Settings'!$M:$M,$B51,'Workers Settings'!$N:$N,1,'Workers Settings'!$H:$H,S$3),"Warning!",IF('Demand Locations'!U51=0,"",COUNTIFS('Workers Settings'!$M:$M,$B51,'Workers Settings'!$N:$N,1,'Workers Settings'!$H:$H,S$3)/'Demand Locations'!U51)))</f>
        <v/>
      </c>
      <c r="T51" s="24" t="str">
        <f>IF(OR($B51="",T$3="",'Demand Locations'!V51=""),"",IF('Demand Locations'!V51&lt;COUNTIFS('Workers Settings'!$M:$M,$B51,'Workers Settings'!$N:$N,1,'Workers Settings'!$H:$H,T$3),"Warning!",IF('Demand Locations'!V51=0,"",COUNTIFS('Workers Settings'!$M:$M,$B51,'Workers Settings'!$N:$N,1,'Workers Settings'!$H:$H,T$3)/'Demand Locations'!V51)))</f>
        <v/>
      </c>
      <c r="U51" s="24" t="str">
        <f>IF(OR($B51="",U$3="",'Demand Locations'!W51=""),"",IF('Demand Locations'!W51&lt;COUNTIFS('Workers Settings'!$M:$M,$B51,'Workers Settings'!$N:$N,1,'Workers Settings'!$H:$H,U$3),"Warning!",IF('Demand Locations'!W51=0,"",COUNTIFS('Workers Settings'!$M:$M,$B51,'Workers Settings'!$N:$N,1,'Workers Settings'!$H:$H,U$3)/'Demand Locations'!W51)))</f>
        <v/>
      </c>
      <c r="V51" s="24" t="str">
        <f>IF(OR($B51="",V$3="",'Demand Locations'!X51=""),"",IF('Demand Locations'!X51&lt;COUNTIFS('Workers Settings'!$M:$M,$B51,'Workers Settings'!$N:$N,1,'Workers Settings'!$H:$H,V$3),"Warning!",IF('Demand Locations'!X51=0,"",COUNTIFS('Workers Settings'!$M:$M,$B51,'Workers Settings'!$N:$N,1,'Workers Settings'!$H:$H,V$3)/'Demand Locations'!X51)))</f>
        <v/>
      </c>
      <c r="W51" s="24" t="str">
        <f>IF(OR($B51="",W$3="",'Demand Locations'!Y51=""),"",IF('Demand Locations'!Y51&lt;COUNTIFS('Workers Settings'!$M:$M,$B51,'Workers Settings'!$N:$N,1,'Workers Settings'!$H:$H,W$3),"Warning!",IF('Demand Locations'!Y51=0,"",COUNTIFS('Workers Settings'!$M:$M,$B51,'Workers Settings'!$N:$N,1,'Workers Settings'!$H:$H,W$3)/'Demand Locations'!Y51)))</f>
        <v/>
      </c>
      <c r="X51" s="24" t="str">
        <f>IF(OR($B51="",X$3="",'Demand Locations'!Z51=""),"",IF('Demand Locations'!Z51&lt;COUNTIFS('Workers Settings'!$M:$M,$B51,'Workers Settings'!$N:$N,1,'Workers Settings'!$H:$H,X$3),"Warning!",IF('Demand Locations'!Z51=0,"",COUNTIFS('Workers Settings'!$M:$M,$B51,'Workers Settings'!$N:$N,1,'Workers Settings'!$H:$H,X$3)/'Demand Locations'!Z51)))</f>
        <v/>
      </c>
      <c r="Y51" s="24" t="str">
        <f>IF(OR($B51="",Y$3="",'Demand Locations'!AA51=""),"",IF('Demand Locations'!AA51&lt;COUNTIFS('Workers Settings'!$M:$M,$B51,'Workers Settings'!$N:$N,1,'Workers Settings'!$H:$H,Y$3),"Warning!",IF('Demand Locations'!AA51=0,"",COUNTIFS('Workers Settings'!$M:$M,$B51,'Workers Settings'!$N:$N,1,'Workers Settings'!$H:$H,Y$3)/'Demand Locations'!AA51)))</f>
        <v/>
      </c>
      <c r="Z51" s="24" t="str">
        <f>IF(OR($B51="",Z$3="",'Demand Locations'!AB51=""),"",IF('Demand Locations'!AB51&lt;COUNTIFS('Workers Settings'!$M:$M,$B51,'Workers Settings'!$N:$N,1,'Workers Settings'!$H:$H,Z$3),"Warning!",IF('Demand Locations'!AB51=0,"",COUNTIFS('Workers Settings'!$M:$M,$B51,'Workers Settings'!$N:$N,1,'Workers Settings'!$H:$H,Z$3)/'Demand Locations'!AB51)))</f>
        <v/>
      </c>
      <c r="AA51" s="24" t="str">
        <f>IF(OR($B51="",AA$3="",'Demand Locations'!AC51=""),"",IF('Demand Locations'!AC51&lt;COUNTIFS('Workers Settings'!$M:$M,$B51,'Workers Settings'!$N:$N,1,'Workers Settings'!$H:$H,AA$3),"Warning!",IF('Demand Locations'!AC51=0,"",COUNTIFS('Workers Settings'!$M:$M,$B51,'Workers Settings'!$N:$N,1,'Workers Settings'!$H:$H,AA$3)/'Demand Locations'!AC51)))</f>
        <v/>
      </c>
      <c r="AB51" s="24" t="str">
        <f>IF(OR($B51="",AB$3="",'Demand Locations'!AD51=""),"",IF('Demand Locations'!AD51&lt;COUNTIFS('Workers Settings'!$M:$M,$B51,'Workers Settings'!$N:$N,1,'Workers Settings'!$H:$H,AB$3),"Warning!",IF('Demand Locations'!AD51=0,"",COUNTIFS('Workers Settings'!$M:$M,$B51,'Workers Settings'!$N:$N,1,'Workers Settings'!$H:$H,AB$3)/'Demand Locations'!AD51)))</f>
        <v/>
      </c>
      <c r="AC51" s="24" t="str">
        <f>IF(OR($B51="",AC$3="",'Demand Locations'!AE51=""),"",IF('Demand Locations'!AE51&lt;COUNTIFS('Workers Settings'!$M:$M,$B51,'Workers Settings'!$N:$N,1,'Workers Settings'!$H:$H,AC$3),"Warning!",IF('Demand Locations'!AE51=0,"",COUNTIFS('Workers Settings'!$M:$M,$B51,'Workers Settings'!$N:$N,1,'Workers Settings'!$H:$H,AC$3)/'Demand Locations'!AE51)))</f>
        <v/>
      </c>
      <c r="AD51" s="24" t="str">
        <f>IF(OR($B51="",AD$3="",'Demand Locations'!AF51=""),"",IF('Demand Locations'!AF51&lt;COUNTIFS('Workers Settings'!$M:$M,$B51,'Workers Settings'!$N:$N,1,'Workers Settings'!$H:$H,AD$3),"Warning!",IF('Demand Locations'!AF51=0,"",COUNTIFS('Workers Settings'!$M:$M,$B51,'Workers Settings'!$N:$N,1,'Workers Settings'!$H:$H,AD$3)/'Demand Locations'!AF51)))</f>
        <v/>
      </c>
      <c r="AE51" s="24" t="str">
        <f>IF(OR($B51="",AE$3="",'Demand Locations'!AG51=""),"",IF('Demand Locations'!AG51&lt;COUNTIFS('Workers Settings'!$M:$M,$B51,'Workers Settings'!$N:$N,1,'Workers Settings'!$H:$H,AE$3),"Warning!",IF('Demand Locations'!AG51=0,"",COUNTIFS('Workers Settings'!$M:$M,$B51,'Workers Settings'!$N:$N,1,'Workers Settings'!$H:$H,AE$3)/'Demand Locations'!AG51)))</f>
        <v/>
      </c>
      <c r="AF51" s="24" t="str">
        <f>IF(OR($B51="",AF$3="",'Demand Locations'!AH51=""),"",IF('Demand Locations'!AH51&lt;COUNTIFS('Workers Settings'!$M:$M,$B51,'Workers Settings'!$N:$N,1,'Workers Settings'!$H:$H,AF$3),"Warning!",IF('Demand Locations'!AH51=0,"",COUNTIFS('Workers Settings'!$M:$M,$B51,'Workers Settings'!$N:$N,1,'Workers Settings'!$H:$H,AF$3)/'Demand Locations'!AH51)))</f>
        <v/>
      </c>
      <c r="AG51" s="24" t="str">
        <f>IF(OR($B51="",AG$3="",'Demand Locations'!AI51=""),"",IF('Demand Locations'!AI51&lt;COUNTIFS('Workers Settings'!$M:$M,$B51,'Workers Settings'!$N:$N,1,'Workers Settings'!$H:$H,AG$3),"Warning!",IF('Demand Locations'!AI51=0,"",COUNTIFS('Workers Settings'!$M:$M,$B51,'Workers Settings'!$N:$N,1,'Workers Settings'!$H:$H,AG$3)/'Demand Locations'!AI51)))</f>
        <v/>
      </c>
      <c r="AH51" s="24" t="str">
        <f>IF(OR($B51="",AH$3="",'Demand Locations'!AJ51=""),"",IF('Demand Locations'!AJ51&lt;COUNTIFS('Workers Settings'!$M:$M,$B51,'Workers Settings'!$N:$N,1,'Workers Settings'!$H:$H,AH$3),"Warning!",IF('Demand Locations'!AJ51=0,"",COUNTIFS('Workers Settings'!$M:$M,$B51,'Workers Settings'!$N:$N,1,'Workers Settings'!$H:$H,AH$3)/'Demand Locations'!AJ51)))</f>
        <v/>
      </c>
      <c r="AI51" s="24" t="str">
        <f>IF(OR($B51="",AI$3="",'Demand Locations'!AK51=""),"",IF('Demand Locations'!AK51&lt;COUNTIFS('Workers Settings'!$M:$M,$B51,'Workers Settings'!$N:$N,1,'Workers Settings'!$H:$H,AI$3),"Warning!",IF('Demand Locations'!AK51=0,"",COUNTIFS('Workers Settings'!$M:$M,$B51,'Workers Settings'!$N:$N,1,'Workers Settings'!$H:$H,AI$3)/'Demand Locations'!AK51)))</f>
        <v/>
      </c>
      <c r="AJ51" s="24" t="str">
        <f>IF(OR($B51="",AJ$3="",'Demand Locations'!AL51=""),"",IF('Demand Locations'!AL51&lt;COUNTIFS('Workers Settings'!$M:$M,$B51,'Workers Settings'!$N:$N,1,'Workers Settings'!$H:$H,AJ$3),"Warning!",IF('Demand Locations'!AL51=0,"",COUNTIFS('Workers Settings'!$M:$M,$B51,'Workers Settings'!$N:$N,1,'Workers Settings'!$H:$H,AJ$3)/'Demand Locations'!AL51)))</f>
        <v/>
      </c>
      <c r="AK51" s="24" t="str">
        <f>IF(OR($B51="",AK$3="",'Demand Locations'!AM51=""),"",IF('Demand Locations'!AM51&lt;COUNTIFS('Workers Settings'!$M:$M,$B51,'Workers Settings'!$N:$N,1,'Workers Settings'!$H:$H,AK$3),"Warning!",IF('Demand Locations'!AM51=0,"",COUNTIFS('Workers Settings'!$M:$M,$B51,'Workers Settings'!$N:$N,1,'Workers Settings'!$H:$H,AK$3)/'Demand Locations'!AM51)))</f>
        <v/>
      </c>
      <c r="AL51" s="24" t="str">
        <f>IF(OR($B51="",AL$3="",'Demand Locations'!AN51=""),"",IF('Demand Locations'!AN51&lt;COUNTIFS('Workers Settings'!$M:$M,$B51,'Workers Settings'!$N:$N,1,'Workers Settings'!$H:$H,AL$3),"Warning!",IF('Demand Locations'!AN51=0,"",COUNTIFS('Workers Settings'!$M:$M,$B51,'Workers Settings'!$N:$N,1,'Workers Settings'!$H:$H,AL$3)/'Demand Locations'!AN51)))</f>
        <v/>
      </c>
      <c r="AM51" s="24" t="str">
        <f>IF(OR($B51="",AM$3="",'Demand Locations'!AO51=""),"",IF('Demand Locations'!AO51&lt;COUNTIFS('Workers Settings'!$M:$M,$B51,'Workers Settings'!$N:$N,1,'Workers Settings'!$H:$H,AM$3),"Warning!",IF('Demand Locations'!AO51=0,"",COUNTIFS('Workers Settings'!$M:$M,$B51,'Workers Settings'!$N:$N,1,'Workers Settings'!$H:$H,AM$3)/'Demand Locations'!AO51)))</f>
        <v/>
      </c>
      <c r="AN51" s="24" t="str">
        <f>IF(OR($B51="",AN$3="",'Demand Locations'!AP51=""),"",IF('Demand Locations'!AP51&lt;COUNTIFS('Workers Settings'!$M:$M,$B51,'Workers Settings'!$N:$N,1,'Workers Settings'!$H:$H,AN$3),"Warning!",IF('Demand Locations'!AP51=0,"",COUNTIFS('Workers Settings'!$M:$M,$B51,'Workers Settings'!$N:$N,1,'Workers Settings'!$H:$H,AN$3)/'Demand Locations'!AP51)))</f>
        <v/>
      </c>
      <c r="AO51" s="24" t="str">
        <f>IF(OR($B51="",AO$3="",'Demand Locations'!AQ51=""),"",IF('Demand Locations'!AQ51&lt;COUNTIFS('Workers Settings'!$M:$M,$B51,'Workers Settings'!$N:$N,1,'Workers Settings'!$H:$H,AO$3),"Warning!",IF('Demand Locations'!AQ51=0,"",COUNTIFS('Workers Settings'!$M:$M,$B51,'Workers Settings'!$N:$N,1,'Workers Settings'!$H:$H,AO$3)/'Demand Locations'!AQ51)))</f>
        <v/>
      </c>
      <c r="AP51" s="24" t="str">
        <f>IF(OR($B51="",AP$3="",'Demand Locations'!AR51=""),"",IF('Demand Locations'!AR51&lt;COUNTIFS('Workers Settings'!$M:$M,$B51,'Workers Settings'!$N:$N,1,'Workers Settings'!$H:$H,AP$3),"Warning!",IF('Demand Locations'!AR51=0,"",COUNTIFS('Workers Settings'!$M:$M,$B51,'Workers Settings'!$N:$N,1,'Workers Settings'!$H:$H,AP$3)/'Demand Locations'!AR51)))</f>
        <v/>
      </c>
      <c r="AQ51" s="24" t="str">
        <f>IF(OR($B51="",AQ$3="",'Demand Locations'!AS51=""),"",IF('Demand Locations'!AS51&lt;COUNTIFS('Workers Settings'!$M:$M,$B51,'Workers Settings'!$N:$N,1,'Workers Settings'!$H:$H,AQ$3),"Warning!",IF('Demand Locations'!AS51=0,"",COUNTIFS('Workers Settings'!$M:$M,$B51,'Workers Settings'!$N:$N,1,'Workers Settings'!$H:$H,AQ$3)/'Demand Locations'!AS51)))</f>
        <v/>
      </c>
      <c r="AR51" s="24" t="str">
        <f>IF(OR($B51="",AR$3="",'Demand Locations'!AT51=""),"",IF('Demand Locations'!AT51&lt;COUNTIFS('Workers Settings'!$M:$M,$B51,'Workers Settings'!$N:$N,1,'Workers Settings'!$H:$H,AR$3),"Warning!",IF('Demand Locations'!AT51=0,"",COUNTIFS('Workers Settings'!$M:$M,$B51,'Workers Settings'!$N:$N,1,'Workers Settings'!$H:$H,AR$3)/'Demand Locations'!AT51)))</f>
        <v/>
      </c>
      <c r="AS51" s="24" t="str">
        <f>IF(OR($B51="",AS$3="",'Demand Locations'!AU51=""),"",IF('Demand Locations'!AU51&lt;COUNTIFS('Workers Settings'!$M:$M,$B51,'Workers Settings'!$N:$N,1,'Workers Settings'!$H:$H,AS$3),"Warning!",IF('Demand Locations'!AU51=0,"",COUNTIFS('Workers Settings'!$M:$M,$B51,'Workers Settings'!$N:$N,1,'Workers Settings'!$H:$H,AS$3)/'Demand Locations'!AU51)))</f>
        <v/>
      </c>
      <c r="AT51" s="24" t="str">
        <f>IF(OR($B51="",AT$3="",'Demand Locations'!AV51=""),"",IF('Demand Locations'!AV51&lt;COUNTIFS('Workers Settings'!$M:$M,$B51,'Workers Settings'!$N:$N,1,'Workers Settings'!$H:$H,AT$3),"Warning!",IF('Demand Locations'!AV51=0,"",COUNTIFS('Workers Settings'!$M:$M,$B51,'Workers Settings'!$N:$N,1,'Workers Settings'!$H:$H,AT$3)/'Demand Locations'!AV51)))</f>
        <v/>
      </c>
      <c r="AU51" s="24" t="str">
        <f>IF(OR($B51="",AU$3="",'Demand Locations'!AW51=""),"",IF('Demand Locations'!AW51&lt;COUNTIFS('Workers Settings'!$M:$M,$B51,'Workers Settings'!$N:$N,1,'Workers Settings'!$H:$H,AU$3),"Warning!",IF('Demand Locations'!AW51=0,"",COUNTIFS('Workers Settings'!$M:$M,$B51,'Workers Settings'!$N:$N,1,'Workers Settings'!$H:$H,AU$3)/'Demand Locations'!AW51)))</f>
        <v/>
      </c>
      <c r="AV51" s="24" t="str">
        <f>IF(OR($B51="",AV$3="",'Demand Locations'!AX51=""),"",IF('Demand Locations'!AX51&lt;COUNTIFS('Workers Settings'!$M:$M,$B51,'Workers Settings'!$N:$N,1,'Workers Settings'!$H:$H,AV$3),"Warning!",IF('Demand Locations'!AX51=0,"",COUNTIFS('Workers Settings'!$M:$M,$B51,'Workers Settings'!$N:$N,1,'Workers Settings'!$H:$H,AV$3)/'Demand Locations'!AX51)))</f>
        <v/>
      </c>
      <c r="AW51" s="24" t="str">
        <f>IF(OR($B51="",AW$3="",'Demand Locations'!AY51=""),"",IF('Demand Locations'!AY51&lt;COUNTIFS('Workers Settings'!$M:$M,$B51,'Workers Settings'!$N:$N,1,'Workers Settings'!$H:$H,AW$3),"Warning!",IF('Demand Locations'!AY51=0,"",COUNTIFS('Workers Settings'!$M:$M,$B51,'Workers Settings'!$N:$N,1,'Workers Settings'!$H:$H,AW$3)/'Demand Locations'!AY51)))</f>
        <v/>
      </c>
      <c r="AX51" s="24" t="str">
        <f>IF(OR($B51="",AX$3="",'Demand Locations'!AZ51=""),"",IF('Demand Locations'!AZ51&lt;COUNTIFS('Workers Settings'!$M:$M,$B51,'Workers Settings'!$N:$N,1,'Workers Settings'!$H:$H,AX$3),"Warning!",IF('Demand Locations'!AZ51=0,"",COUNTIFS('Workers Settings'!$M:$M,$B51,'Workers Settings'!$N:$N,1,'Workers Settings'!$H:$H,AX$3)/'Demand Locations'!AZ51)))</f>
        <v/>
      </c>
      <c r="AY51" s="24" t="str">
        <f>IF(OR($B51="",AY$3="",'Demand Locations'!BA51=""),"",IF('Demand Locations'!BA51&lt;COUNTIFS('Workers Settings'!$M:$M,$B51,'Workers Settings'!$N:$N,1,'Workers Settings'!$H:$H,AY$3),"Warning!",IF('Demand Locations'!BA51=0,"",COUNTIFS('Workers Settings'!$M:$M,$B51,'Workers Settings'!$N:$N,1,'Workers Settings'!$H:$H,AY$3)/'Demand Locations'!BA51)))</f>
        <v/>
      </c>
      <c r="AZ51" s="24" t="str">
        <f>IF(OR($B51="",AZ$3="",'Demand Locations'!BB51=""),"",IF('Demand Locations'!BB51&lt;COUNTIFS('Workers Settings'!$M:$M,$B51,'Workers Settings'!$N:$N,1,'Workers Settings'!$H:$H,AZ$3),"Warning!",IF('Demand Locations'!BB51=0,"",COUNTIFS('Workers Settings'!$M:$M,$B51,'Workers Settings'!$N:$N,1,'Workers Settings'!$H:$H,AZ$3)/'Demand Locations'!BB51)))</f>
        <v/>
      </c>
      <c r="BA51" s="24" t="str">
        <f>IF(OR($B51="",BA$3="",'Demand Locations'!BC51=""),"",IF('Demand Locations'!BC51&lt;COUNTIFS('Workers Settings'!$M:$M,$B51,'Workers Settings'!$N:$N,1,'Workers Settings'!$H:$H,BA$3),"Warning!",IF('Demand Locations'!BC51=0,"",COUNTIFS('Workers Settings'!$M:$M,$B51,'Workers Settings'!$N:$N,1,'Workers Settings'!$H:$H,BA$3)/'Demand Locations'!BC51)))</f>
        <v/>
      </c>
      <c r="BB51" s="24" t="str">
        <f>IF(OR($B51="",BB$3="",'Demand Locations'!BD51=""),"",IF('Demand Locations'!BD51&lt;COUNTIFS('Workers Settings'!$M:$M,$B51,'Workers Settings'!$N:$N,1,'Workers Settings'!$H:$H,BB$3),"Warning!",IF('Demand Locations'!BD51=0,"",COUNTIFS('Workers Settings'!$M:$M,$B51,'Workers Settings'!$N:$N,1,'Workers Settings'!$H:$H,BB$3)/'Demand Locations'!BD51)))</f>
        <v/>
      </c>
      <c r="BC51" s="24" t="str">
        <f>IF(OR($B51="",BC$3="",'Demand Locations'!BE51=""),"",IF('Demand Locations'!BE51&lt;COUNTIFS('Workers Settings'!$M:$M,$B51,'Workers Settings'!$N:$N,1,'Workers Settings'!$H:$H,BC$3),"Warning!",IF('Demand Locations'!BE51=0,"",COUNTIFS('Workers Settings'!$M:$M,$B51,'Workers Settings'!$N:$N,1,'Workers Settings'!$H:$H,BC$3)/'Demand Locations'!BE51)))</f>
        <v/>
      </c>
      <c r="BD51" s="24" t="str">
        <f>IF(OR($B51="",BD$3="",'Demand Locations'!BF51=""),"",IF('Demand Locations'!BF51&lt;COUNTIFS('Workers Settings'!$M:$M,$B51,'Workers Settings'!$N:$N,1,'Workers Settings'!$H:$H,BD$3),"Warning!",IF('Demand Locations'!BF51=0,"",COUNTIFS('Workers Settings'!$M:$M,$B51,'Workers Settings'!$N:$N,1,'Workers Settings'!$H:$H,BD$3)/'Demand Locations'!BF51)))</f>
        <v/>
      </c>
      <c r="BE51" s="24" t="str">
        <f>IF(OR($B51="",BE$3="",'Demand Locations'!BG51=""),"",IF('Demand Locations'!BG51&lt;COUNTIFS('Workers Settings'!$M:$M,$B51,'Workers Settings'!$N:$N,1,'Workers Settings'!$H:$H,BE$3),"Warning!",IF('Demand Locations'!BG51=0,"",COUNTIFS('Workers Settings'!$M:$M,$B51,'Workers Settings'!$N:$N,1,'Workers Settings'!$H:$H,BE$3)/'Demand Locations'!BG51)))</f>
        <v/>
      </c>
      <c r="BF51" s="24" t="str">
        <f>IF(OR($B51="",BF$3="",'Demand Locations'!BH51=""),"",IF('Demand Locations'!BH51&lt;COUNTIFS('Workers Settings'!$M:$M,$B51,'Workers Settings'!$N:$N,1,'Workers Settings'!$H:$H,BF$3),"Warning!",IF('Demand Locations'!BH51=0,"",COUNTIFS('Workers Settings'!$M:$M,$B51,'Workers Settings'!$N:$N,1,'Workers Settings'!$H:$H,BF$3)/'Demand Locations'!BH51)))</f>
        <v/>
      </c>
      <c r="BG51" s="24" t="str">
        <f>IF(OR($B51="",BG$3="",'Demand Locations'!BI51=""),"",IF('Demand Locations'!BI51&lt;COUNTIFS('Workers Settings'!$M:$M,$B51,'Workers Settings'!$N:$N,1,'Workers Settings'!$H:$H,BG$3),"Warning!",IF('Demand Locations'!BI51=0,"",COUNTIFS('Workers Settings'!$M:$M,$B51,'Workers Settings'!$N:$N,1,'Workers Settings'!$H:$H,BG$3)/'Demand Locations'!BI51)))</f>
        <v/>
      </c>
      <c r="BH51" s="24" t="str">
        <f>IF(OR($B51="",BH$3="",'Demand Locations'!BJ51=""),"",IF('Demand Locations'!BJ51&lt;COUNTIFS('Workers Settings'!$M:$M,$B51,'Workers Settings'!$N:$N,1,'Workers Settings'!$H:$H,BH$3),"Warning!",IF('Demand Locations'!BJ51=0,"",COUNTIFS('Workers Settings'!$M:$M,$B51,'Workers Settings'!$N:$N,1,'Workers Settings'!$H:$H,BH$3)/'Demand Locations'!BJ51)))</f>
        <v/>
      </c>
      <c r="BI51" s="24" t="str">
        <f>IF(OR($B51="",BI$3="",'Demand Locations'!BK51=""),"",IF('Demand Locations'!BK51&lt;COUNTIFS('Workers Settings'!$M:$M,$B51,'Workers Settings'!$N:$N,1,'Workers Settings'!$H:$H,BI$3),"Warning!",IF('Demand Locations'!BK51=0,"",COUNTIFS('Workers Settings'!$M:$M,$B51,'Workers Settings'!$N:$N,1,'Workers Settings'!$H:$H,BI$3)/'Demand Locations'!BK51)))</f>
        <v/>
      </c>
      <c r="BJ51" s="24" t="str">
        <f>IF(OR($B51="",BJ$3="",'Demand Locations'!BL51=""),"",IF('Demand Locations'!BL51&lt;COUNTIFS('Workers Settings'!$M:$M,$B51,'Workers Settings'!$N:$N,1,'Workers Settings'!$H:$H,BJ$3),"Warning!",IF('Demand Locations'!BL51=0,"",COUNTIFS('Workers Settings'!$M:$M,$B51,'Workers Settings'!$N:$N,1,'Workers Settings'!$H:$H,BJ$3)/'Demand Locations'!BL51)))</f>
        <v/>
      </c>
      <c r="BK51" s="24" t="str">
        <f>IF(OR($B51="",BK$3="",'Demand Locations'!BM51=""),"",IF('Demand Locations'!BM51&lt;COUNTIFS('Workers Settings'!$M:$M,$B51,'Workers Settings'!$N:$N,1,'Workers Settings'!$H:$H,BK$3),"Warning!",IF('Demand Locations'!BM51=0,"",COUNTIFS('Workers Settings'!$M:$M,$B51,'Workers Settings'!$N:$N,1,'Workers Settings'!$H:$H,BK$3)/'Demand Locations'!BM51)))</f>
        <v/>
      </c>
      <c r="BL51" s="24" t="str">
        <f>IF(OR($B51="",BL$3="",'Demand Locations'!BN51=""),"",IF('Demand Locations'!BN51&lt;COUNTIFS('Workers Settings'!$M:$M,$B51,'Workers Settings'!$N:$N,1,'Workers Settings'!$H:$H,BL$3),"Warning!",IF('Demand Locations'!BN51=0,"",COUNTIFS('Workers Settings'!$M:$M,$B51,'Workers Settings'!$N:$N,1,'Workers Settings'!$H:$H,BL$3)/'Demand Locations'!BN51)))</f>
        <v/>
      </c>
      <c r="BM51" s="24" t="str">
        <f>IF(OR($B51="",BM$3="",'Demand Locations'!BO51=""),"",IF('Demand Locations'!BO51&lt;COUNTIFS('Workers Settings'!$M:$M,$B51,'Workers Settings'!$N:$N,1,'Workers Settings'!$H:$H,BM$3),"Warning!",IF('Demand Locations'!BO51=0,"",COUNTIFS('Workers Settings'!$M:$M,$B51,'Workers Settings'!$N:$N,1,'Workers Settings'!$H:$H,BM$3)/'Demand Locations'!BO51)))</f>
        <v/>
      </c>
      <c r="BN51" s="24" t="str">
        <f>IF(OR($B51="",BN$3="",'Demand Locations'!BP51=""),"",IF('Demand Locations'!BP51&lt;COUNTIFS('Workers Settings'!$M:$M,$B51,'Workers Settings'!$N:$N,1,'Workers Settings'!$H:$H,BN$3),"Warning!",IF('Demand Locations'!BP51=0,"",COUNTIFS('Workers Settings'!$M:$M,$B51,'Workers Settings'!$N:$N,1,'Workers Settings'!$H:$H,BN$3)/'Demand Locations'!BP51)))</f>
        <v/>
      </c>
      <c r="BO51" s="24" t="str">
        <f>IF(OR($B51="",BO$3="",'Demand Locations'!BQ51=""),"",IF('Demand Locations'!BQ51&lt;COUNTIFS('Workers Settings'!$M:$M,$B51,'Workers Settings'!$N:$N,1,'Workers Settings'!$H:$H,BO$3),"Warning!",IF('Demand Locations'!BQ51=0,"",COUNTIFS('Workers Settings'!$M:$M,$B51,'Workers Settings'!$N:$N,1,'Workers Settings'!$H:$H,BO$3)/'Demand Locations'!BQ51)))</f>
        <v/>
      </c>
      <c r="BP51" s="24" t="str">
        <f>IF(OR($B51="",BP$3="",'Demand Locations'!BR51=""),"",IF('Demand Locations'!BR51&lt;COUNTIFS('Workers Settings'!$M:$M,$B51,'Workers Settings'!$N:$N,1,'Workers Settings'!$H:$H,BP$3),"Warning!",IF('Demand Locations'!BR51=0,"",COUNTIFS('Workers Settings'!$M:$M,$B51,'Workers Settings'!$N:$N,1,'Workers Settings'!$H:$H,BP$3)/'Demand Locations'!BR51)))</f>
        <v/>
      </c>
      <c r="BQ51" s="24" t="str">
        <f>IF(OR($B51="",BQ$3="",'Demand Locations'!BS51=""),"",IF('Demand Locations'!BS51&lt;COUNTIFS('Workers Settings'!$M:$M,$B51,'Workers Settings'!$N:$N,1,'Workers Settings'!$H:$H,BQ$3),"Warning!",IF('Demand Locations'!BS51=0,"",COUNTIFS('Workers Settings'!$M:$M,$B51,'Workers Settings'!$N:$N,1,'Workers Settings'!$H:$H,BQ$3)/'Demand Locations'!BS51)))</f>
        <v/>
      </c>
      <c r="BR51" s="24" t="str">
        <f>IF(OR($B51="",BR$3="",'Demand Locations'!BT51=""),"",IF('Demand Locations'!BT51&lt;COUNTIFS('Workers Settings'!$M:$M,$B51,'Workers Settings'!$N:$N,1,'Workers Settings'!$H:$H,BR$3),"Warning!",IF('Demand Locations'!BT51=0,"",COUNTIFS('Workers Settings'!$M:$M,$B51,'Workers Settings'!$N:$N,1,'Workers Settings'!$H:$H,BR$3)/'Demand Locations'!BT51)))</f>
        <v/>
      </c>
      <c r="BS51" s="24" t="str">
        <f>IF(OR($B51="",BS$3="",'Demand Locations'!BU51=""),"",IF('Demand Locations'!BU51&lt;COUNTIFS('Workers Settings'!$M:$M,$B51,'Workers Settings'!$N:$N,1,'Workers Settings'!$H:$H,BS$3),"Warning!",IF('Demand Locations'!BU51=0,"",COUNTIFS('Workers Settings'!$M:$M,$B51,'Workers Settings'!$N:$N,1,'Workers Settings'!$H:$H,BS$3)/'Demand Locations'!BU51)))</f>
        <v/>
      </c>
      <c r="BT51" s="24" t="str">
        <f>IF(OR($B51="",BT$3="",'Demand Locations'!BV51=""),"",IF('Demand Locations'!BV51&lt;COUNTIFS('Workers Settings'!$M:$M,$B51,'Workers Settings'!$N:$N,1,'Workers Settings'!$H:$H,BT$3),"Warning!",IF('Demand Locations'!BV51=0,"",COUNTIFS('Workers Settings'!$M:$M,$B51,'Workers Settings'!$N:$N,1,'Workers Settings'!$H:$H,BT$3)/'Demand Locations'!BV51)))</f>
        <v/>
      </c>
      <c r="BU51" s="24" t="str">
        <f>IF(OR($B51="",BU$3="",'Demand Locations'!BW51=""),"",IF('Demand Locations'!BW51&lt;COUNTIFS('Workers Settings'!$M:$M,$B51,'Workers Settings'!$N:$N,1,'Workers Settings'!$H:$H,BU$3),"Warning!",IF('Demand Locations'!BW51=0,"",COUNTIFS('Workers Settings'!$M:$M,$B51,'Workers Settings'!$N:$N,1,'Workers Settings'!$H:$H,BU$3)/'Demand Locations'!BW51)))</f>
        <v/>
      </c>
      <c r="BV51" s="24" t="str">
        <f>IF(OR($B51="",BV$3="",'Demand Locations'!BX51=""),"",IF('Demand Locations'!BX51&lt;COUNTIFS('Workers Settings'!$M:$M,$B51,'Workers Settings'!$N:$N,1,'Workers Settings'!$H:$H,BV$3),"Warning!",IF('Demand Locations'!BX51=0,"",COUNTIFS('Workers Settings'!$M:$M,$B51,'Workers Settings'!$N:$N,1,'Workers Settings'!$H:$H,BV$3)/'Demand Locations'!BX51)))</f>
        <v/>
      </c>
      <c r="BW51" s="24" t="str">
        <f>IF(OR($B51="",BW$3="",'Demand Locations'!BY51=""),"",IF('Demand Locations'!BY51&lt;COUNTIFS('Workers Settings'!$M:$M,$B51,'Workers Settings'!$N:$N,1,'Workers Settings'!$H:$H,BW$3),"Warning!",IF('Demand Locations'!BY51=0,"",COUNTIFS('Workers Settings'!$M:$M,$B51,'Workers Settings'!$N:$N,1,'Workers Settings'!$H:$H,BW$3)/'Demand Locations'!BY51)))</f>
        <v/>
      </c>
      <c r="BX51" s="24" t="str">
        <f>IF(OR($B51="",BX$3="",'Demand Locations'!BZ51=""),"",IF('Demand Locations'!BZ51&lt;COUNTIFS('Workers Settings'!$M:$M,$B51,'Workers Settings'!$N:$N,1,'Workers Settings'!$H:$H,BX$3),"Warning!",IF('Demand Locations'!BZ51=0,"",COUNTIFS('Workers Settings'!$M:$M,$B51,'Workers Settings'!$N:$N,1,'Workers Settings'!$H:$H,BX$3)/'Demand Locations'!BZ51)))</f>
        <v/>
      </c>
      <c r="BY51" s="24" t="str">
        <f>IF(OR($B51="",BY$3="",'Demand Locations'!CA51=""),"",IF('Demand Locations'!CA51&lt;COUNTIFS('Workers Settings'!$M:$M,$B51,'Workers Settings'!$N:$N,1,'Workers Settings'!$H:$H,BY$3),"Warning!",IF('Demand Locations'!CA51=0,"",COUNTIFS('Workers Settings'!$M:$M,$B51,'Workers Settings'!$N:$N,1,'Workers Settings'!$H:$H,BY$3)/'Demand Locations'!CA51)))</f>
        <v/>
      </c>
      <c r="BZ51" s="24" t="str">
        <f>IF(OR($B51="",BZ$3="",'Demand Locations'!CB51=""),"",IF('Demand Locations'!CB51&lt;COUNTIFS('Workers Settings'!$M:$M,$B51,'Workers Settings'!$N:$N,1,'Workers Settings'!$H:$H,BZ$3),"Warning!",IF('Demand Locations'!CB51=0,"",COUNTIFS('Workers Settings'!$M:$M,$B51,'Workers Settings'!$N:$N,1,'Workers Settings'!$H:$H,BZ$3)/'Demand Locations'!CB51)))</f>
        <v/>
      </c>
      <c r="CA51" s="24" t="str">
        <f>IF(OR($B51="",CA$3="",'Demand Locations'!CC51=""),"",IF('Demand Locations'!CC51&lt;COUNTIFS('Workers Settings'!$M:$M,$B51,'Workers Settings'!$N:$N,1,'Workers Settings'!$H:$H,CA$3),"Warning!",IF('Demand Locations'!CC51=0,"",COUNTIFS('Workers Settings'!$M:$M,$B51,'Workers Settings'!$N:$N,1,'Workers Settings'!$H:$H,CA$3)/'Demand Locations'!CC51)))</f>
        <v/>
      </c>
      <c r="CB51" s="24" t="str">
        <f>IF(OR($B51="",CB$3="",'Demand Locations'!CD51=""),"",IF('Demand Locations'!CD51&lt;COUNTIFS('Workers Settings'!$M:$M,$B51,'Workers Settings'!$N:$N,1,'Workers Settings'!$H:$H,CB$3),"Warning!",IF('Demand Locations'!CD51=0,"",COUNTIFS('Workers Settings'!$M:$M,$B51,'Workers Settings'!$N:$N,1,'Workers Settings'!$H:$H,CB$3)/'Demand Locations'!CD51)))</f>
        <v/>
      </c>
      <c r="CC51" s="24" t="str">
        <f>IF(OR($B51="",CC$3="",'Demand Locations'!CE51=""),"",IF('Demand Locations'!CE51&lt;COUNTIFS('Workers Settings'!$M:$M,$B51,'Workers Settings'!$N:$N,1,'Workers Settings'!$H:$H,CC$3),"Warning!",IF('Demand Locations'!CE51=0,"",COUNTIFS('Workers Settings'!$M:$M,$B51,'Workers Settings'!$N:$N,1,'Workers Settings'!$H:$H,CC$3)/'Demand Locations'!CE51)))</f>
        <v/>
      </c>
      <c r="CD51" s="24" t="str">
        <f>IF(OR($B51="",CD$3="",'Demand Locations'!CF51=""),"",IF('Demand Locations'!CF51&lt;COUNTIFS('Workers Settings'!$M:$M,$B51,'Workers Settings'!$N:$N,1,'Workers Settings'!$H:$H,CD$3),"Warning!",IF('Demand Locations'!CF51=0,"",COUNTIFS('Workers Settings'!$M:$M,$B51,'Workers Settings'!$N:$N,1,'Workers Settings'!$H:$H,CD$3)/'Demand Locations'!CF51)))</f>
        <v/>
      </c>
      <c r="CE51" s="24" t="str">
        <f>IF(OR($B51="",CE$3="",'Demand Locations'!CG51=""),"",IF('Demand Locations'!CG51&lt;COUNTIFS('Workers Settings'!$M:$M,$B51,'Workers Settings'!$N:$N,1,'Workers Settings'!$H:$H,CE$3),"Warning!",IF('Demand Locations'!CG51=0,"",COUNTIFS('Workers Settings'!$M:$M,$B51,'Workers Settings'!$N:$N,1,'Workers Settings'!$H:$H,CE$3)/'Demand Locations'!CG51)))</f>
        <v/>
      </c>
      <c r="CF51" s="24" t="str">
        <f>IF(OR($B51="",CF$3="",'Demand Locations'!CH51=""),"",IF('Demand Locations'!CH51&lt;COUNTIFS('Workers Settings'!$M:$M,$B51,'Workers Settings'!$N:$N,1,'Workers Settings'!$H:$H,CF$3),"Warning!",IF('Demand Locations'!CH51=0,"",COUNTIFS('Workers Settings'!$M:$M,$B51,'Workers Settings'!$N:$N,1,'Workers Settings'!$H:$H,CF$3)/'Demand Locations'!CH51)))</f>
        <v/>
      </c>
      <c r="CG51" s="24" t="str">
        <f>IF(OR($B51="",CG$3="",'Demand Locations'!CI51=""),"",IF('Demand Locations'!CI51&lt;COUNTIFS('Workers Settings'!$M:$M,$B51,'Workers Settings'!$N:$N,1,'Workers Settings'!$H:$H,CG$3),"Warning!",IF('Demand Locations'!CI51=0,"",COUNTIFS('Workers Settings'!$M:$M,$B51,'Workers Settings'!$N:$N,1,'Workers Settings'!$H:$H,CG$3)/'Demand Locations'!CI51)))</f>
        <v/>
      </c>
      <c r="CH51" s="24" t="str">
        <f>IF(OR($B51="",CH$3="",'Demand Locations'!CJ51=""),"",IF('Demand Locations'!CJ51&lt;COUNTIFS('Workers Settings'!$M:$M,$B51,'Workers Settings'!$N:$N,1,'Workers Settings'!$H:$H,CH$3),"Warning!",IF('Demand Locations'!CJ51=0,"",COUNTIFS('Workers Settings'!$M:$M,$B51,'Workers Settings'!$N:$N,1,'Workers Settings'!$H:$H,CH$3)/'Demand Locations'!CJ51)))</f>
        <v/>
      </c>
      <c r="CI51" s="24" t="str">
        <f>IF(OR($B51="",CI$3="",'Demand Locations'!CK51=""),"",IF('Demand Locations'!CK51&lt;COUNTIFS('Workers Settings'!$M:$M,$B51,'Workers Settings'!$N:$N,1,'Workers Settings'!$H:$H,CI$3),"Warning!",IF('Demand Locations'!CK51=0,"",COUNTIFS('Workers Settings'!$M:$M,$B51,'Workers Settings'!$N:$N,1,'Workers Settings'!$H:$H,CI$3)/'Demand Locations'!CK51)))</f>
        <v/>
      </c>
      <c r="CJ51" s="24" t="str">
        <f>IF(OR($B51="",CJ$3="",'Demand Locations'!CL51=""),"",IF('Demand Locations'!CL51&lt;COUNTIFS('Workers Settings'!$M:$M,$B51,'Workers Settings'!$N:$N,1,'Workers Settings'!$H:$H,CJ$3),"Warning!",IF('Demand Locations'!CL51=0,"",COUNTIFS('Workers Settings'!$M:$M,$B51,'Workers Settings'!$N:$N,1,'Workers Settings'!$H:$H,CJ$3)/'Demand Locations'!CL51)))</f>
        <v/>
      </c>
      <c r="CK51" s="24" t="str">
        <f>IF(OR($B51="",CK$3="",'Demand Locations'!CM51=""),"",IF('Demand Locations'!CM51&lt;COUNTIFS('Workers Settings'!$M:$M,$B51,'Workers Settings'!$N:$N,1,'Workers Settings'!$H:$H,CK$3),"Warning!",IF('Demand Locations'!CM51=0,"",COUNTIFS('Workers Settings'!$M:$M,$B51,'Workers Settings'!$N:$N,1,'Workers Settings'!$H:$H,CK$3)/'Demand Locations'!CM51)))</f>
        <v/>
      </c>
      <c r="CL51" s="24" t="str">
        <f>IF(OR($B51="",CL$3="",'Demand Locations'!CN51=""),"",IF('Demand Locations'!CN51&lt;COUNTIFS('Workers Settings'!$M:$M,$B51,'Workers Settings'!$N:$N,1,'Workers Settings'!$H:$H,CL$3),"Warning!",IF('Demand Locations'!CN51=0,"",COUNTIFS('Workers Settings'!$M:$M,$B51,'Workers Settings'!$N:$N,1,'Workers Settings'!$H:$H,CL$3)/'Demand Locations'!CN51)))</f>
        <v/>
      </c>
      <c r="CM51" s="24" t="str">
        <f>IF(OR($B51="",CM$3="",'Demand Locations'!CO51=""),"",IF('Demand Locations'!CO51&lt;COUNTIFS('Workers Settings'!$M:$M,$B51,'Workers Settings'!$N:$N,1,'Workers Settings'!$H:$H,CM$3),"Warning!",IF('Demand Locations'!CO51=0,"",COUNTIFS('Workers Settings'!$M:$M,$B51,'Workers Settings'!$N:$N,1,'Workers Settings'!$H:$H,CM$3)/'Demand Locations'!CO51)))</f>
        <v/>
      </c>
      <c r="CN51" s="24" t="str">
        <f>IF(OR($B51="",CN$3="",'Demand Locations'!CP51=""),"",IF('Demand Locations'!CP51&lt;COUNTIFS('Workers Settings'!$M:$M,$B51,'Workers Settings'!$N:$N,1,'Workers Settings'!$H:$H,CN$3),"Warning!",IF('Demand Locations'!CP51=0,"",COUNTIFS('Workers Settings'!$M:$M,$B51,'Workers Settings'!$N:$N,1,'Workers Settings'!$H:$H,CN$3)/'Demand Locations'!CP51)))</f>
        <v/>
      </c>
      <c r="CO51" s="24" t="str">
        <f>IF(OR($B51="",CO$3="",'Demand Locations'!CQ51=""),"",IF('Demand Locations'!CQ51&lt;COUNTIFS('Workers Settings'!$M:$M,$B51,'Workers Settings'!$N:$N,1,'Workers Settings'!$H:$H,CO$3),"Warning!",IF('Demand Locations'!CQ51=0,"",COUNTIFS('Workers Settings'!$M:$M,$B51,'Workers Settings'!$N:$N,1,'Workers Settings'!$H:$H,CO$3)/'Demand Locations'!CQ51)))</f>
        <v/>
      </c>
      <c r="CP51" s="24" t="str">
        <f>IF(OR($B51="",CP$3="",'Demand Locations'!CR51=""),"",IF('Demand Locations'!CR51&lt;COUNTIFS('Workers Settings'!$M:$M,$B51,'Workers Settings'!$N:$N,1,'Workers Settings'!$H:$H,CP$3),"Warning!",IF('Demand Locations'!CR51=0,"",COUNTIFS('Workers Settings'!$M:$M,$B51,'Workers Settings'!$N:$N,1,'Workers Settings'!$H:$H,CP$3)/'Demand Locations'!CR51)))</f>
        <v/>
      </c>
      <c r="CQ51" s="24" t="str">
        <f>IF(OR($B51="",CQ$3="",'Demand Locations'!CS51=""),"",IF('Demand Locations'!CS51&lt;COUNTIFS('Workers Settings'!$M:$M,$B51,'Workers Settings'!$N:$N,1,'Workers Settings'!$H:$H,CQ$3),"Warning!",IF('Demand Locations'!CS51=0,"",COUNTIFS('Workers Settings'!$M:$M,$B51,'Workers Settings'!$N:$N,1,'Workers Settings'!$H:$H,CQ$3)/'Demand Locations'!CS51)))</f>
        <v/>
      </c>
      <c r="CR51" s="24" t="str">
        <f>IF(OR($B51="",CR$3="",'Demand Locations'!CT51=""),"",IF('Demand Locations'!CT51&lt;COUNTIFS('Workers Settings'!$M:$M,$B51,'Workers Settings'!$N:$N,1,'Workers Settings'!$H:$H,CR$3),"Warning!",IF('Demand Locations'!CT51=0,"",COUNTIFS('Workers Settings'!$M:$M,$B51,'Workers Settings'!$N:$N,1,'Workers Settings'!$H:$H,CR$3)/'Demand Locations'!CT51)))</f>
        <v/>
      </c>
      <c r="CS51" s="24" t="str">
        <f>IF(OR($B51="",CS$3="",'Demand Locations'!CU51=""),"",IF('Demand Locations'!CU51&lt;COUNTIFS('Workers Settings'!$M:$M,$B51,'Workers Settings'!$N:$N,1,'Workers Settings'!$H:$H,CS$3),"Warning!",IF('Demand Locations'!CU51=0,"",COUNTIFS('Workers Settings'!$M:$M,$B51,'Workers Settings'!$N:$N,1,'Workers Settings'!$H:$H,CS$3)/'Demand Locations'!CU51)))</f>
        <v/>
      </c>
      <c r="CT51" s="24" t="str">
        <f>IF(OR($B51="",CT$3="",'Demand Locations'!CV51=""),"",IF('Demand Locations'!CV51&lt;COUNTIFS('Workers Settings'!$M:$M,$B51,'Workers Settings'!$N:$N,1,'Workers Settings'!$H:$H,CT$3),"Warning!",IF('Demand Locations'!CV51=0,"",COUNTIFS('Workers Settings'!$M:$M,$B51,'Workers Settings'!$N:$N,1,'Workers Settings'!$H:$H,CT$3)/'Demand Locations'!CV51)))</f>
        <v/>
      </c>
      <c r="CU51" s="24" t="str">
        <f>IF(OR($B51="",CU$3="",'Demand Locations'!CW51=""),"",IF('Demand Locations'!CW51&lt;COUNTIFS('Workers Settings'!$M:$M,$B51,'Workers Settings'!$N:$N,1,'Workers Settings'!$H:$H,CU$3),"Warning!",IF('Demand Locations'!CW51=0,"",COUNTIFS('Workers Settings'!$M:$M,$B51,'Workers Settings'!$N:$N,1,'Workers Settings'!$H:$H,CU$3)/'Demand Locations'!CW51)))</f>
        <v/>
      </c>
      <c r="CV51" s="24" t="str">
        <f>IF(OR($B51="",CV$3="",'Demand Locations'!CX51=""),"",IF('Demand Locations'!CX51&lt;COUNTIFS('Workers Settings'!$M:$M,$B51,'Workers Settings'!$N:$N,1,'Workers Settings'!$H:$H,CV$3),"Warning!",IF('Demand Locations'!CX51=0,"",COUNTIFS('Workers Settings'!$M:$M,$B51,'Workers Settings'!$N:$N,1,'Workers Settings'!$H:$H,CV$3)/'Demand Locations'!CX51)))</f>
        <v/>
      </c>
      <c r="CW51" s="24" t="str">
        <f>IF(OR($B51="",CW$3="",'Demand Locations'!CY51=""),"",IF('Demand Locations'!CY51&lt;COUNTIFS('Workers Settings'!$M:$M,$B51,'Workers Settings'!$N:$N,1,'Workers Settings'!$H:$H,CW$3),"Warning!",IF('Demand Locations'!CY51=0,"",COUNTIFS('Workers Settings'!$M:$M,$B51,'Workers Settings'!$N:$N,1,'Workers Settings'!$H:$H,CW$3)/'Demand Locations'!CY51)))</f>
        <v/>
      </c>
      <c r="CX51" s="24" t="str">
        <f>IF(OR($B51="",CX$3="",'Demand Locations'!CZ51=""),"",IF('Demand Locations'!CZ51&lt;COUNTIFS('Workers Settings'!$M:$M,$B51,'Workers Settings'!$N:$N,1,'Workers Settings'!$H:$H,CX$3),"Warning!",IF('Demand Locations'!CZ51=0,"",COUNTIFS('Workers Settings'!$M:$M,$B51,'Workers Settings'!$N:$N,1,'Workers Settings'!$H:$H,CX$3)/'Demand Locations'!CZ51)))</f>
        <v/>
      </c>
      <c r="CY51" s="24" t="str">
        <f>IF(OR($B51="",CY$3="",'Demand Locations'!DA51=""),"",IF('Demand Locations'!DA51&lt;COUNTIFS('Workers Settings'!$M:$M,$B51,'Workers Settings'!$N:$N,1,'Workers Settings'!$H:$H,CY$3),"Warning!",IF('Demand Locations'!DA51=0,"",COUNTIFS('Workers Settings'!$M:$M,$B51,'Workers Settings'!$N:$N,1,'Workers Settings'!$H:$H,CY$3)/'Demand Locations'!DA51)))</f>
        <v/>
      </c>
      <c r="CZ51" s="24" t="str">
        <f>IF(OR($B51="",CZ$3="",'Demand Locations'!DB51=""),"",IF('Demand Locations'!DB51&lt;COUNTIFS('Workers Settings'!$M:$M,$B51,'Workers Settings'!$N:$N,1,'Workers Settings'!$H:$H,CZ$3),"Warning!",IF('Demand Locations'!DB51=0,"",COUNTIFS('Workers Settings'!$M:$M,$B51,'Workers Settings'!$N:$N,1,'Workers Settings'!$H:$H,CZ$3)/'Demand Locations'!DB51)))</f>
        <v/>
      </c>
    </row>
    <row r="52" spans="1:104" x14ac:dyDescent="0.25">
      <c r="A52" s="7">
        <f t="shared" si="0"/>
        <v>48</v>
      </c>
      <c r="B52" s="7" t="str">
        <f>IF('Demand Locations'!B52&lt;&gt;"",'Demand Locations'!B52,"")</f>
        <v/>
      </c>
      <c r="C52" s="29" t="str">
        <f>IF(B52="","",SUMIFS('Workers Assignments'!Z:Z,'Workers Settings'!M:M,B52,'Workers Settings'!N:N,1))</f>
        <v/>
      </c>
      <c r="D52" s="24" t="str">
        <f>IF(OR(B52="",'Demand Locations'!E52=""),"",IF('Demand Locations'!E52&lt;C52,"Warning!",IF('Demand Locations'!E52=0,"",C52/'Demand Locations'!E52)))</f>
        <v/>
      </c>
      <c r="E52" s="44" t="str">
        <f>IF(OR($B52="",E$3="",'Demand Locations'!G52=""),"",IF('Demand Locations'!G52&lt;COUNTIFS('Workers Settings'!$M:$M,$B52,'Workers Settings'!$N:$N,1,'Workers Settings'!$H:$H,E$3),"Warning!",IF('Demand Locations'!G52=0,"",COUNTIFS('Workers Settings'!$M:$M,$B52,'Workers Settings'!$N:$N,1,'Workers Settings'!$H:$H,E$3)/'Demand Locations'!G52)))</f>
        <v/>
      </c>
      <c r="F52" s="24" t="str">
        <f>IF(OR($B52="",F$3="",'Demand Locations'!H52=""),"",IF('Demand Locations'!H52&lt;COUNTIFS('Workers Settings'!$M:$M,$B52,'Workers Settings'!$N:$N,1,'Workers Settings'!$H:$H,F$3),"Warning!",IF('Demand Locations'!H52=0,"",COUNTIFS('Workers Settings'!$M:$M,$B52,'Workers Settings'!$N:$N,1,'Workers Settings'!$H:$H,F$3)/'Demand Locations'!H52)))</f>
        <v/>
      </c>
      <c r="G52" s="24" t="str">
        <f>IF(OR($B52="",G$3="",'Demand Locations'!I52=""),"",IF('Demand Locations'!I52&lt;COUNTIFS('Workers Settings'!$M:$M,$B52,'Workers Settings'!$N:$N,1,'Workers Settings'!$H:$H,G$3),"Warning!",IF('Demand Locations'!I52=0,"",COUNTIFS('Workers Settings'!$M:$M,$B52,'Workers Settings'!$N:$N,1,'Workers Settings'!$H:$H,G$3)/'Demand Locations'!I52)))</f>
        <v/>
      </c>
      <c r="H52" s="24" t="str">
        <f>IF(OR($B52="",H$3="",'Demand Locations'!J52=""),"",IF('Demand Locations'!J52&lt;COUNTIFS('Workers Settings'!$M:$M,$B52,'Workers Settings'!$N:$N,1,'Workers Settings'!$H:$H,H$3),"Warning!",IF('Demand Locations'!J52=0,"",COUNTIFS('Workers Settings'!$M:$M,$B52,'Workers Settings'!$N:$N,1,'Workers Settings'!$H:$H,H$3)/'Demand Locations'!J52)))</f>
        <v/>
      </c>
      <c r="I52" s="24" t="str">
        <f>IF(OR($B52="",I$3="",'Demand Locations'!K52=""),"",IF('Demand Locations'!K52&lt;COUNTIFS('Workers Settings'!$M:$M,$B52,'Workers Settings'!$N:$N,1,'Workers Settings'!$H:$H,I$3),"Warning!",IF('Demand Locations'!K52=0,"",COUNTIFS('Workers Settings'!$M:$M,$B52,'Workers Settings'!$N:$N,1,'Workers Settings'!$H:$H,I$3)/'Demand Locations'!K52)))</f>
        <v/>
      </c>
      <c r="J52" s="24" t="str">
        <f>IF(OR($B52="",J$3="",'Demand Locations'!L52=""),"",IF('Demand Locations'!L52&lt;COUNTIFS('Workers Settings'!$M:$M,$B52,'Workers Settings'!$N:$N,1,'Workers Settings'!$H:$H,J$3),"Warning!",IF('Demand Locations'!L52=0,"",COUNTIFS('Workers Settings'!$M:$M,$B52,'Workers Settings'!$N:$N,1,'Workers Settings'!$H:$H,J$3)/'Demand Locations'!L52)))</f>
        <v/>
      </c>
      <c r="K52" s="24" t="str">
        <f>IF(OR($B52="",K$3="",'Demand Locations'!M52=""),"",IF('Demand Locations'!M52&lt;COUNTIFS('Workers Settings'!$M:$M,$B52,'Workers Settings'!$N:$N,1,'Workers Settings'!$H:$H,K$3),"Warning!",IF('Demand Locations'!M52=0,"",COUNTIFS('Workers Settings'!$M:$M,$B52,'Workers Settings'!$N:$N,1,'Workers Settings'!$H:$H,K$3)/'Demand Locations'!M52)))</f>
        <v/>
      </c>
      <c r="L52" s="24" t="str">
        <f>IF(OR($B52="",L$3="",'Demand Locations'!N52=""),"",IF('Demand Locations'!N52&lt;COUNTIFS('Workers Settings'!$M:$M,$B52,'Workers Settings'!$N:$N,1,'Workers Settings'!$H:$H,L$3),"Warning!",IF('Demand Locations'!N52=0,"",COUNTIFS('Workers Settings'!$M:$M,$B52,'Workers Settings'!$N:$N,1,'Workers Settings'!$H:$H,L$3)/'Demand Locations'!N52)))</f>
        <v/>
      </c>
      <c r="M52" s="24" t="str">
        <f>IF(OR($B52="",M$3="",'Demand Locations'!O52=""),"",IF('Demand Locations'!O52&lt;COUNTIFS('Workers Settings'!$M:$M,$B52,'Workers Settings'!$N:$N,1,'Workers Settings'!$H:$H,M$3),"Warning!",IF('Demand Locations'!O52=0,"",COUNTIFS('Workers Settings'!$M:$M,$B52,'Workers Settings'!$N:$N,1,'Workers Settings'!$H:$H,M$3)/'Demand Locations'!O52)))</f>
        <v/>
      </c>
      <c r="N52" s="24" t="str">
        <f>IF(OR($B52="",N$3="",'Demand Locations'!P52=""),"",IF('Demand Locations'!P52&lt;COUNTIFS('Workers Settings'!$M:$M,$B52,'Workers Settings'!$N:$N,1,'Workers Settings'!$H:$H,N$3),"Warning!",IF('Demand Locations'!P52=0,"",COUNTIFS('Workers Settings'!$M:$M,$B52,'Workers Settings'!$N:$N,1,'Workers Settings'!$H:$H,N$3)/'Demand Locations'!P52)))</f>
        <v/>
      </c>
      <c r="O52" s="24" t="str">
        <f>IF(OR($B52="",O$3="",'Demand Locations'!Q52=""),"",IF('Demand Locations'!Q52&lt;COUNTIFS('Workers Settings'!$M:$M,$B52,'Workers Settings'!$N:$N,1,'Workers Settings'!$H:$H,O$3),"Warning!",IF('Demand Locations'!Q52=0,"",COUNTIFS('Workers Settings'!$M:$M,$B52,'Workers Settings'!$N:$N,1,'Workers Settings'!$H:$H,O$3)/'Demand Locations'!Q52)))</f>
        <v/>
      </c>
      <c r="P52" s="24" t="str">
        <f>IF(OR($B52="",P$3="",'Demand Locations'!R52=""),"",IF('Demand Locations'!R52&lt;COUNTIFS('Workers Settings'!$M:$M,$B52,'Workers Settings'!$N:$N,1,'Workers Settings'!$H:$H,P$3),"Warning!",IF('Demand Locations'!R52=0,"",COUNTIFS('Workers Settings'!$M:$M,$B52,'Workers Settings'!$N:$N,1,'Workers Settings'!$H:$H,P$3)/'Demand Locations'!R52)))</f>
        <v/>
      </c>
      <c r="Q52" s="24" t="str">
        <f>IF(OR($B52="",Q$3="",'Demand Locations'!S52=""),"",IF('Demand Locations'!S52&lt;COUNTIFS('Workers Settings'!$M:$M,$B52,'Workers Settings'!$N:$N,1,'Workers Settings'!$H:$H,Q$3),"Warning!",IF('Demand Locations'!S52=0,"",COUNTIFS('Workers Settings'!$M:$M,$B52,'Workers Settings'!$N:$N,1,'Workers Settings'!$H:$H,Q$3)/'Demand Locations'!S52)))</f>
        <v/>
      </c>
      <c r="R52" s="24" t="str">
        <f>IF(OR($B52="",R$3="",'Demand Locations'!T52=""),"",IF('Demand Locations'!T52&lt;COUNTIFS('Workers Settings'!$M:$M,$B52,'Workers Settings'!$N:$N,1,'Workers Settings'!$H:$H,R$3),"Warning!",IF('Demand Locations'!T52=0,"",COUNTIFS('Workers Settings'!$M:$M,$B52,'Workers Settings'!$N:$N,1,'Workers Settings'!$H:$H,R$3)/'Demand Locations'!T52)))</f>
        <v/>
      </c>
      <c r="S52" s="24" t="str">
        <f>IF(OR($B52="",S$3="",'Demand Locations'!U52=""),"",IF('Demand Locations'!U52&lt;COUNTIFS('Workers Settings'!$M:$M,$B52,'Workers Settings'!$N:$N,1,'Workers Settings'!$H:$H,S$3),"Warning!",IF('Demand Locations'!U52=0,"",COUNTIFS('Workers Settings'!$M:$M,$B52,'Workers Settings'!$N:$N,1,'Workers Settings'!$H:$H,S$3)/'Demand Locations'!U52)))</f>
        <v/>
      </c>
      <c r="T52" s="24" t="str">
        <f>IF(OR($B52="",T$3="",'Demand Locations'!V52=""),"",IF('Demand Locations'!V52&lt;COUNTIFS('Workers Settings'!$M:$M,$B52,'Workers Settings'!$N:$N,1,'Workers Settings'!$H:$H,T$3),"Warning!",IF('Demand Locations'!V52=0,"",COUNTIFS('Workers Settings'!$M:$M,$B52,'Workers Settings'!$N:$N,1,'Workers Settings'!$H:$H,T$3)/'Demand Locations'!V52)))</f>
        <v/>
      </c>
      <c r="U52" s="24" t="str">
        <f>IF(OR($B52="",U$3="",'Demand Locations'!W52=""),"",IF('Demand Locations'!W52&lt;COUNTIFS('Workers Settings'!$M:$M,$B52,'Workers Settings'!$N:$N,1,'Workers Settings'!$H:$H,U$3),"Warning!",IF('Demand Locations'!W52=0,"",COUNTIFS('Workers Settings'!$M:$M,$B52,'Workers Settings'!$N:$N,1,'Workers Settings'!$H:$H,U$3)/'Demand Locations'!W52)))</f>
        <v/>
      </c>
      <c r="V52" s="24" t="str">
        <f>IF(OR($B52="",V$3="",'Demand Locations'!X52=""),"",IF('Demand Locations'!X52&lt;COUNTIFS('Workers Settings'!$M:$M,$B52,'Workers Settings'!$N:$N,1,'Workers Settings'!$H:$H,V$3),"Warning!",IF('Demand Locations'!X52=0,"",COUNTIFS('Workers Settings'!$M:$M,$B52,'Workers Settings'!$N:$N,1,'Workers Settings'!$H:$H,V$3)/'Demand Locations'!X52)))</f>
        <v/>
      </c>
      <c r="W52" s="24" t="str">
        <f>IF(OR($B52="",W$3="",'Demand Locations'!Y52=""),"",IF('Demand Locations'!Y52&lt;COUNTIFS('Workers Settings'!$M:$M,$B52,'Workers Settings'!$N:$N,1,'Workers Settings'!$H:$H,W$3),"Warning!",IF('Demand Locations'!Y52=0,"",COUNTIFS('Workers Settings'!$M:$M,$B52,'Workers Settings'!$N:$N,1,'Workers Settings'!$H:$H,W$3)/'Demand Locations'!Y52)))</f>
        <v/>
      </c>
      <c r="X52" s="24" t="str">
        <f>IF(OR($B52="",X$3="",'Demand Locations'!Z52=""),"",IF('Demand Locations'!Z52&lt;COUNTIFS('Workers Settings'!$M:$M,$B52,'Workers Settings'!$N:$N,1,'Workers Settings'!$H:$H,X$3),"Warning!",IF('Demand Locations'!Z52=0,"",COUNTIFS('Workers Settings'!$M:$M,$B52,'Workers Settings'!$N:$N,1,'Workers Settings'!$H:$H,X$3)/'Demand Locations'!Z52)))</f>
        <v/>
      </c>
      <c r="Y52" s="24" t="str">
        <f>IF(OR($B52="",Y$3="",'Demand Locations'!AA52=""),"",IF('Demand Locations'!AA52&lt;COUNTIFS('Workers Settings'!$M:$M,$B52,'Workers Settings'!$N:$N,1,'Workers Settings'!$H:$H,Y$3),"Warning!",IF('Demand Locations'!AA52=0,"",COUNTIFS('Workers Settings'!$M:$M,$B52,'Workers Settings'!$N:$N,1,'Workers Settings'!$H:$H,Y$3)/'Demand Locations'!AA52)))</f>
        <v/>
      </c>
      <c r="Z52" s="24" t="str">
        <f>IF(OR($B52="",Z$3="",'Demand Locations'!AB52=""),"",IF('Demand Locations'!AB52&lt;COUNTIFS('Workers Settings'!$M:$M,$B52,'Workers Settings'!$N:$N,1,'Workers Settings'!$H:$H,Z$3),"Warning!",IF('Demand Locations'!AB52=0,"",COUNTIFS('Workers Settings'!$M:$M,$B52,'Workers Settings'!$N:$N,1,'Workers Settings'!$H:$H,Z$3)/'Demand Locations'!AB52)))</f>
        <v/>
      </c>
      <c r="AA52" s="24" t="str">
        <f>IF(OR($B52="",AA$3="",'Demand Locations'!AC52=""),"",IF('Demand Locations'!AC52&lt;COUNTIFS('Workers Settings'!$M:$M,$B52,'Workers Settings'!$N:$N,1,'Workers Settings'!$H:$H,AA$3),"Warning!",IF('Demand Locations'!AC52=0,"",COUNTIFS('Workers Settings'!$M:$M,$B52,'Workers Settings'!$N:$N,1,'Workers Settings'!$H:$H,AA$3)/'Demand Locations'!AC52)))</f>
        <v/>
      </c>
      <c r="AB52" s="24" t="str">
        <f>IF(OR($B52="",AB$3="",'Demand Locations'!AD52=""),"",IF('Demand Locations'!AD52&lt;COUNTIFS('Workers Settings'!$M:$M,$B52,'Workers Settings'!$N:$N,1,'Workers Settings'!$H:$H,AB$3),"Warning!",IF('Demand Locations'!AD52=0,"",COUNTIFS('Workers Settings'!$M:$M,$B52,'Workers Settings'!$N:$N,1,'Workers Settings'!$H:$H,AB$3)/'Demand Locations'!AD52)))</f>
        <v/>
      </c>
      <c r="AC52" s="24" t="str">
        <f>IF(OR($B52="",AC$3="",'Demand Locations'!AE52=""),"",IF('Demand Locations'!AE52&lt;COUNTIFS('Workers Settings'!$M:$M,$B52,'Workers Settings'!$N:$N,1,'Workers Settings'!$H:$H,AC$3),"Warning!",IF('Demand Locations'!AE52=0,"",COUNTIFS('Workers Settings'!$M:$M,$B52,'Workers Settings'!$N:$N,1,'Workers Settings'!$H:$H,AC$3)/'Demand Locations'!AE52)))</f>
        <v/>
      </c>
      <c r="AD52" s="24" t="str">
        <f>IF(OR($B52="",AD$3="",'Demand Locations'!AF52=""),"",IF('Demand Locations'!AF52&lt;COUNTIFS('Workers Settings'!$M:$M,$B52,'Workers Settings'!$N:$N,1,'Workers Settings'!$H:$H,AD$3),"Warning!",IF('Demand Locations'!AF52=0,"",COUNTIFS('Workers Settings'!$M:$M,$B52,'Workers Settings'!$N:$N,1,'Workers Settings'!$H:$H,AD$3)/'Demand Locations'!AF52)))</f>
        <v/>
      </c>
      <c r="AE52" s="24" t="str">
        <f>IF(OR($B52="",AE$3="",'Demand Locations'!AG52=""),"",IF('Demand Locations'!AG52&lt;COUNTIFS('Workers Settings'!$M:$M,$B52,'Workers Settings'!$N:$N,1,'Workers Settings'!$H:$H,AE$3),"Warning!",IF('Demand Locations'!AG52=0,"",COUNTIFS('Workers Settings'!$M:$M,$B52,'Workers Settings'!$N:$N,1,'Workers Settings'!$H:$H,AE$3)/'Demand Locations'!AG52)))</f>
        <v/>
      </c>
      <c r="AF52" s="24" t="str">
        <f>IF(OR($B52="",AF$3="",'Demand Locations'!AH52=""),"",IF('Demand Locations'!AH52&lt;COUNTIFS('Workers Settings'!$M:$M,$B52,'Workers Settings'!$N:$N,1,'Workers Settings'!$H:$H,AF$3),"Warning!",IF('Demand Locations'!AH52=0,"",COUNTIFS('Workers Settings'!$M:$M,$B52,'Workers Settings'!$N:$N,1,'Workers Settings'!$H:$H,AF$3)/'Demand Locations'!AH52)))</f>
        <v/>
      </c>
      <c r="AG52" s="24" t="str">
        <f>IF(OR($B52="",AG$3="",'Demand Locations'!AI52=""),"",IF('Demand Locations'!AI52&lt;COUNTIFS('Workers Settings'!$M:$M,$B52,'Workers Settings'!$N:$N,1,'Workers Settings'!$H:$H,AG$3),"Warning!",IF('Demand Locations'!AI52=0,"",COUNTIFS('Workers Settings'!$M:$M,$B52,'Workers Settings'!$N:$N,1,'Workers Settings'!$H:$H,AG$3)/'Demand Locations'!AI52)))</f>
        <v/>
      </c>
      <c r="AH52" s="24" t="str">
        <f>IF(OR($B52="",AH$3="",'Demand Locations'!AJ52=""),"",IF('Demand Locations'!AJ52&lt;COUNTIFS('Workers Settings'!$M:$M,$B52,'Workers Settings'!$N:$N,1,'Workers Settings'!$H:$H,AH$3),"Warning!",IF('Demand Locations'!AJ52=0,"",COUNTIFS('Workers Settings'!$M:$M,$B52,'Workers Settings'!$N:$N,1,'Workers Settings'!$H:$H,AH$3)/'Demand Locations'!AJ52)))</f>
        <v/>
      </c>
      <c r="AI52" s="24" t="str">
        <f>IF(OR($B52="",AI$3="",'Demand Locations'!AK52=""),"",IF('Demand Locations'!AK52&lt;COUNTIFS('Workers Settings'!$M:$M,$B52,'Workers Settings'!$N:$N,1,'Workers Settings'!$H:$H,AI$3),"Warning!",IF('Demand Locations'!AK52=0,"",COUNTIFS('Workers Settings'!$M:$M,$B52,'Workers Settings'!$N:$N,1,'Workers Settings'!$H:$H,AI$3)/'Demand Locations'!AK52)))</f>
        <v/>
      </c>
      <c r="AJ52" s="24" t="str">
        <f>IF(OR($B52="",AJ$3="",'Demand Locations'!AL52=""),"",IF('Demand Locations'!AL52&lt;COUNTIFS('Workers Settings'!$M:$M,$B52,'Workers Settings'!$N:$N,1,'Workers Settings'!$H:$H,AJ$3),"Warning!",IF('Demand Locations'!AL52=0,"",COUNTIFS('Workers Settings'!$M:$M,$B52,'Workers Settings'!$N:$N,1,'Workers Settings'!$H:$H,AJ$3)/'Demand Locations'!AL52)))</f>
        <v/>
      </c>
      <c r="AK52" s="24" t="str">
        <f>IF(OR($B52="",AK$3="",'Demand Locations'!AM52=""),"",IF('Demand Locations'!AM52&lt;COUNTIFS('Workers Settings'!$M:$M,$B52,'Workers Settings'!$N:$N,1,'Workers Settings'!$H:$H,AK$3),"Warning!",IF('Demand Locations'!AM52=0,"",COUNTIFS('Workers Settings'!$M:$M,$B52,'Workers Settings'!$N:$N,1,'Workers Settings'!$H:$H,AK$3)/'Demand Locations'!AM52)))</f>
        <v/>
      </c>
      <c r="AL52" s="24" t="str">
        <f>IF(OR($B52="",AL$3="",'Demand Locations'!AN52=""),"",IF('Demand Locations'!AN52&lt;COUNTIFS('Workers Settings'!$M:$M,$B52,'Workers Settings'!$N:$N,1,'Workers Settings'!$H:$H,AL$3),"Warning!",IF('Demand Locations'!AN52=0,"",COUNTIFS('Workers Settings'!$M:$M,$B52,'Workers Settings'!$N:$N,1,'Workers Settings'!$H:$H,AL$3)/'Demand Locations'!AN52)))</f>
        <v/>
      </c>
      <c r="AM52" s="24" t="str">
        <f>IF(OR($B52="",AM$3="",'Demand Locations'!AO52=""),"",IF('Demand Locations'!AO52&lt;COUNTIFS('Workers Settings'!$M:$M,$B52,'Workers Settings'!$N:$N,1,'Workers Settings'!$H:$H,AM$3),"Warning!",IF('Demand Locations'!AO52=0,"",COUNTIFS('Workers Settings'!$M:$M,$B52,'Workers Settings'!$N:$N,1,'Workers Settings'!$H:$H,AM$3)/'Demand Locations'!AO52)))</f>
        <v/>
      </c>
      <c r="AN52" s="24" t="str">
        <f>IF(OR($B52="",AN$3="",'Demand Locations'!AP52=""),"",IF('Demand Locations'!AP52&lt;COUNTIFS('Workers Settings'!$M:$M,$B52,'Workers Settings'!$N:$N,1,'Workers Settings'!$H:$H,AN$3),"Warning!",IF('Demand Locations'!AP52=0,"",COUNTIFS('Workers Settings'!$M:$M,$B52,'Workers Settings'!$N:$N,1,'Workers Settings'!$H:$H,AN$3)/'Demand Locations'!AP52)))</f>
        <v/>
      </c>
      <c r="AO52" s="24" t="str">
        <f>IF(OR($B52="",AO$3="",'Demand Locations'!AQ52=""),"",IF('Demand Locations'!AQ52&lt;COUNTIFS('Workers Settings'!$M:$M,$B52,'Workers Settings'!$N:$N,1,'Workers Settings'!$H:$H,AO$3),"Warning!",IF('Demand Locations'!AQ52=0,"",COUNTIFS('Workers Settings'!$M:$M,$B52,'Workers Settings'!$N:$N,1,'Workers Settings'!$H:$H,AO$3)/'Demand Locations'!AQ52)))</f>
        <v/>
      </c>
      <c r="AP52" s="24" t="str">
        <f>IF(OR($B52="",AP$3="",'Demand Locations'!AR52=""),"",IF('Demand Locations'!AR52&lt;COUNTIFS('Workers Settings'!$M:$M,$B52,'Workers Settings'!$N:$N,1,'Workers Settings'!$H:$H,AP$3),"Warning!",IF('Demand Locations'!AR52=0,"",COUNTIFS('Workers Settings'!$M:$M,$B52,'Workers Settings'!$N:$N,1,'Workers Settings'!$H:$H,AP$3)/'Demand Locations'!AR52)))</f>
        <v/>
      </c>
      <c r="AQ52" s="24" t="str">
        <f>IF(OR($B52="",AQ$3="",'Demand Locations'!AS52=""),"",IF('Demand Locations'!AS52&lt;COUNTIFS('Workers Settings'!$M:$M,$B52,'Workers Settings'!$N:$N,1,'Workers Settings'!$H:$H,AQ$3),"Warning!",IF('Demand Locations'!AS52=0,"",COUNTIFS('Workers Settings'!$M:$M,$B52,'Workers Settings'!$N:$N,1,'Workers Settings'!$H:$H,AQ$3)/'Demand Locations'!AS52)))</f>
        <v/>
      </c>
      <c r="AR52" s="24" t="str">
        <f>IF(OR($B52="",AR$3="",'Demand Locations'!AT52=""),"",IF('Demand Locations'!AT52&lt;COUNTIFS('Workers Settings'!$M:$M,$B52,'Workers Settings'!$N:$N,1,'Workers Settings'!$H:$H,AR$3),"Warning!",IF('Demand Locations'!AT52=0,"",COUNTIFS('Workers Settings'!$M:$M,$B52,'Workers Settings'!$N:$N,1,'Workers Settings'!$H:$H,AR$3)/'Demand Locations'!AT52)))</f>
        <v/>
      </c>
      <c r="AS52" s="24" t="str">
        <f>IF(OR($B52="",AS$3="",'Demand Locations'!AU52=""),"",IF('Demand Locations'!AU52&lt;COUNTIFS('Workers Settings'!$M:$M,$B52,'Workers Settings'!$N:$N,1,'Workers Settings'!$H:$H,AS$3),"Warning!",IF('Demand Locations'!AU52=0,"",COUNTIFS('Workers Settings'!$M:$M,$B52,'Workers Settings'!$N:$N,1,'Workers Settings'!$H:$H,AS$3)/'Demand Locations'!AU52)))</f>
        <v/>
      </c>
      <c r="AT52" s="24" t="str">
        <f>IF(OR($B52="",AT$3="",'Demand Locations'!AV52=""),"",IF('Demand Locations'!AV52&lt;COUNTIFS('Workers Settings'!$M:$M,$B52,'Workers Settings'!$N:$N,1,'Workers Settings'!$H:$H,AT$3),"Warning!",IF('Demand Locations'!AV52=0,"",COUNTIFS('Workers Settings'!$M:$M,$B52,'Workers Settings'!$N:$N,1,'Workers Settings'!$H:$H,AT$3)/'Demand Locations'!AV52)))</f>
        <v/>
      </c>
      <c r="AU52" s="24" t="str">
        <f>IF(OR($B52="",AU$3="",'Demand Locations'!AW52=""),"",IF('Demand Locations'!AW52&lt;COUNTIFS('Workers Settings'!$M:$M,$B52,'Workers Settings'!$N:$N,1,'Workers Settings'!$H:$H,AU$3),"Warning!",IF('Demand Locations'!AW52=0,"",COUNTIFS('Workers Settings'!$M:$M,$B52,'Workers Settings'!$N:$N,1,'Workers Settings'!$H:$H,AU$3)/'Demand Locations'!AW52)))</f>
        <v/>
      </c>
      <c r="AV52" s="24" t="str">
        <f>IF(OR($B52="",AV$3="",'Demand Locations'!AX52=""),"",IF('Demand Locations'!AX52&lt;COUNTIFS('Workers Settings'!$M:$M,$B52,'Workers Settings'!$N:$N,1,'Workers Settings'!$H:$H,AV$3),"Warning!",IF('Demand Locations'!AX52=0,"",COUNTIFS('Workers Settings'!$M:$M,$B52,'Workers Settings'!$N:$N,1,'Workers Settings'!$H:$H,AV$3)/'Demand Locations'!AX52)))</f>
        <v/>
      </c>
      <c r="AW52" s="24" t="str">
        <f>IF(OR($B52="",AW$3="",'Demand Locations'!AY52=""),"",IF('Demand Locations'!AY52&lt;COUNTIFS('Workers Settings'!$M:$M,$B52,'Workers Settings'!$N:$N,1,'Workers Settings'!$H:$H,AW$3),"Warning!",IF('Demand Locations'!AY52=0,"",COUNTIFS('Workers Settings'!$M:$M,$B52,'Workers Settings'!$N:$N,1,'Workers Settings'!$H:$H,AW$3)/'Demand Locations'!AY52)))</f>
        <v/>
      </c>
      <c r="AX52" s="24" t="str">
        <f>IF(OR($B52="",AX$3="",'Demand Locations'!AZ52=""),"",IF('Demand Locations'!AZ52&lt;COUNTIFS('Workers Settings'!$M:$M,$B52,'Workers Settings'!$N:$N,1,'Workers Settings'!$H:$H,AX$3),"Warning!",IF('Demand Locations'!AZ52=0,"",COUNTIFS('Workers Settings'!$M:$M,$B52,'Workers Settings'!$N:$N,1,'Workers Settings'!$H:$H,AX$3)/'Demand Locations'!AZ52)))</f>
        <v/>
      </c>
      <c r="AY52" s="24" t="str">
        <f>IF(OR($B52="",AY$3="",'Demand Locations'!BA52=""),"",IF('Demand Locations'!BA52&lt;COUNTIFS('Workers Settings'!$M:$M,$B52,'Workers Settings'!$N:$N,1,'Workers Settings'!$H:$H,AY$3),"Warning!",IF('Demand Locations'!BA52=0,"",COUNTIFS('Workers Settings'!$M:$M,$B52,'Workers Settings'!$N:$N,1,'Workers Settings'!$H:$H,AY$3)/'Demand Locations'!BA52)))</f>
        <v/>
      </c>
      <c r="AZ52" s="24" t="str">
        <f>IF(OR($B52="",AZ$3="",'Demand Locations'!BB52=""),"",IF('Demand Locations'!BB52&lt;COUNTIFS('Workers Settings'!$M:$M,$B52,'Workers Settings'!$N:$N,1,'Workers Settings'!$H:$H,AZ$3),"Warning!",IF('Demand Locations'!BB52=0,"",COUNTIFS('Workers Settings'!$M:$M,$B52,'Workers Settings'!$N:$N,1,'Workers Settings'!$H:$H,AZ$3)/'Demand Locations'!BB52)))</f>
        <v/>
      </c>
      <c r="BA52" s="24" t="str">
        <f>IF(OR($B52="",BA$3="",'Demand Locations'!BC52=""),"",IF('Demand Locations'!BC52&lt;COUNTIFS('Workers Settings'!$M:$M,$B52,'Workers Settings'!$N:$N,1,'Workers Settings'!$H:$H,BA$3),"Warning!",IF('Demand Locations'!BC52=0,"",COUNTIFS('Workers Settings'!$M:$M,$B52,'Workers Settings'!$N:$N,1,'Workers Settings'!$H:$H,BA$3)/'Demand Locations'!BC52)))</f>
        <v/>
      </c>
      <c r="BB52" s="24" t="str">
        <f>IF(OR($B52="",BB$3="",'Demand Locations'!BD52=""),"",IF('Demand Locations'!BD52&lt;COUNTIFS('Workers Settings'!$M:$M,$B52,'Workers Settings'!$N:$N,1,'Workers Settings'!$H:$H,BB$3),"Warning!",IF('Demand Locations'!BD52=0,"",COUNTIFS('Workers Settings'!$M:$M,$B52,'Workers Settings'!$N:$N,1,'Workers Settings'!$H:$H,BB$3)/'Demand Locations'!BD52)))</f>
        <v/>
      </c>
      <c r="BC52" s="24" t="str">
        <f>IF(OR($B52="",BC$3="",'Demand Locations'!BE52=""),"",IF('Demand Locations'!BE52&lt;COUNTIFS('Workers Settings'!$M:$M,$B52,'Workers Settings'!$N:$N,1,'Workers Settings'!$H:$H,BC$3),"Warning!",IF('Demand Locations'!BE52=0,"",COUNTIFS('Workers Settings'!$M:$M,$B52,'Workers Settings'!$N:$N,1,'Workers Settings'!$H:$H,BC$3)/'Demand Locations'!BE52)))</f>
        <v/>
      </c>
      <c r="BD52" s="24" t="str">
        <f>IF(OR($B52="",BD$3="",'Demand Locations'!BF52=""),"",IF('Demand Locations'!BF52&lt;COUNTIFS('Workers Settings'!$M:$M,$B52,'Workers Settings'!$N:$N,1,'Workers Settings'!$H:$H,BD$3),"Warning!",IF('Demand Locations'!BF52=0,"",COUNTIFS('Workers Settings'!$M:$M,$B52,'Workers Settings'!$N:$N,1,'Workers Settings'!$H:$H,BD$3)/'Demand Locations'!BF52)))</f>
        <v/>
      </c>
      <c r="BE52" s="24" t="str">
        <f>IF(OR($B52="",BE$3="",'Demand Locations'!BG52=""),"",IF('Demand Locations'!BG52&lt;COUNTIFS('Workers Settings'!$M:$M,$B52,'Workers Settings'!$N:$N,1,'Workers Settings'!$H:$H,BE$3),"Warning!",IF('Demand Locations'!BG52=0,"",COUNTIFS('Workers Settings'!$M:$M,$B52,'Workers Settings'!$N:$N,1,'Workers Settings'!$H:$H,BE$3)/'Demand Locations'!BG52)))</f>
        <v/>
      </c>
      <c r="BF52" s="24" t="str">
        <f>IF(OR($B52="",BF$3="",'Demand Locations'!BH52=""),"",IF('Demand Locations'!BH52&lt;COUNTIFS('Workers Settings'!$M:$M,$B52,'Workers Settings'!$N:$N,1,'Workers Settings'!$H:$H,BF$3),"Warning!",IF('Demand Locations'!BH52=0,"",COUNTIFS('Workers Settings'!$M:$M,$B52,'Workers Settings'!$N:$N,1,'Workers Settings'!$H:$H,BF$3)/'Demand Locations'!BH52)))</f>
        <v/>
      </c>
      <c r="BG52" s="24" t="str">
        <f>IF(OR($B52="",BG$3="",'Demand Locations'!BI52=""),"",IF('Demand Locations'!BI52&lt;COUNTIFS('Workers Settings'!$M:$M,$B52,'Workers Settings'!$N:$N,1,'Workers Settings'!$H:$H,BG$3),"Warning!",IF('Demand Locations'!BI52=0,"",COUNTIFS('Workers Settings'!$M:$M,$B52,'Workers Settings'!$N:$N,1,'Workers Settings'!$H:$H,BG$3)/'Demand Locations'!BI52)))</f>
        <v/>
      </c>
      <c r="BH52" s="24" t="str">
        <f>IF(OR($B52="",BH$3="",'Demand Locations'!BJ52=""),"",IF('Demand Locations'!BJ52&lt;COUNTIFS('Workers Settings'!$M:$M,$B52,'Workers Settings'!$N:$N,1,'Workers Settings'!$H:$H,BH$3),"Warning!",IF('Demand Locations'!BJ52=0,"",COUNTIFS('Workers Settings'!$M:$M,$B52,'Workers Settings'!$N:$N,1,'Workers Settings'!$H:$H,BH$3)/'Demand Locations'!BJ52)))</f>
        <v/>
      </c>
      <c r="BI52" s="24" t="str">
        <f>IF(OR($B52="",BI$3="",'Demand Locations'!BK52=""),"",IF('Demand Locations'!BK52&lt;COUNTIFS('Workers Settings'!$M:$M,$B52,'Workers Settings'!$N:$N,1,'Workers Settings'!$H:$H,BI$3),"Warning!",IF('Demand Locations'!BK52=0,"",COUNTIFS('Workers Settings'!$M:$M,$B52,'Workers Settings'!$N:$N,1,'Workers Settings'!$H:$H,BI$3)/'Demand Locations'!BK52)))</f>
        <v/>
      </c>
      <c r="BJ52" s="24" t="str">
        <f>IF(OR($B52="",BJ$3="",'Demand Locations'!BL52=""),"",IF('Demand Locations'!BL52&lt;COUNTIFS('Workers Settings'!$M:$M,$B52,'Workers Settings'!$N:$N,1,'Workers Settings'!$H:$H,BJ$3),"Warning!",IF('Demand Locations'!BL52=0,"",COUNTIFS('Workers Settings'!$M:$M,$B52,'Workers Settings'!$N:$N,1,'Workers Settings'!$H:$H,BJ$3)/'Demand Locations'!BL52)))</f>
        <v/>
      </c>
      <c r="BK52" s="24" t="str">
        <f>IF(OR($B52="",BK$3="",'Demand Locations'!BM52=""),"",IF('Demand Locations'!BM52&lt;COUNTIFS('Workers Settings'!$M:$M,$B52,'Workers Settings'!$N:$N,1,'Workers Settings'!$H:$H,BK$3),"Warning!",IF('Demand Locations'!BM52=0,"",COUNTIFS('Workers Settings'!$M:$M,$B52,'Workers Settings'!$N:$N,1,'Workers Settings'!$H:$H,BK$3)/'Demand Locations'!BM52)))</f>
        <v/>
      </c>
      <c r="BL52" s="24" t="str">
        <f>IF(OR($B52="",BL$3="",'Demand Locations'!BN52=""),"",IF('Demand Locations'!BN52&lt;COUNTIFS('Workers Settings'!$M:$M,$B52,'Workers Settings'!$N:$N,1,'Workers Settings'!$H:$H,BL$3),"Warning!",IF('Demand Locations'!BN52=0,"",COUNTIFS('Workers Settings'!$M:$M,$B52,'Workers Settings'!$N:$N,1,'Workers Settings'!$H:$H,BL$3)/'Demand Locations'!BN52)))</f>
        <v/>
      </c>
      <c r="BM52" s="24" t="str">
        <f>IF(OR($B52="",BM$3="",'Demand Locations'!BO52=""),"",IF('Demand Locations'!BO52&lt;COUNTIFS('Workers Settings'!$M:$M,$B52,'Workers Settings'!$N:$N,1,'Workers Settings'!$H:$H,BM$3),"Warning!",IF('Demand Locations'!BO52=0,"",COUNTIFS('Workers Settings'!$M:$M,$B52,'Workers Settings'!$N:$N,1,'Workers Settings'!$H:$H,BM$3)/'Demand Locations'!BO52)))</f>
        <v/>
      </c>
      <c r="BN52" s="24" t="str">
        <f>IF(OR($B52="",BN$3="",'Demand Locations'!BP52=""),"",IF('Demand Locations'!BP52&lt;COUNTIFS('Workers Settings'!$M:$M,$B52,'Workers Settings'!$N:$N,1,'Workers Settings'!$H:$H,BN$3),"Warning!",IF('Demand Locations'!BP52=0,"",COUNTIFS('Workers Settings'!$M:$M,$B52,'Workers Settings'!$N:$N,1,'Workers Settings'!$H:$H,BN$3)/'Demand Locations'!BP52)))</f>
        <v/>
      </c>
      <c r="BO52" s="24" t="str">
        <f>IF(OR($B52="",BO$3="",'Demand Locations'!BQ52=""),"",IF('Demand Locations'!BQ52&lt;COUNTIFS('Workers Settings'!$M:$M,$B52,'Workers Settings'!$N:$N,1,'Workers Settings'!$H:$H,BO$3),"Warning!",IF('Demand Locations'!BQ52=0,"",COUNTIFS('Workers Settings'!$M:$M,$B52,'Workers Settings'!$N:$N,1,'Workers Settings'!$H:$H,BO$3)/'Demand Locations'!BQ52)))</f>
        <v/>
      </c>
      <c r="BP52" s="24" t="str">
        <f>IF(OR($B52="",BP$3="",'Demand Locations'!BR52=""),"",IF('Demand Locations'!BR52&lt;COUNTIFS('Workers Settings'!$M:$M,$B52,'Workers Settings'!$N:$N,1,'Workers Settings'!$H:$H,BP$3),"Warning!",IF('Demand Locations'!BR52=0,"",COUNTIFS('Workers Settings'!$M:$M,$B52,'Workers Settings'!$N:$N,1,'Workers Settings'!$H:$H,BP$3)/'Demand Locations'!BR52)))</f>
        <v/>
      </c>
      <c r="BQ52" s="24" t="str">
        <f>IF(OR($B52="",BQ$3="",'Demand Locations'!BS52=""),"",IF('Demand Locations'!BS52&lt;COUNTIFS('Workers Settings'!$M:$M,$B52,'Workers Settings'!$N:$N,1,'Workers Settings'!$H:$H,BQ$3),"Warning!",IF('Demand Locations'!BS52=0,"",COUNTIFS('Workers Settings'!$M:$M,$B52,'Workers Settings'!$N:$N,1,'Workers Settings'!$H:$H,BQ$3)/'Demand Locations'!BS52)))</f>
        <v/>
      </c>
      <c r="BR52" s="24" t="str">
        <f>IF(OR($B52="",BR$3="",'Demand Locations'!BT52=""),"",IF('Demand Locations'!BT52&lt;COUNTIFS('Workers Settings'!$M:$M,$B52,'Workers Settings'!$N:$N,1,'Workers Settings'!$H:$H,BR$3),"Warning!",IF('Demand Locations'!BT52=0,"",COUNTIFS('Workers Settings'!$M:$M,$B52,'Workers Settings'!$N:$N,1,'Workers Settings'!$H:$H,BR$3)/'Demand Locations'!BT52)))</f>
        <v/>
      </c>
      <c r="BS52" s="24" t="str">
        <f>IF(OR($B52="",BS$3="",'Demand Locations'!BU52=""),"",IF('Demand Locations'!BU52&lt;COUNTIFS('Workers Settings'!$M:$M,$B52,'Workers Settings'!$N:$N,1,'Workers Settings'!$H:$H,BS$3),"Warning!",IF('Demand Locations'!BU52=0,"",COUNTIFS('Workers Settings'!$M:$M,$B52,'Workers Settings'!$N:$N,1,'Workers Settings'!$H:$H,BS$3)/'Demand Locations'!BU52)))</f>
        <v/>
      </c>
      <c r="BT52" s="24" t="str">
        <f>IF(OR($B52="",BT$3="",'Demand Locations'!BV52=""),"",IF('Demand Locations'!BV52&lt;COUNTIFS('Workers Settings'!$M:$M,$B52,'Workers Settings'!$N:$N,1,'Workers Settings'!$H:$H,BT$3),"Warning!",IF('Demand Locations'!BV52=0,"",COUNTIFS('Workers Settings'!$M:$M,$B52,'Workers Settings'!$N:$N,1,'Workers Settings'!$H:$H,BT$3)/'Demand Locations'!BV52)))</f>
        <v/>
      </c>
      <c r="BU52" s="24" t="str">
        <f>IF(OR($B52="",BU$3="",'Demand Locations'!BW52=""),"",IF('Demand Locations'!BW52&lt;COUNTIFS('Workers Settings'!$M:$M,$B52,'Workers Settings'!$N:$N,1,'Workers Settings'!$H:$H,BU$3),"Warning!",IF('Demand Locations'!BW52=0,"",COUNTIFS('Workers Settings'!$M:$M,$B52,'Workers Settings'!$N:$N,1,'Workers Settings'!$H:$H,BU$3)/'Demand Locations'!BW52)))</f>
        <v/>
      </c>
      <c r="BV52" s="24" t="str">
        <f>IF(OR($B52="",BV$3="",'Demand Locations'!BX52=""),"",IF('Demand Locations'!BX52&lt;COUNTIFS('Workers Settings'!$M:$M,$B52,'Workers Settings'!$N:$N,1,'Workers Settings'!$H:$H,BV$3),"Warning!",IF('Demand Locations'!BX52=0,"",COUNTIFS('Workers Settings'!$M:$M,$B52,'Workers Settings'!$N:$N,1,'Workers Settings'!$H:$H,BV$3)/'Demand Locations'!BX52)))</f>
        <v/>
      </c>
      <c r="BW52" s="24" t="str">
        <f>IF(OR($B52="",BW$3="",'Demand Locations'!BY52=""),"",IF('Demand Locations'!BY52&lt;COUNTIFS('Workers Settings'!$M:$M,$B52,'Workers Settings'!$N:$N,1,'Workers Settings'!$H:$H,BW$3),"Warning!",IF('Demand Locations'!BY52=0,"",COUNTIFS('Workers Settings'!$M:$M,$B52,'Workers Settings'!$N:$N,1,'Workers Settings'!$H:$H,BW$3)/'Demand Locations'!BY52)))</f>
        <v/>
      </c>
      <c r="BX52" s="24" t="str">
        <f>IF(OR($B52="",BX$3="",'Demand Locations'!BZ52=""),"",IF('Demand Locations'!BZ52&lt;COUNTIFS('Workers Settings'!$M:$M,$B52,'Workers Settings'!$N:$N,1,'Workers Settings'!$H:$H,BX$3),"Warning!",IF('Demand Locations'!BZ52=0,"",COUNTIFS('Workers Settings'!$M:$M,$B52,'Workers Settings'!$N:$N,1,'Workers Settings'!$H:$H,BX$3)/'Demand Locations'!BZ52)))</f>
        <v/>
      </c>
      <c r="BY52" s="24" t="str">
        <f>IF(OR($B52="",BY$3="",'Demand Locations'!CA52=""),"",IF('Demand Locations'!CA52&lt;COUNTIFS('Workers Settings'!$M:$M,$B52,'Workers Settings'!$N:$N,1,'Workers Settings'!$H:$H,BY$3),"Warning!",IF('Demand Locations'!CA52=0,"",COUNTIFS('Workers Settings'!$M:$M,$B52,'Workers Settings'!$N:$N,1,'Workers Settings'!$H:$H,BY$3)/'Demand Locations'!CA52)))</f>
        <v/>
      </c>
      <c r="BZ52" s="24" t="str">
        <f>IF(OR($B52="",BZ$3="",'Demand Locations'!CB52=""),"",IF('Demand Locations'!CB52&lt;COUNTIFS('Workers Settings'!$M:$M,$B52,'Workers Settings'!$N:$N,1,'Workers Settings'!$H:$H,BZ$3),"Warning!",IF('Demand Locations'!CB52=0,"",COUNTIFS('Workers Settings'!$M:$M,$B52,'Workers Settings'!$N:$N,1,'Workers Settings'!$H:$H,BZ$3)/'Demand Locations'!CB52)))</f>
        <v/>
      </c>
      <c r="CA52" s="24" t="str">
        <f>IF(OR($B52="",CA$3="",'Demand Locations'!CC52=""),"",IF('Demand Locations'!CC52&lt;COUNTIFS('Workers Settings'!$M:$M,$B52,'Workers Settings'!$N:$N,1,'Workers Settings'!$H:$H,CA$3),"Warning!",IF('Demand Locations'!CC52=0,"",COUNTIFS('Workers Settings'!$M:$M,$B52,'Workers Settings'!$N:$N,1,'Workers Settings'!$H:$H,CA$3)/'Demand Locations'!CC52)))</f>
        <v/>
      </c>
      <c r="CB52" s="24" t="str">
        <f>IF(OR($B52="",CB$3="",'Demand Locations'!CD52=""),"",IF('Demand Locations'!CD52&lt;COUNTIFS('Workers Settings'!$M:$M,$B52,'Workers Settings'!$N:$N,1,'Workers Settings'!$H:$H,CB$3),"Warning!",IF('Demand Locations'!CD52=0,"",COUNTIFS('Workers Settings'!$M:$M,$B52,'Workers Settings'!$N:$N,1,'Workers Settings'!$H:$H,CB$3)/'Demand Locations'!CD52)))</f>
        <v/>
      </c>
      <c r="CC52" s="24" t="str">
        <f>IF(OR($B52="",CC$3="",'Demand Locations'!CE52=""),"",IF('Demand Locations'!CE52&lt;COUNTIFS('Workers Settings'!$M:$M,$B52,'Workers Settings'!$N:$N,1,'Workers Settings'!$H:$H,CC$3),"Warning!",IF('Demand Locations'!CE52=0,"",COUNTIFS('Workers Settings'!$M:$M,$B52,'Workers Settings'!$N:$N,1,'Workers Settings'!$H:$H,CC$3)/'Demand Locations'!CE52)))</f>
        <v/>
      </c>
      <c r="CD52" s="24" t="str">
        <f>IF(OR($B52="",CD$3="",'Demand Locations'!CF52=""),"",IF('Demand Locations'!CF52&lt;COUNTIFS('Workers Settings'!$M:$M,$B52,'Workers Settings'!$N:$N,1,'Workers Settings'!$H:$H,CD$3),"Warning!",IF('Demand Locations'!CF52=0,"",COUNTIFS('Workers Settings'!$M:$M,$B52,'Workers Settings'!$N:$N,1,'Workers Settings'!$H:$H,CD$3)/'Demand Locations'!CF52)))</f>
        <v/>
      </c>
      <c r="CE52" s="24" t="str">
        <f>IF(OR($B52="",CE$3="",'Demand Locations'!CG52=""),"",IF('Demand Locations'!CG52&lt;COUNTIFS('Workers Settings'!$M:$M,$B52,'Workers Settings'!$N:$N,1,'Workers Settings'!$H:$H,CE$3),"Warning!",IF('Demand Locations'!CG52=0,"",COUNTIFS('Workers Settings'!$M:$M,$B52,'Workers Settings'!$N:$N,1,'Workers Settings'!$H:$H,CE$3)/'Demand Locations'!CG52)))</f>
        <v/>
      </c>
      <c r="CF52" s="24" t="str">
        <f>IF(OR($B52="",CF$3="",'Demand Locations'!CH52=""),"",IF('Demand Locations'!CH52&lt;COUNTIFS('Workers Settings'!$M:$M,$B52,'Workers Settings'!$N:$N,1,'Workers Settings'!$H:$H,CF$3),"Warning!",IF('Demand Locations'!CH52=0,"",COUNTIFS('Workers Settings'!$M:$M,$B52,'Workers Settings'!$N:$N,1,'Workers Settings'!$H:$H,CF$3)/'Demand Locations'!CH52)))</f>
        <v/>
      </c>
      <c r="CG52" s="24" t="str">
        <f>IF(OR($B52="",CG$3="",'Demand Locations'!CI52=""),"",IF('Demand Locations'!CI52&lt;COUNTIFS('Workers Settings'!$M:$M,$B52,'Workers Settings'!$N:$N,1,'Workers Settings'!$H:$H,CG$3),"Warning!",IF('Demand Locations'!CI52=0,"",COUNTIFS('Workers Settings'!$M:$M,$B52,'Workers Settings'!$N:$N,1,'Workers Settings'!$H:$H,CG$3)/'Demand Locations'!CI52)))</f>
        <v/>
      </c>
      <c r="CH52" s="24" t="str">
        <f>IF(OR($B52="",CH$3="",'Demand Locations'!CJ52=""),"",IF('Demand Locations'!CJ52&lt;COUNTIFS('Workers Settings'!$M:$M,$B52,'Workers Settings'!$N:$N,1,'Workers Settings'!$H:$H,CH$3),"Warning!",IF('Demand Locations'!CJ52=0,"",COUNTIFS('Workers Settings'!$M:$M,$B52,'Workers Settings'!$N:$N,1,'Workers Settings'!$H:$H,CH$3)/'Demand Locations'!CJ52)))</f>
        <v/>
      </c>
      <c r="CI52" s="24" t="str">
        <f>IF(OR($B52="",CI$3="",'Demand Locations'!CK52=""),"",IF('Demand Locations'!CK52&lt;COUNTIFS('Workers Settings'!$M:$M,$B52,'Workers Settings'!$N:$N,1,'Workers Settings'!$H:$H,CI$3),"Warning!",IF('Demand Locations'!CK52=0,"",COUNTIFS('Workers Settings'!$M:$M,$B52,'Workers Settings'!$N:$N,1,'Workers Settings'!$H:$H,CI$3)/'Demand Locations'!CK52)))</f>
        <v/>
      </c>
      <c r="CJ52" s="24" t="str">
        <f>IF(OR($B52="",CJ$3="",'Demand Locations'!CL52=""),"",IF('Demand Locations'!CL52&lt;COUNTIFS('Workers Settings'!$M:$M,$B52,'Workers Settings'!$N:$N,1,'Workers Settings'!$H:$H,CJ$3),"Warning!",IF('Demand Locations'!CL52=0,"",COUNTIFS('Workers Settings'!$M:$M,$B52,'Workers Settings'!$N:$N,1,'Workers Settings'!$H:$H,CJ$3)/'Demand Locations'!CL52)))</f>
        <v/>
      </c>
      <c r="CK52" s="24" t="str">
        <f>IF(OR($B52="",CK$3="",'Demand Locations'!CM52=""),"",IF('Demand Locations'!CM52&lt;COUNTIFS('Workers Settings'!$M:$M,$B52,'Workers Settings'!$N:$N,1,'Workers Settings'!$H:$H,CK$3),"Warning!",IF('Demand Locations'!CM52=0,"",COUNTIFS('Workers Settings'!$M:$M,$B52,'Workers Settings'!$N:$N,1,'Workers Settings'!$H:$H,CK$3)/'Demand Locations'!CM52)))</f>
        <v/>
      </c>
      <c r="CL52" s="24" t="str">
        <f>IF(OR($B52="",CL$3="",'Demand Locations'!CN52=""),"",IF('Demand Locations'!CN52&lt;COUNTIFS('Workers Settings'!$M:$M,$B52,'Workers Settings'!$N:$N,1,'Workers Settings'!$H:$H,CL$3),"Warning!",IF('Demand Locations'!CN52=0,"",COUNTIFS('Workers Settings'!$M:$M,$B52,'Workers Settings'!$N:$N,1,'Workers Settings'!$H:$H,CL$3)/'Demand Locations'!CN52)))</f>
        <v/>
      </c>
      <c r="CM52" s="24" t="str">
        <f>IF(OR($B52="",CM$3="",'Demand Locations'!CO52=""),"",IF('Demand Locations'!CO52&lt;COUNTIFS('Workers Settings'!$M:$M,$B52,'Workers Settings'!$N:$N,1,'Workers Settings'!$H:$H,CM$3),"Warning!",IF('Demand Locations'!CO52=0,"",COUNTIFS('Workers Settings'!$M:$M,$B52,'Workers Settings'!$N:$N,1,'Workers Settings'!$H:$H,CM$3)/'Demand Locations'!CO52)))</f>
        <v/>
      </c>
      <c r="CN52" s="24" t="str">
        <f>IF(OR($B52="",CN$3="",'Demand Locations'!CP52=""),"",IF('Demand Locations'!CP52&lt;COUNTIFS('Workers Settings'!$M:$M,$B52,'Workers Settings'!$N:$N,1,'Workers Settings'!$H:$H,CN$3),"Warning!",IF('Demand Locations'!CP52=0,"",COUNTIFS('Workers Settings'!$M:$M,$B52,'Workers Settings'!$N:$N,1,'Workers Settings'!$H:$H,CN$3)/'Demand Locations'!CP52)))</f>
        <v/>
      </c>
      <c r="CO52" s="24" t="str">
        <f>IF(OR($B52="",CO$3="",'Demand Locations'!CQ52=""),"",IF('Demand Locations'!CQ52&lt;COUNTIFS('Workers Settings'!$M:$M,$B52,'Workers Settings'!$N:$N,1,'Workers Settings'!$H:$H,CO$3),"Warning!",IF('Demand Locations'!CQ52=0,"",COUNTIFS('Workers Settings'!$M:$M,$B52,'Workers Settings'!$N:$N,1,'Workers Settings'!$H:$H,CO$3)/'Demand Locations'!CQ52)))</f>
        <v/>
      </c>
      <c r="CP52" s="24" t="str">
        <f>IF(OR($B52="",CP$3="",'Demand Locations'!CR52=""),"",IF('Demand Locations'!CR52&lt;COUNTIFS('Workers Settings'!$M:$M,$B52,'Workers Settings'!$N:$N,1,'Workers Settings'!$H:$H,CP$3),"Warning!",IF('Demand Locations'!CR52=0,"",COUNTIFS('Workers Settings'!$M:$M,$B52,'Workers Settings'!$N:$N,1,'Workers Settings'!$H:$H,CP$3)/'Demand Locations'!CR52)))</f>
        <v/>
      </c>
      <c r="CQ52" s="24" t="str">
        <f>IF(OR($B52="",CQ$3="",'Demand Locations'!CS52=""),"",IF('Demand Locations'!CS52&lt;COUNTIFS('Workers Settings'!$M:$M,$B52,'Workers Settings'!$N:$N,1,'Workers Settings'!$H:$H,CQ$3),"Warning!",IF('Demand Locations'!CS52=0,"",COUNTIFS('Workers Settings'!$M:$M,$B52,'Workers Settings'!$N:$N,1,'Workers Settings'!$H:$H,CQ$3)/'Demand Locations'!CS52)))</f>
        <v/>
      </c>
      <c r="CR52" s="24" t="str">
        <f>IF(OR($B52="",CR$3="",'Demand Locations'!CT52=""),"",IF('Demand Locations'!CT52&lt;COUNTIFS('Workers Settings'!$M:$M,$B52,'Workers Settings'!$N:$N,1,'Workers Settings'!$H:$H,CR$3),"Warning!",IF('Demand Locations'!CT52=0,"",COUNTIFS('Workers Settings'!$M:$M,$B52,'Workers Settings'!$N:$N,1,'Workers Settings'!$H:$H,CR$3)/'Demand Locations'!CT52)))</f>
        <v/>
      </c>
      <c r="CS52" s="24" t="str">
        <f>IF(OR($B52="",CS$3="",'Demand Locations'!CU52=""),"",IF('Demand Locations'!CU52&lt;COUNTIFS('Workers Settings'!$M:$M,$B52,'Workers Settings'!$N:$N,1,'Workers Settings'!$H:$H,CS$3),"Warning!",IF('Demand Locations'!CU52=0,"",COUNTIFS('Workers Settings'!$M:$M,$B52,'Workers Settings'!$N:$N,1,'Workers Settings'!$H:$H,CS$3)/'Demand Locations'!CU52)))</f>
        <v/>
      </c>
      <c r="CT52" s="24" t="str">
        <f>IF(OR($B52="",CT$3="",'Demand Locations'!CV52=""),"",IF('Demand Locations'!CV52&lt;COUNTIFS('Workers Settings'!$M:$M,$B52,'Workers Settings'!$N:$N,1,'Workers Settings'!$H:$H,CT$3),"Warning!",IF('Demand Locations'!CV52=0,"",COUNTIFS('Workers Settings'!$M:$M,$B52,'Workers Settings'!$N:$N,1,'Workers Settings'!$H:$H,CT$3)/'Demand Locations'!CV52)))</f>
        <v/>
      </c>
      <c r="CU52" s="24" t="str">
        <f>IF(OR($B52="",CU$3="",'Demand Locations'!CW52=""),"",IF('Demand Locations'!CW52&lt;COUNTIFS('Workers Settings'!$M:$M,$B52,'Workers Settings'!$N:$N,1,'Workers Settings'!$H:$H,CU$3),"Warning!",IF('Demand Locations'!CW52=0,"",COUNTIFS('Workers Settings'!$M:$M,$B52,'Workers Settings'!$N:$N,1,'Workers Settings'!$H:$H,CU$3)/'Demand Locations'!CW52)))</f>
        <v/>
      </c>
      <c r="CV52" s="24" t="str">
        <f>IF(OR($B52="",CV$3="",'Demand Locations'!CX52=""),"",IF('Demand Locations'!CX52&lt;COUNTIFS('Workers Settings'!$M:$M,$B52,'Workers Settings'!$N:$N,1,'Workers Settings'!$H:$H,CV$3),"Warning!",IF('Demand Locations'!CX52=0,"",COUNTIFS('Workers Settings'!$M:$M,$B52,'Workers Settings'!$N:$N,1,'Workers Settings'!$H:$H,CV$3)/'Demand Locations'!CX52)))</f>
        <v/>
      </c>
      <c r="CW52" s="24" t="str">
        <f>IF(OR($B52="",CW$3="",'Demand Locations'!CY52=""),"",IF('Demand Locations'!CY52&lt;COUNTIFS('Workers Settings'!$M:$M,$B52,'Workers Settings'!$N:$N,1,'Workers Settings'!$H:$H,CW$3),"Warning!",IF('Demand Locations'!CY52=0,"",COUNTIFS('Workers Settings'!$M:$M,$B52,'Workers Settings'!$N:$N,1,'Workers Settings'!$H:$H,CW$3)/'Demand Locations'!CY52)))</f>
        <v/>
      </c>
      <c r="CX52" s="24" t="str">
        <f>IF(OR($B52="",CX$3="",'Demand Locations'!CZ52=""),"",IF('Demand Locations'!CZ52&lt;COUNTIFS('Workers Settings'!$M:$M,$B52,'Workers Settings'!$N:$N,1,'Workers Settings'!$H:$H,CX$3),"Warning!",IF('Demand Locations'!CZ52=0,"",COUNTIFS('Workers Settings'!$M:$M,$B52,'Workers Settings'!$N:$N,1,'Workers Settings'!$H:$H,CX$3)/'Demand Locations'!CZ52)))</f>
        <v/>
      </c>
      <c r="CY52" s="24" t="str">
        <f>IF(OR($B52="",CY$3="",'Demand Locations'!DA52=""),"",IF('Demand Locations'!DA52&lt;COUNTIFS('Workers Settings'!$M:$M,$B52,'Workers Settings'!$N:$N,1,'Workers Settings'!$H:$H,CY$3),"Warning!",IF('Demand Locations'!DA52=0,"",COUNTIFS('Workers Settings'!$M:$M,$B52,'Workers Settings'!$N:$N,1,'Workers Settings'!$H:$H,CY$3)/'Demand Locations'!DA52)))</f>
        <v/>
      </c>
      <c r="CZ52" s="24" t="str">
        <f>IF(OR($B52="",CZ$3="",'Demand Locations'!DB52=""),"",IF('Demand Locations'!DB52&lt;COUNTIFS('Workers Settings'!$M:$M,$B52,'Workers Settings'!$N:$N,1,'Workers Settings'!$H:$H,CZ$3),"Warning!",IF('Demand Locations'!DB52=0,"",COUNTIFS('Workers Settings'!$M:$M,$B52,'Workers Settings'!$N:$N,1,'Workers Settings'!$H:$H,CZ$3)/'Demand Locations'!DB52)))</f>
        <v/>
      </c>
    </row>
    <row r="53" spans="1:104" x14ac:dyDescent="0.25">
      <c r="A53" s="7">
        <f t="shared" si="0"/>
        <v>49</v>
      </c>
      <c r="B53" s="7" t="str">
        <f>IF('Demand Locations'!B53&lt;&gt;"",'Demand Locations'!B53,"")</f>
        <v/>
      </c>
      <c r="C53" s="29" t="str">
        <f>IF(B53="","",SUMIFS('Workers Assignments'!Z:Z,'Workers Settings'!M:M,B53,'Workers Settings'!N:N,1))</f>
        <v/>
      </c>
      <c r="D53" s="24" t="str">
        <f>IF(OR(B53="",'Demand Locations'!E53=""),"",IF('Demand Locations'!E53&lt;C53,"Warning!",IF('Demand Locations'!E53=0,"",C53/'Demand Locations'!E53)))</f>
        <v/>
      </c>
      <c r="E53" s="44" t="str">
        <f>IF(OR($B53="",E$3="",'Demand Locations'!G53=""),"",IF('Demand Locations'!G53&lt;COUNTIFS('Workers Settings'!$M:$M,$B53,'Workers Settings'!$N:$N,1,'Workers Settings'!$H:$H,E$3),"Warning!",IF('Demand Locations'!G53=0,"",COUNTIFS('Workers Settings'!$M:$M,$B53,'Workers Settings'!$N:$N,1,'Workers Settings'!$H:$H,E$3)/'Demand Locations'!G53)))</f>
        <v/>
      </c>
      <c r="F53" s="24" t="str">
        <f>IF(OR($B53="",F$3="",'Demand Locations'!H53=""),"",IF('Demand Locations'!H53&lt;COUNTIFS('Workers Settings'!$M:$M,$B53,'Workers Settings'!$N:$N,1,'Workers Settings'!$H:$H,F$3),"Warning!",IF('Demand Locations'!H53=0,"",COUNTIFS('Workers Settings'!$M:$M,$B53,'Workers Settings'!$N:$N,1,'Workers Settings'!$H:$H,F$3)/'Demand Locations'!H53)))</f>
        <v/>
      </c>
      <c r="G53" s="24" t="str">
        <f>IF(OR($B53="",G$3="",'Demand Locations'!I53=""),"",IF('Demand Locations'!I53&lt;COUNTIFS('Workers Settings'!$M:$M,$B53,'Workers Settings'!$N:$N,1,'Workers Settings'!$H:$H,G$3),"Warning!",IF('Demand Locations'!I53=0,"",COUNTIFS('Workers Settings'!$M:$M,$B53,'Workers Settings'!$N:$N,1,'Workers Settings'!$H:$H,G$3)/'Demand Locations'!I53)))</f>
        <v/>
      </c>
      <c r="H53" s="24" t="str">
        <f>IF(OR($B53="",H$3="",'Demand Locations'!J53=""),"",IF('Demand Locations'!J53&lt;COUNTIFS('Workers Settings'!$M:$M,$B53,'Workers Settings'!$N:$N,1,'Workers Settings'!$H:$H,H$3),"Warning!",IF('Demand Locations'!J53=0,"",COUNTIFS('Workers Settings'!$M:$M,$B53,'Workers Settings'!$N:$N,1,'Workers Settings'!$H:$H,H$3)/'Demand Locations'!J53)))</f>
        <v/>
      </c>
      <c r="I53" s="24" t="str">
        <f>IF(OR($B53="",I$3="",'Demand Locations'!K53=""),"",IF('Demand Locations'!K53&lt;COUNTIFS('Workers Settings'!$M:$M,$B53,'Workers Settings'!$N:$N,1,'Workers Settings'!$H:$H,I$3),"Warning!",IF('Demand Locations'!K53=0,"",COUNTIFS('Workers Settings'!$M:$M,$B53,'Workers Settings'!$N:$N,1,'Workers Settings'!$H:$H,I$3)/'Demand Locations'!K53)))</f>
        <v/>
      </c>
      <c r="J53" s="24" t="str">
        <f>IF(OR($B53="",J$3="",'Demand Locations'!L53=""),"",IF('Demand Locations'!L53&lt;COUNTIFS('Workers Settings'!$M:$M,$B53,'Workers Settings'!$N:$N,1,'Workers Settings'!$H:$H,J$3),"Warning!",IF('Demand Locations'!L53=0,"",COUNTIFS('Workers Settings'!$M:$M,$B53,'Workers Settings'!$N:$N,1,'Workers Settings'!$H:$H,J$3)/'Demand Locations'!L53)))</f>
        <v/>
      </c>
      <c r="K53" s="24" t="str">
        <f>IF(OR($B53="",K$3="",'Demand Locations'!M53=""),"",IF('Demand Locations'!M53&lt;COUNTIFS('Workers Settings'!$M:$M,$B53,'Workers Settings'!$N:$N,1,'Workers Settings'!$H:$H,K$3),"Warning!",IF('Demand Locations'!M53=0,"",COUNTIFS('Workers Settings'!$M:$M,$B53,'Workers Settings'!$N:$N,1,'Workers Settings'!$H:$H,K$3)/'Demand Locations'!M53)))</f>
        <v/>
      </c>
      <c r="L53" s="24" t="str">
        <f>IF(OR($B53="",L$3="",'Demand Locations'!N53=""),"",IF('Demand Locations'!N53&lt;COUNTIFS('Workers Settings'!$M:$M,$B53,'Workers Settings'!$N:$N,1,'Workers Settings'!$H:$H,L$3),"Warning!",IF('Demand Locations'!N53=0,"",COUNTIFS('Workers Settings'!$M:$M,$B53,'Workers Settings'!$N:$N,1,'Workers Settings'!$H:$H,L$3)/'Demand Locations'!N53)))</f>
        <v/>
      </c>
      <c r="M53" s="24" t="str">
        <f>IF(OR($B53="",M$3="",'Demand Locations'!O53=""),"",IF('Demand Locations'!O53&lt;COUNTIFS('Workers Settings'!$M:$M,$B53,'Workers Settings'!$N:$N,1,'Workers Settings'!$H:$H,M$3),"Warning!",IF('Demand Locations'!O53=0,"",COUNTIFS('Workers Settings'!$M:$M,$B53,'Workers Settings'!$N:$N,1,'Workers Settings'!$H:$H,M$3)/'Demand Locations'!O53)))</f>
        <v/>
      </c>
      <c r="N53" s="24" t="str">
        <f>IF(OR($B53="",N$3="",'Demand Locations'!P53=""),"",IF('Demand Locations'!P53&lt;COUNTIFS('Workers Settings'!$M:$M,$B53,'Workers Settings'!$N:$N,1,'Workers Settings'!$H:$H,N$3),"Warning!",IF('Demand Locations'!P53=0,"",COUNTIFS('Workers Settings'!$M:$M,$B53,'Workers Settings'!$N:$N,1,'Workers Settings'!$H:$H,N$3)/'Demand Locations'!P53)))</f>
        <v/>
      </c>
      <c r="O53" s="24" t="str">
        <f>IF(OR($B53="",O$3="",'Demand Locations'!Q53=""),"",IF('Demand Locations'!Q53&lt;COUNTIFS('Workers Settings'!$M:$M,$B53,'Workers Settings'!$N:$N,1,'Workers Settings'!$H:$H,O$3),"Warning!",IF('Demand Locations'!Q53=0,"",COUNTIFS('Workers Settings'!$M:$M,$B53,'Workers Settings'!$N:$N,1,'Workers Settings'!$H:$H,O$3)/'Demand Locations'!Q53)))</f>
        <v/>
      </c>
      <c r="P53" s="24" t="str">
        <f>IF(OR($B53="",P$3="",'Demand Locations'!R53=""),"",IF('Demand Locations'!R53&lt;COUNTIFS('Workers Settings'!$M:$M,$B53,'Workers Settings'!$N:$N,1,'Workers Settings'!$H:$H,P$3),"Warning!",IF('Demand Locations'!R53=0,"",COUNTIFS('Workers Settings'!$M:$M,$B53,'Workers Settings'!$N:$N,1,'Workers Settings'!$H:$H,P$3)/'Demand Locations'!R53)))</f>
        <v/>
      </c>
      <c r="Q53" s="24" t="str">
        <f>IF(OR($B53="",Q$3="",'Demand Locations'!S53=""),"",IF('Demand Locations'!S53&lt;COUNTIFS('Workers Settings'!$M:$M,$B53,'Workers Settings'!$N:$N,1,'Workers Settings'!$H:$H,Q$3),"Warning!",IF('Demand Locations'!S53=0,"",COUNTIFS('Workers Settings'!$M:$M,$B53,'Workers Settings'!$N:$N,1,'Workers Settings'!$H:$H,Q$3)/'Demand Locations'!S53)))</f>
        <v/>
      </c>
      <c r="R53" s="24" t="str">
        <f>IF(OR($B53="",R$3="",'Demand Locations'!T53=""),"",IF('Demand Locations'!T53&lt;COUNTIFS('Workers Settings'!$M:$M,$B53,'Workers Settings'!$N:$N,1,'Workers Settings'!$H:$H,R$3),"Warning!",IF('Demand Locations'!T53=0,"",COUNTIFS('Workers Settings'!$M:$M,$B53,'Workers Settings'!$N:$N,1,'Workers Settings'!$H:$H,R$3)/'Demand Locations'!T53)))</f>
        <v/>
      </c>
      <c r="S53" s="24" t="str">
        <f>IF(OR($B53="",S$3="",'Demand Locations'!U53=""),"",IF('Demand Locations'!U53&lt;COUNTIFS('Workers Settings'!$M:$M,$B53,'Workers Settings'!$N:$N,1,'Workers Settings'!$H:$H,S$3),"Warning!",IF('Demand Locations'!U53=0,"",COUNTIFS('Workers Settings'!$M:$M,$B53,'Workers Settings'!$N:$N,1,'Workers Settings'!$H:$H,S$3)/'Demand Locations'!U53)))</f>
        <v/>
      </c>
      <c r="T53" s="24" t="str">
        <f>IF(OR($B53="",T$3="",'Demand Locations'!V53=""),"",IF('Demand Locations'!V53&lt;COUNTIFS('Workers Settings'!$M:$M,$B53,'Workers Settings'!$N:$N,1,'Workers Settings'!$H:$H,T$3),"Warning!",IF('Demand Locations'!V53=0,"",COUNTIFS('Workers Settings'!$M:$M,$B53,'Workers Settings'!$N:$N,1,'Workers Settings'!$H:$H,T$3)/'Demand Locations'!V53)))</f>
        <v/>
      </c>
      <c r="U53" s="24" t="str">
        <f>IF(OR($B53="",U$3="",'Demand Locations'!W53=""),"",IF('Demand Locations'!W53&lt;COUNTIFS('Workers Settings'!$M:$M,$B53,'Workers Settings'!$N:$N,1,'Workers Settings'!$H:$H,U$3),"Warning!",IF('Demand Locations'!W53=0,"",COUNTIFS('Workers Settings'!$M:$M,$B53,'Workers Settings'!$N:$N,1,'Workers Settings'!$H:$H,U$3)/'Demand Locations'!W53)))</f>
        <v/>
      </c>
      <c r="V53" s="24" t="str">
        <f>IF(OR($B53="",V$3="",'Demand Locations'!X53=""),"",IF('Demand Locations'!X53&lt;COUNTIFS('Workers Settings'!$M:$M,$B53,'Workers Settings'!$N:$N,1,'Workers Settings'!$H:$H,V$3),"Warning!",IF('Demand Locations'!X53=0,"",COUNTIFS('Workers Settings'!$M:$M,$B53,'Workers Settings'!$N:$N,1,'Workers Settings'!$H:$H,V$3)/'Demand Locations'!X53)))</f>
        <v/>
      </c>
      <c r="W53" s="24" t="str">
        <f>IF(OR($B53="",W$3="",'Demand Locations'!Y53=""),"",IF('Demand Locations'!Y53&lt;COUNTIFS('Workers Settings'!$M:$M,$B53,'Workers Settings'!$N:$N,1,'Workers Settings'!$H:$H,W$3),"Warning!",IF('Demand Locations'!Y53=0,"",COUNTIFS('Workers Settings'!$M:$M,$B53,'Workers Settings'!$N:$N,1,'Workers Settings'!$H:$H,W$3)/'Demand Locations'!Y53)))</f>
        <v/>
      </c>
      <c r="X53" s="24" t="str">
        <f>IF(OR($B53="",X$3="",'Demand Locations'!Z53=""),"",IF('Demand Locations'!Z53&lt;COUNTIFS('Workers Settings'!$M:$M,$B53,'Workers Settings'!$N:$N,1,'Workers Settings'!$H:$H,X$3),"Warning!",IF('Demand Locations'!Z53=0,"",COUNTIFS('Workers Settings'!$M:$M,$B53,'Workers Settings'!$N:$N,1,'Workers Settings'!$H:$H,X$3)/'Demand Locations'!Z53)))</f>
        <v/>
      </c>
      <c r="Y53" s="24" t="str">
        <f>IF(OR($B53="",Y$3="",'Demand Locations'!AA53=""),"",IF('Demand Locations'!AA53&lt;COUNTIFS('Workers Settings'!$M:$M,$B53,'Workers Settings'!$N:$N,1,'Workers Settings'!$H:$H,Y$3),"Warning!",IF('Demand Locations'!AA53=0,"",COUNTIFS('Workers Settings'!$M:$M,$B53,'Workers Settings'!$N:$N,1,'Workers Settings'!$H:$H,Y$3)/'Demand Locations'!AA53)))</f>
        <v/>
      </c>
      <c r="Z53" s="24" t="str">
        <f>IF(OR($B53="",Z$3="",'Demand Locations'!AB53=""),"",IF('Demand Locations'!AB53&lt;COUNTIFS('Workers Settings'!$M:$M,$B53,'Workers Settings'!$N:$N,1,'Workers Settings'!$H:$H,Z$3),"Warning!",IF('Demand Locations'!AB53=0,"",COUNTIFS('Workers Settings'!$M:$M,$B53,'Workers Settings'!$N:$N,1,'Workers Settings'!$H:$H,Z$3)/'Demand Locations'!AB53)))</f>
        <v/>
      </c>
      <c r="AA53" s="24" t="str">
        <f>IF(OR($B53="",AA$3="",'Demand Locations'!AC53=""),"",IF('Demand Locations'!AC53&lt;COUNTIFS('Workers Settings'!$M:$M,$B53,'Workers Settings'!$N:$N,1,'Workers Settings'!$H:$H,AA$3),"Warning!",IF('Demand Locations'!AC53=0,"",COUNTIFS('Workers Settings'!$M:$M,$B53,'Workers Settings'!$N:$N,1,'Workers Settings'!$H:$H,AA$3)/'Demand Locations'!AC53)))</f>
        <v/>
      </c>
      <c r="AB53" s="24" t="str">
        <f>IF(OR($B53="",AB$3="",'Demand Locations'!AD53=""),"",IF('Demand Locations'!AD53&lt;COUNTIFS('Workers Settings'!$M:$M,$B53,'Workers Settings'!$N:$N,1,'Workers Settings'!$H:$H,AB$3),"Warning!",IF('Demand Locations'!AD53=0,"",COUNTIFS('Workers Settings'!$M:$M,$B53,'Workers Settings'!$N:$N,1,'Workers Settings'!$H:$H,AB$3)/'Demand Locations'!AD53)))</f>
        <v/>
      </c>
      <c r="AC53" s="24" t="str">
        <f>IF(OR($B53="",AC$3="",'Demand Locations'!AE53=""),"",IF('Demand Locations'!AE53&lt;COUNTIFS('Workers Settings'!$M:$M,$B53,'Workers Settings'!$N:$N,1,'Workers Settings'!$H:$H,AC$3),"Warning!",IF('Demand Locations'!AE53=0,"",COUNTIFS('Workers Settings'!$M:$M,$B53,'Workers Settings'!$N:$N,1,'Workers Settings'!$H:$H,AC$3)/'Demand Locations'!AE53)))</f>
        <v/>
      </c>
      <c r="AD53" s="24" t="str">
        <f>IF(OR($B53="",AD$3="",'Demand Locations'!AF53=""),"",IF('Demand Locations'!AF53&lt;COUNTIFS('Workers Settings'!$M:$M,$B53,'Workers Settings'!$N:$N,1,'Workers Settings'!$H:$H,AD$3),"Warning!",IF('Demand Locations'!AF53=0,"",COUNTIFS('Workers Settings'!$M:$M,$B53,'Workers Settings'!$N:$N,1,'Workers Settings'!$H:$H,AD$3)/'Demand Locations'!AF53)))</f>
        <v/>
      </c>
      <c r="AE53" s="24" t="str">
        <f>IF(OR($B53="",AE$3="",'Demand Locations'!AG53=""),"",IF('Demand Locations'!AG53&lt;COUNTIFS('Workers Settings'!$M:$M,$B53,'Workers Settings'!$N:$N,1,'Workers Settings'!$H:$H,AE$3),"Warning!",IF('Demand Locations'!AG53=0,"",COUNTIFS('Workers Settings'!$M:$M,$B53,'Workers Settings'!$N:$N,1,'Workers Settings'!$H:$H,AE$3)/'Demand Locations'!AG53)))</f>
        <v/>
      </c>
      <c r="AF53" s="24" t="str">
        <f>IF(OR($B53="",AF$3="",'Demand Locations'!AH53=""),"",IF('Demand Locations'!AH53&lt;COUNTIFS('Workers Settings'!$M:$M,$B53,'Workers Settings'!$N:$N,1,'Workers Settings'!$H:$H,AF$3),"Warning!",IF('Demand Locations'!AH53=0,"",COUNTIFS('Workers Settings'!$M:$M,$B53,'Workers Settings'!$N:$N,1,'Workers Settings'!$H:$H,AF$3)/'Demand Locations'!AH53)))</f>
        <v/>
      </c>
      <c r="AG53" s="24" t="str">
        <f>IF(OR($B53="",AG$3="",'Demand Locations'!AI53=""),"",IF('Demand Locations'!AI53&lt;COUNTIFS('Workers Settings'!$M:$M,$B53,'Workers Settings'!$N:$N,1,'Workers Settings'!$H:$H,AG$3),"Warning!",IF('Demand Locations'!AI53=0,"",COUNTIFS('Workers Settings'!$M:$M,$B53,'Workers Settings'!$N:$N,1,'Workers Settings'!$H:$H,AG$3)/'Demand Locations'!AI53)))</f>
        <v/>
      </c>
      <c r="AH53" s="24" t="str">
        <f>IF(OR($B53="",AH$3="",'Demand Locations'!AJ53=""),"",IF('Demand Locations'!AJ53&lt;COUNTIFS('Workers Settings'!$M:$M,$B53,'Workers Settings'!$N:$N,1,'Workers Settings'!$H:$H,AH$3),"Warning!",IF('Demand Locations'!AJ53=0,"",COUNTIFS('Workers Settings'!$M:$M,$B53,'Workers Settings'!$N:$N,1,'Workers Settings'!$H:$H,AH$3)/'Demand Locations'!AJ53)))</f>
        <v/>
      </c>
      <c r="AI53" s="24" t="str">
        <f>IF(OR($B53="",AI$3="",'Demand Locations'!AK53=""),"",IF('Demand Locations'!AK53&lt;COUNTIFS('Workers Settings'!$M:$M,$B53,'Workers Settings'!$N:$N,1,'Workers Settings'!$H:$H,AI$3),"Warning!",IF('Demand Locations'!AK53=0,"",COUNTIFS('Workers Settings'!$M:$M,$B53,'Workers Settings'!$N:$N,1,'Workers Settings'!$H:$H,AI$3)/'Demand Locations'!AK53)))</f>
        <v/>
      </c>
      <c r="AJ53" s="24" t="str">
        <f>IF(OR($B53="",AJ$3="",'Demand Locations'!AL53=""),"",IF('Demand Locations'!AL53&lt;COUNTIFS('Workers Settings'!$M:$M,$B53,'Workers Settings'!$N:$N,1,'Workers Settings'!$H:$H,AJ$3),"Warning!",IF('Demand Locations'!AL53=0,"",COUNTIFS('Workers Settings'!$M:$M,$B53,'Workers Settings'!$N:$N,1,'Workers Settings'!$H:$H,AJ$3)/'Demand Locations'!AL53)))</f>
        <v/>
      </c>
      <c r="AK53" s="24" t="str">
        <f>IF(OR($B53="",AK$3="",'Demand Locations'!AM53=""),"",IF('Demand Locations'!AM53&lt;COUNTIFS('Workers Settings'!$M:$M,$B53,'Workers Settings'!$N:$N,1,'Workers Settings'!$H:$H,AK$3),"Warning!",IF('Demand Locations'!AM53=0,"",COUNTIFS('Workers Settings'!$M:$M,$B53,'Workers Settings'!$N:$N,1,'Workers Settings'!$H:$H,AK$3)/'Demand Locations'!AM53)))</f>
        <v/>
      </c>
      <c r="AL53" s="24" t="str">
        <f>IF(OR($B53="",AL$3="",'Demand Locations'!AN53=""),"",IF('Demand Locations'!AN53&lt;COUNTIFS('Workers Settings'!$M:$M,$B53,'Workers Settings'!$N:$N,1,'Workers Settings'!$H:$H,AL$3),"Warning!",IF('Demand Locations'!AN53=0,"",COUNTIFS('Workers Settings'!$M:$M,$B53,'Workers Settings'!$N:$N,1,'Workers Settings'!$H:$H,AL$3)/'Demand Locations'!AN53)))</f>
        <v/>
      </c>
      <c r="AM53" s="24" t="str">
        <f>IF(OR($B53="",AM$3="",'Demand Locations'!AO53=""),"",IF('Demand Locations'!AO53&lt;COUNTIFS('Workers Settings'!$M:$M,$B53,'Workers Settings'!$N:$N,1,'Workers Settings'!$H:$H,AM$3),"Warning!",IF('Demand Locations'!AO53=0,"",COUNTIFS('Workers Settings'!$M:$M,$B53,'Workers Settings'!$N:$N,1,'Workers Settings'!$H:$H,AM$3)/'Demand Locations'!AO53)))</f>
        <v/>
      </c>
      <c r="AN53" s="24" t="str">
        <f>IF(OR($B53="",AN$3="",'Demand Locations'!AP53=""),"",IF('Demand Locations'!AP53&lt;COUNTIFS('Workers Settings'!$M:$M,$B53,'Workers Settings'!$N:$N,1,'Workers Settings'!$H:$H,AN$3),"Warning!",IF('Demand Locations'!AP53=0,"",COUNTIFS('Workers Settings'!$M:$M,$B53,'Workers Settings'!$N:$N,1,'Workers Settings'!$H:$H,AN$3)/'Demand Locations'!AP53)))</f>
        <v/>
      </c>
      <c r="AO53" s="24" t="str">
        <f>IF(OR($B53="",AO$3="",'Demand Locations'!AQ53=""),"",IF('Demand Locations'!AQ53&lt;COUNTIFS('Workers Settings'!$M:$M,$B53,'Workers Settings'!$N:$N,1,'Workers Settings'!$H:$H,AO$3),"Warning!",IF('Demand Locations'!AQ53=0,"",COUNTIFS('Workers Settings'!$M:$M,$B53,'Workers Settings'!$N:$N,1,'Workers Settings'!$H:$H,AO$3)/'Demand Locations'!AQ53)))</f>
        <v/>
      </c>
      <c r="AP53" s="24" t="str">
        <f>IF(OR($B53="",AP$3="",'Demand Locations'!AR53=""),"",IF('Demand Locations'!AR53&lt;COUNTIFS('Workers Settings'!$M:$M,$B53,'Workers Settings'!$N:$N,1,'Workers Settings'!$H:$H,AP$3),"Warning!",IF('Demand Locations'!AR53=0,"",COUNTIFS('Workers Settings'!$M:$M,$B53,'Workers Settings'!$N:$N,1,'Workers Settings'!$H:$H,AP$3)/'Demand Locations'!AR53)))</f>
        <v/>
      </c>
      <c r="AQ53" s="24" t="str">
        <f>IF(OR($B53="",AQ$3="",'Demand Locations'!AS53=""),"",IF('Demand Locations'!AS53&lt;COUNTIFS('Workers Settings'!$M:$M,$B53,'Workers Settings'!$N:$N,1,'Workers Settings'!$H:$H,AQ$3),"Warning!",IF('Demand Locations'!AS53=0,"",COUNTIFS('Workers Settings'!$M:$M,$B53,'Workers Settings'!$N:$N,1,'Workers Settings'!$H:$H,AQ$3)/'Demand Locations'!AS53)))</f>
        <v/>
      </c>
      <c r="AR53" s="24" t="str">
        <f>IF(OR($B53="",AR$3="",'Demand Locations'!AT53=""),"",IF('Demand Locations'!AT53&lt;COUNTIFS('Workers Settings'!$M:$M,$B53,'Workers Settings'!$N:$N,1,'Workers Settings'!$H:$H,AR$3),"Warning!",IF('Demand Locations'!AT53=0,"",COUNTIFS('Workers Settings'!$M:$M,$B53,'Workers Settings'!$N:$N,1,'Workers Settings'!$H:$H,AR$3)/'Demand Locations'!AT53)))</f>
        <v/>
      </c>
      <c r="AS53" s="24" t="str">
        <f>IF(OR($B53="",AS$3="",'Demand Locations'!AU53=""),"",IF('Demand Locations'!AU53&lt;COUNTIFS('Workers Settings'!$M:$M,$B53,'Workers Settings'!$N:$N,1,'Workers Settings'!$H:$H,AS$3),"Warning!",IF('Demand Locations'!AU53=0,"",COUNTIFS('Workers Settings'!$M:$M,$B53,'Workers Settings'!$N:$N,1,'Workers Settings'!$H:$H,AS$3)/'Demand Locations'!AU53)))</f>
        <v/>
      </c>
      <c r="AT53" s="24" t="str">
        <f>IF(OR($B53="",AT$3="",'Demand Locations'!AV53=""),"",IF('Demand Locations'!AV53&lt;COUNTIFS('Workers Settings'!$M:$M,$B53,'Workers Settings'!$N:$N,1,'Workers Settings'!$H:$H,AT$3),"Warning!",IF('Demand Locations'!AV53=0,"",COUNTIFS('Workers Settings'!$M:$M,$B53,'Workers Settings'!$N:$N,1,'Workers Settings'!$H:$H,AT$3)/'Demand Locations'!AV53)))</f>
        <v/>
      </c>
      <c r="AU53" s="24" t="str">
        <f>IF(OR($B53="",AU$3="",'Demand Locations'!AW53=""),"",IF('Demand Locations'!AW53&lt;COUNTIFS('Workers Settings'!$M:$M,$B53,'Workers Settings'!$N:$N,1,'Workers Settings'!$H:$H,AU$3),"Warning!",IF('Demand Locations'!AW53=0,"",COUNTIFS('Workers Settings'!$M:$M,$B53,'Workers Settings'!$N:$N,1,'Workers Settings'!$H:$H,AU$3)/'Demand Locations'!AW53)))</f>
        <v/>
      </c>
      <c r="AV53" s="24" t="str">
        <f>IF(OR($B53="",AV$3="",'Demand Locations'!AX53=""),"",IF('Demand Locations'!AX53&lt;COUNTIFS('Workers Settings'!$M:$M,$B53,'Workers Settings'!$N:$N,1,'Workers Settings'!$H:$H,AV$3),"Warning!",IF('Demand Locations'!AX53=0,"",COUNTIFS('Workers Settings'!$M:$M,$B53,'Workers Settings'!$N:$N,1,'Workers Settings'!$H:$H,AV$3)/'Demand Locations'!AX53)))</f>
        <v/>
      </c>
      <c r="AW53" s="24" t="str">
        <f>IF(OR($B53="",AW$3="",'Demand Locations'!AY53=""),"",IF('Demand Locations'!AY53&lt;COUNTIFS('Workers Settings'!$M:$M,$B53,'Workers Settings'!$N:$N,1,'Workers Settings'!$H:$H,AW$3),"Warning!",IF('Demand Locations'!AY53=0,"",COUNTIFS('Workers Settings'!$M:$M,$B53,'Workers Settings'!$N:$N,1,'Workers Settings'!$H:$H,AW$3)/'Demand Locations'!AY53)))</f>
        <v/>
      </c>
      <c r="AX53" s="24" t="str">
        <f>IF(OR($B53="",AX$3="",'Demand Locations'!AZ53=""),"",IF('Demand Locations'!AZ53&lt;COUNTIFS('Workers Settings'!$M:$M,$B53,'Workers Settings'!$N:$N,1,'Workers Settings'!$H:$H,AX$3),"Warning!",IF('Demand Locations'!AZ53=0,"",COUNTIFS('Workers Settings'!$M:$M,$B53,'Workers Settings'!$N:$N,1,'Workers Settings'!$H:$H,AX$3)/'Demand Locations'!AZ53)))</f>
        <v/>
      </c>
      <c r="AY53" s="24" t="str">
        <f>IF(OR($B53="",AY$3="",'Demand Locations'!BA53=""),"",IF('Demand Locations'!BA53&lt;COUNTIFS('Workers Settings'!$M:$M,$B53,'Workers Settings'!$N:$N,1,'Workers Settings'!$H:$H,AY$3),"Warning!",IF('Demand Locations'!BA53=0,"",COUNTIFS('Workers Settings'!$M:$M,$B53,'Workers Settings'!$N:$N,1,'Workers Settings'!$H:$H,AY$3)/'Demand Locations'!BA53)))</f>
        <v/>
      </c>
      <c r="AZ53" s="24" t="str">
        <f>IF(OR($B53="",AZ$3="",'Demand Locations'!BB53=""),"",IF('Demand Locations'!BB53&lt;COUNTIFS('Workers Settings'!$M:$M,$B53,'Workers Settings'!$N:$N,1,'Workers Settings'!$H:$H,AZ$3),"Warning!",IF('Demand Locations'!BB53=0,"",COUNTIFS('Workers Settings'!$M:$M,$B53,'Workers Settings'!$N:$N,1,'Workers Settings'!$H:$H,AZ$3)/'Demand Locations'!BB53)))</f>
        <v/>
      </c>
      <c r="BA53" s="24" t="str">
        <f>IF(OR($B53="",BA$3="",'Demand Locations'!BC53=""),"",IF('Demand Locations'!BC53&lt;COUNTIFS('Workers Settings'!$M:$M,$B53,'Workers Settings'!$N:$N,1,'Workers Settings'!$H:$H,BA$3),"Warning!",IF('Demand Locations'!BC53=0,"",COUNTIFS('Workers Settings'!$M:$M,$B53,'Workers Settings'!$N:$N,1,'Workers Settings'!$H:$H,BA$3)/'Demand Locations'!BC53)))</f>
        <v/>
      </c>
      <c r="BB53" s="24" t="str">
        <f>IF(OR($B53="",BB$3="",'Demand Locations'!BD53=""),"",IF('Demand Locations'!BD53&lt;COUNTIFS('Workers Settings'!$M:$M,$B53,'Workers Settings'!$N:$N,1,'Workers Settings'!$H:$H,BB$3),"Warning!",IF('Demand Locations'!BD53=0,"",COUNTIFS('Workers Settings'!$M:$M,$B53,'Workers Settings'!$N:$N,1,'Workers Settings'!$H:$H,BB$3)/'Demand Locations'!BD53)))</f>
        <v/>
      </c>
      <c r="BC53" s="24" t="str">
        <f>IF(OR($B53="",BC$3="",'Demand Locations'!BE53=""),"",IF('Demand Locations'!BE53&lt;COUNTIFS('Workers Settings'!$M:$M,$B53,'Workers Settings'!$N:$N,1,'Workers Settings'!$H:$H,BC$3),"Warning!",IF('Demand Locations'!BE53=0,"",COUNTIFS('Workers Settings'!$M:$M,$B53,'Workers Settings'!$N:$N,1,'Workers Settings'!$H:$H,BC$3)/'Demand Locations'!BE53)))</f>
        <v/>
      </c>
      <c r="BD53" s="24" t="str">
        <f>IF(OR($B53="",BD$3="",'Demand Locations'!BF53=""),"",IF('Demand Locations'!BF53&lt;COUNTIFS('Workers Settings'!$M:$M,$B53,'Workers Settings'!$N:$N,1,'Workers Settings'!$H:$H,BD$3),"Warning!",IF('Demand Locations'!BF53=0,"",COUNTIFS('Workers Settings'!$M:$M,$B53,'Workers Settings'!$N:$N,1,'Workers Settings'!$H:$H,BD$3)/'Demand Locations'!BF53)))</f>
        <v/>
      </c>
      <c r="BE53" s="24" t="str">
        <f>IF(OR($B53="",BE$3="",'Demand Locations'!BG53=""),"",IF('Demand Locations'!BG53&lt;COUNTIFS('Workers Settings'!$M:$M,$B53,'Workers Settings'!$N:$N,1,'Workers Settings'!$H:$H,BE$3),"Warning!",IF('Demand Locations'!BG53=0,"",COUNTIFS('Workers Settings'!$M:$M,$B53,'Workers Settings'!$N:$N,1,'Workers Settings'!$H:$H,BE$3)/'Demand Locations'!BG53)))</f>
        <v/>
      </c>
      <c r="BF53" s="24" t="str">
        <f>IF(OR($B53="",BF$3="",'Demand Locations'!BH53=""),"",IF('Demand Locations'!BH53&lt;COUNTIFS('Workers Settings'!$M:$M,$B53,'Workers Settings'!$N:$N,1,'Workers Settings'!$H:$H,BF$3),"Warning!",IF('Demand Locations'!BH53=0,"",COUNTIFS('Workers Settings'!$M:$M,$B53,'Workers Settings'!$N:$N,1,'Workers Settings'!$H:$H,BF$3)/'Demand Locations'!BH53)))</f>
        <v/>
      </c>
      <c r="BG53" s="24" t="str">
        <f>IF(OR($B53="",BG$3="",'Demand Locations'!BI53=""),"",IF('Demand Locations'!BI53&lt;COUNTIFS('Workers Settings'!$M:$M,$B53,'Workers Settings'!$N:$N,1,'Workers Settings'!$H:$H,BG$3),"Warning!",IF('Demand Locations'!BI53=0,"",COUNTIFS('Workers Settings'!$M:$M,$B53,'Workers Settings'!$N:$N,1,'Workers Settings'!$H:$H,BG$3)/'Demand Locations'!BI53)))</f>
        <v/>
      </c>
      <c r="BH53" s="24" t="str">
        <f>IF(OR($B53="",BH$3="",'Demand Locations'!BJ53=""),"",IF('Demand Locations'!BJ53&lt;COUNTIFS('Workers Settings'!$M:$M,$B53,'Workers Settings'!$N:$N,1,'Workers Settings'!$H:$H,BH$3),"Warning!",IF('Demand Locations'!BJ53=0,"",COUNTIFS('Workers Settings'!$M:$M,$B53,'Workers Settings'!$N:$N,1,'Workers Settings'!$H:$H,BH$3)/'Demand Locations'!BJ53)))</f>
        <v/>
      </c>
      <c r="BI53" s="24" t="str">
        <f>IF(OR($B53="",BI$3="",'Demand Locations'!BK53=""),"",IF('Demand Locations'!BK53&lt;COUNTIFS('Workers Settings'!$M:$M,$B53,'Workers Settings'!$N:$N,1,'Workers Settings'!$H:$H,BI$3),"Warning!",IF('Demand Locations'!BK53=0,"",COUNTIFS('Workers Settings'!$M:$M,$B53,'Workers Settings'!$N:$N,1,'Workers Settings'!$H:$H,BI$3)/'Demand Locations'!BK53)))</f>
        <v/>
      </c>
      <c r="BJ53" s="24" t="str">
        <f>IF(OR($B53="",BJ$3="",'Demand Locations'!BL53=""),"",IF('Demand Locations'!BL53&lt;COUNTIFS('Workers Settings'!$M:$M,$B53,'Workers Settings'!$N:$N,1,'Workers Settings'!$H:$H,BJ$3),"Warning!",IF('Demand Locations'!BL53=0,"",COUNTIFS('Workers Settings'!$M:$M,$B53,'Workers Settings'!$N:$N,1,'Workers Settings'!$H:$H,BJ$3)/'Demand Locations'!BL53)))</f>
        <v/>
      </c>
      <c r="BK53" s="24" t="str">
        <f>IF(OR($B53="",BK$3="",'Demand Locations'!BM53=""),"",IF('Demand Locations'!BM53&lt;COUNTIFS('Workers Settings'!$M:$M,$B53,'Workers Settings'!$N:$N,1,'Workers Settings'!$H:$H,BK$3),"Warning!",IF('Demand Locations'!BM53=0,"",COUNTIFS('Workers Settings'!$M:$M,$B53,'Workers Settings'!$N:$N,1,'Workers Settings'!$H:$H,BK$3)/'Demand Locations'!BM53)))</f>
        <v/>
      </c>
      <c r="BL53" s="24" t="str">
        <f>IF(OR($B53="",BL$3="",'Demand Locations'!BN53=""),"",IF('Demand Locations'!BN53&lt;COUNTIFS('Workers Settings'!$M:$M,$B53,'Workers Settings'!$N:$N,1,'Workers Settings'!$H:$H,BL$3),"Warning!",IF('Demand Locations'!BN53=0,"",COUNTIFS('Workers Settings'!$M:$M,$B53,'Workers Settings'!$N:$N,1,'Workers Settings'!$H:$H,BL$3)/'Demand Locations'!BN53)))</f>
        <v/>
      </c>
      <c r="BM53" s="24" t="str">
        <f>IF(OR($B53="",BM$3="",'Demand Locations'!BO53=""),"",IF('Demand Locations'!BO53&lt;COUNTIFS('Workers Settings'!$M:$M,$B53,'Workers Settings'!$N:$N,1,'Workers Settings'!$H:$H,BM$3),"Warning!",IF('Demand Locations'!BO53=0,"",COUNTIFS('Workers Settings'!$M:$M,$B53,'Workers Settings'!$N:$N,1,'Workers Settings'!$H:$H,BM$3)/'Demand Locations'!BO53)))</f>
        <v/>
      </c>
      <c r="BN53" s="24" t="str">
        <f>IF(OR($B53="",BN$3="",'Demand Locations'!BP53=""),"",IF('Demand Locations'!BP53&lt;COUNTIFS('Workers Settings'!$M:$M,$B53,'Workers Settings'!$N:$N,1,'Workers Settings'!$H:$H,BN$3),"Warning!",IF('Demand Locations'!BP53=0,"",COUNTIFS('Workers Settings'!$M:$M,$B53,'Workers Settings'!$N:$N,1,'Workers Settings'!$H:$H,BN$3)/'Demand Locations'!BP53)))</f>
        <v/>
      </c>
      <c r="BO53" s="24" t="str">
        <f>IF(OR($B53="",BO$3="",'Demand Locations'!BQ53=""),"",IF('Demand Locations'!BQ53&lt;COUNTIFS('Workers Settings'!$M:$M,$B53,'Workers Settings'!$N:$N,1,'Workers Settings'!$H:$H,BO$3),"Warning!",IF('Demand Locations'!BQ53=0,"",COUNTIFS('Workers Settings'!$M:$M,$B53,'Workers Settings'!$N:$N,1,'Workers Settings'!$H:$H,BO$3)/'Demand Locations'!BQ53)))</f>
        <v/>
      </c>
      <c r="BP53" s="24" t="str">
        <f>IF(OR($B53="",BP$3="",'Demand Locations'!BR53=""),"",IF('Demand Locations'!BR53&lt;COUNTIFS('Workers Settings'!$M:$M,$B53,'Workers Settings'!$N:$N,1,'Workers Settings'!$H:$H,BP$3),"Warning!",IF('Demand Locations'!BR53=0,"",COUNTIFS('Workers Settings'!$M:$M,$B53,'Workers Settings'!$N:$N,1,'Workers Settings'!$H:$H,BP$3)/'Demand Locations'!BR53)))</f>
        <v/>
      </c>
      <c r="BQ53" s="24" t="str">
        <f>IF(OR($B53="",BQ$3="",'Demand Locations'!BS53=""),"",IF('Demand Locations'!BS53&lt;COUNTIFS('Workers Settings'!$M:$M,$B53,'Workers Settings'!$N:$N,1,'Workers Settings'!$H:$H,BQ$3),"Warning!",IF('Demand Locations'!BS53=0,"",COUNTIFS('Workers Settings'!$M:$M,$B53,'Workers Settings'!$N:$N,1,'Workers Settings'!$H:$H,BQ$3)/'Demand Locations'!BS53)))</f>
        <v/>
      </c>
      <c r="BR53" s="24" t="str">
        <f>IF(OR($B53="",BR$3="",'Demand Locations'!BT53=""),"",IF('Demand Locations'!BT53&lt;COUNTIFS('Workers Settings'!$M:$M,$B53,'Workers Settings'!$N:$N,1,'Workers Settings'!$H:$H,BR$3),"Warning!",IF('Demand Locations'!BT53=0,"",COUNTIFS('Workers Settings'!$M:$M,$B53,'Workers Settings'!$N:$N,1,'Workers Settings'!$H:$H,BR$3)/'Demand Locations'!BT53)))</f>
        <v/>
      </c>
      <c r="BS53" s="24" t="str">
        <f>IF(OR($B53="",BS$3="",'Demand Locations'!BU53=""),"",IF('Demand Locations'!BU53&lt;COUNTIFS('Workers Settings'!$M:$M,$B53,'Workers Settings'!$N:$N,1,'Workers Settings'!$H:$H,BS$3),"Warning!",IF('Demand Locations'!BU53=0,"",COUNTIFS('Workers Settings'!$M:$M,$B53,'Workers Settings'!$N:$N,1,'Workers Settings'!$H:$H,BS$3)/'Demand Locations'!BU53)))</f>
        <v/>
      </c>
      <c r="BT53" s="24" t="str">
        <f>IF(OR($B53="",BT$3="",'Demand Locations'!BV53=""),"",IF('Demand Locations'!BV53&lt;COUNTIFS('Workers Settings'!$M:$M,$B53,'Workers Settings'!$N:$N,1,'Workers Settings'!$H:$H,BT$3),"Warning!",IF('Demand Locations'!BV53=0,"",COUNTIFS('Workers Settings'!$M:$M,$B53,'Workers Settings'!$N:$N,1,'Workers Settings'!$H:$H,BT$3)/'Demand Locations'!BV53)))</f>
        <v/>
      </c>
      <c r="BU53" s="24" t="str">
        <f>IF(OR($B53="",BU$3="",'Demand Locations'!BW53=""),"",IF('Demand Locations'!BW53&lt;COUNTIFS('Workers Settings'!$M:$M,$B53,'Workers Settings'!$N:$N,1,'Workers Settings'!$H:$H,BU$3),"Warning!",IF('Demand Locations'!BW53=0,"",COUNTIFS('Workers Settings'!$M:$M,$B53,'Workers Settings'!$N:$N,1,'Workers Settings'!$H:$H,BU$3)/'Demand Locations'!BW53)))</f>
        <v/>
      </c>
      <c r="BV53" s="24" t="str">
        <f>IF(OR($B53="",BV$3="",'Demand Locations'!BX53=""),"",IF('Demand Locations'!BX53&lt;COUNTIFS('Workers Settings'!$M:$M,$B53,'Workers Settings'!$N:$N,1,'Workers Settings'!$H:$H,BV$3),"Warning!",IF('Demand Locations'!BX53=0,"",COUNTIFS('Workers Settings'!$M:$M,$B53,'Workers Settings'!$N:$N,1,'Workers Settings'!$H:$H,BV$3)/'Demand Locations'!BX53)))</f>
        <v/>
      </c>
      <c r="BW53" s="24" t="str">
        <f>IF(OR($B53="",BW$3="",'Demand Locations'!BY53=""),"",IF('Demand Locations'!BY53&lt;COUNTIFS('Workers Settings'!$M:$M,$B53,'Workers Settings'!$N:$N,1,'Workers Settings'!$H:$H,BW$3),"Warning!",IF('Demand Locations'!BY53=0,"",COUNTIFS('Workers Settings'!$M:$M,$B53,'Workers Settings'!$N:$N,1,'Workers Settings'!$H:$H,BW$3)/'Demand Locations'!BY53)))</f>
        <v/>
      </c>
      <c r="BX53" s="24" t="str">
        <f>IF(OR($B53="",BX$3="",'Demand Locations'!BZ53=""),"",IF('Demand Locations'!BZ53&lt;COUNTIFS('Workers Settings'!$M:$M,$B53,'Workers Settings'!$N:$N,1,'Workers Settings'!$H:$H,BX$3),"Warning!",IF('Demand Locations'!BZ53=0,"",COUNTIFS('Workers Settings'!$M:$M,$B53,'Workers Settings'!$N:$N,1,'Workers Settings'!$H:$H,BX$3)/'Demand Locations'!BZ53)))</f>
        <v/>
      </c>
      <c r="BY53" s="24" t="str">
        <f>IF(OR($B53="",BY$3="",'Demand Locations'!CA53=""),"",IF('Demand Locations'!CA53&lt;COUNTIFS('Workers Settings'!$M:$M,$B53,'Workers Settings'!$N:$N,1,'Workers Settings'!$H:$H,BY$3),"Warning!",IF('Demand Locations'!CA53=0,"",COUNTIFS('Workers Settings'!$M:$M,$B53,'Workers Settings'!$N:$N,1,'Workers Settings'!$H:$H,BY$3)/'Demand Locations'!CA53)))</f>
        <v/>
      </c>
      <c r="BZ53" s="24" t="str">
        <f>IF(OR($B53="",BZ$3="",'Demand Locations'!CB53=""),"",IF('Demand Locations'!CB53&lt;COUNTIFS('Workers Settings'!$M:$M,$B53,'Workers Settings'!$N:$N,1,'Workers Settings'!$H:$H,BZ$3),"Warning!",IF('Demand Locations'!CB53=0,"",COUNTIFS('Workers Settings'!$M:$M,$B53,'Workers Settings'!$N:$N,1,'Workers Settings'!$H:$H,BZ$3)/'Demand Locations'!CB53)))</f>
        <v/>
      </c>
      <c r="CA53" s="24" t="str">
        <f>IF(OR($B53="",CA$3="",'Demand Locations'!CC53=""),"",IF('Demand Locations'!CC53&lt;COUNTIFS('Workers Settings'!$M:$M,$B53,'Workers Settings'!$N:$N,1,'Workers Settings'!$H:$H,CA$3),"Warning!",IF('Demand Locations'!CC53=0,"",COUNTIFS('Workers Settings'!$M:$M,$B53,'Workers Settings'!$N:$N,1,'Workers Settings'!$H:$H,CA$3)/'Demand Locations'!CC53)))</f>
        <v/>
      </c>
      <c r="CB53" s="24" t="str">
        <f>IF(OR($B53="",CB$3="",'Demand Locations'!CD53=""),"",IF('Demand Locations'!CD53&lt;COUNTIFS('Workers Settings'!$M:$M,$B53,'Workers Settings'!$N:$N,1,'Workers Settings'!$H:$H,CB$3),"Warning!",IF('Demand Locations'!CD53=0,"",COUNTIFS('Workers Settings'!$M:$M,$B53,'Workers Settings'!$N:$N,1,'Workers Settings'!$H:$H,CB$3)/'Demand Locations'!CD53)))</f>
        <v/>
      </c>
      <c r="CC53" s="24" t="str">
        <f>IF(OR($B53="",CC$3="",'Demand Locations'!CE53=""),"",IF('Demand Locations'!CE53&lt;COUNTIFS('Workers Settings'!$M:$M,$B53,'Workers Settings'!$N:$N,1,'Workers Settings'!$H:$H,CC$3),"Warning!",IF('Demand Locations'!CE53=0,"",COUNTIFS('Workers Settings'!$M:$M,$B53,'Workers Settings'!$N:$N,1,'Workers Settings'!$H:$H,CC$3)/'Demand Locations'!CE53)))</f>
        <v/>
      </c>
      <c r="CD53" s="24" t="str">
        <f>IF(OR($B53="",CD$3="",'Demand Locations'!CF53=""),"",IF('Demand Locations'!CF53&lt;COUNTIFS('Workers Settings'!$M:$M,$B53,'Workers Settings'!$N:$N,1,'Workers Settings'!$H:$H,CD$3),"Warning!",IF('Demand Locations'!CF53=0,"",COUNTIFS('Workers Settings'!$M:$M,$B53,'Workers Settings'!$N:$N,1,'Workers Settings'!$H:$H,CD$3)/'Demand Locations'!CF53)))</f>
        <v/>
      </c>
      <c r="CE53" s="24" t="str">
        <f>IF(OR($B53="",CE$3="",'Demand Locations'!CG53=""),"",IF('Demand Locations'!CG53&lt;COUNTIFS('Workers Settings'!$M:$M,$B53,'Workers Settings'!$N:$N,1,'Workers Settings'!$H:$H,CE$3),"Warning!",IF('Demand Locations'!CG53=0,"",COUNTIFS('Workers Settings'!$M:$M,$B53,'Workers Settings'!$N:$N,1,'Workers Settings'!$H:$H,CE$3)/'Demand Locations'!CG53)))</f>
        <v/>
      </c>
      <c r="CF53" s="24" t="str">
        <f>IF(OR($B53="",CF$3="",'Demand Locations'!CH53=""),"",IF('Demand Locations'!CH53&lt;COUNTIFS('Workers Settings'!$M:$M,$B53,'Workers Settings'!$N:$N,1,'Workers Settings'!$H:$H,CF$3),"Warning!",IF('Demand Locations'!CH53=0,"",COUNTIFS('Workers Settings'!$M:$M,$B53,'Workers Settings'!$N:$N,1,'Workers Settings'!$H:$H,CF$3)/'Demand Locations'!CH53)))</f>
        <v/>
      </c>
      <c r="CG53" s="24" t="str">
        <f>IF(OR($B53="",CG$3="",'Demand Locations'!CI53=""),"",IF('Demand Locations'!CI53&lt;COUNTIFS('Workers Settings'!$M:$M,$B53,'Workers Settings'!$N:$N,1,'Workers Settings'!$H:$H,CG$3),"Warning!",IF('Demand Locations'!CI53=0,"",COUNTIFS('Workers Settings'!$M:$M,$B53,'Workers Settings'!$N:$N,1,'Workers Settings'!$H:$H,CG$3)/'Demand Locations'!CI53)))</f>
        <v/>
      </c>
      <c r="CH53" s="24" t="str">
        <f>IF(OR($B53="",CH$3="",'Demand Locations'!CJ53=""),"",IF('Demand Locations'!CJ53&lt;COUNTIFS('Workers Settings'!$M:$M,$B53,'Workers Settings'!$N:$N,1,'Workers Settings'!$H:$H,CH$3),"Warning!",IF('Demand Locations'!CJ53=0,"",COUNTIFS('Workers Settings'!$M:$M,$B53,'Workers Settings'!$N:$N,1,'Workers Settings'!$H:$H,CH$3)/'Demand Locations'!CJ53)))</f>
        <v/>
      </c>
      <c r="CI53" s="24" t="str">
        <f>IF(OR($B53="",CI$3="",'Demand Locations'!CK53=""),"",IF('Demand Locations'!CK53&lt;COUNTIFS('Workers Settings'!$M:$M,$B53,'Workers Settings'!$N:$N,1,'Workers Settings'!$H:$H,CI$3),"Warning!",IF('Demand Locations'!CK53=0,"",COUNTIFS('Workers Settings'!$M:$M,$B53,'Workers Settings'!$N:$N,1,'Workers Settings'!$H:$H,CI$3)/'Demand Locations'!CK53)))</f>
        <v/>
      </c>
      <c r="CJ53" s="24" t="str">
        <f>IF(OR($B53="",CJ$3="",'Demand Locations'!CL53=""),"",IF('Demand Locations'!CL53&lt;COUNTIFS('Workers Settings'!$M:$M,$B53,'Workers Settings'!$N:$N,1,'Workers Settings'!$H:$H,CJ$3),"Warning!",IF('Demand Locations'!CL53=0,"",COUNTIFS('Workers Settings'!$M:$M,$B53,'Workers Settings'!$N:$N,1,'Workers Settings'!$H:$H,CJ$3)/'Demand Locations'!CL53)))</f>
        <v/>
      </c>
      <c r="CK53" s="24" t="str">
        <f>IF(OR($B53="",CK$3="",'Demand Locations'!CM53=""),"",IF('Demand Locations'!CM53&lt;COUNTIFS('Workers Settings'!$M:$M,$B53,'Workers Settings'!$N:$N,1,'Workers Settings'!$H:$H,CK$3),"Warning!",IF('Demand Locations'!CM53=0,"",COUNTIFS('Workers Settings'!$M:$M,$B53,'Workers Settings'!$N:$N,1,'Workers Settings'!$H:$H,CK$3)/'Demand Locations'!CM53)))</f>
        <v/>
      </c>
      <c r="CL53" s="24" t="str">
        <f>IF(OR($B53="",CL$3="",'Demand Locations'!CN53=""),"",IF('Demand Locations'!CN53&lt;COUNTIFS('Workers Settings'!$M:$M,$B53,'Workers Settings'!$N:$N,1,'Workers Settings'!$H:$H,CL$3),"Warning!",IF('Demand Locations'!CN53=0,"",COUNTIFS('Workers Settings'!$M:$M,$B53,'Workers Settings'!$N:$N,1,'Workers Settings'!$H:$H,CL$3)/'Demand Locations'!CN53)))</f>
        <v/>
      </c>
      <c r="CM53" s="24" t="str">
        <f>IF(OR($B53="",CM$3="",'Demand Locations'!CO53=""),"",IF('Demand Locations'!CO53&lt;COUNTIFS('Workers Settings'!$M:$M,$B53,'Workers Settings'!$N:$N,1,'Workers Settings'!$H:$H,CM$3),"Warning!",IF('Demand Locations'!CO53=0,"",COUNTIFS('Workers Settings'!$M:$M,$B53,'Workers Settings'!$N:$N,1,'Workers Settings'!$H:$H,CM$3)/'Demand Locations'!CO53)))</f>
        <v/>
      </c>
      <c r="CN53" s="24" t="str">
        <f>IF(OR($B53="",CN$3="",'Demand Locations'!CP53=""),"",IF('Demand Locations'!CP53&lt;COUNTIFS('Workers Settings'!$M:$M,$B53,'Workers Settings'!$N:$N,1,'Workers Settings'!$H:$H,CN$3),"Warning!",IF('Demand Locations'!CP53=0,"",COUNTIFS('Workers Settings'!$M:$M,$B53,'Workers Settings'!$N:$N,1,'Workers Settings'!$H:$H,CN$3)/'Demand Locations'!CP53)))</f>
        <v/>
      </c>
      <c r="CO53" s="24" t="str">
        <f>IF(OR($B53="",CO$3="",'Demand Locations'!CQ53=""),"",IF('Demand Locations'!CQ53&lt;COUNTIFS('Workers Settings'!$M:$M,$B53,'Workers Settings'!$N:$N,1,'Workers Settings'!$H:$H,CO$3),"Warning!",IF('Demand Locations'!CQ53=0,"",COUNTIFS('Workers Settings'!$M:$M,$B53,'Workers Settings'!$N:$N,1,'Workers Settings'!$H:$H,CO$3)/'Demand Locations'!CQ53)))</f>
        <v/>
      </c>
      <c r="CP53" s="24" t="str">
        <f>IF(OR($B53="",CP$3="",'Demand Locations'!CR53=""),"",IF('Demand Locations'!CR53&lt;COUNTIFS('Workers Settings'!$M:$M,$B53,'Workers Settings'!$N:$N,1,'Workers Settings'!$H:$H,CP$3),"Warning!",IF('Demand Locations'!CR53=0,"",COUNTIFS('Workers Settings'!$M:$M,$B53,'Workers Settings'!$N:$N,1,'Workers Settings'!$H:$H,CP$3)/'Demand Locations'!CR53)))</f>
        <v/>
      </c>
      <c r="CQ53" s="24" t="str">
        <f>IF(OR($B53="",CQ$3="",'Demand Locations'!CS53=""),"",IF('Demand Locations'!CS53&lt;COUNTIFS('Workers Settings'!$M:$M,$B53,'Workers Settings'!$N:$N,1,'Workers Settings'!$H:$H,CQ$3),"Warning!",IF('Demand Locations'!CS53=0,"",COUNTIFS('Workers Settings'!$M:$M,$B53,'Workers Settings'!$N:$N,1,'Workers Settings'!$H:$H,CQ$3)/'Demand Locations'!CS53)))</f>
        <v/>
      </c>
      <c r="CR53" s="24" t="str">
        <f>IF(OR($B53="",CR$3="",'Demand Locations'!CT53=""),"",IF('Demand Locations'!CT53&lt;COUNTIFS('Workers Settings'!$M:$M,$B53,'Workers Settings'!$N:$N,1,'Workers Settings'!$H:$H,CR$3),"Warning!",IF('Demand Locations'!CT53=0,"",COUNTIFS('Workers Settings'!$M:$M,$B53,'Workers Settings'!$N:$N,1,'Workers Settings'!$H:$H,CR$3)/'Demand Locations'!CT53)))</f>
        <v/>
      </c>
      <c r="CS53" s="24" t="str">
        <f>IF(OR($B53="",CS$3="",'Demand Locations'!CU53=""),"",IF('Demand Locations'!CU53&lt;COUNTIFS('Workers Settings'!$M:$M,$B53,'Workers Settings'!$N:$N,1,'Workers Settings'!$H:$H,CS$3),"Warning!",IF('Demand Locations'!CU53=0,"",COUNTIFS('Workers Settings'!$M:$M,$B53,'Workers Settings'!$N:$N,1,'Workers Settings'!$H:$H,CS$3)/'Demand Locations'!CU53)))</f>
        <v/>
      </c>
      <c r="CT53" s="24" t="str">
        <f>IF(OR($B53="",CT$3="",'Demand Locations'!CV53=""),"",IF('Demand Locations'!CV53&lt;COUNTIFS('Workers Settings'!$M:$M,$B53,'Workers Settings'!$N:$N,1,'Workers Settings'!$H:$H,CT$3),"Warning!",IF('Demand Locations'!CV53=0,"",COUNTIFS('Workers Settings'!$M:$M,$B53,'Workers Settings'!$N:$N,1,'Workers Settings'!$H:$H,CT$3)/'Demand Locations'!CV53)))</f>
        <v/>
      </c>
      <c r="CU53" s="24" t="str">
        <f>IF(OR($B53="",CU$3="",'Demand Locations'!CW53=""),"",IF('Demand Locations'!CW53&lt;COUNTIFS('Workers Settings'!$M:$M,$B53,'Workers Settings'!$N:$N,1,'Workers Settings'!$H:$H,CU$3),"Warning!",IF('Demand Locations'!CW53=0,"",COUNTIFS('Workers Settings'!$M:$M,$B53,'Workers Settings'!$N:$N,1,'Workers Settings'!$H:$H,CU$3)/'Demand Locations'!CW53)))</f>
        <v/>
      </c>
      <c r="CV53" s="24" t="str">
        <f>IF(OR($B53="",CV$3="",'Demand Locations'!CX53=""),"",IF('Demand Locations'!CX53&lt;COUNTIFS('Workers Settings'!$M:$M,$B53,'Workers Settings'!$N:$N,1,'Workers Settings'!$H:$H,CV$3),"Warning!",IF('Demand Locations'!CX53=0,"",COUNTIFS('Workers Settings'!$M:$M,$B53,'Workers Settings'!$N:$N,1,'Workers Settings'!$H:$H,CV$3)/'Demand Locations'!CX53)))</f>
        <v/>
      </c>
      <c r="CW53" s="24" t="str">
        <f>IF(OR($B53="",CW$3="",'Demand Locations'!CY53=""),"",IF('Demand Locations'!CY53&lt;COUNTIFS('Workers Settings'!$M:$M,$B53,'Workers Settings'!$N:$N,1,'Workers Settings'!$H:$H,CW$3),"Warning!",IF('Demand Locations'!CY53=0,"",COUNTIFS('Workers Settings'!$M:$M,$B53,'Workers Settings'!$N:$N,1,'Workers Settings'!$H:$H,CW$3)/'Demand Locations'!CY53)))</f>
        <v/>
      </c>
      <c r="CX53" s="24" t="str">
        <f>IF(OR($B53="",CX$3="",'Demand Locations'!CZ53=""),"",IF('Demand Locations'!CZ53&lt;COUNTIFS('Workers Settings'!$M:$M,$B53,'Workers Settings'!$N:$N,1,'Workers Settings'!$H:$H,CX$3),"Warning!",IF('Demand Locations'!CZ53=0,"",COUNTIFS('Workers Settings'!$M:$M,$B53,'Workers Settings'!$N:$N,1,'Workers Settings'!$H:$H,CX$3)/'Demand Locations'!CZ53)))</f>
        <v/>
      </c>
      <c r="CY53" s="24" t="str">
        <f>IF(OR($B53="",CY$3="",'Demand Locations'!DA53=""),"",IF('Demand Locations'!DA53&lt;COUNTIFS('Workers Settings'!$M:$M,$B53,'Workers Settings'!$N:$N,1,'Workers Settings'!$H:$H,CY$3),"Warning!",IF('Demand Locations'!DA53=0,"",COUNTIFS('Workers Settings'!$M:$M,$B53,'Workers Settings'!$N:$N,1,'Workers Settings'!$H:$H,CY$3)/'Demand Locations'!DA53)))</f>
        <v/>
      </c>
      <c r="CZ53" s="24" t="str">
        <f>IF(OR($B53="",CZ$3="",'Demand Locations'!DB53=""),"",IF('Demand Locations'!DB53&lt;COUNTIFS('Workers Settings'!$M:$M,$B53,'Workers Settings'!$N:$N,1,'Workers Settings'!$H:$H,CZ$3),"Warning!",IF('Demand Locations'!DB53=0,"",COUNTIFS('Workers Settings'!$M:$M,$B53,'Workers Settings'!$N:$N,1,'Workers Settings'!$H:$H,CZ$3)/'Demand Locations'!DB53)))</f>
        <v/>
      </c>
    </row>
    <row r="54" spans="1:104" x14ac:dyDescent="0.25">
      <c r="A54" s="7">
        <f t="shared" si="0"/>
        <v>50</v>
      </c>
      <c r="B54" s="7" t="str">
        <f>IF('Demand Locations'!B54&lt;&gt;"",'Demand Locations'!B54,"")</f>
        <v/>
      </c>
      <c r="C54" s="29" t="str">
        <f>IF(B54="","",SUMIFS('Workers Assignments'!Z:Z,'Workers Settings'!M:M,B54,'Workers Settings'!N:N,1))</f>
        <v/>
      </c>
      <c r="D54" s="24" t="str">
        <f>IF(OR(B54="",'Demand Locations'!E54=""),"",IF('Demand Locations'!E54&lt;C54,"Warning!",IF('Demand Locations'!E54=0,"",C54/'Demand Locations'!E54)))</f>
        <v/>
      </c>
      <c r="E54" s="44" t="str">
        <f>IF(OR($B54="",E$3="",'Demand Locations'!G54=""),"",IF('Demand Locations'!G54&lt;COUNTIFS('Workers Settings'!$M:$M,$B54,'Workers Settings'!$N:$N,1,'Workers Settings'!$H:$H,E$3),"Warning!",IF('Demand Locations'!G54=0,"",COUNTIFS('Workers Settings'!$M:$M,$B54,'Workers Settings'!$N:$N,1,'Workers Settings'!$H:$H,E$3)/'Demand Locations'!G54)))</f>
        <v/>
      </c>
      <c r="F54" s="24" t="str">
        <f>IF(OR($B54="",F$3="",'Demand Locations'!H54=""),"",IF('Demand Locations'!H54&lt;COUNTIFS('Workers Settings'!$M:$M,$B54,'Workers Settings'!$N:$N,1,'Workers Settings'!$H:$H,F$3),"Warning!",IF('Demand Locations'!H54=0,"",COUNTIFS('Workers Settings'!$M:$M,$B54,'Workers Settings'!$N:$N,1,'Workers Settings'!$H:$H,F$3)/'Demand Locations'!H54)))</f>
        <v/>
      </c>
      <c r="G54" s="24" t="str">
        <f>IF(OR($B54="",G$3="",'Demand Locations'!I54=""),"",IF('Demand Locations'!I54&lt;COUNTIFS('Workers Settings'!$M:$M,$B54,'Workers Settings'!$N:$N,1,'Workers Settings'!$H:$H,G$3),"Warning!",IF('Demand Locations'!I54=0,"",COUNTIFS('Workers Settings'!$M:$M,$B54,'Workers Settings'!$N:$N,1,'Workers Settings'!$H:$H,G$3)/'Demand Locations'!I54)))</f>
        <v/>
      </c>
      <c r="H54" s="24" t="str">
        <f>IF(OR($B54="",H$3="",'Demand Locations'!J54=""),"",IF('Demand Locations'!J54&lt;COUNTIFS('Workers Settings'!$M:$M,$B54,'Workers Settings'!$N:$N,1,'Workers Settings'!$H:$H,H$3),"Warning!",IF('Demand Locations'!J54=0,"",COUNTIFS('Workers Settings'!$M:$M,$B54,'Workers Settings'!$N:$N,1,'Workers Settings'!$H:$H,H$3)/'Demand Locations'!J54)))</f>
        <v/>
      </c>
      <c r="I54" s="24" t="str">
        <f>IF(OR($B54="",I$3="",'Demand Locations'!K54=""),"",IF('Demand Locations'!K54&lt;COUNTIFS('Workers Settings'!$M:$M,$B54,'Workers Settings'!$N:$N,1,'Workers Settings'!$H:$H,I$3),"Warning!",IF('Demand Locations'!K54=0,"",COUNTIFS('Workers Settings'!$M:$M,$B54,'Workers Settings'!$N:$N,1,'Workers Settings'!$H:$H,I$3)/'Demand Locations'!K54)))</f>
        <v/>
      </c>
      <c r="J54" s="24" t="str">
        <f>IF(OR($B54="",J$3="",'Demand Locations'!L54=""),"",IF('Demand Locations'!L54&lt;COUNTIFS('Workers Settings'!$M:$M,$B54,'Workers Settings'!$N:$N,1,'Workers Settings'!$H:$H,J$3),"Warning!",IF('Demand Locations'!L54=0,"",COUNTIFS('Workers Settings'!$M:$M,$B54,'Workers Settings'!$N:$N,1,'Workers Settings'!$H:$H,J$3)/'Demand Locations'!L54)))</f>
        <v/>
      </c>
      <c r="K54" s="24" t="str">
        <f>IF(OR($B54="",K$3="",'Demand Locations'!M54=""),"",IF('Demand Locations'!M54&lt;COUNTIFS('Workers Settings'!$M:$M,$B54,'Workers Settings'!$N:$N,1,'Workers Settings'!$H:$H,K$3),"Warning!",IF('Demand Locations'!M54=0,"",COUNTIFS('Workers Settings'!$M:$M,$B54,'Workers Settings'!$N:$N,1,'Workers Settings'!$H:$H,K$3)/'Demand Locations'!M54)))</f>
        <v/>
      </c>
      <c r="L54" s="24" t="str">
        <f>IF(OR($B54="",L$3="",'Demand Locations'!N54=""),"",IF('Demand Locations'!N54&lt;COUNTIFS('Workers Settings'!$M:$M,$B54,'Workers Settings'!$N:$N,1,'Workers Settings'!$H:$H,L$3),"Warning!",IF('Demand Locations'!N54=0,"",COUNTIFS('Workers Settings'!$M:$M,$B54,'Workers Settings'!$N:$N,1,'Workers Settings'!$H:$H,L$3)/'Demand Locations'!N54)))</f>
        <v/>
      </c>
      <c r="M54" s="24" t="str">
        <f>IF(OR($B54="",M$3="",'Demand Locations'!O54=""),"",IF('Demand Locations'!O54&lt;COUNTIFS('Workers Settings'!$M:$M,$B54,'Workers Settings'!$N:$N,1,'Workers Settings'!$H:$H,M$3),"Warning!",IF('Demand Locations'!O54=0,"",COUNTIFS('Workers Settings'!$M:$M,$B54,'Workers Settings'!$N:$N,1,'Workers Settings'!$H:$H,M$3)/'Demand Locations'!O54)))</f>
        <v/>
      </c>
      <c r="N54" s="24" t="str">
        <f>IF(OR($B54="",N$3="",'Demand Locations'!P54=""),"",IF('Demand Locations'!P54&lt;COUNTIFS('Workers Settings'!$M:$M,$B54,'Workers Settings'!$N:$N,1,'Workers Settings'!$H:$H,N$3),"Warning!",IF('Demand Locations'!P54=0,"",COUNTIFS('Workers Settings'!$M:$M,$B54,'Workers Settings'!$N:$N,1,'Workers Settings'!$H:$H,N$3)/'Demand Locations'!P54)))</f>
        <v/>
      </c>
      <c r="O54" s="24" t="str">
        <f>IF(OR($B54="",O$3="",'Demand Locations'!Q54=""),"",IF('Demand Locations'!Q54&lt;COUNTIFS('Workers Settings'!$M:$M,$B54,'Workers Settings'!$N:$N,1,'Workers Settings'!$H:$H,O$3),"Warning!",IF('Demand Locations'!Q54=0,"",COUNTIFS('Workers Settings'!$M:$M,$B54,'Workers Settings'!$N:$N,1,'Workers Settings'!$H:$H,O$3)/'Demand Locations'!Q54)))</f>
        <v/>
      </c>
      <c r="P54" s="24" t="str">
        <f>IF(OR($B54="",P$3="",'Demand Locations'!R54=""),"",IF('Demand Locations'!R54&lt;COUNTIFS('Workers Settings'!$M:$M,$B54,'Workers Settings'!$N:$N,1,'Workers Settings'!$H:$H,P$3),"Warning!",IF('Demand Locations'!R54=0,"",COUNTIFS('Workers Settings'!$M:$M,$B54,'Workers Settings'!$N:$N,1,'Workers Settings'!$H:$H,P$3)/'Demand Locations'!R54)))</f>
        <v/>
      </c>
      <c r="Q54" s="24" t="str">
        <f>IF(OR($B54="",Q$3="",'Demand Locations'!S54=""),"",IF('Demand Locations'!S54&lt;COUNTIFS('Workers Settings'!$M:$M,$B54,'Workers Settings'!$N:$N,1,'Workers Settings'!$H:$H,Q$3),"Warning!",IF('Demand Locations'!S54=0,"",COUNTIFS('Workers Settings'!$M:$M,$B54,'Workers Settings'!$N:$N,1,'Workers Settings'!$H:$H,Q$3)/'Demand Locations'!S54)))</f>
        <v/>
      </c>
      <c r="R54" s="24" t="str">
        <f>IF(OR($B54="",R$3="",'Demand Locations'!T54=""),"",IF('Demand Locations'!T54&lt;COUNTIFS('Workers Settings'!$M:$M,$B54,'Workers Settings'!$N:$N,1,'Workers Settings'!$H:$H,R$3),"Warning!",IF('Demand Locations'!T54=0,"",COUNTIFS('Workers Settings'!$M:$M,$B54,'Workers Settings'!$N:$N,1,'Workers Settings'!$H:$H,R$3)/'Demand Locations'!T54)))</f>
        <v/>
      </c>
      <c r="S54" s="24" t="str">
        <f>IF(OR($B54="",S$3="",'Demand Locations'!U54=""),"",IF('Demand Locations'!U54&lt;COUNTIFS('Workers Settings'!$M:$M,$B54,'Workers Settings'!$N:$N,1,'Workers Settings'!$H:$H,S$3),"Warning!",IF('Demand Locations'!U54=0,"",COUNTIFS('Workers Settings'!$M:$M,$B54,'Workers Settings'!$N:$N,1,'Workers Settings'!$H:$H,S$3)/'Demand Locations'!U54)))</f>
        <v/>
      </c>
      <c r="T54" s="24" t="str">
        <f>IF(OR($B54="",T$3="",'Demand Locations'!V54=""),"",IF('Demand Locations'!V54&lt;COUNTIFS('Workers Settings'!$M:$M,$B54,'Workers Settings'!$N:$N,1,'Workers Settings'!$H:$H,T$3),"Warning!",IF('Demand Locations'!V54=0,"",COUNTIFS('Workers Settings'!$M:$M,$B54,'Workers Settings'!$N:$N,1,'Workers Settings'!$H:$H,T$3)/'Demand Locations'!V54)))</f>
        <v/>
      </c>
      <c r="U54" s="24" t="str">
        <f>IF(OR($B54="",U$3="",'Demand Locations'!W54=""),"",IF('Demand Locations'!W54&lt;COUNTIFS('Workers Settings'!$M:$M,$B54,'Workers Settings'!$N:$N,1,'Workers Settings'!$H:$H,U$3),"Warning!",IF('Demand Locations'!W54=0,"",COUNTIFS('Workers Settings'!$M:$M,$B54,'Workers Settings'!$N:$N,1,'Workers Settings'!$H:$H,U$3)/'Demand Locations'!W54)))</f>
        <v/>
      </c>
      <c r="V54" s="24" t="str">
        <f>IF(OR($B54="",V$3="",'Demand Locations'!X54=""),"",IF('Demand Locations'!X54&lt;COUNTIFS('Workers Settings'!$M:$M,$B54,'Workers Settings'!$N:$N,1,'Workers Settings'!$H:$H,V$3),"Warning!",IF('Demand Locations'!X54=0,"",COUNTIFS('Workers Settings'!$M:$M,$B54,'Workers Settings'!$N:$N,1,'Workers Settings'!$H:$H,V$3)/'Demand Locations'!X54)))</f>
        <v/>
      </c>
      <c r="W54" s="24" t="str">
        <f>IF(OR($B54="",W$3="",'Demand Locations'!Y54=""),"",IF('Demand Locations'!Y54&lt;COUNTIFS('Workers Settings'!$M:$M,$B54,'Workers Settings'!$N:$N,1,'Workers Settings'!$H:$H,W$3),"Warning!",IF('Demand Locations'!Y54=0,"",COUNTIFS('Workers Settings'!$M:$M,$B54,'Workers Settings'!$N:$N,1,'Workers Settings'!$H:$H,W$3)/'Demand Locations'!Y54)))</f>
        <v/>
      </c>
      <c r="X54" s="24" t="str">
        <f>IF(OR($B54="",X$3="",'Demand Locations'!Z54=""),"",IF('Demand Locations'!Z54&lt;COUNTIFS('Workers Settings'!$M:$M,$B54,'Workers Settings'!$N:$N,1,'Workers Settings'!$H:$H,X$3),"Warning!",IF('Demand Locations'!Z54=0,"",COUNTIFS('Workers Settings'!$M:$M,$B54,'Workers Settings'!$N:$N,1,'Workers Settings'!$H:$H,X$3)/'Demand Locations'!Z54)))</f>
        <v/>
      </c>
      <c r="Y54" s="24" t="str">
        <f>IF(OR($B54="",Y$3="",'Demand Locations'!AA54=""),"",IF('Demand Locations'!AA54&lt;COUNTIFS('Workers Settings'!$M:$M,$B54,'Workers Settings'!$N:$N,1,'Workers Settings'!$H:$H,Y$3),"Warning!",IF('Demand Locations'!AA54=0,"",COUNTIFS('Workers Settings'!$M:$M,$B54,'Workers Settings'!$N:$N,1,'Workers Settings'!$H:$H,Y$3)/'Demand Locations'!AA54)))</f>
        <v/>
      </c>
      <c r="Z54" s="24" t="str">
        <f>IF(OR($B54="",Z$3="",'Demand Locations'!AB54=""),"",IF('Demand Locations'!AB54&lt;COUNTIFS('Workers Settings'!$M:$M,$B54,'Workers Settings'!$N:$N,1,'Workers Settings'!$H:$H,Z$3),"Warning!",IF('Demand Locations'!AB54=0,"",COUNTIFS('Workers Settings'!$M:$M,$B54,'Workers Settings'!$N:$N,1,'Workers Settings'!$H:$H,Z$3)/'Demand Locations'!AB54)))</f>
        <v/>
      </c>
      <c r="AA54" s="24" t="str">
        <f>IF(OR($B54="",AA$3="",'Demand Locations'!AC54=""),"",IF('Demand Locations'!AC54&lt;COUNTIFS('Workers Settings'!$M:$M,$B54,'Workers Settings'!$N:$N,1,'Workers Settings'!$H:$H,AA$3),"Warning!",IF('Demand Locations'!AC54=0,"",COUNTIFS('Workers Settings'!$M:$M,$B54,'Workers Settings'!$N:$N,1,'Workers Settings'!$H:$H,AA$3)/'Demand Locations'!AC54)))</f>
        <v/>
      </c>
      <c r="AB54" s="24" t="str">
        <f>IF(OR($B54="",AB$3="",'Demand Locations'!AD54=""),"",IF('Demand Locations'!AD54&lt;COUNTIFS('Workers Settings'!$M:$M,$B54,'Workers Settings'!$N:$N,1,'Workers Settings'!$H:$H,AB$3),"Warning!",IF('Demand Locations'!AD54=0,"",COUNTIFS('Workers Settings'!$M:$M,$B54,'Workers Settings'!$N:$N,1,'Workers Settings'!$H:$H,AB$3)/'Demand Locations'!AD54)))</f>
        <v/>
      </c>
      <c r="AC54" s="24" t="str">
        <f>IF(OR($B54="",AC$3="",'Demand Locations'!AE54=""),"",IF('Demand Locations'!AE54&lt;COUNTIFS('Workers Settings'!$M:$M,$B54,'Workers Settings'!$N:$N,1,'Workers Settings'!$H:$H,AC$3),"Warning!",IF('Demand Locations'!AE54=0,"",COUNTIFS('Workers Settings'!$M:$M,$B54,'Workers Settings'!$N:$N,1,'Workers Settings'!$H:$H,AC$3)/'Demand Locations'!AE54)))</f>
        <v/>
      </c>
      <c r="AD54" s="24" t="str">
        <f>IF(OR($B54="",AD$3="",'Demand Locations'!AF54=""),"",IF('Demand Locations'!AF54&lt;COUNTIFS('Workers Settings'!$M:$M,$B54,'Workers Settings'!$N:$N,1,'Workers Settings'!$H:$H,AD$3),"Warning!",IF('Demand Locations'!AF54=0,"",COUNTIFS('Workers Settings'!$M:$M,$B54,'Workers Settings'!$N:$N,1,'Workers Settings'!$H:$H,AD$3)/'Demand Locations'!AF54)))</f>
        <v/>
      </c>
      <c r="AE54" s="24" t="str">
        <f>IF(OR($B54="",AE$3="",'Demand Locations'!AG54=""),"",IF('Demand Locations'!AG54&lt;COUNTIFS('Workers Settings'!$M:$M,$B54,'Workers Settings'!$N:$N,1,'Workers Settings'!$H:$H,AE$3),"Warning!",IF('Demand Locations'!AG54=0,"",COUNTIFS('Workers Settings'!$M:$M,$B54,'Workers Settings'!$N:$N,1,'Workers Settings'!$H:$H,AE$3)/'Demand Locations'!AG54)))</f>
        <v/>
      </c>
      <c r="AF54" s="24" t="str">
        <f>IF(OR($B54="",AF$3="",'Demand Locations'!AH54=""),"",IF('Demand Locations'!AH54&lt;COUNTIFS('Workers Settings'!$M:$M,$B54,'Workers Settings'!$N:$N,1,'Workers Settings'!$H:$H,AF$3),"Warning!",IF('Demand Locations'!AH54=0,"",COUNTIFS('Workers Settings'!$M:$M,$B54,'Workers Settings'!$N:$N,1,'Workers Settings'!$H:$H,AF$3)/'Demand Locations'!AH54)))</f>
        <v/>
      </c>
      <c r="AG54" s="24" t="str">
        <f>IF(OR($B54="",AG$3="",'Demand Locations'!AI54=""),"",IF('Demand Locations'!AI54&lt;COUNTIFS('Workers Settings'!$M:$M,$B54,'Workers Settings'!$N:$N,1,'Workers Settings'!$H:$H,AG$3),"Warning!",IF('Demand Locations'!AI54=0,"",COUNTIFS('Workers Settings'!$M:$M,$B54,'Workers Settings'!$N:$N,1,'Workers Settings'!$H:$H,AG$3)/'Demand Locations'!AI54)))</f>
        <v/>
      </c>
      <c r="AH54" s="24" t="str">
        <f>IF(OR($B54="",AH$3="",'Demand Locations'!AJ54=""),"",IF('Demand Locations'!AJ54&lt;COUNTIFS('Workers Settings'!$M:$M,$B54,'Workers Settings'!$N:$N,1,'Workers Settings'!$H:$H,AH$3),"Warning!",IF('Demand Locations'!AJ54=0,"",COUNTIFS('Workers Settings'!$M:$M,$B54,'Workers Settings'!$N:$N,1,'Workers Settings'!$H:$H,AH$3)/'Demand Locations'!AJ54)))</f>
        <v/>
      </c>
      <c r="AI54" s="24" t="str">
        <f>IF(OR($B54="",AI$3="",'Demand Locations'!AK54=""),"",IF('Demand Locations'!AK54&lt;COUNTIFS('Workers Settings'!$M:$M,$B54,'Workers Settings'!$N:$N,1,'Workers Settings'!$H:$H,AI$3),"Warning!",IF('Demand Locations'!AK54=0,"",COUNTIFS('Workers Settings'!$M:$M,$B54,'Workers Settings'!$N:$N,1,'Workers Settings'!$H:$H,AI$3)/'Demand Locations'!AK54)))</f>
        <v/>
      </c>
      <c r="AJ54" s="24" t="str">
        <f>IF(OR($B54="",AJ$3="",'Demand Locations'!AL54=""),"",IF('Demand Locations'!AL54&lt;COUNTIFS('Workers Settings'!$M:$M,$B54,'Workers Settings'!$N:$N,1,'Workers Settings'!$H:$H,AJ$3),"Warning!",IF('Demand Locations'!AL54=0,"",COUNTIFS('Workers Settings'!$M:$M,$B54,'Workers Settings'!$N:$N,1,'Workers Settings'!$H:$H,AJ$3)/'Demand Locations'!AL54)))</f>
        <v/>
      </c>
      <c r="AK54" s="24" t="str">
        <f>IF(OR($B54="",AK$3="",'Demand Locations'!AM54=""),"",IF('Demand Locations'!AM54&lt;COUNTIFS('Workers Settings'!$M:$M,$B54,'Workers Settings'!$N:$N,1,'Workers Settings'!$H:$H,AK$3),"Warning!",IF('Demand Locations'!AM54=0,"",COUNTIFS('Workers Settings'!$M:$M,$B54,'Workers Settings'!$N:$N,1,'Workers Settings'!$H:$H,AK$3)/'Demand Locations'!AM54)))</f>
        <v/>
      </c>
      <c r="AL54" s="24" t="str">
        <f>IF(OR($B54="",AL$3="",'Demand Locations'!AN54=""),"",IF('Demand Locations'!AN54&lt;COUNTIFS('Workers Settings'!$M:$M,$B54,'Workers Settings'!$N:$N,1,'Workers Settings'!$H:$H,AL$3),"Warning!",IF('Demand Locations'!AN54=0,"",COUNTIFS('Workers Settings'!$M:$M,$B54,'Workers Settings'!$N:$N,1,'Workers Settings'!$H:$H,AL$3)/'Demand Locations'!AN54)))</f>
        <v/>
      </c>
      <c r="AM54" s="24" t="str">
        <f>IF(OR($B54="",AM$3="",'Demand Locations'!AO54=""),"",IF('Demand Locations'!AO54&lt;COUNTIFS('Workers Settings'!$M:$M,$B54,'Workers Settings'!$N:$N,1,'Workers Settings'!$H:$H,AM$3),"Warning!",IF('Demand Locations'!AO54=0,"",COUNTIFS('Workers Settings'!$M:$M,$B54,'Workers Settings'!$N:$N,1,'Workers Settings'!$H:$H,AM$3)/'Demand Locations'!AO54)))</f>
        <v/>
      </c>
      <c r="AN54" s="24" t="str">
        <f>IF(OR($B54="",AN$3="",'Demand Locations'!AP54=""),"",IF('Demand Locations'!AP54&lt;COUNTIFS('Workers Settings'!$M:$M,$B54,'Workers Settings'!$N:$N,1,'Workers Settings'!$H:$H,AN$3),"Warning!",IF('Demand Locations'!AP54=0,"",COUNTIFS('Workers Settings'!$M:$M,$B54,'Workers Settings'!$N:$N,1,'Workers Settings'!$H:$H,AN$3)/'Demand Locations'!AP54)))</f>
        <v/>
      </c>
      <c r="AO54" s="24" t="str">
        <f>IF(OR($B54="",AO$3="",'Demand Locations'!AQ54=""),"",IF('Demand Locations'!AQ54&lt;COUNTIFS('Workers Settings'!$M:$M,$B54,'Workers Settings'!$N:$N,1,'Workers Settings'!$H:$H,AO$3),"Warning!",IF('Demand Locations'!AQ54=0,"",COUNTIFS('Workers Settings'!$M:$M,$B54,'Workers Settings'!$N:$N,1,'Workers Settings'!$H:$H,AO$3)/'Demand Locations'!AQ54)))</f>
        <v/>
      </c>
      <c r="AP54" s="24" t="str">
        <f>IF(OR($B54="",AP$3="",'Demand Locations'!AR54=""),"",IF('Demand Locations'!AR54&lt;COUNTIFS('Workers Settings'!$M:$M,$B54,'Workers Settings'!$N:$N,1,'Workers Settings'!$H:$H,AP$3),"Warning!",IF('Demand Locations'!AR54=0,"",COUNTIFS('Workers Settings'!$M:$M,$B54,'Workers Settings'!$N:$N,1,'Workers Settings'!$H:$H,AP$3)/'Demand Locations'!AR54)))</f>
        <v/>
      </c>
      <c r="AQ54" s="24" t="str">
        <f>IF(OR($B54="",AQ$3="",'Demand Locations'!AS54=""),"",IF('Demand Locations'!AS54&lt;COUNTIFS('Workers Settings'!$M:$M,$B54,'Workers Settings'!$N:$N,1,'Workers Settings'!$H:$H,AQ$3),"Warning!",IF('Demand Locations'!AS54=0,"",COUNTIFS('Workers Settings'!$M:$M,$B54,'Workers Settings'!$N:$N,1,'Workers Settings'!$H:$H,AQ$3)/'Demand Locations'!AS54)))</f>
        <v/>
      </c>
      <c r="AR54" s="24" t="str">
        <f>IF(OR($B54="",AR$3="",'Demand Locations'!AT54=""),"",IF('Demand Locations'!AT54&lt;COUNTIFS('Workers Settings'!$M:$M,$B54,'Workers Settings'!$N:$N,1,'Workers Settings'!$H:$H,AR$3),"Warning!",IF('Demand Locations'!AT54=0,"",COUNTIFS('Workers Settings'!$M:$M,$B54,'Workers Settings'!$N:$N,1,'Workers Settings'!$H:$H,AR$3)/'Demand Locations'!AT54)))</f>
        <v/>
      </c>
      <c r="AS54" s="24" t="str">
        <f>IF(OR($B54="",AS$3="",'Demand Locations'!AU54=""),"",IF('Demand Locations'!AU54&lt;COUNTIFS('Workers Settings'!$M:$M,$B54,'Workers Settings'!$N:$N,1,'Workers Settings'!$H:$H,AS$3),"Warning!",IF('Demand Locations'!AU54=0,"",COUNTIFS('Workers Settings'!$M:$M,$B54,'Workers Settings'!$N:$N,1,'Workers Settings'!$H:$H,AS$3)/'Demand Locations'!AU54)))</f>
        <v/>
      </c>
      <c r="AT54" s="24" t="str">
        <f>IF(OR($B54="",AT$3="",'Demand Locations'!AV54=""),"",IF('Demand Locations'!AV54&lt;COUNTIFS('Workers Settings'!$M:$M,$B54,'Workers Settings'!$N:$N,1,'Workers Settings'!$H:$H,AT$3),"Warning!",IF('Demand Locations'!AV54=0,"",COUNTIFS('Workers Settings'!$M:$M,$B54,'Workers Settings'!$N:$N,1,'Workers Settings'!$H:$H,AT$3)/'Demand Locations'!AV54)))</f>
        <v/>
      </c>
      <c r="AU54" s="24" t="str">
        <f>IF(OR($B54="",AU$3="",'Demand Locations'!AW54=""),"",IF('Demand Locations'!AW54&lt;COUNTIFS('Workers Settings'!$M:$M,$B54,'Workers Settings'!$N:$N,1,'Workers Settings'!$H:$H,AU$3),"Warning!",IF('Demand Locations'!AW54=0,"",COUNTIFS('Workers Settings'!$M:$M,$B54,'Workers Settings'!$N:$N,1,'Workers Settings'!$H:$H,AU$3)/'Demand Locations'!AW54)))</f>
        <v/>
      </c>
      <c r="AV54" s="24" t="str">
        <f>IF(OR($B54="",AV$3="",'Demand Locations'!AX54=""),"",IF('Demand Locations'!AX54&lt;COUNTIFS('Workers Settings'!$M:$M,$B54,'Workers Settings'!$N:$N,1,'Workers Settings'!$H:$H,AV$3),"Warning!",IF('Demand Locations'!AX54=0,"",COUNTIFS('Workers Settings'!$M:$M,$B54,'Workers Settings'!$N:$N,1,'Workers Settings'!$H:$H,AV$3)/'Demand Locations'!AX54)))</f>
        <v/>
      </c>
      <c r="AW54" s="24" t="str">
        <f>IF(OR($B54="",AW$3="",'Demand Locations'!AY54=""),"",IF('Demand Locations'!AY54&lt;COUNTIFS('Workers Settings'!$M:$M,$B54,'Workers Settings'!$N:$N,1,'Workers Settings'!$H:$H,AW$3),"Warning!",IF('Demand Locations'!AY54=0,"",COUNTIFS('Workers Settings'!$M:$M,$B54,'Workers Settings'!$N:$N,1,'Workers Settings'!$H:$H,AW$3)/'Demand Locations'!AY54)))</f>
        <v/>
      </c>
      <c r="AX54" s="24" t="str">
        <f>IF(OR($B54="",AX$3="",'Demand Locations'!AZ54=""),"",IF('Demand Locations'!AZ54&lt;COUNTIFS('Workers Settings'!$M:$M,$B54,'Workers Settings'!$N:$N,1,'Workers Settings'!$H:$H,AX$3),"Warning!",IF('Demand Locations'!AZ54=0,"",COUNTIFS('Workers Settings'!$M:$M,$B54,'Workers Settings'!$N:$N,1,'Workers Settings'!$H:$H,AX$3)/'Demand Locations'!AZ54)))</f>
        <v/>
      </c>
      <c r="AY54" s="24" t="str">
        <f>IF(OR($B54="",AY$3="",'Demand Locations'!BA54=""),"",IF('Demand Locations'!BA54&lt;COUNTIFS('Workers Settings'!$M:$M,$B54,'Workers Settings'!$N:$N,1,'Workers Settings'!$H:$H,AY$3),"Warning!",IF('Demand Locations'!BA54=0,"",COUNTIFS('Workers Settings'!$M:$M,$B54,'Workers Settings'!$N:$N,1,'Workers Settings'!$H:$H,AY$3)/'Demand Locations'!BA54)))</f>
        <v/>
      </c>
      <c r="AZ54" s="24" t="str">
        <f>IF(OR($B54="",AZ$3="",'Demand Locations'!BB54=""),"",IF('Demand Locations'!BB54&lt;COUNTIFS('Workers Settings'!$M:$M,$B54,'Workers Settings'!$N:$N,1,'Workers Settings'!$H:$H,AZ$3),"Warning!",IF('Demand Locations'!BB54=0,"",COUNTIFS('Workers Settings'!$M:$M,$B54,'Workers Settings'!$N:$N,1,'Workers Settings'!$H:$H,AZ$3)/'Demand Locations'!BB54)))</f>
        <v/>
      </c>
      <c r="BA54" s="24" t="str">
        <f>IF(OR($B54="",BA$3="",'Demand Locations'!BC54=""),"",IF('Demand Locations'!BC54&lt;COUNTIFS('Workers Settings'!$M:$M,$B54,'Workers Settings'!$N:$N,1,'Workers Settings'!$H:$H,BA$3),"Warning!",IF('Demand Locations'!BC54=0,"",COUNTIFS('Workers Settings'!$M:$M,$B54,'Workers Settings'!$N:$N,1,'Workers Settings'!$H:$H,BA$3)/'Demand Locations'!BC54)))</f>
        <v/>
      </c>
      <c r="BB54" s="24" t="str">
        <f>IF(OR($B54="",BB$3="",'Demand Locations'!BD54=""),"",IF('Demand Locations'!BD54&lt;COUNTIFS('Workers Settings'!$M:$M,$B54,'Workers Settings'!$N:$N,1,'Workers Settings'!$H:$H,BB$3),"Warning!",IF('Demand Locations'!BD54=0,"",COUNTIFS('Workers Settings'!$M:$M,$B54,'Workers Settings'!$N:$N,1,'Workers Settings'!$H:$H,BB$3)/'Demand Locations'!BD54)))</f>
        <v/>
      </c>
      <c r="BC54" s="24" t="str">
        <f>IF(OR($B54="",BC$3="",'Demand Locations'!BE54=""),"",IF('Demand Locations'!BE54&lt;COUNTIFS('Workers Settings'!$M:$M,$B54,'Workers Settings'!$N:$N,1,'Workers Settings'!$H:$H,BC$3),"Warning!",IF('Demand Locations'!BE54=0,"",COUNTIFS('Workers Settings'!$M:$M,$B54,'Workers Settings'!$N:$N,1,'Workers Settings'!$H:$H,BC$3)/'Demand Locations'!BE54)))</f>
        <v/>
      </c>
      <c r="BD54" s="24" t="str">
        <f>IF(OR($B54="",BD$3="",'Demand Locations'!BF54=""),"",IF('Demand Locations'!BF54&lt;COUNTIFS('Workers Settings'!$M:$M,$B54,'Workers Settings'!$N:$N,1,'Workers Settings'!$H:$H,BD$3),"Warning!",IF('Demand Locations'!BF54=0,"",COUNTIFS('Workers Settings'!$M:$M,$B54,'Workers Settings'!$N:$N,1,'Workers Settings'!$H:$H,BD$3)/'Demand Locations'!BF54)))</f>
        <v/>
      </c>
      <c r="BE54" s="24" t="str">
        <f>IF(OR($B54="",BE$3="",'Demand Locations'!BG54=""),"",IF('Demand Locations'!BG54&lt;COUNTIFS('Workers Settings'!$M:$M,$B54,'Workers Settings'!$N:$N,1,'Workers Settings'!$H:$H,BE$3),"Warning!",IF('Demand Locations'!BG54=0,"",COUNTIFS('Workers Settings'!$M:$M,$B54,'Workers Settings'!$N:$N,1,'Workers Settings'!$H:$H,BE$3)/'Demand Locations'!BG54)))</f>
        <v/>
      </c>
      <c r="BF54" s="24" t="str">
        <f>IF(OR($B54="",BF$3="",'Demand Locations'!BH54=""),"",IF('Demand Locations'!BH54&lt;COUNTIFS('Workers Settings'!$M:$M,$B54,'Workers Settings'!$N:$N,1,'Workers Settings'!$H:$H,BF$3),"Warning!",IF('Demand Locations'!BH54=0,"",COUNTIFS('Workers Settings'!$M:$M,$B54,'Workers Settings'!$N:$N,1,'Workers Settings'!$H:$H,BF$3)/'Demand Locations'!BH54)))</f>
        <v/>
      </c>
      <c r="BG54" s="24" t="str">
        <f>IF(OR($B54="",BG$3="",'Demand Locations'!BI54=""),"",IF('Demand Locations'!BI54&lt;COUNTIFS('Workers Settings'!$M:$M,$B54,'Workers Settings'!$N:$N,1,'Workers Settings'!$H:$H,BG$3),"Warning!",IF('Demand Locations'!BI54=0,"",COUNTIFS('Workers Settings'!$M:$M,$B54,'Workers Settings'!$N:$N,1,'Workers Settings'!$H:$H,BG$3)/'Demand Locations'!BI54)))</f>
        <v/>
      </c>
      <c r="BH54" s="24" t="str">
        <f>IF(OR($B54="",BH$3="",'Demand Locations'!BJ54=""),"",IF('Demand Locations'!BJ54&lt;COUNTIFS('Workers Settings'!$M:$M,$B54,'Workers Settings'!$N:$N,1,'Workers Settings'!$H:$H,BH$3),"Warning!",IF('Demand Locations'!BJ54=0,"",COUNTIFS('Workers Settings'!$M:$M,$B54,'Workers Settings'!$N:$N,1,'Workers Settings'!$H:$H,BH$3)/'Demand Locations'!BJ54)))</f>
        <v/>
      </c>
      <c r="BI54" s="24" t="str">
        <f>IF(OR($B54="",BI$3="",'Demand Locations'!BK54=""),"",IF('Demand Locations'!BK54&lt;COUNTIFS('Workers Settings'!$M:$M,$B54,'Workers Settings'!$N:$N,1,'Workers Settings'!$H:$H,BI$3),"Warning!",IF('Demand Locations'!BK54=0,"",COUNTIFS('Workers Settings'!$M:$M,$B54,'Workers Settings'!$N:$N,1,'Workers Settings'!$H:$H,BI$3)/'Demand Locations'!BK54)))</f>
        <v/>
      </c>
      <c r="BJ54" s="24" t="str">
        <f>IF(OR($B54="",BJ$3="",'Demand Locations'!BL54=""),"",IF('Demand Locations'!BL54&lt;COUNTIFS('Workers Settings'!$M:$M,$B54,'Workers Settings'!$N:$N,1,'Workers Settings'!$H:$H,BJ$3),"Warning!",IF('Demand Locations'!BL54=0,"",COUNTIFS('Workers Settings'!$M:$M,$B54,'Workers Settings'!$N:$N,1,'Workers Settings'!$H:$H,BJ$3)/'Demand Locations'!BL54)))</f>
        <v/>
      </c>
      <c r="BK54" s="24" t="str">
        <f>IF(OR($B54="",BK$3="",'Demand Locations'!BM54=""),"",IF('Demand Locations'!BM54&lt;COUNTIFS('Workers Settings'!$M:$M,$B54,'Workers Settings'!$N:$N,1,'Workers Settings'!$H:$H,BK$3),"Warning!",IF('Demand Locations'!BM54=0,"",COUNTIFS('Workers Settings'!$M:$M,$B54,'Workers Settings'!$N:$N,1,'Workers Settings'!$H:$H,BK$3)/'Demand Locations'!BM54)))</f>
        <v/>
      </c>
      <c r="BL54" s="24" t="str">
        <f>IF(OR($B54="",BL$3="",'Demand Locations'!BN54=""),"",IF('Demand Locations'!BN54&lt;COUNTIFS('Workers Settings'!$M:$M,$B54,'Workers Settings'!$N:$N,1,'Workers Settings'!$H:$H,BL$3),"Warning!",IF('Demand Locations'!BN54=0,"",COUNTIFS('Workers Settings'!$M:$M,$B54,'Workers Settings'!$N:$N,1,'Workers Settings'!$H:$H,BL$3)/'Demand Locations'!BN54)))</f>
        <v/>
      </c>
      <c r="BM54" s="24" t="str">
        <f>IF(OR($B54="",BM$3="",'Demand Locations'!BO54=""),"",IF('Demand Locations'!BO54&lt;COUNTIFS('Workers Settings'!$M:$M,$B54,'Workers Settings'!$N:$N,1,'Workers Settings'!$H:$H,BM$3),"Warning!",IF('Demand Locations'!BO54=0,"",COUNTIFS('Workers Settings'!$M:$M,$B54,'Workers Settings'!$N:$N,1,'Workers Settings'!$H:$H,BM$3)/'Demand Locations'!BO54)))</f>
        <v/>
      </c>
      <c r="BN54" s="24" t="str">
        <f>IF(OR($B54="",BN$3="",'Demand Locations'!BP54=""),"",IF('Demand Locations'!BP54&lt;COUNTIFS('Workers Settings'!$M:$M,$B54,'Workers Settings'!$N:$N,1,'Workers Settings'!$H:$H,BN$3),"Warning!",IF('Demand Locations'!BP54=0,"",COUNTIFS('Workers Settings'!$M:$M,$B54,'Workers Settings'!$N:$N,1,'Workers Settings'!$H:$H,BN$3)/'Demand Locations'!BP54)))</f>
        <v/>
      </c>
      <c r="BO54" s="24" t="str">
        <f>IF(OR($B54="",BO$3="",'Demand Locations'!BQ54=""),"",IF('Demand Locations'!BQ54&lt;COUNTIFS('Workers Settings'!$M:$M,$B54,'Workers Settings'!$N:$N,1,'Workers Settings'!$H:$H,BO$3),"Warning!",IF('Demand Locations'!BQ54=0,"",COUNTIFS('Workers Settings'!$M:$M,$B54,'Workers Settings'!$N:$N,1,'Workers Settings'!$H:$H,BO$3)/'Demand Locations'!BQ54)))</f>
        <v/>
      </c>
      <c r="BP54" s="24" t="str">
        <f>IF(OR($B54="",BP$3="",'Demand Locations'!BR54=""),"",IF('Demand Locations'!BR54&lt;COUNTIFS('Workers Settings'!$M:$M,$B54,'Workers Settings'!$N:$N,1,'Workers Settings'!$H:$H,BP$3),"Warning!",IF('Demand Locations'!BR54=0,"",COUNTIFS('Workers Settings'!$M:$M,$B54,'Workers Settings'!$N:$N,1,'Workers Settings'!$H:$H,BP$3)/'Demand Locations'!BR54)))</f>
        <v/>
      </c>
      <c r="BQ54" s="24" t="str">
        <f>IF(OR($B54="",BQ$3="",'Demand Locations'!BS54=""),"",IF('Demand Locations'!BS54&lt;COUNTIFS('Workers Settings'!$M:$M,$B54,'Workers Settings'!$N:$N,1,'Workers Settings'!$H:$H,BQ$3),"Warning!",IF('Demand Locations'!BS54=0,"",COUNTIFS('Workers Settings'!$M:$M,$B54,'Workers Settings'!$N:$N,1,'Workers Settings'!$H:$H,BQ$3)/'Demand Locations'!BS54)))</f>
        <v/>
      </c>
      <c r="BR54" s="24" t="str">
        <f>IF(OR($B54="",BR$3="",'Demand Locations'!BT54=""),"",IF('Demand Locations'!BT54&lt;COUNTIFS('Workers Settings'!$M:$M,$B54,'Workers Settings'!$N:$N,1,'Workers Settings'!$H:$H,BR$3),"Warning!",IF('Demand Locations'!BT54=0,"",COUNTIFS('Workers Settings'!$M:$M,$B54,'Workers Settings'!$N:$N,1,'Workers Settings'!$H:$H,BR$3)/'Demand Locations'!BT54)))</f>
        <v/>
      </c>
      <c r="BS54" s="24" t="str">
        <f>IF(OR($B54="",BS$3="",'Demand Locations'!BU54=""),"",IF('Demand Locations'!BU54&lt;COUNTIFS('Workers Settings'!$M:$M,$B54,'Workers Settings'!$N:$N,1,'Workers Settings'!$H:$H,BS$3),"Warning!",IF('Demand Locations'!BU54=0,"",COUNTIFS('Workers Settings'!$M:$M,$B54,'Workers Settings'!$N:$N,1,'Workers Settings'!$H:$H,BS$3)/'Demand Locations'!BU54)))</f>
        <v/>
      </c>
      <c r="BT54" s="24" t="str">
        <f>IF(OR($B54="",BT$3="",'Demand Locations'!BV54=""),"",IF('Demand Locations'!BV54&lt;COUNTIFS('Workers Settings'!$M:$M,$B54,'Workers Settings'!$N:$N,1,'Workers Settings'!$H:$H,BT$3),"Warning!",IF('Demand Locations'!BV54=0,"",COUNTIFS('Workers Settings'!$M:$M,$B54,'Workers Settings'!$N:$N,1,'Workers Settings'!$H:$H,BT$3)/'Demand Locations'!BV54)))</f>
        <v/>
      </c>
      <c r="BU54" s="24" t="str">
        <f>IF(OR($B54="",BU$3="",'Demand Locations'!BW54=""),"",IF('Demand Locations'!BW54&lt;COUNTIFS('Workers Settings'!$M:$M,$B54,'Workers Settings'!$N:$N,1,'Workers Settings'!$H:$H,BU$3),"Warning!",IF('Demand Locations'!BW54=0,"",COUNTIFS('Workers Settings'!$M:$M,$B54,'Workers Settings'!$N:$N,1,'Workers Settings'!$H:$H,BU$3)/'Demand Locations'!BW54)))</f>
        <v/>
      </c>
      <c r="BV54" s="24" t="str">
        <f>IF(OR($B54="",BV$3="",'Demand Locations'!BX54=""),"",IF('Demand Locations'!BX54&lt;COUNTIFS('Workers Settings'!$M:$M,$B54,'Workers Settings'!$N:$N,1,'Workers Settings'!$H:$H,BV$3),"Warning!",IF('Demand Locations'!BX54=0,"",COUNTIFS('Workers Settings'!$M:$M,$B54,'Workers Settings'!$N:$N,1,'Workers Settings'!$H:$H,BV$3)/'Demand Locations'!BX54)))</f>
        <v/>
      </c>
      <c r="BW54" s="24" t="str">
        <f>IF(OR($B54="",BW$3="",'Demand Locations'!BY54=""),"",IF('Demand Locations'!BY54&lt;COUNTIFS('Workers Settings'!$M:$M,$B54,'Workers Settings'!$N:$N,1,'Workers Settings'!$H:$H,BW$3),"Warning!",IF('Demand Locations'!BY54=0,"",COUNTIFS('Workers Settings'!$M:$M,$B54,'Workers Settings'!$N:$N,1,'Workers Settings'!$H:$H,BW$3)/'Demand Locations'!BY54)))</f>
        <v/>
      </c>
      <c r="BX54" s="24" t="str">
        <f>IF(OR($B54="",BX$3="",'Demand Locations'!BZ54=""),"",IF('Demand Locations'!BZ54&lt;COUNTIFS('Workers Settings'!$M:$M,$B54,'Workers Settings'!$N:$N,1,'Workers Settings'!$H:$H,BX$3),"Warning!",IF('Demand Locations'!BZ54=0,"",COUNTIFS('Workers Settings'!$M:$M,$B54,'Workers Settings'!$N:$N,1,'Workers Settings'!$H:$H,BX$3)/'Demand Locations'!BZ54)))</f>
        <v/>
      </c>
      <c r="BY54" s="24" t="str">
        <f>IF(OR($B54="",BY$3="",'Demand Locations'!CA54=""),"",IF('Demand Locations'!CA54&lt;COUNTIFS('Workers Settings'!$M:$M,$B54,'Workers Settings'!$N:$N,1,'Workers Settings'!$H:$H,BY$3),"Warning!",IF('Demand Locations'!CA54=0,"",COUNTIFS('Workers Settings'!$M:$M,$B54,'Workers Settings'!$N:$N,1,'Workers Settings'!$H:$H,BY$3)/'Demand Locations'!CA54)))</f>
        <v/>
      </c>
      <c r="BZ54" s="24" t="str">
        <f>IF(OR($B54="",BZ$3="",'Demand Locations'!CB54=""),"",IF('Demand Locations'!CB54&lt;COUNTIFS('Workers Settings'!$M:$M,$B54,'Workers Settings'!$N:$N,1,'Workers Settings'!$H:$H,BZ$3),"Warning!",IF('Demand Locations'!CB54=0,"",COUNTIFS('Workers Settings'!$M:$M,$B54,'Workers Settings'!$N:$N,1,'Workers Settings'!$H:$H,BZ$3)/'Demand Locations'!CB54)))</f>
        <v/>
      </c>
      <c r="CA54" s="24" t="str">
        <f>IF(OR($B54="",CA$3="",'Demand Locations'!CC54=""),"",IF('Demand Locations'!CC54&lt;COUNTIFS('Workers Settings'!$M:$M,$B54,'Workers Settings'!$N:$N,1,'Workers Settings'!$H:$H,CA$3),"Warning!",IF('Demand Locations'!CC54=0,"",COUNTIFS('Workers Settings'!$M:$M,$B54,'Workers Settings'!$N:$N,1,'Workers Settings'!$H:$H,CA$3)/'Demand Locations'!CC54)))</f>
        <v/>
      </c>
      <c r="CB54" s="24" t="str">
        <f>IF(OR($B54="",CB$3="",'Demand Locations'!CD54=""),"",IF('Demand Locations'!CD54&lt;COUNTIFS('Workers Settings'!$M:$M,$B54,'Workers Settings'!$N:$N,1,'Workers Settings'!$H:$H,CB$3),"Warning!",IF('Demand Locations'!CD54=0,"",COUNTIFS('Workers Settings'!$M:$M,$B54,'Workers Settings'!$N:$N,1,'Workers Settings'!$H:$H,CB$3)/'Demand Locations'!CD54)))</f>
        <v/>
      </c>
      <c r="CC54" s="24" t="str">
        <f>IF(OR($B54="",CC$3="",'Demand Locations'!CE54=""),"",IF('Demand Locations'!CE54&lt;COUNTIFS('Workers Settings'!$M:$M,$B54,'Workers Settings'!$N:$N,1,'Workers Settings'!$H:$H,CC$3),"Warning!",IF('Demand Locations'!CE54=0,"",COUNTIFS('Workers Settings'!$M:$M,$B54,'Workers Settings'!$N:$N,1,'Workers Settings'!$H:$H,CC$3)/'Demand Locations'!CE54)))</f>
        <v/>
      </c>
      <c r="CD54" s="24" t="str">
        <f>IF(OR($B54="",CD$3="",'Demand Locations'!CF54=""),"",IF('Demand Locations'!CF54&lt;COUNTIFS('Workers Settings'!$M:$M,$B54,'Workers Settings'!$N:$N,1,'Workers Settings'!$H:$H,CD$3),"Warning!",IF('Demand Locations'!CF54=0,"",COUNTIFS('Workers Settings'!$M:$M,$B54,'Workers Settings'!$N:$N,1,'Workers Settings'!$H:$H,CD$3)/'Demand Locations'!CF54)))</f>
        <v/>
      </c>
      <c r="CE54" s="24" t="str">
        <f>IF(OR($B54="",CE$3="",'Demand Locations'!CG54=""),"",IF('Demand Locations'!CG54&lt;COUNTIFS('Workers Settings'!$M:$M,$B54,'Workers Settings'!$N:$N,1,'Workers Settings'!$H:$H,CE$3),"Warning!",IF('Demand Locations'!CG54=0,"",COUNTIFS('Workers Settings'!$M:$M,$B54,'Workers Settings'!$N:$N,1,'Workers Settings'!$H:$H,CE$3)/'Demand Locations'!CG54)))</f>
        <v/>
      </c>
      <c r="CF54" s="24" t="str">
        <f>IF(OR($B54="",CF$3="",'Demand Locations'!CH54=""),"",IF('Demand Locations'!CH54&lt;COUNTIFS('Workers Settings'!$M:$M,$B54,'Workers Settings'!$N:$N,1,'Workers Settings'!$H:$H,CF$3),"Warning!",IF('Demand Locations'!CH54=0,"",COUNTIFS('Workers Settings'!$M:$M,$B54,'Workers Settings'!$N:$N,1,'Workers Settings'!$H:$H,CF$3)/'Demand Locations'!CH54)))</f>
        <v/>
      </c>
      <c r="CG54" s="24" t="str">
        <f>IF(OR($B54="",CG$3="",'Demand Locations'!CI54=""),"",IF('Demand Locations'!CI54&lt;COUNTIFS('Workers Settings'!$M:$M,$B54,'Workers Settings'!$N:$N,1,'Workers Settings'!$H:$H,CG$3),"Warning!",IF('Demand Locations'!CI54=0,"",COUNTIFS('Workers Settings'!$M:$M,$B54,'Workers Settings'!$N:$N,1,'Workers Settings'!$H:$H,CG$3)/'Demand Locations'!CI54)))</f>
        <v/>
      </c>
      <c r="CH54" s="24" t="str">
        <f>IF(OR($B54="",CH$3="",'Demand Locations'!CJ54=""),"",IF('Demand Locations'!CJ54&lt;COUNTIFS('Workers Settings'!$M:$M,$B54,'Workers Settings'!$N:$N,1,'Workers Settings'!$H:$H,CH$3),"Warning!",IF('Demand Locations'!CJ54=0,"",COUNTIFS('Workers Settings'!$M:$M,$B54,'Workers Settings'!$N:$N,1,'Workers Settings'!$H:$H,CH$3)/'Demand Locations'!CJ54)))</f>
        <v/>
      </c>
      <c r="CI54" s="24" t="str">
        <f>IF(OR($B54="",CI$3="",'Demand Locations'!CK54=""),"",IF('Demand Locations'!CK54&lt;COUNTIFS('Workers Settings'!$M:$M,$B54,'Workers Settings'!$N:$N,1,'Workers Settings'!$H:$H,CI$3),"Warning!",IF('Demand Locations'!CK54=0,"",COUNTIFS('Workers Settings'!$M:$M,$B54,'Workers Settings'!$N:$N,1,'Workers Settings'!$H:$H,CI$3)/'Demand Locations'!CK54)))</f>
        <v/>
      </c>
      <c r="CJ54" s="24" t="str">
        <f>IF(OR($B54="",CJ$3="",'Demand Locations'!CL54=""),"",IF('Demand Locations'!CL54&lt;COUNTIFS('Workers Settings'!$M:$M,$B54,'Workers Settings'!$N:$N,1,'Workers Settings'!$H:$H,CJ$3),"Warning!",IF('Demand Locations'!CL54=0,"",COUNTIFS('Workers Settings'!$M:$M,$B54,'Workers Settings'!$N:$N,1,'Workers Settings'!$H:$H,CJ$3)/'Demand Locations'!CL54)))</f>
        <v/>
      </c>
      <c r="CK54" s="24" t="str">
        <f>IF(OR($B54="",CK$3="",'Demand Locations'!CM54=""),"",IF('Demand Locations'!CM54&lt;COUNTIFS('Workers Settings'!$M:$M,$B54,'Workers Settings'!$N:$N,1,'Workers Settings'!$H:$H,CK$3),"Warning!",IF('Demand Locations'!CM54=0,"",COUNTIFS('Workers Settings'!$M:$M,$B54,'Workers Settings'!$N:$N,1,'Workers Settings'!$H:$H,CK$3)/'Demand Locations'!CM54)))</f>
        <v/>
      </c>
      <c r="CL54" s="24" t="str">
        <f>IF(OR($B54="",CL$3="",'Demand Locations'!CN54=""),"",IF('Demand Locations'!CN54&lt;COUNTIFS('Workers Settings'!$M:$M,$B54,'Workers Settings'!$N:$N,1,'Workers Settings'!$H:$H,CL$3),"Warning!",IF('Demand Locations'!CN54=0,"",COUNTIFS('Workers Settings'!$M:$M,$B54,'Workers Settings'!$N:$N,1,'Workers Settings'!$H:$H,CL$3)/'Demand Locations'!CN54)))</f>
        <v/>
      </c>
      <c r="CM54" s="24" t="str">
        <f>IF(OR($B54="",CM$3="",'Demand Locations'!CO54=""),"",IF('Demand Locations'!CO54&lt;COUNTIFS('Workers Settings'!$M:$M,$B54,'Workers Settings'!$N:$N,1,'Workers Settings'!$H:$H,CM$3),"Warning!",IF('Demand Locations'!CO54=0,"",COUNTIFS('Workers Settings'!$M:$M,$B54,'Workers Settings'!$N:$N,1,'Workers Settings'!$H:$H,CM$3)/'Demand Locations'!CO54)))</f>
        <v/>
      </c>
      <c r="CN54" s="24" t="str">
        <f>IF(OR($B54="",CN$3="",'Demand Locations'!CP54=""),"",IF('Demand Locations'!CP54&lt;COUNTIFS('Workers Settings'!$M:$M,$B54,'Workers Settings'!$N:$N,1,'Workers Settings'!$H:$H,CN$3),"Warning!",IF('Demand Locations'!CP54=0,"",COUNTIFS('Workers Settings'!$M:$M,$B54,'Workers Settings'!$N:$N,1,'Workers Settings'!$H:$H,CN$3)/'Demand Locations'!CP54)))</f>
        <v/>
      </c>
      <c r="CO54" s="24" t="str">
        <f>IF(OR($B54="",CO$3="",'Demand Locations'!CQ54=""),"",IF('Demand Locations'!CQ54&lt;COUNTIFS('Workers Settings'!$M:$M,$B54,'Workers Settings'!$N:$N,1,'Workers Settings'!$H:$H,CO$3),"Warning!",IF('Demand Locations'!CQ54=0,"",COUNTIFS('Workers Settings'!$M:$M,$B54,'Workers Settings'!$N:$N,1,'Workers Settings'!$H:$H,CO$3)/'Demand Locations'!CQ54)))</f>
        <v/>
      </c>
      <c r="CP54" s="24" t="str">
        <f>IF(OR($B54="",CP$3="",'Demand Locations'!CR54=""),"",IF('Demand Locations'!CR54&lt;COUNTIFS('Workers Settings'!$M:$M,$B54,'Workers Settings'!$N:$N,1,'Workers Settings'!$H:$H,CP$3),"Warning!",IF('Demand Locations'!CR54=0,"",COUNTIFS('Workers Settings'!$M:$M,$B54,'Workers Settings'!$N:$N,1,'Workers Settings'!$H:$H,CP$3)/'Demand Locations'!CR54)))</f>
        <v/>
      </c>
      <c r="CQ54" s="24" t="str">
        <f>IF(OR($B54="",CQ$3="",'Demand Locations'!CS54=""),"",IF('Demand Locations'!CS54&lt;COUNTIFS('Workers Settings'!$M:$M,$B54,'Workers Settings'!$N:$N,1,'Workers Settings'!$H:$H,CQ$3),"Warning!",IF('Demand Locations'!CS54=0,"",COUNTIFS('Workers Settings'!$M:$M,$B54,'Workers Settings'!$N:$N,1,'Workers Settings'!$H:$H,CQ$3)/'Demand Locations'!CS54)))</f>
        <v/>
      </c>
      <c r="CR54" s="24" t="str">
        <f>IF(OR($B54="",CR$3="",'Demand Locations'!CT54=""),"",IF('Demand Locations'!CT54&lt;COUNTIFS('Workers Settings'!$M:$M,$B54,'Workers Settings'!$N:$N,1,'Workers Settings'!$H:$H,CR$3),"Warning!",IF('Demand Locations'!CT54=0,"",COUNTIFS('Workers Settings'!$M:$M,$B54,'Workers Settings'!$N:$N,1,'Workers Settings'!$H:$H,CR$3)/'Demand Locations'!CT54)))</f>
        <v/>
      </c>
      <c r="CS54" s="24" t="str">
        <f>IF(OR($B54="",CS$3="",'Demand Locations'!CU54=""),"",IF('Demand Locations'!CU54&lt;COUNTIFS('Workers Settings'!$M:$M,$B54,'Workers Settings'!$N:$N,1,'Workers Settings'!$H:$H,CS$3),"Warning!",IF('Demand Locations'!CU54=0,"",COUNTIFS('Workers Settings'!$M:$M,$B54,'Workers Settings'!$N:$N,1,'Workers Settings'!$H:$H,CS$3)/'Demand Locations'!CU54)))</f>
        <v/>
      </c>
      <c r="CT54" s="24" t="str">
        <f>IF(OR($B54="",CT$3="",'Demand Locations'!CV54=""),"",IF('Demand Locations'!CV54&lt;COUNTIFS('Workers Settings'!$M:$M,$B54,'Workers Settings'!$N:$N,1,'Workers Settings'!$H:$H,CT$3),"Warning!",IF('Demand Locations'!CV54=0,"",COUNTIFS('Workers Settings'!$M:$M,$B54,'Workers Settings'!$N:$N,1,'Workers Settings'!$H:$H,CT$3)/'Demand Locations'!CV54)))</f>
        <v/>
      </c>
      <c r="CU54" s="24" t="str">
        <f>IF(OR($B54="",CU$3="",'Demand Locations'!CW54=""),"",IF('Demand Locations'!CW54&lt;COUNTIFS('Workers Settings'!$M:$M,$B54,'Workers Settings'!$N:$N,1,'Workers Settings'!$H:$H,CU$3),"Warning!",IF('Demand Locations'!CW54=0,"",COUNTIFS('Workers Settings'!$M:$M,$B54,'Workers Settings'!$N:$N,1,'Workers Settings'!$H:$H,CU$3)/'Demand Locations'!CW54)))</f>
        <v/>
      </c>
      <c r="CV54" s="24" t="str">
        <f>IF(OR($B54="",CV$3="",'Demand Locations'!CX54=""),"",IF('Demand Locations'!CX54&lt;COUNTIFS('Workers Settings'!$M:$M,$B54,'Workers Settings'!$N:$N,1,'Workers Settings'!$H:$H,CV$3),"Warning!",IF('Demand Locations'!CX54=0,"",COUNTIFS('Workers Settings'!$M:$M,$B54,'Workers Settings'!$N:$N,1,'Workers Settings'!$H:$H,CV$3)/'Demand Locations'!CX54)))</f>
        <v/>
      </c>
      <c r="CW54" s="24" t="str">
        <f>IF(OR($B54="",CW$3="",'Demand Locations'!CY54=""),"",IF('Demand Locations'!CY54&lt;COUNTIFS('Workers Settings'!$M:$M,$B54,'Workers Settings'!$N:$N,1,'Workers Settings'!$H:$H,CW$3),"Warning!",IF('Demand Locations'!CY54=0,"",COUNTIFS('Workers Settings'!$M:$M,$B54,'Workers Settings'!$N:$N,1,'Workers Settings'!$H:$H,CW$3)/'Demand Locations'!CY54)))</f>
        <v/>
      </c>
      <c r="CX54" s="24" t="str">
        <f>IF(OR($B54="",CX$3="",'Demand Locations'!CZ54=""),"",IF('Demand Locations'!CZ54&lt;COUNTIFS('Workers Settings'!$M:$M,$B54,'Workers Settings'!$N:$N,1,'Workers Settings'!$H:$H,CX$3),"Warning!",IF('Demand Locations'!CZ54=0,"",COUNTIFS('Workers Settings'!$M:$M,$B54,'Workers Settings'!$N:$N,1,'Workers Settings'!$H:$H,CX$3)/'Demand Locations'!CZ54)))</f>
        <v/>
      </c>
      <c r="CY54" s="24" t="str">
        <f>IF(OR($B54="",CY$3="",'Demand Locations'!DA54=""),"",IF('Demand Locations'!DA54&lt;COUNTIFS('Workers Settings'!$M:$M,$B54,'Workers Settings'!$N:$N,1,'Workers Settings'!$H:$H,CY$3),"Warning!",IF('Demand Locations'!DA54=0,"",COUNTIFS('Workers Settings'!$M:$M,$B54,'Workers Settings'!$N:$N,1,'Workers Settings'!$H:$H,CY$3)/'Demand Locations'!DA54)))</f>
        <v/>
      </c>
      <c r="CZ54" s="24" t="str">
        <f>IF(OR($B54="",CZ$3="",'Demand Locations'!DB54=""),"",IF('Demand Locations'!DB54&lt;COUNTIFS('Workers Settings'!$M:$M,$B54,'Workers Settings'!$N:$N,1,'Workers Settings'!$H:$H,CZ$3),"Warning!",IF('Demand Locations'!DB54=0,"",COUNTIFS('Workers Settings'!$M:$M,$B54,'Workers Settings'!$N:$N,1,'Workers Settings'!$H:$H,CZ$3)/'Demand Locations'!DB54)))</f>
        <v/>
      </c>
    </row>
    <row r="55" spans="1:104" x14ac:dyDescent="0.25">
      <c r="A55" s="7">
        <f t="shared" si="0"/>
        <v>51</v>
      </c>
      <c r="B55" s="7" t="str">
        <f>IF('Demand Locations'!B55&lt;&gt;"",'Demand Locations'!B55,"")</f>
        <v/>
      </c>
      <c r="C55" s="29" t="str">
        <f>IF(B55="","",SUMIFS('Workers Assignments'!Z:Z,'Workers Settings'!M:M,B55,'Workers Settings'!N:N,1))</f>
        <v/>
      </c>
      <c r="D55" s="24" t="str">
        <f>IF(OR(B55="",'Demand Locations'!E55=""),"",IF('Demand Locations'!E55&lt;C55,"Warning!",IF('Demand Locations'!E55=0,"",C55/'Demand Locations'!E55)))</f>
        <v/>
      </c>
      <c r="E55" s="44" t="str">
        <f>IF(OR($B55="",E$3="",'Demand Locations'!G55=""),"",IF('Demand Locations'!G55&lt;COUNTIFS('Workers Settings'!$M:$M,$B55,'Workers Settings'!$N:$N,1,'Workers Settings'!$H:$H,E$3),"Warning!",IF('Demand Locations'!G55=0,"",COUNTIFS('Workers Settings'!$M:$M,$B55,'Workers Settings'!$N:$N,1,'Workers Settings'!$H:$H,E$3)/'Demand Locations'!G55)))</f>
        <v/>
      </c>
      <c r="F55" s="24" t="str">
        <f>IF(OR($B55="",F$3="",'Demand Locations'!H55=""),"",IF('Demand Locations'!H55&lt;COUNTIFS('Workers Settings'!$M:$M,$B55,'Workers Settings'!$N:$N,1,'Workers Settings'!$H:$H,F$3),"Warning!",IF('Demand Locations'!H55=0,"",COUNTIFS('Workers Settings'!$M:$M,$B55,'Workers Settings'!$N:$N,1,'Workers Settings'!$H:$H,F$3)/'Demand Locations'!H55)))</f>
        <v/>
      </c>
      <c r="G55" s="24" t="str">
        <f>IF(OR($B55="",G$3="",'Demand Locations'!I55=""),"",IF('Demand Locations'!I55&lt;COUNTIFS('Workers Settings'!$M:$M,$B55,'Workers Settings'!$N:$N,1,'Workers Settings'!$H:$H,G$3),"Warning!",IF('Demand Locations'!I55=0,"",COUNTIFS('Workers Settings'!$M:$M,$B55,'Workers Settings'!$N:$N,1,'Workers Settings'!$H:$H,G$3)/'Demand Locations'!I55)))</f>
        <v/>
      </c>
      <c r="H55" s="24" t="str">
        <f>IF(OR($B55="",H$3="",'Demand Locations'!J55=""),"",IF('Demand Locations'!J55&lt;COUNTIFS('Workers Settings'!$M:$M,$B55,'Workers Settings'!$N:$N,1,'Workers Settings'!$H:$H,H$3),"Warning!",IF('Demand Locations'!J55=0,"",COUNTIFS('Workers Settings'!$M:$M,$B55,'Workers Settings'!$N:$N,1,'Workers Settings'!$H:$H,H$3)/'Demand Locations'!J55)))</f>
        <v/>
      </c>
      <c r="I55" s="24" t="str">
        <f>IF(OR($B55="",I$3="",'Demand Locations'!K55=""),"",IF('Demand Locations'!K55&lt;COUNTIFS('Workers Settings'!$M:$M,$B55,'Workers Settings'!$N:$N,1,'Workers Settings'!$H:$H,I$3),"Warning!",IF('Demand Locations'!K55=0,"",COUNTIFS('Workers Settings'!$M:$M,$B55,'Workers Settings'!$N:$N,1,'Workers Settings'!$H:$H,I$3)/'Demand Locations'!K55)))</f>
        <v/>
      </c>
      <c r="J55" s="24" t="str">
        <f>IF(OR($B55="",J$3="",'Demand Locations'!L55=""),"",IF('Demand Locations'!L55&lt;COUNTIFS('Workers Settings'!$M:$M,$B55,'Workers Settings'!$N:$N,1,'Workers Settings'!$H:$H,J$3),"Warning!",IF('Demand Locations'!L55=0,"",COUNTIFS('Workers Settings'!$M:$M,$B55,'Workers Settings'!$N:$N,1,'Workers Settings'!$H:$H,J$3)/'Demand Locations'!L55)))</f>
        <v/>
      </c>
      <c r="K55" s="24" t="str">
        <f>IF(OR($B55="",K$3="",'Demand Locations'!M55=""),"",IF('Demand Locations'!M55&lt;COUNTIFS('Workers Settings'!$M:$M,$B55,'Workers Settings'!$N:$N,1,'Workers Settings'!$H:$H,K$3),"Warning!",IF('Demand Locations'!M55=0,"",COUNTIFS('Workers Settings'!$M:$M,$B55,'Workers Settings'!$N:$N,1,'Workers Settings'!$H:$H,K$3)/'Demand Locations'!M55)))</f>
        <v/>
      </c>
      <c r="L55" s="24" t="str">
        <f>IF(OR($B55="",L$3="",'Demand Locations'!N55=""),"",IF('Demand Locations'!N55&lt;COUNTIFS('Workers Settings'!$M:$M,$B55,'Workers Settings'!$N:$N,1,'Workers Settings'!$H:$H,L$3),"Warning!",IF('Demand Locations'!N55=0,"",COUNTIFS('Workers Settings'!$M:$M,$B55,'Workers Settings'!$N:$N,1,'Workers Settings'!$H:$H,L$3)/'Demand Locations'!N55)))</f>
        <v/>
      </c>
      <c r="M55" s="24" t="str">
        <f>IF(OR($B55="",M$3="",'Demand Locations'!O55=""),"",IF('Demand Locations'!O55&lt;COUNTIFS('Workers Settings'!$M:$M,$B55,'Workers Settings'!$N:$N,1,'Workers Settings'!$H:$H,M$3),"Warning!",IF('Demand Locations'!O55=0,"",COUNTIFS('Workers Settings'!$M:$M,$B55,'Workers Settings'!$N:$N,1,'Workers Settings'!$H:$H,M$3)/'Demand Locations'!O55)))</f>
        <v/>
      </c>
      <c r="N55" s="24" t="str">
        <f>IF(OR($B55="",N$3="",'Demand Locations'!P55=""),"",IF('Demand Locations'!P55&lt;COUNTIFS('Workers Settings'!$M:$M,$B55,'Workers Settings'!$N:$N,1,'Workers Settings'!$H:$H,N$3),"Warning!",IF('Demand Locations'!P55=0,"",COUNTIFS('Workers Settings'!$M:$M,$B55,'Workers Settings'!$N:$N,1,'Workers Settings'!$H:$H,N$3)/'Demand Locations'!P55)))</f>
        <v/>
      </c>
      <c r="O55" s="24" t="str">
        <f>IF(OR($B55="",O$3="",'Demand Locations'!Q55=""),"",IF('Demand Locations'!Q55&lt;COUNTIFS('Workers Settings'!$M:$M,$B55,'Workers Settings'!$N:$N,1,'Workers Settings'!$H:$H,O$3),"Warning!",IF('Demand Locations'!Q55=0,"",COUNTIFS('Workers Settings'!$M:$M,$B55,'Workers Settings'!$N:$N,1,'Workers Settings'!$H:$H,O$3)/'Demand Locations'!Q55)))</f>
        <v/>
      </c>
      <c r="P55" s="24" t="str">
        <f>IF(OR($B55="",P$3="",'Demand Locations'!R55=""),"",IF('Demand Locations'!R55&lt;COUNTIFS('Workers Settings'!$M:$M,$B55,'Workers Settings'!$N:$N,1,'Workers Settings'!$H:$H,P$3),"Warning!",IF('Demand Locations'!R55=0,"",COUNTIFS('Workers Settings'!$M:$M,$B55,'Workers Settings'!$N:$N,1,'Workers Settings'!$H:$H,P$3)/'Demand Locations'!R55)))</f>
        <v/>
      </c>
      <c r="Q55" s="24" t="str">
        <f>IF(OR($B55="",Q$3="",'Demand Locations'!S55=""),"",IF('Demand Locations'!S55&lt;COUNTIFS('Workers Settings'!$M:$M,$B55,'Workers Settings'!$N:$N,1,'Workers Settings'!$H:$H,Q$3),"Warning!",IF('Demand Locations'!S55=0,"",COUNTIFS('Workers Settings'!$M:$M,$B55,'Workers Settings'!$N:$N,1,'Workers Settings'!$H:$H,Q$3)/'Demand Locations'!S55)))</f>
        <v/>
      </c>
      <c r="R55" s="24" t="str">
        <f>IF(OR($B55="",R$3="",'Demand Locations'!T55=""),"",IF('Demand Locations'!T55&lt;COUNTIFS('Workers Settings'!$M:$M,$B55,'Workers Settings'!$N:$N,1,'Workers Settings'!$H:$H,R$3),"Warning!",IF('Demand Locations'!T55=0,"",COUNTIFS('Workers Settings'!$M:$M,$B55,'Workers Settings'!$N:$N,1,'Workers Settings'!$H:$H,R$3)/'Demand Locations'!T55)))</f>
        <v/>
      </c>
      <c r="S55" s="24" t="str">
        <f>IF(OR($B55="",S$3="",'Demand Locations'!U55=""),"",IF('Demand Locations'!U55&lt;COUNTIFS('Workers Settings'!$M:$M,$B55,'Workers Settings'!$N:$N,1,'Workers Settings'!$H:$H,S$3),"Warning!",IF('Demand Locations'!U55=0,"",COUNTIFS('Workers Settings'!$M:$M,$B55,'Workers Settings'!$N:$N,1,'Workers Settings'!$H:$H,S$3)/'Demand Locations'!U55)))</f>
        <v/>
      </c>
      <c r="T55" s="24" t="str">
        <f>IF(OR($B55="",T$3="",'Demand Locations'!V55=""),"",IF('Demand Locations'!V55&lt;COUNTIFS('Workers Settings'!$M:$M,$B55,'Workers Settings'!$N:$N,1,'Workers Settings'!$H:$H,T$3),"Warning!",IF('Demand Locations'!V55=0,"",COUNTIFS('Workers Settings'!$M:$M,$B55,'Workers Settings'!$N:$N,1,'Workers Settings'!$H:$H,T$3)/'Demand Locations'!V55)))</f>
        <v/>
      </c>
      <c r="U55" s="24" t="str">
        <f>IF(OR($B55="",U$3="",'Demand Locations'!W55=""),"",IF('Demand Locations'!W55&lt;COUNTIFS('Workers Settings'!$M:$M,$B55,'Workers Settings'!$N:$N,1,'Workers Settings'!$H:$H,U$3),"Warning!",IF('Demand Locations'!W55=0,"",COUNTIFS('Workers Settings'!$M:$M,$B55,'Workers Settings'!$N:$N,1,'Workers Settings'!$H:$H,U$3)/'Demand Locations'!W55)))</f>
        <v/>
      </c>
      <c r="V55" s="24" t="str">
        <f>IF(OR($B55="",V$3="",'Demand Locations'!X55=""),"",IF('Demand Locations'!X55&lt;COUNTIFS('Workers Settings'!$M:$M,$B55,'Workers Settings'!$N:$N,1,'Workers Settings'!$H:$H,V$3),"Warning!",IF('Demand Locations'!X55=0,"",COUNTIFS('Workers Settings'!$M:$M,$B55,'Workers Settings'!$N:$N,1,'Workers Settings'!$H:$H,V$3)/'Demand Locations'!X55)))</f>
        <v/>
      </c>
      <c r="W55" s="24" t="str">
        <f>IF(OR($B55="",W$3="",'Demand Locations'!Y55=""),"",IF('Demand Locations'!Y55&lt;COUNTIFS('Workers Settings'!$M:$M,$B55,'Workers Settings'!$N:$N,1,'Workers Settings'!$H:$H,W$3),"Warning!",IF('Demand Locations'!Y55=0,"",COUNTIFS('Workers Settings'!$M:$M,$B55,'Workers Settings'!$N:$N,1,'Workers Settings'!$H:$H,W$3)/'Demand Locations'!Y55)))</f>
        <v/>
      </c>
      <c r="X55" s="24" t="str">
        <f>IF(OR($B55="",X$3="",'Demand Locations'!Z55=""),"",IF('Demand Locations'!Z55&lt;COUNTIFS('Workers Settings'!$M:$M,$B55,'Workers Settings'!$N:$N,1,'Workers Settings'!$H:$H,X$3),"Warning!",IF('Demand Locations'!Z55=0,"",COUNTIFS('Workers Settings'!$M:$M,$B55,'Workers Settings'!$N:$N,1,'Workers Settings'!$H:$H,X$3)/'Demand Locations'!Z55)))</f>
        <v/>
      </c>
      <c r="Y55" s="24" t="str">
        <f>IF(OR($B55="",Y$3="",'Demand Locations'!AA55=""),"",IF('Demand Locations'!AA55&lt;COUNTIFS('Workers Settings'!$M:$M,$B55,'Workers Settings'!$N:$N,1,'Workers Settings'!$H:$H,Y$3),"Warning!",IF('Demand Locations'!AA55=0,"",COUNTIFS('Workers Settings'!$M:$M,$B55,'Workers Settings'!$N:$N,1,'Workers Settings'!$H:$H,Y$3)/'Demand Locations'!AA55)))</f>
        <v/>
      </c>
      <c r="Z55" s="24" t="str">
        <f>IF(OR($B55="",Z$3="",'Demand Locations'!AB55=""),"",IF('Demand Locations'!AB55&lt;COUNTIFS('Workers Settings'!$M:$M,$B55,'Workers Settings'!$N:$N,1,'Workers Settings'!$H:$H,Z$3),"Warning!",IF('Demand Locations'!AB55=0,"",COUNTIFS('Workers Settings'!$M:$M,$B55,'Workers Settings'!$N:$N,1,'Workers Settings'!$H:$H,Z$3)/'Demand Locations'!AB55)))</f>
        <v/>
      </c>
      <c r="AA55" s="24" t="str">
        <f>IF(OR($B55="",AA$3="",'Demand Locations'!AC55=""),"",IF('Demand Locations'!AC55&lt;COUNTIFS('Workers Settings'!$M:$M,$B55,'Workers Settings'!$N:$N,1,'Workers Settings'!$H:$H,AA$3),"Warning!",IF('Demand Locations'!AC55=0,"",COUNTIFS('Workers Settings'!$M:$M,$B55,'Workers Settings'!$N:$N,1,'Workers Settings'!$H:$H,AA$3)/'Demand Locations'!AC55)))</f>
        <v/>
      </c>
      <c r="AB55" s="24" t="str">
        <f>IF(OR($B55="",AB$3="",'Demand Locations'!AD55=""),"",IF('Demand Locations'!AD55&lt;COUNTIFS('Workers Settings'!$M:$M,$B55,'Workers Settings'!$N:$N,1,'Workers Settings'!$H:$H,AB$3),"Warning!",IF('Demand Locations'!AD55=0,"",COUNTIFS('Workers Settings'!$M:$M,$B55,'Workers Settings'!$N:$N,1,'Workers Settings'!$H:$H,AB$3)/'Demand Locations'!AD55)))</f>
        <v/>
      </c>
      <c r="AC55" s="24" t="str">
        <f>IF(OR($B55="",AC$3="",'Demand Locations'!AE55=""),"",IF('Demand Locations'!AE55&lt;COUNTIFS('Workers Settings'!$M:$M,$B55,'Workers Settings'!$N:$N,1,'Workers Settings'!$H:$H,AC$3),"Warning!",IF('Demand Locations'!AE55=0,"",COUNTIFS('Workers Settings'!$M:$M,$B55,'Workers Settings'!$N:$N,1,'Workers Settings'!$H:$H,AC$3)/'Demand Locations'!AE55)))</f>
        <v/>
      </c>
      <c r="AD55" s="24" t="str">
        <f>IF(OR($B55="",AD$3="",'Demand Locations'!AF55=""),"",IF('Demand Locations'!AF55&lt;COUNTIFS('Workers Settings'!$M:$M,$B55,'Workers Settings'!$N:$N,1,'Workers Settings'!$H:$H,AD$3),"Warning!",IF('Demand Locations'!AF55=0,"",COUNTIFS('Workers Settings'!$M:$M,$B55,'Workers Settings'!$N:$N,1,'Workers Settings'!$H:$H,AD$3)/'Demand Locations'!AF55)))</f>
        <v/>
      </c>
      <c r="AE55" s="24" t="str">
        <f>IF(OR($B55="",AE$3="",'Demand Locations'!AG55=""),"",IF('Demand Locations'!AG55&lt;COUNTIFS('Workers Settings'!$M:$M,$B55,'Workers Settings'!$N:$N,1,'Workers Settings'!$H:$H,AE$3),"Warning!",IF('Demand Locations'!AG55=0,"",COUNTIFS('Workers Settings'!$M:$M,$B55,'Workers Settings'!$N:$N,1,'Workers Settings'!$H:$H,AE$3)/'Demand Locations'!AG55)))</f>
        <v/>
      </c>
      <c r="AF55" s="24" t="str">
        <f>IF(OR($B55="",AF$3="",'Demand Locations'!AH55=""),"",IF('Demand Locations'!AH55&lt;COUNTIFS('Workers Settings'!$M:$M,$B55,'Workers Settings'!$N:$N,1,'Workers Settings'!$H:$H,AF$3),"Warning!",IF('Demand Locations'!AH55=0,"",COUNTIFS('Workers Settings'!$M:$M,$B55,'Workers Settings'!$N:$N,1,'Workers Settings'!$H:$H,AF$3)/'Demand Locations'!AH55)))</f>
        <v/>
      </c>
      <c r="AG55" s="24" t="str">
        <f>IF(OR($B55="",AG$3="",'Demand Locations'!AI55=""),"",IF('Demand Locations'!AI55&lt;COUNTIFS('Workers Settings'!$M:$M,$B55,'Workers Settings'!$N:$N,1,'Workers Settings'!$H:$H,AG$3),"Warning!",IF('Demand Locations'!AI55=0,"",COUNTIFS('Workers Settings'!$M:$M,$B55,'Workers Settings'!$N:$N,1,'Workers Settings'!$H:$H,AG$3)/'Demand Locations'!AI55)))</f>
        <v/>
      </c>
      <c r="AH55" s="24" t="str">
        <f>IF(OR($B55="",AH$3="",'Demand Locations'!AJ55=""),"",IF('Demand Locations'!AJ55&lt;COUNTIFS('Workers Settings'!$M:$M,$B55,'Workers Settings'!$N:$N,1,'Workers Settings'!$H:$H,AH$3),"Warning!",IF('Demand Locations'!AJ55=0,"",COUNTIFS('Workers Settings'!$M:$M,$B55,'Workers Settings'!$N:$N,1,'Workers Settings'!$H:$H,AH$3)/'Demand Locations'!AJ55)))</f>
        <v/>
      </c>
      <c r="AI55" s="24" t="str">
        <f>IF(OR($B55="",AI$3="",'Demand Locations'!AK55=""),"",IF('Demand Locations'!AK55&lt;COUNTIFS('Workers Settings'!$M:$M,$B55,'Workers Settings'!$N:$N,1,'Workers Settings'!$H:$H,AI$3),"Warning!",IF('Demand Locations'!AK55=0,"",COUNTIFS('Workers Settings'!$M:$M,$B55,'Workers Settings'!$N:$N,1,'Workers Settings'!$H:$H,AI$3)/'Demand Locations'!AK55)))</f>
        <v/>
      </c>
      <c r="AJ55" s="24" t="str">
        <f>IF(OR($B55="",AJ$3="",'Demand Locations'!AL55=""),"",IF('Demand Locations'!AL55&lt;COUNTIFS('Workers Settings'!$M:$M,$B55,'Workers Settings'!$N:$N,1,'Workers Settings'!$H:$H,AJ$3),"Warning!",IF('Demand Locations'!AL55=0,"",COUNTIFS('Workers Settings'!$M:$M,$B55,'Workers Settings'!$N:$N,1,'Workers Settings'!$H:$H,AJ$3)/'Demand Locations'!AL55)))</f>
        <v/>
      </c>
      <c r="AK55" s="24" t="str">
        <f>IF(OR($B55="",AK$3="",'Demand Locations'!AM55=""),"",IF('Demand Locations'!AM55&lt;COUNTIFS('Workers Settings'!$M:$M,$B55,'Workers Settings'!$N:$N,1,'Workers Settings'!$H:$H,AK$3),"Warning!",IF('Demand Locations'!AM55=0,"",COUNTIFS('Workers Settings'!$M:$M,$B55,'Workers Settings'!$N:$N,1,'Workers Settings'!$H:$H,AK$3)/'Demand Locations'!AM55)))</f>
        <v/>
      </c>
      <c r="AL55" s="24" t="str">
        <f>IF(OR($B55="",AL$3="",'Demand Locations'!AN55=""),"",IF('Demand Locations'!AN55&lt;COUNTIFS('Workers Settings'!$M:$M,$B55,'Workers Settings'!$N:$N,1,'Workers Settings'!$H:$H,AL$3),"Warning!",IF('Demand Locations'!AN55=0,"",COUNTIFS('Workers Settings'!$M:$M,$B55,'Workers Settings'!$N:$N,1,'Workers Settings'!$H:$H,AL$3)/'Demand Locations'!AN55)))</f>
        <v/>
      </c>
      <c r="AM55" s="24" t="str">
        <f>IF(OR($B55="",AM$3="",'Demand Locations'!AO55=""),"",IF('Demand Locations'!AO55&lt;COUNTIFS('Workers Settings'!$M:$M,$B55,'Workers Settings'!$N:$N,1,'Workers Settings'!$H:$H,AM$3),"Warning!",IF('Demand Locations'!AO55=0,"",COUNTIFS('Workers Settings'!$M:$M,$B55,'Workers Settings'!$N:$N,1,'Workers Settings'!$H:$H,AM$3)/'Demand Locations'!AO55)))</f>
        <v/>
      </c>
      <c r="AN55" s="24" t="str">
        <f>IF(OR($B55="",AN$3="",'Demand Locations'!AP55=""),"",IF('Demand Locations'!AP55&lt;COUNTIFS('Workers Settings'!$M:$M,$B55,'Workers Settings'!$N:$N,1,'Workers Settings'!$H:$H,AN$3),"Warning!",IF('Demand Locations'!AP55=0,"",COUNTIFS('Workers Settings'!$M:$M,$B55,'Workers Settings'!$N:$N,1,'Workers Settings'!$H:$H,AN$3)/'Demand Locations'!AP55)))</f>
        <v/>
      </c>
      <c r="AO55" s="24" t="str">
        <f>IF(OR($B55="",AO$3="",'Demand Locations'!AQ55=""),"",IF('Demand Locations'!AQ55&lt;COUNTIFS('Workers Settings'!$M:$M,$B55,'Workers Settings'!$N:$N,1,'Workers Settings'!$H:$H,AO$3),"Warning!",IF('Demand Locations'!AQ55=0,"",COUNTIFS('Workers Settings'!$M:$M,$B55,'Workers Settings'!$N:$N,1,'Workers Settings'!$H:$H,AO$3)/'Demand Locations'!AQ55)))</f>
        <v/>
      </c>
      <c r="AP55" s="24" t="str">
        <f>IF(OR($B55="",AP$3="",'Demand Locations'!AR55=""),"",IF('Demand Locations'!AR55&lt;COUNTIFS('Workers Settings'!$M:$M,$B55,'Workers Settings'!$N:$N,1,'Workers Settings'!$H:$H,AP$3),"Warning!",IF('Demand Locations'!AR55=0,"",COUNTIFS('Workers Settings'!$M:$M,$B55,'Workers Settings'!$N:$N,1,'Workers Settings'!$H:$H,AP$3)/'Demand Locations'!AR55)))</f>
        <v/>
      </c>
      <c r="AQ55" s="24" t="str">
        <f>IF(OR($B55="",AQ$3="",'Demand Locations'!AS55=""),"",IF('Demand Locations'!AS55&lt;COUNTIFS('Workers Settings'!$M:$M,$B55,'Workers Settings'!$N:$N,1,'Workers Settings'!$H:$H,AQ$3),"Warning!",IF('Demand Locations'!AS55=0,"",COUNTIFS('Workers Settings'!$M:$M,$B55,'Workers Settings'!$N:$N,1,'Workers Settings'!$H:$H,AQ$3)/'Demand Locations'!AS55)))</f>
        <v/>
      </c>
      <c r="AR55" s="24" t="str">
        <f>IF(OR($B55="",AR$3="",'Demand Locations'!AT55=""),"",IF('Demand Locations'!AT55&lt;COUNTIFS('Workers Settings'!$M:$M,$B55,'Workers Settings'!$N:$N,1,'Workers Settings'!$H:$H,AR$3),"Warning!",IF('Demand Locations'!AT55=0,"",COUNTIFS('Workers Settings'!$M:$M,$B55,'Workers Settings'!$N:$N,1,'Workers Settings'!$H:$H,AR$3)/'Demand Locations'!AT55)))</f>
        <v/>
      </c>
      <c r="AS55" s="24" t="str">
        <f>IF(OR($B55="",AS$3="",'Demand Locations'!AU55=""),"",IF('Demand Locations'!AU55&lt;COUNTIFS('Workers Settings'!$M:$M,$B55,'Workers Settings'!$N:$N,1,'Workers Settings'!$H:$H,AS$3),"Warning!",IF('Demand Locations'!AU55=0,"",COUNTIFS('Workers Settings'!$M:$M,$B55,'Workers Settings'!$N:$N,1,'Workers Settings'!$H:$H,AS$3)/'Demand Locations'!AU55)))</f>
        <v/>
      </c>
      <c r="AT55" s="24" t="str">
        <f>IF(OR($B55="",AT$3="",'Demand Locations'!AV55=""),"",IF('Demand Locations'!AV55&lt;COUNTIFS('Workers Settings'!$M:$M,$B55,'Workers Settings'!$N:$N,1,'Workers Settings'!$H:$H,AT$3),"Warning!",IF('Demand Locations'!AV55=0,"",COUNTIFS('Workers Settings'!$M:$M,$B55,'Workers Settings'!$N:$N,1,'Workers Settings'!$H:$H,AT$3)/'Demand Locations'!AV55)))</f>
        <v/>
      </c>
      <c r="AU55" s="24" t="str">
        <f>IF(OR($B55="",AU$3="",'Demand Locations'!AW55=""),"",IF('Demand Locations'!AW55&lt;COUNTIFS('Workers Settings'!$M:$M,$B55,'Workers Settings'!$N:$N,1,'Workers Settings'!$H:$H,AU$3),"Warning!",IF('Demand Locations'!AW55=0,"",COUNTIFS('Workers Settings'!$M:$M,$B55,'Workers Settings'!$N:$N,1,'Workers Settings'!$H:$H,AU$3)/'Demand Locations'!AW55)))</f>
        <v/>
      </c>
      <c r="AV55" s="24" t="str">
        <f>IF(OR($B55="",AV$3="",'Demand Locations'!AX55=""),"",IF('Demand Locations'!AX55&lt;COUNTIFS('Workers Settings'!$M:$M,$B55,'Workers Settings'!$N:$N,1,'Workers Settings'!$H:$H,AV$3),"Warning!",IF('Demand Locations'!AX55=0,"",COUNTIFS('Workers Settings'!$M:$M,$B55,'Workers Settings'!$N:$N,1,'Workers Settings'!$H:$H,AV$3)/'Demand Locations'!AX55)))</f>
        <v/>
      </c>
      <c r="AW55" s="24" t="str">
        <f>IF(OR($B55="",AW$3="",'Demand Locations'!AY55=""),"",IF('Demand Locations'!AY55&lt;COUNTIFS('Workers Settings'!$M:$M,$B55,'Workers Settings'!$N:$N,1,'Workers Settings'!$H:$H,AW$3),"Warning!",IF('Demand Locations'!AY55=0,"",COUNTIFS('Workers Settings'!$M:$M,$B55,'Workers Settings'!$N:$N,1,'Workers Settings'!$H:$H,AW$3)/'Demand Locations'!AY55)))</f>
        <v/>
      </c>
      <c r="AX55" s="24" t="str">
        <f>IF(OR($B55="",AX$3="",'Demand Locations'!AZ55=""),"",IF('Demand Locations'!AZ55&lt;COUNTIFS('Workers Settings'!$M:$M,$B55,'Workers Settings'!$N:$N,1,'Workers Settings'!$H:$H,AX$3),"Warning!",IF('Demand Locations'!AZ55=0,"",COUNTIFS('Workers Settings'!$M:$M,$B55,'Workers Settings'!$N:$N,1,'Workers Settings'!$H:$H,AX$3)/'Demand Locations'!AZ55)))</f>
        <v/>
      </c>
      <c r="AY55" s="24" t="str">
        <f>IF(OR($B55="",AY$3="",'Demand Locations'!BA55=""),"",IF('Demand Locations'!BA55&lt;COUNTIFS('Workers Settings'!$M:$M,$B55,'Workers Settings'!$N:$N,1,'Workers Settings'!$H:$H,AY$3),"Warning!",IF('Demand Locations'!BA55=0,"",COUNTIFS('Workers Settings'!$M:$M,$B55,'Workers Settings'!$N:$N,1,'Workers Settings'!$H:$H,AY$3)/'Demand Locations'!BA55)))</f>
        <v/>
      </c>
      <c r="AZ55" s="24" t="str">
        <f>IF(OR($B55="",AZ$3="",'Demand Locations'!BB55=""),"",IF('Demand Locations'!BB55&lt;COUNTIFS('Workers Settings'!$M:$M,$B55,'Workers Settings'!$N:$N,1,'Workers Settings'!$H:$H,AZ$3),"Warning!",IF('Demand Locations'!BB55=0,"",COUNTIFS('Workers Settings'!$M:$M,$B55,'Workers Settings'!$N:$N,1,'Workers Settings'!$H:$H,AZ$3)/'Demand Locations'!BB55)))</f>
        <v/>
      </c>
      <c r="BA55" s="24" t="str">
        <f>IF(OR($B55="",BA$3="",'Demand Locations'!BC55=""),"",IF('Demand Locations'!BC55&lt;COUNTIFS('Workers Settings'!$M:$M,$B55,'Workers Settings'!$N:$N,1,'Workers Settings'!$H:$H,BA$3),"Warning!",IF('Demand Locations'!BC55=0,"",COUNTIFS('Workers Settings'!$M:$M,$B55,'Workers Settings'!$N:$N,1,'Workers Settings'!$H:$H,BA$3)/'Demand Locations'!BC55)))</f>
        <v/>
      </c>
      <c r="BB55" s="24" t="str">
        <f>IF(OR($B55="",BB$3="",'Demand Locations'!BD55=""),"",IF('Demand Locations'!BD55&lt;COUNTIFS('Workers Settings'!$M:$M,$B55,'Workers Settings'!$N:$N,1,'Workers Settings'!$H:$H,BB$3),"Warning!",IF('Demand Locations'!BD55=0,"",COUNTIFS('Workers Settings'!$M:$M,$B55,'Workers Settings'!$N:$N,1,'Workers Settings'!$H:$H,BB$3)/'Demand Locations'!BD55)))</f>
        <v/>
      </c>
      <c r="BC55" s="24" t="str">
        <f>IF(OR($B55="",BC$3="",'Demand Locations'!BE55=""),"",IF('Demand Locations'!BE55&lt;COUNTIFS('Workers Settings'!$M:$M,$B55,'Workers Settings'!$N:$N,1,'Workers Settings'!$H:$H,BC$3),"Warning!",IF('Demand Locations'!BE55=0,"",COUNTIFS('Workers Settings'!$M:$M,$B55,'Workers Settings'!$N:$N,1,'Workers Settings'!$H:$H,BC$3)/'Demand Locations'!BE55)))</f>
        <v/>
      </c>
      <c r="BD55" s="24" t="str">
        <f>IF(OR($B55="",BD$3="",'Demand Locations'!BF55=""),"",IF('Demand Locations'!BF55&lt;COUNTIFS('Workers Settings'!$M:$M,$B55,'Workers Settings'!$N:$N,1,'Workers Settings'!$H:$H,BD$3),"Warning!",IF('Demand Locations'!BF55=0,"",COUNTIFS('Workers Settings'!$M:$M,$B55,'Workers Settings'!$N:$N,1,'Workers Settings'!$H:$H,BD$3)/'Demand Locations'!BF55)))</f>
        <v/>
      </c>
      <c r="BE55" s="24" t="str">
        <f>IF(OR($B55="",BE$3="",'Demand Locations'!BG55=""),"",IF('Demand Locations'!BG55&lt;COUNTIFS('Workers Settings'!$M:$M,$B55,'Workers Settings'!$N:$N,1,'Workers Settings'!$H:$H,BE$3),"Warning!",IF('Demand Locations'!BG55=0,"",COUNTIFS('Workers Settings'!$M:$M,$B55,'Workers Settings'!$N:$N,1,'Workers Settings'!$H:$H,BE$3)/'Demand Locations'!BG55)))</f>
        <v/>
      </c>
      <c r="BF55" s="24" t="str">
        <f>IF(OR($B55="",BF$3="",'Demand Locations'!BH55=""),"",IF('Demand Locations'!BH55&lt;COUNTIFS('Workers Settings'!$M:$M,$B55,'Workers Settings'!$N:$N,1,'Workers Settings'!$H:$H,BF$3),"Warning!",IF('Demand Locations'!BH55=0,"",COUNTIFS('Workers Settings'!$M:$M,$B55,'Workers Settings'!$N:$N,1,'Workers Settings'!$H:$H,BF$3)/'Demand Locations'!BH55)))</f>
        <v/>
      </c>
      <c r="BG55" s="24" t="str">
        <f>IF(OR($B55="",BG$3="",'Demand Locations'!BI55=""),"",IF('Demand Locations'!BI55&lt;COUNTIFS('Workers Settings'!$M:$M,$B55,'Workers Settings'!$N:$N,1,'Workers Settings'!$H:$H,BG$3),"Warning!",IF('Demand Locations'!BI55=0,"",COUNTIFS('Workers Settings'!$M:$M,$B55,'Workers Settings'!$N:$N,1,'Workers Settings'!$H:$H,BG$3)/'Demand Locations'!BI55)))</f>
        <v/>
      </c>
      <c r="BH55" s="24" t="str">
        <f>IF(OR($B55="",BH$3="",'Demand Locations'!BJ55=""),"",IF('Demand Locations'!BJ55&lt;COUNTIFS('Workers Settings'!$M:$M,$B55,'Workers Settings'!$N:$N,1,'Workers Settings'!$H:$H,BH$3),"Warning!",IF('Demand Locations'!BJ55=0,"",COUNTIFS('Workers Settings'!$M:$M,$B55,'Workers Settings'!$N:$N,1,'Workers Settings'!$H:$H,BH$3)/'Demand Locations'!BJ55)))</f>
        <v/>
      </c>
      <c r="BI55" s="24" t="str">
        <f>IF(OR($B55="",BI$3="",'Demand Locations'!BK55=""),"",IF('Demand Locations'!BK55&lt;COUNTIFS('Workers Settings'!$M:$M,$B55,'Workers Settings'!$N:$N,1,'Workers Settings'!$H:$H,BI$3),"Warning!",IF('Demand Locations'!BK55=0,"",COUNTIFS('Workers Settings'!$M:$M,$B55,'Workers Settings'!$N:$N,1,'Workers Settings'!$H:$H,BI$3)/'Demand Locations'!BK55)))</f>
        <v/>
      </c>
      <c r="BJ55" s="24" t="str">
        <f>IF(OR($B55="",BJ$3="",'Demand Locations'!BL55=""),"",IF('Demand Locations'!BL55&lt;COUNTIFS('Workers Settings'!$M:$M,$B55,'Workers Settings'!$N:$N,1,'Workers Settings'!$H:$H,BJ$3),"Warning!",IF('Demand Locations'!BL55=0,"",COUNTIFS('Workers Settings'!$M:$M,$B55,'Workers Settings'!$N:$N,1,'Workers Settings'!$H:$H,BJ$3)/'Demand Locations'!BL55)))</f>
        <v/>
      </c>
      <c r="BK55" s="24" t="str">
        <f>IF(OR($B55="",BK$3="",'Demand Locations'!BM55=""),"",IF('Demand Locations'!BM55&lt;COUNTIFS('Workers Settings'!$M:$M,$B55,'Workers Settings'!$N:$N,1,'Workers Settings'!$H:$H,BK$3),"Warning!",IF('Demand Locations'!BM55=0,"",COUNTIFS('Workers Settings'!$M:$M,$B55,'Workers Settings'!$N:$N,1,'Workers Settings'!$H:$H,BK$3)/'Demand Locations'!BM55)))</f>
        <v/>
      </c>
      <c r="BL55" s="24" t="str">
        <f>IF(OR($B55="",BL$3="",'Demand Locations'!BN55=""),"",IF('Demand Locations'!BN55&lt;COUNTIFS('Workers Settings'!$M:$M,$B55,'Workers Settings'!$N:$N,1,'Workers Settings'!$H:$H,BL$3),"Warning!",IF('Demand Locations'!BN55=0,"",COUNTIFS('Workers Settings'!$M:$M,$B55,'Workers Settings'!$N:$N,1,'Workers Settings'!$H:$H,BL$3)/'Demand Locations'!BN55)))</f>
        <v/>
      </c>
      <c r="BM55" s="24" t="str">
        <f>IF(OR($B55="",BM$3="",'Demand Locations'!BO55=""),"",IF('Demand Locations'!BO55&lt;COUNTIFS('Workers Settings'!$M:$M,$B55,'Workers Settings'!$N:$N,1,'Workers Settings'!$H:$H,BM$3),"Warning!",IF('Demand Locations'!BO55=0,"",COUNTIFS('Workers Settings'!$M:$M,$B55,'Workers Settings'!$N:$N,1,'Workers Settings'!$H:$H,BM$3)/'Demand Locations'!BO55)))</f>
        <v/>
      </c>
      <c r="BN55" s="24" t="str">
        <f>IF(OR($B55="",BN$3="",'Demand Locations'!BP55=""),"",IF('Demand Locations'!BP55&lt;COUNTIFS('Workers Settings'!$M:$M,$B55,'Workers Settings'!$N:$N,1,'Workers Settings'!$H:$H,BN$3),"Warning!",IF('Demand Locations'!BP55=0,"",COUNTIFS('Workers Settings'!$M:$M,$B55,'Workers Settings'!$N:$N,1,'Workers Settings'!$H:$H,BN$3)/'Demand Locations'!BP55)))</f>
        <v/>
      </c>
      <c r="BO55" s="24" t="str">
        <f>IF(OR($B55="",BO$3="",'Demand Locations'!BQ55=""),"",IF('Demand Locations'!BQ55&lt;COUNTIFS('Workers Settings'!$M:$M,$B55,'Workers Settings'!$N:$N,1,'Workers Settings'!$H:$H,BO$3),"Warning!",IF('Demand Locations'!BQ55=0,"",COUNTIFS('Workers Settings'!$M:$M,$B55,'Workers Settings'!$N:$N,1,'Workers Settings'!$H:$H,BO$3)/'Demand Locations'!BQ55)))</f>
        <v/>
      </c>
      <c r="BP55" s="24" t="str">
        <f>IF(OR($B55="",BP$3="",'Demand Locations'!BR55=""),"",IF('Demand Locations'!BR55&lt;COUNTIFS('Workers Settings'!$M:$M,$B55,'Workers Settings'!$N:$N,1,'Workers Settings'!$H:$H,BP$3),"Warning!",IF('Demand Locations'!BR55=0,"",COUNTIFS('Workers Settings'!$M:$M,$B55,'Workers Settings'!$N:$N,1,'Workers Settings'!$H:$H,BP$3)/'Demand Locations'!BR55)))</f>
        <v/>
      </c>
      <c r="BQ55" s="24" t="str">
        <f>IF(OR($B55="",BQ$3="",'Demand Locations'!BS55=""),"",IF('Demand Locations'!BS55&lt;COUNTIFS('Workers Settings'!$M:$M,$B55,'Workers Settings'!$N:$N,1,'Workers Settings'!$H:$H,BQ$3),"Warning!",IF('Demand Locations'!BS55=0,"",COUNTIFS('Workers Settings'!$M:$M,$B55,'Workers Settings'!$N:$N,1,'Workers Settings'!$H:$H,BQ$3)/'Demand Locations'!BS55)))</f>
        <v/>
      </c>
      <c r="BR55" s="24" t="str">
        <f>IF(OR($B55="",BR$3="",'Demand Locations'!BT55=""),"",IF('Demand Locations'!BT55&lt;COUNTIFS('Workers Settings'!$M:$M,$B55,'Workers Settings'!$N:$N,1,'Workers Settings'!$H:$H,BR$3),"Warning!",IF('Demand Locations'!BT55=0,"",COUNTIFS('Workers Settings'!$M:$M,$B55,'Workers Settings'!$N:$N,1,'Workers Settings'!$H:$H,BR$3)/'Demand Locations'!BT55)))</f>
        <v/>
      </c>
      <c r="BS55" s="24" t="str">
        <f>IF(OR($B55="",BS$3="",'Demand Locations'!BU55=""),"",IF('Demand Locations'!BU55&lt;COUNTIFS('Workers Settings'!$M:$M,$B55,'Workers Settings'!$N:$N,1,'Workers Settings'!$H:$H,BS$3),"Warning!",IF('Demand Locations'!BU55=0,"",COUNTIFS('Workers Settings'!$M:$M,$B55,'Workers Settings'!$N:$N,1,'Workers Settings'!$H:$H,BS$3)/'Demand Locations'!BU55)))</f>
        <v/>
      </c>
      <c r="BT55" s="24" t="str">
        <f>IF(OR($B55="",BT$3="",'Demand Locations'!BV55=""),"",IF('Demand Locations'!BV55&lt;COUNTIFS('Workers Settings'!$M:$M,$B55,'Workers Settings'!$N:$N,1,'Workers Settings'!$H:$H,BT$3),"Warning!",IF('Demand Locations'!BV55=0,"",COUNTIFS('Workers Settings'!$M:$M,$B55,'Workers Settings'!$N:$N,1,'Workers Settings'!$H:$H,BT$3)/'Demand Locations'!BV55)))</f>
        <v/>
      </c>
      <c r="BU55" s="24" t="str">
        <f>IF(OR($B55="",BU$3="",'Demand Locations'!BW55=""),"",IF('Demand Locations'!BW55&lt;COUNTIFS('Workers Settings'!$M:$M,$B55,'Workers Settings'!$N:$N,1,'Workers Settings'!$H:$H,BU$3),"Warning!",IF('Demand Locations'!BW55=0,"",COUNTIFS('Workers Settings'!$M:$M,$B55,'Workers Settings'!$N:$N,1,'Workers Settings'!$H:$H,BU$3)/'Demand Locations'!BW55)))</f>
        <v/>
      </c>
      <c r="BV55" s="24" t="str">
        <f>IF(OR($B55="",BV$3="",'Demand Locations'!BX55=""),"",IF('Demand Locations'!BX55&lt;COUNTIFS('Workers Settings'!$M:$M,$B55,'Workers Settings'!$N:$N,1,'Workers Settings'!$H:$H,BV$3),"Warning!",IF('Demand Locations'!BX55=0,"",COUNTIFS('Workers Settings'!$M:$M,$B55,'Workers Settings'!$N:$N,1,'Workers Settings'!$H:$H,BV$3)/'Demand Locations'!BX55)))</f>
        <v/>
      </c>
      <c r="BW55" s="24" t="str">
        <f>IF(OR($B55="",BW$3="",'Demand Locations'!BY55=""),"",IF('Demand Locations'!BY55&lt;COUNTIFS('Workers Settings'!$M:$M,$B55,'Workers Settings'!$N:$N,1,'Workers Settings'!$H:$H,BW$3),"Warning!",IF('Demand Locations'!BY55=0,"",COUNTIFS('Workers Settings'!$M:$M,$B55,'Workers Settings'!$N:$N,1,'Workers Settings'!$H:$H,BW$3)/'Demand Locations'!BY55)))</f>
        <v/>
      </c>
      <c r="BX55" s="24" t="str">
        <f>IF(OR($B55="",BX$3="",'Demand Locations'!BZ55=""),"",IF('Demand Locations'!BZ55&lt;COUNTIFS('Workers Settings'!$M:$M,$B55,'Workers Settings'!$N:$N,1,'Workers Settings'!$H:$H,BX$3),"Warning!",IF('Demand Locations'!BZ55=0,"",COUNTIFS('Workers Settings'!$M:$M,$B55,'Workers Settings'!$N:$N,1,'Workers Settings'!$H:$H,BX$3)/'Demand Locations'!BZ55)))</f>
        <v/>
      </c>
      <c r="BY55" s="24" t="str">
        <f>IF(OR($B55="",BY$3="",'Demand Locations'!CA55=""),"",IF('Demand Locations'!CA55&lt;COUNTIFS('Workers Settings'!$M:$M,$B55,'Workers Settings'!$N:$N,1,'Workers Settings'!$H:$H,BY$3),"Warning!",IF('Demand Locations'!CA55=0,"",COUNTIFS('Workers Settings'!$M:$M,$B55,'Workers Settings'!$N:$N,1,'Workers Settings'!$H:$H,BY$3)/'Demand Locations'!CA55)))</f>
        <v/>
      </c>
      <c r="BZ55" s="24" t="str">
        <f>IF(OR($B55="",BZ$3="",'Demand Locations'!CB55=""),"",IF('Demand Locations'!CB55&lt;COUNTIFS('Workers Settings'!$M:$M,$B55,'Workers Settings'!$N:$N,1,'Workers Settings'!$H:$H,BZ$3),"Warning!",IF('Demand Locations'!CB55=0,"",COUNTIFS('Workers Settings'!$M:$M,$B55,'Workers Settings'!$N:$N,1,'Workers Settings'!$H:$H,BZ$3)/'Demand Locations'!CB55)))</f>
        <v/>
      </c>
      <c r="CA55" s="24" t="str">
        <f>IF(OR($B55="",CA$3="",'Demand Locations'!CC55=""),"",IF('Demand Locations'!CC55&lt;COUNTIFS('Workers Settings'!$M:$M,$B55,'Workers Settings'!$N:$N,1,'Workers Settings'!$H:$H,CA$3),"Warning!",IF('Demand Locations'!CC55=0,"",COUNTIFS('Workers Settings'!$M:$M,$B55,'Workers Settings'!$N:$N,1,'Workers Settings'!$H:$H,CA$3)/'Demand Locations'!CC55)))</f>
        <v/>
      </c>
      <c r="CB55" s="24" t="str">
        <f>IF(OR($B55="",CB$3="",'Demand Locations'!CD55=""),"",IF('Demand Locations'!CD55&lt;COUNTIFS('Workers Settings'!$M:$M,$B55,'Workers Settings'!$N:$N,1,'Workers Settings'!$H:$H,CB$3),"Warning!",IF('Demand Locations'!CD55=0,"",COUNTIFS('Workers Settings'!$M:$M,$B55,'Workers Settings'!$N:$N,1,'Workers Settings'!$H:$H,CB$3)/'Demand Locations'!CD55)))</f>
        <v/>
      </c>
      <c r="CC55" s="24" t="str">
        <f>IF(OR($B55="",CC$3="",'Demand Locations'!CE55=""),"",IF('Demand Locations'!CE55&lt;COUNTIFS('Workers Settings'!$M:$M,$B55,'Workers Settings'!$N:$N,1,'Workers Settings'!$H:$H,CC$3),"Warning!",IF('Demand Locations'!CE55=0,"",COUNTIFS('Workers Settings'!$M:$M,$B55,'Workers Settings'!$N:$N,1,'Workers Settings'!$H:$H,CC$3)/'Demand Locations'!CE55)))</f>
        <v/>
      </c>
      <c r="CD55" s="24" t="str">
        <f>IF(OR($B55="",CD$3="",'Demand Locations'!CF55=""),"",IF('Demand Locations'!CF55&lt;COUNTIFS('Workers Settings'!$M:$M,$B55,'Workers Settings'!$N:$N,1,'Workers Settings'!$H:$H,CD$3),"Warning!",IF('Demand Locations'!CF55=0,"",COUNTIFS('Workers Settings'!$M:$M,$B55,'Workers Settings'!$N:$N,1,'Workers Settings'!$H:$H,CD$3)/'Demand Locations'!CF55)))</f>
        <v/>
      </c>
      <c r="CE55" s="24" t="str">
        <f>IF(OR($B55="",CE$3="",'Demand Locations'!CG55=""),"",IF('Demand Locations'!CG55&lt;COUNTIFS('Workers Settings'!$M:$M,$B55,'Workers Settings'!$N:$N,1,'Workers Settings'!$H:$H,CE$3),"Warning!",IF('Demand Locations'!CG55=0,"",COUNTIFS('Workers Settings'!$M:$M,$B55,'Workers Settings'!$N:$N,1,'Workers Settings'!$H:$H,CE$3)/'Demand Locations'!CG55)))</f>
        <v/>
      </c>
      <c r="CF55" s="24" t="str">
        <f>IF(OR($B55="",CF$3="",'Demand Locations'!CH55=""),"",IF('Demand Locations'!CH55&lt;COUNTIFS('Workers Settings'!$M:$M,$B55,'Workers Settings'!$N:$N,1,'Workers Settings'!$H:$H,CF$3),"Warning!",IF('Demand Locations'!CH55=0,"",COUNTIFS('Workers Settings'!$M:$M,$B55,'Workers Settings'!$N:$N,1,'Workers Settings'!$H:$H,CF$3)/'Demand Locations'!CH55)))</f>
        <v/>
      </c>
      <c r="CG55" s="24" t="str">
        <f>IF(OR($B55="",CG$3="",'Demand Locations'!CI55=""),"",IF('Demand Locations'!CI55&lt;COUNTIFS('Workers Settings'!$M:$M,$B55,'Workers Settings'!$N:$N,1,'Workers Settings'!$H:$H,CG$3),"Warning!",IF('Demand Locations'!CI55=0,"",COUNTIFS('Workers Settings'!$M:$M,$B55,'Workers Settings'!$N:$N,1,'Workers Settings'!$H:$H,CG$3)/'Demand Locations'!CI55)))</f>
        <v/>
      </c>
      <c r="CH55" s="24" t="str">
        <f>IF(OR($B55="",CH$3="",'Demand Locations'!CJ55=""),"",IF('Demand Locations'!CJ55&lt;COUNTIFS('Workers Settings'!$M:$M,$B55,'Workers Settings'!$N:$N,1,'Workers Settings'!$H:$H,CH$3),"Warning!",IF('Demand Locations'!CJ55=0,"",COUNTIFS('Workers Settings'!$M:$M,$B55,'Workers Settings'!$N:$N,1,'Workers Settings'!$H:$H,CH$3)/'Demand Locations'!CJ55)))</f>
        <v/>
      </c>
      <c r="CI55" s="24" t="str">
        <f>IF(OR($B55="",CI$3="",'Demand Locations'!CK55=""),"",IF('Demand Locations'!CK55&lt;COUNTIFS('Workers Settings'!$M:$M,$B55,'Workers Settings'!$N:$N,1,'Workers Settings'!$H:$H,CI$3),"Warning!",IF('Demand Locations'!CK55=0,"",COUNTIFS('Workers Settings'!$M:$M,$B55,'Workers Settings'!$N:$N,1,'Workers Settings'!$H:$H,CI$3)/'Demand Locations'!CK55)))</f>
        <v/>
      </c>
      <c r="CJ55" s="24" t="str">
        <f>IF(OR($B55="",CJ$3="",'Demand Locations'!CL55=""),"",IF('Demand Locations'!CL55&lt;COUNTIFS('Workers Settings'!$M:$M,$B55,'Workers Settings'!$N:$N,1,'Workers Settings'!$H:$H,CJ$3),"Warning!",IF('Demand Locations'!CL55=0,"",COUNTIFS('Workers Settings'!$M:$M,$B55,'Workers Settings'!$N:$N,1,'Workers Settings'!$H:$H,CJ$3)/'Demand Locations'!CL55)))</f>
        <v/>
      </c>
      <c r="CK55" s="24" t="str">
        <f>IF(OR($B55="",CK$3="",'Demand Locations'!CM55=""),"",IF('Demand Locations'!CM55&lt;COUNTIFS('Workers Settings'!$M:$M,$B55,'Workers Settings'!$N:$N,1,'Workers Settings'!$H:$H,CK$3),"Warning!",IF('Demand Locations'!CM55=0,"",COUNTIFS('Workers Settings'!$M:$M,$B55,'Workers Settings'!$N:$N,1,'Workers Settings'!$H:$H,CK$3)/'Demand Locations'!CM55)))</f>
        <v/>
      </c>
      <c r="CL55" s="24" t="str">
        <f>IF(OR($B55="",CL$3="",'Demand Locations'!CN55=""),"",IF('Demand Locations'!CN55&lt;COUNTIFS('Workers Settings'!$M:$M,$B55,'Workers Settings'!$N:$N,1,'Workers Settings'!$H:$H,CL$3),"Warning!",IF('Demand Locations'!CN55=0,"",COUNTIFS('Workers Settings'!$M:$M,$B55,'Workers Settings'!$N:$N,1,'Workers Settings'!$H:$H,CL$3)/'Demand Locations'!CN55)))</f>
        <v/>
      </c>
      <c r="CM55" s="24" t="str">
        <f>IF(OR($B55="",CM$3="",'Demand Locations'!CO55=""),"",IF('Demand Locations'!CO55&lt;COUNTIFS('Workers Settings'!$M:$M,$B55,'Workers Settings'!$N:$N,1,'Workers Settings'!$H:$H,CM$3),"Warning!",IF('Demand Locations'!CO55=0,"",COUNTIFS('Workers Settings'!$M:$M,$B55,'Workers Settings'!$N:$N,1,'Workers Settings'!$H:$H,CM$3)/'Demand Locations'!CO55)))</f>
        <v/>
      </c>
      <c r="CN55" s="24" t="str">
        <f>IF(OR($B55="",CN$3="",'Demand Locations'!CP55=""),"",IF('Demand Locations'!CP55&lt;COUNTIFS('Workers Settings'!$M:$M,$B55,'Workers Settings'!$N:$N,1,'Workers Settings'!$H:$H,CN$3),"Warning!",IF('Demand Locations'!CP55=0,"",COUNTIFS('Workers Settings'!$M:$M,$B55,'Workers Settings'!$N:$N,1,'Workers Settings'!$H:$H,CN$3)/'Demand Locations'!CP55)))</f>
        <v/>
      </c>
      <c r="CO55" s="24" t="str">
        <f>IF(OR($B55="",CO$3="",'Demand Locations'!CQ55=""),"",IF('Demand Locations'!CQ55&lt;COUNTIFS('Workers Settings'!$M:$M,$B55,'Workers Settings'!$N:$N,1,'Workers Settings'!$H:$H,CO$3),"Warning!",IF('Demand Locations'!CQ55=0,"",COUNTIFS('Workers Settings'!$M:$M,$B55,'Workers Settings'!$N:$N,1,'Workers Settings'!$H:$H,CO$3)/'Demand Locations'!CQ55)))</f>
        <v/>
      </c>
      <c r="CP55" s="24" t="str">
        <f>IF(OR($B55="",CP$3="",'Demand Locations'!CR55=""),"",IF('Demand Locations'!CR55&lt;COUNTIFS('Workers Settings'!$M:$M,$B55,'Workers Settings'!$N:$N,1,'Workers Settings'!$H:$H,CP$3),"Warning!",IF('Demand Locations'!CR55=0,"",COUNTIFS('Workers Settings'!$M:$M,$B55,'Workers Settings'!$N:$N,1,'Workers Settings'!$H:$H,CP$3)/'Demand Locations'!CR55)))</f>
        <v/>
      </c>
      <c r="CQ55" s="24" t="str">
        <f>IF(OR($B55="",CQ$3="",'Demand Locations'!CS55=""),"",IF('Demand Locations'!CS55&lt;COUNTIFS('Workers Settings'!$M:$M,$B55,'Workers Settings'!$N:$N,1,'Workers Settings'!$H:$H,CQ$3),"Warning!",IF('Demand Locations'!CS55=0,"",COUNTIFS('Workers Settings'!$M:$M,$B55,'Workers Settings'!$N:$N,1,'Workers Settings'!$H:$H,CQ$3)/'Demand Locations'!CS55)))</f>
        <v/>
      </c>
      <c r="CR55" s="24" t="str">
        <f>IF(OR($B55="",CR$3="",'Demand Locations'!CT55=""),"",IF('Demand Locations'!CT55&lt;COUNTIFS('Workers Settings'!$M:$M,$B55,'Workers Settings'!$N:$N,1,'Workers Settings'!$H:$H,CR$3),"Warning!",IF('Demand Locations'!CT55=0,"",COUNTIFS('Workers Settings'!$M:$M,$B55,'Workers Settings'!$N:$N,1,'Workers Settings'!$H:$H,CR$3)/'Demand Locations'!CT55)))</f>
        <v/>
      </c>
      <c r="CS55" s="24" t="str">
        <f>IF(OR($B55="",CS$3="",'Demand Locations'!CU55=""),"",IF('Demand Locations'!CU55&lt;COUNTIFS('Workers Settings'!$M:$M,$B55,'Workers Settings'!$N:$N,1,'Workers Settings'!$H:$H,CS$3),"Warning!",IF('Demand Locations'!CU55=0,"",COUNTIFS('Workers Settings'!$M:$M,$B55,'Workers Settings'!$N:$N,1,'Workers Settings'!$H:$H,CS$3)/'Demand Locations'!CU55)))</f>
        <v/>
      </c>
      <c r="CT55" s="24" t="str">
        <f>IF(OR($B55="",CT$3="",'Demand Locations'!CV55=""),"",IF('Demand Locations'!CV55&lt;COUNTIFS('Workers Settings'!$M:$M,$B55,'Workers Settings'!$N:$N,1,'Workers Settings'!$H:$H,CT$3),"Warning!",IF('Demand Locations'!CV55=0,"",COUNTIFS('Workers Settings'!$M:$M,$B55,'Workers Settings'!$N:$N,1,'Workers Settings'!$H:$H,CT$3)/'Demand Locations'!CV55)))</f>
        <v/>
      </c>
      <c r="CU55" s="24" t="str">
        <f>IF(OR($B55="",CU$3="",'Demand Locations'!CW55=""),"",IF('Demand Locations'!CW55&lt;COUNTIFS('Workers Settings'!$M:$M,$B55,'Workers Settings'!$N:$N,1,'Workers Settings'!$H:$H,CU$3),"Warning!",IF('Demand Locations'!CW55=0,"",COUNTIFS('Workers Settings'!$M:$M,$B55,'Workers Settings'!$N:$N,1,'Workers Settings'!$H:$H,CU$3)/'Demand Locations'!CW55)))</f>
        <v/>
      </c>
      <c r="CV55" s="24" t="str">
        <f>IF(OR($B55="",CV$3="",'Demand Locations'!CX55=""),"",IF('Demand Locations'!CX55&lt;COUNTIFS('Workers Settings'!$M:$M,$B55,'Workers Settings'!$N:$N,1,'Workers Settings'!$H:$H,CV$3),"Warning!",IF('Demand Locations'!CX55=0,"",COUNTIFS('Workers Settings'!$M:$M,$B55,'Workers Settings'!$N:$N,1,'Workers Settings'!$H:$H,CV$3)/'Demand Locations'!CX55)))</f>
        <v/>
      </c>
      <c r="CW55" s="24" t="str">
        <f>IF(OR($B55="",CW$3="",'Demand Locations'!CY55=""),"",IF('Demand Locations'!CY55&lt;COUNTIFS('Workers Settings'!$M:$M,$B55,'Workers Settings'!$N:$N,1,'Workers Settings'!$H:$H,CW$3),"Warning!",IF('Demand Locations'!CY55=0,"",COUNTIFS('Workers Settings'!$M:$M,$B55,'Workers Settings'!$N:$N,1,'Workers Settings'!$H:$H,CW$3)/'Demand Locations'!CY55)))</f>
        <v/>
      </c>
      <c r="CX55" s="24" t="str">
        <f>IF(OR($B55="",CX$3="",'Demand Locations'!CZ55=""),"",IF('Demand Locations'!CZ55&lt;COUNTIFS('Workers Settings'!$M:$M,$B55,'Workers Settings'!$N:$N,1,'Workers Settings'!$H:$H,CX$3),"Warning!",IF('Demand Locations'!CZ55=0,"",COUNTIFS('Workers Settings'!$M:$M,$B55,'Workers Settings'!$N:$N,1,'Workers Settings'!$H:$H,CX$3)/'Demand Locations'!CZ55)))</f>
        <v/>
      </c>
      <c r="CY55" s="24" t="str">
        <f>IF(OR($B55="",CY$3="",'Demand Locations'!DA55=""),"",IF('Demand Locations'!DA55&lt;COUNTIFS('Workers Settings'!$M:$M,$B55,'Workers Settings'!$N:$N,1,'Workers Settings'!$H:$H,CY$3),"Warning!",IF('Demand Locations'!DA55=0,"",COUNTIFS('Workers Settings'!$M:$M,$B55,'Workers Settings'!$N:$N,1,'Workers Settings'!$H:$H,CY$3)/'Demand Locations'!DA55)))</f>
        <v/>
      </c>
      <c r="CZ55" s="24" t="str">
        <f>IF(OR($B55="",CZ$3="",'Demand Locations'!DB55=""),"",IF('Demand Locations'!DB55&lt;COUNTIFS('Workers Settings'!$M:$M,$B55,'Workers Settings'!$N:$N,1,'Workers Settings'!$H:$H,CZ$3),"Warning!",IF('Demand Locations'!DB55=0,"",COUNTIFS('Workers Settings'!$M:$M,$B55,'Workers Settings'!$N:$N,1,'Workers Settings'!$H:$H,CZ$3)/'Demand Locations'!DB55)))</f>
        <v/>
      </c>
    </row>
    <row r="56" spans="1:104" x14ac:dyDescent="0.25">
      <c r="A56" s="7">
        <f t="shared" si="0"/>
        <v>52</v>
      </c>
      <c r="B56" s="7" t="str">
        <f>IF('Demand Locations'!B56&lt;&gt;"",'Demand Locations'!B56,"")</f>
        <v/>
      </c>
      <c r="C56" s="29" t="str">
        <f>IF(B56="","",SUMIFS('Workers Assignments'!Z:Z,'Workers Settings'!M:M,B56,'Workers Settings'!N:N,1))</f>
        <v/>
      </c>
      <c r="D56" s="24" t="str">
        <f>IF(OR(B56="",'Demand Locations'!E56=""),"",IF('Demand Locations'!E56&lt;C56,"Warning!",IF('Demand Locations'!E56=0,"",C56/'Demand Locations'!E56)))</f>
        <v/>
      </c>
      <c r="E56" s="44" t="str">
        <f>IF(OR($B56="",E$3="",'Demand Locations'!G56=""),"",IF('Demand Locations'!G56&lt;COUNTIFS('Workers Settings'!$M:$M,$B56,'Workers Settings'!$N:$N,1,'Workers Settings'!$H:$H,E$3),"Warning!",IF('Demand Locations'!G56=0,"",COUNTIFS('Workers Settings'!$M:$M,$B56,'Workers Settings'!$N:$N,1,'Workers Settings'!$H:$H,E$3)/'Demand Locations'!G56)))</f>
        <v/>
      </c>
      <c r="F56" s="24" t="str">
        <f>IF(OR($B56="",F$3="",'Demand Locations'!H56=""),"",IF('Demand Locations'!H56&lt;COUNTIFS('Workers Settings'!$M:$M,$B56,'Workers Settings'!$N:$N,1,'Workers Settings'!$H:$H,F$3),"Warning!",IF('Demand Locations'!H56=0,"",COUNTIFS('Workers Settings'!$M:$M,$B56,'Workers Settings'!$N:$N,1,'Workers Settings'!$H:$H,F$3)/'Demand Locations'!H56)))</f>
        <v/>
      </c>
      <c r="G56" s="24" t="str">
        <f>IF(OR($B56="",G$3="",'Demand Locations'!I56=""),"",IF('Demand Locations'!I56&lt;COUNTIFS('Workers Settings'!$M:$M,$B56,'Workers Settings'!$N:$N,1,'Workers Settings'!$H:$H,G$3),"Warning!",IF('Demand Locations'!I56=0,"",COUNTIFS('Workers Settings'!$M:$M,$B56,'Workers Settings'!$N:$N,1,'Workers Settings'!$H:$H,G$3)/'Demand Locations'!I56)))</f>
        <v/>
      </c>
      <c r="H56" s="24" t="str">
        <f>IF(OR($B56="",H$3="",'Demand Locations'!J56=""),"",IF('Demand Locations'!J56&lt;COUNTIFS('Workers Settings'!$M:$M,$B56,'Workers Settings'!$N:$N,1,'Workers Settings'!$H:$H,H$3),"Warning!",IF('Demand Locations'!J56=0,"",COUNTIFS('Workers Settings'!$M:$M,$B56,'Workers Settings'!$N:$N,1,'Workers Settings'!$H:$H,H$3)/'Demand Locations'!J56)))</f>
        <v/>
      </c>
      <c r="I56" s="24" t="str">
        <f>IF(OR($B56="",I$3="",'Demand Locations'!K56=""),"",IF('Demand Locations'!K56&lt;COUNTIFS('Workers Settings'!$M:$M,$B56,'Workers Settings'!$N:$N,1,'Workers Settings'!$H:$H,I$3),"Warning!",IF('Demand Locations'!K56=0,"",COUNTIFS('Workers Settings'!$M:$M,$B56,'Workers Settings'!$N:$N,1,'Workers Settings'!$H:$H,I$3)/'Demand Locations'!K56)))</f>
        <v/>
      </c>
      <c r="J56" s="24" t="str">
        <f>IF(OR($B56="",J$3="",'Demand Locations'!L56=""),"",IF('Demand Locations'!L56&lt;COUNTIFS('Workers Settings'!$M:$M,$B56,'Workers Settings'!$N:$N,1,'Workers Settings'!$H:$H,J$3),"Warning!",IF('Demand Locations'!L56=0,"",COUNTIFS('Workers Settings'!$M:$M,$B56,'Workers Settings'!$N:$N,1,'Workers Settings'!$H:$H,J$3)/'Demand Locations'!L56)))</f>
        <v/>
      </c>
      <c r="K56" s="24" t="str">
        <f>IF(OR($B56="",K$3="",'Demand Locations'!M56=""),"",IF('Demand Locations'!M56&lt;COUNTIFS('Workers Settings'!$M:$M,$B56,'Workers Settings'!$N:$N,1,'Workers Settings'!$H:$H,K$3),"Warning!",IF('Demand Locations'!M56=0,"",COUNTIFS('Workers Settings'!$M:$M,$B56,'Workers Settings'!$N:$N,1,'Workers Settings'!$H:$H,K$3)/'Demand Locations'!M56)))</f>
        <v/>
      </c>
      <c r="L56" s="24" t="str">
        <f>IF(OR($B56="",L$3="",'Demand Locations'!N56=""),"",IF('Demand Locations'!N56&lt;COUNTIFS('Workers Settings'!$M:$M,$B56,'Workers Settings'!$N:$N,1,'Workers Settings'!$H:$H,L$3),"Warning!",IF('Demand Locations'!N56=0,"",COUNTIFS('Workers Settings'!$M:$M,$B56,'Workers Settings'!$N:$N,1,'Workers Settings'!$H:$H,L$3)/'Demand Locations'!N56)))</f>
        <v/>
      </c>
      <c r="M56" s="24" t="str">
        <f>IF(OR($B56="",M$3="",'Demand Locations'!O56=""),"",IF('Demand Locations'!O56&lt;COUNTIFS('Workers Settings'!$M:$M,$B56,'Workers Settings'!$N:$N,1,'Workers Settings'!$H:$H,M$3),"Warning!",IF('Demand Locations'!O56=0,"",COUNTIFS('Workers Settings'!$M:$M,$B56,'Workers Settings'!$N:$N,1,'Workers Settings'!$H:$H,M$3)/'Demand Locations'!O56)))</f>
        <v/>
      </c>
      <c r="N56" s="24" t="str">
        <f>IF(OR($B56="",N$3="",'Demand Locations'!P56=""),"",IF('Demand Locations'!P56&lt;COUNTIFS('Workers Settings'!$M:$M,$B56,'Workers Settings'!$N:$N,1,'Workers Settings'!$H:$H,N$3),"Warning!",IF('Demand Locations'!P56=0,"",COUNTIFS('Workers Settings'!$M:$M,$B56,'Workers Settings'!$N:$N,1,'Workers Settings'!$H:$H,N$3)/'Demand Locations'!P56)))</f>
        <v/>
      </c>
      <c r="O56" s="24" t="str">
        <f>IF(OR($B56="",O$3="",'Demand Locations'!Q56=""),"",IF('Demand Locations'!Q56&lt;COUNTIFS('Workers Settings'!$M:$M,$B56,'Workers Settings'!$N:$N,1,'Workers Settings'!$H:$H,O$3),"Warning!",IF('Demand Locations'!Q56=0,"",COUNTIFS('Workers Settings'!$M:$M,$B56,'Workers Settings'!$N:$N,1,'Workers Settings'!$H:$H,O$3)/'Demand Locations'!Q56)))</f>
        <v/>
      </c>
      <c r="P56" s="24" t="str">
        <f>IF(OR($B56="",P$3="",'Demand Locations'!R56=""),"",IF('Demand Locations'!R56&lt;COUNTIFS('Workers Settings'!$M:$M,$B56,'Workers Settings'!$N:$N,1,'Workers Settings'!$H:$H,P$3),"Warning!",IF('Demand Locations'!R56=0,"",COUNTIFS('Workers Settings'!$M:$M,$B56,'Workers Settings'!$N:$N,1,'Workers Settings'!$H:$H,P$3)/'Demand Locations'!R56)))</f>
        <v/>
      </c>
      <c r="Q56" s="24" t="str">
        <f>IF(OR($B56="",Q$3="",'Demand Locations'!S56=""),"",IF('Demand Locations'!S56&lt;COUNTIFS('Workers Settings'!$M:$M,$B56,'Workers Settings'!$N:$N,1,'Workers Settings'!$H:$H,Q$3),"Warning!",IF('Demand Locations'!S56=0,"",COUNTIFS('Workers Settings'!$M:$M,$B56,'Workers Settings'!$N:$N,1,'Workers Settings'!$H:$H,Q$3)/'Demand Locations'!S56)))</f>
        <v/>
      </c>
      <c r="R56" s="24" t="str">
        <f>IF(OR($B56="",R$3="",'Demand Locations'!T56=""),"",IF('Demand Locations'!T56&lt;COUNTIFS('Workers Settings'!$M:$M,$B56,'Workers Settings'!$N:$N,1,'Workers Settings'!$H:$H,R$3),"Warning!",IF('Demand Locations'!T56=0,"",COUNTIFS('Workers Settings'!$M:$M,$B56,'Workers Settings'!$N:$N,1,'Workers Settings'!$H:$H,R$3)/'Demand Locations'!T56)))</f>
        <v/>
      </c>
      <c r="S56" s="24" t="str">
        <f>IF(OR($B56="",S$3="",'Demand Locations'!U56=""),"",IF('Demand Locations'!U56&lt;COUNTIFS('Workers Settings'!$M:$M,$B56,'Workers Settings'!$N:$N,1,'Workers Settings'!$H:$H,S$3),"Warning!",IF('Demand Locations'!U56=0,"",COUNTIFS('Workers Settings'!$M:$M,$B56,'Workers Settings'!$N:$N,1,'Workers Settings'!$H:$H,S$3)/'Demand Locations'!U56)))</f>
        <v/>
      </c>
      <c r="T56" s="24" t="str">
        <f>IF(OR($B56="",T$3="",'Demand Locations'!V56=""),"",IF('Demand Locations'!V56&lt;COUNTIFS('Workers Settings'!$M:$M,$B56,'Workers Settings'!$N:$N,1,'Workers Settings'!$H:$H,T$3),"Warning!",IF('Demand Locations'!V56=0,"",COUNTIFS('Workers Settings'!$M:$M,$B56,'Workers Settings'!$N:$N,1,'Workers Settings'!$H:$H,T$3)/'Demand Locations'!V56)))</f>
        <v/>
      </c>
      <c r="U56" s="24" t="str">
        <f>IF(OR($B56="",U$3="",'Demand Locations'!W56=""),"",IF('Demand Locations'!W56&lt;COUNTIFS('Workers Settings'!$M:$M,$B56,'Workers Settings'!$N:$N,1,'Workers Settings'!$H:$H,U$3),"Warning!",IF('Demand Locations'!W56=0,"",COUNTIFS('Workers Settings'!$M:$M,$B56,'Workers Settings'!$N:$N,1,'Workers Settings'!$H:$H,U$3)/'Demand Locations'!W56)))</f>
        <v/>
      </c>
      <c r="V56" s="24" t="str">
        <f>IF(OR($B56="",V$3="",'Demand Locations'!X56=""),"",IF('Demand Locations'!X56&lt;COUNTIFS('Workers Settings'!$M:$M,$B56,'Workers Settings'!$N:$N,1,'Workers Settings'!$H:$H,V$3),"Warning!",IF('Demand Locations'!X56=0,"",COUNTIFS('Workers Settings'!$M:$M,$B56,'Workers Settings'!$N:$N,1,'Workers Settings'!$H:$H,V$3)/'Demand Locations'!X56)))</f>
        <v/>
      </c>
      <c r="W56" s="24" t="str">
        <f>IF(OR($B56="",W$3="",'Demand Locations'!Y56=""),"",IF('Demand Locations'!Y56&lt;COUNTIFS('Workers Settings'!$M:$M,$B56,'Workers Settings'!$N:$N,1,'Workers Settings'!$H:$H,W$3),"Warning!",IF('Demand Locations'!Y56=0,"",COUNTIFS('Workers Settings'!$M:$M,$B56,'Workers Settings'!$N:$N,1,'Workers Settings'!$H:$H,W$3)/'Demand Locations'!Y56)))</f>
        <v/>
      </c>
      <c r="X56" s="24" t="str">
        <f>IF(OR($B56="",X$3="",'Demand Locations'!Z56=""),"",IF('Demand Locations'!Z56&lt;COUNTIFS('Workers Settings'!$M:$M,$B56,'Workers Settings'!$N:$N,1,'Workers Settings'!$H:$H,X$3),"Warning!",IF('Demand Locations'!Z56=0,"",COUNTIFS('Workers Settings'!$M:$M,$B56,'Workers Settings'!$N:$N,1,'Workers Settings'!$H:$H,X$3)/'Demand Locations'!Z56)))</f>
        <v/>
      </c>
      <c r="Y56" s="24" t="str">
        <f>IF(OR($B56="",Y$3="",'Demand Locations'!AA56=""),"",IF('Demand Locations'!AA56&lt;COUNTIFS('Workers Settings'!$M:$M,$B56,'Workers Settings'!$N:$N,1,'Workers Settings'!$H:$H,Y$3),"Warning!",IF('Demand Locations'!AA56=0,"",COUNTIFS('Workers Settings'!$M:$M,$B56,'Workers Settings'!$N:$N,1,'Workers Settings'!$H:$H,Y$3)/'Demand Locations'!AA56)))</f>
        <v/>
      </c>
      <c r="Z56" s="24" t="str">
        <f>IF(OR($B56="",Z$3="",'Demand Locations'!AB56=""),"",IF('Demand Locations'!AB56&lt;COUNTIFS('Workers Settings'!$M:$M,$B56,'Workers Settings'!$N:$N,1,'Workers Settings'!$H:$H,Z$3),"Warning!",IF('Demand Locations'!AB56=0,"",COUNTIFS('Workers Settings'!$M:$M,$B56,'Workers Settings'!$N:$N,1,'Workers Settings'!$H:$H,Z$3)/'Demand Locations'!AB56)))</f>
        <v/>
      </c>
      <c r="AA56" s="24" t="str">
        <f>IF(OR($B56="",AA$3="",'Demand Locations'!AC56=""),"",IF('Demand Locations'!AC56&lt;COUNTIFS('Workers Settings'!$M:$M,$B56,'Workers Settings'!$N:$N,1,'Workers Settings'!$H:$H,AA$3),"Warning!",IF('Demand Locations'!AC56=0,"",COUNTIFS('Workers Settings'!$M:$M,$B56,'Workers Settings'!$N:$N,1,'Workers Settings'!$H:$H,AA$3)/'Demand Locations'!AC56)))</f>
        <v/>
      </c>
      <c r="AB56" s="24" t="str">
        <f>IF(OR($B56="",AB$3="",'Demand Locations'!AD56=""),"",IF('Demand Locations'!AD56&lt;COUNTIFS('Workers Settings'!$M:$M,$B56,'Workers Settings'!$N:$N,1,'Workers Settings'!$H:$H,AB$3),"Warning!",IF('Demand Locations'!AD56=0,"",COUNTIFS('Workers Settings'!$M:$M,$B56,'Workers Settings'!$N:$N,1,'Workers Settings'!$H:$H,AB$3)/'Demand Locations'!AD56)))</f>
        <v/>
      </c>
      <c r="AC56" s="24" t="str">
        <f>IF(OR($B56="",AC$3="",'Demand Locations'!AE56=""),"",IF('Demand Locations'!AE56&lt;COUNTIFS('Workers Settings'!$M:$M,$B56,'Workers Settings'!$N:$N,1,'Workers Settings'!$H:$H,AC$3),"Warning!",IF('Demand Locations'!AE56=0,"",COUNTIFS('Workers Settings'!$M:$M,$B56,'Workers Settings'!$N:$N,1,'Workers Settings'!$H:$H,AC$3)/'Demand Locations'!AE56)))</f>
        <v/>
      </c>
      <c r="AD56" s="24" t="str">
        <f>IF(OR($B56="",AD$3="",'Demand Locations'!AF56=""),"",IF('Demand Locations'!AF56&lt;COUNTIFS('Workers Settings'!$M:$M,$B56,'Workers Settings'!$N:$N,1,'Workers Settings'!$H:$H,AD$3),"Warning!",IF('Demand Locations'!AF56=0,"",COUNTIFS('Workers Settings'!$M:$M,$B56,'Workers Settings'!$N:$N,1,'Workers Settings'!$H:$H,AD$3)/'Demand Locations'!AF56)))</f>
        <v/>
      </c>
      <c r="AE56" s="24" t="str">
        <f>IF(OR($B56="",AE$3="",'Demand Locations'!AG56=""),"",IF('Demand Locations'!AG56&lt;COUNTIFS('Workers Settings'!$M:$M,$B56,'Workers Settings'!$N:$N,1,'Workers Settings'!$H:$H,AE$3),"Warning!",IF('Demand Locations'!AG56=0,"",COUNTIFS('Workers Settings'!$M:$M,$B56,'Workers Settings'!$N:$N,1,'Workers Settings'!$H:$H,AE$3)/'Demand Locations'!AG56)))</f>
        <v/>
      </c>
      <c r="AF56" s="24" t="str">
        <f>IF(OR($B56="",AF$3="",'Demand Locations'!AH56=""),"",IF('Demand Locations'!AH56&lt;COUNTIFS('Workers Settings'!$M:$M,$B56,'Workers Settings'!$N:$N,1,'Workers Settings'!$H:$H,AF$3),"Warning!",IF('Demand Locations'!AH56=0,"",COUNTIFS('Workers Settings'!$M:$M,$B56,'Workers Settings'!$N:$N,1,'Workers Settings'!$H:$H,AF$3)/'Demand Locations'!AH56)))</f>
        <v/>
      </c>
      <c r="AG56" s="24" t="str">
        <f>IF(OR($B56="",AG$3="",'Demand Locations'!AI56=""),"",IF('Demand Locations'!AI56&lt;COUNTIFS('Workers Settings'!$M:$M,$B56,'Workers Settings'!$N:$N,1,'Workers Settings'!$H:$H,AG$3),"Warning!",IF('Demand Locations'!AI56=0,"",COUNTIFS('Workers Settings'!$M:$M,$B56,'Workers Settings'!$N:$N,1,'Workers Settings'!$H:$H,AG$3)/'Demand Locations'!AI56)))</f>
        <v/>
      </c>
      <c r="AH56" s="24" t="str">
        <f>IF(OR($B56="",AH$3="",'Demand Locations'!AJ56=""),"",IF('Demand Locations'!AJ56&lt;COUNTIFS('Workers Settings'!$M:$M,$B56,'Workers Settings'!$N:$N,1,'Workers Settings'!$H:$H,AH$3),"Warning!",IF('Demand Locations'!AJ56=0,"",COUNTIFS('Workers Settings'!$M:$M,$B56,'Workers Settings'!$N:$N,1,'Workers Settings'!$H:$H,AH$3)/'Demand Locations'!AJ56)))</f>
        <v/>
      </c>
      <c r="AI56" s="24" t="str">
        <f>IF(OR($B56="",AI$3="",'Demand Locations'!AK56=""),"",IF('Demand Locations'!AK56&lt;COUNTIFS('Workers Settings'!$M:$M,$B56,'Workers Settings'!$N:$N,1,'Workers Settings'!$H:$H,AI$3),"Warning!",IF('Demand Locations'!AK56=0,"",COUNTIFS('Workers Settings'!$M:$M,$B56,'Workers Settings'!$N:$N,1,'Workers Settings'!$H:$H,AI$3)/'Demand Locations'!AK56)))</f>
        <v/>
      </c>
      <c r="AJ56" s="24" t="str">
        <f>IF(OR($B56="",AJ$3="",'Demand Locations'!AL56=""),"",IF('Demand Locations'!AL56&lt;COUNTIFS('Workers Settings'!$M:$M,$B56,'Workers Settings'!$N:$N,1,'Workers Settings'!$H:$H,AJ$3),"Warning!",IF('Demand Locations'!AL56=0,"",COUNTIFS('Workers Settings'!$M:$M,$B56,'Workers Settings'!$N:$N,1,'Workers Settings'!$H:$H,AJ$3)/'Demand Locations'!AL56)))</f>
        <v/>
      </c>
      <c r="AK56" s="24" t="str">
        <f>IF(OR($B56="",AK$3="",'Demand Locations'!AM56=""),"",IF('Demand Locations'!AM56&lt;COUNTIFS('Workers Settings'!$M:$M,$B56,'Workers Settings'!$N:$N,1,'Workers Settings'!$H:$H,AK$3),"Warning!",IF('Demand Locations'!AM56=0,"",COUNTIFS('Workers Settings'!$M:$M,$B56,'Workers Settings'!$N:$N,1,'Workers Settings'!$H:$H,AK$3)/'Demand Locations'!AM56)))</f>
        <v/>
      </c>
      <c r="AL56" s="24" t="str">
        <f>IF(OR($B56="",AL$3="",'Demand Locations'!AN56=""),"",IF('Demand Locations'!AN56&lt;COUNTIFS('Workers Settings'!$M:$M,$B56,'Workers Settings'!$N:$N,1,'Workers Settings'!$H:$H,AL$3),"Warning!",IF('Demand Locations'!AN56=0,"",COUNTIFS('Workers Settings'!$M:$M,$B56,'Workers Settings'!$N:$N,1,'Workers Settings'!$H:$H,AL$3)/'Demand Locations'!AN56)))</f>
        <v/>
      </c>
      <c r="AM56" s="24" t="str">
        <f>IF(OR($B56="",AM$3="",'Demand Locations'!AO56=""),"",IF('Demand Locations'!AO56&lt;COUNTIFS('Workers Settings'!$M:$M,$B56,'Workers Settings'!$N:$N,1,'Workers Settings'!$H:$H,AM$3),"Warning!",IF('Demand Locations'!AO56=0,"",COUNTIFS('Workers Settings'!$M:$M,$B56,'Workers Settings'!$N:$N,1,'Workers Settings'!$H:$H,AM$3)/'Demand Locations'!AO56)))</f>
        <v/>
      </c>
      <c r="AN56" s="24" t="str">
        <f>IF(OR($B56="",AN$3="",'Demand Locations'!AP56=""),"",IF('Demand Locations'!AP56&lt;COUNTIFS('Workers Settings'!$M:$M,$B56,'Workers Settings'!$N:$N,1,'Workers Settings'!$H:$H,AN$3),"Warning!",IF('Demand Locations'!AP56=0,"",COUNTIFS('Workers Settings'!$M:$M,$B56,'Workers Settings'!$N:$N,1,'Workers Settings'!$H:$H,AN$3)/'Demand Locations'!AP56)))</f>
        <v/>
      </c>
      <c r="AO56" s="24" t="str">
        <f>IF(OR($B56="",AO$3="",'Demand Locations'!AQ56=""),"",IF('Demand Locations'!AQ56&lt;COUNTIFS('Workers Settings'!$M:$M,$B56,'Workers Settings'!$N:$N,1,'Workers Settings'!$H:$H,AO$3),"Warning!",IF('Demand Locations'!AQ56=0,"",COUNTIFS('Workers Settings'!$M:$M,$B56,'Workers Settings'!$N:$N,1,'Workers Settings'!$H:$H,AO$3)/'Demand Locations'!AQ56)))</f>
        <v/>
      </c>
      <c r="AP56" s="24" t="str">
        <f>IF(OR($B56="",AP$3="",'Demand Locations'!AR56=""),"",IF('Demand Locations'!AR56&lt;COUNTIFS('Workers Settings'!$M:$M,$B56,'Workers Settings'!$N:$N,1,'Workers Settings'!$H:$H,AP$3),"Warning!",IF('Demand Locations'!AR56=0,"",COUNTIFS('Workers Settings'!$M:$M,$B56,'Workers Settings'!$N:$N,1,'Workers Settings'!$H:$H,AP$3)/'Demand Locations'!AR56)))</f>
        <v/>
      </c>
      <c r="AQ56" s="24" t="str">
        <f>IF(OR($B56="",AQ$3="",'Demand Locations'!AS56=""),"",IF('Demand Locations'!AS56&lt;COUNTIFS('Workers Settings'!$M:$M,$B56,'Workers Settings'!$N:$N,1,'Workers Settings'!$H:$H,AQ$3),"Warning!",IF('Demand Locations'!AS56=0,"",COUNTIFS('Workers Settings'!$M:$M,$B56,'Workers Settings'!$N:$N,1,'Workers Settings'!$H:$H,AQ$3)/'Demand Locations'!AS56)))</f>
        <v/>
      </c>
      <c r="AR56" s="24" t="str">
        <f>IF(OR($B56="",AR$3="",'Demand Locations'!AT56=""),"",IF('Demand Locations'!AT56&lt;COUNTIFS('Workers Settings'!$M:$M,$B56,'Workers Settings'!$N:$N,1,'Workers Settings'!$H:$H,AR$3),"Warning!",IF('Demand Locations'!AT56=0,"",COUNTIFS('Workers Settings'!$M:$M,$B56,'Workers Settings'!$N:$N,1,'Workers Settings'!$H:$H,AR$3)/'Demand Locations'!AT56)))</f>
        <v/>
      </c>
      <c r="AS56" s="24" t="str">
        <f>IF(OR($B56="",AS$3="",'Demand Locations'!AU56=""),"",IF('Demand Locations'!AU56&lt;COUNTIFS('Workers Settings'!$M:$M,$B56,'Workers Settings'!$N:$N,1,'Workers Settings'!$H:$H,AS$3),"Warning!",IF('Demand Locations'!AU56=0,"",COUNTIFS('Workers Settings'!$M:$M,$B56,'Workers Settings'!$N:$N,1,'Workers Settings'!$H:$H,AS$3)/'Demand Locations'!AU56)))</f>
        <v/>
      </c>
      <c r="AT56" s="24" t="str">
        <f>IF(OR($B56="",AT$3="",'Demand Locations'!AV56=""),"",IF('Demand Locations'!AV56&lt;COUNTIFS('Workers Settings'!$M:$M,$B56,'Workers Settings'!$N:$N,1,'Workers Settings'!$H:$H,AT$3),"Warning!",IF('Demand Locations'!AV56=0,"",COUNTIFS('Workers Settings'!$M:$M,$B56,'Workers Settings'!$N:$N,1,'Workers Settings'!$H:$H,AT$3)/'Demand Locations'!AV56)))</f>
        <v/>
      </c>
      <c r="AU56" s="24" t="str">
        <f>IF(OR($B56="",AU$3="",'Demand Locations'!AW56=""),"",IF('Demand Locations'!AW56&lt;COUNTIFS('Workers Settings'!$M:$M,$B56,'Workers Settings'!$N:$N,1,'Workers Settings'!$H:$H,AU$3),"Warning!",IF('Demand Locations'!AW56=0,"",COUNTIFS('Workers Settings'!$M:$M,$B56,'Workers Settings'!$N:$N,1,'Workers Settings'!$H:$H,AU$3)/'Demand Locations'!AW56)))</f>
        <v/>
      </c>
      <c r="AV56" s="24" t="str">
        <f>IF(OR($B56="",AV$3="",'Demand Locations'!AX56=""),"",IF('Demand Locations'!AX56&lt;COUNTIFS('Workers Settings'!$M:$M,$B56,'Workers Settings'!$N:$N,1,'Workers Settings'!$H:$H,AV$3),"Warning!",IF('Demand Locations'!AX56=0,"",COUNTIFS('Workers Settings'!$M:$M,$B56,'Workers Settings'!$N:$N,1,'Workers Settings'!$H:$H,AV$3)/'Demand Locations'!AX56)))</f>
        <v/>
      </c>
      <c r="AW56" s="24" t="str">
        <f>IF(OR($B56="",AW$3="",'Demand Locations'!AY56=""),"",IF('Demand Locations'!AY56&lt;COUNTIFS('Workers Settings'!$M:$M,$B56,'Workers Settings'!$N:$N,1,'Workers Settings'!$H:$H,AW$3),"Warning!",IF('Demand Locations'!AY56=0,"",COUNTIFS('Workers Settings'!$M:$M,$B56,'Workers Settings'!$N:$N,1,'Workers Settings'!$H:$H,AW$3)/'Demand Locations'!AY56)))</f>
        <v/>
      </c>
      <c r="AX56" s="24" t="str">
        <f>IF(OR($B56="",AX$3="",'Demand Locations'!AZ56=""),"",IF('Demand Locations'!AZ56&lt;COUNTIFS('Workers Settings'!$M:$M,$B56,'Workers Settings'!$N:$N,1,'Workers Settings'!$H:$H,AX$3),"Warning!",IF('Demand Locations'!AZ56=0,"",COUNTIFS('Workers Settings'!$M:$M,$B56,'Workers Settings'!$N:$N,1,'Workers Settings'!$H:$H,AX$3)/'Demand Locations'!AZ56)))</f>
        <v/>
      </c>
      <c r="AY56" s="24" t="str">
        <f>IF(OR($B56="",AY$3="",'Demand Locations'!BA56=""),"",IF('Demand Locations'!BA56&lt;COUNTIFS('Workers Settings'!$M:$M,$B56,'Workers Settings'!$N:$N,1,'Workers Settings'!$H:$H,AY$3),"Warning!",IF('Demand Locations'!BA56=0,"",COUNTIFS('Workers Settings'!$M:$M,$B56,'Workers Settings'!$N:$N,1,'Workers Settings'!$H:$H,AY$3)/'Demand Locations'!BA56)))</f>
        <v/>
      </c>
      <c r="AZ56" s="24" t="str">
        <f>IF(OR($B56="",AZ$3="",'Demand Locations'!BB56=""),"",IF('Demand Locations'!BB56&lt;COUNTIFS('Workers Settings'!$M:$M,$B56,'Workers Settings'!$N:$N,1,'Workers Settings'!$H:$H,AZ$3),"Warning!",IF('Demand Locations'!BB56=0,"",COUNTIFS('Workers Settings'!$M:$M,$B56,'Workers Settings'!$N:$N,1,'Workers Settings'!$H:$H,AZ$3)/'Demand Locations'!BB56)))</f>
        <v/>
      </c>
      <c r="BA56" s="24" t="str">
        <f>IF(OR($B56="",BA$3="",'Demand Locations'!BC56=""),"",IF('Demand Locations'!BC56&lt;COUNTIFS('Workers Settings'!$M:$M,$B56,'Workers Settings'!$N:$N,1,'Workers Settings'!$H:$H,BA$3),"Warning!",IF('Demand Locations'!BC56=0,"",COUNTIFS('Workers Settings'!$M:$M,$B56,'Workers Settings'!$N:$N,1,'Workers Settings'!$H:$H,BA$3)/'Demand Locations'!BC56)))</f>
        <v/>
      </c>
      <c r="BB56" s="24" t="str">
        <f>IF(OR($B56="",BB$3="",'Demand Locations'!BD56=""),"",IF('Demand Locations'!BD56&lt;COUNTIFS('Workers Settings'!$M:$M,$B56,'Workers Settings'!$N:$N,1,'Workers Settings'!$H:$H,BB$3),"Warning!",IF('Demand Locations'!BD56=0,"",COUNTIFS('Workers Settings'!$M:$M,$B56,'Workers Settings'!$N:$N,1,'Workers Settings'!$H:$H,BB$3)/'Demand Locations'!BD56)))</f>
        <v/>
      </c>
      <c r="BC56" s="24" t="str">
        <f>IF(OR($B56="",BC$3="",'Demand Locations'!BE56=""),"",IF('Demand Locations'!BE56&lt;COUNTIFS('Workers Settings'!$M:$M,$B56,'Workers Settings'!$N:$N,1,'Workers Settings'!$H:$H,BC$3),"Warning!",IF('Demand Locations'!BE56=0,"",COUNTIFS('Workers Settings'!$M:$M,$B56,'Workers Settings'!$N:$N,1,'Workers Settings'!$H:$H,BC$3)/'Demand Locations'!BE56)))</f>
        <v/>
      </c>
      <c r="BD56" s="24" t="str">
        <f>IF(OR($B56="",BD$3="",'Demand Locations'!BF56=""),"",IF('Demand Locations'!BF56&lt;COUNTIFS('Workers Settings'!$M:$M,$B56,'Workers Settings'!$N:$N,1,'Workers Settings'!$H:$H,BD$3),"Warning!",IF('Demand Locations'!BF56=0,"",COUNTIFS('Workers Settings'!$M:$M,$B56,'Workers Settings'!$N:$N,1,'Workers Settings'!$H:$H,BD$3)/'Demand Locations'!BF56)))</f>
        <v/>
      </c>
      <c r="BE56" s="24" t="str">
        <f>IF(OR($B56="",BE$3="",'Demand Locations'!BG56=""),"",IF('Demand Locations'!BG56&lt;COUNTIFS('Workers Settings'!$M:$M,$B56,'Workers Settings'!$N:$N,1,'Workers Settings'!$H:$H,BE$3),"Warning!",IF('Demand Locations'!BG56=0,"",COUNTIFS('Workers Settings'!$M:$M,$B56,'Workers Settings'!$N:$N,1,'Workers Settings'!$H:$H,BE$3)/'Demand Locations'!BG56)))</f>
        <v/>
      </c>
      <c r="BF56" s="24" t="str">
        <f>IF(OR($B56="",BF$3="",'Demand Locations'!BH56=""),"",IF('Demand Locations'!BH56&lt;COUNTIFS('Workers Settings'!$M:$M,$B56,'Workers Settings'!$N:$N,1,'Workers Settings'!$H:$H,BF$3),"Warning!",IF('Demand Locations'!BH56=0,"",COUNTIFS('Workers Settings'!$M:$M,$B56,'Workers Settings'!$N:$N,1,'Workers Settings'!$H:$H,BF$3)/'Demand Locations'!BH56)))</f>
        <v/>
      </c>
      <c r="BG56" s="24" t="str">
        <f>IF(OR($B56="",BG$3="",'Demand Locations'!BI56=""),"",IF('Demand Locations'!BI56&lt;COUNTIFS('Workers Settings'!$M:$M,$B56,'Workers Settings'!$N:$N,1,'Workers Settings'!$H:$H,BG$3),"Warning!",IF('Demand Locations'!BI56=0,"",COUNTIFS('Workers Settings'!$M:$M,$B56,'Workers Settings'!$N:$N,1,'Workers Settings'!$H:$H,BG$3)/'Demand Locations'!BI56)))</f>
        <v/>
      </c>
      <c r="BH56" s="24" t="str">
        <f>IF(OR($B56="",BH$3="",'Demand Locations'!BJ56=""),"",IF('Demand Locations'!BJ56&lt;COUNTIFS('Workers Settings'!$M:$M,$B56,'Workers Settings'!$N:$N,1,'Workers Settings'!$H:$H,BH$3),"Warning!",IF('Demand Locations'!BJ56=0,"",COUNTIFS('Workers Settings'!$M:$M,$B56,'Workers Settings'!$N:$N,1,'Workers Settings'!$H:$H,BH$3)/'Demand Locations'!BJ56)))</f>
        <v/>
      </c>
      <c r="BI56" s="24" t="str">
        <f>IF(OR($B56="",BI$3="",'Demand Locations'!BK56=""),"",IF('Demand Locations'!BK56&lt;COUNTIFS('Workers Settings'!$M:$M,$B56,'Workers Settings'!$N:$N,1,'Workers Settings'!$H:$H,BI$3),"Warning!",IF('Demand Locations'!BK56=0,"",COUNTIFS('Workers Settings'!$M:$M,$B56,'Workers Settings'!$N:$N,1,'Workers Settings'!$H:$H,BI$3)/'Demand Locations'!BK56)))</f>
        <v/>
      </c>
      <c r="BJ56" s="24" t="str">
        <f>IF(OR($B56="",BJ$3="",'Demand Locations'!BL56=""),"",IF('Demand Locations'!BL56&lt;COUNTIFS('Workers Settings'!$M:$M,$B56,'Workers Settings'!$N:$N,1,'Workers Settings'!$H:$H,BJ$3),"Warning!",IF('Demand Locations'!BL56=0,"",COUNTIFS('Workers Settings'!$M:$M,$B56,'Workers Settings'!$N:$N,1,'Workers Settings'!$H:$H,BJ$3)/'Demand Locations'!BL56)))</f>
        <v/>
      </c>
      <c r="BK56" s="24" t="str">
        <f>IF(OR($B56="",BK$3="",'Demand Locations'!BM56=""),"",IF('Demand Locations'!BM56&lt;COUNTIFS('Workers Settings'!$M:$M,$B56,'Workers Settings'!$N:$N,1,'Workers Settings'!$H:$H,BK$3),"Warning!",IF('Demand Locations'!BM56=0,"",COUNTIFS('Workers Settings'!$M:$M,$B56,'Workers Settings'!$N:$N,1,'Workers Settings'!$H:$H,BK$3)/'Demand Locations'!BM56)))</f>
        <v/>
      </c>
      <c r="BL56" s="24" t="str">
        <f>IF(OR($B56="",BL$3="",'Demand Locations'!BN56=""),"",IF('Demand Locations'!BN56&lt;COUNTIFS('Workers Settings'!$M:$M,$B56,'Workers Settings'!$N:$N,1,'Workers Settings'!$H:$H,BL$3),"Warning!",IF('Demand Locations'!BN56=0,"",COUNTIFS('Workers Settings'!$M:$M,$B56,'Workers Settings'!$N:$N,1,'Workers Settings'!$H:$H,BL$3)/'Demand Locations'!BN56)))</f>
        <v/>
      </c>
      <c r="BM56" s="24" t="str">
        <f>IF(OR($B56="",BM$3="",'Demand Locations'!BO56=""),"",IF('Demand Locations'!BO56&lt;COUNTIFS('Workers Settings'!$M:$M,$B56,'Workers Settings'!$N:$N,1,'Workers Settings'!$H:$H,BM$3),"Warning!",IF('Demand Locations'!BO56=0,"",COUNTIFS('Workers Settings'!$M:$M,$B56,'Workers Settings'!$N:$N,1,'Workers Settings'!$H:$H,BM$3)/'Demand Locations'!BO56)))</f>
        <v/>
      </c>
      <c r="BN56" s="24" t="str">
        <f>IF(OR($B56="",BN$3="",'Demand Locations'!BP56=""),"",IF('Demand Locations'!BP56&lt;COUNTIFS('Workers Settings'!$M:$M,$B56,'Workers Settings'!$N:$N,1,'Workers Settings'!$H:$H,BN$3),"Warning!",IF('Demand Locations'!BP56=0,"",COUNTIFS('Workers Settings'!$M:$M,$B56,'Workers Settings'!$N:$N,1,'Workers Settings'!$H:$H,BN$3)/'Demand Locations'!BP56)))</f>
        <v/>
      </c>
      <c r="BO56" s="24" t="str">
        <f>IF(OR($B56="",BO$3="",'Demand Locations'!BQ56=""),"",IF('Demand Locations'!BQ56&lt;COUNTIFS('Workers Settings'!$M:$M,$B56,'Workers Settings'!$N:$N,1,'Workers Settings'!$H:$H,BO$3),"Warning!",IF('Demand Locations'!BQ56=0,"",COUNTIFS('Workers Settings'!$M:$M,$B56,'Workers Settings'!$N:$N,1,'Workers Settings'!$H:$H,BO$3)/'Demand Locations'!BQ56)))</f>
        <v/>
      </c>
      <c r="BP56" s="24" t="str">
        <f>IF(OR($B56="",BP$3="",'Demand Locations'!BR56=""),"",IF('Demand Locations'!BR56&lt;COUNTIFS('Workers Settings'!$M:$M,$B56,'Workers Settings'!$N:$N,1,'Workers Settings'!$H:$H,BP$3),"Warning!",IF('Demand Locations'!BR56=0,"",COUNTIFS('Workers Settings'!$M:$M,$B56,'Workers Settings'!$N:$N,1,'Workers Settings'!$H:$H,BP$3)/'Demand Locations'!BR56)))</f>
        <v/>
      </c>
      <c r="BQ56" s="24" t="str">
        <f>IF(OR($B56="",BQ$3="",'Demand Locations'!BS56=""),"",IF('Demand Locations'!BS56&lt;COUNTIFS('Workers Settings'!$M:$M,$B56,'Workers Settings'!$N:$N,1,'Workers Settings'!$H:$H,BQ$3),"Warning!",IF('Demand Locations'!BS56=0,"",COUNTIFS('Workers Settings'!$M:$M,$B56,'Workers Settings'!$N:$N,1,'Workers Settings'!$H:$H,BQ$3)/'Demand Locations'!BS56)))</f>
        <v/>
      </c>
      <c r="BR56" s="24" t="str">
        <f>IF(OR($B56="",BR$3="",'Demand Locations'!BT56=""),"",IF('Demand Locations'!BT56&lt;COUNTIFS('Workers Settings'!$M:$M,$B56,'Workers Settings'!$N:$N,1,'Workers Settings'!$H:$H,BR$3),"Warning!",IF('Demand Locations'!BT56=0,"",COUNTIFS('Workers Settings'!$M:$M,$B56,'Workers Settings'!$N:$N,1,'Workers Settings'!$H:$H,BR$3)/'Demand Locations'!BT56)))</f>
        <v/>
      </c>
      <c r="BS56" s="24" t="str">
        <f>IF(OR($B56="",BS$3="",'Demand Locations'!BU56=""),"",IF('Demand Locations'!BU56&lt;COUNTIFS('Workers Settings'!$M:$M,$B56,'Workers Settings'!$N:$N,1,'Workers Settings'!$H:$H,BS$3),"Warning!",IF('Demand Locations'!BU56=0,"",COUNTIFS('Workers Settings'!$M:$M,$B56,'Workers Settings'!$N:$N,1,'Workers Settings'!$H:$H,BS$3)/'Demand Locations'!BU56)))</f>
        <v/>
      </c>
      <c r="BT56" s="24" t="str">
        <f>IF(OR($B56="",BT$3="",'Demand Locations'!BV56=""),"",IF('Demand Locations'!BV56&lt;COUNTIFS('Workers Settings'!$M:$M,$B56,'Workers Settings'!$N:$N,1,'Workers Settings'!$H:$H,BT$3),"Warning!",IF('Demand Locations'!BV56=0,"",COUNTIFS('Workers Settings'!$M:$M,$B56,'Workers Settings'!$N:$N,1,'Workers Settings'!$H:$H,BT$3)/'Demand Locations'!BV56)))</f>
        <v/>
      </c>
      <c r="BU56" s="24" t="str">
        <f>IF(OR($B56="",BU$3="",'Demand Locations'!BW56=""),"",IF('Demand Locations'!BW56&lt;COUNTIFS('Workers Settings'!$M:$M,$B56,'Workers Settings'!$N:$N,1,'Workers Settings'!$H:$H,BU$3),"Warning!",IF('Demand Locations'!BW56=0,"",COUNTIFS('Workers Settings'!$M:$M,$B56,'Workers Settings'!$N:$N,1,'Workers Settings'!$H:$H,BU$3)/'Demand Locations'!BW56)))</f>
        <v/>
      </c>
      <c r="BV56" s="24" t="str">
        <f>IF(OR($B56="",BV$3="",'Demand Locations'!BX56=""),"",IF('Demand Locations'!BX56&lt;COUNTIFS('Workers Settings'!$M:$M,$B56,'Workers Settings'!$N:$N,1,'Workers Settings'!$H:$H,BV$3),"Warning!",IF('Demand Locations'!BX56=0,"",COUNTIFS('Workers Settings'!$M:$M,$B56,'Workers Settings'!$N:$N,1,'Workers Settings'!$H:$H,BV$3)/'Demand Locations'!BX56)))</f>
        <v/>
      </c>
      <c r="BW56" s="24" t="str">
        <f>IF(OR($B56="",BW$3="",'Demand Locations'!BY56=""),"",IF('Demand Locations'!BY56&lt;COUNTIFS('Workers Settings'!$M:$M,$B56,'Workers Settings'!$N:$N,1,'Workers Settings'!$H:$H,BW$3),"Warning!",IF('Demand Locations'!BY56=0,"",COUNTIFS('Workers Settings'!$M:$M,$B56,'Workers Settings'!$N:$N,1,'Workers Settings'!$H:$H,BW$3)/'Demand Locations'!BY56)))</f>
        <v/>
      </c>
      <c r="BX56" s="24" t="str">
        <f>IF(OR($B56="",BX$3="",'Demand Locations'!BZ56=""),"",IF('Demand Locations'!BZ56&lt;COUNTIFS('Workers Settings'!$M:$M,$B56,'Workers Settings'!$N:$N,1,'Workers Settings'!$H:$H,BX$3),"Warning!",IF('Demand Locations'!BZ56=0,"",COUNTIFS('Workers Settings'!$M:$M,$B56,'Workers Settings'!$N:$N,1,'Workers Settings'!$H:$H,BX$3)/'Demand Locations'!BZ56)))</f>
        <v/>
      </c>
      <c r="BY56" s="24" t="str">
        <f>IF(OR($B56="",BY$3="",'Demand Locations'!CA56=""),"",IF('Demand Locations'!CA56&lt;COUNTIFS('Workers Settings'!$M:$M,$B56,'Workers Settings'!$N:$N,1,'Workers Settings'!$H:$H,BY$3),"Warning!",IF('Demand Locations'!CA56=0,"",COUNTIFS('Workers Settings'!$M:$M,$B56,'Workers Settings'!$N:$N,1,'Workers Settings'!$H:$H,BY$3)/'Demand Locations'!CA56)))</f>
        <v/>
      </c>
      <c r="BZ56" s="24" t="str">
        <f>IF(OR($B56="",BZ$3="",'Demand Locations'!CB56=""),"",IF('Demand Locations'!CB56&lt;COUNTIFS('Workers Settings'!$M:$M,$B56,'Workers Settings'!$N:$N,1,'Workers Settings'!$H:$H,BZ$3),"Warning!",IF('Demand Locations'!CB56=0,"",COUNTIFS('Workers Settings'!$M:$M,$B56,'Workers Settings'!$N:$N,1,'Workers Settings'!$H:$H,BZ$3)/'Demand Locations'!CB56)))</f>
        <v/>
      </c>
      <c r="CA56" s="24" t="str">
        <f>IF(OR($B56="",CA$3="",'Demand Locations'!CC56=""),"",IF('Demand Locations'!CC56&lt;COUNTIFS('Workers Settings'!$M:$M,$B56,'Workers Settings'!$N:$N,1,'Workers Settings'!$H:$H,CA$3),"Warning!",IF('Demand Locations'!CC56=0,"",COUNTIFS('Workers Settings'!$M:$M,$B56,'Workers Settings'!$N:$N,1,'Workers Settings'!$H:$H,CA$3)/'Demand Locations'!CC56)))</f>
        <v/>
      </c>
      <c r="CB56" s="24" t="str">
        <f>IF(OR($B56="",CB$3="",'Demand Locations'!CD56=""),"",IF('Demand Locations'!CD56&lt;COUNTIFS('Workers Settings'!$M:$M,$B56,'Workers Settings'!$N:$N,1,'Workers Settings'!$H:$H,CB$3),"Warning!",IF('Demand Locations'!CD56=0,"",COUNTIFS('Workers Settings'!$M:$M,$B56,'Workers Settings'!$N:$N,1,'Workers Settings'!$H:$H,CB$3)/'Demand Locations'!CD56)))</f>
        <v/>
      </c>
      <c r="CC56" s="24" t="str">
        <f>IF(OR($B56="",CC$3="",'Demand Locations'!CE56=""),"",IF('Demand Locations'!CE56&lt;COUNTIFS('Workers Settings'!$M:$M,$B56,'Workers Settings'!$N:$N,1,'Workers Settings'!$H:$H,CC$3),"Warning!",IF('Demand Locations'!CE56=0,"",COUNTIFS('Workers Settings'!$M:$M,$B56,'Workers Settings'!$N:$N,1,'Workers Settings'!$H:$H,CC$3)/'Demand Locations'!CE56)))</f>
        <v/>
      </c>
      <c r="CD56" s="24" t="str">
        <f>IF(OR($B56="",CD$3="",'Demand Locations'!CF56=""),"",IF('Demand Locations'!CF56&lt;COUNTIFS('Workers Settings'!$M:$M,$B56,'Workers Settings'!$N:$N,1,'Workers Settings'!$H:$H,CD$3),"Warning!",IF('Demand Locations'!CF56=0,"",COUNTIFS('Workers Settings'!$M:$M,$B56,'Workers Settings'!$N:$N,1,'Workers Settings'!$H:$H,CD$3)/'Demand Locations'!CF56)))</f>
        <v/>
      </c>
      <c r="CE56" s="24" t="str">
        <f>IF(OR($B56="",CE$3="",'Demand Locations'!CG56=""),"",IF('Demand Locations'!CG56&lt;COUNTIFS('Workers Settings'!$M:$M,$B56,'Workers Settings'!$N:$N,1,'Workers Settings'!$H:$H,CE$3),"Warning!",IF('Demand Locations'!CG56=0,"",COUNTIFS('Workers Settings'!$M:$M,$B56,'Workers Settings'!$N:$N,1,'Workers Settings'!$H:$H,CE$3)/'Demand Locations'!CG56)))</f>
        <v/>
      </c>
      <c r="CF56" s="24" t="str">
        <f>IF(OR($B56="",CF$3="",'Demand Locations'!CH56=""),"",IF('Demand Locations'!CH56&lt;COUNTIFS('Workers Settings'!$M:$M,$B56,'Workers Settings'!$N:$N,1,'Workers Settings'!$H:$H,CF$3),"Warning!",IF('Demand Locations'!CH56=0,"",COUNTIFS('Workers Settings'!$M:$M,$B56,'Workers Settings'!$N:$N,1,'Workers Settings'!$H:$H,CF$3)/'Demand Locations'!CH56)))</f>
        <v/>
      </c>
      <c r="CG56" s="24" t="str">
        <f>IF(OR($B56="",CG$3="",'Demand Locations'!CI56=""),"",IF('Demand Locations'!CI56&lt;COUNTIFS('Workers Settings'!$M:$M,$B56,'Workers Settings'!$N:$N,1,'Workers Settings'!$H:$H,CG$3),"Warning!",IF('Demand Locations'!CI56=0,"",COUNTIFS('Workers Settings'!$M:$M,$B56,'Workers Settings'!$N:$N,1,'Workers Settings'!$H:$H,CG$3)/'Demand Locations'!CI56)))</f>
        <v/>
      </c>
      <c r="CH56" s="24" t="str">
        <f>IF(OR($B56="",CH$3="",'Demand Locations'!CJ56=""),"",IF('Demand Locations'!CJ56&lt;COUNTIFS('Workers Settings'!$M:$M,$B56,'Workers Settings'!$N:$N,1,'Workers Settings'!$H:$H,CH$3),"Warning!",IF('Demand Locations'!CJ56=0,"",COUNTIFS('Workers Settings'!$M:$M,$B56,'Workers Settings'!$N:$N,1,'Workers Settings'!$H:$H,CH$3)/'Demand Locations'!CJ56)))</f>
        <v/>
      </c>
      <c r="CI56" s="24" t="str">
        <f>IF(OR($B56="",CI$3="",'Demand Locations'!CK56=""),"",IF('Demand Locations'!CK56&lt;COUNTIFS('Workers Settings'!$M:$M,$B56,'Workers Settings'!$N:$N,1,'Workers Settings'!$H:$H,CI$3),"Warning!",IF('Demand Locations'!CK56=0,"",COUNTIFS('Workers Settings'!$M:$M,$B56,'Workers Settings'!$N:$N,1,'Workers Settings'!$H:$H,CI$3)/'Demand Locations'!CK56)))</f>
        <v/>
      </c>
      <c r="CJ56" s="24" t="str">
        <f>IF(OR($B56="",CJ$3="",'Demand Locations'!CL56=""),"",IF('Demand Locations'!CL56&lt;COUNTIFS('Workers Settings'!$M:$M,$B56,'Workers Settings'!$N:$N,1,'Workers Settings'!$H:$H,CJ$3),"Warning!",IF('Demand Locations'!CL56=0,"",COUNTIFS('Workers Settings'!$M:$M,$B56,'Workers Settings'!$N:$N,1,'Workers Settings'!$H:$H,CJ$3)/'Demand Locations'!CL56)))</f>
        <v/>
      </c>
      <c r="CK56" s="24" t="str">
        <f>IF(OR($B56="",CK$3="",'Demand Locations'!CM56=""),"",IF('Demand Locations'!CM56&lt;COUNTIFS('Workers Settings'!$M:$M,$B56,'Workers Settings'!$N:$N,1,'Workers Settings'!$H:$H,CK$3),"Warning!",IF('Demand Locations'!CM56=0,"",COUNTIFS('Workers Settings'!$M:$M,$B56,'Workers Settings'!$N:$N,1,'Workers Settings'!$H:$H,CK$3)/'Demand Locations'!CM56)))</f>
        <v/>
      </c>
      <c r="CL56" s="24" t="str">
        <f>IF(OR($B56="",CL$3="",'Demand Locations'!CN56=""),"",IF('Demand Locations'!CN56&lt;COUNTIFS('Workers Settings'!$M:$M,$B56,'Workers Settings'!$N:$N,1,'Workers Settings'!$H:$H,CL$3),"Warning!",IF('Demand Locations'!CN56=0,"",COUNTIFS('Workers Settings'!$M:$M,$B56,'Workers Settings'!$N:$N,1,'Workers Settings'!$H:$H,CL$3)/'Demand Locations'!CN56)))</f>
        <v/>
      </c>
      <c r="CM56" s="24" t="str">
        <f>IF(OR($B56="",CM$3="",'Demand Locations'!CO56=""),"",IF('Demand Locations'!CO56&lt;COUNTIFS('Workers Settings'!$M:$M,$B56,'Workers Settings'!$N:$N,1,'Workers Settings'!$H:$H,CM$3),"Warning!",IF('Demand Locations'!CO56=0,"",COUNTIFS('Workers Settings'!$M:$M,$B56,'Workers Settings'!$N:$N,1,'Workers Settings'!$H:$H,CM$3)/'Demand Locations'!CO56)))</f>
        <v/>
      </c>
      <c r="CN56" s="24" t="str">
        <f>IF(OR($B56="",CN$3="",'Demand Locations'!CP56=""),"",IF('Demand Locations'!CP56&lt;COUNTIFS('Workers Settings'!$M:$M,$B56,'Workers Settings'!$N:$N,1,'Workers Settings'!$H:$H,CN$3),"Warning!",IF('Demand Locations'!CP56=0,"",COUNTIFS('Workers Settings'!$M:$M,$B56,'Workers Settings'!$N:$N,1,'Workers Settings'!$H:$H,CN$3)/'Demand Locations'!CP56)))</f>
        <v/>
      </c>
      <c r="CO56" s="24" t="str">
        <f>IF(OR($B56="",CO$3="",'Demand Locations'!CQ56=""),"",IF('Demand Locations'!CQ56&lt;COUNTIFS('Workers Settings'!$M:$M,$B56,'Workers Settings'!$N:$N,1,'Workers Settings'!$H:$H,CO$3),"Warning!",IF('Demand Locations'!CQ56=0,"",COUNTIFS('Workers Settings'!$M:$M,$B56,'Workers Settings'!$N:$N,1,'Workers Settings'!$H:$H,CO$3)/'Demand Locations'!CQ56)))</f>
        <v/>
      </c>
      <c r="CP56" s="24" t="str">
        <f>IF(OR($B56="",CP$3="",'Demand Locations'!CR56=""),"",IF('Demand Locations'!CR56&lt;COUNTIFS('Workers Settings'!$M:$M,$B56,'Workers Settings'!$N:$N,1,'Workers Settings'!$H:$H,CP$3),"Warning!",IF('Demand Locations'!CR56=0,"",COUNTIFS('Workers Settings'!$M:$M,$B56,'Workers Settings'!$N:$N,1,'Workers Settings'!$H:$H,CP$3)/'Demand Locations'!CR56)))</f>
        <v/>
      </c>
      <c r="CQ56" s="24" t="str">
        <f>IF(OR($B56="",CQ$3="",'Demand Locations'!CS56=""),"",IF('Demand Locations'!CS56&lt;COUNTIFS('Workers Settings'!$M:$M,$B56,'Workers Settings'!$N:$N,1,'Workers Settings'!$H:$H,CQ$3),"Warning!",IF('Demand Locations'!CS56=0,"",COUNTIFS('Workers Settings'!$M:$M,$B56,'Workers Settings'!$N:$N,1,'Workers Settings'!$H:$H,CQ$3)/'Demand Locations'!CS56)))</f>
        <v/>
      </c>
      <c r="CR56" s="24" t="str">
        <f>IF(OR($B56="",CR$3="",'Demand Locations'!CT56=""),"",IF('Demand Locations'!CT56&lt;COUNTIFS('Workers Settings'!$M:$M,$B56,'Workers Settings'!$N:$N,1,'Workers Settings'!$H:$H,CR$3),"Warning!",IF('Demand Locations'!CT56=0,"",COUNTIFS('Workers Settings'!$M:$M,$B56,'Workers Settings'!$N:$N,1,'Workers Settings'!$H:$H,CR$3)/'Demand Locations'!CT56)))</f>
        <v/>
      </c>
      <c r="CS56" s="24" t="str">
        <f>IF(OR($B56="",CS$3="",'Demand Locations'!CU56=""),"",IF('Demand Locations'!CU56&lt;COUNTIFS('Workers Settings'!$M:$M,$B56,'Workers Settings'!$N:$N,1,'Workers Settings'!$H:$H,CS$3),"Warning!",IF('Demand Locations'!CU56=0,"",COUNTIFS('Workers Settings'!$M:$M,$B56,'Workers Settings'!$N:$N,1,'Workers Settings'!$H:$H,CS$3)/'Demand Locations'!CU56)))</f>
        <v/>
      </c>
      <c r="CT56" s="24" t="str">
        <f>IF(OR($B56="",CT$3="",'Demand Locations'!CV56=""),"",IF('Demand Locations'!CV56&lt;COUNTIFS('Workers Settings'!$M:$M,$B56,'Workers Settings'!$N:$N,1,'Workers Settings'!$H:$H,CT$3),"Warning!",IF('Demand Locations'!CV56=0,"",COUNTIFS('Workers Settings'!$M:$M,$B56,'Workers Settings'!$N:$N,1,'Workers Settings'!$H:$H,CT$3)/'Demand Locations'!CV56)))</f>
        <v/>
      </c>
      <c r="CU56" s="24" t="str">
        <f>IF(OR($B56="",CU$3="",'Demand Locations'!CW56=""),"",IF('Demand Locations'!CW56&lt;COUNTIFS('Workers Settings'!$M:$M,$B56,'Workers Settings'!$N:$N,1,'Workers Settings'!$H:$H,CU$3),"Warning!",IF('Demand Locations'!CW56=0,"",COUNTIFS('Workers Settings'!$M:$M,$B56,'Workers Settings'!$N:$N,1,'Workers Settings'!$H:$H,CU$3)/'Demand Locations'!CW56)))</f>
        <v/>
      </c>
      <c r="CV56" s="24" t="str">
        <f>IF(OR($B56="",CV$3="",'Demand Locations'!CX56=""),"",IF('Demand Locations'!CX56&lt;COUNTIFS('Workers Settings'!$M:$M,$B56,'Workers Settings'!$N:$N,1,'Workers Settings'!$H:$H,CV$3),"Warning!",IF('Demand Locations'!CX56=0,"",COUNTIFS('Workers Settings'!$M:$M,$B56,'Workers Settings'!$N:$N,1,'Workers Settings'!$H:$H,CV$3)/'Demand Locations'!CX56)))</f>
        <v/>
      </c>
      <c r="CW56" s="24" t="str">
        <f>IF(OR($B56="",CW$3="",'Demand Locations'!CY56=""),"",IF('Demand Locations'!CY56&lt;COUNTIFS('Workers Settings'!$M:$M,$B56,'Workers Settings'!$N:$N,1,'Workers Settings'!$H:$H,CW$3),"Warning!",IF('Demand Locations'!CY56=0,"",COUNTIFS('Workers Settings'!$M:$M,$B56,'Workers Settings'!$N:$N,1,'Workers Settings'!$H:$H,CW$3)/'Demand Locations'!CY56)))</f>
        <v/>
      </c>
      <c r="CX56" s="24" t="str">
        <f>IF(OR($B56="",CX$3="",'Demand Locations'!CZ56=""),"",IF('Demand Locations'!CZ56&lt;COUNTIFS('Workers Settings'!$M:$M,$B56,'Workers Settings'!$N:$N,1,'Workers Settings'!$H:$H,CX$3),"Warning!",IF('Demand Locations'!CZ56=0,"",COUNTIFS('Workers Settings'!$M:$M,$B56,'Workers Settings'!$N:$N,1,'Workers Settings'!$H:$H,CX$3)/'Demand Locations'!CZ56)))</f>
        <v/>
      </c>
      <c r="CY56" s="24" t="str">
        <f>IF(OR($B56="",CY$3="",'Demand Locations'!DA56=""),"",IF('Demand Locations'!DA56&lt;COUNTIFS('Workers Settings'!$M:$M,$B56,'Workers Settings'!$N:$N,1,'Workers Settings'!$H:$H,CY$3),"Warning!",IF('Demand Locations'!DA56=0,"",COUNTIFS('Workers Settings'!$M:$M,$B56,'Workers Settings'!$N:$N,1,'Workers Settings'!$H:$H,CY$3)/'Demand Locations'!DA56)))</f>
        <v/>
      </c>
      <c r="CZ56" s="24" t="str">
        <f>IF(OR($B56="",CZ$3="",'Demand Locations'!DB56=""),"",IF('Demand Locations'!DB56&lt;COUNTIFS('Workers Settings'!$M:$M,$B56,'Workers Settings'!$N:$N,1,'Workers Settings'!$H:$H,CZ$3),"Warning!",IF('Demand Locations'!DB56=0,"",COUNTIFS('Workers Settings'!$M:$M,$B56,'Workers Settings'!$N:$N,1,'Workers Settings'!$H:$H,CZ$3)/'Demand Locations'!DB56)))</f>
        <v/>
      </c>
    </row>
    <row r="57" spans="1:104" x14ac:dyDescent="0.25">
      <c r="A57" s="7">
        <f t="shared" si="0"/>
        <v>53</v>
      </c>
      <c r="B57" s="7" t="str">
        <f>IF('Demand Locations'!B57&lt;&gt;"",'Demand Locations'!B57,"")</f>
        <v/>
      </c>
      <c r="C57" s="29" t="str">
        <f>IF(B57="","",SUMIFS('Workers Assignments'!Z:Z,'Workers Settings'!M:M,B57,'Workers Settings'!N:N,1))</f>
        <v/>
      </c>
      <c r="D57" s="24" t="str">
        <f>IF(OR(B57="",'Demand Locations'!E57=""),"",IF('Demand Locations'!E57&lt;C57,"Warning!",IF('Demand Locations'!E57=0,"",C57/'Demand Locations'!E57)))</f>
        <v/>
      </c>
      <c r="E57" s="44" t="str">
        <f>IF(OR($B57="",E$3="",'Demand Locations'!G57=""),"",IF('Demand Locations'!G57&lt;COUNTIFS('Workers Settings'!$M:$M,$B57,'Workers Settings'!$N:$N,1,'Workers Settings'!$H:$H,E$3),"Warning!",IF('Demand Locations'!G57=0,"",COUNTIFS('Workers Settings'!$M:$M,$B57,'Workers Settings'!$N:$N,1,'Workers Settings'!$H:$H,E$3)/'Demand Locations'!G57)))</f>
        <v/>
      </c>
      <c r="F57" s="24" t="str">
        <f>IF(OR($B57="",F$3="",'Demand Locations'!H57=""),"",IF('Demand Locations'!H57&lt;COUNTIFS('Workers Settings'!$M:$M,$B57,'Workers Settings'!$N:$N,1,'Workers Settings'!$H:$H,F$3),"Warning!",IF('Demand Locations'!H57=0,"",COUNTIFS('Workers Settings'!$M:$M,$B57,'Workers Settings'!$N:$N,1,'Workers Settings'!$H:$H,F$3)/'Demand Locations'!H57)))</f>
        <v/>
      </c>
      <c r="G57" s="24" t="str">
        <f>IF(OR($B57="",G$3="",'Demand Locations'!I57=""),"",IF('Demand Locations'!I57&lt;COUNTIFS('Workers Settings'!$M:$M,$B57,'Workers Settings'!$N:$N,1,'Workers Settings'!$H:$H,G$3),"Warning!",IF('Demand Locations'!I57=0,"",COUNTIFS('Workers Settings'!$M:$M,$B57,'Workers Settings'!$N:$N,1,'Workers Settings'!$H:$H,G$3)/'Demand Locations'!I57)))</f>
        <v/>
      </c>
      <c r="H57" s="24" t="str">
        <f>IF(OR($B57="",H$3="",'Demand Locations'!J57=""),"",IF('Demand Locations'!J57&lt;COUNTIFS('Workers Settings'!$M:$M,$B57,'Workers Settings'!$N:$N,1,'Workers Settings'!$H:$H,H$3),"Warning!",IF('Demand Locations'!J57=0,"",COUNTIFS('Workers Settings'!$M:$M,$B57,'Workers Settings'!$N:$N,1,'Workers Settings'!$H:$H,H$3)/'Demand Locations'!J57)))</f>
        <v/>
      </c>
      <c r="I57" s="24" t="str">
        <f>IF(OR($B57="",I$3="",'Demand Locations'!K57=""),"",IF('Demand Locations'!K57&lt;COUNTIFS('Workers Settings'!$M:$M,$B57,'Workers Settings'!$N:$N,1,'Workers Settings'!$H:$H,I$3),"Warning!",IF('Demand Locations'!K57=0,"",COUNTIFS('Workers Settings'!$M:$M,$B57,'Workers Settings'!$N:$N,1,'Workers Settings'!$H:$H,I$3)/'Demand Locations'!K57)))</f>
        <v/>
      </c>
      <c r="J57" s="24" t="str">
        <f>IF(OR($B57="",J$3="",'Demand Locations'!L57=""),"",IF('Demand Locations'!L57&lt;COUNTIFS('Workers Settings'!$M:$M,$B57,'Workers Settings'!$N:$N,1,'Workers Settings'!$H:$H,J$3),"Warning!",IF('Demand Locations'!L57=0,"",COUNTIFS('Workers Settings'!$M:$M,$B57,'Workers Settings'!$N:$N,1,'Workers Settings'!$H:$H,J$3)/'Demand Locations'!L57)))</f>
        <v/>
      </c>
      <c r="K57" s="24" t="str">
        <f>IF(OR($B57="",K$3="",'Demand Locations'!M57=""),"",IF('Demand Locations'!M57&lt;COUNTIFS('Workers Settings'!$M:$M,$B57,'Workers Settings'!$N:$N,1,'Workers Settings'!$H:$H,K$3),"Warning!",IF('Demand Locations'!M57=0,"",COUNTIFS('Workers Settings'!$M:$M,$B57,'Workers Settings'!$N:$N,1,'Workers Settings'!$H:$H,K$3)/'Demand Locations'!M57)))</f>
        <v/>
      </c>
      <c r="L57" s="24" t="str">
        <f>IF(OR($B57="",L$3="",'Demand Locations'!N57=""),"",IF('Demand Locations'!N57&lt;COUNTIFS('Workers Settings'!$M:$M,$B57,'Workers Settings'!$N:$N,1,'Workers Settings'!$H:$H,L$3),"Warning!",IF('Demand Locations'!N57=0,"",COUNTIFS('Workers Settings'!$M:$M,$B57,'Workers Settings'!$N:$N,1,'Workers Settings'!$H:$H,L$3)/'Demand Locations'!N57)))</f>
        <v/>
      </c>
      <c r="M57" s="24" t="str">
        <f>IF(OR($B57="",M$3="",'Demand Locations'!O57=""),"",IF('Demand Locations'!O57&lt;COUNTIFS('Workers Settings'!$M:$M,$B57,'Workers Settings'!$N:$N,1,'Workers Settings'!$H:$H,M$3),"Warning!",IF('Demand Locations'!O57=0,"",COUNTIFS('Workers Settings'!$M:$M,$B57,'Workers Settings'!$N:$N,1,'Workers Settings'!$H:$H,M$3)/'Demand Locations'!O57)))</f>
        <v/>
      </c>
      <c r="N57" s="24" t="str">
        <f>IF(OR($B57="",N$3="",'Demand Locations'!P57=""),"",IF('Demand Locations'!P57&lt;COUNTIFS('Workers Settings'!$M:$M,$B57,'Workers Settings'!$N:$N,1,'Workers Settings'!$H:$H,N$3),"Warning!",IF('Demand Locations'!P57=0,"",COUNTIFS('Workers Settings'!$M:$M,$B57,'Workers Settings'!$N:$N,1,'Workers Settings'!$H:$H,N$3)/'Demand Locations'!P57)))</f>
        <v/>
      </c>
      <c r="O57" s="24" t="str">
        <f>IF(OR($B57="",O$3="",'Demand Locations'!Q57=""),"",IF('Demand Locations'!Q57&lt;COUNTIFS('Workers Settings'!$M:$M,$B57,'Workers Settings'!$N:$N,1,'Workers Settings'!$H:$H,O$3),"Warning!",IF('Demand Locations'!Q57=0,"",COUNTIFS('Workers Settings'!$M:$M,$B57,'Workers Settings'!$N:$N,1,'Workers Settings'!$H:$H,O$3)/'Demand Locations'!Q57)))</f>
        <v/>
      </c>
      <c r="P57" s="24" t="str">
        <f>IF(OR($B57="",P$3="",'Demand Locations'!R57=""),"",IF('Demand Locations'!R57&lt;COUNTIFS('Workers Settings'!$M:$M,$B57,'Workers Settings'!$N:$N,1,'Workers Settings'!$H:$H,P$3),"Warning!",IF('Demand Locations'!R57=0,"",COUNTIFS('Workers Settings'!$M:$M,$B57,'Workers Settings'!$N:$N,1,'Workers Settings'!$H:$H,P$3)/'Demand Locations'!R57)))</f>
        <v/>
      </c>
      <c r="Q57" s="24" t="str">
        <f>IF(OR($B57="",Q$3="",'Demand Locations'!S57=""),"",IF('Demand Locations'!S57&lt;COUNTIFS('Workers Settings'!$M:$M,$B57,'Workers Settings'!$N:$N,1,'Workers Settings'!$H:$H,Q$3),"Warning!",IF('Demand Locations'!S57=0,"",COUNTIFS('Workers Settings'!$M:$M,$B57,'Workers Settings'!$N:$N,1,'Workers Settings'!$H:$H,Q$3)/'Demand Locations'!S57)))</f>
        <v/>
      </c>
      <c r="R57" s="24" t="str">
        <f>IF(OR($B57="",R$3="",'Demand Locations'!T57=""),"",IF('Demand Locations'!T57&lt;COUNTIFS('Workers Settings'!$M:$M,$B57,'Workers Settings'!$N:$N,1,'Workers Settings'!$H:$H,R$3),"Warning!",IF('Demand Locations'!T57=0,"",COUNTIFS('Workers Settings'!$M:$M,$B57,'Workers Settings'!$N:$N,1,'Workers Settings'!$H:$H,R$3)/'Demand Locations'!T57)))</f>
        <v/>
      </c>
      <c r="S57" s="24" t="str">
        <f>IF(OR($B57="",S$3="",'Demand Locations'!U57=""),"",IF('Demand Locations'!U57&lt;COUNTIFS('Workers Settings'!$M:$M,$B57,'Workers Settings'!$N:$N,1,'Workers Settings'!$H:$H,S$3),"Warning!",IF('Demand Locations'!U57=0,"",COUNTIFS('Workers Settings'!$M:$M,$B57,'Workers Settings'!$N:$N,1,'Workers Settings'!$H:$H,S$3)/'Demand Locations'!U57)))</f>
        <v/>
      </c>
      <c r="T57" s="24" t="str">
        <f>IF(OR($B57="",T$3="",'Demand Locations'!V57=""),"",IF('Demand Locations'!V57&lt;COUNTIFS('Workers Settings'!$M:$M,$B57,'Workers Settings'!$N:$N,1,'Workers Settings'!$H:$H,T$3),"Warning!",IF('Demand Locations'!V57=0,"",COUNTIFS('Workers Settings'!$M:$M,$B57,'Workers Settings'!$N:$N,1,'Workers Settings'!$H:$H,T$3)/'Demand Locations'!V57)))</f>
        <v/>
      </c>
      <c r="U57" s="24" t="str">
        <f>IF(OR($B57="",U$3="",'Demand Locations'!W57=""),"",IF('Demand Locations'!W57&lt;COUNTIFS('Workers Settings'!$M:$M,$B57,'Workers Settings'!$N:$N,1,'Workers Settings'!$H:$H,U$3),"Warning!",IF('Demand Locations'!W57=0,"",COUNTIFS('Workers Settings'!$M:$M,$B57,'Workers Settings'!$N:$N,1,'Workers Settings'!$H:$H,U$3)/'Demand Locations'!W57)))</f>
        <v/>
      </c>
      <c r="V57" s="24" t="str">
        <f>IF(OR($B57="",V$3="",'Demand Locations'!X57=""),"",IF('Demand Locations'!X57&lt;COUNTIFS('Workers Settings'!$M:$M,$B57,'Workers Settings'!$N:$N,1,'Workers Settings'!$H:$H,V$3),"Warning!",IF('Demand Locations'!X57=0,"",COUNTIFS('Workers Settings'!$M:$M,$B57,'Workers Settings'!$N:$N,1,'Workers Settings'!$H:$H,V$3)/'Demand Locations'!X57)))</f>
        <v/>
      </c>
      <c r="W57" s="24" t="str">
        <f>IF(OR($B57="",W$3="",'Demand Locations'!Y57=""),"",IF('Demand Locations'!Y57&lt;COUNTIFS('Workers Settings'!$M:$M,$B57,'Workers Settings'!$N:$N,1,'Workers Settings'!$H:$H,W$3),"Warning!",IF('Demand Locations'!Y57=0,"",COUNTIFS('Workers Settings'!$M:$M,$B57,'Workers Settings'!$N:$N,1,'Workers Settings'!$H:$H,W$3)/'Demand Locations'!Y57)))</f>
        <v/>
      </c>
      <c r="X57" s="24" t="str">
        <f>IF(OR($B57="",X$3="",'Demand Locations'!Z57=""),"",IF('Demand Locations'!Z57&lt;COUNTIFS('Workers Settings'!$M:$M,$B57,'Workers Settings'!$N:$N,1,'Workers Settings'!$H:$H,X$3),"Warning!",IF('Demand Locations'!Z57=0,"",COUNTIFS('Workers Settings'!$M:$M,$B57,'Workers Settings'!$N:$N,1,'Workers Settings'!$H:$H,X$3)/'Demand Locations'!Z57)))</f>
        <v/>
      </c>
      <c r="Y57" s="24" t="str">
        <f>IF(OR($B57="",Y$3="",'Demand Locations'!AA57=""),"",IF('Demand Locations'!AA57&lt;COUNTIFS('Workers Settings'!$M:$M,$B57,'Workers Settings'!$N:$N,1,'Workers Settings'!$H:$H,Y$3),"Warning!",IF('Demand Locations'!AA57=0,"",COUNTIFS('Workers Settings'!$M:$M,$B57,'Workers Settings'!$N:$N,1,'Workers Settings'!$H:$H,Y$3)/'Demand Locations'!AA57)))</f>
        <v/>
      </c>
      <c r="Z57" s="24" t="str">
        <f>IF(OR($B57="",Z$3="",'Demand Locations'!AB57=""),"",IF('Demand Locations'!AB57&lt;COUNTIFS('Workers Settings'!$M:$M,$B57,'Workers Settings'!$N:$N,1,'Workers Settings'!$H:$H,Z$3),"Warning!",IF('Demand Locations'!AB57=0,"",COUNTIFS('Workers Settings'!$M:$M,$B57,'Workers Settings'!$N:$N,1,'Workers Settings'!$H:$H,Z$3)/'Demand Locations'!AB57)))</f>
        <v/>
      </c>
      <c r="AA57" s="24" t="str">
        <f>IF(OR($B57="",AA$3="",'Demand Locations'!AC57=""),"",IF('Demand Locations'!AC57&lt;COUNTIFS('Workers Settings'!$M:$M,$B57,'Workers Settings'!$N:$N,1,'Workers Settings'!$H:$H,AA$3),"Warning!",IF('Demand Locations'!AC57=0,"",COUNTIFS('Workers Settings'!$M:$M,$B57,'Workers Settings'!$N:$N,1,'Workers Settings'!$H:$H,AA$3)/'Demand Locations'!AC57)))</f>
        <v/>
      </c>
      <c r="AB57" s="24" t="str">
        <f>IF(OR($B57="",AB$3="",'Demand Locations'!AD57=""),"",IF('Demand Locations'!AD57&lt;COUNTIFS('Workers Settings'!$M:$M,$B57,'Workers Settings'!$N:$N,1,'Workers Settings'!$H:$H,AB$3),"Warning!",IF('Demand Locations'!AD57=0,"",COUNTIFS('Workers Settings'!$M:$M,$B57,'Workers Settings'!$N:$N,1,'Workers Settings'!$H:$H,AB$3)/'Demand Locations'!AD57)))</f>
        <v/>
      </c>
      <c r="AC57" s="24" t="str">
        <f>IF(OR($B57="",AC$3="",'Demand Locations'!AE57=""),"",IF('Demand Locations'!AE57&lt;COUNTIFS('Workers Settings'!$M:$M,$B57,'Workers Settings'!$N:$N,1,'Workers Settings'!$H:$H,AC$3),"Warning!",IF('Demand Locations'!AE57=0,"",COUNTIFS('Workers Settings'!$M:$M,$B57,'Workers Settings'!$N:$N,1,'Workers Settings'!$H:$H,AC$3)/'Demand Locations'!AE57)))</f>
        <v/>
      </c>
      <c r="AD57" s="24" t="str">
        <f>IF(OR($B57="",AD$3="",'Demand Locations'!AF57=""),"",IF('Demand Locations'!AF57&lt;COUNTIFS('Workers Settings'!$M:$M,$B57,'Workers Settings'!$N:$N,1,'Workers Settings'!$H:$H,AD$3),"Warning!",IF('Demand Locations'!AF57=0,"",COUNTIFS('Workers Settings'!$M:$M,$B57,'Workers Settings'!$N:$N,1,'Workers Settings'!$H:$H,AD$3)/'Demand Locations'!AF57)))</f>
        <v/>
      </c>
      <c r="AE57" s="24" t="str">
        <f>IF(OR($B57="",AE$3="",'Demand Locations'!AG57=""),"",IF('Demand Locations'!AG57&lt;COUNTIFS('Workers Settings'!$M:$M,$B57,'Workers Settings'!$N:$N,1,'Workers Settings'!$H:$H,AE$3),"Warning!",IF('Demand Locations'!AG57=0,"",COUNTIFS('Workers Settings'!$M:$M,$B57,'Workers Settings'!$N:$N,1,'Workers Settings'!$H:$H,AE$3)/'Demand Locations'!AG57)))</f>
        <v/>
      </c>
      <c r="AF57" s="24" t="str">
        <f>IF(OR($B57="",AF$3="",'Demand Locations'!AH57=""),"",IF('Demand Locations'!AH57&lt;COUNTIFS('Workers Settings'!$M:$M,$B57,'Workers Settings'!$N:$N,1,'Workers Settings'!$H:$H,AF$3),"Warning!",IF('Demand Locations'!AH57=0,"",COUNTIFS('Workers Settings'!$M:$M,$B57,'Workers Settings'!$N:$N,1,'Workers Settings'!$H:$H,AF$3)/'Demand Locations'!AH57)))</f>
        <v/>
      </c>
      <c r="AG57" s="24" t="str">
        <f>IF(OR($B57="",AG$3="",'Demand Locations'!AI57=""),"",IF('Demand Locations'!AI57&lt;COUNTIFS('Workers Settings'!$M:$M,$B57,'Workers Settings'!$N:$N,1,'Workers Settings'!$H:$H,AG$3),"Warning!",IF('Demand Locations'!AI57=0,"",COUNTIFS('Workers Settings'!$M:$M,$B57,'Workers Settings'!$N:$N,1,'Workers Settings'!$H:$H,AG$3)/'Demand Locations'!AI57)))</f>
        <v/>
      </c>
      <c r="AH57" s="24" t="str">
        <f>IF(OR($B57="",AH$3="",'Demand Locations'!AJ57=""),"",IF('Demand Locations'!AJ57&lt;COUNTIFS('Workers Settings'!$M:$M,$B57,'Workers Settings'!$N:$N,1,'Workers Settings'!$H:$H,AH$3),"Warning!",IF('Demand Locations'!AJ57=0,"",COUNTIFS('Workers Settings'!$M:$M,$B57,'Workers Settings'!$N:$N,1,'Workers Settings'!$H:$H,AH$3)/'Demand Locations'!AJ57)))</f>
        <v/>
      </c>
      <c r="AI57" s="24" t="str">
        <f>IF(OR($B57="",AI$3="",'Demand Locations'!AK57=""),"",IF('Demand Locations'!AK57&lt;COUNTIFS('Workers Settings'!$M:$M,$B57,'Workers Settings'!$N:$N,1,'Workers Settings'!$H:$H,AI$3),"Warning!",IF('Demand Locations'!AK57=0,"",COUNTIFS('Workers Settings'!$M:$M,$B57,'Workers Settings'!$N:$N,1,'Workers Settings'!$H:$H,AI$3)/'Demand Locations'!AK57)))</f>
        <v/>
      </c>
      <c r="AJ57" s="24" t="str">
        <f>IF(OR($B57="",AJ$3="",'Demand Locations'!AL57=""),"",IF('Demand Locations'!AL57&lt;COUNTIFS('Workers Settings'!$M:$M,$B57,'Workers Settings'!$N:$N,1,'Workers Settings'!$H:$H,AJ$3),"Warning!",IF('Demand Locations'!AL57=0,"",COUNTIFS('Workers Settings'!$M:$M,$B57,'Workers Settings'!$N:$N,1,'Workers Settings'!$H:$H,AJ$3)/'Demand Locations'!AL57)))</f>
        <v/>
      </c>
      <c r="AK57" s="24" t="str">
        <f>IF(OR($B57="",AK$3="",'Demand Locations'!AM57=""),"",IF('Demand Locations'!AM57&lt;COUNTIFS('Workers Settings'!$M:$M,$B57,'Workers Settings'!$N:$N,1,'Workers Settings'!$H:$H,AK$3),"Warning!",IF('Demand Locations'!AM57=0,"",COUNTIFS('Workers Settings'!$M:$M,$B57,'Workers Settings'!$N:$N,1,'Workers Settings'!$H:$H,AK$3)/'Demand Locations'!AM57)))</f>
        <v/>
      </c>
      <c r="AL57" s="24" t="str">
        <f>IF(OR($B57="",AL$3="",'Demand Locations'!AN57=""),"",IF('Demand Locations'!AN57&lt;COUNTIFS('Workers Settings'!$M:$M,$B57,'Workers Settings'!$N:$N,1,'Workers Settings'!$H:$H,AL$3),"Warning!",IF('Demand Locations'!AN57=0,"",COUNTIFS('Workers Settings'!$M:$M,$B57,'Workers Settings'!$N:$N,1,'Workers Settings'!$H:$H,AL$3)/'Demand Locations'!AN57)))</f>
        <v/>
      </c>
      <c r="AM57" s="24" t="str">
        <f>IF(OR($B57="",AM$3="",'Demand Locations'!AO57=""),"",IF('Demand Locations'!AO57&lt;COUNTIFS('Workers Settings'!$M:$M,$B57,'Workers Settings'!$N:$N,1,'Workers Settings'!$H:$H,AM$3),"Warning!",IF('Demand Locations'!AO57=0,"",COUNTIFS('Workers Settings'!$M:$M,$B57,'Workers Settings'!$N:$N,1,'Workers Settings'!$H:$H,AM$3)/'Demand Locations'!AO57)))</f>
        <v/>
      </c>
      <c r="AN57" s="24" t="str">
        <f>IF(OR($B57="",AN$3="",'Demand Locations'!AP57=""),"",IF('Demand Locations'!AP57&lt;COUNTIFS('Workers Settings'!$M:$M,$B57,'Workers Settings'!$N:$N,1,'Workers Settings'!$H:$H,AN$3),"Warning!",IF('Demand Locations'!AP57=0,"",COUNTIFS('Workers Settings'!$M:$M,$B57,'Workers Settings'!$N:$N,1,'Workers Settings'!$H:$H,AN$3)/'Demand Locations'!AP57)))</f>
        <v/>
      </c>
      <c r="AO57" s="24" t="str">
        <f>IF(OR($B57="",AO$3="",'Demand Locations'!AQ57=""),"",IF('Demand Locations'!AQ57&lt;COUNTIFS('Workers Settings'!$M:$M,$B57,'Workers Settings'!$N:$N,1,'Workers Settings'!$H:$H,AO$3),"Warning!",IF('Demand Locations'!AQ57=0,"",COUNTIFS('Workers Settings'!$M:$M,$B57,'Workers Settings'!$N:$N,1,'Workers Settings'!$H:$H,AO$3)/'Demand Locations'!AQ57)))</f>
        <v/>
      </c>
      <c r="AP57" s="24" t="str">
        <f>IF(OR($B57="",AP$3="",'Demand Locations'!AR57=""),"",IF('Demand Locations'!AR57&lt;COUNTIFS('Workers Settings'!$M:$M,$B57,'Workers Settings'!$N:$N,1,'Workers Settings'!$H:$H,AP$3),"Warning!",IF('Demand Locations'!AR57=0,"",COUNTIFS('Workers Settings'!$M:$M,$B57,'Workers Settings'!$N:$N,1,'Workers Settings'!$H:$H,AP$3)/'Demand Locations'!AR57)))</f>
        <v/>
      </c>
      <c r="AQ57" s="24" t="str">
        <f>IF(OR($B57="",AQ$3="",'Demand Locations'!AS57=""),"",IF('Demand Locations'!AS57&lt;COUNTIFS('Workers Settings'!$M:$M,$B57,'Workers Settings'!$N:$N,1,'Workers Settings'!$H:$H,AQ$3),"Warning!",IF('Demand Locations'!AS57=0,"",COUNTIFS('Workers Settings'!$M:$M,$B57,'Workers Settings'!$N:$N,1,'Workers Settings'!$H:$H,AQ$3)/'Demand Locations'!AS57)))</f>
        <v/>
      </c>
      <c r="AR57" s="24" t="str">
        <f>IF(OR($B57="",AR$3="",'Demand Locations'!AT57=""),"",IF('Demand Locations'!AT57&lt;COUNTIFS('Workers Settings'!$M:$M,$B57,'Workers Settings'!$N:$N,1,'Workers Settings'!$H:$H,AR$3),"Warning!",IF('Demand Locations'!AT57=0,"",COUNTIFS('Workers Settings'!$M:$M,$B57,'Workers Settings'!$N:$N,1,'Workers Settings'!$H:$H,AR$3)/'Demand Locations'!AT57)))</f>
        <v/>
      </c>
      <c r="AS57" s="24" t="str">
        <f>IF(OR($B57="",AS$3="",'Demand Locations'!AU57=""),"",IF('Demand Locations'!AU57&lt;COUNTIFS('Workers Settings'!$M:$M,$B57,'Workers Settings'!$N:$N,1,'Workers Settings'!$H:$H,AS$3),"Warning!",IF('Demand Locations'!AU57=0,"",COUNTIFS('Workers Settings'!$M:$M,$B57,'Workers Settings'!$N:$N,1,'Workers Settings'!$H:$H,AS$3)/'Demand Locations'!AU57)))</f>
        <v/>
      </c>
      <c r="AT57" s="24" t="str">
        <f>IF(OR($B57="",AT$3="",'Demand Locations'!AV57=""),"",IF('Demand Locations'!AV57&lt;COUNTIFS('Workers Settings'!$M:$M,$B57,'Workers Settings'!$N:$N,1,'Workers Settings'!$H:$H,AT$3),"Warning!",IF('Demand Locations'!AV57=0,"",COUNTIFS('Workers Settings'!$M:$M,$B57,'Workers Settings'!$N:$N,1,'Workers Settings'!$H:$H,AT$3)/'Demand Locations'!AV57)))</f>
        <v/>
      </c>
      <c r="AU57" s="24" t="str">
        <f>IF(OR($B57="",AU$3="",'Demand Locations'!AW57=""),"",IF('Demand Locations'!AW57&lt;COUNTIFS('Workers Settings'!$M:$M,$B57,'Workers Settings'!$N:$N,1,'Workers Settings'!$H:$H,AU$3),"Warning!",IF('Demand Locations'!AW57=0,"",COUNTIFS('Workers Settings'!$M:$M,$B57,'Workers Settings'!$N:$N,1,'Workers Settings'!$H:$H,AU$3)/'Demand Locations'!AW57)))</f>
        <v/>
      </c>
      <c r="AV57" s="24" t="str">
        <f>IF(OR($B57="",AV$3="",'Demand Locations'!AX57=""),"",IF('Demand Locations'!AX57&lt;COUNTIFS('Workers Settings'!$M:$M,$B57,'Workers Settings'!$N:$N,1,'Workers Settings'!$H:$H,AV$3),"Warning!",IF('Demand Locations'!AX57=0,"",COUNTIFS('Workers Settings'!$M:$M,$B57,'Workers Settings'!$N:$N,1,'Workers Settings'!$H:$H,AV$3)/'Demand Locations'!AX57)))</f>
        <v/>
      </c>
      <c r="AW57" s="24" t="str">
        <f>IF(OR($B57="",AW$3="",'Demand Locations'!AY57=""),"",IF('Demand Locations'!AY57&lt;COUNTIFS('Workers Settings'!$M:$M,$B57,'Workers Settings'!$N:$N,1,'Workers Settings'!$H:$H,AW$3),"Warning!",IF('Demand Locations'!AY57=0,"",COUNTIFS('Workers Settings'!$M:$M,$B57,'Workers Settings'!$N:$N,1,'Workers Settings'!$H:$H,AW$3)/'Demand Locations'!AY57)))</f>
        <v/>
      </c>
      <c r="AX57" s="24" t="str">
        <f>IF(OR($B57="",AX$3="",'Demand Locations'!AZ57=""),"",IF('Demand Locations'!AZ57&lt;COUNTIFS('Workers Settings'!$M:$M,$B57,'Workers Settings'!$N:$N,1,'Workers Settings'!$H:$H,AX$3),"Warning!",IF('Demand Locations'!AZ57=0,"",COUNTIFS('Workers Settings'!$M:$M,$B57,'Workers Settings'!$N:$N,1,'Workers Settings'!$H:$H,AX$3)/'Demand Locations'!AZ57)))</f>
        <v/>
      </c>
      <c r="AY57" s="24" t="str">
        <f>IF(OR($B57="",AY$3="",'Demand Locations'!BA57=""),"",IF('Demand Locations'!BA57&lt;COUNTIFS('Workers Settings'!$M:$M,$B57,'Workers Settings'!$N:$N,1,'Workers Settings'!$H:$H,AY$3),"Warning!",IF('Demand Locations'!BA57=0,"",COUNTIFS('Workers Settings'!$M:$M,$B57,'Workers Settings'!$N:$N,1,'Workers Settings'!$H:$H,AY$3)/'Demand Locations'!BA57)))</f>
        <v/>
      </c>
      <c r="AZ57" s="24" t="str">
        <f>IF(OR($B57="",AZ$3="",'Demand Locations'!BB57=""),"",IF('Demand Locations'!BB57&lt;COUNTIFS('Workers Settings'!$M:$M,$B57,'Workers Settings'!$N:$N,1,'Workers Settings'!$H:$H,AZ$3),"Warning!",IF('Demand Locations'!BB57=0,"",COUNTIFS('Workers Settings'!$M:$M,$B57,'Workers Settings'!$N:$N,1,'Workers Settings'!$H:$H,AZ$3)/'Demand Locations'!BB57)))</f>
        <v/>
      </c>
      <c r="BA57" s="24" t="str">
        <f>IF(OR($B57="",BA$3="",'Demand Locations'!BC57=""),"",IF('Demand Locations'!BC57&lt;COUNTIFS('Workers Settings'!$M:$M,$B57,'Workers Settings'!$N:$N,1,'Workers Settings'!$H:$H,BA$3),"Warning!",IF('Demand Locations'!BC57=0,"",COUNTIFS('Workers Settings'!$M:$M,$B57,'Workers Settings'!$N:$N,1,'Workers Settings'!$H:$H,BA$3)/'Demand Locations'!BC57)))</f>
        <v/>
      </c>
      <c r="BB57" s="24" t="str">
        <f>IF(OR($B57="",BB$3="",'Demand Locations'!BD57=""),"",IF('Demand Locations'!BD57&lt;COUNTIFS('Workers Settings'!$M:$M,$B57,'Workers Settings'!$N:$N,1,'Workers Settings'!$H:$H,BB$3),"Warning!",IF('Demand Locations'!BD57=0,"",COUNTIFS('Workers Settings'!$M:$M,$B57,'Workers Settings'!$N:$N,1,'Workers Settings'!$H:$H,BB$3)/'Demand Locations'!BD57)))</f>
        <v/>
      </c>
      <c r="BC57" s="24" t="str">
        <f>IF(OR($B57="",BC$3="",'Demand Locations'!BE57=""),"",IF('Demand Locations'!BE57&lt;COUNTIFS('Workers Settings'!$M:$M,$B57,'Workers Settings'!$N:$N,1,'Workers Settings'!$H:$H,BC$3),"Warning!",IF('Demand Locations'!BE57=0,"",COUNTIFS('Workers Settings'!$M:$M,$B57,'Workers Settings'!$N:$N,1,'Workers Settings'!$H:$H,BC$3)/'Demand Locations'!BE57)))</f>
        <v/>
      </c>
      <c r="BD57" s="24" t="str">
        <f>IF(OR($B57="",BD$3="",'Demand Locations'!BF57=""),"",IF('Demand Locations'!BF57&lt;COUNTIFS('Workers Settings'!$M:$M,$B57,'Workers Settings'!$N:$N,1,'Workers Settings'!$H:$H,BD$3),"Warning!",IF('Demand Locations'!BF57=0,"",COUNTIFS('Workers Settings'!$M:$M,$B57,'Workers Settings'!$N:$N,1,'Workers Settings'!$H:$H,BD$3)/'Demand Locations'!BF57)))</f>
        <v/>
      </c>
      <c r="BE57" s="24" t="str">
        <f>IF(OR($B57="",BE$3="",'Demand Locations'!BG57=""),"",IF('Demand Locations'!BG57&lt;COUNTIFS('Workers Settings'!$M:$M,$B57,'Workers Settings'!$N:$N,1,'Workers Settings'!$H:$H,BE$3),"Warning!",IF('Demand Locations'!BG57=0,"",COUNTIFS('Workers Settings'!$M:$M,$B57,'Workers Settings'!$N:$N,1,'Workers Settings'!$H:$H,BE$3)/'Demand Locations'!BG57)))</f>
        <v/>
      </c>
      <c r="BF57" s="24" t="str">
        <f>IF(OR($B57="",BF$3="",'Demand Locations'!BH57=""),"",IF('Demand Locations'!BH57&lt;COUNTIFS('Workers Settings'!$M:$M,$B57,'Workers Settings'!$N:$N,1,'Workers Settings'!$H:$H,BF$3),"Warning!",IF('Demand Locations'!BH57=0,"",COUNTIFS('Workers Settings'!$M:$M,$B57,'Workers Settings'!$N:$N,1,'Workers Settings'!$H:$H,BF$3)/'Demand Locations'!BH57)))</f>
        <v/>
      </c>
      <c r="BG57" s="24" t="str">
        <f>IF(OR($B57="",BG$3="",'Demand Locations'!BI57=""),"",IF('Demand Locations'!BI57&lt;COUNTIFS('Workers Settings'!$M:$M,$B57,'Workers Settings'!$N:$N,1,'Workers Settings'!$H:$H,BG$3),"Warning!",IF('Demand Locations'!BI57=0,"",COUNTIFS('Workers Settings'!$M:$M,$B57,'Workers Settings'!$N:$N,1,'Workers Settings'!$H:$H,BG$3)/'Demand Locations'!BI57)))</f>
        <v/>
      </c>
      <c r="BH57" s="24" t="str">
        <f>IF(OR($B57="",BH$3="",'Demand Locations'!BJ57=""),"",IF('Demand Locations'!BJ57&lt;COUNTIFS('Workers Settings'!$M:$M,$B57,'Workers Settings'!$N:$N,1,'Workers Settings'!$H:$H,BH$3),"Warning!",IF('Demand Locations'!BJ57=0,"",COUNTIFS('Workers Settings'!$M:$M,$B57,'Workers Settings'!$N:$N,1,'Workers Settings'!$H:$H,BH$3)/'Demand Locations'!BJ57)))</f>
        <v/>
      </c>
      <c r="BI57" s="24" t="str">
        <f>IF(OR($B57="",BI$3="",'Demand Locations'!BK57=""),"",IF('Demand Locations'!BK57&lt;COUNTIFS('Workers Settings'!$M:$M,$B57,'Workers Settings'!$N:$N,1,'Workers Settings'!$H:$H,BI$3),"Warning!",IF('Demand Locations'!BK57=0,"",COUNTIFS('Workers Settings'!$M:$M,$B57,'Workers Settings'!$N:$N,1,'Workers Settings'!$H:$H,BI$3)/'Demand Locations'!BK57)))</f>
        <v/>
      </c>
      <c r="BJ57" s="24" t="str">
        <f>IF(OR($B57="",BJ$3="",'Demand Locations'!BL57=""),"",IF('Demand Locations'!BL57&lt;COUNTIFS('Workers Settings'!$M:$M,$B57,'Workers Settings'!$N:$N,1,'Workers Settings'!$H:$H,BJ$3),"Warning!",IF('Demand Locations'!BL57=0,"",COUNTIFS('Workers Settings'!$M:$M,$B57,'Workers Settings'!$N:$N,1,'Workers Settings'!$H:$H,BJ$3)/'Demand Locations'!BL57)))</f>
        <v/>
      </c>
      <c r="BK57" s="24" t="str">
        <f>IF(OR($B57="",BK$3="",'Demand Locations'!BM57=""),"",IF('Demand Locations'!BM57&lt;COUNTIFS('Workers Settings'!$M:$M,$B57,'Workers Settings'!$N:$N,1,'Workers Settings'!$H:$H,BK$3),"Warning!",IF('Demand Locations'!BM57=0,"",COUNTIFS('Workers Settings'!$M:$M,$B57,'Workers Settings'!$N:$N,1,'Workers Settings'!$H:$H,BK$3)/'Demand Locations'!BM57)))</f>
        <v/>
      </c>
      <c r="BL57" s="24" t="str">
        <f>IF(OR($B57="",BL$3="",'Demand Locations'!BN57=""),"",IF('Demand Locations'!BN57&lt;COUNTIFS('Workers Settings'!$M:$M,$B57,'Workers Settings'!$N:$N,1,'Workers Settings'!$H:$H,BL$3),"Warning!",IF('Demand Locations'!BN57=0,"",COUNTIFS('Workers Settings'!$M:$M,$B57,'Workers Settings'!$N:$N,1,'Workers Settings'!$H:$H,BL$3)/'Demand Locations'!BN57)))</f>
        <v/>
      </c>
      <c r="BM57" s="24" t="str">
        <f>IF(OR($B57="",BM$3="",'Demand Locations'!BO57=""),"",IF('Demand Locations'!BO57&lt;COUNTIFS('Workers Settings'!$M:$M,$B57,'Workers Settings'!$N:$N,1,'Workers Settings'!$H:$H,BM$3),"Warning!",IF('Demand Locations'!BO57=0,"",COUNTIFS('Workers Settings'!$M:$M,$B57,'Workers Settings'!$N:$N,1,'Workers Settings'!$H:$H,BM$3)/'Demand Locations'!BO57)))</f>
        <v/>
      </c>
      <c r="BN57" s="24" t="str">
        <f>IF(OR($B57="",BN$3="",'Demand Locations'!BP57=""),"",IF('Demand Locations'!BP57&lt;COUNTIFS('Workers Settings'!$M:$M,$B57,'Workers Settings'!$N:$N,1,'Workers Settings'!$H:$H,BN$3),"Warning!",IF('Demand Locations'!BP57=0,"",COUNTIFS('Workers Settings'!$M:$M,$B57,'Workers Settings'!$N:$N,1,'Workers Settings'!$H:$H,BN$3)/'Demand Locations'!BP57)))</f>
        <v/>
      </c>
      <c r="BO57" s="24" t="str">
        <f>IF(OR($B57="",BO$3="",'Demand Locations'!BQ57=""),"",IF('Demand Locations'!BQ57&lt;COUNTIFS('Workers Settings'!$M:$M,$B57,'Workers Settings'!$N:$N,1,'Workers Settings'!$H:$H,BO$3),"Warning!",IF('Demand Locations'!BQ57=0,"",COUNTIFS('Workers Settings'!$M:$M,$B57,'Workers Settings'!$N:$N,1,'Workers Settings'!$H:$H,BO$3)/'Demand Locations'!BQ57)))</f>
        <v/>
      </c>
      <c r="BP57" s="24" t="str">
        <f>IF(OR($B57="",BP$3="",'Demand Locations'!BR57=""),"",IF('Demand Locations'!BR57&lt;COUNTIFS('Workers Settings'!$M:$M,$B57,'Workers Settings'!$N:$N,1,'Workers Settings'!$H:$H,BP$3),"Warning!",IF('Demand Locations'!BR57=0,"",COUNTIFS('Workers Settings'!$M:$M,$B57,'Workers Settings'!$N:$N,1,'Workers Settings'!$H:$H,BP$3)/'Demand Locations'!BR57)))</f>
        <v/>
      </c>
      <c r="BQ57" s="24" t="str">
        <f>IF(OR($B57="",BQ$3="",'Demand Locations'!BS57=""),"",IF('Demand Locations'!BS57&lt;COUNTIFS('Workers Settings'!$M:$M,$B57,'Workers Settings'!$N:$N,1,'Workers Settings'!$H:$H,BQ$3),"Warning!",IF('Demand Locations'!BS57=0,"",COUNTIFS('Workers Settings'!$M:$M,$B57,'Workers Settings'!$N:$N,1,'Workers Settings'!$H:$H,BQ$3)/'Demand Locations'!BS57)))</f>
        <v/>
      </c>
      <c r="BR57" s="24" t="str">
        <f>IF(OR($B57="",BR$3="",'Demand Locations'!BT57=""),"",IF('Demand Locations'!BT57&lt;COUNTIFS('Workers Settings'!$M:$M,$B57,'Workers Settings'!$N:$N,1,'Workers Settings'!$H:$H,BR$3),"Warning!",IF('Demand Locations'!BT57=0,"",COUNTIFS('Workers Settings'!$M:$M,$B57,'Workers Settings'!$N:$N,1,'Workers Settings'!$H:$H,BR$3)/'Demand Locations'!BT57)))</f>
        <v/>
      </c>
      <c r="BS57" s="24" t="str">
        <f>IF(OR($B57="",BS$3="",'Demand Locations'!BU57=""),"",IF('Demand Locations'!BU57&lt;COUNTIFS('Workers Settings'!$M:$M,$B57,'Workers Settings'!$N:$N,1,'Workers Settings'!$H:$H,BS$3),"Warning!",IF('Demand Locations'!BU57=0,"",COUNTIFS('Workers Settings'!$M:$M,$B57,'Workers Settings'!$N:$N,1,'Workers Settings'!$H:$H,BS$3)/'Demand Locations'!BU57)))</f>
        <v/>
      </c>
      <c r="BT57" s="24" t="str">
        <f>IF(OR($B57="",BT$3="",'Demand Locations'!BV57=""),"",IF('Demand Locations'!BV57&lt;COUNTIFS('Workers Settings'!$M:$M,$B57,'Workers Settings'!$N:$N,1,'Workers Settings'!$H:$H,BT$3),"Warning!",IF('Demand Locations'!BV57=0,"",COUNTIFS('Workers Settings'!$M:$M,$B57,'Workers Settings'!$N:$N,1,'Workers Settings'!$H:$H,BT$3)/'Demand Locations'!BV57)))</f>
        <v/>
      </c>
      <c r="BU57" s="24" t="str">
        <f>IF(OR($B57="",BU$3="",'Demand Locations'!BW57=""),"",IF('Demand Locations'!BW57&lt;COUNTIFS('Workers Settings'!$M:$M,$B57,'Workers Settings'!$N:$N,1,'Workers Settings'!$H:$H,BU$3),"Warning!",IF('Demand Locations'!BW57=0,"",COUNTIFS('Workers Settings'!$M:$M,$B57,'Workers Settings'!$N:$N,1,'Workers Settings'!$H:$H,BU$3)/'Demand Locations'!BW57)))</f>
        <v/>
      </c>
      <c r="BV57" s="24" t="str">
        <f>IF(OR($B57="",BV$3="",'Demand Locations'!BX57=""),"",IF('Demand Locations'!BX57&lt;COUNTIFS('Workers Settings'!$M:$M,$B57,'Workers Settings'!$N:$N,1,'Workers Settings'!$H:$H,BV$3),"Warning!",IF('Demand Locations'!BX57=0,"",COUNTIFS('Workers Settings'!$M:$M,$B57,'Workers Settings'!$N:$N,1,'Workers Settings'!$H:$H,BV$3)/'Demand Locations'!BX57)))</f>
        <v/>
      </c>
      <c r="BW57" s="24" t="str">
        <f>IF(OR($B57="",BW$3="",'Demand Locations'!BY57=""),"",IF('Demand Locations'!BY57&lt;COUNTIFS('Workers Settings'!$M:$M,$B57,'Workers Settings'!$N:$N,1,'Workers Settings'!$H:$H,BW$3),"Warning!",IF('Demand Locations'!BY57=0,"",COUNTIFS('Workers Settings'!$M:$M,$B57,'Workers Settings'!$N:$N,1,'Workers Settings'!$H:$H,BW$3)/'Demand Locations'!BY57)))</f>
        <v/>
      </c>
      <c r="BX57" s="24" t="str">
        <f>IF(OR($B57="",BX$3="",'Demand Locations'!BZ57=""),"",IF('Demand Locations'!BZ57&lt;COUNTIFS('Workers Settings'!$M:$M,$B57,'Workers Settings'!$N:$N,1,'Workers Settings'!$H:$H,BX$3),"Warning!",IF('Demand Locations'!BZ57=0,"",COUNTIFS('Workers Settings'!$M:$M,$B57,'Workers Settings'!$N:$N,1,'Workers Settings'!$H:$H,BX$3)/'Demand Locations'!BZ57)))</f>
        <v/>
      </c>
      <c r="BY57" s="24" t="str">
        <f>IF(OR($B57="",BY$3="",'Demand Locations'!CA57=""),"",IF('Demand Locations'!CA57&lt;COUNTIFS('Workers Settings'!$M:$M,$B57,'Workers Settings'!$N:$N,1,'Workers Settings'!$H:$H,BY$3),"Warning!",IF('Demand Locations'!CA57=0,"",COUNTIFS('Workers Settings'!$M:$M,$B57,'Workers Settings'!$N:$N,1,'Workers Settings'!$H:$H,BY$3)/'Demand Locations'!CA57)))</f>
        <v/>
      </c>
      <c r="BZ57" s="24" t="str">
        <f>IF(OR($B57="",BZ$3="",'Demand Locations'!CB57=""),"",IF('Demand Locations'!CB57&lt;COUNTIFS('Workers Settings'!$M:$M,$B57,'Workers Settings'!$N:$N,1,'Workers Settings'!$H:$H,BZ$3),"Warning!",IF('Demand Locations'!CB57=0,"",COUNTIFS('Workers Settings'!$M:$M,$B57,'Workers Settings'!$N:$N,1,'Workers Settings'!$H:$H,BZ$3)/'Demand Locations'!CB57)))</f>
        <v/>
      </c>
      <c r="CA57" s="24" t="str">
        <f>IF(OR($B57="",CA$3="",'Demand Locations'!CC57=""),"",IF('Demand Locations'!CC57&lt;COUNTIFS('Workers Settings'!$M:$M,$B57,'Workers Settings'!$N:$N,1,'Workers Settings'!$H:$H,CA$3),"Warning!",IF('Demand Locations'!CC57=0,"",COUNTIFS('Workers Settings'!$M:$M,$B57,'Workers Settings'!$N:$N,1,'Workers Settings'!$H:$H,CA$3)/'Demand Locations'!CC57)))</f>
        <v/>
      </c>
      <c r="CB57" s="24" t="str">
        <f>IF(OR($B57="",CB$3="",'Demand Locations'!CD57=""),"",IF('Demand Locations'!CD57&lt;COUNTIFS('Workers Settings'!$M:$M,$B57,'Workers Settings'!$N:$N,1,'Workers Settings'!$H:$H,CB$3),"Warning!",IF('Demand Locations'!CD57=0,"",COUNTIFS('Workers Settings'!$M:$M,$B57,'Workers Settings'!$N:$N,1,'Workers Settings'!$H:$H,CB$3)/'Demand Locations'!CD57)))</f>
        <v/>
      </c>
      <c r="CC57" s="24" t="str">
        <f>IF(OR($B57="",CC$3="",'Demand Locations'!CE57=""),"",IF('Demand Locations'!CE57&lt;COUNTIFS('Workers Settings'!$M:$M,$B57,'Workers Settings'!$N:$N,1,'Workers Settings'!$H:$H,CC$3),"Warning!",IF('Demand Locations'!CE57=0,"",COUNTIFS('Workers Settings'!$M:$M,$B57,'Workers Settings'!$N:$N,1,'Workers Settings'!$H:$H,CC$3)/'Demand Locations'!CE57)))</f>
        <v/>
      </c>
      <c r="CD57" s="24" t="str">
        <f>IF(OR($B57="",CD$3="",'Demand Locations'!CF57=""),"",IF('Demand Locations'!CF57&lt;COUNTIFS('Workers Settings'!$M:$M,$B57,'Workers Settings'!$N:$N,1,'Workers Settings'!$H:$H,CD$3),"Warning!",IF('Demand Locations'!CF57=0,"",COUNTIFS('Workers Settings'!$M:$M,$B57,'Workers Settings'!$N:$N,1,'Workers Settings'!$H:$H,CD$3)/'Demand Locations'!CF57)))</f>
        <v/>
      </c>
      <c r="CE57" s="24" t="str">
        <f>IF(OR($B57="",CE$3="",'Demand Locations'!CG57=""),"",IF('Demand Locations'!CG57&lt;COUNTIFS('Workers Settings'!$M:$M,$B57,'Workers Settings'!$N:$N,1,'Workers Settings'!$H:$H,CE$3),"Warning!",IF('Demand Locations'!CG57=0,"",COUNTIFS('Workers Settings'!$M:$M,$B57,'Workers Settings'!$N:$N,1,'Workers Settings'!$H:$H,CE$3)/'Demand Locations'!CG57)))</f>
        <v/>
      </c>
      <c r="CF57" s="24" t="str">
        <f>IF(OR($B57="",CF$3="",'Demand Locations'!CH57=""),"",IF('Demand Locations'!CH57&lt;COUNTIFS('Workers Settings'!$M:$M,$B57,'Workers Settings'!$N:$N,1,'Workers Settings'!$H:$H,CF$3),"Warning!",IF('Demand Locations'!CH57=0,"",COUNTIFS('Workers Settings'!$M:$M,$B57,'Workers Settings'!$N:$N,1,'Workers Settings'!$H:$H,CF$3)/'Demand Locations'!CH57)))</f>
        <v/>
      </c>
      <c r="CG57" s="24" t="str">
        <f>IF(OR($B57="",CG$3="",'Demand Locations'!CI57=""),"",IF('Demand Locations'!CI57&lt;COUNTIFS('Workers Settings'!$M:$M,$B57,'Workers Settings'!$N:$N,1,'Workers Settings'!$H:$H,CG$3),"Warning!",IF('Demand Locations'!CI57=0,"",COUNTIFS('Workers Settings'!$M:$M,$B57,'Workers Settings'!$N:$N,1,'Workers Settings'!$H:$H,CG$3)/'Demand Locations'!CI57)))</f>
        <v/>
      </c>
      <c r="CH57" s="24" t="str">
        <f>IF(OR($B57="",CH$3="",'Demand Locations'!CJ57=""),"",IF('Demand Locations'!CJ57&lt;COUNTIFS('Workers Settings'!$M:$M,$B57,'Workers Settings'!$N:$N,1,'Workers Settings'!$H:$H,CH$3),"Warning!",IF('Demand Locations'!CJ57=0,"",COUNTIFS('Workers Settings'!$M:$M,$B57,'Workers Settings'!$N:$N,1,'Workers Settings'!$H:$H,CH$3)/'Demand Locations'!CJ57)))</f>
        <v/>
      </c>
      <c r="CI57" s="24" t="str">
        <f>IF(OR($B57="",CI$3="",'Demand Locations'!CK57=""),"",IF('Demand Locations'!CK57&lt;COUNTIFS('Workers Settings'!$M:$M,$B57,'Workers Settings'!$N:$N,1,'Workers Settings'!$H:$H,CI$3),"Warning!",IF('Demand Locations'!CK57=0,"",COUNTIFS('Workers Settings'!$M:$M,$B57,'Workers Settings'!$N:$N,1,'Workers Settings'!$H:$H,CI$3)/'Demand Locations'!CK57)))</f>
        <v/>
      </c>
      <c r="CJ57" s="24" t="str">
        <f>IF(OR($B57="",CJ$3="",'Demand Locations'!CL57=""),"",IF('Demand Locations'!CL57&lt;COUNTIFS('Workers Settings'!$M:$M,$B57,'Workers Settings'!$N:$N,1,'Workers Settings'!$H:$H,CJ$3),"Warning!",IF('Demand Locations'!CL57=0,"",COUNTIFS('Workers Settings'!$M:$M,$B57,'Workers Settings'!$N:$N,1,'Workers Settings'!$H:$H,CJ$3)/'Demand Locations'!CL57)))</f>
        <v/>
      </c>
      <c r="CK57" s="24" t="str">
        <f>IF(OR($B57="",CK$3="",'Demand Locations'!CM57=""),"",IF('Demand Locations'!CM57&lt;COUNTIFS('Workers Settings'!$M:$M,$B57,'Workers Settings'!$N:$N,1,'Workers Settings'!$H:$H,CK$3),"Warning!",IF('Demand Locations'!CM57=0,"",COUNTIFS('Workers Settings'!$M:$M,$B57,'Workers Settings'!$N:$N,1,'Workers Settings'!$H:$H,CK$3)/'Demand Locations'!CM57)))</f>
        <v/>
      </c>
      <c r="CL57" s="24" t="str">
        <f>IF(OR($B57="",CL$3="",'Demand Locations'!CN57=""),"",IF('Demand Locations'!CN57&lt;COUNTIFS('Workers Settings'!$M:$M,$B57,'Workers Settings'!$N:$N,1,'Workers Settings'!$H:$H,CL$3),"Warning!",IF('Demand Locations'!CN57=0,"",COUNTIFS('Workers Settings'!$M:$M,$B57,'Workers Settings'!$N:$N,1,'Workers Settings'!$H:$H,CL$3)/'Demand Locations'!CN57)))</f>
        <v/>
      </c>
      <c r="CM57" s="24" t="str">
        <f>IF(OR($B57="",CM$3="",'Demand Locations'!CO57=""),"",IF('Demand Locations'!CO57&lt;COUNTIFS('Workers Settings'!$M:$M,$B57,'Workers Settings'!$N:$N,1,'Workers Settings'!$H:$H,CM$3),"Warning!",IF('Demand Locations'!CO57=0,"",COUNTIFS('Workers Settings'!$M:$M,$B57,'Workers Settings'!$N:$N,1,'Workers Settings'!$H:$H,CM$3)/'Demand Locations'!CO57)))</f>
        <v/>
      </c>
      <c r="CN57" s="24" t="str">
        <f>IF(OR($B57="",CN$3="",'Demand Locations'!CP57=""),"",IF('Demand Locations'!CP57&lt;COUNTIFS('Workers Settings'!$M:$M,$B57,'Workers Settings'!$N:$N,1,'Workers Settings'!$H:$H,CN$3),"Warning!",IF('Demand Locations'!CP57=0,"",COUNTIFS('Workers Settings'!$M:$M,$B57,'Workers Settings'!$N:$N,1,'Workers Settings'!$H:$H,CN$3)/'Demand Locations'!CP57)))</f>
        <v/>
      </c>
      <c r="CO57" s="24" t="str">
        <f>IF(OR($B57="",CO$3="",'Demand Locations'!CQ57=""),"",IF('Demand Locations'!CQ57&lt;COUNTIFS('Workers Settings'!$M:$M,$B57,'Workers Settings'!$N:$N,1,'Workers Settings'!$H:$H,CO$3),"Warning!",IF('Demand Locations'!CQ57=0,"",COUNTIFS('Workers Settings'!$M:$M,$B57,'Workers Settings'!$N:$N,1,'Workers Settings'!$H:$H,CO$3)/'Demand Locations'!CQ57)))</f>
        <v/>
      </c>
      <c r="CP57" s="24" t="str">
        <f>IF(OR($B57="",CP$3="",'Demand Locations'!CR57=""),"",IF('Demand Locations'!CR57&lt;COUNTIFS('Workers Settings'!$M:$M,$B57,'Workers Settings'!$N:$N,1,'Workers Settings'!$H:$H,CP$3),"Warning!",IF('Demand Locations'!CR57=0,"",COUNTIFS('Workers Settings'!$M:$M,$B57,'Workers Settings'!$N:$N,1,'Workers Settings'!$H:$H,CP$3)/'Demand Locations'!CR57)))</f>
        <v/>
      </c>
      <c r="CQ57" s="24" t="str">
        <f>IF(OR($B57="",CQ$3="",'Demand Locations'!CS57=""),"",IF('Demand Locations'!CS57&lt;COUNTIFS('Workers Settings'!$M:$M,$B57,'Workers Settings'!$N:$N,1,'Workers Settings'!$H:$H,CQ$3),"Warning!",IF('Demand Locations'!CS57=0,"",COUNTIFS('Workers Settings'!$M:$M,$B57,'Workers Settings'!$N:$N,1,'Workers Settings'!$H:$H,CQ$3)/'Demand Locations'!CS57)))</f>
        <v/>
      </c>
      <c r="CR57" s="24" t="str">
        <f>IF(OR($B57="",CR$3="",'Demand Locations'!CT57=""),"",IF('Demand Locations'!CT57&lt;COUNTIFS('Workers Settings'!$M:$M,$B57,'Workers Settings'!$N:$N,1,'Workers Settings'!$H:$H,CR$3),"Warning!",IF('Demand Locations'!CT57=0,"",COUNTIFS('Workers Settings'!$M:$M,$B57,'Workers Settings'!$N:$N,1,'Workers Settings'!$H:$H,CR$3)/'Demand Locations'!CT57)))</f>
        <v/>
      </c>
      <c r="CS57" s="24" t="str">
        <f>IF(OR($B57="",CS$3="",'Demand Locations'!CU57=""),"",IF('Demand Locations'!CU57&lt;COUNTIFS('Workers Settings'!$M:$M,$B57,'Workers Settings'!$N:$N,1,'Workers Settings'!$H:$H,CS$3),"Warning!",IF('Demand Locations'!CU57=0,"",COUNTIFS('Workers Settings'!$M:$M,$B57,'Workers Settings'!$N:$N,1,'Workers Settings'!$H:$H,CS$3)/'Demand Locations'!CU57)))</f>
        <v/>
      </c>
      <c r="CT57" s="24" t="str">
        <f>IF(OR($B57="",CT$3="",'Demand Locations'!CV57=""),"",IF('Demand Locations'!CV57&lt;COUNTIFS('Workers Settings'!$M:$M,$B57,'Workers Settings'!$N:$N,1,'Workers Settings'!$H:$H,CT$3),"Warning!",IF('Demand Locations'!CV57=0,"",COUNTIFS('Workers Settings'!$M:$M,$B57,'Workers Settings'!$N:$N,1,'Workers Settings'!$H:$H,CT$3)/'Demand Locations'!CV57)))</f>
        <v/>
      </c>
      <c r="CU57" s="24" t="str">
        <f>IF(OR($B57="",CU$3="",'Demand Locations'!CW57=""),"",IF('Demand Locations'!CW57&lt;COUNTIFS('Workers Settings'!$M:$M,$B57,'Workers Settings'!$N:$N,1,'Workers Settings'!$H:$H,CU$3),"Warning!",IF('Demand Locations'!CW57=0,"",COUNTIFS('Workers Settings'!$M:$M,$B57,'Workers Settings'!$N:$N,1,'Workers Settings'!$H:$H,CU$3)/'Demand Locations'!CW57)))</f>
        <v/>
      </c>
      <c r="CV57" s="24" t="str">
        <f>IF(OR($B57="",CV$3="",'Demand Locations'!CX57=""),"",IF('Demand Locations'!CX57&lt;COUNTIFS('Workers Settings'!$M:$M,$B57,'Workers Settings'!$N:$N,1,'Workers Settings'!$H:$H,CV$3),"Warning!",IF('Demand Locations'!CX57=0,"",COUNTIFS('Workers Settings'!$M:$M,$B57,'Workers Settings'!$N:$N,1,'Workers Settings'!$H:$H,CV$3)/'Demand Locations'!CX57)))</f>
        <v/>
      </c>
      <c r="CW57" s="24" t="str">
        <f>IF(OR($B57="",CW$3="",'Demand Locations'!CY57=""),"",IF('Demand Locations'!CY57&lt;COUNTIFS('Workers Settings'!$M:$M,$B57,'Workers Settings'!$N:$N,1,'Workers Settings'!$H:$H,CW$3),"Warning!",IF('Demand Locations'!CY57=0,"",COUNTIFS('Workers Settings'!$M:$M,$B57,'Workers Settings'!$N:$N,1,'Workers Settings'!$H:$H,CW$3)/'Demand Locations'!CY57)))</f>
        <v/>
      </c>
      <c r="CX57" s="24" t="str">
        <f>IF(OR($B57="",CX$3="",'Demand Locations'!CZ57=""),"",IF('Demand Locations'!CZ57&lt;COUNTIFS('Workers Settings'!$M:$M,$B57,'Workers Settings'!$N:$N,1,'Workers Settings'!$H:$H,CX$3),"Warning!",IF('Demand Locations'!CZ57=0,"",COUNTIFS('Workers Settings'!$M:$M,$B57,'Workers Settings'!$N:$N,1,'Workers Settings'!$H:$H,CX$3)/'Demand Locations'!CZ57)))</f>
        <v/>
      </c>
      <c r="CY57" s="24" t="str">
        <f>IF(OR($B57="",CY$3="",'Demand Locations'!DA57=""),"",IF('Demand Locations'!DA57&lt;COUNTIFS('Workers Settings'!$M:$M,$B57,'Workers Settings'!$N:$N,1,'Workers Settings'!$H:$H,CY$3),"Warning!",IF('Demand Locations'!DA57=0,"",COUNTIFS('Workers Settings'!$M:$M,$B57,'Workers Settings'!$N:$N,1,'Workers Settings'!$H:$H,CY$3)/'Demand Locations'!DA57)))</f>
        <v/>
      </c>
      <c r="CZ57" s="24" t="str">
        <f>IF(OR($B57="",CZ$3="",'Demand Locations'!DB57=""),"",IF('Demand Locations'!DB57&lt;COUNTIFS('Workers Settings'!$M:$M,$B57,'Workers Settings'!$N:$N,1,'Workers Settings'!$H:$H,CZ$3),"Warning!",IF('Demand Locations'!DB57=0,"",COUNTIFS('Workers Settings'!$M:$M,$B57,'Workers Settings'!$N:$N,1,'Workers Settings'!$H:$H,CZ$3)/'Demand Locations'!DB57)))</f>
        <v/>
      </c>
    </row>
    <row r="58" spans="1:104" x14ac:dyDescent="0.25">
      <c r="A58" s="7">
        <f t="shared" si="0"/>
        <v>54</v>
      </c>
      <c r="B58" s="7" t="str">
        <f>IF('Demand Locations'!B58&lt;&gt;"",'Demand Locations'!B58,"")</f>
        <v/>
      </c>
      <c r="C58" s="29" t="str">
        <f>IF(B58="","",SUMIFS('Workers Assignments'!Z:Z,'Workers Settings'!M:M,B58,'Workers Settings'!N:N,1))</f>
        <v/>
      </c>
      <c r="D58" s="24" t="str">
        <f>IF(OR(B58="",'Demand Locations'!E58=""),"",IF('Demand Locations'!E58&lt;C58,"Warning!",IF('Demand Locations'!E58=0,"",C58/'Demand Locations'!E58)))</f>
        <v/>
      </c>
      <c r="E58" s="44" t="str">
        <f>IF(OR($B58="",E$3="",'Demand Locations'!G58=""),"",IF('Demand Locations'!G58&lt;COUNTIFS('Workers Settings'!$M:$M,$B58,'Workers Settings'!$N:$N,1,'Workers Settings'!$H:$H,E$3),"Warning!",IF('Demand Locations'!G58=0,"",COUNTIFS('Workers Settings'!$M:$M,$B58,'Workers Settings'!$N:$N,1,'Workers Settings'!$H:$H,E$3)/'Demand Locations'!G58)))</f>
        <v/>
      </c>
      <c r="F58" s="24" t="str">
        <f>IF(OR($B58="",F$3="",'Demand Locations'!H58=""),"",IF('Demand Locations'!H58&lt;COUNTIFS('Workers Settings'!$M:$M,$B58,'Workers Settings'!$N:$N,1,'Workers Settings'!$H:$H,F$3),"Warning!",IF('Demand Locations'!H58=0,"",COUNTIFS('Workers Settings'!$M:$M,$B58,'Workers Settings'!$N:$N,1,'Workers Settings'!$H:$H,F$3)/'Demand Locations'!H58)))</f>
        <v/>
      </c>
      <c r="G58" s="24" t="str">
        <f>IF(OR($B58="",G$3="",'Demand Locations'!I58=""),"",IF('Demand Locations'!I58&lt;COUNTIFS('Workers Settings'!$M:$M,$B58,'Workers Settings'!$N:$N,1,'Workers Settings'!$H:$H,G$3),"Warning!",IF('Demand Locations'!I58=0,"",COUNTIFS('Workers Settings'!$M:$M,$B58,'Workers Settings'!$N:$N,1,'Workers Settings'!$H:$H,G$3)/'Demand Locations'!I58)))</f>
        <v/>
      </c>
      <c r="H58" s="24" t="str">
        <f>IF(OR($B58="",H$3="",'Demand Locations'!J58=""),"",IF('Demand Locations'!J58&lt;COUNTIFS('Workers Settings'!$M:$M,$B58,'Workers Settings'!$N:$N,1,'Workers Settings'!$H:$H,H$3),"Warning!",IF('Demand Locations'!J58=0,"",COUNTIFS('Workers Settings'!$M:$M,$B58,'Workers Settings'!$N:$N,1,'Workers Settings'!$H:$H,H$3)/'Demand Locations'!J58)))</f>
        <v/>
      </c>
      <c r="I58" s="24" t="str">
        <f>IF(OR($B58="",I$3="",'Demand Locations'!K58=""),"",IF('Demand Locations'!K58&lt;COUNTIFS('Workers Settings'!$M:$M,$B58,'Workers Settings'!$N:$N,1,'Workers Settings'!$H:$H,I$3),"Warning!",IF('Demand Locations'!K58=0,"",COUNTIFS('Workers Settings'!$M:$M,$B58,'Workers Settings'!$N:$N,1,'Workers Settings'!$H:$H,I$3)/'Demand Locations'!K58)))</f>
        <v/>
      </c>
      <c r="J58" s="24" t="str">
        <f>IF(OR($B58="",J$3="",'Demand Locations'!L58=""),"",IF('Demand Locations'!L58&lt;COUNTIFS('Workers Settings'!$M:$M,$B58,'Workers Settings'!$N:$N,1,'Workers Settings'!$H:$H,J$3),"Warning!",IF('Demand Locations'!L58=0,"",COUNTIFS('Workers Settings'!$M:$M,$B58,'Workers Settings'!$N:$N,1,'Workers Settings'!$H:$H,J$3)/'Demand Locations'!L58)))</f>
        <v/>
      </c>
      <c r="K58" s="24" t="str">
        <f>IF(OR($B58="",K$3="",'Demand Locations'!M58=""),"",IF('Demand Locations'!M58&lt;COUNTIFS('Workers Settings'!$M:$M,$B58,'Workers Settings'!$N:$N,1,'Workers Settings'!$H:$H,K$3),"Warning!",IF('Demand Locations'!M58=0,"",COUNTIFS('Workers Settings'!$M:$M,$B58,'Workers Settings'!$N:$N,1,'Workers Settings'!$H:$H,K$3)/'Demand Locations'!M58)))</f>
        <v/>
      </c>
      <c r="L58" s="24" t="str">
        <f>IF(OR($B58="",L$3="",'Demand Locations'!N58=""),"",IF('Demand Locations'!N58&lt;COUNTIFS('Workers Settings'!$M:$M,$B58,'Workers Settings'!$N:$N,1,'Workers Settings'!$H:$H,L$3),"Warning!",IF('Demand Locations'!N58=0,"",COUNTIFS('Workers Settings'!$M:$M,$B58,'Workers Settings'!$N:$N,1,'Workers Settings'!$H:$H,L$3)/'Demand Locations'!N58)))</f>
        <v/>
      </c>
      <c r="M58" s="24" t="str">
        <f>IF(OR($B58="",M$3="",'Demand Locations'!O58=""),"",IF('Demand Locations'!O58&lt;COUNTIFS('Workers Settings'!$M:$M,$B58,'Workers Settings'!$N:$N,1,'Workers Settings'!$H:$H,M$3),"Warning!",IF('Demand Locations'!O58=0,"",COUNTIFS('Workers Settings'!$M:$M,$B58,'Workers Settings'!$N:$N,1,'Workers Settings'!$H:$H,M$3)/'Demand Locations'!O58)))</f>
        <v/>
      </c>
      <c r="N58" s="24" t="str">
        <f>IF(OR($B58="",N$3="",'Demand Locations'!P58=""),"",IF('Demand Locations'!P58&lt;COUNTIFS('Workers Settings'!$M:$M,$B58,'Workers Settings'!$N:$N,1,'Workers Settings'!$H:$H,N$3),"Warning!",IF('Demand Locations'!P58=0,"",COUNTIFS('Workers Settings'!$M:$M,$B58,'Workers Settings'!$N:$N,1,'Workers Settings'!$H:$H,N$3)/'Demand Locations'!P58)))</f>
        <v/>
      </c>
      <c r="O58" s="24" t="str">
        <f>IF(OR($B58="",O$3="",'Demand Locations'!Q58=""),"",IF('Demand Locations'!Q58&lt;COUNTIFS('Workers Settings'!$M:$M,$B58,'Workers Settings'!$N:$N,1,'Workers Settings'!$H:$H,O$3),"Warning!",IF('Demand Locations'!Q58=0,"",COUNTIFS('Workers Settings'!$M:$M,$B58,'Workers Settings'!$N:$N,1,'Workers Settings'!$H:$H,O$3)/'Demand Locations'!Q58)))</f>
        <v/>
      </c>
      <c r="P58" s="24" t="str">
        <f>IF(OR($B58="",P$3="",'Demand Locations'!R58=""),"",IF('Demand Locations'!R58&lt;COUNTIFS('Workers Settings'!$M:$M,$B58,'Workers Settings'!$N:$N,1,'Workers Settings'!$H:$H,P$3),"Warning!",IF('Demand Locations'!R58=0,"",COUNTIFS('Workers Settings'!$M:$M,$B58,'Workers Settings'!$N:$N,1,'Workers Settings'!$H:$H,P$3)/'Demand Locations'!R58)))</f>
        <v/>
      </c>
      <c r="Q58" s="24" t="str">
        <f>IF(OR($B58="",Q$3="",'Demand Locations'!S58=""),"",IF('Demand Locations'!S58&lt;COUNTIFS('Workers Settings'!$M:$M,$B58,'Workers Settings'!$N:$N,1,'Workers Settings'!$H:$H,Q$3),"Warning!",IF('Demand Locations'!S58=0,"",COUNTIFS('Workers Settings'!$M:$M,$B58,'Workers Settings'!$N:$N,1,'Workers Settings'!$H:$H,Q$3)/'Demand Locations'!S58)))</f>
        <v/>
      </c>
      <c r="R58" s="24" t="str">
        <f>IF(OR($B58="",R$3="",'Demand Locations'!T58=""),"",IF('Demand Locations'!T58&lt;COUNTIFS('Workers Settings'!$M:$M,$B58,'Workers Settings'!$N:$N,1,'Workers Settings'!$H:$H,R$3),"Warning!",IF('Demand Locations'!T58=0,"",COUNTIFS('Workers Settings'!$M:$M,$B58,'Workers Settings'!$N:$N,1,'Workers Settings'!$H:$H,R$3)/'Demand Locations'!T58)))</f>
        <v/>
      </c>
      <c r="S58" s="24" t="str">
        <f>IF(OR($B58="",S$3="",'Demand Locations'!U58=""),"",IF('Demand Locations'!U58&lt;COUNTIFS('Workers Settings'!$M:$M,$B58,'Workers Settings'!$N:$N,1,'Workers Settings'!$H:$H,S$3),"Warning!",IF('Demand Locations'!U58=0,"",COUNTIFS('Workers Settings'!$M:$M,$B58,'Workers Settings'!$N:$N,1,'Workers Settings'!$H:$H,S$3)/'Demand Locations'!U58)))</f>
        <v/>
      </c>
      <c r="T58" s="24" t="str">
        <f>IF(OR($B58="",T$3="",'Demand Locations'!V58=""),"",IF('Demand Locations'!V58&lt;COUNTIFS('Workers Settings'!$M:$M,$B58,'Workers Settings'!$N:$N,1,'Workers Settings'!$H:$H,T$3),"Warning!",IF('Demand Locations'!V58=0,"",COUNTIFS('Workers Settings'!$M:$M,$B58,'Workers Settings'!$N:$N,1,'Workers Settings'!$H:$H,T$3)/'Demand Locations'!V58)))</f>
        <v/>
      </c>
      <c r="U58" s="24" t="str">
        <f>IF(OR($B58="",U$3="",'Demand Locations'!W58=""),"",IF('Demand Locations'!W58&lt;COUNTIFS('Workers Settings'!$M:$M,$B58,'Workers Settings'!$N:$N,1,'Workers Settings'!$H:$H,U$3),"Warning!",IF('Demand Locations'!W58=0,"",COUNTIFS('Workers Settings'!$M:$M,$B58,'Workers Settings'!$N:$N,1,'Workers Settings'!$H:$H,U$3)/'Demand Locations'!W58)))</f>
        <v/>
      </c>
      <c r="V58" s="24" t="str">
        <f>IF(OR($B58="",V$3="",'Demand Locations'!X58=""),"",IF('Demand Locations'!X58&lt;COUNTIFS('Workers Settings'!$M:$M,$B58,'Workers Settings'!$N:$N,1,'Workers Settings'!$H:$H,V$3),"Warning!",IF('Demand Locations'!X58=0,"",COUNTIFS('Workers Settings'!$M:$M,$B58,'Workers Settings'!$N:$N,1,'Workers Settings'!$H:$H,V$3)/'Demand Locations'!X58)))</f>
        <v/>
      </c>
      <c r="W58" s="24" t="str">
        <f>IF(OR($B58="",W$3="",'Demand Locations'!Y58=""),"",IF('Demand Locations'!Y58&lt;COUNTIFS('Workers Settings'!$M:$M,$B58,'Workers Settings'!$N:$N,1,'Workers Settings'!$H:$H,W$3),"Warning!",IF('Demand Locations'!Y58=0,"",COUNTIFS('Workers Settings'!$M:$M,$B58,'Workers Settings'!$N:$N,1,'Workers Settings'!$H:$H,W$3)/'Demand Locations'!Y58)))</f>
        <v/>
      </c>
      <c r="X58" s="24" t="str">
        <f>IF(OR($B58="",X$3="",'Demand Locations'!Z58=""),"",IF('Demand Locations'!Z58&lt;COUNTIFS('Workers Settings'!$M:$M,$B58,'Workers Settings'!$N:$N,1,'Workers Settings'!$H:$H,X$3),"Warning!",IF('Demand Locations'!Z58=0,"",COUNTIFS('Workers Settings'!$M:$M,$B58,'Workers Settings'!$N:$N,1,'Workers Settings'!$H:$H,X$3)/'Demand Locations'!Z58)))</f>
        <v/>
      </c>
      <c r="Y58" s="24" t="str">
        <f>IF(OR($B58="",Y$3="",'Demand Locations'!AA58=""),"",IF('Demand Locations'!AA58&lt;COUNTIFS('Workers Settings'!$M:$M,$B58,'Workers Settings'!$N:$N,1,'Workers Settings'!$H:$H,Y$3),"Warning!",IF('Demand Locations'!AA58=0,"",COUNTIFS('Workers Settings'!$M:$M,$B58,'Workers Settings'!$N:$N,1,'Workers Settings'!$H:$H,Y$3)/'Demand Locations'!AA58)))</f>
        <v/>
      </c>
      <c r="Z58" s="24" t="str">
        <f>IF(OR($B58="",Z$3="",'Demand Locations'!AB58=""),"",IF('Demand Locations'!AB58&lt;COUNTIFS('Workers Settings'!$M:$M,$B58,'Workers Settings'!$N:$N,1,'Workers Settings'!$H:$H,Z$3),"Warning!",IF('Demand Locations'!AB58=0,"",COUNTIFS('Workers Settings'!$M:$M,$B58,'Workers Settings'!$N:$N,1,'Workers Settings'!$H:$H,Z$3)/'Demand Locations'!AB58)))</f>
        <v/>
      </c>
      <c r="AA58" s="24" t="str">
        <f>IF(OR($B58="",AA$3="",'Demand Locations'!AC58=""),"",IF('Demand Locations'!AC58&lt;COUNTIFS('Workers Settings'!$M:$M,$B58,'Workers Settings'!$N:$N,1,'Workers Settings'!$H:$H,AA$3),"Warning!",IF('Demand Locations'!AC58=0,"",COUNTIFS('Workers Settings'!$M:$M,$B58,'Workers Settings'!$N:$N,1,'Workers Settings'!$H:$H,AA$3)/'Demand Locations'!AC58)))</f>
        <v/>
      </c>
      <c r="AB58" s="24" t="str">
        <f>IF(OR($B58="",AB$3="",'Demand Locations'!AD58=""),"",IF('Demand Locations'!AD58&lt;COUNTIFS('Workers Settings'!$M:$M,$B58,'Workers Settings'!$N:$N,1,'Workers Settings'!$H:$H,AB$3),"Warning!",IF('Demand Locations'!AD58=0,"",COUNTIFS('Workers Settings'!$M:$M,$B58,'Workers Settings'!$N:$N,1,'Workers Settings'!$H:$H,AB$3)/'Demand Locations'!AD58)))</f>
        <v/>
      </c>
      <c r="AC58" s="24" t="str">
        <f>IF(OR($B58="",AC$3="",'Demand Locations'!AE58=""),"",IF('Demand Locations'!AE58&lt;COUNTIFS('Workers Settings'!$M:$M,$B58,'Workers Settings'!$N:$N,1,'Workers Settings'!$H:$H,AC$3),"Warning!",IF('Demand Locations'!AE58=0,"",COUNTIFS('Workers Settings'!$M:$M,$B58,'Workers Settings'!$N:$N,1,'Workers Settings'!$H:$H,AC$3)/'Demand Locations'!AE58)))</f>
        <v/>
      </c>
      <c r="AD58" s="24" t="str">
        <f>IF(OR($B58="",AD$3="",'Demand Locations'!AF58=""),"",IF('Demand Locations'!AF58&lt;COUNTIFS('Workers Settings'!$M:$M,$B58,'Workers Settings'!$N:$N,1,'Workers Settings'!$H:$H,AD$3),"Warning!",IF('Demand Locations'!AF58=0,"",COUNTIFS('Workers Settings'!$M:$M,$B58,'Workers Settings'!$N:$N,1,'Workers Settings'!$H:$H,AD$3)/'Demand Locations'!AF58)))</f>
        <v/>
      </c>
      <c r="AE58" s="24" t="str">
        <f>IF(OR($B58="",AE$3="",'Demand Locations'!AG58=""),"",IF('Demand Locations'!AG58&lt;COUNTIFS('Workers Settings'!$M:$M,$B58,'Workers Settings'!$N:$N,1,'Workers Settings'!$H:$H,AE$3),"Warning!",IF('Demand Locations'!AG58=0,"",COUNTIFS('Workers Settings'!$M:$M,$B58,'Workers Settings'!$N:$N,1,'Workers Settings'!$H:$H,AE$3)/'Demand Locations'!AG58)))</f>
        <v/>
      </c>
      <c r="AF58" s="24" t="str">
        <f>IF(OR($B58="",AF$3="",'Demand Locations'!AH58=""),"",IF('Demand Locations'!AH58&lt;COUNTIFS('Workers Settings'!$M:$M,$B58,'Workers Settings'!$N:$N,1,'Workers Settings'!$H:$H,AF$3),"Warning!",IF('Demand Locations'!AH58=0,"",COUNTIFS('Workers Settings'!$M:$M,$B58,'Workers Settings'!$N:$N,1,'Workers Settings'!$H:$H,AF$3)/'Demand Locations'!AH58)))</f>
        <v/>
      </c>
      <c r="AG58" s="24" t="str">
        <f>IF(OR($B58="",AG$3="",'Demand Locations'!AI58=""),"",IF('Demand Locations'!AI58&lt;COUNTIFS('Workers Settings'!$M:$M,$B58,'Workers Settings'!$N:$N,1,'Workers Settings'!$H:$H,AG$3),"Warning!",IF('Demand Locations'!AI58=0,"",COUNTIFS('Workers Settings'!$M:$M,$B58,'Workers Settings'!$N:$N,1,'Workers Settings'!$H:$H,AG$3)/'Demand Locations'!AI58)))</f>
        <v/>
      </c>
      <c r="AH58" s="24" t="str">
        <f>IF(OR($B58="",AH$3="",'Demand Locations'!AJ58=""),"",IF('Demand Locations'!AJ58&lt;COUNTIFS('Workers Settings'!$M:$M,$B58,'Workers Settings'!$N:$N,1,'Workers Settings'!$H:$H,AH$3),"Warning!",IF('Demand Locations'!AJ58=0,"",COUNTIFS('Workers Settings'!$M:$M,$B58,'Workers Settings'!$N:$N,1,'Workers Settings'!$H:$H,AH$3)/'Demand Locations'!AJ58)))</f>
        <v/>
      </c>
      <c r="AI58" s="24" t="str">
        <f>IF(OR($B58="",AI$3="",'Demand Locations'!AK58=""),"",IF('Demand Locations'!AK58&lt;COUNTIFS('Workers Settings'!$M:$M,$B58,'Workers Settings'!$N:$N,1,'Workers Settings'!$H:$H,AI$3),"Warning!",IF('Demand Locations'!AK58=0,"",COUNTIFS('Workers Settings'!$M:$M,$B58,'Workers Settings'!$N:$N,1,'Workers Settings'!$H:$H,AI$3)/'Demand Locations'!AK58)))</f>
        <v/>
      </c>
      <c r="AJ58" s="24" t="str">
        <f>IF(OR($B58="",AJ$3="",'Demand Locations'!AL58=""),"",IF('Demand Locations'!AL58&lt;COUNTIFS('Workers Settings'!$M:$M,$B58,'Workers Settings'!$N:$N,1,'Workers Settings'!$H:$H,AJ$3),"Warning!",IF('Demand Locations'!AL58=0,"",COUNTIFS('Workers Settings'!$M:$M,$B58,'Workers Settings'!$N:$N,1,'Workers Settings'!$H:$H,AJ$3)/'Demand Locations'!AL58)))</f>
        <v/>
      </c>
      <c r="AK58" s="24" t="str">
        <f>IF(OR($B58="",AK$3="",'Demand Locations'!AM58=""),"",IF('Demand Locations'!AM58&lt;COUNTIFS('Workers Settings'!$M:$M,$B58,'Workers Settings'!$N:$N,1,'Workers Settings'!$H:$H,AK$3),"Warning!",IF('Demand Locations'!AM58=0,"",COUNTIFS('Workers Settings'!$M:$M,$B58,'Workers Settings'!$N:$N,1,'Workers Settings'!$H:$H,AK$3)/'Demand Locations'!AM58)))</f>
        <v/>
      </c>
      <c r="AL58" s="24" t="str">
        <f>IF(OR($B58="",AL$3="",'Demand Locations'!AN58=""),"",IF('Demand Locations'!AN58&lt;COUNTIFS('Workers Settings'!$M:$M,$B58,'Workers Settings'!$N:$N,1,'Workers Settings'!$H:$H,AL$3),"Warning!",IF('Demand Locations'!AN58=0,"",COUNTIFS('Workers Settings'!$M:$M,$B58,'Workers Settings'!$N:$N,1,'Workers Settings'!$H:$H,AL$3)/'Demand Locations'!AN58)))</f>
        <v/>
      </c>
      <c r="AM58" s="24" t="str">
        <f>IF(OR($B58="",AM$3="",'Demand Locations'!AO58=""),"",IF('Demand Locations'!AO58&lt;COUNTIFS('Workers Settings'!$M:$M,$B58,'Workers Settings'!$N:$N,1,'Workers Settings'!$H:$H,AM$3),"Warning!",IF('Demand Locations'!AO58=0,"",COUNTIFS('Workers Settings'!$M:$M,$B58,'Workers Settings'!$N:$N,1,'Workers Settings'!$H:$H,AM$3)/'Demand Locations'!AO58)))</f>
        <v/>
      </c>
      <c r="AN58" s="24" t="str">
        <f>IF(OR($B58="",AN$3="",'Demand Locations'!AP58=""),"",IF('Demand Locations'!AP58&lt;COUNTIFS('Workers Settings'!$M:$M,$B58,'Workers Settings'!$N:$N,1,'Workers Settings'!$H:$H,AN$3),"Warning!",IF('Demand Locations'!AP58=0,"",COUNTIFS('Workers Settings'!$M:$M,$B58,'Workers Settings'!$N:$N,1,'Workers Settings'!$H:$H,AN$3)/'Demand Locations'!AP58)))</f>
        <v/>
      </c>
      <c r="AO58" s="24" t="str">
        <f>IF(OR($B58="",AO$3="",'Demand Locations'!AQ58=""),"",IF('Demand Locations'!AQ58&lt;COUNTIFS('Workers Settings'!$M:$M,$B58,'Workers Settings'!$N:$N,1,'Workers Settings'!$H:$H,AO$3),"Warning!",IF('Demand Locations'!AQ58=0,"",COUNTIFS('Workers Settings'!$M:$M,$B58,'Workers Settings'!$N:$N,1,'Workers Settings'!$H:$H,AO$3)/'Demand Locations'!AQ58)))</f>
        <v/>
      </c>
      <c r="AP58" s="24" t="str">
        <f>IF(OR($B58="",AP$3="",'Demand Locations'!AR58=""),"",IF('Demand Locations'!AR58&lt;COUNTIFS('Workers Settings'!$M:$M,$B58,'Workers Settings'!$N:$N,1,'Workers Settings'!$H:$H,AP$3),"Warning!",IF('Demand Locations'!AR58=0,"",COUNTIFS('Workers Settings'!$M:$M,$B58,'Workers Settings'!$N:$N,1,'Workers Settings'!$H:$H,AP$3)/'Demand Locations'!AR58)))</f>
        <v/>
      </c>
      <c r="AQ58" s="24" t="str">
        <f>IF(OR($B58="",AQ$3="",'Demand Locations'!AS58=""),"",IF('Demand Locations'!AS58&lt;COUNTIFS('Workers Settings'!$M:$M,$B58,'Workers Settings'!$N:$N,1,'Workers Settings'!$H:$H,AQ$3),"Warning!",IF('Demand Locations'!AS58=0,"",COUNTIFS('Workers Settings'!$M:$M,$B58,'Workers Settings'!$N:$N,1,'Workers Settings'!$H:$H,AQ$3)/'Demand Locations'!AS58)))</f>
        <v/>
      </c>
      <c r="AR58" s="24" t="str">
        <f>IF(OR($B58="",AR$3="",'Demand Locations'!AT58=""),"",IF('Demand Locations'!AT58&lt;COUNTIFS('Workers Settings'!$M:$M,$B58,'Workers Settings'!$N:$N,1,'Workers Settings'!$H:$H,AR$3),"Warning!",IF('Demand Locations'!AT58=0,"",COUNTIFS('Workers Settings'!$M:$M,$B58,'Workers Settings'!$N:$N,1,'Workers Settings'!$H:$H,AR$3)/'Demand Locations'!AT58)))</f>
        <v/>
      </c>
      <c r="AS58" s="24" t="str">
        <f>IF(OR($B58="",AS$3="",'Demand Locations'!AU58=""),"",IF('Demand Locations'!AU58&lt;COUNTIFS('Workers Settings'!$M:$M,$B58,'Workers Settings'!$N:$N,1,'Workers Settings'!$H:$H,AS$3),"Warning!",IF('Demand Locations'!AU58=0,"",COUNTIFS('Workers Settings'!$M:$M,$B58,'Workers Settings'!$N:$N,1,'Workers Settings'!$H:$H,AS$3)/'Demand Locations'!AU58)))</f>
        <v/>
      </c>
      <c r="AT58" s="24" t="str">
        <f>IF(OR($B58="",AT$3="",'Demand Locations'!AV58=""),"",IF('Demand Locations'!AV58&lt;COUNTIFS('Workers Settings'!$M:$M,$B58,'Workers Settings'!$N:$N,1,'Workers Settings'!$H:$H,AT$3),"Warning!",IF('Demand Locations'!AV58=0,"",COUNTIFS('Workers Settings'!$M:$M,$B58,'Workers Settings'!$N:$N,1,'Workers Settings'!$H:$H,AT$3)/'Demand Locations'!AV58)))</f>
        <v/>
      </c>
      <c r="AU58" s="24" t="str">
        <f>IF(OR($B58="",AU$3="",'Demand Locations'!AW58=""),"",IF('Demand Locations'!AW58&lt;COUNTIFS('Workers Settings'!$M:$M,$B58,'Workers Settings'!$N:$N,1,'Workers Settings'!$H:$H,AU$3),"Warning!",IF('Demand Locations'!AW58=0,"",COUNTIFS('Workers Settings'!$M:$M,$B58,'Workers Settings'!$N:$N,1,'Workers Settings'!$H:$H,AU$3)/'Demand Locations'!AW58)))</f>
        <v/>
      </c>
      <c r="AV58" s="24" t="str">
        <f>IF(OR($B58="",AV$3="",'Demand Locations'!AX58=""),"",IF('Demand Locations'!AX58&lt;COUNTIFS('Workers Settings'!$M:$M,$B58,'Workers Settings'!$N:$N,1,'Workers Settings'!$H:$H,AV$3),"Warning!",IF('Demand Locations'!AX58=0,"",COUNTIFS('Workers Settings'!$M:$M,$B58,'Workers Settings'!$N:$N,1,'Workers Settings'!$H:$H,AV$3)/'Demand Locations'!AX58)))</f>
        <v/>
      </c>
      <c r="AW58" s="24" t="str">
        <f>IF(OR($B58="",AW$3="",'Demand Locations'!AY58=""),"",IF('Demand Locations'!AY58&lt;COUNTIFS('Workers Settings'!$M:$M,$B58,'Workers Settings'!$N:$N,1,'Workers Settings'!$H:$H,AW$3),"Warning!",IF('Demand Locations'!AY58=0,"",COUNTIFS('Workers Settings'!$M:$M,$B58,'Workers Settings'!$N:$N,1,'Workers Settings'!$H:$H,AW$3)/'Demand Locations'!AY58)))</f>
        <v/>
      </c>
      <c r="AX58" s="24" t="str">
        <f>IF(OR($B58="",AX$3="",'Demand Locations'!AZ58=""),"",IF('Demand Locations'!AZ58&lt;COUNTIFS('Workers Settings'!$M:$M,$B58,'Workers Settings'!$N:$N,1,'Workers Settings'!$H:$H,AX$3),"Warning!",IF('Demand Locations'!AZ58=0,"",COUNTIFS('Workers Settings'!$M:$M,$B58,'Workers Settings'!$N:$N,1,'Workers Settings'!$H:$H,AX$3)/'Demand Locations'!AZ58)))</f>
        <v/>
      </c>
      <c r="AY58" s="24" t="str">
        <f>IF(OR($B58="",AY$3="",'Demand Locations'!BA58=""),"",IF('Demand Locations'!BA58&lt;COUNTIFS('Workers Settings'!$M:$M,$B58,'Workers Settings'!$N:$N,1,'Workers Settings'!$H:$H,AY$3),"Warning!",IF('Demand Locations'!BA58=0,"",COUNTIFS('Workers Settings'!$M:$M,$B58,'Workers Settings'!$N:$N,1,'Workers Settings'!$H:$H,AY$3)/'Demand Locations'!BA58)))</f>
        <v/>
      </c>
      <c r="AZ58" s="24" t="str">
        <f>IF(OR($B58="",AZ$3="",'Demand Locations'!BB58=""),"",IF('Demand Locations'!BB58&lt;COUNTIFS('Workers Settings'!$M:$M,$B58,'Workers Settings'!$N:$N,1,'Workers Settings'!$H:$H,AZ$3),"Warning!",IF('Demand Locations'!BB58=0,"",COUNTIFS('Workers Settings'!$M:$M,$B58,'Workers Settings'!$N:$N,1,'Workers Settings'!$H:$H,AZ$3)/'Demand Locations'!BB58)))</f>
        <v/>
      </c>
      <c r="BA58" s="24" t="str">
        <f>IF(OR($B58="",BA$3="",'Demand Locations'!BC58=""),"",IF('Demand Locations'!BC58&lt;COUNTIFS('Workers Settings'!$M:$M,$B58,'Workers Settings'!$N:$N,1,'Workers Settings'!$H:$H,BA$3),"Warning!",IF('Demand Locations'!BC58=0,"",COUNTIFS('Workers Settings'!$M:$M,$B58,'Workers Settings'!$N:$N,1,'Workers Settings'!$H:$H,BA$3)/'Demand Locations'!BC58)))</f>
        <v/>
      </c>
      <c r="BB58" s="24" t="str">
        <f>IF(OR($B58="",BB$3="",'Demand Locations'!BD58=""),"",IF('Demand Locations'!BD58&lt;COUNTIFS('Workers Settings'!$M:$M,$B58,'Workers Settings'!$N:$N,1,'Workers Settings'!$H:$H,BB$3),"Warning!",IF('Demand Locations'!BD58=0,"",COUNTIFS('Workers Settings'!$M:$M,$B58,'Workers Settings'!$N:$N,1,'Workers Settings'!$H:$H,BB$3)/'Demand Locations'!BD58)))</f>
        <v/>
      </c>
      <c r="BC58" s="24" t="str">
        <f>IF(OR($B58="",BC$3="",'Demand Locations'!BE58=""),"",IF('Demand Locations'!BE58&lt;COUNTIFS('Workers Settings'!$M:$M,$B58,'Workers Settings'!$N:$N,1,'Workers Settings'!$H:$H,BC$3),"Warning!",IF('Demand Locations'!BE58=0,"",COUNTIFS('Workers Settings'!$M:$M,$B58,'Workers Settings'!$N:$N,1,'Workers Settings'!$H:$H,BC$3)/'Demand Locations'!BE58)))</f>
        <v/>
      </c>
      <c r="BD58" s="24" t="str">
        <f>IF(OR($B58="",BD$3="",'Demand Locations'!BF58=""),"",IF('Demand Locations'!BF58&lt;COUNTIFS('Workers Settings'!$M:$M,$B58,'Workers Settings'!$N:$N,1,'Workers Settings'!$H:$H,BD$3),"Warning!",IF('Demand Locations'!BF58=0,"",COUNTIFS('Workers Settings'!$M:$M,$B58,'Workers Settings'!$N:$N,1,'Workers Settings'!$H:$H,BD$3)/'Demand Locations'!BF58)))</f>
        <v/>
      </c>
      <c r="BE58" s="24" t="str">
        <f>IF(OR($B58="",BE$3="",'Demand Locations'!BG58=""),"",IF('Demand Locations'!BG58&lt;COUNTIFS('Workers Settings'!$M:$M,$B58,'Workers Settings'!$N:$N,1,'Workers Settings'!$H:$H,BE$3),"Warning!",IF('Demand Locations'!BG58=0,"",COUNTIFS('Workers Settings'!$M:$M,$B58,'Workers Settings'!$N:$N,1,'Workers Settings'!$H:$H,BE$3)/'Demand Locations'!BG58)))</f>
        <v/>
      </c>
      <c r="BF58" s="24" t="str">
        <f>IF(OR($B58="",BF$3="",'Demand Locations'!BH58=""),"",IF('Demand Locations'!BH58&lt;COUNTIFS('Workers Settings'!$M:$M,$B58,'Workers Settings'!$N:$N,1,'Workers Settings'!$H:$H,BF$3),"Warning!",IF('Demand Locations'!BH58=0,"",COUNTIFS('Workers Settings'!$M:$M,$B58,'Workers Settings'!$N:$N,1,'Workers Settings'!$H:$H,BF$3)/'Demand Locations'!BH58)))</f>
        <v/>
      </c>
      <c r="BG58" s="24" t="str">
        <f>IF(OR($B58="",BG$3="",'Demand Locations'!BI58=""),"",IF('Demand Locations'!BI58&lt;COUNTIFS('Workers Settings'!$M:$M,$B58,'Workers Settings'!$N:$N,1,'Workers Settings'!$H:$H,BG$3),"Warning!",IF('Demand Locations'!BI58=0,"",COUNTIFS('Workers Settings'!$M:$M,$B58,'Workers Settings'!$N:$N,1,'Workers Settings'!$H:$H,BG$3)/'Demand Locations'!BI58)))</f>
        <v/>
      </c>
      <c r="BH58" s="24" t="str">
        <f>IF(OR($B58="",BH$3="",'Demand Locations'!BJ58=""),"",IF('Demand Locations'!BJ58&lt;COUNTIFS('Workers Settings'!$M:$M,$B58,'Workers Settings'!$N:$N,1,'Workers Settings'!$H:$H,BH$3),"Warning!",IF('Demand Locations'!BJ58=0,"",COUNTIFS('Workers Settings'!$M:$M,$B58,'Workers Settings'!$N:$N,1,'Workers Settings'!$H:$H,BH$3)/'Demand Locations'!BJ58)))</f>
        <v/>
      </c>
      <c r="BI58" s="24" t="str">
        <f>IF(OR($B58="",BI$3="",'Demand Locations'!BK58=""),"",IF('Demand Locations'!BK58&lt;COUNTIFS('Workers Settings'!$M:$M,$B58,'Workers Settings'!$N:$N,1,'Workers Settings'!$H:$H,BI$3),"Warning!",IF('Demand Locations'!BK58=0,"",COUNTIFS('Workers Settings'!$M:$M,$B58,'Workers Settings'!$N:$N,1,'Workers Settings'!$H:$H,BI$3)/'Demand Locations'!BK58)))</f>
        <v/>
      </c>
      <c r="BJ58" s="24" t="str">
        <f>IF(OR($B58="",BJ$3="",'Demand Locations'!BL58=""),"",IF('Demand Locations'!BL58&lt;COUNTIFS('Workers Settings'!$M:$M,$B58,'Workers Settings'!$N:$N,1,'Workers Settings'!$H:$H,BJ$3),"Warning!",IF('Demand Locations'!BL58=0,"",COUNTIFS('Workers Settings'!$M:$M,$B58,'Workers Settings'!$N:$N,1,'Workers Settings'!$H:$H,BJ$3)/'Demand Locations'!BL58)))</f>
        <v/>
      </c>
      <c r="BK58" s="24" t="str">
        <f>IF(OR($B58="",BK$3="",'Demand Locations'!BM58=""),"",IF('Demand Locations'!BM58&lt;COUNTIFS('Workers Settings'!$M:$M,$B58,'Workers Settings'!$N:$N,1,'Workers Settings'!$H:$H,BK$3),"Warning!",IF('Demand Locations'!BM58=0,"",COUNTIFS('Workers Settings'!$M:$M,$B58,'Workers Settings'!$N:$N,1,'Workers Settings'!$H:$H,BK$3)/'Demand Locations'!BM58)))</f>
        <v/>
      </c>
      <c r="BL58" s="24" t="str">
        <f>IF(OR($B58="",BL$3="",'Demand Locations'!BN58=""),"",IF('Demand Locations'!BN58&lt;COUNTIFS('Workers Settings'!$M:$M,$B58,'Workers Settings'!$N:$N,1,'Workers Settings'!$H:$H,BL$3),"Warning!",IF('Demand Locations'!BN58=0,"",COUNTIFS('Workers Settings'!$M:$M,$B58,'Workers Settings'!$N:$N,1,'Workers Settings'!$H:$H,BL$3)/'Demand Locations'!BN58)))</f>
        <v/>
      </c>
      <c r="BM58" s="24" t="str">
        <f>IF(OR($B58="",BM$3="",'Demand Locations'!BO58=""),"",IF('Demand Locations'!BO58&lt;COUNTIFS('Workers Settings'!$M:$M,$B58,'Workers Settings'!$N:$N,1,'Workers Settings'!$H:$H,BM$3),"Warning!",IF('Demand Locations'!BO58=0,"",COUNTIFS('Workers Settings'!$M:$M,$B58,'Workers Settings'!$N:$N,1,'Workers Settings'!$H:$H,BM$3)/'Demand Locations'!BO58)))</f>
        <v/>
      </c>
      <c r="BN58" s="24" t="str">
        <f>IF(OR($B58="",BN$3="",'Demand Locations'!BP58=""),"",IF('Demand Locations'!BP58&lt;COUNTIFS('Workers Settings'!$M:$M,$B58,'Workers Settings'!$N:$N,1,'Workers Settings'!$H:$H,BN$3),"Warning!",IF('Demand Locations'!BP58=0,"",COUNTIFS('Workers Settings'!$M:$M,$B58,'Workers Settings'!$N:$N,1,'Workers Settings'!$H:$H,BN$3)/'Demand Locations'!BP58)))</f>
        <v/>
      </c>
      <c r="BO58" s="24" t="str">
        <f>IF(OR($B58="",BO$3="",'Demand Locations'!BQ58=""),"",IF('Demand Locations'!BQ58&lt;COUNTIFS('Workers Settings'!$M:$M,$B58,'Workers Settings'!$N:$N,1,'Workers Settings'!$H:$H,BO$3),"Warning!",IF('Demand Locations'!BQ58=0,"",COUNTIFS('Workers Settings'!$M:$M,$B58,'Workers Settings'!$N:$N,1,'Workers Settings'!$H:$H,BO$3)/'Demand Locations'!BQ58)))</f>
        <v/>
      </c>
      <c r="BP58" s="24" t="str">
        <f>IF(OR($B58="",BP$3="",'Demand Locations'!BR58=""),"",IF('Demand Locations'!BR58&lt;COUNTIFS('Workers Settings'!$M:$M,$B58,'Workers Settings'!$N:$N,1,'Workers Settings'!$H:$H,BP$3),"Warning!",IF('Demand Locations'!BR58=0,"",COUNTIFS('Workers Settings'!$M:$M,$B58,'Workers Settings'!$N:$N,1,'Workers Settings'!$H:$H,BP$3)/'Demand Locations'!BR58)))</f>
        <v/>
      </c>
      <c r="BQ58" s="24" t="str">
        <f>IF(OR($B58="",BQ$3="",'Demand Locations'!BS58=""),"",IF('Demand Locations'!BS58&lt;COUNTIFS('Workers Settings'!$M:$M,$B58,'Workers Settings'!$N:$N,1,'Workers Settings'!$H:$H,BQ$3),"Warning!",IF('Demand Locations'!BS58=0,"",COUNTIFS('Workers Settings'!$M:$M,$B58,'Workers Settings'!$N:$N,1,'Workers Settings'!$H:$H,BQ$3)/'Demand Locations'!BS58)))</f>
        <v/>
      </c>
      <c r="BR58" s="24" t="str">
        <f>IF(OR($B58="",BR$3="",'Demand Locations'!BT58=""),"",IF('Demand Locations'!BT58&lt;COUNTIFS('Workers Settings'!$M:$M,$B58,'Workers Settings'!$N:$N,1,'Workers Settings'!$H:$H,BR$3),"Warning!",IF('Demand Locations'!BT58=0,"",COUNTIFS('Workers Settings'!$M:$M,$B58,'Workers Settings'!$N:$N,1,'Workers Settings'!$H:$H,BR$3)/'Demand Locations'!BT58)))</f>
        <v/>
      </c>
      <c r="BS58" s="24" t="str">
        <f>IF(OR($B58="",BS$3="",'Demand Locations'!BU58=""),"",IF('Demand Locations'!BU58&lt;COUNTIFS('Workers Settings'!$M:$M,$B58,'Workers Settings'!$N:$N,1,'Workers Settings'!$H:$H,BS$3),"Warning!",IF('Demand Locations'!BU58=0,"",COUNTIFS('Workers Settings'!$M:$M,$B58,'Workers Settings'!$N:$N,1,'Workers Settings'!$H:$H,BS$3)/'Demand Locations'!BU58)))</f>
        <v/>
      </c>
      <c r="BT58" s="24" t="str">
        <f>IF(OR($B58="",BT$3="",'Demand Locations'!BV58=""),"",IF('Demand Locations'!BV58&lt;COUNTIFS('Workers Settings'!$M:$M,$B58,'Workers Settings'!$N:$N,1,'Workers Settings'!$H:$H,BT$3),"Warning!",IF('Demand Locations'!BV58=0,"",COUNTIFS('Workers Settings'!$M:$M,$B58,'Workers Settings'!$N:$N,1,'Workers Settings'!$H:$H,BT$3)/'Demand Locations'!BV58)))</f>
        <v/>
      </c>
      <c r="BU58" s="24" t="str">
        <f>IF(OR($B58="",BU$3="",'Demand Locations'!BW58=""),"",IF('Demand Locations'!BW58&lt;COUNTIFS('Workers Settings'!$M:$M,$B58,'Workers Settings'!$N:$N,1,'Workers Settings'!$H:$H,BU$3),"Warning!",IF('Demand Locations'!BW58=0,"",COUNTIFS('Workers Settings'!$M:$M,$B58,'Workers Settings'!$N:$N,1,'Workers Settings'!$H:$H,BU$3)/'Demand Locations'!BW58)))</f>
        <v/>
      </c>
      <c r="BV58" s="24" t="str">
        <f>IF(OR($B58="",BV$3="",'Demand Locations'!BX58=""),"",IF('Demand Locations'!BX58&lt;COUNTIFS('Workers Settings'!$M:$M,$B58,'Workers Settings'!$N:$N,1,'Workers Settings'!$H:$H,BV$3),"Warning!",IF('Demand Locations'!BX58=0,"",COUNTIFS('Workers Settings'!$M:$M,$B58,'Workers Settings'!$N:$N,1,'Workers Settings'!$H:$H,BV$3)/'Demand Locations'!BX58)))</f>
        <v/>
      </c>
      <c r="BW58" s="24" t="str">
        <f>IF(OR($B58="",BW$3="",'Demand Locations'!BY58=""),"",IF('Demand Locations'!BY58&lt;COUNTIFS('Workers Settings'!$M:$M,$B58,'Workers Settings'!$N:$N,1,'Workers Settings'!$H:$H,BW$3),"Warning!",IF('Demand Locations'!BY58=0,"",COUNTIFS('Workers Settings'!$M:$M,$B58,'Workers Settings'!$N:$N,1,'Workers Settings'!$H:$H,BW$3)/'Demand Locations'!BY58)))</f>
        <v/>
      </c>
      <c r="BX58" s="24" t="str">
        <f>IF(OR($B58="",BX$3="",'Demand Locations'!BZ58=""),"",IF('Demand Locations'!BZ58&lt;COUNTIFS('Workers Settings'!$M:$M,$B58,'Workers Settings'!$N:$N,1,'Workers Settings'!$H:$H,BX$3),"Warning!",IF('Demand Locations'!BZ58=0,"",COUNTIFS('Workers Settings'!$M:$M,$B58,'Workers Settings'!$N:$N,1,'Workers Settings'!$H:$H,BX$3)/'Demand Locations'!BZ58)))</f>
        <v/>
      </c>
      <c r="BY58" s="24" t="str">
        <f>IF(OR($B58="",BY$3="",'Demand Locations'!CA58=""),"",IF('Demand Locations'!CA58&lt;COUNTIFS('Workers Settings'!$M:$M,$B58,'Workers Settings'!$N:$N,1,'Workers Settings'!$H:$H,BY$3),"Warning!",IF('Demand Locations'!CA58=0,"",COUNTIFS('Workers Settings'!$M:$M,$B58,'Workers Settings'!$N:$N,1,'Workers Settings'!$H:$H,BY$3)/'Demand Locations'!CA58)))</f>
        <v/>
      </c>
      <c r="BZ58" s="24" t="str">
        <f>IF(OR($B58="",BZ$3="",'Demand Locations'!CB58=""),"",IF('Demand Locations'!CB58&lt;COUNTIFS('Workers Settings'!$M:$M,$B58,'Workers Settings'!$N:$N,1,'Workers Settings'!$H:$H,BZ$3),"Warning!",IF('Demand Locations'!CB58=0,"",COUNTIFS('Workers Settings'!$M:$M,$B58,'Workers Settings'!$N:$N,1,'Workers Settings'!$H:$H,BZ$3)/'Demand Locations'!CB58)))</f>
        <v/>
      </c>
      <c r="CA58" s="24" t="str">
        <f>IF(OR($B58="",CA$3="",'Demand Locations'!CC58=""),"",IF('Demand Locations'!CC58&lt;COUNTIFS('Workers Settings'!$M:$M,$B58,'Workers Settings'!$N:$N,1,'Workers Settings'!$H:$H,CA$3),"Warning!",IF('Demand Locations'!CC58=0,"",COUNTIFS('Workers Settings'!$M:$M,$B58,'Workers Settings'!$N:$N,1,'Workers Settings'!$H:$H,CA$3)/'Demand Locations'!CC58)))</f>
        <v/>
      </c>
      <c r="CB58" s="24" t="str">
        <f>IF(OR($B58="",CB$3="",'Demand Locations'!CD58=""),"",IF('Demand Locations'!CD58&lt;COUNTIFS('Workers Settings'!$M:$M,$B58,'Workers Settings'!$N:$N,1,'Workers Settings'!$H:$H,CB$3),"Warning!",IF('Demand Locations'!CD58=0,"",COUNTIFS('Workers Settings'!$M:$M,$B58,'Workers Settings'!$N:$N,1,'Workers Settings'!$H:$H,CB$3)/'Demand Locations'!CD58)))</f>
        <v/>
      </c>
      <c r="CC58" s="24" t="str">
        <f>IF(OR($B58="",CC$3="",'Demand Locations'!CE58=""),"",IF('Demand Locations'!CE58&lt;COUNTIFS('Workers Settings'!$M:$M,$B58,'Workers Settings'!$N:$N,1,'Workers Settings'!$H:$H,CC$3),"Warning!",IF('Demand Locations'!CE58=0,"",COUNTIFS('Workers Settings'!$M:$M,$B58,'Workers Settings'!$N:$N,1,'Workers Settings'!$H:$H,CC$3)/'Demand Locations'!CE58)))</f>
        <v/>
      </c>
      <c r="CD58" s="24" t="str">
        <f>IF(OR($B58="",CD$3="",'Demand Locations'!CF58=""),"",IF('Demand Locations'!CF58&lt;COUNTIFS('Workers Settings'!$M:$M,$B58,'Workers Settings'!$N:$N,1,'Workers Settings'!$H:$H,CD$3),"Warning!",IF('Demand Locations'!CF58=0,"",COUNTIFS('Workers Settings'!$M:$M,$B58,'Workers Settings'!$N:$N,1,'Workers Settings'!$H:$H,CD$3)/'Demand Locations'!CF58)))</f>
        <v/>
      </c>
      <c r="CE58" s="24" t="str">
        <f>IF(OR($B58="",CE$3="",'Demand Locations'!CG58=""),"",IF('Demand Locations'!CG58&lt;COUNTIFS('Workers Settings'!$M:$M,$B58,'Workers Settings'!$N:$N,1,'Workers Settings'!$H:$H,CE$3),"Warning!",IF('Demand Locations'!CG58=0,"",COUNTIFS('Workers Settings'!$M:$M,$B58,'Workers Settings'!$N:$N,1,'Workers Settings'!$H:$H,CE$3)/'Demand Locations'!CG58)))</f>
        <v/>
      </c>
      <c r="CF58" s="24" t="str">
        <f>IF(OR($B58="",CF$3="",'Demand Locations'!CH58=""),"",IF('Demand Locations'!CH58&lt;COUNTIFS('Workers Settings'!$M:$M,$B58,'Workers Settings'!$N:$N,1,'Workers Settings'!$H:$H,CF$3),"Warning!",IF('Demand Locations'!CH58=0,"",COUNTIFS('Workers Settings'!$M:$M,$B58,'Workers Settings'!$N:$N,1,'Workers Settings'!$H:$H,CF$3)/'Demand Locations'!CH58)))</f>
        <v/>
      </c>
      <c r="CG58" s="24" t="str">
        <f>IF(OR($B58="",CG$3="",'Demand Locations'!CI58=""),"",IF('Demand Locations'!CI58&lt;COUNTIFS('Workers Settings'!$M:$M,$B58,'Workers Settings'!$N:$N,1,'Workers Settings'!$H:$H,CG$3),"Warning!",IF('Demand Locations'!CI58=0,"",COUNTIFS('Workers Settings'!$M:$M,$B58,'Workers Settings'!$N:$N,1,'Workers Settings'!$H:$H,CG$3)/'Demand Locations'!CI58)))</f>
        <v/>
      </c>
      <c r="CH58" s="24" t="str">
        <f>IF(OR($B58="",CH$3="",'Demand Locations'!CJ58=""),"",IF('Demand Locations'!CJ58&lt;COUNTIFS('Workers Settings'!$M:$M,$B58,'Workers Settings'!$N:$N,1,'Workers Settings'!$H:$H,CH$3),"Warning!",IF('Demand Locations'!CJ58=0,"",COUNTIFS('Workers Settings'!$M:$M,$B58,'Workers Settings'!$N:$N,1,'Workers Settings'!$H:$H,CH$3)/'Demand Locations'!CJ58)))</f>
        <v/>
      </c>
      <c r="CI58" s="24" t="str">
        <f>IF(OR($B58="",CI$3="",'Demand Locations'!CK58=""),"",IF('Demand Locations'!CK58&lt;COUNTIFS('Workers Settings'!$M:$M,$B58,'Workers Settings'!$N:$N,1,'Workers Settings'!$H:$H,CI$3),"Warning!",IF('Demand Locations'!CK58=0,"",COUNTIFS('Workers Settings'!$M:$M,$B58,'Workers Settings'!$N:$N,1,'Workers Settings'!$H:$H,CI$3)/'Demand Locations'!CK58)))</f>
        <v/>
      </c>
      <c r="CJ58" s="24" t="str">
        <f>IF(OR($B58="",CJ$3="",'Demand Locations'!CL58=""),"",IF('Demand Locations'!CL58&lt;COUNTIFS('Workers Settings'!$M:$M,$B58,'Workers Settings'!$N:$N,1,'Workers Settings'!$H:$H,CJ$3),"Warning!",IF('Demand Locations'!CL58=0,"",COUNTIFS('Workers Settings'!$M:$M,$B58,'Workers Settings'!$N:$N,1,'Workers Settings'!$H:$H,CJ$3)/'Demand Locations'!CL58)))</f>
        <v/>
      </c>
      <c r="CK58" s="24" t="str">
        <f>IF(OR($B58="",CK$3="",'Demand Locations'!CM58=""),"",IF('Demand Locations'!CM58&lt;COUNTIFS('Workers Settings'!$M:$M,$B58,'Workers Settings'!$N:$N,1,'Workers Settings'!$H:$H,CK$3),"Warning!",IF('Demand Locations'!CM58=0,"",COUNTIFS('Workers Settings'!$M:$M,$B58,'Workers Settings'!$N:$N,1,'Workers Settings'!$H:$H,CK$3)/'Demand Locations'!CM58)))</f>
        <v/>
      </c>
      <c r="CL58" s="24" t="str">
        <f>IF(OR($B58="",CL$3="",'Demand Locations'!CN58=""),"",IF('Demand Locations'!CN58&lt;COUNTIFS('Workers Settings'!$M:$M,$B58,'Workers Settings'!$N:$N,1,'Workers Settings'!$H:$H,CL$3),"Warning!",IF('Demand Locations'!CN58=0,"",COUNTIFS('Workers Settings'!$M:$M,$B58,'Workers Settings'!$N:$N,1,'Workers Settings'!$H:$H,CL$3)/'Demand Locations'!CN58)))</f>
        <v/>
      </c>
      <c r="CM58" s="24" t="str">
        <f>IF(OR($B58="",CM$3="",'Demand Locations'!CO58=""),"",IF('Demand Locations'!CO58&lt;COUNTIFS('Workers Settings'!$M:$M,$B58,'Workers Settings'!$N:$N,1,'Workers Settings'!$H:$H,CM$3),"Warning!",IF('Demand Locations'!CO58=0,"",COUNTIFS('Workers Settings'!$M:$M,$B58,'Workers Settings'!$N:$N,1,'Workers Settings'!$H:$H,CM$3)/'Demand Locations'!CO58)))</f>
        <v/>
      </c>
      <c r="CN58" s="24" t="str">
        <f>IF(OR($B58="",CN$3="",'Demand Locations'!CP58=""),"",IF('Demand Locations'!CP58&lt;COUNTIFS('Workers Settings'!$M:$M,$B58,'Workers Settings'!$N:$N,1,'Workers Settings'!$H:$H,CN$3),"Warning!",IF('Demand Locations'!CP58=0,"",COUNTIFS('Workers Settings'!$M:$M,$B58,'Workers Settings'!$N:$N,1,'Workers Settings'!$H:$H,CN$3)/'Demand Locations'!CP58)))</f>
        <v/>
      </c>
      <c r="CO58" s="24" t="str">
        <f>IF(OR($B58="",CO$3="",'Demand Locations'!CQ58=""),"",IF('Demand Locations'!CQ58&lt;COUNTIFS('Workers Settings'!$M:$M,$B58,'Workers Settings'!$N:$N,1,'Workers Settings'!$H:$H,CO$3),"Warning!",IF('Demand Locations'!CQ58=0,"",COUNTIFS('Workers Settings'!$M:$M,$B58,'Workers Settings'!$N:$N,1,'Workers Settings'!$H:$H,CO$3)/'Demand Locations'!CQ58)))</f>
        <v/>
      </c>
      <c r="CP58" s="24" t="str">
        <f>IF(OR($B58="",CP$3="",'Demand Locations'!CR58=""),"",IF('Demand Locations'!CR58&lt;COUNTIFS('Workers Settings'!$M:$M,$B58,'Workers Settings'!$N:$N,1,'Workers Settings'!$H:$H,CP$3),"Warning!",IF('Demand Locations'!CR58=0,"",COUNTIFS('Workers Settings'!$M:$M,$B58,'Workers Settings'!$N:$N,1,'Workers Settings'!$H:$H,CP$3)/'Demand Locations'!CR58)))</f>
        <v/>
      </c>
      <c r="CQ58" s="24" t="str">
        <f>IF(OR($B58="",CQ$3="",'Demand Locations'!CS58=""),"",IF('Demand Locations'!CS58&lt;COUNTIFS('Workers Settings'!$M:$M,$B58,'Workers Settings'!$N:$N,1,'Workers Settings'!$H:$H,CQ$3),"Warning!",IF('Demand Locations'!CS58=0,"",COUNTIFS('Workers Settings'!$M:$M,$B58,'Workers Settings'!$N:$N,1,'Workers Settings'!$H:$H,CQ$3)/'Demand Locations'!CS58)))</f>
        <v/>
      </c>
      <c r="CR58" s="24" t="str">
        <f>IF(OR($B58="",CR$3="",'Demand Locations'!CT58=""),"",IF('Demand Locations'!CT58&lt;COUNTIFS('Workers Settings'!$M:$M,$B58,'Workers Settings'!$N:$N,1,'Workers Settings'!$H:$H,CR$3),"Warning!",IF('Demand Locations'!CT58=0,"",COUNTIFS('Workers Settings'!$M:$M,$B58,'Workers Settings'!$N:$N,1,'Workers Settings'!$H:$H,CR$3)/'Demand Locations'!CT58)))</f>
        <v/>
      </c>
      <c r="CS58" s="24" t="str">
        <f>IF(OR($B58="",CS$3="",'Demand Locations'!CU58=""),"",IF('Demand Locations'!CU58&lt;COUNTIFS('Workers Settings'!$M:$M,$B58,'Workers Settings'!$N:$N,1,'Workers Settings'!$H:$H,CS$3),"Warning!",IF('Demand Locations'!CU58=0,"",COUNTIFS('Workers Settings'!$M:$M,$B58,'Workers Settings'!$N:$N,1,'Workers Settings'!$H:$H,CS$3)/'Demand Locations'!CU58)))</f>
        <v/>
      </c>
      <c r="CT58" s="24" t="str">
        <f>IF(OR($B58="",CT$3="",'Demand Locations'!CV58=""),"",IF('Demand Locations'!CV58&lt;COUNTIFS('Workers Settings'!$M:$M,$B58,'Workers Settings'!$N:$N,1,'Workers Settings'!$H:$H,CT$3),"Warning!",IF('Demand Locations'!CV58=0,"",COUNTIFS('Workers Settings'!$M:$M,$B58,'Workers Settings'!$N:$N,1,'Workers Settings'!$H:$H,CT$3)/'Demand Locations'!CV58)))</f>
        <v/>
      </c>
      <c r="CU58" s="24" t="str">
        <f>IF(OR($B58="",CU$3="",'Demand Locations'!CW58=""),"",IF('Demand Locations'!CW58&lt;COUNTIFS('Workers Settings'!$M:$M,$B58,'Workers Settings'!$N:$N,1,'Workers Settings'!$H:$H,CU$3),"Warning!",IF('Demand Locations'!CW58=0,"",COUNTIFS('Workers Settings'!$M:$M,$B58,'Workers Settings'!$N:$N,1,'Workers Settings'!$H:$H,CU$3)/'Demand Locations'!CW58)))</f>
        <v/>
      </c>
      <c r="CV58" s="24" t="str">
        <f>IF(OR($B58="",CV$3="",'Demand Locations'!CX58=""),"",IF('Demand Locations'!CX58&lt;COUNTIFS('Workers Settings'!$M:$M,$B58,'Workers Settings'!$N:$N,1,'Workers Settings'!$H:$H,CV$3),"Warning!",IF('Demand Locations'!CX58=0,"",COUNTIFS('Workers Settings'!$M:$M,$B58,'Workers Settings'!$N:$N,1,'Workers Settings'!$H:$H,CV$3)/'Demand Locations'!CX58)))</f>
        <v/>
      </c>
      <c r="CW58" s="24" t="str">
        <f>IF(OR($B58="",CW$3="",'Demand Locations'!CY58=""),"",IF('Demand Locations'!CY58&lt;COUNTIFS('Workers Settings'!$M:$M,$B58,'Workers Settings'!$N:$N,1,'Workers Settings'!$H:$H,CW$3),"Warning!",IF('Demand Locations'!CY58=0,"",COUNTIFS('Workers Settings'!$M:$M,$B58,'Workers Settings'!$N:$N,1,'Workers Settings'!$H:$H,CW$3)/'Demand Locations'!CY58)))</f>
        <v/>
      </c>
      <c r="CX58" s="24" t="str">
        <f>IF(OR($B58="",CX$3="",'Demand Locations'!CZ58=""),"",IF('Demand Locations'!CZ58&lt;COUNTIFS('Workers Settings'!$M:$M,$B58,'Workers Settings'!$N:$N,1,'Workers Settings'!$H:$H,CX$3),"Warning!",IF('Demand Locations'!CZ58=0,"",COUNTIFS('Workers Settings'!$M:$M,$B58,'Workers Settings'!$N:$N,1,'Workers Settings'!$H:$H,CX$3)/'Demand Locations'!CZ58)))</f>
        <v/>
      </c>
      <c r="CY58" s="24" t="str">
        <f>IF(OR($B58="",CY$3="",'Demand Locations'!DA58=""),"",IF('Demand Locations'!DA58&lt;COUNTIFS('Workers Settings'!$M:$M,$B58,'Workers Settings'!$N:$N,1,'Workers Settings'!$H:$H,CY$3),"Warning!",IF('Demand Locations'!DA58=0,"",COUNTIFS('Workers Settings'!$M:$M,$B58,'Workers Settings'!$N:$N,1,'Workers Settings'!$H:$H,CY$3)/'Demand Locations'!DA58)))</f>
        <v/>
      </c>
      <c r="CZ58" s="24" t="str">
        <f>IF(OR($B58="",CZ$3="",'Demand Locations'!DB58=""),"",IF('Demand Locations'!DB58&lt;COUNTIFS('Workers Settings'!$M:$M,$B58,'Workers Settings'!$N:$N,1,'Workers Settings'!$H:$H,CZ$3),"Warning!",IF('Demand Locations'!DB58=0,"",COUNTIFS('Workers Settings'!$M:$M,$B58,'Workers Settings'!$N:$N,1,'Workers Settings'!$H:$H,CZ$3)/'Demand Locations'!DB58)))</f>
        <v/>
      </c>
    </row>
    <row r="59" spans="1:104" x14ac:dyDescent="0.25">
      <c r="A59" s="7">
        <f t="shared" si="0"/>
        <v>55</v>
      </c>
      <c r="B59" s="7" t="str">
        <f>IF('Demand Locations'!B59&lt;&gt;"",'Demand Locations'!B59,"")</f>
        <v/>
      </c>
      <c r="C59" s="29" t="str">
        <f>IF(B59="","",SUMIFS('Workers Assignments'!Z:Z,'Workers Settings'!M:M,B59,'Workers Settings'!N:N,1))</f>
        <v/>
      </c>
      <c r="D59" s="24" t="str">
        <f>IF(OR(B59="",'Demand Locations'!E59=""),"",IF('Demand Locations'!E59&lt;C59,"Warning!",IF('Demand Locations'!E59=0,"",C59/'Demand Locations'!E59)))</f>
        <v/>
      </c>
      <c r="E59" s="44" t="str">
        <f>IF(OR($B59="",E$3="",'Demand Locations'!G59=""),"",IF('Demand Locations'!G59&lt;COUNTIFS('Workers Settings'!$M:$M,$B59,'Workers Settings'!$N:$N,1,'Workers Settings'!$H:$H,E$3),"Warning!",IF('Demand Locations'!G59=0,"",COUNTIFS('Workers Settings'!$M:$M,$B59,'Workers Settings'!$N:$N,1,'Workers Settings'!$H:$H,E$3)/'Demand Locations'!G59)))</f>
        <v/>
      </c>
      <c r="F59" s="24" t="str">
        <f>IF(OR($B59="",F$3="",'Demand Locations'!H59=""),"",IF('Demand Locations'!H59&lt;COUNTIFS('Workers Settings'!$M:$M,$B59,'Workers Settings'!$N:$N,1,'Workers Settings'!$H:$H,F$3),"Warning!",IF('Demand Locations'!H59=0,"",COUNTIFS('Workers Settings'!$M:$M,$B59,'Workers Settings'!$N:$N,1,'Workers Settings'!$H:$H,F$3)/'Demand Locations'!H59)))</f>
        <v/>
      </c>
      <c r="G59" s="24" t="str">
        <f>IF(OR($B59="",G$3="",'Demand Locations'!I59=""),"",IF('Demand Locations'!I59&lt;COUNTIFS('Workers Settings'!$M:$M,$B59,'Workers Settings'!$N:$N,1,'Workers Settings'!$H:$H,G$3),"Warning!",IF('Demand Locations'!I59=0,"",COUNTIFS('Workers Settings'!$M:$M,$B59,'Workers Settings'!$N:$N,1,'Workers Settings'!$H:$H,G$3)/'Demand Locations'!I59)))</f>
        <v/>
      </c>
      <c r="H59" s="24" t="str">
        <f>IF(OR($B59="",H$3="",'Demand Locations'!J59=""),"",IF('Demand Locations'!J59&lt;COUNTIFS('Workers Settings'!$M:$M,$B59,'Workers Settings'!$N:$N,1,'Workers Settings'!$H:$H,H$3),"Warning!",IF('Demand Locations'!J59=0,"",COUNTIFS('Workers Settings'!$M:$M,$B59,'Workers Settings'!$N:$N,1,'Workers Settings'!$H:$H,H$3)/'Demand Locations'!J59)))</f>
        <v/>
      </c>
      <c r="I59" s="24" t="str">
        <f>IF(OR($B59="",I$3="",'Demand Locations'!K59=""),"",IF('Demand Locations'!K59&lt;COUNTIFS('Workers Settings'!$M:$M,$B59,'Workers Settings'!$N:$N,1,'Workers Settings'!$H:$H,I$3),"Warning!",IF('Demand Locations'!K59=0,"",COUNTIFS('Workers Settings'!$M:$M,$B59,'Workers Settings'!$N:$N,1,'Workers Settings'!$H:$H,I$3)/'Demand Locations'!K59)))</f>
        <v/>
      </c>
      <c r="J59" s="24" t="str">
        <f>IF(OR($B59="",J$3="",'Demand Locations'!L59=""),"",IF('Demand Locations'!L59&lt;COUNTIFS('Workers Settings'!$M:$M,$B59,'Workers Settings'!$N:$N,1,'Workers Settings'!$H:$H,J$3),"Warning!",IF('Demand Locations'!L59=0,"",COUNTIFS('Workers Settings'!$M:$M,$B59,'Workers Settings'!$N:$N,1,'Workers Settings'!$H:$H,J$3)/'Demand Locations'!L59)))</f>
        <v/>
      </c>
      <c r="K59" s="24" t="str">
        <f>IF(OR($B59="",K$3="",'Demand Locations'!M59=""),"",IF('Demand Locations'!M59&lt;COUNTIFS('Workers Settings'!$M:$M,$B59,'Workers Settings'!$N:$N,1,'Workers Settings'!$H:$H,K$3),"Warning!",IF('Demand Locations'!M59=0,"",COUNTIFS('Workers Settings'!$M:$M,$B59,'Workers Settings'!$N:$N,1,'Workers Settings'!$H:$H,K$3)/'Demand Locations'!M59)))</f>
        <v/>
      </c>
      <c r="L59" s="24" t="str">
        <f>IF(OR($B59="",L$3="",'Demand Locations'!N59=""),"",IF('Demand Locations'!N59&lt;COUNTIFS('Workers Settings'!$M:$M,$B59,'Workers Settings'!$N:$N,1,'Workers Settings'!$H:$H,L$3),"Warning!",IF('Demand Locations'!N59=0,"",COUNTIFS('Workers Settings'!$M:$M,$B59,'Workers Settings'!$N:$N,1,'Workers Settings'!$H:$H,L$3)/'Demand Locations'!N59)))</f>
        <v/>
      </c>
      <c r="M59" s="24" t="str">
        <f>IF(OR($B59="",M$3="",'Demand Locations'!O59=""),"",IF('Demand Locations'!O59&lt;COUNTIFS('Workers Settings'!$M:$M,$B59,'Workers Settings'!$N:$N,1,'Workers Settings'!$H:$H,M$3),"Warning!",IF('Demand Locations'!O59=0,"",COUNTIFS('Workers Settings'!$M:$M,$B59,'Workers Settings'!$N:$N,1,'Workers Settings'!$H:$H,M$3)/'Demand Locations'!O59)))</f>
        <v/>
      </c>
      <c r="N59" s="24" t="str">
        <f>IF(OR($B59="",N$3="",'Demand Locations'!P59=""),"",IF('Demand Locations'!P59&lt;COUNTIFS('Workers Settings'!$M:$M,$B59,'Workers Settings'!$N:$N,1,'Workers Settings'!$H:$H,N$3),"Warning!",IF('Demand Locations'!P59=0,"",COUNTIFS('Workers Settings'!$M:$M,$B59,'Workers Settings'!$N:$N,1,'Workers Settings'!$H:$H,N$3)/'Demand Locations'!P59)))</f>
        <v/>
      </c>
      <c r="O59" s="24" t="str">
        <f>IF(OR($B59="",O$3="",'Demand Locations'!Q59=""),"",IF('Demand Locations'!Q59&lt;COUNTIFS('Workers Settings'!$M:$M,$B59,'Workers Settings'!$N:$N,1,'Workers Settings'!$H:$H,O$3),"Warning!",IF('Demand Locations'!Q59=0,"",COUNTIFS('Workers Settings'!$M:$M,$B59,'Workers Settings'!$N:$N,1,'Workers Settings'!$H:$H,O$3)/'Demand Locations'!Q59)))</f>
        <v/>
      </c>
      <c r="P59" s="24" t="str">
        <f>IF(OR($B59="",P$3="",'Demand Locations'!R59=""),"",IF('Demand Locations'!R59&lt;COUNTIFS('Workers Settings'!$M:$M,$B59,'Workers Settings'!$N:$N,1,'Workers Settings'!$H:$H,P$3),"Warning!",IF('Demand Locations'!R59=0,"",COUNTIFS('Workers Settings'!$M:$M,$B59,'Workers Settings'!$N:$N,1,'Workers Settings'!$H:$H,P$3)/'Demand Locations'!R59)))</f>
        <v/>
      </c>
      <c r="Q59" s="24" t="str">
        <f>IF(OR($B59="",Q$3="",'Demand Locations'!S59=""),"",IF('Demand Locations'!S59&lt;COUNTIFS('Workers Settings'!$M:$M,$B59,'Workers Settings'!$N:$N,1,'Workers Settings'!$H:$H,Q$3),"Warning!",IF('Demand Locations'!S59=0,"",COUNTIFS('Workers Settings'!$M:$M,$B59,'Workers Settings'!$N:$N,1,'Workers Settings'!$H:$H,Q$3)/'Demand Locations'!S59)))</f>
        <v/>
      </c>
      <c r="R59" s="24" t="str">
        <f>IF(OR($B59="",R$3="",'Demand Locations'!T59=""),"",IF('Demand Locations'!T59&lt;COUNTIFS('Workers Settings'!$M:$M,$B59,'Workers Settings'!$N:$N,1,'Workers Settings'!$H:$H,R$3),"Warning!",IF('Demand Locations'!T59=0,"",COUNTIFS('Workers Settings'!$M:$M,$B59,'Workers Settings'!$N:$N,1,'Workers Settings'!$H:$H,R$3)/'Demand Locations'!T59)))</f>
        <v/>
      </c>
      <c r="S59" s="24" t="str">
        <f>IF(OR($B59="",S$3="",'Demand Locations'!U59=""),"",IF('Demand Locations'!U59&lt;COUNTIFS('Workers Settings'!$M:$M,$B59,'Workers Settings'!$N:$N,1,'Workers Settings'!$H:$H,S$3),"Warning!",IF('Demand Locations'!U59=0,"",COUNTIFS('Workers Settings'!$M:$M,$B59,'Workers Settings'!$N:$N,1,'Workers Settings'!$H:$H,S$3)/'Demand Locations'!U59)))</f>
        <v/>
      </c>
      <c r="T59" s="24" t="str">
        <f>IF(OR($B59="",T$3="",'Demand Locations'!V59=""),"",IF('Demand Locations'!V59&lt;COUNTIFS('Workers Settings'!$M:$M,$B59,'Workers Settings'!$N:$N,1,'Workers Settings'!$H:$H,T$3),"Warning!",IF('Demand Locations'!V59=0,"",COUNTIFS('Workers Settings'!$M:$M,$B59,'Workers Settings'!$N:$N,1,'Workers Settings'!$H:$H,T$3)/'Demand Locations'!V59)))</f>
        <v/>
      </c>
      <c r="U59" s="24" t="str">
        <f>IF(OR($B59="",U$3="",'Demand Locations'!W59=""),"",IF('Demand Locations'!W59&lt;COUNTIFS('Workers Settings'!$M:$M,$B59,'Workers Settings'!$N:$N,1,'Workers Settings'!$H:$H,U$3),"Warning!",IF('Demand Locations'!W59=0,"",COUNTIFS('Workers Settings'!$M:$M,$B59,'Workers Settings'!$N:$N,1,'Workers Settings'!$H:$H,U$3)/'Demand Locations'!W59)))</f>
        <v/>
      </c>
      <c r="V59" s="24" t="str">
        <f>IF(OR($B59="",V$3="",'Demand Locations'!X59=""),"",IF('Demand Locations'!X59&lt;COUNTIFS('Workers Settings'!$M:$M,$B59,'Workers Settings'!$N:$N,1,'Workers Settings'!$H:$H,V$3),"Warning!",IF('Demand Locations'!X59=0,"",COUNTIFS('Workers Settings'!$M:$M,$B59,'Workers Settings'!$N:$N,1,'Workers Settings'!$H:$H,V$3)/'Demand Locations'!X59)))</f>
        <v/>
      </c>
      <c r="W59" s="24" t="str">
        <f>IF(OR($B59="",W$3="",'Demand Locations'!Y59=""),"",IF('Demand Locations'!Y59&lt;COUNTIFS('Workers Settings'!$M:$M,$B59,'Workers Settings'!$N:$N,1,'Workers Settings'!$H:$H,W$3),"Warning!",IF('Demand Locations'!Y59=0,"",COUNTIFS('Workers Settings'!$M:$M,$B59,'Workers Settings'!$N:$N,1,'Workers Settings'!$H:$H,W$3)/'Demand Locations'!Y59)))</f>
        <v/>
      </c>
      <c r="X59" s="24" t="str">
        <f>IF(OR($B59="",X$3="",'Demand Locations'!Z59=""),"",IF('Demand Locations'!Z59&lt;COUNTIFS('Workers Settings'!$M:$M,$B59,'Workers Settings'!$N:$N,1,'Workers Settings'!$H:$H,X$3),"Warning!",IF('Demand Locations'!Z59=0,"",COUNTIFS('Workers Settings'!$M:$M,$B59,'Workers Settings'!$N:$N,1,'Workers Settings'!$H:$H,X$3)/'Demand Locations'!Z59)))</f>
        <v/>
      </c>
      <c r="Y59" s="24" t="str">
        <f>IF(OR($B59="",Y$3="",'Demand Locations'!AA59=""),"",IF('Demand Locations'!AA59&lt;COUNTIFS('Workers Settings'!$M:$M,$B59,'Workers Settings'!$N:$N,1,'Workers Settings'!$H:$H,Y$3),"Warning!",IF('Demand Locations'!AA59=0,"",COUNTIFS('Workers Settings'!$M:$M,$B59,'Workers Settings'!$N:$N,1,'Workers Settings'!$H:$H,Y$3)/'Demand Locations'!AA59)))</f>
        <v/>
      </c>
      <c r="Z59" s="24" t="str">
        <f>IF(OR($B59="",Z$3="",'Demand Locations'!AB59=""),"",IF('Demand Locations'!AB59&lt;COUNTIFS('Workers Settings'!$M:$M,$B59,'Workers Settings'!$N:$N,1,'Workers Settings'!$H:$H,Z$3),"Warning!",IF('Demand Locations'!AB59=0,"",COUNTIFS('Workers Settings'!$M:$M,$B59,'Workers Settings'!$N:$N,1,'Workers Settings'!$H:$H,Z$3)/'Demand Locations'!AB59)))</f>
        <v/>
      </c>
      <c r="AA59" s="24" t="str">
        <f>IF(OR($B59="",AA$3="",'Demand Locations'!AC59=""),"",IF('Demand Locations'!AC59&lt;COUNTIFS('Workers Settings'!$M:$M,$B59,'Workers Settings'!$N:$N,1,'Workers Settings'!$H:$H,AA$3),"Warning!",IF('Demand Locations'!AC59=0,"",COUNTIFS('Workers Settings'!$M:$M,$B59,'Workers Settings'!$N:$N,1,'Workers Settings'!$H:$H,AA$3)/'Demand Locations'!AC59)))</f>
        <v/>
      </c>
      <c r="AB59" s="24" t="str">
        <f>IF(OR($B59="",AB$3="",'Demand Locations'!AD59=""),"",IF('Demand Locations'!AD59&lt;COUNTIFS('Workers Settings'!$M:$M,$B59,'Workers Settings'!$N:$N,1,'Workers Settings'!$H:$H,AB$3),"Warning!",IF('Demand Locations'!AD59=0,"",COUNTIFS('Workers Settings'!$M:$M,$B59,'Workers Settings'!$N:$N,1,'Workers Settings'!$H:$H,AB$3)/'Demand Locations'!AD59)))</f>
        <v/>
      </c>
      <c r="AC59" s="24" t="str">
        <f>IF(OR($B59="",AC$3="",'Demand Locations'!AE59=""),"",IF('Demand Locations'!AE59&lt;COUNTIFS('Workers Settings'!$M:$M,$B59,'Workers Settings'!$N:$N,1,'Workers Settings'!$H:$H,AC$3),"Warning!",IF('Demand Locations'!AE59=0,"",COUNTIFS('Workers Settings'!$M:$M,$B59,'Workers Settings'!$N:$N,1,'Workers Settings'!$H:$H,AC$3)/'Demand Locations'!AE59)))</f>
        <v/>
      </c>
      <c r="AD59" s="24" t="str">
        <f>IF(OR($B59="",AD$3="",'Demand Locations'!AF59=""),"",IF('Demand Locations'!AF59&lt;COUNTIFS('Workers Settings'!$M:$M,$B59,'Workers Settings'!$N:$N,1,'Workers Settings'!$H:$H,AD$3),"Warning!",IF('Demand Locations'!AF59=0,"",COUNTIFS('Workers Settings'!$M:$M,$B59,'Workers Settings'!$N:$N,1,'Workers Settings'!$H:$H,AD$3)/'Demand Locations'!AF59)))</f>
        <v/>
      </c>
      <c r="AE59" s="24" t="str">
        <f>IF(OR($B59="",AE$3="",'Demand Locations'!AG59=""),"",IF('Demand Locations'!AG59&lt;COUNTIFS('Workers Settings'!$M:$M,$B59,'Workers Settings'!$N:$N,1,'Workers Settings'!$H:$H,AE$3),"Warning!",IF('Demand Locations'!AG59=0,"",COUNTIFS('Workers Settings'!$M:$M,$B59,'Workers Settings'!$N:$N,1,'Workers Settings'!$H:$H,AE$3)/'Demand Locations'!AG59)))</f>
        <v/>
      </c>
      <c r="AF59" s="24" t="str">
        <f>IF(OR($B59="",AF$3="",'Demand Locations'!AH59=""),"",IF('Demand Locations'!AH59&lt;COUNTIFS('Workers Settings'!$M:$M,$B59,'Workers Settings'!$N:$N,1,'Workers Settings'!$H:$H,AF$3),"Warning!",IF('Demand Locations'!AH59=0,"",COUNTIFS('Workers Settings'!$M:$M,$B59,'Workers Settings'!$N:$N,1,'Workers Settings'!$H:$H,AF$3)/'Demand Locations'!AH59)))</f>
        <v/>
      </c>
      <c r="AG59" s="24" t="str">
        <f>IF(OR($B59="",AG$3="",'Demand Locations'!AI59=""),"",IF('Demand Locations'!AI59&lt;COUNTIFS('Workers Settings'!$M:$M,$B59,'Workers Settings'!$N:$N,1,'Workers Settings'!$H:$H,AG$3),"Warning!",IF('Demand Locations'!AI59=0,"",COUNTIFS('Workers Settings'!$M:$M,$B59,'Workers Settings'!$N:$N,1,'Workers Settings'!$H:$H,AG$3)/'Demand Locations'!AI59)))</f>
        <v/>
      </c>
      <c r="AH59" s="24" t="str">
        <f>IF(OR($B59="",AH$3="",'Demand Locations'!AJ59=""),"",IF('Demand Locations'!AJ59&lt;COUNTIFS('Workers Settings'!$M:$M,$B59,'Workers Settings'!$N:$N,1,'Workers Settings'!$H:$H,AH$3),"Warning!",IF('Demand Locations'!AJ59=0,"",COUNTIFS('Workers Settings'!$M:$M,$B59,'Workers Settings'!$N:$N,1,'Workers Settings'!$H:$H,AH$3)/'Demand Locations'!AJ59)))</f>
        <v/>
      </c>
      <c r="AI59" s="24" t="str">
        <f>IF(OR($B59="",AI$3="",'Demand Locations'!AK59=""),"",IF('Demand Locations'!AK59&lt;COUNTIFS('Workers Settings'!$M:$M,$B59,'Workers Settings'!$N:$N,1,'Workers Settings'!$H:$H,AI$3),"Warning!",IF('Demand Locations'!AK59=0,"",COUNTIFS('Workers Settings'!$M:$M,$B59,'Workers Settings'!$N:$N,1,'Workers Settings'!$H:$H,AI$3)/'Demand Locations'!AK59)))</f>
        <v/>
      </c>
      <c r="AJ59" s="24" t="str">
        <f>IF(OR($B59="",AJ$3="",'Demand Locations'!AL59=""),"",IF('Demand Locations'!AL59&lt;COUNTIFS('Workers Settings'!$M:$M,$B59,'Workers Settings'!$N:$N,1,'Workers Settings'!$H:$H,AJ$3),"Warning!",IF('Demand Locations'!AL59=0,"",COUNTIFS('Workers Settings'!$M:$M,$B59,'Workers Settings'!$N:$N,1,'Workers Settings'!$H:$H,AJ$3)/'Demand Locations'!AL59)))</f>
        <v/>
      </c>
      <c r="AK59" s="24" t="str">
        <f>IF(OR($B59="",AK$3="",'Demand Locations'!AM59=""),"",IF('Demand Locations'!AM59&lt;COUNTIFS('Workers Settings'!$M:$M,$B59,'Workers Settings'!$N:$N,1,'Workers Settings'!$H:$H,AK$3),"Warning!",IF('Demand Locations'!AM59=0,"",COUNTIFS('Workers Settings'!$M:$M,$B59,'Workers Settings'!$N:$N,1,'Workers Settings'!$H:$H,AK$3)/'Demand Locations'!AM59)))</f>
        <v/>
      </c>
      <c r="AL59" s="24" t="str">
        <f>IF(OR($B59="",AL$3="",'Demand Locations'!AN59=""),"",IF('Demand Locations'!AN59&lt;COUNTIFS('Workers Settings'!$M:$M,$B59,'Workers Settings'!$N:$N,1,'Workers Settings'!$H:$H,AL$3),"Warning!",IF('Demand Locations'!AN59=0,"",COUNTIFS('Workers Settings'!$M:$M,$B59,'Workers Settings'!$N:$N,1,'Workers Settings'!$H:$H,AL$3)/'Demand Locations'!AN59)))</f>
        <v/>
      </c>
      <c r="AM59" s="24" t="str">
        <f>IF(OR($B59="",AM$3="",'Demand Locations'!AO59=""),"",IF('Demand Locations'!AO59&lt;COUNTIFS('Workers Settings'!$M:$M,$B59,'Workers Settings'!$N:$N,1,'Workers Settings'!$H:$H,AM$3),"Warning!",IF('Demand Locations'!AO59=0,"",COUNTIFS('Workers Settings'!$M:$M,$B59,'Workers Settings'!$N:$N,1,'Workers Settings'!$H:$H,AM$3)/'Demand Locations'!AO59)))</f>
        <v/>
      </c>
      <c r="AN59" s="24" t="str">
        <f>IF(OR($B59="",AN$3="",'Demand Locations'!AP59=""),"",IF('Demand Locations'!AP59&lt;COUNTIFS('Workers Settings'!$M:$M,$B59,'Workers Settings'!$N:$N,1,'Workers Settings'!$H:$H,AN$3),"Warning!",IF('Demand Locations'!AP59=0,"",COUNTIFS('Workers Settings'!$M:$M,$B59,'Workers Settings'!$N:$N,1,'Workers Settings'!$H:$H,AN$3)/'Demand Locations'!AP59)))</f>
        <v/>
      </c>
      <c r="AO59" s="24" t="str">
        <f>IF(OR($B59="",AO$3="",'Demand Locations'!AQ59=""),"",IF('Demand Locations'!AQ59&lt;COUNTIFS('Workers Settings'!$M:$M,$B59,'Workers Settings'!$N:$N,1,'Workers Settings'!$H:$H,AO$3),"Warning!",IF('Demand Locations'!AQ59=0,"",COUNTIFS('Workers Settings'!$M:$M,$B59,'Workers Settings'!$N:$N,1,'Workers Settings'!$H:$H,AO$3)/'Demand Locations'!AQ59)))</f>
        <v/>
      </c>
      <c r="AP59" s="24" t="str">
        <f>IF(OR($B59="",AP$3="",'Demand Locations'!AR59=""),"",IF('Demand Locations'!AR59&lt;COUNTIFS('Workers Settings'!$M:$M,$B59,'Workers Settings'!$N:$N,1,'Workers Settings'!$H:$H,AP$3),"Warning!",IF('Demand Locations'!AR59=0,"",COUNTIFS('Workers Settings'!$M:$M,$B59,'Workers Settings'!$N:$N,1,'Workers Settings'!$H:$H,AP$3)/'Demand Locations'!AR59)))</f>
        <v/>
      </c>
      <c r="AQ59" s="24" t="str">
        <f>IF(OR($B59="",AQ$3="",'Demand Locations'!AS59=""),"",IF('Demand Locations'!AS59&lt;COUNTIFS('Workers Settings'!$M:$M,$B59,'Workers Settings'!$N:$N,1,'Workers Settings'!$H:$H,AQ$3),"Warning!",IF('Demand Locations'!AS59=0,"",COUNTIFS('Workers Settings'!$M:$M,$B59,'Workers Settings'!$N:$N,1,'Workers Settings'!$H:$H,AQ$3)/'Demand Locations'!AS59)))</f>
        <v/>
      </c>
      <c r="AR59" s="24" t="str">
        <f>IF(OR($B59="",AR$3="",'Demand Locations'!AT59=""),"",IF('Demand Locations'!AT59&lt;COUNTIFS('Workers Settings'!$M:$M,$B59,'Workers Settings'!$N:$N,1,'Workers Settings'!$H:$H,AR$3),"Warning!",IF('Demand Locations'!AT59=0,"",COUNTIFS('Workers Settings'!$M:$M,$B59,'Workers Settings'!$N:$N,1,'Workers Settings'!$H:$H,AR$3)/'Demand Locations'!AT59)))</f>
        <v/>
      </c>
      <c r="AS59" s="24" t="str">
        <f>IF(OR($B59="",AS$3="",'Demand Locations'!AU59=""),"",IF('Demand Locations'!AU59&lt;COUNTIFS('Workers Settings'!$M:$M,$B59,'Workers Settings'!$N:$N,1,'Workers Settings'!$H:$H,AS$3),"Warning!",IF('Demand Locations'!AU59=0,"",COUNTIFS('Workers Settings'!$M:$M,$B59,'Workers Settings'!$N:$N,1,'Workers Settings'!$H:$H,AS$3)/'Demand Locations'!AU59)))</f>
        <v/>
      </c>
      <c r="AT59" s="24" t="str">
        <f>IF(OR($B59="",AT$3="",'Demand Locations'!AV59=""),"",IF('Demand Locations'!AV59&lt;COUNTIFS('Workers Settings'!$M:$M,$B59,'Workers Settings'!$N:$N,1,'Workers Settings'!$H:$H,AT$3),"Warning!",IF('Demand Locations'!AV59=0,"",COUNTIFS('Workers Settings'!$M:$M,$B59,'Workers Settings'!$N:$N,1,'Workers Settings'!$H:$H,AT$3)/'Demand Locations'!AV59)))</f>
        <v/>
      </c>
      <c r="AU59" s="24" t="str">
        <f>IF(OR($B59="",AU$3="",'Demand Locations'!AW59=""),"",IF('Demand Locations'!AW59&lt;COUNTIFS('Workers Settings'!$M:$M,$B59,'Workers Settings'!$N:$N,1,'Workers Settings'!$H:$H,AU$3),"Warning!",IF('Demand Locations'!AW59=0,"",COUNTIFS('Workers Settings'!$M:$M,$B59,'Workers Settings'!$N:$N,1,'Workers Settings'!$H:$H,AU$3)/'Demand Locations'!AW59)))</f>
        <v/>
      </c>
      <c r="AV59" s="24" t="str">
        <f>IF(OR($B59="",AV$3="",'Demand Locations'!AX59=""),"",IF('Demand Locations'!AX59&lt;COUNTIFS('Workers Settings'!$M:$M,$B59,'Workers Settings'!$N:$N,1,'Workers Settings'!$H:$H,AV$3),"Warning!",IF('Demand Locations'!AX59=0,"",COUNTIFS('Workers Settings'!$M:$M,$B59,'Workers Settings'!$N:$N,1,'Workers Settings'!$H:$H,AV$3)/'Demand Locations'!AX59)))</f>
        <v/>
      </c>
      <c r="AW59" s="24" t="str">
        <f>IF(OR($B59="",AW$3="",'Demand Locations'!AY59=""),"",IF('Demand Locations'!AY59&lt;COUNTIFS('Workers Settings'!$M:$M,$B59,'Workers Settings'!$N:$N,1,'Workers Settings'!$H:$H,AW$3),"Warning!",IF('Demand Locations'!AY59=0,"",COUNTIFS('Workers Settings'!$M:$M,$B59,'Workers Settings'!$N:$N,1,'Workers Settings'!$H:$H,AW$3)/'Demand Locations'!AY59)))</f>
        <v/>
      </c>
      <c r="AX59" s="24" t="str">
        <f>IF(OR($B59="",AX$3="",'Demand Locations'!AZ59=""),"",IF('Demand Locations'!AZ59&lt;COUNTIFS('Workers Settings'!$M:$M,$B59,'Workers Settings'!$N:$N,1,'Workers Settings'!$H:$H,AX$3),"Warning!",IF('Demand Locations'!AZ59=0,"",COUNTIFS('Workers Settings'!$M:$M,$B59,'Workers Settings'!$N:$N,1,'Workers Settings'!$H:$H,AX$3)/'Demand Locations'!AZ59)))</f>
        <v/>
      </c>
      <c r="AY59" s="24" t="str">
        <f>IF(OR($B59="",AY$3="",'Demand Locations'!BA59=""),"",IF('Demand Locations'!BA59&lt;COUNTIFS('Workers Settings'!$M:$M,$B59,'Workers Settings'!$N:$N,1,'Workers Settings'!$H:$H,AY$3),"Warning!",IF('Demand Locations'!BA59=0,"",COUNTIFS('Workers Settings'!$M:$M,$B59,'Workers Settings'!$N:$N,1,'Workers Settings'!$H:$H,AY$3)/'Demand Locations'!BA59)))</f>
        <v/>
      </c>
      <c r="AZ59" s="24" t="str">
        <f>IF(OR($B59="",AZ$3="",'Demand Locations'!BB59=""),"",IF('Demand Locations'!BB59&lt;COUNTIFS('Workers Settings'!$M:$M,$B59,'Workers Settings'!$N:$N,1,'Workers Settings'!$H:$H,AZ$3),"Warning!",IF('Demand Locations'!BB59=0,"",COUNTIFS('Workers Settings'!$M:$M,$B59,'Workers Settings'!$N:$N,1,'Workers Settings'!$H:$H,AZ$3)/'Demand Locations'!BB59)))</f>
        <v/>
      </c>
      <c r="BA59" s="24" t="str">
        <f>IF(OR($B59="",BA$3="",'Demand Locations'!BC59=""),"",IF('Demand Locations'!BC59&lt;COUNTIFS('Workers Settings'!$M:$M,$B59,'Workers Settings'!$N:$N,1,'Workers Settings'!$H:$H,BA$3),"Warning!",IF('Demand Locations'!BC59=0,"",COUNTIFS('Workers Settings'!$M:$M,$B59,'Workers Settings'!$N:$N,1,'Workers Settings'!$H:$H,BA$3)/'Demand Locations'!BC59)))</f>
        <v/>
      </c>
      <c r="BB59" s="24" t="str">
        <f>IF(OR($B59="",BB$3="",'Demand Locations'!BD59=""),"",IF('Demand Locations'!BD59&lt;COUNTIFS('Workers Settings'!$M:$M,$B59,'Workers Settings'!$N:$N,1,'Workers Settings'!$H:$H,BB$3),"Warning!",IF('Demand Locations'!BD59=0,"",COUNTIFS('Workers Settings'!$M:$M,$B59,'Workers Settings'!$N:$N,1,'Workers Settings'!$H:$H,BB$3)/'Demand Locations'!BD59)))</f>
        <v/>
      </c>
      <c r="BC59" s="24" t="str">
        <f>IF(OR($B59="",BC$3="",'Demand Locations'!BE59=""),"",IF('Demand Locations'!BE59&lt;COUNTIFS('Workers Settings'!$M:$M,$B59,'Workers Settings'!$N:$N,1,'Workers Settings'!$H:$H,BC$3),"Warning!",IF('Demand Locations'!BE59=0,"",COUNTIFS('Workers Settings'!$M:$M,$B59,'Workers Settings'!$N:$N,1,'Workers Settings'!$H:$H,BC$3)/'Demand Locations'!BE59)))</f>
        <v/>
      </c>
      <c r="BD59" s="24" t="str">
        <f>IF(OR($B59="",BD$3="",'Demand Locations'!BF59=""),"",IF('Demand Locations'!BF59&lt;COUNTIFS('Workers Settings'!$M:$M,$B59,'Workers Settings'!$N:$N,1,'Workers Settings'!$H:$H,BD$3),"Warning!",IF('Demand Locations'!BF59=0,"",COUNTIFS('Workers Settings'!$M:$M,$B59,'Workers Settings'!$N:$N,1,'Workers Settings'!$H:$H,BD$3)/'Demand Locations'!BF59)))</f>
        <v/>
      </c>
      <c r="BE59" s="24" t="str">
        <f>IF(OR($B59="",BE$3="",'Demand Locations'!BG59=""),"",IF('Demand Locations'!BG59&lt;COUNTIFS('Workers Settings'!$M:$M,$B59,'Workers Settings'!$N:$N,1,'Workers Settings'!$H:$H,BE$3),"Warning!",IF('Demand Locations'!BG59=0,"",COUNTIFS('Workers Settings'!$M:$M,$B59,'Workers Settings'!$N:$N,1,'Workers Settings'!$H:$H,BE$3)/'Demand Locations'!BG59)))</f>
        <v/>
      </c>
      <c r="BF59" s="24" t="str">
        <f>IF(OR($B59="",BF$3="",'Demand Locations'!BH59=""),"",IF('Demand Locations'!BH59&lt;COUNTIFS('Workers Settings'!$M:$M,$B59,'Workers Settings'!$N:$N,1,'Workers Settings'!$H:$H,BF$3),"Warning!",IF('Demand Locations'!BH59=0,"",COUNTIFS('Workers Settings'!$M:$M,$B59,'Workers Settings'!$N:$N,1,'Workers Settings'!$H:$H,BF$3)/'Demand Locations'!BH59)))</f>
        <v/>
      </c>
      <c r="BG59" s="24" t="str">
        <f>IF(OR($B59="",BG$3="",'Demand Locations'!BI59=""),"",IF('Demand Locations'!BI59&lt;COUNTIFS('Workers Settings'!$M:$M,$B59,'Workers Settings'!$N:$N,1,'Workers Settings'!$H:$H,BG$3),"Warning!",IF('Demand Locations'!BI59=0,"",COUNTIFS('Workers Settings'!$M:$M,$B59,'Workers Settings'!$N:$N,1,'Workers Settings'!$H:$H,BG$3)/'Demand Locations'!BI59)))</f>
        <v/>
      </c>
      <c r="BH59" s="24" t="str">
        <f>IF(OR($B59="",BH$3="",'Demand Locations'!BJ59=""),"",IF('Demand Locations'!BJ59&lt;COUNTIFS('Workers Settings'!$M:$M,$B59,'Workers Settings'!$N:$N,1,'Workers Settings'!$H:$H,BH$3),"Warning!",IF('Demand Locations'!BJ59=0,"",COUNTIFS('Workers Settings'!$M:$M,$B59,'Workers Settings'!$N:$N,1,'Workers Settings'!$H:$H,BH$3)/'Demand Locations'!BJ59)))</f>
        <v/>
      </c>
      <c r="BI59" s="24" t="str">
        <f>IF(OR($B59="",BI$3="",'Demand Locations'!BK59=""),"",IF('Demand Locations'!BK59&lt;COUNTIFS('Workers Settings'!$M:$M,$B59,'Workers Settings'!$N:$N,1,'Workers Settings'!$H:$H,BI$3),"Warning!",IF('Demand Locations'!BK59=0,"",COUNTIFS('Workers Settings'!$M:$M,$B59,'Workers Settings'!$N:$N,1,'Workers Settings'!$H:$H,BI$3)/'Demand Locations'!BK59)))</f>
        <v/>
      </c>
      <c r="BJ59" s="24" t="str">
        <f>IF(OR($B59="",BJ$3="",'Demand Locations'!BL59=""),"",IF('Demand Locations'!BL59&lt;COUNTIFS('Workers Settings'!$M:$M,$B59,'Workers Settings'!$N:$N,1,'Workers Settings'!$H:$H,BJ$3),"Warning!",IF('Demand Locations'!BL59=0,"",COUNTIFS('Workers Settings'!$M:$M,$B59,'Workers Settings'!$N:$N,1,'Workers Settings'!$H:$H,BJ$3)/'Demand Locations'!BL59)))</f>
        <v/>
      </c>
      <c r="BK59" s="24" t="str">
        <f>IF(OR($B59="",BK$3="",'Demand Locations'!BM59=""),"",IF('Demand Locations'!BM59&lt;COUNTIFS('Workers Settings'!$M:$M,$B59,'Workers Settings'!$N:$N,1,'Workers Settings'!$H:$H,BK$3),"Warning!",IF('Demand Locations'!BM59=0,"",COUNTIFS('Workers Settings'!$M:$M,$B59,'Workers Settings'!$N:$N,1,'Workers Settings'!$H:$H,BK$3)/'Demand Locations'!BM59)))</f>
        <v/>
      </c>
      <c r="BL59" s="24" t="str">
        <f>IF(OR($B59="",BL$3="",'Demand Locations'!BN59=""),"",IF('Demand Locations'!BN59&lt;COUNTIFS('Workers Settings'!$M:$M,$B59,'Workers Settings'!$N:$N,1,'Workers Settings'!$H:$H,BL$3),"Warning!",IF('Demand Locations'!BN59=0,"",COUNTIFS('Workers Settings'!$M:$M,$B59,'Workers Settings'!$N:$N,1,'Workers Settings'!$H:$H,BL$3)/'Demand Locations'!BN59)))</f>
        <v/>
      </c>
      <c r="BM59" s="24" t="str">
        <f>IF(OR($B59="",BM$3="",'Demand Locations'!BO59=""),"",IF('Demand Locations'!BO59&lt;COUNTIFS('Workers Settings'!$M:$M,$B59,'Workers Settings'!$N:$N,1,'Workers Settings'!$H:$H,BM$3),"Warning!",IF('Demand Locations'!BO59=0,"",COUNTIFS('Workers Settings'!$M:$M,$B59,'Workers Settings'!$N:$N,1,'Workers Settings'!$H:$H,BM$3)/'Demand Locations'!BO59)))</f>
        <v/>
      </c>
      <c r="BN59" s="24" t="str">
        <f>IF(OR($B59="",BN$3="",'Demand Locations'!BP59=""),"",IF('Demand Locations'!BP59&lt;COUNTIFS('Workers Settings'!$M:$M,$B59,'Workers Settings'!$N:$N,1,'Workers Settings'!$H:$H,BN$3),"Warning!",IF('Demand Locations'!BP59=0,"",COUNTIFS('Workers Settings'!$M:$M,$B59,'Workers Settings'!$N:$N,1,'Workers Settings'!$H:$H,BN$3)/'Demand Locations'!BP59)))</f>
        <v/>
      </c>
      <c r="BO59" s="24" t="str">
        <f>IF(OR($B59="",BO$3="",'Demand Locations'!BQ59=""),"",IF('Demand Locations'!BQ59&lt;COUNTIFS('Workers Settings'!$M:$M,$B59,'Workers Settings'!$N:$N,1,'Workers Settings'!$H:$H,BO$3),"Warning!",IF('Demand Locations'!BQ59=0,"",COUNTIFS('Workers Settings'!$M:$M,$B59,'Workers Settings'!$N:$N,1,'Workers Settings'!$H:$H,BO$3)/'Demand Locations'!BQ59)))</f>
        <v/>
      </c>
      <c r="BP59" s="24" t="str">
        <f>IF(OR($B59="",BP$3="",'Demand Locations'!BR59=""),"",IF('Demand Locations'!BR59&lt;COUNTIFS('Workers Settings'!$M:$M,$B59,'Workers Settings'!$N:$N,1,'Workers Settings'!$H:$H,BP$3),"Warning!",IF('Demand Locations'!BR59=0,"",COUNTIFS('Workers Settings'!$M:$M,$B59,'Workers Settings'!$N:$N,1,'Workers Settings'!$H:$H,BP$3)/'Demand Locations'!BR59)))</f>
        <v/>
      </c>
      <c r="BQ59" s="24" t="str">
        <f>IF(OR($B59="",BQ$3="",'Demand Locations'!BS59=""),"",IF('Demand Locations'!BS59&lt;COUNTIFS('Workers Settings'!$M:$M,$B59,'Workers Settings'!$N:$N,1,'Workers Settings'!$H:$H,BQ$3),"Warning!",IF('Demand Locations'!BS59=0,"",COUNTIFS('Workers Settings'!$M:$M,$B59,'Workers Settings'!$N:$N,1,'Workers Settings'!$H:$H,BQ$3)/'Demand Locations'!BS59)))</f>
        <v/>
      </c>
      <c r="BR59" s="24" t="str">
        <f>IF(OR($B59="",BR$3="",'Demand Locations'!BT59=""),"",IF('Demand Locations'!BT59&lt;COUNTIFS('Workers Settings'!$M:$M,$B59,'Workers Settings'!$N:$N,1,'Workers Settings'!$H:$H,BR$3),"Warning!",IF('Demand Locations'!BT59=0,"",COUNTIFS('Workers Settings'!$M:$M,$B59,'Workers Settings'!$N:$N,1,'Workers Settings'!$H:$H,BR$3)/'Demand Locations'!BT59)))</f>
        <v/>
      </c>
      <c r="BS59" s="24" t="str">
        <f>IF(OR($B59="",BS$3="",'Demand Locations'!BU59=""),"",IF('Demand Locations'!BU59&lt;COUNTIFS('Workers Settings'!$M:$M,$B59,'Workers Settings'!$N:$N,1,'Workers Settings'!$H:$H,BS$3),"Warning!",IF('Demand Locations'!BU59=0,"",COUNTIFS('Workers Settings'!$M:$M,$B59,'Workers Settings'!$N:$N,1,'Workers Settings'!$H:$H,BS$3)/'Demand Locations'!BU59)))</f>
        <v/>
      </c>
      <c r="BT59" s="24" t="str">
        <f>IF(OR($B59="",BT$3="",'Demand Locations'!BV59=""),"",IF('Demand Locations'!BV59&lt;COUNTIFS('Workers Settings'!$M:$M,$B59,'Workers Settings'!$N:$N,1,'Workers Settings'!$H:$H,BT$3),"Warning!",IF('Demand Locations'!BV59=0,"",COUNTIFS('Workers Settings'!$M:$M,$B59,'Workers Settings'!$N:$N,1,'Workers Settings'!$H:$H,BT$3)/'Demand Locations'!BV59)))</f>
        <v/>
      </c>
      <c r="BU59" s="24" t="str">
        <f>IF(OR($B59="",BU$3="",'Demand Locations'!BW59=""),"",IF('Demand Locations'!BW59&lt;COUNTIFS('Workers Settings'!$M:$M,$B59,'Workers Settings'!$N:$N,1,'Workers Settings'!$H:$H,BU$3),"Warning!",IF('Demand Locations'!BW59=0,"",COUNTIFS('Workers Settings'!$M:$M,$B59,'Workers Settings'!$N:$N,1,'Workers Settings'!$H:$H,BU$3)/'Demand Locations'!BW59)))</f>
        <v/>
      </c>
      <c r="BV59" s="24" t="str">
        <f>IF(OR($B59="",BV$3="",'Demand Locations'!BX59=""),"",IF('Demand Locations'!BX59&lt;COUNTIFS('Workers Settings'!$M:$M,$B59,'Workers Settings'!$N:$N,1,'Workers Settings'!$H:$H,BV$3),"Warning!",IF('Demand Locations'!BX59=0,"",COUNTIFS('Workers Settings'!$M:$M,$B59,'Workers Settings'!$N:$N,1,'Workers Settings'!$H:$H,BV$3)/'Demand Locations'!BX59)))</f>
        <v/>
      </c>
      <c r="BW59" s="24" t="str">
        <f>IF(OR($B59="",BW$3="",'Demand Locations'!BY59=""),"",IF('Demand Locations'!BY59&lt;COUNTIFS('Workers Settings'!$M:$M,$B59,'Workers Settings'!$N:$N,1,'Workers Settings'!$H:$H,BW$3),"Warning!",IF('Demand Locations'!BY59=0,"",COUNTIFS('Workers Settings'!$M:$M,$B59,'Workers Settings'!$N:$N,1,'Workers Settings'!$H:$H,BW$3)/'Demand Locations'!BY59)))</f>
        <v/>
      </c>
      <c r="BX59" s="24" t="str">
        <f>IF(OR($B59="",BX$3="",'Demand Locations'!BZ59=""),"",IF('Demand Locations'!BZ59&lt;COUNTIFS('Workers Settings'!$M:$M,$B59,'Workers Settings'!$N:$N,1,'Workers Settings'!$H:$H,BX$3),"Warning!",IF('Demand Locations'!BZ59=0,"",COUNTIFS('Workers Settings'!$M:$M,$B59,'Workers Settings'!$N:$N,1,'Workers Settings'!$H:$H,BX$3)/'Demand Locations'!BZ59)))</f>
        <v/>
      </c>
      <c r="BY59" s="24" t="str">
        <f>IF(OR($B59="",BY$3="",'Demand Locations'!CA59=""),"",IF('Demand Locations'!CA59&lt;COUNTIFS('Workers Settings'!$M:$M,$B59,'Workers Settings'!$N:$N,1,'Workers Settings'!$H:$H,BY$3),"Warning!",IF('Demand Locations'!CA59=0,"",COUNTIFS('Workers Settings'!$M:$M,$B59,'Workers Settings'!$N:$N,1,'Workers Settings'!$H:$H,BY$3)/'Demand Locations'!CA59)))</f>
        <v/>
      </c>
      <c r="BZ59" s="24" t="str">
        <f>IF(OR($B59="",BZ$3="",'Demand Locations'!CB59=""),"",IF('Demand Locations'!CB59&lt;COUNTIFS('Workers Settings'!$M:$M,$B59,'Workers Settings'!$N:$N,1,'Workers Settings'!$H:$H,BZ$3),"Warning!",IF('Demand Locations'!CB59=0,"",COUNTIFS('Workers Settings'!$M:$M,$B59,'Workers Settings'!$N:$N,1,'Workers Settings'!$H:$H,BZ$3)/'Demand Locations'!CB59)))</f>
        <v/>
      </c>
      <c r="CA59" s="24" t="str">
        <f>IF(OR($B59="",CA$3="",'Demand Locations'!CC59=""),"",IF('Demand Locations'!CC59&lt;COUNTIFS('Workers Settings'!$M:$M,$B59,'Workers Settings'!$N:$N,1,'Workers Settings'!$H:$H,CA$3),"Warning!",IF('Demand Locations'!CC59=0,"",COUNTIFS('Workers Settings'!$M:$M,$B59,'Workers Settings'!$N:$N,1,'Workers Settings'!$H:$H,CA$3)/'Demand Locations'!CC59)))</f>
        <v/>
      </c>
      <c r="CB59" s="24" t="str">
        <f>IF(OR($B59="",CB$3="",'Demand Locations'!CD59=""),"",IF('Demand Locations'!CD59&lt;COUNTIFS('Workers Settings'!$M:$M,$B59,'Workers Settings'!$N:$N,1,'Workers Settings'!$H:$H,CB$3),"Warning!",IF('Demand Locations'!CD59=0,"",COUNTIFS('Workers Settings'!$M:$M,$B59,'Workers Settings'!$N:$N,1,'Workers Settings'!$H:$H,CB$3)/'Demand Locations'!CD59)))</f>
        <v/>
      </c>
      <c r="CC59" s="24" t="str">
        <f>IF(OR($B59="",CC$3="",'Demand Locations'!CE59=""),"",IF('Demand Locations'!CE59&lt;COUNTIFS('Workers Settings'!$M:$M,$B59,'Workers Settings'!$N:$N,1,'Workers Settings'!$H:$H,CC$3),"Warning!",IF('Demand Locations'!CE59=0,"",COUNTIFS('Workers Settings'!$M:$M,$B59,'Workers Settings'!$N:$N,1,'Workers Settings'!$H:$H,CC$3)/'Demand Locations'!CE59)))</f>
        <v/>
      </c>
      <c r="CD59" s="24" t="str">
        <f>IF(OR($B59="",CD$3="",'Demand Locations'!CF59=""),"",IF('Demand Locations'!CF59&lt;COUNTIFS('Workers Settings'!$M:$M,$B59,'Workers Settings'!$N:$N,1,'Workers Settings'!$H:$H,CD$3),"Warning!",IF('Demand Locations'!CF59=0,"",COUNTIFS('Workers Settings'!$M:$M,$B59,'Workers Settings'!$N:$N,1,'Workers Settings'!$H:$H,CD$3)/'Demand Locations'!CF59)))</f>
        <v/>
      </c>
      <c r="CE59" s="24" t="str">
        <f>IF(OR($B59="",CE$3="",'Demand Locations'!CG59=""),"",IF('Demand Locations'!CG59&lt;COUNTIFS('Workers Settings'!$M:$M,$B59,'Workers Settings'!$N:$N,1,'Workers Settings'!$H:$H,CE$3),"Warning!",IF('Demand Locations'!CG59=0,"",COUNTIFS('Workers Settings'!$M:$M,$B59,'Workers Settings'!$N:$N,1,'Workers Settings'!$H:$H,CE$3)/'Demand Locations'!CG59)))</f>
        <v/>
      </c>
      <c r="CF59" s="24" t="str">
        <f>IF(OR($B59="",CF$3="",'Demand Locations'!CH59=""),"",IF('Demand Locations'!CH59&lt;COUNTIFS('Workers Settings'!$M:$M,$B59,'Workers Settings'!$N:$N,1,'Workers Settings'!$H:$H,CF$3),"Warning!",IF('Demand Locations'!CH59=0,"",COUNTIFS('Workers Settings'!$M:$M,$B59,'Workers Settings'!$N:$N,1,'Workers Settings'!$H:$H,CF$3)/'Demand Locations'!CH59)))</f>
        <v/>
      </c>
      <c r="CG59" s="24" t="str">
        <f>IF(OR($B59="",CG$3="",'Demand Locations'!CI59=""),"",IF('Demand Locations'!CI59&lt;COUNTIFS('Workers Settings'!$M:$M,$B59,'Workers Settings'!$N:$N,1,'Workers Settings'!$H:$H,CG$3),"Warning!",IF('Demand Locations'!CI59=0,"",COUNTIFS('Workers Settings'!$M:$M,$B59,'Workers Settings'!$N:$N,1,'Workers Settings'!$H:$H,CG$3)/'Demand Locations'!CI59)))</f>
        <v/>
      </c>
      <c r="CH59" s="24" t="str">
        <f>IF(OR($B59="",CH$3="",'Demand Locations'!CJ59=""),"",IF('Demand Locations'!CJ59&lt;COUNTIFS('Workers Settings'!$M:$M,$B59,'Workers Settings'!$N:$N,1,'Workers Settings'!$H:$H,CH$3),"Warning!",IF('Demand Locations'!CJ59=0,"",COUNTIFS('Workers Settings'!$M:$M,$B59,'Workers Settings'!$N:$N,1,'Workers Settings'!$H:$H,CH$3)/'Demand Locations'!CJ59)))</f>
        <v/>
      </c>
      <c r="CI59" s="24" t="str">
        <f>IF(OR($B59="",CI$3="",'Demand Locations'!CK59=""),"",IF('Demand Locations'!CK59&lt;COUNTIFS('Workers Settings'!$M:$M,$B59,'Workers Settings'!$N:$N,1,'Workers Settings'!$H:$H,CI$3),"Warning!",IF('Demand Locations'!CK59=0,"",COUNTIFS('Workers Settings'!$M:$M,$B59,'Workers Settings'!$N:$N,1,'Workers Settings'!$H:$H,CI$3)/'Demand Locations'!CK59)))</f>
        <v/>
      </c>
      <c r="CJ59" s="24" t="str">
        <f>IF(OR($B59="",CJ$3="",'Demand Locations'!CL59=""),"",IF('Demand Locations'!CL59&lt;COUNTIFS('Workers Settings'!$M:$M,$B59,'Workers Settings'!$N:$N,1,'Workers Settings'!$H:$H,CJ$3),"Warning!",IF('Demand Locations'!CL59=0,"",COUNTIFS('Workers Settings'!$M:$M,$B59,'Workers Settings'!$N:$N,1,'Workers Settings'!$H:$H,CJ$3)/'Demand Locations'!CL59)))</f>
        <v/>
      </c>
      <c r="CK59" s="24" t="str">
        <f>IF(OR($B59="",CK$3="",'Demand Locations'!CM59=""),"",IF('Demand Locations'!CM59&lt;COUNTIFS('Workers Settings'!$M:$M,$B59,'Workers Settings'!$N:$N,1,'Workers Settings'!$H:$H,CK$3),"Warning!",IF('Demand Locations'!CM59=0,"",COUNTIFS('Workers Settings'!$M:$M,$B59,'Workers Settings'!$N:$N,1,'Workers Settings'!$H:$H,CK$3)/'Demand Locations'!CM59)))</f>
        <v/>
      </c>
      <c r="CL59" s="24" t="str">
        <f>IF(OR($B59="",CL$3="",'Demand Locations'!CN59=""),"",IF('Demand Locations'!CN59&lt;COUNTIFS('Workers Settings'!$M:$M,$B59,'Workers Settings'!$N:$N,1,'Workers Settings'!$H:$H,CL$3),"Warning!",IF('Demand Locations'!CN59=0,"",COUNTIFS('Workers Settings'!$M:$M,$B59,'Workers Settings'!$N:$N,1,'Workers Settings'!$H:$H,CL$3)/'Demand Locations'!CN59)))</f>
        <v/>
      </c>
      <c r="CM59" s="24" t="str">
        <f>IF(OR($B59="",CM$3="",'Demand Locations'!CO59=""),"",IF('Demand Locations'!CO59&lt;COUNTIFS('Workers Settings'!$M:$M,$B59,'Workers Settings'!$N:$N,1,'Workers Settings'!$H:$H,CM$3),"Warning!",IF('Demand Locations'!CO59=0,"",COUNTIFS('Workers Settings'!$M:$M,$B59,'Workers Settings'!$N:$N,1,'Workers Settings'!$H:$H,CM$3)/'Demand Locations'!CO59)))</f>
        <v/>
      </c>
      <c r="CN59" s="24" t="str">
        <f>IF(OR($B59="",CN$3="",'Demand Locations'!CP59=""),"",IF('Demand Locations'!CP59&lt;COUNTIFS('Workers Settings'!$M:$M,$B59,'Workers Settings'!$N:$N,1,'Workers Settings'!$H:$H,CN$3),"Warning!",IF('Demand Locations'!CP59=0,"",COUNTIFS('Workers Settings'!$M:$M,$B59,'Workers Settings'!$N:$N,1,'Workers Settings'!$H:$H,CN$3)/'Demand Locations'!CP59)))</f>
        <v/>
      </c>
      <c r="CO59" s="24" t="str">
        <f>IF(OR($B59="",CO$3="",'Demand Locations'!CQ59=""),"",IF('Demand Locations'!CQ59&lt;COUNTIFS('Workers Settings'!$M:$M,$B59,'Workers Settings'!$N:$N,1,'Workers Settings'!$H:$H,CO$3),"Warning!",IF('Demand Locations'!CQ59=0,"",COUNTIFS('Workers Settings'!$M:$M,$B59,'Workers Settings'!$N:$N,1,'Workers Settings'!$H:$H,CO$3)/'Demand Locations'!CQ59)))</f>
        <v/>
      </c>
      <c r="CP59" s="24" t="str">
        <f>IF(OR($B59="",CP$3="",'Demand Locations'!CR59=""),"",IF('Demand Locations'!CR59&lt;COUNTIFS('Workers Settings'!$M:$M,$B59,'Workers Settings'!$N:$N,1,'Workers Settings'!$H:$H,CP$3),"Warning!",IF('Demand Locations'!CR59=0,"",COUNTIFS('Workers Settings'!$M:$M,$B59,'Workers Settings'!$N:$N,1,'Workers Settings'!$H:$H,CP$3)/'Demand Locations'!CR59)))</f>
        <v/>
      </c>
      <c r="CQ59" s="24" t="str">
        <f>IF(OR($B59="",CQ$3="",'Demand Locations'!CS59=""),"",IF('Demand Locations'!CS59&lt;COUNTIFS('Workers Settings'!$M:$M,$B59,'Workers Settings'!$N:$N,1,'Workers Settings'!$H:$H,CQ$3),"Warning!",IF('Demand Locations'!CS59=0,"",COUNTIFS('Workers Settings'!$M:$M,$B59,'Workers Settings'!$N:$N,1,'Workers Settings'!$H:$H,CQ$3)/'Demand Locations'!CS59)))</f>
        <v/>
      </c>
      <c r="CR59" s="24" t="str">
        <f>IF(OR($B59="",CR$3="",'Demand Locations'!CT59=""),"",IF('Demand Locations'!CT59&lt;COUNTIFS('Workers Settings'!$M:$M,$B59,'Workers Settings'!$N:$N,1,'Workers Settings'!$H:$H,CR$3),"Warning!",IF('Demand Locations'!CT59=0,"",COUNTIFS('Workers Settings'!$M:$M,$B59,'Workers Settings'!$N:$N,1,'Workers Settings'!$H:$H,CR$3)/'Demand Locations'!CT59)))</f>
        <v/>
      </c>
      <c r="CS59" s="24" t="str">
        <f>IF(OR($B59="",CS$3="",'Demand Locations'!CU59=""),"",IF('Demand Locations'!CU59&lt;COUNTIFS('Workers Settings'!$M:$M,$B59,'Workers Settings'!$N:$N,1,'Workers Settings'!$H:$H,CS$3),"Warning!",IF('Demand Locations'!CU59=0,"",COUNTIFS('Workers Settings'!$M:$M,$B59,'Workers Settings'!$N:$N,1,'Workers Settings'!$H:$H,CS$3)/'Demand Locations'!CU59)))</f>
        <v/>
      </c>
      <c r="CT59" s="24" t="str">
        <f>IF(OR($B59="",CT$3="",'Demand Locations'!CV59=""),"",IF('Demand Locations'!CV59&lt;COUNTIFS('Workers Settings'!$M:$M,$B59,'Workers Settings'!$N:$N,1,'Workers Settings'!$H:$H,CT$3),"Warning!",IF('Demand Locations'!CV59=0,"",COUNTIFS('Workers Settings'!$M:$M,$B59,'Workers Settings'!$N:$N,1,'Workers Settings'!$H:$H,CT$3)/'Demand Locations'!CV59)))</f>
        <v/>
      </c>
      <c r="CU59" s="24" t="str">
        <f>IF(OR($B59="",CU$3="",'Demand Locations'!CW59=""),"",IF('Demand Locations'!CW59&lt;COUNTIFS('Workers Settings'!$M:$M,$B59,'Workers Settings'!$N:$N,1,'Workers Settings'!$H:$H,CU$3),"Warning!",IF('Demand Locations'!CW59=0,"",COUNTIFS('Workers Settings'!$M:$M,$B59,'Workers Settings'!$N:$N,1,'Workers Settings'!$H:$H,CU$3)/'Demand Locations'!CW59)))</f>
        <v/>
      </c>
      <c r="CV59" s="24" t="str">
        <f>IF(OR($B59="",CV$3="",'Demand Locations'!CX59=""),"",IF('Demand Locations'!CX59&lt;COUNTIFS('Workers Settings'!$M:$M,$B59,'Workers Settings'!$N:$N,1,'Workers Settings'!$H:$H,CV$3),"Warning!",IF('Demand Locations'!CX59=0,"",COUNTIFS('Workers Settings'!$M:$M,$B59,'Workers Settings'!$N:$N,1,'Workers Settings'!$H:$H,CV$3)/'Demand Locations'!CX59)))</f>
        <v/>
      </c>
      <c r="CW59" s="24" t="str">
        <f>IF(OR($B59="",CW$3="",'Demand Locations'!CY59=""),"",IF('Demand Locations'!CY59&lt;COUNTIFS('Workers Settings'!$M:$M,$B59,'Workers Settings'!$N:$N,1,'Workers Settings'!$H:$H,CW$3),"Warning!",IF('Demand Locations'!CY59=0,"",COUNTIFS('Workers Settings'!$M:$M,$B59,'Workers Settings'!$N:$N,1,'Workers Settings'!$H:$H,CW$3)/'Demand Locations'!CY59)))</f>
        <v/>
      </c>
      <c r="CX59" s="24" t="str">
        <f>IF(OR($B59="",CX$3="",'Demand Locations'!CZ59=""),"",IF('Demand Locations'!CZ59&lt;COUNTIFS('Workers Settings'!$M:$M,$B59,'Workers Settings'!$N:$N,1,'Workers Settings'!$H:$H,CX$3),"Warning!",IF('Demand Locations'!CZ59=0,"",COUNTIFS('Workers Settings'!$M:$M,$B59,'Workers Settings'!$N:$N,1,'Workers Settings'!$H:$H,CX$3)/'Demand Locations'!CZ59)))</f>
        <v/>
      </c>
      <c r="CY59" s="24" t="str">
        <f>IF(OR($B59="",CY$3="",'Demand Locations'!DA59=""),"",IF('Demand Locations'!DA59&lt;COUNTIFS('Workers Settings'!$M:$M,$B59,'Workers Settings'!$N:$N,1,'Workers Settings'!$H:$H,CY$3),"Warning!",IF('Demand Locations'!DA59=0,"",COUNTIFS('Workers Settings'!$M:$M,$B59,'Workers Settings'!$N:$N,1,'Workers Settings'!$H:$H,CY$3)/'Demand Locations'!DA59)))</f>
        <v/>
      </c>
      <c r="CZ59" s="24" t="str">
        <f>IF(OR($B59="",CZ$3="",'Demand Locations'!DB59=""),"",IF('Demand Locations'!DB59&lt;COUNTIFS('Workers Settings'!$M:$M,$B59,'Workers Settings'!$N:$N,1,'Workers Settings'!$H:$H,CZ$3),"Warning!",IF('Demand Locations'!DB59=0,"",COUNTIFS('Workers Settings'!$M:$M,$B59,'Workers Settings'!$N:$N,1,'Workers Settings'!$H:$H,CZ$3)/'Demand Locations'!DB59)))</f>
        <v/>
      </c>
    </row>
    <row r="60" spans="1:104" x14ac:dyDescent="0.25">
      <c r="A60" s="7">
        <f t="shared" si="0"/>
        <v>56</v>
      </c>
      <c r="B60" s="7" t="str">
        <f>IF('Demand Locations'!B60&lt;&gt;"",'Demand Locations'!B60,"")</f>
        <v/>
      </c>
      <c r="C60" s="29" t="str">
        <f>IF(B60="","",SUMIFS('Workers Assignments'!Z:Z,'Workers Settings'!M:M,B60,'Workers Settings'!N:N,1))</f>
        <v/>
      </c>
      <c r="D60" s="24" t="str">
        <f>IF(OR(B60="",'Demand Locations'!E60=""),"",IF('Demand Locations'!E60&lt;C60,"Warning!",IF('Demand Locations'!E60=0,"",C60/'Demand Locations'!E60)))</f>
        <v/>
      </c>
      <c r="E60" s="44" t="str">
        <f>IF(OR($B60="",E$3="",'Demand Locations'!G60=""),"",IF('Demand Locations'!G60&lt;COUNTIFS('Workers Settings'!$M:$M,$B60,'Workers Settings'!$N:$N,1,'Workers Settings'!$H:$H,E$3),"Warning!",IF('Demand Locations'!G60=0,"",COUNTIFS('Workers Settings'!$M:$M,$B60,'Workers Settings'!$N:$N,1,'Workers Settings'!$H:$H,E$3)/'Demand Locations'!G60)))</f>
        <v/>
      </c>
      <c r="F60" s="24" t="str">
        <f>IF(OR($B60="",F$3="",'Demand Locations'!H60=""),"",IF('Demand Locations'!H60&lt;COUNTIFS('Workers Settings'!$M:$M,$B60,'Workers Settings'!$N:$N,1,'Workers Settings'!$H:$H,F$3),"Warning!",IF('Demand Locations'!H60=0,"",COUNTIFS('Workers Settings'!$M:$M,$B60,'Workers Settings'!$N:$N,1,'Workers Settings'!$H:$H,F$3)/'Demand Locations'!H60)))</f>
        <v/>
      </c>
      <c r="G60" s="24" t="str">
        <f>IF(OR($B60="",G$3="",'Demand Locations'!I60=""),"",IF('Demand Locations'!I60&lt;COUNTIFS('Workers Settings'!$M:$M,$B60,'Workers Settings'!$N:$N,1,'Workers Settings'!$H:$H,G$3),"Warning!",IF('Demand Locations'!I60=0,"",COUNTIFS('Workers Settings'!$M:$M,$B60,'Workers Settings'!$N:$N,1,'Workers Settings'!$H:$H,G$3)/'Demand Locations'!I60)))</f>
        <v/>
      </c>
      <c r="H60" s="24" t="str">
        <f>IF(OR($B60="",H$3="",'Demand Locations'!J60=""),"",IF('Demand Locations'!J60&lt;COUNTIFS('Workers Settings'!$M:$M,$B60,'Workers Settings'!$N:$N,1,'Workers Settings'!$H:$H,H$3),"Warning!",IF('Demand Locations'!J60=0,"",COUNTIFS('Workers Settings'!$M:$M,$B60,'Workers Settings'!$N:$N,1,'Workers Settings'!$H:$H,H$3)/'Demand Locations'!J60)))</f>
        <v/>
      </c>
      <c r="I60" s="24" t="str">
        <f>IF(OR($B60="",I$3="",'Demand Locations'!K60=""),"",IF('Demand Locations'!K60&lt;COUNTIFS('Workers Settings'!$M:$M,$B60,'Workers Settings'!$N:$N,1,'Workers Settings'!$H:$H,I$3),"Warning!",IF('Demand Locations'!K60=0,"",COUNTIFS('Workers Settings'!$M:$M,$B60,'Workers Settings'!$N:$N,1,'Workers Settings'!$H:$H,I$3)/'Demand Locations'!K60)))</f>
        <v/>
      </c>
      <c r="J60" s="24" t="str">
        <f>IF(OR($B60="",J$3="",'Demand Locations'!L60=""),"",IF('Demand Locations'!L60&lt;COUNTIFS('Workers Settings'!$M:$M,$B60,'Workers Settings'!$N:$N,1,'Workers Settings'!$H:$H,J$3),"Warning!",IF('Demand Locations'!L60=0,"",COUNTIFS('Workers Settings'!$M:$M,$B60,'Workers Settings'!$N:$N,1,'Workers Settings'!$H:$H,J$3)/'Demand Locations'!L60)))</f>
        <v/>
      </c>
      <c r="K60" s="24" t="str">
        <f>IF(OR($B60="",K$3="",'Demand Locations'!M60=""),"",IF('Demand Locations'!M60&lt;COUNTIFS('Workers Settings'!$M:$M,$B60,'Workers Settings'!$N:$N,1,'Workers Settings'!$H:$H,K$3),"Warning!",IF('Demand Locations'!M60=0,"",COUNTIFS('Workers Settings'!$M:$M,$B60,'Workers Settings'!$N:$N,1,'Workers Settings'!$H:$H,K$3)/'Demand Locations'!M60)))</f>
        <v/>
      </c>
      <c r="L60" s="24" t="str">
        <f>IF(OR($B60="",L$3="",'Demand Locations'!N60=""),"",IF('Demand Locations'!N60&lt;COUNTIFS('Workers Settings'!$M:$M,$B60,'Workers Settings'!$N:$N,1,'Workers Settings'!$H:$H,L$3),"Warning!",IF('Demand Locations'!N60=0,"",COUNTIFS('Workers Settings'!$M:$M,$B60,'Workers Settings'!$N:$N,1,'Workers Settings'!$H:$H,L$3)/'Demand Locations'!N60)))</f>
        <v/>
      </c>
      <c r="M60" s="24" t="str">
        <f>IF(OR($B60="",M$3="",'Demand Locations'!O60=""),"",IF('Demand Locations'!O60&lt;COUNTIFS('Workers Settings'!$M:$M,$B60,'Workers Settings'!$N:$N,1,'Workers Settings'!$H:$H,M$3),"Warning!",IF('Demand Locations'!O60=0,"",COUNTIFS('Workers Settings'!$M:$M,$B60,'Workers Settings'!$N:$N,1,'Workers Settings'!$H:$H,M$3)/'Demand Locations'!O60)))</f>
        <v/>
      </c>
      <c r="N60" s="24" t="str">
        <f>IF(OR($B60="",N$3="",'Demand Locations'!P60=""),"",IF('Demand Locations'!P60&lt;COUNTIFS('Workers Settings'!$M:$M,$B60,'Workers Settings'!$N:$N,1,'Workers Settings'!$H:$H,N$3),"Warning!",IF('Demand Locations'!P60=0,"",COUNTIFS('Workers Settings'!$M:$M,$B60,'Workers Settings'!$N:$N,1,'Workers Settings'!$H:$H,N$3)/'Demand Locations'!P60)))</f>
        <v/>
      </c>
      <c r="O60" s="24" t="str">
        <f>IF(OR($B60="",O$3="",'Demand Locations'!Q60=""),"",IF('Demand Locations'!Q60&lt;COUNTIFS('Workers Settings'!$M:$M,$B60,'Workers Settings'!$N:$N,1,'Workers Settings'!$H:$H,O$3),"Warning!",IF('Demand Locations'!Q60=0,"",COUNTIFS('Workers Settings'!$M:$M,$B60,'Workers Settings'!$N:$N,1,'Workers Settings'!$H:$H,O$3)/'Demand Locations'!Q60)))</f>
        <v/>
      </c>
      <c r="P60" s="24" t="str">
        <f>IF(OR($B60="",P$3="",'Demand Locations'!R60=""),"",IF('Demand Locations'!R60&lt;COUNTIFS('Workers Settings'!$M:$M,$B60,'Workers Settings'!$N:$N,1,'Workers Settings'!$H:$H,P$3),"Warning!",IF('Demand Locations'!R60=0,"",COUNTIFS('Workers Settings'!$M:$M,$B60,'Workers Settings'!$N:$N,1,'Workers Settings'!$H:$H,P$3)/'Demand Locations'!R60)))</f>
        <v/>
      </c>
      <c r="Q60" s="24" t="str">
        <f>IF(OR($B60="",Q$3="",'Demand Locations'!S60=""),"",IF('Demand Locations'!S60&lt;COUNTIFS('Workers Settings'!$M:$M,$B60,'Workers Settings'!$N:$N,1,'Workers Settings'!$H:$H,Q$3),"Warning!",IF('Demand Locations'!S60=0,"",COUNTIFS('Workers Settings'!$M:$M,$B60,'Workers Settings'!$N:$N,1,'Workers Settings'!$H:$H,Q$3)/'Demand Locations'!S60)))</f>
        <v/>
      </c>
      <c r="R60" s="24" t="str">
        <f>IF(OR($B60="",R$3="",'Demand Locations'!T60=""),"",IF('Demand Locations'!T60&lt;COUNTIFS('Workers Settings'!$M:$M,$B60,'Workers Settings'!$N:$N,1,'Workers Settings'!$H:$H,R$3),"Warning!",IF('Demand Locations'!T60=0,"",COUNTIFS('Workers Settings'!$M:$M,$B60,'Workers Settings'!$N:$N,1,'Workers Settings'!$H:$H,R$3)/'Demand Locations'!T60)))</f>
        <v/>
      </c>
      <c r="S60" s="24" t="str">
        <f>IF(OR($B60="",S$3="",'Demand Locations'!U60=""),"",IF('Demand Locations'!U60&lt;COUNTIFS('Workers Settings'!$M:$M,$B60,'Workers Settings'!$N:$N,1,'Workers Settings'!$H:$H,S$3),"Warning!",IF('Demand Locations'!U60=0,"",COUNTIFS('Workers Settings'!$M:$M,$B60,'Workers Settings'!$N:$N,1,'Workers Settings'!$H:$H,S$3)/'Demand Locations'!U60)))</f>
        <v/>
      </c>
      <c r="T60" s="24" t="str">
        <f>IF(OR($B60="",T$3="",'Demand Locations'!V60=""),"",IF('Demand Locations'!V60&lt;COUNTIFS('Workers Settings'!$M:$M,$B60,'Workers Settings'!$N:$N,1,'Workers Settings'!$H:$H,T$3),"Warning!",IF('Demand Locations'!V60=0,"",COUNTIFS('Workers Settings'!$M:$M,$B60,'Workers Settings'!$N:$N,1,'Workers Settings'!$H:$H,T$3)/'Demand Locations'!V60)))</f>
        <v/>
      </c>
      <c r="U60" s="24" t="str">
        <f>IF(OR($B60="",U$3="",'Demand Locations'!W60=""),"",IF('Demand Locations'!W60&lt;COUNTIFS('Workers Settings'!$M:$M,$B60,'Workers Settings'!$N:$N,1,'Workers Settings'!$H:$H,U$3),"Warning!",IF('Demand Locations'!W60=0,"",COUNTIFS('Workers Settings'!$M:$M,$B60,'Workers Settings'!$N:$N,1,'Workers Settings'!$H:$H,U$3)/'Demand Locations'!W60)))</f>
        <v/>
      </c>
      <c r="V60" s="24" t="str">
        <f>IF(OR($B60="",V$3="",'Demand Locations'!X60=""),"",IF('Demand Locations'!X60&lt;COUNTIFS('Workers Settings'!$M:$M,$B60,'Workers Settings'!$N:$N,1,'Workers Settings'!$H:$H,V$3),"Warning!",IF('Demand Locations'!X60=0,"",COUNTIFS('Workers Settings'!$M:$M,$B60,'Workers Settings'!$N:$N,1,'Workers Settings'!$H:$H,V$3)/'Demand Locations'!X60)))</f>
        <v/>
      </c>
      <c r="W60" s="24" t="str">
        <f>IF(OR($B60="",W$3="",'Demand Locations'!Y60=""),"",IF('Demand Locations'!Y60&lt;COUNTIFS('Workers Settings'!$M:$M,$B60,'Workers Settings'!$N:$N,1,'Workers Settings'!$H:$H,W$3),"Warning!",IF('Demand Locations'!Y60=0,"",COUNTIFS('Workers Settings'!$M:$M,$B60,'Workers Settings'!$N:$N,1,'Workers Settings'!$H:$H,W$3)/'Demand Locations'!Y60)))</f>
        <v/>
      </c>
      <c r="X60" s="24" t="str">
        <f>IF(OR($B60="",X$3="",'Demand Locations'!Z60=""),"",IF('Demand Locations'!Z60&lt;COUNTIFS('Workers Settings'!$M:$M,$B60,'Workers Settings'!$N:$N,1,'Workers Settings'!$H:$H,X$3),"Warning!",IF('Demand Locations'!Z60=0,"",COUNTIFS('Workers Settings'!$M:$M,$B60,'Workers Settings'!$N:$N,1,'Workers Settings'!$H:$H,X$3)/'Demand Locations'!Z60)))</f>
        <v/>
      </c>
      <c r="Y60" s="24" t="str">
        <f>IF(OR($B60="",Y$3="",'Demand Locations'!AA60=""),"",IF('Demand Locations'!AA60&lt;COUNTIFS('Workers Settings'!$M:$M,$B60,'Workers Settings'!$N:$N,1,'Workers Settings'!$H:$H,Y$3),"Warning!",IF('Demand Locations'!AA60=0,"",COUNTIFS('Workers Settings'!$M:$M,$B60,'Workers Settings'!$N:$N,1,'Workers Settings'!$H:$H,Y$3)/'Demand Locations'!AA60)))</f>
        <v/>
      </c>
      <c r="Z60" s="24" t="str">
        <f>IF(OR($B60="",Z$3="",'Demand Locations'!AB60=""),"",IF('Demand Locations'!AB60&lt;COUNTIFS('Workers Settings'!$M:$M,$B60,'Workers Settings'!$N:$N,1,'Workers Settings'!$H:$H,Z$3),"Warning!",IF('Demand Locations'!AB60=0,"",COUNTIFS('Workers Settings'!$M:$M,$B60,'Workers Settings'!$N:$N,1,'Workers Settings'!$H:$H,Z$3)/'Demand Locations'!AB60)))</f>
        <v/>
      </c>
      <c r="AA60" s="24" t="str">
        <f>IF(OR($B60="",AA$3="",'Demand Locations'!AC60=""),"",IF('Demand Locations'!AC60&lt;COUNTIFS('Workers Settings'!$M:$M,$B60,'Workers Settings'!$N:$N,1,'Workers Settings'!$H:$H,AA$3),"Warning!",IF('Demand Locations'!AC60=0,"",COUNTIFS('Workers Settings'!$M:$M,$B60,'Workers Settings'!$N:$N,1,'Workers Settings'!$H:$H,AA$3)/'Demand Locations'!AC60)))</f>
        <v/>
      </c>
      <c r="AB60" s="24" t="str">
        <f>IF(OR($B60="",AB$3="",'Demand Locations'!AD60=""),"",IF('Demand Locations'!AD60&lt;COUNTIFS('Workers Settings'!$M:$M,$B60,'Workers Settings'!$N:$N,1,'Workers Settings'!$H:$H,AB$3),"Warning!",IF('Demand Locations'!AD60=0,"",COUNTIFS('Workers Settings'!$M:$M,$B60,'Workers Settings'!$N:$N,1,'Workers Settings'!$H:$H,AB$3)/'Demand Locations'!AD60)))</f>
        <v/>
      </c>
      <c r="AC60" s="24" t="str">
        <f>IF(OR($B60="",AC$3="",'Demand Locations'!AE60=""),"",IF('Demand Locations'!AE60&lt;COUNTIFS('Workers Settings'!$M:$M,$B60,'Workers Settings'!$N:$N,1,'Workers Settings'!$H:$H,AC$3),"Warning!",IF('Demand Locations'!AE60=0,"",COUNTIFS('Workers Settings'!$M:$M,$B60,'Workers Settings'!$N:$N,1,'Workers Settings'!$H:$H,AC$3)/'Demand Locations'!AE60)))</f>
        <v/>
      </c>
      <c r="AD60" s="24" t="str">
        <f>IF(OR($B60="",AD$3="",'Demand Locations'!AF60=""),"",IF('Demand Locations'!AF60&lt;COUNTIFS('Workers Settings'!$M:$M,$B60,'Workers Settings'!$N:$N,1,'Workers Settings'!$H:$H,AD$3),"Warning!",IF('Demand Locations'!AF60=0,"",COUNTIFS('Workers Settings'!$M:$M,$B60,'Workers Settings'!$N:$N,1,'Workers Settings'!$H:$H,AD$3)/'Demand Locations'!AF60)))</f>
        <v/>
      </c>
      <c r="AE60" s="24" t="str">
        <f>IF(OR($B60="",AE$3="",'Demand Locations'!AG60=""),"",IF('Demand Locations'!AG60&lt;COUNTIFS('Workers Settings'!$M:$M,$B60,'Workers Settings'!$N:$N,1,'Workers Settings'!$H:$H,AE$3),"Warning!",IF('Demand Locations'!AG60=0,"",COUNTIFS('Workers Settings'!$M:$M,$B60,'Workers Settings'!$N:$N,1,'Workers Settings'!$H:$H,AE$3)/'Demand Locations'!AG60)))</f>
        <v/>
      </c>
      <c r="AF60" s="24" t="str">
        <f>IF(OR($B60="",AF$3="",'Demand Locations'!AH60=""),"",IF('Demand Locations'!AH60&lt;COUNTIFS('Workers Settings'!$M:$M,$B60,'Workers Settings'!$N:$N,1,'Workers Settings'!$H:$H,AF$3),"Warning!",IF('Demand Locations'!AH60=0,"",COUNTIFS('Workers Settings'!$M:$M,$B60,'Workers Settings'!$N:$N,1,'Workers Settings'!$H:$H,AF$3)/'Demand Locations'!AH60)))</f>
        <v/>
      </c>
      <c r="AG60" s="24" t="str">
        <f>IF(OR($B60="",AG$3="",'Demand Locations'!AI60=""),"",IF('Demand Locations'!AI60&lt;COUNTIFS('Workers Settings'!$M:$M,$B60,'Workers Settings'!$N:$N,1,'Workers Settings'!$H:$H,AG$3),"Warning!",IF('Demand Locations'!AI60=0,"",COUNTIFS('Workers Settings'!$M:$M,$B60,'Workers Settings'!$N:$N,1,'Workers Settings'!$H:$H,AG$3)/'Demand Locations'!AI60)))</f>
        <v/>
      </c>
      <c r="AH60" s="24" t="str">
        <f>IF(OR($B60="",AH$3="",'Demand Locations'!AJ60=""),"",IF('Demand Locations'!AJ60&lt;COUNTIFS('Workers Settings'!$M:$M,$B60,'Workers Settings'!$N:$N,1,'Workers Settings'!$H:$H,AH$3),"Warning!",IF('Demand Locations'!AJ60=0,"",COUNTIFS('Workers Settings'!$M:$M,$B60,'Workers Settings'!$N:$N,1,'Workers Settings'!$H:$H,AH$3)/'Demand Locations'!AJ60)))</f>
        <v/>
      </c>
      <c r="AI60" s="24" t="str">
        <f>IF(OR($B60="",AI$3="",'Demand Locations'!AK60=""),"",IF('Demand Locations'!AK60&lt;COUNTIFS('Workers Settings'!$M:$M,$B60,'Workers Settings'!$N:$N,1,'Workers Settings'!$H:$H,AI$3),"Warning!",IF('Demand Locations'!AK60=0,"",COUNTIFS('Workers Settings'!$M:$M,$B60,'Workers Settings'!$N:$N,1,'Workers Settings'!$H:$H,AI$3)/'Demand Locations'!AK60)))</f>
        <v/>
      </c>
      <c r="AJ60" s="24" t="str">
        <f>IF(OR($B60="",AJ$3="",'Demand Locations'!AL60=""),"",IF('Demand Locations'!AL60&lt;COUNTIFS('Workers Settings'!$M:$M,$B60,'Workers Settings'!$N:$N,1,'Workers Settings'!$H:$H,AJ$3),"Warning!",IF('Demand Locations'!AL60=0,"",COUNTIFS('Workers Settings'!$M:$M,$B60,'Workers Settings'!$N:$N,1,'Workers Settings'!$H:$H,AJ$3)/'Demand Locations'!AL60)))</f>
        <v/>
      </c>
      <c r="AK60" s="24" t="str">
        <f>IF(OR($B60="",AK$3="",'Demand Locations'!AM60=""),"",IF('Demand Locations'!AM60&lt;COUNTIFS('Workers Settings'!$M:$M,$B60,'Workers Settings'!$N:$N,1,'Workers Settings'!$H:$H,AK$3),"Warning!",IF('Demand Locations'!AM60=0,"",COUNTIFS('Workers Settings'!$M:$M,$B60,'Workers Settings'!$N:$N,1,'Workers Settings'!$H:$H,AK$3)/'Demand Locations'!AM60)))</f>
        <v/>
      </c>
      <c r="AL60" s="24" t="str">
        <f>IF(OR($B60="",AL$3="",'Demand Locations'!AN60=""),"",IF('Demand Locations'!AN60&lt;COUNTIFS('Workers Settings'!$M:$M,$B60,'Workers Settings'!$N:$N,1,'Workers Settings'!$H:$H,AL$3),"Warning!",IF('Demand Locations'!AN60=0,"",COUNTIFS('Workers Settings'!$M:$M,$B60,'Workers Settings'!$N:$N,1,'Workers Settings'!$H:$H,AL$3)/'Demand Locations'!AN60)))</f>
        <v/>
      </c>
      <c r="AM60" s="24" t="str">
        <f>IF(OR($B60="",AM$3="",'Demand Locations'!AO60=""),"",IF('Demand Locations'!AO60&lt;COUNTIFS('Workers Settings'!$M:$M,$B60,'Workers Settings'!$N:$N,1,'Workers Settings'!$H:$H,AM$3),"Warning!",IF('Demand Locations'!AO60=0,"",COUNTIFS('Workers Settings'!$M:$M,$B60,'Workers Settings'!$N:$N,1,'Workers Settings'!$H:$H,AM$3)/'Demand Locations'!AO60)))</f>
        <v/>
      </c>
      <c r="AN60" s="24" t="str">
        <f>IF(OR($B60="",AN$3="",'Demand Locations'!AP60=""),"",IF('Demand Locations'!AP60&lt;COUNTIFS('Workers Settings'!$M:$M,$B60,'Workers Settings'!$N:$N,1,'Workers Settings'!$H:$H,AN$3),"Warning!",IF('Demand Locations'!AP60=0,"",COUNTIFS('Workers Settings'!$M:$M,$B60,'Workers Settings'!$N:$N,1,'Workers Settings'!$H:$H,AN$3)/'Demand Locations'!AP60)))</f>
        <v/>
      </c>
      <c r="AO60" s="24" t="str">
        <f>IF(OR($B60="",AO$3="",'Demand Locations'!AQ60=""),"",IF('Demand Locations'!AQ60&lt;COUNTIFS('Workers Settings'!$M:$M,$B60,'Workers Settings'!$N:$N,1,'Workers Settings'!$H:$H,AO$3),"Warning!",IF('Demand Locations'!AQ60=0,"",COUNTIFS('Workers Settings'!$M:$M,$B60,'Workers Settings'!$N:$N,1,'Workers Settings'!$H:$H,AO$3)/'Demand Locations'!AQ60)))</f>
        <v/>
      </c>
      <c r="AP60" s="24" t="str">
        <f>IF(OR($B60="",AP$3="",'Demand Locations'!AR60=""),"",IF('Demand Locations'!AR60&lt;COUNTIFS('Workers Settings'!$M:$M,$B60,'Workers Settings'!$N:$N,1,'Workers Settings'!$H:$H,AP$3),"Warning!",IF('Demand Locations'!AR60=0,"",COUNTIFS('Workers Settings'!$M:$M,$B60,'Workers Settings'!$N:$N,1,'Workers Settings'!$H:$H,AP$3)/'Demand Locations'!AR60)))</f>
        <v/>
      </c>
      <c r="AQ60" s="24" t="str">
        <f>IF(OR($B60="",AQ$3="",'Demand Locations'!AS60=""),"",IF('Demand Locations'!AS60&lt;COUNTIFS('Workers Settings'!$M:$M,$B60,'Workers Settings'!$N:$N,1,'Workers Settings'!$H:$H,AQ$3),"Warning!",IF('Demand Locations'!AS60=0,"",COUNTIFS('Workers Settings'!$M:$M,$B60,'Workers Settings'!$N:$N,1,'Workers Settings'!$H:$H,AQ$3)/'Demand Locations'!AS60)))</f>
        <v/>
      </c>
      <c r="AR60" s="24" t="str">
        <f>IF(OR($B60="",AR$3="",'Demand Locations'!AT60=""),"",IF('Demand Locations'!AT60&lt;COUNTIFS('Workers Settings'!$M:$M,$B60,'Workers Settings'!$N:$N,1,'Workers Settings'!$H:$H,AR$3),"Warning!",IF('Demand Locations'!AT60=0,"",COUNTIFS('Workers Settings'!$M:$M,$B60,'Workers Settings'!$N:$N,1,'Workers Settings'!$H:$H,AR$3)/'Demand Locations'!AT60)))</f>
        <v/>
      </c>
      <c r="AS60" s="24" t="str">
        <f>IF(OR($B60="",AS$3="",'Demand Locations'!AU60=""),"",IF('Demand Locations'!AU60&lt;COUNTIFS('Workers Settings'!$M:$M,$B60,'Workers Settings'!$N:$N,1,'Workers Settings'!$H:$H,AS$3),"Warning!",IF('Demand Locations'!AU60=0,"",COUNTIFS('Workers Settings'!$M:$M,$B60,'Workers Settings'!$N:$N,1,'Workers Settings'!$H:$H,AS$3)/'Demand Locations'!AU60)))</f>
        <v/>
      </c>
      <c r="AT60" s="24" t="str">
        <f>IF(OR($B60="",AT$3="",'Demand Locations'!AV60=""),"",IF('Demand Locations'!AV60&lt;COUNTIFS('Workers Settings'!$M:$M,$B60,'Workers Settings'!$N:$N,1,'Workers Settings'!$H:$H,AT$3),"Warning!",IF('Demand Locations'!AV60=0,"",COUNTIFS('Workers Settings'!$M:$M,$B60,'Workers Settings'!$N:$N,1,'Workers Settings'!$H:$H,AT$3)/'Demand Locations'!AV60)))</f>
        <v/>
      </c>
      <c r="AU60" s="24" t="str">
        <f>IF(OR($B60="",AU$3="",'Demand Locations'!AW60=""),"",IF('Demand Locations'!AW60&lt;COUNTIFS('Workers Settings'!$M:$M,$B60,'Workers Settings'!$N:$N,1,'Workers Settings'!$H:$H,AU$3),"Warning!",IF('Demand Locations'!AW60=0,"",COUNTIFS('Workers Settings'!$M:$M,$B60,'Workers Settings'!$N:$N,1,'Workers Settings'!$H:$H,AU$3)/'Demand Locations'!AW60)))</f>
        <v/>
      </c>
      <c r="AV60" s="24" t="str">
        <f>IF(OR($B60="",AV$3="",'Demand Locations'!AX60=""),"",IF('Demand Locations'!AX60&lt;COUNTIFS('Workers Settings'!$M:$M,$B60,'Workers Settings'!$N:$N,1,'Workers Settings'!$H:$H,AV$3),"Warning!",IF('Demand Locations'!AX60=0,"",COUNTIFS('Workers Settings'!$M:$M,$B60,'Workers Settings'!$N:$N,1,'Workers Settings'!$H:$H,AV$3)/'Demand Locations'!AX60)))</f>
        <v/>
      </c>
      <c r="AW60" s="24" t="str">
        <f>IF(OR($B60="",AW$3="",'Demand Locations'!AY60=""),"",IF('Demand Locations'!AY60&lt;COUNTIFS('Workers Settings'!$M:$M,$B60,'Workers Settings'!$N:$N,1,'Workers Settings'!$H:$H,AW$3),"Warning!",IF('Demand Locations'!AY60=0,"",COUNTIFS('Workers Settings'!$M:$M,$B60,'Workers Settings'!$N:$N,1,'Workers Settings'!$H:$H,AW$3)/'Demand Locations'!AY60)))</f>
        <v/>
      </c>
      <c r="AX60" s="24" t="str">
        <f>IF(OR($B60="",AX$3="",'Demand Locations'!AZ60=""),"",IF('Demand Locations'!AZ60&lt;COUNTIFS('Workers Settings'!$M:$M,$B60,'Workers Settings'!$N:$N,1,'Workers Settings'!$H:$H,AX$3),"Warning!",IF('Demand Locations'!AZ60=0,"",COUNTIFS('Workers Settings'!$M:$M,$B60,'Workers Settings'!$N:$N,1,'Workers Settings'!$H:$H,AX$3)/'Demand Locations'!AZ60)))</f>
        <v/>
      </c>
      <c r="AY60" s="24" t="str">
        <f>IF(OR($B60="",AY$3="",'Demand Locations'!BA60=""),"",IF('Demand Locations'!BA60&lt;COUNTIFS('Workers Settings'!$M:$M,$B60,'Workers Settings'!$N:$N,1,'Workers Settings'!$H:$H,AY$3),"Warning!",IF('Demand Locations'!BA60=0,"",COUNTIFS('Workers Settings'!$M:$M,$B60,'Workers Settings'!$N:$N,1,'Workers Settings'!$H:$H,AY$3)/'Demand Locations'!BA60)))</f>
        <v/>
      </c>
      <c r="AZ60" s="24" t="str">
        <f>IF(OR($B60="",AZ$3="",'Demand Locations'!BB60=""),"",IF('Demand Locations'!BB60&lt;COUNTIFS('Workers Settings'!$M:$M,$B60,'Workers Settings'!$N:$N,1,'Workers Settings'!$H:$H,AZ$3),"Warning!",IF('Demand Locations'!BB60=0,"",COUNTIFS('Workers Settings'!$M:$M,$B60,'Workers Settings'!$N:$N,1,'Workers Settings'!$H:$H,AZ$3)/'Demand Locations'!BB60)))</f>
        <v/>
      </c>
      <c r="BA60" s="24" t="str">
        <f>IF(OR($B60="",BA$3="",'Demand Locations'!BC60=""),"",IF('Demand Locations'!BC60&lt;COUNTIFS('Workers Settings'!$M:$M,$B60,'Workers Settings'!$N:$N,1,'Workers Settings'!$H:$H,BA$3),"Warning!",IF('Demand Locations'!BC60=0,"",COUNTIFS('Workers Settings'!$M:$M,$B60,'Workers Settings'!$N:$N,1,'Workers Settings'!$H:$H,BA$3)/'Demand Locations'!BC60)))</f>
        <v/>
      </c>
      <c r="BB60" s="24" t="str">
        <f>IF(OR($B60="",BB$3="",'Demand Locations'!BD60=""),"",IF('Demand Locations'!BD60&lt;COUNTIFS('Workers Settings'!$M:$M,$B60,'Workers Settings'!$N:$N,1,'Workers Settings'!$H:$H,BB$3),"Warning!",IF('Demand Locations'!BD60=0,"",COUNTIFS('Workers Settings'!$M:$M,$B60,'Workers Settings'!$N:$N,1,'Workers Settings'!$H:$H,BB$3)/'Demand Locations'!BD60)))</f>
        <v/>
      </c>
      <c r="BC60" s="24" t="str">
        <f>IF(OR($B60="",BC$3="",'Demand Locations'!BE60=""),"",IF('Demand Locations'!BE60&lt;COUNTIFS('Workers Settings'!$M:$M,$B60,'Workers Settings'!$N:$N,1,'Workers Settings'!$H:$H,BC$3),"Warning!",IF('Demand Locations'!BE60=0,"",COUNTIFS('Workers Settings'!$M:$M,$B60,'Workers Settings'!$N:$N,1,'Workers Settings'!$H:$H,BC$3)/'Demand Locations'!BE60)))</f>
        <v/>
      </c>
      <c r="BD60" s="24" t="str">
        <f>IF(OR($B60="",BD$3="",'Demand Locations'!BF60=""),"",IF('Demand Locations'!BF60&lt;COUNTIFS('Workers Settings'!$M:$M,$B60,'Workers Settings'!$N:$N,1,'Workers Settings'!$H:$H,BD$3),"Warning!",IF('Demand Locations'!BF60=0,"",COUNTIFS('Workers Settings'!$M:$M,$B60,'Workers Settings'!$N:$N,1,'Workers Settings'!$H:$H,BD$3)/'Demand Locations'!BF60)))</f>
        <v/>
      </c>
      <c r="BE60" s="24" t="str">
        <f>IF(OR($B60="",BE$3="",'Demand Locations'!BG60=""),"",IF('Demand Locations'!BG60&lt;COUNTIFS('Workers Settings'!$M:$M,$B60,'Workers Settings'!$N:$N,1,'Workers Settings'!$H:$H,BE$3),"Warning!",IF('Demand Locations'!BG60=0,"",COUNTIFS('Workers Settings'!$M:$M,$B60,'Workers Settings'!$N:$N,1,'Workers Settings'!$H:$H,BE$3)/'Demand Locations'!BG60)))</f>
        <v/>
      </c>
      <c r="BF60" s="24" t="str">
        <f>IF(OR($B60="",BF$3="",'Demand Locations'!BH60=""),"",IF('Demand Locations'!BH60&lt;COUNTIFS('Workers Settings'!$M:$M,$B60,'Workers Settings'!$N:$N,1,'Workers Settings'!$H:$H,BF$3),"Warning!",IF('Demand Locations'!BH60=0,"",COUNTIFS('Workers Settings'!$M:$M,$B60,'Workers Settings'!$N:$N,1,'Workers Settings'!$H:$H,BF$3)/'Demand Locations'!BH60)))</f>
        <v/>
      </c>
      <c r="BG60" s="24" t="str">
        <f>IF(OR($B60="",BG$3="",'Demand Locations'!BI60=""),"",IF('Demand Locations'!BI60&lt;COUNTIFS('Workers Settings'!$M:$M,$B60,'Workers Settings'!$N:$N,1,'Workers Settings'!$H:$H,BG$3),"Warning!",IF('Demand Locations'!BI60=0,"",COUNTIFS('Workers Settings'!$M:$M,$B60,'Workers Settings'!$N:$N,1,'Workers Settings'!$H:$H,BG$3)/'Demand Locations'!BI60)))</f>
        <v/>
      </c>
      <c r="BH60" s="24" t="str">
        <f>IF(OR($B60="",BH$3="",'Demand Locations'!BJ60=""),"",IF('Demand Locations'!BJ60&lt;COUNTIFS('Workers Settings'!$M:$M,$B60,'Workers Settings'!$N:$N,1,'Workers Settings'!$H:$H,BH$3),"Warning!",IF('Demand Locations'!BJ60=0,"",COUNTIFS('Workers Settings'!$M:$M,$B60,'Workers Settings'!$N:$N,1,'Workers Settings'!$H:$H,BH$3)/'Demand Locations'!BJ60)))</f>
        <v/>
      </c>
      <c r="BI60" s="24" t="str">
        <f>IF(OR($B60="",BI$3="",'Demand Locations'!BK60=""),"",IF('Demand Locations'!BK60&lt;COUNTIFS('Workers Settings'!$M:$M,$B60,'Workers Settings'!$N:$N,1,'Workers Settings'!$H:$H,BI$3),"Warning!",IF('Demand Locations'!BK60=0,"",COUNTIFS('Workers Settings'!$M:$M,$B60,'Workers Settings'!$N:$N,1,'Workers Settings'!$H:$H,BI$3)/'Demand Locations'!BK60)))</f>
        <v/>
      </c>
      <c r="BJ60" s="24" t="str">
        <f>IF(OR($B60="",BJ$3="",'Demand Locations'!BL60=""),"",IF('Demand Locations'!BL60&lt;COUNTIFS('Workers Settings'!$M:$M,$B60,'Workers Settings'!$N:$N,1,'Workers Settings'!$H:$H,BJ$3),"Warning!",IF('Demand Locations'!BL60=0,"",COUNTIFS('Workers Settings'!$M:$M,$B60,'Workers Settings'!$N:$N,1,'Workers Settings'!$H:$H,BJ$3)/'Demand Locations'!BL60)))</f>
        <v/>
      </c>
      <c r="BK60" s="24" t="str">
        <f>IF(OR($B60="",BK$3="",'Demand Locations'!BM60=""),"",IF('Demand Locations'!BM60&lt;COUNTIFS('Workers Settings'!$M:$M,$B60,'Workers Settings'!$N:$N,1,'Workers Settings'!$H:$H,BK$3),"Warning!",IF('Demand Locations'!BM60=0,"",COUNTIFS('Workers Settings'!$M:$M,$B60,'Workers Settings'!$N:$N,1,'Workers Settings'!$H:$H,BK$3)/'Demand Locations'!BM60)))</f>
        <v/>
      </c>
      <c r="BL60" s="24" t="str">
        <f>IF(OR($B60="",BL$3="",'Demand Locations'!BN60=""),"",IF('Demand Locations'!BN60&lt;COUNTIFS('Workers Settings'!$M:$M,$B60,'Workers Settings'!$N:$N,1,'Workers Settings'!$H:$H,BL$3),"Warning!",IF('Demand Locations'!BN60=0,"",COUNTIFS('Workers Settings'!$M:$M,$B60,'Workers Settings'!$N:$N,1,'Workers Settings'!$H:$H,BL$3)/'Demand Locations'!BN60)))</f>
        <v/>
      </c>
      <c r="BM60" s="24" t="str">
        <f>IF(OR($B60="",BM$3="",'Demand Locations'!BO60=""),"",IF('Demand Locations'!BO60&lt;COUNTIFS('Workers Settings'!$M:$M,$B60,'Workers Settings'!$N:$N,1,'Workers Settings'!$H:$H,BM$3),"Warning!",IF('Demand Locations'!BO60=0,"",COUNTIFS('Workers Settings'!$M:$M,$B60,'Workers Settings'!$N:$N,1,'Workers Settings'!$H:$H,BM$3)/'Demand Locations'!BO60)))</f>
        <v/>
      </c>
      <c r="BN60" s="24" t="str">
        <f>IF(OR($B60="",BN$3="",'Demand Locations'!BP60=""),"",IF('Demand Locations'!BP60&lt;COUNTIFS('Workers Settings'!$M:$M,$B60,'Workers Settings'!$N:$N,1,'Workers Settings'!$H:$H,BN$3),"Warning!",IF('Demand Locations'!BP60=0,"",COUNTIFS('Workers Settings'!$M:$M,$B60,'Workers Settings'!$N:$N,1,'Workers Settings'!$H:$H,BN$3)/'Demand Locations'!BP60)))</f>
        <v/>
      </c>
      <c r="BO60" s="24" t="str">
        <f>IF(OR($B60="",BO$3="",'Demand Locations'!BQ60=""),"",IF('Demand Locations'!BQ60&lt;COUNTIFS('Workers Settings'!$M:$M,$B60,'Workers Settings'!$N:$N,1,'Workers Settings'!$H:$H,BO$3),"Warning!",IF('Demand Locations'!BQ60=0,"",COUNTIFS('Workers Settings'!$M:$M,$B60,'Workers Settings'!$N:$N,1,'Workers Settings'!$H:$H,BO$3)/'Demand Locations'!BQ60)))</f>
        <v/>
      </c>
      <c r="BP60" s="24" t="str">
        <f>IF(OR($B60="",BP$3="",'Demand Locations'!BR60=""),"",IF('Demand Locations'!BR60&lt;COUNTIFS('Workers Settings'!$M:$M,$B60,'Workers Settings'!$N:$N,1,'Workers Settings'!$H:$H,BP$3),"Warning!",IF('Demand Locations'!BR60=0,"",COUNTIFS('Workers Settings'!$M:$M,$B60,'Workers Settings'!$N:$N,1,'Workers Settings'!$H:$H,BP$3)/'Demand Locations'!BR60)))</f>
        <v/>
      </c>
      <c r="BQ60" s="24" t="str">
        <f>IF(OR($B60="",BQ$3="",'Demand Locations'!BS60=""),"",IF('Demand Locations'!BS60&lt;COUNTIFS('Workers Settings'!$M:$M,$B60,'Workers Settings'!$N:$N,1,'Workers Settings'!$H:$H,BQ$3),"Warning!",IF('Demand Locations'!BS60=0,"",COUNTIFS('Workers Settings'!$M:$M,$B60,'Workers Settings'!$N:$N,1,'Workers Settings'!$H:$H,BQ$3)/'Demand Locations'!BS60)))</f>
        <v/>
      </c>
      <c r="BR60" s="24" t="str">
        <f>IF(OR($B60="",BR$3="",'Demand Locations'!BT60=""),"",IF('Demand Locations'!BT60&lt;COUNTIFS('Workers Settings'!$M:$M,$B60,'Workers Settings'!$N:$N,1,'Workers Settings'!$H:$H,BR$3),"Warning!",IF('Demand Locations'!BT60=0,"",COUNTIFS('Workers Settings'!$M:$M,$B60,'Workers Settings'!$N:$N,1,'Workers Settings'!$H:$H,BR$3)/'Demand Locations'!BT60)))</f>
        <v/>
      </c>
      <c r="BS60" s="24" t="str">
        <f>IF(OR($B60="",BS$3="",'Demand Locations'!BU60=""),"",IF('Demand Locations'!BU60&lt;COUNTIFS('Workers Settings'!$M:$M,$B60,'Workers Settings'!$N:$N,1,'Workers Settings'!$H:$H,BS$3),"Warning!",IF('Demand Locations'!BU60=0,"",COUNTIFS('Workers Settings'!$M:$M,$B60,'Workers Settings'!$N:$N,1,'Workers Settings'!$H:$H,BS$3)/'Demand Locations'!BU60)))</f>
        <v/>
      </c>
      <c r="BT60" s="24" t="str">
        <f>IF(OR($B60="",BT$3="",'Demand Locations'!BV60=""),"",IF('Demand Locations'!BV60&lt;COUNTIFS('Workers Settings'!$M:$M,$B60,'Workers Settings'!$N:$N,1,'Workers Settings'!$H:$H,BT$3),"Warning!",IF('Demand Locations'!BV60=0,"",COUNTIFS('Workers Settings'!$M:$M,$B60,'Workers Settings'!$N:$N,1,'Workers Settings'!$H:$H,BT$3)/'Demand Locations'!BV60)))</f>
        <v/>
      </c>
      <c r="BU60" s="24" t="str">
        <f>IF(OR($B60="",BU$3="",'Demand Locations'!BW60=""),"",IF('Demand Locations'!BW60&lt;COUNTIFS('Workers Settings'!$M:$M,$B60,'Workers Settings'!$N:$N,1,'Workers Settings'!$H:$H,BU$3),"Warning!",IF('Demand Locations'!BW60=0,"",COUNTIFS('Workers Settings'!$M:$M,$B60,'Workers Settings'!$N:$N,1,'Workers Settings'!$H:$H,BU$3)/'Demand Locations'!BW60)))</f>
        <v/>
      </c>
      <c r="BV60" s="24" t="str">
        <f>IF(OR($B60="",BV$3="",'Demand Locations'!BX60=""),"",IF('Demand Locations'!BX60&lt;COUNTIFS('Workers Settings'!$M:$M,$B60,'Workers Settings'!$N:$N,1,'Workers Settings'!$H:$H,BV$3),"Warning!",IF('Demand Locations'!BX60=0,"",COUNTIFS('Workers Settings'!$M:$M,$B60,'Workers Settings'!$N:$N,1,'Workers Settings'!$H:$H,BV$3)/'Demand Locations'!BX60)))</f>
        <v/>
      </c>
      <c r="BW60" s="24" t="str">
        <f>IF(OR($B60="",BW$3="",'Demand Locations'!BY60=""),"",IF('Demand Locations'!BY60&lt;COUNTIFS('Workers Settings'!$M:$M,$B60,'Workers Settings'!$N:$N,1,'Workers Settings'!$H:$H,BW$3),"Warning!",IF('Demand Locations'!BY60=0,"",COUNTIFS('Workers Settings'!$M:$M,$B60,'Workers Settings'!$N:$N,1,'Workers Settings'!$H:$H,BW$3)/'Demand Locations'!BY60)))</f>
        <v/>
      </c>
      <c r="BX60" s="24" t="str">
        <f>IF(OR($B60="",BX$3="",'Demand Locations'!BZ60=""),"",IF('Demand Locations'!BZ60&lt;COUNTIFS('Workers Settings'!$M:$M,$B60,'Workers Settings'!$N:$N,1,'Workers Settings'!$H:$H,BX$3),"Warning!",IF('Demand Locations'!BZ60=0,"",COUNTIFS('Workers Settings'!$M:$M,$B60,'Workers Settings'!$N:$N,1,'Workers Settings'!$H:$H,BX$3)/'Demand Locations'!BZ60)))</f>
        <v/>
      </c>
      <c r="BY60" s="24" t="str">
        <f>IF(OR($B60="",BY$3="",'Demand Locations'!CA60=""),"",IF('Demand Locations'!CA60&lt;COUNTIFS('Workers Settings'!$M:$M,$B60,'Workers Settings'!$N:$N,1,'Workers Settings'!$H:$H,BY$3),"Warning!",IF('Demand Locations'!CA60=0,"",COUNTIFS('Workers Settings'!$M:$M,$B60,'Workers Settings'!$N:$N,1,'Workers Settings'!$H:$H,BY$3)/'Demand Locations'!CA60)))</f>
        <v/>
      </c>
      <c r="BZ60" s="24" t="str">
        <f>IF(OR($B60="",BZ$3="",'Demand Locations'!CB60=""),"",IF('Demand Locations'!CB60&lt;COUNTIFS('Workers Settings'!$M:$M,$B60,'Workers Settings'!$N:$N,1,'Workers Settings'!$H:$H,BZ$3),"Warning!",IF('Demand Locations'!CB60=0,"",COUNTIFS('Workers Settings'!$M:$M,$B60,'Workers Settings'!$N:$N,1,'Workers Settings'!$H:$H,BZ$3)/'Demand Locations'!CB60)))</f>
        <v/>
      </c>
      <c r="CA60" s="24" t="str">
        <f>IF(OR($B60="",CA$3="",'Demand Locations'!CC60=""),"",IF('Demand Locations'!CC60&lt;COUNTIFS('Workers Settings'!$M:$M,$B60,'Workers Settings'!$N:$N,1,'Workers Settings'!$H:$H,CA$3),"Warning!",IF('Demand Locations'!CC60=0,"",COUNTIFS('Workers Settings'!$M:$M,$B60,'Workers Settings'!$N:$N,1,'Workers Settings'!$H:$H,CA$3)/'Demand Locations'!CC60)))</f>
        <v/>
      </c>
      <c r="CB60" s="24" t="str">
        <f>IF(OR($B60="",CB$3="",'Demand Locations'!CD60=""),"",IF('Demand Locations'!CD60&lt;COUNTIFS('Workers Settings'!$M:$M,$B60,'Workers Settings'!$N:$N,1,'Workers Settings'!$H:$H,CB$3),"Warning!",IF('Demand Locations'!CD60=0,"",COUNTIFS('Workers Settings'!$M:$M,$B60,'Workers Settings'!$N:$N,1,'Workers Settings'!$H:$H,CB$3)/'Demand Locations'!CD60)))</f>
        <v/>
      </c>
      <c r="CC60" s="24" t="str">
        <f>IF(OR($B60="",CC$3="",'Demand Locations'!CE60=""),"",IF('Demand Locations'!CE60&lt;COUNTIFS('Workers Settings'!$M:$M,$B60,'Workers Settings'!$N:$N,1,'Workers Settings'!$H:$H,CC$3),"Warning!",IF('Demand Locations'!CE60=0,"",COUNTIFS('Workers Settings'!$M:$M,$B60,'Workers Settings'!$N:$N,1,'Workers Settings'!$H:$H,CC$3)/'Demand Locations'!CE60)))</f>
        <v/>
      </c>
      <c r="CD60" s="24" t="str">
        <f>IF(OR($B60="",CD$3="",'Demand Locations'!CF60=""),"",IF('Demand Locations'!CF60&lt;COUNTIFS('Workers Settings'!$M:$M,$B60,'Workers Settings'!$N:$N,1,'Workers Settings'!$H:$H,CD$3),"Warning!",IF('Demand Locations'!CF60=0,"",COUNTIFS('Workers Settings'!$M:$M,$B60,'Workers Settings'!$N:$N,1,'Workers Settings'!$H:$H,CD$3)/'Demand Locations'!CF60)))</f>
        <v/>
      </c>
      <c r="CE60" s="24" t="str">
        <f>IF(OR($B60="",CE$3="",'Demand Locations'!CG60=""),"",IF('Demand Locations'!CG60&lt;COUNTIFS('Workers Settings'!$M:$M,$B60,'Workers Settings'!$N:$N,1,'Workers Settings'!$H:$H,CE$3),"Warning!",IF('Demand Locations'!CG60=0,"",COUNTIFS('Workers Settings'!$M:$M,$B60,'Workers Settings'!$N:$N,1,'Workers Settings'!$H:$H,CE$3)/'Demand Locations'!CG60)))</f>
        <v/>
      </c>
      <c r="CF60" s="24" t="str">
        <f>IF(OR($B60="",CF$3="",'Demand Locations'!CH60=""),"",IF('Demand Locations'!CH60&lt;COUNTIFS('Workers Settings'!$M:$M,$B60,'Workers Settings'!$N:$N,1,'Workers Settings'!$H:$H,CF$3),"Warning!",IF('Demand Locations'!CH60=0,"",COUNTIFS('Workers Settings'!$M:$M,$B60,'Workers Settings'!$N:$N,1,'Workers Settings'!$H:$H,CF$3)/'Demand Locations'!CH60)))</f>
        <v/>
      </c>
      <c r="CG60" s="24" t="str">
        <f>IF(OR($B60="",CG$3="",'Demand Locations'!CI60=""),"",IF('Demand Locations'!CI60&lt;COUNTIFS('Workers Settings'!$M:$M,$B60,'Workers Settings'!$N:$N,1,'Workers Settings'!$H:$H,CG$3),"Warning!",IF('Demand Locations'!CI60=0,"",COUNTIFS('Workers Settings'!$M:$M,$B60,'Workers Settings'!$N:$N,1,'Workers Settings'!$H:$H,CG$3)/'Demand Locations'!CI60)))</f>
        <v/>
      </c>
      <c r="CH60" s="24" t="str">
        <f>IF(OR($B60="",CH$3="",'Demand Locations'!CJ60=""),"",IF('Demand Locations'!CJ60&lt;COUNTIFS('Workers Settings'!$M:$M,$B60,'Workers Settings'!$N:$N,1,'Workers Settings'!$H:$H,CH$3),"Warning!",IF('Demand Locations'!CJ60=0,"",COUNTIFS('Workers Settings'!$M:$M,$B60,'Workers Settings'!$N:$N,1,'Workers Settings'!$H:$H,CH$3)/'Demand Locations'!CJ60)))</f>
        <v/>
      </c>
      <c r="CI60" s="24" t="str">
        <f>IF(OR($B60="",CI$3="",'Demand Locations'!CK60=""),"",IF('Demand Locations'!CK60&lt;COUNTIFS('Workers Settings'!$M:$M,$B60,'Workers Settings'!$N:$N,1,'Workers Settings'!$H:$H,CI$3),"Warning!",IF('Demand Locations'!CK60=0,"",COUNTIFS('Workers Settings'!$M:$M,$B60,'Workers Settings'!$N:$N,1,'Workers Settings'!$H:$H,CI$3)/'Demand Locations'!CK60)))</f>
        <v/>
      </c>
      <c r="CJ60" s="24" t="str">
        <f>IF(OR($B60="",CJ$3="",'Demand Locations'!CL60=""),"",IF('Demand Locations'!CL60&lt;COUNTIFS('Workers Settings'!$M:$M,$B60,'Workers Settings'!$N:$N,1,'Workers Settings'!$H:$H,CJ$3),"Warning!",IF('Demand Locations'!CL60=0,"",COUNTIFS('Workers Settings'!$M:$M,$B60,'Workers Settings'!$N:$N,1,'Workers Settings'!$H:$H,CJ$3)/'Demand Locations'!CL60)))</f>
        <v/>
      </c>
      <c r="CK60" s="24" t="str">
        <f>IF(OR($B60="",CK$3="",'Demand Locations'!CM60=""),"",IF('Demand Locations'!CM60&lt;COUNTIFS('Workers Settings'!$M:$M,$B60,'Workers Settings'!$N:$N,1,'Workers Settings'!$H:$H,CK$3),"Warning!",IF('Demand Locations'!CM60=0,"",COUNTIFS('Workers Settings'!$M:$M,$B60,'Workers Settings'!$N:$N,1,'Workers Settings'!$H:$H,CK$3)/'Demand Locations'!CM60)))</f>
        <v/>
      </c>
      <c r="CL60" s="24" t="str">
        <f>IF(OR($B60="",CL$3="",'Demand Locations'!CN60=""),"",IF('Demand Locations'!CN60&lt;COUNTIFS('Workers Settings'!$M:$M,$B60,'Workers Settings'!$N:$N,1,'Workers Settings'!$H:$H,CL$3),"Warning!",IF('Demand Locations'!CN60=0,"",COUNTIFS('Workers Settings'!$M:$M,$B60,'Workers Settings'!$N:$N,1,'Workers Settings'!$H:$H,CL$3)/'Demand Locations'!CN60)))</f>
        <v/>
      </c>
      <c r="CM60" s="24" t="str">
        <f>IF(OR($B60="",CM$3="",'Demand Locations'!CO60=""),"",IF('Demand Locations'!CO60&lt;COUNTIFS('Workers Settings'!$M:$M,$B60,'Workers Settings'!$N:$N,1,'Workers Settings'!$H:$H,CM$3),"Warning!",IF('Demand Locations'!CO60=0,"",COUNTIFS('Workers Settings'!$M:$M,$B60,'Workers Settings'!$N:$N,1,'Workers Settings'!$H:$H,CM$3)/'Demand Locations'!CO60)))</f>
        <v/>
      </c>
      <c r="CN60" s="24" t="str">
        <f>IF(OR($B60="",CN$3="",'Demand Locations'!CP60=""),"",IF('Demand Locations'!CP60&lt;COUNTIFS('Workers Settings'!$M:$M,$B60,'Workers Settings'!$N:$N,1,'Workers Settings'!$H:$H,CN$3),"Warning!",IF('Demand Locations'!CP60=0,"",COUNTIFS('Workers Settings'!$M:$M,$B60,'Workers Settings'!$N:$N,1,'Workers Settings'!$H:$H,CN$3)/'Demand Locations'!CP60)))</f>
        <v/>
      </c>
      <c r="CO60" s="24" t="str">
        <f>IF(OR($B60="",CO$3="",'Demand Locations'!CQ60=""),"",IF('Demand Locations'!CQ60&lt;COUNTIFS('Workers Settings'!$M:$M,$B60,'Workers Settings'!$N:$N,1,'Workers Settings'!$H:$H,CO$3),"Warning!",IF('Demand Locations'!CQ60=0,"",COUNTIFS('Workers Settings'!$M:$M,$B60,'Workers Settings'!$N:$N,1,'Workers Settings'!$H:$H,CO$3)/'Demand Locations'!CQ60)))</f>
        <v/>
      </c>
      <c r="CP60" s="24" t="str">
        <f>IF(OR($B60="",CP$3="",'Demand Locations'!CR60=""),"",IF('Demand Locations'!CR60&lt;COUNTIFS('Workers Settings'!$M:$M,$B60,'Workers Settings'!$N:$N,1,'Workers Settings'!$H:$H,CP$3),"Warning!",IF('Demand Locations'!CR60=0,"",COUNTIFS('Workers Settings'!$M:$M,$B60,'Workers Settings'!$N:$N,1,'Workers Settings'!$H:$H,CP$3)/'Demand Locations'!CR60)))</f>
        <v/>
      </c>
      <c r="CQ60" s="24" t="str">
        <f>IF(OR($B60="",CQ$3="",'Demand Locations'!CS60=""),"",IF('Demand Locations'!CS60&lt;COUNTIFS('Workers Settings'!$M:$M,$B60,'Workers Settings'!$N:$N,1,'Workers Settings'!$H:$H,CQ$3),"Warning!",IF('Demand Locations'!CS60=0,"",COUNTIFS('Workers Settings'!$M:$M,$B60,'Workers Settings'!$N:$N,1,'Workers Settings'!$H:$H,CQ$3)/'Demand Locations'!CS60)))</f>
        <v/>
      </c>
      <c r="CR60" s="24" t="str">
        <f>IF(OR($B60="",CR$3="",'Demand Locations'!CT60=""),"",IF('Demand Locations'!CT60&lt;COUNTIFS('Workers Settings'!$M:$M,$B60,'Workers Settings'!$N:$N,1,'Workers Settings'!$H:$H,CR$3),"Warning!",IF('Demand Locations'!CT60=0,"",COUNTIFS('Workers Settings'!$M:$M,$B60,'Workers Settings'!$N:$N,1,'Workers Settings'!$H:$H,CR$3)/'Demand Locations'!CT60)))</f>
        <v/>
      </c>
      <c r="CS60" s="24" t="str">
        <f>IF(OR($B60="",CS$3="",'Demand Locations'!CU60=""),"",IF('Demand Locations'!CU60&lt;COUNTIFS('Workers Settings'!$M:$M,$B60,'Workers Settings'!$N:$N,1,'Workers Settings'!$H:$H,CS$3),"Warning!",IF('Demand Locations'!CU60=0,"",COUNTIFS('Workers Settings'!$M:$M,$B60,'Workers Settings'!$N:$N,1,'Workers Settings'!$H:$H,CS$3)/'Demand Locations'!CU60)))</f>
        <v/>
      </c>
      <c r="CT60" s="24" t="str">
        <f>IF(OR($B60="",CT$3="",'Demand Locations'!CV60=""),"",IF('Demand Locations'!CV60&lt;COUNTIFS('Workers Settings'!$M:$M,$B60,'Workers Settings'!$N:$N,1,'Workers Settings'!$H:$H,CT$3),"Warning!",IF('Demand Locations'!CV60=0,"",COUNTIFS('Workers Settings'!$M:$M,$B60,'Workers Settings'!$N:$N,1,'Workers Settings'!$H:$H,CT$3)/'Demand Locations'!CV60)))</f>
        <v/>
      </c>
      <c r="CU60" s="24" t="str">
        <f>IF(OR($B60="",CU$3="",'Demand Locations'!CW60=""),"",IF('Demand Locations'!CW60&lt;COUNTIFS('Workers Settings'!$M:$M,$B60,'Workers Settings'!$N:$N,1,'Workers Settings'!$H:$H,CU$3),"Warning!",IF('Demand Locations'!CW60=0,"",COUNTIFS('Workers Settings'!$M:$M,$B60,'Workers Settings'!$N:$N,1,'Workers Settings'!$H:$H,CU$3)/'Demand Locations'!CW60)))</f>
        <v/>
      </c>
      <c r="CV60" s="24" t="str">
        <f>IF(OR($B60="",CV$3="",'Demand Locations'!CX60=""),"",IF('Demand Locations'!CX60&lt;COUNTIFS('Workers Settings'!$M:$M,$B60,'Workers Settings'!$N:$N,1,'Workers Settings'!$H:$H,CV$3),"Warning!",IF('Demand Locations'!CX60=0,"",COUNTIFS('Workers Settings'!$M:$M,$B60,'Workers Settings'!$N:$N,1,'Workers Settings'!$H:$H,CV$3)/'Demand Locations'!CX60)))</f>
        <v/>
      </c>
      <c r="CW60" s="24" t="str">
        <f>IF(OR($B60="",CW$3="",'Demand Locations'!CY60=""),"",IF('Demand Locations'!CY60&lt;COUNTIFS('Workers Settings'!$M:$M,$B60,'Workers Settings'!$N:$N,1,'Workers Settings'!$H:$H,CW$3),"Warning!",IF('Demand Locations'!CY60=0,"",COUNTIFS('Workers Settings'!$M:$M,$B60,'Workers Settings'!$N:$N,1,'Workers Settings'!$H:$H,CW$3)/'Demand Locations'!CY60)))</f>
        <v/>
      </c>
      <c r="CX60" s="24" t="str">
        <f>IF(OR($B60="",CX$3="",'Demand Locations'!CZ60=""),"",IF('Demand Locations'!CZ60&lt;COUNTIFS('Workers Settings'!$M:$M,$B60,'Workers Settings'!$N:$N,1,'Workers Settings'!$H:$H,CX$3),"Warning!",IF('Demand Locations'!CZ60=0,"",COUNTIFS('Workers Settings'!$M:$M,$B60,'Workers Settings'!$N:$N,1,'Workers Settings'!$H:$H,CX$3)/'Demand Locations'!CZ60)))</f>
        <v/>
      </c>
      <c r="CY60" s="24" t="str">
        <f>IF(OR($B60="",CY$3="",'Demand Locations'!DA60=""),"",IF('Demand Locations'!DA60&lt;COUNTIFS('Workers Settings'!$M:$M,$B60,'Workers Settings'!$N:$N,1,'Workers Settings'!$H:$H,CY$3),"Warning!",IF('Demand Locations'!DA60=0,"",COUNTIFS('Workers Settings'!$M:$M,$B60,'Workers Settings'!$N:$N,1,'Workers Settings'!$H:$H,CY$3)/'Demand Locations'!DA60)))</f>
        <v/>
      </c>
      <c r="CZ60" s="24" t="str">
        <f>IF(OR($B60="",CZ$3="",'Demand Locations'!DB60=""),"",IF('Demand Locations'!DB60&lt;COUNTIFS('Workers Settings'!$M:$M,$B60,'Workers Settings'!$N:$N,1,'Workers Settings'!$H:$H,CZ$3),"Warning!",IF('Demand Locations'!DB60=0,"",COUNTIFS('Workers Settings'!$M:$M,$B60,'Workers Settings'!$N:$N,1,'Workers Settings'!$H:$H,CZ$3)/'Demand Locations'!DB60)))</f>
        <v/>
      </c>
    </row>
    <row r="61" spans="1:104" x14ac:dyDescent="0.25">
      <c r="A61" s="7">
        <f t="shared" si="0"/>
        <v>57</v>
      </c>
      <c r="B61" s="7" t="str">
        <f>IF('Demand Locations'!B61&lt;&gt;"",'Demand Locations'!B61,"")</f>
        <v/>
      </c>
      <c r="C61" s="29" t="str">
        <f>IF(B61="","",SUMIFS('Workers Assignments'!Z:Z,'Workers Settings'!M:M,B61,'Workers Settings'!N:N,1))</f>
        <v/>
      </c>
      <c r="D61" s="24" t="str">
        <f>IF(OR(B61="",'Demand Locations'!E61=""),"",IF('Demand Locations'!E61&lt;C61,"Warning!",IF('Demand Locations'!E61=0,"",C61/'Demand Locations'!E61)))</f>
        <v/>
      </c>
      <c r="E61" s="44" t="str">
        <f>IF(OR($B61="",E$3="",'Demand Locations'!G61=""),"",IF('Demand Locations'!G61&lt;COUNTIFS('Workers Settings'!$M:$M,$B61,'Workers Settings'!$N:$N,1,'Workers Settings'!$H:$H,E$3),"Warning!",IF('Demand Locations'!G61=0,"",COUNTIFS('Workers Settings'!$M:$M,$B61,'Workers Settings'!$N:$N,1,'Workers Settings'!$H:$H,E$3)/'Demand Locations'!G61)))</f>
        <v/>
      </c>
      <c r="F61" s="24" t="str">
        <f>IF(OR($B61="",F$3="",'Demand Locations'!H61=""),"",IF('Demand Locations'!H61&lt;COUNTIFS('Workers Settings'!$M:$M,$B61,'Workers Settings'!$N:$N,1,'Workers Settings'!$H:$H,F$3),"Warning!",IF('Demand Locations'!H61=0,"",COUNTIFS('Workers Settings'!$M:$M,$B61,'Workers Settings'!$N:$N,1,'Workers Settings'!$H:$H,F$3)/'Demand Locations'!H61)))</f>
        <v/>
      </c>
      <c r="G61" s="24" t="str">
        <f>IF(OR($B61="",G$3="",'Demand Locations'!I61=""),"",IF('Demand Locations'!I61&lt;COUNTIFS('Workers Settings'!$M:$M,$B61,'Workers Settings'!$N:$N,1,'Workers Settings'!$H:$H,G$3),"Warning!",IF('Demand Locations'!I61=0,"",COUNTIFS('Workers Settings'!$M:$M,$B61,'Workers Settings'!$N:$N,1,'Workers Settings'!$H:$H,G$3)/'Demand Locations'!I61)))</f>
        <v/>
      </c>
      <c r="H61" s="24" t="str">
        <f>IF(OR($B61="",H$3="",'Demand Locations'!J61=""),"",IF('Demand Locations'!J61&lt;COUNTIFS('Workers Settings'!$M:$M,$B61,'Workers Settings'!$N:$N,1,'Workers Settings'!$H:$H,H$3),"Warning!",IF('Demand Locations'!J61=0,"",COUNTIFS('Workers Settings'!$M:$M,$B61,'Workers Settings'!$N:$N,1,'Workers Settings'!$H:$H,H$3)/'Demand Locations'!J61)))</f>
        <v/>
      </c>
      <c r="I61" s="24" t="str">
        <f>IF(OR($B61="",I$3="",'Demand Locations'!K61=""),"",IF('Demand Locations'!K61&lt;COUNTIFS('Workers Settings'!$M:$M,$B61,'Workers Settings'!$N:$N,1,'Workers Settings'!$H:$H,I$3),"Warning!",IF('Demand Locations'!K61=0,"",COUNTIFS('Workers Settings'!$M:$M,$B61,'Workers Settings'!$N:$N,1,'Workers Settings'!$H:$H,I$3)/'Demand Locations'!K61)))</f>
        <v/>
      </c>
      <c r="J61" s="24" t="str">
        <f>IF(OR($B61="",J$3="",'Demand Locations'!L61=""),"",IF('Demand Locations'!L61&lt;COUNTIFS('Workers Settings'!$M:$M,$B61,'Workers Settings'!$N:$N,1,'Workers Settings'!$H:$H,J$3),"Warning!",IF('Demand Locations'!L61=0,"",COUNTIFS('Workers Settings'!$M:$M,$B61,'Workers Settings'!$N:$N,1,'Workers Settings'!$H:$H,J$3)/'Demand Locations'!L61)))</f>
        <v/>
      </c>
      <c r="K61" s="24" t="str">
        <f>IF(OR($B61="",K$3="",'Demand Locations'!M61=""),"",IF('Demand Locations'!M61&lt;COUNTIFS('Workers Settings'!$M:$M,$B61,'Workers Settings'!$N:$N,1,'Workers Settings'!$H:$H,K$3),"Warning!",IF('Demand Locations'!M61=0,"",COUNTIFS('Workers Settings'!$M:$M,$B61,'Workers Settings'!$N:$N,1,'Workers Settings'!$H:$H,K$3)/'Demand Locations'!M61)))</f>
        <v/>
      </c>
      <c r="L61" s="24" t="str">
        <f>IF(OR($B61="",L$3="",'Demand Locations'!N61=""),"",IF('Demand Locations'!N61&lt;COUNTIFS('Workers Settings'!$M:$M,$B61,'Workers Settings'!$N:$N,1,'Workers Settings'!$H:$H,L$3),"Warning!",IF('Demand Locations'!N61=0,"",COUNTIFS('Workers Settings'!$M:$M,$B61,'Workers Settings'!$N:$N,1,'Workers Settings'!$H:$H,L$3)/'Demand Locations'!N61)))</f>
        <v/>
      </c>
      <c r="M61" s="24" t="str">
        <f>IF(OR($B61="",M$3="",'Demand Locations'!O61=""),"",IF('Demand Locations'!O61&lt;COUNTIFS('Workers Settings'!$M:$M,$B61,'Workers Settings'!$N:$N,1,'Workers Settings'!$H:$H,M$3),"Warning!",IF('Demand Locations'!O61=0,"",COUNTIFS('Workers Settings'!$M:$M,$B61,'Workers Settings'!$N:$N,1,'Workers Settings'!$H:$H,M$3)/'Demand Locations'!O61)))</f>
        <v/>
      </c>
      <c r="N61" s="24" t="str">
        <f>IF(OR($B61="",N$3="",'Demand Locations'!P61=""),"",IF('Demand Locations'!P61&lt;COUNTIFS('Workers Settings'!$M:$M,$B61,'Workers Settings'!$N:$N,1,'Workers Settings'!$H:$H,N$3),"Warning!",IF('Demand Locations'!P61=0,"",COUNTIFS('Workers Settings'!$M:$M,$B61,'Workers Settings'!$N:$N,1,'Workers Settings'!$H:$H,N$3)/'Demand Locations'!P61)))</f>
        <v/>
      </c>
      <c r="O61" s="24" t="str">
        <f>IF(OR($B61="",O$3="",'Demand Locations'!Q61=""),"",IF('Demand Locations'!Q61&lt;COUNTIFS('Workers Settings'!$M:$M,$B61,'Workers Settings'!$N:$N,1,'Workers Settings'!$H:$H,O$3),"Warning!",IF('Demand Locations'!Q61=0,"",COUNTIFS('Workers Settings'!$M:$M,$B61,'Workers Settings'!$N:$N,1,'Workers Settings'!$H:$H,O$3)/'Demand Locations'!Q61)))</f>
        <v/>
      </c>
      <c r="P61" s="24" t="str">
        <f>IF(OR($B61="",P$3="",'Demand Locations'!R61=""),"",IF('Demand Locations'!R61&lt;COUNTIFS('Workers Settings'!$M:$M,$B61,'Workers Settings'!$N:$N,1,'Workers Settings'!$H:$H,P$3),"Warning!",IF('Demand Locations'!R61=0,"",COUNTIFS('Workers Settings'!$M:$M,$B61,'Workers Settings'!$N:$N,1,'Workers Settings'!$H:$H,P$3)/'Demand Locations'!R61)))</f>
        <v/>
      </c>
      <c r="Q61" s="24" t="str">
        <f>IF(OR($B61="",Q$3="",'Demand Locations'!S61=""),"",IF('Demand Locations'!S61&lt;COUNTIFS('Workers Settings'!$M:$M,$B61,'Workers Settings'!$N:$N,1,'Workers Settings'!$H:$H,Q$3),"Warning!",IF('Demand Locations'!S61=0,"",COUNTIFS('Workers Settings'!$M:$M,$B61,'Workers Settings'!$N:$N,1,'Workers Settings'!$H:$H,Q$3)/'Demand Locations'!S61)))</f>
        <v/>
      </c>
      <c r="R61" s="24" t="str">
        <f>IF(OR($B61="",R$3="",'Demand Locations'!T61=""),"",IF('Demand Locations'!T61&lt;COUNTIFS('Workers Settings'!$M:$M,$B61,'Workers Settings'!$N:$N,1,'Workers Settings'!$H:$H,R$3),"Warning!",IF('Demand Locations'!T61=0,"",COUNTIFS('Workers Settings'!$M:$M,$B61,'Workers Settings'!$N:$N,1,'Workers Settings'!$H:$H,R$3)/'Demand Locations'!T61)))</f>
        <v/>
      </c>
      <c r="S61" s="24" t="str">
        <f>IF(OR($B61="",S$3="",'Demand Locations'!U61=""),"",IF('Demand Locations'!U61&lt;COUNTIFS('Workers Settings'!$M:$M,$B61,'Workers Settings'!$N:$N,1,'Workers Settings'!$H:$H,S$3),"Warning!",IF('Demand Locations'!U61=0,"",COUNTIFS('Workers Settings'!$M:$M,$B61,'Workers Settings'!$N:$N,1,'Workers Settings'!$H:$H,S$3)/'Demand Locations'!U61)))</f>
        <v/>
      </c>
      <c r="T61" s="24" t="str">
        <f>IF(OR($B61="",T$3="",'Demand Locations'!V61=""),"",IF('Demand Locations'!V61&lt;COUNTIFS('Workers Settings'!$M:$M,$B61,'Workers Settings'!$N:$N,1,'Workers Settings'!$H:$H,T$3),"Warning!",IF('Demand Locations'!V61=0,"",COUNTIFS('Workers Settings'!$M:$M,$B61,'Workers Settings'!$N:$N,1,'Workers Settings'!$H:$H,T$3)/'Demand Locations'!V61)))</f>
        <v/>
      </c>
      <c r="U61" s="24" t="str">
        <f>IF(OR($B61="",U$3="",'Demand Locations'!W61=""),"",IF('Demand Locations'!W61&lt;COUNTIFS('Workers Settings'!$M:$M,$B61,'Workers Settings'!$N:$N,1,'Workers Settings'!$H:$H,U$3),"Warning!",IF('Demand Locations'!W61=0,"",COUNTIFS('Workers Settings'!$M:$M,$B61,'Workers Settings'!$N:$N,1,'Workers Settings'!$H:$H,U$3)/'Demand Locations'!W61)))</f>
        <v/>
      </c>
      <c r="V61" s="24" t="str">
        <f>IF(OR($B61="",V$3="",'Demand Locations'!X61=""),"",IF('Demand Locations'!X61&lt;COUNTIFS('Workers Settings'!$M:$M,$B61,'Workers Settings'!$N:$N,1,'Workers Settings'!$H:$H,V$3),"Warning!",IF('Demand Locations'!X61=0,"",COUNTIFS('Workers Settings'!$M:$M,$B61,'Workers Settings'!$N:$N,1,'Workers Settings'!$H:$H,V$3)/'Demand Locations'!X61)))</f>
        <v/>
      </c>
      <c r="W61" s="24" t="str">
        <f>IF(OR($B61="",W$3="",'Demand Locations'!Y61=""),"",IF('Demand Locations'!Y61&lt;COUNTIFS('Workers Settings'!$M:$M,$B61,'Workers Settings'!$N:$N,1,'Workers Settings'!$H:$H,W$3),"Warning!",IF('Demand Locations'!Y61=0,"",COUNTIFS('Workers Settings'!$M:$M,$B61,'Workers Settings'!$N:$N,1,'Workers Settings'!$H:$H,W$3)/'Demand Locations'!Y61)))</f>
        <v/>
      </c>
      <c r="X61" s="24" t="str">
        <f>IF(OR($B61="",X$3="",'Demand Locations'!Z61=""),"",IF('Demand Locations'!Z61&lt;COUNTIFS('Workers Settings'!$M:$M,$B61,'Workers Settings'!$N:$N,1,'Workers Settings'!$H:$H,X$3),"Warning!",IF('Demand Locations'!Z61=0,"",COUNTIFS('Workers Settings'!$M:$M,$B61,'Workers Settings'!$N:$N,1,'Workers Settings'!$H:$H,X$3)/'Demand Locations'!Z61)))</f>
        <v/>
      </c>
      <c r="Y61" s="24" t="str">
        <f>IF(OR($B61="",Y$3="",'Demand Locations'!AA61=""),"",IF('Demand Locations'!AA61&lt;COUNTIFS('Workers Settings'!$M:$M,$B61,'Workers Settings'!$N:$N,1,'Workers Settings'!$H:$H,Y$3),"Warning!",IF('Demand Locations'!AA61=0,"",COUNTIFS('Workers Settings'!$M:$M,$B61,'Workers Settings'!$N:$N,1,'Workers Settings'!$H:$H,Y$3)/'Demand Locations'!AA61)))</f>
        <v/>
      </c>
      <c r="Z61" s="24" t="str">
        <f>IF(OR($B61="",Z$3="",'Demand Locations'!AB61=""),"",IF('Demand Locations'!AB61&lt;COUNTIFS('Workers Settings'!$M:$M,$B61,'Workers Settings'!$N:$N,1,'Workers Settings'!$H:$H,Z$3),"Warning!",IF('Demand Locations'!AB61=0,"",COUNTIFS('Workers Settings'!$M:$M,$B61,'Workers Settings'!$N:$N,1,'Workers Settings'!$H:$H,Z$3)/'Demand Locations'!AB61)))</f>
        <v/>
      </c>
      <c r="AA61" s="24" t="str">
        <f>IF(OR($B61="",AA$3="",'Demand Locations'!AC61=""),"",IF('Demand Locations'!AC61&lt;COUNTIFS('Workers Settings'!$M:$M,$B61,'Workers Settings'!$N:$N,1,'Workers Settings'!$H:$H,AA$3),"Warning!",IF('Demand Locations'!AC61=0,"",COUNTIFS('Workers Settings'!$M:$M,$B61,'Workers Settings'!$N:$N,1,'Workers Settings'!$H:$H,AA$3)/'Demand Locations'!AC61)))</f>
        <v/>
      </c>
      <c r="AB61" s="24" t="str">
        <f>IF(OR($B61="",AB$3="",'Demand Locations'!AD61=""),"",IF('Demand Locations'!AD61&lt;COUNTIFS('Workers Settings'!$M:$M,$B61,'Workers Settings'!$N:$N,1,'Workers Settings'!$H:$H,AB$3),"Warning!",IF('Demand Locations'!AD61=0,"",COUNTIFS('Workers Settings'!$M:$M,$B61,'Workers Settings'!$N:$N,1,'Workers Settings'!$H:$H,AB$3)/'Demand Locations'!AD61)))</f>
        <v/>
      </c>
      <c r="AC61" s="24" t="str">
        <f>IF(OR($B61="",AC$3="",'Demand Locations'!AE61=""),"",IF('Demand Locations'!AE61&lt;COUNTIFS('Workers Settings'!$M:$M,$B61,'Workers Settings'!$N:$N,1,'Workers Settings'!$H:$H,AC$3),"Warning!",IF('Demand Locations'!AE61=0,"",COUNTIFS('Workers Settings'!$M:$M,$B61,'Workers Settings'!$N:$N,1,'Workers Settings'!$H:$H,AC$3)/'Demand Locations'!AE61)))</f>
        <v/>
      </c>
      <c r="AD61" s="24" t="str">
        <f>IF(OR($B61="",AD$3="",'Demand Locations'!AF61=""),"",IF('Demand Locations'!AF61&lt;COUNTIFS('Workers Settings'!$M:$M,$B61,'Workers Settings'!$N:$N,1,'Workers Settings'!$H:$H,AD$3),"Warning!",IF('Demand Locations'!AF61=0,"",COUNTIFS('Workers Settings'!$M:$M,$B61,'Workers Settings'!$N:$N,1,'Workers Settings'!$H:$H,AD$3)/'Demand Locations'!AF61)))</f>
        <v/>
      </c>
      <c r="AE61" s="24" t="str">
        <f>IF(OR($B61="",AE$3="",'Demand Locations'!AG61=""),"",IF('Demand Locations'!AG61&lt;COUNTIFS('Workers Settings'!$M:$M,$B61,'Workers Settings'!$N:$N,1,'Workers Settings'!$H:$H,AE$3),"Warning!",IF('Demand Locations'!AG61=0,"",COUNTIFS('Workers Settings'!$M:$M,$B61,'Workers Settings'!$N:$N,1,'Workers Settings'!$H:$H,AE$3)/'Demand Locations'!AG61)))</f>
        <v/>
      </c>
      <c r="AF61" s="24" t="str">
        <f>IF(OR($B61="",AF$3="",'Demand Locations'!AH61=""),"",IF('Demand Locations'!AH61&lt;COUNTIFS('Workers Settings'!$M:$M,$B61,'Workers Settings'!$N:$N,1,'Workers Settings'!$H:$H,AF$3),"Warning!",IF('Demand Locations'!AH61=0,"",COUNTIFS('Workers Settings'!$M:$M,$B61,'Workers Settings'!$N:$N,1,'Workers Settings'!$H:$H,AF$3)/'Demand Locations'!AH61)))</f>
        <v/>
      </c>
      <c r="AG61" s="24" t="str">
        <f>IF(OR($B61="",AG$3="",'Demand Locations'!AI61=""),"",IF('Demand Locations'!AI61&lt;COUNTIFS('Workers Settings'!$M:$M,$B61,'Workers Settings'!$N:$N,1,'Workers Settings'!$H:$H,AG$3),"Warning!",IF('Demand Locations'!AI61=0,"",COUNTIFS('Workers Settings'!$M:$M,$B61,'Workers Settings'!$N:$N,1,'Workers Settings'!$H:$H,AG$3)/'Demand Locations'!AI61)))</f>
        <v/>
      </c>
      <c r="AH61" s="24" t="str">
        <f>IF(OR($B61="",AH$3="",'Demand Locations'!AJ61=""),"",IF('Demand Locations'!AJ61&lt;COUNTIFS('Workers Settings'!$M:$M,$B61,'Workers Settings'!$N:$N,1,'Workers Settings'!$H:$H,AH$3),"Warning!",IF('Demand Locations'!AJ61=0,"",COUNTIFS('Workers Settings'!$M:$M,$B61,'Workers Settings'!$N:$N,1,'Workers Settings'!$H:$H,AH$3)/'Demand Locations'!AJ61)))</f>
        <v/>
      </c>
      <c r="AI61" s="24" t="str">
        <f>IF(OR($B61="",AI$3="",'Demand Locations'!AK61=""),"",IF('Demand Locations'!AK61&lt;COUNTIFS('Workers Settings'!$M:$M,$B61,'Workers Settings'!$N:$N,1,'Workers Settings'!$H:$H,AI$3),"Warning!",IF('Demand Locations'!AK61=0,"",COUNTIFS('Workers Settings'!$M:$M,$B61,'Workers Settings'!$N:$N,1,'Workers Settings'!$H:$H,AI$3)/'Demand Locations'!AK61)))</f>
        <v/>
      </c>
      <c r="AJ61" s="24" t="str">
        <f>IF(OR($B61="",AJ$3="",'Demand Locations'!AL61=""),"",IF('Demand Locations'!AL61&lt;COUNTIFS('Workers Settings'!$M:$M,$B61,'Workers Settings'!$N:$N,1,'Workers Settings'!$H:$H,AJ$3),"Warning!",IF('Demand Locations'!AL61=0,"",COUNTIFS('Workers Settings'!$M:$M,$B61,'Workers Settings'!$N:$N,1,'Workers Settings'!$H:$H,AJ$3)/'Demand Locations'!AL61)))</f>
        <v/>
      </c>
      <c r="AK61" s="24" t="str">
        <f>IF(OR($B61="",AK$3="",'Demand Locations'!AM61=""),"",IF('Demand Locations'!AM61&lt;COUNTIFS('Workers Settings'!$M:$M,$B61,'Workers Settings'!$N:$N,1,'Workers Settings'!$H:$H,AK$3),"Warning!",IF('Demand Locations'!AM61=0,"",COUNTIFS('Workers Settings'!$M:$M,$B61,'Workers Settings'!$N:$N,1,'Workers Settings'!$H:$H,AK$3)/'Demand Locations'!AM61)))</f>
        <v/>
      </c>
      <c r="AL61" s="24" t="str">
        <f>IF(OR($B61="",AL$3="",'Demand Locations'!AN61=""),"",IF('Demand Locations'!AN61&lt;COUNTIFS('Workers Settings'!$M:$M,$B61,'Workers Settings'!$N:$N,1,'Workers Settings'!$H:$H,AL$3),"Warning!",IF('Demand Locations'!AN61=0,"",COUNTIFS('Workers Settings'!$M:$M,$B61,'Workers Settings'!$N:$N,1,'Workers Settings'!$H:$H,AL$3)/'Demand Locations'!AN61)))</f>
        <v/>
      </c>
      <c r="AM61" s="24" t="str">
        <f>IF(OR($B61="",AM$3="",'Demand Locations'!AO61=""),"",IF('Demand Locations'!AO61&lt;COUNTIFS('Workers Settings'!$M:$M,$B61,'Workers Settings'!$N:$N,1,'Workers Settings'!$H:$H,AM$3),"Warning!",IF('Demand Locations'!AO61=0,"",COUNTIFS('Workers Settings'!$M:$M,$B61,'Workers Settings'!$N:$N,1,'Workers Settings'!$H:$H,AM$3)/'Demand Locations'!AO61)))</f>
        <v/>
      </c>
      <c r="AN61" s="24" t="str">
        <f>IF(OR($B61="",AN$3="",'Demand Locations'!AP61=""),"",IF('Demand Locations'!AP61&lt;COUNTIFS('Workers Settings'!$M:$M,$B61,'Workers Settings'!$N:$N,1,'Workers Settings'!$H:$H,AN$3),"Warning!",IF('Demand Locations'!AP61=0,"",COUNTIFS('Workers Settings'!$M:$M,$B61,'Workers Settings'!$N:$N,1,'Workers Settings'!$H:$H,AN$3)/'Demand Locations'!AP61)))</f>
        <v/>
      </c>
      <c r="AO61" s="24" t="str">
        <f>IF(OR($B61="",AO$3="",'Demand Locations'!AQ61=""),"",IF('Demand Locations'!AQ61&lt;COUNTIFS('Workers Settings'!$M:$M,$B61,'Workers Settings'!$N:$N,1,'Workers Settings'!$H:$H,AO$3),"Warning!",IF('Demand Locations'!AQ61=0,"",COUNTIFS('Workers Settings'!$M:$M,$B61,'Workers Settings'!$N:$N,1,'Workers Settings'!$H:$H,AO$3)/'Demand Locations'!AQ61)))</f>
        <v/>
      </c>
      <c r="AP61" s="24" t="str">
        <f>IF(OR($B61="",AP$3="",'Demand Locations'!AR61=""),"",IF('Demand Locations'!AR61&lt;COUNTIFS('Workers Settings'!$M:$M,$B61,'Workers Settings'!$N:$N,1,'Workers Settings'!$H:$H,AP$3),"Warning!",IF('Demand Locations'!AR61=0,"",COUNTIFS('Workers Settings'!$M:$M,$B61,'Workers Settings'!$N:$N,1,'Workers Settings'!$H:$H,AP$3)/'Demand Locations'!AR61)))</f>
        <v/>
      </c>
      <c r="AQ61" s="24" t="str">
        <f>IF(OR($B61="",AQ$3="",'Demand Locations'!AS61=""),"",IF('Demand Locations'!AS61&lt;COUNTIFS('Workers Settings'!$M:$M,$B61,'Workers Settings'!$N:$N,1,'Workers Settings'!$H:$H,AQ$3),"Warning!",IF('Demand Locations'!AS61=0,"",COUNTIFS('Workers Settings'!$M:$M,$B61,'Workers Settings'!$N:$N,1,'Workers Settings'!$H:$H,AQ$3)/'Demand Locations'!AS61)))</f>
        <v/>
      </c>
      <c r="AR61" s="24" t="str">
        <f>IF(OR($B61="",AR$3="",'Demand Locations'!AT61=""),"",IF('Demand Locations'!AT61&lt;COUNTIFS('Workers Settings'!$M:$M,$B61,'Workers Settings'!$N:$N,1,'Workers Settings'!$H:$H,AR$3),"Warning!",IF('Demand Locations'!AT61=0,"",COUNTIFS('Workers Settings'!$M:$M,$B61,'Workers Settings'!$N:$N,1,'Workers Settings'!$H:$H,AR$3)/'Demand Locations'!AT61)))</f>
        <v/>
      </c>
      <c r="AS61" s="24" t="str">
        <f>IF(OR($B61="",AS$3="",'Demand Locations'!AU61=""),"",IF('Demand Locations'!AU61&lt;COUNTIFS('Workers Settings'!$M:$M,$B61,'Workers Settings'!$N:$N,1,'Workers Settings'!$H:$H,AS$3),"Warning!",IF('Demand Locations'!AU61=0,"",COUNTIFS('Workers Settings'!$M:$M,$B61,'Workers Settings'!$N:$N,1,'Workers Settings'!$H:$H,AS$3)/'Demand Locations'!AU61)))</f>
        <v/>
      </c>
      <c r="AT61" s="24" t="str">
        <f>IF(OR($B61="",AT$3="",'Demand Locations'!AV61=""),"",IF('Demand Locations'!AV61&lt;COUNTIFS('Workers Settings'!$M:$M,$B61,'Workers Settings'!$N:$N,1,'Workers Settings'!$H:$H,AT$3),"Warning!",IF('Demand Locations'!AV61=0,"",COUNTIFS('Workers Settings'!$M:$M,$B61,'Workers Settings'!$N:$N,1,'Workers Settings'!$H:$H,AT$3)/'Demand Locations'!AV61)))</f>
        <v/>
      </c>
      <c r="AU61" s="24" t="str">
        <f>IF(OR($B61="",AU$3="",'Demand Locations'!AW61=""),"",IF('Demand Locations'!AW61&lt;COUNTIFS('Workers Settings'!$M:$M,$B61,'Workers Settings'!$N:$N,1,'Workers Settings'!$H:$H,AU$3),"Warning!",IF('Demand Locations'!AW61=0,"",COUNTIFS('Workers Settings'!$M:$M,$B61,'Workers Settings'!$N:$N,1,'Workers Settings'!$H:$H,AU$3)/'Demand Locations'!AW61)))</f>
        <v/>
      </c>
      <c r="AV61" s="24" t="str">
        <f>IF(OR($B61="",AV$3="",'Demand Locations'!AX61=""),"",IF('Demand Locations'!AX61&lt;COUNTIFS('Workers Settings'!$M:$M,$B61,'Workers Settings'!$N:$N,1,'Workers Settings'!$H:$H,AV$3),"Warning!",IF('Demand Locations'!AX61=0,"",COUNTIFS('Workers Settings'!$M:$M,$B61,'Workers Settings'!$N:$N,1,'Workers Settings'!$H:$H,AV$3)/'Demand Locations'!AX61)))</f>
        <v/>
      </c>
      <c r="AW61" s="24" t="str">
        <f>IF(OR($B61="",AW$3="",'Demand Locations'!AY61=""),"",IF('Demand Locations'!AY61&lt;COUNTIFS('Workers Settings'!$M:$M,$B61,'Workers Settings'!$N:$N,1,'Workers Settings'!$H:$H,AW$3),"Warning!",IF('Demand Locations'!AY61=0,"",COUNTIFS('Workers Settings'!$M:$M,$B61,'Workers Settings'!$N:$N,1,'Workers Settings'!$H:$H,AW$3)/'Demand Locations'!AY61)))</f>
        <v/>
      </c>
      <c r="AX61" s="24" t="str">
        <f>IF(OR($B61="",AX$3="",'Demand Locations'!AZ61=""),"",IF('Demand Locations'!AZ61&lt;COUNTIFS('Workers Settings'!$M:$M,$B61,'Workers Settings'!$N:$N,1,'Workers Settings'!$H:$H,AX$3),"Warning!",IF('Demand Locations'!AZ61=0,"",COUNTIFS('Workers Settings'!$M:$M,$B61,'Workers Settings'!$N:$N,1,'Workers Settings'!$H:$H,AX$3)/'Demand Locations'!AZ61)))</f>
        <v/>
      </c>
      <c r="AY61" s="24" t="str">
        <f>IF(OR($B61="",AY$3="",'Demand Locations'!BA61=""),"",IF('Demand Locations'!BA61&lt;COUNTIFS('Workers Settings'!$M:$M,$B61,'Workers Settings'!$N:$N,1,'Workers Settings'!$H:$H,AY$3),"Warning!",IF('Demand Locations'!BA61=0,"",COUNTIFS('Workers Settings'!$M:$M,$B61,'Workers Settings'!$N:$N,1,'Workers Settings'!$H:$H,AY$3)/'Demand Locations'!BA61)))</f>
        <v/>
      </c>
      <c r="AZ61" s="24" t="str">
        <f>IF(OR($B61="",AZ$3="",'Demand Locations'!BB61=""),"",IF('Demand Locations'!BB61&lt;COUNTIFS('Workers Settings'!$M:$M,$B61,'Workers Settings'!$N:$N,1,'Workers Settings'!$H:$H,AZ$3),"Warning!",IF('Demand Locations'!BB61=0,"",COUNTIFS('Workers Settings'!$M:$M,$B61,'Workers Settings'!$N:$N,1,'Workers Settings'!$H:$H,AZ$3)/'Demand Locations'!BB61)))</f>
        <v/>
      </c>
      <c r="BA61" s="24" t="str">
        <f>IF(OR($B61="",BA$3="",'Demand Locations'!BC61=""),"",IF('Demand Locations'!BC61&lt;COUNTIFS('Workers Settings'!$M:$M,$B61,'Workers Settings'!$N:$N,1,'Workers Settings'!$H:$H,BA$3),"Warning!",IF('Demand Locations'!BC61=0,"",COUNTIFS('Workers Settings'!$M:$M,$B61,'Workers Settings'!$N:$N,1,'Workers Settings'!$H:$H,BA$3)/'Demand Locations'!BC61)))</f>
        <v/>
      </c>
      <c r="BB61" s="24" t="str">
        <f>IF(OR($B61="",BB$3="",'Demand Locations'!BD61=""),"",IF('Demand Locations'!BD61&lt;COUNTIFS('Workers Settings'!$M:$M,$B61,'Workers Settings'!$N:$N,1,'Workers Settings'!$H:$H,BB$3),"Warning!",IF('Demand Locations'!BD61=0,"",COUNTIFS('Workers Settings'!$M:$M,$B61,'Workers Settings'!$N:$N,1,'Workers Settings'!$H:$H,BB$3)/'Demand Locations'!BD61)))</f>
        <v/>
      </c>
      <c r="BC61" s="24" t="str">
        <f>IF(OR($B61="",BC$3="",'Demand Locations'!BE61=""),"",IF('Demand Locations'!BE61&lt;COUNTIFS('Workers Settings'!$M:$M,$B61,'Workers Settings'!$N:$N,1,'Workers Settings'!$H:$H,BC$3),"Warning!",IF('Demand Locations'!BE61=0,"",COUNTIFS('Workers Settings'!$M:$M,$B61,'Workers Settings'!$N:$N,1,'Workers Settings'!$H:$H,BC$3)/'Demand Locations'!BE61)))</f>
        <v/>
      </c>
      <c r="BD61" s="24" t="str">
        <f>IF(OR($B61="",BD$3="",'Demand Locations'!BF61=""),"",IF('Demand Locations'!BF61&lt;COUNTIFS('Workers Settings'!$M:$M,$B61,'Workers Settings'!$N:$N,1,'Workers Settings'!$H:$H,BD$3),"Warning!",IF('Demand Locations'!BF61=0,"",COUNTIFS('Workers Settings'!$M:$M,$B61,'Workers Settings'!$N:$N,1,'Workers Settings'!$H:$H,BD$3)/'Demand Locations'!BF61)))</f>
        <v/>
      </c>
      <c r="BE61" s="24" t="str">
        <f>IF(OR($B61="",BE$3="",'Demand Locations'!BG61=""),"",IF('Demand Locations'!BG61&lt;COUNTIFS('Workers Settings'!$M:$M,$B61,'Workers Settings'!$N:$N,1,'Workers Settings'!$H:$H,BE$3),"Warning!",IF('Demand Locations'!BG61=0,"",COUNTIFS('Workers Settings'!$M:$M,$B61,'Workers Settings'!$N:$N,1,'Workers Settings'!$H:$H,BE$3)/'Demand Locations'!BG61)))</f>
        <v/>
      </c>
      <c r="BF61" s="24" t="str">
        <f>IF(OR($B61="",BF$3="",'Demand Locations'!BH61=""),"",IF('Demand Locations'!BH61&lt;COUNTIFS('Workers Settings'!$M:$M,$B61,'Workers Settings'!$N:$N,1,'Workers Settings'!$H:$H,BF$3),"Warning!",IF('Demand Locations'!BH61=0,"",COUNTIFS('Workers Settings'!$M:$M,$B61,'Workers Settings'!$N:$N,1,'Workers Settings'!$H:$H,BF$3)/'Demand Locations'!BH61)))</f>
        <v/>
      </c>
      <c r="BG61" s="24" t="str">
        <f>IF(OR($B61="",BG$3="",'Demand Locations'!BI61=""),"",IF('Demand Locations'!BI61&lt;COUNTIFS('Workers Settings'!$M:$M,$B61,'Workers Settings'!$N:$N,1,'Workers Settings'!$H:$H,BG$3),"Warning!",IF('Demand Locations'!BI61=0,"",COUNTIFS('Workers Settings'!$M:$M,$B61,'Workers Settings'!$N:$N,1,'Workers Settings'!$H:$H,BG$3)/'Demand Locations'!BI61)))</f>
        <v/>
      </c>
      <c r="BH61" s="24" t="str">
        <f>IF(OR($B61="",BH$3="",'Demand Locations'!BJ61=""),"",IF('Demand Locations'!BJ61&lt;COUNTIFS('Workers Settings'!$M:$M,$B61,'Workers Settings'!$N:$N,1,'Workers Settings'!$H:$H,BH$3),"Warning!",IF('Demand Locations'!BJ61=0,"",COUNTIFS('Workers Settings'!$M:$M,$B61,'Workers Settings'!$N:$N,1,'Workers Settings'!$H:$H,BH$3)/'Demand Locations'!BJ61)))</f>
        <v/>
      </c>
      <c r="BI61" s="24" t="str">
        <f>IF(OR($B61="",BI$3="",'Demand Locations'!BK61=""),"",IF('Demand Locations'!BK61&lt;COUNTIFS('Workers Settings'!$M:$M,$B61,'Workers Settings'!$N:$N,1,'Workers Settings'!$H:$H,BI$3),"Warning!",IF('Demand Locations'!BK61=0,"",COUNTIFS('Workers Settings'!$M:$M,$B61,'Workers Settings'!$N:$N,1,'Workers Settings'!$H:$H,BI$3)/'Demand Locations'!BK61)))</f>
        <v/>
      </c>
      <c r="BJ61" s="24" t="str">
        <f>IF(OR($B61="",BJ$3="",'Demand Locations'!BL61=""),"",IF('Demand Locations'!BL61&lt;COUNTIFS('Workers Settings'!$M:$M,$B61,'Workers Settings'!$N:$N,1,'Workers Settings'!$H:$H,BJ$3),"Warning!",IF('Demand Locations'!BL61=0,"",COUNTIFS('Workers Settings'!$M:$M,$B61,'Workers Settings'!$N:$N,1,'Workers Settings'!$H:$H,BJ$3)/'Demand Locations'!BL61)))</f>
        <v/>
      </c>
      <c r="BK61" s="24" t="str">
        <f>IF(OR($B61="",BK$3="",'Demand Locations'!BM61=""),"",IF('Demand Locations'!BM61&lt;COUNTIFS('Workers Settings'!$M:$M,$B61,'Workers Settings'!$N:$N,1,'Workers Settings'!$H:$H,BK$3),"Warning!",IF('Demand Locations'!BM61=0,"",COUNTIFS('Workers Settings'!$M:$M,$B61,'Workers Settings'!$N:$N,1,'Workers Settings'!$H:$H,BK$3)/'Demand Locations'!BM61)))</f>
        <v/>
      </c>
      <c r="BL61" s="24" t="str">
        <f>IF(OR($B61="",BL$3="",'Demand Locations'!BN61=""),"",IF('Demand Locations'!BN61&lt;COUNTIFS('Workers Settings'!$M:$M,$B61,'Workers Settings'!$N:$N,1,'Workers Settings'!$H:$H,BL$3),"Warning!",IF('Demand Locations'!BN61=0,"",COUNTIFS('Workers Settings'!$M:$M,$B61,'Workers Settings'!$N:$N,1,'Workers Settings'!$H:$H,BL$3)/'Demand Locations'!BN61)))</f>
        <v/>
      </c>
      <c r="BM61" s="24" t="str">
        <f>IF(OR($B61="",BM$3="",'Demand Locations'!BO61=""),"",IF('Demand Locations'!BO61&lt;COUNTIFS('Workers Settings'!$M:$M,$B61,'Workers Settings'!$N:$N,1,'Workers Settings'!$H:$H,BM$3),"Warning!",IF('Demand Locations'!BO61=0,"",COUNTIFS('Workers Settings'!$M:$M,$B61,'Workers Settings'!$N:$N,1,'Workers Settings'!$H:$H,BM$3)/'Demand Locations'!BO61)))</f>
        <v/>
      </c>
      <c r="BN61" s="24" t="str">
        <f>IF(OR($B61="",BN$3="",'Demand Locations'!BP61=""),"",IF('Demand Locations'!BP61&lt;COUNTIFS('Workers Settings'!$M:$M,$B61,'Workers Settings'!$N:$N,1,'Workers Settings'!$H:$H,BN$3),"Warning!",IF('Demand Locations'!BP61=0,"",COUNTIFS('Workers Settings'!$M:$M,$B61,'Workers Settings'!$N:$N,1,'Workers Settings'!$H:$H,BN$3)/'Demand Locations'!BP61)))</f>
        <v/>
      </c>
      <c r="BO61" s="24" t="str">
        <f>IF(OR($B61="",BO$3="",'Demand Locations'!BQ61=""),"",IF('Demand Locations'!BQ61&lt;COUNTIFS('Workers Settings'!$M:$M,$B61,'Workers Settings'!$N:$N,1,'Workers Settings'!$H:$H,BO$3),"Warning!",IF('Demand Locations'!BQ61=0,"",COUNTIFS('Workers Settings'!$M:$M,$B61,'Workers Settings'!$N:$N,1,'Workers Settings'!$H:$H,BO$3)/'Demand Locations'!BQ61)))</f>
        <v/>
      </c>
      <c r="BP61" s="24" t="str">
        <f>IF(OR($B61="",BP$3="",'Demand Locations'!BR61=""),"",IF('Demand Locations'!BR61&lt;COUNTIFS('Workers Settings'!$M:$M,$B61,'Workers Settings'!$N:$N,1,'Workers Settings'!$H:$H,BP$3),"Warning!",IF('Demand Locations'!BR61=0,"",COUNTIFS('Workers Settings'!$M:$M,$B61,'Workers Settings'!$N:$N,1,'Workers Settings'!$H:$H,BP$3)/'Demand Locations'!BR61)))</f>
        <v/>
      </c>
      <c r="BQ61" s="24" t="str">
        <f>IF(OR($B61="",BQ$3="",'Demand Locations'!BS61=""),"",IF('Demand Locations'!BS61&lt;COUNTIFS('Workers Settings'!$M:$M,$B61,'Workers Settings'!$N:$N,1,'Workers Settings'!$H:$H,BQ$3),"Warning!",IF('Demand Locations'!BS61=0,"",COUNTIFS('Workers Settings'!$M:$M,$B61,'Workers Settings'!$N:$N,1,'Workers Settings'!$H:$H,BQ$3)/'Demand Locations'!BS61)))</f>
        <v/>
      </c>
      <c r="BR61" s="24" t="str">
        <f>IF(OR($B61="",BR$3="",'Demand Locations'!BT61=""),"",IF('Demand Locations'!BT61&lt;COUNTIFS('Workers Settings'!$M:$M,$B61,'Workers Settings'!$N:$N,1,'Workers Settings'!$H:$H,BR$3),"Warning!",IF('Demand Locations'!BT61=0,"",COUNTIFS('Workers Settings'!$M:$M,$B61,'Workers Settings'!$N:$N,1,'Workers Settings'!$H:$H,BR$3)/'Demand Locations'!BT61)))</f>
        <v/>
      </c>
      <c r="BS61" s="24" t="str">
        <f>IF(OR($B61="",BS$3="",'Demand Locations'!BU61=""),"",IF('Demand Locations'!BU61&lt;COUNTIFS('Workers Settings'!$M:$M,$B61,'Workers Settings'!$N:$N,1,'Workers Settings'!$H:$H,BS$3),"Warning!",IF('Demand Locations'!BU61=0,"",COUNTIFS('Workers Settings'!$M:$M,$B61,'Workers Settings'!$N:$N,1,'Workers Settings'!$H:$H,BS$3)/'Demand Locations'!BU61)))</f>
        <v/>
      </c>
      <c r="BT61" s="24" t="str">
        <f>IF(OR($B61="",BT$3="",'Demand Locations'!BV61=""),"",IF('Demand Locations'!BV61&lt;COUNTIFS('Workers Settings'!$M:$M,$B61,'Workers Settings'!$N:$N,1,'Workers Settings'!$H:$H,BT$3),"Warning!",IF('Demand Locations'!BV61=0,"",COUNTIFS('Workers Settings'!$M:$M,$B61,'Workers Settings'!$N:$N,1,'Workers Settings'!$H:$H,BT$3)/'Demand Locations'!BV61)))</f>
        <v/>
      </c>
      <c r="BU61" s="24" t="str">
        <f>IF(OR($B61="",BU$3="",'Demand Locations'!BW61=""),"",IF('Demand Locations'!BW61&lt;COUNTIFS('Workers Settings'!$M:$M,$B61,'Workers Settings'!$N:$N,1,'Workers Settings'!$H:$H,BU$3),"Warning!",IF('Demand Locations'!BW61=0,"",COUNTIFS('Workers Settings'!$M:$M,$B61,'Workers Settings'!$N:$N,1,'Workers Settings'!$H:$H,BU$3)/'Demand Locations'!BW61)))</f>
        <v/>
      </c>
      <c r="BV61" s="24" t="str">
        <f>IF(OR($B61="",BV$3="",'Demand Locations'!BX61=""),"",IF('Demand Locations'!BX61&lt;COUNTIFS('Workers Settings'!$M:$M,$B61,'Workers Settings'!$N:$N,1,'Workers Settings'!$H:$H,BV$3),"Warning!",IF('Demand Locations'!BX61=0,"",COUNTIFS('Workers Settings'!$M:$M,$B61,'Workers Settings'!$N:$N,1,'Workers Settings'!$H:$H,BV$3)/'Demand Locations'!BX61)))</f>
        <v/>
      </c>
      <c r="BW61" s="24" t="str">
        <f>IF(OR($B61="",BW$3="",'Demand Locations'!BY61=""),"",IF('Demand Locations'!BY61&lt;COUNTIFS('Workers Settings'!$M:$M,$B61,'Workers Settings'!$N:$N,1,'Workers Settings'!$H:$H,BW$3),"Warning!",IF('Demand Locations'!BY61=0,"",COUNTIFS('Workers Settings'!$M:$M,$B61,'Workers Settings'!$N:$N,1,'Workers Settings'!$H:$H,BW$3)/'Demand Locations'!BY61)))</f>
        <v/>
      </c>
      <c r="BX61" s="24" t="str">
        <f>IF(OR($B61="",BX$3="",'Demand Locations'!BZ61=""),"",IF('Demand Locations'!BZ61&lt;COUNTIFS('Workers Settings'!$M:$M,$B61,'Workers Settings'!$N:$N,1,'Workers Settings'!$H:$H,BX$3),"Warning!",IF('Demand Locations'!BZ61=0,"",COUNTIFS('Workers Settings'!$M:$M,$B61,'Workers Settings'!$N:$N,1,'Workers Settings'!$H:$H,BX$3)/'Demand Locations'!BZ61)))</f>
        <v/>
      </c>
      <c r="BY61" s="24" t="str">
        <f>IF(OR($B61="",BY$3="",'Demand Locations'!CA61=""),"",IF('Demand Locations'!CA61&lt;COUNTIFS('Workers Settings'!$M:$M,$B61,'Workers Settings'!$N:$N,1,'Workers Settings'!$H:$H,BY$3),"Warning!",IF('Demand Locations'!CA61=0,"",COUNTIFS('Workers Settings'!$M:$M,$B61,'Workers Settings'!$N:$N,1,'Workers Settings'!$H:$H,BY$3)/'Demand Locations'!CA61)))</f>
        <v/>
      </c>
      <c r="BZ61" s="24" t="str">
        <f>IF(OR($B61="",BZ$3="",'Demand Locations'!CB61=""),"",IF('Demand Locations'!CB61&lt;COUNTIFS('Workers Settings'!$M:$M,$B61,'Workers Settings'!$N:$N,1,'Workers Settings'!$H:$H,BZ$3),"Warning!",IF('Demand Locations'!CB61=0,"",COUNTIFS('Workers Settings'!$M:$M,$B61,'Workers Settings'!$N:$N,1,'Workers Settings'!$H:$H,BZ$3)/'Demand Locations'!CB61)))</f>
        <v/>
      </c>
      <c r="CA61" s="24" t="str">
        <f>IF(OR($B61="",CA$3="",'Demand Locations'!CC61=""),"",IF('Demand Locations'!CC61&lt;COUNTIFS('Workers Settings'!$M:$M,$B61,'Workers Settings'!$N:$N,1,'Workers Settings'!$H:$H,CA$3),"Warning!",IF('Demand Locations'!CC61=0,"",COUNTIFS('Workers Settings'!$M:$M,$B61,'Workers Settings'!$N:$N,1,'Workers Settings'!$H:$H,CA$3)/'Demand Locations'!CC61)))</f>
        <v/>
      </c>
      <c r="CB61" s="24" t="str">
        <f>IF(OR($B61="",CB$3="",'Demand Locations'!CD61=""),"",IF('Demand Locations'!CD61&lt;COUNTIFS('Workers Settings'!$M:$M,$B61,'Workers Settings'!$N:$N,1,'Workers Settings'!$H:$H,CB$3),"Warning!",IF('Demand Locations'!CD61=0,"",COUNTIFS('Workers Settings'!$M:$M,$B61,'Workers Settings'!$N:$N,1,'Workers Settings'!$H:$H,CB$3)/'Demand Locations'!CD61)))</f>
        <v/>
      </c>
      <c r="CC61" s="24" t="str">
        <f>IF(OR($B61="",CC$3="",'Demand Locations'!CE61=""),"",IF('Demand Locations'!CE61&lt;COUNTIFS('Workers Settings'!$M:$M,$B61,'Workers Settings'!$N:$N,1,'Workers Settings'!$H:$H,CC$3),"Warning!",IF('Demand Locations'!CE61=0,"",COUNTIFS('Workers Settings'!$M:$M,$B61,'Workers Settings'!$N:$N,1,'Workers Settings'!$H:$H,CC$3)/'Demand Locations'!CE61)))</f>
        <v/>
      </c>
      <c r="CD61" s="24" t="str">
        <f>IF(OR($B61="",CD$3="",'Demand Locations'!CF61=""),"",IF('Demand Locations'!CF61&lt;COUNTIFS('Workers Settings'!$M:$M,$B61,'Workers Settings'!$N:$N,1,'Workers Settings'!$H:$H,CD$3),"Warning!",IF('Demand Locations'!CF61=0,"",COUNTIFS('Workers Settings'!$M:$M,$B61,'Workers Settings'!$N:$N,1,'Workers Settings'!$H:$H,CD$3)/'Demand Locations'!CF61)))</f>
        <v/>
      </c>
      <c r="CE61" s="24" t="str">
        <f>IF(OR($B61="",CE$3="",'Demand Locations'!CG61=""),"",IF('Demand Locations'!CG61&lt;COUNTIFS('Workers Settings'!$M:$M,$B61,'Workers Settings'!$N:$N,1,'Workers Settings'!$H:$H,CE$3),"Warning!",IF('Demand Locations'!CG61=0,"",COUNTIFS('Workers Settings'!$M:$M,$B61,'Workers Settings'!$N:$N,1,'Workers Settings'!$H:$H,CE$3)/'Demand Locations'!CG61)))</f>
        <v/>
      </c>
      <c r="CF61" s="24" t="str">
        <f>IF(OR($B61="",CF$3="",'Demand Locations'!CH61=""),"",IF('Demand Locations'!CH61&lt;COUNTIFS('Workers Settings'!$M:$M,$B61,'Workers Settings'!$N:$N,1,'Workers Settings'!$H:$H,CF$3),"Warning!",IF('Demand Locations'!CH61=0,"",COUNTIFS('Workers Settings'!$M:$M,$B61,'Workers Settings'!$N:$N,1,'Workers Settings'!$H:$H,CF$3)/'Demand Locations'!CH61)))</f>
        <v/>
      </c>
      <c r="CG61" s="24" t="str">
        <f>IF(OR($B61="",CG$3="",'Demand Locations'!CI61=""),"",IF('Demand Locations'!CI61&lt;COUNTIFS('Workers Settings'!$M:$M,$B61,'Workers Settings'!$N:$N,1,'Workers Settings'!$H:$H,CG$3),"Warning!",IF('Demand Locations'!CI61=0,"",COUNTIFS('Workers Settings'!$M:$M,$B61,'Workers Settings'!$N:$N,1,'Workers Settings'!$H:$H,CG$3)/'Demand Locations'!CI61)))</f>
        <v/>
      </c>
      <c r="CH61" s="24" t="str">
        <f>IF(OR($B61="",CH$3="",'Demand Locations'!CJ61=""),"",IF('Demand Locations'!CJ61&lt;COUNTIFS('Workers Settings'!$M:$M,$B61,'Workers Settings'!$N:$N,1,'Workers Settings'!$H:$H,CH$3),"Warning!",IF('Demand Locations'!CJ61=0,"",COUNTIFS('Workers Settings'!$M:$M,$B61,'Workers Settings'!$N:$N,1,'Workers Settings'!$H:$H,CH$3)/'Demand Locations'!CJ61)))</f>
        <v/>
      </c>
      <c r="CI61" s="24" t="str">
        <f>IF(OR($B61="",CI$3="",'Demand Locations'!CK61=""),"",IF('Demand Locations'!CK61&lt;COUNTIFS('Workers Settings'!$M:$M,$B61,'Workers Settings'!$N:$N,1,'Workers Settings'!$H:$H,CI$3),"Warning!",IF('Demand Locations'!CK61=0,"",COUNTIFS('Workers Settings'!$M:$M,$B61,'Workers Settings'!$N:$N,1,'Workers Settings'!$H:$H,CI$3)/'Demand Locations'!CK61)))</f>
        <v/>
      </c>
      <c r="CJ61" s="24" t="str">
        <f>IF(OR($B61="",CJ$3="",'Demand Locations'!CL61=""),"",IF('Demand Locations'!CL61&lt;COUNTIFS('Workers Settings'!$M:$M,$B61,'Workers Settings'!$N:$N,1,'Workers Settings'!$H:$H,CJ$3),"Warning!",IF('Demand Locations'!CL61=0,"",COUNTIFS('Workers Settings'!$M:$M,$B61,'Workers Settings'!$N:$N,1,'Workers Settings'!$H:$H,CJ$3)/'Demand Locations'!CL61)))</f>
        <v/>
      </c>
      <c r="CK61" s="24" t="str">
        <f>IF(OR($B61="",CK$3="",'Demand Locations'!CM61=""),"",IF('Demand Locations'!CM61&lt;COUNTIFS('Workers Settings'!$M:$M,$B61,'Workers Settings'!$N:$N,1,'Workers Settings'!$H:$H,CK$3),"Warning!",IF('Demand Locations'!CM61=0,"",COUNTIFS('Workers Settings'!$M:$M,$B61,'Workers Settings'!$N:$N,1,'Workers Settings'!$H:$H,CK$3)/'Demand Locations'!CM61)))</f>
        <v/>
      </c>
      <c r="CL61" s="24" t="str">
        <f>IF(OR($B61="",CL$3="",'Demand Locations'!CN61=""),"",IF('Demand Locations'!CN61&lt;COUNTIFS('Workers Settings'!$M:$M,$B61,'Workers Settings'!$N:$N,1,'Workers Settings'!$H:$H,CL$3),"Warning!",IF('Demand Locations'!CN61=0,"",COUNTIFS('Workers Settings'!$M:$M,$B61,'Workers Settings'!$N:$N,1,'Workers Settings'!$H:$H,CL$3)/'Demand Locations'!CN61)))</f>
        <v/>
      </c>
      <c r="CM61" s="24" t="str">
        <f>IF(OR($B61="",CM$3="",'Demand Locations'!CO61=""),"",IF('Demand Locations'!CO61&lt;COUNTIFS('Workers Settings'!$M:$M,$B61,'Workers Settings'!$N:$N,1,'Workers Settings'!$H:$H,CM$3),"Warning!",IF('Demand Locations'!CO61=0,"",COUNTIFS('Workers Settings'!$M:$M,$B61,'Workers Settings'!$N:$N,1,'Workers Settings'!$H:$H,CM$3)/'Demand Locations'!CO61)))</f>
        <v/>
      </c>
      <c r="CN61" s="24" t="str">
        <f>IF(OR($B61="",CN$3="",'Demand Locations'!CP61=""),"",IF('Demand Locations'!CP61&lt;COUNTIFS('Workers Settings'!$M:$M,$B61,'Workers Settings'!$N:$N,1,'Workers Settings'!$H:$H,CN$3),"Warning!",IF('Demand Locations'!CP61=0,"",COUNTIFS('Workers Settings'!$M:$M,$B61,'Workers Settings'!$N:$N,1,'Workers Settings'!$H:$H,CN$3)/'Demand Locations'!CP61)))</f>
        <v/>
      </c>
      <c r="CO61" s="24" t="str">
        <f>IF(OR($B61="",CO$3="",'Demand Locations'!CQ61=""),"",IF('Demand Locations'!CQ61&lt;COUNTIFS('Workers Settings'!$M:$M,$B61,'Workers Settings'!$N:$N,1,'Workers Settings'!$H:$H,CO$3),"Warning!",IF('Demand Locations'!CQ61=0,"",COUNTIFS('Workers Settings'!$M:$M,$B61,'Workers Settings'!$N:$N,1,'Workers Settings'!$H:$H,CO$3)/'Demand Locations'!CQ61)))</f>
        <v/>
      </c>
      <c r="CP61" s="24" t="str">
        <f>IF(OR($B61="",CP$3="",'Demand Locations'!CR61=""),"",IF('Demand Locations'!CR61&lt;COUNTIFS('Workers Settings'!$M:$M,$B61,'Workers Settings'!$N:$N,1,'Workers Settings'!$H:$H,CP$3),"Warning!",IF('Demand Locations'!CR61=0,"",COUNTIFS('Workers Settings'!$M:$M,$B61,'Workers Settings'!$N:$N,1,'Workers Settings'!$H:$H,CP$3)/'Demand Locations'!CR61)))</f>
        <v/>
      </c>
      <c r="CQ61" s="24" t="str">
        <f>IF(OR($B61="",CQ$3="",'Demand Locations'!CS61=""),"",IF('Demand Locations'!CS61&lt;COUNTIFS('Workers Settings'!$M:$M,$B61,'Workers Settings'!$N:$N,1,'Workers Settings'!$H:$H,CQ$3),"Warning!",IF('Demand Locations'!CS61=0,"",COUNTIFS('Workers Settings'!$M:$M,$B61,'Workers Settings'!$N:$N,1,'Workers Settings'!$H:$H,CQ$3)/'Demand Locations'!CS61)))</f>
        <v/>
      </c>
      <c r="CR61" s="24" t="str">
        <f>IF(OR($B61="",CR$3="",'Demand Locations'!CT61=""),"",IF('Demand Locations'!CT61&lt;COUNTIFS('Workers Settings'!$M:$M,$B61,'Workers Settings'!$N:$N,1,'Workers Settings'!$H:$H,CR$3),"Warning!",IF('Demand Locations'!CT61=0,"",COUNTIFS('Workers Settings'!$M:$M,$B61,'Workers Settings'!$N:$N,1,'Workers Settings'!$H:$H,CR$3)/'Demand Locations'!CT61)))</f>
        <v/>
      </c>
      <c r="CS61" s="24" t="str">
        <f>IF(OR($B61="",CS$3="",'Demand Locations'!CU61=""),"",IF('Demand Locations'!CU61&lt;COUNTIFS('Workers Settings'!$M:$M,$B61,'Workers Settings'!$N:$N,1,'Workers Settings'!$H:$H,CS$3),"Warning!",IF('Demand Locations'!CU61=0,"",COUNTIFS('Workers Settings'!$M:$M,$B61,'Workers Settings'!$N:$N,1,'Workers Settings'!$H:$H,CS$3)/'Demand Locations'!CU61)))</f>
        <v/>
      </c>
      <c r="CT61" s="24" t="str">
        <f>IF(OR($B61="",CT$3="",'Demand Locations'!CV61=""),"",IF('Demand Locations'!CV61&lt;COUNTIFS('Workers Settings'!$M:$M,$B61,'Workers Settings'!$N:$N,1,'Workers Settings'!$H:$H,CT$3),"Warning!",IF('Demand Locations'!CV61=0,"",COUNTIFS('Workers Settings'!$M:$M,$B61,'Workers Settings'!$N:$N,1,'Workers Settings'!$H:$H,CT$3)/'Demand Locations'!CV61)))</f>
        <v/>
      </c>
      <c r="CU61" s="24" t="str">
        <f>IF(OR($B61="",CU$3="",'Demand Locations'!CW61=""),"",IF('Demand Locations'!CW61&lt;COUNTIFS('Workers Settings'!$M:$M,$B61,'Workers Settings'!$N:$N,1,'Workers Settings'!$H:$H,CU$3),"Warning!",IF('Demand Locations'!CW61=0,"",COUNTIFS('Workers Settings'!$M:$M,$B61,'Workers Settings'!$N:$N,1,'Workers Settings'!$H:$H,CU$3)/'Demand Locations'!CW61)))</f>
        <v/>
      </c>
      <c r="CV61" s="24" t="str">
        <f>IF(OR($B61="",CV$3="",'Demand Locations'!CX61=""),"",IF('Demand Locations'!CX61&lt;COUNTIFS('Workers Settings'!$M:$M,$B61,'Workers Settings'!$N:$N,1,'Workers Settings'!$H:$H,CV$3),"Warning!",IF('Demand Locations'!CX61=0,"",COUNTIFS('Workers Settings'!$M:$M,$B61,'Workers Settings'!$N:$N,1,'Workers Settings'!$H:$H,CV$3)/'Demand Locations'!CX61)))</f>
        <v/>
      </c>
      <c r="CW61" s="24" t="str">
        <f>IF(OR($B61="",CW$3="",'Demand Locations'!CY61=""),"",IF('Demand Locations'!CY61&lt;COUNTIFS('Workers Settings'!$M:$M,$B61,'Workers Settings'!$N:$N,1,'Workers Settings'!$H:$H,CW$3),"Warning!",IF('Demand Locations'!CY61=0,"",COUNTIFS('Workers Settings'!$M:$M,$B61,'Workers Settings'!$N:$N,1,'Workers Settings'!$H:$H,CW$3)/'Demand Locations'!CY61)))</f>
        <v/>
      </c>
      <c r="CX61" s="24" t="str">
        <f>IF(OR($B61="",CX$3="",'Demand Locations'!CZ61=""),"",IF('Demand Locations'!CZ61&lt;COUNTIFS('Workers Settings'!$M:$M,$B61,'Workers Settings'!$N:$N,1,'Workers Settings'!$H:$H,CX$3),"Warning!",IF('Demand Locations'!CZ61=0,"",COUNTIFS('Workers Settings'!$M:$M,$B61,'Workers Settings'!$N:$N,1,'Workers Settings'!$H:$H,CX$3)/'Demand Locations'!CZ61)))</f>
        <v/>
      </c>
      <c r="CY61" s="24" t="str">
        <f>IF(OR($B61="",CY$3="",'Demand Locations'!DA61=""),"",IF('Demand Locations'!DA61&lt;COUNTIFS('Workers Settings'!$M:$M,$B61,'Workers Settings'!$N:$N,1,'Workers Settings'!$H:$H,CY$3),"Warning!",IF('Demand Locations'!DA61=0,"",COUNTIFS('Workers Settings'!$M:$M,$B61,'Workers Settings'!$N:$N,1,'Workers Settings'!$H:$H,CY$3)/'Demand Locations'!DA61)))</f>
        <v/>
      </c>
      <c r="CZ61" s="24" t="str">
        <f>IF(OR($B61="",CZ$3="",'Demand Locations'!DB61=""),"",IF('Demand Locations'!DB61&lt;COUNTIFS('Workers Settings'!$M:$M,$B61,'Workers Settings'!$N:$N,1,'Workers Settings'!$H:$H,CZ$3),"Warning!",IF('Demand Locations'!DB61=0,"",COUNTIFS('Workers Settings'!$M:$M,$B61,'Workers Settings'!$N:$N,1,'Workers Settings'!$H:$H,CZ$3)/'Demand Locations'!DB61)))</f>
        <v/>
      </c>
    </row>
    <row r="62" spans="1:104" x14ac:dyDescent="0.25">
      <c r="A62" s="7">
        <f t="shared" si="0"/>
        <v>58</v>
      </c>
      <c r="B62" s="7" t="str">
        <f>IF('Demand Locations'!B62&lt;&gt;"",'Demand Locations'!B62,"")</f>
        <v/>
      </c>
      <c r="C62" s="29" t="str">
        <f>IF(B62="","",SUMIFS('Workers Assignments'!Z:Z,'Workers Settings'!M:M,B62,'Workers Settings'!N:N,1))</f>
        <v/>
      </c>
      <c r="D62" s="24" t="str">
        <f>IF(OR(B62="",'Demand Locations'!E62=""),"",IF('Demand Locations'!E62&lt;C62,"Warning!",IF('Demand Locations'!E62=0,"",C62/'Demand Locations'!E62)))</f>
        <v/>
      </c>
      <c r="E62" s="44" t="str">
        <f>IF(OR($B62="",E$3="",'Demand Locations'!G62=""),"",IF('Demand Locations'!G62&lt;COUNTIFS('Workers Settings'!$M:$M,$B62,'Workers Settings'!$N:$N,1,'Workers Settings'!$H:$H,E$3),"Warning!",IF('Demand Locations'!G62=0,"",COUNTIFS('Workers Settings'!$M:$M,$B62,'Workers Settings'!$N:$N,1,'Workers Settings'!$H:$H,E$3)/'Demand Locations'!G62)))</f>
        <v/>
      </c>
      <c r="F62" s="24" t="str">
        <f>IF(OR($B62="",F$3="",'Demand Locations'!H62=""),"",IF('Demand Locations'!H62&lt;COUNTIFS('Workers Settings'!$M:$M,$B62,'Workers Settings'!$N:$N,1,'Workers Settings'!$H:$H,F$3),"Warning!",IF('Demand Locations'!H62=0,"",COUNTIFS('Workers Settings'!$M:$M,$B62,'Workers Settings'!$N:$N,1,'Workers Settings'!$H:$H,F$3)/'Demand Locations'!H62)))</f>
        <v/>
      </c>
      <c r="G62" s="24" t="str">
        <f>IF(OR($B62="",G$3="",'Demand Locations'!I62=""),"",IF('Demand Locations'!I62&lt;COUNTIFS('Workers Settings'!$M:$M,$B62,'Workers Settings'!$N:$N,1,'Workers Settings'!$H:$H,G$3),"Warning!",IF('Demand Locations'!I62=0,"",COUNTIFS('Workers Settings'!$M:$M,$B62,'Workers Settings'!$N:$N,1,'Workers Settings'!$H:$H,G$3)/'Demand Locations'!I62)))</f>
        <v/>
      </c>
      <c r="H62" s="24" t="str">
        <f>IF(OR($B62="",H$3="",'Demand Locations'!J62=""),"",IF('Demand Locations'!J62&lt;COUNTIFS('Workers Settings'!$M:$M,$B62,'Workers Settings'!$N:$N,1,'Workers Settings'!$H:$H,H$3),"Warning!",IF('Demand Locations'!J62=0,"",COUNTIFS('Workers Settings'!$M:$M,$B62,'Workers Settings'!$N:$N,1,'Workers Settings'!$H:$H,H$3)/'Demand Locations'!J62)))</f>
        <v/>
      </c>
      <c r="I62" s="24" t="str">
        <f>IF(OR($B62="",I$3="",'Demand Locations'!K62=""),"",IF('Demand Locations'!K62&lt;COUNTIFS('Workers Settings'!$M:$M,$B62,'Workers Settings'!$N:$N,1,'Workers Settings'!$H:$H,I$3),"Warning!",IF('Demand Locations'!K62=0,"",COUNTIFS('Workers Settings'!$M:$M,$B62,'Workers Settings'!$N:$N,1,'Workers Settings'!$H:$H,I$3)/'Demand Locations'!K62)))</f>
        <v/>
      </c>
      <c r="J62" s="24" t="str">
        <f>IF(OR($B62="",J$3="",'Demand Locations'!L62=""),"",IF('Demand Locations'!L62&lt;COUNTIFS('Workers Settings'!$M:$M,$B62,'Workers Settings'!$N:$N,1,'Workers Settings'!$H:$H,J$3),"Warning!",IF('Demand Locations'!L62=0,"",COUNTIFS('Workers Settings'!$M:$M,$B62,'Workers Settings'!$N:$N,1,'Workers Settings'!$H:$H,J$3)/'Demand Locations'!L62)))</f>
        <v/>
      </c>
      <c r="K62" s="24" t="str">
        <f>IF(OR($B62="",K$3="",'Demand Locations'!M62=""),"",IF('Demand Locations'!M62&lt;COUNTIFS('Workers Settings'!$M:$M,$B62,'Workers Settings'!$N:$N,1,'Workers Settings'!$H:$H,K$3),"Warning!",IF('Demand Locations'!M62=0,"",COUNTIFS('Workers Settings'!$M:$M,$B62,'Workers Settings'!$N:$N,1,'Workers Settings'!$H:$H,K$3)/'Demand Locations'!M62)))</f>
        <v/>
      </c>
      <c r="L62" s="24" t="str">
        <f>IF(OR($B62="",L$3="",'Demand Locations'!N62=""),"",IF('Demand Locations'!N62&lt;COUNTIFS('Workers Settings'!$M:$M,$B62,'Workers Settings'!$N:$N,1,'Workers Settings'!$H:$H,L$3),"Warning!",IF('Demand Locations'!N62=0,"",COUNTIFS('Workers Settings'!$M:$M,$B62,'Workers Settings'!$N:$N,1,'Workers Settings'!$H:$H,L$3)/'Demand Locations'!N62)))</f>
        <v/>
      </c>
      <c r="M62" s="24" t="str">
        <f>IF(OR($B62="",M$3="",'Demand Locations'!O62=""),"",IF('Demand Locations'!O62&lt;COUNTIFS('Workers Settings'!$M:$M,$B62,'Workers Settings'!$N:$N,1,'Workers Settings'!$H:$H,M$3),"Warning!",IF('Demand Locations'!O62=0,"",COUNTIFS('Workers Settings'!$M:$M,$B62,'Workers Settings'!$N:$N,1,'Workers Settings'!$H:$H,M$3)/'Demand Locations'!O62)))</f>
        <v/>
      </c>
      <c r="N62" s="24" t="str">
        <f>IF(OR($B62="",N$3="",'Demand Locations'!P62=""),"",IF('Demand Locations'!P62&lt;COUNTIFS('Workers Settings'!$M:$M,$B62,'Workers Settings'!$N:$N,1,'Workers Settings'!$H:$H,N$3),"Warning!",IF('Demand Locations'!P62=0,"",COUNTIFS('Workers Settings'!$M:$M,$B62,'Workers Settings'!$N:$N,1,'Workers Settings'!$H:$H,N$3)/'Demand Locations'!P62)))</f>
        <v/>
      </c>
      <c r="O62" s="24" t="str">
        <f>IF(OR($B62="",O$3="",'Demand Locations'!Q62=""),"",IF('Demand Locations'!Q62&lt;COUNTIFS('Workers Settings'!$M:$M,$B62,'Workers Settings'!$N:$N,1,'Workers Settings'!$H:$H,O$3),"Warning!",IF('Demand Locations'!Q62=0,"",COUNTIFS('Workers Settings'!$M:$M,$B62,'Workers Settings'!$N:$N,1,'Workers Settings'!$H:$H,O$3)/'Demand Locations'!Q62)))</f>
        <v/>
      </c>
      <c r="P62" s="24" t="str">
        <f>IF(OR($B62="",P$3="",'Demand Locations'!R62=""),"",IF('Demand Locations'!R62&lt;COUNTIFS('Workers Settings'!$M:$M,$B62,'Workers Settings'!$N:$N,1,'Workers Settings'!$H:$H,P$3),"Warning!",IF('Demand Locations'!R62=0,"",COUNTIFS('Workers Settings'!$M:$M,$B62,'Workers Settings'!$N:$N,1,'Workers Settings'!$H:$H,P$3)/'Demand Locations'!R62)))</f>
        <v/>
      </c>
      <c r="Q62" s="24" t="str">
        <f>IF(OR($B62="",Q$3="",'Demand Locations'!S62=""),"",IF('Demand Locations'!S62&lt;COUNTIFS('Workers Settings'!$M:$M,$B62,'Workers Settings'!$N:$N,1,'Workers Settings'!$H:$H,Q$3),"Warning!",IF('Demand Locations'!S62=0,"",COUNTIFS('Workers Settings'!$M:$M,$B62,'Workers Settings'!$N:$N,1,'Workers Settings'!$H:$H,Q$3)/'Demand Locations'!S62)))</f>
        <v/>
      </c>
      <c r="R62" s="24" t="str">
        <f>IF(OR($B62="",R$3="",'Demand Locations'!T62=""),"",IF('Demand Locations'!T62&lt;COUNTIFS('Workers Settings'!$M:$M,$B62,'Workers Settings'!$N:$N,1,'Workers Settings'!$H:$H,R$3),"Warning!",IF('Demand Locations'!T62=0,"",COUNTIFS('Workers Settings'!$M:$M,$B62,'Workers Settings'!$N:$N,1,'Workers Settings'!$H:$H,R$3)/'Demand Locations'!T62)))</f>
        <v/>
      </c>
      <c r="S62" s="24" t="str">
        <f>IF(OR($B62="",S$3="",'Demand Locations'!U62=""),"",IF('Demand Locations'!U62&lt;COUNTIFS('Workers Settings'!$M:$M,$B62,'Workers Settings'!$N:$N,1,'Workers Settings'!$H:$H,S$3),"Warning!",IF('Demand Locations'!U62=0,"",COUNTIFS('Workers Settings'!$M:$M,$B62,'Workers Settings'!$N:$N,1,'Workers Settings'!$H:$H,S$3)/'Demand Locations'!U62)))</f>
        <v/>
      </c>
      <c r="T62" s="24" t="str">
        <f>IF(OR($B62="",T$3="",'Demand Locations'!V62=""),"",IF('Demand Locations'!V62&lt;COUNTIFS('Workers Settings'!$M:$M,$B62,'Workers Settings'!$N:$N,1,'Workers Settings'!$H:$H,T$3),"Warning!",IF('Demand Locations'!V62=0,"",COUNTIFS('Workers Settings'!$M:$M,$B62,'Workers Settings'!$N:$N,1,'Workers Settings'!$H:$H,T$3)/'Demand Locations'!V62)))</f>
        <v/>
      </c>
      <c r="U62" s="24" t="str">
        <f>IF(OR($B62="",U$3="",'Demand Locations'!W62=""),"",IF('Demand Locations'!W62&lt;COUNTIFS('Workers Settings'!$M:$M,$B62,'Workers Settings'!$N:$N,1,'Workers Settings'!$H:$H,U$3),"Warning!",IF('Demand Locations'!W62=0,"",COUNTIFS('Workers Settings'!$M:$M,$B62,'Workers Settings'!$N:$N,1,'Workers Settings'!$H:$H,U$3)/'Demand Locations'!W62)))</f>
        <v/>
      </c>
      <c r="V62" s="24" t="str">
        <f>IF(OR($B62="",V$3="",'Demand Locations'!X62=""),"",IF('Demand Locations'!X62&lt;COUNTIFS('Workers Settings'!$M:$M,$B62,'Workers Settings'!$N:$N,1,'Workers Settings'!$H:$H,V$3),"Warning!",IF('Demand Locations'!X62=0,"",COUNTIFS('Workers Settings'!$M:$M,$B62,'Workers Settings'!$N:$N,1,'Workers Settings'!$H:$H,V$3)/'Demand Locations'!X62)))</f>
        <v/>
      </c>
      <c r="W62" s="24" t="str">
        <f>IF(OR($B62="",W$3="",'Demand Locations'!Y62=""),"",IF('Demand Locations'!Y62&lt;COUNTIFS('Workers Settings'!$M:$M,$B62,'Workers Settings'!$N:$N,1,'Workers Settings'!$H:$H,W$3),"Warning!",IF('Demand Locations'!Y62=0,"",COUNTIFS('Workers Settings'!$M:$M,$B62,'Workers Settings'!$N:$N,1,'Workers Settings'!$H:$H,W$3)/'Demand Locations'!Y62)))</f>
        <v/>
      </c>
      <c r="X62" s="24" t="str">
        <f>IF(OR($B62="",X$3="",'Demand Locations'!Z62=""),"",IF('Demand Locations'!Z62&lt;COUNTIFS('Workers Settings'!$M:$M,$B62,'Workers Settings'!$N:$N,1,'Workers Settings'!$H:$H,X$3),"Warning!",IF('Demand Locations'!Z62=0,"",COUNTIFS('Workers Settings'!$M:$M,$B62,'Workers Settings'!$N:$N,1,'Workers Settings'!$H:$H,X$3)/'Demand Locations'!Z62)))</f>
        <v/>
      </c>
      <c r="Y62" s="24" t="str">
        <f>IF(OR($B62="",Y$3="",'Demand Locations'!AA62=""),"",IF('Demand Locations'!AA62&lt;COUNTIFS('Workers Settings'!$M:$M,$B62,'Workers Settings'!$N:$N,1,'Workers Settings'!$H:$H,Y$3),"Warning!",IF('Demand Locations'!AA62=0,"",COUNTIFS('Workers Settings'!$M:$M,$B62,'Workers Settings'!$N:$N,1,'Workers Settings'!$H:$H,Y$3)/'Demand Locations'!AA62)))</f>
        <v/>
      </c>
      <c r="Z62" s="24" t="str">
        <f>IF(OR($B62="",Z$3="",'Demand Locations'!AB62=""),"",IF('Demand Locations'!AB62&lt;COUNTIFS('Workers Settings'!$M:$M,$B62,'Workers Settings'!$N:$N,1,'Workers Settings'!$H:$H,Z$3),"Warning!",IF('Demand Locations'!AB62=0,"",COUNTIFS('Workers Settings'!$M:$M,$B62,'Workers Settings'!$N:$N,1,'Workers Settings'!$H:$H,Z$3)/'Demand Locations'!AB62)))</f>
        <v/>
      </c>
      <c r="AA62" s="24" t="str">
        <f>IF(OR($B62="",AA$3="",'Demand Locations'!AC62=""),"",IF('Demand Locations'!AC62&lt;COUNTIFS('Workers Settings'!$M:$M,$B62,'Workers Settings'!$N:$N,1,'Workers Settings'!$H:$H,AA$3),"Warning!",IF('Demand Locations'!AC62=0,"",COUNTIFS('Workers Settings'!$M:$M,$B62,'Workers Settings'!$N:$N,1,'Workers Settings'!$H:$H,AA$3)/'Demand Locations'!AC62)))</f>
        <v/>
      </c>
      <c r="AB62" s="24" t="str">
        <f>IF(OR($B62="",AB$3="",'Demand Locations'!AD62=""),"",IF('Demand Locations'!AD62&lt;COUNTIFS('Workers Settings'!$M:$M,$B62,'Workers Settings'!$N:$N,1,'Workers Settings'!$H:$H,AB$3),"Warning!",IF('Demand Locations'!AD62=0,"",COUNTIFS('Workers Settings'!$M:$M,$B62,'Workers Settings'!$N:$N,1,'Workers Settings'!$H:$H,AB$3)/'Demand Locations'!AD62)))</f>
        <v/>
      </c>
      <c r="AC62" s="24" t="str">
        <f>IF(OR($B62="",AC$3="",'Demand Locations'!AE62=""),"",IF('Demand Locations'!AE62&lt;COUNTIFS('Workers Settings'!$M:$M,$B62,'Workers Settings'!$N:$N,1,'Workers Settings'!$H:$H,AC$3),"Warning!",IF('Demand Locations'!AE62=0,"",COUNTIFS('Workers Settings'!$M:$M,$B62,'Workers Settings'!$N:$N,1,'Workers Settings'!$H:$H,AC$3)/'Demand Locations'!AE62)))</f>
        <v/>
      </c>
      <c r="AD62" s="24" t="str">
        <f>IF(OR($B62="",AD$3="",'Demand Locations'!AF62=""),"",IF('Demand Locations'!AF62&lt;COUNTIFS('Workers Settings'!$M:$M,$B62,'Workers Settings'!$N:$N,1,'Workers Settings'!$H:$H,AD$3),"Warning!",IF('Demand Locations'!AF62=0,"",COUNTIFS('Workers Settings'!$M:$M,$B62,'Workers Settings'!$N:$N,1,'Workers Settings'!$H:$H,AD$3)/'Demand Locations'!AF62)))</f>
        <v/>
      </c>
      <c r="AE62" s="24" t="str">
        <f>IF(OR($B62="",AE$3="",'Demand Locations'!AG62=""),"",IF('Demand Locations'!AG62&lt;COUNTIFS('Workers Settings'!$M:$M,$B62,'Workers Settings'!$N:$N,1,'Workers Settings'!$H:$H,AE$3),"Warning!",IF('Demand Locations'!AG62=0,"",COUNTIFS('Workers Settings'!$M:$M,$B62,'Workers Settings'!$N:$N,1,'Workers Settings'!$H:$H,AE$3)/'Demand Locations'!AG62)))</f>
        <v/>
      </c>
      <c r="AF62" s="24" t="str">
        <f>IF(OR($B62="",AF$3="",'Demand Locations'!AH62=""),"",IF('Demand Locations'!AH62&lt;COUNTIFS('Workers Settings'!$M:$M,$B62,'Workers Settings'!$N:$N,1,'Workers Settings'!$H:$H,AF$3),"Warning!",IF('Demand Locations'!AH62=0,"",COUNTIFS('Workers Settings'!$M:$M,$B62,'Workers Settings'!$N:$N,1,'Workers Settings'!$H:$H,AF$3)/'Demand Locations'!AH62)))</f>
        <v/>
      </c>
      <c r="AG62" s="24" t="str">
        <f>IF(OR($B62="",AG$3="",'Demand Locations'!AI62=""),"",IF('Demand Locations'!AI62&lt;COUNTIFS('Workers Settings'!$M:$M,$B62,'Workers Settings'!$N:$N,1,'Workers Settings'!$H:$H,AG$3),"Warning!",IF('Demand Locations'!AI62=0,"",COUNTIFS('Workers Settings'!$M:$M,$B62,'Workers Settings'!$N:$N,1,'Workers Settings'!$H:$H,AG$3)/'Demand Locations'!AI62)))</f>
        <v/>
      </c>
      <c r="AH62" s="24" t="str">
        <f>IF(OR($B62="",AH$3="",'Demand Locations'!AJ62=""),"",IF('Demand Locations'!AJ62&lt;COUNTIFS('Workers Settings'!$M:$M,$B62,'Workers Settings'!$N:$N,1,'Workers Settings'!$H:$H,AH$3),"Warning!",IF('Demand Locations'!AJ62=0,"",COUNTIFS('Workers Settings'!$M:$M,$B62,'Workers Settings'!$N:$N,1,'Workers Settings'!$H:$H,AH$3)/'Demand Locations'!AJ62)))</f>
        <v/>
      </c>
      <c r="AI62" s="24" t="str">
        <f>IF(OR($B62="",AI$3="",'Demand Locations'!AK62=""),"",IF('Demand Locations'!AK62&lt;COUNTIFS('Workers Settings'!$M:$M,$B62,'Workers Settings'!$N:$N,1,'Workers Settings'!$H:$H,AI$3),"Warning!",IF('Demand Locations'!AK62=0,"",COUNTIFS('Workers Settings'!$M:$M,$B62,'Workers Settings'!$N:$N,1,'Workers Settings'!$H:$H,AI$3)/'Demand Locations'!AK62)))</f>
        <v/>
      </c>
      <c r="AJ62" s="24" t="str">
        <f>IF(OR($B62="",AJ$3="",'Demand Locations'!AL62=""),"",IF('Demand Locations'!AL62&lt;COUNTIFS('Workers Settings'!$M:$M,$B62,'Workers Settings'!$N:$N,1,'Workers Settings'!$H:$H,AJ$3),"Warning!",IF('Demand Locations'!AL62=0,"",COUNTIFS('Workers Settings'!$M:$M,$B62,'Workers Settings'!$N:$N,1,'Workers Settings'!$H:$H,AJ$3)/'Demand Locations'!AL62)))</f>
        <v/>
      </c>
      <c r="AK62" s="24" t="str">
        <f>IF(OR($B62="",AK$3="",'Demand Locations'!AM62=""),"",IF('Demand Locations'!AM62&lt;COUNTIFS('Workers Settings'!$M:$M,$B62,'Workers Settings'!$N:$N,1,'Workers Settings'!$H:$H,AK$3),"Warning!",IF('Demand Locations'!AM62=0,"",COUNTIFS('Workers Settings'!$M:$M,$B62,'Workers Settings'!$N:$N,1,'Workers Settings'!$H:$H,AK$3)/'Demand Locations'!AM62)))</f>
        <v/>
      </c>
      <c r="AL62" s="24" t="str">
        <f>IF(OR($B62="",AL$3="",'Demand Locations'!AN62=""),"",IF('Demand Locations'!AN62&lt;COUNTIFS('Workers Settings'!$M:$M,$B62,'Workers Settings'!$N:$N,1,'Workers Settings'!$H:$H,AL$3),"Warning!",IF('Demand Locations'!AN62=0,"",COUNTIFS('Workers Settings'!$M:$M,$B62,'Workers Settings'!$N:$N,1,'Workers Settings'!$H:$H,AL$3)/'Demand Locations'!AN62)))</f>
        <v/>
      </c>
      <c r="AM62" s="24" t="str">
        <f>IF(OR($B62="",AM$3="",'Demand Locations'!AO62=""),"",IF('Demand Locations'!AO62&lt;COUNTIFS('Workers Settings'!$M:$M,$B62,'Workers Settings'!$N:$N,1,'Workers Settings'!$H:$H,AM$3),"Warning!",IF('Demand Locations'!AO62=0,"",COUNTIFS('Workers Settings'!$M:$M,$B62,'Workers Settings'!$N:$N,1,'Workers Settings'!$H:$H,AM$3)/'Demand Locations'!AO62)))</f>
        <v/>
      </c>
      <c r="AN62" s="24" t="str">
        <f>IF(OR($B62="",AN$3="",'Demand Locations'!AP62=""),"",IF('Demand Locations'!AP62&lt;COUNTIFS('Workers Settings'!$M:$M,$B62,'Workers Settings'!$N:$N,1,'Workers Settings'!$H:$H,AN$3),"Warning!",IF('Demand Locations'!AP62=0,"",COUNTIFS('Workers Settings'!$M:$M,$B62,'Workers Settings'!$N:$N,1,'Workers Settings'!$H:$H,AN$3)/'Demand Locations'!AP62)))</f>
        <v/>
      </c>
      <c r="AO62" s="24" t="str">
        <f>IF(OR($B62="",AO$3="",'Demand Locations'!AQ62=""),"",IF('Demand Locations'!AQ62&lt;COUNTIFS('Workers Settings'!$M:$M,$B62,'Workers Settings'!$N:$N,1,'Workers Settings'!$H:$H,AO$3),"Warning!",IF('Demand Locations'!AQ62=0,"",COUNTIFS('Workers Settings'!$M:$M,$B62,'Workers Settings'!$N:$N,1,'Workers Settings'!$H:$H,AO$3)/'Demand Locations'!AQ62)))</f>
        <v/>
      </c>
      <c r="AP62" s="24" t="str">
        <f>IF(OR($B62="",AP$3="",'Demand Locations'!AR62=""),"",IF('Demand Locations'!AR62&lt;COUNTIFS('Workers Settings'!$M:$M,$B62,'Workers Settings'!$N:$N,1,'Workers Settings'!$H:$H,AP$3),"Warning!",IF('Demand Locations'!AR62=0,"",COUNTIFS('Workers Settings'!$M:$M,$B62,'Workers Settings'!$N:$N,1,'Workers Settings'!$H:$H,AP$3)/'Demand Locations'!AR62)))</f>
        <v/>
      </c>
      <c r="AQ62" s="24" t="str">
        <f>IF(OR($B62="",AQ$3="",'Demand Locations'!AS62=""),"",IF('Demand Locations'!AS62&lt;COUNTIFS('Workers Settings'!$M:$M,$B62,'Workers Settings'!$N:$N,1,'Workers Settings'!$H:$H,AQ$3),"Warning!",IF('Demand Locations'!AS62=0,"",COUNTIFS('Workers Settings'!$M:$M,$B62,'Workers Settings'!$N:$N,1,'Workers Settings'!$H:$H,AQ$3)/'Demand Locations'!AS62)))</f>
        <v/>
      </c>
      <c r="AR62" s="24" t="str">
        <f>IF(OR($B62="",AR$3="",'Demand Locations'!AT62=""),"",IF('Demand Locations'!AT62&lt;COUNTIFS('Workers Settings'!$M:$M,$B62,'Workers Settings'!$N:$N,1,'Workers Settings'!$H:$H,AR$3),"Warning!",IF('Demand Locations'!AT62=0,"",COUNTIFS('Workers Settings'!$M:$M,$B62,'Workers Settings'!$N:$N,1,'Workers Settings'!$H:$H,AR$3)/'Demand Locations'!AT62)))</f>
        <v/>
      </c>
      <c r="AS62" s="24" t="str">
        <f>IF(OR($B62="",AS$3="",'Demand Locations'!AU62=""),"",IF('Demand Locations'!AU62&lt;COUNTIFS('Workers Settings'!$M:$M,$B62,'Workers Settings'!$N:$N,1,'Workers Settings'!$H:$H,AS$3),"Warning!",IF('Demand Locations'!AU62=0,"",COUNTIFS('Workers Settings'!$M:$M,$B62,'Workers Settings'!$N:$N,1,'Workers Settings'!$H:$H,AS$3)/'Demand Locations'!AU62)))</f>
        <v/>
      </c>
      <c r="AT62" s="24" t="str">
        <f>IF(OR($B62="",AT$3="",'Demand Locations'!AV62=""),"",IF('Demand Locations'!AV62&lt;COUNTIFS('Workers Settings'!$M:$M,$B62,'Workers Settings'!$N:$N,1,'Workers Settings'!$H:$H,AT$3),"Warning!",IF('Demand Locations'!AV62=0,"",COUNTIFS('Workers Settings'!$M:$M,$B62,'Workers Settings'!$N:$N,1,'Workers Settings'!$H:$H,AT$3)/'Demand Locations'!AV62)))</f>
        <v/>
      </c>
      <c r="AU62" s="24" t="str">
        <f>IF(OR($B62="",AU$3="",'Demand Locations'!AW62=""),"",IF('Demand Locations'!AW62&lt;COUNTIFS('Workers Settings'!$M:$M,$B62,'Workers Settings'!$N:$N,1,'Workers Settings'!$H:$H,AU$3),"Warning!",IF('Demand Locations'!AW62=0,"",COUNTIFS('Workers Settings'!$M:$M,$B62,'Workers Settings'!$N:$N,1,'Workers Settings'!$H:$H,AU$3)/'Demand Locations'!AW62)))</f>
        <v/>
      </c>
      <c r="AV62" s="24" t="str">
        <f>IF(OR($B62="",AV$3="",'Demand Locations'!AX62=""),"",IF('Demand Locations'!AX62&lt;COUNTIFS('Workers Settings'!$M:$M,$B62,'Workers Settings'!$N:$N,1,'Workers Settings'!$H:$H,AV$3),"Warning!",IF('Demand Locations'!AX62=0,"",COUNTIFS('Workers Settings'!$M:$M,$B62,'Workers Settings'!$N:$N,1,'Workers Settings'!$H:$H,AV$3)/'Demand Locations'!AX62)))</f>
        <v/>
      </c>
      <c r="AW62" s="24" t="str">
        <f>IF(OR($B62="",AW$3="",'Demand Locations'!AY62=""),"",IF('Demand Locations'!AY62&lt;COUNTIFS('Workers Settings'!$M:$M,$B62,'Workers Settings'!$N:$N,1,'Workers Settings'!$H:$H,AW$3),"Warning!",IF('Demand Locations'!AY62=0,"",COUNTIFS('Workers Settings'!$M:$M,$B62,'Workers Settings'!$N:$N,1,'Workers Settings'!$H:$H,AW$3)/'Demand Locations'!AY62)))</f>
        <v/>
      </c>
      <c r="AX62" s="24" t="str">
        <f>IF(OR($B62="",AX$3="",'Demand Locations'!AZ62=""),"",IF('Demand Locations'!AZ62&lt;COUNTIFS('Workers Settings'!$M:$M,$B62,'Workers Settings'!$N:$N,1,'Workers Settings'!$H:$H,AX$3),"Warning!",IF('Demand Locations'!AZ62=0,"",COUNTIFS('Workers Settings'!$M:$M,$B62,'Workers Settings'!$N:$N,1,'Workers Settings'!$H:$H,AX$3)/'Demand Locations'!AZ62)))</f>
        <v/>
      </c>
      <c r="AY62" s="24" t="str">
        <f>IF(OR($B62="",AY$3="",'Demand Locations'!BA62=""),"",IF('Demand Locations'!BA62&lt;COUNTIFS('Workers Settings'!$M:$M,$B62,'Workers Settings'!$N:$N,1,'Workers Settings'!$H:$H,AY$3),"Warning!",IF('Demand Locations'!BA62=0,"",COUNTIFS('Workers Settings'!$M:$M,$B62,'Workers Settings'!$N:$N,1,'Workers Settings'!$H:$H,AY$3)/'Demand Locations'!BA62)))</f>
        <v/>
      </c>
      <c r="AZ62" s="24" t="str">
        <f>IF(OR($B62="",AZ$3="",'Demand Locations'!BB62=""),"",IF('Demand Locations'!BB62&lt;COUNTIFS('Workers Settings'!$M:$M,$B62,'Workers Settings'!$N:$N,1,'Workers Settings'!$H:$H,AZ$3),"Warning!",IF('Demand Locations'!BB62=0,"",COUNTIFS('Workers Settings'!$M:$M,$B62,'Workers Settings'!$N:$N,1,'Workers Settings'!$H:$H,AZ$3)/'Demand Locations'!BB62)))</f>
        <v/>
      </c>
      <c r="BA62" s="24" t="str">
        <f>IF(OR($B62="",BA$3="",'Demand Locations'!BC62=""),"",IF('Demand Locations'!BC62&lt;COUNTIFS('Workers Settings'!$M:$M,$B62,'Workers Settings'!$N:$N,1,'Workers Settings'!$H:$H,BA$3),"Warning!",IF('Demand Locations'!BC62=0,"",COUNTIFS('Workers Settings'!$M:$M,$B62,'Workers Settings'!$N:$N,1,'Workers Settings'!$H:$H,BA$3)/'Demand Locations'!BC62)))</f>
        <v/>
      </c>
      <c r="BB62" s="24" t="str">
        <f>IF(OR($B62="",BB$3="",'Demand Locations'!BD62=""),"",IF('Demand Locations'!BD62&lt;COUNTIFS('Workers Settings'!$M:$M,$B62,'Workers Settings'!$N:$N,1,'Workers Settings'!$H:$H,BB$3),"Warning!",IF('Demand Locations'!BD62=0,"",COUNTIFS('Workers Settings'!$M:$M,$B62,'Workers Settings'!$N:$N,1,'Workers Settings'!$H:$H,BB$3)/'Demand Locations'!BD62)))</f>
        <v/>
      </c>
      <c r="BC62" s="24" t="str">
        <f>IF(OR($B62="",BC$3="",'Demand Locations'!BE62=""),"",IF('Demand Locations'!BE62&lt;COUNTIFS('Workers Settings'!$M:$M,$B62,'Workers Settings'!$N:$N,1,'Workers Settings'!$H:$H,BC$3),"Warning!",IF('Demand Locations'!BE62=0,"",COUNTIFS('Workers Settings'!$M:$M,$B62,'Workers Settings'!$N:$N,1,'Workers Settings'!$H:$H,BC$3)/'Demand Locations'!BE62)))</f>
        <v/>
      </c>
      <c r="BD62" s="24" t="str">
        <f>IF(OR($B62="",BD$3="",'Demand Locations'!BF62=""),"",IF('Demand Locations'!BF62&lt;COUNTIFS('Workers Settings'!$M:$M,$B62,'Workers Settings'!$N:$N,1,'Workers Settings'!$H:$H,BD$3),"Warning!",IF('Demand Locations'!BF62=0,"",COUNTIFS('Workers Settings'!$M:$M,$B62,'Workers Settings'!$N:$N,1,'Workers Settings'!$H:$H,BD$3)/'Demand Locations'!BF62)))</f>
        <v/>
      </c>
      <c r="BE62" s="24" t="str">
        <f>IF(OR($B62="",BE$3="",'Demand Locations'!BG62=""),"",IF('Demand Locations'!BG62&lt;COUNTIFS('Workers Settings'!$M:$M,$B62,'Workers Settings'!$N:$N,1,'Workers Settings'!$H:$H,BE$3),"Warning!",IF('Demand Locations'!BG62=0,"",COUNTIFS('Workers Settings'!$M:$M,$B62,'Workers Settings'!$N:$N,1,'Workers Settings'!$H:$H,BE$3)/'Demand Locations'!BG62)))</f>
        <v/>
      </c>
      <c r="BF62" s="24" t="str">
        <f>IF(OR($B62="",BF$3="",'Demand Locations'!BH62=""),"",IF('Demand Locations'!BH62&lt;COUNTIFS('Workers Settings'!$M:$M,$B62,'Workers Settings'!$N:$N,1,'Workers Settings'!$H:$H,BF$3),"Warning!",IF('Demand Locations'!BH62=0,"",COUNTIFS('Workers Settings'!$M:$M,$B62,'Workers Settings'!$N:$N,1,'Workers Settings'!$H:$H,BF$3)/'Demand Locations'!BH62)))</f>
        <v/>
      </c>
      <c r="BG62" s="24" t="str">
        <f>IF(OR($B62="",BG$3="",'Demand Locations'!BI62=""),"",IF('Demand Locations'!BI62&lt;COUNTIFS('Workers Settings'!$M:$M,$B62,'Workers Settings'!$N:$N,1,'Workers Settings'!$H:$H,BG$3),"Warning!",IF('Demand Locations'!BI62=0,"",COUNTIFS('Workers Settings'!$M:$M,$B62,'Workers Settings'!$N:$N,1,'Workers Settings'!$H:$H,BG$3)/'Demand Locations'!BI62)))</f>
        <v/>
      </c>
      <c r="BH62" s="24" t="str">
        <f>IF(OR($B62="",BH$3="",'Demand Locations'!BJ62=""),"",IF('Demand Locations'!BJ62&lt;COUNTIFS('Workers Settings'!$M:$M,$B62,'Workers Settings'!$N:$N,1,'Workers Settings'!$H:$H,BH$3),"Warning!",IF('Demand Locations'!BJ62=0,"",COUNTIFS('Workers Settings'!$M:$M,$B62,'Workers Settings'!$N:$N,1,'Workers Settings'!$H:$H,BH$3)/'Demand Locations'!BJ62)))</f>
        <v/>
      </c>
      <c r="BI62" s="24" t="str">
        <f>IF(OR($B62="",BI$3="",'Demand Locations'!BK62=""),"",IF('Demand Locations'!BK62&lt;COUNTIFS('Workers Settings'!$M:$M,$B62,'Workers Settings'!$N:$N,1,'Workers Settings'!$H:$H,BI$3),"Warning!",IF('Demand Locations'!BK62=0,"",COUNTIFS('Workers Settings'!$M:$M,$B62,'Workers Settings'!$N:$N,1,'Workers Settings'!$H:$H,BI$3)/'Demand Locations'!BK62)))</f>
        <v/>
      </c>
      <c r="BJ62" s="24" t="str">
        <f>IF(OR($B62="",BJ$3="",'Demand Locations'!BL62=""),"",IF('Demand Locations'!BL62&lt;COUNTIFS('Workers Settings'!$M:$M,$B62,'Workers Settings'!$N:$N,1,'Workers Settings'!$H:$H,BJ$3),"Warning!",IF('Demand Locations'!BL62=0,"",COUNTIFS('Workers Settings'!$M:$M,$B62,'Workers Settings'!$N:$N,1,'Workers Settings'!$H:$H,BJ$3)/'Demand Locations'!BL62)))</f>
        <v/>
      </c>
      <c r="BK62" s="24" t="str">
        <f>IF(OR($B62="",BK$3="",'Demand Locations'!BM62=""),"",IF('Demand Locations'!BM62&lt;COUNTIFS('Workers Settings'!$M:$M,$B62,'Workers Settings'!$N:$N,1,'Workers Settings'!$H:$H,BK$3),"Warning!",IF('Demand Locations'!BM62=0,"",COUNTIFS('Workers Settings'!$M:$M,$B62,'Workers Settings'!$N:$N,1,'Workers Settings'!$H:$H,BK$3)/'Demand Locations'!BM62)))</f>
        <v/>
      </c>
      <c r="BL62" s="24" t="str">
        <f>IF(OR($B62="",BL$3="",'Demand Locations'!BN62=""),"",IF('Demand Locations'!BN62&lt;COUNTIFS('Workers Settings'!$M:$M,$B62,'Workers Settings'!$N:$N,1,'Workers Settings'!$H:$H,BL$3),"Warning!",IF('Demand Locations'!BN62=0,"",COUNTIFS('Workers Settings'!$M:$M,$B62,'Workers Settings'!$N:$N,1,'Workers Settings'!$H:$H,BL$3)/'Demand Locations'!BN62)))</f>
        <v/>
      </c>
      <c r="BM62" s="24" t="str">
        <f>IF(OR($B62="",BM$3="",'Demand Locations'!BO62=""),"",IF('Demand Locations'!BO62&lt;COUNTIFS('Workers Settings'!$M:$M,$B62,'Workers Settings'!$N:$N,1,'Workers Settings'!$H:$H,BM$3),"Warning!",IF('Demand Locations'!BO62=0,"",COUNTIFS('Workers Settings'!$M:$M,$B62,'Workers Settings'!$N:$N,1,'Workers Settings'!$H:$H,BM$3)/'Demand Locations'!BO62)))</f>
        <v/>
      </c>
      <c r="BN62" s="24" t="str">
        <f>IF(OR($B62="",BN$3="",'Demand Locations'!BP62=""),"",IF('Demand Locations'!BP62&lt;COUNTIFS('Workers Settings'!$M:$M,$B62,'Workers Settings'!$N:$N,1,'Workers Settings'!$H:$H,BN$3),"Warning!",IF('Demand Locations'!BP62=0,"",COUNTIFS('Workers Settings'!$M:$M,$B62,'Workers Settings'!$N:$N,1,'Workers Settings'!$H:$H,BN$3)/'Demand Locations'!BP62)))</f>
        <v/>
      </c>
      <c r="BO62" s="24" t="str">
        <f>IF(OR($B62="",BO$3="",'Demand Locations'!BQ62=""),"",IF('Demand Locations'!BQ62&lt;COUNTIFS('Workers Settings'!$M:$M,$B62,'Workers Settings'!$N:$N,1,'Workers Settings'!$H:$H,BO$3),"Warning!",IF('Demand Locations'!BQ62=0,"",COUNTIFS('Workers Settings'!$M:$M,$B62,'Workers Settings'!$N:$N,1,'Workers Settings'!$H:$H,BO$3)/'Demand Locations'!BQ62)))</f>
        <v/>
      </c>
      <c r="BP62" s="24" t="str">
        <f>IF(OR($B62="",BP$3="",'Demand Locations'!BR62=""),"",IF('Demand Locations'!BR62&lt;COUNTIFS('Workers Settings'!$M:$M,$B62,'Workers Settings'!$N:$N,1,'Workers Settings'!$H:$H,BP$3),"Warning!",IF('Demand Locations'!BR62=0,"",COUNTIFS('Workers Settings'!$M:$M,$B62,'Workers Settings'!$N:$N,1,'Workers Settings'!$H:$H,BP$3)/'Demand Locations'!BR62)))</f>
        <v/>
      </c>
      <c r="BQ62" s="24" t="str">
        <f>IF(OR($B62="",BQ$3="",'Demand Locations'!BS62=""),"",IF('Demand Locations'!BS62&lt;COUNTIFS('Workers Settings'!$M:$M,$B62,'Workers Settings'!$N:$N,1,'Workers Settings'!$H:$H,BQ$3),"Warning!",IF('Demand Locations'!BS62=0,"",COUNTIFS('Workers Settings'!$M:$M,$B62,'Workers Settings'!$N:$N,1,'Workers Settings'!$H:$H,BQ$3)/'Demand Locations'!BS62)))</f>
        <v/>
      </c>
      <c r="BR62" s="24" t="str">
        <f>IF(OR($B62="",BR$3="",'Demand Locations'!BT62=""),"",IF('Demand Locations'!BT62&lt;COUNTIFS('Workers Settings'!$M:$M,$B62,'Workers Settings'!$N:$N,1,'Workers Settings'!$H:$H,BR$3),"Warning!",IF('Demand Locations'!BT62=0,"",COUNTIFS('Workers Settings'!$M:$M,$B62,'Workers Settings'!$N:$N,1,'Workers Settings'!$H:$H,BR$3)/'Demand Locations'!BT62)))</f>
        <v/>
      </c>
      <c r="BS62" s="24" t="str">
        <f>IF(OR($B62="",BS$3="",'Demand Locations'!BU62=""),"",IF('Demand Locations'!BU62&lt;COUNTIFS('Workers Settings'!$M:$M,$B62,'Workers Settings'!$N:$N,1,'Workers Settings'!$H:$H,BS$3),"Warning!",IF('Demand Locations'!BU62=0,"",COUNTIFS('Workers Settings'!$M:$M,$B62,'Workers Settings'!$N:$N,1,'Workers Settings'!$H:$H,BS$3)/'Demand Locations'!BU62)))</f>
        <v/>
      </c>
      <c r="BT62" s="24" t="str">
        <f>IF(OR($B62="",BT$3="",'Demand Locations'!BV62=""),"",IF('Demand Locations'!BV62&lt;COUNTIFS('Workers Settings'!$M:$M,$B62,'Workers Settings'!$N:$N,1,'Workers Settings'!$H:$H,BT$3),"Warning!",IF('Demand Locations'!BV62=0,"",COUNTIFS('Workers Settings'!$M:$M,$B62,'Workers Settings'!$N:$N,1,'Workers Settings'!$H:$H,BT$3)/'Demand Locations'!BV62)))</f>
        <v/>
      </c>
      <c r="BU62" s="24" t="str">
        <f>IF(OR($B62="",BU$3="",'Demand Locations'!BW62=""),"",IF('Demand Locations'!BW62&lt;COUNTIFS('Workers Settings'!$M:$M,$B62,'Workers Settings'!$N:$N,1,'Workers Settings'!$H:$H,BU$3),"Warning!",IF('Demand Locations'!BW62=0,"",COUNTIFS('Workers Settings'!$M:$M,$B62,'Workers Settings'!$N:$N,1,'Workers Settings'!$H:$H,BU$3)/'Demand Locations'!BW62)))</f>
        <v/>
      </c>
      <c r="BV62" s="24" t="str">
        <f>IF(OR($B62="",BV$3="",'Demand Locations'!BX62=""),"",IF('Demand Locations'!BX62&lt;COUNTIFS('Workers Settings'!$M:$M,$B62,'Workers Settings'!$N:$N,1,'Workers Settings'!$H:$H,BV$3),"Warning!",IF('Demand Locations'!BX62=0,"",COUNTIFS('Workers Settings'!$M:$M,$B62,'Workers Settings'!$N:$N,1,'Workers Settings'!$H:$H,BV$3)/'Demand Locations'!BX62)))</f>
        <v/>
      </c>
      <c r="BW62" s="24" t="str">
        <f>IF(OR($B62="",BW$3="",'Demand Locations'!BY62=""),"",IF('Demand Locations'!BY62&lt;COUNTIFS('Workers Settings'!$M:$M,$B62,'Workers Settings'!$N:$N,1,'Workers Settings'!$H:$H,BW$3),"Warning!",IF('Demand Locations'!BY62=0,"",COUNTIFS('Workers Settings'!$M:$M,$B62,'Workers Settings'!$N:$N,1,'Workers Settings'!$H:$H,BW$3)/'Demand Locations'!BY62)))</f>
        <v/>
      </c>
      <c r="BX62" s="24" t="str">
        <f>IF(OR($B62="",BX$3="",'Demand Locations'!BZ62=""),"",IF('Demand Locations'!BZ62&lt;COUNTIFS('Workers Settings'!$M:$M,$B62,'Workers Settings'!$N:$N,1,'Workers Settings'!$H:$H,BX$3),"Warning!",IF('Demand Locations'!BZ62=0,"",COUNTIFS('Workers Settings'!$M:$M,$B62,'Workers Settings'!$N:$N,1,'Workers Settings'!$H:$H,BX$3)/'Demand Locations'!BZ62)))</f>
        <v/>
      </c>
      <c r="BY62" s="24" t="str">
        <f>IF(OR($B62="",BY$3="",'Demand Locations'!CA62=""),"",IF('Demand Locations'!CA62&lt;COUNTIFS('Workers Settings'!$M:$M,$B62,'Workers Settings'!$N:$N,1,'Workers Settings'!$H:$H,BY$3),"Warning!",IF('Demand Locations'!CA62=0,"",COUNTIFS('Workers Settings'!$M:$M,$B62,'Workers Settings'!$N:$N,1,'Workers Settings'!$H:$H,BY$3)/'Demand Locations'!CA62)))</f>
        <v/>
      </c>
      <c r="BZ62" s="24" t="str">
        <f>IF(OR($B62="",BZ$3="",'Demand Locations'!CB62=""),"",IF('Demand Locations'!CB62&lt;COUNTIFS('Workers Settings'!$M:$M,$B62,'Workers Settings'!$N:$N,1,'Workers Settings'!$H:$H,BZ$3),"Warning!",IF('Demand Locations'!CB62=0,"",COUNTIFS('Workers Settings'!$M:$M,$B62,'Workers Settings'!$N:$N,1,'Workers Settings'!$H:$H,BZ$3)/'Demand Locations'!CB62)))</f>
        <v/>
      </c>
      <c r="CA62" s="24" t="str">
        <f>IF(OR($B62="",CA$3="",'Demand Locations'!CC62=""),"",IF('Demand Locations'!CC62&lt;COUNTIFS('Workers Settings'!$M:$M,$B62,'Workers Settings'!$N:$N,1,'Workers Settings'!$H:$H,CA$3),"Warning!",IF('Demand Locations'!CC62=0,"",COUNTIFS('Workers Settings'!$M:$M,$B62,'Workers Settings'!$N:$N,1,'Workers Settings'!$H:$H,CA$3)/'Demand Locations'!CC62)))</f>
        <v/>
      </c>
      <c r="CB62" s="24" t="str">
        <f>IF(OR($B62="",CB$3="",'Demand Locations'!CD62=""),"",IF('Demand Locations'!CD62&lt;COUNTIFS('Workers Settings'!$M:$M,$B62,'Workers Settings'!$N:$N,1,'Workers Settings'!$H:$H,CB$3),"Warning!",IF('Demand Locations'!CD62=0,"",COUNTIFS('Workers Settings'!$M:$M,$B62,'Workers Settings'!$N:$N,1,'Workers Settings'!$H:$H,CB$3)/'Demand Locations'!CD62)))</f>
        <v/>
      </c>
      <c r="CC62" s="24" t="str">
        <f>IF(OR($B62="",CC$3="",'Demand Locations'!CE62=""),"",IF('Demand Locations'!CE62&lt;COUNTIFS('Workers Settings'!$M:$M,$B62,'Workers Settings'!$N:$N,1,'Workers Settings'!$H:$H,CC$3),"Warning!",IF('Demand Locations'!CE62=0,"",COUNTIFS('Workers Settings'!$M:$M,$B62,'Workers Settings'!$N:$N,1,'Workers Settings'!$H:$H,CC$3)/'Demand Locations'!CE62)))</f>
        <v/>
      </c>
      <c r="CD62" s="24" t="str">
        <f>IF(OR($B62="",CD$3="",'Demand Locations'!CF62=""),"",IF('Demand Locations'!CF62&lt;COUNTIFS('Workers Settings'!$M:$M,$B62,'Workers Settings'!$N:$N,1,'Workers Settings'!$H:$H,CD$3),"Warning!",IF('Demand Locations'!CF62=0,"",COUNTIFS('Workers Settings'!$M:$M,$B62,'Workers Settings'!$N:$N,1,'Workers Settings'!$H:$H,CD$3)/'Demand Locations'!CF62)))</f>
        <v/>
      </c>
      <c r="CE62" s="24" t="str">
        <f>IF(OR($B62="",CE$3="",'Demand Locations'!CG62=""),"",IF('Demand Locations'!CG62&lt;COUNTIFS('Workers Settings'!$M:$M,$B62,'Workers Settings'!$N:$N,1,'Workers Settings'!$H:$H,CE$3),"Warning!",IF('Demand Locations'!CG62=0,"",COUNTIFS('Workers Settings'!$M:$M,$B62,'Workers Settings'!$N:$N,1,'Workers Settings'!$H:$H,CE$3)/'Demand Locations'!CG62)))</f>
        <v/>
      </c>
      <c r="CF62" s="24" t="str">
        <f>IF(OR($B62="",CF$3="",'Demand Locations'!CH62=""),"",IF('Demand Locations'!CH62&lt;COUNTIFS('Workers Settings'!$M:$M,$B62,'Workers Settings'!$N:$N,1,'Workers Settings'!$H:$H,CF$3),"Warning!",IF('Demand Locations'!CH62=0,"",COUNTIFS('Workers Settings'!$M:$M,$B62,'Workers Settings'!$N:$N,1,'Workers Settings'!$H:$H,CF$3)/'Demand Locations'!CH62)))</f>
        <v/>
      </c>
      <c r="CG62" s="24" t="str">
        <f>IF(OR($B62="",CG$3="",'Demand Locations'!CI62=""),"",IF('Demand Locations'!CI62&lt;COUNTIFS('Workers Settings'!$M:$M,$B62,'Workers Settings'!$N:$N,1,'Workers Settings'!$H:$H,CG$3),"Warning!",IF('Demand Locations'!CI62=0,"",COUNTIFS('Workers Settings'!$M:$M,$B62,'Workers Settings'!$N:$N,1,'Workers Settings'!$H:$H,CG$3)/'Demand Locations'!CI62)))</f>
        <v/>
      </c>
      <c r="CH62" s="24" t="str">
        <f>IF(OR($B62="",CH$3="",'Demand Locations'!CJ62=""),"",IF('Demand Locations'!CJ62&lt;COUNTIFS('Workers Settings'!$M:$M,$B62,'Workers Settings'!$N:$N,1,'Workers Settings'!$H:$H,CH$3),"Warning!",IF('Demand Locations'!CJ62=0,"",COUNTIFS('Workers Settings'!$M:$M,$B62,'Workers Settings'!$N:$N,1,'Workers Settings'!$H:$H,CH$3)/'Demand Locations'!CJ62)))</f>
        <v/>
      </c>
      <c r="CI62" s="24" t="str">
        <f>IF(OR($B62="",CI$3="",'Demand Locations'!CK62=""),"",IF('Demand Locations'!CK62&lt;COUNTIFS('Workers Settings'!$M:$M,$B62,'Workers Settings'!$N:$N,1,'Workers Settings'!$H:$H,CI$3),"Warning!",IF('Demand Locations'!CK62=0,"",COUNTIFS('Workers Settings'!$M:$M,$B62,'Workers Settings'!$N:$N,1,'Workers Settings'!$H:$H,CI$3)/'Demand Locations'!CK62)))</f>
        <v/>
      </c>
      <c r="CJ62" s="24" t="str">
        <f>IF(OR($B62="",CJ$3="",'Demand Locations'!CL62=""),"",IF('Demand Locations'!CL62&lt;COUNTIFS('Workers Settings'!$M:$M,$B62,'Workers Settings'!$N:$N,1,'Workers Settings'!$H:$H,CJ$3),"Warning!",IF('Demand Locations'!CL62=0,"",COUNTIFS('Workers Settings'!$M:$M,$B62,'Workers Settings'!$N:$N,1,'Workers Settings'!$H:$H,CJ$3)/'Demand Locations'!CL62)))</f>
        <v/>
      </c>
      <c r="CK62" s="24" t="str">
        <f>IF(OR($B62="",CK$3="",'Demand Locations'!CM62=""),"",IF('Demand Locations'!CM62&lt;COUNTIFS('Workers Settings'!$M:$M,$B62,'Workers Settings'!$N:$N,1,'Workers Settings'!$H:$H,CK$3),"Warning!",IF('Demand Locations'!CM62=0,"",COUNTIFS('Workers Settings'!$M:$M,$B62,'Workers Settings'!$N:$N,1,'Workers Settings'!$H:$H,CK$3)/'Demand Locations'!CM62)))</f>
        <v/>
      </c>
      <c r="CL62" s="24" t="str">
        <f>IF(OR($B62="",CL$3="",'Demand Locations'!CN62=""),"",IF('Demand Locations'!CN62&lt;COUNTIFS('Workers Settings'!$M:$M,$B62,'Workers Settings'!$N:$N,1,'Workers Settings'!$H:$H,CL$3),"Warning!",IF('Demand Locations'!CN62=0,"",COUNTIFS('Workers Settings'!$M:$M,$B62,'Workers Settings'!$N:$N,1,'Workers Settings'!$H:$H,CL$3)/'Demand Locations'!CN62)))</f>
        <v/>
      </c>
      <c r="CM62" s="24" t="str">
        <f>IF(OR($B62="",CM$3="",'Demand Locations'!CO62=""),"",IF('Demand Locations'!CO62&lt;COUNTIFS('Workers Settings'!$M:$M,$B62,'Workers Settings'!$N:$N,1,'Workers Settings'!$H:$H,CM$3),"Warning!",IF('Demand Locations'!CO62=0,"",COUNTIFS('Workers Settings'!$M:$M,$B62,'Workers Settings'!$N:$N,1,'Workers Settings'!$H:$H,CM$3)/'Demand Locations'!CO62)))</f>
        <v/>
      </c>
      <c r="CN62" s="24" t="str">
        <f>IF(OR($B62="",CN$3="",'Demand Locations'!CP62=""),"",IF('Demand Locations'!CP62&lt;COUNTIFS('Workers Settings'!$M:$M,$B62,'Workers Settings'!$N:$N,1,'Workers Settings'!$H:$H,CN$3),"Warning!",IF('Demand Locations'!CP62=0,"",COUNTIFS('Workers Settings'!$M:$M,$B62,'Workers Settings'!$N:$N,1,'Workers Settings'!$H:$H,CN$3)/'Demand Locations'!CP62)))</f>
        <v/>
      </c>
      <c r="CO62" s="24" t="str">
        <f>IF(OR($B62="",CO$3="",'Demand Locations'!CQ62=""),"",IF('Demand Locations'!CQ62&lt;COUNTIFS('Workers Settings'!$M:$M,$B62,'Workers Settings'!$N:$N,1,'Workers Settings'!$H:$H,CO$3),"Warning!",IF('Demand Locations'!CQ62=0,"",COUNTIFS('Workers Settings'!$M:$M,$B62,'Workers Settings'!$N:$N,1,'Workers Settings'!$H:$H,CO$3)/'Demand Locations'!CQ62)))</f>
        <v/>
      </c>
      <c r="CP62" s="24" t="str">
        <f>IF(OR($B62="",CP$3="",'Demand Locations'!CR62=""),"",IF('Demand Locations'!CR62&lt;COUNTIFS('Workers Settings'!$M:$M,$B62,'Workers Settings'!$N:$N,1,'Workers Settings'!$H:$H,CP$3),"Warning!",IF('Demand Locations'!CR62=0,"",COUNTIFS('Workers Settings'!$M:$M,$B62,'Workers Settings'!$N:$N,1,'Workers Settings'!$H:$H,CP$3)/'Demand Locations'!CR62)))</f>
        <v/>
      </c>
      <c r="CQ62" s="24" t="str">
        <f>IF(OR($B62="",CQ$3="",'Demand Locations'!CS62=""),"",IF('Demand Locations'!CS62&lt;COUNTIFS('Workers Settings'!$M:$M,$B62,'Workers Settings'!$N:$N,1,'Workers Settings'!$H:$H,CQ$3),"Warning!",IF('Demand Locations'!CS62=0,"",COUNTIFS('Workers Settings'!$M:$M,$B62,'Workers Settings'!$N:$N,1,'Workers Settings'!$H:$H,CQ$3)/'Demand Locations'!CS62)))</f>
        <v/>
      </c>
      <c r="CR62" s="24" t="str">
        <f>IF(OR($B62="",CR$3="",'Demand Locations'!CT62=""),"",IF('Demand Locations'!CT62&lt;COUNTIFS('Workers Settings'!$M:$M,$B62,'Workers Settings'!$N:$N,1,'Workers Settings'!$H:$H,CR$3),"Warning!",IF('Demand Locations'!CT62=0,"",COUNTIFS('Workers Settings'!$M:$M,$B62,'Workers Settings'!$N:$N,1,'Workers Settings'!$H:$H,CR$3)/'Demand Locations'!CT62)))</f>
        <v/>
      </c>
      <c r="CS62" s="24" t="str">
        <f>IF(OR($B62="",CS$3="",'Demand Locations'!CU62=""),"",IF('Demand Locations'!CU62&lt;COUNTIFS('Workers Settings'!$M:$M,$B62,'Workers Settings'!$N:$N,1,'Workers Settings'!$H:$H,CS$3),"Warning!",IF('Demand Locations'!CU62=0,"",COUNTIFS('Workers Settings'!$M:$M,$B62,'Workers Settings'!$N:$N,1,'Workers Settings'!$H:$H,CS$3)/'Demand Locations'!CU62)))</f>
        <v/>
      </c>
      <c r="CT62" s="24" t="str">
        <f>IF(OR($B62="",CT$3="",'Demand Locations'!CV62=""),"",IF('Demand Locations'!CV62&lt;COUNTIFS('Workers Settings'!$M:$M,$B62,'Workers Settings'!$N:$N,1,'Workers Settings'!$H:$H,CT$3),"Warning!",IF('Demand Locations'!CV62=0,"",COUNTIFS('Workers Settings'!$M:$M,$B62,'Workers Settings'!$N:$N,1,'Workers Settings'!$H:$H,CT$3)/'Demand Locations'!CV62)))</f>
        <v/>
      </c>
      <c r="CU62" s="24" t="str">
        <f>IF(OR($B62="",CU$3="",'Demand Locations'!CW62=""),"",IF('Demand Locations'!CW62&lt;COUNTIFS('Workers Settings'!$M:$M,$B62,'Workers Settings'!$N:$N,1,'Workers Settings'!$H:$H,CU$3),"Warning!",IF('Demand Locations'!CW62=0,"",COUNTIFS('Workers Settings'!$M:$M,$B62,'Workers Settings'!$N:$N,1,'Workers Settings'!$H:$H,CU$3)/'Demand Locations'!CW62)))</f>
        <v/>
      </c>
      <c r="CV62" s="24" t="str">
        <f>IF(OR($B62="",CV$3="",'Demand Locations'!CX62=""),"",IF('Demand Locations'!CX62&lt;COUNTIFS('Workers Settings'!$M:$M,$B62,'Workers Settings'!$N:$N,1,'Workers Settings'!$H:$H,CV$3),"Warning!",IF('Demand Locations'!CX62=0,"",COUNTIFS('Workers Settings'!$M:$M,$B62,'Workers Settings'!$N:$N,1,'Workers Settings'!$H:$H,CV$3)/'Demand Locations'!CX62)))</f>
        <v/>
      </c>
      <c r="CW62" s="24" t="str">
        <f>IF(OR($B62="",CW$3="",'Demand Locations'!CY62=""),"",IF('Demand Locations'!CY62&lt;COUNTIFS('Workers Settings'!$M:$M,$B62,'Workers Settings'!$N:$N,1,'Workers Settings'!$H:$H,CW$3),"Warning!",IF('Demand Locations'!CY62=0,"",COUNTIFS('Workers Settings'!$M:$M,$B62,'Workers Settings'!$N:$N,1,'Workers Settings'!$H:$H,CW$3)/'Demand Locations'!CY62)))</f>
        <v/>
      </c>
      <c r="CX62" s="24" t="str">
        <f>IF(OR($B62="",CX$3="",'Demand Locations'!CZ62=""),"",IF('Demand Locations'!CZ62&lt;COUNTIFS('Workers Settings'!$M:$M,$B62,'Workers Settings'!$N:$N,1,'Workers Settings'!$H:$H,CX$3),"Warning!",IF('Demand Locations'!CZ62=0,"",COUNTIFS('Workers Settings'!$M:$M,$B62,'Workers Settings'!$N:$N,1,'Workers Settings'!$H:$H,CX$3)/'Demand Locations'!CZ62)))</f>
        <v/>
      </c>
      <c r="CY62" s="24" t="str">
        <f>IF(OR($B62="",CY$3="",'Demand Locations'!DA62=""),"",IF('Demand Locations'!DA62&lt;COUNTIFS('Workers Settings'!$M:$M,$B62,'Workers Settings'!$N:$N,1,'Workers Settings'!$H:$H,CY$3),"Warning!",IF('Demand Locations'!DA62=0,"",COUNTIFS('Workers Settings'!$M:$M,$B62,'Workers Settings'!$N:$N,1,'Workers Settings'!$H:$H,CY$3)/'Demand Locations'!DA62)))</f>
        <v/>
      </c>
      <c r="CZ62" s="24" t="str">
        <f>IF(OR($B62="",CZ$3="",'Demand Locations'!DB62=""),"",IF('Demand Locations'!DB62&lt;COUNTIFS('Workers Settings'!$M:$M,$B62,'Workers Settings'!$N:$N,1,'Workers Settings'!$H:$H,CZ$3),"Warning!",IF('Demand Locations'!DB62=0,"",COUNTIFS('Workers Settings'!$M:$M,$B62,'Workers Settings'!$N:$N,1,'Workers Settings'!$H:$H,CZ$3)/'Demand Locations'!DB62)))</f>
        <v/>
      </c>
    </row>
    <row r="63" spans="1:104" x14ac:dyDescent="0.25">
      <c r="A63" s="7">
        <f t="shared" si="0"/>
        <v>59</v>
      </c>
      <c r="B63" s="7" t="str">
        <f>IF('Demand Locations'!B63&lt;&gt;"",'Demand Locations'!B63,"")</f>
        <v/>
      </c>
      <c r="C63" s="29" t="str">
        <f>IF(B63="","",SUMIFS('Workers Assignments'!Z:Z,'Workers Settings'!M:M,B63,'Workers Settings'!N:N,1))</f>
        <v/>
      </c>
      <c r="D63" s="24" t="str">
        <f>IF(OR(B63="",'Demand Locations'!E63=""),"",IF('Demand Locations'!E63&lt;C63,"Warning!",IF('Demand Locations'!E63=0,"",C63/'Demand Locations'!E63)))</f>
        <v/>
      </c>
      <c r="E63" s="44" t="str">
        <f>IF(OR($B63="",E$3="",'Demand Locations'!G63=""),"",IF('Demand Locations'!G63&lt;COUNTIFS('Workers Settings'!$M:$M,$B63,'Workers Settings'!$N:$N,1,'Workers Settings'!$H:$H,E$3),"Warning!",IF('Demand Locations'!G63=0,"",COUNTIFS('Workers Settings'!$M:$M,$B63,'Workers Settings'!$N:$N,1,'Workers Settings'!$H:$H,E$3)/'Demand Locations'!G63)))</f>
        <v/>
      </c>
      <c r="F63" s="24" t="str">
        <f>IF(OR($B63="",F$3="",'Demand Locations'!H63=""),"",IF('Demand Locations'!H63&lt;COUNTIFS('Workers Settings'!$M:$M,$B63,'Workers Settings'!$N:$N,1,'Workers Settings'!$H:$H,F$3),"Warning!",IF('Demand Locations'!H63=0,"",COUNTIFS('Workers Settings'!$M:$M,$B63,'Workers Settings'!$N:$N,1,'Workers Settings'!$H:$H,F$3)/'Demand Locations'!H63)))</f>
        <v/>
      </c>
      <c r="G63" s="24" t="str">
        <f>IF(OR($B63="",G$3="",'Demand Locations'!I63=""),"",IF('Demand Locations'!I63&lt;COUNTIFS('Workers Settings'!$M:$M,$B63,'Workers Settings'!$N:$N,1,'Workers Settings'!$H:$H,G$3),"Warning!",IF('Demand Locations'!I63=0,"",COUNTIFS('Workers Settings'!$M:$M,$B63,'Workers Settings'!$N:$N,1,'Workers Settings'!$H:$H,G$3)/'Demand Locations'!I63)))</f>
        <v/>
      </c>
      <c r="H63" s="24" t="str">
        <f>IF(OR($B63="",H$3="",'Demand Locations'!J63=""),"",IF('Demand Locations'!J63&lt;COUNTIFS('Workers Settings'!$M:$M,$B63,'Workers Settings'!$N:$N,1,'Workers Settings'!$H:$H,H$3),"Warning!",IF('Demand Locations'!J63=0,"",COUNTIFS('Workers Settings'!$M:$M,$B63,'Workers Settings'!$N:$N,1,'Workers Settings'!$H:$H,H$3)/'Demand Locations'!J63)))</f>
        <v/>
      </c>
      <c r="I63" s="24" t="str">
        <f>IF(OR($B63="",I$3="",'Demand Locations'!K63=""),"",IF('Demand Locations'!K63&lt;COUNTIFS('Workers Settings'!$M:$M,$B63,'Workers Settings'!$N:$N,1,'Workers Settings'!$H:$H,I$3),"Warning!",IF('Demand Locations'!K63=0,"",COUNTIFS('Workers Settings'!$M:$M,$B63,'Workers Settings'!$N:$N,1,'Workers Settings'!$H:$H,I$3)/'Demand Locations'!K63)))</f>
        <v/>
      </c>
      <c r="J63" s="24" t="str">
        <f>IF(OR($B63="",J$3="",'Demand Locations'!L63=""),"",IF('Demand Locations'!L63&lt;COUNTIFS('Workers Settings'!$M:$M,$B63,'Workers Settings'!$N:$N,1,'Workers Settings'!$H:$H,J$3),"Warning!",IF('Demand Locations'!L63=0,"",COUNTIFS('Workers Settings'!$M:$M,$B63,'Workers Settings'!$N:$N,1,'Workers Settings'!$H:$H,J$3)/'Demand Locations'!L63)))</f>
        <v/>
      </c>
      <c r="K63" s="24" t="str">
        <f>IF(OR($B63="",K$3="",'Demand Locations'!M63=""),"",IF('Demand Locations'!M63&lt;COUNTIFS('Workers Settings'!$M:$M,$B63,'Workers Settings'!$N:$N,1,'Workers Settings'!$H:$H,K$3),"Warning!",IF('Demand Locations'!M63=0,"",COUNTIFS('Workers Settings'!$M:$M,$B63,'Workers Settings'!$N:$N,1,'Workers Settings'!$H:$H,K$3)/'Demand Locations'!M63)))</f>
        <v/>
      </c>
      <c r="L63" s="24" t="str">
        <f>IF(OR($B63="",L$3="",'Demand Locations'!N63=""),"",IF('Demand Locations'!N63&lt;COUNTIFS('Workers Settings'!$M:$M,$B63,'Workers Settings'!$N:$N,1,'Workers Settings'!$H:$H,L$3),"Warning!",IF('Demand Locations'!N63=0,"",COUNTIFS('Workers Settings'!$M:$M,$B63,'Workers Settings'!$N:$N,1,'Workers Settings'!$H:$H,L$3)/'Demand Locations'!N63)))</f>
        <v/>
      </c>
      <c r="M63" s="24" t="str">
        <f>IF(OR($B63="",M$3="",'Demand Locations'!O63=""),"",IF('Demand Locations'!O63&lt;COUNTIFS('Workers Settings'!$M:$M,$B63,'Workers Settings'!$N:$N,1,'Workers Settings'!$H:$H,M$3),"Warning!",IF('Demand Locations'!O63=0,"",COUNTIFS('Workers Settings'!$M:$M,$B63,'Workers Settings'!$N:$N,1,'Workers Settings'!$H:$H,M$3)/'Demand Locations'!O63)))</f>
        <v/>
      </c>
      <c r="N63" s="24" t="str">
        <f>IF(OR($B63="",N$3="",'Demand Locations'!P63=""),"",IF('Demand Locations'!P63&lt;COUNTIFS('Workers Settings'!$M:$M,$B63,'Workers Settings'!$N:$N,1,'Workers Settings'!$H:$H,N$3),"Warning!",IF('Demand Locations'!P63=0,"",COUNTIFS('Workers Settings'!$M:$M,$B63,'Workers Settings'!$N:$N,1,'Workers Settings'!$H:$H,N$3)/'Demand Locations'!P63)))</f>
        <v/>
      </c>
      <c r="O63" s="24" t="str">
        <f>IF(OR($B63="",O$3="",'Demand Locations'!Q63=""),"",IF('Demand Locations'!Q63&lt;COUNTIFS('Workers Settings'!$M:$M,$B63,'Workers Settings'!$N:$N,1,'Workers Settings'!$H:$H,O$3),"Warning!",IF('Demand Locations'!Q63=0,"",COUNTIFS('Workers Settings'!$M:$M,$B63,'Workers Settings'!$N:$N,1,'Workers Settings'!$H:$H,O$3)/'Demand Locations'!Q63)))</f>
        <v/>
      </c>
      <c r="P63" s="24" t="str">
        <f>IF(OR($B63="",P$3="",'Demand Locations'!R63=""),"",IF('Demand Locations'!R63&lt;COUNTIFS('Workers Settings'!$M:$M,$B63,'Workers Settings'!$N:$N,1,'Workers Settings'!$H:$H,P$3),"Warning!",IF('Demand Locations'!R63=0,"",COUNTIFS('Workers Settings'!$M:$M,$B63,'Workers Settings'!$N:$N,1,'Workers Settings'!$H:$H,P$3)/'Demand Locations'!R63)))</f>
        <v/>
      </c>
      <c r="Q63" s="24" t="str">
        <f>IF(OR($B63="",Q$3="",'Demand Locations'!S63=""),"",IF('Demand Locations'!S63&lt;COUNTIFS('Workers Settings'!$M:$M,$B63,'Workers Settings'!$N:$N,1,'Workers Settings'!$H:$H,Q$3),"Warning!",IF('Demand Locations'!S63=0,"",COUNTIFS('Workers Settings'!$M:$M,$B63,'Workers Settings'!$N:$N,1,'Workers Settings'!$H:$H,Q$3)/'Demand Locations'!S63)))</f>
        <v/>
      </c>
      <c r="R63" s="24" t="str">
        <f>IF(OR($B63="",R$3="",'Demand Locations'!T63=""),"",IF('Demand Locations'!T63&lt;COUNTIFS('Workers Settings'!$M:$M,$B63,'Workers Settings'!$N:$N,1,'Workers Settings'!$H:$H,R$3),"Warning!",IF('Demand Locations'!T63=0,"",COUNTIFS('Workers Settings'!$M:$M,$B63,'Workers Settings'!$N:$N,1,'Workers Settings'!$H:$H,R$3)/'Demand Locations'!T63)))</f>
        <v/>
      </c>
      <c r="S63" s="24" t="str">
        <f>IF(OR($B63="",S$3="",'Demand Locations'!U63=""),"",IF('Demand Locations'!U63&lt;COUNTIFS('Workers Settings'!$M:$M,$B63,'Workers Settings'!$N:$N,1,'Workers Settings'!$H:$H,S$3),"Warning!",IF('Demand Locations'!U63=0,"",COUNTIFS('Workers Settings'!$M:$M,$B63,'Workers Settings'!$N:$N,1,'Workers Settings'!$H:$H,S$3)/'Demand Locations'!U63)))</f>
        <v/>
      </c>
      <c r="T63" s="24" t="str">
        <f>IF(OR($B63="",T$3="",'Demand Locations'!V63=""),"",IF('Demand Locations'!V63&lt;COUNTIFS('Workers Settings'!$M:$M,$B63,'Workers Settings'!$N:$N,1,'Workers Settings'!$H:$H,T$3),"Warning!",IF('Demand Locations'!V63=0,"",COUNTIFS('Workers Settings'!$M:$M,$B63,'Workers Settings'!$N:$N,1,'Workers Settings'!$H:$H,T$3)/'Demand Locations'!V63)))</f>
        <v/>
      </c>
      <c r="U63" s="24" t="str">
        <f>IF(OR($B63="",U$3="",'Demand Locations'!W63=""),"",IF('Demand Locations'!W63&lt;COUNTIFS('Workers Settings'!$M:$M,$B63,'Workers Settings'!$N:$N,1,'Workers Settings'!$H:$H,U$3),"Warning!",IF('Demand Locations'!W63=0,"",COUNTIFS('Workers Settings'!$M:$M,$B63,'Workers Settings'!$N:$N,1,'Workers Settings'!$H:$H,U$3)/'Demand Locations'!W63)))</f>
        <v/>
      </c>
      <c r="V63" s="24" t="str">
        <f>IF(OR($B63="",V$3="",'Demand Locations'!X63=""),"",IF('Demand Locations'!X63&lt;COUNTIFS('Workers Settings'!$M:$M,$B63,'Workers Settings'!$N:$N,1,'Workers Settings'!$H:$H,V$3),"Warning!",IF('Demand Locations'!X63=0,"",COUNTIFS('Workers Settings'!$M:$M,$B63,'Workers Settings'!$N:$N,1,'Workers Settings'!$H:$H,V$3)/'Demand Locations'!X63)))</f>
        <v/>
      </c>
      <c r="W63" s="24" t="str">
        <f>IF(OR($B63="",W$3="",'Demand Locations'!Y63=""),"",IF('Demand Locations'!Y63&lt;COUNTIFS('Workers Settings'!$M:$M,$B63,'Workers Settings'!$N:$N,1,'Workers Settings'!$H:$H,W$3),"Warning!",IF('Demand Locations'!Y63=0,"",COUNTIFS('Workers Settings'!$M:$M,$B63,'Workers Settings'!$N:$N,1,'Workers Settings'!$H:$H,W$3)/'Demand Locations'!Y63)))</f>
        <v/>
      </c>
      <c r="X63" s="24" t="str">
        <f>IF(OR($B63="",X$3="",'Demand Locations'!Z63=""),"",IF('Demand Locations'!Z63&lt;COUNTIFS('Workers Settings'!$M:$M,$B63,'Workers Settings'!$N:$N,1,'Workers Settings'!$H:$H,X$3),"Warning!",IF('Demand Locations'!Z63=0,"",COUNTIFS('Workers Settings'!$M:$M,$B63,'Workers Settings'!$N:$N,1,'Workers Settings'!$H:$H,X$3)/'Demand Locations'!Z63)))</f>
        <v/>
      </c>
      <c r="Y63" s="24" t="str">
        <f>IF(OR($B63="",Y$3="",'Demand Locations'!AA63=""),"",IF('Demand Locations'!AA63&lt;COUNTIFS('Workers Settings'!$M:$M,$B63,'Workers Settings'!$N:$N,1,'Workers Settings'!$H:$H,Y$3),"Warning!",IF('Demand Locations'!AA63=0,"",COUNTIFS('Workers Settings'!$M:$M,$B63,'Workers Settings'!$N:$N,1,'Workers Settings'!$H:$H,Y$3)/'Demand Locations'!AA63)))</f>
        <v/>
      </c>
      <c r="Z63" s="24" t="str">
        <f>IF(OR($B63="",Z$3="",'Demand Locations'!AB63=""),"",IF('Demand Locations'!AB63&lt;COUNTIFS('Workers Settings'!$M:$M,$B63,'Workers Settings'!$N:$N,1,'Workers Settings'!$H:$H,Z$3),"Warning!",IF('Demand Locations'!AB63=0,"",COUNTIFS('Workers Settings'!$M:$M,$B63,'Workers Settings'!$N:$N,1,'Workers Settings'!$H:$H,Z$3)/'Demand Locations'!AB63)))</f>
        <v/>
      </c>
      <c r="AA63" s="24" t="str">
        <f>IF(OR($B63="",AA$3="",'Demand Locations'!AC63=""),"",IF('Demand Locations'!AC63&lt;COUNTIFS('Workers Settings'!$M:$M,$B63,'Workers Settings'!$N:$N,1,'Workers Settings'!$H:$H,AA$3),"Warning!",IF('Demand Locations'!AC63=0,"",COUNTIFS('Workers Settings'!$M:$M,$B63,'Workers Settings'!$N:$N,1,'Workers Settings'!$H:$H,AA$3)/'Demand Locations'!AC63)))</f>
        <v/>
      </c>
      <c r="AB63" s="24" t="str">
        <f>IF(OR($B63="",AB$3="",'Demand Locations'!AD63=""),"",IF('Demand Locations'!AD63&lt;COUNTIFS('Workers Settings'!$M:$M,$B63,'Workers Settings'!$N:$N,1,'Workers Settings'!$H:$H,AB$3),"Warning!",IF('Demand Locations'!AD63=0,"",COUNTIFS('Workers Settings'!$M:$M,$B63,'Workers Settings'!$N:$N,1,'Workers Settings'!$H:$H,AB$3)/'Demand Locations'!AD63)))</f>
        <v/>
      </c>
      <c r="AC63" s="24" t="str">
        <f>IF(OR($B63="",AC$3="",'Demand Locations'!AE63=""),"",IF('Demand Locations'!AE63&lt;COUNTIFS('Workers Settings'!$M:$M,$B63,'Workers Settings'!$N:$N,1,'Workers Settings'!$H:$H,AC$3),"Warning!",IF('Demand Locations'!AE63=0,"",COUNTIFS('Workers Settings'!$M:$M,$B63,'Workers Settings'!$N:$N,1,'Workers Settings'!$H:$H,AC$3)/'Demand Locations'!AE63)))</f>
        <v/>
      </c>
      <c r="AD63" s="24" t="str">
        <f>IF(OR($B63="",AD$3="",'Demand Locations'!AF63=""),"",IF('Demand Locations'!AF63&lt;COUNTIFS('Workers Settings'!$M:$M,$B63,'Workers Settings'!$N:$N,1,'Workers Settings'!$H:$H,AD$3),"Warning!",IF('Demand Locations'!AF63=0,"",COUNTIFS('Workers Settings'!$M:$M,$B63,'Workers Settings'!$N:$N,1,'Workers Settings'!$H:$H,AD$3)/'Demand Locations'!AF63)))</f>
        <v/>
      </c>
      <c r="AE63" s="24" t="str">
        <f>IF(OR($B63="",AE$3="",'Demand Locations'!AG63=""),"",IF('Demand Locations'!AG63&lt;COUNTIFS('Workers Settings'!$M:$M,$B63,'Workers Settings'!$N:$N,1,'Workers Settings'!$H:$H,AE$3),"Warning!",IF('Demand Locations'!AG63=0,"",COUNTIFS('Workers Settings'!$M:$M,$B63,'Workers Settings'!$N:$N,1,'Workers Settings'!$H:$H,AE$3)/'Demand Locations'!AG63)))</f>
        <v/>
      </c>
      <c r="AF63" s="24" t="str">
        <f>IF(OR($B63="",AF$3="",'Demand Locations'!AH63=""),"",IF('Demand Locations'!AH63&lt;COUNTIFS('Workers Settings'!$M:$M,$B63,'Workers Settings'!$N:$N,1,'Workers Settings'!$H:$H,AF$3),"Warning!",IF('Demand Locations'!AH63=0,"",COUNTIFS('Workers Settings'!$M:$M,$B63,'Workers Settings'!$N:$N,1,'Workers Settings'!$H:$H,AF$3)/'Demand Locations'!AH63)))</f>
        <v/>
      </c>
      <c r="AG63" s="24" t="str">
        <f>IF(OR($B63="",AG$3="",'Demand Locations'!AI63=""),"",IF('Demand Locations'!AI63&lt;COUNTIFS('Workers Settings'!$M:$M,$B63,'Workers Settings'!$N:$N,1,'Workers Settings'!$H:$H,AG$3),"Warning!",IF('Demand Locations'!AI63=0,"",COUNTIFS('Workers Settings'!$M:$M,$B63,'Workers Settings'!$N:$N,1,'Workers Settings'!$H:$H,AG$3)/'Demand Locations'!AI63)))</f>
        <v/>
      </c>
      <c r="AH63" s="24" t="str">
        <f>IF(OR($B63="",AH$3="",'Demand Locations'!AJ63=""),"",IF('Demand Locations'!AJ63&lt;COUNTIFS('Workers Settings'!$M:$M,$B63,'Workers Settings'!$N:$N,1,'Workers Settings'!$H:$H,AH$3),"Warning!",IF('Demand Locations'!AJ63=0,"",COUNTIFS('Workers Settings'!$M:$M,$B63,'Workers Settings'!$N:$N,1,'Workers Settings'!$H:$H,AH$3)/'Demand Locations'!AJ63)))</f>
        <v/>
      </c>
      <c r="AI63" s="24" t="str">
        <f>IF(OR($B63="",AI$3="",'Demand Locations'!AK63=""),"",IF('Demand Locations'!AK63&lt;COUNTIFS('Workers Settings'!$M:$M,$B63,'Workers Settings'!$N:$N,1,'Workers Settings'!$H:$H,AI$3),"Warning!",IF('Demand Locations'!AK63=0,"",COUNTIFS('Workers Settings'!$M:$M,$B63,'Workers Settings'!$N:$N,1,'Workers Settings'!$H:$H,AI$3)/'Demand Locations'!AK63)))</f>
        <v/>
      </c>
      <c r="AJ63" s="24" t="str">
        <f>IF(OR($B63="",AJ$3="",'Demand Locations'!AL63=""),"",IF('Demand Locations'!AL63&lt;COUNTIFS('Workers Settings'!$M:$M,$B63,'Workers Settings'!$N:$N,1,'Workers Settings'!$H:$H,AJ$3),"Warning!",IF('Demand Locations'!AL63=0,"",COUNTIFS('Workers Settings'!$M:$M,$B63,'Workers Settings'!$N:$N,1,'Workers Settings'!$H:$H,AJ$3)/'Demand Locations'!AL63)))</f>
        <v/>
      </c>
      <c r="AK63" s="24" t="str">
        <f>IF(OR($B63="",AK$3="",'Demand Locations'!AM63=""),"",IF('Demand Locations'!AM63&lt;COUNTIFS('Workers Settings'!$M:$M,$B63,'Workers Settings'!$N:$N,1,'Workers Settings'!$H:$H,AK$3),"Warning!",IF('Demand Locations'!AM63=0,"",COUNTIFS('Workers Settings'!$M:$M,$B63,'Workers Settings'!$N:$N,1,'Workers Settings'!$H:$H,AK$3)/'Demand Locations'!AM63)))</f>
        <v/>
      </c>
      <c r="AL63" s="24" t="str">
        <f>IF(OR($B63="",AL$3="",'Demand Locations'!AN63=""),"",IF('Demand Locations'!AN63&lt;COUNTIFS('Workers Settings'!$M:$M,$B63,'Workers Settings'!$N:$N,1,'Workers Settings'!$H:$H,AL$3),"Warning!",IF('Demand Locations'!AN63=0,"",COUNTIFS('Workers Settings'!$M:$M,$B63,'Workers Settings'!$N:$N,1,'Workers Settings'!$H:$H,AL$3)/'Demand Locations'!AN63)))</f>
        <v/>
      </c>
      <c r="AM63" s="24" t="str">
        <f>IF(OR($B63="",AM$3="",'Demand Locations'!AO63=""),"",IF('Demand Locations'!AO63&lt;COUNTIFS('Workers Settings'!$M:$M,$B63,'Workers Settings'!$N:$N,1,'Workers Settings'!$H:$H,AM$3),"Warning!",IF('Demand Locations'!AO63=0,"",COUNTIFS('Workers Settings'!$M:$M,$B63,'Workers Settings'!$N:$N,1,'Workers Settings'!$H:$H,AM$3)/'Demand Locations'!AO63)))</f>
        <v/>
      </c>
      <c r="AN63" s="24" t="str">
        <f>IF(OR($B63="",AN$3="",'Demand Locations'!AP63=""),"",IF('Demand Locations'!AP63&lt;COUNTIFS('Workers Settings'!$M:$M,$B63,'Workers Settings'!$N:$N,1,'Workers Settings'!$H:$H,AN$3),"Warning!",IF('Demand Locations'!AP63=0,"",COUNTIFS('Workers Settings'!$M:$M,$B63,'Workers Settings'!$N:$N,1,'Workers Settings'!$H:$H,AN$3)/'Demand Locations'!AP63)))</f>
        <v/>
      </c>
      <c r="AO63" s="24" t="str">
        <f>IF(OR($B63="",AO$3="",'Demand Locations'!AQ63=""),"",IF('Demand Locations'!AQ63&lt;COUNTIFS('Workers Settings'!$M:$M,$B63,'Workers Settings'!$N:$N,1,'Workers Settings'!$H:$H,AO$3),"Warning!",IF('Demand Locations'!AQ63=0,"",COUNTIFS('Workers Settings'!$M:$M,$B63,'Workers Settings'!$N:$N,1,'Workers Settings'!$H:$H,AO$3)/'Demand Locations'!AQ63)))</f>
        <v/>
      </c>
      <c r="AP63" s="24" t="str">
        <f>IF(OR($B63="",AP$3="",'Demand Locations'!AR63=""),"",IF('Demand Locations'!AR63&lt;COUNTIFS('Workers Settings'!$M:$M,$B63,'Workers Settings'!$N:$N,1,'Workers Settings'!$H:$H,AP$3),"Warning!",IF('Demand Locations'!AR63=0,"",COUNTIFS('Workers Settings'!$M:$M,$B63,'Workers Settings'!$N:$N,1,'Workers Settings'!$H:$H,AP$3)/'Demand Locations'!AR63)))</f>
        <v/>
      </c>
      <c r="AQ63" s="24" t="str">
        <f>IF(OR($B63="",AQ$3="",'Demand Locations'!AS63=""),"",IF('Demand Locations'!AS63&lt;COUNTIFS('Workers Settings'!$M:$M,$B63,'Workers Settings'!$N:$N,1,'Workers Settings'!$H:$H,AQ$3),"Warning!",IF('Demand Locations'!AS63=0,"",COUNTIFS('Workers Settings'!$M:$M,$B63,'Workers Settings'!$N:$N,1,'Workers Settings'!$H:$H,AQ$3)/'Demand Locations'!AS63)))</f>
        <v/>
      </c>
      <c r="AR63" s="24" t="str">
        <f>IF(OR($B63="",AR$3="",'Demand Locations'!AT63=""),"",IF('Demand Locations'!AT63&lt;COUNTIFS('Workers Settings'!$M:$M,$B63,'Workers Settings'!$N:$N,1,'Workers Settings'!$H:$H,AR$3),"Warning!",IF('Demand Locations'!AT63=0,"",COUNTIFS('Workers Settings'!$M:$M,$B63,'Workers Settings'!$N:$N,1,'Workers Settings'!$H:$H,AR$3)/'Demand Locations'!AT63)))</f>
        <v/>
      </c>
      <c r="AS63" s="24" t="str">
        <f>IF(OR($B63="",AS$3="",'Demand Locations'!AU63=""),"",IF('Demand Locations'!AU63&lt;COUNTIFS('Workers Settings'!$M:$M,$B63,'Workers Settings'!$N:$N,1,'Workers Settings'!$H:$H,AS$3),"Warning!",IF('Demand Locations'!AU63=0,"",COUNTIFS('Workers Settings'!$M:$M,$B63,'Workers Settings'!$N:$N,1,'Workers Settings'!$H:$H,AS$3)/'Demand Locations'!AU63)))</f>
        <v/>
      </c>
      <c r="AT63" s="24" t="str">
        <f>IF(OR($B63="",AT$3="",'Demand Locations'!AV63=""),"",IF('Demand Locations'!AV63&lt;COUNTIFS('Workers Settings'!$M:$M,$B63,'Workers Settings'!$N:$N,1,'Workers Settings'!$H:$H,AT$3),"Warning!",IF('Demand Locations'!AV63=0,"",COUNTIFS('Workers Settings'!$M:$M,$B63,'Workers Settings'!$N:$N,1,'Workers Settings'!$H:$H,AT$3)/'Demand Locations'!AV63)))</f>
        <v/>
      </c>
      <c r="AU63" s="24" t="str">
        <f>IF(OR($B63="",AU$3="",'Demand Locations'!AW63=""),"",IF('Demand Locations'!AW63&lt;COUNTIFS('Workers Settings'!$M:$M,$B63,'Workers Settings'!$N:$N,1,'Workers Settings'!$H:$H,AU$3),"Warning!",IF('Demand Locations'!AW63=0,"",COUNTIFS('Workers Settings'!$M:$M,$B63,'Workers Settings'!$N:$N,1,'Workers Settings'!$H:$H,AU$3)/'Demand Locations'!AW63)))</f>
        <v/>
      </c>
      <c r="AV63" s="24" t="str">
        <f>IF(OR($B63="",AV$3="",'Demand Locations'!AX63=""),"",IF('Demand Locations'!AX63&lt;COUNTIFS('Workers Settings'!$M:$M,$B63,'Workers Settings'!$N:$N,1,'Workers Settings'!$H:$H,AV$3),"Warning!",IF('Demand Locations'!AX63=0,"",COUNTIFS('Workers Settings'!$M:$M,$B63,'Workers Settings'!$N:$N,1,'Workers Settings'!$H:$H,AV$3)/'Demand Locations'!AX63)))</f>
        <v/>
      </c>
      <c r="AW63" s="24" t="str">
        <f>IF(OR($B63="",AW$3="",'Demand Locations'!AY63=""),"",IF('Demand Locations'!AY63&lt;COUNTIFS('Workers Settings'!$M:$M,$B63,'Workers Settings'!$N:$N,1,'Workers Settings'!$H:$H,AW$3),"Warning!",IF('Demand Locations'!AY63=0,"",COUNTIFS('Workers Settings'!$M:$M,$B63,'Workers Settings'!$N:$N,1,'Workers Settings'!$H:$H,AW$3)/'Demand Locations'!AY63)))</f>
        <v/>
      </c>
      <c r="AX63" s="24" t="str">
        <f>IF(OR($B63="",AX$3="",'Demand Locations'!AZ63=""),"",IF('Demand Locations'!AZ63&lt;COUNTIFS('Workers Settings'!$M:$M,$B63,'Workers Settings'!$N:$N,1,'Workers Settings'!$H:$H,AX$3),"Warning!",IF('Demand Locations'!AZ63=0,"",COUNTIFS('Workers Settings'!$M:$M,$B63,'Workers Settings'!$N:$N,1,'Workers Settings'!$H:$H,AX$3)/'Demand Locations'!AZ63)))</f>
        <v/>
      </c>
      <c r="AY63" s="24" t="str">
        <f>IF(OR($B63="",AY$3="",'Demand Locations'!BA63=""),"",IF('Demand Locations'!BA63&lt;COUNTIFS('Workers Settings'!$M:$M,$B63,'Workers Settings'!$N:$N,1,'Workers Settings'!$H:$H,AY$3),"Warning!",IF('Demand Locations'!BA63=0,"",COUNTIFS('Workers Settings'!$M:$M,$B63,'Workers Settings'!$N:$N,1,'Workers Settings'!$H:$H,AY$3)/'Demand Locations'!BA63)))</f>
        <v/>
      </c>
      <c r="AZ63" s="24" t="str">
        <f>IF(OR($B63="",AZ$3="",'Demand Locations'!BB63=""),"",IF('Demand Locations'!BB63&lt;COUNTIFS('Workers Settings'!$M:$M,$B63,'Workers Settings'!$N:$N,1,'Workers Settings'!$H:$H,AZ$3),"Warning!",IF('Demand Locations'!BB63=0,"",COUNTIFS('Workers Settings'!$M:$M,$B63,'Workers Settings'!$N:$N,1,'Workers Settings'!$H:$H,AZ$3)/'Demand Locations'!BB63)))</f>
        <v/>
      </c>
      <c r="BA63" s="24" t="str">
        <f>IF(OR($B63="",BA$3="",'Demand Locations'!BC63=""),"",IF('Demand Locations'!BC63&lt;COUNTIFS('Workers Settings'!$M:$M,$B63,'Workers Settings'!$N:$N,1,'Workers Settings'!$H:$H,BA$3),"Warning!",IF('Demand Locations'!BC63=0,"",COUNTIFS('Workers Settings'!$M:$M,$B63,'Workers Settings'!$N:$N,1,'Workers Settings'!$H:$H,BA$3)/'Demand Locations'!BC63)))</f>
        <v/>
      </c>
      <c r="BB63" s="24" t="str">
        <f>IF(OR($B63="",BB$3="",'Demand Locations'!BD63=""),"",IF('Demand Locations'!BD63&lt;COUNTIFS('Workers Settings'!$M:$M,$B63,'Workers Settings'!$N:$N,1,'Workers Settings'!$H:$H,BB$3),"Warning!",IF('Demand Locations'!BD63=0,"",COUNTIFS('Workers Settings'!$M:$M,$B63,'Workers Settings'!$N:$N,1,'Workers Settings'!$H:$H,BB$3)/'Demand Locations'!BD63)))</f>
        <v/>
      </c>
      <c r="BC63" s="24" t="str">
        <f>IF(OR($B63="",BC$3="",'Demand Locations'!BE63=""),"",IF('Demand Locations'!BE63&lt;COUNTIFS('Workers Settings'!$M:$M,$B63,'Workers Settings'!$N:$N,1,'Workers Settings'!$H:$H,BC$3),"Warning!",IF('Demand Locations'!BE63=0,"",COUNTIFS('Workers Settings'!$M:$M,$B63,'Workers Settings'!$N:$N,1,'Workers Settings'!$H:$H,BC$3)/'Demand Locations'!BE63)))</f>
        <v/>
      </c>
      <c r="BD63" s="24" t="str">
        <f>IF(OR($B63="",BD$3="",'Demand Locations'!BF63=""),"",IF('Demand Locations'!BF63&lt;COUNTIFS('Workers Settings'!$M:$M,$B63,'Workers Settings'!$N:$N,1,'Workers Settings'!$H:$H,BD$3),"Warning!",IF('Demand Locations'!BF63=0,"",COUNTIFS('Workers Settings'!$M:$M,$B63,'Workers Settings'!$N:$N,1,'Workers Settings'!$H:$H,BD$3)/'Demand Locations'!BF63)))</f>
        <v/>
      </c>
      <c r="BE63" s="24" t="str">
        <f>IF(OR($B63="",BE$3="",'Demand Locations'!BG63=""),"",IF('Demand Locations'!BG63&lt;COUNTIFS('Workers Settings'!$M:$M,$B63,'Workers Settings'!$N:$N,1,'Workers Settings'!$H:$H,BE$3),"Warning!",IF('Demand Locations'!BG63=0,"",COUNTIFS('Workers Settings'!$M:$M,$B63,'Workers Settings'!$N:$N,1,'Workers Settings'!$H:$H,BE$3)/'Demand Locations'!BG63)))</f>
        <v/>
      </c>
      <c r="BF63" s="24" t="str">
        <f>IF(OR($B63="",BF$3="",'Demand Locations'!BH63=""),"",IF('Demand Locations'!BH63&lt;COUNTIFS('Workers Settings'!$M:$M,$B63,'Workers Settings'!$N:$N,1,'Workers Settings'!$H:$H,BF$3),"Warning!",IF('Demand Locations'!BH63=0,"",COUNTIFS('Workers Settings'!$M:$M,$B63,'Workers Settings'!$N:$N,1,'Workers Settings'!$H:$H,BF$3)/'Demand Locations'!BH63)))</f>
        <v/>
      </c>
      <c r="BG63" s="24" t="str">
        <f>IF(OR($B63="",BG$3="",'Demand Locations'!BI63=""),"",IF('Demand Locations'!BI63&lt;COUNTIFS('Workers Settings'!$M:$M,$B63,'Workers Settings'!$N:$N,1,'Workers Settings'!$H:$H,BG$3),"Warning!",IF('Demand Locations'!BI63=0,"",COUNTIFS('Workers Settings'!$M:$M,$B63,'Workers Settings'!$N:$N,1,'Workers Settings'!$H:$H,BG$3)/'Demand Locations'!BI63)))</f>
        <v/>
      </c>
      <c r="BH63" s="24" t="str">
        <f>IF(OR($B63="",BH$3="",'Demand Locations'!BJ63=""),"",IF('Demand Locations'!BJ63&lt;COUNTIFS('Workers Settings'!$M:$M,$B63,'Workers Settings'!$N:$N,1,'Workers Settings'!$H:$H,BH$3),"Warning!",IF('Demand Locations'!BJ63=0,"",COUNTIFS('Workers Settings'!$M:$M,$B63,'Workers Settings'!$N:$N,1,'Workers Settings'!$H:$H,BH$3)/'Demand Locations'!BJ63)))</f>
        <v/>
      </c>
      <c r="BI63" s="24" t="str">
        <f>IF(OR($B63="",BI$3="",'Demand Locations'!BK63=""),"",IF('Demand Locations'!BK63&lt;COUNTIFS('Workers Settings'!$M:$M,$B63,'Workers Settings'!$N:$N,1,'Workers Settings'!$H:$H,BI$3),"Warning!",IF('Demand Locations'!BK63=0,"",COUNTIFS('Workers Settings'!$M:$M,$B63,'Workers Settings'!$N:$N,1,'Workers Settings'!$H:$H,BI$3)/'Demand Locations'!BK63)))</f>
        <v/>
      </c>
      <c r="BJ63" s="24" t="str">
        <f>IF(OR($B63="",BJ$3="",'Demand Locations'!BL63=""),"",IF('Demand Locations'!BL63&lt;COUNTIFS('Workers Settings'!$M:$M,$B63,'Workers Settings'!$N:$N,1,'Workers Settings'!$H:$H,BJ$3),"Warning!",IF('Demand Locations'!BL63=0,"",COUNTIFS('Workers Settings'!$M:$M,$B63,'Workers Settings'!$N:$N,1,'Workers Settings'!$H:$H,BJ$3)/'Demand Locations'!BL63)))</f>
        <v/>
      </c>
      <c r="BK63" s="24" t="str">
        <f>IF(OR($B63="",BK$3="",'Demand Locations'!BM63=""),"",IF('Demand Locations'!BM63&lt;COUNTIFS('Workers Settings'!$M:$M,$B63,'Workers Settings'!$N:$N,1,'Workers Settings'!$H:$H,BK$3),"Warning!",IF('Demand Locations'!BM63=0,"",COUNTIFS('Workers Settings'!$M:$M,$B63,'Workers Settings'!$N:$N,1,'Workers Settings'!$H:$H,BK$3)/'Demand Locations'!BM63)))</f>
        <v/>
      </c>
      <c r="BL63" s="24" t="str">
        <f>IF(OR($B63="",BL$3="",'Demand Locations'!BN63=""),"",IF('Demand Locations'!BN63&lt;COUNTIFS('Workers Settings'!$M:$M,$B63,'Workers Settings'!$N:$N,1,'Workers Settings'!$H:$H,BL$3),"Warning!",IF('Demand Locations'!BN63=0,"",COUNTIFS('Workers Settings'!$M:$M,$B63,'Workers Settings'!$N:$N,1,'Workers Settings'!$H:$H,BL$3)/'Demand Locations'!BN63)))</f>
        <v/>
      </c>
      <c r="BM63" s="24" t="str">
        <f>IF(OR($B63="",BM$3="",'Demand Locations'!BO63=""),"",IF('Demand Locations'!BO63&lt;COUNTIFS('Workers Settings'!$M:$M,$B63,'Workers Settings'!$N:$N,1,'Workers Settings'!$H:$H,BM$3),"Warning!",IF('Demand Locations'!BO63=0,"",COUNTIFS('Workers Settings'!$M:$M,$B63,'Workers Settings'!$N:$N,1,'Workers Settings'!$H:$H,BM$3)/'Demand Locations'!BO63)))</f>
        <v/>
      </c>
      <c r="BN63" s="24" t="str">
        <f>IF(OR($B63="",BN$3="",'Demand Locations'!BP63=""),"",IF('Demand Locations'!BP63&lt;COUNTIFS('Workers Settings'!$M:$M,$B63,'Workers Settings'!$N:$N,1,'Workers Settings'!$H:$H,BN$3),"Warning!",IF('Demand Locations'!BP63=0,"",COUNTIFS('Workers Settings'!$M:$M,$B63,'Workers Settings'!$N:$N,1,'Workers Settings'!$H:$H,BN$3)/'Demand Locations'!BP63)))</f>
        <v/>
      </c>
      <c r="BO63" s="24" t="str">
        <f>IF(OR($B63="",BO$3="",'Demand Locations'!BQ63=""),"",IF('Demand Locations'!BQ63&lt;COUNTIFS('Workers Settings'!$M:$M,$B63,'Workers Settings'!$N:$N,1,'Workers Settings'!$H:$H,BO$3),"Warning!",IF('Demand Locations'!BQ63=0,"",COUNTIFS('Workers Settings'!$M:$M,$B63,'Workers Settings'!$N:$N,1,'Workers Settings'!$H:$H,BO$3)/'Demand Locations'!BQ63)))</f>
        <v/>
      </c>
      <c r="BP63" s="24" t="str">
        <f>IF(OR($B63="",BP$3="",'Demand Locations'!BR63=""),"",IF('Demand Locations'!BR63&lt;COUNTIFS('Workers Settings'!$M:$M,$B63,'Workers Settings'!$N:$N,1,'Workers Settings'!$H:$H,BP$3),"Warning!",IF('Demand Locations'!BR63=0,"",COUNTIFS('Workers Settings'!$M:$M,$B63,'Workers Settings'!$N:$N,1,'Workers Settings'!$H:$H,BP$3)/'Demand Locations'!BR63)))</f>
        <v/>
      </c>
      <c r="BQ63" s="24" t="str">
        <f>IF(OR($B63="",BQ$3="",'Demand Locations'!BS63=""),"",IF('Demand Locations'!BS63&lt;COUNTIFS('Workers Settings'!$M:$M,$B63,'Workers Settings'!$N:$N,1,'Workers Settings'!$H:$H,BQ$3),"Warning!",IF('Demand Locations'!BS63=0,"",COUNTIFS('Workers Settings'!$M:$M,$B63,'Workers Settings'!$N:$N,1,'Workers Settings'!$H:$H,BQ$3)/'Demand Locations'!BS63)))</f>
        <v/>
      </c>
      <c r="BR63" s="24" t="str">
        <f>IF(OR($B63="",BR$3="",'Demand Locations'!BT63=""),"",IF('Demand Locations'!BT63&lt;COUNTIFS('Workers Settings'!$M:$M,$B63,'Workers Settings'!$N:$N,1,'Workers Settings'!$H:$H,BR$3),"Warning!",IF('Demand Locations'!BT63=0,"",COUNTIFS('Workers Settings'!$M:$M,$B63,'Workers Settings'!$N:$N,1,'Workers Settings'!$H:$H,BR$3)/'Demand Locations'!BT63)))</f>
        <v/>
      </c>
      <c r="BS63" s="24" t="str">
        <f>IF(OR($B63="",BS$3="",'Demand Locations'!BU63=""),"",IF('Demand Locations'!BU63&lt;COUNTIFS('Workers Settings'!$M:$M,$B63,'Workers Settings'!$N:$N,1,'Workers Settings'!$H:$H,BS$3),"Warning!",IF('Demand Locations'!BU63=0,"",COUNTIFS('Workers Settings'!$M:$M,$B63,'Workers Settings'!$N:$N,1,'Workers Settings'!$H:$H,BS$3)/'Demand Locations'!BU63)))</f>
        <v/>
      </c>
      <c r="BT63" s="24" t="str">
        <f>IF(OR($B63="",BT$3="",'Demand Locations'!BV63=""),"",IF('Demand Locations'!BV63&lt;COUNTIFS('Workers Settings'!$M:$M,$B63,'Workers Settings'!$N:$N,1,'Workers Settings'!$H:$H,BT$3),"Warning!",IF('Demand Locations'!BV63=0,"",COUNTIFS('Workers Settings'!$M:$M,$B63,'Workers Settings'!$N:$N,1,'Workers Settings'!$H:$H,BT$3)/'Demand Locations'!BV63)))</f>
        <v/>
      </c>
      <c r="BU63" s="24" t="str">
        <f>IF(OR($B63="",BU$3="",'Demand Locations'!BW63=""),"",IF('Demand Locations'!BW63&lt;COUNTIFS('Workers Settings'!$M:$M,$B63,'Workers Settings'!$N:$N,1,'Workers Settings'!$H:$H,BU$3),"Warning!",IF('Demand Locations'!BW63=0,"",COUNTIFS('Workers Settings'!$M:$M,$B63,'Workers Settings'!$N:$N,1,'Workers Settings'!$H:$H,BU$3)/'Demand Locations'!BW63)))</f>
        <v/>
      </c>
      <c r="BV63" s="24" t="str">
        <f>IF(OR($B63="",BV$3="",'Demand Locations'!BX63=""),"",IF('Demand Locations'!BX63&lt;COUNTIFS('Workers Settings'!$M:$M,$B63,'Workers Settings'!$N:$N,1,'Workers Settings'!$H:$H,BV$3),"Warning!",IF('Demand Locations'!BX63=0,"",COUNTIFS('Workers Settings'!$M:$M,$B63,'Workers Settings'!$N:$N,1,'Workers Settings'!$H:$H,BV$3)/'Demand Locations'!BX63)))</f>
        <v/>
      </c>
      <c r="BW63" s="24" t="str">
        <f>IF(OR($B63="",BW$3="",'Demand Locations'!BY63=""),"",IF('Demand Locations'!BY63&lt;COUNTIFS('Workers Settings'!$M:$M,$B63,'Workers Settings'!$N:$N,1,'Workers Settings'!$H:$H,BW$3),"Warning!",IF('Demand Locations'!BY63=0,"",COUNTIFS('Workers Settings'!$M:$M,$B63,'Workers Settings'!$N:$N,1,'Workers Settings'!$H:$H,BW$3)/'Demand Locations'!BY63)))</f>
        <v/>
      </c>
      <c r="BX63" s="24" t="str">
        <f>IF(OR($B63="",BX$3="",'Demand Locations'!BZ63=""),"",IF('Demand Locations'!BZ63&lt;COUNTIFS('Workers Settings'!$M:$M,$B63,'Workers Settings'!$N:$N,1,'Workers Settings'!$H:$H,BX$3),"Warning!",IF('Demand Locations'!BZ63=0,"",COUNTIFS('Workers Settings'!$M:$M,$B63,'Workers Settings'!$N:$N,1,'Workers Settings'!$H:$H,BX$3)/'Demand Locations'!BZ63)))</f>
        <v/>
      </c>
      <c r="BY63" s="24" t="str">
        <f>IF(OR($B63="",BY$3="",'Demand Locations'!CA63=""),"",IF('Demand Locations'!CA63&lt;COUNTIFS('Workers Settings'!$M:$M,$B63,'Workers Settings'!$N:$N,1,'Workers Settings'!$H:$H,BY$3),"Warning!",IF('Demand Locations'!CA63=0,"",COUNTIFS('Workers Settings'!$M:$M,$B63,'Workers Settings'!$N:$N,1,'Workers Settings'!$H:$H,BY$3)/'Demand Locations'!CA63)))</f>
        <v/>
      </c>
      <c r="BZ63" s="24" t="str">
        <f>IF(OR($B63="",BZ$3="",'Demand Locations'!CB63=""),"",IF('Demand Locations'!CB63&lt;COUNTIFS('Workers Settings'!$M:$M,$B63,'Workers Settings'!$N:$N,1,'Workers Settings'!$H:$H,BZ$3),"Warning!",IF('Demand Locations'!CB63=0,"",COUNTIFS('Workers Settings'!$M:$M,$B63,'Workers Settings'!$N:$N,1,'Workers Settings'!$H:$H,BZ$3)/'Demand Locations'!CB63)))</f>
        <v/>
      </c>
      <c r="CA63" s="24" t="str">
        <f>IF(OR($B63="",CA$3="",'Demand Locations'!CC63=""),"",IF('Demand Locations'!CC63&lt;COUNTIFS('Workers Settings'!$M:$M,$B63,'Workers Settings'!$N:$N,1,'Workers Settings'!$H:$H,CA$3),"Warning!",IF('Demand Locations'!CC63=0,"",COUNTIFS('Workers Settings'!$M:$M,$B63,'Workers Settings'!$N:$N,1,'Workers Settings'!$H:$H,CA$3)/'Demand Locations'!CC63)))</f>
        <v/>
      </c>
      <c r="CB63" s="24" t="str">
        <f>IF(OR($B63="",CB$3="",'Demand Locations'!CD63=""),"",IF('Demand Locations'!CD63&lt;COUNTIFS('Workers Settings'!$M:$M,$B63,'Workers Settings'!$N:$N,1,'Workers Settings'!$H:$H,CB$3),"Warning!",IF('Demand Locations'!CD63=0,"",COUNTIFS('Workers Settings'!$M:$M,$B63,'Workers Settings'!$N:$N,1,'Workers Settings'!$H:$H,CB$3)/'Demand Locations'!CD63)))</f>
        <v/>
      </c>
      <c r="CC63" s="24" t="str">
        <f>IF(OR($B63="",CC$3="",'Demand Locations'!CE63=""),"",IF('Demand Locations'!CE63&lt;COUNTIFS('Workers Settings'!$M:$M,$B63,'Workers Settings'!$N:$N,1,'Workers Settings'!$H:$H,CC$3),"Warning!",IF('Demand Locations'!CE63=0,"",COUNTIFS('Workers Settings'!$M:$M,$B63,'Workers Settings'!$N:$N,1,'Workers Settings'!$H:$H,CC$3)/'Demand Locations'!CE63)))</f>
        <v/>
      </c>
      <c r="CD63" s="24" t="str">
        <f>IF(OR($B63="",CD$3="",'Demand Locations'!CF63=""),"",IF('Demand Locations'!CF63&lt;COUNTIFS('Workers Settings'!$M:$M,$B63,'Workers Settings'!$N:$N,1,'Workers Settings'!$H:$H,CD$3),"Warning!",IF('Demand Locations'!CF63=0,"",COUNTIFS('Workers Settings'!$M:$M,$B63,'Workers Settings'!$N:$N,1,'Workers Settings'!$H:$H,CD$3)/'Demand Locations'!CF63)))</f>
        <v/>
      </c>
      <c r="CE63" s="24" t="str">
        <f>IF(OR($B63="",CE$3="",'Demand Locations'!CG63=""),"",IF('Demand Locations'!CG63&lt;COUNTIFS('Workers Settings'!$M:$M,$B63,'Workers Settings'!$N:$N,1,'Workers Settings'!$H:$H,CE$3),"Warning!",IF('Demand Locations'!CG63=0,"",COUNTIFS('Workers Settings'!$M:$M,$B63,'Workers Settings'!$N:$N,1,'Workers Settings'!$H:$H,CE$3)/'Demand Locations'!CG63)))</f>
        <v/>
      </c>
      <c r="CF63" s="24" t="str">
        <f>IF(OR($B63="",CF$3="",'Demand Locations'!CH63=""),"",IF('Demand Locations'!CH63&lt;COUNTIFS('Workers Settings'!$M:$M,$B63,'Workers Settings'!$N:$N,1,'Workers Settings'!$H:$H,CF$3),"Warning!",IF('Demand Locations'!CH63=0,"",COUNTIFS('Workers Settings'!$M:$M,$B63,'Workers Settings'!$N:$N,1,'Workers Settings'!$H:$H,CF$3)/'Demand Locations'!CH63)))</f>
        <v/>
      </c>
      <c r="CG63" s="24" t="str">
        <f>IF(OR($B63="",CG$3="",'Demand Locations'!CI63=""),"",IF('Demand Locations'!CI63&lt;COUNTIFS('Workers Settings'!$M:$M,$B63,'Workers Settings'!$N:$N,1,'Workers Settings'!$H:$H,CG$3),"Warning!",IF('Demand Locations'!CI63=0,"",COUNTIFS('Workers Settings'!$M:$M,$B63,'Workers Settings'!$N:$N,1,'Workers Settings'!$H:$H,CG$3)/'Demand Locations'!CI63)))</f>
        <v/>
      </c>
      <c r="CH63" s="24" t="str">
        <f>IF(OR($B63="",CH$3="",'Demand Locations'!CJ63=""),"",IF('Demand Locations'!CJ63&lt;COUNTIFS('Workers Settings'!$M:$M,$B63,'Workers Settings'!$N:$N,1,'Workers Settings'!$H:$H,CH$3),"Warning!",IF('Demand Locations'!CJ63=0,"",COUNTIFS('Workers Settings'!$M:$M,$B63,'Workers Settings'!$N:$N,1,'Workers Settings'!$H:$H,CH$3)/'Demand Locations'!CJ63)))</f>
        <v/>
      </c>
      <c r="CI63" s="24" t="str">
        <f>IF(OR($B63="",CI$3="",'Demand Locations'!CK63=""),"",IF('Demand Locations'!CK63&lt;COUNTIFS('Workers Settings'!$M:$M,$B63,'Workers Settings'!$N:$N,1,'Workers Settings'!$H:$H,CI$3),"Warning!",IF('Demand Locations'!CK63=0,"",COUNTIFS('Workers Settings'!$M:$M,$B63,'Workers Settings'!$N:$N,1,'Workers Settings'!$H:$H,CI$3)/'Demand Locations'!CK63)))</f>
        <v/>
      </c>
      <c r="CJ63" s="24" t="str">
        <f>IF(OR($B63="",CJ$3="",'Demand Locations'!CL63=""),"",IF('Demand Locations'!CL63&lt;COUNTIFS('Workers Settings'!$M:$M,$B63,'Workers Settings'!$N:$N,1,'Workers Settings'!$H:$H,CJ$3),"Warning!",IF('Demand Locations'!CL63=0,"",COUNTIFS('Workers Settings'!$M:$M,$B63,'Workers Settings'!$N:$N,1,'Workers Settings'!$H:$H,CJ$3)/'Demand Locations'!CL63)))</f>
        <v/>
      </c>
      <c r="CK63" s="24" t="str">
        <f>IF(OR($B63="",CK$3="",'Demand Locations'!CM63=""),"",IF('Demand Locations'!CM63&lt;COUNTIFS('Workers Settings'!$M:$M,$B63,'Workers Settings'!$N:$N,1,'Workers Settings'!$H:$H,CK$3),"Warning!",IF('Demand Locations'!CM63=0,"",COUNTIFS('Workers Settings'!$M:$M,$B63,'Workers Settings'!$N:$N,1,'Workers Settings'!$H:$H,CK$3)/'Demand Locations'!CM63)))</f>
        <v/>
      </c>
      <c r="CL63" s="24" t="str">
        <f>IF(OR($B63="",CL$3="",'Demand Locations'!CN63=""),"",IF('Demand Locations'!CN63&lt;COUNTIFS('Workers Settings'!$M:$M,$B63,'Workers Settings'!$N:$N,1,'Workers Settings'!$H:$H,CL$3),"Warning!",IF('Demand Locations'!CN63=0,"",COUNTIFS('Workers Settings'!$M:$M,$B63,'Workers Settings'!$N:$N,1,'Workers Settings'!$H:$H,CL$3)/'Demand Locations'!CN63)))</f>
        <v/>
      </c>
      <c r="CM63" s="24" t="str">
        <f>IF(OR($B63="",CM$3="",'Demand Locations'!CO63=""),"",IF('Demand Locations'!CO63&lt;COUNTIFS('Workers Settings'!$M:$M,$B63,'Workers Settings'!$N:$N,1,'Workers Settings'!$H:$H,CM$3),"Warning!",IF('Demand Locations'!CO63=0,"",COUNTIFS('Workers Settings'!$M:$M,$B63,'Workers Settings'!$N:$N,1,'Workers Settings'!$H:$H,CM$3)/'Demand Locations'!CO63)))</f>
        <v/>
      </c>
      <c r="CN63" s="24" t="str">
        <f>IF(OR($B63="",CN$3="",'Demand Locations'!CP63=""),"",IF('Demand Locations'!CP63&lt;COUNTIFS('Workers Settings'!$M:$M,$B63,'Workers Settings'!$N:$N,1,'Workers Settings'!$H:$H,CN$3),"Warning!",IF('Demand Locations'!CP63=0,"",COUNTIFS('Workers Settings'!$M:$M,$B63,'Workers Settings'!$N:$N,1,'Workers Settings'!$H:$H,CN$3)/'Demand Locations'!CP63)))</f>
        <v/>
      </c>
      <c r="CO63" s="24" t="str">
        <f>IF(OR($B63="",CO$3="",'Demand Locations'!CQ63=""),"",IF('Demand Locations'!CQ63&lt;COUNTIFS('Workers Settings'!$M:$M,$B63,'Workers Settings'!$N:$N,1,'Workers Settings'!$H:$H,CO$3),"Warning!",IF('Demand Locations'!CQ63=0,"",COUNTIFS('Workers Settings'!$M:$M,$B63,'Workers Settings'!$N:$N,1,'Workers Settings'!$H:$H,CO$3)/'Demand Locations'!CQ63)))</f>
        <v/>
      </c>
      <c r="CP63" s="24" t="str">
        <f>IF(OR($B63="",CP$3="",'Demand Locations'!CR63=""),"",IF('Demand Locations'!CR63&lt;COUNTIFS('Workers Settings'!$M:$M,$B63,'Workers Settings'!$N:$N,1,'Workers Settings'!$H:$H,CP$3),"Warning!",IF('Demand Locations'!CR63=0,"",COUNTIFS('Workers Settings'!$M:$M,$B63,'Workers Settings'!$N:$N,1,'Workers Settings'!$H:$H,CP$3)/'Demand Locations'!CR63)))</f>
        <v/>
      </c>
      <c r="CQ63" s="24" t="str">
        <f>IF(OR($B63="",CQ$3="",'Demand Locations'!CS63=""),"",IF('Demand Locations'!CS63&lt;COUNTIFS('Workers Settings'!$M:$M,$B63,'Workers Settings'!$N:$N,1,'Workers Settings'!$H:$H,CQ$3),"Warning!",IF('Demand Locations'!CS63=0,"",COUNTIFS('Workers Settings'!$M:$M,$B63,'Workers Settings'!$N:$N,1,'Workers Settings'!$H:$H,CQ$3)/'Demand Locations'!CS63)))</f>
        <v/>
      </c>
      <c r="CR63" s="24" t="str">
        <f>IF(OR($B63="",CR$3="",'Demand Locations'!CT63=""),"",IF('Demand Locations'!CT63&lt;COUNTIFS('Workers Settings'!$M:$M,$B63,'Workers Settings'!$N:$N,1,'Workers Settings'!$H:$H,CR$3),"Warning!",IF('Demand Locations'!CT63=0,"",COUNTIFS('Workers Settings'!$M:$M,$B63,'Workers Settings'!$N:$N,1,'Workers Settings'!$H:$H,CR$3)/'Demand Locations'!CT63)))</f>
        <v/>
      </c>
      <c r="CS63" s="24" t="str">
        <f>IF(OR($B63="",CS$3="",'Demand Locations'!CU63=""),"",IF('Demand Locations'!CU63&lt;COUNTIFS('Workers Settings'!$M:$M,$B63,'Workers Settings'!$N:$N,1,'Workers Settings'!$H:$H,CS$3),"Warning!",IF('Demand Locations'!CU63=0,"",COUNTIFS('Workers Settings'!$M:$M,$B63,'Workers Settings'!$N:$N,1,'Workers Settings'!$H:$H,CS$3)/'Demand Locations'!CU63)))</f>
        <v/>
      </c>
      <c r="CT63" s="24" t="str">
        <f>IF(OR($B63="",CT$3="",'Demand Locations'!CV63=""),"",IF('Demand Locations'!CV63&lt;COUNTIFS('Workers Settings'!$M:$M,$B63,'Workers Settings'!$N:$N,1,'Workers Settings'!$H:$H,CT$3),"Warning!",IF('Demand Locations'!CV63=0,"",COUNTIFS('Workers Settings'!$M:$M,$B63,'Workers Settings'!$N:$N,1,'Workers Settings'!$H:$H,CT$3)/'Demand Locations'!CV63)))</f>
        <v/>
      </c>
      <c r="CU63" s="24" t="str">
        <f>IF(OR($B63="",CU$3="",'Demand Locations'!CW63=""),"",IF('Demand Locations'!CW63&lt;COUNTIFS('Workers Settings'!$M:$M,$B63,'Workers Settings'!$N:$N,1,'Workers Settings'!$H:$H,CU$3),"Warning!",IF('Demand Locations'!CW63=0,"",COUNTIFS('Workers Settings'!$M:$M,$B63,'Workers Settings'!$N:$N,1,'Workers Settings'!$H:$H,CU$3)/'Demand Locations'!CW63)))</f>
        <v/>
      </c>
      <c r="CV63" s="24" t="str">
        <f>IF(OR($B63="",CV$3="",'Demand Locations'!CX63=""),"",IF('Demand Locations'!CX63&lt;COUNTIFS('Workers Settings'!$M:$M,$B63,'Workers Settings'!$N:$N,1,'Workers Settings'!$H:$H,CV$3),"Warning!",IF('Demand Locations'!CX63=0,"",COUNTIFS('Workers Settings'!$M:$M,$B63,'Workers Settings'!$N:$N,1,'Workers Settings'!$H:$H,CV$3)/'Demand Locations'!CX63)))</f>
        <v/>
      </c>
      <c r="CW63" s="24" t="str">
        <f>IF(OR($B63="",CW$3="",'Demand Locations'!CY63=""),"",IF('Demand Locations'!CY63&lt;COUNTIFS('Workers Settings'!$M:$M,$B63,'Workers Settings'!$N:$N,1,'Workers Settings'!$H:$H,CW$3),"Warning!",IF('Demand Locations'!CY63=0,"",COUNTIFS('Workers Settings'!$M:$M,$B63,'Workers Settings'!$N:$N,1,'Workers Settings'!$H:$H,CW$3)/'Demand Locations'!CY63)))</f>
        <v/>
      </c>
      <c r="CX63" s="24" t="str">
        <f>IF(OR($B63="",CX$3="",'Demand Locations'!CZ63=""),"",IF('Demand Locations'!CZ63&lt;COUNTIFS('Workers Settings'!$M:$M,$B63,'Workers Settings'!$N:$N,1,'Workers Settings'!$H:$H,CX$3),"Warning!",IF('Demand Locations'!CZ63=0,"",COUNTIFS('Workers Settings'!$M:$M,$B63,'Workers Settings'!$N:$N,1,'Workers Settings'!$H:$H,CX$3)/'Demand Locations'!CZ63)))</f>
        <v/>
      </c>
      <c r="CY63" s="24" t="str">
        <f>IF(OR($B63="",CY$3="",'Demand Locations'!DA63=""),"",IF('Demand Locations'!DA63&lt;COUNTIFS('Workers Settings'!$M:$M,$B63,'Workers Settings'!$N:$N,1,'Workers Settings'!$H:$H,CY$3),"Warning!",IF('Demand Locations'!DA63=0,"",COUNTIFS('Workers Settings'!$M:$M,$B63,'Workers Settings'!$N:$N,1,'Workers Settings'!$H:$H,CY$3)/'Demand Locations'!DA63)))</f>
        <v/>
      </c>
      <c r="CZ63" s="24" t="str">
        <f>IF(OR($B63="",CZ$3="",'Demand Locations'!DB63=""),"",IF('Demand Locations'!DB63&lt;COUNTIFS('Workers Settings'!$M:$M,$B63,'Workers Settings'!$N:$N,1,'Workers Settings'!$H:$H,CZ$3),"Warning!",IF('Demand Locations'!DB63=0,"",COUNTIFS('Workers Settings'!$M:$M,$B63,'Workers Settings'!$N:$N,1,'Workers Settings'!$H:$H,CZ$3)/'Demand Locations'!DB63)))</f>
        <v/>
      </c>
    </row>
    <row r="64" spans="1:104" x14ac:dyDescent="0.25">
      <c r="A64" s="7">
        <f t="shared" si="0"/>
        <v>60</v>
      </c>
      <c r="B64" s="7" t="str">
        <f>IF('Demand Locations'!B64&lt;&gt;"",'Demand Locations'!B64,"")</f>
        <v/>
      </c>
      <c r="C64" s="29" t="str">
        <f>IF(B64="","",SUMIFS('Workers Assignments'!Z:Z,'Workers Settings'!M:M,B64,'Workers Settings'!N:N,1))</f>
        <v/>
      </c>
      <c r="D64" s="24" t="str">
        <f>IF(OR(B64="",'Demand Locations'!E64=""),"",IF('Demand Locations'!E64&lt;C64,"Warning!",IF('Demand Locations'!E64=0,"",C64/'Demand Locations'!E64)))</f>
        <v/>
      </c>
      <c r="E64" s="44" t="str">
        <f>IF(OR($B64="",E$3="",'Demand Locations'!G64=""),"",IF('Demand Locations'!G64&lt;COUNTIFS('Workers Settings'!$M:$M,$B64,'Workers Settings'!$N:$N,1,'Workers Settings'!$H:$H,E$3),"Warning!",IF('Demand Locations'!G64=0,"",COUNTIFS('Workers Settings'!$M:$M,$B64,'Workers Settings'!$N:$N,1,'Workers Settings'!$H:$H,E$3)/'Demand Locations'!G64)))</f>
        <v/>
      </c>
      <c r="F64" s="24" t="str">
        <f>IF(OR($B64="",F$3="",'Demand Locations'!H64=""),"",IF('Demand Locations'!H64&lt;COUNTIFS('Workers Settings'!$M:$M,$B64,'Workers Settings'!$N:$N,1,'Workers Settings'!$H:$H,F$3),"Warning!",IF('Demand Locations'!H64=0,"",COUNTIFS('Workers Settings'!$M:$M,$B64,'Workers Settings'!$N:$N,1,'Workers Settings'!$H:$H,F$3)/'Demand Locations'!H64)))</f>
        <v/>
      </c>
      <c r="G64" s="24" t="str">
        <f>IF(OR($B64="",G$3="",'Demand Locations'!I64=""),"",IF('Demand Locations'!I64&lt;COUNTIFS('Workers Settings'!$M:$M,$B64,'Workers Settings'!$N:$N,1,'Workers Settings'!$H:$H,G$3),"Warning!",IF('Demand Locations'!I64=0,"",COUNTIFS('Workers Settings'!$M:$M,$B64,'Workers Settings'!$N:$N,1,'Workers Settings'!$H:$H,G$3)/'Demand Locations'!I64)))</f>
        <v/>
      </c>
      <c r="H64" s="24" t="str">
        <f>IF(OR($B64="",H$3="",'Demand Locations'!J64=""),"",IF('Demand Locations'!J64&lt;COUNTIFS('Workers Settings'!$M:$M,$B64,'Workers Settings'!$N:$N,1,'Workers Settings'!$H:$H,H$3),"Warning!",IF('Demand Locations'!J64=0,"",COUNTIFS('Workers Settings'!$M:$M,$B64,'Workers Settings'!$N:$N,1,'Workers Settings'!$H:$H,H$3)/'Demand Locations'!J64)))</f>
        <v/>
      </c>
      <c r="I64" s="24" t="str">
        <f>IF(OR($B64="",I$3="",'Demand Locations'!K64=""),"",IF('Demand Locations'!K64&lt;COUNTIFS('Workers Settings'!$M:$M,$B64,'Workers Settings'!$N:$N,1,'Workers Settings'!$H:$H,I$3),"Warning!",IF('Demand Locations'!K64=0,"",COUNTIFS('Workers Settings'!$M:$M,$B64,'Workers Settings'!$N:$N,1,'Workers Settings'!$H:$H,I$3)/'Demand Locations'!K64)))</f>
        <v/>
      </c>
      <c r="J64" s="24" t="str">
        <f>IF(OR($B64="",J$3="",'Demand Locations'!L64=""),"",IF('Demand Locations'!L64&lt;COUNTIFS('Workers Settings'!$M:$M,$B64,'Workers Settings'!$N:$N,1,'Workers Settings'!$H:$H,J$3),"Warning!",IF('Demand Locations'!L64=0,"",COUNTIFS('Workers Settings'!$M:$M,$B64,'Workers Settings'!$N:$N,1,'Workers Settings'!$H:$H,J$3)/'Demand Locations'!L64)))</f>
        <v/>
      </c>
      <c r="K64" s="24" t="str">
        <f>IF(OR($B64="",K$3="",'Demand Locations'!M64=""),"",IF('Demand Locations'!M64&lt;COUNTIFS('Workers Settings'!$M:$M,$B64,'Workers Settings'!$N:$N,1,'Workers Settings'!$H:$H,K$3),"Warning!",IF('Demand Locations'!M64=0,"",COUNTIFS('Workers Settings'!$M:$M,$B64,'Workers Settings'!$N:$N,1,'Workers Settings'!$H:$H,K$3)/'Demand Locations'!M64)))</f>
        <v/>
      </c>
      <c r="L64" s="24" t="str">
        <f>IF(OR($B64="",L$3="",'Demand Locations'!N64=""),"",IF('Demand Locations'!N64&lt;COUNTIFS('Workers Settings'!$M:$M,$B64,'Workers Settings'!$N:$N,1,'Workers Settings'!$H:$H,L$3),"Warning!",IF('Demand Locations'!N64=0,"",COUNTIFS('Workers Settings'!$M:$M,$B64,'Workers Settings'!$N:$N,1,'Workers Settings'!$H:$H,L$3)/'Demand Locations'!N64)))</f>
        <v/>
      </c>
      <c r="M64" s="24" t="str">
        <f>IF(OR($B64="",M$3="",'Demand Locations'!O64=""),"",IF('Demand Locations'!O64&lt;COUNTIFS('Workers Settings'!$M:$M,$B64,'Workers Settings'!$N:$N,1,'Workers Settings'!$H:$H,M$3),"Warning!",IF('Demand Locations'!O64=0,"",COUNTIFS('Workers Settings'!$M:$M,$B64,'Workers Settings'!$N:$N,1,'Workers Settings'!$H:$H,M$3)/'Demand Locations'!O64)))</f>
        <v/>
      </c>
      <c r="N64" s="24" t="str">
        <f>IF(OR($B64="",N$3="",'Demand Locations'!P64=""),"",IF('Demand Locations'!P64&lt;COUNTIFS('Workers Settings'!$M:$M,$B64,'Workers Settings'!$N:$N,1,'Workers Settings'!$H:$H,N$3),"Warning!",IF('Demand Locations'!P64=0,"",COUNTIFS('Workers Settings'!$M:$M,$B64,'Workers Settings'!$N:$N,1,'Workers Settings'!$H:$H,N$3)/'Demand Locations'!P64)))</f>
        <v/>
      </c>
      <c r="O64" s="24" t="str">
        <f>IF(OR($B64="",O$3="",'Demand Locations'!Q64=""),"",IF('Demand Locations'!Q64&lt;COUNTIFS('Workers Settings'!$M:$M,$B64,'Workers Settings'!$N:$N,1,'Workers Settings'!$H:$H,O$3),"Warning!",IF('Demand Locations'!Q64=0,"",COUNTIFS('Workers Settings'!$M:$M,$B64,'Workers Settings'!$N:$N,1,'Workers Settings'!$H:$H,O$3)/'Demand Locations'!Q64)))</f>
        <v/>
      </c>
      <c r="P64" s="24" t="str">
        <f>IF(OR($B64="",P$3="",'Demand Locations'!R64=""),"",IF('Demand Locations'!R64&lt;COUNTIFS('Workers Settings'!$M:$M,$B64,'Workers Settings'!$N:$N,1,'Workers Settings'!$H:$H,P$3),"Warning!",IF('Demand Locations'!R64=0,"",COUNTIFS('Workers Settings'!$M:$M,$B64,'Workers Settings'!$N:$N,1,'Workers Settings'!$H:$H,P$3)/'Demand Locations'!R64)))</f>
        <v/>
      </c>
      <c r="Q64" s="24" t="str">
        <f>IF(OR($B64="",Q$3="",'Demand Locations'!S64=""),"",IF('Demand Locations'!S64&lt;COUNTIFS('Workers Settings'!$M:$M,$B64,'Workers Settings'!$N:$N,1,'Workers Settings'!$H:$H,Q$3),"Warning!",IF('Demand Locations'!S64=0,"",COUNTIFS('Workers Settings'!$M:$M,$B64,'Workers Settings'!$N:$N,1,'Workers Settings'!$H:$H,Q$3)/'Demand Locations'!S64)))</f>
        <v/>
      </c>
      <c r="R64" s="24" t="str">
        <f>IF(OR($B64="",R$3="",'Demand Locations'!T64=""),"",IF('Demand Locations'!T64&lt;COUNTIFS('Workers Settings'!$M:$M,$B64,'Workers Settings'!$N:$N,1,'Workers Settings'!$H:$H,R$3),"Warning!",IF('Demand Locations'!T64=0,"",COUNTIFS('Workers Settings'!$M:$M,$B64,'Workers Settings'!$N:$N,1,'Workers Settings'!$H:$H,R$3)/'Demand Locations'!T64)))</f>
        <v/>
      </c>
      <c r="S64" s="24" t="str">
        <f>IF(OR($B64="",S$3="",'Demand Locations'!U64=""),"",IF('Demand Locations'!U64&lt;COUNTIFS('Workers Settings'!$M:$M,$B64,'Workers Settings'!$N:$N,1,'Workers Settings'!$H:$H,S$3),"Warning!",IF('Demand Locations'!U64=0,"",COUNTIFS('Workers Settings'!$M:$M,$B64,'Workers Settings'!$N:$N,1,'Workers Settings'!$H:$H,S$3)/'Demand Locations'!U64)))</f>
        <v/>
      </c>
      <c r="T64" s="24" t="str">
        <f>IF(OR($B64="",T$3="",'Demand Locations'!V64=""),"",IF('Demand Locations'!V64&lt;COUNTIFS('Workers Settings'!$M:$M,$B64,'Workers Settings'!$N:$N,1,'Workers Settings'!$H:$H,T$3),"Warning!",IF('Demand Locations'!V64=0,"",COUNTIFS('Workers Settings'!$M:$M,$B64,'Workers Settings'!$N:$N,1,'Workers Settings'!$H:$H,T$3)/'Demand Locations'!V64)))</f>
        <v/>
      </c>
      <c r="U64" s="24" t="str">
        <f>IF(OR($B64="",U$3="",'Demand Locations'!W64=""),"",IF('Demand Locations'!W64&lt;COUNTIFS('Workers Settings'!$M:$M,$B64,'Workers Settings'!$N:$N,1,'Workers Settings'!$H:$H,U$3),"Warning!",IF('Demand Locations'!W64=0,"",COUNTIFS('Workers Settings'!$M:$M,$B64,'Workers Settings'!$N:$N,1,'Workers Settings'!$H:$H,U$3)/'Demand Locations'!W64)))</f>
        <v/>
      </c>
      <c r="V64" s="24" t="str">
        <f>IF(OR($B64="",V$3="",'Demand Locations'!X64=""),"",IF('Demand Locations'!X64&lt;COUNTIFS('Workers Settings'!$M:$M,$B64,'Workers Settings'!$N:$N,1,'Workers Settings'!$H:$H,V$3),"Warning!",IF('Demand Locations'!X64=0,"",COUNTIFS('Workers Settings'!$M:$M,$B64,'Workers Settings'!$N:$N,1,'Workers Settings'!$H:$H,V$3)/'Demand Locations'!X64)))</f>
        <v/>
      </c>
      <c r="W64" s="24" t="str">
        <f>IF(OR($B64="",W$3="",'Demand Locations'!Y64=""),"",IF('Demand Locations'!Y64&lt;COUNTIFS('Workers Settings'!$M:$M,$B64,'Workers Settings'!$N:$N,1,'Workers Settings'!$H:$H,W$3),"Warning!",IF('Demand Locations'!Y64=0,"",COUNTIFS('Workers Settings'!$M:$M,$B64,'Workers Settings'!$N:$N,1,'Workers Settings'!$H:$H,W$3)/'Demand Locations'!Y64)))</f>
        <v/>
      </c>
      <c r="X64" s="24" t="str">
        <f>IF(OR($B64="",X$3="",'Demand Locations'!Z64=""),"",IF('Demand Locations'!Z64&lt;COUNTIFS('Workers Settings'!$M:$M,$B64,'Workers Settings'!$N:$N,1,'Workers Settings'!$H:$H,X$3),"Warning!",IF('Demand Locations'!Z64=0,"",COUNTIFS('Workers Settings'!$M:$M,$B64,'Workers Settings'!$N:$N,1,'Workers Settings'!$H:$H,X$3)/'Demand Locations'!Z64)))</f>
        <v/>
      </c>
      <c r="Y64" s="24" t="str">
        <f>IF(OR($B64="",Y$3="",'Demand Locations'!AA64=""),"",IF('Demand Locations'!AA64&lt;COUNTIFS('Workers Settings'!$M:$M,$B64,'Workers Settings'!$N:$N,1,'Workers Settings'!$H:$H,Y$3),"Warning!",IF('Demand Locations'!AA64=0,"",COUNTIFS('Workers Settings'!$M:$M,$B64,'Workers Settings'!$N:$N,1,'Workers Settings'!$H:$H,Y$3)/'Demand Locations'!AA64)))</f>
        <v/>
      </c>
      <c r="Z64" s="24" t="str">
        <f>IF(OR($B64="",Z$3="",'Demand Locations'!AB64=""),"",IF('Demand Locations'!AB64&lt;COUNTIFS('Workers Settings'!$M:$M,$B64,'Workers Settings'!$N:$N,1,'Workers Settings'!$H:$H,Z$3),"Warning!",IF('Demand Locations'!AB64=0,"",COUNTIFS('Workers Settings'!$M:$M,$B64,'Workers Settings'!$N:$N,1,'Workers Settings'!$H:$H,Z$3)/'Demand Locations'!AB64)))</f>
        <v/>
      </c>
      <c r="AA64" s="24" t="str">
        <f>IF(OR($B64="",AA$3="",'Demand Locations'!AC64=""),"",IF('Demand Locations'!AC64&lt;COUNTIFS('Workers Settings'!$M:$M,$B64,'Workers Settings'!$N:$N,1,'Workers Settings'!$H:$H,AA$3),"Warning!",IF('Demand Locations'!AC64=0,"",COUNTIFS('Workers Settings'!$M:$M,$B64,'Workers Settings'!$N:$N,1,'Workers Settings'!$H:$H,AA$3)/'Demand Locations'!AC64)))</f>
        <v/>
      </c>
      <c r="AB64" s="24" t="str">
        <f>IF(OR($B64="",AB$3="",'Demand Locations'!AD64=""),"",IF('Demand Locations'!AD64&lt;COUNTIFS('Workers Settings'!$M:$M,$B64,'Workers Settings'!$N:$N,1,'Workers Settings'!$H:$H,AB$3),"Warning!",IF('Demand Locations'!AD64=0,"",COUNTIFS('Workers Settings'!$M:$M,$B64,'Workers Settings'!$N:$N,1,'Workers Settings'!$H:$H,AB$3)/'Demand Locations'!AD64)))</f>
        <v/>
      </c>
      <c r="AC64" s="24" t="str">
        <f>IF(OR($B64="",AC$3="",'Demand Locations'!AE64=""),"",IF('Demand Locations'!AE64&lt;COUNTIFS('Workers Settings'!$M:$M,$B64,'Workers Settings'!$N:$N,1,'Workers Settings'!$H:$H,AC$3),"Warning!",IF('Demand Locations'!AE64=0,"",COUNTIFS('Workers Settings'!$M:$M,$B64,'Workers Settings'!$N:$N,1,'Workers Settings'!$H:$H,AC$3)/'Demand Locations'!AE64)))</f>
        <v/>
      </c>
      <c r="AD64" s="24" t="str">
        <f>IF(OR($B64="",AD$3="",'Demand Locations'!AF64=""),"",IF('Demand Locations'!AF64&lt;COUNTIFS('Workers Settings'!$M:$M,$B64,'Workers Settings'!$N:$N,1,'Workers Settings'!$H:$H,AD$3),"Warning!",IF('Demand Locations'!AF64=0,"",COUNTIFS('Workers Settings'!$M:$M,$B64,'Workers Settings'!$N:$N,1,'Workers Settings'!$H:$H,AD$3)/'Demand Locations'!AF64)))</f>
        <v/>
      </c>
      <c r="AE64" s="24" t="str">
        <f>IF(OR($B64="",AE$3="",'Demand Locations'!AG64=""),"",IF('Demand Locations'!AG64&lt;COUNTIFS('Workers Settings'!$M:$M,$B64,'Workers Settings'!$N:$N,1,'Workers Settings'!$H:$H,AE$3),"Warning!",IF('Demand Locations'!AG64=0,"",COUNTIFS('Workers Settings'!$M:$M,$B64,'Workers Settings'!$N:$N,1,'Workers Settings'!$H:$H,AE$3)/'Demand Locations'!AG64)))</f>
        <v/>
      </c>
      <c r="AF64" s="24" t="str">
        <f>IF(OR($B64="",AF$3="",'Demand Locations'!AH64=""),"",IF('Demand Locations'!AH64&lt;COUNTIFS('Workers Settings'!$M:$M,$B64,'Workers Settings'!$N:$N,1,'Workers Settings'!$H:$H,AF$3),"Warning!",IF('Demand Locations'!AH64=0,"",COUNTIFS('Workers Settings'!$M:$M,$B64,'Workers Settings'!$N:$N,1,'Workers Settings'!$H:$H,AF$3)/'Demand Locations'!AH64)))</f>
        <v/>
      </c>
      <c r="AG64" s="24" t="str">
        <f>IF(OR($B64="",AG$3="",'Demand Locations'!AI64=""),"",IF('Demand Locations'!AI64&lt;COUNTIFS('Workers Settings'!$M:$M,$B64,'Workers Settings'!$N:$N,1,'Workers Settings'!$H:$H,AG$3),"Warning!",IF('Demand Locations'!AI64=0,"",COUNTIFS('Workers Settings'!$M:$M,$B64,'Workers Settings'!$N:$N,1,'Workers Settings'!$H:$H,AG$3)/'Demand Locations'!AI64)))</f>
        <v/>
      </c>
      <c r="AH64" s="24" t="str">
        <f>IF(OR($B64="",AH$3="",'Demand Locations'!AJ64=""),"",IF('Demand Locations'!AJ64&lt;COUNTIFS('Workers Settings'!$M:$M,$B64,'Workers Settings'!$N:$N,1,'Workers Settings'!$H:$H,AH$3),"Warning!",IF('Demand Locations'!AJ64=0,"",COUNTIFS('Workers Settings'!$M:$M,$B64,'Workers Settings'!$N:$N,1,'Workers Settings'!$H:$H,AH$3)/'Demand Locations'!AJ64)))</f>
        <v/>
      </c>
      <c r="AI64" s="24" t="str">
        <f>IF(OR($B64="",AI$3="",'Demand Locations'!AK64=""),"",IF('Demand Locations'!AK64&lt;COUNTIFS('Workers Settings'!$M:$M,$B64,'Workers Settings'!$N:$N,1,'Workers Settings'!$H:$H,AI$3),"Warning!",IF('Demand Locations'!AK64=0,"",COUNTIFS('Workers Settings'!$M:$M,$B64,'Workers Settings'!$N:$N,1,'Workers Settings'!$H:$H,AI$3)/'Demand Locations'!AK64)))</f>
        <v/>
      </c>
      <c r="AJ64" s="24" t="str">
        <f>IF(OR($B64="",AJ$3="",'Demand Locations'!AL64=""),"",IF('Demand Locations'!AL64&lt;COUNTIFS('Workers Settings'!$M:$M,$B64,'Workers Settings'!$N:$N,1,'Workers Settings'!$H:$H,AJ$3),"Warning!",IF('Demand Locations'!AL64=0,"",COUNTIFS('Workers Settings'!$M:$M,$B64,'Workers Settings'!$N:$N,1,'Workers Settings'!$H:$H,AJ$3)/'Demand Locations'!AL64)))</f>
        <v/>
      </c>
      <c r="AK64" s="24" t="str">
        <f>IF(OR($B64="",AK$3="",'Demand Locations'!AM64=""),"",IF('Demand Locations'!AM64&lt;COUNTIFS('Workers Settings'!$M:$M,$B64,'Workers Settings'!$N:$N,1,'Workers Settings'!$H:$H,AK$3),"Warning!",IF('Demand Locations'!AM64=0,"",COUNTIFS('Workers Settings'!$M:$M,$B64,'Workers Settings'!$N:$N,1,'Workers Settings'!$H:$H,AK$3)/'Demand Locations'!AM64)))</f>
        <v/>
      </c>
      <c r="AL64" s="24" t="str">
        <f>IF(OR($B64="",AL$3="",'Demand Locations'!AN64=""),"",IF('Demand Locations'!AN64&lt;COUNTIFS('Workers Settings'!$M:$M,$B64,'Workers Settings'!$N:$N,1,'Workers Settings'!$H:$H,AL$3),"Warning!",IF('Demand Locations'!AN64=0,"",COUNTIFS('Workers Settings'!$M:$M,$B64,'Workers Settings'!$N:$N,1,'Workers Settings'!$H:$H,AL$3)/'Demand Locations'!AN64)))</f>
        <v/>
      </c>
      <c r="AM64" s="24" t="str">
        <f>IF(OR($B64="",AM$3="",'Demand Locations'!AO64=""),"",IF('Demand Locations'!AO64&lt;COUNTIFS('Workers Settings'!$M:$M,$B64,'Workers Settings'!$N:$N,1,'Workers Settings'!$H:$H,AM$3),"Warning!",IF('Demand Locations'!AO64=0,"",COUNTIFS('Workers Settings'!$M:$M,$B64,'Workers Settings'!$N:$N,1,'Workers Settings'!$H:$H,AM$3)/'Demand Locations'!AO64)))</f>
        <v/>
      </c>
      <c r="AN64" s="24" t="str">
        <f>IF(OR($B64="",AN$3="",'Demand Locations'!AP64=""),"",IF('Demand Locations'!AP64&lt;COUNTIFS('Workers Settings'!$M:$M,$B64,'Workers Settings'!$N:$N,1,'Workers Settings'!$H:$H,AN$3),"Warning!",IF('Demand Locations'!AP64=0,"",COUNTIFS('Workers Settings'!$M:$M,$B64,'Workers Settings'!$N:$N,1,'Workers Settings'!$H:$H,AN$3)/'Demand Locations'!AP64)))</f>
        <v/>
      </c>
      <c r="AO64" s="24" t="str">
        <f>IF(OR($B64="",AO$3="",'Demand Locations'!AQ64=""),"",IF('Demand Locations'!AQ64&lt;COUNTIFS('Workers Settings'!$M:$M,$B64,'Workers Settings'!$N:$N,1,'Workers Settings'!$H:$H,AO$3),"Warning!",IF('Demand Locations'!AQ64=0,"",COUNTIFS('Workers Settings'!$M:$M,$B64,'Workers Settings'!$N:$N,1,'Workers Settings'!$H:$H,AO$3)/'Demand Locations'!AQ64)))</f>
        <v/>
      </c>
      <c r="AP64" s="24" t="str">
        <f>IF(OR($B64="",AP$3="",'Demand Locations'!AR64=""),"",IF('Demand Locations'!AR64&lt;COUNTIFS('Workers Settings'!$M:$M,$B64,'Workers Settings'!$N:$N,1,'Workers Settings'!$H:$H,AP$3),"Warning!",IF('Demand Locations'!AR64=0,"",COUNTIFS('Workers Settings'!$M:$M,$B64,'Workers Settings'!$N:$N,1,'Workers Settings'!$H:$H,AP$3)/'Demand Locations'!AR64)))</f>
        <v/>
      </c>
      <c r="AQ64" s="24" t="str">
        <f>IF(OR($B64="",AQ$3="",'Demand Locations'!AS64=""),"",IF('Demand Locations'!AS64&lt;COUNTIFS('Workers Settings'!$M:$M,$B64,'Workers Settings'!$N:$N,1,'Workers Settings'!$H:$H,AQ$3),"Warning!",IF('Demand Locations'!AS64=0,"",COUNTIFS('Workers Settings'!$M:$M,$B64,'Workers Settings'!$N:$N,1,'Workers Settings'!$H:$H,AQ$3)/'Demand Locations'!AS64)))</f>
        <v/>
      </c>
      <c r="AR64" s="24" t="str">
        <f>IF(OR($B64="",AR$3="",'Demand Locations'!AT64=""),"",IF('Demand Locations'!AT64&lt;COUNTIFS('Workers Settings'!$M:$M,$B64,'Workers Settings'!$N:$N,1,'Workers Settings'!$H:$H,AR$3),"Warning!",IF('Demand Locations'!AT64=0,"",COUNTIFS('Workers Settings'!$M:$M,$B64,'Workers Settings'!$N:$N,1,'Workers Settings'!$H:$H,AR$3)/'Demand Locations'!AT64)))</f>
        <v/>
      </c>
      <c r="AS64" s="24" t="str">
        <f>IF(OR($B64="",AS$3="",'Demand Locations'!AU64=""),"",IF('Demand Locations'!AU64&lt;COUNTIFS('Workers Settings'!$M:$M,$B64,'Workers Settings'!$N:$N,1,'Workers Settings'!$H:$H,AS$3),"Warning!",IF('Demand Locations'!AU64=0,"",COUNTIFS('Workers Settings'!$M:$M,$B64,'Workers Settings'!$N:$N,1,'Workers Settings'!$H:$H,AS$3)/'Demand Locations'!AU64)))</f>
        <v/>
      </c>
      <c r="AT64" s="24" t="str">
        <f>IF(OR($B64="",AT$3="",'Demand Locations'!AV64=""),"",IF('Demand Locations'!AV64&lt;COUNTIFS('Workers Settings'!$M:$M,$B64,'Workers Settings'!$N:$N,1,'Workers Settings'!$H:$H,AT$3),"Warning!",IF('Demand Locations'!AV64=0,"",COUNTIFS('Workers Settings'!$M:$M,$B64,'Workers Settings'!$N:$N,1,'Workers Settings'!$H:$H,AT$3)/'Demand Locations'!AV64)))</f>
        <v/>
      </c>
      <c r="AU64" s="24" t="str">
        <f>IF(OR($B64="",AU$3="",'Demand Locations'!AW64=""),"",IF('Demand Locations'!AW64&lt;COUNTIFS('Workers Settings'!$M:$M,$B64,'Workers Settings'!$N:$N,1,'Workers Settings'!$H:$H,AU$3),"Warning!",IF('Demand Locations'!AW64=0,"",COUNTIFS('Workers Settings'!$M:$M,$B64,'Workers Settings'!$N:$N,1,'Workers Settings'!$H:$H,AU$3)/'Demand Locations'!AW64)))</f>
        <v/>
      </c>
      <c r="AV64" s="24" t="str">
        <f>IF(OR($B64="",AV$3="",'Demand Locations'!AX64=""),"",IF('Demand Locations'!AX64&lt;COUNTIFS('Workers Settings'!$M:$M,$B64,'Workers Settings'!$N:$N,1,'Workers Settings'!$H:$H,AV$3),"Warning!",IF('Demand Locations'!AX64=0,"",COUNTIFS('Workers Settings'!$M:$M,$B64,'Workers Settings'!$N:$N,1,'Workers Settings'!$H:$H,AV$3)/'Demand Locations'!AX64)))</f>
        <v/>
      </c>
      <c r="AW64" s="24" t="str">
        <f>IF(OR($B64="",AW$3="",'Demand Locations'!AY64=""),"",IF('Demand Locations'!AY64&lt;COUNTIFS('Workers Settings'!$M:$M,$B64,'Workers Settings'!$N:$N,1,'Workers Settings'!$H:$H,AW$3),"Warning!",IF('Demand Locations'!AY64=0,"",COUNTIFS('Workers Settings'!$M:$M,$B64,'Workers Settings'!$N:$N,1,'Workers Settings'!$H:$H,AW$3)/'Demand Locations'!AY64)))</f>
        <v/>
      </c>
      <c r="AX64" s="24" t="str">
        <f>IF(OR($B64="",AX$3="",'Demand Locations'!AZ64=""),"",IF('Demand Locations'!AZ64&lt;COUNTIFS('Workers Settings'!$M:$M,$B64,'Workers Settings'!$N:$N,1,'Workers Settings'!$H:$H,AX$3),"Warning!",IF('Demand Locations'!AZ64=0,"",COUNTIFS('Workers Settings'!$M:$M,$B64,'Workers Settings'!$N:$N,1,'Workers Settings'!$H:$H,AX$3)/'Demand Locations'!AZ64)))</f>
        <v/>
      </c>
      <c r="AY64" s="24" t="str">
        <f>IF(OR($B64="",AY$3="",'Demand Locations'!BA64=""),"",IF('Demand Locations'!BA64&lt;COUNTIFS('Workers Settings'!$M:$M,$B64,'Workers Settings'!$N:$N,1,'Workers Settings'!$H:$H,AY$3),"Warning!",IF('Demand Locations'!BA64=0,"",COUNTIFS('Workers Settings'!$M:$M,$B64,'Workers Settings'!$N:$N,1,'Workers Settings'!$H:$H,AY$3)/'Demand Locations'!BA64)))</f>
        <v/>
      </c>
      <c r="AZ64" s="24" t="str">
        <f>IF(OR($B64="",AZ$3="",'Demand Locations'!BB64=""),"",IF('Demand Locations'!BB64&lt;COUNTIFS('Workers Settings'!$M:$M,$B64,'Workers Settings'!$N:$N,1,'Workers Settings'!$H:$H,AZ$3),"Warning!",IF('Demand Locations'!BB64=0,"",COUNTIFS('Workers Settings'!$M:$M,$B64,'Workers Settings'!$N:$N,1,'Workers Settings'!$H:$H,AZ$3)/'Demand Locations'!BB64)))</f>
        <v/>
      </c>
      <c r="BA64" s="24" t="str">
        <f>IF(OR($B64="",BA$3="",'Demand Locations'!BC64=""),"",IF('Demand Locations'!BC64&lt;COUNTIFS('Workers Settings'!$M:$M,$B64,'Workers Settings'!$N:$N,1,'Workers Settings'!$H:$H,BA$3),"Warning!",IF('Demand Locations'!BC64=0,"",COUNTIFS('Workers Settings'!$M:$M,$B64,'Workers Settings'!$N:$N,1,'Workers Settings'!$H:$H,BA$3)/'Demand Locations'!BC64)))</f>
        <v/>
      </c>
      <c r="BB64" s="24" t="str">
        <f>IF(OR($B64="",BB$3="",'Demand Locations'!BD64=""),"",IF('Demand Locations'!BD64&lt;COUNTIFS('Workers Settings'!$M:$M,$B64,'Workers Settings'!$N:$N,1,'Workers Settings'!$H:$H,BB$3),"Warning!",IF('Demand Locations'!BD64=0,"",COUNTIFS('Workers Settings'!$M:$M,$B64,'Workers Settings'!$N:$N,1,'Workers Settings'!$H:$H,BB$3)/'Demand Locations'!BD64)))</f>
        <v/>
      </c>
      <c r="BC64" s="24" t="str">
        <f>IF(OR($B64="",BC$3="",'Demand Locations'!BE64=""),"",IF('Demand Locations'!BE64&lt;COUNTIFS('Workers Settings'!$M:$M,$B64,'Workers Settings'!$N:$N,1,'Workers Settings'!$H:$H,BC$3),"Warning!",IF('Demand Locations'!BE64=0,"",COUNTIFS('Workers Settings'!$M:$M,$B64,'Workers Settings'!$N:$N,1,'Workers Settings'!$H:$H,BC$3)/'Demand Locations'!BE64)))</f>
        <v/>
      </c>
      <c r="BD64" s="24" t="str">
        <f>IF(OR($B64="",BD$3="",'Demand Locations'!BF64=""),"",IF('Demand Locations'!BF64&lt;COUNTIFS('Workers Settings'!$M:$M,$B64,'Workers Settings'!$N:$N,1,'Workers Settings'!$H:$H,BD$3),"Warning!",IF('Demand Locations'!BF64=0,"",COUNTIFS('Workers Settings'!$M:$M,$B64,'Workers Settings'!$N:$N,1,'Workers Settings'!$H:$H,BD$3)/'Demand Locations'!BF64)))</f>
        <v/>
      </c>
      <c r="BE64" s="24" t="str">
        <f>IF(OR($B64="",BE$3="",'Demand Locations'!BG64=""),"",IF('Demand Locations'!BG64&lt;COUNTIFS('Workers Settings'!$M:$M,$B64,'Workers Settings'!$N:$N,1,'Workers Settings'!$H:$H,BE$3),"Warning!",IF('Demand Locations'!BG64=0,"",COUNTIFS('Workers Settings'!$M:$M,$B64,'Workers Settings'!$N:$N,1,'Workers Settings'!$H:$H,BE$3)/'Demand Locations'!BG64)))</f>
        <v/>
      </c>
      <c r="BF64" s="24" t="str">
        <f>IF(OR($B64="",BF$3="",'Demand Locations'!BH64=""),"",IF('Demand Locations'!BH64&lt;COUNTIFS('Workers Settings'!$M:$M,$B64,'Workers Settings'!$N:$N,1,'Workers Settings'!$H:$H,BF$3),"Warning!",IF('Demand Locations'!BH64=0,"",COUNTIFS('Workers Settings'!$M:$M,$B64,'Workers Settings'!$N:$N,1,'Workers Settings'!$H:$H,BF$3)/'Demand Locations'!BH64)))</f>
        <v/>
      </c>
      <c r="BG64" s="24" t="str">
        <f>IF(OR($B64="",BG$3="",'Demand Locations'!BI64=""),"",IF('Demand Locations'!BI64&lt;COUNTIFS('Workers Settings'!$M:$M,$B64,'Workers Settings'!$N:$N,1,'Workers Settings'!$H:$H,BG$3),"Warning!",IF('Demand Locations'!BI64=0,"",COUNTIFS('Workers Settings'!$M:$M,$B64,'Workers Settings'!$N:$N,1,'Workers Settings'!$H:$H,BG$3)/'Demand Locations'!BI64)))</f>
        <v/>
      </c>
      <c r="BH64" s="24" t="str">
        <f>IF(OR($B64="",BH$3="",'Demand Locations'!BJ64=""),"",IF('Demand Locations'!BJ64&lt;COUNTIFS('Workers Settings'!$M:$M,$B64,'Workers Settings'!$N:$N,1,'Workers Settings'!$H:$H,BH$3),"Warning!",IF('Demand Locations'!BJ64=0,"",COUNTIFS('Workers Settings'!$M:$M,$B64,'Workers Settings'!$N:$N,1,'Workers Settings'!$H:$H,BH$3)/'Demand Locations'!BJ64)))</f>
        <v/>
      </c>
      <c r="BI64" s="24" t="str">
        <f>IF(OR($B64="",BI$3="",'Demand Locations'!BK64=""),"",IF('Demand Locations'!BK64&lt;COUNTIFS('Workers Settings'!$M:$M,$B64,'Workers Settings'!$N:$N,1,'Workers Settings'!$H:$H,BI$3),"Warning!",IF('Demand Locations'!BK64=0,"",COUNTIFS('Workers Settings'!$M:$M,$B64,'Workers Settings'!$N:$N,1,'Workers Settings'!$H:$H,BI$3)/'Demand Locations'!BK64)))</f>
        <v/>
      </c>
      <c r="BJ64" s="24" t="str">
        <f>IF(OR($B64="",BJ$3="",'Demand Locations'!BL64=""),"",IF('Demand Locations'!BL64&lt;COUNTIFS('Workers Settings'!$M:$M,$B64,'Workers Settings'!$N:$N,1,'Workers Settings'!$H:$H,BJ$3),"Warning!",IF('Demand Locations'!BL64=0,"",COUNTIFS('Workers Settings'!$M:$M,$B64,'Workers Settings'!$N:$N,1,'Workers Settings'!$H:$H,BJ$3)/'Demand Locations'!BL64)))</f>
        <v/>
      </c>
      <c r="BK64" s="24" t="str">
        <f>IF(OR($B64="",BK$3="",'Demand Locations'!BM64=""),"",IF('Demand Locations'!BM64&lt;COUNTIFS('Workers Settings'!$M:$M,$B64,'Workers Settings'!$N:$N,1,'Workers Settings'!$H:$H,BK$3),"Warning!",IF('Demand Locations'!BM64=0,"",COUNTIFS('Workers Settings'!$M:$M,$B64,'Workers Settings'!$N:$N,1,'Workers Settings'!$H:$H,BK$3)/'Demand Locations'!BM64)))</f>
        <v/>
      </c>
      <c r="BL64" s="24" t="str">
        <f>IF(OR($B64="",BL$3="",'Demand Locations'!BN64=""),"",IF('Demand Locations'!BN64&lt;COUNTIFS('Workers Settings'!$M:$M,$B64,'Workers Settings'!$N:$N,1,'Workers Settings'!$H:$H,BL$3),"Warning!",IF('Demand Locations'!BN64=0,"",COUNTIFS('Workers Settings'!$M:$M,$B64,'Workers Settings'!$N:$N,1,'Workers Settings'!$H:$H,BL$3)/'Demand Locations'!BN64)))</f>
        <v/>
      </c>
      <c r="BM64" s="24" t="str">
        <f>IF(OR($B64="",BM$3="",'Demand Locations'!BO64=""),"",IF('Demand Locations'!BO64&lt;COUNTIFS('Workers Settings'!$M:$M,$B64,'Workers Settings'!$N:$N,1,'Workers Settings'!$H:$H,BM$3),"Warning!",IF('Demand Locations'!BO64=0,"",COUNTIFS('Workers Settings'!$M:$M,$B64,'Workers Settings'!$N:$N,1,'Workers Settings'!$H:$H,BM$3)/'Demand Locations'!BO64)))</f>
        <v/>
      </c>
      <c r="BN64" s="24" t="str">
        <f>IF(OR($B64="",BN$3="",'Demand Locations'!BP64=""),"",IF('Demand Locations'!BP64&lt;COUNTIFS('Workers Settings'!$M:$M,$B64,'Workers Settings'!$N:$N,1,'Workers Settings'!$H:$H,BN$3),"Warning!",IF('Demand Locations'!BP64=0,"",COUNTIFS('Workers Settings'!$M:$M,$B64,'Workers Settings'!$N:$N,1,'Workers Settings'!$H:$H,BN$3)/'Demand Locations'!BP64)))</f>
        <v/>
      </c>
      <c r="BO64" s="24" t="str">
        <f>IF(OR($B64="",BO$3="",'Demand Locations'!BQ64=""),"",IF('Demand Locations'!BQ64&lt;COUNTIFS('Workers Settings'!$M:$M,$B64,'Workers Settings'!$N:$N,1,'Workers Settings'!$H:$H,BO$3),"Warning!",IF('Demand Locations'!BQ64=0,"",COUNTIFS('Workers Settings'!$M:$M,$B64,'Workers Settings'!$N:$N,1,'Workers Settings'!$H:$H,BO$3)/'Demand Locations'!BQ64)))</f>
        <v/>
      </c>
      <c r="BP64" s="24" t="str">
        <f>IF(OR($B64="",BP$3="",'Demand Locations'!BR64=""),"",IF('Demand Locations'!BR64&lt;COUNTIFS('Workers Settings'!$M:$M,$B64,'Workers Settings'!$N:$N,1,'Workers Settings'!$H:$H,BP$3),"Warning!",IF('Demand Locations'!BR64=0,"",COUNTIFS('Workers Settings'!$M:$M,$B64,'Workers Settings'!$N:$N,1,'Workers Settings'!$H:$H,BP$3)/'Demand Locations'!BR64)))</f>
        <v/>
      </c>
      <c r="BQ64" s="24" t="str">
        <f>IF(OR($B64="",BQ$3="",'Demand Locations'!BS64=""),"",IF('Demand Locations'!BS64&lt;COUNTIFS('Workers Settings'!$M:$M,$B64,'Workers Settings'!$N:$N,1,'Workers Settings'!$H:$H,BQ$3),"Warning!",IF('Demand Locations'!BS64=0,"",COUNTIFS('Workers Settings'!$M:$M,$B64,'Workers Settings'!$N:$N,1,'Workers Settings'!$H:$H,BQ$3)/'Demand Locations'!BS64)))</f>
        <v/>
      </c>
      <c r="BR64" s="24" t="str">
        <f>IF(OR($B64="",BR$3="",'Demand Locations'!BT64=""),"",IF('Demand Locations'!BT64&lt;COUNTIFS('Workers Settings'!$M:$M,$B64,'Workers Settings'!$N:$N,1,'Workers Settings'!$H:$H,BR$3),"Warning!",IF('Demand Locations'!BT64=0,"",COUNTIFS('Workers Settings'!$M:$M,$B64,'Workers Settings'!$N:$N,1,'Workers Settings'!$H:$H,BR$3)/'Demand Locations'!BT64)))</f>
        <v/>
      </c>
      <c r="BS64" s="24" t="str">
        <f>IF(OR($B64="",BS$3="",'Demand Locations'!BU64=""),"",IF('Demand Locations'!BU64&lt;COUNTIFS('Workers Settings'!$M:$M,$B64,'Workers Settings'!$N:$N,1,'Workers Settings'!$H:$H,BS$3),"Warning!",IF('Demand Locations'!BU64=0,"",COUNTIFS('Workers Settings'!$M:$M,$B64,'Workers Settings'!$N:$N,1,'Workers Settings'!$H:$H,BS$3)/'Demand Locations'!BU64)))</f>
        <v/>
      </c>
      <c r="BT64" s="24" t="str">
        <f>IF(OR($B64="",BT$3="",'Demand Locations'!BV64=""),"",IF('Demand Locations'!BV64&lt;COUNTIFS('Workers Settings'!$M:$M,$B64,'Workers Settings'!$N:$N,1,'Workers Settings'!$H:$H,BT$3),"Warning!",IF('Demand Locations'!BV64=0,"",COUNTIFS('Workers Settings'!$M:$M,$B64,'Workers Settings'!$N:$N,1,'Workers Settings'!$H:$H,BT$3)/'Demand Locations'!BV64)))</f>
        <v/>
      </c>
      <c r="BU64" s="24" t="str">
        <f>IF(OR($B64="",BU$3="",'Demand Locations'!BW64=""),"",IF('Demand Locations'!BW64&lt;COUNTIFS('Workers Settings'!$M:$M,$B64,'Workers Settings'!$N:$N,1,'Workers Settings'!$H:$H,BU$3),"Warning!",IF('Demand Locations'!BW64=0,"",COUNTIFS('Workers Settings'!$M:$M,$B64,'Workers Settings'!$N:$N,1,'Workers Settings'!$H:$H,BU$3)/'Demand Locations'!BW64)))</f>
        <v/>
      </c>
      <c r="BV64" s="24" t="str">
        <f>IF(OR($B64="",BV$3="",'Demand Locations'!BX64=""),"",IF('Demand Locations'!BX64&lt;COUNTIFS('Workers Settings'!$M:$M,$B64,'Workers Settings'!$N:$N,1,'Workers Settings'!$H:$H,BV$3),"Warning!",IF('Demand Locations'!BX64=0,"",COUNTIFS('Workers Settings'!$M:$M,$B64,'Workers Settings'!$N:$N,1,'Workers Settings'!$H:$H,BV$3)/'Demand Locations'!BX64)))</f>
        <v/>
      </c>
      <c r="BW64" s="24" t="str">
        <f>IF(OR($B64="",BW$3="",'Demand Locations'!BY64=""),"",IF('Demand Locations'!BY64&lt;COUNTIFS('Workers Settings'!$M:$M,$B64,'Workers Settings'!$N:$N,1,'Workers Settings'!$H:$H,BW$3),"Warning!",IF('Demand Locations'!BY64=0,"",COUNTIFS('Workers Settings'!$M:$M,$B64,'Workers Settings'!$N:$N,1,'Workers Settings'!$H:$H,BW$3)/'Demand Locations'!BY64)))</f>
        <v/>
      </c>
      <c r="BX64" s="24" t="str">
        <f>IF(OR($B64="",BX$3="",'Demand Locations'!BZ64=""),"",IF('Demand Locations'!BZ64&lt;COUNTIFS('Workers Settings'!$M:$M,$B64,'Workers Settings'!$N:$N,1,'Workers Settings'!$H:$H,BX$3),"Warning!",IF('Demand Locations'!BZ64=0,"",COUNTIFS('Workers Settings'!$M:$M,$B64,'Workers Settings'!$N:$N,1,'Workers Settings'!$H:$H,BX$3)/'Demand Locations'!BZ64)))</f>
        <v/>
      </c>
      <c r="BY64" s="24" t="str">
        <f>IF(OR($B64="",BY$3="",'Demand Locations'!CA64=""),"",IF('Demand Locations'!CA64&lt;COUNTIFS('Workers Settings'!$M:$M,$B64,'Workers Settings'!$N:$N,1,'Workers Settings'!$H:$H,BY$3),"Warning!",IF('Demand Locations'!CA64=0,"",COUNTIFS('Workers Settings'!$M:$M,$B64,'Workers Settings'!$N:$N,1,'Workers Settings'!$H:$H,BY$3)/'Demand Locations'!CA64)))</f>
        <v/>
      </c>
      <c r="BZ64" s="24" t="str">
        <f>IF(OR($B64="",BZ$3="",'Demand Locations'!CB64=""),"",IF('Demand Locations'!CB64&lt;COUNTIFS('Workers Settings'!$M:$M,$B64,'Workers Settings'!$N:$N,1,'Workers Settings'!$H:$H,BZ$3),"Warning!",IF('Demand Locations'!CB64=0,"",COUNTIFS('Workers Settings'!$M:$M,$B64,'Workers Settings'!$N:$N,1,'Workers Settings'!$H:$H,BZ$3)/'Demand Locations'!CB64)))</f>
        <v/>
      </c>
      <c r="CA64" s="24" t="str">
        <f>IF(OR($B64="",CA$3="",'Demand Locations'!CC64=""),"",IF('Demand Locations'!CC64&lt;COUNTIFS('Workers Settings'!$M:$M,$B64,'Workers Settings'!$N:$N,1,'Workers Settings'!$H:$H,CA$3),"Warning!",IF('Demand Locations'!CC64=0,"",COUNTIFS('Workers Settings'!$M:$M,$B64,'Workers Settings'!$N:$N,1,'Workers Settings'!$H:$H,CA$3)/'Demand Locations'!CC64)))</f>
        <v/>
      </c>
      <c r="CB64" s="24" t="str">
        <f>IF(OR($B64="",CB$3="",'Demand Locations'!CD64=""),"",IF('Demand Locations'!CD64&lt;COUNTIFS('Workers Settings'!$M:$M,$B64,'Workers Settings'!$N:$N,1,'Workers Settings'!$H:$H,CB$3),"Warning!",IF('Demand Locations'!CD64=0,"",COUNTIFS('Workers Settings'!$M:$M,$B64,'Workers Settings'!$N:$N,1,'Workers Settings'!$H:$H,CB$3)/'Demand Locations'!CD64)))</f>
        <v/>
      </c>
      <c r="CC64" s="24" t="str">
        <f>IF(OR($B64="",CC$3="",'Demand Locations'!CE64=""),"",IF('Demand Locations'!CE64&lt;COUNTIFS('Workers Settings'!$M:$M,$B64,'Workers Settings'!$N:$N,1,'Workers Settings'!$H:$H,CC$3),"Warning!",IF('Demand Locations'!CE64=0,"",COUNTIFS('Workers Settings'!$M:$M,$B64,'Workers Settings'!$N:$N,1,'Workers Settings'!$H:$H,CC$3)/'Demand Locations'!CE64)))</f>
        <v/>
      </c>
      <c r="CD64" s="24" t="str">
        <f>IF(OR($B64="",CD$3="",'Demand Locations'!CF64=""),"",IF('Demand Locations'!CF64&lt;COUNTIFS('Workers Settings'!$M:$M,$B64,'Workers Settings'!$N:$N,1,'Workers Settings'!$H:$H,CD$3),"Warning!",IF('Demand Locations'!CF64=0,"",COUNTIFS('Workers Settings'!$M:$M,$B64,'Workers Settings'!$N:$N,1,'Workers Settings'!$H:$H,CD$3)/'Demand Locations'!CF64)))</f>
        <v/>
      </c>
      <c r="CE64" s="24" t="str">
        <f>IF(OR($B64="",CE$3="",'Demand Locations'!CG64=""),"",IF('Demand Locations'!CG64&lt;COUNTIFS('Workers Settings'!$M:$M,$B64,'Workers Settings'!$N:$N,1,'Workers Settings'!$H:$H,CE$3),"Warning!",IF('Demand Locations'!CG64=0,"",COUNTIFS('Workers Settings'!$M:$M,$B64,'Workers Settings'!$N:$N,1,'Workers Settings'!$H:$H,CE$3)/'Demand Locations'!CG64)))</f>
        <v/>
      </c>
      <c r="CF64" s="24" t="str">
        <f>IF(OR($B64="",CF$3="",'Demand Locations'!CH64=""),"",IF('Demand Locations'!CH64&lt;COUNTIFS('Workers Settings'!$M:$M,$B64,'Workers Settings'!$N:$N,1,'Workers Settings'!$H:$H,CF$3),"Warning!",IF('Demand Locations'!CH64=0,"",COUNTIFS('Workers Settings'!$M:$M,$B64,'Workers Settings'!$N:$N,1,'Workers Settings'!$H:$H,CF$3)/'Demand Locations'!CH64)))</f>
        <v/>
      </c>
      <c r="CG64" s="24" t="str">
        <f>IF(OR($B64="",CG$3="",'Demand Locations'!CI64=""),"",IF('Demand Locations'!CI64&lt;COUNTIFS('Workers Settings'!$M:$M,$B64,'Workers Settings'!$N:$N,1,'Workers Settings'!$H:$H,CG$3),"Warning!",IF('Demand Locations'!CI64=0,"",COUNTIFS('Workers Settings'!$M:$M,$B64,'Workers Settings'!$N:$N,1,'Workers Settings'!$H:$H,CG$3)/'Demand Locations'!CI64)))</f>
        <v/>
      </c>
      <c r="CH64" s="24" t="str">
        <f>IF(OR($B64="",CH$3="",'Demand Locations'!CJ64=""),"",IF('Demand Locations'!CJ64&lt;COUNTIFS('Workers Settings'!$M:$M,$B64,'Workers Settings'!$N:$N,1,'Workers Settings'!$H:$H,CH$3),"Warning!",IF('Demand Locations'!CJ64=0,"",COUNTIFS('Workers Settings'!$M:$M,$B64,'Workers Settings'!$N:$N,1,'Workers Settings'!$H:$H,CH$3)/'Demand Locations'!CJ64)))</f>
        <v/>
      </c>
      <c r="CI64" s="24" t="str">
        <f>IF(OR($B64="",CI$3="",'Demand Locations'!CK64=""),"",IF('Demand Locations'!CK64&lt;COUNTIFS('Workers Settings'!$M:$M,$B64,'Workers Settings'!$N:$N,1,'Workers Settings'!$H:$H,CI$3),"Warning!",IF('Demand Locations'!CK64=0,"",COUNTIFS('Workers Settings'!$M:$M,$B64,'Workers Settings'!$N:$N,1,'Workers Settings'!$H:$H,CI$3)/'Demand Locations'!CK64)))</f>
        <v/>
      </c>
      <c r="CJ64" s="24" t="str">
        <f>IF(OR($B64="",CJ$3="",'Demand Locations'!CL64=""),"",IF('Demand Locations'!CL64&lt;COUNTIFS('Workers Settings'!$M:$M,$B64,'Workers Settings'!$N:$N,1,'Workers Settings'!$H:$H,CJ$3),"Warning!",IF('Demand Locations'!CL64=0,"",COUNTIFS('Workers Settings'!$M:$M,$B64,'Workers Settings'!$N:$N,1,'Workers Settings'!$H:$H,CJ$3)/'Demand Locations'!CL64)))</f>
        <v/>
      </c>
      <c r="CK64" s="24" t="str">
        <f>IF(OR($B64="",CK$3="",'Demand Locations'!CM64=""),"",IF('Demand Locations'!CM64&lt;COUNTIFS('Workers Settings'!$M:$M,$B64,'Workers Settings'!$N:$N,1,'Workers Settings'!$H:$H,CK$3),"Warning!",IF('Demand Locations'!CM64=0,"",COUNTIFS('Workers Settings'!$M:$M,$B64,'Workers Settings'!$N:$N,1,'Workers Settings'!$H:$H,CK$3)/'Demand Locations'!CM64)))</f>
        <v/>
      </c>
      <c r="CL64" s="24" t="str">
        <f>IF(OR($B64="",CL$3="",'Demand Locations'!CN64=""),"",IF('Demand Locations'!CN64&lt;COUNTIFS('Workers Settings'!$M:$M,$B64,'Workers Settings'!$N:$N,1,'Workers Settings'!$H:$H,CL$3),"Warning!",IF('Demand Locations'!CN64=0,"",COUNTIFS('Workers Settings'!$M:$M,$B64,'Workers Settings'!$N:$N,1,'Workers Settings'!$H:$H,CL$3)/'Demand Locations'!CN64)))</f>
        <v/>
      </c>
      <c r="CM64" s="24" t="str">
        <f>IF(OR($B64="",CM$3="",'Demand Locations'!CO64=""),"",IF('Demand Locations'!CO64&lt;COUNTIFS('Workers Settings'!$M:$M,$B64,'Workers Settings'!$N:$N,1,'Workers Settings'!$H:$H,CM$3),"Warning!",IF('Demand Locations'!CO64=0,"",COUNTIFS('Workers Settings'!$M:$M,$B64,'Workers Settings'!$N:$N,1,'Workers Settings'!$H:$H,CM$3)/'Demand Locations'!CO64)))</f>
        <v/>
      </c>
      <c r="CN64" s="24" t="str">
        <f>IF(OR($B64="",CN$3="",'Demand Locations'!CP64=""),"",IF('Demand Locations'!CP64&lt;COUNTIFS('Workers Settings'!$M:$M,$B64,'Workers Settings'!$N:$N,1,'Workers Settings'!$H:$H,CN$3),"Warning!",IF('Demand Locations'!CP64=0,"",COUNTIFS('Workers Settings'!$M:$M,$B64,'Workers Settings'!$N:$N,1,'Workers Settings'!$H:$H,CN$3)/'Demand Locations'!CP64)))</f>
        <v/>
      </c>
      <c r="CO64" s="24" t="str">
        <f>IF(OR($B64="",CO$3="",'Demand Locations'!CQ64=""),"",IF('Demand Locations'!CQ64&lt;COUNTIFS('Workers Settings'!$M:$M,$B64,'Workers Settings'!$N:$N,1,'Workers Settings'!$H:$H,CO$3),"Warning!",IF('Demand Locations'!CQ64=0,"",COUNTIFS('Workers Settings'!$M:$M,$B64,'Workers Settings'!$N:$N,1,'Workers Settings'!$H:$H,CO$3)/'Demand Locations'!CQ64)))</f>
        <v/>
      </c>
      <c r="CP64" s="24" t="str">
        <f>IF(OR($B64="",CP$3="",'Demand Locations'!CR64=""),"",IF('Demand Locations'!CR64&lt;COUNTIFS('Workers Settings'!$M:$M,$B64,'Workers Settings'!$N:$N,1,'Workers Settings'!$H:$H,CP$3),"Warning!",IF('Demand Locations'!CR64=0,"",COUNTIFS('Workers Settings'!$M:$M,$B64,'Workers Settings'!$N:$N,1,'Workers Settings'!$H:$H,CP$3)/'Demand Locations'!CR64)))</f>
        <v/>
      </c>
      <c r="CQ64" s="24" t="str">
        <f>IF(OR($B64="",CQ$3="",'Demand Locations'!CS64=""),"",IF('Demand Locations'!CS64&lt;COUNTIFS('Workers Settings'!$M:$M,$B64,'Workers Settings'!$N:$N,1,'Workers Settings'!$H:$H,CQ$3),"Warning!",IF('Demand Locations'!CS64=0,"",COUNTIFS('Workers Settings'!$M:$M,$B64,'Workers Settings'!$N:$N,1,'Workers Settings'!$H:$H,CQ$3)/'Demand Locations'!CS64)))</f>
        <v/>
      </c>
      <c r="CR64" s="24" t="str">
        <f>IF(OR($B64="",CR$3="",'Demand Locations'!CT64=""),"",IF('Demand Locations'!CT64&lt;COUNTIFS('Workers Settings'!$M:$M,$B64,'Workers Settings'!$N:$N,1,'Workers Settings'!$H:$H,CR$3),"Warning!",IF('Demand Locations'!CT64=0,"",COUNTIFS('Workers Settings'!$M:$M,$B64,'Workers Settings'!$N:$N,1,'Workers Settings'!$H:$H,CR$3)/'Demand Locations'!CT64)))</f>
        <v/>
      </c>
      <c r="CS64" s="24" t="str">
        <f>IF(OR($B64="",CS$3="",'Demand Locations'!CU64=""),"",IF('Demand Locations'!CU64&lt;COUNTIFS('Workers Settings'!$M:$M,$B64,'Workers Settings'!$N:$N,1,'Workers Settings'!$H:$H,CS$3),"Warning!",IF('Demand Locations'!CU64=0,"",COUNTIFS('Workers Settings'!$M:$M,$B64,'Workers Settings'!$N:$N,1,'Workers Settings'!$H:$H,CS$3)/'Demand Locations'!CU64)))</f>
        <v/>
      </c>
      <c r="CT64" s="24" t="str">
        <f>IF(OR($B64="",CT$3="",'Demand Locations'!CV64=""),"",IF('Demand Locations'!CV64&lt;COUNTIFS('Workers Settings'!$M:$M,$B64,'Workers Settings'!$N:$N,1,'Workers Settings'!$H:$H,CT$3),"Warning!",IF('Demand Locations'!CV64=0,"",COUNTIFS('Workers Settings'!$M:$M,$B64,'Workers Settings'!$N:$N,1,'Workers Settings'!$H:$H,CT$3)/'Demand Locations'!CV64)))</f>
        <v/>
      </c>
      <c r="CU64" s="24" t="str">
        <f>IF(OR($B64="",CU$3="",'Demand Locations'!CW64=""),"",IF('Demand Locations'!CW64&lt;COUNTIFS('Workers Settings'!$M:$M,$B64,'Workers Settings'!$N:$N,1,'Workers Settings'!$H:$H,CU$3),"Warning!",IF('Demand Locations'!CW64=0,"",COUNTIFS('Workers Settings'!$M:$M,$B64,'Workers Settings'!$N:$N,1,'Workers Settings'!$H:$H,CU$3)/'Demand Locations'!CW64)))</f>
        <v/>
      </c>
      <c r="CV64" s="24" t="str">
        <f>IF(OR($B64="",CV$3="",'Demand Locations'!CX64=""),"",IF('Demand Locations'!CX64&lt;COUNTIFS('Workers Settings'!$M:$M,$B64,'Workers Settings'!$N:$N,1,'Workers Settings'!$H:$H,CV$3),"Warning!",IF('Demand Locations'!CX64=0,"",COUNTIFS('Workers Settings'!$M:$M,$B64,'Workers Settings'!$N:$N,1,'Workers Settings'!$H:$H,CV$3)/'Demand Locations'!CX64)))</f>
        <v/>
      </c>
      <c r="CW64" s="24" t="str">
        <f>IF(OR($B64="",CW$3="",'Demand Locations'!CY64=""),"",IF('Demand Locations'!CY64&lt;COUNTIFS('Workers Settings'!$M:$M,$B64,'Workers Settings'!$N:$N,1,'Workers Settings'!$H:$H,CW$3),"Warning!",IF('Demand Locations'!CY64=0,"",COUNTIFS('Workers Settings'!$M:$M,$B64,'Workers Settings'!$N:$N,1,'Workers Settings'!$H:$H,CW$3)/'Demand Locations'!CY64)))</f>
        <v/>
      </c>
      <c r="CX64" s="24" t="str">
        <f>IF(OR($B64="",CX$3="",'Demand Locations'!CZ64=""),"",IF('Demand Locations'!CZ64&lt;COUNTIFS('Workers Settings'!$M:$M,$B64,'Workers Settings'!$N:$N,1,'Workers Settings'!$H:$H,CX$3),"Warning!",IF('Demand Locations'!CZ64=0,"",COUNTIFS('Workers Settings'!$M:$M,$B64,'Workers Settings'!$N:$N,1,'Workers Settings'!$H:$H,CX$3)/'Demand Locations'!CZ64)))</f>
        <v/>
      </c>
      <c r="CY64" s="24" t="str">
        <f>IF(OR($B64="",CY$3="",'Demand Locations'!DA64=""),"",IF('Demand Locations'!DA64&lt;COUNTIFS('Workers Settings'!$M:$M,$B64,'Workers Settings'!$N:$N,1,'Workers Settings'!$H:$H,CY$3),"Warning!",IF('Demand Locations'!DA64=0,"",COUNTIFS('Workers Settings'!$M:$M,$B64,'Workers Settings'!$N:$N,1,'Workers Settings'!$H:$H,CY$3)/'Demand Locations'!DA64)))</f>
        <v/>
      </c>
      <c r="CZ64" s="24" t="str">
        <f>IF(OR($B64="",CZ$3="",'Demand Locations'!DB64=""),"",IF('Demand Locations'!DB64&lt;COUNTIFS('Workers Settings'!$M:$M,$B64,'Workers Settings'!$N:$N,1,'Workers Settings'!$H:$H,CZ$3),"Warning!",IF('Demand Locations'!DB64=0,"",COUNTIFS('Workers Settings'!$M:$M,$B64,'Workers Settings'!$N:$N,1,'Workers Settings'!$H:$H,CZ$3)/'Demand Locations'!DB64)))</f>
        <v/>
      </c>
    </row>
    <row r="65" spans="1:104" x14ac:dyDescent="0.25">
      <c r="A65" s="7">
        <f t="shared" si="0"/>
        <v>61</v>
      </c>
      <c r="B65" s="7" t="str">
        <f>IF('Demand Locations'!B65&lt;&gt;"",'Demand Locations'!B65,"")</f>
        <v/>
      </c>
      <c r="C65" s="29" t="str">
        <f>IF(B65="","",SUMIFS('Workers Assignments'!Z:Z,'Workers Settings'!M:M,B65,'Workers Settings'!N:N,1))</f>
        <v/>
      </c>
      <c r="D65" s="24" t="str">
        <f>IF(OR(B65="",'Demand Locations'!E65=""),"",IF('Demand Locations'!E65&lt;C65,"Warning!",IF('Demand Locations'!E65=0,"",C65/'Demand Locations'!E65)))</f>
        <v/>
      </c>
      <c r="E65" s="44" t="str">
        <f>IF(OR($B65="",E$3="",'Demand Locations'!G65=""),"",IF('Demand Locations'!G65&lt;COUNTIFS('Workers Settings'!$M:$M,$B65,'Workers Settings'!$N:$N,1,'Workers Settings'!$H:$H,E$3),"Warning!",IF('Demand Locations'!G65=0,"",COUNTIFS('Workers Settings'!$M:$M,$B65,'Workers Settings'!$N:$N,1,'Workers Settings'!$H:$H,E$3)/'Demand Locations'!G65)))</f>
        <v/>
      </c>
      <c r="F65" s="24" t="str">
        <f>IF(OR($B65="",F$3="",'Demand Locations'!H65=""),"",IF('Demand Locations'!H65&lt;COUNTIFS('Workers Settings'!$M:$M,$B65,'Workers Settings'!$N:$N,1,'Workers Settings'!$H:$H,F$3),"Warning!",IF('Demand Locations'!H65=0,"",COUNTIFS('Workers Settings'!$M:$M,$B65,'Workers Settings'!$N:$N,1,'Workers Settings'!$H:$H,F$3)/'Demand Locations'!H65)))</f>
        <v/>
      </c>
      <c r="G65" s="24" t="str">
        <f>IF(OR($B65="",G$3="",'Demand Locations'!I65=""),"",IF('Demand Locations'!I65&lt;COUNTIFS('Workers Settings'!$M:$M,$B65,'Workers Settings'!$N:$N,1,'Workers Settings'!$H:$H,G$3),"Warning!",IF('Demand Locations'!I65=0,"",COUNTIFS('Workers Settings'!$M:$M,$B65,'Workers Settings'!$N:$N,1,'Workers Settings'!$H:$H,G$3)/'Demand Locations'!I65)))</f>
        <v/>
      </c>
      <c r="H65" s="24" t="str">
        <f>IF(OR($B65="",H$3="",'Demand Locations'!J65=""),"",IF('Demand Locations'!J65&lt;COUNTIFS('Workers Settings'!$M:$M,$B65,'Workers Settings'!$N:$N,1,'Workers Settings'!$H:$H,H$3),"Warning!",IF('Demand Locations'!J65=0,"",COUNTIFS('Workers Settings'!$M:$M,$B65,'Workers Settings'!$N:$N,1,'Workers Settings'!$H:$H,H$3)/'Demand Locations'!J65)))</f>
        <v/>
      </c>
      <c r="I65" s="24" t="str">
        <f>IF(OR($B65="",I$3="",'Demand Locations'!K65=""),"",IF('Demand Locations'!K65&lt;COUNTIFS('Workers Settings'!$M:$M,$B65,'Workers Settings'!$N:$N,1,'Workers Settings'!$H:$H,I$3),"Warning!",IF('Demand Locations'!K65=0,"",COUNTIFS('Workers Settings'!$M:$M,$B65,'Workers Settings'!$N:$N,1,'Workers Settings'!$H:$H,I$3)/'Demand Locations'!K65)))</f>
        <v/>
      </c>
      <c r="J65" s="24" t="str">
        <f>IF(OR($B65="",J$3="",'Demand Locations'!L65=""),"",IF('Demand Locations'!L65&lt;COUNTIFS('Workers Settings'!$M:$M,$B65,'Workers Settings'!$N:$N,1,'Workers Settings'!$H:$H,J$3),"Warning!",IF('Demand Locations'!L65=0,"",COUNTIFS('Workers Settings'!$M:$M,$B65,'Workers Settings'!$N:$N,1,'Workers Settings'!$H:$H,J$3)/'Demand Locations'!L65)))</f>
        <v/>
      </c>
      <c r="K65" s="24" t="str">
        <f>IF(OR($B65="",K$3="",'Demand Locations'!M65=""),"",IF('Demand Locations'!M65&lt;COUNTIFS('Workers Settings'!$M:$M,$B65,'Workers Settings'!$N:$N,1,'Workers Settings'!$H:$H,K$3),"Warning!",IF('Demand Locations'!M65=0,"",COUNTIFS('Workers Settings'!$M:$M,$B65,'Workers Settings'!$N:$N,1,'Workers Settings'!$H:$H,K$3)/'Demand Locations'!M65)))</f>
        <v/>
      </c>
      <c r="L65" s="24" t="str">
        <f>IF(OR($B65="",L$3="",'Demand Locations'!N65=""),"",IF('Demand Locations'!N65&lt;COUNTIFS('Workers Settings'!$M:$M,$B65,'Workers Settings'!$N:$N,1,'Workers Settings'!$H:$H,L$3),"Warning!",IF('Demand Locations'!N65=0,"",COUNTIFS('Workers Settings'!$M:$M,$B65,'Workers Settings'!$N:$N,1,'Workers Settings'!$H:$H,L$3)/'Demand Locations'!N65)))</f>
        <v/>
      </c>
      <c r="M65" s="24" t="str">
        <f>IF(OR($B65="",M$3="",'Demand Locations'!O65=""),"",IF('Demand Locations'!O65&lt;COUNTIFS('Workers Settings'!$M:$M,$B65,'Workers Settings'!$N:$N,1,'Workers Settings'!$H:$H,M$3),"Warning!",IF('Demand Locations'!O65=0,"",COUNTIFS('Workers Settings'!$M:$M,$B65,'Workers Settings'!$N:$N,1,'Workers Settings'!$H:$H,M$3)/'Demand Locations'!O65)))</f>
        <v/>
      </c>
      <c r="N65" s="24" t="str">
        <f>IF(OR($B65="",N$3="",'Demand Locations'!P65=""),"",IF('Demand Locations'!P65&lt;COUNTIFS('Workers Settings'!$M:$M,$B65,'Workers Settings'!$N:$N,1,'Workers Settings'!$H:$H,N$3),"Warning!",IF('Demand Locations'!P65=0,"",COUNTIFS('Workers Settings'!$M:$M,$B65,'Workers Settings'!$N:$N,1,'Workers Settings'!$H:$H,N$3)/'Demand Locations'!P65)))</f>
        <v/>
      </c>
      <c r="O65" s="24" t="str">
        <f>IF(OR($B65="",O$3="",'Demand Locations'!Q65=""),"",IF('Demand Locations'!Q65&lt;COUNTIFS('Workers Settings'!$M:$M,$B65,'Workers Settings'!$N:$N,1,'Workers Settings'!$H:$H,O$3),"Warning!",IF('Demand Locations'!Q65=0,"",COUNTIFS('Workers Settings'!$M:$M,$B65,'Workers Settings'!$N:$N,1,'Workers Settings'!$H:$H,O$3)/'Demand Locations'!Q65)))</f>
        <v/>
      </c>
      <c r="P65" s="24" t="str">
        <f>IF(OR($B65="",P$3="",'Demand Locations'!R65=""),"",IF('Demand Locations'!R65&lt;COUNTIFS('Workers Settings'!$M:$M,$B65,'Workers Settings'!$N:$N,1,'Workers Settings'!$H:$H,P$3),"Warning!",IF('Demand Locations'!R65=0,"",COUNTIFS('Workers Settings'!$M:$M,$B65,'Workers Settings'!$N:$N,1,'Workers Settings'!$H:$H,P$3)/'Demand Locations'!R65)))</f>
        <v/>
      </c>
      <c r="Q65" s="24" t="str">
        <f>IF(OR($B65="",Q$3="",'Demand Locations'!S65=""),"",IF('Demand Locations'!S65&lt;COUNTIFS('Workers Settings'!$M:$M,$B65,'Workers Settings'!$N:$N,1,'Workers Settings'!$H:$H,Q$3),"Warning!",IF('Demand Locations'!S65=0,"",COUNTIFS('Workers Settings'!$M:$M,$B65,'Workers Settings'!$N:$N,1,'Workers Settings'!$H:$H,Q$3)/'Demand Locations'!S65)))</f>
        <v/>
      </c>
      <c r="R65" s="24" t="str">
        <f>IF(OR($B65="",R$3="",'Demand Locations'!T65=""),"",IF('Demand Locations'!T65&lt;COUNTIFS('Workers Settings'!$M:$M,$B65,'Workers Settings'!$N:$N,1,'Workers Settings'!$H:$H,R$3),"Warning!",IF('Demand Locations'!T65=0,"",COUNTIFS('Workers Settings'!$M:$M,$B65,'Workers Settings'!$N:$N,1,'Workers Settings'!$H:$H,R$3)/'Demand Locations'!T65)))</f>
        <v/>
      </c>
      <c r="S65" s="24" t="str">
        <f>IF(OR($B65="",S$3="",'Demand Locations'!U65=""),"",IF('Demand Locations'!U65&lt;COUNTIFS('Workers Settings'!$M:$M,$B65,'Workers Settings'!$N:$N,1,'Workers Settings'!$H:$H,S$3),"Warning!",IF('Demand Locations'!U65=0,"",COUNTIFS('Workers Settings'!$M:$M,$B65,'Workers Settings'!$N:$N,1,'Workers Settings'!$H:$H,S$3)/'Demand Locations'!U65)))</f>
        <v/>
      </c>
      <c r="T65" s="24" t="str">
        <f>IF(OR($B65="",T$3="",'Demand Locations'!V65=""),"",IF('Demand Locations'!V65&lt;COUNTIFS('Workers Settings'!$M:$M,$B65,'Workers Settings'!$N:$N,1,'Workers Settings'!$H:$H,T$3),"Warning!",IF('Demand Locations'!V65=0,"",COUNTIFS('Workers Settings'!$M:$M,$B65,'Workers Settings'!$N:$N,1,'Workers Settings'!$H:$H,T$3)/'Demand Locations'!V65)))</f>
        <v/>
      </c>
      <c r="U65" s="24" t="str">
        <f>IF(OR($B65="",U$3="",'Demand Locations'!W65=""),"",IF('Demand Locations'!W65&lt;COUNTIFS('Workers Settings'!$M:$M,$B65,'Workers Settings'!$N:$N,1,'Workers Settings'!$H:$H,U$3),"Warning!",IF('Demand Locations'!W65=0,"",COUNTIFS('Workers Settings'!$M:$M,$B65,'Workers Settings'!$N:$N,1,'Workers Settings'!$H:$H,U$3)/'Demand Locations'!W65)))</f>
        <v/>
      </c>
      <c r="V65" s="24" t="str">
        <f>IF(OR($B65="",V$3="",'Demand Locations'!X65=""),"",IF('Demand Locations'!X65&lt;COUNTIFS('Workers Settings'!$M:$M,$B65,'Workers Settings'!$N:$N,1,'Workers Settings'!$H:$H,V$3),"Warning!",IF('Demand Locations'!X65=0,"",COUNTIFS('Workers Settings'!$M:$M,$B65,'Workers Settings'!$N:$N,1,'Workers Settings'!$H:$H,V$3)/'Demand Locations'!X65)))</f>
        <v/>
      </c>
      <c r="W65" s="24" t="str">
        <f>IF(OR($B65="",W$3="",'Demand Locations'!Y65=""),"",IF('Demand Locations'!Y65&lt;COUNTIFS('Workers Settings'!$M:$M,$B65,'Workers Settings'!$N:$N,1,'Workers Settings'!$H:$H,W$3),"Warning!",IF('Demand Locations'!Y65=0,"",COUNTIFS('Workers Settings'!$M:$M,$B65,'Workers Settings'!$N:$N,1,'Workers Settings'!$H:$H,W$3)/'Demand Locations'!Y65)))</f>
        <v/>
      </c>
      <c r="X65" s="24" t="str">
        <f>IF(OR($B65="",X$3="",'Demand Locations'!Z65=""),"",IF('Demand Locations'!Z65&lt;COUNTIFS('Workers Settings'!$M:$M,$B65,'Workers Settings'!$N:$N,1,'Workers Settings'!$H:$H,X$3),"Warning!",IF('Demand Locations'!Z65=0,"",COUNTIFS('Workers Settings'!$M:$M,$B65,'Workers Settings'!$N:$N,1,'Workers Settings'!$H:$H,X$3)/'Demand Locations'!Z65)))</f>
        <v/>
      </c>
      <c r="Y65" s="24" t="str">
        <f>IF(OR($B65="",Y$3="",'Demand Locations'!AA65=""),"",IF('Demand Locations'!AA65&lt;COUNTIFS('Workers Settings'!$M:$M,$B65,'Workers Settings'!$N:$N,1,'Workers Settings'!$H:$H,Y$3),"Warning!",IF('Demand Locations'!AA65=0,"",COUNTIFS('Workers Settings'!$M:$M,$B65,'Workers Settings'!$N:$N,1,'Workers Settings'!$H:$H,Y$3)/'Demand Locations'!AA65)))</f>
        <v/>
      </c>
      <c r="Z65" s="24" t="str">
        <f>IF(OR($B65="",Z$3="",'Demand Locations'!AB65=""),"",IF('Demand Locations'!AB65&lt;COUNTIFS('Workers Settings'!$M:$M,$B65,'Workers Settings'!$N:$N,1,'Workers Settings'!$H:$H,Z$3),"Warning!",IF('Demand Locations'!AB65=0,"",COUNTIFS('Workers Settings'!$M:$M,$B65,'Workers Settings'!$N:$N,1,'Workers Settings'!$H:$H,Z$3)/'Demand Locations'!AB65)))</f>
        <v/>
      </c>
      <c r="AA65" s="24" t="str">
        <f>IF(OR($B65="",AA$3="",'Demand Locations'!AC65=""),"",IF('Demand Locations'!AC65&lt;COUNTIFS('Workers Settings'!$M:$M,$B65,'Workers Settings'!$N:$N,1,'Workers Settings'!$H:$H,AA$3),"Warning!",IF('Demand Locations'!AC65=0,"",COUNTIFS('Workers Settings'!$M:$M,$B65,'Workers Settings'!$N:$N,1,'Workers Settings'!$H:$H,AA$3)/'Demand Locations'!AC65)))</f>
        <v/>
      </c>
      <c r="AB65" s="24" t="str">
        <f>IF(OR($B65="",AB$3="",'Demand Locations'!AD65=""),"",IF('Demand Locations'!AD65&lt;COUNTIFS('Workers Settings'!$M:$M,$B65,'Workers Settings'!$N:$N,1,'Workers Settings'!$H:$H,AB$3),"Warning!",IF('Demand Locations'!AD65=0,"",COUNTIFS('Workers Settings'!$M:$M,$B65,'Workers Settings'!$N:$N,1,'Workers Settings'!$H:$H,AB$3)/'Demand Locations'!AD65)))</f>
        <v/>
      </c>
      <c r="AC65" s="24" t="str">
        <f>IF(OR($B65="",AC$3="",'Demand Locations'!AE65=""),"",IF('Demand Locations'!AE65&lt;COUNTIFS('Workers Settings'!$M:$M,$B65,'Workers Settings'!$N:$N,1,'Workers Settings'!$H:$H,AC$3),"Warning!",IF('Demand Locations'!AE65=0,"",COUNTIFS('Workers Settings'!$M:$M,$B65,'Workers Settings'!$N:$N,1,'Workers Settings'!$H:$H,AC$3)/'Demand Locations'!AE65)))</f>
        <v/>
      </c>
      <c r="AD65" s="24" t="str">
        <f>IF(OR($B65="",AD$3="",'Demand Locations'!AF65=""),"",IF('Demand Locations'!AF65&lt;COUNTIFS('Workers Settings'!$M:$M,$B65,'Workers Settings'!$N:$N,1,'Workers Settings'!$H:$H,AD$3),"Warning!",IF('Demand Locations'!AF65=0,"",COUNTIFS('Workers Settings'!$M:$M,$B65,'Workers Settings'!$N:$N,1,'Workers Settings'!$H:$H,AD$3)/'Demand Locations'!AF65)))</f>
        <v/>
      </c>
      <c r="AE65" s="24" t="str">
        <f>IF(OR($B65="",AE$3="",'Demand Locations'!AG65=""),"",IF('Demand Locations'!AG65&lt;COUNTIFS('Workers Settings'!$M:$M,$B65,'Workers Settings'!$N:$N,1,'Workers Settings'!$H:$H,AE$3),"Warning!",IF('Demand Locations'!AG65=0,"",COUNTIFS('Workers Settings'!$M:$M,$B65,'Workers Settings'!$N:$N,1,'Workers Settings'!$H:$H,AE$3)/'Demand Locations'!AG65)))</f>
        <v/>
      </c>
      <c r="AF65" s="24" t="str">
        <f>IF(OR($B65="",AF$3="",'Demand Locations'!AH65=""),"",IF('Demand Locations'!AH65&lt;COUNTIFS('Workers Settings'!$M:$M,$B65,'Workers Settings'!$N:$N,1,'Workers Settings'!$H:$H,AF$3),"Warning!",IF('Demand Locations'!AH65=0,"",COUNTIFS('Workers Settings'!$M:$M,$B65,'Workers Settings'!$N:$N,1,'Workers Settings'!$H:$H,AF$3)/'Demand Locations'!AH65)))</f>
        <v/>
      </c>
      <c r="AG65" s="24" t="str">
        <f>IF(OR($B65="",AG$3="",'Demand Locations'!AI65=""),"",IF('Demand Locations'!AI65&lt;COUNTIFS('Workers Settings'!$M:$M,$B65,'Workers Settings'!$N:$N,1,'Workers Settings'!$H:$H,AG$3),"Warning!",IF('Demand Locations'!AI65=0,"",COUNTIFS('Workers Settings'!$M:$M,$B65,'Workers Settings'!$N:$N,1,'Workers Settings'!$H:$H,AG$3)/'Demand Locations'!AI65)))</f>
        <v/>
      </c>
      <c r="AH65" s="24" t="str">
        <f>IF(OR($B65="",AH$3="",'Demand Locations'!AJ65=""),"",IF('Demand Locations'!AJ65&lt;COUNTIFS('Workers Settings'!$M:$M,$B65,'Workers Settings'!$N:$N,1,'Workers Settings'!$H:$H,AH$3),"Warning!",IF('Demand Locations'!AJ65=0,"",COUNTIFS('Workers Settings'!$M:$M,$B65,'Workers Settings'!$N:$N,1,'Workers Settings'!$H:$H,AH$3)/'Demand Locations'!AJ65)))</f>
        <v/>
      </c>
      <c r="AI65" s="24" t="str">
        <f>IF(OR($B65="",AI$3="",'Demand Locations'!AK65=""),"",IF('Demand Locations'!AK65&lt;COUNTIFS('Workers Settings'!$M:$M,$B65,'Workers Settings'!$N:$N,1,'Workers Settings'!$H:$H,AI$3),"Warning!",IF('Demand Locations'!AK65=0,"",COUNTIFS('Workers Settings'!$M:$M,$B65,'Workers Settings'!$N:$N,1,'Workers Settings'!$H:$H,AI$3)/'Demand Locations'!AK65)))</f>
        <v/>
      </c>
      <c r="AJ65" s="24" t="str">
        <f>IF(OR($B65="",AJ$3="",'Demand Locations'!AL65=""),"",IF('Demand Locations'!AL65&lt;COUNTIFS('Workers Settings'!$M:$M,$B65,'Workers Settings'!$N:$N,1,'Workers Settings'!$H:$H,AJ$3),"Warning!",IF('Demand Locations'!AL65=0,"",COUNTIFS('Workers Settings'!$M:$M,$B65,'Workers Settings'!$N:$N,1,'Workers Settings'!$H:$H,AJ$3)/'Demand Locations'!AL65)))</f>
        <v/>
      </c>
      <c r="AK65" s="24" t="str">
        <f>IF(OR($B65="",AK$3="",'Demand Locations'!AM65=""),"",IF('Demand Locations'!AM65&lt;COUNTIFS('Workers Settings'!$M:$M,$B65,'Workers Settings'!$N:$N,1,'Workers Settings'!$H:$H,AK$3),"Warning!",IF('Demand Locations'!AM65=0,"",COUNTIFS('Workers Settings'!$M:$M,$B65,'Workers Settings'!$N:$N,1,'Workers Settings'!$H:$H,AK$3)/'Demand Locations'!AM65)))</f>
        <v/>
      </c>
      <c r="AL65" s="24" t="str">
        <f>IF(OR($B65="",AL$3="",'Demand Locations'!AN65=""),"",IF('Demand Locations'!AN65&lt;COUNTIFS('Workers Settings'!$M:$M,$B65,'Workers Settings'!$N:$N,1,'Workers Settings'!$H:$H,AL$3),"Warning!",IF('Demand Locations'!AN65=0,"",COUNTIFS('Workers Settings'!$M:$M,$B65,'Workers Settings'!$N:$N,1,'Workers Settings'!$H:$H,AL$3)/'Demand Locations'!AN65)))</f>
        <v/>
      </c>
      <c r="AM65" s="24" t="str">
        <f>IF(OR($B65="",AM$3="",'Demand Locations'!AO65=""),"",IF('Demand Locations'!AO65&lt;COUNTIFS('Workers Settings'!$M:$M,$B65,'Workers Settings'!$N:$N,1,'Workers Settings'!$H:$H,AM$3),"Warning!",IF('Demand Locations'!AO65=0,"",COUNTIFS('Workers Settings'!$M:$M,$B65,'Workers Settings'!$N:$N,1,'Workers Settings'!$H:$H,AM$3)/'Demand Locations'!AO65)))</f>
        <v/>
      </c>
      <c r="AN65" s="24" t="str">
        <f>IF(OR($B65="",AN$3="",'Demand Locations'!AP65=""),"",IF('Demand Locations'!AP65&lt;COUNTIFS('Workers Settings'!$M:$M,$B65,'Workers Settings'!$N:$N,1,'Workers Settings'!$H:$H,AN$3),"Warning!",IF('Demand Locations'!AP65=0,"",COUNTIFS('Workers Settings'!$M:$M,$B65,'Workers Settings'!$N:$N,1,'Workers Settings'!$H:$H,AN$3)/'Demand Locations'!AP65)))</f>
        <v/>
      </c>
      <c r="AO65" s="24" t="str">
        <f>IF(OR($B65="",AO$3="",'Demand Locations'!AQ65=""),"",IF('Demand Locations'!AQ65&lt;COUNTIFS('Workers Settings'!$M:$M,$B65,'Workers Settings'!$N:$N,1,'Workers Settings'!$H:$H,AO$3),"Warning!",IF('Demand Locations'!AQ65=0,"",COUNTIFS('Workers Settings'!$M:$M,$B65,'Workers Settings'!$N:$N,1,'Workers Settings'!$H:$H,AO$3)/'Demand Locations'!AQ65)))</f>
        <v/>
      </c>
      <c r="AP65" s="24" t="str">
        <f>IF(OR($B65="",AP$3="",'Demand Locations'!AR65=""),"",IF('Demand Locations'!AR65&lt;COUNTIFS('Workers Settings'!$M:$M,$B65,'Workers Settings'!$N:$N,1,'Workers Settings'!$H:$H,AP$3),"Warning!",IF('Demand Locations'!AR65=0,"",COUNTIFS('Workers Settings'!$M:$M,$B65,'Workers Settings'!$N:$N,1,'Workers Settings'!$H:$H,AP$3)/'Demand Locations'!AR65)))</f>
        <v/>
      </c>
      <c r="AQ65" s="24" t="str">
        <f>IF(OR($B65="",AQ$3="",'Demand Locations'!AS65=""),"",IF('Demand Locations'!AS65&lt;COUNTIFS('Workers Settings'!$M:$M,$B65,'Workers Settings'!$N:$N,1,'Workers Settings'!$H:$H,AQ$3),"Warning!",IF('Demand Locations'!AS65=0,"",COUNTIFS('Workers Settings'!$M:$M,$B65,'Workers Settings'!$N:$N,1,'Workers Settings'!$H:$H,AQ$3)/'Demand Locations'!AS65)))</f>
        <v/>
      </c>
      <c r="AR65" s="24" t="str">
        <f>IF(OR($B65="",AR$3="",'Demand Locations'!AT65=""),"",IF('Demand Locations'!AT65&lt;COUNTIFS('Workers Settings'!$M:$M,$B65,'Workers Settings'!$N:$N,1,'Workers Settings'!$H:$H,AR$3),"Warning!",IF('Demand Locations'!AT65=0,"",COUNTIFS('Workers Settings'!$M:$M,$B65,'Workers Settings'!$N:$N,1,'Workers Settings'!$H:$H,AR$3)/'Demand Locations'!AT65)))</f>
        <v/>
      </c>
      <c r="AS65" s="24" t="str">
        <f>IF(OR($B65="",AS$3="",'Demand Locations'!AU65=""),"",IF('Demand Locations'!AU65&lt;COUNTIFS('Workers Settings'!$M:$M,$B65,'Workers Settings'!$N:$N,1,'Workers Settings'!$H:$H,AS$3),"Warning!",IF('Demand Locations'!AU65=0,"",COUNTIFS('Workers Settings'!$M:$M,$B65,'Workers Settings'!$N:$N,1,'Workers Settings'!$H:$H,AS$3)/'Demand Locations'!AU65)))</f>
        <v/>
      </c>
      <c r="AT65" s="24" t="str">
        <f>IF(OR($B65="",AT$3="",'Demand Locations'!AV65=""),"",IF('Demand Locations'!AV65&lt;COUNTIFS('Workers Settings'!$M:$M,$B65,'Workers Settings'!$N:$N,1,'Workers Settings'!$H:$H,AT$3),"Warning!",IF('Demand Locations'!AV65=0,"",COUNTIFS('Workers Settings'!$M:$M,$B65,'Workers Settings'!$N:$N,1,'Workers Settings'!$H:$H,AT$3)/'Demand Locations'!AV65)))</f>
        <v/>
      </c>
      <c r="AU65" s="24" t="str">
        <f>IF(OR($B65="",AU$3="",'Demand Locations'!AW65=""),"",IF('Demand Locations'!AW65&lt;COUNTIFS('Workers Settings'!$M:$M,$B65,'Workers Settings'!$N:$N,1,'Workers Settings'!$H:$H,AU$3),"Warning!",IF('Demand Locations'!AW65=0,"",COUNTIFS('Workers Settings'!$M:$M,$B65,'Workers Settings'!$N:$N,1,'Workers Settings'!$H:$H,AU$3)/'Demand Locations'!AW65)))</f>
        <v/>
      </c>
      <c r="AV65" s="24" t="str">
        <f>IF(OR($B65="",AV$3="",'Demand Locations'!AX65=""),"",IF('Demand Locations'!AX65&lt;COUNTIFS('Workers Settings'!$M:$M,$B65,'Workers Settings'!$N:$N,1,'Workers Settings'!$H:$H,AV$3),"Warning!",IF('Demand Locations'!AX65=0,"",COUNTIFS('Workers Settings'!$M:$M,$B65,'Workers Settings'!$N:$N,1,'Workers Settings'!$H:$H,AV$3)/'Demand Locations'!AX65)))</f>
        <v/>
      </c>
      <c r="AW65" s="24" t="str">
        <f>IF(OR($B65="",AW$3="",'Demand Locations'!AY65=""),"",IF('Demand Locations'!AY65&lt;COUNTIFS('Workers Settings'!$M:$M,$B65,'Workers Settings'!$N:$N,1,'Workers Settings'!$H:$H,AW$3),"Warning!",IF('Demand Locations'!AY65=0,"",COUNTIFS('Workers Settings'!$M:$M,$B65,'Workers Settings'!$N:$N,1,'Workers Settings'!$H:$H,AW$3)/'Demand Locations'!AY65)))</f>
        <v/>
      </c>
      <c r="AX65" s="24" t="str">
        <f>IF(OR($B65="",AX$3="",'Demand Locations'!AZ65=""),"",IF('Demand Locations'!AZ65&lt;COUNTIFS('Workers Settings'!$M:$M,$B65,'Workers Settings'!$N:$N,1,'Workers Settings'!$H:$H,AX$3),"Warning!",IF('Demand Locations'!AZ65=0,"",COUNTIFS('Workers Settings'!$M:$M,$B65,'Workers Settings'!$N:$N,1,'Workers Settings'!$H:$H,AX$3)/'Demand Locations'!AZ65)))</f>
        <v/>
      </c>
      <c r="AY65" s="24" t="str">
        <f>IF(OR($B65="",AY$3="",'Demand Locations'!BA65=""),"",IF('Demand Locations'!BA65&lt;COUNTIFS('Workers Settings'!$M:$M,$B65,'Workers Settings'!$N:$N,1,'Workers Settings'!$H:$H,AY$3),"Warning!",IF('Demand Locations'!BA65=0,"",COUNTIFS('Workers Settings'!$M:$M,$B65,'Workers Settings'!$N:$N,1,'Workers Settings'!$H:$H,AY$3)/'Demand Locations'!BA65)))</f>
        <v/>
      </c>
      <c r="AZ65" s="24" t="str">
        <f>IF(OR($B65="",AZ$3="",'Demand Locations'!BB65=""),"",IF('Demand Locations'!BB65&lt;COUNTIFS('Workers Settings'!$M:$M,$B65,'Workers Settings'!$N:$N,1,'Workers Settings'!$H:$H,AZ$3),"Warning!",IF('Demand Locations'!BB65=0,"",COUNTIFS('Workers Settings'!$M:$M,$B65,'Workers Settings'!$N:$N,1,'Workers Settings'!$H:$H,AZ$3)/'Demand Locations'!BB65)))</f>
        <v/>
      </c>
      <c r="BA65" s="24" t="str">
        <f>IF(OR($B65="",BA$3="",'Demand Locations'!BC65=""),"",IF('Demand Locations'!BC65&lt;COUNTIFS('Workers Settings'!$M:$M,$B65,'Workers Settings'!$N:$N,1,'Workers Settings'!$H:$H,BA$3),"Warning!",IF('Demand Locations'!BC65=0,"",COUNTIFS('Workers Settings'!$M:$M,$B65,'Workers Settings'!$N:$N,1,'Workers Settings'!$H:$H,BA$3)/'Demand Locations'!BC65)))</f>
        <v/>
      </c>
      <c r="BB65" s="24" t="str">
        <f>IF(OR($B65="",BB$3="",'Demand Locations'!BD65=""),"",IF('Demand Locations'!BD65&lt;COUNTIFS('Workers Settings'!$M:$M,$B65,'Workers Settings'!$N:$N,1,'Workers Settings'!$H:$H,BB$3),"Warning!",IF('Demand Locations'!BD65=0,"",COUNTIFS('Workers Settings'!$M:$M,$B65,'Workers Settings'!$N:$N,1,'Workers Settings'!$H:$H,BB$3)/'Demand Locations'!BD65)))</f>
        <v/>
      </c>
      <c r="BC65" s="24" t="str">
        <f>IF(OR($B65="",BC$3="",'Demand Locations'!BE65=""),"",IF('Demand Locations'!BE65&lt;COUNTIFS('Workers Settings'!$M:$M,$B65,'Workers Settings'!$N:$N,1,'Workers Settings'!$H:$H,BC$3),"Warning!",IF('Demand Locations'!BE65=0,"",COUNTIFS('Workers Settings'!$M:$M,$B65,'Workers Settings'!$N:$N,1,'Workers Settings'!$H:$H,BC$3)/'Demand Locations'!BE65)))</f>
        <v/>
      </c>
      <c r="BD65" s="24" t="str">
        <f>IF(OR($B65="",BD$3="",'Demand Locations'!BF65=""),"",IF('Demand Locations'!BF65&lt;COUNTIFS('Workers Settings'!$M:$M,$B65,'Workers Settings'!$N:$N,1,'Workers Settings'!$H:$H,BD$3),"Warning!",IF('Demand Locations'!BF65=0,"",COUNTIFS('Workers Settings'!$M:$M,$B65,'Workers Settings'!$N:$N,1,'Workers Settings'!$H:$H,BD$3)/'Demand Locations'!BF65)))</f>
        <v/>
      </c>
      <c r="BE65" s="24" t="str">
        <f>IF(OR($B65="",BE$3="",'Demand Locations'!BG65=""),"",IF('Demand Locations'!BG65&lt;COUNTIFS('Workers Settings'!$M:$M,$B65,'Workers Settings'!$N:$N,1,'Workers Settings'!$H:$H,BE$3),"Warning!",IF('Demand Locations'!BG65=0,"",COUNTIFS('Workers Settings'!$M:$M,$B65,'Workers Settings'!$N:$N,1,'Workers Settings'!$H:$H,BE$3)/'Demand Locations'!BG65)))</f>
        <v/>
      </c>
      <c r="BF65" s="24" t="str">
        <f>IF(OR($B65="",BF$3="",'Demand Locations'!BH65=""),"",IF('Demand Locations'!BH65&lt;COUNTIFS('Workers Settings'!$M:$M,$B65,'Workers Settings'!$N:$N,1,'Workers Settings'!$H:$H,BF$3),"Warning!",IF('Demand Locations'!BH65=0,"",COUNTIFS('Workers Settings'!$M:$M,$B65,'Workers Settings'!$N:$N,1,'Workers Settings'!$H:$H,BF$3)/'Demand Locations'!BH65)))</f>
        <v/>
      </c>
      <c r="BG65" s="24" t="str">
        <f>IF(OR($B65="",BG$3="",'Demand Locations'!BI65=""),"",IF('Demand Locations'!BI65&lt;COUNTIFS('Workers Settings'!$M:$M,$B65,'Workers Settings'!$N:$N,1,'Workers Settings'!$H:$H,BG$3),"Warning!",IF('Demand Locations'!BI65=0,"",COUNTIFS('Workers Settings'!$M:$M,$B65,'Workers Settings'!$N:$N,1,'Workers Settings'!$H:$H,BG$3)/'Demand Locations'!BI65)))</f>
        <v/>
      </c>
      <c r="BH65" s="24" t="str">
        <f>IF(OR($B65="",BH$3="",'Demand Locations'!BJ65=""),"",IF('Demand Locations'!BJ65&lt;COUNTIFS('Workers Settings'!$M:$M,$B65,'Workers Settings'!$N:$N,1,'Workers Settings'!$H:$H,BH$3),"Warning!",IF('Demand Locations'!BJ65=0,"",COUNTIFS('Workers Settings'!$M:$M,$B65,'Workers Settings'!$N:$N,1,'Workers Settings'!$H:$H,BH$3)/'Demand Locations'!BJ65)))</f>
        <v/>
      </c>
      <c r="BI65" s="24" t="str">
        <f>IF(OR($B65="",BI$3="",'Demand Locations'!BK65=""),"",IF('Demand Locations'!BK65&lt;COUNTIFS('Workers Settings'!$M:$M,$B65,'Workers Settings'!$N:$N,1,'Workers Settings'!$H:$H,BI$3),"Warning!",IF('Demand Locations'!BK65=0,"",COUNTIFS('Workers Settings'!$M:$M,$B65,'Workers Settings'!$N:$N,1,'Workers Settings'!$H:$H,BI$3)/'Demand Locations'!BK65)))</f>
        <v/>
      </c>
      <c r="BJ65" s="24" t="str">
        <f>IF(OR($B65="",BJ$3="",'Demand Locations'!BL65=""),"",IF('Demand Locations'!BL65&lt;COUNTIFS('Workers Settings'!$M:$M,$B65,'Workers Settings'!$N:$N,1,'Workers Settings'!$H:$H,BJ$3),"Warning!",IF('Demand Locations'!BL65=0,"",COUNTIFS('Workers Settings'!$M:$M,$B65,'Workers Settings'!$N:$N,1,'Workers Settings'!$H:$H,BJ$3)/'Demand Locations'!BL65)))</f>
        <v/>
      </c>
      <c r="BK65" s="24" t="str">
        <f>IF(OR($B65="",BK$3="",'Demand Locations'!BM65=""),"",IF('Demand Locations'!BM65&lt;COUNTIFS('Workers Settings'!$M:$M,$B65,'Workers Settings'!$N:$N,1,'Workers Settings'!$H:$H,BK$3),"Warning!",IF('Demand Locations'!BM65=0,"",COUNTIFS('Workers Settings'!$M:$M,$B65,'Workers Settings'!$N:$N,1,'Workers Settings'!$H:$H,BK$3)/'Demand Locations'!BM65)))</f>
        <v/>
      </c>
      <c r="BL65" s="24" t="str">
        <f>IF(OR($B65="",BL$3="",'Demand Locations'!BN65=""),"",IF('Demand Locations'!BN65&lt;COUNTIFS('Workers Settings'!$M:$M,$B65,'Workers Settings'!$N:$N,1,'Workers Settings'!$H:$H,BL$3),"Warning!",IF('Demand Locations'!BN65=0,"",COUNTIFS('Workers Settings'!$M:$M,$B65,'Workers Settings'!$N:$N,1,'Workers Settings'!$H:$H,BL$3)/'Demand Locations'!BN65)))</f>
        <v/>
      </c>
      <c r="BM65" s="24" t="str">
        <f>IF(OR($B65="",BM$3="",'Demand Locations'!BO65=""),"",IF('Demand Locations'!BO65&lt;COUNTIFS('Workers Settings'!$M:$M,$B65,'Workers Settings'!$N:$N,1,'Workers Settings'!$H:$H,BM$3),"Warning!",IF('Demand Locations'!BO65=0,"",COUNTIFS('Workers Settings'!$M:$M,$B65,'Workers Settings'!$N:$N,1,'Workers Settings'!$H:$H,BM$3)/'Demand Locations'!BO65)))</f>
        <v/>
      </c>
      <c r="BN65" s="24" t="str">
        <f>IF(OR($B65="",BN$3="",'Demand Locations'!BP65=""),"",IF('Demand Locations'!BP65&lt;COUNTIFS('Workers Settings'!$M:$M,$B65,'Workers Settings'!$N:$N,1,'Workers Settings'!$H:$H,BN$3),"Warning!",IF('Demand Locations'!BP65=0,"",COUNTIFS('Workers Settings'!$M:$M,$B65,'Workers Settings'!$N:$N,1,'Workers Settings'!$H:$H,BN$3)/'Demand Locations'!BP65)))</f>
        <v/>
      </c>
      <c r="BO65" s="24" t="str">
        <f>IF(OR($B65="",BO$3="",'Demand Locations'!BQ65=""),"",IF('Demand Locations'!BQ65&lt;COUNTIFS('Workers Settings'!$M:$M,$B65,'Workers Settings'!$N:$N,1,'Workers Settings'!$H:$H,BO$3),"Warning!",IF('Demand Locations'!BQ65=0,"",COUNTIFS('Workers Settings'!$M:$M,$B65,'Workers Settings'!$N:$N,1,'Workers Settings'!$H:$H,BO$3)/'Demand Locations'!BQ65)))</f>
        <v/>
      </c>
      <c r="BP65" s="24" t="str">
        <f>IF(OR($B65="",BP$3="",'Demand Locations'!BR65=""),"",IF('Demand Locations'!BR65&lt;COUNTIFS('Workers Settings'!$M:$M,$B65,'Workers Settings'!$N:$N,1,'Workers Settings'!$H:$H,BP$3),"Warning!",IF('Demand Locations'!BR65=0,"",COUNTIFS('Workers Settings'!$M:$M,$B65,'Workers Settings'!$N:$N,1,'Workers Settings'!$H:$H,BP$3)/'Demand Locations'!BR65)))</f>
        <v/>
      </c>
      <c r="BQ65" s="24" t="str">
        <f>IF(OR($B65="",BQ$3="",'Demand Locations'!BS65=""),"",IF('Demand Locations'!BS65&lt;COUNTIFS('Workers Settings'!$M:$M,$B65,'Workers Settings'!$N:$N,1,'Workers Settings'!$H:$H,BQ$3),"Warning!",IF('Demand Locations'!BS65=0,"",COUNTIFS('Workers Settings'!$M:$M,$B65,'Workers Settings'!$N:$N,1,'Workers Settings'!$H:$H,BQ$3)/'Demand Locations'!BS65)))</f>
        <v/>
      </c>
      <c r="BR65" s="24" t="str">
        <f>IF(OR($B65="",BR$3="",'Demand Locations'!BT65=""),"",IF('Demand Locations'!BT65&lt;COUNTIFS('Workers Settings'!$M:$M,$B65,'Workers Settings'!$N:$N,1,'Workers Settings'!$H:$H,BR$3),"Warning!",IF('Demand Locations'!BT65=0,"",COUNTIFS('Workers Settings'!$M:$M,$B65,'Workers Settings'!$N:$N,1,'Workers Settings'!$H:$H,BR$3)/'Demand Locations'!BT65)))</f>
        <v/>
      </c>
      <c r="BS65" s="24" t="str">
        <f>IF(OR($B65="",BS$3="",'Demand Locations'!BU65=""),"",IF('Demand Locations'!BU65&lt;COUNTIFS('Workers Settings'!$M:$M,$B65,'Workers Settings'!$N:$N,1,'Workers Settings'!$H:$H,BS$3),"Warning!",IF('Demand Locations'!BU65=0,"",COUNTIFS('Workers Settings'!$M:$M,$B65,'Workers Settings'!$N:$N,1,'Workers Settings'!$H:$H,BS$3)/'Demand Locations'!BU65)))</f>
        <v/>
      </c>
      <c r="BT65" s="24" t="str">
        <f>IF(OR($B65="",BT$3="",'Demand Locations'!BV65=""),"",IF('Demand Locations'!BV65&lt;COUNTIFS('Workers Settings'!$M:$M,$B65,'Workers Settings'!$N:$N,1,'Workers Settings'!$H:$H,BT$3),"Warning!",IF('Demand Locations'!BV65=0,"",COUNTIFS('Workers Settings'!$M:$M,$B65,'Workers Settings'!$N:$N,1,'Workers Settings'!$H:$H,BT$3)/'Demand Locations'!BV65)))</f>
        <v/>
      </c>
      <c r="BU65" s="24" t="str">
        <f>IF(OR($B65="",BU$3="",'Demand Locations'!BW65=""),"",IF('Demand Locations'!BW65&lt;COUNTIFS('Workers Settings'!$M:$M,$B65,'Workers Settings'!$N:$N,1,'Workers Settings'!$H:$H,BU$3),"Warning!",IF('Demand Locations'!BW65=0,"",COUNTIFS('Workers Settings'!$M:$M,$B65,'Workers Settings'!$N:$N,1,'Workers Settings'!$H:$H,BU$3)/'Demand Locations'!BW65)))</f>
        <v/>
      </c>
      <c r="BV65" s="24" t="str">
        <f>IF(OR($B65="",BV$3="",'Demand Locations'!BX65=""),"",IF('Demand Locations'!BX65&lt;COUNTIFS('Workers Settings'!$M:$M,$B65,'Workers Settings'!$N:$N,1,'Workers Settings'!$H:$H,BV$3),"Warning!",IF('Demand Locations'!BX65=0,"",COUNTIFS('Workers Settings'!$M:$M,$B65,'Workers Settings'!$N:$N,1,'Workers Settings'!$H:$H,BV$3)/'Demand Locations'!BX65)))</f>
        <v/>
      </c>
      <c r="BW65" s="24" t="str">
        <f>IF(OR($B65="",BW$3="",'Demand Locations'!BY65=""),"",IF('Demand Locations'!BY65&lt;COUNTIFS('Workers Settings'!$M:$M,$B65,'Workers Settings'!$N:$N,1,'Workers Settings'!$H:$H,BW$3),"Warning!",IF('Demand Locations'!BY65=0,"",COUNTIFS('Workers Settings'!$M:$M,$B65,'Workers Settings'!$N:$N,1,'Workers Settings'!$H:$H,BW$3)/'Demand Locations'!BY65)))</f>
        <v/>
      </c>
      <c r="BX65" s="24" t="str">
        <f>IF(OR($B65="",BX$3="",'Demand Locations'!BZ65=""),"",IF('Demand Locations'!BZ65&lt;COUNTIFS('Workers Settings'!$M:$M,$B65,'Workers Settings'!$N:$N,1,'Workers Settings'!$H:$H,BX$3),"Warning!",IF('Demand Locations'!BZ65=0,"",COUNTIFS('Workers Settings'!$M:$M,$B65,'Workers Settings'!$N:$N,1,'Workers Settings'!$H:$H,BX$3)/'Demand Locations'!BZ65)))</f>
        <v/>
      </c>
      <c r="BY65" s="24" t="str">
        <f>IF(OR($B65="",BY$3="",'Demand Locations'!CA65=""),"",IF('Demand Locations'!CA65&lt;COUNTIFS('Workers Settings'!$M:$M,$B65,'Workers Settings'!$N:$N,1,'Workers Settings'!$H:$H,BY$3),"Warning!",IF('Demand Locations'!CA65=0,"",COUNTIFS('Workers Settings'!$M:$M,$B65,'Workers Settings'!$N:$N,1,'Workers Settings'!$H:$H,BY$3)/'Demand Locations'!CA65)))</f>
        <v/>
      </c>
      <c r="BZ65" s="24" t="str">
        <f>IF(OR($B65="",BZ$3="",'Demand Locations'!CB65=""),"",IF('Demand Locations'!CB65&lt;COUNTIFS('Workers Settings'!$M:$M,$B65,'Workers Settings'!$N:$N,1,'Workers Settings'!$H:$H,BZ$3),"Warning!",IF('Demand Locations'!CB65=0,"",COUNTIFS('Workers Settings'!$M:$M,$B65,'Workers Settings'!$N:$N,1,'Workers Settings'!$H:$H,BZ$3)/'Demand Locations'!CB65)))</f>
        <v/>
      </c>
      <c r="CA65" s="24" t="str">
        <f>IF(OR($B65="",CA$3="",'Demand Locations'!CC65=""),"",IF('Demand Locations'!CC65&lt;COUNTIFS('Workers Settings'!$M:$M,$B65,'Workers Settings'!$N:$N,1,'Workers Settings'!$H:$H,CA$3),"Warning!",IF('Demand Locations'!CC65=0,"",COUNTIFS('Workers Settings'!$M:$M,$B65,'Workers Settings'!$N:$N,1,'Workers Settings'!$H:$H,CA$3)/'Demand Locations'!CC65)))</f>
        <v/>
      </c>
      <c r="CB65" s="24" t="str">
        <f>IF(OR($B65="",CB$3="",'Demand Locations'!CD65=""),"",IF('Demand Locations'!CD65&lt;COUNTIFS('Workers Settings'!$M:$M,$B65,'Workers Settings'!$N:$N,1,'Workers Settings'!$H:$H,CB$3),"Warning!",IF('Demand Locations'!CD65=0,"",COUNTIFS('Workers Settings'!$M:$M,$B65,'Workers Settings'!$N:$N,1,'Workers Settings'!$H:$H,CB$3)/'Demand Locations'!CD65)))</f>
        <v/>
      </c>
      <c r="CC65" s="24" t="str">
        <f>IF(OR($B65="",CC$3="",'Demand Locations'!CE65=""),"",IF('Demand Locations'!CE65&lt;COUNTIFS('Workers Settings'!$M:$M,$B65,'Workers Settings'!$N:$N,1,'Workers Settings'!$H:$H,CC$3),"Warning!",IF('Demand Locations'!CE65=0,"",COUNTIFS('Workers Settings'!$M:$M,$B65,'Workers Settings'!$N:$N,1,'Workers Settings'!$H:$H,CC$3)/'Demand Locations'!CE65)))</f>
        <v/>
      </c>
      <c r="CD65" s="24" t="str">
        <f>IF(OR($B65="",CD$3="",'Demand Locations'!CF65=""),"",IF('Demand Locations'!CF65&lt;COUNTIFS('Workers Settings'!$M:$M,$B65,'Workers Settings'!$N:$N,1,'Workers Settings'!$H:$H,CD$3),"Warning!",IF('Demand Locations'!CF65=0,"",COUNTIFS('Workers Settings'!$M:$M,$B65,'Workers Settings'!$N:$N,1,'Workers Settings'!$H:$H,CD$3)/'Demand Locations'!CF65)))</f>
        <v/>
      </c>
      <c r="CE65" s="24" t="str">
        <f>IF(OR($B65="",CE$3="",'Demand Locations'!CG65=""),"",IF('Demand Locations'!CG65&lt;COUNTIFS('Workers Settings'!$M:$M,$B65,'Workers Settings'!$N:$N,1,'Workers Settings'!$H:$H,CE$3),"Warning!",IF('Demand Locations'!CG65=0,"",COUNTIFS('Workers Settings'!$M:$M,$B65,'Workers Settings'!$N:$N,1,'Workers Settings'!$H:$H,CE$3)/'Demand Locations'!CG65)))</f>
        <v/>
      </c>
      <c r="CF65" s="24" t="str">
        <f>IF(OR($B65="",CF$3="",'Demand Locations'!CH65=""),"",IF('Demand Locations'!CH65&lt;COUNTIFS('Workers Settings'!$M:$M,$B65,'Workers Settings'!$N:$N,1,'Workers Settings'!$H:$H,CF$3),"Warning!",IF('Demand Locations'!CH65=0,"",COUNTIFS('Workers Settings'!$M:$M,$B65,'Workers Settings'!$N:$N,1,'Workers Settings'!$H:$H,CF$3)/'Demand Locations'!CH65)))</f>
        <v/>
      </c>
      <c r="CG65" s="24" t="str">
        <f>IF(OR($B65="",CG$3="",'Demand Locations'!CI65=""),"",IF('Demand Locations'!CI65&lt;COUNTIFS('Workers Settings'!$M:$M,$B65,'Workers Settings'!$N:$N,1,'Workers Settings'!$H:$H,CG$3),"Warning!",IF('Demand Locations'!CI65=0,"",COUNTIFS('Workers Settings'!$M:$M,$B65,'Workers Settings'!$N:$N,1,'Workers Settings'!$H:$H,CG$3)/'Demand Locations'!CI65)))</f>
        <v/>
      </c>
      <c r="CH65" s="24" t="str">
        <f>IF(OR($B65="",CH$3="",'Demand Locations'!CJ65=""),"",IF('Demand Locations'!CJ65&lt;COUNTIFS('Workers Settings'!$M:$M,$B65,'Workers Settings'!$N:$N,1,'Workers Settings'!$H:$H,CH$3),"Warning!",IF('Demand Locations'!CJ65=0,"",COUNTIFS('Workers Settings'!$M:$M,$B65,'Workers Settings'!$N:$N,1,'Workers Settings'!$H:$H,CH$3)/'Demand Locations'!CJ65)))</f>
        <v/>
      </c>
      <c r="CI65" s="24" t="str">
        <f>IF(OR($B65="",CI$3="",'Demand Locations'!CK65=""),"",IF('Demand Locations'!CK65&lt;COUNTIFS('Workers Settings'!$M:$M,$B65,'Workers Settings'!$N:$N,1,'Workers Settings'!$H:$H,CI$3),"Warning!",IF('Demand Locations'!CK65=0,"",COUNTIFS('Workers Settings'!$M:$M,$B65,'Workers Settings'!$N:$N,1,'Workers Settings'!$H:$H,CI$3)/'Demand Locations'!CK65)))</f>
        <v/>
      </c>
      <c r="CJ65" s="24" t="str">
        <f>IF(OR($B65="",CJ$3="",'Demand Locations'!CL65=""),"",IF('Demand Locations'!CL65&lt;COUNTIFS('Workers Settings'!$M:$M,$B65,'Workers Settings'!$N:$N,1,'Workers Settings'!$H:$H,CJ$3),"Warning!",IF('Demand Locations'!CL65=0,"",COUNTIFS('Workers Settings'!$M:$M,$B65,'Workers Settings'!$N:$N,1,'Workers Settings'!$H:$H,CJ$3)/'Demand Locations'!CL65)))</f>
        <v/>
      </c>
      <c r="CK65" s="24" t="str">
        <f>IF(OR($B65="",CK$3="",'Demand Locations'!CM65=""),"",IF('Demand Locations'!CM65&lt;COUNTIFS('Workers Settings'!$M:$M,$B65,'Workers Settings'!$N:$N,1,'Workers Settings'!$H:$H,CK$3),"Warning!",IF('Demand Locations'!CM65=0,"",COUNTIFS('Workers Settings'!$M:$M,$B65,'Workers Settings'!$N:$N,1,'Workers Settings'!$H:$H,CK$3)/'Demand Locations'!CM65)))</f>
        <v/>
      </c>
      <c r="CL65" s="24" t="str">
        <f>IF(OR($B65="",CL$3="",'Demand Locations'!CN65=""),"",IF('Demand Locations'!CN65&lt;COUNTIFS('Workers Settings'!$M:$M,$B65,'Workers Settings'!$N:$N,1,'Workers Settings'!$H:$H,CL$3),"Warning!",IF('Demand Locations'!CN65=0,"",COUNTIFS('Workers Settings'!$M:$M,$B65,'Workers Settings'!$N:$N,1,'Workers Settings'!$H:$H,CL$3)/'Demand Locations'!CN65)))</f>
        <v/>
      </c>
      <c r="CM65" s="24" t="str">
        <f>IF(OR($B65="",CM$3="",'Demand Locations'!CO65=""),"",IF('Demand Locations'!CO65&lt;COUNTIFS('Workers Settings'!$M:$M,$B65,'Workers Settings'!$N:$N,1,'Workers Settings'!$H:$H,CM$3),"Warning!",IF('Demand Locations'!CO65=0,"",COUNTIFS('Workers Settings'!$M:$M,$B65,'Workers Settings'!$N:$N,1,'Workers Settings'!$H:$H,CM$3)/'Demand Locations'!CO65)))</f>
        <v/>
      </c>
      <c r="CN65" s="24" t="str">
        <f>IF(OR($B65="",CN$3="",'Demand Locations'!CP65=""),"",IF('Demand Locations'!CP65&lt;COUNTIFS('Workers Settings'!$M:$M,$B65,'Workers Settings'!$N:$N,1,'Workers Settings'!$H:$H,CN$3),"Warning!",IF('Demand Locations'!CP65=0,"",COUNTIFS('Workers Settings'!$M:$M,$B65,'Workers Settings'!$N:$N,1,'Workers Settings'!$H:$H,CN$3)/'Demand Locations'!CP65)))</f>
        <v/>
      </c>
      <c r="CO65" s="24" t="str">
        <f>IF(OR($B65="",CO$3="",'Demand Locations'!CQ65=""),"",IF('Demand Locations'!CQ65&lt;COUNTIFS('Workers Settings'!$M:$M,$B65,'Workers Settings'!$N:$N,1,'Workers Settings'!$H:$H,CO$3),"Warning!",IF('Demand Locations'!CQ65=0,"",COUNTIFS('Workers Settings'!$M:$M,$B65,'Workers Settings'!$N:$N,1,'Workers Settings'!$H:$H,CO$3)/'Demand Locations'!CQ65)))</f>
        <v/>
      </c>
      <c r="CP65" s="24" t="str">
        <f>IF(OR($B65="",CP$3="",'Demand Locations'!CR65=""),"",IF('Demand Locations'!CR65&lt;COUNTIFS('Workers Settings'!$M:$M,$B65,'Workers Settings'!$N:$N,1,'Workers Settings'!$H:$H,CP$3),"Warning!",IF('Demand Locations'!CR65=0,"",COUNTIFS('Workers Settings'!$M:$M,$B65,'Workers Settings'!$N:$N,1,'Workers Settings'!$H:$H,CP$3)/'Demand Locations'!CR65)))</f>
        <v/>
      </c>
      <c r="CQ65" s="24" t="str">
        <f>IF(OR($B65="",CQ$3="",'Demand Locations'!CS65=""),"",IF('Demand Locations'!CS65&lt;COUNTIFS('Workers Settings'!$M:$M,$B65,'Workers Settings'!$N:$N,1,'Workers Settings'!$H:$H,CQ$3),"Warning!",IF('Demand Locations'!CS65=0,"",COUNTIFS('Workers Settings'!$M:$M,$B65,'Workers Settings'!$N:$N,1,'Workers Settings'!$H:$H,CQ$3)/'Demand Locations'!CS65)))</f>
        <v/>
      </c>
      <c r="CR65" s="24" t="str">
        <f>IF(OR($B65="",CR$3="",'Demand Locations'!CT65=""),"",IF('Demand Locations'!CT65&lt;COUNTIFS('Workers Settings'!$M:$M,$B65,'Workers Settings'!$N:$N,1,'Workers Settings'!$H:$H,CR$3),"Warning!",IF('Demand Locations'!CT65=0,"",COUNTIFS('Workers Settings'!$M:$M,$B65,'Workers Settings'!$N:$N,1,'Workers Settings'!$H:$H,CR$3)/'Demand Locations'!CT65)))</f>
        <v/>
      </c>
      <c r="CS65" s="24" t="str">
        <f>IF(OR($B65="",CS$3="",'Demand Locations'!CU65=""),"",IF('Demand Locations'!CU65&lt;COUNTIFS('Workers Settings'!$M:$M,$B65,'Workers Settings'!$N:$N,1,'Workers Settings'!$H:$H,CS$3),"Warning!",IF('Demand Locations'!CU65=0,"",COUNTIFS('Workers Settings'!$M:$M,$B65,'Workers Settings'!$N:$N,1,'Workers Settings'!$H:$H,CS$3)/'Demand Locations'!CU65)))</f>
        <v/>
      </c>
      <c r="CT65" s="24" t="str">
        <f>IF(OR($B65="",CT$3="",'Demand Locations'!CV65=""),"",IF('Demand Locations'!CV65&lt;COUNTIFS('Workers Settings'!$M:$M,$B65,'Workers Settings'!$N:$N,1,'Workers Settings'!$H:$H,CT$3),"Warning!",IF('Demand Locations'!CV65=0,"",COUNTIFS('Workers Settings'!$M:$M,$B65,'Workers Settings'!$N:$N,1,'Workers Settings'!$H:$H,CT$3)/'Demand Locations'!CV65)))</f>
        <v/>
      </c>
      <c r="CU65" s="24" t="str">
        <f>IF(OR($B65="",CU$3="",'Demand Locations'!CW65=""),"",IF('Demand Locations'!CW65&lt;COUNTIFS('Workers Settings'!$M:$M,$B65,'Workers Settings'!$N:$N,1,'Workers Settings'!$H:$H,CU$3),"Warning!",IF('Demand Locations'!CW65=0,"",COUNTIFS('Workers Settings'!$M:$M,$B65,'Workers Settings'!$N:$N,1,'Workers Settings'!$H:$H,CU$3)/'Demand Locations'!CW65)))</f>
        <v/>
      </c>
      <c r="CV65" s="24" t="str">
        <f>IF(OR($B65="",CV$3="",'Demand Locations'!CX65=""),"",IF('Demand Locations'!CX65&lt;COUNTIFS('Workers Settings'!$M:$M,$B65,'Workers Settings'!$N:$N,1,'Workers Settings'!$H:$H,CV$3),"Warning!",IF('Demand Locations'!CX65=0,"",COUNTIFS('Workers Settings'!$M:$M,$B65,'Workers Settings'!$N:$N,1,'Workers Settings'!$H:$H,CV$3)/'Demand Locations'!CX65)))</f>
        <v/>
      </c>
      <c r="CW65" s="24" t="str">
        <f>IF(OR($B65="",CW$3="",'Demand Locations'!CY65=""),"",IF('Demand Locations'!CY65&lt;COUNTIFS('Workers Settings'!$M:$M,$B65,'Workers Settings'!$N:$N,1,'Workers Settings'!$H:$H,CW$3),"Warning!",IF('Demand Locations'!CY65=0,"",COUNTIFS('Workers Settings'!$M:$M,$B65,'Workers Settings'!$N:$N,1,'Workers Settings'!$H:$H,CW$3)/'Demand Locations'!CY65)))</f>
        <v/>
      </c>
      <c r="CX65" s="24" t="str">
        <f>IF(OR($B65="",CX$3="",'Demand Locations'!CZ65=""),"",IF('Demand Locations'!CZ65&lt;COUNTIFS('Workers Settings'!$M:$M,$B65,'Workers Settings'!$N:$N,1,'Workers Settings'!$H:$H,CX$3),"Warning!",IF('Demand Locations'!CZ65=0,"",COUNTIFS('Workers Settings'!$M:$M,$B65,'Workers Settings'!$N:$N,1,'Workers Settings'!$H:$H,CX$3)/'Demand Locations'!CZ65)))</f>
        <v/>
      </c>
      <c r="CY65" s="24" t="str">
        <f>IF(OR($B65="",CY$3="",'Demand Locations'!DA65=""),"",IF('Demand Locations'!DA65&lt;COUNTIFS('Workers Settings'!$M:$M,$B65,'Workers Settings'!$N:$N,1,'Workers Settings'!$H:$H,CY$3),"Warning!",IF('Demand Locations'!DA65=0,"",COUNTIFS('Workers Settings'!$M:$M,$B65,'Workers Settings'!$N:$N,1,'Workers Settings'!$H:$H,CY$3)/'Demand Locations'!DA65)))</f>
        <v/>
      </c>
      <c r="CZ65" s="24" t="str">
        <f>IF(OR($B65="",CZ$3="",'Demand Locations'!DB65=""),"",IF('Demand Locations'!DB65&lt;COUNTIFS('Workers Settings'!$M:$M,$B65,'Workers Settings'!$N:$N,1,'Workers Settings'!$H:$H,CZ$3),"Warning!",IF('Demand Locations'!DB65=0,"",COUNTIFS('Workers Settings'!$M:$M,$B65,'Workers Settings'!$N:$N,1,'Workers Settings'!$H:$H,CZ$3)/'Demand Locations'!DB65)))</f>
        <v/>
      </c>
    </row>
    <row r="66" spans="1:104" x14ac:dyDescent="0.25">
      <c r="A66" s="7">
        <f t="shared" si="0"/>
        <v>62</v>
      </c>
      <c r="B66" s="7" t="str">
        <f>IF('Demand Locations'!B66&lt;&gt;"",'Demand Locations'!B66,"")</f>
        <v/>
      </c>
      <c r="C66" s="29" t="str">
        <f>IF(B66="","",SUMIFS('Workers Assignments'!Z:Z,'Workers Settings'!M:M,B66,'Workers Settings'!N:N,1))</f>
        <v/>
      </c>
      <c r="D66" s="24" t="str">
        <f>IF(OR(B66="",'Demand Locations'!E66=""),"",IF('Demand Locations'!E66&lt;C66,"Warning!",IF('Demand Locations'!E66=0,"",C66/'Demand Locations'!E66)))</f>
        <v/>
      </c>
      <c r="E66" s="44" t="str">
        <f>IF(OR($B66="",E$3="",'Demand Locations'!G66=""),"",IF('Demand Locations'!G66&lt;COUNTIFS('Workers Settings'!$M:$M,$B66,'Workers Settings'!$N:$N,1,'Workers Settings'!$H:$H,E$3),"Warning!",IF('Demand Locations'!G66=0,"",COUNTIFS('Workers Settings'!$M:$M,$B66,'Workers Settings'!$N:$N,1,'Workers Settings'!$H:$H,E$3)/'Demand Locations'!G66)))</f>
        <v/>
      </c>
      <c r="F66" s="24" t="str">
        <f>IF(OR($B66="",F$3="",'Demand Locations'!H66=""),"",IF('Demand Locations'!H66&lt;COUNTIFS('Workers Settings'!$M:$M,$B66,'Workers Settings'!$N:$N,1,'Workers Settings'!$H:$H,F$3),"Warning!",IF('Demand Locations'!H66=0,"",COUNTIFS('Workers Settings'!$M:$M,$B66,'Workers Settings'!$N:$N,1,'Workers Settings'!$H:$H,F$3)/'Demand Locations'!H66)))</f>
        <v/>
      </c>
      <c r="G66" s="24" t="str">
        <f>IF(OR($B66="",G$3="",'Demand Locations'!I66=""),"",IF('Demand Locations'!I66&lt;COUNTIFS('Workers Settings'!$M:$M,$B66,'Workers Settings'!$N:$N,1,'Workers Settings'!$H:$H,G$3),"Warning!",IF('Demand Locations'!I66=0,"",COUNTIFS('Workers Settings'!$M:$M,$B66,'Workers Settings'!$N:$N,1,'Workers Settings'!$H:$H,G$3)/'Demand Locations'!I66)))</f>
        <v/>
      </c>
      <c r="H66" s="24" t="str">
        <f>IF(OR($B66="",H$3="",'Demand Locations'!J66=""),"",IF('Demand Locations'!J66&lt;COUNTIFS('Workers Settings'!$M:$M,$B66,'Workers Settings'!$N:$N,1,'Workers Settings'!$H:$H,H$3),"Warning!",IF('Demand Locations'!J66=0,"",COUNTIFS('Workers Settings'!$M:$M,$B66,'Workers Settings'!$N:$N,1,'Workers Settings'!$H:$H,H$3)/'Demand Locations'!J66)))</f>
        <v/>
      </c>
      <c r="I66" s="24" t="str">
        <f>IF(OR($B66="",I$3="",'Demand Locations'!K66=""),"",IF('Demand Locations'!K66&lt;COUNTIFS('Workers Settings'!$M:$M,$B66,'Workers Settings'!$N:$N,1,'Workers Settings'!$H:$H,I$3),"Warning!",IF('Demand Locations'!K66=0,"",COUNTIFS('Workers Settings'!$M:$M,$B66,'Workers Settings'!$N:$N,1,'Workers Settings'!$H:$H,I$3)/'Demand Locations'!K66)))</f>
        <v/>
      </c>
      <c r="J66" s="24" t="str">
        <f>IF(OR($B66="",J$3="",'Demand Locations'!L66=""),"",IF('Demand Locations'!L66&lt;COUNTIFS('Workers Settings'!$M:$M,$B66,'Workers Settings'!$N:$N,1,'Workers Settings'!$H:$H,J$3),"Warning!",IF('Demand Locations'!L66=0,"",COUNTIFS('Workers Settings'!$M:$M,$B66,'Workers Settings'!$N:$N,1,'Workers Settings'!$H:$H,J$3)/'Demand Locations'!L66)))</f>
        <v/>
      </c>
      <c r="K66" s="24" t="str">
        <f>IF(OR($B66="",K$3="",'Demand Locations'!M66=""),"",IF('Demand Locations'!M66&lt;COUNTIFS('Workers Settings'!$M:$M,$B66,'Workers Settings'!$N:$N,1,'Workers Settings'!$H:$H,K$3),"Warning!",IF('Demand Locations'!M66=0,"",COUNTIFS('Workers Settings'!$M:$M,$B66,'Workers Settings'!$N:$N,1,'Workers Settings'!$H:$H,K$3)/'Demand Locations'!M66)))</f>
        <v/>
      </c>
      <c r="L66" s="24" t="str">
        <f>IF(OR($B66="",L$3="",'Demand Locations'!N66=""),"",IF('Demand Locations'!N66&lt;COUNTIFS('Workers Settings'!$M:$M,$B66,'Workers Settings'!$N:$N,1,'Workers Settings'!$H:$H,L$3),"Warning!",IF('Demand Locations'!N66=0,"",COUNTIFS('Workers Settings'!$M:$M,$B66,'Workers Settings'!$N:$N,1,'Workers Settings'!$H:$H,L$3)/'Demand Locations'!N66)))</f>
        <v/>
      </c>
      <c r="M66" s="24" t="str">
        <f>IF(OR($B66="",M$3="",'Demand Locations'!O66=""),"",IF('Demand Locations'!O66&lt;COUNTIFS('Workers Settings'!$M:$M,$B66,'Workers Settings'!$N:$N,1,'Workers Settings'!$H:$H,M$3),"Warning!",IF('Demand Locations'!O66=0,"",COUNTIFS('Workers Settings'!$M:$M,$B66,'Workers Settings'!$N:$N,1,'Workers Settings'!$H:$H,M$3)/'Demand Locations'!O66)))</f>
        <v/>
      </c>
      <c r="N66" s="24" t="str">
        <f>IF(OR($B66="",N$3="",'Demand Locations'!P66=""),"",IF('Demand Locations'!P66&lt;COUNTIFS('Workers Settings'!$M:$M,$B66,'Workers Settings'!$N:$N,1,'Workers Settings'!$H:$H,N$3),"Warning!",IF('Demand Locations'!P66=0,"",COUNTIFS('Workers Settings'!$M:$M,$B66,'Workers Settings'!$N:$N,1,'Workers Settings'!$H:$H,N$3)/'Demand Locations'!P66)))</f>
        <v/>
      </c>
      <c r="O66" s="24" t="str">
        <f>IF(OR($B66="",O$3="",'Demand Locations'!Q66=""),"",IF('Demand Locations'!Q66&lt;COUNTIFS('Workers Settings'!$M:$M,$B66,'Workers Settings'!$N:$N,1,'Workers Settings'!$H:$H,O$3),"Warning!",IF('Demand Locations'!Q66=0,"",COUNTIFS('Workers Settings'!$M:$M,$B66,'Workers Settings'!$N:$N,1,'Workers Settings'!$H:$H,O$3)/'Demand Locations'!Q66)))</f>
        <v/>
      </c>
      <c r="P66" s="24" t="str">
        <f>IF(OR($B66="",P$3="",'Demand Locations'!R66=""),"",IF('Demand Locations'!R66&lt;COUNTIFS('Workers Settings'!$M:$M,$B66,'Workers Settings'!$N:$N,1,'Workers Settings'!$H:$H,P$3),"Warning!",IF('Demand Locations'!R66=0,"",COUNTIFS('Workers Settings'!$M:$M,$B66,'Workers Settings'!$N:$N,1,'Workers Settings'!$H:$H,P$3)/'Demand Locations'!R66)))</f>
        <v/>
      </c>
      <c r="Q66" s="24" t="str">
        <f>IF(OR($B66="",Q$3="",'Demand Locations'!S66=""),"",IF('Demand Locations'!S66&lt;COUNTIFS('Workers Settings'!$M:$M,$B66,'Workers Settings'!$N:$N,1,'Workers Settings'!$H:$H,Q$3),"Warning!",IF('Demand Locations'!S66=0,"",COUNTIFS('Workers Settings'!$M:$M,$B66,'Workers Settings'!$N:$N,1,'Workers Settings'!$H:$H,Q$3)/'Demand Locations'!S66)))</f>
        <v/>
      </c>
      <c r="R66" s="24" t="str">
        <f>IF(OR($B66="",R$3="",'Demand Locations'!T66=""),"",IF('Demand Locations'!T66&lt;COUNTIFS('Workers Settings'!$M:$M,$B66,'Workers Settings'!$N:$N,1,'Workers Settings'!$H:$H,R$3),"Warning!",IF('Demand Locations'!T66=0,"",COUNTIFS('Workers Settings'!$M:$M,$B66,'Workers Settings'!$N:$N,1,'Workers Settings'!$H:$H,R$3)/'Demand Locations'!T66)))</f>
        <v/>
      </c>
      <c r="S66" s="24" t="str">
        <f>IF(OR($B66="",S$3="",'Demand Locations'!U66=""),"",IF('Demand Locations'!U66&lt;COUNTIFS('Workers Settings'!$M:$M,$B66,'Workers Settings'!$N:$N,1,'Workers Settings'!$H:$H,S$3),"Warning!",IF('Demand Locations'!U66=0,"",COUNTIFS('Workers Settings'!$M:$M,$B66,'Workers Settings'!$N:$N,1,'Workers Settings'!$H:$H,S$3)/'Demand Locations'!U66)))</f>
        <v/>
      </c>
      <c r="T66" s="24" t="str">
        <f>IF(OR($B66="",T$3="",'Demand Locations'!V66=""),"",IF('Demand Locations'!V66&lt;COUNTIFS('Workers Settings'!$M:$M,$B66,'Workers Settings'!$N:$N,1,'Workers Settings'!$H:$H,T$3),"Warning!",IF('Demand Locations'!V66=0,"",COUNTIFS('Workers Settings'!$M:$M,$B66,'Workers Settings'!$N:$N,1,'Workers Settings'!$H:$H,T$3)/'Demand Locations'!V66)))</f>
        <v/>
      </c>
      <c r="U66" s="24" t="str">
        <f>IF(OR($B66="",U$3="",'Demand Locations'!W66=""),"",IF('Demand Locations'!W66&lt;COUNTIFS('Workers Settings'!$M:$M,$B66,'Workers Settings'!$N:$N,1,'Workers Settings'!$H:$H,U$3),"Warning!",IF('Demand Locations'!W66=0,"",COUNTIFS('Workers Settings'!$M:$M,$B66,'Workers Settings'!$N:$N,1,'Workers Settings'!$H:$H,U$3)/'Demand Locations'!W66)))</f>
        <v/>
      </c>
      <c r="V66" s="24" t="str">
        <f>IF(OR($B66="",V$3="",'Demand Locations'!X66=""),"",IF('Demand Locations'!X66&lt;COUNTIFS('Workers Settings'!$M:$M,$B66,'Workers Settings'!$N:$N,1,'Workers Settings'!$H:$H,V$3),"Warning!",IF('Demand Locations'!X66=0,"",COUNTIFS('Workers Settings'!$M:$M,$B66,'Workers Settings'!$N:$N,1,'Workers Settings'!$H:$H,V$3)/'Demand Locations'!X66)))</f>
        <v/>
      </c>
      <c r="W66" s="24" t="str">
        <f>IF(OR($B66="",W$3="",'Demand Locations'!Y66=""),"",IF('Demand Locations'!Y66&lt;COUNTIFS('Workers Settings'!$M:$M,$B66,'Workers Settings'!$N:$N,1,'Workers Settings'!$H:$H,W$3),"Warning!",IF('Demand Locations'!Y66=0,"",COUNTIFS('Workers Settings'!$M:$M,$B66,'Workers Settings'!$N:$N,1,'Workers Settings'!$H:$H,W$3)/'Demand Locations'!Y66)))</f>
        <v/>
      </c>
      <c r="X66" s="24" t="str">
        <f>IF(OR($B66="",X$3="",'Demand Locations'!Z66=""),"",IF('Demand Locations'!Z66&lt;COUNTIFS('Workers Settings'!$M:$M,$B66,'Workers Settings'!$N:$N,1,'Workers Settings'!$H:$H,X$3),"Warning!",IF('Demand Locations'!Z66=0,"",COUNTIFS('Workers Settings'!$M:$M,$B66,'Workers Settings'!$N:$N,1,'Workers Settings'!$H:$H,X$3)/'Demand Locations'!Z66)))</f>
        <v/>
      </c>
      <c r="Y66" s="24" t="str">
        <f>IF(OR($B66="",Y$3="",'Demand Locations'!AA66=""),"",IF('Demand Locations'!AA66&lt;COUNTIFS('Workers Settings'!$M:$M,$B66,'Workers Settings'!$N:$N,1,'Workers Settings'!$H:$H,Y$3),"Warning!",IF('Demand Locations'!AA66=0,"",COUNTIFS('Workers Settings'!$M:$M,$B66,'Workers Settings'!$N:$N,1,'Workers Settings'!$H:$H,Y$3)/'Demand Locations'!AA66)))</f>
        <v/>
      </c>
      <c r="Z66" s="24" t="str">
        <f>IF(OR($B66="",Z$3="",'Demand Locations'!AB66=""),"",IF('Demand Locations'!AB66&lt;COUNTIFS('Workers Settings'!$M:$M,$B66,'Workers Settings'!$N:$N,1,'Workers Settings'!$H:$H,Z$3),"Warning!",IF('Demand Locations'!AB66=0,"",COUNTIFS('Workers Settings'!$M:$M,$B66,'Workers Settings'!$N:$N,1,'Workers Settings'!$H:$H,Z$3)/'Demand Locations'!AB66)))</f>
        <v/>
      </c>
      <c r="AA66" s="24" t="str">
        <f>IF(OR($B66="",AA$3="",'Demand Locations'!AC66=""),"",IF('Demand Locations'!AC66&lt;COUNTIFS('Workers Settings'!$M:$M,$B66,'Workers Settings'!$N:$N,1,'Workers Settings'!$H:$H,AA$3),"Warning!",IF('Demand Locations'!AC66=0,"",COUNTIFS('Workers Settings'!$M:$M,$B66,'Workers Settings'!$N:$N,1,'Workers Settings'!$H:$H,AA$3)/'Demand Locations'!AC66)))</f>
        <v/>
      </c>
      <c r="AB66" s="24" t="str">
        <f>IF(OR($B66="",AB$3="",'Demand Locations'!AD66=""),"",IF('Demand Locations'!AD66&lt;COUNTIFS('Workers Settings'!$M:$M,$B66,'Workers Settings'!$N:$N,1,'Workers Settings'!$H:$H,AB$3),"Warning!",IF('Demand Locations'!AD66=0,"",COUNTIFS('Workers Settings'!$M:$M,$B66,'Workers Settings'!$N:$N,1,'Workers Settings'!$H:$H,AB$3)/'Demand Locations'!AD66)))</f>
        <v/>
      </c>
      <c r="AC66" s="24" t="str">
        <f>IF(OR($B66="",AC$3="",'Demand Locations'!AE66=""),"",IF('Demand Locations'!AE66&lt;COUNTIFS('Workers Settings'!$M:$M,$B66,'Workers Settings'!$N:$N,1,'Workers Settings'!$H:$H,AC$3),"Warning!",IF('Demand Locations'!AE66=0,"",COUNTIFS('Workers Settings'!$M:$M,$B66,'Workers Settings'!$N:$N,1,'Workers Settings'!$H:$H,AC$3)/'Demand Locations'!AE66)))</f>
        <v/>
      </c>
      <c r="AD66" s="24" t="str">
        <f>IF(OR($B66="",AD$3="",'Demand Locations'!AF66=""),"",IF('Demand Locations'!AF66&lt;COUNTIFS('Workers Settings'!$M:$M,$B66,'Workers Settings'!$N:$N,1,'Workers Settings'!$H:$H,AD$3),"Warning!",IF('Demand Locations'!AF66=0,"",COUNTIFS('Workers Settings'!$M:$M,$B66,'Workers Settings'!$N:$N,1,'Workers Settings'!$H:$H,AD$3)/'Demand Locations'!AF66)))</f>
        <v/>
      </c>
      <c r="AE66" s="24" t="str">
        <f>IF(OR($B66="",AE$3="",'Demand Locations'!AG66=""),"",IF('Demand Locations'!AG66&lt;COUNTIFS('Workers Settings'!$M:$M,$B66,'Workers Settings'!$N:$N,1,'Workers Settings'!$H:$H,AE$3),"Warning!",IF('Demand Locations'!AG66=0,"",COUNTIFS('Workers Settings'!$M:$M,$B66,'Workers Settings'!$N:$N,1,'Workers Settings'!$H:$H,AE$3)/'Demand Locations'!AG66)))</f>
        <v/>
      </c>
      <c r="AF66" s="24" t="str">
        <f>IF(OR($B66="",AF$3="",'Demand Locations'!AH66=""),"",IF('Demand Locations'!AH66&lt;COUNTIFS('Workers Settings'!$M:$M,$B66,'Workers Settings'!$N:$N,1,'Workers Settings'!$H:$H,AF$3),"Warning!",IF('Demand Locations'!AH66=0,"",COUNTIFS('Workers Settings'!$M:$M,$B66,'Workers Settings'!$N:$N,1,'Workers Settings'!$H:$H,AF$3)/'Demand Locations'!AH66)))</f>
        <v/>
      </c>
      <c r="AG66" s="24" t="str">
        <f>IF(OR($B66="",AG$3="",'Demand Locations'!AI66=""),"",IF('Demand Locations'!AI66&lt;COUNTIFS('Workers Settings'!$M:$M,$B66,'Workers Settings'!$N:$N,1,'Workers Settings'!$H:$H,AG$3),"Warning!",IF('Demand Locations'!AI66=0,"",COUNTIFS('Workers Settings'!$M:$M,$B66,'Workers Settings'!$N:$N,1,'Workers Settings'!$H:$H,AG$3)/'Demand Locations'!AI66)))</f>
        <v/>
      </c>
      <c r="AH66" s="24" t="str">
        <f>IF(OR($B66="",AH$3="",'Demand Locations'!AJ66=""),"",IF('Demand Locations'!AJ66&lt;COUNTIFS('Workers Settings'!$M:$M,$B66,'Workers Settings'!$N:$N,1,'Workers Settings'!$H:$H,AH$3),"Warning!",IF('Demand Locations'!AJ66=0,"",COUNTIFS('Workers Settings'!$M:$M,$B66,'Workers Settings'!$N:$N,1,'Workers Settings'!$H:$H,AH$3)/'Demand Locations'!AJ66)))</f>
        <v/>
      </c>
      <c r="AI66" s="24" t="str">
        <f>IF(OR($B66="",AI$3="",'Demand Locations'!AK66=""),"",IF('Demand Locations'!AK66&lt;COUNTIFS('Workers Settings'!$M:$M,$B66,'Workers Settings'!$N:$N,1,'Workers Settings'!$H:$H,AI$3),"Warning!",IF('Demand Locations'!AK66=0,"",COUNTIFS('Workers Settings'!$M:$M,$B66,'Workers Settings'!$N:$N,1,'Workers Settings'!$H:$H,AI$3)/'Demand Locations'!AK66)))</f>
        <v/>
      </c>
      <c r="AJ66" s="24" t="str">
        <f>IF(OR($B66="",AJ$3="",'Demand Locations'!AL66=""),"",IF('Demand Locations'!AL66&lt;COUNTIFS('Workers Settings'!$M:$M,$B66,'Workers Settings'!$N:$N,1,'Workers Settings'!$H:$H,AJ$3),"Warning!",IF('Demand Locations'!AL66=0,"",COUNTIFS('Workers Settings'!$M:$M,$B66,'Workers Settings'!$N:$N,1,'Workers Settings'!$H:$H,AJ$3)/'Demand Locations'!AL66)))</f>
        <v/>
      </c>
      <c r="AK66" s="24" t="str">
        <f>IF(OR($B66="",AK$3="",'Demand Locations'!AM66=""),"",IF('Demand Locations'!AM66&lt;COUNTIFS('Workers Settings'!$M:$M,$B66,'Workers Settings'!$N:$N,1,'Workers Settings'!$H:$H,AK$3),"Warning!",IF('Demand Locations'!AM66=0,"",COUNTIFS('Workers Settings'!$M:$M,$B66,'Workers Settings'!$N:$N,1,'Workers Settings'!$H:$H,AK$3)/'Demand Locations'!AM66)))</f>
        <v/>
      </c>
      <c r="AL66" s="24" t="str">
        <f>IF(OR($B66="",AL$3="",'Demand Locations'!AN66=""),"",IF('Demand Locations'!AN66&lt;COUNTIFS('Workers Settings'!$M:$M,$B66,'Workers Settings'!$N:$N,1,'Workers Settings'!$H:$H,AL$3),"Warning!",IF('Demand Locations'!AN66=0,"",COUNTIFS('Workers Settings'!$M:$M,$B66,'Workers Settings'!$N:$N,1,'Workers Settings'!$H:$H,AL$3)/'Demand Locations'!AN66)))</f>
        <v/>
      </c>
      <c r="AM66" s="24" t="str">
        <f>IF(OR($B66="",AM$3="",'Demand Locations'!AO66=""),"",IF('Demand Locations'!AO66&lt;COUNTIFS('Workers Settings'!$M:$M,$B66,'Workers Settings'!$N:$N,1,'Workers Settings'!$H:$H,AM$3),"Warning!",IF('Demand Locations'!AO66=0,"",COUNTIFS('Workers Settings'!$M:$M,$B66,'Workers Settings'!$N:$N,1,'Workers Settings'!$H:$H,AM$3)/'Demand Locations'!AO66)))</f>
        <v/>
      </c>
      <c r="AN66" s="24" t="str">
        <f>IF(OR($B66="",AN$3="",'Demand Locations'!AP66=""),"",IF('Demand Locations'!AP66&lt;COUNTIFS('Workers Settings'!$M:$M,$B66,'Workers Settings'!$N:$N,1,'Workers Settings'!$H:$H,AN$3),"Warning!",IF('Demand Locations'!AP66=0,"",COUNTIFS('Workers Settings'!$M:$M,$B66,'Workers Settings'!$N:$N,1,'Workers Settings'!$H:$H,AN$3)/'Demand Locations'!AP66)))</f>
        <v/>
      </c>
      <c r="AO66" s="24" t="str">
        <f>IF(OR($B66="",AO$3="",'Demand Locations'!AQ66=""),"",IF('Demand Locations'!AQ66&lt;COUNTIFS('Workers Settings'!$M:$M,$B66,'Workers Settings'!$N:$N,1,'Workers Settings'!$H:$H,AO$3),"Warning!",IF('Demand Locations'!AQ66=0,"",COUNTIFS('Workers Settings'!$M:$M,$B66,'Workers Settings'!$N:$N,1,'Workers Settings'!$H:$H,AO$3)/'Demand Locations'!AQ66)))</f>
        <v/>
      </c>
      <c r="AP66" s="24" t="str">
        <f>IF(OR($B66="",AP$3="",'Demand Locations'!AR66=""),"",IF('Demand Locations'!AR66&lt;COUNTIFS('Workers Settings'!$M:$M,$B66,'Workers Settings'!$N:$N,1,'Workers Settings'!$H:$H,AP$3),"Warning!",IF('Demand Locations'!AR66=0,"",COUNTIFS('Workers Settings'!$M:$M,$B66,'Workers Settings'!$N:$N,1,'Workers Settings'!$H:$H,AP$3)/'Demand Locations'!AR66)))</f>
        <v/>
      </c>
      <c r="AQ66" s="24" t="str">
        <f>IF(OR($B66="",AQ$3="",'Demand Locations'!AS66=""),"",IF('Demand Locations'!AS66&lt;COUNTIFS('Workers Settings'!$M:$M,$B66,'Workers Settings'!$N:$N,1,'Workers Settings'!$H:$H,AQ$3),"Warning!",IF('Demand Locations'!AS66=0,"",COUNTIFS('Workers Settings'!$M:$M,$B66,'Workers Settings'!$N:$N,1,'Workers Settings'!$H:$H,AQ$3)/'Demand Locations'!AS66)))</f>
        <v/>
      </c>
      <c r="AR66" s="24" t="str">
        <f>IF(OR($B66="",AR$3="",'Demand Locations'!AT66=""),"",IF('Demand Locations'!AT66&lt;COUNTIFS('Workers Settings'!$M:$M,$B66,'Workers Settings'!$N:$N,1,'Workers Settings'!$H:$H,AR$3),"Warning!",IF('Demand Locations'!AT66=0,"",COUNTIFS('Workers Settings'!$M:$M,$B66,'Workers Settings'!$N:$N,1,'Workers Settings'!$H:$H,AR$3)/'Demand Locations'!AT66)))</f>
        <v/>
      </c>
      <c r="AS66" s="24" t="str">
        <f>IF(OR($B66="",AS$3="",'Demand Locations'!AU66=""),"",IF('Demand Locations'!AU66&lt;COUNTIFS('Workers Settings'!$M:$M,$B66,'Workers Settings'!$N:$N,1,'Workers Settings'!$H:$H,AS$3),"Warning!",IF('Demand Locations'!AU66=0,"",COUNTIFS('Workers Settings'!$M:$M,$B66,'Workers Settings'!$N:$N,1,'Workers Settings'!$H:$H,AS$3)/'Demand Locations'!AU66)))</f>
        <v/>
      </c>
      <c r="AT66" s="24" t="str">
        <f>IF(OR($B66="",AT$3="",'Demand Locations'!AV66=""),"",IF('Demand Locations'!AV66&lt;COUNTIFS('Workers Settings'!$M:$M,$B66,'Workers Settings'!$N:$N,1,'Workers Settings'!$H:$H,AT$3),"Warning!",IF('Demand Locations'!AV66=0,"",COUNTIFS('Workers Settings'!$M:$M,$B66,'Workers Settings'!$N:$N,1,'Workers Settings'!$H:$H,AT$3)/'Demand Locations'!AV66)))</f>
        <v/>
      </c>
      <c r="AU66" s="24" t="str">
        <f>IF(OR($B66="",AU$3="",'Demand Locations'!AW66=""),"",IF('Demand Locations'!AW66&lt;COUNTIFS('Workers Settings'!$M:$M,$B66,'Workers Settings'!$N:$N,1,'Workers Settings'!$H:$H,AU$3),"Warning!",IF('Demand Locations'!AW66=0,"",COUNTIFS('Workers Settings'!$M:$M,$B66,'Workers Settings'!$N:$N,1,'Workers Settings'!$H:$H,AU$3)/'Demand Locations'!AW66)))</f>
        <v/>
      </c>
      <c r="AV66" s="24" t="str">
        <f>IF(OR($B66="",AV$3="",'Demand Locations'!AX66=""),"",IF('Demand Locations'!AX66&lt;COUNTIFS('Workers Settings'!$M:$M,$B66,'Workers Settings'!$N:$N,1,'Workers Settings'!$H:$H,AV$3),"Warning!",IF('Demand Locations'!AX66=0,"",COUNTIFS('Workers Settings'!$M:$M,$B66,'Workers Settings'!$N:$N,1,'Workers Settings'!$H:$H,AV$3)/'Demand Locations'!AX66)))</f>
        <v/>
      </c>
      <c r="AW66" s="24" t="str">
        <f>IF(OR($B66="",AW$3="",'Demand Locations'!AY66=""),"",IF('Demand Locations'!AY66&lt;COUNTIFS('Workers Settings'!$M:$M,$B66,'Workers Settings'!$N:$N,1,'Workers Settings'!$H:$H,AW$3),"Warning!",IF('Demand Locations'!AY66=0,"",COUNTIFS('Workers Settings'!$M:$M,$B66,'Workers Settings'!$N:$N,1,'Workers Settings'!$H:$H,AW$3)/'Demand Locations'!AY66)))</f>
        <v/>
      </c>
      <c r="AX66" s="24" t="str">
        <f>IF(OR($B66="",AX$3="",'Demand Locations'!AZ66=""),"",IF('Demand Locations'!AZ66&lt;COUNTIFS('Workers Settings'!$M:$M,$B66,'Workers Settings'!$N:$N,1,'Workers Settings'!$H:$H,AX$3),"Warning!",IF('Demand Locations'!AZ66=0,"",COUNTIFS('Workers Settings'!$M:$M,$B66,'Workers Settings'!$N:$N,1,'Workers Settings'!$H:$H,AX$3)/'Demand Locations'!AZ66)))</f>
        <v/>
      </c>
      <c r="AY66" s="24" t="str">
        <f>IF(OR($B66="",AY$3="",'Demand Locations'!BA66=""),"",IF('Demand Locations'!BA66&lt;COUNTIFS('Workers Settings'!$M:$M,$B66,'Workers Settings'!$N:$N,1,'Workers Settings'!$H:$H,AY$3),"Warning!",IF('Demand Locations'!BA66=0,"",COUNTIFS('Workers Settings'!$M:$M,$B66,'Workers Settings'!$N:$N,1,'Workers Settings'!$H:$H,AY$3)/'Demand Locations'!BA66)))</f>
        <v/>
      </c>
      <c r="AZ66" s="24" t="str">
        <f>IF(OR($B66="",AZ$3="",'Demand Locations'!BB66=""),"",IF('Demand Locations'!BB66&lt;COUNTIFS('Workers Settings'!$M:$M,$B66,'Workers Settings'!$N:$N,1,'Workers Settings'!$H:$H,AZ$3),"Warning!",IF('Demand Locations'!BB66=0,"",COUNTIFS('Workers Settings'!$M:$M,$B66,'Workers Settings'!$N:$N,1,'Workers Settings'!$H:$H,AZ$3)/'Demand Locations'!BB66)))</f>
        <v/>
      </c>
      <c r="BA66" s="24" t="str">
        <f>IF(OR($B66="",BA$3="",'Demand Locations'!BC66=""),"",IF('Demand Locations'!BC66&lt;COUNTIFS('Workers Settings'!$M:$M,$B66,'Workers Settings'!$N:$N,1,'Workers Settings'!$H:$H,BA$3),"Warning!",IF('Demand Locations'!BC66=0,"",COUNTIFS('Workers Settings'!$M:$M,$B66,'Workers Settings'!$N:$N,1,'Workers Settings'!$H:$H,BA$3)/'Demand Locations'!BC66)))</f>
        <v/>
      </c>
      <c r="BB66" s="24" t="str">
        <f>IF(OR($B66="",BB$3="",'Demand Locations'!BD66=""),"",IF('Demand Locations'!BD66&lt;COUNTIFS('Workers Settings'!$M:$M,$B66,'Workers Settings'!$N:$N,1,'Workers Settings'!$H:$H,BB$3),"Warning!",IF('Demand Locations'!BD66=0,"",COUNTIFS('Workers Settings'!$M:$M,$B66,'Workers Settings'!$N:$N,1,'Workers Settings'!$H:$H,BB$3)/'Demand Locations'!BD66)))</f>
        <v/>
      </c>
      <c r="BC66" s="24" t="str">
        <f>IF(OR($B66="",BC$3="",'Demand Locations'!BE66=""),"",IF('Demand Locations'!BE66&lt;COUNTIFS('Workers Settings'!$M:$M,$B66,'Workers Settings'!$N:$N,1,'Workers Settings'!$H:$H,BC$3),"Warning!",IF('Demand Locations'!BE66=0,"",COUNTIFS('Workers Settings'!$M:$M,$B66,'Workers Settings'!$N:$N,1,'Workers Settings'!$H:$H,BC$3)/'Demand Locations'!BE66)))</f>
        <v/>
      </c>
      <c r="BD66" s="24" t="str">
        <f>IF(OR($B66="",BD$3="",'Demand Locations'!BF66=""),"",IF('Demand Locations'!BF66&lt;COUNTIFS('Workers Settings'!$M:$M,$B66,'Workers Settings'!$N:$N,1,'Workers Settings'!$H:$H,BD$3),"Warning!",IF('Demand Locations'!BF66=0,"",COUNTIFS('Workers Settings'!$M:$M,$B66,'Workers Settings'!$N:$N,1,'Workers Settings'!$H:$H,BD$3)/'Demand Locations'!BF66)))</f>
        <v/>
      </c>
      <c r="BE66" s="24" t="str">
        <f>IF(OR($B66="",BE$3="",'Demand Locations'!BG66=""),"",IF('Demand Locations'!BG66&lt;COUNTIFS('Workers Settings'!$M:$M,$B66,'Workers Settings'!$N:$N,1,'Workers Settings'!$H:$H,BE$3),"Warning!",IF('Demand Locations'!BG66=0,"",COUNTIFS('Workers Settings'!$M:$M,$B66,'Workers Settings'!$N:$N,1,'Workers Settings'!$H:$H,BE$3)/'Demand Locations'!BG66)))</f>
        <v/>
      </c>
      <c r="BF66" s="24" t="str">
        <f>IF(OR($B66="",BF$3="",'Demand Locations'!BH66=""),"",IF('Demand Locations'!BH66&lt;COUNTIFS('Workers Settings'!$M:$M,$B66,'Workers Settings'!$N:$N,1,'Workers Settings'!$H:$H,BF$3),"Warning!",IF('Demand Locations'!BH66=0,"",COUNTIFS('Workers Settings'!$M:$M,$B66,'Workers Settings'!$N:$N,1,'Workers Settings'!$H:$H,BF$3)/'Demand Locations'!BH66)))</f>
        <v/>
      </c>
      <c r="BG66" s="24" t="str">
        <f>IF(OR($B66="",BG$3="",'Demand Locations'!BI66=""),"",IF('Demand Locations'!BI66&lt;COUNTIFS('Workers Settings'!$M:$M,$B66,'Workers Settings'!$N:$N,1,'Workers Settings'!$H:$H,BG$3),"Warning!",IF('Demand Locations'!BI66=0,"",COUNTIFS('Workers Settings'!$M:$M,$B66,'Workers Settings'!$N:$N,1,'Workers Settings'!$H:$H,BG$3)/'Demand Locations'!BI66)))</f>
        <v/>
      </c>
      <c r="BH66" s="24" t="str">
        <f>IF(OR($B66="",BH$3="",'Demand Locations'!BJ66=""),"",IF('Demand Locations'!BJ66&lt;COUNTIFS('Workers Settings'!$M:$M,$B66,'Workers Settings'!$N:$N,1,'Workers Settings'!$H:$H,BH$3),"Warning!",IF('Demand Locations'!BJ66=0,"",COUNTIFS('Workers Settings'!$M:$M,$B66,'Workers Settings'!$N:$N,1,'Workers Settings'!$H:$H,BH$3)/'Demand Locations'!BJ66)))</f>
        <v/>
      </c>
      <c r="BI66" s="24" t="str">
        <f>IF(OR($B66="",BI$3="",'Demand Locations'!BK66=""),"",IF('Demand Locations'!BK66&lt;COUNTIFS('Workers Settings'!$M:$M,$B66,'Workers Settings'!$N:$N,1,'Workers Settings'!$H:$H,BI$3),"Warning!",IF('Demand Locations'!BK66=0,"",COUNTIFS('Workers Settings'!$M:$M,$B66,'Workers Settings'!$N:$N,1,'Workers Settings'!$H:$H,BI$3)/'Demand Locations'!BK66)))</f>
        <v/>
      </c>
      <c r="BJ66" s="24" t="str">
        <f>IF(OR($B66="",BJ$3="",'Demand Locations'!BL66=""),"",IF('Demand Locations'!BL66&lt;COUNTIFS('Workers Settings'!$M:$M,$B66,'Workers Settings'!$N:$N,1,'Workers Settings'!$H:$H,BJ$3),"Warning!",IF('Demand Locations'!BL66=0,"",COUNTIFS('Workers Settings'!$M:$M,$B66,'Workers Settings'!$N:$N,1,'Workers Settings'!$H:$H,BJ$3)/'Demand Locations'!BL66)))</f>
        <v/>
      </c>
      <c r="BK66" s="24" t="str">
        <f>IF(OR($B66="",BK$3="",'Demand Locations'!BM66=""),"",IF('Demand Locations'!BM66&lt;COUNTIFS('Workers Settings'!$M:$M,$B66,'Workers Settings'!$N:$N,1,'Workers Settings'!$H:$H,BK$3),"Warning!",IF('Demand Locations'!BM66=0,"",COUNTIFS('Workers Settings'!$M:$M,$B66,'Workers Settings'!$N:$N,1,'Workers Settings'!$H:$H,BK$3)/'Demand Locations'!BM66)))</f>
        <v/>
      </c>
      <c r="BL66" s="24" t="str">
        <f>IF(OR($B66="",BL$3="",'Demand Locations'!BN66=""),"",IF('Demand Locations'!BN66&lt;COUNTIFS('Workers Settings'!$M:$M,$B66,'Workers Settings'!$N:$N,1,'Workers Settings'!$H:$H,BL$3),"Warning!",IF('Demand Locations'!BN66=0,"",COUNTIFS('Workers Settings'!$M:$M,$B66,'Workers Settings'!$N:$N,1,'Workers Settings'!$H:$H,BL$3)/'Demand Locations'!BN66)))</f>
        <v/>
      </c>
      <c r="BM66" s="24" t="str">
        <f>IF(OR($B66="",BM$3="",'Demand Locations'!BO66=""),"",IF('Demand Locations'!BO66&lt;COUNTIFS('Workers Settings'!$M:$M,$B66,'Workers Settings'!$N:$N,1,'Workers Settings'!$H:$H,BM$3),"Warning!",IF('Demand Locations'!BO66=0,"",COUNTIFS('Workers Settings'!$M:$M,$B66,'Workers Settings'!$N:$N,1,'Workers Settings'!$H:$H,BM$3)/'Demand Locations'!BO66)))</f>
        <v/>
      </c>
      <c r="BN66" s="24" t="str">
        <f>IF(OR($B66="",BN$3="",'Demand Locations'!BP66=""),"",IF('Demand Locations'!BP66&lt;COUNTIFS('Workers Settings'!$M:$M,$B66,'Workers Settings'!$N:$N,1,'Workers Settings'!$H:$H,BN$3),"Warning!",IF('Demand Locations'!BP66=0,"",COUNTIFS('Workers Settings'!$M:$M,$B66,'Workers Settings'!$N:$N,1,'Workers Settings'!$H:$H,BN$3)/'Demand Locations'!BP66)))</f>
        <v/>
      </c>
      <c r="BO66" s="24" t="str">
        <f>IF(OR($B66="",BO$3="",'Demand Locations'!BQ66=""),"",IF('Demand Locations'!BQ66&lt;COUNTIFS('Workers Settings'!$M:$M,$B66,'Workers Settings'!$N:$N,1,'Workers Settings'!$H:$H,BO$3),"Warning!",IF('Demand Locations'!BQ66=0,"",COUNTIFS('Workers Settings'!$M:$M,$B66,'Workers Settings'!$N:$N,1,'Workers Settings'!$H:$H,BO$3)/'Demand Locations'!BQ66)))</f>
        <v/>
      </c>
      <c r="BP66" s="24" t="str">
        <f>IF(OR($B66="",BP$3="",'Demand Locations'!BR66=""),"",IF('Demand Locations'!BR66&lt;COUNTIFS('Workers Settings'!$M:$M,$B66,'Workers Settings'!$N:$N,1,'Workers Settings'!$H:$H,BP$3),"Warning!",IF('Demand Locations'!BR66=0,"",COUNTIFS('Workers Settings'!$M:$M,$B66,'Workers Settings'!$N:$N,1,'Workers Settings'!$H:$H,BP$3)/'Demand Locations'!BR66)))</f>
        <v/>
      </c>
      <c r="BQ66" s="24" t="str">
        <f>IF(OR($B66="",BQ$3="",'Demand Locations'!BS66=""),"",IF('Demand Locations'!BS66&lt;COUNTIFS('Workers Settings'!$M:$M,$B66,'Workers Settings'!$N:$N,1,'Workers Settings'!$H:$H,BQ$3),"Warning!",IF('Demand Locations'!BS66=0,"",COUNTIFS('Workers Settings'!$M:$M,$B66,'Workers Settings'!$N:$N,1,'Workers Settings'!$H:$H,BQ$3)/'Demand Locations'!BS66)))</f>
        <v/>
      </c>
      <c r="BR66" s="24" t="str">
        <f>IF(OR($B66="",BR$3="",'Demand Locations'!BT66=""),"",IF('Demand Locations'!BT66&lt;COUNTIFS('Workers Settings'!$M:$M,$B66,'Workers Settings'!$N:$N,1,'Workers Settings'!$H:$H,BR$3),"Warning!",IF('Demand Locations'!BT66=0,"",COUNTIFS('Workers Settings'!$M:$M,$B66,'Workers Settings'!$N:$N,1,'Workers Settings'!$H:$H,BR$3)/'Demand Locations'!BT66)))</f>
        <v/>
      </c>
      <c r="BS66" s="24" t="str">
        <f>IF(OR($B66="",BS$3="",'Demand Locations'!BU66=""),"",IF('Demand Locations'!BU66&lt;COUNTIFS('Workers Settings'!$M:$M,$B66,'Workers Settings'!$N:$N,1,'Workers Settings'!$H:$H,BS$3),"Warning!",IF('Demand Locations'!BU66=0,"",COUNTIFS('Workers Settings'!$M:$M,$B66,'Workers Settings'!$N:$N,1,'Workers Settings'!$H:$H,BS$3)/'Demand Locations'!BU66)))</f>
        <v/>
      </c>
      <c r="BT66" s="24" t="str">
        <f>IF(OR($B66="",BT$3="",'Demand Locations'!BV66=""),"",IF('Demand Locations'!BV66&lt;COUNTIFS('Workers Settings'!$M:$M,$B66,'Workers Settings'!$N:$N,1,'Workers Settings'!$H:$H,BT$3),"Warning!",IF('Demand Locations'!BV66=0,"",COUNTIFS('Workers Settings'!$M:$M,$B66,'Workers Settings'!$N:$N,1,'Workers Settings'!$H:$H,BT$3)/'Demand Locations'!BV66)))</f>
        <v/>
      </c>
      <c r="BU66" s="24" t="str">
        <f>IF(OR($B66="",BU$3="",'Demand Locations'!BW66=""),"",IF('Demand Locations'!BW66&lt;COUNTIFS('Workers Settings'!$M:$M,$B66,'Workers Settings'!$N:$N,1,'Workers Settings'!$H:$H,BU$3),"Warning!",IF('Demand Locations'!BW66=0,"",COUNTIFS('Workers Settings'!$M:$M,$B66,'Workers Settings'!$N:$N,1,'Workers Settings'!$H:$H,BU$3)/'Demand Locations'!BW66)))</f>
        <v/>
      </c>
      <c r="BV66" s="24" t="str">
        <f>IF(OR($B66="",BV$3="",'Demand Locations'!BX66=""),"",IF('Demand Locations'!BX66&lt;COUNTIFS('Workers Settings'!$M:$M,$B66,'Workers Settings'!$N:$N,1,'Workers Settings'!$H:$H,BV$3),"Warning!",IF('Demand Locations'!BX66=0,"",COUNTIFS('Workers Settings'!$M:$M,$B66,'Workers Settings'!$N:$N,1,'Workers Settings'!$H:$H,BV$3)/'Demand Locations'!BX66)))</f>
        <v/>
      </c>
      <c r="BW66" s="24" t="str">
        <f>IF(OR($B66="",BW$3="",'Demand Locations'!BY66=""),"",IF('Demand Locations'!BY66&lt;COUNTIFS('Workers Settings'!$M:$M,$B66,'Workers Settings'!$N:$N,1,'Workers Settings'!$H:$H,BW$3),"Warning!",IF('Demand Locations'!BY66=0,"",COUNTIFS('Workers Settings'!$M:$M,$B66,'Workers Settings'!$N:$N,1,'Workers Settings'!$H:$H,BW$3)/'Demand Locations'!BY66)))</f>
        <v/>
      </c>
      <c r="BX66" s="24" t="str">
        <f>IF(OR($B66="",BX$3="",'Demand Locations'!BZ66=""),"",IF('Demand Locations'!BZ66&lt;COUNTIFS('Workers Settings'!$M:$M,$B66,'Workers Settings'!$N:$N,1,'Workers Settings'!$H:$H,BX$3),"Warning!",IF('Demand Locations'!BZ66=0,"",COUNTIFS('Workers Settings'!$M:$M,$B66,'Workers Settings'!$N:$N,1,'Workers Settings'!$H:$H,BX$3)/'Demand Locations'!BZ66)))</f>
        <v/>
      </c>
      <c r="BY66" s="24" t="str">
        <f>IF(OR($B66="",BY$3="",'Demand Locations'!CA66=""),"",IF('Demand Locations'!CA66&lt;COUNTIFS('Workers Settings'!$M:$M,$B66,'Workers Settings'!$N:$N,1,'Workers Settings'!$H:$H,BY$3),"Warning!",IF('Demand Locations'!CA66=0,"",COUNTIFS('Workers Settings'!$M:$M,$B66,'Workers Settings'!$N:$N,1,'Workers Settings'!$H:$H,BY$3)/'Demand Locations'!CA66)))</f>
        <v/>
      </c>
      <c r="BZ66" s="24" t="str">
        <f>IF(OR($B66="",BZ$3="",'Demand Locations'!CB66=""),"",IF('Demand Locations'!CB66&lt;COUNTIFS('Workers Settings'!$M:$M,$B66,'Workers Settings'!$N:$N,1,'Workers Settings'!$H:$H,BZ$3),"Warning!",IF('Demand Locations'!CB66=0,"",COUNTIFS('Workers Settings'!$M:$M,$B66,'Workers Settings'!$N:$N,1,'Workers Settings'!$H:$H,BZ$3)/'Demand Locations'!CB66)))</f>
        <v/>
      </c>
      <c r="CA66" s="24" t="str">
        <f>IF(OR($B66="",CA$3="",'Demand Locations'!CC66=""),"",IF('Demand Locations'!CC66&lt;COUNTIFS('Workers Settings'!$M:$M,$B66,'Workers Settings'!$N:$N,1,'Workers Settings'!$H:$H,CA$3),"Warning!",IF('Demand Locations'!CC66=0,"",COUNTIFS('Workers Settings'!$M:$M,$B66,'Workers Settings'!$N:$N,1,'Workers Settings'!$H:$H,CA$3)/'Demand Locations'!CC66)))</f>
        <v/>
      </c>
      <c r="CB66" s="24" t="str">
        <f>IF(OR($B66="",CB$3="",'Demand Locations'!CD66=""),"",IF('Demand Locations'!CD66&lt;COUNTIFS('Workers Settings'!$M:$M,$B66,'Workers Settings'!$N:$N,1,'Workers Settings'!$H:$H,CB$3),"Warning!",IF('Demand Locations'!CD66=0,"",COUNTIFS('Workers Settings'!$M:$M,$B66,'Workers Settings'!$N:$N,1,'Workers Settings'!$H:$H,CB$3)/'Demand Locations'!CD66)))</f>
        <v/>
      </c>
      <c r="CC66" s="24" t="str">
        <f>IF(OR($B66="",CC$3="",'Demand Locations'!CE66=""),"",IF('Demand Locations'!CE66&lt;COUNTIFS('Workers Settings'!$M:$M,$B66,'Workers Settings'!$N:$N,1,'Workers Settings'!$H:$H,CC$3),"Warning!",IF('Demand Locations'!CE66=0,"",COUNTIFS('Workers Settings'!$M:$M,$B66,'Workers Settings'!$N:$N,1,'Workers Settings'!$H:$H,CC$3)/'Demand Locations'!CE66)))</f>
        <v/>
      </c>
      <c r="CD66" s="24" t="str">
        <f>IF(OR($B66="",CD$3="",'Demand Locations'!CF66=""),"",IF('Demand Locations'!CF66&lt;COUNTIFS('Workers Settings'!$M:$M,$B66,'Workers Settings'!$N:$N,1,'Workers Settings'!$H:$H,CD$3),"Warning!",IF('Demand Locations'!CF66=0,"",COUNTIFS('Workers Settings'!$M:$M,$B66,'Workers Settings'!$N:$N,1,'Workers Settings'!$H:$H,CD$3)/'Demand Locations'!CF66)))</f>
        <v/>
      </c>
      <c r="CE66" s="24" t="str">
        <f>IF(OR($B66="",CE$3="",'Demand Locations'!CG66=""),"",IF('Demand Locations'!CG66&lt;COUNTIFS('Workers Settings'!$M:$M,$B66,'Workers Settings'!$N:$N,1,'Workers Settings'!$H:$H,CE$3),"Warning!",IF('Demand Locations'!CG66=0,"",COUNTIFS('Workers Settings'!$M:$M,$B66,'Workers Settings'!$N:$N,1,'Workers Settings'!$H:$H,CE$3)/'Demand Locations'!CG66)))</f>
        <v/>
      </c>
      <c r="CF66" s="24" t="str">
        <f>IF(OR($B66="",CF$3="",'Demand Locations'!CH66=""),"",IF('Demand Locations'!CH66&lt;COUNTIFS('Workers Settings'!$M:$M,$B66,'Workers Settings'!$N:$N,1,'Workers Settings'!$H:$H,CF$3),"Warning!",IF('Demand Locations'!CH66=0,"",COUNTIFS('Workers Settings'!$M:$M,$B66,'Workers Settings'!$N:$N,1,'Workers Settings'!$H:$H,CF$3)/'Demand Locations'!CH66)))</f>
        <v/>
      </c>
      <c r="CG66" s="24" t="str">
        <f>IF(OR($B66="",CG$3="",'Demand Locations'!CI66=""),"",IF('Demand Locations'!CI66&lt;COUNTIFS('Workers Settings'!$M:$M,$B66,'Workers Settings'!$N:$N,1,'Workers Settings'!$H:$H,CG$3),"Warning!",IF('Demand Locations'!CI66=0,"",COUNTIFS('Workers Settings'!$M:$M,$B66,'Workers Settings'!$N:$N,1,'Workers Settings'!$H:$H,CG$3)/'Demand Locations'!CI66)))</f>
        <v/>
      </c>
      <c r="CH66" s="24" t="str">
        <f>IF(OR($B66="",CH$3="",'Demand Locations'!CJ66=""),"",IF('Demand Locations'!CJ66&lt;COUNTIFS('Workers Settings'!$M:$M,$B66,'Workers Settings'!$N:$N,1,'Workers Settings'!$H:$H,CH$3),"Warning!",IF('Demand Locations'!CJ66=0,"",COUNTIFS('Workers Settings'!$M:$M,$B66,'Workers Settings'!$N:$N,1,'Workers Settings'!$H:$H,CH$3)/'Demand Locations'!CJ66)))</f>
        <v/>
      </c>
      <c r="CI66" s="24" t="str">
        <f>IF(OR($B66="",CI$3="",'Demand Locations'!CK66=""),"",IF('Demand Locations'!CK66&lt;COUNTIFS('Workers Settings'!$M:$M,$B66,'Workers Settings'!$N:$N,1,'Workers Settings'!$H:$H,CI$3),"Warning!",IF('Demand Locations'!CK66=0,"",COUNTIFS('Workers Settings'!$M:$M,$B66,'Workers Settings'!$N:$N,1,'Workers Settings'!$H:$H,CI$3)/'Demand Locations'!CK66)))</f>
        <v/>
      </c>
      <c r="CJ66" s="24" t="str">
        <f>IF(OR($B66="",CJ$3="",'Demand Locations'!CL66=""),"",IF('Demand Locations'!CL66&lt;COUNTIFS('Workers Settings'!$M:$M,$B66,'Workers Settings'!$N:$N,1,'Workers Settings'!$H:$H,CJ$3),"Warning!",IF('Demand Locations'!CL66=0,"",COUNTIFS('Workers Settings'!$M:$M,$B66,'Workers Settings'!$N:$N,1,'Workers Settings'!$H:$H,CJ$3)/'Demand Locations'!CL66)))</f>
        <v/>
      </c>
      <c r="CK66" s="24" t="str">
        <f>IF(OR($B66="",CK$3="",'Demand Locations'!CM66=""),"",IF('Demand Locations'!CM66&lt;COUNTIFS('Workers Settings'!$M:$M,$B66,'Workers Settings'!$N:$N,1,'Workers Settings'!$H:$H,CK$3),"Warning!",IF('Demand Locations'!CM66=0,"",COUNTIFS('Workers Settings'!$M:$M,$B66,'Workers Settings'!$N:$N,1,'Workers Settings'!$H:$H,CK$3)/'Demand Locations'!CM66)))</f>
        <v/>
      </c>
      <c r="CL66" s="24" t="str">
        <f>IF(OR($B66="",CL$3="",'Demand Locations'!CN66=""),"",IF('Demand Locations'!CN66&lt;COUNTIFS('Workers Settings'!$M:$M,$B66,'Workers Settings'!$N:$N,1,'Workers Settings'!$H:$H,CL$3),"Warning!",IF('Demand Locations'!CN66=0,"",COUNTIFS('Workers Settings'!$M:$M,$B66,'Workers Settings'!$N:$N,1,'Workers Settings'!$H:$H,CL$3)/'Demand Locations'!CN66)))</f>
        <v/>
      </c>
      <c r="CM66" s="24" t="str">
        <f>IF(OR($B66="",CM$3="",'Demand Locations'!CO66=""),"",IF('Demand Locations'!CO66&lt;COUNTIFS('Workers Settings'!$M:$M,$B66,'Workers Settings'!$N:$N,1,'Workers Settings'!$H:$H,CM$3),"Warning!",IF('Demand Locations'!CO66=0,"",COUNTIFS('Workers Settings'!$M:$M,$B66,'Workers Settings'!$N:$N,1,'Workers Settings'!$H:$H,CM$3)/'Demand Locations'!CO66)))</f>
        <v/>
      </c>
      <c r="CN66" s="24" t="str">
        <f>IF(OR($B66="",CN$3="",'Demand Locations'!CP66=""),"",IF('Demand Locations'!CP66&lt;COUNTIFS('Workers Settings'!$M:$M,$B66,'Workers Settings'!$N:$N,1,'Workers Settings'!$H:$H,CN$3),"Warning!",IF('Demand Locations'!CP66=0,"",COUNTIFS('Workers Settings'!$M:$M,$B66,'Workers Settings'!$N:$N,1,'Workers Settings'!$H:$H,CN$3)/'Demand Locations'!CP66)))</f>
        <v/>
      </c>
      <c r="CO66" s="24" t="str">
        <f>IF(OR($B66="",CO$3="",'Demand Locations'!CQ66=""),"",IF('Demand Locations'!CQ66&lt;COUNTIFS('Workers Settings'!$M:$M,$B66,'Workers Settings'!$N:$N,1,'Workers Settings'!$H:$H,CO$3),"Warning!",IF('Demand Locations'!CQ66=0,"",COUNTIFS('Workers Settings'!$M:$M,$B66,'Workers Settings'!$N:$N,1,'Workers Settings'!$H:$H,CO$3)/'Demand Locations'!CQ66)))</f>
        <v/>
      </c>
      <c r="CP66" s="24" t="str">
        <f>IF(OR($B66="",CP$3="",'Demand Locations'!CR66=""),"",IF('Demand Locations'!CR66&lt;COUNTIFS('Workers Settings'!$M:$M,$B66,'Workers Settings'!$N:$N,1,'Workers Settings'!$H:$H,CP$3),"Warning!",IF('Demand Locations'!CR66=0,"",COUNTIFS('Workers Settings'!$M:$M,$B66,'Workers Settings'!$N:$N,1,'Workers Settings'!$H:$H,CP$3)/'Demand Locations'!CR66)))</f>
        <v/>
      </c>
      <c r="CQ66" s="24" t="str">
        <f>IF(OR($B66="",CQ$3="",'Demand Locations'!CS66=""),"",IF('Demand Locations'!CS66&lt;COUNTIFS('Workers Settings'!$M:$M,$B66,'Workers Settings'!$N:$N,1,'Workers Settings'!$H:$H,CQ$3),"Warning!",IF('Demand Locations'!CS66=0,"",COUNTIFS('Workers Settings'!$M:$M,$B66,'Workers Settings'!$N:$N,1,'Workers Settings'!$H:$H,CQ$3)/'Demand Locations'!CS66)))</f>
        <v/>
      </c>
      <c r="CR66" s="24" t="str">
        <f>IF(OR($B66="",CR$3="",'Demand Locations'!CT66=""),"",IF('Demand Locations'!CT66&lt;COUNTIFS('Workers Settings'!$M:$M,$B66,'Workers Settings'!$N:$N,1,'Workers Settings'!$H:$H,CR$3),"Warning!",IF('Demand Locations'!CT66=0,"",COUNTIFS('Workers Settings'!$M:$M,$B66,'Workers Settings'!$N:$N,1,'Workers Settings'!$H:$H,CR$3)/'Demand Locations'!CT66)))</f>
        <v/>
      </c>
      <c r="CS66" s="24" t="str">
        <f>IF(OR($B66="",CS$3="",'Demand Locations'!CU66=""),"",IF('Demand Locations'!CU66&lt;COUNTIFS('Workers Settings'!$M:$M,$B66,'Workers Settings'!$N:$N,1,'Workers Settings'!$H:$H,CS$3),"Warning!",IF('Demand Locations'!CU66=0,"",COUNTIFS('Workers Settings'!$M:$M,$B66,'Workers Settings'!$N:$N,1,'Workers Settings'!$H:$H,CS$3)/'Demand Locations'!CU66)))</f>
        <v/>
      </c>
      <c r="CT66" s="24" t="str">
        <f>IF(OR($B66="",CT$3="",'Demand Locations'!CV66=""),"",IF('Demand Locations'!CV66&lt;COUNTIFS('Workers Settings'!$M:$M,$B66,'Workers Settings'!$N:$N,1,'Workers Settings'!$H:$H,CT$3),"Warning!",IF('Demand Locations'!CV66=0,"",COUNTIFS('Workers Settings'!$M:$M,$B66,'Workers Settings'!$N:$N,1,'Workers Settings'!$H:$H,CT$3)/'Demand Locations'!CV66)))</f>
        <v/>
      </c>
      <c r="CU66" s="24" t="str">
        <f>IF(OR($B66="",CU$3="",'Demand Locations'!CW66=""),"",IF('Demand Locations'!CW66&lt;COUNTIFS('Workers Settings'!$M:$M,$B66,'Workers Settings'!$N:$N,1,'Workers Settings'!$H:$H,CU$3),"Warning!",IF('Demand Locations'!CW66=0,"",COUNTIFS('Workers Settings'!$M:$M,$B66,'Workers Settings'!$N:$N,1,'Workers Settings'!$H:$H,CU$3)/'Demand Locations'!CW66)))</f>
        <v/>
      </c>
      <c r="CV66" s="24" t="str">
        <f>IF(OR($B66="",CV$3="",'Demand Locations'!CX66=""),"",IF('Demand Locations'!CX66&lt;COUNTIFS('Workers Settings'!$M:$M,$B66,'Workers Settings'!$N:$N,1,'Workers Settings'!$H:$H,CV$3),"Warning!",IF('Demand Locations'!CX66=0,"",COUNTIFS('Workers Settings'!$M:$M,$B66,'Workers Settings'!$N:$N,1,'Workers Settings'!$H:$H,CV$3)/'Demand Locations'!CX66)))</f>
        <v/>
      </c>
      <c r="CW66" s="24" t="str">
        <f>IF(OR($B66="",CW$3="",'Demand Locations'!CY66=""),"",IF('Demand Locations'!CY66&lt;COUNTIFS('Workers Settings'!$M:$M,$B66,'Workers Settings'!$N:$N,1,'Workers Settings'!$H:$H,CW$3),"Warning!",IF('Demand Locations'!CY66=0,"",COUNTIFS('Workers Settings'!$M:$M,$B66,'Workers Settings'!$N:$N,1,'Workers Settings'!$H:$H,CW$3)/'Demand Locations'!CY66)))</f>
        <v/>
      </c>
      <c r="CX66" s="24" t="str">
        <f>IF(OR($B66="",CX$3="",'Demand Locations'!CZ66=""),"",IF('Demand Locations'!CZ66&lt;COUNTIFS('Workers Settings'!$M:$M,$B66,'Workers Settings'!$N:$N,1,'Workers Settings'!$H:$H,CX$3),"Warning!",IF('Demand Locations'!CZ66=0,"",COUNTIFS('Workers Settings'!$M:$M,$B66,'Workers Settings'!$N:$N,1,'Workers Settings'!$H:$H,CX$3)/'Demand Locations'!CZ66)))</f>
        <v/>
      </c>
      <c r="CY66" s="24" t="str">
        <f>IF(OR($B66="",CY$3="",'Demand Locations'!DA66=""),"",IF('Demand Locations'!DA66&lt;COUNTIFS('Workers Settings'!$M:$M,$B66,'Workers Settings'!$N:$N,1,'Workers Settings'!$H:$H,CY$3),"Warning!",IF('Demand Locations'!DA66=0,"",COUNTIFS('Workers Settings'!$M:$M,$B66,'Workers Settings'!$N:$N,1,'Workers Settings'!$H:$H,CY$3)/'Demand Locations'!DA66)))</f>
        <v/>
      </c>
      <c r="CZ66" s="24" t="str">
        <f>IF(OR($B66="",CZ$3="",'Demand Locations'!DB66=""),"",IF('Demand Locations'!DB66&lt;COUNTIFS('Workers Settings'!$M:$M,$B66,'Workers Settings'!$N:$N,1,'Workers Settings'!$H:$H,CZ$3),"Warning!",IF('Demand Locations'!DB66=0,"",COUNTIFS('Workers Settings'!$M:$M,$B66,'Workers Settings'!$N:$N,1,'Workers Settings'!$H:$H,CZ$3)/'Demand Locations'!DB66)))</f>
        <v/>
      </c>
    </row>
    <row r="67" spans="1:104" x14ac:dyDescent="0.25">
      <c r="A67" s="7">
        <f t="shared" si="0"/>
        <v>63</v>
      </c>
      <c r="B67" s="7" t="str">
        <f>IF('Demand Locations'!B67&lt;&gt;"",'Demand Locations'!B67,"")</f>
        <v/>
      </c>
      <c r="C67" s="29" t="str">
        <f>IF(B67="","",SUMIFS('Workers Assignments'!Z:Z,'Workers Settings'!M:M,B67,'Workers Settings'!N:N,1))</f>
        <v/>
      </c>
      <c r="D67" s="24" t="str">
        <f>IF(OR(B67="",'Demand Locations'!E67=""),"",IF('Demand Locations'!E67&lt;C67,"Warning!",IF('Demand Locations'!E67=0,"",C67/'Demand Locations'!E67)))</f>
        <v/>
      </c>
      <c r="E67" s="44" t="str">
        <f>IF(OR($B67="",E$3="",'Demand Locations'!G67=""),"",IF('Demand Locations'!G67&lt;COUNTIFS('Workers Settings'!$M:$M,$B67,'Workers Settings'!$N:$N,1,'Workers Settings'!$H:$H,E$3),"Warning!",IF('Demand Locations'!G67=0,"",COUNTIFS('Workers Settings'!$M:$M,$B67,'Workers Settings'!$N:$N,1,'Workers Settings'!$H:$H,E$3)/'Demand Locations'!G67)))</f>
        <v/>
      </c>
      <c r="F67" s="24" t="str">
        <f>IF(OR($B67="",F$3="",'Demand Locations'!H67=""),"",IF('Demand Locations'!H67&lt;COUNTIFS('Workers Settings'!$M:$M,$B67,'Workers Settings'!$N:$N,1,'Workers Settings'!$H:$H,F$3),"Warning!",IF('Demand Locations'!H67=0,"",COUNTIFS('Workers Settings'!$M:$M,$B67,'Workers Settings'!$N:$N,1,'Workers Settings'!$H:$H,F$3)/'Demand Locations'!H67)))</f>
        <v/>
      </c>
      <c r="G67" s="24" t="str">
        <f>IF(OR($B67="",G$3="",'Demand Locations'!I67=""),"",IF('Demand Locations'!I67&lt;COUNTIFS('Workers Settings'!$M:$M,$B67,'Workers Settings'!$N:$N,1,'Workers Settings'!$H:$H,G$3),"Warning!",IF('Demand Locations'!I67=0,"",COUNTIFS('Workers Settings'!$M:$M,$B67,'Workers Settings'!$N:$N,1,'Workers Settings'!$H:$H,G$3)/'Demand Locations'!I67)))</f>
        <v/>
      </c>
      <c r="H67" s="24" t="str">
        <f>IF(OR($B67="",H$3="",'Demand Locations'!J67=""),"",IF('Demand Locations'!J67&lt;COUNTIFS('Workers Settings'!$M:$M,$B67,'Workers Settings'!$N:$N,1,'Workers Settings'!$H:$H,H$3),"Warning!",IF('Demand Locations'!J67=0,"",COUNTIFS('Workers Settings'!$M:$M,$B67,'Workers Settings'!$N:$N,1,'Workers Settings'!$H:$H,H$3)/'Demand Locations'!J67)))</f>
        <v/>
      </c>
      <c r="I67" s="24" t="str">
        <f>IF(OR($B67="",I$3="",'Demand Locations'!K67=""),"",IF('Demand Locations'!K67&lt;COUNTIFS('Workers Settings'!$M:$M,$B67,'Workers Settings'!$N:$N,1,'Workers Settings'!$H:$H,I$3),"Warning!",IF('Demand Locations'!K67=0,"",COUNTIFS('Workers Settings'!$M:$M,$B67,'Workers Settings'!$N:$N,1,'Workers Settings'!$H:$H,I$3)/'Demand Locations'!K67)))</f>
        <v/>
      </c>
      <c r="J67" s="24" t="str">
        <f>IF(OR($B67="",J$3="",'Demand Locations'!L67=""),"",IF('Demand Locations'!L67&lt;COUNTIFS('Workers Settings'!$M:$M,$B67,'Workers Settings'!$N:$N,1,'Workers Settings'!$H:$H,J$3),"Warning!",IF('Demand Locations'!L67=0,"",COUNTIFS('Workers Settings'!$M:$M,$B67,'Workers Settings'!$N:$N,1,'Workers Settings'!$H:$H,J$3)/'Demand Locations'!L67)))</f>
        <v/>
      </c>
      <c r="K67" s="24" t="str">
        <f>IF(OR($B67="",K$3="",'Demand Locations'!M67=""),"",IF('Demand Locations'!M67&lt;COUNTIFS('Workers Settings'!$M:$M,$B67,'Workers Settings'!$N:$N,1,'Workers Settings'!$H:$H,K$3),"Warning!",IF('Demand Locations'!M67=0,"",COUNTIFS('Workers Settings'!$M:$M,$B67,'Workers Settings'!$N:$N,1,'Workers Settings'!$H:$H,K$3)/'Demand Locations'!M67)))</f>
        <v/>
      </c>
      <c r="L67" s="24" t="str">
        <f>IF(OR($B67="",L$3="",'Demand Locations'!N67=""),"",IF('Demand Locations'!N67&lt;COUNTIFS('Workers Settings'!$M:$M,$B67,'Workers Settings'!$N:$N,1,'Workers Settings'!$H:$H,L$3),"Warning!",IF('Demand Locations'!N67=0,"",COUNTIFS('Workers Settings'!$M:$M,$B67,'Workers Settings'!$N:$N,1,'Workers Settings'!$H:$H,L$3)/'Demand Locations'!N67)))</f>
        <v/>
      </c>
      <c r="M67" s="24" t="str">
        <f>IF(OR($B67="",M$3="",'Demand Locations'!O67=""),"",IF('Demand Locations'!O67&lt;COUNTIFS('Workers Settings'!$M:$M,$B67,'Workers Settings'!$N:$N,1,'Workers Settings'!$H:$H,M$3),"Warning!",IF('Demand Locations'!O67=0,"",COUNTIFS('Workers Settings'!$M:$M,$B67,'Workers Settings'!$N:$N,1,'Workers Settings'!$H:$H,M$3)/'Demand Locations'!O67)))</f>
        <v/>
      </c>
      <c r="N67" s="24" t="str">
        <f>IF(OR($B67="",N$3="",'Demand Locations'!P67=""),"",IF('Demand Locations'!P67&lt;COUNTIFS('Workers Settings'!$M:$M,$B67,'Workers Settings'!$N:$N,1,'Workers Settings'!$H:$H,N$3),"Warning!",IF('Demand Locations'!P67=0,"",COUNTIFS('Workers Settings'!$M:$M,$B67,'Workers Settings'!$N:$N,1,'Workers Settings'!$H:$H,N$3)/'Demand Locations'!P67)))</f>
        <v/>
      </c>
      <c r="O67" s="24" t="str">
        <f>IF(OR($B67="",O$3="",'Demand Locations'!Q67=""),"",IF('Demand Locations'!Q67&lt;COUNTIFS('Workers Settings'!$M:$M,$B67,'Workers Settings'!$N:$N,1,'Workers Settings'!$H:$H,O$3),"Warning!",IF('Demand Locations'!Q67=0,"",COUNTIFS('Workers Settings'!$M:$M,$B67,'Workers Settings'!$N:$N,1,'Workers Settings'!$H:$H,O$3)/'Demand Locations'!Q67)))</f>
        <v/>
      </c>
      <c r="P67" s="24" t="str">
        <f>IF(OR($B67="",P$3="",'Demand Locations'!R67=""),"",IF('Demand Locations'!R67&lt;COUNTIFS('Workers Settings'!$M:$M,$B67,'Workers Settings'!$N:$N,1,'Workers Settings'!$H:$H,P$3),"Warning!",IF('Demand Locations'!R67=0,"",COUNTIFS('Workers Settings'!$M:$M,$B67,'Workers Settings'!$N:$N,1,'Workers Settings'!$H:$H,P$3)/'Demand Locations'!R67)))</f>
        <v/>
      </c>
      <c r="Q67" s="24" t="str">
        <f>IF(OR($B67="",Q$3="",'Demand Locations'!S67=""),"",IF('Demand Locations'!S67&lt;COUNTIFS('Workers Settings'!$M:$M,$B67,'Workers Settings'!$N:$N,1,'Workers Settings'!$H:$H,Q$3),"Warning!",IF('Demand Locations'!S67=0,"",COUNTIFS('Workers Settings'!$M:$M,$B67,'Workers Settings'!$N:$N,1,'Workers Settings'!$H:$H,Q$3)/'Demand Locations'!S67)))</f>
        <v/>
      </c>
      <c r="R67" s="24" t="str">
        <f>IF(OR($B67="",R$3="",'Demand Locations'!T67=""),"",IF('Demand Locations'!T67&lt;COUNTIFS('Workers Settings'!$M:$M,$B67,'Workers Settings'!$N:$N,1,'Workers Settings'!$H:$H,R$3),"Warning!",IF('Demand Locations'!T67=0,"",COUNTIFS('Workers Settings'!$M:$M,$B67,'Workers Settings'!$N:$N,1,'Workers Settings'!$H:$H,R$3)/'Demand Locations'!T67)))</f>
        <v/>
      </c>
      <c r="S67" s="24" t="str">
        <f>IF(OR($B67="",S$3="",'Demand Locations'!U67=""),"",IF('Demand Locations'!U67&lt;COUNTIFS('Workers Settings'!$M:$M,$B67,'Workers Settings'!$N:$N,1,'Workers Settings'!$H:$H,S$3),"Warning!",IF('Demand Locations'!U67=0,"",COUNTIFS('Workers Settings'!$M:$M,$B67,'Workers Settings'!$N:$N,1,'Workers Settings'!$H:$H,S$3)/'Demand Locations'!U67)))</f>
        <v/>
      </c>
      <c r="T67" s="24" t="str">
        <f>IF(OR($B67="",T$3="",'Demand Locations'!V67=""),"",IF('Demand Locations'!V67&lt;COUNTIFS('Workers Settings'!$M:$M,$B67,'Workers Settings'!$N:$N,1,'Workers Settings'!$H:$H,T$3),"Warning!",IF('Demand Locations'!V67=0,"",COUNTIFS('Workers Settings'!$M:$M,$B67,'Workers Settings'!$N:$N,1,'Workers Settings'!$H:$H,T$3)/'Demand Locations'!V67)))</f>
        <v/>
      </c>
      <c r="U67" s="24" t="str">
        <f>IF(OR($B67="",U$3="",'Demand Locations'!W67=""),"",IF('Demand Locations'!W67&lt;COUNTIFS('Workers Settings'!$M:$M,$B67,'Workers Settings'!$N:$N,1,'Workers Settings'!$H:$H,U$3),"Warning!",IF('Demand Locations'!W67=0,"",COUNTIFS('Workers Settings'!$M:$M,$B67,'Workers Settings'!$N:$N,1,'Workers Settings'!$H:$H,U$3)/'Demand Locations'!W67)))</f>
        <v/>
      </c>
      <c r="V67" s="24" t="str">
        <f>IF(OR($B67="",V$3="",'Demand Locations'!X67=""),"",IF('Demand Locations'!X67&lt;COUNTIFS('Workers Settings'!$M:$M,$B67,'Workers Settings'!$N:$N,1,'Workers Settings'!$H:$H,V$3),"Warning!",IF('Demand Locations'!X67=0,"",COUNTIFS('Workers Settings'!$M:$M,$B67,'Workers Settings'!$N:$N,1,'Workers Settings'!$H:$H,V$3)/'Demand Locations'!X67)))</f>
        <v/>
      </c>
      <c r="W67" s="24" t="str">
        <f>IF(OR($B67="",W$3="",'Demand Locations'!Y67=""),"",IF('Demand Locations'!Y67&lt;COUNTIFS('Workers Settings'!$M:$M,$B67,'Workers Settings'!$N:$N,1,'Workers Settings'!$H:$H,W$3),"Warning!",IF('Demand Locations'!Y67=0,"",COUNTIFS('Workers Settings'!$M:$M,$B67,'Workers Settings'!$N:$N,1,'Workers Settings'!$H:$H,W$3)/'Demand Locations'!Y67)))</f>
        <v/>
      </c>
      <c r="X67" s="24" t="str">
        <f>IF(OR($B67="",X$3="",'Demand Locations'!Z67=""),"",IF('Demand Locations'!Z67&lt;COUNTIFS('Workers Settings'!$M:$M,$B67,'Workers Settings'!$N:$N,1,'Workers Settings'!$H:$H,X$3),"Warning!",IF('Demand Locations'!Z67=0,"",COUNTIFS('Workers Settings'!$M:$M,$B67,'Workers Settings'!$N:$N,1,'Workers Settings'!$H:$H,X$3)/'Demand Locations'!Z67)))</f>
        <v/>
      </c>
      <c r="Y67" s="24" t="str">
        <f>IF(OR($B67="",Y$3="",'Demand Locations'!AA67=""),"",IF('Demand Locations'!AA67&lt;COUNTIFS('Workers Settings'!$M:$M,$B67,'Workers Settings'!$N:$N,1,'Workers Settings'!$H:$H,Y$3),"Warning!",IF('Demand Locations'!AA67=0,"",COUNTIFS('Workers Settings'!$M:$M,$B67,'Workers Settings'!$N:$N,1,'Workers Settings'!$H:$H,Y$3)/'Demand Locations'!AA67)))</f>
        <v/>
      </c>
      <c r="Z67" s="24" t="str">
        <f>IF(OR($B67="",Z$3="",'Demand Locations'!AB67=""),"",IF('Demand Locations'!AB67&lt;COUNTIFS('Workers Settings'!$M:$M,$B67,'Workers Settings'!$N:$N,1,'Workers Settings'!$H:$H,Z$3),"Warning!",IF('Demand Locations'!AB67=0,"",COUNTIFS('Workers Settings'!$M:$M,$B67,'Workers Settings'!$N:$N,1,'Workers Settings'!$H:$H,Z$3)/'Demand Locations'!AB67)))</f>
        <v/>
      </c>
      <c r="AA67" s="24" t="str">
        <f>IF(OR($B67="",AA$3="",'Demand Locations'!AC67=""),"",IF('Demand Locations'!AC67&lt;COUNTIFS('Workers Settings'!$M:$M,$B67,'Workers Settings'!$N:$N,1,'Workers Settings'!$H:$H,AA$3),"Warning!",IF('Demand Locations'!AC67=0,"",COUNTIFS('Workers Settings'!$M:$M,$B67,'Workers Settings'!$N:$N,1,'Workers Settings'!$H:$H,AA$3)/'Demand Locations'!AC67)))</f>
        <v/>
      </c>
      <c r="AB67" s="24" t="str">
        <f>IF(OR($B67="",AB$3="",'Demand Locations'!AD67=""),"",IF('Demand Locations'!AD67&lt;COUNTIFS('Workers Settings'!$M:$M,$B67,'Workers Settings'!$N:$N,1,'Workers Settings'!$H:$H,AB$3),"Warning!",IF('Demand Locations'!AD67=0,"",COUNTIFS('Workers Settings'!$M:$M,$B67,'Workers Settings'!$N:$N,1,'Workers Settings'!$H:$H,AB$3)/'Demand Locations'!AD67)))</f>
        <v/>
      </c>
      <c r="AC67" s="24" t="str">
        <f>IF(OR($B67="",AC$3="",'Demand Locations'!AE67=""),"",IF('Demand Locations'!AE67&lt;COUNTIFS('Workers Settings'!$M:$M,$B67,'Workers Settings'!$N:$N,1,'Workers Settings'!$H:$H,AC$3),"Warning!",IF('Demand Locations'!AE67=0,"",COUNTIFS('Workers Settings'!$M:$M,$B67,'Workers Settings'!$N:$N,1,'Workers Settings'!$H:$H,AC$3)/'Demand Locations'!AE67)))</f>
        <v/>
      </c>
      <c r="AD67" s="24" t="str">
        <f>IF(OR($B67="",AD$3="",'Demand Locations'!AF67=""),"",IF('Demand Locations'!AF67&lt;COUNTIFS('Workers Settings'!$M:$M,$B67,'Workers Settings'!$N:$N,1,'Workers Settings'!$H:$H,AD$3),"Warning!",IF('Demand Locations'!AF67=0,"",COUNTIFS('Workers Settings'!$M:$M,$B67,'Workers Settings'!$N:$N,1,'Workers Settings'!$H:$H,AD$3)/'Demand Locations'!AF67)))</f>
        <v/>
      </c>
      <c r="AE67" s="24" t="str">
        <f>IF(OR($B67="",AE$3="",'Demand Locations'!AG67=""),"",IF('Demand Locations'!AG67&lt;COUNTIFS('Workers Settings'!$M:$M,$B67,'Workers Settings'!$N:$N,1,'Workers Settings'!$H:$H,AE$3),"Warning!",IF('Demand Locations'!AG67=0,"",COUNTIFS('Workers Settings'!$M:$M,$B67,'Workers Settings'!$N:$N,1,'Workers Settings'!$H:$H,AE$3)/'Demand Locations'!AG67)))</f>
        <v/>
      </c>
      <c r="AF67" s="24" t="str">
        <f>IF(OR($B67="",AF$3="",'Demand Locations'!AH67=""),"",IF('Demand Locations'!AH67&lt;COUNTIFS('Workers Settings'!$M:$M,$B67,'Workers Settings'!$N:$N,1,'Workers Settings'!$H:$H,AF$3),"Warning!",IF('Demand Locations'!AH67=0,"",COUNTIFS('Workers Settings'!$M:$M,$B67,'Workers Settings'!$N:$N,1,'Workers Settings'!$H:$H,AF$3)/'Demand Locations'!AH67)))</f>
        <v/>
      </c>
      <c r="AG67" s="24" t="str">
        <f>IF(OR($B67="",AG$3="",'Demand Locations'!AI67=""),"",IF('Demand Locations'!AI67&lt;COUNTIFS('Workers Settings'!$M:$M,$B67,'Workers Settings'!$N:$N,1,'Workers Settings'!$H:$H,AG$3),"Warning!",IF('Demand Locations'!AI67=0,"",COUNTIFS('Workers Settings'!$M:$M,$B67,'Workers Settings'!$N:$N,1,'Workers Settings'!$H:$H,AG$3)/'Demand Locations'!AI67)))</f>
        <v/>
      </c>
      <c r="AH67" s="24" t="str">
        <f>IF(OR($B67="",AH$3="",'Demand Locations'!AJ67=""),"",IF('Demand Locations'!AJ67&lt;COUNTIFS('Workers Settings'!$M:$M,$B67,'Workers Settings'!$N:$N,1,'Workers Settings'!$H:$H,AH$3),"Warning!",IF('Demand Locations'!AJ67=0,"",COUNTIFS('Workers Settings'!$M:$M,$B67,'Workers Settings'!$N:$N,1,'Workers Settings'!$H:$H,AH$3)/'Demand Locations'!AJ67)))</f>
        <v/>
      </c>
      <c r="AI67" s="24" t="str">
        <f>IF(OR($B67="",AI$3="",'Demand Locations'!AK67=""),"",IF('Demand Locations'!AK67&lt;COUNTIFS('Workers Settings'!$M:$M,$B67,'Workers Settings'!$N:$N,1,'Workers Settings'!$H:$H,AI$3),"Warning!",IF('Demand Locations'!AK67=0,"",COUNTIFS('Workers Settings'!$M:$M,$B67,'Workers Settings'!$N:$N,1,'Workers Settings'!$H:$H,AI$3)/'Demand Locations'!AK67)))</f>
        <v/>
      </c>
      <c r="AJ67" s="24" t="str">
        <f>IF(OR($B67="",AJ$3="",'Demand Locations'!AL67=""),"",IF('Demand Locations'!AL67&lt;COUNTIFS('Workers Settings'!$M:$M,$B67,'Workers Settings'!$N:$N,1,'Workers Settings'!$H:$H,AJ$3),"Warning!",IF('Demand Locations'!AL67=0,"",COUNTIFS('Workers Settings'!$M:$M,$B67,'Workers Settings'!$N:$N,1,'Workers Settings'!$H:$H,AJ$3)/'Demand Locations'!AL67)))</f>
        <v/>
      </c>
      <c r="AK67" s="24" t="str">
        <f>IF(OR($B67="",AK$3="",'Demand Locations'!AM67=""),"",IF('Demand Locations'!AM67&lt;COUNTIFS('Workers Settings'!$M:$M,$B67,'Workers Settings'!$N:$N,1,'Workers Settings'!$H:$H,AK$3),"Warning!",IF('Demand Locations'!AM67=0,"",COUNTIFS('Workers Settings'!$M:$M,$B67,'Workers Settings'!$N:$N,1,'Workers Settings'!$H:$H,AK$3)/'Demand Locations'!AM67)))</f>
        <v/>
      </c>
      <c r="AL67" s="24" t="str">
        <f>IF(OR($B67="",AL$3="",'Demand Locations'!AN67=""),"",IF('Demand Locations'!AN67&lt;COUNTIFS('Workers Settings'!$M:$M,$B67,'Workers Settings'!$N:$N,1,'Workers Settings'!$H:$H,AL$3),"Warning!",IF('Demand Locations'!AN67=0,"",COUNTIFS('Workers Settings'!$M:$M,$B67,'Workers Settings'!$N:$N,1,'Workers Settings'!$H:$H,AL$3)/'Demand Locations'!AN67)))</f>
        <v/>
      </c>
      <c r="AM67" s="24" t="str">
        <f>IF(OR($B67="",AM$3="",'Demand Locations'!AO67=""),"",IF('Demand Locations'!AO67&lt;COUNTIFS('Workers Settings'!$M:$M,$B67,'Workers Settings'!$N:$N,1,'Workers Settings'!$H:$H,AM$3),"Warning!",IF('Demand Locations'!AO67=0,"",COUNTIFS('Workers Settings'!$M:$M,$B67,'Workers Settings'!$N:$N,1,'Workers Settings'!$H:$H,AM$3)/'Demand Locations'!AO67)))</f>
        <v/>
      </c>
      <c r="AN67" s="24" t="str">
        <f>IF(OR($B67="",AN$3="",'Demand Locations'!AP67=""),"",IF('Demand Locations'!AP67&lt;COUNTIFS('Workers Settings'!$M:$M,$B67,'Workers Settings'!$N:$N,1,'Workers Settings'!$H:$H,AN$3),"Warning!",IF('Demand Locations'!AP67=0,"",COUNTIFS('Workers Settings'!$M:$M,$B67,'Workers Settings'!$N:$N,1,'Workers Settings'!$H:$H,AN$3)/'Demand Locations'!AP67)))</f>
        <v/>
      </c>
      <c r="AO67" s="24" t="str">
        <f>IF(OR($B67="",AO$3="",'Demand Locations'!AQ67=""),"",IF('Demand Locations'!AQ67&lt;COUNTIFS('Workers Settings'!$M:$M,$B67,'Workers Settings'!$N:$N,1,'Workers Settings'!$H:$H,AO$3),"Warning!",IF('Demand Locations'!AQ67=0,"",COUNTIFS('Workers Settings'!$M:$M,$B67,'Workers Settings'!$N:$N,1,'Workers Settings'!$H:$H,AO$3)/'Demand Locations'!AQ67)))</f>
        <v/>
      </c>
      <c r="AP67" s="24" t="str">
        <f>IF(OR($B67="",AP$3="",'Demand Locations'!AR67=""),"",IF('Demand Locations'!AR67&lt;COUNTIFS('Workers Settings'!$M:$M,$B67,'Workers Settings'!$N:$N,1,'Workers Settings'!$H:$H,AP$3),"Warning!",IF('Demand Locations'!AR67=0,"",COUNTIFS('Workers Settings'!$M:$M,$B67,'Workers Settings'!$N:$N,1,'Workers Settings'!$H:$H,AP$3)/'Demand Locations'!AR67)))</f>
        <v/>
      </c>
      <c r="AQ67" s="24" t="str">
        <f>IF(OR($B67="",AQ$3="",'Demand Locations'!AS67=""),"",IF('Demand Locations'!AS67&lt;COUNTIFS('Workers Settings'!$M:$M,$B67,'Workers Settings'!$N:$N,1,'Workers Settings'!$H:$H,AQ$3),"Warning!",IF('Demand Locations'!AS67=0,"",COUNTIFS('Workers Settings'!$M:$M,$B67,'Workers Settings'!$N:$N,1,'Workers Settings'!$H:$H,AQ$3)/'Demand Locations'!AS67)))</f>
        <v/>
      </c>
      <c r="AR67" s="24" t="str">
        <f>IF(OR($B67="",AR$3="",'Demand Locations'!AT67=""),"",IF('Demand Locations'!AT67&lt;COUNTIFS('Workers Settings'!$M:$M,$B67,'Workers Settings'!$N:$N,1,'Workers Settings'!$H:$H,AR$3),"Warning!",IF('Demand Locations'!AT67=0,"",COUNTIFS('Workers Settings'!$M:$M,$B67,'Workers Settings'!$N:$N,1,'Workers Settings'!$H:$H,AR$3)/'Demand Locations'!AT67)))</f>
        <v/>
      </c>
      <c r="AS67" s="24" t="str">
        <f>IF(OR($B67="",AS$3="",'Demand Locations'!AU67=""),"",IF('Demand Locations'!AU67&lt;COUNTIFS('Workers Settings'!$M:$M,$B67,'Workers Settings'!$N:$N,1,'Workers Settings'!$H:$H,AS$3),"Warning!",IF('Demand Locations'!AU67=0,"",COUNTIFS('Workers Settings'!$M:$M,$B67,'Workers Settings'!$N:$N,1,'Workers Settings'!$H:$H,AS$3)/'Demand Locations'!AU67)))</f>
        <v/>
      </c>
      <c r="AT67" s="24" t="str">
        <f>IF(OR($B67="",AT$3="",'Demand Locations'!AV67=""),"",IF('Demand Locations'!AV67&lt;COUNTIFS('Workers Settings'!$M:$M,$B67,'Workers Settings'!$N:$N,1,'Workers Settings'!$H:$H,AT$3),"Warning!",IF('Demand Locations'!AV67=0,"",COUNTIFS('Workers Settings'!$M:$M,$B67,'Workers Settings'!$N:$N,1,'Workers Settings'!$H:$H,AT$3)/'Demand Locations'!AV67)))</f>
        <v/>
      </c>
      <c r="AU67" s="24" t="str">
        <f>IF(OR($B67="",AU$3="",'Demand Locations'!AW67=""),"",IF('Demand Locations'!AW67&lt;COUNTIFS('Workers Settings'!$M:$M,$B67,'Workers Settings'!$N:$N,1,'Workers Settings'!$H:$H,AU$3),"Warning!",IF('Demand Locations'!AW67=0,"",COUNTIFS('Workers Settings'!$M:$M,$B67,'Workers Settings'!$N:$N,1,'Workers Settings'!$H:$H,AU$3)/'Demand Locations'!AW67)))</f>
        <v/>
      </c>
      <c r="AV67" s="24" t="str">
        <f>IF(OR($B67="",AV$3="",'Demand Locations'!AX67=""),"",IF('Demand Locations'!AX67&lt;COUNTIFS('Workers Settings'!$M:$M,$B67,'Workers Settings'!$N:$N,1,'Workers Settings'!$H:$H,AV$3),"Warning!",IF('Demand Locations'!AX67=0,"",COUNTIFS('Workers Settings'!$M:$M,$B67,'Workers Settings'!$N:$N,1,'Workers Settings'!$H:$H,AV$3)/'Demand Locations'!AX67)))</f>
        <v/>
      </c>
      <c r="AW67" s="24" t="str">
        <f>IF(OR($B67="",AW$3="",'Demand Locations'!AY67=""),"",IF('Demand Locations'!AY67&lt;COUNTIFS('Workers Settings'!$M:$M,$B67,'Workers Settings'!$N:$N,1,'Workers Settings'!$H:$H,AW$3),"Warning!",IF('Demand Locations'!AY67=0,"",COUNTIFS('Workers Settings'!$M:$M,$B67,'Workers Settings'!$N:$N,1,'Workers Settings'!$H:$H,AW$3)/'Demand Locations'!AY67)))</f>
        <v/>
      </c>
      <c r="AX67" s="24" t="str">
        <f>IF(OR($B67="",AX$3="",'Demand Locations'!AZ67=""),"",IF('Demand Locations'!AZ67&lt;COUNTIFS('Workers Settings'!$M:$M,$B67,'Workers Settings'!$N:$N,1,'Workers Settings'!$H:$H,AX$3),"Warning!",IF('Demand Locations'!AZ67=0,"",COUNTIFS('Workers Settings'!$M:$M,$B67,'Workers Settings'!$N:$N,1,'Workers Settings'!$H:$H,AX$3)/'Demand Locations'!AZ67)))</f>
        <v/>
      </c>
      <c r="AY67" s="24" t="str">
        <f>IF(OR($B67="",AY$3="",'Demand Locations'!BA67=""),"",IF('Demand Locations'!BA67&lt;COUNTIFS('Workers Settings'!$M:$M,$B67,'Workers Settings'!$N:$N,1,'Workers Settings'!$H:$H,AY$3),"Warning!",IF('Demand Locations'!BA67=0,"",COUNTIFS('Workers Settings'!$M:$M,$B67,'Workers Settings'!$N:$N,1,'Workers Settings'!$H:$H,AY$3)/'Demand Locations'!BA67)))</f>
        <v/>
      </c>
      <c r="AZ67" s="24" t="str">
        <f>IF(OR($B67="",AZ$3="",'Demand Locations'!BB67=""),"",IF('Demand Locations'!BB67&lt;COUNTIFS('Workers Settings'!$M:$M,$B67,'Workers Settings'!$N:$N,1,'Workers Settings'!$H:$H,AZ$3),"Warning!",IF('Demand Locations'!BB67=0,"",COUNTIFS('Workers Settings'!$M:$M,$B67,'Workers Settings'!$N:$N,1,'Workers Settings'!$H:$H,AZ$3)/'Demand Locations'!BB67)))</f>
        <v/>
      </c>
      <c r="BA67" s="24" t="str">
        <f>IF(OR($B67="",BA$3="",'Demand Locations'!BC67=""),"",IF('Demand Locations'!BC67&lt;COUNTIFS('Workers Settings'!$M:$M,$B67,'Workers Settings'!$N:$N,1,'Workers Settings'!$H:$H,BA$3),"Warning!",IF('Demand Locations'!BC67=0,"",COUNTIFS('Workers Settings'!$M:$M,$B67,'Workers Settings'!$N:$N,1,'Workers Settings'!$H:$H,BA$3)/'Demand Locations'!BC67)))</f>
        <v/>
      </c>
      <c r="BB67" s="24" t="str">
        <f>IF(OR($B67="",BB$3="",'Demand Locations'!BD67=""),"",IF('Demand Locations'!BD67&lt;COUNTIFS('Workers Settings'!$M:$M,$B67,'Workers Settings'!$N:$N,1,'Workers Settings'!$H:$H,BB$3),"Warning!",IF('Demand Locations'!BD67=0,"",COUNTIFS('Workers Settings'!$M:$M,$B67,'Workers Settings'!$N:$N,1,'Workers Settings'!$H:$H,BB$3)/'Demand Locations'!BD67)))</f>
        <v/>
      </c>
      <c r="BC67" s="24" t="str">
        <f>IF(OR($B67="",BC$3="",'Demand Locations'!BE67=""),"",IF('Demand Locations'!BE67&lt;COUNTIFS('Workers Settings'!$M:$M,$B67,'Workers Settings'!$N:$N,1,'Workers Settings'!$H:$H,BC$3),"Warning!",IF('Demand Locations'!BE67=0,"",COUNTIFS('Workers Settings'!$M:$M,$B67,'Workers Settings'!$N:$N,1,'Workers Settings'!$H:$H,BC$3)/'Demand Locations'!BE67)))</f>
        <v/>
      </c>
      <c r="BD67" s="24" t="str">
        <f>IF(OR($B67="",BD$3="",'Demand Locations'!BF67=""),"",IF('Demand Locations'!BF67&lt;COUNTIFS('Workers Settings'!$M:$M,$B67,'Workers Settings'!$N:$N,1,'Workers Settings'!$H:$H,BD$3),"Warning!",IF('Demand Locations'!BF67=0,"",COUNTIFS('Workers Settings'!$M:$M,$B67,'Workers Settings'!$N:$N,1,'Workers Settings'!$H:$H,BD$3)/'Demand Locations'!BF67)))</f>
        <v/>
      </c>
      <c r="BE67" s="24" t="str">
        <f>IF(OR($B67="",BE$3="",'Demand Locations'!BG67=""),"",IF('Demand Locations'!BG67&lt;COUNTIFS('Workers Settings'!$M:$M,$B67,'Workers Settings'!$N:$N,1,'Workers Settings'!$H:$H,BE$3),"Warning!",IF('Demand Locations'!BG67=0,"",COUNTIFS('Workers Settings'!$M:$M,$B67,'Workers Settings'!$N:$N,1,'Workers Settings'!$H:$H,BE$3)/'Demand Locations'!BG67)))</f>
        <v/>
      </c>
      <c r="BF67" s="24" t="str">
        <f>IF(OR($B67="",BF$3="",'Demand Locations'!BH67=""),"",IF('Demand Locations'!BH67&lt;COUNTIFS('Workers Settings'!$M:$M,$B67,'Workers Settings'!$N:$N,1,'Workers Settings'!$H:$H,BF$3),"Warning!",IF('Demand Locations'!BH67=0,"",COUNTIFS('Workers Settings'!$M:$M,$B67,'Workers Settings'!$N:$N,1,'Workers Settings'!$H:$H,BF$3)/'Demand Locations'!BH67)))</f>
        <v/>
      </c>
      <c r="BG67" s="24" t="str">
        <f>IF(OR($B67="",BG$3="",'Demand Locations'!BI67=""),"",IF('Demand Locations'!BI67&lt;COUNTIFS('Workers Settings'!$M:$M,$B67,'Workers Settings'!$N:$N,1,'Workers Settings'!$H:$H,BG$3),"Warning!",IF('Demand Locations'!BI67=0,"",COUNTIFS('Workers Settings'!$M:$M,$B67,'Workers Settings'!$N:$N,1,'Workers Settings'!$H:$H,BG$3)/'Demand Locations'!BI67)))</f>
        <v/>
      </c>
      <c r="BH67" s="24" t="str">
        <f>IF(OR($B67="",BH$3="",'Demand Locations'!BJ67=""),"",IF('Demand Locations'!BJ67&lt;COUNTIFS('Workers Settings'!$M:$M,$B67,'Workers Settings'!$N:$N,1,'Workers Settings'!$H:$H,BH$3),"Warning!",IF('Demand Locations'!BJ67=0,"",COUNTIFS('Workers Settings'!$M:$M,$B67,'Workers Settings'!$N:$N,1,'Workers Settings'!$H:$H,BH$3)/'Demand Locations'!BJ67)))</f>
        <v/>
      </c>
      <c r="BI67" s="24" t="str">
        <f>IF(OR($B67="",BI$3="",'Demand Locations'!BK67=""),"",IF('Demand Locations'!BK67&lt;COUNTIFS('Workers Settings'!$M:$M,$B67,'Workers Settings'!$N:$N,1,'Workers Settings'!$H:$H,BI$3),"Warning!",IF('Demand Locations'!BK67=0,"",COUNTIFS('Workers Settings'!$M:$M,$B67,'Workers Settings'!$N:$N,1,'Workers Settings'!$H:$H,BI$3)/'Demand Locations'!BK67)))</f>
        <v/>
      </c>
      <c r="BJ67" s="24" t="str">
        <f>IF(OR($B67="",BJ$3="",'Demand Locations'!BL67=""),"",IF('Demand Locations'!BL67&lt;COUNTIFS('Workers Settings'!$M:$M,$B67,'Workers Settings'!$N:$N,1,'Workers Settings'!$H:$H,BJ$3),"Warning!",IF('Demand Locations'!BL67=0,"",COUNTIFS('Workers Settings'!$M:$M,$B67,'Workers Settings'!$N:$N,1,'Workers Settings'!$H:$H,BJ$3)/'Demand Locations'!BL67)))</f>
        <v/>
      </c>
      <c r="BK67" s="24" t="str">
        <f>IF(OR($B67="",BK$3="",'Demand Locations'!BM67=""),"",IF('Demand Locations'!BM67&lt;COUNTIFS('Workers Settings'!$M:$M,$B67,'Workers Settings'!$N:$N,1,'Workers Settings'!$H:$H,BK$3),"Warning!",IF('Demand Locations'!BM67=0,"",COUNTIFS('Workers Settings'!$M:$M,$B67,'Workers Settings'!$N:$N,1,'Workers Settings'!$H:$H,BK$3)/'Demand Locations'!BM67)))</f>
        <v/>
      </c>
      <c r="BL67" s="24" t="str">
        <f>IF(OR($B67="",BL$3="",'Demand Locations'!BN67=""),"",IF('Demand Locations'!BN67&lt;COUNTIFS('Workers Settings'!$M:$M,$B67,'Workers Settings'!$N:$N,1,'Workers Settings'!$H:$H,BL$3),"Warning!",IF('Demand Locations'!BN67=0,"",COUNTIFS('Workers Settings'!$M:$M,$B67,'Workers Settings'!$N:$N,1,'Workers Settings'!$H:$H,BL$3)/'Demand Locations'!BN67)))</f>
        <v/>
      </c>
      <c r="BM67" s="24" t="str">
        <f>IF(OR($B67="",BM$3="",'Demand Locations'!BO67=""),"",IF('Demand Locations'!BO67&lt;COUNTIFS('Workers Settings'!$M:$M,$B67,'Workers Settings'!$N:$N,1,'Workers Settings'!$H:$H,BM$3),"Warning!",IF('Demand Locations'!BO67=0,"",COUNTIFS('Workers Settings'!$M:$M,$B67,'Workers Settings'!$N:$N,1,'Workers Settings'!$H:$H,BM$3)/'Demand Locations'!BO67)))</f>
        <v/>
      </c>
      <c r="BN67" s="24" t="str">
        <f>IF(OR($B67="",BN$3="",'Demand Locations'!BP67=""),"",IF('Demand Locations'!BP67&lt;COUNTIFS('Workers Settings'!$M:$M,$B67,'Workers Settings'!$N:$N,1,'Workers Settings'!$H:$H,BN$3),"Warning!",IF('Demand Locations'!BP67=0,"",COUNTIFS('Workers Settings'!$M:$M,$B67,'Workers Settings'!$N:$N,1,'Workers Settings'!$H:$H,BN$3)/'Demand Locations'!BP67)))</f>
        <v/>
      </c>
      <c r="BO67" s="24" t="str">
        <f>IF(OR($B67="",BO$3="",'Demand Locations'!BQ67=""),"",IF('Demand Locations'!BQ67&lt;COUNTIFS('Workers Settings'!$M:$M,$B67,'Workers Settings'!$N:$N,1,'Workers Settings'!$H:$H,BO$3),"Warning!",IF('Demand Locations'!BQ67=0,"",COUNTIFS('Workers Settings'!$M:$M,$B67,'Workers Settings'!$N:$N,1,'Workers Settings'!$H:$H,BO$3)/'Demand Locations'!BQ67)))</f>
        <v/>
      </c>
      <c r="BP67" s="24" t="str">
        <f>IF(OR($B67="",BP$3="",'Demand Locations'!BR67=""),"",IF('Demand Locations'!BR67&lt;COUNTIFS('Workers Settings'!$M:$M,$B67,'Workers Settings'!$N:$N,1,'Workers Settings'!$H:$H,BP$3),"Warning!",IF('Demand Locations'!BR67=0,"",COUNTIFS('Workers Settings'!$M:$M,$B67,'Workers Settings'!$N:$N,1,'Workers Settings'!$H:$H,BP$3)/'Demand Locations'!BR67)))</f>
        <v/>
      </c>
      <c r="BQ67" s="24" t="str">
        <f>IF(OR($B67="",BQ$3="",'Demand Locations'!BS67=""),"",IF('Demand Locations'!BS67&lt;COUNTIFS('Workers Settings'!$M:$M,$B67,'Workers Settings'!$N:$N,1,'Workers Settings'!$H:$H,BQ$3),"Warning!",IF('Demand Locations'!BS67=0,"",COUNTIFS('Workers Settings'!$M:$M,$B67,'Workers Settings'!$N:$N,1,'Workers Settings'!$H:$H,BQ$3)/'Demand Locations'!BS67)))</f>
        <v/>
      </c>
      <c r="BR67" s="24" t="str">
        <f>IF(OR($B67="",BR$3="",'Demand Locations'!BT67=""),"",IF('Demand Locations'!BT67&lt;COUNTIFS('Workers Settings'!$M:$M,$B67,'Workers Settings'!$N:$N,1,'Workers Settings'!$H:$H,BR$3),"Warning!",IF('Demand Locations'!BT67=0,"",COUNTIFS('Workers Settings'!$M:$M,$B67,'Workers Settings'!$N:$N,1,'Workers Settings'!$H:$H,BR$3)/'Demand Locations'!BT67)))</f>
        <v/>
      </c>
      <c r="BS67" s="24" t="str">
        <f>IF(OR($B67="",BS$3="",'Demand Locations'!BU67=""),"",IF('Demand Locations'!BU67&lt;COUNTIFS('Workers Settings'!$M:$M,$B67,'Workers Settings'!$N:$N,1,'Workers Settings'!$H:$H,BS$3),"Warning!",IF('Demand Locations'!BU67=0,"",COUNTIFS('Workers Settings'!$M:$M,$B67,'Workers Settings'!$N:$N,1,'Workers Settings'!$H:$H,BS$3)/'Demand Locations'!BU67)))</f>
        <v/>
      </c>
      <c r="BT67" s="24" t="str">
        <f>IF(OR($B67="",BT$3="",'Demand Locations'!BV67=""),"",IF('Demand Locations'!BV67&lt;COUNTIFS('Workers Settings'!$M:$M,$B67,'Workers Settings'!$N:$N,1,'Workers Settings'!$H:$H,BT$3),"Warning!",IF('Demand Locations'!BV67=0,"",COUNTIFS('Workers Settings'!$M:$M,$B67,'Workers Settings'!$N:$N,1,'Workers Settings'!$H:$H,BT$3)/'Demand Locations'!BV67)))</f>
        <v/>
      </c>
      <c r="BU67" s="24" t="str">
        <f>IF(OR($B67="",BU$3="",'Demand Locations'!BW67=""),"",IF('Demand Locations'!BW67&lt;COUNTIFS('Workers Settings'!$M:$M,$B67,'Workers Settings'!$N:$N,1,'Workers Settings'!$H:$H,BU$3),"Warning!",IF('Demand Locations'!BW67=0,"",COUNTIFS('Workers Settings'!$M:$M,$B67,'Workers Settings'!$N:$N,1,'Workers Settings'!$H:$H,BU$3)/'Demand Locations'!BW67)))</f>
        <v/>
      </c>
      <c r="BV67" s="24" t="str">
        <f>IF(OR($B67="",BV$3="",'Demand Locations'!BX67=""),"",IF('Demand Locations'!BX67&lt;COUNTIFS('Workers Settings'!$M:$M,$B67,'Workers Settings'!$N:$N,1,'Workers Settings'!$H:$H,BV$3),"Warning!",IF('Demand Locations'!BX67=0,"",COUNTIFS('Workers Settings'!$M:$M,$B67,'Workers Settings'!$N:$N,1,'Workers Settings'!$H:$H,BV$3)/'Demand Locations'!BX67)))</f>
        <v/>
      </c>
      <c r="BW67" s="24" t="str">
        <f>IF(OR($B67="",BW$3="",'Demand Locations'!BY67=""),"",IF('Demand Locations'!BY67&lt;COUNTIFS('Workers Settings'!$M:$M,$B67,'Workers Settings'!$N:$N,1,'Workers Settings'!$H:$H,BW$3),"Warning!",IF('Demand Locations'!BY67=0,"",COUNTIFS('Workers Settings'!$M:$M,$B67,'Workers Settings'!$N:$N,1,'Workers Settings'!$H:$H,BW$3)/'Demand Locations'!BY67)))</f>
        <v/>
      </c>
      <c r="BX67" s="24" t="str">
        <f>IF(OR($B67="",BX$3="",'Demand Locations'!BZ67=""),"",IF('Demand Locations'!BZ67&lt;COUNTIFS('Workers Settings'!$M:$M,$B67,'Workers Settings'!$N:$N,1,'Workers Settings'!$H:$H,BX$3),"Warning!",IF('Demand Locations'!BZ67=0,"",COUNTIFS('Workers Settings'!$M:$M,$B67,'Workers Settings'!$N:$N,1,'Workers Settings'!$H:$H,BX$3)/'Demand Locations'!BZ67)))</f>
        <v/>
      </c>
      <c r="BY67" s="24" t="str">
        <f>IF(OR($B67="",BY$3="",'Demand Locations'!CA67=""),"",IF('Demand Locations'!CA67&lt;COUNTIFS('Workers Settings'!$M:$M,$B67,'Workers Settings'!$N:$N,1,'Workers Settings'!$H:$H,BY$3),"Warning!",IF('Demand Locations'!CA67=0,"",COUNTIFS('Workers Settings'!$M:$M,$B67,'Workers Settings'!$N:$N,1,'Workers Settings'!$H:$H,BY$3)/'Demand Locations'!CA67)))</f>
        <v/>
      </c>
      <c r="BZ67" s="24" t="str">
        <f>IF(OR($B67="",BZ$3="",'Demand Locations'!CB67=""),"",IF('Demand Locations'!CB67&lt;COUNTIFS('Workers Settings'!$M:$M,$B67,'Workers Settings'!$N:$N,1,'Workers Settings'!$H:$H,BZ$3),"Warning!",IF('Demand Locations'!CB67=0,"",COUNTIFS('Workers Settings'!$M:$M,$B67,'Workers Settings'!$N:$N,1,'Workers Settings'!$H:$H,BZ$3)/'Demand Locations'!CB67)))</f>
        <v/>
      </c>
      <c r="CA67" s="24" t="str">
        <f>IF(OR($B67="",CA$3="",'Demand Locations'!CC67=""),"",IF('Demand Locations'!CC67&lt;COUNTIFS('Workers Settings'!$M:$M,$B67,'Workers Settings'!$N:$N,1,'Workers Settings'!$H:$H,CA$3),"Warning!",IF('Demand Locations'!CC67=0,"",COUNTIFS('Workers Settings'!$M:$M,$B67,'Workers Settings'!$N:$N,1,'Workers Settings'!$H:$H,CA$3)/'Demand Locations'!CC67)))</f>
        <v/>
      </c>
      <c r="CB67" s="24" t="str">
        <f>IF(OR($B67="",CB$3="",'Demand Locations'!CD67=""),"",IF('Demand Locations'!CD67&lt;COUNTIFS('Workers Settings'!$M:$M,$B67,'Workers Settings'!$N:$N,1,'Workers Settings'!$H:$H,CB$3),"Warning!",IF('Demand Locations'!CD67=0,"",COUNTIFS('Workers Settings'!$M:$M,$B67,'Workers Settings'!$N:$N,1,'Workers Settings'!$H:$H,CB$3)/'Demand Locations'!CD67)))</f>
        <v/>
      </c>
      <c r="CC67" s="24" t="str">
        <f>IF(OR($B67="",CC$3="",'Demand Locations'!CE67=""),"",IF('Demand Locations'!CE67&lt;COUNTIFS('Workers Settings'!$M:$M,$B67,'Workers Settings'!$N:$N,1,'Workers Settings'!$H:$H,CC$3),"Warning!",IF('Demand Locations'!CE67=0,"",COUNTIFS('Workers Settings'!$M:$M,$B67,'Workers Settings'!$N:$N,1,'Workers Settings'!$H:$H,CC$3)/'Demand Locations'!CE67)))</f>
        <v/>
      </c>
      <c r="CD67" s="24" t="str">
        <f>IF(OR($B67="",CD$3="",'Demand Locations'!CF67=""),"",IF('Demand Locations'!CF67&lt;COUNTIFS('Workers Settings'!$M:$M,$B67,'Workers Settings'!$N:$N,1,'Workers Settings'!$H:$H,CD$3),"Warning!",IF('Demand Locations'!CF67=0,"",COUNTIFS('Workers Settings'!$M:$M,$B67,'Workers Settings'!$N:$N,1,'Workers Settings'!$H:$H,CD$3)/'Demand Locations'!CF67)))</f>
        <v/>
      </c>
      <c r="CE67" s="24" t="str">
        <f>IF(OR($B67="",CE$3="",'Demand Locations'!CG67=""),"",IF('Demand Locations'!CG67&lt;COUNTIFS('Workers Settings'!$M:$M,$B67,'Workers Settings'!$N:$N,1,'Workers Settings'!$H:$H,CE$3),"Warning!",IF('Demand Locations'!CG67=0,"",COUNTIFS('Workers Settings'!$M:$M,$B67,'Workers Settings'!$N:$N,1,'Workers Settings'!$H:$H,CE$3)/'Demand Locations'!CG67)))</f>
        <v/>
      </c>
      <c r="CF67" s="24" t="str">
        <f>IF(OR($B67="",CF$3="",'Demand Locations'!CH67=""),"",IF('Demand Locations'!CH67&lt;COUNTIFS('Workers Settings'!$M:$M,$B67,'Workers Settings'!$N:$N,1,'Workers Settings'!$H:$H,CF$3),"Warning!",IF('Demand Locations'!CH67=0,"",COUNTIFS('Workers Settings'!$M:$M,$B67,'Workers Settings'!$N:$N,1,'Workers Settings'!$H:$H,CF$3)/'Demand Locations'!CH67)))</f>
        <v/>
      </c>
      <c r="CG67" s="24" t="str">
        <f>IF(OR($B67="",CG$3="",'Demand Locations'!CI67=""),"",IF('Demand Locations'!CI67&lt;COUNTIFS('Workers Settings'!$M:$M,$B67,'Workers Settings'!$N:$N,1,'Workers Settings'!$H:$H,CG$3),"Warning!",IF('Demand Locations'!CI67=0,"",COUNTIFS('Workers Settings'!$M:$M,$B67,'Workers Settings'!$N:$N,1,'Workers Settings'!$H:$H,CG$3)/'Demand Locations'!CI67)))</f>
        <v/>
      </c>
      <c r="CH67" s="24" t="str">
        <f>IF(OR($B67="",CH$3="",'Demand Locations'!CJ67=""),"",IF('Demand Locations'!CJ67&lt;COUNTIFS('Workers Settings'!$M:$M,$B67,'Workers Settings'!$N:$N,1,'Workers Settings'!$H:$H,CH$3),"Warning!",IF('Demand Locations'!CJ67=0,"",COUNTIFS('Workers Settings'!$M:$M,$B67,'Workers Settings'!$N:$N,1,'Workers Settings'!$H:$H,CH$3)/'Demand Locations'!CJ67)))</f>
        <v/>
      </c>
      <c r="CI67" s="24" t="str">
        <f>IF(OR($B67="",CI$3="",'Demand Locations'!CK67=""),"",IF('Demand Locations'!CK67&lt;COUNTIFS('Workers Settings'!$M:$M,$B67,'Workers Settings'!$N:$N,1,'Workers Settings'!$H:$H,CI$3),"Warning!",IF('Demand Locations'!CK67=0,"",COUNTIFS('Workers Settings'!$M:$M,$B67,'Workers Settings'!$N:$N,1,'Workers Settings'!$H:$H,CI$3)/'Demand Locations'!CK67)))</f>
        <v/>
      </c>
      <c r="CJ67" s="24" t="str">
        <f>IF(OR($B67="",CJ$3="",'Demand Locations'!CL67=""),"",IF('Demand Locations'!CL67&lt;COUNTIFS('Workers Settings'!$M:$M,$B67,'Workers Settings'!$N:$N,1,'Workers Settings'!$H:$H,CJ$3),"Warning!",IF('Demand Locations'!CL67=0,"",COUNTIFS('Workers Settings'!$M:$M,$B67,'Workers Settings'!$N:$N,1,'Workers Settings'!$H:$H,CJ$3)/'Demand Locations'!CL67)))</f>
        <v/>
      </c>
      <c r="CK67" s="24" t="str">
        <f>IF(OR($B67="",CK$3="",'Demand Locations'!CM67=""),"",IF('Demand Locations'!CM67&lt;COUNTIFS('Workers Settings'!$M:$M,$B67,'Workers Settings'!$N:$N,1,'Workers Settings'!$H:$H,CK$3),"Warning!",IF('Demand Locations'!CM67=0,"",COUNTIFS('Workers Settings'!$M:$M,$B67,'Workers Settings'!$N:$N,1,'Workers Settings'!$H:$H,CK$3)/'Demand Locations'!CM67)))</f>
        <v/>
      </c>
      <c r="CL67" s="24" t="str">
        <f>IF(OR($B67="",CL$3="",'Demand Locations'!CN67=""),"",IF('Demand Locations'!CN67&lt;COUNTIFS('Workers Settings'!$M:$M,$B67,'Workers Settings'!$N:$N,1,'Workers Settings'!$H:$H,CL$3),"Warning!",IF('Demand Locations'!CN67=0,"",COUNTIFS('Workers Settings'!$M:$M,$B67,'Workers Settings'!$N:$N,1,'Workers Settings'!$H:$H,CL$3)/'Demand Locations'!CN67)))</f>
        <v/>
      </c>
      <c r="CM67" s="24" t="str">
        <f>IF(OR($B67="",CM$3="",'Demand Locations'!CO67=""),"",IF('Demand Locations'!CO67&lt;COUNTIFS('Workers Settings'!$M:$M,$B67,'Workers Settings'!$N:$N,1,'Workers Settings'!$H:$H,CM$3),"Warning!",IF('Demand Locations'!CO67=0,"",COUNTIFS('Workers Settings'!$M:$M,$B67,'Workers Settings'!$N:$N,1,'Workers Settings'!$H:$H,CM$3)/'Demand Locations'!CO67)))</f>
        <v/>
      </c>
      <c r="CN67" s="24" t="str">
        <f>IF(OR($B67="",CN$3="",'Demand Locations'!CP67=""),"",IF('Demand Locations'!CP67&lt;COUNTIFS('Workers Settings'!$M:$M,$B67,'Workers Settings'!$N:$N,1,'Workers Settings'!$H:$H,CN$3),"Warning!",IF('Demand Locations'!CP67=0,"",COUNTIFS('Workers Settings'!$M:$M,$B67,'Workers Settings'!$N:$N,1,'Workers Settings'!$H:$H,CN$3)/'Demand Locations'!CP67)))</f>
        <v/>
      </c>
      <c r="CO67" s="24" t="str">
        <f>IF(OR($B67="",CO$3="",'Demand Locations'!CQ67=""),"",IF('Demand Locations'!CQ67&lt;COUNTIFS('Workers Settings'!$M:$M,$B67,'Workers Settings'!$N:$N,1,'Workers Settings'!$H:$H,CO$3),"Warning!",IF('Demand Locations'!CQ67=0,"",COUNTIFS('Workers Settings'!$M:$M,$B67,'Workers Settings'!$N:$N,1,'Workers Settings'!$H:$H,CO$3)/'Demand Locations'!CQ67)))</f>
        <v/>
      </c>
      <c r="CP67" s="24" t="str">
        <f>IF(OR($B67="",CP$3="",'Demand Locations'!CR67=""),"",IF('Demand Locations'!CR67&lt;COUNTIFS('Workers Settings'!$M:$M,$B67,'Workers Settings'!$N:$N,1,'Workers Settings'!$H:$H,CP$3),"Warning!",IF('Demand Locations'!CR67=0,"",COUNTIFS('Workers Settings'!$M:$M,$B67,'Workers Settings'!$N:$N,1,'Workers Settings'!$H:$H,CP$3)/'Demand Locations'!CR67)))</f>
        <v/>
      </c>
      <c r="CQ67" s="24" t="str">
        <f>IF(OR($B67="",CQ$3="",'Demand Locations'!CS67=""),"",IF('Demand Locations'!CS67&lt;COUNTIFS('Workers Settings'!$M:$M,$B67,'Workers Settings'!$N:$N,1,'Workers Settings'!$H:$H,CQ$3),"Warning!",IF('Demand Locations'!CS67=0,"",COUNTIFS('Workers Settings'!$M:$M,$B67,'Workers Settings'!$N:$N,1,'Workers Settings'!$H:$H,CQ$3)/'Demand Locations'!CS67)))</f>
        <v/>
      </c>
      <c r="CR67" s="24" t="str">
        <f>IF(OR($B67="",CR$3="",'Demand Locations'!CT67=""),"",IF('Demand Locations'!CT67&lt;COUNTIFS('Workers Settings'!$M:$M,$B67,'Workers Settings'!$N:$N,1,'Workers Settings'!$H:$H,CR$3),"Warning!",IF('Demand Locations'!CT67=0,"",COUNTIFS('Workers Settings'!$M:$M,$B67,'Workers Settings'!$N:$N,1,'Workers Settings'!$H:$H,CR$3)/'Demand Locations'!CT67)))</f>
        <v/>
      </c>
      <c r="CS67" s="24" t="str">
        <f>IF(OR($B67="",CS$3="",'Demand Locations'!CU67=""),"",IF('Demand Locations'!CU67&lt;COUNTIFS('Workers Settings'!$M:$M,$B67,'Workers Settings'!$N:$N,1,'Workers Settings'!$H:$H,CS$3),"Warning!",IF('Demand Locations'!CU67=0,"",COUNTIFS('Workers Settings'!$M:$M,$B67,'Workers Settings'!$N:$N,1,'Workers Settings'!$H:$H,CS$3)/'Demand Locations'!CU67)))</f>
        <v/>
      </c>
      <c r="CT67" s="24" t="str">
        <f>IF(OR($B67="",CT$3="",'Demand Locations'!CV67=""),"",IF('Demand Locations'!CV67&lt;COUNTIFS('Workers Settings'!$M:$M,$B67,'Workers Settings'!$N:$N,1,'Workers Settings'!$H:$H,CT$3),"Warning!",IF('Demand Locations'!CV67=0,"",COUNTIFS('Workers Settings'!$M:$M,$B67,'Workers Settings'!$N:$N,1,'Workers Settings'!$H:$H,CT$3)/'Demand Locations'!CV67)))</f>
        <v/>
      </c>
      <c r="CU67" s="24" t="str">
        <f>IF(OR($B67="",CU$3="",'Demand Locations'!CW67=""),"",IF('Demand Locations'!CW67&lt;COUNTIFS('Workers Settings'!$M:$M,$B67,'Workers Settings'!$N:$N,1,'Workers Settings'!$H:$H,CU$3),"Warning!",IF('Demand Locations'!CW67=0,"",COUNTIFS('Workers Settings'!$M:$M,$B67,'Workers Settings'!$N:$N,1,'Workers Settings'!$H:$H,CU$3)/'Demand Locations'!CW67)))</f>
        <v/>
      </c>
      <c r="CV67" s="24" t="str">
        <f>IF(OR($B67="",CV$3="",'Demand Locations'!CX67=""),"",IF('Demand Locations'!CX67&lt;COUNTIFS('Workers Settings'!$M:$M,$B67,'Workers Settings'!$N:$N,1,'Workers Settings'!$H:$H,CV$3),"Warning!",IF('Demand Locations'!CX67=0,"",COUNTIFS('Workers Settings'!$M:$M,$B67,'Workers Settings'!$N:$N,1,'Workers Settings'!$H:$H,CV$3)/'Demand Locations'!CX67)))</f>
        <v/>
      </c>
      <c r="CW67" s="24" t="str">
        <f>IF(OR($B67="",CW$3="",'Demand Locations'!CY67=""),"",IF('Demand Locations'!CY67&lt;COUNTIFS('Workers Settings'!$M:$M,$B67,'Workers Settings'!$N:$N,1,'Workers Settings'!$H:$H,CW$3),"Warning!",IF('Demand Locations'!CY67=0,"",COUNTIFS('Workers Settings'!$M:$M,$B67,'Workers Settings'!$N:$N,1,'Workers Settings'!$H:$H,CW$3)/'Demand Locations'!CY67)))</f>
        <v/>
      </c>
      <c r="CX67" s="24" t="str">
        <f>IF(OR($B67="",CX$3="",'Demand Locations'!CZ67=""),"",IF('Demand Locations'!CZ67&lt;COUNTIFS('Workers Settings'!$M:$M,$B67,'Workers Settings'!$N:$N,1,'Workers Settings'!$H:$H,CX$3),"Warning!",IF('Demand Locations'!CZ67=0,"",COUNTIFS('Workers Settings'!$M:$M,$B67,'Workers Settings'!$N:$N,1,'Workers Settings'!$H:$H,CX$3)/'Demand Locations'!CZ67)))</f>
        <v/>
      </c>
      <c r="CY67" s="24" t="str">
        <f>IF(OR($B67="",CY$3="",'Demand Locations'!DA67=""),"",IF('Demand Locations'!DA67&lt;COUNTIFS('Workers Settings'!$M:$M,$B67,'Workers Settings'!$N:$N,1,'Workers Settings'!$H:$H,CY$3),"Warning!",IF('Demand Locations'!DA67=0,"",COUNTIFS('Workers Settings'!$M:$M,$B67,'Workers Settings'!$N:$N,1,'Workers Settings'!$H:$H,CY$3)/'Demand Locations'!DA67)))</f>
        <v/>
      </c>
      <c r="CZ67" s="24" t="str">
        <f>IF(OR($B67="",CZ$3="",'Demand Locations'!DB67=""),"",IF('Demand Locations'!DB67&lt;COUNTIFS('Workers Settings'!$M:$M,$B67,'Workers Settings'!$N:$N,1,'Workers Settings'!$H:$H,CZ$3),"Warning!",IF('Demand Locations'!DB67=0,"",COUNTIFS('Workers Settings'!$M:$M,$B67,'Workers Settings'!$N:$N,1,'Workers Settings'!$H:$H,CZ$3)/'Demand Locations'!DB67)))</f>
        <v/>
      </c>
    </row>
    <row r="68" spans="1:104" x14ac:dyDescent="0.25">
      <c r="A68" s="7">
        <f t="shared" si="0"/>
        <v>64</v>
      </c>
      <c r="B68" s="7" t="str">
        <f>IF('Demand Locations'!B68&lt;&gt;"",'Demand Locations'!B68,"")</f>
        <v/>
      </c>
      <c r="C68" s="29" t="str">
        <f>IF(B68="","",SUMIFS('Workers Assignments'!Z:Z,'Workers Settings'!M:M,B68,'Workers Settings'!N:N,1))</f>
        <v/>
      </c>
      <c r="D68" s="24" t="str">
        <f>IF(OR(B68="",'Demand Locations'!E68=""),"",IF('Demand Locations'!E68&lt;C68,"Warning!",IF('Demand Locations'!E68=0,"",C68/'Demand Locations'!E68)))</f>
        <v/>
      </c>
      <c r="E68" s="44" t="str">
        <f>IF(OR($B68="",E$3="",'Demand Locations'!G68=""),"",IF('Demand Locations'!G68&lt;COUNTIFS('Workers Settings'!$M:$M,$B68,'Workers Settings'!$N:$N,1,'Workers Settings'!$H:$H,E$3),"Warning!",IF('Demand Locations'!G68=0,"",COUNTIFS('Workers Settings'!$M:$M,$B68,'Workers Settings'!$N:$N,1,'Workers Settings'!$H:$H,E$3)/'Demand Locations'!G68)))</f>
        <v/>
      </c>
      <c r="F68" s="24" t="str">
        <f>IF(OR($B68="",F$3="",'Demand Locations'!H68=""),"",IF('Demand Locations'!H68&lt;COUNTIFS('Workers Settings'!$M:$M,$B68,'Workers Settings'!$N:$N,1,'Workers Settings'!$H:$H,F$3),"Warning!",IF('Demand Locations'!H68=0,"",COUNTIFS('Workers Settings'!$M:$M,$B68,'Workers Settings'!$N:$N,1,'Workers Settings'!$H:$H,F$3)/'Demand Locations'!H68)))</f>
        <v/>
      </c>
      <c r="G68" s="24" t="str">
        <f>IF(OR($B68="",G$3="",'Demand Locations'!I68=""),"",IF('Demand Locations'!I68&lt;COUNTIFS('Workers Settings'!$M:$M,$B68,'Workers Settings'!$N:$N,1,'Workers Settings'!$H:$H,G$3),"Warning!",IF('Demand Locations'!I68=0,"",COUNTIFS('Workers Settings'!$M:$M,$B68,'Workers Settings'!$N:$N,1,'Workers Settings'!$H:$H,G$3)/'Demand Locations'!I68)))</f>
        <v/>
      </c>
      <c r="H68" s="24" t="str">
        <f>IF(OR($B68="",H$3="",'Demand Locations'!J68=""),"",IF('Demand Locations'!J68&lt;COUNTIFS('Workers Settings'!$M:$M,$B68,'Workers Settings'!$N:$N,1,'Workers Settings'!$H:$H,H$3),"Warning!",IF('Demand Locations'!J68=0,"",COUNTIFS('Workers Settings'!$M:$M,$B68,'Workers Settings'!$N:$N,1,'Workers Settings'!$H:$H,H$3)/'Demand Locations'!J68)))</f>
        <v/>
      </c>
      <c r="I68" s="24" t="str">
        <f>IF(OR($B68="",I$3="",'Demand Locations'!K68=""),"",IF('Demand Locations'!K68&lt;COUNTIFS('Workers Settings'!$M:$M,$B68,'Workers Settings'!$N:$N,1,'Workers Settings'!$H:$H,I$3),"Warning!",IF('Demand Locations'!K68=0,"",COUNTIFS('Workers Settings'!$M:$M,$B68,'Workers Settings'!$N:$N,1,'Workers Settings'!$H:$H,I$3)/'Demand Locations'!K68)))</f>
        <v/>
      </c>
      <c r="J68" s="24" t="str">
        <f>IF(OR($B68="",J$3="",'Demand Locations'!L68=""),"",IF('Demand Locations'!L68&lt;COUNTIFS('Workers Settings'!$M:$M,$B68,'Workers Settings'!$N:$N,1,'Workers Settings'!$H:$H,J$3),"Warning!",IF('Demand Locations'!L68=0,"",COUNTIFS('Workers Settings'!$M:$M,$B68,'Workers Settings'!$N:$N,1,'Workers Settings'!$H:$H,J$3)/'Demand Locations'!L68)))</f>
        <v/>
      </c>
      <c r="K68" s="24" t="str">
        <f>IF(OR($B68="",K$3="",'Demand Locations'!M68=""),"",IF('Demand Locations'!M68&lt;COUNTIFS('Workers Settings'!$M:$M,$B68,'Workers Settings'!$N:$N,1,'Workers Settings'!$H:$H,K$3),"Warning!",IF('Demand Locations'!M68=0,"",COUNTIFS('Workers Settings'!$M:$M,$B68,'Workers Settings'!$N:$N,1,'Workers Settings'!$H:$H,K$3)/'Demand Locations'!M68)))</f>
        <v/>
      </c>
      <c r="L68" s="24" t="str">
        <f>IF(OR($B68="",L$3="",'Demand Locations'!N68=""),"",IF('Demand Locations'!N68&lt;COUNTIFS('Workers Settings'!$M:$M,$B68,'Workers Settings'!$N:$N,1,'Workers Settings'!$H:$H,L$3),"Warning!",IF('Demand Locations'!N68=0,"",COUNTIFS('Workers Settings'!$M:$M,$B68,'Workers Settings'!$N:$N,1,'Workers Settings'!$H:$H,L$3)/'Demand Locations'!N68)))</f>
        <v/>
      </c>
      <c r="M68" s="24" t="str">
        <f>IF(OR($B68="",M$3="",'Demand Locations'!O68=""),"",IF('Demand Locations'!O68&lt;COUNTIFS('Workers Settings'!$M:$M,$B68,'Workers Settings'!$N:$N,1,'Workers Settings'!$H:$H,M$3),"Warning!",IF('Demand Locations'!O68=0,"",COUNTIFS('Workers Settings'!$M:$M,$B68,'Workers Settings'!$N:$N,1,'Workers Settings'!$H:$H,M$3)/'Demand Locations'!O68)))</f>
        <v/>
      </c>
      <c r="N68" s="24" t="str">
        <f>IF(OR($B68="",N$3="",'Demand Locations'!P68=""),"",IF('Demand Locations'!P68&lt;COUNTIFS('Workers Settings'!$M:$M,$B68,'Workers Settings'!$N:$N,1,'Workers Settings'!$H:$H,N$3),"Warning!",IF('Demand Locations'!P68=0,"",COUNTIFS('Workers Settings'!$M:$M,$B68,'Workers Settings'!$N:$N,1,'Workers Settings'!$H:$H,N$3)/'Demand Locations'!P68)))</f>
        <v/>
      </c>
      <c r="O68" s="24" t="str">
        <f>IF(OR($B68="",O$3="",'Demand Locations'!Q68=""),"",IF('Demand Locations'!Q68&lt;COUNTIFS('Workers Settings'!$M:$M,$B68,'Workers Settings'!$N:$N,1,'Workers Settings'!$H:$H,O$3),"Warning!",IF('Demand Locations'!Q68=0,"",COUNTIFS('Workers Settings'!$M:$M,$B68,'Workers Settings'!$N:$N,1,'Workers Settings'!$H:$H,O$3)/'Demand Locations'!Q68)))</f>
        <v/>
      </c>
      <c r="P68" s="24" t="str">
        <f>IF(OR($B68="",P$3="",'Demand Locations'!R68=""),"",IF('Demand Locations'!R68&lt;COUNTIFS('Workers Settings'!$M:$M,$B68,'Workers Settings'!$N:$N,1,'Workers Settings'!$H:$H,P$3),"Warning!",IF('Demand Locations'!R68=0,"",COUNTIFS('Workers Settings'!$M:$M,$B68,'Workers Settings'!$N:$N,1,'Workers Settings'!$H:$H,P$3)/'Demand Locations'!R68)))</f>
        <v/>
      </c>
      <c r="Q68" s="24" t="str">
        <f>IF(OR($B68="",Q$3="",'Demand Locations'!S68=""),"",IF('Demand Locations'!S68&lt;COUNTIFS('Workers Settings'!$M:$M,$B68,'Workers Settings'!$N:$N,1,'Workers Settings'!$H:$H,Q$3),"Warning!",IF('Demand Locations'!S68=0,"",COUNTIFS('Workers Settings'!$M:$M,$B68,'Workers Settings'!$N:$N,1,'Workers Settings'!$H:$H,Q$3)/'Demand Locations'!S68)))</f>
        <v/>
      </c>
      <c r="R68" s="24" t="str">
        <f>IF(OR($B68="",R$3="",'Demand Locations'!T68=""),"",IF('Demand Locations'!T68&lt;COUNTIFS('Workers Settings'!$M:$M,$B68,'Workers Settings'!$N:$N,1,'Workers Settings'!$H:$H,R$3),"Warning!",IF('Demand Locations'!T68=0,"",COUNTIFS('Workers Settings'!$M:$M,$B68,'Workers Settings'!$N:$N,1,'Workers Settings'!$H:$H,R$3)/'Demand Locations'!T68)))</f>
        <v/>
      </c>
      <c r="S68" s="24" t="str">
        <f>IF(OR($B68="",S$3="",'Demand Locations'!U68=""),"",IF('Demand Locations'!U68&lt;COUNTIFS('Workers Settings'!$M:$M,$B68,'Workers Settings'!$N:$N,1,'Workers Settings'!$H:$H,S$3),"Warning!",IF('Demand Locations'!U68=0,"",COUNTIFS('Workers Settings'!$M:$M,$B68,'Workers Settings'!$N:$N,1,'Workers Settings'!$H:$H,S$3)/'Demand Locations'!U68)))</f>
        <v/>
      </c>
      <c r="T68" s="24" t="str">
        <f>IF(OR($B68="",T$3="",'Demand Locations'!V68=""),"",IF('Demand Locations'!V68&lt;COUNTIFS('Workers Settings'!$M:$M,$B68,'Workers Settings'!$N:$N,1,'Workers Settings'!$H:$H,T$3),"Warning!",IF('Demand Locations'!V68=0,"",COUNTIFS('Workers Settings'!$M:$M,$B68,'Workers Settings'!$N:$N,1,'Workers Settings'!$H:$H,T$3)/'Demand Locations'!V68)))</f>
        <v/>
      </c>
      <c r="U68" s="24" t="str">
        <f>IF(OR($B68="",U$3="",'Demand Locations'!W68=""),"",IF('Demand Locations'!W68&lt;COUNTIFS('Workers Settings'!$M:$M,$B68,'Workers Settings'!$N:$N,1,'Workers Settings'!$H:$H,U$3),"Warning!",IF('Demand Locations'!W68=0,"",COUNTIFS('Workers Settings'!$M:$M,$B68,'Workers Settings'!$N:$N,1,'Workers Settings'!$H:$H,U$3)/'Demand Locations'!W68)))</f>
        <v/>
      </c>
      <c r="V68" s="24" t="str">
        <f>IF(OR($B68="",V$3="",'Demand Locations'!X68=""),"",IF('Demand Locations'!X68&lt;COUNTIFS('Workers Settings'!$M:$M,$B68,'Workers Settings'!$N:$N,1,'Workers Settings'!$H:$H,V$3),"Warning!",IF('Demand Locations'!X68=0,"",COUNTIFS('Workers Settings'!$M:$M,$B68,'Workers Settings'!$N:$N,1,'Workers Settings'!$H:$H,V$3)/'Demand Locations'!X68)))</f>
        <v/>
      </c>
      <c r="W68" s="24" t="str">
        <f>IF(OR($B68="",W$3="",'Demand Locations'!Y68=""),"",IF('Demand Locations'!Y68&lt;COUNTIFS('Workers Settings'!$M:$M,$B68,'Workers Settings'!$N:$N,1,'Workers Settings'!$H:$H,W$3),"Warning!",IF('Demand Locations'!Y68=0,"",COUNTIFS('Workers Settings'!$M:$M,$B68,'Workers Settings'!$N:$N,1,'Workers Settings'!$H:$H,W$3)/'Demand Locations'!Y68)))</f>
        <v/>
      </c>
      <c r="X68" s="24" t="str">
        <f>IF(OR($B68="",X$3="",'Demand Locations'!Z68=""),"",IF('Demand Locations'!Z68&lt;COUNTIFS('Workers Settings'!$M:$M,$B68,'Workers Settings'!$N:$N,1,'Workers Settings'!$H:$H,X$3),"Warning!",IF('Demand Locations'!Z68=0,"",COUNTIFS('Workers Settings'!$M:$M,$B68,'Workers Settings'!$N:$N,1,'Workers Settings'!$H:$H,X$3)/'Demand Locations'!Z68)))</f>
        <v/>
      </c>
      <c r="Y68" s="24" t="str">
        <f>IF(OR($B68="",Y$3="",'Demand Locations'!AA68=""),"",IF('Demand Locations'!AA68&lt;COUNTIFS('Workers Settings'!$M:$M,$B68,'Workers Settings'!$N:$N,1,'Workers Settings'!$H:$H,Y$3),"Warning!",IF('Demand Locations'!AA68=0,"",COUNTIFS('Workers Settings'!$M:$M,$B68,'Workers Settings'!$N:$N,1,'Workers Settings'!$H:$H,Y$3)/'Demand Locations'!AA68)))</f>
        <v/>
      </c>
      <c r="Z68" s="24" t="str">
        <f>IF(OR($B68="",Z$3="",'Demand Locations'!AB68=""),"",IF('Demand Locations'!AB68&lt;COUNTIFS('Workers Settings'!$M:$M,$B68,'Workers Settings'!$N:$N,1,'Workers Settings'!$H:$H,Z$3),"Warning!",IF('Demand Locations'!AB68=0,"",COUNTIFS('Workers Settings'!$M:$M,$B68,'Workers Settings'!$N:$N,1,'Workers Settings'!$H:$H,Z$3)/'Demand Locations'!AB68)))</f>
        <v/>
      </c>
      <c r="AA68" s="24" t="str">
        <f>IF(OR($B68="",AA$3="",'Demand Locations'!AC68=""),"",IF('Demand Locations'!AC68&lt;COUNTIFS('Workers Settings'!$M:$M,$B68,'Workers Settings'!$N:$N,1,'Workers Settings'!$H:$H,AA$3),"Warning!",IF('Demand Locations'!AC68=0,"",COUNTIFS('Workers Settings'!$M:$M,$B68,'Workers Settings'!$N:$N,1,'Workers Settings'!$H:$H,AA$3)/'Demand Locations'!AC68)))</f>
        <v/>
      </c>
      <c r="AB68" s="24" t="str">
        <f>IF(OR($B68="",AB$3="",'Demand Locations'!AD68=""),"",IF('Demand Locations'!AD68&lt;COUNTIFS('Workers Settings'!$M:$M,$B68,'Workers Settings'!$N:$N,1,'Workers Settings'!$H:$H,AB$3),"Warning!",IF('Demand Locations'!AD68=0,"",COUNTIFS('Workers Settings'!$M:$M,$B68,'Workers Settings'!$N:$N,1,'Workers Settings'!$H:$H,AB$3)/'Demand Locations'!AD68)))</f>
        <v/>
      </c>
      <c r="AC68" s="24" t="str">
        <f>IF(OR($B68="",AC$3="",'Demand Locations'!AE68=""),"",IF('Demand Locations'!AE68&lt;COUNTIFS('Workers Settings'!$M:$M,$B68,'Workers Settings'!$N:$N,1,'Workers Settings'!$H:$H,AC$3),"Warning!",IF('Demand Locations'!AE68=0,"",COUNTIFS('Workers Settings'!$M:$M,$B68,'Workers Settings'!$N:$N,1,'Workers Settings'!$H:$H,AC$3)/'Demand Locations'!AE68)))</f>
        <v/>
      </c>
      <c r="AD68" s="24" t="str">
        <f>IF(OR($B68="",AD$3="",'Demand Locations'!AF68=""),"",IF('Demand Locations'!AF68&lt;COUNTIFS('Workers Settings'!$M:$M,$B68,'Workers Settings'!$N:$N,1,'Workers Settings'!$H:$H,AD$3),"Warning!",IF('Demand Locations'!AF68=0,"",COUNTIFS('Workers Settings'!$M:$M,$B68,'Workers Settings'!$N:$N,1,'Workers Settings'!$H:$H,AD$3)/'Demand Locations'!AF68)))</f>
        <v/>
      </c>
      <c r="AE68" s="24" t="str">
        <f>IF(OR($B68="",AE$3="",'Demand Locations'!AG68=""),"",IF('Demand Locations'!AG68&lt;COUNTIFS('Workers Settings'!$M:$M,$B68,'Workers Settings'!$N:$N,1,'Workers Settings'!$H:$H,AE$3),"Warning!",IF('Demand Locations'!AG68=0,"",COUNTIFS('Workers Settings'!$M:$M,$B68,'Workers Settings'!$N:$N,1,'Workers Settings'!$H:$H,AE$3)/'Demand Locations'!AG68)))</f>
        <v/>
      </c>
      <c r="AF68" s="24" t="str">
        <f>IF(OR($B68="",AF$3="",'Demand Locations'!AH68=""),"",IF('Demand Locations'!AH68&lt;COUNTIFS('Workers Settings'!$M:$M,$B68,'Workers Settings'!$N:$N,1,'Workers Settings'!$H:$H,AF$3),"Warning!",IF('Demand Locations'!AH68=0,"",COUNTIFS('Workers Settings'!$M:$M,$B68,'Workers Settings'!$N:$N,1,'Workers Settings'!$H:$H,AF$3)/'Demand Locations'!AH68)))</f>
        <v/>
      </c>
      <c r="AG68" s="24" t="str">
        <f>IF(OR($B68="",AG$3="",'Demand Locations'!AI68=""),"",IF('Demand Locations'!AI68&lt;COUNTIFS('Workers Settings'!$M:$M,$B68,'Workers Settings'!$N:$N,1,'Workers Settings'!$H:$H,AG$3),"Warning!",IF('Demand Locations'!AI68=0,"",COUNTIFS('Workers Settings'!$M:$M,$B68,'Workers Settings'!$N:$N,1,'Workers Settings'!$H:$H,AG$3)/'Demand Locations'!AI68)))</f>
        <v/>
      </c>
      <c r="AH68" s="24" t="str">
        <f>IF(OR($B68="",AH$3="",'Demand Locations'!AJ68=""),"",IF('Demand Locations'!AJ68&lt;COUNTIFS('Workers Settings'!$M:$M,$B68,'Workers Settings'!$N:$N,1,'Workers Settings'!$H:$H,AH$3),"Warning!",IF('Demand Locations'!AJ68=0,"",COUNTIFS('Workers Settings'!$M:$M,$B68,'Workers Settings'!$N:$N,1,'Workers Settings'!$H:$H,AH$3)/'Demand Locations'!AJ68)))</f>
        <v/>
      </c>
      <c r="AI68" s="24" t="str">
        <f>IF(OR($B68="",AI$3="",'Demand Locations'!AK68=""),"",IF('Demand Locations'!AK68&lt;COUNTIFS('Workers Settings'!$M:$M,$B68,'Workers Settings'!$N:$N,1,'Workers Settings'!$H:$H,AI$3),"Warning!",IF('Demand Locations'!AK68=0,"",COUNTIFS('Workers Settings'!$M:$M,$B68,'Workers Settings'!$N:$N,1,'Workers Settings'!$H:$H,AI$3)/'Demand Locations'!AK68)))</f>
        <v/>
      </c>
      <c r="AJ68" s="24" t="str">
        <f>IF(OR($B68="",AJ$3="",'Demand Locations'!AL68=""),"",IF('Demand Locations'!AL68&lt;COUNTIFS('Workers Settings'!$M:$M,$B68,'Workers Settings'!$N:$N,1,'Workers Settings'!$H:$H,AJ$3),"Warning!",IF('Demand Locations'!AL68=0,"",COUNTIFS('Workers Settings'!$M:$M,$B68,'Workers Settings'!$N:$N,1,'Workers Settings'!$H:$H,AJ$3)/'Demand Locations'!AL68)))</f>
        <v/>
      </c>
      <c r="AK68" s="24" t="str">
        <f>IF(OR($B68="",AK$3="",'Demand Locations'!AM68=""),"",IF('Demand Locations'!AM68&lt;COUNTIFS('Workers Settings'!$M:$M,$B68,'Workers Settings'!$N:$N,1,'Workers Settings'!$H:$H,AK$3),"Warning!",IF('Demand Locations'!AM68=0,"",COUNTIFS('Workers Settings'!$M:$M,$B68,'Workers Settings'!$N:$N,1,'Workers Settings'!$H:$H,AK$3)/'Demand Locations'!AM68)))</f>
        <v/>
      </c>
      <c r="AL68" s="24" t="str">
        <f>IF(OR($B68="",AL$3="",'Demand Locations'!AN68=""),"",IF('Demand Locations'!AN68&lt;COUNTIFS('Workers Settings'!$M:$M,$B68,'Workers Settings'!$N:$N,1,'Workers Settings'!$H:$H,AL$3),"Warning!",IF('Demand Locations'!AN68=0,"",COUNTIFS('Workers Settings'!$M:$M,$B68,'Workers Settings'!$N:$N,1,'Workers Settings'!$H:$H,AL$3)/'Demand Locations'!AN68)))</f>
        <v/>
      </c>
      <c r="AM68" s="24" t="str">
        <f>IF(OR($B68="",AM$3="",'Demand Locations'!AO68=""),"",IF('Demand Locations'!AO68&lt;COUNTIFS('Workers Settings'!$M:$M,$B68,'Workers Settings'!$N:$N,1,'Workers Settings'!$H:$H,AM$3),"Warning!",IF('Demand Locations'!AO68=0,"",COUNTIFS('Workers Settings'!$M:$M,$B68,'Workers Settings'!$N:$N,1,'Workers Settings'!$H:$H,AM$3)/'Demand Locations'!AO68)))</f>
        <v/>
      </c>
      <c r="AN68" s="24" t="str">
        <f>IF(OR($B68="",AN$3="",'Demand Locations'!AP68=""),"",IF('Demand Locations'!AP68&lt;COUNTIFS('Workers Settings'!$M:$M,$B68,'Workers Settings'!$N:$N,1,'Workers Settings'!$H:$H,AN$3),"Warning!",IF('Demand Locations'!AP68=0,"",COUNTIFS('Workers Settings'!$M:$M,$B68,'Workers Settings'!$N:$N,1,'Workers Settings'!$H:$H,AN$3)/'Demand Locations'!AP68)))</f>
        <v/>
      </c>
      <c r="AO68" s="24" t="str">
        <f>IF(OR($B68="",AO$3="",'Demand Locations'!AQ68=""),"",IF('Demand Locations'!AQ68&lt;COUNTIFS('Workers Settings'!$M:$M,$B68,'Workers Settings'!$N:$N,1,'Workers Settings'!$H:$H,AO$3),"Warning!",IF('Demand Locations'!AQ68=0,"",COUNTIFS('Workers Settings'!$M:$M,$B68,'Workers Settings'!$N:$N,1,'Workers Settings'!$H:$H,AO$3)/'Demand Locations'!AQ68)))</f>
        <v/>
      </c>
      <c r="AP68" s="24" t="str">
        <f>IF(OR($B68="",AP$3="",'Demand Locations'!AR68=""),"",IF('Demand Locations'!AR68&lt;COUNTIFS('Workers Settings'!$M:$M,$B68,'Workers Settings'!$N:$N,1,'Workers Settings'!$H:$H,AP$3),"Warning!",IF('Demand Locations'!AR68=0,"",COUNTIFS('Workers Settings'!$M:$M,$B68,'Workers Settings'!$N:$N,1,'Workers Settings'!$H:$H,AP$3)/'Demand Locations'!AR68)))</f>
        <v/>
      </c>
      <c r="AQ68" s="24" t="str">
        <f>IF(OR($B68="",AQ$3="",'Demand Locations'!AS68=""),"",IF('Demand Locations'!AS68&lt;COUNTIFS('Workers Settings'!$M:$M,$B68,'Workers Settings'!$N:$N,1,'Workers Settings'!$H:$H,AQ$3),"Warning!",IF('Demand Locations'!AS68=0,"",COUNTIFS('Workers Settings'!$M:$M,$B68,'Workers Settings'!$N:$N,1,'Workers Settings'!$H:$H,AQ$3)/'Demand Locations'!AS68)))</f>
        <v/>
      </c>
      <c r="AR68" s="24" t="str">
        <f>IF(OR($B68="",AR$3="",'Demand Locations'!AT68=""),"",IF('Demand Locations'!AT68&lt;COUNTIFS('Workers Settings'!$M:$M,$B68,'Workers Settings'!$N:$N,1,'Workers Settings'!$H:$H,AR$3),"Warning!",IF('Demand Locations'!AT68=0,"",COUNTIFS('Workers Settings'!$M:$M,$B68,'Workers Settings'!$N:$N,1,'Workers Settings'!$H:$H,AR$3)/'Demand Locations'!AT68)))</f>
        <v/>
      </c>
      <c r="AS68" s="24" t="str">
        <f>IF(OR($B68="",AS$3="",'Demand Locations'!AU68=""),"",IF('Demand Locations'!AU68&lt;COUNTIFS('Workers Settings'!$M:$M,$B68,'Workers Settings'!$N:$N,1,'Workers Settings'!$H:$H,AS$3),"Warning!",IF('Demand Locations'!AU68=0,"",COUNTIFS('Workers Settings'!$M:$M,$B68,'Workers Settings'!$N:$N,1,'Workers Settings'!$H:$H,AS$3)/'Demand Locations'!AU68)))</f>
        <v/>
      </c>
      <c r="AT68" s="24" t="str">
        <f>IF(OR($B68="",AT$3="",'Demand Locations'!AV68=""),"",IF('Demand Locations'!AV68&lt;COUNTIFS('Workers Settings'!$M:$M,$B68,'Workers Settings'!$N:$N,1,'Workers Settings'!$H:$H,AT$3),"Warning!",IF('Demand Locations'!AV68=0,"",COUNTIFS('Workers Settings'!$M:$M,$B68,'Workers Settings'!$N:$N,1,'Workers Settings'!$H:$H,AT$3)/'Demand Locations'!AV68)))</f>
        <v/>
      </c>
      <c r="AU68" s="24" t="str">
        <f>IF(OR($B68="",AU$3="",'Demand Locations'!AW68=""),"",IF('Demand Locations'!AW68&lt;COUNTIFS('Workers Settings'!$M:$M,$B68,'Workers Settings'!$N:$N,1,'Workers Settings'!$H:$H,AU$3),"Warning!",IF('Demand Locations'!AW68=0,"",COUNTIFS('Workers Settings'!$M:$M,$B68,'Workers Settings'!$N:$N,1,'Workers Settings'!$H:$H,AU$3)/'Demand Locations'!AW68)))</f>
        <v/>
      </c>
      <c r="AV68" s="24" t="str">
        <f>IF(OR($B68="",AV$3="",'Demand Locations'!AX68=""),"",IF('Demand Locations'!AX68&lt;COUNTIFS('Workers Settings'!$M:$M,$B68,'Workers Settings'!$N:$N,1,'Workers Settings'!$H:$H,AV$3),"Warning!",IF('Demand Locations'!AX68=0,"",COUNTIFS('Workers Settings'!$M:$M,$B68,'Workers Settings'!$N:$N,1,'Workers Settings'!$H:$H,AV$3)/'Demand Locations'!AX68)))</f>
        <v/>
      </c>
      <c r="AW68" s="24" t="str">
        <f>IF(OR($B68="",AW$3="",'Demand Locations'!AY68=""),"",IF('Demand Locations'!AY68&lt;COUNTIFS('Workers Settings'!$M:$M,$B68,'Workers Settings'!$N:$N,1,'Workers Settings'!$H:$H,AW$3),"Warning!",IF('Demand Locations'!AY68=0,"",COUNTIFS('Workers Settings'!$M:$M,$B68,'Workers Settings'!$N:$N,1,'Workers Settings'!$H:$H,AW$3)/'Demand Locations'!AY68)))</f>
        <v/>
      </c>
      <c r="AX68" s="24" t="str">
        <f>IF(OR($B68="",AX$3="",'Demand Locations'!AZ68=""),"",IF('Demand Locations'!AZ68&lt;COUNTIFS('Workers Settings'!$M:$M,$B68,'Workers Settings'!$N:$N,1,'Workers Settings'!$H:$H,AX$3),"Warning!",IF('Demand Locations'!AZ68=0,"",COUNTIFS('Workers Settings'!$M:$M,$B68,'Workers Settings'!$N:$N,1,'Workers Settings'!$H:$H,AX$3)/'Demand Locations'!AZ68)))</f>
        <v/>
      </c>
      <c r="AY68" s="24" t="str">
        <f>IF(OR($B68="",AY$3="",'Demand Locations'!BA68=""),"",IF('Demand Locations'!BA68&lt;COUNTIFS('Workers Settings'!$M:$M,$B68,'Workers Settings'!$N:$N,1,'Workers Settings'!$H:$H,AY$3),"Warning!",IF('Demand Locations'!BA68=0,"",COUNTIFS('Workers Settings'!$M:$M,$B68,'Workers Settings'!$N:$N,1,'Workers Settings'!$H:$H,AY$3)/'Demand Locations'!BA68)))</f>
        <v/>
      </c>
      <c r="AZ68" s="24" t="str">
        <f>IF(OR($B68="",AZ$3="",'Demand Locations'!BB68=""),"",IF('Demand Locations'!BB68&lt;COUNTIFS('Workers Settings'!$M:$M,$B68,'Workers Settings'!$N:$N,1,'Workers Settings'!$H:$H,AZ$3),"Warning!",IF('Demand Locations'!BB68=0,"",COUNTIFS('Workers Settings'!$M:$M,$B68,'Workers Settings'!$N:$N,1,'Workers Settings'!$H:$H,AZ$3)/'Demand Locations'!BB68)))</f>
        <v/>
      </c>
      <c r="BA68" s="24" t="str">
        <f>IF(OR($B68="",BA$3="",'Demand Locations'!BC68=""),"",IF('Demand Locations'!BC68&lt;COUNTIFS('Workers Settings'!$M:$M,$B68,'Workers Settings'!$N:$N,1,'Workers Settings'!$H:$H,BA$3),"Warning!",IF('Demand Locations'!BC68=0,"",COUNTIFS('Workers Settings'!$M:$M,$B68,'Workers Settings'!$N:$N,1,'Workers Settings'!$H:$H,BA$3)/'Demand Locations'!BC68)))</f>
        <v/>
      </c>
      <c r="BB68" s="24" t="str">
        <f>IF(OR($B68="",BB$3="",'Demand Locations'!BD68=""),"",IF('Demand Locations'!BD68&lt;COUNTIFS('Workers Settings'!$M:$M,$B68,'Workers Settings'!$N:$N,1,'Workers Settings'!$H:$H,BB$3),"Warning!",IF('Demand Locations'!BD68=0,"",COUNTIFS('Workers Settings'!$M:$M,$B68,'Workers Settings'!$N:$N,1,'Workers Settings'!$H:$H,BB$3)/'Demand Locations'!BD68)))</f>
        <v/>
      </c>
      <c r="BC68" s="24" t="str">
        <f>IF(OR($B68="",BC$3="",'Demand Locations'!BE68=""),"",IF('Demand Locations'!BE68&lt;COUNTIFS('Workers Settings'!$M:$M,$B68,'Workers Settings'!$N:$N,1,'Workers Settings'!$H:$H,BC$3),"Warning!",IF('Demand Locations'!BE68=0,"",COUNTIFS('Workers Settings'!$M:$M,$B68,'Workers Settings'!$N:$N,1,'Workers Settings'!$H:$H,BC$3)/'Demand Locations'!BE68)))</f>
        <v/>
      </c>
      <c r="BD68" s="24" t="str">
        <f>IF(OR($B68="",BD$3="",'Demand Locations'!BF68=""),"",IF('Demand Locations'!BF68&lt;COUNTIFS('Workers Settings'!$M:$M,$B68,'Workers Settings'!$N:$N,1,'Workers Settings'!$H:$H,BD$3),"Warning!",IF('Demand Locations'!BF68=0,"",COUNTIFS('Workers Settings'!$M:$M,$B68,'Workers Settings'!$N:$N,1,'Workers Settings'!$H:$H,BD$3)/'Demand Locations'!BF68)))</f>
        <v/>
      </c>
      <c r="BE68" s="24" t="str">
        <f>IF(OR($B68="",BE$3="",'Demand Locations'!BG68=""),"",IF('Demand Locations'!BG68&lt;COUNTIFS('Workers Settings'!$M:$M,$B68,'Workers Settings'!$N:$N,1,'Workers Settings'!$H:$H,BE$3),"Warning!",IF('Demand Locations'!BG68=0,"",COUNTIFS('Workers Settings'!$M:$M,$B68,'Workers Settings'!$N:$N,1,'Workers Settings'!$H:$H,BE$3)/'Demand Locations'!BG68)))</f>
        <v/>
      </c>
      <c r="BF68" s="24" t="str">
        <f>IF(OR($B68="",BF$3="",'Demand Locations'!BH68=""),"",IF('Demand Locations'!BH68&lt;COUNTIFS('Workers Settings'!$M:$M,$B68,'Workers Settings'!$N:$N,1,'Workers Settings'!$H:$H,BF$3),"Warning!",IF('Demand Locations'!BH68=0,"",COUNTIFS('Workers Settings'!$M:$M,$B68,'Workers Settings'!$N:$N,1,'Workers Settings'!$H:$H,BF$3)/'Demand Locations'!BH68)))</f>
        <v/>
      </c>
      <c r="BG68" s="24" t="str">
        <f>IF(OR($B68="",BG$3="",'Demand Locations'!BI68=""),"",IF('Demand Locations'!BI68&lt;COUNTIFS('Workers Settings'!$M:$M,$B68,'Workers Settings'!$N:$N,1,'Workers Settings'!$H:$H,BG$3),"Warning!",IF('Demand Locations'!BI68=0,"",COUNTIFS('Workers Settings'!$M:$M,$B68,'Workers Settings'!$N:$N,1,'Workers Settings'!$H:$H,BG$3)/'Demand Locations'!BI68)))</f>
        <v/>
      </c>
      <c r="BH68" s="24" t="str">
        <f>IF(OR($B68="",BH$3="",'Demand Locations'!BJ68=""),"",IF('Demand Locations'!BJ68&lt;COUNTIFS('Workers Settings'!$M:$M,$B68,'Workers Settings'!$N:$N,1,'Workers Settings'!$H:$H,BH$3),"Warning!",IF('Demand Locations'!BJ68=0,"",COUNTIFS('Workers Settings'!$M:$M,$B68,'Workers Settings'!$N:$N,1,'Workers Settings'!$H:$H,BH$3)/'Demand Locations'!BJ68)))</f>
        <v/>
      </c>
      <c r="BI68" s="24" t="str">
        <f>IF(OR($B68="",BI$3="",'Demand Locations'!BK68=""),"",IF('Demand Locations'!BK68&lt;COUNTIFS('Workers Settings'!$M:$M,$B68,'Workers Settings'!$N:$N,1,'Workers Settings'!$H:$H,BI$3),"Warning!",IF('Demand Locations'!BK68=0,"",COUNTIFS('Workers Settings'!$M:$M,$B68,'Workers Settings'!$N:$N,1,'Workers Settings'!$H:$H,BI$3)/'Demand Locations'!BK68)))</f>
        <v/>
      </c>
      <c r="BJ68" s="24" t="str">
        <f>IF(OR($B68="",BJ$3="",'Demand Locations'!BL68=""),"",IF('Demand Locations'!BL68&lt;COUNTIFS('Workers Settings'!$M:$M,$B68,'Workers Settings'!$N:$N,1,'Workers Settings'!$H:$H,BJ$3),"Warning!",IF('Demand Locations'!BL68=0,"",COUNTIFS('Workers Settings'!$M:$M,$B68,'Workers Settings'!$N:$N,1,'Workers Settings'!$H:$H,BJ$3)/'Demand Locations'!BL68)))</f>
        <v/>
      </c>
      <c r="BK68" s="24" t="str">
        <f>IF(OR($B68="",BK$3="",'Demand Locations'!BM68=""),"",IF('Demand Locations'!BM68&lt;COUNTIFS('Workers Settings'!$M:$M,$B68,'Workers Settings'!$N:$N,1,'Workers Settings'!$H:$H,BK$3),"Warning!",IF('Demand Locations'!BM68=0,"",COUNTIFS('Workers Settings'!$M:$M,$B68,'Workers Settings'!$N:$N,1,'Workers Settings'!$H:$H,BK$3)/'Demand Locations'!BM68)))</f>
        <v/>
      </c>
      <c r="BL68" s="24" t="str">
        <f>IF(OR($B68="",BL$3="",'Demand Locations'!BN68=""),"",IF('Demand Locations'!BN68&lt;COUNTIFS('Workers Settings'!$M:$M,$B68,'Workers Settings'!$N:$N,1,'Workers Settings'!$H:$H,BL$3),"Warning!",IF('Demand Locations'!BN68=0,"",COUNTIFS('Workers Settings'!$M:$M,$B68,'Workers Settings'!$N:$N,1,'Workers Settings'!$H:$H,BL$3)/'Demand Locations'!BN68)))</f>
        <v/>
      </c>
      <c r="BM68" s="24" t="str">
        <f>IF(OR($B68="",BM$3="",'Demand Locations'!BO68=""),"",IF('Demand Locations'!BO68&lt;COUNTIFS('Workers Settings'!$M:$M,$B68,'Workers Settings'!$N:$N,1,'Workers Settings'!$H:$H,BM$3),"Warning!",IF('Demand Locations'!BO68=0,"",COUNTIFS('Workers Settings'!$M:$M,$B68,'Workers Settings'!$N:$N,1,'Workers Settings'!$H:$H,BM$3)/'Demand Locations'!BO68)))</f>
        <v/>
      </c>
      <c r="BN68" s="24" t="str">
        <f>IF(OR($B68="",BN$3="",'Demand Locations'!BP68=""),"",IF('Demand Locations'!BP68&lt;COUNTIFS('Workers Settings'!$M:$M,$B68,'Workers Settings'!$N:$N,1,'Workers Settings'!$H:$H,BN$3),"Warning!",IF('Demand Locations'!BP68=0,"",COUNTIFS('Workers Settings'!$M:$M,$B68,'Workers Settings'!$N:$N,1,'Workers Settings'!$H:$H,BN$3)/'Demand Locations'!BP68)))</f>
        <v/>
      </c>
      <c r="BO68" s="24" t="str">
        <f>IF(OR($B68="",BO$3="",'Demand Locations'!BQ68=""),"",IF('Demand Locations'!BQ68&lt;COUNTIFS('Workers Settings'!$M:$M,$B68,'Workers Settings'!$N:$N,1,'Workers Settings'!$H:$H,BO$3),"Warning!",IF('Demand Locations'!BQ68=0,"",COUNTIFS('Workers Settings'!$M:$M,$B68,'Workers Settings'!$N:$N,1,'Workers Settings'!$H:$H,BO$3)/'Demand Locations'!BQ68)))</f>
        <v/>
      </c>
      <c r="BP68" s="24" t="str">
        <f>IF(OR($B68="",BP$3="",'Demand Locations'!BR68=""),"",IF('Demand Locations'!BR68&lt;COUNTIFS('Workers Settings'!$M:$M,$B68,'Workers Settings'!$N:$N,1,'Workers Settings'!$H:$H,BP$3),"Warning!",IF('Demand Locations'!BR68=0,"",COUNTIFS('Workers Settings'!$M:$M,$B68,'Workers Settings'!$N:$N,1,'Workers Settings'!$H:$H,BP$3)/'Demand Locations'!BR68)))</f>
        <v/>
      </c>
      <c r="BQ68" s="24" t="str">
        <f>IF(OR($B68="",BQ$3="",'Demand Locations'!BS68=""),"",IF('Demand Locations'!BS68&lt;COUNTIFS('Workers Settings'!$M:$M,$B68,'Workers Settings'!$N:$N,1,'Workers Settings'!$H:$H,BQ$3),"Warning!",IF('Demand Locations'!BS68=0,"",COUNTIFS('Workers Settings'!$M:$M,$B68,'Workers Settings'!$N:$N,1,'Workers Settings'!$H:$H,BQ$3)/'Demand Locations'!BS68)))</f>
        <v/>
      </c>
      <c r="BR68" s="24" t="str">
        <f>IF(OR($B68="",BR$3="",'Demand Locations'!BT68=""),"",IF('Demand Locations'!BT68&lt;COUNTIFS('Workers Settings'!$M:$M,$B68,'Workers Settings'!$N:$N,1,'Workers Settings'!$H:$H,BR$3),"Warning!",IF('Demand Locations'!BT68=0,"",COUNTIFS('Workers Settings'!$M:$M,$B68,'Workers Settings'!$N:$N,1,'Workers Settings'!$H:$H,BR$3)/'Demand Locations'!BT68)))</f>
        <v/>
      </c>
      <c r="BS68" s="24" t="str">
        <f>IF(OR($B68="",BS$3="",'Demand Locations'!BU68=""),"",IF('Demand Locations'!BU68&lt;COUNTIFS('Workers Settings'!$M:$M,$B68,'Workers Settings'!$N:$N,1,'Workers Settings'!$H:$H,BS$3),"Warning!",IF('Demand Locations'!BU68=0,"",COUNTIFS('Workers Settings'!$M:$M,$B68,'Workers Settings'!$N:$N,1,'Workers Settings'!$H:$H,BS$3)/'Demand Locations'!BU68)))</f>
        <v/>
      </c>
      <c r="BT68" s="24" t="str">
        <f>IF(OR($B68="",BT$3="",'Demand Locations'!BV68=""),"",IF('Demand Locations'!BV68&lt;COUNTIFS('Workers Settings'!$M:$M,$B68,'Workers Settings'!$N:$N,1,'Workers Settings'!$H:$H,BT$3),"Warning!",IF('Demand Locations'!BV68=0,"",COUNTIFS('Workers Settings'!$M:$M,$B68,'Workers Settings'!$N:$N,1,'Workers Settings'!$H:$H,BT$3)/'Demand Locations'!BV68)))</f>
        <v/>
      </c>
      <c r="BU68" s="24" t="str">
        <f>IF(OR($B68="",BU$3="",'Demand Locations'!BW68=""),"",IF('Demand Locations'!BW68&lt;COUNTIFS('Workers Settings'!$M:$M,$B68,'Workers Settings'!$N:$N,1,'Workers Settings'!$H:$H,BU$3),"Warning!",IF('Demand Locations'!BW68=0,"",COUNTIFS('Workers Settings'!$M:$M,$B68,'Workers Settings'!$N:$N,1,'Workers Settings'!$H:$H,BU$3)/'Demand Locations'!BW68)))</f>
        <v/>
      </c>
      <c r="BV68" s="24" t="str">
        <f>IF(OR($B68="",BV$3="",'Demand Locations'!BX68=""),"",IF('Demand Locations'!BX68&lt;COUNTIFS('Workers Settings'!$M:$M,$B68,'Workers Settings'!$N:$N,1,'Workers Settings'!$H:$H,BV$3),"Warning!",IF('Demand Locations'!BX68=0,"",COUNTIFS('Workers Settings'!$M:$M,$B68,'Workers Settings'!$N:$N,1,'Workers Settings'!$H:$H,BV$3)/'Demand Locations'!BX68)))</f>
        <v/>
      </c>
      <c r="BW68" s="24" t="str">
        <f>IF(OR($B68="",BW$3="",'Demand Locations'!BY68=""),"",IF('Demand Locations'!BY68&lt;COUNTIFS('Workers Settings'!$M:$M,$B68,'Workers Settings'!$N:$N,1,'Workers Settings'!$H:$H,BW$3),"Warning!",IF('Demand Locations'!BY68=0,"",COUNTIFS('Workers Settings'!$M:$M,$B68,'Workers Settings'!$N:$N,1,'Workers Settings'!$H:$H,BW$3)/'Demand Locations'!BY68)))</f>
        <v/>
      </c>
      <c r="BX68" s="24" t="str">
        <f>IF(OR($B68="",BX$3="",'Demand Locations'!BZ68=""),"",IF('Demand Locations'!BZ68&lt;COUNTIFS('Workers Settings'!$M:$M,$B68,'Workers Settings'!$N:$N,1,'Workers Settings'!$H:$H,BX$3),"Warning!",IF('Demand Locations'!BZ68=0,"",COUNTIFS('Workers Settings'!$M:$M,$B68,'Workers Settings'!$N:$N,1,'Workers Settings'!$H:$H,BX$3)/'Demand Locations'!BZ68)))</f>
        <v/>
      </c>
      <c r="BY68" s="24" t="str">
        <f>IF(OR($B68="",BY$3="",'Demand Locations'!CA68=""),"",IF('Demand Locations'!CA68&lt;COUNTIFS('Workers Settings'!$M:$M,$B68,'Workers Settings'!$N:$N,1,'Workers Settings'!$H:$H,BY$3),"Warning!",IF('Demand Locations'!CA68=0,"",COUNTIFS('Workers Settings'!$M:$M,$B68,'Workers Settings'!$N:$N,1,'Workers Settings'!$H:$H,BY$3)/'Demand Locations'!CA68)))</f>
        <v/>
      </c>
      <c r="BZ68" s="24" t="str">
        <f>IF(OR($B68="",BZ$3="",'Demand Locations'!CB68=""),"",IF('Demand Locations'!CB68&lt;COUNTIFS('Workers Settings'!$M:$M,$B68,'Workers Settings'!$N:$N,1,'Workers Settings'!$H:$H,BZ$3),"Warning!",IF('Demand Locations'!CB68=0,"",COUNTIFS('Workers Settings'!$M:$M,$B68,'Workers Settings'!$N:$N,1,'Workers Settings'!$H:$H,BZ$3)/'Demand Locations'!CB68)))</f>
        <v/>
      </c>
      <c r="CA68" s="24" t="str">
        <f>IF(OR($B68="",CA$3="",'Demand Locations'!CC68=""),"",IF('Demand Locations'!CC68&lt;COUNTIFS('Workers Settings'!$M:$M,$B68,'Workers Settings'!$N:$N,1,'Workers Settings'!$H:$H,CA$3),"Warning!",IF('Demand Locations'!CC68=0,"",COUNTIFS('Workers Settings'!$M:$M,$B68,'Workers Settings'!$N:$N,1,'Workers Settings'!$H:$H,CA$3)/'Demand Locations'!CC68)))</f>
        <v/>
      </c>
      <c r="CB68" s="24" t="str">
        <f>IF(OR($B68="",CB$3="",'Demand Locations'!CD68=""),"",IF('Demand Locations'!CD68&lt;COUNTIFS('Workers Settings'!$M:$M,$B68,'Workers Settings'!$N:$N,1,'Workers Settings'!$H:$H,CB$3),"Warning!",IF('Demand Locations'!CD68=0,"",COUNTIFS('Workers Settings'!$M:$M,$B68,'Workers Settings'!$N:$N,1,'Workers Settings'!$H:$H,CB$3)/'Demand Locations'!CD68)))</f>
        <v/>
      </c>
      <c r="CC68" s="24" t="str">
        <f>IF(OR($B68="",CC$3="",'Demand Locations'!CE68=""),"",IF('Demand Locations'!CE68&lt;COUNTIFS('Workers Settings'!$M:$M,$B68,'Workers Settings'!$N:$N,1,'Workers Settings'!$H:$H,CC$3),"Warning!",IF('Demand Locations'!CE68=0,"",COUNTIFS('Workers Settings'!$M:$M,$B68,'Workers Settings'!$N:$N,1,'Workers Settings'!$H:$H,CC$3)/'Demand Locations'!CE68)))</f>
        <v/>
      </c>
      <c r="CD68" s="24" t="str">
        <f>IF(OR($B68="",CD$3="",'Demand Locations'!CF68=""),"",IF('Demand Locations'!CF68&lt;COUNTIFS('Workers Settings'!$M:$M,$B68,'Workers Settings'!$N:$N,1,'Workers Settings'!$H:$H,CD$3),"Warning!",IF('Demand Locations'!CF68=0,"",COUNTIFS('Workers Settings'!$M:$M,$B68,'Workers Settings'!$N:$N,1,'Workers Settings'!$H:$H,CD$3)/'Demand Locations'!CF68)))</f>
        <v/>
      </c>
      <c r="CE68" s="24" t="str">
        <f>IF(OR($B68="",CE$3="",'Demand Locations'!CG68=""),"",IF('Demand Locations'!CG68&lt;COUNTIFS('Workers Settings'!$M:$M,$B68,'Workers Settings'!$N:$N,1,'Workers Settings'!$H:$H,CE$3),"Warning!",IF('Demand Locations'!CG68=0,"",COUNTIFS('Workers Settings'!$M:$M,$B68,'Workers Settings'!$N:$N,1,'Workers Settings'!$H:$H,CE$3)/'Demand Locations'!CG68)))</f>
        <v/>
      </c>
      <c r="CF68" s="24" t="str">
        <f>IF(OR($B68="",CF$3="",'Demand Locations'!CH68=""),"",IF('Demand Locations'!CH68&lt;COUNTIFS('Workers Settings'!$M:$M,$B68,'Workers Settings'!$N:$N,1,'Workers Settings'!$H:$H,CF$3),"Warning!",IF('Demand Locations'!CH68=0,"",COUNTIFS('Workers Settings'!$M:$M,$B68,'Workers Settings'!$N:$N,1,'Workers Settings'!$H:$H,CF$3)/'Demand Locations'!CH68)))</f>
        <v/>
      </c>
      <c r="CG68" s="24" t="str">
        <f>IF(OR($B68="",CG$3="",'Demand Locations'!CI68=""),"",IF('Demand Locations'!CI68&lt;COUNTIFS('Workers Settings'!$M:$M,$B68,'Workers Settings'!$N:$N,1,'Workers Settings'!$H:$H,CG$3),"Warning!",IF('Demand Locations'!CI68=0,"",COUNTIFS('Workers Settings'!$M:$M,$B68,'Workers Settings'!$N:$N,1,'Workers Settings'!$H:$H,CG$3)/'Demand Locations'!CI68)))</f>
        <v/>
      </c>
      <c r="CH68" s="24" t="str">
        <f>IF(OR($B68="",CH$3="",'Demand Locations'!CJ68=""),"",IF('Demand Locations'!CJ68&lt;COUNTIFS('Workers Settings'!$M:$M,$B68,'Workers Settings'!$N:$N,1,'Workers Settings'!$H:$H,CH$3),"Warning!",IF('Demand Locations'!CJ68=0,"",COUNTIFS('Workers Settings'!$M:$M,$B68,'Workers Settings'!$N:$N,1,'Workers Settings'!$H:$H,CH$3)/'Demand Locations'!CJ68)))</f>
        <v/>
      </c>
      <c r="CI68" s="24" t="str">
        <f>IF(OR($B68="",CI$3="",'Demand Locations'!CK68=""),"",IF('Demand Locations'!CK68&lt;COUNTIFS('Workers Settings'!$M:$M,$B68,'Workers Settings'!$N:$N,1,'Workers Settings'!$H:$H,CI$3),"Warning!",IF('Demand Locations'!CK68=0,"",COUNTIFS('Workers Settings'!$M:$M,$B68,'Workers Settings'!$N:$N,1,'Workers Settings'!$H:$H,CI$3)/'Demand Locations'!CK68)))</f>
        <v/>
      </c>
      <c r="CJ68" s="24" t="str">
        <f>IF(OR($B68="",CJ$3="",'Demand Locations'!CL68=""),"",IF('Demand Locations'!CL68&lt;COUNTIFS('Workers Settings'!$M:$M,$B68,'Workers Settings'!$N:$N,1,'Workers Settings'!$H:$H,CJ$3),"Warning!",IF('Demand Locations'!CL68=0,"",COUNTIFS('Workers Settings'!$M:$M,$B68,'Workers Settings'!$N:$N,1,'Workers Settings'!$H:$H,CJ$3)/'Demand Locations'!CL68)))</f>
        <v/>
      </c>
      <c r="CK68" s="24" t="str">
        <f>IF(OR($B68="",CK$3="",'Demand Locations'!CM68=""),"",IF('Demand Locations'!CM68&lt;COUNTIFS('Workers Settings'!$M:$M,$B68,'Workers Settings'!$N:$N,1,'Workers Settings'!$H:$H,CK$3),"Warning!",IF('Demand Locations'!CM68=0,"",COUNTIFS('Workers Settings'!$M:$M,$B68,'Workers Settings'!$N:$N,1,'Workers Settings'!$H:$H,CK$3)/'Demand Locations'!CM68)))</f>
        <v/>
      </c>
      <c r="CL68" s="24" t="str">
        <f>IF(OR($B68="",CL$3="",'Demand Locations'!CN68=""),"",IF('Demand Locations'!CN68&lt;COUNTIFS('Workers Settings'!$M:$M,$B68,'Workers Settings'!$N:$N,1,'Workers Settings'!$H:$H,CL$3),"Warning!",IF('Demand Locations'!CN68=0,"",COUNTIFS('Workers Settings'!$M:$M,$B68,'Workers Settings'!$N:$N,1,'Workers Settings'!$H:$H,CL$3)/'Demand Locations'!CN68)))</f>
        <v/>
      </c>
      <c r="CM68" s="24" t="str">
        <f>IF(OR($B68="",CM$3="",'Demand Locations'!CO68=""),"",IF('Demand Locations'!CO68&lt;COUNTIFS('Workers Settings'!$M:$M,$B68,'Workers Settings'!$N:$N,1,'Workers Settings'!$H:$H,CM$3),"Warning!",IF('Demand Locations'!CO68=0,"",COUNTIFS('Workers Settings'!$M:$M,$B68,'Workers Settings'!$N:$N,1,'Workers Settings'!$H:$H,CM$3)/'Demand Locations'!CO68)))</f>
        <v/>
      </c>
      <c r="CN68" s="24" t="str">
        <f>IF(OR($B68="",CN$3="",'Demand Locations'!CP68=""),"",IF('Demand Locations'!CP68&lt;COUNTIFS('Workers Settings'!$M:$M,$B68,'Workers Settings'!$N:$N,1,'Workers Settings'!$H:$H,CN$3),"Warning!",IF('Demand Locations'!CP68=0,"",COUNTIFS('Workers Settings'!$M:$M,$B68,'Workers Settings'!$N:$N,1,'Workers Settings'!$H:$H,CN$3)/'Demand Locations'!CP68)))</f>
        <v/>
      </c>
      <c r="CO68" s="24" t="str">
        <f>IF(OR($B68="",CO$3="",'Demand Locations'!CQ68=""),"",IF('Demand Locations'!CQ68&lt;COUNTIFS('Workers Settings'!$M:$M,$B68,'Workers Settings'!$N:$N,1,'Workers Settings'!$H:$H,CO$3),"Warning!",IF('Demand Locations'!CQ68=0,"",COUNTIFS('Workers Settings'!$M:$M,$B68,'Workers Settings'!$N:$N,1,'Workers Settings'!$H:$H,CO$3)/'Demand Locations'!CQ68)))</f>
        <v/>
      </c>
      <c r="CP68" s="24" t="str">
        <f>IF(OR($B68="",CP$3="",'Demand Locations'!CR68=""),"",IF('Demand Locations'!CR68&lt;COUNTIFS('Workers Settings'!$M:$M,$B68,'Workers Settings'!$N:$N,1,'Workers Settings'!$H:$H,CP$3),"Warning!",IF('Demand Locations'!CR68=0,"",COUNTIFS('Workers Settings'!$M:$M,$B68,'Workers Settings'!$N:$N,1,'Workers Settings'!$H:$H,CP$3)/'Demand Locations'!CR68)))</f>
        <v/>
      </c>
      <c r="CQ68" s="24" t="str">
        <f>IF(OR($B68="",CQ$3="",'Demand Locations'!CS68=""),"",IF('Demand Locations'!CS68&lt;COUNTIFS('Workers Settings'!$M:$M,$B68,'Workers Settings'!$N:$N,1,'Workers Settings'!$H:$H,CQ$3),"Warning!",IF('Demand Locations'!CS68=0,"",COUNTIFS('Workers Settings'!$M:$M,$B68,'Workers Settings'!$N:$N,1,'Workers Settings'!$H:$H,CQ$3)/'Demand Locations'!CS68)))</f>
        <v/>
      </c>
      <c r="CR68" s="24" t="str">
        <f>IF(OR($B68="",CR$3="",'Demand Locations'!CT68=""),"",IF('Demand Locations'!CT68&lt;COUNTIFS('Workers Settings'!$M:$M,$B68,'Workers Settings'!$N:$N,1,'Workers Settings'!$H:$H,CR$3),"Warning!",IF('Demand Locations'!CT68=0,"",COUNTIFS('Workers Settings'!$M:$M,$B68,'Workers Settings'!$N:$N,1,'Workers Settings'!$H:$H,CR$3)/'Demand Locations'!CT68)))</f>
        <v/>
      </c>
      <c r="CS68" s="24" t="str">
        <f>IF(OR($B68="",CS$3="",'Demand Locations'!CU68=""),"",IF('Demand Locations'!CU68&lt;COUNTIFS('Workers Settings'!$M:$M,$B68,'Workers Settings'!$N:$N,1,'Workers Settings'!$H:$H,CS$3),"Warning!",IF('Demand Locations'!CU68=0,"",COUNTIFS('Workers Settings'!$M:$M,$B68,'Workers Settings'!$N:$N,1,'Workers Settings'!$H:$H,CS$3)/'Demand Locations'!CU68)))</f>
        <v/>
      </c>
      <c r="CT68" s="24" t="str">
        <f>IF(OR($B68="",CT$3="",'Demand Locations'!CV68=""),"",IF('Demand Locations'!CV68&lt;COUNTIFS('Workers Settings'!$M:$M,$B68,'Workers Settings'!$N:$N,1,'Workers Settings'!$H:$H,CT$3),"Warning!",IF('Demand Locations'!CV68=0,"",COUNTIFS('Workers Settings'!$M:$M,$B68,'Workers Settings'!$N:$N,1,'Workers Settings'!$H:$H,CT$3)/'Demand Locations'!CV68)))</f>
        <v/>
      </c>
      <c r="CU68" s="24" t="str">
        <f>IF(OR($B68="",CU$3="",'Demand Locations'!CW68=""),"",IF('Demand Locations'!CW68&lt;COUNTIFS('Workers Settings'!$M:$M,$B68,'Workers Settings'!$N:$N,1,'Workers Settings'!$H:$H,CU$3),"Warning!",IF('Demand Locations'!CW68=0,"",COUNTIFS('Workers Settings'!$M:$M,$B68,'Workers Settings'!$N:$N,1,'Workers Settings'!$H:$H,CU$3)/'Demand Locations'!CW68)))</f>
        <v/>
      </c>
      <c r="CV68" s="24" t="str">
        <f>IF(OR($B68="",CV$3="",'Demand Locations'!CX68=""),"",IF('Demand Locations'!CX68&lt;COUNTIFS('Workers Settings'!$M:$M,$B68,'Workers Settings'!$N:$N,1,'Workers Settings'!$H:$H,CV$3),"Warning!",IF('Demand Locations'!CX68=0,"",COUNTIFS('Workers Settings'!$M:$M,$B68,'Workers Settings'!$N:$N,1,'Workers Settings'!$H:$H,CV$3)/'Demand Locations'!CX68)))</f>
        <v/>
      </c>
      <c r="CW68" s="24" t="str">
        <f>IF(OR($B68="",CW$3="",'Demand Locations'!CY68=""),"",IF('Demand Locations'!CY68&lt;COUNTIFS('Workers Settings'!$M:$M,$B68,'Workers Settings'!$N:$N,1,'Workers Settings'!$H:$H,CW$3),"Warning!",IF('Demand Locations'!CY68=0,"",COUNTIFS('Workers Settings'!$M:$M,$B68,'Workers Settings'!$N:$N,1,'Workers Settings'!$H:$H,CW$3)/'Demand Locations'!CY68)))</f>
        <v/>
      </c>
      <c r="CX68" s="24" t="str">
        <f>IF(OR($B68="",CX$3="",'Demand Locations'!CZ68=""),"",IF('Demand Locations'!CZ68&lt;COUNTIFS('Workers Settings'!$M:$M,$B68,'Workers Settings'!$N:$N,1,'Workers Settings'!$H:$H,CX$3),"Warning!",IF('Demand Locations'!CZ68=0,"",COUNTIFS('Workers Settings'!$M:$M,$B68,'Workers Settings'!$N:$N,1,'Workers Settings'!$H:$H,CX$3)/'Demand Locations'!CZ68)))</f>
        <v/>
      </c>
      <c r="CY68" s="24" t="str">
        <f>IF(OR($B68="",CY$3="",'Demand Locations'!DA68=""),"",IF('Demand Locations'!DA68&lt;COUNTIFS('Workers Settings'!$M:$M,$B68,'Workers Settings'!$N:$N,1,'Workers Settings'!$H:$H,CY$3),"Warning!",IF('Demand Locations'!DA68=0,"",COUNTIFS('Workers Settings'!$M:$M,$B68,'Workers Settings'!$N:$N,1,'Workers Settings'!$H:$H,CY$3)/'Demand Locations'!DA68)))</f>
        <v/>
      </c>
      <c r="CZ68" s="24" t="str">
        <f>IF(OR($B68="",CZ$3="",'Demand Locations'!DB68=""),"",IF('Demand Locations'!DB68&lt;COUNTIFS('Workers Settings'!$M:$M,$B68,'Workers Settings'!$N:$N,1,'Workers Settings'!$H:$H,CZ$3),"Warning!",IF('Demand Locations'!DB68=0,"",COUNTIFS('Workers Settings'!$M:$M,$B68,'Workers Settings'!$N:$N,1,'Workers Settings'!$H:$H,CZ$3)/'Demand Locations'!DB68)))</f>
        <v/>
      </c>
    </row>
    <row r="69" spans="1:104" x14ac:dyDescent="0.25">
      <c r="A69" s="7">
        <f t="shared" si="0"/>
        <v>65</v>
      </c>
      <c r="B69" s="7" t="str">
        <f>IF('Demand Locations'!B69&lt;&gt;"",'Demand Locations'!B69,"")</f>
        <v/>
      </c>
      <c r="C69" s="29" t="str">
        <f>IF(B69="","",SUMIFS('Workers Assignments'!Z:Z,'Workers Settings'!M:M,B69,'Workers Settings'!N:N,1))</f>
        <v/>
      </c>
      <c r="D69" s="24" t="str">
        <f>IF(OR(B69="",'Demand Locations'!E69=""),"",IF('Demand Locations'!E69&lt;C69,"Warning!",IF('Demand Locations'!E69=0,"",C69/'Demand Locations'!E69)))</f>
        <v/>
      </c>
      <c r="E69" s="44" t="str">
        <f>IF(OR($B69="",E$3="",'Demand Locations'!G69=""),"",IF('Demand Locations'!G69&lt;COUNTIFS('Workers Settings'!$M:$M,$B69,'Workers Settings'!$N:$N,1,'Workers Settings'!$H:$H,E$3),"Warning!",IF('Demand Locations'!G69=0,"",COUNTIFS('Workers Settings'!$M:$M,$B69,'Workers Settings'!$N:$N,1,'Workers Settings'!$H:$H,E$3)/'Demand Locations'!G69)))</f>
        <v/>
      </c>
      <c r="F69" s="24" t="str">
        <f>IF(OR($B69="",F$3="",'Demand Locations'!H69=""),"",IF('Demand Locations'!H69&lt;COUNTIFS('Workers Settings'!$M:$M,$B69,'Workers Settings'!$N:$N,1,'Workers Settings'!$H:$H,F$3),"Warning!",IF('Demand Locations'!H69=0,"",COUNTIFS('Workers Settings'!$M:$M,$B69,'Workers Settings'!$N:$N,1,'Workers Settings'!$H:$H,F$3)/'Demand Locations'!H69)))</f>
        <v/>
      </c>
      <c r="G69" s="24" t="str">
        <f>IF(OR($B69="",G$3="",'Demand Locations'!I69=""),"",IF('Demand Locations'!I69&lt;COUNTIFS('Workers Settings'!$M:$M,$B69,'Workers Settings'!$N:$N,1,'Workers Settings'!$H:$H,G$3),"Warning!",IF('Demand Locations'!I69=0,"",COUNTIFS('Workers Settings'!$M:$M,$B69,'Workers Settings'!$N:$N,1,'Workers Settings'!$H:$H,G$3)/'Demand Locations'!I69)))</f>
        <v/>
      </c>
      <c r="H69" s="24" t="str">
        <f>IF(OR($B69="",H$3="",'Demand Locations'!J69=""),"",IF('Demand Locations'!J69&lt;COUNTIFS('Workers Settings'!$M:$M,$B69,'Workers Settings'!$N:$N,1,'Workers Settings'!$H:$H,H$3),"Warning!",IF('Demand Locations'!J69=0,"",COUNTIFS('Workers Settings'!$M:$M,$B69,'Workers Settings'!$N:$N,1,'Workers Settings'!$H:$H,H$3)/'Demand Locations'!J69)))</f>
        <v/>
      </c>
      <c r="I69" s="24" t="str">
        <f>IF(OR($B69="",I$3="",'Demand Locations'!K69=""),"",IF('Demand Locations'!K69&lt;COUNTIFS('Workers Settings'!$M:$M,$B69,'Workers Settings'!$N:$N,1,'Workers Settings'!$H:$H,I$3),"Warning!",IF('Demand Locations'!K69=0,"",COUNTIFS('Workers Settings'!$M:$M,$B69,'Workers Settings'!$N:$N,1,'Workers Settings'!$H:$H,I$3)/'Demand Locations'!K69)))</f>
        <v/>
      </c>
      <c r="J69" s="24" t="str">
        <f>IF(OR($B69="",J$3="",'Demand Locations'!L69=""),"",IF('Demand Locations'!L69&lt;COUNTIFS('Workers Settings'!$M:$M,$B69,'Workers Settings'!$N:$N,1,'Workers Settings'!$H:$H,J$3),"Warning!",IF('Demand Locations'!L69=0,"",COUNTIFS('Workers Settings'!$M:$M,$B69,'Workers Settings'!$N:$N,1,'Workers Settings'!$H:$H,J$3)/'Demand Locations'!L69)))</f>
        <v/>
      </c>
      <c r="K69" s="24" t="str">
        <f>IF(OR($B69="",K$3="",'Demand Locations'!M69=""),"",IF('Demand Locations'!M69&lt;COUNTIFS('Workers Settings'!$M:$M,$B69,'Workers Settings'!$N:$N,1,'Workers Settings'!$H:$H,K$3),"Warning!",IF('Demand Locations'!M69=0,"",COUNTIFS('Workers Settings'!$M:$M,$B69,'Workers Settings'!$N:$N,1,'Workers Settings'!$H:$H,K$3)/'Demand Locations'!M69)))</f>
        <v/>
      </c>
      <c r="L69" s="24" t="str">
        <f>IF(OR($B69="",L$3="",'Demand Locations'!N69=""),"",IF('Demand Locations'!N69&lt;COUNTIFS('Workers Settings'!$M:$M,$B69,'Workers Settings'!$N:$N,1,'Workers Settings'!$H:$H,L$3),"Warning!",IF('Demand Locations'!N69=0,"",COUNTIFS('Workers Settings'!$M:$M,$B69,'Workers Settings'!$N:$N,1,'Workers Settings'!$H:$H,L$3)/'Demand Locations'!N69)))</f>
        <v/>
      </c>
      <c r="M69" s="24" t="str">
        <f>IF(OR($B69="",M$3="",'Demand Locations'!O69=""),"",IF('Demand Locations'!O69&lt;COUNTIFS('Workers Settings'!$M:$M,$B69,'Workers Settings'!$N:$N,1,'Workers Settings'!$H:$H,M$3),"Warning!",IF('Demand Locations'!O69=0,"",COUNTIFS('Workers Settings'!$M:$M,$B69,'Workers Settings'!$N:$N,1,'Workers Settings'!$H:$H,M$3)/'Demand Locations'!O69)))</f>
        <v/>
      </c>
      <c r="N69" s="24" t="str">
        <f>IF(OR($B69="",N$3="",'Demand Locations'!P69=""),"",IF('Demand Locations'!P69&lt;COUNTIFS('Workers Settings'!$M:$M,$B69,'Workers Settings'!$N:$N,1,'Workers Settings'!$H:$H,N$3),"Warning!",IF('Demand Locations'!P69=0,"",COUNTIFS('Workers Settings'!$M:$M,$B69,'Workers Settings'!$N:$N,1,'Workers Settings'!$H:$H,N$3)/'Demand Locations'!P69)))</f>
        <v/>
      </c>
      <c r="O69" s="24" t="str">
        <f>IF(OR($B69="",O$3="",'Demand Locations'!Q69=""),"",IF('Demand Locations'!Q69&lt;COUNTIFS('Workers Settings'!$M:$M,$B69,'Workers Settings'!$N:$N,1,'Workers Settings'!$H:$H,O$3),"Warning!",IF('Demand Locations'!Q69=0,"",COUNTIFS('Workers Settings'!$M:$M,$B69,'Workers Settings'!$N:$N,1,'Workers Settings'!$H:$H,O$3)/'Demand Locations'!Q69)))</f>
        <v/>
      </c>
      <c r="P69" s="24" t="str">
        <f>IF(OR($B69="",P$3="",'Demand Locations'!R69=""),"",IF('Demand Locations'!R69&lt;COUNTIFS('Workers Settings'!$M:$M,$B69,'Workers Settings'!$N:$N,1,'Workers Settings'!$H:$H,P$3),"Warning!",IF('Demand Locations'!R69=0,"",COUNTIFS('Workers Settings'!$M:$M,$B69,'Workers Settings'!$N:$N,1,'Workers Settings'!$H:$H,P$3)/'Demand Locations'!R69)))</f>
        <v/>
      </c>
      <c r="Q69" s="24" t="str">
        <f>IF(OR($B69="",Q$3="",'Demand Locations'!S69=""),"",IF('Demand Locations'!S69&lt;COUNTIFS('Workers Settings'!$M:$M,$B69,'Workers Settings'!$N:$N,1,'Workers Settings'!$H:$H,Q$3),"Warning!",IF('Demand Locations'!S69=0,"",COUNTIFS('Workers Settings'!$M:$M,$B69,'Workers Settings'!$N:$N,1,'Workers Settings'!$H:$H,Q$3)/'Demand Locations'!S69)))</f>
        <v/>
      </c>
      <c r="R69" s="24" t="str">
        <f>IF(OR($B69="",R$3="",'Demand Locations'!T69=""),"",IF('Demand Locations'!T69&lt;COUNTIFS('Workers Settings'!$M:$M,$B69,'Workers Settings'!$N:$N,1,'Workers Settings'!$H:$H,R$3),"Warning!",IF('Demand Locations'!T69=0,"",COUNTIFS('Workers Settings'!$M:$M,$B69,'Workers Settings'!$N:$N,1,'Workers Settings'!$H:$H,R$3)/'Demand Locations'!T69)))</f>
        <v/>
      </c>
      <c r="S69" s="24" t="str">
        <f>IF(OR($B69="",S$3="",'Demand Locations'!U69=""),"",IF('Demand Locations'!U69&lt;COUNTIFS('Workers Settings'!$M:$M,$B69,'Workers Settings'!$N:$N,1,'Workers Settings'!$H:$H,S$3),"Warning!",IF('Demand Locations'!U69=0,"",COUNTIFS('Workers Settings'!$M:$M,$B69,'Workers Settings'!$N:$N,1,'Workers Settings'!$H:$H,S$3)/'Demand Locations'!U69)))</f>
        <v/>
      </c>
      <c r="T69" s="24" t="str">
        <f>IF(OR($B69="",T$3="",'Demand Locations'!V69=""),"",IF('Demand Locations'!V69&lt;COUNTIFS('Workers Settings'!$M:$M,$B69,'Workers Settings'!$N:$N,1,'Workers Settings'!$H:$H,T$3),"Warning!",IF('Demand Locations'!V69=0,"",COUNTIFS('Workers Settings'!$M:$M,$B69,'Workers Settings'!$N:$N,1,'Workers Settings'!$H:$H,T$3)/'Demand Locations'!V69)))</f>
        <v/>
      </c>
      <c r="U69" s="24" t="str">
        <f>IF(OR($B69="",U$3="",'Demand Locations'!W69=""),"",IF('Demand Locations'!W69&lt;COUNTIFS('Workers Settings'!$M:$M,$B69,'Workers Settings'!$N:$N,1,'Workers Settings'!$H:$H,U$3),"Warning!",IF('Demand Locations'!W69=0,"",COUNTIFS('Workers Settings'!$M:$M,$B69,'Workers Settings'!$N:$N,1,'Workers Settings'!$H:$H,U$3)/'Demand Locations'!W69)))</f>
        <v/>
      </c>
      <c r="V69" s="24" t="str">
        <f>IF(OR($B69="",V$3="",'Demand Locations'!X69=""),"",IF('Demand Locations'!X69&lt;COUNTIFS('Workers Settings'!$M:$M,$B69,'Workers Settings'!$N:$N,1,'Workers Settings'!$H:$H,V$3),"Warning!",IF('Demand Locations'!X69=0,"",COUNTIFS('Workers Settings'!$M:$M,$B69,'Workers Settings'!$N:$N,1,'Workers Settings'!$H:$H,V$3)/'Demand Locations'!X69)))</f>
        <v/>
      </c>
      <c r="W69" s="24" t="str">
        <f>IF(OR($B69="",W$3="",'Demand Locations'!Y69=""),"",IF('Demand Locations'!Y69&lt;COUNTIFS('Workers Settings'!$M:$M,$B69,'Workers Settings'!$N:$N,1,'Workers Settings'!$H:$H,W$3),"Warning!",IF('Demand Locations'!Y69=0,"",COUNTIFS('Workers Settings'!$M:$M,$B69,'Workers Settings'!$N:$N,1,'Workers Settings'!$H:$H,W$3)/'Demand Locations'!Y69)))</f>
        <v/>
      </c>
      <c r="X69" s="24" t="str">
        <f>IF(OR($B69="",X$3="",'Demand Locations'!Z69=""),"",IF('Demand Locations'!Z69&lt;COUNTIFS('Workers Settings'!$M:$M,$B69,'Workers Settings'!$N:$N,1,'Workers Settings'!$H:$H,X$3),"Warning!",IF('Demand Locations'!Z69=0,"",COUNTIFS('Workers Settings'!$M:$M,$B69,'Workers Settings'!$N:$N,1,'Workers Settings'!$H:$H,X$3)/'Demand Locations'!Z69)))</f>
        <v/>
      </c>
      <c r="Y69" s="24" t="str">
        <f>IF(OR($B69="",Y$3="",'Demand Locations'!AA69=""),"",IF('Demand Locations'!AA69&lt;COUNTIFS('Workers Settings'!$M:$M,$B69,'Workers Settings'!$N:$N,1,'Workers Settings'!$H:$H,Y$3),"Warning!",IF('Demand Locations'!AA69=0,"",COUNTIFS('Workers Settings'!$M:$M,$B69,'Workers Settings'!$N:$N,1,'Workers Settings'!$H:$H,Y$3)/'Demand Locations'!AA69)))</f>
        <v/>
      </c>
      <c r="Z69" s="24" t="str">
        <f>IF(OR($B69="",Z$3="",'Demand Locations'!AB69=""),"",IF('Demand Locations'!AB69&lt;COUNTIFS('Workers Settings'!$M:$M,$B69,'Workers Settings'!$N:$N,1,'Workers Settings'!$H:$H,Z$3),"Warning!",IF('Demand Locations'!AB69=0,"",COUNTIFS('Workers Settings'!$M:$M,$B69,'Workers Settings'!$N:$N,1,'Workers Settings'!$H:$H,Z$3)/'Demand Locations'!AB69)))</f>
        <v/>
      </c>
      <c r="AA69" s="24" t="str">
        <f>IF(OR($B69="",AA$3="",'Demand Locations'!AC69=""),"",IF('Demand Locations'!AC69&lt;COUNTIFS('Workers Settings'!$M:$M,$B69,'Workers Settings'!$N:$N,1,'Workers Settings'!$H:$H,AA$3),"Warning!",IF('Demand Locations'!AC69=0,"",COUNTIFS('Workers Settings'!$M:$M,$B69,'Workers Settings'!$N:$N,1,'Workers Settings'!$H:$H,AA$3)/'Demand Locations'!AC69)))</f>
        <v/>
      </c>
      <c r="AB69" s="24" t="str">
        <f>IF(OR($B69="",AB$3="",'Demand Locations'!AD69=""),"",IF('Demand Locations'!AD69&lt;COUNTIFS('Workers Settings'!$M:$M,$B69,'Workers Settings'!$N:$N,1,'Workers Settings'!$H:$H,AB$3),"Warning!",IF('Demand Locations'!AD69=0,"",COUNTIFS('Workers Settings'!$M:$M,$B69,'Workers Settings'!$N:$N,1,'Workers Settings'!$H:$H,AB$3)/'Demand Locations'!AD69)))</f>
        <v/>
      </c>
      <c r="AC69" s="24" t="str">
        <f>IF(OR($B69="",AC$3="",'Demand Locations'!AE69=""),"",IF('Demand Locations'!AE69&lt;COUNTIFS('Workers Settings'!$M:$M,$B69,'Workers Settings'!$N:$N,1,'Workers Settings'!$H:$H,AC$3),"Warning!",IF('Demand Locations'!AE69=0,"",COUNTIFS('Workers Settings'!$M:$M,$B69,'Workers Settings'!$N:$N,1,'Workers Settings'!$H:$H,AC$3)/'Demand Locations'!AE69)))</f>
        <v/>
      </c>
      <c r="AD69" s="24" t="str">
        <f>IF(OR($B69="",AD$3="",'Demand Locations'!AF69=""),"",IF('Demand Locations'!AF69&lt;COUNTIFS('Workers Settings'!$M:$M,$B69,'Workers Settings'!$N:$N,1,'Workers Settings'!$H:$H,AD$3),"Warning!",IF('Demand Locations'!AF69=0,"",COUNTIFS('Workers Settings'!$M:$M,$B69,'Workers Settings'!$N:$N,1,'Workers Settings'!$H:$H,AD$3)/'Demand Locations'!AF69)))</f>
        <v/>
      </c>
      <c r="AE69" s="24" t="str">
        <f>IF(OR($B69="",AE$3="",'Demand Locations'!AG69=""),"",IF('Demand Locations'!AG69&lt;COUNTIFS('Workers Settings'!$M:$M,$B69,'Workers Settings'!$N:$N,1,'Workers Settings'!$H:$H,AE$3),"Warning!",IF('Demand Locations'!AG69=0,"",COUNTIFS('Workers Settings'!$M:$M,$B69,'Workers Settings'!$N:$N,1,'Workers Settings'!$H:$H,AE$3)/'Demand Locations'!AG69)))</f>
        <v/>
      </c>
      <c r="AF69" s="24" t="str">
        <f>IF(OR($B69="",AF$3="",'Demand Locations'!AH69=""),"",IF('Demand Locations'!AH69&lt;COUNTIFS('Workers Settings'!$M:$M,$B69,'Workers Settings'!$N:$N,1,'Workers Settings'!$H:$H,AF$3),"Warning!",IF('Demand Locations'!AH69=0,"",COUNTIFS('Workers Settings'!$M:$M,$B69,'Workers Settings'!$N:$N,1,'Workers Settings'!$H:$H,AF$3)/'Demand Locations'!AH69)))</f>
        <v/>
      </c>
      <c r="AG69" s="24" t="str">
        <f>IF(OR($B69="",AG$3="",'Demand Locations'!AI69=""),"",IF('Demand Locations'!AI69&lt;COUNTIFS('Workers Settings'!$M:$M,$B69,'Workers Settings'!$N:$N,1,'Workers Settings'!$H:$H,AG$3),"Warning!",IF('Demand Locations'!AI69=0,"",COUNTIFS('Workers Settings'!$M:$M,$B69,'Workers Settings'!$N:$N,1,'Workers Settings'!$H:$H,AG$3)/'Demand Locations'!AI69)))</f>
        <v/>
      </c>
      <c r="AH69" s="24" t="str">
        <f>IF(OR($B69="",AH$3="",'Demand Locations'!AJ69=""),"",IF('Demand Locations'!AJ69&lt;COUNTIFS('Workers Settings'!$M:$M,$B69,'Workers Settings'!$N:$N,1,'Workers Settings'!$H:$H,AH$3),"Warning!",IF('Demand Locations'!AJ69=0,"",COUNTIFS('Workers Settings'!$M:$M,$B69,'Workers Settings'!$N:$N,1,'Workers Settings'!$H:$H,AH$3)/'Demand Locations'!AJ69)))</f>
        <v/>
      </c>
      <c r="AI69" s="24" t="str">
        <f>IF(OR($B69="",AI$3="",'Demand Locations'!AK69=""),"",IF('Demand Locations'!AK69&lt;COUNTIFS('Workers Settings'!$M:$M,$B69,'Workers Settings'!$N:$N,1,'Workers Settings'!$H:$H,AI$3),"Warning!",IF('Demand Locations'!AK69=0,"",COUNTIFS('Workers Settings'!$M:$M,$B69,'Workers Settings'!$N:$N,1,'Workers Settings'!$H:$H,AI$3)/'Demand Locations'!AK69)))</f>
        <v/>
      </c>
      <c r="AJ69" s="24" t="str">
        <f>IF(OR($B69="",AJ$3="",'Demand Locations'!AL69=""),"",IF('Demand Locations'!AL69&lt;COUNTIFS('Workers Settings'!$M:$M,$B69,'Workers Settings'!$N:$N,1,'Workers Settings'!$H:$H,AJ$3),"Warning!",IF('Demand Locations'!AL69=0,"",COUNTIFS('Workers Settings'!$M:$M,$B69,'Workers Settings'!$N:$N,1,'Workers Settings'!$H:$H,AJ$3)/'Demand Locations'!AL69)))</f>
        <v/>
      </c>
      <c r="AK69" s="24" t="str">
        <f>IF(OR($B69="",AK$3="",'Demand Locations'!AM69=""),"",IF('Demand Locations'!AM69&lt;COUNTIFS('Workers Settings'!$M:$M,$B69,'Workers Settings'!$N:$N,1,'Workers Settings'!$H:$H,AK$3),"Warning!",IF('Demand Locations'!AM69=0,"",COUNTIFS('Workers Settings'!$M:$M,$B69,'Workers Settings'!$N:$N,1,'Workers Settings'!$H:$H,AK$3)/'Demand Locations'!AM69)))</f>
        <v/>
      </c>
      <c r="AL69" s="24" t="str">
        <f>IF(OR($B69="",AL$3="",'Demand Locations'!AN69=""),"",IF('Demand Locations'!AN69&lt;COUNTIFS('Workers Settings'!$M:$M,$B69,'Workers Settings'!$N:$N,1,'Workers Settings'!$H:$H,AL$3),"Warning!",IF('Demand Locations'!AN69=0,"",COUNTIFS('Workers Settings'!$M:$M,$B69,'Workers Settings'!$N:$N,1,'Workers Settings'!$H:$H,AL$3)/'Demand Locations'!AN69)))</f>
        <v/>
      </c>
      <c r="AM69" s="24" t="str">
        <f>IF(OR($B69="",AM$3="",'Demand Locations'!AO69=""),"",IF('Demand Locations'!AO69&lt;COUNTIFS('Workers Settings'!$M:$M,$B69,'Workers Settings'!$N:$N,1,'Workers Settings'!$H:$H,AM$3),"Warning!",IF('Demand Locations'!AO69=0,"",COUNTIFS('Workers Settings'!$M:$M,$B69,'Workers Settings'!$N:$N,1,'Workers Settings'!$H:$H,AM$3)/'Demand Locations'!AO69)))</f>
        <v/>
      </c>
      <c r="AN69" s="24" t="str">
        <f>IF(OR($B69="",AN$3="",'Demand Locations'!AP69=""),"",IF('Demand Locations'!AP69&lt;COUNTIFS('Workers Settings'!$M:$M,$B69,'Workers Settings'!$N:$N,1,'Workers Settings'!$H:$H,AN$3),"Warning!",IF('Demand Locations'!AP69=0,"",COUNTIFS('Workers Settings'!$M:$M,$B69,'Workers Settings'!$N:$N,1,'Workers Settings'!$H:$H,AN$3)/'Demand Locations'!AP69)))</f>
        <v/>
      </c>
      <c r="AO69" s="24" t="str">
        <f>IF(OR($B69="",AO$3="",'Demand Locations'!AQ69=""),"",IF('Demand Locations'!AQ69&lt;COUNTIFS('Workers Settings'!$M:$M,$B69,'Workers Settings'!$N:$N,1,'Workers Settings'!$H:$H,AO$3),"Warning!",IF('Demand Locations'!AQ69=0,"",COUNTIFS('Workers Settings'!$M:$M,$B69,'Workers Settings'!$N:$N,1,'Workers Settings'!$H:$H,AO$3)/'Demand Locations'!AQ69)))</f>
        <v/>
      </c>
      <c r="AP69" s="24" t="str">
        <f>IF(OR($B69="",AP$3="",'Demand Locations'!AR69=""),"",IF('Demand Locations'!AR69&lt;COUNTIFS('Workers Settings'!$M:$M,$B69,'Workers Settings'!$N:$N,1,'Workers Settings'!$H:$H,AP$3),"Warning!",IF('Demand Locations'!AR69=0,"",COUNTIFS('Workers Settings'!$M:$M,$B69,'Workers Settings'!$N:$N,1,'Workers Settings'!$H:$H,AP$3)/'Demand Locations'!AR69)))</f>
        <v/>
      </c>
      <c r="AQ69" s="24" t="str">
        <f>IF(OR($B69="",AQ$3="",'Demand Locations'!AS69=""),"",IF('Demand Locations'!AS69&lt;COUNTIFS('Workers Settings'!$M:$M,$B69,'Workers Settings'!$N:$N,1,'Workers Settings'!$H:$H,AQ$3),"Warning!",IF('Demand Locations'!AS69=0,"",COUNTIFS('Workers Settings'!$M:$M,$B69,'Workers Settings'!$N:$N,1,'Workers Settings'!$H:$H,AQ$3)/'Demand Locations'!AS69)))</f>
        <v/>
      </c>
      <c r="AR69" s="24" t="str">
        <f>IF(OR($B69="",AR$3="",'Demand Locations'!AT69=""),"",IF('Demand Locations'!AT69&lt;COUNTIFS('Workers Settings'!$M:$M,$B69,'Workers Settings'!$N:$N,1,'Workers Settings'!$H:$H,AR$3),"Warning!",IF('Demand Locations'!AT69=0,"",COUNTIFS('Workers Settings'!$M:$M,$B69,'Workers Settings'!$N:$N,1,'Workers Settings'!$H:$H,AR$3)/'Demand Locations'!AT69)))</f>
        <v/>
      </c>
      <c r="AS69" s="24" t="str">
        <f>IF(OR($B69="",AS$3="",'Demand Locations'!AU69=""),"",IF('Demand Locations'!AU69&lt;COUNTIFS('Workers Settings'!$M:$M,$B69,'Workers Settings'!$N:$N,1,'Workers Settings'!$H:$H,AS$3),"Warning!",IF('Demand Locations'!AU69=0,"",COUNTIFS('Workers Settings'!$M:$M,$B69,'Workers Settings'!$N:$N,1,'Workers Settings'!$H:$H,AS$3)/'Demand Locations'!AU69)))</f>
        <v/>
      </c>
      <c r="AT69" s="24" t="str">
        <f>IF(OR($B69="",AT$3="",'Demand Locations'!AV69=""),"",IF('Demand Locations'!AV69&lt;COUNTIFS('Workers Settings'!$M:$M,$B69,'Workers Settings'!$N:$N,1,'Workers Settings'!$H:$H,AT$3),"Warning!",IF('Demand Locations'!AV69=0,"",COUNTIFS('Workers Settings'!$M:$M,$B69,'Workers Settings'!$N:$N,1,'Workers Settings'!$H:$H,AT$3)/'Demand Locations'!AV69)))</f>
        <v/>
      </c>
      <c r="AU69" s="24" t="str">
        <f>IF(OR($B69="",AU$3="",'Demand Locations'!AW69=""),"",IF('Demand Locations'!AW69&lt;COUNTIFS('Workers Settings'!$M:$M,$B69,'Workers Settings'!$N:$N,1,'Workers Settings'!$H:$H,AU$3),"Warning!",IF('Demand Locations'!AW69=0,"",COUNTIFS('Workers Settings'!$M:$M,$B69,'Workers Settings'!$N:$N,1,'Workers Settings'!$H:$H,AU$3)/'Demand Locations'!AW69)))</f>
        <v/>
      </c>
      <c r="AV69" s="24" t="str">
        <f>IF(OR($B69="",AV$3="",'Demand Locations'!AX69=""),"",IF('Demand Locations'!AX69&lt;COUNTIFS('Workers Settings'!$M:$M,$B69,'Workers Settings'!$N:$N,1,'Workers Settings'!$H:$H,AV$3),"Warning!",IF('Demand Locations'!AX69=0,"",COUNTIFS('Workers Settings'!$M:$M,$B69,'Workers Settings'!$N:$N,1,'Workers Settings'!$H:$H,AV$3)/'Demand Locations'!AX69)))</f>
        <v/>
      </c>
      <c r="AW69" s="24" t="str">
        <f>IF(OR($B69="",AW$3="",'Demand Locations'!AY69=""),"",IF('Demand Locations'!AY69&lt;COUNTIFS('Workers Settings'!$M:$M,$B69,'Workers Settings'!$N:$N,1,'Workers Settings'!$H:$H,AW$3),"Warning!",IF('Demand Locations'!AY69=0,"",COUNTIFS('Workers Settings'!$M:$M,$B69,'Workers Settings'!$N:$N,1,'Workers Settings'!$H:$H,AW$3)/'Demand Locations'!AY69)))</f>
        <v/>
      </c>
      <c r="AX69" s="24" t="str">
        <f>IF(OR($B69="",AX$3="",'Demand Locations'!AZ69=""),"",IF('Demand Locations'!AZ69&lt;COUNTIFS('Workers Settings'!$M:$M,$B69,'Workers Settings'!$N:$N,1,'Workers Settings'!$H:$H,AX$3),"Warning!",IF('Demand Locations'!AZ69=0,"",COUNTIFS('Workers Settings'!$M:$M,$B69,'Workers Settings'!$N:$N,1,'Workers Settings'!$H:$H,AX$3)/'Demand Locations'!AZ69)))</f>
        <v/>
      </c>
      <c r="AY69" s="24" t="str">
        <f>IF(OR($B69="",AY$3="",'Demand Locations'!BA69=""),"",IF('Demand Locations'!BA69&lt;COUNTIFS('Workers Settings'!$M:$M,$B69,'Workers Settings'!$N:$N,1,'Workers Settings'!$H:$H,AY$3),"Warning!",IF('Demand Locations'!BA69=0,"",COUNTIFS('Workers Settings'!$M:$M,$B69,'Workers Settings'!$N:$N,1,'Workers Settings'!$H:$H,AY$3)/'Demand Locations'!BA69)))</f>
        <v/>
      </c>
      <c r="AZ69" s="24" t="str">
        <f>IF(OR($B69="",AZ$3="",'Demand Locations'!BB69=""),"",IF('Demand Locations'!BB69&lt;COUNTIFS('Workers Settings'!$M:$M,$B69,'Workers Settings'!$N:$N,1,'Workers Settings'!$H:$H,AZ$3),"Warning!",IF('Demand Locations'!BB69=0,"",COUNTIFS('Workers Settings'!$M:$M,$B69,'Workers Settings'!$N:$N,1,'Workers Settings'!$H:$H,AZ$3)/'Demand Locations'!BB69)))</f>
        <v/>
      </c>
      <c r="BA69" s="24" t="str">
        <f>IF(OR($B69="",BA$3="",'Demand Locations'!BC69=""),"",IF('Demand Locations'!BC69&lt;COUNTIFS('Workers Settings'!$M:$M,$B69,'Workers Settings'!$N:$N,1,'Workers Settings'!$H:$H,BA$3),"Warning!",IF('Demand Locations'!BC69=0,"",COUNTIFS('Workers Settings'!$M:$M,$B69,'Workers Settings'!$N:$N,1,'Workers Settings'!$H:$H,BA$3)/'Demand Locations'!BC69)))</f>
        <v/>
      </c>
      <c r="BB69" s="24" t="str">
        <f>IF(OR($B69="",BB$3="",'Demand Locations'!BD69=""),"",IF('Demand Locations'!BD69&lt;COUNTIFS('Workers Settings'!$M:$M,$B69,'Workers Settings'!$N:$N,1,'Workers Settings'!$H:$H,BB$3),"Warning!",IF('Demand Locations'!BD69=0,"",COUNTIFS('Workers Settings'!$M:$M,$B69,'Workers Settings'!$N:$N,1,'Workers Settings'!$H:$H,BB$3)/'Demand Locations'!BD69)))</f>
        <v/>
      </c>
      <c r="BC69" s="24" t="str">
        <f>IF(OR($B69="",BC$3="",'Demand Locations'!BE69=""),"",IF('Demand Locations'!BE69&lt;COUNTIFS('Workers Settings'!$M:$M,$B69,'Workers Settings'!$N:$N,1,'Workers Settings'!$H:$H,BC$3),"Warning!",IF('Demand Locations'!BE69=0,"",COUNTIFS('Workers Settings'!$M:$M,$B69,'Workers Settings'!$N:$N,1,'Workers Settings'!$H:$H,BC$3)/'Demand Locations'!BE69)))</f>
        <v/>
      </c>
      <c r="BD69" s="24" t="str">
        <f>IF(OR($B69="",BD$3="",'Demand Locations'!BF69=""),"",IF('Demand Locations'!BF69&lt;COUNTIFS('Workers Settings'!$M:$M,$B69,'Workers Settings'!$N:$N,1,'Workers Settings'!$H:$H,BD$3),"Warning!",IF('Demand Locations'!BF69=0,"",COUNTIFS('Workers Settings'!$M:$M,$B69,'Workers Settings'!$N:$N,1,'Workers Settings'!$H:$H,BD$3)/'Demand Locations'!BF69)))</f>
        <v/>
      </c>
      <c r="BE69" s="24" t="str">
        <f>IF(OR($B69="",BE$3="",'Demand Locations'!BG69=""),"",IF('Demand Locations'!BG69&lt;COUNTIFS('Workers Settings'!$M:$M,$B69,'Workers Settings'!$N:$N,1,'Workers Settings'!$H:$H,BE$3),"Warning!",IF('Demand Locations'!BG69=0,"",COUNTIFS('Workers Settings'!$M:$M,$B69,'Workers Settings'!$N:$N,1,'Workers Settings'!$H:$H,BE$3)/'Demand Locations'!BG69)))</f>
        <v/>
      </c>
      <c r="BF69" s="24" t="str">
        <f>IF(OR($B69="",BF$3="",'Demand Locations'!BH69=""),"",IF('Demand Locations'!BH69&lt;COUNTIFS('Workers Settings'!$M:$M,$B69,'Workers Settings'!$N:$N,1,'Workers Settings'!$H:$H,BF$3),"Warning!",IF('Demand Locations'!BH69=0,"",COUNTIFS('Workers Settings'!$M:$M,$B69,'Workers Settings'!$N:$N,1,'Workers Settings'!$H:$H,BF$3)/'Demand Locations'!BH69)))</f>
        <v/>
      </c>
      <c r="BG69" s="24" t="str">
        <f>IF(OR($B69="",BG$3="",'Demand Locations'!BI69=""),"",IF('Demand Locations'!BI69&lt;COUNTIFS('Workers Settings'!$M:$M,$B69,'Workers Settings'!$N:$N,1,'Workers Settings'!$H:$H,BG$3),"Warning!",IF('Demand Locations'!BI69=0,"",COUNTIFS('Workers Settings'!$M:$M,$B69,'Workers Settings'!$N:$N,1,'Workers Settings'!$H:$H,BG$3)/'Demand Locations'!BI69)))</f>
        <v/>
      </c>
      <c r="BH69" s="24" t="str">
        <f>IF(OR($B69="",BH$3="",'Demand Locations'!BJ69=""),"",IF('Demand Locations'!BJ69&lt;COUNTIFS('Workers Settings'!$M:$M,$B69,'Workers Settings'!$N:$N,1,'Workers Settings'!$H:$H,BH$3),"Warning!",IF('Demand Locations'!BJ69=0,"",COUNTIFS('Workers Settings'!$M:$M,$B69,'Workers Settings'!$N:$N,1,'Workers Settings'!$H:$H,BH$3)/'Demand Locations'!BJ69)))</f>
        <v/>
      </c>
      <c r="BI69" s="24" t="str">
        <f>IF(OR($B69="",BI$3="",'Demand Locations'!BK69=""),"",IF('Demand Locations'!BK69&lt;COUNTIFS('Workers Settings'!$M:$M,$B69,'Workers Settings'!$N:$N,1,'Workers Settings'!$H:$H,BI$3),"Warning!",IF('Demand Locations'!BK69=0,"",COUNTIFS('Workers Settings'!$M:$M,$B69,'Workers Settings'!$N:$N,1,'Workers Settings'!$H:$H,BI$3)/'Demand Locations'!BK69)))</f>
        <v/>
      </c>
      <c r="BJ69" s="24" t="str">
        <f>IF(OR($B69="",BJ$3="",'Demand Locations'!BL69=""),"",IF('Demand Locations'!BL69&lt;COUNTIFS('Workers Settings'!$M:$M,$B69,'Workers Settings'!$N:$N,1,'Workers Settings'!$H:$H,BJ$3),"Warning!",IF('Demand Locations'!BL69=0,"",COUNTIFS('Workers Settings'!$M:$M,$B69,'Workers Settings'!$N:$N,1,'Workers Settings'!$H:$H,BJ$3)/'Demand Locations'!BL69)))</f>
        <v/>
      </c>
      <c r="BK69" s="24" t="str">
        <f>IF(OR($B69="",BK$3="",'Demand Locations'!BM69=""),"",IF('Demand Locations'!BM69&lt;COUNTIFS('Workers Settings'!$M:$M,$B69,'Workers Settings'!$N:$N,1,'Workers Settings'!$H:$H,BK$3),"Warning!",IF('Demand Locations'!BM69=0,"",COUNTIFS('Workers Settings'!$M:$M,$B69,'Workers Settings'!$N:$N,1,'Workers Settings'!$H:$H,BK$3)/'Demand Locations'!BM69)))</f>
        <v/>
      </c>
      <c r="BL69" s="24" t="str">
        <f>IF(OR($B69="",BL$3="",'Demand Locations'!BN69=""),"",IF('Demand Locations'!BN69&lt;COUNTIFS('Workers Settings'!$M:$M,$B69,'Workers Settings'!$N:$N,1,'Workers Settings'!$H:$H,BL$3),"Warning!",IF('Demand Locations'!BN69=0,"",COUNTIFS('Workers Settings'!$M:$M,$B69,'Workers Settings'!$N:$N,1,'Workers Settings'!$H:$H,BL$3)/'Demand Locations'!BN69)))</f>
        <v/>
      </c>
      <c r="BM69" s="24" t="str">
        <f>IF(OR($B69="",BM$3="",'Demand Locations'!BO69=""),"",IF('Demand Locations'!BO69&lt;COUNTIFS('Workers Settings'!$M:$M,$B69,'Workers Settings'!$N:$N,1,'Workers Settings'!$H:$H,BM$3),"Warning!",IF('Demand Locations'!BO69=0,"",COUNTIFS('Workers Settings'!$M:$M,$B69,'Workers Settings'!$N:$N,1,'Workers Settings'!$H:$H,BM$3)/'Demand Locations'!BO69)))</f>
        <v/>
      </c>
      <c r="BN69" s="24" t="str">
        <f>IF(OR($B69="",BN$3="",'Demand Locations'!BP69=""),"",IF('Demand Locations'!BP69&lt;COUNTIFS('Workers Settings'!$M:$M,$B69,'Workers Settings'!$N:$N,1,'Workers Settings'!$H:$H,BN$3),"Warning!",IF('Demand Locations'!BP69=0,"",COUNTIFS('Workers Settings'!$M:$M,$B69,'Workers Settings'!$N:$N,1,'Workers Settings'!$H:$H,BN$3)/'Demand Locations'!BP69)))</f>
        <v/>
      </c>
      <c r="BO69" s="24" t="str">
        <f>IF(OR($B69="",BO$3="",'Demand Locations'!BQ69=""),"",IF('Demand Locations'!BQ69&lt;COUNTIFS('Workers Settings'!$M:$M,$B69,'Workers Settings'!$N:$N,1,'Workers Settings'!$H:$H,BO$3),"Warning!",IF('Demand Locations'!BQ69=0,"",COUNTIFS('Workers Settings'!$M:$M,$B69,'Workers Settings'!$N:$N,1,'Workers Settings'!$H:$H,BO$3)/'Demand Locations'!BQ69)))</f>
        <v/>
      </c>
      <c r="BP69" s="24" t="str">
        <f>IF(OR($B69="",BP$3="",'Demand Locations'!BR69=""),"",IF('Demand Locations'!BR69&lt;COUNTIFS('Workers Settings'!$M:$M,$B69,'Workers Settings'!$N:$N,1,'Workers Settings'!$H:$H,BP$3),"Warning!",IF('Demand Locations'!BR69=0,"",COUNTIFS('Workers Settings'!$M:$M,$B69,'Workers Settings'!$N:$N,1,'Workers Settings'!$H:$H,BP$3)/'Demand Locations'!BR69)))</f>
        <v/>
      </c>
      <c r="BQ69" s="24" t="str">
        <f>IF(OR($B69="",BQ$3="",'Demand Locations'!BS69=""),"",IF('Demand Locations'!BS69&lt;COUNTIFS('Workers Settings'!$M:$M,$B69,'Workers Settings'!$N:$N,1,'Workers Settings'!$H:$H,BQ$3),"Warning!",IF('Demand Locations'!BS69=0,"",COUNTIFS('Workers Settings'!$M:$M,$B69,'Workers Settings'!$N:$N,1,'Workers Settings'!$H:$H,BQ$3)/'Demand Locations'!BS69)))</f>
        <v/>
      </c>
      <c r="BR69" s="24" t="str">
        <f>IF(OR($B69="",BR$3="",'Demand Locations'!BT69=""),"",IF('Demand Locations'!BT69&lt;COUNTIFS('Workers Settings'!$M:$M,$B69,'Workers Settings'!$N:$N,1,'Workers Settings'!$H:$H,BR$3),"Warning!",IF('Demand Locations'!BT69=0,"",COUNTIFS('Workers Settings'!$M:$M,$B69,'Workers Settings'!$N:$N,1,'Workers Settings'!$H:$H,BR$3)/'Demand Locations'!BT69)))</f>
        <v/>
      </c>
      <c r="BS69" s="24" t="str">
        <f>IF(OR($B69="",BS$3="",'Demand Locations'!BU69=""),"",IF('Demand Locations'!BU69&lt;COUNTIFS('Workers Settings'!$M:$M,$B69,'Workers Settings'!$N:$N,1,'Workers Settings'!$H:$H,BS$3),"Warning!",IF('Demand Locations'!BU69=0,"",COUNTIFS('Workers Settings'!$M:$M,$B69,'Workers Settings'!$N:$N,1,'Workers Settings'!$H:$H,BS$3)/'Demand Locations'!BU69)))</f>
        <v/>
      </c>
      <c r="BT69" s="24" t="str">
        <f>IF(OR($B69="",BT$3="",'Demand Locations'!BV69=""),"",IF('Demand Locations'!BV69&lt;COUNTIFS('Workers Settings'!$M:$M,$B69,'Workers Settings'!$N:$N,1,'Workers Settings'!$H:$H,BT$3),"Warning!",IF('Demand Locations'!BV69=0,"",COUNTIFS('Workers Settings'!$M:$M,$B69,'Workers Settings'!$N:$N,1,'Workers Settings'!$H:$H,BT$3)/'Demand Locations'!BV69)))</f>
        <v/>
      </c>
      <c r="BU69" s="24" t="str">
        <f>IF(OR($B69="",BU$3="",'Demand Locations'!BW69=""),"",IF('Demand Locations'!BW69&lt;COUNTIFS('Workers Settings'!$M:$M,$B69,'Workers Settings'!$N:$N,1,'Workers Settings'!$H:$H,BU$3),"Warning!",IF('Demand Locations'!BW69=0,"",COUNTIFS('Workers Settings'!$M:$M,$B69,'Workers Settings'!$N:$N,1,'Workers Settings'!$H:$H,BU$3)/'Demand Locations'!BW69)))</f>
        <v/>
      </c>
      <c r="BV69" s="24" t="str">
        <f>IF(OR($B69="",BV$3="",'Demand Locations'!BX69=""),"",IF('Demand Locations'!BX69&lt;COUNTIFS('Workers Settings'!$M:$M,$B69,'Workers Settings'!$N:$N,1,'Workers Settings'!$H:$H,BV$3),"Warning!",IF('Demand Locations'!BX69=0,"",COUNTIFS('Workers Settings'!$M:$M,$B69,'Workers Settings'!$N:$N,1,'Workers Settings'!$H:$H,BV$3)/'Demand Locations'!BX69)))</f>
        <v/>
      </c>
      <c r="BW69" s="24" t="str">
        <f>IF(OR($B69="",BW$3="",'Demand Locations'!BY69=""),"",IF('Demand Locations'!BY69&lt;COUNTIFS('Workers Settings'!$M:$M,$B69,'Workers Settings'!$N:$N,1,'Workers Settings'!$H:$H,BW$3),"Warning!",IF('Demand Locations'!BY69=0,"",COUNTIFS('Workers Settings'!$M:$M,$B69,'Workers Settings'!$N:$N,1,'Workers Settings'!$H:$H,BW$3)/'Demand Locations'!BY69)))</f>
        <v/>
      </c>
      <c r="BX69" s="24" t="str">
        <f>IF(OR($B69="",BX$3="",'Demand Locations'!BZ69=""),"",IF('Demand Locations'!BZ69&lt;COUNTIFS('Workers Settings'!$M:$M,$B69,'Workers Settings'!$N:$N,1,'Workers Settings'!$H:$H,BX$3),"Warning!",IF('Demand Locations'!BZ69=0,"",COUNTIFS('Workers Settings'!$M:$M,$B69,'Workers Settings'!$N:$N,1,'Workers Settings'!$H:$H,BX$3)/'Demand Locations'!BZ69)))</f>
        <v/>
      </c>
      <c r="BY69" s="24" t="str">
        <f>IF(OR($B69="",BY$3="",'Demand Locations'!CA69=""),"",IF('Demand Locations'!CA69&lt;COUNTIFS('Workers Settings'!$M:$M,$B69,'Workers Settings'!$N:$N,1,'Workers Settings'!$H:$H,BY$3),"Warning!",IF('Demand Locations'!CA69=0,"",COUNTIFS('Workers Settings'!$M:$M,$B69,'Workers Settings'!$N:$N,1,'Workers Settings'!$H:$H,BY$3)/'Demand Locations'!CA69)))</f>
        <v/>
      </c>
      <c r="BZ69" s="24" t="str">
        <f>IF(OR($B69="",BZ$3="",'Demand Locations'!CB69=""),"",IF('Demand Locations'!CB69&lt;COUNTIFS('Workers Settings'!$M:$M,$B69,'Workers Settings'!$N:$N,1,'Workers Settings'!$H:$H,BZ$3),"Warning!",IF('Demand Locations'!CB69=0,"",COUNTIFS('Workers Settings'!$M:$M,$B69,'Workers Settings'!$N:$N,1,'Workers Settings'!$H:$H,BZ$3)/'Demand Locations'!CB69)))</f>
        <v/>
      </c>
      <c r="CA69" s="24" t="str">
        <f>IF(OR($B69="",CA$3="",'Demand Locations'!CC69=""),"",IF('Demand Locations'!CC69&lt;COUNTIFS('Workers Settings'!$M:$M,$B69,'Workers Settings'!$N:$N,1,'Workers Settings'!$H:$H,CA$3),"Warning!",IF('Demand Locations'!CC69=0,"",COUNTIFS('Workers Settings'!$M:$M,$B69,'Workers Settings'!$N:$N,1,'Workers Settings'!$H:$H,CA$3)/'Demand Locations'!CC69)))</f>
        <v/>
      </c>
      <c r="CB69" s="24" t="str">
        <f>IF(OR($B69="",CB$3="",'Demand Locations'!CD69=""),"",IF('Demand Locations'!CD69&lt;COUNTIFS('Workers Settings'!$M:$M,$B69,'Workers Settings'!$N:$N,1,'Workers Settings'!$H:$H,CB$3),"Warning!",IF('Demand Locations'!CD69=0,"",COUNTIFS('Workers Settings'!$M:$M,$B69,'Workers Settings'!$N:$N,1,'Workers Settings'!$H:$H,CB$3)/'Demand Locations'!CD69)))</f>
        <v/>
      </c>
      <c r="CC69" s="24" t="str">
        <f>IF(OR($B69="",CC$3="",'Demand Locations'!CE69=""),"",IF('Demand Locations'!CE69&lt;COUNTIFS('Workers Settings'!$M:$M,$B69,'Workers Settings'!$N:$N,1,'Workers Settings'!$H:$H,CC$3),"Warning!",IF('Demand Locations'!CE69=0,"",COUNTIFS('Workers Settings'!$M:$M,$B69,'Workers Settings'!$N:$N,1,'Workers Settings'!$H:$H,CC$3)/'Demand Locations'!CE69)))</f>
        <v/>
      </c>
      <c r="CD69" s="24" t="str">
        <f>IF(OR($B69="",CD$3="",'Demand Locations'!CF69=""),"",IF('Demand Locations'!CF69&lt;COUNTIFS('Workers Settings'!$M:$M,$B69,'Workers Settings'!$N:$N,1,'Workers Settings'!$H:$H,CD$3),"Warning!",IF('Demand Locations'!CF69=0,"",COUNTIFS('Workers Settings'!$M:$M,$B69,'Workers Settings'!$N:$N,1,'Workers Settings'!$H:$H,CD$3)/'Demand Locations'!CF69)))</f>
        <v/>
      </c>
      <c r="CE69" s="24" t="str">
        <f>IF(OR($B69="",CE$3="",'Demand Locations'!CG69=""),"",IF('Demand Locations'!CG69&lt;COUNTIFS('Workers Settings'!$M:$M,$B69,'Workers Settings'!$N:$N,1,'Workers Settings'!$H:$H,CE$3),"Warning!",IF('Demand Locations'!CG69=0,"",COUNTIFS('Workers Settings'!$M:$M,$B69,'Workers Settings'!$N:$N,1,'Workers Settings'!$H:$H,CE$3)/'Demand Locations'!CG69)))</f>
        <v/>
      </c>
      <c r="CF69" s="24" t="str">
        <f>IF(OR($B69="",CF$3="",'Demand Locations'!CH69=""),"",IF('Demand Locations'!CH69&lt;COUNTIFS('Workers Settings'!$M:$M,$B69,'Workers Settings'!$N:$N,1,'Workers Settings'!$H:$H,CF$3),"Warning!",IF('Demand Locations'!CH69=0,"",COUNTIFS('Workers Settings'!$M:$M,$B69,'Workers Settings'!$N:$N,1,'Workers Settings'!$H:$H,CF$3)/'Demand Locations'!CH69)))</f>
        <v/>
      </c>
      <c r="CG69" s="24" t="str">
        <f>IF(OR($B69="",CG$3="",'Demand Locations'!CI69=""),"",IF('Demand Locations'!CI69&lt;COUNTIFS('Workers Settings'!$M:$M,$B69,'Workers Settings'!$N:$N,1,'Workers Settings'!$H:$H,CG$3),"Warning!",IF('Demand Locations'!CI69=0,"",COUNTIFS('Workers Settings'!$M:$M,$B69,'Workers Settings'!$N:$N,1,'Workers Settings'!$H:$H,CG$3)/'Demand Locations'!CI69)))</f>
        <v/>
      </c>
      <c r="CH69" s="24" t="str">
        <f>IF(OR($B69="",CH$3="",'Demand Locations'!CJ69=""),"",IF('Demand Locations'!CJ69&lt;COUNTIFS('Workers Settings'!$M:$M,$B69,'Workers Settings'!$N:$N,1,'Workers Settings'!$H:$H,CH$3),"Warning!",IF('Demand Locations'!CJ69=0,"",COUNTIFS('Workers Settings'!$M:$M,$B69,'Workers Settings'!$N:$N,1,'Workers Settings'!$H:$H,CH$3)/'Demand Locations'!CJ69)))</f>
        <v/>
      </c>
      <c r="CI69" s="24" t="str">
        <f>IF(OR($B69="",CI$3="",'Demand Locations'!CK69=""),"",IF('Demand Locations'!CK69&lt;COUNTIFS('Workers Settings'!$M:$M,$B69,'Workers Settings'!$N:$N,1,'Workers Settings'!$H:$H,CI$3),"Warning!",IF('Demand Locations'!CK69=0,"",COUNTIFS('Workers Settings'!$M:$M,$B69,'Workers Settings'!$N:$N,1,'Workers Settings'!$H:$H,CI$3)/'Demand Locations'!CK69)))</f>
        <v/>
      </c>
      <c r="CJ69" s="24" t="str">
        <f>IF(OR($B69="",CJ$3="",'Demand Locations'!CL69=""),"",IF('Demand Locations'!CL69&lt;COUNTIFS('Workers Settings'!$M:$M,$B69,'Workers Settings'!$N:$N,1,'Workers Settings'!$H:$H,CJ$3),"Warning!",IF('Demand Locations'!CL69=0,"",COUNTIFS('Workers Settings'!$M:$M,$B69,'Workers Settings'!$N:$N,1,'Workers Settings'!$H:$H,CJ$3)/'Demand Locations'!CL69)))</f>
        <v/>
      </c>
      <c r="CK69" s="24" t="str">
        <f>IF(OR($B69="",CK$3="",'Demand Locations'!CM69=""),"",IF('Demand Locations'!CM69&lt;COUNTIFS('Workers Settings'!$M:$M,$B69,'Workers Settings'!$N:$N,1,'Workers Settings'!$H:$H,CK$3),"Warning!",IF('Demand Locations'!CM69=0,"",COUNTIFS('Workers Settings'!$M:$M,$B69,'Workers Settings'!$N:$N,1,'Workers Settings'!$H:$H,CK$3)/'Demand Locations'!CM69)))</f>
        <v/>
      </c>
      <c r="CL69" s="24" t="str">
        <f>IF(OR($B69="",CL$3="",'Demand Locations'!CN69=""),"",IF('Demand Locations'!CN69&lt;COUNTIFS('Workers Settings'!$M:$M,$B69,'Workers Settings'!$N:$N,1,'Workers Settings'!$H:$H,CL$3),"Warning!",IF('Demand Locations'!CN69=0,"",COUNTIFS('Workers Settings'!$M:$M,$B69,'Workers Settings'!$N:$N,1,'Workers Settings'!$H:$H,CL$3)/'Demand Locations'!CN69)))</f>
        <v/>
      </c>
      <c r="CM69" s="24" t="str">
        <f>IF(OR($B69="",CM$3="",'Demand Locations'!CO69=""),"",IF('Demand Locations'!CO69&lt;COUNTIFS('Workers Settings'!$M:$M,$B69,'Workers Settings'!$N:$N,1,'Workers Settings'!$H:$H,CM$3),"Warning!",IF('Demand Locations'!CO69=0,"",COUNTIFS('Workers Settings'!$M:$M,$B69,'Workers Settings'!$N:$N,1,'Workers Settings'!$H:$H,CM$3)/'Demand Locations'!CO69)))</f>
        <v/>
      </c>
      <c r="CN69" s="24" t="str">
        <f>IF(OR($B69="",CN$3="",'Demand Locations'!CP69=""),"",IF('Demand Locations'!CP69&lt;COUNTIFS('Workers Settings'!$M:$M,$B69,'Workers Settings'!$N:$N,1,'Workers Settings'!$H:$H,CN$3),"Warning!",IF('Demand Locations'!CP69=0,"",COUNTIFS('Workers Settings'!$M:$M,$B69,'Workers Settings'!$N:$N,1,'Workers Settings'!$H:$H,CN$3)/'Demand Locations'!CP69)))</f>
        <v/>
      </c>
      <c r="CO69" s="24" t="str">
        <f>IF(OR($B69="",CO$3="",'Demand Locations'!CQ69=""),"",IF('Demand Locations'!CQ69&lt;COUNTIFS('Workers Settings'!$M:$M,$B69,'Workers Settings'!$N:$N,1,'Workers Settings'!$H:$H,CO$3),"Warning!",IF('Demand Locations'!CQ69=0,"",COUNTIFS('Workers Settings'!$M:$M,$B69,'Workers Settings'!$N:$N,1,'Workers Settings'!$H:$H,CO$3)/'Demand Locations'!CQ69)))</f>
        <v/>
      </c>
      <c r="CP69" s="24" t="str">
        <f>IF(OR($B69="",CP$3="",'Demand Locations'!CR69=""),"",IF('Demand Locations'!CR69&lt;COUNTIFS('Workers Settings'!$M:$M,$B69,'Workers Settings'!$N:$N,1,'Workers Settings'!$H:$H,CP$3),"Warning!",IF('Demand Locations'!CR69=0,"",COUNTIFS('Workers Settings'!$M:$M,$B69,'Workers Settings'!$N:$N,1,'Workers Settings'!$H:$H,CP$3)/'Demand Locations'!CR69)))</f>
        <v/>
      </c>
      <c r="CQ69" s="24" t="str">
        <f>IF(OR($B69="",CQ$3="",'Demand Locations'!CS69=""),"",IF('Demand Locations'!CS69&lt;COUNTIFS('Workers Settings'!$M:$M,$B69,'Workers Settings'!$N:$N,1,'Workers Settings'!$H:$H,CQ$3),"Warning!",IF('Demand Locations'!CS69=0,"",COUNTIFS('Workers Settings'!$M:$M,$B69,'Workers Settings'!$N:$N,1,'Workers Settings'!$H:$H,CQ$3)/'Demand Locations'!CS69)))</f>
        <v/>
      </c>
      <c r="CR69" s="24" t="str">
        <f>IF(OR($B69="",CR$3="",'Demand Locations'!CT69=""),"",IF('Demand Locations'!CT69&lt;COUNTIFS('Workers Settings'!$M:$M,$B69,'Workers Settings'!$N:$N,1,'Workers Settings'!$H:$H,CR$3),"Warning!",IF('Demand Locations'!CT69=0,"",COUNTIFS('Workers Settings'!$M:$M,$B69,'Workers Settings'!$N:$N,1,'Workers Settings'!$H:$H,CR$3)/'Demand Locations'!CT69)))</f>
        <v/>
      </c>
      <c r="CS69" s="24" t="str">
        <f>IF(OR($B69="",CS$3="",'Demand Locations'!CU69=""),"",IF('Demand Locations'!CU69&lt;COUNTIFS('Workers Settings'!$M:$M,$B69,'Workers Settings'!$N:$N,1,'Workers Settings'!$H:$H,CS$3),"Warning!",IF('Demand Locations'!CU69=0,"",COUNTIFS('Workers Settings'!$M:$M,$B69,'Workers Settings'!$N:$N,1,'Workers Settings'!$H:$H,CS$3)/'Demand Locations'!CU69)))</f>
        <v/>
      </c>
      <c r="CT69" s="24" t="str">
        <f>IF(OR($B69="",CT$3="",'Demand Locations'!CV69=""),"",IF('Demand Locations'!CV69&lt;COUNTIFS('Workers Settings'!$M:$M,$B69,'Workers Settings'!$N:$N,1,'Workers Settings'!$H:$H,CT$3),"Warning!",IF('Demand Locations'!CV69=0,"",COUNTIFS('Workers Settings'!$M:$M,$B69,'Workers Settings'!$N:$N,1,'Workers Settings'!$H:$H,CT$3)/'Demand Locations'!CV69)))</f>
        <v/>
      </c>
      <c r="CU69" s="24" t="str">
        <f>IF(OR($B69="",CU$3="",'Demand Locations'!CW69=""),"",IF('Demand Locations'!CW69&lt;COUNTIFS('Workers Settings'!$M:$M,$B69,'Workers Settings'!$N:$N,1,'Workers Settings'!$H:$H,CU$3),"Warning!",IF('Demand Locations'!CW69=0,"",COUNTIFS('Workers Settings'!$M:$M,$B69,'Workers Settings'!$N:$N,1,'Workers Settings'!$H:$H,CU$3)/'Demand Locations'!CW69)))</f>
        <v/>
      </c>
      <c r="CV69" s="24" t="str">
        <f>IF(OR($B69="",CV$3="",'Demand Locations'!CX69=""),"",IF('Demand Locations'!CX69&lt;COUNTIFS('Workers Settings'!$M:$M,$B69,'Workers Settings'!$N:$N,1,'Workers Settings'!$H:$H,CV$3),"Warning!",IF('Demand Locations'!CX69=0,"",COUNTIFS('Workers Settings'!$M:$M,$B69,'Workers Settings'!$N:$N,1,'Workers Settings'!$H:$H,CV$3)/'Demand Locations'!CX69)))</f>
        <v/>
      </c>
      <c r="CW69" s="24" t="str">
        <f>IF(OR($B69="",CW$3="",'Demand Locations'!CY69=""),"",IF('Demand Locations'!CY69&lt;COUNTIFS('Workers Settings'!$M:$M,$B69,'Workers Settings'!$N:$N,1,'Workers Settings'!$H:$H,CW$3),"Warning!",IF('Demand Locations'!CY69=0,"",COUNTIFS('Workers Settings'!$M:$M,$B69,'Workers Settings'!$N:$N,1,'Workers Settings'!$H:$H,CW$3)/'Demand Locations'!CY69)))</f>
        <v/>
      </c>
      <c r="CX69" s="24" t="str">
        <f>IF(OR($B69="",CX$3="",'Demand Locations'!CZ69=""),"",IF('Demand Locations'!CZ69&lt;COUNTIFS('Workers Settings'!$M:$M,$B69,'Workers Settings'!$N:$N,1,'Workers Settings'!$H:$H,CX$3),"Warning!",IF('Demand Locations'!CZ69=0,"",COUNTIFS('Workers Settings'!$M:$M,$B69,'Workers Settings'!$N:$N,1,'Workers Settings'!$H:$H,CX$3)/'Demand Locations'!CZ69)))</f>
        <v/>
      </c>
      <c r="CY69" s="24" t="str">
        <f>IF(OR($B69="",CY$3="",'Demand Locations'!DA69=""),"",IF('Demand Locations'!DA69&lt;COUNTIFS('Workers Settings'!$M:$M,$B69,'Workers Settings'!$N:$N,1,'Workers Settings'!$H:$H,CY$3),"Warning!",IF('Demand Locations'!DA69=0,"",COUNTIFS('Workers Settings'!$M:$M,$B69,'Workers Settings'!$N:$N,1,'Workers Settings'!$H:$H,CY$3)/'Demand Locations'!DA69)))</f>
        <v/>
      </c>
      <c r="CZ69" s="24" t="str">
        <f>IF(OR($B69="",CZ$3="",'Demand Locations'!DB69=""),"",IF('Demand Locations'!DB69&lt;COUNTIFS('Workers Settings'!$M:$M,$B69,'Workers Settings'!$N:$N,1,'Workers Settings'!$H:$H,CZ$3),"Warning!",IF('Demand Locations'!DB69=0,"",COUNTIFS('Workers Settings'!$M:$M,$B69,'Workers Settings'!$N:$N,1,'Workers Settings'!$H:$H,CZ$3)/'Demand Locations'!DB69)))</f>
        <v/>
      </c>
    </row>
    <row r="70" spans="1:104" x14ac:dyDescent="0.25">
      <c r="A70" s="7">
        <f t="shared" si="0"/>
        <v>66</v>
      </c>
      <c r="B70" s="7" t="str">
        <f>IF('Demand Locations'!B70&lt;&gt;"",'Demand Locations'!B70,"")</f>
        <v/>
      </c>
      <c r="C70" s="29" t="str">
        <f>IF(B70="","",SUMIFS('Workers Assignments'!Z:Z,'Workers Settings'!M:M,B70,'Workers Settings'!N:N,1))</f>
        <v/>
      </c>
      <c r="D70" s="24" t="str">
        <f>IF(OR(B70="",'Demand Locations'!E70=""),"",IF('Demand Locations'!E70&lt;C70,"Warning!",IF('Demand Locations'!E70=0,"",C70/'Demand Locations'!E70)))</f>
        <v/>
      </c>
      <c r="E70" s="44" t="str">
        <f>IF(OR($B70="",E$3="",'Demand Locations'!G70=""),"",IF('Demand Locations'!G70&lt;COUNTIFS('Workers Settings'!$M:$M,$B70,'Workers Settings'!$N:$N,1,'Workers Settings'!$H:$H,E$3),"Warning!",IF('Demand Locations'!G70=0,"",COUNTIFS('Workers Settings'!$M:$M,$B70,'Workers Settings'!$N:$N,1,'Workers Settings'!$H:$H,E$3)/'Demand Locations'!G70)))</f>
        <v/>
      </c>
      <c r="F70" s="24" t="str">
        <f>IF(OR($B70="",F$3="",'Demand Locations'!H70=""),"",IF('Demand Locations'!H70&lt;COUNTIFS('Workers Settings'!$M:$M,$B70,'Workers Settings'!$N:$N,1,'Workers Settings'!$H:$H,F$3),"Warning!",IF('Demand Locations'!H70=0,"",COUNTIFS('Workers Settings'!$M:$M,$B70,'Workers Settings'!$N:$N,1,'Workers Settings'!$H:$H,F$3)/'Demand Locations'!H70)))</f>
        <v/>
      </c>
      <c r="G70" s="24" t="str">
        <f>IF(OR($B70="",G$3="",'Demand Locations'!I70=""),"",IF('Demand Locations'!I70&lt;COUNTIFS('Workers Settings'!$M:$M,$B70,'Workers Settings'!$N:$N,1,'Workers Settings'!$H:$H,G$3),"Warning!",IF('Demand Locations'!I70=0,"",COUNTIFS('Workers Settings'!$M:$M,$B70,'Workers Settings'!$N:$N,1,'Workers Settings'!$H:$H,G$3)/'Demand Locations'!I70)))</f>
        <v/>
      </c>
      <c r="H70" s="24" t="str">
        <f>IF(OR($B70="",H$3="",'Demand Locations'!J70=""),"",IF('Demand Locations'!J70&lt;COUNTIFS('Workers Settings'!$M:$M,$B70,'Workers Settings'!$N:$N,1,'Workers Settings'!$H:$H,H$3),"Warning!",IF('Demand Locations'!J70=0,"",COUNTIFS('Workers Settings'!$M:$M,$B70,'Workers Settings'!$N:$N,1,'Workers Settings'!$H:$H,H$3)/'Demand Locations'!J70)))</f>
        <v/>
      </c>
      <c r="I70" s="24" t="str">
        <f>IF(OR($B70="",I$3="",'Demand Locations'!K70=""),"",IF('Demand Locations'!K70&lt;COUNTIFS('Workers Settings'!$M:$M,$B70,'Workers Settings'!$N:$N,1,'Workers Settings'!$H:$H,I$3),"Warning!",IF('Demand Locations'!K70=0,"",COUNTIFS('Workers Settings'!$M:$M,$B70,'Workers Settings'!$N:$N,1,'Workers Settings'!$H:$H,I$3)/'Demand Locations'!K70)))</f>
        <v/>
      </c>
      <c r="J70" s="24" t="str">
        <f>IF(OR($B70="",J$3="",'Demand Locations'!L70=""),"",IF('Demand Locations'!L70&lt;COUNTIFS('Workers Settings'!$M:$M,$B70,'Workers Settings'!$N:$N,1,'Workers Settings'!$H:$H,J$3),"Warning!",IF('Demand Locations'!L70=0,"",COUNTIFS('Workers Settings'!$M:$M,$B70,'Workers Settings'!$N:$N,1,'Workers Settings'!$H:$H,J$3)/'Demand Locations'!L70)))</f>
        <v/>
      </c>
      <c r="K70" s="24" t="str">
        <f>IF(OR($B70="",K$3="",'Demand Locations'!M70=""),"",IF('Demand Locations'!M70&lt;COUNTIFS('Workers Settings'!$M:$M,$B70,'Workers Settings'!$N:$N,1,'Workers Settings'!$H:$H,K$3),"Warning!",IF('Demand Locations'!M70=0,"",COUNTIFS('Workers Settings'!$M:$M,$B70,'Workers Settings'!$N:$N,1,'Workers Settings'!$H:$H,K$3)/'Demand Locations'!M70)))</f>
        <v/>
      </c>
      <c r="L70" s="24" t="str">
        <f>IF(OR($B70="",L$3="",'Demand Locations'!N70=""),"",IF('Demand Locations'!N70&lt;COUNTIFS('Workers Settings'!$M:$M,$B70,'Workers Settings'!$N:$N,1,'Workers Settings'!$H:$H,L$3),"Warning!",IF('Demand Locations'!N70=0,"",COUNTIFS('Workers Settings'!$M:$M,$B70,'Workers Settings'!$N:$N,1,'Workers Settings'!$H:$H,L$3)/'Demand Locations'!N70)))</f>
        <v/>
      </c>
      <c r="M70" s="24" t="str">
        <f>IF(OR($B70="",M$3="",'Demand Locations'!O70=""),"",IF('Demand Locations'!O70&lt;COUNTIFS('Workers Settings'!$M:$M,$B70,'Workers Settings'!$N:$N,1,'Workers Settings'!$H:$H,M$3),"Warning!",IF('Demand Locations'!O70=0,"",COUNTIFS('Workers Settings'!$M:$M,$B70,'Workers Settings'!$N:$N,1,'Workers Settings'!$H:$H,M$3)/'Demand Locations'!O70)))</f>
        <v/>
      </c>
      <c r="N70" s="24" t="str">
        <f>IF(OR($B70="",N$3="",'Demand Locations'!P70=""),"",IF('Demand Locations'!P70&lt;COUNTIFS('Workers Settings'!$M:$M,$B70,'Workers Settings'!$N:$N,1,'Workers Settings'!$H:$H,N$3),"Warning!",IF('Demand Locations'!P70=0,"",COUNTIFS('Workers Settings'!$M:$M,$B70,'Workers Settings'!$N:$N,1,'Workers Settings'!$H:$H,N$3)/'Demand Locations'!P70)))</f>
        <v/>
      </c>
      <c r="O70" s="24" t="str">
        <f>IF(OR($B70="",O$3="",'Demand Locations'!Q70=""),"",IF('Demand Locations'!Q70&lt;COUNTIFS('Workers Settings'!$M:$M,$B70,'Workers Settings'!$N:$N,1,'Workers Settings'!$H:$H,O$3),"Warning!",IF('Demand Locations'!Q70=0,"",COUNTIFS('Workers Settings'!$M:$M,$B70,'Workers Settings'!$N:$N,1,'Workers Settings'!$H:$H,O$3)/'Demand Locations'!Q70)))</f>
        <v/>
      </c>
      <c r="P70" s="24" t="str">
        <f>IF(OR($B70="",P$3="",'Demand Locations'!R70=""),"",IF('Demand Locations'!R70&lt;COUNTIFS('Workers Settings'!$M:$M,$B70,'Workers Settings'!$N:$N,1,'Workers Settings'!$H:$H,P$3),"Warning!",IF('Demand Locations'!R70=0,"",COUNTIFS('Workers Settings'!$M:$M,$B70,'Workers Settings'!$N:$N,1,'Workers Settings'!$H:$H,P$3)/'Demand Locations'!R70)))</f>
        <v/>
      </c>
      <c r="Q70" s="24" t="str">
        <f>IF(OR($B70="",Q$3="",'Demand Locations'!S70=""),"",IF('Demand Locations'!S70&lt;COUNTIFS('Workers Settings'!$M:$M,$B70,'Workers Settings'!$N:$N,1,'Workers Settings'!$H:$H,Q$3),"Warning!",IF('Demand Locations'!S70=0,"",COUNTIFS('Workers Settings'!$M:$M,$B70,'Workers Settings'!$N:$N,1,'Workers Settings'!$H:$H,Q$3)/'Demand Locations'!S70)))</f>
        <v/>
      </c>
      <c r="R70" s="24" t="str">
        <f>IF(OR($B70="",R$3="",'Demand Locations'!T70=""),"",IF('Demand Locations'!T70&lt;COUNTIFS('Workers Settings'!$M:$M,$B70,'Workers Settings'!$N:$N,1,'Workers Settings'!$H:$H,R$3),"Warning!",IF('Demand Locations'!T70=0,"",COUNTIFS('Workers Settings'!$M:$M,$B70,'Workers Settings'!$N:$N,1,'Workers Settings'!$H:$H,R$3)/'Demand Locations'!T70)))</f>
        <v/>
      </c>
      <c r="S70" s="24" t="str">
        <f>IF(OR($B70="",S$3="",'Demand Locations'!U70=""),"",IF('Demand Locations'!U70&lt;COUNTIFS('Workers Settings'!$M:$M,$B70,'Workers Settings'!$N:$N,1,'Workers Settings'!$H:$H,S$3),"Warning!",IF('Demand Locations'!U70=0,"",COUNTIFS('Workers Settings'!$M:$M,$B70,'Workers Settings'!$N:$N,1,'Workers Settings'!$H:$H,S$3)/'Demand Locations'!U70)))</f>
        <v/>
      </c>
      <c r="T70" s="24" t="str">
        <f>IF(OR($B70="",T$3="",'Demand Locations'!V70=""),"",IF('Demand Locations'!V70&lt;COUNTIFS('Workers Settings'!$M:$M,$B70,'Workers Settings'!$N:$N,1,'Workers Settings'!$H:$H,T$3),"Warning!",IF('Demand Locations'!V70=0,"",COUNTIFS('Workers Settings'!$M:$M,$B70,'Workers Settings'!$N:$N,1,'Workers Settings'!$H:$H,T$3)/'Demand Locations'!V70)))</f>
        <v/>
      </c>
      <c r="U70" s="24" t="str">
        <f>IF(OR($B70="",U$3="",'Demand Locations'!W70=""),"",IF('Demand Locations'!W70&lt;COUNTIFS('Workers Settings'!$M:$M,$B70,'Workers Settings'!$N:$N,1,'Workers Settings'!$H:$H,U$3),"Warning!",IF('Demand Locations'!W70=0,"",COUNTIFS('Workers Settings'!$M:$M,$B70,'Workers Settings'!$N:$N,1,'Workers Settings'!$H:$H,U$3)/'Demand Locations'!W70)))</f>
        <v/>
      </c>
      <c r="V70" s="24" t="str">
        <f>IF(OR($B70="",V$3="",'Demand Locations'!X70=""),"",IF('Demand Locations'!X70&lt;COUNTIFS('Workers Settings'!$M:$M,$B70,'Workers Settings'!$N:$N,1,'Workers Settings'!$H:$H,V$3),"Warning!",IF('Demand Locations'!X70=0,"",COUNTIFS('Workers Settings'!$M:$M,$B70,'Workers Settings'!$N:$N,1,'Workers Settings'!$H:$H,V$3)/'Demand Locations'!X70)))</f>
        <v/>
      </c>
      <c r="W70" s="24" t="str">
        <f>IF(OR($B70="",W$3="",'Demand Locations'!Y70=""),"",IF('Demand Locations'!Y70&lt;COUNTIFS('Workers Settings'!$M:$M,$B70,'Workers Settings'!$N:$N,1,'Workers Settings'!$H:$H,W$3),"Warning!",IF('Demand Locations'!Y70=0,"",COUNTIFS('Workers Settings'!$M:$M,$B70,'Workers Settings'!$N:$N,1,'Workers Settings'!$H:$H,W$3)/'Demand Locations'!Y70)))</f>
        <v/>
      </c>
      <c r="X70" s="24" t="str">
        <f>IF(OR($B70="",X$3="",'Demand Locations'!Z70=""),"",IF('Demand Locations'!Z70&lt;COUNTIFS('Workers Settings'!$M:$M,$B70,'Workers Settings'!$N:$N,1,'Workers Settings'!$H:$H,X$3),"Warning!",IF('Demand Locations'!Z70=0,"",COUNTIFS('Workers Settings'!$M:$M,$B70,'Workers Settings'!$N:$N,1,'Workers Settings'!$H:$H,X$3)/'Demand Locations'!Z70)))</f>
        <v/>
      </c>
      <c r="Y70" s="24" t="str">
        <f>IF(OR($B70="",Y$3="",'Demand Locations'!AA70=""),"",IF('Demand Locations'!AA70&lt;COUNTIFS('Workers Settings'!$M:$M,$B70,'Workers Settings'!$N:$N,1,'Workers Settings'!$H:$H,Y$3),"Warning!",IF('Demand Locations'!AA70=0,"",COUNTIFS('Workers Settings'!$M:$M,$B70,'Workers Settings'!$N:$N,1,'Workers Settings'!$H:$H,Y$3)/'Demand Locations'!AA70)))</f>
        <v/>
      </c>
      <c r="Z70" s="24" t="str">
        <f>IF(OR($B70="",Z$3="",'Demand Locations'!AB70=""),"",IF('Demand Locations'!AB70&lt;COUNTIFS('Workers Settings'!$M:$M,$B70,'Workers Settings'!$N:$N,1,'Workers Settings'!$H:$H,Z$3),"Warning!",IF('Demand Locations'!AB70=0,"",COUNTIFS('Workers Settings'!$M:$M,$B70,'Workers Settings'!$N:$N,1,'Workers Settings'!$H:$H,Z$3)/'Demand Locations'!AB70)))</f>
        <v/>
      </c>
      <c r="AA70" s="24" t="str">
        <f>IF(OR($B70="",AA$3="",'Demand Locations'!AC70=""),"",IF('Demand Locations'!AC70&lt;COUNTIFS('Workers Settings'!$M:$M,$B70,'Workers Settings'!$N:$N,1,'Workers Settings'!$H:$H,AA$3),"Warning!",IF('Demand Locations'!AC70=0,"",COUNTIFS('Workers Settings'!$M:$M,$B70,'Workers Settings'!$N:$N,1,'Workers Settings'!$H:$H,AA$3)/'Demand Locations'!AC70)))</f>
        <v/>
      </c>
      <c r="AB70" s="24" t="str">
        <f>IF(OR($B70="",AB$3="",'Demand Locations'!AD70=""),"",IF('Demand Locations'!AD70&lt;COUNTIFS('Workers Settings'!$M:$M,$B70,'Workers Settings'!$N:$N,1,'Workers Settings'!$H:$H,AB$3),"Warning!",IF('Demand Locations'!AD70=0,"",COUNTIFS('Workers Settings'!$M:$M,$B70,'Workers Settings'!$N:$N,1,'Workers Settings'!$H:$H,AB$3)/'Demand Locations'!AD70)))</f>
        <v/>
      </c>
      <c r="AC70" s="24" t="str">
        <f>IF(OR($B70="",AC$3="",'Demand Locations'!AE70=""),"",IF('Demand Locations'!AE70&lt;COUNTIFS('Workers Settings'!$M:$M,$B70,'Workers Settings'!$N:$N,1,'Workers Settings'!$H:$H,AC$3),"Warning!",IF('Demand Locations'!AE70=0,"",COUNTIFS('Workers Settings'!$M:$M,$B70,'Workers Settings'!$N:$N,1,'Workers Settings'!$H:$H,AC$3)/'Demand Locations'!AE70)))</f>
        <v/>
      </c>
      <c r="AD70" s="24" t="str">
        <f>IF(OR($B70="",AD$3="",'Demand Locations'!AF70=""),"",IF('Demand Locations'!AF70&lt;COUNTIFS('Workers Settings'!$M:$M,$B70,'Workers Settings'!$N:$N,1,'Workers Settings'!$H:$H,AD$3),"Warning!",IF('Demand Locations'!AF70=0,"",COUNTIFS('Workers Settings'!$M:$M,$B70,'Workers Settings'!$N:$N,1,'Workers Settings'!$H:$H,AD$3)/'Demand Locations'!AF70)))</f>
        <v/>
      </c>
      <c r="AE70" s="24" t="str">
        <f>IF(OR($B70="",AE$3="",'Demand Locations'!AG70=""),"",IF('Demand Locations'!AG70&lt;COUNTIFS('Workers Settings'!$M:$M,$B70,'Workers Settings'!$N:$N,1,'Workers Settings'!$H:$H,AE$3),"Warning!",IF('Demand Locations'!AG70=0,"",COUNTIFS('Workers Settings'!$M:$M,$B70,'Workers Settings'!$N:$N,1,'Workers Settings'!$H:$H,AE$3)/'Demand Locations'!AG70)))</f>
        <v/>
      </c>
      <c r="AF70" s="24" t="str">
        <f>IF(OR($B70="",AF$3="",'Demand Locations'!AH70=""),"",IF('Demand Locations'!AH70&lt;COUNTIFS('Workers Settings'!$M:$M,$B70,'Workers Settings'!$N:$N,1,'Workers Settings'!$H:$H,AF$3),"Warning!",IF('Demand Locations'!AH70=0,"",COUNTIFS('Workers Settings'!$M:$M,$B70,'Workers Settings'!$N:$N,1,'Workers Settings'!$H:$H,AF$3)/'Demand Locations'!AH70)))</f>
        <v/>
      </c>
      <c r="AG70" s="24" t="str">
        <f>IF(OR($B70="",AG$3="",'Demand Locations'!AI70=""),"",IF('Demand Locations'!AI70&lt;COUNTIFS('Workers Settings'!$M:$M,$B70,'Workers Settings'!$N:$N,1,'Workers Settings'!$H:$H,AG$3),"Warning!",IF('Demand Locations'!AI70=0,"",COUNTIFS('Workers Settings'!$M:$M,$B70,'Workers Settings'!$N:$N,1,'Workers Settings'!$H:$H,AG$3)/'Demand Locations'!AI70)))</f>
        <v/>
      </c>
      <c r="AH70" s="24" t="str">
        <f>IF(OR($B70="",AH$3="",'Demand Locations'!AJ70=""),"",IF('Demand Locations'!AJ70&lt;COUNTIFS('Workers Settings'!$M:$M,$B70,'Workers Settings'!$N:$N,1,'Workers Settings'!$H:$H,AH$3),"Warning!",IF('Demand Locations'!AJ70=0,"",COUNTIFS('Workers Settings'!$M:$M,$B70,'Workers Settings'!$N:$N,1,'Workers Settings'!$H:$H,AH$3)/'Demand Locations'!AJ70)))</f>
        <v/>
      </c>
      <c r="AI70" s="24" t="str">
        <f>IF(OR($B70="",AI$3="",'Demand Locations'!AK70=""),"",IF('Demand Locations'!AK70&lt;COUNTIFS('Workers Settings'!$M:$M,$B70,'Workers Settings'!$N:$N,1,'Workers Settings'!$H:$H,AI$3),"Warning!",IF('Demand Locations'!AK70=0,"",COUNTIFS('Workers Settings'!$M:$M,$B70,'Workers Settings'!$N:$N,1,'Workers Settings'!$H:$H,AI$3)/'Demand Locations'!AK70)))</f>
        <v/>
      </c>
      <c r="AJ70" s="24" t="str">
        <f>IF(OR($B70="",AJ$3="",'Demand Locations'!AL70=""),"",IF('Demand Locations'!AL70&lt;COUNTIFS('Workers Settings'!$M:$M,$B70,'Workers Settings'!$N:$N,1,'Workers Settings'!$H:$H,AJ$3),"Warning!",IF('Demand Locations'!AL70=0,"",COUNTIFS('Workers Settings'!$M:$M,$B70,'Workers Settings'!$N:$N,1,'Workers Settings'!$H:$H,AJ$3)/'Demand Locations'!AL70)))</f>
        <v/>
      </c>
      <c r="AK70" s="24" t="str">
        <f>IF(OR($B70="",AK$3="",'Demand Locations'!AM70=""),"",IF('Demand Locations'!AM70&lt;COUNTIFS('Workers Settings'!$M:$M,$B70,'Workers Settings'!$N:$N,1,'Workers Settings'!$H:$H,AK$3),"Warning!",IF('Demand Locations'!AM70=0,"",COUNTIFS('Workers Settings'!$M:$M,$B70,'Workers Settings'!$N:$N,1,'Workers Settings'!$H:$H,AK$3)/'Demand Locations'!AM70)))</f>
        <v/>
      </c>
      <c r="AL70" s="24" t="str">
        <f>IF(OR($B70="",AL$3="",'Demand Locations'!AN70=""),"",IF('Demand Locations'!AN70&lt;COUNTIFS('Workers Settings'!$M:$M,$B70,'Workers Settings'!$N:$N,1,'Workers Settings'!$H:$H,AL$3),"Warning!",IF('Demand Locations'!AN70=0,"",COUNTIFS('Workers Settings'!$M:$M,$B70,'Workers Settings'!$N:$N,1,'Workers Settings'!$H:$H,AL$3)/'Demand Locations'!AN70)))</f>
        <v/>
      </c>
      <c r="AM70" s="24" t="str">
        <f>IF(OR($B70="",AM$3="",'Demand Locations'!AO70=""),"",IF('Demand Locations'!AO70&lt;COUNTIFS('Workers Settings'!$M:$M,$B70,'Workers Settings'!$N:$N,1,'Workers Settings'!$H:$H,AM$3),"Warning!",IF('Demand Locations'!AO70=0,"",COUNTIFS('Workers Settings'!$M:$M,$B70,'Workers Settings'!$N:$N,1,'Workers Settings'!$H:$H,AM$3)/'Demand Locations'!AO70)))</f>
        <v/>
      </c>
      <c r="AN70" s="24" t="str">
        <f>IF(OR($B70="",AN$3="",'Demand Locations'!AP70=""),"",IF('Demand Locations'!AP70&lt;COUNTIFS('Workers Settings'!$M:$M,$B70,'Workers Settings'!$N:$N,1,'Workers Settings'!$H:$H,AN$3),"Warning!",IF('Demand Locations'!AP70=0,"",COUNTIFS('Workers Settings'!$M:$M,$B70,'Workers Settings'!$N:$N,1,'Workers Settings'!$H:$H,AN$3)/'Demand Locations'!AP70)))</f>
        <v/>
      </c>
      <c r="AO70" s="24" t="str">
        <f>IF(OR($B70="",AO$3="",'Demand Locations'!AQ70=""),"",IF('Demand Locations'!AQ70&lt;COUNTIFS('Workers Settings'!$M:$M,$B70,'Workers Settings'!$N:$N,1,'Workers Settings'!$H:$H,AO$3),"Warning!",IF('Demand Locations'!AQ70=0,"",COUNTIFS('Workers Settings'!$M:$M,$B70,'Workers Settings'!$N:$N,1,'Workers Settings'!$H:$H,AO$3)/'Demand Locations'!AQ70)))</f>
        <v/>
      </c>
      <c r="AP70" s="24" t="str">
        <f>IF(OR($B70="",AP$3="",'Demand Locations'!AR70=""),"",IF('Demand Locations'!AR70&lt;COUNTIFS('Workers Settings'!$M:$M,$B70,'Workers Settings'!$N:$N,1,'Workers Settings'!$H:$H,AP$3),"Warning!",IF('Demand Locations'!AR70=0,"",COUNTIFS('Workers Settings'!$M:$M,$B70,'Workers Settings'!$N:$N,1,'Workers Settings'!$H:$H,AP$3)/'Demand Locations'!AR70)))</f>
        <v/>
      </c>
      <c r="AQ70" s="24" t="str">
        <f>IF(OR($B70="",AQ$3="",'Demand Locations'!AS70=""),"",IF('Demand Locations'!AS70&lt;COUNTIFS('Workers Settings'!$M:$M,$B70,'Workers Settings'!$N:$N,1,'Workers Settings'!$H:$H,AQ$3),"Warning!",IF('Demand Locations'!AS70=0,"",COUNTIFS('Workers Settings'!$M:$M,$B70,'Workers Settings'!$N:$N,1,'Workers Settings'!$H:$H,AQ$3)/'Demand Locations'!AS70)))</f>
        <v/>
      </c>
      <c r="AR70" s="24" t="str">
        <f>IF(OR($B70="",AR$3="",'Demand Locations'!AT70=""),"",IF('Demand Locations'!AT70&lt;COUNTIFS('Workers Settings'!$M:$M,$B70,'Workers Settings'!$N:$N,1,'Workers Settings'!$H:$H,AR$3),"Warning!",IF('Demand Locations'!AT70=0,"",COUNTIFS('Workers Settings'!$M:$M,$B70,'Workers Settings'!$N:$N,1,'Workers Settings'!$H:$H,AR$3)/'Demand Locations'!AT70)))</f>
        <v/>
      </c>
      <c r="AS70" s="24" t="str">
        <f>IF(OR($B70="",AS$3="",'Demand Locations'!AU70=""),"",IF('Demand Locations'!AU70&lt;COUNTIFS('Workers Settings'!$M:$M,$B70,'Workers Settings'!$N:$N,1,'Workers Settings'!$H:$H,AS$3),"Warning!",IF('Demand Locations'!AU70=0,"",COUNTIFS('Workers Settings'!$M:$M,$B70,'Workers Settings'!$N:$N,1,'Workers Settings'!$H:$H,AS$3)/'Demand Locations'!AU70)))</f>
        <v/>
      </c>
      <c r="AT70" s="24" t="str">
        <f>IF(OR($B70="",AT$3="",'Demand Locations'!AV70=""),"",IF('Demand Locations'!AV70&lt;COUNTIFS('Workers Settings'!$M:$M,$B70,'Workers Settings'!$N:$N,1,'Workers Settings'!$H:$H,AT$3),"Warning!",IF('Demand Locations'!AV70=0,"",COUNTIFS('Workers Settings'!$M:$M,$B70,'Workers Settings'!$N:$N,1,'Workers Settings'!$H:$H,AT$3)/'Demand Locations'!AV70)))</f>
        <v/>
      </c>
      <c r="AU70" s="24" t="str">
        <f>IF(OR($B70="",AU$3="",'Demand Locations'!AW70=""),"",IF('Demand Locations'!AW70&lt;COUNTIFS('Workers Settings'!$M:$M,$B70,'Workers Settings'!$N:$N,1,'Workers Settings'!$H:$H,AU$3),"Warning!",IF('Demand Locations'!AW70=0,"",COUNTIFS('Workers Settings'!$M:$M,$B70,'Workers Settings'!$N:$N,1,'Workers Settings'!$H:$H,AU$3)/'Demand Locations'!AW70)))</f>
        <v/>
      </c>
      <c r="AV70" s="24" t="str">
        <f>IF(OR($B70="",AV$3="",'Demand Locations'!AX70=""),"",IF('Demand Locations'!AX70&lt;COUNTIFS('Workers Settings'!$M:$M,$B70,'Workers Settings'!$N:$N,1,'Workers Settings'!$H:$H,AV$3),"Warning!",IF('Demand Locations'!AX70=0,"",COUNTIFS('Workers Settings'!$M:$M,$B70,'Workers Settings'!$N:$N,1,'Workers Settings'!$H:$H,AV$3)/'Demand Locations'!AX70)))</f>
        <v/>
      </c>
      <c r="AW70" s="24" t="str">
        <f>IF(OR($B70="",AW$3="",'Demand Locations'!AY70=""),"",IF('Demand Locations'!AY70&lt;COUNTIFS('Workers Settings'!$M:$M,$B70,'Workers Settings'!$N:$N,1,'Workers Settings'!$H:$H,AW$3),"Warning!",IF('Demand Locations'!AY70=0,"",COUNTIFS('Workers Settings'!$M:$M,$B70,'Workers Settings'!$N:$N,1,'Workers Settings'!$H:$H,AW$3)/'Demand Locations'!AY70)))</f>
        <v/>
      </c>
      <c r="AX70" s="24" t="str">
        <f>IF(OR($B70="",AX$3="",'Demand Locations'!AZ70=""),"",IF('Demand Locations'!AZ70&lt;COUNTIFS('Workers Settings'!$M:$M,$B70,'Workers Settings'!$N:$N,1,'Workers Settings'!$H:$H,AX$3),"Warning!",IF('Demand Locations'!AZ70=0,"",COUNTIFS('Workers Settings'!$M:$M,$B70,'Workers Settings'!$N:$N,1,'Workers Settings'!$H:$H,AX$3)/'Demand Locations'!AZ70)))</f>
        <v/>
      </c>
      <c r="AY70" s="24" t="str">
        <f>IF(OR($B70="",AY$3="",'Demand Locations'!BA70=""),"",IF('Demand Locations'!BA70&lt;COUNTIFS('Workers Settings'!$M:$M,$B70,'Workers Settings'!$N:$N,1,'Workers Settings'!$H:$H,AY$3),"Warning!",IF('Demand Locations'!BA70=0,"",COUNTIFS('Workers Settings'!$M:$M,$B70,'Workers Settings'!$N:$N,1,'Workers Settings'!$H:$H,AY$3)/'Demand Locations'!BA70)))</f>
        <v/>
      </c>
      <c r="AZ70" s="24" t="str">
        <f>IF(OR($B70="",AZ$3="",'Demand Locations'!BB70=""),"",IF('Demand Locations'!BB70&lt;COUNTIFS('Workers Settings'!$M:$M,$B70,'Workers Settings'!$N:$N,1,'Workers Settings'!$H:$H,AZ$3),"Warning!",IF('Demand Locations'!BB70=0,"",COUNTIFS('Workers Settings'!$M:$M,$B70,'Workers Settings'!$N:$N,1,'Workers Settings'!$H:$H,AZ$3)/'Demand Locations'!BB70)))</f>
        <v/>
      </c>
      <c r="BA70" s="24" t="str">
        <f>IF(OR($B70="",BA$3="",'Demand Locations'!BC70=""),"",IF('Demand Locations'!BC70&lt;COUNTIFS('Workers Settings'!$M:$M,$B70,'Workers Settings'!$N:$N,1,'Workers Settings'!$H:$H,BA$3),"Warning!",IF('Demand Locations'!BC70=0,"",COUNTIFS('Workers Settings'!$M:$M,$B70,'Workers Settings'!$N:$N,1,'Workers Settings'!$H:$H,BA$3)/'Demand Locations'!BC70)))</f>
        <v/>
      </c>
      <c r="BB70" s="24" t="str">
        <f>IF(OR($B70="",BB$3="",'Demand Locations'!BD70=""),"",IF('Demand Locations'!BD70&lt;COUNTIFS('Workers Settings'!$M:$M,$B70,'Workers Settings'!$N:$N,1,'Workers Settings'!$H:$H,BB$3),"Warning!",IF('Demand Locations'!BD70=0,"",COUNTIFS('Workers Settings'!$M:$M,$B70,'Workers Settings'!$N:$N,1,'Workers Settings'!$H:$H,BB$3)/'Demand Locations'!BD70)))</f>
        <v/>
      </c>
      <c r="BC70" s="24" t="str">
        <f>IF(OR($B70="",BC$3="",'Demand Locations'!BE70=""),"",IF('Demand Locations'!BE70&lt;COUNTIFS('Workers Settings'!$M:$M,$B70,'Workers Settings'!$N:$N,1,'Workers Settings'!$H:$H,BC$3),"Warning!",IF('Demand Locations'!BE70=0,"",COUNTIFS('Workers Settings'!$M:$M,$B70,'Workers Settings'!$N:$N,1,'Workers Settings'!$H:$H,BC$3)/'Demand Locations'!BE70)))</f>
        <v/>
      </c>
      <c r="BD70" s="24" t="str">
        <f>IF(OR($B70="",BD$3="",'Demand Locations'!BF70=""),"",IF('Demand Locations'!BF70&lt;COUNTIFS('Workers Settings'!$M:$M,$B70,'Workers Settings'!$N:$N,1,'Workers Settings'!$H:$H,BD$3),"Warning!",IF('Demand Locations'!BF70=0,"",COUNTIFS('Workers Settings'!$M:$M,$B70,'Workers Settings'!$N:$N,1,'Workers Settings'!$H:$H,BD$3)/'Demand Locations'!BF70)))</f>
        <v/>
      </c>
      <c r="BE70" s="24" t="str">
        <f>IF(OR($B70="",BE$3="",'Demand Locations'!BG70=""),"",IF('Demand Locations'!BG70&lt;COUNTIFS('Workers Settings'!$M:$M,$B70,'Workers Settings'!$N:$N,1,'Workers Settings'!$H:$H,BE$3),"Warning!",IF('Demand Locations'!BG70=0,"",COUNTIFS('Workers Settings'!$M:$M,$B70,'Workers Settings'!$N:$N,1,'Workers Settings'!$H:$H,BE$3)/'Demand Locations'!BG70)))</f>
        <v/>
      </c>
      <c r="BF70" s="24" t="str">
        <f>IF(OR($B70="",BF$3="",'Demand Locations'!BH70=""),"",IF('Demand Locations'!BH70&lt;COUNTIFS('Workers Settings'!$M:$M,$B70,'Workers Settings'!$N:$N,1,'Workers Settings'!$H:$H,BF$3),"Warning!",IF('Demand Locations'!BH70=0,"",COUNTIFS('Workers Settings'!$M:$M,$B70,'Workers Settings'!$N:$N,1,'Workers Settings'!$H:$H,BF$3)/'Demand Locations'!BH70)))</f>
        <v/>
      </c>
      <c r="BG70" s="24" t="str">
        <f>IF(OR($B70="",BG$3="",'Demand Locations'!BI70=""),"",IF('Demand Locations'!BI70&lt;COUNTIFS('Workers Settings'!$M:$M,$B70,'Workers Settings'!$N:$N,1,'Workers Settings'!$H:$H,BG$3),"Warning!",IF('Demand Locations'!BI70=0,"",COUNTIFS('Workers Settings'!$M:$M,$B70,'Workers Settings'!$N:$N,1,'Workers Settings'!$H:$H,BG$3)/'Demand Locations'!BI70)))</f>
        <v/>
      </c>
      <c r="BH70" s="24" t="str">
        <f>IF(OR($B70="",BH$3="",'Demand Locations'!BJ70=""),"",IF('Demand Locations'!BJ70&lt;COUNTIFS('Workers Settings'!$M:$M,$B70,'Workers Settings'!$N:$N,1,'Workers Settings'!$H:$H,BH$3),"Warning!",IF('Demand Locations'!BJ70=0,"",COUNTIFS('Workers Settings'!$M:$M,$B70,'Workers Settings'!$N:$N,1,'Workers Settings'!$H:$H,BH$3)/'Demand Locations'!BJ70)))</f>
        <v/>
      </c>
      <c r="BI70" s="24" t="str">
        <f>IF(OR($B70="",BI$3="",'Demand Locations'!BK70=""),"",IF('Demand Locations'!BK70&lt;COUNTIFS('Workers Settings'!$M:$M,$B70,'Workers Settings'!$N:$N,1,'Workers Settings'!$H:$H,BI$3),"Warning!",IF('Demand Locations'!BK70=0,"",COUNTIFS('Workers Settings'!$M:$M,$B70,'Workers Settings'!$N:$N,1,'Workers Settings'!$H:$H,BI$3)/'Demand Locations'!BK70)))</f>
        <v/>
      </c>
      <c r="BJ70" s="24" t="str">
        <f>IF(OR($B70="",BJ$3="",'Demand Locations'!BL70=""),"",IF('Demand Locations'!BL70&lt;COUNTIFS('Workers Settings'!$M:$M,$B70,'Workers Settings'!$N:$N,1,'Workers Settings'!$H:$H,BJ$3),"Warning!",IF('Demand Locations'!BL70=0,"",COUNTIFS('Workers Settings'!$M:$M,$B70,'Workers Settings'!$N:$N,1,'Workers Settings'!$H:$H,BJ$3)/'Demand Locations'!BL70)))</f>
        <v/>
      </c>
      <c r="BK70" s="24" t="str">
        <f>IF(OR($B70="",BK$3="",'Demand Locations'!BM70=""),"",IF('Demand Locations'!BM70&lt;COUNTIFS('Workers Settings'!$M:$M,$B70,'Workers Settings'!$N:$N,1,'Workers Settings'!$H:$H,BK$3),"Warning!",IF('Demand Locations'!BM70=0,"",COUNTIFS('Workers Settings'!$M:$M,$B70,'Workers Settings'!$N:$N,1,'Workers Settings'!$H:$H,BK$3)/'Demand Locations'!BM70)))</f>
        <v/>
      </c>
      <c r="BL70" s="24" t="str">
        <f>IF(OR($B70="",BL$3="",'Demand Locations'!BN70=""),"",IF('Demand Locations'!BN70&lt;COUNTIFS('Workers Settings'!$M:$M,$B70,'Workers Settings'!$N:$N,1,'Workers Settings'!$H:$H,BL$3),"Warning!",IF('Demand Locations'!BN70=0,"",COUNTIFS('Workers Settings'!$M:$M,$B70,'Workers Settings'!$N:$N,1,'Workers Settings'!$H:$H,BL$3)/'Demand Locations'!BN70)))</f>
        <v/>
      </c>
      <c r="BM70" s="24" t="str">
        <f>IF(OR($B70="",BM$3="",'Demand Locations'!BO70=""),"",IF('Demand Locations'!BO70&lt;COUNTIFS('Workers Settings'!$M:$M,$B70,'Workers Settings'!$N:$N,1,'Workers Settings'!$H:$H,BM$3),"Warning!",IF('Demand Locations'!BO70=0,"",COUNTIFS('Workers Settings'!$M:$M,$B70,'Workers Settings'!$N:$N,1,'Workers Settings'!$H:$H,BM$3)/'Demand Locations'!BO70)))</f>
        <v/>
      </c>
      <c r="BN70" s="24" t="str">
        <f>IF(OR($B70="",BN$3="",'Demand Locations'!BP70=""),"",IF('Demand Locations'!BP70&lt;COUNTIFS('Workers Settings'!$M:$M,$B70,'Workers Settings'!$N:$N,1,'Workers Settings'!$H:$H,BN$3),"Warning!",IF('Demand Locations'!BP70=0,"",COUNTIFS('Workers Settings'!$M:$M,$B70,'Workers Settings'!$N:$N,1,'Workers Settings'!$H:$H,BN$3)/'Demand Locations'!BP70)))</f>
        <v/>
      </c>
      <c r="BO70" s="24" t="str">
        <f>IF(OR($B70="",BO$3="",'Demand Locations'!BQ70=""),"",IF('Demand Locations'!BQ70&lt;COUNTIFS('Workers Settings'!$M:$M,$B70,'Workers Settings'!$N:$N,1,'Workers Settings'!$H:$H,BO$3),"Warning!",IF('Demand Locations'!BQ70=0,"",COUNTIFS('Workers Settings'!$M:$M,$B70,'Workers Settings'!$N:$N,1,'Workers Settings'!$H:$H,BO$3)/'Demand Locations'!BQ70)))</f>
        <v/>
      </c>
      <c r="BP70" s="24" t="str">
        <f>IF(OR($B70="",BP$3="",'Demand Locations'!BR70=""),"",IF('Demand Locations'!BR70&lt;COUNTIFS('Workers Settings'!$M:$M,$B70,'Workers Settings'!$N:$N,1,'Workers Settings'!$H:$H,BP$3),"Warning!",IF('Demand Locations'!BR70=0,"",COUNTIFS('Workers Settings'!$M:$M,$B70,'Workers Settings'!$N:$N,1,'Workers Settings'!$H:$H,BP$3)/'Demand Locations'!BR70)))</f>
        <v/>
      </c>
      <c r="BQ70" s="24" t="str">
        <f>IF(OR($B70="",BQ$3="",'Demand Locations'!BS70=""),"",IF('Demand Locations'!BS70&lt;COUNTIFS('Workers Settings'!$M:$M,$B70,'Workers Settings'!$N:$N,1,'Workers Settings'!$H:$H,BQ$3),"Warning!",IF('Demand Locations'!BS70=0,"",COUNTIFS('Workers Settings'!$M:$M,$B70,'Workers Settings'!$N:$N,1,'Workers Settings'!$H:$H,BQ$3)/'Demand Locations'!BS70)))</f>
        <v/>
      </c>
      <c r="BR70" s="24" t="str">
        <f>IF(OR($B70="",BR$3="",'Demand Locations'!BT70=""),"",IF('Demand Locations'!BT70&lt;COUNTIFS('Workers Settings'!$M:$M,$B70,'Workers Settings'!$N:$N,1,'Workers Settings'!$H:$H,BR$3),"Warning!",IF('Demand Locations'!BT70=0,"",COUNTIFS('Workers Settings'!$M:$M,$B70,'Workers Settings'!$N:$N,1,'Workers Settings'!$H:$H,BR$3)/'Demand Locations'!BT70)))</f>
        <v/>
      </c>
      <c r="BS70" s="24" t="str">
        <f>IF(OR($B70="",BS$3="",'Demand Locations'!BU70=""),"",IF('Demand Locations'!BU70&lt;COUNTIFS('Workers Settings'!$M:$M,$B70,'Workers Settings'!$N:$N,1,'Workers Settings'!$H:$H,BS$3),"Warning!",IF('Demand Locations'!BU70=0,"",COUNTIFS('Workers Settings'!$M:$M,$B70,'Workers Settings'!$N:$N,1,'Workers Settings'!$H:$H,BS$3)/'Demand Locations'!BU70)))</f>
        <v/>
      </c>
      <c r="BT70" s="24" t="str">
        <f>IF(OR($B70="",BT$3="",'Demand Locations'!BV70=""),"",IF('Demand Locations'!BV70&lt;COUNTIFS('Workers Settings'!$M:$M,$B70,'Workers Settings'!$N:$N,1,'Workers Settings'!$H:$H,BT$3),"Warning!",IF('Demand Locations'!BV70=0,"",COUNTIFS('Workers Settings'!$M:$M,$B70,'Workers Settings'!$N:$N,1,'Workers Settings'!$H:$H,BT$3)/'Demand Locations'!BV70)))</f>
        <v/>
      </c>
      <c r="BU70" s="24" t="str">
        <f>IF(OR($B70="",BU$3="",'Demand Locations'!BW70=""),"",IF('Demand Locations'!BW70&lt;COUNTIFS('Workers Settings'!$M:$M,$B70,'Workers Settings'!$N:$N,1,'Workers Settings'!$H:$H,BU$3),"Warning!",IF('Demand Locations'!BW70=0,"",COUNTIFS('Workers Settings'!$M:$M,$B70,'Workers Settings'!$N:$N,1,'Workers Settings'!$H:$H,BU$3)/'Demand Locations'!BW70)))</f>
        <v/>
      </c>
      <c r="BV70" s="24" t="str">
        <f>IF(OR($B70="",BV$3="",'Demand Locations'!BX70=""),"",IF('Demand Locations'!BX70&lt;COUNTIFS('Workers Settings'!$M:$M,$B70,'Workers Settings'!$N:$N,1,'Workers Settings'!$H:$H,BV$3),"Warning!",IF('Demand Locations'!BX70=0,"",COUNTIFS('Workers Settings'!$M:$M,$B70,'Workers Settings'!$N:$N,1,'Workers Settings'!$H:$H,BV$3)/'Demand Locations'!BX70)))</f>
        <v/>
      </c>
      <c r="BW70" s="24" t="str">
        <f>IF(OR($B70="",BW$3="",'Demand Locations'!BY70=""),"",IF('Demand Locations'!BY70&lt;COUNTIFS('Workers Settings'!$M:$M,$B70,'Workers Settings'!$N:$N,1,'Workers Settings'!$H:$H,BW$3),"Warning!",IF('Demand Locations'!BY70=0,"",COUNTIFS('Workers Settings'!$M:$M,$B70,'Workers Settings'!$N:$N,1,'Workers Settings'!$H:$H,BW$3)/'Demand Locations'!BY70)))</f>
        <v/>
      </c>
      <c r="BX70" s="24" t="str">
        <f>IF(OR($B70="",BX$3="",'Demand Locations'!BZ70=""),"",IF('Demand Locations'!BZ70&lt;COUNTIFS('Workers Settings'!$M:$M,$B70,'Workers Settings'!$N:$N,1,'Workers Settings'!$H:$H,BX$3),"Warning!",IF('Demand Locations'!BZ70=0,"",COUNTIFS('Workers Settings'!$M:$M,$B70,'Workers Settings'!$N:$N,1,'Workers Settings'!$H:$H,BX$3)/'Demand Locations'!BZ70)))</f>
        <v/>
      </c>
      <c r="BY70" s="24" t="str">
        <f>IF(OR($B70="",BY$3="",'Demand Locations'!CA70=""),"",IF('Demand Locations'!CA70&lt;COUNTIFS('Workers Settings'!$M:$M,$B70,'Workers Settings'!$N:$N,1,'Workers Settings'!$H:$H,BY$3),"Warning!",IF('Demand Locations'!CA70=0,"",COUNTIFS('Workers Settings'!$M:$M,$B70,'Workers Settings'!$N:$N,1,'Workers Settings'!$H:$H,BY$3)/'Demand Locations'!CA70)))</f>
        <v/>
      </c>
      <c r="BZ70" s="24" t="str">
        <f>IF(OR($B70="",BZ$3="",'Demand Locations'!CB70=""),"",IF('Demand Locations'!CB70&lt;COUNTIFS('Workers Settings'!$M:$M,$B70,'Workers Settings'!$N:$N,1,'Workers Settings'!$H:$H,BZ$3),"Warning!",IF('Demand Locations'!CB70=0,"",COUNTIFS('Workers Settings'!$M:$M,$B70,'Workers Settings'!$N:$N,1,'Workers Settings'!$H:$H,BZ$3)/'Demand Locations'!CB70)))</f>
        <v/>
      </c>
      <c r="CA70" s="24" t="str">
        <f>IF(OR($B70="",CA$3="",'Demand Locations'!CC70=""),"",IF('Demand Locations'!CC70&lt;COUNTIFS('Workers Settings'!$M:$M,$B70,'Workers Settings'!$N:$N,1,'Workers Settings'!$H:$H,CA$3),"Warning!",IF('Demand Locations'!CC70=0,"",COUNTIFS('Workers Settings'!$M:$M,$B70,'Workers Settings'!$N:$N,1,'Workers Settings'!$H:$H,CA$3)/'Demand Locations'!CC70)))</f>
        <v/>
      </c>
      <c r="CB70" s="24" t="str">
        <f>IF(OR($B70="",CB$3="",'Demand Locations'!CD70=""),"",IF('Demand Locations'!CD70&lt;COUNTIFS('Workers Settings'!$M:$M,$B70,'Workers Settings'!$N:$N,1,'Workers Settings'!$H:$H,CB$3),"Warning!",IF('Demand Locations'!CD70=0,"",COUNTIFS('Workers Settings'!$M:$M,$B70,'Workers Settings'!$N:$N,1,'Workers Settings'!$H:$H,CB$3)/'Demand Locations'!CD70)))</f>
        <v/>
      </c>
      <c r="CC70" s="24" t="str">
        <f>IF(OR($B70="",CC$3="",'Demand Locations'!CE70=""),"",IF('Demand Locations'!CE70&lt;COUNTIFS('Workers Settings'!$M:$M,$B70,'Workers Settings'!$N:$N,1,'Workers Settings'!$H:$H,CC$3),"Warning!",IF('Demand Locations'!CE70=0,"",COUNTIFS('Workers Settings'!$M:$M,$B70,'Workers Settings'!$N:$N,1,'Workers Settings'!$H:$H,CC$3)/'Demand Locations'!CE70)))</f>
        <v/>
      </c>
      <c r="CD70" s="24" t="str">
        <f>IF(OR($B70="",CD$3="",'Demand Locations'!CF70=""),"",IF('Demand Locations'!CF70&lt;COUNTIFS('Workers Settings'!$M:$M,$B70,'Workers Settings'!$N:$N,1,'Workers Settings'!$H:$H,CD$3),"Warning!",IF('Demand Locations'!CF70=0,"",COUNTIFS('Workers Settings'!$M:$M,$B70,'Workers Settings'!$N:$N,1,'Workers Settings'!$H:$H,CD$3)/'Demand Locations'!CF70)))</f>
        <v/>
      </c>
      <c r="CE70" s="24" t="str">
        <f>IF(OR($B70="",CE$3="",'Demand Locations'!CG70=""),"",IF('Demand Locations'!CG70&lt;COUNTIFS('Workers Settings'!$M:$M,$B70,'Workers Settings'!$N:$N,1,'Workers Settings'!$H:$H,CE$3),"Warning!",IF('Demand Locations'!CG70=0,"",COUNTIFS('Workers Settings'!$M:$M,$B70,'Workers Settings'!$N:$N,1,'Workers Settings'!$H:$H,CE$3)/'Demand Locations'!CG70)))</f>
        <v/>
      </c>
      <c r="CF70" s="24" t="str">
        <f>IF(OR($B70="",CF$3="",'Demand Locations'!CH70=""),"",IF('Demand Locations'!CH70&lt;COUNTIFS('Workers Settings'!$M:$M,$B70,'Workers Settings'!$N:$N,1,'Workers Settings'!$H:$H,CF$3),"Warning!",IF('Demand Locations'!CH70=0,"",COUNTIFS('Workers Settings'!$M:$M,$B70,'Workers Settings'!$N:$N,1,'Workers Settings'!$H:$H,CF$3)/'Demand Locations'!CH70)))</f>
        <v/>
      </c>
      <c r="CG70" s="24" t="str">
        <f>IF(OR($B70="",CG$3="",'Demand Locations'!CI70=""),"",IF('Demand Locations'!CI70&lt;COUNTIFS('Workers Settings'!$M:$M,$B70,'Workers Settings'!$N:$N,1,'Workers Settings'!$H:$H,CG$3),"Warning!",IF('Demand Locations'!CI70=0,"",COUNTIFS('Workers Settings'!$M:$M,$B70,'Workers Settings'!$N:$N,1,'Workers Settings'!$H:$H,CG$3)/'Demand Locations'!CI70)))</f>
        <v/>
      </c>
      <c r="CH70" s="24" t="str">
        <f>IF(OR($B70="",CH$3="",'Demand Locations'!CJ70=""),"",IF('Demand Locations'!CJ70&lt;COUNTIFS('Workers Settings'!$M:$M,$B70,'Workers Settings'!$N:$N,1,'Workers Settings'!$H:$H,CH$3),"Warning!",IF('Demand Locations'!CJ70=0,"",COUNTIFS('Workers Settings'!$M:$M,$B70,'Workers Settings'!$N:$N,1,'Workers Settings'!$H:$H,CH$3)/'Demand Locations'!CJ70)))</f>
        <v/>
      </c>
      <c r="CI70" s="24" t="str">
        <f>IF(OR($B70="",CI$3="",'Demand Locations'!CK70=""),"",IF('Demand Locations'!CK70&lt;COUNTIFS('Workers Settings'!$M:$M,$B70,'Workers Settings'!$N:$N,1,'Workers Settings'!$H:$H,CI$3),"Warning!",IF('Demand Locations'!CK70=0,"",COUNTIFS('Workers Settings'!$M:$M,$B70,'Workers Settings'!$N:$N,1,'Workers Settings'!$H:$H,CI$3)/'Demand Locations'!CK70)))</f>
        <v/>
      </c>
      <c r="CJ70" s="24" t="str">
        <f>IF(OR($B70="",CJ$3="",'Demand Locations'!CL70=""),"",IF('Demand Locations'!CL70&lt;COUNTIFS('Workers Settings'!$M:$M,$B70,'Workers Settings'!$N:$N,1,'Workers Settings'!$H:$H,CJ$3),"Warning!",IF('Demand Locations'!CL70=0,"",COUNTIFS('Workers Settings'!$M:$M,$B70,'Workers Settings'!$N:$N,1,'Workers Settings'!$H:$H,CJ$3)/'Demand Locations'!CL70)))</f>
        <v/>
      </c>
      <c r="CK70" s="24" t="str">
        <f>IF(OR($B70="",CK$3="",'Demand Locations'!CM70=""),"",IF('Demand Locations'!CM70&lt;COUNTIFS('Workers Settings'!$M:$M,$B70,'Workers Settings'!$N:$N,1,'Workers Settings'!$H:$H,CK$3),"Warning!",IF('Demand Locations'!CM70=0,"",COUNTIFS('Workers Settings'!$M:$M,$B70,'Workers Settings'!$N:$N,1,'Workers Settings'!$H:$H,CK$3)/'Demand Locations'!CM70)))</f>
        <v/>
      </c>
      <c r="CL70" s="24" t="str">
        <f>IF(OR($B70="",CL$3="",'Demand Locations'!CN70=""),"",IF('Demand Locations'!CN70&lt;COUNTIFS('Workers Settings'!$M:$M,$B70,'Workers Settings'!$N:$N,1,'Workers Settings'!$H:$H,CL$3),"Warning!",IF('Demand Locations'!CN70=0,"",COUNTIFS('Workers Settings'!$M:$M,$B70,'Workers Settings'!$N:$N,1,'Workers Settings'!$H:$H,CL$3)/'Demand Locations'!CN70)))</f>
        <v/>
      </c>
      <c r="CM70" s="24" t="str">
        <f>IF(OR($B70="",CM$3="",'Demand Locations'!CO70=""),"",IF('Demand Locations'!CO70&lt;COUNTIFS('Workers Settings'!$M:$M,$B70,'Workers Settings'!$N:$N,1,'Workers Settings'!$H:$H,CM$3),"Warning!",IF('Demand Locations'!CO70=0,"",COUNTIFS('Workers Settings'!$M:$M,$B70,'Workers Settings'!$N:$N,1,'Workers Settings'!$H:$H,CM$3)/'Demand Locations'!CO70)))</f>
        <v/>
      </c>
      <c r="CN70" s="24" t="str">
        <f>IF(OR($B70="",CN$3="",'Demand Locations'!CP70=""),"",IF('Demand Locations'!CP70&lt;COUNTIFS('Workers Settings'!$M:$M,$B70,'Workers Settings'!$N:$N,1,'Workers Settings'!$H:$H,CN$3),"Warning!",IF('Demand Locations'!CP70=0,"",COUNTIFS('Workers Settings'!$M:$M,$B70,'Workers Settings'!$N:$N,1,'Workers Settings'!$H:$H,CN$3)/'Demand Locations'!CP70)))</f>
        <v/>
      </c>
      <c r="CO70" s="24" t="str">
        <f>IF(OR($B70="",CO$3="",'Demand Locations'!CQ70=""),"",IF('Demand Locations'!CQ70&lt;COUNTIFS('Workers Settings'!$M:$M,$B70,'Workers Settings'!$N:$N,1,'Workers Settings'!$H:$H,CO$3),"Warning!",IF('Demand Locations'!CQ70=0,"",COUNTIFS('Workers Settings'!$M:$M,$B70,'Workers Settings'!$N:$N,1,'Workers Settings'!$H:$H,CO$3)/'Demand Locations'!CQ70)))</f>
        <v/>
      </c>
      <c r="CP70" s="24" t="str">
        <f>IF(OR($B70="",CP$3="",'Demand Locations'!CR70=""),"",IF('Demand Locations'!CR70&lt;COUNTIFS('Workers Settings'!$M:$M,$B70,'Workers Settings'!$N:$N,1,'Workers Settings'!$H:$H,CP$3),"Warning!",IF('Demand Locations'!CR70=0,"",COUNTIFS('Workers Settings'!$M:$M,$B70,'Workers Settings'!$N:$N,1,'Workers Settings'!$H:$H,CP$3)/'Demand Locations'!CR70)))</f>
        <v/>
      </c>
      <c r="CQ70" s="24" t="str">
        <f>IF(OR($B70="",CQ$3="",'Demand Locations'!CS70=""),"",IF('Demand Locations'!CS70&lt;COUNTIFS('Workers Settings'!$M:$M,$B70,'Workers Settings'!$N:$N,1,'Workers Settings'!$H:$H,CQ$3),"Warning!",IF('Demand Locations'!CS70=0,"",COUNTIFS('Workers Settings'!$M:$M,$B70,'Workers Settings'!$N:$N,1,'Workers Settings'!$H:$H,CQ$3)/'Demand Locations'!CS70)))</f>
        <v/>
      </c>
      <c r="CR70" s="24" t="str">
        <f>IF(OR($B70="",CR$3="",'Demand Locations'!CT70=""),"",IF('Demand Locations'!CT70&lt;COUNTIFS('Workers Settings'!$M:$M,$B70,'Workers Settings'!$N:$N,1,'Workers Settings'!$H:$H,CR$3),"Warning!",IF('Demand Locations'!CT70=0,"",COUNTIFS('Workers Settings'!$M:$M,$B70,'Workers Settings'!$N:$N,1,'Workers Settings'!$H:$H,CR$3)/'Demand Locations'!CT70)))</f>
        <v/>
      </c>
      <c r="CS70" s="24" t="str">
        <f>IF(OR($B70="",CS$3="",'Demand Locations'!CU70=""),"",IF('Demand Locations'!CU70&lt;COUNTIFS('Workers Settings'!$M:$M,$B70,'Workers Settings'!$N:$N,1,'Workers Settings'!$H:$H,CS$3),"Warning!",IF('Demand Locations'!CU70=0,"",COUNTIFS('Workers Settings'!$M:$M,$B70,'Workers Settings'!$N:$N,1,'Workers Settings'!$H:$H,CS$3)/'Demand Locations'!CU70)))</f>
        <v/>
      </c>
      <c r="CT70" s="24" t="str">
        <f>IF(OR($B70="",CT$3="",'Demand Locations'!CV70=""),"",IF('Demand Locations'!CV70&lt;COUNTIFS('Workers Settings'!$M:$M,$B70,'Workers Settings'!$N:$N,1,'Workers Settings'!$H:$H,CT$3),"Warning!",IF('Demand Locations'!CV70=0,"",COUNTIFS('Workers Settings'!$M:$M,$B70,'Workers Settings'!$N:$N,1,'Workers Settings'!$H:$H,CT$3)/'Demand Locations'!CV70)))</f>
        <v/>
      </c>
      <c r="CU70" s="24" t="str">
        <f>IF(OR($B70="",CU$3="",'Demand Locations'!CW70=""),"",IF('Demand Locations'!CW70&lt;COUNTIFS('Workers Settings'!$M:$M,$B70,'Workers Settings'!$N:$N,1,'Workers Settings'!$H:$H,CU$3),"Warning!",IF('Demand Locations'!CW70=0,"",COUNTIFS('Workers Settings'!$M:$M,$B70,'Workers Settings'!$N:$N,1,'Workers Settings'!$H:$H,CU$3)/'Demand Locations'!CW70)))</f>
        <v/>
      </c>
      <c r="CV70" s="24" t="str">
        <f>IF(OR($B70="",CV$3="",'Demand Locations'!CX70=""),"",IF('Demand Locations'!CX70&lt;COUNTIFS('Workers Settings'!$M:$M,$B70,'Workers Settings'!$N:$N,1,'Workers Settings'!$H:$H,CV$3),"Warning!",IF('Demand Locations'!CX70=0,"",COUNTIFS('Workers Settings'!$M:$M,$B70,'Workers Settings'!$N:$N,1,'Workers Settings'!$H:$H,CV$3)/'Demand Locations'!CX70)))</f>
        <v/>
      </c>
      <c r="CW70" s="24" t="str">
        <f>IF(OR($B70="",CW$3="",'Demand Locations'!CY70=""),"",IF('Demand Locations'!CY70&lt;COUNTIFS('Workers Settings'!$M:$M,$B70,'Workers Settings'!$N:$N,1,'Workers Settings'!$H:$H,CW$3),"Warning!",IF('Demand Locations'!CY70=0,"",COUNTIFS('Workers Settings'!$M:$M,$B70,'Workers Settings'!$N:$N,1,'Workers Settings'!$H:$H,CW$3)/'Demand Locations'!CY70)))</f>
        <v/>
      </c>
      <c r="CX70" s="24" t="str">
        <f>IF(OR($B70="",CX$3="",'Demand Locations'!CZ70=""),"",IF('Demand Locations'!CZ70&lt;COUNTIFS('Workers Settings'!$M:$M,$B70,'Workers Settings'!$N:$N,1,'Workers Settings'!$H:$H,CX$3),"Warning!",IF('Demand Locations'!CZ70=0,"",COUNTIFS('Workers Settings'!$M:$M,$B70,'Workers Settings'!$N:$N,1,'Workers Settings'!$H:$H,CX$3)/'Demand Locations'!CZ70)))</f>
        <v/>
      </c>
      <c r="CY70" s="24" t="str">
        <f>IF(OR($B70="",CY$3="",'Demand Locations'!DA70=""),"",IF('Demand Locations'!DA70&lt;COUNTIFS('Workers Settings'!$M:$M,$B70,'Workers Settings'!$N:$N,1,'Workers Settings'!$H:$H,CY$3),"Warning!",IF('Demand Locations'!DA70=0,"",COUNTIFS('Workers Settings'!$M:$M,$B70,'Workers Settings'!$N:$N,1,'Workers Settings'!$H:$H,CY$3)/'Demand Locations'!DA70)))</f>
        <v/>
      </c>
      <c r="CZ70" s="24" t="str">
        <f>IF(OR($B70="",CZ$3="",'Demand Locations'!DB70=""),"",IF('Demand Locations'!DB70&lt;COUNTIFS('Workers Settings'!$M:$M,$B70,'Workers Settings'!$N:$N,1,'Workers Settings'!$H:$H,CZ$3),"Warning!",IF('Demand Locations'!DB70=0,"",COUNTIFS('Workers Settings'!$M:$M,$B70,'Workers Settings'!$N:$N,1,'Workers Settings'!$H:$H,CZ$3)/'Demand Locations'!DB70)))</f>
        <v/>
      </c>
    </row>
    <row r="71" spans="1:104" x14ac:dyDescent="0.25">
      <c r="A71" s="7">
        <f t="shared" ref="A71:A134" si="1">A70+1</f>
        <v>67</v>
      </c>
      <c r="B71" s="7" t="str">
        <f>IF('Demand Locations'!B71&lt;&gt;"",'Demand Locations'!B71,"")</f>
        <v/>
      </c>
      <c r="C71" s="29" t="str">
        <f>IF(B71="","",SUMIFS('Workers Assignments'!Z:Z,'Workers Settings'!M:M,B71,'Workers Settings'!N:N,1))</f>
        <v/>
      </c>
      <c r="D71" s="24" t="str">
        <f>IF(OR(B71="",'Demand Locations'!E71=""),"",IF('Demand Locations'!E71&lt;C71,"Warning!",IF('Demand Locations'!E71=0,"",C71/'Demand Locations'!E71)))</f>
        <v/>
      </c>
      <c r="E71" s="44" t="str">
        <f>IF(OR($B71="",E$3="",'Demand Locations'!G71=""),"",IF('Demand Locations'!G71&lt;COUNTIFS('Workers Settings'!$M:$M,$B71,'Workers Settings'!$N:$N,1,'Workers Settings'!$H:$H,E$3),"Warning!",IF('Demand Locations'!G71=0,"",COUNTIFS('Workers Settings'!$M:$M,$B71,'Workers Settings'!$N:$N,1,'Workers Settings'!$H:$H,E$3)/'Demand Locations'!G71)))</f>
        <v/>
      </c>
      <c r="F71" s="24" t="str">
        <f>IF(OR($B71="",F$3="",'Demand Locations'!H71=""),"",IF('Demand Locations'!H71&lt;COUNTIFS('Workers Settings'!$M:$M,$B71,'Workers Settings'!$N:$N,1,'Workers Settings'!$H:$H,F$3),"Warning!",IF('Demand Locations'!H71=0,"",COUNTIFS('Workers Settings'!$M:$M,$B71,'Workers Settings'!$N:$N,1,'Workers Settings'!$H:$H,F$3)/'Demand Locations'!H71)))</f>
        <v/>
      </c>
      <c r="G71" s="24" t="str">
        <f>IF(OR($B71="",G$3="",'Demand Locations'!I71=""),"",IF('Demand Locations'!I71&lt;COUNTIFS('Workers Settings'!$M:$M,$B71,'Workers Settings'!$N:$N,1,'Workers Settings'!$H:$H,G$3),"Warning!",IF('Demand Locations'!I71=0,"",COUNTIFS('Workers Settings'!$M:$M,$B71,'Workers Settings'!$N:$N,1,'Workers Settings'!$H:$H,G$3)/'Demand Locations'!I71)))</f>
        <v/>
      </c>
      <c r="H71" s="24" t="str">
        <f>IF(OR($B71="",H$3="",'Demand Locations'!J71=""),"",IF('Demand Locations'!J71&lt;COUNTIFS('Workers Settings'!$M:$M,$B71,'Workers Settings'!$N:$N,1,'Workers Settings'!$H:$H,H$3),"Warning!",IF('Demand Locations'!J71=0,"",COUNTIFS('Workers Settings'!$M:$M,$B71,'Workers Settings'!$N:$N,1,'Workers Settings'!$H:$H,H$3)/'Demand Locations'!J71)))</f>
        <v/>
      </c>
      <c r="I71" s="24" t="str">
        <f>IF(OR($B71="",I$3="",'Demand Locations'!K71=""),"",IF('Demand Locations'!K71&lt;COUNTIFS('Workers Settings'!$M:$M,$B71,'Workers Settings'!$N:$N,1,'Workers Settings'!$H:$H,I$3),"Warning!",IF('Demand Locations'!K71=0,"",COUNTIFS('Workers Settings'!$M:$M,$B71,'Workers Settings'!$N:$N,1,'Workers Settings'!$H:$H,I$3)/'Demand Locations'!K71)))</f>
        <v/>
      </c>
      <c r="J71" s="24" t="str">
        <f>IF(OR($B71="",J$3="",'Demand Locations'!L71=""),"",IF('Demand Locations'!L71&lt;COUNTIFS('Workers Settings'!$M:$M,$B71,'Workers Settings'!$N:$N,1,'Workers Settings'!$H:$H,J$3),"Warning!",IF('Demand Locations'!L71=0,"",COUNTIFS('Workers Settings'!$M:$M,$B71,'Workers Settings'!$N:$N,1,'Workers Settings'!$H:$H,J$3)/'Demand Locations'!L71)))</f>
        <v/>
      </c>
      <c r="K71" s="24" t="str">
        <f>IF(OR($B71="",K$3="",'Demand Locations'!M71=""),"",IF('Demand Locations'!M71&lt;COUNTIFS('Workers Settings'!$M:$M,$B71,'Workers Settings'!$N:$N,1,'Workers Settings'!$H:$H,K$3),"Warning!",IF('Demand Locations'!M71=0,"",COUNTIFS('Workers Settings'!$M:$M,$B71,'Workers Settings'!$N:$N,1,'Workers Settings'!$H:$H,K$3)/'Demand Locations'!M71)))</f>
        <v/>
      </c>
      <c r="L71" s="24" t="str">
        <f>IF(OR($B71="",L$3="",'Demand Locations'!N71=""),"",IF('Demand Locations'!N71&lt;COUNTIFS('Workers Settings'!$M:$M,$B71,'Workers Settings'!$N:$N,1,'Workers Settings'!$H:$H,L$3),"Warning!",IF('Demand Locations'!N71=0,"",COUNTIFS('Workers Settings'!$M:$M,$B71,'Workers Settings'!$N:$N,1,'Workers Settings'!$H:$H,L$3)/'Demand Locations'!N71)))</f>
        <v/>
      </c>
      <c r="M71" s="24" t="str">
        <f>IF(OR($B71="",M$3="",'Demand Locations'!O71=""),"",IF('Demand Locations'!O71&lt;COUNTIFS('Workers Settings'!$M:$M,$B71,'Workers Settings'!$N:$N,1,'Workers Settings'!$H:$H,M$3),"Warning!",IF('Demand Locations'!O71=0,"",COUNTIFS('Workers Settings'!$M:$M,$B71,'Workers Settings'!$N:$N,1,'Workers Settings'!$H:$H,M$3)/'Demand Locations'!O71)))</f>
        <v/>
      </c>
      <c r="N71" s="24" t="str">
        <f>IF(OR($B71="",N$3="",'Demand Locations'!P71=""),"",IF('Demand Locations'!P71&lt;COUNTIFS('Workers Settings'!$M:$M,$B71,'Workers Settings'!$N:$N,1,'Workers Settings'!$H:$H,N$3),"Warning!",IF('Demand Locations'!P71=0,"",COUNTIFS('Workers Settings'!$M:$M,$B71,'Workers Settings'!$N:$N,1,'Workers Settings'!$H:$H,N$3)/'Demand Locations'!P71)))</f>
        <v/>
      </c>
      <c r="O71" s="24" t="str">
        <f>IF(OR($B71="",O$3="",'Demand Locations'!Q71=""),"",IF('Demand Locations'!Q71&lt;COUNTIFS('Workers Settings'!$M:$M,$B71,'Workers Settings'!$N:$N,1,'Workers Settings'!$H:$H,O$3),"Warning!",IF('Demand Locations'!Q71=0,"",COUNTIFS('Workers Settings'!$M:$M,$B71,'Workers Settings'!$N:$N,1,'Workers Settings'!$H:$H,O$3)/'Demand Locations'!Q71)))</f>
        <v/>
      </c>
      <c r="P71" s="24" t="str">
        <f>IF(OR($B71="",P$3="",'Demand Locations'!R71=""),"",IF('Demand Locations'!R71&lt;COUNTIFS('Workers Settings'!$M:$M,$B71,'Workers Settings'!$N:$N,1,'Workers Settings'!$H:$H,P$3),"Warning!",IF('Demand Locations'!R71=0,"",COUNTIFS('Workers Settings'!$M:$M,$B71,'Workers Settings'!$N:$N,1,'Workers Settings'!$H:$H,P$3)/'Demand Locations'!R71)))</f>
        <v/>
      </c>
      <c r="Q71" s="24" t="str">
        <f>IF(OR($B71="",Q$3="",'Demand Locations'!S71=""),"",IF('Demand Locations'!S71&lt;COUNTIFS('Workers Settings'!$M:$M,$B71,'Workers Settings'!$N:$N,1,'Workers Settings'!$H:$H,Q$3),"Warning!",IF('Demand Locations'!S71=0,"",COUNTIFS('Workers Settings'!$M:$M,$B71,'Workers Settings'!$N:$N,1,'Workers Settings'!$H:$H,Q$3)/'Demand Locations'!S71)))</f>
        <v/>
      </c>
      <c r="R71" s="24" t="str">
        <f>IF(OR($B71="",R$3="",'Demand Locations'!T71=""),"",IF('Demand Locations'!T71&lt;COUNTIFS('Workers Settings'!$M:$M,$B71,'Workers Settings'!$N:$N,1,'Workers Settings'!$H:$H,R$3),"Warning!",IF('Demand Locations'!T71=0,"",COUNTIFS('Workers Settings'!$M:$M,$B71,'Workers Settings'!$N:$N,1,'Workers Settings'!$H:$H,R$3)/'Demand Locations'!T71)))</f>
        <v/>
      </c>
      <c r="S71" s="24" t="str">
        <f>IF(OR($B71="",S$3="",'Demand Locations'!U71=""),"",IF('Demand Locations'!U71&lt;COUNTIFS('Workers Settings'!$M:$M,$B71,'Workers Settings'!$N:$N,1,'Workers Settings'!$H:$H,S$3),"Warning!",IF('Demand Locations'!U71=0,"",COUNTIFS('Workers Settings'!$M:$M,$B71,'Workers Settings'!$N:$N,1,'Workers Settings'!$H:$H,S$3)/'Demand Locations'!U71)))</f>
        <v/>
      </c>
      <c r="T71" s="24" t="str">
        <f>IF(OR($B71="",T$3="",'Demand Locations'!V71=""),"",IF('Demand Locations'!V71&lt;COUNTIFS('Workers Settings'!$M:$M,$B71,'Workers Settings'!$N:$N,1,'Workers Settings'!$H:$H,T$3),"Warning!",IF('Demand Locations'!V71=0,"",COUNTIFS('Workers Settings'!$M:$M,$B71,'Workers Settings'!$N:$N,1,'Workers Settings'!$H:$H,T$3)/'Demand Locations'!V71)))</f>
        <v/>
      </c>
      <c r="U71" s="24" t="str">
        <f>IF(OR($B71="",U$3="",'Demand Locations'!W71=""),"",IF('Demand Locations'!W71&lt;COUNTIFS('Workers Settings'!$M:$M,$B71,'Workers Settings'!$N:$N,1,'Workers Settings'!$H:$H,U$3),"Warning!",IF('Demand Locations'!W71=0,"",COUNTIFS('Workers Settings'!$M:$M,$B71,'Workers Settings'!$N:$N,1,'Workers Settings'!$H:$H,U$3)/'Demand Locations'!W71)))</f>
        <v/>
      </c>
      <c r="V71" s="24" t="str">
        <f>IF(OR($B71="",V$3="",'Demand Locations'!X71=""),"",IF('Demand Locations'!X71&lt;COUNTIFS('Workers Settings'!$M:$M,$B71,'Workers Settings'!$N:$N,1,'Workers Settings'!$H:$H,V$3),"Warning!",IF('Demand Locations'!X71=0,"",COUNTIFS('Workers Settings'!$M:$M,$B71,'Workers Settings'!$N:$N,1,'Workers Settings'!$H:$H,V$3)/'Demand Locations'!X71)))</f>
        <v/>
      </c>
      <c r="W71" s="24" t="str">
        <f>IF(OR($B71="",W$3="",'Demand Locations'!Y71=""),"",IF('Demand Locations'!Y71&lt;COUNTIFS('Workers Settings'!$M:$M,$B71,'Workers Settings'!$N:$N,1,'Workers Settings'!$H:$H,W$3),"Warning!",IF('Demand Locations'!Y71=0,"",COUNTIFS('Workers Settings'!$M:$M,$B71,'Workers Settings'!$N:$N,1,'Workers Settings'!$H:$H,W$3)/'Demand Locations'!Y71)))</f>
        <v/>
      </c>
      <c r="X71" s="24" t="str">
        <f>IF(OR($B71="",X$3="",'Demand Locations'!Z71=""),"",IF('Demand Locations'!Z71&lt;COUNTIFS('Workers Settings'!$M:$M,$B71,'Workers Settings'!$N:$N,1,'Workers Settings'!$H:$H,X$3),"Warning!",IF('Demand Locations'!Z71=0,"",COUNTIFS('Workers Settings'!$M:$M,$B71,'Workers Settings'!$N:$N,1,'Workers Settings'!$H:$H,X$3)/'Demand Locations'!Z71)))</f>
        <v/>
      </c>
      <c r="Y71" s="24" t="str">
        <f>IF(OR($B71="",Y$3="",'Demand Locations'!AA71=""),"",IF('Demand Locations'!AA71&lt;COUNTIFS('Workers Settings'!$M:$M,$B71,'Workers Settings'!$N:$N,1,'Workers Settings'!$H:$H,Y$3),"Warning!",IF('Demand Locations'!AA71=0,"",COUNTIFS('Workers Settings'!$M:$M,$B71,'Workers Settings'!$N:$N,1,'Workers Settings'!$H:$H,Y$3)/'Demand Locations'!AA71)))</f>
        <v/>
      </c>
      <c r="Z71" s="24" t="str">
        <f>IF(OR($B71="",Z$3="",'Demand Locations'!AB71=""),"",IF('Demand Locations'!AB71&lt;COUNTIFS('Workers Settings'!$M:$M,$B71,'Workers Settings'!$N:$N,1,'Workers Settings'!$H:$H,Z$3),"Warning!",IF('Demand Locations'!AB71=0,"",COUNTIFS('Workers Settings'!$M:$M,$B71,'Workers Settings'!$N:$N,1,'Workers Settings'!$H:$H,Z$3)/'Demand Locations'!AB71)))</f>
        <v/>
      </c>
      <c r="AA71" s="24" t="str">
        <f>IF(OR($B71="",AA$3="",'Demand Locations'!AC71=""),"",IF('Demand Locations'!AC71&lt;COUNTIFS('Workers Settings'!$M:$M,$B71,'Workers Settings'!$N:$N,1,'Workers Settings'!$H:$H,AA$3),"Warning!",IF('Demand Locations'!AC71=0,"",COUNTIFS('Workers Settings'!$M:$M,$B71,'Workers Settings'!$N:$N,1,'Workers Settings'!$H:$H,AA$3)/'Demand Locations'!AC71)))</f>
        <v/>
      </c>
      <c r="AB71" s="24" t="str">
        <f>IF(OR($B71="",AB$3="",'Demand Locations'!AD71=""),"",IF('Demand Locations'!AD71&lt;COUNTIFS('Workers Settings'!$M:$M,$B71,'Workers Settings'!$N:$N,1,'Workers Settings'!$H:$H,AB$3),"Warning!",IF('Demand Locations'!AD71=0,"",COUNTIFS('Workers Settings'!$M:$M,$B71,'Workers Settings'!$N:$N,1,'Workers Settings'!$H:$H,AB$3)/'Demand Locations'!AD71)))</f>
        <v/>
      </c>
      <c r="AC71" s="24" t="str">
        <f>IF(OR($B71="",AC$3="",'Demand Locations'!AE71=""),"",IF('Demand Locations'!AE71&lt;COUNTIFS('Workers Settings'!$M:$M,$B71,'Workers Settings'!$N:$N,1,'Workers Settings'!$H:$H,AC$3),"Warning!",IF('Demand Locations'!AE71=0,"",COUNTIFS('Workers Settings'!$M:$M,$B71,'Workers Settings'!$N:$N,1,'Workers Settings'!$H:$H,AC$3)/'Demand Locations'!AE71)))</f>
        <v/>
      </c>
      <c r="AD71" s="24" t="str">
        <f>IF(OR($B71="",AD$3="",'Demand Locations'!AF71=""),"",IF('Demand Locations'!AF71&lt;COUNTIFS('Workers Settings'!$M:$M,$B71,'Workers Settings'!$N:$N,1,'Workers Settings'!$H:$H,AD$3),"Warning!",IF('Demand Locations'!AF71=0,"",COUNTIFS('Workers Settings'!$M:$M,$B71,'Workers Settings'!$N:$N,1,'Workers Settings'!$H:$H,AD$3)/'Demand Locations'!AF71)))</f>
        <v/>
      </c>
      <c r="AE71" s="24" t="str">
        <f>IF(OR($B71="",AE$3="",'Demand Locations'!AG71=""),"",IF('Demand Locations'!AG71&lt;COUNTIFS('Workers Settings'!$M:$M,$B71,'Workers Settings'!$N:$N,1,'Workers Settings'!$H:$H,AE$3),"Warning!",IF('Demand Locations'!AG71=0,"",COUNTIFS('Workers Settings'!$M:$M,$B71,'Workers Settings'!$N:$N,1,'Workers Settings'!$H:$H,AE$3)/'Demand Locations'!AG71)))</f>
        <v/>
      </c>
      <c r="AF71" s="24" t="str">
        <f>IF(OR($B71="",AF$3="",'Demand Locations'!AH71=""),"",IF('Demand Locations'!AH71&lt;COUNTIFS('Workers Settings'!$M:$M,$B71,'Workers Settings'!$N:$N,1,'Workers Settings'!$H:$H,AF$3),"Warning!",IF('Demand Locations'!AH71=0,"",COUNTIFS('Workers Settings'!$M:$M,$B71,'Workers Settings'!$N:$N,1,'Workers Settings'!$H:$H,AF$3)/'Demand Locations'!AH71)))</f>
        <v/>
      </c>
      <c r="AG71" s="24" t="str">
        <f>IF(OR($B71="",AG$3="",'Demand Locations'!AI71=""),"",IF('Demand Locations'!AI71&lt;COUNTIFS('Workers Settings'!$M:$M,$B71,'Workers Settings'!$N:$N,1,'Workers Settings'!$H:$H,AG$3),"Warning!",IF('Demand Locations'!AI71=0,"",COUNTIFS('Workers Settings'!$M:$M,$B71,'Workers Settings'!$N:$N,1,'Workers Settings'!$H:$H,AG$3)/'Demand Locations'!AI71)))</f>
        <v/>
      </c>
      <c r="AH71" s="24" t="str">
        <f>IF(OR($B71="",AH$3="",'Demand Locations'!AJ71=""),"",IF('Demand Locations'!AJ71&lt;COUNTIFS('Workers Settings'!$M:$M,$B71,'Workers Settings'!$N:$N,1,'Workers Settings'!$H:$H,AH$3),"Warning!",IF('Demand Locations'!AJ71=0,"",COUNTIFS('Workers Settings'!$M:$M,$B71,'Workers Settings'!$N:$N,1,'Workers Settings'!$H:$H,AH$3)/'Demand Locations'!AJ71)))</f>
        <v/>
      </c>
      <c r="AI71" s="24" t="str">
        <f>IF(OR($B71="",AI$3="",'Demand Locations'!AK71=""),"",IF('Demand Locations'!AK71&lt;COUNTIFS('Workers Settings'!$M:$M,$B71,'Workers Settings'!$N:$N,1,'Workers Settings'!$H:$H,AI$3),"Warning!",IF('Demand Locations'!AK71=0,"",COUNTIFS('Workers Settings'!$M:$M,$B71,'Workers Settings'!$N:$N,1,'Workers Settings'!$H:$H,AI$3)/'Demand Locations'!AK71)))</f>
        <v/>
      </c>
      <c r="AJ71" s="24" t="str">
        <f>IF(OR($B71="",AJ$3="",'Demand Locations'!AL71=""),"",IF('Demand Locations'!AL71&lt;COUNTIFS('Workers Settings'!$M:$M,$B71,'Workers Settings'!$N:$N,1,'Workers Settings'!$H:$H,AJ$3),"Warning!",IF('Demand Locations'!AL71=0,"",COUNTIFS('Workers Settings'!$M:$M,$B71,'Workers Settings'!$N:$N,1,'Workers Settings'!$H:$H,AJ$3)/'Demand Locations'!AL71)))</f>
        <v/>
      </c>
      <c r="AK71" s="24" t="str">
        <f>IF(OR($B71="",AK$3="",'Demand Locations'!AM71=""),"",IF('Demand Locations'!AM71&lt;COUNTIFS('Workers Settings'!$M:$M,$B71,'Workers Settings'!$N:$N,1,'Workers Settings'!$H:$H,AK$3),"Warning!",IF('Demand Locations'!AM71=0,"",COUNTIFS('Workers Settings'!$M:$M,$B71,'Workers Settings'!$N:$N,1,'Workers Settings'!$H:$H,AK$3)/'Demand Locations'!AM71)))</f>
        <v/>
      </c>
      <c r="AL71" s="24" t="str">
        <f>IF(OR($B71="",AL$3="",'Demand Locations'!AN71=""),"",IF('Demand Locations'!AN71&lt;COUNTIFS('Workers Settings'!$M:$M,$B71,'Workers Settings'!$N:$N,1,'Workers Settings'!$H:$H,AL$3),"Warning!",IF('Demand Locations'!AN71=0,"",COUNTIFS('Workers Settings'!$M:$M,$B71,'Workers Settings'!$N:$N,1,'Workers Settings'!$H:$H,AL$3)/'Demand Locations'!AN71)))</f>
        <v/>
      </c>
      <c r="AM71" s="24" t="str">
        <f>IF(OR($B71="",AM$3="",'Demand Locations'!AO71=""),"",IF('Demand Locations'!AO71&lt;COUNTIFS('Workers Settings'!$M:$M,$B71,'Workers Settings'!$N:$N,1,'Workers Settings'!$H:$H,AM$3),"Warning!",IF('Demand Locations'!AO71=0,"",COUNTIFS('Workers Settings'!$M:$M,$B71,'Workers Settings'!$N:$N,1,'Workers Settings'!$H:$H,AM$3)/'Demand Locations'!AO71)))</f>
        <v/>
      </c>
      <c r="AN71" s="24" t="str">
        <f>IF(OR($B71="",AN$3="",'Demand Locations'!AP71=""),"",IF('Demand Locations'!AP71&lt;COUNTIFS('Workers Settings'!$M:$M,$B71,'Workers Settings'!$N:$N,1,'Workers Settings'!$H:$H,AN$3),"Warning!",IF('Demand Locations'!AP71=0,"",COUNTIFS('Workers Settings'!$M:$M,$B71,'Workers Settings'!$N:$N,1,'Workers Settings'!$H:$H,AN$3)/'Demand Locations'!AP71)))</f>
        <v/>
      </c>
      <c r="AO71" s="24" t="str">
        <f>IF(OR($B71="",AO$3="",'Demand Locations'!AQ71=""),"",IF('Demand Locations'!AQ71&lt;COUNTIFS('Workers Settings'!$M:$M,$B71,'Workers Settings'!$N:$N,1,'Workers Settings'!$H:$H,AO$3),"Warning!",IF('Demand Locations'!AQ71=0,"",COUNTIFS('Workers Settings'!$M:$M,$B71,'Workers Settings'!$N:$N,1,'Workers Settings'!$H:$H,AO$3)/'Demand Locations'!AQ71)))</f>
        <v/>
      </c>
      <c r="AP71" s="24" t="str">
        <f>IF(OR($B71="",AP$3="",'Demand Locations'!AR71=""),"",IF('Demand Locations'!AR71&lt;COUNTIFS('Workers Settings'!$M:$M,$B71,'Workers Settings'!$N:$N,1,'Workers Settings'!$H:$H,AP$3),"Warning!",IF('Demand Locations'!AR71=0,"",COUNTIFS('Workers Settings'!$M:$M,$B71,'Workers Settings'!$N:$N,1,'Workers Settings'!$H:$H,AP$3)/'Demand Locations'!AR71)))</f>
        <v/>
      </c>
      <c r="AQ71" s="24" t="str">
        <f>IF(OR($B71="",AQ$3="",'Demand Locations'!AS71=""),"",IF('Demand Locations'!AS71&lt;COUNTIFS('Workers Settings'!$M:$M,$B71,'Workers Settings'!$N:$N,1,'Workers Settings'!$H:$H,AQ$3),"Warning!",IF('Demand Locations'!AS71=0,"",COUNTIFS('Workers Settings'!$M:$M,$B71,'Workers Settings'!$N:$N,1,'Workers Settings'!$H:$H,AQ$3)/'Demand Locations'!AS71)))</f>
        <v/>
      </c>
      <c r="AR71" s="24" t="str">
        <f>IF(OR($B71="",AR$3="",'Demand Locations'!AT71=""),"",IF('Demand Locations'!AT71&lt;COUNTIFS('Workers Settings'!$M:$M,$B71,'Workers Settings'!$N:$N,1,'Workers Settings'!$H:$H,AR$3),"Warning!",IF('Demand Locations'!AT71=0,"",COUNTIFS('Workers Settings'!$M:$M,$B71,'Workers Settings'!$N:$N,1,'Workers Settings'!$H:$H,AR$3)/'Demand Locations'!AT71)))</f>
        <v/>
      </c>
      <c r="AS71" s="24" t="str">
        <f>IF(OR($B71="",AS$3="",'Demand Locations'!AU71=""),"",IF('Demand Locations'!AU71&lt;COUNTIFS('Workers Settings'!$M:$M,$B71,'Workers Settings'!$N:$N,1,'Workers Settings'!$H:$H,AS$3),"Warning!",IF('Demand Locations'!AU71=0,"",COUNTIFS('Workers Settings'!$M:$M,$B71,'Workers Settings'!$N:$N,1,'Workers Settings'!$H:$H,AS$3)/'Demand Locations'!AU71)))</f>
        <v/>
      </c>
      <c r="AT71" s="24" t="str">
        <f>IF(OR($B71="",AT$3="",'Demand Locations'!AV71=""),"",IF('Demand Locations'!AV71&lt;COUNTIFS('Workers Settings'!$M:$M,$B71,'Workers Settings'!$N:$N,1,'Workers Settings'!$H:$H,AT$3),"Warning!",IF('Demand Locations'!AV71=0,"",COUNTIFS('Workers Settings'!$M:$M,$B71,'Workers Settings'!$N:$N,1,'Workers Settings'!$H:$H,AT$3)/'Demand Locations'!AV71)))</f>
        <v/>
      </c>
      <c r="AU71" s="24" t="str">
        <f>IF(OR($B71="",AU$3="",'Demand Locations'!AW71=""),"",IF('Demand Locations'!AW71&lt;COUNTIFS('Workers Settings'!$M:$M,$B71,'Workers Settings'!$N:$N,1,'Workers Settings'!$H:$H,AU$3),"Warning!",IF('Demand Locations'!AW71=0,"",COUNTIFS('Workers Settings'!$M:$M,$B71,'Workers Settings'!$N:$N,1,'Workers Settings'!$H:$H,AU$3)/'Demand Locations'!AW71)))</f>
        <v/>
      </c>
      <c r="AV71" s="24" t="str">
        <f>IF(OR($B71="",AV$3="",'Demand Locations'!AX71=""),"",IF('Demand Locations'!AX71&lt;COUNTIFS('Workers Settings'!$M:$M,$B71,'Workers Settings'!$N:$N,1,'Workers Settings'!$H:$H,AV$3),"Warning!",IF('Demand Locations'!AX71=0,"",COUNTIFS('Workers Settings'!$M:$M,$B71,'Workers Settings'!$N:$N,1,'Workers Settings'!$H:$H,AV$3)/'Demand Locations'!AX71)))</f>
        <v/>
      </c>
      <c r="AW71" s="24" t="str">
        <f>IF(OR($B71="",AW$3="",'Demand Locations'!AY71=""),"",IF('Demand Locations'!AY71&lt;COUNTIFS('Workers Settings'!$M:$M,$B71,'Workers Settings'!$N:$N,1,'Workers Settings'!$H:$H,AW$3),"Warning!",IF('Demand Locations'!AY71=0,"",COUNTIFS('Workers Settings'!$M:$M,$B71,'Workers Settings'!$N:$N,1,'Workers Settings'!$H:$H,AW$3)/'Demand Locations'!AY71)))</f>
        <v/>
      </c>
      <c r="AX71" s="24" t="str">
        <f>IF(OR($B71="",AX$3="",'Demand Locations'!AZ71=""),"",IF('Demand Locations'!AZ71&lt;COUNTIFS('Workers Settings'!$M:$M,$B71,'Workers Settings'!$N:$N,1,'Workers Settings'!$H:$H,AX$3),"Warning!",IF('Demand Locations'!AZ71=0,"",COUNTIFS('Workers Settings'!$M:$M,$B71,'Workers Settings'!$N:$N,1,'Workers Settings'!$H:$H,AX$3)/'Demand Locations'!AZ71)))</f>
        <v/>
      </c>
      <c r="AY71" s="24" t="str">
        <f>IF(OR($B71="",AY$3="",'Demand Locations'!BA71=""),"",IF('Demand Locations'!BA71&lt;COUNTIFS('Workers Settings'!$M:$M,$B71,'Workers Settings'!$N:$N,1,'Workers Settings'!$H:$H,AY$3),"Warning!",IF('Demand Locations'!BA71=0,"",COUNTIFS('Workers Settings'!$M:$M,$B71,'Workers Settings'!$N:$N,1,'Workers Settings'!$H:$H,AY$3)/'Demand Locations'!BA71)))</f>
        <v/>
      </c>
      <c r="AZ71" s="24" t="str">
        <f>IF(OR($B71="",AZ$3="",'Demand Locations'!BB71=""),"",IF('Demand Locations'!BB71&lt;COUNTIFS('Workers Settings'!$M:$M,$B71,'Workers Settings'!$N:$N,1,'Workers Settings'!$H:$H,AZ$3),"Warning!",IF('Demand Locations'!BB71=0,"",COUNTIFS('Workers Settings'!$M:$M,$B71,'Workers Settings'!$N:$N,1,'Workers Settings'!$H:$H,AZ$3)/'Demand Locations'!BB71)))</f>
        <v/>
      </c>
      <c r="BA71" s="24" t="str">
        <f>IF(OR($B71="",BA$3="",'Demand Locations'!BC71=""),"",IF('Demand Locations'!BC71&lt;COUNTIFS('Workers Settings'!$M:$M,$B71,'Workers Settings'!$N:$N,1,'Workers Settings'!$H:$H,BA$3),"Warning!",IF('Demand Locations'!BC71=0,"",COUNTIFS('Workers Settings'!$M:$M,$B71,'Workers Settings'!$N:$N,1,'Workers Settings'!$H:$H,BA$3)/'Demand Locations'!BC71)))</f>
        <v/>
      </c>
      <c r="BB71" s="24" t="str">
        <f>IF(OR($B71="",BB$3="",'Demand Locations'!BD71=""),"",IF('Demand Locations'!BD71&lt;COUNTIFS('Workers Settings'!$M:$M,$B71,'Workers Settings'!$N:$N,1,'Workers Settings'!$H:$H,BB$3),"Warning!",IF('Demand Locations'!BD71=0,"",COUNTIFS('Workers Settings'!$M:$M,$B71,'Workers Settings'!$N:$N,1,'Workers Settings'!$H:$H,BB$3)/'Demand Locations'!BD71)))</f>
        <v/>
      </c>
      <c r="BC71" s="24" t="str">
        <f>IF(OR($B71="",BC$3="",'Demand Locations'!BE71=""),"",IF('Demand Locations'!BE71&lt;COUNTIFS('Workers Settings'!$M:$M,$B71,'Workers Settings'!$N:$N,1,'Workers Settings'!$H:$H,BC$3),"Warning!",IF('Demand Locations'!BE71=0,"",COUNTIFS('Workers Settings'!$M:$M,$B71,'Workers Settings'!$N:$N,1,'Workers Settings'!$H:$H,BC$3)/'Demand Locations'!BE71)))</f>
        <v/>
      </c>
      <c r="BD71" s="24" t="str">
        <f>IF(OR($B71="",BD$3="",'Demand Locations'!BF71=""),"",IF('Demand Locations'!BF71&lt;COUNTIFS('Workers Settings'!$M:$M,$B71,'Workers Settings'!$N:$N,1,'Workers Settings'!$H:$H,BD$3),"Warning!",IF('Demand Locations'!BF71=0,"",COUNTIFS('Workers Settings'!$M:$M,$B71,'Workers Settings'!$N:$N,1,'Workers Settings'!$H:$H,BD$3)/'Demand Locations'!BF71)))</f>
        <v/>
      </c>
      <c r="BE71" s="24" t="str">
        <f>IF(OR($B71="",BE$3="",'Demand Locations'!BG71=""),"",IF('Demand Locations'!BG71&lt;COUNTIFS('Workers Settings'!$M:$M,$B71,'Workers Settings'!$N:$N,1,'Workers Settings'!$H:$H,BE$3),"Warning!",IF('Demand Locations'!BG71=0,"",COUNTIFS('Workers Settings'!$M:$M,$B71,'Workers Settings'!$N:$N,1,'Workers Settings'!$H:$H,BE$3)/'Demand Locations'!BG71)))</f>
        <v/>
      </c>
      <c r="BF71" s="24" t="str">
        <f>IF(OR($B71="",BF$3="",'Demand Locations'!BH71=""),"",IF('Demand Locations'!BH71&lt;COUNTIFS('Workers Settings'!$M:$M,$B71,'Workers Settings'!$N:$N,1,'Workers Settings'!$H:$H,BF$3),"Warning!",IF('Demand Locations'!BH71=0,"",COUNTIFS('Workers Settings'!$M:$M,$B71,'Workers Settings'!$N:$N,1,'Workers Settings'!$H:$H,BF$3)/'Demand Locations'!BH71)))</f>
        <v/>
      </c>
      <c r="BG71" s="24" t="str">
        <f>IF(OR($B71="",BG$3="",'Demand Locations'!BI71=""),"",IF('Demand Locations'!BI71&lt;COUNTIFS('Workers Settings'!$M:$M,$B71,'Workers Settings'!$N:$N,1,'Workers Settings'!$H:$H,BG$3),"Warning!",IF('Demand Locations'!BI71=0,"",COUNTIFS('Workers Settings'!$M:$M,$B71,'Workers Settings'!$N:$N,1,'Workers Settings'!$H:$H,BG$3)/'Demand Locations'!BI71)))</f>
        <v/>
      </c>
      <c r="BH71" s="24" t="str">
        <f>IF(OR($B71="",BH$3="",'Demand Locations'!BJ71=""),"",IF('Demand Locations'!BJ71&lt;COUNTIFS('Workers Settings'!$M:$M,$B71,'Workers Settings'!$N:$N,1,'Workers Settings'!$H:$H,BH$3),"Warning!",IF('Demand Locations'!BJ71=0,"",COUNTIFS('Workers Settings'!$M:$M,$B71,'Workers Settings'!$N:$N,1,'Workers Settings'!$H:$H,BH$3)/'Demand Locations'!BJ71)))</f>
        <v/>
      </c>
      <c r="BI71" s="24" t="str">
        <f>IF(OR($B71="",BI$3="",'Demand Locations'!BK71=""),"",IF('Demand Locations'!BK71&lt;COUNTIFS('Workers Settings'!$M:$M,$B71,'Workers Settings'!$N:$N,1,'Workers Settings'!$H:$H,BI$3),"Warning!",IF('Demand Locations'!BK71=0,"",COUNTIFS('Workers Settings'!$M:$M,$B71,'Workers Settings'!$N:$N,1,'Workers Settings'!$H:$H,BI$3)/'Demand Locations'!BK71)))</f>
        <v/>
      </c>
      <c r="BJ71" s="24" t="str">
        <f>IF(OR($B71="",BJ$3="",'Demand Locations'!BL71=""),"",IF('Demand Locations'!BL71&lt;COUNTIFS('Workers Settings'!$M:$M,$B71,'Workers Settings'!$N:$N,1,'Workers Settings'!$H:$H,BJ$3),"Warning!",IF('Demand Locations'!BL71=0,"",COUNTIFS('Workers Settings'!$M:$M,$B71,'Workers Settings'!$N:$N,1,'Workers Settings'!$H:$H,BJ$3)/'Demand Locations'!BL71)))</f>
        <v/>
      </c>
      <c r="BK71" s="24" t="str">
        <f>IF(OR($B71="",BK$3="",'Demand Locations'!BM71=""),"",IF('Demand Locations'!BM71&lt;COUNTIFS('Workers Settings'!$M:$M,$B71,'Workers Settings'!$N:$N,1,'Workers Settings'!$H:$H,BK$3),"Warning!",IF('Demand Locations'!BM71=0,"",COUNTIFS('Workers Settings'!$M:$M,$B71,'Workers Settings'!$N:$N,1,'Workers Settings'!$H:$H,BK$3)/'Demand Locations'!BM71)))</f>
        <v/>
      </c>
      <c r="BL71" s="24" t="str">
        <f>IF(OR($B71="",BL$3="",'Demand Locations'!BN71=""),"",IF('Demand Locations'!BN71&lt;COUNTIFS('Workers Settings'!$M:$M,$B71,'Workers Settings'!$N:$N,1,'Workers Settings'!$H:$H,BL$3),"Warning!",IF('Demand Locations'!BN71=0,"",COUNTIFS('Workers Settings'!$M:$M,$B71,'Workers Settings'!$N:$N,1,'Workers Settings'!$H:$H,BL$3)/'Demand Locations'!BN71)))</f>
        <v/>
      </c>
      <c r="BM71" s="24" t="str">
        <f>IF(OR($B71="",BM$3="",'Demand Locations'!BO71=""),"",IF('Demand Locations'!BO71&lt;COUNTIFS('Workers Settings'!$M:$M,$B71,'Workers Settings'!$N:$N,1,'Workers Settings'!$H:$H,BM$3),"Warning!",IF('Demand Locations'!BO71=0,"",COUNTIFS('Workers Settings'!$M:$M,$B71,'Workers Settings'!$N:$N,1,'Workers Settings'!$H:$H,BM$3)/'Demand Locations'!BO71)))</f>
        <v/>
      </c>
      <c r="BN71" s="24" t="str">
        <f>IF(OR($B71="",BN$3="",'Demand Locations'!BP71=""),"",IF('Demand Locations'!BP71&lt;COUNTIFS('Workers Settings'!$M:$M,$B71,'Workers Settings'!$N:$N,1,'Workers Settings'!$H:$H,BN$3),"Warning!",IF('Demand Locations'!BP71=0,"",COUNTIFS('Workers Settings'!$M:$M,$B71,'Workers Settings'!$N:$N,1,'Workers Settings'!$H:$H,BN$3)/'Demand Locations'!BP71)))</f>
        <v/>
      </c>
      <c r="BO71" s="24" t="str">
        <f>IF(OR($B71="",BO$3="",'Demand Locations'!BQ71=""),"",IF('Demand Locations'!BQ71&lt;COUNTIFS('Workers Settings'!$M:$M,$B71,'Workers Settings'!$N:$N,1,'Workers Settings'!$H:$H,BO$3),"Warning!",IF('Demand Locations'!BQ71=0,"",COUNTIFS('Workers Settings'!$M:$M,$B71,'Workers Settings'!$N:$N,1,'Workers Settings'!$H:$H,BO$3)/'Demand Locations'!BQ71)))</f>
        <v/>
      </c>
      <c r="BP71" s="24" t="str">
        <f>IF(OR($B71="",BP$3="",'Demand Locations'!BR71=""),"",IF('Demand Locations'!BR71&lt;COUNTIFS('Workers Settings'!$M:$M,$B71,'Workers Settings'!$N:$N,1,'Workers Settings'!$H:$H,BP$3),"Warning!",IF('Demand Locations'!BR71=0,"",COUNTIFS('Workers Settings'!$M:$M,$B71,'Workers Settings'!$N:$N,1,'Workers Settings'!$H:$H,BP$3)/'Demand Locations'!BR71)))</f>
        <v/>
      </c>
      <c r="BQ71" s="24" t="str">
        <f>IF(OR($B71="",BQ$3="",'Demand Locations'!BS71=""),"",IF('Demand Locations'!BS71&lt;COUNTIFS('Workers Settings'!$M:$M,$B71,'Workers Settings'!$N:$N,1,'Workers Settings'!$H:$H,BQ$3),"Warning!",IF('Demand Locations'!BS71=0,"",COUNTIFS('Workers Settings'!$M:$M,$B71,'Workers Settings'!$N:$N,1,'Workers Settings'!$H:$H,BQ$3)/'Demand Locations'!BS71)))</f>
        <v/>
      </c>
      <c r="BR71" s="24" t="str">
        <f>IF(OR($B71="",BR$3="",'Demand Locations'!BT71=""),"",IF('Demand Locations'!BT71&lt;COUNTIFS('Workers Settings'!$M:$M,$B71,'Workers Settings'!$N:$N,1,'Workers Settings'!$H:$H,BR$3),"Warning!",IF('Demand Locations'!BT71=0,"",COUNTIFS('Workers Settings'!$M:$M,$B71,'Workers Settings'!$N:$N,1,'Workers Settings'!$H:$H,BR$3)/'Demand Locations'!BT71)))</f>
        <v/>
      </c>
      <c r="BS71" s="24" t="str">
        <f>IF(OR($B71="",BS$3="",'Demand Locations'!BU71=""),"",IF('Demand Locations'!BU71&lt;COUNTIFS('Workers Settings'!$M:$M,$B71,'Workers Settings'!$N:$N,1,'Workers Settings'!$H:$H,BS$3),"Warning!",IF('Demand Locations'!BU71=0,"",COUNTIFS('Workers Settings'!$M:$M,$B71,'Workers Settings'!$N:$N,1,'Workers Settings'!$H:$H,BS$3)/'Demand Locations'!BU71)))</f>
        <v/>
      </c>
      <c r="BT71" s="24" t="str">
        <f>IF(OR($B71="",BT$3="",'Demand Locations'!BV71=""),"",IF('Demand Locations'!BV71&lt;COUNTIFS('Workers Settings'!$M:$M,$B71,'Workers Settings'!$N:$N,1,'Workers Settings'!$H:$H,BT$3),"Warning!",IF('Demand Locations'!BV71=0,"",COUNTIFS('Workers Settings'!$M:$M,$B71,'Workers Settings'!$N:$N,1,'Workers Settings'!$H:$H,BT$3)/'Demand Locations'!BV71)))</f>
        <v/>
      </c>
      <c r="BU71" s="24" t="str">
        <f>IF(OR($B71="",BU$3="",'Demand Locations'!BW71=""),"",IF('Demand Locations'!BW71&lt;COUNTIFS('Workers Settings'!$M:$M,$B71,'Workers Settings'!$N:$N,1,'Workers Settings'!$H:$H,BU$3),"Warning!",IF('Demand Locations'!BW71=0,"",COUNTIFS('Workers Settings'!$M:$M,$B71,'Workers Settings'!$N:$N,1,'Workers Settings'!$H:$H,BU$3)/'Demand Locations'!BW71)))</f>
        <v/>
      </c>
      <c r="BV71" s="24" t="str">
        <f>IF(OR($B71="",BV$3="",'Demand Locations'!BX71=""),"",IF('Demand Locations'!BX71&lt;COUNTIFS('Workers Settings'!$M:$M,$B71,'Workers Settings'!$N:$N,1,'Workers Settings'!$H:$H,BV$3),"Warning!",IF('Demand Locations'!BX71=0,"",COUNTIFS('Workers Settings'!$M:$M,$B71,'Workers Settings'!$N:$N,1,'Workers Settings'!$H:$H,BV$3)/'Demand Locations'!BX71)))</f>
        <v/>
      </c>
      <c r="BW71" s="24" t="str">
        <f>IF(OR($B71="",BW$3="",'Demand Locations'!BY71=""),"",IF('Demand Locations'!BY71&lt;COUNTIFS('Workers Settings'!$M:$M,$B71,'Workers Settings'!$N:$N,1,'Workers Settings'!$H:$H,BW$3),"Warning!",IF('Demand Locations'!BY71=0,"",COUNTIFS('Workers Settings'!$M:$M,$B71,'Workers Settings'!$N:$N,1,'Workers Settings'!$H:$H,BW$3)/'Demand Locations'!BY71)))</f>
        <v/>
      </c>
      <c r="BX71" s="24" t="str">
        <f>IF(OR($B71="",BX$3="",'Demand Locations'!BZ71=""),"",IF('Demand Locations'!BZ71&lt;COUNTIFS('Workers Settings'!$M:$M,$B71,'Workers Settings'!$N:$N,1,'Workers Settings'!$H:$H,BX$3),"Warning!",IF('Demand Locations'!BZ71=0,"",COUNTIFS('Workers Settings'!$M:$M,$B71,'Workers Settings'!$N:$N,1,'Workers Settings'!$H:$H,BX$3)/'Demand Locations'!BZ71)))</f>
        <v/>
      </c>
      <c r="BY71" s="24" t="str">
        <f>IF(OR($B71="",BY$3="",'Demand Locations'!CA71=""),"",IF('Demand Locations'!CA71&lt;COUNTIFS('Workers Settings'!$M:$M,$B71,'Workers Settings'!$N:$N,1,'Workers Settings'!$H:$H,BY$3),"Warning!",IF('Demand Locations'!CA71=0,"",COUNTIFS('Workers Settings'!$M:$M,$B71,'Workers Settings'!$N:$N,1,'Workers Settings'!$H:$H,BY$3)/'Demand Locations'!CA71)))</f>
        <v/>
      </c>
      <c r="BZ71" s="24" t="str">
        <f>IF(OR($B71="",BZ$3="",'Demand Locations'!CB71=""),"",IF('Demand Locations'!CB71&lt;COUNTIFS('Workers Settings'!$M:$M,$B71,'Workers Settings'!$N:$N,1,'Workers Settings'!$H:$H,BZ$3),"Warning!",IF('Demand Locations'!CB71=0,"",COUNTIFS('Workers Settings'!$M:$M,$B71,'Workers Settings'!$N:$N,1,'Workers Settings'!$H:$H,BZ$3)/'Demand Locations'!CB71)))</f>
        <v/>
      </c>
      <c r="CA71" s="24" t="str">
        <f>IF(OR($B71="",CA$3="",'Demand Locations'!CC71=""),"",IF('Demand Locations'!CC71&lt;COUNTIFS('Workers Settings'!$M:$M,$B71,'Workers Settings'!$N:$N,1,'Workers Settings'!$H:$H,CA$3),"Warning!",IF('Demand Locations'!CC71=0,"",COUNTIFS('Workers Settings'!$M:$M,$B71,'Workers Settings'!$N:$N,1,'Workers Settings'!$H:$H,CA$3)/'Demand Locations'!CC71)))</f>
        <v/>
      </c>
      <c r="CB71" s="24" t="str">
        <f>IF(OR($B71="",CB$3="",'Demand Locations'!CD71=""),"",IF('Demand Locations'!CD71&lt;COUNTIFS('Workers Settings'!$M:$M,$B71,'Workers Settings'!$N:$N,1,'Workers Settings'!$H:$H,CB$3),"Warning!",IF('Demand Locations'!CD71=0,"",COUNTIFS('Workers Settings'!$M:$M,$B71,'Workers Settings'!$N:$N,1,'Workers Settings'!$H:$H,CB$3)/'Demand Locations'!CD71)))</f>
        <v/>
      </c>
      <c r="CC71" s="24" t="str">
        <f>IF(OR($B71="",CC$3="",'Demand Locations'!CE71=""),"",IF('Demand Locations'!CE71&lt;COUNTIFS('Workers Settings'!$M:$M,$B71,'Workers Settings'!$N:$N,1,'Workers Settings'!$H:$H,CC$3),"Warning!",IF('Demand Locations'!CE71=0,"",COUNTIFS('Workers Settings'!$M:$M,$B71,'Workers Settings'!$N:$N,1,'Workers Settings'!$H:$H,CC$3)/'Demand Locations'!CE71)))</f>
        <v/>
      </c>
      <c r="CD71" s="24" t="str">
        <f>IF(OR($B71="",CD$3="",'Demand Locations'!CF71=""),"",IF('Demand Locations'!CF71&lt;COUNTIFS('Workers Settings'!$M:$M,$B71,'Workers Settings'!$N:$N,1,'Workers Settings'!$H:$H,CD$3),"Warning!",IF('Demand Locations'!CF71=0,"",COUNTIFS('Workers Settings'!$M:$M,$B71,'Workers Settings'!$N:$N,1,'Workers Settings'!$H:$H,CD$3)/'Demand Locations'!CF71)))</f>
        <v/>
      </c>
      <c r="CE71" s="24" t="str">
        <f>IF(OR($B71="",CE$3="",'Demand Locations'!CG71=""),"",IF('Demand Locations'!CG71&lt;COUNTIFS('Workers Settings'!$M:$M,$B71,'Workers Settings'!$N:$N,1,'Workers Settings'!$H:$H,CE$3),"Warning!",IF('Demand Locations'!CG71=0,"",COUNTIFS('Workers Settings'!$M:$M,$B71,'Workers Settings'!$N:$N,1,'Workers Settings'!$H:$H,CE$3)/'Demand Locations'!CG71)))</f>
        <v/>
      </c>
      <c r="CF71" s="24" t="str">
        <f>IF(OR($B71="",CF$3="",'Demand Locations'!CH71=""),"",IF('Demand Locations'!CH71&lt;COUNTIFS('Workers Settings'!$M:$M,$B71,'Workers Settings'!$N:$N,1,'Workers Settings'!$H:$H,CF$3),"Warning!",IF('Demand Locations'!CH71=0,"",COUNTIFS('Workers Settings'!$M:$M,$B71,'Workers Settings'!$N:$N,1,'Workers Settings'!$H:$H,CF$3)/'Demand Locations'!CH71)))</f>
        <v/>
      </c>
      <c r="CG71" s="24" t="str">
        <f>IF(OR($B71="",CG$3="",'Demand Locations'!CI71=""),"",IF('Demand Locations'!CI71&lt;COUNTIFS('Workers Settings'!$M:$M,$B71,'Workers Settings'!$N:$N,1,'Workers Settings'!$H:$H,CG$3),"Warning!",IF('Demand Locations'!CI71=0,"",COUNTIFS('Workers Settings'!$M:$M,$B71,'Workers Settings'!$N:$N,1,'Workers Settings'!$H:$H,CG$3)/'Demand Locations'!CI71)))</f>
        <v/>
      </c>
      <c r="CH71" s="24" t="str">
        <f>IF(OR($B71="",CH$3="",'Demand Locations'!CJ71=""),"",IF('Demand Locations'!CJ71&lt;COUNTIFS('Workers Settings'!$M:$M,$B71,'Workers Settings'!$N:$N,1,'Workers Settings'!$H:$H,CH$3),"Warning!",IF('Demand Locations'!CJ71=0,"",COUNTIFS('Workers Settings'!$M:$M,$B71,'Workers Settings'!$N:$N,1,'Workers Settings'!$H:$H,CH$3)/'Demand Locations'!CJ71)))</f>
        <v/>
      </c>
      <c r="CI71" s="24" t="str">
        <f>IF(OR($B71="",CI$3="",'Demand Locations'!CK71=""),"",IF('Demand Locations'!CK71&lt;COUNTIFS('Workers Settings'!$M:$M,$B71,'Workers Settings'!$N:$N,1,'Workers Settings'!$H:$H,CI$3),"Warning!",IF('Demand Locations'!CK71=0,"",COUNTIFS('Workers Settings'!$M:$M,$B71,'Workers Settings'!$N:$N,1,'Workers Settings'!$H:$H,CI$3)/'Demand Locations'!CK71)))</f>
        <v/>
      </c>
      <c r="CJ71" s="24" t="str">
        <f>IF(OR($B71="",CJ$3="",'Demand Locations'!CL71=""),"",IF('Demand Locations'!CL71&lt;COUNTIFS('Workers Settings'!$M:$M,$B71,'Workers Settings'!$N:$N,1,'Workers Settings'!$H:$H,CJ$3),"Warning!",IF('Demand Locations'!CL71=0,"",COUNTIFS('Workers Settings'!$M:$M,$B71,'Workers Settings'!$N:$N,1,'Workers Settings'!$H:$H,CJ$3)/'Demand Locations'!CL71)))</f>
        <v/>
      </c>
      <c r="CK71" s="24" t="str">
        <f>IF(OR($B71="",CK$3="",'Demand Locations'!CM71=""),"",IF('Demand Locations'!CM71&lt;COUNTIFS('Workers Settings'!$M:$M,$B71,'Workers Settings'!$N:$N,1,'Workers Settings'!$H:$H,CK$3),"Warning!",IF('Demand Locations'!CM71=0,"",COUNTIFS('Workers Settings'!$M:$M,$B71,'Workers Settings'!$N:$N,1,'Workers Settings'!$H:$H,CK$3)/'Demand Locations'!CM71)))</f>
        <v/>
      </c>
      <c r="CL71" s="24" t="str">
        <f>IF(OR($B71="",CL$3="",'Demand Locations'!CN71=""),"",IF('Demand Locations'!CN71&lt;COUNTIFS('Workers Settings'!$M:$M,$B71,'Workers Settings'!$N:$N,1,'Workers Settings'!$H:$H,CL$3),"Warning!",IF('Demand Locations'!CN71=0,"",COUNTIFS('Workers Settings'!$M:$M,$B71,'Workers Settings'!$N:$N,1,'Workers Settings'!$H:$H,CL$3)/'Demand Locations'!CN71)))</f>
        <v/>
      </c>
      <c r="CM71" s="24" t="str">
        <f>IF(OR($B71="",CM$3="",'Demand Locations'!CO71=""),"",IF('Demand Locations'!CO71&lt;COUNTIFS('Workers Settings'!$M:$M,$B71,'Workers Settings'!$N:$N,1,'Workers Settings'!$H:$H,CM$3),"Warning!",IF('Demand Locations'!CO71=0,"",COUNTIFS('Workers Settings'!$M:$M,$B71,'Workers Settings'!$N:$N,1,'Workers Settings'!$H:$H,CM$3)/'Demand Locations'!CO71)))</f>
        <v/>
      </c>
      <c r="CN71" s="24" t="str">
        <f>IF(OR($B71="",CN$3="",'Demand Locations'!CP71=""),"",IF('Demand Locations'!CP71&lt;COUNTIFS('Workers Settings'!$M:$M,$B71,'Workers Settings'!$N:$N,1,'Workers Settings'!$H:$H,CN$3),"Warning!",IF('Demand Locations'!CP71=0,"",COUNTIFS('Workers Settings'!$M:$M,$B71,'Workers Settings'!$N:$N,1,'Workers Settings'!$H:$H,CN$3)/'Demand Locations'!CP71)))</f>
        <v/>
      </c>
      <c r="CO71" s="24" t="str">
        <f>IF(OR($B71="",CO$3="",'Demand Locations'!CQ71=""),"",IF('Demand Locations'!CQ71&lt;COUNTIFS('Workers Settings'!$M:$M,$B71,'Workers Settings'!$N:$N,1,'Workers Settings'!$H:$H,CO$3),"Warning!",IF('Demand Locations'!CQ71=0,"",COUNTIFS('Workers Settings'!$M:$M,$B71,'Workers Settings'!$N:$N,1,'Workers Settings'!$H:$H,CO$3)/'Demand Locations'!CQ71)))</f>
        <v/>
      </c>
      <c r="CP71" s="24" t="str">
        <f>IF(OR($B71="",CP$3="",'Demand Locations'!CR71=""),"",IF('Demand Locations'!CR71&lt;COUNTIFS('Workers Settings'!$M:$M,$B71,'Workers Settings'!$N:$N,1,'Workers Settings'!$H:$H,CP$3),"Warning!",IF('Demand Locations'!CR71=0,"",COUNTIFS('Workers Settings'!$M:$M,$B71,'Workers Settings'!$N:$N,1,'Workers Settings'!$H:$H,CP$3)/'Demand Locations'!CR71)))</f>
        <v/>
      </c>
      <c r="CQ71" s="24" t="str">
        <f>IF(OR($B71="",CQ$3="",'Demand Locations'!CS71=""),"",IF('Demand Locations'!CS71&lt;COUNTIFS('Workers Settings'!$M:$M,$B71,'Workers Settings'!$N:$N,1,'Workers Settings'!$H:$H,CQ$3),"Warning!",IF('Demand Locations'!CS71=0,"",COUNTIFS('Workers Settings'!$M:$M,$B71,'Workers Settings'!$N:$N,1,'Workers Settings'!$H:$H,CQ$3)/'Demand Locations'!CS71)))</f>
        <v/>
      </c>
      <c r="CR71" s="24" t="str">
        <f>IF(OR($B71="",CR$3="",'Demand Locations'!CT71=""),"",IF('Demand Locations'!CT71&lt;COUNTIFS('Workers Settings'!$M:$M,$B71,'Workers Settings'!$N:$N,1,'Workers Settings'!$H:$H,CR$3),"Warning!",IF('Demand Locations'!CT71=0,"",COUNTIFS('Workers Settings'!$M:$M,$B71,'Workers Settings'!$N:$N,1,'Workers Settings'!$H:$H,CR$3)/'Demand Locations'!CT71)))</f>
        <v/>
      </c>
      <c r="CS71" s="24" t="str">
        <f>IF(OR($B71="",CS$3="",'Demand Locations'!CU71=""),"",IF('Demand Locations'!CU71&lt;COUNTIFS('Workers Settings'!$M:$M,$B71,'Workers Settings'!$N:$N,1,'Workers Settings'!$H:$H,CS$3),"Warning!",IF('Demand Locations'!CU71=0,"",COUNTIFS('Workers Settings'!$M:$M,$B71,'Workers Settings'!$N:$N,1,'Workers Settings'!$H:$H,CS$3)/'Demand Locations'!CU71)))</f>
        <v/>
      </c>
      <c r="CT71" s="24" t="str">
        <f>IF(OR($B71="",CT$3="",'Demand Locations'!CV71=""),"",IF('Demand Locations'!CV71&lt;COUNTIFS('Workers Settings'!$M:$M,$B71,'Workers Settings'!$N:$N,1,'Workers Settings'!$H:$H,CT$3),"Warning!",IF('Demand Locations'!CV71=0,"",COUNTIFS('Workers Settings'!$M:$M,$B71,'Workers Settings'!$N:$N,1,'Workers Settings'!$H:$H,CT$3)/'Demand Locations'!CV71)))</f>
        <v/>
      </c>
      <c r="CU71" s="24" t="str">
        <f>IF(OR($B71="",CU$3="",'Demand Locations'!CW71=""),"",IF('Demand Locations'!CW71&lt;COUNTIFS('Workers Settings'!$M:$M,$B71,'Workers Settings'!$N:$N,1,'Workers Settings'!$H:$H,CU$3),"Warning!",IF('Demand Locations'!CW71=0,"",COUNTIFS('Workers Settings'!$M:$M,$B71,'Workers Settings'!$N:$N,1,'Workers Settings'!$H:$H,CU$3)/'Demand Locations'!CW71)))</f>
        <v/>
      </c>
      <c r="CV71" s="24" t="str">
        <f>IF(OR($B71="",CV$3="",'Demand Locations'!CX71=""),"",IF('Demand Locations'!CX71&lt;COUNTIFS('Workers Settings'!$M:$M,$B71,'Workers Settings'!$N:$N,1,'Workers Settings'!$H:$H,CV$3),"Warning!",IF('Demand Locations'!CX71=0,"",COUNTIFS('Workers Settings'!$M:$M,$B71,'Workers Settings'!$N:$N,1,'Workers Settings'!$H:$H,CV$3)/'Demand Locations'!CX71)))</f>
        <v/>
      </c>
      <c r="CW71" s="24" t="str">
        <f>IF(OR($B71="",CW$3="",'Demand Locations'!CY71=""),"",IF('Demand Locations'!CY71&lt;COUNTIFS('Workers Settings'!$M:$M,$B71,'Workers Settings'!$N:$N,1,'Workers Settings'!$H:$H,CW$3),"Warning!",IF('Demand Locations'!CY71=0,"",COUNTIFS('Workers Settings'!$M:$M,$B71,'Workers Settings'!$N:$N,1,'Workers Settings'!$H:$H,CW$3)/'Demand Locations'!CY71)))</f>
        <v/>
      </c>
      <c r="CX71" s="24" t="str">
        <f>IF(OR($B71="",CX$3="",'Demand Locations'!CZ71=""),"",IF('Demand Locations'!CZ71&lt;COUNTIFS('Workers Settings'!$M:$M,$B71,'Workers Settings'!$N:$N,1,'Workers Settings'!$H:$H,CX$3),"Warning!",IF('Demand Locations'!CZ71=0,"",COUNTIFS('Workers Settings'!$M:$M,$B71,'Workers Settings'!$N:$N,1,'Workers Settings'!$H:$H,CX$3)/'Demand Locations'!CZ71)))</f>
        <v/>
      </c>
      <c r="CY71" s="24" t="str">
        <f>IF(OR($B71="",CY$3="",'Demand Locations'!DA71=""),"",IF('Demand Locations'!DA71&lt;COUNTIFS('Workers Settings'!$M:$M,$B71,'Workers Settings'!$N:$N,1,'Workers Settings'!$H:$H,CY$3),"Warning!",IF('Demand Locations'!DA71=0,"",COUNTIFS('Workers Settings'!$M:$M,$B71,'Workers Settings'!$N:$N,1,'Workers Settings'!$H:$H,CY$3)/'Demand Locations'!DA71)))</f>
        <v/>
      </c>
      <c r="CZ71" s="24" t="str">
        <f>IF(OR($B71="",CZ$3="",'Demand Locations'!DB71=""),"",IF('Demand Locations'!DB71&lt;COUNTIFS('Workers Settings'!$M:$M,$B71,'Workers Settings'!$N:$N,1,'Workers Settings'!$H:$H,CZ$3),"Warning!",IF('Demand Locations'!DB71=0,"",COUNTIFS('Workers Settings'!$M:$M,$B71,'Workers Settings'!$N:$N,1,'Workers Settings'!$H:$H,CZ$3)/'Demand Locations'!DB71)))</f>
        <v/>
      </c>
    </row>
    <row r="72" spans="1:104" x14ac:dyDescent="0.25">
      <c r="A72" s="7">
        <f t="shared" si="1"/>
        <v>68</v>
      </c>
      <c r="B72" s="7" t="str">
        <f>IF('Demand Locations'!B72&lt;&gt;"",'Demand Locations'!B72,"")</f>
        <v/>
      </c>
      <c r="C72" s="29" t="str">
        <f>IF(B72="","",SUMIFS('Workers Assignments'!Z:Z,'Workers Settings'!M:M,B72,'Workers Settings'!N:N,1))</f>
        <v/>
      </c>
      <c r="D72" s="24" t="str">
        <f>IF(OR(B72="",'Demand Locations'!E72=""),"",IF('Demand Locations'!E72&lt;C72,"Warning!",IF('Demand Locations'!E72=0,"",C72/'Demand Locations'!E72)))</f>
        <v/>
      </c>
      <c r="E72" s="44" t="str">
        <f>IF(OR($B72="",E$3="",'Demand Locations'!G72=""),"",IF('Demand Locations'!G72&lt;COUNTIFS('Workers Settings'!$M:$M,$B72,'Workers Settings'!$N:$N,1,'Workers Settings'!$H:$H,E$3),"Warning!",IF('Demand Locations'!G72=0,"",COUNTIFS('Workers Settings'!$M:$M,$B72,'Workers Settings'!$N:$N,1,'Workers Settings'!$H:$H,E$3)/'Demand Locations'!G72)))</f>
        <v/>
      </c>
      <c r="F72" s="24" t="str">
        <f>IF(OR($B72="",F$3="",'Demand Locations'!H72=""),"",IF('Demand Locations'!H72&lt;COUNTIFS('Workers Settings'!$M:$M,$B72,'Workers Settings'!$N:$N,1,'Workers Settings'!$H:$H,F$3),"Warning!",IF('Demand Locations'!H72=0,"",COUNTIFS('Workers Settings'!$M:$M,$B72,'Workers Settings'!$N:$N,1,'Workers Settings'!$H:$H,F$3)/'Demand Locations'!H72)))</f>
        <v/>
      </c>
      <c r="G72" s="24" t="str">
        <f>IF(OR($B72="",G$3="",'Demand Locations'!I72=""),"",IF('Demand Locations'!I72&lt;COUNTIFS('Workers Settings'!$M:$M,$B72,'Workers Settings'!$N:$N,1,'Workers Settings'!$H:$H,G$3),"Warning!",IF('Demand Locations'!I72=0,"",COUNTIFS('Workers Settings'!$M:$M,$B72,'Workers Settings'!$N:$N,1,'Workers Settings'!$H:$H,G$3)/'Demand Locations'!I72)))</f>
        <v/>
      </c>
      <c r="H72" s="24" t="str">
        <f>IF(OR($B72="",H$3="",'Demand Locations'!J72=""),"",IF('Demand Locations'!J72&lt;COUNTIFS('Workers Settings'!$M:$M,$B72,'Workers Settings'!$N:$N,1,'Workers Settings'!$H:$H,H$3),"Warning!",IF('Demand Locations'!J72=0,"",COUNTIFS('Workers Settings'!$M:$M,$B72,'Workers Settings'!$N:$N,1,'Workers Settings'!$H:$H,H$3)/'Demand Locations'!J72)))</f>
        <v/>
      </c>
      <c r="I72" s="24" t="str">
        <f>IF(OR($B72="",I$3="",'Demand Locations'!K72=""),"",IF('Demand Locations'!K72&lt;COUNTIFS('Workers Settings'!$M:$M,$B72,'Workers Settings'!$N:$N,1,'Workers Settings'!$H:$H,I$3),"Warning!",IF('Demand Locations'!K72=0,"",COUNTIFS('Workers Settings'!$M:$M,$B72,'Workers Settings'!$N:$N,1,'Workers Settings'!$H:$H,I$3)/'Demand Locations'!K72)))</f>
        <v/>
      </c>
      <c r="J72" s="24" t="str">
        <f>IF(OR($B72="",J$3="",'Demand Locations'!L72=""),"",IF('Demand Locations'!L72&lt;COUNTIFS('Workers Settings'!$M:$M,$B72,'Workers Settings'!$N:$N,1,'Workers Settings'!$H:$H,J$3),"Warning!",IF('Demand Locations'!L72=0,"",COUNTIFS('Workers Settings'!$M:$M,$B72,'Workers Settings'!$N:$N,1,'Workers Settings'!$H:$H,J$3)/'Demand Locations'!L72)))</f>
        <v/>
      </c>
      <c r="K72" s="24" t="str">
        <f>IF(OR($B72="",K$3="",'Demand Locations'!M72=""),"",IF('Demand Locations'!M72&lt;COUNTIFS('Workers Settings'!$M:$M,$B72,'Workers Settings'!$N:$N,1,'Workers Settings'!$H:$H,K$3),"Warning!",IF('Demand Locations'!M72=0,"",COUNTIFS('Workers Settings'!$M:$M,$B72,'Workers Settings'!$N:$N,1,'Workers Settings'!$H:$H,K$3)/'Demand Locations'!M72)))</f>
        <v/>
      </c>
      <c r="L72" s="24" t="str">
        <f>IF(OR($B72="",L$3="",'Demand Locations'!N72=""),"",IF('Demand Locations'!N72&lt;COUNTIFS('Workers Settings'!$M:$M,$B72,'Workers Settings'!$N:$N,1,'Workers Settings'!$H:$H,L$3),"Warning!",IF('Demand Locations'!N72=0,"",COUNTIFS('Workers Settings'!$M:$M,$B72,'Workers Settings'!$N:$N,1,'Workers Settings'!$H:$H,L$3)/'Demand Locations'!N72)))</f>
        <v/>
      </c>
      <c r="M72" s="24" t="str">
        <f>IF(OR($B72="",M$3="",'Demand Locations'!O72=""),"",IF('Demand Locations'!O72&lt;COUNTIFS('Workers Settings'!$M:$M,$B72,'Workers Settings'!$N:$N,1,'Workers Settings'!$H:$H,M$3),"Warning!",IF('Demand Locations'!O72=0,"",COUNTIFS('Workers Settings'!$M:$M,$B72,'Workers Settings'!$N:$N,1,'Workers Settings'!$H:$H,M$3)/'Demand Locations'!O72)))</f>
        <v/>
      </c>
      <c r="N72" s="24" t="str">
        <f>IF(OR($B72="",N$3="",'Demand Locations'!P72=""),"",IF('Demand Locations'!P72&lt;COUNTIFS('Workers Settings'!$M:$M,$B72,'Workers Settings'!$N:$N,1,'Workers Settings'!$H:$H,N$3),"Warning!",IF('Demand Locations'!P72=0,"",COUNTIFS('Workers Settings'!$M:$M,$B72,'Workers Settings'!$N:$N,1,'Workers Settings'!$H:$H,N$3)/'Demand Locations'!P72)))</f>
        <v/>
      </c>
      <c r="O72" s="24" t="str">
        <f>IF(OR($B72="",O$3="",'Demand Locations'!Q72=""),"",IF('Demand Locations'!Q72&lt;COUNTIFS('Workers Settings'!$M:$M,$B72,'Workers Settings'!$N:$N,1,'Workers Settings'!$H:$H,O$3),"Warning!",IF('Demand Locations'!Q72=0,"",COUNTIFS('Workers Settings'!$M:$M,$B72,'Workers Settings'!$N:$N,1,'Workers Settings'!$H:$H,O$3)/'Demand Locations'!Q72)))</f>
        <v/>
      </c>
      <c r="P72" s="24" t="str">
        <f>IF(OR($B72="",P$3="",'Demand Locations'!R72=""),"",IF('Demand Locations'!R72&lt;COUNTIFS('Workers Settings'!$M:$M,$B72,'Workers Settings'!$N:$N,1,'Workers Settings'!$H:$H,P$3),"Warning!",IF('Demand Locations'!R72=0,"",COUNTIFS('Workers Settings'!$M:$M,$B72,'Workers Settings'!$N:$N,1,'Workers Settings'!$H:$H,P$3)/'Demand Locations'!R72)))</f>
        <v/>
      </c>
      <c r="Q72" s="24" t="str">
        <f>IF(OR($B72="",Q$3="",'Demand Locations'!S72=""),"",IF('Demand Locations'!S72&lt;COUNTIFS('Workers Settings'!$M:$M,$B72,'Workers Settings'!$N:$N,1,'Workers Settings'!$H:$H,Q$3),"Warning!",IF('Demand Locations'!S72=0,"",COUNTIFS('Workers Settings'!$M:$M,$B72,'Workers Settings'!$N:$N,1,'Workers Settings'!$H:$H,Q$3)/'Demand Locations'!S72)))</f>
        <v/>
      </c>
      <c r="R72" s="24" t="str">
        <f>IF(OR($B72="",R$3="",'Demand Locations'!T72=""),"",IF('Demand Locations'!T72&lt;COUNTIFS('Workers Settings'!$M:$M,$B72,'Workers Settings'!$N:$N,1,'Workers Settings'!$H:$H,R$3),"Warning!",IF('Demand Locations'!T72=0,"",COUNTIFS('Workers Settings'!$M:$M,$B72,'Workers Settings'!$N:$N,1,'Workers Settings'!$H:$H,R$3)/'Demand Locations'!T72)))</f>
        <v/>
      </c>
      <c r="S72" s="24" t="str">
        <f>IF(OR($B72="",S$3="",'Demand Locations'!U72=""),"",IF('Demand Locations'!U72&lt;COUNTIFS('Workers Settings'!$M:$M,$B72,'Workers Settings'!$N:$N,1,'Workers Settings'!$H:$H,S$3),"Warning!",IF('Demand Locations'!U72=0,"",COUNTIFS('Workers Settings'!$M:$M,$B72,'Workers Settings'!$N:$N,1,'Workers Settings'!$H:$H,S$3)/'Demand Locations'!U72)))</f>
        <v/>
      </c>
      <c r="T72" s="24" t="str">
        <f>IF(OR($B72="",T$3="",'Demand Locations'!V72=""),"",IF('Demand Locations'!V72&lt;COUNTIFS('Workers Settings'!$M:$M,$B72,'Workers Settings'!$N:$N,1,'Workers Settings'!$H:$H,T$3),"Warning!",IF('Demand Locations'!V72=0,"",COUNTIFS('Workers Settings'!$M:$M,$B72,'Workers Settings'!$N:$N,1,'Workers Settings'!$H:$H,T$3)/'Demand Locations'!V72)))</f>
        <v/>
      </c>
      <c r="U72" s="24" t="str">
        <f>IF(OR($B72="",U$3="",'Demand Locations'!W72=""),"",IF('Demand Locations'!W72&lt;COUNTIFS('Workers Settings'!$M:$M,$B72,'Workers Settings'!$N:$N,1,'Workers Settings'!$H:$H,U$3),"Warning!",IF('Demand Locations'!W72=0,"",COUNTIFS('Workers Settings'!$M:$M,$B72,'Workers Settings'!$N:$N,1,'Workers Settings'!$H:$H,U$3)/'Demand Locations'!W72)))</f>
        <v/>
      </c>
      <c r="V72" s="24" t="str">
        <f>IF(OR($B72="",V$3="",'Demand Locations'!X72=""),"",IF('Demand Locations'!X72&lt;COUNTIFS('Workers Settings'!$M:$M,$B72,'Workers Settings'!$N:$N,1,'Workers Settings'!$H:$H,V$3),"Warning!",IF('Demand Locations'!X72=0,"",COUNTIFS('Workers Settings'!$M:$M,$B72,'Workers Settings'!$N:$N,1,'Workers Settings'!$H:$H,V$3)/'Demand Locations'!X72)))</f>
        <v/>
      </c>
      <c r="W72" s="24" t="str">
        <f>IF(OR($B72="",W$3="",'Demand Locations'!Y72=""),"",IF('Demand Locations'!Y72&lt;COUNTIFS('Workers Settings'!$M:$M,$B72,'Workers Settings'!$N:$N,1,'Workers Settings'!$H:$H,W$3),"Warning!",IF('Demand Locations'!Y72=0,"",COUNTIFS('Workers Settings'!$M:$M,$B72,'Workers Settings'!$N:$N,1,'Workers Settings'!$H:$H,W$3)/'Demand Locations'!Y72)))</f>
        <v/>
      </c>
      <c r="X72" s="24" t="str">
        <f>IF(OR($B72="",X$3="",'Demand Locations'!Z72=""),"",IF('Demand Locations'!Z72&lt;COUNTIFS('Workers Settings'!$M:$M,$B72,'Workers Settings'!$N:$N,1,'Workers Settings'!$H:$H,X$3),"Warning!",IF('Demand Locations'!Z72=0,"",COUNTIFS('Workers Settings'!$M:$M,$B72,'Workers Settings'!$N:$N,1,'Workers Settings'!$H:$H,X$3)/'Demand Locations'!Z72)))</f>
        <v/>
      </c>
      <c r="Y72" s="24" t="str">
        <f>IF(OR($B72="",Y$3="",'Demand Locations'!AA72=""),"",IF('Demand Locations'!AA72&lt;COUNTIFS('Workers Settings'!$M:$M,$B72,'Workers Settings'!$N:$N,1,'Workers Settings'!$H:$H,Y$3),"Warning!",IF('Demand Locations'!AA72=0,"",COUNTIFS('Workers Settings'!$M:$M,$B72,'Workers Settings'!$N:$N,1,'Workers Settings'!$H:$H,Y$3)/'Demand Locations'!AA72)))</f>
        <v/>
      </c>
      <c r="Z72" s="24" t="str">
        <f>IF(OR($B72="",Z$3="",'Demand Locations'!AB72=""),"",IF('Demand Locations'!AB72&lt;COUNTIFS('Workers Settings'!$M:$M,$B72,'Workers Settings'!$N:$N,1,'Workers Settings'!$H:$H,Z$3),"Warning!",IF('Demand Locations'!AB72=0,"",COUNTIFS('Workers Settings'!$M:$M,$B72,'Workers Settings'!$N:$N,1,'Workers Settings'!$H:$H,Z$3)/'Demand Locations'!AB72)))</f>
        <v/>
      </c>
      <c r="AA72" s="24" t="str">
        <f>IF(OR($B72="",AA$3="",'Demand Locations'!AC72=""),"",IF('Demand Locations'!AC72&lt;COUNTIFS('Workers Settings'!$M:$M,$B72,'Workers Settings'!$N:$N,1,'Workers Settings'!$H:$H,AA$3),"Warning!",IF('Demand Locations'!AC72=0,"",COUNTIFS('Workers Settings'!$M:$M,$B72,'Workers Settings'!$N:$N,1,'Workers Settings'!$H:$H,AA$3)/'Demand Locations'!AC72)))</f>
        <v/>
      </c>
      <c r="AB72" s="24" t="str">
        <f>IF(OR($B72="",AB$3="",'Demand Locations'!AD72=""),"",IF('Demand Locations'!AD72&lt;COUNTIFS('Workers Settings'!$M:$M,$B72,'Workers Settings'!$N:$N,1,'Workers Settings'!$H:$H,AB$3),"Warning!",IF('Demand Locations'!AD72=0,"",COUNTIFS('Workers Settings'!$M:$M,$B72,'Workers Settings'!$N:$N,1,'Workers Settings'!$H:$H,AB$3)/'Demand Locations'!AD72)))</f>
        <v/>
      </c>
      <c r="AC72" s="24" t="str">
        <f>IF(OR($B72="",AC$3="",'Demand Locations'!AE72=""),"",IF('Demand Locations'!AE72&lt;COUNTIFS('Workers Settings'!$M:$M,$B72,'Workers Settings'!$N:$N,1,'Workers Settings'!$H:$H,AC$3),"Warning!",IF('Demand Locations'!AE72=0,"",COUNTIFS('Workers Settings'!$M:$M,$B72,'Workers Settings'!$N:$N,1,'Workers Settings'!$H:$H,AC$3)/'Demand Locations'!AE72)))</f>
        <v/>
      </c>
      <c r="AD72" s="24" t="str">
        <f>IF(OR($B72="",AD$3="",'Demand Locations'!AF72=""),"",IF('Demand Locations'!AF72&lt;COUNTIFS('Workers Settings'!$M:$M,$B72,'Workers Settings'!$N:$N,1,'Workers Settings'!$H:$H,AD$3),"Warning!",IF('Demand Locations'!AF72=0,"",COUNTIFS('Workers Settings'!$M:$M,$B72,'Workers Settings'!$N:$N,1,'Workers Settings'!$H:$H,AD$3)/'Demand Locations'!AF72)))</f>
        <v/>
      </c>
      <c r="AE72" s="24" t="str">
        <f>IF(OR($B72="",AE$3="",'Demand Locations'!AG72=""),"",IF('Demand Locations'!AG72&lt;COUNTIFS('Workers Settings'!$M:$M,$B72,'Workers Settings'!$N:$N,1,'Workers Settings'!$H:$H,AE$3),"Warning!",IF('Demand Locations'!AG72=0,"",COUNTIFS('Workers Settings'!$M:$M,$B72,'Workers Settings'!$N:$N,1,'Workers Settings'!$H:$H,AE$3)/'Demand Locations'!AG72)))</f>
        <v/>
      </c>
      <c r="AF72" s="24" t="str">
        <f>IF(OR($B72="",AF$3="",'Demand Locations'!AH72=""),"",IF('Demand Locations'!AH72&lt;COUNTIFS('Workers Settings'!$M:$M,$B72,'Workers Settings'!$N:$N,1,'Workers Settings'!$H:$H,AF$3),"Warning!",IF('Demand Locations'!AH72=0,"",COUNTIFS('Workers Settings'!$M:$M,$B72,'Workers Settings'!$N:$N,1,'Workers Settings'!$H:$H,AF$3)/'Demand Locations'!AH72)))</f>
        <v/>
      </c>
      <c r="AG72" s="24" t="str">
        <f>IF(OR($B72="",AG$3="",'Demand Locations'!AI72=""),"",IF('Demand Locations'!AI72&lt;COUNTIFS('Workers Settings'!$M:$M,$B72,'Workers Settings'!$N:$N,1,'Workers Settings'!$H:$H,AG$3),"Warning!",IF('Demand Locations'!AI72=0,"",COUNTIFS('Workers Settings'!$M:$M,$B72,'Workers Settings'!$N:$N,1,'Workers Settings'!$H:$H,AG$3)/'Demand Locations'!AI72)))</f>
        <v/>
      </c>
      <c r="AH72" s="24" t="str">
        <f>IF(OR($B72="",AH$3="",'Demand Locations'!AJ72=""),"",IF('Demand Locations'!AJ72&lt;COUNTIFS('Workers Settings'!$M:$M,$B72,'Workers Settings'!$N:$N,1,'Workers Settings'!$H:$H,AH$3),"Warning!",IF('Demand Locations'!AJ72=0,"",COUNTIFS('Workers Settings'!$M:$M,$B72,'Workers Settings'!$N:$N,1,'Workers Settings'!$H:$H,AH$3)/'Demand Locations'!AJ72)))</f>
        <v/>
      </c>
      <c r="AI72" s="24" t="str">
        <f>IF(OR($B72="",AI$3="",'Demand Locations'!AK72=""),"",IF('Demand Locations'!AK72&lt;COUNTIFS('Workers Settings'!$M:$M,$B72,'Workers Settings'!$N:$N,1,'Workers Settings'!$H:$H,AI$3),"Warning!",IF('Demand Locations'!AK72=0,"",COUNTIFS('Workers Settings'!$M:$M,$B72,'Workers Settings'!$N:$N,1,'Workers Settings'!$H:$H,AI$3)/'Demand Locations'!AK72)))</f>
        <v/>
      </c>
      <c r="AJ72" s="24" t="str">
        <f>IF(OR($B72="",AJ$3="",'Demand Locations'!AL72=""),"",IF('Demand Locations'!AL72&lt;COUNTIFS('Workers Settings'!$M:$M,$B72,'Workers Settings'!$N:$N,1,'Workers Settings'!$H:$H,AJ$3),"Warning!",IF('Demand Locations'!AL72=0,"",COUNTIFS('Workers Settings'!$M:$M,$B72,'Workers Settings'!$N:$N,1,'Workers Settings'!$H:$H,AJ$3)/'Demand Locations'!AL72)))</f>
        <v/>
      </c>
      <c r="AK72" s="24" t="str">
        <f>IF(OR($B72="",AK$3="",'Demand Locations'!AM72=""),"",IF('Demand Locations'!AM72&lt;COUNTIFS('Workers Settings'!$M:$M,$B72,'Workers Settings'!$N:$N,1,'Workers Settings'!$H:$H,AK$3),"Warning!",IF('Demand Locations'!AM72=0,"",COUNTIFS('Workers Settings'!$M:$M,$B72,'Workers Settings'!$N:$N,1,'Workers Settings'!$H:$H,AK$3)/'Demand Locations'!AM72)))</f>
        <v/>
      </c>
      <c r="AL72" s="24" t="str">
        <f>IF(OR($B72="",AL$3="",'Demand Locations'!AN72=""),"",IF('Demand Locations'!AN72&lt;COUNTIFS('Workers Settings'!$M:$M,$B72,'Workers Settings'!$N:$N,1,'Workers Settings'!$H:$H,AL$3),"Warning!",IF('Demand Locations'!AN72=0,"",COUNTIFS('Workers Settings'!$M:$M,$B72,'Workers Settings'!$N:$N,1,'Workers Settings'!$H:$H,AL$3)/'Demand Locations'!AN72)))</f>
        <v/>
      </c>
      <c r="AM72" s="24" t="str">
        <f>IF(OR($B72="",AM$3="",'Demand Locations'!AO72=""),"",IF('Demand Locations'!AO72&lt;COUNTIFS('Workers Settings'!$M:$M,$B72,'Workers Settings'!$N:$N,1,'Workers Settings'!$H:$H,AM$3),"Warning!",IF('Demand Locations'!AO72=0,"",COUNTIFS('Workers Settings'!$M:$M,$B72,'Workers Settings'!$N:$N,1,'Workers Settings'!$H:$H,AM$3)/'Demand Locations'!AO72)))</f>
        <v/>
      </c>
      <c r="AN72" s="24" t="str">
        <f>IF(OR($B72="",AN$3="",'Demand Locations'!AP72=""),"",IF('Demand Locations'!AP72&lt;COUNTIFS('Workers Settings'!$M:$M,$B72,'Workers Settings'!$N:$N,1,'Workers Settings'!$H:$H,AN$3),"Warning!",IF('Demand Locations'!AP72=0,"",COUNTIFS('Workers Settings'!$M:$M,$B72,'Workers Settings'!$N:$N,1,'Workers Settings'!$H:$H,AN$3)/'Demand Locations'!AP72)))</f>
        <v/>
      </c>
      <c r="AO72" s="24" t="str">
        <f>IF(OR($B72="",AO$3="",'Demand Locations'!AQ72=""),"",IF('Demand Locations'!AQ72&lt;COUNTIFS('Workers Settings'!$M:$M,$B72,'Workers Settings'!$N:$N,1,'Workers Settings'!$H:$H,AO$3),"Warning!",IF('Demand Locations'!AQ72=0,"",COUNTIFS('Workers Settings'!$M:$M,$B72,'Workers Settings'!$N:$N,1,'Workers Settings'!$H:$H,AO$3)/'Demand Locations'!AQ72)))</f>
        <v/>
      </c>
      <c r="AP72" s="24" t="str">
        <f>IF(OR($B72="",AP$3="",'Demand Locations'!AR72=""),"",IF('Demand Locations'!AR72&lt;COUNTIFS('Workers Settings'!$M:$M,$B72,'Workers Settings'!$N:$N,1,'Workers Settings'!$H:$H,AP$3),"Warning!",IF('Demand Locations'!AR72=0,"",COUNTIFS('Workers Settings'!$M:$M,$B72,'Workers Settings'!$N:$N,1,'Workers Settings'!$H:$H,AP$3)/'Demand Locations'!AR72)))</f>
        <v/>
      </c>
      <c r="AQ72" s="24" t="str">
        <f>IF(OR($B72="",AQ$3="",'Demand Locations'!AS72=""),"",IF('Demand Locations'!AS72&lt;COUNTIFS('Workers Settings'!$M:$M,$B72,'Workers Settings'!$N:$N,1,'Workers Settings'!$H:$H,AQ$3),"Warning!",IF('Demand Locations'!AS72=0,"",COUNTIFS('Workers Settings'!$M:$M,$B72,'Workers Settings'!$N:$N,1,'Workers Settings'!$H:$H,AQ$3)/'Demand Locations'!AS72)))</f>
        <v/>
      </c>
      <c r="AR72" s="24" t="str">
        <f>IF(OR($B72="",AR$3="",'Demand Locations'!AT72=""),"",IF('Demand Locations'!AT72&lt;COUNTIFS('Workers Settings'!$M:$M,$B72,'Workers Settings'!$N:$N,1,'Workers Settings'!$H:$H,AR$3),"Warning!",IF('Demand Locations'!AT72=0,"",COUNTIFS('Workers Settings'!$M:$M,$B72,'Workers Settings'!$N:$N,1,'Workers Settings'!$H:$H,AR$3)/'Demand Locations'!AT72)))</f>
        <v/>
      </c>
      <c r="AS72" s="24" t="str">
        <f>IF(OR($B72="",AS$3="",'Demand Locations'!AU72=""),"",IF('Demand Locations'!AU72&lt;COUNTIFS('Workers Settings'!$M:$M,$B72,'Workers Settings'!$N:$N,1,'Workers Settings'!$H:$H,AS$3),"Warning!",IF('Demand Locations'!AU72=0,"",COUNTIFS('Workers Settings'!$M:$M,$B72,'Workers Settings'!$N:$N,1,'Workers Settings'!$H:$H,AS$3)/'Demand Locations'!AU72)))</f>
        <v/>
      </c>
      <c r="AT72" s="24" t="str">
        <f>IF(OR($B72="",AT$3="",'Demand Locations'!AV72=""),"",IF('Demand Locations'!AV72&lt;COUNTIFS('Workers Settings'!$M:$M,$B72,'Workers Settings'!$N:$N,1,'Workers Settings'!$H:$H,AT$3),"Warning!",IF('Demand Locations'!AV72=0,"",COUNTIFS('Workers Settings'!$M:$M,$B72,'Workers Settings'!$N:$N,1,'Workers Settings'!$H:$H,AT$3)/'Demand Locations'!AV72)))</f>
        <v/>
      </c>
      <c r="AU72" s="24" t="str">
        <f>IF(OR($B72="",AU$3="",'Demand Locations'!AW72=""),"",IF('Demand Locations'!AW72&lt;COUNTIFS('Workers Settings'!$M:$M,$B72,'Workers Settings'!$N:$N,1,'Workers Settings'!$H:$H,AU$3),"Warning!",IF('Demand Locations'!AW72=0,"",COUNTIFS('Workers Settings'!$M:$M,$B72,'Workers Settings'!$N:$N,1,'Workers Settings'!$H:$H,AU$3)/'Demand Locations'!AW72)))</f>
        <v/>
      </c>
      <c r="AV72" s="24" t="str">
        <f>IF(OR($B72="",AV$3="",'Demand Locations'!AX72=""),"",IF('Demand Locations'!AX72&lt;COUNTIFS('Workers Settings'!$M:$M,$B72,'Workers Settings'!$N:$N,1,'Workers Settings'!$H:$H,AV$3),"Warning!",IF('Demand Locations'!AX72=0,"",COUNTIFS('Workers Settings'!$M:$M,$B72,'Workers Settings'!$N:$N,1,'Workers Settings'!$H:$H,AV$3)/'Demand Locations'!AX72)))</f>
        <v/>
      </c>
      <c r="AW72" s="24" t="str">
        <f>IF(OR($B72="",AW$3="",'Demand Locations'!AY72=""),"",IF('Demand Locations'!AY72&lt;COUNTIFS('Workers Settings'!$M:$M,$B72,'Workers Settings'!$N:$N,1,'Workers Settings'!$H:$H,AW$3),"Warning!",IF('Demand Locations'!AY72=0,"",COUNTIFS('Workers Settings'!$M:$M,$B72,'Workers Settings'!$N:$N,1,'Workers Settings'!$H:$H,AW$3)/'Demand Locations'!AY72)))</f>
        <v/>
      </c>
      <c r="AX72" s="24" t="str">
        <f>IF(OR($B72="",AX$3="",'Demand Locations'!AZ72=""),"",IF('Demand Locations'!AZ72&lt;COUNTIFS('Workers Settings'!$M:$M,$B72,'Workers Settings'!$N:$N,1,'Workers Settings'!$H:$H,AX$3),"Warning!",IF('Demand Locations'!AZ72=0,"",COUNTIFS('Workers Settings'!$M:$M,$B72,'Workers Settings'!$N:$N,1,'Workers Settings'!$H:$H,AX$3)/'Demand Locations'!AZ72)))</f>
        <v/>
      </c>
      <c r="AY72" s="24" t="str">
        <f>IF(OR($B72="",AY$3="",'Demand Locations'!BA72=""),"",IF('Demand Locations'!BA72&lt;COUNTIFS('Workers Settings'!$M:$M,$B72,'Workers Settings'!$N:$N,1,'Workers Settings'!$H:$H,AY$3),"Warning!",IF('Demand Locations'!BA72=0,"",COUNTIFS('Workers Settings'!$M:$M,$B72,'Workers Settings'!$N:$N,1,'Workers Settings'!$H:$H,AY$3)/'Demand Locations'!BA72)))</f>
        <v/>
      </c>
      <c r="AZ72" s="24" t="str">
        <f>IF(OR($B72="",AZ$3="",'Demand Locations'!BB72=""),"",IF('Demand Locations'!BB72&lt;COUNTIFS('Workers Settings'!$M:$M,$B72,'Workers Settings'!$N:$N,1,'Workers Settings'!$H:$H,AZ$3),"Warning!",IF('Demand Locations'!BB72=0,"",COUNTIFS('Workers Settings'!$M:$M,$B72,'Workers Settings'!$N:$N,1,'Workers Settings'!$H:$H,AZ$3)/'Demand Locations'!BB72)))</f>
        <v/>
      </c>
      <c r="BA72" s="24" t="str">
        <f>IF(OR($B72="",BA$3="",'Demand Locations'!BC72=""),"",IF('Demand Locations'!BC72&lt;COUNTIFS('Workers Settings'!$M:$M,$B72,'Workers Settings'!$N:$N,1,'Workers Settings'!$H:$H,BA$3),"Warning!",IF('Demand Locations'!BC72=0,"",COUNTIFS('Workers Settings'!$M:$M,$B72,'Workers Settings'!$N:$N,1,'Workers Settings'!$H:$H,BA$3)/'Demand Locations'!BC72)))</f>
        <v/>
      </c>
      <c r="BB72" s="24" t="str">
        <f>IF(OR($B72="",BB$3="",'Demand Locations'!BD72=""),"",IF('Demand Locations'!BD72&lt;COUNTIFS('Workers Settings'!$M:$M,$B72,'Workers Settings'!$N:$N,1,'Workers Settings'!$H:$H,BB$3),"Warning!",IF('Demand Locations'!BD72=0,"",COUNTIFS('Workers Settings'!$M:$M,$B72,'Workers Settings'!$N:$N,1,'Workers Settings'!$H:$H,BB$3)/'Demand Locations'!BD72)))</f>
        <v/>
      </c>
      <c r="BC72" s="24" t="str">
        <f>IF(OR($B72="",BC$3="",'Demand Locations'!BE72=""),"",IF('Demand Locations'!BE72&lt;COUNTIFS('Workers Settings'!$M:$M,$B72,'Workers Settings'!$N:$N,1,'Workers Settings'!$H:$H,BC$3),"Warning!",IF('Demand Locations'!BE72=0,"",COUNTIFS('Workers Settings'!$M:$M,$B72,'Workers Settings'!$N:$N,1,'Workers Settings'!$H:$H,BC$3)/'Demand Locations'!BE72)))</f>
        <v/>
      </c>
      <c r="BD72" s="24" t="str">
        <f>IF(OR($B72="",BD$3="",'Demand Locations'!BF72=""),"",IF('Demand Locations'!BF72&lt;COUNTIFS('Workers Settings'!$M:$M,$B72,'Workers Settings'!$N:$N,1,'Workers Settings'!$H:$H,BD$3),"Warning!",IF('Demand Locations'!BF72=0,"",COUNTIFS('Workers Settings'!$M:$M,$B72,'Workers Settings'!$N:$N,1,'Workers Settings'!$H:$H,BD$3)/'Demand Locations'!BF72)))</f>
        <v/>
      </c>
      <c r="BE72" s="24" t="str">
        <f>IF(OR($B72="",BE$3="",'Demand Locations'!BG72=""),"",IF('Demand Locations'!BG72&lt;COUNTIFS('Workers Settings'!$M:$M,$B72,'Workers Settings'!$N:$N,1,'Workers Settings'!$H:$H,BE$3),"Warning!",IF('Demand Locations'!BG72=0,"",COUNTIFS('Workers Settings'!$M:$M,$B72,'Workers Settings'!$N:$N,1,'Workers Settings'!$H:$H,BE$3)/'Demand Locations'!BG72)))</f>
        <v/>
      </c>
      <c r="BF72" s="24" t="str">
        <f>IF(OR($B72="",BF$3="",'Demand Locations'!BH72=""),"",IF('Demand Locations'!BH72&lt;COUNTIFS('Workers Settings'!$M:$M,$B72,'Workers Settings'!$N:$N,1,'Workers Settings'!$H:$H,BF$3),"Warning!",IF('Demand Locations'!BH72=0,"",COUNTIFS('Workers Settings'!$M:$M,$B72,'Workers Settings'!$N:$N,1,'Workers Settings'!$H:$H,BF$3)/'Demand Locations'!BH72)))</f>
        <v/>
      </c>
      <c r="BG72" s="24" t="str">
        <f>IF(OR($B72="",BG$3="",'Demand Locations'!BI72=""),"",IF('Demand Locations'!BI72&lt;COUNTIFS('Workers Settings'!$M:$M,$B72,'Workers Settings'!$N:$N,1,'Workers Settings'!$H:$H,BG$3),"Warning!",IF('Demand Locations'!BI72=0,"",COUNTIFS('Workers Settings'!$M:$M,$B72,'Workers Settings'!$N:$N,1,'Workers Settings'!$H:$H,BG$3)/'Demand Locations'!BI72)))</f>
        <v/>
      </c>
      <c r="BH72" s="24" t="str">
        <f>IF(OR($B72="",BH$3="",'Demand Locations'!BJ72=""),"",IF('Demand Locations'!BJ72&lt;COUNTIFS('Workers Settings'!$M:$M,$B72,'Workers Settings'!$N:$N,1,'Workers Settings'!$H:$H,BH$3),"Warning!",IF('Demand Locations'!BJ72=0,"",COUNTIFS('Workers Settings'!$M:$M,$B72,'Workers Settings'!$N:$N,1,'Workers Settings'!$H:$H,BH$3)/'Demand Locations'!BJ72)))</f>
        <v/>
      </c>
      <c r="BI72" s="24" t="str">
        <f>IF(OR($B72="",BI$3="",'Demand Locations'!BK72=""),"",IF('Demand Locations'!BK72&lt;COUNTIFS('Workers Settings'!$M:$M,$B72,'Workers Settings'!$N:$N,1,'Workers Settings'!$H:$H,BI$3),"Warning!",IF('Demand Locations'!BK72=0,"",COUNTIFS('Workers Settings'!$M:$M,$B72,'Workers Settings'!$N:$N,1,'Workers Settings'!$H:$H,BI$3)/'Demand Locations'!BK72)))</f>
        <v/>
      </c>
      <c r="BJ72" s="24" t="str">
        <f>IF(OR($B72="",BJ$3="",'Demand Locations'!BL72=""),"",IF('Demand Locations'!BL72&lt;COUNTIFS('Workers Settings'!$M:$M,$B72,'Workers Settings'!$N:$N,1,'Workers Settings'!$H:$H,BJ$3),"Warning!",IF('Demand Locations'!BL72=0,"",COUNTIFS('Workers Settings'!$M:$M,$B72,'Workers Settings'!$N:$N,1,'Workers Settings'!$H:$H,BJ$3)/'Demand Locations'!BL72)))</f>
        <v/>
      </c>
      <c r="BK72" s="24" t="str">
        <f>IF(OR($B72="",BK$3="",'Demand Locations'!BM72=""),"",IF('Demand Locations'!BM72&lt;COUNTIFS('Workers Settings'!$M:$M,$B72,'Workers Settings'!$N:$N,1,'Workers Settings'!$H:$H,BK$3),"Warning!",IF('Demand Locations'!BM72=0,"",COUNTIFS('Workers Settings'!$M:$M,$B72,'Workers Settings'!$N:$N,1,'Workers Settings'!$H:$H,BK$3)/'Demand Locations'!BM72)))</f>
        <v/>
      </c>
      <c r="BL72" s="24" t="str">
        <f>IF(OR($B72="",BL$3="",'Demand Locations'!BN72=""),"",IF('Demand Locations'!BN72&lt;COUNTIFS('Workers Settings'!$M:$M,$B72,'Workers Settings'!$N:$N,1,'Workers Settings'!$H:$H,BL$3),"Warning!",IF('Demand Locations'!BN72=0,"",COUNTIFS('Workers Settings'!$M:$M,$B72,'Workers Settings'!$N:$N,1,'Workers Settings'!$H:$H,BL$3)/'Demand Locations'!BN72)))</f>
        <v/>
      </c>
      <c r="BM72" s="24" t="str">
        <f>IF(OR($B72="",BM$3="",'Demand Locations'!BO72=""),"",IF('Demand Locations'!BO72&lt;COUNTIFS('Workers Settings'!$M:$M,$B72,'Workers Settings'!$N:$N,1,'Workers Settings'!$H:$H,BM$3),"Warning!",IF('Demand Locations'!BO72=0,"",COUNTIFS('Workers Settings'!$M:$M,$B72,'Workers Settings'!$N:$N,1,'Workers Settings'!$H:$H,BM$3)/'Demand Locations'!BO72)))</f>
        <v/>
      </c>
      <c r="BN72" s="24" t="str">
        <f>IF(OR($B72="",BN$3="",'Demand Locations'!BP72=""),"",IF('Demand Locations'!BP72&lt;COUNTIFS('Workers Settings'!$M:$M,$B72,'Workers Settings'!$N:$N,1,'Workers Settings'!$H:$H,BN$3),"Warning!",IF('Demand Locations'!BP72=0,"",COUNTIFS('Workers Settings'!$M:$M,$B72,'Workers Settings'!$N:$N,1,'Workers Settings'!$H:$H,BN$3)/'Demand Locations'!BP72)))</f>
        <v/>
      </c>
      <c r="BO72" s="24" t="str">
        <f>IF(OR($B72="",BO$3="",'Demand Locations'!BQ72=""),"",IF('Demand Locations'!BQ72&lt;COUNTIFS('Workers Settings'!$M:$M,$B72,'Workers Settings'!$N:$N,1,'Workers Settings'!$H:$H,BO$3),"Warning!",IF('Demand Locations'!BQ72=0,"",COUNTIFS('Workers Settings'!$M:$M,$B72,'Workers Settings'!$N:$N,1,'Workers Settings'!$H:$H,BO$3)/'Demand Locations'!BQ72)))</f>
        <v/>
      </c>
      <c r="BP72" s="24" t="str">
        <f>IF(OR($B72="",BP$3="",'Demand Locations'!BR72=""),"",IF('Demand Locations'!BR72&lt;COUNTIFS('Workers Settings'!$M:$M,$B72,'Workers Settings'!$N:$N,1,'Workers Settings'!$H:$H,BP$3),"Warning!",IF('Demand Locations'!BR72=0,"",COUNTIFS('Workers Settings'!$M:$M,$B72,'Workers Settings'!$N:$N,1,'Workers Settings'!$H:$H,BP$3)/'Demand Locations'!BR72)))</f>
        <v/>
      </c>
      <c r="BQ72" s="24" t="str">
        <f>IF(OR($B72="",BQ$3="",'Demand Locations'!BS72=""),"",IF('Demand Locations'!BS72&lt;COUNTIFS('Workers Settings'!$M:$M,$B72,'Workers Settings'!$N:$N,1,'Workers Settings'!$H:$H,BQ$3),"Warning!",IF('Demand Locations'!BS72=0,"",COUNTIFS('Workers Settings'!$M:$M,$B72,'Workers Settings'!$N:$N,1,'Workers Settings'!$H:$H,BQ$3)/'Demand Locations'!BS72)))</f>
        <v/>
      </c>
      <c r="BR72" s="24" t="str">
        <f>IF(OR($B72="",BR$3="",'Demand Locations'!BT72=""),"",IF('Demand Locations'!BT72&lt;COUNTIFS('Workers Settings'!$M:$M,$B72,'Workers Settings'!$N:$N,1,'Workers Settings'!$H:$H,BR$3),"Warning!",IF('Demand Locations'!BT72=0,"",COUNTIFS('Workers Settings'!$M:$M,$B72,'Workers Settings'!$N:$N,1,'Workers Settings'!$H:$H,BR$3)/'Demand Locations'!BT72)))</f>
        <v/>
      </c>
      <c r="BS72" s="24" t="str">
        <f>IF(OR($B72="",BS$3="",'Demand Locations'!BU72=""),"",IF('Demand Locations'!BU72&lt;COUNTIFS('Workers Settings'!$M:$M,$B72,'Workers Settings'!$N:$N,1,'Workers Settings'!$H:$H,BS$3),"Warning!",IF('Demand Locations'!BU72=0,"",COUNTIFS('Workers Settings'!$M:$M,$B72,'Workers Settings'!$N:$N,1,'Workers Settings'!$H:$H,BS$3)/'Demand Locations'!BU72)))</f>
        <v/>
      </c>
      <c r="BT72" s="24" t="str">
        <f>IF(OR($B72="",BT$3="",'Demand Locations'!BV72=""),"",IF('Demand Locations'!BV72&lt;COUNTIFS('Workers Settings'!$M:$M,$B72,'Workers Settings'!$N:$N,1,'Workers Settings'!$H:$H,BT$3),"Warning!",IF('Demand Locations'!BV72=0,"",COUNTIFS('Workers Settings'!$M:$M,$B72,'Workers Settings'!$N:$N,1,'Workers Settings'!$H:$H,BT$3)/'Demand Locations'!BV72)))</f>
        <v/>
      </c>
      <c r="BU72" s="24" t="str">
        <f>IF(OR($B72="",BU$3="",'Demand Locations'!BW72=""),"",IF('Demand Locations'!BW72&lt;COUNTIFS('Workers Settings'!$M:$M,$B72,'Workers Settings'!$N:$N,1,'Workers Settings'!$H:$H,BU$3),"Warning!",IF('Demand Locations'!BW72=0,"",COUNTIFS('Workers Settings'!$M:$M,$B72,'Workers Settings'!$N:$N,1,'Workers Settings'!$H:$H,BU$3)/'Demand Locations'!BW72)))</f>
        <v/>
      </c>
      <c r="BV72" s="24" t="str">
        <f>IF(OR($B72="",BV$3="",'Demand Locations'!BX72=""),"",IF('Demand Locations'!BX72&lt;COUNTIFS('Workers Settings'!$M:$M,$B72,'Workers Settings'!$N:$N,1,'Workers Settings'!$H:$H,BV$3),"Warning!",IF('Demand Locations'!BX72=0,"",COUNTIFS('Workers Settings'!$M:$M,$B72,'Workers Settings'!$N:$N,1,'Workers Settings'!$H:$H,BV$3)/'Demand Locations'!BX72)))</f>
        <v/>
      </c>
      <c r="BW72" s="24" t="str">
        <f>IF(OR($B72="",BW$3="",'Demand Locations'!BY72=""),"",IF('Demand Locations'!BY72&lt;COUNTIFS('Workers Settings'!$M:$M,$B72,'Workers Settings'!$N:$N,1,'Workers Settings'!$H:$H,BW$3),"Warning!",IF('Demand Locations'!BY72=0,"",COUNTIFS('Workers Settings'!$M:$M,$B72,'Workers Settings'!$N:$N,1,'Workers Settings'!$H:$H,BW$3)/'Demand Locations'!BY72)))</f>
        <v/>
      </c>
      <c r="BX72" s="24" t="str">
        <f>IF(OR($B72="",BX$3="",'Demand Locations'!BZ72=""),"",IF('Demand Locations'!BZ72&lt;COUNTIFS('Workers Settings'!$M:$M,$B72,'Workers Settings'!$N:$N,1,'Workers Settings'!$H:$H,BX$3),"Warning!",IF('Demand Locations'!BZ72=0,"",COUNTIFS('Workers Settings'!$M:$M,$B72,'Workers Settings'!$N:$N,1,'Workers Settings'!$H:$H,BX$3)/'Demand Locations'!BZ72)))</f>
        <v/>
      </c>
      <c r="BY72" s="24" t="str">
        <f>IF(OR($B72="",BY$3="",'Demand Locations'!CA72=""),"",IF('Demand Locations'!CA72&lt;COUNTIFS('Workers Settings'!$M:$M,$B72,'Workers Settings'!$N:$N,1,'Workers Settings'!$H:$H,BY$3),"Warning!",IF('Demand Locations'!CA72=0,"",COUNTIFS('Workers Settings'!$M:$M,$B72,'Workers Settings'!$N:$N,1,'Workers Settings'!$H:$H,BY$3)/'Demand Locations'!CA72)))</f>
        <v/>
      </c>
      <c r="BZ72" s="24" t="str">
        <f>IF(OR($B72="",BZ$3="",'Demand Locations'!CB72=""),"",IF('Demand Locations'!CB72&lt;COUNTIFS('Workers Settings'!$M:$M,$B72,'Workers Settings'!$N:$N,1,'Workers Settings'!$H:$H,BZ$3),"Warning!",IF('Demand Locations'!CB72=0,"",COUNTIFS('Workers Settings'!$M:$M,$B72,'Workers Settings'!$N:$N,1,'Workers Settings'!$H:$H,BZ$3)/'Demand Locations'!CB72)))</f>
        <v/>
      </c>
      <c r="CA72" s="24" t="str">
        <f>IF(OR($B72="",CA$3="",'Demand Locations'!CC72=""),"",IF('Demand Locations'!CC72&lt;COUNTIFS('Workers Settings'!$M:$M,$B72,'Workers Settings'!$N:$N,1,'Workers Settings'!$H:$H,CA$3),"Warning!",IF('Demand Locations'!CC72=0,"",COUNTIFS('Workers Settings'!$M:$M,$B72,'Workers Settings'!$N:$N,1,'Workers Settings'!$H:$H,CA$3)/'Demand Locations'!CC72)))</f>
        <v/>
      </c>
      <c r="CB72" s="24" t="str">
        <f>IF(OR($B72="",CB$3="",'Demand Locations'!CD72=""),"",IF('Demand Locations'!CD72&lt;COUNTIFS('Workers Settings'!$M:$M,$B72,'Workers Settings'!$N:$N,1,'Workers Settings'!$H:$H,CB$3),"Warning!",IF('Demand Locations'!CD72=0,"",COUNTIFS('Workers Settings'!$M:$M,$B72,'Workers Settings'!$N:$N,1,'Workers Settings'!$H:$H,CB$3)/'Demand Locations'!CD72)))</f>
        <v/>
      </c>
      <c r="CC72" s="24" t="str">
        <f>IF(OR($B72="",CC$3="",'Demand Locations'!CE72=""),"",IF('Demand Locations'!CE72&lt;COUNTIFS('Workers Settings'!$M:$M,$B72,'Workers Settings'!$N:$N,1,'Workers Settings'!$H:$H,CC$3),"Warning!",IF('Demand Locations'!CE72=0,"",COUNTIFS('Workers Settings'!$M:$M,$B72,'Workers Settings'!$N:$N,1,'Workers Settings'!$H:$H,CC$3)/'Demand Locations'!CE72)))</f>
        <v/>
      </c>
      <c r="CD72" s="24" t="str">
        <f>IF(OR($B72="",CD$3="",'Demand Locations'!CF72=""),"",IF('Demand Locations'!CF72&lt;COUNTIFS('Workers Settings'!$M:$M,$B72,'Workers Settings'!$N:$N,1,'Workers Settings'!$H:$H,CD$3),"Warning!",IF('Demand Locations'!CF72=0,"",COUNTIFS('Workers Settings'!$M:$M,$B72,'Workers Settings'!$N:$N,1,'Workers Settings'!$H:$H,CD$3)/'Demand Locations'!CF72)))</f>
        <v/>
      </c>
      <c r="CE72" s="24" t="str">
        <f>IF(OR($B72="",CE$3="",'Demand Locations'!CG72=""),"",IF('Demand Locations'!CG72&lt;COUNTIFS('Workers Settings'!$M:$M,$B72,'Workers Settings'!$N:$N,1,'Workers Settings'!$H:$H,CE$3),"Warning!",IF('Demand Locations'!CG72=0,"",COUNTIFS('Workers Settings'!$M:$M,$B72,'Workers Settings'!$N:$N,1,'Workers Settings'!$H:$H,CE$3)/'Demand Locations'!CG72)))</f>
        <v/>
      </c>
      <c r="CF72" s="24" t="str">
        <f>IF(OR($B72="",CF$3="",'Demand Locations'!CH72=""),"",IF('Demand Locations'!CH72&lt;COUNTIFS('Workers Settings'!$M:$M,$B72,'Workers Settings'!$N:$N,1,'Workers Settings'!$H:$H,CF$3),"Warning!",IF('Demand Locations'!CH72=0,"",COUNTIFS('Workers Settings'!$M:$M,$B72,'Workers Settings'!$N:$N,1,'Workers Settings'!$H:$H,CF$3)/'Demand Locations'!CH72)))</f>
        <v/>
      </c>
      <c r="CG72" s="24" t="str">
        <f>IF(OR($B72="",CG$3="",'Demand Locations'!CI72=""),"",IF('Demand Locations'!CI72&lt;COUNTIFS('Workers Settings'!$M:$M,$B72,'Workers Settings'!$N:$N,1,'Workers Settings'!$H:$H,CG$3),"Warning!",IF('Demand Locations'!CI72=0,"",COUNTIFS('Workers Settings'!$M:$M,$B72,'Workers Settings'!$N:$N,1,'Workers Settings'!$H:$H,CG$3)/'Demand Locations'!CI72)))</f>
        <v/>
      </c>
      <c r="CH72" s="24" t="str">
        <f>IF(OR($B72="",CH$3="",'Demand Locations'!CJ72=""),"",IF('Demand Locations'!CJ72&lt;COUNTIFS('Workers Settings'!$M:$M,$B72,'Workers Settings'!$N:$N,1,'Workers Settings'!$H:$H,CH$3),"Warning!",IF('Demand Locations'!CJ72=0,"",COUNTIFS('Workers Settings'!$M:$M,$B72,'Workers Settings'!$N:$N,1,'Workers Settings'!$H:$H,CH$3)/'Demand Locations'!CJ72)))</f>
        <v/>
      </c>
      <c r="CI72" s="24" t="str">
        <f>IF(OR($B72="",CI$3="",'Demand Locations'!CK72=""),"",IF('Demand Locations'!CK72&lt;COUNTIFS('Workers Settings'!$M:$M,$B72,'Workers Settings'!$N:$N,1,'Workers Settings'!$H:$H,CI$3),"Warning!",IF('Demand Locations'!CK72=0,"",COUNTIFS('Workers Settings'!$M:$M,$B72,'Workers Settings'!$N:$N,1,'Workers Settings'!$H:$H,CI$3)/'Demand Locations'!CK72)))</f>
        <v/>
      </c>
      <c r="CJ72" s="24" t="str">
        <f>IF(OR($B72="",CJ$3="",'Demand Locations'!CL72=""),"",IF('Demand Locations'!CL72&lt;COUNTIFS('Workers Settings'!$M:$M,$B72,'Workers Settings'!$N:$N,1,'Workers Settings'!$H:$H,CJ$3),"Warning!",IF('Demand Locations'!CL72=0,"",COUNTIFS('Workers Settings'!$M:$M,$B72,'Workers Settings'!$N:$N,1,'Workers Settings'!$H:$H,CJ$3)/'Demand Locations'!CL72)))</f>
        <v/>
      </c>
      <c r="CK72" s="24" t="str">
        <f>IF(OR($B72="",CK$3="",'Demand Locations'!CM72=""),"",IF('Demand Locations'!CM72&lt;COUNTIFS('Workers Settings'!$M:$M,$B72,'Workers Settings'!$N:$N,1,'Workers Settings'!$H:$H,CK$3),"Warning!",IF('Demand Locations'!CM72=0,"",COUNTIFS('Workers Settings'!$M:$M,$B72,'Workers Settings'!$N:$N,1,'Workers Settings'!$H:$H,CK$3)/'Demand Locations'!CM72)))</f>
        <v/>
      </c>
      <c r="CL72" s="24" t="str">
        <f>IF(OR($B72="",CL$3="",'Demand Locations'!CN72=""),"",IF('Demand Locations'!CN72&lt;COUNTIFS('Workers Settings'!$M:$M,$B72,'Workers Settings'!$N:$N,1,'Workers Settings'!$H:$H,CL$3),"Warning!",IF('Demand Locations'!CN72=0,"",COUNTIFS('Workers Settings'!$M:$M,$B72,'Workers Settings'!$N:$N,1,'Workers Settings'!$H:$H,CL$3)/'Demand Locations'!CN72)))</f>
        <v/>
      </c>
      <c r="CM72" s="24" t="str">
        <f>IF(OR($B72="",CM$3="",'Demand Locations'!CO72=""),"",IF('Demand Locations'!CO72&lt;COUNTIFS('Workers Settings'!$M:$M,$B72,'Workers Settings'!$N:$N,1,'Workers Settings'!$H:$H,CM$3),"Warning!",IF('Demand Locations'!CO72=0,"",COUNTIFS('Workers Settings'!$M:$M,$B72,'Workers Settings'!$N:$N,1,'Workers Settings'!$H:$H,CM$3)/'Demand Locations'!CO72)))</f>
        <v/>
      </c>
      <c r="CN72" s="24" t="str">
        <f>IF(OR($B72="",CN$3="",'Demand Locations'!CP72=""),"",IF('Demand Locations'!CP72&lt;COUNTIFS('Workers Settings'!$M:$M,$B72,'Workers Settings'!$N:$N,1,'Workers Settings'!$H:$H,CN$3),"Warning!",IF('Demand Locations'!CP72=0,"",COUNTIFS('Workers Settings'!$M:$M,$B72,'Workers Settings'!$N:$N,1,'Workers Settings'!$H:$H,CN$3)/'Demand Locations'!CP72)))</f>
        <v/>
      </c>
      <c r="CO72" s="24" t="str">
        <f>IF(OR($B72="",CO$3="",'Demand Locations'!CQ72=""),"",IF('Demand Locations'!CQ72&lt;COUNTIFS('Workers Settings'!$M:$M,$B72,'Workers Settings'!$N:$N,1,'Workers Settings'!$H:$H,CO$3),"Warning!",IF('Demand Locations'!CQ72=0,"",COUNTIFS('Workers Settings'!$M:$M,$B72,'Workers Settings'!$N:$N,1,'Workers Settings'!$H:$H,CO$3)/'Demand Locations'!CQ72)))</f>
        <v/>
      </c>
      <c r="CP72" s="24" t="str">
        <f>IF(OR($B72="",CP$3="",'Demand Locations'!CR72=""),"",IF('Demand Locations'!CR72&lt;COUNTIFS('Workers Settings'!$M:$M,$B72,'Workers Settings'!$N:$N,1,'Workers Settings'!$H:$H,CP$3),"Warning!",IF('Demand Locations'!CR72=0,"",COUNTIFS('Workers Settings'!$M:$M,$B72,'Workers Settings'!$N:$N,1,'Workers Settings'!$H:$H,CP$3)/'Demand Locations'!CR72)))</f>
        <v/>
      </c>
      <c r="CQ72" s="24" t="str">
        <f>IF(OR($B72="",CQ$3="",'Demand Locations'!CS72=""),"",IF('Demand Locations'!CS72&lt;COUNTIFS('Workers Settings'!$M:$M,$B72,'Workers Settings'!$N:$N,1,'Workers Settings'!$H:$H,CQ$3),"Warning!",IF('Demand Locations'!CS72=0,"",COUNTIFS('Workers Settings'!$M:$M,$B72,'Workers Settings'!$N:$N,1,'Workers Settings'!$H:$H,CQ$3)/'Demand Locations'!CS72)))</f>
        <v/>
      </c>
      <c r="CR72" s="24" t="str">
        <f>IF(OR($B72="",CR$3="",'Demand Locations'!CT72=""),"",IF('Demand Locations'!CT72&lt;COUNTIFS('Workers Settings'!$M:$M,$B72,'Workers Settings'!$N:$N,1,'Workers Settings'!$H:$H,CR$3),"Warning!",IF('Demand Locations'!CT72=0,"",COUNTIFS('Workers Settings'!$M:$M,$B72,'Workers Settings'!$N:$N,1,'Workers Settings'!$H:$H,CR$3)/'Demand Locations'!CT72)))</f>
        <v/>
      </c>
      <c r="CS72" s="24" t="str">
        <f>IF(OR($B72="",CS$3="",'Demand Locations'!CU72=""),"",IF('Demand Locations'!CU72&lt;COUNTIFS('Workers Settings'!$M:$M,$B72,'Workers Settings'!$N:$N,1,'Workers Settings'!$H:$H,CS$3),"Warning!",IF('Demand Locations'!CU72=0,"",COUNTIFS('Workers Settings'!$M:$M,$B72,'Workers Settings'!$N:$N,1,'Workers Settings'!$H:$H,CS$3)/'Demand Locations'!CU72)))</f>
        <v/>
      </c>
      <c r="CT72" s="24" t="str">
        <f>IF(OR($B72="",CT$3="",'Demand Locations'!CV72=""),"",IF('Demand Locations'!CV72&lt;COUNTIFS('Workers Settings'!$M:$M,$B72,'Workers Settings'!$N:$N,1,'Workers Settings'!$H:$H,CT$3),"Warning!",IF('Demand Locations'!CV72=0,"",COUNTIFS('Workers Settings'!$M:$M,$B72,'Workers Settings'!$N:$N,1,'Workers Settings'!$H:$H,CT$3)/'Demand Locations'!CV72)))</f>
        <v/>
      </c>
      <c r="CU72" s="24" t="str">
        <f>IF(OR($B72="",CU$3="",'Demand Locations'!CW72=""),"",IF('Demand Locations'!CW72&lt;COUNTIFS('Workers Settings'!$M:$M,$B72,'Workers Settings'!$N:$N,1,'Workers Settings'!$H:$H,CU$3),"Warning!",IF('Demand Locations'!CW72=0,"",COUNTIFS('Workers Settings'!$M:$M,$B72,'Workers Settings'!$N:$N,1,'Workers Settings'!$H:$H,CU$3)/'Demand Locations'!CW72)))</f>
        <v/>
      </c>
      <c r="CV72" s="24" t="str">
        <f>IF(OR($B72="",CV$3="",'Demand Locations'!CX72=""),"",IF('Demand Locations'!CX72&lt;COUNTIFS('Workers Settings'!$M:$M,$B72,'Workers Settings'!$N:$N,1,'Workers Settings'!$H:$H,CV$3),"Warning!",IF('Demand Locations'!CX72=0,"",COUNTIFS('Workers Settings'!$M:$M,$B72,'Workers Settings'!$N:$N,1,'Workers Settings'!$H:$H,CV$3)/'Demand Locations'!CX72)))</f>
        <v/>
      </c>
      <c r="CW72" s="24" t="str">
        <f>IF(OR($B72="",CW$3="",'Demand Locations'!CY72=""),"",IF('Demand Locations'!CY72&lt;COUNTIFS('Workers Settings'!$M:$M,$B72,'Workers Settings'!$N:$N,1,'Workers Settings'!$H:$H,CW$3),"Warning!",IF('Demand Locations'!CY72=0,"",COUNTIFS('Workers Settings'!$M:$M,$B72,'Workers Settings'!$N:$N,1,'Workers Settings'!$H:$H,CW$3)/'Demand Locations'!CY72)))</f>
        <v/>
      </c>
      <c r="CX72" s="24" t="str">
        <f>IF(OR($B72="",CX$3="",'Demand Locations'!CZ72=""),"",IF('Demand Locations'!CZ72&lt;COUNTIFS('Workers Settings'!$M:$M,$B72,'Workers Settings'!$N:$N,1,'Workers Settings'!$H:$H,CX$3),"Warning!",IF('Demand Locations'!CZ72=0,"",COUNTIFS('Workers Settings'!$M:$M,$B72,'Workers Settings'!$N:$N,1,'Workers Settings'!$H:$H,CX$3)/'Demand Locations'!CZ72)))</f>
        <v/>
      </c>
      <c r="CY72" s="24" t="str">
        <f>IF(OR($B72="",CY$3="",'Demand Locations'!DA72=""),"",IF('Demand Locations'!DA72&lt;COUNTIFS('Workers Settings'!$M:$M,$B72,'Workers Settings'!$N:$N,1,'Workers Settings'!$H:$H,CY$3),"Warning!",IF('Demand Locations'!DA72=0,"",COUNTIFS('Workers Settings'!$M:$M,$B72,'Workers Settings'!$N:$N,1,'Workers Settings'!$H:$H,CY$3)/'Demand Locations'!DA72)))</f>
        <v/>
      </c>
      <c r="CZ72" s="24" t="str">
        <f>IF(OR($B72="",CZ$3="",'Demand Locations'!DB72=""),"",IF('Demand Locations'!DB72&lt;COUNTIFS('Workers Settings'!$M:$M,$B72,'Workers Settings'!$N:$N,1,'Workers Settings'!$H:$H,CZ$3),"Warning!",IF('Demand Locations'!DB72=0,"",COUNTIFS('Workers Settings'!$M:$M,$B72,'Workers Settings'!$N:$N,1,'Workers Settings'!$H:$H,CZ$3)/'Demand Locations'!DB72)))</f>
        <v/>
      </c>
    </row>
    <row r="73" spans="1:104" x14ac:dyDescent="0.25">
      <c r="A73" s="7">
        <f t="shared" si="1"/>
        <v>69</v>
      </c>
      <c r="B73" s="7" t="str">
        <f>IF('Demand Locations'!B73&lt;&gt;"",'Demand Locations'!B73,"")</f>
        <v/>
      </c>
      <c r="C73" s="29" t="str">
        <f>IF(B73="","",SUMIFS('Workers Assignments'!Z:Z,'Workers Settings'!M:M,B73,'Workers Settings'!N:N,1))</f>
        <v/>
      </c>
      <c r="D73" s="24" t="str">
        <f>IF(OR(B73="",'Demand Locations'!E73=""),"",IF('Demand Locations'!E73&lt;C73,"Warning!",IF('Demand Locations'!E73=0,"",C73/'Demand Locations'!E73)))</f>
        <v/>
      </c>
      <c r="E73" s="44" t="str">
        <f>IF(OR($B73="",E$3="",'Demand Locations'!G73=""),"",IF('Demand Locations'!G73&lt;COUNTIFS('Workers Settings'!$M:$M,$B73,'Workers Settings'!$N:$N,1,'Workers Settings'!$H:$H,E$3),"Warning!",IF('Demand Locations'!G73=0,"",COUNTIFS('Workers Settings'!$M:$M,$B73,'Workers Settings'!$N:$N,1,'Workers Settings'!$H:$H,E$3)/'Demand Locations'!G73)))</f>
        <v/>
      </c>
      <c r="F73" s="24" t="str">
        <f>IF(OR($B73="",F$3="",'Demand Locations'!H73=""),"",IF('Demand Locations'!H73&lt;COUNTIFS('Workers Settings'!$M:$M,$B73,'Workers Settings'!$N:$N,1,'Workers Settings'!$H:$H,F$3),"Warning!",IF('Demand Locations'!H73=0,"",COUNTIFS('Workers Settings'!$M:$M,$B73,'Workers Settings'!$N:$N,1,'Workers Settings'!$H:$H,F$3)/'Demand Locations'!H73)))</f>
        <v/>
      </c>
      <c r="G73" s="24" t="str">
        <f>IF(OR($B73="",G$3="",'Demand Locations'!I73=""),"",IF('Demand Locations'!I73&lt;COUNTIFS('Workers Settings'!$M:$M,$B73,'Workers Settings'!$N:$N,1,'Workers Settings'!$H:$H,G$3),"Warning!",IF('Demand Locations'!I73=0,"",COUNTIFS('Workers Settings'!$M:$M,$B73,'Workers Settings'!$N:$N,1,'Workers Settings'!$H:$H,G$3)/'Demand Locations'!I73)))</f>
        <v/>
      </c>
      <c r="H73" s="24" t="str">
        <f>IF(OR($B73="",H$3="",'Demand Locations'!J73=""),"",IF('Demand Locations'!J73&lt;COUNTIFS('Workers Settings'!$M:$M,$B73,'Workers Settings'!$N:$N,1,'Workers Settings'!$H:$H,H$3),"Warning!",IF('Demand Locations'!J73=0,"",COUNTIFS('Workers Settings'!$M:$M,$B73,'Workers Settings'!$N:$N,1,'Workers Settings'!$H:$H,H$3)/'Demand Locations'!J73)))</f>
        <v/>
      </c>
      <c r="I73" s="24" t="str">
        <f>IF(OR($B73="",I$3="",'Demand Locations'!K73=""),"",IF('Demand Locations'!K73&lt;COUNTIFS('Workers Settings'!$M:$M,$B73,'Workers Settings'!$N:$N,1,'Workers Settings'!$H:$H,I$3),"Warning!",IF('Demand Locations'!K73=0,"",COUNTIFS('Workers Settings'!$M:$M,$B73,'Workers Settings'!$N:$N,1,'Workers Settings'!$H:$H,I$3)/'Demand Locations'!K73)))</f>
        <v/>
      </c>
      <c r="J73" s="24" t="str">
        <f>IF(OR($B73="",J$3="",'Demand Locations'!L73=""),"",IF('Demand Locations'!L73&lt;COUNTIFS('Workers Settings'!$M:$M,$B73,'Workers Settings'!$N:$N,1,'Workers Settings'!$H:$H,J$3),"Warning!",IF('Demand Locations'!L73=0,"",COUNTIFS('Workers Settings'!$M:$M,$B73,'Workers Settings'!$N:$N,1,'Workers Settings'!$H:$H,J$3)/'Demand Locations'!L73)))</f>
        <v/>
      </c>
      <c r="K73" s="24" t="str">
        <f>IF(OR($B73="",K$3="",'Demand Locations'!M73=""),"",IF('Demand Locations'!M73&lt;COUNTIFS('Workers Settings'!$M:$M,$B73,'Workers Settings'!$N:$N,1,'Workers Settings'!$H:$H,K$3),"Warning!",IF('Demand Locations'!M73=0,"",COUNTIFS('Workers Settings'!$M:$M,$B73,'Workers Settings'!$N:$N,1,'Workers Settings'!$H:$H,K$3)/'Demand Locations'!M73)))</f>
        <v/>
      </c>
      <c r="L73" s="24" t="str">
        <f>IF(OR($B73="",L$3="",'Demand Locations'!N73=""),"",IF('Demand Locations'!N73&lt;COUNTIFS('Workers Settings'!$M:$M,$B73,'Workers Settings'!$N:$N,1,'Workers Settings'!$H:$H,L$3),"Warning!",IF('Demand Locations'!N73=0,"",COUNTIFS('Workers Settings'!$M:$M,$B73,'Workers Settings'!$N:$N,1,'Workers Settings'!$H:$H,L$3)/'Demand Locations'!N73)))</f>
        <v/>
      </c>
      <c r="M73" s="24" t="str">
        <f>IF(OR($B73="",M$3="",'Demand Locations'!O73=""),"",IF('Demand Locations'!O73&lt;COUNTIFS('Workers Settings'!$M:$M,$B73,'Workers Settings'!$N:$N,1,'Workers Settings'!$H:$H,M$3),"Warning!",IF('Demand Locations'!O73=0,"",COUNTIFS('Workers Settings'!$M:$M,$B73,'Workers Settings'!$N:$N,1,'Workers Settings'!$H:$H,M$3)/'Demand Locations'!O73)))</f>
        <v/>
      </c>
      <c r="N73" s="24" t="str">
        <f>IF(OR($B73="",N$3="",'Demand Locations'!P73=""),"",IF('Demand Locations'!P73&lt;COUNTIFS('Workers Settings'!$M:$M,$B73,'Workers Settings'!$N:$N,1,'Workers Settings'!$H:$H,N$3),"Warning!",IF('Demand Locations'!P73=0,"",COUNTIFS('Workers Settings'!$M:$M,$B73,'Workers Settings'!$N:$N,1,'Workers Settings'!$H:$H,N$3)/'Demand Locations'!P73)))</f>
        <v/>
      </c>
      <c r="O73" s="24" t="str">
        <f>IF(OR($B73="",O$3="",'Demand Locations'!Q73=""),"",IF('Demand Locations'!Q73&lt;COUNTIFS('Workers Settings'!$M:$M,$B73,'Workers Settings'!$N:$N,1,'Workers Settings'!$H:$H,O$3),"Warning!",IF('Demand Locations'!Q73=0,"",COUNTIFS('Workers Settings'!$M:$M,$B73,'Workers Settings'!$N:$N,1,'Workers Settings'!$H:$H,O$3)/'Demand Locations'!Q73)))</f>
        <v/>
      </c>
      <c r="P73" s="24" t="str">
        <f>IF(OR($B73="",P$3="",'Demand Locations'!R73=""),"",IF('Demand Locations'!R73&lt;COUNTIFS('Workers Settings'!$M:$M,$B73,'Workers Settings'!$N:$N,1,'Workers Settings'!$H:$H,P$3),"Warning!",IF('Demand Locations'!R73=0,"",COUNTIFS('Workers Settings'!$M:$M,$B73,'Workers Settings'!$N:$N,1,'Workers Settings'!$H:$H,P$3)/'Demand Locations'!R73)))</f>
        <v/>
      </c>
      <c r="Q73" s="24" t="str">
        <f>IF(OR($B73="",Q$3="",'Demand Locations'!S73=""),"",IF('Demand Locations'!S73&lt;COUNTIFS('Workers Settings'!$M:$M,$B73,'Workers Settings'!$N:$N,1,'Workers Settings'!$H:$H,Q$3),"Warning!",IF('Demand Locations'!S73=0,"",COUNTIFS('Workers Settings'!$M:$M,$B73,'Workers Settings'!$N:$N,1,'Workers Settings'!$H:$H,Q$3)/'Demand Locations'!S73)))</f>
        <v/>
      </c>
      <c r="R73" s="24" t="str">
        <f>IF(OR($B73="",R$3="",'Demand Locations'!T73=""),"",IF('Demand Locations'!T73&lt;COUNTIFS('Workers Settings'!$M:$M,$B73,'Workers Settings'!$N:$N,1,'Workers Settings'!$H:$H,R$3),"Warning!",IF('Demand Locations'!T73=0,"",COUNTIFS('Workers Settings'!$M:$M,$B73,'Workers Settings'!$N:$N,1,'Workers Settings'!$H:$H,R$3)/'Demand Locations'!T73)))</f>
        <v/>
      </c>
      <c r="S73" s="24" t="str">
        <f>IF(OR($B73="",S$3="",'Demand Locations'!U73=""),"",IF('Demand Locations'!U73&lt;COUNTIFS('Workers Settings'!$M:$M,$B73,'Workers Settings'!$N:$N,1,'Workers Settings'!$H:$H,S$3),"Warning!",IF('Demand Locations'!U73=0,"",COUNTIFS('Workers Settings'!$M:$M,$B73,'Workers Settings'!$N:$N,1,'Workers Settings'!$H:$H,S$3)/'Demand Locations'!U73)))</f>
        <v/>
      </c>
      <c r="T73" s="24" t="str">
        <f>IF(OR($B73="",T$3="",'Demand Locations'!V73=""),"",IF('Demand Locations'!V73&lt;COUNTIFS('Workers Settings'!$M:$M,$B73,'Workers Settings'!$N:$N,1,'Workers Settings'!$H:$H,T$3),"Warning!",IF('Demand Locations'!V73=0,"",COUNTIFS('Workers Settings'!$M:$M,$B73,'Workers Settings'!$N:$N,1,'Workers Settings'!$H:$H,T$3)/'Demand Locations'!V73)))</f>
        <v/>
      </c>
      <c r="U73" s="24" t="str">
        <f>IF(OR($B73="",U$3="",'Demand Locations'!W73=""),"",IF('Demand Locations'!W73&lt;COUNTIFS('Workers Settings'!$M:$M,$B73,'Workers Settings'!$N:$N,1,'Workers Settings'!$H:$H,U$3),"Warning!",IF('Demand Locations'!W73=0,"",COUNTIFS('Workers Settings'!$M:$M,$B73,'Workers Settings'!$N:$N,1,'Workers Settings'!$H:$H,U$3)/'Demand Locations'!W73)))</f>
        <v/>
      </c>
      <c r="V73" s="24" t="str">
        <f>IF(OR($B73="",V$3="",'Demand Locations'!X73=""),"",IF('Demand Locations'!X73&lt;COUNTIFS('Workers Settings'!$M:$M,$B73,'Workers Settings'!$N:$N,1,'Workers Settings'!$H:$H,V$3),"Warning!",IF('Demand Locations'!X73=0,"",COUNTIFS('Workers Settings'!$M:$M,$B73,'Workers Settings'!$N:$N,1,'Workers Settings'!$H:$H,V$3)/'Demand Locations'!X73)))</f>
        <v/>
      </c>
      <c r="W73" s="24" t="str">
        <f>IF(OR($B73="",W$3="",'Demand Locations'!Y73=""),"",IF('Demand Locations'!Y73&lt;COUNTIFS('Workers Settings'!$M:$M,$B73,'Workers Settings'!$N:$N,1,'Workers Settings'!$H:$H,W$3),"Warning!",IF('Demand Locations'!Y73=0,"",COUNTIFS('Workers Settings'!$M:$M,$B73,'Workers Settings'!$N:$N,1,'Workers Settings'!$H:$H,W$3)/'Demand Locations'!Y73)))</f>
        <v/>
      </c>
      <c r="X73" s="24" t="str">
        <f>IF(OR($B73="",X$3="",'Demand Locations'!Z73=""),"",IF('Demand Locations'!Z73&lt;COUNTIFS('Workers Settings'!$M:$M,$B73,'Workers Settings'!$N:$N,1,'Workers Settings'!$H:$H,X$3),"Warning!",IF('Demand Locations'!Z73=0,"",COUNTIFS('Workers Settings'!$M:$M,$B73,'Workers Settings'!$N:$N,1,'Workers Settings'!$H:$H,X$3)/'Demand Locations'!Z73)))</f>
        <v/>
      </c>
      <c r="Y73" s="24" t="str">
        <f>IF(OR($B73="",Y$3="",'Demand Locations'!AA73=""),"",IF('Demand Locations'!AA73&lt;COUNTIFS('Workers Settings'!$M:$M,$B73,'Workers Settings'!$N:$N,1,'Workers Settings'!$H:$H,Y$3),"Warning!",IF('Demand Locations'!AA73=0,"",COUNTIFS('Workers Settings'!$M:$M,$B73,'Workers Settings'!$N:$N,1,'Workers Settings'!$H:$H,Y$3)/'Demand Locations'!AA73)))</f>
        <v/>
      </c>
      <c r="Z73" s="24" t="str">
        <f>IF(OR($B73="",Z$3="",'Demand Locations'!AB73=""),"",IF('Demand Locations'!AB73&lt;COUNTIFS('Workers Settings'!$M:$M,$B73,'Workers Settings'!$N:$N,1,'Workers Settings'!$H:$H,Z$3),"Warning!",IF('Demand Locations'!AB73=0,"",COUNTIFS('Workers Settings'!$M:$M,$B73,'Workers Settings'!$N:$N,1,'Workers Settings'!$H:$H,Z$3)/'Demand Locations'!AB73)))</f>
        <v/>
      </c>
      <c r="AA73" s="24" t="str">
        <f>IF(OR($B73="",AA$3="",'Demand Locations'!AC73=""),"",IF('Demand Locations'!AC73&lt;COUNTIFS('Workers Settings'!$M:$M,$B73,'Workers Settings'!$N:$N,1,'Workers Settings'!$H:$H,AA$3),"Warning!",IF('Demand Locations'!AC73=0,"",COUNTIFS('Workers Settings'!$M:$M,$B73,'Workers Settings'!$N:$N,1,'Workers Settings'!$H:$H,AA$3)/'Demand Locations'!AC73)))</f>
        <v/>
      </c>
      <c r="AB73" s="24" t="str">
        <f>IF(OR($B73="",AB$3="",'Demand Locations'!AD73=""),"",IF('Demand Locations'!AD73&lt;COUNTIFS('Workers Settings'!$M:$M,$B73,'Workers Settings'!$N:$N,1,'Workers Settings'!$H:$H,AB$3),"Warning!",IF('Demand Locations'!AD73=0,"",COUNTIFS('Workers Settings'!$M:$M,$B73,'Workers Settings'!$N:$N,1,'Workers Settings'!$H:$H,AB$3)/'Demand Locations'!AD73)))</f>
        <v/>
      </c>
      <c r="AC73" s="24" t="str">
        <f>IF(OR($B73="",AC$3="",'Demand Locations'!AE73=""),"",IF('Demand Locations'!AE73&lt;COUNTIFS('Workers Settings'!$M:$M,$B73,'Workers Settings'!$N:$N,1,'Workers Settings'!$H:$H,AC$3),"Warning!",IF('Demand Locations'!AE73=0,"",COUNTIFS('Workers Settings'!$M:$M,$B73,'Workers Settings'!$N:$N,1,'Workers Settings'!$H:$H,AC$3)/'Demand Locations'!AE73)))</f>
        <v/>
      </c>
      <c r="AD73" s="24" t="str">
        <f>IF(OR($B73="",AD$3="",'Demand Locations'!AF73=""),"",IF('Demand Locations'!AF73&lt;COUNTIFS('Workers Settings'!$M:$M,$B73,'Workers Settings'!$N:$N,1,'Workers Settings'!$H:$H,AD$3),"Warning!",IF('Demand Locations'!AF73=0,"",COUNTIFS('Workers Settings'!$M:$M,$B73,'Workers Settings'!$N:$N,1,'Workers Settings'!$H:$H,AD$3)/'Demand Locations'!AF73)))</f>
        <v/>
      </c>
      <c r="AE73" s="24" t="str">
        <f>IF(OR($B73="",AE$3="",'Demand Locations'!AG73=""),"",IF('Demand Locations'!AG73&lt;COUNTIFS('Workers Settings'!$M:$M,$B73,'Workers Settings'!$N:$N,1,'Workers Settings'!$H:$H,AE$3),"Warning!",IF('Demand Locations'!AG73=0,"",COUNTIFS('Workers Settings'!$M:$M,$B73,'Workers Settings'!$N:$N,1,'Workers Settings'!$H:$H,AE$3)/'Demand Locations'!AG73)))</f>
        <v/>
      </c>
      <c r="AF73" s="24" t="str">
        <f>IF(OR($B73="",AF$3="",'Demand Locations'!AH73=""),"",IF('Demand Locations'!AH73&lt;COUNTIFS('Workers Settings'!$M:$M,$B73,'Workers Settings'!$N:$N,1,'Workers Settings'!$H:$H,AF$3),"Warning!",IF('Demand Locations'!AH73=0,"",COUNTIFS('Workers Settings'!$M:$M,$B73,'Workers Settings'!$N:$N,1,'Workers Settings'!$H:$H,AF$3)/'Demand Locations'!AH73)))</f>
        <v/>
      </c>
      <c r="AG73" s="24" t="str">
        <f>IF(OR($B73="",AG$3="",'Demand Locations'!AI73=""),"",IF('Demand Locations'!AI73&lt;COUNTIFS('Workers Settings'!$M:$M,$B73,'Workers Settings'!$N:$N,1,'Workers Settings'!$H:$H,AG$3),"Warning!",IF('Demand Locations'!AI73=0,"",COUNTIFS('Workers Settings'!$M:$M,$B73,'Workers Settings'!$N:$N,1,'Workers Settings'!$H:$H,AG$3)/'Demand Locations'!AI73)))</f>
        <v/>
      </c>
      <c r="AH73" s="24" t="str">
        <f>IF(OR($B73="",AH$3="",'Demand Locations'!AJ73=""),"",IF('Demand Locations'!AJ73&lt;COUNTIFS('Workers Settings'!$M:$M,$B73,'Workers Settings'!$N:$N,1,'Workers Settings'!$H:$H,AH$3),"Warning!",IF('Demand Locations'!AJ73=0,"",COUNTIFS('Workers Settings'!$M:$M,$B73,'Workers Settings'!$N:$N,1,'Workers Settings'!$H:$H,AH$3)/'Demand Locations'!AJ73)))</f>
        <v/>
      </c>
      <c r="AI73" s="24" t="str">
        <f>IF(OR($B73="",AI$3="",'Demand Locations'!AK73=""),"",IF('Demand Locations'!AK73&lt;COUNTIFS('Workers Settings'!$M:$M,$B73,'Workers Settings'!$N:$N,1,'Workers Settings'!$H:$H,AI$3),"Warning!",IF('Demand Locations'!AK73=0,"",COUNTIFS('Workers Settings'!$M:$M,$B73,'Workers Settings'!$N:$N,1,'Workers Settings'!$H:$H,AI$3)/'Demand Locations'!AK73)))</f>
        <v/>
      </c>
      <c r="AJ73" s="24" t="str">
        <f>IF(OR($B73="",AJ$3="",'Demand Locations'!AL73=""),"",IF('Demand Locations'!AL73&lt;COUNTIFS('Workers Settings'!$M:$M,$B73,'Workers Settings'!$N:$N,1,'Workers Settings'!$H:$H,AJ$3),"Warning!",IF('Demand Locations'!AL73=0,"",COUNTIFS('Workers Settings'!$M:$M,$B73,'Workers Settings'!$N:$N,1,'Workers Settings'!$H:$H,AJ$3)/'Demand Locations'!AL73)))</f>
        <v/>
      </c>
      <c r="AK73" s="24" t="str">
        <f>IF(OR($B73="",AK$3="",'Demand Locations'!AM73=""),"",IF('Demand Locations'!AM73&lt;COUNTIFS('Workers Settings'!$M:$M,$B73,'Workers Settings'!$N:$N,1,'Workers Settings'!$H:$H,AK$3),"Warning!",IF('Demand Locations'!AM73=0,"",COUNTIFS('Workers Settings'!$M:$M,$B73,'Workers Settings'!$N:$N,1,'Workers Settings'!$H:$H,AK$3)/'Demand Locations'!AM73)))</f>
        <v/>
      </c>
      <c r="AL73" s="24" t="str">
        <f>IF(OR($B73="",AL$3="",'Demand Locations'!AN73=""),"",IF('Demand Locations'!AN73&lt;COUNTIFS('Workers Settings'!$M:$M,$B73,'Workers Settings'!$N:$N,1,'Workers Settings'!$H:$H,AL$3),"Warning!",IF('Demand Locations'!AN73=0,"",COUNTIFS('Workers Settings'!$M:$M,$B73,'Workers Settings'!$N:$N,1,'Workers Settings'!$H:$H,AL$3)/'Demand Locations'!AN73)))</f>
        <v/>
      </c>
      <c r="AM73" s="24" t="str">
        <f>IF(OR($B73="",AM$3="",'Demand Locations'!AO73=""),"",IF('Demand Locations'!AO73&lt;COUNTIFS('Workers Settings'!$M:$M,$B73,'Workers Settings'!$N:$N,1,'Workers Settings'!$H:$H,AM$3),"Warning!",IF('Demand Locations'!AO73=0,"",COUNTIFS('Workers Settings'!$M:$M,$B73,'Workers Settings'!$N:$N,1,'Workers Settings'!$H:$H,AM$3)/'Demand Locations'!AO73)))</f>
        <v/>
      </c>
      <c r="AN73" s="24" t="str">
        <f>IF(OR($B73="",AN$3="",'Demand Locations'!AP73=""),"",IF('Demand Locations'!AP73&lt;COUNTIFS('Workers Settings'!$M:$M,$B73,'Workers Settings'!$N:$N,1,'Workers Settings'!$H:$H,AN$3),"Warning!",IF('Demand Locations'!AP73=0,"",COUNTIFS('Workers Settings'!$M:$M,$B73,'Workers Settings'!$N:$N,1,'Workers Settings'!$H:$H,AN$3)/'Demand Locations'!AP73)))</f>
        <v/>
      </c>
      <c r="AO73" s="24" t="str">
        <f>IF(OR($B73="",AO$3="",'Demand Locations'!AQ73=""),"",IF('Demand Locations'!AQ73&lt;COUNTIFS('Workers Settings'!$M:$M,$B73,'Workers Settings'!$N:$N,1,'Workers Settings'!$H:$H,AO$3),"Warning!",IF('Demand Locations'!AQ73=0,"",COUNTIFS('Workers Settings'!$M:$M,$B73,'Workers Settings'!$N:$N,1,'Workers Settings'!$H:$H,AO$3)/'Demand Locations'!AQ73)))</f>
        <v/>
      </c>
      <c r="AP73" s="24" t="str">
        <f>IF(OR($B73="",AP$3="",'Demand Locations'!AR73=""),"",IF('Demand Locations'!AR73&lt;COUNTIFS('Workers Settings'!$M:$M,$B73,'Workers Settings'!$N:$N,1,'Workers Settings'!$H:$H,AP$3),"Warning!",IF('Demand Locations'!AR73=0,"",COUNTIFS('Workers Settings'!$M:$M,$B73,'Workers Settings'!$N:$N,1,'Workers Settings'!$H:$H,AP$3)/'Demand Locations'!AR73)))</f>
        <v/>
      </c>
      <c r="AQ73" s="24" t="str">
        <f>IF(OR($B73="",AQ$3="",'Demand Locations'!AS73=""),"",IF('Demand Locations'!AS73&lt;COUNTIFS('Workers Settings'!$M:$M,$B73,'Workers Settings'!$N:$N,1,'Workers Settings'!$H:$H,AQ$3),"Warning!",IF('Demand Locations'!AS73=0,"",COUNTIFS('Workers Settings'!$M:$M,$B73,'Workers Settings'!$N:$N,1,'Workers Settings'!$H:$H,AQ$3)/'Demand Locations'!AS73)))</f>
        <v/>
      </c>
      <c r="AR73" s="24" t="str">
        <f>IF(OR($B73="",AR$3="",'Demand Locations'!AT73=""),"",IF('Demand Locations'!AT73&lt;COUNTIFS('Workers Settings'!$M:$M,$B73,'Workers Settings'!$N:$N,1,'Workers Settings'!$H:$H,AR$3),"Warning!",IF('Demand Locations'!AT73=0,"",COUNTIFS('Workers Settings'!$M:$M,$B73,'Workers Settings'!$N:$N,1,'Workers Settings'!$H:$H,AR$3)/'Demand Locations'!AT73)))</f>
        <v/>
      </c>
      <c r="AS73" s="24" t="str">
        <f>IF(OR($B73="",AS$3="",'Demand Locations'!AU73=""),"",IF('Demand Locations'!AU73&lt;COUNTIFS('Workers Settings'!$M:$M,$B73,'Workers Settings'!$N:$N,1,'Workers Settings'!$H:$H,AS$3),"Warning!",IF('Demand Locations'!AU73=0,"",COUNTIFS('Workers Settings'!$M:$M,$B73,'Workers Settings'!$N:$N,1,'Workers Settings'!$H:$H,AS$3)/'Demand Locations'!AU73)))</f>
        <v/>
      </c>
      <c r="AT73" s="24" t="str">
        <f>IF(OR($B73="",AT$3="",'Demand Locations'!AV73=""),"",IF('Demand Locations'!AV73&lt;COUNTIFS('Workers Settings'!$M:$M,$B73,'Workers Settings'!$N:$N,1,'Workers Settings'!$H:$H,AT$3),"Warning!",IF('Demand Locations'!AV73=0,"",COUNTIFS('Workers Settings'!$M:$M,$B73,'Workers Settings'!$N:$N,1,'Workers Settings'!$H:$H,AT$3)/'Demand Locations'!AV73)))</f>
        <v/>
      </c>
      <c r="AU73" s="24" t="str">
        <f>IF(OR($B73="",AU$3="",'Demand Locations'!AW73=""),"",IF('Demand Locations'!AW73&lt;COUNTIFS('Workers Settings'!$M:$M,$B73,'Workers Settings'!$N:$N,1,'Workers Settings'!$H:$H,AU$3),"Warning!",IF('Demand Locations'!AW73=0,"",COUNTIFS('Workers Settings'!$M:$M,$B73,'Workers Settings'!$N:$N,1,'Workers Settings'!$H:$H,AU$3)/'Demand Locations'!AW73)))</f>
        <v/>
      </c>
      <c r="AV73" s="24" t="str">
        <f>IF(OR($B73="",AV$3="",'Demand Locations'!AX73=""),"",IF('Demand Locations'!AX73&lt;COUNTIFS('Workers Settings'!$M:$M,$B73,'Workers Settings'!$N:$N,1,'Workers Settings'!$H:$H,AV$3),"Warning!",IF('Demand Locations'!AX73=0,"",COUNTIFS('Workers Settings'!$M:$M,$B73,'Workers Settings'!$N:$N,1,'Workers Settings'!$H:$H,AV$3)/'Demand Locations'!AX73)))</f>
        <v/>
      </c>
      <c r="AW73" s="24" t="str">
        <f>IF(OR($B73="",AW$3="",'Demand Locations'!AY73=""),"",IF('Demand Locations'!AY73&lt;COUNTIFS('Workers Settings'!$M:$M,$B73,'Workers Settings'!$N:$N,1,'Workers Settings'!$H:$H,AW$3),"Warning!",IF('Demand Locations'!AY73=0,"",COUNTIFS('Workers Settings'!$M:$M,$B73,'Workers Settings'!$N:$N,1,'Workers Settings'!$H:$H,AW$3)/'Demand Locations'!AY73)))</f>
        <v/>
      </c>
      <c r="AX73" s="24" t="str">
        <f>IF(OR($B73="",AX$3="",'Demand Locations'!AZ73=""),"",IF('Demand Locations'!AZ73&lt;COUNTIFS('Workers Settings'!$M:$M,$B73,'Workers Settings'!$N:$N,1,'Workers Settings'!$H:$H,AX$3),"Warning!",IF('Demand Locations'!AZ73=0,"",COUNTIFS('Workers Settings'!$M:$M,$B73,'Workers Settings'!$N:$N,1,'Workers Settings'!$H:$H,AX$3)/'Demand Locations'!AZ73)))</f>
        <v/>
      </c>
      <c r="AY73" s="24" t="str">
        <f>IF(OR($B73="",AY$3="",'Demand Locations'!BA73=""),"",IF('Demand Locations'!BA73&lt;COUNTIFS('Workers Settings'!$M:$M,$B73,'Workers Settings'!$N:$N,1,'Workers Settings'!$H:$H,AY$3),"Warning!",IF('Demand Locations'!BA73=0,"",COUNTIFS('Workers Settings'!$M:$M,$B73,'Workers Settings'!$N:$N,1,'Workers Settings'!$H:$H,AY$3)/'Demand Locations'!BA73)))</f>
        <v/>
      </c>
      <c r="AZ73" s="24" t="str">
        <f>IF(OR($B73="",AZ$3="",'Demand Locations'!BB73=""),"",IF('Demand Locations'!BB73&lt;COUNTIFS('Workers Settings'!$M:$M,$B73,'Workers Settings'!$N:$N,1,'Workers Settings'!$H:$H,AZ$3),"Warning!",IF('Demand Locations'!BB73=0,"",COUNTIFS('Workers Settings'!$M:$M,$B73,'Workers Settings'!$N:$N,1,'Workers Settings'!$H:$H,AZ$3)/'Demand Locations'!BB73)))</f>
        <v/>
      </c>
      <c r="BA73" s="24" t="str">
        <f>IF(OR($B73="",BA$3="",'Demand Locations'!BC73=""),"",IF('Demand Locations'!BC73&lt;COUNTIFS('Workers Settings'!$M:$M,$B73,'Workers Settings'!$N:$N,1,'Workers Settings'!$H:$H,BA$3),"Warning!",IF('Demand Locations'!BC73=0,"",COUNTIFS('Workers Settings'!$M:$M,$B73,'Workers Settings'!$N:$N,1,'Workers Settings'!$H:$H,BA$3)/'Demand Locations'!BC73)))</f>
        <v/>
      </c>
      <c r="BB73" s="24" t="str">
        <f>IF(OR($B73="",BB$3="",'Demand Locations'!BD73=""),"",IF('Demand Locations'!BD73&lt;COUNTIFS('Workers Settings'!$M:$M,$B73,'Workers Settings'!$N:$N,1,'Workers Settings'!$H:$H,BB$3),"Warning!",IF('Demand Locations'!BD73=0,"",COUNTIFS('Workers Settings'!$M:$M,$B73,'Workers Settings'!$N:$N,1,'Workers Settings'!$H:$H,BB$3)/'Demand Locations'!BD73)))</f>
        <v/>
      </c>
      <c r="BC73" s="24" t="str">
        <f>IF(OR($B73="",BC$3="",'Demand Locations'!BE73=""),"",IF('Demand Locations'!BE73&lt;COUNTIFS('Workers Settings'!$M:$M,$B73,'Workers Settings'!$N:$N,1,'Workers Settings'!$H:$H,BC$3),"Warning!",IF('Demand Locations'!BE73=0,"",COUNTIFS('Workers Settings'!$M:$M,$B73,'Workers Settings'!$N:$N,1,'Workers Settings'!$H:$H,BC$3)/'Demand Locations'!BE73)))</f>
        <v/>
      </c>
      <c r="BD73" s="24" t="str">
        <f>IF(OR($B73="",BD$3="",'Demand Locations'!BF73=""),"",IF('Demand Locations'!BF73&lt;COUNTIFS('Workers Settings'!$M:$M,$B73,'Workers Settings'!$N:$N,1,'Workers Settings'!$H:$H,BD$3),"Warning!",IF('Demand Locations'!BF73=0,"",COUNTIFS('Workers Settings'!$M:$M,$B73,'Workers Settings'!$N:$N,1,'Workers Settings'!$H:$H,BD$3)/'Demand Locations'!BF73)))</f>
        <v/>
      </c>
      <c r="BE73" s="24" t="str">
        <f>IF(OR($B73="",BE$3="",'Demand Locations'!BG73=""),"",IF('Demand Locations'!BG73&lt;COUNTIFS('Workers Settings'!$M:$M,$B73,'Workers Settings'!$N:$N,1,'Workers Settings'!$H:$H,BE$3),"Warning!",IF('Demand Locations'!BG73=0,"",COUNTIFS('Workers Settings'!$M:$M,$B73,'Workers Settings'!$N:$N,1,'Workers Settings'!$H:$H,BE$3)/'Demand Locations'!BG73)))</f>
        <v/>
      </c>
      <c r="BF73" s="24" t="str">
        <f>IF(OR($B73="",BF$3="",'Demand Locations'!BH73=""),"",IF('Demand Locations'!BH73&lt;COUNTIFS('Workers Settings'!$M:$M,$B73,'Workers Settings'!$N:$N,1,'Workers Settings'!$H:$H,BF$3),"Warning!",IF('Demand Locations'!BH73=0,"",COUNTIFS('Workers Settings'!$M:$M,$B73,'Workers Settings'!$N:$N,1,'Workers Settings'!$H:$H,BF$3)/'Demand Locations'!BH73)))</f>
        <v/>
      </c>
      <c r="BG73" s="24" t="str">
        <f>IF(OR($B73="",BG$3="",'Demand Locations'!BI73=""),"",IF('Demand Locations'!BI73&lt;COUNTIFS('Workers Settings'!$M:$M,$B73,'Workers Settings'!$N:$N,1,'Workers Settings'!$H:$H,BG$3),"Warning!",IF('Demand Locations'!BI73=0,"",COUNTIFS('Workers Settings'!$M:$M,$B73,'Workers Settings'!$N:$N,1,'Workers Settings'!$H:$H,BG$3)/'Demand Locations'!BI73)))</f>
        <v/>
      </c>
      <c r="BH73" s="24" t="str">
        <f>IF(OR($B73="",BH$3="",'Demand Locations'!BJ73=""),"",IF('Demand Locations'!BJ73&lt;COUNTIFS('Workers Settings'!$M:$M,$B73,'Workers Settings'!$N:$N,1,'Workers Settings'!$H:$H,BH$3),"Warning!",IF('Demand Locations'!BJ73=0,"",COUNTIFS('Workers Settings'!$M:$M,$B73,'Workers Settings'!$N:$N,1,'Workers Settings'!$H:$H,BH$3)/'Demand Locations'!BJ73)))</f>
        <v/>
      </c>
      <c r="BI73" s="24" t="str">
        <f>IF(OR($B73="",BI$3="",'Demand Locations'!BK73=""),"",IF('Demand Locations'!BK73&lt;COUNTIFS('Workers Settings'!$M:$M,$B73,'Workers Settings'!$N:$N,1,'Workers Settings'!$H:$H,BI$3),"Warning!",IF('Demand Locations'!BK73=0,"",COUNTIFS('Workers Settings'!$M:$M,$B73,'Workers Settings'!$N:$N,1,'Workers Settings'!$H:$H,BI$3)/'Demand Locations'!BK73)))</f>
        <v/>
      </c>
      <c r="BJ73" s="24" t="str">
        <f>IF(OR($B73="",BJ$3="",'Demand Locations'!BL73=""),"",IF('Demand Locations'!BL73&lt;COUNTIFS('Workers Settings'!$M:$M,$B73,'Workers Settings'!$N:$N,1,'Workers Settings'!$H:$H,BJ$3),"Warning!",IF('Demand Locations'!BL73=0,"",COUNTIFS('Workers Settings'!$M:$M,$B73,'Workers Settings'!$N:$N,1,'Workers Settings'!$H:$H,BJ$3)/'Demand Locations'!BL73)))</f>
        <v/>
      </c>
      <c r="BK73" s="24" t="str">
        <f>IF(OR($B73="",BK$3="",'Demand Locations'!BM73=""),"",IF('Demand Locations'!BM73&lt;COUNTIFS('Workers Settings'!$M:$M,$B73,'Workers Settings'!$N:$N,1,'Workers Settings'!$H:$H,BK$3),"Warning!",IF('Demand Locations'!BM73=0,"",COUNTIFS('Workers Settings'!$M:$M,$B73,'Workers Settings'!$N:$N,1,'Workers Settings'!$H:$H,BK$3)/'Demand Locations'!BM73)))</f>
        <v/>
      </c>
      <c r="BL73" s="24" t="str">
        <f>IF(OR($B73="",BL$3="",'Demand Locations'!BN73=""),"",IF('Demand Locations'!BN73&lt;COUNTIFS('Workers Settings'!$M:$M,$B73,'Workers Settings'!$N:$N,1,'Workers Settings'!$H:$H,BL$3),"Warning!",IF('Demand Locations'!BN73=0,"",COUNTIFS('Workers Settings'!$M:$M,$B73,'Workers Settings'!$N:$N,1,'Workers Settings'!$H:$H,BL$3)/'Demand Locations'!BN73)))</f>
        <v/>
      </c>
      <c r="BM73" s="24" t="str">
        <f>IF(OR($B73="",BM$3="",'Demand Locations'!BO73=""),"",IF('Demand Locations'!BO73&lt;COUNTIFS('Workers Settings'!$M:$M,$B73,'Workers Settings'!$N:$N,1,'Workers Settings'!$H:$H,BM$3),"Warning!",IF('Demand Locations'!BO73=0,"",COUNTIFS('Workers Settings'!$M:$M,$B73,'Workers Settings'!$N:$N,1,'Workers Settings'!$H:$H,BM$3)/'Demand Locations'!BO73)))</f>
        <v/>
      </c>
      <c r="BN73" s="24" t="str">
        <f>IF(OR($B73="",BN$3="",'Demand Locations'!BP73=""),"",IF('Demand Locations'!BP73&lt;COUNTIFS('Workers Settings'!$M:$M,$B73,'Workers Settings'!$N:$N,1,'Workers Settings'!$H:$H,BN$3),"Warning!",IF('Demand Locations'!BP73=0,"",COUNTIFS('Workers Settings'!$M:$M,$B73,'Workers Settings'!$N:$N,1,'Workers Settings'!$H:$H,BN$3)/'Demand Locations'!BP73)))</f>
        <v/>
      </c>
      <c r="BO73" s="24" t="str">
        <f>IF(OR($B73="",BO$3="",'Demand Locations'!BQ73=""),"",IF('Demand Locations'!BQ73&lt;COUNTIFS('Workers Settings'!$M:$M,$B73,'Workers Settings'!$N:$N,1,'Workers Settings'!$H:$H,BO$3),"Warning!",IF('Demand Locations'!BQ73=0,"",COUNTIFS('Workers Settings'!$M:$M,$B73,'Workers Settings'!$N:$N,1,'Workers Settings'!$H:$H,BO$3)/'Demand Locations'!BQ73)))</f>
        <v/>
      </c>
      <c r="BP73" s="24" t="str">
        <f>IF(OR($B73="",BP$3="",'Demand Locations'!BR73=""),"",IF('Demand Locations'!BR73&lt;COUNTIFS('Workers Settings'!$M:$M,$B73,'Workers Settings'!$N:$N,1,'Workers Settings'!$H:$H,BP$3),"Warning!",IF('Demand Locations'!BR73=0,"",COUNTIFS('Workers Settings'!$M:$M,$B73,'Workers Settings'!$N:$N,1,'Workers Settings'!$H:$H,BP$3)/'Demand Locations'!BR73)))</f>
        <v/>
      </c>
      <c r="BQ73" s="24" t="str">
        <f>IF(OR($B73="",BQ$3="",'Demand Locations'!BS73=""),"",IF('Demand Locations'!BS73&lt;COUNTIFS('Workers Settings'!$M:$M,$B73,'Workers Settings'!$N:$N,1,'Workers Settings'!$H:$H,BQ$3),"Warning!",IF('Demand Locations'!BS73=0,"",COUNTIFS('Workers Settings'!$M:$M,$B73,'Workers Settings'!$N:$N,1,'Workers Settings'!$H:$H,BQ$3)/'Demand Locations'!BS73)))</f>
        <v/>
      </c>
      <c r="BR73" s="24" t="str">
        <f>IF(OR($B73="",BR$3="",'Demand Locations'!BT73=""),"",IF('Demand Locations'!BT73&lt;COUNTIFS('Workers Settings'!$M:$M,$B73,'Workers Settings'!$N:$N,1,'Workers Settings'!$H:$H,BR$3),"Warning!",IF('Demand Locations'!BT73=0,"",COUNTIFS('Workers Settings'!$M:$M,$B73,'Workers Settings'!$N:$N,1,'Workers Settings'!$H:$H,BR$3)/'Demand Locations'!BT73)))</f>
        <v/>
      </c>
      <c r="BS73" s="24" t="str">
        <f>IF(OR($B73="",BS$3="",'Demand Locations'!BU73=""),"",IF('Demand Locations'!BU73&lt;COUNTIFS('Workers Settings'!$M:$M,$B73,'Workers Settings'!$N:$N,1,'Workers Settings'!$H:$H,BS$3),"Warning!",IF('Demand Locations'!BU73=0,"",COUNTIFS('Workers Settings'!$M:$M,$B73,'Workers Settings'!$N:$N,1,'Workers Settings'!$H:$H,BS$3)/'Demand Locations'!BU73)))</f>
        <v/>
      </c>
      <c r="BT73" s="24" t="str">
        <f>IF(OR($B73="",BT$3="",'Demand Locations'!BV73=""),"",IF('Demand Locations'!BV73&lt;COUNTIFS('Workers Settings'!$M:$M,$B73,'Workers Settings'!$N:$N,1,'Workers Settings'!$H:$H,BT$3),"Warning!",IF('Demand Locations'!BV73=0,"",COUNTIFS('Workers Settings'!$M:$M,$B73,'Workers Settings'!$N:$N,1,'Workers Settings'!$H:$H,BT$3)/'Demand Locations'!BV73)))</f>
        <v/>
      </c>
      <c r="BU73" s="24" t="str">
        <f>IF(OR($B73="",BU$3="",'Demand Locations'!BW73=""),"",IF('Demand Locations'!BW73&lt;COUNTIFS('Workers Settings'!$M:$M,$B73,'Workers Settings'!$N:$N,1,'Workers Settings'!$H:$H,BU$3),"Warning!",IF('Demand Locations'!BW73=0,"",COUNTIFS('Workers Settings'!$M:$M,$B73,'Workers Settings'!$N:$N,1,'Workers Settings'!$H:$H,BU$3)/'Demand Locations'!BW73)))</f>
        <v/>
      </c>
      <c r="BV73" s="24" t="str">
        <f>IF(OR($B73="",BV$3="",'Demand Locations'!BX73=""),"",IF('Demand Locations'!BX73&lt;COUNTIFS('Workers Settings'!$M:$M,$B73,'Workers Settings'!$N:$N,1,'Workers Settings'!$H:$H,BV$3),"Warning!",IF('Demand Locations'!BX73=0,"",COUNTIFS('Workers Settings'!$M:$M,$B73,'Workers Settings'!$N:$N,1,'Workers Settings'!$H:$H,BV$3)/'Demand Locations'!BX73)))</f>
        <v/>
      </c>
      <c r="BW73" s="24" t="str">
        <f>IF(OR($B73="",BW$3="",'Demand Locations'!BY73=""),"",IF('Demand Locations'!BY73&lt;COUNTIFS('Workers Settings'!$M:$M,$B73,'Workers Settings'!$N:$N,1,'Workers Settings'!$H:$H,BW$3),"Warning!",IF('Demand Locations'!BY73=0,"",COUNTIFS('Workers Settings'!$M:$M,$B73,'Workers Settings'!$N:$N,1,'Workers Settings'!$H:$H,BW$3)/'Demand Locations'!BY73)))</f>
        <v/>
      </c>
      <c r="BX73" s="24" t="str">
        <f>IF(OR($B73="",BX$3="",'Demand Locations'!BZ73=""),"",IF('Demand Locations'!BZ73&lt;COUNTIFS('Workers Settings'!$M:$M,$B73,'Workers Settings'!$N:$N,1,'Workers Settings'!$H:$H,BX$3),"Warning!",IF('Demand Locations'!BZ73=0,"",COUNTIFS('Workers Settings'!$M:$M,$B73,'Workers Settings'!$N:$N,1,'Workers Settings'!$H:$H,BX$3)/'Demand Locations'!BZ73)))</f>
        <v/>
      </c>
      <c r="BY73" s="24" t="str">
        <f>IF(OR($B73="",BY$3="",'Demand Locations'!CA73=""),"",IF('Demand Locations'!CA73&lt;COUNTIFS('Workers Settings'!$M:$M,$B73,'Workers Settings'!$N:$N,1,'Workers Settings'!$H:$H,BY$3),"Warning!",IF('Demand Locations'!CA73=0,"",COUNTIFS('Workers Settings'!$M:$M,$B73,'Workers Settings'!$N:$N,1,'Workers Settings'!$H:$H,BY$3)/'Demand Locations'!CA73)))</f>
        <v/>
      </c>
      <c r="BZ73" s="24" t="str">
        <f>IF(OR($B73="",BZ$3="",'Demand Locations'!CB73=""),"",IF('Demand Locations'!CB73&lt;COUNTIFS('Workers Settings'!$M:$M,$B73,'Workers Settings'!$N:$N,1,'Workers Settings'!$H:$H,BZ$3),"Warning!",IF('Demand Locations'!CB73=0,"",COUNTIFS('Workers Settings'!$M:$M,$B73,'Workers Settings'!$N:$N,1,'Workers Settings'!$H:$H,BZ$3)/'Demand Locations'!CB73)))</f>
        <v/>
      </c>
      <c r="CA73" s="24" t="str">
        <f>IF(OR($B73="",CA$3="",'Demand Locations'!CC73=""),"",IF('Demand Locations'!CC73&lt;COUNTIFS('Workers Settings'!$M:$M,$B73,'Workers Settings'!$N:$N,1,'Workers Settings'!$H:$H,CA$3),"Warning!",IF('Demand Locations'!CC73=0,"",COUNTIFS('Workers Settings'!$M:$M,$B73,'Workers Settings'!$N:$N,1,'Workers Settings'!$H:$H,CA$3)/'Demand Locations'!CC73)))</f>
        <v/>
      </c>
      <c r="CB73" s="24" t="str">
        <f>IF(OR($B73="",CB$3="",'Demand Locations'!CD73=""),"",IF('Demand Locations'!CD73&lt;COUNTIFS('Workers Settings'!$M:$M,$B73,'Workers Settings'!$N:$N,1,'Workers Settings'!$H:$H,CB$3),"Warning!",IF('Demand Locations'!CD73=0,"",COUNTIFS('Workers Settings'!$M:$M,$B73,'Workers Settings'!$N:$N,1,'Workers Settings'!$H:$H,CB$3)/'Demand Locations'!CD73)))</f>
        <v/>
      </c>
      <c r="CC73" s="24" t="str">
        <f>IF(OR($B73="",CC$3="",'Demand Locations'!CE73=""),"",IF('Demand Locations'!CE73&lt;COUNTIFS('Workers Settings'!$M:$M,$B73,'Workers Settings'!$N:$N,1,'Workers Settings'!$H:$H,CC$3),"Warning!",IF('Demand Locations'!CE73=0,"",COUNTIFS('Workers Settings'!$M:$M,$B73,'Workers Settings'!$N:$N,1,'Workers Settings'!$H:$H,CC$3)/'Demand Locations'!CE73)))</f>
        <v/>
      </c>
      <c r="CD73" s="24" t="str">
        <f>IF(OR($B73="",CD$3="",'Demand Locations'!CF73=""),"",IF('Demand Locations'!CF73&lt;COUNTIFS('Workers Settings'!$M:$M,$B73,'Workers Settings'!$N:$N,1,'Workers Settings'!$H:$H,CD$3),"Warning!",IF('Demand Locations'!CF73=0,"",COUNTIFS('Workers Settings'!$M:$M,$B73,'Workers Settings'!$N:$N,1,'Workers Settings'!$H:$H,CD$3)/'Demand Locations'!CF73)))</f>
        <v/>
      </c>
      <c r="CE73" s="24" t="str">
        <f>IF(OR($B73="",CE$3="",'Demand Locations'!CG73=""),"",IF('Demand Locations'!CG73&lt;COUNTIFS('Workers Settings'!$M:$M,$B73,'Workers Settings'!$N:$N,1,'Workers Settings'!$H:$H,CE$3),"Warning!",IF('Demand Locations'!CG73=0,"",COUNTIFS('Workers Settings'!$M:$M,$B73,'Workers Settings'!$N:$N,1,'Workers Settings'!$H:$H,CE$3)/'Demand Locations'!CG73)))</f>
        <v/>
      </c>
      <c r="CF73" s="24" t="str">
        <f>IF(OR($B73="",CF$3="",'Demand Locations'!CH73=""),"",IF('Demand Locations'!CH73&lt;COUNTIFS('Workers Settings'!$M:$M,$B73,'Workers Settings'!$N:$N,1,'Workers Settings'!$H:$H,CF$3),"Warning!",IF('Demand Locations'!CH73=0,"",COUNTIFS('Workers Settings'!$M:$M,$B73,'Workers Settings'!$N:$N,1,'Workers Settings'!$H:$H,CF$3)/'Demand Locations'!CH73)))</f>
        <v/>
      </c>
      <c r="CG73" s="24" t="str">
        <f>IF(OR($B73="",CG$3="",'Demand Locations'!CI73=""),"",IF('Demand Locations'!CI73&lt;COUNTIFS('Workers Settings'!$M:$M,$B73,'Workers Settings'!$N:$N,1,'Workers Settings'!$H:$H,CG$3),"Warning!",IF('Demand Locations'!CI73=0,"",COUNTIFS('Workers Settings'!$M:$M,$B73,'Workers Settings'!$N:$N,1,'Workers Settings'!$H:$H,CG$3)/'Demand Locations'!CI73)))</f>
        <v/>
      </c>
      <c r="CH73" s="24" t="str">
        <f>IF(OR($B73="",CH$3="",'Demand Locations'!CJ73=""),"",IF('Demand Locations'!CJ73&lt;COUNTIFS('Workers Settings'!$M:$M,$B73,'Workers Settings'!$N:$N,1,'Workers Settings'!$H:$H,CH$3),"Warning!",IF('Demand Locations'!CJ73=0,"",COUNTIFS('Workers Settings'!$M:$M,$B73,'Workers Settings'!$N:$N,1,'Workers Settings'!$H:$H,CH$3)/'Demand Locations'!CJ73)))</f>
        <v/>
      </c>
      <c r="CI73" s="24" t="str">
        <f>IF(OR($B73="",CI$3="",'Demand Locations'!CK73=""),"",IF('Demand Locations'!CK73&lt;COUNTIFS('Workers Settings'!$M:$M,$B73,'Workers Settings'!$N:$N,1,'Workers Settings'!$H:$H,CI$3),"Warning!",IF('Demand Locations'!CK73=0,"",COUNTIFS('Workers Settings'!$M:$M,$B73,'Workers Settings'!$N:$N,1,'Workers Settings'!$H:$H,CI$3)/'Demand Locations'!CK73)))</f>
        <v/>
      </c>
      <c r="CJ73" s="24" t="str">
        <f>IF(OR($B73="",CJ$3="",'Demand Locations'!CL73=""),"",IF('Demand Locations'!CL73&lt;COUNTIFS('Workers Settings'!$M:$M,$B73,'Workers Settings'!$N:$N,1,'Workers Settings'!$H:$H,CJ$3),"Warning!",IF('Demand Locations'!CL73=0,"",COUNTIFS('Workers Settings'!$M:$M,$B73,'Workers Settings'!$N:$N,1,'Workers Settings'!$H:$H,CJ$3)/'Demand Locations'!CL73)))</f>
        <v/>
      </c>
      <c r="CK73" s="24" t="str">
        <f>IF(OR($B73="",CK$3="",'Demand Locations'!CM73=""),"",IF('Demand Locations'!CM73&lt;COUNTIFS('Workers Settings'!$M:$M,$B73,'Workers Settings'!$N:$N,1,'Workers Settings'!$H:$H,CK$3),"Warning!",IF('Demand Locations'!CM73=0,"",COUNTIFS('Workers Settings'!$M:$M,$B73,'Workers Settings'!$N:$N,1,'Workers Settings'!$H:$H,CK$3)/'Demand Locations'!CM73)))</f>
        <v/>
      </c>
      <c r="CL73" s="24" t="str">
        <f>IF(OR($B73="",CL$3="",'Demand Locations'!CN73=""),"",IF('Demand Locations'!CN73&lt;COUNTIFS('Workers Settings'!$M:$M,$B73,'Workers Settings'!$N:$N,1,'Workers Settings'!$H:$H,CL$3),"Warning!",IF('Demand Locations'!CN73=0,"",COUNTIFS('Workers Settings'!$M:$M,$B73,'Workers Settings'!$N:$N,1,'Workers Settings'!$H:$H,CL$3)/'Demand Locations'!CN73)))</f>
        <v/>
      </c>
      <c r="CM73" s="24" t="str">
        <f>IF(OR($B73="",CM$3="",'Demand Locations'!CO73=""),"",IF('Demand Locations'!CO73&lt;COUNTIFS('Workers Settings'!$M:$M,$B73,'Workers Settings'!$N:$N,1,'Workers Settings'!$H:$H,CM$3),"Warning!",IF('Demand Locations'!CO73=0,"",COUNTIFS('Workers Settings'!$M:$M,$B73,'Workers Settings'!$N:$N,1,'Workers Settings'!$H:$H,CM$3)/'Demand Locations'!CO73)))</f>
        <v/>
      </c>
      <c r="CN73" s="24" t="str">
        <f>IF(OR($B73="",CN$3="",'Demand Locations'!CP73=""),"",IF('Demand Locations'!CP73&lt;COUNTIFS('Workers Settings'!$M:$M,$B73,'Workers Settings'!$N:$N,1,'Workers Settings'!$H:$H,CN$3),"Warning!",IF('Demand Locations'!CP73=0,"",COUNTIFS('Workers Settings'!$M:$M,$B73,'Workers Settings'!$N:$N,1,'Workers Settings'!$H:$H,CN$3)/'Demand Locations'!CP73)))</f>
        <v/>
      </c>
      <c r="CO73" s="24" t="str">
        <f>IF(OR($B73="",CO$3="",'Demand Locations'!CQ73=""),"",IF('Demand Locations'!CQ73&lt;COUNTIFS('Workers Settings'!$M:$M,$B73,'Workers Settings'!$N:$N,1,'Workers Settings'!$H:$H,CO$3),"Warning!",IF('Demand Locations'!CQ73=0,"",COUNTIFS('Workers Settings'!$M:$M,$B73,'Workers Settings'!$N:$N,1,'Workers Settings'!$H:$H,CO$3)/'Demand Locations'!CQ73)))</f>
        <v/>
      </c>
      <c r="CP73" s="24" t="str">
        <f>IF(OR($B73="",CP$3="",'Demand Locations'!CR73=""),"",IF('Demand Locations'!CR73&lt;COUNTIFS('Workers Settings'!$M:$M,$B73,'Workers Settings'!$N:$N,1,'Workers Settings'!$H:$H,CP$3),"Warning!",IF('Demand Locations'!CR73=0,"",COUNTIFS('Workers Settings'!$M:$M,$B73,'Workers Settings'!$N:$N,1,'Workers Settings'!$H:$H,CP$3)/'Demand Locations'!CR73)))</f>
        <v/>
      </c>
      <c r="CQ73" s="24" t="str">
        <f>IF(OR($B73="",CQ$3="",'Demand Locations'!CS73=""),"",IF('Demand Locations'!CS73&lt;COUNTIFS('Workers Settings'!$M:$M,$B73,'Workers Settings'!$N:$N,1,'Workers Settings'!$H:$H,CQ$3),"Warning!",IF('Demand Locations'!CS73=0,"",COUNTIFS('Workers Settings'!$M:$M,$B73,'Workers Settings'!$N:$N,1,'Workers Settings'!$H:$H,CQ$3)/'Demand Locations'!CS73)))</f>
        <v/>
      </c>
      <c r="CR73" s="24" t="str">
        <f>IF(OR($B73="",CR$3="",'Demand Locations'!CT73=""),"",IF('Demand Locations'!CT73&lt;COUNTIFS('Workers Settings'!$M:$M,$B73,'Workers Settings'!$N:$N,1,'Workers Settings'!$H:$H,CR$3),"Warning!",IF('Demand Locations'!CT73=0,"",COUNTIFS('Workers Settings'!$M:$M,$B73,'Workers Settings'!$N:$N,1,'Workers Settings'!$H:$H,CR$3)/'Demand Locations'!CT73)))</f>
        <v/>
      </c>
      <c r="CS73" s="24" t="str">
        <f>IF(OR($B73="",CS$3="",'Demand Locations'!CU73=""),"",IF('Demand Locations'!CU73&lt;COUNTIFS('Workers Settings'!$M:$M,$B73,'Workers Settings'!$N:$N,1,'Workers Settings'!$H:$H,CS$3),"Warning!",IF('Demand Locations'!CU73=0,"",COUNTIFS('Workers Settings'!$M:$M,$B73,'Workers Settings'!$N:$N,1,'Workers Settings'!$H:$H,CS$3)/'Demand Locations'!CU73)))</f>
        <v/>
      </c>
      <c r="CT73" s="24" t="str">
        <f>IF(OR($B73="",CT$3="",'Demand Locations'!CV73=""),"",IF('Demand Locations'!CV73&lt;COUNTIFS('Workers Settings'!$M:$M,$B73,'Workers Settings'!$N:$N,1,'Workers Settings'!$H:$H,CT$3),"Warning!",IF('Demand Locations'!CV73=0,"",COUNTIFS('Workers Settings'!$M:$M,$B73,'Workers Settings'!$N:$N,1,'Workers Settings'!$H:$H,CT$3)/'Demand Locations'!CV73)))</f>
        <v/>
      </c>
      <c r="CU73" s="24" t="str">
        <f>IF(OR($B73="",CU$3="",'Demand Locations'!CW73=""),"",IF('Demand Locations'!CW73&lt;COUNTIFS('Workers Settings'!$M:$M,$B73,'Workers Settings'!$N:$N,1,'Workers Settings'!$H:$H,CU$3),"Warning!",IF('Demand Locations'!CW73=0,"",COUNTIFS('Workers Settings'!$M:$M,$B73,'Workers Settings'!$N:$N,1,'Workers Settings'!$H:$H,CU$3)/'Demand Locations'!CW73)))</f>
        <v/>
      </c>
      <c r="CV73" s="24" t="str">
        <f>IF(OR($B73="",CV$3="",'Demand Locations'!CX73=""),"",IF('Demand Locations'!CX73&lt;COUNTIFS('Workers Settings'!$M:$M,$B73,'Workers Settings'!$N:$N,1,'Workers Settings'!$H:$H,CV$3),"Warning!",IF('Demand Locations'!CX73=0,"",COUNTIFS('Workers Settings'!$M:$M,$B73,'Workers Settings'!$N:$N,1,'Workers Settings'!$H:$H,CV$3)/'Demand Locations'!CX73)))</f>
        <v/>
      </c>
      <c r="CW73" s="24" t="str">
        <f>IF(OR($B73="",CW$3="",'Demand Locations'!CY73=""),"",IF('Demand Locations'!CY73&lt;COUNTIFS('Workers Settings'!$M:$M,$B73,'Workers Settings'!$N:$N,1,'Workers Settings'!$H:$H,CW$3),"Warning!",IF('Demand Locations'!CY73=0,"",COUNTIFS('Workers Settings'!$M:$M,$B73,'Workers Settings'!$N:$N,1,'Workers Settings'!$H:$H,CW$3)/'Demand Locations'!CY73)))</f>
        <v/>
      </c>
      <c r="CX73" s="24" t="str">
        <f>IF(OR($B73="",CX$3="",'Demand Locations'!CZ73=""),"",IF('Demand Locations'!CZ73&lt;COUNTIFS('Workers Settings'!$M:$M,$B73,'Workers Settings'!$N:$N,1,'Workers Settings'!$H:$H,CX$3),"Warning!",IF('Demand Locations'!CZ73=0,"",COUNTIFS('Workers Settings'!$M:$M,$B73,'Workers Settings'!$N:$N,1,'Workers Settings'!$H:$H,CX$3)/'Demand Locations'!CZ73)))</f>
        <v/>
      </c>
      <c r="CY73" s="24" t="str">
        <f>IF(OR($B73="",CY$3="",'Demand Locations'!DA73=""),"",IF('Demand Locations'!DA73&lt;COUNTIFS('Workers Settings'!$M:$M,$B73,'Workers Settings'!$N:$N,1,'Workers Settings'!$H:$H,CY$3),"Warning!",IF('Demand Locations'!DA73=0,"",COUNTIFS('Workers Settings'!$M:$M,$B73,'Workers Settings'!$N:$N,1,'Workers Settings'!$H:$H,CY$3)/'Demand Locations'!DA73)))</f>
        <v/>
      </c>
      <c r="CZ73" s="24" t="str">
        <f>IF(OR($B73="",CZ$3="",'Demand Locations'!DB73=""),"",IF('Demand Locations'!DB73&lt;COUNTIFS('Workers Settings'!$M:$M,$B73,'Workers Settings'!$N:$N,1,'Workers Settings'!$H:$H,CZ$3),"Warning!",IF('Demand Locations'!DB73=0,"",COUNTIFS('Workers Settings'!$M:$M,$B73,'Workers Settings'!$N:$N,1,'Workers Settings'!$H:$H,CZ$3)/'Demand Locations'!DB73)))</f>
        <v/>
      </c>
    </row>
    <row r="74" spans="1:104" x14ac:dyDescent="0.25">
      <c r="A74" s="7">
        <f t="shared" si="1"/>
        <v>70</v>
      </c>
      <c r="B74" s="7" t="str">
        <f>IF('Demand Locations'!B74&lt;&gt;"",'Demand Locations'!B74,"")</f>
        <v/>
      </c>
      <c r="C74" s="29" t="str">
        <f>IF(B74="","",SUMIFS('Workers Assignments'!Z:Z,'Workers Settings'!M:M,B74,'Workers Settings'!N:N,1))</f>
        <v/>
      </c>
      <c r="D74" s="24" t="str">
        <f>IF(OR(B74="",'Demand Locations'!E74=""),"",IF('Demand Locations'!E74&lt;C74,"Warning!",IF('Demand Locations'!E74=0,"",C74/'Demand Locations'!E74)))</f>
        <v/>
      </c>
      <c r="E74" s="44" t="str">
        <f>IF(OR($B74="",E$3="",'Demand Locations'!G74=""),"",IF('Demand Locations'!G74&lt;COUNTIFS('Workers Settings'!$M:$M,$B74,'Workers Settings'!$N:$N,1,'Workers Settings'!$H:$H,E$3),"Warning!",IF('Demand Locations'!G74=0,"",COUNTIFS('Workers Settings'!$M:$M,$B74,'Workers Settings'!$N:$N,1,'Workers Settings'!$H:$H,E$3)/'Demand Locations'!G74)))</f>
        <v/>
      </c>
      <c r="F74" s="24" t="str">
        <f>IF(OR($B74="",F$3="",'Demand Locations'!H74=""),"",IF('Demand Locations'!H74&lt;COUNTIFS('Workers Settings'!$M:$M,$B74,'Workers Settings'!$N:$N,1,'Workers Settings'!$H:$H,F$3),"Warning!",IF('Demand Locations'!H74=0,"",COUNTIFS('Workers Settings'!$M:$M,$B74,'Workers Settings'!$N:$N,1,'Workers Settings'!$H:$H,F$3)/'Demand Locations'!H74)))</f>
        <v/>
      </c>
      <c r="G74" s="24" t="str">
        <f>IF(OR($B74="",G$3="",'Demand Locations'!I74=""),"",IF('Demand Locations'!I74&lt;COUNTIFS('Workers Settings'!$M:$M,$B74,'Workers Settings'!$N:$N,1,'Workers Settings'!$H:$H,G$3),"Warning!",IF('Demand Locations'!I74=0,"",COUNTIFS('Workers Settings'!$M:$M,$B74,'Workers Settings'!$N:$N,1,'Workers Settings'!$H:$H,G$3)/'Demand Locations'!I74)))</f>
        <v/>
      </c>
      <c r="H74" s="24" t="str">
        <f>IF(OR($B74="",H$3="",'Demand Locations'!J74=""),"",IF('Demand Locations'!J74&lt;COUNTIFS('Workers Settings'!$M:$M,$B74,'Workers Settings'!$N:$N,1,'Workers Settings'!$H:$H,H$3),"Warning!",IF('Demand Locations'!J74=0,"",COUNTIFS('Workers Settings'!$M:$M,$B74,'Workers Settings'!$N:$N,1,'Workers Settings'!$H:$H,H$3)/'Demand Locations'!J74)))</f>
        <v/>
      </c>
      <c r="I74" s="24" t="str">
        <f>IF(OR($B74="",I$3="",'Demand Locations'!K74=""),"",IF('Demand Locations'!K74&lt;COUNTIFS('Workers Settings'!$M:$M,$B74,'Workers Settings'!$N:$N,1,'Workers Settings'!$H:$H,I$3),"Warning!",IF('Demand Locations'!K74=0,"",COUNTIFS('Workers Settings'!$M:$M,$B74,'Workers Settings'!$N:$N,1,'Workers Settings'!$H:$H,I$3)/'Demand Locations'!K74)))</f>
        <v/>
      </c>
      <c r="J74" s="24" t="str">
        <f>IF(OR($B74="",J$3="",'Demand Locations'!L74=""),"",IF('Demand Locations'!L74&lt;COUNTIFS('Workers Settings'!$M:$M,$B74,'Workers Settings'!$N:$N,1,'Workers Settings'!$H:$H,J$3),"Warning!",IF('Demand Locations'!L74=0,"",COUNTIFS('Workers Settings'!$M:$M,$B74,'Workers Settings'!$N:$N,1,'Workers Settings'!$H:$H,J$3)/'Demand Locations'!L74)))</f>
        <v/>
      </c>
      <c r="K74" s="24" t="str">
        <f>IF(OR($B74="",K$3="",'Demand Locations'!M74=""),"",IF('Demand Locations'!M74&lt;COUNTIFS('Workers Settings'!$M:$M,$B74,'Workers Settings'!$N:$N,1,'Workers Settings'!$H:$H,K$3),"Warning!",IF('Demand Locations'!M74=0,"",COUNTIFS('Workers Settings'!$M:$M,$B74,'Workers Settings'!$N:$N,1,'Workers Settings'!$H:$H,K$3)/'Demand Locations'!M74)))</f>
        <v/>
      </c>
      <c r="L74" s="24" t="str">
        <f>IF(OR($B74="",L$3="",'Demand Locations'!N74=""),"",IF('Demand Locations'!N74&lt;COUNTIFS('Workers Settings'!$M:$M,$B74,'Workers Settings'!$N:$N,1,'Workers Settings'!$H:$H,L$3),"Warning!",IF('Demand Locations'!N74=0,"",COUNTIFS('Workers Settings'!$M:$M,$B74,'Workers Settings'!$N:$N,1,'Workers Settings'!$H:$H,L$3)/'Demand Locations'!N74)))</f>
        <v/>
      </c>
      <c r="M74" s="24" t="str">
        <f>IF(OR($B74="",M$3="",'Demand Locations'!O74=""),"",IF('Demand Locations'!O74&lt;COUNTIFS('Workers Settings'!$M:$M,$B74,'Workers Settings'!$N:$N,1,'Workers Settings'!$H:$H,M$3),"Warning!",IF('Demand Locations'!O74=0,"",COUNTIFS('Workers Settings'!$M:$M,$B74,'Workers Settings'!$N:$N,1,'Workers Settings'!$H:$H,M$3)/'Demand Locations'!O74)))</f>
        <v/>
      </c>
      <c r="N74" s="24" t="str">
        <f>IF(OR($B74="",N$3="",'Demand Locations'!P74=""),"",IF('Demand Locations'!P74&lt;COUNTIFS('Workers Settings'!$M:$M,$B74,'Workers Settings'!$N:$N,1,'Workers Settings'!$H:$H,N$3),"Warning!",IF('Demand Locations'!P74=0,"",COUNTIFS('Workers Settings'!$M:$M,$B74,'Workers Settings'!$N:$N,1,'Workers Settings'!$H:$H,N$3)/'Demand Locations'!P74)))</f>
        <v/>
      </c>
      <c r="O74" s="24" t="str">
        <f>IF(OR($B74="",O$3="",'Demand Locations'!Q74=""),"",IF('Demand Locations'!Q74&lt;COUNTIFS('Workers Settings'!$M:$M,$B74,'Workers Settings'!$N:$N,1,'Workers Settings'!$H:$H,O$3),"Warning!",IF('Demand Locations'!Q74=0,"",COUNTIFS('Workers Settings'!$M:$M,$B74,'Workers Settings'!$N:$N,1,'Workers Settings'!$H:$H,O$3)/'Demand Locations'!Q74)))</f>
        <v/>
      </c>
      <c r="P74" s="24" t="str">
        <f>IF(OR($B74="",P$3="",'Demand Locations'!R74=""),"",IF('Demand Locations'!R74&lt;COUNTIFS('Workers Settings'!$M:$M,$B74,'Workers Settings'!$N:$N,1,'Workers Settings'!$H:$H,P$3),"Warning!",IF('Demand Locations'!R74=0,"",COUNTIFS('Workers Settings'!$M:$M,$B74,'Workers Settings'!$N:$N,1,'Workers Settings'!$H:$H,P$3)/'Demand Locations'!R74)))</f>
        <v/>
      </c>
      <c r="Q74" s="24" t="str">
        <f>IF(OR($B74="",Q$3="",'Demand Locations'!S74=""),"",IF('Demand Locations'!S74&lt;COUNTIFS('Workers Settings'!$M:$M,$B74,'Workers Settings'!$N:$N,1,'Workers Settings'!$H:$H,Q$3),"Warning!",IF('Demand Locations'!S74=0,"",COUNTIFS('Workers Settings'!$M:$M,$B74,'Workers Settings'!$N:$N,1,'Workers Settings'!$H:$H,Q$3)/'Demand Locations'!S74)))</f>
        <v/>
      </c>
      <c r="R74" s="24" t="str">
        <f>IF(OR($B74="",R$3="",'Demand Locations'!T74=""),"",IF('Demand Locations'!T74&lt;COUNTIFS('Workers Settings'!$M:$M,$B74,'Workers Settings'!$N:$N,1,'Workers Settings'!$H:$H,R$3),"Warning!",IF('Demand Locations'!T74=0,"",COUNTIFS('Workers Settings'!$M:$M,$B74,'Workers Settings'!$N:$N,1,'Workers Settings'!$H:$H,R$3)/'Demand Locations'!T74)))</f>
        <v/>
      </c>
      <c r="S74" s="24" t="str">
        <f>IF(OR($B74="",S$3="",'Demand Locations'!U74=""),"",IF('Demand Locations'!U74&lt;COUNTIFS('Workers Settings'!$M:$M,$B74,'Workers Settings'!$N:$N,1,'Workers Settings'!$H:$H,S$3),"Warning!",IF('Demand Locations'!U74=0,"",COUNTIFS('Workers Settings'!$M:$M,$B74,'Workers Settings'!$N:$N,1,'Workers Settings'!$H:$H,S$3)/'Demand Locations'!U74)))</f>
        <v/>
      </c>
      <c r="T74" s="24" t="str">
        <f>IF(OR($B74="",T$3="",'Demand Locations'!V74=""),"",IF('Demand Locations'!V74&lt;COUNTIFS('Workers Settings'!$M:$M,$B74,'Workers Settings'!$N:$N,1,'Workers Settings'!$H:$H,T$3),"Warning!",IF('Demand Locations'!V74=0,"",COUNTIFS('Workers Settings'!$M:$M,$B74,'Workers Settings'!$N:$N,1,'Workers Settings'!$H:$H,T$3)/'Demand Locations'!V74)))</f>
        <v/>
      </c>
      <c r="U74" s="24" t="str">
        <f>IF(OR($B74="",U$3="",'Demand Locations'!W74=""),"",IF('Demand Locations'!W74&lt;COUNTIFS('Workers Settings'!$M:$M,$B74,'Workers Settings'!$N:$N,1,'Workers Settings'!$H:$H,U$3),"Warning!",IF('Demand Locations'!W74=0,"",COUNTIFS('Workers Settings'!$M:$M,$B74,'Workers Settings'!$N:$N,1,'Workers Settings'!$H:$H,U$3)/'Demand Locations'!W74)))</f>
        <v/>
      </c>
      <c r="V74" s="24" t="str">
        <f>IF(OR($B74="",V$3="",'Demand Locations'!X74=""),"",IF('Demand Locations'!X74&lt;COUNTIFS('Workers Settings'!$M:$M,$B74,'Workers Settings'!$N:$N,1,'Workers Settings'!$H:$H,V$3),"Warning!",IF('Demand Locations'!X74=0,"",COUNTIFS('Workers Settings'!$M:$M,$B74,'Workers Settings'!$N:$N,1,'Workers Settings'!$H:$H,V$3)/'Demand Locations'!X74)))</f>
        <v/>
      </c>
      <c r="W74" s="24" t="str">
        <f>IF(OR($B74="",W$3="",'Demand Locations'!Y74=""),"",IF('Demand Locations'!Y74&lt;COUNTIFS('Workers Settings'!$M:$M,$B74,'Workers Settings'!$N:$N,1,'Workers Settings'!$H:$H,W$3),"Warning!",IF('Demand Locations'!Y74=0,"",COUNTIFS('Workers Settings'!$M:$M,$B74,'Workers Settings'!$N:$N,1,'Workers Settings'!$H:$H,W$3)/'Demand Locations'!Y74)))</f>
        <v/>
      </c>
      <c r="X74" s="24" t="str">
        <f>IF(OR($B74="",X$3="",'Demand Locations'!Z74=""),"",IF('Demand Locations'!Z74&lt;COUNTIFS('Workers Settings'!$M:$M,$B74,'Workers Settings'!$N:$N,1,'Workers Settings'!$H:$H,X$3),"Warning!",IF('Demand Locations'!Z74=0,"",COUNTIFS('Workers Settings'!$M:$M,$B74,'Workers Settings'!$N:$N,1,'Workers Settings'!$H:$H,X$3)/'Demand Locations'!Z74)))</f>
        <v/>
      </c>
      <c r="Y74" s="24" t="str">
        <f>IF(OR($B74="",Y$3="",'Demand Locations'!AA74=""),"",IF('Demand Locations'!AA74&lt;COUNTIFS('Workers Settings'!$M:$M,$B74,'Workers Settings'!$N:$N,1,'Workers Settings'!$H:$H,Y$3),"Warning!",IF('Demand Locations'!AA74=0,"",COUNTIFS('Workers Settings'!$M:$M,$B74,'Workers Settings'!$N:$N,1,'Workers Settings'!$H:$H,Y$3)/'Demand Locations'!AA74)))</f>
        <v/>
      </c>
      <c r="Z74" s="24" t="str">
        <f>IF(OR($B74="",Z$3="",'Demand Locations'!AB74=""),"",IF('Demand Locations'!AB74&lt;COUNTIFS('Workers Settings'!$M:$M,$B74,'Workers Settings'!$N:$N,1,'Workers Settings'!$H:$H,Z$3),"Warning!",IF('Demand Locations'!AB74=0,"",COUNTIFS('Workers Settings'!$M:$M,$B74,'Workers Settings'!$N:$N,1,'Workers Settings'!$H:$H,Z$3)/'Demand Locations'!AB74)))</f>
        <v/>
      </c>
      <c r="AA74" s="24" t="str">
        <f>IF(OR($B74="",AA$3="",'Demand Locations'!AC74=""),"",IF('Demand Locations'!AC74&lt;COUNTIFS('Workers Settings'!$M:$M,$B74,'Workers Settings'!$N:$N,1,'Workers Settings'!$H:$H,AA$3),"Warning!",IF('Demand Locations'!AC74=0,"",COUNTIFS('Workers Settings'!$M:$M,$B74,'Workers Settings'!$N:$N,1,'Workers Settings'!$H:$H,AA$3)/'Demand Locations'!AC74)))</f>
        <v/>
      </c>
      <c r="AB74" s="24" t="str">
        <f>IF(OR($B74="",AB$3="",'Demand Locations'!AD74=""),"",IF('Demand Locations'!AD74&lt;COUNTIFS('Workers Settings'!$M:$M,$B74,'Workers Settings'!$N:$N,1,'Workers Settings'!$H:$H,AB$3),"Warning!",IF('Demand Locations'!AD74=0,"",COUNTIFS('Workers Settings'!$M:$M,$B74,'Workers Settings'!$N:$N,1,'Workers Settings'!$H:$H,AB$3)/'Demand Locations'!AD74)))</f>
        <v/>
      </c>
      <c r="AC74" s="24" t="str">
        <f>IF(OR($B74="",AC$3="",'Demand Locations'!AE74=""),"",IF('Demand Locations'!AE74&lt;COUNTIFS('Workers Settings'!$M:$M,$B74,'Workers Settings'!$N:$N,1,'Workers Settings'!$H:$H,AC$3),"Warning!",IF('Demand Locations'!AE74=0,"",COUNTIFS('Workers Settings'!$M:$M,$B74,'Workers Settings'!$N:$N,1,'Workers Settings'!$H:$H,AC$3)/'Demand Locations'!AE74)))</f>
        <v/>
      </c>
      <c r="AD74" s="24" t="str">
        <f>IF(OR($B74="",AD$3="",'Demand Locations'!AF74=""),"",IF('Demand Locations'!AF74&lt;COUNTIFS('Workers Settings'!$M:$M,$B74,'Workers Settings'!$N:$N,1,'Workers Settings'!$H:$H,AD$3),"Warning!",IF('Demand Locations'!AF74=0,"",COUNTIFS('Workers Settings'!$M:$M,$B74,'Workers Settings'!$N:$N,1,'Workers Settings'!$H:$H,AD$3)/'Demand Locations'!AF74)))</f>
        <v/>
      </c>
      <c r="AE74" s="24" t="str">
        <f>IF(OR($B74="",AE$3="",'Demand Locations'!AG74=""),"",IF('Demand Locations'!AG74&lt;COUNTIFS('Workers Settings'!$M:$M,$B74,'Workers Settings'!$N:$N,1,'Workers Settings'!$H:$H,AE$3),"Warning!",IF('Demand Locations'!AG74=0,"",COUNTIFS('Workers Settings'!$M:$M,$B74,'Workers Settings'!$N:$N,1,'Workers Settings'!$H:$H,AE$3)/'Demand Locations'!AG74)))</f>
        <v/>
      </c>
      <c r="AF74" s="24" t="str">
        <f>IF(OR($B74="",AF$3="",'Demand Locations'!AH74=""),"",IF('Demand Locations'!AH74&lt;COUNTIFS('Workers Settings'!$M:$M,$B74,'Workers Settings'!$N:$N,1,'Workers Settings'!$H:$H,AF$3),"Warning!",IF('Demand Locations'!AH74=0,"",COUNTIFS('Workers Settings'!$M:$M,$B74,'Workers Settings'!$N:$N,1,'Workers Settings'!$H:$H,AF$3)/'Demand Locations'!AH74)))</f>
        <v/>
      </c>
      <c r="AG74" s="24" t="str">
        <f>IF(OR($B74="",AG$3="",'Demand Locations'!AI74=""),"",IF('Demand Locations'!AI74&lt;COUNTIFS('Workers Settings'!$M:$M,$B74,'Workers Settings'!$N:$N,1,'Workers Settings'!$H:$H,AG$3),"Warning!",IF('Demand Locations'!AI74=0,"",COUNTIFS('Workers Settings'!$M:$M,$B74,'Workers Settings'!$N:$N,1,'Workers Settings'!$H:$H,AG$3)/'Demand Locations'!AI74)))</f>
        <v/>
      </c>
      <c r="AH74" s="24" t="str">
        <f>IF(OR($B74="",AH$3="",'Demand Locations'!AJ74=""),"",IF('Demand Locations'!AJ74&lt;COUNTIFS('Workers Settings'!$M:$M,$B74,'Workers Settings'!$N:$N,1,'Workers Settings'!$H:$H,AH$3),"Warning!",IF('Demand Locations'!AJ74=0,"",COUNTIFS('Workers Settings'!$M:$M,$B74,'Workers Settings'!$N:$N,1,'Workers Settings'!$H:$H,AH$3)/'Demand Locations'!AJ74)))</f>
        <v/>
      </c>
      <c r="AI74" s="24" t="str">
        <f>IF(OR($B74="",AI$3="",'Demand Locations'!AK74=""),"",IF('Demand Locations'!AK74&lt;COUNTIFS('Workers Settings'!$M:$M,$B74,'Workers Settings'!$N:$N,1,'Workers Settings'!$H:$H,AI$3),"Warning!",IF('Demand Locations'!AK74=0,"",COUNTIFS('Workers Settings'!$M:$M,$B74,'Workers Settings'!$N:$N,1,'Workers Settings'!$H:$H,AI$3)/'Demand Locations'!AK74)))</f>
        <v/>
      </c>
      <c r="AJ74" s="24" t="str">
        <f>IF(OR($B74="",AJ$3="",'Demand Locations'!AL74=""),"",IF('Demand Locations'!AL74&lt;COUNTIFS('Workers Settings'!$M:$M,$B74,'Workers Settings'!$N:$N,1,'Workers Settings'!$H:$H,AJ$3),"Warning!",IF('Demand Locations'!AL74=0,"",COUNTIFS('Workers Settings'!$M:$M,$B74,'Workers Settings'!$N:$N,1,'Workers Settings'!$H:$H,AJ$3)/'Demand Locations'!AL74)))</f>
        <v/>
      </c>
      <c r="AK74" s="24" t="str">
        <f>IF(OR($B74="",AK$3="",'Demand Locations'!AM74=""),"",IF('Demand Locations'!AM74&lt;COUNTIFS('Workers Settings'!$M:$M,$B74,'Workers Settings'!$N:$N,1,'Workers Settings'!$H:$H,AK$3),"Warning!",IF('Demand Locations'!AM74=0,"",COUNTIFS('Workers Settings'!$M:$M,$B74,'Workers Settings'!$N:$N,1,'Workers Settings'!$H:$H,AK$3)/'Demand Locations'!AM74)))</f>
        <v/>
      </c>
      <c r="AL74" s="24" t="str">
        <f>IF(OR($B74="",AL$3="",'Demand Locations'!AN74=""),"",IF('Demand Locations'!AN74&lt;COUNTIFS('Workers Settings'!$M:$M,$B74,'Workers Settings'!$N:$N,1,'Workers Settings'!$H:$H,AL$3),"Warning!",IF('Demand Locations'!AN74=0,"",COUNTIFS('Workers Settings'!$M:$M,$B74,'Workers Settings'!$N:$N,1,'Workers Settings'!$H:$H,AL$3)/'Demand Locations'!AN74)))</f>
        <v/>
      </c>
      <c r="AM74" s="24" t="str">
        <f>IF(OR($B74="",AM$3="",'Demand Locations'!AO74=""),"",IF('Demand Locations'!AO74&lt;COUNTIFS('Workers Settings'!$M:$M,$B74,'Workers Settings'!$N:$N,1,'Workers Settings'!$H:$H,AM$3),"Warning!",IF('Demand Locations'!AO74=0,"",COUNTIFS('Workers Settings'!$M:$M,$B74,'Workers Settings'!$N:$N,1,'Workers Settings'!$H:$H,AM$3)/'Demand Locations'!AO74)))</f>
        <v/>
      </c>
      <c r="AN74" s="24" t="str">
        <f>IF(OR($B74="",AN$3="",'Demand Locations'!AP74=""),"",IF('Demand Locations'!AP74&lt;COUNTIFS('Workers Settings'!$M:$M,$B74,'Workers Settings'!$N:$N,1,'Workers Settings'!$H:$H,AN$3),"Warning!",IF('Demand Locations'!AP74=0,"",COUNTIFS('Workers Settings'!$M:$M,$B74,'Workers Settings'!$N:$N,1,'Workers Settings'!$H:$H,AN$3)/'Demand Locations'!AP74)))</f>
        <v/>
      </c>
      <c r="AO74" s="24" t="str">
        <f>IF(OR($B74="",AO$3="",'Demand Locations'!AQ74=""),"",IF('Demand Locations'!AQ74&lt;COUNTIFS('Workers Settings'!$M:$M,$B74,'Workers Settings'!$N:$N,1,'Workers Settings'!$H:$H,AO$3),"Warning!",IF('Demand Locations'!AQ74=0,"",COUNTIFS('Workers Settings'!$M:$M,$B74,'Workers Settings'!$N:$N,1,'Workers Settings'!$H:$H,AO$3)/'Demand Locations'!AQ74)))</f>
        <v/>
      </c>
      <c r="AP74" s="24" t="str">
        <f>IF(OR($B74="",AP$3="",'Demand Locations'!AR74=""),"",IF('Demand Locations'!AR74&lt;COUNTIFS('Workers Settings'!$M:$M,$B74,'Workers Settings'!$N:$N,1,'Workers Settings'!$H:$H,AP$3),"Warning!",IF('Demand Locations'!AR74=0,"",COUNTIFS('Workers Settings'!$M:$M,$B74,'Workers Settings'!$N:$N,1,'Workers Settings'!$H:$H,AP$3)/'Demand Locations'!AR74)))</f>
        <v/>
      </c>
      <c r="AQ74" s="24" t="str">
        <f>IF(OR($B74="",AQ$3="",'Demand Locations'!AS74=""),"",IF('Demand Locations'!AS74&lt;COUNTIFS('Workers Settings'!$M:$M,$B74,'Workers Settings'!$N:$N,1,'Workers Settings'!$H:$H,AQ$3),"Warning!",IF('Demand Locations'!AS74=0,"",COUNTIFS('Workers Settings'!$M:$M,$B74,'Workers Settings'!$N:$N,1,'Workers Settings'!$H:$H,AQ$3)/'Demand Locations'!AS74)))</f>
        <v/>
      </c>
      <c r="AR74" s="24" t="str">
        <f>IF(OR($B74="",AR$3="",'Demand Locations'!AT74=""),"",IF('Demand Locations'!AT74&lt;COUNTIFS('Workers Settings'!$M:$M,$B74,'Workers Settings'!$N:$N,1,'Workers Settings'!$H:$H,AR$3),"Warning!",IF('Demand Locations'!AT74=0,"",COUNTIFS('Workers Settings'!$M:$M,$B74,'Workers Settings'!$N:$N,1,'Workers Settings'!$H:$H,AR$3)/'Demand Locations'!AT74)))</f>
        <v/>
      </c>
      <c r="AS74" s="24" t="str">
        <f>IF(OR($B74="",AS$3="",'Demand Locations'!AU74=""),"",IF('Demand Locations'!AU74&lt;COUNTIFS('Workers Settings'!$M:$M,$B74,'Workers Settings'!$N:$N,1,'Workers Settings'!$H:$H,AS$3),"Warning!",IF('Demand Locations'!AU74=0,"",COUNTIFS('Workers Settings'!$M:$M,$B74,'Workers Settings'!$N:$N,1,'Workers Settings'!$H:$H,AS$3)/'Demand Locations'!AU74)))</f>
        <v/>
      </c>
      <c r="AT74" s="24" t="str">
        <f>IF(OR($B74="",AT$3="",'Demand Locations'!AV74=""),"",IF('Demand Locations'!AV74&lt;COUNTIFS('Workers Settings'!$M:$M,$B74,'Workers Settings'!$N:$N,1,'Workers Settings'!$H:$H,AT$3),"Warning!",IF('Demand Locations'!AV74=0,"",COUNTIFS('Workers Settings'!$M:$M,$B74,'Workers Settings'!$N:$N,1,'Workers Settings'!$H:$H,AT$3)/'Demand Locations'!AV74)))</f>
        <v/>
      </c>
      <c r="AU74" s="24" t="str">
        <f>IF(OR($B74="",AU$3="",'Demand Locations'!AW74=""),"",IF('Demand Locations'!AW74&lt;COUNTIFS('Workers Settings'!$M:$M,$B74,'Workers Settings'!$N:$N,1,'Workers Settings'!$H:$H,AU$3),"Warning!",IF('Demand Locations'!AW74=0,"",COUNTIFS('Workers Settings'!$M:$M,$B74,'Workers Settings'!$N:$N,1,'Workers Settings'!$H:$H,AU$3)/'Demand Locations'!AW74)))</f>
        <v/>
      </c>
      <c r="AV74" s="24" t="str">
        <f>IF(OR($B74="",AV$3="",'Demand Locations'!AX74=""),"",IF('Demand Locations'!AX74&lt;COUNTIFS('Workers Settings'!$M:$M,$B74,'Workers Settings'!$N:$N,1,'Workers Settings'!$H:$H,AV$3),"Warning!",IF('Demand Locations'!AX74=0,"",COUNTIFS('Workers Settings'!$M:$M,$B74,'Workers Settings'!$N:$N,1,'Workers Settings'!$H:$H,AV$3)/'Demand Locations'!AX74)))</f>
        <v/>
      </c>
      <c r="AW74" s="24" t="str">
        <f>IF(OR($B74="",AW$3="",'Demand Locations'!AY74=""),"",IF('Demand Locations'!AY74&lt;COUNTIFS('Workers Settings'!$M:$M,$B74,'Workers Settings'!$N:$N,1,'Workers Settings'!$H:$H,AW$3),"Warning!",IF('Demand Locations'!AY74=0,"",COUNTIFS('Workers Settings'!$M:$M,$B74,'Workers Settings'!$N:$N,1,'Workers Settings'!$H:$H,AW$3)/'Demand Locations'!AY74)))</f>
        <v/>
      </c>
      <c r="AX74" s="24" t="str">
        <f>IF(OR($B74="",AX$3="",'Demand Locations'!AZ74=""),"",IF('Demand Locations'!AZ74&lt;COUNTIFS('Workers Settings'!$M:$M,$B74,'Workers Settings'!$N:$N,1,'Workers Settings'!$H:$H,AX$3),"Warning!",IF('Demand Locations'!AZ74=0,"",COUNTIFS('Workers Settings'!$M:$M,$B74,'Workers Settings'!$N:$N,1,'Workers Settings'!$H:$H,AX$3)/'Demand Locations'!AZ74)))</f>
        <v/>
      </c>
      <c r="AY74" s="24" t="str">
        <f>IF(OR($B74="",AY$3="",'Demand Locations'!BA74=""),"",IF('Demand Locations'!BA74&lt;COUNTIFS('Workers Settings'!$M:$M,$B74,'Workers Settings'!$N:$N,1,'Workers Settings'!$H:$H,AY$3),"Warning!",IF('Demand Locations'!BA74=0,"",COUNTIFS('Workers Settings'!$M:$M,$B74,'Workers Settings'!$N:$N,1,'Workers Settings'!$H:$H,AY$3)/'Demand Locations'!BA74)))</f>
        <v/>
      </c>
      <c r="AZ74" s="24" t="str">
        <f>IF(OR($B74="",AZ$3="",'Demand Locations'!BB74=""),"",IF('Demand Locations'!BB74&lt;COUNTIFS('Workers Settings'!$M:$M,$B74,'Workers Settings'!$N:$N,1,'Workers Settings'!$H:$H,AZ$3),"Warning!",IF('Demand Locations'!BB74=0,"",COUNTIFS('Workers Settings'!$M:$M,$B74,'Workers Settings'!$N:$N,1,'Workers Settings'!$H:$H,AZ$3)/'Demand Locations'!BB74)))</f>
        <v/>
      </c>
      <c r="BA74" s="24" t="str">
        <f>IF(OR($B74="",BA$3="",'Demand Locations'!BC74=""),"",IF('Demand Locations'!BC74&lt;COUNTIFS('Workers Settings'!$M:$M,$B74,'Workers Settings'!$N:$N,1,'Workers Settings'!$H:$H,BA$3),"Warning!",IF('Demand Locations'!BC74=0,"",COUNTIFS('Workers Settings'!$M:$M,$B74,'Workers Settings'!$N:$N,1,'Workers Settings'!$H:$H,BA$3)/'Demand Locations'!BC74)))</f>
        <v/>
      </c>
      <c r="BB74" s="24" t="str">
        <f>IF(OR($B74="",BB$3="",'Demand Locations'!BD74=""),"",IF('Demand Locations'!BD74&lt;COUNTIFS('Workers Settings'!$M:$M,$B74,'Workers Settings'!$N:$N,1,'Workers Settings'!$H:$H,BB$3),"Warning!",IF('Demand Locations'!BD74=0,"",COUNTIFS('Workers Settings'!$M:$M,$B74,'Workers Settings'!$N:$N,1,'Workers Settings'!$H:$H,BB$3)/'Demand Locations'!BD74)))</f>
        <v/>
      </c>
      <c r="BC74" s="24" t="str">
        <f>IF(OR($B74="",BC$3="",'Demand Locations'!BE74=""),"",IF('Demand Locations'!BE74&lt;COUNTIFS('Workers Settings'!$M:$M,$B74,'Workers Settings'!$N:$N,1,'Workers Settings'!$H:$H,BC$3),"Warning!",IF('Demand Locations'!BE74=0,"",COUNTIFS('Workers Settings'!$M:$M,$B74,'Workers Settings'!$N:$N,1,'Workers Settings'!$H:$H,BC$3)/'Demand Locations'!BE74)))</f>
        <v/>
      </c>
      <c r="BD74" s="24" t="str">
        <f>IF(OR($B74="",BD$3="",'Demand Locations'!BF74=""),"",IF('Demand Locations'!BF74&lt;COUNTIFS('Workers Settings'!$M:$M,$B74,'Workers Settings'!$N:$N,1,'Workers Settings'!$H:$H,BD$3),"Warning!",IF('Demand Locations'!BF74=0,"",COUNTIFS('Workers Settings'!$M:$M,$B74,'Workers Settings'!$N:$N,1,'Workers Settings'!$H:$H,BD$3)/'Demand Locations'!BF74)))</f>
        <v/>
      </c>
      <c r="BE74" s="24" t="str">
        <f>IF(OR($B74="",BE$3="",'Demand Locations'!BG74=""),"",IF('Demand Locations'!BG74&lt;COUNTIFS('Workers Settings'!$M:$M,$B74,'Workers Settings'!$N:$N,1,'Workers Settings'!$H:$H,BE$3),"Warning!",IF('Demand Locations'!BG74=0,"",COUNTIFS('Workers Settings'!$M:$M,$B74,'Workers Settings'!$N:$N,1,'Workers Settings'!$H:$H,BE$3)/'Demand Locations'!BG74)))</f>
        <v/>
      </c>
      <c r="BF74" s="24" t="str">
        <f>IF(OR($B74="",BF$3="",'Demand Locations'!BH74=""),"",IF('Demand Locations'!BH74&lt;COUNTIFS('Workers Settings'!$M:$M,$B74,'Workers Settings'!$N:$N,1,'Workers Settings'!$H:$H,BF$3),"Warning!",IF('Demand Locations'!BH74=0,"",COUNTIFS('Workers Settings'!$M:$M,$B74,'Workers Settings'!$N:$N,1,'Workers Settings'!$H:$H,BF$3)/'Demand Locations'!BH74)))</f>
        <v/>
      </c>
      <c r="BG74" s="24" t="str">
        <f>IF(OR($B74="",BG$3="",'Demand Locations'!BI74=""),"",IF('Demand Locations'!BI74&lt;COUNTIFS('Workers Settings'!$M:$M,$B74,'Workers Settings'!$N:$N,1,'Workers Settings'!$H:$H,BG$3),"Warning!",IF('Demand Locations'!BI74=0,"",COUNTIFS('Workers Settings'!$M:$M,$B74,'Workers Settings'!$N:$N,1,'Workers Settings'!$H:$H,BG$3)/'Demand Locations'!BI74)))</f>
        <v/>
      </c>
      <c r="BH74" s="24" t="str">
        <f>IF(OR($B74="",BH$3="",'Demand Locations'!BJ74=""),"",IF('Demand Locations'!BJ74&lt;COUNTIFS('Workers Settings'!$M:$M,$B74,'Workers Settings'!$N:$N,1,'Workers Settings'!$H:$H,BH$3),"Warning!",IF('Demand Locations'!BJ74=0,"",COUNTIFS('Workers Settings'!$M:$M,$B74,'Workers Settings'!$N:$N,1,'Workers Settings'!$H:$H,BH$3)/'Demand Locations'!BJ74)))</f>
        <v/>
      </c>
      <c r="BI74" s="24" t="str">
        <f>IF(OR($B74="",BI$3="",'Demand Locations'!BK74=""),"",IF('Demand Locations'!BK74&lt;COUNTIFS('Workers Settings'!$M:$M,$B74,'Workers Settings'!$N:$N,1,'Workers Settings'!$H:$H,BI$3),"Warning!",IF('Demand Locations'!BK74=0,"",COUNTIFS('Workers Settings'!$M:$M,$B74,'Workers Settings'!$N:$N,1,'Workers Settings'!$H:$H,BI$3)/'Demand Locations'!BK74)))</f>
        <v/>
      </c>
      <c r="BJ74" s="24" t="str">
        <f>IF(OR($B74="",BJ$3="",'Demand Locations'!BL74=""),"",IF('Demand Locations'!BL74&lt;COUNTIFS('Workers Settings'!$M:$M,$B74,'Workers Settings'!$N:$N,1,'Workers Settings'!$H:$H,BJ$3),"Warning!",IF('Demand Locations'!BL74=0,"",COUNTIFS('Workers Settings'!$M:$M,$B74,'Workers Settings'!$N:$N,1,'Workers Settings'!$H:$H,BJ$3)/'Demand Locations'!BL74)))</f>
        <v/>
      </c>
      <c r="BK74" s="24" t="str">
        <f>IF(OR($B74="",BK$3="",'Demand Locations'!BM74=""),"",IF('Demand Locations'!BM74&lt;COUNTIFS('Workers Settings'!$M:$M,$B74,'Workers Settings'!$N:$N,1,'Workers Settings'!$H:$H,BK$3),"Warning!",IF('Demand Locations'!BM74=0,"",COUNTIFS('Workers Settings'!$M:$M,$B74,'Workers Settings'!$N:$N,1,'Workers Settings'!$H:$H,BK$3)/'Demand Locations'!BM74)))</f>
        <v/>
      </c>
      <c r="BL74" s="24" t="str">
        <f>IF(OR($B74="",BL$3="",'Demand Locations'!BN74=""),"",IF('Demand Locations'!BN74&lt;COUNTIFS('Workers Settings'!$M:$M,$B74,'Workers Settings'!$N:$N,1,'Workers Settings'!$H:$H,BL$3),"Warning!",IF('Demand Locations'!BN74=0,"",COUNTIFS('Workers Settings'!$M:$M,$B74,'Workers Settings'!$N:$N,1,'Workers Settings'!$H:$H,BL$3)/'Demand Locations'!BN74)))</f>
        <v/>
      </c>
      <c r="BM74" s="24" t="str">
        <f>IF(OR($B74="",BM$3="",'Demand Locations'!BO74=""),"",IF('Demand Locations'!BO74&lt;COUNTIFS('Workers Settings'!$M:$M,$B74,'Workers Settings'!$N:$N,1,'Workers Settings'!$H:$H,BM$3),"Warning!",IF('Demand Locations'!BO74=0,"",COUNTIFS('Workers Settings'!$M:$M,$B74,'Workers Settings'!$N:$N,1,'Workers Settings'!$H:$H,BM$3)/'Demand Locations'!BO74)))</f>
        <v/>
      </c>
      <c r="BN74" s="24" t="str">
        <f>IF(OR($B74="",BN$3="",'Demand Locations'!BP74=""),"",IF('Demand Locations'!BP74&lt;COUNTIFS('Workers Settings'!$M:$M,$B74,'Workers Settings'!$N:$N,1,'Workers Settings'!$H:$H,BN$3),"Warning!",IF('Demand Locations'!BP74=0,"",COUNTIFS('Workers Settings'!$M:$M,$B74,'Workers Settings'!$N:$N,1,'Workers Settings'!$H:$H,BN$3)/'Demand Locations'!BP74)))</f>
        <v/>
      </c>
      <c r="BO74" s="24" t="str">
        <f>IF(OR($B74="",BO$3="",'Demand Locations'!BQ74=""),"",IF('Demand Locations'!BQ74&lt;COUNTIFS('Workers Settings'!$M:$M,$B74,'Workers Settings'!$N:$N,1,'Workers Settings'!$H:$H,BO$3),"Warning!",IF('Demand Locations'!BQ74=0,"",COUNTIFS('Workers Settings'!$M:$M,$B74,'Workers Settings'!$N:$N,1,'Workers Settings'!$H:$H,BO$3)/'Demand Locations'!BQ74)))</f>
        <v/>
      </c>
      <c r="BP74" s="24" t="str">
        <f>IF(OR($B74="",BP$3="",'Demand Locations'!BR74=""),"",IF('Demand Locations'!BR74&lt;COUNTIFS('Workers Settings'!$M:$M,$B74,'Workers Settings'!$N:$N,1,'Workers Settings'!$H:$H,BP$3),"Warning!",IF('Demand Locations'!BR74=0,"",COUNTIFS('Workers Settings'!$M:$M,$B74,'Workers Settings'!$N:$N,1,'Workers Settings'!$H:$H,BP$3)/'Demand Locations'!BR74)))</f>
        <v/>
      </c>
      <c r="BQ74" s="24" t="str">
        <f>IF(OR($B74="",BQ$3="",'Demand Locations'!BS74=""),"",IF('Demand Locations'!BS74&lt;COUNTIFS('Workers Settings'!$M:$M,$B74,'Workers Settings'!$N:$N,1,'Workers Settings'!$H:$H,BQ$3),"Warning!",IF('Demand Locations'!BS74=0,"",COUNTIFS('Workers Settings'!$M:$M,$B74,'Workers Settings'!$N:$N,1,'Workers Settings'!$H:$H,BQ$3)/'Demand Locations'!BS74)))</f>
        <v/>
      </c>
      <c r="BR74" s="24" t="str">
        <f>IF(OR($B74="",BR$3="",'Demand Locations'!BT74=""),"",IF('Demand Locations'!BT74&lt;COUNTIFS('Workers Settings'!$M:$M,$B74,'Workers Settings'!$N:$N,1,'Workers Settings'!$H:$H,BR$3),"Warning!",IF('Demand Locations'!BT74=0,"",COUNTIFS('Workers Settings'!$M:$M,$B74,'Workers Settings'!$N:$N,1,'Workers Settings'!$H:$H,BR$3)/'Demand Locations'!BT74)))</f>
        <v/>
      </c>
      <c r="BS74" s="24" t="str">
        <f>IF(OR($B74="",BS$3="",'Demand Locations'!BU74=""),"",IF('Demand Locations'!BU74&lt;COUNTIFS('Workers Settings'!$M:$M,$B74,'Workers Settings'!$N:$N,1,'Workers Settings'!$H:$H,BS$3),"Warning!",IF('Demand Locations'!BU74=0,"",COUNTIFS('Workers Settings'!$M:$M,$B74,'Workers Settings'!$N:$N,1,'Workers Settings'!$H:$H,BS$3)/'Demand Locations'!BU74)))</f>
        <v/>
      </c>
      <c r="BT74" s="24" t="str">
        <f>IF(OR($B74="",BT$3="",'Demand Locations'!BV74=""),"",IF('Demand Locations'!BV74&lt;COUNTIFS('Workers Settings'!$M:$M,$B74,'Workers Settings'!$N:$N,1,'Workers Settings'!$H:$H,BT$3),"Warning!",IF('Demand Locations'!BV74=0,"",COUNTIFS('Workers Settings'!$M:$M,$B74,'Workers Settings'!$N:$N,1,'Workers Settings'!$H:$H,BT$3)/'Demand Locations'!BV74)))</f>
        <v/>
      </c>
      <c r="BU74" s="24" t="str">
        <f>IF(OR($B74="",BU$3="",'Demand Locations'!BW74=""),"",IF('Demand Locations'!BW74&lt;COUNTIFS('Workers Settings'!$M:$M,$B74,'Workers Settings'!$N:$N,1,'Workers Settings'!$H:$H,BU$3),"Warning!",IF('Demand Locations'!BW74=0,"",COUNTIFS('Workers Settings'!$M:$M,$B74,'Workers Settings'!$N:$N,1,'Workers Settings'!$H:$H,BU$3)/'Demand Locations'!BW74)))</f>
        <v/>
      </c>
      <c r="BV74" s="24" t="str">
        <f>IF(OR($B74="",BV$3="",'Demand Locations'!BX74=""),"",IF('Demand Locations'!BX74&lt;COUNTIFS('Workers Settings'!$M:$M,$B74,'Workers Settings'!$N:$N,1,'Workers Settings'!$H:$H,BV$3),"Warning!",IF('Demand Locations'!BX74=0,"",COUNTIFS('Workers Settings'!$M:$M,$B74,'Workers Settings'!$N:$N,1,'Workers Settings'!$H:$H,BV$3)/'Demand Locations'!BX74)))</f>
        <v/>
      </c>
      <c r="BW74" s="24" t="str">
        <f>IF(OR($B74="",BW$3="",'Demand Locations'!BY74=""),"",IF('Demand Locations'!BY74&lt;COUNTIFS('Workers Settings'!$M:$M,$B74,'Workers Settings'!$N:$N,1,'Workers Settings'!$H:$H,BW$3),"Warning!",IF('Demand Locations'!BY74=0,"",COUNTIFS('Workers Settings'!$M:$M,$B74,'Workers Settings'!$N:$N,1,'Workers Settings'!$H:$H,BW$3)/'Demand Locations'!BY74)))</f>
        <v/>
      </c>
      <c r="BX74" s="24" t="str">
        <f>IF(OR($B74="",BX$3="",'Demand Locations'!BZ74=""),"",IF('Demand Locations'!BZ74&lt;COUNTIFS('Workers Settings'!$M:$M,$B74,'Workers Settings'!$N:$N,1,'Workers Settings'!$H:$H,BX$3),"Warning!",IF('Demand Locations'!BZ74=0,"",COUNTIFS('Workers Settings'!$M:$M,$B74,'Workers Settings'!$N:$N,1,'Workers Settings'!$H:$H,BX$3)/'Demand Locations'!BZ74)))</f>
        <v/>
      </c>
      <c r="BY74" s="24" t="str">
        <f>IF(OR($B74="",BY$3="",'Demand Locations'!CA74=""),"",IF('Demand Locations'!CA74&lt;COUNTIFS('Workers Settings'!$M:$M,$B74,'Workers Settings'!$N:$N,1,'Workers Settings'!$H:$H,BY$3),"Warning!",IF('Demand Locations'!CA74=0,"",COUNTIFS('Workers Settings'!$M:$M,$B74,'Workers Settings'!$N:$N,1,'Workers Settings'!$H:$H,BY$3)/'Demand Locations'!CA74)))</f>
        <v/>
      </c>
      <c r="BZ74" s="24" t="str">
        <f>IF(OR($B74="",BZ$3="",'Demand Locations'!CB74=""),"",IF('Demand Locations'!CB74&lt;COUNTIFS('Workers Settings'!$M:$M,$B74,'Workers Settings'!$N:$N,1,'Workers Settings'!$H:$H,BZ$3),"Warning!",IF('Demand Locations'!CB74=0,"",COUNTIFS('Workers Settings'!$M:$M,$B74,'Workers Settings'!$N:$N,1,'Workers Settings'!$H:$H,BZ$3)/'Demand Locations'!CB74)))</f>
        <v/>
      </c>
      <c r="CA74" s="24" t="str">
        <f>IF(OR($B74="",CA$3="",'Demand Locations'!CC74=""),"",IF('Demand Locations'!CC74&lt;COUNTIFS('Workers Settings'!$M:$M,$B74,'Workers Settings'!$N:$N,1,'Workers Settings'!$H:$H,CA$3),"Warning!",IF('Demand Locations'!CC74=0,"",COUNTIFS('Workers Settings'!$M:$M,$B74,'Workers Settings'!$N:$N,1,'Workers Settings'!$H:$H,CA$3)/'Demand Locations'!CC74)))</f>
        <v/>
      </c>
      <c r="CB74" s="24" t="str">
        <f>IF(OR($B74="",CB$3="",'Demand Locations'!CD74=""),"",IF('Demand Locations'!CD74&lt;COUNTIFS('Workers Settings'!$M:$M,$B74,'Workers Settings'!$N:$N,1,'Workers Settings'!$H:$H,CB$3),"Warning!",IF('Demand Locations'!CD74=0,"",COUNTIFS('Workers Settings'!$M:$M,$B74,'Workers Settings'!$N:$N,1,'Workers Settings'!$H:$H,CB$3)/'Demand Locations'!CD74)))</f>
        <v/>
      </c>
      <c r="CC74" s="24" t="str">
        <f>IF(OR($B74="",CC$3="",'Demand Locations'!CE74=""),"",IF('Demand Locations'!CE74&lt;COUNTIFS('Workers Settings'!$M:$M,$B74,'Workers Settings'!$N:$N,1,'Workers Settings'!$H:$H,CC$3),"Warning!",IF('Demand Locations'!CE74=0,"",COUNTIFS('Workers Settings'!$M:$M,$B74,'Workers Settings'!$N:$N,1,'Workers Settings'!$H:$H,CC$3)/'Demand Locations'!CE74)))</f>
        <v/>
      </c>
      <c r="CD74" s="24" t="str">
        <f>IF(OR($B74="",CD$3="",'Demand Locations'!CF74=""),"",IF('Demand Locations'!CF74&lt;COUNTIFS('Workers Settings'!$M:$M,$B74,'Workers Settings'!$N:$N,1,'Workers Settings'!$H:$H,CD$3),"Warning!",IF('Demand Locations'!CF74=0,"",COUNTIFS('Workers Settings'!$M:$M,$B74,'Workers Settings'!$N:$N,1,'Workers Settings'!$H:$H,CD$3)/'Demand Locations'!CF74)))</f>
        <v/>
      </c>
      <c r="CE74" s="24" t="str">
        <f>IF(OR($B74="",CE$3="",'Demand Locations'!CG74=""),"",IF('Demand Locations'!CG74&lt;COUNTIFS('Workers Settings'!$M:$M,$B74,'Workers Settings'!$N:$N,1,'Workers Settings'!$H:$H,CE$3),"Warning!",IF('Demand Locations'!CG74=0,"",COUNTIFS('Workers Settings'!$M:$M,$B74,'Workers Settings'!$N:$N,1,'Workers Settings'!$H:$H,CE$3)/'Demand Locations'!CG74)))</f>
        <v/>
      </c>
      <c r="CF74" s="24" t="str">
        <f>IF(OR($B74="",CF$3="",'Demand Locations'!CH74=""),"",IF('Demand Locations'!CH74&lt;COUNTIFS('Workers Settings'!$M:$M,$B74,'Workers Settings'!$N:$N,1,'Workers Settings'!$H:$H,CF$3),"Warning!",IF('Demand Locations'!CH74=0,"",COUNTIFS('Workers Settings'!$M:$M,$B74,'Workers Settings'!$N:$N,1,'Workers Settings'!$H:$H,CF$3)/'Demand Locations'!CH74)))</f>
        <v/>
      </c>
      <c r="CG74" s="24" t="str">
        <f>IF(OR($B74="",CG$3="",'Demand Locations'!CI74=""),"",IF('Demand Locations'!CI74&lt;COUNTIFS('Workers Settings'!$M:$M,$B74,'Workers Settings'!$N:$N,1,'Workers Settings'!$H:$H,CG$3),"Warning!",IF('Demand Locations'!CI74=0,"",COUNTIFS('Workers Settings'!$M:$M,$B74,'Workers Settings'!$N:$N,1,'Workers Settings'!$H:$H,CG$3)/'Demand Locations'!CI74)))</f>
        <v/>
      </c>
      <c r="CH74" s="24" t="str">
        <f>IF(OR($B74="",CH$3="",'Demand Locations'!CJ74=""),"",IF('Demand Locations'!CJ74&lt;COUNTIFS('Workers Settings'!$M:$M,$B74,'Workers Settings'!$N:$N,1,'Workers Settings'!$H:$H,CH$3),"Warning!",IF('Demand Locations'!CJ74=0,"",COUNTIFS('Workers Settings'!$M:$M,$B74,'Workers Settings'!$N:$N,1,'Workers Settings'!$H:$H,CH$3)/'Demand Locations'!CJ74)))</f>
        <v/>
      </c>
      <c r="CI74" s="24" t="str">
        <f>IF(OR($B74="",CI$3="",'Demand Locations'!CK74=""),"",IF('Demand Locations'!CK74&lt;COUNTIFS('Workers Settings'!$M:$M,$B74,'Workers Settings'!$N:$N,1,'Workers Settings'!$H:$H,CI$3),"Warning!",IF('Demand Locations'!CK74=0,"",COUNTIFS('Workers Settings'!$M:$M,$B74,'Workers Settings'!$N:$N,1,'Workers Settings'!$H:$H,CI$3)/'Demand Locations'!CK74)))</f>
        <v/>
      </c>
      <c r="CJ74" s="24" t="str">
        <f>IF(OR($B74="",CJ$3="",'Demand Locations'!CL74=""),"",IF('Demand Locations'!CL74&lt;COUNTIFS('Workers Settings'!$M:$M,$B74,'Workers Settings'!$N:$N,1,'Workers Settings'!$H:$H,CJ$3),"Warning!",IF('Demand Locations'!CL74=0,"",COUNTIFS('Workers Settings'!$M:$M,$B74,'Workers Settings'!$N:$N,1,'Workers Settings'!$H:$H,CJ$3)/'Demand Locations'!CL74)))</f>
        <v/>
      </c>
      <c r="CK74" s="24" t="str">
        <f>IF(OR($B74="",CK$3="",'Demand Locations'!CM74=""),"",IF('Demand Locations'!CM74&lt;COUNTIFS('Workers Settings'!$M:$M,$B74,'Workers Settings'!$N:$N,1,'Workers Settings'!$H:$H,CK$3),"Warning!",IF('Demand Locations'!CM74=0,"",COUNTIFS('Workers Settings'!$M:$M,$B74,'Workers Settings'!$N:$N,1,'Workers Settings'!$H:$H,CK$3)/'Demand Locations'!CM74)))</f>
        <v/>
      </c>
      <c r="CL74" s="24" t="str">
        <f>IF(OR($B74="",CL$3="",'Demand Locations'!CN74=""),"",IF('Demand Locations'!CN74&lt;COUNTIFS('Workers Settings'!$M:$M,$B74,'Workers Settings'!$N:$N,1,'Workers Settings'!$H:$H,CL$3),"Warning!",IF('Demand Locations'!CN74=0,"",COUNTIFS('Workers Settings'!$M:$M,$B74,'Workers Settings'!$N:$N,1,'Workers Settings'!$H:$H,CL$3)/'Demand Locations'!CN74)))</f>
        <v/>
      </c>
      <c r="CM74" s="24" t="str">
        <f>IF(OR($B74="",CM$3="",'Demand Locations'!CO74=""),"",IF('Demand Locations'!CO74&lt;COUNTIFS('Workers Settings'!$M:$M,$B74,'Workers Settings'!$N:$N,1,'Workers Settings'!$H:$H,CM$3),"Warning!",IF('Demand Locations'!CO74=0,"",COUNTIFS('Workers Settings'!$M:$M,$B74,'Workers Settings'!$N:$N,1,'Workers Settings'!$H:$H,CM$3)/'Demand Locations'!CO74)))</f>
        <v/>
      </c>
      <c r="CN74" s="24" t="str">
        <f>IF(OR($B74="",CN$3="",'Demand Locations'!CP74=""),"",IF('Demand Locations'!CP74&lt;COUNTIFS('Workers Settings'!$M:$M,$B74,'Workers Settings'!$N:$N,1,'Workers Settings'!$H:$H,CN$3),"Warning!",IF('Demand Locations'!CP74=0,"",COUNTIFS('Workers Settings'!$M:$M,$B74,'Workers Settings'!$N:$N,1,'Workers Settings'!$H:$H,CN$3)/'Demand Locations'!CP74)))</f>
        <v/>
      </c>
      <c r="CO74" s="24" t="str">
        <f>IF(OR($B74="",CO$3="",'Demand Locations'!CQ74=""),"",IF('Demand Locations'!CQ74&lt;COUNTIFS('Workers Settings'!$M:$M,$B74,'Workers Settings'!$N:$N,1,'Workers Settings'!$H:$H,CO$3),"Warning!",IF('Demand Locations'!CQ74=0,"",COUNTIFS('Workers Settings'!$M:$M,$B74,'Workers Settings'!$N:$N,1,'Workers Settings'!$H:$H,CO$3)/'Demand Locations'!CQ74)))</f>
        <v/>
      </c>
      <c r="CP74" s="24" t="str">
        <f>IF(OR($B74="",CP$3="",'Demand Locations'!CR74=""),"",IF('Demand Locations'!CR74&lt;COUNTIFS('Workers Settings'!$M:$M,$B74,'Workers Settings'!$N:$N,1,'Workers Settings'!$H:$H,CP$3),"Warning!",IF('Demand Locations'!CR74=0,"",COUNTIFS('Workers Settings'!$M:$M,$B74,'Workers Settings'!$N:$N,1,'Workers Settings'!$H:$H,CP$3)/'Demand Locations'!CR74)))</f>
        <v/>
      </c>
      <c r="CQ74" s="24" t="str">
        <f>IF(OR($B74="",CQ$3="",'Demand Locations'!CS74=""),"",IF('Demand Locations'!CS74&lt;COUNTIFS('Workers Settings'!$M:$M,$B74,'Workers Settings'!$N:$N,1,'Workers Settings'!$H:$H,CQ$3),"Warning!",IF('Demand Locations'!CS74=0,"",COUNTIFS('Workers Settings'!$M:$M,$B74,'Workers Settings'!$N:$N,1,'Workers Settings'!$H:$H,CQ$3)/'Demand Locations'!CS74)))</f>
        <v/>
      </c>
      <c r="CR74" s="24" t="str">
        <f>IF(OR($B74="",CR$3="",'Demand Locations'!CT74=""),"",IF('Demand Locations'!CT74&lt;COUNTIFS('Workers Settings'!$M:$M,$B74,'Workers Settings'!$N:$N,1,'Workers Settings'!$H:$H,CR$3),"Warning!",IF('Demand Locations'!CT74=0,"",COUNTIFS('Workers Settings'!$M:$M,$B74,'Workers Settings'!$N:$N,1,'Workers Settings'!$H:$H,CR$3)/'Demand Locations'!CT74)))</f>
        <v/>
      </c>
      <c r="CS74" s="24" t="str">
        <f>IF(OR($B74="",CS$3="",'Demand Locations'!CU74=""),"",IF('Demand Locations'!CU74&lt;COUNTIFS('Workers Settings'!$M:$M,$B74,'Workers Settings'!$N:$N,1,'Workers Settings'!$H:$H,CS$3),"Warning!",IF('Demand Locations'!CU74=0,"",COUNTIFS('Workers Settings'!$M:$M,$B74,'Workers Settings'!$N:$N,1,'Workers Settings'!$H:$H,CS$3)/'Demand Locations'!CU74)))</f>
        <v/>
      </c>
      <c r="CT74" s="24" t="str">
        <f>IF(OR($B74="",CT$3="",'Demand Locations'!CV74=""),"",IF('Demand Locations'!CV74&lt;COUNTIFS('Workers Settings'!$M:$M,$B74,'Workers Settings'!$N:$N,1,'Workers Settings'!$H:$H,CT$3),"Warning!",IF('Demand Locations'!CV74=0,"",COUNTIFS('Workers Settings'!$M:$M,$B74,'Workers Settings'!$N:$N,1,'Workers Settings'!$H:$H,CT$3)/'Demand Locations'!CV74)))</f>
        <v/>
      </c>
      <c r="CU74" s="24" t="str">
        <f>IF(OR($B74="",CU$3="",'Demand Locations'!CW74=""),"",IF('Demand Locations'!CW74&lt;COUNTIFS('Workers Settings'!$M:$M,$B74,'Workers Settings'!$N:$N,1,'Workers Settings'!$H:$H,CU$3),"Warning!",IF('Demand Locations'!CW74=0,"",COUNTIFS('Workers Settings'!$M:$M,$B74,'Workers Settings'!$N:$N,1,'Workers Settings'!$H:$H,CU$3)/'Demand Locations'!CW74)))</f>
        <v/>
      </c>
      <c r="CV74" s="24" t="str">
        <f>IF(OR($B74="",CV$3="",'Demand Locations'!CX74=""),"",IF('Demand Locations'!CX74&lt;COUNTIFS('Workers Settings'!$M:$M,$B74,'Workers Settings'!$N:$N,1,'Workers Settings'!$H:$H,CV$3),"Warning!",IF('Demand Locations'!CX74=0,"",COUNTIFS('Workers Settings'!$M:$M,$B74,'Workers Settings'!$N:$N,1,'Workers Settings'!$H:$H,CV$3)/'Demand Locations'!CX74)))</f>
        <v/>
      </c>
      <c r="CW74" s="24" t="str">
        <f>IF(OR($B74="",CW$3="",'Demand Locations'!CY74=""),"",IF('Demand Locations'!CY74&lt;COUNTIFS('Workers Settings'!$M:$M,$B74,'Workers Settings'!$N:$N,1,'Workers Settings'!$H:$H,CW$3),"Warning!",IF('Demand Locations'!CY74=0,"",COUNTIFS('Workers Settings'!$M:$M,$B74,'Workers Settings'!$N:$N,1,'Workers Settings'!$H:$H,CW$3)/'Demand Locations'!CY74)))</f>
        <v/>
      </c>
      <c r="CX74" s="24" t="str">
        <f>IF(OR($B74="",CX$3="",'Demand Locations'!CZ74=""),"",IF('Demand Locations'!CZ74&lt;COUNTIFS('Workers Settings'!$M:$M,$B74,'Workers Settings'!$N:$N,1,'Workers Settings'!$H:$H,CX$3),"Warning!",IF('Demand Locations'!CZ74=0,"",COUNTIFS('Workers Settings'!$M:$M,$B74,'Workers Settings'!$N:$N,1,'Workers Settings'!$H:$H,CX$3)/'Demand Locations'!CZ74)))</f>
        <v/>
      </c>
      <c r="CY74" s="24" t="str">
        <f>IF(OR($B74="",CY$3="",'Demand Locations'!DA74=""),"",IF('Demand Locations'!DA74&lt;COUNTIFS('Workers Settings'!$M:$M,$B74,'Workers Settings'!$N:$N,1,'Workers Settings'!$H:$H,CY$3),"Warning!",IF('Demand Locations'!DA74=0,"",COUNTIFS('Workers Settings'!$M:$M,$B74,'Workers Settings'!$N:$N,1,'Workers Settings'!$H:$H,CY$3)/'Demand Locations'!DA74)))</f>
        <v/>
      </c>
      <c r="CZ74" s="24" t="str">
        <f>IF(OR($B74="",CZ$3="",'Demand Locations'!DB74=""),"",IF('Demand Locations'!DB74&lt;COUNTIFS('Workers Settings'!$M:$M,$B74,'Workers Settings'!$N:$N,1,'Workers Settings'!$H:$H,CZ$3),"Warning!",IF('Demand Locations'!DB74=0,"",COUNTIFS('Workers Settings'!$M:$M,$B74,'Workers Settings'!$N:$N,1,'Workers Settings'!$H:$H,CZ$3)/'Demand Locations'!DB74)))</f>
        <v/>
      </c>
    </row>
    <row r="75" spans="1:104" x14ac:dyDescent="0.25">
      <c r="A75" s="7">
        <f t="shared" si="1"/>
        <v>71</v>
      </c>
      <c r="B75" s="7" t="str">
        <f>IF('Demand Locations'!B75&lt;&gt;"",'Demand Locations'!B75,"")</f>
        <v/>
      </c>
      <c r="C75" s="29" t="str">
        <f>IF(B75="","",SUMIFS('Workers Assignments'!Z:Z,'Workers Settings'!M:M,B75,'Workers Settings'!N:N,1))</f>
        <v/>
      </c>
      <c r="D75" s="24" t="str">
        <f>IF(OR(B75="",'Demand Locations'!E75=""),"",IF('Demand Locations'!E75&lt;C75,"Warning!",IF('Demand Locations'!E75=0,"",C75/'Demand Locations'!E75)))</f>
        <v/>
      </c>
      <c r="E75" s="44" t="str">
        <f>IF(OR($B75="",E$3="",'Demand Locations'!G75=""),"",IF('Demand Locations'!G75&lt;COUNTIFS('Workers Settings'!$M:$M,$B75,'Workers Settings'!$N:$N,1,'Workers Settings'!$H:$H,E$3),"Warning!",IF('Demand Locations'!G75=0,"",COUNTIFS('Workers Settings'!$M:$M,$B75,'Workers Settings'!$N:$N,1,'Workers Settings'!$H:$H,E$3)/'Demand Locations'!G75)))</f>
        <v/>
      </c>
      <c r="F75" s="24" t="str">
        <f>IF(OR($B75="",F$3="",'Demand Locations'!H75=""),"",IF('Demand Locations'!H75&lt;COUNTIFS('Workers Settings'!$M:$M,$B75,'Workers Settings'!$N:$N,1,'Workers Settings'!$H:$H,F$3),"Warning!",IF('Demand Locations'!H75=0,"",COUNTIFS('Workers Settings'!$M:$M,$B75,'Workers Settings'!$N:$N,1,'Workers Settings'!$H:$H,F$3)/'Demand Locations'!H75)))</f>
        <v/>
      </c>
      <c r="G75" s="24" t="str">
        <f>IF(OR($B75="",G$3="",'Demand Locations'!I75=""),"",IF('Demand Locations'!I75&lt;COUNTIFS('Workers Settings'!$M:$M,$B75,'Workers Settings'!$N:$N,1,'Workers Settings'!$H:$H,G$3),"Warning!",IF('Demand Locations'!I75=0,"",COUNTIFS('Workers Settings'!$M:$M,$B75,'Workers Settings'!$N:$N,1,'Workers Settings'!$H:$H,G$3)/'Demand Locations'!I75)))</f>
        <v/>
      </c>
      <c r="H75" s="24" t="str">
        <f>IF(OR($B75="",H$3="",'Demand Locations'!J75=""),"",IF('Demand Locations'!J75&lt;COUNTIFS('Workers Settings'!$M:$M,$B75,'Workers Settings'!$N:$N,1,'Workers Settings'!$H:$H,H$3),"Warning!",IF('Demand Locations'!J75=0,"",COUNTIFS('Workers Settings'!$M:$M,$B75,'Workers Settings'!$N:$N,1,'Workers Settings'!$H:$H,H$3)/'Demand Locations'!J75)))</f>
        <v/>
      </c>
      <c r="I75" s="24" t="str">
        <f>IF(OR($B75="",I$3="",'Demand Locations'!K75=""),"",IF('Demand Locations'!K75&lt;COUNTIFS('Workers Settings'!$M:$M,$B75,'Workers Settings'!$N:$N,1,'Workers Settings'!$H:$H,I$3),"Warning!",IF('Demand Locations'!K75=0,"",COUNTIFS('Workers Settings'!$M:$M,$B75,'Workers Settings'!$N:$N,1,'Workers Settings'!$H:$H,I$3)/'Demand Locations'!K75)))</f>
        <v/>
      </c>
      <c r="J75" s="24" t="str">
        <f>IF(OR($B75="",J$3="",'Demand Locations'!L75=""),"",IF('Demand Locations'!L75&lt;COUNTIFS('Workers Settings'!$M:$M,$B75,'Workers Settings'!$N:$N,1,'Workers Settings'!$H:$H,J$3),"Warning!",IF('Demand Locations'!L75=0,"",COUNTIFS('Workers Settings'!$M:$M,$B75,'Workers Settings'!$N:$N,1,'Workers Settings'!$H:$H,J$3)/'Demand Locations'!L75)))</f>
        <v/>
      </c>
      <c r="K75" s="24" t="str">
        <f>IF(OR($B75="",K$3="",'Demand Locations'!M75=""),"",IF('Demand Locations'!M75&lt;COUNTIFS('Workers Settings'!$M:$M,$B75,'Workers Settings'!$N:$N,1,'Workers Settings'!$H:$H,K$3),"Warning!",IF('Demand Locations'!M75=0,"",COUNTIFS('Workers Settings'!$M:$M,$B75,'Workers Settings'!$N:$N,1,'Workers Settings'!$H:$H,K$3)/'Demand Locations'!M75)))</f>
        <v/>
      </c>
      <c r="L75" s="24" t="str">
        <f>IF(OR($B75="",L$3="",'Demand Locations'!N75=""),"",IF('Demand Locations'!N75&lt;COUNTIFS('Workers Settings'!$M:$M,$B75,'Workers Settings'!$N:$N,1,'Workers Settings'!$H:$H,L$3),"Warning!",IF('Demand Locations'!N75=0,"",COUNTIFS('Workers Settings'!$M:$M,$B75,'Workers Settings'!$N:$N,1,'Workers Settings'!$H:$H,L$3)/'Demand Locations'!N75)))</f>
        <v/>
      </c>
      <c r="M75" s="24" t="str">
        <f>IF(OR($B75="",M$3="",'Demand Locations'!O75=""),"",IF('Demand Locations'!O75&lt;COUNTIFS('Workers Settings'!$M:$M,$B75,'Workers Settings'!$N:$N,1,'Workers Settings'!$H:$H,M$3),"Warning!",IF('Demand Locations'!O75=0,"",COUNTIFS('Workers Settings'!$M:$M,$B75,'Workers Settings'!$N:$N,1,'Workers Settings'!$H:$H,M$3)/'Demand Locations'!O75)))</f>
        <v/>
      </c>
      <c r="N75" s="24" t="str">
        <f>IF(OR($B75="",N$3="",'Demand Locations'!P75=""),"",IF('Demand Locations'!P75&lt;COUNTIFS('Workers Settings'!$M:$M,$B75,'Workers Settings'!$N:$N,1,'Workers Settings'!$H:$H,N$3),"Warning!",IF('Demand Locations'!P75=0,"",COUNTIFS('Workers Settings'!$M:$M,$B75,'Workers Settings'!$N:$N,1,'Workers Settings'!$H:$H,N$3)/'Demand Locations'!P75)))</f>
        <v/>
      </c>
      <c r="O75" s="24" t="str">
        <f>IF(OR($B75="",O$3="",'Demand Locations'!Q75=""),"",IF('Demand Locations'!Q75&lt;COUNTIFS('Workers Settings'!$M:$M,$B75,'Workers Settings'!$N:$N,1,'Workers Settings'!$H:$H,O$3),"Warning!",IF('Demand Locations'!Q75=0,"",COUNTIFS('Workers Settings'!$M:$M,$B75,'Workers Settings'!$N:$N,1,'Workers Settings'!$H:$H,O$3)/'Demand Locations'!Q75)))</f>
        <v/>
      </c>
      <c r="P75" s="24" t="str">
        <f>IF(OR($B75="",P$3="",'Demand Locations'!R75=""),"",IF('Demand Locations'!R75&lt;COUNTIFS('Workers Settings'!$M:$M,$B75,'Workers Settings'!$N:$N,1,'Workers Settings'!$H:$H,P$3),"Warning!",IF('Demand Locations'!R75=0,"",COUNTIFS('Workers Settings'!$M:$M,$B75,'Workers Settings'!$N:$N,1,'Workers Settings'!$H:$H,P$3)/'Demand Locations'!R75)))</f>
        <v/>
      </c>
      <c r="Q75" s="24" t="str">
        <f>IF(OR($B75="",Q$3="",'Demand Locations'!S75=""),"",IF('Demand Locations'!S75&lt;COUNTIFS('Workers Settings'!$M:$M,$B75,'Workers Settings'!$N:$N,1,'Workers Settings'!$H:$H,Q$3),"Warning!",IF('Demand Locations'!S75=0,"",COUNTIFS('Workers Settings'!$M:$M,$B75,'Workers Settings'!$N:$N,1,'Workers Settings'!$H:$H,Q$3)/'Demand Locations'!S75)))</f>
        <v/>
      </c>
      <c r="R75" s="24" t="str">
        <f>IF(OR($B75="",R$3="",'Demand Locations'!T75=""),"",IF('Demand Locations'!T75&lt;COUNTIFS('Workers Settings'!$M:$M,$B75,'Workers Settings'!$N:$N,1,'Workers Settings'!$H:$H,R$3),"Warning!",IF('Demand Locations'!T75=0,"",COUNTIFS('Workers Settings'!$M:$M,$B75,'Workers Settings'!$N:$N,1,'Workers Settings'!$H:$H,R$3)/'Demand Locations'!T75)))</f>
        <v/>
      </c>
      <c r="S75" s="24" t="str">
        <f>IF(OR($B75="",S$3="",'Demand Locations'!U75=""),"",IF('Demand Locations'!U75&lt;COUNTIFS('Workers Settings'!$M:$M,$B75,'Workers Settings'!$N:$N,1,'Workers Settings'!$H:$H,S$3),"Warning!",IF('Demand Locations'!U75=0,"",COUNTIFS('Workers Settings'!$M:$M,$B75,'Workers Settings'!$N:$N,1,'Workers Settings'!$H:$H,S$3)/'Demand Locations'!U75)))</f>
        <v/>
      </c>
      <c r="T75" s="24" t="str">
        <f>IF(OR($B75="",T$3="",'Demand Locations'!V75=""),"",IF('Demand Locations'!V75&lt;COUNTIFS('Workers Settings'!$M:$M,$B75,'Workers Settings'!$N:$N,1,'Workers Settings'!$H:$H,T$3),"Warning!",IF('Demand Locations'!V75=0,"",COUNTIFS('Workers Settings'!$M:$M,$B75,'Workers Settings'!$N:$N,1,'Workers Settings'!$H:$H,T$3)/'Demand Locations'!V75)))</f>
        <v/>
      </c>
      <c r="U75" s="24" t="str">
        <f>IF(OR($B75="",U$3="",'Demand Locations'!W75=""),"",IF('Demand Locations'!W75&lt;COUNTIFS('Workers Settings'!$M:$M,$B75,'Workers Settings'!$N:$N,1,'Workers Settings'!$H:$H,U$3),"Warning!",IF('Demand Locations'!W75=0,"",COUNTIFS('Workers Settings'!$M:$M,$B75,'Workers Settings'!$N:$N,1,'Workers Settings'!$H:$H,U$3)/'Demand Locations'!W75)))</f>
        <v/>
      </c>
      <c r="V75" s="24" t="str">
        <f>IF(OR($B75="",V$3="",'Demand Locations'!X75=""),"",IF('Demand Locations'!X75&lt;COUNTIFS('Workers Settings'!$M:$M,$B75,'Workers Settings'!$N:$N,1,'Workers Settings'!$H:$H,V$3),"Warning!",IF('Demand Locations'!X75=0,"",COUNTIFS('Workers Settings'!$M:$M,$B75,'Workers Settings'!$N:$N,1,'Workers Settings'!$H:$H,V$3)/'Demand Locations'!X75)))</f>
        <v/>
      </c>
      <c r="W75" s="24" t="str">
        <f>IF(OR($B75="",W$3="",'Demand Locations'!Y75=""),"",IF('Demand Locations'!Y75&lt;COUNTIFS('Workers Settings'!$M:$M,$B75,'Workers Settings'!$N:$N,1,'Workers Settings'!$H:$H,W$3),"Warning!",IF('Demand Locations'!Y75=0,"",COUNTIFS('Workers Settings'!$M:$M,$B75,'Workers Settings'!$N:$N,1,'Workers Settings'!$H:$H,W$3)/'Demand Locations'!Y75)))</f>
        <v/>
      </c>
      <c r="X75" s="24" t="str">
        <f>IF(OR($B75="",X$3="",'Demand Locations'!Z75=""),"",IF('Demand Locations'!Z75&lt;COUNTIFS('Workers Settings'!$M:$M,$B75,'Workers Settings'!$N:$N,1,'Workers Settings'!$H:$H,X$3),"Warning!",IF('Demand Locations'!Z75=0,"",COUNTIFS('Workers Settings'!$M:$M,$B75,'Workers Settings'!$N:$N,1,'Workers Settings'!$H:$H,X$3)/'Demand Locations'!Z75)))</f>
        <v/>
      </c>
      <c r="Y75" s="24" t="str">
        <f>IF(OR($B75="",Y$3="",'Demand Locations'!AA75=""),"",IF('Demand Locations'!AA75&lt;COUNTIFS('Workers Settings'!$M:$M,$B75,'Workers Settings'!$N:$N,1,'Workers Settings'!$H:$H,Y$3),"Warning!",IF('Demand Locations'!AA75=0,"",COUNTIFS('Workers Settings'!$M:$M,$B75,'Workers Settings'!$N:$N,1,'Workers Settings'!$H:$H,Y$3)/'Demand Locations'!AA75)))</f>
        <v/>
      </c>
      <c r="Z75" s="24" t="str">
        <f>IF(OR($B75="",Z$3="",'Demand Locations'!AB75=""),"",IF('Demand Locations'!AB75&lt;COUNTIFS('Workers Settings'!$M:$M,$B75,'Workers Settings'!$N:$N,1,'Workers Settings'!$H:$H,Z$3),"Warning!",IF('Demand Locations'!AB75=0,"",COUNTIFS('Workers Settings'!$M:$M,$B75,'Workers Settings'!$N:$N,1,'Workers Settings'!$H:$H,Z$3)/'Demand Locations'!AB75)))</f>
        <v/>
      </c>
      <c r="AA75" s="24" t="str">
        <f>IF(OR($B75="",AA$3="",'Demand Locations'!AC75=""),"",IF('Demand Locations'!AC75&lt;COUNTIFS('Workers Settings'!$M:$M,$B75,'Workers Settings'!$N:$N,1,'Workers Settings'!$H:$H,AA$3),"Warning!",IF('Demand Locations'!AC75=0,"",COUNTIFS('Workers Settings'!$M:$M,$B75,'Workers Settings'!$N:$N,1,'Workers Settings'!$H:$H,AA$3)/'Demand Locations'!AC75)))</f>
        <v/>
      </c>
      <c r="AB75" s="24" t="str">
        <f>IF(OR($B75="",AB$3="",'Demand Locations'!AD75=""),"",IF('Demand Locations'!AD75&lt;COUNTIFS('Workers Settings'!$M:$M,$B75,'Workers Settings'!$N:$N,1,'Workers Settings'!$H:$H,AB$3),"Warning!",IF('Demand Locations'!AD75=0,"",COUNTIFS('Workers Settings'!$M:$M,$B75,'Workers Settings'!$N:$N,1,'Workers Settings'!$H:$H,AB$3)/'Demand Locations'!AD75)))</f>
        <v/>
      </c>
      <c r="AC75" s="24" t="str">
        <f>IF(OR($B75="",AC$3="",'Demand Locations'!AE75=""),"",IF('Demand Locations'!AE75&lt;COUNTIFS('Workers Settings'!$M:$M,$B75,'Workers Settings'!$N:$N,1,'Workers Settings'!$H:$H,AC$3),"Warning!",IF('Demand Locations'!AE75=0,"",COUNTIFS('Workers Settings'!$M:$M,$B75,'Workers Settings'!$N:$N,1,'Workers Settings'!$H:$H,AC$3)/'Demand Locations'!AE75)))</f>
        <v/>
      </c>
      <c r="AD75" s="24" t="str">
        <f>IF(OR($B75="",AD$3="",'Demand Locations'!AF75=""),"",IF('Demand Locations'!AF75&lt;COUNTIFS('Workers Settings'!$M:$M,$B75,'Workers Settings'!$N:$N,1,'Workers Settings'!$H:$H,AD$3),"Warning!",IF('Demand Locations'!AF75=0,"",COUNTIFS('Workers Settings'!$M:$M,$B75,'Workers Settings'!$N:$N,1,'Workers Settings'!$H:$H,AD$3)/'Demand Locations'!AF75)))</f>
        <v/>
      </c>
      <c r="AE75" s="24" t="str">
        <f>IF(OR($B75="",AE$3="",'Demand Locations'!AG75=""),"",IF('Demand Locations'!AG75&lt;COUNTIFS('Workers Settings'!$M:$M,$B75,'Workers Settings'!$N:$N,1,'Workers Settings'!$H:$H,AE$3),"Warning!",IF('Demand Locations'!AG75=0,"",COUNTIFS('Workers Settings'!$M:$M,$B75,'Workers Settings'!$N:$N,1,'Workers Settings'!$H:$H,AE$3)/'Demand Locations'!AG75)))</f>
        <v/>
      </c>
      <c r="AF75" s="24" t="str">
        <f>IF(OR($B75="",AF$3="",'Demand Locations'!AH75=""),"",IF('Demand Locations'!AH75&lt;COUNTIFS('Workers Settings'!$M:$M,$B75,'Workers Settings'!$N:$N,1,'Workers Settings'!$H:$H,AF$3),"Warning!",IF('Demand Locations'!AH75=0,"",COUNTIFS('Workers Settings'!$M:$M,$B75,'Workers Settings'!$N:$N,1,'Workers Settings'!$H:$H,AF$3)/'Demand Locations'!AH75)))</f>
        <v/>
      </c>
      <c r="AG75" s="24" t="str">
        <f>IF(OR($B75="",AG$3="",'Demand Locations'!AI75=""),"",IF('Demand Locations'!AI75&lt;COUNTIFS('Workers Settings'!$M:$M,$B75,'Workers Settings'!$N:$N,1,'Workers Settings'!$H:$H,AG$3),"Warning!",IF('Demand Locations'!AI75=0,"",COUNTIFS('Workers Settings'!$M:$M,$B75,'Workers Settings'!$N:$N,1,'Workers Settings'!$H:$H,AG$3)/'Demand Locations'!AI75)))</f>
        <v/>
      </c>
      <c r="AH75" s="24" t="str">
        <f>IF(OR($B75="",AH$3="",'Demand Locations'!AJ75=""),"",IF('Demand Locations'!AJ75&lt;COUNTIFS('Workers Settings'!$M:$M,$B75,'Workers Settings'!$N:$N,1,'Workers Settings'!$H:$H,AH$3),"Warning!",IF('Demand Locations'!AJ75=0,"",COUNTIFS('Workers Settings'!$M:$M,$B75,'Workers Settings'!$N:$N,1,'Workers Settings'!$H:$H,AH$3)/'Demand Locations'!AJ75)))</f>
        <v/>
      </c>
      <c r="AI75" s="24" t="str">
        <f>IF(OR($B75="",AI$3="",'Demand Locations'!AK75=""),"",IF('Demand Locations'!AK75&lt;COUNTIFS('Workers Settings'!$M:$M,$B75,'Workers Settings'!$N:$N,1,'Workers Settings'!$H:$H,AI$3),"Warning!",IF('Demand Locations'!AK75=0,"",COUNTIFS('Workers Settings'!$M:$M,$B75,'Workers Settings'!$N:$N,1,'Workers Settings'!$H:$H,AI$3)/'Demand Locations'!AK75)))</f>
        <v/>
      </c>
      <c r="AJ75" s="24" t="str">
        <f>IF(OR($B75="",AJ$3="",'Demand Locations'!AL75=""),"",IF('Demand Locations'!AL75&lt;COUNTIFS('Workers Settings'!$M:$M,$B75,'Workers Settings'!$N:$N,1,'Workers Settings'!$H:$H,AJ$3),"Warning!",IF('Demand Locations'!AL75=0,"",COUNTIFS('Workers Settings'!$M:$M,$B75,'Workers Settings'!$N:$N,1,'Workers Settings'!$H:$H,AJ$3)/'Demand Locations'!AL75)))</f>
        <v/>
      </c>
      <c r="AK75" s="24" t="str">
        <f>IF(OR($B75="",AK$3="",'Demand Locations'!AM75=""),"",IF('Demand Locations'!AM75&lt;COUNTIFS('Workers Settings'!$M:$M,$B75,'Workers Settings'!$N:$N,1,'Workers Settings'!$H:$H,AK$3),"Warning!",IF('Demand Locations'!AM75=0,"",COUNTIFS('Workers Settings'!$M:$M,$B75,'Workers Settings'!$N:$N,1,'Workers Settings'!$H:$H,AK$3)/'Demand Locations'!AM75)))</f>
        <v/>
      </c>
      <c r="AL75" s="24" t="str">
        <f>IF(OR($B75="",AL$3="",'Demand Locations'!AN75=""),"",IF('Demand Locations'!AN75&lt;COUNTIFS('Workers Settings'!$M:$M,$B75,'Workers Settings'!$N:$N,1,'Workers Settings'!$H:$H,AL$3),"Warning!",IF('Demand Locations'!AN75=0,"",COUNTIFS('Workers Settings'!$M:$M,$B75,'Workers Settings'!$N:$N,1,'Workers Settings'!$H:$H,AL$3)/'Demand Locations'!AN75)))</f>
        <v/>
      </c>
      <c r="AM75" s="24" t="str">
        <f>IF(OR($B75="",AM$3="",'Demand Locations'!AO75=""),"",IF('Demand Locations'!AO75&lt;COUNTIFS('Workers Settings'!$M:$M,$B75,'Workers Settings'!$N:$N,1,'Workers Settings'!$H:$H,AM$3),"Warning!",IF('Demand Locations'!AO75=0,"",COUNTIFS('Workers Settings'!$M:$M,$B75,'Workers Settings'!$N:$N,1,'Workers Settings'!$H:$H,AM$3)/'Demand Locations'!AO75)))</f>
        <v/>
      </c>
      <c r="AN75" s="24" t="str">
        <f>IF(OR($B75="",AN$3="",'Demand Locations'!AP75=""),"",IF('Demand Locations'!AP75&lt;COUNTIFS('Workers Settings'!$M:$M,$B75,'Workers Settings'!$N:$N,1,'Workers Settings'!$H:$H,AN$3),"Warning!",IF('Demand Locations'!AP75=0,"",COUNTIFS('Workers Settings'!$M:$M,$B75,'Workers Settings'!$N:$N,1,'Workers Settings'!$H:$H,AN$3)/'Demand Locations'!AP75)))</f>
        <v/>
      </c>
      <c r="AO75" s="24" t="str">
        <f>IF(OR($B75="",AO$3="",'Demand Locations'!AQ75=""),"",IF('Demand Locations'!AQ75&lt;COUNTIFS('Workers Settings'!$M:$M,$B75,'Workers Settings'!$N:$N,1,'Workers Settings'!$H:$H,AO$3),"Warning!",IF('Demand Locations'!AQ75=0,"",COUNTIFS('Workers Settings'!$M:$M,$B75,'Workers Settings'!$N:$N,1,'Workers Settings'!$H:$H,AO$3)/'Demand Locations'!AQ75)))</f>
        <v/>
      </c>
      <c r="AP75" s="24" t="str">
        <f>IF(OR($B75="",AP$3="",'Demand Locations'!AR75=""),"",IF('Demand Locations'!AR75&lt;COUNTIFS('Workers Settings'!$M:$M,$B75,'Workers Settings'!$N:$N,1,'Workers Settings'!$H:$H,AP$3),"Warning!",IF('Demand Locations'!AR75=0,"",COUNTIFS('Workers Settings'!$M:$M,$B75,'Workers Settings'!$N:$N,1,'Workers Settings'!$H:$H,AP$3)/'Demand Locations'!AR75)))</f>
        <v/>
      </c>
      <c r="AQ75" s="24" t="str">
        <f>IF(OR($B75="",AQ$3="",'Demand Locations'!AS75=""),"",IF('Demand Locations'!AS75&lt;COUNTIFS('Workers Settings'!$M:$M,$B75,'Workers Settings'!$N:$N,1,'Workers Settings'!$H:$H,AQ$3),"Warning!",IF('Demand Locations'!AS75=0,"",COUNTIFS('Workers Settings'!$M:$M,$B75,'Workers Settings'!$N:$N,1,'Workers Settings'!$H:$H,AQ$3)/'Demand Locations'!AS75)))</f>
        <v/>
      </c>
      <c r="AR75" s="24" t="str">
        <f>IF(OR($B75="",AR$3="",'Demand Locations'!AT75=""),"",IF('Demand Locations'!AT75&lt;COUNTIFS('Workers Settings'!$M:$M,$B75,'Workers Settings'!$N:$N,1,'Workers Settings'!$H:$H,AR$3),"Warning!",IF('Demand Locations'!AT75=0,"",COUNTIFS('Workers Settings'!$M:$M,$B75,'Workers Settings'!$N:$N,1,'Workers Settings'!$H:$H,AR$3)/'Demand Locations'!AT75)))</f>
        <v/>
      </c>
      <c r="AS75" s="24" t="str">
        <f>IF(OR($B75="",AS$3="",'Demand Locations'!AU75=""),"",IF('Demand Locations'!AU75&lt;COUNTIFS('Workers Settings'!$M:$M,$B75,'Workers Settings'!$N:$N,1,'Workers Settings'!$H:$H,AS$3),"Warning!",IF('Demand Locations'!AU75=0,"",COUNTIFS('Workers Settings'!$M:$M,$B75,'Workers Settings'!$N:$N,1,'Workers Settings'!$H:$H,AS$3)/'Demand Locations'!AU75)))</f>
        <v/>
      </c>
      <c r="AT75" s="24" t="str">
        <f>IF(OR($B75="",AT$3="",'Demand Locations'!AV75=""),"",IF('Demand Locations'!AV75&lt;COUNTIFS('Workers Settings'!$M:$M,$B75,'Workers Settings'!$N:$N,1,'Workers Settings'!$H:$H,AT$3),"Warning!",IF('Demand Locations'!AV75=0,"",COUNTIFS('Workers Settings'!$M:$M,$B75,'Workers Settings'!$N:$N,1,'Workers Settings'!$H:$H,AT$3)/'Demand Locations'!AV75)))</f>
        <v/>
      </c>
      <c r="AU75" s="24" t="str">
        <f>IF(OR($B75="",AU$3="",'Demand Locations'!AW75=""),"",IF('Demand Locations'!AW75&lt;COUNTIFS('Workers Settings'!$M:$M,$B75,'Workers Settings'!$N:$N,1,'Workers Settings'!$H:$H,AU$3),"Warning!",IF('Demand Locations'!AW75=0,"",COUNTIFS('Workers Settings'!$M:$M,$B75,'Workers Settings'!$N:$N,1,'Workers Settings'!$H:$H,AU$3)/'Demand Locations'!AW75)))</f>
        <v/>
      </c>
      <c r="AV75" s="24" t="str">
        <f>IF(OR($B75="",AV$3="",'Demand Locations'!AX75=""),"",IF('Demand Locations'!AX75&lt;COUNTIFS('Workers Settings'!$M:$M,$B75,'Workers Settings'!$N:$N,1,'Workers Settings'!$H:$H,AV$3),"Warning!",IF('Demand Locations'!AX75=0,"",COUNTIFS('Workers Settings'!$M:$M,$B75,'Workers Settings'!$N:$N,1,'Workers Settings'!$H:$H,AV$3)/'Demand Locations'!AX75)))</f>
        <v/>
      </c>
      <c r="AW75" s="24" t="str">
        <f>IF(OR($B75="",AW$3="",'Demand Locations'!AY75=""),"",IF('Demand Locations'!AY75&lt;COUNTIFS('Workers Settings'!$M:$M,$B75,'Workers Settings'!$N:$N,1,'Workers Settings'!$H:$H,AW$3),"Warning!",IF('Demand Locations'!AY75=0,"",COUNTIFS('Workers Settings'!$M:$M,$B75,'Workers Settings'!$N:$N,1,'Workers Settings'!$H:$H,AW$3)/'Demand Locations'!AY75)))</f>
        <v/>
      </c>
      <c r="AX75" s="24" t="str">
        <f>IF(OR($B75="",AX$3="",'Demand Locations'!AZ75=""),"",IF('Demand Locations'!AZ75&lt;COUNTIFS('Workers Settings'!$M:$M,$B75,'Workers Settings'!$N:$N,1,'Workers Settings'!$H:$H,AX$3),"Warning!",IF('Demand Locations'!AZ75=0,"",COUNTIFS('Workers Settings'!$M:$M,$B75,'Workers Settings'!$N:$N,1,'Workers Settings'!$H:$H,AX$3)/'Demand Locations'!AZ75)))</f>
        <v/>
      </c>
      <c r="AY75" s="24" t="str">
        <f>IF(OR($B75="",AY$3="",'Demand Locations'!BA75=""),"",IF('Demand Locations'!BA75&lt;COUNTIFS('Workers Settings'!$M:$M,$B75,'Workers Settings'!$N:$N,1,'Workers Settings'!$H:$H,AY$3),"Warning!",IF('Demand Locations'!BA75=0,"",COUNTIFS('Workers Settings'!$M:$M,$B75,'Workers Settings'!$N:$N,1,'Workers Settings'!$H:$H,AY$3)/'Demand Locations'!BA75)))</f>
        <v/>
      </c>
      <c r="AZ75" s="24" t="str">
        <f>IF(OR($B75="",AZ$3="",'Demand Locations'!BB75=""),"",IF('Demand Locations'!BB75&lt;COUNTIFS('Workers Settings'!$M:$M,$B75,'Workers Settings'!$N:$N,1,'Workers Settings'!$H:$H,AZ$3),"Warning!",IF('Demand Locations'!BB75=0,"",COUNTIFS('Workers Settings'!$M:$M,$B75,'Workers Settings'!$N:$N,1,'Workers Settings'!$H:$H,AZ$3)/'Demand Locations'!BB75)))</f>
        <v/>
      </c>
      <c r="BA75" s="24" t="str">
        <f>IF(OR($B75="",BA$3="",'Demand Locations'!BC75=""),"",IF('Demand Locations'!BC75&lt;COUNTIFS('Workers Settings'!$M:$M,$B75,'Workers Settings'!$N:$N,1,'Workers Settings'!$H:$H,BA$3),"Warning!",IF('Demand Locations'!BC75=0,"",COUNTIFS('Workers Settings'!$M:$M,$B75,'Workers Settings'!$N:$N,1,'Workers Settings'!$H:$H,BA$3)/'Demand Locations'!BC75)))</f>
        <v/>
      </c>
      <c r="BB75" s="24" t="str">
        <f>IF(OR($B75="",BB$3="",'Demand Locations'!BD75=""),"",IF('Demand Locations'!BD75&lt;COUNTIFS('Workers Settings'!$M:$M,$B75,'Workers Settings'!$N:$N,1,'Workers Settings'!$H:$H,BB$3),"Warning!",IF('Demand Locations'!BD75=0,"",COUNTIFS('Workers Settings'!$M:$M,$B75,'Workers Settings'!$N:$N,1,'Workers Settings'!$H:$H,BB$3)/'Demand Locations'!BD75)))</f>
        <v/>
      </c>
      <c r="BC75" s="24" t="str">
        <f>IF(OR($B75="",BC$3="",'Demand Locations'!BE75=""),"",IF('Demand Locations'!BE75&lt;COUNTIFS('Workers Settings'!$M:$M,$B75,'Workers Settings'!$N:$N,1,'Workers Settings'!$H:$H,BC$3),"Warning!",IF('Demand Locations'!BE75=0,"",COUNTIFS('Workers Settings'!$M:$M,$B75,'Workers Settings'!$N:$N,1,'Workers Settings'!$H:$H,BC$3)/'Demand Locations'!BE75)))</f>
        <v/>
      </c>
      <c r="BD75" s="24" t="str">
        <f>IF(OR($B75="",BD$3="",'Demand Locations'!BF75=""),"",IF('Demand Locations'!BF75&lt;COUNTIFS('Workers Settings'!$M:$M,$B75,'Workers Settings'!$N:$N,1,'Workers Settings'!$H:$H,BD$3),"Warning!",IF('Demand Locations'!BF75=0,"",COUNTIFS('Workers Settings'!$M:$M,$B75,'Workers Settings'!$N:$N,1,'Workers Settings'!$H:$H,BD$3)/'Demand Locations'!BF75)))</f>
        <v/>
      </c>
      <c r="BE75" s="24" t="str">
        <f>IF(OR($B75="",BE$3="",'Demand Locations'!BG75=""),"",IF('Demand Locations'!BG75&lt;COUNTIFS('Workers Settings'!$M:$M,$B75,'Workers Settings'!$N:$N,1,'Workers Settings'!$H:$H,BE$3),"Warning!",IF('Demand Locations'!BG75=0,"",COUNTIFS('Workers Settings'!$M:$M,$B75,'Workers Settings'!$N:$N,1,'Workers Settings'!$H:$H,BE$3)/'Demand Locations'!BG75)))</f>
        <v/>
      </c>
      <c r="BF75" s="24" t="str">
        <f>IF(OR($B75="",BF$3="",'Demand Locations'!BH75=""),"",IF('Demand Locations'!BH75&lt;COUNTIFS('Workers Settings'!$M:$M,$B75,'Workers Settings'!$N:$N,1,'Workers Settings'!$H:$H,BF$3),"Warning!",IF('Demand Locations'!BH75=0,"",COUNTIFS('Workers Settings'!$M:$M,$B75,'Workers Settings'!$N:$N,1,'Workers Settings'!$H:$H,BF$3)/'Demand Locations'!BH75)))</f>
        <v/>
      </c>
      <c r="BG75" s="24" t="str">
        <f>IF(OR($B75="",BG$3="",'Demand Locations'!BI75=""),"",IF('Demand Locations'!BI75&lt;COUNTIFS('Workers Settings'!$M:$M,$B75,'Workers Settings'!$N:$N,1,'Workers Settings'!$H:$H,BG$3),"Warning!",IF('Demand Locations'!BI75=0,"",COUNTIFS('Workers Settings'!$M:$M,$B75,'Workers Settings'!$N:$N,1,'Workers Settings'!$H:$H,BG$3)/'Demand Locations'!BI75)))</f>
        <v/>
      </c>
      <c r="BH75" s="24" t="str">
        <f>IF(OR($B75="",BH$3="",'Demand Locations'!BJ75=""),"",IF('Demand Locations'!BJ75&lt;COUNTIFS('Workers Settings'!$M:$M,$B75,'Workers Settings'!$N:$N,1,'Workers Settings'!$H:$H,BH$3),"Warning!",IF('Demand Locations'!BJ75=0,"",COUNTIFS('Workers Settings'!$M:$M,$B75,'Workers Settings'!$N:$N,1,'Workers Settings'!$H:$H,BH$3)/'Demand Locations'!BJ75)))</f>
        <v/>
      </c>
      <c r="BI75" s="24" t="str">
        <f>IF(OR($B75="",BI$3="",'Demand Locations'!BK75=""),"",IF('Demand Locations'!BK75&lt;COUNTIFS('Workers Settings'!$M:$M,$B75,'Workers Settings'!$N:$N,1,'Workers Settings'!$H:$H,BI$3),"Warning!",IF('Demand Locations'!BK75=0,"",COUNTIFS('Workers Settings'!$M:$M,$B75,'Workers Settings'!$N:$N,1,'Workers Settings'!$H:$H,BI$3)/'Demand Locations'!BK75)))</f>
        <v/>
      </c>
      <c r="BJ75" s="24" t="str">
        <f>IF(OR($B75="",BJ$3="",'Demand Locations'!BL75=""),"",IF('Demand Locations'!BL75&lt;COUNTIFS('Workers Settings'!$M:$M,$B75,'Workers Settings'!$N:$N,1,'Workers Settings'!$H:$H,BJ$3),"Warning!",IF('Demand Locations'!BL75=0,"",COUNTIFS('Workers Settings'!$M:$M,$B75,'Workers Settings'!$N:$N,1,'Workers Settings'!$H:$H,BJ$3)/'Demand Locations'!BL75)))</f>
        <v/>
      </c>
      <c r="BK75" s="24" t="str">
        <f>IF(OR($B75="",BK$3="",'Demand Locations'!BM75=""),"",IF('Demand Locations'!BM75&lt;COUNTIFS('Workers Settings'!$M:$M,$B75,'Workers Settings'!$N:$N,1,'Workers Settings'!$H:$H,BK$3),"Warning!",IF('Demand Locations'!BM75=0,"",COUNTIFS('Workers Settings'!$M:$M,$B75,'Workers Settings'!$N:$N,1,'Workers Settings'!$H:$H,BK$3)/'Demand Locations'!BM75)))</f>
        <v/>
      </c>
      <c r="BL75" s="24" t="str">
        <f>IF(OR($B75="",BL$3="",'Demand Locations'!BN75=""),"",IF('Demand Locations'!BN75&lt;COUNTIFS('Workers Settings'!$M:$M,$B75,'Workers Settings'!$N:$N,1,'Workers Settings'!$H:$H,BL$3),"Warning!",IF('Demand Locations'!BN75=0,"",COUNTIFS('Workers Settings'!$M:$M,$B75,'Workers Settings'!$N:$N,1,'Workers Settings'!$H:$H,BL$3)/'Demand Locations'!BN75)))</f>
        <v/>
      </c>
      <c r="BM75" s="24" t="str">
        <f>IF(OR($B75="",BM$3="",'Demand Locations'!BO75=""),"",IF('Demand Locations'!BO75&lt;COUNTIFS('Workers Settings'!$M:$M,$B75,'Workers Settings'!$N:$N,1,'Workers Settings'!$H:$H,BM$3),"Warning!",IF('Demand Locations'!BO75=0,"",COUNTIFS('Workers Settings'!$M:$M,$B75,'Workers Settings'!$N:$N,1,'Workers Settings'!$H:$H,BM$3)/'Demand Locations'!BO75)))</f>
        <v/>
      </c>
      <c r="BN75" s="24" t="str">
        <f>IF(OR($B75="",BN$3="",'Demand Locations'!BP75=""),"",IF('Demand Locations'!BP75&lt;COUNTIFS('Workers Settings'!$M:$M,$B75,'Workers Settings'!$N:$N,1,'Workers Settings'!$H:$H,BN$3),"Warning!",IF('Demand Locations'!BP75=0,"",COUNTIFS('Workers Settings'!$M:$M,$B75,'Workers Settings'!$N:$N,1,'Workers Settings'!$H:$H,BN$3)/'Demand Locations'!BP75)))</f>
        <v/>
      </c>
      <c r="BO75" s="24" t="str">
        <f>IF(OR($B75="",BO$3="",'Demand Locations'!BQ75=""),"",IF('Demand Locations'!BQ75&lt;COUNTIFS('Workers Settings'!$M:$M,$B75,'Workers Settings'!$N:$N,1,'Workers Settings'!$H:$H,BO$3),"Warning!",IF('Demand Locations'!BQ75=0,"",COUNTIFS('Workers Settings'!$M:$M,$B75,'Workers Settings'!$N:$N,1,'Workers Settings'!$H:$H,BO$3)/'Demand Locations'!BQ75)))</f>
        <v/>
      </c>
      <c r="BP75" s="24" t="str">
        <f>IF(OR($B75="",BP$3="",'Demand Locations'!BR75=""),"",IF('Demand Locations'!BR75&lt;COUNTIFS('Workers Settings'!$M:$M,$B75,'Workers Settings'!$N:$N,1,'Workers Settings'!$H:$H,BP$3),"Warning!",IF('Demand Locations'!BR75=0,"",COUNTIFS('Workers Settings'!$M:$M,$B75,'Workers Settings'!$N:$N,1,'Workers Settings'!$H:$H,BP$3)/'Demand Locations'!BR75)))</f>
        <v/>
      </c>
      <c r="BQ75" s="24" t="str">
        <f>IF(OR($B75="",BQ$3="",'Demand Locations'!BS75=""),"",IF('Demand Locations'!BS75&lt;COUNTIFS('Workers Settings'!$M:$M,$B75,'Workers Settings'!$N:$N,1,'Workers Settings'!$H:$H,BQ$3),"Warning!",IF('Demand Locations'!BS75=0,"",COUNTIFS('Workers Settings'!$M:$M,$B75,'Workers Settings'!$N:$N,1,'Workers Settings'!$H:$H,BQ$3)/'Demand Locations'!BS75)))</f>
        <v/>
      </c>
      <c r="BR75" s="24" t="str">
        <f>IF(OR($B75="",BR$3="",'Demand Locations'!BT75=""),"",IF('Demand Locations'!BT75&lt;COUNTIFS('Workers Settings'!$M:$M,$B75,'Workers Settings'!$N:$N,1,'Workers Settings'!$H:$H,BR$3),"Warning!",IF('Demand Locations'!BT75=0,"",COUNTIFS('Workers Settings'!$M:$M,$B75,'Workers Settings'!$N:$N,1,'Workers Settings'!$H:$H,BR$3)/'Demand Locations'!BT75)))</f>
        <v/>
      </c>
      <c r="BS75" s="24" t="str">
        <f>IF(OR($B75="",BS$3="",'Demand Locations'!BU75=""),"",IF('Demand Locations'!BU75&lt;COUNTIFS('Workers Settings'!$M:$M,$B75,'Workers Settings'!$N:$N,1,'Workers Settings'!$H:$H,BS$3),"Warning!",IF('Demand Locations'!BU75=0,"",COUNTIFS('Workers Settings'!$M:$M,$B75,'Workers Settings'!$N:$N,1,'Workers Settings'!$H:$H,BS$3)/'Demand Locations'!BU75)))</f>
        <v/>
      </c>
      <c r="BT75" s="24" t="str">
        <f>IF(OR($B75="",BT$3="",'Demand Locations'!BV75=""),"",IF('Demand Locations'!BV75&lt;COUNTIFS('Workers Settings'!$M:$M,$B75,'Workers Settings'!$N:$N,1,'Workers Settings'!$H:$H,BT$3),"Warning!",IF('Demand Locations'!BV75=0,"",COUNTIFS('Workers Settings'!$M:$M,$B75,'Workers Settings'!$N:$N,1,'Workers Settings'!$H:$H,BT$3)/'Demand Locations'!BV75)))</f>
        <v/>
      </c>
      <c r="BU75" s="24" t="str">
        <f>IF(OR($B75="",BU$3="",'Demand Locations'!BW75=""),"",IF('Demand Locations'!BW75&lt;COUNTIFS('Workers Settings'!$M:$M,$B75,'Workers Settings'!$N:$N,1,'Workers Settings'!$H:$H,BU$3),"Warning!",IF('Demand Locations'!BW75=0,"",COUNTIFS('Workers Settings'!$M:$M,$B75,'Workers Settings'!$N:$N,1,'Workers Settings'!$H:$H,BU$3)/'Demand Locations'!BW75)))</f>
        <v/>
      </c>
      <c r="BV75" s="24" t="str">
        <f>IF(OR($B75="",BV$3="",'Demand Locations'!BX75=""),"",IF('Demand Locations'!BX75&lt;COUNTIFS('Workers Settings'!$M:$M,$B75,'Workers Settings'!$N:$N,1,'Workers Settings'!$H:$H,BV$3),"Warning!",IF('Demand Locations'!BX75=0,"",COUNTIFS('Workers Settings'!$M:$M,$B75,'Workers Settings'!$N:$N,1,'Workers Settings'!$H:$H,BV$3)/'Demand Locations'!BX75)))</f>
        <v/>
      </c>
      <c r="BW75" s="24" t="str">
        <f>IF(OR($B75="",BW$3="",'Demand Locations'!BY75=""),"",IF('Demand Locations'!BY75&lt;COUNTIFS('Workers Settings'!$M:$M,$B75,'Workers Settings'!$N:$N,1,'Workers Settings'!$H:$H,BW$3),"Warning!",IF('Demand Locations'!BY75=0,"",COUNTIFS('Workers Settings'!$M:$M,$B75,'Workers Settings'!$N:$N,1,'Workers Settings'!$H:$H,BW$3)/'Demand Locations'!BY75)))</f>
        <v/>
      </c>
      <c r="BX75" s="24" t="str">
        <f>IF(OR($B75="",BX$3="",'Demand Locations'!BZ75=""),"",IF('Demand Locations'!BZ75&lt;COUNTIFS('Workers Settings'!$M:$M,$B75,'Workers Settings'!$N:$N,1,'Workers Settings'!$H:$H,BX$3),"Warning!",IF('Demand Locations'!BZ75=0,"",COUNTIFS('Workers Settings'!$M:$M,$B75,'Workers Settings'!$N:$N,1,'Workers Settings'!$H:$H,BX$3)/'Demand Locations'!BZ75)))</f>
        <v/>
      </c>
      <c r="BY75" s="24" t="str">
        <f>IF(OR($B75="",BY$3="",'Demand Locations'!CA75=""),"",IF('Demand Locations'!CA75&lt;COUNTIFS('Workers Settings'!$M:$M,$B75,'Workers Settings'!$N:$N,1,'Workers Settings'!$H:$H,BY$3),"Warning!",IF('Demand Locations'!CA75=0,"",COUNTIFS('Workers Settings'!$M:$M,$B75,'Workers Settings'!$N:$N,1,'Workers Settings'!$H:$H,BY$3)/'Demand Locations'!CA75)))</f>
        <v/>
      </c>
      <c r="BZ75" s="24" t="str">
        <f>IF(OR($B75="",BZ$3="",'Demand Locations'!CB75=""),"",IF('Demand Locations'!CB75&lt;COUNTIFS('Workers Settings'!$M:$M,$B75,'Workers Settings'!$N:$N,1,'Workers Settings'!$H:$H,BZ$3),"Warning!",IF('Demand Locations'!CB75=0,"",COUNTIFS('Workers Settings'!$M:$M,$B75,'Workers Settings'!$N:$N,1,'Workers Settings'!$H:$H,BZ$3)/'Demand Locations'!CB75)))</f>
        <v/>
      </c>
      <c r="CA75" s="24" t="str">
        <f>IF(OR($B75="",CA$3="",'Demand Locations'!CC75=""),"",IF('Demand Locations'!CC75&lt;COUNTIFS('Workers Settings'!$M:$M,$B75,'Workers Settings'!$N:$N,1,'Workers Settings'!$H:$H,CA$3),"Warning!",IF('Demand Locations'!CC75=0,"",COUNTIFS('Workers Settings'!$M:$M,$B75,'Workers Settings'!$N:$N,1,'Workers Settings'!$H:$H,CA$3)/'Demand Locations'!CC75)))</f>
        <v/>
      </c>
      <c r="CB75" s="24" t="str">
        <f>IF(OR($B75="",CB$3="",'Demand Locations'!CD75=""),"",IF('Demand Locations'!CD75&lt;COUNTIFS('Workers Settings'!$M:$M,$B75,'Workers Settings'!$N:$N,1,'Workers Settings'!$H:$H,CB$3),"Warning!",IF('Demand Locations'!CD75=0,"",COUNTIFS('Workers Settings'!$M:$M,$B75,'Workers Settings'!$N:$N,1,'Workers Settings'!$H:$H,CB$3)/'Demand Locations'!CD75)))</f>
        <v/>
      </c>
      <c r="CC75" s="24" t="str">
        <f>IF(OR($B75="",CC$3="",'Demand Locations'!CE75=""),"",IF('Demand Locations'!CE75&lt;COUNTIFS('Workers Settings'!$M:$M,$B75,'Workers Settings'!$N:$N,1,'Workers Settings'!$H:$H,CC$3),"Warning!",IF('Demand Locations'!CE75=0,"",COUNTIFS('Workers Settings'!$M:$M,$B75,'Workers Settings'!$N:$N,1,'Workers Settings'!$H:$H,CC$3)/'Demand Locations'!CE75)))</f>
        <v/>
      </c>
      <c r="CD75" s="24" t="str">
        <f>IF(OR($B75="",CD$3="",'Demand Locations'!CF75=""),"",IF('Demand Locations'!CF75&lt;COUNTIFS('Workers Settings'!$M:$M,$B75,'Workers Settings'!$N:$N,1,'Workers Settings'!$H:$H,CD$3),"Warning!",IF('Demand Locations'!CF75=0,"",COUNTIFS('Workers Settings'!$M:$M,$B75,'Workers Settings'!$N:$N,1,'Workers Settings'!$H:$H,CD$3)/'Demand Locations'!CF75)))</f>
        <v/>
      </c>
      <c r="CE75" s="24" t="str">
        <f>IF(OR($B75="",CE$3="",'Demand Locations'!CG75=""),"",IF('Demand Locations'!CG75&lt;COUNTIFS('Workers Settings'!$M:$M,$B75,'Workers Settings'!$N:$N,1,'Workers Settings'!$H:$H,CE$3),"Warning!",IF('Demand Locations'!CG75=0,"",COUNTIFS('Workers Settings'!$M:$M,$B75,'Workers Settings'!$N:$N,1,'Workers Settings'!$H:$H,CE$3)/'Demand Locations'!CG75)))</f>
        <v/>
      </c>
      <c r="CF75" s="24" t="str">
        <f>IF(OR($B75="",CF$3="",'Demand Locations'!CH75=""),"",IF('Demand Locations'!CH75&lt;COUNTIFS('Workers Settings'!$M:$M,$B75,'Workers Settings'!$N:$N,1,'Workers Settings'!$H:$H,CF$3),"Warning!",IF('Demand Locations'!CH75=0,"",COUNTIFS('Workers Settings'!$M:$M,$B75,'Workers Settings'!$N:$N,1,'Workers Settings'!$H:$H,CF$3)/'Demand Locations'!CH75)))</f>
        <v/>
      </c>
      <c r="CG75" s="24" t="str">
        <f>IF(OR($B75="",CG$3="",'Demand Locations'!CI75=""),"",IF('Demand Locations'!CI75&lt;COUNTIFS('Workers Settings'!$M:$M,$B75,'Workers Settings'!$N:$N,1,'Workers Settings'!$H:$H,CG$3),"Warning!",IF('Demand Locations'!CI75=0,"",COUNTIFS('Workers Settings'!$M:$M,$B75,'Workers Settings'!$N:$N,1,'Workers Settings'!$H:$H,CG$3)/'Demand Locations'!CI75)))</f>
        <v/>
      </c>
      <c r="CH75" s="24" t="str">
        <f>IF(OR($B75="",CH$3="",'Demand Locations'!CJ75=""),"",IF('Demand Locations'!CJ75&lt;COUNTIFS('Workers Settings'!$M:$M,$B75,'Workers Settings'!$N:$N,1,'Workers Settings'!$H:$H,CH$3),"Warning!",IF('Demand Locations'!CJ75=0,"",COUNTIFS('Workers Settings'!$M:$M,$B75,'Workers Settings'!$N:$N,1,'Workers Settings'!$H:$H,CH$3)/'Demand Locations'!CJ75)))</f>
        <v/>
      </c>
      <c r="CI75" s="24" t="str">
        <f>IF(OR($B75="",CI$3="",'Demand Locations'!CK75=""),"",IF('Demand Locations'!CK75&lt;COUNTIFS('Workers Settings'!$M:$M,$B75,'Workers Settings'!$N:$N,1,'Workers Settings'!$H:$H,CI$3),"Warning!",IF('Demand Locations'!CK75=0,"",COUNTIFS('Workers Settings'!$M:$M,$B75,'Workers Settings'!$N:$N,1,'Workers Settings'!$H:$H,CI$3)/'Demand Locations'!CK75)))</f>
        <v/>
      </c>
      <c r="CJ75" s="24" t="str">
        <f>IF(OR($B75="",CJ$3="",'Demand Locations'!CL75=""),"",IF('Demand Locations'!CL75&lt;COUNTIFS('Workers Settings'!$M:$M,$B75,'Workers Settings'!$N:$N,1,'Workers Settings'!$H:$H,CJ$3),"Warning!",IF('Demand Locations'!CL75=0,"",COUNTIFS('Workers Settings'!$M:$M,$B75,'Workers Settings'!$N:$N,1,'Workers Settings'!$H:$H,CJ$3)/'Demand Locations'!CL75)))</f>
        <v/>
      </c>
      <c r="CK75" s="24" t="str">
        <f>IF(OR($B75="",CK$3="",'Demand Locations'!CM75=""),"",IF('Demand Locations'!CM75&lt;COUNTIFS('Workers Settings'!$M:$M,$B75,'Workers Settings'!$N:$N,1,'Workers Settings'!$H:$H,CK$3),"Warning!",IF('Demand Locations'!CM75=0,"",COUNTIFS('Workers Settings'!$M:$M,$B75,'Workers Settings'!$N:$N,1,'Workers Settings'!$H:$H,CK$3)/'Demand Locations'!CM75)))</f>
        <v/>
      </c>
      <c r="CL75" s="24" t="str">
        <f>IF(OR($B75="",CL$3="",'Demand Locations'!CN75=""),"",IF('Demand Locations'!CN75&lt;COUNTIFS('Workers Settings'!$M:$M,$B75,'Workers Settings'!$N:$N,1,'Workers Settings'!$H:$H,CL$3),"Warning!",IF('Demand Locations'!CN75=0,"",COUNTIFS('Workers Settings'!$M:$M,$B75,'Workers Settings'!$N:$N,1,'Workers Settings'!$H:$H,CL$3)/'Demand Locations'!CN75)))</f>
        <v/>
      </c>
      <c r="CM75" s="24" t="str">
        <f>IF(OR($B75="",CM$3="",'Demand Locations'!CO75=""),"",IF('Demand Locations'!CO75&lt;COUNTIFS('Workers Settings'!$M:$M,$B75,'Workers Settings'!$N:$N,1,'Workers Settings'!$H:$H,CM$3),"Warning!",IF('Demand Locations'!CO75=0,"",COUNTIFS('Workers Settings'!$M:$M,$B75,'Workers Settings'!$N:$N,1,'Workers Settings'!$H:$H,CM$3)/'Demand Locations'!CO75)))</f>
        <v/>
      </c>
      <c r="CN75" s="24" t="str">
        <f>IF(OR($B75="",CN$3="",'Demand Locations'!CP75=""),"",IF('Demand Locations'!CP75&lt;COUNTIFS('Workers Settings'!$M:$M,$B75,'Workers Settings'!$N:$N,1,'Workers Settings'!$H:$H,CN$3),"Warning!",IF('Demand Locations'!CP75=0,"",COUNTIFS('Workers Settings'!$M:$M,$B75,'Workers Settings'!$N:$N,1,'Workers Settings'!$H:$H,CN$3)/'Demand Locations'!CP75)))</f>
        <v/>
      </c>
      <c r="CO75" s="24" t="str">
        <f>IF(OR($B75="",CO$3="",'Demand Locations'!CQ75=""),"",IF('Demand Locations'!CQ75&lt;COUNTIFS('Workers Settings'!$M:$M,$B75,'Workers Settings'!$N:$N,1,'Workers Settings'!$H:$H,CO$3),"Warning!",IF('Demand Locations'!CQ75=0,"",COUNTIFS('Workers Settings'!$M:$M,$B75,'Workers Settings'!$N:$N,1,'Workers Settings'!$H:$H,CO$3)/'Demand Locations'!CQ75)))</f>
        <v/>
      </c>
      <c r="CP75" s="24" t="str">
        <f>IF(OR($B75="",CP$3="",'Demand Locations'!CR75=""),"",IF('Demand Locations'!CR75&lt;COUNTIFS('Workers Settings'!$M:$M,$B75,'Workers Settings'!$N:$N,1,'Workers Settings'!$H:$H,CP$3),"Warning!",IF('Demand Locations'!CR75=0,"",COUNTIFS('Workers Settings'!$M:$M,$B75,'Workers Settings'!$N:$N,1,'Workers Settings'!$H:$H,CP$3)/'Demand Locations'!CR75)))</f>
        <v/>
      </c>
      <c r="CQ75" s="24" t="str">
        <f>IF(OR($B75="",CQ$3="",'Demand Locations'!CS75=""),"",IF('Demand Locations'!CS75&lt;COUNTIFS('Workers Settings'!$M:$M,$B75,'Workers Settings'!$N:$N,1,'Workers Settings'!$H:$H,CQ$3),"Warning!",IF('Demand Locations'!CS75=0,"",COUNTIFS('Workers Settings'!$M:$M,$B75,'Workers Settings'!$N:$N,1,'Workers Settings'!$H:$H,CQ$3)/'Demand Locations'!CS75)))</f>
        <v/>
      </c>
      <c r="CR75" s="24" t="str">
        <f>IF(OR($B75="",CR$3="",'Demand Locations'!CT75=""),"",IF('Demand Locations'!CT75&lt;COUNTIFS('Workers Settings'!$M:$M,$B75,'Workers Settings'!$N:$N,1,'Workers Settings'!$H:$H,CR$3),"Warning!",IF('Demand Locations'!CT75=0,"",COUNTIFS('Workers Settings'!$M:$M,$B75,'Workers Settings'!$N:$N,1,'Workers Settings'!$H:$H,CR$3)/'Demand Locations'!CT75)))</f>
        <v/>
      </c>
      <c r="CS75" s="24" t="str">
        <f>IF(OR($B75="",CS$3="",'Demand Locations'!CU75=""),"",IF('Demand Locations'!CU75&lt;COUNTIFS('Workers Settings'!$M:$M,$B75,'Workers Settings'!$N:$N,1,'Workers Settings'!$H:$H,CS$3),"Warning!",IF('Demand Locations'!CU75=0,"",COUNTIFS('Workers Settings'!$M:$M,$B75,'Workers Settings'!$N:$N,1,'Workers Settings'!$H:$H,CS$3)/'Demand Locations'!CU75)))</f>
        <v/>
      </c>
      <c r="CT75" s="24" t="str">
        <f>IF(OR($B75="",CT$3="",'Demand Locations'!CV75=""),"",IF('Demand Locations'!CV75&lt;COUNTIFS('Workers Settings'!$M:$M,$B75,'Workers Settings'!$N:$N,1,'Workers Settings'!$H:$H,CT$3),"Warning!",IF('Demand Locations'!CV75=0,"",COUNTIFS('Workers Settings'!$M:$M,$B75,'Workers Settings'!$N:$N,1,'Workers Settings'!$H:$H,CT$3)/'Demand Locations'!CV75)))</f>
        <v/>
      </c>
      <c r="CU75" s="24" t="str">
        <f>IF(OR($B75="",CU$3="",'Demand Locations'!CW75=""),"",IF('Demand Locations'!CW75&lt;COUNTIFS('Workers Settings'!$M:$M,$B75,'Workers Settings'!$N:$N,1,'Workers Settings'!$H:$H,CU$3),"Warning!",IF('Demand Locations'!CW75=0,"",COUNTIFS('Workers Settings'!$M:$M,$B75,'Workers Settings'!$N:$N,1,'Workers Settings'!$H:$H,CU$3)/'Demand Locations'!CW75)))</f>
        <v/>
      </c>
      <c r="CV75" s="24" t="str">
        <f>IF(OR($B75="",CV$3="",'Demand Locations'!CX75=""),"",IF('Demand Locations'!CX75&lt;COUNTIFS('Workers Settings'!$M:$M,$B75,'Workers Settings'!$N:$N,1,'Workers Settings'!$H:$H,CV$3),"Warning!",IF('Demand Locations'!CX75=0,"",COUNTIFS('Workers Settings'!$M:$M,$B75,'Workers Settings'!$N:$N,1,'Workers Settings'!$H:$H,CV$3)/'Demand Locations'!CX75)))</f>
        <v/>
      </c>
      <c r="CW75" s="24" t="str">
        <f>IF(OR($B75="",CW$3="",'Demand Locations'!CY75=""),"",IF('Demand Locations'!CY75&lt;COUNTIFS('Workers Settings'!$M:$M,$B75,'Workers Settings'!$N:$N,1,'Workers Settings'!$H:$H,CW$3),"Warning!",IF('Demand Locations'!CY75=0,"",COUNTIFS('Workers Settings'!$M:$M,$B75,'Workers Settings'!$N:$N,1,'Workers Settings'!$H:$H,CW$3)/'Demand Locations'!CY75)))</f>
        <v/>
      </c>
      <c r="CX75" s="24" t="str">
        <f>IF(OR($B75="",CX$3="",'Demand Locations'!CZ75=""),"",IF('Demand Locations'!CZ75&lt;COUNTIFS('Workers Settings'!$M:$M,$B75,'Workers Settings'!$N:$N,1,'Workers Settings'!$H:$H,CX$3),"Warning!",IF('Demand Locations'!CZ75=0,"",COUNTIFS('Workers Settings'!$M:$M,$B75,'Workers Settings'!$N:$N,1,'Workers Settings'!$H:$H,CX$3)/'Demand Locations'!CZ75)))</f>
        <v/>
      </c>
      <c r="CY75" s="24" t="str">
        <f>IF(OR($B75="",CY$3="",'Demand Locations'!DA75=""),"",IF('Demand Locations'!DA75&lt;COUNTIFS('Workers Settings'!$M:$M,$B75,'Workers Settings'!$N:$N,1,'Workers Settings'!$H:$H,CY$3),"Warning!",IF('Demand Locations'!DA75=0,"",COUNTIFS('Workers Settings'!$M:$M,$B75,'Workers Settings'!$N:$N,1,'Workers Settings'!$H:$H,CY$3)/'Demand Locations'!DA75)))</f>
        <v/>
      </c>
      <c r="CZ75" s="24" t="str">
        <f>IF(OR($B75="",CZ$3="",'Demand Locations'!DB75=""),"",IF('Demand Locations'!DB75&lt;COUNTIFS('Workers Settings'!$M:$M,$B75,'Workers Settings'!$N:$N,1,'Workers Settings'!$H:$H,CZ$3),"Warning!",IF('Demand Locations'!DB75=0,"",COUNTIFS('Workers Settings'!$M:$M,$B75,'Workers Settings'!$N:$N,1,'Workers Settings'!$H:$H,CZ$3)/'Demand Locations'!DB75)))</f>
        <v/>
      </c>
    </row>
    <row r="76" spans="1:104" x14ac:dyDescent="0.25">
      <c r="A76" s="7">
        <f t="shared" si="1"/>
        <v>72</v>
      </c>
      <c r="B76" s="7" t="str">
        <f>IF('Demand Locations'!B76&lt;&gt;"",'Demand Locations'!B76,"")</f>
        <v/>
      </c>
      <c r="C76" s="29" t="str">
        <f>IF(B76="","",SUMIFS('Workers Assignments'!Z:Z,'Workers Settings'!M:M,B76,'Workers Settings'!N:N,1))</f>
        <v/>
      </c>
      <c r="D76" s="24" t="str">
        <f>IF(OR(B76="",'Demand Locations'!E76=""),"",IF('Demand Locations'!E76&lt;C76,"Warning!",IF('Demand Locations'!E76=0,"",C76/'Demand Locations'!E76)))</f>
        <v/>
      </c>
      <c r="E76" s="44" t="str">
        <f>IF(OR($B76="",E$3="",'Demand Locations'!G76=""),"",IF('Demand Locations'!G76&lt;COUNTIFS('Workers Settings'!$M:$M,$B76,'Workers Settings'!$N:$N,1,'Workers Settings'!$H:$H,E$3),"Warning!",IF('Demand Locations'!G76=0,"",COUNTIFS('Workers Settings'!$M:$M,$B76,'Workers Settings'!$N:$N,1,'Workers Settings'!$H:$H,E$3)/'Demand Locations'!G76)))</f>
        <v/>
      </c>
      <c r="F76" s="24" t="str">
        <f>IF(OR($B76="",F$3="",'Demand Locations'!H76=""),"",IF('Demand Locations'!H76&lt;COUNTIFS('Workers Settings'!$M:$M,$B76,'Workers Settings'!$N:$N,1,'Workers Settings'!$H:$H,F$3),"Warning!",IF('Demand Locations'!H76=0,"",COUNTIFS('Workers Settings'!$M:$M,$B76,'Workers Settings'!$N:$N,1,'Workers Settings'!$H:$H,F$3)/'Demand Locations'!H76)))</f>
        <v/>
      </c>
      <c r="G76" s="24" t="str">
        <f>IF(OR($B76="",G$3="",'Demand Locations'!I76=""),"",IF('Demand Locations'!I76&lt;COUNTIFS('Workers Settings'!$M:$M,$B76,'Workers Settings'!$N:$N,1,'Workers Settings'!$H:$H,G$3),"Warning!",IF('Demand Locations'!I76=0,"",COUNTIFS('Workers Settings'!$M:$M,$B76,'Workers Settings'!$N:$N,1,'Workers Settings'!$H:$H,G$3)/'Demand Locations'!I76)))</f>
        <v/>
      </c>
      <c r="H76" s="24" t="str">
        <f>IF(OR($B76="",H$3="",'Demand Locations'!J76=""),"",IF('Demand Locations'!J76&lt;COUNTIFS('Workers Settings'!$M:$M,$B76,'Workers Settings'!$N:$N,1,'Workers Settings'!$H:$H,H$3),"Warning!",IF('Demand Locations'!J76=0,"",COUNTIFS('Workers Settings'!$M:$M,$B76,'Workers Settings'!$N:$N,1,'Workers Settings'!$H:$H,H$3)/'Demand Locations'!J76)))</f>
        <v/>
      </c>
      <c r="I76" s="24" t="str">
        <f>IF(OR($B76="",I$3="",'Demand Locations'!K76=""),"",IF('Demand Locations'!K76&lt;COUNTIFS('Workers Settings'!$M:$M,$B76,'Workers Settings'!$N:$N,1,'Workers Settings'!$H:$H,I$3),"Warning!",IF('Demand Locations'!K76=0,"",COUNTIFS('Workers Settings'!$M:$M,$B76,'Workers Settings'!$N:$N,1,'Workers Settings'!$H:$H,I$3)/'Demand Locations'!K76)))</f>
        <v/>
      </c>
      <c r="J76" s="24" t="str">
        <f>IF(OR($B76="",J$3="",'Demand Locations'!L76=""),"",IF('Demand Locations'!L76&lt;COUNTIFS('Workers Settings'!$M:$M,$B76,'Workers Settings'!$N:$N,1,'Workers Settings'!$H:$H,J$3),"Warning!",IF('Demand Locations'!L76=0,"",COUNTIFS('Workers Settings'!$M:$M,$B76,'Workers Settings'!$N:$N,1,'Workers Settings'!$H:$H,J$3)/'Demand Locations'!L76)))</f>
        <v/>
      </c>
      <c r="K76" s="24" t="str">
        <f>IF(OR($B76="",K$3="",'Demand Locations'!M76=""),"",IF('Demand Locations'!M76&lt;COUNTIFS('Workers Settings'!$M:$M,$B76,'Workers Settings'!$N:$N,1,'Workers Settings'!$H:$H,K$3),"Warning!",IF('Demand Locations'!M76=0,"",COUNTIFS('Workers Settings'!$M:$M,$B76,'Workers Settings'!$N:$N,1,'Workers Settings'!$H:$H,K$3)/'Demand Locations'!M76)))</f>
        <v/>
      </c>
      <c r="L76" s="24" t="str">
        <f>IF(OR($B76="",L$3="",'Demand Locations'!N76=""),"",IF('Demand Locations'!N76&lt;COUNTIFS('Workers Settings'!$M:$M,$B76,'Workers Settings'!$N:$N,1,'Workers Settings'!$H:$H,L$3),"Warning!",IF('Demand Locations'!N76=0,"",COUNTIFS('Workers Settings'!$M:$M,$B76,'Workers Settings'!$N:$N,1,'Workers Settings'!$H:$H,L$3)/'Demand Locations'!N76)))</f>
        <v/>
      </c>
      <c r="M76" s="24" t="str">
        <f>IF(OR($B76="",M$3="",'Demand Locations'!O76=""),"",IF('Demand Locations'!O76&lt;COUNTIFS('Workers Settings'!$M:$M,$B76,'Workers Settings'!$N:$N,1,'Workers Settings'!$H:$H,M$3),"Warning!",IF('Demand Locations'!O76=0,"",COUNTIFS('Workers Settings'!$M:$M,$B76,'Workers Settings'!$N:$N,1,'Workers Settings'!$H:$H,M$3)/'Demand Locations'!O76)))</f>
        <v/>
      </c>
      <c r="N76" s="24" t="str">
        <f>IF(OR($B76="",N$3="",'Demand Locations'!P76=""),"",IF('Demand Locations'!P76&lt;COUNTIFS('Workers Settings'!$M:$M,$B76,'Workers Settings'!$N:$N,1,'Workers Settings'!$H:$H,N$3),"Warning!",IF('Demand Locations'!P76=0,"",COUNTIFS('Workers Settings'!$M:$M,$B76,'Workers Settings'!$N:$N,1,'Workers Settings'!$H:$H,N$3)/'Demand Locations'!P76)))</f>
        <v/>
      </c>
      <c r="O76" s="24" t="str">
        <f>IF(OR($B76="",O$3="",'Demand Locations'!Q76=""),"",IF('Demand Locations'!Q76&lt;COUNTIFS('Workers Settings'!$M:$M,$B76,'Workers Settings'!$N:$N,1,'Workers Settings'!$H:$H,O$3),"Warning!",IF('Demand Locations'!Q76=0,"",COUNTIFS('Workers Settings'!$M:$M,$B76,'Workers Settings'!$N:$N,1,'Workers Settings'!$H:$H,O$3)/'Demand Locations'!Q76)))</f>
        <v/>
      </c>
      <c r="P76" s="24" t="str">
        <f>IF(OR($B76="",P$3="",'Demand Locations'!R76=""),"",IF('Demand Locations'!R76&lt;COUNTIFS('Workers Settings'!$M:$M,$B76,'Workers Settings'!$N:$N,1,'Workers Settings'!$H:$H,P$3),"Warning!",IF('Demand Locations'!R76=0,"",COUNTIFS('Workers Settings'!$M:$M,$B76,'Workers Settings'!$N:$N,1,'Workers Settings'!$H:$H,P$3)/'Demand Locations'!R76)))</f>
        <v/>
      </c>
      <c r="Q76" s="24" t="str">
        <f>IF(OR($B76="",Q$3="",'Demand Locations'!S76=""),"",IF('Demand Locations'!S76&lt;COUNTIFS('Workers Settings'!$M:$M,$B76,'Workers Settings'!$N:$N,1,'Workers Settings'!$H:$H,Q$3),"Warning!",IF('Demand Locations'!S76=0,"",COUNTIFS('Workers Settings'!$M:$M,$B76,'Workers Settings'!$N:$N,1,'Workers Settings'!$H:$H,Q$3)/'Demand Locations'!S76)))</f>
        <v/>
      </c>
      <c r="R76" s="24" t="str">
        <f>IF(OR($B76="",R$3="",'Demand Locations'!T76=""),"",IF('Demand Locations'!T76&lt;COUNTIFS('Workers Settings'!$M:$M,$B76,'Workers Settings'!$N:$N,1,'Workers Settings'!$H:$H,R$3),"Warning!",IF('Demand Locations'!T76=0,"",COUNTIFS('Workers Settings'!$M:$M,$B76,'Workers Settings'!$N:$N,1,'Workers Settings'!$H:$H,R$3)/'Demand Locations'!T76)))</f>
        <v/>
      </c>
      <c r="S76" s="24" t="str">
        <f>IF(OR($B76="",S$3="",'Demand Locations'!U76=""),"",IF('Demand Locations'!U76&lt;COUNTIFS('Workers Settings'!$M:$M,$B76,'Workers Settings'!$N:$N,1,'Workers Settings'!$H:$H,S$3),"Warning!",IF('Demand Locations'!U76=0,"",COUNTIFS('Workers Settings'!$M:$M,$B76,'Workers Settings'!$N:$N,1,'Workers Settings'!$H:$H,S$3)/'Demand Locations'!U76)))</f>
        <v/>
      </c>
      <c r="T76" s="24" t="str">
        <f>IF(OR($B76="",T$3="",'Demand Locations'!V76=""),"",IF('Demand Locations'!V76&lt;COUNTIFS('Workers Settings'!$M:$M,$B76,'Workers Settings'!$N:$N,1,'Workers Settings'!$H:$H,T$3),"Warning!",IF('Demand Locations'!V76=0,"",COUNTIFS('Workers Settings'!$M:$M,$B76,'Workers Settings'!$N:$N,1,'Workers Settings'!$H:$H,T$3)/'Demand Locations'!V76)))</f>
        <v/>
      </c>
      <c r="U76" s="24" t="str">
        <f>IF(OR($B76="",U$3="",'Demand Locations'!W76=""),"",IF('Demand Locations'!W76&lt;COUNTIFS('Workers Settings'!$M:$M,$B76,'Workers Settings'!$N:$N,1,'Workers Settings'!$H:$H,U$3),"Warning!",IF('Demand Locations'!W76=0,"",COUNTIFS('Workers Settings'!$M:$M,$B76,'Workers Settings'!$N:$N,1,'Workers Settings'!$H:$H,U$3)/'Demand Locations'!W76)))</f>
        <v/>
      </c>
      <c r="V76" s="24" t="str">
        <f>IF(OR($B76="",V$3="",'Demand Locations'!X76=""),"",IF('Demand Locations'!X76&lt;COUNTIFS('Workers Settings'!$M:$M,$B76,'Workers Settings'!$N:$N,1,'Workers Settings'!$H:$H,V$3),"Warning!",IF('Demand Locations'!X76=0,"",COUNTIFS('Workers Settings'!$M:$M,$B76,'Workers Settings'!$N:$N,1,'Workers Settings'!$H:$H,V$3)/'Demand Locations'!X76)))</f>
        <v/>
      </c>
      <c r="W76" s="24" t="str">
        <f>IF(OR($B76="",W$3="",'Demand Locations'!Y76=""),"",IF('Demand Locations'!Y76&lt;COUNTIFS('Workers Settings'!$M:$M,$B76,'Workers Settings'!$N:$N,1,'Workers Settings'!$H:$H,W$3),"Warning!",IF('Demand Locations'!Y76=0,"",COUNTIFS('Workers Settings'!$M:$M,$B76,'Workers Settings'!$N:$N,1,'Workers Settings'!$H:$H,W$3)/'Demand Locations'!Y76)))</f>
        <v/>
      </c>
      <c r="X76" s="24" t="str">
        <f>IF(OR($B76="",X$3="",'Demand Locations'!Z76=""),"",IF('Demand Locations'!Z76&lt;COUNTIFS('Workers Settings'!$M:$M,$B76,'Workers Settings'!$N:$N,1,'Workers Settings'!$H:$H,X$3),"Warning!",IF('Demand Locations'!Z76=0,"",COUNTIFS('Workers Settings'!$M:$M,$B76,'Workers Settings'!$N:$N,1,'Workers Settings'!$H:$H,X$3)/'Demand Locations'!Z76)))</f>
        <v/>
      </c>
      <c r="Y76" s="24" t="str">
        <f>IF(OR($B76="",Y$3="",'Demand Locations'!AA76=""),"",IF('Demand Locations'!AA76&lt;COUNTIFS('Workers Settings'!$M:$M,$B76,'Workers Settings'!$N:$N,1,'Workers Settings'!$H:$H,Y$3),"Warning!",IF('Demand Locations'!AA76=0,"",COUNTIFS('Workers Settings'!$M:$M,$B76,'Workers Settings'!$N:$N,1,'Workers Settings'!$H:$H,Y$3)/'Demand Locations'!AA76)))</f>
        <v/>
      </c>
      <c r="Z76" s="24" t="str">
        <f>IF(OR($B76="",Z$3="",'Demand Locations'!AB76=""),"",IF('Demand Locations'!AB76&lt;COUNTIFS('Workers Settings'!$M:$M,$B76,'Workers Settings'!$N:$N,1,'Workers Settings'!$H:$H,Z$3),"Warning!",IF('Demand Locations'!AB76=0,"",COUNTIFS('Workers Settings'!$M:$M,$B76,'Workers Settings'!$N:$N,1,'Workers Settings'!$H:$H,Z$3)/'Demand Locations'!AB76)))</f>
        <v/>
      </c>
      <c r="AA76" s="24" t="str">
        <f>IF(OR($B76="",AA$3="",'Demand Locations'!AC76=""),"",IF('Demand Locations'!AC76&lt;COUNTIFS('Workers Settings'!$M:$M,$B76,'Workers Settings'!$N:$N,1,'Workers Settings'!$H:$H,AA$3),"Warning!",IF('Demand Locations'!AC76=0,"",COUNTIFS('Workers Settings'!$M:$M,$B76,'Workers Settings'!$N:$N,1,'Workers Settings'!$H:$H,AA$3)/'Demand Locations'!AC76)))</f>
        <v/>
      </c>
      <c r="AB76" s="24" t="str">
        <f>IF(OR($B76="",AB$3="",'Demand Locations'!AD76=""),"",IF('Demand Locations'!AD76&lt;COUNTIFS('Workers Settings'!$M:$M,$B76,'Workers Settings'!$N:$N,1,'Workers Settings'!$H:$H,AB$3),"Warning!",IF('Demand Locations'!AD76=0,"",COUNTIFS('Workers Settings'!$M:$M,$B76,'Workers Settings'!$N:$N,1,'Workers Settings'!$H:$H,AB$3)/'Demand Locations'!AD76)))</f>
        <v/>
      </c>
      <c r="AC76" s="24" t="str">
        <f>IF(OR($B76="",AC$3="",'Demand Locations'!AE76=""),"",IF('Demand Locations'!AE76&lt;COUNTIFS('Workers Settings'!$M:$M,$B76,'Workers Settings'!$N:$N,1,'Workers Settings'!$H:$H,AC$3),"Warning!",IF('Demand Locations'!AE76=0,"",COUNTIFS('Workers Settings'!$M:$M,$B76,'Workers Settings'!$N:$N,1,'Workers Settings'!$H:$H,AC$3)/'Demand Locations'!AE76)))</f>
        <v/>
      </c>
      <c r="AD76" s="24" t="str">
        <f>IF(OR($B76="",AD$3="",'Demand Locations'!AF76=""),"",IF('Demand Locations'!AF76&lt;COUNTIFS('Workers Settings'!$M:$M,$B76,'Workers Settings'!$N:$N,1,'Workers Settings'!$H:$H,AD$3),"Warning!",IF('Demand Locations'!AF76=0,"",COUNTIFS('Workers Settings'!$M:$M,$B76,'Workers Settings'!$N:$N,1,'Workers Settings'!$H:$H,AD$3)/'Demand Locations'!AF76)))</f>
        <v/>
      </c>
      <c r="AE76" s="24" t="str">
        <f>IF(OR($B76="",AE$3="",'Demand Locations'!AG76=""),"",IF('Demand Locations'!AG76&lt;COUNTIFS('Workers Settings'!$M:$M,$B76,'Workers Settings'!$N:$N,1,'Workers Settings'!$H:$H,AE$3),"Warning!",IF('Demand Locations'!AG76=0,"",COUNTIFS('Workers Settings'!$M:$M,$B76,'Workers Settings'!$N:$N,1,'Workers Settings'!$H:$H,AE$3)/'Demand Locations'!AG76)))</f>
        <v/>
      </c>
      <c r="AF76" s="24" t="str">
        <f>IF(OR($B76="",AF$3="",'Demand Locations'!AH76=""),"",IF('Demand Locations'!AH76&lt;COUNTIFS('Workers Settings'!$M:$M,$B76,'Workers Settings'!$N:$N,1,'Workers Settings'!$H:$H,AF$3),"Warning!",IF('Demand Locations'!AH76=0,"",COUNTIFS('Workers Settings'!$M:$M,$B76,'Workers Settings'!$N:$N,1,'Workers Settings'!$H:$H,AF$3)/'Demand Locations'!AH76)))</f>
        <v/>
      </c>
      <c r="AG76" s="24" t="str">
        <f>IF(OR($B76="",AG$3="",'Demand Locations'!AI76=""),"",IF('Demand Locations'!AI76&lt;COUNTIFS('Workers Settings'!$M:$M,$B76,'Workers Settings'!$N:$N,1,'Workers Settings'!$H:$H,AG$3),"Warning!",IF('Demand Locations'!AI76=0,"",COUNTIFS('Workers Settings'!$M:$M,$B76,'Workers Settings'!$N:$N,1,'Workers Settings'!$H:$H,AG$3)/'Demand Locations'!AI76)))</f>
        <v/>
      </c>
      <c r="AH76" s="24" t="str">
        <f>IF(OR($B76="",AH$3="",'Demand Locations'!AJ76=""),"",IF('Demand Locations'!AJ76&lt;COUNTIFS('Workers Settings'!$M:$M,$B76,'Workers Settings'!$N:$N,1,'Workers Settings'!$H:$H,AH$3),"Warning!",IF('Demand Locations'!AJ76=0,"",COUNTIFS('Workers Settings'!$M:$M,$B76,'Workers Settings'!$N:$N,1,'Workers Settings'!$H:$H,AH$3)/'Demand Locations'!AJ76)))</f>
        <v/>
      </c>
      <c r="AI76" s="24" t="str">
        <f>IF(OR($B76="",AI$3="",'Demand Locations'!AK76=""),"",IF('Demand Locations'!AK76&lt;COUNTIFS('Workers Settings'!$M:$M,$B76,'Workers Settings'!$N:$N,1,'Workers Settings'!$H:$H,AI$3),"Warning!",IF('Demand Locations'!AK76=0,"",COUNTIFS('Workers Settings'!$M:$M,$B76,'Workers Settings'!$N:$N,1,'Workers Settings'!$H:$H,AI$3)/'Demand Locations'!AK76)))</f>
        <v/>
      </c>
      <c r="AJ76" s="24" t="str">
        <f>IF(OR($B76="",AJ$3="",'Demand Locations'!AL76=""),"",IF('Demand Locations'!AL76&lt;COUNTIFS('Workers Settings'!$M:$M,$B76,'Workers Settings'!$N:$N,1,'Workers Settings'!$H:$H,AJ$3),"Warning!",IF('Demand Locations'!AL76=0,"",COUNTIFS('Workers Settings'!$M:$M,$B76,'Workers Settings'!$N:$N,1,'Workers Settings'!$H:$H,AJ$3)/'Demand Locations'!AL76)))</f>
        <v/>
      </c>
      <c r="AK76" s="24" t="str">
        <f>IF(OR($B76="",AK$3="",'Demand Locations'!AM76=""),"",IF('Demand Locations'!AM76&lt;COUNTIFS('Workers Settings'!$M:$M,$B76,'Workers Settings'!$N:$N,1,'Workers Settings'!$H:$H,AK$3),"Warning!",IF('Demand Locations'!AM76=0,"",COUNTIFS('Workers Settings'!$M:$M,$B76,'Workers Settings'!$N:$N,1,'Workers Settings'!$H:$H,AK$3)/'Demand Locations'!AM76)))</f>
        <v/>
      </c>
      <c r="AL76" s="24" t="str">
        <f>IF(OR($B76="",AL$3="",'Demand Locations'!AN76=""),"",IF('Demand Locations'!AN76&lt;COUNTIFS('Workers Settings'!$M:$M,$B76,'Workers Settings'!$N:$N,1,'Workers Settings'!$H:$H,AL$3),"Warning!",IF('Demand Locations'!AN76=0,"",COUNTIFS('Workers Settings'!$M:$M,$B76,'Workers Settings'!$N:$N,1,'Workers Settings'!$H:$H,AL$3)/'Demand Locations'!AN76)))</f>
        <v/>
      </c>
      <c r="AM76" s="24" t="str">
        <f>IF(OR($B76="",AM$3="",'Demand Locations'!AO76=""),"",IF('Demand Locations'!AO76&lt;COUNTIFS('Workers Settings'!$M:$M,$B76,'Workers Settings'!$N:$N,1,'Workers Settings'!$H:$H,AM$3),"Warning!",IF('Demand Locations'!AO76=0,"",COUNTIFS('Workers Settings'!$M:$M,$B76,'Workers Settings'!$N:$N,1,'Workers Settings'!$H:$H,AM$3)/'Demand Locations'!AO76)))</f>
        <v/>
      </c>
      <c r="AN76" s="24" t="str">
        <f>IF(OR($B76="",AN$3="",'Demand Locations'!AP76=""),"",IF('Demand Locations'!AP76&lt;COUNTIFS('Workers Settings'!$M:$M,$B76,'Workers Settings'!$N:$N,1,'Workers Settings'!$H:$H,AN$3),"Warning!",IF('Demand Locations'!AP76=0,"",COUNTIFS('Workers Settings'!$M:$M,$B76,'Workers Settings'!$N:$N,1,'Workers Settings'!$H:$H,AN$3)/'Demand Locations'!AP76)))</f>
        <v/>
      </c>
      <c r="AO76" s="24" t="str">
        <f>IF(OR($B76="",AO$3="",'Demand Locations'!AQ76=""),"",IF('Demand Locations'!AQ76&lt;COUNTIFS('Workers Settings'!$M:$M,$B76,'Workers Settings'!$N:$N,1,'Workers Settings'!$H:$H,AO$3),"Warning!",IF('Demand Locations'!AQ76=0,"",COUNTIFS('Workers Settings'!$M:$M,$B76,'Workers Settings'!$N:$N,1,'Workers Settings'!$H:$H,AO$3)/'Demand Locations'!AQ76)))</f>
        <v/>
      </c>
      <c r="AP76" s="24" t="str">
        <f>IF(OR($B76="",AP$3="",'Demand Locations'!AR76=""),"",IF('Demand Locations'!AR76&lt;COUNTIFS('Workers Settings'!$M:$M,$B76,'Workers Settings'!$N:$N,1,'Workers Settings'!$H:$H,AP$3),"Warning!",IF('Demand Locations'!AR76=0,"",COUNTIFS('Workers Settings'!$M:$M,$B76,'Workers Settings'!$N:$N,1,'Workers Settings'!$H:$H,AP$3)/'Demand Locations'!AR76)))</f>
        <v/>
      </c>
      <c r="AQ76" s="24" t="str">
        <f>IF(OR($B76="",AQ$3="",'Demand Locations'!AS76=""),"",IF('Demand Locations'!AS76&lt;COUNTIFS('Workers Settings'!$M:$M,$B76,'Workers Settings'!$N:$N,1,'Workers Settings'!$H:$H,AQ$3),"Warning!",IF('Demand Locations'!AS76=0,"",COUNTIFS('Workers Settings'!$M:$M,$B76,'Workers Settings'!$N:$N,1,'Workers Settings'!$H:$H,AQ$3)/'Demand Locations'!AS76)))</f>
        <v/>
      </c>
      <c r="AR76" s="24" t="str">
        <f>IF(OR($B76="",AR$3="",'Demand Locations'!AT76=""),"",IF('Demand Locations'!AT76&lt;COUNTIFS('Workers Settings'!$M:$M,$B76,'Workers Settings'!$N:$N,1,'Workers Settings'!$H:$H,AR$3),"Warning!",IF('Demand Locations'!AT76=0,"",COUNTIFS('Workers Settings'!$M:$M,$B76,'Workers Settings'!$N:$N,1,'Workers Settings'!$H:$H,AR$3)/'Demand Locations'!AT76)))</f>
        <v/>
      </c>
      <c r="AS76" s="24" t="str">
        <f>IF(OR($B76="",AS$3="",'Demand Locations'!AU76=""),"",IF('Demand Locations'!AU76&lt;COUNTIFS('Workers Settings'!$M:$M,$B76,'Workers Settings'!$N:$N,1,'Workers Settings'!$H:$H,AS$3),"Warning!",IF('Demand Locations'!AU76=0,"",COUNTIFS('Workers Settings'!$M:$M,$B76,'Workers Settings'!$N:$N,1,'Workers Settings'!$H:$H,AS$3)/'Demand Locations'!AU76)))</f>
        <v/>
      </c>
      <c r="AT76" s="24" t="str">
        <f>IF(OR($B76="",AT$3="",'Demand Locations'!AV76=""),"",IF('Demand Locations'!AV76&lt;COUNTIFS('Workers Settings'!$M:$M,$B76,'Workers Settings'!$N:$N,1,'Workers Settings'!$H:$H,AT$3),"Warning!",IF('Demand Locations'!AV76=0,"",COUNTIFS('Workers Settings'!$M:$M,$B76,'Workers Settings'!$N:$N,1,'Workers Settings'!$H:$H,AT$3)/'Demand Locations'!AV76)))</f>
        <v/>
      </c>
      <c r="AU76" s="24" t="str">
        <f>IF(OR($B76="",AU$3="",'Demand Locations'!AW76=""),"",IF('Demand Locations'!AW76&lt;COUNTIFS('Workers Settings'!$M:$M,$B76,'Workers Settings'!$N:$N,1,'Workers Settings'!$H:$H,AU$3),"Warning!",IF('Demand Locations'!AW76=0,"",COUNTIFS('Workers Settings'!$M:$M,$B76,'Workers Settings'!$N:$N,1,'Workers Settings'!$H:$H,AU$3)/'Demand Locations'!AW76)))</f>
        <v/>
      </c>
      <c r="AV76" s="24" t="str">
        <f>IF(OR($B76="",AV$3="",'Demand Locations'!AX76=""),"",IF('Demand Locations'!AX76&lt;COUNTIFS('Workers Settings'!$M:$M,$B76,'Workers Settings'!$N:$N,1,'Workers Settings'!$H:$H,AV$3),"Warning!",IF('Demand Locations'!AX76=0,"",COUNTIFS('Workers Settings'!$M:$M,$B76,'Workers Settings'!$N:$N,1,'Workers Settings'!$H:$H,AV$3)/'Demand Locations'!AX76)))</f>
        <v/>
      </c>
      <c r="AW76" s="24" t="str">
        <f>IF(OR($B76="",AW$3="",'Demand Locations'!AY76=""),"",IF('Demand Locations'!AY76&lt;COUNTIFS('Workers Settings'!$M:$M,$B76,'Workers Settings'!$N:$N,1,'Workers Settings'!$H:$H,AW$3),"Warning!",IF('Demand Locations'!AY76=0,"",COUNTIFS('Workers Settings'!$M:$M,$B76,'Workers Settings'!$N:$N,1,'Workers Settings'!$H:$H,AW$3)/'Demand Locations'!AY76)))</f>
        <v/>
      </c>
      <c r="AX76" s="24" t="str">
        <f>IF(OR($B76="",AX$3="",'Demand Locations'!AZ76=""),"",IF('Demand Locations'!AZ76&lt;COUNTIFS('Workers Settings'!$M:$M,$B76,'Workers Settings'!$N:$N,1,'Workers Settings'!$H:$H,AX$3),"Warning!",IF('Demand Locations'!AZ76=0,"",COUNTIFS('Workers Settings'!$M:$M,$B76,'Workers Settings'!$N:$N,1,'Workers Settings'!$H:$H,AX$3)/'Demand Locations'!AZ76)))</f>
        <v/>
      </c>
      <c r="AY76" s="24" t="str">
        <f>IF(OR($B76="",AY$3="",'Demand Locations'!BA76=""),"",IF('Demand Locations'!BA76&lt;COUNTIFS('Workers Settings'!$M:$M,$B76,'Workers Settings'!$N:$N,1,'Workers Settings'!$H:$H,AY$3),"Warning!",IF('Demand Locations'!BA76=0,"",COUNTIFS('Workers Settings'!$M:$M,$B76,'Workers Settings'!$N:$N,1,'Workers Settings'!$H:$H,AY$3)/'Demand Locations'!BA76)))</f>
        <v/>
      </c>
      <c r="AZ76" s="24" t="str">
        <f>IF(OR($B76="",AZ$3="",'Demand Locations'!BB76=""),"",IF('Demand Locations'!BB76&lt;COUNTIFS('Workers Settings'!$M:$M,$B76,'Workers Settings'!$N:$N,1,'Workers Settings'!$H:$H,AZ$3),"Warning!",IF('Demand Locations'!BB76=0,"",COUNTIFS('Workers Settings'!$M:$M,$B76,'Workers Settings'!$N:$N,1,'Workers Settings'!$H:$H,AZ$3)/'Demand Locations'!BB76)))</f>
        <v/>
      </c>
      <c r="BA76" s="24" t="str">
        <f>IF(OR($B76="",BA$3="",'Demand Locations'!BC76=""),"",IF('Demand Locations'!BC76&lt;COUNTIFS('Workers Settings'!$M:$M,$B76,'Workers Settings'!$N:$N,1,'Workers Settings'!$H:$H,BA$3),"Warning!",IF('Demand Locations'!BC76=0,"",COUNTIFS('Workers Settings'!$M:$M,$B76,'Workers Settings'!$N:$N,1,'Workers Settings'!$H:$H,BA$3)/'Demand Locations'!BC76)))</f>
        <v/>
      </c>
      <c r="BB76" s="24" t="str">
        <f>IF(OR($B76="",BB$3="",'Demand Locations'!BD76=""),"",IF('Demand Locations'!BD76&lt;COUNTIFS('Workers Settings'!$M:$M,$B76,'Workers Settings'!$N:$N,1,'Workers Settings'!$H:$H,BB$3),"Warning!",IF('Demand Locations'!BD76=0,"",COUNTIFS('Workers Settings'!$M:$M,$B76,'Workers Settings'!$N:$N,1,'Workers Settings'!$H:$H,BB$3)/'Demand Locations'!BD76)))</f>
        <v/>
      </c>
      <c r="BC76" s="24" t="str">
        <f>IF(OR($B76="",BC$3="",'Demand Locations'!BE76=""),"",IF('Demand Locations'!BE76&lt;COUNTIFS('Workers Settings'!$M:$M,$B76,'Workers Settings'!$N:$N,1,'Workers Settings'!$H:$H,BC$3),"Warning!",IF('Demand Locations'!BE76=0,"",COUNTIFS('Workers Settings'!$M:$M,$B76,'Workers Settings'!$N:$N,1,'Workers Settings'!$H:$H,BC$3)/'Demand Locations'!BE76)))</f>
        <v/>
      </c>
      <c r="BD76" s="24" t="str">
        <f>IF(OR($B76="",BD$3="",'Demand Locations'!BF76=""),"",IF('Demand Locations'!BF76&lt;COUNTIFS('Workers Settings'!$M:$M,$B76,'Workers Settings'!$N:$N,1,'Workers Settings'!$H:$H,BD$3),"Warning!",IF('Demand Locations'!BF76=0,"",COUNTIFS('Workers Settings'!$M:$M,$B76,'Workers Settings'!$N:$N,1,'Workers Settings'!$H:$H,BD$3)/'Demand Locations'!BF76)))</f>
        <v/>
      </c>
      <c r="BE76" s="24" t="str">
        <f>IF(OR($B76="",BE$3="",'Demand Locations'!BG76=""),"",IF('Demand Locations'!BG76&lt;COUNTIFS('Workers Settings'!$M:$M,$B76,'Workers Settings'!$N:$N,1,'Workers Settings'!$H:$H,BE$3),"Warning!",IF('Demand Locations'!BG76=0,"",COUNTIFS('Workers Settings'!$M:$M,$B76,'Workers Settings'!$N:$N,1,'Workers Settings'!$H:$H,BE$3)/'Demand Locations'!BG76)))</f>
        <v/>
      </c>
      <c r="BF76" s="24" t="str">
        <f>IF(OR($B76="",BF$3="",'Demand Locations'!BH76=""),"",IF('Demand Locations'!BH76&lt;COUNTIFS('Workers Settings'!$M:$M,$B76,'Workers Settings'!$N:$N,1,'Workers Settings'!$H:$H,BF$3),"Warning!",IF('Demand Locations'!BH76=0,"",COUNTIFS('Workers Settings'!$M:$M,$B76,'Workers Settings'!$N:$N,1,'Workers Settings'!$H:$H,BF$3)/'Demand Locations'!BH76)))</f>
        <v/>
      </c>
      <c r="BG76" s="24" t="str">
        <f>IF(OR($B76="",BG$3="",'Demand Locations'!BI76=""),"",IF('Demand Locations'!BI76&lt;COUNTIFS('Workers Settings'!$M:$M,$B76,'Workers Settings'!$N:$N,1,'Workers Settings'!$H:$H,BG$3),"Warning!",IF('Demand Locations'!BI76=0,"",COUNTIFS('Workers Settings'!$M:$M,$B76,'Workers Settings'!$N:$N,1,'Workers Settings'!$H:$H,BG$3)/'Demand Locations'!BI76)))</f>
        <v/>
      </c>
      <c r="BH76" s="24" t="str">
        <f>IF(OR($B76="",BH$3="",'Demand Locations'!BJ76=""),"",IF('Demand Locations'!BJ76&lt;COUNTIFS('Workers Settings'!$M:$M,$B76,'Workers Settings'!$N:$N,1,'Workers Settings'!$H:$H,BH$3),"Warning!",IF('Demand Locations'!BJ76=0,"",COUNTIFS('Workers Settings'!$M:$M,$B76,'Workers Settings'!$N:$N,1,'Workers Settings'!$H:$H,BH$3)/'Demand Locations'!BJ76)))</f>
        <v/>
      </c>
      <c r="BI76" s="24" t="str">
        <f>IF(OR($B76="",BI$3="",'Demand Locations'!BK76=""),"",IF('Demand Locations'!BK76&lt;COUNTIFS('Workers Settings'!$M:$M,$B76,'Workers Settings'!$N:$N,1,'Workers Settings'!$H:$H,BI$3),"Warning!",IF('Demand Locations'!BK76=0,"",COUNTIFS('Workers Settings'!$M:$M,$B76,'Workers Settings'!$N:$N,1,'Workers Settings'!$H:$H,BI$3)/'Demand Locations'!BK76)))</f>
        <v/>
      </c>
      <c r="BJ76" s="24" t="str">
        <f>IF(OR($B76="",BJ$3="",'Demand Locations'!BL76=""),"",IF('Demand Locations'!BL76&lt;COUNTIFS('Workers Settings'!$M:$M,$B76,'Workers Settings'!$N:$N,1,'Workers Settings'!$H:$H,BJ$3),"Warning!",IF('Demand Locations'!BL76=0,"",COUNTIFS('Workers Settings'!$M:$M,$B76,'Workers Settings'!$N:$N,1,'Workers Settings'!$H:$H,BJ$3)/'Demand Locations'!BL76)))</f>
        <v/>
      </c>
      <c r="BK76" s="24" t="str">
        <f>IF(OR($B76="",BK$3="",'Demand Locations'!BM76=""),"",IF('Demand Locations'!BM76&lt;COUNTIFS('Workers Settings'!$M:$M,$B76,'Workers Settings'!$N:$N,1,'Workers Settings'!$H:$H,BK$3),"Warning!",IF('Demand Locations'!BM76=0,"",COUNTIFS('Workers Settings'!$M:$M,$B76,'Workers Settings'!$N:$N,1,'Workers Settings'!$H:$H,BK$3)/'Demand Locations'!BM76)))</f>
        <v/>
      </c>
      <c r="BL76" s="24" t="str">
        <f>IF(OR($B76="",BL$3="",'Demand Locations'!BN76=""),"",IF('Demand Locations'!BN76&lt;COUNTIFS('Workers Settings'!$M:$M,$B76,'Workers Settings'!$N:$N,1,'Workers Settings'!$H:$H,BL$3),"Warning!",IF('Demand Locations'!BN76=0,"",COUNTIFS('Workers Settings'!$M:$M,$B76,'Workers Settings'!$N:$N,1,'Workers Settings'!$H:$H,BL$3)/'Demand Locations'!BN76)))</f>
        <v/>
      </c>
      <c r="BM76" s="24" t="str">
        <f>IF(OR($B76="",BM$3="",'Demand Locations'!BO76=""),"",IF('Demand Locations'!BO76&lt;COUNTIFS('Workers Settings'!$M:$M,$B76,'Workers Settings'!$N:$N,1,'Workers Settings'!$H:$H,BM$3),"Warning!",IF('Demand Locations'!BO76=0,"",COUNTIFS('Workers Settings'!$M:$M,$B76,'Workers Settings'!$N:$N,1,'Workers Settings'!$H:$H,BM$3)/'Demand Locations'!BO76)))</f>
        <v/>
      </c>
      <c r="BN76" s="24" t="str">
        <f>IF(OR($B76="",BN$3="",'Demand Locations'!BP76=""),"",IF('Demand Locations'!BP76&lt;COUNTIFS('Workers Settings'!$M:$M,$B76,'Workers Settings'!$N:$N,1,'Workers Settings'!$H:$H,BN$3),"Warning!",IF('Demand Locations'!BP76=0,"",COUNTIFS('Workers Settings'!$M:$M,$B76,'Workers Settings'!$N:$N,1,'Workers Settings'!$H:$H,BN$3)/'Demand Locations'!BP76)))</f>
        <v/>
      </c>
      <c r="BO76" s="24" t="str">
        <f>IF(OR($B76="",BO$3="",'Demand Locations'!BQ76=""),"",IF('Demand Locations'!BQ76&lt;COUNTIFS('Workers Settings'!$M:$M,$B76,'Workers Settings'!$N:$N,1,'Workers Settings'!$H:$H,BO$3),"Warning!",IF('Demand Locations'!BQ76=0,"",COUNTIFS('Workers Settings'!$M:$M,$B76,'Workers Settings'!$N:$N,1,'Workers Settings'!$H:$H,BO$3)/'Demand Locations'!BQ76)))</f>
        <v/>
      </c>
      <c r="BP76" s="24" t="str">
        <f>IF(OR($B76="",BP$3="",'Demand Locations'!BR76=""),"",IF('Demand Locations'!BR76&lt;COUNTIFS('Workers Settings'!$M:$M,$B76,'Workers Settings'!$N:$N,1,'Workers Settings'!$H:$H,BP$3),"Warning!",IF('Demand Locations'!BR76=0,"",COUNTIFS('Workers Settings'!$M:$M,$B76,'Workers Settings'!$N:$N,1,'Workers Settings'!$H:$H,BP$3)/'Demand Locations'!BR76)))</f>
        <v/>
      </c>
      <c r="BQ76" s="24" t="str">
        <f>IF(OR($B76="",BQ$3="",'Demand Locations'!BS76=""),"",IF('Demand Locations'!BS76&lt;COUNTIFS('Workers Settings'!$M:$M,$B76,'Workers Settings'!$N:$N,1,'Workers Settings'!$H:$H,BQ$3),"Warning!",IF('Demand Locations'!BS76=0,"",COUNTIFS('Workers Settings'!$M:$M,$B76,'Workers Settings'!$N:$N,1,'Workers Settings'!$H:$H,BQ$3)/'Demand Locations'!BS76)))</f>
        <v/>
      </c>
      <c r="BR76" s="24" t="str">
        <f>IF(OR($B76="",BR$3="",'Demand Locations'!BT76=""),"",IF('Demand Locations'!BT76&lt;COUNTIFS('Workers Settings'!$M:$M,$B76,'Workers Settings'!$N:$N,1,'Workers Settings'!$H:$H,BR$3),"Warning!",IF('Demand Locations'!BT76=0,"",COUNTIFS('Workers Settings'!$M:$M,$B76,'Workers Settings'!$N:$N,1,'Workers Settings'!$H:$H,BR$3)/'Demand Locations'!BT76)))</f>
        <v/>
      </c>
      <c r="BS76" s="24" t="str">
        <f>IF(OR($B76="",BS$3="",'Demand Locations'!BU76=""),"",IF('Demand Locations'!BU76&lt;COUNTIFS('Workers Settings'!$M:$M,$B76,'Workers Settings'!$N:$N,1,'Workers Settings'!$H:$H,BS$3),"Warning!",IF('Demand Locations'!BU76=0,"",COUNTIFS('Workers Settings'!$M:$M,$B76,'Workers Settings'!$N:$N,1,'Workers Settings'!$H:$H,BS$3)/'Demand Locations'!BU76)))</f>
        <v/>
      </c>
      <c r="BT76" s="24" t="str">
        <f>IF(OR($B76="",BT$3="",'Demand Locations'!BV76=""),"",IF('Demand Locations'!BV76&lt;COUNTIFS('Workers Settings'!$M:$M,$B76,'Workers Settings'!$N:$N,1,'Workers Settings'!$H:$H,BT$3),"Warning!",IF('Demand Locations'!BV76=0,"",COUNTIFS('Workers Settings'!$M:$M,$B76,'Workers Settings'!$N:$N,1,'Workers Settings'!$H:$H,BT$3)/'Demand Locations'!BV76)))</f>
        <v/>
      </c>
      <c r="BU76" s="24" t="str">
        <f>IF(OR($B76="",BU$3="",'Demand Locations'!BW76=""),"",IF('Demand Locations'!BW76&lt;COUNTIFS('Workers Settings'!$M:$M,$B76,'Workers Settings'!$N:$N,1,'Workers Settings'!$H:$H,BU$3),"Warning!",IF('Demand Locations'!BW76=0,"",COUNTIFS('Workers Settings'!$M:$M,$B76,'Workers Settings'!$N:$N,1,'Workers Settings'!$H:$H,BU$3)/'Demand Locations'!BW76)))</f>
        <v/>
      </c>
      <c r="BV76" s="24" t="str">
        <f>IF(OR($B76="",BV$3="",'Demand Locations'!BX76=""),"",IF('Demand Locations'!BX76&lt;COUNTIFS('Workers Settings'!$M:$M,$B76,'Workers Settings'!$N:$N,1,'Workers Settings'!$H:$H,BV$3),"Warning!",IF('Demand Locations'!BX76=0,"",COUNTIFS('Workers Settings'!$M:$M,$B76,'Workers Settings'!$N:$N,1,'Workers Settings'!$H:$H,BV$3)/'Demand Locations'!BX76)))</f>
        <v/>
      </c>
      <c r="BW76" s="24" t="str">
        <f>IF(OR($B76="",BW$3="",'Demand Locations'!BY76=""),"",IF('Demand Locations'!BY76&lt;COUNTIFS('Workers Settings'!$M:$M,$B76,'Workers Settings'!$N:$N,1,'Workers Settings'!$H:$H,BW$3),"Warning!",IF('Demand Locations'!BY76=0,"",COUNTIFS('Workers Settings'!$M:$M,$B76,'Workers Settings'!$N:$N,1,'Workers Settings'!$H:$H,BW$3)/'Demand Locations'!BY76)))</f>
        <v/>
      </c>
      <c r="BX76" s="24" t="str">
        <f>IF(OR($B76="",BX$3="",'Demand Locations'!BZ76=""),"",IF('Demand Locations'!BZ76&lt;COUNTIFS('Workers Settings'!$M:$M,$B76,'Workers Settings'!$N:$N,1,'Workers Settings'!$H:$H,BX$3),"Warning!",IF('Demand Locations'!BZ76=0,"",COUNTIFS('Workers Settings'!$M:$M,$B76,'Workers Settings'!$N:$N,1,'Workers Settings'!$H:$H,BX$3)/'Demand Locations'!BZ76)))</f>
        <v/>
      </c>
      <c r="BY76" s="24" t="str">
        <f>IF(OR($B76="",BY$3="",'Demand Locations'!CA76=""),"",IF('Demand Locations'!CA76&lt;COUNTIFS('Workers Settings'!$M:$M,$B76,'Workers Settings'!$N:$N,1,'Workers Settings'!$H:$H,BY$3),"Warning!",IF('Demand Locations'!CA76=0,"",COUNTIFS('Workers Settings'!$M:$M,$B76,'Workers Settings'!$N:$N,1,'Workers Settings'!$H:$H,BY$3)/'Demand Locations'!CA76)))</f>
        <v/>
      </c>
      <c r="BZ76" s="24" t="str">
        <f>IF(OR($B76="",BZ$3="",'Demand Locations'!CB76=""),"",IF('Demand Locations'!CB76&lt;COUNTIFS('Workers Settings'!$M:$M,$B76,'Workers Settings'!$N:$N,1,'Workers Settings'!$H:$H,BZ$3),"Warning!",IF('Demand Locations'!CB76=0,"",COUNTIFS('Workers Settings'!$M:$M,$B76,'Workers Settings'!$N:$N,1,'Workers Settings'!$H:$H,BZ$3)/'Demand Locations'!CB76)))</f>
        <v/>
      </c>
      <c r="CA76" s="24" t="str">
        <f>IF(OR($B76="",CA$3="",'Demand Locations'!CC76=""),"",IF('Demand Locations'!CC76&lt;COUNTIFS('Workers Settings'!$M:$M,$B76,'Workers Settings'!$N:$N,1,'Workers Settings'!$H:$H,CA$3),"Warning!",IF('Demand Locations'!CC76=0,"",COUNTIFS('Workers Settings'!$M:$M,$B76,'Workers Settings'!$N:$N,1,'Workers Settings'!$H:$H,CA$3)/'Demand Locations'!CC76)))</f>
        <v/>
      </c>
      <c r="CB76" s="24" t="str">
        <f>IF(OR($B76="",CB$3="",'Demand Locations'!CD76=""),"",IF('Demand Locations'!CD76&lt;COUNTIFS('Workers Settings'!$M:$M,$B76,'Workers Settings'!$N:$N,1,'Workers Settings'!$H:$H,CB$3),"Warning!",IF('Demand Locations'!CD76=0,"",COUNTIFS('Workers Settings'!$M:$M,$B76,'Workers Settings'!$N:$N,1,'Workers Settings'!$H:$H,CB$3)/'Demand Locations'!CD76)))</f>
        <v/>
      </c>
      <c r="CC76" s="24" t="str">
        <f>IF(OR($B76="",CC$3="",'Demand Locations'!CE76=""),"",IF('Demand Locations'!CE76&lt;COUNTIFS('Workers Settings'!$M:$M,$B76,'Workers Settings'!$N:$N,1,'Workers Settings'!$H:$H,CC$3),"Warning!",IF('Demand Locations'!CE76=0,"",COUNTIFS('Workers Settings'!$M:$M,$B76,'Workers Settings'!$N:$N,1,'Workers Settings'!$H:$H,CC$3)/'Demand Locations'!CE76)))</f>
        <v/>
      </c>
      <c r="CD76" s="24" t="str">
        <f>IF(OR($B76="",CD$3="",'Demand Locations'!CF76=""),"",IF('Demand Locations'!CF76&lt;COUNTIFS('Workers Settings'!$M:$M,$B76,'Workers Settings'!$N:$N,1,'Workers Settings'!$H:$H,CD$3),"Warning!",IF('Demand Locations'!CF76=0,"",COUNTIFS('Workers Settings'!$M:$M,$B76,'Workers Settings'!$N:$N,1,'Workers Settings'!$H:$H,CD$3)/'Demand Locations'!CF76)))</f>
        <v/>
      </c>
      <c r="CE76" s="24" t="str">
        <f>IF(OR($B76="",CE$3="",'Demand Locations'!CG76=""),"",IF('Demand Locations'!CG76&lt;COUNTIFS('Workers Settings'!$M:$M,$B76,'Workers Settings'!$N:$N,1,'Workers Settings'!$H:$H,CE$3),"Warning!",IF('Demand Locations'!CG76=0,"",COUNTIFS('Workers Settings'!$M:$M,$B76,'Workers Settings'!$N:$N,1,'Workers Settings'!$H:$H,CE$3)/'Demand Locations'!CG76)))</f>
        <v/>
      </c>
      <c r="CF76" s="24" t="str">
        <f>IF(OR($B76="",CF$3="",'Demand Locations'!CH76=""),"",IF('Demand Locations'!CH76&lt;COUNTIFS('Workers Settings'!$M:$M,$B76,'Workers Settings'!$N:$N,1,'Workers Settings'!$H:$H,CF$3),"Warning!",IF('Demand Locations'!CH76=0,"",COUNTIFS('Workers Settings'!$M:$M,$B76,'Workers Settings'!$N:$N,1,'Workers Settings'!$H:$H,CF$3)/'Demand Locations'!CH76)))</f>
        <v/>
      </c>
      <c r="CG76" s="24" t="str">
        <f>IF(OR($B76="",CG$3="",'Demand Locations'!CI76=""),"",IF('Demand Locations'!CI76&lt;COUNTIFS('Workers Settings'!$M:$M,$B76,'Workers Settings'!$N:$N,1,'Workers Settings'!$H:$H,CG$3),"Warning!",IF('Demand Locations'!CI76=0,"",COUNTIFS('Workers Settings'!$M:$M,$B76,'Workers Settings'!$N:$N,1,'Workers Settings'!$H:$H,CG$3)/'Demand Locations'!CI76)))</f>
        <v/>
      </c>
      <c r="CH76" s="24" t="str">
        <f>IF(OR($B76="",CH$3="",'Demand Locations'!CJ76=""),"",IF('Demand Locations'!CJ76&lt;COUNTIFS('Workers Settings'!$M:$M,$B76,'Workers Settings'!$N:$N,1,'Workers Settings'!$H:$H,CH$3),"Warning!",IF('Demand Locations'!CJ76=0,"",COUNTIFS('Workers Settings'!$M:$M,$B76,'Workers Settings'!$N:$N,1,'Workers Settings'!$H:$H,CH$3)/'Demand Locations'!CJ76)))</f>
        <v/>
      </c>
      <c r="CI76" s="24" t="str">
        <f>IF(OR($B76="",CI$3="",'Demand Locations'!CK76=""),"",IF('Demand Locations'!CK76&lt;COUNTIFS('Workers Settings'!$M:$M,$B76,'Workers Settings'!$N:$N,1,'Workers Settings'!$H:$H,CI$3),"Warning!",IF('Demand Locations'!CK76=0,"",COUNTIFS('Workers Settings'!$M:$M,$B76,'Workers Settings'!$N:$N,1,'Workers Settings'!$H:$H,CI$3)/'Demand Locations'!CK76)))</f>
        <v/>
      </c>
      <c r="CJ76" s="24" t="str">
        <f>IF(OR($B76="",CJ$3="",'Demand Locations'!CL76=""),"",IF('Demand Locations'!CL76&lt;COUNTIFS('Workers Settings'!$M:$M,$B76,'Workers Settings'!$N:$N,1,'Workers Settings'!$H:$H,CJ$3),"Warning!",IF('Demand Locations'!CL76=0,"",COUNTIFS('Workers Settings'!$M:$M,$B76,'Workers Settings'!$N:$N,1,'Workers Settings'!$H:$H,CJ$3)/'Demand Locations'!CL76)))</f>
        <v/>
      </c>
      <c r="CK76" s="24" t="str">
        <f>IF(OR($B76="",CK$3="",'Demand Locations'!CM76=""),"",IF('Demand Locations'!CM76&lt;COUNTIFS('Workers Settings'!$M:$M,$B76,'Workers Settings'!$N:$N,1,'Workers Settings'!$H:$H,CK$3),"Warning!",IF('Demand Locations'!CM76=0,"",COUNTIFS('Workers Settings'!$M:$M,$B76,'Workers Settings'!$N:$N,1,'Workers Settings'!$H:$H,CK$3)/'Demand Locations'!CM76)))</f>
        <v/>
      </c>
      <c r="CL76" s="24" t="str">
        <f>IF(OR($B76="",CL$3="",'Demand Locations'!CN76=""),"",IF('Demand Locations'!CN76&lt;COUNTIFS('Workers Settings'!$M:$M,$B76,'Workers Settings'!$N:$N,1,'Workers Settings'!$H:$H,CL$3),"Warning!",IF('Demand Locations'!CN76=0,"",COUNTIFS('Workers Settings'!$M:$M,$B76,'Workers Settings'!$N:$N,1,'Workers Settings'!$H:$H,CL$3)/'Demand Locations'!CN76)))</f>
        <v/>
      </c>
      <c r="CM76" s="24" t="str">
        <f>IF(OR($B76="",CM$3="",'Demand Locations'!CO76=""),"",IF('Demand Locations'!CO76&lt;COUNTIFS('Workers Settings'!$M:$M,$B76,'Workers Settings'!$N:$N,1,'Workers Settings'!$H:$H,CM$3),"Warning!",IF('Demand Locations'!CO76=0,"",COUNTIFS('Workers Settings'!$M:$M,$B76,'Workers Settings'!$N:$N,1,'Workers Settings'!$H:$H,CM$3)/'Demand Locations'!CO76)))</f>
        <v/>
      </c>
      <c r="CN76" s="24" t="str">
        <f>IF(OR($B76="",CN$3="",'Demand Locations'!CP76=""),"",IF('Demand Locations'!CP76&lt;COUNTIFS('Workers Settings'!$M:$M,$B76,'Workers Settings'!$N:$N,1,'Workers Settings'!$H:$H,CN$3),"Warning!",IF('Demand Locations'!CP76=0,"",COUNTIFS('Workers Settings'!$M:$M,$B76,'Workers Settings'!$N:$N,1,'Workers Settings'!$H:$H,CN$3)/'Demand Locations'!CP76)))</f>
        <v/>
      </c>
      <c r="CO76" s="24" t="str">
        <f>IF(OR($B76="",CO$3="",'Demand Locations'!CQ76=""),"",IF('Demand Locations'!CQ76&lt;COUNTIFS('Workers Settings'!$M:$M,$B76,'Workers Settings'!$N:$N,1,'Workers Settings'!$H:$H,CO$3),"Warning!",IF('Demand Locations'!CQ76=0,"",COUNTIFS('Workers Settings'!$M:$M,$B76,'Workers Settings'!$N:$N,1,'Workers Settings'!$H:$H,CO$3)/'Demand Locations'!CQ76)))</f>
        <v/>
      </c>
      <c r="CP76" s="24" t="str">
        <f>IF(OR($B76="",CP$3="",'Demand Locations'!CR76=""),"",IF('Demand Locations'!CR76&lt;COUNTIFS('Workers Settings'!$M:$M,$B76,'Workers Settings'!$N:$N,1,'Workers Settings'!$H:$H,CP$3),"Warning!",IF('Demand Locations'!CR76=0,"",COUNTIFS('Workers Settings'!$M:$M,$B76,'Workers Settings'!$N:$N,1,'Workers Settings'!$H:$H,CP$3)/'Demand Locations'!CR76)))</f>
        <v/>
      </c>
      <c r="CQ76" s="24" t="str">
        <f>IF(OR($B76="",CQ$3="",'Demand Locations'!CS76=""),"",IF('Demand Locations'!CS76&lt;COUNTIFS('Workers Settings'!$M:$M,$B76,'Workers Settings'!$N:$N,1,'Workers Settings'!$H:$H,CQ$3),"Warning!",IF('Demand Locations'!CS76=0,"",COUNTIFS('Workers Settings'!$M:$M,$B76,'Workers Settings'!$N:$N,1,'Workers Settings'!$H:$H,CQ$3)/'Demand Locations'!CS76)))</f>
        <v/>
      </c>
      <c r="CR76" s="24" t="str">
        <f>IF(OR($B76="",CR$3="",'Demand Locations'!CT76=""),"",IF('Demand Locations'!CT76&lt;COUNTIFS('Workers Settings'!$M:$M,$B76,'Workers Settings'!$N:$N,1,'Workers Settings'!$H:$H,CR$3),"Warning!",IF('Demand Locations'!CT76=0,"",COUNTIFS('Workers Settings'!$M:$M,$B76,'Workers Settings'!$N:$N,1,'Workers Settings'!$H:$H,CR$3)/'Demand Locations'!CT76)))</f>
        <v/>
      </c>
      <c r="CS76" s="24" t="str">
        <f>IF(OR($B76="",CS$3="",'Demand Locations'!CU76=""),"",IF('Demand Locations'!CU76&lt;COUNTIFS('Workers Settings'!$M:$M,$B76,'Workers Settings'!$N:$N,1,'Workers Settings'!$H:$H,CS$3),"Warning!",IF('Demand Locations'!CU76=0,"",COUNTIFS('Workers Settings'!$M:$M,$B76,'Workers Settings'!$N:$N,1,'Workers Settings'!$H:$H,CS$3)/'Demand Locations'!CU76)))</f>
        <v/>
      </c>
      <c r="CT76" s="24" t="str">
        <f>IF(OR($B76="",CT$3="",'Demand Locations'!CV76=""),"",IF('Demand Locations'!CV76&lt;COUNTIFS('Workers Settings'!$M:$M,$B76,'Workers Settings'!$N:$N,1,'Workers Settings'!$H:$H,CT$3),"Warning!",IF('Demand Locations'!CV76=0,"",COUNTIFS('Workers Settings'!$M:$M,$B76,'Workers Settings'!$N:$N,1,'Workers Settings'!$H:$H,CT$3)/'Demand Locations'!CV76)))</f>
        <v/>
      </c>
      <c r="CU76" s="24" t="str">
        <f>IF(OR($B76="",CU$3="",'Demand Locations'!CW76=""),"",IF('Demand Locations'!CW76&lt;COUNTIFS('Workers Settings'!$M:$M,$B76,'Workers Settings'!$N:$N,1,'Workers Settings'!$H:$H,CU$3),"Warning!",IF('Demand Locations'!CW76=0,"",COUNTIFS('Workers Settings'!$M:$M,$B76,'Workers Settings'!$N:$N,1,'Workers Settings'!$H:$H,CU$3)/'Demand Locations'!CW76)))</f>
        <v/>
      </c>
      <c r="CV76" s="24" t="str">
        <f>IF(OR($B76="",CV$3="",'Demand Locations'!CX76=""),"",IF('Demand Locations'!CX76&lt;COUNTIFS('Workers Settings'!$M:$M,$B76,'Workers Settings'!$N:$N,1,'Workers Settings'!$H:$H,CV$3),"Warning!",IF('Demand Locations'!CX76=0,"",COUNTIFS('Workers Settings'!$M:$M,$B76,'Workers Settings'!$N:$N,1,'Workers Settings'!$H:$H,CV$3)/'Demand Locations'!CX76)))</f>
        <v/>
      </c>
      <c r="CW76" s="24" t="str">
        <f>IF(OR($B76="",CW$3="",'Demand Locations'!CY76=""),"",IF('Demand Locations'!CY76&lt;COUNTIFS('Workers Settings'!$M:$M,$B76,'Workers Settings'!$N:$N,1,'Workers Settings'!$H:$H,CW$3),"Warning!",IF('Demand Locations'!CY76=0,"",COUNTIFS('Workers Settings'!$M:$M,$B76,'Workers Settings'!$N:$N,1,'Workers Settings'!$H:$H,CW$3)/'Demand Locations'!CY76)))</f>
        <v/>
      </c>
      <c r="CX76" s="24" t="str">
        <f>IF(OR($B76="",CX$3="",'Demand Locations'!CZ76=""),"",IF('Demand Locations'!CZ76&lt;COUNTIFS('Workers Settings'!$M:$M,$B76,'Workers Settings'!$N:$N,1,'Workers Settings'!$H:$H,CX$3),"Warning!",IF('Demand Locations'!CZ76=0,"",COUNTIFS('Workers Settings'!$M:$M,$B76,'Workers Settings'!$N:$N,1,'Workers Settings'!$H:$H,CX$3)/'Demand Locations'!CZ76)))</f>
        <v/>
      </c>
      <c r="CY76" s="24" t="str">
        <f>IF(OR($B76="",CY$3="",'Demand Locations'!DA76=""),"",IF('Demand Locations'!DA76&lt;COUNTIFS('Workers Settings'!$M:$M,$B76,'Workers Settings'!$N:$N,1,'Workers Settings'!$H:$H,CY$3),"Warning!",IF('Demand Locations'!DA76=0,"",COUNTIFS('Workers Settings'!$M:$M,$B76,'Workers Settings'!$N:$N,1,'Workers Settings'!$H:$H,CY$3)/'Demand Locations'!DA76)))</f>
        <v/>
      </c>
      <c r="CZ76" s="24" t="str">
        <f>IF(OR($B76="",CZ$3="",'Demand Locations'!DB76=""),"",IF('Demand Locations'!DB76&lt;COUNTIFS('Workers Settings'!$M:$M,$B76,'Workers Settings'!$N:$N,1,'Workers Settings'!$H:$H,CZ$3),"Warning!",IF('Demand Locations'!DB76=0,"",COUNTIFS('Workers Settings'!$M:$M,$B76,'Workers Settings'!$N:$N,1,'Workers Settings'!$H:$H,CZ$3)/'Demand Locations'!DB76)))</f>
        <v/>
      </c>
    </row>
    <row r="77" spans="1:104" x14ac:dyDescent="0.25">
      <c r="A77" s="7">
        <f t="shared" si="1"/>
        <v>73</v>
      </c>
      <c r="B77" s="7" t="str">
        <f>IF('Demand Locations'!B77&lt;&gt;"",'Demand Locations'!B77,"")</f>
        <v/>
      </c>
      <c r="C77" s="29" t="str">
        <f>IF(B77="","",SUMIFS('Workers Assignments'!Z:Z,'Workers Settings'!M:M,B77,'Workers Settings'!N:N,1))</f>
        <v/>
      </c>
      <c r="D77" s="24" t="str">
        <f>IF(OR(B77="",'Demand Locations'!E77=""),"",IF('Demand Locations'!E77&lt;C77,"Warning!",IF('Demand Locations'!E77=0,"",C77/'Demand Locations'!E77)))</f>
        <v/>
      </c>
      <c r="E77" s="44" t="str">
        <f>IF(OR($B77="",E$3="",'Demand Locations'!G77=""),"",IF('Demand Locations'!G77&lt;COUNTIFS('Workers Settings'!$M:$M,$B77,'Workers Settings'!$N:$N,1,'Workers Settings'!$H:$H,E$3),"Warning!",IF('Demand Locations'!G77=0,"",COUNTIFS('Workers Settings'!$M:$M,$B77,'Workers Settings'!$N:$N,1,'Workers Settings'!$H:$H,E$3)/'Demand Locations'!G77)))</f>
        <v/>
      </c>
      <c r="F77" s="24" t="str">
        <f>IF(OR($B77="",F$3="",'Demand Locations'!H77=""),"",IF('Demand Locations'!H77&lt;COUNTIFS('Workers Settings'!$M:$M,$B77,'Workers Settings'!$N:$N,1,'Workers Settings'!$H:$H,F$3),"Warning!",IF('Demand Locations'!H77=0,"",COUNTIFS('Workers Settings'!$M:$M,$B77,'Workers Settings'!$N:$N,1,'Workers Settings'!$H:$H,F$3)/'Demand Locations'!H77)))</f>
        <v/>
      </c>
      <c r="G77" s="24" t="str">
        <f>IF(OR($B77="",G$3="",'Demand Locations'!I77=""),"",IF('Demand Locations'!I77&lt;COUNTIFS('Workers Settings'!$M:$M,$B77,'Workers Settings'!$N:$N,1,'Workers Settings'!$H:$H,G$3),"Warning!",IF('Demand Locations'!I77=0,"",COUNTIFS('Workers Settings'!$M:$M,$B77,'Workers Settings'!$N:$N,1,'Workers Settings'!$H:$H,G$3)/'Demand Locations'!I77)))</f>
        <v/>
      </c>
      <c r="H77" s="24" t="str">
        <f>IF(OR($B77="",H$3="",'Demand Locations'!J77=""),"",IF('Demand Locations'!J77&lt;COUNTIFS('Workers Settings'!$M:$M,$B77,'Workers Settings'!$N:$N,1,'Workers Settings'!$H:$H,H$3),"Warning!",IF('Demand Locations'!J77=0,"",COUNTIFS('Workers Settings'!$M:$M,$B77,'Workers Settings'!$N:$N,1,'Workers Settings'!$H:$H,H$3)/'Demand Locations'!J77)))</f>
        <v/>
      </c>
      <c r="I77" s="24" t="str">
        <f>IF(OR($B77="",I$3="",'Demand Locations'!K77=""),"",IF('Demand Locations'!K77&lt;COUNTIFS('Workers Settings'!$M:$M,$B77,'Workers Settings'!$N:$N,1,'Workers Settings'!$H:$H,I$3),"Warning!",IF('Demand Locations'!K77=0,"",COUNTIFS('Workers Settings'!$M:$M,$B77,'Workers Settings'!$N:$N,1,'Workers Settings'!$H:$H,I$3)/'Demand Locations'!K77)))</f>
        <v/>
      </c>
      <c r="J77" s="24" t="str">
        <f>IF(OR($B77="",J$3="",'Demand Locations'!L77=""),"",IF('Demand Locations'!L77&lt;COUNTIFS('Workers Settings'!$M:$M,$B77,'Workers Settings'!$N:$N,1,'Workers Settings'!$H:$H,J$3),"Warning!",IF('Demand Locations'!L77=0,"",COUNTIFS('Workers Settings'!$M:$M,$B77,'Workers Settings'!$N:$N,1,'Workers Settings'!$H:$H,J$3)/'Demand Locations'!L77)))</f>
        <v/>
      </c>
      <c r="K77" s="24" t="str">
        <f>IF(OR($B77="",K$3="",'Demand Locations'!M77=""),"",IF('Demand Locations'!M77&lt;COUNTIFS('Workers Settings'!$M:$M,$B77,'Workers Settings'!$N:$N,1,'Workers Settings'!$H:$H,K$3),"Warning!",IF('Demand Locations'!M77=0,"",COUNTIFS('Workers Settings'!$M:$M,$B77,'Workers Settings'!$N:$N,1,'Workers Settings'!$H:$H,K$3)/'Demand Locations'!M77)))</f>
        <v/>
      </c>
      <c r="L77" s="24" t="str">
        <f>IF(OR($B77="",L$3="",'Demand Locations'!N77=""),"",IF('Demand Locations'!N77&lt;COUNTIFS('Workers Settings'!$M:$M,$B77,'Workers Settings'!$N:$N,1,'Workers Settings'!$H:$H,L$3),"Warning!",IF('Demand Locations'!N77=0,"",COUNTIFS('Workers Settings'!$M:$M,$B77,'Workers Settings'!$N:$N,1,'Workers Settings'!$H:$H,L$3)/'Demand Locations'!N77)))</f>
        <v/>
      </c>
      <c r="M77" s="24" t="str">
        <f>IF(OR($B77="",M$3="",'Demand Locations'!O77=""),"",IF('Demand Locations'!O77&lt;COUNTIFS('Workers Settings'!$M:$M,$B77,'Workers Settings'!$N:$N,1,'Workers Settings'!$H:$H,M$3),"Warning!",IF('Demand Locations'!O77=0,"",COUNTIFS('Workers Settings'!$M:$M,$B77,'Workers Settings'!$N:$N,1,'Workers Settings'!$H:$H,M$3)/'Demand Locations'!O77)))</f>
        <v/>
      </c>
      <c r="N77" s="24" t="str">
        <f>IF(OR($B77="",N$3="",'Demand Locations'!P77=""),"",IF('Demand Locations'!P77&lt;COUNTIFS('Workers Settings'!$M:$M,$B77,'Workers Settings'!$N:$N,1,'Workers Settings'!$H:$H,N$3),"Warning!",IF('Demand Locations'!P77=0,"",COUNTIFS('Workers Settings'!$M:$M,$B77,'Workers Settings'!$N:$N,1,'Workers Settings'!$H:$H,N$3)/'Demand Locations'!P77)))</f>
        <v/>
      </c>
      <c r="O77" s="24" t="str">
        <f>IF(OR($B77="",O$3="",'Demand Locations'!Q77=""),"",IF('Demand Locations'!Q77&lt;COUNTIFS('Workers Settings'!$M:$M,$B77,'Workers Settings'!$N:$N,1,'Workers Settings'!$H:$H,O$3),"Warning!",IF('Demand Locations'!Q77=0,"",COUNTIFS('Workers Settings'!$M:$M,$B77,'Workers Settings'!$N:$N,1,'Workers Settings'!$H:$H,O$3)/'Demand Locations'!Q77)))</f>
        <v/>
      </c>
      <c r="P77" s="24" t="str">
        <f>IF(OR($B77="",P$3="",'Demand Locations'!R77=""),"",IF('Demand Locations'!R77&lt;COUNTIFS('Workers Settings'!$M:$M,$B77,'Workers Settings'!$N:$N,1,'Workers Settings'!$H:$H,P$3),"Warning!",IF('Demand Locations'!R77=0,"",COUNTIFS('Workers Settings'!$M:$M,$B77,'Workers Settings'!$N:$N,1,'Workers Settings'!$H:$H,P$3)/'Demand Locations'!R77)))</f>
        <v/>
      </c>
      <c r="Q77" s="24" t="str">
        <f>IF(OR($B77="",Q$3="",'Demand Locations'!S77=""),"",IF('Demand Locations'!S77&lt;COUNTIFS('Workers Settings'!$M:$M,$B77,'Workers Settings'!$N:$N,1,'Workers Settings'!$H:$H,Q$3),"Warning!",IF('Demand Locations'!S77=0,"",COUNTIFS('Workers Settings'!$M:$M,$B77,'Workers Settings'!$N:$N,1,'Workers Settings'!$H:$H,Q$3)/'Demand Locations'!S77)))</f>
        <v/>
      </c>
      <c r="R77" s="24" t="str">
        <f>IF(OR($B77="",R$3="",'Demand Locations'!T77=""),"",IF('Demand Locations'!T77&lt;COUNTIFS('Workers Settings'!$M:$M,$B77,'Workers Settings'!$N:$N,1,'Workers Settings'!$H:$H,R$3),"Warning!",IF('Demand Locations'!T77=0,"",COUNTIFS('Workers Settings'!$M:$M,$B77,'Workers Settings'!$N:$N,1,'Workers Settings'!$H:$H,R$3)/'Demand Locations'!T77)))</f>
        <v/>
      </c>
      <c r="S77" s="24" t="str">
        <f>IF(OR($B77="",S$3="",'Demand Locations'!U77=""),"",IF('Demand Locations'!U77&lt;COUNTIFS('Workers Settings'!$M:$M,$B77,'Workers Settings'!$N:$N,1,'Workers Settings'!$H:$H,S$3),"Warning!",IF('Demand Locations'!U77=0,"",COUNTIFS('Workers Settings'!$M:$M,$B77,'Workers Settings'!$N:$N,1,'Workers Settings'!$H:$H,S$3)/'Demand Locations'!U77)))</f>
        <v/>
      </c>
      <c r="T77" s="24" t="str">
        <f>IF(OR($B77="",T$3="",'Demand Locations'!V77=""),"",IF('Demand Locations'!V77&lt;COUNTIFS('Workers Settings'!$M:$M,$B77,'Workers Settings'!$N:$N,1,'Workers Settings'!$H:$H,T$3),"Warning!",IF('Demand Locations'!V77=0,"",COUNTIFS('Workers Settings'!$M:$M,$B77,'Workers Settings'!$N:$N,1,'Workers Settings'!$H:$H,T$3)/'Demand Locations'!V77)))</f>
        <v/>
      </c>
      <c r="U77" s="24" t="str">
        <f>IF(OR($B77="",U$3="",'Demand Locations'!W77=""),"",IF('Demand Locations'!W77&lt;COUNTIFS('Workers Settings'!$M:$M,$B77,'Workers Settings'!$N:$N,1,'Workers Settings'!$H:$H,U$3),"Warning!",IF('Demand Locations'!W77=0,"",COUNTIFS('Workers Settings'!$M:$M,$B77,'Workers Settings'!$N:$N,1,'Workers Settings'!$H:$H,U$3)/'Demand Locations'!W77)))</f>
        <v/>
      </c>
      <c r="V77" s="24" t="str">
        <f>IF(OR($B77="",V$3="",'Demand Locations'!X77=""),"",IF('Demand Locations'!X77&lt;COUNTIFS('Workers Settings'!$M:$M,$B77,'Workers Settings'!$N:$N,1,'Workers Settings'!$H:$H,V$3),"Warning!",IF('Demand Locations'!X77=0,"",COUNTIFS('Workers Settings'!$M:$M,$B77,'Workers Settings'!$N:$N,1,'Workers Settings'!$H:$H,V$3)/'Demand Locations'!X77)))</f>
        <v/>
      </c>
      <c r="W77" s="24" t="str">
        <f>IF(OR($B77="",W$3="",'Demand Locations'!Y77=""),"",IF('Demand Locations'!Y77&lt;COUNTIFS('Workers Settings'!$M:$M,$B77,'Workers Settings'!$N:$N,1,'Workers Settings'!$H:$H,W$3),"Warning!",IF('Demand Locations'!Y77=0,"",COUNTIFS('Workers Settings'!$M:$M,$B77,'Workers Settings'!$N:$N,1,'Workers Settings'!$H:$H,W$3)/'Demand Locations'!Y77)))</f>
        <v/>
      </c>
      <c r="X77" s="24" t="str">
        <f>IF(OR($B77="",X$3="",'Demand Locations'!Z77=""),"",IF('Demand Locations'!Z77&lt;COUNTIFS('Workers Settings'!$M:$M,$B77,'Workers Settings'!$N:$N,1,'Workers Settings'!$H:$H,X$3),"Warning!",IF('Demand Locations'!Z77=0,"",COUNTIFS('Workers Settings'!$M:$M,$B77,'Workers Settings'!$N:$N,1,'Workers Settings'!$H:$H,X$3)/'Demand Locations'!Z77)))</f>
        <v/>
      </c>
      <c r="Y77" s="24" t="str">
        <f>IF(OR($B77="",Y$3="",'Demand Locations'!AA77=""),"",IF('Demand Locations'!AA77&lt;COUNTIFS('Workers Settings'!$M:$M,$B77,'Workers Settings'!$N:$N,1,'Workers Settings'!$H:$H,Y$3),"Warning!",IF('Demand Locations'!AA77=0,"",COUNTIFS('Workers Settings'!$M:$M,$B77,'Workers Settings'!$N:$N,1,'Workers Settings'!$H:$H,Y$3)/'Demand Locations'!AA77)))</f>
        <v/>
      </c>
      <c r="Z77" s="24" t="str">
        <f>IF(OR($B77="",Z$3="",'Demand Locations'!AB77=""),"",IF('Demand Locations'!AB77&lt;COUNTIFS('Workers Settings'!$M:$M,$B77,'Workers Settings'!$N:$N,1,'Workers Settings'!$H:$H,Z$3),"Warning!",IF('Demand Locations'!AB77=0,"",COUNTIFS('Workers Settings'!$M:$M,$B77,'Workers Settings'!$N:$N,1,'Workers Settings'!$H:$H,Z$3)/'Demand Locations'!AB77)))</f>
        <v/>
      </c>
      <c r="AA77" s="24" t="str">
        <f>IF(OR($B77="",AA$3="",'Demand Locations'!AC77=""),"",IF('Demand Locations'!AC77&lt;COUNTIFS('Workers Settings'!$M:$M,$B77,'Workers Settings'!$N:$N,1,'Workers Settings'!$H:$H,AA$3),"Warning!",IF('Demand Locations'!AC77=0,"",COUNTIFS('Workers Settings'!$M:$M,$B77,'Workers Settings'!$N:$N,1,'Workers Settings'!$H:$H,AA$3)/'Demand Locations'!AC77)))</f>
        <v/>
      </c>
      <c r="AB77" s="24" t="str">
        <f>IF(OR($B77="",AB$3="",'Demand Locations'!AD77=""),"",IF('Demand Locations'!AD77&lt;COUNTIFS('Workers Settings'!$M:$M,$B77,'Workers Settings'!$N:$N,1,'Workers Settings'!$H:$H,AB$3),"Warning!",IF('Demand Locations'!AD77=0,"",COUNTIFS('Workers Settings'!$M:$M,$B77,'Workers Settings'!$N:$N,1,'Workers Settings'!$H:$H,AB$3)/'Demand Locations'!AD77)))</f>
        <v/>
      </c>
      <c r="AC77" s="24" t="str">
        <f>IF(OR($B77="",AC$3="",'Demand Locations'!AE77=""),"",IF('Demand Locations'!AE77&lt;COUNTIFS('Workers Settings'!$M:$M,$B77,'Workers Settings'!$N:$N,1,'Workers Settings'!$H:$H,AC$3),"Warning!",IF('Demand Locations'!AE77=0,"",COUNTIFS('Workers Settings'!$M:$M,$B77,'Workers Settings'!$N:$N,1,'Workers Settings'!$H:$H,AC$3)/'Demand Locations'!AE77)))</f>
        <v/>
      </c>
      <c r="AD77" s="24" t="str">
        <f>IF(OR($B77="",AD$3="",'Demand Locations'!AF77=""),"",IF('Demand Locations'!AF77&lt;COUNTIFS('Workers Settings'!$M:$M,$B77,'Workers Settings'!$N:$N,1,'Workers Settings'!$H:$H,AD$3),"Warning!",IF('Demand Locations'!AF77=0,"",COUNTIFS('Workers Settings'!$M:$M,$B77,'Workers Settings'!$N:$N,1,'Workers Settings'!$H:$H,AD$3)/'Demand Locations'!AF77)))</f>
        <v/>
      </c>
      <c r="AE77" s="24" t="str">
        <f>IF(OR($B77="",AE$3="",'Demand Locations'!AG77=""),"",IF('Demand Locations'!AG77&lt;COUNTIFS('Workers Settings'!$M:$M,$B77,'Workers Settings'!$N:$N,1,'Workers Settings'!$H:$H,AE$3),"Warning!",IF('Demand Locations'!AG77=0,"",COUNTIFS('Workers Settings'!$M:$M,$B77,'Workers Settings'!$N:$N,1,'Workers Settings'!$H:$H,AE$3)/'Demand Locations'!AG77)))</f>
        <v/>
      </c>
      <c r="AF77" s="24" t="str">
        <f>IF(OR($B77="",AF$3="",'Demand Locations'!AH77=""),"",IF('Demand Locations'!AH77&lt;COUNTIFS('Workers Settings'!$M:$M,$B77,'Workers Settings'!$N:$N,1,'Workers Settings'!$H:$H,AF$3),"Warning!",IF('Demand Locations'!AH77=0,"",COUNTIFS('Workers Settings'!$M:$M,$B77,'Workers Settings'!$N:$N,1,'Workers Settings'!$H:$H,AF$3)/'Demand Locations'!AH77)))</f>
        <v/>
      </c>
      <c r="AG77" s="24" t="str">
        <f>IF(OR($B77="",AG$3="",'Demand Locations'!AI77=""),"",IF('Demand Locations'!AI77&lt;COUNTIFS('Workers Settings'!$M:$M,$B77,'Workers Settings'!$N:$N,1,'Workers Settings'!$H:$H,AG$3),"Warning!",IF('Demand Locations'!AI77=0,"",COUNTIFS('Workers Settings'!$M:$M,$B77,'Workers Settings'!$N:$N,1,'Workers Settings'!$H:$H,AG$3)/'Demand Locations'!AI77)))</f>
        <v/>
      </c>
      <c r="AH77" s="24" t="str">
        <f>IF(OR($B77="",AH$3="",'Demand Locations'!AJ77=""),"",IF('Demand Locations'!AJ77&lt;COUNTIFS('Workers Settings'!$M:$M,$B77,'Workers Settings'!$N:$N,1,'Workers Settings'!$H:$H,AH$3),"Warning!",IF('Demand Locations'!AJ77=0,"",COUNTIFS('Workers Settings'!$M:$M,$B77,'Workers Settings'!$N:$N,1,'Workers Settings'!$H:$H,AH$3)/'Demand Locations'!AJ77)))</f>
        <v/>
      </c>
      <c r="AI77" s="24" t="str">
        <f>IF(OR($B77="",AI$3="",'Demand Locations'!AK77=""),"",IF('Demand Locations'!AK77&lt;COUNTIFS('Workers Settings'!$M:$M,$B77,'Workers Settings'!$N:$N,1,'Workers Settings'!$H:$H,AI$3),"Warning!",IF('Demand Locations'!AK77=0,"",COUNTIFS('Workers Settings'!$M:$M,$B77,'Workers Settings'!$N:$N,1,'Workers Settings'!$H:$H,AI$3)/'Demand Locations'!AK77)))</f>
        <v/>
      </c>
      <c r="AJ77" s="24" t="str">
        <f>IF(OR($B77="",AJ$3="",'Demand Locations'!AL77=""),"",IF('Demand Locations'!AL77&lt;COUNTIFS('Workers Settings'!$M:$M,$B77,'Workers Settings'!$N:$N,1,'Workers Settings'!$H:$H,AJ$3),"Warning!",IF('Demand Locations'!AL77=0,"",COUNTIFS('Workers Settings'!$M:$M,$B77,'Workers Settings'!$N:$N,1,'Workers Settings'!$H:$H,AJ$3)/'Demand Locations'!AL77)))</f>
        <v/>
      </c>
      <c r="AK77" s="24" t="str">
        <f>IF(OR($B77="",AK$3="",'Demand Locations'!AM77=""),"",IF('Demand Locations'!AM77&lt;COUNTIFS('Workers Settings'!$M:$M,$B77,'Workers Settings'!$N:$N,1,'Workers Settings'!$H:$H,AK$3),"Warning!",IF('Demand Locations'!AM77=0,"",COUNTIFS('Workers Settings'!$M:$M,$B77,'Workers Settings'!$N:$N,1,'Workers Settings'!$H:$H,AK$3)/'Demand Locations'!AM77)))</f>
        <v/>
      </c>
      <c r="AL77" s="24" t="str">
        <f>IF(OR($B77="",AL$3="",'Demand Locations'!AN77=""),"",IF('Demand Locations'!AN77&lt;COUNTIFS('Workers Settings'!$M:$M,$B77,'Workers Settings'!$N:$N,1,'Workers Settings'!$H:$H,AL$3),"Warning!",IF('Demand Locations'!AN77=0,"",COUNTIFS('Workers Settings'!$M:$M,$B77,'Workers Settings'!$N:$N,1,'Workers Settings'!$H:$H,AL$3)/'Demand Locations'!AN77)))</f>
        <v/>
      </c>
      <c r="AM77" s="24" t="str">
        <f>IF(OR($B77="",AM$3="",'Demand Locations'!AO77=""),"",IF('Demand Locations'!AO77&lt;COUNTIFS('Workers Settings'!$M:$M,$B77,'Workers Settings'!$N:$N,1,'Workers Settings'!$H:$H,AM$3),"Warning!",IF('Demand Locations'!AO77=0,"",COUNTIFS('Workers Settings'!$M:$M,$B77,'Workers Settings'!$N:$N,1,'Workers Settings'!$H:$H,AM$3)/'Demand Locations'!AO77)))</f>
        <v/>
      </c>
      <c r="AN77" s="24" t="str">
        <f>IF(OR($B77="",AN$3="",'Demand Locations'!AP77=""),"",IF('Demand Locations'!AP77&lt;COUNTIFS('Workers Settings'!$M:$M,$B77,'Workers Settings'!$N:$N,1,'Workers Settings'!$H:$H,AN$3),"Warning!",IF('Demand Locations'!AP77=0,"",COUNTIFS('Workers Settings'!$M:$M,$B77,'Workers Settings'!$N:$N,1,'Workers Settings'!$H:$H,AN$3)/'Demand Locations'!AP77)))</f>
        <v/>
      </c>
      <c r="AO77" s="24" t="str">
        <f>IF(OR($B77="",AO$3="",'Demand Locations'!AQ77=""),"",IF('Demand Locations'!AQ77&lt;COUNTIFS('Workers Settings'!$M:$M,$B77,'Workers Settings'!$N:$N,1,'Workers Settings'!$H:$H,AO$3),"Warning!",IF('Demand Locations'!AQ77=0,"",COUNTIFS('Workers Settings'!$M:$M,$B77,'Workers Settings'!$N:$N,1,'Workers Settings'!$H:$H,AO$3)/'Demand Locations'!AQ77)))</f>
        <v/>
      </c>
      <c r="AP77" s="24" t="str">
        <f>IF(OR($B77="",AP$3="",'Demand Locations'!AR77=""),"",IF('Demand Locations'!AR77&lt;COUNTIFS('Workers Settings'!$M:$M,$B77,'Workers Settings'!$N:$N,1,'Workers Settings'!$H:$H,AP$3),"Warning!",IF('Demand Locations'!AR77=0,"",COUNTIFS('Workers Settings'!$M:$M,$B77,'Workers Settings'!$N:$N,1,'Workers Settings'!$H:$H,AP$3)/'Demand Locations'!AR77)))</f>
        <v/>
      </c>
      <c r="AQ77" s="24" t="str">
        <f>IF(OR($B77="",AQ$3="",'Demand Locations'!AS77=""),"",IF('Demand Locations'!AS77&lt;COUNTIFS('Workers Settings'!$M:$M,$B77,'Workers Settings'!$N:$N,1,'Workers Settings'!$H:$H,AQ$3),"Warning!",IF('Demand Locations'!AS77=0,"",COUNTIFS('Workers Settings'!$M:$M,$B77,'Workers Settings'!$N:$N,1,'Workers Settings'!$H:$H,AQ$3)/'Demand Locations'!AS77)))</f>
        <v/>
      </c>
      <c r="AR77" s="24" t="str">
        <f>IF(OR($B77="",AR$3="",'Demand Locations'!AT77=""),"",IF('Demand Locations'!AT77&lt;COUNTIFS('Workers Settings'!$M:$M,$B77,'Workers Settings'!$N:$N,1,'Workers Settings'!$H:$H,AR$3),"Warning!",IF('Demand Locations'!AT77=0,"",COUNTIFS('Workers Settings'!$M:$M,$B77,'Workers Settings'!$N:$N,1,'Workers Settings'!$H:$H,AR$3)/'Demand Locations'!AT77)))</f>
        <v/>
      </c>
      <c r="AS77" s="24" t="str">
        <f>IF(OR($B77="",AS$3="",'Demand Locations'!AU77=""),"",IF('Demand Locations'!AU77&lt;COUNTIFS('Workers Settings'!$M:$M,$B77,'Workers Settings'!$N:$N,1,'Workers Settings'!$H:$H,AS$3),"Warning!",IF('Demand Locations'!AU77=0,"",COUNTIFS('Workers Settings'!$M:$M,$B77,'Workers Settings'!$N:$N,1,'Workers Settings'!$H:$H,AS$3)/'Demand Locations'!AU77)))</f>
        <v/>
      </c>
      <c r="AT77" s="24" t="str">
        <f>IF(OR($B77="",AT$3="",'Demand Locations'!AV77=""),"",IF('Demand Locations'!AV77&lt;COUNTIFS('Workers Settings'!$M:$M,$B77,'Workers Settings'!$N:$N,1,'Workers Settings'!$H:$H,AT$3),"Warning!",IF('Demand Locations'!AV77=0,"",COUNTIFS('Workers Settings'!$M:$M,$B77,'Workers Settings'!$N:$N,1,'Workers Settings'!$H:$H,AT$3)/'Demand Locations'!AV77)))</f>
        <v/>
      </c>
      <c r="AU77" s="24" t="str">
        <f>IF(OR($B77="",AU$3="",'Demand Locations'!AW77=""),"",IF('Demand Locations'!AW77&lt;COUNTIFS('Workers Settings'!$M:$M,$B77,'Workers Settings'!$N:$N,1,'Workers Settings'!$H:$H,AU$3),"Warning!",IF('Demand Locations'!AW77=0,"",COUNTIFS('Workers Settings'!$M:$M,$B77,'Workers Settings'!$N:$N,1,'Workers Settings'!$H:$H,AU$3)/'Demand Locations'!AW77)))</f>
        <v/>
      </c>
      <c r="AV77" s="24" t="str">
        <f>IF(OR($B77="",AV$3="",'Demand Locations'!AX77=""),"",IF('Demand Locations'!AX77&lt;COUNTIFS('Workers Settings'!$M:$M,$B77,'Workers Settings'!$N:$N,1,'Workers Settings'!$H:$H,AV$3),"Warning!",IF('Demand Locations'!AX77=0,"",COUNTIFS('Workers Settings'!$M:$M,$B77,'Workers Settings'!$N:$N,1,'Workers Settings'!$H:$H,AV$3)/'Demand Locations'!AX77)))</f>
        <v/>
      </c>
      <c r="AW77" s="24" t="str">
        <f>IF(OR($B77="",AW$3="",'Demand Locations'!AY77=""),"",IF('Demand Locations'!AY77&lt;COUNTIFS('Workers Settings'!$M:$M,$B77,'Workers Settings'!$N:$N,1,'Workers Settings'!$H:$H,AW$3),"Warning!",IF('Demand Locations'!AY77=0,"",COUNTIFS('Workers Settings'!$M:$M,$B77,'Workers Settings'!$N:$N,1,'Workers Settings'!$H:$H,AW$3)/'Demand Locations'!AY77)))</f>
        <v/>
      </c>
      <c r="AX77" s="24" t="str">
        <f>IF(OR($B77="",AX$3="",'Demand Locations'!AZ77=""),"",IF('Demand Locations'!AZ77&lt;COUNTIFS('Workers Settings'!$M:$M,$B77,'Workers Settings'!$N:$N,1,'Workers Settings'!$H:$H,AX$3),"Warning!",IF('Demand Locations'!AZ77=0,"",COUNTIFS('Workers Settings'!$M:$M,$B77,'Workers Settings'!$N:$N,1,'Workers Settings'!$H:$H,AX$3)/'Demand Locations'!AZ77)))</f>
        <v/>
      </c>
      <c r="AY77" s="24" t="str">
        <f>IF(OR($B77="",AY$3="",'Demand Locations'!BA77=""),"",IF('Demand Locations'!BA77&lt;COUNTIFS('Workers Settings'!$M:$M,$B77,'Workers Settings'!$N:$N,1,'Workers Settings'!$H:$H,AY$3),"Warning!",IF('Demand Locations'!BA77=0,"",COUNTIFS('Workers Settings'!$M:$M,$B77,'Workers Settings'!$N:$N,1,'Workers Settings'!$H:$H,AY$3)/'Demand Locations'!BA77)))</f>
        <v/>
      </c>
      <c r="AZ77" s="24" t="str">
        <f>IF(OR($B77="",AZ$3="",'Demand Locations'!BB77=""),"",IF('Demand Locations'!BB77&lt;COUNTIFS('Workers Settings'!$M:$M,$B77,'Workers Settings'!$N:$N,1,'Workers Settings'!$H:$H,AZ$3),"Warning!",IF('Demand Locations'!BB77=0,"",COUNTIFS('Workers Settings'!$M:$M,$B77,'Workers Settings'!$N:$N,1,'Workers Settings'!$H:$H,AZ$3)/'Demand Locations'!BB77)))</f>
        <v/>
      </c>
      <c r="BA77" s="24" t="str">
        <f>IF(OR($B77="",BA$3="",'Demand Locations'!BC77=""),"",IF('Demand Locations'!BC77&lt;COUNTIFS('Workers Settings'!$M:$M,$B77,'Workers Settings'!$N:$N,1,'Workers Settings'!$H:$H,BA$3),"Warning!",IF('Demand Locations'!BC77=0,"",COUNTIFS('Workers Settings'!$M:$M,$B77,'Workers Settings'!$N:$N,1,'Workers Settings'!$H:$H,BA$3)/'Demand Locations'!BC77)))</f>
        <v/>
      </c>
      <c r="BB77" s="24" t="str">
        <f>IF(OR($B77="",BB$3="",'Demand Locations'!BD77=""),"",IF('Demand Locations'!BD77&lt;COUNTIFS('Workers Settings'!$M:$M,$B77,'Workers Settings'!$N:$N,1,'Workers Settings'!$H:$H,BB$3),"Warning!",IF('Demand Locations'!BD77=0,"",COUNTIFS('Workers Settings'!$M:$M,$B77,'Workers Settings'!$N:$N,1,'Workers Settings'!$H:$H,BB$3)/'Demand Locations'!BD77)))</f>
        <v/>
      </c>
      <c r="BC77" s="24" t="str">
        <f>IF(OR($B77="",BC$3="",'Demand Locations'!BE77=""),"",IF('Demand Locations'!BE77&lt;COUNTIFS('Workers Settings'!$M:$M,$B77,'Workers Settings'!$N:$N,1,'Workers Settings'!$H:$H,BC$3),"Warning!",IF('Demand Locations'!BE77=0,"",COUNTIFS('Workers Settings'!$M:$M,$B77,'Workers Settings'!$N:$N,1,'Workers Settings'!$H:$H,BC$3)/'Demand Locations'!BE77)))</f>
        <v/>
      </c>
      <c r="BD77" s="24" t="str">
        <f>IF(OR($B77="",BD$3="",'Demand Locations'!BF77=""),"",IF('Demand Locations'!BF77&lt;COUNTIFS('Workers Settings'!$M:$M,$B77,'Workers Settings'!$N:$N,1,'Workers Settings'!$H:$H,BD$3),"Warning!",IF('Demand Locations'!BF77=0,"",COUNTIFS('Workers Settings'!$M:$M,$B77,'Workers Settings'!$N:$N,1,'Workers Settings'!$H:$H,BD$3)/'Demand Locations'!BF77)))</f>
        <v/>
      </c>
      <c r="BE77" s="24" t="str">
        <f>IF(OR($B77="",BE$3="",'Demand Locations'!BG77=""),"",IF('Demand Locations'!BG77&lt;COUNTIFS('Workers Settings'!$M:$M,$B77,'Workers Settings'!$N:$N,1,'Workers Settings'!$H:$H,BE$3),"Warning!",IF('Demand Locations'!BG77=0,"",COUNTIFS('Workers Settings'!$M:$M,$B77,'Workers Settings'!$N:$N,1,'Workers Settings'!$H:$H,BE$3)/'Demand Locations'!BG77)))</f>
        <v/>
      </c>
      <c r="BF77" s="24" t="str">
        <f>IF(OR($B77="",BF$3="",'Demand Locations'!BH77=""),"",IF('Demand Locations'!BH77&lt;COUNTIFS('Workers Settings'!$M:$M,$B77,'Workers Settings'!$N:$N,1,'Workers Settings'!$H:$H,BF$3),"Warning!",IF('Demand Locations'!BH77=0,"",COUNTIFS('Workers Settings'!$M:$M,$B77,'Workers Settings'!$N:$N,1,'Workers Settings'!$H:$H,BF$3)/'Demand Locations'!BH77)))</f>
        <v/>
      </c>
      <c r="BG77" s="24" t="str">
        <f>IF(OR($B77="",BG$3="",'Demand Locations'!BI77=""),"",IF('Demand Locations'!BI77&lt;COUNTIFS('Workers Settings'!$M:$M,$B77,'Workers Settings'!$N:$N,1,'Workers Settings'!$H:$H,BG$3),"Warning!",IF('Demand Locations'!BI77=0,"",COUNTIFS('Workers Settings'!$M:$M,$B77,'Workers Settings'!$N:$N,1,'Workers Settings'!$H:$H,BG$3)/'Demand Locations'!BI77)))</f>
        <v/>
      </c>
      <c r="BH77" s="24" t="str">
        <f>IF(OR($B77="",BH$3="",'Demand Locations'!BJ77=""),"",IF('Demand Locations'!BJ77&lt;COUNTIFS('Workers Settings'!$M:$M,$B77,'Workers Settings'!$N:$N,1,'Workers Settings'!$H:$H,BH$3),"Warning!",IF('Demand Locations'!BJ77=0,"",COUNTIFS('Workers Settings'!$M:$M,$B77,'Workers Settings'!$N:$N,1,'Workers Settings'!$H:$H,BH$3)/'Demand Locations'!BJ77)))</f>
        <v/>
      </c>
      <c r="BI77" s="24" t="str">
        <f>IF(OR($B77="",BI$3="",'Demand Locations'!BK77=""),"",IF('Demand Locations'!BK77&lt;COUNTIFS('Workers Settings'!$M:$M,$B77,'Workers Settings'!$N:$N,1,'Workers Settings'!$H:$H,BI$3),"Warning!",IF('Demand Locations'!BK77=0,"",COUNTIFS('Workers Settings'!$M:$M,$B77,'Workers Settings'!$N:$N,1,'Workers Settings'!$H:$H,BI$3)/'Demand Locations'!BK77)))</f>
        <v/>
      </c>
      <c r="BJ77" s="24" t="str">
        <f>IF(OR($B77="",BJ$3="",'Demand Locations'!BL77=""),"",IF('Demand Locations'!BL77&lt;COUNTIFS('Workers Settings'!$M:$M,$B77,'Workers Settings'!$N:$N,1,'Workers Settings'!$H:$H,BJ$3),"Warning!",IF('Demand Locations'!BL77=0,"",COUNTIFS('Workers Settings'!$M:$M,$B77,'Workers Settings'!$N:$N,1,'Workers Settings'!$H:$H,BJ$3)/'Demand Locations'!BL77)))</f>
        <v/>
      </c>
      <c r="BK77" s="24" t="str">
        <f>IF(OR($B77="",BK$3="",'Demand Locations'!BM77=""),"",IF('Demand Locations'!BM77&lt;COUNTIFS('Workers Settings'!$M:$M,$B77,'Workers Settings'!$N:$N,1,'Workers Settings'!$H:$H,BK$3),"Warning!",IF('Demand Locations'!BM77=0,"",COUNTIFS('Workers Settings'!$M:$M,$B77,'Workers Settings'!$N:$N,1,'Workers Settings'!$H:$H,BK$3)/'Demand Locations'!BM77)))</f>
        <v/>
      </c>
      <c r="BL77" s="24" t="str">
        <f>IF(OR($B77="",BL$3="",'Demand Locations'!BN77=""),"",IF('Demand Locations'!BN77&lt;COUNTIFS('Workers Settings'!$M:$M,$B77,'Workers Settings'!$N:$N,1,'Workers Settings'!$H:$H,BL$3),"Warning!",IF('Demand Locations'!BN77=0,"",COUNTIFS('Workers Settings'!$M:$M,$B77,'Workers Settings'!$N:$N,1,'Workers Settings'!$H:$H,BL$3)/'Demand Locations'!BN77)))</f>
        <v/>
      </c>
      <c r="BM77" s="24" t="str">
        <f>IF(OR($B77="",BM$3="",'Demand Locations'!BO77=""),"",IF('Demand Locations'!BO77&lt;COUNTIFS('Workers Settings'!$M:$M,$B77,'Workers Settings'!$N:$N,1,'Workers Settings'!$H:$H,BM$3),"Warning!",IF('Demand Locations'!BO77=0,"",COUNTIFS('Workers Settings'!$M:$M,$B77,'Workers Settings'!$N:$N,1,'Workers Settings'!$H:$H,BM$3)/'Demand Locations'!BO77)))</f>
        <v/>
      </c>
      <c r="BN77" s="24" t="str">
        <f>IF(OR($B77="",BN$3="",'Demand Locations'!BP77=""),"",IF('Demand Locations'!BP77&lt;COUNTIFS('Workers Settings'!$M:$M,$B77,'Workers Settings'!$N:$N,1,'Workers Settings'!$H:$H,BN$3),"Warning!",IF('Demand Locations'!BP77=0,"",COUNTIFS('Workers Settings'!$M:$M,$B77,'Workers Settings'!$N:$N,1,'Workers Settings'!$H:$H,BN$3)/'Demand Locations'!BP77)))</f>
        <v/>
      </c>
      <c r="BO77" s="24" t="str">
        <f>IF(OR($B77="",BO$3="",'Demand Locations'!BQ77=""),"",IF('Demand Locations'!BQ77&lt;COUNTIFS('Workers Settings'!$M:$M,$B77,'Workers Settings'!$N:$N,1,'Workers Settings'!$H:$H,BO$3),"Warning!",IF('Demand Locations'!BQ77=0,"",COUNTIFS('Workers Settings'!$M:$M,$B77,'Workers Settings'!$N:$N,1,'Workers Settings'!$H:$H,BO$3)/'Demand Locations'!BQ77)))</f>
        <v/>
      </c>
      <c r="BP77" s="24" t="str">
        <f>IF(OR($B77="",BP$3="",'Demand Locations'!BR77=""),"",IF('Demand Locations'!BR77&lt;COUNTIFS('Workers Settings'!$M:$M,$B77,'Workers Settings'!$N:$N,1,'Workers Settings'!$H:$H,BP$3),"Warning!",IF('Demand Locations'!BR77=0,"",COUNTIFS('Workers Settings'!$M:$M,$B77,'Workers Settings'!$N:$N,1,'Workers Settings'!$H:$H,BP$3)/'Demand Locations'!BR77)))</f>
        <v/>
      </c>
      <c r="BQ77" s="24" t="str">
        <f>IF(OR($B77="",BQ$3="",'Demand Locations'!BS77=""),"",IF('Demand Locations'!BS77&lt;COUNTIFS('Workers Settings'!$M:$M,$B77,'Workers Settings'!$N:$N,1,'Workers Settings'!$H:$H,BQ$3),"Warning!",IF('Demand Locations'!BS77=0,"",COUNTIFS('Workers Settings'!$M:$M,$B77,'Workers Settings'!$N:$N,1,'Workers Settings'!$H:$H,BQ$3)/'Demand Locations'!BS77)))</f>
        <v/>
      </c>
      <c r="BR77" s="24" t="str">
        <f>IF(OR($B77="",BR$3="",'Demand Locations'!BT77=""),"",IF('Demand Locations'!BT77&lt;COUNTIFS('Workers Settings'!$M:$M,$B77,'Workers Settings'!$N:$N,1,'Workers Settings'!$H:$H,BR$3),"Warning!",IF('Demand Locations'!BT77=0,"",COUNTIFS('Workers Settings'!$M:$M,$B77,'Workers Settings'!$N:$N,1,'Workers Settings'!$H:$H,BR$3)/'Demand Locations'!BT77)))</f>
        <v/>
      </c>
      <c r="BS77" s="24" t="str">
        <f>IF(OR($B77="",BS$3="",'Demand Locations'!BU77=""),"",IF('Demand Locations'!BU77&lt;COUNTIFS('Workers Settings'!$M:$M,$B77,'Workers Settings'!$N:$N,1,'Workers Settings'!$H:$H,BS$3),"Warning!",IF('Demand Locations'!BU77=0,"",COUNTIFS('Workers Settings'!$M:$M,$B77,'Workers Settings'!$N:$N,1,'Workers Settings'!$H:$H,BS$3)/'Demand Locations'!BU77)))</f>
        <v/>
      </c>
      <c r="BT77" s="24" t="str">
        <f>IF(OR($B77="",BT$3="",'Demand Locations'!BV77=""),"",IF('Demand Locations'!BV77&lt;COUNTIFS('Workers Settings'!$M:$M,$B77,'Workers Settings'!$N:$N,1,'Workers Settings'!$H:$H,BT$3),"Warning!",IF('Demand Locations'!BV77=0,"",COUNTIFS('Workers Settings'!$M:$M,$B77,'Workers Settings'!$N:$N,1,'Workers Settings'!$H:$H,BT$3)/'Demand Locations'!BV77)))</f>
        <v/>
      </c>
      <c r="BU77" s="24" t="str">
        <f>IF(OR($B77="",BU$3="",'Demand Locations'!BW77=""),"",IF('Demand Locations'!BW77&lt;COUNTIFS('Workers Settings'!$M:$M,$B77,'Workers Settings'!$N:$N,1,'Workers Settings'!$H:$H,BU$3),"Warning!",IF('Demand Locations'!BW77=0,"",COUNTIFS('Workers Settings'!$M:$M,$B77,'Workers Settings'!$N:$N,1,'Workers Settings'!$H:$H,BU$3)/'Demand Locations'!BW77)))</f>
        <v/>
      </c>
      <c r="BV77" s="24" t="str">
        <f>IF(OR($B77="",BV$3="",'Demand Locations'!BX77=""),"",IF('Demand Locations'!BX77&lt;COUNTIFS('Workers Settings'!$M:$M,$B77,'Workers Settings'!$N:$N,1,'Workers Settings'!$H:$H,BV$3),"Warning!",IF('Demand Locations'!BX77=0,"",COUNTIFS('Workers Settings'!$M:$M,$B77,'Workers Settings'!$N:$N,1,'Workers Settings'!$H:$H,BV$3)/'Demand Locations'!BX77)))</f>
        <v/>
      </c>
      <c r="BW77" s="24" t="str">
        <f>IF(OR($B77="",BW$3="",'Demand Locations'!BY77=""),"",IF('Demand Locations'!BY77&lt;COUNTIFS('Workers Settings'!$M:$M,$B77,'Workers Settings'!$N:$N,1,'Workers Settings'!$H:$H,BW$3),"Warning!",IF('Demand Locations'!BY77=0,"",COUNTIFS('Workers Settings'!$M:$M,$B77,'Workers Settings'!$N:$N,1,'Workers Settings'!$H:$H,BW$3)/'Demand Locations'!BY77)))</f>
        <v/>
      </c>
      <c r="BX77" s="24" t="str">
        <f>IF(OR($B77="",BX$3="",'Demand Locations'!BZ77=""),"",IF('Demand Locations'!BZ77&lt;COUNTIFS('Workers Settings'!$M:$M,$B77,'Workers Settings'!$N:$N,1,'Workers Settings'!$H:$H,BX$3),"Warning!",IF('Demand Locations'!BZ77=0,"",COUNTIFS('Workers Settings'!$M:$M,$B77,'Workers Settings'!$N:$N,1,'Workers Settings'!$H:$H,BX$3)/'Demand Locations'!BZ77)))</f>
        <v/>
      </c>
      <c r="BY77" s="24" t="str">
        <f>IF(OR($B77="",BY$3="",'Demand Locations'!CA77=""),"",IF('Demand Locations'!CA77&lt;COUNTIFS('Workers Settings'!$M:$M,$B77,'Workers Settings'!$N:$N,1,'Workers Settings'!$H:$H,BY$3),"Warning!",IF('Demand Locations'!CA77=0,"",COUNTIFS('Workers Settings'!$M:$M,$B77,'Workers Settings'!$N:$N,1,'Workers Settings'!$H:$H,BY$3)/'Demand Locations'!CA77)))</f>
        <v/>
      </c>
      <c r="BZ77" s="24" t="str">
        <f>IF(OR($B77="",BZ$3="",'Demand Locations'!CB77=""),"",IF('Demand Locations'!CB77&lt;COUNTIFS('Workers Settings'!$M:$M,$B77,'Workers Settings'!$N:$N,1,'Workers Settings'!$H:$H,BZ$3),"Warning!",IF('Demand Locations'!CB77=0,"",COUNTIFS('Workers Settings'!$M:$M,$B77,'Workers Settings'!$N:$N,1,'Workers Settings'!$H:$H,BZ$3)/'Demand Locations'!CB77)))</f>
        <v/>
      </c>
      <c r="CA77" s="24" t="str">
        <f>IF(OR($B77="",CA$3="",'Demand Locations'!CC77=""),"",IF('Demand Locations'!CC77&lt;COUNTIFS('Workers Settings'!$M:$M,$B77,'Workers Settings'!$N:$N,1,'Workers Settings'!$H:$H,CA$3),"Warning!",IF('Demand Locations'!CC77=0,"",COUNTIFS('Workers Settings'!$M:$M,$B77,'Workers Settings'!$N:$N,1,'Workers Settings'!$H:$H,CA$3)/'Demand Locations'!CC77)))</f>
        <v/>
      </c>
      <c r="CB77" s="24" t="str">
        <f>IF(OR($B77="",CB$3="",'Demand Locations'!CD77=""),"",IF('Demand Locations'!CD77&lt;COUNTIFS('Workers Settings'!$M:$M,$B77,'Workers Settings'!$N:$N,1,'Workers Settings'!$H:$H,CB$3),"Warning!",IF('Demand Locations'!CD77=0,"",COUNTIFS('Workers Settings'!$M:$M,$B77,'Workers Settings'!$N:$N,1,'Workers Settings'!$H:$H,CB$3)/'Demand Locations'!CD77)))</f>
        <v/>
      </c>
      <c r="CC77" s="24" t="str">
        <f>IF(OR($B77="",CC$3="",'Demand Locations'!CE77=""),"",IF('Demand Locations'!CE77&lt;COUNTIFS('Workers Settings'!$M:$M,$B77,'Workers Settings'!$N:$N,1,'Workers Settings'!$H:$H,CC$3),"Warning!",IF('Demand Locations'!CE77=0,"",COUNTIFS('Workers Settings'!$M:$M,$B77,'Workers Settings'!$N:$N,1,'Workers Settings'!$H:$H,CC$3)/'Demand Locations'!CE77)))</f>
        <v/>
      </c>
      <c r="CD77" s="24" t="str">
        <f>IF(OR($B77="",CD$3="",'Demand Locations'!CF77=""),"",IF('Demand Locations'!CF77&lt;COUNTIFS('Workers Settings'!$M:$M,$B77,'Workers Settings'!$N:$N,1,'Workers Settings'!$H:$H,CD$3),"Warning!",IF('Demand Locations'!CF77=0,"",COUNTIFS('Workers Settings'!$M:$M,$B77,'Workers Settings'!$N:$N,1,'Workers Settings'!$H:$H,CD$3)/'Demand Locations'!CF77)))</f>
        <v/>
      </c>
      <c r="CE77" s="24" t="str">
        <f>IF(OR($B77="",CE$3="",'Demand Locations'!CG77=""),"",IF('Demand Locations'!CG77&lt;COUNTIFS('Workers Settings'!$M:$M,$B77,'Workers Settings'!$N:$N,1,'Workers Settings'!$H:$H,CE$3),"Warning!",IF('Demand Locations'!CG77=0,"",COUNTIFS('Workers Settings'!$M:$M,$B77,'Workers Settings'!$N:$N,1,'Workers Settings'!$H:$H,CE$3)/'Demand Locations'!CG77)))</f>
        <v/>
      </c>
      <c r="CF77" s="24" t="str">
        <f>IF(OR($B77="",CF$3="",'Demand Locations'!CH77=""),"",IF('Demand Locations'!CH77&lt;COUNTIFS('Workers Settings'!$M:$M,$B77,'Workers Settings'!$N:$N,1,'Workers Settings'!$H:$H,CF$3),"Warning!",IF('Demand Locations'!CH77=0,"",COUNTIFS('Workers Settings'!$M:$M,$B77,'Workers Settings'!$N:$N,1,'Workers Settings'!$H:$H,CF$3)/'Demand Locations'!CH77)))</f>
        <v/>
      </c>
      <c r="CG77" s="24" t="str">
        <f>IF(OR($B77="",CG$3="",'Demand Locations'!CI77=""),"",IF('Demand Locations'!CI77&lt;COUNTIFS('Workers Settings'!$M:$M,$B77,'Workers Settings'!$N:$N,1,'Workers Settings'!$H:$H,CG$3),"Warning!",IF('Demand Locations'!CI77=0,"",COUNTIFS('Workers Settings'!$M:$M,$B77,'Workers Settings'!$N:$N,1,'Workers Settings'!$H:$H,CG$3)/'Demand Locations'!CI77)))</f>
        <v/>
      </c>
      <c r="CH77" s="24" t="str">
        <f>IF(OR($B77="",CH$3="",'Demand Locations'!CJ77=""),"",IF('Demand Locations'!CJ77&lt;COUNTIFS('Workers Settings'!$M:$M,$B77,'Workers Settings'!$N:$N,1,'Workers Settings'!$H:$H,CH$3),"Warning!",IF('Demand Locations'!CJ77=0,"",COUNTIFS('Workers Settings'!$M:$M,$B77,'Workers Settings'!$N:$N,1,'Workers Settings'!$H:$H,CH$3)/'Demand Locations'!CJ77)))</f>
        <v/>
      </c>
      <c r="CI77" s="24" t="str">
        <f>IF(OR($B77="",CI$3="",'Demand Locations'!CK77=""),"",IF('Demand Locations'!CK77&lt;COUNTIFS('Workers Settings'!$M:$M,$B77,'Workers Settings'!$N:$N,1,'Workers Settings'!$H:$H,CI$3),"Warning!",IF('Demand Locations'!CK77=0,"",COUNTIFS('Workers Settings'!$M:$M,$B77,'Workers Settings'!$N:$N,1,'Workers Settings'!$H:$H,CI$3)/'Demand Locations'!CK77)))</f>
        <v/>
      </c>
      <c r="CJ77" s="24" t="str">
        <f>IF(OR($B77="",CJ$3="",'Demand Locations'!CL77=""),"",IF('Demand Locations'!CL77&lt;COUNTIFS('Workers Settings'!$M:$M,$B77,'Workers Settings'!$N:$N,1,'Workers Settings'!$H:$H,CJ$3),"Warning!",IF('Demand Locations'!CL77=0,"",COUNTIFS('Workers Settings'!$M:$M,$B77,'Workers Settings'!$N:$N,1,'Workers Settings'!$H:$H,CJ$3)/'Demand Locations'!CL77)))</f>
        <v/>
      </c>
      <c r="CK77" s="24" t="str">
        <f>IF(OR($B77="",CK$3="",'Demand Locations'!CM77=""),"",IF('Demand Locations'!CM77&lt;COUNTIFS('Workers Settings'!$M:$M,$B77,'Workers Settings'!$N:$N,1,'Workers Settings'!$H:$H,CK$3),"Warning!",IF('Demand Locations'!CM77=0,"",COUNTIFS('Workers Settings'!$M:$M,$B77,'Workers Settings'!$N:$N,1,'Workers Settings'!$H:$H,CK$3)/'Demand Locations'!CM77)))</f>
        <v/>
      </c>
      <c r="CL77" s="24" t="str">
        <f>IF(OR($B77="",CL$3="",'Demand Locations'!CN77=""),"",IF('Demand Locations'!CN77&lt;COUNTIFS('Workers Settings'!$M:$M,$B77,'Workers Settings'!$N:$N,1,'Workers Settings'!$H:$H,CL$3),"Warning!",IF('Demand Locations'!CN77=0,"",COUNTIFS('Workers Settings'!$M:$M,$B77,'Workers Settings'!$N:$N,1,'Workers Settings'!$H:$H,CL$3)/'Demand Locations'!CN77)))</f>
        <v/>
      </c>
      <c r="CM77" s="24" t="str">
        <f>IF(OR($B77="",CM$3="",'Demand Locations'!CO77=""),"",IF('Demand Locations'!CO77&lt;COUNTIFS('Workers Settings'!$M:$M,$B77,'Workers Settings'!$N:$N,1,'Workers Settings'!$H:$H,CM$3),"Warning!",IF('Demand Locations'!CO77=0,"",COUNTIFS('Workers Settings'!$M:$M,$B77,'Workers Settings'!$N:$N,1,'Workers Settings'!$H:$H,CM$3)/'Demand Locations'!CO77)))</f>
        <v/>
      </c>
      <c r="CN77" s="24" t="str">
        <f>IF(OR($B77="",CN$3="",'Demand Locations'!CP77=""),"",IF('Demand Locations'!CP77&lt;COUNTIFS('Workers Settings'!$M:$M,$B77,'Workers Settings'!$N:$N,1,'Workers Settings'!$H:$H,CN$3),"Warning!",IF('Demand Locations'!CP77=0,"",COUNTIFS('Workers Settings'!$M:$M,$B77,'Workers Settings'!$N:$N,1,'Workers Settings'!$H:$H,CN$3)/'Demand Locations'!CP77)))</f>
        <v/>
      </c>
      <c r="CO77" s="24" t="str">
        <f>IF(OR($B77="",CO$3="",'Demand Locations'!CQ77=""),"",IF('Demand Locations'!CQ77&lt;COUNTIFS('Workers Settings'!$M:$M,$B77,'Workers Settings'!$N:$N,1,'Workers Settings'!$H:$H,CO$3),"Warning!",IF('Demand Locations'!CQ77=0,"",COUNTIFS('Workers Settings'!$M:$M,$B77,'Workers Settings'!$N:$N,1,'Workers Settings'!$H:$H,CO$3)/'Demand Locations'!CQ77)))</f>
        <v/>
      </c>
      <c r="CP77" s="24" t="str">
        <f>IF(OR($B77="",CP$3="",'Demand Locations'!CR77=""),"",IF('Demand Locations'!CR77&lt;COUNTIFS('Workers Settings'!$M:$M,$B77,'Workers Settings'!$N:$N,1,'Workers Settings'!$H:$H,CP$3),"Warning!",IF('Demand Locations'!CR77=0,"",COUNTIFS('Workers Settings'!$M:$M,$B77,'Workers Settings'!$N:$N,1,'Workers Settings'!$H:$H,CP$3)/'Demand Locations'!CR77)))</f>
        <v/>
      </c>
      <c r="CQ77" s="24" t="str">
        <f>IF(OR($B77="",CQ$3="",'Demand Locations'!CS77=""),"",IF('Demand Locations'!CS77&lt;COUNTIFS('Workers Settings'!$M:$M,$B77,'Workers Settings'!$N:$N,1,'Workers Settings'!$H:$H,CQ$3),"Warning!",IF('Demand Locations'!CS77=0,"",COUNTIFS('Workers Settings'!$M:$M,$B77,'Workers Settings'!$N:$N,1,'Workers Settings'!$H:$H,CQ$3)/'Demand Locations'!CS77)))</f>
        <v/>
      </c>
      <c r="CR77" s="24" t="str">
        <f>IF(OR($B77="",CR$3="",'Demand Locations'!CT77=""),"",IF('Demand Locations'!CT77&lt;COUNTIFS('Workers Settings'!$M:$M,$B77,'Workers Settings'!$N:$N,1,'Workers Settings'!$H:$H,CR$3),"Warning!",IF('Demand Locations'!CT77=0,"",COUNTIFS('Workers Settings'!$M:$M,$B77,'Workers Settings'!$N:$N,1,'Workers Settings'!$H:$H,CR$3)/'Demand Locations'!CT77)))</f>
        <v/>
      </c>
      <c r="CS77" s="24" t="str">
        <f>IF(OR($B77="",CS$3="",'Demand Locations'!CU77=""),"",IF('Demand Locations'!CU77&lt;COUNTIFS('Workers Settings'!$M:$M,$B77,'Workers Settings'!$N:$N,1,'Workers Settings'!$H:$H,CS$3),"Warning!",IF('Demand Locations'!CU77=0,"",COUNTIFS('Workers Settings'!$M:$M,$B77,'Workers Settings'!$N:$N,1,'Workers Settings'!$H:$H,CS$3)/'Demand Locations'!CU77)))</f>
        <v/>
      </c>
      <c r="CT77" s="24" t="str">
        <f>IF(OR($B77="",CT$3="",'Demand Locations'!CV77=""),"",IF('Demand Locations'!CV77&lt;COUNTIFS('Workers Settings'!$M:$M,$B77,'Workers Settings'!$N:$N,1,'Workers Settings'!$H:$H,CT$3),"Warning!",IF('Demand Locations'!CV77=0,"",COUNTIFS('Workers Settings'!$M:$M,$B77,'Workers Settings'!$N:$N,1,'Workers Settings'!$H:$H,CT$3)/'Demand Locations'!CV77)))</f>
        <v/>
      </c>
      <c r="CU77" s="24" t="str">
        <f>IF(OR($B77="",CU$3="",'Demand Locations'!CW77=""),"",IF('Demand Locations'!CW77&lt;COUNTIFS('Workers Settings'!$M:$M,$B77,'Workers Settings'!$N:$N,1,'Workers Settings'!$H:$H,CU$3),"Warning!",IF('Demand Locations'!CW77=0,"",COUNTIFS('Workers Settings'!$M:$M,$B77,'Workers Settings'!$N:$N,1,'Workers Settings'!$H:$H,CU$3)/'Demand Locations'!CW77)))</f>
        <v/>
      </c>
      <c r="CV77" s="24" t="str">
        <f>IF(OR($B77="",CV$3="",'Demand Locations'!CX77=""),"",IF('Demand Locations'!CX77&lt;COUNTIFS('Workers Settings'!$M:$M,$B77,'Workers Settings'!$N:$N,1,'Workers Settings'!$H:$H,CV$3),"Warning!",IF('Demand Locations'!CX77=0,"",COUNTIFS('Workers Settings'!$M:$M,$B77,'Workers Settings'!$N:$N,1,'Workers Settings'!$H:$H,CV$3)/'Demand Locations'!CX77)))</f>
        <v/>
      </c>
      <c r="CW77" s="24" t="str">
        <f>IF(OR($B77="",CW$3="",'Demand Locations'!CY77=""),"",IF('Demand Locations'!CY77&lt;COUNTIFS('Workers Settings'!$M:$M,$B77,'Workers Settings'!$N:$N,1,'Workers Settings'!$H:$H,CW$3),"Warning!",IF('Demand Locations'!CY77=0,"",COUNTIFS('Workers Settings'!$M:$M,$B77,'Workers Settings'!$N:$N,1,'Workers Settings'!$H:$H,CW$3)/'Demand Locations'!CY77)))</f>
        <v/>
      </c>
      <c r="CX77" s="24" t="str">
        <f>IF(OR($B77="",CX$3="",'Demand Locations'!CZ77=""),"",IF('Demand Locations'!CZ77&lt;COUNTIFS('Workers Settings'!$M:$M,$B77,'Workers Settings'!$N:$N,1,'Workers Settings'!$H:$H,CX$3),"Warning!",IF('Demand Locations'!CZ77=0,"",COUNTIFS('Workers Settings'!$M:$M,$B77,'Workers Settings'!$N:$N,1,'Workers Settings'!$H:$H,CX$3)/'Demand Locations'!CZ77)))</f>
        <v/>
      </c>
      <c r="CY77" s="24" t="str">
        <f>IF(OR($B77="",CY$3="",'Demand Locations'!DA77=""),"",IF('Demand Locations'!DA77&lt;COUNTIFS('Workers Settings'!$M:$M,$B77,'Workers Settings'!$N:$N,1,'Workers Settings'!$H:$H,CY$3),"Warning!",IF('Demand Locations'!DA77=0,"",COUNTIFS('Workers Settings'!$M:$M,$B77,'Workers Settings'!$N:$N,1,'Workers Settings'!$H:$H,CY$3)/'Demand Locations'!DA77)))</f>
        <v/>
      </c>
      <c r="CZ77" s="24" t="str">
        <f>IF(OR($B77="",CZ$3="",'Demand Locations'!DB77=""),"",IF('Demand Locations'!DB77&lt;COUNTIFS('Workers Settings'!$M:$M,$B77,'Workers Settings'!$N:$N,1,'Workers Settings'!$H:$H,CZ$3),"Warning!",IF('Demand Locations'!DB77=0,"",COUNTIFS('Workers Settings'!$M:$M,$B77,'Workers Settings'!$N:$N,1,'Workers Settings'!$H:$H,CZ$3)/'Demand Locations'!DB77)))</f>
        <v/>
      </c>
    </row>
    <row r="78" spans="1:104" x14ac:dyDescent="0.25">
      <c r="A78" s="7">
        <f t="shared" si="1"/>
        <v>74</v>
      </c>
      <c r="B78" s="7" t="str">
        <f>IF('Demand Locations'!B78&lt;&gt;"",'Demand Locations'!B78,"")</f>
        <v/>
      </c>
      <c r="C78" s="29" t="str">
        <f>IF(B78="","",SUMIFS('Workers Assignments'!Z:Z,'Workers Settings'!M:M,B78,'Workers Settings'!N:N,1))</f>
        <v/>
      </c>
      <c r="D78" s="24" t="str">
        <f>IF(OR(B78="",'Demand Locations'!E78=""),"",IF('Demand Locations'!E78&lt;C78,"Warning!",IF('Demand Locations'!E78=0,"",C78/'Demand Locations'!E78)))</f>
        <v/>
      </c>
      <c r="E78" s="44" t="str">
        <f>IF(OR($B78="",E$3="",'Demand Locations'!G78=""),"",IF('Demand Locations'!G78&lt;COUNTIFS('Workers Settings'!$M:$M,$B78,'Workers Settings'!$N:$N,1,'Workers Settings'!$H:$H,E$3),"Warning!",IF('Demand Locations'!G78=0,"",COUNTIFS('Workers Settings'!$M:$M,$B78,'Workers Settings'!$N:$N,1,'Workers Settings'!$H:$H,E$3)/'Demand Locations'!G78)))</f>
        <v/>
      </c>
      <c r="F78" s="24" t="str">
        <f>IF(OR($B78="",F$3="",'Demand Locations'!H78=""),"",IF('Demand Locations'!H78&lt;COUNTIFS('Workers Settings'!$M:$M,$B78,'Workers Settings'!$N:$N,1,'Workers Settings'!$H:$H,F$3),"Warning!",IF('Demand Locations'!H78=0,"",COUNTIFS('Workers Settings'!$M:$M,$B78,'Workers Settings'!$N:$N,1,'Workers Settings'!$H:$H,F$3)/'Demand Locations'!H78)))</f>
        <v/>
      </c>
      <c r="G78" s="24" t="str">
        <f>IF(OR($B78="",G$3="",'Demand Locations'!I78=""),"",IF('Demand Locations'!I78&lt;COUNTIFS('Workers Settings'!$M:$M,$B78,'Workers Settings'!$N:$N,1,'Workers Settings'!$H:$H,G$3),"Warning!",IF('Demand Locations'!I78=0,"",COUNTIFS('Workers Settings'!$M:$M,$B78,'Workers Settings'!$N:$N,1,'Workers Settings'!$H:$H,G$3)/'Demand Locations'!I78)))</f>
        <v/>
      </c>
      <c r="H78" s="24" t="str">
        <f>IF(OR($B78="",H$3="",'Demand Locations'!J78=""),"",IF('Demand Locations'!J78&lt;COUNTIFS('Workers Settings'!$M:$M,$B78,'Workers Settings'!$N:$N,1,'Workers Settings'!$H:$H,H$3),"Warning!",IF('Demand Locations'!J78=0,"",COUNTIFS('Workers Settings'!$M:$M,$B78,'Workers Settings'!$N:$N,1,'Workers Settings'!$H:$H,H$3)/'Demand Locations'!J78)))</f>
        <v/>
      </c>
      <c r="I78" s="24" t="str">
        <f>IF(OR($B78="",I$3="",'Demand Locations'!K78=""),"",IF('Demand Locations'!K78&lt;COUNTIFS('Workers Settings'!$M:$M,$B78,'Workers Settings'!$N:$N,1,'Workers Settings'!$H:$H,I$3),"Warning!",IF('Demand Locations'!K78=0,"",COUNTIFS('Workers Settings'!$M:$M,$B78,'Workers Settings'!$N:$N,1,'Workers Settings'!$H:$H,I$3)/'Demand Locations'!K78)))</f>
        <v/>
      </c>
      <c r="J78" s="24" t="str">
        <f>IF(OR($B78="",J$3="",'Demand Locations'!L78=""),"",IF('Demand Locations'!L78&lt;COUNTIFS('Workers Settings'!$M:$M,$B78,'Workers Settings'!$N:$N,1,'Workers Settings'!$H:$H,J$3),"Warning!",IF('Demand Locations'!L78=0,"",COUNTIFS('Workers Settings'!$M:$M,$B78,'Workers Settings'!$N:$N,1,'Workers Settings'!$H:$H,J$3)/'Demand Locations'!L78)))</f>
        <v/>
      </c>
      <c r="K78" s="24" t="str">
        <f>IF(OR($B78="",K$3="",'Demand Locations'!M78=""),"",IF('Demand Locations'!M78&lt;COUNTIFS('Workers Settings'!$M:$M,$B78,'Workers Settings'!$N:$N,1,'Workers Settings'!$H:$H,K$3),"Warning!",IF('Demand Locations'!M78=0,"",COUNTIFS('Workers Settings'!$M:$M,$B78,'Workers Settings'!$N:$N,1,'Workers Settings'!$H:$H,K$3)/'Demand Locations'!M78)))</f>
        <v/>
      </c>
      <c r="L78" s="24" t="str">
        <f>IF(OR($B78="",L$3="",'Demand Locations'!N78=""),"",IF('Demand Locations'!N78&lt;COUNTIFS('Workers Settings'!$M:$M,$B78,'Workers Settings'!$N:$N,1,'Workers Settings'!$H:$H,L$3),"Warning!",IF('Demand Locations'!N78=0,"",COUNTIFS('Workers Settings'!$M:$M,$B78,'Workers Settings'!$N:$N,1,'Workers Settings'!$H:$H,L$3)/'Demand Locations'!N78)))</f>
        <v/>
      </c>
      <c r="M78" s="24" t="str">
        <f>IF(OR($B78="",M$3="",'Demand Locations'!O78=""),"",IF('Demand Locations'!O78&lt;COUNTIFS('Workers Settings'!$M:$M,$B78,'Workers Settings'!$N:$N,1,'Workers Settings'!$H:$H,M$3),"Warning!",IF('Demand Locations'!O78=0,"",COUNTIFS('Workers Settings'!$M:$M,$B78,'Workers Settings'!$N:$N,1,'Workers Settings'!$H:$H,M$3)/'Demand Locations'!O78)))</f>
        <v/>
      </c>
      <c r="N78" s="24" t="str">
        <f>IF(OR($B78="",N$3="",'Demand Locations'!P78=""),"",IF('Demand Locations'!P78&lt;COUNTIFS('Workers Settings'!$M:$M,$B78,'Workers Settings'!$N:$N,1,'Workers Settings'!$H:$H,N$3),"Warning!",IF('Demand Locations'!P78=0,"",COUNTIFS('Workers Settings'!$M:$M,$B78,'Workers Settings'!$N:$N,1,'Workers Settings'!$H:$H,N$3)/'Demand Locations'!P78)))</f>
        <v/>
      </c>
      <c r="O78" s="24" t="str">
        <f>IF(OR($B78="",O$3="",'Demand Locations'!Q78=""),"",IF('Demand Locations'!Q78&lt;COUNTIFS('Workers Settings'!$M:$M,$B78,'Workers Settings'!$N:$N,1,'Workers Settings'!$H:$H,O$3),"Warning!",IF('Demand Locations'!Q78=0,"",COUNTIFS('Workers Settings'!$M:$M,$B78,'Workers Settings'!$N:$N,1,'Workers Settings'!$H:$H,O$3)/'Demand Locations'!Q78)))</f>
        <v/>
      </c>
      <c r="P78" s="24" t="str">
        <f>IF(OR($B78="",P$3="",'Demand Locations'!R78=""),"",IF('Demand Locations'!R78&lt;COUNTIFS('Workers Settings'!$M:$M,$B78,'Workers Settings'!$N:$N,1,'Workers Settings'!$H:$H,P$3),"Warning!",IF('Demand Locations'!R78=0,"",COUNTIFS('Workers Settings'!$M:$M,$B78,'Workers Settings'!$N:$N,1,'Workers Settings'!$H:$H,P$3)/'Demand Locations'!R78)))</f>
        <v/>
      </c>
      <c r="Q78" s="24" t="str">
        <f>IF(OR($B78="",Q$3="",'Demand Locations'!S78=""),"",IF('Demand Locations'!S78&lt;COUNTIFS('Workers Settings'!$M:$M,$B78,'Workers Settings'!$N:$N,1,'Workers Settings'!$H:$H,Q$3),"Warning!",IF('Demand Locations'!S78=0,"",COUNTIFS('Workers Settings'!$M:$M,$B78,'Workers Settings'!$N:$N,1,'Workers Settings'!$H:$H,Q$3)/'Demand Locations'!S78)))</f>
        <v/>
      </c>
      <c r="R78" s="24" t="str">
        <f>IF(OR($B78="",R$3="",'Demand Locations'!T78=""),"",IF('Demand Locations'!T78&lt;COUNTIFS('Workers Settings'!$M:$M,$B78,'Workers Settings'!$N:$N,1,'Workers Settings'!$H:$H,R$3),"Warning!",IF('Demand Locations'!T78=0,"",COUNTIFS('Workers Settings'!$M:$M,$B78,'Workers Settings'!$N:$N,1,'Workers Settings'!$H:$H,R$3)/'Demand Locations'!T78)))</f>
        <v/>
      </c>
      <c r="S78" s="24" t="str">
        <f>IF(OR($B78="",S$3="",'Demand Locations'!U78=""),"",IF('Demand Locations'!U78&lt;COUNTIFS('Workers Settings'!$M:$M,$B78,'Workers Settings'!$N:$N,1,'Workers Settings'!$H:$H,S$3),"Warning!",IF('Demand Locations'!U78=0,"",COUNTIFS('Workers Settings'!$M:$M,$B78,'Workers Settings'!$N:$N,1,'Workers Settings'!$H:$H,S$3)/'Demand Locations'!U78)))</f>
        <v/>
      </c>
      <c r="T78" s="24" t="str">
        <f>IF(OR($B78="",T$3="",'Demand Locations'!V78=""),"",IF('Demand Locations'!V78&lt;COUNTIFS('Workers Settings'!$M:$M,$B78,'Workers Settings'!$N:$N,1,'Workers Settings'!$H:$H,T$3),"Warning!",IF('Demand Locations'!V78=0,"",COUNTIFS('Workers Settings'!$M:$M,$B78,'Workers Settings'!$N:$N,1,'Workers Settings'!$H:$H,T$3)/'Demand Locations'!V78)))</f>
        <v/>
      </c>
      <c r="U78" s="24" t="str">
        <f>IF(OR($B78="",U$3="",'Demand Locations'!W78=""),"",IF('Demand Locations'!W78&lt;COUNTIFS('Workers Settings'!$M:$M,$B78,'Workers Settings'!$N:$N,1,'Workers Settings'!$H:$H,U$3),"Warning!",IF('Demand Locations'!W78=0,"",COUNTIFS('Workers Settings'!$M:$M,$B78,'Workers Settings'!$N:$N,1,'Workers Settings'!$H:$H,U$3)/'Demand Locations'!W78)))</f>
        <v/>
      </c>
      <c r="V78" s="24" t="str">
        <f>IF(OR($B78="",V$3="",'Demand Locations'!X78=""),"",IF('Demand Locations'!X78&lt;COUNTIFS('Workers Settings'!$M:$M,$B78,'Workers Settings'!$N:$N,1,'Workers Settings'!$H:$H,V$3),"Warning!",IF('Demand Locations'!X78=0,"",COUNTIFS('Workers Settings'!$M:$M,$B78,'Workers Settings'!$N:$N,1,'Workers Settings'!$H:$H,V$3)/'Demand Locations'!X78)))</f>
        <v/>
      </c>
      <c r="W78" s="24" t="str">
        <f>IF(OR($B78="",W$3="",'Demand Locations'!Y78=""),"",IF('Demand Locations'!Y78&lt;COUNTIFS('Workers Settings'!$M:$M,$B78,'Workers Settings'!$N:$N,1,'Workers Settings'!$H:$H,W$3),"Warning!",IF('Demand Locations'!Y78=0,"",COUNTIFS('Workers Settings'!$M:$M,$B78,'Workers Settings'!$N:$N,1,'Workers Settings'!$H:$H,W$3)/'Demand Locations'!Y78)))</f>
        <v/>
      </c>
      <c r="X78" s="24" t="str">
        <f>IF(OR($B78="",X$3="",'Demand Locations'!Z78=""),"",IF('Demand Locations'!Z78&lt;COUNTIFS('Workers Settings'!$M:$M,$B78,'Workers Settings'!$N:$N,1,'Workers Settings'!$H:$H,X$3),"Warning!",IF('Demand Locations'!Z78=0,"",COUNTIFS('Workers Settings'!$M:$M,$B78,'Workers Settings'!$N:$N,1,'Workers Settings'!$H:$H,X$3)/'Demand Locations'!Z78)))</f>
        <v/>
      </c>
      <c r="Y78" s="24" t="str">
        <f>IF(OR($B78="",Y$3="",'Demand Locations'!AA78=""),"",IF('Demand Locations'!AA78&lt;COUNTIFS('Workers Settings'!$M:$M,$B78,'Workers Settings'!$N:$N,1,'Workers Settings'!$H:$H,Y$3),"Warning!",IF('Demand Locations'!AA78=0,"",COUNTIFS('Workers Settings'!$M:$M,$B78,'Workers Settings'!$N:$N,1,'Workers Settings'!$H:$H,Y$3)/'Demand Locations'!AA78)))</f>
        <v/>
      </c>
      <c r="Z78" s="24" t="str">
        <f>IF(OR($B78="",Z$3="",'Demand Locations'!AB78=""),"",IF('Demand Locations'!AB78&lt;COUNTIFS('Workers Settings'!$M:$M,$B78,'Workers Settings'!$N:$N,1,'Workers Settings'!$H:$H,Z$3),"Warning!",IF('Demand Locations'!AB78=0,"",COUNTIFS('Workers Settings'!$M:$M,$B78,'Workers Settings'!$N:$N,1,'Workers Settings'!$H:$H,Z$3)/'Demand Locations'!AB78)))</f>
        <v/>
      </c>
      <c r="AA78" s="24" t="str">
        <f>IF(OR($B78="",AA$3="",'Demand Locations'!AC78=""),"",IF('Demand Locations'!AC78&lt;COUNTIFS('Workers Settings'!$M:$M,$B78,'Workers Settings'!$N:$N,1,'Workers Settings'!$H:$H,AA$3),"Warning!",IF('Demand Locations'!AC78=0,"",COUNTIFS('Workers Settings'!$M:$M,$B78,'Workers Settings'!$N:$N,1,'Workers Settings'!$H:$H,AA$3)/'Demand Locations'!AC78)))</f>
        <v/>
      </c>
      <c r="AB78" s="24" t="str">
        <f>IF(OR($B78="",AB$3="",'Demand Locations'!AD78=""),"",IF('Demand Locations'!AD78&lt;COUNTIFS('Workers Settings'!$M:$M,$B78,'Workers Settings'!$N:$N,1,'Workers Settings'!$H:$H,AB$3),"Warning!",IF('Demand Locations'!AD78=0,"",COUNTIFS('Workers Settings'!$M:$M,$B78,'Workers Settings'!$N:$N,1,'Workers Settings'!$H:$H,AB$3)/'Demand Locations'!AD78)))</f>
        <v/>
      </c>
      <c r="AC78" s="24" t="str">
        <f>IF(OR($B78="",AC$3="",'Demand Locations'!AE78=""),"",IF('Demand Locations'!AE78&lt;COUNTIFS('Workers Settings'!$M:$M,$B78,'Workers Settings'!$N:$N,1,'Workers Settings'!$H:$H,AC$3),"Warning!",IF('Demand Locations'!AE78=0,"",COUNTIFS('Workers Settings'!$M:$M,$B78,'Workers Settings'!$N:$N,1,'Workers Settings'!$H:$H,AC$3)/'Demand Locations'!AE78)))</f>
        <v/>
      </c>
      <c r="AD78" s="24" t="str">
        <f>IF(OR($B78="",AD$3="",'Demand Locations'!AF78=""),"",IF('Demand Locations'!AF78&lt;COUNTIFS('Workers Settings'!$M:$M,$B78,'Workers Settings'!$N:$N,1,'Workers Settings'!$H:$H,AD$3),"Warning!",IF('Demand Locations'!AF78=0,"",COUNTIFS('Workers Settings'!$M:$M,$B78,'Workers Settings'!$N:$N,1,'Workers Settings'!$H:$H,AD$3)/'Demand Locations'!AF78)))</f>
        <v/>
      </c>
      <c r="AE78" s="24" t="str">
        <f>IF(OR($B78="",AE$3="",'Demand Locations'!AG78=""),"",IF('Demand Locations'!AG78&lt;COUNTIFS('Workers Settings'!$M:$M,$B78,'Workers Settings'!$N:$N,1,'Workers Settings'!$H:$H,AE$3),"Warning!",IF('Demand Locations'!AG78=0,"",COUNTIFS('Workers Settings'!$M:$M,$B78,'Workers Settings'!$N:$N,1,'Workers Settings'!$H:$H,AE$3)/'Demand Locations'!AG78)))</f>
        <v/>
      </c>
      <c r="AF78" s="24" t="str">
        <f>IF(OR($B78="",AF$3="",'Demand Locations'!AH78=""),"",IF('Demand Locations'!AH78&lt;COUNTIFS('Workers Settings'!$M:$M,$B78,'Workers Settings'!$N:$N,1,'Workers Settings'!$H:$H,AF$3),"Warning!",IF('Demand Locations'!AH78=0,"",COUNTIFS('Workers Settings'!$M:$M,$B78,'Workers Settings'!$N:$N,1,'Workers Settings'!$H:$H,AF$3)/'Demand Locations'!AH78)))</f>
        <v/>
      </c>
      <c r="AG78" s="24" t="str">
        <f>IF(OR($B78="",AG$3="",'Demand Locations'!AI78=""),"",IF('Demand Locations'!AI78&lt;COUNTIFS('Workers Settings'!$M:$M,$B78,'Workers Settings'!$N:$N,1,'Workers Settings'!$H:$H,AG$3),"Warning!",IF('Demand Locations'!AI78=0,"",COUNTIFS('Workers Settings'!$M:$M,$B78,'Workers Settings'!$N:$N,1,'Workers Settings'!$H:$H,AG$3)/'Demand Locations'!AI78)))</f>
        <v/>
      </c>
      <c r="AH78" s="24" t="str">
        <f>IF(OR($B78="",AH$3="",'Demand Locations'!AJ78=""),"",IF('Demand Locations'!AJ78&lt;COUNTIFS('Workers Settings'!$M:$M,$B78,'Workers Settings'!$N:$N,1,'Workers Settings'!$H:$H,AH$3),"Warning!",IF('Demand Locations'!AJ78=0,"",COUNTIFS('Workers Settings'!$M:$M,$B78,'Workers Settings'!$N:$N,1,'Workers Settings'!$H:$H,AH$3)/'Demand Locations'!AJ78)))</f>
        <v/>
      </c>
      <c r="AI78" s="24" t="str">
        <f>IF(OR($B78="",AI$3="",'Demand Locations'!AK78=""),"",IF('Demand Locations'!AK78&lt;COUNTIFS('Workers Settings'!$M:$M,$B78,'Workers Settings'!$N:$N,1,'Workers Settings'!$H:$H,AI$3),"Warning!",IF('Demand Locations'!AK78=0,"",COUNTIFS('Workers Settings'!$M:$M,$B78,'Workers Settings'!$N:$N,1,'Workers Settings'!$H:$H,AI$3)/'Demand Locations'!AK78)))</f>
        <v/>
      </c>
      <c r="AJ78" s="24" t="str">
        <f>IF(OR($B78="",AJ$3="",'Demand Locations'!AL78=""),"",IF('Demand Locations'!AL78&lt;COUNTIFS('Workers Settings'!$M:$M,$B78,'Workers Settings'!$N:$N,1,'Workers Settings'!$H:$H,AJ$3),"Warning!",IF('Demand Locations'!AL78=0,"",COUNTIFS('Workers Settings'!$M:$M,$B78,'Workers Settings'!$N:$N,1,'Workers Settings'!$H:$H,AJ$3)/'Demand Locations'!AL78)))</f>
        <v/>
      </c>
      <c r="AK78" s="24" t="str">
        <f>IF(OR($B78="",AK$3="",'Demand Locations'!AM78=""),"",IF('Demand Locations'!AM78&lt;COUNTIFS('Workers Settings'!$M:$M,$B78,'Workers Settings'!$N:$N,1,'Workers Settings'!$H:$H,AK$3),"Warning!",IF('Demand Locations'!AM78=0,"",COUNTIFS('Workers Settings'!$M:$M,$B78,'Workers Settings'!$N:$N,1,'Workers Settings'!$H:$H,AK$3)/'Demand Locations'!AM78)))</f>
        <v/>
      </c>
      <c r="AL78" s="24" t="str">
        <f>IF(OR($B78="",AL$3="",'Demand Locations'!AN78=""),"",IF('Demand Locations'!AN78&lt;COUNTIFS('Workers Settings'!$M:$M,$B78,'Workers Settings'!$N:$N,1,'Workers Settings'!$H:$H,AL$3),"Warning!",IF('Demand Locations'!AN78=0,"",COUNTIFS('Workers Settings'!$M:$M,$B78,'Workers Settings'!$N:$N,1,'Workers Settings'!$H:$H,AL$3)/'Demand Locations'!AN78)))</f>
        <v/>
      </c>
      <c r="AM78" s="24" t="str">
        <f>IF(OR($B78="",AM$3="",'Demand Locations'!AO78=""),"",IF('Demand Locations'!AO78&lt;COUNTIFS('Workers Settings'!$M:$M,$B78,'Workers Settings'!$N:$N,1,'Workers Settings'!$H:$H,AM$3),"Warning!",IF('Demand Locations'!AO78=0,"",COUNTIFS('Workers Settings'!$M:$M,$B78,'Workers Settings'!$N:$N,1,'Workers Settings'!$H:$H,AM$3)/'Demand Locations'!AO78)))</f>
        <v/>
      </c>
      <c r="AN78" s="24" t="str">
        <f>IF(OR($B78="",AN$3="",'Demand Locations'!AP78=""),"",IF('Demand Locations'!AP78&lt;COUNTIFS('Workers Settings'!$M:$M,$B78,'Workers Settings'!$N:$N,1,'Workers Settings'!$H:$H,AN$3),"Warning!",IF('Demand Locations'!AP78=0,"",COUNTIFS('Workers Settings'!$M:$M,$B78,'Workers Settings'!$N:$N,1,'Workers Settings'!$H:$H,AN$3)/'Demand Locations'!AP78)))</f>
        <v/>
      </c>
      <c r="AO78" s="24" t="str">
        <f>IF(OR($B78="",AO$3="",'Demand Locations'!AQ78=""),"",IF('Demand Locations'!AQ78&lt;COUNTIFS('Workers Settings'!$M:$M,$B78,'Workers Settings'!$N:$N,1,'Workers Settings'!$H:$H,AO$3),"Warning!",IF('Demand Locations'!AQ78=0,"",COUNTIFS('Workers Settings'!$M:$M,$B78,'Workers Settings'!$N:$N,1,'Workers Settings'!$H:$H,AO$3)/'Demand Locations'!AQ78)))</f>
        <v/>
      </c>
      <c r="AP78" s="24" t="str">
        <f>IF(OR($B78="",AP$3="",'Demand Locations'!AR78=""),"",IF('Demand Locations'!AR78&lt;COUNTIFS('Workers Settings'!$M:$M,$B78,'Workers Settings'!$N:$N,1,'Workers Settings'!$H:$H,AP$3),"Warning!",IF('Demand Locations'!AR78=0,"",COUNTIFS('Workers Settings'!$M:$M,$B78,'Workers Settings'!$N:$N,1,'Workers Settings'!$H:$H,AP$3)/'Demand Locations'!AR78)))</f>
        <v/>
      </c>
      <c r="AQ78" s="24" t="str">
        <f>IF(OR($B78="",AQ$3="",'Demand Locations'!AS78=""),"",IF('Demand Locations'!AS78&lt;COUNTIFS('Workers Settings'!$M:$M,$B78,'Workers Settings'!$N:$N,1,'Workers Settings'!$H:$H,AQ$3),"Warning!",IF('Demand Locations'!AS78=0,"",COUNTIFS('Workers Settings'!$M:$M,$B78,'Workers Settings'!$N:$N,1,'Workers Settings'!$H:$H,AQ$3)/'Demand Locations'!AS78)))</f>
        <v/>
      </c>
      <c r="AR78" s="24" t="str">
        <f>IF(OR($B78="",AR$3="",'Demand Locations'!AT78=""),"",IF('Demand Locations'!AT78&lt;COUNTIFS('Workers Settings'!$M:$M,$B78,'Workers Settings'!$N:$N,1,'Workers Settings'!$H:$H,AR$3),"Warning!",IF('Demand Locations'!AT78=0,"",COUNTIFS('Workers Settings'!$M:$M,$B78,'Workers Settings'!$N:$N,1,'Workers Settings'!$H:$H,AR$3)/'Demand Locations'!AT78)))</f>
        <v/>
      </c>
      <c r="AS78" s="24" t="str">
        <f>IF(OR($B78="",AS$3="",'Demand Locations'!AU78=""),"",IF('Demand Locations'!AU78&lt;COUNTIFS('Workers Settings'!$M:$M,$B78,'Workers Settings'!$N:$N,1,'Workers Settings'!$H:$H,AS$3),"Warning!",IF('Demand Locations'!AU78=0,"",COUNTIFS('Workers Settings'!$M:$M,$B78,'Workers Settings'!$N:$N,1,'Workers Settings'!$H:$H,AS$3)/'Demand Locations'!AU78)))</f>
        <v/>
      </c>
      <c r="AT78" s="24" t="str">
        <f>IF(OR($B78="",AT$3="",'Demand Locations'!AV78=""),"",IF('Demand Locations'!AV78&lt;COUNTIFS('Workers Settings'!$M:$M,$B78,'Workers Settings'!$N:$N,1,'Workers Settings'!$H:$H,AT$3),"Warning!",IF('Demand Locations'!AV78=0,"",COUNTIFS('Workers Settings'!$M:$M,$B78,'Workers Settings'!$N:$N,1,'Workers Settings'!$H:$H,AT$3)/'Demand Locations'!AV78)))</f>
        <v/>
      </c>
      <c r="AU78" s="24" t="str">
        <f>IF(OR($B78="",AU$3="",'Demand Locations'!AW78=""),"",IF('Demand Locations'!AW78&lt;COUNTIFS('Workers Settings'!$M:$M,$B78,'Workers Settings'!$N:$N,1,'Workers Settings'!$H:$H,AU$3),"Warning!",IF('Demand Locations'!AW78=0,"",COUNTIFS('Workers Settings'!$M:$M,$B78,'Workers Settings'!$N:$N,1,'Workers Settings'!$H:$H,AU$3)/'Demand Locations'!AW78)))</f>
        <v/>
      </c>
      <c r="AV78" s="24" t="str">
        <f>IF(OR($B78="",AV$3="",'Demand Locations'!AX78=""),"",IF('Demand Locations'!AX78&lt;COUNTIFS('Workers Settings'!$M:$M,$B78,'Workers Settings'!$N:$N,1,'Workers Settings'!$H:$H,AV$3),"Warning!",IF('Demand Locations'!AX78=0,"",COUNTIFS('Workers Settings'!$M:$M,$B78,'Workers Settings'!$N:$N,1,'Workers Settings'!$H:$H,AV$3)/'Demand Locations'!AX78)))</f>
        <v/>
      </c>
      <c r="AW78" s="24" t="str">
        <f>IF(OR($B78="",AW$3="",'Demand Locations'!AY78=""),"",IF('Demand Locations'!AY78&lt;COUNTIFS('Workers Settings'!$M:$M,$B78,'Workers Settings'!$N:$N,1,'Workers Settings'!$H:$H,AW$3),"Warning!",IF('Demand Locations'!AY78=0,"",COUNTIFS('Workers Settings'!$M:$M,$B78,'Workers Settings'!$N:$N,1,'Workers Settings'!$H:$H,AW$3)/'Demand Locations'!AY78)))</f>
        <v/>
      </c>
      <c r="AX78" s="24" t="str">
        <f>IF(OR($B78="",AX$3="",'Demand Locations'!AZ78=""),"",IF('Demand Locations'!AZ78&lt;COUNTIFS('Workers Settings'!$M:$M,$B78,'Workers Settings'!$N:$N,1,'Workers Settings'!$H:$H,AX$3),"Warning!",IF('Demand Locations'!AZ78=0,"",COUNTIFS('Workers Settings'!$M:$M,$B78,'Workers Settings'!$N:$N,1,'Workers Settings'!$H:$H,AX$3)/'Demand Locations'!AZ78)))</f>
        <v/>
      </c>
      <c r="AY78" s="24" t="str">
        <f>IF(OR($B78="",AY$3="",'Demand Locations'!BA78=""),"",IF('Demand Locations'!BA78&lt;COUNTIFS('Workers Settings'!$M:$M,$B78,'Workers Settings'!$N:$N,1,'Workers Settings'!$H:$H,AY$3),"Warning!",IF('Demand Locations'!BA78=0,"",COUNTIFS('Workers Settings'!$M:$M,$B78,'Workers Settings'!$N:$N,1,'Workers Settings'!$H:$H,AY$3)/'Demand Locations'!BA78)))</f>
        <v/>
      </c>
      <c r="AZ78" s="24" t="str">
        <f>IF(OR($B78="",AZ$3="",'Demand Locations'!BB78=""),"",IF('Demand Locations'!BB78&lt;COUNTIFS('Workers Settings'!$M:$M,$B78,'Workers Settings'!$N:$N,1,'Workers Settings'!$H:$H,AZ$3),"Warning!",IF('Demand Locations'!BB78=0,"",COUNTIFS('Workers Settings'!$M:$M,$B78,'Workers Settings'!$N:$N,1,'Workers Settings'!$H:$H,AZ$3)/'Demand Locations'!BB78)))</f>
        <v/>
      </c>
      <c r="BA78" s="24" t="str">
        <f>IF(OR($B78="",BA$3="",'Demand Locations'!BC78=""),"",IF('Demand Locations'!BC78&lt;COUNTIFS('Workers Settings'!$M:$M,$B78,'Workers Settings'!$N:$N,1,'Workers Settings'!$H:$H,BA$3),"Warning!",IF('Demand Locations'!BC78=0,"",COUNTIFS('Workers Settings'!$M:$M,$B78,'Workers Settings'!$N:$N,1,'Workers Settings'!$H:$H,BA$3)/'Demand Locations'!BC78)))</f>
        <v/>
      </c>
      <c r="BB78" s="24" t="str">
        <f>IF(OR($B78="",BB$3="",'Demand Locations'!BD78=""),"",IF('Demand Locations'!BD78&lt;COUNTIFS('Workers Settings'!$M:$M,$B78,'Workers Settings'!$N:$N,1,'Workers Settings'!$H:$H,BB$3),"Warning!",IF('Demand Locations'!BD78=0,"",COUNTIFS('Workers Settings'!$M:$M,$B78,'Workers Settings'!$N:$N,1,'Workers Settings'!$H:$H,BB$3)/'Demand Locations'!BD78)))</f>
        <v/>
      </c>
      <c r="BC78" s="24" t="str">
        <f>IF(OR($B78="",BC$3="",'Demand Locations'!BE78=""),"",IF('Demand Locations'!BE78&lt;COUNTIFS('Workers Settings'!$M:$M,$B78,'Workers Settings'!$N:$N,1,'Workers Settings'!$H:$H,BC$3),"Warning!",IF('Demand Locations'!BE78=0,"",COUNTIFS('Workers Settings'!$M:$M,$B78,'Workers Settings'!$N:$N,1,'Workers Settings'!$H:$H,BC$3)/'Demand Locations'!BE78)))</f>
        <v/>
      </c>
      <c r="BD78" s="24" t="str">
        <f>IF(OR($B78="",BD$3="",'Demand Locations'!BF78=""),"",IF('Demand Locations'!BF78&lt;COUNTIFS('Workers Settings'!$M:$M,$B78,'Workers Settings'!$N:$N,1,'Workers Settings'!$H:$H,BD$3),"Warning!",IF('Demand Locations'!BF78=0,"",COUNTIFS('Workers Settings'!$M:$M,$B78,'Workers Settings'!$N:$N,1,'Workers Settings'!$H:$H,BD$3)/'Demand Locations'!BF78)))</f>
        <v/>
      </c>
      <c r="BE78" s="24" t="str">
        <f>IF(OR($B78="",BE$3="",'Demand Locations'!BG78=""),"",IF('Demand Locations'!BG78&lt;COUNTIFS('Workers Settings'!$M:$M,$B78,'Workers Settings'!$N:$N,1,'Workers Settings'!$H:$H,BE$3),"Warning!",IF('Demand Locations'!BG78=0,"",COUNTIFS('Workers Settings'!$M:$M,$B78,'Workers Settings'!$N:$N,1,'Workers Settings'!$H:$H,BE$3)/'Demand Locations'!BG78)))</f>
        <v/>
      </c>
      <c r="BF78" s="24" t="str">
        <f>IF(OR($B78="",BF$3="",'Demand Locations'!BH78=""),"",IF('Demand Locations'!BH78&lt;COUNTIFS('Workers Settings'!$M:$M,$B78,'Workers Settings'!$N:$N,1,'Workers Settings'!$H:$H,BF$3),"Warning!",IF('Demand Locations'!BH78=0,"",COUNTIFS('Workers Settings'!$M:$M,$B78,'Workers Settings'!$N:$N,1,'Workers Settings'!$H:$H,BF$3)/'Demand Locations'!BH78)))</f>
        <v/>
      </c>
      <c r="BG78" s="24" t="str">
        <f>IF(OR($B78="",BG$3="",'Demand Locations'!BI78=""),"",IF('Demand Locations'!BI78&lt;COUNTIFS('Workers Settings'!$M:$M,$B78,'Workers Settings'!$N:$N,1,'Workers Settings'!$H:$H,BG$3),"Warning!",IF('Demand Locations'!BI78=0,"",COUNTIFS('Workers Settings'!$M:$M,$B78,'Workers Settings'!$N:$N,1,'Workers Settings'!$H:$H,BG$3)/'Demand Locations'!BI78)))</f>
        <v/>
      </c>
      <c r="BH78" s="24" t="str">
        <f>IF(OR($B78="",BH$3="",'Demand Locations'!BJ78=""),"",IF('Demand Locations'!BJ78&lt;COUNTIFS('Workers Settings'!$M:$M,$B78,'Workers Settings'!$N:$N,1,'Workers Settings'!$H:$H,BH$3),"Warning!",IF('Demand Locations'!BJ78=0,"",COUNTIFS('Workers Settings'!$M:$M,$B78,'Workers Settings'!$N:$N,1,'Workers Settings'!$H:$H,BH$3)/'Demand Locations'!BJ78)))</f>
        <v/>
      </c>
      <c r="BI78" s="24" t="str">
        <f>IF(OR($B78="",BI$3="",'Demand Locations'!BK78=""),"",IF('Demand Locations'!BK78&lt;COUNTIFS('Workers Settings'!$M:$M,$B78,'Workers Settings'!$N:$N,1,'Workers Settings'!$H:$H,BI$3),"Warning!",IF('Demand Locations'!BK78=0,"",COUNTIFS('Workers Settings'!$M:$M,$B78,'Workers Settings'!$N:$N,1,'Workers Settings'!$H:$H,BI$3)/'Demand Locations'!BK78)))</f>
        <v/>
      </c>
      <c r="BJ78" s="24" t="str">
        <f>IF(OR($B78="",BJ$3="",'Demand Locations'!BL78=""),"",IF('Demand Locations'!BL78&lt;COUNTIFS('Workers Settings'!$M:$M,$B78,'Workers Settings'!$N:$N,1,'Workers Settings'!$H:$H,BJ$3),"Warning!",IF('Demand Locations'!BL78=0,"",COUNTIFS('Workers Settings'!$M:$M,$B78,'Workers Settings'!$N:$N,1,'Workers Settings'!$H:$H,BJ$3)/'Demand Locations'!BL78)))</f>
        <v/>
      </c>
      <c r="BK78" s="24" t="str">
        <f>IF(OR($B78="",BK$3="",'Demand Locations'!BM78=""),"",IF('Demand Locations'!BM78&lt;COUNTIFS('Workers Settings'!$M:$M,$B78,'Workers Settings'!$N:$N,1,'Workers Settings'!$H:$H,BK$3),"Warning!",IF('Demand Locations'!BM78=0,"",COUNTIFS('Workers Settings'!$M:$M,$B78,'Workers Settings'!$N:$N,1,'Workers Settings'!$H:$H,BK$3)/'Demand Locations'!BM78)))</f>
        <v/>
      </c>
      <c r="BL78" s="24" t="str">
        <f>IF(OR($B78="",BL$3="",'Demand Locations'!BN78=""),"",IF('Demand Locations'!BN78&lt;COUNTIFS('Workers Settings'!$M:$M,$B78,'Workers Settings'!$N:$N,1,'Workers Settings'!$H:$H,BL$3),"Warning!",IF('Demand Locations'!BN78=0,"",COUNTIFS('Workers Settings'!$M:$M,$B78,'Workers Settings'!$N:$N,1,'Workers Settings'!$H:$H,BL$3)/'Demand Locations'!BN78)))</f>
        <v/>
      </c>
      <c r="BM78" s="24" t="str">
        <f>IF(OR($B78="",BM$3="",'Demand Locations'!BO78=""),"",IF('Demand Locations'!BO78&lt;COUNTIFS('Workers Settings'!$M:$M,$B78,'Workers Settings'!$N:$N,1,'Workers Settings'!$H:$H,BM$3),"Warning!",IF('Demand Locations'!BO78=0,"",COUNTIFS('Workers Settings'!$M:$M,$B78,'Workers Settings'!$N:$N,1,'Workers Settings'!$H:$H,BM$3)/'Demand Locations'!BO78)))</f>
        <v/>
      </c>
      <c r="BN78" s="24" t="str">
        <f>IF(OR($B78="",BN$3="",'Demand Locations'!BP78=""),"",IF('Demand Locations'!BP78&lt;COUNTIFS('Workers Settings'!$M:$M,$B78,'Workers Settings'!$N:$N,1,'Workers Settings'!$H:$H,BN$3),"Warning!",IF('Demand Locations'!BP78=0,"",COUNTIFS('Workers Settings'!$M:$M,$B78,'Workers Settings'!$N:$N,1,'Workers Settings'!$H:$H,BN$3)/'Demand Locations'!BP78)))</f>
        <v/>
      </c>
      <c r="BO78" s="24" t="str">
        <f>IF(OR($B78="",BO$3="",'Demand Locations'!BQ78=""),"",IF('Demand Locations'!BQ78&lt;COUNTIFS('Workers Settings'!$M:$M,$B78,'Workers Settings'!$N:$N,1,'Workers Settings'!$H:$H,BO$3),"Warning!",IF('Demand Locations'!BQ78=0,"",COUNTIFS('Workers Settings'!$M:$M,$B78,'Workers Settings'!$N:$N,1,'Workers Settings'!$H:$H,BO$3)/'Demand Locations'!BQ78)))</f>
        <v/>
      </c>
      <c r="BP78" s="24" t="str">
        <f>IF(OR($B78="",BP$3="",'Demand Locations'!BR78=""),"",IF('Demand Locations'!BR78&lt;COUNTIFS('Workers Settings'!$M:$M,$B78,'Workers Settings'!$N:$N,1,'Workers Settings'!$H:$H,BP$3),"Warning!",IF('Demand Locations'!BR78=0,"",COUNTIFS('Workers Settings'!$M:$M,$B78,'Workers Settings'!$N:$N,1,'Workers Settings'!$H:$H,BP$3)/'Demand Locations'!BR78)))</f>
        <v/>
      </c>
      <c r="BQ78" s="24" t="str">
        <f>IF(OR($B78="",BQ$3="",'Demand Locations'!BS78=""),"",IF('Demand Locations'!BS78&lt;COUNTIFS('Workers Settings'!$M:$M,$B78,'Workers Settings'!$N:$N,1,'Workers Settings'!$H:$H,BQ$3),"Warning!",IF('Demand Locations'!BS78=0,"",COUNTIFS('Workers Settings'!$M:$M,$B78,'Workers Settings'!$N:$N,1,'Workers Settings'!$H:$H,BQ$3)/'Demand Locations'!BS78)))</f>
        <v/>
      </c>
      <c r="BR78" s="24" t="str">
        <f>IF(OR($B78="",BR$3="",'Demand Locations'!BT78=""),"",IF('Demand Locations'!BT78&lt;COUNTIFS('Workers Settings'!$M:$M,$B78,'Workers Settings'!$N:$N,1,'Workers Settings'!$H:$H,BR$3),"Warning!",IF('Demand Locations'!BT78=0,"",COUNTIFS('Workers Settings'!$M:$M,$B78,'Workers Settings'!$N:$N,1,'Workers Settings'!$H:$H,BR$3)/'Demand Locations'!BT78)))</f>
        <v/>
      </c>
      <c r="BS78" s="24" t="str">
        <f>IF(OR($B78="",BS$3="",'Demand Locations'!BU78=""),"",IF('Demand Locations'!BU78&lt;COUNTIFS('Workers Settings'!$M:$M,$B78,'Workers Settings'!$N:$N,1,'Workers Settings'!$H:$H,BS$3),"Warning!",IF('Demand Locations'!BU78=0,"",COUNTIFS('Workers Settings'!$M:$M,$B78,'Workers Settings'!$N:$N,1,'Workers Settings'!$H:$H,BS$3)/'Demand Locations'!BU78)))</f>
        <v/>
      </c>
      <c r="BT78" s="24" t="str">
        <f>IF(OR($B78="",BT$3="",'Demand Locations'!BV78=""),"",IF('Demand Locations'!BV78&lt;COUNTIFS('Workers Settings'!$M:$M,$B78,'Workers Settings'!$N:$N,1,'Workers Settings'!$H:$H,BT$3),"Warning!",IF('Demand Locations'!BV78=0,"",COUNTIFS('Workers Settings'!$M:$M,$B78,'Workers Settings'!$N:$N,1,'Workers Settings'!$H:$H,BT$3)/'Demand Locations'!BV78)))</f>
        <v/>
      </c>
      <c r="BU78" s="24" t="str">
        <f>IF(OR($B78="",BU$3="",'Demand Locations'!BW78=""),"",IF('Demand Locations'!BW78&lt;COUNTIFS('Workers Settings'!$M:$M,$B78,'Workers Settings'!$N:$N,1,'Workers Settings'!$H:$H,BU$3),"Warning!",IF('Demand Locations'!BW78=0,"",COUNTIFS('Workers Settings'!$M:$M,$B78,'Workers Settings'!$N:$N,1,'Workers Settings'!$H:$H,BU$3)/'Demand Locations'!BW78)))</f>
        <v/>
      </c>
      <c r="BV78" s="24" t="str">
        <f>IF(OR($B78="",BV$3="",'Demand Locations'!BX78=""),"",IF('Demand Locations'!BX78&lt;COUNTIFS('Workers Settings'!$M:$M,$B78,'Workers Settings'!$N:$N,1,'Workers Settings'!$H:$H,BV$3),"Warning!",IF('Demand Locations'!BX78=0,"",COUNTIFS('Workers Settings'!$M:$M,$B78,'Workers Settings'!$N:$N,1,'Workers Settings'!$H:$H,BV$3)/'Demand Locations'!BX78)))</f>
        <v/>
      </c>
      <c r="BW78" s="24" t="str">
        <f>IF(OR($B78="",BW$3="",'Demand Locations'!BY78=""),"",IF('Demand Locations'!BY78&lt;COUNTIFS('Workers Settings'!$M:$M,$B78,'Workers Settings'!$N:$N,1,'Workers Settings'!$H:$H,BW$3),"Warning!",IF('Demand Locations'!BY78=0,"",COUNTIFS('Workers Settings'!$M:$M,$B78,'Workers Settings'!$N:$N,1,'Workers Settings'!$H:$H,BW$3)/'Demand Locations'!BY78)))</f>
        <v/>
      </c>
      <c r="BX78" s="24" t="str">
        <f>IF(OR($B78="",BX$3="",'Demand Locations'!BZ78=""),"",IF('Demand Locations'!BZ78&lt;COUNTIFS('Workers Settings'!$M:$M,$B78,'Workers Settings'!$N:$N,1,'Workers Settings'!$H:$H,BX$3),"Warning!",IF('Demand Locations'!BZ78=0,"",COUNTIFS('Workers Settings'!$M:$M,$B78,'Workers Settings'!$N:$N,1,'Workers Settings'!$H:$H,BX$3)/'Demand Locations'!BZ78)))</f>
        <v/>
      </c>
      <c r="BY78" s="24" t="str">
        <f>IF(OR($B78="",BY$3="",'Demand Locations'!CA78=""),"",IF('Demand Locations'!CA78&lt;COUNTIFS('Workers Settings'!$M:$M,$B78,'Workers Settings'!$N:$N,1,'Workers Settings'!$H:$H,BY$3),"Warning!",IF('Demand Locations'!CA78=0,"",COUNTIFS('Workers Settings'!$M:$M,$B78,'Workers Settings'!$N:$N,1,'Workers Settings'!$H:$H,BY$3)/'Demand Locations'!CA78)))</f>
        <v/>
      </c>
      <c r="BZ78" s="24" t="str">
        <f>IF(OR($B78="",BZ$3="",'Demand Locations'!CB78=""),"",IF('Demand Locations'!CB78&lt;COUNTIFS('Workers Settings'!$M:$M,$B78,'Workers Settings'!$N:$N,1,'Workers Settings'!$H:$H,BZ$3),"Warning!",IF('Demand Locations'!CB78=0,"",COUNTIFS('Workers Settings'!$M:$M,$B78,'Workers Settings'!$N:$N,1,'Workers Settings'!$H:$H,BZ$3)/'Demand Locations'!CB78)))</f>
        <v/>
      </c>
      <c r="CA78" s="24" t="str">
        <f>IF(OR($B78="",CA$3="",'Demand Locations'!CC78=""),"",IF('Demand Locations'!CC78&lt;COUNTIFS('Workers Settings'!$M:$M,$B78,'Workers Settings'!$N:$N,1,'Workers Settings'!$H:$H,CA$3),"Warning!",IF('Demand Locations'!CC78=0,"",COUNTIFS('Workers Settings'!$M:$M,$B78,'Workers Settings'!$N:$N,1,'Workers Settings'!$H:$H,CA$3)/'Demand Locations'!CC78)))</f>
        <v/>
      </c>
      <c r="CB78" s="24" t="str">
        <f>IF(OR($B78="",CB$3="",'Demand Locations'!CD78=""),"",IF('Demand Locations'!CD78&lt;COUNTIFS('Workers Settings'!$M:$M,$B78,'Workers Settings'!$N:$N,1,'Workers Settings'!$H:$H,CB$3),"Warning!",IF('Demand Locations'!CD78=0,"",COUNTIFS('Workers Settings'!$M:$M,$B78,'Workers Settings'!$N:$N,1,'Workers Settings'!$H:$H,CB$3)/'Demand Locations'!CD78)))</f>
        <v/>
      </c>
      <c r="CC78" s="24" t="str">
        <f>IF(OR($B78="",CC$3="",'Demand Locations'!CE78=""),"",IF('Demand Locations'!CE78&lt;COUNTIFS('Workers Settings'!$M:$M,$B78,'Workers Settings'!$N:$N,1,'Workers Settings'!$H:$H,CC$3),"Warning!",IF('Demand Locations'!CE78=0,"",COUNTIFS('Workers Settings'!$M:$M,$B78,'Workers Settings'!$N:$N,1,'Workers Settings'!$H:$H,CC$3)/'Demand Locations'!CE78)))</f>
        <v/>
      </c>
      <c r="CD78" s="24" t="str">
        <f>IF(OR($B78="",CD$3="",'Demand Locations'!CF78=""),"",IF('Demand Locations'!CF78&lt;COUNTIFS('Workers Settings'!$M:$M,$B78,'Workers Settings'!$N:$N,1,'Workers Settings'!$H:$H,CD$3),"Warning!",IF('Demand Locations'!CF78=0,"",COUNTIFS('Workers Settings'!$M:$M,$B78,'Workers Settings'!$N:$N,1,'Workers Settings'!$H:$H,CD$3)/'Demand Locations'!CF78)))</f>
        <v/>
      </c>
      <c r="CE78" s="24" t="str">
        <f>IF(OR($B78="",CE$3="",'Demand Locations'!CG78=""),"",IF('Demand Locations'!CG78&lt;COUNTIFS('Workers Settings'!$M:$M,$B78,'Workers Settings'!$N:$N,1,'Workers Settings'!$H:$H,CE$3),"Warning!",IF('Demand Locations'!CG78=0,"",COUNTIFS('Workers Settings'!$M:$M,$B78,'Workers Settings'!$N:$N,1,'Workers Settings'!$H:$H,CE$3)/'Demand Locations'!CG78)))</f>
        <v/>
      </c>
      <c r="CF78" s="24" t="str">
        <f>IF(OR($B78="",CF$3="",'Demand Locations'!CH78=""),"",IF('Demand Locations'!CH78&lt;COUNTIFS('Workers Settings'!$M:$M,$B78,'Workers Settings'!$N:$N,1,'Workers Settings'!$H:$H,CF$3),"Warning!",IF('Demand Locations'!CH78=0,"",COUNTIFS('Workers Settings'!$M:$M,$B78,'Workers Settings'!$N:$N,1,'Workers Settings'!$H:$H,CF$3)/'Demand Locations'!CH78)))</f>
        <v/>
      </c>
      <c r="CG78" s="24" t="str">
        <f>IF(OR($B78="",CG$3="",'Demand Locations'!CI78=""),"",IF('Demand Locations'!CI78&lt;COUNTIFS('Workers Settings'!$M:$M,$B78,'Workers Settings'!$N:$N,1,'Workers Settings'!$H:$H,CG$3),"Warning!",IF('Demand Locations'!CI78=0,"",COUNTIFS('Workers Settings'!$M:$M,$B78,'Workers Settings'!$N:$N,1,'Workers Settings'!$H:$H,CG$3)/'Demand Locations'!CI78)))</f>
        <v/>
      </c>
      <c r="CH78" s="24" t="str">
        <f>IF(OR($B78="",CH$3="",'Demand Locations'!CJ78=""),"",IF('Demand Locations'!CJ78&lt;COUNTIFS('Workers Settings'!$M:$M,$B78,'Workers Settings'!$N:$N,1,'Workers Settings'!$H:$H,CH$3),"Warning!",IF('Demand Locations'!CJ78=0,"",COUNTIFS('Workers Settings'!$M:$M,$B78,'Workers Settings'!$N:$N,1,'Workers Settings'!$H:$H,CH$3)/'Demand Locations'!CJ78)))</f>
        <v/>
      </c>
      <c r="CI78" s="24" t="str">
        <f>IF(OR($B78="",CI$3="",'Demand Locations'!CK78=""),"",IF('Demand Locations'!CK78&lt;COUNTIFS('Workers Settings'!$M:$M,$B78,'Workers Settings'!$N:$N,1,'Workers Settings'!$H:$H,CI$3),"Warning!",IF('Demand Locations'!CK78=0,"",COUNTIFS('Workers Settings'!$M:$M,$B78,'Workers Settings'!$N:$N,1,'Workers Settings'!$H:$H,CI$3)/'Demand Locations'!CK78)))</f>
        <v/>
      </c>
      <c r="CJ78" s="24" t="str">
        <f>IF(OR($B78="",CJ$3="",'Demand Locations'!CL78=""),"",IF('Demand Locations'!CL78&lt;COUNTIFS('Workers Settings'!$M:$M,$B78,'Workers Settings'!$N:$N,1,'Workers Settings'!$H:$H,CJ$3),"Warning!",IF('Demand Locations'!CL78=0,"",COUNTIFS('Workers Settings'!$M:$M,$B78,'Workers Settings'!$N:$N,1,'Workers Settings'!$H:$H,CJ$3)/'Demand Locations'!CL78)))</f>
        <v/>
      </c>
      <c r="CK78" s="24" t="str">
        <f>IF(OR($B78="",CK$3="",'Demand Locations'!CM78=""),"",IF('Demand Locations'!CM78&lt;COUNTIFS('Workers Settings'!$M:$M,$B78,'Workers Settings'!$N:$N,1,'Workers Settings'!$H:$H,CK$3),"Warning!",IF('Demand Locations'!CM78=0,"",COUNTIFS('Workers Settings'!$M:$M,$B78,'Workers Settings'!$N:$N,1,'Workers Settings'!$H:$H,CK$3)/'Demand Locations'!CM78)))</f>
        <v/>
      </c>
      <c r="CL78" s="24" t="str">
        <f>IF(OR($B78="",CL$3="",'Demand Locations'!CN78=""),"",IF('Demand Locations'!CN78&lt;COUNTIFS('Workers Settings'!$M:$M,$B78,'Workers Settings'!$N:$N,1,'Workers Settings'!$H:$H,CL$3),"Warning!",IF('Demand Locations'!CN78=0,"",COUNTIFS('Workers Settings'!$M:$M,$B78,'Workers Settings'!$N:$N,1,'Workers Settings'!$H:$H,CL$3)/'Demand Locations'!CN78)))</f>
        <v/>
      </c>
      <c r="CM78" s="24" t="str">
        <f>IF(OR($B78="",CM$3="",'Demand Locations'!CO78=""),"",IF('Demand Locations'!CO78&lt;COUNTIFS('Workers Settings'!$M:$M,$B78,'Workers Settings'!$N:$N,1,'Workers Settings'!$H:$H,CM$3),"Warning!",IF('Demand Locations'!CO78=0,"",COUNTIFS('Workers Settings'!$M:$M,$B78,'Workers Settings'!$N:$N,1,'Workers Settings'!$H:$H,CM$3)/'Demand Locations'!CO78)))</f>
        <v/>
      </c>
      <c r="CN78" s="24" t="str">
        <f>IF(OR($B78="",CN$3="",'Demand Locations'!CP78=""),"",IF('Demand Locations'!CP78&lt;COUNTIFS('Workers Settings'!$M:$M,$B78,'Workers Settings'!$N:$N,1,'Workers Settings'!$H:$H,CN$3),"Warning!",IF('Demand Locations'!CP78=0,"",COUNTIFS('Workers Settings'!$M:$M,$B78,'Workers Settings'!$N:$N,1,'Workers Settings'!$H:$H,CN$3)/'Demand Locations'!CP78)))</f>
        <v/>
      </c>
      <c r="CO78" s="24" t="str">
        <f>IF(OR($B78="",CO$3="",'Demand Locations'!CQ78=""),"",IF('Demand Locations'!CQ78&lt;COUNTIFS('Workers Settings'!$M:$M,$B78,'Workers Settings'!$N:$N,1,'Workers Settings'!$H:$H,CO$3),"Warning!",IF('Demand Locations'!CQ78=0,"",COUNTIFS('Workers Settings'!$M:$M,$B78,'Workers Settings'!$N:$N,1,'Workers Settings'!$H:$H,CO$3)/'Demand Locations'!CQ78)))</f>
        <v/>
      </c>
      <c r="CP78" s="24" t="str">
        <f>IF(OR($B78="",CP$3="",'Demand Locations'!CR78=""),"",IF('Demand Locations'!CR78&lt;COUNTIFS('Workers Settings'!$M:$M,$B78,'Workers Settings'!$N:$N,1,'Workers Settings'!$H:$H,CP$3),"Warning!",IF('Demand Locations'!CR78=0,"",COUNTIFS('Workers Settings'!$M:$M,$B78,'Workers Settings'!$N:$N,1,'Workers Settings'!$H:$H,CP$3)/'Demand Locations'!CR78)))</f>
        <v/>
      </c>
      <c r="CQ78" s="24" t="str">
        <f>IF(OR($B78="",CQ$3="",'Demand Locations'!CS78=""),"",IF('Demand Locations'!CS78&lt;COUNTIFS('Workers Settings'!$M:$M,$B78,'Workers Settings'!$N:$N,1,'Workers Settings'!$H:$H,CQ$3),"Warning!",IF('Demand Locations'!CS78=0,"",COUNTIFS('Workers Settings'!$M:$M,$B78,'Workers Settings'!$N:$N,1,'Workers Settings'!$H:$H,CQ$3)/'Demand Locations'!CS78)))</f>
        <v/>
      </c>
      <c r="CR78" s="24" t="str">
        <f>IF(OR($B78="",CR$3="",'Demand Locations'!CT78=""),"",IF('Demand Locations'!CT78&lt;COUNTIFS('Workers Settings'!$M:$M,$B78,'Workers Settings'!$N:$N,1,'Workers Settings'!$H:$H,CR$3),"Warning!",IF('Demand Locations'!CT78=0,"",COUNTIFS('Workers Settings'!$M:$M,$B78,'Workers Settings'!$N:$N,1,'Workers Settings'!$H:$H,CR$3)/'Demand Locations'!CT78)))</f>
        <v/>
      </c>
      <c r="CS78" s="24" t="str">
        <f>IF(OR($B78="",CS$3="",'Demand Locations'!CU78=""),"",IF('Demand Locations'!CU78&lt;COUNTIFS('Workers Settings'!$M:$M,$B78,'Workers Settings'!$N:$N,1,'Workers Settings'!$H:$H,CS$3),"Warning!",IF('Demand Locations'!CU78=0,"",COUNTIFS('Workers Settings'!$M:$M,$B78,'Workers Settings'!$N:$N,1,'Workers Settings'!$H:$H,CS$3)/'Demand Locations'!CU78)))</f>
        <v/>
      </c>
      <c r="CT78" s="24" t="str">
        <f>IF(OR($B78="",CT$3="",'Demand Locations'!CV78=""),"",IF('Demand Locations'!CV78&lt;COUNTIFS('Workers Settings'!$M:$M,$B78,'Workers Settings'!$N:$N,1,'Workers Settings'!$H:$H,CT$3),"Warning!",IF('Demand Locations'!CV78=0,"",COUNTIFS('Workers Settings'!$M:$M,$B78,'Workers Settings'!$N:$N,1,'Workers Settings'!$H:$H,CT$3)/'Demand Locations'!CV78)))</f>
        <v/>
      </c>
      <c r="CU78" s="24" t="str">
        <f>IF(OR($B78="",CU$3="",'Demand Locations'!CW78=""),"",IF('Demand Locations'!CW78&lt;COUNTIFS('Workers Settings'!$M:$M,$B78,'Workers Settings'!$N:$N,1,'Workers Settings'!$H:$H,CU$3),"Warning!",IF('Demand Locations'!CW78=0,"",COUNTIFS('Workers Settings'!$M:$M,$B78,'Workers Settings'!$N:$N,1,'Workers Settings'!$H:$H,CU$3)/'Demand Locations'!CW78)))</f>
        <v/>
      </c>
      <c r="CV78" s="24" t="str">
        <f>IF(OR($B78="",CV$3="",'Demand Locations'!CX78=""),"",IF('Demand Locations'!CX78&lt;COUNTIFS('Workers Settings'!$M:$M,$B78,'Workers Settings'!$N:$N,1,'Workers Settings'!$H:$H,CV$3),"Warning!",IF('Demand Locations'!CX78=0,"",COUNTIFS('Workers Settings'!$M:$M,$B78,'Workers Settings'!$N:$N,1,'Workers Settings'!$H:$H,CV$3)/'Demand Locations'!CX78)))</f>
        <v/>
      </c>
      <c r="CW78" s="24" t="str">
        <f>IF(OR($B78="",CW$3="",'Demand Locations'!CY78=""),"",IF('Demand Locations'!CY78&lt;COUNTIFS('Workers Settings'!$M:$M,$B78,'Workers Settings'!$N:$N,1,'Workers Settings'!$H:$H,CW$3),"Warning!",IF('Demand Locations'!CY78=0,"",COUNTIFS('Workers Settings'!$M:$M,$B78,'Workers Settings'!$N:$N,1,'Workers Settings'!$H:$H,CW$3)/'Demand Locations'!CY78)))</f>
        <v/>
      </c>
      <c r="CX78" s="24" t="str">
        <f>IF(OR($B78="",CX$3="",'Demand Locations'!CZ78=""),"",IF('Demand Locations'!CZ78&lt;COUNTIFS('Workers Settings'!$M:$M,$B78,'Workers Settings'!$N:$N,1,'Workers Settings'!$H:$H,CX$3),"Warning!",IF('Demand Locations'!CZ78=0,"",COUNTIFS('Workers Settings'!$M:$M,$B78,'Workers Settings'!$N:$N,1,'Workers Settings'!$H:$H,CX$3)/'Demand Locations'!CZ78)))</f>
        <v/>
      </c>
      <c r="CY78" s="24" t="str">
        <f>IF(OR($B78="",CY$3="",'Demand Locations'!DA78=""),"",IF('Demand Locations'!DA78&lt;COUNTIFS('Workers Settings'!$M:$M,$B78,'Workers Settings'!$N:$N,1,'Workers Settings'!$H:$H,CY$3),"Warning!",IF('Demand Locations'!DA78=0,"",COUNTIFS('Workers Settings'!$M:$M,$B78,'Workers Settings'!$N:$N,1,'Workers Settings'!$H:$H,CY$3)/'Demand Locations'!DA78)))</f>
        <v/>
      </c>
      <c r="CZ78" s="24" t="str">
        <f>IF(OR($B78="",CZ$3="",'Demand Locations'!DB78=""),"",IF('Demand Locations'!DB78&lt;COUNTIFS('Workers Settings'!$M:$M,$B78,'Workers Settings'!$N:$N,1,'Workers Settings'!$H:$H,CZ$3),"Warning!",IF('Demand Locations'!DB78=0,"",COUNTIFS('Workers Settings'!$M:$M,$B78,'Workers Settings'!$N:$N,1,'Workers Settings'!$H:$H,CZ$3)/'Demand Locations'!DB78)))</f>
        <v/>
      </c>
    </row>
    <row r="79" spans="1:104" x14ac:dyDescent="0.25">
      <c r="A79" s="7">
        <f t="shared" si="1"/>
        <v>75</v>
      </c>
      <c r="B79" s="7" t="str">
        <f>IF('Demand Locations'!B79&lt;&gt;"",'Demand Locations'!B79,"")</f>
        <v/>
      </c>
      <c r="C79" s="29" t="str">
        <f>IF(B79="","",SUMIFS('Workers Assignments'!Z:Z,'Workers Settings'!M:M,B79,'Workers Settings'!N:N,1))</f>
        <v/>
      </c>
      <c r="D79" s="24" t="str">
        <f>IF(OR(B79="",'Demand Locations'!E79=""),"",IF('Demand Locations'!E79&lt;C79,"Warning!",IF('Demand Locations'!E79=0,"",C79/'Demand Locations'!E79)))</f>
        <v/>
      </c>
      <c r="E79" s="44" t="str">
        <f>IF(OR($B79="",E$3="",'Demand Locations'!G79=""),"",IF('Demand Locations'!G79&lt;COUNTIFS('Workers Settings'!$M:$M,$B79,'Workers Settings'!$N:$N,1,'Workers Settings'!$H:$H,E$3),"Warning!",IF('Demand Locations'!G79=0,"",COUNTIFS('Workers Settings'!$M:$M,$B79,'Workers Settings'!$N:$N,1,'Workers Settings'!$H:$H,E$3)/'Demand Locations'!G79)))</f>
        <v/>
      </c>
      <c r="F79" s="24" t="str">
        <f>IF(OR($B79="",F$3="",'Demand Locations'!H79=""),"",IF('Demand Locations'!H79&lt;COUNTIFS('Workers Settings'!$M:$M,$B79,'Workers Settings'!$N:$N,1,'Workers Settings'!$H:$H,F$3),"Warning!",IF('Demand Locations'!H79=0,"",COUNTIFS('Workers Settings'!$M:$M,$B79,'Workers Settings'!$N:$N,1,'Workers Settings'!$H:$H,F$3)/'Demand Locations'!H79)))</f>
        <v/>
      </c>
      <c r="G79" s="24" t="str">
        <f>IF(OR($B79="",G$3="",'Demand Locations'!I79=""),"",IF('Demand Locations'!I79&lt;COUNTIFS('Workers Settings'!$M:$M,$B79,'Workers Settings'!$N:$N,1,'Workers Settings'!$H:$H,G$3),"Warning!",IF('Demand Locations'!I79=0,"",COUNTIFS('Workers Settings'!$M:$M,$B79,'Workers Settings'!$N:$N,1,'Workers Settings'!$H:$H,G$3)/'Demand Locations'!I79)))</f>
        <v/>
      </c>
      <c r="H79" s="24" t="str">
        <f>IF(OR($B79="",H$3="",'Demand Locations'!J79=""),"",IF('Demand Locations'!J79&lt;COUNTIFS('Workers Settings'!$M:$M,$B79,'Workers Settings'!$N:$N,1,'Workers Settings'!$H:$H,H$3),"Warning!",IF('Demand Locations'!J79=0,"",COUNTIFS('Workers Settings'!$M:$M,$B79,'Workers Settings'!$N:$N,1,'Workers Settings'!$H:$H,H$3)/'Demand Locations'!J79)))</f>
        <v/>
      </c>
      <c r="I79" s="24" t="str">
        <f>IF(OR($B79="",I$3="",'Demand Locations'!K79=""),"",IF('Demand Locations'!K79&lt;COUNTIFS('Workers Settings'!$M:$M,$B79,'Workers Settings'!$N:$N,1,'Workers Settings'!$H:$H,I$3),"Warning!",IF('Demand Locations'!K79=0,"",COUNTIFS('Workers Settings'!$M:$M,$B79,'Workers Settings'!$N:$N,1,'Workers Settings'!$H:$H,I$3)/'Demand Locations'!K79)))</f>
        <v/>
      </c>
      <c r="J79" s="24" t="str">
        <f>IF(OR($B79="",J$3="",'Demand Locations'!L79=""),"",IF('Demand Locations'!L79&lt;COUNTIFS('Workers Settings'!$M:$M,$B79,'Workers Settings'!$N:$N,1,'Workers Settings'!$H:$H,J$3),"Warning!",IF('Demand Locations'!L79=0,"",COUNTIFS('Workers Settings'!$M:$M,$B79,'Workers Settings'!$N:$N,1,'Workers Settings'!$H:$H,J$3)/'Demand Locations'!L79)))</f>
        <v/>
      </c>
      <c r="K79" s="24" t="str">
        <f>IF(OR($B79="",K$3="",'Demand Locations'!M79=""),"",IF('Demand Locations'!M79&lt;COUNTIFS('Workers Settings'!$M:$M,$B79,'Workers Settings'!$N:$N,1,'Workers Settings'!$H:$H,K$3),"Warning!",IF('Demand Locations'!M79=0,"",COUNTIFS('Workers Settings'!$M:$M,$B79,'Workers Settings'!$N:$N,1,'Workers Settings'!$H:$H,K$3)/'Demand Locations'!M79)))</f>
        <v/>
      </c>
      <c r="L79" s="24" t="str">
        <f>IF(OR($B79="",L$3="",'Demand Locations'!N79=""),"",IF('Demand Locations'!N79&lt;COUNTIFS('Workers Settings'!$M:$M,$B79,'Workers Settings'!$N:$N,1,'Workers Settings'!$H:$H,L$3),"Warning!",IF('Demand Locations'!N79=0,"",COUNTIFS('Workers Settings'!$M:$M,$B79,'Workers Settings'!$N:$N,1,'Workers Settings'!$H:$H,L$3)/'Demand Locations'!N79)))</f>
        <v/>
      </c>
      <c r="M79" s="24" t="str">
        <f>IF(OR($B79="",M$3="",'Demand Locations'!O79=""),"",IF('Demand Locations'!O79&lt;COUNTIFS('Workers Settings'!$M:$M,$B79,'Workers Settings'!$N:$N,1,'Workers Settings'!$H:$H,M$3),"Warning!",IF('Demand Locations'!O79=0,"",COUNTIFS('Workers Settings'!$M:$M,$B79,'Workers Settings'!$N:$N,1,'Workers Settings'!$H:$H,M$3)/'Demand Locations'!O79)))</f>
        <v/>
      </c>
      <c r="N79" s="24" t="str">
        <f>IF(OR($B79="",N$3="",'Demand Locations'!P79=""),"",IF('Demand Locations'!P79&lt;COUNTIFS('Workers Settings'!$M:$M,$B79,'Workers Settings'!$N:$N,1,'Workers Settings'!$H:$H,N$3),"Warning!",IF('Demand Locations'!P79=0,"",COUNTIFS('Workers Settings'!$M:$M,$B79,'Workers Settings'!$N:$N,1,'Workers Settings'!$H:$H,N$3)/'Demand Locations'!P79)))</f>
        <v/>
      </c>
      <c r="O79" s="24" t="str">
        <f>IF(OR($B79="",O$3="",'Demand Locations'!Q79=""),"",IF('Demand Locations'!Q79&lt;COUNTIFS('Workers Settings'!$M:$M,$B79,'Workers Settings'!$N:$N,1,'Workers Settings'!$H:$H,O$3),"Warning!",IF('Demand Locations'!Q79=0,"",COUNTIFS('Workers Settings'!$M:$M,$B79,'Workers Settings'!$N:$N,1,'Workers Settings'!$H:$H,O$3)/'Demand Locations'!Q79)))</f>
        <v/>
      </c>
      <c r="P79" s="24" t="str">
        <f>IF(OR($B79="",P$3="",'Demand Locations'!R79=""),"",IF('Demand Locations'!R79&lt;COUNTIFS('Workers Settings'!$M:$M,$B79,'Workers Settings'!$N:$N,1,'Workers Settings'!$H:$H,P$3),"Warning!",IF('Demand Locations'!R79=0,"",COUNTIFS('Workers Settings'!$M:$M,$B79,'Workers Settings'!$N:$N,1,'Workers Settings'!$H:$H,P$3)/'Demand Locations'!R79)))</f>
        <v/>
      </c>
      <c r="Q79" s="24" t="str">
        <f>IF(OR($B79="",Q$3="",'Demand Locations'!S79=""),"",IF('Demand Locations'!S79&lt;COUNTIFS('Workers Settings'!$M:$M,$B79,'Workers Settings'!$N:$N,1,'Workers Settings'!$H:$H,Q$3),"Warning!",IF('Demand Locations'!S79=0,"",COUNTIFS('Workers Settings'!$M:$M,$B79,'Workers Settings'!$N:$N,1,'Workers Settings'!$H:$H,Q$3)/'Demand Locations'!S79)))</f>
        <v/>
      </c>
      <c r="R79" s="24" t="str">
        <f>IF(OR($B79="",R$3="",'Demand Locations'!T79=""),"",IF('Demand Locations'!T79&lt;COUNTIFS('Workers Settings'!$M:$M,$B79,'Workers Settings'!$N:$N,1,'Workers Settings'!$H:$H,R$3),"Warning!",IF('Demand Locations'!T79=0,"",COUNTIFS('Workers Settings'!$M:$M,$B79,'Workers Settings'!$N:$N,1,'Workers Settings'!$H:$H,R$3)/'Demand Locations'!T79)))</f>
        <v/>
      </c>
      <c r="S79" s="24" t="str">
        <f>IF(OR($B79="",S$3="",'Demand Locations'!U79=""),"",IF('Demand Locations'!U79&lt;COUNTIFS('Workers Settings'!$M:$M,$B79,'Workers Settings'!$N:$N,1,'Workers Settings'!$H:$H,S$3),"Warning!",IF('Demand Locations'!U79=0,"",COUNTIFS('Workers Settings'!$M:$M,$B79,'Workers Settings'!$N:$N,1,'Workers Settings'!$H:$H,S$3)/'Demand Locations'!U79)))</f>
        <v/>
      </c>
      <c r="T79" s="24" t="str">
        <f>IF(OR($B79="",T$3="",'Demand Locations'!V79=""),"",IF('Demand Locations'!V79&lt;COUNTIFS('Workers Settings'!$M:$M,$B79,'Workers Settings'!$N:$N,1,'Workers Settings'!$H:$H,T$3),"Warning!",IF('Demand Locations'!V79=0,"",COUNTIFS('Workers Settings'!$M:$M,$B79,'Workers Settings'!$N:$N,1,'Workers Settings'!$H:$H,T$3)/'Demand Locations'!V79)))</f>
        <v/>
      </c>
      <c r="U79" s="24" t="str">
        <f>IF(OR($B79="",U$3="",'Demand Locations'!W79=""),"",IF('Demand Locations'!W79&lt;COUNTIFS('Workers Settings'!$M:$M,$B79,'Workers Settings'!$N:$N,1,'Workers Settings'!$H:$H,U$3),"Warning!",IF('Demand Locations'!W79=0,"",COUNTIFS('Workers Settings'!$M:$M,$B79,'Workers Settings'!$N:$N,1,'Workers Settings'!$H:$H,U$3)/'Demand Locations'!W79)))</f>
        <v/>
      </c>
      <c r="V79" s="24" t="str">
        <f>IF(OR($B79="",V$3="",'Demand Locations'!X79=""),"",IF('Demand Locations'!X79&lt;COUNTIFS('Workers Settings'!$M:$M,$B79,'Workers Settings'!$N:$N,1,'Workers Settings'!$H:$H,V$3),"Warning!",IF('Demand Locations'!X79=0,"",COUNTIFS('Workers Settings'!$M:$M,$B79,'Workers Settings'!$N:$N,1,'Workers Settings'!$H:$H,V$3)/'Demand Locations'!X79)))</f>
        <v/>
      </c>
      <c r="W79" s="24" t="str">
        <f>IF(OR($B79="",W$3="",'Demand Locations'!Y79=""),"",IF('Demand Locations'!Y79&lt;COUNTIFS('Workers Settings'!$M:$M,$B79,'Workers Settings'!$N:$N,1,'Workers Settings'!$H:$H,W$3),"Warning!",IF('Demand Locations'!Y79=0,"",COUNTIFS('Workers Settings'!$M:$M,$B79,'Workers Settings'!$N:$N,1,'Workers Settings'!$H:$H,W$3)/'Demand Locations'!Y79)))</f>
        <v/>
      </c>
      <c r="X79" s="24" t="str">
        <f>IF(OR($B79="",X$3="",'Demand Locations'!Z79=""),"",IF('Demand Locations'!Z79&lt;COUNTIFS('Workers Settings'!$M:$M,$B79,'Workers Settings'!$N:$N,1,'Workers Settings'!$H:$H,X$3),"Warning!",IF('Demand Locations'!Z79=0,"",COUNTIFS('Workers Settings'!$M:$M,$B79,'Workers Settings'!$N:$N,1,'Workers Settings'!$H:$H,X$3)/'Demand Locations'!Z79)))</f>
        <v/>
      </c>
      <c r="Y79" s="24" t="str">
        <f>IF(OR($B79="",Y$3="",'Demand Locations'!AA79=""),"",IF('Demand Locations'!AA79&lt;COUNTIFS('Workers Settings'!$M:$M,$B79,'Workers Settings'!$N:$N,1,'Workers Settings'!$H:$H,Y$3),"Warning!",IF('Demand Locations'!AA79=0,"",COUNTIFS('Workers Settings'!$M:$M,$B79,'Workers Settings'!$N:$N,1,'Workers Settings'!$H:$H,Y$3)/'Demand Locations'!AA79)))</f>
        <v/>
      </c>
      <c r="Z79" s="24" t="str">
        <f>IF(OR($B79="",Z$3="",'Demand Locations'!AB79=""),"",IF('Demand Locations'!AB79&lt;COUNTIFS('Workers Settings'!$M:$M,$B79,'Workers Settings'!$N:$N,1,'Workers Settings'!$H:$H,Z$3),"Warning!",IF('Demand Locations'!AB79=0,"",COUNTIFS('Workers Settings'!$M:$M,$B79,'Workers Settings'!$N:$N,1,'Workers Settings'!$H:$H,Z$3)/'Demand Locations'!AB79)))</f>
        <v/>
      </c>
      <c r="AA79" s="24" t="str">
        <f>IF(OR($B79="",AA$3="",'Demand Locations'!AC79=""),"",IF('Demand Locations'!AC79&lt;COUNTIFS('Workers Settings'!$M:$M,$B79,'Workers Settings'!$N:$N,1,'Workers Settings'!$H:$H,AA$3),"Warning!",IF('Demand Locations'!AC79=0,"",COUNTIFS('Workers Settings'!$M:$M,$B79,'Workers Settings'!$N:$N,1,'Workers Settings'!$H:$H,AA$3)/'Demand Locations'!AC79)))</f>
        <v/>
      </c>
      <c r="AB79" s="24" t="str">
        <f>IF(OR($B79="",AB$3="",'Demand Locations'!AD79=""),"",IF('Demand Locations'!AD79&lt;COUNTIFS('Workers Settings'!$M:$M,$B79,'Workers Settings'!$N:$N,1,'Workers Settings'!$H:$H,AB$3),"Warning!",IF('Demand Locations'!AD79=0,"",COUNTIFS('Workers Settings'!$M:$M,$B79,'Workers Settings'!$N:$N,1,'Workers Settings'!$H:$H,AB$3)/'Demand Locations'!AD79)))</f>
        <v/>
      </c>
      <c r="AC79" s="24" t="str">
        <f>IF(OR($B79="",AC$3="",'Demand Locations'!AE79=""),"",IF('Demand Locations'!AE79&lt;COUNTIFS('Workers Settings'!$M:$M,$B79,'Workers Settings'!$N:$N,1,'Workers Settings'!$H:$H,AC$3),"Warning!",IF('Demand Locations'!AE79=0,"",COUNTIFS('Workers Settings'!$M:$M,$B79,'Workers Settings'!$N:$N,1,'Workers Settings'!$H:$H,AC$3)/'Demand Locations'!AE79)))</f>
        <v/>
      </c>
      <c r="AD79" s="24" t="str">
        <f>IF(OR($B79="",AD$3="",'Demand Locations'!AF79=""),"",IF('Demand Locations'!AF79&lt;COUNTIFS('Workers Settings'!$M:$M,$B79,'Workers Settings'!$N:$N,1,'Workers Settings'!$H:$H,AD$3),"Warning!",IF('Demand Locations'!AF79=0,"",COUNTIFS('Workers Settings'!$M:$M,$B79,'Workers Settings'!$N:$N,1,'Workers Settings'!$H:$H,AD$3)/'Demand Locations'!AF79)))</f>
        <v/>
      </c>
      <c r="AE79" s="24" t="str">
        <f>IF(OR($B79="",AE$3="",'Demand Locations'!AG79=""),"",IF('Demand Locations'!AG79&lt;COUNTIFS('Workers Settings'!$M:$M,$B79,'Workers Settings'!$N:$N,1,'Workers Settings'!$H:$H,AE$3),"Warning!",IF('Demand Locations'!AG79=0,"",COUNTIFS('Workers Settings'!$M:$M,$B79,'Workers Settings'!$N:$N,1,'Workers Settings'!$H:$H,AE$3)/'Demand Locations'!AG79)))</f>
        <v/>
      </c>
      <c r="AF79" s="24" t="str">
        <f>IF(OR($B79="",AF$3="",'Demand Locations'!AH79=""),"",IF('Demand Locations'!AH79&lt;COUNTIFS('Workers Settings'!$M:$M,$B79,'Workers Settings'!$N:$N,1,'Workers Settings'!$H:$H,AF$3),"Warning!",IF('Demand Locations'!AH79=0,"",COUNTIFS('Workers Settings'!$M:$M,$B79,'Workers Settings'!$N:$N,1,'Workers Settings'!$H:$H,AF$3)/'Demand Locations'!AH79)))</f>
        <v/>
      </c>
      <c r="AG79" s="24" t="str">
        <f>IF(OR($B79="",AG$3="",'Demand Locations'!AI79=""),"",IF('Demand Locations'!AI79&lt;COUNTIFS('Workers Settings'!$M:$M,$B79,'Workers Settings'!$N:$N,1,'Workers Settings'!$H:$H,AG$3),"Warning!",IF('Demand Locations'!AI79=0,"",COUNTIFS('Workers Settings'!$M:$M,$B79,'Workers Settings'!$N:$N,1,'Workers Settings'!$H:$H,AG$3)/'Demand Locations'!AI79)))</f>
        <v/>
      </c>
      <c r="AH79" s="24" t="str">
        <f>IF(OR($B79="",AH$3="",'Demand Locations'!AJ79=""),"",IF('Demand Locations'!AJ79&lt;COUNTIFS('Workers Settings'!$M:$M,$B79,'Workers Settings'!$N:$N,1,'Workers Settings'!$H:$H,AH$3),"Warning!",IF('Demand Locations'!AJ79=0,"",COUNTIFS('Workers Settings'!$M:$M,$B79,'Workers Settings'!$N:$N,1,'Workers Settings'!$H:$H,AH$3)/'Demand Locations'!AJ79)))</f>
        <v/>
      </c>
      <c r="AI79" s="24" t="str">
        <f>IF(OR($B79="",AI$3="",'Demand Locations'!AK79=""),"",IF('Demand Locations'!AK79&lt;COUNTIFS('Workers Settings'!$M:$M,$B79,'Workers Settings'!$N:$N,1,'Workers Settings'!$H:$H,AI$3),"Warning!",IF('Demand Locations'!AK79=0,"",COUNTIFS('Workers Settings'!$M:$M,$B79,'Workers Settings'!$N:$N,1,'Workers Settings'!$H:$H,AI$3)/'Demand Locations'!AK79)))</f>
        <v/>
      </c>
      <c r="AJ79" s="24" t="str">
        <f>IF(OR($B79="",AJ$3="",'Demand Locations'!AL79=""),"",IF('Demand Locations'!AL79&lt;COUNTIFS('Workers Settings'!$M:$M,$B79,'Workers Settings'!$N:$N,1,'Workers Settings'!$H:$H,AJ$3),"Warning!",IF('Demand Locations'!AL79=0,"",COUNTIFS('Workers Settings'!$M:$M,$B79,'Workers Settings'!$N:$N,1,'Workers Settings'!$H:$H,AJ$3)/'Demand Locations'!AL79)))</f>
        <v/>
      </c>
      <c r="AK79" s="24" t="str">
        <f>IF(OR($B79="",AK$3="",'Demand Locations'!AM79=""),"",IF('Demand Locations'!AM79&lt;COUNTIFS('Workers Settings'!$M:$M,$B79,'Workers Settings'!$N:$N,1,'Workers Settings'!$H:$H,AK$3),"Warning!",IF('Demand Locations'!AM79=0,"",COUNTIFS('Workers Settings'!$M:$M,$B79,'Workers Settings'!$N:$N,1,'Workers Settings'!$H:$H,AK$3)/'Demand Locations'!AM79)))</f>
        <v/>
      </c>
      <c r="AL79" s="24" t="str">
        <f>IF(OR($B79="",AL$3="",'Demand Locations'!AN79=""),"",IF('Demand Locations'!AN79&lt;COUNTIFS('Workers Settings'!$M:$M,$B79,'Workers Settings'!$N:$N,1,'Workers Settings'!$H:$H,AL$3),"Warning!",IF('Demand Locations'!AN79=0,"",COUNTIFS('Workers Settings'!$M:$M,$B79,'Workers Settings'!$N:$N,1,'Workers Settings'!$H:$H,AL$3)/'Demand Locations'!AN79)))</f>
        <v/>
      </c>
      <c r="AM79" s="24" t="str">
        <f>IF(OR($B79="",AM$3="",'Demand Locations'!AO79=""),"",IF('Demand Locations'!AO79&lt;COUNTIFS('Workers Settings'!$M:$M,$B79,'Workers Settings'!$N:$N,1,'Workers Settings'!$H:$H,AM$3),"Warning!",IF('Demand Locations'!AO79=0,"",COUNTIFS('Workers Settings'!$M:$M,$B79,'Workers Settings'!$N:$N,1,'Workers Settings'!$H:$H,AM$3)/'Demand Locations'!AO79)))</f>
        <v/>
      </c>
      <c r="AN79" s="24" t="str">
        <f>IF(OR($B79="",AN$3="",'Demand Locations'!AP79=""),"",IF('Demand Locations'!AP79&lt;COUNTIFS('Workers Settings'!$M:$M,$B79,'Workers Settings'!$N:$N,1,'Workers Settings'!$H:$H,AN$3),"Warning!",IF('Demand Locations'!AP79=0,"",COUNTIFS('Workers Settings'!$M:$M,$B79,'Workers Settings'!$N:$N,1,'Workers Settings'!$H:$H,AN$3)/'Demand Locations'!AP79)))</f>
        <v/>
      </c>
      <c r="AO79" s="24" t="str">
        <f>IF(OR($B79="",AO$3="",'Demand Locations'!AQ79=""),"",IF('Demand Locations'!AQ79&lt;COUNTIFS('Workers Settings'!$M:$M,$B79,'Workers Settings'!$N:$N,1,'Workers Settings'!$H:$H,AO$3),"Warning!",IF('Demand Locations'!AQ79=0,"",COUNTIFS('Workers Settings'!$M:$M,$B79,'Workers Settings'!$N:$N,1,'Workers Settings'!$H:$H,AO$3)/'Demand Locations'!AQ79)))</f>
        <v/>
      </c>
      <c r="AP79" s="24" t="str">
        <f>IF(OR($B79="",AP$3="",'Demand Locations'!AR79=""),"",IF('Demand Locations'!AR79&lt;COUNTIFS('Workers Settings'!$M:$M,$B79,'Workers Settings'!$N:$N,1,'Workers Settings'!$H:$H,AP$3),"Warning!",IF('Demand Locations'!AR79=0,"",COUNTIFS('Workers Settings'!$M:$M,$B79,'Workers Settings'!$N:$N,1,'Workers Settings'!$H:$H,AP$3)/'Demand Locations'!AR79)))</f>
        <v/>
      </c>
      <c r="AQ79" s="24" t="str">
        <f>IF(OR($B79="",AQ$3="",'Demand Locations'!AS79=""),"",IF('Demand Locations'!AS79&lt;COUNTIFS('Workers Settings'!$M:$M,$B79,'Workers Settings'!$N:$N,1,'Workers Settings'!$H:$H,AQ$3),"Warning!",IF('Demand Locations'!AS79=0,"",COUNTIFS('Workers Settings'!$M:$M,$B79,'Workers Settings'!$N:$N,1,'Workers Settings'!$H:$H,AQ$3)/'Demand Locations'!AS79)))</f>
        <v/>
      </c>
      <c r="AR79" s="24" t="str">
        <f>IF(OR($B79="",AR$3="",'Demand Locations'!AT79=""),"",IF('Demand Locations'!AT79&lt;COUNTIFS('Workers Settings'!$M:$M,$B79,'Workers Settings'!$N:$N,1,'Workers Settings'!$H:$H,AR$3),"Warning!",IF('Demand Locations'!AT79=0,"",COUNTIFS('Workers Settings'!$M:$M,$B79,'Workers Settings'!$N:$N,1,'Workers Settings'!$H:$H,AR$3)/'Demand Locations'!AT79)))</f>
        <v/>
      </c>
      <c r="AS79" s="24" t="str">
        <f>IF(OR($B79="",AS$3="",'Demand Locations'!AU79=""),"",IF('Demand Locations'!AU79&lt;COUNTIFS('Workers Settings'!$M:$M,$B79,'Workers Settings'!$N:$N,1,'Workers Settings'!$H:$H,AS$3),"Warning!",IF('Demand Locations'!AU79=0,"",COUNTIFS('Workers Settings'!$M:$M,$B79,'Workers Settings'!$N:$N,1,'Workers Settings'!$H:$H,AS$3)/'Demand Locations'!AU79)))</f>
        <v/>
      </c>
      <c r="AT79" s="24" t="str">
        <f>IF(OR($B79="",AT$3="",'Demand Locations'!AV79=""),"",IF('Demand Locations'!AV79&lt;COUNTIFS('Workers Settings'!$M:$M,$B79,'Workers Settings'!$N:$N,1,'Workers Settings'!$H:$H,AT$3),"Warning!",IF('Demand Locations'!AV79=0,"",COUNTIFS('Workers Settings'!$M:$M,$B79,'Workers Settings'!$N:$N,1,'Workers Settings'!$H:$H,AT$3)/'Demand Locations'!AV79)))</f>
        <v/>
      </c>
      <c r="AU79" s="24" t="str">
        <f>IF(OR($B79="",AU$3="",'Demand Locations'!AW79=""),"",IF('Demand Locations'!AW79&lt;COUNTIFS('Workers Settings'!$M:$M,$B79,'Workers Settings'!$N:$N,1,'Workers Settings'!$H:$H,AU$3),"Warning!",IF('Demand Locations'!AW79=0,"",COUNTIFS('Workers Settings'!$M:$M,$B79,'Workers Settings'!$N:$N,1,'Workers Settings'!$H:$H,AU$3)/'Demand Locations'!AW79)))</f>
        <v/>
      </c>
      <c r="AV79" s="24" t="str">
        <f>IF(OR($B79="",AV$3="",'Demand Locations'!AX79=""),"",IF('Demand Locations'!AX79&lt;COUNTIFS('Workers Settings'!$M:$M,$B79,'Workers Settings'!$N:$N,1,'Workers Settings'!$H:$H,AV$3),"Warning!",IF('Demand Locations'!AX79=0,"",COUNTIFS('Workers Settings'!$M:$M,$B79,'Workers Settings'!$N:$N,1,'Workers Settings'!$H:$H,AV$3)/'Demand Locations'!AX79)))</f>
        <v/>
      </c>
      <c r="AW79" s="24" t="str">
        <f>IF(OR($B79="",AW$3="",'Demand Locations'!AY79=""),"",IF('Demand Locations'!AY79&lt;COUNTIFS('Workers Settings'!$M:$M,$B79,'Workers Settings'!$N:$N,1,'Workers Settings'!$H:$H,AW$3),"Warning!",IF('Demand Locations'!AY79=0,"",COUNTIFS('Workers Settings'!$M:$M,$B79,'Workers Settings'!$N:$N,1,'Workers Settings'!$H:$H,AW$3)/'Demand Locations'!AY79)))</f>
        <v/>
      </c>
      <c r="AX79" s="24" t="str">
        <f>IF(OR($B79="",AX$3="",'Demand Locations'!AZ79=""),"",IF('Demand Locations'!AZ79&lt;COUNTIFS('Workers Settings'!$M:$M,$B79,'Workers Settings'!$N:$N,1,'Workers Settings'!$H:$H,AX$3),"Warning!",IF('Demand Locations'!AZ79=0,"",COUNTIFS('Workers Settings'!$M:$M,$B79,'Workers Settings'!$N:$N,1,'Workers Settings'!$H:$H,AX$3)/'Demand Locations'!AZ79)))</f>
        <v/>
      </c>
      <c r="AY79" s="24" t="str">
        <f>IF(OR($B79="",AY$3="",'Demand Locations'!BA79=""),"",IF('Demand Locations'!BA79&lt;COUNTIFS('Workers Settings'!$M:$M,$B79,'Workers Settings'!$N:$N,1,'Workers Settings'!$H:$H,AY$3),"Warning!",IF('Demand Locations'!BA79=0,"",COUNTIFS('Workers Settings'!$M:$M,$B79,'Workers Settings'!$N:$N,1,'Workers Settings'!$H:$H,AY$3)/'Demand Locations'!BA79)))</f>
        <v/>
      </c>
      <c r="AZ79" s="24" t="str">
        <f>IF(OR($B79="",AZ$3="",'Demand Locations'!BB79=""),"",IF('Demand Locations'!BB79&lt;COUNTIFS('Workers Settings'!$M:$M,$B79,'Workers Settings'!$N:$N,1,'Workers Settings'!$H:$H,AZ$3),"Warning!",IF('Demand Locations'!BB79=0,"",COUNTIFS('Workers Settings'!$M:$M,$B79,'Workers Settings'!$N:$N,1,'Workers Settings'!$H:$H,AZ$3)/'Demand Locations'!BB79)))</f>
        <v/>
      </c>
      <c r="BA79" s="24" t="str">
        <f>IF(OR($B79="",BA$3="",'Demand Locations'!BC79=""),"",IF('Demand Locations'!BC79&lt;COUNTIFS('Workers Settings'!$M:$M,$B79,'Workers Settings'!$N:$N,1,'Workers Settings'!$H:$H,BA$3),"Warning!",IF('Demand Locations'!BC79=0,"",COUNTIFS('Workers Settings'!$M:$M,$B79,'Workers Settings'!$N:$N,1,'Workers Settings'!$H:$H,BA$3)/'Demand Locations'!BC79)))</f>
        <v/>
      </c>
      <c r="BB79" s="24" t="str">
        <f>IF(OR($B79="",BB$3="",'Demand Locations'!BD79=""),"",IF('Demand Locations'!BD79&lt;COUNTIFS('Workers Settings'!$M:$M,$B79,'Workers Settings'!$N:$N,1,'Workers Settings'!$H:$H,BB$3),"Warning!",IF('Demand Locations'!BD79=0,"",COUNTIFS('Workers Settings'!$M:$M,$B79,'Workers Settings'!$N:$N,1,'Workers Settings'!$H:$H,BB$3)/'Demand Locations'!BD79)))</f>
        <v/>
      </c>
      <c r="BC79" s="24" t="str">
        <f>IF(OR($B79="",BC$3="",'Demand Locations'!BE79=""),"",IF('Demand Locations'!BE79&lt;COUNTIFS('Workers Settings'!$M:$M,$B79,'Workers Settings'!$N:$N,1,'Workers Settings'!$H:$H,BC$3),"Warning!",IF('Demand Locations'!BE79=0,"",COUNTIFS('Workers Settings'!$M:$M,$B79,'Workers Settings'!$N:$N,1,'Workers Settings'!$H:$H,BC$3)/'Demand Locations'!BE79)))</f>
        <v/>
      </c>
      <c r="BD79" s="24" t="str">
        <f>IF(OR($B79="",BD$3="",'Demand Locations'!BF79=""),"",IF('Demand Locations'!BF79&lt;COUNTIFS('Workers Settings'!$M:$M,$B79,'Workers Settings'!$N:$N,1,'Workers Settings'!$H:$H,BD$3),"Warning!",IF('Demand Locations'!BF79=0,"",COUNTIFS('Workers Settings'!$M:$M,$B79,'Workers Settings'!$N:$N,1,'Workers Settings'!$H:$H,BD$3)/'Demand Locations'!BF79)))</f>
        <v/>
      </c>
      <c r="BE79" s="24" t="str">
        <f>IF(OR($B79="",BE$3="",'Demand Locations'!BG79=""),"",IF('Demand Locations'!BG79&lt;COUNTIFS('Workers Settings'!$M:$M,$B79,'Workers Settings'!$N:$N,1,'Workers Settings'!$H:$H,BE$3),"Warning!",IF('Demand Locations'!BG79=0,"",COUNTIFS('Workers Settings'!$M:$M,$B79,'Workers Settings'!$N:$N,1,'Workers Settings'!$H:$H,BE$3)/'Demand Locations'!BG79)))</f>
        <v/>
      </c>
      <c r="BF79" s="24" t="str">
        <f>IF(OR($B79="",BF$3="",'Demand Locations'!BH79=""),"",IF('Demand Locations'!BH79&lt;COUNTIFS('Workers Settings'!$M:$M,$B79,'Workers Settings'!$N:$N,1,'Workers Settings'!$H:$H,BF$3),"Warning!",IF('Demand Locations'!BH79=0,"",COUNTIFS('Workers Settings'!$M:$M,$B79,'Workers Settings'!$N:$N,1,'Workers Settings'!$H:$H,BF$3)/'Demand Locations'!BH79)))</f>
        <v/>
      </c>
      <c r="BG79" s="24" t="str">
        <f>IF(OR($B79="",BG$3="",'Demand Locations'!BI79=""),"",IF('Demand Locations'!BI79&lt;COUNTIFS('Workers Settings'!$M:$M,$B79,'Workers Settings'!$N:$N,1,'Workers Settings'!$H:$H,BG$3),"Warning!",IF('Demand Locations'!BI79=0,"",COUNTIFS('Workers Settings'!$M:$M,$B79,'Workers Settings'!$N:$N,1,'Workers Settings'!$H:$H,BG$3)/'Demand Locations'!BI79)))</f>
        <v/>
      </c>
      <c r="BH79" s="24" t="str">
        <f>IF(OR($B79="",BH$3="",'Demand Locations'!BJ79=""),"",IF('Demand Locations'!BJ79&lt;COUNTIFS('Workers Settings'!$M:$M,$B79,'Workers Settings'!$N:$N,1,'Workers Settings'!$H:$H,BH$3),"Warning!",IF('Demand Locations'!BJ79=0,"",COUNTIFS('Workers Settings'!$M:$M,$B79,'Workers Settings'!$N:$N,1,'Workers Settings'!$H:$H,BH$3)/'Demand Locations'!BJ79)))</f>
        <v/>
      </c>
      <c r="BI79" s="24" t="str">
        <f>IF(OR($B79="",BI$3="",'Demand Locations'!BK79=""),"",IF('Demand Locations'!BK79&lt;COUNTIFS('Workers Settings'!$M:$M,$B79,'Workers Settings'!$N:$N,1,'Workers Settings'!$H:$H,BI$3),"Warning!",IF('Demand Locations'!BK79=0,"",COUNTIFS('Workers Settings'!$M:$M,$B79,'Workers Settings'!$N:$N,1,'Workers Settings'!$H:$H,BI$3)/'Demand Locations'!BK79)))</f>
        <v/>
      </c>
      <c r="BJ79" s="24" t="str">
        <f>IF(OR($B79="",BJ$3="",'Demand Locations'!BL79=""),"",IF('Demand Locations'!BL79&lt;COUNTIFS('Workers Settings'!$M:$M,$B79,'Workers Settings'!$N:$N,1,'Workers Settings'!$H:$H,BJ$3),"Warning!",IF('Demand Locations'!BL79=0,"",COUNTIFS('Workers Settings'!$M:$M,$B79,'Workers Settings'!$N:$N,1,'Workers Settings'!$H:$H,BJ$3)/'Demand Locations'!BL79)))</f>
        <v/>
      </c>
      <c r="BK79" s="24" t="str">
        <f>IF(OR($B79="",BK$3="",'Demand Locations'!BM79=""),"",IF('Demand Locations'!BM79&lt;COUNTIFS('Workers Settings'!$M:$M,$B79,'Workers Settings'!$N:$N,1,'Workers Settings'!$H:$H,BK$3),"Warning!",IF('Demand Locations'!BM79=0,"",COUNTIFS('Workers Settings'!$M:$M,$B79,'Workers Settings'!$N:$N,1,'Workers Settings'!$H:$H,BK$3)/'Demand Locations'!BM79)))</f>
        <v/>
      </c>
      <c r="BL79" s="24" t="str">
        <f>IF(OR($B79="",BL$3="",'Demand Locations'!BN79=""),"",IF('Demand Locations'!BN79&lt;COUNTIFS('Workers Settings'!$M:$M,$B79,'Workers Settings'!$N:$N,1,'Workers Settings'!$H:$H,BL$3),"Warning!",IF('Demand Locations'!BN79=0,"",COUNTIFS('Workers Settings'!$M:$M,$B79,'Workers Settings'!$N:$N,1,'Workers Settings'!$H:$H,BL$3)/'Demand Locations'!BN79)))</f>
        <v/>
      </c>
      <c r="BM79" s="24" t="str">
        <f>IF(OR($B79="",BM$3="",'Demand Locations'!BO79=""),"",IF('Demand Locations'!BO79&lt;COUNTIFS('Workers Settings'!$M:$M,$B79,'Workers Settings'!$N:$N,1,'Workers Settings'!$H:$H,BM$3),"Warning!",IF('Demand Locations'!BO79=0,"",COUNTIFS('Workers Settings'!$M:$M,$B79,'Workers Settings'!$N:$N,1,'Workers Settings'!$H:$H,BM$3)/'Demand Locations'!BO79)))</f>
        <v/>
      </c>
      <c r="BN79" s="24" t="str">
        <f>IF(OR($B79="",BN$3="",'Demand Locations'!BP79=""),"",IF('Demand Locations'!BP79&lt;COUNTIFS('Workers Settings'!$M:$M,$B79,'Workers Settings'!$N:$N,1,'Workers Settings'!$H:$H,BN$3),"Warning!",IF('Demand Locations'!BP79=0,"",COUNTIFS('Workers Settings'!$M:$M,$B79,'Workers Settings'!$N:$N,1,'Workers Settings'!$H:$H,BN$3)/'Demand Locations'!BP79)))</f>
        <v/>
      </c>
      <c r="BO79" s="24" t="str">
        <f>IF(OR($B79="",BO$3="",'Demand Locations'!BQ79=""),"",IF('Demand Locations'!BQ79&lt;COUNTIFS('Workers Settings'!$M:$M,$B79,'Workers Settings'!$N:$N,1,'Workers Settings'!$H:$H,BO$3),"Warning!",IF('Demand Locations'!BQ79=0,"",COUNTIFS('Workers Settings'!$M:$M,$B79,'Workers Settings'!$N:$N,1,'Workers Settings'!$H:$H,BO$3)/'Demand Locations'!BQ79)))</f>
        <v/>
      </c>
      <c r="BP79" s="24" t="str">
        <f>IF(OR($B79="",BP$3="",'Demand Locations'!BR79=""),"",IF('Demand Locations'!BR79&lt;COUNTIFS('Workers Settings'!$M:$M,$B79,'Workers Settings'!$N:$N,1,'Workers Settings'!$H:$H,BP$3),"Warning!",IF('Demand Locations'!BR79=0,"",COUNTIFS('Workers Settings'!$M:$M,$B79,'Workers Settings'!$N:$N,1,'Workers Settings'!$H:$H,BP$3)/'Demand Locations'!BR79)))</f>
        <v/>
      </c>
      <c r="BQ79" s="24" t="str">
        <f>IF(OR($B79="",BQ$3="",'Demand Locations'!BS79=""),"",IF('Demand Locations'!BS79&lt;COUNTIFS('Workers Settings'!$M:$M,$B79,'Workers Settings'!$N:$N,1,'Workers Settings'!$H:$H,BQ$3),"Warning!",IF('Demand Locations'!BS79=0,"",COUNTIFS('Workers Settings'!$M:$M,$B79,'Workers Settings'!$N:$N,1,'Workers Settings'!$H:$H,BQ$3)/'Demand Locations'!BS79)))</f>
        <v/>
      </c>
      <c r="BR79" s="24" t="str">
        <f>IF(OR($B79="",BR$3="",'Demand Locations'!BT79=""),"",IF('Demand Locations'!BT79&lt;COUNTIFS('Workers Settings'!$M:$M,$B79,'Workers Settings'!$N:$N,1,'Workers Settings'!$H:$H,BR$3),"Warning!",IF('Demand Locations'!BT79=0,"",COUNTIFS('Workers Settings'!$M:$M,$B79,'Workers Settings'!$N:$N,1,'Workers Settings'!$H:$H,BR$3)/'Demand Locations'!BT79)))</f>
        <v/>
      </c>
      <c r="BS79" s="24" t="str">
        <f>IF(OR($B79="",BS$3="",'Demand Locations'!BU79=""),"",IF('Demand Locations'!BU79&lt;COUNTIFS('Workers Settings'!$M:$M,$B79,'Workers Settings'!$N:$N,1,'Workers Settings'!$H:$H,BS$3),"Warning!",IF('Demand Locations'!BU79=0,"",COUNTIFS('Workers Settings'!$M:$M,$B79,'Workers Settings'!$N:$N,1,'Workers Settings'!$H:$H,BS$3)/'Demand Locations'!BU79)))</f>
        <v/>
      </c>
      <c r="BT79" s="24" t="str">
        <f>IF(OR($B79="",BT$3="",'Demand Locations'!BV79=""),"",IF('Demand Locations'!BV79&lt;COUNTIFS('Workers Settings'!$M:$M,$B79,'Workers Settings'!$N:$N,1,'Workers Settings'!$H:$H,BT$3),"Warning!",IF('Demand Locations'!BV79=0,"",COUNTIFS('Workers Settings'!$M:$M,$B79,'Workers Settings'!$N:$N,1,'Workers Settings'!$H:$H,BT$3)/'Demand Locations'!BV79)))</f>
        <v/>
      </c>
      <c r="BU79" s="24" t="str">
        <f>IF(OR($B79="",BU$3="",'Demand Locations'!BW79=""),"",IF('Demand Locations'!BW79&lt;COUNTIFS('Workers Settings'!$M:$M,$B79,'Workers Settings'!$N:$N,1,'Workers Settings'!$H:$H,BU$3),"Warning!",IF('Demand Locations'!BW79=0,"",COUNTIFS('Workers Settings'!$M:$M,$B79,'Workers Settings'!$N:$N,1,'Workers Settings'!$H:$H,BU$3)/'Demand Locations'!BW79)))</f>
        <v/>
      </c>
      <c r="BV79" s="24" t="str">
        <f>IF(OR($B79="",BV$3="",'Demand Locations'!BX79=""),"",IF('Demand Locations'!BX79&lt;COUNTIFS('Workers Settings'!$M:$M,$B79,'Workers Settings'!$N:$N,1,'Workers Settings'!$H:$H,BV$3),"Warning!",IF('Demand Locations'!BX79=0,"",COUNTIFS('Workers Settings'!$M:$M,$B79,'Workers Settings'!$N:$N,1,'Workers Settings'!$H:$H,BV$3)/'Demand Locations'!BX79)))</f>
        <v/>
      </c>
      <c r="BW79" s="24" t="str">
        <f>IF(OR($B79="",BW$3="",'Demand Locations'!BY79=""),"",IF('Demand Locations'!BY79&lt;COUNTIFS('Workers Settings'!$M:$M,$B79,'Workers Settings'!$N:$N,1,'Workers Settings'!$H:$H,BW$3),"Warning!",IF('Demand Locations'!BY79=0,"",COUNTIFS('Workers Settings'!$M:$M,$B79,'Workers Settings'!$N:$N,1,'Workers Settings'!$H:$H,BW$3)/'Demand Locations'!BY79)))</f>
        <v/>
      </c>
      <c r="BX79" s="24" t="str">
        <f>IF(OR($B79="",BX$3="",'Demand Locations'!BZ79=""),"",IF('Demand Locations'!BZ79&lt;COUNTIFS('Workers Settings'!$M:$M,$B79,'Workers Settings'!$N:$N,1,'Workers Settings'!$H:$H,BX$3),"Warning!",IF('Demand Locations'!BZ79=0,"",COUNTIFS('Workers Settings'!$M:$M,$B79,'Workers Settings'!$N:$N,1,'Workers Settings'!$H:$H,BX$3)/'Demand Locations'!BZ79)))</f>
        <v/>
      </c>
      <c r="BY79" s="24" t="str">
        <f>IF(OR($B79="",BY$3="",'Demand Locations'!CA79=""),"",IF('Demand Locations'!CA79&lt;COUNTIFS('Workers Settings'!$M:$M,$B79,'Workers Settings'!$N:$N,1,'Workers Settings'!$H:$H,BY$3),"Warning!",IF('Demand Locations'!CA79=0,"",COUNTIFS('Workers Settings'!$M:$M,$B79,'Workers Settings'!$N:$N,1,'Workers Settings'!$H:$H,BY$3)/'Demand Locations'!CA79)))</f>
        <v/>
      </c>
      <c r="BZ79" s="24" t="str">
        <f>IF(OR($B79="",BZ$3="",'Demand Locations'!CB79=""),"",IF('Demand Locations'!CB79&lt;COUNTIFS('Workers Settings'!$M:$M,$B79,'Workers Settings'!$N:$N,1,'Workers Settings'!$H:$H,BZ$3),"Warning!",IF('Demand Locations'!CB79=0,"",COUNTIFS('Workers Settings'!$M:$M,$B79,'Workers Settings'!$N:$N,1,'Workers Settings'!$H:$H,BZ$3)/'Demand Locations'!CB79)))</f>
        <v/>
      </c>
      <c r="CA79" s="24" t="str">
        <f>IF(OR($B79="",CA$3="",'Demand Locations'!CC79=""),"",IF('Demand Locations'!CC79&lt;COUNTIFS('Workers Settings'!$M:$M,$B79,'Workers Settings'!$N:$N,1,'Workers Settings'!$H:$H,CA$3),"Warning!",IF('Demand Locations'!CC79=0,"",COUNTIFS('Workers Settings'!$M:$M,$B79,'Workers Settings'!$N:$N,1,'Workers Settings'!$H:$H,CA$3)/'Demand Locations'!CC79)))</f>
        <v/>
      </c>
      <c r="CB79" s="24" t="str">
        <f>IF(OR($B79="",CB$3="",'Demand Locations'!CD79=""),"",IF('Demand Locations'!CD79&lt;COUNTIFS('Workers Settings'!$M:$M,$B79,'Workers Settings'!$N:$N,1,'Workers Settings'!$H:$H,CB$3),"Warning!",IF('Demand Locations'!CD79=0,"",COUNTIFS('Workers Settings'!$M:$M,$B79,'Workers Settings'!$N:$N,1,'Workers Settings'!$H:$H,CB$3)/'Demand Locations'!CD79)))</f>
        <v/>
      </c>
      <c r="CC79" s="24" t="str">
        <f>IF(OR($B79="",CC$3="",'Demand Locations'!CE79=""),"",IF('Demand Locations'!CE79&lt;COUNTIFS('Workers Settings'!$M:$M,$B79,'Workers Settings'!$N:$N,1,'Workers Settings'!$H:$H,CC$3),"Warning!",IF('Demand Locations'!CE79=0,"",COUNTIFS('Workers Settings'!$M:$M,$B79,'Workers Settings'!$N:$N,1,'Workers Settings'!$H:$H,CC$3)/'Demand Locations'!CE79)))</f>
        <v/>
      </c>
      <c r="CD79" s="24" t="str">
        <f>IF(OR($B79="",CD$3="",'Demand Locations'!CF79=""),"",IF('Demand Locations'!CF79&lt;COUNTIFS('Workers Settings'!$M:$M,$B79,'Workers Settings'!$N:$N,1,'Workers Settings'!$H:$H,CD$3),"Warning!",IF('Demand Locations'!CF79=0,"",COUNTIFS('Workers Settings'!$M:$M,$B79,'Workers Settings'!$N:$N,1,'Workers Settings'!$H:$H,CD$3)/'Demand Locations'!CF79)))</f>
        <v/>
      </c>
      <c r="CE79" s="24" t="str">
        <f>IF(OR($B79="",CE$3="",'Demand Locations'!CG79=""),"",IF('Demand Locations'!CG79&lt;COUNTIFS('Workers Settings'!$M:$M,$B79,'Workers Settings'!$N:$N,1,'Workers Settings'!$H:$H,CE$3),"Warning!",IF('Demand Locations'!CG79=0,"",COUNTIFS('Workers Settings'!$M:$M,$B79,'Workers Settings'!$N:$N,1,'Workers Settings'!$H:$H,CE$3)/'Demand Locations'!CG79)))</f>
        <v/>
      </c>
      <c r="CF79" s="24" t="str">
        <f>IF(OR($B79="",CF$3="",'Demand Locations'!CH79=""),"",IF('Demand Locations'!CH79&lt;COUNTIFS('Workers Settings'!$M:$M,$B79,'Workers Settings'!$N:$N,1,'Workers Settings'!$H:$H,CF$3),"Warning!",IF('Demand Locations'!CH79=0,"",COUNTIFS('Workers Settings'!$M:$M,$B79,'Workers Settings'!$N:$N,1,'Workers Settings'!$H:$H,CF$3)/'Demand Locations'!CH79)))</f>
        <v/>
      </c>
      <c r="CG79" s="24" t="str">
        <f>IF(OR($B79="",CG$3="",'Demand Locations'!CI79=""),"",IF('Demand Locations'!CI79&lt;COUNTIFS('Workers Settings'!$M:$M,$B79,'Workers Settings'!$N:$N,1,'Workers Settings'!$H:$H,CG$3),"Warning!",IF('Demand Locations'!CI79=0,"",COUNTIFS('Workers Settings'!$M:$M,$B79,'Workers Settings'!$N:$N,1,'Workers Settings'!$H:$H,CG$3)/'Demand Locations'!CI79)))</f>
        <v/>
      </c>
      <c r="CH79" s="24" t="str">
        <f>IF(OR($B79="",CH$3="",'Demand Locations'!CJ79=""),"",IF('Demand Locations'!CJ79&lt;COUNTIFS('Workers Settings'!$M:$M,$B79,'Workers Settings'!$N:$N,1,'Workers Settings'!$H:$H,CH$3),"Warning!",IF('Demand Locations'!CJ79=0,"",COUNTIFS('Workers Settings'!$M:$M,$B79,'Workers Settings'!$N:$N,1,'Workers Settings'!$H:$H,CH$3)/'Demand Locations'!CJ79)))</f>
        <v/>
      </c>
      <c r="CI79" s="24" t="str">
        <f>IF(OR($B79="",CI$3="",'Demand Locations'!CK79=""),"",IF('Demand Locations'!CK79&lt;COUNTIFS('Workers Settings'!$M:$M,$B79,'Workers Settings'!$N:$N,1,'Workers Settings'!$H:$H,CI$3),"Warning!",IF('Demand Locations'!CK79=0,"",COUNTIFS('Workers Settings'!$M:$M,$B79,'Workers Settings'!$N:$N,1,'Workers Settings'!$H:$H,CI$3)/'Demand Locations'!CK79)))</f>
        <v/>
      </c>
      <c r="CJ79" s="24" t="str">
        <f>IF(OR($B79="",CJ$3="",'Demand Locations'!CL79=""),"",IF('Demand Locations'!CL79&lt;COUNTIFS('Workers Settings'!$M:$M,$B79,'Workers Settings'!$N:$N,1,'Workers Settings'!$H:$H,CJ$3),"Warning!",IF('Demand Locations'!CL79=0,"",COUNTIFS('Workers Settings'!$M:$M,$B79,'Workers Settings'!$N:$N,1,'Workers Settings'!$H:$H,CJ$3)/'Demand Locations'!CL79)))</f>
        <v/>
      </c>
      <c r="CK79" s="24" t="str">
        <f>IF(OR($B79="",CK$3="",'Demand Locations'!CM79=""),"",IF('Demand Locations'!CM79&lt;COUNTIFS('Workers Settings'!$M:$M,$B79,'Workers Settings'!$N:$N,1,'Workers Settings'!$H:$H,CK$3),"Warning!",IF('Demand Locations'!CM79=0,"",COUNTIFS('Workers Settings'!$M:$M,$B79,'Workers Settings'!$N:$N,1,'Workers Settings'!$H:$H,CK$3)/'Demand Locations'!CM79)))</f>
        <v/>
      </c>
      <c r="CL79" s="24" t="str">
        <f>IF(OR($B79="",CL$3="",'Demand Locations'!CN79=""),"",IF('Demand Locations'!CN79&lt;COUNTIFS('Workers Settings'!$M:$M,$B79,'Workers Settings'!$N:$N,1,'Workers Settings'!$H:$H,CL$3),"Warning!",IF('Demand Locations'!CN79=0,"",COUNTIFS('Workers Settings'!$M:$M,$B79,'Workers Settings'!$N:$N,1,'Workers Settings'!$H:$H,CL$3)/'Demand Locations'!CN79)))</f>
        <v/>
      </c>
      <c r="CM79" s="24" t="str">
        <f>IF(OR($B79="",CM$3="",'Demand Locations'!CO79=""),"",IF('Demand Locations'!CO79&lt;COUNTIFS('Workers Settings'!$M:$M,$B79,'Workers Settings'!$N:$N,1,'Workers Settings'!$H:$H,CM$3),"Warning!",IF('Demand Locations'!CO79=0,"",COUNTIFS('Workers Settings'!$M:$M,$B79,'Workers Settings'!$N:$N,1,'Workers Settings'!$H:$H,CM$3)/'Demand Locations'!CO79)))</f>
        <v/>
      </c>
      <c r="CN79" s="24" t="str">
        <f>IF(OR($B79="",CN$3="",'Demand Locations'!CP79=""),"",IF('Demand Locations'!CP79&lt;COUNTIFS('Workers Settings'!$M:$M,$B79,'Workers Settings'!$N:$N,1,'Workers Settings'!$H:$H,CN$3),"Warning!",IF('Demand Locations'!CP79=0,"",COUNTIFS('Workers Settings'!$M:$M,$B79,'Workers Settings'!$N:$N,1,'Workers Settings'!$H:$H,CN$3)/'Demand Locations'!CP79)))</f>
        <v/>
      </c>
      <c r="CO79" s="24" t="str">
        <f>IF(OR($B79="",CO$3="",'Demand Locations'!CQ79=""),"",IF('Demand Locations'!CQ79&lt;COUNTIFS('Workers Settings'!$M:$M,$B79,'Workers Settings'!$N:$N,1,'Workers Settings'!$H:$H,CO$3),"Warning!",IF('Demand Locations'!CQ79=0,"",COUNTIFS('Workers Settings'!$M:$M,$B79,'Workers Settings'!$N:$N,1,'Workers Settings'!$H:$H,CO$3)/'Demand Locations'!CQ79)))</f>
        <v/>
      </c>
      <c r="CP79" s="24" t="str">
        <f>IF(OR($B79="",CP$3="",'Demand Locations'!CR79=""),"",IF('Demand Locations'!CR79&lt;COUNTIFS('Workers Settings'!$M:$M,$B79,'Workers Settings'!$N:$N,1,'Workers Settings'!$H:$H,CP$3),"Warning!",IF('Demand Locations'!CR79=0,"",COUNTIFS('Workers Settings'!$M:$M,$B79,'Workers Settings'!$N:$N,1,'Workers Settings'!$H:$H,CP$3)/'Demand Locations'!CR79)))</f>
        <v/>
      </c>
      <c r="CQ79" s="24" t="str">
        <f>IF(OR($B79="",CQ$3="",'Demand Locations'!CS79=""),"",IF('Demand Locations'!CS79&lt;COUNTIFS('Workers Settings'!$M:$M,$B79,'Workers Settings'!$N:$N,1,'Workers Settings'!$H:$H,CQ$3),"Warning!",IF('Demand Locations'!CS79=0,"",COUNTIFS('Workers Settings'!$M:$M,$B79,'Workers Settings'!$N:$N,1,'Workers Settings'!$H:$H,CQ$3)/'Demand Locations'!CS79)))</f>
        <v/>
      </c>
      <c r="CR79" s="24" t="str">
        <f>IF(OR($B79="",CR$3="",'Demand Locations'!CT79=""),"",IF('Demand Locations'!CT79&lt;COUNTIFS('Workers Settings'!$M:$M,$B79,'Workers Settings'!$N:$N,1,'Workers Settings'!$H:$H,CR$3),"Warning!",IF('Demand Locations'!CT79=0,"",COUNTIFS('Workers Settings'!$M:$M,$B79,'Workers Settings'!$N:$N,1,'Workers Settings'!$H:$H,CR$3)/'Demand Locations'!CT79)))</f>
        <v/>
      </c>
      <c r="CS79" s="24" t="str">
        <f>IF(OR($B79="",CS$3="",'Demand Locations'!CU79=""),"",IF('Demand Locations'!CU79&lt;COUNTIFS('Workers Settings'!$M:$M,$B79,'Workers Settings'!$N:$N,1,'Workers Settings'!$H:$H,CS$3),"Warning!",IF('Demand Locations'!CU79=0,"",COUNTIFS('Workers Settings'!$M:$M,$B79,'Workers Settings'!$N:$N,1,'Workers Settings'!$H:$H,CS$3)/'Demand Locations'!CU79)))</f>
        <v/>
      </c>
      <c r="CT79" s="24" t="str">
        <f>IF(OR($B79="",CT$3="",'Demand Locations'!CV79=""),"",IF('Demand Locations'!CV79&lt;COUNTIFS('Workers Settings'!$M:$M,$B79,'Workers Settings'!$N:$N,1,'Workers Settings'!$H:$H,CT$3),"Warning!",IF('Demand Locations'!CV79=0,"",COUNTIFS('Workers Settings'!$M:$M,$B79,'Workers Settings'!$N:$N,1,'Workers Settings'!$H:$H,CT$3)/'Demand Locations'!CV79)))</f>
        <v/>
      </c>
      <c r="CU79" s="24" t="str">
        <f>IF(OR($B79="",CU$3="",'Demand Locations'!CW79=""),"",IF('Demand Locations'!CW79&lt;COUNTIFS('Workers Settings'!$M:$M,$B79,'Workers Settings'!$N:$N,1,'Workers Settings'!$H:$H,CU$3),"Warning!",IF('Demand Locations'!CW79=0,"",COUNTIFS('Workers Settings'!$M:$M,$B79,'Workers Settings'!$N:$N,1,'Workers Settings'!$H:$H,CU$3)/'Demand Locations'!CW79)))</f>
        <v/>
      </c>
      <c r="CV79" s="24" t="str">
        <f>IF(OR($B79="",CV$3="",'Demand Locations'!CX79=""),"",IF('Demand Locations'!CX79&lt;COUNTIFS('Workers Settings'!$M:$M,$B79,'Workers Settings'!$N:$N,1,'Workers Settings'!$H:$H,CV$3),"Warning!",IF('Demand Locations'!CX79=0,"",COUNTIFS('Workers Settings'!$M:$M,$B79,'Workers Settings'!$N:$N,1,'Workers Settings'!$H:$H,CV$3)/'Demand Locations'!CX79)))</f>
        <v/>
      </c>
      <c r="CW79" s="24" t="str">
        <f>IF(OR($B79="",CW$3="",'Demand Locations'!CY79=""),"",IF('Demand Locations'!CY79&lt;COUNTIFS('Workers Settings'!$M:$M,$B79,'Workers Settings'!$N:$N,1,'Workers Settings'!$H:$H,CW$3),"Warning!",IF('Demand Locations'!CY79=0,"",COUNTIFS('Workers Settings'!$M:$M,$B79,'Workers Settings'!$N:$N,1,'Workers Settings'!$H:$H,CW$3)/'Demand Locations'!CY79)))</f>
        <v/>
      </c>
      <c r="CX79" s="24" t="str">
        <f>IF(OR($B79="",CX$3="",'Demand Locations'!CZ79=""),"",IF('Demand Locations'!CZ79&lt;COUNTIFS('Workers Settings'!$M:$M,$B79,'Workers Settings'!$N:$N,1,'Workers Settings'!$H:$H,CX$3),"Warning!",IF('Demand Locations'!CZ79=0,"",COUNTIFS('Workers Settings'!$M:$M,$B79,'Workers Settings'!$N:$N,1,'Workers Settings'!$H:$H,CX$3)/'Demand Locations'!CZ79)))</f>
        <v/>
      </c>
      <c r="CY79" s="24" t="str">
        <f>IF(OR($B79="",CY$3="",'Demand Locations'!DA79=""),"",IF('Demand Locations'!DA79&lt;COUNTIFS('Workers Settings'!$M:$M,$B79,'Workers Settings'!$N:$N,1,'Workers Settings'!$H:$H,CY$3),"Warning!",IF('Demand Locations'!DA79=0,"",COUNTIFS('Workers Settings'!$M:$M,$B79,'Workers Settings'!$N:$N,1,'Workers Settings'!$H:$H,CY$3)/'Demand Locations'!DA79)))</f>
        <v/>
      </c>
      <c r="CZ79" s="24" t="str">
        <f>IF(OR($B79="",CZ$3="",'Demand Locations'!DB79=""),"",IF('Demand Locations'!DB79&lt;COUNTIFS('Workers Settings'!$M:$M,$B79,'Workers Settings'!$N:$N,1,'Workers Settings'!$H:$H,CZ$3),"Warning!",IF('Demand Locations'!DB79=0,"",COUNTIFS('Workers Settings'!$M:$M,$B79,'Workers Settings'!$N:$N,1,'Workers Settings'!$H:$H,CZ$3)/'Demand Locations'!DB79)))</f>
        <v/>
      </c>
    </row>
    <row r="80" spans="1:104" x14ac:dyDescent="0.25">
      <c r="A80" s="7">
        <f t="shared" si="1"/>
        <v>76</v>
      </c>
      <c r="B80" s="7" t="str">
        <f>IF('Demand Locations'!B80&lt;&gt;"",'Demand Locations'!B80,"")</f>
        <v/>
      </c>
      <c r="C80" s="29" t="str">
        <f>IF(B80="","",SUMIFS('Workers Assignments'!Z:Z,'Workers Settings'!M:M,B80,'Workers Settings'!N:N,1))</f>
        <v/>
      </c>
      <c r="D80" s="24" t="str">
        <f>IF(OR(B80="",'Demand Locations'!E80=""),"",IF('Demand Locations'!E80&lt;C80,"Warning!",IF('Demand Locations'!E80=0,"",C80/'Demand Locations'!E80)))</f>
        <v/>
      </c>
      <c r="E80" s="44" t="str">
        <f>IF(OR($B80="",E$3="",'Demand Locations'!G80=""),"",IF('Demand Locations'!G80&lt;COUNTIFS('Workers Settings'!$M:$M,$B80,'Workers Settings'!$N:$N,1,'Workers Settings'!$H:$H,E$3),"Warning!",IF('Demand Locations'!G80=0,"",COUNTIFS('Workers Settings'!$M:$M,$B80,'Workers Settings'!$N:$N,1,'Workers Settings'!$H:$H,E$3)/'Demand Locations'!G80)))</f>
        <v/>
      </c>
      <c r="F80" s="24" t="str">
        <f>IF(OR($B80="",F$3="",'Demand Locations'!H80=""),"",IF('Demand Locations'!H80&lt;COUNTIFS('Workers Settings'!$M:$M,$B80,'Workers Settings'!$N:$N,1,'Workers Settings'!$H:$H,F$3),"Warning!",IF('Demand Locations'!H80=0,"",COUNTIFS('Workers Settings'!$M:$M,$B80,'Workers Settings'!$N:$N,1,'Workers Settings'!$H:$H,F$3)/'Demand Locations'!H80)))</f>
        <v/>
      </c>
      <c r="G80" s="24" t="str">
        <f>IF(OR($B80="",G$3="",'Demand Locations'!I80=""),"",IF('Demand Locations'!I80&lt;COUNTIFS('Workers Settings'!$M:$M,$B80,'Workers Settings'!$N:$N,1,'Workers Settings'!$H:$H,G$3),"Warning!",IF('Demand Locations'!I80=0,"",COUNTIFS('Workers Settings'!$M:$M,$B80,'Workers Settings'!$N:$N,1,'Workers Settings'!$H:$H,G$3)/'Demand Locations'!I80)))</f>
        <v/>
      </c>
      <c r="H80" s="24" t="str">
        <f>IF(OR($B80="",H$3="",'Demand Locations'!J80=""),"",IF('Demand Locations'!J80&lt;COUNTIFS('Workers Settings'!$M:$M,$B80,'Workers Settings'!$N:$N,1,'Workers Settings'!$H:$H,H$3),"Warning!",IF('Demand Locations'!J80=0,"",COUNTIFS('Workers Settings'!$M:$M,$B80,'Workers Settings'!$N:$N,1,'Workers Settings'!$H:$H,H$3)/'Demand Locations'!J80)))</f>
        <v/>
      </c>
      <c r="I80" s="24" t="str">
        <f>IF(OR($B80="",I$3="",'Demand Locations'!K80=""),"",IF('Demand Locations'!K80&lt;COUNTIFS('Workers Settings'!$M:$M,$B80,'Workers Settings'!$N:$N,1,'Workers Settings'!$H:$H,I$3),"Warning!",IF('Demand Locations'!K80=0,"",COUNTIFS('Workers Settings'!$M:$M,$B80,'Workers Settings'!$N:$N,1,'Workers Settings'!$H:$H,I$3)/'Demand Locations'!K80)))</f>
        <v/>
      </c>
      <c r="J80" s="24" t="str">
        <f>IF(OR($B80="",J$3="",'Demand Locations'!L80=""),"",IF('Demand Locations'!L80&lt;COUNTIFS('Workers Settings'!$M:$M,$B80,'Workers Settings'!$N:$N,1,'Workers Settings'!$H:$H,J$3),"Warning!",IF('Demand Locations'!L80=0,"",COUNTIFS('Workers Settings'!$M:$M,$B80,'Workers Settings'!$N:$N,1,'Workers Settings'!$H:$H,J$3)/'Demand Locations'!L80)))</f>
        <v/>
      </c>
      <c r="K80" s="24" t="str">
        <f>IF(OR($B80="",K$3="",'Demand Locations'!M80=""),"",IF('Demand Locations'!M80&lt;COUNTIFS('Workers Settings'!$M:$M,$B80,'Workers Settings'!$N:$N,1,'Workers Settings'!$H:$H,K$3),"Warning!",IF('Demand Locations'!M80=0,"",COUNTIFS('Workers Settings'!$M:$M,$B80,'Workers Settings'!$N:$N,1,'Workers Settings'!$H:$H,K$3)/'Demand Locations'!M80)))</f>
        <v/>
      </c>
      <c r="L80" s="24" t="str">
        <f>IF(OR($B80="",L$3="",'Demand Locations'!N80=""),"",IF('Demand Locations'!N80&lt;COUNTIFS('Workers Settings'!$M:$M,$B80,'Workers Settings'!$N:$N,1,'Workers Settings'!$H:$H,L$3),"Warning!",IF('Demand Locations'!N80=0,"",COUNTIFS('Workers Settings'!$M:$M,$B80,'Workers Settings'!$N:$N,1,'Workers Settings'!$H:$H,L$3)/'Demand Locations'!N80)))</f>
        <v/>
      </c>
      <c r="M80" s="24" t="str">
        <f>IF(OR($B80="",M$3="",'Demand Locations'!O80=""),"",IF('Demand Locations'!O80&lt;COUNTIFS('Workers Settings'!$M:$M,$B80,'Workers Settings'!$N:$N,1,'Workers Settings'!$H:$H,M$3),"Warning!",IF('Demand Locations'!O80=0,"",COUNTIFS('Workers Settings'!$M:$M,$B80,'Workers Settings'!$N:$N,1,'Workers Settings'!$H:$H,M$3)/'Demand Locations'!O80)))</f>
        <v/>
      </c>
      <c r="N80" s="24" t="str">
        <f>IF(OR($B80="",N$3="",'Demand Locations'!P80=""),"",IF('Demand Locations'!P80&lt;COUNTIFS('Workers Settings'!$M:$M,$B80,'Workers Settings'!$N:$N,1,'Workers Settings'!$H:$H,N$3),"Warning!",IF('Demand Locations'!P80=0,"",COUNTIFS('Workers Settings'!$M:$M,$B80,'Workers Settings'!$N:$N,1,'Workers Settings'!$H:$H,N$3)/'Demand Locations'!P80)))</f>
        <v/>
      </c>
      <c r="O80" s="24" t="str">
        <f>IF(OR($B80="",O$3="",'Demand Locations'!Q80=""),"",IF('Demand Locations'!Q80&lt;COUNTIFS('Workers Settings'!$M:$M,$B80,'Workers Settings'!$N:$N,1,'Workers Settings'!$H:$H,O$3),"Warning!",IF('Demand Locations'!Q80=0,"",COUNTIFS('Workers Settings'!$M:$M,$B80,'Workers Settings'!$N:$N,1,'Workers Settings'!$H:$H,O$3)/'Demand Locations'!Q80)))</f>
        <v/>
      </c>
      <c r="P80" s="24" t="str">
        <f>IF(OR($B80="",P$3="",'Demand Locations'!R80=""),"",IF('Demand Locations'!R80&lt;COUNTIFS('Workers Settings'!$M:$M,$B80,'Workers Settings'!$N:$N,1,'Workers Settings'!$H:$H,P$3),"Warning!",IF('Demand Locations'!R80=0,"",COUNTIFS('Workers Settings'!$M:$M,$B80,'Workers Settings'!$N:$N,1,'Workers Settings'!$H:$H,P$3)/'Demand Locations'!R80)))</f>
        <v/>
      </c>
      <c r="Q80" s="24" t="str">
        <f>IF(OR($B80="",Q$3="",'Demand Locations'!S80=""),"",IF('Demand Locations'!S80&lt;COUNTIFS('Workers Settings'!$M:$M,$B80,'Workers Settings'!$N:$N,1,'Workers Settings'!$H:$H,Q$3),"Warning!",IF('Demand Locations'!S80=0,"",COUNTIFS('Workers Settings'!$M:$M,$B80,'Workers Settings'!$N:$N,1,'Workers Settings'!$H:$H,Q$3)/'Demand Locations'!S80)))</f>
        <v/>
      </c>
      <c r="R80" s="24" t="str">
        <f>IF(OR($B80="",R$3="",'Demand Locations'!T80=""),"",IF('Demand Locations'!T80&lt;COUNTIFS('Workers Settings'!$M:$M,$B80,'Workers Settings'!$N:$N,1,'Workers Settings'!$H:$H,R$3),"Warning!",IF('Demand Locations'!T80=0,"",COUNTIFS('Workers Settings'!$M:$M,$B80,'Workers Settings'!$N:$N,1,'Workers Settings'!$H:$H,R$3)/'Demand Locations'!T80)))</f>
        <v/>
      </c>
      <c r="S80" s="24" t="str">
        <f>IF(OR($B80="",S$3="",'Demand Locations'!U80=""),"",IF('Demand Locations'!U80&lt;COUNTIFS('Workers Settings'!$M:$M,$B80,'Workers Settings'!$N:$N,1,'Workers Settings'!$H:$H,S$3),"Warning!",IF('Demand Locations'!U80=0,"",COUNTIFS('Workers Settings'!$M:$M,$B80,'Workers Settings'!$N:$N,1,'Workers Settings'!$H:$H,S$3)/'Demand Locations'!U80)))</f>
        <v/>
      </c>
      <c r="T80" s="24" t="str">
        <f>IF(OR($B80="",T$3="",'Demand Locations'!V80=""),"",IF('Demand Locations'!V80&lt;COUNTIFS('Workers Settings'!$M:$M,$B80,'Workers Settings'!$N:$N,1,'Workers Settings'!$H:$H,T$3),"Warning!",IF('Demand Locations'!V80=0,"",COUNTIFS('Workers Settings'!$M:$M,$B80,'Workers Settings'!$N:$N,1,'Workers Settings'!$H:$H,T$3)/'Demand Locations'!V80)))</f>
        <v/>
      </c>
      <c r="U80" s="24" t="str">
        <f>IF(OR($B80="",U$3="",'Demand Locations'!W80=""),"",IF('Demand Locations'!W80&lt;COUNTIFS('Workers Settings'!$M:$M,$B80,'Workers Settings'!$N:$N,1,'Workers Settings'!$H:$H,U$3),"Warning!",IF('Demand Locations'!W80=0,"",COUNTIFS('Workers Settings'!$M:$M,$B80,'Workers Settings'!$N:$N,1,'Workers Settings'!$H:$H,U$3)/'Demand Locations'!W80)))</f>
        <v/>
      </c>
      <c r="V80" s="24" t="str">
        <f>IF(OR($B80="",V$3="",'Demand Locations'!X80=""),"",IF('Demand Locations'!X80&lt;COUNTIFS('Workers Settings'!$M:$M,$B80,'Workers Settings'!$N:$N,1,'Workers Settings'!$H:$H,V$3),"Warning!",IF('Demand Locations'!X80=0,"",COUNTIFS('Workers Settings'!$M:$M,$B80,'Workers Settings'!$N:$N,1,'Workers Settings'!$H:$H,V$3)/'Demand Locations'!X80)))</f>
        <v/>
      </c>
      <c r="W80" s="24" t="str">
        <f>IF(OR($B80="",W$3="",'Demand Locations'!Y80=""),"",IF('Demand Locations'!Y80&lt;COUNTIFS('Workers Settings'!$M:$M,$B80,'Workers Settings'!$N:$N,1,'Workers Settings'!$H:$H,W$3),"Warning!",IF('Demand Locations'!Y80=0,"",COUNTIFS('Workers Settings'!$M:$M,$B80,'Workers Settings'!$N:$N,1,'Workers Settings'!$H:$H,W$3)/'Demand Locations'!Y80)))</f>
        <v/>
      </c>
      <c r="X80" s="24" t="str">
        <f>IF(OR($B80="",X$3="",'Demand Locations'!Z80=""),"",IF('Demand Locations'!Z80&lt;COUNTIFS('Workers Settings'!$M:$M,$B80,'Workers Settings'!$N:$N,1,'Workers Settings'!$H:$H,X$3),"Warning!",IF('Demand Locations'!Z80=0,"",COUNTIFS('Workers Settings'!$M:$M,$B80,'Workers Settings'!$N:$N,1,'Workers Settings'!$H:$H,X$3)/'Demand Locations'!Z80)))</f>
        <v/>
      </c>
      <c r="Y80" s="24" t="str">
        <f>IF(OR($B80="",Y$3="",'Demand Locations'!AA80=""),"",IF('Demand Locations'!AA80&lt;COUNTIFS('Workers Settings'!$M:$M,$B80,'Workers Settings'!$N:$N,1,'Workers Settings'!$H:$H,Y$3),"Warning!",IF('Demand Locations'!AA80=0,"",COUNTIFS('Workers Settings'!$M:$M,$B80,'Workers Settings'!$N:$N,1,'Workers Settings'!$H:$H,Y$3)/'Demand Locations'!AA80)))</f>
        <v/>
      </c>
      <c r="Z80" s="24" t="str">
        <f>IF(OR($B80="",Z$3="",'Demand Locations'!AB80=""),"",IF('Demand Locations'!AB80&lt;COUNTIFS('Workers Settings'!$M:$M,$B80,'Workers Settings'!$N:$N,1,'Workers Settings'!$H:$H,Z$3),"Warning!",IF('Demand Locations'!AB80=0,"",COUNTIFS('Workers Settings'!$M:$M,$B80,'Workers Settings'!$N:$N,1,'Workers Settings'!$H:$H,Z$3)/'Demand Locations'!AB80)))</f>
        <v/>
      </c>
      <c r="AA80" s="24" t="str">
        <f>IF(OR($B80="",AA$3="",'Demand Locations'!AC80=""),"",IF('Demand Locations'!AC80&lt;COUNTIFS('Workers Settings'!$M:$M,$B80,'Workers Settings'!$N:$N,1,'Workers Settings'!$H:$H,AA$3),"Warning!",IF('Demand Locations'!AC80=0,"",COUNTIFS('Workers Settings'!$M:$M,$B80,'Workers Settings'!$N:$N,1,'Workers Settings'!$H:$H,AA$3)/'Demand Locations'!AC80)))</f>
        <v/>
      </c>
      <c r="AB80" s="24" t="str">
        <f>IF(OR($B80="",AB$3="",'Demand Locations'!AD80=""),"",IF('Demand Locations'!AD80&lt;COUNTIFS('Workers Settings'!$M:$M,$B80,'Workers Settings'!$N:$N,1,'Workers Settings'!$H:$H,AB$3),"Warning!",IF('Demand Locations'!AD80=0,"",COUNTIFS('Workers Settings'!$M:$M,$B80,'Workers Settings'!$N:$N,1,'Workers Settings'!$H:$H,AB$3)/'Demand Locations'!AD80)))</f>
        <v/>
      </c>
      <c r="AC80" s="24" t="str">
        <f>IF(OR($B80="",AC$3="",'Demand Locations'!AE80=""),"",IF('Demand Locations'!AE80&lt;COUNTIFS('Workers Settings'!$M:$M,$B80,'Workers Settings'!$N:$N,1,'Workers Settings'!$H:$H,AC$3),"Warning!",IF('Demand Locations'!AE80=0,"",COUNTIFS('Workers Settings'!$M:$M,$B80,'Workers Settings'!$N:$N,1,'Workers Settings'!$H:$H,AC$3)/'Demand Locations'!AE80)))</f>
        <v/>
      </c>
      <c r="AD80" s="24" t="str">
        <f>IF(OR($B80="",AD$3="",'Demand Locations'!AF80=""),"",IF('Demand Locations'!AF80&lt;COUNTIFS('Workers Settings'!$M:$M,$B80,'Workers Settings'!$N:$N,1,'Workers Settings'!$H:$H,AD$3),"Warning!",IF('Demand Locations'!AF80=0,"",COUNTIFS('Workers Settings'!$M:$M,$B80,'Workers Settings'!$N:$N,1,'Workers Settings'!$H:$H,AD$3)/'Demand Locations'!AF80)))</f>
        <v/>
      </c>
      <c r="AE80" s="24" t="str">
        <f>IF(OR($B80="",AE$3="",'Demand Locations'!AG80=""),"",IF('Demand Locations'!AG80&lt;COUNTIFS('Workers Settings'!$M:$M,$B80,'Workers Settings'!$N:$N,1,'Workers Settings'!$H:$H,AE$3),"Warning!",IF('Demand Locations'!AG80=0,"",COUNTIFS('Workers Settings'!$M:$M,$B80,'Workers Settings'!$N:$N,1,'Workers Settings'!$H:$H,AE$3)/'Demand Locations'!AG80)))</f>
        <v/>
      </c>
      <c r="AF80" s="24" t="str">
        <f>IF(OR($B80="",AF$3="",'Demand Locations'!AH80=""),"",IF('Demand Locations'!AH80&lt;COUNTIFS('Workers Settings'!$M:$M,$B80,'Workers Settings'!$N:$N,1,'Workers Settings'!$H:$H,AF$3),"Warning!",IF('Demand Locations'!AH80=0,"",COUNTIFS('Workers Settings'!$M:$M,$B80,'Workers Settings'!$N:$N,1,'Workers Settings'!$H:$H,AF$3)/'Demand Locations'!AH80)))</f>
        <v/>
      </c>
      <c r="AG80" s="24" t="str">
        <f>IF(OR($B80="",AG$3="",'Demand Locations'!AI80=""),"",IF('Demand Locations'!AI80&lt;COUNTIFS('Workers Settings'!$M:$M,$B80,'Workers Settings'!$N:$N,1,'Workers Settings'!$H:$H,AG$3),"Warning!",IF('Demand Locations'!AI80=0,"",COUNTIFS('Workers Settings'!$M:$M,$B80,'Workers Settings'!$N:$N,1,'Workers Settings'!$H:$H,AG$3)/'Demand Locations'!AI80)))</f>
        <v/>
      </c>
      <c r="AH80" s="24" t="str">
        <f>IF(OR($B80="",AH$3="",'Demand Locations'!AJ80=""),"",IF('Demand Locations'!AJ80&lt;COUNTIFS('Workers Settings'!$M:$M,$B80,'Workers Settings'!$N:$N,1,'Workers Settings'!$H:$H,AH$3),"Warning!",IF('Demand Locations'!AJ80=0,"",COUNTIFS('Workers Settings'!$M:$M,$B80,'Workers Settings'!$N:$N,1,'Workers Settings'!$H:$H,AH$3)/'Demand Locations'!AJ80)))</f>
        <v/>
      </c>
      <c r="AI80" s="24" t="str">
        <f>IF(OR($B80="",AI$3="",'Demand Locations'!AK80=""),"",IF('Demand Locations'!AK80&lt;COUNTIFS('Workers Settings'!$M:$M,$B80,'Workers Settings'!$N:$N,1,'Workers Settings'!$H:$H,AI$3),"Warning!",IF('Demand Locations'!AK80=0,"",COUNTIFS('Workers Settings'!$M:$M,$B80,'Workers Settings'!$N:$N,1,'Workers Settings'!$H:$H,AI$3)/'Demand Locations'!AK80)))</f>
        <v/>
      </c>
      <c r="AJ80" s="24" t="str">
        <f>IF(OR($B80="",AJ$3="",'Demand Locations'!AL80=""),"",IF('Demand Locations'!AL80&lt;COUNTIFS('Workers Settings'!$M:$M,$B80,'Workers Settings'!$N:$N,1,'Workers Settings'!$H:$H,AJ$3),"Warning!",IF('Demand Locations'!AL80=0,"",COUNTIFS('Workers Settings'!$M:$M,$B80,'Workers Settings'!$N:$N,1,'Workers Settings'!$H:$H,AJ$3)/'Demand Locations'!AL80)))</f>
        <v/>
      </c>
      <c r="AK80" s="24" t="str">
        <f>IF(OR($B80="",AK$3="",'Demand Locations'!AM80=""),"",IF('Demand Locations'!AM80&lt;COUNTIFS('Workers Settings'!$M:$M,$B80,'Workers Settings'!$N:$N,1,'Workers Settings'!$H:$H,AK$3),"Warning!",IF('Demand Locations'!AM80=0,"",COUNTIFS('Workers Settings'!$M:$M,$B80,'Workers Settings'!$N:$N,1,'Workers Settings'!$H:$H,AK$3)/'Demand Locations'!AM80)))</f>
        <v/>
      </c>
      <c r="AL80" s="24" t="str">
        <f>IF(OR($B80="",AL$3="",'Demand Locations'!AN80=""),"",IF('Demand Locations'!AN80&lt;COUNTIFS('Workers Settings'!$M:$M,$B80,'Workers Settings'!$N:$N,1,'Workers Settings'!$H:$H,AL$3),"Warning!",IF('Demand Locations'!AN80=0,"",COUNTIFS('Workers Settings'!$M:$M,$B80,'Workers Settings'!$N:$N,1,'Workers Settings'!$H:$H,AL$3)/'Demand Locations'!AN80)))</f>
        <v/>
      </c>
      <c r="AM80" s="24" t="str">
        <f>IF(OR($B80="",AM$3="",'Demand Locations'!AO80=""),"",IF('Demand Locations'!AO80&lt;COUNTIFS('Workers Settings'!$M:$M,$B80,'Workers Settings'!$N:$N,1,'Workers Settings'!$H:$H,AM$3),"Warning!",IF('Demand Locations'!AO80=0,"",COUNTIFS('Workers Settings'!$M:$M,$B80,'Workers Settings'!$N:$N,1,'Workers Settings'!$H:$H,AM$3)/'Demand Locations'!AO80)))</f>
        <v/>
      </c>
      <c r="AN80" s="24" t="str">
        <f>IF(OR($B80="",AN$3="",'Demand Locations'!AP80=""),"",IF('Demand Locations'!AP80&lt;COUNTIFS('Workers Settings'!$M:$M,$B80,'Workers Settings'!$N:$N,1,'Workers Settings'!$H:$H,AN$3),"Warning!",IF('Demand Locations'!AP80=0,"",COUNTIFS('Workers Settings'!$M:$M,$B80,'Workers Settings'!$N:$N,1,'Workers Settings'!$H:$H,AN$3)/'Demand Locations'!AP80)))</f>
        <v/>
      </c>
      <c r="AO80" s="24" t="str">
        <f>IF(OR($B80="",AO$3="",'Demand Locations'!AQ80=""),"",IF('Demand Locations'!AQ80&lt;COUNTIFS('Workers Settings'!$M:$M,$B80,'Workers Settings'!$N:$N,1,'Workers Settings'!$H:$H,AO$3),"Warning!",IF('Demand Locations'!AQ80=0,"",COUNTIFS('Workers Settings'!$M:$M,$B80,'Workers Settings'!$N:$N,1,'Workers Settings'!$H:$H,AO$3)/'Demand Locations'!AQ80)))</f>
        <v/>
      </c>
      <c r="AP80" s="24" t="str">
        <f>IF(OR($B80="",AP$3="",'Demand Locations'!AR80=""),"",IF('Demand Locations'!AR80&lt;COUNTIFS('Workers Settings'!$M:$M,$B80,'Workers Settings'!$N:$N,1,'Workers Settings'!$H:$H,AP$3),"Warning!",IF('Demand Locations'!AR80=0,"",COUNTIFS('Workers Settings'!$M:$M,$B80,'Workers Settings'!$N:$N,1,'Workers Settings'!$H:$H,AP$3)/'Demand Locations'!AR80)))</f>
        <v/>
      </c>
      <c r="AQ80" s="24" t="str">
        <f>IF(OR($B80="",AQ$3="",'Demand Locations'!AS80=""),"",IF('Demand Locations'!AS80&lt;COUNTIFS('Workers Settings'!$M:$M,$B80,'Workers Settings'!$N:$N,1,'Workers Settings'!$H:$H,AQ$3),"Warning!",IF('Demand Locations'!AS80=0,"",COUNTIFS('Workers Settings'!$M:$M,$B80,'Workers Settings'!$N:$N,1,'Workers Settings'!$H:$H,AQ$3)/'Demand Locations'!AS80)))</f>
        <v/>
      </c>
      <c r="AR80" s="24" t="str">
        <f>IF(OR($B80="",AR$3="",'Demand Locations'!AT80=""),"",IF('Demand Locations'!AT80&lt;COUNTIFS('Workers Settings'!$M:$M,$B80,'Workers Settings'!$N:$N,1,'Workers Settings'!$H:$H,AR$3),"Warning!",IF('Demand Locations'!AT80=0,"",COUNTIFS('Workers Settings'!$M:$M,$B80,'Workers Settings'!$N:$N,1,'Workers Settings'!$H:$H,AR$3)/'Demand Locations'!AT80)))</f>
        <v/>
      </c>
      <c r="AS80" s="24" t="str">
        <f>IF(OR($B80="",AS$3="",'Demand Locations'!AU80=""),"",IF('Demand Locations'!AU80&lt;COUNTIFS('Workers Settings'!$M:$M,$B80,'Workers Settings'!$N:$N,1,'Workers Settings'!$H:$H,AS$3),"Warning!",IF('Demand Locations'!AU80=0,"",COUNTIFS('Workers Settings'!$M:$M,$B80,'Workers Settings'!$N:$N,1,'Workers Settings'!$H:$H,AS$3)/'Demand Locations'!AU80)))</f>
        <v/>
      </c>
      <c r="AT80" s="24" t="str">
        <f>IF(OR($B80="",AT$3="",'Demand Locations'!AV80=""),"",IF('Demand Locations'!AV80&lt;COUNTIFS('Workers Settings'!$M:$M,$B80,'Workers Settings'!$N:$N,1,'Workers Settings'!$H:$H,AT$3),"Warning!",IF('Demand Locations'!AV80=0,"",COUNTIFS('Workers Settings'!$M:$M,$B80,'Workers Settings'!$N:$N,1,'Workers Settings'!$H:$H,AT$3)/'Demand Locations'!AV80)))</f>
        <v/>
      </c>
      <c r="AU80" s="24" t="str">
        <f>IF(OR($B80="",AU$3="",'Demand Locations'!AW80=""),"",IF('Demand Locations'!AW80&lt;COUNTIFS('Workers Settings'!$M:$M,$B80,'Workers Settings'!$N:$N,1,'Workers Settings'!$H:$H,AU$3),"Warning!",IF('Demand Locations'!AW80=0,"",COUNTIFS('Workers Settings'!$M:$M,$B80,'Workers Settings'!$N:$N,1,'Workers Settings'!$H:$H,AU$3)/'Demand Locations'!AW80)))</f>
        <v/>
      </c>
      <c r="AV80" s="24" t="str">
        <f>IF(OR($B80="",AV$3="",'Demand Locations'!AX80=""),"",IF('Demand Locations'!AX80&lt;COUNTIFS('Workers Settings'!$M:$M,$B80,'Workers Settings'!$N:$N,1,'Workers Settings'!$H:$H,AV$3),"Warning!",IF('Demand Locations'!AX80=0,"",COUNTIFS('Workers Settings'!$M:$M,$B80,'Workers Settings'!$N:$N,1,'Workers Settings'!$H:$H,AV$3)/'Demand Locations'!AX80)))</f>
        <v/>
      </c>
      <c r="AW80" s="24" t="str">
        <f>IF(OR($B80="",AW$3="",'Demand Locations'!AY80=""),"",IF('Demand Locations'!AY80&lt;COUNTIFS('Workers Settings'!$M:$M,$B80,'Workers Settings'!$N:$N,1,'Workers Settings'!$H:$H,AW$3),"Warning!",IF('Demand Locations'!AY80=0,"",COUNTIFS('Workers Settings'!$M:$M,$B80,'Workers Settings'!$N:$N,1,'Workers Settings'!$H:$H,AW$3)/'Demand Locations'!AY80)))</f>
        <v/>
      </c>
      <c r="AX80" s="24" t="str">
        <f>IF(OR($B80="",AX$3="",'Demand Locations'!AZ80=""),"",IF('Demand Locations'!AZ80&lt;COUNTIFS('Workers Settings'!$M:$M,$B80,'Workers Settings'!$N:$N,1,'Workers Settings'!$H:$H,AX$3),"Warning!",IF('Demand Locations'!AZ80=0,"",COUNTIFS('Workers Settings'!$M:$M,$B80,'Workers Settings'!$N:$N,1,'Workers Settings'!$H:$H,AX$3)/'Demand Locations'!AZ80)))</f>
        <v/>
      </c>
      <c r="AY80" s="24" t="str">
        <f>IF(OR($B80="",AY$3="",'Demand Locations'!BA80=""),"",IF('Demand Locations'!BA80&lt;COUNTIFS('Workers Settings'!$M:$M,$B80,'Workers Settings'!$N:$N,1,'Workers Settings'!$H:$H,AY$3),"Warning!",IF('Demand Locations'!BA80=0,"",COUNTIFS('Workers Settings'!$M:$M,$B80,'Workers Settings'!$N:$N,1,'Workers Settings'!$H:$H,AY$3)/'Demand Locations'!BA80)))</f>
        <v/>
      </c>
      <c r="AZ80" s="24" t="str">
        <f>IF(OR($B80="",AZ$3="",'Demand Locations'!BB80=""),"",IF('Demand Locations'!BB80&lt;COUNTIFS('Workers Settings'!$M:$M,$B80,'Workers Settings'!$N:$N,1,'Workers Settings'!$H:$H,AZ$3),"Warning!",IF('Demand Locations'!BB80=0,"",COUNTIFS('Workers Settings'!$M:$M,$B80,'Workers Settings'!$N:$N,1,'Workers Settings'!$H:$H,AZ$3)/'Demand Locations'!BB80)))</f>
        <v/>
      </c>
      <c r="BA80" s="24" t="str">
        <f>IF(OR($B80="",BA$3="",'Demand Locations'!BC80=""),"",IF('Demand Locations'!BC80&lt;COUNTIFS('Workers Settings'!$M:$M,$B80,'Workers Settings'!$N:$N,1,'Workers Settings'!$H:$H,BA$3),"Warning!",IF('Demand Locations'!BC80=0,"",COUNTIFS('Workers Settings'!$M:$M,$B80,'Workers Settings'!$N:$N,1,'Workers Settings'!$H:$H,BA$3)/'Demand Locations'!BC80)))</f>
        <v/>
      </c>
      <c r="BB80" s="24" t="str">
        <f>IF(OR($B80="",BB$3="",'Demand Locations'!BD80=""),"",IF('Demand Locations'!BD80&lt;COUNTIFS('Workers Settings'!$M:$M,$B80,'Workers Settings'!$N:$N,1,'Workers Settings'!$H:$H,BB$3),"Warning!",IF('Demand Locations'!BD80=0,"",COUNTIFS('Workers Settings'!$M:$M,$B80,'Workers Settings'!$N:$N,1,'Workers Settings'!$H:$H,BB$3)/'Demand Locations'!BD80)))</f>
        <v/>
      </c>
      <c r="BC80" s="24" t="str">
        <f>IF(OR($B80="",BC$3="",'Demand Locations'!BE80=""),"",IF('Demand Locations'!BE80&lt;COUNTIFS('Workers Settings'!$M:$M,$B80,'Workers Settings'!$N:$N,1,'Workers Settings'!$H:$H,BC$3),"Warning!",IF('Demand Locations'!BE80=0,"",COUNTIFS('Workers Settings'!$M:$M,$B80,'Workers Settings'!$N:$N,1,'Workers Settings'!$H:$H,BC$3)/'Demand Locations'!BE80)))</f>
        <v/>
      </c>
      <c r="BD80" s="24" t="str">
        <f>IF(OR($B80="",BD$3="",'Demand Locations'!BF80=""),"",IF('Demand Locations'!BF80&lt;COUNTIFS('Workers Settings'!$M:$M,$B80,'Workers Settings'!$N:$N,1,'Workers Settings'!$H:$H,BD$3),"Warning!",IF('Demand Locations'!BF80=0,"",COUNTIFS('Workers Settings'!$M:$M,$B80,'Workers Settings'!$N:$N,1,'Workers Settings'!$H:$H,BD$3)/'Demand Locations'!BF80)))</f>
        <v/>
      </c>
      <c r="BE80" s="24" t="str">
        <f>IF(OR($B80="",BE$3="",'Demand Locations'!BG80=""),"",IF('Demand Locations'!BG80&lt;COUNTIFS('Workers Settings'!$M:$M,$B80,'Workers Settings'!$N:$N,1,'Workers Settings'!$H:$H,BE$3),"Warning!",IF('Demand Locations'!BG80=0,"",COUNTIFS('Workers Settings'!$M:$M,$B80,'Workers Settings'!$N:$N,1,'Workers Settings'!$H:$H,BE$3)/'Demand Locations'!BG80)))</f>
        <v/>
      </c>
      <c r="BF80" s="24" t="str">
        <f>IF(OR($B80="",BF$3="",'Demand Locations'!BH80=""),"",IF('Demand Locations'!BH80&lt;COUNTIFS('Workers Settings'!$M:$M,$B80,'Workers Settings'!$N:$N,1,'Workers Settings'!$H:$H,BF$3),"Warning!",IF('Demand Locations'!BH80=0,"",COUNTIFS('Workers Settings'!$M:$M,$B80,'Workers Settings'!$N:$N,1,'Workers Settings'!$H:$H,BF$3)/'Demand Locations'!BH80)))</f>
        <v/>
      </c>
      <c r="BG80" s="24" t="str">
        <f>IF(OR($B80="",BG$3="",'Demand Locations'!BI80=""),"",IF('Demand Locations'!BI80&lt;COUNTIFS('Workers Settings'!$M:$M,$B80,'Workers Settings'!$N:$N,1,'Workers Settings'!$H:$H,BG$3),"Warning!",IF('Demand Locations'!BI80=0,"",COUNTIFS('Workers Settings'!$M:$M,$B80,'Workers Settings'!$N:$N,1,'Workers Settings'!$H:$H,BG$3)/'Demand Locations'!BI80)))</f>
        <v/>
      </c>
      <c r="BH80" s="24" t="str">
        <f>IF(OR($B80="",BH$3="",'Demand Locations'!BJ80=""),"",IF('Demand Locations'!BJ80&lt;COUNTIFS('Workers Settings'!$M:$M,$B80,'Workers Settings'!$N:$N,1,'Workers Settings'!$H:$H,BH$3),"Warning!",IF('Demand Locations'!BJ80=0,"",COUNTIFS('Workers Settings'!$M:$M,$B80,'Workers Settings'!$N:$N,1,'Workers Settings'!$H:$H,BH$3)/'Demand Locations'!BJ80)))</f>
        <v/>
      </c>
      <c r="BI80" s="24" t="str">
        <f>IF(OR($B80="",BI$3="",'Demand Locations'!BK80=""),"",IF('Demand Locations'!BK80&lt;COUNTIFS('Workers Settings'!$M:$M,$B80,'Workers Settings'!$N:$N,1,'Workers Settings'!$H:$H,BI$3),"Warning!",IF('Demand Locations'!BK80=0,"",COUNTIFS('Workers Settings'!$M:$M,$B80,'Workers Settings'!$N:$N,1,'Workers Settings'!$H:$H,BI$3)/'Demand Locations'!BK80)))</f>
        <v/>
      </c>
      <c r="BJ80" s="24" t="str">
        <f>IF(OR($B80="",BJ$3="",'Demand Locations'!BL80=""),"",IF('Demand Locations'!BL80&lt;COUNTIFS('Workers Settings'!$M:$M,$B80,'Workers Settings'!$N:$N,1,'Workers Settings'!$H:$H,BJ$3),"Warning!",IF('Demand Locations'!BL80=0,"",COUNTIFS('Workers Settings'!$M:$M,$B80,'Workers Settings'!$N:$N,1,'Workers Settings'!$H:$H,BJ$3)/'Demand Locations'!BL80)))</f>
        <v/>
      </c>
      <c r="BK80" s="24" t="str">
        <f>IF(OR($B80="",BK$3="",'Demand Locations'!BM80=""),"",IF('Demand Locations'!BM80&lt;COUNTIFS('Workers Settings'!$M:$M,$B80,'Workers Settings'!$N:$N,1,'Workers Settings'!$H:$H,BK$3),"Warning!",IF('Demand Locations'!BM80=0,"",COUNTIFS('Workers Settings'!$M:$M,$B80,'Workers Settings'!$N:$N,1,'Workers Settings'!$H:$H,BK$3)/'Demand Locations'!BM80)))</f>
        <v/>
      </c>
      <c r="BL80" s="24" t="str">
        <f>IF(OR($B80="",BL$3="",'Demand Locations'!BN80=""),"",IF('Demand Locations'!BN80&lt;COUNTIFS('Workers Settings'!$M:$M,$B80,'Workers Settings'!$N:$N,1,'Workers Settings'!$H:$H,BL$3),"Warning!",IF('Demand Locations'!BN80=0,"",COUNTIFS('Workers Settings'!$M:$M,$B80,'Workers Settings'!$N:$N,1,'Workers Settings'!$H:$H,BL$3)/'Demand Locations'!BN80)))</f>
        <v/>
      </c>
      <c r="BM80" s="24" t="str">
        <f>IF(OR($B80="",BM$3="",'Demand Locations'!BO80=""),"",IF('Demand Locations'!BO80&lt;COUNTIFS('Workers Settings'!$M:$M,$B80,'Workers Settings'!$N:$N,1,'Workers Settings'!$H:$H,BM$3),"Warning!",IF('Demand Locations'!BO80=0,"",COUNTIFS('Workers Settings'!$M:$M,$B80,'Workers Settings'!$N:$N,1,'Workers Settings'!$H:$H,BM$3)/'Demand Locations'!BO80)))</f>
        <v/>
      </c>
      <c r="BN80" s="24" t="str">
        <f>IF(OR($B80="",BN$3="",'Demand Locations'!BP80=""),"",IF('Demand Locations'!BP80&lt;COUNTIFS('Workers Settings'!$M:$M,$B80,'Workers Settings'!$N:$N,1,'Workers Settings'!$H:$H,BN$3),"Warning!",IF('Demand Locations'!BP80=0,"",COUNTIFS('Workers Settings'!$M:$M,$B80,'Workers Settings'!$N:$N,1,'Workers Settings'!$H:$H,BN$3)/'Demand Locations'!BP80)))</f>
        <v/>
      </c>
      <c r="BO80" s="24" t="str">
        <f>IF(OR($B80="",BO$3="",'Demand Locations'!BQ80=""),"",IF('Demand Locations'!BQ80&lt;COUNTIFS('Workers Settings'!$M:$M,$B80,'Workers Settings'!$N:$N,1,'Workers Settings'!$H:$H,BO$3),"Warning!",IF('Demand Locations'!BQ80=0,"",COUNTIFS('Workers Settings'!$M:$M,$B80,'Workers Settings'!$N:$N,1,'Workers Settings'!$H:$H,BO$3)/'Demand Locations'!BQ80)))</f>
        <v/>
      </c>
      <c r="BP80" s="24" t="str">
        <f>IF(OR($B80="",BP$3="",'Demand Locations'!BR80=""),"",IF('Demand Locations'!BR80&lt;COUNTIFS('Workers Settings'!$M:$M,$B80,'Workers Settings'!$N:$N,1,'Workers Settings'!$H:$H,BP$3),"Warning!",IF('Demand Locations'!BR80=0,"",COUNTIFS('Workers Settings'!$M:$M,$B80,'Workers Settings'!$N:$N,1,'Workers Settings'!$H:$H,BP$3)/'Demand Locations'!BR80)))</f>
        <v/>
      </c>
      <c r="BQ80" s="24" t="str">
        <f>IF(OR($B80="",BQ$3="",'Demand Locations'!BS80=""),"",IF('Demand Locations'!BS80&lt;COUNTIFS('Workers Settings'!$M:$M,$B80,'Workers Settings'!$N:$N,1,'Workers Settings'!$H:$H,BQ$3),"Warning!",IF('Demand Locations'!BS80=0,"",COUNTIFS('Workers Settings'!$M:$M,$B80,'Workers Settings'!$N:$N,1,'Workers Settings'!$H:$H,BQ$3)/'Demand Locations'!BS80)))</f>
        <v/>
      </c>
      <c r="BR80" s="24" t="str">
        <f>IF(OR($B80="",BR$3="",'Demand Locations'!BT80=""),"",IF('Demand Locations'!BT80&lt;COUNTIFS('Workers Settings'!$M:$M,$B80,'Workers Settings'!$N:$N,1,'Workers Settings'!$H:$H,BR$3),"Warning!",IF('Demand Locations'!BT80=0,"",COUNTIFS('Workers Settings'!$M:$M,$B80,'Workers Settings'!$N:$N,1,'Workers Settings'!$H:$H,BR$3)/'Demand Locations'!BT80)))</f>
        <v/>
      </c>
      <c r="BS80" s="24" t="str">
        <f>IF(OR($B80="",BS$3="",'Demand Locations'!BU80=""),"",IF('Demand Locations'!BU80&lt;COUNTIFS('Workers Settings'!$M:$M,$B80,'Workers Settings'!$N:$N,1,'Workers Settings'!$H:$H,BS$3),"Warning!",IF('Demand Locations'!BU80=0,"",COUNTIFS('Workers Settings'!$M:$M,$B80,'Workers Settings'!$N:$N,1,'Workers Settings'!$H:$H,BS$3)/'Demand Locations'!BU80)))</f>
        <v/>
      </c>
      <c r="BT80" s="24" t="str">
        <f>IF(OR($B80="",BT$3="",'Demand Locations'!BV80=""),"",IF('Demand Locations'!BV80&lt;COUNTIFS('Workers Settings'!$M:$M,$B80,'Workers Settings'!$N:$N,1,'Workers Settings'!$H:$H,BT$3),"Warning!",IF('Demand Locations'!BV80=0,"",COUNTIFS('Workers Settings'!$M:$M,$B80,'Workers Settings'!$N:$N,1,'Workers Settings'!$H:$H,BT$3)/'Demand Locations'!BV80)))</f>
        <v/>
      </c>
      <c r="BU80" s="24" t="str">
        <f>IF(OR($B80="",BU$3="",'Demand Locations'!BW80=""),"",IF('Demand Locations'!BW80&lt;COUNTIFS('Workers Settings'!$M:$M,$B80,'Workers Settings'!$N:$N,1,'Workers Settings'!$H:$H,BU$3),"Warning!",IF('Demand Locations'!BW80=0,"",COUNTIFS('Workers Settings'!$M:$M,$B80,'Workers Settings'!$N:$N,1,'Workers Settings'!$H:$H,BU$3)/'Demand Locations'!BW80)))</f>
        <v/>
      </c>
      <c r="BV80" s="24" t="str">
        <f>IF(OR($B80="",BV$3="",'Demand Locations'!BX80=""),"",IF('Demand Locations'!BX80&lt;COUNTIFS('Workers Settings'!$M:$M,$B80,'Workers Settings'!$N:$N,1,'Workers Settings'!$H:$H,BV$3),"Warning!",IF('Demand Locations'!BX80=0,"",COUNTIFS('Workers Settings'!$M:$M,$B80,'Workers Settings'!$N:$N,1,'Workers Settings'!$H:$H,BV$3)/'Demand Locations'!BX80)))</f>
        <v/>
      </c>
      <c r="BW80" s="24" t="str">
        <f>IF(OR($B80="",BW$3="",'Demand Locations'!BY80=""),"",IF('Demand Locations'!BY80&lt;COUNTIFS('Workers Settings'!$M:$M,$B80,'Workers Settings'!$N:$N,1,'Workers Settings'!$H:$H,BW$3),"Warning!",IF('Demand Locations'!BY80=0,"",COUNTIFS('Workers Settings'!$M:$M,$B80,'Workers Settings'!$N:$N,1,'Workers Settings'!$H:$H,BW$3)/'Demand Locations'!BY80)))</f>
        <v/>
      </c>
      <c r="BX80" s="24" t="str">
        <f>IF(OR($B80="",BX$3="",'Demand Locations'!BZ80=""),"",IF('Demand Locations'!BZ80&lt;COUNTIFS('Workers Settings'!$M:$M,$B80,'Workers Settings'!$N:$N,1,'Workers Settings'!$H:$H,BX$3),"Warning!",IF('Demand Locations'!BZ80=0,"",COUNTIFS('Workers Settings'!$M:$M,$B80,'Workers Settings'!$N:$N,1,'Workers Settings'!$H:$H,BX$3)/'Demand Locations'!BZ80)))</f>
        <v/>
      </c>
      <c r="BY80" s="24" t="str">
        <f>IF(OR($B80="",BY$3="",'Demand Locations'!CA80=""),"",IF('Demand Locations'!CA80&lt;COUNTIFS('Workers Settings'!$M:$M,$B80,'Workers Settings'!$N:$N,1,'Workers Settings'!$H:$H,BY$3),"Warning!",IF('Demand Locations'!CA80=0,"",COUNTIFS('Workers Settings'!$M:$M,$B80,'Workers Settings'!$N:$N,1,'Workers Settings'!$H:$H,BY$3)/'Demand Locations'!CA80)))</f>
        <v/>
      </c>
      <c r="BZ80" s="24" t="str">
        <f>IF(OR($B80="",BZ$3="",'Demand Locations'!CB80=""),"",IF('Demand Locations'!CB80&lt;COUNTIFS('Workers Settings'!$M:$M,$B80,'Workers Settings'!$N:$N,1,'Workers Settings'!$H:$H,BZ$3),"Warning!",IF('Demand Locations'!CB80=0,"",COUNTIFS('Workers Settings'!$M:$M,$B80,'Workers Settings'!$N:$N,1,'Workers Settings'!$H:$H,BZ$3)/'Demand Locations'!CB80)))</f>
        <v/>
      </c>
      <c r="CA80" s="24" t="str">
        <f>IF(OR($B80="",CA$3="",'Demand Locations'!CC80=""),"",IF('Demand Locations'!CC80&lt;COUNTIFS('Workers Settings'!$M:$M,$B80,'Workers Settings'!$N:$N,1,'Workers Settings'!$H:$H,CA$3),"Warning!",IF('Demand Locations'!CC80=0,"",COUNTIFS('Workers Settings'!$M:$M,$B80,'Workers Settings'!$N:$N,1,'Workers Settings'!$H:$H,CA$3)/'Demand Locations'!CC80)))</f>
        <v/>
      </c>
      <c r="CB80" s="24" t="str">
        <f>IF(OR($B80="",CB$3="",'Demand Locations'!CD80=""),"",IF('Demand Locations'!CD80&lt;COUNTIFS('Workers Settings'!$M:$M,$B80,'Workers Settings'!$N:$N,1,'Workers Settings'!$H:$H,CB$3),"Warning!",IF('Demand Locations'!CD80=0,"",COUNTIFS('Workers Settings'!$M:$M,$B80,'Workers Settings'!$N:$N,1,'Workers Settings'!$H:$H,CB$3)/'Demand Locations'!CD80)))</f>
        <v/>
      </c>
      <c r="CC80" s="24" t="str">
        <f>IF(OR($B80="",CC$3="",'Demand Locations'!CE80=""),"",IF('Demand Locations'!CE80&lt;COUNTIFS('Workers Settings'!$M:$M,$B80,'Workers Settings'!$N:$N,1,'Workers Settings'!$H:$H,CC$3),"Warning!",IF('Demand Locations'!CE80=0,"",COUNTIFS('Workers Settings'!$M:$M,$B80,'Workers Settings'!$N:$N,1,'Workers Settings'!$H:$H,CC$3)/'Demand Locations'!CE80)))</f>
        <v/>
      </c>
      <c r="CD80" s="24" t="str">
        <f>IF(OR($B80="",CD$3="",'Demand Locations'!CF80=""),"",IF('Demand Locations'!CF80&lt;COUNTIFS('Workers Settings'!$M:$M,$B80,'Workers Settings'!$N:$N,1,'Workers Settings'!$H:$H,CD$3),"Warning!",IF('Demand Locations'!CF80=0,"",COUNTIFS('Workers Settings'!$M:$M,$B80,'Workers Settings'!$N:$N,1,'Workers Settings'!$H:$H,CD$3)/'Demand Locations'!CF80)))</f>
        <v/>
      </c>
      <c r="CE80" s="24" t="str">
        <f>IF(OR($B80="",CE$3="",'Demand Locations'!CG80=""),"",IF('Demand Locations'!CG80&lt;COUNTIFS('Workers Settings'!$M:$M,$B80,'Workers Settings'!$N:$N,1,'Workers Settings'!$H:$H,CE$3),"Warning!",IF('Demand Locations'!CG80=0,"",COUNTIFS('Workers Settings'!$M:$M,$B80,'Workers Settings'!$N:$N,1,'Workers Settings'!$H:$H,CE$3)/'Demand Locations'!CG80)))</f>
        <v/>
      </c>
      <c r="CF80" s="24" t="str">
        <f>IF(OR($B80="",CF$3="",'Demand Locations'!CH80=""),"",IF('Demand Locations'!CH80&lt;COUNTIFS('Workers Settings'!$M:$M,$B80,'Workers Settings'!$N:$N,1,'Workers Settings'!$H:$H,CF$3),"Warning!",IF('Demand Locations'!CH80=0,"",COUNTIFS('Workers Settings'!$M:$M,$B80,'Workers Settings'!$N:$N,1,'Workers Settings'!$H:$H,CF$3)/'Demand Locations'!CH80)))</f>
        <v/>
      </c>
      <c r="CG80" s="24" t="str">
        <f>IF(OR($B80="",CG$3="",'Demand Locations'!CI80=""),"",IF('Demand Locations'!CI80&lt;COUNTIFS('Workers Settings'!$M:$M,$B80,'Workers Settings'!$N:$N,1,'Workers Settings'!$H:$H,CG$3),"Warning!",IF('Demand Locations'!CI80=0,"",COUNTIFS('Workers Settings'!$M:$M,$B80,'Workers Settings'!$N:$N,1,'Workers Settings'!$H:$H,CG$3)/'Demand Locations'!CI80)))</f>
        <v/>
      </c>
      <c r="CH80" s="24" t="str">
        <f>IF(OR($B80="",CH$3="",'Demand Locations'!CJ80=""),"",IF('Demand Locations'!CJ80&lt;COUNTIFS('Workers Settings'!$M:$M,$B80,'Workers Settings'!$N:$N,1,'Workers Settings'!$H:$H,CH$3),"Warning!",IF('Demand Locations'!CJ80=0,"",COUNTIFS('Workers Settings'!$M:$M,$B80,'Workers Settings'!$N:$N,1,'Workers Settings'!$H:$H,CH$3)/'Demand Locations'!CJ80)))</f>
        <v/>
      </c>
      <c r="CI80" s="24" t="str">
        <f>IF(OR($B80="",CI$3="",'Demand Locations'!CK80=""),"",IF('Demand Locations'!CK80&lt;COUNTIFS('Workers Settings'!$M:$M,$B80,'Workers Settings'!$N:$N,1,'Workers Settings'!$H:$H,CI$3),"Warning!",IF('Demand Locations'!CK80=0,"",COUNTIFS('Workers Settings'!$M:$M,$B80,'Workers Settings'!$N:$N,1,'Workers Settings'!$H:$H,CI$3)/'Demand Locations'!CK80)))</f>
        <v/>
      </c>
      <c r="CJ80" s="24" t="str">
        <f>IF(OR($B80="",CJ$3="",'Demand Locations'!CL80=""),"",IF('Demand Locations'!CL80&lt;COUNTIFS('Workers Settings'!$M:$M,$B80,'Workers Settings'!$N:$N,1,'Workers Settings'!$H:$H,CJ$3),"Warning!",IF('Demand Locations'!CL80=0,"",COUNTIFS('Workers Settings'!$M:$M,$B80,'Workers Settings'!$N:$N,1,'Workers Settings'!$H:$H,CJ$3)/'Demand Locations'!CL80)))</f>
        <v/>
      </c>
      <c r="CK80" s="24" t="str">
        <f>IF(OR($B80="",CK$3="",'Demand Locations'!CM80=""),"",IF('Demand Locations'!CM80&lt;COUNTIFS('Workers Settings'!$M:$M,$B80,'Workers Settings'!$N:$N,1,'Workers Settings'!$H:$H,CK$3),"Warning!",IF('Demand Locations'!CM80=0,"",COUNTIFS('Workers Settings'!$M:$M,$B80,'Workers Settings'!$N:$N,1,'Workers Settings'!$H:$H,CK$3)/'Demand Locations'!CM80)))</f>
        <v/>
      </c>
      <c r="CL80" s="24" t="str">
        <f>IF(OR($B80="",CL$3="",'Demand Locations'!CN80=""),"",IF('Demand Locations'!CN80&lt;COUNTIFS('Workers Settings'!$M:$M,$B80,'Workers Settings'!$N:$N,1,'Workers Settings'!$H:$H,CL$3),"Warning!",IF('Demand Locations'!CN80=0,"",COUNTIFS('Workers Settings'!$M:$M,$B80,'Workers Settings'!$N:$N,1,'Workers Settings'!$H:$H,CL$3)/'Demand Locations'!CN80)))</f>
        <v/>
      </c>
      <c r="CM80" s="24" t="str">
        <f>IF(OR($B80="",CM$3="",'Demand Locations'!CO80=""),"",IF('Demand Locations'!CO80&lt;COUNTIFS('Workers Settings'!$M:$M,$B80,'Workers Settings'!$N:$N,1,'Workers Settings'!$H:$H,CM$3),"Warning!",IF('Demand Locations'!CO80=0,"",COUNTIFS('Workers Settings'!$M:$M,$B80,'Workers Settings'!$N:$N,1,'Workers Settings'!$H:$H,CM$3)/'Demand Locations'!CO80)))</f>
        <v/>
      </c>
      <c r="CN80" s="24" t="str">
        <f>IF(OR($B80="",CN$3="",'Demand Locations'!CP80=""),"",IF('Demand Locations'!CP80&lt;COUNTIFS('Workers Settings'!$M:$M,$B80,'Workers Settings'!$N:$N,1,'Workers Settings'!$H:$H,CN$3),"Warning!",IF('Demand Locations'!CP80=0,"",COUNTIFS('Workers Settings'!$M:$M,$B80,'Workers Settings'!$N:$N,1,'Workers Settings'!$H:$H,CN$3)/'Demand Locations'!CP80)))</f>
        <v/>
      </c>
      <c r="CO80" s="24" t="str">
        <f>IF(OR($B80="",CO$3="",'Demand Locations'!CQ80=""),"",IF('Demand Locations'!CQ80&lt;COUNTIFS('Workers Settings'!$M:$M,$B80,'Workers Settings'!$N:$N,1,'Workers Settings'!$H:$H,CO$3),"Warning!",IF('Demand Locations'!CQ80=0,"",COUNTIFS('Workers Settings'!$M:$M,$B80,'Workers Settings'!$N:$N,1,'Workers Settings'!$H:$H,CO$3)/'Demand Locations'!CQ80)))</f>
        <v/>
      </c>
      <c r="CP80" s="24" t="str">
        <f>IF(OR($B80="",CP$3="",'Demand Locations'!CR80=""),"",IF('Demand Locations'!CR80&lt;COUNTIFS('Workers Settings'!$M:$M,$B80,'Workers Settings'!$N:$N,1,'Workers Settings'!$H:$H,CP$3),"Warning!",IF('Demand Locations'!CR80=0,"",COUNTIFS('Workers Settings'!$M:$M,$B80,'Workers Settings'!$N:$N,1,'Workers Settings'!$H:$H,CP$3)/'Demand Locations'!CR80)))</f>
        <v/>
      </c>
      <c r="CQ80" s="24" t="str">
        <f>IF(OR($B80="",CQ$3="",'Demand Locations'!CS80=""),"",IF('Demand Locations'!CS80&lt;COUNTIFS('Workers Settings'!$M:$M,$B80,'Workers Settings'!$N:$N,1,'Workers Settings'!$H:$H,CQ$3),"Warning!",IF('Demand Locations'!CS80=0,"",COUNTIFS('Workers Settings'!$M:$M,$B80,'Workers Settings'!$N:$N,1,'Workers Settings'!$H:$H,CQ$3)/'Demand Locations'!CS80)))</f>
        <v/>
      </c>
      <c r="CR80" s="24" t="str">
        <f>IF(OR($B80="",CR$3="",'Demand Locations'!CT80=""),"",IF('Demand Locations'!CT80&lt;COUNTIFS('Workers Settings'!$M:$M,$B80,'Workers Settings'!$N:$N,1,'Workers Settings'!$H:$H,CR$3),"Warning!",IF('Demand Locations'!CT80=0,"",COUNTIFS('Workers Settings'!$M:$M,$B80,'Workers Settings'!$N:$N,1,'Workers Settings'!$H:$H,CR$3)/'Demand Locations'!CT80)))</f>
        <v/>
      </c>
      <c r="CS80" s="24" t="str">
        <f>IF(OR($B80="",CS$3="",'Demand Locations'!CU80=""),"",IF('Demand Locations'!CU80&lt;COUNTIFS('Workers Settings'!$M:$M,$B80,'Workers Settings'!$N:$N,1,'Workers Settings'!$H:$H,CS$3),"Warning!",IF('Demand Locations'!CU80=0,"",COUNTIFS('Workers Settings'!$M:$M,$B80,'Workers Settings'!$N:$N,1,'Workers Settings'!$H:$H,CS$3)/'Demand Locations'!CU80)))</f>
        <v/>
      </c>
      <c r="CT80" s="24" t="str">
        <f>IF(OR($B80="",CT$3="",'Demand Locations'!CV80=""),"",IF('Demand Locations'!CV80&lt;COUNTIFS('Workers Settings'!$M:$M,$B80,'Workers Settings'!$N:$N,1,'Workers Settings'!$H:$H,CT$3),"Warning!",IF('Demand Locations'!CV80=0,"",COUNTIFS('Workers Settings'!$M:$M,$B80,'Workers Settings'!$N:$N,1,'Workers Settings'!$H:$H,CT$3)/'Demand Locations'!CV80)))</f>
        <v/>
      </c>
      <c r="CU80" s="24" t="str">
        <f>IF(OR($B80="",CU$3="",'Demand Locations'!CW80=""),"",IF('Demand Locations'!CW80&lt;COUNTIFS('Workers Settings'!$M:$M,$B80,'Workers Settings'!$N:$N,1,'Workers Settings'!$H:$H,CU$3),"Warning!",IF('Demand Locations'!CW80=0,"",COUNTIFS('Workers Settings'!$M:$M,$B80,'Workers Settings'!$N:$N,1,'Workers Settings'!$H:$H,CU$3)/'Demand Locations'!CW80)))</f>
        <v/>
      </c>
      <c r="CV80" s="24" t="str">
        <f>IF(OR($B80="",CV$3="",'Demand Locations'!CX80=""),"",IF('Demand Locations'!CX80&lt;COUNTIFS('Workers Settings'!$M:$M,$B80,'Workers Settings'!$N:$N,1,'Workers Settings'!$H:$H,CV$3),"Warning!",IF('Demand Locations'!CX80=0,"",COUNTIFS('Workers Settings'!$M:$M,$B80,'Workers Settings'!$N:$N,1,'Workers Settings'!$H:$H,CV$3)/'Demand Locations'!CX80)))</f>
        <v/>
      </c>
      <c r="CW80" s="24" t="str">
        <f>IF(OR($B80="",CW$3="",'Demand Locations'!CY80=""),"",IF('Demand Locations'!CY80&lt;COUNTIFS('Workers Settings'!$M:$M,$B80,'Workers Settings'!$N:$N,1,'Workers Settings'!$H:$H,CW$3),"Warning!",IF('Demand Locations'!CY80=0,"",COUNTIFS('Workers Settings'!$M:$M,$B80,'Workers Settings'!$N:$N,1,'Workers Settings'!$H:$H,CW$3)/'Demand Locations'!CY80)))</f>
        <v/>
      </c>
      <c r="CX80" s="24" t="str">
        <f>IF(OR($B80="",CX$3="",'Demand Locations'!CZ80=""),"",IF('Demand Locations'!CZ80&lt;COUNTIFS('Workers Settings'!$M:$M,$B80,'Workers Settings'!$N:$N,1,'Workers Settings'!$H:$H,CX$3),"Warning!",IF('Demand Locations'!CZ80=0,"",COUNTIFS('Workers Settings'!$M:$M,$B80,'Workers Settings'!$N:$N,1,'Workers Settings'!$H:$H,CX$3)/'Demand Locations'!CZ80)))</f>
        <v/>
      </c>
      <c r="CY80" s="24" t="str">
        <f>IF(OR($B80="",CY$3="",'Demand Locations'!DA80=""),"",IF('Demand Locations'!DA80&lt;COUNTIFS('Workers Settings'!$M:$M,$B80,'Workers Settings'!$N:$N,1,'Workers Settings'!$H:$H,CY$3),"Warning!",IF('Demand Locations'!DA80=0,"",COUNTIFS('Workers Settings'!$M:$M,$B80,'Workers Settings'!$N:$N,1,'Workers Settings'!$H:$H,CY$3)/'Demand Locations'!DA80)))</f>
        <v/>
      </c>
      <c r="CZ80" s="24" t="str">
        <f>IF(OR($B80="",CZ$3="",'Demand Locations'!DB80=""),"",IF('Demand Locations'!DB80&lt;COUNTIFS('Workers Settings'!$M:$M,$B80,'Workers Settings'!$N:$N,1,'Workers Settings'!$H:$H,CZ$3),"Warning!",IF('Demand Locations'!DB80=0,"",COUNTIFS('Workers Settings'!$M:$M,$B80,'Workers Settings'!$N:$N,1,'Workers Settings'!$H:$H,CZ$3)/'Demand Locations'!DB80)))</f>
        <v/>
      </c>
    </row>
    <row r="81" spans="1:104" x14ac:dyDescent="0.25">
      <c r="A81" s="7">
        <f t="shared" si="1"/>
        <v>77</v>
      </c>
      <c r="B81" s="7" t="str">
        <f>IF('Demand Locations'!B81&lt;&gt;"",'Demand Locations'!B81,"")</f>
        <v/>
      </c>
      <c r="C81" s="29" t="str">
        <f>IF(B81="","",SUMIFS('Workers Assignments'!Z:Z,'Workers Settings'!M:M,B81,'Workers Settings'!N:N,1))</f>
        <v/>
      </c>
      <c r="D81" s="24" t="str">
        <f>IF(OR(B81="",'Demand Locations'!E81=""),"",IF('Demand Locations'!E81&lt;C81,"Warning!",IF('Demand Locations'!E81=0,"",C81/'Demand Locations'!E81)))</f>
        <v/>
      </c>
      <c r="E81" s="44" t="str">
        <f>IF(OR($B81="",E$3="",'Demand Locations'!G81=""),"",IF('Demand Locations'!G81&lt;COUNTIFS('Workers Settings'!$M:$M,$B81,'Workers Settings'!$N:$N,1,'Workers Settings'!$H:$H,E$3),"Warning!",IF('Demand Locations'!G81=0,"",COUNTIFS('Workers Settings'!$M:$M,$B81,'Workers Settings'!$N:$N,1,'Workers Settings'!$H:$H,E$3)/'Demand Locations'!G81)))</f>
        <v/>
      </c>
      <c r="F81" s="24" t="str">
        <f>IF(OR($B81="",F$3="",'Demand Locations'!H81=""),"",IF('Demand Locations'!H81&lt;COUNTIFS('Workers Settings'!$M:$M,$B81,'Workers Settings'!$N:$N,1,'Workers Settings'!$H:$H,F$3),"Warning!",IF('Demand Locations'!H81=0,"",COUNTIFS('Workers Settings'!$M:$M,$B81,'Workers Settings'!$N:$N,1,'Workers Settings'!$H:$H,F$3)/'Demand Locations'!H81)))</f>
        <v/>
      </c>
      <c r="G81" s="24" t="str">
        <f>IF(OR($B81="",G$3="",'Demand Locations'!I81=""),"",IF('Demand Locations'!I81&lt;COUNTIFS('Workers Settings'!$M:$M,$B81,'Workers Settings'!$N:$N,1,'Workers Settings'!$H:$H,G$3),"Warning!",IF('Demand Locations'!I81=0,"",COUNTIFS('Workers Settings'!$M:$M,$B81,'Workers Settings'!$N:$N,1,'Workers Settings'!$H:$H,G$3)/'Demand Locations'!I81)))</f>
        <v/>
      </c>
      <c r="H81" s="24" t="str">
        <f>IF(OR($B81="",H$3="",'Demand Locations'!J81=""),"",IF('Demand Locations'!J81&lt;COUNTIFS('Workers Settings'!$M:$M,$B81,'Workers Settings'!$N:$N,1,'Workers Settings'!$H:$H,H$3),"Warning!",IF('Demand Locations'!J81=0,"",COUNTIFS('Workers Settings'!$M:$M,$B81,'Workers Settings'!$N:$N,1,'Workers Settings'!$H:$H,H$3)/'Demand Locations'!J81)))</f>
        <v/>
      </c>
      <c r="I81" s="24" t="str">
        <f>IF(OR($B81="",I$3="",'Demand Locations'!K81=""),"",IF('Demand Locations'!K81&lt;COUNTIFS('Workers Settings'!$M:$M,$B81,'Workers Settings'!$N:$N,1,'Workers Settings'!$H:$H,I$3),"Warning!",IF('Demand Locations'!K81=0,"",COUNTIFS('Workers Settings'!$M:$M,$B81,'Workers Settings'!$N:$N,1,'Workers Settings'!$H:$H,I$3)/'Demand Locations'!K81)))</f>
        <v/>
      </c>
      <c r="J81" s="24" t="str">
        <f>IF(OR($B81="",J$3="",'Demand Locations'!L81=""),"",IF('Demand Locations'!L81&lt;COUNTIFS('Workers Settings'!$M:$M,$B81,'Workers Settings'!$N:$N,1,'Workers Settings'!$H:$H,J$3),"Warning!",IF('Demand Locations'!L81=0,"",COUNTIFS('Workers Settings'!$M:$M,$B81,'Workers Settings'!$N:$N,1,'Workers Settings'!$H:$H,J$3)/'Demand Locations'!L81)))</f>
        <v/>
      </c>
      <c r="K81" s="24" t="str">
        <f>IF(OR($B81="",K$3="",'Demand Locations'!M81=""),"",IF('Demand Locations'!M81&lt;COUNTIFS('Workers Settings'!$M:$M,$B81,'Workers Settings'!$N:$N,1,'Workers Settings'!$H:$H,K$3),"Warning!",IF('Demand Locations'!M81=0,"",COUNTIFS('Workers Settings'!$M:$M,$B81,'Workers Settings'!$N:$N,1,'Workers Settings'!$H:$H,K$3)/'Demand Locations'!M81)))</f>
        <v/>
      </c>
      <c r="L81" s="24" t="str">
        <f>IF(OR($B81="",L$3="",'Demand Locations'!N81=""),"",IF('Demand Locations'!N81&lt;COUNTIFS('Workers Settings'!$M:$M,$B81,'Workers Settings'!$N:$N,1,'Workers Settings'!$H:$H,L$3),"Warning!",IF('Demand Locations'!N81=0,"",COUNTIFS('Workers Settings'!$M:$M,$B81,'Workers Settings'!$N:$N,1,'Workers Settings'!$H:$H,L$3)/'Demand Locations'!N81)))</f>
        <v/>
      </c>
      <c r="M81" s="24" t="str">
        <f>IF(OR($B81="",M$3="",'Demand Locations'!O81=""),"",IF('Demand Locations'!O81&lt;COUNTIFS('Workers Settings'!$M:$M,$B81,'Workers Settings'!$N:$N,1,'Workers Settings'!$H:$H,M$3),"Warning!",IF('Demand Locations'!O81=0,"",COUNTIFS('Workers Settings'!$M:$M,$B81,'Workers Settings'!$N:$N,1,'Workers Settings'!$H:$H,M$3)/'Demand Locations'!O81)))</f>
        <v/>
      </c>
      <c r="N81" s="24" t="str">
        <f>IF(OR($B81="",N$3="",'Demand Locations'!P81=""),"",IF('Demand Locations'!P81&lt;COUNTIFS('Workers Settings'!$M:$M,$B81,'Workers Settings'!$N:$N,1,'Workers Settings'!$H:$H,N$3),"Warning!",IF('Demand Locations'!P81=0,"",COUNTIFS('Workers Settings'!$M:$M,$B81,'Workers Settings'!$N:$N,1,'Workers Settings'!$H:$H,N$3)/'Demand Locations'!P81)))</f>
        <v/>
      </c>
      <c r="O81" s="24" t="str">
        <f>IF(OR($B81="",O$3="",'Demand Locations'!Q81=""),"",IF('Demand Locations'!Q81&lt;COUNTIFS('Workers Settings'!$M:$M,$B81,'Workers Settings'!$N:$N,1,'Workers Settings'!$H:$H,O$3),"Warning!",IF('Demand Locations'!Q81=0,"",COUNTIFS('Workers Settings'!$M:$M,$B81,'Workers Settings'!$N:$N,1,'Workers Settings'!$H:$H,O$3)/'Demand Locations'!Q81)))</f>
        <v/>
      </c>
      <c r="P81" s="24" t="str">
        <f>IF(OR($B81="",P$3="",'Demand Locations'!R81=""),"",IF('Demand Locations'!R81&lt;COUNTIFS('Workers Settings'!$M:$M,$B81,'Workers Settings'!$N:$N,1,'Workers Settings'!$H:$H,P$3),"Warning!",IF('Demand Locations'!R81=0,"",COUNTIFS('Workers Settings'!$M:$M,$B81,'Workers Settings'!$N:$N,1,'Workers Settings'!$H:$H,P$3)/'Demand Locations'!R81)))</f>
        <v/>
      </c>
      <c r="Q81" s="24" t="str">
        <f>IF(OR($B81="",Q$3="",'Demand Locations'!S81=""),"",IF('Demand Locations'!S81&lt;COUNTIFS('Workers Settings'!$M:$M,$B81,'Workers Settings'!$N:$N,1,'Workers Settings'!$H:$H,Q$3),"Warning!",IF('Demand Locations'!S81=0,"",COUNTIFS('Workers Settings'!$M:$M,$B81,'Workers Settings'!$N:$N,1,'Workers Settings'!$H:$H,Q$3)/'Demand Locations'!S81)))</f>
        <v/>
      </c>
      <c r="R81" s="24" t="str">
        <f>IF(OR($B81="",R$3="",'Demand Locations'!T81=""),"",IF('Demand Locations'!T81&lt;COUNTIFS('Workers Settings'!$M:$M,$B81,'Workers Settings'!$N:$N,1,'Workers Settings'!$H:$H,R$3),"Warning!",IF('Demand Locations'!T81=0,"",COUNTIFS('Workers Settings'!$M:$M,$B81,'Workers Settings'!$N:$N,1,'Workers Settings'!$H:$H,R$3)/'Demand Locations'!T81)))</f>
        <v/>
      </c>
      <c r="S81" s="24" t="str">
        <f>IF(OR($B81="",S$3="",'Demand Locations'!U81=""),"",IF('Demand Locations'!U81&lt;COUNTIFS('Workers Settings'!$M:$M,$B81,'Workers Settings'!$N:$N,1,'Workers Settings'!$H:$H,S$3),"Warning!",IF('Demand Locations'!U81=0,"",COUNTIFS('Workers Settings'!$M:$M,$B81,'Workers Settings'!$N:$N,1,'Workers Settings'!$H:$H,S$3)/'Demand Locations'!U81)))</f>
        <v/>
      </c>
      <c r="T81" s="24" t="str">
        <f>IF(OR($B81="",T$3="",'Demand Locations'!V81=""),"",IF('Demand Locations'!V81&lt;COUNTIFS('Workers Settings'!$M:$M,$B81,'Workers Settings'!$N:$N,1,'Workers Settings'!$H:$H,T$3),"Warning!",IF('Demand Locations'!V81=0,"",COUNTIFS('Workers Settings'!$M:$M,$B81,'Workers Settings'!$N:$N,1,'Workers Settings'!$H:$H,T$3)/'Demand Locations'!V81)))</f>
        <v/>
      </c>
      <c r="U81" s="24" t="str">
        <f>IF(OR($B81="",U$3="",'Demand Locations'!W81=""),"",IF('Demand Locations'!W81&lt;COUNTIFS('Workers Settings'!$M:$M,$B81,'Workers Settings'!$N:$N,1,'Workers Settings'!$H:$H,U$3),"Warning!",IF('Demand Locations'!W81=0,"",COUNTIFS('Workers Settings'!$M:$M,$B81,'Workers Settings'!$N:$N,1,'Workers Settings'!$H:$H,U$3)/'Demand Locations'!W81)))</f>
        <v/>
      </c>
      <c r="V81" s="24" t="str">
        <f>IF(OR($B81="",V$3="",'Demand Locations'!X81=""),"",IF('Demand Locations'!X81&lt;COUNTIFS('Workers Settings'!$M:$M,$B81,'Workers Settings'!$N:$N,1,'Workers Settings'!$H:$H,V$3),"Warning!",IF('Demand Locations'!X81=0,"",COUNTIFS('Workers Settings'!$M:$M,$B81,'Workers Settings'!$N:$N,1,'Workers Settings'!$H:$H,V$3)/'Demand Locations'!X81)))</f>
        <v/>
      </c>
      <c r="W81" s="24" t="str">
        <f>IF(OR($B81="",W$3="",'Demand Locations'!Y81=""),"",IF('Demand Locations'!Y81&lt;COUNTIFS('Workers Settings'!$M:$M,$B81,'Workers Settings'!$N:$N,1,'Workers Settings'!$H:$H,W$3),"Warning!",IF('Demand Locations'!Y81=0,"",COUNTIFS('Workers Settings'!$M:$M,$B81,'Workers Settings'!$N:$N,1,'Workers Settings'!$H:$H,W$3)/'Demand Locations'!Y81)))</f>
        <v/>
      </c>
      <c r="X81" s="24" t="str">
        <f>IF(OR($B81="",X$3="",'Demand Locations'!Z81=""),"",IF('Demand Locations'!Z81&lt;COUNTIFS('Workers Settings'!$M:$M,$B81,'Workers Settings'!$N:$N,1,'Workers Settings'!$H:$H,X$3),"Warning!",IF('Demand Locations'!Z81=0,"",COUNTIFS('Workers Settings'!$M:$M,$B81,'Workers Settings'!$N:$N,1,'Workers Settings'!$H:$H,X$3)/'Demand Locations'!Z81)))</f>
        <v/>
      </c>
      <c r="Y81" s="24" t="str">
        <f>IF(OR($B81="",Y$3="",'Demand Locations'!AA81=""),"",IF('Demand Locations'!AA81&lt;COUNTIFS('Workers Settings'!$M:$M,$B81,'Workers Settings'!$N:$N,1,'Workers Settings'!$H:$H,Y$3),"Warning!",IF('Demand Locations'!AA81=0,"",COUNTIFS('Workers Settings'!$M:$M,$B81,'Workers Settings'!$N:$N,1,'Workers Settings'!$H:$H,Y$3)/'Demand Locations'!AA81)))</f>
        <v/>
      </c>
      <c r="Z81" s="24" t="str">
        <f>IF(OR($B81="",Z$3="",'Demand Locations'!AB81=""),"",IF('Demand Locations'!AB81&lt;COUNTIFS('Workers Settings'!$M:$M,$B81,'Workers Settings'!$N:$N,1,'Workers Settings'!$H:$H,Z$3),"Warning!",IF('Demand Locations'!AB81=0,"",COUNTIFS('Workers Settings'!$M:$M,$B81,'Workers Settings'!$N:$N,1,'Workers Settings'!$H:$H,Z$3)/'Demand Locations'!AB81)))</f>
        <v/>
      </c>
      <c r="AA81" s="24" t="str">
        <f>IF(OR($B81="",AA$3="",'Demand Locations'!AC81=""),"",IF('Demand Locations'!AC81&lt;COUNTIFS('Workers Settings'!$M:$M,$B81,'Workers Settings'!$N:$N,1,'Workers Settings'!$H:$H,AA$3),"Warning!",IF('Demand Locations'!AC81=0,"",COUNTIFS('Workers Settings'!$M:$M,$B81,'Workers Settings'!$N:$N,1,'Workers Settings'!$H:$H,AA$3)/'Demand Locations'!AC81)))</f>
        <v/>
      </c>
      <c r="AB81" s="24" t="str">
        <f>IF(OR($B81="",AB$3="",'Demand Locations'!AD81=""),"",IF('Demand Locations'!AD81&lt;COUNTIFS('Workers Settings'!$M:$M,$B81,'Workers Settings'!$N:$N,1,'Workers Settings'!$H:$H,AB$3),"Warning!",IF('Demand Locations'!AD81=0,"",COUNTIFS('Workers Settings'!$M:$M,$B81,'Workers Settings'!$N:$N,1,'Workers Settings'!$H:$H,AB$3)/'Demand Locations'!AD81)))</f>
        <v/>
      </c>
      <c r="AC81" s="24" t="str">
        <f>IF(OR($B81="",AC$3="",'Demand Locations'!AE81=""),"",IF('Demand Locations'!AE81&lt;COUNTIFS('Workers Settings'!$M:$M,$B81,'Workers Settings'!$N:$N,1,'Workers Settings'!$H:$H,AC$3),"Warning!",IF('Demand Locations'!AE81=0,"",COUNTIFS('Workers Settings'!$M:$M,$B81,'Workers Settings'!$N:$N,1,'Workers Settings'!$H:$H,AC$3)/'Demand Locations'!AE81)))</f>
        <v/>
      </c>
      <c r="AD81" s="24" t="str">
        <f>IF(OR($B81="",AD$3="",'Demand Locations'!AF81=""),"",IF('Demand Locations'!AF81&lt;COUNTIFS('Workers Settings'!$M:$M,$B81,'Workers Settings'!$N:$N,1,'Workers Settings'!$H:$H,AD$3),"Warning!",IF('Demand Locations'!AF81=0,"",COUNTIFS('Workers Settings'!$M:$M,$B81,'Workers Settings'!$N:$N,1,'Workers Settings'!$H:$H,AD$3)/'Demand Locations'!AF81)))</f>
        <v/>
      </c>
      <c r="AE81" s="24" t="str">
        <f>IF(OR($B81="",AE$3="",'Demand Locations'!AG81=""),"",IF('Demand Locations'!AG81&lt;COUNTIFS('Workers Settings'!$M:$M,$B81,'Workers Settings'!$N:$N,1,'Workers Settings'!$H:$H,AE$3),"Warning!",IF('Demand Locations'!AG81=0,"",COUNTIFS('Workers Settings'!$M:$M,$B81,'Workers Settings'!$N:$N,1,'Workers Settings'!$H:$H,AE$3)/'Demand Locations'!AG81)))</f>
        <v/>
      </c>
      <c r="AF81" s="24" t="str">
        <f>IF(OR($B81="",AF$3="",'Demand Locations'!AH81=""),"",IF('Demand Locations'!AH81&lt;COUNTIFS('Workers Settings'!$M:$M,$B81,'Workers Settings'!$N:$N,1,'Workers Settings'!$H:$H,AF$3),"Warning!",IF('Demand Locations'!AH81=0,"",COUNTIFS('Workers Settings'!$M:$M,$B81,'Workers Settings'!$N:$N,1,'Workers Settings'!$H:$H,AF$3)/'Demand Locations'!AH81)))</f>
        <v/>
      </c>
      <c r="AG81" s="24" t="str">
        <f>IF(OR($B81="",AG$3="",'Demand Locations'!AI81=""),"",IF('Demand Locations'!AI81&lt;COUNTIFS('Workers Settings'!$M:$M,$B81,'Workers Settings'!$N:$N,1,'Workers Settings'!$H:$H,AG$3),"Warning!",IF('Demand Locations'!AI81=0,"",COUNTIFS('Workers Settings'!$M:$M,$B81,'Workers Settings'!$N:$N,1,'Workers Settings'!$H:$H,AG$3)/'Demand Locations'!AI81)))</f>
        <v/>
      </c>
      <c r="AH81" s="24" t="str">
        <f>IF(OR($B81="",AH$3="",'Demand Locations'!AJ81=""),"",IF('Demand Locations'!AJ81&lt;COUNTIFS('Workers Settings'!$M:$M,$B81,'Workers Settings'!$N:$N,1,'Workers Settings'!$H:$H,AH$3),"Warning!",IF('Demand Locations'!AJ81=0,"",COUNTIFS('Workers Settings'!$M:$M,$B81,'Workers Settings'!$N:$N,1,'Workers Settings'!$H:$H,AH$3)/'Demand Locations'!AJ81)))</f>
        <v/>
      </c>
      <c r="AI81" s="24" t="str">
        <f>IF(OR($B81="",AI$3="",'Demand Locations'!AK81=""),"",IF('Demand Locations'!AK81&lt;COUNTIFS('Workers Settings'!$M:$M,$B81,'Workers Settings'!$N:$N,1,'Workers Settings'!$H:$H,AI$3),"Warning!",IF('Demand Locations'!AK81=0,"",COUNTIFS('Workers Settings'!$M:$M,$B81,'Workers Settings'!$N:$N,1,'Workers Settings'!$H:$H,AI$3)/'Demand Locations'!AK81)))</f>
        <v/>
      </c>
      <c r="AJ81" s="24" t="str">
        <f>IF(OR($B81="",AJ$3="",'Demand Locations'!AL81=""),"",IF('Demand Locations'!AL81&lt;COUNTIFS('Workers Settings'!$M:$M,$B81,'Workers Settings'!$N:$N,1,'Workers Settings'!$H:$H,AJ$3),"Warning!",IF('Demand Locations'!AL81=0,"",COUNTIFS('Workers Settings'!$M:$M,$B81,'Workers Settings'!$N:$N,1,'Workers Settings'!$H:$H,AJ$3)/'Demand Locations'!AL81)))</f>
        <v/>
      </c>
      <c r="AK81" s="24" t="str">
        <f>IF(OR($B81="",AK$3="",'Demand Locations'!AM81=""),"",IF('Demand Locations'!AM81&lt;COUNTIFS('Workers Settings'!$M:$M,$B81,'Workers Settings'!$N:$N,1,'Workers Settings'!$H:$H,AK$3),"Warning!",IF('Demand Locations'!AM81=0,"",COUNTIFS('Workers Settings'!$M:$M,$B81,'Workers Settings'!$N:$N,1,'Workers Settings'!$H:$H,AK$3)/'Demand Locations'!AM81)))</f>
        <v/>
      </c>
      <c r="AL81" s="24" t="str">
        <f>IF(OR($B81="",AL$3="",'Demand Locations'!AN81=""),"",IF('Demand Locations'!AN81&lt;COUNTIFS('Workers Settings'!$M:$M,$B81,'Workers Settings'!$N:$N,1,'Workers Settings'!$H:$H,AL$3),"Warning!",IF('Demand Locations'!AN81=0,"",COUNTIFS('Workers Settings'!$M:$M,$B81,'Workers Settings'!$N:$N,1,'Workers Settings'!$H:$H,AL$3)/'Demand Locations'!AN81)))</f>
        <v/>
      </c>
      <c r="AM81" s="24" t="str">
        <f>IF(OR($B81="",AM$3="",'Demand Locations'!AO81=""),"",IF('Demand Locations'!AO81&lt;COUNTIFS('Workers Settings'!$M:$M,$B81,'Workers Settings'!$N:$N,1,'Workers Settings'!$H:$H,AM$3),"Warning!",IF('Demand Locations'!AO81=0,"",COUNTIFS('Workers Settings'!$M:$M,$B81,'Workers Settings'!$N:$N,1,'Workers Settings'!$H:$H,AM$3)/'Demand Locations'!AO81)))</f>
        <v/>
      </c>
      <c r="AN81" s="24" t="str">
        <f>IF(OR($B81="",AN$3="",'Demand Locations'!AP81=""),"",IF('Demand Locations'!AP81&lt;COUNTIFS('Workers Settings'!$M:$M,$B81,'Workers Settings'!$N:$N,1,'Workers Settings'!$H:$H,AN$3),"Warning!",IF('Demand Locations'!AP81=0,"",COUNTIFS('Workers Settings'!$M:$M,$B81,'Workers Settings'!$N:$N,1,'Workers Settings'!$H:$H,AN$3)/'Demand Locations'!AP81)))</f>
        <v/>
      </c>
      <c r="AO81" s="24" t="str">
        <f>IF(OR($B81="",AO$3="",'Demand Locations'!AQ81=""),"",IF('Demand Locations'!AQ81&lt;COUNTIFS('Workers Settings'!$M:$M,$B81,'Workers Settings'!$N:$N,1,'Workers Settings'!$H:$H,AO$3),"Warning!",IF('Demand Locations'!AQ81=0,"",COUNTIFS('Workers Settings'!$M:$M,$B81,'Workers Settings'!$N:$N,1,'Workers Settings'!$H:$H,AO$3)/'Demand Locations'!AQ81)))</f>
        <v/>
      </c>
      <c r="AP81" s="24" t="str">
        <f>IF(OR($B81="",AP$3="",'Demand Locations'!AR81=""),"",IF('Demand Locations'!AR81&lt;COUNTIFS('Workers Settings'!$M:$M,$B81,'Workers Settings'!$N:$N,1,'Workers Settings'!$H:$H,AP$3),"Warning!",IF('Demand Locations'!AR81=0,"",COUNTIFS('Workers Settings'!$M:$M,$B81,'Workers Settings'!$N:$N,1,'Workers Settings'!$H:$H,AP$3)/'Demand Locations'!AR81)))</f>
        <v/>
      </c>
      <c r="AQ81" s="24" t="str">
        <f>IF(OR($B81="",AQ$3="",'Demand Locations'!AS81=""),"",IF('Demand Locations'!AS81&lt;COUNTIFS('Workers Settings'!$M:$M,$B81,'Workers Settings'!$N:$N,1,'Workers Settings'!$H:$H,AQ$3),"Warning!",IF('Demand Locations'!AS81=0,"",COUNTIFS('Workers Settings'!$M:$M,$B81,'Workers Settings'!$N:$N,1,'Workers Settings'!$H:$H,AQ$3)/'Demand Locations'!AS81)))</f>
        <v/>
      </c>
      <c r="AR81" s="24" t="str">
        <f>IF(OR($B81="",AR$3="",'Demand Locations'!AT81=""),"",IF('Demand Locations'!AT81&lt;COUNTIFS('Workers Settings'!$M:$M,$B81,'Workers Settings'!$N:$N,1,'Workers Settings'!$H:$H,AR$3),"Warning!",IF('Demand Locations'!AT81=0,"",COUNTIFS('Workers Settings'!$M:$M,$B81,'Workers Settings'!$N:$N,1,'Workers Settings'!$H:$H,AR$3)/'Demand Locations'!AT81)))</f>
        <v/>
      </c>
      <c r="AS81" s="24" t="str">
        <f>IF(OR($B81="",AS$3="",'Demand Locations'!AU81=""),"",IF('Demand Locations'!AU81&lt;COUNTIFS('Workers Settings'!$M:$M,$B81,'Workers Settings'!$N:$N,1,'Workers Settings'!$H:$H,AS$3),"Warning!",IF('Demand Locations'!AU81=0,"",COUNTIFS('Workers Settings'!$M:$M,$B81,'Workers Settings'!$N:$N,1,'Workers Settings'!$H:$H,AS$3)/'Demand Locations'!AU81)))</f>
        <v/>
      </c>
      <c r="AT81" s="24" t="str">
        <f>IF(OR($B81="",AT$3="",'Demand Locations'!AV81=""),"",IF('Demand Locations'!AV81&lt;COUNTIFS('Workers Settings'!$M:$M,$B81,'Workers Settings'!$N:$N,1,'Workers Settings'!$H:$H,AT$3),"Warning!",IF('Demand Locations'!AV81=0,"",COUNTIFS('Workers Settings'!$M:$M,$B81,'Workers Settings'!$N:$N,1,'Workers Settings'!$H:$H,AT$3)/'Demand Locations'!AV81)))</f>
        <v/>
      </c>
      <c r="AU81" s="24" t="str">
        <f>IF(OR($B81="",AU$3="",'Demand Locations'!AW81=""),"",IF('Demand Locations'!AW81&lt;COUNTIFS('Workers Settings'!$M:$M,$B81,'Workers Settings'!$N:$N,1,'Workers Settings'!$H:$H,AU$3),"Warning!",IF('Demand Locations'!AW81=0,"",COUNTIFS('Workers Settings'!$M:$M,$B81,'Workers Settings'!$N:$N,1,'Workers Settings'!$H:$H,AU$3)/'Demand Locations'!AW81)))</f>
        <v/>
      </c>
      <c r="AV81" s="24" t="str">
        <f>IF(OR($B81="",AV$3="",'Demand Locations'!AX81=""),"",IF('Demand Locations'!AX81&lt;COUNTIFS('Workers Settings'!$M:$M,$B81,'Workers Settings'!$N:$N,1,'Workers Settings'!$H:$H,AV$3),"Warning!",IF('Demand Locations'!AX81=0,"",COUNTIFS('Workers Settings'!$M:$M,$B81,'Workers Settings'!$N:$N,1,'Workers Settings'!$H:$H,AV$3)/'Demand Locations'!AX81)))</f>
        <v/>
      </c>
      <c r="AW81" s="24" t="str">
        <f>IF(OR($B81="",AW$3="",'Demand Locations'!AY81=""),"",IF('Demand Locations'!AY81&lt;COUNTIFS('Workers Settings'!$M:$M,$B81,'Workers Settings'!$N:$N,1,'Workers Settings'!$H:$H,AW$3),"Warning!",IF('Demand Locations'!AY81=0,"",COUNTIFS('Workers Settings'!$M:$M,$B81,'Workers Settings'!$N:$N,1,'Workers Settings'!$H:$H,AW$3)/'Demand Locations'!AY81)))</f>
        <v/>
      </c>
      <c r="AX81" s="24" t="str">
        <f>IF(OR($B81="",AX$3="",'Demand Locations'!AZ81=""),"",IF('Demand Locations'!AZ81&lt;COUNTIFS('Workers Settings'!$M:$M,$B81,'Workers Settings'!$N:$N,1,'Workers Settings'!$H:$H,AX$3),"Warning!",IF('Demand Locations'!AZ81=0,"",COUNTIFS('Workers Settings'!$M:$M,$B81,'Workers Settings'!$N:$N,1,'Workers Settings'!$H:$H,AX$3)/'Demand Locations'!AZ81)))</f>
        <v/>
      </c>
      <c r="AY81" s="24" t="str">
        <f>IF(OR($B81="",AY$3="",'Demand Locations'!BA81=""),"",IF('Demand Locations'!BA81&lt;COUNTIFS('Workers Settings'!$M:$M,$B81,'Workers Settings'!$N:$N,1,'Workers Settings'!$H:$H,AY$3),"Warning!",IF('Demand Locations'!BA81=0,"",COUNTIFS('Workers Settings'!$M:$M,$B81,'Workers Settings'!$N:$N,1,'Workers Settings'!$H:$H,AY$3)/'Demand Locations'!BA81)))</f>
        <v/>
      </c>
      <c r="AZ81" s="24" t="str">
        <f>IF(OR($B81="",AZ$3="",'Demand Locations'!BB81=""),"",IF('Demand Locations'!BB81&lt;COUNTIFS('Workers Settings'!$M:$M,$B81,'Workers Settings'!$N:$N,1,'Workers Settings'!$H:$H,AZ$3),"Warning!",IF('Demand Locations'!BB81=0,"",COUNTIFS('Workers Settings'!$M:$M,$B81,'Workers Settings'!$N:$N,1,'Workers Settings'!$H:$H,AZ$3)/'Demand Locations'!BB81)))</f>
        <v/>
      </c>
      <c r="BA81" s="24" t="str">
        <f>IF(OR($B81="",BA$3="",'Demand Locations'!BC81=""),"",IF('Demand Locations'!BC81&lt;COUNTIFS('Workers Settings'!$M:$M,$B81,'Workers Settings'!$N:$N,1,'Workers Settings'!$H:$H,BA$3),"Warning!",IF('Demand Locations'!BC81=0,"",COUNTIFS('Workers Settings'!$M:$M,$B81,'Workers Settings'!$N:$N,1,'Workers Settings'!$H:$H,BA$3)/'Demand Locations'!BC81)))</f>
        <v/>
      </c>
      <c r="BB81" s="24" t="str">
        <f>IF(OR($B81="",BB$3="",'Demand Locations'!BD81=""),"",IF('Demand Locations'!BD81&lt;COUNTIFS('Workers Settings'!$M:$M,$B81,'Workers Settings'!$N:$N,1,'Workers Settings'!$H:$H,BB$3),"Warning!",IF('Demand Locations'!BD81=0,"",COUNTIFS('Workers Settings'!$M:$M,$B81,'Workers Settings'!$N:$N,1,'Workers Settings'!$H:$H,BB$3)/'Demand Locations'!BD81)))</f>
        <v/>
      </c>
      <c r="BC81" s="24" t="str">
        <f>IF(OR($B81="",BC$3="",'Demand Locations'!BE81=""),"",IF('Demand Locations'!BE81&lt;COUNTIFS('Workers Settings'!$M:$M,$B81,'Workers Settings'!$N:$N,1,'Workers Settings'!$H:$H,BC$3),"Warning!",IF('Demand Locations'!BE81=0,"",COUNTIFS('Workers Settings'!$M:$M,$B81,'Workers Settings'!$N:$N,1,'Workers Settings'!$H:$H,BC$3)/'Demand Locations'!BE81)))</f>
        <v/>
      </c>
      <c r="BD81" s="24" t="str">
        <f>IF(OR($B81="",BD$3="",'Demand Locations'!BF81=""),"",IF('Demand Locations'!BF81&lt;COUNTIFS('Workers Settings'!$M:$M,$B81,'Workers Settings'!$N:$N,1,'Workers Settings'!$H:$H,BD$3),"Warning!",IF('Demand Locations'!BF81=0,"",COUNTIFS('Workers Settings'!$M:$M,$B81,'Workers Settings'!$N:$N,1,'Workers Settings'!$H:$H,BD$3)/'Demand Locations'!BF81)))</f>
        <v/>
      </c>
      <c r="BE81" s="24" t="str">
        <f>IF(OR($B81="",BE$3="",'Demand Locations'!BG81=""),"",IF('Demand Locations'!BG81&lt;COUNTIFS('Workers Settings'!$M:$M,$B81,'Workers Settings'!$N:$N,1,'Workers Settings'!$H:$H,BE$3),"Warning!",IF('Demand Locations'!BG81=0,"",COUNTIFS('Workers Settings'!$M:$M,$B81,'Workers Settings'!$N:$N,1,'Workers Settings'!$H:$H,BE$3)/'Demand Locations'!BG81)))</f>
        <v/>
      </c>
      <c r="BF81" s="24" t="str">
        <f>IF(OR($B81="",BF$3="",'Demand Locations'!BH81=""),"",IF('Demand Locations'!BH81&lt;COUNTIFS('Workers Settings'!$M:$M,$B81,'Workers Settings'!$N:$N,1,'Workers Settings'!$H:$H,BF$3),"Warning!",IF('Demand Locations'!BH81=0,"",COUNTIFS('Workers Settings'!$M:$M,$B81,'Workers Settings'!$N:$N,1,'Workers Settings'!$H:$H,BF$3)/'Demand Locations'!BH81)))</f>
        <v/>
      </c>
      <c r="BG81" s="24" t="str">
        <f>IF(OR($B81="",BG$3="",'Demand Locations'!BI81=""),"",IF('Demand Locations'!BI81&lt;COUNTIFS('Workers Settings'!$M:$M,$B81,'Workers Settings'!$N:$N,1,'Workers Settings'!$H:$H,BG$3),"Warning!",IF('Demand Locations'!BI81=0,"",COUNTIFS('Workers Settings'!$M:$M,$B81,'Workers Settings'!$N:$N,1,'Workers Settings'!$H:$H,BG$3)/'Demand Locations'!BI81)))</f>
        <v/>
      </c>
      <c r="BH81" s="24" t="str">
        <f>IF(OR($B81="",BH$3="",'Demand Locations'!BJ81=""),"",IF('Demand Locations'!BJ81&lt;COUNTIFS('Workers Settings'!$M:$M,$B81,'Workers Settings'!$N:$N,1,'Workers Settings'!$H:$H,BH$3),"Warning!",IF('Demand Locations'!BJ81=0,"",COUNTIFS('Workers Settings'!$M:$M,$B81,'Workers Settings'!$N:$N,1,'Workers Settings'!$H:$H,BH$3)/'Demand Locations'!BJ81)))</f>
        <v/>
      </c>
      <c r="BI81" s="24" t="str">
        <f>IF(OR($B81="",BI$3="",'Demand Locations'!BK81=""),"",IF('Demand Locations'!BK81&lt;COUNTIFS('Workers Settings'!$M:$M,$B81,'Workers Settings'!$N:$N,1,'Workers Settings'!$H:$H,BI$3),"Warning!",IF('Demand Locations'!BK81=0,"",COUNTIFS('Workers Settings'!$M:$M,$B81,'Workers Settings'!$N:$N,1,'Workers Settings'!$H:$H,BI$3)/'Demand Locations'!BK81)))</f>
        <v/>
      </c>
      <c r="BJ81" s="24" t="str">
        <f>IF(OR($B81="",BJ$3="",'Demand Locations'!BL81=""),"",IF('Demand Locations'!BL81&lt;COUNTIFS('Workers Settings'!$M:$M,$B81,'Workers Settings'!$N:$N,1,'Workers Settings'!$H:$H,BJ$3),"Warning!",IF('Demand Locations'!BL81=0,"",COUNTIFS('Workers Settings'!$M:$M,$B81,'Workers Settings'!$N:$N,1,'Workers Settings'!$H:$H,BJ$3)/'Demand Locations'!BL81)))</f>
        <v/>
      </c>
      <c r="BK81" s="24" t="str">
        <f>IF(OR($B81="",BK$3="",'Demand Locations'!BM81=""),"",IF('Demand Locations'!BM81&lt;COUNTIFS('Workers Settings'!$M:$M,$B81,'Workers Settings'!$N:$N,1,'Workers Settings'!$H:$H,BK$3),"Warning!",IF('Demand Locations'!BM81=0,"",COUNTIFS('Workers Settings'!$M:$M,$B81,'Workers Settings'!$N:$N,1,'Workers Settings'!$H:$H,BK$3)/'Demand Locations'!BM81)))</f>
        <v/>
      </c>
      <c r="BL81" s="24" t="str">
        <f>IF(OR($B81="",BL$3="",'Demand Locations'!BN81=""),"",IF('Demand Locations'!BN81&lt;COUNTIFS('Workers Settings'!$M:$M,$B81,'Workers Settings'!$N:$N,1,'Workers Settings'!$H:$H,BL$3),"Warning!",IF('Demand Locations'!BN81=0,"",COUNTIFS('Workers Settings'!$M:$M,$B81,'Workers Settings'!$N:$N,1,'Workers Settings'!$H:$H,BL$3)/'Demand Locations'!BN81)))</f>
        <v/>
      </c>
      <c r="BM81" s="24" t="str">
        <f>IF(OR($B81="",BM$3="",'Demand Locations'!BO81=""),"",IF('Demand Locations'!BO81&lt;COUNTIFS('Workers Settings'!$M:$M,$B81,'Workers Settings'!$N:$N,1,'Workers Settings'!$H:$H,BM$3),"Warning!",IF('Demand Locations'!BO81=0,"",COUNTIFS('Workers Settings'!$M:$M,$B81,'Workers Settings'!$N:$N,1,'Workers Settings'!$H:$H,BM$3)/'Demand Locations'!BO81)))</f>
        <v/>
      </c>
      <c r="BN81" s="24" t="str">
        <f>IF(OR($B81="",BN$3="",'Demand Locations'!BP81=""),"",IF('Demand Locations'!BP81&lt;COUNTIFS('Workers Settings'!$M:$M,$B81,'Workers Settings'!$N:$N,1,'Workers Settings'!$H:$H,BN$3),"Warning!",IF('Demand Locations'!BP81=0,"",COUNTIFS('Workers Settings'!$M:$M,$B81,'Workers Settings'!$N:$N,1,'Workers Settings'!$H:$H,BN$3)/'Demand Locations'!BP81)))</f>
        <v/>
      </c>
      <c r="BO81" s="24" t="str">
        <f>IF(OR($B81="",BO$3="",'Demand Locations'!BQ81=""),"",IF('Demand Locations'!BQ81&lt;COUNTIFS('Workers Settings'!$M:$M,$B81,'Workers Settings'!$N:$N,1,'Workers Settings'!$H:$H,BO$3),"Warning!",IF('Demand Locations'!BQ81=0,"",COUNTIFS('Workers Settings'!$M:$M,$B81,'Workers Settings'!$N:$N,1,'Workers Settings'!$H:$H,BO$3)/'Demand Locations'!BQ81)))</f>
        <v/>
      </c>
      <c r="BP81" s="24" t="str">
        <f>IF(OR($B81="",BP$3="",'Demand Locations'!BR81=""),"",IF('Demand Locations'!BR81&lt;COUNTIFS('Workers Settings'!$M:$M,$B81,'Workers Settings'!$N:$N,1,'Workers Settings'!$H:$H,BP$3),"Warning!",IF('Demand Locations'!BR81=0,"",COUNTIFS('Workers Settings'!$M:$M,$B81,'Workers Settings'!$N:$N,1,'Workers Settings'!$H:$H,BP$3)/'Demand Locations'!BR81)))</f>
        <v/>
      </c>
      <c r="BQ81" s="24" t="str">
        <f>IF(OR($B81="",BQ$3="",'Demand Locations'!BS81=""),"",IF('Demand Locations'!BS81&lt;COUNTIFS('Workers Settings'!$M:$M,$B81,'Workers Settings'!$N:$N,1,'Workers Settings'!$H:$H,BQ$3),"Warning!",IF('Demand Locations'!BS81=0,"",COUNTIFS('Workers Settings'!$M:$M,$B81,'Workers Settings'!$N:$N,1,'Workers Settings'!$H:$H,BQ$3)/'Demand Locations'!BS81)))</f>
        <v/>
      </c>
      <c r="BR81" s="24" t="str">
        <f>IF(OR($B81="",BR$3="",'Demand Locations'!BT81=""),"",IF('Demand Locations'!BT81&lt;COUNTIFS('Workers Settings'!$M:$M,$B81,'Workers Settings'!$N:$N,1,'Workers Settings'!$H:$H,BR$3),"Warning!",IF('Demand Locations'!BT81=0,"",COUNTIFS('Workers Settings'!$M:$M,$B81,'Workers Settings'!$N:$N,1,'Workers Settings'!$H:$H,BR$3)/'Demand Locations'!BT81)))</f>
        <v/>
      </c>
      <c r="BS81" s="24" t="str">
        <f>IF(OR($B81="",BS$3="",'Demand Locations'!BU81=""),"",IF('Demand Locations'!BU81&lt;COUNTIFS('Workers Settings'!$M:$M,$B81,'Workers Settings'!$N:$N,1,'Workers Settings'!$H:$H,BS$3),"Warning!",IF('Demand Locations'!BU81=0,"",COUNTIFS('Workers Settings'!$M:$M,$B81,'Workers Settings'!$N:$N,1,'Workers Settings'!$H:$H,BS$3)/'Demand Locations'!BU81)))</f>
        <v/>
      </c>
      <c r="BT81" s="24" t="str">
        <f>IF(OR($B81="",BT$3="",'Demand Locations'!BV81=""),"",IF('Demand Locations'!BV81&lt;COUNTIFS('Workers Settings'!$M:$M,$B81,'Workers Settings'!$N:$N,1,'Workers Settings'!$H:$H,BT$3),"Warning!",IF('Demand Locations'!BV81=0,"",COUNTIFS('Workers Settings'!$M:$M,$B81,'Workers Settings'!$N:$N,1,'Workers Settings'!$H:$H,BT$3)/'Demand Locations'!BV81)))</f>
        <v/>
      </c>
      <c r="BU81" s="24" t="str">
        <f>IF(OR($B81="",BU$3="",'Demand Locations'!BW81=""),"",IF('Demand Locations'!BW81&lt;COUNTIFS('Workers Settings'!$M:$M,$B81,'Workers Settings'!$N:$N,1,'Workers Settings'!$H:$H,BU$3),"Warning!",IF('Demand Locations'!BW81=0,"",COUNTIFS('Workers Settings'!$M:$M,$B81,'Workers Settings'!$N:$N,1,'Workers Settings'!$H:$H,BU$3)/'Demand Locations'!BW81)))</f>
        <v/>
      </c>
      <c r="BV81" s="24" t="str">
        <f>IF(OR($B81="",BV$3="",'Demand Locations'!BX81=""),"",IF('Demand Locations'!BX81&lt;COUNTIFS('Workers Settings'!$M:$M,$B81,'Workers Settings'!$N:$N,1,'Workers Settings'!$H:$H,BV$3),"Warning!",IF('Demand Locations'!BX81=0,"",COUNTIFS('Workers Settings'!$M:$M,$B81,'Workers Settings'!$N:$N,1,'Workers Settings'!$H:$H,BV$3)/'Demand Locations'!BX81)))</f>
        <v/>
      </c>
      <c r="BW81" s="24" t="str">
        <f>IF(OR($B81="",BW$3="",'Demand Locations'!BY81=""),"",IF('Demand Locations'!BY81&lt;COUNTIFS('Workers Settings'!$M:$M,$B81,'Workers Settings'!$N:$N,1,'Workers Settings'!$H:$H,BW$3),"Warning!",IF('Demand Locations'!BY81=0,"",COUNTIFS('Workers Settings'!$M:$M,$B81,'Workers Settings'!$N:$N,1,'Workers Settings'!$H:$H,BW$3)/'Demand Locations'!BY81)))</f>
        <v/>
      </c>
      <c r="BX81" s="24" t="str">
        <f>IF(OR($B81="",BX$3="",'Demand Locations'!BZ81=""),"",IF('Demand Locations'!BZ81&lt;COUNTIFS('Workers Settings'!$M:$M,$B81,'Workers Settings'!$N:$N,1,'Workers Settings'!$H:$H,BX$3),"Warning!",IF('Demand Locations'!BZ81=0,"",COUNTIFS('Workers Settings'!$M:$M,$B81,'Workers Settings'!$N:$N,1,'Workers Settings'!$H:$H,BX$3)/'Demand Locations'!BZ81)))</f>
        <v/>
      </c>
      <c r="BY81" s="24" t="str">
        <f>IF(OR($B81="",BY$3="",'Demand Locations'!CA81=""),"",IF('Demand Locations'!CA81&lt;COUNTIFS('Workers Settings'!$M:$M,$B81,'Workers Settings'!$N:$N,1,'Workers Settings'!$H:$H,BY$3),"Warning!",IF('Demand Locations'!CA81=0,"",COUNTIFS('Workers Settings'!$M:$M,$B81,'Workers Settings'!$N:$N,1,'Workers Settings'!$H:$H,BY$3)/'Demand Locations'!CA81)))</f>
        <v/>
      </c>
      <c r="BZ81" s="24" t="str">
        <f>IF(OR($B81="",BZ$3="",'Demand Locations'!CB81=""),"",IF('Demand Locations'!CB81&lt;COUNTIFS('Workers Settings'!$M:$M,$B81,'Workers Settings'!$N:$N,1,'Workers Settings'!$H:$H,BZ$3),"Warning!",IF('Demand Locations'!CB81=0,"",COUNTIFS('Workers Settings'!$M:$M,$B81,'Workers Settings'!$N:$N,1,'Workers Settings'!$H:$H,BZ$3)/'Demand Locations'!CB81)))</f>
        <v/>
      </c>
      <c r="CA81" s="24" t="str">
        <f>IF(OR($B81="",CA$3="",'Demand Locations'!CC81=""),"",IF('Demand Locations'!CC81&lt;COUNTIFS('Workers Settings'!$M:$M,$B81,'Workers Settings'!$N:$N,1,'Workers Settings'!$H:$H,CA$3),"Warning!",IF('Demand Locations'!CC81=0,"",COUNTIFS('Workers Settings'!$M:$M,$B81,'Workers Settings'!$N:$N,1,'Workers Settings'!$H:$H,CA$3)/'Demand Locations'!CC81)))</f>
        <v/>
      </c>
      <c r="CB81" s="24" t="str">
        <f>IF(OR($B81="",CB$3="",'Demand Locations'!CD81=""),"",IF('Demand Locations'!CD81&lt;COUNTIFS('Workers Settings'!$M:$M,$B81,'Workers Settings'!$N:$N,1,'Workers Settings'!$H:$H,CB$3),"Warning!",IF('Demand Locations'!CD81=0,"",COUNTIFS('Workers Settings'!$M:$M,$B81,'Workers Settings'!$N:$N,1,'Workers Settings'!$H:$H,CB$3)/'Demand Locations'!CD81)))</f>
        <v/>
      </c>
      <c r="CC81" s="24" t="str">
        <f>IF(OR($B81="",CC$3="",'Demand Locations'!CE81=""),"",IF('Demand Locations'!CE81&lt;COUNTIFS('Workers Settings'!$M:$M,$B81,'Workers Settings'!$N:$N,1,'Workers Settings'!$H:$H,CC$3),"Warning!",IF('Demand Locations'!CE81=0,"",COUNTIFS('Workers Settings'!$M:$M,$B81,'Workers Settings'!$N:$N,1,'Workers Settings'!$H:$H,CC$3)/'Demand Locations'!CE81)))</f>
        <v/>
      </c>
      <c r="CD81" s="24" t="str">
        <f>IF(OR($B81="",CD$3="",'Demand Locations'!CF81=""),"",IF('Demand Locations'!CF81&lt;COUNTIFS('Workers Settings'!$M:$M,$B81,'Workers Settings'!$N:$N,1,'Workers Settings'!$H:$H,CD$3),"Warning!",IF('Demand Locations'!CF81=0,"",COUNTIFS('Workers Settings'!$M:$M,$B81,'Workers Settings'!$N:$N,1,'Workers Settings'!$H:$H,CD$3)/'Demand Locations'!CF81)))</f>
        <v/>
      </c>
      <c r="CE81" s="24" t="str">
        <f>IF(OR($B81="",CE$3="",'Demand Locations'!CG81=""),"",IF('Demand Locations'!CG81&lt;COUNTIFS('Workers Settings'!$M:$M,$B81,'Workers Settings'!$N:$N,1,'Workers Settings'!$H:$H,CE$3),"Warning!",IF('Demand Locations'!CG81=0,"",COUNTIFS('Workers Settings'!$M:$M,$B81,'Workers Settings'!$N:$N,1,'Workers Settings'!$H:$H,CE$3)/'Demand Locations'!CG81)))</f>
        <v/>
      </c>
      <c r="CF81" s="24" t="str">
        <f>IF(OR($B81="",CF$3="",'Demand Locations'!CH81=""),"",IF('Demand Locations'!CH81&lt;COUNTIFS('Workers Settings'!$M:$M,$B81,'Workers Settings'!$N:$N,1,'Workers Settings'!$H:$H,CF$3),"Warning!",IF('Demand Locations'!CH81=0,"",COUNTIFS('Workers Settings'!$M:$M,$B81,'Workers Settings'!$N:$N,1,'Workers Settings'!$H:$H,CF$3)/'Demand Locations'!CH81)))</f>
        <v/>
      </c>
      <c r="CG81" s="24" t="str">
        <f>IF(OR($B81="",CG$3="",'Demand Locations'!CI81=""),"",IF('Demand Locations'!CI81&lt;COUNTIFS('Workers Settings'!$M:$M,$B81,'Workers Settings'!$N:$N,1,'Workers Settings'!$H:$H,CG$3),"Warning!",IF('Demand Locations'!CI81=0,"",COUNTIFS('Workers Settings'!$M:$M,$B81,'Workers Settings'!$N:$N,1,'Workers Settings'!$H:$H,CG$3)/'Demand Locations'!CI81)))</f>
        <v/>
      </c>
      <c r="CH81" s="24" t="str">
        <f>IF(OR($B81="",CH$3="",'Demand Locations'!CJ81=""),"",IF('Demand Locations'!CJ81&lt;COUNTIFS('Workers Settings'!$M:$M,$B81,'Workers Settings'!$N:$N,1,'Workers Settings'!$H:$H,CH$3),"Warning!",IF('Demand Locations'!CJ81=0,"",COUNTIFS('Workers Settings'!$M:$M,$B81,'Workers Settings'!$N:$N,1,'Workers Settings'!$H:$H,CH$3)/'Demand Locations'!CJ81)))</f>
        <v/>
      </c>
      <c r="CI81" s="24" t="str">
        <f>IF(OR($B81="",CI$3="",'Demand Locations'!CK81=""),"",IF('Demand Locations'!CK81&lt;COUNTIFS('Workers Settings'!$M:$M,$B81,'Workers Settings'!$N:$N,1,'Workers Settings'!$H:$H,CI$3),"Warning!",IF('Demand Locations'!CK81=0,"",COUNTIFS('Workers Settings'!$M:$M,$B81,'Workers Settings'!$N:$N,1,'Workers Settings'!$H:$H,CI$3)/'Demand Locations'!CK81)))</f>
        <v/>
      </c>
      <c r="CJ81" s="24" t="str">
        <f>IF(OR($B81="",CJ$3="",'Demand Locations'!CL81=""),"",IF('Demand Locations'!CL81&lt;COUNTIFS('Workers Settings'!$M:$M,$B81,'Workers Settings'!$N:$N,1,'Workers Settings'!$H:$H,CJ$3),"Warning!",IF('Demand Locations'!CL81=0,"",COUNTIFS('Workers Settings'!$M:$M,$B81,'Workers Settings'!$N:$N,1,'Workers Settings'!$H:$H,CJ$3)/'Demand Locations'!CL81)))</f>
        <v/>
      </c>
      <c r="CK81" s="24" t="str">
        <f>IF(OR($B81="",CK$3="",'Demand Locations'!CM81=""),"",IF('Demand Locations'!CM81&lt;COUNTIFS('Workers Settings'!$M:$M,$B81,'Workers Settings'!$N:$N,1,'Workers Settings'!$H:$H,CK$3),"Warning!",IF('Demand Locations'!CM81=0,"",COUNTIFS('Workers Settings'!$M:$M,$B81,'Workers Settings'!$N:$N,1,'Workers Settings'!$H:$H,CK$3)/'Demand Locations'!CM81)))</f>
        <v/>
      </c>
      <c r="CL81" s="24" t="str">
        <f>IF(OR($B81="",CL$3="",'Demand Locations'!CN81=""),"",IF('Demand Locations'!CN81&lt;COUNTIFS('Workers Settings'!$M:$M,$B81,'Workers Settings'!$N:$N,1,'Workers Settings'!$H:$H,CL$3),"Warning!",IF('Demand Locations'!CN81=0,"",COUNTIFS('Workers Settings'!$M:$M,$B81,'Workers Settings'!$N:$N,1,'Workers Settings'!$H:$H,CL$3)/'Demand Locations'!CN81)))</f>
        <v/>
      </c>
      <c r="CM81" s="24" t="str">
        <f>IF(OR($B81="",CM$3="",'Demand Locations'!CO81=""),"",IF('Demand Locations'!CO81&lt;COUNTIFS('Workers Settings'!$M:$M,$B81,'Workers Settings'!$N:$N,1,'Workers Settings'!$H:$H,CM$3),"Warning!",IF('Demand Locations'!CO81=0,"",COUNTIFS('Workers Settings'!$M:$M,$B81,'Workers Settings'!$N:$N,1,'Workers Settings'!$H:$H,CM$3)/'Demand Locations'!CO81)))</f>
        <v/>
      </c>
      <c r="CN81" s="24" t="str">
        <f>IF(OR($B81="",CN$3="",'Demand Locations'!CP81=""),"",IF('Demand Locations'!CP81&lt;COUNTIFS('Workers Settings'!$M:$M,$B81,'Workers Settings'!$N:$N,1,'Workers Settings'!$H:$H,CN$3),"Warning!",IF('Demand Locations'!CP81=0,"",COUNTIFS('Workers Settings'!$M:$M,$B81,'Workers Settings'!$N:$N,1,'Workers Settings'!$H:$H,CN$3)/'Demand Locations'!CP81)))</f>
        <v/>
      </c>
      <c r="CO81" s="24" t="str">
        <f>IF(OR($B81="",CO$3="",'Demand Locations'!CQ81=""),"",IF('Demand Locations'!CQ81&lt;COUNTIFS('Workers Settings'!$M:$M,$B81,'Workers Settings'!$N:$N,1,'Workers Settings'!$H:$H,CO$3),"Warning!",IF('Demand Locations'!CQ81=0,"",COUNTIFS('Workers Settings'!$M:$M,$B81,'Workers Settings'!$N:$N,1,'Workers Settings'!$H:$H,CO$3)/'Demand Locations'!CQ81)))</f>
        <v/>
      </c>
      <c r="CP81" s="24" t="str">
        <f>IF(OR($B81="",CP$3="",'Demand Locations'!CR81=""),"",IF('Demand Locations'!CR81&lt;COUNTIFS('Workers Settings'!$M:$M,$B81,'Workers Settings'!$N:$N,1,'Workers Settings'!$H:$H,CP$3),"Warning!",IF('Demand Locations'!CR81=0,"",COUNTIFS('Workers Settings'!$M:$M,$B81,'Workers Settings'!$N:$N,1,'Workers Settings'!$H:$H,CP$3)/'Demand Locations'!CR81)))</f>
        <v/>
      </c>
      <c r="CQ81" s="24" t="str">
        <f>IF(OR($B81="",CQ$3="",'Demand Locations'!CS81=""),"",IF('Demand Locations'!CS81&lt;COUNTIFS('Workers Settings'!$M:$M,$B81,'Workers Settings'!$N:$N,1,'Workers Settings'!$H:$H,CQ$3),"Warning!",IF('Demand Locations'!CS81=0,"",COUNTIFS('Workers Settings'!$M:$M,$B81,'Workers Settings'!$N:$N,1,'Workers Settings'!$H:$H,CQ$3)/'Demand Locations'!CS81)))</f>
        <v/>
      </c>
      <c r="CR81" s="24" t="str">
        <f>IF(OR($B81="",CR$3="",'Demand Locations'!CT81=""),"",IF('Demand Locations'!CT81&lt;COUNTIFS('Workers Settings'!$M:$M,$B81,'Workers Settings'!$N:$N,1,'Workers Settings'!$H:$H,CR$3),"Warning!",IF('Demand Locations'!CT81=0,"",COUNTIFS('Workers Settings'!$M:$M,$B81,'Workers Settings'!$N:$N,1,'Workers Settings'!$H:$H,CR$3)/'Demand Locations'!CT81)))</f>
        <v/>
      </c>
      <c r="CS81" s="24" t="str">
        <f>IF(OR($B81="",CS$3="",'Demand Locations'!CU81=""),"",IF('Demand Locations'!CU81&lt;COUNTIFS('Workers Settings'!$M:$M,$B81,'Workers Settings'!$N:$N,1,'Workers Settings'!$H:$H,CS$3),"Warning!",IF('Demand Locations'!CU81=0,"",COUNTIFS('Workers Settings'!$M:$M,$B81,'Workers Settings'!$N:$N,1,'Workers Settings'!$H:$H,CS$3)/'Demand Locations'!CU81)))</f>
        <v/>
      </c>
      <c r="CT81" s="24" t="str">
        <f>IF(OR($B81="",CT$3="",'Demand Locations'!CV81=""),"",IF('Demand Locations'!CV81&lt;COUNTIFS('Workers Settings'!$M:$M,$B81,'Workers Settings'!$N:$N,1,'Workers Settings'!$H:$H,CT$3),"Warning!",IF('Demand Locations'!CV81=0,"",COUNTIFS('Workers Settings'!$M:$M,$B81,'Workers Settings'!$N:$N,1,'Workers Settings'!$H:$H,CT$3)/'Demand Locations'!CV81)))</f>
        <v/>
      </c>
      <c r="CU81" s="24" t="str">
        <f>IF(OR($B81="",CU$3="",'Demand Locations'!CW81=""),"",IF('Demand Locations'!CW81&lt;COUNTIFS('Workers Settings'!$M:$M,$B81,'Workers Settings'!$N:$N,1,'Workers Settings'!$H:$H,CU$3),"Warning!",IF('Demand Locations'!CW81=0,"",COUNTIFS('Workers Settings'!$M:$M,$B81,'Workers Settings'!$N:$N,1,'Workers Settings'!$H:$H,CU$3)/'Demand Locations'!CW81)))</f>
        <v/>
      </c>
      <c r="CV81" s="24" t="str">
        <f>IF(OR($B81="",CV$3="",'Demand Locations'!CX81=""),"",IF('Demand Locations'!CX81&lt;COUNTIFS('Workers Settings'!$M:$M,$B81,'Workers Settings'!$N:$N,1,'Workers Settings'!$H:$H,CV$3),"Warning!",IF('Demand Locations'!CX81=0,"",COUNTIFS('Workers Settings'!$M:$M,$B81,'Workers Settings'!$N:$N,1,'Workers Settings'!$H:$H,CV$3)/'Demand Locations'!CX81)))</f>
        <v/>
      </c>
      <c r="CW81" s="24" t="str">
        <f>IF(OR($B81="",CW$3="",'Demand Locations'!CY81=""),"",IF('Demand Locations'!CY81&lt;COUNTIFS('Workers Settings'!$M:$M,$B81,'Workers Settings'!$N:$N,1,'Workers Settings'!$H:$H,CW$3),"Warning!",IF('Demand Locations'!CY81=0,"",COUNTIFS('Workers Settings'!$M:$M,$B81,'Workers Settings'!$N:$N,1,'Workers Settings'!$H:$H,CW$3)/'Demand Locations'!CY81)))</f>
        <v/>
      </c>
      <c r="CX81" s="24" t="str">
        <f>IF(OR($B81="",CX$3="",'Demand Locations'!CZ81=""),"",IF('Demand Locations'!CZ81&lt;COUNTIFS('Workers Settings'!$M:$M,$B81,'Workers Settings'!$N:$N,1,'Workers Settings'!$H:$H,CX$3),"Warning!",IF('Demand Locations'!CZ81=0,"",COUNTIFS('Workers Settings'!$M:$M,$B81,'Workers Settings'!$N:$N,1,'Workers Settings'!$H:$H,CX$3)/'Demand Locations'!CZ81)))</f>
        <v/>
      </c>
      <c r="CY81" s="24" t="str">
        <f>IF(OR($B81="",CY$3="",'Demand Locations'!DA81=""),"",IF('Demand Locations'!DA81&lt;COUNTIFS('Workers Settings'!$M:$M,$B81,'Workers Settings'!$N:$N,1,'Workers Settings'!$H:$H,CY$3),"Warning!",IF('Demand Locations'!DA81=0,"",COUNTIFS('Workers Settings'!$M:$M,$B81,'Workers Settings'!$N:$N,1,'Workers Settings'!$H:$H,CY$3)/'Demand Locations'!DA81)))</f>
        <v/>
      </c>
      <c r="CZ81" s="24" t="str">
        <f>IF(OR($B81="",CZ$3="",'Demand Locations'!DB81=""),"",IF('Demand Locations'!DB81&lt;COUNTIFS('Workers Settings'!$M:$M,$B81,'Workers Settings'!$N:$N,1,'Workers Settings'!$H:$H,CZ$3),"Warning!",IF('Demand Locations'!DB81=0,"",COUNTIFS('Workers Settings'!$M:$M,$B81,'Workers Settings'!$N:$N,1,'Workers Settings'!$H:$H,CZ$3)/'Demand Locations'!DB81)))</f>
        <v/>
      </c>
    </row>
    <row r="82" spans="1:104" x14ac:dyDescent="0.25">
      <c r="A82" s="7">
        <f t="shared" si="1"/>
        <v>78</v>
      </c>
      <c r="B82" s="7" t="str">
        <f>IF('Demand Locations'!B82&lt;&gt;"",'Demand Locations'!B82,"")</f>
        <v/>
      </c>
      <c r="C82" s="29" t="str">
        <f>IF(B82="","",SUMIFS('Workers Assignments'!Z:Z,'Workers Settings'!M:M,B82,'Workers Settings'!N:N,1))</f>
        <v/>
      </c>
      <c r="D82" s="24" t="str">
        <f>IF(OR(B82="",'Demand Locations'!E82=""),"",IF('Demand Locations'!E82&lt;C82,"Warning!",IF('Demand Locations'!E82=0,"",C82/'Demand Locations'!E82)))</f>
        <v/>
      </c>
      <c r="E82" s="44" t="str">
        <f>IF(OR($B82="",E$3="",'Demand Locations'!G82=""),"",IF('Demand Locations'!G82&lt;COUNTIFS('Workers Settings'!$M:$M,$B82,'Workers Settings'!$N:$N,1,'Workers Settings'!$H:$H,E$3),"Warning!",IF('Demand Locations'!G82=0,"",COUNTIFS('Workers Settings'!$M:$M,$B82,'Workers Settings'!$N:$N,1,'Workers Settings'!$H:$H,E$3)/'Demand Locations'!G82)))</f>
        <v/>
      </c>
      <c r="F82" s="24" t="str">
        <f>IF(OR($B82="",F$3="",'Demand Locations'!H82=""),"",IF('Demand Locations'!H82&lt;COUNTIFS('Workers Settings'!$M:$M,$B82,'Workers Settings'!$N:$N,1,'Workers Settings'!$H:$H,F$3),"Warning!",IF('Demand Locations'!H82=0,"",COUNTIFS('Workers Settings'!$M:$M,$B82,'Workers Settings'!$N:$N,1,'Workers Settings'!$H:$H,F$3)/'Demand Locations'!H82)))</f>
        <v/>
      </c>
      <c r="G82" s="24" t="str">
        <f>IF(OR($B82="",G$3="",'Demand Locations'!I82=""),"",IF('Demand Locations'!I82&lt;COUNTIFS('Workers Settings'!$M:$M,$B82,'Workers Settings'!$N:$N,1,'Workers Settings'!$H:$H,G$3),"Warning!",IF('Demand Locations'!I82=0,"",COUNTIFS('Workers Settings'!$M:$M,$B82,'Workers Settings'!$N:$N,1,'Workers Settings'!$H:$H,G$3)/'Demand Locations'!I82)))</f>
        <v/>
      </c>
      <c r="H82" s="24" t="str">
        <f>IF(OR($B82="",H$3="",'Demand Locations'!J82=""),"",IF('Demand Locations'!J82&lt;COUNTIFS('Workers Settings'!$M:$M,$B82,'Workers Settings'!$N:$N,1,'Workers Settings'!$H:$H,H$3),"Warning!",IF('Demand Locations'!J82=0,"",COUNTIFS('Workers Settings'!$M:$M,$B82,'Workers Settings'!$N:$N,1,'Workers Settings'!$H:$H,H$3)/'Demand Locations'!J82)))</f>
        <v/>
      </c>
      <c r="I82" s="24" t="str">
        <f>IF(OR($B82="",I$3="",'Demand Locations'!K82=""),"",IF('Demand Locations'!K82&lt;COUNTIFS('Workers Settings'!$M:$M,$B82,'Workers Settings'!$N:$N,1,'Workers Settings'!$H:$H,I$3),"Warning!",IF('Demand Locations'!K82=0,"",COUNTIFS('Workers Settings'!$M:$M,$B82,'Workers Settings'!$N:$N,1,'Workers Settings'!$H:$H,I$3)/'Demand Locations'!K82)))</f>
        <v/>
      </c>
      <c r="J82" s="24" t="str">
        <f>IF(OR($B82="",J$3="",'Demand Locations'!L82=""),"",IF('Demand Locations'!L82&lt;COUNTIFS('Workers Settings'!$M:$M,$B82,'Workers Settings'!$N:$N,1,'Workers Settings'!$H:$H,J$3),"Warning!",IF('Demand Locations'!L82=0,"",COUNTIFS('Workers Settings'!$M:$M,$B82,'Workers Settings'!$N:$N,1,'Workers Settings'!$H:$H,J$3)/'Demand Locations'!L82)))</f>
        <v/>
      </c>
      <c r="K82" s="24" t="str">
        <f>IF(OR($B82="",K$3="",'Demand Locations'!M82=""),"",IF('Demand Locations'!M82&lt;COUNTIFS('Workers Settings'!$M:$M,$B82,'Workers Settings'!$N:$N,1,'Workers Settings'!$H:$H,K$3),"Warning!",IF('Demand Locations'!M82=0,"",COUNTIFS('Workers Settings'!$M:$M,$B82,'Workers Settings'!$N:$N,1,'Workers Settings'!$H:$H,K$3)/'Demand Locations'!M82)))</f>
        <v/>
      </c>
      <c r="L82" s="24" t="str">
        <f>IF(OR($B82="",L$3="",'Demand Locations'!N82=""),"",IF('Demand Locations'!N82&lt;COUNTIFS('Workers Settings'!$M:$M,$B82,'Workers Settings'!$N:$N,1,'Workers Settings'!$H:$H,L$3),"Warning!",IF('Demand Locations'!N82=0,"",COUNTIFS('Workers Settings'!$M:$M,$B82,'Workers Settings'!$N:$N,1,'Workers Settings'!$H:$H,L$3)/'Demand Locations'!N82)))</f>
        <v/>
      </c>
      <c r="M82" s="24" t="str">
        <f>IF(OR($B82="",M$3="",'Demand Locations'!O82=""),"",IF('Demand Locations'!O82&lt;COUNTIFS('Workers Settings'!$M:$M,$B82,'Workers Settings'!$N:$N,1,'Workers Settings'!$H:$H,M$3),"Warning!",IF('Demand Locations'!O82=0,"",COUNTIFS('Workers Settings'!$M:$M,$B82,'Workers Settings'!$N:$N,1,'Workers Settings'!$H:$H,M$3)/'Demand Locations'!O82)))</f>
        <v/>
      </c>
      <c r="N82" s="24" t="str">
        <f>IF(OR($B82="",N$3="",'Demand Locations'!P82=""),"",IF('Demand Locations'!P82&lt;COUNTIFS('Workers Settings'!$M:$M,$B82,'Workers Settings'!$N:$N,1,'Workers Settings'!$H:$H,N$3),"Warning!",IF('Demand Locations'!P82=0,"",COUNTIFS('Workers Settings'!$M:$M,$B82,'Workers Settings'!$N:$N,1,'Workers Settings'!$H:$H,N$3)/'Demand Locations'!P82)))</f>
        <v/>
      </c>
      <c r="O82" s="24" t="str">
        <f>IF(OR($B82="",O$3="",'Demand Locations'!Q82=""),"",IF('Demand Locations'!Q82&lt;COUNTIFS('Workers Settings'!$M:$M,$B82,'Workers Settings'!$N:$N,1,'Workers Settings'!$H:$H,O$3),"Warning!",IF('Demand Locations'!Q82=0,"",COUNTIFS('Workers Settings'!$M:$M,$B82,'Workers Settings'!$N:$N,1,'Workers Settings'!$H:$H,O$3)/'Demand Locations'!Q82)))</f>
        <v/>
      </c>
      <c r="P82" s="24" t="str">
        <f>IF(OR($B82="",P$3="",'Demand Locations'!R82=""),"",IF('Demand Locations'!R82&lt;COUNTIFS('Workers Settings'!$M:$M,$B82,'Workers Settings'!$N:$N,1,'Workers Settings'!$H:$H,P$3),"Warning!",IF('Demand Locations'!R82=0,"",COUNTIFS('Workers Settings'!$M:$M,$B82,'Workers Settings'!$N:$N,1,'Workers Settings'!$H:$H,P$3)/'Demand Locations'!R82)))</f>
        <v/>
      </c>
      <c r="Q82" s="24" t="str">
        <f>IF(OR($B82="",Q$3="",'Demand Locations'!S82=""),"",IF('Demand Locations'!S82&lt;COUNTIFS('Workers Settings'!$M:$M,$B82,'Workers Settings'!$N:$N,1,'Workers Settings'!$H:$H,Q$3),"Warning!",IF('Demand Locations'!S82=0,"",COUNTIFS('Workers Settings'!$M:$M,$B82,'Workers Settings'!$N:$N,1,'Workers Settings'!$H:$H,Q$3)/'Demand Locations'!S82)))</f>
        <v/>
      </c>
      <c r="R82" s="24" t="str">
        <f>IF(OR($B82="",R$3="",'Demand Locations'!T82=""),"",IF('Demand Locations'!T82&lt;COUNTIFS('Workers Settings'!$M:$M,$B82,'Workers Settings'!$N:$N,1,'Workers Settings'!$H:$H,R$3),"Warning!",IF('Demand Locations'!T82=0,"",COUNTIFS('Workers Settings'!$M:$M,$B82,'Workers Settings'!$N:$N,1,'Workers Settings'!$H:$H,R$3)/'Demand Locations'!T82)))</f>
        <v/>
      </c>
      <c r="S82" s="24" t="str">
        <f>IF(OR($B82="",S$3="",'Demand Locations'!U82=""),"",IF('Demand Locations'!U82&lt;COUNTIFS('Workers Settings'!$M:$M,$B82,'Workers Settings'!$N:$N,1,'Workers Settings'!$H:$H,S$3),"Warning!",IF('Demand Locations'!U82=0,"",COUNTIFS('Workers Settings'!$M:$M,$B82,'Workers Settings'!$N:$N,1,'Workers Settings'!$H:$H,S$3)/'Demand Locations'!U82)))</f>
        <v/>
      </c>
      <c r="T82" s="24" t="str">
        <f>IF(OR($B82="",T$3="",'Demand Locations'!V82=""),"",IF('Demand Locations'!V82&lt;COUNTIFS('Workers Settings'!$M:$M,$B82,'Workers Settings'!$N:$N,1,'Workers Settings'!$H:$H,T$3),"Warning!",IF('Demand Locations'!V82=0,"",COUNTIFS('Workers Settings'!$M:$M,$B82,'Workers Settings'!$N:$N,1,'Workers Settings'!$H:$H,T$3)/'Demand Locations'!V82)))</f>
        <v/>
      </c>
      <c r="U82" s="24" t="str">
        <f>IF(OR($B82="",U$3="",'Demand Locations'!W82=""),"",IF('Demand Locations'!W82&lt;COUNTIFS('Workers Settings'!$M:$M,$B82,'Workers Settings'!$N:$N,1,'Workers Settings'!$H:$H,U$3),"Warning!",IF('Demand Locations'!W82=0,"",COUNTIFS('Workers Settings'!$M:$M,$B82,'Workers Settings'!$N:$N,1,'Workers Settings'!$H:$H,U$3)/'Demand Locations'!W82)))</f>
        <v/>
      </c>
      <c r="V82" s="24" t="str">
        <f>IF(OR($B82="",V$3="",'Demand Locations'!X82=""),"",IF('Demand Locations'!X82&lt;COUNTIFS('Workers Settings'!$M:$M,$B82,'Workers Settings'!$N:$N,1,'Workers Settings'!$H:$H,V$3),"Warning!",IF('Demand Locations'!X82=0,"",COUNTIFS('Workers Settings'!$M:$M,$B82,'Workers Settings'!$N:$N,1,'Workers Settings'!$H:$H,V$3)/'Demand Locations'!X82)))</f>
        <v/>
      </c>
      <c r="W82" s="24" t="str">
        <f>IF(OR($B82="",W$3="",'Demand Locations'!Y82=""),"",IF('Demand Locations'!Y82&lt;COUNTIFS('Workers Settings'!$M:$M,$B82,'Workers Settings'!$N:$N,1,'Workers Settings'!$H:$H,W$3),"Warning!",IF('Demand Locations'!Y82=0,"",COUNTIFS('Workers Settings'!$M:$M,$B82,'Workers Settings'!$N:$N,1,'Workers Settings'!$H:$H,W$3)/'Demand Locations'!Y82)))</f>
        <v/>
      </c>
      <c r="X82" s="24" t="str">
        <f>IF(OR($B82="",X$3="",'Demand Locations'!Z82=""),"",IF('Demand Locations'!Z82&lt;COUNTIFS('Workers Settings'!$M:$M,$B82,'Workers Settings'!$N:$N,1,'Workers Settings'!$H:$H,X$3),"Warning!",IF('Demand Locations'!Z82=0,"",COUNTIFS('Workers Settings'!$M:$M,$B82,'Workers Settings'!$N:$N,1,'Workers Settings'!$H:$H,X$3)/'Demand Locations'!Z82)))</f>
        <v/>
      </c>
      <c r="Y82" s="24" t="str">
        <f>IF(OR($B82="",Y$3="",'Demand Locations'!AA82=""),"",IF('Demand Locations'!AA82&lt;COUNTIFS('Workers Settings'!$M:$M,$B82,'Workers Settings'!$N:$N,1,'Workers Settings'!$H:$H,Y$3),"Warning!",IF('Demand Locations'!AA82=0,"",COUNTIFS('Workers Settings'!$M:$M,$B82,'Workers Settings'!$N:$N,1,'Workers Settings'!$H:$H,Y$3)/'Demand Locations'!AA82)))</f>
        <v/>
      </c>
      <c r="Z82" s="24" t="str">
        <f>IF(OR($B82="",Z$3="",'Demand Locations'!AB82=""),"",IF('Demand Locations'!AB82&lt;COUNTIFS('Workers Settings'!$M:$M,$B82,'Workers Settings'!$N:$N,1,'Workers Settings'!$H:$H,Z$3),"Warning!",IF('Demand Locations'!AB82=0,"",COUNTIFS('Workers Settings'!$M:$M,$B82,'Workers Settings'!$N:$N,1,'Workers Settings'!$H:$H,Z$3)/'Demand Locations'!AB82)))</f>
        <v/>
      </c>
      <c r="AA82" s="24" t="str">
        <f>IF(OR($B82="",AA$3="",'Demand Locations'!AC82=""),"",IF('Demand Locations'!AC82&lt;COUNTIFS('Workers Settings'!$M:$M,$B82,'Workers Settings'!$N:$N,1,'Workers Settings'!$H:$H,AA$3),"Warning!",IF('Demand Locations'!AC82=0,"",COUNTIFS('Workers Settings'!$M:$M,$B82,'Workers Settings'!$N:$N,1,'Workers Settings'!$H:$H,AA$3)/'Demand Locations'!AC82)))</f>
        <v/>
      </c>
      <c r="AB82" s="24" t="str">
        <f>IF(OR($B82="",AB$3="",'Demand Locations'!AD82=""),"",IF('Demand Locations'!AD82&lt;COUNTIFS('Workers Settings'!$M:$M,$B82,'Workers Settings'!$N:$N,1,'Workers Settings'!$H:$H,AB$3),"Warning!",IF('Demand Locations'!AD82=0,"",COUNTIFS('Workers Settings'!$M:$M,$B82,'Workers Settings'!$N:$N,1,'Workers Settings'!$H:$H,AB$3)/'Demand Locations'!AD82)))</f>
        <v/>
      </c>
      <c r="AC82" s="24" t="str">
        <f>IF(OR($B82="",AC$3="",'Demand Locations'!AE82=""),"",IF('Demand Locations'!AE82&lt;COUNTIFS('Workers Settings'!$M:$M,$B82,'Workers Settings'!$N:$N,1,'Workers Settings'!$H:$H,AC$3),"Warning!",IF('Demand Locations'!AE82=0,"",COUNTIFS('Workers Settings'!$M:$M,$B82,'Workers Settings'!$N:$N,1,'Workers Settings'!$H:$H,AC$3)/'Demand Locations'!AE82)))</f>
        <v/>
      </c>
      <c r="AD82" s="24" t="str">
        <f>IF(OR($B82="",AD$3="",'Demand Locations'!AF82=""),"",IF('Demand Locations'!AF82&lt;COUNTIFS('Workers Settings'!$M:$M,$B82,'Workers Settings'!$N:$N,1,'Workers Settings'!$H:$H,AD$3),"Warning!",IF('Demand Locations'!AF82=0,"",COUNTIFS('Workers Settings'!$M:$M,$B82,'Workers Settings'!$N:$N,1,'Workers Settings'!$H:$H,AD$3)/'Demand Locations'!AF82)))</f>
        <v/>
      </c>
      <c r="AE82" s="24" t="str">
        <f>IF(OR($B82="",AE$3="",'Demand Locations'!AG82=""),"",IF('Demand Locations'!AG82&lt;COUNTIFS('Workers Settings'!$M:$M,$B82,'Workers Settings'!$N:$N,1,'Workers Settings'!$H:$H,AE$3),"Warning!",IF('Demand Locations'!AG82=0,"",COUNTIFS('Workers Settings'!$M:$M,$B82,'Workers Settings'!$N:$N,1,'Workers Settings'!$H:$H,AE$3)/'Demand Locations'!AG82)))</f>
        <v/>
      </c>
      <c r="AF82" s="24" t="str">
        <f>IF(OR($B82="",AF$3="",'Demand Locations'!AH82=""),"",IF('Demand Locations'!AH82&lt;COUNTIFS('Workers Settings'!$M:$M,$B82,'Workers Settings'!$N:$N,1,'Workers Settings'!$H:$H,AF$3),"Warning!",IF('Demand Locations'!AH82=0,"",COUNTIFS('Workers Settings'!$M:$M,$B82,'Workers Settings'!$N:$N,1,'Workers Settings'!$H:$H,AF$3)/'Demand Locations'!AH82)))</f>
        <v/>
      </c>
      <c r="AG82" s="24" t="str">
        <f>IF(OR($B82="",AG$3="",'Demand Locations'!AI82=""),"",IF('Demand Locations'!AI82&lt;COUNTIFS('Workers Settings'!$M:$M,$B82,'Workers Settings'!$N:$N,1,'Workers Settings'!$H:$H,AG$3),"Warning!",IF('Demand Locations'!AI82=0,"",COUNTIFS('Workers Settings'!$M:$M,$B82,'Workers Settings'!$N:$N,1,'Workers Settings'!$H:$H,AG$3)/'Demand Locations'!AI82)))</f>
        <v/>
      </c>
      <c r="AH82" s="24" t="str">
        <f>IF(OR($B82="",AH$3="",'Demand Locations'!AJ82=""),"",IF('Demand Locations'!AJ82&lt;COUNTIFS('Workers Settings'!$M:$M,$B82,'Workers Settings'!$N:$N,1,'Workers Settings'!$H:$H,AH$3),"Warning!",IF('Demand Locations'!AJ82=0,"",COUNTIFS('Workers Settings'!$M:$M,$B82,'Workers Settings'!$N:$N,1,'Workers Settings'!$H:$H,AH$3)/'Demand Locations'!AJ82)))</f>
        <v/>
      </c>
      <c r="AI82" s="24" t="str">
        <f>IF(OR($B82="",AI$3="",'Demand Locations'!AK82=""),"",IF('Demand Locations'!AK82&lt;COUNTIFS('Workers Settings'!$M:$M,$B82,'Workers Settings'!$N:$N,1,'Workers Settings'!$H:$H,AI$3),"Warning!",IF('Demand Locations'!AK82=0,"",COUNTIFS('Workers Settings'!$M:$M,$B82,'Workers Settings'!$N:$N,1,'Workers Settings'!$H:$H,AI$3)/'Demand Locations'!AK82)))</f>
        <v/>
      </c>
      <c r="AJ82" s="24" t="str">
        <f>IF(OR($B82="",AJ$3="",'Demand Locations'!AL82=""),"",IF('Demand Locations'!AL82&lt;COUNTIFS('Workers Settings'!$M:$M,$B82,'Workers Settings'!$N:$N,1,'Workers Settings'!$H:$H,AJ$3),"Warning!",IF('Demand Locations'!AL82=0,"",COUNTIFS('Workers Settings'!$M:$M,$B82,'Workers Settings'!$N:$N,1,'Workers Settings'!$H:$H,AJ$3)/'Demand Locations'!AL82)))</f>
        <v/>
      </c>
      <c r="AK82" s="24" t="str">
        <f>IF(OR($B82="",AK$3="",'Demand Locations'!AM82=""),"",IF('Demand Locations'!AM82&lt;COUNTIFS('Workers Settings'!$M:$M,$B82,'Workers Settings'!$N:$N,1,'Workers Settings'!$H:$H,AK$3),"Warning!",IF('Demand Locations'!AM82=0,"",COUNTIFS('Workers Settings'!$M:$M,$B82,'Workers Settings'!$N:$N,1,'Workers Settings'!$H:$H,AK$3)/'Demand Locations'!AM82)))</f>
        <v/>
      </c>
      <c r="AL82" s="24" t="str">
        <f>IF(OR($B82="",AL$3="",'Demand Locations'!AN82=""),"",IF('Demand Locations'!AN82&lt;COUNTIFS('Workers Settings'!$M:$M,$B82,'Workers Settings'!$N:$N,1,'Workers Settings'!$H:$H,AL$3),"Warning!",IF('Demand Locations'!AN82=0,"",COUNTIFS('Workers Settings'!$M:$M,$B82,'Workers Settings'!$N:$N,1,'Workers Settings'!$H:$H,AL$3)/'Demand Locations'!AN82)))</f>
        <v/>
      </c>
      <c r="AM82" s="24" t="str">
        <f>IF(OR($B82="",AM$3="",'Demand Locations'!AO82=""),"",IF('Demand Locations'!AO82&lt;COUNTIFS('Workers Settings'!$M:$M,$B82,'Workers Settings'!$N:$N,1,'Workers Settings'!$H:$H,AM$3),"Warning!",IF('Demand Locations'!AO82=0,"",COUNTIFS('Workers Settings'!$M:$M,$B82,'Workers Settings'!$N:$N,1,'Workers Settings'!$H:$H,AM$3)/'Demand Locations'!AO82)))</f>
        <v/>
      </c>
      <c r="AN82" s="24" t="str">
        <f>IF(OR($B82="",AN$3="",'Demand Locations'!AP82=""),"",IF('Demand Locations'!AP82&lt;COUNTIFS('Workers Settings'!$M:$M,$B82,'Workers Settings'!$N:$N,1,'Workers Settings'!$H:$H,AN$3),"Warning!",IF('Demand Locations'!AP82=0,"",COUNTIFS('Workers Settings'!$M:$M,$B82,'Workers Settings'!$N:$N,1,'Workers Settings'!$H:$H,AN$3)/'Demand Locations'!AP82)))</f>
        <v/>
      </c>
      <c r="AO82" s="24" t="str">
        <f>IF(OR($B82="",AO$3="",'Demand Locations'!AQ82=""),"",IF('Demand Locations'!AQ82&lt;COUNTIFS('Workers Settings'!$M:$M,$B82,'Workers Settings'!$N:$N,1,'Workers Settings'!$H:$H,AO$3),"Warning!",IF('Demand Locations'!AQ82=0,"",COUNTIFS('Workers Settings'!$M:$M,$B82,'Workers Settings'!$N:$N,1,'Workers Settings'!$H:$H,AO$3)/'Demand Locations'!AQ82)))</f>
        <v/>
      </c>
      <c r="AP82" s="24" t="str">
        <f>IF(OR($B82="",AP$3="",'Demand Locations'!AR82=""),"",IF('Demand Locations'!AR82&lt;COUNTIFS('Workers Settings'!$M:$M,$B82,'Workers Settings'!$N:$N,1,'Workers Settings'!$H:$H,AP$3),"Warning!",IF('Demand Locations'!AR82=0,"",COUNTIFS('Workers Settings'!$M:$M,$B82,'Workers Settings'!$N:$N,1,'Workers Settings'!$H:$H,AP$3)/'Demand Locations'!AR82)))</f>
        <v/>
      </c>
      <c r="AQ82" s="24" t="str">
        <f>IF(OR($B82="",AQ$3="",'Demand Locations'!AS82=""),"",IF('Demand Locations'!AS82&lt;COUNTIFS('Workers Settings'!$M:$M,$B82,'Workers Settings'!$N:$N,1,'Workers Settings'!$H:$H,AQ$3),"Warning!",IF('Demand Locations'!AS82=0,"",COUNTIFS('Workers Settings'!$M:$M,$B82,'Workers Settings'!$N:$N,1,'Workers Settings'!$H:$H,AQ$3)/'Demand Locations'!AS82)))</f>
        <v/>
      </c>
      <c r="AR82" s="24" t="str">
        <f>IF(OR($B82="",AR$3="",'Demand Locations'!AT82=""),"",IF('Demand Locations'!AT82&lt;COUNTIFS('Workers Settings'!$M:$M,$B82,'Workers Settings'!$N:$N,1,'Workers Settings'!$H:$H,AR$3),"Warning!",IF('Demand Locations'!AT82=0,"",COUNTIFS('Workers Settings'!$M:$M,$B82,'Workers Settings'!$N:$N,1,'Workers Settings'!$H:$H,AR$3)/'Demand Locations'!AT82)))</f>
        <v/>
      </c>
      <c r="AS82" s="24" t="str">
        <f>IF(OR($B82="",AS$3="",'Demand Locations'!AU82=""),"",IF('Demand Locations'!AU82&lt;COUNTIFS('Workers Settings'!$M:$M,$B82,'Workers Settings'!$N:$N,1,'Workers Settings'!$H:$H,AS$3),"Warning!",IF('Demand Locations'!AU82=0,"",COUNTIFS('Workers Settings'!$M:$M,$B82,'Workers Settings'!$N:$N,1,'Workers Settings'!$H:$H,AS$3)/'Demand Locations'!AU82)))</f>
        <v/>
      </c>
      <c r="AT82" s="24" t="str">
        <f>IF(OR($B82="",AT$3="",'Demand Locations'!AV82=""),"",IF('Demand Locations'!AV82&lt;COUNTIFS('Workers Settings'!$M:$M,$B82,'Workers Settings'!$N:$N,1,'Workers Settings'!$H:$H,AT$3),"Warning!",IF('Demand Locations'!AV82=0,"",COUNTIFS('Workers Settings'!$M:$M,$B82,'Workers Settings'!$N:$N,1,'Workers Settings'!$H:$H,AT$3)/'Demand Locations'!AV82)))</f>
        <v/>
      </c>
      <c r="AU82" s="24" t="str">
        <f>IF(OR($B82="",AU$3="",'Demand Locations'!AW82=""),"",IF('Demand Locations'!AW82&lt;COUNTIFS('Workers Settings'!$M:$M,$B82,'Workers Settings'!$N:$N,1,'Workers Settings'!$H:$H,AU$3),"Warning!",IF('Demand Locations'!AW82=0,"",COUNTIFS('Workers Settings'!$M:$M,$B82,'Workers Settings'!$N:$N,1,'Workers Settings'!$H:$H,AU$3)/'Demand Locations'!AW82)))</f>
        <v/>
      </c>
      <c r="AV82" s="24" t="str">
        <f>IF(OR($B82="",AV$3="",'Demand Locations'!AX82=""),"",IF('Demand Locations'!AX82&lt;COUNTIFS('Workers Settings'!$M:$M,$B82,'Workers Settings'!$N:$N,1,'Workers Settings'!$H:$H,AV$3),"Warning!",IF('Demand Locations'!AX82=0,"",COUNTIFS('Workers Settings'!$M:$M,$B82,'Workers Settings'!$N:$N,1,'Workers Settings'!$H:$H,AV$3)/'Demand Locations'!AX82)))</f>
        <v/>
      </c>
      <c r="AW82" s="24" t="str">
        <f>IF(OR($B82="",AW$3="",'Demand Locations'!AY82=""),"",IF('Demand Locations'!AY82&lt;COUNTIFS('Workers Settings'!$M:$M,$B82,'Workers Settings'!$N:$N,1,'Workers Settings'!$H:$H,AW$3),"Warning!",IF('Demand Locations'!AY82=0,"",COUNTIFS('Workers Settings'!$M:$M,$B82,'Workers Settings'!$N:$N,1,'Workers Settings'!$H:$H,AW$3)/'Demand Locations'!AY82)))</f>
        <v/>
      </c>
      <c r="AX82" s="24" t="str">
        <f>IF(OR($B82="",AX$3="",'Demand Locations'!AZ82=""),"",IF('Demand Locations'!AZ82&lt;COUNTIFS('Workers Settings'!$M:$M,$B82,'Workers Settings'!$N:$N,1,'Workers Settings'!$H:$H,AX$3),"Warning!",IF('Demand Locations'!AZ82=0,"",COUNTIFS('Workers Settings'!$M:$M,$B82,'Workers Settings'!$N:$N,1,'Workers Settings'!$H:$H,AX$3)/'Demand Locations'!AZ82)))</f>
        <v/>
      </c>
      <c r="AY82" s="24" t="str">
        <f>IF(OR($B82="",AY$3="",'Demand Locations'!BA82=""),"",IF('Demand Locations'!BA82&lt;COUNTIFS('Workers Settings'!$M:$M,$B82,'Workers Settings'!$N:$N,1,'Workers Settings'!$H:$H,AY$3),"Warning!",IF('Demand Locations'!BA82=0,"",COUNTIFS('Workers Settings'!$M:$M,$B82,'Workers Settings'!$N:$N,1,'Workers Settings'!$H:$H,AY$3)/'Demand Locations'!BA82)))</f>
        <v/>
      </c>
      <c r="AZ82" s="24" t="str">
        <f>IF(OR($B82="",AZ$3="",'Demand Locations'!BB82=""),"",IF('Demand Locations'!BB82&lt;COUNTIFS('Workers Settings'!$M:$M,$B82,'Workers Settings'!$N:$N,1,'Workers Settings'!$H:$H,AZ$3),"Warning!",IF('Demand Locations'!BB82=0,"",COUNTIFS('Workers Settings'!$M:$M,$B82,'Workers Settings'!$N:$N,1,'Workers Settings'!$H:$H,AZ$3)/'Demand Locations'!BB82)))</f>
        <v/>
      </c>
      <c r="BA82" s="24" t="str">
        <f>IF(OR($B82="",BA$3="",'Demand Locations'!BC82=""),"",IF('Demand Locations'!BC82&lt;COUNTIFS('Workers Settings'!$M:$M,$B82,'Workers Settings'!$N:$N,1,'Workers Settings'!$H:$H,BA$3),"Warning!",IF('Demand Locations'!BC82=0,"",COUNTIFS('Workers Settings'!$M:$M,$B82,'Workers Settings'!$N:$N,1,'Workers Settings'!$H:$H,BA$3)/'Demand Locations'!BC82)))</f>
        <v/>
      </c>
      <c r="BB82" s="24" t="str">
        <f>IF(OR($B82="",BB$3="",'Demand Locations'!BD82=""),"",IF('Demand Locations'!BD82&lt;COUNTIFS('Workers Settings'!$M:$M,$B82,'Workers Settings'!$N:$N,1,'Workers Settings'!$H:$H,BB$3),"Warning!",IF('Demand Locations'!BD82=0,"",COUNTIFS('Workers Settings'!$M:$M,$B82,'Workers Settings'!$N:$N,1,'Workers Settings'!$H:$H,BB$3)/'Demand Locations'!BD82)))</f>
        <v/>
      </c>
      <c r="BC82" s="24" t="str">
        <f>IF(OR($B82="",BC$3="",'Demand Locations'!BE82=""),"",IF('Demand Locations'!BE82&lt;COUNTIFS('Workers Settings'!$M:$M,$B82,'Workers Settings'!$N:$N,1,'Workers Settings'!$H:$H,BC$3),"Warning!",IF('Demand Locations'!BE82=0,"",COUNTIFS('Workers Settings'!$M:$M,$B82,'Workers Settings'!$N:$N,1,'Workers Settings'!$H:$H,BC$3)/'Demand Locations'!BE82)))</f>
        <v/>
      </c>
      <c r="BD82" s="24" t="str">
        <f>IF(OR($B82="",BD$3="",'Demand Locations'!BF82=""),"",IF('Demand Locations'!BF82&lt;COUNTIFS('Workers Settings'!$M:$M,$B82,'Workers Settings'!$N:$N,1,'Workers Settings'!$H:$H,BD$3),"Warning!",IF('Demand Locations'!BF82=0,"",COUNTIFS('Workers Settings'!$M:$M,$B82,'Workers Settings'!$N:$N,1,'Workers Settings'!$H:$H,BD$3)/'Demand Locations'!BF82)))</f>
        <v/>
      </c>
      <c r="BE82" s="24" t="str">
        <f>IF(OR($B82="",BE$3="",'Demand Locations'!BG82=""),"",IF('Demand Locations'!BG82&lt;COUNTIFS('Workers Settings'!$M:$M,$B82,'Workers Settings'!$N:$N,1,'Workers Settings'!$H:$H,BE$3),"Warning!",IF('Demand Locations'!BG82=0,"",COUNTIFS('Workers Settings'!$M:$M,$B82,'Workers Settings'!$N:$N,1,'Workers Settings'!$H:$H,BE$3)/'Demand Locations'!BG82)))</f>
        <v/>
      </c>
      <c r="BF82" s="24" t="str">
        <f>IF(OR($B82="",BF$3="",'Demand Locations'!BH82=""),"",IF('Demand Locations'!BH82&lt;COUNTIFS('Workers Settings'!$M:$M,$B82,'Workers Settings'!$N:$N,1,'Workers Settings'!$H:$H,BF$3),"Warning!",IF('Demand Locations'!BH82=0,"",COUNTIFS('Workers Settings'!$M:$M,$B82,'Workers Settings'!$N:$N,1,'Workers Settings'!$H:$H,BF$3)/'Demand Locations'!BH82)))</f>
        <v/>
      </c>
      <c r="BG82" s="24" t="str">
        <f>IF(OR($B82="",BG$3="",'Demand Locations'!BI82=""),"",IF('Demand Locations'!BI82&lt;COUNTIFS('Workers Settings'!$M:$M,$B82,'Workers Settings'!$N:$N,1,'Workers Settings'!$H:$H,BG$3),"Warning!",IF('Demand Locations'!BI82=0,"",COUNTIFS('Workers Settings'!$M:$M,$B82,'Workers Settings'!$N:$N,1,'Workers Settings'!$H:$H,BG$3)/'Demand Locations'!BI82)))</f>
        <v/>
      </c>
      <c r="BH82" s="24" t="str">
        <f>IF(OR($B82="",BH$3="",'Demand Locations'!BJ82=""),"",IF('Demand Locations'!BJ82&lt;COUNTIFS('Workers Settings'!$M:$M,$B82,'Workers Settings'!$N:$N,1,'Workers Settings'!$H:$H,BH$3),"Warning!",IF('Demand Locations'!BJ82=0,"",COUNTIFS('Workers Settings'!$M:$M,$B82,'Workers Settings'!$N:$N,1,'Workers Settings'!$H:$H,BH$3)/'Demand Locations'!BJ82)))</f>
        <v/>
      </c>
      <c r="BI82" s="24" t="str">
        <f>IF(OR($B82="",BI$3="",'Demand Locations'!BK82=""),"",IF('Demand Locations'!BK82&lt;COUNTIFS('Workers Settings'!$M:$M,$B82,'Workers Settings'!$N:$N,1,'Workers Settings'!$H:$H,BI$3),"Warning!",IF('Demand Locations'!BK82=0,"",COUNTIFS('Workers Settings'!$M:$M,$B82,'Workers Settings'!$N:$N,1,'Workers Settings'!$H:$H,BI$3)/'Demand Locations'!BK82)))</f>
        <v/>
      </c>
      <c r="BJ82" s="24" t="str">
        <f>IF(OR($B82="",BJ$3="",'Demand Locations'!BL82=""),"",IF('Demand Locations'!BL82&lt;COUNTIFS('Workers Settings'!$M:$M,$B82,'Workers Settings'!$N:$N,1,'Workers Settings'!$H:$H,BJ$3),"Warning!",IF('Demand Locations'!BL82=0,"",COUNTIFS('Workers Settings'!$M:$M,$B82,'Workers Settings'!$N:$N,1,'Workers Settings'!$H:$H,BJ$3)/'Demand Locations'!BL82)))</f>
        <v/>
      </c>
      <c r="BK82" s="24" t="str">
        <f>IF(OR($B82="",BK$3="",'Demand Locations'!BM82=""),"",IF('Demand Locations'!BM82&lt;COUNTIFS('Workers Settings'!$M:$M,$B82,'Workers Settings'!$N:$N,1,'Workers Settings'!$H:$H,BK$3),"Warning!",IF('Demand Locations'!BM82=0,"",COUNTIFS('Workers Settings'!$M:$M,$B82,'Workers Settings'!$N:$N,1,'Workers Settings'!$H:$H,BK$3)/'Demand Locations'!BM82)))</f>
        <v/>
      </c>
      <c r="BL82" s="24" t="str">
        <f>IF(OR($B82="",BL$3="",'Demand Locations'!BN82=""),"",IF('Demand Locations'!BN82&lt;COUNTIFS('Workers Settings'!$M:$M,$B82,'Workers Settings'!$N:$N,1,'Workers Settings'!$H:$H,BL$3),"Warning!",IF('Demand Locations'!BN82=0,"",COUNTIFS('Workers Settings'!$M:$M,$B82,'Workers Settings'!$N:$N,1,'Workers Settings'!$H:$H,BL$3)/'Demand Locations'!BN82)))</f>
        <v/>
      </c>
      <c r="BM82" s="24" t="str">
        <f>IF(OR($B82="",BM$3="",'Demand Locations'!BO82=""),"",IF('Demand Locations'!BO82&lt;COUNTIFS('Workers Settings'!$M:$M,$B82,'Workers Settings'!$N:$N,1,'Workers Settings'!$H:$H,BM$3),"Warning!",IF('Demand Locations'!BO82=0,"",COUNTIFS('Workers Settings'!$M:$M,$B82,'Workers Settings'!$N:$N,1,'Workers Settings'!$H:$H,BM$3)/'Demand Locations'!BO82)))</f>
        <v/>
      </c>
      <c r="BN82" s="24" t="str">
        <f>IF(OR($B82="",BN$3="",'Demand Locations'!BP82=""),"",IF('Demand Locations'!BP82&lt;COUNTIFS('Workers Settings'!$M:$M,$B82,'Workers Settings'!$N:$N,1,'Workers Settings'!$H:$H,BN$3),"Warning!",IF('Demand Locations'!BP82=0,"",COUNTIFS('Workers Settings'!$M:$M,$B82,'Workers Settings'!$N:$N,1,'Workers Settings'!$H:$H,BN$3)/'Demand Locations'!BP82)))</f>
        <v/>
      </c>
      <c r="BO82" s="24" t="str">
        <f>IF(OR($B82="",BO$3="",'Demand Locations'!BQ82=""),"",IF('Demand Locations'!BQ82&lt;COUNTIFS('Workers Settings'!$M:$M,$B82,'Workers Settings'!$N:$N,1,'Workers Settings'!$H:$H,BO$3),"Warning!",IF('Demand Locations'!BQ82=0,"",COUNTIFS('Workers Settings'!$M:$M,$B82,'Workers Settings'!$N:$N,1,'Workers Settings'!$H:$H,BO$3)/'Demand Locations'!BQ82)))</f>
        <v/>
      </c>
      <c r="BP82" s="24" t="str">
        <f>IF(OR($B82="",BP$3="",'Demand Locations'!BR82=""),"",IF('Demand Locations'!BR82&lt;COUNTIFS('Workers Settings'!$M:$M,$B82,'Workers Settings'!$N:$N,1,'Workers Settings'!$H:$H,BP$3),"Warning!",IF('Demand Locations'!BR82=0,"",COUNTIFS('Workers Settings'!$M:$M,$B82,'Workers Settings'!$N:$N,1,'Workers Settings'!$H:$H,BP$3)/'Demand Locations'!BR82)))</f>
        <v/>
      </c>
      <c r="BQ82" s="24" t="str">
        <f>IF(OR($B82="",BQ$3="",'Demand Locations'!BS82=""),"",IF('Demand Locations'!BS82&lt;COUNTIFS('Workers Settings'!$M:$M,$B82,'Workers Settings'!$N:$N,1,'Workers Settings'!$H:$H,BQ$3),"Warning!",IF('Demand Locations'!BS82=0,"",COUNTIFS('Workers Settings'!$M:$M,$B82,'Workers Settings'!$N:$N,1,'Workers Settings'!$H:$H,BQ$3)/'Demand Locations'!BS82)))</f>
        <v/>
      </c>
      <c r="BR82" s="24" t="str">
        <f>IF(OR($B82="",BR$3="",'Demand Locations'!BT82=""),"",IF('Demand Locations'!BT82&lt;COUNTIFS('Workers Settings'!$M:$M,$B82,'Workers Settings'!$N:$N,1,'Workers Settings'!$H:$H,BR$3),"Warning!",IF('Demand Locations'!BT82=0,"",COUNTIFS('Workers Settings'!$M:$M,$B82,'Workers Settings'!$N:$N,1,'Workers Settings'!$H:$H,BR$3)/'Demand Locations'!BT82)))</f>
        <v/>
      </c>
      <c r="BS82" s="24" t="str">
        <f>IF(OR($B82="",BS$3="",'Demand Locations'!BU82=""),"",IF('Demand Locations'!BU82&lt;COUNTIFS('Workers Settings'!$M:$M,$B82,'Workers Settings'!$N:$N,1,'Workers Settings'!$H:$H,BS$3),"Warning!",IF('Demand Locations'!BU82=0,"",COUNTIFS('Workers Settings'!$M:$M,$B82,'Workers Settings'!$N:$N,1,'Workers Settings'!$H:$H,BS$3)/'Demand Locations'!BU82)))</f>
        <v/>
      </c>
      <c r="BT82" s="24" t="str">
        <f>IF(OR($B82="",BT$3="",'Demand Locations'!BV82=""),"",IF('Demand Locations'!BV82&lt;COUNTIFS('Workers Settings'!$M:$M,$B82,'Workers Settings'!$N:$N,1,'Workers Settings'!$H:$H,BT$3),"Warning!",IF('Demand Locations'!BV82=0,"",COUNTIFS('Workers Settings'!$M:$M,$B82,'Workers Settings'!$N:$N,1,'Workers Settings'!$H:$H,BT$3)/'Demand Locations'!BV82)))</f>
        <v/>
      </c>
      <c r="BU82" s="24" t="str">
        <f>IF(OR($B82="",BU$3="",'Demand Locations'!BW82=""),"",IF('Demand Locations'!BW82&lt;COUNTIFS('Workers Settings'!$M:$M,$B82,'Workers Settings'!$N:$N,1,'Workers Settings'!$H:$H,BU$3),"Warning!",IF('Demand Locations'!BW82=0,"",COUNTIFS('Workers Settings'!$M:$M,$B82,'Workers Settings'!$N:$N,1,'Workers Settings'!$H:$H,BU$3)/'Demand Locations'!BW82)))</f>
        <v/>
      </c>
      <c r="BV82" s="24" t="str">
        <f>IF(OR($B82="",BV$3="",'Demand Locations'!BX82=""),"",IF('Demand Locations'!BX82&lt;COUNTIFS('Workers Settings'!$M:$M,$B82,'Workers Settings'!$N:$N,1,'Workers Settings'!$H:$H,BV$3),"Warning!",IF('Demand Locations'!BX82=0,"",COUNTIFS('Workers Settings'!$M:$M,$B82,'Workers Settings'!$N:$N,1,'Workers Settings'!$H:$H,BV$3)/'Demand Locations'!BX82)))</f>
        <v/>
      </c>
      <c r="BW82" s="24" t="str">
        <f>IF(OR($B82="",BW$3="",'Demand Locations'!BY82=""),"",IF('Demand Locations'!BY82&lt;COUNTIFS('Workers Settings'!$M:$M,$B82,'Workers Settings'!$N:$N,1,'Workers Settings'!$H:$H,BW$3),"Warning!",IF('Demand Locations'!BY82=0,"",COUNTIFS('Workers Settings'!$M:$M,$B82,'Workers Settings'!$N:$N,1,'Workers Settings'!$H:$H,BW$3)/'Demand Locations'!BY82)))</f>
        <v/>
      </c>
      <c r="BX82" s="24" t="str">
        <f>IF(OR($B82="",BX$3="",'Demand Locations'!BZ82=""),"",IF('Demand Locations'!BZ82&lt;COUNTIFS('Workers Settings'!$M:$M,$B82,'Workers Settings'!$N:$N,1,'Workers Settings'!$H:$H,BX$3),"Warning!",IF('Demand Locations'!BZ82=0,"",COUNTIFS('Workers Settings'!$M:$M,$B82,'Workers Settings'!$N:$N,1,'Workers Settings'!$H:$H,BX$3)/'Demand Locations'!BZ82)))</f>
        <v/>
      </c>
      <c r="BY82" s="24" t="str">
        <f>IF(OR($B82="",BY$3="",'Demand Locations'!CA82=""),"",IF('Demand Locations'!CA82&lt;COUNTIFS('Workers Settings'!$M:$M,$B82,'Workers Settings'!$N:$N,1,'Workers Settings'!$H:$H,BY$3),"Warning!",IF('Demand Locations'!CA82=0,"",COUNTIFS('Workers Settings'!$M:$M,$B82,'Workers Settings'!$N:$N,1,'Workers Settings'!$H:$H,BY$3)/'Demand Locations'!CA82)))</f>
        <v/>
      </c>
      <c r="BZ82" s="24" t="str">
        <f>IF(OR($B82="",BZ$3="",'Demand Locations'!CB82=""),"",IF('Demand Locations'!CB82&lt;COUNTIFS('Workers Settings'!$M:$M,$B82,'Workers Settings'!$N:$N,1,'Workers Settings'!$H:$H,BZ$3),"Warning!",IF('Demand Locations'!CB82=0,"",COUNTIFS('Workers Settings'!$M:$M,$B82,'Workers Settings'!$N:$N,1,'Workers Settings'!$H:$H,BZ$3)/'Demand Locations'!CB82)))</f>
        <v/>
      </c>
      <c r="CA82" s="24" t="str">
        <f>IF(OR($B82="",CA$3="",'Demand Locations'!CC82=""),"",IF('Demand Locations'!CC82&lt;COUNTIFS('Workers Settings'!$M:$M,$B82,'Workers Settings'!$N:$N,1,'Workers Settings'!$H:$H,CA$3),"Warning!",IF('Demand Locations'!CC82=0,"",COUNTIFS('Workers Settings'!$M:$M,$B82,'Workers Settings'!$N:$N,1,'Workers Settings'!$H:$H,CA$3)/'Demand Locations'!CC82)))</f>
        <v/>
      </c>
      <c r="CB82" s="24" t="str">
        <f>IF(OR($B82="",CB$3="",'Demand Locations'!CD82=""),"",IF('Demand Locations'!CD82&lt;COUNTIFS('Workers Settings'!$M:$M,$B82,'Workers Settings'!$N:$N,1,'Workers Settings'!$H:$H,CB$3),"Warning!",IF('Demand Locations'!CD82=0,"",COUNTIFS('Workers Settings'!$M:$M,$B82,'Workers Settings'!$N:$N,1,'Workers Settings'!$H:$H,CB$3)/'Demand Locations'!CD82)))</f>
        <v/>
      </c>
      <c r="CC82" s="24" t="str">
        <f>IF(OR($B82="",CC$3="",'Demand Locations'!CE82=""),"",IF('Demand Locations'!CE82&lt;COUNTIFS('Workers Settings'!$M:$M,$B82,'Workers Settings'!$N:$N,1,'Workers Settings'!$H:$H,CC$3),"Warning!",IF('Demand Locations'!CE82=0,"",COUNTIFS('Workers Settings'!$M:$M,$B82,'Workers Settings'!$N:$N,1,'Workers Settings'!$H:$H,CC$3)/'Demand Locations'!CE82)))</f>
        <v/>
      </c>
      <c r="CD82" s="24" t="str">
        <f>IF(OR($B82="",CD$3="",'Demand Locations'!CF82=""),"",IF('Demand Locations'!CF82&lt;COUNTIFS('Workers Settings'!$M:$M,$B82,'Workers Settings'!$N:$N,1,'Workers Settings'!$H:$H,CD$3),"Warning!",IF('Demand Locations'!CF82=0,"",COUNTIFS('Workers Settings'!$M:$M,$B82,'Workers Settings'!$N:$N,1,'Workers Settings'!$H:$H,CD$3)/'Demand Locations'!CF82)))</f>
        <v/>
      </c>
      <c r="CE82" s="24" t="str">
        <f>IF(OR($B82="",CE$3="",'Demand Locations'!CG82=""),"",IF('Demand Locations'!CG82&lt;COUNTIFS('Workers Settings'!$M:$M,$B82,'Workers Settings'!$N:$N,1,'Workers Settings'!$H:$H,CE$3),"Warning!",IF('Demand Locations'!CG82=0,"",COUNTIFS('Workers Settings'!$M:$M,$B82,'Workers Settings'!$N:$N,1,'Workers Settings'!$H:$H,CE$3)/'Demand Locations'!CG82)))</f>
        <v/>
      </c>
      <c r="CF82" s="24" t="str">
        <f>IF(OR($B82="",CF$3="",'Demand Locations'!CH82=""),"",IF('Demand Locations'!CH82&lt;COUNTIFS('Workers Settings'!$M:$M,$B82,'Workers Settings'!$N:$N,1,'Workers Settings'!$H:$H,CF$3),"Warning!",IF('Demand Locations'!CH82=0,"",COUNTIFS('Workers Settings'!$M:$M,$B82,'Workers Settings'!$N:$N,1,'Workers Settings'!$H:$H,CF$3)/'Demand Locations'!CH82)))</f>
        <v/>
      </c>
      <c r="CG82" s="24" t="str">
        <f>IF(OR($B82="",CG$3="",'Demand Locations'!CI82=""),"",IF('Demand Locations'!CI82&lt;COUNTIFS('Workers Settings'!$M:$M,$B82,'Workers Settings'!$N:$N,1,'Workers Settings'!$H:$H,CG$3),"Warning!",IF('Demand Locations'!CI82=0,"",COUNTIFS('Workers Settings'!$M:$M,$B82,'Workers Settings'!$N:$N,1,'Workers Settings'!$H:$H,CG$3)/'Demand Locations'!CI82)))</f>
        <v/>
      </c>
      <c r="CH82" s="24" t="str">
        <f>IF(OR($B82="",CH$3="",'Demand Locations'!CJ82=""),"",IF('Demand Locations'!CJ82&lt;COUNTIFS('Workers Settings'!$M:$M,$B82,'Workers Settings'!$N:$N,1,'Workers Settings'!$H:$H,CH$3),"Warning!",IF('Demand Locations'!CJ82=0,"",COUNTIFS('Workers Settings'!$M:$M,$B82,'Workers Settings'!$N:$N,1,'Workers Settings'!$H:$H,CH$3)/'Demand Locations'!CJ82)))</f>
        <v/>
      </c>
      <c r="CI82" s="24" t="str">
        <f>IF(OR($B82="",CI$3="",'Demand Locations'!CK82=""),"",IF('Demand Locations'!CK82&lt;COUNTIFS('Workers Settings'!$M:$M,$B82,'Workers Settings'!$N:$N,1,'Workers Settings'!$H:$H,CI$3),"Warning!",IF('Demand Locations'!CK82=0,"",COUNTIFS('Workers Settings'!$M:$M,$B82,'Workers Settings'!$N:$N,1,'Workers Settings'!$H:$H,CI$3)/'Demand Locations'!CK82)))</f>
        <v/>
      </c>
      <c r="CJ82" s="24" t="str">
        <f>IF(OR($B82="",CJ$3="",'Demand Locations'!CL82=""),"",IF('Demand Locations'!CL82&lt;COUNTIFS('Workers Settings'!$M:$M,$B82,'Workers Settings'!$N:$N,1,'Workers Settings'!$H:$H,CJ$3),"Warning!",IF('Demand Locations'!CL82=0,"",COUNTIFS('Workers Settings'!$M:$M,$B82,'Workers Settings'!$N:$N,1,'Workers Settings'!$H:$H,CJ$3)/'Demand Locations'!CL82)))</f>
        <v/>
      </c>
      <c r="CK82" s="24" t="str">
        <f>IF(OR($B82="",CK$3="",'Demand Locations'!CM82=""),"",IF('Demand Locations'!CM82&lt;COUNTIFS('Workers Settings'!$M:$M,$B82,'Workers Settings'!$N:$N,1,'Workers Settings'!$H:$H,CK$3),"Warning!",IF('Demand Locations'!CM82=0,"",COUNTIFS('Workers Settings'!$M:$M,$B82,'Workers Settings'!$N:$N,1,'Workers Settings'!$H:$H,CK$3)/'Demand Locations'!CM82)))</f>
        <v/>
      </c>
      <c r="CL82" s="24" t="str">
        <f>IF(OR($B82="",CL$3="",'Demand Locations'!CN82=""),"",IF('Demand Locations'!CN82&lt;COUNTIFS('Workers Settings'!$M:$M,$B82,'Workers Settings'!$N:$N,1,'Workers Settings'!$H:$H,CL$3),"Warning!",IF('Demand Locations'!CN82=0,"",COUNTIFS('Workers Settings'!$M:$M,$B82,'Workers Settings'!$N:$N,1,'Workers Settings'!$H:$H,CL$3)/'Demand Locations'!CN82)))</f>
        <v/>
      </c>
      <c r="CM82" s="24" t="str">
        <f>IF(OR($B82="",CM$3="",'Demand Locations'!CO82=""),"",IF('Demand Locations'!CO82&lt;COUNTIFS('Workers Settings'!$M:$M,$B82,'Workers Settings'!$N:$N,1,'Workers Settings'!$H:$H,CM$3),"Warning!",IF('Demand Locations'!CO82=0,"",COUNTIFS('Workers Settings'!$M:$M,$B82,'Workers Settings'!$N:$N,1,'Workers Settings'!$H:$H,CM$3)/'Demand Locations'!CO82)))</f>
        <v/>
      </c>
      <c r="CN82" s="24" t="str">
        <f>IF(OR($B82="",CN$3="",'Demand Locations'!CP82=""),"",IF('Demand Locations'!CP82&lt;COUNTIFS('Workers Settings'!$M:$M,$B82,'Workers Settings'!$N:$N,1,'Workers Settings'!$H:$H,CN$3),"Warning!",IF('Demand Locations'!CP82=0,"",COUNTIFS('Workers Settings'!$M:$M,$B82,'Workers Settings'!$N:$N,1,'Workers Settings'!$H:$H,CN$3)/'Demand Locations'!CP82)))</f>
        <v/>
      </c>
      <c r="CO82" s="24" t="str">
        <f>IF(OR($B82="",CO$3="",'Demand Locations'!CQ82=""),"",IF('Demand Locations'!CQ82&lt;COUNTIFS('Workers Settings'!$M:$M,$B82,'Workers Settings'!$N:$N,1,'Workers Settings'!$H:$H,CO$3),"Warning!",IF('Demand Locations'!CQ82=0,"",COUNTIFS('Workers Settings'!$M:$M,$B82,'Workers Settings'!$N:$N,1,'Workers Settings'!$H:$H,CO$3)/'Demand Locations'!CQ82)))</f>
        <v/>
      </c>
      <c r="CP82" s="24" t="str">
        <f>IF(OR($B82="",CP$3="",'Demand Locations'!CR82=""),"",IF('Demand Locations'!CR82&lt;COUNTIFS('Workers Settings'!$M:$M,$B82,'Workers Settings'!$N:$N,1,'Workers Settings'!$H:$H,CP$3),"Warning!",IF('Demand Locations'!CR82=0,"",COUNTIFS('Workers Settings'!$M:$M,$B82,'Workers Settings'!$N:$N,1,'Workers Settings'!$H:$H,CP$3)/'Demand Locations'!CR82)))</f>
        <v/>
      </c>
      <c r="CQ82" s="24" t="str">
        <f>IF(OR($B82="",CQ$3="",'Demand Locations'!CS82=""),"",IF('Demand Locations'!CS82&lt;COUNTIFS('Workers Settings'!$M:$M,$B82,'Workers Settings'!$N:$N,1,'Workers Settings'!$H:$H,CQ$3),"Warning!",IF('Demand Locations'!CS82=0,"",COUNTIFS('Workers Settings'!$M:$M,$B82,'Workers Settings'!$N:$N,1,'Workers Settings'!$H:$H,CQ$3)/'Demand Locations'!CS82)))</f>
        <v/>
      </c>
      <c r="CR82" s="24" t="str">
        <f>IF(OR($B82="",CR$3="",'Demand Locations'!CT82=""),"",IF('Demand Locations'!CT82&lt;COUNTIFS('Workers Settings'!$M:$M,$B82,'Workers Settings'!$N:$N,1,'Workers Settings'!$H:$H,CR$3),"Warning!",IF('Demand Locations'!CT82=0,"",COUNTIFS('Workers Settings'!$M:$M,$B82,'Workers Settings'!$N:$N,1,'Workers Settings'!$H:$H,CR$3)/'Demand Locations'!CT82)))</f>
        <v/>
      </c>
      <c r="CS82" s="24" t="str">
        <f>IF(OR($B82="",CS$3="",'Demand Locations'!CU82=""),"",IF('Demand Locations'!CU82&lt;COUNTIFS('Workers Settings'!$M:$M,$B82,'Workers Settings'!$N:$N,1,'Workers Settings'!$H:$H,CS$3),"Warning!",IF('Demand Locations'!CU82=0,"",COUNTIFS('Workers Settings'!$M:$M,$B82,'Workers Settings'!$N:$N,1,'Workers Settings'!$H:$H,CS$3)/'Demand Locations'!CU82)))</f>
        <v/>
      </c>
      <c r="CT82" s="24" t="str">
        <f>IF(OR($B82="",CT$3="",'Demand Locations'!CV82=""),"",IF('Demand Locations'!CV82&lt;COUNTIFS('Workers Settings'!$M:$M,$B82,'Workers Settings'!$N:$N,1,'Workers Settings'!$H:$H,CT$3),"Warning!",IF('Demand Locations'!CV82=0,"",COUNTIFS('Workers Settings'!$M:$M,$B82,'Workers Settings'!$N:$N,1,'Workers Settings'!$H:$H,CT$3)/'Demand Locations'!CV82)))</f>
        <v/>
      </c>
      <c r="CU82" s="24" t="str">
        <f>IF(OR($B82="",CU$3="",'Demand Locations'!CW82=""),"",IF('Demand Locations'!CW82&lt;COUNTIFS('Workers Settings'!$M:$M,$B82,'Workers Settings'!$N:$N,1,'Workers Settings'!$H:$H,CU$3),"Warning!",IF('Demand Locations'!CW82=0,"",COUNTIFS('Workers Settings'!$M:$M,$B82,'Workers Settings'!$N:$N,1,'Workers Settings'!$H:$H,CU$3)/'Demand Locations'!CW82)))</f>
        <v/>
      </c>
      <c r="CV82" s="24" t="str">
        <f>IF(OR($B82="",CV$3="",'Demand Locations'!CX82=""),"",IF('Demand Locations'!CX82&lt;COUNTIFS('Workers Settings'!$M:$M,$B82,'Workers Settings'!$N:$N,1,'Workers Settings'!$H:$H,CV$3),"Warning!",IF('Demand Locations'!CX82=0,"",COUNTIFS('Workers Settings'!$M:$M,$B82,'Workers Settings'!$N:$N,1,'Workers Settings'!$H:$H,CV$3)/'Demand Locations'!CX82)))</f>
        <v/>
      </c>
      <c r="CW82" s="24" t="str">
        <f>IF(OR($B82="",CW$3="",'Demand Locations'!CY82=""),"",IF('Demand Locations'!CY82&lt;COUNTIFS('Workers Settings'!$M:$M,$B82,'Workers Settings'!$N:$N,1,'Workers Settings'!$H:$H,CW$3),"Warning!",IF('Demand Locations'!CY82=0,"",COUNTIFS('Workers Settings'!$M:$M,$B82,'Workers Settings'!$N:$N,1,'Workers Settings'!$H:$H,CW$3)/'Demand Locations'!CY82)))</f>
        <v/>
      </c>
      <c r="CX82" s="24" t="str">
        <f>IF(OR($B82="",CX$3="",'Demand Locations'!CZ82=""),"",IF('Demand Locations'!CZ82&lt;COUNTIFS('Workers Settings'!$M:$M,$B82,'Workers Settings'!$N:$N,1,'Workers Settings'!$H:$H,CX$3),"Warning!",IF('Demand Locations'!CZ82=0,"",COUNTIFS('Workers Settings'!$M:$M,$B82,'Workers Settings'!$N:$N,1,'Workers Settings'!$H:$H,CX$3)/'Demand Locations'!CZ82)))</f>
        <v/>
      </c>
      <c r="CY82" s="24" t="str">
        <f>IF(OR($B82="",CY$3="",'Demand Locations'!DA82=""),"",IF('Demand Locations'!DA82&lt;COUNTIFS('Workers Settings'!$M:$M,$B82,'Workers Settings'!$N:$N,1,'Workers Settings'!$H:$H,CY$3),"Warning!",IF('Demand Locations'!DA82=0,"",COUNTIFS('Workers Settings'!$M:$M,$B82,'Workers Settings'!$N:$N,1,'Workers Settings'!$H:$H,CY$3)/'Demand Locations'!DA82)))</f>
        <v/>
      </c>
      <c r="CZ82" s="24" t="str">
        <f>IF(OR($B82="",CZ$3="",'Demand Locations'!DB82=""),"",IF('Demand Locations'!DB82&lt;COUNTIFS('Workers Settings'!$M:$M,$B82,'Workers Settings'!$N:$N,1,'Workers Settings'!$H:$H,CZ$3),"Warning!",IF('Demand Locations'!DB82=0,"",COUNTIFS('Workers Settings'!$M:$M,$B82,'Workers Settings'!$N:$N,1,'Workers Settings'!$H:$H,CZ$3)/'Demand Locations'!DB82)))</f>
        <v/>
      </c>
    </row>
    <row r="83" spans="1:104" x14ac:dyDescent="0.25">
      <c r="A83" s="7">
        <f t="shared" si="1"/>
        <v>79</v>
      </c>
      <c r="B83" s="7" t="str">
        <f>IF('Demand Locations'!B83&lt;&gt;"",'Demand Locations'!B83,"")</f>
        <v/>
      </c>
      <c r="C83" s="29" t="str">
        <f>IF(B83="","",SUMIFS('Workers Assignments'!Z:Z,'Workers Settings'!M:M,B83,'Workers Settings'!N:N,1))</f>
        <v/>
      </c>
      <c r="D83" s="24" t="str">
        <f>IF(OR(B83="",'Demand Locations'!E83=""),"",IF('Demand Locations'!E83&lt;C83,"Warning!",IF('Demand Locations'!E83=0,"",C83/'Demand Locations'!E83)))</f>
        <v/>
      </c>
      <c r="E83" s="44" t="str">
        <f>IF(OR($B83="",E$3="",'Demand Locations'!G83=""),"",IF('Demand Locations'!G83&lt;COUNTIFS('Workers Settings'!$M:$M,$B83,'Workers Settings'!$N:$N,1,'Workers Settings'!$H:$H,E$3),"Warning!",IF('Demand Locations'!G83=0,"",COUNTIFS('Workers Settings'!$M:$M,$B83,'Workers Settings'!$N:$N,1,'Workers Settings'!$H:$H,E$3)/'Demand Locations'!G83)))</f>
        <v/>
      </c>
      <c r="F83" s="24" t="str">
        <f>IF(OR($B83="",F$3="",'Demand Locations'!H83=""),"",IF('Demand Locations'!H83&lt;COUNTIFS('Workers Settings'!$M:$M,$B83,'Workers Settings'!$N:$N,1,'Workers Settings'!$H:$H,F$3),"Warning!",IF('Demand Locations'!H83=0,"",COUNTIFS('Workers Settings'!$M:$M,$B83,'Workers Settings'!$N:$N,1,'Workers Settings'!$H:$H,F$3)/'Demand Locations'!H83)))</f>
        <v/>
      </c>
      <c r="G83" s="24" t="str">
        <f>IF(OR($B83="",G$3="",'Demand Locations'!I83=""),"",IF('Demand Locations'!I83&lt;COUNTIFS('Workers Settings'!$M:$M,$B83,'Workers Settings'!$N:$N,1,'Workers Settings'!$H:$H,G$3),"Warning!",IF('Demand Locations'!I83=0,"",COUNTIFS('Workers Settings'!$M:$M,$B83,'Workers Settings'!$N:$N,1,'Workers Settings'!$H:$H,G$3)/'Demand Locations'!I83)))</f>
        <v/>
      </c>
      <c r="H83" s="24" t="str">
        <f>IF(OR($B83="",H$3="",'Demand Locations'!J83=""),"",IF('Demand Locations'!J83&lt;COUNTIFS('Workers Settings'!$M:$M,$B83,'Workers Settings'!$N:$N,1,'Workers Settings'!$H:$H,H$3),"Warning!",IF('Demand Locations'!J83=0,"",COUNTIFS('Workers Settings'!$M:$M,$B83,'Workers Settings'!$N:$N,1,'Workers Settings'!$H:$H,H$3)/'Demand Locations'!J83)))</f>
        <v/>
      </c>
      <c r="I83" s="24" t="str">
        <f>IF(OR($B83="",I$3="",'Demand Locations'!K83=""),"",IF('Demand Locations'!K83&lt;COUNTIFS('Workers Settings'!$M:$M,$B83,'Workers Settings'!$N:$N,1,'Workers Settings'!$H:$H,I$3),"Warning!",IF('Demand Locations'!K83=0,"",COUNTIFS('Workers Settings'!$M:$M,$B83,'Workers Settings'!$N:$N,1,'Workers Settings'!$H:$H,I$3)/'Demand Locations'!K83)))</f>
        <v/>
      </c>
      <c r="J83" s="24" t="str">
        <f>IF(OR($B83="",J$3="",'Demand Locations'!L83=""),"",IF('Demand Locations'!L83&lt;COUNTIFS('Workers Settings'!$M:$M,$B83,'Workers Settings'!$N:$N,1,'Workers Settings'!$H:$H,J$3),"Warning!",IF('Demand Locations'!L83=0,"",COUNTIFS('Workers Settings'!$M:$M,$B83,'Workers Settings'!$N:$N,1,'Workers Settings'!$H:$H,J$3)/'Demand Locations'!L83)))</f>
        <v/>
      </c>
      <c r="K83" s="24" t="str">
        <f>IF(OR($B83="",K$3="",'Demand Locations'!M83=""),"",IF('Demand Locations'!M83&lt;COUNTIFS('Workers Settings'!$M:$M,$B83,'Workers Settings'!$N:$N,1,'Workers Settings'!$H:$H,K$3),"Warning!",IF('Demand Locations'!M83=0,"",COUNTIFS('Workers Settings'!$M:$M,$B83,'Workers Settings'!$N:$N,1,'Workers Settings'!$H:$H,K$3)/'Demand Locations'!M83)))</f>
        <v/>
      </c>
      <c r="L83" s="24" t="str">
        <f>IF(OR($B83="",L$3="",'Demand Locations'!N83=""),"",IF('Demand Locations'!N83&lt;COUNTIFS('Workers Settings'!$M:$M,$B83,'Workers Settings'!$N:$N,1,'Workers Settings'!$H:$H,L$3),"Warning!",IF('Demand Locations'!N83=0,"",COUNTIFS('Workers Settings'!$M:$M,$B83,'Workers Settings'!$N:$N,1,'Workers Settings'!$H:$H,L$3)/'Demand Locations'!N83)))</f>
        <v/>
      </c>
      <c r="M83" s="24" t="str">
        <f>IF(OR($B83="",M$3="",'Demand Locations'!O83=""),"",IF('Demand Locations'!O83&lt;COUNTIFS('Workers Settings'!$M:$M,$B83,'Workers Settings'!$N:$N,1,'Workers Settings'!$H:$H,M$3),"Warning!",IF('Demand Locations'!O83=0,"",COUNTIFS('Workers Settings'!$M:$M,$B83,'Workers Settings'!$N:$N,1,'Workers Settings'!$H:$H,M$3)/'Demand Locations'!O83)))</f>
        <v/>
      </c>
      <c r="N83" s="24" t="str">
        <f>IF(OR($B83="",N$3="",'Demand Locations'!P83=""),"",IF('Demand Locations'!P83&lt;COUNTIFS('Workers Settings'!$M:$M,$B83,'Workers Settings'!$N:$N,1,'Workers Settings'!$H:$H,N$3),"Warning!",IF('Demand Locations'!P83=0,"",COUNTIFS('Workers Settings'!$M:$M,$B83,'Workers Settings'!$N:$N,1,'Workers Settings'!$H:$H,N$3)/'Demand Locations'!P83)))</f>
        <v/>
      </c>
      <c r="O83" s="24" t="str">
        <f>IF(OR($B83="",O$3="",'Demand Locations'!Q83=""),"",IF('Demand Locations'!Q83&lt;COUNTIFS('Workers Settings'!$M:$M,$B83,'Workers Settings'!$N:$N,1,'Workers Settings'!$H:$H,O$3),"Warning!",IF('Demand Locations'!Q83=0,"",COUNTIFS('Workers Settings'!$M:$M,$B83,'Workers Settings'!$N:$N,1,'Workers Settings'!$H:$H,O$3)/'Demand Locations'!Q83)))</f>
        <v/>
      </c>
      <c r="P83" s="24" t="str">
        <f>IF(OR($B83="",P$3="",'Demand Locations'!R83=""),"",IF('Demand Locations'!R83&lt;COUNTIFS('Workers Settings'!$M:$M,$B83,'Workers Settings'!$N:$N,1,'Workers Settings'!$H:$H,P$3),"Warning!",IF('Demand Locations'!R83=0,"",COUNTIFS('Workers Settings'!$M:$M,$B83,'Workers Settings'!$N:$N,1,'Workers Settings'!$H:$H,P$3)/'Demand Locations'!R83)))</f>
        <v/>
      </c>
      <c r="Q83" s="24" t="str">
        <f>IF(OR($B83="",Q$3="",'Demand Locations'!S83=""),"",IF('Demand Locations'!S83&lt;COUNTIFS('Workers Settings'!$M:$M,$B83,'Workers Settings'!$N:$N,1,'Workers Settings'!$H:$H,Q$3),"Warning!",IF('Demand Locations'!S83=0,"",COUNTIFS('Workers Settings'!$M:$M,$B83,'Workers Settings'!$N:$N,1,'Workers Settings'!$H:$H,Q$3)/'Demand Locations'!S83)))</f>
        <v/>
      </c>
      <c r="R83" s="24" t="str">
        <f>IF(OR($B83="",R$3="",'Demand Locations'!T83=""),"",IF('Demand Locations'!T83&lt;COUNTIFS('Workers Settings'!$M:$M,$B83,'Workers Settings'!$N:$N,1,'Workers Settings'!$H:$H,R$3),"Warning!",IF('Demand Locations'!T83=0,"",COUNTIFS('Workers Settings'!$M:$M,$B83,'Workers Settings'!$N:$N,1,'Workers Settings'!$H:$H,R$3)/'Demand Locations'!T83)))</f>
        <v/>
      </c>
      <c r="S83" s="24" t="str">
        <f>IF(OR($B83="",S$3="",'Demand Locations'!U83=""),"",IF('Demand Locations'!U83&lt;COUNTIFS('Workers Settings'!$M:$M,$B83,'Workers Settings'!$N:$N,1,'Workers Settings'!$H:$H,S$3),"Warning!",IF('Demand Locations'!U83=0,"",COUNTIFS('Workers Settings'!$M:$M,$B83,'Workers Settings'!$N:$N,1,'Workers Settings'!$H:$H,S$3)/'Demand Locations'!U83)))</f>
        <v/>
      </c>
      <c r="T83" s="24" t="str">
        <f>IF(OR($B83="",T$3="",'Demand Locations'!V83=""),"",IF('Demand Locations'!V83&lt;COUNTIFS('Workers Settings'!$M:$M,$B83,'Workers Settings'!$N:$N,1,'Workers Settings'!$H:$H,T$3),"Warning!",IF('Demand Locations'!V83=0,"",COUNTIFS('Workers Settings'!$M:$M,$B83,'Workers Settings'!$N:$N,1,'Workers Settings'!$H:$H,T$3)/'Demand Locations'!V83)))</f>
        <v/>
      </c>
      <c r="U83" s="24" t="str">
        <f>IF(OR($B83="",U$3="",'Demand Locations'!W83=""),"",IF('Demand Locations'!W83&lt;COUNTIFS('Workers Settings'!$M:$M,$B83,'Workers Settings'!$N:$N,1,'Workers Settings'!$H:$H,U$3),"Warning!",IF('Demand Locations'!W83=0,"",COUNTIFS('Workers Settings'!$M:$M,$B83,'Workers Settings'!$N:$N,1,'Workers Settings'!$H:$H,U$3)/'Demand Locations'!W83)))</f>
        <v/>
      </c>
      <c r="V83" s="24" t="str">
        <f>IF(OR($B83="",V$3="",'Demand Locations'!X83=""),"",IF('Demand Locations'!X83&lt;COUNTIFS('Workers Settings'!$M:$M,$B83,'Workers Settings'!$N:$N,1,'Workers Settings'!$H:$H,V$3),"Warning!",IF('Demand Locations'!X83=0,"",COUNTIFS('Workers Settings'!$M:$M,$B83,'Workers Settings'!$N:$N,1,'Workers Settings'!$H:$H,V$3)/'Demand Locations'!X83)))</f>
        <v/>
      </c>
      <c r="W83" s="24" t="str">
        <f>IF(OR($B83="",W$3="",'Demand Locations'!Y83=""),"",IF('Demand Locations'!Y83&lt;COUNTIFS('Workers Settings'!$M:$M,$B83,'Workers Settings'!$N:$N,1,'Workers Settings'!$H:$H,W$3),"Warning!",IF('Demand Locations'!Y83=0,"",COUNTIFS('Workers Settings'!$M:$M,$B83,'Workers Settings'!$N:$N,1,'Workers Settings'!$H:$H,W$3)/'Demand Locations'!Y83)))</f>
        <v/>
      </c>
      <c r="X83" s="24" t="str">
        <f>IF(OR($B83="",X$3="",'Demand Locations'!Z83=""),"",IF('Demand Locations'!Z83&lt;COUNTIFS('Workers Settings'!$M:$M,$B83,'Workers Settings'!$N:$N,1,'Workers Settings'!$H:$H,X$3),"Warning!",IF('Demand Locations'!Z83=0,"",COUNTIFS('Workers Settings'!$M:$M,$B83,'Workers Settings'!$N:$N,1,'Workers Settings'!$H:$H,X$3)/'Demand Locations'!Z83)))</f>
        <v/>
      </c>
      <c r="Y83" s="24" t="str">
        <f>IF(OR($B83="",Y$3="",'Demand Locations'!AA83=""),"",IF('Demand Locations'!AA83&lt;COUNTIFS('Workers Settings'!$M:$M,$B83,'Workers Settings'!$N:$N,1,'Workers Settings'!$H:$H,Y$3),"Warning!",IF('Demand Locations'!AA83=0,"",COUNTIFS('Workers Settings'!$M:$M,$B83,'Workers Settings'!$N:$N,1,'Workers Settings'!$H:$H,Y$3)/'Demand Locations'!AA83)))</f>
        <v/>
      </c>
      <c r="Z83" s="24" t="str">
        <f>IF(OR($B83="",Z$3="",'Demand Locations'!AB83=""),"",IF('Demand Locations'!AB83&lt;COUNTIFS('Workers Settings'!$M:$M,$B83,'Workers Settings'!$N:$N,1,'Workers Settings'!$H:$H,Z$3),"Warning!",IF('Demand Locations'!AB83=0,"",COUNTIFS('Workers Settings'!$M:$M,$B83,'Workers Settings'!$N:$N,1,'Workers Settings'!$H:$H,Z$3)/'Demand Locations'!AB83)))</f>
        <v/>
      </c>
      <c r="AA83" s="24" t="str">
        <f>IF(OR($B83="",AA$3="",'Demand Locations'!AC83=""),"",IF('Demand Locations'!AC83&lt;COUNTIFS('Workers Settings'!$M:$M,$B83,'Workers Settings'!$N:$N,1,'Workers Settings'!$H:$H,AA$3),"Warning!",IF('Demand Locations'!AC83=0,"",COUNTIFS('Workers Settings'!$M:$M,$B83,'Workers Settings'!$N:$N,1,'Workers Settings'!$H:$H,AA$3)/'Demand Locations'!AC83)))</f>
        <v/>
      </c>
      <c r="AB83" s="24" t="str">
        <f>IF(OR($B83="",AB$3="",'Demand Locations'!AD83=""),"",IF('Demand Locations'!AD83&lt;COUNTIFS('Workers Settings'!$M:$M,$B83,'Workers Settings'!$N:$N,1,'Workers Settings'!$H:$H,AB$3),"Warning!",IF('Demand Locations'!AD83=0,"",COUNTIFS('Workers Settings'!$M:$M,$B83,'Workers Settings'!$N:$N,1,'Workers Settings'!$H:$H,AB$3)/'Demand Locations'!AD83)))</f>
        <v/>
      </c>
      <c r="AC83" s="24" t="str">
        <f>IF(OR($B83="",AC$3="",'Demand Locations'!AE83=""),"",IF('Demand Locations'!AE83&lt;COUNTIFS('Workers Settings'!$M:$M,$B83,'Workers Settings'!$N:$N,1,'Workers Settings'!$H:$H,AC$3),"Warning!",IF('Demand Locations'!AE83=0,"",COUNTIFS('Workers Settings'!$M:$M,$B83,'Workers Settings'!$N:$N,1,'Workers Settings'!$H:$H,AC$3)/'Demand Locations'!AE83)))</f>
        <v/>
      </c>
      <c r="AD83" s="24" t="str">
        <f>IF(OR($B83="",AD$3="",'Demand Locations'!AF83=""),"",IF('Demand Locations'!AF83&lt;COUNTIFS('Workers Settings'!$M:$M,$B83,'Workers Settings'!$N:$N,1,'Workers Settings'!$H:$H,AD$3),"Warning!",IF('Demand Locations'!AF83=0,"",COUNTIFS('Workers Settings'!$M:$M,$B83,'Workers Settings'!$N:$N,1,'Workers Settings'!$H:$H,AD$3)/'Demand Locations'!AF83)))</f>
        <v/>
      </c>
      <c r="AE83" s="24" t="str">
        <f>IF(OR($B83="",AE$3="",'Demand Locations'!AG83=""),"",IF('Demand Locations'!AG83&lt;COUNTIFS('Workers Settings'!$M:$M,$B83,'Workers Settings'!$N:$N,1,'Workers Settings'!$H:$H,AE$3),"Warning!",IF('Demand Locations'!AG83=0,"",COUNTIFS('Workers Settings'!$M:$M,$B83,'Workers Settings'!$N:$N,1,'Workers Settings'!$H:$H,AE$3)/'Demand Locations'!AG83)))</f>
        <v/>
      </c>
      <c r="AF83" s="24" t="str">
        <f>IF(OR($B83="",AF$3="",'Demand Locations'!AH83=""),"",IF('Demand Locations'!AH83&lt;COUNTIFS('Workers Settings'!$M:$M,$B83,'Workers Settings'!$N:$N,1,'Workers Settings'!$H:$H,AF$3),"Warning!",IF('Demand Locations'!AH83=0,"",COUNTIFS('Workers Settings'!$M:$M,$B83,'Workers Settings'!$N:$N,1,'Workers Settings'!$H:$H,AF$3)/'Demand Locations'!AH83)))</f>
        <v/>
      </c>
      <c r="AG83" s="24" t="str">
        <f>IF(OR($B83="",AG$3="",'Demand Locations'!AI83=""),"",IF('Demand Locations'!AI83&lt;COUNTIFS('Workers Settings'!$M:$M,$B83,'Workers Settings'!$N:$N,1,'Workers Settings'!$H:$H,AG$3),"Warning!",IF('Demand Locations'!AI83=0,"",COUNTIFS('Workers Settings'!$M:$M,$B83,'Workers Settings'!$N:$N,1,'Workers Settings'!$H:$H,AG$3)/'Demand Locations'!AI83)))</f>
        <v/>
      </c>
      <c r="AH83" s="24" t="str">
        <f>IF(OR($B83="",AH$3="",'Demand Locations'!AJ83=""),"",IF('Demand Locations'!AJ83&lt;COUNTIFS('Workers Settings'!$M:$M,$B83,'Workers Settings'!$N:$N,1,'Workers Settings'!$H:$H,AH$3),"Warning!",IF('Demand Locations'!AJ83=0,"",COUNTIFS('Workers Settings'!$M:$M,$B83,'Workers Settings'!$N:$N,1,'Workers Settings'!$H:$H,AH$3)/'Demand Locations'!AJ83)))</f>
        <v/>
      </c>
      <c r="AI83" s="24" t="str">
        <f>IF(OR($B83="",AI$3="",'Demand Locations'!AK83=""),"",IF('Demand Locations'!AK83&lt;COUNTIFS('Workers Settings'!$M:$M,$B83,'Workers Settings'!$N:$N,1,'Workers Settings'!$H:$H,AI$3),"Warning!",IF('Demand Locations'!AK83=0,"",COUNTIFS('Workers Settings'!$M:$M,$B83,'Workers Settings'!$N:$N,1,'Workers Settings'!$H:$H,AI$3)/'Demand Locations'!AK83)))</f>
        <v/>
      </c>
      <c r="AJ83" s="24" t="str">
        <f>IF(OR($B83="",AJ$3="",'Demand Locations'!AL83=""),"",IF('Demand Locations'!AL83&lt;COUNTIFS('Workers Settings'!$M:$M,$B83,'Workers Settings'!$N:$N,1,'Workers Settings'!$H:$H,AJ$3),"Warning!",IF('Demand Locations'!AL83=0,"",COUNTIFS('Workers Settings'!$M:$M,$B83,'Workers Settings'!$N:$N,1,'Workers Settings'!$H:$H,AJ$3)/'Demand Locations'!AL83)))</f>
        <v/>
      </c>
      <c r="AK83" s="24" t="str">
        <f>IF(OR($B83="",AK$3="",'Demand Locations'!AM83=""),"",IF('Demand Locations'!AM83&lt;COUNTIFS('Workers Settings'!$M:$M,$B83,'Workers Settings'!$N:$N,1,'Workers Settings'!$H:$H,AK$3),"Warning!",IF('Demand Locations'!AM83=0,"",COUNTIFS('Workers Settings'!$M:$M,$B83,'Workers Settings'!$N:$N,1,'Workers Settings'!$H:$H,AK$3)/'Demand Locations'!AM83)))</f>
        <v/>
      </c>
      <c r="AL83" s="24" t="str">
        <f>IF(OR($B83="",AL$3="",'Demand Locations'!AN83=""),"",IF('Demand Locations'!AN83&lt;COUNTIFS('Workers Settings'!$M:$M,$B83,'Workers Settings'!$N:$N,1,'Workers Settings'!$H:$H,AL$3),"Warning!",IF('Demand Locations'!AN83=0,"",COUNTIFS('Workers Settings'!$M:$M,$B83,'Workers Settings'!$N:$N,1,'Workers Settings'!$H:$H,AL$3)/'Demand Locations'!AN83)))</f>
        <v/>
      </c>
      <c r="AM83" s="24" t="str">
        <f>IF(OR($B83="",AM$3="",'Demand Locations'!AO83=""),"",IF('Demand Locations'!AO83&lt;COUNTIFS('Workers Settings'!$M:$M,$B83,'Workers Settings'!$N:$N,1,'Workers Settings'!$H:$H,AM$3),"Warning!",IF('Demand Locations'!AO83=0,"",COUNTIFS('Workers Settings'!$M:$M,$B83,'Workers Settings'!$N:$N,1,'Workers Settings'!$H:$H,AM$3)/'Demand Locations'!AO83)))</f>
        <v/>
      </c>
      <c r="AN83" s="24" t="str">
        <f>IF(OR($B83="",AN$3="",'Demand Locations'!AP83=""),"",IF('Demand Locations'!AP83&lt;COUNTIFS('Workers Settings'!$M:$M,$B83,'Workers Settings'!$N:$N,1,'Workers Settings'!$H:$H,AN$3),"Warning!",IF('Demand Locations'!AP83=0,"",COUNTIFS('Workers Settings'!$M:$M,$B83,'Workers Settings'!$N:$N,1,'Workers Settings'!$H:$H,AN$3)/'Demand Locations'!AP83)))</f>
        <v/>
      </c>
      <c r="AO83" s="24" t="str">
        <f>IF(OR($B83="",AO$3="",'Demand Locations'!AQ83=""),"",IF('Demand Locations'!AQ83&lt;COUNTIFS('Workers Settings'!$M:$M,$B83,'Workers Settings'!$N:$N,1,'Workers Settings'!$H:$H,AO$3),"Warning!",IF('Demand Locations'!AQ83=0,"",COUNTIFS('Workers Settings'!$M:$M,$B83,'Workers Settings'!$N:$N,1,'Workers Settings'!$H:$H,AO$3)/'Demand Locations'!AQ83)))</f>
        <v/>
      </c>
      <c r="AP83" s="24" t="str">
        <f>IF(OR($B83="",AP$3="",'Demand Locations'!AR83=""),"",IF('Demand Locations'!AR83&lt;COUNTIFS('Workers Settings'!$M:$M,$B83,'Workers Settings'!$N:$N,1,'Workers Settings'!$H:$H,AP$3),"Warning!",IF('Demand Locations'!AR83=0,"",COUNTIFS('Workers Settings'!$M:$M,$B83,'Workers Settings'!$N:$N,1,'Workers Settings'!$H:$H,AP$3)/'Demand Locations'!AR83)))</f>
        <v/>
      </c>
      <c r="AQ83" s="24" t="str">
        <f>IF(OR($B83="",AQ$3="",'Demand Locations'!AS83=""),"",IF('Demand Locations'!AS83&lt;COUNTIFS('Workers Settings'!$M:$M,$B83,'Workers Settings'!$N:$N,1,'Workers Settings'!$H:$H,AQ$3),"Warning!",IF('Demand Locations'!AS83=0,"",COUNTIFS('Workers Settings'!$M:$M,$B83,'Workers Settings'!$N:$N,1,'Workers Settings'!$H:$H,AQ$3)/'Demand Locations'!AS83)))</f>
        <v/>
      </c>
      <c r="AR83" s="24" t="str">
        <f>IF(OR($B83="",AR$3="",'Demand Locations'!AT83=""),"",IF('Demand Locations'!AT83&lt;COUNTIFS('Workers Settings'!$M:$M,$B83,'Workers Settings'!$N:$N,1,'Workers Settings'!$H:$H,AR$3),"Warning!",IF('Demand Locations'!AT83=0,"",COUNTIFS('Workers Settings'!$M:$M,$B83,'Workers Settings'!$N:$N,1,'Workers Settings'!$H:$H,AR$3)/'Demand Locations'!AT83)))</f>
        <v/>
      </c>
      <c r="AS83" s="24" t="str">
        <f>IF(OR($B83="",AS$3="",'Demand Locations'!AU83=""),"",IF('Demand Locations'!AU83&lt;COUNTIFS('Workers Settings'!$M:$M,$B83,'Workers Settings'!$N:$N,1,'Workers Settings'!$H:$H,AS$3),"Warning!",IF('Demand Locations'!AU83=0,"",COUNTIFS('Workers Settings'!$M:$M,$B83,'Workers Settings'!$N:$N,1,'Workers Settings'!$H:$H,AS$3)/'Demand Locations'!AU83)))</f>
        <v/>
      </c>
      <c r="AT83" s="24" t="str">
        <f>IF(OR($B83="",AT$3="",'Demand Locations'!AV83=""),"",IF('Demand Locations'!AV83&lt;COUNTIFS('Workers Settings'!$M:$M,$B83,'Workers Settings'!$N:$N,1,'Workers Settings'!$H:$H,AT$3),"Warning!",IF('Demand Locations'!AV83=0,"",COUNTIFS('Workers Settings'!$M:$M,$B83,'Workers Settings'!$N:$N,1,'Workers Settings'!$H:$H,AT$3)/'Demand Locations'!AV83)))</f>
        <v/>
      </c>
      <c r="AU83" s="24" t="str">
        <f>IF(OR($B83="",AU$3="",'Demand Locations'!AW83=""),"",IF('Demand Locations'!AW83&lt;COUNTIFS('Workers Settings'!$M:$M,$B83,'Workers Settings'!$N:$N,1,'Workers Settings'!$H:$H,AU$3),"Warning!",IF('Demand Locations'!AW83=0,"",COUNTIFS('Workers Settings'!$M:$M,$B83,'Workers Settings'!$N:$N,1,'Workers Settings'!$H:$H,AU$3)/'Demand Locations'!AW83)))</f>
        <v/>
      </c>
      <c r="AV83" s="24" t="str">
        <f>IF(OR($B83="",AV$3="",'Demand Locations'!AX83=""),"",IF('Demand Locations'!AX83&lt;COUNTIFS('Workers Settings'!$M:$M,$B83,'Workers Settings'!$N:$N,1,'Workers Settings'!$H:$H,AV$3),"Warning!",IF('Demand Locations'!AX83=0,"",COUNTIFS('Workers Settings'!$M:$M,$B83,'Workers Settings'!$N:$N,1,'Workers Settings'!$H:$H,AV$3)/'Demand Locations'!AX83)))</f>
        <v/>
      </c>
      <c r="AW83" s="24" t="str">
        <f>IF(OR($B83="",AW$3="",'Demand Locations'!AY83=""),"",IF('Demand Locations'!AY83&lt;COUNTIFS('Workers Settings'!$M:$M,$B83,'Workers Settings'!$N:$N,1,'Workers Settings'!$H:$H,AW$3),"Warning!",IF('Demand Locations'!AY83=0,"",COUNTIFS('Workers Settings'!$M:$M,$B83,'Workers Settings'!$N:$N,1,'Workers Settings'!$H:$H,AW$3)/'Demand Locations'!AY83)))</f>
        <v/>
      </c>
      <c r="AX83" s="24" t="str">
        <f>IF(OR($B83="",AX$3="",'Demand Locations'!AZ83=""),"",IF('Demand Locations'!AZ83&lt;COUNTIFS('Workers Settings'!$M:$M,$B83,'Workers Settings'!$N:$N,1,'Workers Settings'!$H:$H,AX$3),"Warning!",IF('Demand Locations'!AZ83=0,"",COUNTIFS('Workers Settings'!$M:$M,$B83,'Workers Settings'!$N:$N,1,'Workers Settings'!$H:$H,AX$3)/'Demand Locations'!AZ83)))</f>
        <v/>
      </c>
      <c r="AY83" s="24" t="str">
        <f>IF(OR($B83="",AY$3="",'Demand Locations'!BA83=""),"",IF('Demand Locations'!BA83&lt;COUNTIFS('Workers Settings'!$M:$M,$B83,'Workers Settings'!$N:$N,1,'Workers Settings'!$H:$H,AY$3),"Warning!",IF('Demand Locations'!BA83=0,"",COUNTIFS('Workers Settings'!$M:$M,$B83,'Workers Settings'!$N:$N,1,'Workers Settings'!$H:$H,AY$3)/'Demand Locations'!BA83)))</f>
        <v/>
      </c>
      <c r="AZ83" s="24" t="str">
        <f>IF(OR($B83="",AZ$3="",'Demand Locations'!BB83=""),"",IF('Demand Locations'!BB83&lt;COUNTIFS('Workers Settings'!$M:$M,$B83,'Workers Settings'!$N:$N,1,'Workers Settings'!$H:$H,AZ$3),"Warning!",IF('Demand Locations'!BB83=0,"",COUNTIFS('Workers Settings'!$M:$M,$B83,'Workers Settings'!$N:$N,1,'Workers Settings'!$H:$H,AZ$3)/'Demand Locations'!BB83)))</f>
        <v/>
      </c>
      <c r="BA83" s="24" t="str">
        <f>IF(OR($B83="",BA$3="",'Demand Locations'!BC83=""),"",IF('Demand Locations'!BC83&lt;COUNTIFS('Workers Settings'!$M:$M,$B83,'Workers Settings'!$N:$N,1,'Workers Settings'!$H:$H,BA$3),"Warning!",IF('Demand Locations'!BC83=0,"",COUNTIFS('Workers Settings'!$M:$M,$B83,'Workers Settings'!$N:$N,1,'Workers Settings'!$H:$H,BA$3)/'Demand Locations'!BC83)))</f>
        <v/>
      </c>
      <c r="BB83" s="24" t="str">
        <f>IF(OR($B83="",BB$3="",'Demand Locations'!BD83=""),"",IF('Demand Locations'!BD83&lt;COUNTIFS('Workers Settings'!$M:$M,$B83,'Workers Settings'!$N:$N,1,'Workers Settings'!$H:$H,BB$3),"Warning!",IF('Demand Locations'!BD83=0,"",COUNTIFS('Workers Settings'!$M:$M,$B83,'Workers Settings'!$N:$N,1,'Workers Settings'!$H:$H,BB$3)/'Demand Locations'!BD83)))</f>
        <v/>
      </c>
      <c r="BC83" s="24" t="str">
        <f>IF(OR($B83="",BC$3="",'Demand Locations'!BE83=""),"",IF('Demand Locations'!BE83&lt;COUNTIFS('Workers Settings'!$M:$M,$B83,'Workers Settings'!$N:$N,1,'Workers Settings'!$H:$H,BC$3),"Warning!",IF('Demand Locations'!BE83=0,"",COUNTIFS('Workers Settings'!$M:$M,$B83,'Workers Settings'!$N:$N,1,'Workers Settings'!$H:$H,BC$3)/'Demand Locations'!BE83)))</f>
        <v/>
      </c>
      <c r="BD83" s="24" t="str">
        <f>IF(OR($B83="",BD$3="",'Demand Locations'!BF83=""),"",IF('Demand Locations'!BF83&lt;COUNTIFS('Workers Settings'!$M:$M,$B83,'Workers Settings'!$N:$N,1,'Workers Settings'!$H:$H,BD$3),"Warning!",IF('Demand Locations'!BF83=0,"",COUNTIFS('Workers Settings'!$M:$M,$B83,'Workers Settings'!$N:$N,1,'Workers Settings'!$H:$H,BD$3)/'Demand Locations'!BF83)))</f>
        <v/>
      </c>
      <c r="BE83" s="24" t="str">
        <f>IF(OR($B83="",BE$3="",'Demand Locations'!BG83=""),"",IF('Demand Locations'!BG83&lt;COUNTIFS('Workers Settings'!$M:$M,$B83,'Workers Settings'!$N:$N,1,'Workers Settings'!$H:$H,BE$3),"Warning!",IF('Demand Locations'!BG83=0,"",COUNTIFS('Workers Settings'!$M:$M,$B83,'Workers Settings'!$N:$N,1,'Workers Settings'!$H:$H,BE$3)/'Demand Locations'!BG83)))</f>
        <v/>
      </c>
      <c r="BF83" s="24" t="str">
        <f>IF(OR($B83="",BF$3="",'Demand Locations'!BH83=""),"",IF('Demand Locations'!BH83&lt;COUNTIFS('Workers Settings'!$M:$M,$B83,'Workers Settings'!$N:$N,1,'Workers Settings'!$H:$H,BF$3),"Warning!",IF('Demand Locations'!BH83=0,"",COUNTIFS('Workers Settings'!$M:$M,$B83,'Workers Settings'!$N:$N,1,'Workers Settings'!$H:$H,BF$3)/'Demand Locations'!BH83)))</f>
        <v/>
      </c>
      <c r="BG83" s="24" t="str">
        <f>IF(OR($B83="",BG$3="",'Demand Locations'!BI83=""),"",IF('Demand Locations'!BI83&lt;COUNTIFS('Workers Settings'!$M:$M,$B83,'Workers Settings'!$N:$N,1,'Workers Settings'!$H:$H,BG$3),"Warning!",IF('Demand Locations'!BI83=0,"",COUNTIFS('Workers Settings'!$M:$M,$B83,'Workers Settings'!$N:$N,1,'Workers Settings'!$H:$H,BG$3)/'Demand Locations'!BI83)))</f>
        <v/>
      </c>
      <c r="BH83" s="24" t="str">
        <f>IF(OR($B83="",BH$3="",'Demand Locations'!BJ83=""),"",IF('Demand Locations'!BJ83&lt;COUNTIFS('Workers Settings'!$M:$M,$B83,'Workers Settings'!$N:$N,1,'Workers Settings'!$H:$H,BH$3),"Warning!",IF('Demand Locations'!BJ83=0,"",COUNTIFS('Workers Settings'!$M:$M,$B83,'Workers Settings'!$N:$N,1,'Workers Settings'!$H:$H,BH$3)/'Demand Locations'!BJ83)))</f>
        <v/>
      </c>
      <c r="BI83" s="24" t="str">
        <f>IF(OR($B83="",BI$3="",'Demand Locations'!BK83=""),"",IF('Demand Locations'!BK83&lt;COUNTIFS('Workers Settings'!$M:$M,$B83,'Workers Settings'!$N:$N,1,'Workers Settings'!$H:$H,BI$3),"Warning!",IF('Demand Locations'!BK83=0,"",COUNTIFS('Workers Settings'!$M:$M,$B83,'Workers Settings'!$N:$N,1,'Workers Settings'!$H:$H,BI$3)/'Demand Locations'!BK83)))</f>
        <v/>
      </c>
      <c r="BJ83" s="24" t="str">
        <f>IF(OR($B83="",BJ$3="",'Demand Locations'!BL83=""),"",IF('Demand Locations'!BL83&lt;COUNTIFS('Workers Settings'!$M:$M,$B83,'Workers Settings'!$N:$N,1,'Workers Settings'!$H:$H,BJ$3),"Warning!",IF('Demand Locations'!BL83=0,"",COUNTIFS('Workers Settings'!$M:$M,$B83,'Workers Settings'!$N:$N,1,'Workers Settings'!$H:$H,BJ$3)/'Demand Locations'!BL83)))</f>
        <v/>
      </c>
      <c r="BK83" s="24" t="str">
        <f>IF(OR($B83="",BK$3="",'Demand Locations'!BM83=""),"",IF('Demand Locations'!BM83&lt;COUNTIFS('Workers Settings'!$M:$M,$B83,'Workers Settings'!$N:$N,1,'Workers Settings'!$H:$H,BK$3),"Warning!",IF('Demand Locations'!BM83=0,"",COUNTIFS('Workers Settings'!$M:$M,$B83,'Workers Settings'!$N:$N,1,'Workers Settings'!$H:$H,BK$3)/'Demand Locations'!BM83)))</f>
        <v/>
      </c>
      <c r="BL83" s="24" t="str">
        <f>IF(OR($B83="",BL$3="",'Demand Locations'!BN83=""),"",IF('Demand Locations'!BN83&lt;COUNTIFS('Workers Settings'!$M:$M,$B83,'Workers Settings'!$N:$N,1,'Workers Settings'!$H:$H,BL$3),"Warning!",IF('Demand Locations'!BN83=0,"",COUNTIFS('Workers Settings'!$M:$M,$B83,'Workers Settings'!$N:$N,1,'Workers Settings'!$H:$H,BL$3)/'Demand Locations'!BN83)))</f>
        <v/>
      </c>
      <c r="BM83" s="24" t="str">
        <f>IF(OR($B83="",BM$3="",'Demand Locations'!BO83=""),"",IF('Demand Locations'!BO83&lt;COUNTIFS('Workers Settings'!$M:$M,$B83,'Workers Settings'!$N:$N,1,'Workers Settings'!$H:$H,BM$3),"Warning!",IF('Demand Locations'!BO83=0,"",COUNTIFS('Workers Settings'!$M:$M,$B83,'Workers Settings'!$N:$N,1,'Workers Settings'!$H:$H,BM$3)/'Demand Locations'!BO83)))</f>
        <v/>
      </c>
      <c r="BN83" s="24" t="str">
        <f>IF(OR($B83="",BN$3="",'Demand Locations'!BP83=""),"",IF('Demand Locations'!BP83&lt;COUNTIFS('Workers Settings'!$M:$M,$B83,'Workers Settings'!$N:$N,1,'Workers Settings'!$H:$H,BN$3),"Warning!",IF('Demand Locations'!BP83=0,"",COUNTIFS('Workers Settings'!$M:$M,$B83,'Workers Settings'!$N:$N,1,'Workers Settings'!$H:$H,BN$3)/'Demand Locations'!BP83)))</f>
        <v/>
      </c>
      <c r="BO83" s="24" t="str">
        <f>IF(OR($B83="",BO$3="",'Demand Locations'!BQ83=""),"",IF('Demand Locations'!BQ83&lt;COUNTIFS('Workers Settings'!$M:$M,$B83,'Workers Settings'!$N:$N,1,'Workers Settings'!$H:$H,BO$3),"Warning!",IF('Demand Locations'!BQ83=0,"",COUNTIFS('Workers Settings'!$M:$M,$B83,'Workers Settings'!$N:$N,1,'Workers Settings'!$H:$H,BO$3)/'Demand Locations'!BQ83)))</f>
        <v/>
      </c>
      <c r="BP83" s="24" t="str">
        <f>IF(OR($B83="",BP$3="",'Demand Locations'!BR83=""),"",IF('Demand Locations'!BR83&lt;COUNTIFS('Workers Settings'!$M:$M,$B83,'Workers Settings'!$N:$N,1,'Workers Settings'!$H:$H,BP$3),"Warning!",IF('Demand Locations'!BR83=0,"",COUNTIFS('Workers Settings'!$M:$M,$B83,'Workers Settings'!$N:$N,1,'Workers Settings'!$H:$H,BP$3)/'Demand Locations'!BR83)))</f>
        <v/>
      </c>
      <c r="BQ83" s="24" t="str">
        <f>IF(OR($B83="",BQ$3="",'Demand Locations'!BS83=""),"",IF('Demand Locations'!BS83&lt;COUNTIFS('Workers Settings'!$M:$M,$B83,'Workers Settings'!$N:$N,1,'Workers Settings'!$H:$H,BQ$3),"Warning!",IF('Demand Locations'!BS83=0,"",COUNTIFS('Workers Settings'!$M:$M,$B83,'Workers Settings'!$N:$N,1,'Workers Settings'!$H:$H,BQ$3)/'Demand Locations'!BS83)))</f>
        <v/>
      </c>
      <c r="BR83" s="24" t="str">
        <f>IF(OR($B83="",BR$3="",'Demand Locations'!BT83=""),"",IF('Demand Locations'!BT83&lt;COUNTIFS('Workers Settings'!$M:$M,$B83,'Workers Settings'!$N:$N,1,'Workers Settings'!$H:$H,BR$3),"Warning!",IF('Demand Locations'!BT83=0,"",COUNTIFS('Workers Settings'!$M:$M,$B83,'Workers Settings'!$N:$N,1,'Workers Settings'!$H:$H,BR$3)/'Demand Locations'!BT83)))</f>
        <v/>
      </c>
      <c r="BS83" s="24" t="str">
        <f>IF(OR($B83="",BS$3="",'Demand Locations'!BU83=""),"",IF('Demand Locations'!BU83&lt;COUNTIFS('Workers Settings'!$M:$M,$B83,'Workers Settings'!$N:$N,1,'Workers Settings'!$H:$H,BS$3),"Warning!",IF('Demand Locations'!BU83=0,"",COUNTIFS('Workers Settings'!$M:$M,$B83,'Workers Settings'!$N:$N,1,'Workers Settings'!$H:$H,BS$3)/'Demand Locations'!BU83)))</f>
        <v/>
      </c>
      <c r="BT83" s="24" t="str">
        <f>IF(OR($B83="",BT$3="",'Demand Locations'!BV83=""),"",IF('Demand Locations'!BV83&lt;COUNTIFS('Workers Settings'!$M:$M,$B83,'Workers Settings'!$N:$N,1,'Workers Settings'!$H:$H,BT$3),"Warning!",IF('Demand Locations'!BV83=0,"",COUNTIFS('Workers Settings'!$M:$M,$B83,'Workers Settings'!$N:$N,1,'Workers Settings'!$H:$H,BT$3)/'Demand Locations'!BV83)))</f>
        <v/>
      </c>
      <c r="BU83" s="24" t="str">
        <f>IF(OR($B83="",BU$3="",'Demand Locations'!BW83=""),"",IF('Demand Locations'!BW83&lt;COUNTIFS('Workers Settings'!$M:$M,$B83,'Workers Settings'!$N:$N,1,'Workers Settings'!$H:$H,BU$3),"Warning!",IF('Demand Locations'!BW83=0,"",COUNTIFS('Workers Settings'!$M:$M,$B83,'Workers Settings'!$N:$N,1,'Workers Settings'!$H:$H,BU$3)/'Demand Locations'!BW83)))</f>
        <v/>
      </c>
      <c r="BV83" s="24" t="str">
        <f>IF(OR($B83="",BV$3="",'Demand Locations'!BX83=""),"",IF('Demand Locations'!BX83&lt;COUNTIFS('Workers Settings'!$M:$M,$B83,'Workers Settings'!$N:$N,1,'Workers Settings'!$H:$H,BV$3),"Warning!",IF('Demand Locations'!BX83=0,"",COUNTIFS('Workers Settings'!$M:$M,$B83,'Workers Settings'!$N:$N,1,'Workers Settings'!$H:$H,BV$3)/'Demand Locations'!BX83)))</f>
        <v/>
      </c>
      <c r="BW83" s="24" t="str">
        <f>IF(OR($B83="",BW$3="",'Demand Locations'!BY83=""),"",IF('Demand Locations'!BY83&lt;COUNTIFS('Workers Settings'!$M:$M,$B83,'Workers Settings'!$N:$N,1,'Workers Settings'!$H:$H,BW$3),"Warning!",IF('Demand Locations'!BY83=0,"",COUNTIFS('Workers Settings'!$M:$M,$B83,'Workers Settings'!$N:$N,1,'Workers Settings'!$H:$H,BW$3)/'Demand Locations'!BY83)))</f>
        <v/>
      </c>
      <c r="BX83" s="24" t="str">
        <f>IF(OR($B83="",BX$3="",'Demand Locations'!BZ83=""),"",IF('Demand Locations'!BZ83&lt;COUNTIFS('Workers Settings'!$M:$M,$B83,'Workers Settings'!$N:$N,1,'Workers Settings'!$H:$H,BX$3),"Warning!",IF('Demand Locations'!BZ83=0,"",COUNTIFS('Workers Settings'!$M:$M,$B83,'Workers Settings'!$N:$N,1,'Workers Settings'!$H:$H,BX$3)/'Demand Locations'!BZ83)))</f>
        <v/>
      </c>
      <c r="BY83" s="24" t="str">
        <f>IF(OR($B83="",BY$3="",'Demand Locations'!CA83=""),"",IF('Demand Locations'!CA83&lt;COUNTIFS('Workers Settings'!$M:$M,$B83,'Workers Settings'!$N:$N,1,'Workers Settings'!$H:$H,BY$3),"Warning!",IF('Demand Locations'!CA83=0,"",COUNTIFS('Workers Settings'!$M:$M,$B83,'Workers Settings'!$N:$N,1,'Workers Settings'!$H:$H,BY$3)/'Demand Locations'!CA83)))</f>
        <v/>
      </c>
      <c r="BZ83" s="24" t="str">
        <f>IF(OR($B83="",BZ$3="",'Demand Locations'!CB83=""),"",IF('Demand Locations'!CB83&lt;COUNTIFS('Workers Settings'!$M:$M,$B83,'Workers Settings'!$N:$N,1,'Workers Settings'!$H:$H,BZ$3),"Warning!",IF('Demand Locations'!CB83=0,"",COUNTIFS('Workers Settings'!$M:$M,$B83,'Workers Settings'!$N:$N,1,'Workers Settings'!$H:$H,BZ$3)/'Demand Locations'!CB83)))</f>
        <v/>
      </c>
      <c r="CA83" s="24" t="str">
        <f>IF(OR($B83="",CA$3="",'Demand Locations'!CC83=""),"",IF('Demand Locations'!CC83&lt;COUNTIFS('Workers Settings'!$M:$M,$B83,'Workers Settings'!$N:$N,1,'Workers Settings'!$H:$H,CA$3),"Warning!",IF('Demand Locations'!CC83=0,"",COUNTIFS('Workers Settings'!$M:$M,$B83,'Workers Settings'!$N:$N,1,'Workers Settings'!$H:$H,CA$3)/'Demand Locations'!CC83)))</f>
        <v/>
      </c>
      <c r="CB83" s="24" t="str">
        <f>IF(OR($B83="",CB$3="",'Demand Locations'!CD83=""),"",IF('Demand Locations'!CD83&lt;COUNTIFS('Workers Settings'!$M:$M,$B83,'Workers Settings'!$N:$N,1,'Workers Settings'!$H:$H,CB$3),"Warning!",IF('Demand Locations'!CD83=0,"",COUNTIFS('Workers Settings'!$M:$M,$B83,'Workers Settings'!$N:$N,1,'Workers Settings'!$H:$H,CB$3)/'Demand Locations'!CD83)))</f>
        <v/>
      </c>
      <c r="CC83" s="24" t="str">
        <f>IF(OR($B83="",CC$3="",'Demand Locations'!CE83=""),"",IF('Demand Locations'!CE83&lt;COUNTIFS('Workers Settings'!$M:$M,$B83,'Workers Settings'!$N:$N,1,'Workers Settings'!$H:$H,CC$3),"Warning!",IF('Demand Locations'!CE83=0,"",COUNTIFS('Workers Settings'!$M:$M,$B83,'Workers Settings'!$N:$N,1,'Workers Settings'!$H:$H,CC$3)/'Demand Locations'!CE83)))</f>
        <v/>
      </c>
      <c r="CD83" s="24" t="str">
        <f>IF(OR($B83="",CD$3="",'Demand Locations'!CF83=""),"",IF('Demand Locations'!CF83&lt;COUNTIFS('Workers Settings'!$M:$M,$B83,'Workers Settings'!$N:$N,1,'Workers Settings'!$H:$H,CD$3),"Warning!",IF('Demand Locations'!CF83=0,"",COUNTIFS('Workers Settings'!$M:$M,$B83,'Workers Settings'!$N:$N,1,'Workers Settings'!$H:$H,CD$3)/'Demand Locations'!CF83)))</f>
        <v/>
      </c>
      <c r="CE83" s="24" t="str">
        <f>IF(OR($B83="",CE$3="",'Demand Locations'!CG83=""),"",IF('Demand Locations'!CG83&lt;COUNTIFS('Workers Settings'!$M:$M,$B83,'Workers Settings'!$N:$N,1,'Workers Settings'!$H:$H,CE$3),"Warning!",IF('Demand Locations'!CG83=0,"",COUNTIFS('Workers Settings'!$M:$M,$B83,'Workers Settings'!$N:$N,1,'Workers Settings'!$H:$H,CE$3)/'Demand Locations'!CG83)))</f>
        <v/>
      </c>
      <c r="CF83" s="24" t="str">
        <f>IF(OR($B83="",CF$3="",'Demand Locations'!CH83=""),"",IF('Demand Locations'!CH83&lt;COUNTIFS('Workers Settings'!$M:$M,$B83,'Workers Settings'!$N:$N,1,'Workers Settings'!$H:$H,CF$3),"Warning!",IF('Demand Locations'!CH83=0,"",COUNTIFS('Workers Settings'!$M:$M,$B83,'Workers Settings'!$N:$N,1,'Workers Settings'!$H:$H,CF$3)/'Demand Locations'!CH83)))</f>
        <v/>
      </c>
      <c r="CG83" s="24" t="str">
        <f>IF(OR($B83="",CG$3="",'Demand Locations'!CI83=""),"",IF('Demand Locations'!CI83&lt;COUNTIFS('Workers Settings'!$M:$M,$B83,'Workers Settings'!$N:$N,1,'Workers Settings'!$H:$H,CG$3),"Warning!",IF('Demand Locations'!CI83=0,"",COUNTIFS('Workers Settings'!$M:$M,$B83,'Workers Settings'!$N:$N,1,'Workers Settings'!$H:$H,CG$3)/'Demand Locations'!CI83)))</f>
        <v/>
      </c>
      <c r="CH83" s="24" t="str">
        <f>IF(OR($B83="",CH$3="",'Demand Locations'!CJ83=""),"",IF('Demand Locations'!CJ83&lt;COUNTIFS('Workers Settings'!$M:$M,$B83,'Workers Settings'!$N:$N,1,'Workers Settings'!$H:$H,CH$3),"Warning!",IF('Demand Locations'!CJ83=0,"",COUNTIFS('Workers Settings'!$M:$M,$B83,'Workers Settings'!$N:$N,1,'Workers Settings'!$H:$H,CH$3)/'Demand Locations'!CJ83)))</f>
        <v/>
      </c>
      <c r="CI83" s="24" t="str">
        <f>IF(OR($B83="",CI$3="",'Demand Locations'!CK83=""),"",IF('Demand Locations'!CK83&lt;COUNTIFS('Workers Settings'!$M:$M,$B83,'Workers Settings'!$N:$N,1,'Workers Settings'!$H:$H,CI$3),"Warning!",IF('Demand Locations'!CK83=0,"",COUNTIFS('Workers Settings'!$M:$M,$B83,'Workers Settings'!$N:$N,1,'Workers Settings'!$H:$H,CI$3)/'Demand Locations'!CK83)))</f>
        <v/>
      </c>
      <c r="CJ83" s="24" t="str">
        <f>IF(OR($B83="",CJ$3="",'Demand Locations'!CL83=""),"",IF('Demand Locations'!CL83&lt;COUNTIFS('Workers Settings'!$M:$M,$B83,'Workers Settings'!$N:$N,1,'Workers Settings'!$H:$H,CJ$3),"Warning!",IF('Demand Locations'!CL83=0,"",COUNTIFS('Workers Settings'!$M:$M,$B83,'Workers Settings'!$N:$N,1,'Workers Settings'!$H:$H,CJ$3)/'Demand Locations'!CL83)))</f>
        <v/>
      </c>
      <c r="CK83" s="24" t="str">
        <f>IF(OR($B83="",CK$3="",'Demand Locations'!CM83=""),"",IF('Demand Locations'!CM83&lt;COUNTIFS('Workers Settings'!$M:$M,$B83,'Workers Settings'!$N:$N,1,'Workers Settings'!$H:$H,CK$3),"Warning!",IF('Demand Locations'!CM83=0,"",COUNTIFS('Workers Settings'!$M:$M,$B83,'Workers Settings'!$N:$N,1,'Workers Settings'!$H:$H,CK$3)/'Demand Locations'!CM83)))</f>
        <v/>
      </c>
      <c r="CL83" s="24" t="str">
        <f>IF(OR($B83="",CL$3="",'Demand Locations'!CN83=""),"",IF('Demand Locations'!CN83&lt;COUNTIFS('Workers Settings'!$M:$M,$B83,'Workers Settings'!$N:$N,1,'Workers Settings'!$H:$H,CL$3),"Warning!",IF('Demand Locations'!CN83=0,"",COUNTIFS('Workers Settings'!$M:$M,$B83,'Workers Settings'!$N:$N,1,'Workers Settings'!$H:$H,CL$3)/'Demand Locations'!CN83)))</f>
        <v/>
      </c>
      <c r="CM83" s="24" t="str">
        <f>IF(OR($B83="",CM$3="",'Demand Locations'!CO83=""),"",IF('Demand Locations'!CO83&lt;COUNTIFS('Workers Settings'!$M:$M,$B83,'Workers Settings'!$N:$N,1,'Workers Settings'!$H:$H,CM$3),"Warning!",IF('Demand Locations'!CO83=0,"",COUNTIFS('Workers Settings'!$M:$M,$B83,'Workers Settings'!$N:$N,1,'Workers Settings'!$H:$H,CM$3)/'Demand Locations'!CO83)))</f>
        <v/>
      </c>
      <c r="CN83" s="24" t="str">
        <f>IF(OR($B83="",CN$3="",'Demand Locations'!CP83=""),"",IF('Demand Locations'!CP83&lt;COUNTIFS('Workers Settings'!$M:$M,$B83,'Workers Settings'!$N:$N,1,'Workers Settings'!$H:$H,CN$3),"Warning!",IF('Demand Locations'!CP83=0,"",COUNTIFS('Workers Settings'!$M:$M,$B83,'Workers Settings'!$N:$N,1,'Workers Settings'!$H:$H,CN$3)/'Demand Locations'!CP83)))</f>
        <v/>
      </c>
      <c r="CO83" s="24" t="str">
        <f>IF(OR($B83="",CO$3="",'Demand Locations'!CQ83=""),"",IF('Demand Locations'!CQ83&lt;COUNTIFS('Workers Settings'!$M:$M,$B83,'Workers Settings'!$N:$N,1,'Workers Settings'!$H:$H,CO$3),"Warning!",IF('Demand Locations'!CQ83=0,"",COUNTIFS('Workers Settings'!$M:$M,$B83,'Workers Settings'!$N:$N,1,'Workers Settings'!$H:$H,CO$3)/'Demand Locations'!CQ83)))</f>
        <v/>
      </c>
      <c r="CP83" s="24" t="str">
        <f>IF(OR($B83="",CP$3="",'Demand Locations'!CR83=""),"",IF('Demand Locations'!CR83&lt;COUNTIFS('Workers Settings'!$M:$M,$B83,'Workers Settings'!$N:$N,1,'Workers Settings'!$H:$H,CP$3),"Warning!",IF('Demand Locations'!CR83=0,"",COUNTIFS('Workers Settings'!$M:$M,$B83,'Workers Settings'!$N:$N,1,'Workers Settings'!$H:$H,CP$3)/'Demand Locations'!CR83)))</f>
        <v/>
      </c>
      <c r="CQ83" s="24" t="str">
        <f>IF(OR($B83="",CQ$3="",'Demand Locations'!CS83=""),"",IF('Demand Locations'!CS83&lt;COUNTIFS('Workers Settings'!$M:$M,$B83,'Workers Settings'!$N:$N,1,'Workers Settings'!$H:$H,CQ$3),"Warning!",IF('Demand Locations'!CS83=0,"",COUNTIFS('Workers Settings'!$M:$M,$B83,'Workers Settings'!$N:$N,1,'Workers Settings'!$H:$H,CQ$3)/'Demand Locations'!CS83)))</f>
        <v/>
      </c>
      <c r="CR83" s="24" t="str">
        <f>IF(OR($B83="",CR$3="",'Demand Locations'!CT83=""),"",IF('Demand Locations'!CT83&lt;COUNTIFS('Workers Settings'!$M:$M,$B83,'Workers Settings'!$N:$N,1,'Workers Settings'!$H:$H,CR$3),"Warning!",IF('Demand Locations'!CT83=0,"",COUNTIFS('Workers Settings'!$M:$M,$B83,'Workers Settings'!$N:$N,1,'Workers Settings'!$H:$H,CR$3)/'Demand Locations'!CT83)))</f>
        <v/>
      </c>
      <c r="CS83" s="24" t="str">
        <f>IF(OR($B83="",CS$3="",'Demand Locations'!CU83=""),"",IF('Demand Locations'!CU83&lt;COUNTIFS('Workers Settings'!$M:$M,$B83,'Workers Settings'!$N:$N,1,'Workers Settings'!$H:$H,CS$3),"Warning!",IF('Demand Locations'!CU83=0,"",COUNTIFS('Workers Settings'!$M:$M,$B83,'Workers Settings'!$N:$N,1,'Workers Settings'!$H:$H,CS$3)/'Demand Locations'!CU83)))</f>
        <v/>
      </c>
      <c r="CT83" s="24" t="str">
        <f>IF(OR($B83="",CT$3="",'Demand Locations'!CV83=""),"",IF('Demand Locations'!CV83&lt;COUNTIFS('Workers Settings'!$M:$M,$B83,'Workers Settings'!$N:$N,1,'Workers Settings'!$H:$H,CT$3),"Warning!",IF('Demand Locations'!CV83=0,"",COUNTIFS('Workers Settings'!$M:$M,$B83,'Workers Settings'!$N:$N,1,'Workers Settings'!$H:$H,CT$3)/'Demand Locations'!CV83)))</f>
        <v/>
      </c>
      <c r="CU83" s="24" t="str">
        <f>IF(OR($B83="",CU$3="",'Demand Locations'!CW83=""),"",IF('Demand Locations'!CW83&lt;COUNTIFS('Workers Settings'!$M:$M,$B83,'Workers Settings'!$N:$N,1,'Workers Settings'!$H:$H,CU$3),"Warning!",IF('Demand Locations'!CW83=0,"",COUNTIFS('Workers Settings'!$M:$M,$B83,'Workers Settings'!$N:$N,1,'Workers Settings'!$H:$H,CU$3)/'Demand Locations'!CW83)))</f>
        <v/>
      </c>
      <c r="CV83" s="24" t="str">
        <f>IF(OR($B83="",CV$3="",'Demand Locations'!CX83=""),"",IF('Demand Locations'!CX83&lt;COUNTIFS('Workers Settings'!$M:$M,$B83,'Workers Settings'!$N:$N,1,'Workers Settings'!$H:$H,CV$3),"Warning!",IF('Demand Locations'!CX83=0,"",COUNTIFS('Workers Settings'!$M:$M,$B83,'Workers Settings'!$N:$N,1,'Workers Settings'!$H:$H,CV$3)/'Demand Locations'!CX83)))</f>
        <v/>
      </c>
      <c r="CW83" s="24" t="str">
        <f>IF(OR($B83="",CW$3="",'Demand Locations'!CY83=""),"",IF('Demand Locations'!CY83&lt;COUNTIFS('Workers Settings'!$M:$M,$B83,'Workers Settings'!$N:$N,1,'Workers Settings'!$H:$H,CW$3),"Warning!",IF('Demand Locations'!CY83=0,"",COUNTIFS('Workers Settings'!$M:$M,$B83,'Workers Settings'!$N:$N,1,'Workers Settings'!$H:$H,CW$3)/'Demand Locations'!CY83)))</f>
        <v/>
      </c>
      <c r="CX83" s="24" t="str">
        <f>IF(OR($B83="",CX$3="",'Demand Locations'!CZ83=""),"",IF('Demand Locations'!CZ83&lt;COUNTIFS('Workers Settings'!$M:$M,$B83,'Workers Settings'!$N:$N,1,'Workers Settings'!$H:$H,CX$3),"Warning!",IF('Demand Locations'!CZ83=0,"",COUNTIFS('Workers Settings'!$M:$M,$B83,'Workers Settings'!$N:$N,1,'Workers Settings'!$H:$H,CX$3)/'Demand Locations'!CZ83)))</f>
        <v/>
      </c>
      <c r="CY83" s="24" t="str">
        <f>IF(OR($B83="",CY$3="",'Demand Locations'!DA83=""),"",IF('Demand Locations'!DA83&lt;COUNTIFS('Workers Settings'!$M:$M,$B83,'Workers Settings'!$N:$N,1,'Workers Settings'!$H:$H,CY$3),"Warning!",IF('Demand Locations'!DA83=0,"",COUNTIFS('Workers Settings'!$M:$M,$B83,'Workers Settings'!$N:$N,1,'Workers Settings'!$H:$H,CY$3)/'Demand Locations'!DA83)))</f>
        <v/>
      </c>
      <c r="CZ83" s="24" t="str">
        <f>IF(OR($B83="",CZ$3="",'Demand Locations'!DB83=""),"",IF('Demand Locations'!DB83&lt;COUNTIFS('Workers Settings'!$M:$M,$B83,'Workers Settings'!$N:$N,1,'Workers Settings'!$H:$H,CZ$3),"Warning!",IF('Demand Locations'!DB83=0,"",COUNTIFS('Workers Settings'!$M:$M,$B83,'Workers Settings'!$N:$N,1,'Workers Settings'!$H:$H,CZ$3)/'Demand Locations'!DB83)))</f>
        <v/>
      </c>
    </row>
    <row r="84" spans="1:104" x14ac:dyDescent="0.25">
      <c r="A84" s="7">
        <f t="shared" si="1"/>
        <v>80</v>
      </c>
      <c r="B84" s="7" t="str">
        <f>IF('Demand Locations'!B84&lt;&gt;"",'Demand Locations'!B84,"")</f>
        <v/>
      </c>
      <c r="C84" s="29" t="str">
        <f>IF(B84="","",SUMIFS('Workers Assignments'!Z:Z,'Workers Settings'!M:M,B84,'Workers Settings'!N:N,1))</f>
        <v/>
      </c>
      <c r="D84" s="24" t="str">
        <f>IF(OR(B84="",'Demand Locations'!E84=""),"",IF('Demand Locations'!E84&lt;C84,"Warning!",IF('Demand Locations'!E84=0,"",C84/'Demand Locations'!E84)))</f>
        <v/>
      </c>
      <c r="E84" s="44" t="str">
        <f>IF(OR($B84="",E$3="",'Demand Locations'!G84=""),"",IF('Demand Locations'!G84&lt;COUNTIFS('Workers Settings'!$M:$M,$B84,'Workers Settings'!$N:$N,1,'Workers Settings'!$H:$H,E$3),"Warning!",IF('Demand Locations'!G84=0,"",COUNTIFS('Workers Settings'!$M:$M,$B84,'Workers Settings'!$N:$N,1,'Workers Settings'!$H:$H,E$3)/'Demand Locations'!G84)))</f>
        <v/>
      </c>
      <c r="F84" s="24" t="str">
        <f>IF(OR($B84="",F$3="",'Demand Locations'!H84=""),"",IF('Demand Locations'!H84&lt;COUNTIFS('Workers Settings'!$M:$M,$B84,'Workers Settings'!$N:$N,1,'Workers Settings'!$H:$H,F$3),"Warning!",IF('Demand Locations'!H84=0,"",COUNTIFS('Workers Settings'!$M:$M,$B84,'Workers Settings'!$N:$N,1,'Workers Settings'!$H:$H,F$3)/'Demand Locations'!H84)))</f>
        <v/>
      </c>
      <c r="G84" s="24" t="str">
        <f>IF(OR($B84="",G$3="",'Demand Locations'!I84=""),"",IF('Demand Locations'!I84&lt;COUNTIFS('Workers Settings'!$M:$M,$B84,'Workers Settings'!$N:$N,1,'Workers Settings'!$H:$H,G$3),"Warning!",IF('Demand Locations'!I84=0,"",COUNTIFS('Workers Settings'!$M:$M,$B84,'Workers Settings'!$N:$N,1,'Workers Settings'!$H:$H,G$3)/'Demand Locations'!I84)))</f>
        <v/>
      </c>
      <c r="H84" s="24" t="str">
        <f>IF(OR($B84="",H$3="",'Demand Locations'!J84=""),"",IF('Demand Locations'!J84&lt;COUNTIFS('Workers Settings'!$M:$M,$B84,'Workers Settings'!$N:$N,1,'Workers Settings'!$H:$H,H$3),"Warning!",IF('Demand Locations'!J84=0,"",COUNTIFS('Workers Settings'!$M:$M,$B84,'Workers Settings'!$N:$N,1,'Workers Settings'!$H:$H,H$3)/'Demand Locations'!J84)))</f>
        <v/>
      </c>
      <c r="I84" s="24" t="str">
        <f>IF(OR($B84="",I$3="",'Demand Locations'!K84=""),"",IF('Demand Locations'!K84&lt;COUNTIFS('Workers Settings'!$M:$M,$B84,'Workers Settings'!$N:$N,1,'Workers Settings'!$H:$H,I$3),"Warning!",IF('Demand Locations'!K84=0,"",COUNTIFS('Workers Settings'!$M:$M,$B84,'Workers Settings'!$N:$N,1,'Workers Settings'!$H:$H,I$3)/'Demand Locations'!K84)))</f>
        <v/>
      </c>
      <c r="J84" s="24" t="str">
        <f>IF(OR($B84="",J$3="",'Demand Locations'!L84=""),"",IF('Demand Locations'!L84&lt;COUNTIFS('Workers Settings'!$M:$M,$B84,'Workers Settings'!$N:$N,1,'Workers Settings'!$H:$H,J$3),"Warning!",IF('Demand Locations'!L84=0,"",COUNTIFS('Workers Settings'!$M:$M,$B84,'Workers Settings'!$N:$N,1,'Workers Settings'!$H:$H,J$3)/'Demand Locations'!L84)))</f>
        <v/>
      </c>
      <c r="K84" s="24" t="str">
        <f>IF(OR($B84="",K$3="",'Demand Locations'!M84=""),"",IF('Demand Locations'!M84&lt;COUNTIFS('Workers Settings'!$M:$M,$B84,'Workers Settings'!$N:$N,1,'Workers Settings'!$H:$H,K$3),"Warning!",IF('Demand Locations'!M84=0,"",COUNTIFS('Workers Settings'!$M:$M,$B84,'Workers Settings'!$N:$N,1,'Workers Settings'!$H:$H,K$3)/'Demand Locations'!M84)))</f>
        <v/>
      </c>
      <c r="L84" s="24" t="str">
        <f>IF(OR($B84="",L$3="",'Demand Locations'!N84=""),"",IF('Demand Locations'!N84&lt;COUNTIFS('Workers Settings'!$M:$M,$B84,'Workers Settings'!$N:$N,1,'Workers Settings'!$H:$H,L$3),"Warning!",IF('Demand Locations'!N84=0,"",COUNTIFS('Workers Settings'!$M:$M,$B84,'Workers Settings'!$N:$N,1,'Workers Settings'!$H:$H,L$3)/'Demand Locations'!N84)))</f>
        <v/>
      </c>
      <c r="M84" s="24" t="str">
        <f>IF(OR($B84="",M$3="",'Demand Locations'!O84=""),"",IF('Demand Locations'!O84&lt;COUNTIFS('Workers Settings'!$M:$M,$B84,'Workers Settings'!$N:$N,1,'Workers Settings'!$H:$H,M$3),"Warning!",IF('Demand Locations'!O84=0,"",COUNTIFS('Workers Settings'!$M:$M,$B84,'Workers Settings'!$N:$N,1,'Workers Settings'!$H:$H,M$3)/'Demand Locations'!O84)))</f>
        <v/>
      </c>
      <c r="N84" s="24" t="str">
        <f>IF(OR($B84="",N$3="",'Demand Locations'!P84=""),"",IF('Demand Locations'!P84&lt;COUNTIFS('Workers Settings'!$M:$M,$B84,'Workers Settings'!$N:$N,1,'Workers Settings'!$H:$H,N$3),"Warning!",IF('Demand Locations'!P84=0,"",COUNTIFS('Workers Settings'!$M:$M,$B84,'Workers Settings'!$N:$N,1,'Workers Settings'!$H:$H,N$3)/'Demand Locations'!P84)))</f>
        <v/>
      </c>
      <c r="O84" s="24" t="str">
        <f>IF(OR($B84="",O$3="",'Demand Locations'!Q84=""),"",IF('Demand Locations'!Q84&lt;COUNTIFS('Workers Settings'!$M:$M,$B84,'Workers Settings'!$N:$N,1,'Workers Settings'!$H:$H,O$3),"Warning!",IF('Demand Locations'!Q84=0,"",COUNTIFS('Workers Settings'!$M:$M,$B84,'Workers Settings'!$N:$N,1,'Workers Settings'!$H:$H,O$3)/'Demand Locations'!Q84)))</f>
        <v/>
      </c>
      <c r="P84" s="24" t="str">
        <f>IF(OR($B84="",P$3="",'Demand Locations'!R84=""),"",IF('Demand Locations'!R84&lt;COUNTIFS('Workers Settings'!$M:$M,$B84,'Workers Settings'!$N:$N,1,'Workers Settings'!$H:$H,P$3),"Warning!",IF('Demand Locations'!R84=0,"",COUNTIFS('Workers Settings'!$M:$M,$B84,'Workers Settings'!$N:$N,1,'Workers Settings'!$H:$H,P$3)/'Demand Locations'!R84)))</f>
        <v/>
      </c>
      <c r="Q84" s="24" t="str">
        <f>IF(OR($B84="",Q$3="",'Demand Locations'!S84=""),"",IF('Demand Locations'!S84&lt;COUNTIFS('Workers Settings'!$M:$M,$B84,'Workers Settings'!$N:$N,1,'Workers Settings'!$H:$H,Q$3),"Warning!",IF('Demand Locations'!S84=0,"",COUNTIFS('Workers Settings'!$M:$M,$B84,'Workers Settings'!$N:$N,1,'Workers Settings'!$H:$H,Q$3)/'Demand Locations'!S84)))</f>
        <v/>
      </c>
      <c r="R84" s="24" t="str">
        <f>IF(OR($B84="",R$3="",'Demand Locations'!T84=""),"",IF('Demand Locations'!T84&lt;COUNTIFS('Workers Settings'!$M:$M,$B84,'Workers Settings'!$N:$N,1,'Workers Settings'!$H:$H,R$3),"Warning!",IF('Demand Locations'!T84=0,"",COUNTIFS('Workers Settings'!$M:$M,$B84,'Workers Settings'!$N:$N,1,'Workers Settings'!$H:$H,R$3)/'Demand Locations'!T84)))</f>
        <v/>
      </c>
      <c r="S84" s="24" t="str">
        <f>IF(OR($B84="",S$3="",'Demand Locations'!U84=""),"",IF('Demand Locations'!U84&lt;COUNTIFS('Workers Settings'!$M:$M,$B84,'Workers Settings'!$N:$N,1,'Workers Settings'!$H:$H,S$3),"Warning!",IF('Demand Locations'!U84=0,"",COUNTIFS('Workers Settings'!$M:$M,$B84,'Workers Settings'!$N:$N,1,'Workers Settings'!$H:$H,S$3)/'Demand Locations'!U84)))</f>
        <v/>
      </c>
      <c r="T84" s="24" t="str">
        <f>IF(OR($B84="",T$3="",'Demand Locations'!V84=""),"",IF('Demand Locations'!V84&lt;COUNTIFS('Workers Settings'!$M:$M,$B84,'Workers Settings'!$N:$N,1,'Workers Settings'!$H:$H,T$3),"Warning!",IF('Demand Locations'!V84=0,"",COUNTIFS('Workers Settings'!$M:$M,$B84,'Workers Settings'!$N:$N,1,'Workers Settings'!$H:$H,T$3)/'Demand Locations'!V84)))</f>
        <v/>
      </c>
      <c r="U84" s="24" t="str">
        <f>IF(OR($B84="",U$3="",'Demand Locations'!W84=""),"",IF('Demand Locations'!W84&lt;COUNTIFS('Workers Settings'!$M:$M,$B84,'Workers Settings'!$N:$N,1,'Workers Settings'!$H:$H,U$3),"Warning!",IF('Demand Locations'!W84=0,"",COUNTIFS('Workers Settings'!$M:$M,$B84,'Workers Settings'!$N:$N,1,'Workers Settings'!$H:$H,U$3)/'Demand Locations'!W84)))</f>
        <v/>
      </c>
      <c r="V84" s="24" t="str">
        <f>IF(OR($B84="",V$3="",'Demand Locations'!X84=""),"",IF('Demand Locations'!X84&lt;COUNTIFS('Workers Settings'!$M:$M,$B84,'Workers Settings'!$N:$N,1,'Workers Settings'!$H:$H,V$3),"Warning!",IF('Demand Locations'!X84=0,"",COUNTIFS('Workers Settings'!$M:$M,$B84,'Workers Settings'!$N:$N,1,'Workers Settings'!$H:$H,V$3)/'Demand Locations'!X84)))</f>
        <v/>
      </c>
      <c r="W84" s="24" t="str">
        <f>IF(OR($B84="",W$3="",'Demand Locations'!Y84=""),"",IF('Demand Locations'!Y84&lt;COUNTIFS('Workers Settings'!$M:$M,$B84,'Workers Settings'!$N:$N,1,'Workers Settings'!$H:$H,W$3),"Warning!",IF('Demand Locations'!Y84=0,"",COUNTIFS('Workers Settings'!$M:$M,$B84,'Workers Settings'!$N:$N,1,'Workers Settings'!$H:$H,W$3)/'Demand Locations'!Y84)))</f>
        <v/>
      </c>
      <c r="X84" s="24" t="str">
        <f>IF(OR($B84="",X$3="",'Demand Locations'!Z84=""),"",IF('Demand Locations'!Z84&lt;COUNTIFS('Workers Settings'!$M:$M,$B84,'Workers Settings'!$N:$N,1,'Workers Settings'!$H:$H,X$3),"Warning!",IF('Demand Locations'!Z84=0,"",COUNTIFS('Workers Settings'!$M:$M,$B84,'Workers Settings'!$N:$N,1,'Workers Settings'!$H:$H,X$3)/'Demand Locations'!Z84)))</f>
        <v/>
      </c>
      <c r="Y84" s="24" t="str">
        <f>IF(OR($B84="",Y$3="",'Demand Locations'!AA84=""),"",IF('Demand Locations'!AA84&lt;COUNTIFS('Workers Settings'!$M:$M,$B84,'Workers Settings'!$N:$N,1,'Workers Settings'!$H:$H,Y$3),"Warning!",IF('Demand Locations'!AA84=0,"",COUNTIFS('Workers Settings'!$M:$M,$B84,'Workers Settings'!$N:$N,1,'Workers Settings'!$H:$H,Y$3)/'Demand Locations'!AA84)))</f>
        <v/>
      </c>
      <c r="Z84" s="24" t="str">
        <f>IF(OR($B84="",Z$3="",'Demand Locations'!AB84=""),"",IF('Demand Locations'!AB84&lt;COUNTIFS('Workers Settings'!$M:$M,$B84,'Workers Settings'!$N:$N,1,'Workers Settings'!$H:$H,Z$3),"Warning!",IF('Demand Locations'!AB84=0,"",COUNTIFS('Workers Settings'!$M:$M,$B84,'Workers Settings'!$N:$N,1,'Workers Settings'!$H:$H,Z$3)/'Demand Locations'!AB84)))</f>
        <v/>
      </c>
      <c r="AA84" s="24" t="str">
        <f>IF(OR($B84="",AA$3="",'Demand Locations'!AC84=""),"",IF('Demand Locations'!AC84&lt;COUNTIFS('Workers Settings'!$M:$M,$B84,'Workers Settings'!$N:$N,1,'Workers Settings'!$H:$H,AA$3),"Warning!",IF('Demand Locations'!AC84=0,"",COUNTIFS('Workers Settings'!$M:$M,$B84,'Workers Settings'!$N:$N,1,'Workers Settings'!$H:$H,AA$3)/'Demand Locations'!AC84)))</f>
        <v/>
      </c>
      <c r="AB84" s="24" t="str">
        <f>IF(OR($B84="",AB$3="",'Demand Locations'!AD84=""),"",IF('Demand Locations'!AD84&lt;COUNTIFS('Workers Settings'!$M:$M,$B84,'Workers Settings'!$N:$N,1,'Workers Settings'!$H:$H,AB$3),"Warning!",IF('Demand Locations'!AD84=0,"",COUNTIFS('Workers Settings'!$M:$M,$B84,'Workers Settings'!$N:$N,1,'Workers Settings'!$H:$H,AB$3)/'Demand Locations'!AD84)))</f>
        <v/>
      </c>
      <c r="AC84" s="24" t="str">
        <f>IF(OR($B84="",AC$3="",'Demand Locations'!AE84=""),"",IF('Demand Locations'!AE84&lt;COUNTIFS('Workers Settings'!$M:$M,$B84,'Workers Settings'!$N:$N,1,'Workers Settings'!$H:$H,AC$3),"Warning!",IF('Demand Locations'!AE84=0,"",COUNTIFS('Workers Settings'!$M:$M,$B84,'Workers Settings'!$N:$N,1,'Workers Settings'!$H:$H,AC$3)/'Demand Locations'!AE84)))</f>
        <v/>
      </c>
      <c r="AD84" s="24" t="str">
        <f>IF(OR($B84="",AD$3="",'Demand Locations'!AF84=""),"",IF('Demand Locations'!AF84&lt;COUNTIFS('Workers Settings'!$M:$M,$B84,'Workers Settings'!$N:$N,1,'Workers Settings'!$H:$H,AD$3),"Warning!",IF('Demand Locations'!AF84=0,"",COUNTIFS('Workers Settings'!$M:$M,$B84,'Workers Settings'!$N:$N,1,'Workers Settings'!$H:$H,AD$3)/'Demand Locations'!AF84)))</f>
        <v/>
      </c>
      <c r="AE84" s="24" t="str">
        <f>IF(OR($B84="",AE$3="",'Demand Locations'!AG84=""),"",IF('Demand Locations'!AG84&lt;COUNTIFS('Workers Settings'!$M:$M,$B84,'Workers Settings'!$N:$N,1,'Workers Settings'!$H:$H,AE$3),"Warning!",IF('Demand Locations'!AG84=0,"",COUNTIFS('Workers Settings'!$M:$M,$B84,'Workers Settings'!$N:$N,1,'Workers Settings'!$H:$H,AE$3)/'Demand Locations'!AG84)))</f>
        <v/>
      </c>
      <c r="AF84" s="24" t="str">
        <f>IF(OR($B84="",AF$3="",'Demand Locations'!AH84=""),"",IF('Demand Locations'!AH84&lt;COUNTIFS('Workers Settings'!$M:$M,$B84,'Workers Settings'!$N:$N,1,'Workers Settings'!$H:$H,AF$3),"Warning!",IF('Demand Locations'!AH84=0,"",COUNTIFS('Workers Settings'!$M:$M,$B84,'Workers Settings'!$N:$N,1,'Workers Settings'!$H:$H,AF$3)/'Demand Locations'!AH84)))</f>
        <v/>
      </c>
      <c r="AG84" s="24" t="str">
        <f>IF(OR($B84="",AG$3="",'Demand Locations'!AI84=""),"",IF('Demand Locations'!AI84&lt;COUNTIFS('Workers Settings'!$M:$M,$B84,'Workers Settings'!$N:$N,1,'Workers Settings'!$H:$H,AG$3),"Warning!",IF('Demand Locations'!AI84=0,"",COUNTIFS('Workers Settings'!$M:$M,$B84,'Workers Settings'!$N:$N,1,'Workers Settings'!$H:$H,AG$3)/'Demand Locations'!AI84)))</f>
        <v/>
      </c>
      <c r="AH84" s="24" t="str">
        <f>IF(OR($B84="",AH$3="",'Demand Locations'!AJ84=""),"",IF('Demand Locations'!AJ84&lt;COUNTIFS('Workers Settings'!$M:$M,$B84,'Workers Settings'!$N:$N,1,'Workers Settings'!$H:$H,AH$3),"Warning!",IF('Demand Locations'!AJ84=0,"",COUNTIFS('Workers Settings'!$M:$M,$B84,'Workers Settings'!$N:$N,1,'Workers Settings'!$H:$H,AH$3)/'Demand Locations'!AJ84)))</f>
        <v/>
      </c>
      <c r="AI84" s="24" t="str">
        <f>IF(OR($B84="",AI$3="",'Demand Locations'!AK84=""),"",IF('Demand Locations'!AK84&lt;COUNTIFS('Workers Settings'!$M:$M,$B84,'Workers Settings'!$N:$N,1,'Workers Settings'!$H:$H,AI$3),"Warning!",IF('Demand Locations'!AK84=0,"",COUNTIFS('Workers Settings'!$M:$M,$B84,'Workers Settings'!$N:$N,1,'Workers Settings'!$H:$H,AI$3)/'Demand Locations'!AK84)))</f>
        <v/>
      </c>
      <c r="AJ84" s="24" t="str">
        <f>IF(OR($B84="",AJ$3="",'Demand Locations'!AL84=""),"",IF('Demand Locations'!AL84&lt;COUNTIFS('Workers Settings'!$M:$M,$B84,'Workers Settings'!$N:$N,1,'Workers Settings'!$H:$H,AJ$3),"Warning!",IF('Demand Locations'!AL84=0,"",COUNTIFS('Workers Settings'!$M:$M,$B84,'Workers Settings'!$N:$N,1,'Workers Settings'!$H:$H,AJ$3)/'Demand Locations'!AL84)))</f>
        <v/>
      </c>
      <c r="AK84" s="24" t="str">
        <f>IF(OR($B84="",AK$3="",'Demand Locations'!AM84=""),"",IF('Demand Locations'!AM84&lt;COUNTIFS('Workers Settings'!$M:$M,$B84,'Workers Settings'!$N:$N,1,'Workers Settings'!$H:$H,AK$3),"Warning!",IF('Demand Locations'!AM84=0,"",COUNTIFS('Workers Settings'!$M:$M,$B84,'Workers Settings'!$N:$N,1,'Workers Settings'!$H:$H,AK$3)/'Demand Locations'!AM84)))</f>
        <v/>
      </c>
      <c r="AL84" s="24" t="str">
        <f>IF(OR($B84="",AL$3="",'Demand Locations'!AN84=""),"",IF('Demand Locations'!AN84&lt;COUNTIFS('Workers Settings'!$M:$M,$B84,'Workers Settings'!$N:$N,1,'Workers Settings'!$H:$H,AL$3),"Warning!",IF('Demand Locations'!AN84=0,"",COUNTIFS('Workers Settings'!$M:$M,$B84,'Workers Settings'!$N:$N,1,'Workers Settings'!$H:$H,AL$3)/'Demand Locations'!AN84)))</f>
        <v/>
      </c>
      <c r="AM84" s="24" t="str">
        <f>IF(OR($B84="",AM$3="",'Demand Locations'!AO84=""),"",IF('Demand Locations'!AO84&lt;COUNTIFS('Workers Settings'!$M:$M,$B84,'Workers Settings'!$N:$N,1,'Workers Settings'!$H:$H,AM$3),"Warning!",IF('Demand Locations'!AO84=0,"",COUNTIFS('Workers Settings'!$M:$M,$B84,'Workers Settings'!$N:$N,1,'Workers Settings'!$H:$H,AM$3)/'Demand Locations'!AO84)))</f>
        <v/>
      </c>
      <c r="AN84" s="24" t="str">
        <f>IF(OR($B84="",AN$3="",'Demand Locations'!AP84=""),"",IF('Demand Locations'!AP84&lt;COUNTIFS('Workers Settings'!$M:$M,$B84,'Workers Settings'!$N:$N,1,'Workers Settings'!$H:$H,AN$3),"Warning!",IF('Demand Locations'!AP84=0,"",COUNTIFS('Workers Settings'!$M:$M,$B84,'Workers Settings'!$N:$N,1,'Workers Settings'!$H:$H,AN$3)/'Demand Locations'!AP84)))</f>
        <v/>
      </c>
      <c r="AO84" s="24" t="str">
        <f>IF(OR($B84="",AO$3="",'Demand Locations'!AQ84=""),"",IF('Demand Locations'!AQ84&lt;COUNTIFS('Workers Settings'!$M:$M,$B84,'Workers Settings'!$N:$N,1,'Workers Settings'!$H:$H,AO$3),"Warning!",IF('Demand Locations'!AQ84=0,"",COUNTIFS('Workers Settings'!$M:$M,$B84,'Workers Settings'!$N:$N,1,'Workers Settings'!$H:$H,AO$3)/'Demand Locations'!AQ84)))</f>
        <v/>
      </c>
      <c r="AP84" s="24" t="str">
        <f>IF(OR($B84="",AP$3="",'Demand Locations'!AR84=""),"",IF('Demand Locations'!AR84&lt;COUNTIFS('Workers Settings'!$M:$M,$B84,'Workers Settings'!$N:$N,1,'Workers Settings'!$H:$H,AP$3),"Warning!",IF('Demand Locations'!AR84=0,"",COUNTIFS('Workers Settings'!$M:$M,$B84,'Workers Settings'!$N:$N,1,'Workers Settings'!$H:$H,AP$3)/'Demand Locations'!AR84)))</f>
        <v/>
      </c>
      <c r="AQ84" s="24" t="str">
        <f>IF(OR($B84="",AQ$3="",'Demand Locations'!AS84=""),"",IF('Demand Locations'!AS84&lt;COUNTIFS('Workers Settings'!$M:$M,$B84,'Workers Settings'!$N:$N,1,'Workers Settings'!$H:$H,AQ$3),"Warning!",IF('Demand Locations'!AS84=0,"",COUNTIFS('Workers Settings'!$M:$M,$B84,'Workers Settings'!$N:$N,1,'Workers Settings'!$H:$H,AQ$3)/'Demand Locations'!AS84)))</f>
        <v/>
      </c>
      <c r="AR84" s="24" t="str">
        <f>IF(OR($B84="",AR$3="",'Demand Locations'!AT84=""),"",IF('Demand Locations'!AT84&lt;COUNTIFS('Workers Settings'!$M:$M,$B84,'Workers Settings'!$N:$N,1,'Workers Settings'!$H:$H,AR$3),"Warning!",IF('Demand Locations'!AT84=0,"",COUNTIFS('Workers Settings'!$M:$M,$B84,'Workers Settings'!$N:$N,1,'Workers Settings'!$H:$H,AR$3)/'Demand Locations'!AT84)))</f>
        <v/>
      </c>
      <c r="AS84" s="24" t="str">
        <f>IF(OR($B84="",AS$3="",'Demand Locations'!AU84=""),"",IF('Demand Locations'!AU84&lt;COUNTIFS('Workers Settings'!$M:$M,$B84,'Workers Settings'!$N:$N,1,'Workers Settings'!$H:$H,AS$3),"Warning!",IF('Demand Locations'!AU84=0,"",COUNTIFS('Workers Settings'!$M:$M,$B84,'Workers Settings'!$N:$N,1,'Workers Settings'!$H:$H,AS$3)/'Demand Locations'!AU84)))</f>
        <v/>
      </c>
      <c r="AT84" s="24" t="str">
        <f>IF(OR($B84="",AT$3="",'Demand Locations'!AV84=""),"",IF('Demand Locations'!AV84&lt;COUNTIFS('Workers Settings'!$M:$M,$B84,'Workers Settings'!$N:$N,1,'Workers Settings'!$H:$H,AT$3),"Warning!",IF('Demand Locations'!AV84=0,"",COUNTIFS('Workers Settings'!$M:$M,$B84,'Workers Settings'!$N:$N,1,'Workers Settings'!$H:$H,AT$3)/'Demand Locations'!AV84)))</f>
        <v/>
      </c>
      <c r="AU84" s="24" t="str">
        <f>IF(OR($B84="",AU$3="",'Demand Locations'!AW84=""),"",IF('Demand Locations'!AW84&lt;COUNTIFS('Workers Settings'!$M:$M,$B84,'Workers Settings'!$N:$N,1,'Workers Settings'!$H:$H,AU$3),"Warning!",IF('Demand Locations'!AW84=0,"",COUNTIFS('Workers Settings'!$M:$M,$B84,'Workers Settings'!$N:$N,1,'Workers Settings'!$H:$H,AU$3)/'Demand Locations'!AW84)))</f>
        <v/>
      </c>
      <c r="AV84" s="24" t="str">
        <f>IF(OR($B84="",AV$3="",'Demand Locations'!AX84=""),"",IF('Demand Locations'!AX84&lt;COUNTIFS('Workers Settings'!$M:$M,$B84,'Workers Settings'!$N:$N,1,'Workers Settings'!$H:$H,AV$3),"Warning!",IF('Demand Locations'!AX84=0,"",COUNTIFS('Workers Settings'!$M:$M,$B84,'Workers Settings'!$N:$N,1,'Workers Settings'!$H:$H,AV$3)/'Demand Locations'!AX84)))</f>
        <v/>
      </c>
      <c r="AW84" s="24" t="str">
        <f>IF(OR($B84="",AW$3="",'Demand Locations'!AY84=""),"",IF('Demand Locations'!AY84&lt;COUNTIFS('Workers Settings'!$M:$M,$B84,'Workers Settings'!$N:$N,1,'Workers Settings'!$H:$H,AW$3),"Warning!",IF('Demand Locations'!AY84=0,"",COUNTIFS('Workers Settings'!$M:$M,$B84,'Workers Settings'!$N:$N,1,'Workers Settings'!$H:$H,AW$3)/'Demand Locations'!AY84)))</f>
        <v/>
      </c>
      <c r="AX84" s="24" t="str">
        <f>IF(OR($B84="",AX$3="",'Demand Locations'!AZ84=""),"",IF('Demand Locations'!AZ84&lt;COUNTIFS('Workers Settings'!$M:$M,$B84,'Workers Settings'!$N:$N,1,'Workers Settings'!$H:$H,AX$3),"Warning!",IF('Demand Locations'!AZ84=0,"",COUNTIFS('Workers Settings'!$M:$M,$B84,'Workers Settings'!$N:$N,1,'Workers Settings'!$H:$H,AX$3)/'Demand Locations'!AZ84)))</f>
        <v/>
      </c>
      <c r="AY84" s="24" t="str">
        <f>IF(OR($B84="",AY$3="",'Demand Locations'!BA84=""),"",IF('Demand Locations'!BA84&lt;COUNTIFS('Workers Settings'!$M:$M,$B84,'Workers Settings'!$N:$N,1,'Workers Settings'!$H:$H,AY$3),"Warning!",IF('Demand Locations'!BA84=0,"",COUNTIFS('Workers Settings'!$M:$M,$B84,'Workers Settings'!$N:$N,1,'Workers Settings'!$H:$H,AY$3)/'Demand Locations'!BA84)))</f>
        <v/>
      </c>
      <c r="AZ84" s="24" t="str">
        <f>IF(OR($B84="",AZ$3="",'Demand Locations'!BB84=""),"",IF('Demand Locations'!BB84&lt;COUNTIFS('Workers Settings'!$M:$M,$B84,'Workers Settings'!$N:$N,1,'Workers Settings'!$H:$H,AZ$3),"Warning!",IF('Demand Locations'!BB84=0,"",COUNTIFS('Workers Settings'!$M:$M,$B84,'Workers Settings'!$N:$N,1,'Workers Settings'!$H:$H,AZ$3)/'Demand Locations'!BB84)))</f>
        <v/>
      </c>
      <c r="BA84" s="24" t="str">
        <f>IF(OR($B84="",BA$3="",'Demand Locations'!BC84=""),"",IF('Demand Locations'!BC84&lt;COUNTIFS('Workers Settings'!$M:$M,$B84,'Workers Settings'!$N:$N,1,'Workers Settings'!$H:$H,BA$3),"Warning!",IF('Demand Locations'!BC84=0,"",COUNTIFS('Workers Settings'!$M:$M,$B84,'Workers Settings'!$N:$N,1,'Workers Settings'!$H:$H,BA$3)/'Demand Locations'!BC84)))</f>
        <v/>
      </c>
      <c r="BB84" s="24" t="str">
        <f>IF(OR($B84="",BB$3="",'Demand Locations'!BD84=""),"",IF('Demand Locations'!BD84&lt;COUNTIFS('Workers Settings'!$M:$M,$B84,'Workers Settings'!$N:$N,1,'Workers Settings'!$H:$H,BB$3),"Warning!",IF('Demand Locations'!BD84=0,"",COUNTIFS('Workers Settings'!$M:$M,$B84,'Workers Settings'!$N:$N,1,'Workers Settings'!$H:$H,BB$3)/'Demand Locations'!BD84)))</f>
        <v/>
      </c>
      <c r="BC84" s="24" t="str">
        <f>IF(OR($B84="",BC$3="",'Demand Locations'!BE84=""),"",IF('Demand Locations'!BE84&lt;COUNTIFS('Workers Settings'!$M:$M,$B84,'Workers Settings'!$N:$N,1,'Workers Settings'!$H:$H,BC$3),"Warning!",IF('Demand Locations'!BE84=0,"",COUNTIFS('Workers Settings'!$M:$M,$B84,'Workers Settings'!$N:$N,1,'Workers Settings'!$H:$H,BC$3)/'Demand Locations'!BE84)))</f>
        <v/>
      </c>
      <c r="BD84" s="24" t="str">
        <f>IF(OR($B84="",BD$3="",'Demand Locations'!BF84=""),"",IF('Demand Locations'!BF84&lt;COUNTIFS('Workers Settings'!$M:$M,$B84,'Workers Settings'!$N:$N,1,'Workers Settings'!$H:$H,BD$3),"Warning!",IF('Demand Locations'!BF84=0,"",COUNTIFS('Workers Settings'!$M:$M,$B84,'Workers Settings'!$N:$N,1,'Workers Settings'!$H:$H,BD$3)/'Demand Locations'!BF84)))</f>
        <v/>
      </c>
      <c r="BE84" s="24" t="str">
        <f>IF(OR($B84="",BE$3="",'Demand Locations'!BG84=""),"",IF('Demand Locations'!BG84&lt;COUNTIFS('Workers Settings'!$M:$M,$B84,'Workers Settings'!$N:$N,1,'Workers Settings'!$H:$H,BE$3),"Warning!",IF('Demand Locations'!BG84=0,"",COUNTIFS('Workers Settings'!$M:$M,$B84,'Workers Settings'!$N:$N,1,'Workers Settings'!$H:$H,BE$3)/'Demand Locations'!BG84)))</f>
        <v/>
      </c>
      <c r="BF84" s="24" t="str">
        <f>IF(OR($B84="",BF$3="",'Demand Locations'!BH84=""),"",IF('Demand Locations'!BH84&lt;COUNTIFS('Workers Settings'!$M:$M,$B84,'Workers Settings'!$N:$N,1,'Workers Settings'!$H:$H,BF$3),"Warning!",IF('Demand Locations'!BH84=0,"",COUNTIFS('Workers Settings'!$M:$M,$B84,'Workers Settings'!$N:$N,1,'Workers Settings'!$H:$H,BF$3)/'Demand Locations'!BH84)))</f>
        <v/>
      </c>
      <c r="BG84" s="24" t="str">
        <f>IF(OR($B84="",BG$3="",'Demand Locations'!BI84=""),"",IF('Demand Locations'!BI84&lt;COUNTIFS('Workers Settings'!$M:$M,$B84,'Workers Settings'!$N:$N,1,'Workers Settings'!$H:$H,BG$3),"Warning!",IF('Demand Locations'!BI84=0,"",COUNTIFS('Workers Settings'!$M:$M,$B84,'Workers Settings'!$N:$N,1,'Workers Settings'!$H:$H,BG$3)/'Demand Locations'!BI84)))</f>
        <v/>
      </c>
      <c r="BH84" s="24" t="str">
        <f>IF(OR($B84="",BH$3="",'Demand Locations'!BJ84=""),"",IF('Demand Locations'!BJ84&lt;COUNTIFS('Workers Settings'!$M:$M,$B84,'Workers Settings'!$N:$N,1,'Workers Settings'!$H:$H,BH$3),"Warning!",IF('Demand Locations'!BJ84=0,"",COUNTIFS('Workers Settings'!$M:$M,$B84,'Workers Settings'!$N:$N,1,'Workers Settings'!$H:$H,BH$3)/'Demand Locations'!BJ84)))</f>
        <v/>
      </c>
      <c r="BI84" s="24" t="str">
        <f>IF(OR($B84="",BI$3="",'Demand Locations'!BK84=""),"",IF('Demand Locations'!BK84&lt;COUNTIFS('Workers Settings'!$M:$M,$B84,'Workers Settings'!$N:$N,1,'Workers Settings'!$H:$H,BI$3),"Warning!",IF('Demand Locations'!BK84=0,"",COUNTIFS('Workers Settings'!$M:$M,$B84,'Workers Settings'!$N:$N,1,'Workers Settings'!$H:$H,BI$3)/'Demand Locations'!BK84)))</f>
        <v/>
      </c>
      <c r="BJ84" s="24" t="str">
        <f>IF(OR($B84="",BJ$3="",'Demand Locations'!BL84=""),"",IF('Demand Locations'!BL84&lt;COUNTIFS('Workers Settings'!$M:$M,$B84,'Workers Settings'!$N:$N,1,'Workers Settings'!$H:$H,BJ$3),"Warning!",IF('Demand Locations'!BL84=0,"",COUNTIFS('Workers Settings'!$M:$M,$B84,'Workers Settings'!$N:$N,1,'Workers Settings'!$H:$H,BJ$3)/'Demand Locations'!BL84)))</f>
        <v/>
      </c>
      <c r="BK84" s="24" t="str">
        <f>IF(OR($B84="",BK$3="",'Demand Locations'!BM84=""),"",IF('Demand Locations'!BM84&lt;COUNTIFS('Workers Settings'!$M:$M,$B84,'Workers Settings'!$N:$N,1,'Workers Settings'!$H:$H,BK$3),"Warning!",IF('Demand Locations'!BM84=0,"",COUNTIFS('Workers Settings'!$M:$M,$B84,'Workers Settings'!$N:$N,1,'Workers Settings'!$H:$H,BK$3)/'Demand Locations'!BM84)))</f>
        <v/>
      </c>
      <c r="BL84" s="24" t="str">
        <f>IF(OR($B84="",BL$3="",'Demand Locations'!BN84=""),"",IF('Demand Locations'!BN84&lt;COUNTIFS('Workers Settings'!$M:$M,$B84,'Workers Settings'!$N:$N,1,'Workers Settings'!$H:$H,BL$3),"Warning!",IF('Demand Locations'!BN84=0,"",COUNTIFS('Workers Settings'!$M:$M,$B84,'Workers Settings'!$N:$N,1,'Workers Settings'!$H:$H,BL$3)/'Demand Locations'!BN84)))</f>
        <v/>
      </c>
      <c r="BM84" s="24" t="str">
        <f>IF(OR($B84="",BM$3="",'Demand Locations'!BO84=""),"",IF('Demand Locations'!BO84&lt;COUNTIFS('Workers Settings'!$M:$M,$B84,'Workers Settings'!$N:$N,1,'Workers Settings'!$H:$H,BM$3),"Warning!",IF('Demand Locations'!BO84=0,"",COUNTIFS('Workers Settings'!$M:$M,$B84,'Workers Settings'!$N:$N,1,'Workers Settings'!$H:$H,BM$3)/'Demand Locations'!BO84)))</f>
        <v/>
      </c>
      <c r="BN84" s="24" t="str">
        <f>IF(OR($B84="",BN$3="",'Demand Locations'!BP84=""),"",IF('Demand Locations'!BP84&lt;COUNTIFS('Workers Settings'!$M:$M,$B84,'Workers Settings'!$N:$N,1,'Workers Settings'!$H:$H,BN$3),"Warning!",IF('Demand Locations'!BP84=0,"",COUNTIFS('Workers Settings'!$M:$M,$B84,'Workers Settings'!$N:$N,1,'Workers Settings'!$H:$H,BN$3)/'Demand Locations'!BP84)))</f>
        <v/>
      </c>
      <c r="BO84" s="24" t="str">
        <f>IF(OR($B84="",BO$3="",'Demand Locations'!BQ84=""),"",IF('Demand Locations'!BQ84&lt;COUNTIFS('Workers Settings'!$M:$M,$B84,'Workers Settings'!$N:$N,1,'Workers Settings'!$H:$H,BO$3),"Warning!",IF('Demand Locations'!BQ84=0,"",COUNTIFS('Workers Settings'!$M:$M,$B84,'Workers Settings'!$N:$N,1,'Workers Settings'!$H:$H,BO$3)/'Demand Locations'!BQ84)))</f>
        <v/>
      </c>
      <c r="BP84" s="24" t="str">
        <f>IF(OR($B84="",BP$3="",'Demand Locations'!BR84=""),"",IF('Demand Locations'!BR84&lt;COUNTIFS('Workers Settings'!$M:$M,$B84,'Workers Settings'!$N:$N,1,'Workers Settings'!$H:$H,BP$3),"Warning!",IF('Demand Locations'!BR84=0,"",COUNTIFS('Workers Settings'!$M:$M,$B84,'Workers Settings'!$N:$N,1,'Workers Settings'!$H:$H,BP$3)/'Demand Locations'!BR84)))</f>
        <v/>
      </c>
      <c r="BQ84" s="24" t="str">
        <f>IF(OR($B84="",BQ$3="",'Demand Locations'!BS84=""),"",IF('Demand Locations'!BS84&lt;COUNTIFS('Workers Settings'!$M:$M,$B84,'Workers Settings'!$N:$N,1,'Workers Settings'!$H:$H,BQ$3),"Warning!",IF('Demand Locations'!BS84=0,"",COUNTIFS('Workers Settings'!$M:$M,$B84,'Workers Settings'!$N:$N,1,'Workers Settings'!$H:$H,BQ$3)/'Demand Locations'!BS84)))</f>
        <v/>
      </c>
      <c r="BR84" s="24" t="str">
        <f>IF(OR($B84="",BR$3="",'Demand Locations'!BT84=""),"",IF('Demand Locations'!BT84&lt;COUNTIFS('Workers Settings'!$M:$M,$B84,'Workers Settings'!$N:$N,1,'Workers Settings'!$H:$H,BR$3),"Warning!",IF('Demand Locations'!BT84=0,"",COUNTIFS('Workers Settings'!$M:$M,$B84,'Workers Settings'!$N:$N,1,'Workers Settings'!$H:$H,BR$3)/'Demand Locations'!BT84)))</f>
        <v/>
      </c>
      <c r="BS84" s="24" t="str">
        <f>IF(OR($B84="",BS$3="",'Demand Locations'!BU84=""),"",IF('Demand Locations'!BU84&lt;COUNTIFS('Workers Settings'!$M:$M,$B84,'Workers Settings'!$N:$N,1,'Workers Settings'!$H:$H,BS$3),"Warning!",IF('Demand Locations'!BU84=0,"",COUNTIFS('Workers Settings'!$M:$M,$B84,'Workers Settings'!$N:$N,1,'Workers Settings'!$H:$H,BS$3)/'Demand Locations'!BU84)))</f>
        <v/>
      </c>
      <c r="BT84" s="24" t="str">
        <f>IF(OR($B84="",BT$3="",'Demand Locations'!BV84=""),"",IF('Demand Locations'!BV84&lt;COUNTIFS('Workers Settings'!$M:$M,$B84,'Workers Settings'!$N:$N,1,'Workers Settings'!$H:$H,BT$3),"Warning!",IF('Demand Locations'!BV84=0,"",COUNTIFS('Workers Settings'!$M:$M,$B84,'Workers Settings'!$N:$N,1,'Workers Settings'!$H:$H,BT$3)/'Demand Locations'!BV84)))</f>
        <v/>
      </c>
      <c r="BU84" s="24" t="str">
        <f>IF(OR($B84="",BU$3="",'Demand Locations'!BW84=""),"",IF('Demand Locations'!BW84&lt;COUNTIFS('Workers Settings'!$M:$M,$B84,'Workers Settings'!$N:$N,1,'Workers Settings'!$H:$H,BU$3),"Warning!",IF('Demand Locations'!BW84=0,"",COUNTIFS('Workers Settings'!$M:$M,$B84,'Workers Settings'!$N:$N,1,'Workers Settings'!$H:$H,BU$3)/'Demand Locations'!BW84)))</f>
        <v/>
      </c>
      <c r="BV84" s="24" t="str">
        <f>IF(OR($B84="",BV$3="",'Demand Locations'!BX84=""),"",IF('Demand Locations'!BX84&lt;COUNTIFS('Workers Settings'!$M:$M,$B84,'Workers Settings'!$N:$N,1,'Workers Settings'!$H:$H,BV$3),"Warning!",IF('Demand Locations'!BX84=0,"",COUNTIFS('Workers Settings'!$M:$M,$B84,'Workers Settings'!$N:$N,1,'Workers Settings'!$H:$H,BV$3)/'Demand Locations'!BX84)))</f>
        <v/>
      </c>
      <c r="BW84" s="24" t="str">
        <f>IF(OR($B84="",BW$3="",'Demand Locations'!BY84=""),"",IF('Demand Locations'!BY84&lt;COUNTIFS('Workers Settings'!$M:$M,$B84,'Workers Settings'!$N:$N,1,'Workers Settings'!$H:$H,BW$3),"Warning!",IF('Demand Locations'!BY84=0,"",COUNTIFS('Workers Settings'!$M:$M,$B84,'Workers Settings'!$N:$N,1,'Workers Settings'!$H:$H,BW$3)/'Demand Locations'!BY84)))</f>
        <v/>
      </c>
      <c r="BX84" s="24" t="str">
        <f>IF(OR($B84="",BX$3="",'Demand Locations'!BZ84=""),"",IF('Demand Locations'!BZ84&lt;COUNTIFS('Workers Settings'!$M:$M,$B84,'Workers Settings'!$N:$N,1,'Workers Settings'!$H:$H,BX$3),"Warning!",IF('Demand Locations'!BZ84=0,"",COUNTIFS('Workers Settings'!$M:$M,$B84,'Workers Settings'!$N:$N,1,'Workers Settings'!$H:$H,BX$3)/'Demand Locations'!BZ84)))</f>
        <v/>
      </c>
      <c r="BY84" s="24" t="str">
        <f>IF(OR($B84="",BY$3="",'Demand Locations'!CA84=""),"",IF('Demand Locations'!CA84&lt;COUNTIFS('Workers Settings'!$M:$M,$B84,'Workers Settings'!$N:$N,1,'Workers Settings'!$H:$H,BY$3),"Warning!",IF('Demand Locations'!CA84=0,"",COUNTIFS('Workers Settings'!$M:$M,$B84,'Workers Settings'!$N:$N,1,'Workers Settings'!$H:$H,BY$3)/'Demand Locations'!CA84)))</f>
        <v/>
      </c>
      <c r="BZ84" s="24" t="str">
        <f>IF(OR($B84="",BZ$3="",'Demand Locations'!CB84=""),"",IF('Demand Locations'!CB84&lt;COUNTIFS('Workers Settings'!$M:$M,$B84,'Workers Settings'!$N:$N,1,'Workers Settings'!$H:$H,BZ$3),"Warning!",IF('Demand Locations'!CB84=0,"",COUNTIFS('Workers Settings'!$M:$M,$B84,'Workers Settings'!$N:$N,1,'Workers Settings'!$H:$H,BZ$3)/'Demand Locations'!CB84)))</f>
        <v/>
      </c>
      <c r="CA84" s="24" t="str">
        <f>IF(OR($B84="",CA$3="",'Demand Locations'!CC84=""),"",IF('Demand Locations'!CC84&lt;COUNTIFS('Workers Settings'!$M:$M,$B84,'Workers Settings'!$N:$N,1,'Workers Settings'!$H:$H,CA$3),"Warning!",IF('Demand Locations'!CC84=0,"",COUNTIFS('Workers Settings'!$M:$M,$B84,'Workers Settings'!$N:$N,1,'Workers Settings'!$H:$H,CA$3)/'Demand Locations'!CC84)))</f>
        <v/>
      </c>
      <c r="CB84" s="24" t="str">
        <f>IF(OR($B84="",CB$3="",'Demand Locations'!CD84=""),"",IF('Demand Locations'!CD84&lt;COUNTIFS('Workers Settings'!$M:$M,$B84,'Workers Settings'!$N:$N,1,'Workers Settings'!$H:$H,CB$3),"Warning!",IF('Demand Locations'!CD84=0,"",COUNTIFS('Workers Settings'!$M:$M,$B84,'Workers Settings'!$N:$N,1,'Workers Settings'!$H:$H,CB$3)/'Demand Locations'!CD84)))</f>
        <v/>
      </c>
      <c r="CC84" s="24" t="str">
        <f>IF(OR($B84="",CC$3="",'Demand Locations'!CE84=""),"",IF('Demand Locations'!CE84&lt;COUNTIFS('Workers Settings'!$M:$M,$B84,'Workers Settings'!$N:$N,1,'Workers Settings'!$H:$H,CC$3),"Warning!",IF('Demand Locations'!CE84=0,"",COUNTIFS('Workers Settings'!$M:$M,$B84,'Workers Settings'!$N:$N,1,'Workers Settings'!$H:$H,CC$3)/'Demand Locations'!CE84)))</f>
        <v/>
      </c>
      <c r="CD84" s="24" t="str">
        <f>IF(OR($B84="",CD$3="",'Demand Locations'!CF84=""),"",IF('Demand Locations'!CF84&lt;COUNTIFS('Workers Settings'!$M:$M,$B84,'Workers Settings'!$N:$N,1,'Workers Settings'!$H:$H,CD$3),"Warning!",IF('Demand Locations'!CF84=0,"",COUNTIFS('Workers Settings'!$M:$M,$B84,'Workers Settings'!$N:$N,1,'Workers Settings'!$H:$H,CD$3)/'Demand Locations'!CF84)))</f>
        <v/>
      </c>
      <c r="CE84" s="24" t="str">
        <f>IF(OR($B84="",CE$3="",'Demand Locations'!CG84=""),"",IF('Demand Locations'!CG84&lt;COUNTIFS('Workers Settings'!$M:$M,$B84,'Workers Settings'!$N:$N,1,'Workers Settings'!$H:$H,CE$3),"Warning!",IF('Demand Locations'!CG84=0,"",COUNTIFS('Workers Settings'!$M:$M,$B84,'Workers Settings'!$N:$N,1,'Workers Settings'!$H:$H,CE$3)/'Demand Locations'!CG84)))</f>
        <v/>
      </c>
      <c r="CF84" s="24" t="str">
        <f>IF(OR($B84="",CF$3="",'Demand Locations'!CH84=""),"",IF('Demand Locations'!CH84&lt;COUNTIFS('Workers Settings'!$M:$M,$B84,'Workers Settings'!$N:$N,1,'Workers Settings'!$H:$H,CF$3),"Warning!",IF('Demand Locations'!CH84=0,"",COUNTIFS('Workers Settings'!$M:$M,$B84,'Workers Settings'!$N:$N,1,'Workers Settings'!$H:$H,CF$3)/'Demand Locations'!CH84)))</f>
        <v/>
      </c>
      <c r="CG84" s="24" t="str">
        <f>IF(OR($B84="",CG$3="",'Demand Locations'!CI84=""),"",IF('Demand Locations'!CI84&lt;COUNTIFS('Workers Settings'!$M:$M,$B84,'Workers Settings'!$N:$N,1,'Workers Settings'!$H:$H,CG$3),"Warning!",IF('Demand Locations'!CI84=0,"",COUNTIFS('Workers Settings'!$M:$M,$B84,'Workers Settings'!$N:$N,1,'Workers Settings'!$H:$H,CG$3)/'Demand Locations'!CI84)))</f>
        <v/>
      </c>
      <c r="CH84" s="24" t="str">
        <f>IF(OR($B84="",CH$3="",'Demand Locations'!CJ84=""),"",IF('Demand Locations'!CJ84&lt;COUNTIFS('Workers Settings'!$M:$M,$B84,'Workers Settings'!$N:$N,1,'Workers Settings'!$H:$H,CH$3),"Warning!",IF('Demand Locations'!CJ84=0,"",COUNTIFS('Workers Settings'!$M:$M,$B84,'Workers Settings'!$N:$N,1,'Workers Settings'!$H:$H,CH$3)/'Demand Locations'!CJ84)))</f>
        <v/>
      </c>
      <c r="CI84" s="24" t="str">
        <f>IF(OR($B84="",CI$3="",'Demand Locations'!CK84=""),"",IF('Demand Locations'!CK84&lt;COUNTIFS('Workers Settings'!$M:$M,$B84,'Workers Settings'!$N:$N,1,'Workers Settings'!$H:$H,CI$3),"Warning!",IF('Demand Locations'!CK84=0,"",COUNTIFS('Workers Settings'!$M:$M,$B84,'Workers Settings'!$N:$N,1,'Workers Settings'!$H:$H,CI$3)/'Demand Locations'!CK84)))</f>
        <v/>
      </c>
      <c r="CJ84" s="24" t="str">
        <f>IF(OR($B84="",CJ$3="",'Demand Locations'!CL84=""),"",IF('Demand Locations'!CL84&lt;COUNTIFS('Workers Settings'!$M:$M,$B84,'Workers Settings'!$N:$N,1,'Workers Settings'!$H:$H,CJ$3),"Warning!",IF('Demand Locations'!CL84=0,"",COUNTIFS('Workers Settings'!$M:$M,$B84,'Workers Settings'!$N:$N,1,'Workers Settings'!$H:$H,CJ$3)/'Demand Locations'!CL84)))</f>
        <v/>
      </c>
      <c r="CK84" s="24" t="str">
        <f>IF(OR($B84="",CK$3="",'Demand Locations'!CM84=""),"",IF('Demand Locations'!CM84&lt;COUNTIFS('Workers Settings'!$M:$M,$B84,'Workers Settings'!$N:$N,1,'Workers Settings'!$H:$H,CK$3),"Warning!",IF('Demand Locations'!CM84=0,"",COUNTIFS('Workers Settings'!$M:$M,$B84,'Workers Settings'!$N:$N,1,'Workers Settings'!$H:$H,CK$3)/'Demand Locations'!CM84)))</f>
        <v/>
      </c>
      <c r="CL84" s="24" t="str">
        <f>IF(OR($B84="",CL$3="",'Demand Locations'!CN84=""),"",IF('Demand Locations'!CN84&lt;COUNTIFS('Workers Settings'!$M:$M,$B84,'Workers Settings'!$N:$N,1,'Workers Settings'!$H:$H,CL$3),"Warning!",IF('Demand Locations'!CN84=0,"",COUNTIFS('Workers Settings'!$M:$M,$B84,'Workers Settings'!$N:$N,1,'Workers Settings'!$H:$H,CL$3)/'Demand Locations'!CN84)))</f>
        <v/>
      </c>
      <c r="CM84" s="24" t="str">
        <f>IF(OR($B84="",CM$3="",'Demand Locations'!CO84=""),"",IF('Demand Locations'!CO84&lt;COUNTIFS('Workers Settings'!$M:$M,$B84,'Workers Settings'!$N:$N,1,'Workers Settings'!$H:$H,CM$3),"Warning!",IF('Demand Locations'!CO84=0,"",COUNTIFS('Workers Settings'!$M:$M,$B84,'Workers Settings'!$N:$N,1,'Workers Settings'!$H:$H,CM$3)/'Demand Locations'!CO84)))</f>
        <v/>
      </c>
      <c r="CN84" s="24" t="str">
        <f>IF(OR($B84="",CN$3="",'Demand Locations'!CP84=""),"",IF('Demand Locations'!CP84&lt;COUNTIFS('Workers Settings'!$M:$M,$B84,'Workers Settings'!$N:$N,1,'Workers Settings'!$H:$H,CN$3),"Warning!",IF('Demand Locations'!CP84=0,"",COUNTIFS('Workers Settings'!$M:$M,$B84,'Workers Settings'!$N:$N,1,'Workers Settings'!$H:$H,CN$3)/'Demand Locations'!CP84)))</f>
        <v/>
      </c>
      <c r="CO84" s="24" t="str">
        <f>IF(OR($B84="",CO$3="",'Demand Locations'!CQ84=""),"",IF('Demand Locations'!CQ84&lt;COUNTIFS('Workers Settings'!$M:$M,$B84,'Workers Settings'!$N:$N,1,'Workers Settings'!$H:$H,CO$3),"Warning!",IF('Demand Locations'!CQ84=0,"",COUNTIFS('Workers Settings'!$M:$M,$B84,'Workers Settings'!$N:$N,1,'Workers Settings'!$H:$H,CO$3)/'Demand Locations'!CQ84)))</f>
        <v/>
      </c>
      <c r="CP84" s="24" t="str">
        <f>IF(OR($B84="",CP$3="",'Demand Locations'!CR84=""),"",IF('Demand Locations'!CR84&lt;COUNTIFS('Workers Settings'!$M:$M,$B84,'Workers Settings'!$N:$N,1,'Workers Settings'!$H:$H,CP$3),"Warning!",IF('Demand Locations'!CR84=0,"",COUNTIFS('Workers Settings'!$M:$M,$B84,'Workers Settings'!$N:$N,1,'Workers Settings'!$H:$H,CP$3)/'Demand Locations'!CR84)))</f>
        <v/>
      </c>
      <c r="CQ84" s="24" t="str">
        <f>IF(OR($B84="",CQ$3="",'Demand Locations'!CS84=""),"",IF('Demand Locations'!CS84&lt;COUNTIFS('Workers Settings'!$M:$M,$B84,'Workers Settings'!$N:$N,1,'Workers Settings'!$H:$H,CQ$3),"Warning!",IF('Demand Locations'!CS84=0,"",COUNTIFS('Workers Settings'!$M:$M,$B84,'Workers Settings'!$N:$N,1,'Workers Settings'!$H:$H,CQ$3)/'Demand Locations'!CS84)))</f>
        <v/>
      </c>
      <c r="CR84" s="24" t="str">
        <f>IF(OR($B84="",CR$3="",'Demand Locations'!CT84=""),"",IF('Demand Locations'!CT84&lt;COUNTIFS('Workers Settings'!$M:$M,$B84,'Workers Settings'!$N:$N,1,'Workers Settings'!$H:$H,CR$3),"Warning!",IF('Demand Locations'!CT84=0,"",COUNTIFS('Workers Settings'!$M:$M,$B84,'Workers Settings'!$N:$N,1,'Workers Settings'!$H:$H,CR$3)/'Demand Locations'!CT84)))</f>
        <v/>
      </c>
      <c r="CS84" s="24" t="str">
        <f>IF(OR($B84="",CS$3="",'Demand Locations'!CU84=""),"",IF('Demand Locations'!CU84&lt;COUNTIFS('Workers Settings'!$M:$M,$B84,'Workers Settings'!$N:$N,1,'Workers Settings'!$H:$H,CS$3),"Warning!",IF('Demand Locations'!CU84=0,"",COUNTIFS('Workers Settings'!$M:$M,$B84,'Workers Settings'!$N:$N,1,'Workers Settings'!$H:$H,CS$3)/'Demand Locations'!CU84)))</f>
        <v/>
      </c>
      <c r="CT84" s="24" t="str">
        <f>IF(OR($B84="",CT$3="",'Demand Locations'!CV84=""),"",IF('Demand Locations'!CV84&lt;COUNTIFS('Workers Settings'!$M:$M,$B84,'Workers Settings'!$N:$N,1,'Workers Settings'!$H:$H,CT$3),"Warning!",IF('Demand Locations'!CV84=0,"",COUNTIFS('Workers Settings'!$M:$M,$B84,'Workers Settings'!$N:$N,1,'Workers Settings'!$H:$H,CT$3)/'Demand Locations'!CV84)))</f>
        <v/>
      </c>
      <c r="CU84" s="24" t="str">
        <f>IF(OR($B84="",CU$3="",'Demand Locations'!CW84=""),"",IF('Demand Locations'!CW84&lt;COUNTIFS('Workers Settings'!$M:$M,$B84,'Workers Settings'!$N:$N,1,'Workers Settings'!$H:$H,CU$3),"Warning!",IF('Demand Locations'!CW84=0,"",COUNTIFS('Workers Settings'!$M:$M,$B84,'Workers Settings'!$N:$N,1,'Workers Settings'!$H:$H,CU$3)/'Demand Locations'!CW84)))</f>
        <v/>
      </c>
      <c r="CV84" s="24" t="str">
        <f>IF(OR($B84="",CV$3="",'Demand Locations'!CX84=""),"",IF('Demand Locations'!CX84&lt;COUNTIFS('Workers Settings'!$M:$M,$B84,'Workers Settings'!$N:$N,1,'Workers Settings'!$H:$H,CV$3),"Warning!",IF('Demand Locations'!CX84=0,"",COUNTIFS('Workers Settings'!$M:$M,$B84,'Workers Settings'!$N:$N,1,'Workers Settings'!$H:$H,CV$3)/'Demand Locations'!CX84)))</f>
        <v/>
      </c>
      <c r="CW84" s="24" t="str">
        <f>IF(OR($B84="",CW$3="",'Demand Locations'!CY84=""),"",IF('Demand Locations'!CY84&lt;COUNTIFS('Workers Settings'!$M:$M,$B84,'Workers Settings'!$N:$N,1,'Workers Settings'!$H:$H,CW$3),"Warning!",IF('Demand Locations'!CY84=0,"",COUNTIFS('Workers Settings'!$M:$M,$B84,'Workers Settings'!$N:$N,1,'Workers Settings'!$H:$H,CW$3)/'Demand Locations'!CY84)))</f>
        <v/>
      </c>
      <c r="CX84" s="24" t="str">
        <f>IF(OR($B84="",CX$3="",'Demand Locations'!CZ84=""),"",IF('Demand Locations'!CZ84&lt;COUNTIFS('Workers Settings'!$M:$M,$B84,'Workers Settings'!$N:$N,1,'Workers Settings'!$H:$H,CX$3),"Warning!",IF('Demand Locations'!CZ84=0,"",COUNTIFS('Workers Settings'!$M:$M,$B84,'Workers Settings'!$N:$N,1,'Workers Settings'!$H:$H,CX$3)/'Demand Locations'!CZ84)))</f>
        <v/>
      </c>
      <c r="CY84" s="24" t="str">
        <f>IF(OR($B84="",CY$3="",'Demand Locations'!DA84=""),"",IF('Demand Locations'!DA84&lt;COUNTIFS('Workers Settings'!$M:$M,$B84,'Workers Settings'!$N:$N,1,'Workers Settings'!$H:$H,CY$3),"Warning!",IF('Demand Locations'!DA84=0,"",COUNTIFS('Workers Settings'!$M:$M,$B84,'Workers Settings'!$N:$N,1,'Workers Settings'!$H:$H,CY$3)/'Demand Locations'!DA84)))</f>
        <v/>
      </c>
      <c r="CZ84" s="24" t="str">
        <f>IF(OR($B84="",CZ$3="",'Demand Locations'!DB84=""),"",IF('Demand Locations'!DB84&lt;COUNTIFS('Workers Settings'!$M:$M,$B84,'Workers Settings'!$N:$N,1,'Workers Settings'!$H:$H,CZ$3),"Warning!",IF('Demand Locations'!DB84=0,"",COUNTIFS('Workers Settings'!$M:$M,$B84,'Workers Settings'!$N:$N,1,'Workers Settings'!$H:$H,CZ$3)/'Demand Locations'!DB84)))</f>
        <v/>
      </c>
    </row>
    <row r="85" spans="1:104" x14ac:dyDescent="0.25">
      <c r="A85" s="7">
        <f t="shared" si="1"/>
        <v>81</v>
      </c>
      <c r="B85" s="7" t="str">
        <f>IF('Demand Locations'!B85&lt;&gt;"",'Demand Locations'!B85,"")</f>
        <v/>
      </c>
      <c r="C85" s="29" t="str">
        <f>IF(B85="","",SUMIFS('Workers Assignments'!Z:Z,'Workers Settings'!M:M,B85,'Workers Settings'!N:N,1))</f>
        <v/>
      </c>
      <c r="D85" s="24" t="str">
        <f>IF(OR(B85="",'Demand Locations'!E85=""),"",IF('Demand Locations'!E85&lt;C85,"Warning!",IF('Demand Locations'!E85=0,"",C85/'Demand Locations'!E85)))</f>
        <v/>
      </c>
      <c r="E85" s="44" t="str">
        <f>IF(OR($B85="",E$3="",'Demand Locations'!G85=""),"",IF('Demand Locations'!G85&lt;COUNTIFS('Workers Settings'!$M:$M,$B85,'Workers Settings'!$N:$N,1,'Workers Settings'!$H:$H,E$3),"Warning!",IF('Demand Locations'!G85=0,"",COUNTIFS('Workers Settings'!$M:$M,$B85,'Workers Settings'!$N:$N,1,'Workers Settings'!$H:$H,E$3)/'Demand Locations'!G85)))</f>
        <v/>
      </c>
      <c r="F85" s="24" t="str">
        <f>IF(OR($B85="",F$3="",'Demand Locations'!H85=""),"",IF('Demand Locations'!H85&lt;COUNTIFS('Workers Settings'!$M:$M,$B85,'Workers Settings'!$N:$N,1,'Workers Settings'!$H:$H,F$3),"Warning!",IF('Demand Locations'!H85=0,"",COUNTIFS('Workers Settings'!$M:$M,$B85,'Workers Settings'!$N:$N,1,'Workers Settings'!$H:$H,F$3)/'Demand Locations'!H85)))</f>
        <v/>
      </c>
      <c r="G85" s="24" t="str">
        <f>IF(OR($B85="",G$3="",'Demand Locations'!I85=""),"",IF('Demand Locations'!I85&lt;COUNTIFS('Workers Settings'!$M:$M,$B85,'Workers Settings'!$N:$N,1,'Workers Settings'!$H:$H,G$3),"Warning!",IF('Demand Locations'!I85=0,"",COUNTIFS('Workers Settings'!$M:$M,$B85,'Workers Settings'!$N:$N,1,'Workers Settings'!$H:$H,G$3)/'Demand Locations'!I85)))</f>
        <v/>
      </c>
      <c r="H85" s="24" t="str">
        <f>IF(OR($B85="",H$3="",'Demand Locations'!J85=""),"",IF('Demand Locations'!J85&lt;COUNTIFS('Workers Settings'!$M:$M,$B85,'Workers Settings'!$N:$N,1,'Workers Settings'!$H:$H,H$3),"Warning!",IF('Demand Locations'!J85=0,"",COUNTIFS('Workers Settings'!$M:$M,$B85,'Workers Settings'!$N:$N,1,'Workers Settings'!$H:$H,H$3)/'Demand Locations'!J85)))</f>
        <v/>
      </c>
      <c r="I85" s="24" t="str">
        <f>IF(OR($B85="",I$3="",'Demand Locations'!K85=""),"",IF('Demand Locations'!K85&lt;COUNTIFS('Workers Settings'!$M:$M,$B85,'Workers Settings'!$N:$N,1,'Workers Settings'!$H:$H,I$3),"Warning!",IF('Demand Locations'!K85=0,"",COUNTIFS('Workers Settings'!$M:$M,$B85,'Workers Settings'!$N:$N,1,'Workers Settings'!$H:$H,I$3)/'Demand Locations'!K85)))</f>
        <v/>
      </c>
      <c r="J85" s="24" t="str">
        <f>IF(OR($B85="",J$3="",'Demand Locations'!L85=""),"",IF('Demand Locations'!L85&lt;COUNTIFS('Workers Settings'!$M:$M,$B85,'Workers Settings'!$N:$N,1,'Workers Settings'!$H:$H,J$3),"Warning!",IF('Demand Locations'!L85=0,"",COUNTIFS('Workers Settings'!$M:$M,$B85,'Workers Settings'!$N:$N,1,'Workers Settings'!$H:$H,J$3)/'Demand Locations'!L85)))</f>
        <v/>
      </c>
      <c r="K85" s="24" t="str">
        <f>IF(OR($B85="",K$3="",'Demand Locations'!M85=""),"",IF('Demand Locations'!M85&lt;COUNTIFS('Workers Settings'!$M:$M,$B85,'Workers Settings'!$N:$N,1,'Workers Settings'!$H:$H,K$3),"Warning!",IF('Demand Locations'!M85=0,"",COUNTIFS('Workers Settings'!$M:$M,$B85,'Workers Settings'!$N:$N,1,'Workers Settings'!$H:$H,K$3)/'Demand Locations'!M85)))</f>
        <v/>
      </c>
      <c r="L85" s="24" t="str">
        <f>IF(OR($B85="",L$3="",'Demand Locations'!N85=""),"",IF('Demand Locations'!N85&lt;COUNTIFS('Workers Settings'!$M:$M,$B85,'Workers Settings'!$N:$N,1,'Workers Settings'!$H:$H,L$3),"Warning!",IF('Demand Locations'!N85=0,"",COUNTIFS('Workers Settings'!$M:$M,$B85,'Workers Settings'!$N:$N,1,'Workers Settings'!$H:$H,L$3)/'Demand Locations'!N85)))</f>
        <v/>
      </c>
      <c r="M85" s="24" t="str">
        <f>IF(OR($B85="",M$3="",'Demand Locations'!O85=""),"",IF('Demand Locations'!O85&lt;COUNTIFS('Workers Settings'!$M:$M,$B85,'Workers Settings'!$N:$N,1,'Workers Settings'!$H:$H,M$3),"Warning!",IF('Demand Locations'!O85=0,"",COUNTIFS('Workers Settings'!$M:$M,$B85,'Workers Settings'!$N:$N,1,'Workers Settings'!$H:$H,M$3)/'Demand Locations'!O85)))</f>
        <v/>
      </c>
      <c r="N85" s="24" t="str">
        <f>IF(OR($B85="",N$3="",'Demand Locations'!P85=""),"",IF('Demand Locations'!P85&lt;COUNTIFS('Workers Settings'!$M:$M,$B85,'Workers Settings'!$N:$N,1,'Workers Settings'!$H:$H,N$3),"Warning!",IF('Demand Locations'!P85=0,"",COUNTIFS('Workers Settings'!$M:$M,$B85,'Workers Settings'!$N:$N,1,'Workers Settings'!$H:$H,N$3)/'Demand Locations'!P85)))</f>
        <v/>
      </c>
      <c r="O85" s="24" t="str">
        <f>IF(OR($B85="",O$3="",'Demand Locations'!Q85=""),"",IF('Demand Locations'!Q85&lt;COUNTIFS('Workers Settings'!$M:$M,$B85,'Workers Settings'!$N:$N,1,'Workers Settings'!$H:$H,O$3),"Warning!",IF('Demand Locations'!Q85=0,"",COUNTIFS('Workers Settings'!$M:$M,$B85,'Workers Settings'!$N:$N,1,'Workers Settings'!$H:$H,O$3)/'Demand Locations'!Q85)))</f>
        <v/>
      </c>
      <c r="P85" s="24" t="str">
        <f>IF(OR($B85="",P$3="",'Demand Locations'!R85=""),"",IF('Demand Locations'!R85&lt;COUNTIFS('Workers Settings'!$M:$M,$B85,'Workers Settings'!$N:$N,1,'Workers Settings'!$H:$H,P$3),"Warning!",IF('Demand Locations'!R85=0,"",COUNTIFS('Workers Settings'!$M:$M,$B85,'Workers Settings'!$N:$N,1,'Workers Settings'!$H:$H,P$3)/'Demand Locations'!R85)))</f>
        <v/>
      </c>
      <c r="Q85" s="24" t="str">
        <f>IF(OR($B85="",Q$3="",'Demand Locations'!S85=""),"",IF('Demand Locations'!S85&lt;COUNTIFS('Workers Settings'!$M:$M,$B85,'Workers Settings'!$N:$N,1,'Workers Settings'!$H:$H,Q$3),"Warning!",IF('Demand Locations'!S85=0,"",COUNTIFS('Workers Settings'!$M:$M,$B85,'Workers Settings'!$N:$N,1,'Workers Settings'!$H:$H,Q$3)/'Demand Locations'!S85)))</f>
        <v/>
      </c>
      <c r="R85" s="24" t="str">
        <f>IF(OR($B85="",R$3="",'Demand Locations'!T85=""),"",IF('Demand Locations'!T85&lt;COUNTIFS('Workers Settings'!$M:$M,$B85,'Workers Settings'!$N:$N,1,'Workers Settings'!$H:$H,R$3),"Warning!",IF('Demand Locations'!T85=0,"",COUNTIFS('Workers Settings'!$M:$M,$B85,'Workers Settings'!$N:$N,1,'Workers Settings'!$H:$H,R$3)/'Demand Locations'!T85)))</f>
        <v/>
      </c>
      <c r="S85" s="24" t="str">
        <f>IF(OR($B85="",S$3="",'Demand Locations'!U85=""),"",IF('Demand Locations'!U85&lt;COUNTIFS('Workers Settings'!$M:$M,$B85,'Workers Settings'!$N:$N,1,'Workers Settings'!$H:$H,S$3),"Warning!",IF('Demand Locations'!U85=0,"",COUNTIFS('Workers Settings'!$M:$M,$B85,'Workers Settings'!$N:$N,1,'Workers Settings'!$H:$H,S$3)/'Demand Locations'!U85)))</f>
        <v/>
      </c>
      <c r="T85" s="24" t="str">
        <f>IF(OR($B85="",T$3="",'Demand Locations'!V85=""),"",IF('Demand Locations'!V85&lt;COUNTIFS('Workers Settings'!$M:$M,$B85,'Workers Settings'!$N:$N,1,'Workers Settings'!$H:$H,T$3),"Warning!",IF('Demand Locations'!V85=0,"",COUNTIFS('Workers Settings'!$M:$M,$B85,'Workers Settings'!$N:$N,1,'Workers Settings'!$H:$H,T$3)/'Demand Locations'!V85)))</f>
        <v/>
      </c>
      <c r="U85" s="24" t="str">
        <f>IF(OR($B85="",U$3="",'Demand Locations'!W85=""),"",IF('Demand Locations'!W85&lt;COUNTIFS('Workers Settings'!$M:$M,$B85,'Workers Settings'!$N:$N,1,'Workers Settings'!$H:$H,U$3),"Warning!",IF('Demand Locations'!W85=0,"",COUNTIFS('Workers Settings'!$M:$M,$B85,'Workers Settings'!$N:$N,1,'Workers Settings'!$H:$H,U$3)/'Demand Locations'!W85)))</f>
        <v/>
      </c>
      <c r="V85" s="24" t="str">
        <f>IF(OR($B85="",V$3="",'Demand Locations'!X85=""),"",IF('Demand Locations'!X85&lt;COUNTIFS('Workers Settings'!$M:$M,$B85,'Workers Settings'!$N:$N,1,'Workers Settings'!$H:$H,V$3),"Warning!",IF('Demand Locations'!X85=0,"",COUNTIFS('Workers Settings'!$M:$M,$B85,'Workers Settings'!$N:$N,1,'Workers Settings'!$H:$H,V$3)/'Demand Locations'!X85)))</f>
        <v/>
      </c>
      <c r="W85" s="24" t="str">
        <f>IF(OR($B85="",W$3="",'Demand Locations'!Y85=""),"",IF('Demand Locations'!Y85&lt;COUNTIFS('Workers Settings'!$M:$M,$B85,'Workers Settings'!$N:$N,1,'Workers Settings'!$H:$H,W$3),"Warning!",IF('Demand Locations'!Y85=0,"",COUNTIFS('Workers Settings'!$M:$M,$B85,'Workers Settings'!$N:$N,1,'Workers Settings'!$H:$H,W$3)/'Demand Locations'!Y85)))</f>
        <v/>
      </c>
      <c r="X85" s="24" t="str">
        <f>IF(OR($B85="",X$3="",'Demand Locations'!Z85=""),"",IF('Demand Locations'!Z85&lt;COUNTIFS('Workers Settings'!$M:$M,$B85,'Workers Settings'!$N:$N,1,'Workers Settings'!$H:$H,X$3),"Warning!",IF('Demand Locations'!Z85=0,"",COUNTIFS('Workers Settings'!$M:$M,$B85,'Workers Settings'!$N:$N,1,'Workers Settings'!$H:$H,X$3)/'Demand Locations'!Z85)))</f>
        <v/>
      </c>
      <c r="Y85" s="24" t="str">
        <f>IF(OR($B85="",Y$3="",'Demand Locations'!AA85=""),"",IF('Demand Locations'!AA85&lt;COUNTIFS('Workers Settings'!$M:$M,$B85,'Workers Settings'!$N:$N,1,'Workers Settings'!$H:$H,Y$3),"Warning!",IF('Demand Locations'!AA85=0,"",COUNTIFS('Workers Settings'!$M:$M,$B85,'Workers Settings'!$N:$N,1,'Workers Settings'!$H:$H,Y$3)/'Demand Locations'!AA85)))</f>
        <v/>
      </c>
      <c r="Z85" s="24" t="str">
        <f>IF(OR($B85="",Z$3="",'Demand Locations'!AB85=""),"",IF('Demand Locations'!AB85&lt;COUNTIFS('Workers Settings'!$M:$M,$B85,'Workers Settings'!$N:$N,1,'Workers Settings'!$H:$H,Z$3),"Warning!",IF('Demand Locations'!AB85=0,"",COUNTIFS('Workers Settings'!$M:$M,$B85,'Workers Settings'!$N:$N,1,'Workers Settings'!$H:$H,Z$3)/'Demand Locations'!AB85)))</f>
        <v/>
      </c>
      <c r="AA85" s="24" t="str">
        <f>IF(OR($B85="",AA$3="",'Demand Locations'!AC85=""),"",IF('Demand Locations'!AC85&lt;COUNTIFS('Workers Settings'!$M:$M,$B85,'Workers Settings'!$N:$N,1,'Workers Settings'!$H:$H,AA$3),"Warning!",IF('Demand Locations'!AC85=0,"",COUNTIFS('Workers Settings'!$M:$M,$B85,'Workers Settings'!$N:$N,1,'Workers Settings'!$H:$H,AA$3)/'Demand Locations'!AC85)))</f>
        <v/>
      </c>
      <c r="AB85" s="24" t="str">
        <f>IF(OR($B85="",AB$3="",'Demand Locations'!AD85=""),"",IF('Demand Locations'!AD85&lt;COUNTIFS('Workers Settings'!$M:$M,$B85,'Workers Settings'!$N:$N,1,'Workers Settings'!$H:$H,AB$3),"Warning!",IF('Demand Locations'!AD85=0,"",COUNTIFS('Workers Settings'!$M:$M,$B85,'Workers Settings'!$N:$N,1,'Workers Settings'!$H:$H,AB$3)/'Demand Locations'!AD85)))</f>
        <v/>
      </c>
      <c r="AC85" s="24" t="str">
        <f>IF(OR($B85="",AC$3="",'Demand Locations'!AE85=""),"",IF('Demand Locations'!AE85&lt;COUNTIFS('Workers Settings'!$M:$M,$B85,'Workers Settings'!$N:$N,1,'Workers Settings'!$H:$H,AC$3),"Warning!",IF('Demand Locations'!AE85=0,"",COUNTIFS('Workers Settings'!$M:$M,$B85,'Workers Settings'!$N:$N,1,'Workers Settings'!$H:$H,AC$3)/'Demand Locations'!AE85)))</f>
        <v/>
      </c>
      <c r="AD85" s="24" t="str">
        <f>IF(OR($B85="",AD$3="",'Demand Locations'!AF85=""),"",IF('Demand Locations'!AF85&lt;COUNTIFS('Workers Settings'!$M:$M,$B85,'Workers Settings'!$N:$N,1,'Workers Settings'!$H:$H,AD$3),"Warning!",IF('Demand Locations'!AF85=0,"",COUNTIFS('Workers Settings'!$M:$M,$B85,'Workers Settings'!$N:$N,1,'Workers Settings'!$H:$H,AD$3)/'Demand Locations'!AF85)))</f>
        <v/>
      </c>
      <c r="AE85" s="24" t="str">
        <f>IF(OR($B85="",AE$3="",'Demand Locations'!AG85=""),"",IF('Demand Locations'!AG85&lt;COUNTIFS('Workers Settings'!$M:$M,$B85,'Workers Settings'!$N:$N,1,'Workers Settings'!$H:$H,AE$3),"Warning!",IF('Demand Locations'!AG85=0,"",COUNTIFS('Workers Settings'!$M:$M,$B85,'Workers Settings'!$N:$N,1,'Workers Settings'!$H:$H,AE$3)/'Demand Locations'!AG85)))</f>
        <v/>
      </c>
      <c r="AF85" s="24" t="str">
        <f>IF(OR($B85="",AF$3="",'Demand Locations'!AH85=""),"",IF('Demand Locations'!AH85&lt;COUNTIFS('Workers Settings'!$M:$M,$B85,'Workers Settings'!$N:$N,1,'Workers Settings'!$H:$H,AF$3),"Warning!",IF('Demand Locations'!AH85=0,"",COUNTIFS('Workers Settings'!$M:$M,$B85,'Workers Settings'!$N:$N,1,'Workers Settings'!$H:$H,AF$3)/'Demand Locations'!AH85)))</f>
        <v/>
      </c>
      <c r="AG85" s="24" t="str">
        <f>IF(OR($B85="",AG$3="",'Demand Locations'!AI85=""),"",IF('Demand Locations'!AI85&lt;COUNTIFS('Workers Settings'!$M:$M,$B85,'Workers Settings'!$N:$N,1,'Workers Settings'!$H:$H,AG$3),"Warning!",IF('Demand Locations'!AI85=0,"",COUNTIFS('Workers Settings'!$M:$M,$B85,'Workers Settings'!$N:$N,1,'Workers Settings'!$H:$H,AG$3)/'Demand Locations'!AI85)))</f>
        <v/>
      </c>
      <c r="AH85" s="24" t="str">
        <f>IF(OR($B85="",AH$3="",'Demand Locations'!AJ85=""),"",IF('Demand Locations'!AJ85&lt;COUNTIFS('Workers Settings'!$M:$M,$B85,'Workers Settings'!$N:$N,1,'Workers Settings'!$H:$H,AH$3),"Warning!",IF('Demand Locations'!AJ85=0,"",COUNTIFS('Workers Settings'!$M:$M,$B85,'Workers Settings'!$N:$N,1,'Workers Settings'!$H:$H,AH$3)/'Demand Locations'!AJ85)))</f>
        <v/>
      </c>
      <c r="AI85" s="24" t="str">
        <f>IF(OR($B85="",AI$3="",'Demand Locations'!AK85=""),"",IF('Demand Locations'!AK85&lt;COUNTIFS('Workers Settings'!$M:$M,$B85,'Workers Settings'!$N:$N,1,'Workers Settings'!$H:$H,AI$3),"Warning!",IF('Demand Locations'!AK85=0,"",COUNTIFS('Workers Settings'!$M:$M,$B85,'Workers Settings'!$N:$N,1,'Workers Settings'!$H:$H,AI$3)/'Demand Locations'!AK85)))</f>
        <v/>
      </c>
      <c r="AJ85" s="24" t="str">
        <f>IF(OR($B85="",AJ$3="",'Demand Locations'!AL85=""),"",IF('Demand Locations'!AL85&lt;COUNTIFS('Workers Settings'!$M:$M,$B85,'Workers Settings'!$N:$N,1,'Workers Settings'!$H:$H,AJ$3),"Warning!",IF('Demand Locations'!AL85=0,"",COUNTIFS('Workers Settings'!$M:$M,$B85,'Workers Settings'!$N:$N,1,'Workers Settings'!$H:$H,AJ$3)/'Demand Locations'!AL85)))</f>
        <v/>
      </c>
      <c r="AK85" s="24" t="str">
        <f>IF(OR($B85="",AK$3="",'Demand Locations'!AM85=""),"",IF('Demand Locations'!AM85&lt;COUNTIFS('Workers Settings'!$M:$M,$B85,'Workers Settings'!$N:$N,1,'Workers Settings'!$H:$H,AK$3),"Warning!",IF('Demand Locations'!AM85=0,"",COUNTIFS('Workers Settings'!$M:$M,$B85,'Workers Settings'!$N:$N,1,'Workers Settings'!$H:$H,AK$3)/'Demand Locations'!AM85)))</f>
        <v/>
      </c>
      <c r="AL85" s="24" t="str">
        <f>IF(OR($B85="",AL$3="",'Demand Locations'!AN85=""),"",IF('Demand Locations'!AN85&lt;COUNTIFS('Workers Settings'!$M:$M,$B85,'Workers Settings'!$N:$N,1,'Workers Settings'!$H:$H,AL$3),"Warning!",IF('Demand Locations'!AN85=0,"",COUNTIFS('Workers Settings'!$M:$M,$B85,'Workers Settings'!$N:$N,1,'Workers Settings'!$H:$H,AL$3)/'Demand Locations'!AN85)))</f>
        <v/>
      </c>
      <c r="AM85" s="24" t="str">
        <f>IF(OR($B85="",AM$3="",'Demand Locations'!AO85=""),"",IF('Demand Locations'!AO85&lt;COUNTIFS('Workers Settings'!$M:$M,$B85,'Workers Settings'!$N:$N,1,'Workers Settings'!$H:$H,AM$3),"Warning!",IF('Demand Locations'!AO85=0,"",COUNTIFS('Workers Settings'!$M:$M,$B85,'Workers Settings'!$N:$N,1,'Workers Settings'!$H:$H,AM$3)/'Demand Locations'!AO85)))</f>
        <v/>
      </c>
      <c r="AN85" s="24" t="str">
        <f>IF(OR($B85="",AN$3="",'Demand Locations'!AP85=""),"",IF('Demand Locations'!AP85&lt;COUNTIFS('Workers Settings'!$M:$M,$B85,'Workers Settings'!$N:$N,1,'Workers Settings'!$H:$H,AN$3),"Warning!",IF('Demand Locations'!AP85=0,"",COUNTIFS('Workers Settings'!$M:$M,$B85,'Workers Settings'!$N:$N,1,'Workers Settings'!$H:$H,AN$3)/'Demand Locations'!AP85)))</f>
        <v/>
      </c>
      <c r="AO85" s="24" t="str">
        <f>IF(OR($B85="",AO$3="",'Demand Locations'!AQ85=""),"",IF('Demand Locations'!AQ85&lt;COUNTIFS('Workers Settings'!$M:$M,$B85,'Workers Settings'!$N:$N,1,'Workers Settings'!$H:$H,AO$3),"Warning!",IF('Demand Locations'!AQ85=0,"",COUNTIFS('Workers Settings'!$M:$M,$B85,'Workers Settings'!$N:$N,1,'Workers Settings'!$H:$H,AO$3)/'Demand Locations'!AQ85)))</f>
        <v/>
      </c>
      <c r="AP85" s="24" t="str">
        <f>IF(OR($B85="",AP$3="",'Demand Locations'!AR85=""),"",IF('Demand Locations'!AR85&lt;COUNTIFS('Workers Settings'!$M:$M,$B85,'Workers Settings'!$N:$N,1,'Workers Settings'!$H:$H,AP$3),"Warning!",IF('Demand Locations'!AR85=0,"",COUNTIFS('Workers Settings'!$M:$M,$B85,'Workers Settings'!$N:$N,1,'Workers Settings'!$H:$H,AP$3)/'Demand Locations'!AR85)))</f>
        <v/>
      </c>
      <c r="AQ85" s="24" t="str">
        <f>IF(OR($B85="",AQ$3="",'Demand Locations'!AS85=""),"",IF('Demand Locations'!AS85&lt;COUNTIFS('Workers Settings'!$M:$M,$B85,'Workers Settings'!$N:$N,1,'Workers Settings'!$H:$H,AQ$3),"Warning!",IF('Demand Locations'!AS85=0,"",COUNTIFS('Workers Settings'!$M:$M,$B85,'Workers Settings'!$N:$N,1,'Workers Settings'!$H:$H,AQ$3)/'Demand Locations'!AS85)))</f>
        <v/>
      </c>
      <c r="AR85" s="24" t="str">
        <f>IF(OR($B85="",AR$3="",'Demand Locations'!AT85=""),"",IF('Demand Locations'!AT85&lt;COUNTIFS('Workers Settings'!$M:$M,$B85,'Workers Settings'!$N:$N,1,'Workers Settings'!$H:$H,AR$3),"Warning!",IF('Demand Locations'!AT85=0,"",COUNTIFS('Workers Settings'!$M:$M,$B85,'Workers Settings'!$N:$N,1,'Workers Settings'!$H:$H,AR$3)/'Demand Locations'!AT85)))</f>
        <v/>
      </c>
      <c r="AS85" s="24" t="str">
        <f>IF(OR($B85="",AS$3="",'Demand Locations'!AU85=""),"",IF('Demand Locations'!AU85&lt;COUNTIFS('Workers Settings'!$M:$M,$B85,'Workers Settings'!$N:$N,1,'Workers Settings'!$H:$H,AS$3),"Warning!",IF('Demand Locations'!AU85=0,"",COUNTIFS('Workers Settings'!$M:$M,$B85,'Workers Settings'!$N:$N,1,'Workers Settings'!$H:$H,AS$3)/'Demand Locations'!AU85)))</f>
        <v/>
      </c>
      <c r="AT85" s="24" t="str">
        <f>IF(OR($B85="",AT$3="",'Demand Locations'!AV85=""),"",IF('Demand Locations'!AV85&lt;COUNTIFS('Workers Settings'!$M:$M,$B85,'Workers Settings'!$N:$N,1,'Workers Settings'!$H:$H,AT$3),"Warning!",IF('Demand Locations'!AV85=0,"",COUNTIFS('Workers Settings'!$M:$M,$B85,'Workers Settings'!$N:$N,1,'Workers Settings'!$H:$H,AT$3)/'Demand Locations'!AV85)))</f>
        <v/>
      </c>
      <c r="AU85" s="24" t="str">
        <f>IF(OR($B85="",AU$3="",'Demand Locations'!AW85=""),"",IF('Demand Locations'!AW85&lt;COUNTIFS('Workers Settings'!$M:$M,$B85,'Workers Settings'!$N:$N,1,'Workers Settings'!$H:$H,AU$3),"Warning!",IF('Demand Locations'!AW85=0,"",COUNTIFS('Workers Settings'!$M:$M,$B85,'Workers Settings'!$N:$N,1,'Workers Settings'!$H:$H,AU$3)/'Demand Locations'!AW85)))</f>
        <v/>
      </c>
      <c r="AV85" s="24" t="str">
        <f>IF(OR($B85="",AV$3="",'Demand Locations'!AX85=""),"",IF('Demand Locations'!AX85&lt;COUNTIFS('Workers Settings'!$M:$M,$B85,'Workers Settings'!$N:$N,1,'Workers Settings'!$H:$H,AV$3),"Warning!",IF('Demand Locations'!AX85=0,"",COUNTIFS('Workers Settings'!$M:$M,$B85,'Workers Settings'!$N:$N,1,'Workers Settings'!$H:$H,AV$3)/'Demand Locations'!AX85)))</f>
        <v/>
      </c>
      <c r="AW85" s="24" t="str">
        <f>IF(OR($B85="",AW$3="",'Demand Locations'!AY85=""),"",IF('Demand Locations'!AY85&lt;COUNTIFS('Workers Settings'!$M:$M,$B85,'Workers Settings'!$N:$N,1,'Workers Settings'!$H:$H,AW$3),"Warning!",IF('Demand Locations'!AY85=0,"",COUNTIFS('Workers Settings'!$M:$M,$B85,'Workers Settings'!$N:$N,1,'Workers Settings'!$H:$H,AW$3)/'Demand Locations'!AY85)))</f>
        <v/>
      </c>
      <c r="AX85" s="24" t="str">
        <f>IF(OR($B85="",AX$3="",'Demand Locations'!AZ85=""),"",IF('Demand Locations'!AZ85&lt;COUNTIFS('Workers Settings'!$M:$M,$B85,'Workers Settings'!$N:$N,1,'Workers Settings'!$H:$H,AX$3),"Warning!",IF('Demand Locations'!AZ85=0,"",COUNTIFS('Workers Settings'!$M:$M,$B85,'Workers Settings'!$N:$N,1,'Workers Settings'!$H:$H,AX$3)/'Demand Locations'!AZ85)))</f>
        <v/>
      </c>
      <c r="AY85" s="24" t="str">
        <f>IF(OR($B85="",AY$3="",'Demand Locations'!BA85=""),"",IF('Demand Locations'!BA85&lt;COUNTIFS('Workers Settings'!$M:$M,$B85,'Workers Settings'!$N:$N,1,'Workers Settings'!$H:$H,AY$3),"Warning!",IF('Demand Locations'!BA85=0,"",COUNTIFS('Workers Settings'!$M:$M,$B85,'Workers Settings'!$N:$N,1,'Workers Settings'!$H:$H,AY$3)/'Demand Locations'!BA85)))</f>
        <v/>
      </c>
      <c r="AZ85" s="24" t="str">
        <f>IF(OR($B85="",AZ$3="",'Demand Locations'!BB85=""),"",IF('Demand Locations'!BB85&lt;COUNTIFS('Workers Settings'!$M:$M,$B85,'Workers Settings'!$N:$N,1,'Workers Settings'!$H:$H,AZ$3),"Warning!",IF('Demand Locations'!BB85=0,"",COUNTIFS('Workers Settings'!$M:$M,$B85,'Workers Settings'!$N:$N,1,'Workers Settings'!$H:$H,AZ$3)/'Demand Locations'!BB85)))</f>
        <v/>
      </c>
      <c r="BA85" s="24" t="str">
        <f>IF(OR($B85="",BA$3="",'Demand Locations'!BC85=""),"",IF('Demand Locations'!BC85&lt;COUNTIFS('Workers Settings'!$M:$M,$B85,'Workers Settings'!$N:$N,1,'Workers Settings'!$H:$H,BA$3),"Warning!",IF('Demand Locations'!BC85=0,"",COUNTIFS('Workers Settings'!$M:$M,$B85,'Workers Settings'!$N:$N,1,'Workers Settings'!$H:$H,BA$3)/'Demand Locations'!BC85)))</f>
        <v/>
      </c>
      <c r="BB85" s="24" t="str">
        <f>IF(OR($B85="",BB$3="",'Demand Locations'!BD85=""),"",IF('Demand Locations'!BD85&lt;COUNTIFS('Workers Settings'!$M:$M,$B85,'Workers Settings'!$N:$N,1,'Workers Settings'!$H:$H,BB$3),"Warning!",IF('Demand Locations'!BD85=0,"",COUNTIFS('Workers Settings'!$M:$M,$B85,'Workers Settings'!$N:$N,1,'Workers Settings'!$H:$H,BB$3)/'Demand Locations'!BD85)))</f>
        <v/>
      </c>
      <c r="BC85" s="24" t="str">
        <f>IF(OR($B85="",BC$3="",'Demand Locations'!BE85=""),"",IF('Demand Locations'!BE85&lt;COUNTIFS('Workers Settings'!$M:$M,$B85,'Workers Settings'!$N:$N,1,'Workers Settings'!$H:$H,BC$3),"Warning!",IF('Demand Locations'!BE85=0,"",COUNTIFS('Workers Settings'!$M:$M,$B85,'Workers Settings'!$N:$N,1,'Workers Settings'!$H:$H,BC$3)/'Demand Locations'!BE85)))</f>
        <v/>
      </c>
      <c r="BD85" s="24" t="str">
        <f>IF(OR($B85="",BD$3="",'Demand Locations'!BF85=""),"",IF('Demand Locations'!BF85&lt;COUNTIFS('Workers Settings'!$M:$M,$B85,'Workers Settings'!$N:$N,1,'Workers Settings'!$H:$H,BD$3),"Warning!",IF('Demand Locations'!BF85=0,"",COUNTIFS('Workers Settings'!$M:$M,$B85,'Workers Settings'!$N:$N,1,'Workers Settings'!$H:$H,BD$3)/'Demand Locations'!BF85)))</f>
        <v/>
      </c>
      <c r="BE85" s="24" t="str">
        <f>IF(OR($B85="",BE$3="",'Demand Locations'!BG85=""),"",IF('Demand Locations'!BG85&lt;COUNTIFS('Workers Settings'!$M:$M,$B85,'Workers Settings'!$N:$N,1,'Workers Settings'!$H:$H,BE$3),"Warning!",IF('Demand Locations'!BG85=0,"",COUNTIFS('Workers Settings'!$M:$M,$B85,'Workers Settings'!$N:$N,1,'Workers Settings'!$H:$H,BE$3)/'Demand Locations'!BG85)))</f>
        <v/>
      </c>
      <c r="BF85" s="24" t="str">
        <f>IF(OR($B85="",BF$3="",'Demand Locations'!BH85=""),"",IF('Demand Locations'!BH85&lt;COUNTIFS('Workers Settings'!$M:$M,$B85,'Workers Settings'!$N:$N,1,'Workers Settings'!$H:$H,BF$3),"Warning!",IF('Demand Locations'!BH85=0,"",COUNTIFS('Workers Settings'!$M:$M,$B85,'Workers Settings'!$N:$N,1,'Workers Settings'!$H:$H,BF$3)/'Demand Locations'!BH85)))</f>
        <v/>
      </c>
      <c r="BG85" s="24" t="str">
        <f>IF(OR($B85="",BG$3="",'Demand Locations'!BI85=""),"",IF('Demand Locations'!BI85&lt;COUNTIFS('Workers Settings'!$M:$M,$B85,'Workers Settings'!$N:$N,1,'Workers Settings'!$H:$H,BG$3),"Warning!",IF('Demand Locations'!BI85=0,"",COUNTIFS('Workers Settings'!$M:$M,$B85,'Workers Settings'!$N:$N,1,'Workers Settings'!$H:$H,BG$3)/'Demand Locations'!BI85)))</f>
        <v/>
      </c>
      <c r="BH85" s="24" t="str">
        <f>IF(OR($B85="",BH$3="",'Demand Locations'!BJ85=""),"",IF('Demand Locations'!BJ85&lt;COUNTIFS('Workers Settings'!$M:$M,$B85,'Workers Settings'!$N:$N,1,'Workers Settings'!$H:$H,BH$3),"Warning!",IF('Demand Locations'!BJ85=0,"",COUNTIFS('Workers Settings'!$M:$M,$B85,'Workers Settings'!$N:$N,1,'Workers Settings'!$H:$H,BH$3)/'Demand Locations'!BJ85)))</f>
        <v/>
      </c>
      <c r="BI85" s="24" t="str">
        <f>IF(OR($B85="",BI$3="",'Demand Locations'!BK85=""),"",IF('Demand Locations'!BK85&lt;COUNTIFS('Workers Settings'!$M:$M,$B85,'Workers Settings'!$N:$N,1,'Workers Settings'!$H:$H,BI$3),"Warning!",IF('Demand Locations'!BK85=0,"",COUNTIFS('Workers Settings'!$M:$M,$B85,'Workers Settings'!$N:$N,1,'Workers Settings'!$H:$H,BI$3)/'Demand Locations'!BK85)))</f>
        <v/>
      </c>
      <c r="BJ85" s="24" t="str">
        <f>IF(OR($B85="",BJ$3="",'Demand Locations'!BL85=""),"",IF('Demand Locations'!BL85&lt;COUNTIFS('Workers Settings'!$M:$M,$B85,'Workers Settings'!$N:$N,1,'Workers Settings'!$H:$H,BJ$3),"Warning!",IF('Demand Locations'!BL85=0,"",COUNTIFS('Workers Settings'!$M:$M,$B85,'Workers Settings'!$N:$N,1,'Workers Settings'!$H:$H,BJ$3)/'Demand Locations'!BL85)))</f>
        <v/>
      </c>
      <c r="BK85" s="24" t="str">
        <f>IF(OR($B85="",BK$3="",'Demand Locations'!BM85=""),"",IF('Demand Locations'!BM85&lt;COUNTIFS('Workers Settings'!$M:$M,$B85,'Workers Settings'!$N:$N,1,'Workers Settings'!$H:$H,BK$3),"Warning!",IF('Demand Locations'!BM85=0,"",COUNTIFS('Workers Settings'!$M:$M,$B85,'Workers Settings'!$N:$N,1,'Workers Settings'!$H:$H,BK$3)/'Demand Locations'!BM85)))</f>
        <v/>
      </c>
      <c r="BL85" s="24" t="str">
        <f>IF(OR($B85="",BL$3="",'Demand Locations'!BN85=""),"",IF('Demand Locations'!BN85&lt;COUNTIFS('Workers Settings'!$M:$M,$B85,'Workers Settings'!$N:$N,1,'Workers Settings'!$H:$H,BL$3),"Warning!",IF('Demand Locations'!BN85=0,"",COUNTIFS('Workers Settings'!$M:$M,$B85,'Workers Settings'!$N:$N,1,'Workers Settings'!$H:$H,BL$3)/'Demand Locations'!BN85)))</f>
        <v/>
      </c>
      <c r="BM85" s="24" t="str">
        <f>IF(OR($B85="",BM$3="",'Demand Locations'!BO85=""),"",IF('Demand Locations'!BO85&lt;COUNTIFS('Workers Settings'!$M:$M,$B85,'Workers Settings'!$N:$N,1,'Workers Settings'!$H:$H,BM$3),"Warning!",IF('Demand Locations'!BO85=0,"",COUNTIFS('Workers Settings'!$M:$M,$B85,'Workers Settings'!$N:$N,1,'Workers Settings'!$H:$H,BM$3)/'Demand Locations'!BO85)))</f>
        <v/>
      </c>
      <c r="BN85" s="24" t="str">
        <f>IF(OR($B85="",BN$3="",'Demand Locations'!BP85=""),"",IF('Demand Locations'!BP85&lt;COUNTIFS('Workers Settings'!$M:$M,$B85,'Workers Settings'!$N:$N,1,'Workers Settings'!$H:$H,BN$3),"Warning!",IF('Demand Locations'!BP85=0,"",COUNTIFS('Workers Settings'!$M:$M,$B85,'Workers Settings'!$N:$N,1,'Workers Settings'!$H:$H,BN$3)/'Demand Locations'!BP85)))</f>
        <v/>
      </c>
      <c r="BO85" s="24" t="str">
        <f>IF(OR($B85="",BO$3="",'Demand Locations'!BQ85=""),"",IF('Demand Locations'!BQ85&lt;COUNTIFS('Workers Settings'!$M:$M,$B85,'Workers Settings'!$N:$N,1,'Workers Settings'!$H:$H,BO$3),"Warning!",IF('Demand Locations'!BQ85=0,"",COUNTIFS('Workers Settings'!$M:$M,$B85,'Workers Settings'!$N:$N,1,'Workers Settings'!$H:$H,BO$3)/'Demand Locations'!BQ85)))</f>
        <v/>
      </c>
      <c r="BP85" s="24" t="str">
        <f>IF(OR($B85="",BP$3="",'Demand Locations'!BR85=""),"",IF('Demand Locations'!BR85&lt;COUNTIFS('Workers Settings'!$M:$M,$B85,'Workers Settings'!$N:$N,1,'Workers Settings'!$H:$H,BP$3),"Warning!",IF('Demand Locations'!BR85=0,"",COUNTIFS('Workers Settings'!$M:$M,$B85,'Workers Settings'!$N:$N,1,'Workers Settings'!$H:$H,BP$3)/'Demand Locations'!BR85)))</f>
        <v/>
      </c>
      <c r="BQ85" s="24" t="str">
        <f>IF(OR($B85="",BQ$3="",'Demand Locations'!BS85=""),"",IF('Demand Locations'!BS85&lt;COUNTIFS('Workers Settings'!$M:$M,$B85,'Workers Settings'!$N:$N,1,'Workers Settings'!$H:$H,BQ$3),"Warning!",IF('Demand Locations'!BS85=0,"",COUNTIFS('Workers Settings'!$M:$M,$B85,'Workers Settings'!$N:$N,1,'Workers Settings'!$H:$H,BQ$3)/'Demand Locations'!BS85)))</f>
        <v/>
      </c>
      <c r="BR85" s="24" t="str">
        <f>IF(OR($B85="",BR$3="",'Demand Locations'!BT85=""),"",IF('Demand Locations'!BT85&lt;COUNTIFS('Workers Settings'!$M:$M,$B85,'Workers Settings'!$N:$N,1,'Workers Settings'!$H:$H,BR$3),"Warning!",IF('Demand Locations'!BT85=0,"",COUNTIFS('Workers Settings'!$M:$M,$B85,'Workers Settings'!$N:$N,1,'Workers Settings'!$H:$H,BR$3)/'Demand Locations'!BT85)))</f>
        <v/>
      </c>
      <c r="BS85" s="24" t="str">
        <f>IF(OR($B85="",BS$3="",'Demand Locations'!BU85=""),"",IF('Demand Locations'!BU85&lt;COUNTIFS('Workers Settings'!$M:$M,$B85,'Workers Settings'!$N:$N,1,'Workers Settings'!$H:$H,BS$3),"Warning!",IF('Demand Locations'!BU85=0,"",COUNTIFS('Workers Settings'!$M:$M,$B85,'Workers Settings'!$N:$N,1,'Workers Settings'!$H:$H,BS$3)/'Demand Locations'!BU85)))</f>
        <v/>
      </c>
      <c r="BT85" s="24" t="str">
        <f>IF(OR($B85="",BT$3="",'Demand Locations'!BV85=""),"",IF('Demand Locations'!BV85&lt;COUNTIFS('Workers Settings'!$M:$M,$B85,'Workers Settings'!$N:$N,1,'Workers Settings'!$H:$H,BT$3),"Warning!",IF('Demand Locations'!BV85=0,"",COUNTIFS('Workers Settings'!$M:$M,$B85,'Workers Settings'!$N:$N,1,'Workers Settings'!$H:$H,BT$3)/'Demand Locations'!BV85)))</f>
        <v/>
      </c>
      <c r="BU85" s="24" t="str">
        <f>IF(OR($B85="",BU$3="",'Demand Locations'!BW85=""),"",IF('Demand Locations'!BW85&lt;COUNTIFS('Workers Settings'!$M:$M,$B85,'Workers Settings'!$N:$N,1,'Workers Settings'!$H:$H,BU$3),"Warning!",IF('Demand Locations'!BW85=0,"",COUNTIFS('Workers Settings'!$M:$M,$B85,'Workers Settings'!$N:$N,1,'Workers Settings'!$H:$H,BU$3)/'Demand Locations'!BW85)))</f>
        <v/>
      </c>
      <c r="BV85" s="24" t="str">
        <f>IF(OR($B85="",BV$3="",'Demand Locations'!BX85=""),"",IF('Demand Locations'!BX85&lt;COUNTIFS('Workers Settings'!$M:$M,$B85,'Workers Settings'!$N:$N,1,'Workers Settings'!$H:$H,BV$3),"Warning!",IF('Demand Locations'!BX85=0,"",COUNTIFS('Workers Settings'!$M:$M,$B85,'Workers Settings'!$N:$N,1,'Workers Settings'!$H:$H,BV$3)/'Demand Locations'!BX85)))</f>
        <v/>
      </c>
      <c r="BW85" s="24" t="str">
        <f>IF(OR($B85="",BW$3="",'Demand Locations'!BY85=""),"",IF('Demand Locations'!BY85&lt;COUNTIFS('Workers Settings'!$M:$M,$B85,'Workers Settings'!$N:$N,1,'Workers Settings'!$H:$H,BW$3),"Warning!",IF('Demand Locations'!BY85=0,"",COUNTIFS('Workers Settings'!$M:$M,$B85,'Workers Settings'!$N:$N,1,'Workers Settings'!$H:$H,BW$3)/'Demand Locations'!BY85)))</f>
        <v/>
      </c>
      <c r="BX85" s="24" t="str">
        <f>IF(OR($B85="",BX$3="",'Demand Locations'!BZ85=""),"",IF('Demand Locations'!BZ85&lt;COUNTIFS('Workers Settings'!$M:$M,$B85,'Workers Settings'!$N:$N,1,'Workers Settings'!$H:$H,BX$3),"Warning!",IF('Demand Locations'!BZ85=0,"",COUNTIFS('Workers Settings'!$M:$M,$B85,'Workers Settings'!$N:$N,1,'Workers Settings'!$H:$H,BX$3)/'Demand Locations'!BZ85)))</f>
        <v/>
      </c>
      <c r="BY85" s="24" t="str">
        <f>IF(OR($B85="",BY$3="",'Demand Locations'!CA85=""),"",IF('Demand Locations'!CA85&lt;COUNTIFS('Workers Settings'!$M:$M,$B85,'Workers Settings'!$N:$N,1,'Workers Settings'!$H:$H,BY$3),"Warning!",IF('Demand Locations'!CA85=0,"",COUNTIFS('Workers Settings'!$M:$M,$B85,'Workers Settings'!$N:$N,1,'Workers Settings'!$H:$H,BY$3)/'Demand Locations'!CA85)))</f>
        <v/>
      </c>
      <c r="BZ85" s="24" t="str">
        <f>IF(OR($B85="",BZ$3="",'Demand Locations'!CB85=""),"",IF('Demand Locations'!CB85&lt;COUNTIFS('Workers Settings'!$M:$M,$B85,'Workers Settings'!$N:$N,1,'Workers Settings'!$H:$H,BZ$3),"Warning!",IF('Demand Locations'!CB85=0,"",COUNTIFS('Workers Settings'!$M:$M,$B85,'Workers Settings'!$N:$N,1,'Workers Settings'!$H:$H,BZ$3)/'Demand Locations'!CB85)))</f>
        <v/>
      </c>
      <c r="CA85" s="24" t="str">
        <f>IF(OR($B85="",CA$3="",'Demand Locations'!CC85=""),"",IF('Demand Locations'!CC85&lt;COUNTIFS('Workers Settings'!$M:$M,$B85,'Workers Settings'!$N:$N,1,'Workers Settings'!$H:$H,CA$3),"Warning!",IF('Demand Locations'!CC85=0,"",COUNTIFS('Workers Settings'!$M:$M,$B85,'Workers Settings'!$N:$N,1,'Workers Settings'!$H:$H,CA$3)/'Demand Locations'!CC85)))</f>
        <v/>
      </c>
      <c r="CB85" s="24" t="str">
        <f>IF(OR($B85="",CB$3="",'Demand Locations'!CD85=""),"",IF('Demand Locations'!CD85&lt;COUNTIFS('Workers Settings'!$M:$M,$B85,'Workers Settings'!$N:$N,1,'Workers Settings'!$H:$H,CB$3),"Warning!",IF('Demand Locations'!CD85=0,"",COUNTIFS('Workers Settings'!$M:$M,$B85,'Workers Settings'!$N:$N,1,'Workers Settings'!$H:$H,CB$3)/'Demand Locations'!CD85)))</f>
        <v/>
      </c>
      <c r="CC85" s="24" t="str">
        <f>IF(OR($B85="",CC$3="",'Demand Locations'!CE85=""),"",IF('Demand Locations'!CE85&lt;COUNTIFS('Workers Settings'!$M:$M,$B85,'Workers Settings'!$N:$N,1,'Workers Settings'!$H:$H,CC$3),"Warning!",IF('Demand Locations'!CE85=0,"",COUNTIFS('Workers Settings'!$M:$M,$B85,'Workers Settings'!$N:$N,1,'Workers Settings'!$H:$H,CC$3)/'Demand Locations'!CE85)))</f>
        <v/>
      </c>
      <c r="CD85" s="24" t="str">
        <f>IF(OR($B85="",CD$3="",'Demand Locations'!CF85=""),"",IF('Demand Locations'!CF85&lt;COUNTIFS('Workers Settings'!$M:$M,$B85,'Workers Settings'!$N:$N,1,'Workers Settings'!$H:$H,CD$3),"Warning!",IF('Demand Locations'!CF85=0,"",COUNTIFS('Workers Settings'!$M:$M,$B85,'Workers Settings'!$N:$N,1,'Workers Settings'!$H:$H,CD$3)/'Demand Locations'!CF85)))</f>
        <v/>
      </c>
      <c r="CE85" s="24" t="str">
        <f>IF(OR($B85="",CE$3="",'Demand Locations'!CG85=""),"",IF('Demand Locations'!CG85&lt;COUNTIFS('Workers Settings'!$M:$M,$B85,'Workers Settings'!$N:$N,1,'Workers Settings'!$H:$H,CE$3),"Warning!",IF('Demand Locations'!CG85=0,"",COUNTIFS('Workers Settings'!$M:$M,$B85,'Workers Settings'!$N:$N,1,'Workers Settings'!$H:$H,CE$3)/'Demand Locations'!CG85)))</f>
        <v/>
      </c>
      <c r="CF85" s="24" t="str">
        <f>IF(OR($B85="",CF$3="",'Demand Locations'!CH85=""),"",IF('Demand Locations'!CH85&lt;COUNTIFS('Workers Settings'!$M:$M,$B85,'Workers Settings'!$N:$N,1,'Workers Settings'!$H:$H,CF$3),"Warning!",IF('Demand Locations'!CH85=0,"",COUNTIFS('Workers Settings'!$M:$M,$B85,'Workers Settings'!$N:$N,1,'Workers Settings'!$H:$H,CF$3)/'Demand Locations'!CH85)))</f>
        <v/>
      </c>
      <c r="CG85" s="24" t="str">
        <f>IF(OR($B85="",CG$3="",'Demand Locations'!CI85=""),"",IF('Demand Locations'!CI85&lt;COUNTIFS('Workers Settings'!$M:$M,$B85,'Workers Settings'!$N:$N,1,'Workers Settings'!$H:$H,CG$3),"Warning!",IF('Demand Locations'!CI85=0,"",COUNTIFS('Workers Settings'!$M:$M,$B85,'Workers Settings'!$N:$N,1,'Workers Settings'!$H:$H,CG$3)/'Demand Locations'!CI85)))</f>
        <v/>
      </c>
      <c r="CH85" s="24" t="str">
        <f>IF(OR($B85="",CH$3="",'Demand Locations'!CJ85=""),"",IF('Demand Locations'!CJ85&lt;COUNTIFS('Workers Settings'!$M:$M,$B85,'Workers Settings'!$N:$N,1,'Workers Settings'!$H:$H,CH$3),"Warning!",IF('Demand Locations'!CJ85=0,"",COUNTIFS('Workers Settings'!$M:$M,$B85,'Workers Settings'!$N:$N,1,'Workers Settings'!$H:$H,CH$3)/'Demand Locations'!CJ85)))</f>
        <v/>
      </c>
      <c r="CI85" s="24" t="str">
        <f>IF(OR($B85="",CI$3="",'Demand Locations'!CK85=""),"",IF('Demand Locations'!CK85&lt;COUNTIFS('Workers Settings'!$M:$M,$B85,'Workers Settings'!$N:$N,1,'Workers Settings'!$H:$H,CI$3),"Warning!",IF('Demand Locations'!CK85=0,"",COUNTIFS('Workers Settings'!$M:$M,$B85,'Workers Settings'!$N:$N,1,'Workers Settings'!$H:$H,CI$3)/'Demand Locations'!CK85)))</f>
        <v/>
      </c>
      <c r="CJ85" s="24" t="str">
        <f>IF(OR($B85="",CJ$3="",'Demand Locations'!CL85=""),"",IF('Demand Locations'!CL85&lt;COUNTIFS('Workers Settings'!$M:$M,$B85,'Workers Settings'!$N:$N,1,'Workers Settings'!$H:$H,CJ$3),"Warning!",IF('Demand Locations'!CL85=0,"",COUNTIFS('Workers Settings'!$M:$M,$B85,'Workers Settings'!$N:$N,1,'Workers Settings'!$H:$H,CJ$3)/'Demand Locations'!CL85)))</f>
        <v/>
      </c>
      <c r="CK85" s="24" t="str">
        <f>IF(OR($B85="",CK$3="",'Demand Locations'!CM85=""),"",IF('Demand Locations'!CM85&lt;COUNTIFS('Workers Settings'!$M:$M,$B85,'Workers Settings'!$N:$N,1,'Workers Settings'!$H:$H,CK$3),"Warning!",IF('Demand Locations'!CM85=0,"",COUNTIFS('Workers Settings'!$M:$M,$B85,'Workers Settings'!$N:$N,1,'Workers Settings'!$H:$H,CK$3)/'Demand Locations'!CM85)))</f>
        <v/>
      </c>
      <c r="CL85" s="24" t="str">
        <f>IF(OR($B85="",CL$3="",'Demand Locations'!CN85=""),"",IF('Demand Locations'!CN85&lt;COUNTIFS('Workers Settings'!$M:$M,$B85,'Workers Settings'!$N:$N,1,'Workers Settings'!$H:$H,CL$3),"Warning!",IF('Demand Locations'!CN85=0,"",COUNTIFS('Workers Settings'!$M:$M,$B85,'Workers Settings'!$N:$N,1,'Workers Settings'!$H:$H,CL$3)/'Demand Locations'!CN85)))</f>
        <v/>
      </c>
      <c r="CM85" s="24" t="str">
        <f>IF(OR($B85="",CM$3="",'Demand Locations'!CO85=""),"",IF('Demand Locations'!CO85&lt;COUNTIFS('Workers Settings'!$M:$M,$B85,'Workers Settings'!$N:$N,1,'Workers Settings'!$H:$H,CM$3),"Warning!",IF('Demand Locations'!CO85=0,"",COUNTIFS('Workers Settings'!$M:$M,$B85,'Workers Settings'!$N:$N,1,'Workers Settings'!$H:$H,CM$3)/'Demand Locations'!CO85)))</f>
        <v/>
      </c>
      <c r="CN85" s="24" t="str">
        <f>IF(OR($B85="",CN$3="",'Demand Locations'!CP85=""),"",IF('Demand Locations'!CP85&lt;COUNTIFS('Workers Settings'!$M:$M,$B85,'Workers Settings'!$N:$N,1,'Workers Settings'!$H:$H,CN$3),"Warning!",IF('Demand Locations'!CP85=0,"",COUNTIFS('Workers Settings'!$M:$M,$B85,'Workers Settings'!$N:$N,1,'Workers Settings'!$H:$H,CN$3)/'Demand Locations'!CP85)))</f>
        <v/>
      </c>
      <c r="CO85" s="24" t="str">
        <f>IF(OR($B85="",CO$3="",'Demand Locations'!CQ85=""),"",IF('Demand Locations'!CQ85&lt;COUNTIFS('Workers Settings'!$M:$M,$B85,'Workers Settings'!$N:$N,1,'Workers Settings'!$H:$H,CO$3),"Warning!",IF('Demand Locations'!CQ85=0,"",COUNTIFS('Workers Settings'!$M:$M,$B85,'Workers Settings'!$N:$N,1,'Workers Settings'!$H:$H,CO$3)/'Demand Locations'!CQ85)))</f>
        <v/>
      </c>
      <c r="CP85" s="24" t="str">
        <f>IF(OR($B85="",CP$3="",'Demand Locations'!CR85=""),"",IF('Demand Locations'!CR85&lt;COUNTIFS('Workers Settings'!$M:$M,$B85,'Workers Settings'!$N:$N,1,'Workers Settings'!$H:$H,CP$3),"Warning!",IF('Demand Locations'!CR85=0,"",COUNTIFS('Workers Settings'!$M:$M,$B85,'Workers Settings'!$N:$N,1,'Workers Settings'!$H:$H,CP$3)/'Demand Locations'!CR85)))</f>
        <v/>
      </c>
      <c r="CQ85" s="24" t="str">
        <f>IF(OR($B85="",CQ$3="",'Demand Locations'!CS85=""),"",IF('Demand Locations'!CS85&lt;COUNTIFS('Workers Settings'!$M:$M,$B85,'Workers Settings'!$N:$N,1,'Workers Settings'!$H:$H,CQ$3),"Warning!",IF('Demand Locations'!CS85=0,"",COUNTIFS('Workers Settings'!$M:$M,$B85,'Workers Settings'!$N:$N,1,'Workers Settings'!$H:$H,CQ$3)/'Demand Locations'!CS85)))</f>
        <v/>
      </c>
      <c r="CR85" s="24" t="str">
        <f>IF(OR($B85="",CR$3="",'Demand Locations'!CT85=""),"",IF('Demand Locations'!CT85&lt;COUNTIFS('Workers Settings'!$M:$M,$B85,'Workers Settings'!$N:$N,1,'Workers Settings'!$H:$H,CR$3),"Warning!",IF('Demand Locations'!CT85=0,"",COUNTIFS('Workers Settings'!$M:$M,$B85,'Workers Settings'!$N:$N,1,'Workers Settings'!$H:$H,CR$3)/'Demand Locations'!CT85)))</f>
        <v/>
      </c>
      <c r="CS85" s="24" t="str">
        <f>IF(OR($B85="",CS$3="",'Demand Locations'!CU85=""),"",IF('Demand Locations'!CU85&lt;COUNTIFS('Workers Settings'!$M:$M,$B85,'Workers Settings'!$N:$N,1,'Workers Settings'!$H:$H,CS$3),"Warning!",IF('Demand Locations'!CU85=0,"",COUNTIFS('Workers Settings'!$M:$M,$B85,'Workers Settings'!$N:$N,1,'Workers Settings'!$H:$H,CS$3)/'Demand Locations'!CU85)))</f>
        <v/>
      </c>
      <c r="CT85" s="24" t="str">
        <f>IF(OR($B85="",CT$3="",'Demand Locations'!CV85=""),"",IF('Demand Locations'!CV85&lt;COUNTIFS('Workers Settings'!$M:$M,$B85,'Workers Settings'!$N:$N,1,'Workers Settings'!$H:$H,CT$3),"Warning!",IF('Demand Locations'!CV85=0,"",COUNTIFS('Workers Settings'!$M:$M,$B85,'Workers Settings'!$N:$N,1,'Workers Settings'!$H:$H,CT$3)/'Demand Locations'!CV85)))</f>
        <v/>
      </c>
      <c r="CU85" s="24" t="str">
        <f>IF(OR($B85="",CU$3="",'Demand Locations'!CW85=""),"",IF('Demand Locations'!CW85&lt;COUNTIFS('Workers Settings'!$M:$M,$B85,'Workers Settings'!$N:$N,1,'Workers Settings'!$H:$H,CU$3),"Warning!",IF('Demand Locations'!CW85=0,"",COUNTIFS('Workers Settings'!$M:$M,$B85,'Workers Settings'!$N:$N,1,'Workers Settings'!$H:$H,CU$3)/'Demand Locations'!CW85)))</f>
        <v/>
      </c>
      <c r="CV85" s="24" t="str">
        <f>IF(OR($B85="",CV$3="",'Demand Locations'!CX85=""),"",IF('Demand Locations'!CX85&lt;COUNTIFS('Workers Settings'!$M:$M,$B85,'Workers Settings'!$N:$N,1,'Workers Settings'!$H:$H,CV$3),"Warning!",IF('Demand Locations'!CX85=0,"",COUNTIFS('Workers Settings'!$M:$M,$B85,'Workers Settings'!$N:$N,1,'Workers Settings'!$H:$H,CV$3)/'Demand Locations'!CX85)))</f>
        <v/>
      </c>
      <c r="CW85" s="24" t="str">
        <f>IF(OR($B85="",CW$3="",'Demand Locations'!CY85=""),"",IF('Demand Locations'!CY85&lt;COUNTIFS('Workers Settings'!$M:$M,$B85,'Workers Settings'!$N:$N,1,'Workers Settings'!$H:$H,CW$3),"Warning!",IF('Demand Locations'!CY85=0,"",COUNTIFS('Workers Settings'!$M:$M,$B85,'Workers Settings'!$N:$N,1,'Workers Settings'!$H:$H,CW$3)/'Demand Locations'!CY85)))</f>
        <v/>
      </c>
      <c r="CX85" s="24" t="str">
        <f>IF(OR($B85="",CX$3="",'Demand Locations'!CZ85=""),"",IF('Demand Locations'!CZ85&lt;COUNTIFS('Workers Settings'!$M:$M,$B85,'Workers Settings'!$N:$N,1,'Workers Settings'!$H:$H,CX$3),"Warning!",IF('Demand Locations'!CZ85=0,"",COUNTIFS('Workers Settings'!$M:$M,$B85,'Workers Settings'!$N:$N,1,'Workers Settings'!$H:$H,CX$3)/'Demand Locations'!CZ85)))</f>
        <v/>
      </c>
      <c r="CY85" s="24" t="str">
        <f>IF(OR($B85="",CY$3="",'Demand Locations'!DA85=""),"",IF('Demand Locations'!DA85&lt;COUNTIFS('Workers Settings'!$M:$M,$B85,'Workers Settings'!$N:$N,1,'Workers Settings'!$H:$H,CY$3),"Warning!",IF('Demand Locations'!DA85=0,"",COUNTIFS('Workers Settings'!$M:$M,$B85,'Workers Settings'!$N:$N,1,'Workers Settings'!$H:$H,CY$3)/'Demand Locations'!DA85)))</f>
        <v/>
      </c>
      <c r="CZ85" s="24" t="str">
        <f>IF(OR($B85="",CZ$3="",'Demand Locations'!DB85=""),"",IF('Demand Locations'!DB85&lt;COUNTIFS('Workers Settings'!$M:$M,$B85,'Workers Settings'!$N:$N,1,'Workers Settings'!$H:$H,CZ$3),"Warning!",IF('Demand Locations'!DB85=0,"",COUNTIFS('Workers Settings'!$M:$M,$B85,'Workers Settings'!$N:$N,1,'Workers Settings'!$H:$H,CZ$3)/'Demand Locations'!DB85)))</f>
        <v/>
      </c>
    </row>
    <row r="86" spans="1:104" x14ac:dyDescent="0.25">
      <c r="A86" s="7">
        <f t="shared" si="1"/>
        <v>82</v>
      </c>
      <c r="B86" s="7" t="str">
        <f>IF('Demand Locations'!B86&lt;&gt;"",'Demand Locations'!B86,"")</f>
        <v/>
      </c>
      <c r="C86" s="29" t="str">
        <f>IF(B86="","",SUMIFS('Workers Assignments'!Z:Z,'Workers Settings'!M:M,B86,'Workers Settings'!N:N,1))</f>
        <v/>
      </c>
      <c r="D86" s="24" t="str">
        <f>IF(OR(B86="",'Demand Locations'!E86=""),"",IF('Demand Locations'!E86&lt;C86,"Warning!",IF('Demand Locations'!E86=0,"",C86/'Demand Locations'!E86)))</f>
        <v/>
      </c>
      <c r="E86" s="44" t="str">
        <f>IF(OR($B86="",E$3="",'Demand Locations'!G86=""),"",IF('Demand Locations'!G86&lt;COUNTIFS('Workers Settings'!$M:$M,$B86,'Workers Settings'!$N:$N,1,'Workers Settings'!$H:$H,E$3),"Warning!",IF('Demand Locations'!G86=0,"",COUNTIFS('Workers Settings'!$M:$M,$B86,'Workers Settings'!$N:$N,1,'Workers Settings'!$H:$H,E$3)/'Demand Locations'!G86)))</f>
        <v/>
      </c>
      <c r="F86" s="24" t="str">
        <f>IF(OR($B86="",F$3="",'Demand Locations'!H86=""),"",IF('Demand Locations'!H86&lt;COUNTIFS('Workers Settings'!$M:$M,$B86,'Workers Settings'!$N:$N,1,'Workers Settings'!$H:$H,F$3),"Warning!",IF('Demand Locations'!H86=0,"",COUNTIFS('Workers Settings'!$M:$M,$B86,'Workers Settings'!$N:$N,1,'Workers Settings'!$H:$H,F$3)/'Demand Locations'!H86)))</f>
        <v/>
      </c>
      <c r="G86" s="24" t="str">
        <f>IF(OR($B86="",G$3="",'Demand Locations'!I86=""),"",IF('Demand Locations'!I86&lt;COUNTIFS('Workers Settings'!$M:$M,$B86,'Workers Settings'!$N:$N,1,'Workers Settings'!$H:$H,G$3),"Warning!",IF('Demand Locations'!I86=0,"",COUNTIFS('Workers Settings'!$M:$M,$B86,'Workers Settings'!$N:$N,1,'Workers Settings'!$H:$H,G$3)/'Demand Locations'!I86)))</f>
        <v/>
      </c>
      <c r="H86" s="24" t="str">
        <f>IF(OR($B86="",H$3="",'Demand Locations'!J86=""),"",IF('Demand Locations'!J86&lt;COUNTIFS('Workers Settings'!$M:$M,$B86,'Workers Settings'!$N:$N,1,'Workers Settings'!$H:$H,H$3),"Warning!",IF('Demand Locations'!J86=0,"",COUNTIFS('Workers Settings'!$M:$M,$B86,'Workers Settings'!$N:$N,1,'Workers Settings'!$H:$H,H$3)/'Demand Locations'!J86)))</f>
        <v/>
      </c>
      <c r="I86" s="24" t="str">
        <f>IF(OR($B86="",I$3="",'Demand Locations'!K86=""),"",IF('Demand Locations'!K86&lt;COUNTIFS('Workers Settings'!$M:$M,$B86,'Workers Settings'!$N:$N,1,'Workers Settings'!$H:$H,I$3),"Warning!",IF('Demand Locations'!K86=0,"",COUNTIFS('Workers Settings'!$M:$M,$B86,'Workers Settings'!$N:$N,1,'Workers Settings'!$H:$H,I$3)/'Demand Locations'!K86)))</f>
        <v/>
      </c>
      <c r="J86" s="24" t="str">
        <f>IF(OR($B86="",J$3="",'Demand Locations'!L86=""),"",IF('Demand Locations'!L86&lt;COUNTIFS('Workers Settings'!$M:$M,$B86,'Workers Settings'!$N:$N,1,'Workers Settings'!$H:$H,J$3),"Warning!",IF('Demand Locations'!L86=0,"",COUNTIFS('Workers Settings'!$M:$M,$B86,'Workers Settings'!$N:$N,1,'Workers Settings'!$H:$H,J$3)/'Demand Locations'!L86)))</f>
        <v/>
      </c>
      <c r="K86" s="24" t="str">
        <f>IF(OR($B86="",K$3="",'Demand Locations'!M86=""),"",IF('Demand Locations'!M86&lt;COUNTIFS('Workers Settings'!$M:$M,$B86,'Workers Settings'!$N:$N,1,'Workers Settings'!$H:$H,K$3),"Warning!",IF('Demand Locations'!M86=0,"",COUNTIFS('Workers Settings'!$M:$M,$B86,'Workers Settings'!$N:$N,1,'Workers Settings'!$H:$H,K$3)/'Demand Locations'!M86)))</f>
        <v/>
      </c>
      <c r="L86" s="24" t="str">
        <f>IF(OR($B86="",L$3="",'Demand Locations'!N86=""),"",IF('Demand Locations'!N86&lt;COUNTIFS('Workers Settings'!$M:$M,$B86,'Workers Settings'!$N:$N,1,'Workers Settings'!$H:$H,L$3),"Warning!",IF('Demand Locations'!N86=0,"",COUNTIFS('Workers Settings'!$M:$M,$B86,'Workers Settings'!$N:$N,1,'Workers Settings'!$H:$H,L$3)/'Demand Locations'!N86)))</f>
        <v/>
      </c>
      <c r="M86" s="24" t="str">
        <f>IF(OR($B86="",M$3="",'Demand Locations'!O86=""),"",IF('Demand Locations'!O86&lt;COUNTIFS('Workers Settings'!$M:$M,$B86,'Workers Settings'!$N:$N,1,'Workers Settings'!$H:$H,M$3),"Warning!",IF('Demand Locations'!O86=0,"",COUNTIFS('Workers Settings'!$M:$M,$B86,'Workers Settings'!$N:$N,1,'Workers Settings'!$H:$H,M$3)/'Demand Locations'!O86)))</f>
        <v/>
      </c>
      <c r="N86" s="24" t="str">
        <f>IF(OR($B86="",N$3="",'Demand Locations'!P86=""),"",IF('Demand Locations'!P86&lt;COUNTIFS('Workers Settings'!$M:$M,$B86,'Workers Settings'!$N:$N,1,'Workers Settings'!$H:$H,N$3),"Warning!",IF('Demand Locations'!P86=0,"",COUNTIFS('Workers Settings'!$M:$M,$B86,'Workers Settings'!$N:$N,1,'Workers Settings'!$H:$H,N$3)/'Demand Locations'!P86)))</f>
        <v/>
      </c>
      <c r="O86" s="24" t="str">
        <f>IF(OR($B86="",O$3="",'Demand Locations'!Q86=""),"",IF('Demand Locations'!Q86&lt;COUNTIFS('Workers Settings'!$M:$M,$B86,'Workers Settings'!$N:$N,1,'Workers Settings'!$H:$H,O$3),"Warning!",IF('Demand Locations'!Q86=0,"",COUNTIFS('Workers Settings'!$M:$M,$B86,'Workers Settings'!$N:$N,1,'Workers Settings'!$H:$H,O$3)/'Demand Locations'!Q86)))</f>
        <v/>
      </c>
      <c r="P86" s="24" t="str">
        <f>IF(OR($B86="",P$3="",'Demand Locations'!R86=""),"",IF('Demand Locations'!R86&lt;COUNTIFS('Workers Settings'!$M:$M,$B86,'Workers Settings'!$N:$N,1,'Workers Settings'!$H:$H,P$3),"Warning!",IF('Demand Locations'!R86=0,"",COUNTIFS('Workers Settings'!$M:$M,$B86,'Workers Settings'!$N:$N,1,'Workers Settings'!$H:$H,P$3)/'Demand Locations'!R86)))</f>
        <v/>
      </c>
      <c r="Q86" s="24" t="str">
        <f>IF(OR($B86="",Q$3="",'Demand Locations'!S86=""),"",IF('Demand Locations'!S86&lt;COUNTIFS('Workers Settings'!$M:$M,$B86,'Workers Settings'!$N:$N,1,'Workers Settings'!$H:$H,Q$3),"Warning!",IF('Demand Locations'!S86=0,"",COUNTIFS('Workers Settings'!$M:$M,$B86,'Workers Settings'!$N:$N,1,'Workers Settings'!$H:$H,Q$3)/'Demand Locations'!S86)))</f>
        <v/>
      </c>
      <c r="R86" s="24" t="str">
        <f>IF(OR($B86="",R$3="",'Demand Locations'!T86=""),"",IF('Demand Locations'!T86&lt;COUNTIFS('Workers Settings'!$M:$M,$B86,'Workers Settings'!$N:$N,1,'Workers Settings'!$H:$H,R$3),"Warning!",IF('Demand Locations'!T86=0,"",COUNTIFS('Workers Settings'!$M:$M,$B86,'Workers Settings'!$N:$N,1,'Workers Settings'!$H:$H,R$3)/'Demand Locations'!T86)))</f>
        <v/>
      </c>
      <c r="S86" s="24" t="str">
        <f>IF(OR($B86="",S$3="",'Demand Locations'!U86=""),"",IF('Demand Locations'!U86&lt;COUNTIFS('Workers Settings'!$M:$M,$B86,'Workers Settings'!$N:$N,1,'Workers Settings'!$H:$H,S$3),"Warning!",IF('Demand Locations'!U86=0,"",COUNTIFS('Workers Settings'!$M:$M,$B86,'Workers Settings'!$N:$N,1,'Workers Settings'!$H:$H,S$3)/'Demand Locations'!U86)))</f>
        <v/>
      </c>
      <c r="T86" s="24" t="str">
        <f>IF(OR($B86="",T$3="",'Demand Locations'!V86=""),"",IF('Demand Locations'!V86&lt;COUNTIFS('Workers Settings'!$M:$M,$B86,'Workers Settings'!$N:$N,1,'Workers Settings'!$H:$H,T$3),"Warning!",IF('Demand Locations'!V86=0,"",COUNTIFS('Workers Settings'!$M:$M,$B86,'Workers Settings'!$N:$N,1,'Workers Settings'!$H:$H,T$3)/'Demand Locations'!V86)))</f>
        <v/>
      </c>
      <c r="U86" s="24" t="str">
        <f>IF(OR($B86="",U$3="",'Demand Locations'!W86=""),"",IF('Demand Locations'!W86&lt;COUNTIFS('Workers Settings'!$M:$M,$B86,'Workers Settings'!$N:$N,1,'Workers Settings'!$H:$H,U$3),"Warning!",IF('Demand Locations'!W86=0,"",COUNTIFS('Workers Settings'!$M:$M,$B86,'Workers Settings'!$N:$N,1,'Workers Settings'!$H:$H,U$3)/'Demand Locations'!W86)))</f>
        <v/>
      </c>
      <c r="V86" s="24" t="str">
        <f>IF(OR($B86="",V$3="",'Demand Locations'!X86=""),"",IF('Demand Locations'!X86&lt;COUNTIFS('Workers Settings'!$M:$M,$B86,'Workers Settings'!$N:$N,1,'Workers Settings'!$H:$H,V$3),"Warning!",IF('Demand Locations'!X86=0,"",COUNTIFS('Workers Settings'!$M:$M,$B86,'Workers Settings'!$N:$N,1,'Workers Settings'!$H:$H,V$3)/'Demand Locations'!X86)))</f>
        <v/>
      </c>
      <c r="W86" s="24" t="str">
        <f>IF(OR($B86="",W$3="",'Demand Locations'!Y86=""),"",IF('Demand Locations'!Y86&lt;COUNTIFS('Workers Settings'!$M:$M,$B86,'Workers Settings'!$N:$N,1,'Workers Settings'!$H:$H,W$3),"Warning!",IF('Demand Locations'!Y86=0,"",COUNTIFS('Workers Settings'!$M:$M,$B86,'Workers Settings'!$N:$N,1,'Workers Settings'!$H:$H,W$3)/'Demand Locations'!Y86)))</f>
        <v/>
      </c>
      <c r="X86" s="24" t="str">
        <f>IF(OR($B86="",X$3="",'Demand Locations'!Z86=""),"",IF('Demand Locations'!Z86&lt;COUNTIFS('Workers Settings'!$M:$M,$B86,'Workers Settings'!$N:$N,1,'Workers Settings'!$H:$H,X$3),"Warning!",IF('Demand Locations'!Z86=0,"",COUNTIFS('Workers Settings'!$M:$M,$B86,'Workers Settings'!$N:$N,1,'Workers Settings'!$H:$H,X$3)/'Demand Locations'!Z86)))</f>
        <v/>
      </c>
      <c r="Y86" s="24" t="str">
        <f>IF(OR($B86="",Y$3="",'Demand Locations'!AA86=""),"",IF('Demand Locations'!AA86&lt;COUNTIFS('Workers Settings'!$M:$M,$B86,'Workers Settings'!$N:$N,1,'Workers Settings'!$H:$H,Y$3),"Warning!",IF('Demand Locations'!AA86=0,"",COUNTIFS('Workers Settings'!$M:$M,$B86,'Workers Settings'!$N:$N,1,'Workers Settings'!$H:$H,Y$3)/'Demand Locations'!AA86)))</f>
        <v/>
      </c>
      <c r="Z86" s="24" t="str">
        <f>IF(OR($B86="",Z$3="",'Demand Locations'!AB86=""),"",IF('Demand Locations'!AB86&lt;COUNTIFS('Workers Settings'!$M:$M,$B86,'Workers Settings'!$N:$N,1,'Workers Settings'!$H:$H,Z$3),"Warning!",IF('Demand Locations'!AB86=0,"",COUNTIFS('Workers Settings'!$M:$M,$B86,'Workers Settings'!$N:$N,1,'Workers Settings'!$H:$H,Z$3)/'Demand Locations'!AB86)))</f>
        <v/>
      </c>
      <c r="AA86" s="24" t="str">
        <f>IF(OR($B86="",AA$3="",'Demand Locations'!AC86=""),"",IF('Demand Locations'!AC86&lt;COUNTIFS('Workers Settings'!$M:$M,$B86,'Workers Settings'!$N:$N,1,'Workers Settings'!$H:$H,AA$3),"Warning!",IF('Demand Locations'!AC86=0,"",COUNTIFS('Workers Settings'!$M:$M,$B86,'Workers Settings'!$N:$N,1,'Workers Settings'!$H:$H,AA$3)/'Demand Locations'!AC86)))</f>
        <v/>
      </c>
      <c r="AB86" s="24" t="str">
        <f>IF(OR($B86="",AB$3="",'Demand Locations'!AD86=""),"",IF('Demand Locations'!AD86&lt;COUNTIFS('Workers Settings'!$M:$M,$B86,'Workers Settings'!$N:$N,1,'Workers Settings'!$H:$H,AB$3),"Warning!",IF('Demand Locations'!AD86=0,"",COUNTIFS('Workers Settings'!$M:$M,$B86,'Workers Settings'!$N:$N,1,'Workers Settings'!$H:$H,AB$3)/'Demand Locations'!AD86)))</f>
        <v/>
      </c>
      <c r="AC86" s="24" t="str">
        <f>IF(OR($B86="",AC$3="",'Demand Locations'!AE86=""),"",IF('Demand Locations'!AE86&lt;COUNTIFS('Workers Settings'!$M:$M,$B86,'Workers Settings'!$N:$N,1,'Workers Settings'!$H:$H,AC$3),"Warning!",IF('Demand Locations'!AE86=0,"",COUNTIFS('Workers Settings'!$M:$M,$B86,'Workers Settings'!$N:$N,1,'Workers Settings'!$H:$H,AC$3)/'Demand Locations'!AE86)))</f>
        <v/>
      </c>
      <c r="AD86" s="24" t="str">
        <f>IF(OR($B86="",AD$3="",'Demand Locations'!AF86=""),"",IF('Demand Locations'!AF86&lt;COUNTIFS('Workers Settings'!$M:$M,$B86,'Workers Settings'!$N:$N,1,'Workers Settings'!$H:$H,AD$3),"Warning!",IF('Demand Locations'!AF86=0,"",COUNTIFS('Workers Settings'!$M:$M,$B86,'Workers Settings'!$N:$N,1,'Workers Settings'!$H:$H,AD$3)/'Demand Locations'!AF86)))</f>
        <v/>
      </c>
      <c r="AE86" s="24" t="str">
        <f>IF(OR($B86="",AE$3="",'Demand Locations'!AG86=""),"",IF('Demand Locations'!AG86&lt;COUNTIFS('Workers Settings'!$M:$M,$B86,'Workers Settings'!$N:$N,1,'Workers Settings'!$H:$H,AE$3),"Warning!",IF('Demand Locations'!AG86=0,"",COUNTIFS('Workers Settings'!$M:$M,$B86,'Workers Settings'!$N:$N,1,'Workers Settings'!$H:$H,AE$3)/'Demand Locations'!AG86)))</f>
        <v/>
      </c>
      <c r="AF86" s="24" t="str">
        <f>IF(OR($B86="",AF$3="",'Demand Locations'!AH86=""),"",IF('Demand Locations'!AH86&lt;COUNTIFS('Workers Settings'!$M:$M,$B86,'Workers Settings'!$N:$N,1,'Workers Settings'!$H:$H,AF$3),"Warning!",IF('Demand Locations'!AH86=0,"",COUNTIFS('Workers Settings'!$M:$M,$B86,'Workers Settings'!$N:$N,1,'Workers Settings'!$H:$H,AF$3)/'Demand Locations'!AH86)))</f>
        <v/>
      </c>
      <c r="AG86" s="24" t="str">
        <f>IF(OR($B86="",AG$3="",'Demand Locations'!AI86=""),"",IF('Demand Locations'!AI86&lt;COUNTIFS('Workers Settings'!$M:$M,$B86,'Workers Settings'!$N:$N,1,'Workers Settings'!$H:$H,AG$3),"Warning!",IF('Demand Locations'!AI86=0,"",COUNTIFS('Workers Settings'!$M:$M,$B86,'Workers Settings'!$N:$N,1,'Workers Settings'!$H:$H,AG$3)/'Demand Locations'!AI86)))</f>
        <v/>
      </c>
      <c r="AH86" s="24" t="str">
        <f>IF(OR($B86="",AH$3="",'Demand Locations'!AJ86=""),"",IF('Demand Locations'!AJ86&lt;COUNTIFS('Workers Settings'!$M:$M,$B86,'Workers Settings'!$N:$N,1,'Workers Settings'!$H:$H,AH$3),"Warning!",IF('Demand Locations'!AJ86=0,"",COUNTIFS('Workers Settings'!$M:$M,$B86,'Workers Settings'!$N:$N,1,'Workers Settings'!$H:$H,AH$3)/'Demand Locations'!AJ86)))</f>
        <v/>
      </c>
      <c r="AI86" s="24" t="str">
        <f>IF(OR($B86="",AI$3="",'Demand Locations'!AK86=""),"",IF('Demand Locations'!AK86&lt;COUNTIFS('Workers Settings'!$M:$M,$B86,'Workers Settings'!$N:$N,1,'Workers Settings'!$H:$H,AI$3),"Warning!",IF('Demand Locations'!AK86=0,"",COUNTIFS('Workers Settings'!$M:$M,$B86,'Workers Settings'!$N:$N,1,'Workers Settings'!$H:$H,AI$3)/'Demand Locations'!AK86)))</f>
        <v/>
      </c>
      <c r="AJ86" s="24" t="str">
        <f>IF(OR($B86="",AJ$3="",'Demand Locations'!AL86=""),"",IF('Demand Locations'!AL86&lt;COUNTIFS('Workers Settings'!$M:$M,$B86,'Workers Settings'!$N:$N,1,'Workers Settings'!$H:$H,AJ$3),"Warning!",IF('Demand Locations'!AL86=0,"",COUNTIFS('Workers Settings'!$M:$M,$B86,'Workers Settings'!$N:$N,1,'Workers Settings'!$H:$H,AJ$3)/'Demand Locations'!AL86)))</f>
        <v/>
      </c>
      <c r="AK86" s="24" t="str">
        <f>IF(OR($B86="",AK$3="",'Demand Locations'!AM86=""),"",IF('Demand Locations'!AM86&lt;COUNTIFS('Workers Settings'!$M:$M,$B86,'Workers Settings'!$N:$N,1,'Workers Settings'!$H:$H,AK$3),"Warning!",IF('Demand Locations'!AM86=0,"",COUNTIFS('Workers Settings'!$M:$M,$B86,'Workers Settings'!$N:$N,1,'Workers Settings'!$H:$H,AK$3)/'Demand Locations'!AM86)))</f>
        <v/>
      </c>
      <c r="AL86" s="24" t="str">
        <f>IF(OR($B86="",AL$3="",'Demand Locations'!AN86=""),"",IF('Demand Locations'!AN86&lt;COUNTIFS('Workers Settings'!$M:$M,$B86,'Workers Settings'!$N:$N,1,'Workers Settings'!$H:$H,AL$3),"Warning!",IF('Demand Locations'!AN86=0,"",COUNTIFS('Workers Settings'!$M:$M,$B86,'Workers Settings'!$N:$N,1,'Workers Settings'!$H:$H,AL$3)/'Demand Locations'!AN86)))</f>
        <v/>
      </c>
      <c r="AM86" s="24" t="str">
        <f>IF(OR($B86="",AM$3="",'Demand Locations'!AO86=""),"",IF('Demand Locations'!AO86&lt;COUNTIFS('Workers Settings'!$M:$M,$B86,'Workers Settings'!$N:$N,1,'Workers Settings'!$H:$H,AM$3),"Warning!",IF('Demand Locations'!AO86=0,"",COUNTIFS('Workers Settings'!$M:$M,$B86,'Workers Settings'!$N:$N,1,'Workers Settings'!$H:$H,AM$3)/'Demand Locations'!AO86)))</f>
        <v/>
      </c>
      <c r="AN86" s="24" t="str">
        <f>IF(OR($B86="",AN$3="",'Demand Locations'!AP86=""),"",IF('Demand Locations'!AP86&lt;COUNTIFS('Workers Settings'!$M:$M,$B86,'Workers Settings'!$N:$N,1,'Workers Settings'!$H:$H,AN$3),"Warning!",IF('Demand Locations'!AP86=0,"",COUNTIFS('Workers Settings'!$M:$M,$B86,'Workers Settings'!$N:$N,1,'Workers Settings'!$H:$H,AN$3)/'Demand Locations'!AP86)))</f>
        <v/>
      </c>
      <c r="AO86" s="24" t="str">
        <f>IF(OR($B86="",AO$3="",'Demand Locations'!AQ86=""),"",IF('Demand Locations'!AQ86&lt;COUNTIFS('Workers Settings'!$M:$M,$B86,'Workers Settings'!$N:$N,1,'Workers Settings'!$H:$H,AO$3),"Warning!",IF('Demand Locations'!AQ86=0,"",COUNTIFS('Workers Settings'!$M:$M,$B86,'Workers Settings'!$N:$N,1,'Workers Settings'!$H:$H,AO$3)/'Demand Locations'!AQ86)))</f>
        <v/>
      </c>
      <c r="AP86" s="24" t="str">
        <f>IF(OR($B86="",AP$3="",'Demand Locations'!AR86=""),"",IF('Demand Locations'!AR86&lt;COUNTIFS('Workers Settings'!$M:$M,$B86,'Workers Settings'!$N:$N,1,'Workers Settings'!$H:$H,AP$3),"Warning!",IF('Demand Locations'!AR86=0,"",COUNTIFS('Workers Settings'!$M:$M,$B86,'Workers Settings'!$N:$N,1,'Workers Settings'!$H:$H,AP$3)/'Demand Locations'!AR86)))</f>
        <v/>
      </c>
      <c r="AQ86" s="24" t="str">
        <f>IF(OR($B86="",AQ$3="",'Demand Locations'!AS86=""),"",IF('Demand Locations'!AS86&lt;COUNTIFS('Workers Settings'!$M:$M,$B86,'Workers Settings'!$N:$N,1,'Workers Settings'!$H:$H,AQ$3),"Warning!",IF('Demand Locations'!AS86=0,"",COUNTIFS('Workers Settings'!$M:$M,$B86,'Workers Settings'!$N:$N,1,'Workers Settings'!$H:$H,AQ$3)/'Demand Locations'!AS86)))</f>
        <v/>
      </c>
      <c r="AR86" s="24" t="str">
        <f>IF(OR($B86="",AR$3="",'Demand Locations'!AT86=""),"",IF('Demand Locations'!AT86&lt;COUNTIFS('Workers Settings'!$M:$M,$B86,'Workers Settings'!$N:$N,1,'Workers Settings'!$H:$H,AR$3),"Warning!",IF('Demand Locations'!AT86=0,"",COUNTIFS('Workers Settings'!$M:$M,$B86,'Workers Settings'!$N:$N,1,'Workers Settings'!$H:$H,AR$3)/'Demand Locations'!AT86)))</f>
        <v/>
      </c>
      <c r="AS86" s="24" t="str">
        <f>IF(OR($B86="",AS$3="",'Demand Locations'!AU86=""),"",IF('Demand Locations'!AU86&lt;COUNTIFS('Workers Settings'!$M:$M,$B86,'Workers Settings'!$N:$N,1,'Workers Settings'!$H:$H,AS$3),"Warning!",IF('Demand Locations'!AU86=0,"",COUNTIFS('Workers Settings'!$M:$M,$B86,'Workers Settings'!$N:$N,1,'Workers Settings'!$H:$H,AS$3)/'Demand Locations'!AU86)))</f>
        <v/>
      </c>
      <c r="AT86" s="24" t="str">
        <f>IF(OR($B86="",AT$3="",'Demand Locations'!AV86=""),"",IF('Demand Locations'!AV86&lt;COUNTIFS('Workers Settings'!$M:$M,$B86,'Workers Settings'!$N:$N,1,'Workers Settings'!$H:$H,AT$3),"Warning!",IF('Demand Locations'!AV86=0,"",COUNTIFS('Workers Settings'!$M:$M,$B86,'Workers Settings'!$N:$N,1,'Workers Settings'!$H:$H,AT$3)/'Demand Locations'!AV86)))</f>
        <v/>
      </c>
      <c r="AU86" s="24" t="str">
        <f>IF(OR($B86="",AU$3="",'Demand Locations'!AW86=""),"",IF('Demand Locations'!AW86&lt;COUNTIFS('Workers Settings'!$M:$M,$B86,'Workers Settings'!$N:$N,1,'Workers Settings'!$H:$H,AU$3),"Warning!",IF('Demand Locations'!AW86=0,"",COUNTIFS('Workers Settings'!$M:$M,$B86,'Workers Settings'!$N:$N,1,'Workers Settings'!$H:$H,AU$3)/'Demand Locations'!AW86)))</f>
        <v/>
      </c>
      <c r="AV86" s="24" t="str">
        <f>IF(OR($B86="",AV$3="",'Demand Locations'!AX86=""),"",IF('Demand Locations'!AX86&lt;COUNTIFS('Workers Settings'!$M:$M,$B86,'Workers Settings'!$N:$N,1,'Workers Settings'!$H:$H,AV$3),"Warning!",IF('Demand Locations'!AX86=0,"",COUNTIFS('Workers Settings'!$M:$M,$B86,'Workers Settings'!$N:$N,1,'Workers Settings'!$H:$H,AV$3)/'Demand Locations'!AX86)))</f>
        <v/>
      </c>
      <c r="AW86" s="24" t="str">
        <f>IF(OR($B86="",AW$3="",'Demand Locations'!AY86=""),"",IF('Demand Locations'!AY86&lt;COUNTIFS('Workers Settings'!$M:$M,$B86,'Workers Settings'!$N:$N,1,'Workers Settings'!$H:$H,AW$3),"Warning!",IF('Demand Locations'!AY86=0,"",COUNTIFS('Workers Settings'!$M:$M,$B86,'Workers Settings'!$N:$N,1,'Workers Settings'!$H:$H,AW$3)/'Demand Locations'!AY86)))</f>
        <v/>
      </c>
      <c r="AX86" s="24" t="str">
        <f>IF(OR($B86="",AX$3="",'Demand Locations'!AZ86=""),"",IF('Demand Locations'!AZ86&lt;COUNTIFS('Workers Settings'!$M:$M,$B86,'Workers Settings'!$N:$N,1,'Workers Settings'!$H:$H,AX$3),"Warning!",IF('Demand Locations'!AZ86=0,"",COUNTIFS('Workers Settings'!$M:$M,$B86,'Workers Settings'!$N:$N,1,'Workers Settings'!$H:$H,AX$3)/'Demand Locations'!AZ86)))</f>
        <v/>
      </c>
      <c r="AY86" s="24" t="str">
        <f>IF(OR($B86="",AY$3="",'Demand Locations'!BA86=""),"",IF('Demand Locations'!BA86&lt;COUNTIFS('Workers Settings'!$M:$M,$B86,'Workers Settings'!$N:$N,1,'Workers Settings'!$H:$H,AY$3),"Warning!",IF('Demand Locations'!BA86=0,"",COUNTIFS('Workers Settings'!$M:$M,$B86,'Workers Settings'!$N:$N,1,'Workers Settings'!$H:$H,AY$3)/'Demand Locations'!BA86)))</f>
        <v/>
      </c>
      <c r="AZ86" s="24" t="str">
        <f>IF(OR($B86="",AZ$3="",'Demand Locations'!BB86=""),"",IF('Demand Locations'!BB86&lt;COUNTIFS('Workers Settings'!$M:$M,$B86,'Workers Settings'!$N:$N,1,'Workers Settings'!$H:$H,AZ$3),"Warning!",IF('Demand Locations'!BB86=0,"",COUNTIFS('Workers Settings'!$M:$M,$B86,'Workers Settings'!$N:$N,1,'Workers Settings'!$H:$H,AZ$3)/'Demand Locations'!BB86)))</f>
        <v/>
      </c>
      <c r="BA86" s="24" t="str">
        <f>IF(OR($B86="",BA$3="",'Demand Locations'!BC86=""),"",IF('Demand Locations'!BC86&lt;COUNTIFS('Workers Settings'!$M:$M,$B86,'Workers Settings'!$N:$N,1,'Workers Settings'!$H:$H,BA$3),"Warning!",IF('Demand Locations'!BC86=0,"",COUNTIFS('Workers Settings'!$M:$M,$B86,'Workers Settings'!$N:$N,1,'Workers Settings'!$H:$H,BA$3)/'Demand Locations'!BC86)))</f>
        <v/>
      </c>
      <c r="BB86" s="24" t="str">
        <f>IF(OR($B86="",BB$3="",'Demand Locations'!BD86=""),"",IF('Demand Locations'!BD86&lt;COUNTIFS('Workers Settings'!$M:$M,$B86,'Workers Settings'!$N:$N,1,'Workers Settings'!$H:$H,BB$3),"Warning!",IF('Demand Locations'!BD86=0,"",COUNTIFS('Workers Settings'!$M:$M,$B86,'Workers Settings'!$N:$N,1,'Workers Settings'!$H:$H,BB$3)/'Demand Locations'!BD86)))</f>
        <v/>
      </c>
      <c r="BC86" s="24" t="str">
        <f>IF(OR($B86="",BC$3="",'Demand Locations'!BE86=""),"",IF('Demand Locations'!BE86&lt;COUNTIFS('Workers Settings'!$M:$M,$B86,'Workers Settings'!$N:$N,1,'Workers Settings'!$H:$H,BC$3),"Warning!",IF('Demand Locations'!BE86=0,"",COUNTIFS('Workers Settings'!$M:$M,$B86,'Workers Settings'!$N:$N,1,'Workers Settings'!$H:$H,BC$3)/'Demand Locations'!BE86)))</f>
        <v/>
      </c>
      <c r="BD86" s="24" t="str">
        <f>IF(OR($B86="",BD$3="",'Demand Locations'!BF86=""),"",IF('Demand Locations'!BF86&lt;COUNTIFS('Workers Settings'!$M:$M,$B86,'Workers Settings'!$N:$N,1,'Workers Settings'!$H:$H,BD$3),"Warning!",IF('Demand Locations'!BF86=0,"",COUNTIFS('Workers Settings'!$M:$M,$B86,'Workers Settings'!$N:$N,1,'Workers Settings'!$H:$H,BD$3)/'Demand Locations'!BF86)))</f>
        <v/>
      </c>
      <c r="BE86" s="24" t="str">
        <f>IF(OR($B86="",BE$3="",'Demand Locations'!BG86=""),"",IF('Demand Locations'!BG86&lt;COUNTIFS('Workers Settings'!$M:$M,$B86,'Workers Settings'!$N:$N,1,'Workers Settings'!$H:$H,BE$3),"Warning!",IF('Demand Locations'!BG86=0,"",COUNTIFS('Workers Settings'!$M:$M,$B86,'Workers Settings'!$N:$N,1,'Workers Settings'!$H:$H,BE$3)/'Demand Locations'!BG86)))</f>
        <v/>
      </c>
      <c r="BF86" s="24" t="str">
        <f>IF(OR($B86="",BF$3="",'Demand Locations'!BH86=""),"",IF('Demand Locations'!BH86&lt;COUNTIFS('Workers Settings'!$M:$M,$B86,'Workers Settings'!$N:$N,1,'Workers Settings'!$H:$H,BF$3),"Warning!",IF('Demand Locations'!BH86=0,"",COUNTIFS('Workers Settings'!$M:$M,$B86,'Workers Settings'!$N:$N,1,'Workers Settings'!$H:$H,BF$3)/'Demand Locations'!BH86)))</f>
        <v/>
      </c>
      <c r="BG86" s="24" t="str">
        <f>IF(OR($B86="",BG$3="",'Demand Locations'!BI86=""),"",IF('Demand Locations'!BI86&lt;COUNTIFS('Workers Settings'!$M:$M,$B86,'Workers Settings'!$N:$N,1,'Workers Settings'!$H:$H,BG$3),"Warning!",IF('Demand Locations'!BI86=0,"",COUNTIFS('Workers Settings'!$M:$M,$B86,'Workers Settings'!$N:$N,1,'Workers Settings'!$H:$H,BG$3)/'Demand Locations'!BI86)))</f>
        <v/>
      </c>
      <c r="BH86" s="24" t="str">
        <f>IF(OR($B86="",BH$3="",'Demand Locations'!BJ86=""),"",IF('Demand Locations'!BJ86&lt;COUNTIFS('Workers Settings'!$M:$M,$B86,'Workers Settings'!$N:$N,1,'Workers Settings'!$H:$H,BH$3),"Warning!",IF('Demand Locations'!BJ86=0,"",COUNTIFS('Workers Settings'!$M:$M,$B86,'Workers Settings'!$N:$N,1,'Workers Settings'!$H:$H,BH$3)/'Demand Locations'!BJ86)))</f>
        <v/>
      </c>
      <c r="BI86" s="24" t="str">
        <f>IF(OR($B86="",BI$3="",'Demand Locations'!BK86=""),"",IF('Demand Locations'!BK86&lt;COUNTIFS('Workers Settings'!$M:$M,$B86,'Workers Settings'!$N:$N,1,'Workers Settings'!$H:$H,BI$3),"Warning!",IF('Demand Locations'!BK86=0,"",COUNTIFS('Workers Settings'!$M:$M,$B86,'Workers Settings'!$N:$N,1,'Workers Settings'!$H:$H,BI$3)/'Demand Locations'!BK86)))</f>
        <v/>
      </c>
      <c r="BJ86" s="24" t="str">
        <f>IF(OR($B86="",BJ$3="",'Demand Locations'!BL86=""),"",IF('Demand Locations'!BL86&lt;COUNTIFS('Workers Settings'!$M:$M,$B86,'Workers Settings'!$N:$N,1,'Workers Settings'!$H:$H,BJ$3),"Warning!",IF('Demand Locations'!BL86=0,"",COUNTIFS('Workers Settings'!$M:$M,$B86,'Workers Settings'!$N:$N,1,'Workers Settings'!$H:$H,BJ$3)/'Demand Locations'!BL86)))</f>
        <v/>
      </c>
      <c r="BK86" s="24" t="str">
        <f>IF(OR($B86="",BK$3="",'Demand Locations'!BM86=""),"",IF('Demand Locations'!BM86&lt;COUNTIFS('Workers Settings'!$M:$M,$B86,'Workers Settings'!$N:$N,1,'Workers Settings'!$H:$H,BK$3),"Warning!",IF('Demand Locations'!BM86=0,"",COUNTIFS('Workers Settings'!$M:$M,$B86,'Workers Settings'!$N:$N,1,'Workers Settings'!$H:$H,BK$3)/'Demand Locations'!BM86)))</f>
        <v/>
      </c>
      <c r="BL86" s="24" t="str">
        <f>IF(OR($B86="",BL$3="",'Demand Locations'!BN86=""),"",IF('Demand Locations'!BN86&lt;COUNTIFS('Workers Settings'!$M:$M,$B86,'Workers Settings'!$N:$N,1,'Workers Settings'!$H:$H,BL$3),"Warning!",IF('Demand Locations'!BN86=0,"",COUNTIFS('Workers Settings'!$M:$M,$B86,'Workers Settings'!$N:$N,1,'Workers Settings'!$H:$H,BL$3)/'Demand Locations'!BN86)))</f>
        <v/>
      </c>
      <c r="BM86" s="24" t="str">
        <f>IF(OR($B86="",BM$3="",'Demand Locations'!BO86=""),"",IF('Demand Locations'!BO86&lt;COUNTIFS('Workers Settings'!$M:$M,$B86,'Workers Settings'!$N:$N,1,'Workers Settings'!$H:$H,BM$3),"Warning!",IF('Demand Locations'!BO86=0,"",COUNTIFS('Workers Settings'!$M:$M,$B86,'Workers Settings'!$N:$N,1,'Workers Settings'!$H:$H,BM$3)/'Demand Locations'!BO86)))</f>
        <v/>
      </c>
      <c r="BN86" s="24" t="str">
        <f>IF(OR($B86="",BN$3="",'Demand Locations'!BP86=""),"",IF('Demand Locations'!BP86&lt;COUNTIFS('Workers Settings'!$M:$M,$B86,'Workers Settings'!$N:$N,1,'Workers Settings'!$H:$H,BN$3),"Warning!",IF('Demand Locations'!BP86=0,"",COUNTIFS('Workers Settings'!$M:$M,$B86,'Workers Settings'!$N:$N,1,'Workers Settings'!$H:$H,BN$3)/'Demand Locations'!BP86)))</f>
        <v/>
      </c>
      <c r="BO86" s="24" t="str">
        <f>IF(OR($B86="",BO$3="",'Demand Locations'!BQ86=""),"",IF('Demand Locations'!BQ86&lt;COUNTIFS('Workers Settings'!$M:$M,$B86,'Workers Settings'!$N:$N,1,'Workers Settings'!$H:$H,BO$3),"Warning!",IF('Demand Locations'!BQ86=0,"",COUNTIFS('Workers Settings'!$M:$M,$B86,'Workers Settings'!$N:$N,1,'Workers Settings'!$H:$H,BO$3)/'Demand Locations'!BQ86)))</f>
        <v/>
      </c>
      <c r="BP86" s="24" t="str">
        <f>IF(OR($B86="",BP$3="",'Demand Locations'!BR86=""),"",IF('Demand Locations'!BR86&lt;COUNTIFS('Workers Settings'!$M:$M,$B86,'Workers Settings'!$N:$N,1,'Workers Settings'!$H:$H,BP$3),"Warning!",IF('Demand Locations'!BR86=0,"",COUNTIFS('Workers Settings'!$M:$M,$B86,'Workers Settings'!$N:$N,1,'Workers Settings'!$H:$H,BP$3)/'Demand Locations'!BR86)))</f>
        <v/>
      </c>
      <c r="BQ86" s="24" t="str">
        <f>IF(OR($B86="",BQ$3="",'Demand Locations'!BS86=""),"",IF('Demand Locations'!BS86&lt;COUNTIFS('Workers Settings'!$M:$M,$B86,'Workers Settings'!$N:$N,1,'Workers Settings'!$H:$H,BQ$3),"Warning!",IF('Demand Locations'!BS86=0,"",COUNTIFS('Workers Settings'!$M:$M,$B86,'Workers Settings'!$N:$N,1,'Workers Settings'!$H:$H,BQ$3)/'Demand Locations'!BS86)))</f>
        <v/>
      </c>
      <c r="BR86" s="24" t="str">
        <f>IF(OR($B86="",BR$3="",'Demand Locations'!BT86=""),"",IF('Demand Locations'!BT86&lt;COUNTIFS('Workers Settings'!$M:$M,$B86,'Workers Settings'!$N:$N,1,'Workers Settings'!$H:$H,BR$3),"Warning!",IF('Demand Locations'!BT86=0,"",COUNTIFS('Workers Settings'!$M:$M,$B86,'Workers Settings'!$N:$N,1,'Workers Settings'!$H:$H,BR$3)/'Demand Locations'!BT86)))</f>
        <v/>
      </c>
      <c r="BS86" s="24" t="str">
        <f>IF(OR($B86="",BS$3="",'Demand Locations'!BU86=""),"",IF('Demand Locations'!BU86&lt;COUNTIFS('Workers Settings'!$M:$M,$B86,'Workers Settings'!$N:$N,1,'Workers Settings'!$H:$H,BS$3),"Warning!",IF('Demand Locations'!BU86=0,"",COUNTIFS('Workers Settings'!$M:$M,$B86,'Workers Settings'!$N:$N,1,'Workers Settings'!$H:$H,BS$3)/'Demand Locations'!BU86)))</f>
        <v/>
      </c>
      <c r="BT86" s="24" t="str">
        <f>IF(OR($B86="",BT$3="",'Demand Locations'!BV86=""),"",IF('Demand Locations'!BV86&lt;COUNTIFS('Workers Settings'!$M:$M,$B86,'Workers Settings'!$N:$N,1,'Workers Settings'!$H:$H,BT$3),"Warning!",IF('Demand Locations'!BV86=0,"",COUNTIFS('Workers Settings'!$M:$M,$B86,'Workers Settings'!$N:$N,1,'Workers Settings'!$H:$H,BT$3)/'Demand Locations'!BV86)))</f>
        <v/>
      </c>
      <c r="BU86" s="24" t="str">
        <f>IF(OR($B86="",BU$3="",'Demand Locations'!BW86=""),"",IF('Demand Locations'!BW86&lt;COUNTIFS('Workers Settings'!$M:$M,$B86,'Workers Settings'!$N:$N,1,'Workers Settings'!$H:$H,BU$3),"Warning!",IF('Demand Locations'!BW86=0,"",COUNTIFS('Workers Settings'!$M:$M,$B86,'Workers Settings'!$N:$N,1,'Workers Settings'!$H:$H,BU$3)/'Demand Locations'!BW86)))</f>
        <v/>
      </c>
      <c r="BV86" s="24" t="str">
        <f>IF(OR($B86="",BV$3="",'Demand Locations'!BX86=""),"",IF('Demand Locations'!BX86&lt;COUNTIFS('Workers Settings'!$M:$M,$B86,'Workers Settings'!$N:$N,1,'Workers Settings'!$H:$H,BV$3),"Warning!",IF('Demand Locations'!BX86=0,"",COUNTIFS('Workers Settings'!$M:$M,$B86,'Workers Settings'!$N:$N,1,'Workers Settings'!$H:$H,BV$3)/'Demand Locations'!BX86)))</f>
        <v/>
      </c>
      <c r="BW86" s="24" t="str">
        <f>IF(OR($B86="",BW$3="",'Demand Locations'!BY86=""),"",IF('Demand Locations'!BY86&lt;COUNTIFS('Workers Settings'!$M:$M,$B86,'Workers Settings'!$N:$N,1,'Workers Settings'!$H:$H,BW$3),"Warning!",IF('Demand Locations'!BY86=0,"",COUNTIFS('Workers Settings'!$M:$M,$B86,'Workers Settings'!$N:$N,1,'Workers Settings'!$H:$H,BW$3)/'Demand Locations'!BY86)))</f>
        <v/>
      </c>
      <c r="BX86" s="24" t="str">
        <f>IF(OR($B86="",BX$3="",'Demand Locations'!BZ86=""),"",IF('Demand Locations'!BZ86&lt;COUNTIFS('Workers Settings'!$M:$M,$B86,'Workers Settings'!$N:$N,1,'Workers Settings'!$H:$H,BX$3),"Warning!",IF('Demand Locations'!BZ86=0,"",COUNTIFS('Workers Settings'!$M:$M,$B86,'Workers Settings'!$N:$N,1,'Workers Settings'!$H:$H,BX$3)/'Demand Locations'!BZ86)))</f>
        <v/>
      </c>
      <c r="BY86" s="24" t="str">
        <f>IF(OR($B86="",BY$3="",'Demand Locations'!CA86=""),"",IF('Demand Locations'!CA86&lt;COUNTIFS('Workers Settings'!$M:$M,$B86,'Workers Settings'!$N:$N,1,'Workers Settings'!$H:$H,BY$3),"Warning!",IF('Demand Locations'!CA86=0,"",COUNTIFS('Workers Settings'!$M:$M,$B86,'Workers Settings'!$N:$N,1,'Workers Settings'!$H:$H,BY$3)/'Demand Locations'!CA86)))</f>
        <v/>
      </c>
      <c r="BZ86" s="24" t="str">
        <f>IF(OR($B86="",BZ$3="",'Demand Locations'!CB86=""),"",IF('Demand Locations'!CB86&lt;COUNTIFS('Workers Settings'!$M:$M,$B86,'Workers Settings'!$N:$N,1,'Workers Settings'!$H:$H,BZ$3),"Warning!",IF('Demand Locations'!CB86=0,"",COUNTIFS('Workers Settings'!$M:$M,$B86,'Workers Settings'!$N:$N,1,'Workers Settings'!$H:$H,BZ$3)/'Demand Locations'!CB86)))</f>
        <v/>
      </c>
      <c r="CA86" s="24" t="str">
        <f>IF(OR($B86="",CA$3="",'Demand Locations'!CC86=""),"",IF('Demand Locations'!CC86&lt;COUNTIFS('Workers Settings'!$M:$M,$B86,'Workers Settings'!$N:$N,1,'Workers Settings'!$H:$H,CA$3),"Warning!",IF('Demand Locations'!CC86=0,"",COUNTIFS('Workers Settings'!$M:$M,$B86,'Workers Settings'!$N:$N,1,'Workers Settings'!$H:$H,CA$3)/'Demand Locations'!CC86)))</f>
        <v/>
      </c>
      <c r="CB86" s="24" t="str">
        <f>IF(OR($B86="",CB$3="",'Demand Locations'!CD86=""),"",IF('Demand Locations'!CD86&lt;COUNTIFS('Workers Settings'!$M:$M,$B86,'Workers Settings'!$N:$N,1,'Workers Settings'!$H:$H,CB$3),"Warning!",IF('Demand Locations'!CD86=0,"",COUNTIFS('Workers Settings'!$M:$M,$B86,'Workers Settings'!$N:$N,1,'Workers Settings'!$H:$H,CB$3)/'Demand Locations'!CD86)))</f>
        <v/>
      </c>
      <c r="CC86" s="24" t="str">
        <f>IF(OR($B86="",CC$3="",'Demand Locations'!CE86=""),"",IF('Demand Locations'!CE86&lt;COUNTIFS('Workers Settings'!$M:$M,$B86,'Workers Settings'!$N:$N,1,'Workers Settings'!$H:$H,CC$3),"Warning!",IF('Demand Locations'!CE86=0,"",COUNTIFS('Workers Settings'!$M:$M,$B86,'Workers Settings'!$N:$N,1,'Workers Settings'!$H:$H,CC$3)/'Demand Locations'!CE86)))</f>
        <v/>
      </c>
      <c r="CD86" s="24" t="str">
        <f>IF(OR($B86="",CD$3="",'Demand Locations'!CF86=""),"",IF('Demand Locations'!CF86&lt;COUNTIFS('Workers Settings'!$M:$M,$B86,'Workers Settings'!$N:$N,1,'Workers Settings'!$H:$H,CD$3),"Warning!",IF('Demand Locations'!CF86=0,"",COUNTIFS('Workers Settings'!$M:$M,$B86,'Workers Settings'!$N:$N,1,'Workers Settings'!$H:$H,CD$3)/'Demand Locations'!CF86)))</f>
        <v/>
      </c>
      <c r="CE86" s="24" t="str">
        <f>IF(OR($B86="",CE$3="",'Demand Locations'!CG86=""),"",IF('Demand Locations'!CG86&lt;COUNTIFS('Workers Settings'!$M:$M,$B86,'Workers Settings'!$N:$N,1,'Workers Settings'!$H:$H,CE$3),"Warning!",IF('Demand Locations'!CG86=0,"",COUNTIFS('Workers Settings'!$M:$M,$B86,'Workers Settings'!$N:$N,1,'Workers Settings'!$H:$H,CE$3)/'Demand Locations'!CG86)))</f>
        <v/>
      </c>
      <c r="CF86" s="24" t="str">
        <f>IF(OR($B86="",CF$3="",'Demand Locations'!CH86=""),"",IF('Demand Locations'!CH86&lt;COUNTIFS('Workers Settings'!$M:$M,$B86,'Workers Settings'!$N:$N,1,'Workers Settings'!$H:$H,CF$3),"Warning!",IF('Demand Locations'!CH86=0,"",COUNTIFS('Workers Settings'!$M:$M,$B86,'Workers Settings'!$N:$N,1,'Workers Settings'!$H:$H,CF$3)/'Demand Locations'!CH86)))</f>
        <v/>
      </c>
      <c r="CG86" s="24" t="str">
        <f>IF(OR($B86="",CG$3="",'Demand Locations'!CI86=""),"",IF('Demand Locations'!CI86&lt;COUNTIFS('Workers Settings'!$M:$M,$B86,'Workers Settings'!$N:$N,1,'Workers Settings'!$H:$H,CG$3),"Warning!",IF('Demand Locations'!CI86=0,"",COUNTIFS('Workers Settings'!$M:$M,$B86,'Workers Settings'!$N:$N,1,'Workers Settings'!$H:$H,CG$3)/'Demand Locations'!CI86)))</f>
        <v/>
      </c>
      <c r="CH86" s="24" t="str">
        <f>IF(OR($B86="",CH$3="",'Demand Locations'!CJ86=""),"",IF('Demand Locations'!CJ86&lt;COUNTIFS('Workers Settings'!$M:$M,$B86,'Workers Settings'!$N:$N,1,'Workers Settings'!$H:$H,CH$3),"Warning!",IF('Demand Locations'!CJ86=0,"",COUNTIFS('Workers Settings'!$M:$M,$B86,'Workers Settings'!$N:$N,1,'Workers Settings'!$H:$H,CH$3)/'Demand Locations'!CJ86)))</f>
        <v/>
      </c>
      <c r="CI86" s="24" t="str">
        <f>IF(OR($B86="",CI$3="",'Demand Locations'!CK86=""),"",IF('Demand Locations'!CK86&lt;COUNTIFS('Workers Settings'!$M:$M,$B86,'Workers Settings'!$N:$N,1,'Workers Settings'!$H:$H,CI$3),"Warning!",IF('Demand Locations'!CK86=0,"",COUNTIFS('Workers Settings'!$M:$M,$B86,'Workers Settings'!$N:$N,1,'Workers Settings'!$H:$H,CI$3)/'Demand Locations'!CK86)))</f>
        <v/>
      </c>
      <c r="CJ86" s="24" t="str">
        <f>IF(OR($B86="",CJ$3="",'Demand Locations'!CL86=""),"",IF('Demand Locations'!CL86&lt;COUNTIFS('Workers Settings'!$M:$M,$B86,'Workers Settings'!$N:$N,1,'Workers Settings'!$H:$H,CJ$3),"Warning!",IF('Demand Locations'!CL86=0,"",COUNTIFS('Workers Settings'!$M:$M,$B86,'Workers Settings'!$N:$N,1,'Workers Settings'!$H:$H,CJ$3)/'Demand Locations'!CL86)))</f>
        <v/>
      </c>
      <c r="CK86" s="24" t="str">
        <f>IF(OR($B86="",CK$3="",'Demand Locations'!CM86=""),"",IF('Demand Locations'!CM86&lt;COUNTIFS('Workers Settings'!$M:$M,$B86,'Workers Settings'!$N:$N,1,'Workers Settings'!$H:$H,CK$3),"Warning!",IF('Demand Locations'!CM86=0,"",COUNTIFS('Workers Settings'!$M:$M,$B86,'Workers Settings'!$N:$N,1,'Workers Settings'!$H:$H,CK$3)/'Demand Locations'!CM86)))</f>
        <v/>
      </c>
      <c r="CL86" s="24" t="str">
        <f>IF(OR($B86="",CL$3="",'Demand Locations'!CN86=""),"",IF('Demand Locations'!CN86&lt;COUNTIFS('Workers Settings'!$M:$M,$B86,'Workers Settings'!$N:$N,1,'Workers Settings'!$H:$H,CL$3),"Warning!",IF('Demand Locations'!CN86=0,"",COUNTIFS('Workers Settings'!$M:$M,$B86,'Workers Settings'!$N:$N,1,'Workers Settings'!$H:$H,CL$3)/'Demand Locations'!CN86)))</f>
        <v/>
      </c>
      <c r="CM86" s="24" t="str">
        <f>IF(OR($B86="",CM$3="",'Demand Locations'!CO86=""),"",IF('Demand Locations'!CO86&lt;COUNTIFS('Workers Settings'!$M:$M,$B86,'Workers Settings'!$N:$N,1,'Workers Settings'!$H:$H,CM$3),"Warning!",IF('Demand Locations'!CO86=0,"",COUNTIFS('Workers Settings'!$M:$M,$B86,'Workers Settings'!$N:$N,1,'Workers Settings'!$H:$H,CM$3)/'Demand Locations'!CO86)))</f>
        <v/>
      </c>
      <c r="CN86" s="24" t="str">
        <f>IF(OR($B86="",CN$3="",'Demand Locations'!CP86=""),"",IF('Demand Locations'!CP86&lt;COUNTIFS('Workers Settings'!$M:$M,$B86,'Workers Settings'!$N:$N,1,'Workers Settings'!$H:$H,CN$3),"Warning!",IF('Demand Locations'!CP86=0,"",COUNTIFS('Workers Settings'!$M:$M,$B86,'Workers Settings'!$N:$N,1,'Workers Settings'!$H:$H,CN$3)/'Demand Locations'!CP86)))</f>
        <v/>
      </c>
      <c r="CO86" s="24" t="str">
        <f>IF(OR($B86="",CO$3="",'Demand Locations'!CQ86=""),"",IF('Demand Locations'!CQ86&lt;COUNTIFS('Workers Settings'!$M:$M,$B86,'Workers Settings'!$N:$N,1,'Workers Settings'!$H:$H,CO$3),"Warning!",IF('Demand Locations'!CQ86=0,"",COUNTIFS('Workers Settings'!$M:$M,$B86,'Workers Settings'!$N:$N,1,'Workers Settings'!$H:$H,CO$3)/'Demand Locations'!CQ86)))</f>
        <v/>
      </c>
      <c r="CP86" s="24" t="str">
        <f>IF(OR($B86="",CP$3="",'Demand Locations'!CR86=""),"",IF('Demand Locations'!CR86&lt;COUNTIFS('Workers Settings'!$M:$M,$B86,'Workers Settings'!$N:$N,1,'Workers Settings'!$H:$H,CP$3),"Warning!",IF('Demand Locations'!CR86=0,"",COUNTIFS('Workers Settings'!$M:$M,$B86,'Workers Settings'!$N:$N,1,'Workers Settings'!$H:$H,CP$3)/'Demand Locations'!CR86)))</f>
        <v/>
      </c>
      <c r="CQ86" s="24" t="str">
        <f>IF(OR($B86="",CQ$3="",'Demand Locations'!CS86=""),"",IF('Demand Locations'!CS86&lt;COUNTIFS('Workers Settings'!$M:$M,$B86,'Workers Settings'!$N:$N,1,'Workers Settings'!$H:$H,CQ$3),"Warning!",IF('Demand Locations'!CS86=0,"",COUNTIFS('Workers Settings'!$M:$M,$B86,'Workers Settings'!$N:$N,1,'Workers Settings'!$H:$H,CQ$3)/'Demand Locations'!CS86)))</f>
        <v/>
      </c>
      <c r="CR86" s="24" t="str">
        <f>IF(OR($B86="",CR$3="",'Demand Locations'!CT86=""),"",IF('Demand Locations'!CT86&lt;COUNTIFS('Workers Settings'!$M:$M,$B86,'Workers Settings'!$N:$N,1,'Workers Settings'!$H:$H,CR$3),"Warning!",IF('Demand Locations'!CT86=0,"",COUNTIFS('Workers Settings'!$M:$M,$B86,'Workers Settings'!$N:$N,1,'Workers Settings'!$H:$H,CR$3)/'Demand Locations'!CT86)))</f>
        <v/>
      </c>
      <c r="CS86" s="24" t="str">
        <f>IF(OR($B86="",CS$3="",'Demand Locations'!CU86=""),"",IF('Demand Locations'!CU86&lt;COUNTIFS('Workers Settings'!$M:$M,$B86,'Workers Settings'!$N:$N,1,'Workers Settings'!$H:$H,CS$3),"Warning!",IF('Demand Locations'!CU86=0,"",COUNTIFS('Workers Settings'!$M:$M,$B86,'Workers Settings'!$N:$N,1,'Workers Settings'!$H:$H,CS$3)/'Demand Locations'!CU86)))</f>
        <v/>
      </c>
      <c r="CT86" s="24" t="str">
        <f>IF(OR($B86="",CT$3="",'Demand Locations'!CV86=""),"",IF('Demand Locations'!CV86&lt;COUNTIFS('Workers Settings'!$M:$M,$B86,'Workers Settings'!$N:$N,1,'Workers Settings'!$H:$H,CT$3),"Warning!",IF('Demand Locations'!CV86=0,"",COUNTIFS('Workers Settings'!$M:$M,$B86,'Workers Settings'!$N:$N,1,'Workers Settings'!$H:$H,CT$3)/'Demand Locations'!CV86)))</f>
        <v/>
      </c>
      <c r="CU86" s="24" t="str">
        <f>IF(OR($B86="",CU$3="",'Demand Locations'!CW86=""),"",IF('Demand Locations'!CW86&lt;COUNTIFS('Workers Settings'!$M:$M,$B86,'Workers Settings'!$N:$N,1,'Workers Settings'!$H:$H,CU$3),"Warning!",IF('Demand Locations'!CW86=0,"",COUNTIFS('Workers Settings'!$M:$M,$B86,'Workers Settings'!$N:$N,1,'Workers Settings'!$H:$H,CU$3)/'Demand Locations'!CW86)))</f>
        <v/>
      </c>
      <c r="CV86" s="24" t="str">
        <f>IF(OR($B86="",CV$3="",'Demand Locations'!CX86=""),"",IF('Demand Locations'!CX86&lt;COUNTIFS('Workers Settings'!$M:$M,$B86,'Workers Settings'!$N:$N,1,'Workers Settings'!$H:$H,CV$3),"Warning!",IF('Demand Locations'!CX86=0,"",COUNTIFS('Workers Settings'!$M:$M,$B86,'Workers Settings'!$N:$N,1,'Workers Settings'!$H:$H,CV$3)/'Demand Locations'!CX86)))</f>
        <v/>
      </c>
      <c r="CW86" s="24" t="str">
        <f>IF(OR($B86="",CW$3="",'Demand Locations'!CY86=""),"",IF('Demand Locations'!CY86&lt;COUNTIFS('Workers Settings'!$M:$M,$B86,'Workers Settings'!$N:$N,1,'Workers Settings'!$H:$H,CW$3),"Warning!",IF('Demand Locations'!CY86=0,"",COUNTIFS('Workers Settings'!$M:$M,$B86,'Workers Settings'!$N:$N,1,'Workers Settings'!$H:$H,CW$3)/'Demand Locations'!CY86)))</f>
        <v/>
      </c>
      <c r="CX86" s="24" t="str">
        <f>IF(OR($B86="",CX$3="",'Demand Locations'!CZ86=""),"",IF('Demand Locations'!CZ86&lt;COUNTIFS('Workers Settings'!$M:$M,$B86,'Workers Settings'!$N:$N,1,'Workers Settings'!$H:$H,CX$3),"Warning!",IF('Demand Locations'!CZ86=0,"",COUNTIFS('Workers Settings'!$M:$M,$B86,'Workers Settings'!$N:$N,1,'Workers Settings'!$H:$H,CX$3)/'Demand Locations'!CZ86)))</f>
        <v/>
      </c>
      <c r="CY86" s="24" t="str">
        <f>IF(OR($B86="",CY$3="",'Demand Locations'!DA86=""),"",IF('Demand Locations'!DA86&lt;COUNTIFS('Workers Settings'!$M:$M,$B86,'Workers Settings'!$N:$N,1,'Workers Settings'!$H:$H,CY$3),"Warning!",IF('Demand Locations'!DA86=0,"",COUNTIFS('Workers Settings'!$M:$M,$B86,'Workers Settings'!$N:$N,1,'Workers Settings'!$H:$H,CY$3)/'Demand Locations'!DA86)))</f>
        <v/>
      </c>
      <c r="CZ86" s="24" t="str">
        <f>IF(OR($B86="",CZ$3="",'Demand Locations'!DB86=""),"",IF('Demand Locations'!DB86&lt;COUNTIFS('Workers Settings'!$M:$M,$B86,'Workers Settings'!$N:$N,1,'Workers Settings'!$H:$H,CZ$3),"Warning!",IF('Demand Locations'!DB86=0,"",COUNTIFS('Workers Settings'!$M:$M,$B86,'Workers Settings'!$N:$N,1,'Workers Settings'!$H:$H,CZ$3)/'Demand Locations'!DB86)))</f>
        <v/>
      </c>
    </row>
    <row r="87" spans="1:104" x14ac:dyDescent="0.25">
      <c r="A87" s="7">
        <f t="shared" si="1"/>
        <v>83</v>
      </c>
      <c r="B87" s="7" t="str">
        <f>IF('Demand Locations'!B87&lt;&gt;"",'Demand Locations'!B87,"")</f>
        <v/>
      </c>
      <c r="C87" s="29" t="str">
        <f>IF(B87="","",SUMIFS('Workers Assignments'!Z:Z,'Workers Settings'!M:M,B87,'Workers Settings'!N:N,1))</f>
        <v/>
      </c>
      <c r="D87" s="24" t="str">
        <f>IF(OR(B87="",'Demand Locations'!E87=""),"",IF('Demand Locations'!E87&lt;C87,"Warning!",IF('Demand Locations'!E87=0,"",C87/'Demand Locations'!E87)))</f>
        <v/>
      </c>
      <c r="E87" s="44" t="str">
        <f>IF(OR($B87="",E$3="",'Demand Locations'!G87=""),"",IF('Demand Locations'!G87&lt;COUNTIFS('Workers Settings'!$M:$M,$B87,'Workers Settings'!$N:$N,1,'Workers Settings'!$H:$H,E$3),"Warning!",IF('Demand Locations'!G87=0,"",COUNTIFS('Workers Settings'!$M:$M,$B87,'Workers Settings'!$N:$N,1,'Workers Settings'!$H:$H,E$3)/'Demand Locations'!G87)))</f>
        <v/>
      </c>
      <c r="F87" s="24" t="str">
        <f>IF(OR($B87="",F$3="",'Demand Locations'!H87=""),"",IF('Demand Locations'!H87&lt;COUNTIFS('Workers Settings'!$M:$M,$B87,'Workers Settings'!$N:$N,1,'Workers Settings'!$H:$H,F$3),"Warning!",IF('Demand Locations'!H87=0,"",COUNTIFS('Workers Settings'!$M:$M,$B87,'Workers Settings'!$N:$N,1,'Workers Settings'!$H:$H,F$3)/'Demand Locations'!H87)))</f>
        <v/>
      </c>
      <c r="G87" s="24" t="str">
        <f>IF(OR($B87="",G$3="",'Demand Locations'!I87=""),"",IF('Demand Locations'!I87&lt;COUNTIFS('Workers Settings'!$M:$M,$B87,'Workers Settings'!$N:$N,1,'Workers Settings'!$H:$H,G$3),"Warning!",IF('Demand Locations'!I87=0,"",COUNTIFS('Workers Settings'!$M:$M,$B87,'Workers Settings'!$N:$N,1,'Workers Settings'!$H:$H,G$3)/'Demand Locations'!I87)))</f>
        <v/>
      </c>
      <c r="H87" s="24" t="str">
        <f>IF(OR($B87="",H$3="",'Demand Locations'!J87=""),"",IF('Demand Locations'!J87&lt;COUNTIFS('Workers Settings'!$M:$M,$B87,'Workers Settings'!$N:$N,1,'Workers Settings'!$H:$H,H$3),"Warning!",IF('Demand Locations'!J87=0,"",COUNTIFS('Workers Settings'!$M:$M,$B87,'Workers Settings'!$N:$N,1,'Workers Settings'!$H:$H,H$3)/'Demand Locations'!J87)))</f>
        <v/>
      </c>
      <c r="I87" s="24" t="str">
        <f>IF(OR($B87="",I$3="",'Demand Locations'!K87=""),"",IF('Demand Locations'!K87&lt;COUNTIFS('Workers Settings'!$M:$M,$B87,'Workers Settings'!$N:$N,1,'Workers Settings'!$H:$H,I$3),"Warning!",IF('Demand Locations'!K87=0,"",COUNTIFS('Workers Settings'!$M:$M,$B87,'Workers Settings'!$N:$N,1,'Workers Settings'!$H:$H,I$3)/'Demand Locations'!K87)))</f>
        <v/>
      </c>
      <c r="J87" s="24" t="str">
        <f>IF(OR($B87="",J$3="",'Demand Locations'!L87=""),"",IF('Demand Locations'!L87&lt;COUNTIFS('Workers Settings'!$M:$M,$B87,'Workers Settings'!$N:$N,1,'Workers Settings'!$H:$H,J$3),"Warning!",IF('Demand Locations'!L87=0,"",COUNTIFS('Workers Settings'!$M:$M,$B87,'Workers Settings'!$N:$N,1,'Workers Settings'!$H:$H,J$3)/'Demand Locations'!L87)))</f>
        <v/>
      </c>
      <c r="K87" s="24" t="str">
        <f>IF(OR($B87="",K$3="",'Demand Locations'!M87=""),"",IF('Demand Locations'!M87&lt;COUNTIFS('Workers Settings'!$M:$M,$B87,'Workers Settings'!$N:$N,1,'Workers Settings'!$H:$H,K$3),"Warning!",IF('Demand Locations'!M87=0,"",COUNTIFS('Workers Settings'!$M:$M,$B87,'Workers Settings'!$N:$N,1,'Workers Settings'!$H:$H,K$3)/'Demand Locations'!M87)))</f>
        <v/>
      </c>
      <c r="L87" s="24" t="str">
        <f>IF(OR($B87="",L$3="",'Demand Locations'!N87=""),"",IF('Demand Locations'!N87&lt;COUNTIFS('Workers Settings'!$M:$M,$B87,'Workers Settings'!$N:$N,1,'Workers Settings'!$H:$H,L$3),"Warning!",IF('Demand Locations'!N87=0,"",COUNTIFS('Workers Settings'!$M:$M,$B87,'Workers Settings'!$N:$N,1,'Workers Settings'!$H:$H,L$3)/'Demand Locations'!N87)))</f>
        <v/>
      </c>
      <c r="M87" s="24" t="str">
        <f>IF(OR($B87="",M$3="",'Demand Locations'!O87=""),"",IF('Demand Locations'!O87&lt;COUNTIFS('Workers Settings'!$M:$M,$B87,'Workers Settings'!$N:$N,1,'Workers Settings'!$H:$H,M$3),"Warning!",IF('Demand Locations'!O87=0,"",COUNTIFS('Workers Settings'!$M:$M,$B87,'Workers Settings'!$N:$N,1,'Workers Settings'!$H:$H,M$3)/'Demand Locations'!O87)))</f>
        <v/>
      </c>
      <c r="N87" s="24" t="str">
        <f>IF(OR($B87="",N$3="",'Demand Locations'!P87=""),"",IF('Demand Locations'!P87&lt;COUNTIFS('Workers Settings'!$M:$M,$B87,'Workers Settings'!$N:$N,1,'Workers Settings'!$H:$H,N$3),"Warning!",IF('Demand Locations'!P87=0,"",COUNTIFS('Workers Settings'!$M:$M,$B87,'Workers Settings'!$N:$N,1,'Workers Settings'!$H:$H,N$3)/'Demand Locations'!P87)))</f>
        <v/>
      </c>
      <c r="O87" s="24" t="str">
        <f>IF(OR($B87="",O$3="",'Demand Locations'!Q87=""),"",IF('Demand Locations'!Q87&lt;COUNTIFS('Workers Settings'!$M:$M,$B87,'Workers Settings'!$N:$N,1,'Workers Settings'!$H:$H,O$3),"Warning!",IF('Demand Locations'!Q87=0,"",COUNTIFS('Workers Settings'!$M:$M,$B87,'Workers Settings'!$N:$N,1,'Workers Settings'!$H:$H,O$3)/'Demand Locations'!Q87)))</f>
        <v/>
      </c>
      <c r="P87" s="24" t="str">
        <f>IF(OR($B87="",P$3="",'Demand Locations'!R87=""),"",IF('Demand Locations'!R87&lt;COUNTIFS('Workers Settings'!$M:$M,$B87,'Workers Settings'!$N:$N,1,'Workers Settings'!$H:$H,P$3),"Warning!",IF('Demand Locations'!R87=0,"",COUNTIFS('Workers Settings'!$M:$M,$B87,'Workers Settings'!$N:$N,1,'Workers Settings'!$H:$H,P$3)/'Demand Locations'!R87)))</f>
        <v/>
      </c>
      <c r="Q87" s="24" t="str">
        <f>IF(OR($B87="",Q$3="",'Demand Locations'!S87=""),"",IF('Demand Locations'!S87&lt;COUNTIFS('Workers Settings'!$M:$M,$B87,'Workers Settings'!$N:$N,1,'Workers Settings'!$H:$H,Q$3),"Warning!",IF('Demand Locations'!S87=0,"",COUNTIFS('Workers Settings'!$M:$M,$B87,'Workers Settings'!$N:$N,1,'Workers Settings'!$H:$H,Q$3)/'Demand Locations'!S87)))</f>
        <v/>
      </c>
      <c r="R87" s="24" t="str">
        <f>IF(OR($B87="",R$3="",'Demand Locations'!T87=""),"",IF('Demand Locations'!T87&lt;COUNTIFS('Workers Settings'!$M:$M,$B87,'Workers Settings'!$N:$N,1,'Workers Settings'!$H:$H,R$3),"Warning!",IF('Demand Locations'!T87=0,"",COUNTIFS('Workers Settings'!$M:$M,$B87,'Workers Settings'!$N:$N,1,'Workers Settings'!$H:$H,R$3)/'Demand Locations'!T87)))</f>
        <v/>
      </c>
      <c r="S87" s="24" t="str">
        <f>IF(OR($B87="",S$3="",'Demand Locations'!U87=""),"",IF('Demand Locations'!U87&lt;COUNTIFS('Workers Settings'!$M:$M,$B87,'Workers Settings'!$N:$N,1,'Workers Settings'!$H:$H,S$3),"Warning!",IF('Demand Locations'!U87=0,"",COUNTIFS('Workers Settings'!$M:$M,$B87,'Workers Settings'!$N:$N,1,'Workers Settings'!$H:$H,S$3)/'Demand Locations'!U87)))</f>
        <v/>
      </c>
      <c r="T87" s="24" t="str">
        <f>IF(OR($B87="",T$3="",'Demand Locations'!V87=""),"",IF('Demand Locations'!V87&lt;COUNTIFS('Workers Settings'!$M:$M,$B87,'Workers Settings'!$N:$N,1,'Workers Settings'!$H:$H,T$3),"Warning!",IF('Demand Locations'!V87=0,"",COUNTIFS('Workers Settings'!$M:$M,$B87,'Workers Settings'!$N:$N,1,'Workers Settings'!$H:$H,T$3)/'Demand Locations'!V87)))</f>
        <v/>
      </c>
      <c r="U87" s="24" t="str">
        <f>IF(OR($B87="",U$3="",'Demand Locations'!W87=""),"",IF('Demand Locations'!W87&lt;COUNTIFS('Workers Settings'!$M:$M,$B87,'Workers Settings'!$N:$N,1,'Workers Settings'!$H:$H,U$3),"Warning!",IF('Demand Locations'!W87=0,"",COUNTIFS('Workers Settings'!$M:$M,$B87,'Workers Settings'!$N:$N,1,'Workers Settings'!$H:$H,U$3)/'Demand Locations'!W87)))</f>
        <v/>
      </c>
      <c r="V87" s="24" t="str">
        <f>IF(OR($B87="",V$3="",'Demand Locations'!X87=""),"",IF('Demand Locations'!X87&lt;COUNTIFS('Workers Settings'!$M:$M,$B87,'Workers Settings'!$N:$N,1,'Workers Settings'!$H:$H,V$3),"Warning!",IF('Demand Locations'!X87=0,"",COUNTIFS('Workers Settings'!$M:$M,$B87,'Workers Settings'!$N:$N,1,'Workers Settings'!$H:$H,V$3)/'Demand Locations'!X87)))</f>
        <v/>
      </c>
      <c r="W87" s="24" t="str">
        <f>IF(OR($B87="",W$3="",'Demand Locations'!Y87=""),"",IF('Demand Locations'!Y87&lt;COUNTIFS('Workers Settings'!$M:$M,$B87,'Workers Settings'!$N:$N,1,'Workers Settings'!$H:$H,W$3),"Warning!",IF('Demand Locations'!Y87=0,"",COUNTIFS('Workers Settings'!$M:$M,$B87,'Workers Settings'!$N:$N,1,'Workers Settings'!$H:$H,W$3)/'Demand Locations'!Y87)))</f>
        <v/>
      </c>
      <c r="X87" s="24" t="str">
        <f>IF(OR($B87="",X$3="",'Demand Locations'!Z87=""),"",IF('Demand Locations'!Z87&lt;COUNTIFS('Workers Settings'!$M:$M,$B87,'Workers Settings'!$N:$N,1,'Workers Settings'!$H:$H,X$3),"Warning!",IF('Demand Locations'!Z87=0,"",COUNTIFS('Workers Settings'!$M:$M,$B87,'Workers Settings'!$N:$N,1,'Workers Settings'!$H:$H,X$3)/'Demand Locations'!Z87)))</f>
        <v/>
      </c>
      <c r="Y87" s="24" t="str">
        <f>IF(OR($B87="",Y$3="",'Demand Locations'!AA87=""),"",IF('Demand Locations'!AA87&lt;COUNTIFS('Workers Settings'!$M:$M,$B87,'Workers Settings'!$N:$N,1,'Workers Settings'!$H:$H,Y$3),"Warning!",IF('Demand Locations'!AA87=0,"",COUNTIFS('Workers Settings'!$M:$M,$B87,'Workers Settings'!$N:$N,1,'Workers Settings'!$H:$H,Y$3)/'Demand Locations'!AA87)))</f>
        <v/>
      </c>
      <c r="Z87" s="24" t="str">
        <f>IF(OR($B87="",Z$3="",'Demand Locations'!AB87=""),"",IF('Demand Locations'!AB87&lt;COUNTIFS('Workers Settings'!$M:$M,$B87,'Workers Settings'!$N:$N,1,'Workers Settings'!$H:$H,Z$3),"Warning!",IF('Demand Locations'!AB87=0,"",COUNTIFS('Workers Settings'!$M:$M,$B87,'Workers Settings'!$N:$N,1,'Workers Settings'!$H:$H,Z$3)/'Demand Locations'!AB87)))</f>
        <v/>
      </c>
      <c r="AA87" s="24" t="str">
        <f>IF(OR($B87="",AA$3="",'Demand Locations'!AC87=""),"",IF('Demand Locations'!AC87&lt;COUNTIFS('Workers Settings'!$M:$M,$B87,'Workers Settings'!$N:$N,1,'Workers Settings'!$H:$H,AA$3),"Warning!",IF('Demand Locations'!AC87=0,"",COUNTIFS('Workers Settings'!$M:$M,$B87,'Workers Settings'!$N:$N,1,'Workers Settings'!$H:$H,AA$3)/'Demand Locations'!AC87)))</f>
        <v/>
      </c>
      <c r="AB87" s="24" t="str">
        <f>IF(OR($B87="",AB$3="",'Demand Locations'!AD87=""),"",IF('Demand Locations'!AD87&lt;COUNTIFS('Workers Settings'!$M:$M,$B87,'Workers Settings'!$N:$N,1,'Workers Settings'!$H:$H,AB$3),"Warning!",IF('Demand Locations'!AD87=0,"",COUNTIFS('Workers Settings'!$M:$M,$B87,'Workers Settings'!$N:$N,1,'Workers Settings'!$H:$H,AB$3)/'Demand Locations'!AD87)))</f>
        <v/>
      </c>
      <c r="AC87" s="24" t="str">
        <f>IF(OR($B87="",AC$3="",'Demand Locations'!AE87=""),"",IF('Demand Locations'!AE87&lt;COUNTIFS('Workers Settings'!$M:$M,$B87,'Workers Settings'!$N:$N,1,'Workers Settings'!$H:$H,AC$3),"Warning!",IF('Demand Locations'!AE87=0,"",COUNTIFS('Workers Settings'!$M:$M,$B87,'Workers Settings'!$N:$N,1,'Workers Settings'!$H:$H,AC$3)/'Demand Locations'!AE87)))</f>
        <v/>
      </c>
      <c r="AD87" s="24" t="str">
        <f>IF(OR($B87="",AD$3="",'Demand Locations'!AF87=""),"",IF('Demand Locations'!AF87&lt;COUNTIFS('Workers Settings'!$M:$M,$B87,'Workers Settings'!$N:$N,1,'Workers Settings'!$H:$H,AD$3),"Warning!",IF('Demand Locations'!AF87=0,"",COUNTIFS('Workers Settings'!$M:$M,$B87,'Workers Settings'!$N:$N,1,'Workers Settings'!$H:$H,AD$3)/'Demand Locations'!AF87)))</f>
        <v/>
      </c>
      <c r="AE87" s="24" t="str">
        <f>IF(OR($B87="",AE$3="",'Demand Locations'!AG87=""),"",IF('Demand Locations'!AG87&lt;COUNTIFS('Workers Settings'!$M:$M,$B87,'Workers Settings'!$N:$N,1,'Workers Settings'!$H:$H,AE$3),"Warning!",IF('Demand Locations'!AG87=0,"",COUNTIFS('Workers Settings'!$M:$M,$B87,'Workers Settings'!$N:$N,1,'Workers Settings'!$H:$H,AE$3)/'Demand Locations'!AG87)))</f>
        <v/>
      </c>
      <c r="AF87" s="24" t="str">
        <f>IF(OR($B87="",AF$3="",'Demand Locations'!AH87=""),"",IF('Demand Locations'!AH87&lt;COUNTIFS('Workers Settings'!$M:$M,$B87,'Workers Settings'!$N:$N,1,'Workers Settings'!$H:$H,AF$3),"Warning!",IF('Demand Locations'!AH87=0,"",COUNTIFS('Workers Settings'!$M:$M,$B87,'Workers Settings'!$N:$N,1,'Workers Settings'!$H:$H,AF$3)/'Demand Locations'!AH87)))</f>
        <v/>
      </c>
      <c r="AG87" s="24" t="str">
        <f>IF(OR($B87="",AG$3="",'Demand Locations'!AI87=""),"",IF('Demand Locations'!AI87&lt;COUNTIFS('Workers Settings'!$M:$M,$B87,'Workers Settings'!$N:$N,1,'Workers Settings'!$H:$H,AG$3),"Warning!",IF('Demand Locations'!AI87=0,"",COUNTIFS('Workers Settings'!$M:$M,$B87,'Workers Settings'!$N:$N,1,'Workers Settings'!$H:$H,AG$3)/'Demand Locations'!AI87)))</f>
        <v/>
      </c>
      <c r="AH87" s="24" t="str">
        <f>IF(OR($B87="",AH$3="",'Demand Locations'!AJ87=""),"",IF('Demand Locations'!AJ87&lt;COUNTIFS('Workers Settings'!$M:$M,$B87,'Workers Settings'!$N:$N,1,'Workers Settings'!$H:$H,AH$3),"Warning!",IF('Demand Locations'!AJ87=0,"",COUNTIFS('Workers Settings'!$M:$M,$B87,'Workers Settings'!$N:$N,1,'Workers Settings'!$H:$H,AH$3)/'Demand Locations'!AJ87)))</f>
        <v/>
      </c>
      <c r="AI87" s="24" t="str">
        <f>IF(OR($B87="",AI$3="",'Demand Locations'!AK87=""),"",IF('Demand Locations'!AK87&lt;COUNTIFS('Workers Settings'!$M:$M,$B87,'Workers Settings'!$N:$N,1,'Workers Settings'!$H:$H,AI$3),"Warning!",IF('Demand Locations'!AK87=0,"",COUNTIFS('Workers Settings'!$M:$M,$B87,'Workers Settings'!$N:$N,1,'Workers Settings'!$H:$H,AI$3)/'Demand Locations'!AK87)))</f>
        <v/>
      </c>
      <c r="AJ87" s="24" t="str">
        <f>IF(OR($B87="",AJ$3="",'Demand Locations'!AL87=""),"",IF('Demand Locations'!AL87&lt;COUNTIFS('Workers Settings'!$M:$M,$B87,'Workers Settings'!$N:$N,1,'Workers Settings'!$H:$H,AJ$3),"Warning!",IF('Demand Locations'!AL87=0,"",COUNTIFS('Workers Settings'!$M:$M,$B87,'Workers Settings'!$N:$N,1,'Workers Settings'!$H:$H,AJ$3)/'Demand Locations'!AL87)))</f>
        <v/>
      </c>
      <c r="AK87" s="24" t="str">
        <f>IF(OR($B87="",AK$3="",'Demand Locations'!AM87=""),"",IF('Demand Locations'!AM87&lt;COUNTIFS('Workers Settings'!$M:$M,$B87,'Workers Settings'!$N:$N,1,'Workers Settings'!$H:$H,AK$3),"Warning!",IF('Demand Locations'!AM87=0,"",COUNTIFS('Workers Settings'!$M:$M,$B87,'Workers Settings'!$N:$N,1,'Workers Settings'!$H:$H,AK$3)/'Demand Locations'!AM87)))</f>
        <v/>
      </c>
      <c r="AL87" s="24" t="str">
        <f>IF(OR($B87="",AL$3="",'Demand Locations'!AN87=""),"",IF('Demand Locations'!AN87&lt;COUNTIFS('Workers Settings'!$M:$M,$B87,'Workers Settings'!$N:$N,1,'Workers Settings'!$H:$H,AL$3),"Warning!",IF('Demand Locations'!AN87=0,"",COUNTIFS('Workers Settings'!$M:$M,$B87,'Workers Settings'!$N:$N,1,'Workers Settings'!$H:$H,AL$3)/'Demand Locations'!AN87)))</f>
        <v/>
      </c>
      <c r="AM87" s="24" t="str">
        <f>IF(OR($B87="",AM$3="",'Demand Locations'!AO87=""),"",IF('Demand Locations'!AO87&lt;COUNTIFS('Workers Settings'!$M:$M,$B87,'Workers Settings'!$N:$N,1,'Workers Settings'!$H:$H,AM$3),"Warning!",IF('Demand Locations'!AO87=0,"",COUNTIFS('Workers Settings'!$M:$M,$B87,'Workers Settings'!$N:$N,1,'Workers Settings'!$H:$H,AM$3)/'Demand Locations'!AO87)))</f>
        <v/>
      </c>
      <c r="AN87" s="24" t="str">
        <f>IF(OR($B87="",AN$3="",'Demand Locations'!AP87=""),"",IF('Demand Locations'!AP87&lt;COUNTIFS('Workers Settings'!$M:$M,$B87,'Workers Settings'!$N:$N,1,'Workers Settings'!$H:$H,AN$3),"Warning!",IF('Demand Locations'!AP87=0,"",COUNTIFS('Workers Settings'!$M:$M,$B87,'Workers Settings'!$N:$N,1,'Workers Settings'!$H:$H,AN$3)/'Demand Locations'!AP87)))</f>
        <v/>
      </c>
      <c r="AO87" s="24" t="str">
        <f>IF(OR($B87="",AO$3="",'Demand Locations'!AQ87=""),"",IF('Demand Locations'!AQ87&lt;COUNTIFS('Workers Settings'!$M:$M,$B87,'Workers Settings'!$N:$N,1,'Workers Settings'!$H:$H,AO$3),"Warning!",IF('Demand Locations'!AQ87=0,"",COUNTIFS('Workers Settings'!$M:$M,$B87,'Workers Settings'!$N:$N,1,'Workers Settings'!$H:$H,AO$3)/'Demand Locations'!AQ87)))</f>
        <v/>
      </c>
      <c r="AP87" s="24" t="str">
        <f>IF(OR($B87="",AP$3="",'Demand Locations'!AR87=""),"",IF('Demand Locations'!AR87&lt;COUNTIFS('Workers Settings'!$M:$M,$B87,'Workers Settings'!$N:$N,1,'Workers Settings'!$H:$H,AP$3),"Warning!",IF('Demand Locations'!AR87=0,"",COUNTIFS('Workers Settings'!$M:$M,$B87,'Workers Settings'!$N:$N,1,'Workers Settings'!$H:$H,AP$3)/'Demand Locations'!AR87)))</f>
        <v/>
      </c>
      <c r="AQ87" s="24" t="str">
        <f>IF(OR($B87="",AQ$3="",'Demand Locations'!AS87=""),"",IF('Demand Locations'!AS87&lt;COUNTIFS('Workers Settings'!$M:$M,$B87,'Workers Settings'!$N:$N,1,'Workers Settings'!$H:$H,AQ$3),"Warning!",IF('Demand Locations'!AS87=0,"",COUNTIFS('Workers Settings'!$M:$M,$B87,'Workers Settings'!$N:$N,1,'Workers Settings'!$H:$H,AQ$3)/'Demand Locations'!AS87)))</f>
        <v/>
      </c>
      <c r="AR87" s="24" t="str">
        <f>IF(OR($B87="",AR$3="",'Demand Locations'!AT87=""),"",IF('Demand Locations'!AT87&lt;COUNTIFS('Workers Settings'!$M:$M,$B87,'Workers Settings'!$N:$N,1,'Workers Settings'!$H:$H,AR$3),"Warning!",IF('Demand Locations'!AT87=0,"",COUNTIFS('Workers Settings'!$M:$M,$B87,'Workers Settings'!$N:$N,1,'Workers Settings'!$H:$H,AR$3)/'Demand Locations'!AT87)))</f>
        <v/>
      </c>
      <c r="AS87" s="24" t="str">
        <f>IF(OR($B87="",AS$3="",'Demand Locations'!AU87=""),"",IF('Demand Locations'!AU87&lt;COUNTIFS('Workers Settings'!$M:$M,$B87,'Workers Settings'!$N:$N,1,'Workers Settings'!$H:$H,AS$3),"Warning!",IF('Demand Locations'!AU87=0,"",COUNTIFS('Workers Settings'!$M:$M,$B87,'Workers Settings'!$N:$N,1,'Workers Settings'!$H:$H,AS$3)/'Demand Locations'!AU87)))</f>
        <v/>
      </c>
      <c r="AT87" s="24" t="str">
        <f>IF(OR($B87="",AT$3="",'Demand Locations'!AV87=""),"",IF('Demand Locations'!AV87&lt;COUNTIFS('Workers Settings'!$M:$M,$B87,'Workers Settings'!$N:$N,1,'Workers Settings'!$H:$H,AT$3),"Warning!",IF('Demand Locations'!AV87=0,"",COUNTIFS('Workers Settings'!$M:$M,$B87,'Workers Settings'!$N:$N,1,'Workers Settings'!$H:$H,AT$3)/'Demand Locations'!AV87)))</f>
        <v/>
      </c>
      <c r="AU87" s="24" t="str">
        <f>IF(OR($B87="",AU$3="",'Demand Locations'!AW87=""),"",IF('Demand Locations'!AW87&lt;COUNTIFS('Workers Settings'!$M:$M,$B87,'Workers Settings'!$N:$N,1,'Workers Settings'!$H:$H,AU$3),"Warning!",IF('Demand Locations'!AW87=0,"",COUNTIFS('Workers Settings'!$M:$M,$B87,'Workers Settings'!$N:$N,1,'Workers Settings'!$H:$H,AU$3)/'Demand Locations'!AW87)))</f>
        <v/>
      </c>
      <c r="AV87" s="24" t="str">
        <f>IF(OR($B87="",AV$3="",'Demand Locations'!AX87=""),"",IF('Demand Locations'!AX87&lt;COUNTIFS('Workers Settings'!$M:$M,$B87,'Workers Settings'!$N:$N,1,'Workers Settings'!$H:$H,AV$3),"Warning!",IF('Demand Locations'!AX87=0,"",COUNTIFS('Workers Settings'!$M:$M,$B87,'Workers Settings'!$N:$N,1,'Workers Settings'!$H:$H,AV$3)/'Demand Locations'!AX87)))</f>
        <v/>
      </c>
      <c r="AW87" s="24" t="str">
        <f>IF(OR($B87="",AW$3="",'Demand Locations'!AY87=""),"",IF('Demand Locations'!AY87&lt;COUNTIFS('Workers Settings'!$M:$M,$B87,'Workers Settings'!$N:$N,1,'Workers Settings'!$H:$H,AW$3),"Warning!",IF('Demand Locations'!AY87=0,"",COUNTIFS('Workers Settings'!$M:$M,$B87,'Workers Settings'!$N:$N,1,'Workers Settings'!$H:$H,AW$3)/'Demand Locations'!AY87)))</f>
        <v/>
      </c>
      <c r="AX87" s="24" t="str">
        <f>IF(OR($B87="",AX$3="",'Demand Locations'!AZ87=""),"",IF('Demand Locations'!AZ87&lt;COUNTIFS('Workers Settings'!$M:$M,$B87,'Workers Settings'!$N:$N,1,'Workers Settings'!$H:$H,AX$3),"Warning!",IF('Demand Locations'!AZ87=0,"",COUNTIFS('Workers Settings'!$M:$M,$B87,'Workers Settings'!$N:$N,1,'Workers Settings'!$H:$H,AX$3)/'Demand Locations'!AZ87)))</f>
        <v/>
      </c>
      <c r="AY87" s="24" t="str">
        <f>IF(OR($B87="",AY$3="",'Demand Locations'!BA87=""),"",IF('Demand Locations'!BA87&lt;COUNTIFS('Workers Settings'!$M:$M,$B87,'Workers Settings'!$N:$N,1,'Workers Settings'!$H:$H,AY$3),"Warning!",IF('Demand Locations'!BA87=0,"",COUNTIFS('Workers Settings'!$M:$M,$B87,'Workers Settings'!$N:$N,1,'Workers Settings'!$H:$H,AY$3)/'Demand Locations'!BA87)))</f>
        <v/>
      </c>
      <c r="AZ87" s="24" t="str">
        <f>IF(OR($B87="",AZ$3="",'Demand Locations'!BB87=""),"",IF('Demand Locations'!BB87&lt;COUNTIFS('Workers Settings'!$M:$M,$B87,'Workers Settings'!$N:$N,1,'Workers Settings'!$H:$H,AZ$3),"Warning!",IF('Demand Locations'!BB87=0,"",COUNTIFS('Workers Settings'!$M:$M,$B87,'Workers Settings'!$N:$N,1,'Workers Settings'!$H:$H,AZ$3)/'Demand Locations'!BB87)))</f>
        <v/>
      </c>
      <c r="BA87" s="24" t="str">
        <f>IF(OR($B87="",BA$3="",'Demand Locations'!BC87=""),"",IF('Demand Locations'!BC87&lt;COUNTIFS('Workers Settings'!$M:$M,$B87,'Workers Settings'!$N:$N,1,'Workers Settings'!$H:$H,BA$3),"Warning!",IF('Demand Locations'!BC87=0,"",COUNTIFS('Workers Settings'!$M:$M,$B87,'Workers Settings'!$N:$N,1,'Workers Settings'!$H:$H,BA$3)/'Demand Locations'!BC87)))</f>
        <v/>
      </c>
      <c r="BB87" s="24" t="str">
        <f>IF(OR($B87="",BB$3="",'Demand Locations'!BD87=""),"",IF('Demand Locations'!BD87&lt;COUNTIFS('Workers Settings'!$M:$M,$B87,'Workers Settings'!$N:$N,1,'Workers Settings'!$H:$H,BB$3),"Warning!",IF('Demand Locations'!BD87=0,"",COUNTIFS('Workers Settings'!$M:$M,$B87,'Workers Settings'!$N:$N,1,'Workers Settings'!$H:$H,BB$3)/'Demand Locations'!BD87)))</f>
        <v/>
      </c>
      <c r="BC87" s="24" t="str">
        <f>IF(OR($B87="",BC$3="",'Demand Locations'!BE87=""),"",IF('Demand Locations'!BE87&lt;COUNTIFS('Workers Settings'!$M:$M,$B87,'Workers Settings'!$N:$N,1,'Workers Settings'!$H:$H,BC$3),"Warning!",IF('Demand Locations'!BE87=0,"",COUNTIFS('Workers Settings'!$M:$M,$B87,'Workers Settings'!$N:$N,1,'Workers Settings'!$H:$H,BC$3)/'Demand Locations'!BE87)))</f>
        <v/>
      </c>
      <c r="BD87" s="24" t="str">
        <f>IF(OR($B87="",BD$3="",'Demand Locations'!BF87=""),"",IF('Demand Locations'!BF87&lt;COUNTIFS('Workers Settings'!$M:$M,$B87,'Workers Settings'!$N:$N,1,'Workers Settings'!$H:$H,BD$3),"Warning!",IF('Demand Locations'!BF87=0,"",COUNTIFS('Workers Settings'!$M:$M,$B87,'Workers Settings'!$N:$N,1,'Workers Settings'!$H:$H,BD$3)/'Demand Locations'!BF87)))</f>
        <v/>
      </c>
      <c r="BE87" s="24" t="str">
        <f>IF(OR($B87="",BE$3="",'Demand Locations'!BG87=""),"",IF('Demand Locations'!BG87&lt;COUNTIFS('Workers Settings'!$M:$M,$B87,'Workers Settings'!$N:$N,1,'Workers Settings'!$H:$H,BE$3),"Warning!",IF('Demand Locations'!BG87=0,"",COUNTIFS('Workers Settings'!$M:$M,$B87,'Workers Settings'!$N:$N,1,'Workers Settings'!$H:$H,BE$3)/'Demand Locations'!BG87)))</f>
        <v/>
      </c>
      <c r="BF87" s="24" t="str">
        <f>IF(OR($B87="",BF$3="",'Demand Locations'!BH87=""),"",IF('Demand Locations'!BH87&lt;COUNTIFS('Workers Settings'!$M:$M,$B87,'Workers Settings'!$N:$N,1,'Workers Settings'!$H:$H,BF$3),"Warning!",IF('Demand Locations'!BH87=0,"",COUNTIFS('Workers Settings'!$M:$M,$B87,'Workers Settings'!$N:$N,1,'Workers Settings'!$H:$H,BF$3)/'Demand Locations'!BH87)))</f>
        <v/>
      </c>
      <c r="BG87" s="24" t="str">
        <f>IF(OR($B87="",BG$3="",'Demand Locations'!BI87=""),"",IF('Demand Locations'!BI87&lt;COUNTIFS('Workers Settings'!$M:$M,$B87,'Workers Settings'!$N:$N,1,'Workers Settings'!$H:$H,BG$3),"Warning!",IF('Demand Locations'!BI87=0,"",COUNTIFS('Workers Settings'!$M:$M,$B87,'Workers Settings'!$N:$N,1,'Workers Settings'!$H:$H,BG$3)/'Demand Locations'!BI87)))</f>
        <v/>
      </c>
      <c r="BH87" s="24" t="str">
        <f>IF(OR($B87="",BH$3="",'Demand Locations'!BJ87=""),"",IF('Demand Locations'!BJ87&lt;COUNTIFS('Workers Settings'!$M:$M,$B87,'Workers Settings'!$N:$N,1,'Workers Settings'!$H:$H,BH$3),"Warning!",IF('Demand Locations'!BJ87=0,"",COUNTIFS('Workers Settings'!$M:$M,$B87,'Workers Settings'!$N:$N,1,'Workers Settings'!$H:$H,BH$3)/'Demand Locations'!BJ87)))</f>
        <v/>
      </c>
      <c r="BI87" s="24" t="str">
        <f>IF(OR($B87="",BI$3="",'Demand Locations'!BK87=""),"",IF('Demand Locations'!BK87&lt;COUNTIFS('Workers Settings'!$M:$M,$B87,'Workers Settings'!$N:$N,1,'Workers Settings'!$H:$H,BI$3),"Warning!",IF('Demand Locations'!BK87=0,"",COUNTIFS('Workers Settings'!$M:$M,$B87,'Workers Settings'!$N:$N,1,'Workers Settings'!$H:$H,BI$3)/'Demand Locations'!BK87)))</f>
        <v/>
      </c>
      <c r="BJ87" s="24" t="str">
        <f>IF(OR($B87="",BJ$3="",'Demand Locations'!BL87=""),"",IF('Demand Locations'!BL87&lt;COUNTIFS('Workers Settings'!$M:$M,$B87,'Workers Settings'!$N:$N,1,'Workers Settings'!$H:$H,BJ$3),"Warning!",IF('Demand Locations'!BL87=0,"",COUNTIFS('Workers Settings'!$M:$M,$B87,'Workers Settings'!$N:$N,1,'Workers Settings'!$H:$H,BJ$3)/'Demand Locations'!BL87)))</f>
        <v/>
      </c>
      <c r="BK87" s="24" t="str">
        <f>IF(OR($B87="",BK$3="",'Demand Locations'!BM87=""),"",IF('Demand Locations'!BM87&lt;COUNTIFS('Workers Settings'!$M:$M,$B87,'Workers Settings'!$N:$N,1,'Workers Settings'!$H:$H,BK$3),"Warning!",IF('Demand Locations'!BM87=0,"",COUNTIFS('Workers Settings'!$M:$M,$B87,'Workers Settings'!$N:$N,1,'Workers Settings'!$H:$H,BK$3)/'Demand Locations'!BM87)))</f>
        <v/>
      </c>
      <c r="BL87" s="24" t="str">
        <f>IF(OR($B87="",BL$3="",'Demand Locations'!BN87=""),"",IF('Demand Locations'!BN87&lt;COUNTIFS('Workers Settings'!$M:$M,$B87,'Workers Settings'!$N:$N,1,'Workers Settings'!$H:$H,BL$3),"Warning!",IF('Demand Locations'!BN87=0,"",COUNTIFS('Workers Settings'!$M:$M,$B87,'Workers Settings'!$N:$N,1,'Workers Settings'!$H:$H,BL$3)/'Demand Locations'!BN87)))</f>
        <v/>
      </c>
      <c r="BM87" s="24" t="str">
        <f>IF(OR($B87="",BM$3="",'Demand Locations'!BO87=""),"",IF('Demand Locations'!BO87&lt;COUNTIFS('Workers Settings'!$M:$M,$B87,'Workers Settings'!$N:$N,1,'Workers Settings'!$H:$H,BM$3),"Warning!",IF('Demand Locations'!BO87=0,"",COUNTIFS('Workers Settings'!$M:$M,$B87,'Workers Settings'!$N:$N,1,'Workers Settings'!$H:$H,BM$3)/'Demand Locations'!BO87)))</f>
        <v/>
      </c>
      <c r="BN87" s="24" t="str">
        <f>IF(OR($B87="",BN$3="",'Demand Locations'!BP87=""),"",IF('Demand Locations'!BP87&lt;COUNTIFS('Workers Settings'!$M:$M,$B87,'Workers Settings'!$N:$N,1,'Workers Settings'!$H:$H,BN$3),"Warning!",IF('Demand Locations'!BP87=0,"",COUNTIFS('Workers Settings'!$M:$M,$B87,'Workers Settings'!$N:$N,1,'Workers Settings'!$H:$H,BN$3)/'Demand Locations'!BP87)))</f>
        <v/>
      </c>
      <c r="BO87" s="24" t="str">
        <f>IF(OR($B87="",BO$3="",'Demand Locations'!BQ87=""),"",IF('Demand Locations'!BQ87&lt;COUNTIFS('Workers Settings'!$M:$M,$B87,'Workers Settings'!$N:$N,1,'Workers Settings'!$H:$H,BO$3),"Warning!",IF('Demand Locations'!BQ87=0,"",COUNTIFS('Workers Settings'!$M:$M,$B87,'Workers Settings'!$N:$N,1,'Workers Settings'!$H:$H,BO$3)/'Demand Locations'!BQ87)))</f>
        <v/>
      </c>
      <c r="BP87" s="24" t="str">
        <f>IF(OR($B87="",BP$3="",'Demand Locations'!BR87=""),"",IF('Demand Locations'!BR87&lt;COUNTIFS('Workers Settings'!$M:$M,$B87,'Workers Settings'!$N:$N,1,'Workers Settings'!$H:$H,BP$3),"Warning!",IF('Demand Locations'!BR87=0,"",COUNTIFS('Workers Settings'!$M:$M,$B87,'Workers Settings'!$N:$N,1,'Workers Settings'!$H:$H,BP$3)/'Demand Locations'!BR87)))</f>
        <v/>
      </c>
      <c r="BQ87" s="24" t="str">
        <f>IF(OR($B87="",BQ$3="",'Demand Locations'!BS87=""),"",IF('Demand Locations'!BS87&lt;COUNTIFS('Workers Settings'!$M:$M,$B87,'Workers Settings'!$N:$N,1,'Workers Settings'!$H:$H,BQ$3),"Warning!",IF('Demand Locations'!BS87=0,"",COUNTIFS('Workers Settings'!$M:$M,$B87,'Workers Settings'!$N:$N,1,'Workers Settings'!$H:$H,BQ$3)/'Demand Locations'!BS87)))</f>
        <v/>
      </c>
      <c r="BR87" s="24" t="str">
        <f>IF(OR($B87="",BR$3="",'Demand Locations'!BT87=""),"",IF('Demand Locations'!BT87&lt;COUNTIFS('Workers Settings'!$M:$M,$B87,'Workers Settings'!$N:$N,1,'Workers Settings'!$H:$H,BR$3),"Warning!",IF('Demand Locations'!BT87=0,"",COUNTIFS('Workers Settings'!$M:$M,$B87,'Workers Settings'!$N:$N,1,'Workers Settings'!$H:$H,BR$3)/'Demand Locations'!BT87)))</f>
        <v/>
      </c>
      <c r="BS87" s="24" t="str">
        <f>IF(OR($B87="",BS$3="",'Demand Locations'!BU87=""),"",IF('Demand Locations'!BU87&lt;COUNTIFS('Workers Settings'!$M:$M,$B87,'Workers Settings'!$N:$N,1,'Workers Settings'!$H:$H,BS$3),"Warning!",IF('Demand Locations'!BU87=0,"",COUNTIFS('Workers Settings'!$M:$M,$B87,'Workers Settings'!$N:$N,1,'Workers Settings'!$H:$H,BS$3)/'Demand Locations'!BU87)))</f>
        <v/>
      </c>
      <c r="BT87" s="24" t="str">
        <f>IF(OR($B87="",BT$3="",'Demand Locations'!BV87=""),"",IF('Demand Locations'!BV87&lt;COUNTIFS('Workers Settings'!$M:$M,$B87,'Workers Settings'!$N:$N,1,'Workers Settings'!$H:$H,BT$3),"Warning!",IF('Demand Locations'!BV87=0,"",COUNTIFS('Workers Settings'!$M:$M,$B87,'Workers Settings'!$N:$N,1,'Workers Settings'!$H:$H,BT$3)/'Demand Locations'!BV87)))</f>
        <v/>
      </c>
      <c r="BU87" s="24" t="str">
        <f>IF(OR($B87="",BU$3="",'Demand Locations'!BW87=""),"",IF('Demand Locations'!BW87&lt;COUNTIFS('Workers Settings'!$M:$M,$B87,'Workers Settings'!$N:$N,1,'Workers Settings'!$H:$H,BU$3),"Warning!",IF('Demand Locations'!BW87=0,"",COUNTIFS('Workers Settings'!$M:$M,$B87,'Workers Settings'!$N:$N,1,'Workers Settings'!$H:$H,BU$3)/'Demand Locations'!BW87)))</f>
        <v/>
      </c>
      <c r="BV87" s="24" t="str">
        <f>IF(OR($B87="",BV$3="",'Demand Locations'!BX87=""),"",IF('Demand Locations'!BX87&lt;COUNTIFS('Workers Settings'!$M:$M,$B87,'Workers Settings'!$N:$N,1,'Workers Settings'!$H:$H,BV$3),"Warning!",IF('Demand Locations'!BX87=0,"",COUNTIFS('Workers Settings'!$M:$M,$B87,'Workers Settings'!$N:$N,1,'Workers Settings'!$H:$H,BV$3)/'Demand Locations'!BX87)))</f>
        <v/>
      </c>
      <c r="BW87" s="24" t="str">
        <f>IF(OR($B87="",BW$3="",'Demand Locations'!BY87=""),"",IF('Demand Locations'!BY87&lt;COUNTIFS('Workers Settings'!$M:$M,$B87,'Workers Settings'!$N:$N,1,'Workers Settings'!$H:$H,BW$3),"Warning!",IF('Demand Locations'!BY87=0,"",COUNTIFS('Workers Settings'!$M:$M,$B87,'Workers Settings'!$N:$N,1,'Workers Settings'!$H:$H,BW$3)/'Demand Locations'!BY87)))</f>
        <v/>
      </c>
      <c r="BX87" s="24" t="str">
        <f>IF(OR($B87="",BX$3="",'Demand Locations'!BZ87=""),"",IF('Demand Locations'!BZ87&lt;COUNTIFS('Workers Settings'!$M:$M,$B87,'Workers Settings'!$N:$N,1,'Workers Settings'!$H:$H,BX$3),"Warning!",IF('Demand Locations'!BZ87=0,"",COUNTIFS('Workers Settings'!$M:$M,$B87,'Workers Settings'!$N:$N,1,'Workers Settings'!$H:$H,BX$3)/'Demand Locations'!BZ87)))</f>
        <v/>
      </c>
      <c r="BY87" s="24" t="str">
        <f>IF(OR($B87="",BY$3="",'Demand Locations'!CA87=""),"",IF('Demand Locations'!CA87&lt;COUNTIFS('Workers Settings'!$M:$M,$B87,'Workers Settings'!$N:$N,1,'Workers Settings'!$H:$H,BY$3),"Warning!",IF('Demand Locations'!CA87=0,"",COUNTIFS('Workers Settings'!$M:$M,$B87,'Workers Settings'!$N:$N,1,'Workers Settings'!$H:$H,BY$3)/'Demand Locations'!CA87)))</f>
        <v/>
      </c>
      <c r="BZ87" s="24" t="str">
        <f>IF(OR($B87="",BZ$3="",'Demand Locations'!CB87=""),"",IF('Demand Locations'!CB87&lt;COUNTIFS('Workers Settings'!$M:$M,$B87,'Workers Settings'!$N:$N,1,'Workers Settings'!$H:$H,BZ$3),"Warning!",IF('Demand Locations'!CB87=0,"",COUNTIFS('Workers Settings'!$M:$M,$B87,'Workers Settings'!$N:$N,1,'Workers Settings'!$H:$H,BZ$3)/'Demand Locations'!CB87)))</f>
        <v/>
      </c>
      <c r="CA87" s="24" t="str">
        <f>IF(OR($B87="",CA$3="",'Demand Locations'!CC87=""),"",IF('Demand Locations'!CC87&lt;COUNTIFS('Workers Settings'!$M:$M,$B87,'Workers Settings'!$N:$N,1,'Workers Settings'!$H:$H,CA$3),"Warning!",IF('Demand Locations'!CC87=0,"",COUNTIFS('Workers Settings'!$M:$M,$B87,'Workers Settings'!$N:$N,1,'Workers Settings'!$H:$H,CA$3)/'Demand Locations'!CC87)))</f>
        <v/>
      </c>
      <c r="CB87" s="24" t="str">
        <f>IF(OR($B87="",CB$3="",'Demand Locations'!CD87=""),"",IF('Demand Locations'!CD87&lt;COUNTIFS('Workers Settings'!$M:$M,$B87,'Workers Settings'!$N:$N,1,'Workers Settings'!$H:$H,CB$3),"Warning!",IF('Demand Locations'!CD87=0,"",COUNTIFS('Workers Settings'!$M:$M,$B87,'Workers Settings'!$N:$N,1,'Workers Settings'!$H:$H,CB$3)/'Demand Locations'!CD87)))</f>
        <v/>
      </c>
      <c r="CC87" s="24" t="str">
        <f>IF(OR($B87="",CC$3="",'Demand Locations'!CE87=""),"",IF('Demand Locations'!CE87&lt;COUNTIFS('Workers Settings'!$M:$M,$B87,'Workers Settings'!$N:$N,1,'Workers Settings'!$H:$H,CC$3),"Warning!",IF('Demand Locations'!CE87=0,"",COUNTIFS('Workers Settings'!$M:$M,$B87,'Workers Settings'!$N:$N,1,'Workers Settings'!$H:$H,CC$3)/'Demand Locations'!CE87)))</f>
        <v/>
      </c>
      <c r="CD87" s="24" t="str">
        <f>IF(OR($B87="",CD$3="",'Demand Locations'!CF87=""),"",IF('Demand Locations'!CF87&lt;COUNTIFS('Workers Settings'!$M:$M,$B87,'Workers Settings'!$N:$N,1,'Workers Settings'!$H:$H,CD$3),"Warning!",IF('Demand Locations'!CF87=0,"",COUNTIFS('Workers Settings'!$M:$M,$B87,'Workers Settings'!$N:$N,1,'Workers Settings'!$H:$H,CD$3)/'Demand Locations'!CF87)))</f>
        <v/>
      </c>
      <c r="CE87" s="24" t="str">
        <f>IF(OR($B87="",CE$3="",'Demand Locations'!CG87=""),"",IF('Demand Locations'!CG87&lt;COUNTIFS('Workers Settings'!$M:$M,$B87,'Workers Settings'!$N:$N,1,'Workers Settings'!$H:$H,CE$3),"Warning!",IF('Demand Locations'!CG87=0,"",COUNTIFS('Workers Settings'!$M:$M,$B87,'Workers Settings'!$N:$N,1,'Workers Settings'!$H:$H,CE$3)/'Demand Locations'!CG87)))</f>
        <v/>
      </c>
      <c r="CF87" s="24" t="str">
        <f>IF(OR($B87="",CF$3="",'Demand Locations'!CH87=""),"",IF('Demand Locations'!CH87&lt;COUNTIFS('Workers Settings'!$M:$M,$B87,'Workers Settings'!$N:$N,1,'Workers Settings'!$H:$H,CF$3),"Warning!",IF('Demand Locations'!CH87=0,"",COUNTIFS('Workers Settings'!$M:$M,$B87,'Workers Settings'!$N:$N,1,'Workers Settings'!$H:$H,CF$3)/'Demand Locations'!CH87)))</f>
        <v/>
      </c>
      <c r="CG87" s="24" t="str">
        <f>IF(OR($B87="",CG$3="",'Demand Locations'!CI87=""),"",IF('Demand Locations'!CI87&lt;COUNTIFS('Workers Settings'!$M:$M,$B87,'Workers Settings'!$N:$N,1,'Workers Settings'!$H:$H,CG$3),"Warning!",IF('Demand Locations'!CI87=0,"",COUNTIFS('Workers Settings'!$M:$M,$B87,'Workers Settings'!$N:$N,1,'Workers Settings'!$H:$H,CG$3)/'Demand Locations'!CI87)))</f>
        <v/>
      </c>
      <c r="CH87" s="24" t="str">
        <f>IF(OR($B87="",CH$3="",'Demand Locations'!CJ87=""),"",IF('Demand Locations'!CJ87&lt;COUNTIFS('Workers Settings'!$M:$M,$B87,'Workers Settings'!$N:$N,1,'Workers Settings'!$H:$H,CH$3),"Warning!",IF('Demand Locations'!CJ87=0,"",COUNTIFS('Workers Settings'!$M:$M,$B87,'Workers Settings'!$N:$N,1,'Workers Settings'!$H:$H,CH$3)/'Demand Locations'!CJ87)))</f>
        <v/>
      </c>
      <c r="CI87" s="24" t="str">
        <f>IF(OR($B87="",CI$3="",'Demand Locations'!CK87=""),"",IF('Demand Locations'!CK87&lt;COUNTIFS('Workers Settings'!$M:$M,$B87,'Workers Settings'!$N:$N,1,'Workers Settings'!$H:$H,CI$3),"Warning!",IF('Demand Locations'!CK87=0,"",COUNTIFS('Workers Settings'!$M:$M,$B87,'Workers Settings'!$N:$N,1,'Workers Settings'!$H:$H,CI$3)/'Demand Locations'!CK87)))</f>
        <v/>
      </c>
      <c r="CJ87" s="24" t="str">
        <f>IF(OR($B87="",CJ$3="",'Demand Locations'!CL87=""),"",IF('Demand Locations'!CL87&lt;COUNTIFS('Workers Settings'!$M:$M,$B87,'Workers Settings'!$N:$N,1,'Workers Settings'!$H:$H,CJ$3),"Warning!",IF('Demand Locations'!CL87=0,"",COUNTIFS('Workers Settings'!$M:$M,$B87,'Workers Settings'!$N:$N,1,'Workers Settings'!$H:$H,CJ$3)/'Demand Locations'!CL87)))</f>
        <v/>
      </c>
      <c r="CK87" s="24" t="str">
        <f>IF(OR($B87="",CK$3="",'Demand Locations'!CM87=""),"",IF('Demand Locations'!CM87&lt;COUNTIFS('Workers Settings'!$M:$M,$B87,'Workers Settings'!$N:$N,1,'Workers Settings'!$H:$H,CK$3),"Warning!",IF('Demand Locations'!CM87=0,"",COUNTIFS('Workers Settings'!$M:$M,$B87,'Workers Settings'!$N:$N,1,'Workers Settings'!$H:$H,CK$3)/'Demand Locations'!CM87)))</f>
        <v/>
      </c>
      <c r="CL87" s="24" t="str">
        <f>IF(OR($B87="",CL$3="",'Demand Locations'!CN87=""),"",IF('Demand Locations'!CN87&lt;COUNTIFS('Workers Settings'!$M:$M,$B87,'Workers Settings'!$N:$N,1,'Workers Settings'!$H:$H,CL$3),"Warning!",IF('Demand Locations'!CN87=0,"",COUNTIFS('Workers Settings'!$M:$M,$B87,'Workers Settings'!$N:$N,1,'Workers Settings'!$H:$H,CL$3)/'Demand Locations'!CN87)))</f>
        <v/>
      </c>
      <c r="CM87" s="24" t="str">
        <f>IF(OR($B87="",CM$3="",'Demand Locations'!CO87=""),"",IF('Demand Locations'!CO87&lt;COUNTIFS('Workers Settings'!$M:$M,$B87,'Workers Settings'!$N:$N,1,'Workers Settings'!$H:$H,CM$3),"Warning!",IF('Demand Locations'!CO87=0,"",COUNTIFS('Workers Settings'!$M:$M,$B87,'Workers Settings'!$N:$N,1,'Workers Settings'!$H:$H,CM$3)/'Demand Locations'!CO87)))</f>
        <v/>
      </c>
      <c r="CN87" s="24" t="str">
        <f>IF(OR($B87="",CN$3="",'Demand Locations'!CP87=""),"",IF('Demand Locations'!CP87&lt;COUNTIFS('Workers Settings'!$M:$M,$B87,'Workers Settings'!$N:$N,1,'Workers Settings'!$H:$H,CN$3),"Warning!",IF('Demand Locations'!CP87=0,"",COUNTIFS('Workers Settings'!$M:$M,$B87,'Workers Settings'!$N:$N,1,'Workers Settings'!$H:$H,CN$3)/'Demand Locations'!CP87)))</f>
        <v/>
      </c>
      <c r="CO87" s="24" t="str">
        <f>IF(OR($B87="",CO$3="",'Demand Locations'!CQ87=""),"",IF('Demand Locations'!CQ87&lt;COUNTIFS('Workers Settings'!$M:$M,$B87,'Workers Settings'!$N:$N,1,'Workers Settings'!$H:$H,CO$3),"Warning!",IF('Demand Locations'!CQ87=0,"",COUNTIFS('Workers Settings'!$M:$M,$B87,'Workers Settings'!$N:$N,1,'Workers Settings'!$H:$H,CO$3)/'Demand Locations'!CQ87)))</f>
        <v/>
      </c>
      <c r="CP87" s="24" t="str">
        <f>IF(OR($B87="",CP$3="",'Demand Locations'!CR87=""),"",IF('Demand Locations'!CR87&lt;COUNTIFS('Workers Settings'!$M:$M,$B87,'Workers Settings'!$N:$N,1,'Workers Settings'!$H:$H,CP$3),"Warning!",IF('Demand Locations'!CR87=0,"",COUNTIFS('Workers Settings'!$M:$M,$B87,'Workers Settings'!$N:$N,1,'Workers Settings'!$H:$H,CP$3)/'Demand Locations'!CR87)))</f>
        <v/>
      </c>
      <c r="CQ87" s="24" t="str">
        <f>IF(OR($B87="",CQ$3="",'Demand Locations'!CS87=""),"",IF('Demand Locations'!CS87&lt;COUNTIFS('Workers Settings'!$M:$M,$B87,'Workers Settings'!$N:$N,1,'Workers Settings'!$H:$H,CQ$3),"Warning!",IF('Demand Locations'!CS87=0,"",COUNTIFS('Workers Settings'!$M:$M,$B87,'Workers Settings'!$N:$N,1,'Workers Settings'!$H:$H,CQ$3)/'Demand Locations'!CS87)))</f>
        <v/>
      </c>
      <c r="CR87" s="24" t="str">
        <f>IF(OR($B87="",CR$3="",'Demand Locations'!CT87=""),"",IF('Demand Locations'!CT87&lt;COUNTIFS('Workers Settings'!$M:$M,$B87,'Workers Settings'!$N:$N,1,'Workers Settings'!$H:$H,CR$3),"Warning!",IF('Demand Locations'!CT87=0,"",COUNTIFS('Workers Settings'!$M:$M,$B87,'Workers Settings'!$N:$N,1,'Workers Settings'!$H:$H,CR$3)/'Demand Locations'!CT87)))</f>
        <v/>
      </c>
      <c r="CS87" s="24" t="str">
        <f>IF(OR($B87="",CS$3="",'Demand Locations'!CU87=""),"",IF('Demand Locations'!CU87&lt;COUNTIFS('Workers Settings'!$M:$M,$B87,'Workers Settings'!$N:$N,1,'Workers Settings'!$H:$H,CS$3),"Warning!",IF('Demand Locations'!CU87=0,"",COUNTIFS('Workers Settings'!$M:$M,$B87,'Workers Settings'!$N:$N,1,'Workers Settings'!$H:$H,CS$3)/'Demand Locations'!CU87)))</f>
        <v/>
      </c>
      <c r="CT87" s="24" t="str">
        <f>IF(OR($B87="",CT$3="",'Demand Locations'!CV87=""),"",IF('Demand Locations'!CV87&lt;COUNTIFS('Workers Settings'!$M:$M,$B87,'Workers Settings'!$N:$N,1,'Workers Settings'!$H:$H,CT$3),"Warning!",IF('Demand Locations'!CV87=0,"",COUNTIFS('Workers Settings'!$M:$M,$B87,'Workers Settings'!$N:$N,1,'Workers Settings'!$H:$H,CT$3)/'Demand Locations'!CV87)))</f>
        <v/>
      </c>
      <c r="CU87" s="24" t="str">
        <f>IF(OR($B87="",CU$3="",'Demand Locations'!CW87=""),"",IF('Demand Locations'!CW87&lt;COUNTIFS('Workers Settings'!$M:$M,$B87,'Workers Settings'!$N:$N,1,'Workers Settings'!$H:$H,CU$3),"Warning!",IF('Demand Locations'!CW87=0,"",COUNTIFS('Workers Settings'!$M:$M,$B87,'Workers Settings'!$N:$N,1,'Workers Settings'!$H:$H,CU$3)/'Demand Locations'!CW87)))</f>
        <v/>
      </c>
      <c r="CV87" s="24" t="str">
        <f>IF(OR($B87="",CV$3="",'Demand Locations'!CX87=""),"",IF('Demand Locations'!CX87&lt;COUNTIFS('Workers Settings'!$M:$M,$B87,'Workers Settings'!$N:$N,1,'Workers Settings'!$H:$H,CV$3),"Warning!",IF('Demand Locations'!CX87=0,"",COUNTIFS('Workers Settings'!$M:$M,$B87,'Workers Settings'!$N:$N,1,'Workers Settings'!$H:$H,CV$3)/'Demand Locations'!CX87)))</f>
        <v/>
      </c>
      <c r="CW87" s="24" t="str">
        <f>IF(OR($B87="",CW$3="",'Demand Locations'!CY87=""),"",IF('Demand Locations'!CY87&lt;COUNTIFS('Workers Settings'!$M:$M,$B87,'Workers Settings'!$N:$N,1,'Workers Settings'!$H:$H,CW$3),"Warning!",IF('Demand Locations'!CY87=0,"",COUNTIFS('Workers Settings'!$M:$M,$B87,'Workers Settings'!$N:$N,1,'Workers Settings'!$H:$H,CW$3)/'Demand Locations'!CY87)))</f>
        <v/>
      </c>
      <c r="CX87" s="24" t="str">
        <f>IF(OR($B87="",CX$3="",'Demand Locations'!CZ87=""),"",IF('Demand Locations'!CZ87&lt;COUNTIFS('Workers Settings'!$M:$M,$B87,'Workers Settings'!$N:$N,1,'Workers Settings'!$H:$H,CX$3),"Warning!",IF('Demand Locations'!CZ87=0,"",COUNTIFS('Workers Settings'!$M:$M,$B87,'Workers Settings'!$N:$N,1,'Workers Settings'!$H:$H,CX$3)/'Demand Locations'!CZ87)))</f>
        <v/>
      </c>
      <c r="CY87" s="24" t="str">
        <f>IF(OR($B87="",CY$3="",'Demand Locations'!DA87=""),"",IF('Demand Locations'!DA87&lt;COUNTIFS('Workers Settings'!$M:$M,$B87,'Workers Settings'!$N:$N,1,'Workers Settings'!$H:$H,CY$3),"Warning!",IF('Demand Locations'!DA87=0,"",COUNTIFS('Workers Settings'!$M:$M,$B87,'Workers Settings'!$N:$N,1,'Workers Settings'!$H:$H,CY$3)/'Demand Locations'!DA87)))</f>
        <v/>
      </c>
      <c r="CZ87" s="24" t="str">
        <f>IF(OR($B87="",CZ$3="",'Demand Locations'!DB87=""),"",IF('Demand Locations'!DB87&lt;COUNTIFS('Workers Settings'!$M:$M,$B87,'Workers Settings'!$N:$N,1,'Workers Settings'!$H:$H,CZ$3),"Warning!",IF('Demand Locations'!DB87=0,"",COUNTIFS('Workers Settings'!$M:$M,$B87,'Workers Settings'!$N:$N,1,'Workers Settings'!$H:$H,CZ$3)/'Demand Locations'!DB87)))</f>
        <v/>
      </c>
    </row>
    <row r="88" spans="1:104" x14ac:dyDescent="0.25">
      <c r="A88" s="7">
        <f t="shared" si="1"/>
        <v>84</v>
      </c>
      <c r="B88" s="7" t="str">
        <f>IF('Demand Locations'!B88&lt;&gt;"",'Demand Locations'!B88,"")</f>
        <v/>
      </c>
      <c r="C88" s="29" t="str">
        <f>IF(B88="","",SUMIFS('Workers Assignments'!Z:Z,'Workers Settings'!M:M,B88,'Workers Settings'!N:N,1))</f>
        <v/>
      </c>
      <c r="D88" s="24" t="str">
        <f>IF(OR(B88="",'Demand Locations'!E88=""),"",IF('Demand Locations'!E88&lt;C88,"Warning!",IF('Demand Locations'!E88=0,"",C88/'Demand Locations'!E88)))</f>
        <v/>
      </c>
      <c r="E88" s="44" t="str">
        <f>IF(OR($B88="",E$3="",'Demand Locations'!G88=""),"",IF('Demand Locations'!G88&lt;COUNTIFS('Workers Settings'!$M:$M,$B88,'Workers Settings'!$N:$N,1,'Workers Settings'!$H:$H,E$3),"Warning!",IF('Demand Locations'!G88=0,"",COUNTIFS('Workers Settings'!$M:$M,$B88,'Workers Settings'!$N:$N,1,'Workers Settings'!$H:$H,E$3)/'Demand Locations'!G88)))</f>
        <v/>
      </c>
      <c r="F88" s="24" t="str">
        <f>IF(OR($B88="",F$3="",'Demand Locations'!H88=""),"",IF('Demand Locations'!H88&lt;COUNTIFS('Workers Settings'!$M:$M,$B88,'Workers Settings'!$N:$N,1,'Workers Settings'!$H:$H,F$3),"Warning!",IF('Demand Locations'!H88=0,"",COUNTIFS('Workers Settings'!$M:$M,$B88,'Workers Settings'!$N:$N,1,'Workers Settings'!$H:$H,F$3)/'Demand Locations'!H88)))</f>
        <v/>
      </c>
      <c r="G88" s="24" t="str">
        <f>IF(OR($B88="",G$3="",'Demand Locations'!I88=""),"",IF('Demand Locations'!I88&lt;COUNTIFS('Workers Settings'!$M:$M,$B88,'Workers Settings'!$N:$N,1,'Workers Settings'!$H:$H,G$3),"Warning!",IF('Demand Locations'!I88=0,"",COUNTIFS('Workers Settings'!$M:$M,$B88,'Workers Settings'!$N:$N,1,'Workers Settings'!$H:$H,G$3)/'Demand Locations'!I88)))</f>
        <v/>
      </c>
      <c r="H88" s="24" t="str">
        <f>IF(OR($B88="",H$3="",'Demand Locations'!J88=""),"",IF('Demand Locations'!J88&lt;COUNTIFS('Workers Settings'!$M:$M,$B88,'Workers Settings'!$N:$N,1,'Workers Settings'!$H:$H,H$3),"Warning!",IF('Demand Locations'!J88=0,"",COUNTIFS('Workers Settings'!$M:$M,$B88,'Workers Settings'!$N:$N,1,'Workers Settings'!$H:$H,H$3)/'Demand Locations'!J88)))</f>
        <v/>
      </c>
      <c r="I88" s="24" t="str">
        <f>IF(OR($B88="",I$3="",'Demand Locations'!K88=""),"",IF('Demand Locations'!K88&lt;COUNTIFS('Workers Settings'!$M:$M,$B88,'Workers Settings'!$N:$N,1,'Workers Settings'!$H:$H,I$3),"Warning!",IF('Demand Locations'!K88=0,"",COUNTIFS('Workers Settings'!$M:$M,$B88,'Workers Settings'!$N:$N,1,'Workers Settings'!$H:$H,I$3)/'Demand Locations'!K88)))</f>
        <v/>
      </c>
      <c r="J88" s="24" t="str">
        <f>IF(OR($B88="",J$3="",'Demand Locations'!L88=""),"",IF('Demand Locations'!L88&lt;COUNTIFS('Workers Settings'!$M:$M,$B88,'Workers Settings'!$N:$N,1,'Workers Settings'!$H:$H,J$3),"Warning!",IF('Demand Locations'!L88=0,"",COUNTIFS('Workers Settings'!$M:$M,$B88,'Workers Settings'!$N:$N,1,'Workers Settings'!$H:$H,J$3)/'Demand Locations'!L88)))</f>
        <v/>
      </c>
      <c r="K88" s="24" t="str">
        <f>IF(OR($B88="",K$3="",'Demand Locations'!M88=""),"",IF('Demand Locations'!M88&lt;COUNTIFS('Workers Settings'!$M:$M,$B88,'Workers Settings'!$N:$N,1,'Workers Settings'!$H:$H,K$3),"Warning!",IF('Demand Locations'!M88=0,"",COUNTIFS('Workers Settings'!$M:$M,$B88,'Workers Settings'!$N:$N,1,'Workers Settings'!$H:$H,K$3)/'Demand Locations'!M88)))</f>
        <v/>
      </c>
      <c r="L88" s="24" t="str">
        <f>IF(OR($B88="",L$3="",'Demand Locations'!N88=""),"",IF('Demand Locations'!N88&lt;COUNTIFS('Workers Settings'!$M:$M,$B88,'Workers Settings'!$N:$N,1,'Workers Settings'!$H:$H,L$3),"Warning!",IF('Demand Locations'!N88=0,"",COUNTIFS('Workers Settings'!$M:$M,$B88,'Workers Settings'!$N:$N,1,'Workers Settings'!$H:$H,L$3)/'Demand Locations'!N88)))</f>
        <v/>
      </c>
      <c r="M88" s="24" t="str">
        <f>IF(OR($B88="",M$3="",'Demand Locations'!O88=""),"",IF('Demand Locations'!O88&lt;COUNTIFS('Workers Settings'!$M:$M,$B88,'Workers Settings'!$N:$N,1,'Workers Settings'!$H:$H,M$3),"Warning!",IF('Demand Locations'!O88=0,"",COUNTIFS('Workers Settings'!$M:$M,$B88,'Workers Settings'!$N:$N,1,'Workers Settings'!$H:$H,M$3)/'Demand Locations'!O88)))</f>
        <v/>
      </c>
      <c r="N88" s="24" t="str">
        <f>IF(OR($B88="",N$3="",'Demand Locations'!P88=""),"",IF('Demand Locations'!P88&lt;COUNTIFS('Workers Settings'!$M:$M,$B88,'Workers Settings'!$N:$N,1,'Workers Settings'!$H:$H,N$3),"Warning!",IF('Demand Locations'!P88=0,"",COUNTIFS('Workers Settings'!$M:$M,$B88,'Workers Settings'!$N:$N,1,'Workers Settings'!$H:$H,N$3)/'Demand Locations'!P88)))</f>
        <v/>
      </c>
      <c r="O88" s="24" t="str">
        <f>IF(OR($B88="",O$3="",'Demand Locations'!Q88=""),"",IF('Demand Locations'!Q88&lt;COUNTIFS('Workers Settings'!$M:$M,$B88,'Workers Settings'!$N:$N,1,'Workers Settings'!$H:$H,O$3),"Warning!",IF('Demand Locations'!Q88=0,"",COUNTIFS('Workers Settings'!$M:$M,$B88,'Workers Settings'!$N:$N,1,'Workers Settings'!$H:$H,O$3)/'Demand Locations'!Q88)))</f>
        <v/>
      </c>
      <c r="P88" s="24" t="str">
        <f>IF(OR($B88="",P$3="",'Demand Locations'!R88=""),"",IF('Demand Locations'!R88&lt;COUNTIFS('Workers Settings'!$M:$M,$B88,'Workers Settings'!$N:$N,1,'Workers Settings'!$H:$H,P$3),"Warning!",IF('Demand Locations'!R88=0,"",COUNTIFS('Workers Settings'!$M:$M,$B88,'Workers Settings'!$N:$N,1,'Workers Settings'!$H:$H,P$3)/'Demand Locations'!R88)))</f>
        <v/>
      </c>
      <c r="Q88" s="24" t="str">
        <f>IF(OR($B88="",Q$3="",'Demand Locations'!S88=""),"",IF('Demand Locations'!S88&lt;COUNTIFS('Workers Settings'!$M:$M,$B88,'Workers Settings'!$N:$N,1,'Workers Settings'!$H:$H,Q$3),"Warning!",IF('Demand Locations'!S88=0,"",COUNTIFS('Workers Settings'!$M:$M,$B88,'Workers Settings'!$N:$N,1,'Workers Settings'!$H:$H,Q$3)/'Demand Locations'!S88)))</f>
        <v/>
      </c>
      <c r="R88" s="24" t="str">
        <f>IF(OR($B88="",R$3="",'Demand Locations'!T88=""),"",IF('Demand Locations'!T88&lt;COUNTIFS('Workers Settings'!$M:$M,$B88,'Workers Settings'!$N:$N,1,'Workers Settings'!$H:$H,R$3),"Warning!",IF('Demand Locations'!T88=0,"",COUNTIFS('Workers Settings'!$M:$M,$B88,'Workers Settings'!$N:$N,1,'Workers Settings'!$H:$H,R$3)/'Demand Locations'!T88)))</f>
        <v/>
      </c>
      <c r="S88" s="24" t="str">
        <f>IF(OR($B88="",S$3="",'Demand Locations'!U88=""),"",IF('Demand Locations'!U88&lt;COUNTIFS('Workers Settings'!$M:$M,$B88,'Workers Settings'!$N:$N,1,'Workers Settings'!$H:$H,S$3),"Warning!",IF('Demand Locations'!U88=0,"",COUNTIFS('Workers Settings'!$M:$M,$B88,'Workers Settings'!$N:$N,1,'Workers Settings'!$H:$H,S$3)/'Demand Locations'!U88)))</f>
        <v/>
      </c>
      <c r="T88" s="24" t="str">
        <f>IF(OR($B88="",T$3="",'Demand Locations'!V88=""),"",IF('Demand Locations'!V88&lt;COUNTIFS('Workers Settings'!$M:$M,$B88,'Workers Settings'!$N:$N,1,'Workers Settings'!$H:$H,T$3),"Warning!",IF('Demand Locations'!V88=0,"",COUNTIFS('Workers Settings'!$M:$M,$B88,'Workers Settings'!$N:$N,1,'Workers Settings'!$H:$H,T$3)/'Demand Locations'!V88)))</f>
        <v/>
      </c>
      <c r="U88" s="24" t="str">
        <f>IF(OR($B88="",U$3="",'Demand Locations'!W88=""),"",IF('Demand Locations'!W88&lt;COUNTIFS('Workers Settings'!$M:$M,$B88,'Workers Settings'!$N:$N,1,'Workers Settings'!$H:$H,U$3),"Warning!",IF('Demand Locations'!W88=0,"",COUNTIFS('Workers Settings'!$M:$M,$B88,'Workers Settings'!$N:$N,1,'Workers Settings'!$H:$H,U$3)/'Demand Locations'!W88)))</f>
        <v/>
      </c>
      <c r="V88" s="24" t="str">
        <f>IF(OR($B88="",V$3="",'Demand Locations'!X88=""),"",IF('Demand Locations'!X88&lt;COUNTIFS('Workers Settings'!$M:$M,$B88,'Workers Settings'!$N:$N,1,'Workers Settings'!$H:$H,V$3),"Warning!",IF('Demand Locations'!X88=0,"",COUNTIFS('Workers Settings'!$M:$M,$B88,'Workers Settings'!$N:$N,1,'Workers Settings'!$H:$H,V$3)/'Demand Locations'!X88)))</f>
        <v/>
      </c>
      <c r="W88" s="24" t="str">
        <f>IF(OR($B88="",W$3="",'Demand Locations'!Y88=""),"",IF('Demand Locations'!Y88&lt;COUNTIFS('Workers Settings'!$M:$M,$B88,'Workers Settings'!$N:$N,1,'Workers Settings'!$H:$H,W$3),"Warning!",IF('Demand Locations'!Y88=0,"",COUNTIFS('Workers Settings'!$M:$M,$B88,'Workers Settings'!$N:$N,1,'Workers Settings'!$H:$H,W$3)/'Demand Locations'!Y88)))</f>
        <v/>
      </c>
      <c r="X88" s="24" t="str">
        <f>IF(OR($B88="",X$3="",'Demand Locations'!Z88=""),"",IF('Demand Locations'!Z88&lt;COUNTIFS('Workers Settings'!$M:$M,$B88,'Workers Settings'!$N:$N,1,'Workers Settings'!$H:$H,X$3),"Warning!",IF('Demand Locations'!Z88=0,"",COUNTIFS('Workers Settings'!$M:$M,$B88,'Workers Settings'!$N:$N,1,'Workers Settings'!$H:$H,X$3)/'Demand Locations'!Z88)))</f>
        <v/>
      </c>
      <c r="Y88" s="24" t="str">
        <f>IF(OR($B88="",Y$3="",'Demand Locations'!AA88=""),"",IF('Demand Locations'!AA88&lt;COUNTIFS('Workers Settings'!$M:$M,$B88,'Workers Settings'!$N:$N,1,'Workers Settings'!$H:$H,Y$3),"Warning!",IF('Demand Locations'!AA88=0,"",COUNTIFS('Workers Settings'!$M:$M,$B88,'Workers Settings'!$N:$N,1,'Workers Settings'!$H:$H,Y$3)/'Demand Locations'!AA88)))</f>
        <v/>
      </c>
      <c r="Z88" s="24" t="str">
        <f>IF(OR($B88="",Z$3="",'Demand Locations'!AB88=""),"",IF('Demand Locations'!AB88&lt;COUNTIFS('Workers Settings'!$M:$M,$B88,'Workers Settings'!$N:$N,1,'Workers Settings'!$H:$H,Z$3),"Warning!",IF('Demand Locations'!AB88=0,"",COUNTIFS('Workers Settings'!$M:$M,$B88,'Workers Settings'!$N:$N,1,'Workers Settings'!$H:$H,Z$3)/'Demand Locations'!AB88)))</f>
        <v/>
      </c>
      <c r="AA88" s="24" t="str">
        <f>IF(OR($B88="",AA$3="",'Demand Locations'!AC88=""),"",IF('Demand Locations'!AC88&lt;COUNTIFS('Workers Settings'!$M:$M,$B88,'Workers Settings'!$N:$N,1,'Workers Settings'!$H:$H,AA$3),"Warning!",IF('Demand Locations'!AC88=0,"",COUNTIFS('Workers Settings'!$M:$M,$B88,'Workers Settings'!$N:$N,1,'Workers Settings'!$H:$H,AA$3)/'Demand Locations'!AC88)))</f>
        <v/>
      </c>
      <c r="AB88" s="24" t="str">
        <f>IF(OR($B88="",AB$3="",'Demand Locations'!AD88=""),"",IF('Demand Locations'!AD88&lt;COUNTIFS('Workers Settings'!$M:$M,$B88,'Workers Settings'!$N:$N,1,'Workers Settings'!$H:$H,AB$3),"Warning!",IF('Demand Locations'!AD88=0,"",COUNTIFS('Workers Settings'!$M:$M,$B88,'Workers Settings'!$N:$N,1,'Workers Settings'!$H:$H,AB$3)/'Demand Locations'!AD88)))</f>
        <v/>
      </c>
      <c r="AC88" s="24" t="str">
        <f>IF(OR($B88="",AC$3="",'Demand Locations'!AE88=""),"",IF('Demand Locations'!AE88&lt;COUNTIFS('Workers Settings'!$M:$M,$B88,'Workers Settings'!$N:$N,1,'Workers Settings'!$H:$H,AC$3),"Warning!",IF('Demand Locations'!AE88=0,"",COUNTIFS('Workers Settings'!$M:$M,$B88,'Workers Settings'!$N:$N,1,'Workers Settings'!$H:$H,AC$3)/'Demand Locations'!AE88)))</f>
        <v/>
      </c>
      <c r="AD88" s="24" t="str">
        <f>IF(OR($B88="",AD$3="",'Demand Locations'!AF88=""),"",IF('Demand Locations'!AF88&lt;COUNTIFS('Workers Settings'!$M:$M,$B88,'Workers Settings'!$N:$N,1,'Workers Settings'!$H:$H,AD$3),"Warning!",IF('Demand Locations'!AF88=0,"",COUNTIFS('Workers Settings'!$M:$M,$B88,'Workers Settings'!$N:$N,1,'Workers Settings'!$H:$H,AD$3)/'Demand Locations'!AF88)))</f>
        <v/>
      </c>
      <c r="AE88" s="24" t="str">
        <f>IF(OR($B88="",AE$3="",'Demand Locations'!AG88=""),"",IF('Demand Locations'!AG88&lt;COUNTIFS('Workers Settings'!$M:$M,$B88,'Workers Settings'!$N:$N,1,'Workers Settings'!$H:$H,AE$3),"Warning!",IF('Demand Locations'!AG88=0,"",COUNTIFS('Workers Settings'!$M:$M,$B88,'Workers Settings'!$N:$N,1,'Workers Settings'!$H:$H,AE$3)/'Demand Locations'!AG88)))</f>
        <v/>
      </c>
      <c r="AF88" s="24" t="str">
        <f>IF(OR($B88="",AF$3="",'Demand Locations'!AH88=""),"",IF('Demand Locations'!AH88&lt;COUNTIFS('Workers Settings'!$M:$M,$B88,'Workers Settings'!$N:$N,1,'Workers Settings'!$H:$H,AF$3),"Warning!",IF('Demand Locations'!AH88=0,"",COUNTIFS('Workers Settings'!$M:$M,$B88,'Workers Settings'!$N:$N,1,'Workers Settings'!$H:$H,AF$3)/'Demand Locations'!AH88)))</f>
        <v/>
      </c>
      <c r="AG88" s="24" t="str">
        <f>IF(OR($B88="",AG$3="",'Demand Locations'!AI88=""),"",IF('Demand Locations'!AI88&lt;COUNTIFS('Workers Settings'!$M:$M,$B88,'Workers Settings'!$N:$N,1,'Workers Settings'!$H:$H,AG$3),"Warning!",IF('Demand Locations'!AI88=0,"",COUNTIFS('Workers Settings'!$M:$M,$B88,'Workers Settings'!$N:$N,1,'Workers Settings'!$H:$H,AG$3)/'Demand Locations'!AI88)))</f>
        <v/>
      </c>
      <c r="AH88" s="24" t="str">
        <f>IF(OR($B88="",AH$3="",'Demand Locations'!AJ88=""),"",IF('Demand Locations'!AJ88&lt;COUNTIFS('Workers Settings'!$M:$M,$B88,'Workers Settings'!$N:$N,1,'Workers Settings'!$H:$H,AH$3),"Warning!",IF('Demand Locations'!AJ88=0,"",COUNTIFS('Workers Settings'!$M:$M,$B88,'Workers Settings'!$N:$N,1,'Workers Settings'!$H:$H,AH$3)/'Demand Locations'!AJ88)))</f>
        <v/>
      </c>
      <c r="AI88" s="24" t="str">
        <f>IF(OR($B88="",AI$3="",'Demand Locations'!AK88=""),"",IF('Demand Locations'!AK88&lt;COUNTIFS('Workers Settings'!$M:$M,$B88,'Workers Settings'!$N:$N,1,'Workers Settings'!$H:$H,AI$3),"Warning!",IF('Demand Locations'!AK88=0,"",COUNTIFS('Workers Settings'!$M:$M,$B88,'Workers Settings'!$N:$N,1,'Workers Settings'!$H:$H,AI$3)/'Demand Locations'!AK88)))</f>
        <v/>
      </c>
      <c r="AJ88" s="24" t="str">
        <f>IF(OR($B88="",AJ$3="",'Demand Locations'!AL88=""),"",IF('Demand Locations'!AL88&lt;COUNTIFS('Workers Settings'!$M:$M,$B88,'Workers Settings'!$N:$N,1,'Workers Settings'!$H:$H,AJ$3),"Warning!",IF('Demand Locations'!AL88=0,"",COUNTIFS('Workers Settings'!$M:$M,$B88,'Workers Settings'!$N:$N,1,'Workers Settings'!$H:$H,AJ$3)/'Demand Locations'!AL88)))</f>
        <v/>
      </c>
      <c r="AK88" s="24" t="str">
        <f>IF(OR($B88="",AK$3="",'Demand Locations'!AM88=""),"",IF('Demand Locations'!AM88&lt;COUNTIFS('Workers Settings'!$M:$M,$B88,'Workers Settings'!$N:$N,1,'Workers Settings'!$H:$H,AK$3),"Warning!",IF('Demand Locations'!AM88=0,"",COUNTIFS('Workers Settings'!$M:$M,$B88,'Workers Settings'!$N:$N,1,'Workers Settings'!$H:$H,AK$3)/'Demand Locations'!AM88)))</f>
        <v/>
      </c>
      <c r="AL88" s="24" t="str">
        <f>IF(OR($B88="",AL$3="",'Demand Locations'!AN88=""),"",IF('Demand Locations'!AN88&lt;COUNTIFS('Workers Settings'!$M:$M,$B88,'Workers Settings'!$N:$N,1,'Workers Settings'!$H:$H,AL$3),"Warning!",IF('Demand Locations'!AN88=0,"",COUNTIFS('Workers Settings'!$M:$M,$B88,'Workers Settings'!$N:$N,1,'Workers Settings'!$H:$H,AL$3)/'Demand Locations'!AN88)))</f>
        <v/>
      </c>
      <c r="AM88" s="24" t="str">
        <f>IF(OR($B88="",AM$3="",'Demand Locations'!AO88=""),"",IF('Demand Locations'!AO88&lt;COUNTIFS('Workers Settings'!$M:$M,$B88,'Workers Settings'!$N:$N,1,'Workers Settings'!$H:$H,AM$3),"Warning!",IF('Demand Locations'!AO88=0,"",COUNTIFS('Workers Settings'!$M:$M,$B88,'Workers Settings'!$N:$N,1,'Workers Settings'!$H:$H,AM$3)/'Demand Locations'!AO88)))</f>
        <v/>
      </c>
      <c r="AN88" s="24" t="str">
        <f>IF(OR($B88="",AN$3="",'Demand Locations'!AP88=""),"",IF('Demand Locations'!AP88&lt;COUNTIFS('Workers Settings'!$M:$M,$B88,'Workers Settings'!$N:$N,1,'Workers Settings'!$H:$H,AN$3),"Warning!",IF('Demand Locations'!AP88=0,"",COUNTIFS('Workers Settings'!$M:$M,$B88,'Workers Settings'!$N:$N,1,'Workers Settings'!$H:$H,AN$3)/'Demand Locations'!AP88)))</f>
        <v/>
      </c>
      <c r="AO88" s="24" t="str">
        <f>IF(OR($B88="",AO$3="",'Demand Locations'!AQ88=""),"",IF('Demand Locations'!AQ88&lt;COUNTIFS('Workers Settings'!$M:$M,$B88,'Workers Settings'!$N:$N,1,'Workers Settings'!$H:$H,AO$3),"Warning!",IF('Demand Locations'!AQ88=0,"",COUNTIFS('Workers Settings'!$M:$M,$B88,'Workers Settings'!$N:$N,1,'Workers Settings'!$H:$H,AO$3)/'Demand Locations'!AQ88)))</f>
        <v/>
      </c>
      <c r="AP88" s="24" t="str">
        <f>IF(OR($B88="",AP$3="",'Demand Locations'!AR88=""),"",IF('Demand Locations'!AR88&lt;COUNTIFS('Workers Settings'!$M:$M,$B88,'Workers Settings'!$N:$N,1,'Workers Settings'!$H:$H,AP$3),"Warning!",IF('Demand Locations'!AR88=0,"",COUNTIFS('Workers Settings'!$M:$M,$B88,'Workers Settings'!$N:$N,1,'Workers Settings'!$H:$H,AP$3)/'Demand Locations'!AR88)))</f>
        <v/>
      </c>
      <c r="AQ88" s="24" t="str">
        <f>IF(OR($B88="",AQ$3="",'Demand Locations'!AS88=""),"",IF('Demand Locations'!AS88&lt;COUNTIFS('Workers Settings'!$M:$M,$B88,'Workers Settings'!$N:$N,1,'Workers Settings'!$H:$H,AQ$3),"Warning!",IF('Demand Locations'!AS88=0,"",COUNTIFS('Workers Settings'!$M:$M,$B88,'Workers Settings'!$N:$N,1,'Workers Settings'!$H:$H,AQ$3)/'Demand Locations'!AS88)))</f>
        <v/>
      </c>
      <c r="AR88" s="24" t="str">
        <f>IF(OR($B88="",AR$3="",'Demand Locations'!AT88=""),"",IF('Demand Locations'!AT88&lt;COUNTIFS('Workers Settings'!$M:$M,$B88,'Workers Settings'!$N:$N,1,'Workers Settings'!$H:$H,AR$3),"Warning!",IF('Demand Locations'!AT88=0,"",COUNTIFS('Workers Settings'!$M:$M,$B88,'Workers Settings'!$N:$N,1,'Workers Settings'!$H:$H,AR$3)/'Demand Locations'!AT88)))</f>
        <v/>
      </c>
      <c r="AS88" s="24" t="str">
        <f>IF(OR($B88="",AS$3="",'Demand Locations'!AU88=""),"",IF('Demand Locations'!AU88&lt;COUNTIFS('Workers Settings'!$M:$M,$B88,'Workers Settings'!$N:$N,1,'Workers Settings'!$H:$H,AS$3),"Warning!",IF('Demand Locations'!AU88=0,"",COUNTIFS('Workers Settings'!$M:$M,$B88,'Workers Settings'!$N:$N,1,'Workers Settings'!$H:$H,AS$3)/'Demand Locations'!AU88)))</f>
        <v/>
      </c>
      <c r="AT88" s="24" t="str">
        <f>IF(OR($B88="",AT$3="",'Demand Locations'!AV88=""),"",IF('Demand Locations'!AV88&lt;COUNTIFS('Workers Settings'!$M:$M,$B88,'Workers Settings'!$N:$N,1,'Workers Settings'!$H:$H,AT$3),"Warning!",IF('Demand Locations'!AV88=0,"",COUNTIFS('Workers Settings'!$M:$M,$B88,'Workers Settings'!$N:$N,1,'Workers Settings'!$H:$H,AT$3)/'Demand Locations'!AV88)))</f>
        <v/>
      </c>
      <c r="AU88" s="24" t="str">
        <f>IF(OR($B88="",AU$3="",'Demand Locations'!AW88=""),"",IF('Demand Locations'!AW88&lt;COUNTIFS('Workers Settings'!$M:$M,$B88,'Workers Settings'!$N:$N,1,'Workers Settings'!$H:$H,AU$3),"Warning!",IF('Demand Locations'!AW88=0,"",COUNTIFS('Workers Settings'!$M:$M,$B88,'Workers Settings'!$N:$N,1,'Workers Settings'!$H:$H,AU$3)/'Demand Locations'!AW88)))</f>
        <v/>
      </c>
      <c r="AV88" s="24" t="str">
        <f>IF(OR($B88="",AV$3="",'Demand Locations'!AX88=""),"",IF('Demand Locations'!AX88&lt;COUNTIFS('Workers Settings'!$M:$M,$B88,'Workers Settings'!$N:$N,1,'Workers Settings'!$H:$H,AV$3),"Warning!",IF('Demand Locations'!AX88=0,"",COUNTIFS('Workers Settings'!$M:$M,$B88,'Workers Settings'!$N:$N,1,'Workers Settings'!$H:$H,AV$3)/'Demand Locations'!AX88)))</f>
        <v/>
      </c>
      <c r="AW88" s="24" t="str">
        <f>IF(OR($B88="",AW$3="",'Demand Locations'!AY88=""),"",IF('Demand Locations'!AY88&lt;COUNTIFS('Workers Settings'!$M:$M,$B88,'Workers Settings'!$N:$N,1,'Workers Settings'!$H:$H,AW$3),"Warning!",IF('Demand Locations'!AY88=0,"",COUNTIFS('Workers Settings'!$M:$M,$B88,'Workers Settings'!$N:$N,1,'Workers Settings'!$H:$H,AW$3)/'Demand Locations'!AY88)))</f>
        <v/>
      </c>
      <c r="AX88" s="24" t="str">
        <f>IF(OR($B88="",AX$3="",'Demand Locations'!AZ88=""),"",IF('Demand Locations'!AZ88&lt;COUNTIFS('Workers Settings'!$M:$M,$B88,'Workers Settings'!$N:$N,1,'Workers Settings'!$H:$H,AX$3),"Warning!",IF('Demand Locations'!AZ88=0,"",COUNTIFS('Workers Settings'!$M:$M,$B88,'Workers Settings'!$N:$N,1,'Workers Settings'!$H:$H,AX$3)/'Demand Locations'!AZ88)))</f>
        <v/>
      </c>
      <c r="AY88" s="24" t="str">
        <f>IF(OR($B88="",AY$3="",'Demand Locations'!BA88=""),"",IF('Demand Locations'!BA88&lt;COUNTIFS('Workers Settings'!$M:$M,$B88,'Workers Settings'!$N:$N,1,'Workers Settings'!$H:$H,AY$3),"Warning!",IF('Demand Locations'!BA88=0,"",COUNTIFS('Workers Settings'!$M:$M,$B88,'Workers Settings'!$N:$N,1,'Workers Settings'!$H:$H,AY$3)/'Demand Locations'!BA88)))</f>
        <v/>
      </c>
      <c r="AZ88" s="24" t="str">
        <f>IF(OR($B88="",AZ$3="",'Demand Locations'!BB88=""),"",IF('Demand Locations'!BB88&lt;COUNTIFS('Workers Settings'!$M:$M,$B88,'Workers Settings'!$N:$N,1,'Workers Settings'!$H:$H,AZ$3),"Warning!",IF('Demand Locations'!BB88=0,"",COUNTIFS('Workers Settings'!$M:$M,$B88,'Workers Settings'!$N:$N,1,'Workers Settings'!$H:$H,AZ$3)/'Demand Locations'!BB88)))</f>
        <v/>
      </c>
      <c r="BA88" s="24" t="str">
        <f>IF(OR($B88="",BA$3="",'Demand Locations'!BC88=""),"",IF('Demand Locations'!BC88&lt;COUNTIFS('Workers Settings'!$M:$M,$B88,'Workers Settings'!$N:$N,1,'Workers Settings'!$H:$H,BA$3),"Warning!",IF('Demand Locations'!BC88=0,"",COUNTIFS('Workers Settings'!$M:$M,$B88,'Workers Settings'!$N:$N,1,'Workers Settings'!$H:$H,BA$3)/'Demand Locations'!BC88)))</f>
        <v/>
      </c>
      <c r="BB88" s="24" t="str">
        <f>IF(OR($B88="",BB$3="",'Demand Locations'!BD88=""),"",IF('Demand Locations'!BD88&lt;COUNTIFS('Workers Settings'!$M:$M,$B88,'Workers Settings'!$N:$N,1,'Workers Settings'!$H:$H,BB$3),"Warning!",IF('Demand Locations'!BD88=0,"",COUNTIFS('Workers Settings'!$M:$M,$B88,'Workers Settings'!$N:$N,1,'Workers Settings'!$H:$H,BB$3)/'Demand Locations'!BD88)))</f>
        <v/>
      </c>
      <c r="BC88" s="24" t="str">
        <f>IF(OR($B88="",BC$3="",'Demand Locations'!BE88=""),"",IF('Demand Locations'!BE88&lt;COUNTIFS('Workers Settings'!$M:$M,$B88,'Workers Settings'!$N:$N,1,'Workers Settings'!$H:$H,BC$3),"Warning!",IF('Demand Locations'!BE88=0,"",COUNTIFS('Workers Settings'!$M:$M,$B88,'Workers Settings'!$N:$N,1,'Workers Settings'!$H:$H,BC$3)/'Demand Locations'!BE88)))</f>
        <v/>
      </c>
      <c r="BD88" s="24" t="str">
        <f>IF(OR($B88="",BD$3="",'Demand Locations'!BF88=""),"",IF('Demand Locations'!BF88&lt;COUNTIFS('Workers Settings'!$M:$M,$B88,'Workers Settings'!$N:$N,1,'Workers Settings'!$H:$H,BD$3),"Warning!",IF('Demand Locations'!BF88=0,"",COUNTIFS('Workers Settings'!$M:$M,$B88,'Workers Settings'!$N:$N,1,'Workers Settings'!$H:$H,BD$3)/'Demand Locations'!BF88)))</f>
        <v/>
      </c>
      <c r="BE88" s="24" t="str">
        <f>IF(OR($B88="",BE$3="",'Demand Locations'!BG88=""),"",IF('Demand Locations'!BG88&lt;COUNTIFS('Workers Settings'!$M:$M,$B88,'Workers Settings'!$N:$N,1,'Workers Settings'!$H:$H,BE$3),"Warning!",IF('Demand Locations'!BG88=0,"",COUNTIFS('Workers Settings'!$M:$M,$B88,'Workers Settings'!$N:$N,1,'Workers Settings'!$H:$H,BE$3)/'Demand Locations'!BG88)))</f>
        <v/>
      </c>
      <c r="BF88" s="24" t="str">
        <f>IF(OR($B88="",BF$3="",'Demand Locations'!BH88=""),"",IF('Demand Locations'!BH88&lt;COUNTIFS('Workers Settings'!$M:$M,$B88,'Workers Settings'!$N:$N,1,'Workers Settings'!$H:$H,BF$3),"Warning!",IF('Demand Locations'!BH88=0,"",COUNTIFS('Workers Settings'!$M:$M,$B88,'Workers Settings'!$N:$N,1,'Workers Settings'!$H:$H,BF$3)/'Demand Locations'!BH88)))</f>
        <v/>
      </c>
      <c r="BG88" s="24" t="str">
        <f>IF(OR($B88="",BG$3="",'Demand Locations'!BI88=""),"",IF('Demand Locations'!BI88&lt;COUNTIFS('Workers Settings'!$M:$M,$B88,'Workers Settings'!$N:$N,1,'Workers Settings'!$H:$H,BG$3),"Warning!",IF('Demand Locations'!BI88=0,"",COUNTIFS('Workers Settings'!$M:$M,$B88,'Workers Settings'!$N:$N,1,'Workers Settings'!$H:$H,BG$3)/'Demand Locations'!BI88)))</f>
        <v/>
      </c>
      <c r="BH88" s="24" t="str">
        <f>IF(OR($B88="",BH$3="",'Demand Locations'!BJ88=""),"",IF('Demand Locations'!BJ88&lt;COUNTIFS('Workers Settings'!$M:$M,$B88,'Workers Settings'!$N:$N,1,'Workers Settings'!$H:$H,BH$3),"Warning!",IF('Demand Locations'!BJ88=0,"",COUNTIFS('Workers Settings'!$M:$M,$B88,'Workers Settings'!$N:$N,1,'Workers Settings'!$H:$H,BH$3)/'Demand Locations'!BJ88)))</f>
        <v/>
      </c>
      <c r="BI88" s="24" t="str">
        <f>IF(OR($B88="",BI$3="",'Demand Locations'!BK88=""),"",IF('Demand Locations'!BK88&lt;COUNTIFS('Workers Settings'!$M:$M,$B88,'Workers Settings'!$N:$N,1,'Workers Settings'!$H:$H,BI$3),"Warning!",IF('Demand Locations'!BK88=0,"",COUNTIFS('Workers Settings'!$M:$M,$B88,'Workers Settings'!$N:$N,1,'Workers Settings'!$H:$H,BI$3)/'Demand Locations'!BK88)))</f>
        <v/>
      </c>
      <c r="BJ88" s="24" t="str">
        <f>IF(OR($B88="",BJ$3="",'Demand Locations'!BL88=""),"",IF('Demand Locations'!BL88&lt;COUNTIFS('Workers Settings'!$M:$M,$B88,'Workers Settings'!$N:$N,1,'Workers Settings'!$H:$H,BJ$3),"Warning!",IF('Demand Locations'!BL88=0,"",COUNTIFS('Workers Settings'!$M:$M,$B88,'Workers Settings'!$N:$N,1,'Workers Settings'!$H:$H,BJ$3)/'Demand Locations'!BL88)))</f>
        <v/>
      </c>
      <c r="BK88" s="24" t="str">
        <f>IF(OR($B88="",BK$3="",'Demand Locations'!BM88=""),"",IF('Demand Locations'!BM88&lt;COUNTIFS('Workers Settings'!$M:$M,$B88,'Workers Settings'!$N:$N,1,'Workers Settings'!$H:$H,BK$3),"Warning!",IF('Demand Locations'!BM88=0,"",COUNTIFS('Workers Settings'!$M:$M,$B88,'Workers Settings'!$N:$N,1,'Workers Settings'!$H:$H,BK$3)/'Demand Locations'!BM88)))</f>
        <v/>
      </c>
      <c r="BL88" s="24" t="str">
        <f>IF(OR($B88="",BL$3="",'Demand Locations'!BN88=""),"",IF('Demand Locations'!BN88&lt;COUNTIFS('Workers Settings'!$M:$M,$B88,'Workers Settings'!$N:$N,1,'Workers Settings'!$H:$H,BL$3),"Warning!",IF('Demand Locations'!BN88=0,"",COUNTIFS('Workers Settings'!$M:$M,$B88,'Workers Settings'!$N:$N,1,'Workers Settings'!$H:$H,BL$3)/'Demand Locations'!BN88)))</f>
        <v/>
      </c>
      <c r="BM88" s="24" t="str">
        <f>IF(OR($B88="",BM$3="",'Demand Locations'!BO88=""),"",IF('Demand Locations'!BO88&lt;COUNTIFS('Workers Settings'!$M:$M,$B88,'Workers Settings'!$N:$N,1,'Workers Settings'!$H:$H,BM$3),"Warning!",IF('Demand Locations'!BO88=0,"",COUNTIFS('Workers Settings'!$M:$M,$B88,'Workers Settings'!$N:$N,1,'Workers Settings'!$H:$H,BM$3)/'Demand Locations'!BO88)))</f>
        <v/>
      </c>
      <c r="BN88" s="24" t="str">
        <f>IF(OR($B88="",BN$3="",'Demand Locations'!BP88=""),"",IF('Demand Locations'!BP88&lt;COUNTIFS('Workers Settings'!$M:$M,$B88,'Workers Settings'!$N:$N,1,'Workers Settings'!$H:$H,BN$3),"Warning!",IF('Demand Locations'!BP88=0,"",COUNTIFS('Workers Settings'!$M:$M,$B88,'Workers Settings'!$N:$N,1,'Workers Settings'!$H:$H,BN$3)/'Demand Locations'!BP88)))</f>
        <v/>
      </c>
      <c r="BO88" s="24" t="str">
        <f>IF(OR($B88="",BO$3="",'Demand Locations'!BQ88=""),"",IF('Demand Locations'!BQ88&lt;COUNTIFS('Workers Settings'!$M:$M,$B88,'Workers Settings'!$N:$N,1,'Workers Settings'!$H:$H,BO$3),"Warning!",IF('Demand Locations'!BQ88=0,"",COUNTIFS('Workers Settings'!$M:$M,$B88,'Workers Settings'!$N:$N,1,'Workers Settings'!$H:$H,BO$3)/'Demand Locations'!BQ88)))</f>
        <v/>
      </c>
      <c r="BP88" s="24" t="str">
        <f>IF(OR($B88="",BP$3="",'Demand Locations'!BR88=""),"",IF('Demand Locations'!BR88&lt;COUNTIFS('Workers Settings'!$M:$M,$B88,'Workers Settings'!$N:$N,1,'Workers Settings'!$H:$H,BP$3),"Warning!",IF('Demand Locations'!BR88=0,"",COUNTIFS('Workers Settings'!$M:$M,$B88,'Workers Settings'!$N:$N,1,'Workers Settings'!$H:$H,BP$3)/'Demand Locations'!BR88)))</f>
        <v/>
      </c>
      <c r="BQ88" s="24" t="str">
        <f>IF(OR($B88="",BQ$3="",'Demand Locations'!BS88=""),"",IF('Demand Locations'!BS88&lt;COUNTIFS('Workers Settings'!$M:$M,$B88,'Workers Settings'!$N:$N,1,'Workers Settings'!$H:$H,BQ$3),"Warning!",IF('Demand Locations'!BS88=0,"",COUNTIFS('Workers Settings'!$M:$M,$B88,'Workers Settings'!$N:$N,1,'Workers Settings'!$H:$H,BQ$3)/'Demand Locations'!BS88)))</f>
        <v/>
      </c>
      <c r="BR88" s="24" t="str">
        <f>IF(OR($B88="",BR$3="",'Demand Locations'!BT88=""),"",IF('Demand Locations'!BT88&lt;COUNTIFS('Workers Settings'!$M:$M,$B88,'Workers Settings'!$N:$N,1,'Workers Settings'!$H:$H,BR$3),"Warning!",IF('Demand Locations'!BT88=0,"",COUNTIFS('Workers Settings'!$M:$M,$B88,'Workers Settings'!$N:$N,1,'Workers Settings'!$H:$H,BR$3)/'Demand Locations'!BT88)))</f>
        <v/>
      </c>
      <c r="BS88" s="24" t="str">
        <f>IF(OR($B88="",BS$3="",'Demand Locations'!BU88=""),"",IF('Demand Locations'!BU88&lt;COUNTIFS('Workers Settings'!$M:$M,$B88,'Workers Settings'!$N:$N,1,'Workers Settings'!$H:$H,BS$3),"Warning!",IF('Demand Locations'!BU88=0,"",COUNTIFS('Workers Settings'!$M:$M,$B88,'Workers Settings'!$N:$N,1,'Workers Settings'!$H:$H,BS$3)/'Demand Locations'!BU88)))</f>
        <v/>
      </c>
      <c r="BT88" s="24" t="str">
        <f>IF(OR($B88="",BT$3="",'Demand Locations'!BV88=""),"",IF('Demand Locations'!BV88&lt;COUNTIFS('Workers Settings'!$M:$M,$B88,'Workers Settings'!$N:$N,1,'Workers Settings'!$H:$H,BT$3),"Warning!",IF('Demand Locations'!BV88=0,"",COUNTIFS('Workers Settings'!$M:$M,$B88,'Workers Settings'!$N:$N,1,'Workers Settings'!$H:$H,BT$3)/'Demand Locations'!BV88)))</f>
        <v/>
      </c>
      <c r="BU88" s="24" t="str">
        <f>IF(OR($B88="",BU$3="",'Demand Locations'!BW88=""),"",IF('Demand Locations'!BW88&lt;COUNTIFS('Workers Settings'!$M:$M,$B88,'Workers Settings'!$N:$N,1,'Workers Settings'!$H:$H,BU$3),"Warning!",IF('Demand Locations'!BW88=0,"",COUNTIFS('Workers Settings'!$M:$M,$B88,'Workers Settings'!$N:$N,1,'Workers Settings'!$H:$H,BU$3)/'Demand Locations'!BW88)))</f>
        <v/>
      </c>
      <c r="BV88" s="24" t="str">
        <f>IF(OR($B88="",BV$3="",'Demand Locations'!BX88=""),"",IF('Demand Locations'!BX88&lt;COUNTIFS('Workers Settings'!$M:$M,$B88,'Workers Settings'!$N:$N,1,'Workers Settings'!$H:$H,BV$3),"Warning!",IF('Demand Locations'!BX88=0,"",COUNTIFS('Workers Settings'!$M:$M,$B88,'Workers Settings'!$N:$N,1,'Workers Settings'!$H:$H,BV$3)/'Demand Locations'!BX88)))</f>
        <v/>
      </c>
      <c r="BW88" s="24" t="str">
        <f>IF(OR($B88="",BW$3="",'Demand Locations'!BY88=""),"",IF('Demand Locations'!BY88&lt;COUNTIFS('Workers Settings'!$M:$M,$B88,'Workers Settings'!$N:$N,1,'Workers Settings'!$H:$H,BW$3),"Warning!",IF('Demand Locations'!BY88=0,"",COUNTIFS('Workers Settings'!$M:$M,$B88,'Workers Settings'!$N:$N,1,'Workers Settings'!$H:$H,BW$3)/'Demand Locations'!BY88)))</f>
        <v/>
      </c>
      <c r="BX88" s="24" t="str">
        <f>IF(OR($B88="",BX$3="",'Demand Locations'!BZ88=""),"",IF('Demand Locations'!BZ88&lt;COUNTIFS('Workers Settings'!$M:$M,$B88,'Workers Settings'!$N:$N,1,'Workers Settings'!$H:$H,BX$3),"Warning!",IF('Demand Locations'!BZ88=0,"",COUNTIFS('Workers Settings'!$M:$M,$B88,'Workers Settings'!$N:$N,1,'Workers Settings'!$H:$H,BX$3)/'Demand Locations'!BZ88)))</f>
        <v/>
      </c>
      <c r="BY88" s="24" t="str">
        <f>IF(OR($B88="",BY$3="",'Demand Locations'!CA88=""),"",IF('Demand Locations'!CA88&lt;COUNTIFS('Workers Settings'!$M:$M,$B88,'Workers Settings'!$N:$N,1,'Workers Settings'!$H:$H,BY$3),"Warning!",IF('Demand Locations'!CA88=0,"",COUNTIFS('Workers Settings'!$M:$M,$B88,'Workers Settings'!$N:$N,1,'Workers Settings'!$H:$H,BY$3)/'Demand Locations'!CA88)))</f>
        <v/>
      </c>
      <c r="BZ88" s="24" t="str">
        <f>IF(OR($B88="",BZ$3="",'Demand Locations'!CB88=""),"",IF('Demand Locations'!CB88&lt;COUNTIFS('Workers Settings'!$M:$M,$B88,'Workers Settings'!$N:$N,1,'Workers Settings'!$H:$H,BZ$3),"Warning!",IF('Demand Locations'!CB88=0,"",COUNTIFS('Workers Settings'!$M:$M,$B88,'Workers Settings'!$N:$N,1,'Workers Settings'!$H:$H,BZ$3)/'Demand Locations'!CB88)))</f>
        <v/>
      </c>
      <c r="CA88" s="24" t="str">
        <f>IF(OR($B88="",CA$3="",'Demand Locations'!CC88=""),"",IF('Demand Locations'!CC88&lt;COUNTIFS('Workers Settings'!$M:$M,$B88,'Workers Settings'!$N:$N,1,'Workers Settings'!$H:$H,CA$3),"Warning!",IF('Demand Locations'!CC88=0,"",COUNTIFS('Workers Settings'!$M:$M,$B88,'Workers Settings'!$N:$N,1,'Workers Settings'!$H:$H,CA$3)/'Demand Locations'!CC88)))</f>
        <v/>
      </c>
      <c r="CB88" s="24" t="str">
        <f>IF(OR($B88="",CB$3="",'Demand Locations'!CD88=""),"",IF('Demand Locations'!CD88&lt;COUNTIFS('Workers Settings'!$M:$M,$B88,'Workers Settings'!$N:$N,1,'Workers Settings'!$H:$H,CB$3),"Warning!",IF('Demand Locations'!CD88=0,"",COUNTIFS('Workers Settings'!$M:$M,$B88,'Workers Settings'!$N:$N,1,'Workers Settings'!$H:$H,CB$3)/'Demand Locations'!CD88)))</f>
        <v/>
      </c>
      <c r="CC88" s="24" t="str">
        <f>IF(OR($B88="",CC$3="",'Demand Locations'!CE88=""),"",IF('Demand Locations'!CE88&lt;COUNTIFS('Workers Settings'!$M:$M,$B88,'Workers Settings'!$N:$N,1,'Workers Settings'!$H:$H,CC$3),"Warning!",IF('Demand Locations'!CE88=0,"",COUNTIFS('Workers Settings'!$M:$M,$B88,'Workers Settings'!$N:$N,1,'Workers Settings'!$H:$H,CC$3)/'Demand Locations'!CE88)))</f>
        <v/>
      </c>
      <c r="CD88" s="24" t="str">
        <f>IF(OR($B88="",CD$3="",'Demand Locations'!CF88=""),"",IF('Demand Locations'!CF88&lt;COUNTIFS('Workers Settings'!$M:$M,$B88,'Workers Settings'!$N:$N,1,'Workers Settings'!$H:$H,CD$3),"Warning!",IF('Demand Locations'!CF88=0,"",COUNTIFS('Workers Settings'!$M:$M,$B88,'Workers Settings'!$N:$N,1,'Workers Settings'!$H:$H,CD$3)/'Demand Locations'!CF88)))</f>
        <v/>
      </c>
      <c r="CE88" s="24" t="str">
        <f>IF(OR($B88="",CE$3="",'Demand Locations'!CG88=""),"",IF('Demand Locations'!CG88&lt;COUNTIFS('Workers Settings'!$M:$M,$B88,'Workers Settings'!$N:$N,1,'Workers Settings'!$H:$H,CE$3),"Warning!",IF('Demand Locations'!CG88=0,"",COUNTIFS('Workers Settings'!$M:$M,$B88,'Workers Settings'!$N:$N,1,'Workers Settings'!$H:$H,CE$3)/'Demand Locations'!CG88)))</f>
        <v/>
      </c>
      <c r="CF88" s="24" t="str">
        <f>IF(OR($B88="",CF$3="",'Demand Locations'!CH88=""),"",IF('Demand Locations'!CH88&lt;COUNTIFS('Workers Settings'!$M:$M,$B88,'Workers Settings'!$N:$N,1,'Workers Settings'!$H:$H,CF$3),"Warning!",IF('Demand Locations'!CH88=0,"",COUNTIFS('Workers Settings'!$M:$M,$B88,'Workers Settings'!$N:$N,1,'Workers Settings'!$H:$H,CF$3)/'Demand Locations'!CH88)))</f>
        <v/>
      </c>
      <c r="CG88" s="24" t="str">
        <f>IF(OR($B88="",CG$3="",'Demand Locations'!CI88=""),"",IF('Demand Locations'!CI88&lt;COUNTIFS('Workers Settings'!$M:$M,$B88,'Workers Settings'!$N:$N,1,'Workers Settings'!$H:$H,CG$3),"Warning!",IF('Demand Locations'!CI88=0,"",COUNTIFS('Workers Settings'!$M:$M,$B88,'Workers Settings'!$N:$N,1,'Workers Settings'!$H:$H,CG$3)/'Demand Locations'!CI88)))</f>
        <v/>
      </c>
      <c r="CH88" s="24" t="str">
        <f>IF(OR($B88="",CH$3="",'Demand Locations'!CJ88=""),"",IF('Demand Locations'!CJ88&lt;COUNTIFS('Workers Settings'!$M:$M,$B88,'Workers Settings'!$N:$N,1,'Workers Settings'!$H:$H,CH$3),"Warning!",IF('Demand Locations'!CJ88=0,"",COUNTIFS('Workers Settings'!$M:$M,$B88,'Workers Settings'!$N:$N,1,'Workers Settings'!$H:$H,CH$3)/'Demand Locations'!CJ88)))</f>
        <v/>
      </c>
      <c r="CI88" s="24" t="str">
        <f>IF(OR($B88="",CI$3="",'Demand Locations'!CK88=""),"",IF('Demand Locations'!CK88&lt;COUNTIFS('Workers Settings'!$M:$M,$B88,'Workers Settings'!$N:$N,1,'Workers Settings'!$H:$H,CI$3),"Warning!",IF('Demand Locations'!CK88=0,"",COUNTIFS('Workers Settings'!$M:$M,$B88,'Workers Settings'!$N:$N,1,'Workers Settings'!$H:$H,CI$3)/'Demand Locations'!CK88)))</f>
        <v/>
      </c>
      <c r="CJ88" s="24" t="str">
        <f>IF(OR($B88="",CJ$3="",'Demand Locations'!CL88=""),"",IF('Demand Locations'!CL88&lt;COUNTIFS('Workers Settings'!$M:$M,$B88,'Workers Settings'!$N:$N,1,'Workers Settings'!$H:$H,CJ$3),"Warning!",IF('Demand Locations'!CL88=0,"",COUNTIFS('Workers Settings'!$M:$M,$B88,'Workers Settings'!$N:$N,1,'Workers Settings'!$H:$H,CJ$3)/'Demand Locations'!CL88)))</f>
        <v/>
      </c>
      <c r="CK88" s="24" t="str">
        <f>IF(OR($B88="",CK$3="",'Demand Locations'!CM88=""),"",IF('Demand Locations'!CM88&lt;COUNTIFS('Workers Settings'!$M:$M,$B88,'Workers Settings'!$N:$N,1,'Workers Settings'!$H:$H,CK$3),"Warning!",IF('Demand Locations'!CM88=0,"",COUNTIFS('Workers Settings'!$M:$M,$B88,'Workers Settings'!$N:$N,1,'Workers Settings'!$H:$H,CK$3)/'Demand Locations'!CM88)))</f>
        <v/>
      </c>
      <c r="CL88" s="24" t="str">
        <f>IF(OR($B88="",CL$3="",'Demand Locations'!CN88=""),"",IF('Demand Locations'!CN88&lt;COUNTIFS('Workers Settings'!$M:$M,$B88,'Workers Settings'!$N:$N,1,'Workers Settings'!$H:$H,CL$3),"Warning!",IF('Demand Locations'!CN88=0,"",COUNTIFS('Workers Settings'!$M:$M,$B88,'Workers Settings'!$N:$N,1,'Workers Settings'!$H:$H,CL$3)/'Demand Locations'!CN88)))</f>
        <v/>
      </c>
      <c r="CM88" s="24" t="str">
        <f>IF(OR($B88="",CM$3="",'Demand Locations'!CO88=""),"",IF('Demand Locations'!CO88&lt;COUNTIFS('Workers Settings'!$M:$M,$B88,'Workers Settings'!$N:$N,1,'Workers Settings'!$H:$H,CM$3),"Warning!",IF('Demand Locations'!CO88=0,"",COUNTIFS('Workers Settings'!$M:$M,$B88,'Workers Settings'!$N:$N,1,'Workers Settings'!$H:$H,CM$3)/'Demand Locations'!CO88)))</f>
        <v/>
      </c>
      <c r="CN88" s="24" t="str">
        <f>IF(OR($B88="",CN$3="",'Demand Locations'!CP88=""),"",IF('Demand Locations'!CP88&lt;COUNTIFS('Workers Settings'!$M:$M,$B88,'Workers Settings'!$N:$N,1,'Workers Settings'!$H:$H,CN$3),"Warning!",IF('Demand Locations'!CP88=0,"",COUNTIFS('Workers Settings'!$M:$M,$B88,'Workers Settings'!$N:$N,1,'Workers Settings'!$H:$H,CN$3)/'Demand Locations'!CP88)))</f>
        <v/>
      </c>
      <c r="CO88" s="24" t="str">
        <f>IF(OR($B88="",CO$3="",'Demand Locations'!CQ88=""),"",IF('Demand Locations'!CQ88&lt;COUNTIFS('Workers Settings'!$M:$M,$B88,'Workers Settings'!$N:$N,1,'Workers Settings'!$H:$H,CO$3),"Warning!",IF('Demand Locations'!CQ88=0,"",COUNTIFS('Workers Settings'!$M:$M,$B88,'Workers Settings'!$N:$N,1,'Workers Settings'!$H:$H,CO$3)/'Demand Locations'!CQ88)))</f>
        <v/>
      </c>
      <c r="CP88" s="24" t="str">
        <f>IF(OR($B88="",CP$3="",'Demand Locations'!CR88=""),"",IF('Demand Locations'!CR88&lt;COUNTIFS('Workers Settings'!$M:$M,$B88,'Workers Settings'!$N:$N,1,'Workers Settings'!$H:$H,CP$3),"Warning!",IF('Demand Locations'!CR88=0,"",COUNTIFS('Workers Settings'!$M:$M,$B88,'Workers Settings'!$N:$N,1,'Workers Settings'!$H:$H,CP$3)/'Demand Locations'!CR88)))</f>
        <v/>
      </c>
      <c r="CQ88" s="24" t="str">
        <f>IF(OR($B88="",CQ$3="",'Demand Locations'!CS88=""),"",IF('Demand Locations'!CS88&lt;COUNTIFS('Workers Settings'!$M:$M,$B88,'Workers Settings'!$N:$N,1,'Workers Settings'!$H:$H,CQ$3),"Warning!",IF('Demand Locations'!CS88=0,"",COUNTIFS('Workers Settings'!$M:$M,$B88,'Workers Settings'!$N:$N,1,'Workers Settings'!$H:$H,CQ$3)/'Demand Locations'!CS88)))</f>
        <v/>
      </c>
      <c r="CR88" s="24" t="str">
        <f>IF(OR($B88="",CR$3="",'Demand Locations'!CT88=""),"",IF('Demand Locations'!CT88&lt;COUNTIFS('Workers Settings'!$M:$M,$B88,'Workers Settings'!$N:$N,1,'Workers Settings'!$H:$H,CR$3),"Warning!",IF('Demand Locations'!CT88=0,"",COUNTIFS('Workers Settings'!$M:$M,$B88,'Workers Settings'!$N:$N,1,'Workers Settings'!$H:$H,CR$3)/'Demand Locations'!CT88)))</f>
        <v/>
      </c>
      <c r="CS88" s="24" t="str">
        <f>IF(OR($B88="",CS$3="",'Demand Locations'!CU88=""),"",IF('Demand Locations'!CU88&lt;COUNTIFS('Workers Settings'!$M:$M,$B88,'Workers Settings'!$N:$N,1,'Workers Settings'!$H:$H,CS$3),"Warning!",IF('Demand Locations'!CU88=0,"",COUNTIFS('Workers Settings'!$M:$M,$B88,'Workers Settings'!$N:$N,1,'Workers Settings'!$H:$H,CS$3)/'Demand Locations'!CU88)))</f>
        <v/>
      </c>
      <c r="CT88" s="24" t="str">
        <f>IF(OR($B88="",CT$3="",'Demand Locations'!CV88=""),"",IF('Demand Locations'!CV88&lt;COUNTIFS('Workers Settings'!$M:$M,$B88,'Workers Settings'!$N:$N,1,'Workers Settings'!$H:$H,CT$3),"Warning!",IF('Demand Locations'!CV88=0,"",COUNTIFS('Workers Settings'!$M:$M,$B88,'Workers Settings'!$N:$N,1,'Workers Settings'!$H:$H,CT$3)/'Demand Locations'!CV88)))</f>
        <v/>
      </c>
      <c r="CU88" s="24" t="str">
        <f>IF(OR($B88="",CU$3="",'Demand Locations'!CW88=""),"",IF('Demand Locations'!CW88&lt;COUNTIFS('Workers Settings'!$M:$M,$B88,'Workers Settings'!$N:$N,1,'Workers Settings'!$H:$H,CU$3),"Warning!",IF('Demand Locations'!CW88=0,"",COUNTIFS('Workers Settings'!$M:$M,$B88,'Workers Settings'!$N:$N,1,'Workers Settings'!$H:$H,CU$3)/'Demand Locations'!CW88)))</f>
        <v/>
      </c>
      <c r="CV88" s="24" t="str">
        <f>IF(OR($B88="",CV$3="",'Demand Locations'!CX88=""),"",IF('Demand Locations'!CX88&lt;COUNTIFS('Workers Settings'!$M:$M,$B88,'Workers Settings'!$N:$N,1,'Workers Settings'!$H:$H,CV$3),"Warning!",IF('Demand Locations'!CX88=0,"",COUNTIFS('Workers Settings'!$M:$M,$B88,'Workers Settings'!$N:$N,1,'Workers Settings'!$H:$H,CV$3)/'Demand Locations'!CX88)))</f>
        <v/>
      </c>
      <c r="CW88" s="24" t="str">
        <f>IF(OR($B88="",CW$3="",'Demand Locations'!CY88=""),"",IF('Demand Locations'!CY88&lt;COUNTIFS('Workers Settings'!$M:$M,$B88,'Workers Settings'!$N:$N,1,'Workers Settings'!$H:$H,CW$3),"Warning!",IF('Demand Locations'!CY88=0,"",COUNTIFS('Workers Settings'!$M:$M,$B88,'Workers Settings'!$N:$N,1,'Workers Settings'!$H:$H,CW$3)/'Demand Locations'!CY88)))</f>
        <v/>
      </c>
      <c r="CX88" s="24" t="str">
        <f>IF(OR($B88="",CX$3="",'Demand Locations'!CZ88=""),"",IF('Demand Locations'!CZ88&lt;COUNTIFS('Workers Settings'!$M:$M,$B88,'Workers Settings'!$N:$N,1,'Workers Settings'!$H:$H,CX$3),"Warning!",IF('Demand Locations'!CZ88=0,"",COUNTIFS('Workers Settings'!$M:$M,$B88,'Workers Settings'!$N:$N,1,'Workers Settings'!$H:$H,CX$3)/'Demand Locations'!CZ88)))</f>
        <v/>
      </c>
      <c r="CY88" s="24" t="str">
        <f>IF(OR($B88="",CY$3="",'Demand Locations'!DA88=""),"",IF('Demand Locations'!DA88&lt;COUNTIFS('Workers Settings'!$M:$M,$B88,'Workers Settings'!$N:$N,1,'Workers Settings'!$H:$H,CY$3),"Warning!",IF('Demand Locations'!DA88=0,"",COUNTIFS('Workers Settings'!$M:$M,$B88,'Workers Settings'!$N:$N,1,'Workers Settings'!$H:$H,CY$3)/'Demand Locations'!DA88)))</f>
        <v/>
      </c>
      <c r="CZ88" s="24" t="str">
        <f>IF(OR($B88="",CZ$3="",'Demand Locations'!DB88=""),"",IF('Demand Locations'!DB88&lt;COUNTIFS('Workers Settings'!$M:$M,$B88,'Workers Settings'!$N:$N,1,'Workers Settings'!$H:$H,CZ$3),"Warning!",IF('Demand Locations'!DB88=0,"",COUNTIFS('Workers Settings'!$M:$M,$B88,'Workers Settings'!$N:$N,1,'Workers Settings'!$H:$H,CZ$3)/'Demand Locations'!DB88)))</f>
        <v/>
      </c>
    </row>
    <row r="89" spans="1:104" x14ac:dyDescent="0.25">
      <c r="A89" s="7">
        <f t="shared" si="1"/>
        <v>85</v>
      </c>
      <c r="B89" s="7" t="str">
        <f>IF('Demand Locations'!B89&lt;&gt;"",'Demand Locations'!B89,"")</f>
        <v/>
      </c>
      <c r="C89" s="29" t="str">
        <f>IF(B89="","",SUMIFS('Workers Assignments'!Z:Z,'Workers Settings'!M:M,B89,'Workers Settings'!N:N,1))</f>
        <v/>
      </c>
      <c r="D89" s="24" t="str">
        <f>IF(OR(B89="",'Demand Locations'!E89=""),"",IF('Demand Locations'!E89&lt;C89,"Warning!",IF('Demand Locations'!E89=0,"",C89/'Demand Locations'!E89)))</f>
        <v/>
      </c>
      <c r="E89" s="44" t="str">
        <f>IF(OR($B89="",E$3="",'Demand Locations'!G89=""),"",IF('Demand Locations'!G89&lt;COUNTIFS('Workers Settings'!$M:$M,$B89,'Workers Settings'!$N:$N,1,'Workers Settings'!$H:$H,E$3),"Warning!",IF('Demand Locations'!G89=0,"",COUNTIFS('Workers Settings'!$M:$M,$B89,'Workers Settings'!$N:$N,1,'Workers Settings'!$H:$H,E$3)/'Demand Locations'!G89)))</f>
        <v/>
      </c>
      <c r="F89" s="24" t="str">
        <f>IF(OR($B89="",F$3="",'Demand Locations'!H89=""),"",IF('Demand Locations'!H89&lt;COUNTIFS('Workers Settings'!$M:$M,$B89,'Workers Settings'!$N:$N,1,'Workers Settings'!$H:$H,F$3),"Warning!",IF('Demand Locations'!H89=0,"",COUNTIFS('Workers Settings'!$M:$M,$B89,'Workers Settings'!$N:$N,1,'Workers Settings'!$H:$H,F$3)/'Demand Locations'!H89)))</f>
        <v/>
      </c>
      <c r="G89" s="24" t="str">
        <f>IF(OR($B89="",G$3="",'Demand Locations'!I89=""),"",IF('Demand Locations'!I89&lt;COUNTIFS('Workers Settings'!$M:$M,$B89,'Workers Settings'!$N:$N,1,'Workers Settings'!$H:$H,G$3),"Warning!",IF('Demand Locations'!I89=0,"",COUNTIFS('Workers Settings'!$M:$M,$B89,'Workers Settings'!$N:$N,1,'Workers Settings'!$H:$H,G$3)/'Demand Locations'!I89)))</f>
        <v/>
      </c>
      <c r="H89" s="24" t="str">
        <f>IF(OR($B89="",H$3="",'Demand Locations'!J89=""),"",IF('Demand Locations'!J89&lt;COUNTIFS('Workers Settings'!$M:$M,$B89,'Workers Settings'!$N:$N,1,'Workers Settings'!$H:$H,H$3),"Warning!",IF('Demand Locations'!J89=0,"",COUNTIFS('Workers Settings'!$M:$M,$B89,'Workers Settings'!$N:$N,1,'Workers Settings'!$H:$H,H$3)/'Demand Locations'!J89)))</f>
        <v/>
      </c>
      <c r="I89" s="24" t="str">
        <f>IF(OR($B89="",I$3="",'Demand Locations'!K89=""),"",IF('Demand Locations'!K89&lt;COUNTIFS('Workers Settings'!$M:$M,$B89,'Workers Settings'!$N:$N,1,'Workers Settings'!$H:$H,I$3),"Warning!",IF('Demand Locations'!K89=0,"",COUNTIFS('Workers Settings'!$M:$M,$B89,'Workers Settings'!$N:$N,1,'Workers Settings'!$H:$H,I$3)/'Demand Locations'!K89)))</f>
        <v/>
      </c>
      <c r="J89" s="24" t="str">
        <f>IF(OR($B89="",J$3="",'Demand Locations'!L89=""),"",IF('Demand Locations'!L89&lt;COUNTIFS('Workers Settings'!$M:$M,$B89,'Workers Settings'!$N:$N,1,'Workers Settings'!$H:$H,J$3),"Warning!",IF('Demand Locations'!L89=0,"",COUNTIFS('Workers Settings'!$M:$M,$B89,'Workers Settings'!$N:$N,1,'Workers Settings'!$H:$H,J$3)/'Demand Locations'!L89)))</f>
        <v/>
      </c>
      <c r="K89" s="24" t="str">
        <f>IF(OR($B89="",K$3="",'Demand Locations'!M89=""),"",IF('Demand Locations'!M89&lt;COUNTIFS('Workers Settings'!$M:$M,$B89,'Workers Settings'!$N:$N,1,'Workers Settings'!$H:$H,K$3),"Warning!",IF('Demand Locations'!M89=0,"",COUNTIFS('Workers Settings'!$M:$M,$B89,'Workers Settings'!$N:$N,1,'Workers Settings'!$H:$H,K$3)/'Demand Locations'!M89)))</f>
        <v/>
      </c>
      <c r="L89" s="24" t="str">
        <f>IF(OR($B89="",L$3="",'Demand Locations'!N89=""),"",IF('Demand Locations'!N89&lt;COUNTIFS('Workers Settings'!$M:$M,$B89,'Workers Settings'!$N:$N,1,'Workers Settings'!$H:$H,L$3),"Warning!",IF('Demand Locations'!N89=0,"",COUNTIFS('Workers Settings'!$M:$M,$B89,'Workers Settings'!$N:$N,1,'Workers Settings'!$H:$H,L$3)/'Demand Locations'!N89)))</f>
        <v/>
      </c>
      <c r="M89" s="24" t="str">
        <f>IF(OR($B89="",M$3="",'Demand Locations'!O89=""),"",IF('Demand Locations'!O89&lt;COUNTIFS('Workers Settings'!$M:$M,$B89,'Workers Settings'!$N:$N,1,'Workers Settings'!$H:$H,M$3),"Warning!",IF('Demand Locations'!O89=0,"",COUNTIFS('Workers Settings'!$M:$M,$B89,'Workers Settings'!$N:$N,1,'Workers Settings'!$H:$H,M$3)/'Demand Locations'!O89)))</f>
        <v/>
      </c>
      <c r="N89" s="24" t="str">
        <f>IF(OR($B89="",N$3="",'Demand Locations'!P89=""),"",IF('Demand Locations'!P89&lt;COUNTIFS('Workers Settings'!$M:$M,$B89,'Workers Settings'!$N:$N,1,'Workers Settings'!$H:$H,N$3),"Warning!",IF('Demand Locations'!P89=0,"",COUNTIFS('Workers Settings'!$M:$M,$B89,'Workers Settings'!$N:$N,1,'Workers Settings'!$H:$H,N$3)/'Demand Locations'!P89)))</f>
        <v/>
      </c>
      <c r="O89" s="24" t="str">
        <f>IF(OR($B89="",O$3="",'Demand Locations'!Q89=""),"",IF('Demand Locations'!Q89&lt;COUNTIFS('Workers Settings'!$M:$M,$B89,'Workers Settings'!$N:$N,1,'Workers Settings'!$H:$H,O$3),"Warning!",IF('Demand Locations'!Q89=0,"",COUNTIFS('Workers Settings'!$M:$M,$B89,'Workers Settings'!$N:$N,1,'Workers Settings'!$H:$H,O$3)/'Demand Locations'!Q89)))</f>
        <v/>
      </c>
      <c r="P89" s="24" t="str">
        <f>IF(OR($B89="",P$3="",'Demand Locations'!R89=""),"",IF('Demand Locations'!R89&lt;COUNTIFS('Workers Settings'!$M:$M,$B89,'Workers Settings'!$N:$N,1,'Workers Settings'!$H:$H,P$3),"Warning!",IF('Demand Locations'!R89=0,"",COUNTIFS('Workers Settings'!$M:$M,$B89,'Workers Settings'!$N:$N,1,'Workers Settings'!$H:$H,P$3)/'Demand Locations'!R89)))</f>
        <v/>
      </c>
      <c r="Q89" s="24" t="str">
        <f>IF(OR($B89="",Q$3="",'Demand Locations'!S89=""),"",IF('Demand Locations'!S89&lt;COUNTIFS('Workers Settings'!$M:$M,$B89,'Workers Settings'!$N:$N,1,'Workers Settings'!$H:$H,Q$3),"Warning!",IF('Demand Locations'!S89=0,"",COUNTIFS('Workers Settings'!$M:$M,$B89,'Workers Settings'!$N:$N,1,'Workers Settings'!$H:$H,Q$3)/'Demand Locations'!S89)))</f>
        <v/>
      </c>
      <c r="R89" s="24" t="str">
        <f>IF(OR($B89="",R$3="",'Demand Locations'!T89=""),"",IF('Demand Locations'!T89&lt;COUNTIFS('Workers Settings'!$M:$M,$B89,'Workers Settings'!$N:$N,1,'Workers Settings'!$H:$H,R$3),"Warning!",IF('Demand Locations'!T89=0,"",COUNTIFS('Workers Settings'!$M:$M,$B89,'Workers Settings'!$N:$N,1,'Workers Settings'!$H:$H,R$3)/'Demand Locations'!T89)))</f>
        <v/>
      </c>
      <c r="S89" s="24" t="str">
        <f>IF(OR($B89="",S$3="",'Demand Locations'!U89=""),"",IF('Demand Locations'!U89&lt;COUNTIFS('Workers Settings'!$M:$M,$B89,'Workers Settings'!$N:$N,1,'Workers Settings'!$H:$H,S$3),"Warning!",IF('Demand Locations'!U89=0,"",COUNTIFS('Workers Settings'!$M:$M,$B89,'Workers Settings'!$N:$N,1,'Workers Settings'!$H:$H,S$3)/'Demand Locations'!U89)))</f>
        <v/>
      </c>
      <c r="T89" s="24" t="str">
        <f>IF(OR($B89="",T$3="",'Demand Locations'!V89=""),"",IF('Demand Locations'!V89&lt;COUNTIFS('Workers Settings'!$M:$M,$B89,'Workers Settings'!$N:$N,1,'Workers Settings'!$H:$H,T$3),"Warning!",IF('Demand Locations'!V89=0,"",COUNTIFS('Workers Settings'!$M:$M,$B89,'Workers Settings'!$N:$N,1,'Workers Settings'!$H:$H,T$3)/'Demand Locations'!V89)))</f>
        <v/>
      </c>
      <c r="U89" s="24" t="str">
        <f>IF(OR($B89="",U$3="",'Demand Locations'!W89=""),"",IF('Demand Locations'!W89&lt;COUNTIFS('Workers Settings'!$M:$M,$B89,'Workers Settings'!$N:$N,1,'Workers Settings'!$H:$H,U$3),"Warning!",IF('Demand Locations'!W89=0,"",COUNTIFS('Workers Settings'!$M:$M,$B89,'Workers Settings'!$N:$N,1,'Workers Settings'!$H:$H,U$3)/'Demand Locations'!W89)))</f>
        <v/>
      </c>
      <c r="V89" s="24" t="str">
        <f>IF(OR($B89="",V$3="",'Demand Locations'!X89=""),"",IF('Demand Locations'!X89&lt;COUNTIFS('Workers Settings'!$M:$M,$B89,'Workers Settings'!$N:$N,1,'Workers Settings'!$H:$H,V$3),"Warning!",IF('Demand Locations'!X89=0,"",COUNTIFS('Workers Settings'!$M:$M,$B89,'Workers Settings'!$N:$N,1,'Workers Settings'!$H:$H,V$3)/'Demand Locations'!X89)))</f>
        <v/>
      </c>
      <c r="W89" s="24" t="str">
        <f>IF(OR($B89="",W$3="",'Demand Locations'!Y89=""),"",IF('Demand Locations'!Y89&lt;COUNTIFS('Workers Settings'!$M:$M,$B89,'Workers Settings'!$N:$N,1,'Workers Settings'!$H:$H,W$3),"Warning!",IF('Demand Locations'!Y89=0,"",COUNTIFS('Workers Settings'!$M:$M,$B89,'Workers Settings'!$N:$N,1,'Workers Settings'!$H:$H,W$3)/'Demand Locations'!Y89)))</f>
        <v/>
      </c>
      <c r="X89" s="24" t="str">
        <f>IF(OR($B89="",X$3="",'Demand Locations'!Z89=""),"",IF('Demand Locations'!Z89&lt;COUNTIFS('Workers Settings'!$M:$M,$B89,'Workers Settings'!$N:$N,1,'Workers Settings'!$H:$H,X$3),"Warning!",IF('Demand Locations'!Z89=0,"",COUNTIFS('Workers Settings'!$M:$M,$B89,'Workers Settings'!$N:$N,1,'Workers Settings'!$H:$H,X$3)/'Demand Locations'!Z89)))</f>
        <v/>
      </c>
      <c r="Y89" s="24" t="str">
        <f>IF(OR($B89="",Y$3="",'Demand Locations'!AA89=""),"",IF('Demand Locations'!AA89&lt;COUNTIFS('Workers Settings'!$M:$M,$B89,'Workers Settings'!$N:$N,1,'Workers Settings'!$H:$H,Y$3),"Warning!",IF('Demand Locations'!AA89=0,"",COUNTIFS('Workers Settings'!$M:$M,$B89,'Workers Settings'!$N:$N,1,'Workers Settings'!$H:$H,Y$3)/'Demand Locations'!AA89)))</f>
        <v/>
      </c>
      <c r="Z89" s="24" t="str">
        <f>IF(OR($B89="",Z$3="",'Demand Locations'!AB89=""),"",IF('Demand Locations'!AB89&lt;COUNTIFS('Workers Settings'!$M:$M,$B89,'Workers Settings'!$N:$N,1,'Workers Settings'!$H:$H,Z$3),"Warning!",IF('Demand Locations'!AB89=0,"",COUNTIFS('Workers Settings'!$M:$M,$B89,'Workers Settings'!$N:$N,1,'Workers Settings'!$H:$H,Z$3)/'Demand Locations'!AB89)))</f>
        <v/>
      </c>
      <c r="AA89" s="24" t="str">
        <f>IF(OR($B89="",AA$3="",'Demand Locations'!AC89=""),"",IF('Demand Locations'!AC89&lt;COUNTIFS('Workers Settings'!$M:$M,$B89,'Workers Settings'!$N:$N,1,'Workers Settings'!$H:$H,AA$3),"Warning!",IF('Demand Locations'!AC89=0,"",COUNTIFS('Workers Settings'!$M:$M,$B89,'Workers Settings'!$N:$N,1,'Workers Settings'!$H:$H,AA$3)/'Demand Locations'!AC89)))</f>
        <v/>
      </c>
      <c r="AB89" s="24" t="str">
        <f>IF(OR($B89="",AB$3="",'Demand Locations'!AD89=""),"",IF('Demand Locations'!AD89&lt;COUNTIFS('Workers Settings'!$M:$M,$B89,'Workers Settings'!$N:$N,1,'Workers Settings'!$H:$H,AB$3),"Warning!",IF('Demand Locations'!AD89=0,"",COUNTIFS('Workers Settings'!$M:$M,$B89,'Workers Settings'!$N:$N,1,'Workers Settings'!$H:$H,AB$3)/'Demand Locations'!AD89)))</f>
        <v/>
      </c>
      <c r="AC89" s="24" t="str">
        <f>IF(OR($B89="",AC$3="",'Demand Locations'!AE89=""),"",IF('Demand Locations'!AE89&lt;COUNTIFS('Workers Settings'!$M:$M,$B89,'Workers Settings'!$N:$N,1,'Workers Settings'!$H:$H,AC$3),"Warning!",IF('Demand Locations'!AE89=0,"",COUNTIFS('Workers Settings'!$M:$M,$B89,'Workers Settings'!$N:$N,1,'Workers Settings'!$H:$H,AC$3)/'Demand Locations'!AE89)))</f>
        <v/>
      </c>
      <c r="AD89" s="24" t="str">
        <f>IF(OR($B89="",AD$3="",'Demand Locations'!AF89=""),"",IF('Demand Locations'!AF89&lt;COUNTIFS('Workers Settings'!$M:$M,$B89,'Workers Settings'!$N:$N,1,'Workers Settings'!$H:$H,AD$3),"Warning!",IF('Demand Locations'!AF89=0,"",COUNTIFS('Workers Settings'!$M:$M,$B89,'Workers Settings'!$N:$N,1,'Workers Settings'!$H:$H,AD$3)/'Demand Locations'!AF89)))</f>
        <v/>
      </c>
      <c r="AE89" s="24" t="str">
        <f>IF(OR($B89="",AE$3="",'Demand Locations'!AG89=""),"",IF('Demand Locations'!AG89&lt;COUNTIFS('Workers Settings'!$M:$M,$B89,'Workers Settings'!$N:$N,1,'Workers Settings'!$H:$H,AE$3),"Warning!",IF('Demand Locations'!AG89=0,"",COUNTIFS('Workers Settings'!$M:$M,$B89,'Workers Settings'!$N:$N,1,'Workers Settings'!$H:$H,AE$3)/'Demand Locations'!AG89)))</f>
        <v/>
      </c>
      <c r="AF89" s="24" t="str">
        <f>IF(OR($B89="",AF$3="",'Demand Locations'!AH89=""),"",IF('Demand Locations'!AH89&lt;COUNTIFS('Workers Settings'!$M:$M,$B89,'Workers Settings'!$N:$N,1,'Workers Settings'!$H:$H,AF$3),"Warning!",IF('Demand Locations'!AH89=0,"",COUNTIFS('Workers Settings'!$M:$M,$B89,'Workers Settings'!$N:$N,1,'Workers Settings'!$H:$H,AF$3)/'Demand Locations'!AH89)))</f>
        <v/>
      </c>
      <c r="AG89" s="24" t="str">
        <f>IF(OR($B89="",AG$3="",'Demand Locations'!AI89=""),"",IF('Demand Locations'!AI89&lt;COUNTIFS('Workers Settings'!$M:$M,$B89,'Workers Settings'!$N:$N,1,'Workers Settings'!$H:$H,AG$3),"Warning!",IF('Demand Locations'!AI89=0,"",COUNTIFS('Workers Settings'!$M:$M,$B89,'Workers Settings'!$N:$N,1,'Workers Settings'!$H:$H,AG$3)/'Demand Locations'!AI89)))</f>
        <v/>
      </c>
      <c r="AH89" s="24" t="str">
        <f>IF(OR($B89="",AH$3="",'Demand Locations'!AJ89=""),"",IF('Demand Locations'!AJ89&lt;COUNTIFS('Workers Settings'!$M:$M,$B89,'Workers Settings'!$N:$N,1,'Workers Settings'!$H:$H,AH$3),"Warning!",IF('Demand Locations'!AJ89=0,"",COUNTIFS('Workers Settings'!$M:$M,$B89,'Workers Settings'!$N:$N,1,'Workers Settings'!$H:$H,AH$3)/'Demand Locations'!AJ89)))</f>
        <v/>
      </c>
      <c r="AI89" s="24" t="str">
        <f>IF(OR($B89="",AI$3="",'Demand Locations'!AK89=""),"",IF('Demand Locations'!AK89&lt;COUNTIFS('Workers Settings'!$M:$M,$B89,'Workers Settings'!$N:$N,1,'Workers Settings'!$H:$H,AI$3),"Warning!",IF('Demand Locations'!AK89=0,"",COUNTIFS('Workers Settings'!$M:$M,$B89,'Workers Settings'!$N:$N,1,'Workers Settings'!$H:$H,AI$3)/'Demand Locations'!AK89)))</f>
        <v/>
      </c>
      <c r="AJ89" s="24" t="str">
        <f>IF(OR($B89="",AJ$3="",'Demand Locations'!AL89=""),"",IF('Demand Locations'!AL89&lt;COUNTIFS('Workers Settings'!$M:$M,$B89,'Workers Settings'!$N:$N,1,'Workers Settings'!$H:$H,AJ$3),"Warning!",IF('Demand Locations'!AL89=0,"",COUNTIFS('Workers Settings'!$M:$M,$B89,'Workers Settings'!$N:$N,1,'Workers Settings'!$H:$H,AJ$3)/'Demand Locations'!AL89)))</f>
        <v/>
      </c>
      <c r="AK89" s="24" t="str">
        <f>IF(OR($B89="",AK$3="",'Demand Locations'!AM89=""),"",IF('Demand Locations'!AM89&lt;COUNTIFS('Workers Settings'!$M:$M,$B89,'Workers Settings'!$N:$N,1,'Workers Settings'!$H:$H,AK$3),"Warning!",IF('Demand Locations'!AM89=0,"",COUNTIFS('Workers Settings'!$M:$M,$B89,'Workers Settings'!$N:$N,1,'Workers Settings'!$H:$H,AK$3)/'Demand Locations'!AM89)))</f>
        <v/>
      </c>
      <c r="AL89" s="24" t="str">
        <f>IF(OR($B89="",AL$3="",'Demand Locations'!AN89=""),"",IF('Demand Locations'!AN89&lt;COUNTIFS('Workers Settings'!$M:$M,$B89,'Workers Settings'!$N:$N,1,'Workers Settings'!$H:$H,AL$3),"Warning!",IF('Demand Locations'!AN89=0,"",COUNTIFS('Workers Settings'!$M:$M,$B89,'Workers Settings'!$N:$N,1,'Workers Settings'!$H:$H,AL$3)/'Demand Locations'!AN89)))</f>
        <v/>
      </c>
      <c r="AM89" s="24" t="str">
        <f>IF(OR($B89="",AM$3="",'Demand Locations'!AO89=""),"",IF('Demand Locations'!AO89&lt;COUNTIFS('Workers Settings'!$M:$M,$B89,'Workers Settings'!$N:$N,1,'Workers Settings'!$H:$H,AM$3),"Warning!",IF('Demand Locations'!AO89=0,"",COUNTIFS('Workers Settings'!$M:$M,$B89,'Workers Settings'!$N:$N,1,'Workers Settings'!$H:$H,AM$3)/'Demand Locations'!AO89)))</f>
        <v/>
      </c>
      <c r="AN89" s="24" t="str">
        <f>IF(OR($B89="",AN$3="",'Demand Locations'!AP89=""),"",IF('Demand Locations'!AP89&lt;COUNTIFS('Workers Settings'!$M:$M,$B89,'Workers Settings'!$N:$N,1,'Workers Settings'!$H:$H,AN$3),"Warning!",IF('Demand Locations'!AP89=0,"",COUNTIFS('Workers Settings'!$M:$M,$B89,'Workers Settings'!$N:$N,1,'Workers Settings'!$H:$H,AN$3)/'Demand Locations'!AP89)))</f>
        <v/>
      </c>
      <c r="AO89" s="24" t="str">
        <f>IF(OR($B89="",AO$3="",'Demand Locations'!AQ89=""),"",IF('Demand Locations'!AQ89&lt;COUNTIFS('Workers Settings'!$M:$M,$B89,'Workers Settings'!$N:$N,1,'Workers Settings'!$H:$H,AO$3),"Warning!",IF('Demand Locations'!AQ89=0,"",COUNTIFS('Workers Settings'!$M:$M,$B89,'Workers Settings'!$N:$N,1,'Workers Settings'!$H:$H,AO$3)/'Demand Locations'!AQ89)))</f>
        <v/>
      </c>
      <c r="AP89" s="24" t="str">
        <f>IF(OR($B89="",AP$3="",'Demand Locations'!AR89=""),"",IF('Demand Locations'!AR89&lt;COUNTIFS('Workers Settings'!$M:$M,$B89,'Workers Settings'!$N:$N,1,'Workers Settings'!$H:$H,AP$3),"Warning!",IF('Demand Locations'!AR89=0,"",COUNTIFS('Workers Settings'!$M:$M,$B89,'Workers Settings'!$N:$N,1,'Workers Settings'!$H:$H,AP$3)/'Demand Locations'!AR89)))</f>
        <v/>
      </c>
      <c r="AQ89" s="24" t="str">
        <f>IF(OR($B89="",AQ$3="",'Demand Locations'!AS89=""),"",IF('Demand Locations'!AS89&lt;COUNTIFS('Workers Settings'!$M:$M,$B89,'Workers Settings'!$N:$N,1,'Workers Settings'!$H:$H,AQ$3),"Warning!",IF('Demand Locations'!AS89=0,"",COUNTIFS('Workers Settings'!$M:$M,$B89,'Workers Settings'!$N:$N,1,'Workers Settings'!$H:$H,AQ$3)/'Demand Locations'!AS89)))</f>
        <v/>
      </c>
      <c r="AR89" s="24" t="str">
        <f>IF(OR($B89="",AR$3="",'Demand Locations'!AT89=""),"",IF('Demand Locations'!AT89&lt;COUNTIFS('Workers Settings'!$M:$M,$B89,'Workers Settings'!$N:$N,1,'Workers Settings'!$H:$H,AR$3),"Warning!",IF('Demand Locations'!AT89=0,"",COUNTIFS('Workers Settings'!$M:$M,$B89,'Workers Settings'!$N:$N,1,'Workers Settings'!$H:$H,AR$3)/'Demand Locations'!AT89)))</f>
        <v/>
      </c>
      <c r="AS89" s="24" t="str">
        <f>IF(OR($B89="",AS$3="",'Demand Locations'!AU89=""),"",IF('Demand Locations'!AU89&lt;COUNTIFS('Workers Settings'!$M:$M,$B89,'Workers Settings'!$N:$N,1,'Workers Settings'!$H:$H,AS$3),"Warning!",IF('Demand Locations'!AU89=0,"",COUNTIFS('Workers Settings'!$M:$M,$B89,'Workers Settings'!$N:$N,1,'Workers Settings'!$H:$H,AS$3)/'Demand Locations'!AU89)))</f>
        <v/>
      </c>
      <c r="AT89" s="24" t="str">
        <f>IF(OR($B89="",AT$3="",'Demand Locations'!AV89=""),"",IF('Demand Locations'!AV89&lt;COUNTIFS('Workers Settings'!$M:$M,$B89,'Workers Settings'!$N:$N,1,'Workers Settings'!$H:$H,AT$3),"Warning!",IF('Demand Locations'!AV89=0,"",COUNTIFS('Workers Settings'!$M:$M,$B89,'Workers Settings'!$N:$N,1,'Workers Settings'!$H:$H,AT$3)/'Demand Locations'!AV89)))</f>
        <v/>
      </c>
      <c r="AU89" s="24" t="str">
        <f>IF(OR($B89="",AU$3="",'Demand Locations'!AW89=""),"",IF('Demand Locations'!AW89&lt;COUNTIFS('Workers Settings'!$M:$M,$B89,'Workers Settings'!$N:$N,1,'Workers Settings'!$H:$H,AU$3),"Warning!",IF('Demand Locations'!AW89=0,"",COUNTIFS('Workers Settings'!$M:$M,$B89,'Workers Settings'!$N:$N,1,'Workers Settings'!$H:$H,AU$3)/'Demand Locations'!AW89)))</f>
        <v/>
      </c>
      <c r="AV89" s="24" t="str">
        <f>IF(OR($B89="",AV$3="",'Demand Locations'!AX89=""),"",IF('Demand Locations'!AX89&lt;COUNTIFS('Workers Settings'!$M:$M,$B89,'Workers Settings'!$N:$N,1,'Workers Settings'!$H:$H,AV$3),"Warning!",IF('Demand Locations'!AX89=0,"",COUNTIFS('Workers Settings'!$M:$M,$B89,'Workers Settings'!$N:$N,1,'Workers Settings'!$H:$H,AV$3)/'Demand Locations'!AX89)))</f>
        <v/>
      </c>
      <c r="AW89" s="24" t="str">
        <f>IF(OR($B89="",AW$3="",'Demand Locations'!AY89=""),"",IF('Demand Locations'!AY89&lt;COUNTIFS('Workers Settings'!$M:$M,$B89,'Workers Settings'!$N:$N,1,'Workers Settings'!$H:$H,AW$3),"Warning!",IF('Demand Locations'!AY89=0,"",COUNTIFS('Workers Settings'!$M:$M,$B89,'Workers Settings'!$N:$N,1,'Workers Settings'!$H:$H,AW$3)/'Demand Locations'!AY89)))</f>
        <v/>
      </c>
      <c r="AX89" s="24" t="str">
        <f>IF(OR($B89="",AX$3="",'Demand Locations'!AZ89=""),"",IF('Demand Locations'!AZ89&lt;COUNTIFS('Workers Settings'!$M:$M,$B89,'Workers Settings'!$N:$N,1,'Workers Settings'!$H:$H,AX$3),"Warning!",IF('Demand Locations'!AZ89=0,"",COUNTIFS('Workers Settings'!$M:$M,$B89,'Workers Settings'!$N:$N,1,'Workers Settings'!$H:$H,AX$3)/'Demand Locations'!AZ89)))</f>
        <v/>
      </c>
      <c r="AY89" s="24" t="str">
        <f>IF(OR($B89="",AY$3="",'Demand Locations'!BA89=""),"",IF('Demand Locations'!BA89&lt;COUNTIFS('Workers Settings'!$M:$M,$B89,'Workers Settings'!$N:$N,1,'Workers Settings'!$H:$H,AY$3),"Warning!",IF('Demand Locations'!BA89=0,"",COUNTIFS('Workers Settings'!$M:$M,$B89,'Workers Settings'!$N:$N,1,'Workers Settings'!$H:$H,AY$3)/'Demand Locations'!BA89)))</f>
        <v/>
      </c>
      <c r="AZ89" s="24" t="str">
        <f>IF(OR($B89="",AZ$3="",'Demand Locations'!BB89=""),"",IF('Demand Locations'!BB89&lt;COUNTIFS('Workers Settings'!$M:$M,$B89,'Workers Settings'!$N:$N,1,'Workers Settings'!$H:$H,AZ$3),"Warning!",IF('Demand Locations'!BB89=0,"",COUNTIFS('Workers Settings'!$M:$M,$B89,'Workers Settings'!$N:$N,1,'Workers Settings'!$H:$H,AZ$3)/'Demand Locations'!BB89)))</f>
        <v/>
      </c>
      <c r="BA89" s="24" t="str">
        <f>IF(OR($B89="",BA$3="",'Demand Locations'!BC89=""),"",IF('Demand Locations'!BC89&lt;COUNTIFS('Workers Settings'!$M:$M,$B89,'Workers Settings'!$N:$N,1,'Workers Settings'!$H:$H,BA$3),"Warning!",IF('Demand Locations'!BC89=0,"",COUNTIFS('Workers Settings'!$M:$M,$B89,'Workers Settings'!$N:$N,1,'Workers Settings'!$H:$H,BA$3)/'Demand Locations'!BC89)))</f>
        <v/>
      </c>
      <c r="BB89" s="24" t="str">
        <f>IF(OR($B89="",BB$3="",'Demand Locations'!BD89=""),"",IF('Demand Locations'!BD89&lt;COUNTIFS('Workers Settings'!$M:$M,$B89,'Workers Settings'!$N:$N,1,'Workers Settings'!$H:$H,BB$3),"Warning!",IF('Demand Locations'!BD89=0,"",COUNTIFS('Workers Settings'!$M:$M,$B89,'Workers Settings'!$N:$N,1,'Workers Settings'!$H:$H,BB$3)/'Demand Locations'!BD89)))</f>
        <v/>
      </c>
      <c r="BC89" s="24" t="str">
        <f>IF(OR($B89="",BC$3="",'Demand Locations'!BE89=""),"",IF('Demand Locations'!BE89&lt;COUNTIFS('Workers Settings'!$M:$M,$B89,'Workers Settings'!$N:$N,1,'Workers Settings'!$H:$H,BC$3),"Warning!",IF('Demand Locations'!BE89=0,"",COUNTIFS('Workers Settings'!$M:$M,$B89,'Workers Settings'!$N:$N,1,'Workers Settings'!$H:$H,BC$3)/'Demand Locations'!BE89)))</f>
        <v/>
      </c>
      <c r="BD89" s="24" t="str">
        <f>IF(OR($B89="",BD$3="",'Demand Locations'!BF89=""),"",IF('Demand Locations'!BF89&lt;COUNTIFS('Workers Settings'!$M:$M,$B89,'Workers Settings'!$N:$N,1,'Workers Settings'!$H:$H,BD$3),"Warning!",IF('Demand Locations'!BF89=0,"",COUNTIFS('Workers Settings'!$M:$M,$B89,'Workers Settings'!$N:$N,1,'Workers Settings'!$H:$H,BD$3)/'Demand Locations'!BF89)))</f>
        <v/>
      </c>
      <c r="BE89" s="24" t="str">
        <f>IF(OR($B89="",BE$3="",'Demand Locations'!BG89=""),"",IF('Demand Locations'!BG89&lt;COUNTIFS('Workers Settings'!$M:$M,$B89,'Workers Settings'!$N:$N,1,'Workers Settings'!$H:$H,BE$3),"Warning!",IF('Demand Locations'!BG89=0,"",COUNTIFS('Workers Settings'!$M:$M,$B89,'Workers Settings'!$N:$N,1,'Workers Settings'!$H:$H,BE$3)/'Demand Locations'!BG89)))</f>
        <v/>
      </c>
      <c r="BF89" s="24" t="str">
        <f>IF(OR($B89="",BF$3="",'Demand Locations'!BH89=""),"",IF('Demand Locations'!BH89&lt;COUNTIFS('Workers Settings'!$M:$M,$B89,'Workers Settings'!$N:$N,1,'Workers Settings'!$H:$H,BF$3),"Warning!",IF('Demand Locations'!BH89=0,"",COUNTIFS('Workers Settings'!$M:$M,$B89,'Workers Settings'!$N:$N,1,'Workers Settings'!$H:$H,BF$3)/'Demand Locations'!BH89)))</f>
        <v/>
      </c>
      <c r="BG89" s="24" t="str">
        <f>IF(OR($B89="",BG$3="",'Demand Locations'!BI89=""),"",IF('Demand Locations'!BI89&lt;COUNTIFS('Workers Settings'!$M:$M,$B89,'Workers Settings'!$N:$N,1,'Workers Settings'!$H:$H,BG$3),"Warning!",IF('Demand Locations'!BI89=0,"",COUNTIFS('Workers Settings'!$M:$M,$B89,'Workers Settings'!$N:$N,1,'Workers Settings'!$H:$H,BG$3)/'Demand Locations'!BI89)))</f>
        <v/>
      </c>
      <c r="BH89" s="24" t="str">
        <f>IF(OR($B89="",BH$3="",'Demand Locations'!BJ89=""),"",IF('Demand Locations'!BJ89&lt;COUNTIFS('Workers Settings'!$M:$M,$B89,'Workers Settings'!$N:$N,1,'Workers Settings'!$H:$H,BH$3),"Warning!",IF('Demand Locations'!BJ89=0,"",COUNTIFS('Workers Settings'!$M:$M,$B89,'Workers Settings'!$N:$N,1,'Workers Settings'!$H:$H,BH$3)/'Demand Locations'!BJ89)))</f>
        <v/>
      </c>
      <c r="BI89" s="24" t="str">
        <f>IF(OR($B89="",BI$3="",'Demand Locations'!BK89=""),"",IF('Demand Locations'!BK89&lt;COUNTIFS('Workers Settings'!$M:$M,$B89,'Workers Settings'!$N:$N,1,'Workers Settings'!$H:$H,BI$3),"Warning!",IF('Demand Locations'!BK89=0,"",COUNTIFS('Workers Settings'!$M:$M,$B89,'Workers Settings'!$N:$N,1,'Workers Settings'!$H:$H,BI$3)/'Demand Locations'!BK89)))</f>
        <v/>
      </c>
      <c r="BJ89" s="24" t="str">
        <f>IF(OR($B89="",BJ$3="",'Demand Locations'!BL89=""),"",IF('Demand Locations'!BL89&lt;COUNTIFS('Workers Settings'!$M:$M,$B89,'Workers Settings'!$N:$N,1,'Workers Settings'!$H:$H,BJ$3),"Warning!",IF('Demand Locations'!BL89=0,"",COUNTIFS('Workers Settings'!$M:$M,$B89,'Workers Settings'!$N:$N,1,'Workers Settings'!$H:$H,BJ$3)/'Demand Locations'!BL89)))</f>
        <v/>
      </c>
      <c r="BK89" s="24" t="str">
        <f>IF(OR($B89="",BK$3="",'Demand Locations'!BM89=""),"",IF('Demand Locations'!BM89&lt;COUNTIFS('Workers Settings'!$M:$M,$B89,'Workers Settings'!$N:$N,1,'Workers Settings'!$H:$H,BK$3),"Warning!",IF('Demand Locations'!BM89=0,"",COUNTIFS('Workers Settings'!$M:$M,$B89,'Workers Settings'!$N:$N,1,'Workers Settings'!$H:$H,BK$3)/'Demand Locations'!BM89)))</f>
        <v/>
      </c>
      <c r="BL89" s="24" t="str">
        <f>IF(OR($B89="",BL$3="",'Demand Locations'!BN89=""),"",IF('Demand Locations'!BN89&lt;COUNTIFS('Workers Settings'!$M:$M,$B89,'Workers Settings'!$N:$N,1,'Workers Settings'!$H:$H,BL$3),"Warning!",IF('Demand Locations'!BN89=0,"",COUNTIFS('Workers Settings'!$M:$M,$B89,'Workers Settings'!$N:$N,1,'Workers Settings'!$H:$H,BL$3)/'Demand Locations'!BN89)))</f>
        <v/>
      </c>
      <c r="BM89" s="24" t="str">
        <f>IF(OR($B89="",BM$3="",'Demand Locations'!BO89=""),"",IF('Demand Locations'!BO89&lt;COUNTIFS('Workers Settings'!$M:$M,$B89,'Workers Settings'!$N:$N,1,'Workers Settings'!$H:$H,BM$3),"Warning!",IF('Demand Locations'!BO89=0,"",COUNTIFS('Workers Settings'!$M:$M,$B89,'Workers Settings'!$N:$N,1,'Workers Settings'!$H:$H,BM$3)/'Demand Locations'!BO89)))</f>
        <v/>
      </c>
      <c r="BN89" s="24" t="str">
        <f>IF(OR($B89="",BN$3="",'Demand Locations'!BP89=""),"",IF('Demand Locations'!BP89&lt;COUNTIFS('Workers Settings'!$M:$M,$B89,'Workers Settings'!$N:$N,1,'Workers Settings'!$H:$H,BN$3),"Warning!",IF('Demand Locations'!BP89=0,"",COUNTIFS('Workers Settings'!$M:$M,$B89,'Workers Settings'!$N:$N,1,'Workers Settings'!$H:$H,BN$3)/'Demand Locations'!BP89)))</f>
        <v/>
      </c>
      <c r="BO89" s="24" t="str">
        <f>IF(OR($B89="",BO$3="",'Demand Locations'!BQ89=""),"",IF('Demand Locations'!BQ89&lt;COUNTIFS('Workers Settings'!$M:$M,$B89,'Workers Settings'!$N:$N,1,'Workers Settings'!$H:$H,BO$3),"Warning!",IF('Demand Locations'!BQ89=0,"",COUNTIFS('Workers Settings'!$M:$M,$B89,'Workers Settings'!$N:$N,1,'Workers Settings'!$H:$H,BO$3)/'Demand Locations'!BQ89)))</f>
        <v/>
      </c>
      <c r="BP89" s="24" t="str">
        <f>IF(OR($B89="",BP$3="",'Demand Locations'!BR89=""),"",IF('Demand Locations'!BR89&lt;COUNTIFS('Workers Settings'!$M:$M,$B89,'Workers Settings'!$N:$N,1,'Workers Settings'!$H:$H,BP$3),"Warning!",IF('Demand Locations'!BR89=0,"",COUNTIFS('Workers Settings'!$M:$M,$B89,'Workers Settings'!$N:$N,1,'Workers Settings'!$H:$H,BP$3)/'Demand Locations'!BR89)))</f>
        <v/>
      </c>
      <c r="BQ89" s="24" t="str">
        <f>IF(OR($B89="",BQ$3="",'Demand Locations'!BS89=""),"",IF('Demand Locations'!BS89&lt;COUNTIFS('Workers Settings'!$M:$M,$B89,'Workers Settings'!$N:$N,1,'Workers Settings'!$H:$H,BQ$3),"Warning!",IF('Demand Locations'!BS89=0,"",COUNTIFS('Workers Settings'!$M:$M,$B89,'Workers Settings'!$N:$N,1,'Workers Settings'!$H:$H,BQ$3)/'Demand Locations'!BS89)))</f>
        <v/>
      </c>
      <c r="BR89" s="24" t="str">
        <f>IF(OR($B89="",BR$3="",'Demand Locations'!BT89=""),"",IF('Demand Locations'!BT89&lt;COUNTIFS('Workers Settings'!$M:$M,$B89,'Workers Settings'!$N:$N,1,'Workers Settings'!$H:$H,BR$3),"Warning!",IF('Demand Locations'!BT89=0,"",COUNTIFS('Workers Settings'!$M:$M,$B89,'Workers Settings'!$N:$N,1,'Workers Settings'!$H:$H,BR$3)/'Demand Locations'!BT89)))</f>
        <v/>
      </c>
      <c r="BS89" s="24" t="str">
        <f>IF(OR($B89="",BS$3="",'Demand Locations'!BU89=""),"",IF('Demand Locations'!BU89&lt;COUNTIFS('Workers Settings'!$M:$M,$B89,'Workers Settings'!$N:$N,1,'Workers Settings'!$H:$H,BS$3),"Warning!",IF('Demand Locations'!BU89=0,"",COUNTIFS('Workers Settings'!$M:$M,$B89,'Workers Settings'!$N:$N,1,'Workers Settings'!$H:$H,BS$3)/'Demand Locations'!BU89)))</f>
        <v/>
      </c>
      <c r="BT89" s="24" t="str">
        <f>IF(OR($B89="",BT$3="",'Demand Locations'!BV89=""),"",IF('Demand Locations'!BV89&lt;COUNTIFS('Workers Settings'!$M:$M,$B89,'Workers Settings'!$N:$N,1,'Workers Settings'!$H:$H,BT$3),"Warning!",IF('Demand Locations'!BV89=0,"",COUNTIFS('Workers Settings'!$M:$M,$B89,'Workers Settings'!$N:$N,1,'Workers Settings'!$H:$H,BT$3)/'Demand Locations'!BV89)))</f>
        <v/>
      </c>
      <c r="BU89" s="24" t="str">
        <f>IF(OR($B89="",BU$3="",'Demand Locations'!BW89=""),"",IF('Demand Locations'!BW89&lt;COUNTIFS('Workers Settings'!$M:$M,$B89,'Workers Settings'!$N:$N,1,'Workers Settings'!$H:$H,BU$3),"Warning!",IF('Demand Locations'!BW89=0,"",COUNTIFS('Workers Settings'!$M:$M,$B89,'Workers Settings'!$N:$N,1,'Workers Settings'!$H:$H,BU$3)/'Demand Locations'!BW89)))</f>
        <v/>
      </c>
      <c r="BV89" s="24" t="str">
        <f>IF(OR($B89="",BV$3="",'Demand Locations'!BX89=""),"",IF('Demand Locations'!BX89&lt;COUNTIFS('Workers Settings'!$M:$M,$B89,'Workers Settings'!$N:$N,1,'Workers Settings'!$H:$H,BV$3),"Warning!",IF('Demand Locations'!BX89=0,"",COUNTIFS('Workers Settings'!$M:$M,$B89,'Workers Settings'!$N:$N,1,'Workers Settings'!$H:$H,BV$3)/'Demand Locations'!BX89)))</f>
        <v/>
      </c>
      <c r="BW89" s="24" t="str">
        <f>IF(OR($B89="",BW$3="",'Demand Locations'!BY89=""),"",IF('Demand Locations'!BY89&lt;COUNTIFS('Workers Settings'!$M:$M,$B89,'Workers Settings'!$N:$N,1,'Workers Settings'!$H:$H,BW$3),"Warning!",IF('Demand Locations'!BY89=0,"",COUNTIFS('Workers Settings'!$M:$M,$B89,'Workers Settings'!$N:$N,1,'Workers Settings'!$H:$H,BW$3)/'Demand Locations'!BY89)))</f>
        <v/>
      </c>
      <c r="BX89" s="24" t="str">
        <f>IF(OR($B89="",BX$3="",'Demand Locations'!BZ89=""),"",IF('Demand Locations'!BZ89&lt;COUNTIFS('Workers Settings'!$M:$M,$B89,'Workers Settings'!$N:$N,1,'Workers Settings'!$H:$H,BX$3),"Warning!",IF('Demand Locations'!BZ89=0,"",COUNTIFS('Workers Settings'!$M:$M,$B89,'Workers Settings'!$N:$N,1,'Workers Settings'!$H:$H,BX$3)/'Demand Locations'!BZ89)))</f>
        <v/>
      </c>
      <c r="BY89" s="24" t="str">
        <f>IF(OR($B89="",BY$3="",'Demand Locations'!CA89=""),"",IF('Demand Locations'!CA89&lt;COUNTIFS('Workers Settings'!$M:$M,$B89,'Workers Settings'!$N:$N,1,'Workers Settings'!$H:$H,BY$3),"Warning!",IF('Demand Locations'!CA89=0,"",COUNTIFS('Workers Settings'!$M:$M,$B89,'Workers Settings'!$N:$N,1,'Workers Settings'!$H:$H,BY$3)/'Demand Locations'!CA89)))</f>
        <v/>
      </c>
      <c r="BZ89" s="24" t="str">
        <f>IF(OR($B89="",BZ$3="",'Demand Locations'!CB89=""),"",IF('Demand Locations'!CB89&lt;COUNTIFS('Workers Settings'!$M:$M,$B89,'Workers Settings'!$N:$N,1,'Workers Settings'!$H:$H,BZ$3),"Warning!",IF('Demand Locations'!CB89=0,"",COUNTIFS('Workers Settings'!$M:$M,$B89,'Workers Settings'!$N:$N,1,'Workers Settings'!$H:$H,BZ$3)/'Demand Locations'!CB89)))</f>
        <v/>
      </c>
      <c r="CA89" s="24" t="str">
        <f>IF(OR($B89="",CA$3="",'Demand Locations'!CC89=""),"",IF('Demand Locations'!CC89&lt;COUNTIFS('Workers Settings'!$M:$M,$B89,'Workers Settings'!$N:$N,1,'Workers Settings'!$H:$H,CA$3),"Warning!",IF('Demand Locations'!CC89=0,"",COUNTIFS('Workers Settings'!$M:$M,$B89,'Workers Settings'!$N:$N,1,'Workers Settings'!$H:$H,CA$3)/'Demand Locations'!CC89)))</f>
        <v/>
      </c>
      <c r="CB89" s="24" t="str">
        <f>IF(OR($B89="",CB$3="",'Demand Locations'!CD89=""),"",IF('Demand Locations'!CD89&lt;COUNTIFS('Workers Settings'!$M:$M,$B89,'Workers Settings'!$N:$N,1,'Workers Settings'!$H:$H,CB$3),"Warning!",IF('Demand Locations'!CD89=0,"",COUNTIFS('Workers Settings'!$M:$M,$B89,'Workers Settings'!$N:$N,1,'Workers Settings'!$H:$H,CB$3)/'Demand Locations'!CD89)))</f>
        <v/>
      </c>
      <c r="CC89" s="24" t="str">
        <f>IF(OR($B89="",CC$3="",'Demand Locations'!CE89=""),"",IF('Demand Locations'!CE89&lt;COUNTIFS('Workers Settings'!$M:$M,$B89,'Workers Settings'!$N:$N,1,'Workers Settings'!$H:$H,CC$3),"Warning!",IF('Demand Locations'!CE89=0,"",COUNTIFS('Workers Settings'!$M:$M,$B89,'Workers Settings'!$N:$N,1,'Workers Settings'!$H:$H,CC$3)/'Demand Locations'!CE89)))</f>
        <v/>
      </c>
      <c r="CD89" s="24" t="str">
        <f>IF(OR($B89="",CD$3="",'Demand Locations'!CF89=""),"",IF('Demand Locations'!CF89&lt;COUNTIFS('Workers Settings'!$M:$M,$B89,'Workers Settings'!$N:$N,1,'Workers Settings'!$H:$H,CD$3),"Warning!",IF('Demand Locations'!CF89=0,"",COUNTIFS('Workers Settings'!$M:$M,$B89,'Workers Settings'!$N:$N,1,'Workers Settings'!$H:$H,CD$3)/'Demand Locations'!CF89)))</f>
        <v/>
      </c>
      <c r="CE89" s="24" t="str">
        <f>IF(OR($B89="",CE$3="",'Demand Locations'!CG89=""),"",IF('Demand Locations'!CG89&lt;COUNTIFS('Workers Settings'!$M:$M,$B89,'Workers Settings'!$N:$N,1,'Workers Settings'!$H:$H,CE$3),"Warning!",IF('Demand Locations'!CG89=0,"",COUNTIFS('Workers Settings'!$M:$M,$B89,'Workers Settings'!$N:$N,1,'Workers Settings'!$H:$H,CE$3)/'Demand Locations'!CG89)))</f>
        <v/>
      </c>
      <c r="CF89" s="24" t="str">
        <f>IF(OR($B89="",CF$3="",'Demand Locations'!CH89=""),"",IF('Demand Locations'!CH89&lt;COUNTIFS('Workers Settings'!$M:$M,$B89,'Workers Settings'!$N:$N,1,'Workers Settings'!$H:$H,CF$3),"Warning!",IF('Demand Locations'!CH89=0,"",COUNTIFS('Workers Settings'!$M:$M,$B89,'Workers Settings'!$N:$N,1,'Workers Settings'!$H:$H,CF$3)/'Demand Locations'!CH89)))</f>
        <v/>
      </c>
      <c r="CG89" s="24" t="str">
        <f>IF(OR($B89="",CG$3="",'Demand Locations'!CI89=""),"",IF('Demand Locations'!CI89&lt;COUNTIFS('Workers Settings'!$M:$M,$B89,'Workers Settings'!$N:$N,1,'Workers Settings'!$H:$H,CG$3),"Warning!",IF('Demand Locations'!CI89=0,"",COUNTIFS('Workers Settings'!$M:$M,$B89,'Workers Settings'!$N:$N,1,'Workers Settings'!$H:$H,CG$3)/'Demand Locations'!CI89)))</f>
        <v/>
      </c>
      <c r="CH89" s="24" t="str">
        <f>IF(OR($B89="",CH$3="",'Demand Locations'!CJ89=""),"",IF('Demand Locations'!CJ89&lt;COUNTIFS('Workers Settings'!$M:$M,$B89,'Workers Settings'!$N:$N,1,'Workers Settings'!$H:$H,CH$3),"Warning!",IF('Demand Locations'!CJ89=0,"",COUNTIFS('Workers Settings'!$M:$M,$B89,'Workers Settings'!$N:$N,1,'Workers Settings'!$H:$H,CH$3)/'Demand Locations'!CJ89)))</f>
        <v/>
      </c>
      <c r="CI89" s="24" t="str">
        <f>IF(OR($B89="",CI$3="",'Demand Locations'!CK89=""),"",IF('Demand Locations'!CK89&lt;COUNTIFS('Workers Settings'!$M:$M,$B89,'Workers Settings'!$N:$N,1,'Workers Settings'!$H:$H,CI$3),"Warning!",IF('Demand Locations'!CK89=0,"",COUNTIFS('Workers Settings'!$M:$M,$B89,'Workers Settings'!$N:$N,1,'Workers Settings'!$H:$H,CI$3)/'Demand Locations'!CK89)))</f>
        <v/>
      </c>
      <c r="CJ89" s="24" t="str">
        <f>IF(OR($B89="",CJ$3="",'Demand Locations'!CL89=""),"",IF('Demand Locations'!CL89&lt;COUNTIFS('Workers Settings'!$M:$M,$B89,'Workers Settings'!$N:$N,1,'Workers Settings'!$H:$H,CJ$3),"Warning!",IF('Demand Locations'!CL89=0,"",COUNTIFS('Workers Settings'!$M:$M,$B89,'Workers Settings'!$N:$N,1,'Workers Settings'!$H:$H,CJ$3)/'Demand Locations'!CL89)))</f>
        <v/>
      </c>
      <c r="CK89" s="24" t="str">
        <f>IF(OR($B89="",CK$3="",'Demand Locations'!CM89=""),"",IF('Demand Locations'!CM89&lt;COUNTIFS('Workers Settings'!$M:$M,$B89,'Workers Settings'!$N:$N,1,'Workers Settings'!$H:$H,CK$3),"Warning!",IF('Demand Locations'!CM89=0,"",COUNTIFS('Workers Settings'!$M:$M,$B89,'Workers Settings'!$N:$N,1,'Workers Settings'!$H:$H,CK$3)/'Demand Locations'!CM89)))</f>
        <v/>
      </c>
      <c r="CL89" s="24" t="str">
        <f>IF(OR($B89="",CL$3="",'Demand Locations'!CN89=""),"",IF('Demand Locations'!CN89&lt;COUNTIFS('Workers Settings'!$M:$M,$B89,'Workers Settings'!$N:$N,1,'Workers Settings'!$H:$H,CL$3),"Warning!",IF('Demand Locations'!CN89=0,"",COUNTIFS('Workers Settings'!$M:$M,$B89,'Workers Settings'!$N:$N,1,'Workers Settings'!$H:$H,CL$3)/'Demand Locations'!CN89)))</f>
        <v/>
      </c>
      <c r="CM89" s="24" t="str">
        <f>IF(OR($B89="",CM$3="",'Demand Locations'!CO89=""),"",IF('Demand Locations'!CO89&lt;COUNTIFS('Workers Settings'!$M:$M,$B89,'Workers Settings'!$N:$N,1,'Workers Settings'!$H:$H,CM$3),"Warning!",IF('Demand Locations'!CO89=0,"",COUNTIFS('Workers Settings'!$M:$M,$B89,'Workers Settings'!$N:$N,1,'Workers Settings'!$H:$H,CM$3)/'Demand Locations'!CO89)))</f>
        <v/>
      </c>
      <c r="CN89" s="24" t="str">
        <f>IF(OR($B89="",CN$3="",'Demand Locations'!CP89=""),"",IF('Demand Locations'!CP89&lt;COUNTIFS('Workers Settings'!$M:$M,$B89,'Workers Settings'!$N:$N,1,'Workers Settings'!$H:$H,CN$3),"Warning!",IF('Demand Locations'!CP89=0,"",COUNTIFS('Workers Settings'!$M:$M,$B89,'Workers Settings'!$N:$N,1,'Workers Settings'!$H:$H,CN$3)/'Demand Locations'!CP89)))</f>
        <v/>
      </c>
      <c r="CO89" s="24" t="str">
        <f>IF(OR($B89="",CO$3="",'Demand Locations'!CQ89=""),"",IF('Demand Locations'!CQ89&lt;COUNTIFS('Workers Settings'!$M:$M,$B89,'Workers Settings'!$N:$N,1,'Workers Settings'!$H:$H,CO$3),"Warning!",IF('Demand Locations'!CQ89=0,"",COUNTIFS('Workers Settings'!$M:$M,$B89,'Workers Settings'!$N:$N,1,'Workers Settings'!$H:$H,CO$3)/'Demand Locations'!CQ89)))</f>
        <v/>
      </c>
      <c r="CP89" s="24" t="str">
        <f>IF(OR($B89="",CP$3="",'Demand Locations'!CR89=""),"",IF('Demand Locations'!CR89&lt;COUNTIFS('Workers Settings'!$M:$M,$B89,'Workers Settings'!$N:$N,1,'Workers Settings'!$H:$H,CP$3),"Warning!",IF('Demand Locations'!CR89=0,"",COUNTIFS('Workers Settings'!$M:$M,$B89,'Workers Settings'!$N:$N,1,'Workers Settings'!$H:$H,CP$3)/'Demand Locations'!CR89)))</f>
        <v/>
      </c>
      <c r="CQ89" s="24" t="str">
        <f>IF(OR($B89="",CQ$3="",'Demand Locations'!CS89=""),"",IF('Demand Locations'!CS89&lt;COUNTIFS('Workers Settings'!$M:$M,$B89,'Workers Settings'!$N:$N,1,'Workers Settings'!$H:$H,CQ$3),"Warning!",IF('Demand Locations'!CS89=0,"",COUNTIFS('Workers Settings'!$M:$M,$B89,'Workers Settings'!$N:$N,1,'Workers Settings'!$H:$H,CQ$3)/'Demand Locations'!CS89)))</f>
        <v/>
      </c>
      <c r="CR89" s="24" t="str">
        <f>IF(OR($B89="",CR$3="",'Demand Locations'!CT89=""),"",IF('Demand Locations'!CT89&lt;COUNTIFS('Workers Settings'!$M:$M,$B89,'Workers Settings'!$N:$N,1,'Workers Settings'!$H:$H,CR$3),"Warning!",IF('Demand Locations'!CT89=0,"",COUNTIFS('Workers Settings'!$M:$M,$B89,'Workers Settings'!$N:$N,1,'Workers Settings'!$H:$H,CR$3)/'Demand Locations'!CT89)))</f>
        <v/>
      </c>
      <c r="CS89" s="24" t="str">
        <f>IF(OR($B89="",CS$3="",'Demand Locations'!CU89=""),"",IF('Demand Locations'!CU89&lt;COUNTIFS('Workers Settings'!$M:$M,$B89,'Workers Settings'!$N:$N,1,'Workers Settings'!$H:$H,CS$3),"Warning!",IF('Demand Locations'!CU89=0,"",COUNTIFS('Workers Settings'!$M:$M,$B89,'Workers Settings'!$N:$N,1,'Workers Settings'!$H:$H,CS$3)/'Demand Locations'!CU89)))</f>
        <v/>
      </c>
      <c r="CT89" s="24" t="str">
        <f>IF(OR($B89="",CT$3="",'Demand Locations'!CV89=""),"",IF('Demand Locations'!CV89&lt;COUNTIFS('Workers Settings'!$M:$M,$B89,'Workers Settings'!$N:$N,1,'Workers Settings'!$H:$H,CT$3),"Warning!",IF('Demand Locations'!CV89=0,"",COUNTIFS('Workers Settings'!$M:$M,$B89,'Workers Settings'!$N:$N,1,'Workers Settings'!$H:$H,CT$3)/'Demand Locations'!CV89)))</f>
        <v/>
      </c>
      <c r="CU89" s="24" t="str">
        <f>IF(OR($B89="",CU$3="",'Demand Locations'!CW89=""),"",IF('Demand Locations'!CW89&lt;COUNTIFS('Workers Settings'!$M:$M,$B89,'Workers Settings'!$N:$N,1,'Workers Settings'!$H:$H,CU$3),"Warning!",IF('Demand Locations'!CW89=0,"",COUNTIFS('Workers Settings'!$M:$M,$B89,'Workers Settings'!$N:$N,1,'Workers Settings'!$H:$H,CU$3)/'Demand Locations'!CW89)))</f>
        <v/>
      </c>
      <c r="CV89" s="24" t="str">
        <f>IF(OR($B89="",CV$3="",'Demand Locations'!CX89=""),"",IF('Demand Locations'!CX89&lt;COUNTIFS('Workers Settings'!$M:$M,$B89,'Workers Settings'!$N:$N,1,'Workers Settings'!$H:$H,CV$3),"Warning!",IF('Demand Locations'!CX89=0,"",COUNTIFS('Workers Settings'!$M:$M,$B89,'Workers Settings'!$N:$N,1,'Workers Settings'!$H:$H,CV$3)/'Demand Locations'!CX89)))</f>
        <v/>
      </c>
      <c r="CW89" s="24" t="str">
        <f>IF(OR($B89="",CW$3="",'Demand Locations'!CY89=""),"",IF('Demand Locations'!CY89&lt;COUNTIFS('Workers Settings'!$M:$M,$B89,'Workers Settings'!$N:$N,1,'Workers Settings'!$H:$H,CW$3),"Warning!",IF('Demand Locations'!CY89=0,"",COUNTIFS('Workers Settings'!$M:$M,$B89,'Workers Settings'!$N:$N,1,'Workers Settings'!$H:$H,CW$3)/'Demand Locations'!CY89)))</f>
        <v/>
      </c>
      <c r="CX89" s="24" t="str">
        <f>IF(OR($B89="",CX$3="",'Demand Locations'!CZ89=""),"",IF('Demand Locations'!CZ89&lt;COUNTIFS('Workers Settings'!$M:$M,$B89,'Workers Settings'!$N:$N,1,'Workers Settings'!$H:$H,CX$3),"Warning!",IF('Demand Locations'!CZ89=0,"",COUNTIFS('Workers Settings'!$M:$M,$B89,'Workers Settings'!$N:$N,1,'Workers Settings'!$H:$H,CX$3)/'Demand Locations'!CZ89)))</f>
        <v/>
      </c>
      <c r="CY89" s="24" t="str">
        <f>IF(OR($B89="",CY$3="",'Demand Locations'!DA89=""),"",IF('Demand Locations'!DA89&lt;COUNTIFS('Workers Settings'!$M:$M,$B89,'Workers Settings'!$N:$N,1,'Workers Settings'!$H:$H,CY$3),"Warning!",IF('Demand Locations'!DA89=0,"",COUNTIFS('Workers Settings'!$M:$M,$B89,'Workers Settings'!$N:$N,1,'Workers Settings'!$H:$H,CY$3)/'Demand Locations'!DA89)))</f>
        <v/>
      </c>
      <c r="CZ89" s="24" t="str">
        <f>IF(OR($B89="",CZ$3="",'Demand Locations'!DB89=""),"",IF('Demand Locations'!DB89&lt;COUNTIFS('Workers Settings'!$M:$M,$B89,'Workers Settings'!$N:$N,1,'Workers Settings'!$H:$H,CZ$3),"Warning!",IF('Demand Locations'!DB89=0,"",COUNTIFS('Workers Settings'!$M:$M,$B89,'Workers Settings'!$N:$N,1,'Workers Settings'!$H:$H,CZ$3)/'Demand Locations'!DB89)))</f>
        <v/>
      </c>
    </row>
    <row r="90" spans="1:104" x14ac:dyDescent="0.25">
      <c r="A90" s="7">
        <f t="shared" si="1"/>
        <v>86</v>
      </c>
      <c r="B90" s="7" t="str">
        <f>IF('Demand Locations'!B90&lt;&gt;"",'Demand Locations'!B90,"")</f>
        <v/>
      </c>
      <c r="C90" s="29" t="str">
        <f>IF(B90="","",SUMIFS('Workers Assignments'!Z:Z,'Workers Settings'!M:M,B90,'Workers Settings'!N:N,1))</f>
        <v/>
      </c>
      <c r="D90" s="24" t="str">
        <f>IF(OR(B90="",'Demand Locations'!E90=""),"",IF('Demand Locations'!E90&lt;C90,"Warning!",IF('Demand Locations'!E90=0,"",C90/'Demand Locations'!E90)))</f>
        <v/>
      </c>
      <c r="E90" s="44" t="str">
        <f>IF(OR($B90="",E$3="",'Demand Locations'!G90=""),"",IF('Demand Locations'!G90&lt;COUNTIFS('Workers Settings'!$M:$M,$B90,'Workers Settings'!$N:$N,1,'Workers Settings'!$H:$H,E$3),"Warning!",IF('Demand Locations'!G90=0,"",COUNTIFS('Workers Settings'!$M:$M,$B90,'Workers Settings'!$N:$N,1,'Workers Settings'!$H:$H,E$3)/'Demand Locations'!G90)))</f>
        <v/>
      </c>
      <c r="F90" s="24" t="str">
        <f>IF(OR($B90="",F$3="",'Demand Locations'!H90=""),"",IF('Demand Locations'!H90&lt;COUNTIFS('Workers Settings'!$M:$M,$B90,'Workers Settings'!$N:$N,1,'Workers Settings'!$H:$H,F$3),"Warning!",IF('Demand Locations'!H90=0,"",COUNTIFS('Workers Settings'!$M:$M,$B90,'Workers Settings'!$N:$N,1,'Workers Settings'!$H:$H,F$3)/'Demand Locations'!H90)))</f>
        <v/>
      </c>
      <c r="G90" s="24" t="str">
        <f>IF(OR($B90="",G$3="",'Demand Locations'!I90=""),"",IF('Demand Locations'!I90&lt;COUNTIFS('Workers Settings'!$M:$M,$B90,'Workers Settings'!$N:$N,1,'Workers Settings'!$H:$H,G$3),"Warning!",IF('Demand Locations'!I90=0,"",COUNTIFS('Workers Settings'!$M:$M,$B90,'Workers Settings'!$N:$N,1,'Workers Settings'!$H:$H,G$3)/'Demand Locations'!I90)))</f>
        <v/>
      </c>
      <c r="H90" s="24" t="str">
        <f>IF(OR($B90="",H$3="",'Demand Locations'!J90=""),"",IF('Demand Locations'!J90&lt;COUNTIFS('Workers Settings'!$M:$M,$B90,'Workers Settings'!$N:$N,1,'Workers Settings'!$H:$H,H$3),"Warning!",IF('Demand Locations'!J90=0,"",COUNTIFS('Workers Settings'!$M:$M,$B90,'Workers Settings'!$N:$N,1,'Workers Settings'!$H:$H,H$3)/'Demand Locations'!J90)))</f>
        <v/>
      </c>
      <c r="I90" s="24" t="str">
        <f>IF(OR($B90="",I$3="",'Demand Locations'!K90=""),"",IF('Demand Locations'!K90&lt;COUNTIFS('Workers Settings'!$M:$M,$B90,'Workers Settings'!$N:$N,1,'Workers Settings'!$H:$H,I$3),"Warning!",IF('Demand Locations'!K90=0,"",COUNTIFS('Workers Settings'!$M:$M,$B90,'Workers Settings'!$N:$N,1,'Workers Settings'!$H:$H,I$3)/'Demand Locations'!K90)))</f>
        <v/>
      </c>
      <c r="J90" s="24" t="str">
        <f>IF(OR($B90="",J$3="",'Demand Locations'!L90=""),"",IF('Demand Locations'!L90&lt;COUNTIFS('Workers Settings'!$M:$M,$B90,'Workers Settings'!$N:$N,1,'Workers Settings'!$H:$H,J$3),"Warning!",IF('Demand Locations'!L90=0,"",COUNTIFS('Workers Settings'!$M:$M,$B90,'Workers Settings'!$N:$N,1,'Workers Settings'!$H:$H,J$3)/'Demand Locations'!L90)))</f>
        <v/>
      </c>
      <c r="K90" s="24" t="str">
        <f>IF(OR($B90="",K$3="",'Demand Locations'!M90=""),"",IF('Demand Locations'!M90&lt;COUNTIFS('Workers Settings'!$M:$M,$B90,'Workers Settings'!$N:$N,1,'Workers Settings'!$H:$H,K$3),"Warning!",IF('Demand Locations'!M90=0,"",COUNTIFS('Workers Settings'!$M:$M,$B90,'Workers Settings'!$N:$N,1,'Workers Settings'!$H:$H,K$3)/'Demand Locations'!M90)))</f>
        <v/>
      </c>
      <c r="L90" s="24" t="str">
        <f>IF(OR($B90="",L$3="",'Demand Locations'!N90=""),"",IF('Demand Locations'!N90&lt;COUNTIFS('Workers Settings'!$M:$M,$B90,'Workers Settings'!$N:$N,1,'Workers Settings'!$H:$H,L$3),"Warning!",IF('Demand Locations'!N90=0,"",COUNTIFS('Workers Settings'!$M:$M,$B90,'Workers Settings'!$N:$N,1,'Workers Settings'!$H:$H,L$3)/'Demand Locations'!N90)))</f>
        <v/>
      </c>
      <c r="M90" s="24" t="str">
        <f>IF(OR($B90="",M$3="",'Demand Locations'!O90=""),"",IF('Demand Locations'!O90&lt;COUNTIFS('Workers Settings'!$M:$M,$B90,'Workers Settings'!$N:$N,1,'Workers Settings'!$H:$H,M$3),"Warning!",IF('Demand Locations'!O90=0,"",COUNTIFS('Workers Settings'!$M:$M,$B90,'Workers Settings'!$N:$N,1,'Workers Settings'!$H:$H,M$3)/'Demand Locations'!O90)))</f>
        <v/>
      </c>
      <c r="N90" s="24" t="str">
        <f>IF(OR($B90="",N$3="",'Demand Locations'!P90=""),"",IF('Demand Locations'!P90&lt;COUNTIFS('Workers Settings'!$M:$M,$B90,'Workers Settings'!$N:$N,1,'Workers Settings'!$H:$H,N$3),"Warning!",IF('Demand Locations'!P90=0,"",COUNTIFS('Workers Settings'!$M:$M,$B90,'Workers Settings'!$N:$N,1,'Workers Settings'!$H:$H,N$3)/'Demand Locations'!P90)))</f>
        <v/>
      </c>
      <c r="O90" s="24" t="str">
        <f>IF(OR($B90="",O$3="",'Demand Locations'!Q90=""),"",IF('Demand Locations'!Q90&lt;COUNTIFS('Workers Settings'!$M:$M,$B90,'Workers Settings'!$N:$N,1,'Workers Settings'!$H:$H,O$3),"Warning!",IF('Demand Locations'!Q90=0,"",COUNTIFS('Workers Settings'!$M:$M,$B90,'Workers Settings'!$N:$N,1,'Workers Settings'!$H:$H,O$3)/'Demand Locations'!Q90)))</f>
        <v/>
      </c>
      <c r="P90" s="24" t="str">
        <f>IF(OR($B90="",P$3="",'Demand Locations'!R90=""),"",IF('Demand Locations'!R90&lt;COUNTIFS('Workers Settings'!$M:$M,$B90,'Workers Settings'!$N:$N,1,'Workers Settings'!$H:$H,P$3),"Warning!",IF('Demand Locations'!R90=0,"",COUNTIFS('Workers Settings'!$M:$M,$B90,'Workers Settings'!$N:$N,1,'Workers Settings'!$H:$H,P$3)/'Demand Locations'!R90)))</f>
        <v/>
      </c>
      <c r="Q90" s="24" t="str">
        <f>IF(OR($B90="",Q$3="",'Demand Locations'!S90=""),"",IF('Demand Locations'!S90&lt;COUNTIFS('Workers Settings'!$M:$M,$B90,'Workers Settings'!$N:$N,1,'Workers Settings'!$H:$H,Q$3),"Warning!",IF('Demand Locations'!S90=0,"",COUNTIFS('Workers Settings'!$M:$M,$B90,'Workers Settings'!$N:$N,1,'Workers Settings'!$H:$H,Q$3)/'Demand Locations'!S90)))</f>
        <v/>
      </c>
      <c r="R90" s="24" t="str">
        <f>IF(OR($B90="",R$3="",'Demand Locations'!T90=""),"",IF('Demand Locations'!T90&lt;COUNTIFS('Workers Settings'!$M:$M,$B90,'Workers Settings'!$N:$N,1,'Workers Settings'!$H:$H,R$3),"Warning!",IF('Demand Locations'!T90=0,"",COUNTIFS('Workers Settings'!$M:$M,$B90,'Workers Settings'!$N:$N,1,'Workers Settings'!$H:$H,R$3)/'Demand Locations'!T90)))</f>
        <v/>
      </c>
      <c r="S90" s="24" t="str">
        <f>IF(OR($B90="",S$3="",'Demand Locations'!U90=""),"",IF('Demand Locations'!U90&lt;COUNTIFS('Workers Settings'!$M:$M,$B90,'Workers Settings'!$N:$N,1,'Workers Settings'!$H:$H,S$3),"Warning!",IF('Demand Locations'!U90=0,"",COUNTIFS('Workers Settings'!$M:$M,$B90,'Workers Settings'!$N:$N,1,'Workers Settings'!$H:$H,S$3)/'Demand Locations'!U90)))</f>
        <v/>
      </c>
      <c r="T90" s="24" t="str">
        <f>IF(OR($B90="",T$3="",'Demand Locations'!V90=""),"",IF('Demand Locations'!V90&lt;COUNTIFS('Workers Settings'!$M:$M,$B90,'Workers Settings'!$N:$N,1,'Workers Settings'!$H:$H,T$3),"Warning!",IF('Demand Locations'!V90=0,"",COUNTIFS('Workers Settings'!$M:$M,$B90,'Workers Settings'!$N:$N,1,'Workers Settings'!$H:$H,T$3)/'Demand Locations'!V90)))</f>
        <v/>
      </c>
      <c r="U90" s="24" t="str">
        <f>IF(OR($B90="",U$3="",'Demand Locations'!W90=""),"",IF('Demand Locations'!W90&lt;COUNTIFS('Workers Settings'!$M:$M,$B90,'Workers Settings'!$N:$N,1,'Workers Settings'!$H:$H,U$3),"Warning!",IF('Demand Locations'!W90=0,"",COUNTIFS('Workers Settings'!$M:$M,$B90,'Workers Settings'!$N:$N,1,'Workers Settings'!$H:$H,U$3)/'Demand Locations'!W90)))</f>
        <v/>
      </c>
      <c r="V90" s="24" t="str">
        <f>IF(OR($B90="",V$3="",'Demand Locations'!X90=""),"",IF('Demand Locations'!X90&lt;COUNTIFS('Workers Settings'!$M:$M,$B90,'Workers Settings'!$N:$N,1,'Workers Settings'!$H:$H,V$3),"Warning!",IF('Demand Locations'!X90=0,"",COUNTIFS('Workers Settings'!$M:$M,$B90,'Workers Settings'!$N:$N,1,'Workers Settings'!$H:$H,V$3)/'Demand Locations'!X90)))</f>
        <v/>
      </c>
      <c r="W90" s="24" t="str">
        <f>IF(OR($B90="",W$3="",'Demand Locations'!Y90=""),"",IF('Demand Locations'!Y90&lt;COUNTIFS('Workers Settings'!$M:$M,$B90,'Workers Settings'!$N:$N,1,'Workers Settings'!$H:$H,W$3),"Warning!",IF('Demand Locations'!Y90=0,"",COUNTIFS('Workers Settings'!$M:$M,$B90,'Workers Settings'!$N:$N,1,'Workers Settings'!$H:$H,W$3)/'Demand Locations'!Y90)))</f>
        <v/>
      </c>
      <c r="X90" s="24" t="str">
        <f>IF(OR($B90="",X$3="",'Demand Locations'!Z90=""),"",IF('Demand Locations'!Z90&lt;COUNTIFS('Workers Settings'!$M:$M,$B90,'Workers Settings'!$N:$N,1,'Workers Settings'!$H:$H,X$3),"Warning!",IF('Demand Locations'!Z90=0,"",COUNTIFS('Workers Settings'!$M:$M,$B90,'Workers Settings'!$N:$N,1,'Workers Settings'!$H:$H,X$3)/'Demand Locations'!Z90)))</f>
        <v/>
      </c>
      <c r="Y90" s="24" t="str">
        <f>IF(OR($B90="",Y$3="",'Demand Locations'!AA90=""),"",IF('Demand Locations'!AA90&lt;COUNTIFS('Workers Settings'!$M:$M,$B90,'Workers Settings'!$N:$N,1,'Workers Settings'!$H:$H,Y$3),"Warning!",IF('Demand Locations'!AA90=0,"",COUNTIFS('Workers Settings'!$M:$M,$B90,'Workers Settings'!$N:$N,1,'Workers Settings'!$H:$H,Y$3)/'Demand Locations'!AA90)))</f>
        <v/>
      </c>
      <c r="Z90" s="24" t="str">
        <f>IF(OR($B90="",Z$3="",'Demand Locations'!AB90=""),"",IF('Demand Locations'!AB90&lt;COUNTIFS('Workers Settings'!$M:$M,$B90,'Workers Settings'!$N:$N,1,'Workers Settings'!$H:$H,Z$3),"Warning!",IF('Demand Locations'!AB90=0,"",COUNTIFS('Workers Settings'!$M:$M,$B90,'Workers Settings'!$N:$N,1,'Workers Settings'!$H:$H,Z$3)/'Demand Locations'!AB90)))</f>
        <v/>
      </c>
      <c r="AA90" s="24" t="str">
        <f>IF(OR($B90="",AA$3="",'Demand Locations'!AC90=""),"",IF('Demand Locations'!AC90&lt;COUNTIFS('Workers Settings'!$M:$M,$B90,'Workers Settings'!$N:$N,1,'Workers Settings'!$H:$H,AA$3),"Warning!",IF('Demand Locations'!AC90=0,"",COUNTIFS('Workers Settings'!$M:$M,$B90,'Workers Settings'!$N:$N,1,'Workers Settings'!$H:$H,AA$3)/'Demand Locations'!AC90)))</f>
        <v/>
      </c>
      <c r="AB90" s="24" t="str">
        <f>IF(OR($B90="",AB$3="",'Demand Locations'!AD90=""),"",IF('Demand Locations'!AD90&lt;COUNTIFS('Workers Settings'!$M:$M,$B90,'Workers Settings'!$N:$N,1,'Workers Settings'!$H:$H,AB$3),"Warning!",IF('Demand Locations'!AD90=0,"",COUNTIFS('Workers Settings'!$M:$M,$B90,'Workers Settings'!$N:$N,1,'Workers Settings'!$H:$H,AB$3)/'Demand Locations'!AD90)))</f>
        <v/>
      </c>
      <c r="AC90" s="24" t="str">
        <f>IF(OR($B90="",AC$3="",'Demand Locations'!AE90=""),"",IF('Demand Locations'!AE90&lt;COUNTIFS('Workers Settings'!$M:$M,$B90,'Workers Settings'!$N:$N,1,'Workers Settings'!$H:$H,AC$3),"Warning!",IF('Demand Locations'!AE90=0,"",COUNTIFS('Workers Settings'!$M:$M,$B90,'Workers Settings'!$N:$N,1,'Workers Settings'!$H:$H,AC$3)/'Demand Locations'!AE90)))</f>
        <v/>
      </c>
      <c r="AD90" s="24" t="str">
        <f>IF(OR($B90="",AD$3="",'Demand Locations'!AF90=""),"",IF('Demand Locations'!AF90&lt;COUNTIFS('Workers Settings'!$M:$M,$B90,'Workers Settings'!$N:$N,1,'Workers Settings'!$H:$H,AD$3),"Warning!",IF('Demand Locations'!AF90=0,"",COUNTIFS('Workers Settings'!$M:$M,$B90,'Workers Settings'!$N:$N,1,'Workers Settings'!$H:$H,AD$3)/'Demand Locations'!AF90)))</f>
        <v/>
      </c>
      <c r="AE90" s="24" t="str">
        <f>IF(OR($B90="",AE$3="",'Demand Locations'!AG90=""),"",IF('Demand Locations'!AG90&lt;COUNTIFS('Workers Settings'!$M:$M,$B90,'Workers Settings'!$N:$N,1,'Workers Settings'!$H:$H,AE$3),"Warning!",IF('Demand Locations'!AG90=0,"",COUNTIFS('Workers Settings'!$M:$M,$B90,'Workers Settings'!$N:$N,1,'Workers Settings'!$H:$H,AE$3)/'Demand Locations'!AG90)))</f>
        <v/>
      </c>
      <c r="AF90" s="24" t="str">
        <f>IF(OR($B90="",AF$3="",'Demand Locations'!AH90=""),"",IF('Demand Locations'!AH90&lt;COUNTIFS('Workers Settings'!$M:$M,$B90,'Workers Settings'!$N:$N,1,'Workers Settings'!$H:$H,AF$3),"Warning!",IF('Demand Locations'!AH90=0,"",COUNTIFS('Workers Settings'!$M:$M,$B90,'Workers Settings'!$N:$N,1,'Workers Settings'!$H:$H,AF$3)/'Demand Locations'!AH90)))</f>
        <v/>
      </c>
      <c r="AG90" s="24" t="str">
        <f>IF(OR($B90="",AG$3="",'Demand Locations'!AI90=""),"",IF('Demand Locations'!AI90&lt;COUNTIFS('Workers Settings'!$M:$M,$B90,'Workers Settings'!$N:$N,1,'Workers Settings'!$H:$H,AG$3),"Warning!",IF('Demand Locations'!AI90=0,"",COUNTIFS('Workers Settings'!$M:$M,$B90,'Workers Settings'!$N:$N,1,'Workers Settings'!$H:$H,AG$3)/'Demand Locations'!AI90)))</f>
        <v/>
      </c>
      <c r="AH90" s="24" t="str">
        <f>IF(OR($B90="",AH$3="",'Demand Locations'!AJ90=""),"",IF('Demand Locations'!AJ90&lt;COUNTIFS('Workers Settings'!$M:$M,$B90,'Workers Settings'!$N:$N,1,'Workers Settings'!$H:$H,AH$3),"Warning!",IF('Demand Locations'!AJ90=0,"",COUNTIFS('Workers Settings'!$M:$M,$B90,'Workers Settings'!$N:$N,1,'Workers Settings'!$H:$H,AH$3)/'Demand Locations'!AJ90)))</f>
        <v/>
      </c>
      <c r="AI90" s="24" t="str">
        <f>IF(OR($B90="",AI$3="",'Demand Locations'!AK90=""),"",IF('Demand Locations'!AK90&lt;COUNTIFS('Workers Settings'!$M:$M,$B90,'Workers Settings'!$N:$N,1,'Workers Settings'!$H:$H,AI$3),"Warning!",IF('Demand Locations'!AK90=0,"",COUNTIFS('Workers Settings'!$M:$M,$B90,'Workers Settings'!$N:$N,1,'Workers Settings'!$H:$H,AI$3)/'Demand Locations'!AK90)))</f>
        <v/>
      </c>
      <c r="AJ90" s="24" t="str">
        <f>IF(OR($B90="",AJ$3="",'Demand Locations'!AL90=""),"",IF('Demand Locations'!AL90&lt;COUNTIFS('Workers Settings'!$M:$M,$B90,'Workers Settings'!$N:$N,1,'Workers Settings'!$H:$H,AJ$3),"Warning!",IF('Demand Locations'!AL90=0,"",COUNTIFS('Workers Settings'!$M:$M,$B90,'Workers Settings'!$N:$N,1,'Workers Settings'!$H:$H,AJ$3)/'Demand Locations'!AL90)))</f>
        <v/>
      </c>
      <c r="AK90" s="24" t="str">
        <f>IF(OR($B90="",AK$3="",'Demand Locations'!AM90=""),"",IF('Demand Locations'!AM90&lt;COUNTIFS('Workers Settings'!$M:$M,$B90,'Workers Settings'!$N:$N,1,'Workers Settings'!$H:$H,AK$3),"Warning!",IF('Demand Locations'!AM90=0,"",COUNTIFS('Workers Settings'!$M:$M,$B90,'Workers Settings'!$N:$N,1,'Workers Settings'!$H:$H,AK$3)/'Demand Locations'!AM90)))</f>
        <v/>
      </c>
      <c r="AL90" s="24" t="str">
        <f>IF(OR($B90="",AL$3="",'Demand Locations'!AN90=""),"",IF('Demand Locations'!AN90&lt;COUNTIFS('Workers Settings'!$M:$M,$B90,'Workers Settings'!$N:$N,1,'Workers Settings'!$H:$H,AL$3),"Warning!",IF('Demand Locations'!AN90=0,"",COUNTIFS('Workers Settings'!$M:$M,$B90,'Workers Settings'!$N:$N,1,'Workers Settings'!$H:$H,AL$3)/'Demand Locations'!AN90)))</f>
        <v/>
      </c>
      <c r="AM90" s="24" t="str">
        <f>IF(OR($B90="",AM$3="",'Demand Locations'!AO90=""),"",IF('Demand Locations'!AO90&lt;COUNTIFS('Workers Settings'!$M:$M,$B90,'Workers Settings'!$N:$N,1,'Workers Settings'!$H:$H,AM$3),"Warning!",IF('Demand Locations'!AO90=0,"",COUNTIFS('Workers Settings'!$M:$M,$B90,'Workers Settings'!$N:$N,1,'Workers Settings'!$H:$H,AM$3)/'Demand Locations'!AO90)))</f>
        <v/>
      </c>
      <c r="AN90" s="24" t="str">
        <f>IF(OR($B90="",AN$3="",'Demand Locations'!AP90=""),"",IF('Demand Locations'!AP90&lt;COUNTIFS('Workers Settings'!$M:$M,$B90,'Workers Settings'!$N:$N,1,'Workers Settings'!$H:$H,AN$3),"Warning!",IF('Demand Locations'!AP90=0,"",COUNTIFS('Workers Settings'!$M:$M,$B90,'Workers Settings'!$N:$N,1,'Workers Settings'!$H:$H,AN$3)/'Demand Locations'!AP90)))</f>
        <v/>
      </c>
      <c r="AO90" s="24" t="str">
        <f>IF(OR($B90="",AO$3="",'Demand Locations'!AQ90=""),"",IF('Demand Locations'!AQ90&lt;COUNTIFS('Workers Settings'!$M:$M,$B90,'Workers Settings'!$N:$N,1,'Workers Settings'!$H:$H,AO$3),"Warning!",IF('Demand Locations'!AQ90=0,"",COUNTIFS('Workers Settings'!$M:$M,$B90,'Workers Settings'!$N:$N,1,'Workers Settings'!$H:$H,AO$3)/'Demand Locations'!AQ90)))</f>
        <v/>
      </c>
      <c r="AP90" s="24" t="str">
        <f>IF(OR($B90="",AP$3="",'Demand Locations'!AR90=""),"",IF('Demand Locations'!AR90&lt;COUNTIFS('Workers Settings'!$M:$M,$B90,'Workers Settings'!$N:$N,1,'Workers Settings'!$H:$H,AP$3),"Warning!",IF('Demand Locations'!AR90=0,"",COUNTIFS('Workers Settings'!$M:$M,$B90,'Workers Settings'!$N:$N,1,'Workers Settings'!$H:$H,AP$3)/'Demand Locations'!AR90)))</f>
        <v/>
      </c>
      <c r="AQ90" s="24" t="str">
        <f>IF(OR($B90="",AQ$3="",'Demand Locations'!AS90=""),"",IF('Demand Locations'!AS90&lt;COUNTIFS('Workers Settings'!$M:$M,$B90,'Workers Settings'!$N:$N,1,'Workers Settings'!$H:$H,AQ$3),"Warning!",IF('Demand Locations'!AS90=0,"",COUNTIFS('Workers Settings'!$M:$M,$B90,'Workers Settings'!$N:$N,1,'Workers Settings'!$H:$H,AQ$3)/'Demand Locations'!AS90)))</f>
        <v/>
      </c>
      <c r="AR90" s="24" t="str">
        <f>IF(OR($B90="",AR$3="",'Demand Locations'!AT90=""),"",IF('Demand Locations'!AT90&lt;COUNTIFS('Workers Settings'!$M:$M,$B90,'Workers Settings'!$N:$N,1,'Workers Settings'!$H:$H,AR$3),"Warning!",IF('Demand Locations'!AT90=0,"",COUNTIFS('Workers Settings'!$M:$M,$B90,'Workers Settings'!$N:$N,1,'Workers Settings'!$H:$H,AR$3)/'Demand Locations'!AT90)))</f>
        <v/>
      </c>
      <c r="AS90" s="24" t="str">
        <f>IF(OR($B90="",AS$3="",'Demand Locations'!AU90=""),"",IF('Demand Locations'!AU90&lt;COUNTIFS('Workers Settings'!$M:$M,$B90,'Workers Settings'!$N:$N,1,'Workers Settings'!$H:$H,AS$3),"Warning!",IF('Demand Locations'!AU90=0,"",COUNTIFS('Workers Settings'!$M:$M,$B90,'Workers Settings'!$N:$N,1,'Workers Settings'!$H:$H,AS$3)/'Demand Locations'!AU90)))</f>
        <v/>
      </c>
      <c r="AT90" s="24" t="str">
        <f>IF(OR($B90="",AT$3="",'Demand Locations'!AV90=""),"",IF('Demand Locations'!AV90&lt;COUNTIFS('Workers Settings'!$M:$M,$B90,'Workers Settings'!$N:$N,1,'Workers Settings'!$H:$H,AT$3),"Warning!",IF('Demand Locations'!AV90=0,"",COUNTIFS('Workers Settings'!$M:$M,$B90,'Workers Settings'!$N:$N,1,'Workers Settings'!$H:$H,AT$3)/'Demand Locations'!AV90)))</f>
        <v/>
      </c>
      <c r="AU90" s="24" t="str">
        <f>IF(OR($B90="",AU$3="",'Demand Locations'!AW90=""),"",IF('Demand Locations'!AW90&lt;COUNTIFS('Workers Settings'!$M:$M,$B90,'Workers Settings'!$N:$N,1,'Workers Settings'!$H:$H,AU$3),"Warning!",IF('Demand Locations'!AW90=0,"",COUNTIFS('Workers Settings'!$M:$M,$B90,'Workers Settings'!$N:$N,1,'Workers Settings'!$H:$H,AU$3)/'Demand Locations'!AW90)))</f>
        <v/>
      </c>
      <c r="AV90" s="24" t="str">
        <f>IF(OR($B90="",AV$3="",'Demand Locations'!AX90=""),"",IF('Demand Locations'!AX90&lt;COUNTIFS('Workers Settings'!$M:$M,$B90,'Workers Settings'!$N:$N,1,'Workers Settings'!$H:$H,AV$3),"Warning!",IF('Demand Locations'!AX90=0,"",COUNTIFS('Workers Settings'!$M:$M,$B90,'Workers Settings'!$N:$N,1,'Workers Settings'!$H:$H,AV$3)/'Demand Locations'!AX90)))</f>
        <v/>
      </c>
      <c r="AW90" s="24" t="str">
        <f>IF(OR($B90="",AW$3="",'Demand Locations'!AY90=""),"",IF('Demand Locations'!AY90&lt;COUNTIFS('Workers Settings'!$M:$M,$B90,'Workers Settings'!$N:$N,1,'Workers Settings'!$H:$H,AW$3),"Warning!",IF('Demand Locations'!AY90=0,"",COUNTIFS('Workers Settings'!$M:$M,$B90,'Workers Settings'!$N:$N,1,'Workers Settings'!$H:$H,AW$3)/'Demand Locations'!AY90)))</f>
        <v/>
      </c>
      <c r="AX90" s="24" t="str">
        <f>IF(OR($B90="",AX$3="",'Demand Locations'!AZ90=""),"",IF('Demand Locations'!AZ90&lt;COUNTIFS('Workers Settings'!$M:$M,$B90,'Workers Settings'!$N:$N,1,'Workers Settings'!$H:$H,AX$3),"Warning!",IF('Demand Locations'!AZ90=0,"",COUNTIFS('Workers Settings'!$M:$M,$B90,'Workers Settings'!$N:$N,1,'Workers Settings'!$H:$H,AX$3)/'Demand Locations'!AZ90)))</f>
        <v/>
      </c>
      <c r="AY90" s="24" t="str">
        <f>IF(OR($B90="",AY$3="",'Demand Locations'!BA90=""),"",IF('Demand Locations'!BA90&lt;COUNTIFS('Workers Settings'!$M:$M,$B90,'Workers Settings'!$N:$N,1,'Workers Settings'!$H:$H,AY$3),"Warning!",IF('Demand Locations'!BA90=0,"",COUNTIFS('Workers Settings'!$M:$M,$B90,'Workers Settings'!$N:$N,1,'Workers Settings'!$H:$H,AY$3)/'Demand Locations'!BA90)))</f>
        <v/>
      </c>
      <c r="AZ90" s="24" t="str">
        <f>IF(OR($B90="",AZ$3="",'Demand Locations'!BB90=""),"",IF('Demand Locations'!BB90&lt;COUNTIFS('Workers Settings'!$M:$M,$B90,'Workers Settings'!$N:$N,1,'Workers Settings'!$H:$H,AZ$3),"Warning!",IF('Demand Locations'!BB90=0,"",COUNTIFS('Workers Settings'!$M:$M,$B90,'Workers Settings'!$N:$N,1,'Workers Settings'!$H:$H,AZ$3)/'Demand Locations'!BB90)))</f>
        <v/>
      </c>
      <c r="BA90" s="24" t="str">
        <f>IF(OR($B90="",BA$3="",'Demand Locations'!BC90=""),"",IF('Demand Locations'!BC90&lt;COUNTIFS('Workers Settings'!$M:$M,$B90,'Workers Settings'!$N:$N,1,'Workers Settings'!$H:$H,BA$3),"Warning!",IF('Demand Locations'!BC90=0,"",COUNTIFS('Workers Settings'!$M:$M,$B90,'Workers Settings'!$N:$N,1,'Workers Settings'!$H:$H,BA$3)/'Demand Locations'!BC90)))</f>
        <v/>
      </c>
      <c r="BB90" s="24" t="str">
        <f>IF(OR($B90="",BB$3="",'Demand Locations'!BD90=""),"",IF('Demand Locations'!BD90&lt;COUNTIFS('Workers Settings'!$M:$M,$B90,'Workers Settings'!$N:$N,1,'Workers Settings'!$H:$H,BB$3),"Warning!",IF('Demand Locations'!BD90=0,"",COUNTIFS('Workers Settings'!$M:$M,$B90,'Workers Settings'!$N:$N,1,'Workers Settings'!$H:$H,BB$3)/'Demand Locations'!BD90)))</f>
        <v/>
      </c>
      <c r="BC90" s="24" t="str">
        <f>IF(OR($B90="",BC$3="",'Demand Locations'!BE90=""),"",IF('Demand Locations'!BE90&lt;COUNTIFS('Workers Settings'!$M:$M,$B90,'Workers Settings'!$N:$N,1,'Workers Settings'!$H:$H,BC$3),"Warning!",IF('Demand Locations'!BE90=0,"",COUNTIFS('Workers Settings'!$M:$M,$B90,'Workers Settings'!$N:$N,1,'Workers Settings'!$H:$H,BC$3)/'Demand Locations'!BE90)))</f>
        <v/>
      </c>
      <c r="BD90" s="24" t="str">
        <f>IF(OR($B90="",BD$3="",'Demand Locations'!BF90=""),"",IF('Demand Locations'!BF90&lt;COUNTIFS('Workers Settings'!$M:$M,$B90,'Workers Settings'!$N:$N,1,'Workers Settings'!$H:$H,BD$3),"Warning!",IF('Demand Locations'!BF90=0,"",COUNTIFS('Workers Settings'!$M:$M,$B90,'Workers Settings'!$N:$N,1,'Workers Settings'!$H:$H,BD$3)/'Demand Locations'!BF90)))</f>
        <v/>
      </c>
      <c r="BE90" s="24" t="str">
        <f>IF(OR($B90="",BE$3="",'Demand Locations'!BG90=""),"",IF('Demand Locations'!BG90&lt;COUNTIFS('Workers Settings'!$M:$M,$B90,'Workers Settings'!$N:$N,1,'Workers Settings'!$H:$H,BE$3),"Warning!",IF('Demand Locations'!BG90=0,"",COUNTIFS('Workers Settings'!$M:$M,$B90,'Workers Settings'!$N:$N,1,'Workers Settings'!$H:$H,BE$3)/'Demand Locations'!BG90)))</f>
        <v/>
      </c>
      <c r="BF90" s="24" t="str">
        <f>IF(OR($B90="",BF$3="",'Demand Locations'!BH90=""),"",IF('Demand Locations'!BH90&lt;COUNTIFS('Workers Settings'!$M:$M,$B90,'Workers Settings'!$N:$N,1,'Workers Settings'!$H:$H,BF$3),"Warning!",IF('Demand Locations'!BH90=0,"",COUNTIFS('Workers Settings'!$M:$M,$B90,'Workers Settings'!$N:$N,1,'Workers Settings'!$H:$H,BF$3)/'Demand Locations'!BH90)))</f>
        <v/>
      </c>
      <c r="BG90" s="24" t="str">
        <f>IF(OR($B90="",BG$3="",'Demand Locations'!BI90=""),"",IF('Demand Locations'!BI90&lt;COUNTIFS('Workers Settings'!$M:$M,$B90,'Workers Settings'!$N:$N,1,'Workers Settings'!$H:$H,BG$3),"Warning!",IF('Demand Locations'!BI90=0,"",COUNTIFS('Workers Settings'!$M:$M,$B90,'Workers Settings'!$N:$N,1,'Workers Settings'!$H:$H,BG$3)/'Demand Locations'!BI90)))</f>
        <v/>
      </c>
      <c r="BH90" s="24" t="str">
        <f>IF(OR($B90="",BH$3="",'Demand Locations'!BJ90=""),"",IF('Demand Locations'!BJ90&lt;COUNTIFS('Workers Settings'!$M:$M,$B90,'Workers Settings'!$N:$N,1,'Workers Settings'!$H:$H,BH$3),"Warning!",IF('Demand Locations'!BJ90=0,"",COUNTIFS('Workers Settings'!$M:$M,$B90,'Workers Settings'!$N:$N,1,'Workers Settings'!$H:$H,BH$3)/'Demand Locations'!BJ90)))</f>
        <v/>
      </c>
      <c r="BI90" s="24" t="str">
        <f>IF(OR($B90="",BI$3="",'Demand Locations'!BK90=""),"",IF('Demand Locations'!BK90&lt;COUNTIFS('Workers Settings'!$M:$M,$B90,'Workers Settings'!$N:$N,1,'Workers Settings'!$H:$H,BI$3),"Warning!",IF('Demand Locations'!BK90=0,"",COUNTIFS('Workers Settings'!$M:$M,$B90,'Workers Settings'!$N:$N,1,'Workers Settings'!$H:$H,BI$3)/'Demand Locations'!BK90)))</f>
        <v/>
      </c>
      <c r="BJ90" s="24" t="str">
        <f>IF(OR($B90="",BJ$3="",'Demand Locations'!BL90=""),"",IF('Demand Locations'!BL90&lt;COUNTIFS('Workers Settings'!$M:$M,$B90,'Workers Settings'!$N:$N,1,'Workers Settings'!$H:$H,BJ$3),"Warning!",IF('Demand Locations'!BL90=0,"",COUNTIFS('Workers Settings'!$M:$M,$B90,'Workers Settings'!$N:$N,1,'Workers Settings'!$H:$H,BJ$3)/'Demand Locations'!BL90)))</f>
        <v/>
      </c>
      <c r="BK90" s="24" t="str">
        <f>IF(OR($B90="",BK$3="",'Demand Locations'!BM90=""),"",IF('Demand Locations'!BM90&lt;COUNTIFS('Workers Settings'!$M:$M,$B90,'Workers Settings'!$N:$N,1,'Workers Settings'!$H:$H,BK$3),"Warning!",IF('Demand Locations'!BM90=0,"",COUNTIFS('Workers Settings'!$M:$M,$B90,'Workers Settings'!$N:$N,1,'Workers Settings'!$H:$H,BK$3)/'Demand Locations'!BM90)))</f>
        <v/>
      </c>
      <c r="BL90" s="24" t="str">
        <f>IF(OR($B90="",BL$3="",'Demand Locations'!BN90=""),"",IF('Demand Locations'!BN90&lt;COUNTIFS('Workers Settings'!$M:$M,$B90,'Workers Settings'!$N:$N,1,'Workers Settings'!$H:$H,BL$3),"Warning!",IF('Demand Locations'!BN90=0,"",COUNTIFS('Workers Settings'!$M:$M,$B90,'Workers Settings'!$N:$N,1,'Workers Settings'!$H:$H,BL$3)/'Demand Locations'!BN90)))</f>
        <v/>
      </c>
      <c r="BM90" s="24" t="str">
        <f>IF(OR($B90="",BM$3="",'Demand Locations'!BO90=""),"",IF('Demand Locations'!BO90&lt;COUNTIFS('Workers Settings'!$M:$M,$B90,'Workers Settings'!$N:$N,1,'Workers Settings'!$H:$H,BM$3),"Warning!",IF('Demand Locations'!BO90=0,"",COUNTIFS('Workers Settings'!$M:$M,$B90,'Workers Settings'!$N:$N,1,'Workers Settings'!$H:$H,BM$3)/'Demand Locations'!BO90)))</f>
        <v/>
      </c>
      <c r="BN90" s="24" t="str">
        <f>IF(OR($B90="",BN$3="",'Demand Locations'!BP90=""),"",IF('Demand Locations'!BP90&lt;COUNTIFS('Workers Settings'!$M:$M,$B90,'Workers Settings'!$N:$N,1,'Workers Settings'!$H:$H,BN$3),"Warning!",IF('Demand Locations'!BP90=0,"",COUNTIFS('Workers Settings'!$M:$M,$B90,'Workers Settings'!$N:$N,1,'Workers Settings'!$H:$H,BN$3)/'Demand Locations'!BP90)))</f>
        <v/>
      </c>
      <c r="BO90" s="24" t="str">
        <f>IF(OR($B90="",BO$3="",'Demand Locations'!BQ90=""),"",IF('Demand Locations'!BQ90&lt;COUNTIFS('Workers Settings'!$M:$M,$B90,'Workers Settings'!$N:$N,1,'Workers Settings'!$H:$H,BO$3),"Warning!",IF('Demand Locations'!BQ90=0,"",COUNTIFS('Workers Settings'!$M:$M,$B90,'Workers Settings'!$N:$N,1,'Workers Settings'!$H:$H,BO$3)/'Demand Locations'!BQ90)))</f>
        <v/>
      </c>
      <c r="BP90" s="24" t="str">
        <f>IF(OR($B90="",BP$3="",'Demand Locations'!BR90=""),"",IF('Demand Locations'!BR90&lt;COUNTIFS('Workers Settings'!$M:$M,$B90,'Workers Settings'!$N:$N,1,'Workers Settings'!$H:$H,BP$3),"Warning!",IF('Demand Locations'!BR90=0,"",COUNTIFS('Workers Settings'!$M:$M,$B90,'Workers Settings'!$N:$N,1,'Workers Settings'!$H:$H,BP$3)/'Demand Locations'!BR90)))</f>
        <v/>
      </c>
      <c r="BQ90" s="24" t="str">
        <f>IF(OR($B90="",BQ$3="",'Demand Locations'!BS90=""),"",IF('Demand Locations'!BS90&lt;COUNTIFS('Workers Settings'!$M:$M,$B90,'Workers Settings'!$N:$N,1,'Workers Settings'!$H:$H,BQ$3),"Warning!",IF('Demand Locations'!BS90=0,"",COUNTIFS('Workers Settings'!$M:$M,$B90,'Workers Settings'!$N:$N,1,'Workers Settings'!$H:$H,BQ$3)/'Demand Locations'!BS90)))</f>
        <v/>
      </c>
      <c r="BR90" s="24" t="str">
        <f>IF(OR($B90="",BR$3="",'Demand Locations'!BT90=""),"",IF('Demand Locations'!BT90&lt;COUNTIFS('Workers Settings'!$M:$M,$B90,'Workers Settings'!$N:$N,1,'Workers Settings'!$H:$H,BR$3),"Warning!",IF('Demand Locations'!BT90=0,"",COUNTIFS('Workers Settings'!$M:$M,$B90,'Workers Settings'!$N:$N,1,'Workers Settings'!$H:$H,BR$3)/'Demand Locations'!BT90)))</f>
        <v/>
      </c>
      <c r="BS90" s="24" t="str">
        <f>IF(OR($B90="",BS$3="",'Demand Locations'!BU90=""),"",IF('Demand Locations'!BU90&lt;COUNTIFS('Workers Settings'!$M:$M,$B90,'Workers Settings'!$N:$N,1,'Workers Settings'!$H:$H,BS$3),"Warning!",IF('Demand Locations'!BU90=0,"",COUNTIFS('Workers Settings'!$M:$M,$B90,'Workers Settings'!$N:$N,1,'Workers Settings'!$H:$H,BS$3)/'Demand Locations'!BU90)))</f>
        <v/>
      </c>
      <c r="BT90" s="24" t="str">
        <f>IF(OR($B90="",BT$3="",'Demand Locations'!BV90=""),"",IF('Demand Locations'!BV90&lt;COUNTIFS('Workers Settings'!$M:$M,$B90,'Workers Settings'!$N:$N,1,'Workers Settings'!$H:$H,BT$3),"Warning!",IF('Demand Locations'!BV90=0,"",COUNTIFS('Workers Settings'!$M:$M,$B90,'Workers Settings'!$N:$N,1,'Workers Settings'!$H:$H,BT$3)/'Demand Locations'!BV90)))</f>
        <v/>
      </c>
      <c r="BU90" s="24" t="str">
        <f>IF(OR($B90="",BU$3="",'Demand Locations'!BW90=""),"",IF('Demand Locations'!BW90&lt;COUNTIFS('Workers Settings'!$M:$M,$B90,'Workers Settings'!$N:$N,1,'Workers Settings'!$H:$H,BU$3),"Warning!",IF('Demand Locations'!BW90=0,"",COUNTIFS('Workers Settings'!$M:$M,$B90,'Workers Settings'!$N:$N,1,'Workers Settings'!$H:$H,BU$3)/'Demand Locations'!BW90)))</f>
        <v/>
      </c>
      <c r="BV90" s="24" t="str">
        <f>IF(OR($B90="",BV$3="",'Demand Locations'!BX90=""),"",IF('Demand Locations'!BX90&lt;COUNTIFS('Workers Settings'!$M:$M,$B90,'Workers Settings'!$N:$N,1,'Workers Settings'!$H:$H,BV$3),"Warning!",IF('Demand Locations'!BX90=0,"",COUNTIFS('Workers Settings'!$M:$M,$B90,'Workers Settings'!$N:$N,1,'Workers Settings'!$H:$H,BV$3)/'Demand Locations'!BX90)))</f>
        <v/>
      </c>
      <c r="BW90" s="24" t="str">
        <f>IF(OR($B90="",BW$3="",'Demand Locations'!BY90=""),"",IF('Demand Locations'!BY90&lt;COUNTIFS('Workers Settings'!$M:$M,$B90,'Workers Settings'!$N:$N,1,'Workers Settings'!$H:$H,BW$3),"Warning!",IF('Demand Locations'!BY90=0,"",COUNTIFS('Workers Settings'!$M:$M,$B90,'Workers Settings'!$N:$N,1,'Workers Settings'!$H:$H,BW$3)/'Demand Locations'!BY90)))</f>
        <v/>
      </c>
      <c r="BX90" s="24" t="str">
        <f>IF(OR($B90="",BX$3="",'Demand Locations'!BZ90=""),"",IF('Demand Locations'!BZ90&lt;COUNTIFS('Workers Settings'!$M:$M,$B90,'Workers Settings'!$N:$N,1,'Workers Settings'!$H:$H,BX$3),"Warning!",IF('Demand Locations'!BZ90=0,"",COUNTIFS('Workers Settings'!$M:$M,$B90,'Workers Settings'!$N:$N,1,'Workers Settings'!$H:$H,BX$3)/'Demand Locations'!BZ90)))</f>
        <v/>
      </c>
      <c r="BY90" s="24" t="str">
        <f>IF(OR($B90="",BY$3="",'Demand Locations'!CA90=""),"",IF('Demand Locations'!CA90&lt;COUNTIFS('Workers Settings'!$M:$M,$B90,'Workers Settings'!$N:$N,1,'Workers Settings'!$H:$H,BY$3),"Warning!",IF('Demand Locations'!CA90=0,"",COUNTIFS('Workers Settings'!$M:$M,$B90,'Workers Settings'!$N:$N,1,'Workers Settings'!$H:$H,BY$3)/'Demand Locations'!CA90)))</f>
        <v/>
      </c>
      <c r="BZ90" s="24" t="str">
        <f>IF(OR($B90="",BZ$3="",'Demand Locations'!CB90=""),"",IF('Demand Locations'!CB90&lt;COUNTIFS('Workers Settings'!$M:$M,$B90,'Workers Settings'!$N:$N,1,'Workers Settings'!$H:$H,BZ$3),"Warning!",IF('Demand Locations'!CB90=0,"",COUNTIFS('Workers Settings'!$M:$M,$B90,'Workers Settings'!$N:$N,1,'Workers Settings'!$H:$H,BZ$3)/'Demand Locations'!CB90)))</f>
        <v/>
      </c>
      <c r="CA90" s="24" t="str">
        <f>IF(OR($B90="",CA$3="",'Demand Locations'!CC90=""),"",IF('Demand Locations'!CC90&lt;COUNTIFS('Workers Settings'!$M:$M,$B90,'Workers Settings'!$N:$N,1,'Workers Settings'!$H:$H,CA$3),"Warning!",IF('Demand Locations'!CC90=0,"",COUNTIFS('Workers Settings'!$M:$M,$B90,'Workers Settings'!$N:$N,1,'Workers Settings'!$H:$H,CA$3)/'Demand Locations'!CC90)))</f>
        <v/>
      </c>
      <c r="CB90" s="24" t="str">
        <f>IF(OR($B90="",CB$3="",'Demand Locations'!CD90=""),"",IF('Demand Locations'!CD90&lt;COUNTIFS('Workers Settings'!$M:$M,$B90,'Workers Settings'!$N:$N,1,'Workers Settings'!$H:$H,CB$3),"Warning!",IF('Demand Locations'!CD90=0,"",COUNTIFS('Workers Settings'!$M:$M,$B90,'Workers Settings'!$N:$N,1,'Workers Settings'!$H:$H,CB$3)/'Demand Locations'!CD90)))</f>
        <v/>
      </c>
      <c r="CC90" s="24" t="str">
        <f>IF(OR($B90="",CC$3="",'Demand Locations'!CE90=""),"",IF('Demand Locations'!CE90&lt;COUNTIFS('Workers Settings'!$M:$M,$B90,'Workers Settings'!$N:$N,1,'Workers Settings'!$H:$H,CC$3),"Warning!",IF('Demand Locations'!CE90=0,"",COUNTIFS('Workers Settings'!$M:$M,$B90,'Workers Settings'!$N:$N,1,'Workers Settings'!$H:$H,CC$3)/'Demand Locations'!CE90)))</f>
        <v/>
      </c>
      <c r="CD90" s="24" t="str">
        <f>IF(OR($B90="",CD$3="",'Demand Locations'!CF90=""),"",IF('Demand Locations'!CF90&lt;COUNTIFS('Workers Settings'!$M:$M,$B90,'Workers Settings'!$N:$N,1,'Workers Settings'!$H:$H,CD$3),"Warning!",IF('Demand Locations'!CF90=0,"",COUNTIFS('Workers Settings'!$M:$M,$B90,'Workers Settings'!$N:$N,1,'Workers Settings'!$H:$H,CD$3)/'Demand Locations'!CF90)))</f>
        <v/>
      </c>
      <c r="CE90" s="24" t="str">
        <f>IF(OR($B90="",CE$3="",'Demand Locations'!CG90=""),"",IF('Demand Locations'!CG90&lt;COUNTIFS('Workers Settings'!$M:$M,$B90,'Workers Settings'!$N:$N,1,'Workers Settings'!$H:$H,CE$3),"Warning!",IF('Demand Locations'!CG90=0,"",COUNTIFS('Workers Settings'!$M:$M,$B90,'Workers Settings'!$N:$N,1,'Workers Settings'!$H:$H,CE$3)/'Demand Locations'!CG90)))</f>
        <v/>
      </c>
      <c r="CF90" s="24" t="str">
        <f>IF(OR($B90="",CF$3="",'Demand Locations'!CH90=""),"",IF('Demand Locations'!CH90&lt;COUNTIFS('Workers Settings'!$M:$M,$B90,'Workers Settings'!$N:$N,1,'Workers Settings'!$H:$H,CF$3),"Warning!",IF('Demand Locations'!CH90=0,"",COUNTIFS('Workers Settings'!$M:$M,$B90,'Workers Settings'!$N:$N,1,'Workers Settings'!$H:$H,CF$3)/'Demand Locations'!CH90)))</f>
        <v/>
      </c>
      <c r="CG90" s="24" t="str">
        <f>IF(OR($B90="",CG$3="",'Demand Locations'!CI90=""),"",IF('Demand Locations'!CI90&lt;COUNTIFS('Workers Settings'!$M:$M,$B90,'Workers Settings'!$N:$N,1,'Workers Settings'!$H:$H,CG$3),"Warning!",IF('Demand Locations'!CI90=0,"",COUNTIFS('Workers Settings'!$M:$M,$B90,'Workers Settings'!$N:$N,1,'Workers Settings'!$H:$H,CG$3)/'Demand Locations'!CI90)))</f>
        <v/>
      </c>
      <c r="CH90" s="24" t="str">
        <f>IF(OR($B90="",CH$3="",'Demand Locations'!CJ90=""),"",IF('Demand Locations'!CJ90&lt;COUNTIFS('Workers Settings'!$M:$M,$B90,'Workers Settings'!$N:$N,1,'Workers Settings'!$H:$H,CH$3),"Warning!",IF('Demand Locations'!CJ90=0,"",COUNTIFS('Workers Settings'!$M:$M,$B90,'Workers Settings'!$N:$N,1,'Workers Settings'!$H:$H,CH$3)/'Demand Locations'!CJ90)))</f>
        <v/>
      </c>
      <c r="CI90" s="24" t="str">
        <f>IF(OR($B90="",CI$3="",'Demand Locations'!CK90=""),"",IF('Demand Locations'!CK90&lt;COUNTIFS('Workers Settings'!$M:$M,$B90,'Workers Settings'!$N:$N,1,'Workers Settings'!$H:$H,CI$3),"Warning!",IF('Demand Locations'!CK90=0,"",COUNTIFS('Workers Settings'!$M:$M,$B90,'Workers Settings'!$N:$N,1,'Workers Settings'!$H:$H,CI$3)/'Demand Locations'!CK90)))</f>
        <v/>
      </c>
      <c r="CJ90" s="24" t="str">
        <f>IF(OR($B90="",CJ$3="",'Demand Locations'!CL90=""),"",IF('Demand Locations'!CL90&lt;COUNTIFS('Workers Settings'!$M:$M,$B90,'Workers Settings'!$N:$N,1,'Workers Settings'!$H:$H,CJ$3),"Warning!",IF('Demand Locations'!CL90=0,"",COUNTIFS('Workers Settings'!$M:$M,$B90,'Workers Settings'!$N:$N,1,'Workers Settings'!$H:$H,CJ$3)/'Demand Locations'!CL90)))</f>
        <v/>
      </c>
      <c r="CK90" s="24" t="str">
        <f>IF(OR($B90="",CK$3="",'Demand Locations'!CM90=""),"",IF('Demand Locations'!CM90&lt;COUNTIFS('Workers Settings'!$M:$M,$B90,'Workers Settings'!$N:$N,1,'Workers Settings'!$H:$H,CK$3),"Warning!",IF('Demand Locations'!CM90=0,"",COUNTIFS('Workers Settings'!$M:$M,$B90,'Workers Settings'!$N:$N,1,'Workers Settings'!$H:$H,CK$3)/'Demand Locations'!CM90)))</f>
        <v/>
      </c>
      <c r="CL90" s="24" t="str">
        <f>IF(OR($B90="",CL$3="",'Demand Locations'!CN90=""),"",IF('Demand Locations'!CN90&lt;COUNTIFS('Workers Settings'!$M:$M,$B90,'Workers Settings'!$N:$N,1,'Workers Settings'!$H:$H,CL$3),"Warning!",IF('Demand Locations'!CN90=0,"",COUNTIFS('Workers Settings'!$M:$M,$B90,'Workers Settings'!$N:$N,1,'Workers Settings'!$H:$H,CL$3)/'Demand Locations'!CN90)))</f>
        <v/>
      </c>
      <c r="CM90" s="24" t="str">
        <f>IF(OR($B90="",CM$3="",'Demand Locations'!CO90=""),"",IF('Demand Locations'!CO90&lt;COUNTIFS('Workers Settings'!$M:$M,$B90,'Workers Settings'!$N:$N,1,'Workers Settings'!$H:$H,CM$3),"Warning!",IF('Demand Locations'!CO90=0,"",COUNTIFS('Workers Settings'!$M:$M,$B90,'Workers Settings'!$N:$N,1,'Workers Settings'!$H:$H,CM$3)/'Demand Locations'!CO90)))</f>
        <v/>
      </c>
      <c r="CN90" s="24" t="str">
        <f>IF(OR($B90="",CN$3="",'Demand Locations'!CP90=""),"",IF('Demand Locations'!CP90&lt;COUNTIFS('Workers Settings'!$M:$M,$B90,'Workers Settings'!$N:$N,1,'Workers Settings'!$H:$H,CN$3),"Warning!",IF('Demand Locations'!CP90=0,"",COUNTIFS('Workers Settings'!$M:$M,$B90,'Workers Settings'!$N:$N,1,'Workers Settings'!$H:$H,CN$3)/'Demand Locations'!CP90)))</f>
        <v/>
      </c>
      <c r="CO90" s="24" t="str">
        <f>IF(OR($B90="",CO$3="",'Demand Locations'!CQ90=""),"",IF('Demand Locations'!CQ90&lt;COUNTIFS('Workers Settings'!$M:$M,$B90,'Workers Settings'!$N:$N,1,'Workers Settings'!$H:$H,CO$3),"Warning!",IF('Demand Locations'!CQ90=0,"",COUNTIFS('Workers Settings'!$M:$M,$B90,'Workers Settings'!$N:$N,1,'Workers Settings'!$H:$H,CO$3)/'Demand Locations'!CQ90)))</f>
        <v/>
      </c>
      <c r="CP90" s="24" t="str">
        <f>IF(OR($B90="",CP$3="",'Demand Locations'!CR90=""),"",IF('Demand Locations'!CR90&lt;COUNTIFS('Workers Settings'!$M:$M,$B90,'Workers Settings'!$N:$N,1,'Workers Settings'!$H:$H,CP$3),"Warning!",IF('Demand Locations'!CR90=0,"",COUNTIFS('Workers Settings'!$M:$M,$B90,'Workers Settings'!$N:$N,1,'Workers Settings'!$H:$H,CP$3)/'Demand Locations'!CR90)))</f>
        <v/>
      </c>
      <c r="CQ90" s="24" t="str">
        <f>IF(OR($B90="",CQ$3="",'Demand Locations'!CS90=""),"",IF('Demand Locations'!CS90&lt;COUNTIFS('Workers Settings'!$M:$M,$B90,'Workers Settings'!$N:$N,1,'Workers Settings'!$H:$H,CQ$3),"Warning!",IF('Demand Locations'!CS90=0,"",COUNTIFS('Workers Settings'!$M:$M,$B90,'Workers Settings'!$N:$N,1,'Workers Settings'!$H:$H,CQ$3)/'Demand Locations'!CS90)))</f>
        <v/>
      </c>
      <c r="CR90" s="24" t="str">
        <f>IF(OR($B90="",CR$3="",'Demand Locations'!CT90=""),"",IF('Demand Locations'!CT90&lt;COUNTIFS('Workers Settings'!$M:$M,$B90,'Workers Settings'!$N:$N,1,'Workers Settings'!$H:$H,CR$3),"Warning!",IF('Demand Locations'!CT90=0,"",COUNTIFS('Workers Settings'!$M:$M,$B90,'Workers Settings'!$N:$N,1,'Workers Settings'!$H:$H,CR$3)/'Demand Locations'!CT90)))</f>
        <v/>
      </c>
      <c r="CS90" s="24" t="str">
        <f>IF(OR($B90="",CS$3="",'Demand Locations'!CU90=""),"",IF('Demand Locations'!CU90&lt;COUNTIFS('Workers Settings'!$M:$M,$B90,'Workers Settings'!$N:$N,1,'Workers Settings'!$H:$H,CS$3),"Warning!",IF('Demand Locations'!CU90=0,"",COUNTIFS('Workers Settings'!$M:$M,$B90,'Workers Settings'!$N:$N,1,'Workers Settings'!$H:$H,CS$3)/'Demand Locations'!CU90)))</f>
        <v/>
      </c>
      <c r="CT90" s="24" t="str">
        <f>IF(OR($B90="",CT$3="",'Demand Locations'!CV90=""),"",IF('Demand Locations'!CV90&lt;COUNTIFS('Workers Settings'!$M:$M,$B90,'Workers Settings'!$N:$N,1,'Workers Settings'!$H:$H,CT$3),"Warning!",IF('Demand Locations'!CV90=0,"",COUNTIFS('Workers Settings'!$M:$M,$B90,'Workers Settings'!$N:$N,1,'Workers Settings'!$H:$H,CT$3)/'Demand Locations'!CV90)))</f>
        <v/>
      </c>
      <c r="CU90" s="24" t="str">
        <f>IF(OR($B90="",CU$3="",'Demand Locations'!CW90=""),"",IF('Demand Locations'!CW90&lt;COUNTIFS('Workers Settings'!$M:$M,$B90,'Workers Settings'!$N:$N,1,'Workers Settings'!$H:$H,CU$3),"Warning!",IF('Demand Locations'!CW90=0,"",COUNTIFS('Workers Settings'!$M:$M,$B90,'Workers Settings'!$N:$N,1,'Workers Settings'!$H:$H,CU$3)/'Demand Locations'!CW90)))</f>
        <v/>
      </c>
      <c r="CV90" s="24" t="str">
        <f>IF(OR($B90="",CV$3="",'Demand Locations'!CX90=""),"",IF('Demand Locations'!CX90&lt;COUNTIFS('Workers Settings'!$M:$M,$B90,'Workers Settings'!$N:$N,1,'Workers Settings'!$H:$H,CV$3),"Warning!",IF('Demand Locations'!CX90=0,"",COUNTIFS('Workers Settings'!$M:$M,$B90,'Workers Settings'!$N:$N,1,'Workers Settings'!$H:$H,CV$3)/'Demand Locations'!CX90)))</f>
        <v/>
      </c>
      <c r="CW90" s="24" t="str">
        <f>IF(OR($B90="",CW$3="",'Demand Locations'!CY90=""),"",IF('Demand Locations'!CY90&lt;COUNTIFS('Workers Settings'!$M:$M,$B90,'Workers Settings'!$N:$N,1,'Workers Settings'!$H:$H,CW$3),"Warning!",IF('Demand Locations'!CY90=0,"",COUNTIFS('Workers Settings'!$M:$M,$B90,'Workers Settings'!$N:$N,1,'Workers Settings'!$H:$H,CW$3)/'Demand Locations'!CY90)))</f>
        <v/>
      </c>
      <c r="CX90" s="24" t="str">
        <f>IF(OR($B90="",CX$3="",'Demand Locations'!CZ90=""),"",IF('Demand Locations'!CZ90&lt;COUNTIFS('Workers Settings'!$M:$M,$B90,'Workers Settings'!$N:$N,1,'Workers Settings'!$H:$H,CX$3),"Warning!",IF('Demand Locations'!CZ90=0,"",COUNTIFS('Workers Settings'!$M:$M,$B90,'Workers Settings'!$N:$N,1,'Workers Settings'!$H:$H,CX$3)/'Demand Locations'!CZ90)))</f>
        <v/>
      </c>
      <c r="CY90" s="24" t="str">
        <f>IF(OR($B90="",CY$3="",'Demand Locations'!DA90=""),"",IF('Demand Locations'!DA90&lt;COUNTIFS('Workers Settings'!$M:$M,$B90,'Workers Settings'!$N:$N,1,'Workers Settings'!$H:$H,CY$3),"Warning!",IF('Demand Locations'!DA90=0,"",COUNTIFS('Workers Settings'!$M:$M,$B90,'Workers Settings'!$N:$N,1,'Workers Settings'!$H:$H,CY$3)/'Demand Locations'!DA90)))</f>
        <v/>
      </c>
      <c r="CZ90" s="24" t="str">
        <f>IF(OR($B90="",CZ$3="",'Demand Locations'!DB90=""),"",IF('Demand Locations'!DB90&lt;COUNTIFS('Workers Settings'!$M:$M,$B90,'Workers Settings'!$N:$N,1,'Workers Settings'!$H:$H,CZ$3),"Warning!",IF('Demand Locations'!DB90=0,"",COUNTIFS('Workers Settings'!$M:$M,$B90,'Workers Settings'!$N:$N,1,'Workers Settings'!$H:$H,CZ$3)/'Demand Locations'!DB90)))</f>
        <v/>
      </c>
    </row>
    <row r="91" spans="1:104" x14ac:dyDescent="0.25">
      <c r="A91" s="7">
        <f t="shared" si="1"/>
        <v>87</v>
      </c>
      <c r="B91" s="7" t="str">
        <f>IF('Demand Locations'!B91&lt;&gt;"",'Demand Locations'!B91,"")</f>
        <v/>
      </c>
      <c r="C91" s="29" t="str">
        <f>IF(B91="","",SUMIFS('Workers Assignments'!Z:Z,'Workers Settings'!M:M,B91,'Workers Settings'!N:N,1))</f>
        <v/>
      </c>
      <c r="D91" s="24" t="str">
        <f>IF(OR(B91="",'Demand Locations'!E91=""),"",IF('Demand Locations'!E91&lt;C91,"Warning!",IF('Demand Locations'!E91=0,"",C91/'Demand Locations'!E91)))</f>
        <v/>
      </c>
      <c r="E91" s="44" t="str">
        <f>IF(OR($B91="",E$3="",'Demand Locations'!G91=""),"",IF('Demand Locations'!G91&lt;COUNTIFS('Workers Settings'!$M:$M,$B91,'Workers Settings'!$N:$N,1,'Workers Settings'!$H:$H,E$3),"Warning!",IF('Demand Locations'!G91=0,"",COUNTIFS('Workers Settings'!$M:$M,$B91,'Workers Settings'!$N:$N,1,'Workers Settings'!$H:$H,E$3)/'Demand Locations'!G91)))</f>
        <v/>
      </c>
      <c r="F91" s="24" t="str">
        <f>IF(OR($B91="",F$3="",'Demand Locations'!H91=""),"",IF('Demand Locations'!H91&lt;COUNTIFS('Workers Settings'!$M:$M,$B91,'Workers Settings'!$N:$N,1,'Workers Settings'!$H:$H,F$3),"Warning!",IF('Demand Locations'!H91=0,"",COUNTIFS('Workers Settings'!$M:$M,$B91,'Workers Settings'!$N:$N,1,'Workers Settings'!$H:$H,F$3)/'Demand Locations'!H91)))</f>
        <v/>
      </c>
      <c r="G91" s="24" t="str">
        <f>IF(OR($B91="",G$3="",'Demand Locations'!I91=""),"",IF('Demand Locations'!I91&lt;COUNTIFS('Workers Settings'!$M:$M,$B91,'Workers Settings'!$N:$N,1,'Workers Settings'!$H:$H,G$3),"Warning!",IF('Demand Locations'!I91=0,"",COUNTIFS('Workers Settings'!$M:$M,$B91,'Workers Settings'!$N:$N,1,'Workers Settings'!$H:$H,G$3)/'Demand Locations'!I91)))</f>
        <v/>
      </c>
      <c r="H91" s="24" t="str">
        <f>IF(OR($B91="",H$3="",'Demand Locations'!J91=""),"",IF('Demand Locations'!J91&lt;COUNTIFS('Workers Settings'!$M:$M,$B91,'Workers Settings'!$N:$N,1,'Workers Settings'!$H:$H,H$3),"Warning!",IF('Demand Locations'!J91=0,"",COUNTIFS('Workers Settings'!$M:$M,$B91,'Workers Settings'!$N:$N,1,'Workers Settings'!$H:$H,H$3)/'Demand Locations'!J91)))</f>
        <v/>
      </c>
      <c r="I91" s="24" t="str">
        <f>IF(OR($B91="",I$3="",'Demand Locations'!K91=""),"",IF('Demand Locations'!K91&lt;COUNTIFS('Workers Settings'!$M:$M,$B91,'Workers Settings'!$N:$N,1,'Workers Settings'!$H:$H,I$3),"Warning!",IF('Demand Locations'!K91=0,"",COUNTIFS('Workers Settings'!$M:$M,$B91,'Workers Settings'!$N:$N,1,'Workers Settings'!$H:$H,I$3)/'Demand Locations'!K91)))</f>
        <v/>
      </c>
      <c r="J91" s="24" t="str">
        <f>IF(OR($B91="",J$3="",'Demand Locations'!L91=""),"",IF('Demand Locations'!L91&lt;COUNTIFS('Workers Settings'!$M:$M,$B91,'Workers Settings'!$N:$N,1,'Workers Settings'!$H:$H,J$3),"Warning!",IF('Demand Locations'!L91=0,"",COUNTIFS('Workers Settings'!$M:$M,$B91,'Workers Settings'!$N:$N,1,'Workers Settings'!$H:$H,J$3)/'Demand Locations'!L91)))</f>
        <v/>
      </c>
      <c r="K91" s="24" t="str">
        <f>IF(OR($B91="",K$3="",'Demand Locations'!M91=""),"",IF('Demand Locations'!M91&lt;COUNTIFS('Workers Settings'!$M:$M,$B91,'Workers Settings'!$N:$N,1,'Workers Settings'!$H:$H,K$3),"Warning!",IF('Demand Locations'!M91=0,"",COUNTIFS('Workers Settings'!$M:$M,$B91,'Workers Settings'!$N:$N,1,'Workers Settings'!$H:$H,K$3)/'Demand Locations'!M91)))</f>
        <v/>
      </c>
      <c r="L91" s="24" t="str">
        <f>IF(OR($B91="",L$3="",'Demand Locations'!N91=""),"",IF('Demand Locations'!N91&lt;COUNTIFS('Workers Settings'!$M:$M,$B91,'Workers Settings'!$N:$N,1,'Workers Settings'!$H:$H,L$3),"Warning!",IF('Demand Locations'!N91=0,"",COUNTIFS('Workers Settings'!$M:$M,$B91,'Workers Settings'!$N:$N,1,'Workers Settings'!$H:$H,L$3)/'Demand Locations'!N91)))</f>
        <v/>
      </c>
      <c r="M91" s="24" t="str">
        <f>IF(OR($B91="",M$3="",'Demand Locations'!O91=""),"",IF('Demand Locations'!O91&lt;COUNTIFS('Workers Settings'!$M:$M,$B91,'Workers Settings'!$N:$N,1,'Workers Settings'!$H:$H,M$3),"Warning!",IF('Demand Locations'!O91=0,"",COUNTIFS('Workers Settings'!$M:$M,$B91,'Workers Settings'!$N:$N,1,'Workers Settings'!$H:$H,M$3)/'Demand Locations'!O91)))</f>
        <v/>
      </c>
      <c r="N91" s="24" t="str">
        <f>IF(OR($B91="",N$3="",'Demand Locations'!P91=""),"",IF('Demand Locations'!P91&lt;COUNTIFS('Workers Settings'!$M:$M,$B91,'Workers Settings'!$N:$N,1,'Workers Settings'!$H:$H,N$3),"Warning!",IF('Demand Locations'!P91=0,"",COUNTIFS('Workers Settings'!$M:$M,$B91,'Workers Settings'!$N:$N,1,'Workers Settings'!$H:$H,N$3)/'Demand Locations'!P91)))</f>
        <v/>
      </c>
      <c r="O91" s="24" t="str">
        <f>IF(OR($B91="",O$3="",'Demand Locations'!Q91=""),"",IF('Demand Locations'!Q91&lt;COUNTIFS('Workers Settings'!$M:$M,$B91,'Workers Settings'!$N:$N,1,'Workers Settings'!$H:$H,O$3),"Warning!",IF('Demand Locations'!Q91=0,"",COUNTIFS('Workers Settings'!$M:$M,$B91,'Workers Settings'!$N:$N,1,'Workers Settings'!$H:$H,O$3)/'Demand Locations'!Q91)))</f>
        <v/>
      </c>
      <c r="P91" s="24" t="str">
        <f>IF(OR($B91="",P$3="",'Demand Locations'!R91=""),"",IF('Demand Locations'!R91&lt;COUNTIFS('Workers Settings'!$M:$M,$B91,'Workers Settings'!$N:$N,1,'Workers Settings'!$H:$H,P$3),"Warning!",IF('Demand Locations'!R91=0,"",COUNTIFS('Workers Settings'!$M:$M,$B91,'Workers Settings'!$N:$N,1,'Workers Settings'!$H:$H,P$3)/'Demand Locations'!R91)))</f>
        <v/>
      </c>
      <c r="Q91" s="24" t="str">
        <f>IF(OR($B91="",Q$3="",'Demand Locations'!S91=""),"",IF('Demand Locations'!S91&lt;COUNTIFS('Workers Settings'!$M:$M,$B91,'Workers Settings'!$N:$N,1,'Workers Settings'!$H:$H,Q$3),"Warning!",IF('Demand Locations'!S91=0,"",COUNTIFS('Workers Settings'!$M:$M,$B91,'Workers Settings'!$N:$N,1,'Workers Settings'!$H:$H,Q$3)/'Demand Locations'!S91)))</f>
        <v/>
      </c>
      <c r="R91" s="24" t="str">
        <f>IF(OR($B91="",R$3="",'Demand Locations'!T91=""),"",IF('Demand Locations'!T91&lt;COUNTIFS('Workers Settings'!$M:$M,$B91,'Workers Settings'!$N:$N,1,'Workers Settings'!$H:$H,R$3),"Warning!",IF('Demand Locations'!T91=0,"",COUNTIFS('Workers Settings'!$M:$M,$B91,'Workers Settings'!$N:$N,1,'Workers Settings'!$H:$H,R$3)/'Demand Locations'!T91)))</f>
        <v/>
      </c>
      <c r="S91" s="24" t="str">
        <f>IF(OR($B91="",S$3="",'Demand Locations'!U91=""),"",IF('Demand Locations'!U91&lt;COUNTIFS('Workers Settings'!$M:$M,$B91,'Workers Settings'!$N:$N,1,'Workers Settings'!$H:$H,S$3),"Warning!",IF('Demand Locations'!U91=0,"",COUNTIFS('Workers Settings'!$M:$M,$B91,'Workers Settings'!$N:$N,1,'Workers Settings'!$H:$H,S$3)/'Demand Locations'!U91)))</f>
        <v/>
      </c>
      <c r="T91" s="24" t="str">
        <f>IF(OR($B91="",T$3="",'Demand Locations'!V91=""),"",IF('Demand Locations'!V91&lt;COUNTIFS('Workers Settings'!$M:$M,$B91,'Workers Settings'!$N:$N,1,'Workers Settings'!$H:$H,T$3),"Warning!",IF('Demand Locations'!V91=0,"",COUNTIFS('Workers Settings'!$M:$M,$B91,'Workers Settings'!$N:$N,1,'Workers Settings'!$H:$H,T$3)/'Demand Locations'!V91)))</f>
        <v/>
      </c>
      <c r="U91" s="24" t="str">
        <f>IF(OR($B91="",U$3="",'Demand Locations'!W91=""),"",IF('Demand Locations'!W91&lt;COUNTIFS('Workers Settings'!$M:$M,$B91,'Workers Settings'!$N:$N,1,'Workers Settings'!$H:$H,U$3),"Warning!",IF('Demand Locations'!W91=0,"",COUNTIFS('Workers Settings'!$M:$M,$B91,'Workers Settings'!$N:$N,1,'Workers Settings'!$H:$H,U$3)/'Demand Locations'!W91)))</f>
        <v/>
      </c>
      <c r="V91" s="24" t="str">
        <f>IF(OR($B91="",V$3="",'Demand Locations'!X91=""),"",IF('Demand Locations'!X91&lt;COUNTIFS('Workers Settings'!$M:$M,$B91,'Workers Settings'!$N:$N,1,'Workers Settings'!$H:$H,V$3),"Warning!",IF('Demand Locations'!X91=0,"",COUNTIFS('Workers Settings'!$M:$M,$B91,'Workers Settings'!$N:$N,1,'Workers Settings'!$H:$H,V$3)/'Demand Locations'!X91)))</f>
        <v/>
      </c>
      <c r="W91" s="24" t="str">
        <f>IF(OR($B91="",W$3="",'Demand Locations'!Y91=""),"",IF('Demand Locations'!Y91&lt;COUNTIFS('Workers Settings'!$M:$M,$B91,'Workers Settings'!$N:$N,1,'Workers Settings'!$H:$H,W$3),"Warning!",IF('Demand Locations'!Y91=0,"",COUNTIFS('Workers Settings'!$M:$M,$B91,'Workers Settings'!$N:$N,1,'Workers Settings'!$H:$H,W$3)/'Demand Locations'!Y91)))</f>
        <v/>
      </c>
      <c r="X91" s="24" t="str">
        <f>IF(OR($B91="",X$3="",'Demand Locations'!Z91=""),"",IF('Demand Locations'!Z91&lt;COUNTIFS('Workers Settings'!$M:$M,$B91,'Workers Settings'!$N:$N,1,'Workers Settings'!$H:$H,X$3),"Warning!",IF('Demand Locations'!Z91=0,"",COUNTIFS('Workers Settings'!$M:$M,$B91,'Workers Settings'!$N:$N,1,'Workers Settings'!$H:$H,X$3)/'Demand Locations'!Z91)))</f>
        <v/>
      </c>
      <c r="Y91" s="24" t="str">
        <f>IF(OR($B91="",Y$3="",'Demand Locations'!AA91=""),"",IF('Demand Locations'!AA91&lt;COUNTIFS('Workers Settings'!$M:$M,$B91,'Workers Settings'!$N:$N,1,'Workers Settings'!$H:$H,Y$3),"Warning!",IF('Demand Locations'!AA91=0,"",COUNTIFS('Workers Settings'!$M:$M,$B91,'Workers Settings'!$N:$N,1,'Workers Settings'!$H:$H,Y$3)/'Demand Locations'!AA91)))</f>
        <v/>
      </c>
      <c r="Z91" s="24" t="str">
        <f>IF(OR($B91="",Z$3="",'Demand Locations'!AB91=""),"",IF('Demand Locations'!AB91&lt;COUNTIFS('Workers Settings'!$M:$M,$B91,'Workers Settings'!$N:$N,1,'Workers Settings'!$H:$H,Z$3),"Warning!",IF('Demand Locations'!AB91=0,"",COUNTIFS('Workers Settings'!$M:$M,$B91,'Workers Settings'!$N:$N,1,'Workers Settings'!$H:$H,Z$3)/'Demand Locations'!AB91)))</f>
        <v/>
      </c>
      <c r="AA91" s="24" t="str">
        <f>IF(OR($B91="",AA$3="",'Demand Locations'!AC91=""),"",IF('Demand Locations'!AC91&lt;COUNTIFS('Workers Settings'!$M:$M,$B91,'Workers Settings'!$N:$N,1,'Workers Settings'!$H:$H,AA$3),"Warning!",IF('Demand Locations'!AC91=0,"",COUNTIFS('Workers Settings'!$M:$M,$B91,'Workers Settings'!$N:$N,1,'Workers Settings'!$H:$H,AA$3)/'Demand Locations'!AC91)))</f>
        <v/>
      </c>
      <c r="AB91" s="24" t="str">
        <f>IF(OR($B91="",AB$3="",'Demand Locations'!AD91=""),"",IF('Demand Locations'!AD91&lt;COUNTIFS('Workers Settings'!$M:$M,$B91,'Workers Settings'!$N:$N,1,'Workers Settings'!$H:$H,AB$3),"Warning!",IF('Demand Locations'!AD91=0,"",COUNTIFS('Workers Settings'!$M:$M,$B91,'Workers Settings'!$N:$N,1,'Workers Settings'!$H:$H,AB$3)/'Demand Locations'!AD91)))</f>
        <v/>
      </c>
      <c r="AC91" s="24" t="str">
        <f>IF(OR($B91="",AC$3="",'Demand Locations'!AE91=""),"",IF('Demand Locations'!AE91&lt;COUNTIFS('Workers Settings'!$M:$M,$B91,'Workers Settings'!$N:$N,1,'Workers Settings'!$H:$H,AC$3),"Warning!",IF('Demand Locations'!AE91=0,"",COUNTIFS('Workers Settings'!$M:$M,$B91,'Workers Settings'!$N:$N,1,'Workers Settings'!$H:$H,AC$3)/'Demand Locations'!AE91)))</f>
        <v/>
      </c>
      <c r="AD91" s="24" t="str">
        <f>IF(OR($B91="",AD$3="",'Demand Locations'!AF91=""),"",IF('Demand Locations'!AF91&lt;COUNTIFS('Workers Settings'!$M:$M,$B91,'Workers Settings'!$N:$N,1,'Workers Settings'!$H:$H,AD$3),"Warning!",IF('Demand Locations'!AF91=0,"",COUNTIFS('Workers Settings'!$M:$M,$B91,'Workers Settings'!$N:$N,1,'Workers Settings'!$H:$H,AD$3)/'Demand Locations'!AF91)))</f>
        <v/>
      </c>
      <c r="AE91" s="24" t="str">
        <f>IF(OR($B91="",AE$3="",'Demand Locations'!AG91=""),"",IF('Demand Locations'!AG91&lt;COUNTIFS('Workers Settings'!$M:$M,$B91,'Workers Settings'!$N:$N,1,'Workers Settings'!$H:$H,AE$3),"Warning!",IF('Demand Locations'!AG91=0,"",COUNTIFS('Workers Settings'!$M:$M,$B91,'Workers Settings'!$N:$N,1,'Workers Settings'!$H:$H,AE$3)/'Demand Locations'!AG91)))</f>
        <v/>
      </c>
      <c r="AF91" s="24" t="str">
        <f>IF(OR($B91="",AF$3="",'Demand Locations'!AH91=""),"",IF('Demand Locations'!AH91&lt;COUNTIFS('Workers Settings'!$M:$M,$B91,'Workers Settings'!$N:$N,1,'Workers Settings'!$H:$H,AF$3),"Warning!",IF('Demand Locations'!AH91=0,"",COUNTIFS('Workers Settings'!$M:$M,$B91,'Workers Settings'!$N:$N,1,'Workers Settings'!$H:$H,AF$3)/'Demand Locations'!AH91)))</f>
        <v/>
      </c>
      <c r="AG91" s="24" t="str">
        <f>IF(OR($B91="",AG$3="",'Demand Locations'!AI91=""),"",IF('Demand Locations'!AI91&lt;COUNTIFS('Workers Settings'!$M:$M,$B91,'Workers Settings'!$N:$N,1,'Workers Settings'!$H:$H,AG$3),"Warning!",IF('Demand Locations'!AI91=0,"",COUNTIFS('Workers Settings'!$M:$M,$B91,'Workers Settings'!$N:$N,1,'Workers Settings'!$H:$H,AG$3)/'Demand Locations'!AI91)))</f>
        <v/>
      </c>
      <c r="AH91" s="24" t="str">
        <f>IF(OR($B91="",AH$3="",'Demand Locations'!AJ91=""),"",IF('Demand Locations'!AJ91&lt;COUNTIFS('Workers Settings'!$M:$M,$B91,'Workers Settings'!$N:$N,1,'Workers Settings'!$H:$H,AH$3),"Warning!",IF('Demand Locations'!AJ91=0,"",COUNTIFS('Workers Settings'!$M:$M,$B91,'Workers Settings'!$N:$N,1,'Workers Settings'!$H:$H,AH$3)/'Demand Locations'!AJ91)))</f>
        <v/>
      </c>
      <c r="AI91" s="24" t="str">
        <f>IF(OR($B91="",AI$3="",'Demand Locations'!AK91=""),"",IF('Demand Locations'!AK91&lt;COUNTIFS('Workers Settings'!$M:$M,$B91,'Workers Settings'!$N:$N,1,'Workers Settings'!$H:$H,AI$3),"Warning!",IF('Demand Locations'!AK91=0,"",COUNTIFS('Workers Settings'!$M:$M,$B91,'Workers Settings'!$N:$N,1,'Workers Settings'!$H:$H,AI$3)/'Demand Locations'!AK91)))</f>
        <v/>
      </c>
      <c r="AJ91" s="24" t="str">
        <f>IF(OR($B91="",AJ$3="",'Demand Locations'!AL91=""),"",IF('Demand Locations'!AL91&lt;COUNTIFS('Workers Settings'!$M:$M,$B91,'Workers Settings'!$N:$N,1,'Workers Settings'!$H:$H,AJ$3),"Warning!",IF('Demand Locations'!AL91=0,"",COUNTIFS('Workers Settings'!$M:$M,$B91,'Workers Settings'!$N:$N,1,'Workers Settings'!$H:$H,AJ$3)/'Demand Locations'!AL91)))</f>
        <v/>
      </c>
      <c r="AK91" s="24" t="str">
        <f>IF(OR($B91="",AK$3="",'Demand Locations'!AM91=""),"",IF('Demand Locations'!AM91&lt;COUNTIFS('Workers Settings'!$M:$M,$B91,'Workers Settings'!$N:$N,1,'Workers Settings'!$H:$H,AK$3),"Warning!",IF('Demand Locations'!AM91=0,"",COUNTIFS('Workers Settings'!$M:$M,$B91,'Workers Settings'!$N:$N,1,'Workers Settings'!$H:$H,AK$3)/'Demand Locations'!AM91)))</f>
        <v/>
      </c>
      <c r="AL91" s="24" t="str">
        <f>IF(OR($B91="",AL$3="",'Demand Locations'!AN91=""),"",IF('Demand Locations'!AN91&lt;COUNTIFS('Workers Settings'!$M:$M,$B91,'Workers Settings'!$N:$N,1,'Workers Settings'!$H:$H,AL$3),"Warning!",IF('Demand Locations'!AN91=0,"",COUNTIFS('Workers Settings'!$M:$M,$B91,'Workers Settings'!$N:$N,1,'Workers Settings'!$H:$H,AL$3)/'Demand Locations'!AN91)))</f>
        <v/>
      </c>
      <c r="AM91" s="24" t="str">
        <f>IF(OR($B91="",AM$3="",'Demand Locations'!AO91=""),"",IF('Demand Locations'!AO91&lt;COUNTIFS('Workers Settings'!$M:$M,$B91,'Workers Settings'!$N:$N,1,'Workers Settings'!$H:$H,AM$3),"Warning!",IF('Demand Locations'!AO91=0,"",COUNTIFS('Workers Settings'!$M:$M,$B91,'Workers Settings'!$N:$N,1,'Workers Settings'!$H:$H,AM$3)/'Demand Locations'!AO91)))</f>
        <v/>
      </c>
      <c r="AN91" s="24" t="str">
        <f>IF(OR($B91="",AN$3="",'Demand Locations'!AP91=""),"",IF('Demand Locations'!AP91&lt;COUNTIFS('Workers Settings'!$M:$M,$B91,'Workers Settings'!$N:$N,1,'Workers Settings'!$H:$H,AN$3),"Warning!",IF('Demand Locations'!AP91=0,"",COUNTIFS('Workers Settings'!$M:$M,$B91,'Workers Settings'!$N:$N,1,'Workers Settings'!$H:$H,AN$3)/'Demand Locations'!AP91)))</f>
        <v/>
      </c>
      <c r="AO91" s="24" t="str">
        <f>IF(OR($B91="",AO$3="",'Demand Locations'!AQ91=""),"",IF('Demand Locations'!AQ91&lt;COUNTIFS('Workers Settings'!$M:$M,$B91,'Workers Settings'!$N:$N,1,'Workers Settings'!$H:$H,AO$3),"Warning!",IF('Demand Locations'!AQ91=0,"",COUNTIFS('Workers Settings'!$M:$M,$B91,'Workers Settings'!$N:$N,1,'Workers Settings'!$H:$H,AO$3)/'Demand Locations'!AQ91)))</f>
        <v/>
      </c>
      <c r="AP91" s="24" t="str">
        <f>IF(OR($B91="",AP$3="",'Demand Locations'!AR91=""),"",IF('Demand Locations'!AR91&lt;COUNTIFS('Workers Settings'!$M:$M,$B91,'Workers Settings'!$N:$N,1,'Workers Settings'!$H:$H,AP$3),"Warning!",IF('Demand Locations'!AR91=0,"",COUNTIFS('Workers Settings'!$M:$M,$B91,'Workers Settings'!$N:$N,1,'Workers Settings'!$H:$H,AP$3)/'Demand Locations'!AR91)))</f>
        <v/>
      </c>
      <c r="AQ91" s="24" t="str">
        <f>IF(OR($B91="",AQ$3="",'Demand Locations'!AS91=""),"",IF('Demand Locations'!AS91&lt;COUNTIFS('Workers Settings'!$M:$M,$B91,'Workers Settings'!$N:$N,1,'Workers Settings'!$H:$H,AQ$3),"Warning!",IF('Demand Locations'!AS91=0,"",COUNTIFS('Workers Settings'!$M:$M,$B91,'Workers Settings'!$N:$N,1,'Workers Settings'!$H:$H,AQ$3)/'Demand Locations'!AS91)))</f>
        <v/>
      </c>
      <c r="AR91" s="24" t="str">
        <f>IF(OR($B91="",AR$3="",'Demand Locations'!AT91=""),"",IF('Demand Locations'!AT91&lt;COUNTIFS('Workers Settings'!$M:$M,$B91,'Workers Settings'!$N:$N,1,'Workers Settings'!$H:$H,AR$3),"Warning!",IF('Demand Locations'!AT91=0,"",COUNTIFS('Workers Settings'!$M:$M,$B91,'Workers Settings'!$N:$N,1,'Workers Settings'!$H:$H,AR$3)/'Demand Locations'!AT91)))</f>
        <v/>
      </c>
      <c r="AS91" s="24" t="str">
        <f>IF(OR($B91="",AS$3="",'Demand Locations'!AU91=""),"",IF('Demand Locations'!AU91&lt;COUNTIFS('Workers Settings'!$M:$M,$B91,'Workers Settings'!$N:$N,1,'Workers Settings'!$H:$H,AS$3),"Warning!",IF('Demand Locations'!AU91=0,"",COUNTIFS('Workers Settings'!$M:$M,$B91,'Workers Settings'!$N:$N,1,'Workers Settings'!$H:$H,AS$3)/'Demand Locations'!AU91)))</f>
        <v/>
      </c>
      <c r="AT91" s="24" t="str">
        <f>IF(OR($B91="",AT$3="",'Demand Locations'!AV91=""),"",IF('Demand Locations'!AV91&lt;COUNTIFS('Workers Settings'!$M:$M,$B91,'Workers Settings'!$N:$N,1,'Workers Settings'!$H:$H,AT$3),"Warning!",IF('Demand Locations'!AV91=0,"",COUNTIFS('Workers Settings'!$M:$M,$B91,'Workers Settings'!$N:$N,1,'Workers Settings'!$H:$H,AT$3)/'Demand Locations'!AV91)))</f>
        <v/>
      </c>
      <c r="AU91" s="24" t="str">
        <f>IF(OR($B91="",AU$3="",'Demand Locations'!AW91=""),"",IF('Demand Locations'!AW91&lt;COUNTIFS('Workers Settings'!$M:$M,$B91,'Workers Settings'!$N:$N,1,'Workers Settings'!$H:$H,AU$3),"Warning!",IF('Demand Locations'!AW91=0,"",COUNTIFS('Workers Settings'!$M:$M,$B91,'Workers Settings'!$N:$N,1,'Workers Settings'!$H:$H,AU$3)/'Demand Locations'!AW91)))</f>
        <v/>
      </c>
      <c r="AV91" s="24" t="str">
        <f>IF(OR($B91="",AV$3="",'Demand Locations'!AX91=""),"",IF('Demand Locations'!AX91&lt;COUNTIFS('Workers Settings'!$M:$M,$B91,'Workers Settings'!$N:$N,1,'Workers Settings'!$H:$H,AV$3),"Warning!",IF('Demand Locations'!AX91=0,"",COUNTIFS('Workers Settings'!$M:$M,$B91,'Workers Settings'!$N:$N,1,'Workers Settings'!$H:$H,AV$3)/'Demand Locations'!AX91)))</f>
        <v/>
      </c>
      <c r="AW91" s="24" t="str">
        <f>IF(OR($B91="",AW$3="",'Demand Locations'!AY91=""),"",IF('Demand Locations'!AY91&lt;COUNTIFS('Workers Settings'!$M:$M,$B91,'Workers Settings'!$N:$N,1,'Workers Settings'!$H:$H,AW$3),"Warning!",IF('Demand Locations'!AY91=0,"",COUNTIFS('Workers Settings'!$M:$M,$B91,'Workers Settings'!$N:$N,1,'Workers Settings'!$H:$H,AW$3)/'Demand Locations'!AY91)))</f>
        <v/>
      </c>
      <c r="AX91" s="24" t="str">
        <f>IF(OR($B91="",AX$3="",'Demand Locations'!AZ91=""),"",IF('Demand Locations'!AZ91&lt;COUNTIFS('Workers Settings'!$M:$M,$B91,'Workers Settings'!$N:$N,1,'Workers Settings'!$H:$H,AX$3),"Warning!",IF('Demand Locations'!AZ91=0,"",COUNTIFS('Workers Settings'!$M:$M,$B91,'Workers Settings'!$N:$N,1,'Workers Settings'!$H:$H,AX$3)/'Demand Locations'!AZ91)))</f>
        <v/>
      </c>
      <c r="AY91" s="24" t="str">
        <f>IF(OR($B91="",AY$3="",'Demand Locations'!BA91=""),"",IF('Demand Locations'!BA91&lt;COUNTIFS('Workers Settings'!$M:$M,$B91,'Workers Settings'!$N:$N,1,'Workers Settings'!$H:$H,AY$3),"Warning!",IF('Demand Locations'!BA91=0,"",COUNTIFS('Workers Settings'!$M:$M,$B91,'Workers Settings'!$N:$N,1,'Workers Settings'!$H:$H,AY$3)/'Demand Locations'!BA91)))</f>
        <v/>
      </c>
      <c r="AZ91" s="24" t="str">
        <f>IF(OR($B91="",AZ$3="",'Demand Locations'!BB91=""),"",IF('Demand Locations'!BB91&lt;COUNTIFS('Workers Settings'!$M:$M,$B91,'Workers Settings'!$N:$N,1,'Workers Settings'!$H:$H,AZ$3),"Warning!",IF('Demand Locations'!BB91=0,"",COUNTIFS('Workers Settings'!$M:$M,$B91,'Workers Settings'!$N:$N,1,'Workers Settings'!$H:$H,AZ$3)/'Demand Locations'!BB91)))</f>
        <v/>
      </c>
      <c r="BA91" s="24" t="str">
        <f>IF(OR($B91="",BA$3="",'Demand Locations'!BC91=""),"",IF('Demand Locations'!BC91&lt;COUNTIFS('Workers Settings'!$M:$M,$B91,'Workers Settings'!$N:$N,1,'Workers Settings'!$H:$H,BA$3),"Warning!",IF('Demand Locations'!BC91=0,"",COUNTIFS('Workers Settings'!$M:$M,$B91,'Workers Settings'!$N:$N,1,'Workers Settings'!$H:$H,BA$3)/'Demand Locations'!BC91)))</f>
        <v/>
      </c>
      <c r="BB91" s="24" t="str">
        <f>IF(OR($B91="",BB$3="",'Demand Locations'!BD91=""),"",IF('Demand Locations'!BD91&lt;COUNTIFS('Workers Settings'!$M:$M,$B91,'Workers Settings'!$N:$N,1,'Workers Settings'!$H:$H,BB$3),"Warning!",IF('Demand Locations'!BD91=0,"",COUNTIFS('Workers Settings'!$M:$M,$B91,'Workers Settings'!$N:$N,1,'Workers Settings'!$H:$H,BB$3)/'Demand Locations'!BD91)))</f>
        <v/>
      </c>
      <c r="BC91" s="24" t="str">
        <f>IF(OR($B91="",BC$3="",'Demand Locations'!BE91=""),"",IF('Demand Locations'!BE91&lt;COUNTIFS('Workers Settings'!$M:$M,$B91,'Workers Settings'!$N:$N,1,'Workers Settings'!$H:$H,BC$3),"Warning!",IF('Demand Locations'!BE91=0,"",COUNTIFS('Workers Settings'!$M:$M,$B91,'Workers Settings'!$N:$N,1,'Workers Settings'!$H:$H,BC$3)/'Demand Locations'!BE91)))</f>
        <v/>
      </c>
      <c r="BD91" s="24" t="str">
        <f>IF(OR($B91="",BD$3="",'Demand Locations'!BF91=""),"",IF('Demand Locations'!BF91&lt;COUNTIFS('Workers Settings'!$M:$M,$B91,'Workers Settings'!$N:$N,1,'Workers Settings'!$H:$H,BD$3),"Warning!",IF('Demand Locations'!BF91=0,"",COUNTIFS('Workers Settings'!$M:$M,$B91,'Workers Settings'!$N:$N,1,'Workers Settings'!$H:$H,BD$3)/'Demand Locations'!BF91)))</f>
        <v/>
      </c>
      <c r="BE91" s="24" t="str">
        <f>IF(OR($B91="",BE$3="",'Demand Locations'!BG91=""),"",IF('Demand Locations'!BG91&lt;COUNTIFS('Workers Settings'!$M:$M,$B91,'Workers Settings'!$N:$N,1,'Workers Settings'!$H:$H,BE$3),"Warning!",IF('Demand Locations'!BG91=0,"",COUNTIFS('Workers Settings'!$M:$M,$B91,'Workers Settings'!$N:$N,1,'Workers Settings'!$H:$H,BE$3)/'Demand Locations'!BG91)))</f>
        <v/>
      </c>
      <c r="BF91" s="24" t="str">
        <f>IF(OR($B91="",BF$3="",'Demand Locations'!BH91=""),"",IF('Demand Locations'!BH91&lt;COUNTIFS('Workers Settings'!$M:$M,$B91,'Workers Settings'!$N:$N,1,'Workers Settings'!$H:$H,BF$3),"Warning!",IF('Demand Locations'!BH91=0,"",COUNTIFS('Workers Settings'!$M:$M,$B91,'Workers Settings'!$N:$N,1,'Workers Settings'!$H:$H,BF$3)/'Demand Locations'!BH91)))</f>
        <v/>
      </c>
      <c r="BG91" s="24" t="str">
        <f>IF(OR($B91="",BG$3="",'Demand Locations'!BI91=""),"",IF('Demand Locations'!BI91&lt;COUNTIFS('Workers Settings'!$M:$M,$B91,'Workers Settings'!$N:$N,1,'Workers Settings'!$H:$H,BG$3),"Warning!",IF('Demand Locations'!BI91=0,"",COUNTIFS('Workers Settings'!$M:$M,$B91,'Workers Settings'!$N:$N,1,'Workers Settings'!$H:$H,BG$3)/'Demand Locations'!BI91)))</f>
        <v/>
      </c>
      <c r="BH91" s="24" t="str">
        <f>IF(OR($B91="",BH$3="",'Demand Locations'!BJ91=""),"",IF('Demand Locations'!BJ91&lt;COUNTIFS('Workers Settings'!$M:$M,$B91,'Workers Settings'!$N:$N,1,'Workers Settings'!$H:$H,BH$3),"Warning!",IF('Demand Locations'!BJ91=0,"",COUNTIFS('Workers Settings'!$M:$M,$B91,'Workers Settings'!$N:$N,1,'Workers Settings'!$H:$H,BH$3)/'Demand Locations'!BJ91)))</f>
        <v/>
      </c>
      <c r="BI91" s="24" t="str">
        <f>IF(OR($B91="",BI$3="",'Demand Locations'!BK91=""),"",IF('Demand Locations'!BK91&lt;COUNTIFS('Workers Settings'!$M:$M,$B91,'Workers Settings'!$N:$N,1,'Workers Settings'!$H:$H,BI$3),"Warning!",IF('Demand Locations'!BK91=0,"",COUNTIFS('Workers Settings'!$M:$M,$B91,'Workers Settings'!$N:$N,1,'Workers Settings'!$H:$H,BI$3)/'Demand Locations'!BK91)))</f>
        <v/>
      </c>
      <c r="BJ91" s="24" t="str">
        <f>IF(OR($B91="",BJ$3="",'Demand Locations'!BL91=""),"",IF('Demand Locations'!BL91&lt;COUNTIFS('Workers Settings'!$M:$M,$B91,'Workers Settings'!$N:$N,1,'Workers Settings'!$H:$H,BJ$3),"Warning!",IF('Demand Locations'!BL91=0,"",COUNTIFS('Workers Settings'!$M:$M,$B91,'Workers Settings'!$N:$N,1,'Workers Settings'!$H:$H,BJ$3)/'Demand Locations'!BL91)))</f>
        <v/>
      </c>
      <c r="BK91" s="24" t="str">
        <f>IF(OR($B91="",BK$3="",'Demand Locations'!BM91=""),"",IF('Demand Locations'!BM91&lt;COUNTIFS('Workers Settings'!$M:$M,$B91,'Workers Settings'!$N:$N,1,'Workers Settings'!$H:$H,BK$3),"Warning!",IF('Demand Locations'!BM91=0,"",COUNTIFS('Workers Settings'!$M:$M,$B91,'Workers Settings'!$N:$N,1,'Workers Settings'!$H:$H,BK$3)/'Demand Locations'!BM91)))</f>
        <v/>
      </c>
      <c r="BL91" s="24" t="str">
        <f>IF(OR($B91="",BL$3="",'Demand Locations'!BN91=""),"",IF('Demand Locations'!BN91&lt;COUNTIFS('Workers Settings'!$M:$M,$B91,'Workers Settings'!$N:$N,1,'Workers Settings'!$H:$H,BL$3),"Warning!",IF('Demand Locations'!BN91=0,"",COUNTIFS('Workers Settings'!$M:$M,$B91,'Workers Settings'!$N:$N,1,'Workers Settings'!$H:$H,BL$3)/'Demand Locations'!BN91)))</f>
        <v/>
      </c>
      <c r="BM91" s="24" t="str">
        <f>IF(OR($B91="",BM$3="",'Demand Locations'!BO91=""),"",IF('Demand Locations'!BO91&lt;COUNTIFS('Workers Settings'!$M:$M,$B91,'Workers Settings'!$N:$N,1,'Workers Settings'!$H:$H,BM$3),"Warning!",IF('Demand Locations'!BO91=0,"",COUNTIFS('Workers Settings'!$M:$M,$B91,'Workers Settings'!$N:$N,1,'Workers Settings'!$H:$H,BM$3)/'Demand Locations'!BO91)))</f>
        <v/>
      </c>
      <c r="BN91" s="24" t="str">
        <f>IF(OR($B91="",BN$3="",'Demand Locations'!BP91=""),"",IF('Demand Locations'!BP91&lt;COUNTIFS('Workers Settings'!$M:$M,$B91,'Workers Settings'!$N:$N,1,'Workers Settings'!$H:$H,BN$3),"Warning!",IF('Demand Locations'!BP91=0,"",COUNTIFS('Workers Settings'!$M:$M,$B91,'Workers Settings'!$N:$N,1,'Workers Settings'!$H:$H,BN$3)/'Demand Locations'!BP91)))</f>
        <v/>
      </c>
      <c r="BO91" s="24" t="str">
        <f>IF(OR($B91="",BO$3="",'Demand Locations'!BQ91=""),"",IF('Demand Locations'!BQ91&lt;COUNTIFS('Workers Settings'!$M:$M,$B91,'Workers Settings'!$N:$N,1,'Workers Settings'!$H:$H,BO$3),"Warning!",IF('Demand Locations'!BQ91=0,"",COUNTIFS('Workers Settings'!$M:$M,$B91,'Workers Settings'!$N:$N,1,'Workers Settings'!$H:$H,BO$3)/'Demand Locations'!BQ91)))</f>
        <v/>
      </c>
      <c r="BP91" s="24" t="str">
        <f>IF(OR($B91="",BP$3="",'Demand Locations'!BR91=""),"",IF('Demand Locations'!BR91&lt;COUNTIFS('Workers Settings'!$M:$M,$B91,'Workers Settings'!$N:$N,1,'Workers Settings'!$H:$H,BP$3),"Warning!",IF('Demand Locations'!BR91=0,"",COUNTIFS('Workers Settings'!$M:$M,$B91,'Workers Settings'!$N:$N,1,'Workers Settings'!$H:$H,BP$3)/'Demand Locations'!BR91)))</f>
        <v/>
      </c>
      <c r="BQ91" s="24" t="str">
        <f>IF(OR($B91="",BQ$3="",'Demand Locations'!BS91=""),"",IF('Demand Locations'!BS91&lt;COUNTIFS('Workers Settings'!$M:$M,$B91,'Workers Settings'!$N:$N,1,'Workers Settings'!$H:$H,BQ$3),"Warning!",IF('Demand Locations'!BS91=0,"",COUNTIFS('Workers Settings'!$M:$M,$B91,'Workers Settings'!$N:$N,1,'Workers Settings'!$H:$H,BQ$3)/'Demand Locations'!BS91)))</f>
        <v/>
      </c>
      <c r="BR91" s="24" t="str">
        <f>IF(OR($B91="",BR$3="",'Demand Locations'!BT91=""),"",IF('Demand Locations'!BT91&lt;COUNTIFS('Workers Settings'!$M:$M,$B91,'Workers Settings'!$N:$N,1,'Workers Settings'!$H:$H,BR$3),"Warning!",IF('Demand Locations'!BT91=0,"",COUNTIFS('Workers Settings'!$M:$M,$B91,'Workers Settings'!$N:$N,1,'Workers Settings'!$H:$H,BR$3)/'Demand Locations'!BT91)))</f>
        <v/>
      </c>
      <c r="BS91" s="24" t="str">
        <f>IF(OR($B91="",BS$3="",'Demand Locations'!BU91=""),"",IF('Demand Locations'!BU91&lt;COUNTIFS('Workers Settings'!$M:$M,$B91,'Workers Settings'!$N:$N,1,'Workers Settings'!$H:$H,BS$3),"Warning!",IF('Demand Locations'!BU91=0,"",COUNTIFS('Workers Settings'!$M:$M,$B91,'Workers Settings'!$N:$N,1,'Workers Settings'!$H:$H,BS$3)/'Demand Locations'!BU91)))</f>
        <v/>
      </c>
      <c r="BT91" s="24" t="str">
        <f>IF(OR($B91="",BT$3="",'Demand Locations'!BV91=""),"",IF('Demand Locations'!BV91&lt;COUNTIFS('Workers Settings'!$M:$M,$B91,'Workers Settings'!$N:$N,1,'Workers Settings'!$H:$H,BT$3),"Warning!",IF('Demand Locations'!BV91=0,"",COUNTIFS('Workers Settings'!$M:$M,$B91,'Workers Settings'!$N:$N,1,'Workers Settings'!$H:$H,BT$3)/'Demand Locations'!BV91)))</f>
        <v/>
      </c>
      <c r="BU91" s="24" t="str">
        <f>IF(OR($B91="",BU$3="",'Demand Locations'!BW91=""),"",IF('Demand Locations'!BW91&lt;COUNTIFS('Workers Settings'!$M:$M,$B91,'Workers Settings'!$N:$N,1,'Workers Settings'!$H:$H,BU$3),"Warning!",IF('Demand Locations'!BW91=0,"",COUNTIFS('Workers Settings'!$M:$M,$B91,'Workers Settings'!$N:$N,1,'Workers Settings'!$H:$H,BU$3)/'Demand Locations'!BW91)))</f>
        <v/>
      </c>
      <c r="BV91" s="24" t="str">
        <f>IF(OR($B91="",BV$3="",'Demand Locations'!BX91=""),"",IF('Demand Locations'!BX91&lt;COUNTIFS('Workers Settings'!$M:$M,$B91,'Workers Settings'!$N:$N,1,'Workers Settings'!$H:$H,BV$3),"Warning!",IF('Demand Locations'!BX91=0,"",COUNTIFS('Workers Settings'!$M:$M,$B91,'Workers Settings'!$N:$N,1,'Workers Settings'!$H:$H,BV$3)/'Demand Locations'!BX91)))</f>
        <v/>
      </c>
      <c r="BW91" s="24" t="str">
        <f>IF(OR($B91="",BW$3="",'Demand Locations'!BY91=""),"",IF('Demand Locations'!BY91&lt;COUNTIFS('Workers Settings'!$M:$M,$B91,'Workers Settings'!$N:$N,1,'Workers Settings'!$H:$H,BW$3),"Warning!",IF('Demand Locations'!BY91=0,"",COUNTIFS('Workers Settings'!$M:$M,$B91,'Workers Settings'!$N:$N,1,'Workers Settings'!$H:$H,BW$3)/'Demand Locations'!BY91)))</f>
        <v/>
      </c>
      <c r="BX91" s="24" t="str">
        <f>IF(OR($B91="",BX$3="",'Demand Locations'!BZ91=""),"",IF('Demand Locations'!BZ91&lt;COUNTIFS('Workers Settings'!$M:$M,$B91,'Workers Settings'!$N:$N,1,'Workers Settings'!$H:$H,BX$3),"Warning!",IF('Demand Locations'!BZ91=0,"",COUNTIFS('Workers Settings'!$M:$M,$B91,'Workers Settings'!$N:$N,1,'Workers Settings'!$H:$H,BX$3)/'Demand Locations'!BZ91)))</f>
        <v/>
      </c>
      <c r="BY91" s="24" t="str">
        <f>IF(OR($B91="",BY$3="",'Demand Locations'!CA91=""),"",IF('Demand Locations'!CA91&lt;COUNTIFS('Workers Settings'!$M:$M,$B91,'Workers Settings'!$N:$N,1,'Workers Settings'!$H:$H,BY$3),"Warning!",IF('Demand Locations'!CA91=0,"",COUNTIFS('Workers Settings'!$M:$M,$B91,'Workers Settings'!$N:$N,1,'Workers Settings'!$H:$H,BY$3)/'Demand Locations'!CA91)))</f>
        <v/>
      </c>
      <c r="BZ91" s="24" t="str">
        <f>IF(OR($B91="",BZ$3="",'Demand Locations'!CB91=""),"",IF('Demand Locations'!CB91&lt;COUNTIFS('Workers Settings'!$M:$M,$B91,'Workers Settings'!$N:$N,1,'Workers Settings'!$H:$H,BZ$3),"Warning!",IF('Demand Locations'!CB91=0,"",COUNTIFS('Workers Settings'!$M:$M,$B91,'Workers Settings'!$N:$N,1,'Workers Settings'!$H:$H,BZ$3)/'Demand Locations'!CB91)))</f>
        <v/>
      </c>
      <c r="CA91" s="24" t="str">
        <f>IF(OR($B91="",CA$3="",'Demand Locations'!CC91=""),"",IF('Demand Locations'!CC91&lt;COUNTIFS('Workers Settings'!$M:$M,$B91,'Workers Settings'!$N:$N,1,'Workers Settings'!$H:$H,CA$3),"Warning!",IF('Demand Locations'!CC91=0,"",COUNTIFS('Workers Settings'!$M:$M,$B91,'Workers Settings'!$N:$N,1,'Workers Settings'!$H:$H,CA$3)/'Demand Locations'!CC91)))</f>
        <v/>
      </c>
      <c r="CB91" s="24" t="str">
        <f>IF(OR($B91="",CB$3="",'Demand Locations'!CD91=""),"",IF('Demand Locations'!CD91&lt;COUNTIFS('Workers Settings'!$M:$M,$B91,'Workers Settings'!$N:$N,1,'Workers Settings'!$H:$H,CB$3),"Warning!",IF('Demand Locations'!CD91=0,"",COUNTIFS('Workers Settings'!$M:$M,$B91,'Workers Settings'!$N:$N,1,'Workers Settings'!$H:$H,CB$3)/'Demand Locations'!CD91)))</f>
        <v/>
      </c>
      <c r="CC91" s="24" t="str">
        <f>IF(OR($B91="",CC$3="",'Demand Locations'!CE91=""),"",IF('Demand Locations'!CE91&lt;COUNTIFS('Workers Settings'!$M:$M,$B91,'Workers Settings'!$N:$N,1,'Workers Settings'!$H:$H,CC$3),"Warning!",IF('Demand Locations'!CE91=0,"",COUNTIFS('Workers Settings'!$M:$M,$B91,'Workers Settings'!$N:$N,1,'Workers Settings'!$H:$H,CC$3)/'Demand Locations'!CE91)))</f>
        <v/>
      </c>
      <c r="CD91" s="24" t="str">
        <f>IF(OR($B91="",CD$3="",'Demand Locations'!CF91=""),"",IF('Demand Locations'!CF91&lt;COUNTIFS('Workers Settings'!$M:$M,$B91,'Workers Settings'!$N:$N,1,'Workers Settings'!$H:$H,CD$3),"Warning!",IF('Demand Locations'!CF91=0,"",COUNTIFS('Workers Settings'!$M:$M,$B91,'Workers Settings'!$N:$N,1,'Workers Settings'!$H:$H,CD$3)/'Demand Locations'!CF91)))</f>
        <v/>
      </c>
      <c r="CE91" s="24" t="str">
        <f>IF(OR($B91="",CE$3="",'Demand Locations'!CG91=""),"",IF('Demand Locations'!CG91&lt;COUNTIFS('Workers Settings'!$M:$M,$B91,'Workers Settings'!$N:$N,1,'Workers Settings'!$H:$H,CE$3),"Warning!",IF('Demand Locations'!CG91=0,"",COUNTIFS('Workers Settings'!$M:$M,$B91,'Workers Settings'!$N:$N,1,'Workers Settings'!$H:$H,CE$3)/'Demand Locations'!CG91)))</f>
        <v/>
      </c>
      <c r="CF91" s="24" t="str">
        <f>IF(OR($B91="",CF$3="",'Demand Locations'!CH91=""),"",IF('Demand Locations'!CH91&lt;COUNTIFS('Workers Settings'!$M:$M,$B91,'Workers Settings'!$N:$N,1,'Workers Settings'!$H:$H,CF$3),"Warning!",IF('Demand Locations'!CH91=0,"",COUNTIFS('Workers Settings'!$M:$M,$B91,'Workers Settings'!$N:$N,1,'Workers Settings'!$H:$H,CF$3)/'Demand Locations'!CH91)))</f>
        <v/>
      </c>
      <c r="CG91" s="24" t="str">
        <f>IF(OR($B91="",CG$3="",'Demand Locations'!CI91=""),"",IF('Demand Locations'!CI91&lt;COUNTIFS('Workers Settings'!$M:$M,$B91,'Workers Settings'!$N:$N,1,'Workers Settings'!$H:$H,CG$3),"Warning!",IF('Demand Locations'!CI91=0,"",COUNTIFS('Workers Settings'!$M:$M,$B91,'Workers Settings'!$N:$N,1,'Workers Settings'!$H:$H,CG$3)/'Demand Locations'!CI91)))</f>
        <v/>
      </c>
      <c r="CH91" s="24" t="str">
        <f>IF(OR($B91="",CH$3="",'Demand Locations'!CJ91=""),"",IF('Demand Locations'!CJ91&lt;COUNTIFS('Workers Settings'!$M:$M,$B91,'Workers Settings'!$N:$N,1,'Workers Settings'!$H:$H,CH$3),"Warning!",IF('Demand Locations'!CJ91=0,"",COUNTIFS('Workers Settings'!$M:$M,$B91,'Workers Settings'!$N:$N,1,'Workers Settings'!$H:$H,CH$3)/'Demand Locations'!CJ91)))</f>
        <v/>
      </c>
      <c r="CI91" s="24" t="str">
        <f>IF(OR($B91="",CI$3="",'Demand Locations'!CK91=""),"",IF('Demand Locations'!CK91&lt;COUNTIFS('Workers Settings'!$M:$M,$B91,'Workers Settings'!$N:$N,1,'Workers Settings'!$H:$H,CI$3),"Warning!",IF('Demand Locations'!CK91=0,"",COUNTIFS('Workers Settings'!$M:$M,$B91,'Workers Settings'!$N:$N,1,'Workers Settings'!$H:$H,CI$3)/'Demand Locations'!CK91)))</f>
        <v/>
      </c>
      <c r="CJ91" s="24" t="str">
        <f>IF(OR($B91="",CJ$3="",'Demand Locations'!CL91=""),"",IF('Demand Locations'!CL91&lt;COUNTIFS('Workers Settings'!$M:$M,$B91,'Workers Settings'!$N:$N,1,'Workers Settings'!$H:$H,CJ$3),"Warning!",IF('Demand Locations'!CL91=0,"",COUNTIFS('Workers Settings'!$M:$M,$B91,'Workers Settings'!$N:$N,1,'Workers Settings'!$H:$H,CJ$3)/'Demand Locations'!CL91)))</f>
        <v/>
      </c>
      <c r="CK91" s="24" t="str">
        <f>IF(OR($B91="",CK$3="",'Demand Locations'!CM91=""),"",IF('Demand Locations'!CM91&lt;COUNTIFS('Workers Settings'!$M:$M,$B91,'Workers Settings'!$N:$N,1,'Workers Settings'!$H:$H,CK$3),"Warning!",IF('Demand Locations'!CM91=0,"",COUNTIFS('Workers Settings'!$M:$M,$B91,'Workers Settings'!$N:$N,1,'Workers Settings'!$H:$H,CK$3)/'Demand Locations'!CM91)))</f>
        <v/>
      </c>
      <c r="CL91" s="24" t="str">
        <f>IF(OR($B91="",CL$3="",'Demand Locations'!CN91=""),"",IF('Demand Locations'!CN91&lt;COUNTIFS('Workers Settings'!$M:$M,$B91,'Workers Settings'!$N:$N,1,'Workers Settings'!$H:$H,CL$3),"Warning!",IF('Demand Locations'!CN91=0,"",COUNTIFS('Workers Settings'!$M:$M,$B91,'Workers Settings'!$N:$N,1,'Workers Settings'!$H:$H,CL$3)/'Demand Locations'!CN91)))</f>
        <v/>
      </c>
      <c r="CM91" s="24" t="str">
        <f>IF(OR($B91="",CM$3="",'Demand Locations'!CO91=""),"",IF('Demand Locations'!CO91&lt;COUNTIFS('Workers Settings'!$M:$M,$B91,'Workers Settings'!$N:$N,1,'Workers Settings'!$H:$H,CM$3),"Warning!",IF('Demand Locations'!CO91=0,"",COUNTIFS('Workers Settings'!$M:$M,$B91,'Workers Settings'!$N:$N,1,'Workers Settings'!$H:$H,CM$3)/'Demand Locations'!CO91)))</f>
        <v/>
      </c>
      <c r="CN91" s="24" t="str">
        <f>IF(OR($B91="",CN$3="",'Demand Locations'!CP91=""),"",IF('Demand Locations'!CP91&lt;COUNTIFS('Workers Settings'!$M:$M,$B91,'Workers Settings'!$N:$N,1,'Workers Settings'!$H:$H,CN$3),"Warning!",IF('Demand Locations'!CP91=0,"",COUNTIFS('Workers Settings'!$M:$M,$B91,'Workers Settings'!$N:$N,1,'Workers Settings'!$H:$H,CN$3)/'Demand Locations'!CP91)))</f>
        <v/>
      </c>
      <c r="CO91" s="24" t="str">
        <f>IF(OR($B91="",CO$3="",'Demand Locations'!CQ91=""),"",IF('Demand Locations'!CQ91&lt;COUNTIFS('Workers Settings'!$M:$M,$B91,'Workers Settings'!$N:$N,1,'Workers Settings'!$H:$H,CO$3),"Warning!",IF('Demand Locations'!CQ91=0,"",COUNTIFS('Workers Settings'!$M:$M,$B91,'Workers Settings'!$N:$N,1,'Workers Settings'!$H:$H,CO$3)/'Demand Locations'!CQ91)))</f>
        <v/>
      </c>
      <c r="CP91" s="24" t="str">
        <f>IF(OR($B91="",CP$3="",'Demand Locations'!CR91=""),"",IF('Demand Locations'!CR91&lt;COUNTIFS('Workers Settings'!$M:$M,$B91,'Workers Settings'!$N:$N,1,'Workers Settings'!$H:$H,CP$3),"Warning!",IF('Demand Locations'!CR91=0,"",COUNTIFS('Workers Settings'!$M:$M,$B91,'Workers Settings'!$N:$N,1,'Workers Settings'!$H:$H,CP$3)/'Demand Locations'!CR91)))</f>
        <v/>
      </c>
      <c r="CQ91" s="24" t="str">
        <f>IF(OR($B91="",CQ$3="",'Demand Locations'!CS91=""),"",IF('Demand Locations'!CS91&lt;COUNTIFS('Workers Settings'!$M:$M,$B91,'Workers Settings'!$N:$N,1,'Workers Settings'!$H:$H,CQ$3),"Warning!",IF('Demand Locations'!CS91=0,"",COUNTIFS('Workers Settings'!$M:$M,$B91,'Workers Settings'!$N:$N,1,'Workers Settings'!$H:$H,CQ$3)/'Demand Locations'!CS91)))</f>
        <v/>
      </c>
      <c r="CR91" s="24" t="str">
        <f>IF(OR($B91="",CR$3="",'Demand Locations'!CT91=""),"",IF('Demand Locations'!CT91&lt;COUNTIFS('Workers Settings'!$M:$M,$B91,'Workers Settings'!$N:$N,1,'Workers Settings'!$H:$H,CR$3),"Warning!",IF('Demand Locations'!CT91=0,"",COUNTIFS('Workers Settings'!$M:$M,$B91,'Workers Settings'!$N:$N,1,'Workers Settings'!$H:$H,CR$3)/'Demand Locations'!CT91)))</f>
        <v/>
      </c>
      <c r="CS91" s="24" t="str">
        <f>IF(OR($B91="",CS$3="",'Demand Locations'!CU91=""),"",IF('Demand Locations'!CU91&lt;COUNTIFS('Workers Settings'!$M:$M,$B91,'Workers Settings'!$N:$N,1,'Workers Settings'!$H:$H,CS$3),"Warning!",IF('Demand Locations'!CU91=0,"",COUNTIFS('Workers Settings'!$M:$M,$B91,'Workers Settings'!$N:$N,1,'Workers Settings'!$H:$H,CS$3)/'Demand Locations'!CU91)))</f>
        <v/>
      </c>
      <c r="CT91" s="24" t="str">
        <f>IF(OR($B91="",CT$3="",'Demand Locations'!CV91=""),"",IF('Demand Locations'!CV91&lt;COUNTIFS('Workers Settings'!$M:$M,$B91,'Workers Settings'!$N:$N,1,'Workers Settings'!$H:$H,CT$3),"Warning!",IF('Demand Locations'!CV91=0,"",COUNTIFS('Workers Settings'!$M:$M,$B91,'Workers Settings'!$N:$N,1,'Workers Settings'!$H:$H,CT$3)/'Demand Locations'!CV91)))</f>
        <v/>
      </c>
      <c r="CU91" s="24" t="str">
        <f>IF(OR($B91="",CU$3="",'Demand Locations'!CW91=""),"",IF('Demand Locations'!CW91&lt;COUNTIFS('Workers Settings'!$M:$M,$B91,'Workers Settings'!$N:$N,1,'Workers Settings'!$H:$H,CU$3),"Warning!",IF('Demand Locations'!CW91=0,"",COUNTIFS('Workers Settings'!$M:$M,$B91,'Workers Settings'!$N:$N,1,'Workers Settings'!$H:$H,CU$3)/'Demand Locations'!CW91)))</f>
        <v/>
      </c>
      <c r="CV91" s="24" t="str">
        <f>IF(OR($B91="",CV$3="",'Demand Locations'!CX91=""),"",IF('Demand Locations'!CX91&lt;COUNTIFS('Workers Settings'!$M:$M,$B91,'Workers Settings'!$N:$N,1,'Workers Settings'!$H:$H,CV$3),"Warning!",IF('Demand Locations'!CX91=0,"",COUNTIFS('Workers Settings'!$M:$M,$B91,'Workers Settings'!$N:$N,1,'Workers Settings'!$H:$H,CV$3)/'Demand Locations'!CX91)))</f>
        <v/>
      </c>
      <c r="CW91" s="24" t="str">
        <f>IF(OR($B91="",CW$3="",'Demand Locations'!CY91=""),"",IF('Demand Locations'!CY91&lt;COUNTIFS('Workers Settings'!$M:$M,$B91,'Workers Settings'!$N:$N,1,'Workers Settings'!$H:$H,CW$3),"Warning!",IF('Demand Locations'!CY91=0,"",COUNTIFS('Workers Settings'!$M:$M,$B91,'Workers Settings'!$N:$N,1,'Workers Settings'!$H:$H,CW$3)/'Demand Locations'!CY91)))</f>
        <v/>
      </c>
      <c r="CX91" s="24" t="str">
        <f>IF(OR($B91="",CX$3="",'Demand Locations'!CZ91=""),"",IF('Demand Locations'!CZ91&lt;COUNTIFS('Workers Settings'!$M:$M,$B91,'Workers Settings'!$N:$N,1,'Workers Settings'!$H:$H,CX$3),"Warning!",IF('Demand Locations'!CZ91=0,"",COUNTIFS('Workers Settings'!$M:$M,$B91,'Workers Settings'!$N:$N,1,'Workers Settings'!$H:$H,CX$3)/'Demand Locations'!CZ91)))</f>
        <v/>
      </c>
      <c r="CY91" s="24" t="str">
        <f>IF(OR($B91="",CY$3="",'Demand Locations'!DA91=""),"",IF('Demand Locations'!DA91&lt;COUNTIFS('Workers Settings'!$M:$M,$B91,'Workers Settings'!$N:$N,1,'Workers Settings'!$H:$H,CY$3),"Warning!",IF('Demand Locations'!DA91=0,"",COUNTIFS('Workers Settings'!$M:$M,$B91,'Workers Settings'!$N:$N,1,'Workers Settings'!$H:$H,CY$3)/'Demand Locations'!DA91)))</f>
        <v/>
      </c>
      <c r="CZ91" s="24" t="str">
        <f>IF(OR($B91="",CZ$3="",'Demand Locations'!DB91=""),"",IF('Demand Locations'!DB91&lt;COUNTIFS('Workers Settings'!$M:$M,$B91,'Workers Settings'!$N:$N,1,'Workers Settings'!$H:$H,CZ$3),"Warning!",IF('Demand Locations'!DB91=0,"",COUNTIFS('Workers Settings'!$M:$M,$B91,'Workers Settings'!$N:$N,1,'Workers Settings'!$H:$H,CZ$3)/'Demand Locations'!DB91)))</f>
        <v/>
      </c>
    </row>
    <row r="92" spans="1:104" x14ac:dyDescent="0.25">
      <c r="A92" s="7">
        <f t="shared" si="1"/>
        <v>88</v>
      </c>
      <c r="B92" s="7" t="str">
        <f>IF('Demand Locations'!B92&lt;&gt;"",'Demand Locations'!B92,"")</f>
        <v/>
      </c>
      <c r="C92" s="29" t="str">
        <f>IF(B92="","",SUMIFS('Workers Assignments'!Z:Z,'Workers Settings'!M:M,B92,'Workers Settings'!N:N,1))</f>
        <v/>
      </c>
      <c r="D92" s="24" t="str">
        <f>IF(OR(B92="",'Demand Locations'!E92=""),"",IF('Demand Locations'!E92&lt;C92,"Warning!",IF('Demand Locations'!E92=0,"",C92/'Demand Locations'!E92)))</f>
        <v/>
      </c>
      <c r="E92" s="44" t="str">
        <f>IF(OR($B92="",E$3="",'Demand Locations'!G92=""),"",IF('Demand Locations'!G92&lt;COUNTIFS('Workers Settings'!$M:$M,$B92,'Workers Settings'!$N:$N,1,'Workers Settings'!$H:$H,E$3),"Warning!",IF('Demand Locations'!G92=0,"",COUNTIFS('Workers Settings'!$M:$M,$B92,'Workers Settings'!$N:$N,1,'Workers Settings'!$H:$H,E$3)/'Demand Locations'!G92)))</f>
        <v/>
      </c>
      <c r="F92" s="24" t="str">
        <f>IF(OR($B92="",F$3="",'Demand Locations'!H92=""),"",IF('Demand Locations'!H92&lt;COUNTIFS('Workers Settings'!$M:$M,$B92,'Workers Settings'!$N:$N,1,'Workers Settings'!$H:$H,F$3),"Warning!",IF('Demand Locations'!H92=0,"",COUNTIFS('Workers Settings'!$M:$M,$B92,'Workers Settings'!$N:$N,1,'Workers Settings'!$H:$H,F$3)/'Demand Locations'!H92)))</f>
        <v/>
      </c>
      <c r="G92" s="24" t="str">
        <f>IF(OR($B92="",G$3="",'Demand Locations'!I92=""),"",IF('Demand Locations'!I92&lt;COUNTIFS('Workers Settings'!$M:$M,$B92,'Workers Settings'!$N:$N,1,'Workers Settings'!$H:$H,G$3),"Warning!",IF('Demand Locations'!I92=0,"",COUNTIFS('Workers Settings'!$M:$M,$B92,'Workers Settings'!$N:$N,1,'Workers Settings'!$H:$H,G$3)/'Demand Locations'!I92)))</f>
        <v/>
      </c>
      <c r="H92" s="24" t="str">
        <f>IF(OR($B92="",H$3="",'Demand Locations'!J92=""),"",IF('Demand Locations'!J92&lt;COUNTIFS('Workers Settings'!$M:$M,$B92,'Workers Settings'!$N:$N,1,'Workers Settings'!$H:$H,H$3),"Warning!",IF('Demand Locations'!J92=0,"",COUNTIFS('Workers Settings'!$M:$M,$B92,'Workers Settings'!$N:$N,1,'Workers Settings'!$H:$H,H$3)/'Demand Locations'!J92)))</f>
        <v/>
      </c>
      <c r="I92" s="24" t="str">
        <f>IF(OR($B92="",I$3="",'Demand Locations'!K92=""),"",IF('Demand Locations'!K92&lt;COUNTIFS('Workers Settings'!$M:$M,$B92,'Workers Settings'!$N:$N,1,'Workers Settings'!$H:$H,I$3),"Warning!",IF('Demand Locations'!K92=0,"",COUNTIFS('Workers Settings'!$M:$M,$B92,'Workers Settings'!$N:$N,1,'Workers Settings'!$H:$H,I$3)/'Demand Locations'!K92)))</f>
        <v/>
      </c>
      <c r="J92" s="24" t="str">
        <f>IF(OR($B92="",J$3="",'Demand Locations'!L92=""),"",IF('Demand Locations'!L92&lt;COUNTIFS('Workers Settings'!$M:$M,$B92,'Workers Settings'!$N:$N,1,'Workers Settings'!$H:$H,J$3),"Warning!",IF('Demand Locations'!L92=0,"",COUNTIFS('Workers Settings'!$M:$M,$B92,'Workers Settings'!$N:$N,1,'Workers Settings'!$H:$H,J$3)/'Demand Locations'!L92)))</f>
        <v/>
      </c>
      <c r="K92" s="24" t="str">
        <f>IF(OR($B92="",K$3="",'Demand Locations'!M92=""),"",IF('Demand Locations'!M92&lt;COUNTIFS('Workers Settings'!$M:$M,$B92,'Workers Settings'!$N:$N,1,'Workers Settings'!$H:$H,K$3),"Warning!",IF('Demand Locations'!M92=0,"",COUNTIFS('Workers Settings'!$M:$M,$B92,'Workers Settings'!$N:$N,1,'Workers Settings'!$H:$H,K$3)/'Demand Locations'!M92)))</f>
        <v/>
      </c>
      <c r="L92" s="24" t="str">
        <f>IF(OR($B92="",L$3="",'Demand Locations'!N92=""),"",IF('Demand Locations'!N92&lt;COUNTIFS('Workers Settings'!$M:$M,$B92,'Workers Settings'!$N:$N,1,'Workers Settings'!$H:$H,L$3),"Warning!",IF('Demand Locations'!N92=0,"",COUNTIFS('Workers Settings'!$M:$M,$B92,'Workers Settings'!$N:$N,1,'Workers Settings'!$H:$H,L$3)/'Demand Locations'!N92)))</f>
        <v/>
      </c>
      <c r="M92" s="24" t="str">
        <f>IF(OR($B92="",M$3="",'Demand Locations'!O92=""),"",IF('Demand Locations'!O92&lt;COUNTIFS('Workers Settings'!$M:$M,$B92,'Workers Settings'!$N:$N,1,'Workers Settings'!$H:$H,M$3),"Warning!",IF('Demand Locations'!O92=0,"",COUNTIFS('Workers Settings'!$M:$M,$B92,'Workers Settings'!$N:$N,1,'Workers Settings'!$H:$H,M$3)/'Demand Locations'!O92)))</f>
        <v/>
      </c>
      <c r="N92" s="24" t="str">
        <f>IF(OR($B92="",N$3="",'Demand Locations'!P92=""),"",IF('Demand Locations'!P92&lt;COUNTIFS('Workers Settings'!$M:$M,$B92,'Workers Settings'!$N:$N,1,'Workers Settings'!$H:$H,N$3),"Warning!",IF('Demand Locations'!P92=0,"",COUNTIFS('Workers Settings'!$M:$M,$B92,'Workers Settings'!$N:$N,1,'Workers Settings'!$H:$H,N$3)/'Demand Locations'!P92)))</f>
        <v/>
      </c>
      <c r="O92" s="24" t="str">
        <f>IF(OR($B92="",O$3="",'Demand Locations'!Q92=""),"",IF('Demand Locations'!Q92&lt;COUNTIFS('Workers Settings'!$M:$M,$B92,'Workers Settings'!$N:$N,1,'Workers Settings'!$H:$H,O$3),"Warning!",IF('Demand Locations'!Q92=0,"",COUNTIFS('Workers Settings'!$M:$M,$B92,'Workers Settings'!$N:$N,1,'Workers Settings'!$H:$H,O$3)/'Demand Locations'!Q92)))</f>
        <v/>
      </c>
      <c r="P92" s="24" t="str">
        <f>IF(OR($B92="",P$3="",'Demand Locations'!R92=""),"",IF('Demand Locations'!R92&lt;COUNTIFS('Workers Settings'!$M:$M,$B92,'Workers Settings'!$N:$N,1,'Workers Settings'!$H:$H,P$3),"Warning!",IF('Demand Locations'!R92=0,"",COUNTIFS('Workers Settings'!$M:$M,$B92,'Workers Settings'!$N:$N,1,'Workers Settings'!$H:$H,P$3)/'Demand Locations'!R92)))</f>
        <v/>
      </c>
      <c r="Q92" s="24" t="str">
        <f>IF(OR($B92="",Q$3="",'Demand Locations'!S92=""),"",IF('Demand Locations'!S92&lt;COUNTIFS('Workers Settings'!$M:$M,$B92,'Workers Settings'!$N:$N,1,'Workers Settings'!$H:$H,Q$3),"Warning!",IF('Demand Locations'!S92=0,"",COUNTIFS('Workers Settings'!$M:$M,$B92,'Workers Settings'!$N:$N,1,'Workers Settings'!$H:$H,Q$3)/'Demand Locations'!S92)))</f>
        <v/>
      </c>
      <c r="R92" s="24" t="str">
        <f>IF(OR($B92="",R$3="",'Demand Locations'!T92=""),"",IF('Demand Locations'!T92&lt;COUNTIFS('Workers Settings'!$M:$M,$B92,'Workers Settings'!$N:$N,1,'Workers Settings'!$H:$H,R$3),"Warning!",IF('Demand Locations'!T92=0,"",COUNTIFS('Workers Settings'!$M:$M,$B92,'Workers Settings'!$N:$N,1,'Workers Settings'!$H:$H,R$3)/'Demand Locations'!T92)))</f>
        <v/>
      </c>
      <c r="S92" s="24" t="str">
        <f>IF(OR($B92="",S$3="",'Demand Locations'!U92=""),"",IF('Demand Locations'!U92&lt;COUNTIFS('Workers Settings'!$M:$M,$B92,'Workers Settings'!$N:$N,1,'Workers Settings'!$H:$H,S$3),"Warning!",IF('Demand Locations'!U92=0,"",COUNTIFS('Workers Settings'!$M:$M,$B92,'Workers Settings'!$N:$N,1,'Workers Settings'!$H:$H,S$3)/'Demand Locations'!U92)))</f>
        <v/>
      </c>
      <c r="T92" s="24" t="str">
        <f>IF(OR($B92="",T$3="",'Demand Locations'!V92=""),"",IF('Demand Locations'!V92&lt;COUNTIFS('Workers Settings'!$M:$M,$B92,'Workers Settings'!$N:$N,1,'Workers Settings'!$H:$H,T$3),"Warning!",IF('Demand Locations'!V92=0,"",COUNTIFS('Workers Settings'!$M:$M,$B92,'Workers Settings'!$N:$N,1,'Workers Settings'!$H:$H,T$3)/'Demand Locations'!V92)))</f>
        <v/>
      </c>
      <c r="U92" s="24" t="str">
        <f>IF(OR($B92="",U$3="",'Demand Locations'!W92=""),"",IF('Demand Locations'!W92&lt;COUNTIFS('Workers Settings'!$M:$M,$B92,'Workers Settings'!$N:$N,1,'Workers Settings'!$H:$H,U$3),"Warning!",IF('Demand Locations'!W92=0,"",COUNTIFS('Workers Settings'!$M:$M,$B92,'Workers Settings'!$N:$N,1,'Workers Settings'!$H:$H,U$3)/'Demand Locations'!W92)))</f>
        <v/>
      </c>
      <c r="V92" s="24" t="str">
        <f>IF(OR($B92="",V$3="",'Demand Locations'!X92=""),"",IF('Demand Locations'!X92&lt;COUNTIFS('Workers Settings'!$M:$M,$B92,'Workers Settings'!$N:$N,1,'Workers Settings'!$H:$H,V$3),"Warning!",IF('Demand Locations'!X92=0,"",COUNTIFS('Workers Settings'!$M:$M,$B92,'Workers Settings'!$N:$N,1,'Workers Settings'!$H:$H,V$3)/'Demand Locations'!X92)))</f>
        <v/>
      </c>
      <c r="W92" s="24" t="str">
        <f>IF(OR($B92="",W$3="",'Demand Locations'!Y92=""),"",IF('Demand Locations'!Y92&lt;COUNTIFS('Workers Settings'!$M:$M,$B92,'Workers Settings'!$N:$N,1,'Workers Settings'!$H:$H,W$3),"Warning!",IF('Demand Locations'!Y92=0,"",COUNTIFS('Workers Settings'!$M:$M,$B92,'Workers Settings'!$N:$N,1,'Workers Settings'!$H:$H,W$3)/'Demand Locations'!Y92)))</f>
        <v/>
      </c>
      <c r="X92" s="24" t="str">
        <f>IF(OR($B92="",X$3="",'Demand Locations'!Z92=""),"",IF('Demand Locations'!Z92&lt;COUNTIFS('Workers Settings'!$M:$M,$B92,'Workers Settings'!$N:$N,1,'Workers Settings'!$H:$H,X$3),"Warning!",IF('Demand Locations'!Z92=0,"",COUNTIFS('Workers Settings'!$M:$M,$B92,'Workers Settings'!$N:$N,1,'Workers Settings'!$H:$H,X$3)/'Demand Locations'!Z92)))</f>
        <v/>
      </c>
      <c r="Y92" s="24" t="str">
        <f>IF(OR($B92="",Y$3="",'Demand Locations'!AA92=""),"",IF('Demand Locations'!AA92&lt;COUNTIFS('Workers Settings'!$M:$M,$B92,'Workers Settings'!$N:$N,1,'Workers Settings'!$H:$H,Y$3),"Warning!",IF('Demand Locations'!AA92=0,"",COUNTIFS('Workers Settings'!$M:$M,$B92,'Workers Settings'!$N:$N,1,'Workers Settings'!$H:$H,Y$3)/'Demand Locations'!AA92)))</f>
        <v/>
      </c>
      <c r="Z92" s="24" t="str">
        <f>IF(OR($B92="",Z$3="",'Demand Locations'!AB92=""),"",IF('Demand Locations'!AB92&lt;COUNTIFS('Workers Settings'!$M:$M,$B92,'Workers Settings'!$N:$N,1,'Workers Settings'!$H:$H,Z$3),"Warning!",IF('Demand Locations'!AB92=0,"",COUNTIFS('Workers Settings'!$M:$M,$B92,'Workers Settings'!$N:$N,1,'Workers Settings'!$H:$H,Z$3)/'Demand Locations'!AB92)))</f>
        <v/>
      </c>
      <c r="AA92" s="24" t="str">
        <f>IF(OR($B92="",AA$3="",'Demand Locations'!AC92=""),"",IF('Demand Locations'!AC92&lt;COUNTIFS('Workers Settings'!$M:$M,$B92,'Workers Settings'!$N:$N,1,'Workers Settings'!$H:$H,AA$3),"Warning!",IF('Demand Locations'!AC92=0,"",COUNTIFS('Workers Settings'!$M:$M,$B92,'Workers Settings'!$N:$N,1,'Workers Settings'!$H:$H,AA$3)/'Demand Locations'!AC92)))</f>
        <v/>
      </c>
      <c r="AB92" s="24" t="str">
        <f>IF(OR($B92="",AB$3="",'Demand Locations'!AD92=""),"",IF('Demand Locations'!AD92&lt;COUNTIFS('Workers Settings'!$M:$M,$B92,'Workers Settings'!$N:$N,1,'Workers Settings'!$H:$H,AB$3),"Warning!",IF('Demand Locations'!AD92=0,"",COUNTIFS('Workers Settings'!$M:$M,$B92,'Workers Settings'!$N:$N,1,'Workers Settings'!$H:$H,AB$3)/'Demand Locations'!AD92)))</f>
        <v/>
      </c>
      <c r="AC92" s="24" t="str">
        <f>IF(OR($B92="",AC$3="",'Demand Locations'!AE92=""),"",IF('Demand Locations'!AE92&lt;COUNTIFS('Workers Settings'!$M:$M,$B92,'Workers Settings'!$N:$N,1,'Workers Settings'!$H:$H,AC$3),"Warning!",IF('Demand Locations'!AE92=0,"",COUNTIFS('Workers Settings'!$M:$M,$B92,'Workers Settings'!$N:$N,1,'Workers Settings'!$H:$H,AC$3)/'Demand Locations'!AE92)))</f>
        <v/>
      </c>
      <c r="AD92" s="24" t="str">
        <f>IF(OR($B92="",AD$3="",'Demand Locations'!AF92=""),"",IF('Demand Locations'!AF92&lt;COUNTIFS('Workers Settings'!$M:$M,$B92,'Workers Settings'!$N:$N,1,'Workers Settings'!$H:$H,AD$3),"Warning!",IF('Demand Locations'!AF92=0,"",COUNTIFS('Workers Settings'!$M:$M,$B92,'Workers Settings'!$N:$N,1,'Workers Settings'!$H:$H,AD$3)/'Demand Locations'!AF92)))</f>
        <v/>
      </c>
      <c r="AE92" s="24" t="str">
        <f>IF(OR($B92="",AE$3="",'Demand Locations'!AG92=""),"",IF('Demand Locations'!AG92&lt;COUNTIFS('Workers Settings'!$M:$M,$B92,'Workers Settings'!$N:$N,1,'Workers Settings'!$H:$H,AE$3),"Warning!",IF('Demand Locations'!AG92=0,"",COUNTIFS('Workers Settings'!$M:$M,$B92,'Workers Settings'!$N:$N,1,'Workers Settings'!$H:$H,AE$3)/'Demand Locations'!AG92)))</f>
        <v/>
      </c>
      <c r="AF92" s="24" t="str">
        <f>IF(OR($B92="",AF$3="",'Demand Locations'!AH92=""),"",IF('Demand Locations'!AH92&lt;COUNTIFS('Workers Settings'!$M:$M,$B92,'Workers Settings'!$N:$N,1,'Workers Settings'!$H:$H,AF$3),"Warning!",IF('Demand Locations'!AH92=0,"",COUNTIFS('Workers Settings'!$M:$M,$B92,'Workers Settings'!$N:$N,1,'Workers Settings'!$H:$H,AF$3)/'Demand Locations'!AH92)))</f>
        <v/>
      </c>
      <c r="AG92" s="24" t="str">
        <f>IF(OR($B92="",AG$3="",'Demand Locations'!AI92=""),"",IF('Demand Locations'!AI92&lt;COUNTIFS('Workers Settings'!$M:$M,$B92,'Workers Settings'!$N:$N,1,'Workers Settings'!$H:$H,AG$3),"Warning!",IF('Demand Locations'!AI92=0,"",COUNTIFS('Workers Settings'!$M:$M,$B92,'Workers Settings'!$N:$N,1,'Workers Settings'!$H:$H,AG$3)/'Demand Locations'!AI92)))</f>
        <v/>
      </c>
      <c r="AH92" s="24" t="str">
        <f>IF(OR($B92="",AH$3="",'Demand Locations'!AJ92=""),"",IF('Demand Locations'!AJ92&lt;COUNTIFS('Workers Settings'!$M:$M,$B92,'Workers Settings'!$N:$N,1,'Workers Settings'!$H:$H,AH$3),"Warning!",IF('Demand Locations'!AJ92=0,"",COUNTIFS('Workers Settings'!$M:$M,$B92,'Workers Settings'!$N:$N,1,'Workers Settings'!$H:$H,AH$3)/'Demand Locations'!AJ92)))</f>
        <v/>
      </c>
      <c r="AI92" s="24" t="str">
        <f>IF(OR($B92="",AI$3="",'Demand Locations'!AK92=""),"",IF('Demand Locations'!AK92&lt;COUNTIFS('Workers Settings'!$M:$M,$B92,'Workers Settings'!$N:$N,1,'Workers Settings'!$H:$H,AI$3),"Warning!",IF('Demand Locations'!AK92=0,"",COUNTIFS('Workers Settings'!$M:$M,$B92,'Workers Settings'!$N:$N,1,'Workers Settings'!$H:$H,AI$3)/'Demand Locations'!AK92)))</f>
        <v/>
      </c>
      <c r="AJ92" s="24" t="str">
        <f>IF(OR($B92="",AJ$3="",'Demand Locations'!AL92=""),"",IF('Demand Locations'!AL92&lt;COUNTIFS('Workers Settings'!$M:$M,$B92,'Workers Settings'!$N:$N,1,'Workers Settings'!$H:$H,AJ$3),"Warning!",IF('Demand Locations'!AL92=0,"",COUNTIFS('Workers Settings'!$M:$M,$B92,'Workers Settings'!$N:$N,1,'Workers Settings'!$H:$H,AJ$3)/'Demand Locations'!AL92)))</f>
        <v/>
      </c>
      <c r="AK92" s="24" t="str">
        <f>IF(OR($B92="",AK$3="",'Demand Locations'!AM92=""),"",IF('Demand Locations'!AM92&lt;COUNTIFS('Workers Settings'!$M:$M,$B92,'Workers Settings'!$N:$N,1,'Workers Settings'!$H:$H,AK$3),"Warning!",IF('Demand Locations'!AM92=0,"",COUNTIFS('Workers Settings'!$M:$M,$B92,'Workers Settings'!$N:$N,1,'Workers Settings'!$H:$H,AK$3)/'Demand Locations'!AM92)))</f>
        <v/>
      </c>
      <c r="AL92" s="24" t="str">
        <f>IF(OR($B92="",AL$3="",'Demand Locations'!AN92=""),"",IF('Demand Locations'!AN92&lt;COUNTIFS('Workers Settings'!$M:$M,$B92,'Workers Settings'!$N:$N,1,'Workers Settings'!$H:$H,AL$3),"Warning!",IF('Demand Locations'!AN92=0,"",COUNTIFS('Workers Settings'!$M:$M,$B92,'Workers Settings'!$N:$N,1,'Workers Settings'!$H:$H,AL$3)/'Demand Locations'!AN92)))</f>
        <v/>
      </c>
      <c r="AM92" s="24" t="str">
        <f>IF(OR($B92="",AM$3="",'Demand Locations'!AO92=""),"",IF('Demand Locations'!AO92&lt;COUNTIFS('Workers Settings'!$M:$M,$B92,'Workers Settings'!$N:$N,1,'Workers Settings'!$H:$H,AM$3),"Warning!",IF('Demand Locations'!AO92=0,"",COUNTIFS('Workers Settings'!$M:$M,$B92,'Workers Settings'!$N:$N,1,'Workers Settings'!$H:$H,AM$3)/'Demand Locations'!AO92)))</f>
        <v/>
      </c>
      <c r="AN92" s="24" t="str">
        <f>IF(OR($B92="",AN$3="",'Demand Locations'!AP92=""),"",IF('Demand Locations'!AP92&lt;COUNTIFS('Workers Settings'!$M:$M,$B92,'Workers Settings'!$N:$N,1,'Workers Settings'!$H:$H,AN$3),"Warning!",IF('Demand Locations'!AP92=0,"",COUNTIFS('Workers Settings'!$M:$M,$B92,'Workers Settings'!$N:$N,1,'Workers Settings'!$H:$H,AN$3)/'Demand Locations'!AP92)))</f>
        <v/>
      </c>
      <c r="AO92" s="24" t="str">
        <f>IF(OR($B92="",AO$3="",'Demand Locations'!AQ92=""),"",IF('Demand Locations'!AQ92&lt;COUNTIFS('Workers Settings'!$M:$M,$B92,'Workers Settings'!$N:$N,1,'Workers Settings'!$H:$H,AO$3),"Warning!",IF('Demand Locations'!AQ92=0,"",COUNTIFS('Workers Settings'!$M:$M,$B92,'Workers Settings'!$N:$N,1,'Workers Settings'!$H:$H,AO$3)/'Demand Locations'!AQ92)))</f>
        <v/>
      </c>
      <c r="AP92" s="24" t="str">
        <f>IF(OR($B92="",AP$3="",'Demand Locations'!AR92=""),"",IF('Demand Locations'!AR92&lt;COUNTIFS('Workers Settings'!$M:$M,$B92,'Workers Settings'!$N:$N,1,'Workers Settings'!$H:$H,AP$3),"Warning!",IF('Demand Locations'!AR92=0,"",COUNTIFS('Workers Settings'!$M:$M,$B92,'Workers Settings'!$N:$N,1,'Workers Settings'!$H:$H,AP$3)/'Demand Locations'!AR92)))</f>
        <v/>
      </c>
      <c r="AQ92" s="24" t="str">
        <f>IF(OR($B92="",AQ$3="",'Demand Locations'!AS92=""),"",IF('Demand Locations'!AS92&lt;COUNTIFS('Workers Settings'!$M:$M,$B92,'Workers Settings'!$N:$N,1,'Workers Settings'!$H:$H,AQ$3),"Warning!",IF('Demand Locations'!AS92=0,"",COUNTIFS('Workers Settings'!$M:$M,$B92,'Workers Settings'!$N:$N,1,'Workers Settings'!$H:$H,AQ$3)/'Demand Locations'!AS92)))</f>
        <v/>
      </c>
      <c r="AR92" s="24" t="str">
        <f>IF(OR($B92="",AR$3="",'Demand Locations'!AT92=""),"",IF('Demand Locations'!AT92&lt;COUNTIFS('Workers Settings'!$M:$M,$B92,'Workers Settings'!$N:$N,1,'Workers Settings'!$H:$H,AR$3),"Warning!",IF('Demand Locations'!AT92=0,"",COUNTIFS('Workers Settings'!$M:$M,$B92,'Workers Settings'!$N:$N,1,'Workers Settings'!$H:$H,AR$3)/'Demand Locations'!AT92)))</f>
        <v/>
      </c>
      <c r="AS92" s="24" t="str">
        <f>IF(OR($B92="",AS$3="",'Demand Locations'!AU92=""),"",IF('Demand Locations'!AU92&lt;COUNTIFS('Workers Settings'!$M:$M,$B92,'Workers Settings'!$N:$N,1,'Workers Settings'!$H:$H,AS$3),"Warning!",IF('Demand Locations'!AU92=0,"",COUNTIFS('Workers Settings'!$M:$M,$B92,'Workers Settings'!$N:$N,1,'Workers Settings'!$H:$H,AS$3)/'Demand Locations'!AU92)))</f>
        <v/>
      </c>
      <c r="AT92" s="24" t="str">
        <f>IF(OR($B92="",AT$3="",'Demand Locations'!AV92=""),"",IF('Demand Locations'!AV92&lt;COUNTIFS('Workers Settings'!$M:$M,$B92,'Workers Settings'!$N:$N,1,'Workers Settings'!$H:$H,AT$3),"Warning!",IF('Demand Locations'!AV92=0,"",COUNTIFS('Workers Settings'!$M:$M,$B92,'Workers Settings'!$N:$N,1,'Workers Settings'!$H:$H,AT$3)/'Demand Locations'!AV92)))</f>
        <v/>
      </c>
      <c r="AU92" s="24" t="str">
        <f>IF(OR($B92="",AU$3="",'Demand Locations'!AW92=""),"",IF('Demand Locations'!AW92&lt;COUNTIFS('Workers Settings'!$M:$M,$B92,'Workers Settings'!$N:$N,1,'Workers Settings'!$H:$H,AU$3),"Warning!",IF('Demand Locations'!AW92=0,"",COUNTIFS('Workers Settings'!$M:$M,$B92,'Workers Settings'!$N:$N,1,'Workers Settings'!$H:$H,AU$3)/'Demand Locations'!AW92)))</f>
        <v/>
      </c>
      <c r="AV92" s="24" t="str">
        <f>IF(OR($B92="",AV$3="",'Demand Locations'!AX92=""),"",IF('Demand Locations'!AX92&lt;COUNTIFS('Workers Settings'!$M:$M,$B92,'Workers Settings'!$N:$N,1,'Workers Settings'!$H:$H,AV$3),"Warning!",IF('Demand Locations'!AX92=0,"",COUNTIFS('Workers Settings'!$M:$M,$B92,'Workers Settings'!$N:$N,1,'Workers Settings'!$H:$H,AV$3)/'Demand Locations'!AX92)))</f>
        <v/>
      </c>
      <c r="AW92" s="24" t="str">
        <f>IF(OR($B92="",AW$3="",'Demand Locations'!AY92=""),"",IF('Demand Locations'!AY92&lt;COUNTIFS('Workers Settings'!$M:$M,$B92,'Workers Settings'!$N:$N,1,'Workers Settings'!$H:$H,AW$3),"Warning!",IF('Demand Locations'!AY92=0,"",COUNTIFS('Workers Settings'!$M:$M,$B92,'Workers Settings'!$N:$N,1,'Workers Settings'!$H:$H,AW$3)/'Demand Locations'!AY92)))</f>
        <v/>
      </c>
      <c r="AX92" s="24" t="str">
        <f>IF(OR($B92="",AX$3="",'Demand Locations'!AZ92=""),"",IF('Demand Locations'!AZ92&lt;COUNTIFS('Workers Settings'!$M:$M,$B92,'Workers Settings'!$N:$N,1,'Workers Settings'!$H:$H,AX$3),"Warning!",IF('Demand Locations'!AZ92=0,"",COUNTIFS('Workers Settings'!$M:$M,$B92,'Workers Settings'!$N:$N,1,'Workers Settings'!$H:$H,AX$3)/'Demand Locations'!AZ92)))</f>
        <v/>
      </c>
      <c r="AY92" s="24" t="str">
        <f>IF(OR($B92="",AY$3="",'Demand Locations'!BA92=""),"",IF('Demand Locations'!BA92&lt;COUNTIFS('Workers Settings'!$M:$M,$B92,'Workers Settings'!$N:$N,1,'Workers Settings'!$H:$H,AY$3),"Warning!",IF('Demand Locations'!BA92=0,"",COUNTIFS('Workers Settings'!$M:$M,$B92,'Workers Settings'!$N:$N,1,'Workers Settings'!$H:$H,AY$3)/'Demand Locations'!BA92)))</f>
        <v/>
      </c>
      <c r="AZ92" s="24" t="str">
        <f>IF(OR($B92="",AZ$3="",'Demand Locations'!BB92=""),"",IF('Demand Locations'!BB92&lt;COUNTIFS('Workers Settings'!$M:$M,$B92,'Workers Settings'!$N:$N,1,'Workers Settings'!$H:$H,AZ$3),"Warning!",IF('Demand Locations'!BB92=0,"",COUNTIFS('Workers Settings'!$M:$M,$B92,'Workers Settings'!$N:$N,1,'Workers Settings'!$H:$H,AZ$3)/'Demand Locations'!BB92)))</f>
        <v/>
      </c>
      <c r="BA92" s="24" t="str">
        <f>IF(OR($B92="",BA$3="",'Demand Locations'!BC92=""),"",IF('Demand Locations'!BC92&lt;COUNTIFS('Workers Settings'!$M:$M,$B92,'Workers Settings'!$N:$N,1,'Workers Settings'!$H:$H,BA$3),"Warning!",IF('Demand Locations'!BC92=0,"",COUNTIFS('Workers Settings'!$M:$M,$B92,'Workers Settings'!$N:$N,1,'Workers Settings'!$H:$H,BA$3)/'Demand Locations'!BC92)))</f>
        <v/>
      </c>
      <c r="BB92" s="24" t="str">
        <f>IF(OR($B92="",BB$3="",'Demand Locations'!BD92=""),"",IF('Demand Locations'!BD92&lt;COUNTIFS('Workers Settings'!$M:$M,$B92,'Workers Settings'!$N:$N,1,'Workers Settings'!$H:$H,BB$3),"Warning!",IF('Demand Locations'!BD92=0,"",COUNTIFS('Workers Settings'!$M:$M,$B92,'Workers Settings'!$N:$N,1,'Workers Settings'!$H:$H,BB$3)/'Demand Locations'!BD92)))</f>
        <v/>
      </c>
      <c r="BC92" s="24" t="str">
        <f>IF(OR($B92="",BC$3="",'Demand Locations'!BE92=""),"",IF('Demand Locations'!BE92&lt;COUNTIFS('Workers Settings'!$M:$M,$B92,'Workers Settings'!$N:$N,1,'Workers Settings'!$H:$H,BC$3),"Warning!",IF('Demand Locations'!BE92=0,"",COUNTIFS('Workers Settings'!$M:$M,$B92,'Workers Settings'!$N:$N,1,'Workers Settings'!$H:$H,BC$3)/'Demand Locations'!BE92)))</f>
        <v/>
      </c>
      <c r="BD92" s="24" t="str">
        <f>IF(OR($B92="",BD$3="",'Demand Locations'!BF92=""),"",IF('Demand Locations'!BF92&lt;COUNTIFS('Workers Settings'!$M:$M,$B92,'Workers Settings'!$N:$N,1,'Workers Settings'!$H:$H,BD$3),"Warning!",IF('Demand Locations'!BF92=0,"",COUNTIFS('Workers Settings'!$M:$M,$B92,'Workers Settings'!$N:$N,1,'Workers Settings'!$H:$H,BD$3)/'Demand Locations'!BF92)))</f>
        <v/>
      </c>
      <c r="BE92" s="24" t="str">
        <f>IF(OR($B92="",BE$3="",'Demand Locations'!BG92=""),"",IF('Demand Locations'!BG92&lt;COUNTIFS('Workers Settings'!$M:$M,$B92,'Workers Settings'!$N:$N,1,'Workers Settings'!$H:$H,BE$3),"Warning!",IF('Demand Locations'!BG92=0,"",COUNTIFS('Workers Settings'!$M:$M,$B92,'Workers Settings'!$N:$N,1,'Workers Settings'!$H:$H,BE$3)/'Demand Locations'!BG92)))</f>
        <v/>
      </c>
      <c r="BF92" s="24" t="str">
        <f>IF(OR($B92="",BF$3="",'Demand Locations'!BH92=""),"",IF('Demand Locations'!BH92&lt;COUNTIFS('Workers Settings'!$M:$M,$B92,'Workers Settings'!$N:$N,1,'Workers Settings'!$H:$H,BF$3),"Warning!",IF('Demand Locations'!BH92=0,"",COUNTIFS('Workers Settings'!$M:$M,$B92,'Workers Settings'!$N:$N,1,'Workers Settings'!$H:$H,BF$3)/'Demand Locations'!BH92)))</f>
        <v/>
      </c>
      <c r="BG92" s="24" t="str">
        <f>IF(OR($B92="",BG$3="",'Demand Locations'!BI92=""),"",IF('Demand Locations'!BI92&lt;COUNTIFS('Workers Settings'!$M:$M,$B92,'Workers Settings'!$N:$N,1,'Workers Settings'!$H:$H,BG$3),"Warning!",IF('Demand Locations'!BI92=0,"",COUNTIFS('Workers Settings'!$M:$M,$B92,'Workers Settings'!$N:$N,1,'Workers Settings'!$H:$H,BG$3)/'Demand Locations'!BI92)))</f>
        <v/>
      </c>
      <c r="BH92" s="24" t="str">
        <f>IF(OR($B92="",BH$3="",'Demand Locations'!BJ92=""),"",IF('Demand Locations'!BJ92&lt;COUNTIFS('Workers Settings'!$M:$M,$B92,'Workers Settings'!$N:$N,1,'Workers Settings'!$H:$H,BH$3),"Warning!",IF('Demand Locations'!BJ92=0,"",COUNTIFS('Workers Settings'!$M:$M,$B92,'Workers Settings'!$N:$N,1,'Workers Settings'!$H:$H,BH$3)/'Demand Locations'!BJ92)))</f>
        <v/>
      </c>
      <c r="BI92" s="24" t="str">
        <f>IF(OR($B92="",BI$3="",'Demand Locations'!BK92=""),"",IF('Demand Locations'!BK92&lt;COUNTIFS('Workers Settings'!$M:$M,$B92,'Workers Settings'!$N:$N,1,'Workers Settings'!$H:$H,BI$3),"Warning!",IF('Demand Locations'!BK92=0,"",COUNTIFS('Workers Settings'!$M:$M,$B92,'Workers Settings'!$N:$N,1,'Workers Settings'!$H:$H,BI$3)/'Demand Locations'!BK92)))</f>
        <v/>
      </c>
      <c r="BJ92" s="24" t="str">
        <f>IF(OR($B92="",BJ$3="",'Demand Locations'!BL92=""),"",IF('Demand Locations'!BL92&lt;COUNTIFS('Workers Settings'!$M:$M,$B92,'Workers Settings'!$N:$N,1,'Workers Settings'!$H:$H,BJ$3),"Warning!",IF('Demand Locations'!BL92=0,"",COUNTIFS('Workers Settings'!$M:$M,$B92,'Workers Settings'!$N:$N,1,'Workers Settings'!$H:$H,BJ$3)/'Demand Locations'!BL92)))</f>
        <v/>
      </c>
      <c r="BK92" s="24" t="str">
        <f>IF(OR($B92="",BK$3="",'Demand Locations'!BM92=""),"",IF('Demand Locations'!BM92&lt;COUNTIFS('Workers Settings'!$M:$M,$B92,'Workers Settings'!$N:$N,1,'Workers Settings'!$H:$H,BK$3),"Warning!",IF('Demand Locations'!BM92=0,"",COUNTIFS('Workers Settings'!$M:$M,$B92,'Workers Settings'!$N:$N,1,'Workers Settings'!$H:$H,BK$3)/'Demand Locations'!BM92)))</f>
        <v/>
      </c>
      <c r="BL92" s="24" t="str">
        <f>IF(OR($B92="",BL$3="",'Demand Locations'!BN92=""),"",IF('Demand Locations'!BN92&lt;COUNTIFS('Workers Settings'!$M:$M,$B92,'Workers Settings'!$N:$N,1,'Workers Settings'!$H:$H,BL$3),"Warning!",IF('Demand Locations'!BN92=0,"",COUNTIFS('Workers Settings'!$M:$M,$B92,'Workers Settings'!$N:$N,1,'Workers Settings'!$H:$H,BL$3)/'Demand Locations'!BN92)))</f>
        <v/>
      </c>
      <c r="BM92" s="24" t="str">
        <f>IF(OR($B92="",BM$3="",'Demand Locations'!BO92=""),"",IF('Demand Locations'!BO92&lt;COUNTIFS('Workers Settings'!$M:$M,$B92,'Workers Settings'!$N:$N,1,'Workers Settings'!$H:$H,BM$3),"Warning!",IF('Demand Locations'!BO92=0,"",COUNTIFS('Workers Settings'!$M:$M,$B92,'Workers Settings'!$N:$N,1,'Workers Settings'!$H:$H,BM$3)/'Demand Locations'!BO92)))</f>
        <v/>
      </c>
      <c r="BN92" s="24" t="str">
        <f>IF(OR($B92="",BN$3="",'Demand Locations'!BP92=""),"",IF('Demand Locations'!BP92&lt;COUNTIFS('Workers Settings'!$M:$M,$B92,'Workers Settings'!$N:$N,1,'Workers Settings'!$H:$H,BN$3),"Warning!",IF('Demand Locations'!BP92=0,"",COUNTIFS('Workers Settings'!$M:$M,$B92,'Workers Settings'!$N:$N,1,'Workers Settings'!$H:$H,BN$3)/'Demand Locations'!BP92)))</f>
        <v/>
      </c>
      <c r="BO92" s="24" t="str">
        <f>IF(OR($B92="",BO$3="",'Demand Locations'!BQ92=""),"",IF('Demand Locations'!BQ92&lt;COUNTIFS('Workers Settings'!$M:$M,$B92,'Workers Settings'!$N:$N,1,'Workers Settings'!$H:$H,BO$3),"Warning!",IF('Demand Locations'!BQ92=0,"",COUNTIFS('Workers Settings'!$M:$M,$B92,'Workers Settings'!$N:$N,1,'Workers Settings'!$H:$H,BO$3)/'Demand Locations'!BQ92)))</f>
        <v/>
      </c>
      <c r="BP92" s="24" t="str">
        <f>IF(OR($B92="",BP$3="",'Demand Locations'!BR92=""),"",IF('Demand Locations'!BR92&lt;COUNTIFS('Workers Settings'!$M:$M,$B92,'Workers Settings'!$N:$N,1,'Workers Settings'!$H:$H,BP$3),"Warning!",IF('Demand Locations'!BR92=0,"",COUNTIFS('Workers Settings'!$M:$M,$B92,'Workers Settings'!$N:$N,1,'Workers Settings'!$H:$H,BP$3)/'Demand Locations'!BR92)))</f>
        <v/>
      </c>
      <c r="BQ92" s="24" t="str">
        <f>IF(OR($B92="",BQ$3="",'Demand Locations'!BS92=""),"",IF('Demand Locations'!BS92&lt;COUNTIFS('Workers Settings'!$M:$M,$B92,'Workers Settings'!$N:$N,1,'Workers Settings'!$H:$H,BQ$3),"Warning!",IF('Demand Locations'!BS92=0,"",COUNTIFS('Workers Settings'!$M:$M,$B92,'Workers Settings'!$N:$N,1,'Workers Settings'!$H:$H,BQ$3)/'Demand Locations'!BS92)))</f>
        <v/>
      </c>
      <c r="BR92" s="24" t="str">
        <f>IF(OR($B92="",BR$3="",'Demand Locations'!BT92=""),"",IF('Demand Locations'!BT92&lt;COUNTIFS('Workers Settings'!$M:$M,$B92,'Workers Settings'!$N:$N,1,'Workers Settings'!$H:$H,BR$3),"Warning!",IF('Demand Locations'!BT92=0,"",COUNTIFS('Workers Settings'!$M:$M,$B92,'Workers Settings'!$N:$N,1,'Workers Settings'!$H:$H,BR$3)/'Demand Locations'!BT92)))</f>
        <v/>
      </c>
      <c r="BS92" s="24" t="str">
        <f>IF(OR($B92="",BS$3="",'Demand Locations'!BU92=""),"",IF('Demand Locations'!BU92&lt;COUNTIFS('Workers Settings'!$M:$M,$B92,'Workers Settings'!$N:$N,1,'Workers Settings'!$H:$H,BS$3),"Warning!",IF('Demand Locations'!BU92=0,"",COUNTIFS('Workers Settings'!$M:$M,$B92,'Workers Settings'!$N:$N,1,'Workers Settings'!$H:$H,BS$3)/'Demand Locations'!BU92)))</f>
        <v/>
      </c>
      <c r="BT92" s="24" t="str">
        <f>IF(OR($B92="",BT$3="",'Demand Locations'!BV92=""),"",IF('Demand Locations'!BV92&lt;COUNTIFS('Workers Settings'!$M:$M,$B92,'Workers Settings'!$N:$N,1,'Workers Settings'!$H:$H,BT$3),"Warning!",IF('Demand Locations'!BV92=0,"",COUNTIFS('Workers Settings'!$M:$M,$B92,'Workers Settings'!$N:$N,1,'Workers Settings'!$H:$H,BT$3)/'Demand Locations'!BV92)))</f>
        <v/>
      </c>
      <c r="BU92" s="24" t="str">
        <f>IF(OR($B92="",BU$3="",'Demand Locations'!BW92=""),"",IF('Demand Locations'!BW92&lt;COUNTIFS('Workers Settings'!$M:$M,$B92,'Workers Settings'!$N:$N,1,'Workers Settings'!$H:$H,BU$3),"Warning!",IF('Demand Locations'!BW92=0,"",COUNTIFS('Workers Settings'!$M:$M,$B92,'Workers Settings'!$N:$N,1,'Workers Settings'!$H:$H,BU$3)/'Demand Locations'!BW92)))</f>
        <v/>
      </c>
      <c r="BV92" s="24" t="str">
        <f>IF(OR($B92="",BV$3="",'Demand Locations'!BX92=""),"",IF('Demand Locations'!BX92&lt;COUNTIFS('Workers Settings'!$M:$M,$B92,'Workers Settings'!$N:$N,1,'Workers Settings'!$H:$H,BV$3),"Warning!",IF('Demand Locations'!BX92=0,"",COUNTIFS('Workers Settings'!$M:$M,$B92,'Workers Settings'!$N:$N,1,'Workers Settings'!$H:$H,BV$3)/'Demand Locations'!BX92)))</f>
        <v/>
      </c>
      <c r="BW92" s="24" t="str">
        <f>IF(OR($B92="",BW$3="",'Demand Locations'!BY92=""),"",IF('Demand Locations'!BY92&lt;COUNTIFS('Workers Settings'!$M:$M,$B92,'Workers Settings'!$N:$N,1,'Workers Settings'!$H:$H,BW$3),"Warning!",IF('Demand Locations'!BY92=0,"",COUNTIFS('Workers Settings'!$M:$M,$B92,'Workers Settings'!$N:$N,1,'Workers Settings'!$H:$H,BW$3)/'Demand Locations'!BY92)))</f>
        <v/>
      </c>
      <c r="BX92" s="24" t="str">
        <f>IF(OR($B92="",BX$3="",'Demand Locations'!BZ92=""),"",IF('Demand Locations'!BZ92&lt;COUNTIFS('Workers Settings'!$M:$M,$B92,'Workers Settings'!$N:$N,1,'Workers Settings'!$H:$H,BX$3),"Warning!",IF('Demand Locations'!BZ92=0,"",COUNTIFS('Workers Settings'!$M:$M,$B92,'Workers Settings'!$N:$N,1,'Workers Settings'!$H:$H,BX$3)/'Demand Locations'!BZ92)))</f>
        <v/>
      </c>
      <c r="BY92" s="24" t="str">
        <f>IF(OR($B92="",BY$3="",'Demand Locations'!CA92=""),"",IF('Demand Locations'!CA92&lt;COUNTIFS('Workers Settings'!$M:$M,$B92,'Workers Settings'!$N:$N,1,'Workers Settings'!$H:$H,BY$3),"Warning!",IF('Demand Locations'!CA92=0,"",COUNTIFS('Workers Settings'!$M:$M,$B92,'Workers Settings'!$N:$N,1,'Workers Settings'!$H:$H,BY$3)/'Demand Locations'!CA92)))</f>
        <v/>
      </c>
      <c r="BZ92" s="24" t="str">
        <f>IF(OR($B92="",BZ$3="",'Demand Locations'!CB92=""),"",IF('Demand Locations'!CB92&lt;COUNTIFS('Workers Settings'!$M:$M,$B92,'Workers Settings'!$N:$N,1,'Workers Settings'!$H:$H,BZ$3),"Warning!",IF('Demand Locations'!CB92=0,"",COUNTIFS('Workers Settings'!$M:$M,$B92,'Workers Settings'!$N:$N,1,'Workers Settings'!$H:$H,BZ$3)/'Demand Locations'!CB92)))</f>
        <v/>
      </c>
      <c r="CA92" s="24" t="str">
        <f>IF(OR($B92="",CA$3="",'Demand Locations'!CC92=""),"",IF('Demand Locations'!CC92&lt;COUNTIFS('Workers Settings'!$M:$M,$B92,'Workers Settings'!$N:$N,1,'Workers Settings'!$H:$H,CA$3),"Warning!",IF('Demand Locations'!CC92=0,"",COUNTIFS('Workers Settings'!$M:$M,$B92,'Workers Settings'!$N:$N,1,'Workers Settings'!$H:$H,CA$3)/'Demand Locations'!CC92)))</f>
        <v/>
      </c>
      <c r="CB92" s="24" t="str">
        <f>IF(OR($B92="",CB$3="",'Demand Locations'!CD92=""),"",IF('Demand Locations'!CD92&lt;COUNTIFS('Workers Settings'!$M:$M,$B92,'Workers Settings'!$N:$N,1,'Workers Settings'!$H:$H,CB$3),"Warning!",IF('Demand Locations'!CD92=0,"",COUNTIFS('Workers Settings'!$M:$M,$B92,'Workers Settings'!$N:$N,1,'Workers Settings'!$H:$H,CB$3)/'Demand Locations'!CD92)))</f>
        <v/>
      </c>
      <c r="CC92" s="24" t="str">
        <f>IF(OR($B92="",CC$3="",'Demand Locations'!CE92=""),"",IF('Demand Locations'!CE92&lt;COUNTIFS('Workers Settings'!$M:$M,$B92,'Workers Settings'!$N:$N,1,'Workers Settings'!$H:$H,CC$3),"Warning!",IF('Demand Locations'!CE92=0,"",COUNTIFS('Workers Settings'!$M:$M,$B92,'Workers Settings'!$N:$N,1,'Workers Settings'!$H:$H,CC$3)/'Demand Locations'!CE92)))</f>
        <v/>
      </c>
      <c r="CD92" s="24" t="str">
        <f>IF(OR($B92="",CD$3="",'Demand Locations'!CF92=""),"",IF('Demand Locations'!CF92&lt;COUNTIFS('Workers Settings'!$M:$M,$B92,'Workers Settings'!$N:$N,1,'Workers Settings'!$H:$H,CD$3),"Warning!",IF('Demand Locations'!CF92=0,"",COUNTIFS('Workers Settings'!$M:$M,$B92,'Workers Settings'!$N:$N,1,'Workers Settings'!$H:$H,CD$3)/'Demand Locations'!CF92)))</f>
        <v/>
      </c>
      <c r="CE92" s="24" t="str">
        <f>IF(OR($B92="",CE$3="",'Demand Locations'!CG92=""),"",IF('Demand Locations'!CG92&lt;COUNTIFS('Workers Settings'!$M:$M,$B92,'Workers Settings'!$N:$N,1,'Workers Settings'!$H:$H,CE$3),"Warning!",IF('Demand Locations'!CG92=0,"",COUNTIFS('Workers Settings'!$M:$M,$B92,'Workers Settings'!$N:$N,1,'Workers Settings'!$H:$H,CE$3)/'Demand Locations'!CG92)))</f>
        <v/>
      </c>
      <c r="CF92" s="24" t="str">
        <f>IF(OR($B92="",CF$3="",'Demand Locations'!CH92=""),"",IF('Demand Locations'!CH92&lt;COUNTIFS('Workers Settings'!$M:$M,$B92,'Workers Settings'!$N:$N,1,'Workers Settings'!$H:$H,CF$3),"Warning!",IF('Demand Locations'!CH92=0,"",COUNTIFS('Workers Settings'!$M:$M,$B92,'Workers Settings'!$N:$N,1,'Workers Settings'!$H:$H,CF$3)/'Demand Locations'!CH92)))</f>
        <v/>
      </c>
      <c r="CG92" s="24" t="str">
        <f>IF(OR($B92="",CG$3="",'Demand Locations'!CI92=""),"",IF('Demand Locations'!CI92&lt;COUNTIFS('Workers Settings'!$M:$M,$B92,'Workers Settings'!$N:$N,1,'Workers Settings'!$H:$H,CG$3),"Warning!",IF('Demand Locations'!CI92=0,"",COUNTIFS('Workers Settings'!$M:$M,$B92,'Workers Settings'!$N:$N,1,'Workers Settings'!$H:$H,CG$3)/'Demand Locations'!CI92)))</f>
        <v/>
      </c>
      <c r="CH92" s="24" t="str">
        <f>IF(OR($B92="",CH$3="",'Demand Locations'!CJ92=""),"",IF('Demand Locations'!CJ92&lt;COUNTIFS('Workers Settings'!$M:$M,$B92,'Workers Settings'!$N:$N,1,'Workers Settings'!$H:$H,CH$3),"Warning!",IF('Demand Locations'!CJ92=0,"",COUNTIFS('Workers Settings'!$M:$M,$B92,'Workers Settings'!$N:$N,1,'Workers Settings'!$H:$H,CH$3)/'Demand Locations'!CJ92)))</f>
        <v/>
      </c>
      <c r="CI92" s="24" t="str">
        <f>IF(OR($B92="",CI$3="",'Demand Locations'!CK92=""),"",IF('Demand Locations'!CK92&lt;COUNTIFS('Workers Settings'!$M:$M,$B92,'Workers Settings'!$N:$N,1,'Workers Settings'!$H:$H,CI$3),"Warning!",IF('Demand Locations'!CK92=0,"",COUNTIFS('Workers Settings'!$M:$M,$B92,'Workers Settings'!$N:$N,1,'Workers Settings'!$H:$H,CI$3)/'Demand Locations'!CK92)))</f>
        <v/>
      </c>
      <c r="CJ92" s="24" t="str">
        <f>IF(OR($B92="",CJ$3="",'Demand Locations'!CL92=""),"",IF('Demand Locations'!CL92&lt;COUNTIFS('Workers Settings'!$M:$M,$B92,'Workers Settings'!$N:$N,1,'Workers Settings'!$H:$H,CJ$3),"Warning!",IF('Demand Locations'!CL92=0,"",COUNTIFS('Workers Settings'!$M:$M,$B92,'Workers Settings'!$N:$N,1,'Workers Settings'!$H:$H,CJ$3)/'Demand Locations'!CL92)))</f>
        <v/>
      </c>
      <c r="CK92" s="24" t="str">
        <f>IF(OR($B92="",CK$3="",'Demand Locations'!CM92=""),"",IF('Demand Locations'!CM92&lt;COUNTIFS('Workers Settings'!$M:$M,$B92,'Workers Settings'!$N:$N,1,'Workers Settings'!$H:$H,CK$3),"Warning!",IF('Demand Locations'!CM92=0,"",COUNTIFS('Workers Settings'!$M:$M,$B92,'Workers Settings'!$N:$N,1,'Workers Settings'!$H:$H,CK$3)/'Demand Locations'!CM92)))</f>
        <v/>
      </c>
      <c r="CL92" s="24" t="str">
        <f>IF(OR($B92="",CL$3="",'Demand Locations'!CN92=""),"",IF('Demand Locations'!CN92&lt;COUNTIFS('Workers Settings'!$M:$M,$B92,'Workers Settings'!$N:$N,1,'Workers Settings'!$H:$H,CL$3),"Warning!",IF('Demand Locations'!CN92=0,"",COUNTIFS('Workers Settings'!$M:$M,$B92,'Workers Settings'!$N:$N,1,'Workers Settings'!$H:$H,CL$3)/'Demand Locations'!CN92)))</f>
        <v/>
      </c>
      <c r="CM92" s="24" t="str">
        <f>IF(OR($B92="",CM$3="",'Demand Locations'!CO92=""),"",IF('Demand Locations'!CO92&lt;COUNTIFS('Workers Settings'!$M:$M,$B92,'Workers Settings'!$N:$N,1,'Workers Settings'!$H:$H,CM$3),"Warning!",IF('Demand Locations'!CO92=0,"",COUNTIFS('Workers Settings'!$M:$M,$B92,'Workers Settings'!$N:$N,1,'Workers Settings'!$H:$H,CM$3)/'Demand Locations'!CO92)))</f>
        <v/>
      </c>
      <c r="CN92" s="24" t="str">
        <f>IF(OR($B92="",CN$3="",'Demand Locations'!CP92=""),"",IF('Demand Locations'!CP92&lt;COUNTIFS('Workers Settings'!$M:$M,$B92,'Workers Settings'!$N:$N,1,'Workers Settings'!$H:$H,CN$3),"Warning!",IF('Demand Locations'!CP92=0,"",COUNTIFS('Workers Settings'!$M:$M,$B92,'Workers Settings'!$N:$N,1,'Workers Settings'!$H:$H,CN$3)/'Demand Locations'!CP92)))</f>
        <v/>
      </c>
      <c r="CO92" s="24" t="str">
        <f>IF(OR($B92="",CO$3="",'Demand Locations'!CQ92=""),"",IF('Demand Locations'!CQ92&lt;COUNTIFS('Workers Settings'!$M:$M,$B92,'Workers Settings'!$N:$N,1,'Workers Settings'!$H:$H,CO$3),"Warning!",IF('Demand Locations'!CQ92=0,"",COUNTIFS('Workers Settings'!$M:$M,$B92,'Workers Settings'!$N:$N,1,'Workers Settings'!$H:$H,CO$3)/'Demand Locations'!CQ92)))</f>
        <v/>
      </c>
      <c r="CP92" s="24" t="str">
        <f>IF(OR($B92="",CP$3="",'Demand Locations'!CR92=""),"",IF('Demand Locations'!CR92&lt;COUNTIFS('Workers Settings'!$M:$M,$B92,'Workers Settings'!$N:$N,1,'Workers Settings'!$H:$H,CP$3),"Warning!",IF('Demand Locations'!CR92=0,"",COUNTIFS('Workers Settings'!$M:$M,$B92,'Workers Settings'!$N:$N,1,'Workers Settings'!$H:$H,CP$3)/'Demand Locations'!CR92)))</f>
        <v/>
      </c>
      <c r="CQ92" s="24" t="str">
        <f>IF(OR($B92="",CQ$3="",'Demand Locations'!CS92=""),"",IF('Demand Locations'!CS92&lt;COUNTIFS('Workers Settings'!$M:$M,$B92,'Workers Settings'!$N:$N,1,'Workers Settings'!$H:$H,CQ$3),"Warning!",IF('Demand Locations'!CS92=0,"",COUNTIFS('Workers Settings'!$M:$M,$B92,'Workers Settings'!$N:$N,1,'Workers Settings'!$H:$H,CQ$3)/'Demand Locations'!CS92)))</f>
        <v/>
      </c>
      <c r="CR92" s="24" t="str">
        <f>IF(OR($B92="",CR$3="",'Demand Locations'!CT92=""),"",IF('Demand Locations'!CT92&lt;COUNTIFS('Workers Settings'!$M:$M,$B92,'Workers Settings'!$N:$N,1,'Workers Settings'!$H:$H,CR$3),"Warning!",IF('Demand Locations'!CT92=0,"",COUNTIFS('Workers Settings'!$M:$M,$B92,'Workers Settings'!$N:$N,1,'Workers Settings'!$H:$H,CR$3)/'Demand Locations'!CT92)))</f>
        <v/>
      </c>
      <c r="CS92" s="24" t="str">
        <f>IF(OR($B92="",CS$3="",'Demand Locations'!CU92=""),"",IF('Demand Locations'!CU92&lt;COUNTIFS('Workers Settings'!$M:$M,$B92,'Workers Settings'!$N:$N,1,'Workers Settings'!$H:$H,CS$3),"Warning!",IF('Demand Locations'!CU92=0,"",COUNTIFS('Workers Settings'!$M:$M,$B92,'Workers Settings'!$N:$N,1,'Workers Settings'!$H:$H,CS$3)/'Demand Locations'!CU92)))</f>
        <v/>
      </c>
      <c r="CT92" s="24" t="str">
        <f>IF(OR($B92="",CT$3="",'Demand Locations'!CV92=""),"",IF('Demand Locations'!CV92&lt;COUNTIFS('Workers Settings'!$M:$M,$B92,'Workers Settings'!$N:$N,1,'Workers Settings'!$H:$H,CT$3),"Warning!",IF('Demand Locations'!CV92=0,"",COUNTIFS('Workers Settings'!$M:$M,$B92,'Workers Settings'!$N:$N,1,'Workers Settings'!$H:$H,CT$3)/'Demand Locations'!CV92)))</f>
        <v/>
      </c>
      <c r="CU92" s="24" t="str">
        <f>IF(OR($B92="",CU$3="",'Demand Locations'!CW92=""),"",IF('Demand Locations'!CW92&lt;COUNTIFS('Workers Settings'!$M:$M,$B92,'Workers Settings'!$N:$N,1,'Workers Settings'!$H:$H,CU$3),"Warning!",IF('Demand Locations'!CW92=0,"",COUNTIFS('Workers Settings'!$M:$M,$B92,'Workers Settings'!$N:$N,1,'Workers Settings'!$H:$H,CU$3)/'Demand Locations'!CW92)))</f>
        <v/>
      </c>
      <c r="CV92" s="24" t="str">
        <f>IF(OR($B92="",CV$3="",'Demand Locations'!CX92=""),"",IF('Demand Locations'!CX92&lt;COUNTIFS('Workers Settings'!$M:$M,$B92,'Workers Settings'!$N:$N,1,'Workers Settings'!$H:$H,CV$3),"Warning!",IF('Demand Locations'!CX92=0,"",COUNTIFS('Workers Settings'!$M:$M,$B92,'Workers Settings'!$N:$N,1,'Workers Settings'!$H:$H,CV$3)/'Demand Locations'!CX92)))</f>
        <v/>
      </c>
      <c r="CW92" s="24" t="str">
        <f>IF(OR($B92="",CW$3="",'Demand Locations'!CY92=""),"",IF('Demand Locations'!CY92&lt;COUNTIFS('Workers Settings'!$M:$M,$B92,'Workers Settings'!$N:$N,1,'Workers Settings'!$H:$H,CW$3),"Warning!",IF('Demand Locations'!CY92=0,"",COUNTIFS('Workers Settings'!$M:$M,$B92,'Workers Settings'!$N:$N,1,'Workers Settings'!$H:$H,CW$3)/'Demand Locations'!CY92)))</f>
        <v/>
      </c>
      <c r="CX92" s="24" t="str">
        <f>IF(OR($B92="",CX$3="",'Demand Locations'!CZ92=""),"",IF('Demand Locations'!CZ92&lt;COUNTIFS('Workers Settings'!$M:$M,$B92,'Workers Settings'!$N:$N,1,'Workers Settings'!$H:$H,CX$3),"Warning!",IF('Demand Locations'!CZ92=0,"",COUNTIFS('Workers Settings'!$M:$M,$B92,'Workers Settings'!$N:$N,1,'Workers Settings'!$H:$H,CX$3)/'Demand Locations'!CZ92)))</f>
        <v/>
      </c>
      <c r="CY92" s="24" t="str">
        <f>IF(OR($B92="",CY$3="",'Demand Locations'!DA92=""),"",IF('Demand Locations'!DA92&lt;COUNTIFS('Workers Settings'!$M:$M,$B92,'Workers Settings'!$N:$N,1,'Workers Settings'!$H:$H,CY$3),"Warning!",IF('Demand Locations'!DA92=0,"",COUNTIFS('Workers Settings'!$M:$M,$B92,'Workers Settings'!$N:$N,1,'Workers Settings'!$H:$H,CY$3)/'Demand Locations'!DA92)))</f>
        <v/>
      </c>
      <c r="CZ92" s="24" t="str">
        <f>IF(OR($B92="",CZ$3="",'Demand Locations'!DB92=""),"",IF('Demand Locations'!DB92&lt;COUNTIFS('Workers Settings'!$M:$M,$B92,'Workers Settings'!$N:$N,1,'Workers Settings'!$H:$H,CZ$3),"Warning!",IF('Demand Locations'!DB92=0,"",COUNTIFS('Workers Settings'!$M:$M,$B92,'Workers Settings'!$N:$N,1,'Workers Settings'!$H:$H,CZ$3)/'Demand Locations'!DB92)))</f>
        <v/>
      </c>
    </row>
    <row r="93" spans="1:104" x14ac:dyDescent="0.25">
      <c r="A93" s="7">
        <f t="shared" si="1"/>
        <v>89</v>
      </c>
      <c r="B93" s="7" t="str">
        <f>IF('Demand Locations'!B93&lt;&gt;"",'Demand Locations'!B93,"")</f>
        <v/>
      </c>
      <c r="C93" s="29" t="str">
        <f>IF(B93="","",SUMIFS('Workers Assignments'!Z:Z,'Workers Settings'!M:M,B93,'Workers Settings'!N:N,1))</f>
        <v/>
      </c>
      <c r="D93" s="24" t="str">
        <f>IF(OR(B93="",'Demand Locations'!E93=""),"",IF('Demand Locations'!E93&lt;C93,"Warning!",IF('Demand Locations'!E93=0,"",C93/'Demand Locations'!E93)))</f>
        <v/>
      </c>
      <c r="E93" s="44" t="str">
        <f>IF(OR($B93="",E$3="",'Demand Locations'!G93=""),"",IF('Demand Locations'!G93&lt;COUNTIFS('Workers Settings'!$M:$M,$B93,'Workers Settings'!$N:$N,1,'Workers Settings'!$H:$H,E$3),"Warning!",IF('Demand Locations'!G93=0,"",COUNTIFS('Workers Settings'!$M:$M,$B93,'Workers Settings'!$N:$N,1,'Workers Settings'!$H:$H,E$3)/'Demand Locations'!G93)))</f>
        <v/>
      </c>
      <c r="F93" s="24" t="str">
        <f>IF(OR($B93="",F$3="",'Demand Locations'!H93=""),"",IF('Demand Locations'!H93&lt;COUNTIFS('Workers Settings'!$M:$M,$B93,'Workers Settings'!$N:$N,1,'Workers Settings'!$H:$H,F$3),"Warning!",IF('Demand Locations'!H93=0,"",COUNTIFS('Workers Settings'!$M:$M,$B93,'Workers Settings'!$N:$N,1,'Workers Settings'!$H:$H,F$3)/'Demand Locations'!H93)))</f>
        <v/>
      </c>
      <c r="G93" s="24" t="str">
        <f>IF(OR($B93="",G$3="",'Demand Locations'!I93=""),"",IF('Demand Locations'!I93&lt;COUNTIFS('Workers Settings'!$M:$M,$B93,'Workers Settings'!$N:$N,1,'Workers Settings'!$H:$H,G$3),"Warning!",IF('Demand Locations'!I93=0,"",COUNTIFS('Workers Settings'!$M:$M,$B93,'Workers Settings'!$N:$N,1,'Workers Settings'!$H:$H,G$3)/'Demand Locations'!I93)))</f>
        <v/>
      </c>
      <c r="H93" s="24" t="str">
        <f>IF(OR($B93="",H$3="",'Demand Locations'!J93=""),"",IF('Demand Locations'!J93&lt;COUNTIFS('Workers Settings'!$M:$M,$B93,'Workers Settings'!$N:$N,1,'Workers Settings'!$H:$H,H$3),"Warning!",IF('Demand Locations'!J93=0,"",COUNTIFS('Workers Settings'!$M:$M,$B93,'Workers Settings'!$N:$N,1,'Workers Settings'!$H:$H,H$3)/'Demand Locations'!J93)))</f>
        <v/>
      </c>
      <c r="I93" s="24" t="str">
        <f>IF(OR($B93="",I$3="",'Demand Locations'!K93=""),"",IF('Demand Locations'!K93&lt;COUNTIFS('Workers Settings'!$M:$M,$B93,'Workers Settings'!$N:$N,1,'Workers Settings'!$H:$H,I$3),"Warning!",IF('Demand Locations'!K93=0,"",COUNTIFS('Workers Settings'!$M:$M,$B93,'Workers Settings'!$N:$N,1,'Workers Settings'!$H:$H,I$3)/'Demand Locations'!K93)))</f>
        <v/>
      </c>
      <c r="J93" s="24" t="str">
        <f>IF(OR($B93="",J$3="",'Demand Locations'!L93=""),"",IF('Demand Locations'!L93&lt;COUNTIFS('Workers Settings'!$M:$M,$B93,'Workers Settings'!$N:$N,1,'Workers Settings'!$H:$H,J$3),"Warning!",IF('Demand Locations'!L93=0,"",COUNTIFS('Workers Settings'!$M:$M,$B93,'Workers Settings'!$N:$N,1,'Workers Settings'!$H:$H,J$3)/'Demand Locations'!L93)))</f>
        <v/>
      </c>
      <c r="K93" s="24" t="str">
        <f>IF(OR($B93="",K$3="",'Demand Locations'!M93=""),"",IF('Demand Locations'!M93&lt;COUNTIFS('Workers Settings'!$M:$M,$B93,'Workers Settings'!$N:$N,1,'Workers Settings'!$H:$H,K$3),"Warning!",IF('Demand Locations'!M93=0,"",COUNTIFS('Workers Settings'!$M:$M,$B93,'Workers Settings'!$N:$N,1,'Workers Settings'!$H:$H,K$3)/'Demand Locations'!M93)))</f>
        <v/>
      </c>
      <c r="L93" s="24" t="str">
        <f>IF(OR($B93="",L$3="",'Demand Locations'!N93=""),"",IF('Demand Locations'!N93&lt;COUNTIFS('Workers Settings'!$M:$M,$B93,'Workers Settings'!$N:$N,1,'Workers Settings'!$H:$H,L$3),"Warning!",IF('Demand Locations'!N93=0,"",COUNTIFS('Workers Settings'!$M:$M,$B93,'Workers Settings'!$N:$N,1,'Workers Settings'!$H:$H,L$3)/'Demand Locations'!N93)))</f>
        <v/>
      </c>
      <c r="M93" s="24" t="str">
        <f>IF(OR($B93="",M$3="",'Demand Locations'!O93=""),"",IF('Demand Locations'!O93&lt;COUNTIFS('Workers Settings'!$M:$M,$B93,'Workers Settings'!$N:$N,1,'Workers Settings'!$H:$H,M$3),"Warning!",IF('Demand Locations'!O93=0,"",COUNTIFS('Workers Settings'!$M:$M,$B93,'Workers Settings'!$N:$N,1,'Workers Settings'!$H:$H,M$3)/'Demand Locations'!O93)))</f>
        <v/>
      </c>
      <c r="N93" s="24" t="str">
        <f>IF(OR($B93="",N$3="",'Demand Locations'!P93=""),"",IF('Demand Locations'!P93&lt;COUNTIFS('Workers Settings'!$M:$M,$B93,'Workers Settings'!$N:$N,1,'Workers Settings'!$H:$H,N$3),"Warning!",IF('Demand Locations'!P93=0,"",COUNTIFS('Workers Settings'!$M:$M,$B93,'Workers Settings'!$N:$N,1,'Workers Settings'!$H:$H,N$3)/'Demand Locations'!P93)))</f>
        <v/>
      </c>
      <c r="O93" s="24" t="str">
        <f>IF(OR($B93="",O$3="",'Demand Locations'!Q93=""),"",IF('Demand Locations'!Q93&lt;COUNTIFS('Workers Settings'!$M:$M,$B93,'Workers Settings'!$N:$N,1,'Workers Settings'!$H:$H,O$3),"Warning!",IF('Demand Locations'!Q93=0,"",COUNTIFS('Workers Settings'!$M:$M,$B93,'Workers Settings'!$N:$N,1,'Workers Settings'!$H:$H,O$3)/'Demand Locations'!Q93)))</f>
        <v/>
      </c>
      <c r="P93" s="24" t="str">
        <f>IF(OR($B93="",P$3="",'Demand Locations'!R93=""),"",IF('Demand Locations'!R93&lt;COUNTIFS('Workers Settings'!$M:$M,$B93,'Workers Settings'!$N:$N,1,'Workers Settings'!$H:$H,P$3),"Warning!",IF('Demand Locations'!R93=0,"",COUNTIFS('Workers Settings'!$M:$M,$B93,'Workers Settings'!$N:$N,1,'Workers Settings'!$H:$H,P$3)/'Demand Locations'!R93)))</f>
        <v/>
      </c>
      <c r="Q93" s="24" t="str">
        <f>IF(OR($B93="",Q$3="",'Demand Locations'!S93=""),"",IF('Demand Locations'!S93&lt;COUNTIFS('Workers Settings'!$M:$M,$B93,'Workers Settings'!$N:$N,1,'Workers Settings'!$H:$H,Q$3),"Warning!",IF('Demand Locations'!S93=0,"",COUNTIFS('Workers Settings'!$M:$M,$B93,'Workers Settings'!$N:$N,1,'Workers Settings'!$H:$H,Q$3)/'Demand Locations'!S93)))</f>
        <v/>
      </c>
      <c r="R93" s="24" t="str">
        <f>IF(OR($B93="",R$3="",'Demand Locations'!T93=""),"",IF('Demand Locations'!T93&lt;COUNTIFS('Workers Settings'!$M:$M,$B93,'Workers Settings'!$N:$N,1,'Workers Settings'!$H:$H,R$3),"Warning!",IF('Demand Locations'!T93=0,"",COUNTIFS('Workers Settings'!$M:$M,$B93,'Workers Settings'!$N:$N,1,'Workers Settings'!$H:$H,R$3)/'Demand Locations'!T93)))</f>
        <v/>
      </c>
      <c r="S93" s="24" t="str">
        <f>IF(OR($B93="",S$3="",'Demand Locations'!U93=""),"",IF('Demand Locations'!U93&lt;COUNTIFS('Workers Settings'!$M:$M,$B93,'Workers Settings'!$N:$N,1,'Workers Settings'!$H:$H,S$3),"Warning!",IF('Demand Locations'!U93=0,"",COUNTIFS('Workers Settings'!$M:$M,$B93,'Workers Settings'!$N:$N,1,'Workers Settings'!$H:$H,S$3)/'Demand Locations'!U93)))</f>
        <v/>
      </c>
      <c r="T93" s="24" t="str">
        <f>IF(OR($B93="",T$3="",'Demand Locations'!V93=""),"",IF('Demand Locations'!V93&lt;COUNTIFS('Workers Settings'!$M:$M,$B93,'Workers Settings'!$N:$N,1,'Workers Settings'!$H:$H,T$3),"Warning!",IF('Demand Locations'!V93=0,"",COUNTIFS('Workers Settings'!$M:$M,$B93,'Workers Settings'!$N:$N,1,'Workers Settings'!$H:$H,T$3)/'Demand Locations'!V93)))</f>
        <v/>
      </c>
      <c r="U93" s="24" t="str">
        <f>IF(OR($B93="",U$3="",'Demand Locations'!W93=""),"",IF('Demand Locations'!W93&lt;COUNTIFS('Workers Settings'!$M:$M,$B93,'Workers Settings'!$N:$N,1,'Workers Settings'!$H:$H,U$3),"Warning!",IF('Demand Locations'!W93=0,"",COUNTIFS('Workers Settings'!$M:$M,$B93,'Workers Settings'!$N:$N,1,'Workers Settings'!$H:$H,U$3)/'Demand Locations'!W93)))</f>
        <v/>
      </c>
      <c r="V93" s="24" t="str">
        <f>IF(OR($B93="",V$3="",'Demand Locations'!X93=""),"",IF('Demand Locations'!X93&lt;COUNTIFS('Workers Settings'!$M:$M,$B93,'Workers Settings'!$N:$N,1,'Workers Settings'!$H:$H,V$3),"Warning!",IF('Demand Locations'!X93=0,"",COUNTIFS('Workers Settings'!$M:$M,$B93,'Workers Settings'!$N:$N,1,'Workers Settings'!$H:$H,V$3)/'Demand Locations'!X93)))</f>
        <v/>
      </c>
      <c r="W93" s="24" t="str">
        <f>IF(OR($B93="",W$3="",'Demand Locations'!Y93=""),"",IF('Demand Locations'!Y93&lt;COUNTIFS('Workers Settings'!$M:$M,$B93,'Workers Settings'!$N:$N,1,'Workers Settings'!$H:$H,W$3),"Warning!",IF('Demand Locations'!Y93=0,"",COUNTIFS('Workers Settings'!$M:$M,$B93,'Workers Settings'!$N:$N,1,'Workers Settings'!$H:$H,W$3)/'Demand Locations'!Y93)))</f>
        <v/>
      </c>
      <c r="X93" s="24" t="str">
        <f>IF(OR($B93="",X$3="",'Demand Locations'!Z93=""),"",IF('Demand Locations'!Z93&lt;COUNTIFS('Workers Settings'!$M:$M,$B93,'Workers Settings'!$N:$N,1,'Workers Settings'!$H:$H,X$3),"Warning!",IF('Demand Locations'!Z93=0,"",COUNTIFS('Workers Settings'!$M:$M,$B93,'Workers Settings'!$N:$N,1,'Workers Settings'!$H:$H,X$3)/'Demand Locations'!Z93)))</f>
        <v/>
      </c>
      <c r="Y93" s="24" t="str">
        <f>IF(OR($B93="",Y$3="",'Demand Locations'!AA93=""),"",IF('Demand Locations'!AA93&lt;COUNTIFS('Workers Settings'!$M:$M,$B93,'Workers Settings'!$N:$N,1,'Workers Settings'!$H:$H,Y$3),"Warning!",IF('Demand Locations'!AA93=0,"",COUNTIFS('Workers Settings'!$M:$M,$B93,'Workers Settings'!$N:$N,1,'Workers Settings'!$H:$H,Y$3)/'Demand Locations'!AA93)))</f>
        <v/>
      </c>
      <c r="Z93" s="24" t="str">
        <f>IF(OR($B93="",Z$3="",'Demand Locations'!AB93=""),"",IF('Demand Locations'!AB93&lt;COUNTIFS('Workers Settings'!$M:$M,$B93,'Workers Settings'!$N:$N,1,'Workers Settings'!$H:$H,Z$3),"Warning!",IF('Demand Locations'!AB93=0,"",COUNTIFS('Workers Settings'!$M:$M,$B93,'Workers Settings'!$N:$N,1,'Workers Settings'!$H:$H,Z$3)/'Demand Locations'!AB93)))</f>
        <v/>
      </c>
      <c r="AA93" s="24" t="str">
        <f>IF(OR($B93="",AA$3="",'Demand Locations'!AC93=""),"",IF('Demand Locations'!AC93&lt;COUNTIFS('Workers Settings'!$M:$M,$B93,'Workers Settings'!$N:$N,1,'Workers Settings'!$H:$H,AA$3),"Warning!",IF('Demand Locations'!AC93=0,"",COUNTIFS('Workers Settings'!$M:$M,$B93,'Workers Settings'!$N:$N,1,'Workers Settings'!$H:$H,AA$3)/'Demand Locations'!AC93)))</f>
        <v/>
      </c>
      <c r="AB93" s="24" t="str">
        <f>IF(OR($B93="",AB$3="",'Demand Locations'!AD93=""),"",IF('Demand Locations'!AD93&lt;COUNTIFS('Workers Settings'!$M:$M,$B93,'Workers Settings'!$N:$N,1,'Workers Settings'!$H:$H,AB$3),"Warning!",IF('Demand Locations'!AD93=0,"",COUNTIFS('Workers Settings'!$M:$M,$B93,'Workers Settings'!$N:$N,1,'Workers Settings'!$H:$H,AB$3)/'Demand Locations'!AD93)))</f>
        <v/>
      </c>
      <c r="AC93" s="24" t="str">
        <f>IF(OR($B93="",AC$3="",'Demand Locations'!AE93=""),"",IF('Demand Locations'!AE93&lt;COUNTIFS('Workers Settings'!$M:$M,$B93,'Workers Settings'!$N:$N,1,'Workers Settings'!$H:$H,AC$3),"Warning!",IF('Demand Locations'!AE93=0,"",COUNTIFS('Workers Settings'!$M:$M,$B93,'Workers Settings'!$N:$N,1,'Workers Settings'!$H:$H,AC$3)/'Demand Locations'!AE93)))</f>
        <v/>
      </c>
      <c r="AD93" s="24" t="str">
        <f>IF(OR($B93="",AD$3="",'Demand Locations'!AF93=""),"",IF('Demand Locations'!AF93&lt;COUNTIFS('Workers Settings'!$M:$M,$B93,'Workers Settings'!$N:$N,1,'Workers Settings'!$H:$H,AD$3),"Warning!",IF('Demand Locations'!AF93=0,"",COUNTIFS('Workers Settings'!$M:$M,$B93,'Workers Settings'!$N:$N,1,'Workers Settings'!$H:$H,AD$3)/'Demand Locations'!AF93)))</f>
        <v/>
      </c>
      <c r="AE93" s="24" t="str">
        <f>IF(OR($B93="",AE$3="",'Demand Locations'!AG93=""),"",IF('Demand Locations'!AG93&lt;COUNTIFS('Workers Settings'!$M:$M,$B93,'Workers Settings'!$N:$N,1,'Workers Settings'!$H:$H,AE$3),"Warning!",IF('Demand Locations'!AG93=0,"",COUNTIFS('Workers Settings'!$M:$M,$B93,'Workers Settings'!$N:$N,1,'Workers Settings'!$H:$H,AE$3)/'Demand Locations'!AG93)))</f>
        <v/>
      </c>
      <c r="AF93" s="24" t="str">
        <f>IF(OR($B93="",AF$3="",'Demand Locations'!AH93=""),"",IF('Demand Locations'!AH93&lt;COUNTIFS('Workers Settings'!$M:$M,$B93,'Workers Settings'!$N:$N,1,'Workers Settings'!$H:$H,AF$3),"Warning!",IF('Demand Locations'!AH93=0,"",COUNTIFS('Workers Settings'!$M:$M,$B93,'Workers Settings'!$N:$N,1,'Workers Settings'!$H:$H,AF$3)/'Demand Locations'!AH93)))</f>
        <v/>
      </c>
      <c r="AG93" s="24" t="str">
        <f>IF(OR($B93="",AG$3="",'Demand Locations'!AI93=""),"",IF('Demand Locations'!AI93&lt;COUNTIFS('Workers Settings'!$M:$M,$B93,'Workers Settings'!$N:$N,1,'Workers Settings'!$H:$H,AG$3),"Warning!",IF('Demand Locations'!AI93=0,"",COUNTIFS('Workers Settings'!$M:$M,$B93,'Workers Settings'!$N:$N,1,'Workers Settings'!$H:$H,AG$3)/'Demand Locations'!AI93)))</f>
        <v/>
      </c>
      <c r="AH93" s="24" t="str">
        <f>IF(OR($B93="",AH$3="",'Demand Locations'!AJ93=""),"",IF('Demand Locations'!AJ93&lt;COUNTIFS('Workers Settings'!$M:$M,$B93,'Workers Settings'!$N:$N,1,'Workers Settings'!$H:$H,AH$3),"Warning!",IF('Demand Locations'!AJ93=0,"",COUNTIFS('Workers Settings'!$M:$M,$B93,'Workers Settings'!$N:$N,1,'Workers Settings'!$H:$H,AH$3)/'Demand Locations'!AJ93)))</f>
        <v/>
      </c>
      <c r="AI93" s="24" t="str">
        <f>IF(OR($B93="",AI$3="",'Demand Locations'!AK93=""),"",IF('Demand Locations'!AK93&lt;COUNTIFS('Workers Settings'!$M:$M,$B93,'Workers Settings'!$N:$N,1,'Workers Settings'!$H:$H,AI$3),"Warning!",IF('Demand Locations'!AK93=0,"",COUNTIFS('Workers Settings'!$M:$M,$B93,'Workers Settings'!$N:$N,1,'Workers Settings'!$H:$H,AI$3)/'Demand Locations'!AK93)))</f>
        <v/>
      </c>
      <c r="AJ93" s="24" t="str">
        <f>IF(OR($B93="",AJ$3="",'Demand Locations'!AL93=""),"",IF('Demand Locations'!AL93&lt;COUNTIFS('Workers Settings'!$M:$M,$B93,'Workers Settings'!$N:$N,1,'Workers Settings'!$H:$H,AJ$3),"Warning!",IF('Demand Locations'!AL93=0,"",COUNTIFS('Workers Settings'!$M:$M,$B93,'Workers Settings'!$N:$N,1,'Workers Settings'!$H:$H,AJ$3)/'Demand Locations'!AL93)))</f>
        <v/>
      </c>
      <c r="AK93" s="24" t="str">
        <f>IF(OR($B93="",AK$3="",'Demand Locations'!AM93=""),"",IF('Demand Locations'!AM93&lt;COUNTIFS('Workers Settings'!$M:$M,$B93,'Workers Settings'!$N:$N,1,'Workers Settings'!$H:$H,AK$3),"Warning!",IF('Demand Locations'!AM93=0,"",COUNTIFS('Workers Settings'!$M:$M,$B93,'Workers Settings'!$N:$N,1,'Workers Settings'!$H:$H,AK$3)/'Demand Locations'!AM93)))</f>
        <v/>
      </c>
      <c r="AL93" s="24" t="str">
        <f>IF(OR($B93="",AL$3="",'Demand Locations'!AN93=""),"",IF('Demand Locations'!AN93&lt;COUNTIFS('Workers Settings'!$M:$M,$B93,'Workers Settings'!$N:$N,1,'Workers Settings'!$H:$H,AL$3),"Warning!",IF('Demand Locations'!AN93=0,"",COUNTIFS('Workers Settings'!$M:$M,$B93,'Workers Settings'!$N:$N,1,'Workers Settings'!$H:$H,AL$3)/'Demand Locations'!AN93)))</f>
        <v/>
      </c>
      <c r="AM93" s="24" t="str">
        <f>IF(OR($B93="",AM$3="",'Demand Locations'!AO93=""),"",IF('Demand Locations'!AO93&lt;COUNTIFS('Workers Settings'!$M:$M,$B93,'Workers Settings'!$N:$N,1,'Workers Settings'!$H:$H,AM$3),"Warning!",IF('Demand Locations'!AO93=0,"",COUNTIFS('Workers Settings'!$M:$M,$B93,'Workers Settings'!$N:$N,1,'Workers Settings'!$H:$H,AM$3)/'Demand Locations'!AO93)))</f>
        <v/>
      </c>
      <c r="AN93" s="24" t="str">
        <f>IF(OR($B93="",AN$3="",'Demand Locations'!AP93=""),"",IF('Demand Locations'!AP93&lt;COUNTIFS('Workers Settings'!$M:$M,$B93,'Workers Settings'!$N:$N,1,'Workers Settings'!$H:$H,AN$3),"Warning!",IF('Demand Locations'!AP93=0,"",COUNTIFS('Workers Settings'!$M:$M,$B93,'Workers Settings'!$N:$N,1,'Workers Settings'!$H:$H,AN$3)/'Demand Locations'!AP93)))</f>
        <v/>
      </c>
      <c r="AO93" s="24" t="str">
        <f>IF(OR($B93="",AO$3="",'Demand Locations'!AQ93=""),"",IF('Demand Locations'!AQ93&lt;COUNTIFS('Workers Settings'!$M:$M,$B93,'Workers Settings'!$N:$N,1,'Workers Settings'!$H:$H,AO$3),"Warning!",IF('Demand Locations'!AQ93=0,"",COUNTIFS('Workers Settings'!$M:$M,$B93,'Workers Settings'!$N:$N,1,'Workers Settings'!$H:$H,AO$3)/'Demand Locations'!AQ93)))</f>
        <v/>
      </c>
      <c r="AP93" s="24" t="str">
        <f>IF(OR($B93="",AP$3="",'Demand Locations'!AR93=""),"",IF('Demand Locations'!AR93&lt;COUNTIFS('Workers Settings'!$M:$M,$B93,'Workers Settings'!$N:$N,1,'Workers Settings'!$H:$H,AP$3),"Warning!",IF('Demand Locations'!AR93=0,"",COUNTIFS('Workers Settings'!$M:$M,$B93,'Workers Settings'!$N:$N,1,'Workers Settings'!$H:$H,AP$3)/'Demand Locations'!AR93)))</f>
        <v/>
      </c>
      <c r="AQ93" s="24" t="str">
        <f>IF(OR($B93="",AQ$3="",'Demand Locations'!AS93=""),"",IF('Demand Locations'!AS93&lt;COUNTIFS('Workers Settings'!$M:$M,$B93,'Workers Settings'!$N:$N,1,'Workers Settings'!$H:$H,AQ$3),"Warning!",IF('Demand Locations'!AS93=0,"",COUNTIFS('Workers Settings'!$M:$M,$B93,'Workers Settings'!$N:$N,1,'Workers Settings'!$H:$H,AQ$3)/'Demand Locations'!AS93)))</f>
        <v/>
      </c>
      <c r="AR93" s="24" t="str">
        <f>IF(OR($B93="",AR$3="",'Demand Locations'!AT93=""),"",IF('Demand Locations'!AT93&lt;COUNTIFS('Workers Settings'!$M:$M,$B93,'Workers Settings'!$N:$N,1,'Workers Settings'!$H:$H,AR$3),"Warning!",IF('Demand Locations'!AT93=0,"",COUNTIFS('Workers Settings'!$M:$M,$B93,'Workers Settings'!$N:$N,1,'Workers Settings'!$H:$H,AR$3)/'Demand Locations'!AT93)))</f>
        <v/>
      </c>
      <c r="AS93" s="24" t="str">
        <f>IF(OR($B93="",AS$3="",'Demand Locations'!AU93=""),"",IF('Demand Locations'!AU93&lt;COUNTIFS('Workers Settings'!$M:$M,$B93,'Workers Settings'!$N:$N,1,'Workers Settings'!$H:$H,AS$3),"Warning!",IF('Demand Locations'!AU93=0,"",COUNTIFS('Workers Settings'!$M:$M,$B93,'Workers Settings'!$N:$N,1,'Workers Settings'!$H:$H,AS$3)/'Demand Locations'!AU93)))</f>
        <v/>
      </c>
      <c r="AT93" s="24" t="str">
        <f>IF(OR($B93="",AT$3="",'Demand Locations'!AV93=""),"",IF('Demand Locations'!AV93&lt;COUNTIFS('Workers Settings'!$M:$M,$B93,'Workers Settings'!$N:$N,1,'Workers Settings'!$H:$H,AT$3),"Warning!",IF('Demand Locations'!AV93=0,"",COUNTIFS('Workers Settings'!$M:$M,$B93,'Workers Settings'!$N:$N,1,'Workers Settings'!$H:$H,AT$3)/'Demand Locations'!AV93)))</f>
        <v/>
      </c>
      <c r="AU93" s="24" t="str">
        <f>IF(OR($B93="",AU$3="",'Demand Locations'!AW93=""),"",IF('Demand Locations'!AW93&lt;COUNTIFS('Workers Settings'!$M:$M,$B93,'Workers Settings'!$N:$N,1,'Workers Settings'!$H:$H,AU$3),"Warning!",IF('Demand Locations'!AW93=0,"",COUNTIFS('Workers Settings'!$M:$M,$B93,'Workers Settings'!$N:$N,1,'Workers Settings'!$H:$H,AU$3)/'Demand Locations'!AW93)))</f>
        <v/>
      </c>
      <c r="AV93" s="24" t="str">
        <f>IF(OR($B93="",AV$3="",'Demand Locations'!AX93=""),"",IF('Demand Locations'!AX93&lt;COUNTIFS('Workers Settings'!$M:$M,$B93,'Workers Settings'!$N:$N,1,'Workers Settings'!$H:$H,AV$3),"Warning!",IF('Demand Locations'!AX93=0,"",COUNTIFS('Workers Settings'!$M:$M,$B93,'Workers Settings'!$N:$N,1,'Workers Settings'!$H:$H,AV$3)/'Demand Locations'!AX93)))</f>
        <v/>
      </c>
      <c r="AW93" s="24" t="str">
        <f>IF(OR($B93="",AW$3="",'Demand Locations'!AY93=""),"",IF('Demand Locations'!AY93&lt;COUNTIFS('Workers Settings'!$M:$M,$B93,'Workers Settings'!$N:$N,1,'Workers Settings'!$H:$H,AW$3),"Warning!",IF('Demand Locations'!AY93=0,"",COUNTIFS('Workers Settings'!$M:$M,$B93,'Workers Settings'!$N:$N,1,'Workers Settings'!$H:$H,AW$3)/'Demand Locations'!AY93)))</f>
        <v/>
      </c>
      <c r="AX93" s="24" t="str">
        <f>IF(OR($B93="",AX$3="",'Demand Locations'!AZ93=""),"",IF('Demand Locations'!AZ93&lt;COUNTIFS('Workers Settings'!$M:$M,$B93,'Workers Settings'!$N:$N,1,'Workers Settings'!$H:$H,AX$3),"Warning!",IF('Demand Locations'!AZ93=0,"",COUNTIFS('Workers Settings'!$M:$M,$B93,'Workers Settings'!$N:$N,1,'Workers Settings'!$H:$H,AX$3)/'Demand Locations'!AZ93)))</f>
        <v/>
      </c>
      <c r="AY93" s="24" t="str">
        <f>IF(OR($B93="",AY$3="",'Demand Locations'!BA93=""),"",IF('Demand Locations'!BA93&lt;COUNTIFS('Workers Settings'!$M:$M,$B93,'Workers Settings'!$N:$N,1,'Workers Settings'!$H:$H,AY$3),"Warning!",IF('Demand Locations'!BA93=0,"",COUNTIFS('Workers Settings'!$M:$M,$B93,'Workers Settings'!$N:$N,1,'Workers Settings'!$H:$H,AY$3)/'Demand Locations'!BA93)))</f>
        <v/>
      </c>
      <c r="AZ93" s="24" t="str">
        <f>IF(OR($B93="",AZ$3="",'Demand Locations'!BB93=""),"",IF('Demand Locations'!BB93&lt;COUNTIFS('Workers Settings'!$M:$M,$B93,'Workers Settings'!$N:$N,1,'Workers Settings'!$H:$H,AZ$3),"Warning!",IF('Demand Locations'!BB93=0,"",COUNTIFS('Workers Settings'!$M:$M,$B93,'Workers Settings'!$N:$N,1,'Workers Settings'!$H:$H,AZ$3)/'Demand Locations'!BB93)))</f>
        <v/>
      </c>
      <c r="BA93" s="24" t="str">
        <f>IF(OR($B93="",BA$3="",'Demand Locations'!BC93=""),"",IF('Demand Locations'!BC93&lt;COUNTIFS('Workers Settings'!$M:$M,$B93,'Workers Settings'!$N:$N,1,'Workers Settings'!$H:$H,BA$3),"Warning!",IF('Demand Locations'!BC93=0,"",COUNTIFS('Workers Settings'!$M:$M,$B93,'Workers Settings'!$N:$N,1,'Workers Settings'!$H:$H,BA$3)/'Demand Locations'!BC93)))</f>
        <v/>
      </c>
      <c r="BB93" s="24" t="str">
        <f>IF(OR($B93="",BB$3="",'Demand Locations'!BD93=""),"",IF('Demand Locations'!BD93&lt;COUNTIFS('Workers Settings'!$M:$M,$B93,'Workers Settings'!$N:$N,1,'Workers Settings'!$H:$H,BB$3),"Warning!",IF('Demand Locations'!BD93=0,"",COUNTIFS('Workers Settings'!$M:$M,$B93,'Workers Settings'!$N:$N,1,'Workers Settings'!$H:$H,BB$3)/'Demand Locations'!BD93)))</f>
        <v/>
      </c>
      <c r="BC93" s="24" t="str">
        <f>IF(OR($B93="",BC$3="",'Demand Locations'!BE93=""),"",IF('Demand Locations'!BE93&lt;COUNTIFS('Workers Settings'!$M:$M,$B93,'Workers Settings'!$N:$N,1,'Workers Settings'!$H:$H,BC$3),"Warning!",IF('Demand Locations'!BE93=0,"",COUNTIFS('Workers Settings'!$M:$M,$B93,'Workers Settings'!$N:$N,1,'Workers Settings'!$H:$H,BC$3)/'Demand Locations'!BE93)))</f>
        <v/>
      </c>
      <c r="BD93" s="24" t="str">
        <f>IF(OR($B93="",BD$3="",'Demand Locations'!BF93=""),"",IF('Demand Locations'!BF93&lt;COUNTIFS('Workers Settings'!$M:$M,$B93,'Workers Settings'!$N:$N,1,'Workers Settings'!$H:$H,BD$3),"Warning!",IF('Demand Locations'!BF93=0,"",COUNTIFS('Workers Settings'!$M:$M,$B93,'Workers Settings'!$N:$N,1,'Workers Settings'!$H:$H,BD$3)/'Demand Locations'!BF93)))</f>
        <v/>
      </c>
      <c r="BE93" s="24" t="str">
        <f>IF(OR($B93="",BE$3="",'Demand Locations'!BG93=""),"",IF('Demand Locations'!BG93&lt;COUNTIFS('Workers Settings'!$M:$M,$B93,'Workers Settings'!$N:$N,1,'Workers Settings'!$H:$H,BE$3),"Warning!",IF('Demand Locations'!BG93=0,"",COUNTIFS('Workers Settings'!$M:$M,$B93,'Workers Settings'!$N:$N,1,'Workers Settings'!$H:$H,BE$3)/'Demand Locations'!BG93)))</f>
        <v/>
      </c>
      <c r="BF93" s="24" t="str">
        <f>IF(OR($B93="",BF$3="",'Demand Locations'!BH93=""),"",IF('Demand Locations'!BH93&lt;COUNTIFS('Workers Settings'!$M:$M,$B93,'Workers Settings'!$N:$N,1,'Workers Settings'!$H:$H,BF$3),"Warning!",IF('Demand Locations'!BH93=0,"",COUNTIFS('Workers Settings'!$M:$M,$B93,'Workers Settings'!$N:$N,1,'Workers Settings'!$H:$H,BF$3)/'Demand Locations'!BH93)))</f>
        <v/>
      </c>
      <c r="BG93" s="24" t="str">
        <f>IF(OR($B93="",BG$3="",'Demand Locations'!BI93=""),"",IF('Demand Locations'!BI93&lt;COUNTIFS('Workers Settings'!$M:$M,$B93,'Workers Settings'!$N:$N,1,'Workers Settings'!$H:$H,BG$3),"Warning!",IF('Demand Locations'!BI93=0,"",COUNTIFS('Workers Settings'!$M:$M,$B93,'Workers Settings'!$N:$N,1,'Workers Settings'!$H:$H,BG$3)/'Demand Locations'!BI93)))</f>
        <v/>
      </c>
      <c r="BH93" s="24" t="str">
        <f>IF(OR($B93="",BH$3="",'Demand Locations'!BJ93=""),"",IF('Demand Locations'!BJ93&lt;COUNTIFS('Workers Settings'!$M:$M,$B93,'Workers Settings'!$N:$N,1,'Workers Settings'!$H:$H,BH$3),"Warning!",IF('Demand Locations'!BJ93=0,"",COUNTIFS('Workers Settings'!$M:$M,$B93,'Workers Settings'!$N:$N,1,'Workers Settings'!$H:$H,BH$3)/'Demand Locations'!BJ93)))</f>
        <v/>
      </c>
      <c r="BI93" s="24" t="str">
        <f>IF(OR($B93="",BI$3="",'Demand Locations'!BK93=""),"",IF('Demand Locations'!BK93&lt;COUNTIFS('Workers Settings'!$M:$M,$B93,'Workers Settings'!$N:$N,1,'Workers Settings'!$H:$H,BI$3),"Warning!",IF('Demand Locations'!BK93=0,"",COUNTIFS('Workers Settings'!$M:$M,$B93,'Workers Settings'!$N:$N,1,'Workers Settings'!$H:$H,BI$3)/'Demand Locations'!BK93)))</f>
        <v/>
      </c>
      <c r="BJ93" s="24" t="str">
        <f>IF(OR($B93="",BJ$3="",'Demand Locations'!BL93=""),"",IF('Demand Locations'!BL93&lt;COUNTIFS('Workers Settings'!$M:$M,$B93,'Workers Settings'!$N:$N,1,'Workers Settings'!$H:$H,BJ$3),"Warning!",IF('Demand Locations'!BL93=0,"",COUNTIFS('Workers Settings'!$M:$M,$B93,'Workers Settings'!$N:$N,1,'Workers Settings'!$H:$H,BJ$3)/'Demand Locations'!BL93)))</f>
        <v/>
      </c>
      <c r="BK93" s="24" t="str">
        <f>IF(OR($B93="",BK$3="",'Demand Locations'!BM93=""),"",IF('Demand Locations'!BM93&lt;COUNTIFS('Workers Settings'!$M:$M,$B93,'Workers Settings'!$N:$N,1,'Workers Settings'!$H:$H,BK$3),"Warning!",IF('Demand Locations'!BM93=0,"",COUNTIFS('Workers Settings'!$M:$M,$B93,'Workers Settings'!$N:$N,1,'Workers Settings'!$H:$H,BK$3)/'Demand Locations'!BM93)))</f>
        <v/>
      </c>
      <c r="BL93" s="24" t="str">
        <f>IF(OR($B93="",BL$3="",'Demand Locations'!BN93=""),"",IF('Demand Locations'!BN93&lt;COUNTIFS('Workers Settings'!$M:$M,$B93,'Workers Settings'!$N:$N,1,'Workers Settings'!$H:$H,BL$3),"Warning!",IF('Demand Locations'!BN93=0,"",COUNTIFS('Workers Settings'!$M:$M,$B93,'Workers Settings'!$N:$N,1,'Workers Settings'!$H:$H,BL$3)/'Demand Locations'!BN93)))</f>
        <v/>
      </c>
      <c r="BM93" s="24" t="str">
        <f>IF(OR($B93="",BM$3="",'Demand Locations'!BO93=""),"",IF('Demand Locations'!BO93&lt;COUNTIFS('Workers Settings'!$M:$M,$B93,'Workers Settings'!$N:$N,1,'Workers Settings'!$H:$H,BM$3),"Warning!",IF('Demand Locations'!BO93=0,"",COUNTIFS('Workers Settings'!$M:$M,$B93,'Workers Settings'!$N:$N,1,'Workers Settings'!$H:$H,BM$3)/'Demand Locations'!BO93)))</f>
        <v/>
      </c>
      <c r="BN93" s="24" t="str">
        <f>IF(OR($B93="",BN$3="",'Demand Locations'!BP93=""),"",IF('Demand Locations'!BP93&lt;COUNTIFS('Workers Settings'!$M:$M,$B93,'Workers Settings'!$N:$N,1,'Workers Settings'!$H:$H,BN$3),"Warning!",IF('Demand Locations'!BP93=0,"",COUNTIFS('Workers Settings'!$M:$M,$B93,'Workers Settings'!$N:$N,1,'Workers Settings'!$H:$H,BN$3)/'Demand Locations'!BP93)))</f>
        <v/>
      </c>
      <c r="BO93" s="24" t="str">
        <f>IF(OR($B93="",BO$3="",'Demand Locations'!BQ93=""),"",IF('Demand Locations'!BQ93&lt;COUNTIFS('Workers Settings'!$M:$M,$B93,'Workers Settings'!$N:$N,1,'Workers Settings'!$H:$H,BO$3),"Warning!",IF('Demand Locations'!BQ93=0,"",COUNTIFS('Workers Settings'!$M:$M,$B93,'Workers Settings'!$N:$N,1,'Workers Settings'!$H:$H,BO$3)/'Demand Locations'!BQ93)))</f>
        <v/>
      </c>
      <c r="BP93" s="24" t="str">
        <f>IF(OR($B93="",BP$3="",'Demand Locations'!BR93=""),"",IF('Demand Locations'!BR93&lt;COUNTIFS('Workers Settings'!$M:$M,$B93,'Workers Settings'!$N:$N,1,'Workers Settings'!$H:$H,BP$3),"Warning!",IF('Demand Locations'!BR93=0,"",COUNTIFS('Workers Settings'!$M:$M,$B93,'Workers Settings'!$N:$N,1,'Workers Settings'!$H:$H,BP$3)/'Demand Locations'!BR93)))</f>
        <v/>
      </c>
      <c r="BQ93" s="24" t="str">
        <f>IF(OR($B93="",BQ$3="",'Demand Locations'!BS93=""),"",IF('Demand Locations'!BS93&lt;COUNTIFS('Workers Settings'!$M:$M,$B93,'Workers Settings'!$N:$N,1,'Workers Settings'!$H:$H,BQ$3),"Warning!",IF('Demand Locations'!BS93=0,"",COUNTIFS('Workers Settings'!$M:$M,$B93,'Workers Settings'!$N:$N,1,'Workers Settings'!$H:$H,BQ$3)/'Demand Locations'!BS93)))</f>
        <v/>
      </c>
      <c r="BR93" s="24" t="str">
        <f>IF(OR($B93="",BR$3="",'Demand Locations'!BT93=""),"",IF('Demand Locations'!BT93&lt;COUNTIFS('Workers Settings'!$M:$M,$B93,'Workers Settings'!$N:$N,1,'Workers Settings'!$H:$H,BR$3),"Warning!",IF('Demand Locations'!BT93=0,"",COUNTIFS('Workers Settings'!$M:$M,$B93,'Workers Settings'!$N:$N,1,'Workers Settings'!$H:$H,BR$3)/'Demand Locations'!BT93)))</f>
        <v/>
      </c>
      <c r="BS93" s="24" t="str">
        <f>IF(OR($B93="",BS$3="",'Demand Locations'!BU93=""),"",IF('Demand Locations'!BU93&lt;COUNTIFS('Workers Settings'!$M:$M,$B93,'Workers Settings'!$N:$N,1,'Workers Settings'!$H:$H,BS$3),"Warning!",IF('Demand Locations'!BU93=0,"",COUNTIFS('Workers Settings'!$M:$M,$B93,'Workers Settings'!$N:$N,1,'Workers Settings'!$H:$H,BS$3)/'Demand Locations'!BU93)))</f>
        <v/>
      </c>
      <c r="BT93" s="24" t="str">
        <f>IF(OR($B93="",BT$3="",'Demand Locations'!BV93=""),"",IF('Demand Locations'!BV93&lt;COUNTIFS('Workers Settings'!$M:$M,$B93,'Workers Settings'!$N:$N,1,'Workers Settings'!$H:$H,BT$3),"Warning!",IF('Demand Locations'!BV93=0,"",COUNTIFS('Workers Settings'!$M:$M,$B93,'Workers Settings'!$N:$N,1,'Workers Settings'!$H:$H,BT$3)/'Demand Locations'!BV93)))</f>
        <v/>
      </c>
      <c r="BU93" s="24" t="str">
        <f>IF(OR($B93="",BU$3="",'Demand Locations'!BW93=""),"",IF('Demand Locations'!BW93&lt;COUNTIFS('Workers Settings'!$M:$M,$B93,'Workers Settings'!$N:$N,1,'Workers Settings'!$H:$H,BU$3),"Warning!",IF('Demand Locations'!BW93=0,"",COUNTIFS('Workers Settings'!$M:$M,$B93,'Workers Settings'!$N:$N,1,'Workers Settings'!$H:$H,BU$3)/'Demand Locations'!BW93)))</f>
        <v/>
      </c>
      <c r="BV93" s="24" t="str">
        <f>IF(OR($B93="",BV$3="",'Demand Locations'!BX93=""),"",IF('Demand Locations'!BX93&lt;COUNTIFS('Workers Settings'!$M:$M,$B93,'Workers Settings'!$N:$N,1,'Workers Settings'!$H:$H,BV$3),"Warning!",IF('Demand Locations'!BX93=0,"",COUNTIFS('Workers Settings'!$M:$M,$B93,'Workers Settings'!$N:$N,1,'Workers Settings'!$H:$H,BV$3)/'Demand Locations'!BX93)))</f>
        <v/>
      </c>
      <c r="BW93" s="24" t="str">
        <f>IF(OR($B93="",BW$3="",'Demand Locations'!BY93=""),"",IF('Demand Locations'!BY93&lt;COUNTIFS('Workers Settings'!$M:$M,$B93,'Workers Settings'!$N:$N,1,'Workers Settings'!$H:$H,BW$3),"Warning!",IF('Demand Locations'!BY93=0,"",COUNTIFS('Workers Settings'!$M:$M,$B93,'Workers Settings'!$N:$N,1,'Workers Settings'!$H:$H,BW$3)/'Demand Locations'!BY93)))</f>
        <v/>
      </c>
      <c r="BX93" s="24" t="str">
        <f>IF(OR($B93="",BX$3="",'Demand Locations'!BZ93=""),"",IF('Demand Locations'!BZ93&lt;COUNTIFS('Workers Settings'!$M:$M,$B93,'Workers Settings'!$N:$N,1,'Workers Settings'!$H:$H,BX$3),"Warning!",IF('Demand Locations'!BZ93=0,"",COUNTIFS('Workers Settings'!$M:$M,$B93,'Workers Settings'!$N:$N,1,'Workers Settings'!$H:$H,BX$3)/'Demand Locations'!BZ93)))</f>
        <v/>
      </c>
      <c r="BY93" s="24" t="str">
        <f>IF(OR($B93="",BY$3="",'Demand Locations'!CA93=""),"",IF('Demand Locations'!CA93&lt;COUNTIFS('Workers Settings'!$M:$M,$B93,'Workers Settings'!$N:$N,1,'Workers Settings'!$H:$H,BY$3),"Warning!",IF('Demand Locations'!CA93=0,"",COUNTIFS('Workers Settings'!$M:$M,$B93,'Workers Settings'!$N:$N,1,'Workers Settings'!$H:$H,BY$3)/'Demand Locations'!CA93)))</f>
        <v/>
      </c>
      <c r="BZ93" s="24" t="str">
        <f>IF(OR($B93="",BZ$3="",'Demand Locations'!CB93=""),"",IF('Demand Locations'!CB93&lt;COUNTIFS('Workers Settings'!$M:$M,$B93,'Workers Settings'!$N:$N,1,'Workers Settings'!$H:$H,BZ$3),"Warning!",IF('Demand Locations'!CB93=0,"",COUNTIFS('Workers Settings'!$M:$M,$B93,'Workers Settings'!$N:$N,1,'Workers Settings'!$H:$H,BZ$3)/'Demand Locations'!CB93)))</f>
        <v/>
      </c>
      <c r="CA93" s="24" t="str">
        <f>IF(OR($B93="",CA$3="",'Demand Locations'!CC93=""),"",IF('Demand Locations'!CC93&lt;COUNTIFS('Workers Settings'!$M:$M,$B93,'Workers Settings'!$N:$N,1,'Workers Settings'!$H:$H,CA$3),"Warning!",IF('Demand Locations'!CC93=0,"",COUNTIFS('Workers Settings'!$M:$M,$B93,'Workers Settings'!$N:$N,1,'Workers Settings'!$H:$H,CA$3)/'Demand Locations'!CC93)))</f>
        <v/>
      </c>
      <c r="CB93" s="24" t="str">
        <f>IF(OR($B93="",CB$3="",'Demand Locations'!CD93=""),"",IF('Demand Locations'!CD93&lt;COUNTIFS('Workers Settings'!$M:$M,$B93,'Workers Settings'!$N:$N,1,'Workers Settings'!$H:$H,CB$3),"Warning!",IF('Demand Locations'!CD93=0,"",COUNTIFS('Workers Settings'!$M:$M,$B93,'Workers Settings'!$N:$N,1,'Workers Settings'!$H:$H,CB$3)/'Demand Locations'!CD93)))</f>
        <v/>
      </c>
      <c r="CC93" s="24" t="str">
        <f>IF(OR($B93="",CC$3="",'Demand Locations'!CE93=""),"",IF('Demand Locations'!CE93&lt;COUNTIFS('Workers Settings'!$M:$M,$B93,'Workers Settings'!$N:$N,1,'Workers Settings'!$H:$H,CC$3),"Warning!",IF('Demand Locations'!CE93=0,"",COUNTIFS('Workers Settings'!$M:$M,$B93,'Workers Settings'!$N:$N,1,'Workers Settings'!$H:$H,CC$3)/'Demand Locations'!CE93)))</f>
        <v/>
      </c>
      <c r="CD93" s="24" t="str">
        <f>IF(OR($B93="",CD$3="",'Demand Locations'!CF93=""),"",IF('Demand Locations'!CF93&lt;COUNTIFS('Workers Settings'!$M:$M,$B93,'Workers Settings'!$N:$N,1,'Workers Settings'!$H:$H,CD$3),"Warning!",IF('Demand Locations'!CF93=0,"",COUNTIFS('Workers Settings'!$M:$M,$B93,'Workers Settings'!$N:$N,1,'Workers Settings'!$H:$H,CD$3)/'Demand Locations'!CF93)))</f>
        <v/>
      </c>
      <c r="CE93" s="24" t="str">
        <f>IF(OR($B93="",CE$3="",'Demand Locations'!CG93=""),"",IF('Demand Locations'!CG93&lt;COUNTIFS('Workers Settings'!$M:$M,$B93,'Workers Settings'!$N:$N,1,'Workers Settings'!$H:$H,CE$3),"Warning!",IF('Demand Locations'!CG93=0,"",COUNTIFS('Workers Settings'!$M:$M,$B93,'Workers Settings'!$N:$N,1,'Workers Settings'!$H:$H,CE$3)/'Demand Locations'!CG93)))</f>
        <v/>
      </c>
      <c r="CF93" s="24" t="str">
        <f>IF(OR($B93="",CF$3="",'Demand Locations'!CH93=""),"",IF('Demand Locations'!CH93&lt;COUNTIFS('Workers Settings'!$M:$M,$B93,'Workers Settings'!$N:$N,1,'Workers Settings'!$H:$H,CF$3),"Warning!",IF('Demand Locations'!CH93=0,"",COUNTIFS('Workers Settings'!$M:$M,$B93,'Workers Settings'!$N:$N,1,'Workers Settings'!$H:$H,CF$3)/'Demand Locations'!CH93)))</f>
        <v/>
      </c>
      <c r="CG93" s="24" t="str">
        <f>IF(OR($B93="",CG$3="",'Demand Locations'!CI93=""),"",IF('Demand Locations'!CI93&lt;COUNTIFS('Workers Settings'!$M:$M,$B93,'Workers Settings'!$N:$N,1,'Workers Settings'!$H:$H,CG$3),"Warning!",IF('Demand Locations'!CI93=0,"",COUNTIFS('Workers Settings'!$M:$M,$B93,'Workers Settings'!$N:$N,1,'Workers Settings'!$H:$H,CG$3)/'Demand Locations'!CI93)))</f>
        <v/>
      </c>
      <c r="CH93" s="24" t="str">
        <f>IF(OR($B93="",CH$3="",'Demand Locations'!CJ93=""),"",IF('Demand Locations'!CJ93&lt;COUNTIFS('Workers Settings'!$M:$M,$B93,'Workers Settings'!$N:$N,1,'Workers Settings'!$H:$H,CH$3),"Warning!",IF('Demand Locations'!CJ93=0,"",COUNTIFS('Workers Settings'!$M:$M,$B93,'Workers Settings'!$N:$N,1,'Workers Settings'!$H:$H,CH$3)/'Demand Locations'!CJ93)))</f>
        <v/>
      </c>
      <c r="CI93" s="24" t="str">
        <f>IF(OR($B93="",CI$3="",'Demand Locations'!CK93=""),"",IF('Demand Locations'!CK93&lt;COUNTIFS('Workers Settings'!$M:$M,$B93,'Workers Settings'!$N:$N,1,'Workers Settings'!$H:$H,CI$3),"Warning!",IF('Demand Locations'!CK93=0,"",COUNTIFS('Workers Settings'!$M:$M,$B93,'Workers Settings'!$N:$N,1,'Workers Settings'!$H:$H,CI$3)/'Demand Locations'!CK93)))</f>
        <v/>
      </c>
      <c r="CJ93" s="24" t="str">
        <f>IF(OR($B93="",CJ$3="",'Demand Locations'!CL93=""),"",IF('Demand Locations'!CL93&lt;COUNTIFS('Workers Settings'!$M:$M,$B93,'Workers Settings'!$N:$N,1,'Workers Settings'!$H:$H,CJ$3),"Warning!",IF('Demand Locations'!CL93=0,"",COUNTIFS('Workers Settings'!$M:$M,$B93,'Workers Settings'!$N:$N,1,'Workers Settings'!$H:$H,CJ$3)/'Demand Locations'!CL93)))</f>
        <v/>
      </c>
      <c r="CK93" s="24" t="str">
        <f>IF(OR($B93="",CK$3="",'Demand Locations'!CM93=""),"",IF('Demand Locations'!CM93&lt;COUNTIFS('Workers Settings'!$M:$M,$B93,'Workers Settings'!$N:$N,1,'Workers Settings'!$H:$H,CK$3),"Warning!",IF('Demand Locations'!CM93=0,"",COUNTIFS('Workers Settings'!$M:$M,$B93,'Workers Settings'!$N:$N,1,'Workers Settings'!$H:$H,CK$3)/'Demand Locations'!CM93)))</f>
        <v/>
      </c>
      <c r="CL93" s="24" t="str">
        <f>IF(OR($B93="",CL$3="",'Demand Locations'!CN93=""),"",IF('Demand Locations'!CN93&lt;COUNTIFS('Workers Settings'!$M:$M,$B93,'Workers Settings'!$N:$N,1,'Workers Settings'!$H:$H,CL$3),"Warning!",IF('Demand Locations'!CN93=0,"",COUNTIFS('Workers Settings'!$M:$M,$B93,'Workers Settings'!$N:$N,1,'Workers Settings'!$H:$H,CL$3)/'Demand Locations'!CN93)))</f>
        <v/>
      </c>
      <c r="CM93" s="24" t="str">
        <f>IF(OR($B93="",CM$3="",'Demand Locations'!CO93=""),"",IF('Demand Locations'!CO93&lt;COUNTIFS('Workers Settings'!$M:$M,$B93,'Workers Settings'!$N:$N,1,'Workers Settings'!$H:$H,CM$3),"Warning!",IF('Demand Locations'!CO93=0,"",COUNTIFS('Workers Settings'!$M:$M,$B93,'Workers Settings'!$N:$N,1,'Workers Settings'!$H:$H,CM$3)/'Demand Locations'!CO93)))</f>
        <v/>
      </c>
      <c r="CN93" s="24" t="str">
        <f>IF(OR($B93="",CN$3="",'Demand Locations'!CP93=""),"",IF('Demand Locations'!CP93&lt;COUNTIFS('Workers Settings'!$M:$M,$B93,'Workers Settings'!$N:$N,1,'Workers Settings'!$H:$H,CN$3),"Warning!",IF('Demand Locations'!CP93=0,"",COUNTIFS('Workers Settings'!$M:$M,$B93,'Workers Settings'!$N:$N,1,'Workers Settings'!$H:$H,CN$3)/'Demand Locations'!CP93)))</f>
        <v/>
      </c>
      <c r="CO93" s="24" t="str">
        <f>IF(OR($B93="",CO$3="",'Demand Locations'!CQ93=""),"",IF('Demand Locations'!CQ93&lt;COUNTIFS('Workers Settings'!$M:$M,$B93,'Workers Settings'!$N:$N,1,'Workers Settings'!$H:$H,CO$3),"Warning!",IF('Demand Locations'!CQ93=0,"",COUNTIFS('Workers Settings'!$M:$M,$B93,'Workers Settings'!$N:$N,1,'Workers Settings'!$H:$H,CO$3)/'Demand Locations'!CQ93)))</f>
        <v/>
      </c>
      <c r="CP93" s="24" t="str">
        <f>IF(OR($B93="",CP$3="",'Demand Locations'!CR93=""),"",IF('Demand Locations'!CR93&lt;COUNTIFS('Workers Settings'!$M:$M,$B93,'Workers Settings'!$N:$N,1,'Workers Settings'!$H:$H,CP$3),"Warning!",IF('Demand Locations'!CR93=0,"",COUNTIFS('Workers Settings'!$M:$M,$B93,'Workers Settings'!$N:$N,1,'Workers Settings'!$H:$H,CP$3)/'Demand Locations'!CR93)))</f>
        <v/>
      </c>
      <c r="CQ93" s="24" t="str">
        <f>IF(OR($B93="",CQ$3="",'Demand Locations'!CS93=""),"",IF('Demand Locations'!CS93&lt;COUNTIFS('Workers Settings'!$M:$M,$B93,'Workers Settings'!$N:$N,1,'Workers Settings'!$H:$H,CQ$3),"Warning!",IF('Demand Locations'!CS93=0,"",COUNTIFS('Workers Settings'!$M:$M,$B93,'Workers Settings'!$N:$N,1,'Workers Settings'!$H:$H,CQ$3)/'Demand Locations'!CS93)))</f>
        <v/>
      </c>
      <c r="CR93" s="24" t="str">
        <f>IF(OR($B93="",CR$3="",'Demand Locations'!CT93=""),"",IF('Demand Locations'!CT93&lt;COUNTIFS('Workers Settings'!$M:$M,$B93,'Workers Settings'!$N:$N,1,'Workers Settings'!$H:$H,CR$3),"Warning!",IF('Demand Locations'!CT93=0,"",COUNTIFS('Workers Settings'!$M:$M,$B93,'Workers Settings'!$N:$N,1,'Workers Settings'!$H:$H,CR$3)/'Demand Locations'!CT93)))</f>
        <v/>
      </c>
      <c r="CS93" s="24" t="str">
        <f>IF(OR($B93="",CS$3="",'Demand Locations'!CU93=""),"",IF('Demand Locations'!CU93&lt;COUNTIFS('Workers Settings'!$M:$M,$B93,'Workers Settings'!$N:$N,1,'Workers Settings'!$H:$H,CS$3),"Warning!",IF('Demand Locations'!CU93=0,"",COUNTIFS('Workers Settings'!$M:$M,$B93,'Workers Settings'!$N:$N,1,'Workers Settings'!$H:$H,CS$3)/'Demand Locations'!CU93)))</f>
        <v/>
      </c>
      <c r="CT93" s="24" t="str">
        <f>IF(OR($B93="",CT$3="",'Demand Locations'!CV93=""),"",IF('Demand Locations'!CV93&lt;COUNTIFS('Workers Settings'!$M:$M,$B93,'Workers Settings'!$N:$N,1,'Workers Settings'!$H:$H,CT$3),"Warning!",IF('Demand Locations'!CV93=0,"",COUNTIFS('Workers Settings'!$M:$M,$B93,'Workers Settings'!$N:$N,1,'Workers Settings'!$H:$H,CT$3)/'Demand Locations'!CV93)))</f>
        <v/>
      </c>
      <c r="CU93" s="24" t="str">
        <f>IF(OR($B93="",CU$3="",'Demand Locations'!CW93=""),"",IF('Demand Locations'!CW93&lt;COUNTIFS('Workers Settings'!$M:$M,$B93,'Workers Settings'!$N:$N,1,'Workers Settings'!$H:$H,CU$3),"Warning!",IF('Demand Locations'!CW93=0,"",COUNTIFS('Workers Settings'!$M:$M,$B93,'Workers Settings'!$N:$N,1,'Workers Settings'!$H:$H,CU$3)/'Demand Locations'!CW93)))</f>
        <v/>
      </c>
      <c r="CV93" s="24" t="str">
        <f>IF(OR($B93="",CV$3="",'Demand Locations'!CX93=""),"",IF('Demand Locations'!CX93&lt;COUNTIFS('Workers Settings'!$M:$M,$B93,'Workers Settings'!$N:$N,1,'Workers Settings'!$H:$H,CV$3),"Warning!",IF('Demand Locations'!CX93=0,"",COUNTIFS('Workers Settings'!$M:$M,$B93,'Workers Settings'!$N:$N,1,'Workers Settings'!$H:$H,CV$3)/'Demand Locations'!CX93)))</f>
        <v/>
      </c>
      <c r="CW93" s="24" t="str">
        <f>IF(OR($B93="",CW$3="",'Demand Locations'!CY93=""),"",IF('Demand Locations'!CY93&lt;COUNTIFS('Workers Settings'!$M:$M,$B93,'Workers Settings'!$N:$N,1,'Workers Settings'!$H:$H,CW$3),"Warning!",IF('Demand Locations'!CY93=0,"",COUNTIFS('Workers Settings'!$M:$M,$B93,'Workers Settings'!$N:$N,1,'Workers Settings'!$H:$H,CW$3)/'Demand Locations'!CY93)))</f>
        <v/>
      </c>
      <c r="CX93" s="24" t="str">
        <f>IF(OR($B93="",CX$3="",'Demand Locations'!CZ93=""),"",IF('Demand Locations'!CZ93&lt;COUNTIFS('Workers Settings'!$M:$M,$B93,'Workers Settings'!$N:$N,1,'Workers Settings'!$H:$H,CX$3),"Warning!",IF('Demand Locations'!CZ93=0,"",COUNTIFS('Workers Settings'!$M:$M,$B93,'Workers Settings'!$N:$N,1,'Workers Settings'!$H:$H,CX$3)/'Demand Locations'!CZ93)))</f>
        <v/>
      </c>
      <c r="CY93" s="24" t="str">
        <f>IF(OR($B93="",CY$3="",'Demand Locations'!DA93=""),"",IF('Demand Locations'!DA93&lt;COUNTIFS('Workers Settings'!$M:$M,$B93,'Workers Settings'!$N:$N,1,'Workers Settings'!$H:$H,CY$3),"Warning!",IF('Demand Locations'!DA93=0,"",COUNTIFS('Workers Settings'!$M:$M,$B93,'Workers Settings'!$N:$N,1,'Workers Settings'!$H:$H,CY$3)/'Demand Locations'!DA93)))</f>
        <v/>
      </c>
      <c r="CZ93" s="24" t="str">
        <f>IF(OR($B93="",CZ$3="",'Demand Locations'!DB93=""),"",IF('Demand Locations'!DB93&lt;COUNTIFS('Workers Settings'!$M:$M,$B93,'Workers Settings'!$N:$N,1,'Workers Settings'!$H:$H,CZ$3),"Warning!",IF('Demand Locations'!DB93=0,"",COUNTIFS('Workers Settings'!$M:$M,$B93,'Workers Settings'!$N:$N,1,'Workers Settings'!$H:$H,CZ$3)/'Demand Locations'!DB93)))</f>
        <v/>
      </c>
    </row>
    <row r="94" spans="1:104" x14ac:dyDescent="0.25">
      <c r="A94" s="7">
        <f t="shared" si="1"/>
        <v>90</v>
      </c>
      <c r="B94" s="7" t="str">
        <f>IF('Demand Locations'!B94&lt;&gt;"",'Demand Locations'!B94,"")</f>
        <v/>
      </c>
      <c r="C94" s="29" t="str">
        <f>IF(B94="","",SUMIFS('Workers Assignments'!Z:Z,'Workers Settings'!M:M,B94,'Workers Settings'!N:N,1))</f>
        <v/>
      </c>
      <c r="D94" s="24" t="str">
        <f>IF(OR(B94="",'Demand Locations'!E94=""),"",IF('Demand Locations'!E94&lt;C94,"Warning!",IF('Demand Locations'!E94=0,"",C94/'Demand Locations'!E94)))</f>
        <v/>
      </c>
      <c r="E94" s="44" t="str">
        <f>IF(OR($B94="",E$3="",'Demand Locations'!G94=""),"",IF('Demand Locations'!G94&lt;COUNTIFS('Workers Settings'!$M:$M,$B94,'Workers Settings'!$N:$N,1,'Workers Settings'!$H:$H,E$3),"Warning!",IF('Demand Locations'!G94=0,"",COUNTIFS('Workers Settings'!$M:$M,$B94,'Workers Settings'!$N:$N,1,'Workers Settings'!$H:$H,E$3)/'Demand Locations'!G94)))</f>
        <v/>
      </c>
      <c r="F94" s="24" t="str">
        <f>IF(OR($B94="",F$3="",'Demand Locations'!H94=""),"",IF('Demand Locations'!H94&lt;COUNTIFS('Workers Settings'!$M:$M,$B94,'Workers Settings'!$N:$N,1,'Workers Settings'!$H:$H,F$3),"Warning!",IF('Demand Locations'!H94=0,"",COUNTIFS('Workers Settings'!$M:$M,$B94,'Workers Settings'!$N:$N,1,'Workers Settings'!$H:$H,F$3)/'Demand Locations'!H94)))</f>
        <v/>
      </c>
      <c r="G94" s="24" t="str">
        <f>IF(OR($B94="",G$3="",'Demand Locations'!I94=""),"",IF('Demand Locations'!I94&lt;COUNTIFS('Workers Settings'!$M:$M,$B94,'Workers Settings'!$N:$N,1,'Workers Settings'!$H:$H,G$3),"Warning!",IF('Demand Locations'!I94=0,"",COUNTIFS('Workers Settings'!$M:$M,$B94,'Workers Settings'!$N:$N,1,'Workers Settings'!$H:$H,G$3)/'Demand Locations'!I94)))</f>
        <v/>
      </c>
      <c r="H94" s="24" t="str">
        <f>IF(OR($B94="",H$3="",'Demand Locations'!J94=""),"",IF('Demand Locations'!J94&lt;COUNTIFS('Workers Settings'!$M:$M,$B94,'Workers Settings'!$N:$N,1,'Workers Settings'!$H:$H,H$3),"Warning!",IF('Demand Locations'!J94=0,"",COUNTIFS('Workers Settings'!$M:$M,$B94,'Workers Settings'!$N:$N,1,'Workers Settings'!$H:$H,H$3)/'Demand Locations'!J94)))</f>
        <v/>
      </c>
      <c r="I94" s="24" t="str">
        <f>IF(OR($B94="",I$3="",'Demand Locations'!K94=""),"",IF('Demand Locations'!K94&lt;COUNTIFS('Workers Settings'!$M:$M,$B94,'Workers Settings'!$N:$N,1,'Workers Settings'!$H:$H,I$3),"Warning!",IF('Demand Locations'!K94=0,"",COUNTIFS('Workers Settings'!$M:$M,$B94,'Workers Settings'!$N:$N,1,'Workers Settings'!$H:$H,I$3)/'Demand Locations'!K94)))</f>
        <v/>
      </c>
      <c r="J94" s="24" t="str">
        <f>IF(OR($B94="",J$3="",'Demand Locations'!L94=""),"",IF('Demand Locations'!L94&lt;COUNTIFS('Workers Settings'!$M:$M,$B94,'Workers Settings'!$N:$N,1,'Workers Settings'!$H:$H,J$3),"Warning!",IF('Demand Locations'!L94=0,"",COUNTIFS('Workers Settings'!$M:$M,$B94,'Workers Settings'!$N:$N,1,'Workers Settings'!$H:$H,J$3)/'Demand Locations'!L94)))</f>
        <v/>
      </c>
      <c r="K94" s="24" t="str">
        <f>IF(OR($B94="",K$3="",'Demand Locations'!M94=""),"",IF('Demand Locations'!M94&lt;COUNTIFS('Workers Settings'!$M:$M,$B94,'Workers Settings'!$N:$N,1,'Workers Settings'!$H:$H,K$3),"Warning!",IF('Demand Locations'!M94=0,"",COUNTIFS('Workers Settings'!$M:$M,$B94,'Workers Settings'!$N:$N,1,'Workers Settings'!$H:$H,K$3)/'Demand Locations'!M94)))</f>
        <v/>
      </c>
      <c r="L94" s="24" t="str">
        <f>IF(OR($B94="",L$3="",'Demand Locations'!N94=""),"",IF('Demand Locations'!N94&lt;COUNTIFS('Workers Settings'!$M:$M,$B94,'Workers Settings'!$N:$N,1,'Workers Settings'!$H:$H,L$3),"Warning!",IF('Demand Locations'!N94=0,"",COUNTIFS('Workers Settings'!$M:$M,$B94,'Workers Settings'!$N:$N,1,'Workers Settings'!$H:$H,L$3)/'Demand Locations'!N94)))</f>
        <v/>
      </c>
      <c r="M94" s="24" t="str">
        <f>IF(OR($B94="",M$3="",'Demand Locations'!O94=""),"",IF('Demand Locations'!O94&lt;COUNTIFS('Workers Settings'!$M:$M,$B94,'Workers Settings'!$N:$N,1,'Workers Settings'!$H:$H,M$3),"Warning!",IF('Demand Locations'!O94=0,"",COUNTIFS('Workers Settings'!$M:$M,$B94,'Workers Settings'!$N:$N,1,'Workers Settings'!$H:$H,M$3)/'Demand Locations'!O94)))</f>
        <v/>
      </c>
      <c r="N94" s="24" t="str">
        <f>IF(OR($B94="",N$3="",'Demand Locations'!P94=""),"",IF('Demand Locations'!P94&lt;COUNTIFS('Workers Settings'!$M:$M,$B94,'Workers Settings'!$N:$N,1,'Workers Settings'!$H:$H,N$3),"Warning!",IF('Demand Locations'!P94=0,"",COUNTIFS('Workers Settings'!$M:$M,$B94,'Workers Settings'!$N:$N,1,'Workers Settings'!$H:$H,N$3)/'Demand Locations'!P94)))</f>
        <v/>
      </c>
      <c r="O94" s="24" t="str">
        <f>IF(OR($B94="",O$3="",'Demand Locations'!Q94=""),"",IF('Demand Locations'!Q94&lt;COUNTIFS('Workers Settings'!$M:$M,$B94,'Workers Settings'!$N:$N,1,'Workers Settings'!$H:$H,O$3),"Warning!",IF('Demand Locations'!Q94=0,"",COUNTIFS('Workers Settings'!$M:$M,$B94,'Workers Settings'!$N:$N,1,'Workers Settings'!$H:$H,O$3)/'Demand Locations'!Q94)))</f>
        <v/>
      </c>
      <c r="P94" s="24" t="str">
        <f>IF(OR($B94="",P$3="",'Demand Locations'!R94=""),"",IF('Demand Locations'!R94&lt;COUNTIFS('Workers Settings'!$M:$M,$B94,'Workers Settings'!$N:$N,1,'Workers Settings'!$H:$H,P$3),"Warning!",IF('Demand Locations'!R94=0,"",COUNTIFS('Workers Settings'!$M:$M,$B94,'Workers Settings'!$N:$N,1,'Workers Settings'!$H:$H,P$3)/'Demand Locations'!R94)))</f>
        <v/>
      </c>
      <c r="Q94" s="24" t="str">
        <f>IF(OR($B94="",Q$3="",'Demand Locations'!S94=""),"",IF('Demand Locations'!S94&lt;COUNTIFS('Workers Settings'!$M:$M,$B94,'Workers Settings'!$N:$N,1,'Workers Settings'!$H:$H,Q$3),"Warning!",IF('Demand Locations'!S94=0,"",COUNTIFS('Workers Settings'!$M:$M,$B94,'Workers Settings'!$N:$N,1,'Workers Settings'!$H:$H,Q$3)/'Demand Locations'!S94)))</f>
        <v/>
      </c>
      <c r="R94" s="24" t="str">
        <f>IF(OR($B94="",R$3="",'Demand Locations'!T94=""),"",IF('Demand Locations'!T94&lt;COUNTIFS('Workers Settings'!$M:$M,$B94,'Workers Settings'!$N:$N,1,'Workers Settings'!$H:$H,R$3),"Warning!",IF('Demand Locations'!T94=0,"",COUNTIFS('Workers Settings'!$M:$M,$B94,'Workers Settings'!$N:$N,1,'Workers Settings'!$H:$H,R$3)/'Demand Locations'!T94)))</f>
        <v/>
      </c>
      <c r="S94" s="24" t="str">
        <f>IF(OR($B94="",S$3="",'Demand Locations'!U94=""),"",IF('Demand Locations'!U94&lt;COUNTIFS('Workers Settings'!$M:$M,$B94,'Workers Settings'!$N:$N,1,'Workers Settings'!$H:$H,S$3),"Warning!",IF('Demand Locations'!U94=0,"",COUNTIFS('Workers Settings'!$M:$M,$B94,'Workers Settings'!$N:$N,1,'Workers Settings'!$H:$H,S$3)/'Demand Locations'!U94)))</f>
        <v/>
      </c>
      <c r="T94" s="24" t="str">
        <f>IF(OR($B94="",T$3="",'Demand Locations'!V94=""),"",IF('Demand Locations'!V94&lt;COUNTIFS('Workers Settings'!$M:$M,$B94,'Workers Settings'!$N:$N,1,'Workers Settings'!$H:$H,T$3),"Warning!",IF('Demand Locations'!V94=0,"",COUNTIFS('Workers Settings'!$M:$M,$B94,'Workers Settings'!$N:$N,1,'Workers Settings'!$H:$H,T$3)/'Demand Locations'!V94)))</f>
        <v/>
      </c>
      <c r="U94" s="24" t="str">
        <f>IF(OR($B94="",U$3="",'Demand Locations'!W94=""),"",IF('Demand Locations'!W94&lt;COUNTIFS('Workers Settings'!$M:$M,$B94,'Workers Settings'!$N:$N,1,'Workers Settings'!$H:$H,U$3),"Warning!",IF('Demand Locations'!W94=0,"",COUNTIFS('Workers Settings'!$M:$M,$B94,'Workers Settings'!$N:$N,1,'Workers Settings'!$H:$H,U$3)/'Demand Locations'!W94)))</f>
        <v/>
      </c>
      <c r="V94" s="24" t="str">
        <f>IF(OR($B94="",V$3="",'Demand Locations'!X94=""),"",IF('Demand Locations'!X94&lt;COUNTIFS('Workers Settings'!$M:$M,$B94,'Workers Settings'!$N:$N,1,'Workers Settings'!$H:$H,V$3),"Warning!",IF('Demand Locations'!X94=0,"",COUNTIFS('Workers Settings'!$M:$M,$B94,'Workers Settings'!$N:$N,1,'Workers Settings'!$H:$H,V$3)/'Demand Locations'!X94)))</f>
        <v/>
      </c>
      <c r="W94" s="24" t="str">
        <f>IF(OR($B94="",W$3="",'Demand Locations'!Y94=""),"",IF('Demand Locations'!Y94&lt;COUNTIFS('Workers Settings'!$M:$M,$B94,'Workers Settings'!$N:$N,1,'Workers Settings'!$H:$H,W$3),"Warning!",IF('Demand Locations'!Y94=0,"",COUNTIFS('Workers Settings'!$M:$M,$B94,'Workers Settings'!$N:$N,1,'Workers Settings'!$H:$H,W$3)/'Demand Locations'!Y94)))</f>
        <v/>
      </c>
      <c r="X94" s="24" t="str">
        <f>IF(OR($B94="",X$3="",'Demand Locations'!Z94=""),"",IF('Demand Locations'!Z94&lt;COUNTIFS('Workers Settings'!$M:$M,$B94,'Workers Settings'!$N:$N,1,'Workers Settings'!$H:$H,X$3),"Warning!",IF('Demand Locations'!Z94=0,"",COUNTIFS('Workers Settings'!$M:$M,$B94,'Workers Settings'!$N:$N,1,'Workers Settings'!$H:$H,X$3)/'Demand Locations'!Z94)))</f>
        <v/>
      </c>
      <c r="Y94" s="24" t="str">
        <f>IF(OR($B94="",Y$3="",'Demand Locations'!AA94=""),"",IF('Demand Locations'!AA94&lt;COUNTIFS('Workers Settings'!$M:$M,$B94,'Workers Settings'!$N:$N,1,'Workers Settings'!$H:$H,Y$3),"Warning!",IF('Demand Locations'!AA94=0,"",COUNTIFS('Workers Settings'!$M:$M,$B94,'Workers Settings'!$N:$N,1,'Workers Settings'!$H:$H,Y$3)/'Demand Locations'!AA94)))</f>
        <v/>
      </c>
      <c r="Z94" s="24" t="str">
        <f>IF(OR($B94="",Z$3="",'Demand Locations'!AB94=""),"",IF('Demand Locations'!AB94&lt;COUNTIFS('Workers Settings'!$M:$M,$B94,'Workers Settings'!$N:$N,1,'Workers Settings'!$H:$H,Z$3),"Warning!",IF('Demand Locations'!AB94=0,"",COUNTIFS('Workers Settings'!$M:$M,$B94,'Workers Settings'!$N:$N,1,'Workers Settings'!$H:$H,Z$3)/'Demand Locations'!AB94)))</f>
        <v/>
      </c>
      <c r="AA94" s="24" t="str">
        <f>IF(OR($B94="",AA$3="",'Demand Locations'!AC94=""),"",IF('Demand Locations'!AC94&lt;COUNTIFS('Workers Settings'!$M:$M,$B94,'Workers Settings'!$N:$N,1,'Workers Settings'!$H:$H,AA$3),"Warning!",IF('Demand Locations'!AC94=0,"",COUNTIFS('Workers Settings'!$M:$M,$B94,'Workers Settings'!$N:$N,1,'Workers Settings'!$H:$H,AA$3)/'Demand Locations'!AC94)))</f>
        <v/>
      </c>
      <c r="AB94" s="24" t="str">
        <f>IF(OR($B94="",AB$3="",'Demand Locations'!AD94=""),"",IF('Demand Locations'!AD94&lt;COUNTIFS('Workers Settings'!$M:$M,$B94,'Workers Settings'!$N:$N,1,'Workers Settings'!$H:$H,AB$3),"Warning!",IF('Demand Locations'!AD94=0,"",COUNTIFS('Workers Settings'!$M:$M,$B94,'Workers Settings'!$N:$N,1,'Workers Settings'!$H:$H,AB$3)/'Demand Locations'!AD94)))</f>
        <v/>
      </c>
      <c r="AC94" s="24" t="str">
        <f>IF(OR($B94="",AC$3="",'Demand Locations'!AE94=""),"",IF('Demand Locations'!AE94&lt;COUNTIFS('Workers Settings'!$M:$M,$B94,'Workers Settings'!$N:$N,1,'Workers Settings'!$H:$H,AC$3),"Warning!",IF('Demand Locations'!AE94=0,"",COUNTIFS('Workers Settings'!$M:$M,$B94,'Workers Settings'!$N:$N,1,'Workers Settings'!$H:$H,AC$3)/'Demand Locations'!AE94)))</f>
        <v/>
      </c>
      <c r="AD94" s="24" t="str">
        <f>IF(OR($B94="",AD$3="",'Demand Locations'!AF94=""),"",IF('Demand Locations'!AF94&lt;COUNTIFS('Workers Settings'!$M:$M,$B94,'Workers Settings'!$N:$N,1,'Workers Settings'!$H:$H,AD$3),"Warning!",IF('Demand Locations'!AF94=0,"",COUNTIFS('Workers Settings'!$M:$M,$B94,'Workers Settings'!$N:$N,1,'Workers Settings'!$H:$H,AD$3)/'Demand Locations'!AF94)))</f>
        <v/>
      </c>
      <c r="AE94" s="24" t="str">
        <f>IF(OR($B94="",AE$3="",'Demand Locations'!AG94=""),"",IF('Demand Locations'!AG94&lt;COUNTIFS('Workers Settings'!$M:$M,$B94,'Workers Settings'!$N:$N,1,'Workers Settings'!$H:$H,AE$3),"Warning!",IF('Demand Locations'!AG94=0,"",COUNTIFS('Workers Settings'!$M:$M,$B94,'Workers Settings'!$N:$N,1,'Workers Settings'!$H:$H,AE$3)/'Demand Locations'!AG94)))</f>
        <v/>
      </c>
      <c r="AF94" s="24" t="str">
        <f>IF(OR($B94="",AF$3="",'Demand Locations'!AH94=""),"",IF('Demand Locations'!AH94&lt;COUNTIFS('Workers Settings'!$M:$M,$B94,'Workers Settings'!$N:$N,1,'Workers Settings'!$H:$H,AF$3),"Warning!",IF('Demand Locations'!AH94=0,"",COUNTIFS('Workers Settings'!$M:$M,$B94,'Workers Settings'!$N:$N,1,'Workers Settings'!$H:$H,AF$3)/'Demand Locations'!AH94)))</f>
        <v/>
      </c>
      <c r="AG94" s="24" t="str">
        <f>IF(OR($B94="",AG$3="",'Demand Locations'!AI94=""),"",IF('Demand Locations'!AI94&lt;COUNTIFS('Workers Settings'!$M:$M,$B94,'Workers Settings'!$N:$N,1,'Workers Settings'!$H:$H,AG$3),"Warning!",IF('Demand Locations'!AI94=0,"",COUNTIFS('Workers Settings'!$M:$M,$B94,'Workers Settings'!$N:$N,1,'Workers Settings'!$H:$H,AG$3)/'Demand Locations'!AI94)))</f>
        <v/>
      </c>
      <c r="AH94" s="24" t="str">
        <f>IF(OR($B94="",AH$3="",'Demand Locations'!AJ94=""),"",IF('Demand Locations'!AJ94&lt;COUNTIFS('Workers Settings'!$M:$M,$B94,'Workers Settings'!$N:$N,1,'Workers Settings'!$H:$H,AH$3),"Warning!",IF('Demand Locations'!AJ94=0,"",COUNTIFS('Workers Settings'!$M:$M,$B94,'Workers Settings'!$N:$N,1,'Workers Settings'!$H:$H,AH$3)/'Demand Locations'!AJ94)))</f>
        <v/>
      </c>
      <c r="AI94" s="24" t="str">
        <f>IF(OR($B94="",AI$3="",'Demand Locations'!AK94=""),"",IF('Demand Locations'!AK94&lt;COUNTIFS('Workers Settings'!$M:$M,$B94,'Workers Settings'!$N:$N,1,'Workers Settings'!$H:$H,AI$3),"Warning!",IF('Demand Locations'!AK94=0,"",COUNTIFS('Workers Settings'!$M:$M,$B94,'Workers Settings'!$N:$N,1,'Workers Settings'!$H:$H,AI$3)/'Demand Locations'!AK94)))</f>
        <v/>
      </c>
      <c r="AJ94" s="24" t="str">
        <f>IF(OR($B94="",AJ$3="",'Demand Locations'!AL94=""),"",IF('Demand Locations'!AL94&lt;COUNTIFS('Workers Settings'!$M:$M,$B94,'Workers Settings'!$N:$N,1,'Workers Settings'!$H:$H,AJ$3),"Warning!",IF('Demand Locations'!AL94=0,"",COUNTIFS('Workers Settings'!$M:$M,$B94,'Workers Settings'!$N:$N,1,'Workers Settings'!$H:$H,AJ$3)/'Demand Locations'!AL94)))</f>
        <v/>
      </c>
      <c r="AK94" s="24" t="str">
        <f>IF(OR($B94="",AK$3="",'Demand Locations'!AM94=""),"",IF('Demand Locations'!AM94&lt;COUNTIFS('Workers Settings'!$M:$M,$B94,'Workers Settings'!$N:$N,1,'Workers Settings'!$H:$H,AK$3),"Warning!",IF('Demand Locations'!AM94=0,"",COUNTIFS('Workers Settings'!$M:$M,$B94,'Workers Settings'!$N:$N,1,'Workers Settings'!$H:$H,AK$3)/'Demand Locations'!AM94)))</f>
        <v/>
      </c>
      <c r="AL94" s="24" t="str">
        <f>IF(OR($B94="",AL$3="",'Demand Locations'!AN94=""),"",IF('Demand Locations'!AN94&lt;COUNTIFS('Workers Settings'!$M:$M,$B94,'Workers Settings'!$N:$N,1,'Workers Settings'!$H:$H,AL$3),"Warning!",IF('Demand Locations'!AN94=0,"",COUNTIFS('Workers Settings'!$M:$M,$B94,'Workers Settings'!$N:$N,1,'Workers Settings'!$H:$H,AL$3)/'Demand Locations'!AN94)))</f>
        <v/>
      </c>
      <c r="AM94" s="24" t="str">
        <f>IF(OR($B94="",AM$3="",'Demand Locations'!AO94=""),"",IF('Demand Locations'!AO94&lt;COUNTIFS('Workers Settings'!$M:$M,$B94,'Workers Settings'!$N:$N,1,'Workers Settings'!$H:$H,AM$3),"Warning!",IF('Demand Locations'!AO94=0,"",COUNTIFS('Workers Settings'!$M:$M,$B94,'Workers Settings'!$N:$N,1,'Workers Settings'!$H:$H,AM$3)/'Demand Locations'!AO94)))</f>
        <v/>
      </c>
      <c r="AN94" s="24" t="str">
        <f>IF(OR($B94="",AN$3="",'Demand Locations'!AP94=""),"",IF('Demand Locations'!AP94&lt;COUNTIFS('Workers Settings'!$M:$M,$B94,'Workers Settings'!$N:$N,1,'Workers Settings'!$H:$H,AN$3),"Warning!",IF('Demand Locations'!AP94=0,"",COUNTIFS('Workers Settings'!$M:$M,$B94,'Workers Settings'!$N:$N,1,'Workers Settings'!$H:$H,AN$3)/'Demand Locations'!AP94)))</f>
        <v/>
      </c>
      <c r="AO94" s="24" t="str">
        <f>IF(OR($B94="",AO$3="",'Demand Locations'!AQ94=""),"",IF('Demand Locations'!AQ94&lt;COUNTIFS('Workers Settings'!$M:$M,$B94,'Workers Settings'!$N:$N,1,'Workers Settings'!$H:$H,AO$3),"Warning!",IF('Demand Locations'!AQ94=0,"",COUNTIFS('Workers Settings'!$M:$M,$B94,'Workers Settings'!$N:$N,1,'Workers Settings'!$H:$H,AO$3)/'Demand Locations'!AQ94)))</f>
        <v/>
      </c>
      <c r="AP94" s="24" t="str">
        <f>IF(OR($B94="",AP$3="",'Demand Locations'!AR94=""),"",IF('Demand Locations'!AR94&lt;COUNTIFS('Workers Settings'!$M:$M,$B94,'Workers Settings'!$N:$N,1,'Workers Settings'!$H:$H,AP$3),"Warning!",IF('Demand Locations'!AR94=0,"",COUNTIFS('Workers Settings'!$M:$M,$B94,'Workers Settings'!$N:$N,1,'Workers Settings'!$H:$H,AP$3)/'Demand Locations'!AR94)))</f>
        <v/>
      </c>
      <c r="AQ94" s="24" t="str">
        <f>IF(OR($B94="",AQ$3="",'Demand Locations'!AS94=""),"",IF('Demand Locations'!AS94&lt;COUNTIFS('Workers Settings'!$M:$M,$B94,'Workers Settings'!$N:$N,1,'Workers Settings'!$H:$H,AQ$3),"Warning!",IF('Demand Locations'!AS94=0,"",COUNTIFS('Workers Settings'!$M:$M,$B94,'Workers Settings'!$N:$N,1,'Workers Settings'!$H:$H,AQ$3)/'Demand Locations'!AS94)))</f>
        <v/>
      </c>
      <c r="AR94" s="24" t="str">
        <f>IF(OR($B94="",AR$3="",'Demand Locations'!AT94=""),"",IF('Demand Locations'!AT94&lt;COUNTIFS('Workers Settings'!$M:$M,$B94,'Workers Settings'!$N:$N,1,'Workers Settings'!$H:$H,AR$3),"Warning!",IF('Demand Locations'!AT94=0,"",COUNTIFS('Workers Settings'!$M:$M,$B94,'Workers Settings'!$N:$N,1,'Workers Settings'!$H:$H,AR$3)/'Demand Locations'!AT94)))</f>
        <v/>
      </c>
      <c r="AS94" s="24" t="str">
        <f>IF(OR($B94="",AS$3="",'Demand Locations'!AU94=""),"",IF('Demand Locations'!AU94&lt;COUNTIFS('Workers Settings'!$M:$M,$B94,'Workers Settings'!$N:$N,1,'Workers Settings'!$H:$H,AS$3),"Warning!",IF('Demand Locations'!AU94=0,"",COUNTIFS('Workers Settings'!$M:$M,$B94,'Workers Settings'!$N:$N,1,'Workers Settings'!$H:$H,AS$3)/'Demand Locations'!AU94)))</f>
        <v/>
      </c>
      <c r="AT94" s="24" t="str">
        <f>IF(OR($B94="",AT$3="",'Demand Locations'!AV94=""),"",IF('Demand Locations'!AV94&lt;COUNTIFS('Workers Settings'!$M:$M,$B94,'Workers Settings'!$N:$N,1,'Workers Settings'!$H:$H,AT$3),"Warning!",IF('Demand Locations'!AV94=0,"",COUNTIFS('Workers Settings'!$M:$M,$B94,'Workers Settings'!$N:$N,1,'Workers Settings'!$H:$H,AT$3)/'Demand Locations'!AV94)))</f>
        <v/>
      </c>
      <c r="AU94" s="24" t="str">
        <f>IF(OR($B94="",AU$3="",'Demand Locations'!AW94=""),"",IF('Demand Locations'!AW94&lt;COUNTIFS('Workers Settings'!$M:$M,$B94,'Workers Settings'!$N:$N,1,'Workers Settings'!$H:$H,AU$3),"Warning!",IF('Demand Locations'!AW94=0,"",COUNTIFS('Workers Settings'!$M:$M,$B94,'Workers Settings'!$N:$N,1,'Workers Settings'!$H:$H,AU$3)/'Demand Locations'!AW94)))</f>
        <v/>
      </c>
      <c r="AV94" s="24" t="str">
        <f>IF(OR($B94="",AV$3="",'Demand Locations'!AX94=""),"",IF('Demand Locations'!AX94&lt;COUNTIFS('Workers Settings'!$M:$M,$B94,'Workers Settings'!$N:$N,1,'Workers Settings'!$H:$H,AV$3),"Warning!",IF('Demand Locations'!AX94=0,"",COUNTIFS('Workers Settings'!$M:$M,$B94,'Workers Settings'!$N:$N,1,'Workers Settings'!$H:$H,AV$3)/'Demand Locations'!AX94)))</f>
        <v/>
      </c>
      <c r="AW94" s="24" t="str">
        <f>IF(OR($B94="",AW$3="",'Demand Locations'!AY94=""),"",IF('Demand Locations'!AY94&lt;COUNTIFS('Workers Settings'!$M:$M,$B94,'Workers Settings'!$N:$N,1,'Workers Settings'!$H:$H,AW$3),"Warning!",IF('Demand Locations'!AY94=0,"",COUNTIFS('Workers Settings'!$M:$M,$B94,'Workers Settings'!$N:$N,1,'Workers Settings'!$H:$H,AW$3)/'Demand Locations'!AY94)))</f>
        <v/>
      </c>
      <c r="AX94" s="24" t="str">
        <f>IF(OR($B94="",AX$3="",'Demand Locations'!AZ94=""),"",IF('Demand Locations'!AZ94&lt;COUNTIFS('Workers Settings'!$M:$M,$B94,'Workers Settings'!$N:$N,1,'Workers Settings'!$H:$H,AX$3),"Warning!",IF('Demand Locations'!AZ94=0,"",COUNTIFS('Workers Settings'!$M:$M,$B94,'Workers Settings'!$N:$N,1,'Workers Settings'!$H:$H,AX$3)/'Demand Locations'!AZ94)))</f>
        <v/>
      </c>
      <c r="AY94" s="24" t="str">
        <f>IF(OR($B94="",AY$3="",'Demand Locations'!BA94=""),"",IF('Demand Locations'!BA94&lt;COUNTIFS('Workers Settings'!$M:$M,$B94,'Workers Settings'!$N:$N,1,'Workers Settings'!$H:$H,AY$3),"Warning!",IF('Demand Locations'!BA94=0,"",COUNTIFS('Workers Settings'!$M:$M,$B94,'Workers Settings'!$N:$N,1,'Workers Settings'!$H:$H,AY$3)/'Demand Locations'!BA94)))</f>
        <v/>
      </c>
      <c r="AZ94" s="24" t="str">
        <f>IF(OR($B94="",AZ$3="",'Demand Locations'!BB94=""),"",IF('Demand Locations'!BB94&lt;COUNTIFS('Workers Settings'!$M:$M,$B94,'Workers Settings'!$N:$N,1,'Workers Settings'!$H:$H,AZ$3),"Warning!",IF('Demand Locations'!BB94=0,"",COUNTIFS('Workers Settings'!$M:$M,$B94,'Workers Settings'!$N:$N,1,'Workers Settings'!$H:$H,AZ$3)/'Demand Locations'!BB94)))</f>
        <v/>
      </c>
      <c r="BA94" s="24" t="str">
        <f>IF(OR($B94="",BA$3="",'Demand Locations'!BC94=""),"",IF('Demand Locations'!BC94&lt;COUNTIFS('Workers Settings'!$M:$M,$B94,'Workers Settings'!$N:$N,1,'Workers Settings'!$H:$H,BA$3),"Warning!",IF('Demand Locations'!BC94=0,"",COUNTIFS('Workers Settings'!$M:$M,$B94,'Workers Settings'!$N:$N,1,'Workers Settings'!$H:$H,BA$3)/'Demand Locations'!BC94)))</f>
        <v/>
      </c>
      <c r="BB94" s="24" t="str">
        <f>IF(OR($B94="",BB$3="",'Demand Locations'!BD94=""),"",IF('Demand Locations'!BD94&lt;COUNTIFS('Workers Settings'!$M:$M,$B94,'Workers Settings'!$N:$N,1,'Workers Settings'!$H:$H,BB$3),"Warning!",IF('Demand Locations'!BD94=0,"",COUNTIFS('Workers Settings'!$M:$M,$B94,'Workers Settings'!$N:$N,1,'Workers Settings'!$H:$H,BB$3)/'Demand Locations'!BD94)))</f>
        <v/>
      </c>
      <c r="BC94" s="24" t="str">
        <f>IF(OR($B94="",BC$3="",'Demand Locations'!BE94=""),"",IF('Demand Locations'!BE94&lt;COUNTIFS('Workers Settings'!$M:$M,$B94,'Workers Settings'!$N:$N,1,'Workers Settings'!$H:$H,BC$3),"Warning!",IF('Demand Locations'!BE94=0,"",COUNTIFS('Workers Settings'!$M:$M,$B94,'Workers Settings'!$N:$N,1,'Workers Settings'!$H:$H,BC$3)/'Demand Locations'!BE94)))</f>
        <v/>
      </c>
      <c r="BD94" s="24" t="str">
        <f>IF(OR($B94="",BD$3="",'Demand Locations'!BF94=""),"",IF('Demand Locations'!BF94&lt;COUNTIFS('Workers Settings'!$M:$M,$B94,'Workers Settings'!$N:$N,1,'Workers Settings'!$H:$H,BD$3),"Warning!",IF('Demand Locations'!BF94=0,"",COUNTIFS('Workers Settings'!$M:$M,$B94,'Workers Settings'!$N:$N,1,'Workers Settings'!$H:$H,BD$3)/'Demand Locations'!BF94)))</f>
        <v/>
      </c>
      <c r="BE94" s="24" t="str">
        <f>IF(OR($B94="",BE$3="",'Demand Locations'!BG94=""),"",IF('Demand Locations'!BG94&lt;COUNTIFS('Workers Settings'!$M:$M,$B94,'Workers Settings'!$N:$N,1,'Workers Settings'!$H:$H,BE$3),"Warning!",IF('Demand Locations'!BG94=0,"",COUNTIFS('Workers Settings'!$M:$M,$B94,'Workers Settings'!$N:$N,1,'Workers Settings'!$H:$H,BE$3)/'Demand Locations'!BG94)))</f>
        <v/>
      </c>
      <c r="BF94" s="24" t="str">
        <f>IF(OR($B94="",BF$3="",'Demand Locations'!BH94=""),"",IF('Demand Locations'!BH94&lt;COUNTIFS('Workers Settings'!$M:$M,$B94,'Workers Settings'!$N:$N,1,'Workers Settings'!$H:$H,BF$3),"Warning!",IF('Demand Locations'!BH94=0,"",COUNTIFS('Workers Settings'!$M:$M,$B94,'Workers Settings'!$N:$N,1,'Workers Settings'!$H:$H,BF$3)/'Demand Locations'!BH94)))</f>
        <v/>
      </c>
      <c r="BG94" s="24" t="str">
        <f>IF(OR($B94="",BG$3="",'Demand Locations'!BI94=""),"",IF('Demand Locations'!BI94&lt;COUNTIFS('Workers Settings'!$M:$M,$B94,'Workers Settings'!$N:$N,1,'Workers Settings'!$H:$H,BG$3),"Warning!",IF('Demand Locations'!BI94=0,"",COUNTIFS('Workers Settings'!$M:$M,$B94,'Workers Settings'!$N:$N,1,'Workers Settings'!$H:$H,BG$3)/'Demand Locations'!BI94)))</f>
        <v/>
      </c>
      <c r="BH94" s="24" t="str">
        <f>IF(OR($B94="",BH$3="",'Demand Locations'!BJ94=""),"",IF('Demand Locations'!BJ94&lt;COUNTIFS('Workers Settings'!$M:$M,$B94,'Workers Settings'!$N:$N,1,'Workers Settings'!$H:$H,BH$3),"Warning!",IF('Demand Locations'!BJ94=0,"",COUNTIFS('Workers Settings'!$M:$M,$B94,'Workers Settings'!$N:$N,1,'Workers Settings'!$H:$H,BH$3)/'Demand Locations'!BJ94)))</f>
        <v/>
      </c>
      <c r="BI94" s="24" t="str">
        <f>IF(OR($B94="",BI$3="",'Demand Locations'!BK94=""),"",IF('Demand Locations'!BK94&lt;COUNTIFS('Workers Settings'!$M:$M,$B94,'Workers Settings'!$N:$N,1,'Workers Settings'!$H:$H,BI$3),"Warning!",IF('Demand Locations'!BK94=0,"",COUNTIFS('Workers Settings'!$M:$M,$B94,'Workers Settings'!$N:$N,1,'Workers Settings'!$H:$H,BI$3)/'Demand Locations'!BK94)))</f>
        <v/>
      </c>
      <c r="BJ94" s="24" t="str">
        <f>IF(OR($B94="",BJ$3="",'Demand Locations'!BL94=""),"",IF('Demand Locations'!BL94&lt;COUNTIFS('Workers Settings'!$M:$M,$B94,'Workers Settings'!$N:$N,1,'Workers Settings'!$H:$H,BJ$3),"Warning!",IF('Demand Locations'!BL94=0,"",COUNTIFS('Workers Settings'!$M:$M,$B94,'Workers Settings'!$N:$N,1,'Workers Settings'!$H:$H,BJ$3)/'Demand Locations'!BL94)))</f>
        <v/>
      </c>
      <c r="BK94" s="24" t="str">
        <f>IF(OR($B94="",BK$3="",'Demand Locations'!BM94=""),"",IF('Demand Locations'!BM94&lt;COUNTIFS('Workers Settings'!$M:$M,$B94,'Workers Settings'!$N:$N,1,'Workers Settings'!$H:$H,BK$3),"Warning!",IF('Demand Locations'!BM94=0,"",COUNTIFS('Workers Settings'!$M:$M,$B94,'Workers Settings'!$N:$N,1,'Workers Settings'!$H:$H,BK$3)/'Demand Locations'!BM94)))</f>
        <v/>
      </c>
      <c r="BL94" s="24" t="str">
        <f>IF(OR($B94="",BL$3="",'Demand Locations'!BN94=""),"",IF('Demand Locations'!BN94&lt;COUNTIFS('Workers Settings'!$M:$M,$B94,'Workers Settings'!$N:$N,1,'Workers Settings'!$H:$H,BL$3),"Warning!",IF('Demand Locations'!BN94=0,"",COUNTIFS('Workers Settings'!$M:$M,$B94,'Workers Settings'!$N:$N,1,'Workers Settings'!$H:$H,BL$3)/'Demand Locations'!BN94)))</f>
        <v/>
      </c>
      <c r="BM94" s="24" t="str">
        <f>IF(OR($B94="",BM$3="",'Demand Locations'!BO94=""),"",IF('Demand Locations'!BO94&lt;COUNTIFS('Workers Settings'!$M:$M,$B94,'Workers Settings'!$N:$N,1,'Workers Settings'!$H:$H,BM$3),"Warning!",IF('Demand Locations'!BO94=0,"",COUNTIFS('Workers Settings'!$M:$M,$B94,'Workers Settings'!$N:$N,1,'Workers Settings'!$H:$H,BM$3)/'Demand Locations'!BO94)))</f>
        <v/>
      </c>
      <c r="BN94" s="24" t="str">
        <f>IF(OR($B94="",BN$3="",'Demand Locations'!BP94=""),"",IF('Demand Locations'!BP94&lt;COUNTIFS('Workers Settings'!$M:$M,$B94,'Workers Settings'!$N:$N,1,'Workers Settings'!$H:$H,BN$3),"Warning!",IF('Demand Locations'!BP94=0,"",COUNTIFS('Workers Settings'!$M:$M,$B94,'Workers Settings'!$N:$N,1,'Workers Settings'!$H:$H,BN$3)/'Demand Locations'!BP94)))</f>
        <v/>
      </c>
      <c r="BO94" s="24" t="str">
        <f>IF(OR($B94="",BO$3="",'Demand Locations'!BQ94=""),"",IF('Demand Locations'!BQ94&lt;COUNTIFS('Workers Settings'!$M:$M,$B94,'Workers Settings'!$N:$N,1,'Workers Settings'!$H:$H,BO$3),"Warning!",IF('Demand Locations'!BQ94=0,"",COUNTIFS('Workers Settings'!$M:$M,$B94,'Workers Settings'!$N:$N,1,'Workers Settings'!$H:$H,BO$3)/'Demand Locations'!BQ94)))</f>
        <v/>
      </c>
      <c r="BP94" s="24" t="str">
        <f>IF(OR($B94="",BP$3="",'Demand Locations'!BR94=""),"",IF('Demand Locations'!BR94&lt;COUNTIFS('Workers Settings'!$M:$M,$B94,'Workers Settings'!$N:$N,1,'Workers Settings'!$H:$H,BP$3),"Warning!",IF('Demand Locations'!BR94=0,"",COUNTIFS('Workers Settings'!$M:$M,$B94,'Workers Settings'!$N:$N,1,'Workers Settings'!$H:$H,BP$3)/'Demand Locations'!BR94)))</f>
        <v/>
      </c>
      <c r="BQ94" s="24" t="str">
        <f>IF(OR($B94="",BQ$3="",'Demand Locations'!BS94=""),"",IF('Demand Locations'!BS94&lt;COUNTIFS('Workers Settings'!$M:$M,$B94,'Workers Settings'!$N:$N,1,'Workers Settings'!$H:$H,BQ$3),"Warning!",IF('Demand Locations'!BS94=0,"",COUNTIFS('Workers Settings'!$M:$M,$B94,'Workers Settings'!$N:$N,1,'Workers Settings'!$H:$H,BQ$3)/'Demand Locations'!BS94)))</f>
        <v/>
      </c>
      <c r="BR94" s="24" t="str">
        <f>IF(OR($B94="",BR$3="",'Demand Locations'!BT94=""),"",IF('Demand Locations'!BT94&lt;COUNTIFS('Workers Settings'!$M:$M,$B94,'Workers Settings'!$N:$N,1,'Workers Settings'!$H:$H,BR$3),"Warning!",IF('Demand Locations'!BT94=0,"",COUNTIFS('Workers Settings'!$M:$M,$B94,'Workers Settings'!$N:$N,1,'Workers Settings'!$H:$H,BR$3)/'Demand Locations'!BT94)))</f>
        <v/>
      </c>
      <c r="BS94" s="24" t="str">
        <f>IF(OR($B94="",BS$3="",'Demand Locations'!BU94=""),"",IF('Demand Locations'!BU94&lt;COUNTIFS('Workers Settings'!$M:$M,$B94,'Workers Settings'!$N:$N,1,'Workers Settings'!$H:$H,BS$3),"Warning!",IF('Demand Locations'!BU94=0,"",COUNTIFS('Workers Settings'!$M:$M,$B94,'Workers Settings'!$N:$N,1,'Workers Settings'!$H:$H,BS$3)/'Demand Locations'!BU94)))</f>
        <v/>
      </c>
      <c r="BT94" s="24" t="str">
        <f>IF(OR($B94="",BT$3="",'Demand Locations'!BV94=""),"",IF('Demand Locations'!BV94&lt;COUNTIFS('Workers Settings'!$M:$M,$B94,'Workers Settings'!$N:$N,1,'Workers Settings'!$H:$H,BT$3),"Warning!",IF('Demand Locations'!BV94=0,"",COUNTIFS('Workers Settings'!$M:$M,$B94,'Workers Settings'!$N:$N,1,'Workers Settings'!$H:$H,BT$3)/'Demand Locations'!BV94)))</f>
        <v/>
      </c>
      <c r="BU94" s="24" t="str">
        <f>IF(OR($B94="",BU$3="",'Demand Locations'!BW94=""),"",IF('Demand Locations'!BW94&lt;COUNTIFS('Workers Settings'!$M:$M,$B94,'Workers Settings'!$N:$N,1,'Workers Settings'!$H:$H,BU$3),"Warning!",IF('Demand Locations'!BW94=0,"",COUNTIFS('Workers Settings'!$M:$M,$B94,'Workers Settings'!$N:$N,1,'Workers Settings'!$H:$H,BU$3)/'Demand Locations'!BW94)))</f>
        <v/>
      </c>
      <c r="BV94" s="24" t="str">
        <f>IF(OR($B94="",BV$3="",'Demand Locations'!BX94=""),"",IF('Demand Locations'!BX94&lt;COUNTIFS('Workers Settings'!$M:$M,$B94,'Workers Settings'!$N:$N,1,'Workers Settings'!$H:$H,BV$3),"Warning!",IF('Demand Locations'!BX94=0,"",COUNTIFS('Workers Settings'!$M:$M,$B94,'Workers Settings'!$N:$N,1,'Workers Settings'!$H:$H,BV$3)/'Demand Locations'!BX94)))</f>
        <v/>
      </c>
      <c r="BW94" s="24" t="str">
        <f>IF(OR($B94="",BW$3="",'Demand Locations'!BY94=""),"",IF('Demand Locations'!BY94&lt;COUNTIFS('Workers Settings'!$M:$M,$B94,'Workers Settings'!$N:$N,1,'Workers Settings'!$H:$H,BW$3),"Warning!",IF('Demand Locations'!BY94=0,"",COUNTIFS('Workers Settings'!$M:$M,$B94,'Workers Settings'!$N:$N,1,'Workers Settings'!$H:$H,BW$3)/'Demand Locations'!BY94)))</f>
        <v/>
      </c>
      <c r="BX94" s="24" t="str">
        <f>IF(OR($B94="",BX$3="",'Demand Locations'!BZ94=""),"",IF('Demand Locations'!BZ94&lt;COUNTIFS('Workers Settings'!$M:$M,$B94,'Workers Settings'!$N:$N,1,'Workers Settings'!$H:$H,BX$3),"Warning!",IF('Demand Locations'!BZ94=0,"",COUNTIFS('Workers Settings'!$M:$M,$B94,'Workers Settings'!$N:$N,1,'Workers Settings'!$H:$H,BX$3)/'Demand Locations'!BZ94)))</f>
        <v/>
      </c>
      <c r="BY94" s="24" t="str">
        <f>IF(OR($B94="",BY$3="",'Demand Locations'!CA94=""),"",IF('Demand Locations'!CA94&lt;COUNTIFS('Workers Settings'!$M:$M,$B94,'Workers Settings'!$N:$N,1,'Workers Settings'!$H:$H,BY$3),"Warning!",IF('Demand Locations'!CA94=0,"",COUNTIFS('Workers Settings'!$M:$M,$B94,'Workers Settings'!$N:$N,1,'Workers Settings'!$H:$H,BY$3)/'Demand Locations'!CA94)))</f>
        <v/>
      </c>
      <c r="BZ94" s="24" t="str">
        <f>IF(OR($B94="",BZ$3="",'Demand Locations'!CB94=""),"",IF('Demand Locations'!CB94&lt;COUNTIFS('Workers Settings'!$M:$M,$B94,'Workers Settings'!$N:$N,1,'Workers Settings'!$H:$H,BZ$3),"Warning!",IF('Demand Locations'!CB94=0,"",COUNTIFS('Workers Settings'!$M:$M,$B94,'Workers Settings'!$N:$N,1,'Workers Settings'!$H:$H,BZ$3)/'Demand Locations'!CB94)))</f>
        <v/>
      </c>
      <c r="CA94" s="24" t="str">
        <f>IF(OR($B94="",CA$3="",'Demand Locations'!CC94=""),"",IF('Demand Locations'!CC94&lt;COUNTIFS('Workers Settings'!$M:$M,$B94,'Workers Settings'!$N:$N,1,'Workers Settings'!$H:$H,CA$3),"Warning!",IF('Demand Locations'!CC94=0,"",COUNTIFS('Workers Settings'!$M:$M,$B94,'Workers Settings'!$N:$N,1,'Workers Settings'!$H:$H,CA$3)/'Demand Locations'!CC94)))</f>
        <v/>
      </c>
      <c r="CB94" s="24" t="str">
        <f>IF(OR($B94="",CB$3="",'Demand Locations'!CD94=""),"",IF('Demand Locations'!CD94&lt;COUNTIFS('Workers Settings'!$M:$M,$B94,'Workers Settings'!$N:$N,1,'Workers Settings'!$H:$H,CB$3),"Warning!",IF('Demand Locations'!CD94=0,"",COUNTIFS('Workers Settings'!$M:$M,$B94,'Workers Settings'!$N:$N,1,'Workers Settings'!$H:$H,CB$3)/'Demand Locations'!CD94)))</f>
        <v/>
      </c>
      <c r="CC94" s="24" t="str">
        <f>IF(OR($B94="",CC$3="",'Demand Locations'!CE94=""),"",IF('Demand Locations'!CE94&lt;COUNTIFS('Workers Settings'!$M:$M,$B94,'Workers Settings'!$N:$N,1,'Workers Settings'!$H:$H,CC$3),"Warning!",IF('Demand Locations'!CE94=0,"",COUNTIFS('Workers Settings'!$M:$M,$B94,'Workers Settings'!$N:$N,1,'Workers Settings'!$H:$H,CC$3)/'Demand Locations'!CE94)))</f>
        <v/>
      </c>
      <c r="CD94" s="24" t="str">
        <f>IF(OR($B94="",CD$3="",'Demand Locations'!CF94=""),"",IF('Demand Locations'!CF94&lt;COUNTIFS('Workers Settings'!$M:$M,$B94,'Workers Settings'!$N:$N,1,'Workers Settings'!$H:$H,CD$3),"Warning!",IF('Demand Locations'!CF94=0,"",COUNTIFS('Workers Settings'!$M:$M,$B94,'Workers Settings'!$N:$N,1,'Workers Settings'!$H:$H,CD$3)/'Demand Locations'!CF94)))</f>
        <v/>
      </c>
      <c r="CE94" s="24" t="str">
        <f>IF(OR($B94="",CE$3="",'Demand Locations'!CG94=""),"",IF('Demand Locations'!CG94&lt;COUNTIFS('Workers Settings'!$M:$M,$B94,'Workers Settings'!$N:$N,1,'Workers Settings'!$H:$H,CE$3),"Warning!",IF('Demand Locations'!CG94=0,"",COUNTIFS('Workers Settings'!$M:$M,$B94,'Workers Settings'!$N:$N,1,'Workers Settings'!$H:$H,CE$3)/'Demand Locations'!CG94)))</f>
        <v/>
      </c>
      <c r="CF94" s="24" t="str">
        <f>IF(OR($B94="",CF$3="",'Demand Locations'!CH94=""),"",IF('Demand Locations'!CH94&lt;COUNTIFS('Workers Settings'!$M:$M,$B94,'Workers Settings'!$N:$N,1,'Workers Settings'!$H:$H,CF$3),"Warning!",IF('Demand Locations'!CH94=0,"",COUNTIFS('Workers Settings'!$M:$M,$B94,'Workers Settings'!$N:$N,1,'Workers Settings'!$H:$H,CF$3)/'Demand Locations'!CH94)))</f>
        <v/>
      </c>
      <c r="CG94" s="24" t="str">
        <f>IF(OR($B94="",CG$3="",'Demand Locations'!CI94=""),"",IF('Demand Locations'!CI94&lt;COUNTIFS('Workers Settings'!$M:$M,$B94,'Workers Settings'!$N:$N,1,'Workers Settings'!$H:$H,CG$3),"Warning!",IF('Demand Locations'!CI94=0,"",COUNTIFS('Workers Settings'!$M:$M,$B94,'Workers Settings'!$N:$N,1,'Workers Settings'!$H:$H,CG$3)/'Demand Locations'!CI94)))</f>
        <v/>
      </c>
      <c r="CH94" s="24" t="str">
        <f>IF(OR($B94="",CH$3="",'Demand Locations'!CJ94=""),"",IF('Demand Locations'!CJ94&lt;COUNTIFS('Workers Settings'!$M:$M,$B94,'Workers Settings'!$N:$N,1,'Workers Settings'!$H:$H,CH$3),"Warning!",IF('Demand Locations'!CJ94=0,"",COUNTIFS('Workers Settings'!$M:$M,$B94,'Workers Settings'!$N:$N,1,'Workers Settings'!$H:$H,CH$3)/'Demand Locations'!CJ94)))</f>
        <v/>
      </c>
      <c r="CI94" s="24" t="str">
        <f>IF(OR($B94="",CI$3="",'Demand Locations'!CK94=""),"",IF('Demand Locations'!CK94&lt;COUNTIFS('Workers Settings'!$M:$M,$B94,'Workers Settings'!$N:$N,1,'Workers Settings'!$H:$H,CI$3),"Warning!",IF('Demand Locations'!CK94=0,"",COUNTIFS('Workers Settings'!$M:$M,$B94,'Workers Settings'!$N:$N,1,'Workers Settings'!$H:$H,CI$3)/'Demand Locations'!CK94)))</f>
        <v/>
      </c>
      <c r="CJ94" s="24" t="str">
        <f>IF(OR($B94="",CJ$3="",'Demand Locations'!CL94=""),"",IF('Demand Locations'!CL94&lt;COUNTIFS('Workers Settings'!$M:$M,$B94,'Workers Settings'!$N:$N,1,'Workers Settings'!$H:$H,CJ$3),"Warning!",IF('Demand Locations'!CL94=0,"",COUNTIFS('Workers Settings'!$M:$M,$B94,'Workers Settings'!$N:$N,1,'Workers Settings'!$H:$H,CJ$3)/'Demand Locations'!CL94)))</f>
        <v/>
      </c>
      <c r="CK94" s="24" t="str">
        <f>IF(OR($B94="",CK$3="",'Demand Locations'!CM94=""),"",IF('Demand Locations'!CM94&lt;COUNTIFS('Workers Settings'!$M:$M,$B94,'Workers Settings'!$N:$N,1,'Workers Settings'!$H:$H,CK$3),"Warning!",IF('Demand Locations'!CM94=0,"",COUNTIFS('Workers Settings'!$M:$M,$B94,'Workers Settings'!$N:$N,1,'Workers Settings'!$H:$H,CK$3)/'Demand Locations'!CM94)))</f>
        <v/>
      </c>
      <c r="CL94" s="24" t="str">
        <f>IF(OR($B94="",CL$3="",'Demand Locations'!CN94=""),"",IF('Demand Locations'!CN94&lt;COUNTIFS('Workers Settings'!$M:$M,$B94,'Workers Settings'!$N:$N,1,'Workers Settings'!$H:$H,CL$3),"Warning!",IF('Demand Locations'!CN94=0,"",COUNTIFS('Workers Settings'!$M:$M,$B94,'Workers Settings'!$N:$N,1,'Workers Settings'!$H:$H,CL$3)/'Demand Locations'!CN94)))</f>
        <v/>
      </c>
      <c r="CM94" s="24" t="str">
        <f>IF(OR($B94="",CM$3="",'Demand Locations'!CO94=""),"",IF('Demand Locations'!CO94&lt;COUNTIFS('Workers Settings'!$M:$M,$B94,'Workers Settings'!$N:$N,1,'Workers Settings'!$H:$H,CM$3),"Warning!",IF('Demand Locations'!CO94=0,"",COUNTIFS('Workers Settings'!$M:$M,$B94,'Workers Settings'!$N:$N,1,'Workers Settings'!$H:$H,CM$3)/'Demand Locations'!CO94)))</f>
        <v/>
      </c>
      <c r="CN94" s="24" t="str">
        <f>IF(OR($B94="",CN$3="",'Demand Locations'!CP94=""),"",IF('Demand Locations'!CP94&lt;COUNTIFS('Workers Settings'!$M:$M,$B94,'Workers Settings'!$N:$N,1,'Workers Settings'!$H:$H,CN$3),"Warning!",IF('Demand Locations'!CP94=0,"",COUNTIFS('Workers Settings'!$M:$M,$B94,'Workers Settings'!$N:$N,1,'Workers Settings'!$H:$H,CN$3)/'Demand Locations'!CP94)))</f>
        <v/>
      </c>
      <c r="CO94" s="24" t="str">
        <f>IF(OR($B94="",CO$3="",'Demand Locations'!CQ94=""),"",IF('Demand Locations'!CQ94&lt;COUNTIFS('Workers Settings'!$M:$M,$B94,'Workers Settings'!$N:$N,1,'Workers Settings'!$H:$H,CO$3),"Warning!",IF('Demand Locations'!CQ94=0,"",COUNTIFS('Workers Settings'!$M:$M,$B94,'Workers Settings'!$N:$N,1,'Workers Settings'!$H:$H,CO$3)/'Demand Locations'!CQ94)))</f>
        <v/>
      </c>
      <c r="CP94" s="24" t="str">
        <f>IF(OR($B94="",CP$3="",'Demand Locations'!CR94=""),"",IF('Demand Locations'!CR94&lt;COUNTIFS('Workers Settings'!$M:$M,$B94,'Workers Settings'!$N:$N,1,'Workers Settings'!$H:$H,CP$3),"Warning!",IF('Demand Locations'!CR94=0,"",COUNTIFS('Workers Settings'!$M:$M,$B94,'Workers Settings'!$N:$N,1,'Workers Settings'!$H:$H,CP$3)/'Demand Locations'!CR94)))</f>
        <v/>
      </c>
      <c r="CQ94" s="24" t="str">
        <f>IF(OR($B94="",CQ$3="",'Demand Locations'!CS94=""),"",IF('Demand Locations'!CS94&lt;COUNTIFS('Workers Settings'!$M:$M,$B94,'Workers Settings'!$N:$N,1,'Workers Settings'!$H:$H,CQ$3),"Warning!",IF('Demand Locations'!CS94=0,"",COUNTIFS('Workers Settings'!$M:$M,$B94,'Workers Settings'!$N:$N,1,'Workers Settings'!$H:$H,CQ$3)/'Demand Locations'!CS94)))</f>
        <v/>
      </c>
      <c r="CR94" s="24" t="str">
        <f>IF(OR($B94="",CR$3="",'Demand Locations'!CT94=""),"",IF('Demand Locations'!CT94&lt;COUNTIFS('Workers Settings'!$M:$M,$B94,'Workers Settings'!$N:$N,1,'Workers Settings'!$H:$H,CR$3),"Warning!",IF('Demand Locations'!CT94=0,"",COUNTIFS('Workers Settings'!$M:$M,$B94,'Workers Settings'!$N:$N,1,'Workers Settings'!$H:$H,CR$3)/'Demand Locations'!CT94)))</f>
        <v/>
      </c>
      <c r="CS94" s="24" t="str">
        <f>IF(OR($B94="",CS$3="",'Demand Locations'!CU94=""),"",IF('Demand Locations'!CU94&lt;COUNTIFS('Workers Settings'!$M:$M,$B94,'Workers Settings'!$N:$N,1,'Workers Settings'!$H:$H,CS$3),"Warning!",IF('Demand Locations'!CU94=0,"",COUNTIFS('Workers Settings'!$M:$M,$B94,'Workers Settings'!$N:$N,1,'Workers Settings'!$H:$H,CS$3)/'Demand Locations'!CU94)))</f>
        <v/>
      </c>
      <c r="CT94" s="24" t="str">
        <f>IF(OR($B94="",CT$3="",'Demand Locations'!CV94=""),"",IF('Demand Locations'!CV94&lt;COUNTIFS('Workers Settings'!$M:$M,$B94,'Workers Settings'!$N:$N,1,'Workers Settings'!$H:$H,CT$3),"Warning!",IF('Demand Locations'!CV94=0,"",COUNTIFS('Workers Settings'!$M:$M,$B94,'Workers Settings'!$N:$N,1,'Workers Settings'!$H:$H,CT$3)/'Demand Locations'!CV94)))</f>
        <v/>
      </c>
      <c r="CU94" s="24" t="str">
        <f>IF(OR($B94="",CU$3="",'Demand Locations'!CW94=""),"",IF('Demand Locations'!CW94&lt;COUNTIFS('Workers Settings'!$M:$M,$B94,'Workers Settings'!$N:$N,1,'Workers Settings'!$H:$H,CU$3),"Warning!",IF('Demand Locations'!CW94=0,"",COUNTIFS('Workers Settings'!$M:$M,$B94,'Workers Settings'!$N:$N,1,'Workers Settings'!$H:$H,CU$3)/'Demand Locations'!CW94)))</f>
        <v/>
      </c>
      <c r="CV94" s="24" t="str">
        <f>IF(OR($B94="",CV$3="",'Demand Locations'!CX94=""),"",IF('Demand Locations'!CX94&lt;COUNTIFS('Workers Settings'!$M:$M,$B94,'Workers Settings'!$N:$N,1,'Workers Settings'!$H:$H,CV$3),"Warning!",IF('Demand Locations'!CX94=0,"",COUNTIFS('Workers Settings'!$M:$M,$B94,'Workers Settings'!$N:$N,1,'Workers Settings'!$H:$H,CV$3)/'Demand Locations'!CX94)))</f>
        <v/>
      </c>
      <c r="CW94" s="24" t="str">
        <f>IF(OR($B94="",CW$3="",'Demand Locations'!CY94=""),"",IF('Demand Locations'!CY94&lt;COUNTIFS('Workers Settings'!$M:$M,$B94,'Workers Settings'!$N:$N,1,'Workers Settings'!$H:$H,CW$3),"Warning!",IF('Demand Locations'!CY94=0,"",COUNTIFS('Workers Settings'!$M:$M,$B94,'Workers Settings'!$N:$N,1,'Workers Settings'!$H:$H,CW$3)/'Demand Locations'!CY94)))</f>
        <v/>
      </c>
      <c r="CX94" s="24" t="str">
        <f>IF(OR($B94="",CX$3="",'Demand Locations'!CZ94=""),"",IF('Demand Locations'!CZ94&lt;COUNTIFS('Workers Settings'!$M:$M,$B94,'Workers Settings'!$N:$N,1,'Workers Settings'!$H:$H,CX$3),"Warning!",IF('Demand Locations'!CZ94=0,"",COUNTIFS('Workers Settings'!$M:$M,$B94,'Workers Settings'!$N:$N,1,'Workers Settings'!$H:$H,CX$3)/'Demand Locations'!CZ94)))</f>
        <v/>
      </c>
      <c r="CY94" s="24" t="str">
        <f>IF(OR($B94="",CY$3="",'Demand Locations'!DA94=""),"",IF('Demand Locations'!DA94&lt;COUNTIFS('Workers Settings'!$M:$M,$B94,'Workers Settings'!$N:$N,1,'Workers Settings'!$H:$H,CY$3),"Warning!",IF('Demand Locations'!DA94=0,"",COUNTIFS('Workers Settings'!$M:$M,$B94,'Workers Settings'!$N:$N,1,'Workers Settings'!$H:$H,CY$3)/'Demand Locations'!DA94)))</f>
        <v/>
      </c>
      <c r="CZ94" s="24" t="str">
        <f>IF(OR($B94="",CZ$3="",'Demand Locations'!DB94=""),"",IF('Demand Locations'!DB94&lt;COUNTIFS('Workers Settings'!$M:$M,$B94,'Workers Settings'!$N:$N,1,'Workers Settings'!$H:$H,CZ$3),"Warning!",IF('Demand Locations'!DB94=0,"",COUNTIFS('Workers Settings'!$M:$M,$B94,'Workers Settings'!$N:$N,1,'Workers Settings'!$H:$H,CZ$3)/'Demand Locations'!DB94)))</f>
        <v/>
      </c>
    </row>
    <row r="95" spans="1:104" x14ac:dyDescent="0.25">
      <c r="A95" s="7">
        <f t="shared" si="1"/>
        <v>91</v>
      </c>
      <c r="B95" s="7" t="str">
        <f>IF('Demand Locations'!B95&lt;&gt;"",'Demand Locations'!B95,"")</f>
        <v/>
      </c>
      <c r="C95" s="29" t="str">
        <f>IF(B95="","",SUMIFS('Workers Assignments'!Z:Z,'Workers Settings'!M:M,B95,'Workers Settings'!N:N,1))</f>
        <v/>
      </c>
      <c r="D95" s="24" t="str">
        <f>IF(OR(B95="",'Demand Locations'!E95=""),"",IF('Demand Locations'!E95&lt;C95,"Warning!",IF('Demand Locations'!E95=0,"",C95/'Demand Locations'!E95)))</f>
        <v/>
      </c>
      <c r="E95" s="44" t="str">
        <f>IF(OR($B95="",E$3="",'Demand Locations'!G95=""),"",IF('Demand Locations'!G95&lt;COUNTIFS('Workers Settings'!$M:$M,$B95,'Workers Settings'!$N:$N,1,'Workers Settings'!$H:$H,E$3),"Warning!",IF('Demand Locations'!G95=0,"",COUNTIFS('Workers Settings'!$M:$M,$B95,'Workers Settings'!$N:$N,1,'Workers Settings'!$H:$H,E$3)/'Demand Locations'!G95)))</f>
        <v/>
      </c>
      <c r="F95" s="24" t="str">
        <f>IF(OR($B95="",F$3="",'Demand Locations'!H95=""),"",IF('Demand Locations'!H95&lt;COUNTIFS('Workers Settings'!$M:$M,$B95,'Workers Settings'!$N:$N,1,'Workers Settings'!$H:$H,F$3),"Warning!",IF('Demand Locations'!H95=0,"",COUNTIFS('Workers Settings'!$M:$M,$B95,'Workers Settings'!$N:$N,1,'Workers Settings'!$H:$H,F$3)/'Demand Locations'!H95)))</f>
        <v/>
      </c>
      <c r="G95" s="24" t="str">
        <f>IF(OR($B95="",G$3="",'Demand Locations'!I95=""),"",IF('Demand Locations'!I95&lt;COUNTIFS('Workers Settings'!$M:$M,$B95,'Workers Settings'!$N:$N,1,'Workers Settings'!$H:$H,G$3),"Warning!",IF('Demand Locations'!I95=0,"",COUNTIFS('Workers Settings'!$M:$M,$B95,'Workers Settings'!$N:$N,1,'Workers Settings'!$H:$H,G$3)/'Demand Locations'!I95)))</f>
        <v/>
      </c>
      <c r="H95" s="24" t="str">
        <f>IF(OR($B95="",H$3="",'Demand Locations'!J95=""),"",IF('Demand Locations'!J95&lt;COUNTIFS('Workers Settings'!$M:$M,$B95,'Workers Settings'!$N:$N,1,'Workers Settings'!$H:$H,H$3),"Warning!",IF('Demand Locations'!J95=0,"",COUNTIFS('Workers Settings'!$M:$M,$B95,'Workers Settings'!$N:$N,1,'Workers Settings'!$H:$H,H$3)/'Demand Locations'!J95)))</f>
        <v/>
      </c>
      <c r="I95" s="24" t="str">
        <f>IF(OR($B95="",I$3="",'Demand Locations'!K95=""),"",IF('Demand Locations'!K95&lt;COUNTIFS('Workers Settings'!$M:$M,$B95,'Workers Settings'!$N:$N,1,'Workers Settings'!$H:$H,I$3),"Warning!",IF('Demand Locations'!K95=0,"",COUNTIFS('Workers Settings'!$M:$M,$B95,'Workers Settings'!$N:$N,1,'Workers Settings'!$H:$H,I$3)/'Demand Locations'!K95)))</f>
        <v/>
      </c>
      <c r="J95" s="24" t="str">
        <f>IF(OR($B95="",J$3="",'Demand Locations'!L95=""),"",IF('Demand Locations'!L95&lt;COUNTIFS('Workers Settings'!$M:$M,$B95,'Workers Settings'!$N:$N,1,'Workers Settings'!$H:$H,J$3),"Warning!",IF('Demand Locations'!L95=0,"",COUNTIFS('Workers Settings'!$M:$M,$B95,'Workers Settings'!$N:$N,1,'Workers Settings'!$H:$H,J$3)/'Demand Locations'!L95)))</f>
        <v/>
      </c>
      <c r="K95" s="24" t="str">
        <f>IF(OR($B95="",K$3="",'Demand Locations'!M95=""),"",IF('Demand Locations'!M95&lt;COUNTIFS('Workers Settings'!$M:$M,$B95,'Workers Settings'!$N:$N,1,'Workers Settings'!$H:$H,K$3),"Warning!",IF('Demand Locations'!M95=0,"",COUNTIFS('Workers Settings'!$M:$M,$B95,'Workers Settings'!$N:$N,1,'Workers Settings'!$H:$H,K$3)/'Demand Locations'!M95)))</f>
        <v/>
      </c>
      <c r="L95" s="24" t="str">
        <f>IF(OR($B95="",L$3="",'Demand Locations'!N95=""),"",IF('Demand Locations'!N95&lt;COUNTIFS('Workers Settings'!$M:$M,$B95,'Workers Settings'!$N:$N,1,'Workers Settings'!$H:$H,L$3),"Warning!",IF('Demand Locations'!N95=0,"",COUNTIFS('Workers Settings'!$M:$M,$B95,'Workers Settings'!$N:$N,1,'Workers Settings'!$H:$H,L$3)/'Demand Locations'!N95)))</f>
        <v/>
      </c>
      <c r="M95" s="24" t="str">
        <f>IF(OR($B95="",M$3="",'Demand Locations'!O95=""),"",IF('Demand Locations'!O95&lt;COUNTIFS('Workers Settings'!$M:$M,$B95,'Workers Settings'!$N:$N,1,'Workers Settings'!$H:$H,M$3),"Warning!",IF('Demand Locations'!O95=0,"",COUNTIFS('Workers Settings'!$M:$M,$B95,'Workers Settings'!$N:$N,1,'Workers Settings'!$H:$H,M$3)/'Demand Locations'!O95)))</f>
        <v/>
      </c>
      <c r="N95" s="24" t="str">
        <f>IF(OR($B95="",N$3="",'Demand Locations'!P95=""),"",IF('Demand Locations'!P95&lt;COUNTIFS('Workers Settings'!$M:$M,$B95,'Workers Settings'!$N:$N,1,'Workers Settings'!$H:$H,N$3),"Warning!",IF('Demand Locations'!P95=0,"",COUNTIFS('Workers Settings'!$M:$M,$B95,'Workers Settings'!$N:$N,1,'Workers Settings'!$H:$H,N$3)/'Demand Locations'!P95)))</f>
        <v/>
      </c>
      <c r="O95" s="24" t="str">
        <f>IF(OR($B95="",O$3="",'Demand Locations'!Q95=""),"",IF('Demand Locations'!Q95&lt;COUNTIFS('Workers Settings'!$M:$M,$B95,'Workers Settings'!$N:$N,1,'Workers Settings'!$H:$H,O$3),"Warning!",IF('Demand Locations'!Q95=0,"",COUNTIFS('Workers Settings'!$M:$M,$B95,'Workers Settings'!$N:$N,1,'Workers Settings'!$H:$H,O$3)/'Demand Locations'!Q95)))</f>
        <v/>
      </c>
      <c r="P95" s="24" t="str">
        <f>IF(OR($B95="",P$3="",'Demand Locations'!R95=""),"",IF('Demand Locations'!R95&lt;COUNTIFS('Workers Settings'!$M:$M,$B95,'Workers Settings'!$N:$N,1,'Workers Settings'!$H:$H,P$3),"Warning!",IF('Demand Locations'!R95=0,"",COUNTIFS('Workers Settings'!$M:$M,$B95,'Workers Settings'!$N:$N,1,'Workers Settings'!$H:$H,P$3)/'Demand Locations'!R95)))</f>
        <v/>
      </c>
      <c r="Q95" s="24" t="str">
        <f>IF(OR($B95="",Q$3="",'Demand Locations'!S95=""),"",IF('Demand Locations'!S95&lt;COUNTIFS('Workers Settings'!$M:$M,$B95,'Workers Settings'!$N:$N,1,'Workers Settings'!$H:$H,Q$3),"Warning!",IF('Demand Locations'!S95=0,"",COUNTIFS('Workers Settings'!$M:$M,$B95,'Workers Settings'!$N:$N,1,'Workers Settings'!$H:$H,Q$3)/'Demand Locations'!S95)))</f>
        <v/>
      </c>
      <c r="R95" s="24" t="str">
        <f>IF(OR($B95="",R$3="",'Demand Locations'!T95=""),"",IF('Demand Locations'!T95&lt;COUNTIFS('Workers Settings'!$M:$M,$B95,'Workers Settings'!$N:$N,1,'Workers Settings'!$H:$H,R$3),"Warning!",IF('Demand Locations'!T95=0,"",COUNTIFS('Workers Settings'!$M:$M,$B95,'Workers Settings'!$N:$N,1,'Workers Settings'!$H:$H,R$3)/'Demand Locations'!T95)))</f>
        <v/>
      </c>
      <c r="S95" s="24" t="str">
        <f>IF(OR($B95="",S$3="",'Demand Locations'!U95=""),"",IF('Demand Locations'!U95&lt;COUNTIFS('Workers Settings'!$M:$M,$B95,'Workers Settings'!$N:$N,1,'Workers Settings'!$H:$H,S$3),"Warning!",IF('Demand Locations'!U95=0,"",COUNTIFS('Workers Settings'!$M:$M,$B95,'Workers Settings'!$N:$N,1,'Workers Settings'!$H:$H,S$3)/'Demand Locations'!U95)))</f>
        <v/>
      </c>
      <c r="T95" s="24" t="str">
        <f>IF(OR($B95="",T$3="",'Demand Locations'!V95=""),"",IF('Demand Locations'!V95&lt;COUNTIFS('Workers Settings'!$M:$M,$B95,'Workers Settings'!$N:$N,1,'Workers Settings'!$H:$H,T$3),"Warning!",IF('Demand Locations'!V95=0,"",COUNTIFS('Workers Settings'!$M:$M,$B95,'Workers Settings'!$N:$N,1,'Workers Settings'!$H:$H,T$3)/'Demand Locations'!V95)))</f>
        <v/>
      </c>
      <c r="U95" s="24" t="str">
        <f>IF(OR($B95="",U$3="",'Demand Locations'!W95=""),"",IF('Demand Locations'!W95&lt;COUNTIFS('Workers Settings'!$M:$M,$B95,'Workers Settings'!$N:$N,1,'Workers Settings'!$H:$H,U$3),"Warning!",IF('Demand Locations'!W95=0,"",COUNTIFS('Workers Settings'!$M:$M,$B95,'Workers Settings'!$N:$N,1,'Workers Settings'!$H:$H,U$3)/'Demand Locations'!W95)))</f>
        <v/>
      </c>
      <c r="V95" s="24" t="str">
        <f>IF(OR($B95="",V$3="",'Demand Locations'!X95=""),"",IF('Demand Locations'!X95&lt;COUNTIFS('Workers Settings'!$M:$M,$B95,'Workers Settings'!$N:$N,1,'Workers Settings'!$H:$H,V$3),"Warning!",IF('Demand Locations'!X95=0,"",COUNTIFS('Workers Settings'!$M:$M,$B95,'Workers Settings'!$N:$N,1,'Workers Settings'!$H:$H,V$3)/'Demand Locations'!X95)))</f>
        <v/>
      </c>
      <c r="W95" s="24" t="str">
        <f>IF(OR($B95="",W$3="",'Demand Locations'!Y95=""),"",IF('Demand Locations'!Y95&lt;COUNTIFS('Workers Settings'!$M:$M,$B95,'Workers Settings'!$N:$N,1,'Workers Settings'!$H:$H,W$3),"Warning!",IF('Demand Locations'!Y95=0,"",COUNTIFS('Workers Settings'!$M:$M,$B95,'Workers Settings'!$N:$N,1,'Workers Settings'!$H:$H,W$3)/'Demand Locations'!Y95)))</f>
        <v/>
      </c>
      <c r="X95" s="24" t="str">
        <f>IF(OR($B95="",X$3="",'Demand Locations'!Z95=""),"",IF('Demand Locations'!Z95&lt;COUNTIFS('Workers Settings'!$M:$M,$B95,'Workers Settings'!$N:$N,1,'Workers Settings'!$H:$H,X$3),"Warning!",IF('Demand Locations'!Z95=0,"",COUNTIFS('Workers Settings'!$M:$M,$B95,'Workers Settings'!$N:$N,1,'Workers Settings'!$H:$H,X$3)/'Demand Locations'!Z95)))</f>
        <v/>
      </c>
      <c r="Y95" s="24" t="str">
        <f>IF(OR($B95="",Y$3="",'Demand Locations'!AA95=""),"",IF('Demand Locations'!AA95&lt;COUNTIFS('Workers Settings'!$M:$M,$B95,'Workers Settings'!$N:$N,1,'Workers Settings'!$H:$H,Y$3),"Warning!",IF('Demand Locations'!AA95=0,"",COUNTIFS('Workers Settings'!$M:$M,$B95,'Workers Settings'!$N:$N,1,'Workers Settings'!$H:$H,Y$3)/'Demand Locations'!AA95)))</f>
        <v/>
      </c>
      <c r="Z95" s="24" t="str">
        <f>IF(OR($B95="",Z$3="",'Demand Locations'!AB95=""),"",IF('Demand Locations'!AB95&lt;COUNTIFS('Workers Settings'!$M:$M,$B95,'Workers Settings'!$N:$N,1,'Workers Settings'!$H:$H,Z$3),"Warning!",IF('Demand Locations'!AB95=0,"",COUNTIFS('Workers Settings'!$M:$M,$B95,'Workers Settings'!$N:$N,1,'Workers Settings'!$H:$H,Z$3)/'Demand Locations'!AB95)))</f>
        <v/>
      </c>
      <c r="AA95" s="24" t="str">
        <f>IF(OR($B95="",AA$3="",'Demand Locations'!AC95=""),"",IF('Demand Locations'!AC95&lt;COUNTIFS('Workers Settings'!$M:$M,$B95,'Workers Settings'!$N:$N,1,'Workers Settings'!$H:$H,AA$3),"Warning!",IF('Demand Locations'!AC95=0,"",COUNTIFS('Workers Settings'!$M:$M,$B95,'Workers Settings'!$N:$N,1,'Workers Settings'!$H:$H,AA$3)/'Demand Locations'!AC95)))</f>
        <v/>
      </c>
      <c r="AB95" s="24" t="str">
        <f>IF(OR($B95="",AB$3="",'Demand Locations'!AD95=""),"",IF('Demand Locations'!AD95&lt;COUNTIFS('Workers Settings'!$M:$M,$B95,'Workers Settings'!$N:$N,1,'Workers Settings'!$H:$H,AB$3),"Warning!",IF('Demand Locations'!AD95=0,"",COUNTIFS('Workers Settings'!$M:$M,$B95,'Workers Settings'!$N:$N,1,'Workers Settings'!$H:$H,AB$3)/'Demand Locations'!AD95)))</f>
        <v/>
      </c>
      <c r="AC95" s="24" t="str">
        <f>IF(OR($B95="",AC$3="",'Demand Locations'!AE95=""),"",IF('Demand Locations'!AE95&lt;COUNTIFS('Workers Settings'!$M:$M,$B95,'Workers Settings'!$N:$N,1,'Workers Settings'!$H:$H,AC$3),"Warning!",IF('Demand Locations'!AE95=0,"",COUNTIFS('Workers Settings'!$M:$M,$B95,'Workers Settings'!$N:$N,1,'Workers Settings'!$H:$H,AC$3)/'Demand Locations'!AE95)))</f>
        <v/>
      </c>
      <c r="AD95" s="24" t="str">
        <f>IF(OR($B95="",AD$3="",'Demand Locations'!AF95=""),"",IF('Demand Locations'!AF95&lt;COUNTIFS('Workers Settings'!$M:$M,$B95,'Workers Settings'!$N:$N,1,'Workers Settings'!$H:$H,AD$3),"Warning!",IF('Demand Locations'!AF95=0,"",COUNTIFS('Workers Settings'!$M:$M,$B95,'Workers Settings'!$N:$N,1,'Workers Settings'!$H:$H,AD$3)/'Demand Locations'!AF95)))</f>
        <v/>
      </c>
      <c r="AE95" s="24" t="str">
        <f>IF(OR($B95="",AE$3="",'Demand Locations'!AG95=""),"",IF('Demand Locations'!AG95&lt;COUNTIFS('Workers Settings'!$M:$M,$B95,'Workers Settings'!$N:$N,1,'Workers Settings'!$H:$H,AE$3),"Warning!",IF('Demand Locations'!AG95=0,"",COUNTIFS('Workers Settings'!$M:$M,$B95,'Workers Settings'!$N:$N,1,'Workers Settings'!$H:$H,AE$3)/'Demand Locations'!AG95)))</f>
        <v/>
      </c>
      <c r="AF95" s="24" t="str">
        <f>IF(OR($B95="",AF$3="",'Demand Locations'!AH95=""),"",IF('Demand Locations'!AH95&lt;COUNTIFS('Workers Settings'!$M:$M,$B95,'Workers Settings'!$N:$N,1,'Workers Settings'!$H:$H,AF$3),"Warning!",IF('Demand Locations'!AH95=0,"",COUNTIFS('Workers Settings'!$M:$M,$B95,'Workers Settings'!$N:$N,1,'Workers Settings'!$H:$H,AF$3)/'Demand Locations'!AH95)))</f>
        <v/>
      </c>
      <c r="AG95" s="24" t="str">
        <f>IF(OR($B95="",AG$3="",'Demand Locations'!AI95=""),"",IF('Demand Locations'!AI95&lt;COUNTIFS('Workers Settings'!$M:$M,$B95,'Workers Settings'!$N:$N,1,'Workers Settings'!$H:$H,AG$3),"Warning!",IF('Demand Locations'!AI95=0,"",COUNTIFS('Workers Settings'!$M:$M,$B95,'Workers Settings'!$N:$N,1,'Workers Settings'!$H:$H,AG$3)/'Demand Locations'!AI95)))</f>
        <v/>
      </c>
      <c r="AH95" s="24" t="str">
        <f>IF(OR($B95="",AH$3="",'Demand Locations'!AJ95=""),"",IF('Demand Locations'!AJ95&lt;COUNTIFS('Workers Settings'!$M:$M,$B95,'Workers Settings'!$N:$N,1,'Workers Settings'!$H:$H,AH$3),"Warning!",IF('Demand Locations'!AJ95=0,"",COUNTIFS('Workers Settings'!$M:$M,$B95,'Workers Settings'!$N:$N,1,'Workers Settings'!$H:$H,AH$3)/'Demand Locations'!AJ95)))</f>
        <v/>
      </c>
      <c r="AI95" s="24" t="str">
        <f>IF(OR($B95="",AI$3="",'Demand Locations'!AK95=""),"",IF('Demand Locations'!AK95&lt;COUNTIFS('Workers Settings'!$M:$M,$B95,'Workers Settings'!$N:$N,1,'Workers Settings'!$H:$H,AI$3),"Warning!",IF('Demand Locations'!AK95=0,"",COUNTIFS('Workers Settings'!$M:$M,$B95,'Workers Settings'!$N:$N,1,'Workers Settings'!$H:$H,AI$3)/'Demand Locations'!AK95)))</f>
        <v/>
      </c>
      <c r="AJ95" s="24" t="str">
        <f>IF(OR($B95="",AJ$3="",'Demand Locations'!AL95=""),"",IF('Demand Locations'!AL95&lt;COUNTIFS('Workers Settings'!$M:$M,$B95,'Workers Settings'!$N:$N,1,'Workers Settings'!$H:$H,AJ$3),"Warning!",IF('Demand Locations'!AL95=0,"",COUNTIFS('Workers Settings'!$M:$M,$B95,'Workers Settings'!$N:$N,1,'Workers Settings'!$H:$H,AJ$3)/'Demand Locations'!AL95)))</f>
        <v/>
      </c>
      <c r="AK95" s="24" t="str">
        <f>IF(OR($B95="",AK$3="",'Demand Locations'!AM95=""),"",IF('Demand Locations'!AM95&lt;COUNTIFS('Workers Settings'!$M:$M,$B95,'Workers Settings'!$N:$N,1,'Workers Settings'!$H:$H,AK$3),"Warning!",IF('Demand Locations'!AM95=0,"",COUNTIFS('Workers Settings'!$M:$M,$B95,'Workers Settings'!$N:$N,1,'Workers Settings'!$H:$H,AK$3)/'Demand Locations'!AM95)))</f>
        <v/>
      </c>
      <c r="AL95" s="24" t="str">
        <f>IF(OR($B95="",AL$3="",'Demand Locations'!AN95=""),"",IF('Demand Locations'!AN95&lt;COUNTIFS('Workers Settings'!$M:$M,$B95,'Workers Settings'!$N:$N,1,'Workers Settings'!$H:$H,AL$3),"Warning!",IF('Demand Locations'!AN95=0,"",COUNTIFS('Workers Settings'!$M:$M,$B95,'Workers Settings'!$N:$N,1,'Workers Settings'!$H:$H,AL$3)/'Demand Locations'!AN95)))</f>
        <v/>
      </c>
      <c r="AM95" s="24" t="str">
        <f>IF(OR($B95="",AM$3="",'Demand Locations'!AO95=""),"",IF('Demand Locations'!AO95&lt;COUNTIFS('Workers Settings'!$M:$M,$B95,'Workers Settings'!$N:$N,1,'Workers Settings'!$H:$H,AM$3),"Warning!",IF('Demand Locations'!AO95=0,"",COUNTIFS('Workers Settings'!$M:$M,$B95,'Workers Settings'!$N:$N,1,'Workers Settings'!$H:$H,AM$3)/'Demand Locations'!AO95)))</f>
        <v/>
      </c>
      <c r="AN95" s="24" t="str">
        <f>IF(OR($B95="",AN$3="",'Demand Locations'!AP95=""),"",IF('Demand Locations'!AP95&lt;COUNTIFS('Workers Settings'!$M:$M,$B95,'Workers Settings'!$N:$N,1,'Workers Settings'!$H:$H,AN$3),"Warning!",IF('Demand Locations'!AP95=0,"",COUNTIFS('Workers Settings'!$M:$M,$B95,'Workers Settings'!$N:$N,1,'Workers Settings'!$H:$H,AN$3)/'Demand Locations'!AP95)))</f>
        <v/>
      </c>
      <c r="AO95" s="24" t="str">
        <f>IF(OR($B95="",AO$3="",'Demand Locations'!AQ95=""),"",IF('Demand Locations'!AQ95&lt;COUNTIFS('Workers Settings'!$M:$M,$B95,'Workers Settings'!$N:$N,1,'Workers Settings'!$H:$H,AO$3),"Warning!",IF('Demand Locations'!AQ95=0,"",COUNTIFS('Workers Settings'!$M:$M,$B95,'Workers Settings'!$N:$N,1,'Workers Settings'!$H:$H,AO$3)/'Demand Locations'!AQ95)))</f>
        <v/>
      </c>
      <c r="AP95" s="24" t="str">
        <f>IF(OR($B95="",AP$3="",'Demand Locations'!AR95=""),"",IF('Demand Locations'!AR95&lt;COUNTIFS('Workers Settings'!$M:$M,$B95,'Workers Settings'!$N:$N,1,'Workers Settings'!$H:$H,AP$3),"Warning!",IF('Demand Locations'!AR95=0,"",COUNTIFS('Workers Settings'!$M:$M,$B95,'Workers Settings'!$N:$N,1,'Workers Settings'!$H:$H,AP$3)/'Demand Locations'!AR95)))</f>
        <v/>
      </c>
      <c r="AQ95" s="24" t="str">
        <f>IF(OR($B95="",AQ$3="",'Demand Locations'!AS95=""),"",IF('Demand Locations'!AS95&lt;COUNTIFS('Workers Settings'!$M:$M,$B95,'Workers Settings'!$N:$N,1,'Workers Settings'!$H:$H,AQ$3),"Warning!",IF('Demand Locations'!AS95=0,"",COUNTIFS('Workers Settings'!$M:$M,$B95,'Workers Settings'!$N:$N,1,'Workers Settings'!$H:$H,AQ$3)/'Demand Locations'!AS95)))</f>
        <v/>
      </c>
      <c r="AR95" s="24" t="str">
        <f>IF(OR($B95="",AR$3="",'Demand Locations'!AT95=""),"",IF('Demand Locations'!AT95&lt;COUNTIFS('Workers Settings'!$M:$M,$B95,'Workers Settings'!$N:$N,1,'Workers Settings'!$H:$H,AR$3),"Warning!",IF('Demand Locations'!AT95=0,"",COUNTIFS('Workers Settings'!$M:$M,$B95,'Workers Settings'!$N:$N,1,'Workers Settings'!$H:$H,AR$3)/'Demand Locations'!AT95)))</f>
        <v/>
      </c>
      <c r="AS95" s="24" t="str">
        <f>IF(OR($B95="",AS$3="",'Demand Locations'!AU95=""),"",IF('Demand Locations'!AU95&lt;COUNTIFS('Workers Settings'!$M:$M,$B95,'Workers Settings'!$N:$N,1,'Workers Settings'!$H:$H,AS$3),"Warning!",IF('Demand Locations'!AU95=0,"",COUNTIFS('Workers Settings'!$M:$M,$B95,'Workers Settings'!$N:$N,1,'Workers Settings'!$H:$H,AS$3)/'Demand Locations'!AU95)))</f>
        <v/>
      </c>
      <c r="AT95" s="24" t="str">
        <f>IF(OR($B95="",AT$3="",'Demand Locations'!AV95=""),"",IF('Demand Locations'!AV95&lt;COUNTIFS('Workers Settings'!$M:$M,$B95,'Workers Settings'!$N:$N,1,'Workers Settings'!$H:$H,AT$3),"Warning!",IF('Demand Locations'!AV95=0,"",COUNTIFS('Workers Settings'!$M:$M,$B95,'Workers Settings'!$N:$N,1,'Workers Settings'!$H:$H,AT$3)/'Demand Locations'!AV95)))</f>
        <v/>
      </c>
      <c r="AU95" s="24" t="str">
        <f>IF(OR($B95="",AU$3="",'Demand Locations'!AW95=""),"",IF('Demand Locations'!AW95&lt;COUNTIFS('Workers Settings'!$M:$M,$B95,'Workers Settings'!$N:$N,1,'Workers Settings'!$H:$H,AU$3),"Warning!",IF('Demand Locations'!AW95=0,"",COUNTIFS('Workers Settings'!$M:$M,$B95,'Workers Settings'!$N:$N,1,'Workers Settings'!$H:$H,AU$3)/'Demand Locations'!AW95)))</f>
        <v/>
      </c>
      <c r="AV95" s="24" t="str">
        <f>IF(OR($B95="",AV$3="",'Demand Locations'!AX95=""),"",IF('Demand Locations'!AX95&lt;COUNTIFS('Workers Settings'!$M:$M,$B95,'Workers Settings'!$N:$N,1,'Workers Settings'!$H:$H,AV$3),"Warning!",IF('Demand Locations'!AX95=0,"",COUNTIFS('Workers Settings'!$M:$M,$B95,'Workers Settings'!$N:$N,1,'Workers Settings'!$H:$H,AV$3)/'Demand Locations'!AX95)))</f>
        <v/>
      </c>
      <c r="AW95" s="24" t="str">
        <f>IF(OR($B95="",AW$3="",'Demand Locations'!AY95=""),"",IF('Demand Locations'!AY95&lt;COUNTIFS('Workers Settings'!$M:$M,$B95,'Workers Settings'!$N:$N,1,'Workers Settings'!$H:$H,AW$3),"Warning!",IF('Demand Locations'!AY95=0,"",COUNTIFS('Workers Settings'!$M:$M,$B95,'Workers Settings'!$N:$N,1,'Workers Settings'!$H:$H,AW$3)/'Demand Locations'!AY95)))</f>
        <v/>
      </c>
      <c r="AX95" s="24" t="str">
        <f>IF(OR($B95="",AX$3="",'Demand Locations'!AZ95=""),"",IF('Demand Locations'!AZ95&lt;COUNTIFS('Workers Settings'!$M:$M,$B95,'Workers Settings'!$N:$N,1,'Workers Settings'!$H:$H,AX$3),"Warning!",IF('Demand Locations'!AZ95=0,"",COUNTIFS('Workers Settings'!$M:$M,$B95,'Workers Settings'!$N:$N,1,'Workers Settings'!$H:$H,AX$3)/'Demand Locations'!AZ95)))</f>
        <v/>
      </c>
      <c r="AY95" s="24" t="str">
        <f>IF(OR($B95="",AY$3="",'Demand Locations'!BA95=""),"",IF('Demand Locations'!BA95&lt;COUNTIFS('Workers Settings'!$M:$M,$B95,'Workers Settings'!$N:$N,1,'Workers Settings'!$H:$H,AY$3),"Warning!",IF('Demand Locations'!BA95=0,"",COUNTIFS('Workers Settings'!$M:$M,$B95,'Workers Settings'!$N:$N,1,'Workers Settings'!$H:$H,AY$3)/'Demand Locations'!BA95)))</f>
        <v/>
      </c>
      <c r="AZ95" s="24" t="str">
        <f>IF(OR($B95="",AZ$3="",'Demand Locations'!BB95=""),"",IF('Demand Locations'!BB95&lt;COUNTIFS('Workers Settings'!$M:$M,$B95,'Workers Settings'!$N:$N,1,'Workers Settings'!$H:$H,AZ$3),"Warning!",IF('Demand Locations'!BB95=0,"",COUNTIFS('Workers Settings'!$M:$M,$B95,'Workers Settings'!$N:$N,1,'Workers Settings'!$H:$H,AZ$3)/'Demand Locations'!BB95)))</f>
        <v/>
      </c>
      <c r="BA95" s="24" t="str">
        <f>IF(OR($B95="",BA$3="",'Demand Locations'!BC95=""),"",IF('Demand Locations'!BC95&lt;COUNTIFS('Workers Settings'!$M:$M,$B95,'Workers Settings'!$N:$N,1,'Workers Settings'!$H:$H,BA$3),"Warning!",IF('Demand Locations'!BC95=0,"",COUNTIFS('Workers Settings'!$M:$M,$B95,'Workers Settings'!$N:$N,1,'Workers Settings'!$H:$H,BA$3)/'Demand Locations'!BC95)))</f>
        <v/>
      </c>
      <c r="BB95" s="24" t="str">
        <f>IF(OR($B95="",BB$3="",'Demand Locations'!BD95=""),"",IF('Demand Locations'!BD95&lt;COUNTIFS('Workers Settings'!$M:$M,$B95,'Workers Settings'!$N:$N,1,'Workers Settings'!$H:$H,BB$3),"Warning!",IF('Demand Locations'!BD95=0,"",COUNTIFS('Workers Settings'!$M:$M,$B95,'Workers Settings'!$N:$N,1,'Workers Settings'!$H:$H,BB$3)/'Demand Locations'!BD95)))</f>
        <v/>
      </c>
      <c r="BC95" s="24" t="str">
        <f>IF(OR($B95="",BC$3="",'Demand Locations'!BE95=""),"",IF('Demand Locations'!BE95&lt;COUNTIFS('Workers Settings'!$M:$M,$B95,'Workers Settings'!$N:$N,1,'Workers Settings'!$H:$H,BC$3),"Warning!",IF('Demand Locations'!BE95=0,"",COUNTIFS('Workers Settings'!$M:$M,$B95,'Workers Settings'!$N:$N,1,'Workers Settings'!$H:$H,BC$3)/'Demand Locations'!BE95)))</f>
        <v/>
      </c>
      <c r="BD95" s="24" t="str">
        <f>IF(OR($B95="",BD$3="",'Demand Locations'!BF95=""),"",IF('Demand Locations'!BF95&lt;COUNTIFS('Workers Settings'!$M:$M,$B95,'Workers Settings'!$N:$N,1,'Workers Settings'!$H:$H,BD$3),"Warning!",IF('Demand Locations'!BF95=0,"",COUNTIFS('Workers Settings'!$M:$M,$B95,'Workers Settings'!$N:$N,1,'Workers Settings'!$H:$H,BD$3)/'Demand Locations'!BF95)))</f>
        <v/>
      </c>
      <c r="BE95" s="24" t="str">
        <f>IF(OR($B95="",BE$3="",'Demand Locations'!BG95=""),"",IF('Demand Locations'!BG95&lt;COUNTIFS('Workers Settings'!$M:$M,$B95,'Workers Settings'!$N:$N,1,'Workers Settings'!$H:$H,BE$3),"Warning!",IF('Demand Locations'!BG95=0,"",COUNTIFS('Workers Settings'!$M:$M,$B95,'Workers Settings'!$N:$N,1,'Workers Settings'!$H:$H,BE$3)/'Demand Locations'!BG95)))</f>
        <v/>
      </c>
      <c r="BF95" s="24" t="str">
        <f>IF(OR($B95="",BF$3="",'Demand Locations'!BH95=""),"",IF('Demand Locations'!BH95&lt;COUNTIFS('Workers Settings'!$M:$M,$B95,'Workers Settings'!$N:$N,1,'Workers Settings'!$H:$H,BF$3),"Warning!",IF('Demand Locations'!BH95=0,"",COUNTIFS('Workers Settings'!$M:$M,$B95,'Workers Settings'!$N:$N,1,'Workers Settings'!$H:$H,BF$3)/'Demand Locations'!BH95)))</f>
        <v/>
      </c>
      <c r="BG95" s="24" t="str">
        <f>IF(OR($B95="",BG$3="",'Demand Locations'!BI95=""),"",IF('Demand Locations'!BI95&lt;COUNTIFS('Workers Settings'!$M:$M,$B95,'Workers Settings'!$N:$N,1,'Workers Settings'!$H:$H,BG$3),"Warning!",IF('Demand Locations'!BI95=0,"",COUNTIFS('Workers Settings'!$M:$M,$B95,'Workers Settings'!$N:$N,1,'Workers Settings'!$H:$H,BG$3)/'Demand Locations'!BI95)))</f>
        <v/>
      </c>
      <c r="BH95" s="24" t="str">
        <f>IF(OR($B95="",BH$3="",'Demand Locations'!BJ95=""),"",IF('Demand Locations'!BJ95&lt;COUNTIFS('Workers Settings'!$M:$M,$B95,'Workers Settings'!$N:$N,1,'Workers Settings'!$H:$H,BH$3),"Warning!",IF('Demand Locations'!BJ95=0,"",COUNTIFS('Workers Settings'!$M:$M,$B95,'Workers Settings'!$N:$N,1,'Workers Settings'!$H:$H,BH$3)/'Demand Locations'!BJ95)))</f>
        <v/>
      </c>
      <c r="BI95" s="24" t="str">
        <f>IF(OR($B95="",BI$3="",'Demand Locations'!BK95=""),"",IF('Demand Locations'!BK95&lt;COUNTIFS('Workers Settings'!$M:$M,$B95,'Workers Settings'!$N:$N,1,'Workers Settings'!$H:$H,BI$3),"Warning!",IF('Demand Locations'!BK95=0,"",COUNTIFS('Workers Settings'!$M:$M,$B95,'Workers Settings'!$N:$N,1,'Workers Settings'!$H:$H,BI$3)/'Demand Locations'!BK95)))</f>
        <v/>
      </c>
      <c r="BJ95" s="24" t="str">
        <f>IF(OR($B95="",BJ$3="",'Demand Locations'!BL95=""),"",IF('Demand Locations'!BL95&lt;COUNTIFS('Workers Settings'!$M:$M,$B95,'Workers Settings'!$N:$N,1,'Workers Settings'!$H:$H,BJ$3),"Warning!",IF('Demand Locations'!BL95=0,"",COUNTIFS('Workers Settings'!$M:$M,$B95,'Workers Settings'!$N:$N,1,'Workers Settings'!$H:$H,BJ$3)/'Demand Locations'!BL95)))</f>
        <v/>
      </c>
      <c r="BK95" s="24" t="str">
        <f>IF(OR($B95="",BK$3="",'Demand Locations'!BM95=""),"",IF('Demand Locations'!BM95&lt;COUNTIFS('Workers Settings'!$M:$M,$B95,'Workers Settings'!$N:$N,1,'Workers Settings'!$H:$H,BK$3),"Warning!",IF('Demand Locations'!BM95=0,"",COUNTIFS('Workers Settings'!$M:$M,$B95,'Workers Settings'!$N:$N,1,'Workers Settings'!$H:$H,BK$3)/'Demand Locations'!BM95)))</f>
        <v/>
      </c>
      <c r="BL95" s="24" t="str">
        <f>IF(OR($B95="",BL$3="",'Demand Locations'!BN95=""),"",IF('Demand Locations'!BN95&lt;COUNTIFS('Workers Settings'!$M:$M,$B95,'Workers Settings'!$N:$N,1,'Workers Settings'!$H:$H,BL$3),"Warning!",IF('Demand Locations'!BN95=0,"",COUNTIFS('Workers Settings'!$M:$M,$B95,'Workers Settings'!$N:$N,1,'Workers Settings'!$H:$H,BL$3)/'Demand Locations'!BN95)))</f>
        <v/>
      </c>
      <c r="BM95" s="24" t="str">
        <f>IF(OR($B95="",BM$3="",'Demand Locations'!BO95=""),"",IF('Demand Locations'!BO95&lt;COUNTIFS('Workers Settings'!$M:$M,$B95,'Workers Settings'!$N:$N,1,'Workers Settings'!$H:$H,BM$3),"Warning!",IF('Demand Locations'!BO95=0,"",COUNTIFS('Workers Settings'!$M:$M,$B95,'Workers Settings'!$N:$N,1,'Workers Settings'!$H:$H,BM$3)/'Demand Locations'!BO95)))</f>
        <v/>
      </c>
      <c r="BN95" s="24" t="str">
        <f>IF(OR($B95="",BN$3="",'Demand Locations'!BP95=""),"",IF('Demand Locations'!BP95&lt;COUNTIFS('Workers Settings'!$M:$M,$B95,'Workers Settings'!$N:$N,1,'Workers Settings'!$H:$H,BN$3),"Warning!",IF('Demand Locations'!BP95=0,"",COUNTIFS('Workers Settings'!$M:$M,$B95,'Workers Settings'!$N:$N,1,'Workers Settings'!$H:$H,BN$3)/'Demand Locations'!BP95)))</f>
        <v/>
      </c>
      <c r="BO95" s="24" t="str">
        <f>IF(OR($B95="",BO$3="",'Demand Locations'!BQ95=""),"",IF('Demand Locations'!BQ95&lt;COUNTIFS('Workers Settings'!$M:$M,$B95,'Workers Settings'!$N:$N,1,'Workers Settings'!$H:$H,BO$3),"Warning!",IF('Demand Locations'!BQ95=0,"",COUNTIFS('Workers Settings'!$M:$M,$B95,'Workers Settings'!$N:$N,1,'Workers Settings'!$H:$H,BO$3)/'Demand Locations'!BQ95)))</f>
        <v/>
      </c>
      <c r="BP95" s="24" t="str">
        <f>IF(OR($B95="",BP$3="",'Demand Locations'!BR95=""),"",IF('Demand Locations'!BR95&lt;COUNTIFS('Workers Settings'!$M:$M,$B95,'Workers Settings'!$N:$N,1,'Workers Settings'!$H:$H,BP$3),"Warning!",IF('Demand Locations'!BR95=0,"",COUNTIFS('Workers Settings'!$M:$M,$B95,'Workers Settings'!$N:$N,1,'Workers Settings'!$H:$H,BP$3)/'Demand Locations'!BR95)))</f>
        <v/>
      </c>
      <c r="BQ95" s="24" t="str">
        <f>IF(OR($B95="",BQ$3="",'Demand Locations'!BS95=""),"",IF('Demand Locations'!BS95&lt;COUNTIFS('Workers Settings'!$M:$M,$B95,'Workers Settings'!$N:$N,1,'Workers Settings'!$H:$H,BQ$3),"Warning!",IF('Demand Locations'!BS95=0,"",COUNTIFS('Workers Settings'!$M:$M,$B95,'Workers Settings'!$N:$N,1,'Workers Settings'!$H:$H,BQ$3)/'Demand Locations'!BS95)))</f>
        <v/>
      </c>
      <c r="BR95" s="24" t="str">
        <f>IF(OR($B95="",BR$3="",'Demand Locations'!BT95=""),"",IF('Demand Locations'!BT95&lt;COUNTIFS('Workers Settings'!$M:$M,$B95,'Workers Settings'!$N:$N,1,'Workers Settings'!$H:$H,BR$3),"Warning!",IF('Demand Locations'!BT95=0,"",COUNTIFS('Workers Settings'!$M:$M,$B95,'Workers Settings'!$N:$N,1,'Workers Settings'!$H:$H,BR$3)/'Demand Locations'!BT95)))</f>
        <v/>
      </c>
      <c r="BS95" s="24" t="str">
        <f>IF(OR($B95="",BS$3="",'Demand Locations'!BU95=""),"",IF('Demand Locations'!BU95&lt;COUNTIFS('Workers Settings'!$M:$M,$B95,'Workers Settings'!$N:$N,1,'Workers Settings'!$H:$H,BS$3),"Warning!",IF('Demand Locations'!BU95=0,"",COUNTIFS('Workers Settings'!$M:$M,$B95,'Workers Settings'!$N:$N,1,'Workers Settings'!$H:$H,BS$3)/'Demand Locations'!BU95)))</f>
        <v/>
      </c>
      <c r="BT95" s="24" t="str">
        <f>IF(OR($B95="",BT$3="",'Demand Locations'!BV95=""),"",IF('Demand Locations'!BV95&lt;COUNTIFS('Workers Settings'!$M:$M,$B95,'Workers Settings'!$N:$N,1,'Workers Settings'!$H:$H,BT$3),"Warning!",IF('Demand Locations'!BV95=0,"",COUNTIFS('Workers Settings'!$M:$M,$B95,'Workers Settings'!$N:$N,1,'Workers Settings'!$H:$H,BT$3)/'Demand Locations'!BV95)))</f>
        <v/>
      </c>
      <c r="BU95" s="24" t="str">
        <f>IF(OR($B95="",BU$3="",'Demand Locations'!BW95=""),"",IF('Demand Locations'!BW95&lt;COUNTIFS('Workers Settings'!$M:$M,$B95,'Workers Settings'!$N:$N,1,'Workers Settings'!$H:$H,BU$3),"Warning!",IF('Demand Locations'!BW95=0,"",COUNTIFS('Workers Settings'!$M:$M,$B95,'Workers Settings'!$N:$N,1,'Workers Settings'!$H:$H,BU$3)/'Demand Locations'!BW95)))</f>
        <v/>
      </c>
      <c r="BV95" s="24" t="str">
        <f>IF(OR($B95="",BV$3="",'Demand Locations'!BX95=""),"",IF('Demand Locations'!BX95&lt;COUNTIFS('Workers Settings'!$M:$M,$B95,'Workers Settings'!$N:$N,1,'Workers Settings'!$H:$H,BV$3),"Warning!",IF('Demand Locations'!BX95=0,"",COUNTIFS('Workers Settings'!$M:$M,$B95,'Workers Settings'!$N:$N,1,'Workers Settings'!$H:$H,BV$3)/'Demand Locations'!BX95)))</f>
        <v/>
      </c>
      <c r="BW95" s="24" t="str">
        <f>IF(OR($B95="",BW$3="",'Demand Locations'!BY95=""),"",IF('Demand Locations'!BY95&lt;COUNTIFS('Workers Settings'!$M:$M,$B95,'Workers Settings'!$N:$N,1,'Workers Settings'!$H:$H,BW$3),"Warning!",IF('Demand Locations'!BY95=0,"",COUNTIFS('Workers Settings'!$M:$M,$B95,'Workers Settings'!$N:$N,1,'Workers Settings'!$H:$H,BW$3)/'Demand Locations'!BY95)))</f>
        <v/>
      </c>
      <c r="BX95" s="24" t="str">
        <f>IF(OR($B95="",BX$3="",'Demand Locations'!BZ95=""),"",IF('Demand Locations'!BZ95&lt;COUNTIFS('Workers Settings'!$M:$M,$B95,'Workers Settings'!$N:$N,1,'Workers Settings'!$H:$H,BX$3),"Warning!",IF('Demand Locations'!BZ95=0,"",COUNTIFS('Workers Settings'!$M:$M,$B95,'Workers Settings'!$N:$N,1,'Workers Settings'!$H:$H,BX$3)/'Demand Locations'!BZ95)))</f>
        <v/>
      </c>
      <c r="BY95" s="24" t="str">
        <f>IF(OR($B95="",BY$3="",'Demand Locations'!CA95=""),"",IF('Demand Locations'!CA95&lt;COUNTIFS('Workers Settings'!$M:$M,$B95,'Workers Settings'!$N:$N,1,'Workers Settings'!$H:$H,BY$3),"Warning!",IF('Demand Locations'!CA95=0,"",COUNTIFS('Workers Settings'!$M:$M,$B95,'Workers Settings'!$N:$N,1,'Workers Settings'!$H:$H,BY$3)/'Demand Locations'!CA95)))</f>
        <v/>
      </c>
      <c r="BZ95" s="24" t="str">
        <f>IF(OR($B95="",BZ$3="",'Demand Locations'!CB95=""),"",IF('Demand Locations'!CB95&lt;COUNTIFS('Workers Settings'!$M:$M,$B95,'Workers Settings'!$N:$N,1,'Workers Settings'!$H:$H,BZ$3),"Warning!",IF('Demand Locations'!CB95=0,"",COUNTIFS('Workers Settings'!$M:$M,$B95,'Workers Settings'!$N:$N,1,'Workers Settings'!$H:$H,BZ$3)/'Demand Locations'!CB95)))</f>
        <v/>
      </c>
      <c r="CA95" s="24" t="str">
        <f>IF(OR($B95="",CA$3="",'Demand Locations'!CC95=""),"",IF('Demand Locations'!CC95&lt;COUNTIFS('Workers Settings'!$M:$M,$B95,'Workers Settings'!$N:$N,1,'Workers Settings'!$H:$H,CA$3),"Warning!",IF('Demand Locations'!CC95=0,"",COUNTIFS('Workers Settings'!$M:$M,$B95,'Workers Settings'!$N:$N,1,'Workers Settings'!$H:$H,CA$3)/'Demand Locations'!CC95)))</f>
        <v/>
      </c>
      <c r="CB95" s="24" t="str">
        <f>IF(OR($B95="",CB$3="",'Demand Locations'!CD95=""),"",IF('Demand Locations'!CD95&lt;COUNTIFS('Workers Settings'!$M:$M,$B95,'Workers Settings'!$N:$N,1,'Workers Settings'!$H:$H,CB$3),"Warning!",IF('Demand Locations'!CD95=0,"",COUNTIFS('Workers Settings'!$M:$M,$B95,'Workers Settings'!$N:$N,1,'Workers Settings'!$H:$H,CB$3)/'Demand Locations'!CD95)))</f>
        <v/>
      </c>
      <c r="CC95" s="24" t="str">
        <f>IF(OR($B95="",CC$3="",'Demand Locations'!CE95=""),"",IF('Demand Locations'!CE95&lt;COUNTIFS('Workers Settings'!$M:$M,$B95,'Workers Settings'!$N:$N,1,'Workers Settings'!$H:$H,CC$3),"Warning!",IF('Demand Locations'!CE95=0,"",COUNTIFS('Workers Settings'!$M:$M,$B95,'Workers Settings'!$N:$N,1,'Workers Settings'!$H:$H,CC$3)/'Demand Locations'!CE95)))</f>
        <v/>
      </c>
      <c r="CD95" s="24" t="str">
        <f>IF(OR($B95="",CD$3="",'Demand Locations'!CF95=""),"",IF('Demand Locations'!CF95&lt;COUNTIFS('Workers Settings'!$M:$M,$B95,'Workers Settings'!$N:$N,1,'Workers Settings'!$H:$H,CD$3),"Warning!",IF('Demand Locations'!CF95=0,"",COUNTIFS('Workers Settings'!$M:$M,$B95,'Workers Settings'!$N:$N,1,'Workers Settings'!$H:$H,CD$3)/'Demand Locations'!CF95)))</f>
        <v/>
      </c>
      <c r="CE95" s="24" t="str">
        <f>IF(OR($B95="",CE$3="",'Demand Locations'!CG95=""),"",IF('Demand Locations'!CG95&lt;COUNTIFS('Workers Settings'!$M:$M,$B95,'Workers Settings'!$N:$N,1,'Workers Settings'!$H:$H,CE$3),"Warning!",IF('Demand Locations'!CG95=0,"",COUNTIFS('Workers Settings'!$M:$M,$B95,'Workers Settings'!$N:$N,1,'Workers Settings'!$H:$H,CE$3)/'Demand Locations'!CG95)))</f>
        <v/>
      </c>
      <c r="CF95" s="24" t="str">
        <f>IF(OR($B95="",CF$3="",'Demand Locations'!CH95=""),"",IF('Demand Locations'!CH95&lt;COUNTIFS('Workers Settings'!$M:$M,$B95,'Workers Settings'!$N:$N,1,'Workers Settings'!$H:$H,CF$3),"Warning!",IF('Demand Locations'!CH95=0,"",COUNTIFS('Workers Settings'!$M:$M,$B95,'Workers Settings'!$N:$N,1,'Workers Settings'!$H:$H,CF$3)/'Demand Locations'!CH95)))</f>
        <v/>
      </c>
      <c r="CG95" s="24" t="str">
        <f>IF(OR($B95="",CG$3="",'Demand Locations'!CI95=""),"",IF('Demand Locations'!CI95&lt;COUNTIFS('Workers Settings'!$M:$M,$B95,'Workers Settings'!$N:$N,1,'Workers Settings'!$H:$H,CG$3),"Warning!",IF('Demand Locations'!CI95=0,"",COUNTIFS('Workers Settings'!$M:$M,$B95,'Workers Settings'!$N:$N,1,'Workers Settings'!$H:$H,CG$3)/'Demand Locations'!CI95)))</f>
        <v/>
      </c>
      <c r="CH95" s="24" t="str">
        <f>IF(OR($B95="",CH$3="",'Demand Locations'!CJ95=""),"",IF('Demand Locations'!CJ95&lt;COUNTIFS('Workers Settings'!$M:$M,$B95,'Workers Settings'!$N:$N,1,'Workers Settings'!$H:$H,CH$3),"Warning!",IF('Demand Locations'!CJ95=0,"",COUNTIFS('Workers Settings'!$M:$M,$B95,'Workers Settings'!$N:$N,1,'Workers Settings'!$H:$H,CH$3)/'Demand Locations'!CJ95)))</f>
        <v/>
      </c>
      <c r="CI95" s="24" t="str">
        <f>IF(OR($B95="",CI$3="",'Demand Locations'!CK95=""),"",IF('Demand Locations'!CK95&lt;COUNTIFS('Workers Settings'!$M:$M,$B95,'Workers Settings'!$N:$N,1,'Workers Settings'!$H:$H,CI$3),"Warning!",IF('Demand Locations'!CK95=0,"",COUNTIFS('Workers Settings'!$M:$M,$B95,'Workers Settings'!$N:$N,1,'Workers Settings'!$H:$H,CI$3)/'Demand Locations'!CK95)))</f>
        <v/>
      </c>
      <c r="CJ95" s="24" t="str">
        <f>IF(OR($B95="",CJ$3="",'Demand Locations'!CL95=""),"",IF('Demand Locations'!CL95&lt;COUNTIFS('Workers Settings'!$M:$M,$B95,'Workers Settings'!$N:$N,1,'Workers Settings'!$H:$H,CJ$3),"Warning!",IF('Demand Locations'!CL95=0,"",COUNTIFS('Workers Settings'!$M:$M,$B95,'Workers Settings'!$N:$N,1,'Workers Settings'!$H:$H,CJ$3)/'Demand Locations'!CL95)))</f>
        <v/>
      </c>
      <c r="CK95" s="24" t="str">
        <f>IF(OR($B95="",CK$3="",'Demand Locations'!CM95=""),"",IF('Demand Locations'!CM95&lt;COUNTIFS('Workers Settings'!$M:$M,$B95,'Workers Settings'!$N:$N,1,'Workers Settings'!$H:$H,CK$3),"Warning!",IF('Demand Locations'!CM95=0,"",COUNTIFS('Workers Settings'!$M:$M,$B95,'Workers Settings'!$N:$N,1,'Workers Settings'!$H:$H,CK$3)/'Demand Locations'!CM95)))</f>
        <v/>
      </c>
      <c r="CL95" s="24" t="str">
        <f>IF(OR($B95="",CL$3="",'Demand Locations'!CN95=""),"",IF('Demand Locations'!CN95&lt;COUNTIFS('Workers Settings'!$M:$M,$B95,'Workers Settings'!$N:$N,1,'Workers Settings'!$H:$H,CL$3),"Warning!",IF('Demand Locations'!CN95=0,"",COUNTIFS('Workers Settings'!$M:$M,$B95,'Workers Settings'!$N:$N,1,'Workers Settings'!$H:$H,CL$3)/'Demand Locations'!CN95)))</f>
        <v/>
      </c>
      <c r="CM95" s="24" t="str">
        <f>IF(OR($B95="",CM$3="",'Demand Locations'!CO95=""),"",IF('Demand Locations'!CO95&lt;COUNTIFS('Workers Settings'!$M:$M,$B95,'Workers Settings'!$N:$N,1,'Workers Settings'!$H:$H,CM$3),"Warning!",IF('Demand Locations'!CO95=0,"",COUNTIFS('Workers Settings'!$M:$M,$B95,'Workers Settings'!$N:$N,1,'Workers Settings'!$H:$H,CM$3)/'Demand Locations'!CO95)))</f>
        <v/>
      </c>
      <c r="CN95" s="24" t="str">
        <f>IF(OR($B95="",CN$3="",'Demand Locations'!CP95=""),"",IF('Demand Locations'!CP95&lt;COUNTIFS('Workers Settings'!$M:$M,$B95,'Workers Settings'!$N:$N,1,'Workers Settings'!$H:$H,CN$3),"Warning!",IF('Demand Locations'!CP95=0,"",COUNTIFS('Workers Settings'!$M:$M,$B95,'Workers Settings'!$N:$N,1,'Workers Settings'!$H:$H,CN$3)/'Demand Locations'!CP95)))</f>
        <v/>
      </c>
      <c r="CO95" s="24" t="str">
        <f>IF(OR($B95="",CO$3="",'Demand Locations'!CQ95=""),"",IF('Demand Locations'!CQ95&lt;COUNTIFS('Workers Settings'!$M:$M,$B95,'Workers Settings'!$N:$N,1,'Workers Settings'!$H:$H,CO$3),"Warning!",IF('Demand Locations'!CQ95=0,"",COUNTIFS('Workers Settings'!$M:$M,$B95,'Workers Settings'!$N:$N,1,'Workers Settings'!$H:$H,CO$3)/'Demand Locations'!CQ95)))</f>
        <v/>
      </c>
      <c r="CP95" s="24" t="str">
        <f>IF(OR($B95="",CP$3="",'Demand Locations'!CR95=""),"",IF('Demand Locations'!CR95&lt;COUNTIFS('Workers Settings'!$M:$M,$B95,'Workers Settings'!$N:$N,1,'Workers Settings'!$H:$H,CP$3),"Warning!",IF('Demand Locations'!CR95=0,"",COUNTIFS('Workers Settings'!$M:$M,$B95,'Workers Settings'!$N:$N,1,'Workers Settings'!$H:$H,CP$3)/'Demand Locations'!CR95)))</f>
        <v/>
      </c>
      <c r="CQ95" s="24" t="str">
        <f>IF(OR($B95="",CQ$3="",'Demand Locations'!CS95=""),"",IF('Demand Locations'!CS95&lt;COUNTIFS('Workers Settings'!$M:$M,$B95,'Workers Settings'!$N:$N,1,'Workers Settings'!$H:$H,CQ$3),"Warning!",IF('Demand Locations'!CS95=0,"",COUNTIFS('Workers Settings'!$M:$M,$B95,'Workers Settings'!$N:$N,1,'Workers Settings'!$H:$H,CQ$3)/'Demand Locations'!CS95)))</f>
        <v/>
      </c>
      <c r="CR95" s="24" t="str">
        <f>IF(OR($B95="",CR$3="",'Demand Locations'!CT95=""),"",IF('Demand Locations'!CT95&lt;COUNTIFS('Workers Settings'!$M:$M,$B95,'Workers Settings'!$N:$N,1,'Workers Settings'!$H:$H,CR$3),"Warning!",IF('Demand Locations'!CT95=0,"",COUNTIFS('Workers Settings'!$M:$M,$B95,'Workers Settings'!$N:$N,1,'Workers Settings'!$H:$H,CR$3)/'Demand Locations'!CT95)))</f>
        <v/>
      </c>
      <c r="CS95" s="24" t="str">
        <f>IF(OR($B95="",CS$3="",'Demand Locations'!CU95=""),"",IF('Demand Locations'!CU95&lt;COUNTIFS('Workers Settings'!$M:$M,$B95,'Workers Settings'!$N:$N,1,'Workers Settings'!$H:$H,CS$3),"Warning!",IF('Demand Locations'!CU95=0,"",COUNTIFS('Workers Settings'!$M:$M,$B95,'Workers Settings'!$N:$N,1,'Workers Settings'!$H:$H,CS$3)/'Demand Locations'!CU95)))</f>
        <v/>
      </c>
      <c r="CT95" s="24" t="str">
        <f>IF(OR($B95="",CT$3="",'Demand Locations'!CV95=""),"",IF('Demand Locations'!CV95&lt;COUNTIFS('Workers Settings'!$M:$M,$B95,'Workers Settings'!$N:$N,1,'Workers Settings'!$H:$H,CT$3),"Warning!",IF('Demand Locations'!CV95=0,"",COUNTIFS('Workers Settings'!$M:$M,$B95,'Workers Settings'!$N:$N,1,'Workers Settings'!$H:$H,CT$3)/'Demand Locations'!CV95)))</f>
        <v/>
      </c>
      <c r="CU95" s="24" t="str">
        <f>IF(OR($B95="",CU$3="",'Demand Locations'!CW95=""),"",IF('Demand Locations'!CW95&lt;COUNTIFS('Workers Settings'!$M:$M,$B95,'Workers Settings'!$N:$N,1,'Workers Settings'!$H:$H,CU$3),"Warning!",IF('Demand Locations'!CW95=0,"",COUNTIFS('Workers Settings'!$M:$M,$B95,'Workers Settings'!$N:$N,1,'Workers Settings'!$H:$H,CU$3)/'Demand Locations'!CW95)))</f>
        <v/>
      </c>
      <c r="CV95" s="24" t="str">
        <f>IF(OR($B95="",CV$3="",'Demand Locations'!CX95=""),"",IF('Demand Locations'!CX95&lt;COUNTIFS('Workers Settings'!$M:$M,$B95,'Workers Settings'!$N:$N,1,'Workers Settings'!$H:$H,CV$3),"Warning!",IF('Demand Locations'!CX95=0,"",COUNTIFS('Workers Settings'!$M:$M,$B95,'Workers Settings'!$N:$N,1,'Workers Settings'!$H:$H,CV$3)/'Demand Locations'!CX95)))</f>
        <v/>
      </c>
      <c r="CW95" s="24" t="str">
        <f>IF(OR($B95="",CW$3="",'Demand Locations'!CY95=""),"",IF('Demand Locations'!CY95&lt;COUNTIFS('Workers Settings'!$M:$M,$B95,'Workers Settings'!$N:$N,1,'Workers Settings'!$H:$H,CW$3),"Warning!",IF('Demand Locations'!CY95=0,"",COUNTIFS('Workers Settings'!$M:$M,$B95,'Workers Settings'!$N:$N,1,'Workers Settings'!$H:$H,CW$3)/'Demand Locations'!CY95)))</f>
        <v/>
      </c>
      <c r="CX95" s="24" t="str">
        <f>IF(OR($B95="",CX$3="",'Demand Locations'!CZ95=""),"",IF('Demand Locations'!CZ95&lt;COUNTIFS('Workers Settings'!$M:$M,$B95,'Workers Settings'!$N:$N,1,'Workers Settings'!$H:$H,CX$3),"Warning!",IF('Demand Locations'!CZ95=0,"",COUNTIFS('Workers Settings'!$M:$M,$B95,'Workers Settings'!$N:$N,1,'Workers Settings'!$H:$H,CX$3)/'Demand Locations'!CZ95)))</f>
        <v/>
      </c>
      <c r="CY95" s="24" t="str">
        <f>IF(OR($B95="",CY$3="",'Demand Locations'!DA95=""),"",IF('Demand Locations'!DA95&lt;COUNTIFS('Workers Settings'!$M:$M,$B95,'Workers Settings'!$N:$N,1,'Workers Settings'!$H:$H,CY$3),"Warning!",IF('Demand Locations'!DA95=0,"",COUNTIFS('Workers Settings'!$M:$M,$B95,'Workers Settings'!$N:$N,1,'Workers Settings'!$H:$H,CY$3)/'Demand Locations'!DA95)))</f>
        <v/>
      </c>
      <c r="CZ95" s="24" t="str">
        <f>IF(OR($B95="",CZ$3="",'Demand Locations'!DB95=""),"",IF('Demand Locations'!DB95&lt;COUNTIFS('Workers Settings'!$M:$M,$B95,'Workers Settings'!$N:$N,1,'Workers Settings'!$H:$H,CZ$3),"Warning!",IF('Demand Locations'!DB95=0,"",COUNTIFS('Workers Settings'!$M:$M,$B95,'Workers Settings'!$N:$N,1,'Workers Settings'!$H:$H,CZ$3)/'Demand Locations'!DB95)))</f>
        <v/>
      </c>
    </row>
    <row r="96" spans="1:104" x14ac:dyDescent="0.25">
      <c r="A96" s="7">
        <f t="shared" si="1"/>
        <v>92</v>
      </c>
      <c r="B96" s="7" t="str">
        <f>IF('Demand Locations'!B96&lt;&gt;"",'Demand Locations'!B96,"")</f>
        <v/>
      </c>
      <c r="C96" s="29" t="str">
        <f>IF(B96="","",SUMIFS('Workers Assignments'!Z:Z,'Workers Settings'!M:M,B96,'Workers Settings'!N:N,1))</f>
        <v/>
      </c>
      <c r="D96" s="24" t="str">
        <f>IF(OR(B96="",'Demand Locations'!E96=""),"",IF('Demand Locations'!E96&lt;C96,"Warning!",IF('Demand Locations'!E96=0,"",C96/'Demand Locations'!E96)))</f>
        <v/>
      </c>
      <c r="E96" s="44" t="str">
        <f>IF(OR($B96="",E$3="",'Demand Locations'!G96=""),"",IF('Demand Locations'!G96&lt;COUNTIFS('Workers Settings'!$M:$M,$B96,'Workers Settings'!$N:$N,1,'Workers Settings'!$H:$H,E$3),"Warning!",IF('Demand Locations'!G96=0,"",COUNTIFS('Workers Settings'!$M:$M,$B96,'Workers Settings'!$N:$N,1,'Workers Settings'!$H:$H,E$3)/'Demand Locations'!G96)))</f>
        <v/>
      </c>
      <c r="F96" s="24" t="str">
        <f>IF(OR($B96="",F$3="",'Demand Locations'!H96=""),"",IF('Demand Locations'!H96&lt;COUNTIFS('Workers Settings'!$M:$M,$B96,'Workers Settings'!$N:$N,1,'Workers Settings'!$H:$H,F$3),"Warning!",IF('Demand Locations'!H96=0,"",COUNTIFS('Workers Settings'!$M:$M,$B96,'Workers Settings'!$N:$N,1,'Workers Settings'!$H:$H,F$3)/'Demand Locations'!H96)))</f>
        <v/>
      </c>
      <c r="G96" s="24" t="str">
        <f>IF(OR($B96="",G$3="",'Demand Locations'!I96=""),"",IF('Demand Locations'!I96&lt;COUNTIFS('Workers Settings'!$M:$M,$B96,'Workers Settings'!$N:$N,1,'Workers Settings'!$H:$H,G$3),"Warning!",IF('Demand Locations'!I96=0,"",COUNTIFS('Workers Settings'!$M:$M,$B96,'Workers Settings'!$N:$N,1,'Workers Settings'!$H:$H,G$3)/'Demand Locations'!I96)))</f>
        <v/>
      </c>
      <c r="H96" s="24" t="str">
        <f>IF(OR($B96="",H$3="",'Demand Locations'!J96=""),"",IF('Demand Locations'!J96&lt;COUNTIFS('Workers Settings'!$M:$M,$B96,'Workers Settings'!$N:$N,1,'Workers Settings'!$H:$H,H$3),"Warning!",IF('Demand Locations'!J96=0,"",COUNTIFS('Workers Settings'!$M:$M,$B96,'Workers Settings'!$N:$N,1,'Workers Settings'!$H:$H,H$3)/'Demand Locations'!J96)))</f>
        <v/>
      </c>
      <c r="I96" s="24" t="str">
        <f>IF(OR($B96="",I$3="",'Demand Locations'!K96=""),"",IF('Demand Locations'!K96&lt;COUNTIFS('Workers Settings'!$M:$M,$B96,'Workers Settings'!$N:$N,1,'Workers Settings'!$H:$H,I$3),"Warning!",IF('Demand Locations'!K96=0,"",COUNTIFS('Workers Settings'!$M:$M,$B96,'Workers Settings'!$N:$N,1,'Workers Settings'!$H:$H,I$3)/'Demand Locations'!K96)))</f>
        <v/>
      </c>
      <c r="J96" s="24" t="str">
        <f>IF(OR($B96="",J$3="",'Demand Locations'!L96=""),"",IF('Demand Locations'!L96&lt;COUNTIFS('Workers Settings'!$M:$M,$B96,'Workers Settings'!$N:$N,1,'Workers Settings'!$H:$H,J$3),"Warning!",IF('Demand Locations'!L96=0,"",COUNTIFS('Workers Settings'!$M:$M,$B96,'Workers Settings'!$N:$N,1,'Workers Settings'!$H:$H,J$3)/'Demand Locations'!L96)))</f>
        <v/>
      </c>
      <c r="K96" s="24" t="str">
        <f>IF(OR($B96="",K$3="",'Demand Locations'!M96=""),"",IF('Demand Locations'!M96&lt;COUNTIFS('Workers Settings'!$M:$M,$B96,'Workers Settings'!$N:$N,1,'Workers Settings'!$H:$H,K$3),"Warning!",IF('Demand Locations'!M96=0,"",COUNTIFS('Workers Settings'!$M:$M,$B96,'Workers Settings'!$N:$N,1,'Workers Settings'!$H:$H,K$3)/'Demand Locations'!M96)))</f>
        <v/>
      </c>
      <c r="L96" s="24" t="str">
        <f>IF(OR($B96="",L$3="",'Demand Locations'!N96=""),"",IF('Demand Locations'!N96&lt;COUNTIFS('Workers Settings'!$M:$M,$B96,'Workers Settings'!$N:$N,1,'Workers Settings'!$H:$H,L$3),"Warning!",IF('Demand Locations'!N96=0,"",COUNTIFS('Workers Settings'!$M:$M,$B96,'Workers Settings'!$N:$N,1,'Workers Settings'!$H:$H,L$3)/'Demand Locations'!N96)))</f>
        <v/>
      </c>
      <c r="M96" s="24" t="str">
        <f>IF(OR($B96="",M$3="",'Demand Locations'!O96=""),"",IF('Demand Locations'!O96&lt;COUNTIFS('Workers Settings'!$M:$M,$B96,'Workers Settings'!$N:$N,1,'Workers Settings'!$H:$H,M$3),"Warning!",IF('Demand Locations'!O96=0,"",COUNTIFS('Workers Settings'!$M:$M,$B96,'Workers Settings'!$N:$N,1,'Workers Settings'!$H:$H,M$3)/'Demand Locations'!O96)))</f>
        <v/>
      </c>
      <c r="N96" s="24" t="str">
        <f>IF(OR($B96="",N$3="",'Demand Locations'!P96=""),"",IF('Demand Locations'!P96&lt;COUNTIFS('Workers Settings'!$M:$M,$B96,'Workers Settings'!$N:$N,1,'Workers Settings'!$H:$H,N$3),"Warning!",IF('Demand Locations'!P96=0,"",COUNTIFS('Workers Settings'!$M:$M,$B96,'Workers Settings'!$N:$N,1,'Workers Settings'!$H:$H,N$3)/'Demand Locations'!P96)))</f>
        <v/>
      </c>
      <c r="O96" s="24" t="str">
        <f>IF(OR($B96="",O$3="",'Demand Locations'!Q96=""),"",IF('Demand Locations'!Q96&lt;COUNTIFS('Workers Settings'!$M:$M,$B96,'Workers Settings'!$N:$N,1,'Workers Settings'!$H:$H,O$3),"Warning!",IF('Demand Locations'!Q96=0,"",COUNTIFS('Workers Settings'!$M:$M,$B96,'Workers Settings'!$N:$N,1,'Workers Settings'!$H:$H,O$3)/'Demand Locations'!Q96)))</f>
        <v/>
      </c>
      <c r="P96" s="24" t="str">
        <f>IF(OR($B96="",P$3="",'Demand Locations'!R96=""),"",IF('Demand Locations'!R96&lt;COUNTIFS('Workers Settings'!$M:$M,$B96,'Workers Settings'!$N:$N,1,'Workers Settings'!$H:$H,P$3),"Warning!",IF('Demand Locations'!R96=0,"",COUNTIFS('Workers Settings'!$M:$M,$B96,'Workers Settings'!$N:$N,1,'Workers Settings'!$H:$H,P$3)/'Demand Locations'!R96)))</f>
        <v/>
      </c>
      <c r="Q96" s="24" t="str">
        <f>IF(OR($B96="",Q$3="",'Demand Locations'!S96=""),"",IF('Demand Locations'!S96&lt;COUNTIFS('Workers Settings'!$M:$M,$B96,'Workers Settings'!$N:$N,1,'Workers Settings'!$H:$H,Q$3),"Warning!",IF('Demand Locations'!S96=0,"",COUNTIFS('Workers Settings'!$M:$M,$B96,'Workers Settings'!$N:$N,1,'Workers Settings'!$H:$H,Q$3)/'Demand Locations'!S96)))</f>
        <v/>
      </c>
      <c r="R96" s="24" t="str">
        <f>IF(OR($B96="",R$3="",'Demand Locations'!T96=""),"",IF('Demand Locations'!T96&lt;COUNTIFS('Workers Settings'!$M:$M,$B96,'Workers Settings'!$N:$N,1,'Workers Settings'!$H:$H,R$3),"Warning!",IF('Demand Locations'!T96=0,"",COUNTIFS('Workers Settings'!$M:$M,$B96,'Workers Settings'!$N:$N,1,'Workers Settings'!$H:$H,R$3)/'Demand Locations'!T96)))</f>
        <v/>
      </c>
      <c r="S96" s="24" t="str">
        <f>IF(OR($B96="",S$3="",'Demand Locations'!U96=""),"",IF('Demand Locations'!U96&lt;COUNTIFS('Workers Settings'!$M:$M,$B96,'Workers Settings'!$N:$N,1,'Workers Settings'!$H:$H,S$3),"Warning!",IF('Demand Locations'!U96=0,"",COUNTIFS('Workers Settings'!$M:$M,$B96,'Workers Settings'!$N:$N,1,'Workers Settings'!$H:$H,S$3)/'Demand Locations'!U96)))</f>
        <v/>
      </c>
      <c r="T96" s="24" t="str">
        <f>IF(OR($B96="",T$3="",'Demand Locations'!V96=""),"",IF('Demand Locations'!V96&lt;COUNTIFS('Workers Settings'!$M:$M,$B96,'Workers Settings'!$N:$N,1,'Workers Settings'!$H:$H,T$3),"Warning!",IF('Demand Locations'!V96=0,"",COUNTIFS('Workers Settings'!$M:$M,$B96,'Workers Settings'!$N:$N,1,'Workers Settings'!$H:$H,T$3)/'Demand Locations'!V96)))</f>
        <v/>
      </c>
      <c r="U96" s="24" t="str">
        <f>IF(OR($B96="",U$3="",'Demand Locations'!W96=""),"",IF('Demand Locations'!W96&lt;COUNTIFS('Workers Settings'!$M:$M,$B96,'Workers Settings'!$N:$N,1,'Workers Settings'!$H:$H,U$3),"Warning!",IF('Demand Locations'!W96=0,"",COUNTIFS('Workers Settings'!$M:$M,$B96,'Workers Settings'!$N:$N,1,'Workers Settings'!$H:$H,U$3)/'Demand Locations'!W96)))</f>
        <v/>
      </c>
      <c r="V96" s="24" t="str">
        <f>IF(OR($B96="",V$3="",'Demand Locations'!X96=""),"",IF('Demand Locations'!X96&lt;COUNTIFS('Workers Settings'!$M:$M,$B96,'Workers Settings'!$N:$N,1,'Workers Settings'!$H:$H,V$3),"Warning!",IF('Demand Locations'!X96=0,"",COUNTIFS('Workers Settings'!$M:$M,$B96,'Workers Settings'!$N:$N,1,'Workers Settings'!$H:$H,V$3)/'Demand Locations'!X96)))</f>
        <v/>
      </c>
      <c r="W96" s="24" t="str">
        <f>IF(OR($B96="",W$3="",'Demand Locations'!Y96=""),"",IF('Demand Locations'!Y96&lt;COUNTIFS('Workers Settings'!$M:$M,$B96,'Workers Settings'!$N:$N,1,'Workers Settings'!$H:$H,W$3),"Warning!",IF('Demand Locations'!Y96=0,"",COUNTIFS('Workers Settings'!$M:$M,$B96,'Workers Settings'!$N:$N,1,'Workers Settings'!$H:$H,W$3)/'Demand Locations'!Y96)))</f>
        <v/>
      </c>
      <c r="X96" s="24" t="str">
        <f>IF(OR($B96="",X$3="",'Demand Locations'!Z96=""),"",IF('Demand Locations'!Z96&lt;COUNTIFS('Workers Settings'!$M:$M,$B96,'Workers Settings'!$N:$N,1,'Workers Settings'!$H:$H,X$3),"Warning!",IF('Demand Locations'!Z96=0,"",COUNTIFS('Workers Settings'!$M:$M,$B96,'Workers Settings'!$N:$N,1,'Workers Settings'!$H:$H,X$3)/'Demand Locations'!Z96)))</f>
        <v/>
      </c>
      <c r="Y96" s="24" t="str">
        <f>IF(OR($B96="",Y$3="",'Demand Locations'!AA96=""),"",IF('Demand Locations'!AA96&lt;COUNTIFS('Workers Settings'!$M:$M,$B96,'Workers Settings'!$N:$N,1,'Workers Settings'!$H:$H,Y$3),"Warning!",IF('Demand Locations'!AA96=0,"",COUNTIFS('Workers Settings'!$M:$M,$B96,'Workers Settings'!$N:$N,1,'Workers Settings'!$H:$H,Y$3)/'Demand Locations'!AA96)))</f>
        <v/>
      </c>
      <c r="Z96" s="24" t="str">
        <f>IF(OR($B96="",Z$3="",'Demand Locations'!AB96=""),"",IF('Demand Locations'!AB96&lt;COUNTIFS('Workers Settings'!$M:$M,$B96,'Workers Settings'!$N:$N,1,'Workers Settings'!$H:$H,Z$3),"Warning!",IF('Demand Locations'!AB96=0,"",COUNTIFS('Workers Settings'!$M:$M,$B96,'Workers Settings'!$N:$N,1,'Workers Settings'!$H:$H,Z$3)/'Demand Locations'!AB96)))</f>
        <v/>
      </c>
      <c r="AA96" s="24" t="str">
        <f>IF(OR($B96="",AA$3="",'Demand Locations'!AC96=""),"",IF('Demand Locations'!AC96&lt;COUNTIFS('Workers Settings'!$M:$M,$B96,'Workers Settings'!$N:$N,1,'Workers Settings'!$H:$H,AA$3),"Warning!",IF('Demand Locations'!AC96=0,"",COUNTIFS('Workers Settings'!$M:$M,$B96,'Workers Settings'!$N:$N,1,'Workers Settings'!$H:$H,AA$3)/'Demand Locations'!AC96)))</f>
        <v/>
      </c>
      <c r="AB96" s="24" t="str">
        <f>IF(OR($B96="",AB$3="",'Demand Locations'!AD96=""),"",IF('Demand Locations'!AD96&lt;COUNTIFS('Workers Settings'!$M:$M,$B96,'Workers Settings'!$N:$N,1,'Workers Settings'!$H:$H,AB$3),"Warning!",IF('Demand Locations'!AD96=0,"",COUNTIFS('Workers Settings'!$M:$M,$B96,'Workers Settings'!$N:$N,1,'Workers Settings'!$H:$H,AB$3)/'Demand Locations'!AD96)))</f>
        <v/>
      </c>
      <c r="AC96" s="24" t="str">
        <f>IF(OR($B96="",AC$3="",'Demand Locations'!AE96=""),"",IF('Demand Locations'!AE96&lt;COUNTIFS('Workers Settings'!$M:$M,$B96,'Workers Settings'!$N:$N,1,'Workers Settings'!$H:$H,AC$3),"Warning!",IF('Demand Locations'!AE96=0,"",COUNTIFS('Workers Settings'!$M:$M,$B96,'Workers Settings'!$N:$N,1,'Workers Settings'!$H:$H,AC$3)/'Demand Locations'!AE96)))</f>
        <v/>
      </c>
      <c r="AD96" s="24" t="str">
        <f>IF(OR($B96="",AD$3="",'Demand Locations'!AF96=""),"",IF('Demand Locations'!AF96&lt;COUNTIFS('Workers Settings'!$M:$M,$B96,'Workers Settings'!$N:$N,1,'Workers Settings'!$H:$H,AD$3),"Warning!",IF('Demand Locations'!AF96=0,"",COUNTIFS('Workers Settings'!$M:$M,$B96,'Workers Settings'!$N:$N,1,'Workers Settings'!$H:$H,AD$3)/'Demand Locations'!AF96)))</f>
        <v/>
      </c>
      <c r="AE96" s="24" t="str">
        <f>IF(OR($B96="",AE$3="",'Demand Locations'!AG96=""),"",IF('Demand Locations'!AG96&lt;COUNTIFS('Workers Settings'!$M:$M,$B96,'Workers Settings'!$N:$N,1,'Workers Settings'!$H:$H,AE$3),"Warning!",IF('Demand Locations'!AG96=0,"",COUNTIFS('Workers Settings'!$M:$M,$B96,'Workers Settings'!$N:$N,1,'Workers Settings'!$H:$H,AE$3)/'Demand Locations'!AG96)))</f>
        <v/>
      </c>
      <c r="AF96" s="24" t="str">
        <f>IF(OR($B96="",AF$3="",'Demand Locations'!AH96=""),"",IF('Demand Locations'!AH96&lt;COUNTIFS('Workers Settings'!$M:$M,$B96,'Workers Settings'!$N:$N,1,'Workers Settings'!$H:$H,AF$3),"Warning!",IF('Demand Locations'!AH96=0,"",COUNTIFS('Workers Settings'!$M:$M,$B96,'Workers Settings'!$N:$N,1,'Workers Settings'!$H:$H,AF$3)/'Demand Locations'!AH96)))</f>
        <v/>
      </c>
      <c r="AG96" s="24" t="str">
        <f>IF(OR($B96="",AG$3="",'Demand Locations'!AI96=""),"",IF('Demand Locations'!AI96&lt;COUNTIFS('Workers Settings'!$M:$M,$B96,'Workers Settings'!$N:$N,1,'Workers Settings'!$H:$H,AG$3),"Warning!",IF('Demand Locations'!AI96=0,"",COUNTIFS('Workers Settings'!$M:$M,$B96,'Workers Settings'!$N:$N,1,'Workers Settings'!$H:$H,AG$3)/'Demand Locations'!AI96)))</f>
        <v/>
      </c>
      <c r="AH96" s="24" t="str">
        <f>IF(OR($B96="",AH$3="",'Demand Locations'!AJ96=""),"",IF('Demand Locations'!AJ96&lt;COUNTIFS('Workers Settings'!$M:$M,$B96,'Workers Settings'!$N:$N,1,'Workers Settings'!$H:$H,AH$3),"Warning!",IF('Demand Locations'!AJ96=0,"",COUNTIFS('Workers Settings'!$M:$M,$B96,'Workers Settings'!$N:$N,1,'Workers Settings'!$H:$H,AH$3)/'Demand Locations'!AJ96)))</f>
        <v/>
      </c>
      <c r="AI96" s="24" t="str">
        <f>IF(OR($B96="",AI$3="",'Demand Locations'!AK96=""),"",IF('Demand Locations'!AK96&lt;COUNTIFS('Workers Settings'!$M:$M,$B96,'Workers Settings'!$N:$N,1,'Workers Settings'!$H:$H,AI$3),"Warning!",IF('Demand Locations'!AK96=0,"",COUNTIFS('Workers Settings'!$M:$M,$B96,'Workers Settings'!$N:$N,1,'Workers Settings'!$H:$H,AI$3)/'Demand Locations'!AK96)))</f>
        <v/>
      </c>
      <c r="AJ96" s="24" t="str">
        <f>IF(OR($B96="",AJ$3="",'Demand Locations'!AL96=""),"",IF('Demand Locations'!AL96&lt;COUNTIFS('Workers Settings'!$M:$M,$B96,'Workers Settings'!$N:$N,1,'Workers Settings'!$H:$H,AJ$3),"Warning!",IF('Demand Locations'!AL96=0,"",COUNTIFS('Workers Settings'!$M:$M,$B96,'Workers Settings'!$N:$N,1,'Workers Settings'!$H:$H,AJ$3)/'Demand Locations'!AL96)))</f>
        <v/>
      </c>
      <c r="AK96" s="24" t="str">
        <f>IF(OR($B96="",AK$3="",'Demand Locations'!AM96=""),"",IF('Demand Locations'!AM96&lt;COUNTIFS('Workers Settings'!$M:$M,$B96,'Workers Settings'!$N:$N,1,'Workers Settings'!$H:$H,AK$3),"Warning!",IF('Demand Locations'!AM96=0,"",COUNTIFS('Workers Settings'!$M:$M,$B96,'Workers Settings'!$N:$N,1,'Workers Settings'!$H:$H,AK$3)/'Demand Locations'!AM96)))</f>
        <v/>
      </c>
      <c r="AL96" s="24" t="str">
        <f>IF(OR($B96="",AL$3="",'Demand Locations'!AN96=""),"",IF('Demand Locations'!AN96&lt;COUNTIFS('Workers Settings'!$M:$M,$B96,'Workers Settings'!$N:$N,1,'Workers Settings'!$H:$H,AL$3),"Warning!",IF('Demand Locations'!AN96=0,"",COUNTIFS('Workers Settings'!$M:$M,$B96,'Workers Settings'!$N:$N,1,'Workers Settings'!$H:$H,AL$3)/'Demand Locations'!AN96)))</f>
        <v/>
      </c>
      <c r="AM96" s="24" t="str">
        <f>IF(OR($B96="",AM$3="",'Demand Locations'!AO96=""),"",IF('Demand Locations'!AO96&lt;COUNTIFS('Workers Settings'!$M:$M,$B96,'Workers Settings'!$N:$N,1,'Workers Settings'!$H:$H,AM$3),"Warning!",IF('Demand Locations'!AO96=0,"",COUNTIFS('Workers Settings'!$M:$M,$B96,'Workers Settings'!$N:$N,1,'Workers Settings'!$H:$H,AM$3)/'Demand Locations'!AO96)))</f>
        <v/>
      </c>
      <c r="AN96" s="24" t="str">
        <f>IF(OR($B96="",AN$3="",'Demand Locations'!AP96=""),"",IF('Demand Locations'!AP96&lt;COUNTIFS('Workers Settings'!$M:$M,$B96,'Workers Settings'!$N:$N,1,'Workers Settings'!$H:$H,AN$3),"Warning!",IF('Demand Locations'!AP96=0,"",COUNTIFS('Workers Settings'!$M:$M,$B96,'Workers Settings'!$N:$N,1,'Workers Settings'!$H:$H,AN$3)/'Demand Locations'!AP96)))</f>
        <v/>
      </c>
      <c r="AO96" s="24" t="str">
        <f>IF(OR($B96="",AO$3="",'Demand Locations'!AQ96=""),"",IF('Demand Locations'!AQ96&lt;COUNTIFS('Workers Settings'!$M:$M,$B96,'Workers Settings'!$N:$N,1,'Workers Settings'!$H:$H,AO$3),"Warning!",IF('Demand Locations'!AQ96=0,"",COUNTIFS('Workers Settings'!$M:$M,$B96,'Workers Settings'!$N:$N,1,'Workers Settings'!$H:$H,AO$3)/'Demand Locations'!AQ96)))</f>
        <v/>
      </c>
      <c r="AP96" s="24" t="str">
        <f>IF(OR($B96="",AP$3="",'Demand Locations'!AR96=""),"",IF('Demand Locations'!AR96&lt;COUNTIFS('Workers Settings'!$M:$M,$B96,'Workers Settings'!$N:$N,1,'Workers Settings'!$H:$H,AP$3),"Warning!",IF('Demand Locations'!AR96=0,"",COUNTIFS('Workers Settings'!$M:$M,$B96,'Workers Settings'!$N:$N,1,'Workers Settings'!$H:$H,AP$3)/'Demand Locations'!AR96)))</f>
        <v/>
      </c>
      <c r="AQ96" s="24" t="str">
        <f>IF(OR($B96="",AQ$3="",'Demand Locations'!AS96=""),"",IF('Demand Locations'!AS96&lt;COUNTIFS('Workers Settings'!$M:$M,$B96,'Workers Settings'!$N:$N,1,'Workers Settings'!$H:$H,AQ$3),"Warning!",IF('Demand Locations'!AS96=0,"",COUNTIFS('Workers Settings'!$M:$M,$B96,'Workers Settings'!$N:$N,1,'Workers Settings'!$H:$H,AQ$3)/'Demand Locations'!AS96)))</f>
        <v/>
      </c>
      <c r="AR96" s="24" t="str">
        <f>IF(OR($B96="",AR$3="",'Demand Locations'!AT96=""),"",IF('Demand Locations'!AT96&lt;COUNTIFS('Workers Settings'!$M:$M,$B96,'Workers Settings'!$N:$N,1,'Workers Settings'!$H:$H,AR$3),"Warning!",IF('Demand Locations'!AT96=0,"",COUNTIFS('Workers Settings'!$M:$M,$B96,'Workers Settings'!$N:$N,1,'Workers Settings'!$H:$H,AR$3)/'Demand Locations'!AT96)))</f>
        <v/>
      </c>
      <c r="AS96" s="24" t="str">
        <f>IF(OR($B96="",AS$3="",'Demand Locations'!AU96=""),"",IF('Demand Locations'!AU96&lt;COUNTIFS('Workers Settings'!$M:$M,$B96,'Workers Settings'!$N:$N,1,'Workers Settings'!$H:$H,AS$3),"Warning!",IF('Demand Locations'!AU96=0,"",COUNTIFS('Workers Settings'!$M:$M,$B96,'Workers Settings'!$N:$N,1,'Workers Settings'!$H:$H,AS$3)/'Demand Locations'!AU96)))</f>
        <v/>
      </c>
      <c r="AT96" s="24" t="str">
        <f>IF(OR($B96="",AT$3="",'Demand Locations'!AV96=""),"",IF('Demand Locations'!AV96&lt;COUNTIFS('Workers Settings'!$M:$M,$B96,'Workers Settings'!$N:$N,1,'Workers Settings'!$H:$H,AT$3),"Warning!",IF('Demand Locations'!AV96=0,"",COUNTIFS('Workers Settings'!$M:$M,$B96,'Workers Settings'!$N:$N,1,'Workers Settings'!$H:$H,AT$3)/'Demand Locations'!AV96)))</f>
        <v/>
      </c>
      <c r="AU96" s="24" t="str">
        <f>IF(OR($B96="",AU$3="",'Demand Locations'!AW96=""),"",IF('Demand Locations'!AW96&lt;COUNTIFS('Workers Settings'!$M:$M,$B96,'Workers Settings'!$N:$N,1,'Workers Settings'!$H:$H,AU$3),"Warning!",IF('Demand Locations'!AW96=0,"",COUNTIFS('Workers Settings'!$M:$M,$B96,'Workers Settings'!$N:$N,1,'Workers Settings'!$H:$H,AU$3)/'Demand Locations'!AW96)))</f>
        <v/>
      </c>
      <c r="AV96" s="24" t="str">
        <f>IF(OR($B96="",AV$3="",'Demand Locations'!AX96=""),"",IF('Demand Locations'!AX96&lt;COUNTIFS('Workers Settings'!$M:$M,$B96,'Workers Settings'!$N:$N,1,'Workers Settings'!$H:$H,AV$3),"Warning!",IF('Demand Locations'!AX96=0,"",COUNTIFS('Workers Settings'!$M:$M,$B96,'Workers Settings'!$N:$N,1,'Workers Settings'!$H:$H,AV$3)/'Demand Locations'!AX96)))</f>
        <v/>
      </c>
      <c r="AW96" s="24" t="str">
        <f>IF(OR($B96="",AW$3="",'Demand Locations'!AY96=""),"",IF('Demand Locations'!AY96&lt;COUNTIFS('Workers Settings'!$M:$M,$B96,'Workers Settings'!$N:$N,1,'Workers Settings'!$H:$H,AW$3),"Warning!",IF('Demand Locations'!AY96=0,"",COUNTIFS('Workers Settings'!$M:$M,$B96,'Workers Settings'!$N:$N,1,'Workers Settings'!$H:$H,AW$3)/'Demand Locations'!AY96)))</f>
        <v/>
      </c>
      <c r="AX96" s="24" t="str">
        <f>IF(OR($B96="",AX$3="",'Demand Locations'!AZ96=""),"",IF('Demand Locations'!AZ96&lt;COUNTIFS('Workers Settings'!$M:$M,$B96,'Workers Settings'!$N:$N,1,'Workers Settings'!$H:$H,AX$3),"Warning!",IF('Demand Locations'!AZ96=0,"",COUNTIFS('Workers Settings'!$M:$M,$B96,'Workers Settings'!$N:$N,1,'Workers Settings'!$H:$H,AX$3)/'Demand Locations'!AZ96)))</f>
        <v/>
      </c>
      <c r="AY96" s="24" t="str">
        <f>IF(OR($B96="",AY$3="",'Demand Locations'!BA96=""),"",IF('Demand Locations'!BA96&lt;COUNTIFS('Workers Settings'!$M:$M,$B96,'Workers Settings'!$N:$N,1,'Workers Settings'!$H:$H,AY$3),"Warning!",IF('Demand Locations'!BA96=0,"",COUNTIFS('Workers Settings'!$M:$M,$B96,'Workers Settings'!$N:$N,1,'Workers Settings'!$H:$H,AY$3)/'Demand Locations'!BA96)))</f>
        <v/>
      </c>
      <c r="AZ96" s="24" t="str">
        <f>IF(OR($B96="",AZ$3="",'Demand Locations'!BB96=""),"",IF('Demand Locations'!BB96&lt;COUNTIFS('Workers Settings'!$M:$M,$B96,'Workers Settings'!$N:$N,1,'Workers Settings'!$H:$H,AZ$3),"Warning!",IF('Demand Locations'!BB96=0,"",COUNTIFS('Workers Settings'!$M:$M,$B96,'Workers Settings'!$N:$N,1,'Workers Settings'!$H:$H,AZ$3)/'Demand Locations'!BB96)))</f>
        <v/>
      </c>
      <c r="BA96" s="24" t="str">
        <f>IF(OR($B96="",BA$3="",'Demand Locations'!BC96=""),"",IF('Demand Locations'!BC96&lt;COUNTIFS('Workers Settings'!$M:$M,$B96,'Workers Settings'!$N:$N,1,'Workers Settings'!$H:$H,BA$3),"Warning!",IF('Demand Locations'!BC96=0,"",COUNTIFS('Workers Settings'!$M:$M,$B96,'Workers Settings'!$N:$N,1,'Workers Settings'!$H:$H,BA$3)/'Demand Locations'!BC96)))</f>
        <v/>
      </c>
      <c r="BB96" s="24" t="str">
        <f>IF(OR($B96="",BB$3="",'Demand Locations'!BD96=""),"",IF('Demand Locations'!BD96&lt;COUNTIFS('Workers Settings'!$M:$M,$B96,'Workers Settings'!$N:$N,1,'Workers Settings'!$H:$H,BB$3),"Warning!",IF('Demand Locations'!BD96=0,"",COUNTIFS('Workers Settings'!$M:$M,$B96,'Workers Settings'!$N:$N,1,'Workers Settings'!$H:$H,BB$3)/'Demand Locations'!BD96)))</f>
        <v/>
      </c>
      <c r="BC96" s="24" t="str">
        <f>IF(OR($B96="",BC$3="",'Demand Locations'!BE96=""),"",IF('Demand Locations'!BE96&lt;COUNTIFS('Workers Settings'!$M:$M,$B96,'Workers Settings'!$N:$N,1,'Workers Settings'!$H:$H,BC$3),"Warning!",IF('Demand Locations'!BE96=0,"",COUNTIFS('Workers Settings'!$M:$M,$B96,'Workers Settings'!$N:$N,1,'Workers Settings'!$H:$H,BC$3)/'Demand Locations'!BE96)))</f>
        <v/>
      </c>
      <c r="BD96" s="24" t="str">
        <f>IF(OR($B96="",BD$3="",'Demand Locations'!BF96=""),"",IF('Demand Locations'!BF96&lt;COUNTIFS('Workers Settings'!$M:$M,$B96,'Workers Settings'!$N:$N,1,'Workers Settings'!$H:$H,BD$3),"Warning!",IF('Demand Locations'!BF96=0,"",COUNTIFS('Workers Settings'!$M:$M,$B96,'Workers Settings'!$N:$N,1,'Workers Settings'!$H:$H,BD$3)/'Demand Locations'!BF96)))</f>
        <v/>
      </c>
      <c r="BE96" s="24" t="str">
        <f>IF(OR($B96="",BE$3="",'Demand Locations'!BG96=""),"",IF('Demand Locations'!BG96&lt;COUNTIFS('Workers Settings'!$M:$M,$B96,'Workers Settings'!$N:$N,1,'Workers Settings'!$H:$H,BE$3),"Warning!",IF('Demand Locations'!BG96=0,"",COUNTIFS('Workers Settings'!$M:$M,$B96,'Workers Settings'!$N:$N,1,'Workers Settings'!$H:$H,BE$3)/'Demand Locations'!BG96)))</f>
        <v/>
      </c>
      <c r="BF96" s="24" t="str">
        <f>IF(OR($B96="",BF$3="",'Demand Locations'!BH96=""),"",IF('Demand Locations'!BH96&lt;COUNTIFS('Workers Settings'!$M:$M,$B96,'Workers Settings'!$N:$N,1,'Workers Settings'!$H:$H,BF$3),"Warning!",IF('Demand Locations'!BH96=0,"",COUNTIFS('Workers Settings'!$M:$M,$B96,'Workers Settings'!$N:$N,1,'Workers Settings'!$H:$H,BF$3)/'Demand Locations'!BH96)))</f>
        <v/>
      </c>
      <c r="BG96" s="24" t="str">
        <f>IF(OR($B96="",BG$3="",'Demand Locations'!BI96=""),"",IF('Demand Locations'!BI96&lt;COUNTIFS('Workers Settings'!$M:$M,$B96,'Workers Settings'!$N:$N,1,'Workers Settings'!$H:$H,BG$3),"Warning!",IF('Demand Locations'!BI96=0,"",COUNTIFS('Workers Settings'!$M:$M,$B96,'Workers Settings'!$N:$N,1,'Workers Settings'!$H:$H,BG$3)/'Demand Locations'!BI96)))</f>
        <v/>
      </c>
      <c r="BH96" s="24" t="str">
        <f>IF(OR($B96="",BH$3="",'Demand Locations'!BJ96=""),"",IF('Demand Locations'!BJ96&lt;COUNTIFS('Workers Settings'!$M:$M,$B96,'Workers Settings'!$N:$N,1,'Workers Settings'!$H:$H,BH$3),"Warning!",IF('Demand Locations'!BJ96=0,"",COUNTIFS('Workers Settings'!$M:$M,$B96,'Workers Settings'!$N:$N,1,'Workers Settings'!$H:$H,BH$3)/'Demand Locations'!BJ96)))</f>
        <v/>
      </c>
      <c r="BI96" s="24" t="str">
        <f>IF(OR($B96="",BI$3="",'Demand Locations'!BK96=""),"",IF('Demand Locations'!BK96&lt;COUNTIFS('Workers Settings'!$M:$M,$B96,'Workers Settings'!$N:$N,1,'Workers Settings'!$H:$H,BI$3),"Warning!",IF('Demand Locations'!BK96=0,"",COUNTIFS('Workers Settings'!$M:$M,$B96,'Workers Settings'!$N:$N,1,'Workers Settings'!$H:$H,BI$3)/'Demand Locations'!BK96)))</f>
        <v/>
      </c>
      <c r="BJ96" s="24" t="str">
        <f>IF(OR($B96="",BJ$3="",'Demand Locations'!BL96=""),"",IF('Demand Locations'!BL96&lt;COUNTIFS('Workers Settings'!$M:$M,$B96,'Workers Settings'!$N:$N,1,'Workers Settings'!$H:$H,BJ$3),"Warning!",IF('Demand Locations'!BL96=0,"",COUNTIFS('Workers Settings'!$M:$M,$B96,'Workers Settings'!$N:$N,1,'Workers Settings'!$H:$H,BJ$3)/'Demand Locations'!BL96)))</f>
        <v/>
      </c>
      <c r="BK96" s="24" t="str">
        <f>IF(OR($B96="",BK$3="",'Demand Locations'!BM96=""),"",IF('Demand Locations'!BM96&lt;COUNTIFS('Workers Settings'!$M:$M,$B96,'Workers Settings'!$N:$N,1,'Workers Settings'!$H:$H,BK$3),"Warning!",IF('Demand Locations'!BM96=0,"",COUNTIFS('Workers Settings'!$M:$M,$B96,'Workers Settings'!$N:$N,1,'Workers Settings'!$H:$H,BK$3)/'Demand Locations'!BM96)))</f>
        <v/>
      </c>
      <c r="BL96" s="24" t="str">
        <f>IF(OR($B96="",BL$3="",'Demand Locations'!BN96=""),"",IF('Demand Locations'!BN96&lt;COUNTIFS('Workers Settings'!$M:$M,$B96,'Workers Settings'!$N:$N,1,'Workers Settings'!$H:$H,BL$3),"Warning!",IF('Demand Locations'!BN96=0,"",COUNTIFS('Workers Settings'!$M:$M,$B96,'Workers Settings'!$N:$N,1,'Workers Settings'!$H:$H,BL$3)/'Demand Locations'!BN96)))</f>
        <v/>
      </c>
      <c r="BM96" s="24" t="str">
        <f>IF(OR($B96="",BM$3="",'Demand Locations'!BO96=""),"",IF('Demand Locations'!BO96&lt;COUNTIFS('Workers Settings'!$M:$M,$B96,'Workers Settings'!$N:$N,1,'Workers Settings'!$H:$H,BM$3),"Warning!",IF('Demand Locations'!BO96=0,"",COUNTIFS('Workers Settings'!$M:$M,$B96,'Workers Settings'!$N:$N,1,'Workers Settings'!$H:$H,BM$3)/'Demand Locations'!BO96)))</f>
        <v/>
      </c>
      <c r="BN96" s="24" t="str">
        <f>IF(OR($B96="",BN$3="",'Demand Locations'!BP96=""),"",IF('Demand Locations'!BP96&lt;COUNTIFS('Workers Settings'!$M:$M,$B96,'Workers Settings'!$N:$N,1,'Workers Settings'!$H:$H,BN$3),"Warning!",IF('Demand Locations'!BP96=0,"",COUNTIFS('Workers Settings'!$M:$M,$B96,'Workers Settings'!$N:$N,1,'Workers Settings'!$H:$H,BN$3)/'Demand Locations'!BP96)))</f>
        <v/>
      </c>
      <c r="BO96" s="24" t="str">
        <f>IF(OR($B96="",BO$3="",'Demand Locations'!BQ96=""),"",IF('Demand Locations'!BQ96&lt;COUNTIFS('Workers Settings'!$M:$M,$B96,'Workers Settings'!$N:$N,1,'Workers Settings'!$H:$H,BO$3),"Warning!",IF('Demand Locations'!BQ96=0,"",COUNTIFS('Workers Settings'!$M:$M,$B96,'Workers Settings'!$N:$N,1,'Workers Settings'!$H:$H,BO$3)/'Demand Locations'!BQ96)))</f>
        <v/>
      </c>
      <c r="BP96" s="24" t="str">
        <f>IF(OR($B96="",BP$3="",'Demand Locations'!BR96=""),"",IF('Demand Locations'!BR96&lt;COUNTIFS('Workers Settings'!$M:$M,$B96,'Workers Settings'!$N:$N,1,'Workers Settings'!$H:$H,BP$3),"Warning!",IF('Demand Locations'!BR96=0,"",COUNTIFS('Workers Settings'!$M:$M,$B96,'Workers Settings'!$N:$N,1,'Workers Settings'!$H:$H,BP$3)/'Demand Locations'!BR96)))</f>
        <v/>
      </c>
      <c r="BQ96" s="24" t="str">
        <f>IF(OR($B96="",BQ$3="",'Demand Locations'!BS96=""),"",IF('Demand Locations'!BS96&lt;COUNTIFS('Workers Settings'!$M:$M,$B96,'Workers Settings'!$N:$N,1,'Workers Settings'!$H:$H,BQ$3),"Warning!",IF('Demand Locations'!BS96=0,"",COUNTIFS('Workers Settings'!$M:$M,$B96,'Workers Settings'!$N:$N,1,'Workers Settings'!$H:$H,BQ$3)/'Demand Locations'!BS96)))</f>
        <v/>
      </c>
      <c r="BR96" s="24" t="str">
        <f>IF(OR($B96="",BR$3="",'Demand Locations'!BT96=""),"",IF('Demand Locations'!BT96&lt;COUNTIFS('Workers Settings'!$M:$M,$B96,'Workers Settings'!$N:$N,1,'Workers Settings'!$H:$H,BR$3),"Warning!",IF('Demand Locations'!BT96=0,"",COUNTIFS('Workers Settings'!$M:$M,$B96,'Workers Settings'!$N:$N,1,'Workers Settings'!$H:$H,BR$3)/'Demand Locations'!BT96)))</f>
        <v/>
      </c>
      <c r="BS96" s="24" t="str">
        <f>IF(OR($B96="",BS$3="",'Demand Locations'!BU96=""),"",IF('Demand Locations'!BU96&lt;COUNTIFS('Workers Settings'!$M:$M,$B96,'Workers Settings'!$N:$N,1,'Workers Settings'!$H:$H,BS$3),"Warning!",IF('Demand Locations'!BU96=0,"",COUNTIFS('Workers Settings'!$M:$M,$B96,'Workers Settings'!$N:$N,1,'Workers Settings'!$H:$H,BS$3)/'Demand Locations'!BU96)))</f>
        <v/>
      </c>
      <c r="BT96" s="24" t="str">
        <f>IF(OR($B96="",BT$3="",'Demand Locations'!BV96=""),"",IF('Demand Locations'!BV96&lt;COUNTIFS('Workers Settings'!$M:$M,$B96,'Workers Settings'!$N:$N,1,'Workers Settings'!$H:$H,BT$3),"Warning!",IF('Demand Locations'!BV96=0,"",COUNTIFS('Workers Settings'!$M:$M,$B96,'Workers Settings'!$N:$N,1,'Workers Settings'!$H:$H,BT$3)/'Demand Locations'!BV96)))</f>
        <v/>
      </c>
      <c r="BU96" s="24" t="str">
        <f>IF(OR($B96="",BU$3="",'Demand Locations'!BW96=""),"",IF('Demand Locations'!BW96&lt;COUNTIFS('Workers Settings'!$M:$M,$B96,'Workers Settings'!$N:$N,1,'Workers Settings'!$H:$H,BU$3),"Warning!",IF('Demand Locations'!BW96=0,"",COUNTIFS('Workers Settings'!$M:$M,$B96,'Workers Settings'!$N:$N,1,'Workers Settings'!$H:$H,BU$3)/'Demand Locations'!BW96)))</f>
        <v/>
      </c>
      <c r="BV96" s="24" t="str">
        <f>IF(OR($B96="",BV$3="",'Demand Locations'!BX96=""),"",IF('Demand Locations'!BX96&lt;COUNTIFS('Workers Settings'!$M:$M,$B96,'Workers Settings'!$N:$N,1,'Workers Settings'!$H:$H,BV$3),"Warning!",IF('Demand Locations'!BX96=0,"",COUNTIFS('Workers Settings'!$M:$M,$B96,'Workers Settings'!$N:$N,1,'Workers Settings'!$H:$H,BV$3)/'Demand Locations'!BX96)))</f>
        <v/>
      </c>
      <c r="BW96" s="24" t="str">
        <f>IF(OR($B96="",BW$3="",'Demand Locations'!BY96=""),"",IF('Demand Locations'!BY96&lt;COUNTIFS('Workers Settings'!$M:$M,$B96,'Workers Settings'!$N:$N,1,'Workers Settings'!$H:$H,BW$3),"Warning!",IF('Demand Locations'!BY96=0,"",COUNTIFS('Workers Settings'!$M:$M,$B96,'Workers Settings'!$N:$N,1,'Workers Settings'!$H:$H,BW$3)/'Demand Locations'!BY96)))</f>
        <v/>
      </c>
      <c r="BX96" s="24" t="str">
        <f>IF(OR($B96="",BX$3="",'Demand Locations'!BZ96=""),"",IF('Demand Locations'!BZ96&lt;COUNTIFS('Workers Settings'!$M:$M,$B96,'Workers Settings'!$N:$N,1,'Workers Settings'!$H:$H,BX$3),"Warning!",IF('Demand Locations'!BZ96=0,"",COUNTIFS('Workers Settings'!$M:$M,$B96,'Workers Settings'!$N:$N,1,'Workers Settings'!$H:$H,BX$3)/'Demand Locations'!BZ96)))</f>
        <v/>
      </c>
      <c r="BY96" s="24" t="str">
        <f>IF(OR($B96="",BY$3="",'Demand Locations'!CA96=""),"",IF('Demand Locations'!CA96&lt;COUNTIFS('Workers Settings'!$M:$M,$B96,'Workers Settings'!$N:$N,1,'Workers Settings'!$H:$H,BY$3),"Warning!",IF('Demand Locations'!CA96=0,"",COUNTIFS('Workers Settings'!$M:$M,$B96,'Workers Settings'!$N:$N,1,'Workers Settings'!$H:$H,BY$3)/'Demand Locations'!CA96)))</f>
        <v/>
      </c>
      <c r="BZ96" s="24" t="str">
        <f>IF(OR($B96="",BZ$3="",'Demand Locations'!CB96=""),"",IF('Demand Locations'!CB96&lt;COUNTIFS('Workers Settings'!$M:$M,$B96,'Workers Settings'!$N:$N,1,'Workers Settings'!$H:$H,BZ$3),"Warning!",IF('Demand Locations'!CB96=0,"",COUNTIFS('Workers Settings'!$M:$M,$B96,'Workers Settings'!$N:$N,1,'Workers Settings'!$H:$H,BZ$3)/'Demand Locations'!CB96)))</f>
        <v/>
      </c>
      <c r="CA96" s="24" t="str">
        <f>IF(OR($B96="",CA$3="",'Demand Locations'!CC96=""),"",IF('Demand Locations'!CC96&lt;COUNTIFS('Workers Settings'!$M:$M,$B96,'Workers Settings'!$N:$N,1,'Workers Settings'!$H:$H,CA$3),"Warning!",IF('Demand Locations'!CC96=0,"",COUNTIFS('Workers Settings'!$M:$M,$B96,'Workers Settings'!$N:$N,1,'Workers Settings'!$H:$H,CA$3)/'Demand Locations'!CC96)))</f>
        <v/>
      </c>
      <c r="CB96" s="24" t="str">
        <f>IF(OR($B96="",CB$3="",'Demand Locations'!CD96=""),"",IF('Demand Locations'!CD96&lt;COUNTIFS('Workers Settings'!$M:$M,$B96,'Workers Settings'!$N:$N,1,'Workers Settings'!$H:$H,CB$3),"Warning!",IF('Demand Locations'!CD96=0,"",COUNTIFS('Workers Settings'!$M:$M,$B96,'Workers Settings'!$N:$N,1,'Workers Settings'!$H:$H,CB$3)/'Demand Locations'!CD96)))</f>
        <v/>
      </c>
      <c r="CC96" s="24" t="str">
        <f>IF(OR($B96="",CC$3="",'Demand Locations'!CE96=""),"",IF('Demand Locations'!CE96&lt;COUNTIFS('Workers Settings'!$M:$M,$B96,'Workers Settings'!$N:$N,1,'Workers Settings'!$H:$H,CC$3),"Warning!",IF('Demand Locations'!CE96=0,"",COUNTIFS('Workers Settings'!$M:$M,$B96,'Workers Settings'!$N:$N,1,'Workers Settings'!$H:$H,CC$3)/'Demand Locations'!CE96)))</f>
        <v/>
      </c>
      <c r="CD96" s="24" t="str">
        <f>IF(OR($B96="",CD$3="",'Demand Locations'!CF96=""),"",IF('Demand Locations'!CF96&lt;COUNTIFS('Workers Settings'!$M:$M,$B96,'Workers Settings'!$N:$N,1,'Workers Settings'!$H:$H,CD$3),"Warning!",IF('Demand Locations'!CF96=0,"",COUNTIFS('Workers Settings'!$M:$M,$B96,'Workers Settings'!$N:$N,1,'Workers Settings'!$H:$H,CD$3)/'Demand Locations'!CF96)))</f>
        <v/>
      </c>
      <c r="CE96" s="24" t="str">
        <f>IF(OR($B96="",CE$3="",'Demand Locations'!CG96=""),"",IF('Demand Locations'!CG96&lt;COUNTIFS('Workers Settings'!$M:$M,$B96,'Workers Settings'!$N:$N,1,'Workers Settings'!$H:$H,CE$3),"Warning!",IF('Demand Locations'!CG96=0,"",COUNTIFS('Workers Settings'!$M:$M,$B96,'Workers Settings'!$N:$N,1,'Workers Settings'!$H:$H,CE$3)/'Demand Locations'!CG96)))</f>
        <v/>
      </c>
      <c r="CF96" s="24" t="str">
        <f>IF(OR($B96="",CF$3="",'Demand Locations'!CH96=""),"",IF('Demand Locations'!CH96&lt;COUNTIFS('Workers Settings'!$M:$M,$B96,'Workers Settings'!$N:$N,1,'Workers Settings'!$H:$H,CF$3),"Warning!",IF('Demand Locations'!CH96=0,"",COUNTIFS('Workers Settings'!$M:$M,$B96,'Workers Settings'!$N:$N,1,'Workers Settings'!$H:$H,CF$3)/'Demand Locations'!CH96)))</f>
        <v/>
      </c>
      <c r="CG96" s="24" t="str">
        <f>IF(OR($B96="",CG$3="",'Demand Locations'!CI96=""),"",IF('Demand Locations'!CI96&lt;COUNTIFS('Workers Settings'!$M:$M,$B96,'Workers Settings'!$N:$N,1,'Workers Settings'!$H:$H,CG$3),"Warning!",IF('Demand Locations'!CI96=0,"",COUNTIFS('Workers Settings'!$M:$M,$B96,'Workers Settings'!$N:$N,1,'Workers Settings'!$H:$H,CG$3)/'Demand Locations'!CI96)))</f>
        <v/>
      </c>
      <c r="CH96" s="24" t="str">
        <f>IF(OR($B96="",CH$3="",'Demand Locations'!CJ96=""),"",IF('Demand Locations'!CJ96&lt;COUNTIFS('Workers Settings'!$M:$M,$B96,'Workers Settings'!$N:$N,1,'Workers Settings'!$H:$H,CH$3),"Warning!",IF('Demand Locations'!CJ96=0,"",COUNTIFS('Workers Settings'!$M:$M,$B96,'Workers Settings'!$N:$N,1,'Workers Settings'!$H:$H,CH$3)/'Demand Locations'!CJ96)))</f>
        <v/>
      </c>
      <c r="CI96" s="24" t="str">
        <f>IF(OR($B96="",CI$3="",'Demand Locations'!CK96=""),"",IF('Demand Locations'!CK96&lt;COUNTIFS('Workers Settings'!$M:$M,$B96,'Workers Settings'!$N:$N,1,'Workers Settings'!$H:$H,CI$3),"Warning!",IF('Demand Locations'!CK96=0,"",COUNTIFS('Workers Settings'!$M:$M,$B96,'Workers Settings'!$N:$N,1,'Workers Settings'!$H:$H,CI$3)/'Demand Locations'!CK96)))</f>
        <v/>
      </c>
      <c r="CJ96" s="24" t="str">
        <f>IF(OR($B96="",CJ$3="",'Demand Locations'!CL96=""),"",IF('Demand Locations'!CL96&lt;COUNTIFS('Workers Settings'!$M:$M,$B96,'Workers Settings'!$N:$N,1,'Workers Settings'!$H:$H,CJ$3),"Warning!",IF('Demand Locations'!CL96=0,"",COUNTIFS('Workers Settings'!$M:$M,$B96,'Workers Settings'!$N:$N,1,'Workers Settings'!$H:$H,CJ$3)/'Demand Locations'!CL96)))</f>
        <v/>
      </c>
      <c r="CK96" s="24" t="str">
        <f>IF(OR($B96="",CK$3="",'Demand Locations'!CM96=""),"",IF('Demand Locations'!CM96&lt;COUNTIFS('Workers Settings'!$M:$M,$B96,'Workers Settings'!$N:$N,1,'Workers Settings'!$H:$H,CK$3),"Warning!",IF('Demand Locations'!CM96=0,"",COUNTIFS('Workers Settings'!$M:$M,$B96,'Workers Settings'!$N:$N,1,'Workers Settings'!$H:$H,CK$3)/'Demand Locations'!CM96)))</f>
        <v/>
      </c>
      <c r="CL96" s="24" t="str">
        <f>IF(OR($B96="",CL$3="",'Demand Locations'!CN96=""),"",IF('Demand Locations'!CN96&lt;COUNTIFS('Workers Settings'!$M:$M,$B96,'Workers Settings'!$N:$N,1,'Workers Settings'!$H:$H,CL$3),"Warning!",IF('Demand Locations'!CN96=0,"",COUNTIFS('Workers Settings'!$M:$M,$B96,'Workers Settings'!$N:$N,1,'Workers Settings'!$H:$H,CL$3)/'Demand Locations'!CN96)))</f>
        <v/>
      </c>
      <c r="CM96" s="24" t="str">
        <f>IF(OR($B96="",CM$3="",'Demand Locations'!CO96=""),"",IF('Demand Locations'!CO96&lt;COUNTIFS('Workers Settings'!$M:$M,$B96,'Workers Settings'!$N:$N,1,'Workers Settings'!$H:$H,CM$3),"Warning!",IF('Demand Locations'!CO96=0,"",COUNTIFS('Workers Settings'!$M:$M,$B96,'Workers Settings'!$N:$N,1,'Workers Settings'!$H:$H,CM$3)/'Demand Locations'!CO96)))</f>
        <v/>
      </c>
      <c r="CN96" s="24" t="str">
        <f>IF(OR($B96="",CN$3="",'Demand Locations'!CP96=""),"",IF('Demand Locations'!CP96&lt;COUNTIFS('Workers Settings'!$M:$M,$B96,'Workers Settings'!$N:$N,1,'Workers Settings'!$H:$H,CN$3),"Warning!",IF('Demand Locations'!CP96=0,"",COUNTIFS('Workers Settings'!$M:$M,$B96,'Workers Settings'!$N:$N,1,'Workers Settings'!$H:$H,CN$3)/'Demand Locations'!CP96)))</f>
        <v/>
      </c>
      <c r="CO96" s="24" t="str">
        <f>IF(OR($B96="",CO$3="",'Demand Locations'!CQ96=""),"",IF('Demand Locations'!CQ96&lt;COUNTIFS('Workers Settings'!$M:$M,$B96,'Workers Settings'!$N:$N,1,'Workers Settings'!$H:$H,CO$3),"Warning!",IF('Demand Locations'!CQ96=0,"",COUNTIFS('Workers Settings'!$M:$M,$B96,'Workers Settings'!$N:$N,1,'Workers Settings'!$H:$H,CO$3)/'Demand Locations'!CQ96)))</f>
        <v/>
      </c>
      <c r="CP96" s="24" t="str">
        <f>IF(OR($B96="",CP$3="",'Demand Locations'!CR96=""),"",IF('Demand Locations'!CR96&lt;COUNTIFS('Workers Settings'!$M:$M,$B96,'Workers Settings'!$N:$N,1,'Workers Settings'!$H:$H,CP$3),"Warning!",IF('Demand Locations'!CR96=0,"",COUNTIFS('Workers Settings'!$M:$M,$B96,'Workers Settings'!$N:$N,1,'Workers Settings'!$H:$H,CP$3)/'Demand Locations'!CR96)))</f>
        <v/>
      </c>
      <c r="CQ96" s="24" t="str">
        <f>IF(OR($B96="",CQ$3="",'Demand Locations'!CS96=""),"",IF('Demand Locations'!CS96&lt;COUNTIFS('Workers Settings'!$M:$M,$B96,'Workers Settings'!$N:$N,1,'Workers Settings'!$H:$H,CQ$3),"Warning!",IF('Demand Locations'!CS96=0,"",COUNTIFS('Workers Settings'!$M:$M,$B96,'Workers Settings'!$N:$N,1,'Workers Settings'!$H:$H,CQ$3)/'Demand Locations'!CS96)))</f>
        <v/>
      </c>
      <c r="CR96" s="24" t="str">
        <f>IF(OR($B96="",CR$3="",'Demand Locations'!CT96=""),"",IF('Demand Locations'!CT96&lt;COUNTIFS('Workers Settings'!$M:$M,$B96,'Workers Settings'!$N:$N,1,'Workers Settings'!$H:$H,CR$3),"Warning!",IF('Demand Locations'!CT96=0,"",COUNTIFS('Workers Settings'!$M:$M,$B96,'Workers Settings'!$N:$N,1,'Workers Settings'!$H:$H,CR$3)/'Demand Locations'!CT96)))</f>
        <v/>
      </c>
      <c r="CS96" s="24" t="str">
        <f>IF(OR($B96="",CS$3="",'Demand Locations'!CU96=""),"",IF('Demand Locations'!CU96&lt;COUNTIFS('Workers Settings'!$M:$M,$B96,'Workers Settings'!$N:$N,1,'Workers Settings'!$H:$H,CS$3),"Warning!",IF('Demand Locations'!CU96=0,"",COUNTIFS('Workers Settings'!$M:$M,$B96,'Workers Settings'!$N:$N,1,'Workers Settings'!$H:$H,CS$3)/'Demand Locations'!CU96)))</f>
        <v/>
      </c>
      <c r="CT96" s="24" t="str">
        <f>IF(OR($B96="",CT$3="",'Demand Locations'!CV96=""),"",IF('Demand Locations'!CV96&lt;COUNTIFS('Workers Settings'!$M:$M,$B96,'Workers Settings'!$N:$N,1,'Workers Settings'!$H:$H,CT$3),"Warning!",IF('Demand Locations'!CV96=0,"",COUNTIFS('Workers Settings'!$M:$M,$B96,'Workers Settings'!$N:$N,1,'Workers Settings'!$H:$H,CT$3)/'Demand Locations'!CV96)))</f>
        <v/>
      </c>
      <c r="CU96" s="24" t="str">
        <f>IF(OR($B96="",CU$3="",'Demand Locations'!CW96=""),"",IF('Demand Locations'!CW96&lt;COUNTIFS('Workers Settings'!$M:$M,$B96,'Workers Settings'!$N:$N,1,'Workers Settings'!$H:$H,CU$3),"Warning!",IF('Demand Locations'!CW96=0,"",COUNTIFS('Workers Settings'!$M:$M,$B96,'Workers Settings'!$N:$N,1,'Workers Settings'!$H:$H,CU$3)/'Demand Locations'!CW96)))</f>
        <v/>
      </c>
      <c r="CV96" s="24" t="str">
        <f>IF(OR($B96="",CV$3="",'Demand Locations'!CX96=""),"",IF('Demand Locations'!CX96&lt;COUNTIFS('Workers Settings'!$M:$M,$B96,'Workers Settings'!$N:$N,1,'Workers Settings'!$H:$H,CV$3),"Warning!",IF('Demand Locations'!CX96=0,"",COUNTIFS('Workers Settings'!$M:$M,$B96,'Workers Settings'!$N:$N,1,'Workers Settings'!$H:$H,CV$3)/'Demand Locations'!CX96)))</f>
        <v/>
      </c>
      <c r="CW96" s="24" t="str">
        <f>IF(OR($B96="",CW$3="",'Demand Locations'!CY96=""),"",IF('Demand Locations'!CY96&lt;COUNTIFS('Workers Settings'!$M:$M,$B96,'Workers Settings'!$N:$N,1,'Workers Settings'!$H:$H,CW$3),"Warning!",IF('Demand Locations'!CY96=0,"",COUNTIFS('Workers Settings'!$M:$M,$B96,'Workers Settings'!$N:$N,1,'Workers Settings'!$H:$H,CW$3)/'Demand Locations'!CY96)))</f>
        <v/>
      </c>
      <c r="CX96" s="24" t="str">
        <f>IF(OR($B96="",CX$3="",'Demand Locations'!CZ96=""),"",IF('Demand Locations'!CZ96&lt;COUNTIFS('Workers Settings'!$M:$M,$B96,'Workers Settings'!$N:$N,1,'Workers Settings'!$H:$H,CX$3),"Warning!",IF('Demand Locations'!CZ96=0,"",COUNTIFS('Workers Settings'!$M:$M,$B96,'Workers Settings'!$N:$N,1,'Workers Settings'!$H:$H,CX$3)/'Demand Locations'!CZ96)))</f>
        <v/>
      </c>
      <c r="CY96" s="24" t="str">
        <f>IF(OR($B96="",CY$3="",'Demand Locations'!DA96=""),"",IF('Demand Locations'!DA96&lt;COUNTIFS('Workers Settings'!$M:$M,$B96,'Workers Settings'!$N:$N,1,'Workers Settings'!$H:$H,CY$3),"Warning!",IF('Demand Locations'!DA96=0,"",COUNTIFS('Workers Settings'!$M:$M,$B96,'Workers Settings'!$N:$N,1,'Workers Settings'!$H:$H,CY$3)/'Demand Locations'!DA96)))</f>
        <v/>
      </c>
      <c r="CZ96" s="24" t="str">
        <f>IF(OR($B96="",CZ$3="",'Demand Locations'!DB96=""),"",IF('Demand Locations'!DB96&lt;COUNTIFS('Workers Settings'!$M:$M,$B96,'Workers Settings'!$N:$N,1,'Workers Settings'!$H:$H,CZ$3),"Warning!",IF('Demand Locations'!DB96=0,"",COUNTIFS('Workers Settings'!$M:$M,$B96,'Workers Settings'!$N:$N,1,'Workers Settings'!$H:$H,CZ$3)/'Demand Locations'!DB96)))</f>
        <v/>
      </c>
    </row>
    <row r="97" spans="1:104" x14ac:dyDescent="0.25">
      <c r="A97" s="7">
        <f t="shared" si="1"/>
        <v>93</v>
      </c>
      <c r="B97" s="7" t="str">
        <f>IF('Demand Locations'!B97&lt;&gt;"",'Demand Locations'!B97,"")</f>
        <v/>
      </c>
      <c r="C97" s="29" t="str">
        <f>IF(B97="","",SUMIFS('Workers Assignments'!Z:Z,'Workers Settings'!M:M,B97,'Workers Settings'!N:N,1))</f>
        <v/>
      </c>
      <c r="D97" s="24" t="str">
        <f>IF(OR(B97="",'Demand Locations'!E97=""),"",IF('Demand Locations'!E97&lt;C97,"Warning!",IF('Demand Locations'!E97=0,"",C97/'Demand Locations'!E97)))</f>
        <v/>
      </c>
      <c r="E97" s="44" t="str">
        <f>IF(OR($B97="",E$3="",'Demand Locations'!G97=""),"",IF('Demand Locations'!G97&lt;COUNTIFS('Workers Settings'!$M:$M,$B97,'Workers Settings'!$N:$N,1,'Workers Settings'!$H:$H,E$3),"Warning!",IF('Demand Locations'!G97=0,"",COUNTIFS('Workers Settings'!$M:$M,$B97,'Workers Settings'!$N:$N,1,'Workers Settings'!$H:$H,E$3)/'Demand Locations'!G97)))</f>
        <v/>
      </c>
      <c r="F97" s="24" t="str">
        <f>IF(OR($B97="",F$3="",'Demand Locations'!H97=""),"",IF('Demand Locations'!H97&lt;COUNTIFS('Workers Settings'!$M:$M,$B97,'Workers Settings'!$N:$N,1,'Workers Settings'!$H:$H,F$3),"Warning!",IF('Demand Locations'!H97=0,"",COUNTIFS('Workers Settings'!$M:$M,$B97,'Workers Settings'!$N:$N,1,'Workers Settings'!$H:$H,F$3)/'Demand Locations'!H97)))</f>
        <v/>
      </c>
      <c r="G97" s="24" t="str">
        <f>IF(OR($B97="",G$3="",'Demand Locations'!I97=""),"",IF('Demand Locations'!I97&lt;COUNTIFS('Workers Settings'!$M:$M,$B97,'Workers Settings'!$N:$N,1,'Workers Settings'!$H:$H,G$3),"Warning!",IF('Demand Locations'!I97=0,"",COUNTIFS('Workers Settings'!$M:$M,$B97,'Workers Settings'!$N:$N,1,'Workers Settings'!$H:$H,G$3)/'Demand Locations'!I97)))</f>
        <v/>
      </c>
      <c r="H97" s="24" t="str">
        <f>IF(OR($B97="",H$3="",'Demand Locations'!J97=""),"",IF('Demand Locations'!J97&lt;COUNTIFS('Workers Settings'!$M:$M,$B97,'Workers Settings'!$N:$N,1,'Workers Settings'!$H:$H,H$3),"Warning!",IF('Demand Locations'!J97=0,"",COUNTIFS('Workers Settings'!$M:$M,$B97,'Workers Settings'!$N:$N,1,'Workers Settings'!$H:$H,H$3)/'Demand Locations'!J97)))</f>
        <v/>
      </c>
      <c r="I97" s="24" t="str">
        <f>IF(OR($B97="",I$3="",'Demand Locations'!K97=""),"",IF('Demand Locations'!K97&lt;COUNTIFS('Workers Settings'!$M:$M,$B97,'Workers Settings'!$N:$N,1,'Workers Settings'!$H:$H,I$3),"Warning!",IF('Demand Locations'!K97=0,"",COUNTIFS('Workers Settings'!$M:$M,$B97,'Workers Settings'!$N:$N,1,'Workers Settings'!$H:$H,I$3)/'Demand Locations'!K97)))</f>
        <v/>
      </c>
      <c r="J97" s="24" t="str">
        <f>IF(OR($B97="",J$3="",'Demand Locations'!L97=""),"",IF('Demand Locations'!L97&lt;COUNTIFS('Workers Settings'!$M:$M,$B97,'Workers Settings'!$N:$N,1,'Workers Settings'!$H:$H,J$3),"Warning!",IF('Demand Locations'!L97=0,"",COUNTIFS('Workers Settings'!$M:$M,$B97,'Workers Settings'!$N:$N,1,'Workers Settings'!$H:$H,J$3)/'Demand Locations'!L97)))</f>
        <v/>
      </c>
      <c r="K97" s="24" t="str">
        <f>IF(OR($B97="",K$3="",'Demand Locations'!M97=""),"",IF('Demand Locations'!M97&lt;COUNTIFS('Workers Settings'!$M:$M,$B97,'Workers Settings'!$N:$N,1,'Workers Settings'!$H:$H,K$3),"Warning!",IF('Demand Locations'!M97=0,"",COUNTIFS('Workers Settings'!$M:$M,$B97,'Workers Settings'!$N:$N,1,'Workers Settings'!$H:$H,K$3)/'Demand Locations'!M97)))</f>
        <v/>
      </c>
      <c r="L97" s="24" t="str">
        <f>IF(OR($B97="",L$3="",'Demand Locations'!N97=""),"",IF('Demand Locations'!N97&lt;COUNTIFS('Workers Settings'!$M:$M,$B97,'Workers Settings'!$N:$N,1,'Workers Settings'!$H:$H,L$3),"Warning!",IF('Demand Locations'!N97=0,"",COUNTIFS('Workers Settings'!$M:$M,$B97,'Workers Settings'!$N:$N,1,'Workers Settings'!$H:$H,L$3)/'Demand Locations'!N97)))</f>
        <v/>
      </c>
      <c r="M97" s="24" t="str">
        <f>IF(OR($B97="",M$3="",'Demand Locations'!O97=""),"",IF('Demand Locations'!O97&lt;COUNTIFS('Workers Settings'!$M:$M,$B97,'Workers Settings'!$N:$N,1,'Workers Settings'!$H:$H,M$3),"Warning!",IF('Demand Locations'!O97=0,"",COUNTIFS('Workers Settings'!$M:$M,$B97,'Workers Settings'!$N:$N,1,'Workers Settings'!$H:$H,M$3)/'Demand Locations'!O97)))</f>
        <v/>
      </c>
      <c r="N97" s="24" t="str">
        <f>IF(OR($B97="",N$3="",'Demand Locations'!P97=""),"",IF('Demand Locations'!P97&lt;COUNTIFS('Workers Settings'!$M:$M,$B97,'Workers Settings'!$N:$N,1,'Workers Settings'!$H:$H,N$3),"Warning!",IF('Demand Locations'!P97=0,"",COUNTIFS('Workers Settings'!$M:$M,$B97,'Workers Settings'!$N:$N,1,'Workers Settings'!$H:$H,N$3)/'Demand Locations'!P97)))</f>
        <v/>
      </c>
      <c r="O97" s="24" t="str">
        <f>IF(OR($B97="",O$3="",'Demand Locations'!Q97=""),"",IF('Demand Locations'!Q97&lt;COUNTIFS('Workers Settings'!$M:$M,$B97,'Workers Settings'!$N:$N,1,'Workers Settings'!$H:$H,O$3),"Warning!",IF('Demand Locations'!Q97=0,"",COUNTIFS('Workers Settings'!$M:$M,$B97,'Workers Settings'!$N:$N,1,'Workers Settings'!$H:$H,O$3)/'Demand Locations'!Q97)))</f>
        <v/>
      </c>
      <c r="P97" s="24" t="str">
        <f>IF(OR($B97="",P$3="",'Demand Locations'!R97=""),"",IF('Demand Locations'!R97&lt;COUNTIFS('Workers Settings'!$M:$M,$B97,'Workers Settings'!$N:$N,1,'Workers Settings'!$H:$H,P$3),"Warning!",IF('Demand Locations'!R97=0,"",COUNTIFS('Workers Settings'!$M:$M,$B97,'Workers Settings'!$N:$N,1,'Workers Settings'!$H:$H,P$3)/'Demand Locations'!R97)))</f>
        <v/>
      </c>
      <c r="Q97" s="24" t="str">
        <f>IF(OR($B97="",Q$3="",'Demand Locations'!S97=""),"",IF('Demand Locations'!S97&lt;COUNTIFS('Workers Settings'!$M:$M,$B97,'Workers Settings'!$N:$N,1,'Workers Settings'!$H:$H,Q$3),"Warning!",IF('Demand Locations'!S97=0,"",COUNTIFS('Workers Settings'!$M:$M,$B97,'Workers Settings'!$N:$N,1,'Workers Settings'!$H:$H,Q$3)/'Demand Locations'!S97)))</f>
        <v/>
      </c>
      <c r="R97" s="24" t="str">
        <f>IF(OR($B97="",R$3="",'Demand Locations'!T97=""),"",IF('Demand Locations'!T97&lt;COUNTIFS('Workers Settings'!$M:$M,$B97,'Workers Settings'!$N:$N,1,'Workers Settings'!$H:$H,R$3),"Warning!",IF('Demand Locations'!T97=0,"",COUNTIFS('Workers Settings'!$M:$M,$B97,'Workers Settings'!$N:$N,1,'Workers Settings'!$H:$H,R$3)/'Demand Locations'!T97)))</f>
        <v/>
      </c>
      <c r="S97" s="24" t="str">
        <f>IF(OR($B97="",S$3="",'Demand Locations'!U97=""),"",IF('Demand Locations'!U97&lt;COUNTIFS('Workers Settings'!$M:$M,$B97,'Workers Settings'!$N:$N,1,'Workers Settings'!$H:$H,S$3),"Warning!",IF('Demand Locations'!U97=0,"",COUNTIFS('Workers Settings'!$M:$M,$B97,'Workers Settings'!$N:$N,1,'Workers Settings'!$H:$H,S$3)/'Demand Locations'!U97)))</f>
        <v/>
      </c>
      <c r="T97" s="24" t="str">
        <f>IF(OR($B97="",T$3="",'Demand Locations'!V97=""),"",IF('Demand Locations'!V97&lt;COUNTIFS('Workers Settings'!$M:$M,$B97,'Workers Settings'!$N:$N,1,'Workers Settings'!$H:$H,T$3),"Warning!",IF('Demand Locations'!V97=0,"",COUNTIFS('Workers Settings'!$M:$M,$B97,'Workers Settings'!$N:$N,1,'Workers Settings'!$H:$H,T$3)/'Demand Locations'!V97)))</f>
        <v/>
      </c>
      <c r="U97" s="24" t="str">
        <f>IF(OR($B97="",U$3="",'Demand Locations'!W97=""),"",IF('Demand Locations'!W97&lt;COUNTIFS('Workers Settings'!$M:$M,$B97,'Workers Settings'!$N:$N,1,'Workers Settings'!$H:$H,U$3),"Warning!",IF('Demand Locations'!W97=0,"",COUNTIFS('Workers Settings'!$M:$M,$B97,'Workers Settings'!$N:$N,1,'Workers Settings'!$H:$H,U$3)/'Demand Locations'!W97)))</f>
        <v/>
      </c>
      <c r="V97" s="24" t="str">
        <f>IF(OR($B97="",V$3="",'Demand Locations'!X97=""),"",IF('Demand Locations'!X97&lt;COUNTIFS('Workers Settings'!$M:$M,$B97,'Workers Settings'!$N:$N,1,'Workers Settings'!$H:$H,V$3),"Warning!",IF('Demand Locations'!X97=0,"",COUNTIFS('Workers Settings'!$M:$M,$B97,'Workers Settings'!$N:$N,1,'Workers Settings'!$H:$H,V$3)/'Demand Locations'!X97)))</f>
        <v/>
      </c>
      <c r="W97" s="24" t="str">
        <f>IF(OR($B97="",W$3="",'Demand Locations'!Y97=""),"",IF('Demand Locations'!Y97&lt;COUNTIFS('Workers Settings'!$M:$M,$B97,'Workers Settings'!$N:$N,1,'Workers Settings'!$H:$H,W$3),"Warning!",IF('Demand Locations'!Y97=0,"",COUNTIFS('Workers Settings'!$M:$M,$B97,'Workers Settings'!$N:$N,1,'Workers Settings'!$H:$H,W$3)/'Demand Locations'!Y97)))</f>
        <v/>
      </c>
      <c r="X97" s="24" t="str">
        <f>IF(OR($B97="",X$3="",'Demand Locations'!Z97=""),"",IF('Demand Locations'!Z97&lt;COUNTIFS('Workers Settings'!$M:$M,$B97,'Workers Settings'!$N:$N,1,'Workers Settings'!$H:$H,X$3),"Warning!",IF('Demand Locations'!Z97=0,"",COUNTIFS('Workers Settings'!$M:$M,$B97,'Workers Settings'!$N:$N,1,'Workers Settings'!$H:$H,X$3)/'Demand Locations'!Z97)))</f>
        <v/>
      </c>
      <c r="Y97" s="24" t="str">
        <f>IF(OR($B97="",Y$3="",'Demand Locations'!AA97=""),"",IF('Demand Locations'!AA97&lt;COUNTIFS('Workers Settings'!$M:$M,$B97,'Workers Settings'!$N:$N,1,'Workers Settings'!$H:$H,Y$3),"Warning!",IF('Demand Locations'!AA97=0,"",COUNTIFS('Workers Settings'!$M:$M,$B97,'Workers Settings'!$N:$N,1,'Workers Settings'!$H:$H,Y$3)/'Demand Locations'!AA97)))</f>
        <v/>
      </c>
      <c r="Z97" s="24" t="str">
        <f>IF(OR($B97="",Z$3="",'Demand Locations'!AB97=""),"",IF('Demand Locations'!AB97&lt;COUNTIFS('Workers Settings'!$M:$M,$B97,'Workers Settings'!$N:$N,1,'Workers Settings'!$H:$H,Z$3),"Warning!",IF('Demand Locations'!AB97=0,"",COUNTIFS('Workers Settings'!$M:$M,$B97,'Workers Settings'!$N:$N,1,'Workers Settings'!$H:$H,Z$3)/'Demand Locations'!AB97)))</f>
        <v/>
      </c>
      <c r="AA97" s="24" t="str">
        <f>IF(OR($B97="",AA$3="",'Demand Locations'!AC97=""),"",IF('Demand Locations'!AC97&lt;COUNTIFS('Workers Settings'!$M:$M,$B97,'Workers Settings'!$N:$N,1,'Workers Settings'!$H:$H,AA$3),"Warning!",IF('Demand Locations'!AC97=0,"",COUNTIFS('Workers Settings'!$M:$M,$B97,'Workers Settings'!$N:$N,1,'Workers Settings'!$H:$H,AA$3)/'Demand Locations'!AC97)))</f>
        <v/>
      </c>
      <c r="AB97" s="24" t="str">
        <f>IF(OR($B97="",AB$3="",'Demand Locations'!AD97=""),"",IF('Demand Locations'!AD97&lt;COUNTIFS('Workers Settings'!$M:$M,$B97,'Workers Settings'!$N:$N,1,'Workers Settings'!$H:$H,AB$3),"Warning!",IF('Demand Locations'!AD97=0,"",COUNTIFS('Workers Settings'!$M:$M,$B97,'Workers Settings'!$N:$N,1,'Workers Settings'!$H:$H,AB$3)/'Demand Locations'!AD97)))</f>
        <v/>
      </c>
      <c r="AC97" s="24" t="str">
        <f>IF(OR($B97="",AC$3="",'Demand Locations'!AE97=""),"",IF('Demand Locations'!AE97&lt;COUNTIFS('Workers Settings'!$M:$M,$B97,'Workers Settings'!$N:$N,1,'Workers Settings'!$H:$H,AC$3),"Warning!",IF('Demand Locations'!AE97=0,"",COUNTIFS('Workers Settings'!$M:$M,$B97,'Workers Settings'!$N:$N,1,'Workers Settings'!$H:$H,AC$3)/'Demand Locations'!AE97)))</f>
        <v/>
      </c>
      <c r="AD97" s="24" t="str">
        <f>IF(OR($B97="",AD$3="",'Demand Locations'!AF97=""),"",IF('Demand Locations'!AF97&lt;COUNTIFS('Workers Settings'!$M:$M,$B97,'Workers Settings'!$N:$N,1,'Workers Settings'!$H:$H,AD$3),"Warning!",IF('Demand Locations'!AF97=0,"",COUNTIFS('Workers Settings'!$M:$M,$B97,'Workers Settings'!$N:$N,1,'Workers Settings'!$H:$H,AD$3)/'Demand Locations'!AF97)))</f>
        <v/>
      </c>
      <c r="AE97" s="24" t="str">
        <f>IF(OR($B97="",AE$3="",'Demand Locations'!AG97=""),"",IF('Demand Locations'!AG97&lt;COUNTIFS('Workers Settings'!$M:$M,$B97,'Workers Settings'!$N:$N,1,'Workers Settings'!$H:$H,AE$3),"Warning!",IF('Demand Locations'!AG97=0,"",COUNTIFS('Workers Settings'!$M:$M,$B97,'Workers Settings'!$N:$N,1,'Workers Settings'!$H:$H,AE$3)/'Demand Locations'!AG97)))</f>
        <v/>
      </c>
      <c r="AF97" s="24" t="str">
        <f>IF(OR($B97="",AF$3="",'Demand Locations'!AH97=""),"",IF('Demand Locations'!AH97&lt;COUNTIFS('Workers Settings'!$M:$M,$B97,'Workers Settings'!$N:$N,1,'Workers Settings'!$H:$H,AF$3),"Warning!",IF('Demand Locations'!AH97=0,"",COUNTIFS('Workers Settings'!$M:$M,$B97,'Workers Settings'!$N:$N,1,'Workers Settings'!$H:$H,AF$3)/'Demand Locations'!AH97)))</f>
        <v/>
      </c>
      <c r="AG97" s="24" t="str">
        <f>IF(OR($B97="",AG$3="",'Demand Locations'!AI97=""),"",IF('Demand Locations'!AI97&lt;COUNTIFS('Workers Settings'!$M:$M,$B97,'Workers Settings'!$N:$N,1,'Workers Settings'!$H:$H,AG$3),"Warning!",IF('Demand Locations'!AI97=0,"",COUNTIFS('Workers Settings'!$M:$M,$B97,'Workers Settings'!$N:$N,1,'Workers Settings'!$H:$H,AG$3)/'Demand Locations'!AI97)))</f>
        <v/>
      </c>
      <c r="AH97" s="24" t="str">
        <f>IF(OR($B97="",AH$3="",'Demand Locations'!AJ97=""),"",IF('Demand Locations'!AJ97&lt;COUNTIFS('Workers Settings'!$M:$M,$B97,'Workers Settings'!$N:$N,1,'Workers Settings'!$H:$H,AH$3),"Warning!",IF('Demand Locations'!AJ97=0,"",COUNTIFS('Workers Settings'!$M:$M,$B97,'Workers Settings'!$N:$N,1,'Workers Settings'!$H:$H,AH$3)/'Demand Locations'!AJ97)))</f>
        <v/>
      </c>
      <c r="AI97" s="24" t="str">
        <f>IF(OR($B97="",AI$3="",'Demand Locations'!AK97=""),"",IF('Demand Locations'!AK97&lt;COUNTIFS('Workers Settings'!$M:$M,$B97,'Workers Settings'!$N:$N,1,'Workers Settings'!$H:$H,AI$3),"Warning!",IF('Demand Locations'!AK97=0,"",COUNTIFS('Workers Settings'!$M:$M,$B97,'Workers Settings'!$N:$N,1,'Workers Settings'!$H:$H,AI$3)/'Demand Locations'!AK97)))</f>
        <v/>
      </c>
      <c r="AJ97" s="24" t="str">
        <f>IF(OR($B97="",AJ$3="",'Demand Locations'!AL97=""),"",IF('Demand Locations'!AL97&lt;COUNTIFS('Workers Settings'!$M:$M,$B97,'Workers Settings'!$N:$N,1,'Workers Settings'!$H:$H,AJ$3),"Warning!",IF('Demand Locations'!AL97=0,"",COUNTIFS('Workers Settings'!$M:$M,$B97,'Workers Settings'!$N:$N,1,'Workers Settings'!$H:$H,AJ$3)/'Demand Locations'!AL97)))</f>
        <v/>
      </c>
      <c r="AK97" s="24" t="str">
        <f>IF(OR($B97="",AK$3="",'Demand Locations'!AM97=""),"",IF('Demand Locations'!AM97&lt;COUNTIFS('Workers Settings'!$M:$M,$B97,'Workers Settings'!$N:$N,1,'Workers Settings'!$H:$H,AK$3),"Warning!",IF('Demand Locations'!AM97=0,"",COUNTIFS('Workers Settings'!$M:$M,$B97,'Workers Settings'!$N:$N,1,'Workers Settings'!$H:$H,AK$3)/'Demand Locations'!AM97)))</f>
        <v/>
      </c>
      <c r="AL97" s="24" t="str">
        <f>IF(OR($B97="",AL$3="",'Demand Locations'!AN97=""),"",IF('Demand Locations'!AN97&lt;COUNTIFS('Workers Settings'!$M:$M,$B97,'Workers Settings'!$N:$N,1,'Workers Settings'!$H:$H,AL$3),"Warning!",IF('Demand Locations'!AN97=0,"",COUNTIFS('Workers Settings'!$M:$M,$B97,'Workers Settings'!$N:$N,1,'Workers Settings'!$H:$H,AL$3)/'Demand Locations'!AN97)))</f>
        <v/>
      </c>
      <c r="AM97" s="24" t="str">
        <f>IF(OR($B97="",AM$3="",'Demand Locations'!AO97=""),"",IF('Demand Locations'!AO97&lt;COUNTIFS('Workers Settings'!$M:$M,$B97,'Workers Settings'!$N:$N,1,'Workers Settings'!$H:$H,AM$3),"Warning!",IF('Demand Locations'!AO97=0,"",COUNTIFS('Workers Settings'!$M:$M,$B97,'Workers Settings'!$N:$N,1,'Workers Settings'!$H:$H,AM$3)/'Demand Locations'!AO97)))</f>
        <v/>
      </c>
      <c r="AN97" s="24" t="str">
        <f>IF(OR($B97="",AN$3="",'Demand Locations'!AP97=""),"",IF('Demand Locations'!AP97&lt;COUNTIFS('Workers Settings'!$M:$M,$B97,'Workers Settings'!$N:$N,1,'Workers Settings'!$H:$H,AN$3),"Warning!",IF('Demand Locations'!AP97=0,"",COUNTIFS('Workers Settings'!$M:$M,$B97,'Workers Settings'!$N:$N,1,'Workers Settings'!$H:$H,AN$3)/'Demand Locations'!AP97)))</f>
        <v/>
      </c>
      <c r="AO97" s="24" t="str">
        <f>IF(OR($B97="",AO$3="",'Demand Locations'!AQ97=""),"",IF('Demand Locations'!AQ97&lt;COUNTIFS('Workers Settings'!$M:$M,$B97,'Workers Settings'!$N:$N,1,'Workers Settings'!$H:$H,AO$3),"Warning!",IF('Demand Locations'!AQ97=0,"",COUNTIFS('Workers Settings'!$M:$M,$B97,'Workers Settings'!$N:$N,1,'Workers Settings'!$H:$H,AO$3)/'Demand Locations'!AQ97)))</f>
        <v/>
      </c>
      <c r="AP97" s="24" t="str">
        <f>IF(OR($B97="",AP$3="",'Demand Locations'!AR97=""),"",IF('Demand Locations'!AR97&lt;COUNTIFS('Workers Settings'!$M:$M,$B97,'Workers Settings'!$N:$N,1,'Workers Settings'!$H:$H,AP$3),"Warning!",IF('Demand Locations'!AR97=0,"",COUNTIFS('Workers Settings'!$M:$M,$B97,'Workers Settings'!$N:$N,1,'Workers Settings'!$H:$H,AP$3)/'Demand Locations'!AR97)))</f>
        <v/>
      </c>
      <c r="AQ97" s="24" t="str">
        <f>IF(OR($B97="",AQ$3="",'Demand Locations'!AS97=""),"",IF('Demand Locations'!AS97&lt;COUNTIFS('Workers Settings'!$M:$M,$B97,'Workers Settings'!$N:$N,1,'Workers Settings'!$H:$H,AQ$3),"Warning!",IF('Demand Locations'!AS97=0,"",COUNTIFS('Workers Settings'!$M:$M,$B97,'Workers Settings'!$N:$N,1,'Workers Settings'!$H:$H,AQ$3)/'Demand Locations'!AS97)))</f>
        <v/>
      </c>
      <c r="AR97" s="24" t="str">
        <f>IF(OR($B97="",AR$3="",'Demand Locations'!AT97=""),"",IF('Demand Locations'!AT97&lt;COUNTIFS('Workers Settings'!$M:$M,$B97,'Workers Settings'!$N:$N,1,'Workers Settings'!$H:$H,AR$3),"Warning!",IF('Demand Locations'!AT97=0,"",COUNTIFS('Workers Settings'!$M:$M,$B97,'Workers Settings'!$N:$N,1,'Workers Settings'!$H:$H,AR$3)/'Demand Locations'!AT97)))</f>
        <v/>
      </c>
      <c r="AS97" s="24" t="str">
        <f>IF(OR($B97="",AS$3="",'Demand Locations'!AU97=""),"",IF('Demand Locations'!AU97&lt;COUNTIFS('Workers Settings'!$M:$M,$B97,'Workers Settings'!$N:$N,1,'Workers Settings'!$H:$H,AS$3),"Warning!",IF('Demand Locations'!AU97=0,"",COUNTIFS('Workers Settings'!$M:$M,$B97,'Workers Settings'!$N:$N,1,'Workers Settings'!$H:$H,AS$3)/'Demand Locations'!AU97)))</f>
        <v/>
      </c>
      <c r="AT97" s="24" t="str">
        <f>IF(OR($B97="",AT$3="",'Demand Locations'!AV97=""),"",IF('Demand Locations'!AV97&lt;COUNTIFS('Workers Settings'!$M:$M,$B97,'Workers Settings'!$N:$N,1,'Workers Settings'!$H:$H,AT$3),"Warning!",IF('Demand Locations'!AV97=0,"",COUNTIFS('Workers Settings'!$M:$M,$B97,'Workers Settings'!$N:$N,1,'Workers Settings'!$H:$H,AT$3)/'Demand Locations'!AV97)))</f>
        <v/>
      </c>
      <c r="AU97" s="24" t="str">
        <f>IF(OR($B97="",AU$3="",'Demand Locations'!AW97=""),"",IF('Demand Locations'!AW97&lt;COUNTIFS('Workers Settings'!$M:$M,$B97,'Workers Settings'!$N:$N,1,'Workers Settings'!$H:$H,AU$3),"Warning!",IF('Demand Locations'!AW97=0,"",COUNTIFS('Workers Settings'!$M:$M,$B97,'Workers Settings'!$N:$N,1,'Workers Settings'!$H:$H,AU$3)/'Demand Locations'!AW97)))</f>
        <v/>
      </c>
      <c r="AV97" s="24" t="str">
        <f>IF(OR($B97="",AV$3="",'Demand Locations'!AX97=""),"",IF('Demand Locations'!AX97&lt;COUNTIFS('Workers Settings'!$M:$M,$B97,'Workers Settings'!$N:$N,1,'Workers Settings'!$H:$H,AV$3),"Warning!",IF('Demand Locations'!AX97=0,"",COUNTIFS('Workers Settings'!$M:$M,$B97,'Workers Settings'!$N:$N,1,'Workers Settings'!$H:$H,AV$3)/'Demand Locations'!AX97)))</f>
        <v/>
      </c>
      <c r="AW97" s="24" t="str">
        <f>IF(OR($B97="",AW$3="",'Demand Locations'!AY97=""),"",IF('Demand Locations'!AY97&lt;COUNTIFS('Workers Settings'!$M:$M,$B97,'Workers Settings'!$N:$N,1,'Workers Settings'!$H:$H,AW$3),"Warning!",IF('Demand Locations'!AY97=0,"",COUNTIFS('Workers Settings'!$M:$M,$B97,'Workers Settings'!$N:$N,1,'Workers Settings'!$H:$H,AW$3)/'Demand Locations'!AY97)))</f>
        <v/>
      </c>
      <c r="AX97" s="24" t="str">
        <f>IF(OR($B97="",AX$3="",'Demand Locations'!AZ97=""),"",IF('Demand Locations'!AZ97&lt;COUNTIFS('Workers Settings'!$M:$M,$B97,'Workers Settings'!$N:$N,1,'Workers Settings'!$H:$H,AX$3),"Warning!",IF('Demand Locations'!AZ97=0,"",COUNTIFS('Workers Settings'!$M:$M,$B97,'Workers Settings'!$N:$N,1,'Workers Settings'!$H:$H,AX$3)/'Demand Locations'!AZ97)))</f>
        <v/>
      </c>
      <c r="AY97" s="24" t="str">
        <f>IF(OR($B97="",AY$3="",'Demand Locations'!BA97=""),"",IF('Demand Locations'!BA97&lt;COUNTIFS('Workers Settings'!$M:$M,$B97,'Workers Settings'!$N:$N,1,'Workers Settings'!$H:$H,AY$3),"Warning!",IF('Demand Locations'!BA97=0,"",COUNTIFS('Workers Settings'!$M:$M,$B97,'Workers Settings'!$N:$N,1,'Workers Settings'!$H:$H,AY$3)/'Demand Locations'!BA97)))</f>
        <v/>
      </c>
      <c r="AZ97" s="24" t="str">
        <f>IF(OR($B97="",AZ$3="",'Demand Locations'!BB97=""),"",IF('Demand Locations'!BB97&lt;COUNTIFS('Workers Settings'!$M:$M,$B97,'Workers Settings'!$N:$N,1,'Workers Settings'!$H:$H,AZ$3),"Warning!",IF('Demand Locations'!BB97=0,"",COUNTIFS('Workers Settings'!$M:$M,$B97,'Workers Settings'!$N:$N,1,'Workers Settings'!$H:$H,AZ$3)/'Demand Locations'!BB97)))</f>
        <v/>
      </c>
      <c r="BA97" s="24" t="str">
        <f>IF(OR($B97="",BA$3="",'Demand Locations'!BC97=""),"",IF('Demand Locations'!BC97&lt;COUNTIFS('Workers Settings'!$M:$M,$B97,'Workers Settings'!$N:$N,1,'Workers Settings'!$H:$H,BA$3),"Warning!",IF('Demand Locations'!BC97=0,"",COUNTIFS('Workers Settings'!$M:$M,$B97,'Workers Settings'!$N:$N,1,'Workers Settings'!$H:$H,BA$3)/'Demand Locations'!BC97)))</f>
        <v/>
      </c>
      <c r="BB97" s="24" t="str">
        <f>IF(OR($B97="",BB$3="",'Demand Locations'!BD97=""),"",IF('Demand Locations'!BD97&lt;COUNTIFS('Workers Settings'!$M:$M,$B97,'Workers Settings'!$N:$N,1,'Workers Settings'!$H:$H,BB$3),"Warning!",IF('Demand Locations'!BD97=0,"",COUNTIFS('Workers Settings'!$M:$M,$B97,'Workers Settings'!$N:$N,1,'Workers Settings'!$H:$H,BB$3)/'Demand Locations'!BD97)))</f>
        <v/>
      </c>
      <c r="BC97" s="24" t="str">
        <f>IF(OR($B97="",BC$3="",'Demand Locations'!BE97=""),"",IF('Demand Locations'!BE97&lt;COUNTIFS('Workers Settings'!$M:$M,$B97,'Workers Settings'!$N:$N,1,'Workers Settings'!$H:$H,BC$3),"Warning!",IF('Demand Locations'!BE97=0,"",COUNTIFS('Workers Settings'!$M:$M,$B97,'Workers Settings'!$N:$N,1,'Workers Settings'!$H:$H,BC$3)/'Demand Locations'!BE97)))</f>
        <v/>
      </c>
      <c r="BD97" s="24" t="str">
        <f>IF(OR($B97="",BD$3="",'Demand Locations'!BF97=""),"",IF('Demand Locations'!BF97&lt;COUNTIFS('Workers Settings'!$M:$M,$B97,'Workers Settings'!$N:$N,1,'Workers Settings'!$H:$H,BD$3),"Warning!",IF('Demand Locations'!BF97=0,"",COUNTIFS('Workers Settings'!$M:$M,$B97,'Workers Settings'!$N:$N,1,'Workers Settings'!$H:$H,BD$3)/'Demand Locations'!BF97)))</f>
        <v/>
      </c>
      <c r="BE97" s="24" t="str">
        <f>IF(OR($B97="",BE$3="",'Demand Locations'!BG97=""),"",IF('Demand Locations'!BG97&lt;COUNTIFS('Workers Settings'!$M:$M,$B97,'Workers Settings'!$N:$N,1,'Workers Settings'!$H:$H,BE$3),"Warning!",IF('Demand Locations'!BG97=0,"",COUNTIFS('Workers Settings'!$M:$M,$B97,'Workers Settings'!$N:$N,1,'Workers Settings'!$H:$H,BE$3)/'Demand Locations'!BG97)))</f>
        <v/>
      </c>
      <c r="BF97" s="24" t="str">
        <f>IF(OR($B97="",BF$3="",'Demand Locations'!BH97=""),"",IF('Demand Locations'!BH97&lt;COUNTIFS('Workers Settings'!$M:$M,$B97,'Workers Settings'!$N:$N,1,'Workers Settings'!$H:$H,BF$3),"Warning!",IF('Demand Locations'!BH97=0,"",COUNTIFS('Workers Settings'!$M:$M,$B97,'Workers Settings'!$N:$N,1,'Workers Settings'!$H:$H,BF$3)/'Demand Locations'!BH97)))</f>
        <v/>
      </c>
      <c r="BG97" s="24" t="str">
        <f>IF(OR($B97="",BG$3="",'Demand Locations'!BI97=""),"",IF('Demand Locations'!BI97&lt;COUNTIFS('Workers Settings'!$M:$M,$B97,'Workers Settings'!$N:$N,1,'Workers Settings'!$H:$H,BG$3),"Warning!",IF('Demand Locations'!BI97=0,"",COUNTIFS('Workers Settings'!$M:$M,$B97,'Workers Settings'!$N:$N,1,'Workers Settings'!$H:$H,BG$3)/'Demand Locations'!BI97)))</f>
        <v/>
      </c>
      <c r="BH97" s="24" t="str">
        <f>IF(OR($B97="",BH$3="",'Demand Locations'!BJ97=""),"",IF('Demand Locations'!BJ97&lt;COUNTIFS('Workers Settings'!$M:$M,$B97,'Workers Settings'!$N:$N,1,'Workers Settings'!$H:$H,BH$3),"Warning!",IF('Demand Locations'!BJ97=0,"",COUNTIFS('Workers Settings'!$M:$M,$B97,'Workers Settings'!$N:$N,1,'Workers Settings'!$H:$H,BH$3)/'Demand Locations'!BJ97)))</f>
        <v/>
      </c>
      <c r="BI97" s="24" t="str">
        <f>IF(OR($B97="",BI$3="",'Demand Locations'!BK97=""),"",IF('Demand Locations'!BK97&lt;COUNTIFS('Workers Settings'!$M:$M,$B97,'Workers Settings'!$N:$N,1,'Workers Settings'!$H:$H,BI$3),"Warning!",IF('Demand Locations'!BK97=0,"",COUNTIFS('Workers Settings'!$M:$M,$B97,'Workers Settings'!$N:$N,1,'Workers Settings'!$H:$H,BI$3)/'Demand Locations'!BK97)))</f>
        <v/>
      </c>
      <c r="BJ97" s="24" t="str">
        <f>IF(OR($B97="",BJ$3="",'Demand Locations'!BL97=""),"",IF('Demand Locations'!BL97&lt;COUNTIFS('Workers Settings'!$M:$M,$B97,'Workers Settings'!$N:$N,1,'Workers Settings'!$H:$H,BJ$3),"Warning!",IF('Demand Locations'!BL97=0,"",COUNTIFS('Workers Settings'!$M:$M,$B97,'Workers Settings'!$N:$N,1,'Workers Settings'!$H:$H,BJ$3)/'Demand Locations'!BL97)))</f>
        <v/>
      </c>
      <c r="BK97" s="24" t="str">
        <f>IF(OR($B97="",BK$3="",'Demand Locations'!BM97=""),"",IF('Demand Locations'!BM97&lt;COUNTIFS('Workers Settings'!$M:$M,$B97,'Workers Settings'!$N:$N,1,'Workers Settings'!$H:$H,BK$3),"Warning!",IF('Demand Locations'!BM97=0,"",COUNTIFS('Workers Settings'!$M:$M,$B97,'Workers Settings'!$N:$N,1,'Workers Settings'!$H:$H,BK$3)/'Demand Locations'!BM97)))</f>
        <v/>
      </c>
      <c r="BL97" s="24" t="str">
        <f>IF(OR($B97="",BL$3="",'Demand Locations'!BN97=""),"",IF('Demand Locations'!BN97&lt;COUNTIFS('Workers Settings'!$M:$M,$B97,'Workers Settings'!$N:$N,1,'Workers Settings'!$H:$H,BL$3),"Warning!",IF('Demand Locations'!BN97=0,"",COUNTIFS('Workers Settings'!$M:$M,$B97,'Workers Settings'!$N:$N,1,'Workers Settings'!$H:$H,BL$3)/'Demand Locations'!BN97)))</f>
        <v/>
      </c>
      <c r="BM97" s="24" t="str">
        <f>IF(OR($B97="",BM$3="",'Demand Locations'!BO97=""),"",IF('Demand Locations'!BO97&lt;COUNTIFS('Workers Settings'!$M:$M,$B97,'Workers Settings'!$N:$N,1,'Workers Settings'!$H:$H,BM$3),"Warning!",IF('Demand Locations'!BO97=0,"",COUNTIFS('Workers Settings'!$M:$M,$B97,'Workers Settings'!$N:$N,1,'Workers Settings'!$H:$H,BM$3)/'Demand Locations'!BO97)))</f>
        <v/>
      </c>
      <c r="BN97" s="24" t="str">
        <f>IF(OR($B97="",BN$3="",'Demand Locations'!BP97=""),"",IF('Demand Locations'!BP97&lt;COUNTIFS('Workers Settings'!$M:$M,$B97,'Workers Settings'!$N:$N,1,'Workers Settings'!$H:$H,BN$3),"Warning!",IF('Demand Locations'!BP97=0,"",COUNTIFS('Workers Settings'!$M:$M,$B97,'Workers Settings'!$N:$N,1,'Workers Settings'!$H:$H,BN$3)/'Demand Locations'!BP97)))</f>
        <v/>
      </c>
      <c r="BO97" s="24" t="str">
        <f>IF(OR($B97="",BO$3="",'Demand Locations'!BQ97=""),"",IF('Demand Locations'!BQ97&lt;COUNTIFS('Workers Settings'!$M:$M,$B97,'Workers Settings'!$N:$N,1,'Workers Settings'!$H:$H,BO$3),"Warning!",IF('Demand Locations'!BQ97=0,"",COUNTIFS('Workers Settings'!$M:$M,$B97,'Workers Settings'!$N:$N,1,'Workers Settings'!$H:$H,BO$3)/'Demand Locations'!BQ97)))</f>
        <v/>
      </c>
      <c r="BP97" s="24" t="str">
        <f>IF(OR($B97="",BP$3="",'Demand Locations'!BR97=""),"",IF('Demand Locations'!BR97&lt;COUNTIFS('Workers Settings'!$M:$M,$B97,'Workers Settings'!$N:$N,1,'Workers Settings'!$H:$H,BP$3),"Warning!",IF('Demand Locations'!BR97=0,"",COUNTIFS('Workers Settings'!$M:$M,$B97,'Workers Settings'!$N:$N,1,'Workers Settings'!$H:$H,BP$3)/'Demand Locations'!BR97)))</f>
        <v/>
      </c>
      <c r="BQ97" s="24" t="str">
        <f>IF(OR($B97="",BQ$3="",'Demand Locations'!BS97=""),"",IF('Demand Locations'!BS97&lt;COUNTIFS('Workers Settings'!$M:$M,$B97,'Workers Settings'!$N:$N,1,'Workers Settings'!$H:$H,BQ$3),"Warning!",IF('Demand Locations'!BS97=0,"",COUNTIFS('Workers Settings'!$M:$M,$B97,'Workers Settings'!$N:$N,1,'Workers Settings'!$H:$H,BQ$3)/'Demand Locations'!BS97)))</f>
        <v/>
      </c>
      <c r="BR97" s="24" t="str">
        <f>IF(OR($B97="",BR$3="",'Demand Locations'!BT97=""),"",IF('Demand Locations'!BT97&lt;COUNTIFS('Workers Settings'!$M:$M,$B97,'Workers Settings'!$N:$N,1,'Workers Settings'!$H:$H,BR$3),"Warning!",IF('Demand Locations'!BT97=0,"",COUNTIFS('Workers Settings'!$M:$M,$B97,'Workers Settings'!$N:$N,1,'Workers Settings'!$H:$H,BR$3)/'Demand Locations'!BT97)))</f>
        <v/>
      </c>
      <c r="BS97" s="24" t="str">
        <f>IF(OR($B97="",BS$3="",'Demand Locations'!BU97=""),"",IF('Demand Locations'!BU97&lt;COUNTIFS('Workers Settings'!$M:$M,$B97,'Workers Settings'!$N:$N,1,'Workers Settings'!$H:$H,BS$3),"Warning!",IF('Demand Locations'!BU97=0,"",COUNTIFS('Workers Settings'!$M:$M,$B97,'Workers Settings'!$N:$N,1,'Workers Settings'!$H:$H,BS$3)/'Demand Locations'!BU97)))</f>
        <v/>
      </c>
      <c r="BT97" s="24" t="str">
        <f>IF(OR($B97="",BT$3="",'Demand Locations'!BV97=""),"",IF('Demand Locations'!BV97&lt;COUNTIFS('Workers Settings'!$M:$M,$B97,'Workers Settings'!$N:$N,1,'Workers Settings'!$H:$H,BT$3),"Warning!",IF('Demand Locations'!BV97=0,"",COUNTIFS('Workers Settings'!$M:$M,$B97,'Workers Settings'!$N:$N,1,'Workers Settings'!$H:$H,BT$3)/'Demand Locations'!BV97)))</f>
        <v/>
      </c>
      <c r="BU97" s="24" t="str">
        <f>IF(OR($B97="",BU$3="",'Demand Locations'!BW97=""),"",IF('Demand Locations'!BW97&lt;COUNTIFS('Workers Settings'!$M:$M,$B97,'Workers Settings'!$N:$N,1,'Workers Settings'!$H:$H,BU$3),"Warning!",IF('Demand Locations'!BW97=0,"",COUNTIFS('Workers Settings'!$M:$M,$B97,'Workers Settings'!$N:$N,1,'Workers Settings'!$H:$H,BU$3)/'Demand Locations'!BW97)))</f>
        <v/>
      </c>
      <c r="BV97" s="24" t="str">
        <f>IF(OR($B97="",BV$3="",'Demand Locations'!BX97=""),"",IF('Demand Locations'!BX97&lt;COUNTIFS('Workers Settings'!$M:$M,$B97,'Workers Settings'!$N:$N,1,'Workers Settings'!$H:$H,BV$3),"Warning!",IF('Demand Locations'!BX97=0,"",COUNTIFS('Workers Settings'!$M:$M,$B97,'Workers Settings'!$N:$N,1,'Workers Settings'!$H:$H,BV$3)/'Demand Locations'!BX97)))</f>
        <v/>
      </c>
      <c r="BW97" s="24" t="str">
        <f>IF(OR($B97="",BW$3="",'Demand Locations'!BY97=""),"",IF('Demand Locations'!BY97&lt;COUNTIFS('Workers Settings'!$M:$M,$B97,'Workers Settings'!$N:$N,1,'Workers Settings'!$H:$H,BW$3),"Warning!",IF('Demand Locations'!BY97=0,"",COUNTIFS('Workers Settings'!$M:$M,$B97,'Workers Settings'!$N:$N,1,'Workers Settings'!$H:$H,BW$3)/'Demand Locations'!BY97)))</f>
        <v/>
      </c>
      <c r="BX97" s="24" t="str">
        <f>IF(OR($B97="",BX$3="",'Demand Locations'!BZ97=""),"",IF('Demand Locations'!BZ97&lt;COUNTIFS('Workers Settings'!$M:$M,$B97,'Workers Settings'!$N:$N,1,'Workers Settings'!$H:$H,BX$3),"Warning!",IF('Demand Locations'!BZ97=0,"",COUNTIFS('Workers Settings'!$M:$M,$B97,'Workers Settings'!$N:$N,1,'Workers Settings'!$H:$H,BX$3)/'Demand Locations'!BZ97)))</f>
        <v/>
      </c>
      <c r="BY97" s="24" t="str">
        <f>IF(OR($B97="",BY$3="",'Demand Locations'!CA97=""),"",IF('Demand Locations'!CA97&lt;COUNTIFS('Workers Settings'!$M:$M,$B97,'Workers Settings'!$N:$N,1,'Workers Settings'!$H:$H,BY$3),"Warning!",IF('Demand Locations'!CA97=0,"",COUNTIFS('Workers Settings'!$M:$M,$B97,'Workers Settings'!$N:$N,1,'Workers Settings'!$H:$H,BY$3)/'Demand Locations'!CA97)))</f>
        <v/>
      </c>
      <c r="BZ97" s="24" t="str">
        <f>IF(OR($B97="",BZ$3="",'Demand Locations'!CB97=""),"",IF('Demand Locations'!CB97&lt;COUNTIFS('Workers Settings'!$M:$M,$B97,'Workers Settings'!$N:$N,1,'Workers Settings'!$H:$H,BZ$3),"Warning!",IF('Demand Locations'!CB97=0,"",COUNTIFS('Workers Settings'!$M:$M,$B97,'Workers Settings'!$N:$N,1,'Workers Settings'!$H:$H,BZ$3)/'Demand Locations'!CB97)))</f>
        <v/>
      </c>
      <c r="CA97" s="24" t="str">
        <f>IF(OR($B97="",CA$3="",'Demand Locations'!CC97=""),"",IF('Demand Locations'!CC97&lt;COUNTIFS('Workers Settings'!$M:$M,$B97,'Workers Settings'!$N:$N,1,'Workers Settings'!$H:$H,CA$3),"Warning!",IF('Demand Locations'!CC97=0,"",COUNTIFS('Workers Settings'!$M:$M,$B97,'Workers Settings'!$N:$N,1,'Workers Settings'!$H:$H,CA$3)/'Demand Locations'!CC97)))</f>
        <v/>
      </c>
      <c r="CB97" s="24" t="str">
        <f>IF(OR($B97="",CB$3="",'Demand Locations'!CD97=""),"",IF('Demand Locations'!CD97&lt;COUNTIFS('Workers Settings'!$M:$M,$B97,'Workers Settings'!$N:$N,1,'Workers Settings'!$H:$H,CB$3),"Warning!",IF('Demand Locations'!CD97=0,"",COUNTIFS('Workers Settings'!$M:$M,$B97,'Workers Settings'!$N:$N,1,'Workers Settings'!$H:$H,CB$3)/'Demand Locations'!CD97)))</f>
        <v/>
      </c>
      <c r="CC97" s="24" t="str">
        <f>IF(OR($B97="",CC$3="",'Demand Locations'!CE97=""),"",IF('Demand Locations'!CE97&lt;COUNTIFS('Workers Settings'!$M:$M,$B97,'Workers Settings'!$N:$N,1,'Workers Settings'!$H:$H,CC$3),"Warning!",IF('Demand Locations'!CE97=0,"",COUNTIFS('Workers Settings'!$M:$M,$B97,'Workers Settings'!$N:$N,1,'Workers Settings'!$H:$H,CC$3)/'Demand Locations'!CE97)))</f>
        <v/>
      </c>
      <c r="CD97" s="24" t="str">
        <f>IF(OR($B97="",CD$3="",'Demand Locations'!CF97=""),"",IF('Demand Locations'!CF97&lt;COUNTIFS('Workers Settings'!$M:$M,$B97,'Workers Settings'!$N:$N,1,'Workers Settings'!$H:$H,CD$3),"Warning!",IF('Demand Locations'!CF97=0,"",COUNTIFS('Workers Settings'!$M:$M,$B97,'Workers Settings'!$N:$N,1,'Workers Settings'!$H:$H,CD$3)/'Demand Locations'!CF97)))</f>
        <v/>
      </c>
      <c r="CE97" s="24" t="str">
        <f>IF(OR($B97="",CE$3="",'Demand Locations'!CG97=""),"",IF('Demand Locations'!CG97&lt;COUNTIFS('Workers Settings'!$M:$M,$B97,'Workers Settings'!$N:$N,1,'Workers Settings'!$H:$H,CE$3),"Warning!",IF('Demand Locations'!CG97=0,"",COUNTIFS('Workers Settings'!$M:$M,$B97,'Workers Settings'!$N:$N,1,'Workers Settings'!$H:$H,CE$3)/'Demand Locations'!CG97)))</f>
        <v/>
      </c>
      <c r="CF97" s="24" t="str">
        <f>IF(OR($B97="",CF$3="",'Demand Locations'!CH97=""),"",IF('Demand Locations'!CH97&lt;COUNTIFS('Workers Settings'!$M:$M,$B97,'Workers Settings'!$N:$N,1,'Workers Settings'!$H:$H,CF$3),"Warning!",IF('Demand Locations'!CH97=0,"",COUNTIFS('Workers Settings'!$M:$M,$B97,'Workers Settings'!$N:$N,1,'Workers Settings'!$H:$H,CF$3)/'Demand Locations'!CH97)))</f>
        <v/>
      </c>
      <c r="CG97" s="24" t="str">
        <f>IF(OR($B97="",CG$3="",'Demand Locations'!CI97=""),"",IF('Demand Locations'!CI97&lt;COUNTIFS('Workers Settings'!$M:$M,$B97,'Workers Settings'!$N:$N,1,'Workers Settings'!$H:$H,CG$3),"Warning!",IF('Demand Locations'!CI97=0,"",COUNTIFS('Workers Settings'!$M:$M,$B97,'Workers Settings'!$N:$N,1,'Workers Settings'!$H:$H,CG$3)/'Demand Locations'!CI97)))</f>
        <v/>
      </c>
      <c r="CH97" s="24" t="str">
        <f>IF(OR($B97="",CH$3="",'Demand Locations'!CJ97=""),"",IF('Demand Locations'!CJ97&lt;COUNTIFS('Workers Settings'!$M:$M,$B97,'Workers Settings'!$N:$N,1,'Workers Settings'!$H:$H,CH$3),"Warning!",IF('Demand Locations'!CJ97=0,"",COUNTIFS('Workers Settings'!$M:$M,$B97,'Workers Settings'!$N:$N,1,'Workers Settings'!$H:$H,CH$3)/'Demand Locations'!CJ97)))</f>
        <v/>
      </c>
      <c r="CI97" s="24" t="str">
        <f>IF(OR($B97="",CI$3="",'Demand Locations'!CK97=""),"",IF('Demand Locations'!CK97&lt;COUNTIFS('Workers Settings'!$M:$M,$B97,'Workers Settings'!$N:$N,1,'Workers Settings'!$H:$H,CI$3),"Warning!",IF('Demand Locations'!CK97=0,"",COUNTIFS('Workers Settings'!$M:$M,$B97,'Workers Settings'!$N:$N,1,'Workers Settings'!$H:$H,CI$3)/'Demand Locations'!CK97)))</f>
        <v/>
      </c>
      <c r="CJ97" s="24" t="str">
        <f>IF(OR($B97="",CJ$3="",'Demand Locations'!CL97=""),"",IF('Demand Locations'!CL97&lt;COUNTIFS('Workers Settings'!$M:$M,$B97,'Workers Settings'!$N:$N,1,'Workers Settings'!$H:$H,CJ$3),"Warning!",IF('Demand Locations'!CL97=0,"",COUNTIFS('Workers Settings'!$M:$M,$B97,'Workers Settings'!$N:$N,1,'Workers Settings'!$H:$H,CJ$3)/'Demand Locations'!CL97)))</f>
        <v/>
      </c>
      <c r="CK97" s="24" t="str">
        <f>IF(OR($B97="",CK$3="",'Demand Locations'!CM97=""),"",IF('Demand Locations'!CM97&lt;COUNTIFS('Workers Settings'!$M:$M,$B97,'Workers Settings'!$N:$N,1,'Workers Settings'!$H:$H,CK$3),"Warning!",IF('Demand Locations'!CM97=0,"",COUNTIFS('Workers Settings'!$M:$M,$B97,'Workers Settings'!$N:$N,1,'Workers Settings'!$H:$H,CK$3)/'Demand Locations'!CM97)))</f>
        <v/>
      </c>
      <c r="CL97" s="24" t="str">
        <f>IF(OR($B97="",CL$3="",'Demand Locations'!CN97=""),"",IF('Demand Locations'!CN97&lt;COUNTIFS('Workers Settings'!$M:$M,$B97,'Workers Settings'!$N:$N,1,'Workers Settings'!$H:$H,CL$3),"Warning!",IF('Demand Locations'!CN97=0,"",COUNTIFS('Workers Settings'!$M:$M,$B97,'Workers Settings'!$N:$N,1,'Workers Settings'!$H:$H,CL$3)/'Demand Locations'!CN97)))</f>
        <v/>
      </c>
      <c r="CM97" s="24" t="str">
        <f>IF(OR($B97="",CM$3="",'Demand Locations'!CO97=""),"",IF('Demand Locations'!CO97&lt;COUNTIFS('Workers Settings'!$M:$M,$B97,'Workers Settings'!$N:$N,1,'Workers Settings'!$H:$H,CM$3),"Warning!",IF('Demand Locations'!CO97=0,"",COUNTIFS('Workers Settings'!$M:$M,$B97,'Workers Settings'!$N:$N,1,'Workers Settings'!$H:$H,CM$3)/'Demand Locations'!CO97)))</f>
        <v/>
      </c>
      <c r="CN97" s="24" t="str">
        <f>IF(OR($B97="",CN$3="",'Demand Locations'!CP97=""),"",IF('Demand Locations'!CP97&lt;COUNTIFS('Workers Settings'!$M:$M,$B97,'Workers Settings'!$N:$N,1,'Workers Settings'!$H:$H,CN$3),"Warning!",IF('Demand Locations'!CP97=0,"",COUNTIFS('Workers Settings'!$M:$M,$B97,'Workers Settings'!$N:$N,1,'Workers Settings'!$H:$H,CN$3)/'Demand Locations'!CP97)))</f>
        <v/>
      </c>
      <c r="CO97" s="24" t="str">
        <f>IF(OR($B97="",CO$3="",'Demand Locations'!CQ97=""),"",IF('Demand Locations'!CQ97&lt;COUNTIFS('Workers Settings'!$M:$M,$B97,'Workers Settings'!$N:$N,1,'Workers Settings'!$H:$H,CO$3),"Warning!",IF('Demand Locations'!CQ97=0,"",COUNTIFS('Workers Settings'!$M:$M,$B97,'Workers Settings'!$N:$N,1,'Workers Settings'!$H:$H,CO$3)/'Demand Locations'!CQ97)))</f>
        <v/>
      </c>
      <c r="CP97" s="24" t="str">
        <f>IF(OR($B97="",CP$3="",'Demand Locations'!CR97=""),"",IF('Demand Locations'!CR97&lt;COUNTIFS('Workers Settings'!$M:$M,$B97,'Workers Settings'!$N:$N,1,'Workers Settings'!$H:$H,CP$3),"Warning!",IF('Demand Locations'!CR97=0,"",COUNTIFS('Workers Settings'!$M:$M,$B97,'Workers Settings'!$N:$N,1,'Workers Settings'!$H:$H,CP$3)/'Demand Locations'!CR97)))</f>
        <v/>
      </c>
      <c r="CQ97" s="24" t="str">
        <f>IF(OR($B97="",CQ$3="",'Demand Locations'!CS97=""),"",IF('Demand Locations'!CS97&lt;COUNTIFS('Workers Settings'!$M:$M,$B97,'Workers Settings'!$N:$N,1,'Workers Settings'!$H:$H,CQ$3),"Warning!",IF('Demand Locations'!CS97=0,"",COUNTIFS('Workers Settings'!$M:$M,$B97,'Workers Settings'!$N:$N,1,'Workers Settings'!$H:$H,CQ$3)/'Demand Locations'!CS97)))</f>
        <v/>
      </c>
      <c r="CR97" s="24" t="str">
        <f>IF(OR($B97="",CR$3="",'Demand Locations'!CT97=""),"",IF('Demand Locations'!CT97&lt;COUNTIFS('Workers Settings'!$M:$M,$B97,'Workers Settings'!$N:$N,1,'Workers Settings'!$H:$H,CR$3),"Warning!",IF('Demand Locations'!CT97=0,"",COUNTIFS('Workers Settings'!$M:$M,$B97,'Workers Settings'!$N:$N,1,'Workers Settings'!$H:$H,CR$3)/'Demand Locations'!CT97)))</f>
        <v/>
      </c>
      <c r="CS97" s="24" t="str">
        <f>IF(OR($B97="",CS$3="",'Demand Locations'!CU97=""),"",IF('Demand Locations'!CU97&lt;COUNTIFS('Workers Settings'!$M:$M,$B97,'Workers Settings'!$N:$N,1,'Workers Settings'!$H:$H,CS$3),"Warning!",IF('Demand Locations'!CU97=0,"",COUNTIFS('Workers Settings'!$M:$M,$B97,'Workers Settings'!$N:$N,1,'Workers Settings'!$H:$H,CS$3)/'Demand Locations'!CU97)))</f>
        <v/>
      </c>
      <c r="CT97" s="24" t="str">
        <f>IF(OR($B97="",CT$3="",'Demand Locations'!CV97=""),"",IF('Demand Locations'!CV97&lt;COUNTIFS('Workers Settings'!$M:$M,$B97,'Workers Settings'!$N:$N,1,'Workers Settings'!$H:$H,CT$3),"Warning!",IF('Demand Locations'!CV97=0,"",COUNTIFS('Workers Settings'!$M:$M,$B97,'Workers Settings'!$N:$N,1,'Workers Settings'!$H:$H,CT$3)/'Demand Locations'!CV97)))</f>
        <v/>
      </c>
      <c r="CU97" s="24" t="str">
        <f>IF(OR($B97="",CU$3="",'Demand Locations'!CW97=""),"",IF('Demand Locations'!CW97&lt;COUNTIFS('Workers Settings'!$M:$M,$B97,'Workers Settings'!$N:$N,1,'Workers Settings'!$H:$H,CU$3),"Warning!",IF('Demand Locations'!CW97=0,"",COUNTIFS('Workers Settings'!$M:$M,$B97,'Workers Settings'!$N:$N,1,'Workers Settings'!$H:$H,CU$3)/'Demand Locations'!CW97)))</f>
        <v/>
      </c>
      <c r="CV97" s="24" t="str">
        <f>IF(OR($B97="",CV$3="",'Demand Locations'!CX97=""),"",IF('Demand Locations'!CX97&lt;COUNTIFS('Workers Settings'!$M:$M,$B97,'Workers Settings'!$N:$N,1,'Workers Settings'!$H:$H,CV$3),"Warning!",IF('Demand Locations'!CX97=0,"",COUNTIFS('Workers Settings'!$M:$M,$B97,'Workers Settings'!$N:$N,1,'Workers Settings'!$H:$H,CV$3)/'Demand Locations'!CX97)))</f>
        <v/>
      </c>
      <c r="CW97" s="24" t="str">
        <f>IF(OR($B97="",CW$3="",'Demand Locations'!CY97=""),"",IF('Demand Locations'!CY97&lt;COUNTIFS('Workers Settings'!$M:$M,$B97,'Workers Settings'!$N:$N,1,'Workers Settings'!$H:$H,CW$3),"Warning!",IF('Demand Locations'!CY97=0,"",COUNTIFS('Workers Settings'!$M:$M,$B97,'Workers Settings'!$N:$N,1,'Workers Settings'!$H:$H,CW$3)/'Demand Locations'!CY97)))</f>
        <v/>
      </c>
      <c r="CX97" s="24" t="str">
        <f>IF(OR($B97="",CX$3="",'Demand Locations'!CZ97=""),"",IF('Demand Locations'!CZ97&lt;COUNTIFS('Workers Settings'!$M:$M,$B97,'Workers Settings'!$N:$N,1,'Workers Settings'!$H:$H,CX$3),"Warning!",IF('Demand Locations'!CZ97=0,"",COUNTIFS('Workers Settings'!$M:$M,$B97,'Workers Settings'!$N:$N,1,'Workers Settings'!$H:$H,CX$3)/'Demand Locations'!CZ97)))</f>
        <v/>
      </c>
      <c r="CY97" s="24" t="str">
        <f>IF(OR($B97="",CY$3="",'Demand Locations'!DA97=""),"",IF('Demand Locations'!DA97&lt;COUNTIFS('Workers Settings'!$M:$M,$B97,'Workers Settings'!$N:$N,1,'Workers Settings'!$H:$H,CY$3),"Warning!",IF('Demand Locations'!DA97=0,"",COUNTIFS('Workers Settings'!$M:$M,$B97,'Workers Settings'!$N:$N,1,'Workers Settings'!$H:$H,CY$3)/'Demand Locations'!DA97)))</f>
        <v/>
      </c>
      <c r="CZ97" s="24" t="str">
        <f>IF(OR($B97="",CZ$3="",'Demand Locations'!DB97=""),"",IF('Demand Locations'!DB97&lt;COUNTIFS('Workers Settings'!$M:$M,$B97,'Workers Settings'!$N:$N,1,'Workers Settings'!$H:$H,CZ$3),"Warning!",IF('Demand Locations'!DB97=0,"",COUNTIFS('Workers Settings'!$M:$M,$B97,'Workers Settings'!$N:$N,1,'Workers Settings'!$H:$H,CZ$3)/'Demand Locations'!DB97)))</f>
        <v/>
      </c>
    </row>
    <row r="98" spans="1:104" x14ac:dyDescent="0.25">
      <c r="A98" s="7">
        <f t="shared" si="1"/>
        <v>94</v>
      </c>
      <c r="B98" s="7" t="str">
        <f>IF('Demand Locations'!B98&lt;&gt;"",'Demand Locations'!B98,"")</f>
        <v/>
      </c>
      <c r="C98" s="29" t="str">
        <f>IF(B98="","",SUMIFS('Workers Assignments'!Z:Z,'Workers Settings'!M:M,B98,'Workers Settings'!N:N,1))</f>
        <v/>
      </c>
      <c r="D98" s="24" t="str">
        <f>IF(OR(B98="",'Demand Locations'!E98=""),"",IF('Demand Locations'!E98&lt;C98,"Warning!",IF('Demand Locations'!E98=0,"",C98/'Demand Locations'!E98)))</f>
        <v/>
      </c>
      <c r="E98" s="44" t="str">
        <f>IF(OR($B98="",E$3="",'Demand Locations'!G98=""),"",IF('Demand Locations'!G98&lt;COUNTIFS('Workers Settings'!$M:$M,$B98,'Workers Settings'!$N:$N,1,'Workers Settings'!$H:$H,E$3),"Warning!",IF('Demand Locations'!G98=0,"",COUNTIFS('Workers Settings'!$M:$M,$B98,'Workers Settings'!$N:$N,1,'Workers Settings'!$H:$H,E$3)/'Demand Locations'!G98)))</f>
        <v/>
      </c>
      <c r="F98" s="24" t="str">
        <f>IF(OR($B98="",F$3="",'Demand Locations'!H98=""),"",IF('Demand Locations'!H98&lt;COUNTIFS('Workers Settings'!$M:$M,$B98,'Workers Settings'!$N:$N,1,'Workers Settings'!$H:$H,F$3),"Warning!",IF('Demand Locations'!H98=0,"",COUNTIFS('Workers Settings'!$M:$M,$B98,'Workers Settings'!$N:$N,1,'Workers Settings'!$H:$H,F$3)/'Demand Locations'!H98)))</f>
        <v/>
      </c>
      <c r="G98" s="24" t="str">
        <f>IF(OR($B98="",G$3="",'Demand Locations'!I98=""),"",IF('Demand Locations'!I98&lt;COUNTIFS('Workers Settings'!$M:$M,$B98,'Workers Settings'!$N:$N,1,'Workers Settings'!$H:$H,G$3),"Warning!",IF('Demand Locations'!I98=0,"",COUNTIFS('Workers Settings'!$M:$M,$B98,'Workers Settings'!$N:$N,1,'Workers Settings'!$H:$H,G$3)/'Demand Locations'!I98)))</f>
        <v/>
      </c>
      <c r="H98" s="24" t="str">
        <f>IF(OR($B98="",H$3="",'Demand Locations'!J98=""),"",IF('Demand Locations'!J98&lt;COUNTIFS('Workers Settings'!$M:$M,$B98,'Workers Settings'!$N:$N,1,'Workers Settings'!$H:$H,H$3),"Warning!",IF('Demand Locations'!J98=0,"",COUNTIFS('Workers Settings'!$M:$M,$B98,'Workers Settings'!$N:$N,1,'Workers Settings'!$H:$H,H$3)/'Demand Locations'!J98)))</f>
        <v/>
      </c>
      <c r="I98" s="24" t="str">
        <f>IF(OR($B98="",I$3="",'Demand Locations'!K98=""),"",IF('Demand Locations'!K98&lt;COUNTIFS('Workers Settings'!$M:$M,$B98,'Workers Settings'!$N:$N,1,'Workers Settings'!$H:$H,I$3),"Warning!",IF('Demand Locations'!K98=0,"",COUNTIFS('Workers Settings'!$M:$M,$B98,'Workers Settings'!$N:$N,1,'Workers Settings'!$H:$H,I$3)/'Demand Locations'!K98)))</f>
        <v/>
      </c>
      <c r="J98" s="24" t="str">
        <f>IF(OR($B98="",J$3="",'Demand Locations'!L98=""),"",IF('Demand Locations'!L98&lt;COUNTIFS('Workers Settings'!$M:$M,$B98,'Workers Settings'!$N:$N,1,'Workers Settings'!$H:$H,J$3),"Warning!",IF('Demand Locations'!L98=0,"",COUNTIFS('Workers Settings'!$M:$M,$B98,'Workers Settings'!$N:$N,1,'Workers Settings'!$H:$H,J$3)/'Demand Locations'!L98)))</f>
        <v/>
      </c>
      <c r="K98" s="24" t="str">
        <f>IF(OR($B98="",K$3="",'Demand Locations'!M98=""),"",IF('Demand Locations'!M98&lt;COUNTIFS('Workers Settings'!$M:$M,$B98,'Workers Settings'!$N:$N,1,'Workers Settings'!$H:$H,K$3),"Warning!",IF('Demand Locations'!M98=0,"",COUNTIFS('Workers Settings'!$M:$M,$B98,'Workers Settings'!$N:$N,1,'Workers Settings'!$H:$H,K$3)/'Demand Locations'!M98)))</f>
        <v/>
      </c>
      <c r="L98" s="24" t="str">
        <f>IF(OR($B98="",L$3="",'Demand Locations'!N98=""),"",IF('Demand Locations'!N98&lt;COUNTIFS('Workers Settings'!$M:$M,$B98,'Workers Settings'!$N:$N,1,'Workers Settings'!$H:$H,L$3),"Warning!",IF('Demand Locations'!N98=0,"",COUNTIFS('Workers Settings'!$M:$M,$B98,'Workers Settings'!$N:$N,1,'Workers Settings'!$H:$H,L$3)/'Demand Locations'!N98)))</f>
        <v/>
      </c>
      <c r="M98" s="24" t="str">
        <f>IF(OR($B98="",M$3="",'Demand Locations'!O98=""),"",IF('Demand Locations'!O98&lt;COUNTIFS('Workers Settings'!$M:$M,$B98,'Workers Settings'!$N:$N,1,'Workers Settings'!$H:$H,M$3),"Warning!",IF('Demand Locations'!O98=0,"",COUNTIFS('Workers Settings'!$M:$M,$B98,'Workers Settings'!$N:$N,1,'Workers Settings'!$H:$H,M$3)/'Demand Locations'!O98)))</f>
        <v/>
      </c>
      <c r="N98" s="24" t="str">
        <f>IF(OR($B98="",N$3="",'Demand Locations'!P98=""),"",IF('Demand Locations'!P98&lt;COUNTIFS('Workers Settings'!$M:$M,$B98,'Workers Settings'!$N:$N,1,'Workers Settings'!$H:$H,N$3),"Warning!",IF('Demand Locations'!P98=0,"",COUNTIFS('Workers Settings'!$M:$M,$B98,'Workers Settings'!$N:$N,1,'Workers Settings'!$H:$H,N$3)/'Demand Locations'!P98)))</f>
        <v/>
      </c>
      <c r="O98" s="24" t="str">
        <f>IF(OR($B98="",O$3="",'Demand Locations'!Q98=""),"",IF('Demand Locations'!Q98&lt;COUNTIFS('Workers Settings'!$M:$M,$B98,'Workers Settings'!$N:$N,1,'Workers Settings'!$H:$H,O$3),"Warning!",IF('Demand Locations'!Q98=0,"",COUNTIFS('Workers Settings'!$M:$M,$B98,'Workers Settings'!$N:$N,1,'Workers Settings'!$H:$H,O$3)/'Demand Locations'!Q98)))</f>
        <v/>
      </c>
      <c r="P98" s="24" t="str">
        <f>IF(OR($B98="",P$3="",'Demand Locations'!R98=""),"",IF('Demand Locations'!R98&lt;COUNTIFS('Workers Settings'!$M:$M,$B98,'Workers Settings'!$N:$N,1,'Workers Settings'!$H:$H,P$3),"Warning!",IF('Demand Locations'!R98=0,"",COUNTIFS('Workers Settings'!$M:$M,$B98,'Workers Settings'!$N:$N,1,'Workers Settings'!$H:$H,P$3)/'Demand Locations'!R98)))</f>
        <v/>
      </c>
      <c r="Q98" s="24" t="str">
        <f>IF(OR($B98="",Q$3="",'Demand Locations'!S98=""),"",IF('Demand Locations'!S98&lt;COUNTIFS('Workers Settings'!$M:$M,$B98,'Workers Settings'!$N:$N,1,'Workers Settings'!$H:$H,Q$3),"Warning!",IF('Demand Locations'!S98=0,"",COUNTIFS('Workers Settings'!$M:$M,$B98,'Workers Settings'!$N:$N,1,'Workers Settings'!$H:$H,Q$3)/'Demand Locations'!S98)))</f>
        <v/>
      </c>
      <c r="R98" s="24" t="str">
        <f>IF(OR($B98="",R$3="",'Demand Locations'!T98=""),"",IF('Demand Locations'!T98&lt;COUNTIFS('Workers Settings'!$M:$M,$B98,'Workers Settings'!$N:$N,1,'Workers Settings'!$H:$H,R$3),"Warning!",IF('Demand Locations'!T98=0,"",COUNTIFS('Workers Settings'!$M:$M,$B98,'Workers Settings'!$N:$N,1,'Workers Settings'!$H:$H,R$3)/'Demand Locations'!T98)))</f>
        <v/>
      </c>
      <c r="S98" s="24" t="str">
        <f>IF(OR($B98="",S$3="",'Demand Locations'!U98=""),"",IF('Demand Locations'!U98&lt;COUNTIFS('Workers Settings'!$M:$M,$B98,'Workers Settings'!$N:$N,1,'Workers Settings'!$H:$H,S$3),"Warning!",IF('Demand Locations'!U98=0,"",COUNTIFS('Workers Settings'!$M:$M,$B98,'Workers Settings'!$N:$N,1,'Workers Settings'!$H:$H,S$3)/'Demand Locations'!U98)))</f>
        <v/>
      </c>
      <c r="T98" s="24" t="str">
        <f>IF(OR($B98="",T$3="",'Demand Locations'!V98=""),"",IF('Demand Locations'!V98&lt;COUNTIFS('Workers Settings'!$M:$M,$B98,'Workers Settings'!$N:$N,1,'Workers Settings'!$H:$H,T$3),"Warning!",IF('Demand Locations'!V98=0,"",COUNTIFS('Workers Settings'!$M:$M,$B98,'Workers Settings'!$N:$N,1,'Workers Settings'!$H:$H,T$3)/'Demand Locations'!V98)))</f>
        <v/>
      </c>
      <c r="U98" s="24" t="str">
        <f>IF(OR($B98="",U$3="",'Demand Locations'!W98=""),"",IF('Demand Locations'!W98&lt;COUNTIFS('Workers Settings'!$M:$M,$B98,'Workers Settings'!$N:$N,1,'Workers Settings'!$H:$H,U$3),"Warning!",IF('Demand Locations'!W98=0,"",COUNTIFS('Workers Settings'!$M:$M,$B98,'Workers Settings'!$N:$N,1,'Workers Settings'!$H:$H,U$3)/'Demand Locations'!W98)))</f>
        <v/>
      </c>
      <c r="V98" s="24" t="str">
        <f>IF(OR($B98="",V$3="",'Demand Locations'!X98=""),"",IF('Demand Locations'!X98&lt;COUNTIFS('Workers Settings'!$M:$M,$B98,'Workers Settings'!$N:$N,1,'Workers Settings'!$H:$H,V$3),"Warning!",IF('Demand Locations'!X98=0,"",COUNTIFS('Workers Settings'!$M:$M,$B98,'Workers Settings'!$N:$N,1,'Workers Settings'!$H:$H,V$3)/'Demand Locations'!X98)))</f>
        <v/>
      </c>
      <c r="W98" s="24" t="str">
        <f>IF(OR($B98="",W$3="",'Demand Locations'!Y98=""),"",IF('Demand Locations'!Y98&lt;COUNTIFS('Workers Settings'!$M:$M,$B98,'Workers Settings'!$N:$N,1,'Workers Settings'!$H:$H,W$3),"Warning!",IF('Demand Locations'!Y98=0,"",COUNTIFS('Workers Settings'!$M:$M,$B98,'Workers Settings'!$N:$N,1,'Workers Settings'!$H:$H,W$3)/'Demand Locations'!Y98)))</f>
        <v/>
      </c>
      <c r="X98" s="24" t="str">
        <f>IF(OR($B98="",X$3="",'Demand Locations'!Z98=""),"",IF('Demand Locations'!Z98&lt;COUNTIFS('Workers Settings'!$M:$M,$B98,'Workers Settings'!$N:$N,1,'Workers Settings'!$H:$H,X$3),"Warning!",IF('Demand Locations'!Z98=0,"",COUNTIFS('Workers Settings'!$M:$M,$B98,'Workers Settings'!$N:$N,1,'Workers Settings'!$H:$H,X$3)/'Demand Locations'!Z98)))</f>
        <v/>
      </c>
      <c r="Y98" s="24" t="str">
        <f>IF(OR($B98="",Y$3="",'Demand Locations'!AA98=""),"",IF('Demand Locations'!AA98&lt;COUNTIFS('Workers Settings'!$M:$M,$B98,'Workers Settings'!$N:$N,1,'Workers Settings'!$H:$H,Y$3),"Warning!",IF('Demand Locations'!AA98=0,"",COUNTIFS('Workers Settings'!$M:$M,$B98,'Workers Settings'!$N:$N,1,'Workers Settings'!$H:$H,Y$3)/'Demand Locations'!AA98)))</f>
        <v/>
      </c>
      <c r="Z98" s="24" t="str">
        <f>IF(OR($B98="",Z$3="",'Demand Locations'!AB98=""),"",IF('Demand Locations'!AB98&lt;COUNTIFS('Workers Settings'!$M:$M,$B98,'Workers Settings'!$N:$N,1,'Workers Settings'!$H:$H,Z$3),"Warning!",IF('Demand Locations'!AB98=0,"",COUNTIFS('Workers Settings'!$M:$M,$B98,'Workers Settings'!$N:$N,1,'Workers Settings'!$H:$H,Z$3)/'Demand Locations'!AB98)))</f>
        <v/>
      </c>
      <c r="AA98" s="24" t="str">
        <f>IF(OR($B98="",AA$3="",'Demand Locations'!AC98=""),"",IF('Demand Locations'!AC98&lt;COUNTIFS('Workers Settings'!$M:$M,$B98,'Workers Settings'!$N:$N,1,'Workers Settings'!$H:$H,AA$3),"Warning!",IF('Demand Locations'!AC98=0,"",COUNTIFS('Workers Settings'!$M:$M,$B98,'Workers Settings'!$N:$N,1,'Workers Settings'!$H:$H,AA$3)/'Demand Locations'!AC98)))</f>
        <v/>
      </c>
      <c r="AB98" s="24" t="str">
        <f>IF(OR($B98="",AB$3="",'Demand Locations'!AD98=""),"",IF('Demand Locations'!AD98&lt;COUNTIFS('Workers Settings'!$M:$M,$B98,'Workers Settings'!$N:$N,1,'Workers Settings'!$H:$H,AB$3),"Warning!",IF('Demand Locations'!AD98=0,"",COUNTIFS('Workers Settings'!$M:$M,$B98,'Workers Settings'!$N:$N,1,'Workers Settings'!$H:$H,AB$3)/'Demand Locations'!AD98)))</f>
        <v/>
      </c>
      <c r="AC98" s="24" t="str">
        <f>IF(OR($B98="",AC$3="",'Demand Locations'!AE98=""),"",IF('Demand Locations'!AE98&lt;COUNTIFS('Workers Settings'!$M:$M,$B98,'Workers Settings'!$N:$N,1,'Workers Settings'!$H:$H,AC$3),"Warning!",IF('Demand Locations'!AE98=0,"",COUNTIFS('Workers Settings'!$M:$M,$B98,'Workers Settings'!$N:$N,1,'Workers Settings'!$H:$H,AC$3)/'Demand Locations'!AE98)))</f>
        <v/>
      </c>
      <c r="AD98" s="24" t="str">
        <f>IF(OR($B98="",AD$3="",'Demand Locations'!AF98=""),"",IF('Demand Locations'!AF98&lt;COUNTIFS('Workers Settings'!$M:$M,$B98,'Workers Settings'!$N:$N,1,'Workers Settings'!$H:$H,AD$3),"Warning!",IF('Demand Locations'!AF98=0,"",COUNTIFS('Workers Settings'!$M:$M,$B98,'Workers Settings'!$N:$N,1,'Workers Settings'!$H:$H,AD$3)/'Demand Locations'!AF98)))</f>
        <v/>
      </c>
      <c r="AE98" s="24" t="str">
        <f>IF(OR($B98="",AE$3="",'Demand Locations'!AG98=""),"",IF('Demand Locations'!AG98&lt;COUNTIFS('Workers Settings'!$M:$M,$B98,'Workers Settings'!$N:$N,1,'Workers Settings'!$H:$H,AE$3),"Warning!",IF('Demand Locations'!AG98=0,"",COUNTIFS('Workers Settings'!$M:$M,$B98,'Workers Settings'!$N:$N,1,'Workers Settings'!$H:$H,AE$3)/'Demand Locations'!AG98)))</f>
        <v/>
      </c>
      <c r="AF98" s="24" t="str">
        <f>IF(OR($B98="",AF$3="",'Demand Locations'!AH98=""),"",IF('Demand Locations'!AH98&lt;COUNTIFS('Workers Settings'!$M:$M,$B98,'Workers Settings'!$N:$N,1,'Workers Settings'!$H:$H,AF$3),"Warning!",IF('Demand Locations'!AH98=0,"",COUNTIFS('Workers Settings'!$M:$M,$B98,'Workers Settings'!$N:$N,1,'Workers Settings'!$H:$H,AF$3)/'Demand Locations'!AH98)))</f>
        <v/>
      </c>
      <c r="AG98" s="24" t="str">
        <f>IF(OR($B98="",AG$3="",'Demand Locations'!AI98=""),"",IF('Demand Locations'!AI98&lt;COUNTIFS('Workers Settings'!$M:$M,$B98,'Workers Settings'!$N:$N,1,'Workers Settings'!$H:$H,AG$3),"Warning!",IF('Demand Locations'!AI98=0,"",COUNTIFS('Workers Settings'!$M:$M,$B98,'Workers Settings'!$N:$N,1,'Workers Settings'!$H:$H,AG$3)/'Demand Locations'!AI98)))</f>
        <v/>
      </c>
      <c r="AH98" s="24" t="str">
        <f>IF(OR($B98="",AH$3="",'Demand Locations'!AJ98=""),"",IF('Demand Locations'!AJ98&lt;COUNTIFS('Workers Settings'!$M:$M,$B98,'Workers Settings'!$N:$N,1,'Workers Settings'!$H:$H,AH$3),"Warning!",IF('Demand Locations'!AJ98=0,"",COUNTIFS('Workers Settings'!$M:$M,$B98,'Workers Settings'!$N:$N,1,'Workers Settings'!$H:$H,AH$3)/'Demand Locations'!AJ98)))</f>
        <v/>
      </c>
      <c r="AI98" s="24" t="str">
        <f>IF(OR($B98="",AI$3="",'Demand Locations'!AK98=""),"",IF('Demand Locations'!AK98&lt;COUNTIFS('Workers Settings'!$M:$M,$B98,'Workers Settings'!$N:$N,1,'Workers Settings'!$H:$H,AI$3),"Warning!",IF('Demand Locations'!AK98=0,"",COUNTIFS('Workers Settings'!$M:$M,$B98,'Workers Settings'!$N:$N,1,'Workers Settings'!$H:$H,AI$3)/'Demand Locations'!AK98)))</f>
        <v/>
      </c>
      <c r="AJ98" s="24" t="str">
        <f>IF(OR($B98="",AJ$3="",'Demand Locations'!AL98=""),"",IF('Demand Locations'!AL98&lt;COUNTIFS('Workers Settings'!$M:$M,$B98,'Workers Settings'!$N:$N,1,'Workers Settings'!$H:$H,AJ$3),"Warning!",IF('Demand Locations'!AL98=0,"",COUNTIFS('Workers Settings'!$M:$M,$B98,'Workers Settings'!$N:$N,1,'Workers Settings'!$H:$H,AJ$3)/'Demand Locations'!AL98)))</f>
        <v/>
      </c>
      <c r="AK98" s="24" t="str">
        <f>IF(OR($B98="",AK$3="",'Demand Locations'!AM98=""),"",IF('Demand Locations'!AM98&lt;COUNTIFS('Workers Settings'!$M:$M,$B98,'Workers Settings'!$N:$N,1,'Workers Settings'!$H:$H,AK$3),"Warning!",IF('Demand Locations'!AM98=0,"",COUNTIFS('Workers Settings'!$M:$M,$B98,'Workers Settings'!$N:$N,1,'Workers Settings'!$H:$H,AK$3)/'Demand Locations'!AM98)))</f>
        <v/>
      </c>
      <c r="AL98" s="24" t="str">
        <f>IF(OR($B98="",AL$3="",'Demand Locations'!AN98=""),"",IF('Demand Locations'!AN98&lt;COUNTIFS('Workers Settings'!$M:$M,$B98,'Workers Settings'!$N:$N,1,'Workers Settings'!$H:$H,AL$3),"Warning!",IF('Demand Locations'!AN98=0,"",COUNTIFS('Workers Settings'!$M:$M,$B98,'Workers Settings'!$N:$N,1,'Workers Settings'!$H:$H,AL$3)/'Demand Locations'!AN98)))</f>
        <v/>
      </c>
      <c r="AM98" s="24" t="str">
        <f>IF(OR($B98="",AM$3="",'Demand Locations'!AO98=""),"",IF('Demand Locations'!AO98&lt;COUNTIFS('Workers Settings'!$M:$M,$B98,'Workers Settings'!$N:$N,1,'Workers Settings'!$H:$H,AM$3),"Warning!",IF('Demand Locations'!AO98=0,"",COUNTIFS('Workers Settings'!$M:$M,$B98,'Workers Settings'!$N:$N,1,'Workers Settings'!$H:$H,AM$3)/'Demand Locations'!AO98)))</f>
        <v/>
      </c>
      <c r="AN98" s="24" t="str">
        <f>IF(OR($B98="",AN$3="",'Demand Locations'!AP98=""),"",IF('Demand Locations'!AP98&lt;COUNTIFS('Workers Settings'!$M:$M,$B98,'Workers Settings'!$N:$N,1,'Workers Settings'!$H:$H,AN$3),"Warning!",IF('Demand Locations'!AP98=0,"",COUNTIFS('Workers Settings'!$M:$M,$B98,'Workers Settings'!$N:$N,1,'Workers Settings'!$H:$H,AN$3)/'Demand Locations'!AP98)))</f>
        <v/>
      </c>
      <c r="AO98" s="24" t="str">
        <f>IF(OR($B98="",AO$3="",'Demand Locations'!AQ98=""),"",IF('Demand Locations'!AQ98&lt;COUNTIFS('Workers Settings'!$M:$M,$B98,'Workers Settings'!$N:$N,1,'Workers Settings'!$H:$H,AO$3),"Warning!",IF('Demand Locations'!AQ98=0,"",COUNTIFS('Workers Settings'!$M:$M,$B98,'Workers Settings'!$N:$N,1,'Workers Settings'!$H:$H,AO$3)/'Demand Locations'!AQ98)))</f>
        <v/>
      </c>
      <c r="AP98" s="24" t="str">
        <f>IF(OR($B98="",AP$3="",'Demand Locations'!AR98=""),"",IF('Demand Locations'!AR98&lt;COUNTIFS('Workers Settings'!$M:$M,$B98,'Workers Settings'!$N:$N,1,'Workers Settings'!$H:$H,AP$3),"Warning!",IF('Demand Locations'!AR98=0,"",COUNTIFS('Workers Settings'!$M:$M,$B98,'Workers Settings'!$N:$N,1,'Workers Settings'!$H:$H,AP$3)/'Demand Locations'!AR98)))</f>
        <v/>
      </c>
      <c r="AQ98" s="24" t="str">
        <f>IF(OR($B98="",AQ$3="",'Demand Locations'!AS98=""),"",IF('Demand Locations'!AS98&lt;COUNTIFS('Workers Settings'!$M:$M,$B98,'Workers Settings'!$N:$N,1,'Workers Settings'!$H:$H,AQ$3),"Warning!",IF('Demand Locations'!AS98=0,"",COUNTIFS('Workers Settings'!$M:$M,$B98,'Workers Settings'!$N:$N,1,'Workers Settings'!$H:$H,AQ$3)/'Demand Locations'!AS98)))</f>
        <v/>
      </c>
      <c r="AR98" s="24" t="str">
        <f>IF(OR($B98="",AR$3="",'Demand Locations'!AT98=""),"",IF('Demand Locations'!AT98&lt;COUNTIFS('Workers Settings'!$M:$M,$B98,'Workers Settings'!$N:$N,1,'Workers Settings'!$H:$H,AR$3),"Warning!",IF('Demand Locations'!AT98=0,"",COUNTIFS('Workers Settings'!$M:$M,$B98,'Workers Settings'!$N:$N,1,'Workers Settings'!$H:$H,AR$3)/'Demand Locations'!AT98)))</f>
        <v/>
      </c>
      <c r="AS98" s="24" t="str">
        <f>IF(OR($B98="",AS$3="",'Demand Locations'!AU98=""),"",IF('Demand Locations'!AU98&lt;COUNTIFS('Workers Settings'!$M:$M,$B98,'Workers Settings'!$N:$N,1,'Workers Settings'!$H:$H,AS$3),"Warning!",IF('Demand Locations'!AU98=0,"",COUNTIFS('Workers Settings'!$M:$M,$B98,'Workers Settings'!$N:$N,1,'Workers Settings'!$H:$H,AS$3)/'Demand Locations'!AU98)))</f>
        <v/>
      </c>
      <c r="AT98" s="24" t="str">
        <f>IF(OR($B98="",AT$3="",'Demand Locations'!AV98=""),"",IF('Demand Locations'!AV98&lt;COUNTIFS('Workers Settings'!$M:$M,$B98,'Workers Settings'!$N:$N,1,'Workers Settings'!$H:$H,AT$3),"Warning!",IF('Demand Locations'!AV98=0,"",COUNTIFS('Workers Settings'!$M:$M,$B98,'Workers Settings'!$N:$N,1,'Workers Settings'!$H:$H,AT$3)/'Demand Locations'!AV98)))</f>
        <v/>
      </c>
      <c r="AU98" s="24" t="str">
        <f>IF(OR($B98="",AU$3="",'Demand Locations'!AW98=""),"",IF('Demand Locations'!AW98&lt;COUNTIFS('Workers Settings'!$M:$M,$B98,'Workers Settings'!$N:$N,1,'Workers Settings'!$H:$H,AU$3),"Warning!",IF('Demand Locations'!AW98=0,"",COUNTIFS('Workers Settings'!$M:$M,$B98,'Workers Settings'!$N:$N,1,'Workers Settings'!$H:$H,AU$3)/'Demand Locations'!AW98)))</f>
        <v/>
      </c>
      <c r="AV98" s="24" t="str">
        <f>IF(OR($B98="",AV$3="",'Demand Locations'!AX98=""),"",IF('Demand Locations'!AX98&lt;COUNTIFS('Workers Settings'!$M:$M,$B98,'Workers Settings'!$N:$N,1,'Workers Settings'!$H:$H,AV$3),"Warning!",IF('Demand Locations'!AX98=0,"",COUNTIFS('Workers Settings'!$M:$M,$B98,'Workers Settings'!$N:$N,1,'Workers Settings'!$H:$H,AV$3)/'Demand Locations'!AX98)))</f>
        <v/>
      </c>
      <c r="AW98" s="24" t="str">
        <f>IF(OR($B98="",AW$3="",'Demand Locations'!AY98=""),"",IF('Demand Locations'!AY98&lt;COUNTIFS('Workers Settings'!$M:$M,$B98,'Workers Settings'!$N:$N,1,'Workers Settings'!$H:$H,AW$3),"Warning!",IF('Demand Locations'!AY98=0,"",COUNTIFS('Workers Settings'!$M:$M,$B98,'Workers Settings'!$N:$N,1,'Workers Settings'!$H:$H,AW$3)/'Demand Locations'!AY98)))</f>
        <v/>
      </c>
      <c r="AX98" s="24" t="str">
        <f>IF(OR($B98="",AX$3="",'Demand Locations'!AZ98=""),"",IF('Demand Locations'!AZ98&lt;COUNTIFS('Workers Settings'!$M:$M,$B98,'Workers Settings'!$N:$N,1,'Workers Settings'!$H:$H,AX$3),"Warning!",IF('Demand Locations'!AZ98=0,"",COUNTIFS('Workers Settings'!$M:$M,$B98,'Workers Settings'!$N:$N,1,'Workers Settings'!$H:$H,AX$3)/'Demand Locations'!AZ98)))</f>
        <v/>
      </c>
      <c r="AY98" s="24" t="str">
        <f>IF(OR($B98="",AY$3="",'Demand Locations'!BA98=""),"",IF('Demand Locations'!BA98&lt;COUNTIFS('Workers Settings'!$M:$M,$B98,'Workers Settings'!$N:$N,1,'Workers Settings'!$H:$H,AY$3),"Warning!",IF('Demand Locations'!BA98=0,"",COUNTIFS('Workers Settings'!$M:$M,$B98,'Workers Settings'!$N:$N,1,'Workers Settings'!$H:$H,AY$3)/'Demand Locations'!BA98)))</f>
        <v/>
      </c>
      <c r="AZ98" s="24" t="str">
        <f>IF(OR($B98="",AZ$3="",'Demand Locations'!BB98=""),"",IF('Demand Locations'!BB98&lt;COUNTIFS('Workers Settings'!$M:$M,$B98,'Workers Settings'!$N:$N,1,'Workers Settings'!$H:$H,AZ$3),"Warning!",IF('Demand Locations'!BB98=0,"",COUNTIFS('Workers Settings'!$M:$M,$B98,'Workers Settings'!$N:$N,1,'Workers Settings'!$H:$H,AZ$3)/'Demand Locations'!BB98)))</f>
        <v/>
      </c>
      <c r="BA98" s="24" t="str">
        <f>IF(OR($B98="",BA$3="",'Demand Locations'!BC98=""),"",IF('Demand Locations'!BC98&lt;COUNTIFS('Workers Settings'!$M:$M,$B98,'Workers Settings'!$N:$N,1,'Workers Settings'!$H:$H,BA$3),"Warning!",IF('Demand Locations'!BC98=0,"",COUNTIFS('Workers Settings'!$M:$M,$B98,'Workers Settings'!$N:$N,1,'Workers Settings'!$H:$H,BA$3)/'Demand Locations'!BC98)))</f>
        <v/>
      </c>
      <c r="BB98" s="24" t="str">
        <f>IF(OR($B98="",BB$3="",'Demand Locations'!BD98=""),"",IF('Demand Locations'!BD98&lt;COUNTIFS('Workers Settings'!$M:$M,$B98,'Workers Settings'!$N:$N,1,'Workers Settings'!$H:$H,BB$3),"Warning!",IF('Demand Locations'!BD98=0,"",COUNTIFS('Workers Settings'!$M:$M,$B98,'Workers Settings'!$N:$N,1,'Workers Settings'!$H:$H,BB$3)/'Demand Locations'!BD98)))</f>
        <v/>
      </c>
      <c r="BC98" s="24" t="str">
        <f>IF(OR($B98="",BC$3="",'Demand Locations'!BE98=""),"",IF('Demand Locations'!BE98&lt;COUNTIFS('Workers Settings'!$M:$M,$B98,'Workers Settings'!$N:$N,1,'Workers Settings'!$H:$H,BC$3),"Warning!",IF('Demand Locations'!BE98=0,"",COUNTIFS('Workers Settings'!$M:$M,$B98,'Workers Settings'!$N:$N,1,'Workers Settings'!$H:$H,BC$3)/'Demand Locations'!BE98)))</f>
        <v/>
      </c>
      <c r="BD98" s="24" t="str">
        <f>IF(OR($B98="",BD$3="",'Demand Locations'!BF98=""),"",IF('Demand Locations'!BF98&lt;COUNTIFS('Workers Settings'!$M:$M,$B98,'Workers Settings'!$N:$N,1,'Workers Settings'!$H:$H,BD$3),"Warning!",IF('Demand Locations'!BF98=0,"",COUNTIFS('Workers Settings'!$M:$M,$B98,'Workers Settings'!$N:$N,1,'Workers Settings'!$H:$H,BD$3)/'Demand Locations'!BF98)))</f>
        <v/>
      </c>
      <c r="BE98" s="24" t="str">
        <f>IF(OR($B98="",BE$3="",'Demand Locations'!BG98=""),"",IF('Demand Locations'!BG98&lt;COUNTIFS('Workers Settings'!$M:$M,$B98,'Workers Settings'!$N:$N,1,'Workers Settings'!$H:$H,BE$3),"Warning!",IF('Demand Locations'!BG98=0,"",COUNTIFS('Workers Settings'!$M:$M,$B98,'Workers Settings'!$N:$N,1,'Workers Settings'!$H:$H,BE$3)/'Demand Locations'!BG98)))</f>
        <v/>
      </c>
      <c r="BF98" s="24" t="str">
        <f>IF(OR($B98="",BF$3="",'Demand Locations'!BH98=""),"",IF('Demand Locations'!BH98&lt;COUNTIFS('Workers Settings'!$M:$M,$B98,'Workers Settings'!$N:$N,1,'Workers Settings'!$H:$H,BF$3),"Warning!",IF('Demand Locations'!BH98=0,"",COUNTIFS('Workers Settings'!$M:$M,$B98,'Workers Settings'!$N:$N,1,'Workers Settings'!$H:$H,BF$3)/'Demand Locations'!BH98)))</f>
        <v/>
      </c>
      <c r="BG98" s="24" t="str">
        <f>IF(OR($B98="",BG$3="",'Demand Locations'!BI98=""),"",IF('Demand Locations'!BI98&lt;COUNTIFS('Workers Settings'!$M:$M,$B98,'Workers Settings'!$N:$N,1,'Workers Settings'!$H:$H,BG$3),"Warning!",IF('Demand Locations'!BI98=0,"",COUNTIFS('Workers Settings'!$M:$M,$B98,'Workers Settings'!$N:$N,1,'Workers Settings'!$H:$H,BG$3)/'Demand Locations'!BI98)))</f>
        <v/>
      </c>
      <c r="BH98" s="24" t="str">
        <f>IF(OR($B98="",BH$3="",'Demand Locations'!BJ98=""),"",IF('Demand Locations'!BJ98&lt;COUNTIFS('Workers Settings'!$M:$M,$B98,'Workers Settings'!$N:$N,1,'Workers Settings'!$H:$H,BH$3),"Warning!",IF('Demand Locations'!BJ98=0,"",COUNTIFS('Workers Settings'!$M:$M,$B98,'Workers Settings'!$N:$N,1,'Workers Settings'!$H:$H,BH$3)/'Demand Locations'!BJ98)))</f>
        <v/>
      </c>
      <c r="BI98" s="24" t="str">
        <f>IF(OR($B98="",BI$3="",'Demand Locations'!BK98=""),"",IF('Demand Locations'!BK98&lt;COUNTIFS('Workers Settings'!$M:$M,$B98,'Workers Settings'!$N:$N,1,'Workers Settings'!$H:$H,BI$3),"Warning!",IF('Demand Locations'!BK98=0,"",COUNTIFS('Workers Settings'!$M:$M,$B98,'Workers Settings'!$N:$N,1,'Workers Settings'!$H:$H,BI$3)/'Demand Locations'!BK98)))</f>
        <v/>
      </c>
      <c r="BJ98" s="24" t="str">
        <f>IF(OR($B98="",BJ$3="",'Demand Locations'!BL98=""),"",IF('Demand Locations'!BL98&lt;COUNTIFS('Workers Settings'!$M:$M,$B98,'Workers Settings'!$N:$N,1,'Workers Settings'!$H:$H,BJ$3),"Warning!",IF('Demand Locations'!BL98=0,"",COUNTIFS('Workers Settings'!$M:$M,$B98,'Workers Settings'!$N:$N,1,'Workers Settings'!$H:$H,BJ$3)/'Demand Locations'!BL98)))</f>
        <v/>
      </c>
      <c r="BK98" s="24" t="str">
        <f>IF(OR($B98="",BK$3="",'Demand Locations'!BM98=""),"",IF('Demand Locations'!BM98&lt;COUNTIFS('Workers Settings'!$M:$M,$B98,'Workers Settings'!$N:$N,1,'Workers Settings'!$H:$H,BK$3),"Warning!",IF('Demand Locations'!BM98=0,"",COUNTIFS('Workers Settings'!$M:$M,$B98,'Workers Settings'!$N:$N,1,'Workers Settings'!$H:$H,BK$3)/'Demand Locations'!BM98)))</f>
        <v/>
      </c>
      <c r="BL98" s="24" t="str">
        <f>IF(OR($B98="",BL$3="",'Demand Locations'!BN98=""),"",IF('Demand Locations'!BN98&lt;COUNTIFS('Workers Settings'!$M:$M,$B98,'Workers Settings'!$N:$N,1,'Workers Settings'!$H:$H,BL$3),"Warning!",IF('Demand Locations'!BN98=0,"",COUNTIFS('Workers Settings'!$M:$M,$B98,'Workers Settings'!$N:$N,1,'Workers Settings'!$H:$H,BL$3)/'Demand Locations'!BN98)))</f>
        <v/>
      </c>
      <c r="BM98" s="24" t="str">
        <f>IF(OR($B98="",BM$3="",'Demand Locations'!BO98=""),"",IF('Demand Locations'!BO98&lt;COUNTIFS('Workers Settings'!$M:$M,$B98,'Workers Settings'!$N:$N,1,'Workers Settings'!$H:$H,BM$3),"Warning!",IF('Demand Locations'!BO98=0,"",COUNTIFS('Workers Settings'!$M:$M,$B98,'Workers Settings'!$N:$N,1,'Workers Settings'!$H:$H,BM$3)/'Demand Locations'!BO98)))</f>
        <v/>
      </c>
      <c r="BN98" s="24" t="str">
        <f>IF(OR($B98="",BN$3="",'Demand Locations'!BP98=""),"",IF('Demand Locations'!BP98&lt;COUNTIFS('Workers Settings'!$M:$M,$B98,'Workers Settings'!$N:$N,1,'Workers Settings'!$H:$H,BN$3),"Warning!",IF('Demand Locations'!BP98=0,"",COUNTIFS('Workers Settings'!$M:$M,$B98,'Workers Settings'!$N:$N,1,'Workers Settings'!$H:$H,BN$3)/'Demand Locations'!BP98)))</f>
        <v/>
      </c>
      <c r="BO98" s="24" t="str">
        <f>IF(OR($B98="",BO$3="",'Demand Locations'!BQ98=""),"",IF('Demand Locations'!BQ98&lt;COUNTIFS('Workers Settings'!$M:$M,$B98,'Workers Settings'!$N:$N,1,'Workers Settings'!$H:$H,BO$3),"Warning!",IF('Demand Locations'!BQ98=0,"",COUNTIFS('Workers Settings'!$M:$M,$B98,'Workers Settings'!$N:$N,1,'Workers Settings'!$H:$H,BO$3)/'Demand Locations'!BQ98)))</f>
        <v/>
      </c>
      <c r="BP98" s="24" t="str">
        <f>IF(OR($B98="",BP$3="",'Demand Locations'!BR98=""),"",IF('Demand Locations'!BR98&lt;COUNTIFS('Workers Settings'!$M:$M,$B98,'Workers Settings'!$N:$N,1,'Workers Settings'!$H:$H,BP$3),"Warning!",IF('Demand Locations'!BR98=0,"",COUNTIFS('Workers Settings'!$M:$M,$B98,'Workers Settings'!$N:$N,1,'Workers Settings'!$H:$H,BP$3)/'Demand Locations'!BR98)))</f>
        <v/>
      </c>
      <c r="BQ98" s="24" t="str">
        <f>IF(OR($B98="",BQ$3="",'Demand Locations'!BS98=""),"",IF('Demand Locations'!BS98&lt;COUNTIFS('Workers Settings'!$M:$M,$B98,'Workers Settings'!$N:$N,1,'Workers Settings'!$H:$H,BQ$3),"Warning!",IF('Demand Locations'!BS98=0,"",COUNTIFS('Workers Settings'!$M:$M,$B98,'Workers Settings'!$N:$N,1,'Workers Settings'!$H:$H,BQ$3)/'Demand Locations'!BS98)))</f>
        <v/>
      </c>
      <c r="BR98" s="24" t="str">
        <f>IF(OR($B98="",BR$3="",'Demand Locations'!BT98=""),"",IF('Demand Locations'!BT98&lt;COUNTIFS('Workers Settings'!$M:$M,$B98,'Workers Settings'!$N:$N,1,'Workers Settings'!$H:$H,BR$3),"Warning!",IF('Demand Locations'!BT98=0,"",COUNTIFS('Workers Settings'!$M:$M,$B98,'Workers Settings'!$N:$N,1,'Workers Settings'!$H:$H,BR$3)/'Demand Locations'!BT98)))</f>
        <v/>
      </c>
      <c r="BS98" s="24" t="str">
        <f>IF(OR($B98="",BS$3="",'Demand Locations'!BU98=""),"",IF('Demand Locations'!BU98&lt;COUNTIFS('Workers Settings'!$M:$M,$B98,'Workers Settings'!$N:$N,1,'Workers Settings'!$H:$H,BS$3),"Warning!",IF('Demand Locations'!BU98=0,"",COUNTIFS('Workers Settings'!$M:$M,$B98,'Workers Settings'!$N:$N,1,'Workers Settings'!$H:$H,BS$3)/'Demand Locations'!BU98)))</f>
        <v/>
      </c>
      <c r="BT98" s="24" t="str">
        <f>IF(OR($B98="",BT$3="",'Demand Locations'!BV98=""),"",IF('Demand Locations'!BV98&lt;COUNTIFS('Workers Settings'!$M:$M,$B98,'Workers Settings'!$N:$N,1,'Workers Settings'!$H:$H,BT$3),"Warning!",IF('Demand Locations'!BV98=0,"",COUNTIFS('Workers Settings'!$M:$M,$B98,'Workers Settings'!$N:$N,1,'Workers Settings'!$H:$H,BT$3)/'Demand Locations'!BV98)))</f>
        <v/>
      </c>
      <c r="BU98" s="24" t="str">
        <f>IF(OR($B98="",BU$3="",'Demand Locations'!BW98=""),"",IF('Demand Locations'!BW98&lt;COUNTIFS('Workers Settings'!$M:$M,$B98,'Workers Settings'!$N:$N,1,'Workers Settings'!$H:$H,BU$3),"Warning!",IF('Demand Locations'!BW98=0,"",COUNTIFS('Workers Settings'!$M:$M,$B98,'Workers Settings'!$N:$N,1,'Workers Settings'!$H:$H,BU$3)/'Demand Locations'!BW98)))</f>
        <v/>
      </c>
      <c r="BV98" s="24" t="str">
        <f>IF(OR($B98="",BV$3="",'Demand Locations'!BX98=""),"",IF('Demand Locations'!BX98&lt;COUNTIFS('Workers Settings'!$M:$M,$B98,'Workers Settings'!$N:$N,1,'Workers Settings'!$H:$H,BV$3),"Warning!",IF('Demand Locations'!BX98=0,"",COUNTIFS('Workers Settings'!$M:$M,$B98,'Workers Settings'!$N:$N,1,'Workers Settings'!$H:$H,BV$3)/'Demand Locations'!BX98)))</f>
        <v/>
      </c>
      <c r="BW98" s="24" t="str">
        <f>IF(OR($B98="",BW$3="",'Demand Locations'!BY98=""),"",IF('Demand Locations'!BY98&lt;COUNTIFS('Workers Settings'!$M:$M,$B98,'Workers Settings'!$N:$N,1,'Workers Settings'!$H:$H,BW$3),"Warning!",IF('Demand Locations'!BY98=0,"",COUNTIFS('Workers Settings'!$M:$M,$B98,'Workers Settings'!$N:$N,1,'Workers Settings'!$H:$H,BW$3)/'Demand Locations'!BY98)))</f>
        <v/>
      </c>
      <c r="BX98" s="24" t="str">
        <f>IF(OR($B98="",BX$3="",'Demand Locations'!BZ98=""),"",IF('Demand Locations'!BZ98&lt;COUNTIFS('Workers Settings'!$M:$M,$B98,'Workers Settings'!$N:$N,1,'Workers Settings'!$H:$H,BX$3),"Warning!",IF('Demand Locations'!BZ98=0,"",COUNTIFS('Workers Settings'!$M:$M,$B98,'Workers Settings'!$N:$N,1,'Workers Settings'!$H:$H,BX$3)/'Demand Locations'!BZ98)))</f>
        <v/>
      </c>
      <c r="BY98" s="24" t="str">
        <f>IF(OR($B98="",BY$3="",'Demand Locations'!CA98=""),"",IF('Demand Locations'!CA98&lt;COUNTIFS('Workers Settings'!$M:$M,$B98,'Workers Settings'!$N:$N,1,'Workers Settings'!$H:$H,BY$3),"Warning!",IF('Demand Locations'!CA98=0,"",COUNTIFS('Workers Settings'!$M:$M,$B98,'Workers Settings'!$N:$N,1,'Workers Settings'!$H:$H,BY$3)/'Demand Locations'!CA98)))</f>
        <v/>
      </c>
      <c r="BZ98" s="24" t="str">
        <f>IF(OR($B98="",BZ$3="",'Demand Locations'!CB98=""),"",IF('Demand Locations'!CB98&lt;COUNTIFS('Workers Settings'!$M:$M,$B98,'Workers Settings'!$N:$N,1,'Workers Settings'!$H:$H,BZ$3),"Warning!",IF('Demand Locations'!CB98=0,"",COUNTIFS('Workers Settings'!$M:$M,$B98,'Workers Settings'!$N:$N,1,'Workers Settings'!$H:$H,BZ$3)/'Demand Locations'!CB98)))</f>
        <v/>
      </c>
      <c r="CA98" s="24" t="str">
        <f>IF(OR($B98="",CA$3="",'Demand Locations'!CC98=""),"",IF('Demand Locations'!CC98&lt;COUNTIFS('Workers Settings'!$M:$M,$B98,'Workers Settings'!$N:$N,1,'Workers Settings'!$H:$H,CA$3),"Warning!",IF('Demand Locations'!CC98=0,"",COUNTIFS('Workers Settings'!$M:$M,$B98,'Workers Settings'!$N:$N,1,'Workers Settings'!$H:$H,CA$3)/'Demand Locations'!CC98)))</f>
        <v/>
      </c>
      <c r="CB98" s="24" t="str">
        <f>IF(OR($B98="",CB$3="",'Demand Locations'!CD98=""),"",IF('Demand Locations'!CD98&lt;COUNTIFS('Workers Settings'!$M:$M,$B98,'Workers Settings'!$N:$N,1,'Workers Settings'!$H:$H,CB$3),"Warning!",IF('Demand Locations'!CD98=0,"",COUNTIFS('Workers Settings'!$M:$M,$B98,'Workers Settings'!$N:$N,1,'Workers Settings'!$H:$H,CB$3)/'Demand Locations'!CD98)))</f>
        <v/>
      </c>
      <c r="CC98" s="24" t="str">
        <f>IF(OR($B98="",CC$3="",'Demand Locations'!CE98=""),"",IF('Demand Locations'!CE98&lt;COUNTIFS('Workers Settings'!$M:$M,$B98,'Workers Settings'!$N:$N,1,'Workers Settings'!$H:$H,CC$3),"Warning!",IF('Demand Locations'!CE98=0,"",COUNTIFS('Workers Settings'!$M:$M,$B98,'Workers Settings'!$N:$N,1,'Workers Settings'!$H:$H,CC$3)/'Demand Locations'!CE98)))</f>
        <v/>
      </c>
      <c r="CD98" s="24" t="str">
        <f>IF(OR($B98="",CD$3="",'Demand Locations'!CF98=""),"",IF('Demand Locations'!CF98&lt;COUNTIFS('Workers Settings'!$M:$M,$B98,'Workers Settings'!$N:$N,1,'Workers Settings'!$H:$H,CD$3),"Warning!",IF('Demand Locations'!CF98=0,"",COUNTIFS('Workers Settings'!$M:$M,$B98,'Workers Settings'!$N:$N,1,'Workers Settings'!$H:$H,CD$3)/'Demand Locations'!CF98)))</f>
        <v/>
      </c>
      <c r="CE98" s="24" t="str">
        <f>IF(OR($B98="",CE$3="",'Demand Locations'!CG98=""),"",IF('Demand Locations'!CG98&lt;COUNTIFS('Workers Settings'!$M:$M,$B98,'Workers Settings'!$N:$N,1,'Workers Settings'!$H:$H,CE$3),"Warning!",IF('Demand Locations'!CG98=0,"",COUNTIFS('Workers Settings'!$M:$M,$B98,'Workers Settings'!$N:$N,1,'Workers Settings'!$H:$H,CE$3)/'Demand Locations'!CG98)))</f>
        <v/>
      </c>
      <c r="CF98" s="24" t="str">
        <f>IF(OR($B98="",CF$3="",'Demand Locations'!CH98=""),"",IF('Demand Locations'!CH98&lt;COUNTIFS('Workers Settings'!$M:$M,$B98,'Workers Settings'!$N:$N,1,'Workers Settings'!$H:$H,CF$3),"Warning!",IF('Demand Locations'!CH98=0,"",COUNTIFS('Workers Settings'!$M:$M,$B98,'Workers Settings'!$N:$N,1,'Workers Settings'!$H:$H,CF$3)/'Demand Locations'!CH98)))</f>
        <v/>
      </c>
      <c r="CG98" s="24" t="str">
        <f>IF(OR($B98="",CG$3="",'Demand Locations'!CI98=""),"",IF('Demand Locations'!CI98&lt;COUNTIFS('Workers Settings'!$M:$M,$B98,'Workers Settings'!$N:$N,1,'Workers Settings'!$H:$H,CG$3),"Warning!",IF('Demand Locations'!CI98=0,"",COUNTIFS('Workers Settings'!$M:$M,$B98,'Workers Settings'!$N:$N,1,'Workers Settings'!$H:$H,CG$3)/'Demand Locations'!CI98)))</f>
        <v/>
      </c>
      <c r="CH98" s="24" t="str">
        <f>IF(OR($B98="",CH$3="",'Demand Locations'!CJ98=""),"",IF('Demand Locations'!CJ98&lt;COUNTIFS('Workers Settings'!$M:$M,$B98,'Workers Settings'!$N:$N,1,'Workers Settings'!$H:$H,CH$3),"Warning!",IF('Demand Locations'!CJ98=0,"",COUNTIFS('Workers Settings'!$M:$M,$B98,'Workers Settings'!$N:$N,1,'Workers Settings'!$H:$H,CH$3)/'Demand Locations'!CJ98)))</f>
        <v/>
      </c>
      <c r="CI98" s="24" t="str">
        <f>IF(OR($B98="",CI$3="",'Demand Locations'!CK98=""),"",IF('Demand Locations'!CK98&lt;COUNTIFS('Workers Settings'!$M:$M,$B98,'Workers Settings'!$N:$N,1,'Workers Settings'!$H:$H,CI$3),"Warning!",IF('Demand Locations'!CK98=0,"",COUNTIFS('Workers Settings'!$M:$M,$B98,'Workers Settings'!$N:$N,1,'Workers Settings'!$H:$H,CI$3)/'Demand Locations'!CK98)))</f>
        <v/>
      </c>
      <c r="CJ98" s="24" t="str">
        <f>IF(OR($B98="",CJ$3="",'Demand Locations'!CL98=""),"",IF('Demand Locations'!CL98&lt;COUNTIFS('Workers Settings'!$M:$M,$B98,'Workers Settings'!$N:$N,1,'Workers Settings'!$H:$H,CJ$3),"Warning!",IF('Demand Locations'!CL98=0,"",COUNTIFS('Workers Settings'!$M:$M,$B98,'Workers Settings'!$N:$N,1,'Workers Settings'!$H:$H,CJ$3)/'Demand Locations'!CL98)))</f>
        <v/>
      </c>
      <c r="CK98" s="24" t="str">
        <f>IF(OR($B98="",CK$3="",'Demand Locations'!CM98=""),"",IF('Demand Locations'!CM98&lt;COUNTIFS('Workers Settings'!$M:$M,$B98,'Workers Settings'!$N:$N,1,'Workers Settings'!$H:$H,CK$3),"Warning!",IF('Demand Locations'!CM98=0,"",COUNTIFS('Workers Settings'!$M:$M,$B98,'Workers Settings'!$N:$N,1,'Workers Settings'!$H:$H,CK$3)/'Demand Locations'!CM98)))</f>
        <v/>
      </c>
      <c r="CL98" s="24" t="str">
        <f>IF(OR($B98="",CL$3="",'Demand Locations'!CN98=""),"",IF('Demand Locations'!CN98&lt;COUNTIFS('Workers Settings'!$M:$M,$B98,'Workers Settings'!$N:$N,1,'Workers Settings'!$H:$H,CL$3),"Warning!",IF('Demand Locations'!CN98=0,"",COUNTIFS('Workers Settings'!$M:$M,$B98,'Workers Settings'!$N:$N,1,'Workers Settings'!$H:$H,CL$3)/'Demand Locations'!CN98)))</f>
        <v/>
      </c>
      <c r="CM98" s="24" t="str">
        <f>IF(OR($B98="",CM$3="",'Demand Locations'!CO98=""),"",IF('Demand Locations'!CO98&lt;COUNTIFS('Workers Settings'!$M:$M,$B98,'Workers Settings'!$N:$N,1,'Workers Settings'!$H:$H,CM$3),"Warning!",IF('Demand Locations'!CO98=0,"",COUNTIFS('Workers Settings'!$M:$M,$B98,'Workers Settings'!$N:$N,1,'Workers Settings'!$H:$H,CM$3)/'Demand Locations'!CO98)))</f>
        <v/>
      </c>
      <c r="CN98" s="24" t="str">
        <f>IF(OR($B98="",CN$3="",'Demand Locations'!CP98=""),"",IF('Demand Locations'!CP98&lt;COUNTIFS('Workers Settings'!$M:$M,$B98,'Workers Settings'!$N:$N,1,'Workers Settings'!$H:$H,CN$3),"Warning!",IF('Demand Locations'!CP98=0,"",COUNTIFS('Workers Settings'!$M:$M,$B98,'Workers Settings'!$N:$N,1,'Workers Settings'!$H:$H,CN$3)/'Demand Locations'!CP98)))</f>
        <v/>
      </c>
      <c r="CO98" s="24" t="str">
        <f>IF(OR($B98="",CO$3="",'Demand Locations'!CQ98=""),"",IF('Demand Locations'!CQ98&lt;COUNTIFS('Workers Settings'!$M:$M,$B98,'Workers Settings'!$N:$N,1,'Workers Settings'!$H:$H,CO$3),"Warning!",IF('Demand Locations'!CQ98=0,"",COUNTIFS('Workers Settings'!$M:$M,$B98,'Workers Settings'!$N:$N,1,'Workers Settings'!$H:$H,CO$3)/'Demand Locations'!CQ98)))</f>
        <v/>
      </c>
      <c r="CP98" s="24" t="str">
        <f>IF(OR($B98="",CP$3="",'Demand Locations'!CR98=""),"",IF('Demand Locations'!CR98&lt;COUNTIFS('Workers Settings'!$M:$M,$B98,'Workers Settings'!$N:$N,1,'Workers Settings'!$H:$H,CP$3),"Warning!",IF('Demand Locations'!CR98=0,"",COUNTIFS('Workers Settings'!$M:$M,$B98,'Workers Settings'!$N:$N,1,'Workers Settings'!$H:$H,CP$3)/'Demand Locations'!CR98)))</f>
        <v/>
      </c>
      <c r="CQ98" s="24" t="str">
        <f>IF(OR($B98="",CQ$3="",'Demand Locations'!CS98=""),"",IF('Demand Locations'!CS98&lt;COUNTIFS('Workers Settings'!$M:$M,$B98,'Workers Settings'!$N:$N,1,'Workers Settings'!$H:$H,CQ$3),"Warning!",IF('Demand Locations'!CS98=0,"",COUNTIFS('Workers Settings'!$M:$M,$B98,'Workers Settings'!$N:$N,1,'Workers Settings'!$H:$H,CQ$3)/'Demand Locations'!CS98)))</f>
        <v/>
      </c>
      <c r="CR98" s="24" t="str">
        <f>IF(OR($B98="",CR$3="",'Demand Locations'!CT98=""),"",IF('Demand Locations'!CT98&lt;COUNTIFS('Workers Settings'!$M:$M,$B98,'Workers Settings'!$N:$N,1,'Workers Settings'!$H:$H,CR$3),"Warning!",IF('Demand Locations'!CT98=0,"",COUNTIFS('Workers Settings'!$M:$M,$B98,'Workers Settings'!$N:$N,1,'Workers Settings'!$H:$H,CR$3)/'Demand Locations'!CT98)))</f>
        <v/>
      </c>
      <c r="CS98" s="24" t="str">
        <f>IF(OR($B98="",CS$3="",'Demand Locations'!CU98=""),"",IF('Demand Locations'!CU98&lt;COUNTIFS('Workers Settings'!$M:$M,$B98,'Workers Settings'!$N:$N,1,'Workers Settings'!$H:$H,CS$3),"Warning!",IF('Demand Locations'!CU98=0,"",COUNTIFS('Workers Settings'!$M:$M,$B98,'Workers Settings'!$N:$N,1,'Workers Settings'!$H:$H,CS$3)/'Demand Locations'!CU98)))</f>
        <v/>
      </c>
      <c r="CT98" s="24" t="str">
        <f>IF(OR($B98="",CT$3="",'Demand Locations'!CV98=""),"",IF('Demand Locations'!CV98&lt;COUNTIFS('Workers Settings'!$M:$M,$B98,'Workers Settings'!$N:$N,1,'Workers Settings'!$H:$H,CT$3),"Warning!",IF('Demand Locations'!CV98=0,"",COUNTIFS('Workers Settings'!$M:$M,$B98,'Workers Settings'!$N:$N,1,'Workers Settings'!$H:$H,CT$3)/'Demand Locations'!CV98)))</f>
        <v/>
      </c>
      <c r="CU98" s="24" t="str">
        <f>IF(OR($B98="",CU$3="",'Demand Locations'!CW98=""),"",IF('Demand Locations'!CW98&lt;COUNTIFS('Workers Settings'!$M:$M,$B98,'Workers Settings'!$N:$N,1,'Workers Settings'!$H:$H,CU$3),"Warning!",IF('Demand Locations'!CW98=0,"",COUNTIFS('Workers Settings'!$M:$M,$B98,'Workers Settings'!$N:$N,1,'Workers Settings'!$H:$H,CU$3)/'Demand Locations'!CW98)))</f>
        <v/>
      </c>
      <c r="CV98" s="24" t="str">
        <f>IF(OR($B98="",CV$3="",'Demand Locations'!CX98=""),"",IF('Demand Locations'!CX98&lt;COUNTIFS('Workers Settings'!$M:$M,$B98,'Workers Settings'!$N:$N,1,'Workers Settings'!$H:$H,CV$3),"Warning!",IF('Demand Locations'!CX98=0,"",COUNTIFS('Workers Settings'!$M:$M,$B98,'Workers Settings'!$N:$N,1,'Workers Settings'!$H:$H,CV$3)/'Demand Locations'!CX98)))</f>
        <v/>
      </c>
      <c r="CW98" s="24" t="str">
        <f>IF(OR($B98="",CW$3="",'Demand Locations'!CY98=""),"",IF('Demand Locations'!CY98&lt;COUNTIFS('Workers Settings'!$M:$M,$B98,'Workers Settings'!$N:$N,1,'Workers Settings'!$H:$H,CW$3),"Warning!",IF('Demand Locations'!CY98=0,"",COUNTIFS('Workers Settings'!$M:$M,$B98,'Workers Settings'!$N:$N,1,'Workers Settings'!$H:$H,CW$3)/'Demand Locations'!CY98)))</f>
        <v/>
      </c>
      <c r="CX98" s="24" t="str">
        <f>IF(OR($B98="",CX$3="",'Demand Locations'!CZ98=""),"",IF('Demand Locations'!CZ98&lt;COUNTIFS('Workers Settings'!$M:$M,$B98,'Workers Settings'!$N:$N,1,'Workers Settings'!$H:$H,CX$3),"Warning!",IF('Demand Locations'!CZ98=0,"",COUNTIFS('Workers Settings'!$M:$M,$B98,'Workers Settings'!$N:$N,1,'Workers Settings'!$H:$H,CX$3)/'Demand Locations'!CZ98)))</f>
        <v/>
      </c>
      <c r="CY98" s="24" t="str">
        <f>IF(OR($B98="",CY$3="",'Demand Locations'!DA98=""),"",IF('Demand Locations'!DA98&lt;COUNTIFS('Workers Settings'!$M:$M,$B98,'Workers Settings'!$N:$N,1,'Workers Settings'!$H:$H,CY$3),"Warning!",IF('Demand Locations'!DA98=0,"",COUNTIFS('Workers Settings'!$M:$M,$B98,'Workers Settings'!$N:$N,1,'Workers Settings'!$H:$H,CY$3)/'Demand Locations'!DA98)))</f>
        <v/>
      </c>
      <c r="CZ98" s="24" t="str">
        <f>IF(OR($B98="",CZ$3="",'Demand Locations'!DB98=""),"",IF('Demand Locations'!DB98&lt;COUNTIFS('Workers Settings'!$M:$M,$B98,'Workers Settings'!$N:$N,1,'Workers Settings'!$H:$H,CZ$3),"Warning!",IF('Demand Locations'!DB98=0,"",COUNTIFS('Workers Settings'!$M:$M,$B98,'Workers Settings'!$N:$N,1,'Workers Settings'!$H:$H,CZ$3)/'Demand Locations'!DB98)))</f>
        <v/>
      </c>
    </row>
    <row r="99" spans="1:104" x14ac:dyDescent="0.25">
      <c r="A99" s="7">
        <f t="shared" si="1"/>
        <v>95</v>
      </c>
      <c r="B99" s="7" t="str">
        <f>IF('Demand Locations'!B99&lt;&gt;"",'Demand Locations'!B99,"")</f>
        <v/>
      </c>
      <c r="C99" s="29" t="str">
        <f>IF(B99="","",SUMIFS('Workers Assignments'!Z:Z,'Workers Settings'!M:M,B99,'Workers Settings'!N:N,1))</f>
        <v/>
      </c>
      <c r="D99" s="24" t="str">
        <f>IF(OR(B99="",'Demand Locations'!E99=""),"",IF('Demand Locations'!E99&lt;C99,"Warning!",IF('Demand Locations'!E99=0,"",C99/'Demand Locations'!E99)))</f>
        <v/>
      </c>
      <c r="E99" s="44" t="str">
        <f>IF(OR($B99="",E$3="",'Demand Locations'!G99=""),"",IF('Demand Locations'!G99&lt;COUNTIFS('Workers Settings'!$M:$M,$B99,'Workers Settings'!$N:$N,1,'Workers Settings'!$H:$H,E$3),"Warning!",IF('Demand Locations'!G99=0,"",COUNTIFS('Workers Settings'!$M:$M,$B99,'Workers Settings'!$N:$N,1,'Workers Settings'!$H:$H,E$3)/'Demand Locations'!G99)))</f>
        <v/>
      </c>
      <c r="F99" s="24" t="str">
        <f>IF(OR($B99="",F$3="",'Demand Locations'!H99=""),"",IF('Demand Locations'!H99&lt;COUNTIFS('Workers Settings'!$M:$M,$B99,'Workers Settings'!$N:$N,1,'Workers Settings'!$H:$H,F$3),"Warning!",IF('Demand Locations'!H99=0,"",COUNTIFS('Workers Settings'!$M:$M,$B99,'Workers Settings'!$N:$N,1,'Workers Settings'!$H:$H,F$3)/'Demand Locations'!H99)))</f>
        <v/>
      </c>
      <c r="G99" s="24" t="str">
        <f>IF(OR($B99="",G$3="",'Demand Locations'!I99=""),"",IF('Demand Locations'!I99&lt;COUNTIFS('Workers Settings'!$M:$M,$B99,'Workers Settings'!$N:$N,1,'Workers Settings'!$H:$H,G$3),"Warning!",IF('Demand Locations'!I99=0,"",COUNTIFS('Workers Settings'!$M:$M,$B99,'Workers Settings'!$N:$N,1,'Workers Settings'!$H:$H,G$3)/'Demand Locations'!I99)))</f>
        <v/>
      </c>
      <c r="H99" s="24" t="str">
        <f>IF(OR($B99="",H$3="",'Demand Locations'!J99=""),"",IF('Demand Locations'!J99&lt;COUNTIFS('Workers Settings'!$M:$M,$B99,'Workers Settings'!$N:$N,1,'Workers Settings'!$H:$H,H$3),"Warning!",IF('Demand Locations'!J99=0,"",COUNTIFS('Workers Settings'!$M:$M,$B99,'Workers Settings'!$N:$N,1,'Workers Settings'!$H:$H,H$3)/'Demand Locations'!J99)))</f>
        <v/>
      </c>
      <c r="I99" s="24" t="str">
        <f>IF(OR($B99="",I$3="",'Demand Locations'!K99=""),"",IF('Demand Locations'!K99&lt;COUNTIFS('Workers Settings'!$M:$M,$B99,'Workers Settings'!$N:$N,1,'Workers Settings'!$H:$H,I$3),"Warning!",IF('Demand Locations'!K99=0,"",COUNTIFS('Workers Settings'!$M:$M,$B99,'Workers Settings'!$N:$N,1,'Workers Settings'!$H:$H,I$3)/'Demand Locations'!K99)))</f>
        <v/>
      </c>
      <c r="J99" s="24" t="str">
        <f>IF(OR($B99="",J$3="",'Demand Locations'!L99=""),"",IF('Demand Locations'!L99&lt;COUNTIFS('Workers Settings'!$M:$M,$B99,'Workers Settings'!$N:$N,1,'Workers Settings'!$H:$H,J$3),"Warning!",IF('Demand Locations'!L99=0,"",COUNTIFS('Workers Settings'!$M:$M,$B99,'Workers Settings'!$N:$N,1,'Workers Settings'!$H:$H,J$3)/'Demand Locations'!L99)))</f>
        <v/>
      </c>
      <c r="K99" s="24" t="str">
        <f>IF(OR($B99="",K$3="",'Demand Locations'!M99=""),"",IF('Demand Locations'!M99&lt;COUNTIFS('Workers Settings'!$M:$M,$B99,'Workers Settings'!$N:$N,1,'Workers Settings'!$H:$H,K$3),"Warning!",IF('Demand Locations'!M99=0,"",COUNTIFS('Workers Settings'!$M:$M,$B99,'Workers Settings'!$N:$N,1,'Workers Settings'!$H:$H,K$3)/'Demand Locations'!M99)))</f>
        <v/>
      </c>
      <c r="L99" s="24" t="str">
        <f>IF(OR($B99="",L$3="",'Demand Locations'!N99=""),"",IF('Demand Locations'!N99&lt;COUNTIFS('Workers Settings'!$M:$M,$B99,'Workers Settings'!$N:$N,1,'Workers Settings'!$H:$H,L$3),"Warning!",IF('Demand Locations'!N99=0,"",COUNTIFS('Workers Settings'!$M:$M,$B99,'Workers Settings'!$N:$N,1,'Workers Settings'!$H:$H,L$3)/'Demand Locations'!N99)))</f>
        <v/>
      </c>
      <c r="M99" s="24" t="str">
        <f>IF(OR($B99="",M$3="",'Demand Locations'!O99=""),"",IF('Demand Locations'!O99&lt;COUNTIFS('Workers Settings'!$M:$M,$B99,'Workers Settings'!$N:$N,1,'Workers Settings'!$H:$H,M$3),"Warning!",IF('Demand Locations'!O99=0,"",COUNTIFS('Workers Settings'!$M:$M,$B99,'Workers Settings'!$N:$N,1,'Workers Settings'!$H:$H,M$3)/'Demand Locations'!O99)))</f>
        <v/>
      </c>
      <c r="N99" s="24" t="str">
        <f>IF(OR($B99="",N$3="",'Demand Locations'!P99=""),"",IF('Demand Locations'!P99&lt;COUNTIFS('Workers Settings'!$M:$M,$B99,'Workers Settings'!$N:$N,1,'Workers Settings'!$H:$H,N$3),"Warning!",IF('Demand Locations'!P99=0,"",COUNTIFS('Workers Settings'!$M:$M,$B99,'Workers Settings'!$N:$N,1,'Workers Settings'!$H:$H,N$3)/'Demand Locations'!P99)))</f>
        <v/>
      </c>
      <c r="O99" s="24" t="str">
        <f>IF(OR($B99="",O$3="",'Demand Locations'!Q99=""),"",IF('Demand Locations'!Q99&lt;COUNTIFS('Workers Settings'!$M:$M,$B99,'Workers Settings'!$N:$N,1,'Workers Settings'!$H:$H,O$3),"Warning!",IF('Demand Locations'!Q99=0,"",COUNTIFS('Workers Settings'!$M:$M,$B99,'Workers Settings'!$N:$N,1,'Workers Settings'!$H:$H,O$3)/'Demand Locations'!Q99)))</f>
        <v/>
      </c>
      <c r="P99" s="24" t="str">
        <f>IF(OR($B99="",P$3="",'Demand Locations'!R99=""),"",IF('Demand Locations'!R99&lt;COUNTIFS('Workers Settings'!$M:$M,$B99,'Workers Settings'!$N:$N,1,'Workers Settings'!$H:$H,P$3),"Warning!",IF('Demand Locations'!R99=0,"",COUNTIFS('Workers Settings'!$M:$M,$B99,'Workers Settings'!$N:$N,1,'Workers Settings'!$H:$H,P$3)/'Demand Locations'!R99)))</f>
        <v/>
      </c>
      <c r="Q99" s="24" t="str">
        <f>IF(OR($B99="",Q$3="",'Demand Locations'!S99=""),"",IF('Demand Locations'!S99&lt;COUNTIFS('Workers Settings'!$M:$M,$B99,'Workers Settings'!$N:$N,1,'Workers Settings'!$H:$H,Q$3),"Warning!",IF('Demand Locations'!S99=0,"",COUNTIFS('Workers Settings'!$M:$M,$B99,'Workers Settings'!$N:$N,1,'Workers Settings'!$H:$H,Q$3)/'Demand Locations'!S99)))</f>
        <v/>
      </c>
      <c r="R99" s="24" t="str">
        <f>IF(OR($B99="",R$3="",'Demand Locations'!T99=""),"",IF('Demand Locations'!T99&lt;COUNTIFS('Workers Settings'!$M:$M,$B99,'Workers Settings'!$N:$N,1,'Workers Settings'!$H:$H,R$3),"Warning!",IF('Demand Locations'!T99=0,"",COUNTIFS('Workers Settings'!$M:$M,$B99,'Workers Settings'!$N:$N,1,'Workers Settings'!$H:$H,R$3)/'Demand Locations'!T99)))</f>
        <v/>
      </c>
      <c r="S99" s="24" t="str">
        <f>IF(OR($B99="",S$3="",'Demand Locations'!U99=""),"",IF('Demand Locations'!U99&lt;COUNTIFS('Workers Settings'!$M:$M,$B99,'Workers Settings'!$N:$N,1,'Workers Settings'!$H:$H,S$3),"Warning!",IF('Demand Locations'!U99=0,"",COUNTIFS('Workers Settings'!$M:$M,$B99,'Workers Settings'!$N:$N,1,'Workers Settings'!$H:$H,S$3)/'Demand Locations'!U99)))</f>
        <v/>
      </c>
      <c r="T99" s="24" t="str">
        <f>IF(OR($B99="",T$3="",'Demand Locations'!V99=""),"",IF('Demand Locations'!V99&lt;COUNTIFS('Workers Settings'!$M:$M,$B99,'Workers Settings'!$N:$N,1,'Workers Settings'!$H:$H,T$3),"Warning!",IF('Demand Locations'!V99=0,"",COUNTIFS('Workers Settings'!$M:$M,$B99,'Workers Settings'!$N:$N,1,'Workers Settings'!$H:$H,T$3)/'Demand Locations'!V99)))</f>
        <v/>
      </c>
      <c r="U99" s="24" t="str">
        <f>IF(OR($B99="",U$3="",'Demand Locations'!W99=""),"",IF('Demand Locations'!W99&lt;COUNTIFS('Workers Settings'!$M:$M,$B99,'Workers Settings'!$N:$N,1,'Workers Settings'!$H:$H,U$3),"Warning!",IF('Demand Locations'!W99=0,"",COUNTIFS('Workers Settings'!$M:$M,$B99,'Workers Settings'!$N:$N,1,'Workers Settings'!$H:$H,U$3)/'Demand Locations'!W99)))</f>
        <v/>
      </c>
      <c r="V99" s="24" t="str">
        <f>IF(OR($B99="",V$3="",'Demand Locations'!X99=""),"",IF('Demand Locations'!X99&lt;COUNTIFS('Workers Settings'!$M:$M,$B99,'Workers Settings'!$N:$N,1,'Workers Settings'!$H:$H,V$3),"Warning!",IF('Demand Locations'!X99=0,"",COUNTIFS('Workers Settings'!$M:$M,$B99,'Workers Settings'!$N:$N,1,'Workers Settings'!$H:$H,V$3)/'Demand Locations'!X99)))</f>
        <v/>
      </c>
      <c r="W99" s="24" t="str">
        <f>IF(OR($B99="",W$3="",'Demand Locations'!Y99=""),"",IF('Demand Locations'!Y99&lt;COUNTIFS('Workers Settings'!$M:$M,$B99,'Workers Settings'!$N:$N,1,'Workers Settings'!$H:$H,W$3),"Warning!",IF('Demand Locations'!Y99=0,"",COUNTIFS('Workers Settings'!$M:$M,$B99,'Workers Settings'!$N:$N,1,'Workers Settings'!$H:$H,W$3)/'Demand Locations'!Y99)))</f>
        <v/>
      </c>
      <c r="X99" s="24" t="str">
        <f>IF(OR($B99="",X$3="",'Demand Locations'!Z99=""),"",IF('Demand Locations'!Z99&lt;COUNTIFS('Workers Settings'!$M:$M,$B99,'Workers Settings'!$N:$N,1,'Workers Settings'!$H:$H,X$3),"Warning!",IF('Demand Locations'!Z99=0,"",COUNTIFS('Workers Settings'!$M:$M,$B99,'Workers Settings'!$N:$N,1,'Workers Settings'!$H:$H,X$3)/'Demand Locations'!Z99)))</f>
        <v/>
      </c>
      <c r="Y99" s="24" t="str">
        <f>IF(OR($B99="",Y$3="",'Demand Locations'!AA99=""),"",IF('Demand Locations'!AA99&lt;COUNTIFS('Workers Settings'!$M:$M,$B99,'Workers Settings'!$N:$N,1,'Workers Settings'!$H:$H,Y$3),"Warning!",IF('Demand Locations'!AA99=0,"",COUNTIFS('Workers Settings'!$M:$M,$B99,'Workers Settings'!$N:$N,1,'Workers Settings'!$H:$H,Y$3)/'Demand Locations'!AA99)))</f>
        <v/>
      </c>
      <c r="Z99" s="24" t="str">
        <f>IF(OR($B99="",Z$3="",'Demand Locations'!AB99=""),"",IF('Demand Locations'!AB99&lt;COUNTIFS('Workers Settings'!$M:$M,$B99,'Workers Settings'!$N:$N,1,'Workers Settings'!$H:$H,Z$3),"Warning!",IF('Demand Locations'!AB99=0,"",COUNTIFS('Workers Settings'!$M:$M,$B99,'Workers Settings'!$N:$N,1,'Workers Settings'!$H:$H,Z$3)/'Demand Locations'!AB99)))</f>
        <v/>
      </c>
      <c r="AA99" s="24" t="str">
        <f>IF(OR($B99="",AA$3="",'Demand Locations'!AC99=""),"",IF('Demand Locations'!AC99&lt;COUNTIFS('Workers Settings'!$M:$M,$B99,'Workers Settings'!$N:$N,1,'Workers Settings'!$H:$H,AA$3),"Warning!",IF('Demand Locations'!AC99=0,"",COUNTIFS('Workers Settings'!$M:$M,$B99,'Workers Settings'!$N:$N,1,'Workers Settings'!$H:$H,AA$3)/'Demand Locations'!AC99)))</f>
        <v/>
      </c>
      <c r="AB99" s="24" t="str">
        <f>IF(OR($B99="",AB$3="",'Demand Locations'!AD99=""),"",IF('Demand Locations'!AD99&lt;COUNTIFS('Workers Settings'!$M:$M,$B99,'Workers Settings'!$N:$N,1,'Workers Settings'!$H:$H,AB$3),"Warning!",IF('Demand Locations'!AD99=0,"",COUNTIFS('Workers Settings'!$M:$M,$B99,'Workers Settings'!$N:$N,1,'Workers Settings'!$H:$H,AB$3)/'Demand Locations'!AD99)))</f>
        <v/>
      </c>
      <c r="AC99" s="24" t="str">
        <f>IF(OR($B99="",AC$3="",'Demand Locations'!AE99=""),"",IF('Demand Locations'!AE99&lt;COUNTIFS('Workers Settings'!$M:$M,$B99,'Workers Settings'!$N:$N,1,'Workers Settings'!$H:$H,AC$3),"Warning!",IF('Demand Locations'!AE99=0,"",COUNTIFS('Workers Settings'!$M:$M,$B99,'Workers Settings'!$N:$N,1,'Workers Settings'!$H:$H,AC$3)/'Demand Locations'!AE99)))</f>
        <v/>
      </c>
      <c r="AD99" s="24" t="str">
        <f>IF(OR($B99="",AD$3="",'Demand Locations'!AF99=""),"",IF('Demand Locations'!AF99&lt;COUNTIFS('Workers Settings'!$M:$M,$B99,'Workers Settings'!$N:$N,1,'Workers Settings'!$H:$H,AD$3),"Warning!",IF('Demand Locations'!AF99=0,"",COUNTIFS('Workers Settings'!$M:$M,$B99,'Workers Settings'!$N:$N,1,'Workers Settings'!$H:$H,AD$3)/'Demand Locations'!AF99)))</f>
        <v/>
      </c>
      <c r="AE99" s="24" t="str">
        <f>IF(OR($B99="",AE$3="",'Demand Locations'!AG99=""),"",IF('Demand Locations'!AG99&lt;COUNTIFS('Workers Settings'!$M:$M,$B99,'Workers Settings'!$N:$N,1,'Workers Settings'!$H:$H,AE$3),"Warning!",IF('Demand Locations'!AG99=0,"",COUNTIFS('Workers Settings'!$M:$M,$B99,'Workers Settings'!$N:$N,1,'Workers Settings'!$H:$H,AE$3)/'Demand Locations'!AG99)))</f>
        <v/>
      </c>
      <c r="AF99" s="24" t="str">
        <f>IF(OR($B99="",AF$3="",'Demand Locations'!AH99=""),"",IF('Demand Locations'!AH99&lt;COUNTIFS('Workers Settings'!$M:$M,$B99,'Workers Settings'!$N:$N,1,'Workers Settings'!$H:$H,AF$3),"Warning!",IF('Demand Locations'!AH99=0,"",COUNTIFS('Workers Settings'!$M:$M,$B99,'Workers Settings'!$N:$N,1,'Workers Settings'!$H:$H,AF$3)/'Demand Locations'!AH99)))</f>
        <v/>
      </c>
      <c r="AG99" s="24" t="str">
        <f>IF(OR($B99="",AG$3="",'Demand Locations'!AI99=""),"",IF('Demand Locations'!AI99&lt;COUNTIFS('Workers Settings'!$M:$M,$B99,'Workers Settings'!$N:$N,1,'Workers Settings'!$H:$H,AG$3),"Warning!",IF('Demand Locations'!AI99=0,"",COUNTIFS('Workers Settings'!$M:$M,$B99,'Workers Settings'!$N:$N,1,'Workers Settings'!$H:$H,AG$3)/'Demand Locations'!AI99)))</f>
        <v/>
      </c>
      <c r="AH99" s="24" t="str">
        <f>IF(OR($B99="",AH$3="",'Demand Locations'!AJ99=""),"",IF('Demand Locations'!AJ99&lt;COUNTIFS('Workers Settings'!$M:$M,$B99,'Workers Settings'!$N:$N,1,'Workers Settings'!$H:$H,AH$3),"Warning!",IF('Demand Locations'!AJ99=0,"",COUNTIFS('Workers Settings'!$M:$M,$B99,'Workers Settings'!$N:$N,1,'Workers Settings'!$H:$H,AH$3)/'Demand Locations'!AJ99)))</f>
        <v/>
      </c>
      <c r="AI99" s="24" t="str">
        <f>IF(OR($B99="",AI$3="",'Demand Locations'!AK99=""),"",IF('Demand Locations'!AK99&lt;COUNTIFS('Workers Settings'!$M:$M,$B99,'Workers Settings'!$N:$N,1,'Workers Settings'!$H:$H,AI$3),"Warning!",IF('Demand Locations'!AK99=0,"",COUNTIFS('Workers Settings'!$M:$M,$B99,'Workers Settings'!$N:$N,1,'Workers Settings'!$H:$H,AI$3)/'Demand Locations'!AK99)))</f>
        <v/>
      </c>
      <c r="AJ99" s="24" t="str">
        <f>IF(OR($B99="",AJ$3="",'Demand Locations'!AL99=""),"",IF('Demand Locations'!AL99&lt;COUNTIFS('Workers Settings'!$M:$M,$B99,'Workers Settings'!$N:$N,1,'Workers Settings'!$H:$H,AJ$3),"Warning!",IF('Demand Locations'!AL99=0,"",COUNTIFS('Workers Settings'!$M:$M,$B99,'Workers Settings'!$N:$N,1,'Workers Settings'!$H:$H,AJ$3)/'Demand Locations'!AL99)))</f>
        <v/>
      </c>
      <c r="AK99" s="24" t="str">
        <f>IF(OR($B99="",AK$3="",'Demand Locations'!AM99=""),"",IF('Demand Locations'!AM99&lt;COUNTIFS('Workers Settings'!$M:$M,$B99,'Workers Settings'!$N:$N,1,'Workers Settings'!$H:$H,AK$3),"Warning!",IF('Demand Locations'!AM99=0,"",COUNTIFS('Workers Settings'!$M:$M,$B99,'Workers Settings'!$N:$N,1,'Workers Settings'!$H:$H,AK$3)/'Demand Locations'!AM99)))</f>
        <v/>
      </c>
      <c r="AL99" s="24" t="str">
        <f>IF(OR($B99="",AL$3="",'Demand Locations'!AN99=""),"",IF('Demand Locations'!AN99&lt;COUNTIFS('Workers Settings'!$M:$M,$B99,'Workers Settings'!$N:$N,1,'Workers Settings'!$H:$H,AL$3),"Warning!",IF('Demand Locations'!AN99=0,"",COUNTIFS('Workers Settings'!$M:$M,$B99,'Workers Settings'!$N:$N,1,'Workers Settings'!$H:$H,AL$3)/'Demand Locations'!AN99)))</f>
        <v/>
      </c>
      <c r="AM99" s="24" t="str">
        <f>IF(OR($B99="",AM$3="",'Demand Locations'!AO99=""),"",IF('Demand Locations'!AO99&lt;COUNTIFS('Workers Settings'!$M:$M,$B99,'Workers Settings'!$N:$N,1,'Workers Settings'!$H:$H,AM$3),"Warning!",IF('Demand Locations'!AO99=0,"",COUNTIFS('Workers Settings'!$M:$M,$B99,'Workers Settings'!$N:$N,1,'Workers Settings'!$H:$H,AM$3)/'Demand Locations'!AO99)))</f>
        <v/>
      </c>
      <c r="AN99" s="24" t="str">
        <f>IF(OR($B99="",AN$3="",'Demand Locations'!AP99=""),"",IF('Demand Locations'!AP99&lt;COUNTIFS('Workers Settings'!$M:$M,$B99,'Workers Settings'!$N:$N,1,'Workers Settings'!$H:$H,AN$3),"Warning!",IF('Demand Locations'!AP99=0,"",COUNTIFS('Workers Settings'!$M:$M,$B99,'Workers Settings'!$N:$N,1,'Workers Settings'!$H:$H,AN$3)/'Demand Locations'!AP99)))</f>
        <v/>
      </c>
      <c r="AO99" s="24" t="str">
        <f>IF(OR($B99="",AO$3="",'Demand Locations'!AQ99=""),"",IF('Demand Locations'!AQ99&lt;COUNTIFS('Workers Settings'!$M:$M,$B99,'Workers Settings'!$N:$N,1,'Workers Settings'!$H:$H,AO$3),"Warning!",IF('Demand Locations'!AQ99=0,"",COUNTIFS('Workers Settings'!$M:$M,$B99,'Workers Settings'!$N:$N,1,'Workers Settings'!$H:$H,AO$3)/'Demand Locations'!AQ99)))</f>
        <v/>
      </c>
      <c r="AP99" s="24" t="str">
        <f>IF(OR($B99="",AP$3="",'Demand Locations'!AR99=""),"",IF('Demand Locations'!AR99&lt;COUNTIFS('Workers Settings'!$M:$M,$B99,'Workers Settings'!$N:$N,1,'Workers Settings'!$H:$H,AP$3),"Warning!",IF('Demand Locations'!AR99=0,"",COUNTIFS('Workers Settings'!$M:$M,$B99,'Workers Settings'!$N:$N,1,'Workers Settings'!$H:$H,AP$3)/'Demand Locations'!AR99)))</f>
        <v/>
      </c>
      <c r="AQ99" s="24" t="str">
        <f>IF(OR($B99="",AQ$3="",'Demand Locations'!AS99=""),"",IF('Demand Locations'!AS99&lt;COUNTIFS('Workers Settings'!$M:$M,$B99,'Workers Settings'!$N:$N,1,'Workers Settings'!$H:$H,AQ$3),"Warning!",IF('Demand Locations'!AS99=0,"",COUNTIFS('Workers Settings'!$M:$M,$B99,'Workers Settings'!$N:$N,1,'Workers Settings'!$H:$H,AQ$3)/'Demand Locations'!AS99)))</f>
        <v/>
      </c>
      <c r="AR99" s="24" t="str">
        <f>IF(OR($B99="",AR$3="",'Demand Locations'!AT99=""),"",IF('Demand Locations'!AT99&lt;COUNTIFS('Workers Settings'!$M:$M,$B99,'Workers Settings'!$N:$N,1,'Workers Settings'!$H:$H,AR$3),"Warning!",IF('Demand Locations'!AT99=0,"",COUNTIFS('Workers Settings'!$M:$M,$B99,'Workers Settings'!$N:$N,1,'Workers Settings'!$H:$H,AR$3)/'Demand Locations'!AT99)))</f>
        <v/>
      </c>
      <c r="AS99" s="24" t="str">
        <f>IF(OR($B99="",AS$3="",'Demand Locations'!AU99=""),"",IF('Demand Locations'!AU99&lt;COUNTIFS('Workers Settings'!$M:$M,$B99,'Workers Settings'!$N:$N,1,'Workers Settings'!$H:$H,AS$3),"Warning!",IF('Demand Locations'!AU99=0,"",COUNTIFS('Workers Settings'!$M:$M,$B99,'Workers Settings'!$N:$N,1,'Workers Settings'!$H:$H,AS$3)/'Demand Locations'!AU99)))</f>
        <v/>
      </c>
      <c r="AT99" s="24" t="str">
        <f>IF(OR($B99="",AT$3="",'Demand Locations'!AV99=""),"",IF('Demand Locations'!AV99&lt;COUNTIFS('Workers Settings'!$M:$M,$B99,'Workers Settings'!$N:$N,1,'Workers Settings'!$H:$H,AT$3),"Warning!",IF('Demand Locations'!AV99=0,"",COUNTIFS('Workers Settings'!$M:$M,$B99,'Workers Settings'!$N:$N,1,'Workers Settings'!$H:$H,AT$3)/'Demand Locations'!AV99)))</f>
        <v/>
      </c>
      <c r="AU99" s="24" t="str">
        <f>IF(OR($B99="",AU$3="",'Demand Locations'!AW99=""),"",IF('Demand Locations'!AW99&lt;COUNTIFS('Workers Settings'!$M:$M,$B99,'Workers Settings'!$N:$N,1,'Workers Settings'!$H:$H,AU$3),"Warning!",IF('Demand Locations'!AW99=0,"",COUNTIFS('Workers Settings'!$M:$M,$B99,'Workers Settings'!$N:$N,1,'Workers Settings'!$H:$H,AU$3)/'Demand Locations'!AW99)))</f>
        <v/>
      </c>
      <c r="AV99" s="24" t="str">
        <f>IF(OR($B99="",AV$3="",'Demand Locations'!AX99=""),"",IF('Demand Locations'!AX99&lt;COUNTIFS('Workers Settings'!$M:$M,$B99,'Workers Settings'!$N:$N,1,'Workers Settings'!$H:$H,AV$3),"Warning!",IF('Demand Locations'!AX99=0,"",COUNTIFS('Workers Settings'!$M:$M,$B99,'Workers Settings'!$N:$N,1,'Workers Settings'!$H:$H,AV$3)/'Demand Locations'!AX99)))</f>
        <v/>
      </c>
      <c r="AW99" s="24" t="str">
        <f>IF(OR($B99="",AW$3="",'Demand Locations'!AY99=""),"",IF('Demand Locations'!AY99&lt;COUNTIFS('Workers Settings'!$M:$M,$B99,'Workers Settings'!$N:$N,1,'Workers Settings'!$H:$H,AW$3),"Warning!",IF('Demand Locations'!AY99=0,"",COUNTIFS('Workers Settings'!$M:$M,$B99,'Workers Settings'!$N:$N,1,'Workers Settings'!$H:$H,AW$3)/'Demand Locations'!AY99)))</f>
        <v/>
      </c>
      <c r="AX99" s="24" t="str">
        <f>IF(OR($B99="",AX$3="",'Demand Locations'!AZ99=""),"",IF('Demand Locations'!AZ99&lt;COUNTIFS('Workers Settings'!$M:$M,$B99,'Workers Settings'!$N:$N,1,'Workers Settings'!$H:$H,AX$3),"Warning!",IF('Demand Locations'!AZ99=0,"",COUNTIFS('Workers Settings'!$M:$M,$B99,'Workers Settings'!$N:$N,1,'Workers Settings'!$H:$H,AX$3)/'Demand Locations'!AZ99)))</f>
        <v/>
      </c>
      <c r="AY99" s="24" t="str">
        <f>IF(OR($B99="",AY$3="",'Demand Locations'!BA99=""),"",IF('Demand Locations'!BA99&lt;COUNTIFS('Workers Settings'!$M:$M,$B99,'Workers Settings'!$N:$N,1,'Workers Settings'!$H:$H,AY$3),"Warning!",IF('Demand Locations'!BA99=0,"",COUNTIFS('Workers Settings'!$M:$M,$B99,'Workers Settings'!$N:$N,1,'Workers Settings'!$H:$H,AY$3)/'Demand Locations'!BA99)))</f>
        <v/>
      </c>
      <c r="AZ99" s="24" t="str">
        <f>IF(OR($B99="",AZ$3="",'Demand Locations'!BB99=""),"",IF('Demand Locations'!BB99&lt;COUNTIFS('Workers Settings'!$M:$M,$B99,'Workers Settings'!$N:$N,1,'Workers Settings'!$H:$H,AZ$3),"Warning!",IF('Demand Locations'!BB99=0,"",COUNTIFS('Workers Settings'!$M:$M,$B99,'Workers Settings'!$N:$N,1,'Workers Settings'!$H:$H,AZ$3)/'Demand Locations'!BB99)))</f>
        <v/>
      </c>
      <c r="BA99" s="24" t="str">
        <f>IF(OR($B99="",BA$3="",'Demand Locations'!BC99=""),"",IF('Demand Locations'!BC99&lt;COUNTIFS('Workers Settings'!$M:$M,$B99,'Workers Settings'!$N:$N,1,'Workers Settings'!$H:$H,BA$3),"Warning!",IF('Demand Locations'!BC99=0,"",COUNTIFS('Workers Settings'!$M:$M,$B99,'Workers Settings'!$N:$N,1,'Workers Settings'!$H:$H,BA$3)/'Demand Locations'!BC99)))</f>
        <v/>
      </c>
      <c r="BB99" s="24" t="str">
        <f>IF(OR($B99="",BB$3="",'Demand Locations'!BD99=""),"",IF('Demand Locations'!BD99&lt;COUNTIFS('Workers Settings'!$M:$M,$B99,'Workers Settings'!$N:$N,1,'Workers Settings'!$H:$H,BB$3),"Warning!",IF('Demand Locations'!BD99=0,"",COUNTIFS('Workers Settings'!$M:$M,$B99,'Workers Settings'!$N:$N,1,'Workers Settings'!$H:$H,BB$3)/'Demand Locations'!BD99)))</f>
        <v/>
      </c>
      <c r="BC99" s="24" t="str">
        <f>IF(OR($B99="",BC$3="",'Demand Locations'!BE99=""),"",IF('Demand Locations'!BE99&lt;COUNTIFS('Workers Settings'!$M:$M,$B99,'Workers Settings'!$N:$N,1,'Workers Settings'!$H:$H,BC$3),"Warning!",IF('Demand Locations'!BE99=0,"",COUNTIFS('Workers Settings'!$M:$M,$B99,'Workers Settings'!$N:$N,1,'Workers Settings'!$H:$H,BC$3)/'Demand Locations'!BE99)))</f>
        <v/>
      </c>
      <c r="BD99" s="24" t="str">
        <f>IF(OR($B99="",BD$3="",'Demand Locations'!BF99=""),"",IF('Demand Locations'!BF99&lt;COUNTIFS('Workers Settings'!$M:$M,$B99,'Workers Settings'!$N:$N,1,'Workers Settings'!$H:$H,BD$3),"Warning!",IF('Demand Locations'!BF99=0,"",COUNTIFS('Workers Settings'!$M:$M,$B99,'Workers Settings'!$N:$N,1,'Workers Settings'!$H:$H,BD$3)/'Demand Locations'!BF99)))</f>
        <v/>
      </c>
      <c r="BE99" s="24" t="str">
        <f>IF(OR($B99="",BE$3="",'Demand Locations'!BG99=""),"",IF('Demand Locations'!BG99&lt;COUNTIFS('Workers Settings'!$M:$M,$B99,'Workers Settings'!$N:$N,1,'Workers Settings'!$H:$H,BE$3),"Warning!",IF('Demand Locations'!BG99=0,"",COUNTIFS('Workers Settings'!$M:$M,$B99,'Workers Settings'!$N:$N,1,'Workers Settings'!$H:$H,BE$3)/'Demand Locations'!BG99)))</f>
        <v/>
      </c>
      <c r="BF99" s="24" t="str">
        <f>IF(OR($B99="",BF$3="",'Demand Locations'!BH99=""),"",IF('Demand Locations'!BH99&lt;COUNTIFS('Workers Settings'!$M:$M,$B99,'Workers Settings'!$N:$N,1,'Workers Settings'!$H:$H,BF$3),"Warning!",IF('Demand Locations'!BH99=0,"",COUNTIFS('Workers Settings'!$M:$M,$B99,'Workers Settings'!$N:$N,1,'Workers Settings'!$H:$H,BF$3)/'Demand Locations'!BH99)))</f>
        <v/>
      </c>
      <c r="BG99" s="24" t="str">
        <f>IF(OR($B99="",BG$3="",'Demand Locations'!BI99=""),"",IF('Demand Locations'!BI99&lt;COUNTIFS('Workers Settings'!$M:$M,$B99,'Workers Settings'!$N:$N,1,'Workers Settings'!$H:$H,BG$3),"Warning!",IF('Demand Locations'!BI99=0,"",COUNTIFS('Workers Settings'!$M:$M,$B99,'Workers Settings'!$N:$N,1,'Workers Settings'!$H:$H,BG$3)/'Demand Locations'!BI99)))</f>
        <v/>
      </c>
      <c r="BH99" s="24" t="str">
        <f>IF(OR($B99="",BH$3="",'Demand Locations'!BJ99=""),"",IF('Demand Locations'!BJ99&lt;COUNTIFS('Workers Settings'!$M:$M,$B99,'Workers Settings'!$N:$N,1,'Workers Settings'!$H:$H,BH$3),"Warning!",IF('Demand Locations'!BJ99=0,"",COUNTIFS('Workers Settings'!$M:$M,$B99,'Workers Settings'!$N:$N,1,'Workers Settings'!$H:$H,BH$3)/'Demand Locations'!BJ99)))</f>
        <v/>
      </c>
      <c r="BI99" s="24" t="str">
        <f>IF(OR($B99="",BI$3="",'Demand Locations'!BK99=""),"",IF('Demand Locations'!BK99&lt;COUNTIFS('Workers Settings'!$M:$M,$B99,'Workers Settings'!$N:$N,1,'Workers Settings'!$H:$H,BI$3),"Warning!",IF('Demand Locations'!BK99=0,"",COUNTIFS('Workers Settings'!$M:$M,$B99,'Workers Settings'!$N:$N,1,'Workers Settings'!$H:$H,BI$3)/'Demand Locations'!BK99)))</f>
        <v/>
      </c>
      <c r="BJ99" s="24" t="str">
        <f>IF(OR($B99="",BJ$3="",'Demand Locations'!BL99=""),"",IF('Demand Locations'!BL99&lt;COUNTIFS('Workers Settings'!$M:$M,$B99,'Workers Settings'!$N:$N,1,'Workers Settings'!$H:$H,BJ$3),"Warning!",IF('Demand Locations'!BL99=0,"",COUNTIFS('Workers Settings'!$M:$M,$B99,'Workers Settings'!$N:$N,1,'Workers Settings'!$H:$H,BJ$3)/'Demand Locations'!BL99)))</f>
        <v/>
      </c>
      <c r="BK99" s="24" t="str">
        <f>IF(OR($B99="",BK$3="",'Demand Locations'!BM99=""),"",IF('Demand Locations'!BM99&lt;COUNTIFS('Workers Settings'!$M:$M,$B99,'Workers Settings'!$N:$N,1,'Workers Settings'!$H:$H,BK$3),"Warning!",IF('Demand Locations'!BM99=0,"",COUNTIFS('Workers Settings'!$M:$M,$B99,'Workers Settings'!$N:$N,1,'Workers Settings'!$H:$H,BK$3)/'Demand Locations'!BM99)))</f>
        <v/>
      </c>
      <c r="BL99" s="24" t="str">
        <f>IF(OR($B99="",BL$3="",'Demand Locations'!BN99=""),"",IF('Demand Locations'!BN99&lt;COUNTIFS('Workers Settings'!$M:$M,$B99,'Workers Settings'!$N:$N,1,'Workers Settings'!$H:$H,BL$3),"Warning!",IF('Demand Locations'!BN99=0,"",COUNTIFS('Workers Settings'!$M:$M,$B99,'Workers Settings'!$N:$N,1,'Workers Settings'!$H:$H,BL$3)/'Demand Locations'!BN99)))</f>
        <v/>
      </c>
      <c r="BM99" s="24" t="str">
        <f>IF(OR($B99="",BM$3="",'Demand Locations'!BO99=""),"",IF('Demand Locations'!BO99&lt;COUNTIFS('Workers Settings'!$M:$M,$B99,'Workers Settings'!$N:$N,1,'Workers Settings'!$H:$H,BM$3),"Warning!",IF('Demand Locations'!BO99=0,"",COUNTIFS('Workers Settings'!$M:$M,$B99,'Workers Settings'!$N:$N,1,'Workers Settings'!$H:$H,BM$3)/'Demand Locations'!BO99)))</f>
        <v/>
      </c>
      <c r="BN99" s="24" t="str">
        <f>IF(OR($B99="",BN$3="",'Demand Locations'!BP99=""),"",IF('Demand Locations'!BP99&lt;COUNTIFS('Workers Settings'!$M:$M,$B99,'Workers Settings'!$N:$N,1,'Workers Settings'!$H:$H,BN$3),"Warning!",IF('Demand Locations'!BP99=0,"",COUNTIFS('Workers Settings'!$M:$M,$B99,'Workers Settings'!$N:$N,1,'Workers Settings'!$H:$H,BN$3)/'Demand Locations'!BP99)))</f>
        <v/>
      </c>
      <c r="BO99" s="24" t="str">
        <f>IF(OR($B99="",BO$3="",'Demand Locations'!BQ99=""),"",IF('Demand Locations'!BQ99&lt;COUNTIFS('Workers Settings'!$M:$M,$B99,'Workers Settings'!$N:$N,1,'Workers Settings'!$H:$H,BO$3),"Warning!",IF('Demand Locations'!BQ99=0,"",COUNTIFS('Workers Settings'!$M:$M,$B99,'Workers Settings'!$N:$N,1,'Workers Settings'!$H:$H,BO$3)/'Demand Locations'!BQ99)))</f>
        <v/>
      </c>
      <c r="BP99" s="24" t="str">
        <f>IF(OR($B99="",BP$3="",'Demand Locations'!BR99=""),"",IF('Demand Locations'!BR99&lt;COUNTIFS('Workers Settings'!$M:$M,$B99,'Workers Settings'!$N:$N,1,'Workers Settings'!$H:$H,BP$3),"Warning!",IF('Demand Locations'!BR99=0,"",COUNTIFS('Workers Settings'!$M:$M,$B99,'Workers Settings'!$N:$N,1,'Workers Settings'!$H:$H,BP$3)/'Demand Locations'!BR99)))</f>
        <v/>
      </c>
      <c r="BQ99" s="24" t="str">
        <f>IF(OR($B99="",BQ$3="",'Demand Locations'!BS99=""),"",IF('Demand Locations'!BS99&lt;COUNTIFS('Workers Settings'!$M:$M,$B99,'Workers Settings'!$N:$N,1,'Workers Settings'!$H:$H,BQ$3),"Warning!",IF('Demand Locations'!BS99=0,"",COUNTIFS('Workers Settings'!$M:$M,$B99,'Workers Settings'!$N:$N,1,'Workers Settings'!$H:$H,BQ$3)/'Demand Locations'!BS99)))</f>
        <v/>
      </c>
      <c r="BR99" s="24" t="str">
        <f>IF(OR($B99="",BR$3="",'Demand Locations'!BT99=""),"",IF('Demand Locations'!BT99&lt;COUNTIFS('Workers Settings'!$M:$M,$B99,'Workers Settings'!$N:$N,1,'Workers Settings'!$H:$H,BR$3),"Warning!",IF('Demand Locations'!BT99=0,"",COUNTIFS('Workers Settings'!$M:$M,$B99,'Workers Settings'!$N:$N,1,'Workers Settings'!$H:$H,BR$3)/'Demand Locations'!BT99)))</f>
        <v/>
      </c>
      <c r="BS99" s="24" t="str">
        <f>IF(OR($B99="",BS$3="",'Demand Locations'!BU99=""),"",IF('Demand Locations'!BU99&lt;COUNTIFS('Workers Settings'!$M:$M,$B99,'Workers Settings'!$N:$N,1,'Workers Settings'!$H:$H,BS$3),"Warning!",IF('Demand Locations'!BU99=0,"",COUNTIFS('Workers Settings'!$M:$M,$B99,'Workers Settings'!$N:$N,1,'Workers Settings'!$H:$H,BS$3)/'Demand Locations'!BU99)))</f>
        <v/>
      </c>
      <c r="BT99" s="24" t="str">
        <f>IF(OR($B99="",BT$3="",'Demand Locations'!BV99=""),"",IF('Demand Locations'!BV99&lt;COUNTIFS('Workers Settings'!$M:$M,$B99,'Workers Settings'!$N:$N,1,'Workers Settings'!$H:$H,BT$3),"Warning!",IF('Demand Locations'!BV99=0,"",COUNTIFS('Workers Settings'!$M:$M,$B99,'Workers Settings'!$N:$N,1,'Workers Settings'!$H:$H,BT$3)/'Demand Locations'!BV99)))</f>
        <v/>
      </c>
      <c r="BU99" s="24" t="str">
        <f>IF(OR($B99="",BU$3="",'Demand Locations'!BW99=""),"",IF('Demand Locations'!BW99&lt;COUNTIFS('Workers Settings'!$M:$M,$B99,'Workers Settings'!$N:$N,1,'Workers Settings'!$H:$H,BU$3),"Warning!",IF('Demand Locations'!BW99=0,"",COUNTIFS('Workers Settings'!$M:$M,$B99,'Workers Settings'!$N:$N,1,'Workers Settings'!$H:$H,BU$3)/'Demand Locations'!BW99)))</f>
        <v/>
      </c>
      <c r="BV99" s="24" t="str">
        <f>IF(OR($B99="",BV$3="",'Demand Locations'!BX99=""),"",IF('Demand Locations'!BX99&lt;COUNTIFS('Workers Settings'!$M:$M,$B99,'Workers Settings'!$N:$N,1,'Workers Settings'!$H:$H,BV$3),"Warning!",IF('Demand Locations'!BX99=0,"",COUNTIFS('Workers Settings'!$M:$M,$B99,'Workers Settings'!$N:$N,1,'Workers Settings'!$H:$H,BV$3)/'Demand Locations'!BX99)))</f>
        <v/>
      </c>
      <c r="BW99" s="24" t="str">
        <f>IF(OR($B99="",BW$3="",'Demand Locations'!BY99=""),"",IF('Demand Locations'!BY99&lt;COUNTIFS('Workers Settings'!$M:$M,$B99,'Workers Settings'!$N:$N,1,'Workers Settings'!$H:$H,BW$3),"Warning!",IF('Demand Locations'!BY99=0,"",COUNTIFS('Workers Settings'!$M:$M,$B99,'Workers Settings'!$N:$N,1,'Workers Settings'!$H:$H,BW$3)/'Demand Locations'!BY99)))</f>
        <v/>
      </c>
      <c r="BX99" s="24" t="str">
        <f>IF(OR($B99="",BX$3="",'Demand Locations'!BZ99=""),"",IF('Demand Locations'!BZ99&lt;COUNTIFS('Workers Settings'!$M:$M,$B99,'Workers Settings'!$N:$N,1,'Workers Settings'!$H:$H,BX$3),"Warning!",IF('Demand Locations'!BZ99=0,"",COUNTIFS('Workers Settings'!$M:$M,$B99,'Workers Settings'!$N:$N,1,'Workers Settings'!$H:$H,BX$3)/'Demand Locations'!BZ99)))</f>
        <v/>
      </c>
      <c r="BY99" s="24" t="str">
        <f>IF(OR($B99="",BY$3="",'Demand Locations'!CA99=""),"",IF('Demand Locations'!CA99&lt;COUNTIFS('Workers Settings'!$M:$M,$B99,'Workers Settings'!$N:$N,1,'Workers Settings'!$H:$H,BY$3),"Warning!",IF('Demand Locations'!CA99=0,"",COUNTIFS('Workers Settings'!$M:$M,$B99,'Workers Settings'!$N:$N,1,'Workers Settings'!$H:$H,BY$3)/'Demand Locations'!CA99)))</f>
        <v/>
      </c>
      <c r="BZ99" s="24" t="str">
        <f>IF(OR($B99="",BZ$3="",'Demand Locations'!CB99=""),"",IF('Demand Locations'!CB99&lt;COUNTIFS('Workers Settings'!$M:$M,$B99,'Workers Settings'!$N:$N,1,'Workers Settings'!$H:$H,BZ$3),"Warning!",IF('Demand Locations'!CB99=0,"",COUNTIFS('Workers Settings'!$M:$M,$B99,'Workers Settings'!$N:$N,1,'Workers Settings'!$H:$H,BZ$3)/'Demand Locations'!CB99)))</f>
        <v/>
      </c>
      <c r="CA99" s="24" t="str">
        <f>IF(OR($B99="",CA$3="",'Demand Locations'!CC99=""),"",IF('Demand Locations'!CC99&lt;COUNTIFS('Workers Settings'!$M:$M,$B99,'Workers Settings'!$N:$N,1,'Workers Settings'!$H:$H,CA$3),"Warning!",IF('Demand Locations'!CC99=0,"",COUNTIFS('Workers Settings'!$M:$M,$B99,'Workers Settings'!$N:$N,1,'Workers Settings'!$H:$H,CA$3)/'Demand Locations'!CC99)))</f>
        <v/>
      </c>
      <c r="CB99" s="24" t="str">
        <f>IF(OR($B99="",CB$3="",'Demand Locations'!CD99=""),"",IF('Demand Locations'!CD99&lt;COUNTIFS('Workers Settings'!$M:$M,$B99,'Workers Settings'!$N:$N,1,'Workers Settings'!$H:$H,CB$3),"Warning!",IF('Demand Locations'!CD99=0,"",COUNTIFS('Workers Settings'!$M:$M,$B99,'Workers Settings'!$N:$N,1,'Workers Settings'!$H:$H,CB$3)/'Demand Locations'!CD99)))</f>
        <v/>
      </c>
      <c r="CC99" s="24" t="str">
        <f>IF(OR($B99="",CC$3="",'Demand Locations'!CE99=""),"",IF('Demand Locations'!CE99&lt;COUNTIFS('Workers Settings'!$M:$M,$B99,'Workers Settings'!$N:$N,1,'Workers Settings'!$H:$H,CC$3),"Warning!",IF('Demand Locations'!CE99=0,"",COUNTIFS('Workers Settings'!$M:$M,$B99,'Workers Settings'!$N:$N,1,'Workers Settings'!$H:$H,CC$3)/'Demand Locations'!CE99)))</f>
        <v/>
      </c>
      <c r="CD99" s="24" t="str">
        <f>IF(OR($B99="",CD$3="",'Demand Locations'!CF99=""),"",IF('Demand Locations'!CF99&lt;COUNTIFS('Workers Settings'!$M:$M,$B99,'Workers Settings'!$N:$N,1,'Workers Settings'!$H:$H,CD$3),"Warning!",IF('Demand Locations'!CF99=0,"",COUNTIFS('Workers Settings'!$M:$M,$B99,'Workers Settings'!$N:$N,1,'Workers Settings'!$H:$H,CD$3)/'Demand Locations'!CF99)))</f>
        <v/>
      </c>
      <c r="CE99" s="24" t="str">
        <f>IF(OR($B99="",CE$3="",'Demand Locations'!CG99=""),"",IF('Demand Locations'!CG99&lt;COUNTIFS('Workers Settings'!$M:$M,$B99,'Workers Settings'!$N:$N,1,'Workers Settings'!$H:$H,CE$3),"Warning!",IF('Demand Locations'!CG99=0,"",COUNTIFS('Workers Settings'!$M:$M,$B99,'Workers Settings'!$N:$N,1,'Workers Settings'!$H:$H,CE$3)/'Demand Locations'!CG99)))</f>
        <v/>
      </c>
      <c r="CF99" s="24" t="str">
        <f>IF(OR($B99="",CF$3="",'Demand Locations'!CH99=""),"",IF('Demand Locations'!CH99&lt;COUNTIFS('Workers Settings'!$M:$M,$B99,'Workers Settings'!$N:$N,1,'Workers Settings'!$H:$H,CF$3),"Warning!",IF('Demand Locations'!CH99=0,"",COUNTIFS('Workers Settings'!$M:$M,$B99,'Workers Settings'!$N:$N,1,'Workers Settings'!$H:$H,CF$3)/'Demand Locations'!CH99)))</f>
        <v/>
      </c>
      <c r="CG99" s="24" t="str">
        <f>IF(OR($B99="",CG$3="",'Demand Locations'!CI99=""),"",IF('Demand Locations'!CI99&lt;COUNTIFS('Workers Settings'!$M:$M,$B99,'Workers Settings'!$N:$N,1,'Workers Settings'!$H:$H,CG$3),"Warning!",IF('Demand Locations'!CI99=0,"",COUNTIFS('Workers Settings'!$M:$M,$B99,'Workers Settings'!$N:$N,1,'Workers Settings'!$H:$H,CG$3)/'Demand Locations'!CI99)))</f>
        <v/>
      </c>
      <c r="CH99" s="24" t="str">
        <f>IF(OR($B99="",CH$3="",'Demand Locations'!CJ99=""),"",IF('Demand Locations'!CJ99&lt;COUNTIFS('Workers Settings'!$M:$M,$B99,'Workers Settings'!$N:$N,1,'Workers Settings'!$H:$H,CH$3),"Warning!",IF('Demand Locations'!CJ99=0,"",COUNTIFS('Workers Settings'!$M:$M,$B99,'Workers Settings'!$N:$N,1,'Workers Settings'!$H:$H,CH$3)/'Demand Locations'!CJ99)))</f>
        <v/>
      </c>
      <c r="CI99" s="24" t="str">
        <f>IF(OR($B99="",CI$3="",'Demand Locations'!CK99=""),"",IF('Demand Locations'!CK99&lt;COUNTIFS('Workers Settings'!$M:$M,$B99,'Workers Settings'!$N:$N,1,'Workers Settings'!$H:$H,CI$3),"Warning!",IF('Demand Locations'!CK99=0,"",COUNTIFS('Workers Settings'!$M:$M,$B99,'Workers Settings'!$N:$N,1,'Workers Settings'!$H:$H,CI$3)/'Demand Locations'!CK99)))</f>
        <v/>
      </c>
      <c r="CJ99" s="24" t="str">
        <f>IF(OR($B99="",CJ$3="",'Demand Locations'!CL99=""),"",IF('Demand Locations'!CL99&lt;COUNTIFS('Workers Settings'!$M:$M,$B99,'Workers Settings'!$N:$N,1,'Workers Settings'!$H:$H,CJ$3),"Warning!",IF('Demand Locations'!CL99=0,"",COUNTIFS('Workers Settings'!$M:$M,$B99,'Workers Settings'!$N:$N,1,'Workers Settings'!$H:$H,CJ$3)/'Demand Locations'!CL99)))</f>
        <v/>
      </c>
      <c r="CK99" s="24" t="str">
        <f>IF(OR($B99="",CK$3="",'Demand Locations'!CM99=""),"",IF('Demand Locations'!CM99&lt;COUNTIFS('Workers Settings'!$M:$M,$B99,'Workers Settings'!$N:$N,1,'Workers Settings'!$H:$H,CK$3),"Warning!",IF('Demand Locations'!CM99=0,"",COUNTIFS('Workers Settings'!$M:$M,$B99,'Workers Settings'!$N:$N,1,'Workers Settings'!$H:$H,CK$3)/'Demand Locations'!CM99)))</f>
        <v/>
      </c>
      <c r="CL99" s="24" t="str">
        <f>IF(OR($B99="",CL$3="",'Demand Locations'!CN99=""),"",IF('Demand Locations'!CN99&lt;COUNTIFS('Workers Settings'!$M:$M,$B99,'Workers Settings'!$N:$N,1,'Workers Settings'!$H:$H,CL$3),"Warning!",IF('Demand Locations'!CN99=0,"",COUNTIFS('Workers Settings'!$M:$M,$B99,'Workers Settings'!$N:$N,1,'Workers Settings'!$H:$H,CL$3)/'Demand Locations'!CN99)))</f>
        <v/>
      </c>
      <c r="CM99" s="24" t="str">
        <f>IF(OR($B99="",CM$3="",'Demand Locations'!CO99=""),"",IF('Demand Locations'!CO99&lt;COUNTIFS('Workers Settings'!$M:$M,$B99,'Workers Settings'!$N:$N,1,'Workers Settings'!$H:$H,CM$3),"Warning!",IF('Demand Locations'!CO99=0,"",COUNTIFS('Workers Settings'!$M:$M,$B99,'Workers Settings'!$N:$N,1,'Workers Settings'!$H:$H,CM$3)/'Demand Locations'!CO99)))</f>
        <v/>
      </c>
      <c r="CN99" s="24" t="str">
        <f>IF(OR($B99="",CN$3="",'Demand Locations'!CP99=""),"",IF('Demand Locations'!CP99&lt;COUNTIFS('Workers Settings'!$M:$M,$B99,'Workers Settings'!$N:$N,1,'Workers Settings'!$H:$H,CN$3),"Warning!",IF('Demand Locations'!CP99=0,"",COUNTIFS('Workers Settings'!$M:$M,$B99,'Workers Settings'!$N:$N,1,'Workers Settings'!$H:$H,CN$3)/'Demand Locations'!CP99)))</f>
        <v/>
      </c>
      <c r="CO99" s="24" t="str">
        <f>IF(OR($B99="",CO$3="",'Demand Locations'!CQ99=""),"",IF('Demand Locations'!CQ99&lt;COUNTIFS('Workers Settings'!$M:$M,$B99,'Workers Settings'!$N:$N,1,'Workers Settings'!$H:$H,CO$3),"Warning!",IF('Demand Locations'!CQ99=0,"",COUNTIFS('Workers Settings'!$M:$M,$B99,'Workers Settings'!$N:$N,1,'Workers Settings'!$H:$H,CO$3)/'Demand Locations'!CQ99)))</f>
        <v/>
      </c>
      <c r="CP99" s="24" t="str">
        <f>IF(OR($B99="",CP$3="",'Demand Locations'!CR99=""),"",IF('Demand Locations'!CR99&lt;COUNTIFS('Workers Settings'!$M:$M,$B99,'Workers Settings'!$N:$N,1,'Workers Settings'!$H:$H,CP$3),"Warning!",IF('Demand Locations'!CR99=0,"",COUNTIFS('Workers Settings'!$M:$M,$B99,'Workers Settings'!$N:$N,1,'Workers Settings'!$H:$H,CP$3)/'Demand Locations'!CR99)))</f>
        <v/>
      </c>
      <c r="CQ99" s="24" t="str">
        <f>IF(OR($B99="",CQ$3="",'Demand Locations'!CS99=""),"",IF('Demand Locations'!CS99&lt;COUNTIFS('Workers Settings'!$M:$M,$B99,'Workers Settings'!$N:$N,1,'Workers Settings'!$H:$H,CQ$3),"Warning!",IF('Demand Locations'!CS99=0,"",COUNTIFS('Workers Settings'!$M:$M,$B99,'Workers Settings'!$N:$N,1,'Workers Settings'!$H:$H,CQ$3)/'Demand Locations'!CS99)))</f>
        <v/>
      </c>
      <c r="CR99" s="24" t="str">
        <f>IF(OR($B99="",CR$3="",'Demand Locations'!CT99=""),"",IF('Demand Locations'!CT99&lt;COUNTIFS('Workers Settings'!$M:$M,$B99,'Workers Settings'!$N:$N,1,'Workers Settings'!$H:$H,CR$3),"Warning!",IF('Demand Locations'!CT99=0,"",COUNTIFS('Workers Settings'!$M:$M,$B99,'Workers Settings'!$N:$N,1,'Workers Settings'!$H:$H,CR$3)/'Demand Locations'!CT99)))</f>
        <v/>
      </c>
      <c r="CS99" s="24" t="str">
        <f>IF(OR($B99="",CS$3="",'Demand Locations'!CU99=""),"",IF('Demand Locations'!CU99&lt;COUNTIFS('Workers Settings'!$M:$M,$B99,'Workers Settings'!$N:$N,1,'Workers Settings'!$H:$H,CS$3),"Warning!",IF('Demand Locations'!CU99=0,"",COUNTIFS('Workers Settings'!$M:$M,$B99,'Workers Settings'!$N:$N,1,'Workers Settings'!$H:$H,CS$3)/'Demand Locations'!CU99)))</f>
        <v/>
      </c>
      <c r="CT99" s="24" t="str">
        <f>IF(OR($B99="",CT$3="",'Demand Locations'!CV99=""),"",IF('Demand Locations'!CV99&lt;COUNTIFS('Workers Settings'!$M:$M,$B99,'Workers Settings'!$N:$N,1,'Workers Settings'!$H:$H,CT$3),"Warning!",IF('Demand Locations'!CV99=0,"",COUNTIFS('Workers Settings'!$M:$M,$B99,'Workers Settings'!$N:$N,1,'Workers Settings'!$H:$H,CT$3)/'Demand Locations'!CV99)))</f>
        <v/>
      </c>
      <c r="CU99" s="24" t="str">
        <f>IF(OR($B99="",CU$3="",'Demand Locations'!CW99=""),"",IF('Demand Locations'!CW99&lt;COUNTIFS('Workers Settings'!$M:$M,$B99,'Workers Settings'!$N:$N,1,'Workers Settings'!$H:$H,CU$3),"Warning!",IF('Demand Locations'!CW99=0,"",COUNTIFS('Workers Settings'!$M:$M,$B99,'Workers Settings'!$N:$N,1,'Workers Settings'!$H:$H,CU$3)/'Demand Locations'!CW99)))</f>
        <v/>
      </c>
      <c r="CV99" s="24" t="str">
        <f>IF(OR($B99="",CV$3="",'Demand Locations'!CX99=""),"",IF('Demand Locations'!CX99&lt;COUNTIFS('Workers Settings'!$M:$M,$B99,'Workers Settings'!$N:$N,1,'Workers Settings'!$H:$H,CV$3),"Warning!",IF('Demand Locations'!CX99=0,"",COUNTIFS('Workers Settings'!$M:$M,$B99,'Workers Settings'!$N:$N,1,'Workers Settings'!$H:$H,CV$3)/'Demand Locations'!CX99)))</f>
        <v/>
      </c>
      <c r="CW99" s="24" t="str">
        <f>IF(OR($B99="",CW$3="",'Demand Locations'!CY99=""),"",IF('Demand Locations'!CY99&lt;COUNTIFS('Workers Settings'!$M:$M,$B99,'Workers Settings'!$N:$N,1,'Workers Settings'!$H:$H,CW$3),"Warning!",IF('Demand Locations'!CY99=0,"",COUNTIFS('Workers Settings'!$M:$M,$B99,'Workers Settings'!$N:$N,1,'Workers Settings'!$H:$H,CW$3)/'Demand Locations'!CY99)))</f>
        <v/>
      </c>
      <c r="CX99" s="24" t="str">
        <f>IF(OR($B99="",CX$3="",'Demand Locations'!CZ99=""),"",IF('Demand Locations'!CZ99&lt;COUNTIFS('Workers Settings'!$M:$M,$B99,'Workers Settings'!$N:$N,1,'Workers Settings'!$H:$H,CX$3),"Warning!",IF('Demand Locations'!CZ99=0,"",COUNTIFS('Workers Settings'!$M:$M,$B99,'Workers Settings'!$N:$N,1,'Workers Settings'!$H:$H,CX$3)/'Demand Locations'!CZ99)))</f>
        <v/>
      </c>
      <c r="CY99" s="24" t="str">
        <f>IF(OR($B99="",CY$3="",'Demand Locations'!DA99=""),"",IF('Demand Locations'!DA99&lt;COUNTIFS('Workers Settings'!$M:$M,$B99,'Workers Settings'!$N:$N,1,'Workers Settings'!$H:$H,CY$3),"Warning!",IF('Demand Locations'!DA99=0,"",COUNTIFS('Workers Settings'!$M:$M,$B99,'Workers Settings'!$N:$N,1,'Workers Settings'!$H:$H,CY$3)/'Demand Locations'!DA99)))</f>
        <v/>
      </c>
      <c r="CZ99" s="24" t="str">
        <f>IF(OR($B99="",CZ$3="",'Demand Locations'!DB99=""),"",IF('Demand Locations'!DB99&lt;COUNTIFS('Workers Settings'!$M:$M,$B99,'Workers Settings'!$N:$N,1,'Workers Settings'!$H:$H,CZ$3),"Warning!",IF('Demand Locations'!DB99=0,"",COUNTIFS('Workers Settings'!$M:$M,$B99,'Workers Settings'!$N:$N,1,'Workers Settings'!$H:$H,CZ$3)/'Demand Locations'!DB99)))</f>
        <v/>
      </c>
    </row>
    <row r="100" spans="1:104" x14ac:dyDescent="0.25">
      <c r="A100" s="7">
        <f t="shared" si="1"/>
        <v>96</v>
      </c>
      <c r="B100" s="7" t="str">
        <f>IF('Demand Locations'!B100&lt;&gt;"",'Demand Locations'!B100,"")</f>
        <v/>
      </c>
      <c r="C100" s="29" t="str">
        <f>IF(B100="","",SUMIFS('Workers Assignments'!Z:Z,'Workers Settings'!M:M,B100,'Workers Settings'!N:N,1))</f>
        <v/>
      </c>
      <c r="D100" s="24" t="str">
        <f>IF(OR(B100="",'Demand Locations'!E100=""),"",IF('Demand Locations'!E100&lt;C100,"Warning!",IF('Demand Locations'!E100=0,"",C100/'Demand Locations'!E100)))</f>
        <v/>
      </c>
      <c r="E100" s="44" t="str">
        <f>IF(OR($B100="",E$3="",'Demand Locations'!G100=""),"",IF('Demand Locations'!G100&lt;COUNTIFS('Workers Settings'!$M:$M,$B100,'Workers Settings'!$N:$N,1,'Workers Settings'!$H:$H,E$3),"Warning!",IF('Demand Locations'!G100=0,"",COUNTIFS('Workers Settings'!$M:$M,$B100,'Workers Settings'!$N:$N,1,'Workers Settings'!$H:$H,E$3)/'Demand Locations'!G100)))</f>
        <v/>
      </c>
      <c r="F100" s="24" t="str">
        <f>IF(OR($B100="",F$3="",'Demand Locations'!H100=""),"",IF('Demand Locations'!H100&lt;COUNTIFS('Workers Settings'!$M:$M,$B100,'Workers Settings'!$N:$N,1,'Workers Settings'!$H:$H,F$3),"Warning!",IF('Demand Locations'!H100=0,"",COUNTIFS('Workers Settings'!$M:$M,$B100,'Workers Settings'!$N:$N,1,'Workers Settings'!$H:$H,F$3)/'Demand Locations'!H100)))</f>
        <v/>
      </c>
      <c r="G100" s="24" t="str">
        <f>IF(OR($B100="",G$3="",'Demand Locations'!I100=""),"",IF('Demand Locations'!I100&lt;COUNTIFS('Workers Settings'!$M:$M,$B100,'Workers Settings'!$N:$N,1,'Workers Settings'!$H:$H,G$3),"Warning!",IF('Demand Locations'!I100=0,"",COUNTIFS('Workers Settings'!$M:$M,$B100,'Workers Settings'!$N:$N,1,'Workers Settings'!$H:$H,G$3)/'Demand Locations'!I100)))</f>
        <v/>
      </c>
      <c r="H100" s="24" t="str">
        <f>IF(OR($B100="",H$3="",'Demand Locations'!J100=""),"",IF('Demand Locations'!J100&lt;COUNTIFS('Workers Settings'!$M:$M,$B100,'Workers Settings'!$N:$N,1,'Workers Settings'!$H:$H,H$3),"Warning!",IF('Demand Locations'!J100=0,"",COUNTIFS('Workers Settings'!$M:$M,$B100,'Workers Settings'!$N:$N,1,'Workers Settings'!$H:$H,H$3)/'Demand Locations'!J100)))</f>
        <v/>
      </c>
      <c r="I100" s="24" t="str">
        <f>IF(OR($B100="",I$3="",'Demand Locations'!K100=""),"",IF('Demand Locations'!K100&lt;COUNTIFS('Workers Settings'!$M:$M,$B100,'Workers Settings'!$N:$N,1,'Workers Settings'!$H:$H,I$3),"Warning!",IF('Demand Locations'!K100=0,"",COUNTIFS('Workers Settings'!$M:$M,$B100,'Workers Settings'!$N:$N,1,'Workers Settings'!$H:$H,I$3)/'Demand Locations'!K100)))</f>
        <v/>
      </c>
      <c r="J100" s="24" t="str">
        <f>IF(OR($B100="",J$3="",'Demand Locations'!L100=""),"",IF('Demand Locations'!L100&lt;COUNTIFS('Workers Settings'!$M:$M,$B100,'Workers Settings'!$N:$N,1,'Workers Settings'!$H:$H,J$3),"Warning!",IF('Demand Locations'!L100=0,"",COUNTIFS('Workers Settings'!$M:$M,$B100,'Workers Settings'!$N:$N,1,'Workers Settings'!$H:$H,J$3)/'Demand Locations'!L100)))</f>
        <v/>
      </c>
      <c r="K100" s="24" t="str">
        <f>IF(OR($B100="",K$3="",'Demand Locations'!M100=""),"",IF('Demand Locations'!M100&lt;COUNTIFS('Workers Settings'!$M:$M,$B100,'Workers Settings'!$N:$N,1,'Workers Settings'!$H:$H,K$3),"Warning!",IF('Demand Locations'!M100=0,"",COUNTIFS('Workers Settings'!$M:$M,$B100,'Workers Settings'!$N:$N,1,'Workers Settings'!$H:$H,K$3)/'Demand Locations'!M100)))</f>
        <v/>
      </c>
      <c r="L100" s="24" t="str">
        <f>IF(OR($B100="",L$3="",'Demand Locations'!N100=""),"",IF('Demand Locations'!N100&lt;COUNTIFS('Workers Settings'!$M:$M,$B100,'Workers Settings'!$N:$N,1,'Workers Settings'!$H:$H,L$3),"Warning!",IF('Demand Locations'!N100=0,"",COUNTIFS('Workers Settings'!$M:$M,$B100,'Workers Settings'!$N:$N,1,'Workers Settings'!$H:$H,L$3)/'Demand Locations'!N100)))</f>
        <v/>
      </c>
      <c r="M100" s="24" t="str">
        <f>IF(OR($B100="",M$3="",'Demand Locations'!O100=""),"",IF('Demand Locations'!O100&lt;COUNTIFS('Workers Settings'!$M:$M,$B100,'Workers Settings'!$N:$N,1,'Workers Settings'!$H:$H,M$3),"Warning!",IF('Demand Locations'!O100=0,"",COUNTIFS('Workers Settings'!$M:$M,$B100,'Workers Settings'!$N:$N,1,'Workers Settings'!$H:$H,M$3)/'Demand Locations'!O100)))</f>
        <v/>
      </c>
      <c r="N100" s="24" t="str">
        <f>IF(OR($B100="",N$3="",'Demand Locations'!P100=""),"",IF('Demand Locations'!P100&lt;COUNTIFS('Workers Settings'!$M:$M,$B100,'Workers Settings'!$N:$N,1,'Workers Settings'!$H:$H,N$3),"Warning!",IF('Demand Locations'!P100=0,"",COUNTIFS('Workers Settings'!$M:$M,$B100,'Workers Settings'!$N:$N,1,'Workers Settings'!$H:$H,N$3)/'Demand Locations'!P100)))</f>
        <v/>
      </c>
      <c r="O100" s="24" t="str">
        <f>IF(OR($B100="",O$3="",'Demand Locations'!Q100=""),"",IF('Demand Locations'!Q100&lt;COUNTIFS('Workers Settings'!$M:$M,$B100,'Workers Settings'!$N:$N,1,'Workers Settings'!$H:$H,O$3),"Warning!",IF('Demand Locations'!Q100=0,"",COUNTIFS('Workers Settings'!$M:$M,$B100,'Workers Settings'!$N:$N,1,'Workers Settings'!$H:$H,O$3)/'Demand Locations'!Q100)))</f>
        <v/>
      </c>
      <c r="P100" s="24" t="str">
        <f>IF(OR($B100="",P$3="",'Demand Locations'!R100=""),"",IF('Demand Locations'!R100&lt;COUNTIFS('Workers Settings'!$M:$M,$B100,'Workers Settings'!$N:$N,1,'Workers Settings'!$H:$H,P$3),"Warning!",IF('Demand Locations'!R100=0,"",COUNTIFS('Workers Settings'!$M:$M,$B100,'Workers Settings'!$N:$N,1,'Workers Settings'!$H:$H,P$3)/'Demand Locations'!R100)))</f>
        <v/>
      </c>
      <c r="Q100" s="24" t="str">
        <f>IF(OR($B100="",Q$3="",'Demand Locations'!S100=""),"",IF('Demand Locations'!S100&lt;COUNTIFS('Workers Settings'!$M:$M,$B100,'Workers Settings'!$N:$N,1,'Workers Settings'!$H:$H,Q$3),"Warning!",IF('Demand Locations'!S100=0,"",COUNTIFS('Workers Settings'!$M:$M,$B100,'Workers Settings'!$N:$N,1,'Workers Settings'!$H:$H,Q$3)/'Demand Locations'!S100)))</f>
        <v/>
      </c>
      <c r="R100" s="24" t="str">
        <f>IF(OR($B100="",R$3="",'Demand Locations'!T100=""),"",IF('Demand Locations'!T100&lt;COUNTIFS('Workers Settings'!$M:$M,$B100,'Workers Settings'!$N:$N,1,'Workers Settings'!$H:$H,R$3),"Warning!",IF('Demand Locations'!T100=0,"",COUNTIFS('Workers Settings'!$M:$M,$B100,'Workers Settings'!$N:$N,1,'Workers Settings'!$H:$H,R$3)/'Demand Locations'!T100)))</f>
        <v/>
      </c>
      <c r="S100" s="24" t="str">
        <f>IF(OR($B100="",S$3="",'Demand Locations'!U100=""),"",IF('Demand Locations'!U100&lt;COUNTIFS('Workers Settings'!$M:$M,$B100,'Workers Settings'!$N:$N,1,'Workers Settings'!$H:$H,S$3),"Warning!",IF('Demand Locations'!U100=0,"",COUNTIFS('Workers Settings'!$M:$M,$B100,'Workers Settings'!$N:$N,1,'Workers Settings'!$H:$H,S$3)/'Demand Locations'!U100)))</f>
        <v/>
      </c>
      <c r="T100" s="24" t="str">
        <f>IF(OR($B100="",T$3="",'Demand Locations'!V100=""),"",IF('Demand Locations'!V100&lt;COUNTIFS('Workers Settings'!$M:$M,$B100,'Workers Settings'!$N:$N,1,'Workers Settings'!$H:$H,T$3),"Warning!",IF('Demand Locations'!V100=0,"",COUNTIFS('Workers Settings'!$M:$M,$B100,'Workers Settings'!$N:$N,1,'Workers Settings'!$H:$H,T$3)/'Demand Locations'!V100)))</f>
        <v/>
      </c>
      <c r="U100" s="24" t="str">
        <f>IF(OR($B100="",U$3="",'Demand Locations'!W100=""),"",IF('Demand Locations'!W100&lt;COUNTIFS('Workers Settings'!$M:$M,$B100,'Workers Settings'!$N:$N,1,'Workers Settings'!$H:$H,U$3),"Warning!",IF('Demand Locations'!W100=0,"",COUNTIFS('Workers Settings'!$M:$M,$B100,'Workers Settings'!$N:$N,1,'Workers Settings'!$H:$H,U$3)/'Demand Locations'!W100)))</f>
        <v/>
      </c>
      <c r="V100" s="24" t="str">
        <f>IF(OR($B100="",V$3="",'Demand Locations'!X100=""),"",IF('Demand Locations'!X100&lt;COUNTIFS('Workers Settings'!$M:$M,$B100,'Workers Settings'!$N:$N,1,'Workers Settings'!$H:$H,V$3),"Warning!",IF('Demand Locations'!X100=0,"",COUNTIFS('Workers Settings'!$M:$M,$B100,'Workers Settings'!$N:$N,1,'Workers Settings'!$H:$H,V$3)/'Demand Locations'!X100)))</f>
        <v/>
      </c>
      <c r="W100" s="24" t="str">
        <f>IF(OR($B100="",W$3="",'Demand Locations'!Y100=""),"",IF('Demand Locations'!Y100&lt;COUNTIFS('Workers Settings'!$M:$M,$B100,'Workers Settings'!$N:$N,1,'Workers Settings'!$H:$H,W$3),"Warning!",IF('Demand Locations'!Y100=0,"",COUNTIFS('Workers Settings'!$M:$M,$B100,'Workers Settings'!$N:$N,1,'Workers Settings'!$H:$H,W$3)/'Demand Locations'!Y100)))</f>
        <v/>
      </c>
      <c r="X100" s="24" t="str">
        <f>IF(OR($B100="",X$3="",'Demand Locations'!Z100=""),"",IF('Demand Locations'!Z100&lt;COUNTIFS('Workers Settings'!$M:$M,$B100,'Workers Settings'!$N:$N,1,'Workers Settings'!$H:$H,X$3),"Warning!",IF('Demand Locations'!Z100=0,"",COUNTIFS('Workers Settings'!$M:$M,$B100,'Workers Settings'!$N:$N,1,'Workers Settings'!$H:$H,X$3)/'Demand Locations'!Z100)))</f>
        <v/>
      </c>
      <c r="Y100" s="24" t="str">
        <f>IF(OR($B100="",Y$3="",'Demand Locations'!AA100=""),"",IF('Demand Locations'!AA100&lt;COUNTIFS('Workers Settings'!$M:$M,$B100,'Workers Settings'!$N:$N,1,'Workers Settings'!$H:$H,Y$3),"Warning!",IF('Demand Locations'!AA100=0,"",COUNTIFS('Workers Settings'!$M:$M,$B100,'Workers Settings'!$N:$N,1,'Workers Settings'!$H:$H,Y$3)/'Demand Locations'!AA100)))</f>
        <v/>
      </c>
      <c r="Z100" s="24" t="str">
        <f>IF(OR($B100="",Z$3="",'Demand Locations'!AB100=""),"",IF('Demand Locations'!AB100&lt;COUNTIFS('Workers Settings'!$M:$M,$B100,'Workers Settings'!$N:$N,1,'Workers Settings'!$H:$H,Z$3),"Warning!",IF('Demand Locations'!AB100=0,"",COUNTIFS('Workers Settings'!$M:$M,$B100,'Workers Settings'!$N:$N,1,'Workers Settings'!$H:$H,Z$3)/'Demand Locations'!AB100)))</f>
        <v/>
      </c>
      <c r="AA100" s="24" t="str">
        <f>IF(OR($B100="",AA$3="",'Demand Locations'!AC100=""),"",IF('Demand Locations'!AC100&lt;COUNTIFS('Workers Settings'!$M:$M,$B100,'Workers Settings'!$N:$N,1,'Workers Settings'!$H:$H,AA$3),"Warning!",IF('Demand Locations'!AC100=0,"",COUNTIFS('Workers Settings'!$M:$M,$B100,'Workers Settings'!$N:$N,1,'Workers Settings'!$H:$H,AA$3)/'Demand Locations'!AC100)))</f>
        <v/>
      </c>
      <c r="AB100" s="24" t="str">
        <f>IF(OR($B100="",AB$3="",'Demand Locations'!AD100=""),"",IF('Demand Locations'!AD100&lt;COUNTIFS('Workers Settings'!$M:$M,$B100,'Workers Settings'!$N:$N,1,'Workers Settings'!$H:$H,AB$3),"Warning!",IF('Demand Locations'!AD100=0,"",COUNTIFS('Workers Settings'!$M:$M,$B100,'Workers Settings'!$N:$N,1,'Workers Settings'!$H:$H,AB$3)/'Demand Locations'!AD100)))</f>
        <v/>
      </c>
      <c r="AC100" s="24" t="str">
        <f>IF(OR($B100="",AC$3="",'Demand Locations'!AE100=""),"",IF('Demand Locations'!AE100&lt;COUNTIFS('Workers Settings'!$M:$M,$B100,'Workers Settings'!$N:$N,1,'Workers Settings'!$H:$H,AC$3),"Warning!",IF('Demand Locations'!AE100=0,"",COUNTIFS('Workers Settings'!$M:$M,$B100,'Workers Settings'!$N:$N,1,'Workers Settings'!$H:$H,AC$3)/'Demand Locations'!AE100)))</f>
        <v/>
      </c>
      <c r="AD100" s="24" t="str">
        <f>IF(OR($B100="",AD$3="",'Demand Locations'!AF100=""),"",IF('Demand Locations'!AF100&lt;COUNTIFS('Workers Settings'!$M:$M,$B100,'Workers Settings'!$N:$N,1,'Workers Settings'!$H:$H,AD$3),"Warning!",IF('Demand Locations'!AF100=0,"",COUNTIFS('Workers Settings'!$M:$M,$B100,'Workers Settings'!$N:$N,1,'Workers Settings'!$H:$H,AD$3)/'Demand Locations'!AF100)))</f>
        <v/>
      </c>
      <c r="AE100" s="24" t="str">
        <f>IF(OR($B100="",AE$3="",'Demand Locations'!AG100=""),"",IF('Demand Locations'!AG100&lt;COUNTIFS('Workers Settings'!$M:$M,$B100,'Workers Settings'!$N:$N,1,'Workers Settings'!$H:$H,AE$3),"Warning!",IF('Demand Locations'!AG100=0,"",COUNTIFS('Workers Settings'!$M:$M,$B100,'Workers Settings'!$N:$N,1,'Workers Settings'!$H:$H,AE$3)/'Demand Locations'!AG100)))</f>
        <v/>
      </c>
      <c r="AF100" s="24" t="str">
        <f>IF(OR($B100="",AF$3="",'Demand Locations'!AH100=""),"",IF('Demand Locations'!AH100&lt;COUNTIFS('Workers Settings'!$M:$M,$B100,'Workers Settings'!$N:$N,1,'Workers Settings'!$H:$H,AF$3),"Warning!",IF('Demand Locations'!AH100=0,"",COUNTIFS('Workers Settings'!$M:$M,$B100,'Workers Settings'!$N:$N,1,'Workers Settings'!$H:$H,AF$3)/'Demand Locations'!AH100)))</f>
        <v/>
      </c>
      <c r="AG100" s="24" t="str">
        <f>IF(OR($B100="",AG$3="",'Demand Locations'!AI100=""),"",IF('Demand Locations'!AI100&lt;COUNTIFS('Workers Settings'!$M:$M,$B100,'Workers Settings'!$N:$N,1,'Workers Settings'!$H:$H,AG$3),"Warning!",IF('Demand Locations'!AI100=0,"",COUNTIFS('Workers Settings'!$M:$M,$B100,'Workers Settings'!$N:$N,1,'Workers Settings'!$H:$H,AG$3)/'Demand Locations'!AI100)))</f>
        <v/>
      </c>
      <c r="AH100" s="24" t="str">
        <f>IF(OR($B100="",AH$3="",'Demand Locations'!AJ100=""),"",IF('Demand Locations'!AJ100&lt;COUNTIFS('Workers Settings'!$M:$M,$B100,'Workers Settings'!$N:$N,1,'Workers Settings'!$H:$H,AH$3),"Warning!",IF('Demand Locations'!AJ100=0,"",COUNTIFS('Workers Settings'!$M:$M,$B100,'Workers Settings'!$N:$N,1,'Workers Settings'!$H:$H,AH$3)/'Demand Locations'!AJ100)))</f>
        <v/>
      </c>
      <c r="AI100" s="24" t="str">
        <f>IF(OR($B100="",AI$3="",'Demand Locations'!AK100=""),"",IF('Demand Locations'!AK100&lt;COUNTIFS('Workers Settings'!$M:$M,$B100,'Workers Settings'!$N:$N,1,'Workers Settings'!$H:$H,AI$3),"Warning!",IF('Demand Locations'!AK100=0,"",COUNTIFS('Workers Settings'!$M:$M,$B100,'Workers Settings'!$N:$N,1,'Workers Settings'!$H:$H,AI$3)/'Demand Locations'!AK100)))</f>
        <v/>
      </c>
      <c r="AJ100" s="24" t="str">
        <f>IF(OR($B100="",AJ$3="",'Demand Locations'!AL100=""),"",IF('Demand Locations'!AL100&lt;COUNTIFS('Workers Settings'!$M:$M,$B100,'Workers Settings'!$N:$N,1,'Workers Settings'!$H:$H,AJ$3),"Warning!",IF('Demand Locations'!AL100=0,"",COUNTIFS('Workers Settings'!$M:$M,$B100,'Workers Settings'!$N:$N,1,'Workers Settings'!$H:$H,AJ$3)/'Demand Locations'!AL100)))</f>
        <v/>
      </c>
      <c r="AK100" s="24" t="str">
        <f>IF(OR($B100="",AK$3="",'Demand Locations'!AM100=""),"",IF('Demand Locations'!AM100&lt;COUNTIFS('Workers Settings'!$M:$M,$B100,'Workers Settings'!$N:$N,1,'Workers Settings'!$H:$H,AK$3),"Warning!",IF('Demand Locations'!AM100=0,"",COUNTIFS('Workers Settings'!$M:$M,$B100,'Workers Settings'!$N:$N,1,'Workers Settings'!$H:$H,AK$3)/'Demand Locations'!AM100)))</f>
        <v/>
      </c>
      <c r="AL100" s="24" t="str">
        <f>IF(OR($B100="",AL$3="",'Demand Locations'!AN100=""),"",IF('Demand Locations'!AN100&lt;COUNTIFS('Workers Settings'!$M:$M,$B100,'Workers Settings'!$N:$N,1,'Workers Settings'!$H:$H,AL$3),"Warning!",IF('Demand Locations'!AN100=0,"",COUNTIFS('Workers Settings'!$M:$M,$B100,'Workers Settings'!$N:$N,1,'Workers Settings'!$H:$H,AL$3)/'Demand Locations'!AN100)))</f>
        <v/>
      </c>
      <c r="AM100" s="24" t="str">
        <f>IF(OR($B100="",AM$3="",'Demand Locations'!AO100=""),"",IF('Demand Locations'!AO100&lt;COUNTIFS('Workers Settings'!$M:$M,$B100,'Workers Settings'!$N:$N,1,'Workers Settings'!$H:$H,AM$3),"Warning!",IF('Demand Locations'!AO100=0,"",COUNTIFS('Workers Settings'!$M:$M,$B100,'Workers Settings'!$N:$N,1,'Workers Settings'!$H:$H,AM$3)/'Demand Locations'!AO100)))</f>
        <v/>
      </c>
      <c r="AN100" s="24" t="str">
        <f>IF(OR($B100="",AN$3="",'Demand Locations'!AP100=""),"",IF('Demand Locations'!AP100&lt;COUNTIFS('Workers Settings'!$M:$M,$B100,'Workers Settings'!$N:$N,1,'Workers Settings'!$H:$H,AN$3),"Warning!",IF('Demand Locations'!AP100=0,"",COUNTIFS('Workers Settings'!$M:$M,$B100,'Workers Settings'!$N:$N,1,'Workers Settings'!$H:$H,AN$3)/'Demand Locations'!AP100)))</f>
        <v/>
      </c>
      <c r="AO100" s="24" t="str">
        <f>IF(OR($B100="",AO$3="",'Demand Locations'!AQ100=""),"",IF('Demand Locations'!AQ100&lt;COUNTIFS('Workers Settings'!$M:$M,$B100,'Workers Settings'!$N:$N,1,'Workers Settings'!$H:$H,AO$3),"Warning!",IF('Demand Locations'!AQ100=0,"",COUNTIFS('Workers Settings'!$M:$M,$B100,'Workers Settings'!$N:$N,1,'Workers Settings'!$H:$H,AO$3)/'Demand Locations'!AQ100)))</f>
        <v/>
      </c>
      <c r="AP100" s="24" t="str">
        <f>IF(OR($B100="",AP$3="",'Demand Locations'!AR100=""),"",IF('Demand Locations'!AR100&lt;COUNTIFS('Workers Settings'!$M:$M,$B100,'Workers Settings'!$N:$N,1,'Workers Settings'!$H:$H,AP$3),"Warning!",IF('Demand Locations'!AR100=0,"",COUNTIFS('Workers Settings'!$M:$M,$B100,'Workers Settings'!$N:$N,1,'Workers Settings'!$H:$H,AP$3)/'Demand Locations'!AR100)))</f>
        <v/>
      </c>
      <c r="AQ100" s="24" t="str">
        <f>IF(OR($B100="",AQ$3="",'Demand Locations'!AS100=""),"",IF('Demand Locations'!AS100&lt;COUNTIFS('Workers Settings'!$M:$M,$B100,'Workers Settings'!$N:$N,1,'Workers Settings'!$H:$H,AQ$3),"Warning!",IF('Demand Locations'!AS100=0,"",COUNTIFS('Workers Settings'!$M:$M,$B100,'Workers Settings'!$N:$N,1,'Workers Settings'!$H:$H,AQ$3)/'Demand Locations'!AS100)))</f>
        <v/>
      </c>
      <c r="AR100" s="24" t="str">
        <f>IF(OR($B100="",AR$3="",'Demand Locations'!AT100=""),"",IF('Demand Locations'!AT100&lt;COUNTIFS('Workers Settings'!$M:$M,$B100,'Workers Settings'!$N:$N,1,'Workers Settings'!$H:$H,AR$3),"Warning!",IF('Demand Locations'!AT100=0,"",COUNTIFS('Workers Settings'!$M:$M,$B100,'Workers Settings'!$N:$N,1,'Workers Settings'!$H:$H,AR$3)/'Demand Locations'!AT100)))</f>
        <v/>
      </c>
      <c r="AS100" s="24" t="str">
        <f>IF(OR($B100="",AS$3="",'Demand Locations'!AU100=""),"",IF('Demand Locations'!AU100&lt;COUNTIFS('Workers Settings'!$M:$M,$B100,'Workers Settings'!$N:$N,1,'Workers Settings'!$H:$H,AS$3),"Warning!",IF('Demand Locations'!AU100=0,"",COUNTIFS('Workers Settings'!$M:$M,$B100,'Workers Settings'!$N:$N,1,'Workers Settings'!$H:$H,AS$3)/'Demand Locations'!AU100)))</f>
        <v/>
      </c>
      <c r="AT100" s="24" t="str">
        <f>IF(OR($B100="",AT$3="",'Demand Locations'!AV100=""),"",IF('Demand Locations'!AV100&lt;COUNTIFS('Workers Settings'!$M:$M,$B100,'Workers Settings'!$N:$N,1,'Workers Settings'!$H:$H,AT$3),"Warning!",IF('Demand Locations'!AV100=0,"",COUNTIFS('Workers Settings'!$M:$M,$B100,'Workers Settings'!$N:$N,1,'Workers Settings'!$H:$H,AT$3)/'Demand Locations'!AV100)))</f>
        <v/>
      </c>
      <c r="AU100" s="24" t="str">
        <f>IF(OR($B100="",AU$3="",'Demand Locations'!AW100=""),"",IF('Demand Locations'!AW100&lt;COUNTIFS('Workers Settings'!$M:$M,$B100,'Workers Settings'!$N:$N,1,'Workers Settings'!$H:$H,AU$3),"Warning!",IF('Demand Locations'!AW100=0,"",COUNTIFS('Workers Settings'!$M:$M,$B100,'Workers Settings'!$N:$N,1,'Workers Settings'!$H:$H,AU$3)/'Demand Locations'!AW100)))</f>
        <v/>
      </c>
      <c r="AV100" s="24" t="str">
        <f>IF(OR($B100="",AV$3="",'Demand Locations'!AX100=""),"",IF('Demand Locations'!AX100&lt;COUNTIFS('Workers Settings'!$M:$M,$B100,'Workers Settings'!$N:$N,1,'Workers Settings'!$H:$H,AV$3),"Warning!",IF('Demand Locations'!AX100=0,"",COUNTIFS('Workers Settings'!$M:$M,$B100,'Workers Settings'!$N:$N,1,'Workers Settings'!$H:$H,AV$3)/'Demand Locations'!AX100)))</f>
        <v/>
      </c>
      <c r="AW100" s="24" t="str">
        <f>IF(OR($B100="",AW$3="",'Demand Locations'!AY100=""),"",IF('Demand Locations'!AY100&lt;COUNTIFS('Workers Settings'!$M:$M,$B100,'Workers Settings'!$N:$N,1,'Workers Settings'!$H:$H,AW$3),"Warning!",IF('Demand Locations'!AY100=0,"",COUNTIFS('Workers Settings'!$M:$M,$B100,'Workers Settings'!$N:$N,1,'Workers Settings'!$H:$H,AW$3)/'Demand Locations'!AY100)))</f>
        <v/>
      </c>
      <c r="AX100" s="24" t="str">
        <f>IF(OR($B100="",AX$3="",'Demand Locations'!AZ100=""),"",IF('Demand Locations'!AZ100&lt;COUNTIFS('Workers Settings'!$M:$M,$B100,'Workers Settings'!$N:$N,1,'Workers Settings'!$H:$H,AX$3),"Warning!",IF('Demand Locations'!AZ100=0,"",COUNTIFS('Workers Settings'!$M:$M,$B100,'Workers Settings'!$N:$N,1,'Workers Settings'!$H:$H,AX$3)/'Demand Locations'!AZ100)))</f>
        <v/>
      </c>
      <c r="AY100" s="24" t="str">
        <f>IF(OR($B100="",AY$3="",'Demand Locations'!BA100=""),"",IF('Demand Locations'!BA100&lt;COUNTIFS('Workers Settings'!$M:$M,$B100,'Workers Settings'!$N:$N,1,'Workers Settings'!$H:$H,AY$3),"Warning!",IF('Demand Locations'!BA100=0,"",COUNTIFS('Workers Settings'!$M:$M,$B100,'Workers Settings'!$N:$N,1,'Workers Settings'!$H:$H,AY$3)/'Demand Locations'!BA100)))</f>
        <v/>
      </c>
      <c r="AZ100" s="24" t="str">
        <f>IF(OR($B100="",AZ$3="",'Demand Locations'!BB100=""),"",IF('Demand Locations'!BB100&lt;COUNTIFS('Workers Settings'!$M:$M,$B100,'Workers Settings'!$N:$N,1,'Workers Settings'!$H:$H,AZ$3),"Warning!",IF('Demand Locations'!BB100=0,"",COUNTIFS('Workers Settings'!$M:$M,$B100,'Workers Settings'!$N:$N,1,'Workers Settings'!$H:$H,AZ$3)/'Demand Locations'!BB100)))</f>
        <v/>
      </c>
      <c r="BA100" s="24" t="str">
        <f>IF(OR($B100="",BA$3="",'Demand Locations'!BC100=""),"",IF('Demand Locations'!BC100&lt;COUNTIFS('Workers Settings'!$M:$M,$B100,'Workers Settings'!$N:$N,1,'Workers Settings'!$H:$H,BA$3),"Warning!",IF('Demand Locations'!BC100=0,"",COUNTIFS('Workers Settings'!$M:$M,$B100,'Workers Settings'!$N:$N,1,'Workers Settings'!$H:$H,BA$3)/'Demand Locations'!BC100)))</f>
        <v/>
      </c>
      <c r="BB100" s="24" t="str">
        <f>IF(OR($B100="",BB$3="",'Demand Locations'!BD100=""),"",IF('Demand Locations'!BD100&lt;COUNTIFS('Workers Settings'!$M:$M,$B100,'Workers Settings'!$N:$N,1,'Workers Settings'!$H:$H,BB$3),"Warning!",IF('Demand Locations'!BD100=0,"",COUNTIFS('Workers Settings'!$M:$M,$B100,'Workers Settings'!$N:$N,1,'Workers Settings'!$H:$H,BB$3)/'Demand Locations'!BD100)))</f>
        <v/>
      </c>
      <c r="BC100" s="24" t="str">
        <f>IF(OR($B100="",BC$3="",'Demand Locations'!BE100=""),"",IF('Demand Locations'!BE100&lt;COUNTIFS('Workers Settings'!$M:$M,$B100,'Workers Settings'!$N:$N,1,'Workers Settings'!$H:$H,BC$3),"Warning!",IF('Demand Locations'!BE100=0,"",COUNTIFS('Workers Settings'!$M:$M,$B100,'Workers Settings'!$N:$N,1,'Workers Settings'!$H:$H,BC$3)/'Demand Locations'!BE100)))</f>
        <v/>
      </c>
      <c r="BD100" s="24" t="str">
        <f>IF(OR($B100="",BD$3="",'Demand Locations'!BF100=""),"",IF('Demand Locations'!BF100&lt;COUNTIFS('Workers Settings'!$M:$M,$B100,'Workers Settings'!$N:$N,1,'Workers Settings'!$H:$H,BD$3),"Warning!",IF('Demand Locations'!BF100=0,"",COUNTIFS('Workers Settings'!$M:$M,$B100,'Workers Settings'!$N:$N,1,'Workers Settings'!$H:$H,BD$3)/'Demand Locations'!BF100)))</f>
        <v/>
      </c>
      <c r="BE100" s="24" t="str">
        <f>IF(OR($B100="",BE$3="",'Demand Locations'!BG100=""),"",IF('Demand Locations'!BG100&lt;COUNTIFS('Workers Settings'!$M:$M,$B100,'Workers Settings'!$N:$N,1,'Workers Settings'!$H:$H,BE$3),"Warning!",IF('Demand Locations'!BG100=0,"",COUNTIFS('Workers Settings'!$M:$M,$B100,'Workers Settings'!$N:$N,1,'Workers Settings'!$H:$H,BE$3)/'Demand Locations'!BG100)))</f>
        <v/>
      </c>
      <c r="BF100" s="24" t="str">
        <f>IF(OR($B100="",BF$3="",'Demand Locations'!BH100=""),"",IF('Demand Locations'!BH100&lt;COUNTIFS('Workers Settings'!$M:$M,$B100,'Workers Settings'!$N:$N,1,'Workers Settings'!$H:$H,BF$3),"Warning!",IF('Demand Locations'!BH100=0,"",COUNTIFS('Workers Settings'!$M:$M,$B100,'Workers Settings'!$N:$N,1,'Workers Settings'!$H:$H,BF$3)/'Demand Locations'!BH100)))</f>
        <v/>
      </c>
      <c r="BG100" s="24" t="str">
        <f>IF(OR($B100="",BG$3="",'Demand Locations'!BI100=""),"",IF('Demand Locations'!BI100&lt;COUNTIFS('Workers Settings'!$M:$M,$B100,'Workers Settings'!$N:$N,1,'Workers Settings'!$H:$H,BG$3),"Warning!",IF('Demand Locations'!BI100=0,"",COUNTIFS('Workers Settings'!$M:$M,$B100,'Workers Settings'!$N:$N,1,'Workers Settings'!$H:$H,BG$3)/'Demand Locations'!BI100)))</f>
        <v/>
      </c>
      <c r="BH100" s="24" t="str">
        <f>IF(OR($B100="",BH$3="",'Demand Locations'!BJ100=""),"",IF('Demand Locations'!BJ100&lt;COUNTIFS('Workers Settings'!$M:$M,$B100,'Workers Settings'!$N:$N,1,'Workers Settings'!$H:$H,BH$3),"Warning!",IF('Demand Locations'!BJ100=0,"",COUNTIFS('Workers Settings'!$M:$M,$B100,'Workers Settings'!$N:$N,1,'Workers Settings'!$H:$H,BH$3)/'Demand Locations'!BJ100)))</f>
        <v/>
      </c>
      <c r="BI100" s="24" t="str">
        <f>IF(OR($B100="",BI$3="",'Demand Locations'!BK100=""),"",IF('Demand Locations'!BK100&lt;COUNTIFS('Workers Settings'!$M:$M,$B100,'Workers Settings'!$N:$N,1,'Workers Settings'!$H:$H,BI$3),"Warning!",IF('Demand Locations'!BK100=0,"",COUNTIFS('Workers Settings'!$M:$M,$B100,'Workers Settings'!$N:$N,1,'Workers Settings'!$H:$H,BI$3)/'Demand Locations'!BK100)))</f>
        <v/>
      </c>
      <c r="BJ100" s="24" t="str">
        <f>IF(OR($B100="",BJ$3="",'Demand Locations'!BL100=""),"",IF('Demand Locations'!BL100&lt;COUNTIFS('Workers Settings'!$M:$M,$B100,'Workers Settings'!$N:$N,1,'Workers Settings'!$H:$H,BJ$3),"Warning!",IF('Demand Locations'!BL100=0,"",COUNTIFS('Workers Settings'!$M:$M,$B100,'Workers Settings'!$N:$N,1,'Workers Settings'!$H:$H,BJ$3)/'Demand Locations'!BL100)))</f>
        <v/>
      </c>
      <c r="BK100" s="24" t="str">
        <f>IF(OR($B100="",BK$3="",'Demand Locations'!BM100=""),"",IF('Demand Locations'!BM100&lt;COUNTIFS('Workers Settings'!$M:$M,$B100,'Workers Settings'!$N:$N,1,'Workers Settings'!$H:$H,BK$3),"Warning!",IF('Demand Locations'!BM100=0,"",COUNTIFS('Workers Settings'!$M:$M,$B100,'Workers Settings'!$N:$N,1,'Workers Settings'!$H:$H,BK$3)/'Demand Locations'!BM100)))</f>
        <v/>
      </c>
      <c r="BL100" s="24" t="str">
        <f>IF(OR($B100="",BL$3="",'Demand Locations'!BN100=""),"",IF('Demand Locations'!BN100&lt;COUNTIFS('Workers Settings'!$M:$M,$B100,'Workers Settings'!$N:$N,1,'Workers Settings'!$H:$H,BL$3),"Warning!",IF('Demand Locations'!BN100=0,"",COUNTIFS('Workers Settings'!$M:$M,$B100,'Workers Settings'!$N:$N,1,'Workers Settings'!$H:$H,BL$3)/'Demand Locations'!BN100)))</f>
        <v/>
      </c>
      <c r="BM100" s="24" t="str">
        <f>IF(OR($B100="",BM$3="",'Demand Locations'!BO100=""),"",IF('Demand Locations'!BO100&lt;COUNTIFS('Workers Settings'!$M:$M,$B100,'Workers Settings'!$N:$N,1,'Workers Settings'!$H:$H,BM$3),"Warning!",IF('Demand Locations'!BO100=0,"",COUNTIFS('Workers Settings'!$M:$M,$B100,'Workers Settings'!$N:$N,1,'Workers Settings'!$H:$H,BM$3)/'Demand Locations'!BO100)))</f>
        <v/>
      </c>
      <c r="BN100" s="24" t="str">
        <f>IF(OR($B100="",BN$3="",'Demand Locations'!BP100=""),"",IF('Demand Locations'!BP100&lt;COUNTIFS('Workers Settings'!$M:$M,$B100,'Workers Settings'!$N:$N,1,'Workers Settings'!$H:$H,BN$3),"Warning!",IF('Demand Locations'!BP100=0,"",COUNTIFS('Workers Settings'!$M:$M,$B100,'Workers Settings'!$N:$N,1,'Workers Settings'!$H:$H,BN$3)/'Demand Locations'!BP100)))</f>
        <v/>
      </c>
      <c r="BO100" s="24" t="str">
        <f>IF(OR($B100="",BO$3="",'Demand Locations'!BQ100=""),"",IF('Demand Locations'!BQ100&lt;COUNTIFS('Workers Settings'!$M:$M,$B100,'Workers Settings'!$N:$N,1,'Workers Settings'!$H:$H,BO$3),"Warning!",IF('Demand Locations'!BQ100=0,"",COUNTIFS('Workers Settings'!$M:$M,$B100,'Workers Settings'!$N:$N,1,'Workers Settings'!$H:$H,BO$3)/'Demand Locations'!BQ100)))</f>
        <v/>
      </c>
      <c r="BP100" s="24" t="str">
        <f>IF(OR($B100="",BP$3="",'Demand Locations'!BR100=""),"",IF('Demand Locations'!BR100&lt;COUNTIFS('Workers Settings'!$M:$M,$B100,'Workers Settings'!$N:$N,1,'Workers Settings'!$H:$H,BP$3),"Warning!",IF('Demand Locations'!BR100=0,"",COUNTIFS('Workers Settings'!$M:$M,$B100,'Workers Settings'!$N:$N,1,'Workers Settings'!$H:$H,BP$3)/'Demand Locations'!BR100)))</f>
        <v/>
      </c>
      <c r="BQ100" s="24" t="str">
        <f>IF(OR($B100="",BQ$3="",'Demand Locations'!BS100=""),"",IF('Demand Locations'!BS100&lt;COUNTIFS('Workers Settings'!$M:$M,$B100,'Workers Settings'!$N:$N,1,'Workers Settings'!$H:$H,BQ$3),"Warning!",IF('Demand Locations'!BS100=0,"",COUNTIFS('Workers Settings'!$M:$M,$B100,'Workers Settings'!$N:$N,1,'Workers Settings'!$H:$H,BQ$3)/'Demand Locations'!BS100)))</f>
        <v/>
      </c>
      <c r="BR100" s="24" t="str">
        <f>IF(OR($B100="",BR$3="",'Demand Locations'!BT100=""),"",IF('Demand Locations'!BT100&lt;COUNTIFS('Workers Settings'!$M:$M,$B100,'Workers Settings'!$N:$N,1,'Workers Settings'!$H:$H,BR$3),"Warning!",IF('Demand Locations'!BT100=0,"",COUNTIFS('Workers Settings'!$M:$M,$B100,'Workers Settings'!$N:$N,1,'Workers Settings'!$H:$H,BR$3)/'Demand Locations'!BT100)))</f>
        <v/>
      </c>
      <c r="BS100" s="24" t="str">
        <f>IF(OR($B100="",BS$3="",'Demand Locations'!BU100=""),"",IF('Demand Locations'!BU100&lt;COUNTIFS('Workers Settings'!$M:$M,$B100,'Workers Settings'!$N:$N,1,'Workers Settings'!$H:$H,BS$3),"Warning!",IF('Demand Locations'!BU100=0,"",COUNTIFS('Workers Settings'!$M:$M,$B100,'Workers Settings'!$N:$N,1,'Workers Settings'!$H:$H,BS$3)/'Demand Locations'!BU100)))</f>
        <v/>
      </c>
      <c r="BT100" s="24" t="str">
        <f>IF(OR($B100="",BT$3="",'Demand Locations'!BV100=""),"",IF('Demand Locations'!BV100&lt;COUNTIFS('Workers Settings'!$M:$M,$B100,'Workers Settings'!$N:$N,1,'Workers Settings'!$H:$H,BT$3),"Warning!",IF('Demand Locations'!BV100=0,"",COUNTIFS('Workers Settings'!$M:$M,$B100,'Workers Settings'!$N:$N,1,'Workers Settings'!$H:$H,BT$3)/'Demand Locations'!BV100)))</f>
        <v/>
      </c>
      <c r="BU100" s="24" t="str">
        <f>IF(OR($B100="",BU$3="",'Demand Locations'!BW100=""),"",IF('Demand Locations'!BW100&lt;COUNTIFS('Workers Settings'!$M:$M,$B100,'Workers Settings'!$N:$N,1,'Workers Settings'!$H:$H,BU$3),"Warning!",IF('Demand Locations'!BW100=0,"",COUNTIFS('Workers Settings'!$M:$M,$B100,'Workers Settings'!$N:$N,1,'Workers Settings'!$H:$H,BU$3)/'Demand Locations'!BW100)))</f>
        <v/>
      </c>
      <c r="BV100" s="24" t="str">
        <f>IF(OR($B100="",BV$3="",'Demand Locations'!BX100=""),"",IF('Demand Locations'!BX100&lt;COUNTIFS('Workers Settings'!$M:$M,$B100,'Workers Settings'!$N:$N,1,'Workers Settings'!$H:$H,BV$3),"Warning!",IF('Demand Locations'!BX100=0,"",COUNTIFS('Workers Settings'!$M:$M,$B100,'Workers Settings'!$N:$N,1,'Workers Settings'!$H:$H,BV$3)/'Demand Locations'!BX100)))</f>
        <v/>
      </c>
      <c r="BW100" s="24" t="str">
        <f>IF(OR($B100="",BW$3="",'Demand Locations'!BY100=""),"",IF('Demand Locations'!BY100&lt;COUNTIFS('Workers Settings'!$M:$M,$B100,'Workers Settings'!$N:$N,1,'Workers Settings'!$H:$H,BW$3),"Warning!",IF('Demand Locations'!BY100=0,"",COUNTIFS('Workers Settings'!$M:$M,$B100,'Workers Settings'!$N:$N,1,'Workers Settings'!$H:$H,BW$3)/'Demand Locations'!BY100)))</f>
        <v/>
      </c>
      <c r="BX100" s="24" t="str">
        <f>IF(OR($B100="",BX$3="",'Demand Locations'!BZ100=""),"",IF('Demand Locations'!BZ100&lt;COUNTIFS('Workers Settings'!$M:$M,$B100,'Workers Settings'!$N:$N,1,'Workers Settings'!$H:$H,BX$3),"Warning!",IF('Demand Locations'!BZ100=0,"",COUNTIFS('Workers Settings'!$M:$M,$B100,'Workers Settings'!$N:$N,1,'Workers Settings'!$H:$H,BX$3)/'Demand Locations'!BZ100)))</f>
        <v/>
      </c>
      <c r="BY100" s="24" t="str">
        <f>IF(OR($B100="",BY$3="",'Demand Locations'!CA100=""),"",IF('Demand Locations'!CA100&lt;COUNTIFS('Workers Settings'!$M:$M,$B100,'Workers Settings'!$N:$N,1,'Workers Settings'!$H:$H,BY$3),"Warning!",IF('Demand Locations'!CA100=0,"",COUNTIFS('Workers Settings'!$M:$M,$B100,'Workers Settings'!$N:$N,1,'Workers Settings'!$H:$H,BY$3)/'Demand Locations'!CA100)))</f>
        <v/>
      </c>
      <c r="BZ100" s="24" t="str">
        <f>IF(OR($B100="",BZ$3="",'Demand Locations'!CB100=""),"",IF('Demand Locations'!CB100&lt;COUNTIFS('Workers Settings'!$M:$M,$B100,'Workers Settings'!$N:$N,1,'Workers Settings'!$H:$H,BZ$3),"Warning!",IF('Demand Locations'!CB100=0,"",COUNTIFS('Workers Settings'!$M:$M,$B100,'Workers Settings'!$N:$N,1,'Workers Settings'!$H:$H,BZ$3)/'Demand Locations'!CB100)))</f>
        <v/>
      </c>
      <c r="CA100" s="24" t="str">
        <f>IF(OR($B100="",CA$3="",'Demand Locations'!CC100=""),"",IF('Demand Locations'!CC100&lt;COUNTIFS('Workers Settings'!$M:$M,$B100,'Workers Settings'!$N:$N,1,'Workers Settings'!$H:$H,CA$3),"Warning!",IF('Demand Locations'!CC100=0,"",COUNTIFS('Workers Settings'!$M:$M,$B100,'Workers Settings'!$N:$N,1,'Workers Settings'!$H:$H,CA$3)/'Demand Locations'!CC100)))</f>
        <v/>
      </c>
      <c r="CB100" s="24" t="str">
        <f>IF(OR($B100="",CB$3="",'Demand Locations'!CD100=""),"",IF('Demand Locations'!CD100&lt;COUNTIFS('Workers Settings'!$M:$M,$B100,'Workers Settings'!$N:$N,1,'Workers Settings'!$H:$H,CB$3),"Warning!",IF('Demand Locations'!CD100=0,"",COUNTIFS('Workers Settings'!$M:$M,$B100,'Workers Settings'!$N:$N,1,'Workers Settings'!$H:$H,CB$3)/'Demand Locations'!CD100)))</f>
        <v/>
      </c>
      <c r="CC100" s="24" t="str">
        <f>IF(OR($B100="",CC$3="",'Demand Locations'!CE100=""),"",IF('Demand Locations'!CE100&lt;COUNTIFS('Workers Settings'!$M:$M,$B100,'Workers Settings'!$N:$N,1,'Workers Settings'!$H:$H,CC$3),"Warning!",IF('Demand Locations'!CE100=0,"",COUNTIFS('Workers Settings'!$M:$M,$B100,'Workers Settings'!$N:$N,1,'Workers Settings'!$H:$H,CC$3)/'Demand Locations'!CE100)))</f>
        <v/>
      </c>
      <c r="CD100" s="24" t="str">
        <f>IF(OR($B100="",CD$3="",'Demand Locations'!CF100=""),"",IF('Demand Locations'!CF100&lt;COUNTIFS('Workers Settings'!$M:$M,$B100,'Workers Settings'!$N:$N,1,'Workers Settings'!$H:$H,CD$3),"Warning!",IF('Demand Locations'!CF100=0,"",COUNTIFS('Workers Settings'!$M:$M,$B100,'Workers Settings'!$N:$N,1,'Workers Settings'!$H:$H,CD$3)/'Demand Locations'!CF100)))</f>
        <v/>
      </c>
      <c r="CE100" s="24" t="str">
        <f>IF(OR($B100="",CE$3="",'Demand Locations'!CG100=""),"",IF('Demand Locations'!CG100&lt;COUNTIFS('Workers Settings'!$M:$M,$B100,'Workers Settings'!$N:$N,1,'Workers Settings'!$H:$H,CE$3),"Warning!",IF('Demand Locations'!CG100=0,"",COUNTIFS('Workers Settings'!$M:$M,$B100,'Workers Settings'!$N:$N,1,'Workers Settings'!$H:$H,CE$3)/'Demand Locations'!CG100)))</f>
        <v/>
      </c>
      <c r="CF100" s="24" t="str">
        <f>IF(OR($B100="",CF$3="",'Demand Locations'!CH100=""),"",IF('Demand Locations'!CH100&lt;COUNTIFS('Workers Settings'!$M:$M,$B100,'Workers Settings'!$N:$N,1,'Workers Settings'!$H:$H,CF$3),"Warning!",IF('Demand Locations'!CH100=0,"",COUNTIFS('Workers Settings'!$M:$M,$B100,'Workers Settings'!$N:$N,1,'Workers Settings'!$H:$H,CF$3)/'Demand Locations'!CH100)))</f>
        <v/>
      </c>
      <c r="CG100" s="24" t="str">
        <f>IF(OR($B100="",CG$3="",'Demand Locations'!CI100=""),"",IF('Demand Locations'!CI100&lt;COUNTIFS('Workers Settings'!$M:$M,$B100,'Workers Settings'!$N:$N,1,'Workers Settings'!$H:$H,CG$3),"Warning!",IF('Demand Locations'!CI100=0,"",COUNTIFS('Workers Settings'!$M:$M,$B100,'Workers Settings'!$N:$N,1,'Workers Settings'!$H:$H,CG$3)/'Demand Locations'!CI100)))</f>
        <v/>
      </c>
      <c r="CH100" s="24" t="str">
        <f>IF(OR($B100="",CH$3="",'Demand Locations'!CJ100=""),"",IF('Demand Locations'!CJ100&lt;COUNTIFS('Workers Settings'!$M:$M,$B100,'Workers Settings'!$N:$N,1,'Workers Settings'!$H:$H,CH$3),"Warning!",IF('Demand Locations'!CJ100=0,"",COUNTIFS('Workers Settings'!$M:$M,$B100,'Workers Settings'!$N:$N,1,'Workers Settings'!$H:$H,CH$3)/'Demand Locations'!CJ100)))</f>
        <v/>
      </c>
      <c r="CI100" s="24" t="str">
        <f>IF(OR($B100="",CI$3="",'Demand Locations'!CK100=""),"",IF('Demand Locations'!CK100&lt;COUNTIFS('Workers Settings'!$M:$M,$B100,'Workers Settings'!$N:$N,1,'Workers Settings'!$H:$H,CI$3),"Warning!",IF('Demand Locations'!CK100=0,"",COUNTIFS('Workers Settings'!$M:$M,$B100,'Workers Settings'!$N:$N,1,'Workers Settings'!$H:$H,CI$3)/'Demand Locations'!CK100)))</f>
        <v/>
      </c>
      <c r="CJ100" s="24" t="str">
        <f>IF(OR($B100="",CJ$3="",'Demand Locations'!CL100=""),"",IF('Demand Locations'!CL100&lt;COUNTIFS('Workers Settings'!$M:$M,$B100,'Workers Settings'!$N:$N,1,'Workers Settings'!$H:$H,CJ$3),"Warning!",IF('Demand Locations'!CL100=0,"",COUNTIFS('Workers Settings'!$M:$M,$B100,'Workers Settings'!$N:$N,1,'Workers Settings'!$H:$H,CJ$3)/'Demand Locations'!CL100)))</f>
        <v/>
      </c>
      <c r="CK100" s="24" t="str">
        <f>IF(OR($B100="",CK$3="",'Demand Locations'!CM100=""),"",IF('Demand Locations'!CM100&lt;COUNTIFS('Workers Settings'!$M:$M,$B100,'Workers Settings'!$N:$N,1,'Workers Settings'!$H:$H,CK$3),"Warning!",IF('Demand Locations'!CM100=0,"",COUNTIFS('Workers Settings'!$M:$M,$B100,'Workers Settings'!$N:$N,1,'Workers Settings'!$H:$H,CK$3)/'Demand Locations'!CM100)))</f>
        <v/>
      </c>
      <c r="CL100" s="24" t="str">
        <f>IF(OR($B100="",CL$3="",'Demand Locations'!CN100=""),"",IF('Demand Locations'!CN100&lt;COUNTIFS('Workers Settings'!$M:$M,$B100,'Workers Settings'!$N:$N,1,'Workers Settings'!$H:$H,CL$3),"Warning!",IF('Demand Locations'!CN100=0,"",COUNTIFS('Workers Settings'!$M:$M,$B100,'Workers Settings'!$N:$N,1,'Workers Settings'!$H:$H,CL$3)/'Demand Locations'!CN100)))</f>
        <v/>
      </c>
      <c r="CM100" s="24" t="str">
        <f>IF(OR($B100="",CM$3="",'Demand Locations'!CO100=""),"",IF('Demand Locations'!CO100&lt;COUNTIFS('Workers Settings'!$M:$M,$B100,'Workers Settings'!$N:$N,1,'Workers Settings'!$H:$H,CM$3),"Warning!",IF('Demand Locations'!CO100=0,"",COUNTIFS('Workers Settings'!$M:$M,$B100,'Workers Settings'!$N:$N,1,'Workers Settings'!$H:$H,CM$3)/'Demand Locations'!CO100)))</f>
        <v/>
      </c>
      <c r="CN100" s="24" t="str">
        <f>IF(OR($B100="",CN$3="",'Demand Locations'!CP100=""),"",IF('Demand Locations'!CP100&lt;COUNTIFS('Workers Settings'!$M:$M,$B100,'Workers Settings'!$N:$N,1,'Workers Settings'!$H:$H,CN$3),"Warning!",IF('Demand Locations'!CP100=0,"",COUNTIFS('Workers Settings'!$M:$M,$B100,'Workers Settings'!$N:$N,1,'Workers Settings'!$H:$H,CN$3)/'Demand Locations'!CP100)))</f>
        <v/>
      </c>
      <c r="CO100" s="24" t="str">
        <f>IF(OR($B100="",CO$3="",'Demand Locations'!CQ100=""),"",IF('Demand Locations'!CQ100&lt;COUNTIFS('Workers Settings'!$M:$M,$B100,'Workers Settings'!$N:$N,1,'Workers Settings'!$H:$H,CO$3),"Warning!",IF('Demand Locations'!CQ100=0,"",COUNTIFS('Workers Settings'!$M:$M,$B100,'Workers Settings'!$N:$N,1,'Workers Settings'!$H:$H,CO$3)/'Demand Locations'!CQ100)))</f>
        <v/>
      </c>
      <c r="CP100" s="24" t="str">
        <f>IF(OR($B100="",CP$3="",'Demand Locations'!CR100=""),"",IF('Demand Locations'!CR100&lt;COUNTIFS('Workers Settings'!$M:$M,$B100,'Workers Settings'!$N:$N,1,'Workers Settings'!$H:$H,CP$3),"Warning!",IF('Demand Locations'!CR100=0,"",COUNTIFS('Workers Settings'!$M:$M,$B100,'Workers Settings'!$N:$N,1,'Workers Settings'!$H:$H,CP$3)/'Demand Locations'!CR100)))</f>
        <v/>
      </c>
      <c r="CQ100" s="24" t="str">
        <f>IF(OR($B100="",CQ$3="",'Demand Locations'!CS100=""),"",IF('Demand Locations'!CS100&lt;COUNTIFS('Workers Settings'!$M:$M,$B100,'Workers Settings'!$N:$N,1,'Workers Settings'!$H:$H,CQ$3),"Warning!",IF('Demand Locations'!CS100=0,"",COUNTIFS('Workers Settings'!$M:$M,$B100,'Workers Settings'!$N:$N,1,'Workers Settings'!$H:$H,CQ$3)/'Demand Locations'!CS100)))</f>
        <v/>
      </c>
      <c r="CR100" s="24" t="str">
        <f>IF(OR($B100="",CR$3="",'Demand Locations'!CT100=""),"",IF('Demand Locations'!CT100&lt;COUNTIFS('Workers Settings'!$M:$M,$B100,'Workers Settings'!$N:$N,1,'Workers Settings'!$H:$H,CR$3),"Warning!",IF('Demand Locations'!CT100=0,"",COUNTIFS('Workers Settings'!$M:$M,$B100,'Workers Settings'!$N:$N,1,'Workers Settings'!$H:$H,CR$3)/'Demand Locations'!CT100)))</f>
        <v/>
      </c>
      <c r="CS100" s="24" t="str">
        <f>IF(OR($B100="",CS$3="",'Demand Locations'!CU100=""),"",IF('Demand Locations'!CU100&lt;COUNTIFS('Workers Settings'!$M:$M,$B100,'Workers Settings'!$N:$N,1,'Workers Settings'!$H:$H,CS$3),"Warning!",IF('Demand Locations'!CU100=0,"",COUNTIFS('Workers Settings'!$M:$M,$B100,'Workers Settings'!$N:$N,1,'Workers Settings'!$H:$H,CS$3)/'Demand Locations'!CU100)))</f>
        <v/>
      </c>
      <c r="CT100" s="24" t="str">
        <f>IF(OR($B100="",CT$3="",'Demand Locations'!CV100=""),"",IF('Demand Locations'!CV100&lt;COUNTIFS('Workers Settings'!$M:$M,$B100,'Workers Settings'!$N:$N,1,'Workers Settings'!$H:$H,CT$3),"Warning!",IF('Demand Locations'!CV100=0,"",COUNTIFS('Workers Settings'!$M:$M,$B100,'Workers Settings'!$N:$N,1,'Workers Settings'!$H:$H,CT$3)/'Demand Locations'!CV100)))</f>
        <v/>
      </c>
      <c r="CU100" s="24" t="str">
        <f>IF(OR($B100="",CU$3="",'Demand Locations'!CW100=""),"",IF('Demand Locations'!CW100&lt;COUNTIFS('Workers Settings'!$M:$M,$B100,'Workers Settings'!$N:$N,1,'Workers Settings'!$H:$H,CU$3),"Warning!",IF('Demand Locations'!CW100=0,"",COUNTIFS('Workers Settings'!$M:$M,$B100,'Workers Settings'!$N:$N,1,'Workers Settings'!$H:$H,CU$3)/'Demand Locations'!CW100)))</f>
        <v/>
      </c>
      <c r="CV100" s="24" t="str">
        <f>IF(OR($B100="",CV$3="",'Demand Locations'!CX100=""),"",IF('Demand Locations'!CX100&lt;COUNTIFS('Workers Settings'!$M:$M,$B100,'Workers Settings'!$N:$N,1,'Workers Settings'!$H:$H,CV$3),"Warning!",IF('Demand Locations'!CX100=0,"",COUNTIFS('Workers Settings'!$M:$M,$B100,'Workers Settings'!$N:$N,1,'Workers Settings'!$H:$H,CV$3)/'Demand Locations'!CX100)))</f>
        <v/>
      </c>
      <c r="CW100" s="24" t="str">
        <f>IF(OR($B100="",CW$3="",'Demand Locations'!CY100=""),"",IF('Demand Locations'!CY100&lt;COUNTIFS('Workers Settings'!$M:$M,$B100,'Workers Settings'!$N:$N,1,'Workers Settings'!$H:$H,CW$3),"Warning!",IF('Demand Locations'!CY100=0,"",COUNTIFS('Workers Settings'!$M:$M,$B100,'Workers Settings'!$N:$N,1,'Workers Settings'!$H:$H,CW$3)/'Demand Locations'!CY100)))</f>
        <v/>
      </c>
      <c r="CX100" s="24" t="str">
        <f>IF(OR($B100="",CX$3="",'Demand Locations'!CZ100=""),"",IF('Demand Locations'!CZ100&lt;COUNTIFS('Workers Settings'!$M:$M,$B100,'Workers Settings'!$N:$N,1,'Workers Settings'!$H:$H,CX$3),"Warning!",IF('Demand Locations'!CZ100=0,"",COUNTIFS('Workers Settings'!$M:$M,$B100,'Workers Settings'!$N:$N,1,'Workers Settings'!$H:$H,CX$3)/'Demand Locations'!CZ100)))</f>
        <v/>
      </c>
      <c r="CY100" s="24" t="str">
        <f>IF(OR($B100="",CY$3="",'Demand Locations'!DA100=""),"",IF('Demand Locations'!DA100&lt;COUNTIFS('Workers Settings'!$M:$M,$B100,'Workers Settings'!$N:$N,1,'Workers Settings'!$H:$H,CY$3),"Warning!",IF('Demand Locations'!DA100=0,"",COUNTIFS('Workers Settings'!$M:$M,$B100,'Workers Settings'!$N:$N,1,'Workers Settings'!$H:$H,CY$3)/'Demand Locations'!DA100)))</f>
        <v/>
      </c>
      <c r="CZ100" s="24" t="str">
        <f>IF(OR($B100="",CZ$3="",'Demand Locations'!DB100=""),"",IF('Demand Locations'!DB100&lt;COUNTIFS('Workers Settings'!$M:$M,$B100,'Workers Settings'!$N:$N,1,'Workers Settings'!$H:$H,CZ$3),"Warning!",IF('Demand Locations'!DB100=0,"",COUNTIFS('Workers Settings'!$M:$M,$B100,'Workers Settings'!$N:$N,1,'Workers Settings'!$H:$H,CZ$3)/'Demand Locations'!DB100)))</f>
        <v/>
      </c>
    </row>
    <row r="101" spans="1:104" x14ac:dyDescent="0.25">
      <c r="A101" s="7">
        <f t="shared" si="1"/>
        <v>97</v>
      </c>
      <c r="B101" s="7" t="str">
        <f>IF('Demand Locations'!B101&lt;&gt;"",'Demand Locations'!B101,"")</f>
        <v/>
      </c>
      <c r="C101" s="29" t="str">
        <f>IF(B101="","",SUMIFS('Workers Assignments'!Z:Z,'Workers Settings'!M:M,B101,'Workers Settings'!N:N,1))</f>
        <v/>
      </c>
      <c r="D101" s="24" t="str">
        <f>IF(OR(B101="",'Demand Locations'!E101=""),"",IF('Demand Locations'!E101&lt;C101,"Warning!",IF('Demand Locations'!E101=0,"",C101/'Demand Locations'!E101)))</f>
        <v/>
      </c>
      <c r="E101" s="44" t="str">
        <f>IF(OR($B101="",E$3="",'Demand Locations'!G101=""),"",IF('Demand Locations'!G101&lt;COUNTIFS('Workers Settings'!$M:$M,$B101,'Workers Settings'!$N:$N,1,'Workers Settings'!$H:$H,E$3),"Warning!",IF('Demand Locations'!G101=0,"",COUNTIFS('Workers Settings'!$M:$M,$B101,'Workers Settings'!$N:$N,1,'Workers Settings'!$H:$H,E$3)/'Demand Locations'!G101)))</f>
        <v/>
      </c>
      <c r="F101" s="24" t="str">
        <f>IF(OR($B101="",F$3="",'Demand Locations'!H101=""),"",IF('Demand Locations'!H101&lt;COUNTIFS('Workers Settings'!$M:$M,$B101,'Workers Settings'!$N:$N,1,'Workers Settings'!$H:$H,F$3),"Warning!",IF('Demand Locations'!H101=0,"",COUNTIFS('Workers Settings'!$M:$M,$B101,'Workers Settings'!$N:$N,1,'Workers Settings'!$H:$H,F$3)/'Demand Locations'!H101)))</f>
        <v/>
      </c>
      <c r="G101" s="24" t="str">
        <f>IF(OR($B101="",G$3="",'Demand Locations'!I101=""),"",IF('Demand Locations'!I101&lt;COUNTIFS('Workers Settings'!$M:$M,$B101,'Workers Settings'!$N:$N,1,'Workers Settings'!$H:$H,G$3),"Warning!",IF('Demand Locations'!I101=0,"",COUNTIFS('Workers Settings'!$M:$M,$B101,'Workers Settings'!$N:$N,1,'Workers Settings'!$H:$H,G$3)/'Demand Locations'!I101)))</f>
        <v/>
      </c>
      <c r="H101" s="24" t="str">
        <f>IF(OR($B101="",H$3="",'Demand Locations'!J101=""),"",IF('Demand Locations'!J101&lt;COUNTIFS('Workers Settings'!$M:$M,$B101,'Workers Settings'!$N:$N,1,'Workers Settings'!$H:$H,H$3),"Warning!",IF('Demand Locations'!J101=0,"",COUNTIFS('Workers Settings'!$M:$M,$B101,'Workers Settings'!$N:$N,1,'Workers Settings'!$H:$H,H$3)/'Demand Locations'!J101)))</f>
        <v/>
      </c>
      <c r="I101" s="24" t="str">
        <f>IF(OR($B101="",I$3="",'Demand Locations'!K101=""),"",IF('Demand Locations'!K101&lt;COUNTIFS('Workers Settings'!$M:$M,$B101,'Workers Settings'!$N:$N,1,'Workers Settings'!$H:$H,I$3),"Warning!",IF('Demand Locations'!K101=0,"",COUNTIFS('Workers Settings'!$M:$M,$B101,'Workers Settings'!$N:$N,1,'Workers Settings'!$H:$H,I$3)/'Demand Locations'!K101)))</f>
        <v/>
      </c>
      <c r="J101" s="24" t="str">
        <f>IF(OR($B101="",J$3="",'Demand Locations'!L101=""),"",IF('Demand Locations'!L101&lt;COUNTIFS('Workers Settings'!$M:$M,$B101,'Workers Settings'!$N:$N,1,'Workers Settings'!$H:$H,J$3),"Warning!",IF('Demand Locations'!L101=0,"",COUNTIFS('Workers Settings'!$M:$M,$B101,'Workers Settings'!$N:$N,1,'Workers Settings'!$H:$H,J$3)/'Demand Locations'!L101)))</f>
        <v/>
      </c>
      <c r="K101" s="24" t="str">
        <f>IF(OR($B101="",K$3="",'Demand Locations'!M101=""),"",IF('Demand Locations'!M101&lt;COUNTIFS('Workers Settings'!$M:$M,$B101,'Workers Settings'!$N:$N,1,'Workers Settings'!$H:$H,K$3),"Warning!",IF('Demand Locations'!M101=0,"",COUNTIFS('Workers Settings'!$M:$M,$B101,'Workers Settings'!$N:$N,1,'Workers Settings'!$H:$H,K$3)/'Demand Locations'!M101)))</f>
        <v/>
      </c>
      <c r="L101" s="24" t="str">
        <f>IF(OR($B101="",L$3="",'Demand Locations'!N101=""),"",IF('Demand Locations'!N101&lt;COUNTIFS('Workers Settings'!$M:$M,$B101,'Workers Settings'!$N:$N,1,'Workers Settings'!$H:$H,L$3),"Warning!",IF('Demand Locations'!N101=0,"",COUNTIFS('Workers Settings'!$M:$M,$B101,'Workers Settings'!$N:$N,1,'Workers Settings'!$H:$H,L$3)/'Demand Locations'!N101)))</f>
        <v/>
      </c>
      <c r="M101" s="24" t="str">
        <f>IF(OR($B101="",M$3="",'Demand Locations'!O101=""),"",IF('Demand Locations'!O101&lt;COUNTIFS('Workers Settings'!$M:$M,$B101,'Workers Settings'!$N:$N,1,'Workers Settings'!$H:$H,M$3),"Warning!",IF('Demand Locations'!O101=0,"",COUNTIFS('Workers Settings'!$M:$M,$B101,'Workers Settings'!$N:$N,1,'Workers Settings'!$H:$H,M$3)/'Demand Locations'!O101)))</f>
        <v/>
      </c>
      <c r="N101" s="24" t="str">
        <f>IF(OR($B101="",N$3="",'Demand Locations'!P101=""),"",IF('Demand Locations'!P101&lt;COUNTIFS('Workers Settings'!$M:$M,$B101,'Workers Settings'!$N:$N,1,'Workers Settings'!$H:$H,N$3),"Warning!",IF('Demand Locations'!P101=0,"",COUNTIFS('Workers Settings'!$M:$M,$B101,'Workers Settings'!$N:$N,1,'Workers Settings'!$H:$H,N$3)/'Demand Locations'!P101)))</f>
        <v/>
      </c>
      <c r="O101" s="24" t="str">
        <f>IF(OR($B101="",O$3="",'Demand Locations'!Q101=""),"",IF('Demand Locations'!Q101&lt;COUNTIFS('Workers Settings'!$M:$M,$B101,'Workers Settings'!$N:$N,1,'Workers Settings'!$H:$H,O$3),"Warning!",IF('Demand Locations'!Q101=0,"",COUNTIFS('Workers Settings'!$M:$M,$B101,'Workers Settings'!$N:$N,1,'Workers Settings'!$H:$H,O$3)/'Demand Locations'!Q101)))</f>
        <v/>
      </c>
      <c r="P101" s="24" t="str">
        <f>IF(OR($B101="",P$3="",'Demand Locations'!R101=""),"",IF('Demand Locations'!R101&lt;COUNTIFS('Workers Settings'!$M:$M,$B101,'Workers Settings'!$N:$N,1,'Workers Settings'!$H:$H,P$3),"Warning!",IF('Demand Locations'!R101=0,"",COUNTIFS('Workers Settings'!$M:$M,$B101,'Workers Settings'!$N:$N,1,'Workers Settings'!$H:$H,P$3)/'Demand Locations'!R101)))</f>
        <v/>
      </c>
      <c r="Q101" s="24" t="str">
        <f>IF(OR($B101="",Q$3="",'Demand Locations'!S101=""),"",IF('Demand Locations'!S101&lt;COUNTIFS('Workers Settings'!$M:$M,$B101,'Workers Settings'!$N:$N,1,'Workers Settings'!$H:$H,Q$3),"Warning!",IF('Demand Locations'!S101=0,"",COUNTIFS('Workers Settings'!$M:$M,$B101,'Workers Settings'!$N:$N,1,'Workers Settings'!$H:$H,Q$3)/'Demand Locations'!S101)))</f>
        <v/>
      </c>
      <c r="R101" s="24" t="str">
        <f>IF(OR($B101="",R$3="",'Demand Locations'!T101=""),"",IF('Demand Locations'!T101&lt;COUNTIFS('Workers Settings'!$M:$M,$B101,'Workers Settings'!$N:$N,1,'Workers Settings'!$H:$H,R$3),"Warning!",IF('Demand Locations'!T101=0,"",COUNTIFS('Workers Settings'!$M:$M,$B101,'Workers Settings'!$N:$N,1,'Workers Settings'!$H:$H,R$3)/'Demand Locations'!T101)))</f>
        <v/>
      </c>
      <c r="S101" s="24" t="str">
        <f>IF(OR($B101="",S$3="",'Demand Locations'!U101=""),"",IF('Demand Locations'!U101&lt;COUNTIFS('Workers Settings'!$M:$M,$B101,'Workers Settings'!$N:$N,1,'Workers Settings'!$H:$H,S$3),"Warning!",IF('Demand Locations'!U101=0,"",COUNTIFS('Workers Settings'!$M:$M,$B101,'Workers Settings'!$N:$N,1,'Workers Settings'!$H:$H,S$3)/'Demand Locations'!U101)))</f>
        <v/>
      </c>
      <c r="T101" s="24" t="str">
        <f>IF(OR($B101="",T$3="",'Demand Locations'!V101=""),"",IF('Demand Locations'!V101&lt;COUNTIFS('Workers Settings'!$M:$M,$B101,'Workers Settings'!$N:$N,1,'Workers Settings'!$H:$H,T$3),"Warning!",IF('Demand Locations'!V101=0,"",COUNTIFS('Workers Settings'!$M:$M,$B101,'Workers Settings'!$N:$N,1,'Workers Settings'!$H:$H,T$3)/'Demand Locations'!V101)))</f>
        <v/>
      </c>
      <c r="U101" s="24" t="str">
        <f>IF(OR($B101="",U$3="",'Demand Locations'!W101=""),"",IF('Demand Locations'!W101&lt;COUNTIFS('Workers Settings'!$M:$M,$B101,'Workers Settings'!$N:$N,1,'Workers Settings'!$H:$H,U$3),"Warning!",IF('Demand Locations'!W101=0,"",COUNTIFS('Workers Settings'!$M:$M,$B101,'Workers Settings'!$N:$N,1,'Workers Settings'!$H:$H,U$3)/'Demand Locations'!W101)))</f>
        <v/>
      </c>
      <c r="V101" s="24" t="str">
        <f>IF(OR($B101="",V$3="",'Demand Locations'!X101=""),"",IF('Demand Locations'!X101&lt;COUNTIFS('Workers Settings'!$M:$M,$B101,'Workers Settings'!$N:$N,1,'Workers Settings'!$H:$H,V$3),"Warning!",IF('Demand Locations'!X101=0,"",COUNTIFS('Workers Settings'!$M:$M,$B101,'Workers Settings'!$N:$N,1,'Workers Settings'!$H:$H,V$3)/'Demand Locations'!X101)))</f>
        <v/>
      </c>
      <c r="W101" s="24" t="str">
        <f>IF(OR($B101="",W$3="",'Demand Locations'!Y101=""),"",IF('Demand Locations'!Y101&lt;COUNTIFS('Workers Settings'!$M:$M,$B101,'Workers Settings'!$N:$N,1,'Workers Settings'!$H:$H,W$3),"Warning!",IF('Demand Locations'!Y101=0,"",COUNTIFS('Workers Settings'!$M:$M,$B101,'Workers Settings'!$N:$N,1,'Workers Settings'!$H:$H,W$3)/'Demand Locations'!Y101)))</f>
        <v/>
      </c>
      <c r="X101" s="24" t="str">
        <f>IF(OR($B101="",X$3="",'Demand Locations'!Z101=""),"",IF('Demand Locations'!Z101&lt;COUNTIFS('Workers Settings'!$M:$M,$B101,'Workers Settings'!$N:$N,1,'Workers Settings'!$H:$H,X$3),"Warning!",IF('Demand Locations'!Z101=0,"",COUNTIFS('Workers Settings'!$M:$M,$B101,'Workers Settings'!$N:$N,1,'Workers Settings'!$H:$H,X$3)/'Demand Locations'!Z101)))</f>
        <v/>
      </c>
      <c r="Y101" s="24" t="str">
        <f>IF(OR($B101="",Y$3="",'Demand Locations'!AA101=""),"",IF('Demand Locations'!AA101&lt;COUNTIFS('Workers Settings'!$M:$M,$B101,'Workers Settings'!$N:$N,1,'Workers Settings'!$H:$H,Y$3),"Warning!",IF('Demand Locations'!AA101=0,"",COUNTIFS('Workers Settings'!$M:$M,$B101,'Workers Settings'!$N:$N,1,'Workers Settings'!$H:$H,Y$3)/'Demand Locations'!AA101)))</f>
        <v/>
      </c>
      <c r="Z101" s="24" t="str">
        <f>IF(OR($B101="",Z$3="",'Demand Locations'!AB101=""),"",IF('Demand Locations'!AB101&lt;COUNTIFS('Workers Settings'!$M:$M,$B101,'Workers Settings'!$N:$N,1,'Workers Settings'!$H:$H,Z$3),"Warning!",IF('Demand Locations'!AB101=0,"",COUNTIFS('Workers Settings'!$M:$M,$B101,'Workers Settings'!$N:$N,1,'Workers Settings'!$H:$H,Z$3)/'Demand Locations'!AB101)))</f>
        <v/>
      </c>
      <c r="AA101" s="24" t="str">
        <f>IF(OR($B101="",AA$3="",'Demand Locations'!AC101=""),"",IF('Demand Locations'!AC101&lt;COUNTIFS('Workers Settings'!$M:$M,$B101,'Workers Settings'!$N:$N,1,'Workers Settings'!$H:$H,AA$3),"Warning!",IF('Demand Locations'!AC101=0,"",COUNTIFS('Workers Settings'!$M:$M,$B101,'Workers Settings'!$N:$N,1,'Workers Settings'!$H:$H,AA$3)/'Demand Locations'!AC101)))</f>
        <v/>
      </c>
      <c r="AB101" s="24" t="str">
        <f>IF(OR($B101="",AB$3="",'Demand Locations'!AD101=""),"",IF('Demand Locations'!AD101&lt;COUNTIFS('Workers Settings'!$M:$M,$B101,'Workers Settings'!$N:$N,1,'Workers Settings'!$H:$H,AB$3),"Warning!",IF('Demand Locations'!AD101=0,"",COUNTIFS('Workers Settings'!$M:$M,$B101,'Workers Settings'!$N:$N,1,'Workers Settings'!$H:$H,AB$3)/'Demand Locations'!AD101)))</f>
        <v/>
      </c>
      <c r="AC101" s="24" t="str">
        <f>IF(OR($B101="",AC$3="",'Demand Locations'!AE101=""),"",IF('Demand Locations'!AE101&lt;COUNTIFS('Workers Settings'!$M:$M,$B101,'Workers Settings'!$N:$N,1,'Workers Settings'!$H:$H,AC$3),"Warning!",IF('Demand Locations'!AE101=0,"",COUNTIFS('Workers Settings'!$M:$M,$B101,'Workers Settings'!$N:$N,1,'Workers Settings'!$H:$H,AC$3)/'Demand Locations'!AE101)))</f>
        <v/>
      </c>
      <c r="AD101" s="24" t="str">
        <f>IF(OR($B101="",AD$3="",'Demand Locations'!AF101=""),"",IF('Demand Locations'!AF101&lt;COUNTIFS('Workers Settings'!$M:$M,$B101,'Workers Settings'!$N:$N,1,'Workers Settings'!$H:$H,AD$3),"Warning!",IF('Demand Locations'!AF101=0,"",COUNTIFS('Workers Settings'!$M:$M,$B101,'Workers Settings'!$N:$N,1,'Workers Settings'!$H:$H,AD$3)/'Demand Locations'!AF101)))</f>
        <v/>
      </c>
      <c r="AE101" s="24" t="str">
        <f>IF(OR($B101="",AE$3="",'Demand Locations'!AG101=""),"",IF('Demand Locations'!AG101&lt;COUNTIFS('Workers Settings'!$M:$M,$B101,'Workers Settings'!$N:$N,1,'Workers Settings'!$H:$H,AE$3),"Warning!",IF('Demand Locations'!AG101=0,"",COUNTIFS('Workers Settings'!$M:$M,$B101,'Workers Settings'!$N:$N,1,'Workers Settings'!$H:$H,AE$3)/'Demand Locations'!AG101)))</f>
        <v/>
      </c>
      <c r="AF101" s="24" t="str">
        <f>IF(OR($B101="",AF$3="",'Demand Locations'!AH101=""),"",IF('Demand Locations'!AH101&lt;COUNTIFS('Workers Settings'!$M:$M,$B101,'Workers Settings'!$N:$N,1,'Workers Settings'!$H:$H,AF$3),"Warning!",IF('Demand Locations'!AH101=0,"",COUNTIFS('Workers Settings'!$M:$M,$B101,'Workers Settings'!$N:$N,1,'Workers Settings'!$H:$H,AF$3)/'Demand Locations'!AH101)))</f>
        <v/>
      </c>
      <c r="AG101" s="24" t="str">
        <f>IF(OR($B101="",AG$3="",'Demand Locations'!AI101=""),"",IF('Demand Locations'!AI101&lt;COUNTIFS('Workers Settings'!$M:$M,$B101,'Workers Settings'!$N:$N,1,'Workers Settings'!$H:$H,AG$3),"Warning!",IF('Demand Locations'!AI101=0,"",COUNTIFS('Workers Settings'!$M:$M,$B101,'Workers Settings'!$N:$N,1,'Workers Settings'!$H:$H,AG$3)/'Demand Locations'!AI101)))</f>
        <v/>
      </c>
      <c r="AH101" s="24" t="str">
        <f>IF(OR($B101="",AH$3="",'Demand Locations'!AJ101=""),"",IF('Demand Locations'!AJ101&lt;COUNTIFS('Workers Settings'!$M:$M,$B101,'Workers Settings'!$N:$N,1,'Workers Settings'!$H:$H,AH$3),"Warning!",IF('Demand Locations'!AJ101=0,"",COUNTIFS('Workers Settings'!$M:$M,$B101,'Workers Settings'!$N:$N,1,'Workers Settings'!$H:$H,AH$3)/'Demand Locations'!AJ101)))</f>
        <v/>
      </c>
      <c r="AI101" s="24" t="str">
        <f>IF(OR($B101="",AI$3="",'Demand Locations'!AK101=""),"",IF('Demand Locations'!AK101&lt;COUNTIFS('Workers Settings'!$M:$M,$B101,'Workers Settings'!$N:$N,1,'Workers Settings'!$H:$H,AI$3),"Warning!",IF('Demand Locations'!AK101=0,"",COUNTIFS('Workers Settings'!$M:$M,$B101,'Workers Settings'!$N:$N,1,'Workers Settings'!$H:$H,AI$3)/'Demand Locations'!AK101)))</f>
        <v/>
      </c>
      <c r="AJ101" s="24" t="str">
        <f>IF(OR($B101="",AJ$3="",'Demand Locations'!AL101=""),"",IF('Demand Locations'!AL101&lt;COUNTIFS('Workers Settings'!$M:$M,$B101,'Workers Settings'!$N:$N,1,'Workers Settings'!$H:$H,AJ$3),"Warning!",IF('Demand Locations'!AL101=0,"",COUNTIFS('Workers Settings'!$M:$M,$B101,'Workers Settings'!$N:$N,1,'Workers Settings'!$H:$H,AJ$3)/'Demand Locations'!AL101)))</f>
        <v/>
      </c>
      <c r="AK101" s="24" t="str">
        <f>IF(OR($B101="",AK$3="",'Demand Locations'!AM101=""),"",IF('Demand Locations'!AM101&lt;COUNTIFS('Workers Settings'!$M:$M,$B101,'Workers Settings'!$N:$N,1,'Workers Settings'!$H:$H,AK$3),"Warning!",IF('Demand Locations'!AM101=0,"",COUNTIFS('Workers Settings'!$M:$M,$B101,'Workers Settings'!$N:$N,1,'Workers Settings'!$H:$H,AK$3)/'Demand Locations'!AM101)))</f>
        <v/>
      </c>
      <c r="AL101" s="24" t="str">
        <f>IF(OR($B101="",AL$3="",'Demand Locations'!AN101=""),"",IF('Demand Locations'!AN101&lt;COUNTIFS('Workers Settings'!$M:$M,$B101,'Workers Settings'!$N:$N,1,'Workers Settings'!$H:$H,AL$3),"Warning!",IF('Demand Locations'!AN101=0,"",COUNTIFS('Workers Settings'!$M:$M,$B101,'Workers Settings'!$N:$N,1,'Workers Settings'!$H:$H,AL$3)/'Demand Locations'!AN101)))</f>
        <v/>
      </c>
      <c r="AM101" s="24" t="str">
        <f>IF(OR($B101="",AM$3="",'Demand Locations'!AO101=""),"",IF('Demand Locations'!AO101&lt;COUNTIFS('Workers Settings'!$M:$M,$B101,'Workers Settings'!$N:$N,1,'Workers Settings'!$H:$H,AM$3),"Warning!",IF('Demand Locations'!AO101=0,"",COUNTIFS('Workers Settings'!$M:$M,$B101,'Workers Settings'!$N:$N,1,'Workers Settings'!$H:$H,AM$3)/'Demand Locations'!AO101)))</f>
        <v/>
      </c>
      <c r="AN101" s="24" t="str">
        <f>IF(OR($B101="",AN$3="",'Demand Locations'!AP101=""),"",IF('Demand Locations'!AP101&lt;COUNTIFS('Workers Settings'!$M:$M,$B101,'Workers Settings'!$N:$N,1,'Workers Settings'!$H:$H,AN$3),"Warning!",IF('Demand Locations'!AP101=0,"",COUNTIFS('Workers Settings'!$M:$M,$B101,'Workers Settings'!$N:$N,1,'Workers Settings'!$H:$H,AN$3)/'Demand Locations'!AP101)))</f>
        <v/>
      </c>
      <c r="AO101" s="24" t="str">
        <f>IF(OR($B101="",AO$3="",'Demand Locations'!AQ101=""),"",IF('Demand Locations'!AQ101&lt;COUNTIFS('Workers Settings'!$M:$M,$B101,'Workers Settings'!$N:$N,1,'Workers Settings'!$H:$H,AO$3),"Warning!",IF('Demand Locations'!AQ101=0,"",COUNTIFS('Workers Settings'!$M:$M,$B101,'Workers Settings'!$N:$N,1,'Workers Settings'!$H:$H,AO$3)/'Demand Locations'!AQ101)))</f>
        <v/>
      </c>
      <c r="AP101" s="24" t="str">
        <f>IF(OR($B101="",AP$3="",'Demand Locations'!AR101=""),"",IF('Demand Locations'!AR101&lt;COUNTIFS('Workers Settings'!$M:$M,$B101,'Workers Settings'!$N:$N,1,'Workers Settings'!$H:$H,AP$3),"Warning!",IF('Demand Locations'!AR101=0,"",COUNTIFS('Workers Settings'!$M:$M,$B101,'Workers Settings'!$N:$N,1,'Workers Settings'!$H:$H,AP$3)/'Demand Locations'!AR101)))</f>
        <v/>
      </c>
      <c r="AQ101" s="24" t="str">
        <f>IF(OR($B101="",AQ$3="",'Demand Locations'!AS101=""),"",IF('Demand Locations'!AS101&lt;COUNTIFS('Workers Settings'!$M:$M,$B101,'Workers Settings'!$N:$N,1,'Workers Settings'!$H:$H,AQ$3),"Warning!",IF('Demand Locations'!AS101=0,"",COUNTIFS('Workers Settings'!$M:$M,$B101,'Workers Settings'!$N:$N,1,'Workers Settings'!$H:$H,AQ$3)/'Demand Locations'!AS101)))</f>
        <v/>
      </c>
      <c r="AR101" s="24" t="str">
        <f>IF(OR($B101="",AR$3="",'Demand Locations'!AT101=""),"",IF('Demand Locations'!AT101&lt;COUNTIFS('Workers Settings'!$M:$M,$B101,'Workers Settings'!$N:$N,1,'Workers Settings'!$H:$H,AR$3),"Warning!",IF('Demand Locations'!AT101=0,"",COUNTIFS('Workers Settings'!$M:$M,$B101,'Workers Settings'!$N:$N,1,'Workers Settings'!$H:$H,AR$3)/'Demand Locations'!AT101)))</f>
        <v/>
      </c>
      <c r="AS101" s="24" t="str">
        <f>IF(OR($B101="",AS$3="",'Demand Locations'!AU101=""),"",IF('Demand Locations'!AU101&lt;COUNTIFS('Workers Settings'!$M:$M,$B101,'Workers Settings'!$N:$N,1,'Workers Settings'!$H:$H,AS$3),"Warning!",IF('Demand Locations'!AU101=0,"",COUNTIFS('Workers Settings'!$M:$M,$B101,'Workers Settings'!$N:$N,1,'Workers Settings'!$H:$H,AS$3)/'Demand Locations'!AU101)))</f>
        <v/>
      </c>
      <c r="AT101" s="24" t="str">
        <f>IF(OR($B101="",AT$3="",'Demand Locations'!AV101=""),"",IF('Demand Locations'!AV101&lt;COUNTIFS('Workers Settings'!$M:$M,$B101,'Workers Settings'!$N:$N,1,'Workers Settings'!$H:$H,AT$3),"Warning!",IF('Demand Locations'!AV101=0,"",COUNTIFS('Workers Settings'!$M:$M,$B101,'Workers Settings'!$N:$N,1,'Workers Settings'!$H:$H,AT$3)/'Demand Locations'!AV101)))</f>
        <v/>
      </c>
      <c r="AU101" s="24" t="str">
        <f>IF(OR($B101="",AU$3="",'Demand Locations'!AW101=""),"",IF('Demand Locations'!AW101&lt;COUNTIFS('Workers Settings'!$M:$M,$B101,'Workers Settings'!$N:$N,1,'Workers Settings'!$H:$H,AU$3),"Warning!",IF('Demand Locations'!AW101=0,"",COUNTIFS('Workers Settings'!$M:$M,$B101,'Workers Settings'!$N:$N,1,'Workers Settings'!$H:$H,AU$3)/'Demand Locations'!AW101)))</f>
        <v/>
      </c>
      <c r="AV101" s="24" t="str">
        <f>IF(OR($B101="",AV$3="",'Demand Locations'!AX101=""),"",IF('Demand Locations'!AX101&lt;COUNTIFS('Workers Settings'!$M:$M,$B101,'Workers Settings'!$N:$N,1,'Workers Settings'!$H:$H,AV$3),"Warning!",IF('Demand Locations'!AX101=0,"",COUNTIFS('Workers Settings'!$M:$M,$B101,'Workers Settings'!$N:$N,1,'Workers Settings'!$H:$H,AV$3)/'Demand Locations'!AX101)))</f>
        <v/>
      </c>
      <c r="AW101" s="24" t="str">
        <f>IF(OR($B101="",AW$3="",'Demand Locations'!AY101=""),"",IF('Demand Locations'!AY101&lt;COUNTIFS('Workers Settings'!$M:$M,$B101,'Workers Settings'!$N:$N,1,'Workers Settings'!$H:$H,AW$3),"Warning!",IF('Demand Locations'!AY101=0,"",COUNTIFS('Workers Settings'!$M:$M,$B101,'Workers Settings'!$N:$N,1,'Workers Settings'!$H:$H,AW$3)/'Demand Locations'!AY101)))</f>
        <v/>
      </c>
      <c r="AX101" s="24" t="str">
        <f>IF(OR($B101="",AX$3="",'Demand Locations'!AZ101=""),"",IF('Demand Locations'!AZ101&lt;COUNTIFS('Workers Settings'!$M:$M,$B101,'Workers Settings'!$N:$N,1,'Workers Settings'!$H:$H,AX$3),"Warning!",IF('Demand Locations'!AZ101=0,"",COUNTIFS('Workers Settings'!$M:$M,$B101,'Workers Settings'!$N:$N,1,'Workers Settings'!$H:$H,AX$3)/'Demand Locations'!AZ101)))</f>
        <v/>
      </c>
      <c r="AY101" s="24" t="str">
        <f>IF(OR($B101="",AY$3="",'Demand Locations'!BA101=""),"",IF('Demand Locations'!BA101&lt;COUNTIFS('Workers Settings'!$M:$M,$B101,'Workers Settings'!$N:$N,1,'Workers Settings'!$H:$H,AY$3),"Warning!",IF('Demand Locations'!BA101=0,"",COUNTIFS('Workers Settings'!$M:$M,$B101,'Workers Settings'!$N:$N,1,'Workers Settings'!$H:$H,AY$3)/'Demand Locations'!BA101)))</f>
        <v/>
      </c>
      <c r="AZ101" s="24" t="str">
        <f>IF(OR($B101="",AZ$3="",'Demand Locations'!BB101=""),"",IF('Demand Locations'!BB101&lt;COUNTIFS('Workers Settings'!$M:$M,$B101,'Workers Settings'!$N:$N,1,'Workers Settings'!$H:$H,AZ$3),"Warning!",IF('Demand Locations'!BB101=0,"",COUNTIFS('Workers Settings'!$M:$M,$B101,'Workers Settings'!$N:$N,1,'Workers Settings'!$H:$H,AZ$3)/'Demand Locations'!BB101)))</f>
        <v/>
      </c>
      <c r="BA101" s="24" t="str">
        <f>IF(OR($B101="",BA$3="",'Demand Locations'!BC101=""),"",IF('Demand Locations'!BC101&lt;COUNTIFS('Workers Settings'!$M:$M,$B101,'Workers Settings'!$N:$N,1,'Workers Settings'!$H:$H,BA$3),"Warning!",IF('Demand Locations'!BC101=0,"",COUNTIFS('Workers Settings'!$M:$M,$B101,'Workers Settings'!$N:$N,1,'Workers Settings'!$H:$H,BA$3)/'Demand Locations'!BC101)))</f>
        <v/>
      </c>
      <c r="BB101" s="24" t="str">
        <f>IF(OR($B101="",BB$3="",'Demand Locations'!BD101=""),"",IF('Demand Locations'!BD101&lt;COUNTIFS('Workers Settings'!$M:$M,$B101,'Workers Settings'!$N:$N,1,'Workers Settings'!$H:$H,BB$3),"Warning!",IF('Demand Locations'!BD101=0,"",COUNTIFS('Workers Settings'!$M:$M,$B101,'Workers Settings'!$N:$N,1,'Workers Settings'!$H:$H,BB$3)/'Demand Locations'!BD101)))</f>
        <v/>
      </c>
      <c r="BC101" s="24" t="str">
        <f>IF(OR($B101="",BC$3="",'Demand Locations'!BE101=""),"",IF('Demand Locations'!BE101&lt;COUNTIFS('Workers Settings'!$M:$M,$B101,'Workers Settings'!$N:$N,1,'Workers Settings'!$H:$H,BC$3),"Warning!",IF('Demand Locations'!BE101=0,"",COUNTIFS('Workers Settings'!$M:$M,$B101,'Workers Settings'!$N:$N,1,'Workers Settings'!$H:$H,BC$3)/'Demand Locations'!BE101)))</f>
        <v/>
      </c>
      <c r="BD101" s="24" t="str">
        <f>IF(OR($B101="",BD$3="",'Demand Locations'!BF101=""),"",IF('Demand Locations'!BF101&lt;COUNTIFS('Workers Settings'!$M:$M,$B101,'Workers Settings'!$N:$N,1,'Workers Settings'!$H:$H,BD$3),"Warning!",IF('Demand Locations'!BF101=0,"",COUNTIFS('Workers Settings'!$M:$M,$B101,'Workers Settings'!$N:$N,1,'Workers Settings'!$H:$H,BD$3)/'Demand Locations'!BF101)))</f>
        <v/>
      </c>
      <c r="BE101" s="24" t="str">
        <f>IF(OR($B101="",BE$3="",'Demand Locations'!BG101=""),"",IF('Demand Locations'!BG101&lt;COUNTIFS('Workers Settings'!$M:$M,$B101,'Workers Settings'!$N:$N,1,'Workers Settings'!$H:$H,BE$3),"Warning!",IF('Demand Locations'!BG101=0,"",COUNTIFS('Workers Settings'!$M:$M,$B101,'Workers Settings'!$N:$N,1,'Workers Settings'!$H:$H,BE$3)/'Demand Locations'!BG101)))</f>
        <v/>
      </c>
      <c r="BF101" s="24" t="str">
        <f>IF(OR($B101="",BF$3="",'Demand Locations'!BH101=""),"",IF('Demand Locations'!BH101&lt;COUNTIFS('Workers Settings'!$M:$M,$B101,'Workers Settings'!$N:$N,1,'Workers Settings'!$H:$H,BF$3),"Warning!",IF('Demand Locations'!BH101=0,"",COUNTIFS('Workers Settings'!$M:$M,$B101,'Workers Settings'!$N:$N,1,'Workers Settings'!$H:$H,BF$3)/'Demand Locations'!BH101)))</f>
        <v/>
      </c>
      <c r="BG101" s="24" t="str">
        <f>IF(OR($B101="",BG$3="",'Demand Locations'!BI101=""),"",IF('Demand Locations'!BI101&lt;COUNTIFS('Workers Settings'!$M:$M,$B101,'Workers Settings'!$N:$N,1,'Workers Settings'!$H:$H,BG$3),"Warning!",IF('Demand Locations'!BI101=0,"",COUNTIFS('Workers Settings'!$M:$M,$B101,'Workers Settings'!$N:$N,1,'Workers Settings'!$H:$H,BG$3)/'Demand Locations'!BI101)))</f>
        <v/>
      </c>
      <c r="BH101" s="24" t="str">
        <f>IF(OR($B101="",BH$3="",'Demand Locations'!BJ101=""),"",IF('Demand Locations'!BJ101&lt;COUNTIFS('Workers Settings'!$M:$M,$B101,'Workers Settings'!$N:$N,1,'Workers Settings'!$H:$H,BH$3),"Warning!",IF('Demand Locations'!BJ101=0,"",COUNTIFS('Workers Settings'!$M:$M,$B101,'Workers Settings'!$N:$N,1,'Workers Settings'!$H:$H,BH$3)/'Demand Locations'!BJ101)))</f>
        <v/>
      </c>
      <c r="BI101" s="24" t="str">
        <f>IF(OR($B101="",BI$3="",'Demand Locations'!BK101=""),"",IF('Demand Locations'!BK101&lt;COUNTIFS('Workers Settings'!$M:$M,$B101,'Workers Settings'!$N:$N,1,'Workers Settings'!$H:$H,BI$3),"Warning!",IF('Demand Locations'!BK101=0,"",COUNTIFS('Workers Settings'!$M:$M,$B101,'Workers Settings'!$N:$N,1,'Workers Settings'!$H:$H,BI$3)/'Demand Locations'!BK101)))</f>
        <v/>
      </c>
      <c r="BJ101" s="24" t="str">
        <f>IF(OR($B101="",BJ$3="",'Demand Locations'!BL101=""),"",IF('Demand Locations'!BL101&lt;COUNTIFS('Workers Settings'!$M:$M,$B101,'Workers Settings'!$N:$N,1,'Workers Settings'!$H:$H,BJ$3),"Warning!",IF('Demand Locations'!BL101=0,"",COUNTIFS('Workers Settings'!$M:$M,$B101,'Workers Settings'!$N:$N,1,'Workers Settings'!$H:$H,BJ$3)/'Demand Locations'!BL101)))</f>
        <v/>
      </c>
      <c r="BK101" s="24" t="str">
        <f>IF(OR($B101="",BK$3="",'Demand Locations'!BM101=""),"",IF('Demand Locations'!BM101&lt;COUNTIFS('Workers Settings'!$M:$M,$B101,'Workers Settings'!$N:$N,1,'Workers Settings'!$H:$H,BK$3),"Warning!",IF('Demand Locations'!BM101=0,"",COUNTIFS('Workers Settings'!$M:$M,$B101,'Workers Settings'!$N:$N,1,'Workers Settings'!$H:$H,BK$3)/'Demand Locations'!BM101)))</f>
        <v/>
      </c>
      <c r="BL101" s="24" t="str">
        <f>IF(OR($B101="",BL$3="",'Demand Locations'!BN101=""),"",IF('Demand Locations'!BN101&lt;COUNTIFS('Workers Settings'!$M:$M,$B101,'Workers Settings'!$N:$N,1,'Workers Settings'!$H:$H,BL$3),"Warning!",IF('Demand Locations'!BN101=0,"",COUNTIFS('Workers Settings'!$M:$M,$B101,'Workers Settings'!$N:$N,1,'Workers Settings'!$H:$H,BL$3)/'Demand Locations'!BN101)))</f>
        <v/>
      </c>
      <c r="BM101" s="24" t="str">
        <f>IF(OR($B101="",BM$3="",'Demand Locations'!BO101=""),"",IF('Demand Locations'!BO101&lt;COUNTIFS('Workers Settings'!$M:$M,$B101,'Workers Settings'!$N:$N,1,'Workers Settings'!$H:$H,BM$3),"Warning!",IF('Demand Locations'!BO101=0,"",COUNTIFS('Workers Settings'!$M:$M,$B101,'Workers Settings'!$N:$N,1,'Workers Settings'!$H:$H,BM$3)/'Demand Locations'!BO101)))</f>
        <v/>
      </c>
      <c r="BN101" s="24" t="str">
        <f>IF(OR($B101="",BN$3="",'Demand Locations'!BP101=""),"",IF('Demand Locations'!BP101&lt;COUNTIFS('Workers Settings'!$M:$M,$B101,'Workers Settings'!$N:$N,1,'Workers Settings'!$H:$H,BN$3),"Warning!",IF('Demand Locations'!BP101=0,"",COUNTIFS('Workers Settings'!$M:$M,$B101,'Workers Settings'!$N:$N,1,'Workers Settings'!$H:$H,BN$3)/'Demand Locations'!BP101)))</f>
        <v/>
      </c>
      <c r="BO101" s="24" t="str">
        <f>IF(OR($B101="",BO$3="",'Demand Locations'!BQ101=""),"",IF('Demand Locations'!BQ101&lt;COUNTIFS('Workers Settings'!$M:$M,$B101,'Workers Settings'!$N:$N,1,'Workers Settings'!$H:$H,BO$3),"Warning!",IF('Demand Locations'!BQ101=0,"",COUNTIFS('Workers Settings'!$M:$M,$B101,'Workers Settings'!$N:$N,1,'Workers Settings'!$H:$H,BO$3)/'Demand Locations'!BQ101)))</f>
        <v/>
      </c>
      <c r="BP101" s="24" t="str">
        <f>IF(OR($B101="",BP$3="",'Demand Locations'!BR101=""),"",IF('Demand Locations'!BR101&lt;COUNTIFS('Workers Settings'!$M:$M,$B101,'Workers Settings'!$N:$N,1,'Workers Settings'!$H:$H,BP$3),"Warning!",IF('Demand Locations'!BR101=0,"",COUNTIFS('Workers Settings'!$M:$M,$B101,'Workers Settings'!$N:$N,1,'Workers Settings'!$H:$H,BP$3)/'Demand Locations'!BR101)))</f>
        <v/>
      </c>
      <c r="BQ101" s="24" t="str">
        <f>IF(OR($B101="",BQ$3="",'Demand Locations'!BS101=""),"",IF('Demand Locations'!BS101&lt;COUNTIFS('Workers Settings'!$M:$M,$B101,'Workers Settings'!$N:$N,1,'Workers Settings'!$H:$H,BQ$3),"Warning!",IF('Demand Locations'!BS101=0,"",COUNTIFS('Workers Settings'!$M:$M,$B101,'Workers Settings'!$N:$N,1,'Workers Settings'!$H:$H,BQ$3)/'Demand Locations'!BS101)))</f>
        <v/>
      </c>
      <c r="BR101" s="24" t="str">
        <f>IF(OR($B101="",BR$3="",'Demand Locations'!BT101=""),"",IF('Demand Locations'!BT101&lt;COUNTIFS('Workers Settings'!$M:$M,$B101,'Workers Settings'!$N:$N,1,'Workers Settings'!$H:$H,BR$3),"Warning!",IF('Demand Locations'!BT101=0,"",COUNTIFS('Workers Settings'!$M:$M,$B101,'Workers Settings'!$N:$N,1,'Workers Settings'!$H:$H,BR$3)/'Demand Locations'!BT101)))</f>
        <v/>
      </c>
      <c r="BS101" s="24" t="str">
        <f>IF(OR($B101="",BS$3="",'Demand Locations'!BU101=""),"",IF('Demand Locations'!BU101&lt;COUNTIFS('Workers Settings'!$M:$M,$B101,'Workers Settings'!$N:$N,1,'Workers Settings'!$H:$H,BS$3),"Warning!",IF('Demand Locations'!BU101=0,"",COUNTIFS('Workers Settings'!$M:$M,$B101,'Workers Settings'!$N:$N,1,'Workers Settings'!$H:$H,BS$3)/'Demand Locations'!BU101)))</f>
        <v/>
      </c>
      <c r="BT101" s="24" t="str">
        <f>IF(OR($B101="",BT$3="",'Demand Locations'!BV101=""),"",IF('Demand Locations'!BV101&lt;COUNTIFS('Workers Settings'!$M:$M,$B101,'Workers Settings'!$N:$N,1,'Workers Settings'!$H:$H,BT$3),"Warning!",IF('Demand Locations'!BV101=0,"",COUNTIFS('Workers Settings'!$M:$M,$B101,'Workers Settings'!$N:$N,1,'Workers Settings'!$H:$H,BT$3)/'Demand Locations'!BV101)))</f>
        <v/>
      </c>
      <c r="BU101" s="24" t="str">
        <f>IF(OR($B101="",BU$3="",'Demand Locations'!BW101=""),"",IF('Demand Locations'!BW101&lt;COUNTIFS('Workers Settings'!$M:$M,$B101,'Workers Settings'!$N:$N,1,'Workers Settings'!$H:$H,BU$3),"Warning!",IF('Demand Locations'!BW101=0,"",COUNTIFS('Workers Settings'!$M:$M,$B101,'Workers Settings'!$N:$N,1,'Workers Settings'!$H:$H,BU$3)/'Demand Locations'!BW101)))</f>
        <v/>
      </c>
      <c r="BV101" s="24" t="str">
        <f>IF(OR($B101="",BV$3="",'Demand Locations'!BX101=""),"",IF('Demand Locations'!BX101&lt;COUNTIFS('Workers Settings'!$M:$M,$B101,'Workers Settings'!$N:$N,1,'Workers Settings'!$H:$H,BV$3),"Warning!",IF('Demand Locations'!BX101=0,"",COUNTIFS('Workers Settings'!$M:$M,$B101,'Workers Settings'!$N:$N,1,'Workers Settings'!$H:$H,BV$3)/'Demand Locations'!BX101)))</f>
        <v/>
      </c>
      <c r="BW101" s="24" t="str">
        <f>IF(OR($B101="",BW$3="",'Demand Locations'!BY101=""),"",IF('Demand Locations'!BY101&lt;COUNTIFS('Workers Settings'!$M:$M,$B101,'Workers Settings'!$N:$N,1,'Workers Settings'!$H:$H,BW$3),"Warning!",IF('Demand Locations'!BY101=0,"",COUNTIFS('Workers Settings'!$M:$M,$B101,'Workers Settings'!$N:$N,1,'Workers Settings'!$H:$H,BW$3)/'Demand Locations'!BY101)))</f>
        <v/>
      </c>
      <c r="BX101" s="24" t="str">
        <f>IF(OR($B101="",BX$3="",'Demand Locations'!BZ101=""),"",IF('Demand Locations'!BZ101&lt;COUNTIFS('Workers Settings'!$M:$M,$B101,'Workers Settings'!$N:$N,1,'Workers Settings'!$H:$H,BX$3),"Warning!",IF('Demand Locations'!BZ101=0,"",COUNTIFS('Workers Settings'!$M:$M,$B101,'Workers Settings'!$N:$N,1,'Workers Settings'!$H:$H,BX$3)/'Demand Locations'!BZ101)))</f>
        <v/>
      </c>
      <c r="BY101" s="24" t="str">
        <f>IF(OR($B101="",BY$3="",'Demand Locations'!CA101=""),"",IF('Demand Locations'!CA101&lt;COUNTIFS('Workers Settings'!$M:$M,$B101,'Workers Settings'!$N:$N,1,'Workers Settings'!$H:$H,BY$3),"Warning!",IF('Demand Locations'!CA101=0,"",COUNTIFS('Workers Settings'!$M:$M,$B101,'Workers Settings'!$N:$N,1,'Workers Settings'!$H:$H,BY$3)/'Demand Locations'!CA101)))</f>
        <v/>
      </c>
      <c r="BZ101" s="24" t="str">
        <f>IF(OR($B101="",BZ$3="",'Demand Locations'!CB101=""),"",IF('Demand Locations'!CB101&lt;COUNTIFS('Workers Settings'!$M:$M,$B101,'Workers Settings'!$N:$N,1,'Workers Settings'!$H:$H,BZ$3),"Warning!",IF('Demand Locations'!CB101=0,"",COUNTIFS('Workers Settings'!$M:$M,$B101,'Workers Settings'!$N:$N,1,'Workers Settings'!$H:$H,BZ$3)/'Demand Locations'!CB101)))</f>
        <v/>
      </c>
      <c r="CA101" s="24" t="str">
        <f>IF(OR($B101="",CA$3="",'Demand Locations'!CC101=""),"",IF('Demand Locations'!CC101&lt;COUNTIFS('Workers Settings'!$M:$M,$B101,'Workers Settings'!$N:$N,1,'Workers Settings'!$H:$H,CA$3),"Warning!",IF('Demand Locations'!CC101=0,"",COUNTIFS('Workers Settings'!$M:$M,$B101,'Workers Settings'!$N:$N,1,'Workers Settings'!$H:$H,CA$3)/'Demand Locations'!CC101)))</f>
        <v/>
      </c>
      <c r="CB101" s="24" t="str">
        <f>IF(OR($B101="",CB$3="",'Demand Locations'!CD101=""),"",IF('Demand Locations'!CD101&lt;COUNTIFS('Workers Settings'!$M:$M,$B101,'Workers Settings'!$N:$N,1,'Workers Settings'!$H:$H,CB$3),"Warning!",IF('Demand Locations'!CD101=0,"",COUNTIFS('Workers Settings'!$M:$M,$B101,'Workers Settings'!$N:$N,1,'Workers Settings'!$H:$H,CB$3)/'Demand Locations'!CD101)))</f>
        <v/>
      </c>
      <c r="CC101" s="24" t="str">
        <f>IF(OR($B101="",CC$3="",'Demand Locations'!CE101=""),"",IF('Demand Locations'!CE101&lt;COUNTIFS('Workers Settings'!$M:$M,$B101,'Workers Settings'!$N:$N,1,'Workers Settings'!$H:$H,CC$3),"Warning!",IF('Demand Locations'!CE101=0,"",COUNTIFS('Workers Settings'!$M:$M,$B101,'Workers Settings'!$N:$N,1,'Workers Settings'!$H:$H,CC$3)/'Demand Locations'!CE101)))</f>
        <v/>
      </c>
      <c r="CD101" s="24" t="str">
        <f>IF(OR($B101="",CD$3="",'Demand Locations'!CF101=""),"",IF('Demand Locations'!CF101&lt;COUNTIFS('Workers Settings'!$M:$M,$B101,'Workers Settings'!$N:$N,1,'Workers Settings'!$H:$H,CD$3),"Warning!",IF('Demand Locations'!CF101=0,"",COUNTIFS('Workers Settings'!$M:$M,$B101,'Workers Settings'!$N:$N,1,'Workers Settings'!$H:$H,CD$3)/'Demand Locations'!CF101)))</f>
        <v/>
      </c>
      <c r="CE101" s="24" t="str">
        <f>IF(OR($B101="",CE$3="",'Demand Locations'!CG101=""),"",IF('Demand Locations'!CG101&lt;COUNTIFS('Workers Settings'!$M:$M,$B101,'Workers Settings'!$N:$N,1,'Workers Settings'!$H:$H,CE$3),"Warning!",IF('Demand Locations'!CG101=0,"",COUNTIFS('Workers Settings'!$M:$M,$B101,'Workers Settings'!$N:$N,1,'Workers Settings'!$H:$H,CE$3)/'Demand Locations'!CG101)))</f>
        <v/>
      </c>
      <c r="CF101" s="24" t="str">
        <f>IF(OR($B101="",CF$3="",'Demand Locations'!CH101=""),"",IF('Demand Locations'!CH101&lt;COUNTIFS('Workers Settings'!$M:$M,$B101,'Workers Settings'!$N:$N,1,'Workers Settings'!$H:$H,CF$3),"Warning!",IF('Demand Locations'!CH101=0,"",COUNTIFS('Workers Settings'!$M:$M,$B101,'Workers Settings'!$N:$N,1,'Workers Settings'!$H:$H,CF$3)/'Demand Locations'!CH101)))</f>
        <v/>
      </c>
      <c r="CG101" s="24" t="str">
        <f>IF(OR($B101="",CG$3="",'Demand Locations'!CI101=""),"",IF('Demand Locations'!CI101&lt;COUNTIFS('Workers Settings'!$M:$M,$B101,'Workers Settings'!$N:$N,1,'Workers Settings'!$H:$H,CG$3),"Warning!",IF('Demand Locations'!CI101=0,"",COUNTIFS('Workers Settings'!$M:$M,$B101,'Workers Settings'!$N:$N,1,'Workers Settings'!$H:$H,CG$3)/'Demand Locations'!CI101)))</f>
        <v/>
      </c>
      <c r="CH101" s="24" t="str">
        <f>IF(OR($B101="",CH$3="",'Demand Locations'!CJ101=""),"",IF('Demand Locations'!CJ101&lt;COUNTIFS('Workers Settings'!$M:$M,$B101,'Workers Settings'!$N:$N,1,'Workers Settings'!$H:$H,CH$3),"Warning!",IF('Demand Locations'!CJ101=0,"",COUNTIFS('Workers Settings'!$M:$M,$B101,'Workers Settings'!$N:$N,1,'Workers Settings'!$H:$H,CH$3)/'Demand Locations'!CJ101)))</f>
        <v/>
      </c>
      <c r="CI101" s="24" t="str">
        <f>IF(OR($B101="",CI$3="",'Demand Locations'!CK101=""),"",IF('Demand Locations'!CK101&lt;COUNTIFS('Workers Settings'!$M:$M,$B101,'Workers Settings'!$N:$N,1,'Workers Settings'!$H:$H,CI$3),"Warning!",IF('Demand Locations'!CK101=0,"",COUNTIFS('Workers Settings'!$M:$M,$B101,'Workers Settings'!$N:$N,1,'Workers Settings'!$H:$H,CI$3)/'Demand Locations'!CK101)))</f>
        <v/>
      </c>
      <c r="CJ101" s="24" t="str">
        <f>IF(OR($B101="",CJ$3="",'Demand Locations'!CL101=""),"",IF('Demand Locations'!CL101&lt;COUNTIFS('Workers Settings'!$M:$M,$B101,'Workers Settings'!$N:$N,1,'Workers Settings'!$H:$H,CJ$3),"Warning!",IF('Demand Locations'!CL101=0,"",COUNTIFS('Workers Settings'!$M:$M,$B101,'Workers Settings'!$N:$N,1,'Workers Settings'!$H:$H,CJ$3)/'Demand Locations'!CL101)))</f>
        <v/>
      </c>
      <c r="CK101" s="24" t="str">
        <f>IF(OR($B101="",CK$3="",'Demand Locations'!CM101=""),"",IF('Demand Locations'!CM101&lt;COUNTIFS('Workers Settings'!$M:$M,$B101,'Workers Settings'!$N:$N,1,'Workers Settings'!$H:$H,CK$3),"Warning!",IF('Demand Locations'!CM101=0,"",COUNTIFS('Workers Settings'!$M:$M,$B101,'Workers Settings'!$N:$N,1,'Workers Settings'!$H:$H,CK$3)/'Demand Locations'!CM101)))</f>
        <v/>
      </c>
      <c r="CL101" s="24" t="str">
        <f>IF(OR($B101="",CL$3="",'Demand Locations'!CN101=""),"",IF('Demand Locations'!CN101&lt;COUNTIFS('Workers Settings'!$M:$M,$B101,'Workers Settings'!$N:$N,1,'Workers Settings'!$H:$H,CL$3),"Warning!",IF('Demand Locations'!CN101=0,"",COUNTIFS('Workers Settings'!$M:$M,$B101,'Workers Settings'!$N:$N,1,'Workers Settings'!$H:$H,CL$3)/'Demand Locations'!CN101)))</f>
        <v/>
      </c>
      <c r="CM101" s="24" t="str">
        <f>IF(OR($B101="",CM$3="",'Demand Locations'!CO101=""),"",IF('Demand Locations'!CO101&lt;COUNTIFS('Workers Settings'!$M:$M,$B101,'Workers Settings'!$N:$N,1,'Workers Settings'!$H:$H,CM$3),"Warning!",IF('Demand Locations'!CO101=0,"",COUNTIFS('Workers Settings'!$M:$M,$B101,'Workers Settings'!$N:$N,1,'Workers Settings'!$H:$H,CM$3)/'Demand Locations'!CO101)))</f>
        <v/>
      </c>
      <c r="CN101" s="24" t="str">
        <f>IF(OR($B101="",CN$3="",'Demand Locations'!CP101=""),"",IF('Demand Locations'!CP101&lt;COUNTIFS('Workers Settings'!$M:$M,$B101,'Workers Settings'!$N:$N,1,'Workers Settings'!$H:$H,CN$3),"Warning!",IF('Demand Locations'!CP101=0,"",COUNTIFS('Workers Settings'!$M:$M,$B101,'Workers Settings'!$N:$N,1,'Workers Settings'!$H:$H,CN$3)/'Demand Locations'!CP101)))</f>
        <v/>
      </c>
      <c r="CO101" s="24" t="str">
        <f>IF(OR($B101="",CO$3="",'Demand Locations'!CQ101=""),"",IF('Demand Locations'!CQ101&lt;COUNTIFS('Workers Settings'!$M:$M,$B101,'Workers Settings'!$N:$N,1,'Workers Settings'!$H:$H,CO$3),"Warning!",IF('Demand Locations'!CQ101=0,"",COUNTIFS('Workers Settings'!$M:$M,$B101,'Workers Settings'!$N:$N,1,'Workers Settings'!$H:$H,CO$3)/'Demand Locations'!CQ101)))</f>
        <v/>
      </c>
      <c r="CP101" s="24" t="str">
        <f>IF(OR($B101="",CP$3="",'Demand Locations'!CR101=""),"",IF('Demand Locations'!CR101&lt;COUNTIFS('Workers Settings'!$M:$M,$B101,'Workers Settings'!$N:$N,1,'Workers Settings'!$H:$H,CP$3),"Warning!",IF('Demand Locations'!CR101=0,"",COUNTIFS('Workers Settings'!$M:$M,$B101,'Workers Settings'!$N:$N,1,'Workers Settings'!$H:$H,CP$3)/'Demand Locations'!CR101)))</f>
        <v/>
      </c>
      <c r="CQ101" s="24" t="str">
        <f>IF(OR($B101="",CQ$3="",'Demand Locations'!CS101=""),"",IF('Demand Locations'!CS101&lt;COUNTIFS('Workers Settings'!$M:$M,$B101,'Workers Settings'!$N:$N,1,'Workers Settings'!$H:$H,CQ$3),"Warning!",IF('Demand Locations'!CS101=0,"",COUNTIFS('Workers Settings'!$M:$M,$B101,'Workers Settings'!$N:$N,1,'Workers Settings'!$H:$H,CQ$3)/'Demand Locations'!CS101)))</f>
        <v/>
      </c>
      <c r="CR101" s="24" t="str">
        <f>IF(OR($B101="",CR$3="",'Demand Locations'!CT101=""),"",IF('Demand Locations'!CT101&lt;COUNTIFS('Workers Settings'!$M:$M,$B101,'Workers Settings'!$N:$N,1,'Workers Settings'!$H:$H,CR$3),"Warning!",IF('Demand Locations'!CT101=0,"",COUNTIFS('Workers Settings'!$M:$M,$B101,'Workers Settings'!$N:$N,1,'Workers Settings'!$H:$H,CR$3)/'Demand Locations'!CT101)))</f>
        <v/>
      </c>
      <c r="CS101" s="24" t="str">
        <f>IF(OR($B101="",CS$3="",'Demand Locations'!CU101=""),"",IF('Demand Locations'!CU101&lt;COUNTIFS('Workers Settings'!$M:$M,$B101,'Workers Settings'!$N:$N,1,'Workers Settings'!$H:$H,CS$3),"Warning!",IF('Demand Locations'!CU101=0,"",COUNTIFS('Workers Settings'!$M:$M,$B101,'Workers Settings'!$N:$N,1,'Workers Settings'!$H:$H,CS$3)/'Demand Locations'!CU101)))</f>
        <v/>
      </c>
      <c r="CT101" s="24" t="str">
        <f>IF(OR($B101="",CT$3="",'Demand Locations'!CV101=""),"",IF('Demand Locations'!CV101&lt;COUNTIFS('Workers Settings'!$M:$M,$B101,'Workers Settings'!$N:$N,1,'Workers Settings'!$H:$H,CT$3),"Warning!",IF('Demand Locations'!CV101=0,"",COUNTIFS('Workers Settings'!$M:$M,$B101,'Workers Settings'!$N:$N,1,'Workers Settings'!$H:$H,CT$3)/'Demand Locations'!CV101)))</f>
        <v/>
      </c>
      <c r="CU101" s="24" t="str">
        <f>IF(OR($B101="",CU$3="",'Demand Locations'!CW101=""),"",IF('Demand Locations'!CW101&lt;COUNTIFS('Workers Settings'!$M:$M,$B101,'Workers Settings'!$N:$N,1,'Workers Settings'!$H:$H,CU$3),"Warning!",IF('Demand Locations'!CW101=0,"",COUNTIFS('Workers Settings'!$M:$M,$B101,'Workers Settings'!$N:$N,1,'Workers Settings'!$H:$H,CU$3)/'Demand Locations'!CW101)))</f>
        <v/>
      </c>
      <c r="CV101" s="24" t="str">
        <f>IF(OR($B101="",CV$3="",'Demand Locations'!CX101=""),"",IF('Demand Locations'!CX101&lt;COUNTIFS('Workers Settings'!$M:$M,$B101,'Workers Settings'!$N:$N,1,'Workers Settings'!$H:$H,CV$3),"Warning!",IF('Demand Locations'!CX101=0,"",COUNTIFS('Workers Settings'!$M:$M,$B101,'Workers Settings'!$N:$N,1,'Workers Settings'!$H:$H,CV$3)/'Demand Locations'!CX101)))</f>
        <v/>
      </c>
      <c r="CW101" s="24" t="str">
        <f>IF(OR($B101="",CW$3="",'Demand Locations'!CY101=""),"",IF('Demand Locations'!CY101&lt;COUNTIFS('Workers Settings'!$M:$M,$B101,'Workers Settings'!$N:$N,1,'Workers Settings'!$H:$H,CW$3),"Warning!",IF('Demand Locations'!CY101=0,"",COUNTIFS('Workers Settings'!$M:$M,$B101,'Workers Settings'!$N:$N,1,'Workers Settings'!$H:$H,CW$3)/'Demand Locations'!CY101)))</f>
        <v/>
      </c>
      <c r="CX101" s="24" t="str">
        <f>IF(OR($B101="",CX$3="",'Demand Locations'!CZ101=""),"",IF('Demand Locations'!CZ101&lt;COUNTIFS('Workers Settings'!$M:$M,$B101,'Workers Settings'!$N:$N,1,'Workers Settings'!$H:$H,CX$3),"Warning!",IF('Demand Locations'!CZ101=0,"",COUNTIFS('Workers Settings'!$M:$M,$B101,'Workers Settings'!$N:$N,1,'Workers Settings'!$H:$H,CX$3)/'Demand Locations'!CZ101)))</f>
        <v/>
      </c>
      <c r="CY101" s="24" t="str">
        <f>IF(OR($B101="",CY$3="",'Demand Locations'!DA101=""),"",IF('Demand Locations'!DA101&lt;COUNTIFS('Workers Settings'!$M:$M,$B101,'Workers Settings'!$N:$N,1,'Workers Settings'!$H:$H,CY$3),"Warning!",IF('Demand Locations'!DA101=0,"",COUNTIFS('Workers Settings'!$M:$M,$B101,'Workers Settings'!$N:$N,1,'Workers Settings'!$H:$H,CY$3)/'Demand Locations'!DA101)))</f>
        <v/>
      </c>
      <c r="CZ101" s="24" t="str">
        <f>IF(OR($B101="",CZ$3="",'Demand Locations'!DB101=""),"",IF('Demand Locations'!DB101&lt;COUNTIFS('Workers Settings'!$M:$M,$B101,'Workers Settings'!$N:$N,1,'Workers Settings'!$H:$H,CZ$3),"Warning!",IF('Demand Locations'!DB101=0,"",COUNTIFS('Workers Settings'!$M:$M,$B101,'Workers Settings'!$N:$N,1,'Workers Settings'!$H:$H,CZ$3)/'Demand Locations'!DB101)))</f>
        <v/>
      </c>
    </row>
    <row r="102" spans="1:104" x14ac:dyDescent="0.25">
      <c r="A102" s="7">
        <f t="shared" si="1"/>
        <v>98</v>
      </c>
      <c r="B102" s="7" t="str">
        <f>IF('Demand Locations'!B102&lt;&gt;"",'Demand Locations'!B102,"")</f>
        <v/>
      </c>
      <c r="C102" s="29" t="str">
        <f>IF(B102="","",SUMIFS('Workers Assignments'!Z:Z,'Workers Settings'!M:M,B102,'Workers Settings'!N:N,1))</f>
        <v/>
      </c>
      <c r="D102" s="24" t="str">
        <f>IF(OR(B102="",'Demand Locations'!E102=""),"",IF('Demand Locations'!E102&lt;C102,"Warning!",IF('Demand Locations'!E102=0,"",C102/'Demand Locations'!E102)))</f>
        <v/>
      </c>
      <c r="E102" s="44" t="str">
        <f>IF(OR($B102="",E$3="",'Demand Locations'!G102=""),"",IF('Demand Locations'!G102&lt;COUNTIFS('Workers Settings'!$M:$M,$B102,'Workers Settings'!$N:$N,1,'Workers Settings'!$H:$H,E$3),"Warning!",IF('Demand Locations'!G102=0,"",COUNTIFS('Workers Settings'!$M:$M,$B102,'Workers Settings'!$N:$N,1,'Workers Settings'!$H:$H,E$3)/'Demand Locations'!G102)))</f>
        <v/>
      </c>
      <c r="F102" s="24" t="str">
        <f>IF(OR($B102="",F$3="",'Demand Locations'!H102=""),"",IF('Demand Locations'!H102&lt;COUNTIFS('Workers Settings'!$M:$M,$B102,'Workers Settings'!$N:$N,1,'Workers Settings'!$H:$H,F$3),"Warning!",IF('Demand Locations'!H102=0,"",COUNTIFS('Workers Settings'!$M:$M,$B102,'Workers Settings'!$N:$N,1,'Workers Settings'!$H:$H,F$3)/'Demand Locations'!H102)))</f>
        <v/>
      </c>
      <c r="G102" s="24" t="str">
        <f>IF(OR($B102="",G$3="",'Demand Locations'!I102=""),"",IF('Demand Locations'!I102&lt;COUNTIFS('Workers Settings'!$M:$M,$B102,'Workers Settings'!$N:$N,1,'Workers Settings'!$H:$H,G$3),"Warning!",IF('Demand Locations'!I102=0,"",COUNTIFS('Workers Settings'!$M:$M,$B102,'Workers Settings'!$N:$N,1,'Workers Settings'!$H:$H,G$3)/'Demand Locations'!I102)))</f>
        <v/>
      </c>
      <c r="H102" s="24" t="str">
        <f>IF(OR($B102="",H$3="",'Demand Locations'!J102=""),"",IF('Demand Locations'!J102&lt;COUNTIFS('Workers Settings'!$M:$M,$B102,'Workers Settings'!$N:$N,1,'Workers Settings'!$H:$H,H$3),"Warning!",IF('Demand Locations'!J102=0,"",COUNTIFS('Workers Settings'!$M:$M,$B102,'Workers Settings'!$N:$N,1,'Workers Settings'!$H:$H,H$3)/'Demand Locations'!J102)))</f>
        <v/>
      </c>
      <c r="I102" s="24" t="str">
        <f>IF(OR($B102="",I$3="",'Demand Locations'!K102=""),"",IF('Demand Locations'!K102&lt;COUNTIFS('Workers Settings'!$M:$M,$B102,'Workers Settings'!$N:$N,1,'Workers Settings'!$H:$H,I$3),"Warning!",IF('Demand Locations'!K102=0,"",COUNTIFS('Workers Settings'!$M:$M,$B102,'Workers Settings'!$N:$N,1,'Workers Settings'!$H:$H,I$3)/'Demand Locations'!K102)))</f>
        <v/>
      </c>
      <c r="J102" s="24" t="str">
        <f>IF(OR($B102="",J$3="",'Demand Locations'!L102=""),"",IF('Demand Locations'!L102&lt;COUNTIFS('Workers Settings'!$M:$M,$B102,'Workers Settings'!$N:$N,1,'Workers Settings'!$H:$H,J$3),"Warning!",IF('Demand Locations'!L102=0,"",COUNTIFS('Workers Settings'!$M:$M,$B102,'Workers Settings'!$N:$N,1,'Workers Settings'!$H:$H,J$3)/'Demand Locations'!L102)))</f>
        <v/>
      </c>
      <c r="K102" s="24" t="str">
        <f>IF(OR($B102="",K$3="",'Demand Locations'!M102=""),"",IF('Demand Locations'!M102&lt;COUNTIFS('Workers Settings'!$M:$M,$B102,'Workers Settings'!$N:$N,1,'Workers Settings'!$H:$H,K$3),"Warning!",IF('Demand Locations'!M102=0,"",COUNTIFS('Workers Settings'!$M:$M,$B102,'Workers Settings'!$N:$N,1,'Workers Settings'!$H:$H,K$3)/'Demand Locations'!M102)))</f>
        <v/>
      </c>
      <c r="L102" s="24" t="str">
        <f>IF(OR($B102="",L$3="",'Demand Locations'!N102=""),"",IF('Demand Locations'!N102&lt;COUNTIFS('Workers Settings'!$M:$M,$B102,'Workers Settings'!$N:$N,1,'Workers Settings'!$H:$H,L$3),"Warning!",IF('Demand Locations'!N102=0,"",COUNTIFS('Workers Settings'!$M:$M,$B102,'Workers Settings'!$N:$N,1,'Workers Settings'!$H:$H,L$3)/'Demand Locations'!N102)))</f>
        <v/>
      </c>
      <c r="M102" s="24" t="str">
        <f>IF(OR($B102="",M$3="",'Demand Locations'!O102=""),"",IF('Demand Locations'!O102&lt;COUNTIFS('Workers Settings'!$M:$M,$B102,'Workers Settings'!$N:$N,1,'Workers Settings'!$H:$H,M$3),"Warning!",IF('Demand Locations'!O102=0,"",COUNTIFS('Workers Settings'!$M:$M,$B102,'Workers Settings'!$N:$N,1,'Workers Settings'!$H:$H,M$3)/'Demand Locations'!O102)))</f>
        <v/>
      </c>
      <c r="N102" s="24" t="str">
        <f>IF(OR($B102="",N$3="",'Demand Locations'!P102=""),"",IF('Demand Locations'!P102&lt;COUNTIFS('Workers Settings'!$M:$M,$B102,'Workers Settings'!$N:$N,1,'Workers Settings'!$H:$H,N$3),"Warning!",IF('Demand Locations'!P102=0,"",COUNTIFS('Workers Settings'!$M:$M,$B102,'Workers Settings'!$N:$N,1,'Workers Settings'!$H:$H,N$3)/'Demand Locations'!P102)))</f>
        <v/>
      </c>
      <c r="O102" s="24" t="str">
        <f>IF(OR($B102="",O$3="",'Demand Locations'!Q102=""),"",IF('Demand Locations'!Q102&lt;COUNTIFS('Workers Settings'!$M:$M,$B102,'Workers Settings'!$N:$N,1,'Workers Settings'!$H:$H,O$3),"Warning!",IF('Demand Locations'!Q102=0,"",COUNTIFS('Workers Settings'!$M:$M,$B102,'Workers Settings'!$N:$N,1,'Workers Settings'!$H:$H,O$3)/'Demand Locations'!Q102)))</f>
        <v/>
      </c>
      <c r="P102" s="24" t="str">
        <f>IF(OR($B102="",P$3="",'Demand Locations'!R102=""),"",IF('Demand Locations'!R102&lt;COUNTIFS('Workers Settings'!$M:$M,$B102,'Workers Settings'!$N:$N,1,'Workers Settings'!$H:$H,P$3),"Warning!",IF('Demand Locations'!R102=0,"",COUNTIFS('Workers Settings'!$M:$M,$B102,'Workers Settings'!$N:$N,1,'Workers Settings'!$H:$H,P$3)/'Demand Locations'!R102)))</f>
        <v/>
      </c>
      <c r="Q102" s="24" t="str">
        <f>IF(OR($B102="",Q$3="",'Demand Locations'!S102=""),"",IF('Demand Locations'!S102&lt;COUNTIFS('Workers Settings'!$M:$M,$B102,'Workers Settings'!$N:$N,1,'Workers Settings'!$H:$H,Q$3),"Warning!",IF('Demand Locations'!S102=0,"",COUNTIFS('Workers Settings'!$M:$M,$B102,'Workers Settings'!$N:$N,1,'Workers Settings'!$H:$H,Q$3)/'Demand Locations'!S102)))</f>
        <v/>
      </c>
      <c r="R102" s="24" t="str">
        <f>IF(OR($B102="",R$3="",'Demand Locations'!T102=""),"",IF('Demand Locations'!T102&lt;COUNTIFS('Workers Settings'!$M:$M,$B102,'Workers Settings'!$N:$N,1,'Workers Settings'!$H:$H,R$3),"Warning!",IF('Demand Locations'!T102=0,"",COUNTIFS('Workers Settings'!$M:$M,$B102,'Workers Settings'!$N:$N,1,'Workers Settings'!$H:$H,R$3)/'Demand Locations'!T102)))</f>
        <v/>
      </c>
      <c r="S102" s="24" t="str">
        <f>IF(OR($B102="",S$3="",'Demand Locations'!U102=""),"",IF('Demand Locations'!U102&lt;COUNTIFS('Workers Settings'!$M:$M,$B102,'Workers Settings'!$N:$N,1,'Workers Settings'!$H:$H,S$3),"Warning!",IF('Demand Locations'!U102=0,"",COUNTIFS('Workers Settings'!$M:$M,$B102,'Workers Settings'!$N:$N,1,'Workers Settings'!$H:$H,S$3)/'Demand Locations'!U102)))</f>
        <v/>
      </c>
      <c r="T102" s="24" t="str">
        <f>IF(OR($B102="",T$3="",'Demand Locations'!V102=""),"",IF('Demand Locations'!V102&lt;COUNTIFS('Workers Settings'!$M:$M,$B102,'Workers Settings'!$N:$N,1,'Workers Settings'!$H:$H,T$3),"Warning!",IF('Demand Locations'!V102=0,"",COUNTIFS('Workers Settings'!$M:$M,$B102,'Workers Settings'!$N:$N,1,'Workers Settings'!$H:$H,T$3)/'Demand Locations'!V102)))</f>
        <v/>
      </c>
      <c r="U102" s="24" t="str">
        <f>IF(OR($B102="",U$3="",'Demand Locations'!W102=""),"",IF('Demand Locations'!W102&lt;COUNTIFS('Workers Settings'!$M:$M,$B102,'Workers Settings'!$N:$N,1,'Workers Settings'!$H:$H,U$3),"Warning!",IF('Demand Locations'!W102=0,"",COUNTIFS('Workers Settings'!$M:$M,$B102,'Workers Settings'!$N:$N,1,'Workers Settings'!$H:$H,U$3)/'Demand Locations'!W102)))</f>
        <v/>
      </c>
      <c r="V102" s="24" t="str">
        <f>IF(OR($B102="",V$3="",'Demand Locations'!X102=""),"",IF('Demand Locations'!X102&lt;COUNTIFS('Workers Settings'!$M:$M,$B102,'Workers Settings'!$N:$N,1,'Workers Settings'!$H:$H,V$3),"Warning!",IF('Demand Locations'!X102=0,"",COUNTIFS('Workers Settings'!$M:$M,$B102,'Workers Settings'!$N:$N,1,'Workers Settings'!$H:$H,V$3)/'Demand Locations'!X102)))</f>
        <v/>
      </c>
      <c r="W102" s="24" t="str">
        <f>IF(OR($B102="",W$3="",'Demand Locations'!Y102=""),"",IF('Demand Locations'!Y102&lt;COUNTIFS('Workers Settings'!$M:$M,$B102,'Workers Settings'!$N:$N,1,'Workers Settings'!$H:$H,W$3),"Warning!",IF('Demand Locations'!Y102=0,"",COUNTIFS('Workers Settings'!$M:$M,$B102,'Workers Settings'!$N:$N,1,'Workers Settings'!$H:$H,W$3)/'Demand Locations'!Y102)))</f>
        <v/>
      </c>
      <c r="X102" s="24" t="str">
        <f>IF(OR($B102="",X$3="",'Demand Locations'!Z102=""),"",IF('Demand Locations'!Z102&lt;COUNTIFS('Workers Settings'!$M:$M,$B102,'Workers Settings'!$N:$N,1,'Workers Settings'!$H:$H,X$3),"Warning!",IF('Demand Locations'!Z102=0,"",COUNTIFS('Workers Settings'!$M:$M,$B102,'Workers Settings'!$N:$N,1,'Workers Settings'!$H:$H,X$3)/'Demand Locations'!Z102)))</f>
        <v/>
      </c>
      <c r="Y102" s="24" t="str">
        <f>IF(OR($B102="",Y$3="",'Demand Locations'!AA102=""),"",IF('Demand Locations'!AA102&lt;COUNTIFS('Workers Settings'!$M:$M,$B102,'Workers Settings'!$N:$N,1,'Workers Settings'!$H:$H,Y$3),"Warning!",IF('Demand Locations'!AA102=0,"",COUNTIFS('Workers Settings'!$M:$M,$B102,'Workers Settings'!$N:$N,1,'Workers Settings'!$H:$H,Y$3)/'Demand Locations'!AA102)))</f>
        <v/>
      </c>
      <c r="Z102" s="24" t="str">
        <f>IF(OR($B102="",Z$3="",'Demand Locations'!AB102=""),"",IF('Demand Locations'!AB102&lt;COUNTIFS('Workers Settings'!$M:$M,$B102,'Workers Settings'!$N:$N,1,'Workers Settings'!$H:$H,Z$3),"Warning!",IF('Demand Locations'!AB102=0,"",COUNTIFS('Workers Settings'!$M:$M,$B102,'Workers Settings'!$N:$N,1,'Workers Settings'!$H:$H,Z$3)/'Demand Locations'!AB102)))</f>
        <v/>
      </c>
      <c r="AA102" s="24" t="str">
        <f>IF(OR($B102="",AA$3="",'Demand Locations'!AC102=""),"",IF('Demand Locations'!AC102&lt;COUNTIFS('Workers Settings'!$M:$M,$B102,'Workers Settings'!$N:$N,1,'Workers Settings'!$H:$H,AA$3),"Warning!",IF('Demand Locations'!AC102=0,"",COUNTIFS('Workers Settings'!$M:$M,$B102,'Workers Settings'!$N:$N,1,'Workers Settings'!$H:$H,AA$3)/'Demand Locations'!AC102)))</f>
        <v/>
      </c>
      <c r="AB102" s="24" t="str">
        <f>IF(OR($B102="",AB$3="",'Demand Locations'!AD102=""),"",IF('Demand Locations'!AD102&lt;COUNTIFS('Workers Settings'!$M:$M,$B102,'Workers Settings'!$N:$N,1,'Workers Settings'!$H:$H,AB$3),"Warning!",IF('Demand Locations'!AD102=0,"",COUNTIFS('Workers Settings'!$M:$M,$B102,'Workers Settings'!$N:$N,1,'Workers Settings'!$H:$H,AB$3)/'Demand Locations'!AD102)))</f>
        <v/>
      </c>
      <c r="AC102" s="24" t="str">
        <f>IF(OR($B102="",AC$3="",'Demand Locations'!AE102=""),"",IF('Demand Locations'!AE102&lt;COUNTIFS('Workers Settings'!$M:$M,$B102,'Workers Settings'!$N:$N,1,'Workers Settings'!$H:$H,AC$3),"Warning!",IF('Demand Locations'!AE102=0,"",COUNTIFS('Workers Settings'!$M:$M,$B102,'Workers Settings'!$N:$N,1,'Workers Settings'!$H:$H,AC$3)/'Demand Locations'!AE102)))</f>
        <v/>
      </c>
      <c r="AD102" s="24" t="str">
        <f>IF(OR($B102="",AD$3="",'Demand Locations'!AF102=""),"",IF('Demand Locations'!AF102&lt;COUNTIFS('Workers Settings'!$M:$M,$B102,'Workers Settings'!$N:$N,1,'Workers Settings'!$H:$H,AD$3),"Warning!",IF('Demand Locations'!AF102=0,"",COUNTIFS('Workers Settings'!$M:$M,$B102,'Workers Settings'!$N:$N,1,'Workers Settings'!$H:$H,AD$3)/'Demand Locations'!AF102)))</f>
        <v/>
      </c>
      <c r="AE102" s="24" t="str">
        <f>IF(OR($B102="",AE$3="",'Demand Locations'!AG102=""),"",IF('Demand Locations'!AG102&lt;COUNTIFS('Workers Settings'!$M:$M,$B102,'Workers Settings'!$N:$N,1,'Workers Settings'!$H:$H,AE$3),"Warning!",IF('Demand Locations'!AG102=0,"",COUNTIFS('Workers Settings'!$M:$M,$B102,'Workers Settings'!$N:$N,1,'Workers Settings'!$H:$H,AE$3)/'Demand Locations'!AG102)))</f>
        <v/>
      </c>
      <c r="AF102" s="24" t="str">
        <f>IF(OR($B102="",AF$3="",'Demand Locations'!AH102=""),"",IF('Demand Locations'!AH102&lt;COUNTIFS('Workers Settings'!$M:$M,$B102,'Workers Settings'!$N:$N,1,'Workers Settings'!$H:$H,AF$3),"Warning!",IF('Demand Locations'!AH102=0,"",COUNTIFS('Workers Settings'!$M:$M,$B102,'Workers Settings'!$N:$N,1,'Workers Settings'!$H:$H,AF$3)/'Demand Locations'!AH102)))</f>
        <v/>
      </c>
      <c r="AG102" s="24" t="str">
        <f>IF(OR($B102="",AG$3="",'Demand Locations'!AI102=""),"",IF('Demand Locations'!AI102&lt;COUNTIFS('Workers Settings'!$M:$M,$B102,'Workers Settings'!$N:$N,1,'Workers Settings'!$H:$H,AG$3),"Warning!",IF('Demand Locations'!AI102=0,"",COUNTIFS('Workers Settings'!$M:$M,$B102,'Workers Settings'!$N:$N,1,'Workers Settings'!$H:$H,AG$3)/'Demand Locations'!AI102)))</f>
        <v/>
      </c>
      <c r="AH102" s="24" t="str">
        <f>IF(OR($B102="",AH$3="",'Demand Locations'!AJ102=""),"",IF('Demand Locations'!AJ102&lt;COUNTIFS('Workers Settings'!$M:$M,$B102,'Workers Settings'!$N:$N,1,'Workers Settings'!$H:$H,AH$3),"Warning!",IF('Demand Locations'!AJ102=0,"",COUNTIFS('Workers Settings'!$M:$M,$B102,'Workers Settings'!$N:$N,1,'Workers Settings'!$H:$H,AH$3)/'Demand Locations'!AJ102)))</f>
        <v/>
      </c>
      <c r="AI102" s="24" t="str">
        <f>IF(OR($B102="",AI$3="",'Demand Locations'!AK102=""),"",IF('Demand Locations'!AK102&lt;COUNTIFS('Workers Settings'!$M:$M,$B102,'Workers Settings'!$N:$N,1,'Workers Settings'!$H:$H,AI$3),"Warning!",IF('Demand Locations'!AK102=0,"",COUNTIFS('Workers Settings'!$M:$M,$B102,'Workers Settings'!$N:$N,1,'Workers Settings'!$H:$H,AI$3)/'Demand Locations'!AK102)))</f>
        <v/>
      </c>
      <c r="AJ102" s="24" t="str">
        <f>IF(OR($B102="",AJ$3="",'Demand Locations'!AL102=""),"",IF('Demand Locations'!AL102&lt;COUNTIFS('Workers Settings'!$M:$M,$B102,'Workers Settings'!$N:$N,1,'Workers Settings'!$H:$H,AJ$3),"Warning!",IF('Demand Locations'!AL102=0,"",COUNTIFS('Workers Settings'!$M:$M,$B102,'Workers Settings'!$N:$N,1,'Workers Settings'!$H:$H,AJ$3)/'Demand Locations'!AL102)))</f>
        <v/>
      </c>
      <c r="AK102" s="24" t="str">
        <f>IF(OR($B102="",AK$3="",'Demand Locations'!AM102=""),"",IF('Demand Locations'!AM102&lt;COUNTIFS('Workers Settings'!$M:$M,$B102,'Workers Settings'!$N:$N,1,'Workers Settings'!$H:$H,AK$3),"Warning!",IF('Demand Locations'!AM102=0,"",COUNTIFS('Workers Settings'!$M:$M,$B102,'Workers Settings'!$N:$N,1,'Workers Settings'!$H:$H,AK$3)/'Demand Locations'!AM102)))</f>
        <v/>
      </c>
      <c r="AL102" s="24" t="str">
        <f>IF(OR($B102="",AL$3="",'Demand Locations'!AN102=""),"",IF('Demand Locations'!AN102&lt;COUNTIFS('Workers Settings'!$M:$M,$B102,'Workers Settings'!$N:$N,1,'Workers Settings'!$H:$H,AL$3),"Warning!",IF('Demand Locations'!AN102=0,"",COUNTIFS('Workers Settings'!$M:$M,$B102,'Workers Settings'!$N:$N,1,'Workers Settings'!$H:$H,AL$3)/'Demand Locations'!AN102)))</f>
        <v/>
      </c>
      <c r="AM102" s="24" t="str">
        <f>IF(OR($B102="",AM$3="",'Demand Locations'!AO102=""),"",IF('Demand Locations'!AO102&lt;COUNTIFS('Workers Settings'!$M:$M,$B102,'Workers Settings'!$N:$N,1,'Workers Settings'!$H:$H,AM$3),"Warning!",IF('Demand Locations'!AO102=0,"",COUNTIFS('Workers Settings'!$M:$M,$B102,'Workers Settings'!$N:$N,1,'Workers Settings'!$H:$H,AM$3)/'Demand Locations'!AO102)))</f>
        <v/>
      </c>
      <c r="AN102" s="24" t="str">
        <f>IF(OR($B102="",AN$3="",'Demand Locations'!AP102=""),"",IF('Demand Locations'!AP102&lt;COUNTIFS('Workers Settings'!$M:$M,$B102,'Workers Settings'!$N:$N,1,'Workers Settings'!$H:$H,AN$3),"Warning!",IF('Demand Locations'!AP102=0,"",COUNTIFS('Workers Settings'!$M:$M,$B102,'Workers Settings'!$N:$N,1,'Workers Settings'!$H:$H,AN$3)/'Demand Locations'!AP102)))</f>
        <v/>
      </c>
      <c r="AO102" s="24" t="str">
        <f>IF(OR($B102="",AO$3="",'Demand Locations'!AQ102=""),"",IF('Demand Locations'!AQ102&lt;COUNTIFS('Workers Settings'!$M:$M,$B102,'Workers Settings'!$N:$N,1,'Workers Settings'!$H:$H,AO$3),"Warning!",IF('Demand Locations'!AQ102=0,"",COUNTIFS('Workers Settings'!$M:$M,$B102,'Workers Settings'!$N:$N,1,'Workers Settings'!$H:$H,AO$3)/'Demand Locations'!AQ102)))</f>
        <v/>
      </c>
      <c r="AP102" s="24" t="str">
        <f>IF(OR($B102="",AP$3="",'Demand Locations'!AR102=""),"",IF('Demand Locations'!AR102&lt;COUNTIFS('Workers Settings'!$M:$M,$B102,'Workers Settings'!$N:$N,1,'Workers Settings'!$H:$H,AP$3),"Warning!",IF('Demand Locations'!AR102=0,"",COUNTIFS('Workers Settings'!$M:$M,$B102,'Workers Settings'!$N:$N,1,'Workers Settings'!$H:$H,AP$3)/'Demand Locations'!AR102)))</f>
        <v/>
      </c>
      <c r="AQ102" s="24" t="str">
        <f>IF(OR($B102="",AQ$3="",'Demand Locations'!AS102=""),"",IF('Demand Locations'!AS102&lt;COUNTIFS('Workers Settings'!$M:$M,$B102,'Workers Settings'!$N:$N,1,'Workers Settings'!$H:$H,AQ$3),"Warning!",IF('Demand Locations'!AS102=0,"",COUNTIFS('Workers Settings'!$M:$M,$B102,'Workers Settings'!$N:$N,1,'Workers Settings'!$H:$H,AQ$3)/'Demand Locations'!AS102)))</f>
        <v/>
      </c>
      <c r="AR102" s="24" t="str">
        <f>IF(OR($B102="",AR$3="",'Demand Locations'!AT102=""),"",IF('Demand Locations'!AT102&lt;COUNTIFS('Workers Settings'!$M:$M,$B102,'Workers Settings'!$N:$N,1,'Workers Settings'!$H:$H,AR$3),"Warning!",IF('Demand Locations'!AT102=0,"",COUNTIFS('Workers Settings'!$M:$M,$B102,'Workers Settings'!$N:$N,1,'Workers Settings'!$H:$H,AR$3)/'Demand Locations'!AT102)))</f>
        <v/>
      </c>
      <c r="AS102" s="24" t="str">
        <f>IF(OR($B102="",AS$3="",'Demand Locations'!AU102=""),"",IF('Demand Locations'!AU102&lt;COUNTIFS('Workers Settings'!$M:$M,$B102,'Workers Settings'!$N:$N,1,'Workers Settings'!$H:$H,AS$3),"Warning!",IF('Demand Locations'!AU102=0,"",COUNTIFS('Workers Settings'!$M:$M,$B102,'Workers Settings'!$N:$N,1,'Workers Settings'!$H:$H,AS$3)/'Demand Locations'!AU102)))</f>
        <v/>
      </c>
      <c r="AT102" s="24" t="str">
        <f>IF(OR($B102="",AT$3="",'Demand Locations'!AV102=""),"",IF('Demand Locations'!AV102&lt;COUNTIFS('Workers Settings'!$M:$M,$B102,'Workers Settings'!$N:$N,1,'Workers Settings'!$H:$H,AT$3),"Warning!",IF('Demand Locations'!AV102=0,"",COUNTIFS('Workers Settings'!$M:$M,$B102,'Workers Settings'!$N:$N,1,'Workers Settings'!$H:$H,AT$3)/'Demand Locations'!AV102)))</f>
        <v/>
      </c>
      <c r="AU102" s="24" t="str">
        <f>IF(OR($B102="",AU$3="",'Demand Locations'!AW102=""),"",IF('Demand Locations'!AW102&lt;COUNTIFS('Workers Settings'!$M:$M,$B102,'Workers Settings'!$N:$N,1,'Workers Settings'!$H:$H,AU$3),"Warning!",IF('Demand Locations'!AW102=0,"",COUNTIFS('Workers Settings'!$M:$M,$B102,'Workers Settings'!$N:$N,1,'Workers Settings'!$H:$H,AU$3)/'Demand Locations'!AW102)))</f>
        <v/>
      </c>
      <c r="AV102" s="24" t="str">
        <f>IF(OR($B102="",AV$3="",'Demand Locations'!AX102=""),"",IF('Demand Locations'!AX102&lt;COUNTIFS('Workers Settings'!$M:$M,$B102,'Workers Settings'!$N:$N,1,'Workers Settings'!$H:$H,AV$3),"Warning!",IF('Demand Locations'!AX102=0,"",COUNTIFS('Workers Settings'!$M:$M,$B102,'Workers Settings'!$N:$N,1,'Workers Settings'!$H:$H,AV$3)/'Demand Locations'!AX102)))</f>
        <v/>
      </c>
      <c r="AW102" s="24" t="str">
        <f>IF(OR($B102="",AW$3="",'Demand Locations'!AY102=""),"",IF('Demand Locations'!AY102&lt;COUNTIFS('Workers Settings'!$M:$M,$B102,'Workers Settings'!$N:$N,1,'Workers Settings'!$H:$H,AW$3),"Warning!",IF('Demand Locations'!AY102=0,"",COUNTIFS('Workers Settings'!$M:$M,$B102,'Workers Settings'!$N:$N,1,'Workers Settings'!$H:$H,AW$3)/'Demand Locations'!AY102)))</f>
        <v/>
      </c>
      <c r="AX102" s="24" t="str">
        <f>IF(OR($B102="",AX$3="",'Demand Locations'!AZ102=""),"",IF('Demand Locations'!AZ102&lt;COUNTIFS('Workers Settings'!$M:$M,$B102,'Workers Settings'!$N:$N,1,'Workers Settings'!$H:$H,AX$3),"Warning!",IF('Demand Locations'!AZ102=0,"",COUNTIFS('Workers Settings'!$M:$M,$B102,'Workers Settings'!$N:$N,1,'Workers Settings'!$H:$H,AX$3)/'Demand Locations'!AZ102)))</f>
        <v/>
      </c>
      <c r="AY102" s="24" t="str">
        <f>IF(OR($B102="",AY$3="",'Demand Locations'!BA102=""),"",IF('Demand Locations'!BA102&lt;COUNTIFS('Workers Settings'!$M:$M,$B102,'Workers Settings'!$N:$N,1,'Workers Settings'!$H:$H,AY$3),"Warning!",IF('Demand Locations'!BA102=0,"",COUNTIFS('Workers Settings'!$M:$M,$B102,'Workers Settings'!$N:$N,1,'Workers Settings'!$H:$H,AY$3)/'Demand Locations'!BA102)))</f>
        <v/>
      </c>
      <c r="AZ102" s="24" t="str">
        <f>IF(OR($B102="",AZ$3="",'Demand Locations'!BB102=""),"",IF('Demand Locations'!BB102&lt;COUNTIFS('Workers Settings'!$M:$M,$B102,'Workers Settings'!$N:$N,1,'Workers Settings'!$H:$H,AZ$3),"Warning!",IF('Demand Locations'!BB102=0,"",COUNTIFS('Workers Settings'!$M:$M,$B102,'Workers Settings'!$N:$N,1,'Workers Settings'!$H:$H,AZ$3)/'Demand Locations'!BB102)))</f>
        <v/>
      </c>
      <c r="BA102" s="24" t="str">
        <f>IF(OR($B102="",BA$3="",'Demand Locations'!BC102=""),"",IF('Demand Locations'!BC102&lt;COUNTIFS('Workers Settings'!$M:$M,$B102,'Workers Settings'!$N:$N,1,'Workers Settings'!$H:$H,BA$3),"Warning!",IF('Demand Locations'!BC102=0,"",COUNTIFS('Workers Settings'!$M:$M,$B102,'Workers Settings'!$N:$N,1,'Workers Settings'!$H:$H,BA$3)/'Demand Locations'!BC102)))</f>
        <v/>
      </c>
      <c r="BB102" s="24" t="str">
        <f>IF(OR($B102="",BB$3="",'Demand Locations'!BD102=""),"",IF('Demand Locations'!BD102&lt;COUNTIFS('Workers Settings'!$M:$M,$B102,'Workers Settings'!$N:$N,1,'Workers Settings'!$H:$H,BB$3),"Warning!",IF('Demand Locations'!BD102=0,"",COUNTIFS('Workers Settings'!$M:$M,$B102,'Workers Settings'!$N:$N,1,'Workers Settings'!$H:$H,BB$3)/'Demand Locations'!BD102)))</f>
        <v/>
      </c>
      <c r="BC102" s="24" t="str">
        <f>IF(OR($B102="",BC$3="",'Demand Locations'!BE102=""),"",IF('Demand Locations'!BE102&lt;COUNTIFS('Workers Settings'!$M:$M,$B102,'Workers Settings'!$N:$N,1,'Workers Settings'!$H:$H,BC$3),"Warning!",IF('Demand Locations'!BE102=0,"",COUNTIFS('Workers Settings'!$M:$M,$B102,'Workers Settings'!$N:$N,1,'Workers Settings'!$H:$H,BC$3)/'Demand Locations'!BE102)))</f>
        <v/>
      </c>
      <c r="BD102" s="24" t="str">
        <f>IF(OR($B102="",BD$3="",'Demand Locations'!BF102=""),"",IF('Demand Locations'!BF102&lt;COUNTIFS('Workers Settings'!$M:$M,$B102,'Workers Settings'!$N:$N,1,'Workers Settings'!$H:$H,BD$3),"Warning!",IF('Demand Locations'!BF102=0,"",COUNTIFS('Workers Settings'!$M:$M,$B102,'Workers Settings'!$N:$N,1,'Workers Settings'!$H:$H,BD$3)/'Demand Locations'!BF102)))</f>
        <v/>
      </c>
      <c r="BE102" s="24" t="str">
        <f>IF(OR($B102="",BE$3="",'Demand Locations'!BG102=""),"",IF('Demand Locations'!BG102&lt;COUNTIFS('Workers Settings'!$M:$M,$B102,'Workers Settings'!$N:$N,1,'Workers Settings'!$H:$H,BE$3),"Warning!",IF('Demand Locations'!BG102=0,"",COUNTIFS('Workers Settings'!$M:$M,$B102,'Workers Settings'!$N:$N,1,'Workers Settings'!$H:$H,BE$3)/'Demand Locations'!BG102)))</f>
        <v/>
      </c>
      <c r="BF102" s="24" t="str">
        <f>IF(OR($B102="",BF$3="",'Demand Locations'!BH102=""),"",IF('Demand Locations'!BH102&lt;COUNTIFS('Workers Settings'!$M:$M,$B102,'Workers Settings'!$N:$N,1,'Workers Settings'!$H:$H,BF$3),"Warning!",IF('Demand Locations'!BH102=0,"",COUNTIFS('Workers Settings'!$M:$M,$B102,'Workers Settings'!$N:$N,1,'Workers Settings'!$H:$H,BF$3)/'Demand Locations'!BH102)))</f>
        <v/>
      </c>
      <c r="BG102" s="24" t="str">
        <f>IF(OR($B102="",BG$3="",'Demand Locations'!BI102=""),"",IF('Demand Locations'!BI102&lt;COUNTIFS('Workers Settings'!$M:$M,$B102,'Workers Settings'!$N:$N,1,'Workers Settings'!$H:$H,BG$3),"Warning!",IF('Demand Locations'!BI102=0,"",COUNTIFS('Workers Settings'!$M:$M,$B102,'Workers Settings'!$N:$N,1,'Workers Settings'!$H:$H,BG$3)/'Demand Locations'!BI102)))</f>
        <v/>
      </c>
      <c r="BH102" s="24" t="str">
        <f>IF(OR($B102="",BH$3="",'Demand Locations'!BJ102=""),"",IF('Demand Locations'!BJ102&lt;COUNTIFS('Workers Settings'!$M:$M,$B102,'Workers Settings'!$N:$N,1,'Workers Settings'!$H:$H,BH$3),"Warning!",IF('Demand Locations'!BJ102=0,"",COUNTIFS('Workers Settings'!$M:$M,$B102,'Workers Settings'!$N:$N,1,'Workers Settings'!$H:$H,BH$3)/'Demand Locations'!BJ102)))</f>
        <v/>
      </c>
      <c r="BI102" s="24" t="str">
        <f>IF(OR($B102="",BI$3="",'Demand Locations'!BK102=""),"",IF('Demand Locations'!BK102&lt;COUNTIFS('Workers Settings'!$M:$M,$B102,'Workers Settings'!$N:$N,1,'Workers Settings'!$H:$H,BI$3),"Warning!",IF('Demand Locations'!BK102=0,"",COUNTIFS('Workers Settings'!$M:$M,$B102,'Workers Settings'!$N:$N,1,'Workers Settings'!$H:$H,BI$3)/'Demand Locations'!BK102)))</f>
        <v/>
      </c>
      <c r="BJ102" s="24" t="str">
        <f>IF(OR($B102="",BJ$3="",'Demand Locations'!BL102=""),"",IF('Demand Locations'!BL102&lt;COUNTIFS('Workers Settings'!$M:$M,$B102,'Workers Settings'!$N:$N,1,'Workers Settings'!$H:$H,BJ$3),"Warning!",IF('Demand Locations'!BL102=0,"",COUNTIFS('Workers Settings'!$M:$M,$B102,'Workers Settings'!$N:$N,1,'Workers Settings'!$H:$H,BJ$3)/'Demand Locations'!BL102)))</f>
        <v/>
      </c>
      <c r="BK102" s="24" t="str">
        <f>IF(OR($B102="",BK$3="",'Demand Locations'!BM102=""),"",IF('Demand Locations'!BM102&lt;COUNTIFS('Workers Settings'!$M:$M,$B102,'Workers Settings'!$N:$N,1,'Workers Settings'!$H:$H,BK$3),"Warning!",IF('Demand Locations'!BM102=0,"",COUNTIFS('Workers Settings'!$M:$M,$B102,'Workers Settings'!$N:$N,1,'Workers Settings'!$H:$H,BK$3)/'Demand Locations'!BM102)))</f>
        <v/>
      </c>
      <c r="BL102" s="24" t="str">
        <f>IF(OR($B102="",BL$3="",'Demand Locations'!BN102=""),"",IF('Demand Locations'!BN102&lt;COUNTIFS('Workers Settings'!$M:$M,$B102,'Workers Settings'!$N:$N,1,'Workers Settings'!$H:$H,BL$3),"Warning!",IF('Demand Locations'!BN102=0,"",COUNTIFS('Workers Settings'!$M:$M,$B102,'Workers Settings'!$N:$N,1,'Workers Settings'!$H:$H,BL$3)/'Demand Locations'!BN102)))</f>
        <v/>
      </c>
      <c r="BM102" s="24" t="str">
        <f>IF(OR($B102="",BM$3="",'Demand Locations'!BO102=""),"",IF('Demand Locations'!BO102&lt;COUNTIFS('Workers Settings'!$M:$M,$B102,'Workers Settings'!$N:$N,1,'Workers Settings'!$H:$H,BM$3),"Warning!",IF('Demand Locations'!BO102=0,"",COUNTIFS('Workers Settings'!$M:$M,$B102,'Workers Settings'!$N:$N,1,'Workers Settings'!$H:$H,BM$3)/'Demand Locations'!BO102)))</f>
        <v/>
      </c>
      <c r="BN102" s="24" t="str">
        <f>IF(OR($B102="",BN$3="",'Demand Locations'!BP102=""),"",IF('Demand Locations'!BP102&lt;COUNTIFS('Workers Settings'!$M:$M,$B102,'Workers Settings'!$N:$N,1,'Workers Settings'!$H:$H,BN$3),"Warning!",IF('Demand Locations'!BP102=0,"",COUNTIFS('Workers Settings'!$M:$M,$B102,'Workers Settings'!$N:$N,1,'Workers Settings'!$H:$H,BN$3)/'Demand Locations'!BP102)))</f>
        <v/>
      </c>
      <c r="BO102" s="24" t="str">
        <f>IF(OR($B102="",BO$3="",'Demand Locations'!BQ102=""),"",IF('Demand Locations'!BQ102&lt;COUNTIFS('Workers Settings'!$M:$M,$B102,'Workers Settings'!$N:$N,1,'Workers Settings'!$H:$H,BO$3),"Warning!",IF('Demand Locations'!BQ102=0,"",COUNTIFS('Workers Settings'!$M:$M,$B102,'Workers Settings'!$N:$N,1,'Workers Settings'!$H:$H,BO$3)/'Demand Locations'!BQ102)))</f>
        <v/>
      </c>
      <c r="BP102" s="24" t="str">
        <f>IF(OR($B102="",BP$3="",'Demand Locations'!BR102=""),"",IF('Demand Locations'!BR102&lt;COUNTIFS('Workers Settings'!$M:$M,$B102,'Workers Settings'!$N:$N,1,'Workers Settings'!$H:$H,BP$3),"Warning!",IF('Demand Locations'!BR102=0,"",COUNTIFS('Workers Settings'!$M:$M,$B102,'Workers Settings'!$N:$N,1,'Workers Settings'!$H:$H,BP$3)/'Demand Locations'!BR102)))</f>
        <v/>
      </c>
      <c r="BQ102" s="24" t="str">
        <f>IF(OR($B102="",BQ$3="",'Demand Locations'!BS102=""),"",IF('Demand Locations'!BS102&lt;COUNTIFS('Workers Settings'!$M:$M,$B102,'Workers Settings'!$N:$N,1,'Workers Settings'!$H:$H,BQ$3),"Warning!",IF('Demand Locations'!BS102=0,"",COUNTIFS('Workers Settings'!$M:$M,$B102,'Workers Settings'!$N:$N,1,'Workers Settings'!$H:$H,BQ$3)/'Demand Locations'!BS102)))</f>
        <v/>
      </c>
      <c r="BR102" s="24" t="str">
        <f>IF(OR($B102="",BR$3="",'Demand Locations'!BT102=""),"",IF('Demand Locations'!BT102&lt;COUNTIFS('Workers Settings'!$M:$M,$B102,'Workers Settings'!$N:$N,1,'Workers Settings'!$H:$H,BR$3),"Warning!",IF('Demand Locations'!BT102=0,"",COUNTIFS('Workers Settings'!$M:$M,$B102,'Workers Settings'!$N:$N,1,'Workers Settings'!$H:$H,BR$3)/'Demand Locations'!BT102)))</f>
        <v/>
      </c>
      <c r="BS102" s="24" t="str">
        <f>IF(OR($B102="",BS$3="",'Demand Locations'!BU102=""),"",IF('Demand Locations'!BU102&lt;COUNTIFS('Workers Settings'!$M:$M,$B102,'Workers Settings'!$N:$N,1,'Workers Settings'!$H:$H,BS$3),"Warning!",IF('Demand Locations'!BU102=0,"",COUNTIFS('Workers Settings'!$M:$M,$B102,'Workers Settings'!$N:$N,1,'Workers Settings'!$H:$H,BS$3)/'Demand Locations'!BU102)))</f>
        <v/>
      </c>
      <c r="BT102" s="24" t="str">
        <f>IF(OR($B102="",BT$3="",'Demand Locations'!BV102=""),"",IF('Demand Locations'!BV102&lt;COUNTIFS('Workers Settings'!$M:$M,$B102,'Workers Settings'!$N:$N,1,'Workers Settings'!$H:$H,BT$3),"Warning!",IF('Demand Locations'!BV102=0,"",COUNTIFS('Workers Settings'!$M:$M,$B102,'Workers Settings'!$N:$N,1,'Workers Settings'!$H:$H,BT$3)/'Demand Locations'!BV102)))</f>
        <v/>
      </c>
      <c r="BU102" s="24" t="str">
        <f>IF(OR($B102="",BU$3="",'Demand Locations'!BW102=""),"",IF('Demand Locations'!BW102&lt;COUNTIFS('Workers Settings'!$M:$M,$B102,'Workers Settings'!$N:$N,1,'Workers Settings'!$H:$H,BU$3),"Warning!",IF('Demand Locations'!BW102=0,"",COUNTIFS('Workers Settings'!$M:$M,$B102,'Workers Settings'!$N:$N,1,'Workers Settings'!$H:$H,BU$3)/'Demand Locations'!BW102)))</f>
        <v/>
      </c>
      <c r="BV102" s="24" t="str">
        <f>IF(OR($B102="",BV$3="",'Demand Locations'!BX102=""),"",IF('Demand Locations'!BX102&lt;COUNTIFS('Workers Settings'!$M:$M,$B102,'Workers Settings'!$N:$N,1,'Workers Settings'!$H:$H,BV$3),"Warning!",IF('Demand Locations'!BX102=0,"",COUNTIFS('Workers Settings'!$M:$M,$B102,'Workers Settings'!$N:$N,1,'Workers Settings'!$H:$H,BV$3)/'Demand Locations'!BX102)))</f>
        <v/>
      </c>
      <c r="BW102" s="24" t="str">
        <f>IF(OR($B102="",BW$3="",'Demand Locations'!BY102=""),"",IF('Demand Locations'!BY102&lt;COUNTIFS('Workers Settings'!$M:$M,$B102,'Workers Settings'!$N:$N,1,'Workers Settings'!$H:$H,BW$3),"Warning!",IF('Demand Locations'!BY102=0,"",COUNTIFS('Workers Settings'!$M:$M,$B102,'Workers Settings'!$N:$N,1,'Workers Settings'!$H:$H,BW$3)/'Demand Locations'!BY102)))</f>
        <v/>
      </c>
      <c r="BX102" s="24" t="str">
        <f>IF(OR($B102="",BX$3="",'Demand Locations'!BZ102=""),"",IF('Demand Locations'!BZ102&lt;COUNTIFS('Workers Settings'!$M:$M,$B102,'Workers Settings'!$N:$N,1,'Workers Settings'!$H:$H,BX$3),"Warning!",IF('Demand Locations'!BZ102=0,"",COUNTIFS('Workers Settings'!$M:$M,$B102,'Workers Settings'!$N:$N,1,'Workers Settings'!$H:$H,BX$3)/'Demand Locations'!BZ102)))</f>
        <v/>
      </c>
      <c r="BY102" s="24" t="str">
        <f>IF(OR($B102="",BY$3="",'Demand Locations'!CA102=""),"",IF('Demand Locations'!CA102&lt;COUNTIFS('Workers Settings'!$M:$M,$B102,'Workers Settings'!$N:$N,1,'Workers Settings'!$H:$H,BY$3),"Warning!",IF('Demand Locations'!CA102=0,"",COUNTIFS('Workers Settings'!$M:$M,$B102,'Workers Settings'!$N:$N,1,'Workers Settings'!$H:$H,BY$3)/'Demand Locations'!CA102)))</f>
        <v/>
      </c>
      <c r="BZ102" s="24" t="str">
        <f>IF(OR($B102="",BZ$3="",'Demand Locations'!CB102=""),"",IF('Demand Locations'!CB102&lt;COUNTIFS('Workers Settings'!$M:$M,$B102,'Workers Settings'!$N:$N,1,'Workers Settings'!$H:$H,BZ$3),"Warning!",IF('Demand Locations'!CB102=0,"",COUNTIFS('Workers Settings'!$M:$M,$B102,'Workers Settings'!$N:$N,1,'Workers Settings'!$H:$H,BZ$3)/'Demand Locations'!CB102)))</f>
        <v/>
      </c>
      <c r="CA102" s="24" t="str">
        <f>IF(OR($B102="",CA$3="",'Demand Locations'!CC102=""),"",IF('Demand Locations'!CC102&lt;COUNTIFS('Workers Settings'!$M:$M,$B102,'Workers Settings'!$N:$N,1,'Workers Settings'!$H:$H,CA$3),"Warning!",IF('Demand Locations'!CC102=0,"",COUNTIFS('Workers Settings'!$M:$M,$B102,'Workers Settings'!$N:$N,1,'Workers Settings'!$H:$H,CA$3)/'Demand Locations'!CC102)))</f>
        <v/>
      </c>
      <c r="CB102" s="24" t="str">
        <f>IF(OR($B102="",CB$3="",'Demand Locations'!CD102=""),"",IF('Demand Locations'!CD102&lt;COUNTIFS('Workers Settings'!$M:$M,$B102,'Workers Settings'!$N:$N,1,'Workers Settings'!$H:$H,CB$3),"Warning!",IF('Demand Locations'!CD102=0,"",COUNTIFS('Workers Settings'!$M:$M,$B102,'Workers Settings'!$N:$N,1,'Workers Settings'!$H:$H,CB$3)/'Demand Locations'!CD102)))</f>
        <v/>
      </c>
      <c r="CC102" s="24" t="str">
        <f>IF(OR($B102="",CC$3="",'Demand Locations'!CE102=""),"",IF('Demand Locations'!CE102&lt;COUNTIFS('Workers Settings'!$M:$M,$B102,'Workers Settings'!$N:$N,1,'Workers Settings'!$H:$H,CC$3),"Warning!",IF('Demand Locations'!CE102=0,"",COUNTIFS('Workers Settings'!$M:$M,$B102,'Workers Settings'!$N:$N,1,'Workers Settings'!$H:$H,CC$3)/'Demand Locations'!CE102)))</f>
        <v/>
      </c>
      <c r="CD102" s="24" t="str">
        <f>IF(OR($B102="",CD$3="",'Demand Locations'!CF102=""),"",IF('Demand Locations'!CF102&lt;COUNTIFS('Workers Settings'!$M:$M,$B102,'Workers Settings'!$N:$N,1,'Workers Settings'!$H:$H,CD$3),"Warning!",IF('Demand Locations'!CF102=0,"",COUNTIFS('Workers Settings'!$M:$M,$B102,'Workers Settings'!$N:$N,1,'Workers Settings'!$H:$H,CD$3)/'Demand Locations'!CF102)))</f>
        <v/>
      </c>
      <c r="CE102" s="24" t="str">
        <f>IF(OR($B102="",CE$3="",'Demand Locations'!CG102=""),"",IF('Demand Locations'!CG102&lt;COUNTIFS('Workers Settings'!$M:$M,$B102,'Workers Settings'!$N:$N,1,'Workers Settings'!$H:$H,CE$3),"Warning!",IF('Demand Locations'!CG102=0,"",COUNTIFS('Workers Settings'!$M:$M,$B102,'Workers Settings'!$N:$N,1,'Workers Settings'!$H:$H,CE$3)/'Demand Locations'!CG102)))</f>
        <v/>
      </c>
      <c r="CF102" s="24" t="str">
        <f>IF(OR($B102="",CF$3="",'Demand Locations'!CH102=""),"",IF('Demand Locations'!CH102&lt;COUNTIFS('Workers Settings'!$M:$M,$B102,'Workers Settings'!$N:$N,1,'Workers Settings'!$H:$H,CF$3),"Warning!",IF('Demand Locations'!CH102=0,"",COUNTIFS('Workers Settings'!$M:$M,$B102,'Workers Settings'!$N:$N,1,'Workers Settings'!$H:$H,CF$3)/'Demand Locations'!CH102)))</f>
        <v/>
      </c>
      <c r="CG102" s="24" t="str">
        <f>IF(OR($B102="",CG$3="",'Demand Locations'!CI102=""),"",IF('Demand Locations'!CI102&lt;COUNTIFS('Workers Settings'!$M:$M,$B102,'Workers Settings'!$N:$N,1,'Workers Settings'!$H:$H,CG$3),"Warning!",IF('Demand Locations'!CI102=0,"",COUNTIFS('Workers Settings'!$M:$M,$B102,'Workers Settings'!$N:$N,1,'Workers Settings'!$H:$H,CG$3)/'Demand Locations'!CI102)))</f>
        <v/>
      </c>
      <c r="CH102" s="24" t="str">
        <f>IF(OR($B102="",CH$3="",'Demand Locations'!CJ102=""),"",IF('Demand Locations'!CJ102&lt;COUNTIFS('Workers Settings'!$M:$M,$B102,'Workers Settings'!$N:$N,1,'Workers Settings'!$H:$H,CH$3),"Warning!",IF('Demand Locations'!CJ102=0,"",COUNTIFS('Workers Settings'!$M:$M,$B102,'Workers Settings'!$N:$N,1,'Workers Settings'!$H:$H,CH$3)/'Demand Locations'!CJ102)))</f>
        <v/>
      </c>
      <c r="CI102" s="24" t="str">
        <f>IF(OR($B102="",CI$3="",'Demand Locations'!CK102=""),"",IF('Demand Locations'!CK102&lt;COUNTIFS('Workers Settings'!$M:$M,$B102,'Workers Settings'!$N:$N,1,'Workers Settings'!$H:$H,CI$3),"Warning!",IF('Demand Locations'!CK102=0,"",COUNTIFS('Workers Settings'!$M:$M,$B102,'Workers Settings'!$N:$N,1,'Workers Settings'!$H:$H,CI$3)/'Demand Locations'!CK102)))</f>
        <v/>
      </c>
      <c r="CJ102" s="24" t="str">
        <f>IF(OR($B102="",CJ$3="",'Demand Locations'!CL102=""),"",IF('Demand Locations'!CL102&lt;COUNTIFS('Workers Settings'!$M:$M,$B102,'Workers Settings'!$N:$N,1,'Workers Settings'!$H:$H,CJ$3),"Warning!",IF('Demand Locations'!CL102=0,"",COUNTIFS('Workers Settings'!$M:$M,$B102,'Workers Settings'!$N:$N,1,'Workers Settings'!$H:$H,CJ$3)/'Demand Locations'!CL102)))</f>
        <v/>
      </c>
      <c r="CK102" s="24" t="str">
        <f>IF(OR($B102="",CK$3="",'Demand Locations'!CM102=""),"",IF('Demand Locations'!CM102&lt;COUNTIFS('Workers Settings'!$M:$M,$B102,'Workers Settings'!$N:$N,1,'Workers Settings'!$H:$H,CK$3),"Warning!",IF('Demand Locations'!CM102=0,"",COUNTIFS('Workers Settings'!$M:$M,$B102,'Workers Settings'!$N:$N,1,'Workers Settings'!$H:$H,CK$3)/'Demand Locations'!CM102)))</f>
        <v/>
      </c>
      <c r="CL102" s="24" t="str">
        <f>IF(OR($B102="",CL$3="",'Demand Locations'!CN102=""),"",IF('Demand Locations'!CN102&lt;COUNTIFS('Workers Settings'!$M:$M,$B102,'Workers Settings'!$N:$N,1,'Workers Settings'!$H:$H,CL$3),"Warning!",IF('Demand Locations'!CN102=0,"",COUNTIFS('Workers Settings'!$M:$M,$B102,'Workers Settings'!$N:$N,1,'Workers Settings'!$H:$H,CL$3)/'Demand Locations'!CN102)))</f>
        <v/>
      </c>
      <c r="CM102" s="24" t="str">
        <f>IF(OR($B102="",CM$3="",'Demand Locations'!CO102=""),"",IF('Demand Locations'!CO102&lt;COUNTIFS('Workers Settings'!$M:$M,$B102,'Workers Settings'!$N:$N,1,'Workers Settings'!$H:$H,CM$3),"Warning!",IF('Demand Locations'!CO102=0,"",COUNTIFS('Workers Settings'!$M:$M,$B102,'Workers Settings'!$N:$N,1,'Workers Settings'!$H:$H,CM$3)/'Demand Locations'!CO102)))</f>
        <v/>
      </c>
      <c r="CN102" s="24" t="str">
        <f>IF(OR($B102="",CN$3="",'Demand Locations'!CP102=""),"",IF('Demand Locations'!CP102&lt;COUNTIFS('Workers Settings'!$M:$M,$B102,'Workers Settings'!$N:$N,1,'Workers Settings'!$H:$H,CN$3),"Warning!",IF('Demand Locations'!CP102=0,"",COUNTIFS('Workers Settings'!$M:$M,$B102,'Workers Settings'!$N:$N,1,'Workers Settings'!$H:$H,CN$3)/'Demand Locations'!CP102)))</f>
        <v/>
      </c>
      <c r="CO102" s="24" t="str">
        <f>IF(OR($B102="",CO$3="",'Demand Locations'!CQ102=""),"",IF('Demand Locations'!CQ102&lt;COUNTIFS('Workers Settings'!$M:$M,$B102,'Workers Settings'!$N:$N,1,'Workers Settings'!$H:$H,CO$3),"Warning!",IF('Demand Locations'!CQ102=0,"",COUNTIFS('Workers Settings'!$M:$M,$B102,'Workers Settings'!$N:$N,1,'Workers Settings'!$H:$H,CO$3)/'Demand Locations'!CQ102)))</f>
        <v/>
      </c>
      <c r="CP102" s="24" t="str">
        <f>IF(OR($B102="",CP$3="",'Demand Locations'!CR102=""),"",IF('Demand Locations'!CR102&lt;COUNTIFS('Workers Settings'!$M:$M,$B102,'Workers Settings'!$N:$N,1,'Workers Settings'!$H:$H,CP$3),"Warning!",IF('Demand Locations'!CR102=0,"",COUNTIFS('Workers Settings'!$M:$M,$B102,'Workers Settings'!$N:$N,1,'Workers Settings'!$H:$H,CP$3)/'Demand Locations'!CR102)))</f>
        <v/>
      </c>
      <c r="CQ102" s="24" t="str">
        <f>IF(OR($B102="",CQ$3="",'Demand Locations'!CS102=""),"",IF('Demand Locations'!CS102&lt;COUNTIFS('Workers Settings'!$M:$M,$B102,'Workers Settings'!$N:$N,1,'Workers Settings'!$H:$H,CQ$3),"Warning!",IF('Demand Locations'!CS102=0,"",COUNTIFS('Workers Settings'!$M:$M,$B102,'Workers Settings'!$N:$N,1,'Workers Settings'!$H:$H,CQ$3)/'Demand Locations'!CS102)))</f>
        <v/>
      </c>
      <c r="CR102" s="24" t="str">
        <f>IF(OR($B102="",CR$3="",'Demand Locations'!CT102=""),"",IF('Demand Locations'!CT102&lt;COUNTIFS('Workers Settings'!$M:$M,$B102,'Workers Settings'!$N:$N,1,'Workers Settings'!$H:$H,CR$3),"Warning!",IF('Demand Locations'!CT102=0,"",COUNTIFS('Workers Settings'!$M:$M,$B102,'Workers Settings'!$N:$N,1,'Workers Settings'!$H:$H,CR$3)/'Demand Locations'!CT102)))</f>
        <v/>
      </c>
      <c r="CS102" s="24" t="str">
        <f>IF(OR($B102="",CS$3="",'Demand Locations'!CU102=""),"",IF('Demand Locations'!CU102&lt;COUNTIFS('Workers Settings'!$M:$M,$B102,'Workers Settings'!$N:$N,1,'Workers Settings'!$H:$H,CS$3),"Warning!",IF('Demand Locations'!CU102=0,"",COUNTIFS('Workers Settings'!$M:$M,$B102,'Workers Settings'!$N:$N,1,'Workers Settings'!$H:$H,CS$3)/'Demand Locations'!CU102)))</f>
        <v/>
      </c>
      <c r="CT102" s="24" t="str">
        <f>IF(OR($B102="",CT$3="",'Demand Locations'!CV102=""),"",IF('Demand Locations'!CV102&lt;COUNTIFS('Workers Settings'!$M:$M,$B102,'Workers Settings'!$N:$N,1,'Workers Settings'!$H:$H,CT$3),"Warning!",IF('Demand Locations'!CV102=0,"",COUNTIFS('Workers Settings'!$M:$M,$B102,'Workers Settings'!$N:$N,1,'Workers Settings'!$H:$H,CT$3)/'Demand Locations'!CV102)))</f>
        <v/>
      </c>
      <c r="CU102" s="24" t="str">
        <f>IF(OR($B102="",CU$3="",'Demand Locations'!CW102=""),"",IF('Demand Locations'!CW102&lt;COUNTIFS('Workers Settings'!$M:$M,$B102,'Workers Settings'!$N:$N,1,'Workers Settings'!$H:$H,CU$3),"Warning!",IF('Demand Locations'!CW102=0,"",COUNTIFS('Workers Settings'!$M:$M,$B102,'Workers Settings'!$N:$N,1,'Workers Settings'!$H:$H,CU$3)/'Demand Locations'!CW102)))</f>
        <v/>
      </c>
      <c r="CV102" s="24" t="str">
        <f>IF(OR($B102="",CV$3="",'Demand Locations'!CX102=""),"",IF('Demand Locations'!CX102&lt;COUNTIFS('Workers Settings'!$M:$M,$B102,'Workers Settings'!$N:$N,1,'Workers Settings'!$H:$H,CV$3),"Warning!",IF('Demand Locations'!CX102=0,"",COUNTIFS('Workers Settings'!$M:$M,$B102,'Workers Settings'!$N:$N,1,'Workers Settings'!$H:$H,CV$3)/'Demand Locations'!CX102)))</f>
        <v/>
      </c>
      <c r="CW102" s="24" t="str">
        <f>IF(OR($B102="",CW$3="",'Demand Locations'!CY102=""),"",IF('Demand Locations'!CY102&lt;COUNTIFS('Workers Settings'!$M:$M,$B102,'Workers Settings'!$N:$N,1,'Workers Settings'!$H:$H,CW$3),"Warning!",IF('Demand Locations'!CY102=0,"",COUNTIFS('Workers Settings'!$M:$M,$B102,'Workers Settings'!$N:$N,1,'Workers Settings'!$H:$H,CW$3)/'Demand Locations'!CY102)))</f>
        <v/>
      </c>
      <c r="CX102" s="24" t="str">
        <f>IF(OR($B102="",CX$3="",'Demand Locations'!CZ102=""),"",IF('Demand Locations'!CZ102&lt;COUNTIFS('Workers Settings'!$M:$M,$B102,'Workers Settings'!$N:$N,1,'Workers Settings'!$H:$H,CX$3),"Warning!",IF('Demand Locations'!CZ102=0,"",COUNTIFS('Workers Settings'!$M:$M,$B102,'Workers Settings'!$N:$N,1,'Workers Settings'!$H:$H,CX$3)/'Demand Locations'!CZ102)))</f>
        <v/>
      </c>
      <c r="CY102" s="24" t="str">
        <f>IF(OR($B102="",CY$3="",'Demand Locations'!DA102=""),"",IF('Demand Locations'!DA102&lt;COUNTIFS('Workers Settings'!$M:$M,$B102,'Workers Settings'!$N:$N,1,'Workers Settings'!$H:$H,CY$3),"Warning!",IF('Demand Locations'!DA102=0,"",COUNTIFS('Workers Settings'!$M:$M,$B102,'Workers Settings'!$N:$N,1,'Workers Settings'!$H:$H,CY$3)/'Demand Locations'!DA102)))</f>
        <v/>
      </c>
      <c r="CZ102" s="24" t="str">
        <f>IF(OR($B102="",CZ$3="",'Demand Locations'!DB102=""),"",IF('Demand Locations'!DB102&lt;COUNTIFS('Workers Settings'!$M:$M,$B102,'Workers Settings'!$N:$N,1,'Workers Settings'!$H:$H,CZ$3),"Warning!",IF('Demand Locations'!DB102=0,"",COUNTIFS('Workers Settings'!$M:$M,$B102,'Workers Settings'!$N:$N,1,'Workers Settings'!$H:$H,CZ$3)/'Demand Locations'!DB102)))</f>
        <v/>
      </c>
    </row>
    <row r="103" spans="1:104" x14ac:dyDescent="0.25">
      <c r="A103" s="7">
        <f t="shared" si="1"/>
        <v>99</v>
      </c>
      <c r="B103" s="7" t="str">
        <f>IF('Demand Locations'!B103&lt;&gt;"",'Demand Locations'!B103,"")</f>
        <v/>
      </c>
      <c r="C103" s="29" t="str">
        <f>IF(B103="","",SUMIFS('Workers Assignments'!Z:Z,'Workers Settings'!M:M,B103,'Workers Settings'!N:N,1))</f>
        <v/>
      </c>
      <c r="D103" s="24" t="str">
        <f>IF(OR(B103="",'Demand Locations'!E103=""),"",IF('Demand Locations'!E103&lt;C103,"Warning!",IF('Demand Locations'!E103=0,"",C103/'Demand Locations'!E103)))</f>
        <v/>
      </c>
      <c r="E103" s="44" t="str">
        <f>IF(OR($B103="",E$3="",'Demand Locations'!G103=""),"",IF('Demand Locations'!G103&lt;COUNTIFS('Workers Settings'!$M:$M,$B103,'Workers Settings'!$N:$N,1,'Workers Settings'!$H:$H,E$3),"Warning!",IF('Demand Locations'!G103=0,"",COUNTIFS('Workers Settings'!$M:$M,$B103,'Workers Settings'!$N:$N,1,'Workers Settings'!$H:$H,E$3)/'Demand Locations'!G103)))</f>
        <v/>
      </c>
      <c r="F103" s="24" t="str">
        <f>IF(OR($B103="",F$3="",'Demand Locations'!H103=""),"",IF('Demand Locations'!H103&lt;COUNTIFS('Workers Settings'!$M:$M,$B103,'Workers Settings'!$N:$N,1,'Workers Settings'!$H:$H,F$3),"Warning!",IF('Demand Locations'!H103=0,"",COUNTIFS('Workers Settings'!$M:$M,$B103,'Workers Settings'!$N:$N,1,'Workers Settings'!$H:$H,F$3)/'Demand Locations'!H103)))</f>
        <v/>
      </c>
      <c r="G103" s="24" t="str">
        <f>IF(OR($B103="",G$3="",'Demand Locations'!I103=""),"",IF('Demand Locations'!I103&lt;COUNTIFS('Workers Settings'!$M:$M,$B103,'Workers Settings'!$N:$N,1,'Workers Settings'!$H:$H,G$3),"Warning!",IF('Demand Locations'!I103=0,"",COUNTIFS('Workers Settings'!$M:$M,$B103,'Workers Settings'!$N:$N,1,'Workers Settings'!$H:$H,G$3)/'Demand Locations'!I103)))</f>
        <v/>
      </c>
      <c r="H103" s="24" t="str">
        <f>IF(OR($B103="",H$3="",'Demand Locations'!J103=""),"",IF('Demand Locations'!J103&lt;COUNTIFS('Workers Settings'!$M:$M,$B103,'Workers Settings'!$N:$N,1,'Workers Settings'!$H:$H,H$3),"Warning!",IF('Demand Locations'!J103=0,"",COUNTIFS('Workers Settings'!$M:$M,$B103,'Workers Settings'!$N:$N,1,'Workers Settings'!$H:$H,H$3)/'Demand Locations'!J103)))</f>
        <v/>
      </c>
      <c r="I103" s="24" t="str">
        <f>IF(OR($B103="",I$3="",'Demand Locations'!K103=""),"",IF('Demand Locations'!K103&lt;COUNTIFS('Workers Settings'!$M:$M,$B103,'Workers Settings'!$N:$N,1,'Workers Settings'!$H:$H,I$3),"Warning!",IF('Demand Locations'!K103=0,"",COUNTIFS('Workers Settings'!$M:$M,$B103,'Workers Settings'!$N:$N,1,'Workers Settings'!$H:$H,I$3)/'Demand Locations'!K103)))</f>
        <v/>
      </c>
      <c r="J103" s="24" t="str">
        <f>IF(OR($B103="",J$3="",'Demand Locations'!L103=""),"",IF('Demand Locations'!L103&lt;COUNTIFS('Workers Settings'!$M:$M,$B103,'Workers Settings'!$N:$N,1,'Workers Settings'!$H:$H,J$3),"Warning!",IF('Demand Locations'!L103=0,"",COUNTIFS('Workers Settings'!$M:$M,$B103,'Workers Settings'!$N:$N,1,'Workers Settings'!$H:$H,J$3)/'Demand Locations'!L103)))</f>
        <v/>
      </c>
      <c r="K103" s="24" t="str">
        <f>IF(OR($B103="",K$3="",'Demand Locations'!M103=""),"",IF('Demand Locations'!M103&lt;COUNTIFS('Workers Settings'!$M:$M,$B103,'Workers Settings'!$N:$N,1,'Workers Settings'!$H:$H,K$3),"Warning!",IF('Demand Locations'!M103=0,"",COUNTIFS('Workers Settings'!$M:$M,$B103,'Workers Settings'!$N:$N,1,'Workers Settings'!$H:$H,K$3)/'Demand Locations'!M103)))</f>
        <v/>
      </c>
      <c r="L103" s="24" t="str">
        <f>IF(OR($B103="",L$3="",'Demand Locations'!N103=""),"",IF('Demand Locations'!N103&lt;COUNTIFS('Workers Settings'!$M:$M,$B103,'Workers Settings'!$N:$N,1,'Workers Settings'!$H:$H,L$3),"Warning!",IF('Demand Locations'!N103=0,"",COUNTIFS('Workers Settings'!$M:$M,$B103,'Workers Settings'!$N:$N,1,'Workers Settings'!$H:$H,L$3)/'Demand Locations'!N103)))</f>
        <v/>
      </c>
      <c r="M103" s="24" t="str">
        <f>IF(OR($B103="",M$3="",'Demand Locations'!O103=""),"",IF('Demand Locations'!O103&lt;COUNTIFS('Workers Settings'!$M:$M,$B103,'Workers Settings'!$N:$N,1,'Workers Settings'!$H:$H,M$3),"Warning!",IF('Demand Locations'!O103=0,"",COUNTIFS('Workers Settings'!$M:$M,$B103,'Workers Settings'!$N:$N,1,'Workers Settings'!$H:$H,M$3)/'Demand Locations'!O103)))</f>
        <v/>
      </c>
      <c r="N103" s="24" t="str">
        <f>IF(OR($B103="",N$3="",'Demand Locations'!P103=""),"",IF('Demand Locations'!P103&lt;COUNTIFS('Workers Settings'!$M:$M,$B103,'Workers Settings'!$N:$N,1,'Workers Settings'!$H:$H,N$3),"Warning!",IF('Demand Locations'!P103=0,"",COUNTIFS('Workers Settings'!$M:$M,$B103,'Workers Settings'!$N:$N,1,'Workers Settings'!$H:$H,N$3)/'Demand Locations'!P103)))</f>
        <v/>
      </c>
      <c r="O103" s="24" t="str">
        <f>IF(OR($B103="",O$3="",'Demand Locations'!Q103=""),"",IF('Demand Locations'!Q103&lt;COUNTIFS('Workers Settings'!$M:$M,$B103,'Workers Settings'!$N:$N,1,'Workers Settings'!$H:$H,O$3),"Warning!",IF('Demand Locations'!Q103=0,"",COUNTIFS('Workers Settings'!$M:$M,$B103,'Workers Settings'!$N:$N,1,'Workers Settings'!$H:$H,O$3)/'Demand Locations'!Q103)))</f>
        <v/>
      </c>
      <c r="P103" s="24" t="str">
        <f>IF(OR($B103="",P$3="",'Demand Locations'!R103=""),"",IF('Demand Locations'!R103&lt;COUNTIFS('Workers Settings'!$M:$M,$B103,'Workers Settings'!$N:$N,1,'Workers Settings'!$H:$H,P$3),"Warning!",IF('Demand Locations'!R103=0,"",COUNTIFS('Workers Settings'!$M:$M,$B103,'Workers Settings'!$N:$N,1,'Workers Settings'!$H:$H,P$3)/'Demand Locations'!R103)))</f>
        <v/>
      </c>
      <c r="Q103" s="24" t="str">
        <f>IF(OR($B103="",Q$3="",'Demand Locations'!S103=""),"",IF('Demand Locations'!S103&lt;COUNTIFS('Workers Settings'!$M:$M,$B103,'Workers Settings'!$N:$N,1,'Workers Settings'!$H:$H,Q$3),"Warning!",IF('Demand Locations'!S103=0,"",COUNTIFS('Workers Settings'!$M:$M,$B103,'Workers Settings'!$N:$N,1,'Workers Settings'!$H:$H,Q$3)/'Demand Locations'!S103)))</f>
        <v/>
      </c>
      <c r="R103" s="24" t="str">
        <f>IF(OR($B103="",R$3="",'Demand Locations'!T103=""),"",IF('Demand Locations'!T103&lt;COUNTIFS('Workers Settings'!$M:$M,$B103,'Workers Settings'!$N:$N,1,'Workers Settings'!$H:$H,R$3),"Warning!",IF('Demand Locations'!T103=0,"",COUNTIFS('Workers Settings'!$M:$M,$B103,'Workers Settings'!$N:$N,1,'Workers Settings'!$H:$H,R$3)/'Demand Locations'!T103)))</f>
        <v/>
      </c>
      <c r="S103" s="24" t="str">
        <f>IF(OR($B103="",S$3="",'Demand Locations'!U103=""),"",IF('Demand Locations'!U103&lt;COUNTIFS('Workers Settings'!$M:$M,$B103,'Workers Settings'!$N:$N,1,'Workers Settings'!$H:$H,S$3),"Warning!",IF('Demand Locations'!U103=0,"",COUNTIFS('Workers Settings'!$M:$M,$B103,'Workers Settings'!$N:$N,1,'Workers Settings'!$H:$H,S$3)/'Demand Locations'!U103)))</f>
        <v/>
      </c>
      <c r="T103" s="24" t="str">
        <f>IF(OR($B103="",T$3="",'Demand Locations'!V103=""),"",IF('Demand Locations'!V103&lt;COUNTIFS('Workers Settings'!$M:$M,$B103,'Workers Settings'!$N:$N,1,'Workers Settings'!$H:$H,T$3),"Warning!",IF('Demand Locations'!V103=0,"",COUNTIFS('Workers Settings'!$M:$M,$B103,'Workers Settings'!$N:$N,1,'Workers Settings'!$H:$H,T$3)/'Demand Locations'!V103)))</f>
        <v/>
      </c>
      <c r="U103" s="24" t="str">
        <f>IF(OR($B103="",U$3="",'Demand Locations'!W103=""),"",IF('Demand Locations'!W103&lt;COUNTIFS('Workers Settings'!$M:$M,$B103,'Workers Settings'!$N:$N,1,'Workers Settings'!$H:$H,U$3),"Warning!",IF('Demand Locations'!W103=0,"",COUNTIFS('Workers Settings'!$M:$M,$B103,'Workers Settings'!$N:$N,1,'Workers Settings'!$H:$H,U$3)/'Demand Locations'!W103)))</f>
        <v/>
      </c>
      <c r="V103" s="24" t="str">
        <f>IF(OR($B103="",V$3="",'Demand Locations'!X103=""),"",IF('Demand Locations'!X103&lt;COUNTIFS('Workers Settings'!$M:$M,$B103,'Workers Settings'!$N:$N,1,'Workers Settings'!$H:$H,V$3),"Warning!",IF('Demand Locations'!X103=0,"",COUNTIFS('Workers Settings'!$M:$M,$B103,'Workers Settings'!$N:$N,1,'Workers Settings'!$H:$H,V$3)/'Demand Locations'!X103)))</f>
        <v/>
      </c>
      <c r="W103" s="24" t="str">
        <f>IF(OR($B103="",W$3="",'Demand Locations'!Y103=""),"",IF('Demand Locations'!Y103&lt;COUNTIFS('Workers Settings'!$M:$M,$B103,'Workers Settings'!$N:$N,1,'Workers Settings'!$H:$H,W$3),"Warning!",IF('Demand Locations'!Y103=0,"",COUNTIFS('Workers Settings'!$M:$M,$B103,'Workers Settings'!$N:$N,1,'Workers Settings'!$H:$H,W$3)/'Demand Locations'!Y103)))</f>
        <v/>
      </c>
      <c r="X103" s="24" t="str">
        <f>IF(OR($B103="",X$3="",'Demand Locations'!Z103=""),"",IF('Demand Locations'!Z103&lt;COUNTIFS('Workers Settings'!$M:$M,$B103,'Workers Settings'!$N:$N,1,'Workers Settings'!$H:$H,X$3),"Warning!",IF('Demand Locations'!Z103=0,"",COUNTIFS('Workers Settings'!$M:$M,$B103,'Workers Settings'!$N:$N,1,'Workers Settings'!$H:$H,X$3)/'Demand Locations'!Z103)))</f>
        <v/>
      </c>
      <c r="Y103" s="24" t="str">
        <f>IF(OR($B103="",Y$3="",'Demand Locations'!AA103=""),"",IF('Demand Locations'!AA103&lt;COUNTIFS('Workers Settings'!$M:$M,$B103,'Workers Settings'!$N:$N,1,'Workers Settings'!$H:$H,Y$3),"Warning!",IF('Demand Locations'!AA103=0,"",COUNTIFS('Workers Settings'!$M:$M,$B103,'Workers Settings'!$N:$N,1,'Workers Settings'!$H:$H,Y$3)/'Demand Locations'!AA103)))</f>
        <v/>
      </c>
      <c r="Z103" s="24" t="str">
        <f>IF(OR($B103="",Z$3="",'Demand Locations'!AB103=""),"",IF('Demand Locations'!AB103&lt;COUNTIFS('Workers Settings'!$M:$M,$B103,'Workers Settings'!$N:$N,1,'Workers Settings'!$H:$H,Z$3),"Warning!",IF('Demand Locations'!AB103=0,"",COUNTIFS('Workers Settings'!$M:$M,$B103,'Workers Settings'!$N:$N,1,'Workers Settings'!$H:$H,Z$3)/'Demand Locations'!AB103)))</f>
        <v/>
      </c>
      <c r="AA103" s="24" t="str">
        <f>IF(OR($B103="",AA$3="",'Demand Locations'!AC103=""),"",IF('Demand Locations'!AC103&lt;COUNTIFS('Workers Settings'!$M:$M,$B103,'Workers Settings'!$N:$N,1,'Workers Settings'!$H:$H,AA$3),"Warning!",IF('Demand Locations'!AC103=0,"",COUNTIFS('Workers Settings'!$M:$M,$B103,'Workers Settings'!$N:$N,1,'Workers Settings'!$H:$H,AA$3)/'Demand Locations'!AC103)))</f>
        <v/>
      </c>
      <c r="AB103" s="24" t="str">
        <f>IF(OR($B103="",AB$3="",'Demand Locations'!AD103=""),"",IF('Demand Locations'!AD103&lt;COUNTIFS('Workers Settings'!$M:$M,$B103,'Workers Settings'!$N:$N,1,'Workers Settings'!$H:$H,AB$3),"Warning!",IF('Demand Locations'!AD103=0,"",COUNTIFS('Workers Settings'!$M:$M,$B103,'Workers Settings'!$N:$N,1,'Workers Settings'!$H:$H,AB$3)/'Demand Locations'!AD103)))</f>
        <v/>
      </c>
      <c r="AC103" s="24" t="str">
        <f>IF(OR($B103="",AC$3="",'Demand Locations'!AE103=""),"",IF('Demand Locations'!AE103&lt;COUNTIFS('Workers Settings'!$M:$M,$B103,'Workers Settings'!$N:$N,1,'Workers Settings'!$H:$H,AC$3),"Warning!",IF('Demand Locations'!AE103=0,"",COUNTIFS('Workers Settings'!$M:$M,$B103,'Workers Settings'!$N:$N,1,'Workers Settings'!$H:$H,AC$3)/'Demand Locations'!AE103)))</f>
        <v/>
      </c>
      <c r="AD103" s="24" t="str">
        <f>IF(OR($B103="",AD$3="",'Demand Locations'!AF103=""),"",IF('Demand Locations'!AF103&lt;COUNTIFS('Workers Settings'!$M:$M,$B103,'Workers Settings'!$N:$N,1,'Workers Settings'!$H:$H,AD$3),"Warning!",IF('Demand Locations'!AF103=0,"",COUNTIFS('Workers Settings'!$M:$M,$B103,'Workers Settings'!$N:$N,1,'Workers Settings'!$H:$H,AD$3)/'Demand Locations'!AF103)))</f>
        <v/>
      </c>
      <c r="AE103" s="24" t="str">
        <f>IF(OR($B103="",AE$3="",'Demand Locations'!AG103=""),"",IF('Demand Locations'!AG103&lt;COUNTIFS('Workers Settings'!$M:$M,$B103,'Workers Settings'!$N:$N,1,'Workers Settings'!$H:$H,AE$3),"Warning!",IF('Demand Locations'!AG103=0,"",COUNTIFS('Workers Settings'!$M:$M,$B103,'Workers Settings'!$N:$N,1,'Workers Settings'!$H:$H,AE$3)/'Demand Locations'!AG103)))</f>
        <v/>
      </c>
      <c r="AF103" s="24" t="str">
        <f>IF(OR($B103="",AF$3="",'Demand Locations'!AH103=""),"",IF('Demand Locations'!AH103&lt;COUNTIFS('Workers Settings'!$M:$M,$B103,'Workers Settings'!$N:$N,1,'Workers Settings'!$H:$H,AF$3),"Warning!",IF('Demand Locations'!AH103=0,"",COUNTIFS('Workers Settings'!$M:$M,$B103,'Workers Settings'!$N:$N,1,'Workers Settings'!$H:$H,AF$3)/'Demand Locations'!AH103)))</f>
        <v/>
      </c>
      <c r="AG103" s="24" t="str">
        <f>IF(OR($B103="",AG$3="",'Demand Locations'!AI103=""),"",IF('Demand Locations'!AI103&lt;COUNTIFS('Workers Settings'!$M:$M,$B103,'Workers Settings'!$N:$N,1,'Workers Settings'!$H:$H,AG$3),"Warning!",IF('Demand Locations'!AI103=0,"",COUNTIFS('Workers Settings'!$M:$M,$B103,'Workers Settings'!$N:$N,1,'Workers Settings'!$H:$H,AG$3)/'Demand Locations'!AI103)))</f>
        <v/>
      </c>
      <c r="AH103" s="24" t="str">
        <f>IF(OR($B103="",AH$3="",'Demand Locations'!AJ103=""),"",IF('Demand Locations'!AJ103&lt;COUNTIFS('Workers Settings'!$M:$M,$B103,'Workers Settings'!$N:$N,1,'Workers Settings'!$H:$H,AH$3),"Warning!",IF('Demand Locations'!AJ103=0,"",COUNTIFS('Workers Settings'!$M:$M,$B103,'Workers Settings'!$N:$N,1,'Workers Settings'!$H:$H,AH$3)/'Demand Locations'!AJ103)))</f>
        <v/>
      </c>
      <c r="AI103" s="24" t="str">
        <f>IF(OR($B103="",AI$3="",'Demand Locations'!AK103=""),"",IF('Demand Locations'!AK103&lt;COUNTIFS('Workers Settings'!$M:$M,$B103,'Workers Settings'!$N:$N,1,'Workers Settings'!$H:$H,AI$3),"Warning!",IF('Demand Locations'!AK103=0,"",COUNTIFS('Workers Settings'!$M:$M,$B103,'Workers Settings'!$N:$N,1,'Workers Settings'!$H:$H,AI$3)/'Demand Locations'!AK103)))</f>
        <v/>
      </c>
      <c r="AJ103" s="24" t="str">
        <f>IF(OR($B103="",AJ$3="",'Demand Locations'!AL103=""),"",IF('Demand Locations'!AL103&lt;COUNTIFS('Workers Settings'!$M:$M,$B103,'Workers Settings'!$N:$N,1,'Workers Settings'!$H:$H,AJ$3),"Warning!",IF('Demand Locations'!AL103=0,"",COUNTIFS('Workers Settings'!$M:$M,$B103,'Workers Settings'!$N:$N,1,'Workers Settings'!$H:$H,AJ$3)/'Demand Locations'!AL103)))</f>
        <v/>
      </c>
      <c r="AK103" s="24" t="str">
        <f>IF(OR($B103="",AK$3="",'Demand Locations'!AM103=""),"",IF('Demand Locations'!AM103&lt;COUNTIFS('Workers Settings'!$M:$M,$B103,'Workers Settings'!$N:$N,1,'Workers Settings'!$H:$H,AK$3),"Warning!",IF('Demand Locations'!AM103=0,"",COUNTIFS('Workers Settings'!$M:$M,$B103,'Workers Settings'!$N:$N,1,'Workers Settings'!$H:$H,AK$3)/'Demand Locations'!AM103)))</f>
        <v/>
      </c>
      <c r="AL103" s="24" t="str">
        <f>IF(OR($B103="",AL$3="",'Demand Locations'!AN103=""),"",IF('Demand Locations'!AN103&lt;COUNTIFS('Workers Settings'!$M:$M,$B103,'Workers Settings'!$N:$N,1,'Workers Settings'!$H:$H,AL$3),"Warning!",IF('Demand Locations'!AN103=0,"",COUNTIFS('Workers Settings'!$M:$M,$B103,'Workers Settings'!$N:$N,1,'Workers Settings'!$H:$H,AL$3)/'Demand Locations'!AN103)))</f>
        <v/>
      </c>
      <c r="AM103" s="24" t="str">
        <f>IF(OR($B103="",AM$3="",'Demand Locations'!AO103=""),"",IF('Demand Locations'!AO103&lt;COUNTIFS('Workers Settings'!$M:$M,$B103,'Workers Settings'!$N:$N,1,'Workers Settings'!$H:$H,AM$3),"Warning!",IF('Demand Locations'!AO103=0,"",COUNTIFS('Workers Settings'!$M:$M,$B103,'Workers Settings'!$N:$N,1,'Workers Settings'!$H:$H,AM$3)/'Demand Locations'!AO103)))</f>
        <v/>
      </c>
      <c r="AN103" s="24" t="str">
        <f>IF(OR($B103="",AN$3="",'Demand Locations'!AP103=""),"",IF('Demand Locations'!AP103&lt;COUNTIFS('Workers Settings'!$M:$M,$B103,'Workers Settings'!$N:$N,1,'Workers Settings'!$H:$H,AN$3),"Warning!",IF('Demand Locations'!AP103=0,"",COUNTIFS('Workers Settings'!$M:$M,$B103,'Workers Settings'!$N:$N,1,'Workers Settings'!$H:$H,AN$3)/'Demand Locations'!AP103)))</f>
        <v/>
      </c>
      <c r="AO103" s="24" t="str">
        <f>IF(OR($B103="",AO$3="",'Demand Locations'!AQ103=""),"",IF('Demand Locations'!AQ103&lt;COUNTIFS('Workers Settings'!$M:$M,$B103,'Workers Settings'!$N:$N,1,'Workers Settings'!$H:$H,AO$3),"Warning!",IF('Demand Locations'!AQ103=0,"",COUNTIFS('Workers Settings'!$M:$M,$B103,'Workers Settings'!$N:$N,1,'Workers Settings'!$H:$H,AO$3)/'Demand Locations'!AQ103)))</f>
        <v/>
      </c>
      <c r="AP103" s="24" t="str">
        <f>IF(OR($B103="",AP$3="",'Demand Locations'!AR103=""),"",IF('Demand Locations'!AR103&lt;COUNTIFS('Workers Settings'!$M:$M,$B103,'Workers Settings'!$N:$N,1,'Workers Settings'!$H:$H,AP$3),"Warning!",IF('Demand Locations'!AR103=0,"",COUNTIFS('Workers Settings'!$M:$M,$B103,'Workers Settings'!$N:$N,1,'Workers Settings'!$H:$H,AP$3)/'Demand Locations'!AR103)))</f>
        <v/>
      </c>
      <c r="AQ103" s="24" t="str">
        <f>IF(OR($B103="",AQ$3="",'Demand Locations'!AS103=""),"",IF('Demand Locations'!AS103&lt;COUNTIFS('Workers Settings'!$M:$M,$B103,'Workers Settings'!$N:$N,1,'Workers Settings'!$H:$H,AQ$3),"Warning!",IF('Demand Locations'!AS103=0,"",COUNTIFS('Workers Settings'!$M:$M,$B103,'Workers Settings'!$N:$N,1,'Workers Settings'!$H:$H,AQ$3)/'Demand Locations'!AS103)))</f>
        <v/>
      </c>
      <c r="AR103" s="24" t="str">
        <f>IF(OR($B103="",AR$3="",'Demand Locations'!AT103=""),"",IF('Demand Locations'!AT103&lt;COUNTIFS('Workers Settings'!$M:$M,$B103,'Workers Settings'!$N:$N,1,'Workers Settings'!$H:$H,AR$3),"Warning!",IF('Demand Locations'!AT103=0,"",COUNTIFS('Workers Settings'!$M:$M,$B103,'Workers Settings'!$N:$N,1,'Workers Settings'!$H:$H,AR$3)/'Demand Locations'!AT103)))</f>
        <v/>
      </c>
      <c r="AS103" s="24" t="str">
        <f>IF(OR($B103="",AS$3="",'Demand Locations'!AU103=""),"",IF('Demand Locations'!AU103&lt;COUNTIFS('Workers Settings'!$M:$M,$B103,'Workers Settings'!$N:$N,1,'Workers Settings'!$H:$H,AS$3),"Warning!",IF('Demand Locations'!AU103=0,"",COUNTIFS('Workers Settings'!$M:$M,$B103,'Workers Settings'!$N:$N,1,'Workers Settings'!$H:$H,AS$3)/'Demand Locations'!AU103)))</f>
        <v/>
      </c>
      <c r="AT103" s="24" t="str">
        <f>IF(OR($B103="",AT$3="",'Demand Locations'!AV103=""),"",IF('Demand Locations'!AV103&lt;COUNTIFS('Workers Settings'!$M:$M,$B103,'Workers Settings'!$N:$N,1,'Workers Settings'!$H:$H,AT$3),"Warning!",IF('Demand Locations'!AV103=0,"",COUNTIFS('Workers Settings'!$M:$M,$B103,'Workers Settings'!$N:$N,1,'Workers Settings'!$H:$H,AT$3)/'Demand Locations'!AV103)))</f>
        <v/>
      </c>
      <c r="AU103" s="24" t="str">
        <f>IF(OR($B103="",AU$3="",'Demand Locations'!AW103=""),"",IF('Demand Locations'!AW103&lt;COUNTIFS('Workers Settings'!$M:$M,$B103,'Workers Settings'!$N:$N,1,'Workers Settings'!$H:$H,AU$3),"Warning!",IF('Demand Locations'!AW103=0,"",COUNTIFS('Workers Settings'!$M:$M,$B103,'Workers Settings'!$N:$N,1,'Workers Settings'!$H:$H,AU$3)/'Demand Locations'!AW103)))</f>
        <v/>
      </c>
      <c r="AV103" s="24" t="str">
        <f>IF(OR($B103="",AV$3="",'Demand Locations'!AX103=""),"",IF('Demand Locations'!AX103&lt;COUNTIFS('Workers Settings'!$M:$M,$B103,'Workers Settings'!$N:$N,1,'Workers Settings'!$H:$H,AV$3),"Warning!",IF('Demand Locations'!AX103=0,"",COUNTIFS('Workers Settings'!$M:$M,$B103,'Workers Settings'!$N:$N,1,'Workers Settings'!$H:$H,AV$3)/'Demand Locations'!AX103)))</f>
        <v/>
      </c>
      <c r="AW103" s="24" t="str">
        <f>IF(OR($B103="",AW$3="",'Demand Locations'!AY103=""),"",IF('Demand Locations'!AY103&lt;COUNTIFS('Workers Settings'!$M:$M,$B103,'Workers Settings'!$N:$N,1,'Workers Settings'!$H:$H,AW$3),"Warning!",IF('Demand Locations'!AY103=0,"",COUNTIFS('Workers Settings'!$M:$M,$B103,'Workers Settings'!$N:$N,1,'Workers Settings'!$H:$H,AW$3)/'Demand Locations'!AY103)))</f>
        <v/>
      </c>
      <c r="AX103" s="24" t="str">
        <f>IF(OR($B103="",AX$3="",'Demand Locations'!AZ103=""),"",IF('Demand Locations'!AZ103&lt;COUNTIFS('Workers Settings'!$M:$M,$B103,'Workers Settings'!$N:$N,1,'Workers Settings'!$H:$H,AX$3),"Warning!",IF('Demand Locations'!AZ103=0,"",COUNTIFS('Workers Settings'!$M:$M,$B103,'Workers Settings'!$N:$N,1,'Workers Settings'!$H:$H,AX$3)/'Demand Locations'!AZ103)))</f>
        <v/>
      </c>
      <c r="AY103" s="24" t="str">
        <f>IF(OR($B103="",AY$3="",'Demand Locations'!BA103=""),"",IF('Demand Locations'!BA103&lt;COUNTIFS('Workers Settings'!$M:$M,$B103,'Workers Settings'!$N:$N,1,'Workers Settings'!$H:$H,AY$3),"Warning!",IF('Demand Locations'!BA103=0,"",COUNTIFS('Workers Settings'!$M:$M,$B103,'Workers Settings'!$N:$N,1,'Workers Settings'!$H:$H,AY$3)/'Demand Locations'!BA103)))</f>
        <v/>
      </c>
      <c r="AZ103" s="24" t="str">
        <f>IF(OR($B103="",AZ$3="",'Demand Locations'!BB103=""),"",IF('Demand Locations'!BB103&lt;COUNTIFS('Workers Settings'!$M:$M,$B103,'Workers Settings'!$N:$N,1,'Workers Settings'!$H:$H,AZ$3),"Warning!",IF('Demand Locations'!BB103=0,"",COUNTIFS('Workers Settings'!$M:$M,$B103,'Workers Settings'!$N:$N,1,'Workers Settings'!$H:$H,AZ$3)/'Demand Locations'!BB103)))</f>
        <v/>
      </c>
      <c r="BA103" s="24" t="str">
        <f>IF(OR($B103="",BA$3="",'Demand Locations'!BC103=""),"",IF('Demand Locations'!BC103&lt;COUNTIFS('Workers Settings'!$M:$M,$B103,'Workers Settings'!$N:$N,1,'Workers Settings'!$H:$H,BA$3),"Warning!",IF('Demand Locations'!BC103=0,"",COUNTIFS('Workers Settings'!$M:$M,$B103,'Workers Settings'!$N:$N,1,'Workers Settings'!$H:$H,BA$3)/'Demand Locations'!BC103)))</f>
        <v/>
      </c>
      <c r="BB103" s="24" t="str">
        <f>IF(OR($B103="",BB$3="",'Demand Locations'!BD103=""),"",IF('Demand Locations'!BD103&lt;COUNTIFS('Workers Settings'!$M:$M,$B103,'Workers Settings'!$N:$N,1,'Workers Settings'!$H:$H,BB$3),"Warning!",IF('Demand Locations'!BD103=0,"",COUNTIFS('Workers Settings'!$M:$M,$B103,'Workers Settings'!$N:$N,1,'Workers Settings'!$H:$H,BB$3)/'Demand Locations'!BD103)))</f>
        <v/>
      </c>
      <c r="BC103" s="24" t="str">
        <f>IF(OR($B103="",BC$3="",'Demand Locations'!BE103=""),"",IF('Demand Locations'!BE103&lt;COUNTIFS('Workers Settings'!$M:$M,$B103,'Workers Settings'!$N:$N,1,'Workers Settings'!$H:$H,BC$3),"Warning!",IF('Demand Locations'!BE103=0,"",COUNTIFS('Workers Settings'!$M:$M,$B103,'Workers Settings'!$N:$N,1,'Workers Settings'!$H:$H,BC$3)/'Demand Locations'!BE103)))</f>
        <v/>
      </c>
      <c r="BD103" s="24" t="str">
        <f>IF(OR($B103="",BD$3="",'Demand Locations'!BF103=""),"",IF('Demand Locations'!BF103&lt;COUNTIFS('Workers Settings'!$M:$M,$B103,'Workers Settings'!$N:$N,1,'Workers Settings'!$H:$H,BD$3),"Warning!",IF('Demand Locations'!BF103=0,"",COUNTIFS('Workers Settings'!$M:$M,$B103,'Workers Settings'!$N:$N,1,'Workers Settings'!$H:$H,BD$3)/'Demand Locations'!BF103)))</f>
        <v/>
      </c>
      <c r="BE103" s="24" t="str">
        <f>IF(OR($B103="",BE$3="",'Demand Locations'!BG103=""),"",IF('Demand Locations'!BG103&lt;COUNTIFS('Workers Settings'!$M:$M,$B103,'Workers Settings'!$N:$N,1,'Workers Settings'!$H:$H,BE$3),"Warning!",IF('Demand Locations'!BG103=0,"",COUNTIFS('Workers Settings'!$M:$M,$B103,'Workers Settings'!$N:$N,1,'Workers Settings'!$H:$H,BE$3)/'Demand Locations'!BG103)))</f>
        <v/>
      </c>
      <c r="BF103" s="24" t="str">
        <f>IF(OR($B103="",BF$3="",'Demand Locations'!BH103=""),"",IF('Demand Locations'!BH103&lt;COUNTIFS('Workers Settings'!$M:$M,$B103,'Workers Settings'!$N:$N,1,'Workers Settings'!$H:$H,BF$3),"Warning!",IF('Demand Locations'!BH103=0,"",COUNTIFS('Workers Settings'!$M:$M,$B103,'Workers Settings'!$N:$N,1,'Workers Settings'!$H:$H,BF$3)/'Demand Locations'!BH103)))</f>
        <v/>
      </c>
      <c r="BG103" s="24" t="str">
        <f>IF(OR($B103="",BG$3="",'Demand Locations'!BI103=""),"",IF('Demand Locations'!BI103&lt;COUNTIFS('Workers Settings'!$M:$M,$B103,'Workers Settings'!$N:$N,1,'Workers Settings'!$H:$H,BG$3),"Warning!",IF('Demand Locations'!BI103=0,"",COUNTIFS('Workers Settings'!$M:$M,$B103,'Workers Settings'!$N:$N,1,'Workers Settings'!$H:$H,BG$3)/'Demand Locations'!BI103)))</f>
        <v/>
      </c>
      <c r="BH103" s="24" t="str">
        <f>IF(OR($B103="",BH$3="",'Demand Locations'!BJ103=""),"",IF('Demand Locations'!BJ103&lt;COUNTIFS('Workers Settings'!$M:$M,$B103,'Workers Settings'!$N:$N,1,'Workers Settings'!$H:$H,BH$3),"Warning!",IF('Demand Locations'!BJ103=0,"",COUNTIFS('Workers Settings'!$M:$M,$B103,'Workers Settings'!$N:$N,1,'Workers Settings'!$H:$H,BH$3)/'Demand Locations'!BJ103)))</f>
        <v/>
      </c>
      <c r="BI103" s="24" t="str">
        <f>IF(OR($B103="",BI$3="",'Demand Locations'!BK103=""),"",IF('Demand Locations'!BK103&lt;COUNTIFS('Workers Settings'!$M:$M,$B103,'Workers Settings'!$N:$N,1,'Workers Settings'!$H:$H,BI$3),"Warning!",IF('Demand Locations'!BK103=0,"",COUNTIFS('Workers Settings'!$M:$M,$B103,'Workers Settings'!$N:$N,1,'Workers Settings'!$H:$H,BI$3)/'Demand Locations'!BK103)))</f>
        <v/>
      </c>
      <c r="BJ103" s="24" t="str">
        <f>IF(OR($B103="",BJ$3="",'Demand Locations'!BL103=""),"",IF('Demand Locations'!BL103&lt;COUNTIFS('Workers Settings'!$M:$M,$B103,'Workers Settings'!$N:$N,1,'Workers Settings'!$H:$H,BJ$3),"Warning!",IF('Demand Locations'!BL103=0,"",COUNTIFS('Workers Settings'!$M:$M,$B103,'Workers Settings'!$N:$N,1,'Workers Settings'!$H:$H,BJ$3)/'Demand Locations'!BL103)))</f>
        <v/>
      </c>
      <c r="BK103" s="24" t="str">
        <f>IF(OR($B103="",BK$3="",'Demand Locations'!BM103=""),"",IF('Demand Locations'!BM103&lt;COUNTIFS('Workers Settings'!$M:$M,$B103,'Workers Settings'!$N:$N,1,'Workers Settings'!$H:$H,BK$3),"Warning!",IF('Demand Locations'!BM103=0,"",COUNTIFS('Workers Settings'!$M:$M,$B103,'Workers Settings'!$N:$N,1,'Workers Settings'!$H:$H,BK$3)/'Demand Locations'!BM103)))</f>
        <v/>
      </c>
      <c r="BL103" s="24" t="str">
        <f>IF(OR($B103="",BL$3="",'Demand Locations'!BN103=""),"",IF('Demand Locations'!BN103&lt;COUNTIFS('Workers Settings'!$M:$M,$B103,'Workers Settings'!$N:$N,1,'Workers Settings'!$H:$H,BL$3),"Warning!",IF('Demand Locations'!BN103=0,"",COUNTIFS('Workers Settings'!$M:$M,$B103,'Workers Settings'!$N:$N,1,'Workers Settings'!$H:$H,BL$3)/'Demand Locations'!BN103)))</f>
        <v/>
      </c>
      <c r="BM103" s="24" t="str">
        <f>IF(OR($B103="",BM$3="",'Demand Locations'!BO103=""),"",IF('Demand Locations'!BO103&lt;COUNTIFS('Workers Settings'!$M:$M,$B103,'Workers Settings'!$N:$N,1,'Workers Settings'!$H:$H,BM$3),"Warning!",IF('Demand Locations'!BO103=0,"",COUNTIFS('Workers Settings'!$M:$M,$B103,'Workers Settings'!$N:$N,1,'Workers Settings'!$H:$H,BM$3)/'Demand Locations'!BO103)))</f>
        <v/>
      </c>
      <c r="BN103" s="24" t="str">
        <f>IF(OR($B103="",BN$3="",'Demand Locations'!BP103=""),"",IF('Demand Locations'!BP103&lt;COUNTIFS('Workers Settings'!$M:$M,$B103,'Workers Settings'!$N:$N,1,'Workers Settings'!$H:$H,BN$3),"Warning!",IF('Demand Locations'!BP103=0,"",COUNTIFS('Workers Settings'!$M:$M,$B103,'Workers Settings'!$N:$N,1,'Workers Settings'!$H:$H,BN$3)/'Demand Locations'!BP103)))</f>
        <v/>
      </c>
      <c r="BO103" s="24" t="str">
        <f>IF(OR($B103="",BO$3="",'Demand Locations'!BQ103=""),"",IF('Demand Locations'!BQ103&lt;COUNTIFS('Workers Settings'!$M:$M,$B103,'Workers Settings'!$N:$N,1,'Workers Settings'!$H:$H,BO$3),"Warning!",IF('Demand Locations'!BQ103=0,"",COUNTIFS('Workers Settings'!$M:$M,$B103,'Workers Settings'!$N:$N,1,'Workers Settings'!$H:$H,BO$3)/'Demand Locations'!BQ103)))</f>
        <v/>
      </c>
      <c r="BP103" s="24" t="str">
        <f>IF(OR($B103="",BP$3="",'Demand Locations'!BR103=""),"",IF('Demand Locations'!BR103&lt;COUNTIFS('Workers Settings'!$M:$M,$B103,'Workers Settings'!$N:$N,1,'Workers Settings'!$H:$H,BP$3),"Warning!",IF('Demand Locations'!BR103=0,"",COUNTIFS('Workers Settings'!$M:$M,$B103,'Workers Settings'!$N:$N,1,'Workers Settings'!$H:$H,BP$3)/'Demand Locations'!BR103)))</f>
        <v/>
      </c>
      <c r="BQ103" s="24" t="str">
        <f>IF(OR($B103="",BQ$3="",'Demand Locations'!BS103=""),"",IF('Demand Locations'!BS103&lt;COUNTIFS('Workers Settings'!$M:$M,$B103,'Workers Settings'!$N:$N,1,'Workers Settings'!$H:$H,BQ$3),"Warning!",IF('Demand Locations'!BS103=0,"",COUNTIFS('Workers Settings'!$M:$M,$B103,'Workers Settings'!$N:$N,1,'Workers Settings'!$H:$H,BQ$3)/'Demand Locations'!BS103)))</f>
        <v/>
      </c>
      <c r="BR103" s="24" t="str">
        <f>IF(OR($B103="",BR$3="",'Demand Locations'!BT103=""),"",IF('Demand Locations'!BT103&lt;COUNTIFS('Workers Settings'!$M:$M,$B103,'Workers Settings'!$N:$N,1,'Workers Settings'!$H:$H,BR$3),"Warning!",IF('Demand Locations'!BT103=0,"",COUNTIFS('Workers Settings'!$M:$M,$B103,'Workers Settings'!$N:$N,1,'Workers Settings'!$H:$H,BR$3)/'Demand Locations'!BT103)))</f>
        <v/>
      </c>
      <c r="BS103" s="24" t="str">
        <f>IF(OR($B103="",BS$3="",'Demand Locations'!BU103=""),"",IF('Demand Locations'!BU103&lt;COUNTIFS('Workers Settings'!$M:$M,$B103,'Workers Settings'!$N:$N,1,'Workers Settings'!$H:$H,BS$3),"Warning!",IF('Demand Locations'!BU103=0,"",COUNTIFS('Workers Settings'!$M:$M,$B103,'Workers Settings'!$N:$N,1,'Workers Settings'!$H:$H,BS$3)/'Demand Locations'!BU103)))</f>
        <v/>
      </c>
      <c r="BT103" s="24" t="str">
        <f>IF(OR($B103="",BT$3="",'Demand Locations'!BV103=""),"",IF('Demand Locations'!BV103&lt;COUNTIFS('Workers Settings'!$M:$M,$B103,'Workers Settings'!$N:$N,1,'Workers Settings'!$H:$H,BT$3),"Warning!",IF('Demand Locations'!BV103=0,"",COUNTIFS('Workers Settings'!$M:$M,$B103,'Workers Settings'!$N:$N,1,'Workers Settings'!$H:$H,BT$3)/'Demand Locations'!BV103)))</f>
        <v/>
      </c>
      <c r="BU103" s="24" t="str">
        <f>IF(OR($B103="",BU$3="",'Demand Locations'!BW103=""),"",IF('Demand Locations'!BW103&lt;COUNTIFS('Workers Settings'!$M:$M,$B103,'Workers Settings'!$N:$N,1,'Workers Settings'!$H:$H,BU$3),"Warning!",IF('Demand Locations'!BW103=0,"",COUNTIFS('Workers Settings'!$M:$M,$B103,'Workers Settings'!$N:$N,1,'Workers Settings'!$H:$H,BU$3)/'Demand Locations'!BW103)))</f>
        <v/>
      </c>
      <c r="BV103" s="24" t="str">
        <f>IF(OR($B103="",BV$3="",'Demand Locations'!BX103=""),"",IF('Demand Locations'!BX103&lt;COUNTIFS('Workers Settings'!$M:$M,$B103,'Workers Settings'!$N:$N,1,'Workers Settings'!$H:$H,BV$3),"Warning!",IF('Demand Locations'!BX103=0,"",COUNTIFS('Workers Settings'!$M:$M,$B103,'Workers Settings'!$N:$N,1,'Workers Settings'!$H:$H,BV$3)/'Demand Locations'!BX103)))</f>
        <v/>
      </c>
      <c r="BW103" s="24" t="str">
        <f>IF(OR($B103="",BW$3="",'Demand Locations'!BY103=""),"",IF('Demand Locations'!BY103&lt;COUNTIFS('Workers Settings'!$M:$M,$B103,'Workers Settings'!$N:$N,1,'Workers Settings'!$H:$H,BW$3),"Warning!",IF('Demand Locations'!BY103=0,"",COUNTIFS('Workers Settings'!$M:$M,$B103,'Workers Settings'!$N:$N,1,'Workers Settings'!$H:$H,BW$3)/'Demand Locations'!BY103)))</f>
        <v/>
      </c>
      <c r="BX103" s="24" t="str">
        <f>IF(OR($B103="",BX$3="",'Demand Locations'!BZ103=""),"",IF('Demand Locations'!BZ103&lt;COUNTIFS('Workers Settings'!$M:$M,$B103,'Workers Settings'!$N:$N,1,'Workers Settings'!$H:$H,BX$3),"Warning!",IF('Demand Locations'!BZ103=0,"",COUNTIFS('Workers Settings'!$M:$M,$B103,'Workers Settings'!$N:$N,1,'Workers Settings'!$H:$H,BX$3)/'Demand Locations'!BZ103)))</f>
        <v/>
      </c>
      <c r="BY103" s="24" t="str">
        <f>IF(OR($B103="",BY$3="",'Demand Locations'!CA103=""),"",IF('Demand Locations'!CA103&lt;COUNTIFS('Workers Settings'!$M:$M,$B103,'Workers Settings'!$N:$N,1,'Workers Settings'!$H:$H,BY$3),"Warning!",IF('Demand Locations'!CA103=0,"",COUNTIFS('Workers Settings'!$M:$M,$B103,'Workers Settings'!$N:$N,1,'Workers Settings'!$H:$H,BY$3)/'Demand Locations'!CA103)))</f>
        <v/>
      </c>
      <c r="BZ103" s="24" t="str">
        <f>IF(OR($B103="",BZ$3="",'Demand Locations'!CB103=""),"",IF('Demand Locations'!CB103&lt;COUNTIFS('Workers Settings'!$M:$M,$B103,'Workers Settings'!$N:$N,1,'Workers Settings'!$H:$H,BZ$3),"Warning!",IF('Demand Locations'!CB103=0,"",COUNTIFS('Workers Settings'!$M:$M,$B103,'Workers Settings'!$N:$N,1,'Workers Settings'!$H:$H,BZ$3)/'Demand Locations'!CB103)))</f>
        <v/>
      </c>
      <c r="CA103" s="24" t="str">
        <f>IF(OR($B103="",CA$3="",'Demand Locations'!CC103=""),"",IF('Demand Locations'!CC103&lt;COUNTIFS('Workers Settings'!$M:$M,$B103,'Workers Settings'!$N:$N,1,'Workers Settings'!$H:$H,CA$3),"Warning!",IF('Demand Locations'!CC103=0,"",COUNTIFS('Workers Settings'!$M:$M,$B103,'Workers Settings'!$N:$N,1,'Workers Settings'!$H:$H,CA$3)/'Demand Locations'!CC103)))</f>
        <v/>
      </c>
      <c r="CB103" s="24" t="str">
        <f>IF(OR($B103="",CB$3="",'Demand Locations'!CD103=""),"",IF('Demand Locations'!CD103&lt;COUNTIFS('Workers Settings'!$M:$M,$B103,'Workers Settings'!$N:$N,1,'Workers Settings'!$H:$H,CB$3),"Warning!",IF('Demand Locations'!CD103=0,"",COUNTIFS('Workers Settings'!$M:$M,$B103,'Workers Settings'!$N:$N,1,'Workers Settings'!$H:$H,CB$3)/'Demand Locations'!CD103)))</f>
        <v/>
      </c>
      <c r="CC103" s="24" t="str">
        <f>IF(OR($B103="",CC$3="",'Demand Locations'!CE103=""),"",IF('Demand Locations'!CE103&lt;COUNTIFS('Workers Settings'!$M:$M,$B103,'Workers Settings'!$N:$N,1,'Workers Settings'!$H:$H,CC$3),"Warning!",IF('Demand Locations'!CE103=0,"",COUNTIFS('Workers Settings'!$M:$M,$B103,'Workers Settings'!$N:$N,1,'Workers Settings'!$H:$H,CC$3)/'Demand Locations'!CE103)))</f>
        <v/>
      </c>
      <c r="CD103" s="24" t="str">
        <f>IF(OR($B103="",CD$3="",'Demand Locations'!CF103=""),"",IF('Demand Locations'!CF103&lt;COUNTIFS('Workers Settings'!$M:$M,$B103,'Workers Settings'!$N:$N,1,'Workers Settings'!$H:$H,CD$3),"Warning!",IF('Demand Locations'!CF103=0,"",COUNTIFS('Workers Settings'!$M:$M,$B103,'Workers Settings'!$N:$N,1,'Workers Settings'!$H:$H,CD$3)/'Demand Locations'!CF103)))</f>
        <v/>
      </c>
      <c r="CE103" s="24" t="str">
        <f>IF(OR($B103="",CE$3="",'Demand Locations'!CG103=""),"",IF('Demand Locations'!CG103&lt;COUNTIFS('Workers Settings'!$M:$M,$B103,'Workers Settings'!$N:$N,1,'Workers Settings'!$H:$H,CE$3),"Warning!",IF('Demand Locations'!CG103=0,"",COUNTIFS('Workers Settings'!$M:$M,$B103,'Workers Settings'!$N:$N,1,'Workers Settings'!$H:$H,CE$3)/'Demand Locations'!CG103)))</f>
        <v/>
      </c>
      <c r="CF103" s="24" t="str">
        <f>IF(OR($B103="",CF$3="",'Demand Locations'!CH103=""),"",IF('Demand Locations'!CH103&lt;COUNTIFS('Workers Settings'!$M:$M,$B103,'Workers Settings'!$N:$N,1,'Workers Settings'!$H:$H,CF$3),"Warning!",IF('Demand Locations'!CH103=0,"",COUNTIFS('Workers Settings'!$M:$M,$B103,'Workers Settings'!$N:$N,1,'Workers Settings'!$H:$H,CF$3)/'Demand Locations'!CH103)))</f>
        <v/>
      </c>
      <c r="CG103" s="24" t="str">
        <f>IF(OR($B103="",CG$3="",'Demand Locations'!CI103=""),"",IF('Demand Locations'!CI103&lt;COUNTIFS('Workers Settings'!$M:$M,$B103,'Workers Settings'!$N:$N,1,'Workers Settings'!$H:$H,CG$3),"Warning!",IF('Demand Locations'!CI103=0,"",COUNTIFS('Workers Settings'!$M:$M,$B103,'Workers Settings'!$N:$N,1,'Workers Settings'!$H:$H,CG$3)/'Demand Locations'!CI103)))</f>
        <v/>
      </c>
      <c r="CH103" s="24" t="str">
        <f>IF(OR($B103="",CH$3="",'Demand Locations'!CJ103=""),"",IF('Demand Locations'!CJ103&lt;COUNTIFS('Workers Settings'!$M:$M,$B103,'Workers Settings'!$N:$N,1,'Workers Settings'!$H:$H,CH$3),"Warning!",IF('Demand Locations'!CJ103=0,"",COUNTIFS('Workers Settings'!$M:$M,$B103,'Workers Settings'!$N:$N,1,'Workers Settings'!$H:$H,CH$3)/'Demand Locations'!CJ103)))</f>
        <v/>
      </c>
      <c r="CI103" s="24" t="str">
        <f>IF(OR($B103="",CI$3="",'Demand Locations'!CK103=""),"",IF('Demand Locations'!CK103&lt;COUNTIFS('Workers Settings'!$M:$M,$B103,'Workers Settings'!$N:$N,1,'Workers Settings'!$H:$H,CI$3),"Warning!",IF('Demand Locations'!CK103=0,"",COUNTIFS('Workers Settings'!$M:$M,$B103,'Workers Settings'!$N:$N,1,'Workers Settings'!$H:$H,CI$3)/'Demand Locations'!CK103)))</f>
        <v/>
      </c>
      <c r="CJ103" s="24" t="str">
        <f>IF(OR($B103="",CJ$3="",'Demand Locations'!CL103=""),"",IF('Demand Locations'!CL103&lt;COUNTIFS('Workers Settings'!$M:$M,$B103,'Workers Settings'!$N:$N,1,'Workers Settings'!$H:$H,CJ$3),"Warning!",IF('Demand Locations'!CL103=0,"",COUNTIFS('Workers Settings'!$M:$M,$B103,'Workers Settings'!$N:$N,1,'Workers Settings'!$H:$H,CJ$3)/'Demand Locations'!CL103)))</f>
        <v/>
      </c>
      <c r="CK103" s="24" t="str">
        <f>IF(OR($B103="",CK$3="",'Demand Locations'!CM103=""),"",IF('Demand Locations'!CM103&lt;COUNTIFS('Workers Settings'!$M:$M,$B103,'Workers Settings'!$N:$N,1,'Workers Settings'!$H:$H,CK$3),"Warning!",IF('Demand Locations'!CM103=0,"",COUNTIFS('Workers Settings'!$M:$M,$B103,'Workers Settings'!$N:$N,1,'Workers Settings'!$H:$H,CK$3)/'Demand Locations'!CM103)))</f>
        <v/>
      </c>
      <c r="CL103" s="24" t="str">
        <f>IF(OR($B103="",CL$3="",'Demand Locations'!CN103=""),"",IF('Demand Locations'!CN103&lt;COUNTIFS('Workers Settings'!$M:$M,$B103,'Workers Settings'!$N:$N,1,'Workers Settings'!$H:$H,CL$3),"Warning!",IF('Demand Locations'!CN103=0,"",COUNTIFS('Workers Settings'!$M:$M,$B103,'Workers Settings'!$N:$N,1,'Workers Settings'!$H:$H,CL$3)/'Demand Locations'!CN103)))</f>
        <v/>
      </c>
      <c r="CM103" s="24" t="str">
        <f>IF(OR($B103="",CM$3="",'Demand Locations'!CO103=""),"",IF('Demand Locations'!CO103&lt;COUNTIFS('Workers Settings'!$M:$M,$B103,'Workers Settings'!$N:$N,1,'Workers Settings'!$H:$H,CM$3),"Warning!",IF('Demand Locations'!CO103=0,"",COUNTIFS('Workers Settings'!$M:$M,$B103,'Workers Settings'!$N:$N,1,'Workers Settings'!$H:$H,CM$3)/'Demand Locations'!CO103)))</f>
        <v/>
      </c>
      <c r="CN103" s="24" t="str">
        <f>IF(OR($B103="",CN$3="",'Demand Locations'!CP103=""),"",IF('Demand Locations'!CP103&lt;COUNTIFS('Workers Settings'!$M:$M,$B103,'Workers Settings'!$N:$N,1,'Workers Settings'!$H:$H,CN$3),"Warning!",IF('Demand Locations'!CP103=0,"",COUNTIFS('Workers Settings'!$M:$M,$B103,'Workers Settings'!$N:$N,1,'Workers Settings'!$H:$H,CN$3)/'Demand Locations'!CP103)))</f>
        <v/>
      </c>
      <c r="CO103" s="24" t="str">
        <f>IF(OR($B103="",CO$3="",'Demand Locations'!CQ103=""),"",IF('Demand Locations'!CQ103&lt;COUNTIFS('Workers Settings'!$M:$M,$B103,'Workers Settings'!$N:$N,1,'Workers Settings'!$H:$H,CO$3),"Warning!",IF('Demand Locations'!CQ103=0,"",COUNTIFS('Workers Settings'!$M:$M,$B103,'Workers Settings'!$N:$N,1,'Workers Settings'!$H:$H,CO$3)/'Demand Locations'!CQ103)))</f>
        <v/>
      </c>
      <c r="CP103" s="24" t="str">
        <f>IF(OR($B103="",CP$3="",'Demand Locations'!CR103=""),"",IF('Demand Locations'!CR103&lt;COUNTIFS('Workers Settings'!$M:$M,$B103,'Workers Settings'!$N:$N,1,'Workers Settings'!$H:$H,CP$3),"Warning!",IF('Demand Locations'!CR103=0,"",COUNTIFS('Workers Settings'!$M:$M,$B103,'Workers Settings'!$N:$N,1,'Workers Settings'!$H:$H,CP$3)/'Demand Locations'!CR103)))</f>
        <v/>
      </c>
      <c r="CQ103" s="24" t="str">
        <f>IF(OR($B103="",CQ$3="",'Demand Locations'!CS103=""),"",IF('Demand Locations'!CS103&lt;COUNTIFS('Workers Settings'!$M:$M,$B103,'Workers Settings'!$N:$N,1,'Workers Settings'!$H:$H,CQ$3),"Warning!",IF('Demand Locations'!CS103=0,"",COUNTIFS('Workers Settings'!$M:$M,$B103,'Workers Settings'!$N:$N,1,'Workers Settings'!$H:$H,CQ$3)/'Demand Locations'!CS103)))</f>
        <v/>
      </c>
      <c r="CR103" s="24" t="str">
        <f>IF(OR($B103="",CR$3="",'Demand Locations'!CT103=""),"",IF('Demand Locations'!CT103&lt;COUNTIFS('Workers Settings'!$M:$M,$B103,'Workers Settings'!$N:$N,1,'Workers Settings'!$H:$H,CR$3),"Warning!",IF('Demand Locations'!CT103=0,"",COUNTIFS('Workers Settings'!$M:$M,$B103,'Workers Settings'!$N:$N,1,'Workers Settings'!$H:$H,CR$3)/'Demand Locations'!CT103)))</f>
        <v/>
      </c>
      <c r="CS103" s="24" t="str">
        <f>IF(OR($B103="",CS$3="",'Demand Locations'!CU103=""),"",IF('Demand Locations'!CU103&lt;COUNTIFS('Workers Settings'!$M:$M,$B103,'Workers Settings'!$N:$N,1,'Workers Settings'!$H:$H,CS$3),"Warning!",IF('Demand Locations'!CU103=0,"",COUNTIFS('Workers Settings'!$M:$M,$B103,'Workers Settings'!$N:$N,1,'Workers Settings'!$H:$H,CS$3)/'Demand Locations'!CU103)))</f>
        <v/>
      </c>
      <c r="CT103" s="24" t="str">
        <f>IF(OR($B103="",CT$3="",'Demand Locations'!CV103=""),"",IF('Demand Locations'!CV103&lt;COUNTIFS('Workers Settings'!$M:$M,$B103,'Workers Settings'!$N:$N,1,'Workers Settings'!$H:$H,CT$3),"Warning!",IF('Demand Locations'!CV103=0,"",COUNTIFS('Workers Settings'!$M:$M,$B103,'Workers Settings'!$N:$N,1,'Workers Settings'!$H:$H,CT$3)/'Demand Locations'!CV103)))</f>
        <v/>
      </c>
      <c r="CU103" s="24" t="str">
        <f>IF(OR($B103="",CU$3="",'Demand Locations'!CW103=""),"",IF('Demand Locations'!CW103&lt;COUNTIFS('Workers Settings'!$M:$M,$B103,'Workers Settings'!$N:$N,1,'Workers Settings'!$H:$H,CU$3),"Warning!",IF('Demand Locations'!CW103=0,"",COUNTIFS('Workers Settings'!$M:$M,$B103,'Workers Settings'!$N:$N,1,'Workers Settings'!$H:$H,CU$3)/'Demand Locations'!CW103)))</f>
        <v/>
      </c>
      <c r="CV103" s="24" t="str">
        <f>IF(OR($B103="",CV$3="",'Demand Locations'!CX103=""),"",IF('Demand Locations'!CX103&lt;COUNTIFS('Workers Settings'!$M:$M,$B103,'Workers Settings'!$N:$N,1,'Workers Settings'!$H:$H,CV$3),"Warning!",IF('Demand Locations'!CX103=0,"",COUNTIFS('Workers Settings'!$M:$M,$B103,'Workers Settings'!$N:$N,1,'Workers Settings'!$H:$H,CV$3)/'Demand Locations'!CX103)))</f>
        <v/>
      </c>
      <c r="CW103" s="24" t="str">
        <f>IF(OR($B103="",CW$3="",'Demand Locations'!CY103=""),"",IF('Demand Locations'!CY103&lt;COUNTIFS('Workers Settings'!$M:$M,$B103,'Workers Settings'!$N:$N,1,'Workers Settings'!$H:$H,CW$3),"Warning!",IF('Demand Locations'!CY103=0,"",COUNTIFS('Workers Settings'!$M:$M,$B103,'Workers Settings'!$N:$N,1,'Workers Settings'!$H:$H,CW$3)/'Demand Locations'!CY103)))</f>
        <v/>
      </c>
      <c r="CX103" s="24" t="str">
        <f>IF(OR($B103="",CX$3="",'Demand Locations'!CZ103=""),"",IF('Demand Locations'!CZ103&lt;COUNTIFS('Workers Settings'!$M:$M,$B103,'Workers Settings'!$N:$N,1,'Workers Settings'!$H:$H,CX$3),"Warning!",IF('Demand Locations'!CZ103=0,"",COUNTIFS('Workers Settings'!$M:$M,$B103,'Workers Settings'!$N:$N,1,'Workers Settings'!$H:$H,CX$3)/'Demand Locations'!CZ103)))</f>
        <v/>
      </c>
      <c r="CY103" s="24" t="str">
        <f>IF(OR($B103="",CY$3="",'Demand Locations'!DA103=""),"",IF('Demand Locations'!DA103&lt;COUNTIFS('Workers Settings'!$M:$M,$B103,'Workers Settings'!$N:$N,1,'Workers Settings'!$H:$H,CY$3),"Warning!",IF('Demand Locations'!DA103=0,"",COUNTIFS('Workers Settings'!$M:$M,$B103,'Workers Settings'!$N:$N,1,'Workers Settings'!$H:$H,CY$3)/'Demand Locations'!DA103)))</f>
        <v/>
      </c>
      <c r="CZ103" s="24" t="str">
        <f>IF(OR($B103="",CZ$3="",'Demand Locations'!DB103=""),"",IF('Demand Locations'!DB103&lt;COUNTIFS('Workers Settings'!$M:$M,$B103,'Workers Settings'!$N:$N,1,'Workers Settings'!$H:$H,CZ$3),"Warning!",IF('Demand Locations'!DB103=0,"",COUNTIFS('Workers Settings'!$M:$M,$B103,'Workers Settings'!$N:$N,1,'Workers Settings'!$H:$H,CZ$3)/'Demand Locations'!DB103)))</f>
        <v/>
      </c>
    </row>
    <row r="104" spans="1:104" x14ac:dyDescent="0.25">
      <c r="A104" s="7">
        <f t="shared" si="1"/>
        <v>100</v>
      </c>
      <c r="B104" s="7" t="str">
        <f>IF('Demand Locations'!B104&lt;&gt;"",'Demand Locations'!B104,"")</f>
        <v/>
      </c>
      <c r="C104" s="29" t="str">
        <f>IF(B104="","",SUMIFS('Workers Assignments'!Z:Z,'Workers Settings'!M:M,B104,'Workers Settings'!N:N,1))</f>
        <v/>
      </c>
      <c r="D104" s="24" t="str">
        <f>IF(OR(B104="",'Demand Locations'!E104=""),"",IF('Demand Locations'!E104&lt;C104,"Warning!",IF('Demand Locations'!E104=0,"",C104/'Demand Locations'!E104)))</f>
        <v/>
      </c>
      <c r="E104" s="44" t="str">
        <f>IF(OR($B104="",E$3="",'Demand Locations'!G104=""),"",IF('Demand Locations'!G104&lt;COUNTIFS('Workers Settings'!$M:$M,$B104,'Workers Settings'!$N:$N,1,'Workers Settings'!$H:$H,E$3),"Warning!",IF('Demand Locations'!G104=0,"",COUNTIFS('Workers Settings'!$M:$M,$B104,'Workers Settings'!$N:$N,1,'Workers Settings'!$H:$H,E$3)/'Demand Locations'!G104)))</f>
        <v/>
      </c>
      <c r="F104" s="24" t="str">
        <f>IF(OR($B104="",F$3="",'Demand Locations'!H104=""),"",IF('Demand Locations'!H104&lt;COUNTIFS('Workers Settings'!$M:$M,$B104,'Workers Settings'!$N:$N,1,'Workers Settings'!$H:$H,F$3),"Warning!",IF('Demand Locations'!H104=0,"",COUNTIFS('Workers Settings'!$M:$M,$B104,'Workers Settings'!$N:$N,1,'Workers Settings'!$H:$H,F$3)/'Demand Locations'!H104)))</f>
        <v/>
      </c>
      <c r="G104" s="24" t="str">
        <f>IF(OR($B104="",G$3="",'Demand Locations'!I104=""),"",IF('Demand Locations'!I104&lt;COUNTIFS('Workers Settings'!$M:$M,$B104,'Workers Settings'!$N:$N,1,'Workers Settings'!$H:$H,G$3),"Warning!",IF('Demand Locations'!I104=0,"",COUNTIFS('Workers Settings'!$M:$M,$B104,'Workers Settings'!$N:$N,1,'Workers Settings'!$H:$H,G$3)/'Demand Locations'!I104)))</f>
        <v/>
      </c>
      <c r="H104" s="24" t="str">
        <f>IF(OR($B104="",H$3="",'Demand Locations'!J104=""),"",IF('Demand Locations'!J104&lt;COUNTIFS('Workers Settings'!$M:$M,$B104,'Workers Settings'!$N:$N,1,'Workers Settings'!$H:$H,H$3),"Warning!",IF('Demand Locations'!J104=0,"",COUNTIFS('Workers Settings'!$M:$M,$B104,'Workers Settings'!$N:$N,1,'Workers Settings'!$H:$H,H$3)/'Demand Locations'!J104)))</f>
        <v/>
      </c>
      <c r="I104" s="24" t="str">
        <f>IF(OR($B104="",I$3="",'Demand Locations'!K104=""),"",IF('Demand Locations'!K104&lt;COUNTIFS('Workers Settings'!$M:$M,$B104,'Workers Settings'!$N:$N,1,'Workers Settings'!$H:$H,I$3),"Warning!",IF('Demand Locations'!K104=0,"",COUNTIFS('Workers Settings'!$M:$M,$B104,'Workers Settings'!$N:$N,1,'Workers Settings'!$H:$H,I$3)/'Demand Locations'!K104)))</f>
        <v/>
      </c>
      <c r="J104" s="24" t="str">
        <f>IF(OR($B104="",J$3="",'Demand Locations'!L104=""),"",IF('Demand Locations'!L104&lt;COUNTIFS('Workers Settings'!$M:$M,$B104,'Workers Settings'!$N:$N,1,'Workers Settings'!$H:$H,J$3),"Warning!",IF('Demand Locations'!L104=0,"",COUNTIFS('Workers Settings'!$M:$M,$B104,'Workers Settings'!$N:$N,1,'Workers Settings'!$H:$H,J$3)/'Demand Locations'!L104)))</f>
        <v/>
      </c>
      <c r="K104" s="24" t="str">
        <f>IF(OR($B104="",K$3="",'Demand Locations'!M104=""),"",IF('Demand Locations'!M104&lt;COUNTIFS('Workers Settings'!$M:$M,$B104,'Workers Settings'!$N:$N,1,'Workers Settings'!$H:$H,K$3),"Warning!",IF('Demand Locations'!M104=0,"",COUNTIFS('Workers Settings'!$M:$M,$B104,'Workers Settings'!$N:$N,1,'Workers Settings'!$H:$H,K$3)/'Demand Locations'!M104)))</f>
        <v/>
      </c>
      <c r="L104" s="24" t="str">
        <f>IF(OR($B104="",L$3="",'Demand Locations'!N104=""),"",IF('Demand Locations'!N104&lt;COUNTIFS('Workers Settings'!$M:$M,$B104,'Workers Settings'!$N:$N,1,'Workers Settings'!$H:$H,L$3),"Warning!",IF('Demand Locations'!N104=0,"",COUNTIFS('Workers Settings'!$M:$M,$B104,'Workers Settings'!$N:$N,1,'Workers Settings'!$H:$H,L$3)/'Demand Locations'!N104)))</f>
        <v/>
      </c>
      <c r="M104" s="24" t="str">
        <f>IF(OR($B104="",M$3="",'Demand Locations'!O104=""),"",IF('Demand Locations'!O104&lt;COUNTIFS('Workers Settings'!$M:$M,$B104,'Workers Settings'!$N:$N,1,'Workers Settings'!$H:$H,M$3),"Warning!",IF('Demand Locations'!O104=0,"",COUNTIFS('Workers Settings'!$M:$M,$B104,'Workers Settings'!$N:$N,1,'Workers Settings'!$H:$H,M$3)/'Demand Locations'!O104)))</f>
        <v/>
      </c>
      <c r="N104" s="24" t="str">
        <f>IF(OR($B104="",N$3="",'Demand Locations'!P104=""),"",IF('Demand Locations'!P104&lt;COUNTIFS('Workers Settings'!$M:$M,$B104,'Workers Settings'!$N:$N,1,'Workers Settings'!$H:$H,N$3),"Warning!",IF('Demand Locations'!P104=0,"",COUNTIFS('Workers Settings'!$M:$M,$B104,'Workers Settings'!$N:$N,1,'Workers Settings'!$H:$H,N$3)/'Demand Locations'!P104)))</f>
        <v/>
      </c>
      <c r="O104" s="24" t="str">
        <f>IF(OR($B104="",O$3="",'Demand Locations'!Q104=""),"",IF('Demand Locations'!Q104&lt;COUNTIFS('Workers Settings'!$M:$M,$B104,'Workers Settings'!$N:$N,1,'Workers Settings'!$H:$H,O$3),"Warning!",IF('Demand Locations'!Q104=0,"",COUNTIFS('Workers Settings'!$M:$M,$B104,'Workers Settings'!$N:$N,1,'Workers Settings'!$H:$H,O$3)/'Demand Locations'!Q104)))</f>
        <v/>
      </c>
      <c r="P104" s="24" t="str">
        <f>IF(OR($B104="",P$3="",'Demand Locations'!R104=""),"",IF('Demand Locations'!R104&lt;COUNTIFS('Workers Settings'!$M:$M,$B104,'Workers Settings'!$N:$N,1,'Workers Settings'!$H:$H,P$3),"Warning!",IF('Demand Locations'!R104=0,"",COUNTIFS('Workers Settings'!$M:$M,$B104,'Workers Settings'!$N:$N,1,'Workers Settings'!$H:$H,P$3)/'Demand Locations'!R104)))</f>
        <v/>
      </c>
      <c r="Q104" s="24" t="str">
        <f>IF(OR($B104="",Q$3="",'Demand Locations'!S104=""),"",IF('Demand Locations'!S104&lt;COUNTIFS('Workers Settings'!$M:$M,$B104,'Workers Settings'!$N:$N,1,'Workers Settings'!$H:$H,Q$3),"Warning!",IF('Demand Locations'!S104=0,"",COUNTIFS('Workers Settings'!$M:$M,$B104,'Workers Settings'!$N:$N,1,'Workers Settings'!$H:$H,Q$3)/'Demand Locations'!S104)))</f>
        <v/>
      </c>
      <c r="R104" s="24" t="str">
        <f>IF(OR($B104="",R$3="",'Demand Locations'!T104=""),"",IF('Demand Locations'!T104&lt;COUNTIFS('Workers Settings'!$M:$M,$B104,'Workers Settings'!$N:$N,1,'Workers Settings'!$H:$H,R$3),"Warning!",IF('Demand Locations'!T104=0,"",COUNTIFS('Workers Settings'!$M:$M,$B104,'Workers Settings'!$N:$N,1,'Workers Settings'!$H:$H,R$3)/'Demand Locations'!T104)))</f>
        <v/>
      </c>
      <c r="S104" s="24" t="str">
        <f>IF(OR($B104="",S$3="",'Demand Locations'!U104=""),"",IF('Demand Locations'!U104&lt;COUNTIFS('Workers Settings'!$M:$M,$B104,'Workers Settings'!$N:$N,1,'Workers Settings'!$H:$H,S$3),"Warning!",IF('Demand Locations'!U104=0,"",COUNTIFS('Workers Settings'!$M:$M,$B104,'Workers Settings'!$N:$N,1,'Workers Settings'!$H:$H,S$3)/'Demand Locations'!U104)))</f>
        <v/>
      </c>
      <c r="T104" s="24" t="str">
        <f>IF(OR($B104="",T$3="",'Demand Locations'!V104=""),"",IF('Demand Locations'!V104&lt;COUNTIFS('Workers Settings'!$M:$M,$B104,'Workers Settings'!$N:$N,1,'Workers Settings'!$H:$H,T$3),"Warning!",IF('Demand Locations'!V104=0,"",COUNTIFS('Workers Settings'!$M:$M,$B104,'Workers Settings'!$N:$N,1,'Workers Settings'!$H:$H,T$3)/'Demand Locations'!V104)))</f>
        <v/>
      </c>
      <c r="U104" s="24" t="str">
        <f>IF(OR($B104="",U$3="",'Demand Locations'!W104=""),"",IF('Demand Locations'!W104&lt;COUNTIFS('Workers Settings'!$M:$M,$B104,'Workers Settings'!$N:$N,1,'Workers Settings'!$H:$H,U$3),"Warning!",IF('Demand Locations'!W104=0,"",COUNTIFS('Workers Settings'!$M:$M,$B104,'Workers Settings'!$N:$N,1,'Workers Settings'!$H:$H,U$3)/'Demand Locations'!W104)))</f>
        <v/>
      </c>
      <c r="V104" s="24" t="str">
        <f>IF(OR($B104="",V$3="",'Demand Locations'!X104=""),"",IF('Demand Locations'!X104&lt;COUNTIFS('Workers Settings'!$M:$M,$B104,'Workers Settings'!$N:$N,1,'Workers Settings'!$H:$H,V$3),"Warning!",IF('Demand Locations'!X104=0,"",COUNTIFS('Workers Settings'!$M:$M,$B104,'Workers Settings'!$N:$N,1,'Workers Settings'!$H:$H,V$3)/'Demand Locations'!X104)))</f>
        <v/>
      </c>
      <c r="W104" s="24" t="str">
        <f>IF(OR($B104="",W$3="",'Demand Locations'!Y104=""),"",IF('Demand Locations'!Y104&lt;COUNTIFS('Workers Settings'!$M:$M,$B104,'Workers Settings'!$N:$N,1,'Workers Settings'!$H:$H,W$3),"Warning!",IF('Demand Locations'!Y104=0,"",COUNTIFS('Workers Settings'!$M:$M,$B104,'Workers Settings'!$N:$N,1,'Workers Settings'!$H:$H,W$3)/'Demand Locations'!Y104)))</f>
        <v/>
      </c>
      <c r="X104" s="24" t="str">
        <f>IF(OR($B104="",X$3="",'Demand Locations'!Z104=""),"",IF('Demand Locations'!Z104&lt;COUNTIFS('Workers Settings'!$M:$M,$B104,'Workers Settings'!$N:$N,1,'Workers Settings'!$H:$H,X$3),"Warning!",IF('Demand Locations'!Z104=0,"",COUNTIFS('Workers Settings'!$M:$M,$B104,'Workers Settings'!$N:$N,1,'Workers Settings'!$H:$H,X$3)/'Demand Locations'!Z104)))</f>
        <v/>
      </c>
      <c r="Y104" s="24" t="str">
        <f>IF(OR($B104="",Y$3="",'Demand Locations'!AA104=""),"",IF('Demand Locations'!AA104&lt;COUNTIFS('Workers Settings'!$M:$M,$B104,'Workers Settings'!$N:$N,1,'Workers Settings'!$H:$H,Y$3),"Warning!",IF('Demand Locations'!AA104=0,"",COUNTIFS('Workers Settings'!$M:$M,$B104,'Workers Settings'!$N:$N,1,'Workers Settings'!$H:$H,Y$3)/'Demand Locations'!AA104)))</f>
        <v/>
      </c>
      <c r="Z104" s="24" t="str">
        <f>IF(OR($B104="",Z$3="",'Demand Locations'!AB104=""),"",IF('Demand Locations'!AB104&lt;COUNTIFS('Workers Settings'!$M:$M,$B104,'Workers Settings'!$N:$N,1,'Workers Settings'!$H:$H,Z$3),"Warning!",IF('Demand Locations'!AB104=0,"",COUNTIFS('Workers Settings'!$M:$M,$B104,'Workers Settings'!$N:$N,1,'Workers Settings'!$H:$H,Z$3)/'Demand Locations'!AB104)))</f>
        <v/>
      </c>
      <c r="AA104" s="24" t="str">
        <f>IF(OR($B104="",AA$3="",'Demand Locations'!AC104=""),"",IF('Demand Locations'!AC104&lt;COUNTIFS('Workers Settings'!$M:$M,$B104,'Workers Settings'!$N:$N,1,'Workers Settings'!$H:$H,AA$3),"Warning!",IF('Demand Locations'!AC104=0,"",COUNTIFS('Workers Settings'!$M:$M,$B104,'Workers Settings'!$N:$N,1,'Workers Settings'!$H:$H,AA$3)/'Demand Locations'!AC104)))</f>
        <v/>
      </c>
      <c r="AB104" s="24" t="str">
        <f>IF(OR($B104="",AB$3="",'Demand Locations'!AD104=""),"",IF('Demand Locations'!AD104&lt;COUNTIFS('Workers Settings'!$M:$M,$B104,'Workers Settings'!$N:$N,1,'Workers Settings'!$H:$H,AB$3),"Warning!",IF('Demand Locations'!AD104=0,"",COUNTIFS('Workers Settings'!$M:$M,$B104,'Workers Settings'!$N:$N,1,'Workers Settings'!$H:$H,AB$3)/'Demand Locations'!AD104)))</f>
        <v/>
      </c>
      <c r="AC104" s="24" t="str">
        <f>IF(OR($B104="",AC$3="",'Demand Locations'!AE104=""),"",IF('Demand Locations'!AE104&lt;COUNTIFS('Workers Settings'!$M:$M,$B104,'Workers Settings'!$N:$N,1,'Workers Settings'!$H:$H,AC$3),"Warning!",IF('Demand Locations'!AE104=0,"",COUNTIFS('Workers Settings'!$M:$M,$B104,'Workers Settings'!$N:$N,1,'Workers Settings'!$H:$H,AC$3)/'Demand Locations'!AE104)))</f>
        <v/>
      </c>
      <c r="AD104" s="24" t="str">
        <f>IF(OR($B104="",AD$3="",'Demand Locations'!AF104=""),"",IF('Demand Locations'!AF104&lt;COUNTIFS('Workers Settings'!$M:$M,$B104,'Workers Settings'!$N:$N,1,'Workers Settings'!$H:$H,AD$3),"Warning!",IF('Demand Locations'!AF104=0,"",COUNTIFS('Workers Settings'!$M:$M,$B104,'Workers Settings'!$N:$N,1,'Workers Settings'!$H:$H,AD$3)/'Demand Locations'!AF104)))</f>
        <v/>
      </c>
      <c r="AE104" s="24" t="str">
        <f>IF(OR($B104="",AE$3="",'Demand Locations'!AG104=""),"",IF('Demand Locations'!AG104&lt;COUNTIFS('Workers Settings'!$M:$M,$B104,'Workers Settings'!$N:$N,1,'Workers Settings'!$H:$H,AE$3),"Warning!",IF('Demand Locations'!AG104=0,"",COUNTIFS('Workers Settings'!$M:$M,$B104,'Workers Settings'!$N:$N,1,'Workers Settings'!$H:$H,AE$3)/'Demand Locations'!AG104)))</f>
        <v/>
      </c>
      <c r="AF104" s="24" t="str">
        <f>IF(OR($B104="",AF$3="",'Demand Locations'!AH104=""),"",IF('Demand Locations'!AH104&lt;COUNTIFS('Workers Settings'!$M:$M,$B104,'Workers Settings'!$N:$N,1,'Workers Settings'!$H:$H,AF$3),"Warning!",IF('Demand Locations'!AH104=0,"",COUNTIFS('Workers Settings'!$M:$M,$B104,'Workers Settings'!$N:$N,1,'Workers Settings'!$H:$H,AF$3)/'Demand Locations'!AH104)))</f>
        <v/>
      </c>
      <c r="AG104" s="24" t="str">
        <f>IF(OR($B104="",AG$3="",'Demand Locations'!AI104=""),"",IF('Demand Locations'!AI104&lt;COUNTIFS('Workers Settings'!$M:$M,$B104,'Workers Settings'!$N:$N,1,'Workers Settings'!$H:$H,AG$3),"Warning!",IF('Demand Locations'!AI104=0,"",COUNTIFS('Workers Settings'!$M:$M,$B104,'Workers Settings'!$N:$N,1,'Workers Settings'!$H:$H,AG$3)/'Demand Locations'!AI104)))</f>
        <v/>
      </c>
      <c r="AH104" s="24" t="str">
        <f>IF(OR($B104="",AH$3="",'Demand Locations'!AJ104=""),"",IF('Demand Locations'!AJ104&lt;COUNTIFS('Workers Settings'!$M:$M,$B104,'Workers Settings'!$N:$N,1,'Workers Settings'!$H:$H,AH$3),"Warning!",IF('Demand Locations'!AJ104=0,"",COUNTIFS('Workers Settings'!$M:$M,$B104,'Workers Settings'!$N:$N,1,'Workers Settings'!$H:$H,AH$3)/'Demand Locations'!AJ104)))</f>
        <v/>
      </c>
      <c r="AI104" s="24" t="str">
        <f>IF(OR($B104="",AI$3="",'Demand Locations'!AK104=""),"",IF('Demand Locations'!AK104&lt;COUNTIFS('Workers Settings'!$M:$M,$B104,'Workers Settings'!$N:$N,1,'Workers Settings'!$H:$H,AI$3),"Warning!",IF('Demand Locations'!AK104=0,"",COUNTIFS('Workers Settings'!$M:$M,$B104,'Workers Settings'!$N:$N,1,'Workers Settings'!$H:$H,AI$3)/'Demand Locations'!AK104)))</f>
        <v/>
      </c>
      <c r="AJ104" s="24" t="str">
        <f>IF(OR($B104="",AJ$3="",'Demand Locations'!AL104=""),"",IF('Demand Locations'!AL104&lt;COUNTIFS('Workers Settings'!$M:$M,$B104,'Workers Settings'!$N:$N,1,'Workers Settings'!$H:$H,AJ$3),"Warning!",IF('Demand Locations'!AL104=0,"",COUNTIFS('Workers Settings'!$M:$M,$B104,'Workers Settings'!$N:$N,1,'Workers Settings'!$H:$H,AJ$3)/'Demand Locations'!AL104)))</f>
        <v/>
      </c>
      <c r="AK104" s="24" t="str">
        <f>IF(OR($B104="",AK$3="",'Demand Locations'!AM104=""),"",IF('Demand Locations'!AM104&lt;COUNTIFS('Workers Settings'!$M:$M,$B104,'Workers Settings'!$N:$N,1,'Workers Settings'!$H:$H,AK$3),"Warning!",IF('Demand Locations'!AM104=0,"",COUNTIFS('Workers Settings'!$M:$M,$B104,'Workers Settings'!$N:$N,1,'Workers Settings'!$H:$H,AK$3)/'Demand Locations'!AM104)))</f>
        <v/>
      </c>
      <c r="AL104" s="24" t="str">
        <f>IF(OR($B104="",AL$3="",'Demand Locations'!AN104=""),"",IF('Demand Locations'!AN104&lt;COUNTIFS('Workers Settings'!$M:$M,$B104,'Workers Settings'!$N:$N,1,'Workers Settings'!$H:$H,AL$3),"Warning!",IF('Demand Locations'!AN104=0,"",COUNTIFS('Workers Settings'!$M:$M,$B104,'Workers Settings'!$N:$N,1,'Workers Settings'!$H:$H,AL$3)/'Demand Locations'!AN104)))</f>
        <v/>
      </c>
      <c r="AM104" s="24" t="str">
        <f>IF(OR($B104="",AM$3="",'Demand Locations'!AO104=""),"",IF('Demand Locations'!AO104&lt;COUNTIFS('Workers Settings'!$M:$M,$B104,'Workers Settings'!$N:$N,1,'Workers Settings'!$H:$H,AM$3),"Warning!",IF('Demand Locations'!AO104=0,"",COUNTIFS('Workers Settings'!$M:$M,$B104,'Workers Settings'!$N:$N,1,'Workers Settings'!$H:$H,AM$3)/'Demand Locations'!AO104)))</f>
        <v/>
      </c>
      <c r="AN104" s="24" t="str">
        <f>IF(OR($B104="",AN$3="",'Demand Locations'!AP104=""),"",IF('Demand Locations'!AP104&lt;COUNTIFS('Workers Settings'!$M:$M,$B104,'Workers Settings'!$N:$N,1,'Workers Settings'!$H:$H,AN$3),"Warning!",IF('Demand Locations'!AP104=0,"",COUNTIFS('Workers Settings'!$M:$M,$B104,'Workers Settings'!$N:$N,1,'Workers Settings'!$H:$H,AN$3)/'Demand Locations'!AP104)))</f>
        <v/>
      </c>
      <c r="AO104" s="24" t="str">
        <f>IF(OR($B104="",AO$3="",'Demand Locations'!AQ104=""),"",IF('Demand Locations'!AQ104&lt;COUNTIFS('Workers Settings'!$M:$M,$B104,'Workers Settings'!$N:$N,1,'Workers Settings'!$H:$H,AO$3),"Warning!",IF('Demand Locations'!AQ104=0,"",COUNTIFS('Workers Settings'!$M:$M,$B104,'Workers Settings'!$N:$N,1,'Workers Settings'!$H:$H,AO$3)/'Demand Locations'!AQ104)))</f>
        <v/>
      </c>
      <c r="AP104" s="24" t="str">
        <f>IF(OR($B104="",AP$3="",'Demand Locations'!AR104=""),"",IF('Demand Locations'!AR104&lt;COUNTIFS('Workers Settings'!$M:$M,$B104,'Workers Settings'!$N:$N,1,'Workers Settings'!$H:$H,AP$3),"Warning!",IF('Demand Locations'!AR104=0,"",COUNTIFS('Workers Settings'!$M:$M,$B104,'Workers Settings'!$N:$N,1,'Workers Settings'!$H:$H,AP$3)/'Demand Locations'!AR104)))</f>
        <v/>
      </c>
      <c r="AQ104" s="24" t="str">
        <f>IF(OR($B104="",AQ$3="",'Demand Locations'!AS104=""),"",IF('Demand Locations'!AS104&lt;COUNTIFS('Workers Settings'!$M:$M,$B104,'Workers Settings'!$N:$N,1,'Workers Settings'!$H:$H,AQ$3),"Warning!",IF('Demand Locations'!AS104=0,"",COUNTIFS('Workers Settings'!$M:$M,$B104,'Workers Settings'!$N:$N,1,'Workers Settings'!$H:$H,AQ$3)/'Demand Locations'!AS104)))</f>
        <v/>
      </c>
      <c r="AR104" s="24" t="str">
        <f>IF(OR($B104="",AR$3="",'Demand Locations'!AT104=""),"",IF('Demand Locations'!AT104&lt;COUNTIFS('Workers Settings'!$M:$M,$B104,'Workers Settings'!$N:$N,1,'Workers Settings'!$H:$H,AR$3),"Warning!",IF('Demand Locations'!AT104=0,"",COUNTIFS('Workers Settings'!$M:$M,$B104,'Workers Settings'!$N:$N,1,'Workers Settings'!$H:$H,AR$3)/'Demand Locations'!AT104)))</f>
        <v/>
      </c>
      <c r="AS104" s="24" t="str">
        <f>IF(OR($B104="",AS$3="",'Demand Locations'!AU104=""),"",IF('Demand Locations'!AU104&lt;COUNTIFS('Workers Settings'!$M:$M,$B104,'Workers Settings'!$N:$N,1,'Workers Settings'!$H:$H,AS$3),"Warning!",IF('Demand Locations'!AU104=0,"",COUNTIFS('Workers Settings'!$M:$M,$B104,'Workers Settings'!$N:$N,1,'Workers Settings'!$H:$H,AS$3)/'Demand Locations'!AU104)))</f>
        <v/>
      </c>
      <c r="AT104" s="24" t="str">
        <f>IF(OR($B104="",AT$3="",'Demand Locations'!AV104=""),"",IF('Demand Locations'!AV104&lt;COUNTIFS('Workers Settings'!$M:$M,$B104,'Workers Settings'!$N:$N,1,'Workers Settings'!$H:$H,AT$3),"Warning!",IF('Demand Locations'!AV104=0,"",COUNTIFS('Workers Settings'!$M:$M,$B104,'Workers Settings'!$N:$N,1,'Workers Settings'!$H:$H,AT$3)/'Demand Locations'!AV104)))</f>
        <v/>
      </c>
      <c r="AU104" s="24" t="str">
        <f>IF(OR($B104="",AU$3="",'Demand Locations'!AW104=""),"",IF('Demand Locations'!AW104&lt;COUNTIFS('Workers Settings'!$M:$M,$B104,'Workers Settings'!$N:$N,1,'Workers Settings'!$H:$H,AU$3),"Warning!",IF('Demand Locations'!AW104=0,"",COUNTIFS('Workers Settings'!$M:$M,$B104,'Workers Settings'!$N:$N,1,'Workers Settings'!$H:$H,AU$3)/'Demand Locations'!AW104)))</f>
        <v/>
      </c>
      <c r="AV104" s="24" t="str">
        <f>IF(OR($B104="",AV$3="",'Demand Locations'!AX104=""),"",IF('Demand Locations'!AX104&lt;COUNTIFS('Workers Settings'!$M:$M,$B104,'Workers Settings'!$N:$N,1,'Workers Settings'!$H:$H,AV$3),"Warning!",IF('Demand Locations'!AX104=0,"",COUNTIFS('Workers Settings'!$M:$M,$B104,'Workers Settings'!$N:$N,1,'Workers Settings'!$H:$H,AV$3)/'Demand Locations'!AX104)))</f>
        <v/>
      </c>
      <c r="AW104" s="24" t="str">
        <f>IF(OR($B104="",AW$3="",'Demand Locations'!AY104=""),"",IF('Demand Locations'!AY104&lt;COUNTIFS('Workers Settings'!$M:$M,$B104,'Workers Settings'!$N:$N,1,'Workers Settings'!$H:$H,AW$3),"Warning!",IF('Demand Locations'!AY104=0,"",COUNTIFS('Workers Settings'!$M:$M,$B104,'Workers Settings'!$N:$N,1,'Workers Settings'!$H:$H,AW$3)/'Demand Locations'!AY104)))</f>
        <v/>
      </c>
      <c r="AX104" s="24" t="str">
        <f>IF(OR($B104="",AX$3="",'Demand Locations'!AZ104=""),"",IF('Demand Locations'!AZ104&lt;COUNTIFS('Workers Settings'!$M:$M,$B104,'Workers Settings'!$N:$N,1,'Workers Settings'!$H:$H,AX$3),"Warning!",IF('Demand Locations'!AZ104=0,"",COUNTIFS('Workers Settings'!$M:$M,$B104,'Workers Settings'!$N:$N,1,'Workers Settings'!$H:$H,AX$3)/'Demand Locations'!AZ104)))</f>
        <v/>
      </c>
      <c r="AY104" s="24" t="str">
        <f>IF(OR($B104="",AY$3="",'Demand Locations'!BA104=""),"",IF('Demand Locations'!BA104&lt;COUNTIFS('Workers Settings'!$M:$M,$B104,'Workers Settings'!$N:$N,1,'Workers Settings'!$H:$H,AY$3),"Warning!",IF('Demand Locations'!BA104=0,"",COUNTIFS('Workers Settings'!$M:$M,$B104,'Workers Settings'!$N:$N,1,'Workers Settings'!$H:$H,AY$3)/'Demand Locations'!BA104)))</f>
        <v/>
      </c>
      <c r="AZ104" s="24" t="str">
        <f>IF(OR($B104="",AZ$3="",'Demand Locations'!BB104=""),"",IF('Demand Locations'!BB104&lt;COUNTIFS('Workers Settings'!$M:$M,$B104,'Workers Settings'!$N:$N,1,'Workers Settings'!$H:$H,AZ$3),"Warning!",IF('Demand Locations'!BB104=0,"",COUNTIFS('Workers Settings'!$M:$M,$B104,'Workers Settings'!$N:$N,1,'Workers Settings'!$H:$H,AZ$3)/'Demand Locations'!BB104)))</f>
        <v/>
      </c>
      <c r="BA104" s="24" t="str">
        <f>IF(OR($B104="",BA$3="",'Demand Locations'!BC104=""),"",IF('Demand Locations'!BC104&lt;COUNTIFS('Workers Settings'!$M:$M,$B104,'Workers Settings'!$N:$N,1,'Workers Settings'!$H:$H,BA$3),"Warning!",IF('Demand Locations'!BC104=0,"",COUNTIFS('Workers Settings'!$M:$M,$B104,'Workers Settings'!$N:$N,1,'Workers Settings'!$H:$H,BA$3)/'Demand Locations'!BC104)))</f>
        <v/>
      </c>
      <c r="BB104" s="24" t="str">
        <f>IF(OR($B104="",BB$3="",'Demand Locations'!BD104=""),"",IF('Demand Locations'!BD104&lt;COUNTIFS('Workers Settings'!$M:$M,$B104,'Workers Settings'!$N:$N,1,'Workers Settings'!$H:$H,BB$3),"Warning!",IF('Demand Locations'!BD104=0,"",COUNTIFS('Workers Settings'!$M:$M,$B104,'Workers Settings'!$N:$N,1,'Workers Settings'!$H:$H,BB$3)/'Demand Locations'!BD104)))</f>
        <v/>
      </c>
      <c r="BC104" s="24" t="str">
        <f>IF(OR($B104="",BC$3="",'Demand Locations'!BE104=""),"",IF('Demand Locations'!BE104&lt;COUNTIFS('Workers Settings'!$M:$M,$B104,'Workers Settings'!$N:$N,1,'Workers Settings'!$H:$H,BC$3),"Warning!",IF('Demand Locations'!BE104=0,"",COUNTIFS('Workers Settings'!$M:$M,$B104,'Workers Settings'!$N:$N,1,'Workers Settings'!$H:$H,BC$3)/'Demand Locations'!BE104)))</f>
        <v/>
      </c>
      <c r="BD104" s="24" t="str">
        <f>IF(OR($B104="",BD$3="",'Demand Locations'!BF104=""),"",IF('Demand Locations'!BF104&lt;COUNTIFS('Workers Settings'!$M:$M,$B104,'Workers Settings'!$N:$N,1,'Workers Settings'!$H:$H,BD$3),"Warning!",IF('Demand Locations'!BF104=0,"",COUNTIFS('Workers Settings'!$M:$M,$B104,'Workers Settings'!$N:$N,1,'Workers Settings'!$H:$H,BD$3)/'Demand Locations'!BF104)))</f>
        <v/>
      </c>
      <c r="BE104" s="24" t="str">
        <f>IF(OR($B104="",BE$3="",'Demand Locations'!BG104=""),"",IF('Demand Locations'!BG104&lt;COUNTIFS('Workers Settings'!$M:$M,$B104,'Workers Settings'!$N:$N,1,'Workers Settings'!$H:$H,BE$3),"Warning!",IF('Demand Locations'!BG104=0,"",COUNTIFS('Workers Settings'!$M:$M,$B104,'Workers Settings'!$N:$N,1,'Workers Settings'!$H:$H,BE$3)/'Demand Locations'!BG104)))</f>
        <v/>
      </c>
      <c r="BF104" s="24" t="str">
        <f>IF(OR($B104="",BF$3="",'Demand Locations'!BH104=""),"",IF('Demand Locations'!BH104&lt;COUNTIFS('Workers Settings'!$M:$M,$B104,'Workers Settings'!$N:$N,1,'Workers Settings'!$H:$H,BF$3),"Warning!",IF('Demand Locations'!BH104=0,"",COUNTIFS('Workers Settings'!$M:$M,$B104,'Workers Settings'!$N:$N,1,'Workers Settings'!$H:$H,BF$3)/'Demand Locations'!BH104)))</f>
        <v/>
      </c>
      <c r="BG104" s="24" t="str">
        <f>IF(OR($B104="",BG$3="",'Demand Locations'!BI104=""),"",IF('Demand Locations'!BI104&lt;COUNTIFS('Workers Settings'!$M:$M,$B104,'Workers Settings'!$N:$N,1,'Workers Settings'!$H:$H,BG$3),"Warning!",IF('Demand Locations'!BI104=0,"",COUNTIFS('Workers Settings'!$M:$M,$B104,'Workers Settings'!$N:$N,1,'Workers Settings'!$H:$H,BG$3)/'Demand Locations'!BI104)))</f>
        <v/>
      </c>
      <c r="BH104" s="24" t="str">
        <f>IF(OR($B104="",BH$3="",'Demand Locations'!BJ104=""),"",IF('Demand Locations'!BJ104&lt;COUNTIFS('Workers Settings'!$M:$M,$B104,'Workers Settings'!$N:$N,1,'Workers Settings'!$H:$H,BH$3),"Warning!",IF('Demand Locations'!BJ104=0,"",COUNTIFS('Workers Settings'!$M:$M,$B104,'Workers Settings'!$N:$N,1,'Workers Settings'!$H:$H,BH$3)/'Demand Locations'!BJ104)))</f>
        <v/>
      </c>
      <c r="BI104" s="24" t="str">
        <f>IF(OR($B104="",BI$3="",'Demand Locations'!BK104=""),"",IF('Demand Locations'!BK104&lt;COUNTIFS('Workers Settings'!$M:$M,$B104,'Workers Settings'!$N:$N,1,'Workers Settings'!$H:$H,BI$3),"Warning!",IF('Demand Locations'!BK104=0,"",COUNTIFS('Workers Settings'!$M:$M,$B104,'Workers Settings'!$N:$N,1,'Workers Settings'!$H:$H,BI$3)/'Demand Locations'!BK104)))</f>
        <v/>
      </c>
      <c r="BJ104" s="24" t="str">
        <f>IF(OR($B104="",BJ$3="",'Demand Locations'!BL104=""),"",IF('Demand Locations'!BL104&lt;COUNTIFS('Workers Settings'!$M:$M,$B104,'Workers Settings'!$N:$N,1,'Workers Settings'!$H:$H,BJ$3),"Warning!",IF('Demand Locations'!BL104=0,"",COUNTIFS('Workers Settings'!$M:$M,$B104,'Workers Settings'!$N:$N,1,'Workers Settings'!$H:$H,BJ$3)/'Demand Locations'!BL104)))</f>
        <v/>
      </c>
      <c r="BK104" s="24" t="str">
        <f>IF(OR($B104="",BK$3="",'Demand Locations'!BM104=""),"",IF('Demand Locations'!BM104&lt;COUNTIFS('Workers Settings'!$M:$M,$B104,'Workers Settings'!$N:$N,1,'Workers Settings'!$H:$H,BK$3),"Warning!",IF('Demand Locations'!BM104=0,"",COUNTIFS('Workers Settings'!$M:$M,$B104,'Workers Settings'!$N:$N,1,'Workers Settings'!$H:$H,BK$3)/'Demand Locations'!BM104)))</f>
        <v/>
      </c>
      <c r="BL104" s="24" t="str">
        <f>IF(OR($B104="",BL$3="",'Demand Locations'!BN104=""),"",IF('Demand Locations'!BN104&lt;COUNTIFS('Workers Settings'!$M:$M,$B104,'Workers Settings'!$N:$N,1,'Workers Settings'!$H:$H,BL$3),"Warning!",IF('Demand Locations'!BN104=0,"",COUNTIFS('Workers Settings'!$M:$M,$B104,'Workers Settings'!$N:$N,1,'Workers Settings'!$H:$H,BL$3)/'Demand Locations'!BN104)))</f>
        <v/>
      </c>
      <c r="BM104" s="24" t="str">
        <f>IF(OR($B104="",BM$3="",'Demand Locations'!BO104=""),"",IF('Demand Locations'!BO104&lt;COUNTIFS('Workers Settings'!$M:$M,$B104,'Workers Settings'!$N:$N,1,'Workers Settings'!$H:$H,BM$3),"Warning!",IF('Demand Locations'!BO104=0,"",COUNTIFS('Workers Settings'!$M:$M,$B104,'Workers Settings'!$N:$N,1,'Workers Settings'!$H:$H,BM$3)/'Demand Locations'!BO104)))</f>
        <v/>
      </c>
      <c r="BN104" s="24" t="str">
        <f>IF(OR($B104="",BN$3="",'Demand Locations'!BP104=""),"",IF('Demand Locations'!BP104&lt;COUNTIFS('Workers Settings'!$M:$M,$B104,'Workers Settings'!$N:$N,1,'Workers Settings'!$H:$H,BN$3),"Warning!",IF('Demand Locations'!BP104=0,"",COUNTIFS('Workers Settings'!$M:$M,$B104,'Workers Settings'!$N:$N,1,'Workers Settings'!$H:$H,BN$3)/'Demand Locations'!BP104)))</f>
        <v/>
      </c>
      <c r="BO104" s="24" t="str">
        <f>IF(OR($B104="",BO$3="",'Demand Locations'!BQ104=""),"",IF('Demand Locations'!BQ104&lt;COUNTIFS('Workers Settings'!$M:$M,$B104,'Workers Settings'!$N:$N,1,'Workers Settings'!$H:$H,BO$3),"Warning!",IF('Demand Locations'!BQ104=0,"",COUNTIFS('Workers Settings'!$M:$M,$B104,'Workers Settings'!$N:$N,1,'Workers Settings'!$H:$H,BO$3)/'Demand Locations'!BQ104)))</f>
        <v/>
      </c>
      <c r="BP104" s="24" t="str">
        <f>IF(OR($B104="",BP$3="",'Demand Locations'!BR104=""),"",IF('Demand Locations'!BR104&lt;COUNTIFS('Workers Settings'!$M:$M,$B104,'Workers Settings'!$N:$N,1,'Workers Settings'!$H:$H,BP$3),"Warning!",IF('Demand Locations'!BR104=0,"",COUNTIFS('Workers Settings'!$M:$M,$B104,'Workers Settings'!$N:$N,1,'Workers Settings'!$H:$H,BP$3)/'Demand Locations'!BR104)))</f>
        <v/>
      </c>
      <c r="BQ104" s="24" t="str">
        <f>IF(OR($B104="",BQ$3="",'Demand Locations'!BS104=""),"",IF('Demand Locations'!BS104&lt;COUNTIFS('Workers Settings'!$M:$M,$B104,'Workers Settings'!$N:$N,1,'Workers Settings'!$H:$H,BQ$3),"Warning!",IF('Demand Locations'!BS104=0,"",COUNTIFS('Workers Settings'!$M:$M,$B104,'Workers Settings'!$N:$N,1,'Workers Settings'!$H:$H,BQ$3)/'Demand Locations'!BS104)))</f>
        <v/>
      </c>
      <c r="BR104" s="24" t="str">
        <f>IF(OR($B104="",BR$3="",'Demand Locations'!BT104=""),"",IF('Demand Locations'!BT104&lt;COUNTIFS('Workers Settings'!$M:$M,$B104,'Workers Settings'!$N:$N,1,'Workers Settings'!$H:$H,BR$3),"Warning!",IF('Demand Locations'!BT104=0,"",COUNTIFS('Workers Settings'!$M:$M,$B104,'Workers Settings'!$N:$N,1,'Workers Settings'!$H:$H,BR$3)/'Demand Locations'!BT104)))</f>
        <v/>
      </c>
      <c r="BS104" s="24" t="str">
        <f>IF(OR($B104="",BS$3="",'Demand Locations'!BU104=""),"",IF('Demand Locations'!BU104&lt;COUNTIFS('Workers Settings'!$M:$M,$B104,'Workers Settings'!$N:$N,1,'Workers Settings'!$H:$H,BS$3),"Warning!",IF('Demand Locations'!BU104=0,"",COUNTIFS('Workers Settings'!$M:$M,$B104,'Workers Settings'!$N:$N,1,'Workers Settings'!$H:$H,BS$3)/'Demand Locations'!BU104)))</f>
        <v/>
      </c>
      <c r="BT104" s="24" t="str">
        <f>IF(OR($B104="",BT$3="",'Demand Locations'!BV104=""),"",IF('Demand Locations'!BV104&lt;COUNTIFS('Workers Settings'!$M:$M,$B104,'Workers Settings'!$N:$N,1,'Workers Settings'!$H:$H,BT$3),"Warning!",IF('Demand Locations'!BV104=0,"",COUNTIFS('Workers Settings'!$M:$M,$B104,'Workers Settings'!$N:$N,1,'Workers Settings'!$H:$H,BT$3)/'Demand Locations'!BV104)))</f>
        <v/>
      </c>
      <c r="BU104" s="24" t="str">
        <f>IF(OR($B104="",BU$3="",'Demand Locations'!BW104=""),"",IF('Demand Locations'!BW104&lt;COUNTIFS('Workers Settings'!$M:$M,$B104,'Workers Settings'!$N:$N,1,'Workers Settings'!$H:$H,BU$3),"Warning!",IF('Demand Locations'!BW104=0,"",COUNTIFS('Workers Settings'!$M:$M,$B104,'Workers Settings'!$N:$N,1,'Workers Settings'!$H:$H,BU$3)/'Demand Locations'!BW104)))</f>
        <v/>
      </c>
      <c r="BV104" s="24" t="str">
        <f>IF(OR($B104="",BV$3="",'Demand Locations'!BX104=""),"",IF('Demand Locations'!BX104&lt;COUNTIFS('Workers Settings'!$M:$M,$B104,'Workers Settings'!$N:$N,1,'Workers Settings'!$H:$H,BV$3),"Warning!",IF('Demand Locations'!BX104=0,"",COUNTIFS('Workers Settings'!$M:$M,$B104,'Workers Settings'!$N:$N,1,'Workers Settings'!$H:$H,BV$3)/'Demand Locations'!BX104)))</f>
        <v/>
      </c>
      <c r="BW104" s="24" t="str">
        <f>IF(OR($B104="",BW$3="",'Demand Locations'!BY104=""),"",IF('Demand Locations'!BY104&lt;COUNTIFS('Workers Settings'!$M:$M,$B104,'Workers Settings'!$N:$N,1,'Workers Settings'!$H:$H,BW$3),"Warning!",IF('Demand Locations'!BY104=0,"",COUNTIFS('Workers Settings'!$M:$M,$B104,'Workers Settings'!$N:$N,1,'Workers Settings'!$H:$H,BW$3)/'Demand Locations'!BY104)))</f>
        <v/>
      </c>
      <c r="BX104" s="24" t="str">
        <f>IF(OR($B104="",BX$3="",'Demand Locations'!BZ104=""),"",IF('Demand Locations'!BZ104&lt;COUNTIFS('Workers Settings'!$M:$M,$B104,'Workers Settings'!$N:$N,1,'Workers Settings'!$H:$H,BX$3),"Warning!",IF('Demand Locations'!BZ104=0,"",COUNTIFS('Workers Settings'!$M:$M,$B104,'Workers Settings'!$N:$N,1,'Workers Settings'!$H:$H,BX$3)/'Demand Locations'!BZ104)))</f>
        <v/>
      </c>
      <c r="BY104" s="24" t="str">
        <f>IF(OR($B104="",BY$3="",'Demand Locations'!CA104=""),"",IF('Demand Locations'!CA104&lt;COUNTIFS('Workers Settings'!$M:$M,$B104,'Workers Settings'!$N:$N,1,'Workers Settings'!$H:$H,BY$3),"Warning!",IF('Demand Locations'!CA104=0,"",COUNTIFS('Workers Settings'!$M:$M,$B104,'Workers Settings'!$N:$N,1,'Workers Settings'!$H:$H,BY$3)/'Demand Locations'!CA104)))</f>
        <v/>
      </c>
      <c r="BZ104" s="24" t="str">
        <f>IF(OR($B104="",BZ$3="",'Demand Locations'!CB104=""),"",IF('Demand Locations'!CB104&lt;COUNTIFS('Workers Settings'!$M:$M,$B104,'Workers Settings'!$N:$N,1,'Workers Settings'!$H:$H,BZ$3),"Warning!",IF('Demand Locations'!CB104=0,"",COUNTIFS('Workers Settings'!$M:$M,$B104,'Workers Settings'!$N:$N,1,'Workers Settings'!$H:$H,BZ$3)/'Demand Locations'!CB104)))</f>
        <v/>
      </c>
      <c r="CA104" s="24" t="str">
        <f>IF(OR($B104="",CA$3="",'Demand Locations'!CC104=""),"",IF('Demand Locations'!CC104&lt;COUNTIFS('Workers Settings'!$M:$M,$B104,'Workers Settings'!$N:$N,1,'Workers Settings'!$H:$H,CA$3),"Warning!",IF('Demand Locations'!CC104=0,"",COUNTIFS('Workers Settings'!$M:$M,$B104,'Workers Settings'!$N:$N,1,'Workers Settings'!$H:$H,CA$3)/'Demand Locations'!CC104)))</f>
        <v/>
      </c>
      <c r="CB104" s="24" t="str">
        <f>IF(OR($B104="",CB$3="",'Demand Locations'!CD104=""),"",IF('Demand Locations'!CD104&lt;COUNTIFS('Workers Settings'!$M:$M,$B104,'Workers Settings'!$N:$N,1,'Workers Settings'!$H:$H,CB$3),"Warning!",IF('Demand Locations'!CD104=0,"",COUNTIFS('Workers Settings'!$M:$M,$B104,'Workers Settings'!$N:$N,1,'Workers Settings'!$H:$H,CB$3)/'Demand Locations'!CD104)))</f>
        <v/>
      </c>
      <c r="CC104" s="24" t="str">
        <f>IF(OR($B104="",CC$3="",'Demand Locations'!CE104=""),"",IF('Demand Locations'!CE104&lt;COUNTIFS('Workers Settings'!$M:$M,$B104,'Workers Settings'!$N:$N,1,'Workers Settings'!$H:$H,CC$3),"Warning!",IF('Demand Locations'!CE104=0,"",COUNTIFS('Workers Settings'!$M:$M,$B104,'Workers Settings'!$N:$N,1,'Workers Settings'!$H:$H,CC$3)/'Demand Locations'!CE104)))</f>
        <v/>
      </c>
      <c r="CD104" s="24" t="str">
        <f>IF(OR($B104="",CD$3="",'Demand Locations'!CF104=""),"",IF('Demand Locations'!CF104&lt;COUNTIFS('Workers Settings'!$M:$M,$B104,'Workers Settings'!$N:$N,1,'Workers Settings'!$H:$H,CD$3),"Warning!",IF('Demand Locations'!CF104=0,"",COUNTIFS('Workers Settings'!$M:$M,$B104,'Workers Settings'!$N:$N,1,'Workers Settings'!$H:$H,CD$3)/'Demand Locations'!CF104)))</f>
        <v/>
      </c>
      <c r="CE104" s="24" t="str">
        <f>IF(OR($B104="",CE$3="",'Demand Locations'!CG104=""),"",IF('Demand Locations'!CG104&lt;COUNTIFS('Workers Settings'!$M:$M,$B104,'Workers Settings'!$N:$N,1,'Workers Settings'!$H:$H,CE$3),"Warning!",IF('Demand Locations'!CG104=0,"",COUNTIFS('Workers Settings'!$M:$M,$B104,'Workers Settings'!$N:$N,1,'Workers Settings'!$H:$H,CE$3)/'Demand Locations'!CG104)))</f>
        <v/>
      </c>
      <c r="CF104" s="24" t="str">
        <f>IF(OR($B104="",CF$3="",'Demand Locations'!CH104=""),"",IF('Demand Locations'!CH104&lt;COUNTIFS('Workers Settings'!$M:$M,$B104,'Workers Settings'!$N:$N,1,'Workers Settings'!$H:$H,CF$3),"Warning!",IF('Demand Locations'!CH104=0,"",COUNTIFS('Workers Settings'!$M:$M,$B104,'Workers Settings'!$N:$N,1,'Workers Settings'!$H:$H,CF$3)/'Demand Locations'!CH104)))</f>
        <v/>
      </c>
      <c r="CG104" s="24" t="str">
        <f>IF(OR($B104="",CG$3="",'Demand Locations'!CI104=""),"",IF('Demand Locations'!CI104&lt;COUNTIFS('Workers Settings'!$M:$M,$B104,'Workers Settings'!$N:$N,1,'Workers Settings'!$H:$H,CG$3),"Warning!",IF('Demand Locations'!CI104=0,"",COUNTIFS('Workers Settings'!$M:$M,$B104,'Workers Settings'!$N:$N,1,'Workers Settings'!$H:$H,CG$3)/'Demand Locations'!CI104)))</f>
        <v/>
      </c>
      <c r="CH104" s="24" t="str">
        <f>IF(OR($B104="",CH$3="",'Demand Locations'!CJ104=""),"",IF('Demand Locations'!CJ104&lt;COUNTIFS('Workers Settings'!$M:$M,$B104,'Workers Settings'!$N:$N,1,'Workers Settings'!$H:$H,CH$3),"Warning!",IF('Demand Locations'!CJ104=0,"",COUNTIFS('Workers Settings'!$M:$M,$B104,'Workers Settings'!$N:$N,1,'Workers Settings'!$H:$H,CH$3)/'Demand Locations'!CJ104)))</f>
        <v/>
      </c>
      <c r="CI104" s="24" t="str">
        <f>IF(OR($B104="",CI$3="",'Demand Locations'!CK104=""),"",IF('Demand Locations'!CK104&lt;COUNTIFS('Workers Settings'!$M:$M,$B104,'Workers Settings'!$N:$N,1,'Workers Settings'!$H:$H,CI$3),"Warning!",IF('Demand Locations'!CK104=0,"",COUNTIFS('Workers Settings'!$M:$M,$B104,'Workers Settings'!$N:$N,1,'Workers Settings'!$H:$H,CI$3)/'Demand Locations'!CK104)))</f>
        <v/>
      </c>
      <c r="CJ104" s="24" t="str">
        <f>IF(OR($B104="",CJ$3="",'Demand Locations'!CL104=""),"",IF('Demand Locations'!CL104&lt;COUNTIFS('Workers Settings'!$M:$M,$B104,'Workers Settings'!$N:$N,1,'Workers Settings'!$H:$H,CJ$3),"Warning!",IF('Demand Locations'!CL104=0,"",COUNTIFS('Workers Settings'!$M:$M,$B104,'Workers Settings'!$N:$N,1,'Workers Settings'!$H:$H,CJ$3)/'Demand Locations'!CL104)))</f>
        <v/>
      </c>
      <c r="CK104" s="24" t="str">
        <f>IF(OR($B104="",CK$3="",'Demand Locations'!CM104=""),"",IF('Demand Locations'!CM104&lt;COUNTIFS('Workers Settings'!$M:$M,$B104,'Workers Settings'!$N:$N,1,'Workers Settings'!$H:$H,CK$3),"Warning!",IF('Demand Locations'!CM104=0,"",COUNTIFS('Workers Settings'!$M:$M,$B104,'Workers Settings'!$N:$N,1,'Workers Settings'!$H:$H,CK$3)/'Demand Locations'!CM104)))</f>
        <v/>
      </c>
      <c r="CL104" s="24" t="str">
        <f>IF(OR($B104="",CL$3="",'Demand Locations'!CN104=""),"",IF('Demand Locations'!CN104&lt;COUNTIFS('Workers Settings'!$M:$M,$B104,'Workers Settings'!$N:$N,1,'Workers Settings'!$H:$H,CL$3),"Warning!",IF('Demand Locations'!CN104=0,"",COUNTIFS('Workers Settings'!$M:$M,$B104,'Workers Settings'!$N:$N,1,'Workers Settings'!$H:$H,CL$3)/'Demand Locations'!CN104)))</f>
        <v/>
      </c>
      <c r="CM104" s="24" t="str">
        <f>IF(OR($B104="",CM$3="",'Demand Locations'!CO104=""),"",IF('Demand Locations'!CO104&lt;COUNTIFS('Workers Settings'!$M:$M,$B104,'Workers Settings'!$N:$N,1,'Workers Settings'!$H:$H,CM$3),"Warning!",IF('Demand Locations'!CO104=0,"",COUNTIFS('Workers Settings'!$M:$M,$B104,'Workers Settings'!$N:$N,1,'Workers Settings'!$H:$H,CM$3)/'Demand Locations'!CO104)))</f>
        <v/>
      </c>
      <c r="CN104" s="24" t="str">
        <f>IF(OR($B104="",CN$3="",'Demand Locations'!CP104=""),"",IF('Demand Locations'!CP104&lt;COUNTIFS('Workers Settings'!$M:$M,$B104,'Workers Settings'!$N:$N,1,'Workers Settings'!$H:$H,CN$3),"Warning!",IF('Demand Locations'!CP104=0,"",COUNTIFS('Workers Settings'!$M:$M,$B104,'Workers Settings'!$N:$N,1,'Workers Settings'!$H:$H,CN$3)/'Demand Locations'!CP104)))</f>
        <v/>
      </c>
      <c r="CO104" s="24" t="str">
        <f>IF(OR($B104="",CO$3="",'Demand Locations'!CQ104=""),"",IF('Demand Locations'!CQ104&lt;COUNTIFS('Workers Settings'!$M:$M,$B104,'Workers Settings'!$N:$N,1,'Workers Settings'!$H:$H,CO$3),"Warning!",IF('Demand Locations'!CQ104=0,"",COUNTIFS('Workers Settings'!$M:$M,$B104,'Workers Settings'!$N:$N,1,'Workers Settings'!$H:$H,CO$3)/'Demand Locations'!CQ104)))</f>
        <v/>
      </c>
      <c r="CP104" s="24" t="str">
        <f>IF(OR($B104="",CP$3="",'Demand Locations'!CR104=""),"",IF('Demand Locations'!CR104&lt;COUNTIFS('Workers Settings'!$M:$M,$B104,'Workers Settings'!$N:$N,1,'Workers Settings'!$H:$H,CP$3),"Warning!",IF('Demand Locations'!CR104=0,"",COUNTIFS('Workers Settings'!$M:$M,$B104,'Workers Settings'!$N:$N,1,'Workers Settings'!$H:$H,CP$3)/'Demand Locations'!CR104)))</f>
        <v/>
      </c>
      <c r="CQ104" s="24" t="str">
        <f>IF(OR($B104="",CQ$3="",'Demand Locations'!CS104=""),"",IF('Demand Locations'!CS104&lt;COUNTIFS('Workers Settings'!$M:$M,$B104,'Workers Settings'!$N:$N,1,'Workers Settings'!$H:$H,CQ$3),"Warning!",IF('Demand Locations'!CS104=0,"",COUNTIFS('Workers Settings'!$M:$M,$B104,'Workers Settings'!$N:$N,1,'Workers Settings'!$H:$H,CQ$3)/'Demand Locations'!CS104)))</f>
        <v/>
      </c>
      <c r="CR104" s="24" t="str">
        <f>IF(OR($B104="",CR$3="",'Demand Locations'!CT104=""),"",IF('Demand Locations'!CT104&lt;COUNTIFS('Workers Settings'!$M:$M,$B104,'Workers Settings'!$N:$N,1,'Workers Settings'!$H:$H,CR$3),"Warning!",IF('Demand Locations'!CT104=0,"",COUNTIFS('Workers Settings'!$M:$M,$B104,'Workers Settings'!$N:$N,1,'Workers Settings'!$H:$H,CR$3)/'Demand Locations'!CT104)))</f>
        <v/>
      </c>
      <c r="CS104" s="24" t="str">
        <f>IF(OR($B104="",CS$3="",'Demand Locations'!CU104=""),"",IF('Demand Locations'!CU104&lt;COUNTIFS('Workers Settings'!$M:$M,$B104,'Workers Settings'!$N:$N,1,'Workers Settings'!$H:$H,CS$3),"Warning!",IF('Demand Locations'!CU104=0,"",COUNTIFS('Workers Settings'!$M:$M,$B104,'Workers Settings'!$N:$N,1,'Workers Settings'!$H:$H,CS$3)/'Demand Locations'!CU104)))</f>
        <v/>
      </c>
      <c r="CT104" s="24" t="str">
        <f>IF(OR($B104="",CT$3="",'Demand Locations'!CV104=""),"",IF('Demand Locations'!CV104&lt;COUNTIFS('Workers Settings'!$M:$M,$B104,'Workers Settings'!$N:$N,1,'Workers Settings'!$H:$H,CT$3),"Warning!",IF('Demand Locations'!CV104=0,"",COUNTIFS('Workers Settings'!$M:$M,$B104,'Workers Settings'!$N:$N,1,'Workers Settings'!$H:$H,CT$3)/'Demand Locations'!CV104)))</f>
        <v/>
      </c>
      <c r="CU104" s="24" t="str">
        <f>IF(OR($B104="",CU$3="",'Demand Locations'!CW104=""),"",IF('Demand Locations'!CW104&lt;COUNTIFS('Workers Settings'!$M:$M,$B104,'Workers Settings'!$N:$N,1,'Workers Settings'!$H:$H,CU$3),"Warning!",IF('Demand Locations'!CW104=0,"",COUNTIFS('Workers Settings'!$M:$M,$B104,'Workers Settings'!$N:$N,1,'Workers Settings'!$H:$H,CU$3)/'Demand Locations'!CW104)))</f>
        <v/>
      </c>
      <c r="CV104" s="24" t="str">
        <f>IF(OR($B104="",CV$3="",'Demand Locations'!CX104=""),"",IF('Demand Locations'!CX104&lt;COUNTIFS('Workers Settings'!$M:$M,$B104,'Workers Settings'!$N:$N,1,'Workers Settings'!$H:$H,CV$3),"Warning!",IF('Demand Locations'!CX104=0,"",COUNTIFS('Workers Settings'!$M:$M,$B104,'Workers Settings'!$N:$N,1,'Workers Settings'!$H:$H,CV$3)/'Demand Locations'!CX104)))</f>
        <v/>
      </c>
      <c r="CW104" s="24" t="str">
        <f>IF(OR($B104="",CW$3="",'Demand Locations'!CY104=""),"",IF('Demand Locations'!CY104&lt;COUNTIFS('Workers Settings'!$M:$M,$B104,'Workers Settings'!$N:$N,1,'Workers Settings'!$H:$H,CW$3),"Warning!",IF('Demand Locations'!CY104=0,"",COUNTIFS('Workers Settings'!$M:$M,$B104,'Workers Settings'!$N:$N,1,'Workers Settings'!$H:$H,CW$3)/'Demand Locations'!CY104)))</f>
        <v/>
      </c>
      <c r="CX104" s="24" t="str">
        <f>IF(OR($B104="",CX$3="",'Demand Locations'!CZ104=""),"",IF('Demand Locations'!CZ104&lt;COUNTIFS('Workers Settings'!$M:$M,$B104,'Workers Settings'!$N:$N,1,'Workers Settings'!$H:$H,CX$3),"Warning!",IF('Demand Locations'!CZ104=0,"",COUNTIFS('Workers Settings'!$M:$M,$B104,'Workers Settings'!$N:$N,1,'Workers Settings'!$H:$H,CX$3)/'Demand Locations'!CZ104)))</f>
        <v/>
      </c>
      <c r="CY104" s="24" t="str">
        <f>IF(OR($B104="",CY$3="",'Demand Locations'!DA104=""),"",IF('Demand Locations'!DA104&lt;COUNTIFS('Workers Settings'!$M:$M,$B104,'Workers Settings'!$N:$N,1,'Workers Settings'!$H:$H,CY$3),"Warning!",IF('Demand Locations'!DA104=0,"",COUNTIFS('Workers Settings'!$M:$M,$B104,'Workers Settings'!$N:$N,1,'Workers Settings'!$H:$H,CY$3)/'Demand Locations'!DA104)))</f>
        <v/>
      </c>
      <c r="CZ104" s="24" t="str">
        <f>IF(OR($B104="",CZ$3="",'Demand Locations'!DB104=""),"",IF('Demand Locations'!DB104&lt;COUNTIFS('Workers Settings'!$M:$M,$B104,'Workers Settings'!$N:$N,1,'Workers Settings'!$H:$H,CZ$3),"Warning!",IF('Demand Locations'!DB104=0,"",COUNTIFS('Workers Settings'!$M:$M,$B104,'Workers Settings'!$N:$N,1,'Workers Settings'!$H:$H,CZ$3)/'Demand Locations'!DB104)))</f>
        <v/>
      </c>
    </row>
    <row r="105" spans="1:104" x14ac:dyDescent="0.25">
      <c r="A105" s="7">
        <f t="shared" si="1"/>
        <v>101</v>
      </c>
      <c r="B105" s="7" t="str">
        <f>IF('Demand Locations'!B105&lt;&gt;"",'Demand Locations'!B105,"")</f>
        <v/>
      </c>
      <c r="C105" s="29" t="str">
        <f>IF(B105="","",SUMIFS('Workers Assignments'!Z:Z,'Workers Settings'!M:M,B105,'Workers Settings'!N:N,1))</f>
        <v/>
      </c>
      <c r="D105" s="24" t="str">
        <f>IF(OR(B105="",'Demand Locations'!E105=""),"",IF('Demand Locations'!E105&lt;C105,"Warning!",IF('Demand Locations'!E105=0,"",C105/'Demand Locations'!E105)))</f>
        <v/>
      </c>
      <c r="E105" s="44" t="str">
        <f>IF(OR($B105="",E$3="",'Demand Locations'!G105=""),"",IF('Demand Locations'!G105&lt;COUNTIFS('Workers Settings'!$M:$M,$B105,'Workers Settings'!$N:$N,1,'Workers Settings'!$H:$H,E$3),"Warning!",IF('Demand Locations'!G105=0,"",COUNTIFS('Workers Settings'!$M:$M,$B105,'Workers Settings'!$N:$N,1,'Workers Settings'!$H:$H,E$3)/'Demand Locations'!G105)))</f>
        <v/>
      </c>
      <c r="F105" s="24" t="str">
        <f>IF(OR($B105="",F$3="",'Demand Locations'!H105=""),"",IF('Demand Locations'!H105&lt;COUNTIFS('Workers Settings'!$M:$M,$B105,'Workers Settings'!$N:$N,1,'Workers Settings'!$H:$H,F$3),"Warning!",IF('Demand Locations'!H105=0,"",COUNTIFS('Workers Settings'!$M:$M,$B105,'Workers Settings'!$N:$N,1,'Workers Settings'!$H:$H,F$3)/'Demand Locations'!H105)))</f>
        <v/>
      </c>
      <c r="G105" s="24" t="str">
        <f>IF(OR($B105="",G$3="",'Demand Locations'!I105=""),"",IF('Demand Locations'!I105&lt;COUNTIFS('Workers Settings'!$M:$M,$B105,'Workers Settings'!$N:$N,1,'Workers Settings'!$H:$H,G$3),"Warning!",IF('Demand Locations'!I105=0,"",COUNTIFS('Workers Settings'!$M:$M,$B105,'Workers Settings'!$N:$N,1,'Workers Settings'!$H:$H,G$3)/'Demand Locations'!I105)))</f>
        <v/>
      </c>
      <c r="H105" s="24" t="str">
        <f>IF(OR($B105="",H$3="",'Demand Locations'!J105=""),"",IF('Demand Locations'!J105&lt;COUNTIFS('Workers Settings'!$M:$M,$B105,'Workers Settings'!$N:$N,1,'Workers Settings'!$H:$H,H$3),"Warning!",IF('Demand Locations'!J105=0,"",COUNTIFS('Workers Settings'!$M:$M,$B105,'Workers Settings'!$N:$N,1,'Workers Settings'!$H:$H,H$3)/'Demand Locations'!J105)))</f>
        <v/>
      </c>
      <c r="I105" s="24" t="str">
        <f>IF(OR($B105="",I$3="",'Demand Locations'!K105=""),"",IF('Demand Locations'!K105&lt;COUNTIFS('Workers Settings'!$M:$M,$B105,'Workers Settings'!$N:$N,1,'Workers Settings'!$H:$H,I$3),"Warning!",IF('Demand Locations'!K105=0,"",COUNTIFS('Workers Settings'!$M:$M,$B105,'Workers Settings'!$N:$N,1,'Workers Settings'!$H:$H,I$3)/'Demand Locations'!K105)))</f>
        <v/>
      </c>
      <c r="J105" s="24" t="str">
        <f>IF(OR($B105="",J$3="",'Demand Locations'!L105=""),"",IF('Demand Locations'!L105&lt;COUNTIFS('Workers Settings'!$M:$M,$B105,'Workers Settings'!$N:$N,1,'Workers Settings'!$H:$H,J$3),"Warning!",IF('Demand Locations'!L105=0,"",COUNTIFS('Workers Settings'!$M:$M,$B105,'Workers Settings'!$N:$N,1,'Workers Settings'!$H:$H,J$3)/'Demand Locations'!L105)))</f>
        <v/>
      </c>
      <c r="K105" s="24" t="str">
        <f>IF(OR($B105="",K$3="",'Demand Locations'!M105=""),"",IF('Demand Locations'!M105&lt;COUNTIFS('Workers Settings'!$M:$M,$B105,'Workers Settings'!$N:$N,1,'Workers Settings'!$H:$H,K$3),"Warning!",IF('Demand Locations'!M105=0,"",COUNTIFS('Workers Settings'!$M:$M,$B105,'Workers Settings'!$N:$N,1,'Workers Settings'!$H:$H,K$3)/'Demand Locations'!M105)))</f>
        <v/>
      </c>
      <c r="L105" s="24" t="str">
        <f>IF(OR($B105="",L$3="",'Demand Locations'!N105=""),"",IF('Demand Locations'!N105&lt;COUNTIFS('Workers Settings'!$M:$M,$B105,'Workers Settings'!$N:$N,1,'Workers Settings'!$H:$H,L$3),"Warning!",IF('Demand Locations'!N105=0,"",COUNTIFS('Workers Settings'!$M:$M,$B105,'Workers Settings'!$N:$N,1,'Workers Settings'!$H:$H,L$3)/'Demand Locations'!N105)))</f>
        <v/>
      </c>
      <c r="M105" s="24" t="str">
        <f>IF(OR($B105="",M$3="",'Demand Locations'!O105=""),"",IF('Demand Locations'!O105&lt;COUNTIFS('Workers Settings'!$M:$M,$B105,'Workers Settings'!$N:$N,1,'Workers Settings'!$H:$H,M$3),"Warning!",IF('Demand Locations'!O105=0,"",COUNTIFS('Workers Settings'!$M:$M,$B105,'Workers Settings'!$N:$N,1,'Workers Settings'!$H:$H,M$3)/'Demand Locations'!O105)))</f>
        <v/>
      </c>
      <c r="N105" s="24" t="str">
        <f>IF(OR($B105="",N$3="",'Demand Locations'!P105=""),"",IF('Demand Locations'!P105&lt;COUNTIFS('Workers Settings'!$M:$M,$B105,'Workers Settings'!$N:$N,1,'Workers Settings'!$H:$H,N$3),"Warning!",IF('Demand Locations'!P105=0,"",COUNTIFS('Workers Settings'!$M:$M,$B105,'Workers Settings'!$N:$N,1,'Workers Settings'!$H:$H,N$3)/'Demand Locations'!P105)))</f>
        <v/>
      </c>
      <c r="O105" s="24" t="str">
        <f>IF(OR($B105="",O$3="",'Demand Locations'!Q105=""),"",IF('Demand Locations'!Q105&lt;COUNTIFS('Workers Settings'!$M:$M,$B105,'Workers Settings'!$N:$N,1,'Workers Settings'!$H:$H,O$3),"Warning!",IF('Demand Locations'!Q105=0,"",COUNTIFS('Workers Settings'!$M:$M,$B105,'Workers Settings'!$N:$N,1,'Workers Settings'!$H:$H,O$3)/'Demand Locations'!Q105)))</f>
        <v/>
      </c>
      <c r="P105" s="24" t="str">
        <f>IF(OR($B105="",P$3="",'Demand Locations'!R105=""),"",IF('Demand Locations'!R105&lt;COUNTIFS('Workers Settings'!$M:$M,$B105,'Workers Settings'!$N:$N,1,'Workers Settings'!$H:$H,P$3),"Warning!",IF('Demand Locations'!R105=0,"",COUNTIFS('Workers Settings'!$M:$M,$B105,'Workers Settings'!$N:$N,1,'Workers Settings'!$H:$H,P$3)/'Demand Locations'!R105)))</f>
        <v/>
      </c>
      <c r="Q105" s="24" t="str">
        <f>IF(OR($B105="",Q$3="",'Demand Locations'!S105=""),"",IF('Demand Locations'!S105&lt;COUNTIFS('Workers Settings'!$M:$M,$B105,'Workers Settings'!$N:$N,1,'Workers Settings'!$H:$H,Q$3),"Warning!",IF('Demand Locations'!S105=0,"",COUNTIFS('Workers Settings'!$M:$M,$B105,'Workers Settings'!$N:$N,1,'Workers Settings'!$H:$H,Q$3)/'Demand Locations'!S105)))</f>
        <v/>
      </c>
      <c r="R105" s="24" t="str">
        <f>IF(OR($B105="",R$3="",'Demand Locations'!T105=""),"",IF('Demand Locations'!T105&lt;COUNTIFS('Workers Settings'!$M:$M,$B105,'Workers Settings'!$N:$N,1,'Workers Settings'!$H:$H,R$3),"Warning!",IF('Demand Locations'!T105=0,"",COUNTIFS('Workers Settings'!$M:$M,$B105,'Workers Settings'!$N:$N,1,'Workers Settings'!$H:$H,R$3)/'Demand Locations'!T105)))</f>
        <v/>
      </c>
      <c r="S105" s="24" t="str">
        <f>IF(OR($B105="",S$3="",'Demand Locations'!U105=""),"",IF('Demand Locations'!U105&lt;COUNTIFS('Workers Settings'!$M:$M,$B105,'Workers Settings'!$N:$N,1,'Workers Settings'!$H:$H,S$3),"Warning!",IF('Demand Locations'!U105=0,"",COUNTIFS('Workers Settings'!$M:$M,$B105,'Workers Settings'!$N:$N,1,'Workers Settings'!$H:$H,S$3)/'Demand Locations'!U105)))</f>
        <v/>
      </c>
      <c r="T105" s="24" t="str">
        <f>IF(OR($B105="",T$3="",'Demand Locations'!V105=""),"",IF('Demand Locations'!V105&lt;COUNTIFS('Workers Settings'!$M:$M,$B105,'Workers Settings'!$N:$N,1,'Workers Settings'!$H:$H,T$3),"Warning!",IF('Demand Locations'!V105=0,"",COUNTIFS('Workers Settings'!$M:$M,$B105,'Workers Settings'!$N:$N,1,'Workers Settings'!$H:$H,T$3)/'Demand Locations'!V105)))</f>
        <v/>
      </c>
      <c r="U105" s="24" t="str">
        <f>IF(OR($B105="",U$3="",'Demand Locations'!W105=""),"",IF('Demand Locations'!W105&lt;COUNTIFS('Workers Settings'!$M:$M,$B105,'Workers Settings'!$N:$N,1,'Workers Settings'!$H:$H,U$3),"Warning!",IF('Demand Locations'!W105=0,"",COUNTIFS('Workers Settings'!$M:$M,$B105,'Workers Settings'!$N:$N,1,'Workers Settings'!$H:$H,U$3)/'Demand Locations'!W105)))</f>
        <v/>
      </c>
      <c r="V105" s="24" t="str">
        <f>IF(OR($B105="",V$3="",'Demand Locations'!X105=""),"",IF('Demand Locations'!X105&lt;COUNTIFS('Workers Settings'!$M:$M,$B105,'Workers Settings'!$N:$N,1,'Workers Settings'!$H:$H,V$3),"Warning!",IF('Demand Locations'!X105=0,"",COUNTIFS('Workers Settings'!$M:$M,$B105,'Workers Settings'!$N:$N,1,'Workers Settings'!$H:$H,V$3)/'Demand Locations'!X105)))</f>
        <v/>
      </c>
      <c r="W105" s="24" t="str">
        <f>IF(OR($B105="",W$3="",'Demand Locations'!Y105=""),"",IF('Demand Locations'!Y105&lt;COUNTIFS('Workers Settings'!$M:$M,$B105,'Workers Settings'!$N:$N,1,'Workers Settings'!$H:$H,W$3),"Warning!",IF('Demand Locations'!Y105=0,"",COUNTIFS('Workers Settings'!$M:$M,$B105,'Workers Settings'!$N:$N,1,'Workers Settings'!$H:$H,W$3)/'Demand Locations'!Y105)))</f>
        <v/>
      </c>
      <c r="X105" s="24" t="str">
        <f>IF(OR($B105="",X$3="",'Demand Locations'!Z105=""),"",IF('Demand Locations'!Z105&lt;COUNTIFS('Workers Settings'!$M:$M,$B105,'Workers Settings'!$N:$N,1,'Workers Settings'!$H:$H,X$3),"Warning!",IF('Demand Locations'!Z105=0,"",COUNTIFS('Workers Settings'!$M:$M,$B105,'Workers Settings'!$N:$N,1,'Workers Settings'!$H:$H,X$3)/'Demand Locations'!Z105)))</f>
        <v/>
      </c>
      <c r="Y105" s="24" t="str">
        <f>IF(OR($B105="",Y$3="",'Demand Locations'!AA105=""),"",IF('Demand Locations'!AA105&lt;COUNTIFS('Workers Settings'!$M:$M,$B105,'Workers Settings'!$N:$N,1,'Workers Settings'!$H:$H,Y$3),"Warning!",IF('Demand Locations'!AA105=0,"",COUNTIFS('Workers Settings'!$M:$M,$B105,'Workers Settings'!$N:$N,1,'Workers Settings'!$H:$H,Y$3)/'Demand Locations'!AA105)))</f>
        <v/>
      </c>
      <c r="Z105" s="24" t="str">
        <f>IF(OR($B105="",Z$3="",'Demand Locations'!AB105=""),"",IF('Demand Locations'!AB105&lt;COUNTIFS('Workers Settings'!$M:$M,$B105,'Workers Settings'!$N:$N,1,'Workers Settings'!$H:$H,Z$3),"Warning!",IF('Demand Locations'!AB105=0,"",COUNTIFS('Workers Settings'!$M:$M,$B105,'Workers Settings'!$N:$N,1,'Workers Settings'!$H:$H,Z$3)/'Demand Locations'!AB105)))</f>
        <v/>
      </c>
      <c r="AA105" s="24" t="str">
        <f>IF(OR($B105="",AA$3="",'Demand Locations'!AC105=""),"",IF('Demand Locations'!AC105&lt;COUNTIFS('Workers Settings'!$M:$M,$B105,'Workers Settings'!$N:$N,1,'Workers Settings'!$H:$H,AA$3),"Warning!",IF('Demand Locations'!AC105=0,"",COUNTIFS('Workers Settings'!$M:$M,$B105,'Workers Settings'!$N:$N,1,'Workers Settings'!$H:$H,AA$3)/'Demand Locations'!AC105)))</f>
        <v/>
      </c>
      <c r="AB105" s="24" t="str">
        <f>IF(OR($B105="",AB$3="",'Demand Locations'!AD105=""),"",IF('Demand Locations'!AD105&lt;COUNTIFS('Workers Settings'!$M:$M,$B105,'Workers Settings'!$N:$N,1,'Workers Settings'!$H:$H,AB$3),"Warning!",IF('Demand Locations'!AD105=0,"",COUNTIFS('Workers Settings'!$M:$M,$B105,'Workers Settings'!$N:$N,1,'Workers Settings'!$H:$H,AB$3)/'Demand Locations'!AD105)))</f>
        <v/>
      </c>
      <c r="AC105" s="24" t="str">
        <f>IF(OR($B105="",AC$3="",'Demand Locations'!AE105=""),"",IF('Demand Locations'!AE105&lt;COUNTIFS('Workers Settings'!$M:$M,$B105,'Workers Settings'!$N:$N,1,'Workers Settings'!$H:$H,AC$3),"Warning!",IF('Demand Locations'!AE105=0,"",COUNTIFS('Workers Settings'!$M:$M,$B105,'Workers Settings'!$N:$N,1,'Workers Settings'!$H:$H,AC$3)/'Demand Locations'!AE105)))</f>
        <v/>
      </c>
      <c r="AD105" s="24" t="str">
        <f>IF(OR($B105="",AD$3="",'Demand Locations'!AF105=""),"",IF('Demand Locations'!AF105&lt;COUNTIFS('Workers Settings'!$M:$M,$B105,'Workers Settings'!$N:$N,1,'Workers Settings'!$H:$H,AD$3),"Warning!",IF('Demand Locations'!AF105=0,"",COUNTIFS('Workers Settings'!$M:$M,$B105,'Workers Settings'!$N:$N,1,'Workers Settings'!$H:$H,AD$3)/'Demand Locations'!AF105)))</f>
        <v/>
      </c>
      <c r="AE105" s="24" t="str">
        <f>IF(OR($B105="",AE$3="",'Demand Locations'!AG105=""),"",IF('Demand Locations'!AG105&lt;COUNTIFS('Workers Settings'!$M:$M,$B105,'Workers Settings'!$N:$N,1,'Workers Settings'!$H:$H,AE$3),"Warning!",IF('Demand Locations'!AG105=0,"",COUNTIFS('Workers Settings'!$M:$M,$B105,'Workers Settings'!$N:$N,1,'Workers Settings'!$H:$H,AE$3)/'Demand Locations'!AG105)))</f>
        <v/>
      </c>
      <c r="AF105" s="24" t="str">
        <f>IF(OR($B105="",AF$3="",'Demand Locations'!AH105=""),"",IF('Demand Locations'!AH105&lt;COUNTIFS('Workers Settings'!$M:$M,$B105,'Workers Settings'!$N:$N,1,'Workers Settings'!$H:$H,AF$3),"Warning!",IF('Demand Locations'!AH105=0,"",COUNTIFS('Workers Settings'!$M:$M,$B105,'Workers Settings'!$N:$N,1,'Workers Settings'!$H:$H,AF$3)/'Demand Locations'!AH105)))</f>
        <v/>
      </c>
      <c r="AG105" s="24" t="str">
        <f>IF(OR($B105="",AG$3="",'Demand Locations'!AI105=""),"",IF('Demand Locations'!AI105&lt;COUNTIFS('Workers Settings'!$M:$M,$B105,'Workers Settings'!$N:$N,1,'Workers Settings'!$H:$H,AG$3),"Warning!",IF('Demand Locations'!AI105=0,"",COUNTIFS('Workers Settings'!$M:$M,$B105,'Workers Settings'!$N:$N,1,'Workers Settings'!$H:$H,AG$3)/'Demand Locations'!AI105)))</f>
        <v/>
      </c>
      <c r="AH105" s="24" t="str">
        <f>IF(OR($B105="",AH$3="",'Demand Locations'!AJ105=""),"",IF('Demand Locations'!AJ105&lt;COUNTIFS('Workers Settings'!$M:$M,$B105,'Workers Settings'!$N:$N,1,'Workers Settings'!$H:$H,AH$3),"Warning!",IF('Demand Locations'!AJ105=0,"",COUNTIFS('Workers Settings'!$M:$M,$B105,'Workers Settings'!$N:$N,1,'Workers Settings'!$H:$H,AH$3)/'Demand Locations'!AJ105)))</f>
        <v/>
      </c>
      <c r="AI105" s="24" t="str">
        <f>IF(OR($B105="",AI$3="",'Demand Locations'!AK105=""),"",IF('Demand Locations'!AK105&lt;COUNTIFS('Workers Settings'!$M:$M,$B105,'Workers Settings'!$N:$N,1,'Workers Settings'!$H:$H,AI$3),"Warning!",IF('Demand Locations'!AK105=0,"",COUNTIFS('Workers Settings'!$M:$M,$B105,'Workers Settings'!$N:$N,1,'Workers Settings'!$H:$H,AI$3)/'Demand Locations'!AK105)))</f>
        <v/>
      </c>
      <c r="AJ105" s="24" t="str">
        <f>IF(OR($B105="",AJ$3="",'Demand Locations'!AL105=""),"",IF('Demand Locations'!AL105&lt;COUNTIFS('Workers Settings'!$M:$M,$B105,'Workers Settings'!$N:$N,1,'Workers Settings'!$H:$H,AJ$3),"Warning!",IF('Demand Locations'!AL105=0,"",COUNTIFS('Workers Settings'!$M:$M,$B105,'Workers Settings'!$N:$N,1,'Workers Settings'!$H:$H,AJ$3)/'Demand Locations'!AL105)))</f>
        <v/>
      </c>
      <c r="AK105" s="24" t="str">
        <f>IF(OR($B105="",AK$3="",'Demand Locations'!AM105=""),"",IF('Demand Locations'!AM105&lt;COUNTIFS('Workers Settings'!$M:$M,$B105,'Workers Settings'!$N:$N,1,'Workers Settings'!$H:$H,AK$3),"Warning!",IF('Demand Locations'!AM105=0,"",COUNTIFS('Workers Settings'!$M:$M,$B105,'Workers Settings'!$N:$N,1,'Workers Settings'!$H:$H,AK$3)/'Demand Locations'!AM105)))</f>
        <v/>
      </c>
      <c r="AL105" s="24" t="str">
        <f>IF(OR($B105="",AL$3="",'Demand Locations'!AN105=""),"",IF('Demand Locations'!AN105&lt;COUNTIFS('Workers Settings'!$M:$M,$B105,'Workers Settings'!$N:$N,1,'Workers Settings'!$H:$H,AL$3),"Warning!",IF('Demand Locations'!AN105=0,"",COUNTIFS('Workers Settings'!$M:$M,$B105,'Workers Settings'!$N:$N,1,'Workers Settings'!$H:$H,AL$3)/'Demand Locations'!AN105)))</f>
        <v/>
      </c>
      <c r="AM105" s="24" t="str">
        <f>IF(OR($B105="",AM$3="",'Demand Locations'!AO105=""),"",IF('Demand Locations'!AO105&lt;COUNTIFS('Workers Settings'!$M:$M,$B105,'Workers Settings'!$N:$N,1,'Workers Settings'!$H:$H,AM$3),"Warning!",IF('Demand Locations'!AO105=0,"",COUNTIFS('Workers Settings'!$M:$M,$B105,'Workers Settings'!$N:$N,1,'Workers Settings'!$H:$H,AM$3)/'Demand Locations'!AO105)))</f>
        <v/>
      </c>
      <c r="AN105" s="24" t="str">
        <f>IF(OR($B105="",AN$3="",'Demand Locations'!AP105=""),"",IF('Demand Locations'!AP105&lt;COUNTIFS('Workers Settings'!$M:$M,$B105,'Workers Settings'!$N:$N,1,'Workers Settings'!$H:$H,AN$3),"Warning!",IF('Demand Locations'!AP105=0,"",COUNTIFS('Workers Settings'!$M:$M,$B105,'Workers Settings'!$N:$N,1,'Workers Settings'!$H:$H,AN$3)/'Demand Locations'!AP105)))</f>
        <v/>
      </c>
      <c r="AO105" s="24" t="str">
        <f>IF(OR($B105="",AO$3="",'Demand Locations'!AQ105=""),"",IF('Demand Locations'!AQ105&lt;COUNTIFS('Workers Settings'!$M:$M,$B105,'Workers Settings'!$N:$N,1,'Workers Settings'!$H:$H,AO$3),"Warning!",IF('Demand Locations'!AQ105=0,"",COUNTIFS('Workers Settings'!$M:$M,$B105,'Workers Settings'!$N:$N,1,'Workers Settings'!$H:$H,AO$3)/'Demand Locations'!AQ105)))</f>
        <v/>
      </c>
      <c r="AP105" s="24" t="str">
        <f>IF(OR($B105="",AP$3="",'Demand Locations'!AR105=""),"",IF('Demand Locations'!AR105&lt;COUNTIFS('Workers Settings'!$M:$M,$B105,'Workers Settings'!$N:$N,1,'Workers Settings'!$H:$H,AP$3),"Warning!",IF('Demand Locations'!AR105=0,"",COUNTIFS('Workers Settings'!$M:$M,$B105,'Workers Settings'!$N:$N,1,'Workers Settings'!$H:$H,AP$3)/'Demand Locations'!AR105)))</f>
        <v/>
      </c>
      <c r="AQ105" s="24" t="str">
        <f>IF(OR($B105="",AQ$3="",'Demand Locations'!AS105=""),"",IF('Demand Locations'!AS105&lt;COUNTIFS('Workers Settings'!$M:$M,$B105,'Workers Settings'!$N:$N,1,'Workers Settings'!$H:$H,AQ$3),"Warning!",IF('Demand Locations'!AS105=0,"",COUNTIFS('Workers Settings'!$M:$M,$B105,'Workers Settings'!$N:$N,1,'Workers Settings'!$H:$H,AQ$3)/'Demand Locations'!AS105)))</f>
        <v/>
      </c>
      <c r="AR105" s="24" t="str">
        <f>IF(OR($B105="",AR$3="",'Demand Locations'!AT105=""),"",IF('Demand Locations'!AT105&lt;COUNTIFS('Workers Settings'!$M:$M,$B105,'Workers Settings'!$N:$N,1,'Workers Settings'!$H:$H,AR$3),"Warning!",IF('Demand Locations'!AT105=0,"",COUNTIFS('Workers Settings'!$M:$M,$B105,'Workers Settings'!$N:$N,1,'Workers Settings'!$H:$H,AR$3)/'Demand Locations'!AT105)))</f>
        <v/>
      </c>
      <c r="AS105" s="24" t="str">
        <f>IF(OR($B105="",AS$3="",'Demand Locations'!AU105=""),"",IF('Demand Locations'!AU105&lt;COUNTIFS('Workers Settings'!$M:$M,$B105,'Workers Settings'!$N:$N,1,'Workers Settings'!$H:$H,AS$3),"Warning!",IF('Demand Locations'!AU105=0,"",COUNTIFS('Workers Settings'!$M:$M,$B105,'Workers Settings'!$N:$N,1,'Workers Settings'!$H:$H,AS$3)/'Demand Locations'!AU105)))</f>
        <v/>
      </c>
      <c r="AT105" s="24" t="str">
        <f>IF(OR($B105="",AT$3="",'Demand Locations'!AV105=""),"",IF('Demand Locations'!AV105&lt;COUNTIFS('Workers Settings'!$M:$M,$B105,'Workers Settings'!$N:$N,1,'Workers Settings'!$H:$H,AT$3),"Warning!",IF('Demand Locations'!AV105=0,"",COUNTIFS('Workers Settings'!$M:$M,$B105,'Workers Settings'!$N:$N,1,'Workers Settings'!$H:$H,AT$3)/'Demand Locations'!AV105)))</f>
        <v/>
      </c>
      <c r="AU105" s="24" t="str">
        <f>IF(OR($B105="",AU$3="",'Demand Locations'!AW105=""),"",IF('Demand Locations'!AW105&lt;COUNTIFS('Workers Settings'!$M:$M,$B105,'Workers Settings'!$N:$N,1,'Workers Settings'!$H:$H,AU$3),"Warning!",IF('Demand Locations'!AW105=0,"",COUNTIFS('Workers Settings'!$M:$M,$B105,'Workers Settings'!$N:$N,1,'Workers Settings'!$H:$H,AU$3)/'Demand Locations'!AW105)))</f>
        <v/>
      </c>
      <c r="AV105" s="24" t="str">
        <f>IF(OR($B105="",AV$3="",'Demand Locations'!AX105=""),"",IF('Demand Locations'!AX105&lt;COUNTIFS('Workers Settings'!$M:$M,$B105,'Workers Settings'!$N:$N,1,'Workers Settings'!$H:$H,AV$3),"Warning!",IF('Demand Locations'!AX105=0,"",COUNTIFS('Workers Settings'!$M:$M,$B105,'Workers Settings'!$N:$N,1,'Workers Settings'!$H:$H,AV$3)/'Demand Locations'!AX105)))</f>
        <v/>
      </c>
      <c r="AW105" s="24" t="str">
        <f>IF(OR($B105="",AW$3="",'Demand Locations'!AY105=""),"",IF('Demand Locations'!AY105&lt;COUNTIFS('Workers Settings'!$M:$M,$B105,'Workers Settings'!$N:$N,1,'Workers Settings'!$H:$H,AW$3),"Warning!",IF('Demand Locations'!AY105=0,"",COUNTIFS('Workers Settings'!$M:$M,$B105,'Workers Settings'!$N:$N,1,'Workers Settings'!$H:$H,AW$3)/'Demand Locations'!AY105)))</f>
        <v/>
      </c>
      <c r="AX105" s="24" t="str">
        <f>IF(OR($B105="",AX$3="",'Demand Locations'!AZ105=""),"",IF('Demand Locations'!AZ105&lt;COUNTIFS('Workers Settings'!$M:$M,$B105,'Workers Settings'!$N:$N,1,'Workers Settings'!$H:$H,AX$3),"Warning!",IF('Demand Locations'!AZ105=0,"",COUNTIFS('Workers Settings'!$M:$M,$B105,'Workers Settings'!$N:$N,1,'Workers Settings'!$H:$H,AX$3)/'Demand Locations'!AZ105)))</f>
        <v/>
      </c>
      <c r="AY105" s="24" t="str">
        <f>IF(OR($B105="",AY$3="",'Demand Locations'!BA105=""),"",IF('Demand Locations'!BA105&lt;COUNTIFS('Workers Settings'!$M:$M,$B105,'Workers Settings'!$N:$N,1,'Workers Settings'!$H:$H,AY$3),"Warning!",IF('Demand Locations'!BA105=0,"",COUNTIFS('Workers Settings'!$M:$M,$B105,'Workers Settings'!$N:$N,1,'Workers Settings'!$H:$H,AY$3)/'Demand Locations'!BA105)))</f>
        <v/>
      </c>
      <c r="AZ105" s="24" t="str">
        <f>IF(OR($B105="",AZ$3="",'Demand Locations'!BB105=""),"",IF('Demand Locations'!BB105&lt;COUNTIFS('Workers Settings'!$M:$M,$B105,'Workers Settings'!$N:$N,1,'Workers Settings'!$H:$H,AZ$3),"Warning!",IF('Demand Locations'!BB105=0,"",COUNTIFS('Workers Settings'!$M:$M,$B105,'Workers Settings'!$N:$N,1,'Workers Settings'!$H:$H,AZ$3)/'Demand Locations'!BB105)))</f>
        <v/>
      </c>
      <c r="BA105" s="24" t="str">
        <f>IF(OR($B105="",BA$3="",'Demand Locations'!BC105=""),"",IF('Demand Locations'!BC105&lt;COUNTIFS('Workers Settings'!$M:$M,$B105,'Workers Settings'!$N:$N,1,'Workers Settings'!$H:$H,BA$3),"Warning!",IF('Demand Locations'!BC105=0,"",COUNTIFS('Workers Settings'!$M:$M,$B105,'Workers Settings'!$N:$N,1,'Workers Settings'!$H:$H,BA$3)/'Demand Locations'!BC105)))</f>
        <v/>
      </c>
      <c r="BB105" s="24" t="str">
        <f>IF(OR($B105="",BB$3="",'Demand Locations'!BD105=""),"",IF('Demand Locations'!BD105&lt;COUNTIFS('Workers Settings'!$M:$M,$B105,'Workers Settings'!$N:$N,1,'Workers Settings'!$H:$H,BB$3),"Warning!",IF('Demand Locations'!BD105=0,"",COUNTIFS('Workers Settings'!$M:$M,$B105,'Workers Settings'!$N:$N,1,'Workers Settings'!$H:$H,BB$3)/'Demand Locations'!BD105)))</f>
        <v/>
      </c>
      <c r="BC105" s="24" t="str">
        <f>IF(OR($B105="",BC$3="",'Demand Locations'!BE105=""),"",IF('Demand Locations'!BE105&lt;COUNTIFS('Workers Settings'!$M:$M,$B105,'Workers Settings'!$N:$N,1,'Workers Settings'!$H:$H,BC$3),"Warning!",IF('Demand Locations'!BE105=0,"",COUNTIFS('Workers Settings'!$M:$M,$B105,'Workers Settings'!$N:$N,1,'Workers Settings'!$H:$H,BC$3)/'Demand Locations'!BE105)))</f>
        <v/>
      </c>
      <c r="BD105" s="24" t="str">
        <f>IF(OR($B105="",BD$3="",'Demand Locations'!BF105=""),"",IF('Demand Locations'!BF105&lt;COUNTIFS('Workers Settings'!$M:$M,$B105,'Workers Settings'!$N:$N,1,'Workers Settings'!$H:$H,BD$3),"Warning!",IF('Demand Locations'!BF105=0,"",COUNTIFS('Workers Settings'!$M:$M,$B105,'Workers Settings'!$N:$N,1,'Workers Settings'!$H:$H,BD$3)/'Demand Locations'!BF105)))</f>
        <v/>
      </c>
      <c r="BE105" s="24" t="str">
        <f>IF(OR($B105="",BE$3="",'Demand Locations'!BG105=""),"",IF('Demand Locations'!BG105&lt;COUNTIFS('Workers Settings'!$M:$M,$B105,'Workers Settings'!$N:$N,1,'Workers Settings'!$H:$H,BE$3),"Warning!",IF('Demand Locations'!BG105=0,"",COUNTIFS('Workers Settings'!$M:$M,$B105,'Workers Settings'!$N:$N,1,'Workers Settings'!$H:$H,BE$3)/'Demand Locations'!BG105)))</f>
        <v/>
      </c>
      <c r="BF105" s="24" t="str">
        <f>IF(OR($B105="",BF$3="",'Demand Locations'!BH105=""),"",IF('Demand Locations'!BH105&lt;COUNTIFS('Workers Settings'!$M:$M,$B105,'Workers Settings'!$N:$N,1,'Workers Settings'!$H:$H,BF$3),"Warning!",IF('Demand Locations'!BH105=0,"",COUNTIFS('Workers Settings'!$M:$M,$B105,'Workers Settings'!$N:$N,1,'Workers Settings'!$H:$H,BF$3)/'Demand Locations'!BH105)))</f>
        <v/>
      </c>
      <c r="BG105" s="24" t="str">
        <f>IF(OR($B105="",BG$3="",'Demand Locations'!BI105=""),"",IF('Demand Locations'!BI105&lt;COUNTIFS('Workers Settings'!$M:$M,$B105,'Workers Settings'!$N:$N,1,'Workers Settings'!$H:$H,BG$3),"Warning!",IF('Demand Locations'!BI105=0,"",COUNTIFS('Workers Settings'!$M:$M,$B105,'Workers Settings'!$N:$N,1,'Workers Settings'!$H:$H,BG$3)/'Demand Locations'!BI105)))</f>
        <v/>
      </c>
      <c r="BH105" s="24" t="str">
        <f>IF(OR($B105="",BH$3="",'Demand Locations'!BJ105=""),"",IF('Demand Locations'!BJ105&lt;COUNTIFS('Workers Settings'!$M:$M,$B105,'Workers Settings'!$N:$N,1,'Workers Settings'!$H:$H,BH$3),"Warning!",IF('Demand Locations'!BJ105=0,"",COUNTIFS('Workers Settings'!$M:$M,$B105,'Workers Settings'!$N:$N,1,'Workers Settings'!$H:$H,BH$3)/'Demand Locations'!BJ105)))</f>
        <v/>
      </c>
      <c r="BI105" s="24" t="str">
        <f>IF(OR($B105="",BI$3="",'Demand Locations'!BK105=""),"",IF('Demand Locations'!BK105&lt;COUNTIFS('Workers Settings'!$M:$M,$B105,'Workers Settings'!$N:$N,1,'Workers Settings'!$H:$H,BI$3),"Warning!",IF('Demand Locations'!BK105=0,"",COUNTIFS('Workers Settings'!$M:$M,$B105,'Workers Settings'!$N:$N,1,'Workers Settings'!$H:$H,BI$3)/'Demand Locations'!BK105)))</f>
        <v/>
      </c>
      <c r="BJ105" s="24" t="str">
        <f>IF(OR($B105="",BJ$3="",'Demand Locations'!BL105=""),"",IF('Demand Locations'!BL105&lt;COUNTIFS('Workers Settings'!$M:$M,$B105,'Workers Settings'!$N:$N,1,'Workers Settings'!$H:$H,BJ$3),"Warning!",IF('Demand Locations'!BL105=0,"",COUNTIFS('Workers Settings'!$M:$M,$B105,'Workers Settings'!$N:$N,1,'Workers Settings'!$H:$H,BJ$3)/'Demand Locations'!BL105)))</f>
        <v/>
      </c>
      <c r="BK105" s="24" t="str">
        <f>IF(OR($B105="",BK$3="",'Demand Locations'!BM105=""),"",IF('Demand Locations'!BM105&lt;COUNTIFS('Workers Settings'!$M:$M,$B105,'Workers Settings'!$N:$N,1,'Workers Settings'!$H:$H,BK$3),"Warning!",IF('Demand Locations'!BM105=0,"",COUNTIFS('Workers Settings'!$M:$M,$B105,'Workers Settings'!$N:$N,1,'Workers Settings'!$H:$H,BK$3)/'Demand Locations'!BM105)))</f>
        <v/>
      </c>
      <c r="BL105" s="24" t="str">
        <f>IF(OR($B105="",BL$3="",'Demand Locations'!BN105=""),"",IF('Demand Locations'!BN105&lt;COUNTIFS('Workers Settings'!$M:$M,$B105,'Workers Settings'!$N:$N,1,'Workers Settings'!$H:$H,BL$3),"Warning!",IF('Demand Locations'!BN105=0,"",COUNTIFS('Workers Settings'!$M:$M,$B105,'Workers Settings'!$N:$N,1,'Workers Settings'!$H:$H,BL$3)/'Demand Locations'!BN105)))</f>
        <v/>
      </c>
      <c r="BM105" s="24" t="str">
        <f>IF(OR($B105="",BM$3="",'Demand Locations'!BO105=""),"",IF('Demand Locations'!BO105&lt;COUNTIFS('Workers Settings'!$M:$M,$B105,'Workers Settings'!$N:$N,1,'Workers Settings'!$H:$H,BM$3),"Warning!",IF('Demand Locations'!BO105=0,"",COUNTIFS('Workers Settings'!$M:$M,$B105,'Workers Settings'!$N:$N,1,'Workers Settings'!$H:$H,BM$3)/'Demand Locations'!BO105)))</f>
        <v/>
      </c>
      <c r="BN105" s="24" t="str">
        <f>IF(OR($B105="",BN$3="",'Demand Locations'!BP105=""),"",IF('Demand Locations'!BP105&lt;COUNTIFS('Workers Settings'!$M:$M,$B105,'Workers Settings'!$N:$N,1,'Workers Settings'!$H:$H,BN$3),"Warning!",IF('Demand Locations'!BP105=0,"",COUNTIFS('Workers Settings'!$M:$M,$B105,'Workers Settings'!$N:$N,1,'Workers Settings'!$H:$H,BN$3)/'Demand Locations'!BP105)))</f>
        <v/>
      </c>
      <c r="BO105" s="24" t="str">
        <f>IF(OR($B105="",BO$3="",'Demand Locations'!BQ105=""),"",IF('Demand Locations'!BQ105&lt;COUNTIFS('Workers Settings'!$M:$M,$B105,'Workers Settings'!$N:$N,1,'Workers Settings'!$H:$H,BO$3),"Warning!",IF('Demand Locations'!BQ105=0,"",COUNTIFS('Workers Settings'!$M:$M,$B105,'Workers Settings'!$N:$N,1,'Workers Settings'!$H:$H,BO$3)/'Demand Locations'!BQ105)))</f>
        <v/>
      </c>
      <c r="BP105" s="24" t="str">
        <f>IF(OR($B105="",BP$3="",'Demand Locations'!BR105=""),"",IF('Demand Locations'!BR105&lt;COUNTIFS('Workers Settings'!$M:$M,$B105,'Workers Settings'!$N:$N,1,'Workers Settings'!$H:$H,BP$3),"Warning!",IF('Demand Locations'!BR105=0,"",COUNTIFS('Workers Settings'!$M:$M,$B105,'Workers Settings'!$N:$N,1,'Workers Settings'!$H:$H,BP$3)/'Demand Locations'!BR105)))</f>
        <v/>
      </c>
      <c r="BQ105" s="24" t="str">
        <f>IF(OR($B105="",BQ$3="",'Demand Locations'!BS105=""),"",IF('Demand Locations'!BS105&lt;COUNTIFS('Workers Settings'!$M:$M,$B105,'Workers Settings'!$N:$N,1,'Workers Settings'!$H:$H,BQ$3),"Warning!",IF('Demand Locations'!BS105=0,"",COUNTIFS('Workers Settings'!$M:$M,$B105,'Workers Settings'!$N:$N,1,'Workers Settings'!$H:$H,BQ$3)/'Demand Locations'!BS105)))</f>
        <v/>
      </c>
      <c r="BR105" s="24" t="str">
        <f>IF(OR($B105="",BR$3="",'Demand Locations'!BT105=""),"",IF('Demand Locations'!BT105&lt;COUNTIFS('Workers Settings'!$M:$M,$B105,'Workers Settings'!$N:$N,1,'Workers Settings'!$H:$H,BR$3),"Warning!",IF('Demand Locations'!BT105=0,"",COUNTIFS('Workers Settings'!$M:$M,$B105,'Workers Settings'!$N:$N,1,'Workers Settings'!$H:$H,BR$3)/'Demand Locations'!BT105)))</f>
        <v/>
      </c>
      <c r="BS105" s="24" t="str">
        <f>IF(OR($B105="",BS$3="",'Demand Locations'!BU105=""),"",IF('Demand Locations'!BU105&lt;COUNTIFS('Workers Settings'!$M:$M,$B105,'Workers Settings'!$N:$N,1,'Workers Settings'!$H:$H,BS$3),"Warning!",IF('Demand Locations'!BU105=0,"",COUNTIFS('Workers Settings'!$M:$M,$B105,'Workers Settings'!$N:$N,1,'Workers Settings'!$H:$H,BS$3)/'Demand Locations'!BU105)))</f>
        <v/>
      </c>
      <c r="BT105" s="24" t="str">
        <f>IF(OR($B105="",BT$3="",'Demand Locations'!BV105=""),"",IF('Demand Locations'!BV105&lt;COUNTIFS('Workers Settings'!$M:$M,$B105,'Workers Settings'!$N:$N,1,'Workers Settings'!$H:$H,BT$3),"Warning!",IF('Demand Locations'!BV105=0,"",COUNTIFS('Workers Settings'!$M:$M,$B105,'Workers Settings'!$N:$N,1,'Workers Settings'!$H:$H,BT$3)/'Demand Locations'!BV105)))</f>
        <v/>
      </c>
      <c r="BU105" s="24" t="str">
        <f>IF(OR($B105="",BU$3="",'Demand Locations'!BW105=""),"",IF('Demand Locations'!BW105&lt;COUNTIFS('Workers Settings'!$M:$M,$B105,'Workers Settings'!$N:$N,1,'Workers Settings'!$H:$H,BU$3),"Warning!",IF('Demand Locations'!BW105=0,"",COUNTIFS('Workers Settings'!$M:$M,$B105,'Workers Settings'!$N:$N,1,'Workers Settings'!$H:$H,BU$3)/'Demand Locations'!BW105)))</f>
        <v/>
      </c>
      <c r="BV105" s="24" t="str">
        <f>IF(OR($B105="",BV$3="",'Demand Locations'!BX105=""),"",IF('Demand Locations'!BX105&lt;COUNTIFS('Workers Settings'!$M:$M,$B105,'Workers Settings'!$N:$N,1,'Workers Settings'!$H:$H,BV$3),"Warning!",IF('Demand Locations'!BX105=0,"",COUNTIFS('Workers Settings'!$M:$M,$B105,'Workers Settings'!$N:$N,1,'Workers Settings'!$H:$H,BV$3)/'Demand Locations'!BX105)))</f>
        <v/>
      </c>
      <c r="BW105" s="24" t="str">
        <f>IF(OR($B105="",BW$3="",'Demand Locations'!BY105=""),"",IF('Demand Locations'!BY105&lt;COUNTIFS('Workers Settings'!$M:$M,$B105,'Workers Settings'!$N:$N,1,'Workers Settings'!$H:$H,BW$3),"Warning!",IF('Demand Locations'!BY105=0,"",COUNTIFS('Workers Settings'!$M:$M,$B105,'Workers Settings'!$N:$N,1,'Workers Settings'!$H:$H,BW$3)/'Demand Locations'!BY105)))</f>
        <v/>
      </c>
      <c r="BX105" s="24" t="str">
        <f>IF(OR($B105="",BX$3="",'Demand Locations'!BZ105=""),"",IF('Demand Locations'!BZ105&lt;COUNTIFS('Workers Settings'!$M:$M,$B105,'Workers Settings'!$N:$N,1,'Workers Settings'!$H:$H,BX$3),"Warning!",IF('Demand Locations'!BZ105=0,"",COUNTIFS('Workers Settings'!$M:$M,$B105,'Workers Settings'!$N:$N,1,'Workers Settings'!$H:$H,BX$3)/'Demand Locations'!BZ105)))</f>
        <v/>
      </c>
      <c r="BY105" s="24" t="str">
        <f>IF(OR($B105="",BY$3="",'Demand Locations'!CA105=""),"",IF('Demand Locations'!CA105&lt;COUNTIFS('Workers Settings'!$M:$M,$B105,'Workers Settings'!$N:$N,1,'Workers Settings'!$H:$H,BY$3),"Warning!",IF('Demand Locations'!CA105=0,"",COUNTIFS('Workers Settings'!$M:$M,$B105,'Workers Settings'!$N:$N,1,'Workers Settings'!$H:$H,BY$3)/'Demand Locations'!CA105)))</f>
        <v/>
      </c>
      <c r="BZ105" s="24" t="str">
        <f>IF(OR($B105="",BZ$3="",'Demand Locations'!CB105=""),"",IF('Demand Locations'!CB105&lt;COUNTIFS('Workers Settings'!$M:$M,$B105,'Workers Settings'!$N:$N,1,'Workers Settings'!$H:$H,BZ$3),"Warning!",IF('Demand Locations'!CB105=0,"",COUNTIFS('Workers Settings'!$M:$M,$B105,'Workers Settings'!$N:$N,1,'Workers Settings'!$H:$H,BZ$3)/'Demand Locations'!CB105)))</f>
        <v/>
      </c>
      <c r="CA105" s="24" t="str">
        <f>IF(OR($B105="",CA$3="",'Demand Locations'!CC105=""),"",IF('Demand Locations'!CC105&lt;COUNTIFS('Workers Settings'!$M:$M,$B105,'Workers Settings'!$N:$N,1,'Workers Settings'!$H:$H,CA$3),"Warning!",IF('Demand Locations'!CC105=0,"",COUNTIFS('Workers Settings'!$M:$M,$B105,'Workers Settings'!$N:$N,1,'Workers Settings'!$H:$H,CA$3)/'Demand Locations'!CC105)))</f>
        <v/>
      </c>
      <c r="CB105" s="24" t="str">
        <f>IF(OR($B105="",CB$3="",'Demand Locations'!CD105=""),"",IF('Demand Locations'!CD105&lt;COUNTIFS('Workers Settings'!$M:$M,$B105,'Workers Settings'!$N:$N,1,'Workers Settings'!$H:$H,CB$3),"Warning!",IF('Demand Locations'!CD105=0,"",COUNTIFS('Workers Settings'!$M:$M,$B105,'Workers Settings'!$N:$N,1,'Workers Settings'!$H:$H,CB$3)/'Demand Locations'!CD105)))</f>
        <v/>
      </c>
      <c r="CC105" s="24" t="str">
        <f>IF(OR($B105="",CC$3="",'Demand Locations'!CE105=""),"",IF('Demand Locations'!CE105&lt;COUNTIFS('Workers Settings'!$M:$M,$B105,'Workers Settings'!$N:$N,1,'Workers Settings'!$H:$H,CC$3),"Warning!",IF('Demand Locations'!CE105=0,"",COUNTIFS('Workers Settings'!$M:$M,$B105,'Workers Settings'!$N:$N,1,'Workers Settings'!$H:$H,CC$3)/'Demand Locations'!CE105)))</f>
        <v/>
      </c>
      <c r="CD105" s="24" t="str">
        <f>IF(OR($B105="",CD$3="",'Demand Locations'!CF105=""),"",IF('Demand Locations'!CF105&lt;COUNTIFS('Workers Settings'!$M:$M,$B105,'Workers Settings'!$N:$N,1,'Workers Settings'!$H:$H,CD$3),"Warning!",IF('Demand Locations'!CF105=0,"",COUNTIFS('Workers Settings'!$M:$M,$B105,'Workers Settings'!$N:$N,1,'Workers Settings'!$H:$H,CD$3)/'Demand Locations'!CF105)))</f>
        <v/>
      </c>
      <c r="CE105" s="24" t="str">
        <f>IF(OR($B105="",CE$3="",'Demand Locations'!CG105=""),"",IF('Demand Locations'!CG105&lt;COUNTIFS('Workers Settings'!$M:$M,$B105,'Workers Settings'!$N:$N,1,'Workers Settings'!$H:$H,CE$3),"Warning!",IF('Demand Locations'!CG105=0,"",COUNTIFS('Workers Settings'!$M:$M,$B105,'Workers Settings'!$N:$N,1,'Workers Settings'!$H:$H,CE$3)/'Demand Locations'!CG105)))</f>
        <v/>
      </c>
      <c r="CF105" s="24" t="str">
        <f>IF(OR($B105="",CF$3="",'Demand Locations'!CH105=""),"",IF('Demand Locations'!CH105&lt;COUNTIFS('Workers Settings'!$M:$M,$B105,'Workers Settings'!$N:$N,1,'Workers Settings'!$H:$H,CF$3),"Warning!",IF('Demand Locations'!CH105=0,"",COUNTIFS('Workers Settings'!$M:$M,$B105,'Workers Settings'!$N:$N,1,'Workers Settings'!$H:$H,CF$3)/'Demand Locations'!CH105)))</f>
        <v/>
      </c>
      <c r="CG105" s="24" t="str">
        <f>IF(OR($B105="",CG$3="",'Demand Locations'!CI105=""),"",IF('Demand Locations'!CI105&lt;COUNTIFS('Workers Settings'!$M:$M,$B105,'Workers Settings'!$N:$N,1,'Workers Settings'!$H:$H,CG$3),"Warning!",IF('Demand Locations'!CI105=0,"",COUNTIFS('Workers Settings'!$M:$M,$B105,'Workers Settings'!$N:$N,1,'Workers Settings'!$H:$H,CG$3)/'Demand Locations'!CI105)))</f>
        <v/>
      </c>
      <c r="CH105" s="24" t="str">
        <f>IF(OR($B105="",CH$3="",'Demand Locations'!CJ105=""),"",IF('Demand Locations'!CJ105&lt;COUNTIFS('Workers Settings'!$M:$M,$B105,'Workers Settings'!$N:$N,1,'Workers Settings'!$H:$H,CH$3),"Warning!",IF('Demand Locations'!CJ105=0,"",COUNTIFS('Workers Settings'!$M:$M,$B105,'Workers Settings'!$N:$N,1,'Workers Settings'!$H:$H,CH$3)/'Demand Locations'!CJ105)))</f>
        <v/>
      </c>
      <c r="CI105" s="24" t="str">
        <f>IF(OR($B105="",CI$3="",'Demand Locations'!CK105=""),"",IF('Demand Locations'!CK105&lt;COUNTIFS('Workers Settings'!$M:$M,$B105,'Workers Settings'!$N:$N,1,'Workers Settings'!$H:$H,CI$3),"Warning!",IF('Demand Locations'!CK105=0,"",COUNTIFS('Workers Settings'!$M:$M,$B105,'Workers Settings'!$N:$N,1,'Workers Settings'!$H:$H,CI$3)/'Demand Locations'!CK105)))</f>
        <v/>
      </c>
      <c r="CJ105" s="24" t="str">
        <f>IF(OR($B105="",CJ$3="",'Demand Locations'!CL105=""),"",IF('Demand Locations'!CL105&lt;COUNTIFS('Workers Settings'!$M:$M,$B105,'Workers Settings'!$N:$N,1,'Workers Settings'!$H:$H,CJ$3),"Warning!",IF('Demand Locations'!CL105=0,"",COUNTIFS('Workers Settings'!$M:$M,$B105,'Workers Settings'!$N:$N,1,'Workers Settings'!$H:$H,CJ$3)/'Demand Locations'!CL105)))</f>
        <v/>
      </c>
      <c r="CK105" s="24" t="str">
        <f>IF(OR($B105="",CK$3="",'Demand Locations'!CM105=""),"",IF('Demand Locations'!CM105&lt;COUNTIFS('Workers Settings'!$M:$M,$B105,'Workers Settings'!$N:$N,1,'Workers Settings'!$H:$H,CK$3),"Warning!",IF('Demand Locations'!CM105=0,"",COUNTIFS('Workers Settings'!$M:$M,$B105,'Workers Settings'!$N:$N,1,'Workers Settings'!$H:$H,CK$3)/'Demand Locations'!CM105)))</f>
        <v/>
      </c>
      <c r="CL105" s="24" t="str">
        <f>IF(OR($B105="",CL$3="",'Demand Locations'!CN105=""),"",IF('Demand Locations'!CN105&lt;COUNTIFS('Workers Settings'!$M:$M,$B105,'Workers Settings'!$N:$N,1,'Workers Settings'!$H:$H,CL$3),"Warning!",IF('Demand Locations'!CN105=0,"",COUNTIFS('Workers Settings'!$M:$M,$B105,'Workers Settings'!$N:$N,1,'Workers Settings'!$H:$H,CL$3)/'Demand Locations'!CN105)))</f>
        <v/>
      </c>
      <c r="CM105" s="24" t="str">
        <f>IF(OR($B105="",CM$3="",'Demand Locations'!CO105=""),"",IF('Demand Locations'!CO105&lt;COUNTIFS('Workers Settings'!$M:$M,$B105,'Workers Settings'!$N:$N,1,'Workers Settings'!$H:$H,CM$3),"Warning!",IF('Demand Locations'!CO105=0,"",COUNTIFS('Workers Settings'!$M:$M,$B105,'Workers Settings'!$N:$N,1,'Workers Settings'!$H:$H,CM$3)/'Demand Locations'!CO105)))</f>
        <v/>
      </c>
      <c r="CN105" s="24" t="str">
        <f>IF(OR($B105="",CN$3="",'Demand Locations'!CP105=""),"",IF('Demand Locations'!CP105&lt;COUNTIFS('Workers Settings'!$M:$M,$B105,'Workers Settings'!$N:$N,1,'Workers Settings'!$H:$H,CN$3),"Warning!",IF('Demand Locations'!CP105=0,"",COUNTIFS('Workers Settings'!$M:$M,$B105,'Workers Settings'!$N:$N,1,'Workers Settings'!$H:$H,CN$3)/'Demand Locations'!CP105)))</f>
        <v/>
      </c>
      <c r="CO105" s="24" t="str">
        <f>IF(OR($B105="",CO$3="",'Demand Locations'!CQ105=""),"",IF('Demand Locations'!CQ105&lt;COUNTIFS('Workers Settings'!$M:$M,$B105,'Workers Settings'!$N:$N,1,'Workers Settings'!$H:$H,CO$3),"Warning!",IF('Demand Locations'!CQ105=0,"",COUNTIFS('Workers Settings'!$M:$M,$B105,'Workers Settings'!$N:$N,1,'Workers Settings'!$H:$H,CO$3)/'Demand Locations'!CQ105)))</f>
        <v/>
      </c>
      <c r="CP105" s="24" t="str">
        <f>IF(OR($B105="",CP$3="",'Demand Locations'!CR105=""),"",IF('Demand Locations'!CR105&lt;COUNTIFS('Workers Settings'!$M:$M,$B105,'Workers Settings'!$N:$N,1,'Workers Settings'!$H:$H,CP$3),"Warning!",IF('Demand Locations'!CR105=0,"",COUNTIFS('Workers Settings'!$M:$M,$B105,'Workers Settings'!$N:$N,1,'Workers Settings'!$H:$H,CP$3)/'Demand Locations'!CR105)))</f>
        <v/>
      </c>
      <c r="CQ105" s="24" t="str">
        <f>IF(OR($B105="",CQ$3="",'Demand Locations'!CS105=""),"",IF('Demand Locations'!CS105&lt;COUNTIFS('Workers Settings'!$M:$M,$B105,'Workers Settings'!$N:$N,1,'Workers Settings'!$H:$H,CQ$3),"Warning!",IF('Demand Locations'!CS105=0,"",COUNTIFS('Workers Settings'!$M:$M,$B105,'Workers Settings'!$N:$N,1,'Workers Settings'!$H:$H,CQ$3)/'Demand Locations'!CS105)))</f>
        <v/>
      </c>
      <c r="CR105" s="24" t="str">
        <f>IF(OR($B105="",CR$3="",'Demand Locations'!CT105=""),"",IF('Demand Locations'!CT105&lt;COUNTIFS('Workers Settings'!$M:$M,$B105,'Workers Settings'!$N:$N,1,'Workers Settings'!$H:$H,CR$3),"Warning!",IF('Demand Locations'!CT105=0,"",COUNTIFS('Workers Settings'!$M:$M,$B105,'Workers Settings'!$N:$N,1,'Workers Settings'!$H:$H,CR$3)/'Demand Locations'!CT105)))</f>
        <v/>
      </c>
      <c r="CS105" s="24" t="str">
        <f>IF(OR($B105="",CS$3="",'Demand Locations'!CU105=""),"",IF('Demand Locations'!CU105&lt;COUNTIFS('Workers Settings'!$M:$M,$B105,'Workers Settings'!$N:$N,1,'Workers Settings'!$H:$H,CS$3),"Warning!",IF('Demand Locations'!CU105=0,"",COUNTIFS('Workers Settings'!$M:$M,$B105,'Workers Settings'!$N:$N,1,'Workers Settings'!$H:$H,CS$3)/'Demand Locations'!CU105)))</f>
        <v/>
      </c>
      <c r="CT105" s="24" t="str">
        <f>IF(OR($B105="",CT$3="",'Demand Locations'!CV105=""),"",IF('Demand Locations'!CV105&lt;COUNTIFS('Workers Settings'!$M:$M,$B105,'Workers Settings'!$N:$N,1,'Workers Settings'!$H:$H,CT$3),"Warning!",IF('Demand Locations'!CV105=0,"",COUNTIFS('Workers Settings'!$M:$M,$B105,'Workers Settings'!$N:$N,1,'Workers Settings'!$H:$H,CT$3)/'Demand Locations'!CV105)))</f>
        <v/>
      </c>
      <c r="CU105" s="24" t="str">
        <f>IF(OR($B105="",CU$3="",'Demand Locations'!CW105=""),"",IF('Demand Locations'!CW105&lt;COUNTIFS('Workers Settings'!$M:$M,$B105,'Workers Settings'!$N:$N,1,'Workers Settings'!$H:$H,CU$3),"Warning!",IF('Demand Locations'!CW105=0,"",COUNTIFS('Workers Settings'!$M:$M,$B105,'Workers Settings'!$N:$N,1,'Workers Settings'!$H:$H,CU$3)/'Demand Locations'!CW105)))</f>
        <v/>
      </c>
      <c r="CV105" s="24" t="str">
        <f>IF(OR($B105="",CV$3="",'Demand Locations'!CX105=""),"",IF('Demand Locations'!CX105&lt;COUNTIFS('Workers Settings'!$M:$M,$B105,'Workers Settings'!$N:$N,1,'Workers Settings'!$H:$H,CV$3),"Warning!",IF('Demand Locations'!CX105=0,"",COUNTIFS('Workers Settings'!$M:$M,$B105,'Workers Settings'!$N:$N,1,'Workers Settings'!$H:$H,CV$3)/'Demand Locations'!CX105)))</f>
        <v/>
      </c>
      <c r="CW105" s="24" t="str">
        <f>IF(OR($B105="",CW$3="",'Demand Locations'!CY105=""),"",IF('Demand Locations'!CY105&lt;COUNTIFS('Workers Settings'!$M:$M,$B105,'Workers Settings'!$N:$N,1,'Workers Settings'!$H:$H,CW$3),"Warning!",IF('Demand Locations'!CY105=0,"",COUNTIFS('Workers Settings'!$M:$M,$B105,'Workers Settings'!$N:$N,1,'Workers Settings'!$H:$H,CW$3)/'Demand Locations'!CY105)))</f>
        <v/>
      </c>
      <c r="CX105" s="24" t="str">
        <f>IF(OR($B105="",CX$3="",'Demand Locations'!CZ105=""),"",IF('Demand Locations'!CZ105&lt;COUNTIFS('Workers Settings'!$M:$M,$B105,'Workers Settings'!$N:$N,1,'Workers Settings'!$H:$H,CX$3),"Warning!",IF('Demand Locations'!CZ105=0,"",COUNTIFS('Workers Settings'!$M:$M,$B105,'Workers Settings'!$N:$N,1,'Workers Settings'!$H:$H,CX$3)/'Demand Locations'!CZ105)))</f>
        <v/>
      </c>
      <c r="CY105" s="24" t="str">
        <f>IF(OR($B105="",CY$3="",'Demand Locations'!DA105=""),"",IF('Demand Locations'!DA105&lt;COUNTIFS('Workers Settings'!$M:$M,$B105,'Workers Settings'!$N:$N,1,'Workers Settings'!$H:$H,CY$3),"Warning!",IF('Demand Locations'!DA105=0,"",COUNTIFS('Workers Settings'!$M:$M,$B105,'Workers Settings'!$N:$N,1,'Workers Settings'!$H:$H,CY$3)/'Demand Locations'!DA105)))</f>
        <v/>
      </c>
      <c r="CZ105" s="24" t="str">
        <f>IF(OR($B105="",CZ$3="",'Demand Locations'!DB105=""),"",IF('Demand Locations'!DB105&lt;COUNTIFS('Workers Settings'!$M:$M,$B105,'Workers Settings'!$N:$N,1,'Workers Settings'!$H:$H,CZ$3),"Warning!",IF('Demand Locations'!DB105=0,"",COUNTIFS('Workers Settings'!$M:$M,$B105,'Workers Settings'!$N:$N,1,'Workers Settings'!$H:$H,CZ$3)/'Demand Locations'!DB105)))</f>
        <v/>
      </c>
    </row>
    <row r="106" spans="1:104" x14ac:dyDescent="0.25">
      <c r="A106" s="7">
        <f t="shared" si="1"/>
        <v>102</v>
      </c>
      <c r="B106" s="7" t="str">
        <f>IF('Demand Locations'!B106&lt;&gt;"",'Demand Locations'!B106,"")</f>
        <v/>
      </c>
      <c r="C106" s="29" t="str">
        <f>IF(B106="","",SUMIFS('Workers Assignments'!Z:Z,'Workers Settings'!M:M,B106,'Workers Settings'!N:N,1))</f>
        <v/>
      </c>
      <c r="D106" s="24" t="str">
        <f>IF(OR(B106="",'Demand Locations'!E106=""),"",IF('Demand Locations'!E106&lt;C106,"Warning!",IF('Demand Locations'!E106=0,"",C106/'Demand Locations'!E106)))</f>
        <v/>
      </c>
      <c r="E106" s="44" t="str">
        <f>IF(OR($B106="",E$3="",'Demand Locations'!G106=""),"",IF('Demand Locations'!G106&lt;COUNTIFS('Workers Settings'!$M:$M,$B106,'Workers Settings'!$N:$N,1,'Workers Settings'!$H:$H,E$3),"Warning!",IF('Demand Locations'!G106=0,"",COUNTIFS('Workers Settings'!$M:$M,$B106,'Workers Settings'!$N:$N,1,'Workers Settings'!$H:$H,E$3)/'Demand Locations'!G106)))</f>
        <v/>
      </c>
      <c r="F106" s="24" t="str">
        <f>IF(OR($B106="",F$3="",'Demand Locations'!H106=""),"",IF('Demand Locations'!H106&lt;COUNTIFS('Workers Settings'!$M:$M,$B106,'Workers Settings'!$N:$N,1,'Workers Settings'!$H:$H,F$3),"Warning!",IF('Demand Locations'!H106=0,"",COUNTIFS('Workers Settings'!$M:$M,$B106,'Workers Settings'!$N:$N,1,'Workers Settings'!$H:$H,F$3)/'Demand Locations'!H106)))</f>
        <v/>
      </c>
      <c r="G106" s="24" t="str">
        <f>IF(OR($B106="",G$3="",'Demand Locations'!I106=""),"",IF('Demand Locations'!I106&lt;COUNTIFS('Workers Settings'!$M:$M,$B106,'Workers Settings'!$N:$N,1,'Workers Settings'!$H:$H,G$3),"Warning!",IF('Demand Locations'!I106=0,"",COUNTIFS('Workers Settings'!$M:$M,$B106,'Workers Settings'!$N:$N,1,'Workers Settings'!$H:$H,G$3)/'Demand Locations'!I106)))</f>
        <v/>
      </c>
      <c r="H106" s="24" t="str">
        <f>IF(OR($B106="",H$3="",'Demand Locations'!J106=""),"",IF('Demand Locations'!J106&lt;COUNTIFS('Workers Settings'!$M:$M,$B106,'Workers Settings'!$N:$N,1,'Workers Settings'!$H:$H,H$3),"Warning!",IF('Demand Locations'!J106=0,"",COUNTIFS('Workers Settings'!$M:$M,$B106,'Workers Settings'!$N:$N,1,'Workers Settings'!$H:$H,H$3)/'Demand Locations'!J106)))</f>
        <v/>
      </c>
      <c r="I106" s="24" t="str">
        <f>IF(OR($B106="",I$3="",'Demand Locations'!K106=""),"",IF('Demand Locations'!K106&lt;COUNTIFS('Workers Settings'!$M:$M,$B106,'Workers Settings'!$N:$N,1,'Workers Settings'!$H:$H,I$3),"Warning!",IF('Demand Locations'!K106=0,"",COUNTIFS('Workers Settings'!$M:$M,$B106,'Workers Settings'!$N:$N,1,'Workers Settings'!$H:$H,I$3)/'Demand Locations'!K106)))</f>
        <v/>
      </c>
      <c r="J106" s="24" t="str">
        <f>IF(OR($B106="",J$3="",'Demand Locations'!L106=""),"",IF('Demand Locations'!L106&lt;COUNTIFS('Workers Settings'!$M:$M,$B106,'Workers Settings'!$N:$N,1,'Workers Settings'!$H:$H,J$3),"Warning!",IF('Demand Locations'!L106=0,"",COUNTIFS('Workers Settings'!$M:$M,$B106,'Workers Settings'!$N:$N,1,'Workers Settings'!$H:$H,J$3)/'Demand Locations'!L106)))</f>
        <v/>
      </c>
      <c r="K106" s="24" t="str">
        <f>IF(OR($B106="",K$3="",'Demand Locations'!M106=""),"",IF('Demand Locations'!M106&lt;COUNTIFS('Workers Settings'!$M:$M,$B106,'Workers Settings'!$N:$N,1,'Workers Settings'!$H:$H,K$3),"Warning!",IF('Demand Locations'!M106=0,"",COUNTIFS('Workers Settings'!$M:$M,$B106,'Workers Settings'!$N:$N,1,'Workers Settings'!$H:$H,K$3)/'Demand Locations'!M106)))</f>
        <v/>
      </c>
      <c r="L106" s="24" t="str">
        <f>IF(OR($B106="",L$3="",'Demand Locations'!N106=""),"",IF('Demand Locations'!N106&lt;COUNTIFS('Workers Settings'!$M:$M,$B106,'Workers Settings'!$N:$N,1,'Workers Settings'!$H:$H,L$3),"Warning!",IF('Demand Locations'!N106=0,"",COUNTIFS('Workers Settings'!$M:$M,$B106,'Workers Settings'!$N:$N,1,'Workers Settings'!$H:$H,L$3)/'Demand Locations'!N106)))</f>
        <v/>
      </c>
      <c r="M106" s="24" t="str">
        <f>IF(OR($B106="",M$3="",'Demand Locations'!O106=""),"",IF('Demand Locations'!O106&lt;COUNTIFS('Workers Settings'!$M:$M,$B106,'Workers Settings'!$N:$N,1,'Workers Settings'!$H:$H,M$3),"Warning!",IF('Demand Locations'!O106=0,"",COUNTIFS('Workers Settings'!$M:$M,$B106,'Workers Settings'!$N:$N,1,'Workers Settings'!$H:$H,M$3)/'Demand Locations'!O106)))</f>
        <v/>
      </c>
      <c r="N106" s="24" t="str">
        <f>IF(OR($B106="",N$3="",'Demand Locations'!P106=""),"",IF('Demand Locations'!P106&lt;COUNTIFS('Workers Settings'!$M:$M,$B106,'Workers Settings'!$N:$N,1,'Workers Settings'!$H:$H,N$3),"Warning!",IF('Demand Locations'!P106=0,"",COUNTIFS('Workers Settings'!$M:$M,$B106,'Workers Settings'!$N:$N,1,'Workers Settings'!$H:$H,N$3)/'Demand Locations'!P106)))</f>
        <v/>
      </c>
      <c r="O106" s="24" t="str">
        <f>IF(OR($B106="",O$3="",'Demand Locations'!Q106=""),"",IF('Demand Locations'!Q106&lt;COUNTIFS('Workers Settings'!$M:$M,$B106,'Workers Settings'!$N:$N,1,'Workers Settings'!$H:$H,O$3),"Warning!",IF('Demand Locations'!Q106=0,"",COUNTIFS('Workers Settings'!$M:$M,$B106,'Workers Settings'!$N:$N,1,'Workers Settings'!$H:$H,O$3)/'Demand Locations'!Q106)))</f>
        <v/>
      </c>
      <c r="P106" s="24" t="str">
        <f>IF(OR($B106="",P$3="",'Demand Locations'!R106=""),"",IF('Demand Locations'!R106&lt;COUNTIFS('Workers Settings'!$M:$M,$B106,'Workers Settings'!$N:$N,1,'Workers Settings'!$H:$H,P$3),"Warning!",IF('Demand Locations'!R106=0,"",COUNTIFS('Workers Settings'!$M:$M,$B106,'Workers Settings'!$N:$N,1,'Workers Settings'!$H:$H,P$3)/'Demand Locations'!R106)))</f>
        <v/>
      </c>
      <c r="Q106" s="24" t="str">
        <f>IF(OR($B106="",Q$3="",'Demand Locations'!S106=""),"",IF('Demand Locations'!S106&lt;COUNTIFS('Workers Settings'!$M:$M,$B106,'Workers Settings'!$N:$N,1,'Workers Settings'!$H:$H,Q$3),"Warning!",IF('Demand Locations'!S106=0,"",COUNTIFS('Workers Settings'!$M:$M,$B106,'Workers Settings'!$N:$N,1,'Workers Settings'!$H:$H,Q$3)/'Demand Locations'!S106)))</f>
        <v/>
      </c>
      <c r="R106" s="24" t="str">
        <f>IF(OR($B106="",R$3="",'Demand Locations'!T106=""),"",IF('Demand Locations'!T106&lt;COUNTIFS('Workers Settings'!$M:$M,$B106,'Workers Settings'!$N:$N,1,'Workers Settings'!$H:$H,R$3),"Warning!",IF('Demand Locations'!T106=0,"",COUNTIFS('Workers Settings'!$M:$M,$B106,'Workers Settings'!$N:$N,1,'Workers Settings'!$H:$H,R$3)/'Demand Locations'!T106)))</f>
        <v/>
      </c>
      <c r="S106" s="24" t="str">
        <f>IF(OR($B106="",S$3="",'Demand Locations'!U106=""),"",IF('Demand Locations'!U106&lt;COUNTIFS('Workers Settings'!$M:$M,$B106,'Workers Settings'!$N:$N,1,'Workers Settings'!$H:$H,S$3),"Warning!",IF('Demand Locations'!U106=0,"",COUNTIFS('Workers Settings'!$M:$M,$B106,'Workers Settings'!$N:$N,1,'Workers Settings'!$H:$H,S$3)/'Demand Locations'!U106)))</f>
        <v/>
      </c>
      <c r="T106" s="24" t="str">
        <f>IF(OR($B106="",T$3="",'Demand Locations'!V106=""),"",IF('Demand Locations'!V106&lt;COUNTIFS('Workers Settings'!$M:$M,$B106,'Workers Settings'!$N:$N,1,'Workers Settings'!$H:$H,T$3),"Warning!",IF('Demand Locations'!V106=0,"",COUNTIFS('Workers Settings'!$M:$M,$B106,'Workers Settings'!$N:$N,1,'Workers Settings'!$H:$H,T$3)/'Demand Locations'!V106)))</f>
        <v/>
      </c>
      <c r="U106" s="24" t="str">
        <f>IF(OR($B106="",U$3="",'Demand Locations'!W106=""),"",IF('Demand Locations'!W106&lt;COUNTIFS('Workers Settings'!$M:$M,$B106,'Workers Settings'!$N:$N,1,'Workers Settings'!$H:$H,U$3),"Warning!",IF('Demand Locations'!W106=0,"",COUNTIFS('Workers Settings'!$M:$M,$B106,'Workers Settings'!$N:$N,1,'Workers Settings'!$H:$H,U$3)/'Demand Locations'!W106)))</f>
        <v/>
      </c>
      <c r="V106" s="24" t="str">
        <f>IF(OR($B106="",V$3="",'Demand Locations'!X106=""),"",IF('Demand Locations'!X106&lt;COUNTIFS('Workers Settings'!$M:$M,$B106,'Workers Settings'!$N:$N,1,'Workers Settings'!$H:$H,V$3),"Warning!",IF('Demand Locations'!X106=0,"",COUNTIFS('Workers Settings'!$M:$M,$B106,'Workers Settings'!$N:$N,1,'Workers Settings'!$H:$H,V$3)/'Demand Locations'!X106)))</f>
        <v/>
      </c>
      <c r="W106" s="24" t="str">
        <f>IF(OR($B106="",W$3="",'Demand Locations'!Y106=""),"",IF('Demand Locations'!Y106&lt;COUNTIFS('Workers Settings'!$M:$M,$B106,'Workers Settings'!$N:$N,1,'Workers Settings'!$H:$H,W$3),"Warning!",IF('Demand Locations'!Y106=0,"",COUNTIFS('Workers Settings'!$M:$M,$B106,'Workers Settings'!$N:$N,1,'Workers Settings'!$H:$H,W$3)/'Demand Locations'!Y106)))</f>
        <v/>
      </c>
      <c r="X106" s="24" t="str">
        <f>IF(OR($B106="",X$3="",'Demand Locations'!Z106=""),"",IF('Demand Locations'!Z106&lt;COUNTIFS('Workers Settings'!$M:$M,$B106,'Workers Settings'!$N:$N,1,'Workers Settings'!$H:$H,X$3),"Warning!",IF('Demand Locations'!Z106=0,"",COUNTIFS('Workers Settings'!$M:$M,$B106,'Workers Settings'!$N:$N,1,'Workers Settings'!$H:$H,X$3)/'Demand Locations'!Z106)))</f>
        <v/>
      </c>
      <c r="Y106" s="24" t="str">
        <f>IF(OR($B106="",Y$3="",'Demand Locations'!AA106=""),"",IF('Demand Locations'!AA106&lt;COUNTIFS('Workers Settings'!$M:$M,$B106,'Workers Settings'!$N:$N,1,'Workers Settings'!$H:$H,Y$3),"Warning!",IF('Demand Locations'!AA106=0,"",COUNTIFS('Workers Settings'!$M:$M,$B106,'Workers Settings'!$N:$N,1,'Workers Settings'!$H:$H,Y$3)/'Demand Locations'!AA106)))</f>
        <v/>
      </c>
      <c r="Z106" s="24" t="str">
        <f>IF(OR($B106="",Z$3="",'Demand Locations'!AB106=""),"",IF('Demand Locations'!AB106&lt;COUNTIFS('Workers Settings'!$M:$M,$B106,'Workers Settings'!$N:$N,1,'Workers Settings'!$H:$H,Z$3),"Warning!",IF('Demand Locations'!AB106=0,"",COUNTIFS('Workers Settings'!$M:$M,$B106,'Workers Settings'!$N:$N,1,'Workers Settings'!$H:$H,Z$3)/'Demand Locations'!AB106)))</f>
        <v/>
      </c>
      <c r="AA106" s="24" t="str">
        <f>IF(OR($B106="",AA$3="",'Demand Locations'!AC106=""),"",IF('Demand Locations'!AC106&lt;COUNTIFS('Workers Settings'!$M:$M,$B106,'Workers Settings'!$N:$N,1,'Workers Settings'!$H:$H,AA$3),"Warning!",IF('Demand Locations'!AC106=0,"",COUNTIFS('Workers Settings'!$M:$M,$B106,'Workers Settings'!$N:$N,1,'Workers Settings'!$H:$H,AA$3)/'Demand Locations'!AC106)))</f>
        <v/>
      </c>
      <c r="AB106" s="24" t="str">
        <f>IF(OR($B106="",AB$3="",'Demand Locations'!AD106=""),"",IF('Demand Locations'!AD106&lt;COUNTIFS('Workers Settings'!$M:$M,$B106,'Workers Settings'!$N:$N,1,'Workers Settings'!$H:$H,AB$3),"Warning!",IF('Demand Locations'!AD106=0,"",COUNTIFS('Workers Settings'!$M:$M,$B106,'Workers Settings'!$N:$N,1,'Workers Settings'!$H:$H,AB$3)/'Demand Locations'!AD106)))</f>
        <v/>
      </c>
      <c r="AC106" s="24" t="str">
        <f>IF(OR($B106="",AC$3="",'Demand Locations'!AE106=""),"",IF('Demand Locations'!AE106&lt;COUNTIFS('Workers Settings'!$M:$M,$B106,'Workers Settings'!$N:$N,1,'Workers Settings'!$H:$H,AC$3),"Warning!",IF('Demand Locations'!AE106=0,"",COUNTIFS('Workers Settings'!$M:$M,$B106,'Workers Settings'!$N:$N,1,'Workers Settings'!$H:$H,AC$3)/'Demand Locations'!AE106)))</f>
        <v/>
      </c>
      <c r="AD106" s="24" t="str">
        <f>IF(OR($B106="",AD$3="",'Demand Locations'!AF106=""),"",IF('Demand Locations'!AF106&lt;COUNTIFS('Workers Settings'!$M:$M,$B106,'Workers Settings'!$N:$N,1,'Workers Settings'!$H:$H,AD$3),"Warning!",IF('Demand Locations'!AF106=0,"",COUNTIFS('Workers Settings'!$M:$M,$B106,'Workers Settings'!$N:$N,1,'Workers Settings'!$H:$H,AD$3)/'Demand Locations'!AF106)))</f>
        <v/>
      </c>
      <c r="AE106" s="24" t="str">
        <f>IF(OR($B106="",AE$3="",'Demand Locations'!AG106=""),"",IF('Demand Locations'!AG106&lt;COUNTIFS('Workers Settings'!$M:$M,$B106,'Workers Settings'!$N:$N,1,'Workers Settings'!$H:$H,AE$3),"Warning!",IF('Demand Locations'!AG106=0,"",COUNTIFS('Workers Settings'!$M:$M,$B106,'Workers Settings'!$N:$N,1,'Workers Settings'!$H:$H,AE$3)/'Demand Locations'!AG106)))</f>
        <v/>
      </c>
      <c r="AF106" s="24" t="str">
        <f>IF(OR($B106="",AF$3="",'Demand Locations'!AH106=""),"",IF('Demand Locations'!AH106&lt;COUNTIFS('Workers Settings'!$M:$M,$B106,'Workers Settings'!$N:$N,1,'Workers Settings'!$H:$H,AF$3),"Warning!",IF('Demand Locations'!AH106=0,"",COUNTIFS('Workers Settings'!$M:$M,$B106,'Workers Settings'!$N:$N,1,'Workers Settings'!$H:$H,AF$3)/'Demand Locations'!AH106)))</f>
        <v/>
      </c>
      <c r="AG106" s="24" t="str">
        <f>IF(OR($B106="",AG$3="",'Demand Locations'!AI106=""),"",IF('Demand Locations'!AI106&lt;COUNTIFS('Workers Settings'!$M:$M,$B106,'Workers Settings'!$N:$N,1,'Workers Settings'!$H:$H,AG$3),"Warning!",IF('Demand Locations'!AI106=0,"",COUNTIFS('Workers Settings'!$M:$M,$B106,'Workers Settings'!$N:$N,1,'Workers Settings'!$H:$H,AG$3)/'Demand Locations'!AI106)))</f>
        <v/>
      </c>
      <c r="AH106" s="24" t="str">
        <f>IF(OR($B106="",AH$3="",'Demand Locations'!AJ106=""),"",IF('Demand Locations'!AJ106&lt;COUNTIFS('Workers Settings'!$M:$M,$B106,'Workers Settings'!$N:$N,1,'Workers Settings'!$H:$H,AH$3),"Warning!",IF('Demand Locations'!AJ106=0,"",COUNTIFS('Workers Settings'!$M:$M,$B106,'Workers Settings'!$N:$N,1,'Workers Settings'!$H:$H,AH$3)/'Demand Locations'!AJ106)))</f>
        <v/>
      </c>
      <c r="AI106" s="24" t="str">
        <f>IF(OR($B106="",AI$3="",'Demand Locations'!AK106=""),"",IF('Demand Locations'!AK106&lt;COUNTIFS('Workers Settings'!$M:$M,$B106,'Workers Settings'!$N:$N,1,'Workers Settings'!$H:$H,AI$3),"Warning!",IF('Demand Locations'!AK106=0,"",COUNTIFS('Workers Settings'!$M:$M,$B106,'Workers Settings'!$N:$N,1,'Workers Settings'!$H:$H,AI$3)/'Demand Locations'!AK106)))</f>
        <v/>
      </c>
      <c r="AJ106" s="24" t="str">
        <f>IF(OR($B106="",AJ$3="",'Demand Locations'!AL106=""),"",IF('Demand Locations'!AL106&lt;COUNTIFS('Workers Settings'!$M:$M,$B106,'Workers Settings'!$N:$N,1,'Workers Settings'!$H:$H,AJ$3),"Warning!",IF('Demand Locations'!AL106=0,"",COUNTIFS('Workers Settings'!$M:$M,$B106,'Workers Settings'!$N:$N,1,'Workers Settings'!$H:$H,AJ$3)/'Demand Locations'!AL106)))</f>
        <v/>
      </c>
      <c r="AK106" s="24" t="str">
        <f>IF(OR($B106="",AK$3="",'Demand Locations'!AM106=""),"",IF('Demand Locations'!AM106&lt;COUNTIFS('Workers Settings'!$M:$M,$B106,'Workers Settings'!$N:$N,1,'Workers Settings'!$H:$H,AK$3),"Warning!",IF('Demand Locations'!AM106=0,"",COUNTIFS('Workers Settings'!$M:$M,$B106,'Workers Settings'!$N:$N,1,'Workers Settings'!$H:$H,AK$3)/'Demand Locations'!AM106)))</f>
        <v/>
      </c>
      <c r="AL106" s="24" t="str">
        <f>IF(OR($B106="",AL$3="",'Demand Locations'!AN106=""),"",IF('Demand Locations'!AN106&lt;COUNTIFS('Workers Settings'!$M:$M,$B106,'Workers Settings'!$N:$N,1,'Workers Settings'!$H:$H,AL$3),"Warning!",IF('Demand Locations'!AN106=0,"",COUNTIFS('Workers Settings'!$M:$M,$B106,'Workers Settings'!$N:$N,1,'Workers Settings'!$H:$H,AL$3)/'Demand Locations'!AN106)))</f>
        <v/>
      </c>
      <c r="AM106" s="24" t="str">
        <f>IF(OR($B106="",AM$3="",'Demand Locations'!AO106=""),"",IF('Demand Locations'!AO106&lt;COUNTIFS('Workers Settings'!$M:$M,$B106,'Workers Settings'!$N:$N,1,'Workers Settings'!$H:$H,AM$3),"Warning!",IF('Demand Locations'!AO106=0,"",COUNTIFS('Workers Settings'!$M:$M,$B106,'Workers Settings'!$N:$N,1,'Workers Settings'!$H:$H,AM$3)/'Demand Locations'!AO106)))</f>
        <v/>
      </c>
      <c r="AN106" s="24" t="str">
        <f>IF(OR($B106="",AN$3="",'Demand Locations'!AP106=""),"",IF('Demand Locations'!AP106&lt;COUNTIFS('Workers Settings'!$M:$M,$B106,'Workers Settings'!$N:$N,1,'Workers Settings'!$H:$H,AN$3),"Warning!",IF('Demand Locations'!AP106=0,"",COUNTIFS('Workers Settings'!$M:$M,$B106,'Workers Settings'!$N:$N,1,'Workers Settings'!$H:$H,AN$3)/'Demand Locations'!AP106)))</f>
        <v/>
      </c>
      <c r="AO106" s="24" t="str">
        <f>IF(OR($B106="",AO$3="",'Demand Locations'!AQ106=""),"",IF('Demand Locations'!AQ106&lt;COUNTIFS('Workers Settings'!$M:$M,$B106,'Workers Settings'!$N:$N,1,'Workers Settings'!$H:$H,AO$3),"Warning!",IF('Demand Locations'!AQ106=0,"",COUNTIFS('Workers Settings'!$M:$M,$B106,'Workers Settings'!$N:$N,1,'Workers Settings'!$H:$H,AO$3)/'Demand Locations'!AQ106)))</f>
        <v/>
      </c>
      <c r="AP106" s="24" t="str">
        <f>IF(OR($B106="",AP$3="",'Demand Locations'!AR106=""),"",IF('Demand Locations'!AR106&lt;COUNTIFS('Workers Settings'!$M:$M,$B106,'Workers Settings'!$N:$N,1,'Workers Settings'!$H:$H,AP$3),"Warning!",IF('Demand Locations'!AR106=0,"",COUNTIFS('Workers Settings'!$M:$M,$B106,'Workers Settings'!$N:$N,1,'Workers Settings'!$H:$H,AP$3)/'Demand Locations'!AR106)))</f>
        <v/>
      </c>
      <c r="AQ106" s="24" t="str">
        <f>IF(OR($B106="",AQ$3="",'Demand Locations'!AS106=""),"",IF('Demand Locations'!AS106&lt;COUNTIFS('Workers Settings'!$M:$M,$B106,'Workers Settings'!$N:$N,1,'Workers Settings'!$H:$H,AQ$3),"Warning!",IF('Demand Locations'!AS106=0,"",COUNTIFS('Workers Settings'!$M:$M,$B106,'Workers Settings'!$N:$N,1,'Workers Settings'!$H:$H,AQ$3)/'Demand Locations'!AS106)))</f>
        <v/>
      </c>
      <c r="AR106" s="24" t="str">
        <f>IF(OR($B106="",AR$3="",'Demand Locations'!AT106=""),"",IF('Demand Locations'!AT106&lt;COUNTIFS('Workers Settings'!$M:$M,$B106,'Workers Settings'!$N:$N,1,'Workers Settings'!$H:$H,AR$3),"Warning!",IF('Demand Locations'!AT106=0,"",COUNTIFS('Workers Settings'!$M:$M,$B106,'Workers Settings'!$N:$N,1,'Workers Settings'!$H:$H,AR$3)/'Demand Locations'!AT106)))</f>
        <v/>
      </c>
      <c r="AS106" s="24" t="str">
        <f>IF(OR($B106="",AS$3="",'Demand Locations'!AU106=""),"",IF('Demand Locations'!AU106&lt;COUNTIFS('Workers Settings'!$M:$M,$B106,'Workers Settings'!$N:$N,1,'Workers Settings'!$H:$H,AS$3),"Warning!",IF('Demand Locations'!AU106=0,"",COUNTIFS('Workers Settings'!$M:$M,$B106,'Workers Settings'!$N:$N,1,'Workers Settings'!$H:$H,AS$3)/'Demand Locations'!AU106)))</f>
        <v/>
      </c>
      <c r="AT106" s="24" t="str">
        <f>IF(OR($B106="",AT$3="",'Demand Locations'!AV106=""),"",IF('Demand Locations'!AV106&lt;COUNTIFS('Workers Settings'!$M:$M,$B106,'Workers Settings'!$N:$N,1,'Workers Settings'!$H:$H,AT$3),"Warning!",IF('Demand Locations'!AV106=0,"",COUNTIFS('Workers Settings'!$M:$M,$B106,'Workers Settings'!$N:$N,1,'Workers Settings'!$H:$H,AT$3)/'Demand Locations'!AV106)))</f>
        <v/>
      </c>
      <c r="AU106" s="24" t="str">
        <f>IF(OR($B106="",AU$3="",'Demand Locations'!AW106=""),"",IF('Demand Locations'!AW106&lt;COUNTIFS('Workers Settings'!$M:$M,$B106,'Workers Settings'!$N:$N,1,'Workers Settings'!$H:$H,AU$3),"Warning!",IF('Demand Locations'!AW106=0,"",COUNTIFS('Workers Settings'!$M:$M,$B106,'Workers Settings'!$N:$N,1,'Workers Settings'!$H:$H,AU$3)/'Demand Locations'!AW106)))</f>
        <v/>
      </c>
      <c r="AV106" s="24" t="str">
        <f>IF(OR($B106="",AV$3="",'Demand Locations'!AX106=""),"",IF('Demand Locations'!AX106&lt;COUNTIFS('Workers Settings'!$M:$M,$B106,'Workers Settings'!$N:$N,1,'Workers Settings'!$H:$H,AV$3),"Warning!",IF('Demand Locations'!AX106=0,"",COUNTIFS('Workers Settings'!$M:$M,$B106,'Workers Settings'!$N:$N,1,'Workers Settings'!$H:$H,AV$3)/'Demand Locations'!AX106)))</f>
        <v/>
      </c>
      <c r="AW106" s="24" t="str">
        <f>IF(OR($B106="",AW$3="",'Demand Locations'!AY106=""),"",IF('Demand Locations'!AY106&lt;COUNTIFS('Workers Settings'!$M:$M,$B106,'Workers Settings'!$N:$N,1,'Workers Settings'!$H:$H,AW$3),"Warning!",IF('Demand Locations'!AY106=0,"",COUNTIFS('Workers Settings'!$M:$M,$B106,'Workers Settings'!$N:$N,1,'Workers Settings'!$H:$H,AW$3)/'Demand Locations'!AY106)))</f>
        <v/>
      </c>
      <c r="AX106" s="24" t="str">
        <f>IF(OR($B106="",AX$3="",'Demand Locations'!AZ106=""),"",IF('Demand Locations'!AZ106&lt;COUNTIFS('Workers Settings'!$M:$M,$B106,'Workers Settings'!$N:$N,1,'Workers Settings'!$H:$H,AX$3),"Warning!",IF('Demand Locations'!AZ106=0,"",COUNTIFS('Workers Settings'!$M:$M,$B106,'Workers Settings'!$N:$N,1,'Workers Settings'!$H:$H,AX$3)/'Demand Locations'!AZ106)))</f>
        <v/>
      </c>
      <c r="AY106" s="24" t="str">
        <f>IF(OR($B106="",AY$3="",'Demand Locations'!BA106=""),"",IF('Demand Locations'!BA106&lt;COUNTIFS('Workers Settings'!$M:$M,$B106,'Workers Settings'!$N:$N,1,'Workers Settings'!$H:$H,AY$3),"Warning!",IF('Demand Locations'!BA106=0,"",COUNTIFS('Workers Settings'!$M:$M,$B106,'Workers Settings'!$N:$N,1,'Workers Settings'!$H:$H,AY$3)/'Demand Locations'!BA106)))</f>
        <v/>
      </c>
      <c r="AZ106" s="24" t="str">
        <f>IF(OR($B106="",AZ$3="",'Demand Locations'!BB106=""),"",IF('Demand Locations'!BB106&lt;COUNTIFS('Workers Settings'!$M:$M,$B106,'Workers Settings'!$N:$N,1,'Workers Settings'!$H:$H,AZ$3),"Warning!",IF('Demand Locations'!BB106=0,"",COUNTIFS('Workers Settings'!$M:$M,$B106,'Workers Settings'!$N:$N,1,'Workers Settings'!$H:$H,AZ$3)/'Demand Locations'!BB106)))</f>
        <v/>
      </c>
      <c r="BA106" s="24" t="str">
        <f>IF(OR($B106="",BA$3="",'Demand Locations'!BC106=""),"",IF('Demand Locations'!BC106&lt;COUNTIFS('Workers Settings'!$M:$M,$B106,'Workers Settings'!$N:$N,1,'Workers Settings'!$H:$H,BA$3),"Warning!",IF('Demand Locations'!BC106=0,"",COUNTIFS('Workers Settings'!$M:$M,$B106,'Workers Settings'!$N:$N,1,'Workers Settings'!$H:$H,BA$3)/'Demand Locations'!BC106)))</f>
        <v/>
      </c>
      <c r="BB106" s="24" t="str">
        <f>IF(OR($B106="",BB$3="",'Demand Locations'!BD106=""),"",IF('Demand Locations'!BD106&lt;COUNTIFS('Workers Settings'!$M:$M,$B106,'Workers Settings'!$N:$N,1,'Workers Settings'!$H:$H,BB$3),"Warning!",IF('Demand Locations'!BD106=0,"",COUNTIFS('Workers Settings'!$M:$M,$B106,'Workers Settings'!$N:$N,1,'Workers Settings'!$H:$H,BB$3)/'Demand Locations'!BD106)))</f>
        <v/>
      </c>
      <c r="BC106" s="24" t="str">
        <f>IF(OR($B106="",BC$3="",'Demand Locations'!BE106=""),"",IF('Demand Locations'!BE106&lt;COUNTIFS('Workers Settings'!$M:$M,$B106,'Workers Settings'!$N:$N,1,'Workers Settings'!$H:$H,BC$3),"Warning!",IF('Demand Locations'!BE106=0,"",COUNTIFS('Workers Settings'!$M:$M,$B106,'Workers Settings'!$N:$N,1,'Workers Settings'!$H:$H,BC$3)/'Demand Locations'!BE106)))</f>
        <v/>
      </c>
      <c r="BD106" s="24" t="str">
        <f>IF(OR($B106="",BD$3="",'Demand Locations'!BF106=""),"",IF('Demand Locations'!BF106&lt;COUNTIFS('Workers Settings'!$M:$M,$B106,'Workers Settings'!$N:$N,1,'Workers Settings'!$H:$H,BD$3),"Warning!",IF('Demand Locations'!BF106=0,"",COUNTIFS('Workers Settings'!$M:$M,$B106,'Workers Settings'!$N:$N,1,'Workers Settings'!$H:$H,BD$3)/'Demand Locations'!BF106)))</f>
        <v/>
      </c>
      <c r="BE106" s="24" t="str">
        <f>IF(OR($B106="",BE$3="",'Demand Locations'!BG106=""),"",IF('Demand Locations'!BG106&lt;COUNTIFS('Workers Settings'!$M:$M,$B106,'Workers Settings'!$N:$N,1,'Workers Settings'!$H:$H,BE$3),"Warning!",IF('Demand Locations'!BG106=0,"",COUNTIFS('Workers Settings'!$M:$M,$B106,'Workers Settings'!$N:$N,1,'Workers Settings'!$H:$H,BE$3)/'Demand Locations'!BG106)))</f>
        <v/>
      </c>
      <c r="BF106" s="24" t="str">
        <f>IF(OR($B106="",BF$3="",'Demand Locations'!BH106=""),"",IF('Demand Locations'!BH106&lt;COUNTIFS('Workers Settings'!$M:$M,$B106,'Workers Settings'!$N:$N,1,'Workers Settings'!$H:$H,BF$3),"Warning!",IF('Demand Locations'!BH106=0,"",COUNTIFS('Workers Settings'!$M:$M,$B106,'Workers Settings'!$N:$N,1,'Workers Settings'!$H:$H,BF$3)/'Demand Locations'!BH106)))</f>
        <v/>
      </c>
      <c r="BG106" s="24" t="str">
        <f>IF(OR($B106="",BG$3="",'Demand Locations'!BI106=""),"",IF('Demand Locations'!BI106&lt;COUNTIFS('Workers Settings'!$M:$M,$B106,'Workers Settings'!$N:$N,1,'Workers Settings'!$H:$H,BG$3),"Warning!",IF('Demand Locations'!BI106=0,"",COUNTIFS('Workers Settings'!$M:$M,$B106,'Workers Settings'!$N:$N,1,'Workers Settings'!$H:$H,BG$3)/'Demand Locations'!BI106)))</f>
        <v/>
      </c>
      <c r="BH106" s="24" t="str">
        <f>IF(OR($B106="",BH$3="",'Demand Locations'!BJ106=""),"",IF('Demand Locations'!BJ106&lt;COUNTIFS('Workers Settings'!$M:$M,$B106,'Workers Settings'!$N:$N,1,'Workers Settings'!$H:$H,BH$3),"Warning!",IF('Demand Locations'!BJ106=0,"",COUNTIFS('Workers Settings'!$M:$M,$B106,'Workers Settings'!$N:$N,1,'Workers Settings'!$H:$H,BH$3)/'Demand Locations'!BJ106)))</f>
        <v/>
      </c>
      <c r="BI106" s="24" t="str">
        <f>IF(OR($B106="",BI$3="",'Demand Locations'!BK106=""),"",IF('Demand Locations'!BK106&lt;COUNTIFS('Workers Settings'!$M:$M,$B106,'Workers Settings'!$N:$N,1,'Workers Settings'!$H:$H,BI$3),"Warning!",IF('Demand Locations'!BK106=0,"",COUNTIFS('Workers Settings'!$M:$M,$B106,'Workers Settings'!$N:$N,1,'Workers Settings'!$H:$H,BI$3)/'Demand Locations'!BK106)))</f>
        <v/>
      </c>
      <c r="BJ106" s="24" t="str">
        <f>IF(OR($B106="",BJ$3="",'Demand Locations'!BL106=""),"",IF('Demand Locations'!BL106&lt;COUNTIFS('Workers Settings'!$M:$M,$B106,'Workers Settings'!$N:$N,1,'Workers Settings'!$H:$H,BJ$3),"Warning!",IF('Demand Locations'!BL106=0,"",COUNTIFS('Workers Settings'!$M:$M,$B106,'Workers Settings'!$N:$N,1,'Workers Settings'!$H:$H,BJ$3)/'Demand Locations'!BL106)))</f>
        <v/>
      </c>
      <c r="BK106" s="24" t="str">
        <f>IF(OR($B106="",BK$3="",'Demand Locations'!BM106=""),"",IF('Demand Locations'!BM106&lt;COUNTIFS('Workers Settings'!$M:$M,$B106,'Workers Settings'!$N:$N,1,'Workers Settings'!$H:$H,BK$3),"Warning!",IF('Demand Locations'!BM106=0,"",COUNTIFS('Workers Settings'!$M:$M,$B106,'Workers Settings'!$N:$N,1,'Workers Settings'!$H:$H,BK$3)/'Demand Locations'!BM106)))</f>
        <v/>
      </c>
      <c r="BL106" s="24" t="str">
        <f>IF(OR($B106="",BL$3="",'Demand Locations'!BN106=""),"",IF('Demand Locations'!BN106&lt;COUNTIFS('Workers Settings'!$M:$M,$B106,'Workers Settings'!$N:$N,1,'Workers Settings'!$H:$H,BL$3),"Warning!",IF('Demand Locations'!BN106=0,"",COUNTIFS('Workers Settings'!$M:$M,$B106,'Workers Settings'!$N:$N,1,'Workers Settings'!$H:$H,BL$3)/'Demand Locations'!BN106)))</f>
        <v/>
      </c>
      <c r="BM106" s="24" t="str">
        <f>IF(OR($B106="",BM$3="",'Demand Locations'!BO106=""),"",IF('Demand Locations'!BO106&lt;COUNTIFS('Workers Settings'!$M:$M,$B106,'Workers Settings'!$N:$N,1,'Workers Settings'!$H:$H,BM$3),"Warning!",IF('Demand Locations'!BO106=0,"",COUNTIFS('Workers Settings'!$M:$M,$B106,'Workers Settings'!$N:$N,1,'Workers Settings'!$H:$H,BM$3)/'Demand Locations'!BO106)))</f>
        <v/>
      </c>
      <c r="BN106" s="24" t="str">
        <f>IF(OR($B106="",BN$3="",'Demand Locations'!BP106=""),"",IF('Demand Locations'!BP106&lt;COUNTIFS('Workers Settings'!$M:$M,$B106,'Workers Settings'!$N:$N,1,'Workers Settings'!$H:$H,BN$3),"Warning!",IF('Demand Locations'!BP106=0,"",COUNTIFS('Workers Settings'!$M:$M,$B106,'Workers Settings'!$N:$N,1,'Workers Settings'!$H:$H,BN$3)/'Demand Locations'!BP106)))</f>
        <v/>
      </c>
      <c r="BO106" s="24" t="str">
        <f>IF(OR($B106="",BO$3="",'Demand Locations'!BQ106=""),"",IF('Demand Locations'!BQ106&lt;COUNTIFS('Workers Settings'!$M:$M,$B106,'Workers Settings'!$N:$N,1,'Workers Settings'!$H:$H,BO$3),"Warning!",IF('Demand Locations'!BQ106=0,"",COUNTIFS('Workers Settings'!$M:$M,$B106,'Workers Settings'!$N:$N,1,'Workers Settings'!$H:$H,BO$3)/'Demand Locations'!BQ106)))</f>
        <v/>
      </c>
      <c r="BP106" s="24" t="str">
        <f>IF(OR($B106="",BP$3="",'Demand Locations'!BR106=""),"",IF('Demand Locations'!BR106&lt;COUNTIFS('Workers Settings'!$M:$M,$B106,'Workers Settings'!$N:$N,1,'Workers Settings'!$H:$H,BP$3),"Warning!",IF('Demand Locations'!BR106=0,"",COUNTIFS('Workers Settings'!$M:$M,$B106,'Workers Settings'!$N:$N,1,'Workers Settings'!$H:$H,BP$3)/'Demand Locations'!BR106)))</f>
        <v/>
      </c>
      <c r="BQ106" s="24" t="str">
        <f>IF(OR($B106="",BQ$3="",'Demand Locations'!BS106=""),"",IF('Demand Locations'!BS106&lt;COUNTIFS('Workers Settings'!$M:$M,$B106,'Workers Settings'!$N:$N,1,'Workers Settings'!$H:$H,BQ$3),"Warning!",IF('Demand Locations'!BS106=0,"",COUNTIFS('Workers Settings'!$M:$M,$B106,'Workers Settings'!$N:$N,1,'Workers Settings'!$H:$H,BQ$3)/'Demand Locations'!BS106)))</f>
        <v/>
      </c>
      <c r="BR106" s="24" t="str">
        <f>IF(OR($B106="",BR$3="",'Demand Locations'!BT106=""),"",IF('Demand Locations'!BT106&lt;COUNTIFS('Workers Settings'!$M:$M,$B106,'Workers Settings'!$N:$N,1,'Workers Settings'!$H:$H,BR$3),"Warning!",IF('Demand Locations'!BT106=0,"",COUNTIFS('Workers Settings'!$M:$M,$B106,'Workers Settings'!$N:$N,1,'Workers Settings'!$H:$H,BR$3)/'Demand Locations'!BT106)))</f>
        <v/>
      </c>
      <c r="BS106" s="24" t="str">
        <f>IF(OR($B106="",BS$3="",'Demand Locations'!BU106=""),"",IF('Demand Locations'!BU106&lt;COUNTIFS('Workers Settings'!$M:$M,$B106,'Workers Settings'!$N:$N,1,'Workers Settings'!$H:$H,BS$3),"Warning!",IF('Demand Locations'!BU106=0,"",COUNTIFS('Workers Settings'!$M:$M,$B106,'Workers Settings'!$N:$N,1,'Workers Settings'!$H:$H,BS$3)/'Demand Locations'!BU106)))</f>
        <v/>
      </c>
      <c r="BT106" s="24" t="str">
        <f>IF(OR($B106="",BT$3="",'Demand Locations'!BV106=""),"",IF('Demand Locations'!BV106&lt;COUNTIFS('Workers Settings'!$M:$M,$B106,'Workers Settings'!$N:$N,1,'Workers Settings'!$H:$H,BT$3),"Warning!",IF('Demand Locations'!BV106=0,"",COUNTIFS('Workers Settings'!$M:$M,$B106,'Workers Settings'!$N:$N,1,'Workers Settings'!$H:$H,BT$3)/'Demand Locations'!BV106)))</f>
        <v/>
      </c>
      <c r="BU106" s="24" t="str">
        <f>IF(OR($B106="",BU$3="",'Demand Locations'!BW106=""),"",IF('Demand Locations'!BW106&lt;COUNTIFS('Workers Settings'!$M:$M,$B106,'Workers Settings'!$N:$N,1,'Workers Settings'!$H:$H,BU$3),"Warning!",IF('Demand Locations'!BW106=0,"",COUNTIFS('Workers Settings'!$M:$M,$B106,'Workers Settings'!$N:$N,1,'Workers Settings'!$H:$H,BU$3)/'Demand Locations'!BW106)))</f>
        <v/>
      </c>
      <c r="BV106" s="24" t="str">
        <f>IF(OR($B106="",BV$3="",'Demand Locations'!BX106=""),"",IF('Demand Locations'!BX106&lt;COUNTIFS('Workers Settings'!$M:$M,$B106,'Workers Settings'!$N:$N,1,'Workers Settings'!$H:$H,BV$3),"Warning!",IF('Demand Locations'!BX106=0,"",COUNTIFS('Workers Settings'!$M:$M,$B106,'Workers Settings'!$N:$N,1,'Workers Settings'!$H:$H,BV$3)/'Demand Locations'!BX106)))</f>
        <v/>
      </c>
      <c r="BW106" s="24" t="str">
        <f>IF(OR($B106="",BW$3="",'Demand Locations'!BY106=""),"",IF('Demand Locations'!BY106&lt;COUNTIFS('Workers Settings'!$M:$M,$B106,'Workers Settings'!$N:$N,1,'Workers Settings'!$H:$H,BW$3),"Warning!",IF('Demand Locations'!BY106=0,"",COUNTIFS('Workers Settings'!$M:$M,$B106,'Workers Settings'!$N:$N,1,'Workers Settings'!$H:$H,BW$3)/'Demand Locations'!BY106)))</f>
        <v/>
      </c>
      <c r="BX106" s="24" t="str">
        <f>IF(OR($B106="",BX$3="",'Demand Locations'!BZ106=""),"",IF('Demand Locations'!BZ106&lt;COUNTIFS('Workers Settings'!$M:$M,$B106,'Workers Settings'!$N:$N,1,'Workers Settings'!$H:$H,BX$3),"Warning!",IF('Demand Locations'!BZ106=0,"",COUNTIFS('Workers Settings'!$M:$M,$B106,'Workers Settings'!$N:$N,1,'Workers Settings'!$H:$H,BX$3)/'Demand Locations'!BZ106)))</f>
        <v/>
      </c>
      <c r="BY106" s="24" t="str">
        <f>IF(OR($B106="",BY$3="",'Demand Locations'!CA106=""),"",IF('Demand Locations'!CA106&lt;COUNTIFS('Workers Settings'!$M:$M,$B106,'Workers Settings'!$N:$N,1,'Workers Settings'!$H:$H,BY$3),"Warning!",IF('Demand Locations'!CA106=0,"",COUNTIFS('Workers Settings'!$M:$M,$B106,'Workers Settings'!$N:$N,1,'Workers Settings'!$H:$H,BY$3)/'Demand Locations'!CA106)))</f>
        <v/>
      </c>
      <c r="BZ106" s="24" t="str">
        <f>IF(OR($B106="",BZ$3="",'Demand Locations'!CB106=""),"",IF('Demand Locations'!CB106&lt;COUNTIFS('Workers Settings'!$M:$M,$B106,'Workers Settings'!$N:$N,1,'Workers Settings'!$H:$H,BZ$3),"Warning!",IF('Demand Locations'!CB106=0,"",COUNTIFS('Workers Settings'!$M:$M,$B106,'Workers Settings'!$N:$N,1,'Workers Settings'!$H:$H,BZ$3)/'Demand Locations'!CB106)))</f>
        <v/>
      </c>
      <c r="CA106" s="24" t="str">
        <f>IF(OR($B106="",CA$3="",'Demand Locations'!CC106=""),"",IF('Demand Locations'!CC106&lt;COUNTIFS('Workers Settings'!$M:$M,$B106,'Workers Settings'!$N:$N,1,'Workers Settings'!$H:$H,CA$3),"Warning!",IF('Demand Locations'!CC106=0,"",COUNTIFS('Workers Settings'!$M:$M,$B106,'Workers Settings'!$N:$N,1,'Workers Settings'!$H:$H,CA$3)/'Demand Locations'!CC106)))</f>
        <v/>
      </c>
      <c r="CB106" s="24" t="str">
        <f>IF(OR($B106="",CB$3="",'Demand Locations'!CD106=""),"",IF('Demand Locations'!CD106&lt;COUNTIFS('Workers Settings'!$M:$M,$B106,'Workers Settings'!$N:$N,1,'Workers Settings'!$H:$H,CB$3),"Warning!",IF('Demand Locations'!CD106=0,"",COUNTIFS('Workers Settings'!$M:$M,$B106,'Workers Settings'!$N:$N,1,'Workers Settings'!$H:$H,CB$3)/'Demand Locations'!CD106)))</f>
        <v/>
      </c>
      <c r="CC106" s="24" t="str">
        <f>IF(OR($B106="",CC$3="",'Demand Locations'!CE106=""),"",IF('Demand Locations'!CE106&lt;COUNTIFS('Workers Settings'!$M:$M,$B106,'Workers Settings'!$N:$N,1,'Workers Settings'!$H:$H,CC$3),"Warning!",IF('Demand Locations'!CE106=0,"",COUNTIFS('Workers Settings'!$M:$M,$B106,'Workers Settings'!$N:$N,1,'Workers Settings'!$H:$H,CC$3)/'Demand Locations'!CE106)))</f>
        <v/>
      </c>
      <c r="CD106" s="24" t="str">
        <f>IF(OR($B106="",CD$3="",'Demand Locations'!CF106=""),"",IF('Demand Locations'!CF106&lt;COUNTIFS('Workers Settings'!$M:$M,$B106,'Workers Settings'!$N:$N,1,'Workers Settings'!$H:$H,CD$3),"Warning!",IF('Demand Locations'!CF106=0,"",COUNTIFS('Workers Settings'!$M:$M,$B106,'Workers Settings'!$N:$N,1,'Workers Settings'!$H:$H,CD$3)/'Demand Locations'!CF106)))</f>
        <v/>
      </c>
      <c r="CE106" s="24" t="str">
        <f>IF(OR($B106="",CE$3="",'Demand Locations'!CG106=""),"",IF('Demand Locations'!CG106&lt;COUNTIFS('Workers Settings'!$M:$M,$B106,'Workers Settings'!$N:$N,1,'Workers Settings'!$H:$H,CE$3),"Warning!",IF('Demand Locations'!CG106=0,"",COUNTIFS('Workers Settings'!$M:$M,$B106,'Workers Settings'!$N:$N,1,'Workers Settings'!$H:$H,CE$3)/'Demand Locations'!CG106)))</f>
        <v/>
      </c>
      <c r="CF106" s="24" t="str">
        <f>IF(OR($B106="",CF$3="",'Demand Locations'!CH106=""),"",IF('Demand Locations'!CH106&lt;COUNTIFS('Workers Settings'!$M:$M,$B106,'Workers Settings'!$N:$N,1,'Workers Settings'!$H:$H,CF$3),"Warning!",IF('Demand Locations'!CH106=0,"",COUNTIFS('Workers Settings'!$M:$M,$B106,'Workers Settings'!$N:$N,1,'Workers Settings'!$H:$H,CF$3)/'Demand Locations'!CH106)))</f>
        <v/>
      </c>
      <c r="CG106" s="24" t="str">
        <f>IF(OR($B106="",CG$3="",'Demand Locations'!CI106=""),"",IF('Demand Locations'!CI106&lt;COUNTIFS('Workers Settings'!$M:$M,$B106,'Workers Settings'!$N:$N,1,'Workers Settings'!$H:$H,CG$3),"Warning!",IF('Demand Locations'!CI106=0,"",COUNTIFS('Workers Settings'!$M:$M,$B106,'Workers Settings'!$N:$N,1,'Workers Settings'!$H:$H,CG$3)/'Demand Locations'!CI106)))</f>
        <v/>
      </c>
      <c r="CH106" s="24" t="str">
        <f>IF(OR($B106="",CH$3="",'Demand Locations'!CJ106=""),"",IF('Demand Locations'!CJ106&lt;COUNTIFS('Workers Settings'!$M:$M,$B106,'Workers Settings'!$N:$N,1,'Workers Settings'!$H:$H,CH$3),"Warning!",IF('Demand Locations'!CJ106=0,"",COUNTIFS('Workers Settings'!$M:$M,$B106,'Workers Settings'!$N:$N,1,'Workers Settings'!$H:$H,CH$3)/'Demand Locations'!CJ106)))</f>
        <v/>
      </c>
      <c r="CI106" s="24" t="str">
        <f>IF(OR($B106="",CI$3="",'Demand Locations'!CK106=""),"",IF('Demand Locations'!CK106&lt;COUNTIFS('Workers Settings'!$M:$M,$B106,'Workers Settings'!$N:$N,1,'Workers Settings'!$H:$H,CI$3),"Warning!",IF('Demand Locations'!CK106=0,"",COUNTIFS('Workers Settings'!$M:$M,$B106,'Workers Settings'!$N:$N,1,'Workers Settings'!$H:$H,CI$3)/'Demand Locations'!CK106)))</f>
        <v/>
      </c>
      <c r="CJ106" s="24" t="str">
        <f>IF(OR($B106="",CJ$3="",'Demand Locations'!CL106=""),"",IF('Demand Locations'!CL106&lt;COUNTIFS('Workers Settings'!$M:$M,$B106,'Workers Settings'!$N:$N,1,'Workers Settings'!$H:$H,CJ$3),"Warning!",IF('Demand Locations'!CL106=0,"",COUNTIFS('Workers Settings'!$M:$M,$B106,'Workers Settings'!$N:$N,1,'Workers Settings'!$H:$H,CJ$3)/'Demand Locations'!CL106)))</f>
        <v/>
      </c>
      <c r="CK106" s="24" t="str">
        <f>IF(OR($B106="",CK$3="",'Demand Locations'!CM106=""),"",IF('Demand Locations'!CM106&lt;COUNTIFS('Workers Settings'!$M:$M,$B106,'Workers Settings'!$N:$N,1,'Workers Settings'!$H:$H,CK$3),"Warning!",IF('Demand Locations'!CM106=0,"",COUNTIFS('Workers Settings'!$M:$M,$B106,'Workers Settings'!$N:$N,1,'Workers Settings'!$H:$H,CK$3)/'Demand Locations'!CM106)))</f>
        <v/>
      </c>
      <c r="CL106" s="24" t="str">
        <f>IF(OR($B106="",CL$3="",'Demand Locations'!CN106=""),"",IF('Demand Locations'!CN106&lt;COUNTIFS('Workers Settings'!$M:$M,$B106,'Workers Settings'!$N:$N,1,'Workers Settings'!$H:$H,CL$3),"Warning!",IF('Demand Locations'!CN106=0,"",COUNTIFS('Workers Settings'!$M:$M,$B106,'Workers Settings'!$N:$N,1,'Workers Settings'!$H:$H,CL$3)/'Demand Locations'!CN106)))</f>
        <v/>
      </c>
      <c r="CM106" s="24" t="str">
        <f>IF(OR($B106="",CM$3="",'Demand Locations'!CO106=""),"",IF('Demand Locations'!CO106&lt;COUNTIFS('Workers Settings'!$M:$M,$B106,'Workers Settings'!$N:$N,1,'Workers Settings'!$H:$H,CM$3),"Warning!",IF('Demand Locations'!CO106=0,"",COUNTIFS('Workers Settings'!$M:$M,$B106,'Workers Settings'!$N:$N,1,'Workers Settings'!$H:$H,CM$3)/'Demand Locations'!CO106)))</f>
        <v/>
      </c>
      <c r="CN106" s="24" t="str">
        <f>IF(OR($B106="",CN$3="",'Demand Locations'!CP106=""),"",IF('Demand Locations'!CP106&lt;COUNTIFS('Workers Settings'!$M:$M,$B106,'Workers Settings'!$N:$N,1,'Workers Settings'!$H:$H,CN$3),"Warning!",IF('Demand Locations'!CP106=0,"",COUNTIFS('Workers Settings'!$M:$M,$B106,'Workers Settings'!$N:$N,1,'Workers Settings'!$H:$H,CN$3)/'Demand Locations'!CP106)))</f>
        <v/>
      </c>
      <c r="CO106" s="24" t="str">
        <f>IF(OR($B106="",CO$3="",'Demand Locations'!CQ106=""),"",IF('Demand Locations'!CQ106&lt;COUNTIFS('Workers Settings'!$M:$M,$B106,'Workers Settings'!$N:$N,1,'Workers Settings'!$H:$H,CO$3),"Warning!",IF('Demand Locations'!CQ106=0,"",COUNTIFS('Workers Settings'!$M:$M,$B106,'Workers Settings'!$N:$N,1,'Workers Settings'!$H:$H,CO$3)/'Demand Locations'!CQ106)))</f>
        <v/>
      </c>
      <c r="CP106" s="24" t="str">
        <f>IF(OR($B106="",CP$3="",'Demand Locations'!CR106=""),"",IF('Demand Locations'!CR106&lt;COUNTIFS('Workers Settings'!$M:$M,$B106,'Workers Settings'!$N:$N,1,'Workers Settings'!$H:$H,CP$3),"Warning!",IF('Demand Locations'!CR106=0,"",COUNTIFS('Workers Settings'!$M:$M,$B106,'Workers Settings'!$N:$N,1,'Workers Settings'!$H:$H,CP$3)/'Demand Locations'!CR106)))</f>
        <v/>
      </c>
      <c r="CQ106" s="24" t="str">
        <f>IF(OR($B106="",CQ$3="",'Demand Locations'!CS106=""),"",IF('Demand Locations'!CS106&lt;COUNTIFS('Workers Settings'!$M:$M,$B106,'Workers Settings'!$N:$N,1,'Workers Settings'!$H:$H,CQ$3),"Warning!",IF('Demand Locations'!CS106=0,"",COUNTIFS('Workers Settings'!$M:$M,$B106,'Workers Settings'!$N:$N,1,'Workers Settings'!$H:$H,CQ$3)/'Demand Locations'!CS106)))</f>
        <v/>
      </c>
      <c r="CR106" s="24" t="str">
        <f>IF(OR($B106="",CR$3="",'Demand Locations'!CT106=""),"",IF('Demand Locations'!CT106&lt;COUNTIFS('Workers Settings'!$M:$M,$B106,'Workers Settings'!$N:$N,1,'Workers Settings'!$H:$H,CR$3),"Warning!",IF('Demand Locations'!CT106=0,"",COUNTIFS('Workers Settings'!$M:$M,$B106,'Workers Settings'!$N:$N,1,'Workers Settings'!$H:$H,CR$3)/'Demand Locations'!CT106)))</f>
        <v/>
      </c>
      <c r="CS106" s="24" t="str">
        <f>IF(OR($B106="",CS$3="",'Demand Locations'!CU106=""),"",IF('Demand Locations'!CU106&lt;COUNTIFS('Workers Settings'!$M:$M,$B106,'Workers Settings'!$N:$N,1,'Workers Settings'!$H:$H,CS$3),"Warning!",IF('Demand Locations'!CU106=0,"",COUNTIFS('Workers Settings'!$M:$M,$B106,'Workers Settings'!$N:$N,1,'Workers Settings'!$H:$H,CS$3)/'Demand Locations'!CU106)))</f>
        <v/>
      </c>
      <c r="CT106" s="24" t="str">
        <f>IF(OR($B106="",CT$3="",'Demand Locations'!CV106=""),"",IF('Demand Locations'!CV106&lt;COUNTIFS('Workers Settings'!$M:$M,$B106,'Workers Settings'!$N:$N,1,'Workers Settings'!$H:$H,CT$3),"Warning!",IF('Demand Locations'!CV106=0,"",COUNTIFS('Workers Settings'!$M:$M,$B106,'Workers Settings'!$N:$N,1,'Workers Settings'!$H:$H,CT$3)/'Demand Locations'!CV106)))</f>
        <v/>
      </c>
      <c r="CU106" s="24" t="str">
        <f>IF(OR($B106="",CU$3="",'Demand Locations'!CW106=""),"",IF('Demand Locations'!CW106&lt;COUNTIFS('Workers Settings'!$M:$M,$B106,'Workers Settings'!$N:$N,1,'Workers Settings'!$H:$H,CU$3),"Warning!",IF('Demand Locations'!CW106=0,"",COUNTIFS('Workers Settings'!$M:$M,$B106,'Workers Settings'!$N:$N,1,'Workers Settings'!$H:$H,CU$3)/'Demand Locations'!CW106)))</f>
        <v/>
      </c>
      <c r="CV106" s="24" t="str">
        <f>IF(OR($B106="",CV$3="",'Demand Locations'!CX106=""),"",IF('Demand Locations'!CX106&lt;COUNTIFS('Workers Settings'!$M:$M,$B106,'Workers Settings'!$N:$N,1,'Workers Settings'!$H:$H,CV$3),"Warning!",IF('Demand Locations'!CX106=0,"",COUNTIFS('Workers Settings'!$M:$M,$B106,'Workers Settings'!$N:$N,1,'Workers Settings'!$H:$H,CV$3)/'Demand Locations'!CX106)))</f>
        <v/>
      </c>
      <c r="CW106" s="24" t="str">
        <f>IF(OR($B106="",CW$3="",'Demand Locations'!CY106=""),"",IF('Demand Locations'!CY106&lt;COUNTIFS('Workers Settings'!$M:$M,$B106,'Workers Settings'!$N:$N,1,'Workers Settings'!$H:$H,CW$3),"Warning!",IF('Demand Locations'!CY106=0,"",COUNTIFS('Workers Settings'!$M:$M,$B106,'Workers Settings'!$N:$N,1,'Workers Settings'!$H:$H,CW$3)/'Demand Locations'!CY106)))</f>
        <v/>
      </c>
      <c r="CX106" s="24" t="str">
        <f>IF(OR($B106="",CX$3="",'Demand Locations'!CZ106=""),"",IF('Demand Locations'!CZ106&lt;COUNTIFS('Workers Settings'!$M:$M,$B106,'Workers Settings'!$N:$N,1,'Workers Settings'!$H:$H,CX$3),"Warning!",IF('Demand Locations'!CZ106=0,"",COUNTIFS('Workers Settings'!$M:$M,$B106,'Workers Settings'!$N:$N,1,'Workers Settings'!$H:$H,CX$3)/'Demand Locations'!CZ106)))</f>
        <v/>
      </c>
      <c r="CY106" s="24" t="str">
        <f>IF(OR($B106="",CY$3="",'Demand Locations'!DA106=""),"",IF('Demand Locations'!DA106&lt;COUNTIFS('Workers Settings'!$M:$M,$B106,'Workers Settings'!$N:$N,1,'Workers Settings'!$H:$H,CY$3),"Warning!",IF('Demand Locations'!DA106=0,"",COUNTIFS('Workers Settings'!$M:$M,$B106,'Workers Settings'!$N:$N,1,'Workers Settings'!$H:$H,CY$3)/'Demand Locations'!DA106)))</f>
        <v/>
      </c>
      <c r="CZ106" s="24" t="str">
        <f>IF(OR($B106="",CZ$3="",'Demand Locations'!DB106=""),"",IF('Demand Locations'!DB106&lt;COUNTIFS('Workers Settings'!$M:$M,$B106,'Workers Settings'!$N:$N,1,'Workers Settings'!$H:$H,CZ$3),"Warning!",IF('Demand Locations'!DB106=0,"",COUNTIFS('Workers Settings'!$M:$M,$B106,'Workers Settings'!$N:$N,1,'Workers Settings'!$H:$H,CZ$3)/'Demand Locations'!DB106)))</f>
        <v/>
      </c>
    </row>
    <row r="107" spans="1:104" x14ac:dyDescent="0.25">
      <c r="A107" s="7">
        <f t="shared" si="1"/>
        <v>103</v>
      </c>
      <c r="B107" s="7" t="str">
        <f>IF('Demand Locations'!B107&lt;&gt;"",'Demand Locations'!B107,"")</f>
        <v/>
      </c>
      <c r="C107" s="29" t="str">
        <f>IF(B107="","",SUMIFS('Workers Assignments'!Z:Z,'Workers Settings'!M:M,B107,'Workers Settings'!N:N,1))</f>
        <v/>
      </c>
      <c r="D107" s="24" t="str">
        <f>IF(OR(B107="",'Demand Locations'!E107=""),"",IF('Demand Locations'!E107&lt;C107,"Warning!",IF('Demand Locations'!E107=0,"",C107/'Demand Locations'!E107)))</f>
        <v/>
      </c>
      <c r="E107" s="44" t="str">
        <f>IF(OR($B107="",E$3="",'Demand Locations'!G107=""),"",IF('Demand Locations'!G107&lt;COUNTIFS('Workers Settings'!$M:$M,$B107,'Workers Settings'!$N:$N,1,'Workers Settings'!$H:$H,E$3),"Warning!",IF('Demand Locations'!G107=0,"",COUNTIFS('Workers Settings'!$M:$M,$B107,'Workers Settings'!$N:$N,1,'Workers Settings'!$H:$H,E$3)/'Demand Locations'!G107)))</f>
        <v/>
      </c>
      <c r="F107" s="24" t="str">
        <f>IF(OR($B107="",F$3="",'Demand Locations'!H107=""),"",IF('Demand Locations'!H107&lt;COUNTIFS('Workers Settings'!$M:$M,$B107,'Workers Settings'!$N:$N,1,'Workers Settings'!$H:$H,F$3),"Warning!",IF('Demand Locations'!H107=0,"",COUNTIFS('Workers Settings'!$M:$M,$B107,'Workers Settings'!$N:$N,1,'Workers Settings'!$H:$H,F$3)/'Demand Locations'!H107)))</f>
        <v/>
      </c>
      <c r="G107" s="24" t="str">
        <f>IF(OR($B107="",G$3="",'Demand Locations'!I107=""),"",IF('Demand Locations'!I107&lt;COUNTIFS('Workers Settings'!$M:$M,$B107,'Workers Settings'!$N:$N,1,'Workers Settings'!$H:$H,G$3),"Warning!",IF('Demand Locations'!I107=0,"",COUNTIFS('Workers Settings'!$M:$M,$B107,'Workers Settings'!$N:$N,1,'Workers Settings'!$H:$H,G$3)/'Demand Locations'!I107)))</f>
        <v/>
      </c>
      <c r="H107" s="24" t="str">
        <f>IF(OR($B107="",H$3="",'Demand Locations'!J107=""),"",IF('Demand Locations'!J107&lt;COUNTIFS('Workers Settings'!$M:$M,$B107,'Workers Settings'!$N:$N,1,'Workers Settings'!$H:$H,H$3),"Warning!",IF('Demand Locations'!J107=0,"",COUNTIFS('Workers Settings'!$M:$M,$B107,'Workers Settings'!$N:$N,1,'Workers Settings'!$H:$H,H$3)/'Demand Locations'!J107)))</f>
        <v/>
      </c>
      <c r="I107" s="24" t="str">
        <f>IF(OR($B107="",I$3="",'Demand Locations'!K107=""),"",IF('Demand Locations'!K107&lt;COUNTIFS('Workers Settings'!$M:$M,$B107,'Workers Settings'!$N:$N,1,'Workers Settings'!$H:$H,I$3),"Warning!",IF('Demand Locations'!K107=0,"",COUNTIFS('Workers Settings'!$M:$M,$B107,'Workers Settings'!$N:$N,1,'Workers Settings'!$H:$H,I$3)/'Demand Locations'!K107)))</f>
        <v/>
      </c>
      <c r="J107" s="24" t="str">
        <f>IF(OR($B107="",J$3="",'Demand Locations'!L107=""),"",IF('Demand Locations'!L107&lt;COUNTIFS('Workers Settings'!$M:$M,$B107,'Workers Settings'!$N:$N,1,'Workers Settings'!$H:$H,J$3),"Warning!",IF('Demand Locations'!L107=0,"",COUNTIFS('Workers Settings'!$M:$M,$B107,'Workers Settings'!$N:$N,1,'Workers Settings'!$H:$H,J$3)/'Demand Locations'!L107)))</f>
        <v/>
      </c>
      <c r="K107" s="24" t="str">
        <f>IF(OR($B107="",K$3="",'Demand Locations'!M107=""),"",IF('Demand Locations'!M107&lt;COUNTIFS('Workers Settings'!$M:$M,$B107,'Workers Settings'!$N:$N,1,'Workers Settings'!$H:$H,K$3),"Warning!",IF('Demand Locations'!M107=0,"",COUNTIFS('Workers Settings'!$M:$M,$B107,'Workers Settings'!$N:$N,1,'Workers Settings'!$H:$H,K$3)/'Demand Locations'!M107)))</f>
        <v/>
      </c>
      <c r="L107" s="24" t="str">
        <f>IF(OR($B107="",L$3="",'Demand Locations'!N107=""),"",IF('Demand Locations'!N107&lt;COUNTIFS('Workers Settings'!$M:$M,$B107,'Workers Settings'!$N:$N,1,'Workers Settings'!$H:$H,L$3),"Warning!",IF('Demand Locations'!N107=0,"",COUNTIFS('Workers Settings'!$M:$M,$B107,'Workers Settings'!$N:$N,1,'Workers Settings'!$H:$H,L$3)/'Demand Locations'!N107)))</f>
        <v/>
      </c>
      <c r="M107" s="24" t="str">
        <f>IF(OR($B107="",M$3="",'Demand Locations'!O107=""),"",IF('Demand Locations'!O107&lt;COUNTIFS('Workers Settings'!$M:$M,$B107,'Workers Settings'!$N:$N,1,'Workers Settings'!$H:$H,M$3),"Warning!",IF('Demand Locations'!O107=0,"",COUNTIFS('Workers Settings'!$M:$M,$B107,'Workers Settings'!$N:$N,1,'Workers Settings'!$H:$H,M$3)/'Demand Locations'!O107)))</f>
        <v/>
      </c>
      <c r="N107" s="24" t="str">
        <f>IF(OR($B107="",N$3="",'Demand Locations'!P107=""),"",IF('Demand Locations'!P107&lt;COUNTIFS('Workers Settings'!$M:$M,$B107,'Workers Settings'!$N:$N,1,'Workers Settings'!$H:$H,N$3),"Warning!",IF('Demand Locations'!P107=0,"",COUNTIFS('Workers Settings'!$M:$M,$B107,'Workers Settings'!$N:$N,1,'Workers Settings'!$H:$H,N$3)/'Demand Locations'!P107)))</f>
        <v/>
      </c>
      <c r="O107" s="24" t="str">
        <f>IF(OR($B107="",O$3="",'Demand Locations'!Q107=""),"",IF('Demand Locations'!Q107&lt;COUNTIFS('Workers Settings'!$M:$M,$B107,'Workers Settings'!$N:$N,1,'Workers Settings'!$H:$H,O$3),"Warning!",IF('Demand Locations'!Q107=0,"",COUNTIFS('Workers Settings'!$M:$M,$B107,'Workers Settings'!$N:$N,1,'Workers Settings'!$H:$H,O$3)/'Demand Locations'!Q107)))</f>
        <v/>
      </c>
      <c r="P107" s="24" t="str">
        <f>IF(OR($B107="",P$3="",'Demand Locations'!R107=""),"",IF('Demand Locations'!R107&lt;COUNTIFS('Workers Settings'!$M:$M,$B107,'Workers Settings'!$N:$N,1,'Workers Settings'!$H:$H,P$3),"Warning!",IF('Demand Locations'!R107=0,"",COUNTIFS('Workers Settings'!$M:$M,$B107,'Workers Settings'!$N:$N,1,'Workers Settings'!$H:$H,P$3)/'Demand Locations'!R107)))</f>
        <v/>
      </c>
      <c r="Q107" s="24" t="str">
        <f>IF(OR($B107="",Q$3="",'Demand Locations'!S107=""),"",IF('Demand Locations'!S107&lt;COUNTIFS('Workers Settings'!$M:$M,$B107,'Workers Settings'!$N:$N,1,'Workers Settings'!$H:$H,Q$3),"Warning!",IF('Demand Locations'!S107=0,"",COUNTIFS('Workers Settings'!$M:$M,$B107,'Workers Settings'!$N:$N,1,'Workers Settings'!$H:$H,Q$3)/'Demand Locations'!S107)))</f>
        <v/>
      </c>
      <c r="R107" s="24" t="str">
        <f>IF(OR($B107="",R$3="",'Demand Locations'!T107=""),"",IF('Demand Locations'!T107&lt;COUNTIFS('Workers Settings'!$M:$M,$B107,'Workers Settings'!$N:$N,1,'Workers Settings'!$H:$H,R$3),"Warning!",IF('Demand Locations'!T107=0,"",COUNTIFS('Workers Settings'!$M:$M,$B107,'Workers Settings'!$N:$N,1,'Workers Settings'!$H:$H,R$3)/'Demand Locations'!T107)))</f>
        <v/>
      </c>
      <c r="S107" s="24" t="str">
        <f>IF(OR($B107="",S$3="",'Demand Locations'!U107=""),"",IF('Demand Locations'!U107&lt;COUNTIFS('Workers Settings'!$M:$M,$B107,'Workers Settings'!$N:$N,1,'Workers Settings'!$H:$H,S$3),"Warning!",IF('Demand Locations'!U107=0,"",COUNTIFS('Workers Settings'!$M:$M,$B107,'Workers Settings'!$N:$N,1,'Workers Settings'!$H:$H,S$3)/'Demand Locations'!U107)))</f>
        <v/>
      </c>
      <c r="T107" s="24" t="str">
        <f>IF(OR($B107="",T$3="",'Demand Locations'!V107=""),"",IF('Demand Locations'!V107&lt;COUNTIFS('Workers Settings'!$M:$M,$B107,'Workers Settings'!$N:$N,1,'Workers Settings'!$H:$H,T$3),"Warning!",IF('Demand Locations'!V107=0,"",COUNTIFS('Workers Settings'!$M:$M,$B107,'Workers Settings'!$N:$N,1,'Workers Settings'!$H:$H,T$3)/'Demand Locations'!V107)))</f>
        <v/>
      </c>
      <c r="U107" s="24" t="str">
        <f>IF(OR($B107="",U$3="",'Demand Locations'!W107=""),"",IF('Demand Locations'!W107&lt;COUNTIFS('Workers Settings'!$M:$M,$B107,'Workers Settings'!$N:$N,1,'Workers Settings'!$H:$H,U$3),"Warning!",IF('Demand Locations'!W107=0,"",COUNTIFS('Workers Settings'!$M:$M,$B107,'Workers Settings'!$N:$N,1,'Workers Settings'!$H:$H,U$3)/'Demand Locations'!W107)))</f>
        <v/>
      </c>
      <c r="V107" s="24" t="str">
        <f>IF(OR($B107="",V$3="",'Demand Locations'!X107=""),"",IF('Demand Locations'!X107&lt;COUNTIFS('Workers Settings'!$M:$M,$B107,'Workers Settings'!$N:$N,1,'Workers Settings'!$H:$H,V$3),"Warning!",IF('Demand Locations'!X107=0,"",COUNTIFS('Workers Settings'!$M:$M,$B107,'Workers Settings'!$N:$N,1,'Workers Settings'!$H:$H,V$3)/'Demand Locations'!X107)))</f>
        <v/>
      </c>
      <c r="W107" s="24" t="str">
        <f>IF(OR($B107="",W$3="",'Demand Locations'!Y107=""),"",IF('Demand Locations'!Y107&lt;COUNTIFS('Workers Settings'!$M:$M,$B107,'Workers Settings'!$N:$N,1,'Workers Settings'!$H:$H,W$3),"Warning!",IF('Demand Locations'!Y107=0,"",COUNTIFS('Workers Settings'!$M:$M,$B107,'Workers Settings'!$N:$N,1,'Workers Settings'!$H:$H,W$3)/'Demand Locations'!Y107)))</f>
        <v/>
      </c>
      <c r="X107" s="24" t="str">
        <f>IF(OR($B107="",X$3="",'Demand Locations'!Z107=""),"",IF('Demand Locations'!Z107&lt;COUNTIFS('Workers Settings'!$M:$M,$B107,'Workers Settings'!$N:$N,1,'Workers Settings'!$H:$H,X$3),"Warning!",IF('Demand Locations'!Z107=0,"",COUNTIFS('Workers Settings'!$M:$M,$B107,'Workers Settings'!$N:$N,1,'Workers Settings'!$H:$H,X$3)/'Demand Locations'!Z107)))</f>
        <v/>
      </c>
      <c r="Y107" s="24" t="str">
        <f>IF(OR($B107="",Y$3="",'Demand Locations'!AA107=""),"",IF('Demand Locations'!AA107&lt;COUNTIFS('Workers Settings'!$M:$M,$B107,'Workers Settings'!$N:$N,1,'Workers Settings'!$H:$H,Y$3),"Warning!",IF('Demand Locations'!AA107=0,"",COUNTIFS('Workers Settings'!$M:$M,$B107,'Workers Settings'!$N:$N,1,'Workers Settings'!$H:$H,Y$3)/'Demand Locations'!AA107)))</f>
        <v/>
      </c>
      <c r="Z107" s="24" t="str">
        <f>IF(OR($B107="",Z$3="",'Demand Locations'!AB107=""),"",IF('Demand Locations'!AB107&lt;COUNTIFS('Workers Settings'!$M:$M,$B107,'Workers Settings'!$N:$N,1,'Workers Settings'!$H:$H,Z$3),"Warning!",IF('Demand Locations'!AB107=0,"",COUNTIFS('Workers Settings'!$M:$M,$B107,'Workers Settings'!$N:$N,1,'Workers Settings'!$H:$H,Z$3)/'Demand Locations'!AB107)))</f>
        <v/>
      </c>
      <c r="AA107" s="24" t="str">
        <f>IF(OR($B107="",AA$3="",'Demand Locations'!AC107=""),"",IF('Demand Locations'!AC107&lt;COUNTIFS('Workers Settings'!$M:$M,$B107,'Workers Settings'!$N:$N,1,'Workers Settings'!$H:$H,AA$3),"Warning!",IF('Demand Locations'!AC107=0,"",COUNTIFS('Workers Settings'!$M:$M,$B107,'Workers Settings'!$N:$N,1,'Workers Settings'!$H:$H,AA$3)/'Demand Locations'!AC107)))</f>
        <v/>
      </c>
      <c r="AB107" s="24" t="str">
        <f>IF(OR($B107="",AB$3="",'Demand Locations'!AD107=""),"",IF('Demand Locations'!AD107&lt;COUNTIFS('Workers Settings'!$M:$M,$B107,'Workers Settings'!$N:$N,1,'Workers Settings'!$H:$H,AB$3),"Warning!",IF('Demand Locations'!AD107=0,"",COUNTIFS('Workers Settings'!$M:$M,$B107,'Workers Settings'!$N:$N,1,'Workers Settings'!$H:$H,AB$3)/'Demand Locations'!AD107)))</f>
        <v/>
      </c>
      <c r="AC107" s="24" t="str">
        <f>IF(OR($B107="",AC$3="",'Demand Locations'!AE107=""),"",IF('Demand Locations'!AE107&lt;COUNTIFS('Workers Settings'!$M:$M,$B107,'Workers Settings'!$N:$N,1,'Workers Settings'!$H:$H,AC$3),"Warning!",IF('Demand Locations'!AE107=0,"",COUNTIFS('Workers Settings'!$M:$M,$B107,'Workers Settings'!$N:$N,1,'Workers Settings'!$H:$H,AC$3)/'Demand Locations'!AE107)))</f>
        <v/>
      </c>
      <c r="AD107" s="24" t="str">
        <f>IF(OR($B107="",AD$3="",'Demand Locations'!AF107=""),"",IF('Demand Locations'!AF107&lt;COUNTIFS('Workers Settings'!$M:$M,$B107,'Workers Settings'!$N:$N,1,'Workers Settings'!$H:$H,AD$3),"Warning!",IF('Demand Locations'!AF107=0,"",COUNTIFS('Workers Settings'!$M:$M,$B107,'Workers Settings'!$N:$N,1,'Workers Settings'!$H:$H,AD$3)/'Demand Locations'!AF107)))</f>
        <v/>
      </c>
      <c r="AE107" s="24" t="str">
        <f>IF(OR($B107="",AE$3="",'Demand Locations'!AG107=""),"",IF('Demand Locations'!AG107&lt;COUNTIFS('Workers Settings'!$M:$M,$B107,'Workers Settings'!$N:$N,1,'Workers Settings'!$H:$H,AE$3),"Warning!",IF('Demand Locations'!AG107=0,"",COUNTIFS('Workers Settings'!$M:$M,$B107,'Workers Settings'!$N:$N,1,'Workers Settings'!$H:$H,AE$3)/'Demand Locations'!AG107)))</f>
        <v/>
      </c>
      <c r="AF107" s="24" t="str">
        <f>IF(OR($B107="",AF$3="",'Demand Locations'!AH107=""),"",IF('Demand Locations'!AH107&lt;COUNTIFS('Workers Settings'!$M:$M,$B107,'Workers Settings'!$N:$N,1,'Workers Settings'!$H:$H,AF$3),"Warning!",IF('Demand Locations'!AH107=0,"",COUNTIFS('Workers Settings'!$M:$M,$B107,'Workers Settings'!$N:$N,1,'Workers Settings'!$H:$H,AF$3)/'Demand Locations'!AH107)))</f>
        <v/>
      </c>
      <c r="AG107" s="24" t="str">
        <f>IF(OR($B107="",AG$3="",'Demand Locations'!AI107=""),"",IF('Demand Locations'!AI107&lt;COUNTIFS('Workers Settings'!$M:$M,$B107,'Workers Settings'!$N:$N,1,'Workers Settings'!$H:$H,AG$3),"Warning!",IF('Demand Locations'!AI107=0,"",COUNTIFS('Workers Settings'!$M:$M,$B107,'Workers Settings'!$N:$N,1,'Workers Settings'!$H:$H,AG$3)/'Demand Locations'!AI107)))</f>
        <v/>
      </c>
      <c r="AH107" s="24" t="str">
        <f>IF(OR($B107="",AH$3="",'Demand Locations'!AJ107=""),"",IF('Demand Locations'!AJ107&lt;COUNTIFS('Workers Settings'!$M:$M,$B107,'Workers Settings'!$N:$N,1,'Workers Settings'!$H:$H,AH$3),"Warning!",IF('Demand Locations'!AJ107=0,"",COUNTIFS('Workers Settings'!$M:$M,$B107,'Workers Settings'!$N:$N,1,'Workers Settings'!$H:$H,AH$3)/'Demand Locations'!AJ107)))</f>
        <v/>
      </c>
      <c r="AI107" s="24" t="str">
        <f>IF(OR($B107="",AI$3="",'Demand Locations'!AK107=""),"",IF('Demand Locations'!AK107&lt;COUNTIFS('Workers Settings'!$M:$M,$B107,'Workers Settings'!$N:$N,1,'Workers Settings'!$H:$H,AI$3),"Warning!",IF('Demand Locations'!AK107=0,"",COUNTIFS('Workers Settings'!$M:$M,$B107,'Workers Settings'!$N:$N,1,'Workers Settings'!$H:$H,AI$3)/'Demand Locations'!AK107)))</f>
        <v/>
      </c>
      <c r="AJ107" s="24" t="str">
        <f>IF(OR($B107="",AJ$3="",'Demand Locations'!AL107=""),"",IF('Demand Locations'!AL107&lt;COUNTIFS('Workers Settings'!$M:$M,$B107,'Workers Settings'!$N:$N,1,'Workers Settings'!$H:$H,AJ$3),"Warning!",IF('Demand Locations'!AL107=0,"",COUNTIFS('Workers Settings'!$M:$M,$B107,'Workers Settings'!$N:$N,1,'Workers Settings'!$H:$H,AJ$3)/'Demand Locations'!AL107)))</f>
        <v/>
      </c>
      <c r="AK107" s="24" t="str">
        <f>IF(OR($B107="",AK$3="",'Demand Locations'!AM107=""),"",IF('Demand Locations'!AM107&lt;COUNTIFS('Workers Settings'!$M:$M,$B107,'Workers Settings'!$N:$N,1,'Workers Settings'!$H:$H,AK$3),"Warning!",IF('Demand Locations'!AM107=0,"",COUNTIFS('Workers Settings'!$M:$M,$B107,'Workers Settings'!$N:$N,1,'Workers Settings'!$H:$H,AK$3)/'Demand Locations'!AM107)))</f>
        <v/>
      </c>
      <c r="AL107" s="24" t="str">
        <f>IF(OR($B107="",AL$3="",'Demand Locations'!AN107=""),"",IF('Demand Locations'!AN107&lt;COUNTIFS('Workers Settings'!$M:$M,$B107,'Workers Settings'!$N:$N,1,'Workers Settings'!$H:$H,AL$3),"Warning!",IF('Demand Locations'!AN107=0,"",COUNTIFS('Workers Settings'!$M:$M,$B107,'Workers Settings'!$N:$N,1,'Workers Settings'!$H:$H,AL$3)/'Demand Locations'!AN107)))</f>
        <v/>
      </c>
      <c r="AM107" s="24" t="str">
        <f>IF(OR($B107="",AM$3="",'Demand Locations'!AO107=""),"",IF('Demand Locations'!AO107&lt;COUNTIFS('Workers Settings'!$M:$M,$B107,'Workers Settings'!$N:$N,1,'Workers Settings'!$H:$H,AM$3),"Warning!",IF('Demand Locations'!AO107=0,"",COUNTIFS('Workers Settings'!$M:$M,$B107,'Workers Settings'!$N:$N,1,'Workers Settings'!$H:$H,AM$3)/'Demand Locations'!AO107)))</f>
        <v/>
      </c>
      <c r="AN107" s="24" t="str">
        <f>IF(OR($B107="",AN$3="",'Demand Locations'!AP107=""),"",IF('Demand Locations'!AP107&lt;COUNTIFS('Workers Settings'!$M:$M,$B107,'Workers Settings'!$N:$N,1,'Workers Settings'!$H:$H,AN$3),"Warning!",IF('Demand Locations'!AP107=0,"",COUNTIFS('Workers Settings'!$M:$M,$B107,'Workers Settings'!$N:$N,1,'Workers Settings'!$H:$H,AN$3)/'Demand Locations'!AP107)))</f>
        <v/>
      </c>
      <c r="AO107" s="24" t="str">
        <f>IF(OR($B107="",AO$3="",'Demand Locations'!AQ107=""),"",IF('Demand Locations'!AQ107&lt;COUNTIFS('Workers Settings'!$M:$M,$B107,'Workers Settings'!$N:$N,1,'Workers Settings'!$H:$H,AO$3),"Warning!",IF('Demand Locations'!AQ107=0,"",COUNTIFS('Workers Settings'!$M:$M,$B107,'Workers Settings'!$N:$N,1,'Workers Settings'!$H:$H,AO$3)/'Demand Locations'!AQ107)))</f>
        <v/>
      </c>
      <c r="AP107" s="24" t="str">
        <f>IF(OR($B107="",AP$3="",'Demand Locations'!AR107=""),"",IF('Demand Locations'!AR107&lt;COUNTIFS('Workers Settings'!$M:$M,$B107,'Workers Settings'!$N:$N,1,'Workers Settings'!$H:$H,AP$3),"Warning!",IF('Demand Locations'!AR107=0,"",COUNTIFS('Workers Settings'!$M:$M,$B107,'Workers Settings'!$N:$N,1,'Workers Settings'!$H:$H,AP$3)/'Demand Locations'!AR107)))</f>
        <v/>
      </c>
      <c r="AQ107" s="24" t="str">
        <f>IF(OR($B107="",AQ$3="",'Demand Locations'!AS107=""),"",IF('Demand Locations'!AS107&lt;COUNTIFS('Workers Settings'!$M:$M,$B107,'Workers Settings'!$N:$N,1,'Workers Settings'!$H:$H,AQ$3),"Warning!",IF('Demand Locations'!AS107=0,"",COUNTIFS('Workers Settings'!$M:$M,$B107,'Workers Settings'!$N:$N,1,'Workers Settings'!$H:$H,AQ$3)/'Demand Locations'!AS107)))</f>
        <v/>
      </c>
      <c r="AR107" s="24" t="str">
        <f>IF(OR($B107="",AR$3="",'Demand Locations'!AT107=""),"",IF('Demand Locations'!AT107&lt;COUNTIFS('Workers Settings'!$M:$M,$B107,'Workers Settings'!$N:$N,1,'Workers Settings'!$H:$H,AR$3),"Warning!",IF('Demand Locations'!AT107=0,"",COUNTIFS('Workers Settings'!$M:$M,$B107,'Workers Settings'!$N:$N,1,'Workers Settings'!$H:$H,AR$3)/'Demand Locations'!AT107)))</f>
        <v/>
      </c>
      <c r="AS107" s="24" t="str">
        <f>IF(OR($B107="",AS$3="",'Demand Locations'!AU107=""),"",IF('Demand Locations'!AU107&lt;COUNTIFS('Workers Settings'!$M:$M,$B107,'Workers Settings'!$N:$N,1,'Workers Settings'!$H:$H,AS$3),"Warning!",IF('Demand Locations'!AU107=0,"",COUNTIFS('Workers Settings'!$M:$M,$B107,'Workers Settings'!$N:$N,1,'Workers Settings'!$H:$H,AS$3)/'Demand Locations'!AU107)))</f>
        <v/>
      </c>
      <c r="AT107" s="24" t="str">
        <f>IF(OR($B107="",AT$3="",'Demand Locations'!AV107=""),"",IF('Demand Locations'!AV107&lt;COUNTIFS('Workers Settings'!$M:$M,$B107,'Workers Settings'!$N:$N,1,'Workers Settings'!$H:$H,AT$3),"Warning!",IF('Demand Locations'!AV107=0,"",COUNTIFS('Workers Settings'!$M:$M,$B107,'Workers Settings'!$N:$N,1,'Workers Settings'!$H:$H,AT$3)/'Demand Locations'!AV107)))</f>
        <v/>
      </c>
      <c r="AU107" s="24" t="str">
        <f>IF(OR($B107="",AU$3="",'Demand Locations'!AW107=""),"",IF('Demand Locations'!AW107&lt;COUNTIFS('Workers Settings'!$M:$M,$B107,'Workers Settings'!$N:$N,1,'Workers Settings'!$H:$H,AU$3),"Warning!",IF('Demand Locations'!AW107=0,"",COUNTIFS('Workers Settings'!$M:$M,$B107,'Workers Settings'!$N:$N,1,'Workers Settings'!$H:$H,AU$3)/'Demand Locations'!AW107)))</f>
        <v/>
      </c>
      <c r="AV107" s="24" t="str">
        <f>IF(OR($B107="",AV$3="",'Demand Locations'!AX107=""),"",IF('Demand Locations'!AX107&lt;COUNTIFS('Workers Settings'!$M:$M,$B107,'Workers Settings'!$N:$N,1,'Workers Settings'!$H:$H,AV$3),"Warning!",IF('Demand Locations'!AX107=0,"",COUNTIFS('Workers Settings'!$M:$M,$B107,'Workers Settings'!$N:$N,1,'Workers Settings'!$H:$H,AV$3)/'Demand Locations'!AX107)))</f>
        <v/>
      </c>
      <c r="AW107" s="24" t="str">
        <f>IF(OR($B107="",AW$3="",'Demand Locations'!AY107=""),"",IF('Demand Locations'!AY107&lt;COUNTIFS('Workers Settings'!$M:$M,$B107,'Workers Settings'!$N:$N,1,'Workers Settings'!$H:$H,AW$3),"Warning!",IF('Demand Locations'!AY107=0,"",COUNTIFS('Workers Settings'!$M:$M,$B107,'Workers Settings'!$N:$N,1,'Workers Settings'!$H:$H,AW$3)/'Demand Locations'!AY107)))</f>
        <v/>
      </c>
      <c r="AX107" s="24" t="str">
        <f>IF(OR($B107="",AX$3="",'Demand Locations'!AZ107=""),"",IF('Demand Locations'!AZ107&lt;COUNTIFS('Workers Settings'!$M:$M,$B107,'Workers Settings'!$N:$N,1,'Workers Settings'!$H:$H,AX$3),"Warning!",IF('Demand Locations'!AZ107=0,"",COUNTIFS('Workers Settings'!$M:$M,$B107,'Workers Settings'!$N:$N,1,'Workers Settings'!$H:$H,AX$3)/'Demand Locations'!AZ107)))</f>
        <v/>
      </c>
      <c r="AY107" s="24" t="str">
        <f>IF(OR($B107="",AY$3="",'Demand Locations'!BA107=""),"",IF('Demand Locations'!BA107&lt;COUNTIFS('Workers Settings'!$M:$M,$B107,'Workers Settings'!$N:$N,1,'Workers Settings'!$H:$H,AY$3),"Warning!",IF('Demand Locations'!BA107=0,"",COUNTIFS('Workers Settings'!$M:$M,$B107,'Workers Settings'!$N:$N,1,'Workers Settings'!$H:$H,AY$3)/'Demand Locations'!BA107)))</f>
        <v/>
      </c>
      <c r="AZ107" s="24" t="str">
        <f>IF(OR($B107="",AZ$3="",'Demand Locations'!BB107=""),"",IF('Demand Locations'!BB107&lt;COUNTIFS('Workers Settings'!$M:$M,$B107,'Workers Settings'!$N:$N,1,'Workers Settings'!$H:$H,AZ$3),"Warning!",IF('Demand Locations'!BB107=0,"",COUNTIFS('Workers Settings'!$M:$M,$B107,'Workers Settings'!$N:$N,1,'Workers Settings'!$H:$H,AZ$3)/'Demand Locations'!BB107)))</f>
        <v/>
      </c>
      <c r="BA107" s="24" t="str">
        <f>IF(OR($B107="",BA$3="",'Demand Locations'!BC107=""),"",IF('Demand Locations'!BC107&lt;COUNTIFS('Workers Settings'!$M:$M,$B107,'Workers Settings'!$N:$N,1,'Workers Settings'!$H:$H,BA$3),"Warning!",IF('Demand Locations'!BC107=0,"",COUNTIFS('Workers Settings'!$M:$M,$B107,'Workers Settings'!$N:$N,1,'Workers Settings'!$H:$H,BA$3)/'Demand Locations'!BC107)))</f>
        <v/>
      </c>
      <c r="BB107" s="24" t="str">
        <f>IF(OR($B107="",BB$3="",'Demand Locations'!BD107=""),"",IF('Demand Locations'!BD107&lt;COUNTIFS('Workers Settings'!$M:$M,$B107,'Workers Settings'!$N:$N,1,'Workers Settings'!$H:$H,BB$3),"Warning!",IF('Demand Locations'!BD107=0,"",COUNTIFS('Workers Settings'!$M:$M,$B107,'Workers Settings'!$N:$N,1,'Workers Settings'!$H:$H,BB$3)/'Demand Locations'!BD107)))</f>
        <v/>
      </c>
      <c r="BC107" s="24" t="str">
        <f>IF(OR($B107="",BC$3="",'Demand Locations'!BE107=""),"",IF('Demand Locations'!BE107&lt;COUNTIFS('Workers Settings'!$M:$M,$B107,'Workers Settings'!$N:$N,1,'Workers Settings'!$H:$H,BC$3),"Warning!",IF('Demand Locations'!BE107=0,"",COUNTIFS('Workers Settings'!$M:$M,$B107,'Workers Settings'!$N:$N,1,'Workers Settings'!$H:$H,BC$3)/'Demand Locations'!BE107)))</f>
        <v/>
      </c>
      <c r="BD107" s="24" t="str">
        <f>IF(OR($B107="",BD$3="",'Demand Locations'!BF107=""),"",IF('Demand Locations'!BF107&lt;COUNTIFS('Workers Settings'!$M:$M,$B107,'Workers Settings'!$N:$N,1,'Workers Settings'!$H:$H,BD$3),"Warning!",IF('Demand Locations'!BF107=0,"",COUNTIFS('Workers Settings'!$M:$M,$B107,'Workers Settings'!$N:$N,1,'Workers Settings'!$H:$H,BD$3)/'Demand Locations'!BF107)))</f>
        <v/>
      </c>
      <c r="BE107" s="24" t="str">
        <f>IF(OR($B107="",BE$3="",'Demand Locations'!BG107=""),"",IF('Demand Locations'!BG107&lt;COUNTIFS('Workers Settings'!$M:$M,$B107,'Workers Settings'!$N:$N,1,'Workers Settings'!$H:$H,BE$3),"Warning!",IF('Demand Locations'!BG107=0,"",COUNTIFS('Workers Settings'!$M:$M,$B107,'Workers Settings'!$N:$N,1,'Workers Settings'!$H:$H,BE$3)/'Demand Locations'!BG107)))</f>
        <v/>
      </c>
      <c r="BF107" s="24" t="str">
        <f>IF(OR($B107="",BF$3="",'Demand Locations'!BH107=""),"",IF('Demand Locations'!BH107&lt;COUNTIFS('Workers Settings'!$M:$M,$B107,'Workers Settings'!$N:$N,1,'Workers Settings'!$H:$H,BF$3),"Warning!",IF('Demand Locations'!BH107=0,"",COUNTIFS('Workers Settings'!$M:$M,$B107,'Workers Settings'!$N:$N,1,'Workers Settings'!$H:$H,BF$3)/'Demand Locations'!BH107)))</f>
        <v/>
      </c>
      <c r="BG107" s="24" t="str">
        <f>IF(OR($B107="",BG$3="",'Demand Locations'!BI107=""),"",IF('Demand Locations'!BI107&lt;COUNTIFS('Workers Settings'!$M:$M,$B107,'Workers Settings'!$N:$N,1,'Workers Settings'!$H:$H,BG$3),"Warning!",IF('Demand Locations'!BI107=0,"",COUNTIFS('Workers Settings'!$M:$M,$B107,'Workers Settings'!$N:$N,1,'Workers Settings'!$H:$H,BG$3)/'Demand Locations'!BI107)))</f>
        <v/>
      </c>
      <c r="BH107" s="24" t="str">
        <f>IF(OR($B107="",BH$3="",'Demand Locations'!BJ107=""),"",IF('Demand Locations'!BJ107&lt;COUNTIFS('Workers Settings'!$M:$M,$B107,'Workers Settings'!$N:$N,1,'Workers Settings'!$H:$H,BH$3),"Warning!",IF('Demand Locations'!BJ107=0,"",COUNTIFS('Workers Settings'!$M:$M,$B107,'Workers Settings'!$N:$N,1,'Workers Settings'!$H:$H,BH$3)/'Demand Locations'!BJ107)))</f>
        <v/>
      </c>
      <c r="BI107" s="24" t="str">
        <f>IF(OR($B107="",BI$3="",'Demand Locations'!BK107=""),"",IF('Demand Locations'!BK107&lt;COUNTIFS('Workers Settings'!$M:$M,$B107,'Workers Settings'!$N:$N,1,'Workers Settings'!$H:$H,BI$3),"Warning!",IF('Demand Locations'!BK107=0,"",COUNTIFS('Workers Settings'!$M:$M,$B107,'Workers Settings'!$N:$N,1,'Workers Settings'!$H:$H,BI$3)/'Demand Locations'!BK107)))</f>
        <v/>
      </c>
      <c r="BJ107" s="24" t="str">
        <f>IF(OR($B107="",BJ$3="",'Demand Locations'!BL107=""),"",IF('Demand Locations'!BL107&lt;COUNTIFS('Workers Settings'!$M:$M,$B107,'Workers Settings'!$N:$N,1,'Workers Settings'!$H:$H,BJ$3),"Warning!",IF('Demand Locations'!BL107=0,"",COUNTIFS('Workers Settings'!$M:$M,$B107,'Workers Settings'!$N:$N,1,'Workers Settings'!$H:$H,BJ$3)/'Demand Locations'!BL107)))</f>
        <v/>
      </c>
      <c r="BK107" s="24" t="str">
        <f>IF(OR($B107="",BK$3="",'Demand Locations'!BM107=""),"",IF('Demand Locations'!BM107&lt;COUNTIFS('Workers Settings'!$M:$M,$B107,'Workers Settings'!$N:$N,1,'Workers Settings'!$H:$H,BK$3),"Warning!",IF('Demand Locations'!BM107=0,"",COUNTIFS('Workers Settings'!$M:$M,$B107,'Workers Settings'!$N:$N,1,'Workers Settings'!$H:$H,BK$3)/'Demand Locations'!BM107)))</f>
        <v/>
      </c>
      <c r="BL107" s="24" t="str">
        <f>IF(OR($B107="",BL$3="",'Demand Locations'!BN107=""),"",IF('Demand Locations'!BN107&lt;COUNTIFS('Workers Settings'!$M:$M,$B107,'Workers Settings'!$N:$N,1,'Workers Settings'!$H:$H,BL$3),"Warning!",IF('Demand Locations'!BN107=0,"",COUNTIFS('Workers Settings'!$M:$M,$B107,'Workers Settings'!$N:$N,1,'Workers Settings'!$H:$H,BL$3)/'Demand Locations'!BN107)))</f>
        <v/>
      </c>
      <c r="BM107" s="24" t="str">
        <f>IF(OR($B107="",BM$3="",'Demand Locations'!BO107=""),"",IF('Demand Locations'!BO107&lt;COUNTIFS('Workers Settings'!$M:$M,$B107,'Workers Settings'!$N:$N,1,'Workers Settings'!$H:$H,BM$3),"Warning!",IF('Demand Locations'!BO107=0,"",COUNTIFS('Workers Settings'!$M:$M,$B107,'Workers Settings'!$N:$N,1,'Workers Settings'!$H:$H,BM$3)/'Demand Locations'!BO107)))</f>
        <v/>
      </c>
      <c r="BN107" s="24" t="str">
        <f>IF(OR($B107="",BN$3="",'Demand Locations'!BP107=""),"",IF('Demand Locations'!BP107&lt;COUNTIFS('Workers Settings'!$M:$M,$B107,'Workers Settings'!$N:$N,1,'Workers Settings'!$H:$H,BN$3),"Warning!",IF('Demand Locations'!BP107=0,"",COUNTIFS('Workers Settings'!$M:$M,$B107,'Workers Settings'!$N:$N,1,'Workers Settings'!$H:$H,BN$3)/'Demand Locations'!BP107)))</f>
        <v/>
      </c>
      <c r="BO107" s="24" t="str">
        <f>IF(OR($B107="",BO$3="",'Demand Locations'!BQ107=""),"",IF('Demand Locations'!BQ107&lt;COUNTIFS('Workers Settings'!$M:$M,$B107,'Workers Settings'!$N:$N,1,'Workers Settings'!$H:$H,BO$3),"Warning!",IF('Demand Locations'!BQ107=0,"",COUNTIFS('Workers Settings'!$M:$M,$B107,'Workers Settings'!$N:$N,1,'Workers Settings'!$H:$H,BO$3)/'Demand Locations'!BQ107)))</f>
        <v/>
      </c>
      <c r="BP107" s="24" t="str">
        <f>IF(OR($B107="",BP$3="",'Demand Locations'!BR107=""),"",IF('Demand Locations'!BR107&lt;COUNTIFS('Workers Settings'!$M:$M,$B107,'Workers Settings'!$N:$N,1,'Workers Settings'!$H:$H,BP$3),"Warning!",IF('Demand Locations'!BR107=0,"",COUNTIFS('Workers Settings'!$M:$M,$B107,'Workers Settings'!$N:$N,1,'Workers Settings'!$H:$H,BP$3)/'Demand Locations'!BR107)))</f>
        <v/>
      </c>
      <c r="BQ107" s="24" t="str">
        <f>IF(OR($B107="",BQ$3="",'Demand Locations'!BS107=""),"",IF('Demand Locations'!BS107&lt;COUNTIFS('Workers Settings'!$M:$M,$B107,'Workers Settings'!$N:$N,1,'Workers Settings'!$H:$H,BQ$3),"Warning!",IF('Demand Locations'!BS107=0,"",COUNTIFS('Workers Settings'!$M:$M,$B107,'Workers Settings'!$N:$N,1,'Workers Settings'!$H:$H,BQ$3)/'Demand Locations'!BS107)))</f>
        <v/>
      </c>
      <c r="BR107" s="24" t="str">
        <f>IF(OR($B107="",BR$3="",'Demand Locations'!BT107=""),"",IF('Demand Locations'!BT107&lt;COUNTIFS('Workers Settings'!$M:$M,$B107,'Workers Settings'!$N:$N,1,'Workers Settings'!$H:$H,BR$3),"Warning!",IF('Demand Locations'!BT107=0,"",COUNTIFS('Workers Settings'!$M:$M,$B107,'Workers Settings'!$N:$N,1,'Workers Settings'!$H:$H,BR$3)/'Demand Locations'!BT107)))</f>
        <v/>
      </c>
      <c r="BS107" s="24" t="str">
        <f>IF(OR($B107="",BS$3="",'Demand Locations'!BU107=""),"",IF('Demand Locations'!BU107&lt;COUNTIFS('Workers Settings'!$M:$M,$B107,'Workers Settings'!$N:$N,1,'Workers Settings'!$H:$H,BS$3),"Warning!",IF('Demand Locations'!BU107=0,"",COUNTIFS('Workers Settings'!$M:$M,$B107,'Workers Settings'!$N:$N,1,'Workers Settings'!$H:$H,BS$3)/'Demand Locations'!BU107)))</f>
        <v/>
      </c>
      <c r="BT107" s="24" t="str">
        <f>IF(OR($B107="",BT$3="",'Demand Locations'!BV107=""),"",IF('Demand Locations'!BV107&lt;COUNTIFS('Workers Settings'!$M:$M,$B107,'Workers Settings'!$N:$N,1,'Workers Settings'!$H:$H,BT$3),"Warning!",IF('Demand Locations'!BV107=0,"",COUNTIFS('Workers Settings'!$M:$M,$B107,'Workers Settings'!$N:$N,1,'Workers Settings'!$H:$H,BT$3)/'Demand Locations'!BV107)))</f>
        <v/>
      </c>
      <c r="BU107" s="24" t="str">
        <f>IF(OR($B107="",BU$3="",'Demand Locations'!BW107=""),"",IF('Demand Locations'!BW107&lt;COUNTIFS('Workers Settings'!$M:$M,$B107,'Workers Settings'!$N:$N,1,'Workers Settings'!$H:$H,BU$3),"Warning!",IF('Demand Locations'!BW107=0,"",COUNTIFS('Workers Settings'!$M:$M,$B107,'Workers Settings'!$N:$N,1,'Workers Settings'!$H:$H,BU$3)/'Demand Locations'!BW107)))</f>
        <v/>
      </c>
      <c r="BV107" s="24" t="str">
        <f>IF(OR($B107="",BV$3="",'Demand Locations'!BX107=""),"",IF('Demand Locations'!BX107&lt;COUNTIFS('Workers Settings'!$M:$M,$B107,'Workers Settings'!$N:$N,1,'Workers Settings'!$H:$H,BV$3),"Warning!",IF('Demand Locations'!BX107=0,"",COUNTIFS('Workers Settings'!$M:$M,$B107,'Workers Settings'!$N:$N,1,'Workers Settings'!$H:$H,BV$3)/'Demand Locations'!BX107)))</f>
        <v/>
      </c>
      <c r="BW107" s="24" t="str">
        <f>IF(OR($B107="",BW$3="",'Demand Locations'!BY107=""),"",IF('Demand Locations'!BY107&lt;COUNTIFS('Workers Settings'!$M:$M,$B107,'Workers Settings'!$N:$N,1,'Workers Settings'!$H:$H,BW$3),"Warning!",IF('Demand Locations'!BY107=0,"",COUNTIFS('Workers Settings'!$M:$M,$B107,'Workers Settings'!$N:$N,1,'Workers Settings'!$H:$H,BW$3)/'Demand Locations'!BY107)))</f>
        <v/>
      </c>
      <c r="BX107" s="24" t="str">
        <f>IF(OR($B107="",BX$3="",'Demand Locations'!BZ107=""),"",IF('Demand Locations'!BZ107&lt;COUNTIFS('Workers Settings'!$M:$M,$B107,'Workers Settings'!$N:$N,1,'Workers Settings'!$H:$H,BX$3),"Warning!",IF('Demand Locations'!BZ107=0,"",COUNTIFS('Workers Settings'!$M:$M,$B107,'Workers Settings'!$N:$N,1,'Workers Settings'!$H:$H,BX$3)/'Demand Locations'!BZ107)))</f>
        <v/>
      </c>
      <c r="BY107" s="24" t="str">
        <f>IF(OR($B107="",BY$3="",'Demand Locations'!CA107=""),"",IF('Demand Locations'!CA107&lt;COUNTIFS('Workers Settings'!$M:$M,$B107,'Workers Settings'!$N:$N,1,'Workers Settings'!$H:$H,BY$3),"Warning!",IF('Demand Locations'!CA107=0,"",COUNTIFS('Workers Settings'!$M:$M,$B107,'Workers Settings'!$N:$N,1,'Workers Settings'!$H:$H,BY$3)/'Demand Locations'!CA107)))</f>
        <v/>
      </c>
      <c r="BZ107" s="24" t="str">
        <f>IF(OR($B107="",BZ$3="",'Demand Locations'!CB107=""),"",IF('Demand Locations'!CB107&lt;COUNTIFS('Workers Settings'!$M:$M,$B107,'Workers Settings'!$N:$N,1,'Workers Settings'!$H:$H,BZ$3),"Warning!",IF('Demand Locations'!CB107=0,"",COUNTIFS('Workers Settings'!$M:$M,$B107,'Workers Settings'!$N:$N,1,'Workers Settings'!$H:$H,BZ$3)/'Demand Locations'!CB107)))</f>
        <v/>
      </c>
      <c r="CA107" s="24" t="str">
        <f>IF(OR($B107="",CA$3="",'Demand Locations'!CC107=""),"",IF('Demand Locations'!CC107&lt;COUNTIFS('Workers Settings'!$M:$M,$B107,'Workers Settings'!$N:$N,1,'Workers Settings'!$H:$H,CA$3),"Warning!",IF('Demand Locations'!CC107=0,"",COUNTIFS('Workers Settings'!$M:$M,$B107,'Workers Settings'!$N:$N,1,'Workers Settings'!$H:$H,CA$3)/'Demand Locations'!CC107)))</f>
        <v/>
      </c>
      <c r="CB107" s="24" t="str">
        <f>IF(OR($B107="",CB$3="",'Demand Locations'!CD107=""),"",IF('Demand Locations'!CD107&lt;COUNTIFS('Workers Settings'!$M:$M,$B107,'Workers Settings'!$N:$N,1,'Workers Settings'!$H:$H,CB$3),"Warning!",IF('Demand Locations'!CD107=0,"",COUNTIFS('Workers Settings'!$M:$M,$B107,'Workers Settings'!$N:$N,1,'Workers Settings'!$H:$H,CB$3)/'Demand Locations'!CD107)))</f>
        <v/>
      </c>
      <c r="CC107" s="24" t="str">
        <f>IF(OR($B107="",CC$3="",'Demand Locations'!CE107=""),"",IF('Demand Locations'!CE107&lt;COUNTIFS('Workers Settings'!$M:$M,$B107,'Workers Settings'!$N:$N,1,'Workers Settings'!$H:$H,CC$3),"Warning!",IF('Demand Locations'!CE107=0,"",COUNTIFS('Workers Settings'!$M:$M,$B107,'Workers Settings'!$N:$N,1,'Workers Settings'!$H:$H,CC$3)/'Demand Locations'!CE107)))</f>
        <v/>
      </c>
      <c r="CD107" s="24" t="str">
        <f>IF(OR($B107="",CD$3="",'Demand Locations'!CF107=""),"",IF('Demand Locations'!CF107&lt;COUNTIFS('Workers Settings'!$M:$M,$B107,'Workers Settings'!$N:$N,1,'Workers Settings'!$H:$H,CD$3),"Warning!",IF('Demand Locations'!CF107=0,"",COUNTIFS('Workers Settings'!$M:$M,$B107,'Workers Settings'!$N:$N,1,'Workers Settings'!$H:$H,CD$3)/'Demand Locations'!CF107)))</f>
        <v/>
      </c>
      <c r="CE107" s="24" t="str">
        <f>IF(OR($B107="",CE$3="",'Demand Locations'!CG107=""),"",IF('Demand Locations'!CG107&lt;COUNTIFS('Workers Settings'!$M:$M,$B107,'Workers Settings'!$N:$N,1,'Workers Settings'!$H:$H,CE$3),"Warning!",IF('Demand Locations'!CG107=0,"",COUNTIFS('Workers Settings'!$M:$M,$B107,'Workers Settings'!$N:$N,1,'Workers Settings'!$H:$H,CE$3)/'Demand Locations'!CG107)))</f>
        <v/>
      </c>
      <c r="CF107" s="24" t="str">
        <f>IF(OR($B107="",CF$3="",'Demand Locations'!CH107=""),"",IF('Demand Locations'!CH107&lt;COUNTIFS('Workers Settings'!$M:$M,$B107,'Workers Settings'!$N:$N,1,'Workers Settings'!$H:$H,CF$3),"Warning!",IF('Demand Locations'!CH107=0,"",COUNTIFS('Workers Settings'!$M:$M,$B107,'Workers Settings'!$N:$N,1,'Workers Settings'!$H:$H,CF$3)/'Demand Locations'!CH107)))</f>
        <v/>
      </c>
      <c r="CG107" s="24" t="str">
        <f>IF(OR($B107="",CG$3="",'Demand Locations'!CI107=""),"",IF('Demand Locations'!CI107&lt;COUNTIFS('Workers Settings'!$M:$M,$B107,'Workers Settings'!$N:$N,1,'Workers Settings'!$H:$H,CG$3),"Warning!",IF('Demand Locations'!CI107=0,"",COUNTIFS('Workers Settings'!$M:$M,$B107,'Workers Settings'!$N:$N,1,'Workers Settings'!$H:$H,CG$3)/'Demand Locations'!CI107)))</f>
        <v/>
      </c>
      <c r="CH107" s="24" t="str">
        <f>IF(OR($B107="",CH$3="",'Demand Locations'!CJ107=""),"",IF('Demand Locations'!CJ107&lt;COUNTIFS('Workers Settings'!$M:$M,$B107,'Workers Settings'!$N:$N,1,'Workers Settings'!$H:$H,CH$3),"Warning!",IF('Demand Locations'!CJ107=0,"",COUNTIFS('Workers Settings'!$M:$M,$B107,'Workers Settings'!$N:$N,1,'Workers Settings'!$H:$H,CH$3)/'Demand Locations'!CJ107)))</f>
        <v/>
      </c>
      <c r="CI107" s="24" t="str">
        <f>IF(OR($B107="",CI$3="",'Demand Locations'!CK107=""),"",IF('Demand Locations'!CK107&lt;COUNTIFS('Workers Settings'!$M:$M,$B107,'Workers Settings'!$N:$N,1,'Workers Settings'!$H:$H,CI$3),"Warning!",IF('Demand Locations'!CK107=0,"",COUNTIFS('Workers Settings'!$M:$M,$B107,'Workers Settings'!$N:$N,1,'Workers Settings'!$H:$H,CI$3)/'Demand Locations'!CK107)))</f>
        <v/>
      </c>
      <c r="CJ107" s="24" t="str">
        <f>IF(OR($B107="",CJ$3="",'Demand Locations'!CL107=""),"",IF('Demand Locations'!CL107&lt;COUNTIFS('Workers Settings'!$M:$M,$B107,'Workers Settings'!$N:$N,1,'Workers Settings'!$H:$H,CJ$3),"Warning!",IF('Demand Locations'!CL107=0,"",COUNTIFS('Workers Settings'!$M:$M,$B107,'Workers Settings'!$N:$N,1,'Workers Settings'!$H:$H,CJ$3)/'Demand Locations'!CL107)))</f>
        <v/>
      </c>
      <c r="CK107" s="24" t="str">
        <f>IF(OR($B107="",CK$3="",'Demand Locations'!CM107=""),"",IF('Demand Locations'!CM107&lt;COUNTIFS('Workers Settings'!$M:$M,$B107,'Workers Settings'!$N:$N,1,'Workers Settings'!$H:$H,CK$3),"Warning!",IF('Demand Locations'!CM107=0,"",COUNTIFS('Workers Settings'!$M:$M,$B107,'Workers Settings'!$N:$N,1,'Workers Settings'!$H:$H,CK$3)/'Demand Locations'!CM107)))</f>
        <v/>
      </c>
      <c r="CL107" s="24" t="str">
        <f>IF(OR($B107="",CL$3="",'Demand Locations'!CN107=""),"",IF('Demand Locations'!CN107&lt;COUNTIFS('Workers Settings'!$M:$M,$B107,'Workers Settings'!$N:$N,1,'Workers Settings'!$H:$H,CL$3),"Warning!",IF('Demand Locations'!CN107=0,"",COUNTIFS('Workers Settings'!$M:$M,$B107,'Workers Settings'!$N:$N,1,'Workers Settings'!$H:$H,CL$3)/'Demand Locations'!CN107)))</f>
        <v/>
      </c>
      <c r="CM107" s="24" t="str">
        <f>IF(OR($B107="",CM$3="",'Demand Locations'!CO107=""),"",IF('Demand Locations'!CO107&lt;COUNTIFS('Workers Settings'!$M:$M,$B107,'Workers Settings'!$N:$N,1,'Workers Settings'!$H:$H,CM$3),"Warning!",IF('Demand Locations'!CO107=0,"",COUNTIFS('Workers Settings'!$M:$M,$B107,'Workers Settings'!$N:$N,1,'Workers Settings'!$H:$H,CM$3)/'Demand Locations'!CO107)))</f>
        <v/>
      </c>
      <c r="CN107" s="24" t="str">
        <f>IF(OR($B107="",CN$3="",'Demand Locations'!CP107=""),"",IF('Demand Locations'!CP107&lt;COUNTIFS('Workers Settings'!$M:$M,$B107,'Workers Settings'!$N:$N,1,'Workers Settings'!$H:$H,CN$3),"Warning!",IF('Demand Locations'!CP107=0,"",COUNTIFS('Workers Settings'!$M:$M,$B107,'Workers Settings'!$N:$N,1,'Workers Settings'!$H:$H,CN$3)/'Demand Locations'!CP107)))</f>
        <v/>
      </c>
      <c r="CO107" s="24" t="str">
        <f>IF(OR($B107="",CO$3="",'Demand Locations'!CQ107=""),"",IF('Demand Locations'!CQ107&lt;COUNTIFS('Workers Settings'!$M:$M,$B107,'Workers Settings'!$N:$N,1,'Workers Settings'!$H:$H,CO$3),"Warning!",IF('Demand Locations'!CQ107=0,"",COUNTIFS('Workers Settings'!$M:$M,$B107,'Workers Settings'!$N:$N,1,'Workers Settings'!$H:$H,CO$3)/'Demand Locations'!CQ107)))</f>
        <v/>
      </c>
      <c r="CP107" s="24" t="str">
        <f>IF(OR($B107="",CP$3="",'Demand Locations'!CR107=""),"",IF('Demand Locations'!CR107&lt;COUNTIFS('Workers Settings'!$M:$M,$B107,'Workers Settings'!$N:$N,1,'Workers Settings'!$H:$H,CP$3),"Warning!",IF('Demand Locations'!CR107=0,"",COUNTIFS('Workers Settings'!$M:$M,$B107,'Workers Settings'!$N:$N,1,'Workers Settings'!$H:$H,CP$3)/'Demand Locations'!CR107)))</f>
        <v/>
      </c>
      <c r="CQ107" s="24" t="str">
        <f>IF(OR($B107="",CQ$3="",'Demand Locations'!CS107=""),"",IF('Demand Locations'!CS107&lt;COUNTIFS('Workers Settings'!$M:$M,$B107,'Workers Settings'!$N:$N,1,'Workers Settings'!$H:$H,CQ$3),"Warning!",IF('Demand Locations'!CS107=0,"",COUNTIFS('Workers Settings'!$M:$M,$B107,'Workers Settings'!$N:$N,1,'Workers Settings'!$H:$H,CQ$3)/'Demand Locations'!CS107)))</f>
        <v/>
      </c>
      <c r="CR107" s="24" t="str">
        <f>IF(OR($B107="",CR$3="",'Demand Locations'!CT107=""),"",IF('Demand Locations'!CT107&lt;COUNTIFS('Workers Settings'!$M:$M,$B107,'Workers Settings'!$N:$N,1,'Workers Settings'!$H:$H,CR$3),"Warning!",IF('Demand Locations'!CT107=0,"",COUNTIFS('Workers Settings'!$M:$M,$B107,'Workers Settings'!$N:$N,1,'Workers Settings'!$H:$H,CR$3)/'Demand Locations'!CT107)))</f>
        <v/>
      </c>
      <c r="CS107" s="24" t="str">
        <f>IF(OR($B107="",CS$3="",'Demand Locations'!CU107=""),"",IF('Demand Locations'!CU107&lt;COUNTIFS('Workers Settings'!$M:$M,$B107,'Workers Settings'!$N:$N,1,'Workers Settings'!$H:$H,CS$3),"Warning!",IF('Demand Locations'!CU107=0,"",COUNTIFS('Workers Settings'!$M:$M,$B107,'Workers Settings'!$N:$N,1,'Workers Settings'!$H:$H,CS$3)/'Demand Locations'!CU107)))</f>
        <v/>
      </c>
      <c r="CT107" s="24" t="str">
        <f>IF(OR($B107="",CT$3="",'Demand Locations'!CV107=""),"",IF('Demand Locations'!CV107&lt;COUNTIFS('Workers Settings'!$M:$M,$B107,'Workers Settings'!$N:$N,1,'Workers Settings'!$H:$H,CT$3),"Warning!",IF('Demand Locations'!CV107=0,"",COUNTIFS('Workers Settings'!$M:$M,$B107,'Workers Settings'!$N:$N,1,'Workers Settings'!$H:$H,CT$3)/'Demand Locations'!CV107)))</f>
        <v/>
      </c>
      <c r="CU107" s="24" t="str">
        <f>IF(OR($B107="",CU$3="",'Demand Locations'!CW107=""),"",IF('Demand Locations'!CW107&lt;COUNTIFS('Workers Settings'!$M:$M,$B107,'Workers Settings'!$N:$N,1,'Workers Settings'!$H:$H,CU$3),"Warning!",IF('Demand Locations'!CW107=0,"",COUNTIFS('Workers Settings'!$M:$M,$B107,'Workers Settings'!$N:$N,1,'Workers Settings'!$H:$H,CU$3)/'Demand Locations'!CW107)))</f>
        <v/>
      </c>
      <c r="CV107" s="24" t="str">
        <f>IF(OR($B107="",CV$3="",'Demand Locations'!CX107=""),"",IF('Demand Locations'!CX107&lt;COUNTIFS('Workers Settings'!$M:$M,$B107,'Workers Settings'!$N:$N,1,'Workers Settings'!$H:$H,CV$3),"Warning!",IF('Demand Locations'!CX107=0,"",COUNTIFS('Workers Settings'!$M:$M,$B107,'Workers Settings'!$N:$N,1,'Workers Settings'!$H:$H,CV$3)/'Demand Locations'!CX107)))</f>
        <v/>
      </c>
      <c r="CW107" s="24" t="str">
        <f>IF(OR($B107="",CW$3="",'Demand Locations'!CY107=""),"",IF('Demand Locations'!CY107&lt;COUNTIFS('Workers Settings'!$M:$M,$B107,'Workers Settings'!$N:$N,1,'Workers Settings'!$H:$H,CW$3),"Warning!",IF('Demand Locations'!CY107=0,"",COUNTIFS('Workers Settings'!$M:$M,$B107,'Workers Settings'!$N:$N,1,'Workers Settings'!$H:$H,CW$3)/'Demand Locations'!CY107)))</f>
        <v/>
      </c>
      <c r="CX107" s="24" t="str">
        <f>IF(OR($B107="",CX$3="",'Demand Locations'!CZ107=""),"",IF('Demand Locations'!CZ107&lt;COUNTIFS('Workers Settings'!$M:$M,$B107,'Workers Settings'!$N:$N,1,'Workers Settings'!$H:$H,CX$3),"Warning!",IF('Demand Locations'!CZ107=0,"",COUNTIFS('Workers Settings'!$M:$M,$B107,'Workers Settings'!$N:$N,1,'Workers Settings'!$H:$H,CX$3)/'Demand Locations'!CZ107)))</f>
        <v/>
      </c>
      <c r="CY107" s="24" t="str">
        <f>IF(OR($B107="",CY$3="",'Demand Locations'!DA107=""),"",IF('Demand Locations'!DA107&lt;COUNTIFS('Workers Settings'!$M:$M,$B107,'Workers Settings'!$N:$N,1,'Workers Settings'!$H:$H,CY$3),"Warning!",IF('Demand Locations'!DA107=0,"",COUNTIFS('Workers Settings'!$M:$M,$B107,'Workers Settings'!$N:$N,1,'Workers Settings'!$H:$H,CY$3)/'Demand Locations'!DA107)))</f>
        <v/>
      </c>
      <c r="CZ107" s="24" t="str">
        <f>IF(OR($B107="",CZ$3="",'Demand Locations'!DB107=""),"",IF('Demand Locations'!DB107&lt;COUNTIFS('Workers Settings'!$M:$M,$B107,'Workers Settings'!$N:$N,1,'Workers Settings'!$H:$H,CZ$3),"Warning!",IF('Demand Locations'!DB107=0,"",COUNTIFS('Workers Settings'!$M:$M,$B107,'Workers Settings'!$N:$N,1,'Workers Settings'!$H:$H,CZ$3)/'Demand Locations'!DB107)))</f>
        <v/>
      </c>
    </row>
    <row r="108" spans="1:104" x14ac:dyDescent="0.25">
      <c r="A108" s="7">
        <f t="shared" si="1"/>
        <v>104</v>
      </c>
      <c r="B108" s="7" t="str">
        <f>IF('Demand Locations'!B108&lt;&gt;"",'Demand Locations'!B108,"")</f>
        <v/>
      </c>
      <c r="C108" s="29" t="str">
        <f>IF(B108="","",SUMIFS('Workers Assignments'!Z:Z,'Workers Settings'!M:M,B108,'Workers Settings'!N:N,1))</f>
        <v/>
      </c>
      <c r="D108" s="24" t="str">
        <f>IF(OR(B108="",'Demand Locations'!E108=""),"",IF('Demand Locations'!E108&lt;C108,"Warning!",IF('Demand Locations'!E108=0,"",C108/'Demand Locations'!E108)))</f>
        <v/>
      </c>
      <c r="E108" s="44" t="str">
        <f>IF(OR($B108="",E$3="",'Demand Locations'!G108=""),"",IF('Demand Locations'!G108&lt;COUNTIFS('Workers Settings'!$M:$M,$B108,'Workers Settings'!$N:$N,1,'Workers Settings'!$H:$H,E$3),"Warning!",IF('Demand Locations'!G108=0,"",COUNTIFS('Workers Settings'!$M:$M,$B108,'Workers Settings'!$N:$N,1,'Workers Settings'!$H:$H,E$3)/'Demand Locations'!G108)))</f>
        <v/>
      </c>
      <c r="F108" s="24" t="str">
        <f>IF(OR($B108="",F$3="",'Demand Locations'!H108=""),"",IF('Demand Locations'!H108&lt;COUNTIFS('Workers Settings'!$M:$M,$B108,'Workers Settings'!$N:$N,1,'Workers Settings'!$H:$H,F$3),"Warning!",IF('Demand Locations'!H108=0,"",COUNTIFS('Workers Settings'!$M:$M,$B108,'Workers Settings'!$N:$N,1,'Workers Settings'!$H:$H,F$3)/'Demand Locations'!H108)))</f>
        <v/>
      </c>
      <c r="G108" s="24" t="str">
        <f>IF(OR($B108="",G$3="",'Demand Locations'!I108=""),"",IF('Demand Locations'!I108&lt;COUNTIFS('Workers Settings'!$M:$M,$B108,'Workers Settings'!$N:$N,1,'Workers Settings'!$H:$H,G$3),"Warning!",IF('Demand Locations'!I108=0,"",COUNTIFS('Workers Settings'!$M:$M,$B108,'Workers Settings'!$N:$N,1,'Workers Settings'!$H:$H,G$3)/'Demand Locations'!I108)))</f>
        <v/>
      </c>
      <c r="H108" s="24" t="str">
        <f>IF(OR($B108="",H$3="",'Demand Locations'!J108=""),"",IF('Demand Locations'!J108&lt;COUNTIFS('Workers Settings'!$M:$M,$B108,'Workers Settings'!$N:$N,1,'Workers Settings'!$H:$H,H$3),"Warning!",IF('Demand Locations'!J108=0,"",COUNTIFS('Workers Settings'!$M:$M,$B108,'Workers Settings'!$N:$N,1,'Workers Settings'!$H:$H,H$3)/'Demand Locations'!J108)))</f>
        <v/>
      </c>
      <c r="I108" s="24" t="str">
        <f>IF(OR($B108="",I$3="",'Demand Locations'!K108=""),"",IF('Demand Locations'!K108&lt;COUNTIFS('Workers Settings'!$M:$M,$B108,'Workers Settings'!$N:$N,1,'Workers Settings'!$H:$H,I$3),"Warning!",IF('Demand Locations'!K108=0,"",COUNTIFS('Workers Settings'!$M:$M,$B108,'Workers Settings'!$N:$N,1,'Workers Settings'!$H:$H,I$3)/'Demand Locations'!K108)))</f>
        <v/>
      </c>
      <c r="J108" s="24" t="str">
        <f>IF(OR($B108="",J$3="",'Demand Locations'!L108=""),"",IF('Demand Locations'!L108&lt;COUNTIFS('Workers Settings'!$M:$M,$B108,'Workers Settings'!$N:$N,1,'Workers Settings'!$H:$H,J$3),"Warning!",IF('Demand Locations'!L108=0,"",COUNTIFS('Workers Settings'!$M:$M,$B108,'Workers Settings'!$N:$N,1,'Workers Settings'!$H:$H,J$3)/'Demand Locations'!L108)))</f>
        <v/>
      </c>
      <c r="K108" s="24" t="str">
        <f>IF(OR($B108="",K$3="",'Demand Locations'!M108=""),"",IF('Demand Locations'!M108&lt;COUNTIFS('Workers Settings'!$M:$M,$B108,'Workers Settings'!$N:$N,1,'Workers Settings'!$H:$H,K$3),"Warning!",IF('Demand Locations'!M108=0,"",COUNTIFS('Workers Settings'!$M:$M,$B108,'Workers Settings'!$N:$N,1,'Workers Settings'!$H:$H,K$3)/'Demand Locations'!M108)))</f>
        <v/>
      </c>
      <c r="L108" s="24" t="str">
        <f>IF(OR($B108="",L$3="",'Demand Locations'!N108=""),"",IF('Demand Locations'!N108&lt;COUNTIFS('Workers Settings'!$M:$M,$B108,'Workers Settings'!$N:$N,1,'Workers Settings'!$H:$H,L$3),"Warning!",IF('Demand Locations'!N108=0,"",COUNTIFS('Workers Settings'!$M:$M,$B108,'Workers Settings'!$N:$N,1,'Workers Settings'!$H:$H,L$3)/'Demand Locations'!N108)))</f>
        <v/>
      </c>
      <c r="M108" s="24" t="str">
        <f>IF(OR($B108="",M$3="",'Demand Locations'!O108=""),"",IF('Demand Locations'!O108&lt;COUNTIFS('Workers Settings'!$M:$M,$B108,'Workers Settings'!$N:$N,1,'Workers Settings'!$H:$H,M$3),"Warning!",IF('Demand Locations'!O108=0,"",COUNTIFS('Workers Settings'!$M:$M,$B108,'Workers Settings'!$N:$N,1,'Workers Settings'!$H:$H,M$3)/'Demand Locations'!O108)))</f>
        <v/>
      </c>
      <c r="N108" s="24" t="str">
        <f>IF(OR($B108="",N$3="",'Demand Locations'!P108=""),"",IF('Demand Locations'!P108&lt;COUNTIFS('Workers Settings'!$M:$M,$B108,'Workers Settings'!$N:$N,1,'Workers Settings'!$H:$H,N$3),"Warning!",IF('Demand Locations'!P108=0,"",COUNTIFS('Workers Settings'!$M:$M,$B108,'Workers Settings'!$N:$N,1,'Workers Settings'!$H:$H,N$3)/'Demand Locations'!P108)))</f>
        <v/>
      </c>
      <c r="O108" s="24" t="str">
        <f>IF(OR($B108="",O$3="",'Demand Locations'!Q108=""),"",IF('Demand Locations'!Q108&lt;COUNTIFS('Workers Settings'!$M:$M,$B108,'Workers Settings'!$N:$N,1,'Workers Settings'!$H:$H,O$3),"Warning!",IF('Demand Locations'!Q108=0,"",COUNTIFS('Workers Settings'!$M:$M,$B108,'Workers Settings'!$N:$N,1,'Workers Settings'!$H:$H,O$3)/'Demand Locations'!Q108)))</f>
        <v/>
      </c>
      <c r="P108" s="24" t="str">
        <f>IF(OR($B108="",P$3="",'Demand Locations'!R108=""),"",IF('Demand Locations'!R108&lt;COUNTIFS('Workers Settings'!$M:$M,$B108,'Workers Settings'!$N:$N,1,'Workers Settings'!$H:$H,P$3),"Warning!",IF('Demand Locations'!R108=0,"",COUNTIFS('Workers Settings'!$M:$M,$B108,'Workers Settings'!$N:$N,1,'Workers Settings'!$H:$H,P$3)/'Demand Locations'!R108)))</f>
        <v/>
      </c>
      <c r="Q108" s="24" t="str">
        <f>IF(OR($B108="",Q$3="",'Demand Locations'!S108=""),"",IF('Demand Locations'!S108&lt;COUNTIFS('Workers Settings'!$M:$M,$B108,'Workers Settings'!$N:$N,1,'Workers Settings'!$H:$H,Q$3),"Warning!",IF('Demand Locations'!S108=0,"",COUNTIFS('Workers Settings'!$M:$M,$B108,'Workers Settings'!$N:$N,1,'Workers Settings'!$H:$H,Q$3)/'Demand Locations'!S108)))</f>
        <v/>
      </c>
      <c r="R108" s="24" t="str">
        <f>IF(OR($B108="",R$3="",'Demand Locations'!T108=""),"",IF('Demand Locations'!T108&lt;COUNTIFS('Workers Settings'!$M:$M,$B108,'Workers Settings'!$N:$N,1,'Workers Settings'!$H:$H,R$3),"Warning!",IF('Demand Locations'!T108=0,"",COUNTIFS('Workers Settings'!$M:$M,$B108,'Workers Settings'!$N:$N,1,'Workers Settings'!$H:$H,R$3)/'Demand Locations'!T108)))</f>
        <v/>
      </c>
      <c r="S108" s="24" t="str">
        <f>IF(OR($B108="",S$3="",'Demand Locations'!U108=""),"",IF('Demand Locations'!U108&lt;COUNTIFS('Workers Settings'!$M:$M,$B108,'Workers Settings'!$N:$N,1,'Workers Settings'!$H:$H,S$3),"Warning!",IF('Demand Locations'!U108=0,"",COUNTIFS('Workers Settings'!$M:$M,$B108,'Workers Settings'!$N:$N,1,'Workers Settings'!$H:$H,S$3)/'Demand Locations'!U108)))</f>
        <v/>
      </c>
      <c r="T108" s="24" t="str">
        <f>IF(OR($B108="",T$3="",'Demand Locations'!V108=""),"",IF('Demand Locations'!V108&lt;COUNTIFS('Workers Settings'!$M:$M,$B108,'Workers Settings'!$N:$N,1,'Workers Settings'!$H:$H,T$3),"Warning!",IF('Demand Locations'!V108=0,"",COUNTIFS('Workers Settings'!$M:$M,$B108,'Workers Settings'!$N:$N,1,'Workers Settings'!$H:$H,T$3)/'Demand Locations'!V108)))</f>
        <v/>
      </c>
      <c r="U108" s="24" t="str">
        <f>IF(OR($B108="",U$3="",'Demand Locations'!W108=""),"",IF('Demand Locations'!W108&lt;COUNTIFS('Workers Settings'!$M:$M,$B108,'Workers Settings'!$N:$N,1,'Workers Settings'!$H:$H,U$3),"Warning!",IF('Demand Locations'!W108=0,"",COUNTIFS('Workers Settings'!$M:$M,$B108,'Workers Settings'!$N:$N,1,'Workers Settings'!$H:$H,U$3)/'Demand Locations'!W108)))</f>
        <v/>
      </c>
      <c r="V108" s="24" t="str">
        <f>IF(OR($B108="",V$3="",'Demand Locations'!X108=""),"",IF('Demand Locations'!X108&lt;COUNTIFS('Workers Settings'!$M:$M,$B108,'Workers Settings'!$N:$N,1,'Workers Settings'!$H:$H,V$3),"Warning!",IF('Demand Locations'!X108=0,"",COUNTIFS('Workers Settings'!$M:$M,$B108,'Workers Settings'!$N:$N,1,'Workers Settings'!$H:$H,V$3)/'Demand Locations'!X108)))</f>
        <v/>
      </c>
      <c r="W108" s="24" t="str">
        <f>IF(OR($B108="",W$3="",'Demand Locations'!Y108=""),"",IF('Demand Locations'!Y108&lt;COUNTIFS('Workers Settings'!$M:$M,$B108,'Workers Settings'!$N:$N,1,'Workers Settings'!$H:$H,W$3),"Warning!",IF('Demand Locations'!Y108=0,"",COUNTIFS('Workers Settings'!$M:$M,$B108,'Workers Settings'!$N:$N,1,'Workers Settings'!$H:$H,W$3)/'Demand Locations'!Y108)))</f>
        <v/>
      </c>
      <c r="X108" s="24" t="str">
        <f>IF(OR($B108="",X$3="",'Demand Locations'!Z108=""),"",IF('Demand Locations'!Z108&lt;COUNTIFS('Workers Settings'!$M:$M,$B108,'Workers Settings'!$N:$N,1,'Workers Settings'!$H:$H,X$3),"Warning!",IF('Demand Locations'!Z108=0,"",COUNTIFS('Workers Settings'!$M:$M,$B108,'Workers Settings'!$N:$N,1,'Workers Settings'!$H:$H,X$3)/'Demand Locations'!Z108)))</f>
        <v/>
      </c>
      <c r="Y108" s="24" t="str">
        <f>IF(OR($B108="",Y$3="",'Demand Locations'!AA108=""),"",IF('Demand Locations'!AA108&lt;COUNTIFS('Workers Settings'!$M:$M,$B108,'Workers Settings'!$N:$N,1,'Workers Settings'!$H:$H,Y$3),"Warning!",IF('Demand Locations'!AA108=0,"",COUNTIFS('Workers Settings'!$M:$M,$B108,'Workers Settings'!$N:$N,1,'Workers Settings'!$H:$H,Y$3)/'Demand Locations'!AA108)))</f>
        <v/>
      </c>
      <c r="Z108" s="24" t="str">
        <f>IF(OR($B108="",Z$3="",'Demand Locations'!AB108=""),"",IF('Demand Locations'!AB108&lt;COUNTIFS('Workers Settings'!$M:$M,$B108,'Workers Settings'!$N:$N,1,'Workers Settings'!$H:$H,Z$3),"Warning!",IF('Demand Locations'!AB108=0,"",COUNTIFS('Workers Settings'!$M:$M,$B108,'Workers Settings'!$N:$N,1,'Workers Settings'!$H:$H,Z$3)/'Demand Locations'!AB108)))</f>
        <v/>
      </c>
      <c r="AA108" s="24" t="str">
        <f>IF(OR($B108="",AA$3="",'Demand Locations'!AC108=""),"",IF('Demand Locations'!AC108&lt;COUNTIFS('Workers Settings'!$M:$M,$B108,'Workers Settings'!$N:$N,1,'Workers Settings'!$H:$H,AA$3),"Warning!",IF('Demand Locations'!AC108=0,"",COUNTIFS('Workers Settings'!$M:$M,$B108,'Workers Settings'!$N:$N,1,'Workers Settings'!$H:$H,AA$3)/'Demand Locations'!AC108)))</f>
        <v/>
      </c>
      <c r="AB108" s="24" t="str">
        <f>IF(OR($B108="",AB$3="",'Demand Locations'!AD108=""),"",IF('Demand Locations'!AD108&lt;COUNTIFS('Workers Settings'!$M:$M,$B108,'Workers Settings'!$N:$N,1,'Workers Settings'!$H:$H,AB$3),"Warning!",IF('Demand Locations'!AD108=0,"",COUNTIFS('Workers Settings'!$M:$M,$B108,'Workers Settings'!$N:$N,1,'Workers Settings'!$H:$H,AB$3)/'Demand Locations'!AD108)))</f>
        <v/>
      </c>
      <c r="AC108" s="24" t="str">
        <f>IF(OR($B108="",AC$3="",'Demand Locations'!AE108=""),"",IF('Demand Locations'!AE108&lt;COUNTIFS('Workers Settings'!$M:$M,$B108,'Workers Settings'!$N:$N,1,'Workers Settings'!$H:$H,AC$3),"Warning!",IF('Demand Locations'!AE108=0,"",COUNTIFS('Workers Settings'!$M:$M,$B108,'Workers Settings'!$N:$N,1,'Workers Settings'!$H:$H,AC$3)/'Demand Locations'!AE108)))</f>
        <v/>
      </c>
      <c r="AD108" s="24" t="str">
        <f>IF(OR($B108="",AD$3="",'Demand Locations'!AF108=""),"",IF('Demand Locations'!AF108&lt;COUNTIFS('Workers Settings'!$M:$M,$B108,'Workers Settings'!$N:$N,1,'Workers Settings'!$H:$H,AD$3),"Warning!",IF('Demand Locations'!AF108=0,"",COUNTIFS('Workers Settings'!$M:$M,$B108,'Workers Settings'!$N:$N,1,'Workers Settings'!$H:$H,AD$3)/'Demand Locations'!AF108)))</f>
        <v/>
      </c>
      <c r="AE108" s="24" t="str">
        <f>IF(OR($B108="",AE$3="",'Demand Locations'!AG108=""),"",IF('Demand Locations'!AG108&lt;COUNTIFS('Workers Settings'!$M:$M,$B108,'Workers Settings'!$N:$N,1,'Workers Settings'!$H:$H,AE$3),"Warning!",IF('Demand Locations'!AG108=0,"",COUNTIFS('Workers Settings'!$M:$M,$B108,'Workers Settings'!$N:$N,1,'Workers Settings'!$H:$H,AE$3)/'Demand Locations'!AG108)))</f>
        <v/>
      </c>
      <c r="AF108" s="24" t="str">
        <f>IF(OR($B108="",AF$3="",'Demand Locations'!AH108=""),"",IF('Demand Locations'!AH108&lt;COUNTIFS('Workers Settings'!$M:$M,$B108,'Workers Settings'!$N:$N,1,'Workers Settings'!$H:$H,AF$3),"Warning!",IF('Demand Locations'!AH108=0,"",COUNTIFS('Workers Settings'!$M:$M,$B108,'Workers Settings'!$N:$N,1,'Workers Settings'!$H:$H,AF$3)/'Demand Locations'!AH108)))</f>
        <v/>
      </c>
      <c r="AG108" s="24" t="str">
        <f>IF(OR($B108="",AG$3="",'Demand Locations'!AI108=""),"",IF('Demand Locations'!AI108&lt;COUNTIFS('Workers Settings'!$M:$M,$B108,'Workers Settings'!$N:$N,1,'Workers Settings'!$H:$H,AG$3),"Warning!",IF('Demand Locations'!AI108=0,"",COUNTIFS('Workers Settings'!$M:$M,$B108,'Workers Settings'!$N:$N,1,'Workers Settings'!$H:$H,AG$3)/'Demand Locations'!AI108)))</f>
        <v/>
      </c>
      <c r="AH108" s="24" t="str">
        <f>IF(OR($B108="",AH$3="",'Demand Locations'!AJ108=""),"",IF('Demand Locations'!AJ108&lt;COUNTIFS('Workers Settings'!$M:$M,$B108,'Workers Settings'!$N:$N,1,'Workers Settings'!$H:$H,AH$3),"Warning!",IF('Demand Locations'!AJ108=0,"",COUNTIFS('Workers Settings'!$M:$M,$B108,'Workers Settings'!$N:$N,1,'Workers Settings'!$H:$H,AH$3)/'Demand Locations'!AJ108)))</f>
        <v/>
      </c>
      <c r="AI108" s="24" t="str">
        <f>IF(OR($B108="",AI$3="",'Demand Locations'!AK108=""),"",IF('Demand Locations'!AK108&lt;COUNTIFS('Workers Settings'!$M:$M,$B108,'Workers Settings'!$N:$N,1,'Workers Settings'!$H:$H,AI$3),"Warning!",IF('Demand Locations'!AK108=0,"",COUNTIFS('Workers Settings'!$M:$M,$B108,'Workers Settings'!$N:$N,1,'Workers Settings'!$H:$H,AI$3)/'Demand Locations'!AK108)))</f>
        <v/>
      </c>
      <c r="AJ108" s="24" t="str">
        <f>IF(OR($B108="",AJ$3="",'Demand Locations'!AL108=""),"",IF('Demand Locations'!AL108&lt;COUNTIFS('Workers Settings'!$M:$M,$B108,'Workers Settings'!$N:$N,1,'Workers Settings'!$H:$H,AJ$3),"Warning!",IF('Demand Locations'!AL108=0,"",COUNTIFS('Workers Settings'!$M:$M,$B108,'Workers Settings'!$N:$N,1,'Workers Settings'!$H:$H,AJ$3)/'Demand Locations'!AL108)))</f>
        <v/>
      </c>
      <c r="AK108" s="24" t="str">
        <f>IF(OR($B108="",AK$3="",'Demand Locations'!AM108=""),"",IF('Demand Locations'!AM108&lt;COUNTIFS('Workers Settings'!$M:$M,$B108,'Workers Settings'!$N:$N,1,'Workers Settings'!$H:$H,AK$3),"Warning!",IF('Demand Locations'!AM108=0,"",COUNTIFS('Workers Settings'!$M:$M,$B108,'Workers Settings'!$N:$N,1,'Workers Settings'!$H:$H,AK$3)/'Demand Locations'!AM108)))</f>
        <v/>
      </c>
      <c r="AL108" s="24" t="str">
        <f>IF(OR($B108="",AL$3="",'Demand Locations'!AN108=""),"",IF('Demand Locations'!AN108&lt;COUNTIFS('Workers Settings'!$M:$M,$B108,'Workers Settings'!$N:$N,1,'Workers Settings'!$H:$H,AL$3),"Warning!",IF('Demand Locations'!AN108=0,"",COUNTIFS('Workers Settings'!$M:$M,$B108,'Workers Settings'!$N:$N,1,'Workers Settings'!$H:$H,AL$3)/'Demand Locations'!AN108)))</f>
        <v/>
      </c>
      <c r="AM108" s="24" t="str">
        <f>IF(OR($B108="",AM$3="",'Demand Locations'!AO108=""),"",IF('Demand Locations'!AO108&lt;COUNTIFS('Workers Settings'!$M:$M,$B108,'Workers Settings'!$N:$N,1,'Workers Settings'!$H:$H,AM$3),"Warning!",IF('Demand Locations'!AO108=0,"",COUNTIFS('Workers Settings'!$M:$M,$B108,'Workers Settings'!$N:$N,1,'Workers Settings'!$H:$H,AM$3)/'Demand Locations'!AO108)))</f>
        <v/>
      </c>
      <c r="AN108" s="24" t="str">
        <f>IF(OR($B108="",AN$3="",'Demand Locations'!AP108=""),"",IF('Demand Locations'!AP108&lt;COUNTIFS('Workers Settings'!$M:$M,$B108,'Workers Settings'!$N:$N,1,'Workers Settings'!$H:$H,AN$3),"Warning!",IF('Demand Locations'!AP108=0,"",COUNTIFS('Workers Settings'!$M:$M,$B108,'Workers Settings'!$N:$N,1,'Workers Settings'!$H:$H,AN$3)/'Demand Locations'!AP108)))</f>
        <v/>
      </c>
      <c r="AO108" s="24" t="str">
        <f>IF(OR($B108="",AO$3="",'Demand Locations'!AQ108=""),"",IF('Demand Locations'!AQ108&lt;COUNTIFS('Workers Settings'!$M:$M,$B108,'Workers Settings'!$N:$N,1,'Workers Settings'!$H:$H,AO$3),"Warning!",IF('Demand Locations'!AQ108=0,"",COUNTIFS('Workers Settings'!$M:$M,$B108,'Workers Settings'!$N:$N,1,'Workers Settings'!$H:$H,AO$3)/'Demand Locations'!AQ108)))</f>
        <v/>
      </c>
      <c r="AP108" s="24" t="str">
        <f>IF(OR($B108="",AP$3="",'Demand Locations'!AR108=""),"",IF('Demand Locations'!AR108&lt;COUNTIFS('Workers Settings'!$M:$M,$B108,'Workers Settings'!$N:$N,1,'Workers Settings'!$H:$H,AP$3),"Warning!",IF('Demand Locations'!AR108=0,"",COUNTIFS('Workers Settings'!$M:$M,$B108,'Workers Settings'!$N:$N,1,'Workers Settings'!$H:$H,AP$3)/'Demand Locations'!AR108)))</f>
        <v/>
      </c>
      <c r="AQ108" s="24" t="str">
        <f>IF(OR($B108="",AQ$3="",'Demand Locations'!AS108=""),"",IF('Demand Locations'!AS108&lt;COUNTIFS('Workers Settings'!$M:$M,$B108,'Workers Settings'!$N:$N,1,'Workers Settings'!$H:$H,AQ$3),"Warning!",IF('Demand Locations'!AS108=0,"",COUNTIFS('Workers Settings'!$M:$M,$B108,'Workers Settings'!$N:$N,1,'Workers Settings'!$H:$H,AQ$3)/'Demand Locations'!AS108)))</f>
        <v/>
      </c>
      <c r="AR108" s="24" t="str">
        <f>IF(OR($B108="",AR$3="",'Demand Locations'!AT108=""),"",IF('Demand Locations'!AT108&lt;COUNTIFS('Workers Settings'!$M:$M,$B108,'Workers Settings'!$N:$N,1,'Workers Settings'!$H:$H,AR$3),"Warning!",IF('Demand Locations'!AT108=0,"",COUNTIFS('Workers Settings'!$M:$M,$B108,'Workers Settings'!$N:$N,1,'Workers Settings'!$H:$H,AR$3)/'Demand Locations'!AT108)))</f>
        <v/>
      </c>
      <c r="AS108" s="24" t="str">
        <f>IF(OR($B108="",AS$3="",'Demand Locations'!AU108=""),"",IF('Demand Locations'!AU108&lt;COUNTIFS('Workers Settings'!$M:$M,$B108,'Workers Settings'!$N:$N,1,'Workers Settings'!$H:$H,AS$3),"Warning!",IF('Demand Locations'!AU108=0,"",COUNTIFS('Workers Settings'!$M:$M,$B108,'Workers Settings'!$N:$N,1,'Workers Settings'!$H:$H,AS$3)/'Demand Locations'!AU108)))</f>
        <v/>
      </c>
      <c r="AT108" s="24" t="str">
        <f>IF(OR($B108="",AT$3="",'Demand Locations'!AV108=""),"",IF('Demand Locations'!AV108&lt;COUNTIFS('Workers Settings'!$M:$M,$B108,'Workers Settings'!$N:$N,1,'Workers Settings'!$H:$H,AT$3),"Warning!",IF('Demand Locations'!AV108=0,"",COUNTIFS('Workers Settings'!$M:$M,$B108,'Workers Settings'!$N:$N,1,'Workers Settings'!$H:$H,AT$3)/'Demand Locations'!AV108)))</f>
        <v/>
      </c>
      <c r="AU108" s="24" t="str">
        <f>IF(OR($B108="",AU$3="",'Demand Locations'!AW108=""),"",IF('Demand Locations'!AW108&lt;COUNTIFS('Workers Settings'!$M:$M,$B108,'Workers Settings'!$N:$N,1,'Workers Settings'!$H:$H,AU$3),"Warning!",IF('Demand Locations'!AW108=0,"",COUNTIFS('Workers Settings'!$M:$M,$B108,'Workers Settings'!$N:$N,1,'Workers Settings'!$H:$H,AU$3)/'Demand Locations'!AW108)))</f>
        <v/>
      </c>
      <c r="AV108" s="24" t="str">
        <f>IF(OR($B108="",AV$3="",'Demand Locations'!AX108=""),"",IF('Demand Locations'!AX108&lt;COUNTIFS('Workers Settings'!$M:$M,$B108,'Workers Settings'!$N:$N,1,'Workers Settings'!$H:$H,AV$3),"Warning!",IF('Demand Locations'!AX108=0,"",COUNTIFS('Workers Settings'!$M:$M,$B108,'Workers Settings'!$N:$N,1,'Workers Settings'!$H:$H,AV$3)/'Demand Locations'!AX108)))</f>
        <v/>
      </c>
      <c r="AW108" s="24" t="str">
        <f>IF(OR($B108="",AW$3="",'Demand Locations'!AY108=""),"",IF('Demand Locations'!AY108&lt;COUNTIFS('Workers Settings'!$M:$M,$B108,'Workers Settings'!$N:$N,1,'Workers Settings'!$H:$H,AW$3),"Warning!",IF('Demand Locations'!AY108=0,"",COUNTIFS('Workers Settings'!$M:$M,$B108,'Workers Settings'!$N:$N,1,'Workers Settings'!$H:$H,AW$3)/'Demand Locations'!AY108)))</f>
        <v/>
      </c>
      <c r="AX108" s="24" t="str">
        <f>IF(OR($B108="",AX$3="",'Demand Locations'!AZ108=""),"",IF('Demand Locations'!AZ108&lt;COUNTIFS('Workers Settings'!$M:$M,$B108,'Workers Settings'!$N:$N,1,'Workers Settings'!$H:$H,AX$3),"Warning!",IF('Demand Locations'!AZ108=0,"",COUNTIFS('Workers Settings'!$M:$M,$B108,'Workers Settings'!$N:$N,1,'Workers Settings'!$H:$H,AX$3)/'Demand Locations'!AZ108)))</f>
        <v/>
      </c>
      <c r="AY108" s="24" t="str">
        <f>IF(OR($B108="",AY$3="",'Demand Locations'!BA108=""),"",IF('Demand Locations'!BA108&lt;COUNTIFS('Workers Settings'!$M:$M,$B108,'Workers Settings'!$N:$N,1,'Workers Settings'!$H:$H,AY$3),"Warning!",IF('Demand Locations'!BA108=0,"",COUNTIFS('Workers Settings'!$M:$M,$B108,'Workers Settings'!$N:$N,1,'Workers Settings'!$H:$H,AY$3)/'Demand Locations'!BA108)))</f>
        <v/>
      </c>
      <c r="AZ108" s="24" t="str">
        <f>IF(OR($B108="",AZ$3="",'Demand Locations'!BB108=""),"",IF('Demand Locations'!BB108&lt;COUNTIFS('Workers Settings'!$M:$M,$B108,'Workers Settings'!$N:$N,1,'Workers Settings'!$H:$H,AZ$3),"Warning!",IF('Demand Locations'!BB108=0,"",COUNTIFS('Workers Settings'!$M:$M,$B108,'Workers Settings'!$N:$N,1,'Workers Settings'!$H:$H,AZ$3)/'Demand Locations'!BB108)))</f>
        <v/>
      </c>
      <c r="BA108" s="24" t="str">
        <f>IF(OR($B108="",BA$3="",'Demand Locations'!BC108=""),"",IF('Demand Locations'!BC108&lt;COUNTIFS('Workers Settings'!$M:$M,$B108,'Workers Settings'!$N:$N,1,'Workers Settings'!$H:$H,BA$3),"Warning!",IF('Demand Locations'!BC108=0,"",COUNTIFS('Workers Settings'!$M:$M,$B108,'Workers Settings'!$N:$N,1,'Workers Settings'!$H:$H,BA$3)/'Demand Locations'!BC108)))</f>
        <v/>
      </c>
      <c r="BB108" s="24" t="str">
        <f>IF(OR($B108="",BB$3="",'Demand Locations'!BD108=""),"",IF('Demand Locations'!BD108&lt;COUNTIFS('Workers Settings'!$M:$M,$B108,'Workers Settings'!$N:$N,1,'Workers Settings'!$H:$H,BB$3),"Warning!",IF('Demand Locations'!BD108=0,"",COUNTIFS('Workers Settings'!$M:$M,$B108,'Workers Settings'!$N:$N,1,'Workers Settings'!$H:$H,BB$3)/'Demand Locations'!BD108)))</f>
        <v/>
      </c>
      <c r="BC108" s="24" t="str">
        <f>IF(OR($B108="",BC$3="",'Demand Locations'!BE108=""),"",IF('Demand Locations'!BE108&lt;COUNTIFS('Workers Settings'!$M:$M,$B108,'Workers Settings'!$N:$N,1,'Workers Settings'!$H:$H,BC$3),"Warning!",IF('Demand Locations'!BE108=0,"",COUNTIFS('Workers Settings'!$M:$M,$B108,'Workers Settings'!$N:$N,1,'Workers Settings'!$H:$H,BC$3)/'Demand Locations'!BE108)))</f>
        <v/>
      </c>
      <c r="BD108" s="24" t="str">
        <f>IF(OR($B108="",BD$3="",'Demand Locations'!BF108=""),"",IF('Demand Locations'!BF108&lt;COUNTIFS('Workers Settings'!$M:$M,$B108,'Workers Settings'!$N:$N,1,'Workers Settings'!$H:$H,BD$3),"Warning!",IF('Demand Locations'!BF108=0,"",COUNTIFS('Workers Settings'!$M:$M,$B108,'Workers Settings'!$N:$N,1,'Workers Settings'!$H:$H,BD$3)/'Demand Locations'!BF108)))</f>
        <v/>
      </c>
      <c r="BE108" s="24" t="str">
        <f>IF(OR($B108="",BE$3="",'Demand Locations'!BG108=""),"",IF('Demand Locations'!BG108&lt;COUNTIFS('Workers Settings'!$M:$M,$B108,'Workers Settings'!$N:$N,1,'Workers Settings'!$H:$H,BE$3),"Warning!",IF('Demand Locations'!BG108=0,"",COUNTIFS('Workers Settings'!$M:$M,$B108,'Workers Settings'!$N:$N,1,'Workers Settings'!$H:$H,BE$3)/'Demand Locations'!BG108)))</f>
        <v/>
      </c>
      <c r="BF108" s="24" t="str">
        <f>IF(OR($B108="",BF$3="",'Demand Locations'!BH108=""),"",IF('Demand Locations'!BH108&lt;COUNTIFS('Workers Settings'!$M:$M,$B108,'Workers Settings'!$N:$N,1,'Workers Settings'!$H:$H,BF$3),"Warning!",IF('Demand Locations'!BH108=0,"",COUNTIFS('Workers Settings'!$M:$M,$B108,'Workers Settings'!$N:$N,1,'Workers Settings'!$H:$H,BF$3)/'Demand Locations'!BH108)))</f>
        <v/>
      </c>
      <c r="BG108" s="24" t="str">
        <f>IF(OR($B108="",BG$3="",'Demand Locations'!BI108=""),"",IF('Demand Locations'!BI108&lt;COUNTIFS('Workers Settings'!$M:$M,$B108,'Workers Settings'!$N:$N,1,'Workers Settings'!$H:$H,BG$3),"Warning!",IF('Demand Locations'!BI108=0,"",COUNTIFS('Workers Settings'!$M:$M,$B108,'Workers Settings'!$N:$N,1,'Workers Settings'!$H:$H,BG$3)/'Demand Locations'!BI108)))</f>
        <v/>
      </c>
      <c r="BH108" s="24" t="str">
        <f>IF(OR($B108="",BH$3="",'Demand Locations'!BJ108=""),"",IF('Demand Locations'!BJ108&lt;COUNTIFS('Workers Settings'!$M:$M,$B108,'Workers Settings'!$N:$N,1,'Workers Settings'!$H:$H,BH$3),"Warning!",IF('Demand Locations'!BJ108=0,"",COUNTIFS('Workers Settings'!$M:$M,$B108,'Workers Settings'!$N:$N,1,'Workers Settings'!$H:$H,BH$3)/'Demand Locations'!BJ108)))</f>
        <v/>
      </c>
      <c r="BI108" s="24" t="str">
        <f>IF(OR($B108="",BI$3="",'Demand Locations'!BK108=""),"",IF('Demand Locations'!BK108&lt;COUNTIFS('Workers Settings'!$M:$M,$B108,'Workers Settings'!$N:$N,1,'Workers Settings'!$H:$H,BI$3),"Warning!",IF('Demand Locations'!BK108=0,"",COUNTIFS('Workers Settings'!$M:$M,$B108,'Workers Settings'!$N:$N,1,'Workers Settings'!$H:$H,BI$3)/'Demand Locations'!BK108)))</f>
        <v/>
      </c>
      <c r="BJ108" s="24" t="str">
        <f>IF(OR($B108="",BJ$3="",'Demand Locations'!BL108=""),"",IF('Demand Locations'!BL108&lt;COUNTIFS('Workers Settings'!$M:$M,$B108,'Workers Settings'!$N:$N,1,'Workers Settings'!$H:$H,BJ$3),"Warning!",IF('Demand Locations'!BL108=0,"",COUNTIFS('Workers Settings'!$M:$M,$B108,'Workers Settings'!$N:$N,1,'Workers Settings'!$H:$H,BJ$3)/'Demand Locations'!BL108)))</f>
        <v/>
      </c>
      <c r="BK108" s="24" t="str">
        <f>IF(OR($B108="",BK$3="",'Demand Locations'!BM108=""),"",IF('Demand Locations'!BM108&lt;COUNTIFS('Workers Settings'!$M:$M,$B108,'Workers Settings'!$N:$N,1,'Workers Settings'!$H:$H,BK$3),"Warning!",IF('Demand Locations'!BM108=0,"",COUNTIFS('Workers Settings'!$M:$M,$B108,'Workers Settings'!$N:$N,1,'Workers Settings'!$H:$H,BK$3)/'Demand Locations'!BM108)))</f>
        <v/>
      </c>
      <c r="BL108" s="24" t="str">
        <f>IF(OR($B108="",BL$3="",'Demand Locations'!BN108=""),"",IF('Demand Locations'!BN108&lt;COUNTIFS('Workers Settings'!$M:$M,$B108,'Workers Settings'!$N:$N,1,'Workers Settings'!$H:$H,BL$3),"Warning!",IF('Demand Locations'!BN108=0,"",COUNTIFS('Workers Settings'!$M:$M,$B108,'Workers Settings'!$N:$N,1,'Workers Settings'!$H:$H,BL$3)/'Demand Locations'!BN108)))</f>
        <v/>
      </c>
      <c r="BM108" s="24" t="str">
        <f>IF(OR($B108="",BM$3="",'Demand Locations'!BO108=""),"",IF('Demand Locations'!BO108&lt;COUNTIFS('Workers Settings'!$M:$M,$B108,'Workers Settings'!$N:$N,1,'Workers Settings'!$H:$H,BM$3),"Warning!",IF('Demand Locations'!BO108=0,"",COUNTIFS('Workers Settings'!$M:$M,$B108,'Workers Settings'!$N:$N,1,'Workers Settings'!$H:$H,BM$3)/'Demand Locations'!BO108)))</f>
        <v/>
      </c>
      <c r="BN108" s="24" t="str">
        <f>IF(OR($B108="",BN$3="",'Demand Locations'!BP108=""),"",IF('Demand Locations'!BP108&lt;COUNTIFS('Workers Settings'!$M:$M,$B108,'Workers Settings'!$N:$N,1,'Workers Settings'!$H:$H,BN$3),"Warning!",IF('Demand Locations'!BP108=0,"",COUNTIFS('Workers Settings'!$M:$M,$B108,'Workers Settings'!$N:$N,1,'Workers Settings'!$H:$H,BN$3)/'Demand Locations'!BP108)))</f>
        <v/>
      </c>
      <c r="BO108" s="24" t="str">
        <f>IF(OR($B108="",BO$3="",'Demand Locations'!BQ108=""),"",IF('Demand Locations'!BQ108&lt;COUNTIFS('Workers Settings'!$M:$M,$B108,'Workers Settings'!$N:$N,1,'Workers Settings'!$H:$H,BO$3),"Warning!",IF('Demand Locations'!BQ108=0,"",COUNTIFS('Workers Settings'!$M:$M,$B108,'Workers Settings'!$N:$N,1,'Workers Settings'!$H:$H,BO$3)/'Demand Locations'!BQ108)))</f>
        <v/>
      </c>
      <c r="BP108" s="24" t="str">
        <f>IF(OR($B108="",BP$3="",'Demand Locations'!BR108=""),"",IF('Demand Locations'!BR108&lt;COUNTIFS('Workers Settings'!$M:$M,$B108,'Workers Settings'!$N:$N,1,'Workers Settings'!$H:$H,BP$3),"Warning!",IF('Demand Locations'!BR108=0,"",COUNTIFS('Workers Settings'!$M:$M,$B108,'Workers Settings'!$N:$N,1,'Workers Settings'!$H:$H,BP$3)/'Demand Locations'!BR108)))</f>
        <v/>
      </c>
      <c r="BQ108" s="24" t="str">
        <f>IF(OR($B108="",BQ$3="",'Demand Locations'!BS108=""),"",IF('Demand Locations'!BS108&lt;COUNTIFS('Workers Settings'!$M:$M,$B108,'Workers Settings'!$N:$N,1,'Workers Settings'!$H:$H,BQ$3),"Warning!",IF('Demand Locations'!BS108=0,"",COUNTIFS('Workers Settings'!$M:$M,$B108,'Workers Settings'!$N:$N,1,'Workers Settings'!$H:$H,BQ$3)/'Demand Locations'!BS108)))</f>
        <v/>
      </c>
      <c r="BR108" s="24" t="str">
        <f>IF(OR($B108="",BR$3="",'Demand Locations'!BT108=""),"",IF('Demand Locations'!BT108&lt;COUNTIFS('Workers Settings'!$M:$M,$B108,'Workers Settings'!$N:$N,1,'Workers Settings'!$H:$H,BR$3),"Warning!",IF('Demand Locations'!BT108=0,"",COUNTIFS('Workers Settings'!$M:$M,$B108,'Workers Settings'!$N:$N,1,'Workers Settings'!$H:$H,BR$3)/'Demand Locations'!BT108)))</f>
        <v/>
      </c>
      <c r="BS108" s="24" t="str">
        <f>IF(OR($B108="",BS$3="",'Demand Locations'!BU108=""),"",IF('Demand Locations'!BU108&lt;COUNTIFS('Workers Settings'!$M:$M,$B108,'Workers Settings'!$N:$N,1,'Workers Settings'!$H:$H,BS$3),"Warning!",IF('Demand Locations'!BU108=0,"",COUNTIFS('Workers Settings'!$M:$M,$B108,'Workers Settings'!$N:$N,1,'Workers Settings'!$H:$H,BS$3)/'Demand Locations'!BU108)))</f>
        <v/>
      </c>
      <c r="BT108" s="24" t="str">
        <f>IF(OR($B108="",BT$3="",'Demand Locations'!BV108=""),"",IF('Demand Locations'!BV108&lt;COUNTIFS('Workers Settings'!$M:$M,$B108,'Workers Settings'!$N:$N,1,'Workers Settings'!$H:$H,BT$3),"Warning!",IF('Demand Locations'!BV108=0,"",COUNTIFS('Workers Settings'!$M:$M,$B108,'Workers Settings'!$N:$N,1,'Workers Settings'!$H:$H,BT$3)/'Demand Locations'!BV108)))</f>
        <v/>
      </c>
      <c r="BU108" s="24" t="str">
        <f>IF(OR($B108="",BU$3="",'Demand Locations'!BW108=""),"",IF('Demand Locations'!BW108&lt;COUNTIFS('Workers Settings'!$M:$M,$B108,'Workers Settings'!$N:$N,1,'Workers Settings'!$H:$H,BU$3),"Warning!",IF('Demand Locations'!BW108=0,"",COUNTIFS('Workers Settings'!$M:$M,$B108,'Workers Settings'!$N:$N,1,'Workers Settings'!$H:$H,BU$3)/'Demand Locations'!BW108)))</f>
        <v/>
      </c>
      <c r="BV108" s="24" t="str">
        <f>IF(OR($B108="",BV$3="",'Demand Locations'!BX108=""),"",IF('Demand Locations'!BX108&lt;COUNTIFS('Workers Settings'!$M:$M,$B108,'Workers Settings'!$N:$N,1,'Workers Settings'!$H:$H,BV$3),"Warning!",IF('Demand Locations'!BX108=0,"",COUNTIFS('Workers Settings'!$M:$M,$B108,'Workers Settings'!$N:$N,1,'Workers Settings'!$H:$H,BV$3)/'Demand Locations'!BX108)))</f>
        <v/>
      </c>
      <c r="BW108" s="24" t="str">
        <f>IF(OR($B108="",BW$3="",'Demand Locations'!BY108=""),"",IF('Demand Locations'!BY108&lt;COUNTIFS('Workers Settings'!$M:$M,$B108,'Workers Settings'!$N:$N,1,'Workers Settings'!$H:$H,BW$3),"Warning!",IF('Demand Locations'!BY108=0,"",COUNTIFS('Workers Settings'!$M:$M,$B108,'Workers Settings'!$N:$N,1,'Workers Settings'!$H:$H,BW$3)/'Demand Locations'!BY108)))</f>
        <v/>
      </c>
      <c r="BX108" s="24" t="str">
        <f>IF(OR($B108="",BX$3="",'Demand Locations'!BZ108=""),"",IF('Demand Locations'!BZ108&lt;COUNTIFS('Workers Settings'!$M:$M,$B108,'Workers Settings'!$N:$N,1,'Workers Settings'!$H:$H,BX$3),"Warning!",IF('Demand Locations'!BZ108=0,"",COUNTIFS('Workers Settings'!$M:$M,$B108,'Workers Settings'!$N:$N,1,'Workers Settings'!$H:$H,BX$3)/'Demand Locations'!BZ108)))</f>
        <v/>
      </c>
      <c r="BY108" s="24" t="str">
        <f>IF(OR($B108="",BY$3="",'Demand Locations'!CA108=""),"",IF('Demand Locations'!CA108&lt;COUNTIFS('Workers Settings'!$M:$M,$B108,'Workers Settings'!$N:$N,1,'Workers Settings'!$H:$H,BY$3),"Warning!",IF('Demand Locations'!CA108=0,"",COUNTIFS('Workers Settings'!$M:$M,$B108,'Workers Settings'!$N:$N,1,'Workers Settings'!$H:$H,BY$3)/'Demand Locations'!CA108)))</f>
        <v/>
      </c>
      <c r="BZ108" s="24" t="str">
        <f>IF(OR($B108="",BZ$3="",'Demand Locations'!CB108=""),"",IF('Demand Locations'!CB108&lt;COUNTIFS('Workers Settings'!$M:$M,$B108,'Workers Settings'!$N:$N,1,'Workers Settings'!$H:$H,BZ$3),"Warning!",IF('Demand Locations'!CB108=0,"",COUNTIFS('Workers Settings'!$M:$M,$B108,'Workers Settings'!$N:$N,1,'Workers Settings'!$H:$H,BZ$3)/'Demand Locations'!CB108)))</f>
        <v/>
      </c>
      <c r="CA108" s="24" t="str">
        <f>IF(OR($B108="",CA$3="",'Demand Locations'!CC108=""),"",IF('Demand Locations'!CC108&lt;COUNTIFS('Workers Settings'!$M:$M,$B108,'Workers Settings'!$N:$N,1,'Workers Settings'!$H:$H,CA$3),"Warning!",IF('Demand Locations'!CC108=0,"",COUNTIFS('Workers Settings'!$M:$M,$B108,'Workers Settings'!$N:$N,1,'Workers Settings'!$H:$H,CA$3)/'Demand Locations'!CC108)))</f>
        <v/>
      </c>
      <c r="CB108" s="24" t="str">
        <f>IF(OR($B108="",CB$3="",'Demand Locations'!CD108=""),"",IF('Demand Locations'!CD108&lt;COUNTIFS('Workers Settings'!$M:$M,$B108,'Workers Settings'!$N:$N,1,'Workers Settings'!$H:$H,CB$3),"Warning!",IF('Demand Locations'!CD108=0,"",COUNTIFS('Workers Settings'!$M:$M,$B108,'Workers Settings'!$N:$N,1,'Workers Settings'!$H:$H,CB$3)/'Demand Locations'!CD108)))</f>
        <v/>
      </c>
      <c r="CC108" s="24" t="str">
        <f>IF(OR($B108="",CC$3="",'Demand Locations'!CE108=""),"",IF('Demand Locations'!CE108&lt;COUNTIFS('Workers Settings'!$M:$M,$B108,'Workers Settings'!$N:$N,1,'Workers Settings'!$H:$H,CC$3),"Warning!",IF('Demand Locations'!CE108=0,"",COUNTIFS('Workers Settings'!$M:$M,$B108,'Workers Settings'!$N:$N,1,'Workers Settings'!$H:$H,CC$3)/'Demand Locations'!CE108)))</f>
        <v/>
      </c>
      <c r="CD108" s="24" t="str">
        <f>IF(OR($B108="",CD$3="",'Demand Locations'!CF108=""),"",IF('Demand Locations'!CF108&lt;COUNTIFS('Workers Settings'!$M:$M,$B108,'Workers Settings'!$N:$N,1,'Workers Settings'!$H:$H,CD$3),"Warning!",IF('Demand Locations'!CF108=0,"",COUNTIFS('Workers Settings'!$M:$M,$B108,'Workers Settings'!$N:$N,1,'Workers Settings'!$H:$H,CD$3)/'Demand Locations'!CF108)))</f>
        <v/>
      </c>
      <c r="CE108" s="24" t="str">
        <f>IF(OR($B108="",CE$3="",'Demand Locations'!CG108=""),"",IF('Demand Locations'!CG108&lt;COUNTIFS('Workers Settings'!$M:$M,$B108,'Workers Settings'!$N:$N,1,'Workers Settings'!$H:$H,CE$3),"Warning!",IF('Demand Locations'!CG108=0,"",COUNTIFS('Workers Settings'!$M:$M,$B108,'Workers Settings'!$N:$N,1,'Workers Settings'!$H:$H,CE$3)/'Demand Locations'!CG108)))</f>
        <v/>
      </c>
      <c r="CF108" s="24" t="str">
        <f>IF(OR($B108="",CF$3="",'Demand Locations'!CH108=""),"",IF('Demand Locations'!CH108&lt;COUNTIFS('Workers Settings'!$M:$M,$B108,'Workers Settings'!$N:$N,1,'Workers Settings'!$H:$H,CF$3),"Warning!",IF('Demand Locations'!CH108=0,"",COUNTIFS('Workers Settings'!$M:$M,$B108,'Workers Settings'!$N:$N,1,'Workers Settings'!$H:$H,CF$3)/'Demand Locations'!CH108)))</f>
        <v/>
      </c>
      <c r="CG108" s="24" t="str">
        <f>IF(OR($B108="",CG$3="",'Demand Locations'!CI108=""),"",IF('Demand Locations'!CI108&lt;COUNTIFS('Workers Settings'!$M:$M,$B108,'Workers Settings'!$N:$N,1,'Workers Settings'!$H:$H,CG$3),"Warning!",IF('Demand Locations'!CI108=0,"",COUNTIFS('Workers Settings'!$M:$M,$B108,'Workers Settings'!$N:$N,1,'Workers Settings'!$H:$H,CG$3)/'Demand Locations'!CI108)))</f>
        <v/>
      </c>
      <c r="CH108" s="24" t="str">
        <f>IF(OR($B108="",CH$3="",'Demand Locations'!CJ108=""),"",IF('Demand Locations'!CJ108&lt;COUNTIFS('Workers Settings'!$M:$M,$B108,'Workers Settings'!$N:$N,1,'Workers Settings'!$H:$H,CH$3),"Warning!",IF('Demand Locations'!CJ108=0,"",COUNTIFS('Workers Settings'!$M:$M,$B108,'Workers Settings'!$N:$N,1,'Workers Settings'!$H:$H,CH$3)/'Demand Locations'!CJ108)))</f>
        <v/>
      </c>
      <c r="CI108" s="24" t="str">
        <f>IF(OR($B108="",CI$3="",'Demand Locations'!CK108=""),"",IF('Demand Locations'!CK108&lt;COUNTIFS('Workers Settings'!$M:$M,$B108,'Workers Settings'!$N:$N,1,'Workers Settings'!$H:$H,CI$3),"Warning!",IF('Demand Locations'!CK108=0,"",COUNTIFS('Workers Settings'!$M:$M,$B108,'Workers Settings'!$N:$N,1,'Workers Settings'!$H:$H,CI$3)/'Demand Locations'!CK108)))</f>
        <v/>
      </c>
      <c r="CJ108" s="24" t="str">
        <f>IF(OR($B108="",CJ$3="",'Demand Locations'!CL108=""),"",IF('Demand Locations'!CL108&lt;COUNTIFS('Workers Settings'!$M:$M,$B108,'Workers Settings'!$N:$N,1,'Workers Settings'!$H:$H,CJ$3),"Warning!",IF('Demand Locations'!CL108=0,"",COUNTIFS('Workers Settings'!$M:$M,$B108,'Workers Settings'!$N:$N,1,'Workers Settings'!$H:$H,CJ$3)/'Demand Locations'!CL108)))</f>
        <v/>
      </c>
      <c r="CK108" s="24" t="str">
        <f>IF(OR($B108="",CK$3="",'Demand Locations'!CM108=""),"",IF('Demand Locations'!CM108&lt;COUNTIFS('Workers Settings'!$M:$M,$B108,'Workers Settings'!$N:$N,1,'Workers Settings'!$H:$H,CK$3),"Warning!",IF('Demand Locations'!CM108=0,"",COUNTIFS('Workers Settings'!$M:$M,$B108,'Workers Settings'!$N:$N,1,'Workers Settings'!$H:$H,CK$3)/'Demand Locations'!CM108)))</f>
        <v/>
      </c>
      <c r="CL108" s="24" t="str">
        <f>IF(OR($B108="",CL$3="",'Demand Locations'!CN108=""),"",IF('Demand Locations'!CN108&lt;COUNTIFS('Workers Settings'!$M:$M,$B108,'Workers Settings'!$N:$N,1,'Workers Settings'!$H:$H,CL$3),"Warning!",IF('Demand Locations'!CN108=0,"",COUNTIFS('Workers Settings'!$M:$M,$B108,'Workers Settings'!$N:$N,1,'Workers Settings'!$H:$H,CL$3)/'Demand Locations'!CN108)))</f>
        <v/>
      </c>
      <c r="CM108" s="24" t="str">
        <f>IF(OR($B108="",CM$3="",'Demand Locations'!CO108=""),"",IF('Demand Locations'!CO108&lt;COUNTIFS('Workers Settings'!$M:$M,$B108,'Workers Settings'!$N:$N,1,'Workers Settings'!$H:$H,CM$3),"Warning!",IF('Demand Locations'!CO108=0,"",COUNTIFS('Workers Settings'!$M:$M,$B108,'Workers Settings'!$N:$N,1,'Workers Settings'!$H:$H,CM$3)/'Demand Locations'!CO108)))</f>
        <v/>
      </c>
      <c r="CN108" s="24" t="str">
        <f>IF(OR($B108="",CN$3="",'Demand Locations'!CP108=""),"",IF('Demand Locations'!CP108&lt;COUNTIFS('Workers Settings'!$M:$M,$B108,'Workers Settings'!$N:$N,1,'Workers Settings'!$H:$H,CN$3),"Warning!",IF('Demand Locations'!CP108=0,"",COUNTIFS('Workers Settings'!$M:$M,$B108,'Workers Settings'!$N:$N,1,'Workers Settings'!$H:$H,CN$3)/'Demand Locations'!CP108)))</f>
        <v/>
      </c>
      <c r="CO108" s="24" t="str">
        <f>IF(OR($B108="",CO$3="",'Demand Locations'!CQ108=""),"",IF('Demand Locations'!CQ108&lt;COUNTIFS('Workers Settings'!$M:$M,$B108,'Workers Settings'!$N:$N,1,'Workers Settings'!$H:$H,CO$3),"Warning!",IF('Demand Locations'!CQ108=0,"",COUNTIFS('Workers Settings'!$M:$M,$B108,'Workers Settings'!$N:$N,1,'Workers Settings'!$H:$H,CO$3)/'Demand Locations'!CQ108)))</f>
        <v/>
      </c>
      <c r="CP108" s="24" t="str">
        <f>IF(OR($B108="",CP$3="",'Demand Locations'!CR108=""),"",IF('Demand Locations'!CR108&lt;COUNTIFS('Workers Settings'!$M:$M,$B108,'Workers Settings'!$N:$N,1,'Workers Settings'!$H:$H,CP$3),"Warning!",IF('Demand Locations'!CR108=0,"",COUNTIFS('Workers Settings'!$M:$M,$B108,'Workers Settings'!$N:$N,1,'Workers Settings'!$H:$H,CP$3)/'Demand Locations'!CR108)))</f>
        <v/>
      </c>
      <c r="CQ108" s="24" t="str">
        <f>IF(OR($B108="",CQ$3="",'Demand Locations'!CS108=""),"",IF('Demand Locations'!CS108&lt;COUNTIFS('Workers Settings'!$M:$M,$B108,'Workers Settings'!$N:$N,1,'Workers Settings'!$H:$H,CQ$3),"Warning!",IF('Demand Locations'!CS108=0,"",COUNTIFS('Workers Settings'!$M:$M,$B108,'Workers Settings'!$N:$N,1,'Workers Settings'!$H:$H,CQ$3)/'Demand Locations'!CS108)))</f>
        <v/>
      </c>
      <c r="CR108" s="24" t="str">
        <f>IF(OR($B108="",CR$3="",'Demand Locations'!CT108=""),"",IF('Demand Locations'!CT108&lt;COUNTIFS('Workers Settings'!$M:$M,$B108,'Workers Settings'!$N:$N,1,'Workers Settings'!$H:$H,CR$3),"Warning!",IF('Demand Locations'!CT108=0,"",COUNTIFS('Workers Settings'!$M:$M,$B108,'Workers Settings'!$N:$N,1,'Workers Settings'!$H:$H,CR$3)/'Demand Locations'!CT108)))</f>
        <v/>
      </c>
      <c r="CS108" s="24" t="str">
        <f>IF(OR($B108="",CS$3="",'Demand Locations'!CU108=""),"",IF('Demand Locations'!CU108&lt;COUNTIFS('Workers Settings'!$M:$M,$B108,'Workers Settings'!$N:$N,1,'Workers Settings'!$H:$H,CS$3),"Warning!",IF('Demand Locations'!CU108=0,"",COUNTIFS('Workers Settings'!$M:$M,$B108,'Workers Settings'!$N:$N,1,'Workers Settings'!$H:$H,CS$3)/'Demand Locations'!CU108)))</f>
        <v/>
      </c>
      <c r="CT108" s="24" t="str">
        <f>IF(OR($B108="",CT$3="",'Demand Locations'!CV108=""),"",IF('Demand Locations'!CV108&lt;COUNTIFS('Workers Settings'!$M:$M,$B108,'Workers Settings'!$N:$N,1,'Workers Settings'!$H:$H,CT$3),"Warning!",IF('Demand Locations'!CV108=0,"",COUNTIFS('Workers Settings'!$M:$M,$B108,'Workers Settings'!$N:$N,1,'Workers Settings'!$H:$H,CT$3)/'Demand Locations'!CV108)))</f>
        <v/>
      </c>
      <c r="CU108" s="24" t="str">
        <f>IF(OR($B108="",CU$3="",'Demand Locations'!CW108=""),"",IF('Demand Locations'!CW108&lt;COUNTIFS('Workers Settings'!$M:$M,$B108,'Workers Settings'!$N:$N,1,'Workers Settings'!$H:$H,CU$3),"Warning!",IF('Demand Locations'!CW108=0,"",COUNTIFS('Workers Settings'!$M:$M,$B108,'Workers Settings'!$N:$N,1,'Workers Settings'!$H:$H,CU$3)/'Demand Locations'!CW108)))</f>
        <v/>
      </c>
      <c r="CV108" s="24" t="str">
        <f>IF(OR($B108="",CV$3="",'Demand Locations'!CX108=""),"",IF('Demand Locations'!CX108&lt;COUNTIFS('Workers Settings'!$M:$M,$B108,'Workers Settings'!$N:$N,1,'Workers Settings'!$H:$H,CV$3),"Warning!",IF('Demand Locations'!CX108=0,"",COUNTIFS('Workers Settings'!$M:$M,$B108,'Workers Settings'!$N:$N,1,'Workers Settings'!$H:$H,CV$3)/'Demand Locations'!CX108)))</f>
        <v/>
      </c>
      <c r="CW108" s="24" t="str">
        <f>IF(OR($B108="",CW$3="",'Demand Locations'!CY108=""),"",IF('Demand Locations'!CY108&lt;COUNTIFS('Workers Settings'!$M:$M,$B108,'Workers Settings'!$N:$N,1,'Workers Settings'!$H:$H,CW$3),"Warning!",IF('Demand Locations'!CY108=0,"",COUNTIFS('Workers Settings'!$M:$M,$B108,'Workers Settings'!$N:$N,1,'Workers Settings'!$H:$H,CW$3)/'Demand Locations'!CY108)))</f>
        <v/>
      </c>
      <c r="CX108" s="24" t="str">
        <f>IF(OR($B108="",CX$3="",'Demand Locations'!CZ108=""),"",IF('Demand Locations'!CZ108&lt;COUNTIFS('Workers Settings'!$M:$M,$B108,'Workers Settings'!$N:$N,1,'Workers Settings'!$H:$H,CX$3),"Warning!",IF('Demand Locations'!CZ108=0,"",COUNTIFS('Workers Settings'!$M:$M,$B108,'Workers Settings'!$N:$N,1,'Workers Settings'!$H:$H,CX$3)/'Demand Locations'!CZ108)))</f>
        <v/>
      </c>
      <c r="CY108" s="24" t="str">
        <f>IF(OR($B108="",CY$3="",'Demand Locations'!DA108=""),"",IF('Demand Locations'!DA108&lt;COUNTIFS('Workers Settings'!$M:$M,$B108,'Workers Settings'!$N:$N,1,'Workers Settings'!$H:$H,CY$3),"Warning!",IF('Demand Locations'!DA108=0,"",COUNTIFS('Workers Settings'!$M:$M,$B108,'Workers Settings'!$N:$N,1,'Workers Settings'!$H:$H,CY$3)/'Demand Locations'!DA108)))</f>
        <v/>
      </c>
      <c r="CZ108" s="24" t="str">
        <f>IF(OR($B108="",CZ$3="",'Demand Locations'!DB108=""),"",IF('Demand Locations'!DB108&lt;COUNTIFS('Workers Settings'!$M:$M,$B108,'Workers Settings'!$N:$N,1,'Workers Settings'!$H:$H,CZ$3),"Warning!",IF('Demand Locations'!DB108=0,"",COUNTIFS('Workers Settings'!$M:$M,$B108,'Workers Settings'!$N:$N,1,'Workers Settings'!$H:$H,CZ$3)/'Demand Locations'!DB108)))</f>
        <v/>
      </c>
    </row>
    <row r="109" spans="1:104" x14ac:dyDescent="0.25">
      <c r="A109" s="7">
        <f t="shared" si="1"/>
        <v>105</v>
      </c>
      <c r="B109" s="7" t="str">
        <f>IF('Demand Locations'!B109&lt;&gt;"",'Demand Locations'!B109,"")</f>
        <v/>
      </c>
      <c r="C109" s="29" t="str">
        <f>IF(B109="","",SUMIFS('Workers Assignments'!Z:Z,'Workers Settings'!M:M,B109,'Workers Settings'!N:N,1))</f>
        <v/>
      </c>
      <c r="D109" s="24" t="str">
        <f>IF(OR(B109="",'Demand Locations'!E109=""),"",IF('Demand Locations'!E109&lt;C109,"Warning!",IF('Demand Locations'!E109=0,"",C109/'Demand Locations'!E109)))</f>
        <v/>
      </c>
      <c r="E109" s="44" t="str">
        <f>IF(OR($B109="",E$3="",'Demand Locations'!G109=""),"",IF('Demand Locations'!G109&lt;COUNTIFS('Workers Settings'!$M:$M,$B109,'Workers Settings'!$N:$N,1,'Workers Settings'!$H:$H,E$3),"Warning!",IF('Demand Locations'!G109=0,"",COUNTIFS('Workers Settings'!$M:$M,$B109,'Workers Settings'!$N:$N,1,'Workers Settings'!$H:$H,E$3)/'Demand Locations'!G109)))</f>
        <v/>
      </c>
      <c r="F109" s="24" t="str">
        <f>IF(OR($B109="",F$3="",'Demand Locations'!H109=""),"",IF('Demand Locations'!H109&lt;COUNTIFS('Workers Settings'!$M:$M,$B109,'Workers Settings'!$N:$N,1,'Workers Settings'!$H:$H,F$3),"Warning!",IF('Demand Locations'!H109=0,"",COUNTIFS('Workers Settings'!$M:$M,$B109,'Workers Settings'!$N:$N,1,'Workers Settings'!$H:$H,F$3)/'Demand Locations'!H109)))</f>
        <v/>
      </c>
      <c r="G109" s="24" t="str">
        <f>IF(OR($B109="",G$3="",'Demand Locations'!I109=""),"",IF('Demand Locations'!I109&lt;COUNTIFS('Workers Settings'!$M:$M,$B109,'Workers Settings'!$N:$N,1,'Workers Settings'!$H:$H,G$3),"Warning!",IF('Demand Locations'!I109=0,"",COUNTIFS('Workers Settings'!$M:$M,$B109,'Workers Settings'!$N:$N,1,'Workers Settings'!$H:$H,G$3)/'Demand Locations'!I109)))</f>
        <v/>
      </c>
      <c r="H109" s="24" t="str">
        <f>IF(OR($B109="",H$3="",'Demand Locations'!J109=""),"",IF('Demand Locations'!J109&lt;COUNTIFS('Workers Settings'!$M:$M,$B109,'Workers Settings'!$N:$N,1,'Workers Settings'!$H:$H,H$3),"Warning!",IF('Demand Locations'!J109=0,"",COUNTIFS('Workers Settings'!$M:$M,$B109,'Workers Settings'!$N:$N,1,'Workers Settings'!$H:$H,H$3)/'Demand Locations'!J109)))</f>
        <v/>
      </c>
      <c r="I109" s="24" t="str">
        <f>IF(OR($B109="",I$3="",'Demand Locations'!K109=""),"",IF('Demand Locations'!K109&lt;COUNTIFS('Workers Settings'!$M:$M,$B109,'Workers Settings'!$N:$N,1,'Workers Settings'!$H:$H,I$3),"Warning!",IF('Demand Locations'!K109=0,"",COUNTIFS('Workers Settings'!$M:$M,$B109,'Workers Settings'!$N:$N,1,'Workers Settings'!$H:$H,I$3)/'Demand Locations'!K109)))</f>
        <v/>
      </c>
      <c r="J109" s="24" t="str">
        <f>IF(OR($B109="",J$3="",'Demand Locations'!L109=""),"",IF('Demand Locations'!L109&lt;COUNTIFS('Workers Settings'!$M:$M,$B109,'Workers Settings'!$N:$N,1,'Workers Settings'!$H:$H,J$3),"Warning!",IF('Demand Locations'!L109=0,"",COUNTIFS('Workers Settings'!$M:$M,$B109,'Workers Settings'!$N:$N,1,'Workers Settings'!$H:$H,J$3)/'Demand Locations'!L109)))</f>
        <v/>
      </c>
      <c r="K109" s="24" t="str">
        <f>IF(OR($B109="",K$3="",'Demand Locations'!M109=""),"",IF('Demand Locations'!M109&lt;COUNTIFS('Workers Settings'!$M:$M,$B109,'Workers Settings'!$N:$N,1,'Workers Settings'!$H:$H,K$3),"Warning!",IF('Demand Locations'!M109=0,"",COUNTIFS('Workers Settings'!$M:$M,$B109,'Workers Settings'!$N:$N,1,'Workers Settings'!$H:$H,K$3)/'Demand Locations'!M109)))</f>
        <v/>
      </c>
      <c r="L109" s="24" t="str">
        <f>IF(OR($B109="",L$3="",'Demand Locations'!N109=""),"",IF('Demand Locations'!N109&lt;COUNTIFS('Workers Settings'!$M:$M,$B109,'Workers Settings'!$N:$N,1,'Workers Settings'!$H:$H,L$3),"Warning!",IF('Demand Locations'!N109=0,"",COUNTIFS('Workers Settings'!$M:$M,$B109,'Workers Settings'!$N:$N,1,'Workers Settings'!$H:$H,L$3)/'Demand Locations'!N109)))</f>
        <v/>
      </c>
      <c r="M109" s="24" t="str">
        <f>IF(OR($B109="",M$3="",'Demand Locations'!O109=""),"",IF('Demand Locations'!O109&lt;COUNTIFS('Workers Settings'!$M:$M,$B109,'Workers Settings'!$N:$N,1,'Workers Settings'!$H:$H,M$3),"Warning!",IF('Demand Locations'!O109=0,"",COUNTIFS('Workers Settings'!$M:$M,$B109,'Workers Settings'!$N:$N,1,'Workers Settings'!$H:$H,M$3)/'Demand Locations'!O109)))</f>
        <v/>
      </c>
      <c r="N109" s="24" t="str">
        <f>IF(OR($B109="",N$3="",'Demand Locations'!P109=""),"",IF('Demand Locations'!P109&lt;COUNTIFS('Workers Settings'!$M:$M,$B109,'Workers Settings'!$N:$N,1,'Workers Settings'!$H:$H,N$3),"Warning!",IF('Demand Locations'!P109=0,"",COUNTIFS('Workers Settings'!$M:$M,$B109,'Workers Settings'!$N:$N,1,'Workers Settings'!$H:$H,N$3)/'Demand Locations'!P109)))</f>
        <v/>
      </c>
      <c r="O109" s="24" t="str">
        <f>IF(OR($B109="",O$3="",'Demand Locations'!Q109=""),"",IF('Demand Locations'!Q109&lt;COUNTIFS('Workers Settings'!$M:$M,$B109,'Workers Settings'!$N:$N,1,'Workers Settings'!$H:$H,O$3),"Warning!",IF('Demand Locations'!Q109=0,"",COUNTIFS('Workers Settings'!$M:$M,$B109,'Workers Settings'!$N:$N,1,'Workers Settings'!$H:$H,O$3)/'Demand Locations'!Q109)))</f>
        <v/>
      </c>
      <c r="P109" s="24" t="str">
        <f>IF(OR($B109="",P$3="",'Demand Locations'!R109=""),"",IF('Demand Locations'!R109&lt;COUNTIFS('Workers Settings'!$M:$M,$B109,'Workers Settings'!$N:$N,1,'Workers Settings'!$H:$H,P$3),"Warning!",IF('Demand Locations'!R109=0,"",COUNTIFS('Workers Settings'!$M:$M,$B109,'Workers Settings'!$N:$N,1,'Workers Settings'!$H:$H,P$3)/'Demand Locations'!R109)))</f>
        <v/>
      </c>
      <c r="Q109" s="24" t="str">
        <f>IF(OR($B109="",Q$3="",'Demand Locations'!S109=""),"",IF('Demand Locations'!S109&lt;COUNTIFS('Workers Settings'!$M:$M,$B109,'Workers Settings'!$N:$N,1,'Workers Settings'!$H:$H,Q$3),"Warning!",IF('Demand Locations'!S109=0,"",COUNTIFS('Workers Settings'!$M:$M,$B109,'Workers Settings'!$N:$N,1,'Workers Settings'!$H:$H,Q$3)/'Demand Locations'!S109)))</f>
        <v/>
      </c>
      <c r="R109" s="24" t="str">
        <f>IF(OR($B109="",R$3="",'Demand Locations'!T109=""),"",IF('Demand Locations'!T109&lt;COUNTIFS('Workers Settings'!$M:$M,$B109,'Workers Settings'!$N:$N,1,'Workers Settings'!$H:$H,R$3),"Warning!",IF('Demand Locations'!T109=0,"",COUNTIFS('Workers Settings'!$M:$M,$B109,'Workers Settings'!$N:$N,1,'Workers Settings'!$H:$H,R$3)/'Demand Locations'!T109)))</f>
        <v/>
      </c>
      <c r="S109" s="24" t="str">
        <f>IF(OR($B109="",S$3="",'Demand Locations'!U109=""),"",IF('Demand Locations'!U109&lt;COUNTIFS('Workers Settings'!$M:$M,$B109,'Workers Settings'!$N:$N,1,'Workers Settings'!$H:$H,S$3),"Warning!",IF('Demand Locations'!U109=0,"",COUNTIFS('Workers Settings'!$M:$M,$B109,'Workers Settings'!$N:$N,1,'Workers Settings'!$H:$H,S$3)/'Demand Locations'!U109)))</f>
        <v/>
      </c>
      <c r="T109" s="24" t="str">
        <f>IF(OR($B109="",T$3="",'Demand Locations'!V109=""),"",IF('Demand Locations'!V109&lt;COUNTIFS('Workers Settings'!$M:$M,$B109,'Workers Settings'!$N:$N,1,'Workers Settings'!$H:$H,T$3),"Warning!",IF('Demand Locations'!V109=0,"",COUNTIFS('Workers Settings'!$M:$M,$B109,'Workers Settings'!$N:$N,1,'Workers Settings'!$H:$H,T$3)/'Demand Locations'!V109)))</f>
        <v/>
      </c>
      <c r="U109" s="24" t="str">
        <f>IF(OR($B109="",U$3="",'Demand Locations'!W109=""),"",IF('Demand Locations'!W109&lt;COUNTIFS('Workers Settings'!$M:$M,$B109,'Workers Settings'!$N:$N,1,'Workers Settings'!$H:$H,U$3),"Warning!",IF('Demand Locations'!W109=0,"",COUNTIFS('Workers Settings'!$M:$M,$B109,'Workers Settings'!$N:$N,1,'Workers Settings'!$H:$H,U$3)/'Demand Locations'!W109)))</f>
        <v/>
      </c>
      <c r="V109" s="24" t="str">
        <f>IF(OR($B109="",V$3="",'Demand Locations'!X109=""),"",IF('Demand Locations'!X109&lt;COUNTIFS('Workers Settings'!$M:$M,$B109,'Workers Settings'!$N:$N,1,'Workers Settings'!$H:$H,V$3),"Warning!",IF('Demand Locations'!X109=0,"",COUNTIFS('Workers Settings'!$M:$M,$B109,'Workers Settings'!$N:$N,1,'Workers Settings'!$H:$H,V$3)/'Demand Locations'!X109)))</f>
        <v/>
      </c>
      <c r="W109" s="24" t="str">
        <f>IF(OR($B109="",W$3="",'Demand Locations'!Y109=""),"",IF('Demand Locations'!Y109&lt;COUNTIFS('Workers Settings'!$M:$M,$B109,'Workers Settings'!$N:$N,1,'Workers Settings'!$H:$H,W$3),"Warning!",IF('Demand Locations'!Y109=0,"",COUNTIFS('Workers Settings'!$M:$M,$B109,'Workers Settings'!$N:$N,1,'Workers Settings'!$H:$H,W$3)/'Demand Locations'!Y109)))</f>
        <v/>
      </c>
      <c r="X109" s="24" t="str">
        <f>IF(OR($B109="",X$3="",'Demand Locations'!Z109=""),"",IF('Demand Locations'!Z109&lt;COUNTIFS('Workers Settings'!$M:$M,$B109,'Workers Settings'!$N:$N,1,'Workers Settings'!$H:$H,X$3),"Warning!",IF('Demand Locations'!Z109=0,"",COUNTIFS('Workers Settings'!$M:$M,$B109,'Workers Settings'!$N:$N,1,'Workers Settings'!$H:$H,X$3)/'Demand Locations'!Z109)))</f>
        <v/>
      </c>
      <c r="Y109" s="24" t="str">
        <f>IF(OR($B109="",Y$3="",'Demand Locations'!AA109=""),"",IF('Demand Locations'!AA109&lt;COUNTIFS('Workers Settings'!$M:$M,$B109,'Workers Settings'!$N:$N,1,'Workers Settings'!$H:$H,Y$3),"Warning!",IF('Demand Locations'!AA109=0,"",COUNTIFS('Workers Settings'!$M:$M,$B109,'Workers Settings'!$N:$N,1,'Workers Settings'!$H:$H,Y$3)/'Demand Locations'!AA109)))</f>
        <v/>
      </c>
      <c r="Z109" s="24" t="str">
        <f>IF(OR($B109="",Z$3="",'Demand Locations'!AB109=""),"",IF('Demand Locations'!AB109&lt;COUNTIFS('Workers Settings'!$M:$M,$B109,'Workers Settings'!$N:$N,1,'Workers Settings'!$H:$H,Z$3),"Warning!",IF('Demand Locations'!AB109=0,"",COUNTIFS('Workers Settings'!$M:$M,$B109,'Workers Settings'!$N:$N,1,'Workers Settings'!$H:$H,Z$3)/'Demand Locations'!AB109)))</f>
        <v/>
      </c>
      <c r="AA109" s="24" t="str">
        <f>IF(OR($B109="",AA$3="",'Demand Locations'!AC109=""),"",IF('Demand Locations'!AC109&lt;COUNTIFS('Workers Settings'!$M:$M,$B109,'Workers Settings'!$N:$N,1,'Workers Settings'!$H:$H,AA$3),"Warning!",IF('Demand Locations'!AC109=0,"",COUNTIFS('Workers Settings'!$M:$M,$B109,'Workers Settings'!$N:$N,1,'Workers Settings'!$H:$H,AA$3)/'Demand Locations'!AC109)))</f>
        <v/>
      </c>
      <c r="AB109" s="24" t="str">
        <f>IF(OR($B109="",AB$3="",'Demand Locations'!AD109=""),"",IF('Demand Locations'!AD109&lt;COUNTIFS('Workers Settings'!$M:$M,$B109,'Workers Settings'!$N:$N,1,'Workers Settings'!$H:$H,AB$3),"Warning!",IF('Demand Locations'!AD109=0,"",COUNTIFS('Workers Settings'!$M:$M,$B109,'Workers Settings'!$N:$N,1,'Workers Settings'!$H:$H,AB$3)/'Demand Locations'!AD109)))</f>
        <v/>
      </c>
      <c r="AC109" s="24" t="str">
        <f>IF(OR($B109="",AC$3="",'Demand Locations'!AE109=""),"",IF('Demand Locations'!AE109&lt;COUNTIFS('Workers Settings'!$M:$M,$B109,'Workers Settings'!$N:$N,1,'Workers Settings'!$H:$H,AC$3),"Warning!",IF('Demand Locations'!AE109=0,"",COUNTIFS('Workers Settings'!$M:$M,$B109,'Workers Settings'!$N:$N,1,'Workers Settings'!$H:$H,AC$3)/'Demand Locations'!AE109)))</f>
        <v/>
      </c>
      <c r="AD109" s="24" t="str">
        <f>IF(OR($B109="",AD$3="",'Demand Locations'!AF109=""),"",IF('Demand Locations'!AF109&lt;COUNTIFS('Workers Settings'!$M:$M,$B109,'Workers Settings'!$N:$N,1,'Workers Settings'!$H:$H,AD$3),"Warning!",IF('Demand Locations'!AF109=0,"",COUNTIFS('Workers Settings'!$M:$M,$B109,'Workers Settings'!$N:$N,1,'Workers Settings'!$H:$H,AD$3)/'Demand Locations'!AF109)))</f>
        <v/>
      </c>
      <c r="AE109" s="24" t="str">
        <f>IF(OR($B109="",AE$3="",'Demand Locations'!AG109=""),"",IF('Demand Locations'!AG109&lt;COUNTIFS('Workers Settings'!$M:$M,$B109,'Workers Settings'!$N:$N,1,'Workers Settings'!$H:$H,AE$3),"Warning!",IF('Demand Locations'!AG109=0,"",COUNTIFS('Workers Settings'!$M:$M,$B109,'Workers Settings'!$N:$N,1,'Workers Settings'!$H:$H,AE$3)/'Demand Locations'!AG109)))</f>
        <v/>
      </c>
      <c r="AF109" s="24" t="str">
        <f>IF(OR($B109="",AF$3="",'Demand Locations'!AH109=""),"",IF('Demand Locations'!AH109&lt;COUNTIFS('Workers Settings'!$M:$M,$B109,'Workers Settings'!$N:$N,1,'Workers Settings'!$H:$H,AF$3),"Warning!",IF('Demand Locations'!AH109=0,"",COUNTIFS('Workers Settings'!$M:$M,$B109,'Workers Settings'!$N:$N,1,'Workers Settings'!$H:$H,AF$3)/'Demand Locations'!AH109)))</f>
        <v/>
      </c>
      <c r="AG109" s="24" t="str">
        <f>IF(OR($B109="",AG$3="",'Demand Locations'!AI109=""),"",IF('Demand Locations'!AI109&lt;COUNTIFS('Workers Settings'!$M:$M,$B109,'Workers Settings'!$N:$N,1,'Workers Settings'!$H:$H,AG$3),"Warning!",IF('Demand Locations'!AI109=0,"",COUNTIFS('Workers Settings'!$M:$M,$B109,'Workers Settings'!$N:$N,1,'Workers Settings'!$H:$H,AG$3)/'Demand Locations'!AI109)))</f>
        <v/>
      </c>
      <c r="AH109" s="24" t="str">
        <f>IF(OR($B109="",AH$3="",'Demand Locations'!AJ109=""),"",IF('Demand Locations'!AJ109&lt;COUNTIFS('Workers Settings'!$M:$M,$B109,'Workers Settings'!$N:$N,1,'Workers Settings'!$H:$H,AH$3),"Warning!",IF('Demand Locations'!AJ109=0,"",COUNTIFS('Workers Settings'!$M:$M,$B109,'Workers Settings'!$N:$N,1,'Workers Settings'!$H:$H,AH$3)/'Demand Locations'!AJ109)))</f>
        <v/>
      </c>
      <c r="AI109" s="24" t="str">
        <f>IF(OR($B109="",AI$3="",'Demand Locations'!AK109=""),"",IF('Demand Locations'!AK109&lt;COUNTIFS('Workers Settings'!$M:$M,$B109,'Workers Settings'!$N:$N,1,'Workers Settings'!$H:$H,AI$3),"Warning!",IF('Demand Locations'!AK109=0,"",COUNTIFS('Workers Settings'!$M:$M,$B109,'Workers Settings'!$N:$N,1,'Workers Settings'!$H:$H,AI$3)/'Demand Locations'!AK109)))</f>
        <v/>
      </c>
      <c r="AJ109" s="24" t="str">
        <f>IF(OR($B109="",AJ$3="",'Demand Locations'!AL109=""),"",IF('Demand Locations'!AL109&lt;COUNTIFS('Workers Settings'!$M:$M,$B109,'Workers Settings'!$N:$N,1,'Workers Settings'!$H:$H,AJ$3),"Warning!",IF('Demand Locations'!AL109=0,"",COUNTIFS('Workers Settings'!$M:$M,$B109,'Workers Settings'!$N:$N,1,'Workers Settings'!$H:$H,AJ$3)/'Demand Locations'!AL109)))</f>
        <v/>
      </c>
      <c r="AK109" s="24" t="str">
        <f>IF(OR($B109="",AK$3="",'Demand Locations'!AM109=""),"",IF('Demand Locations'!AM109&lt;COUNTIFS('Workers Settings'!$M:$M,$B109,'Workers Settings'!$N:$N,1,'Workers Settings'!$H:$H,AK$3),"Warning!",IF('Demand Locations'!AM109=0,"",COUNTIFS('Workers Settings'!$M:$M,$B109,'Workers Settings'!$N:$N,1,'Workers Settings'!$H:$H,AK$3)/'Demand Locations'!AM109)))</f>
        <v/>
      </c>
      <c r="AL109" s="24" t="str">
        <f>IF(OR($B109="",AL$3="",'Demand Locations'!AN109=""),"",IF('Demand Locations'!AN109&lt;COUNTIFS('Workers Settings'!$M:$M,$B109,'Workers Settings'!$N:$N,1,'Workers Settings'!$H:$H,AL$3),"Warning!",IF('Demand Locations'!AN109=0,"",COUNTIFS('Workers Settings'!$M:$M,$B109,'Workers Settings'!$N:$N,1,'Workers Settings'!$H:$H,AL$3)/'Demand Locations'!AN109)))</f>
        <v/>
      </c>
      <c r="AM109" s="24" t="str">
        <f>IF(OR($B109="",AM$3="",'Demand Locations'!AO109=""),"",IF('Demand Locations'!AO109&lt;COUNTIFS('Workers Settings'!$M:$M,$B109,'Workers Settings'!$N:$N,1,'Workers Settings'!$H:$H,AM$3),"Warning!",IF('Demand Locations'!AO109=0,"",COUNTIFS('Workers Settings'!$M:$M,$B109,'Workers Settings'!$N:$N,1,'Workers Settings'!$H:$H,AM$3)/'Demand Locations'!AO109)))</f>
        <v/>
      </c>
      <c r="AN109" s="24" t="str">
        <f>IF(OR($B109="",AN$3="",'Demand Locations'!AP109=""),"",IF('Demand Locations'!AP109&lt;COUNTIFS('Workers Settings'!$M:$M,$B109,'Workers Settings'!$N:$N,1,'Workers Settings'!$H:$H,AN$3),"Warning!",IF('Demand Locations'!AP109=0,"",COUNTIFS('Workers Settings'!$M:$M,$B109,'Workers Settings'!$N:$N,1,'Workers Settings'!$H:$H,AN$3)/'Demand Locations'!AP109)))</f>
        <v/>
      </c>
      <c r="AO109" s="24" t="str">
        <f>IF(OR($B109="",AO$3="",'Demand Locations'!AQ109=""),"",IF('Demand Locations'!AQ109&lt;COUNTIFS('Workers Settings'!$M:$M,$B109,'Workers Settings'!$N:$N,1,'Workers Settings'!$H:$H,AO$3),"Warning!",IF('Demand Locations'!AQ109=0,"",COUNTIFS('Workers Settings'!$M:$M,$B109,'Workers Settings'!$N:$N,1,'Workers Settings'!$H:$H,AO$3)/'Demand Locations'!AQ109)))</f>
        <v/>
      </c>
      <c r="AP109" s="24" t="str">
        <f>IF(OR($B109="",AP$3="",'Demand Locations'!AR109=""),"",IF('Demand Locations'!AR109&lt;COUNTIFS('Workers Settings'!$M:$M,$B109,'Workers Settings'!$N:$N,1,'Workers Settings'!$H:$H,AP$3),"Warning!",IF('Demand Locations'!AR109=0,"",COUNTIFS('Workers Settings'!$M:$M,$B109,'Workers Settings'!$N:$N,1,'Workers Settings'!$H:$H,AP$3)/'Demand Locations'!AR109)))</f>
        <v/>
      </c>
      <c r="AQ109" s="24" t="str">
        <f>IF(OR($B109="",AQ$3="",'Demand Locations'!AS109=""),"",IF('Demand Locations'!AS109&lt;COUNTIFS('Workers Settings'!$M:$M,$B109,'Workers Settings'!$N:$N,1,'Workers Settings'!$H:$H,AQ$3),"Warning!",IF('Demand Locations'!AS109=0,"",COUNTIFS('Workers Settings'!$M:$M,$B109,'Workers Settings'!$N:$N,1,'Workers Settings'!$H:$H,AQ$3)/'Demand Locations'!AS109)))</f>
        <v/>
      </c>
      <c r="AR109" s="24" t="str">
        <f>IF(OR($B109="",AR$3="",'Demand Locations'!AT109=""),"",IF('Demand Locations'!AT109&lt;COUNTIFS('Workers Settings'!$M:$M,$B109,'Workers Settings'!$N:$N,1,'Workers Settings'!$H:$H,AR$3),"Warning!",IF('Demand Locations'!AT109=0,"",COUNTIFS('Workers Settings'!$M:$M,$B109,'Workers Settings'!$N:$N,1,'Workers Settings'!$H:$H,AR$3)/'Demand Locations'!AT109)))</f>
        <v/>
      </c>
      <c r="AS109" s="24" t="str">
        <f>IF(OR($B109="",AS$3="",'Demand Locations'!AU109=""),"",IF('Demand Locations'!AU109&lt;COUNTIFS('Workers Settings'!$M:$M,$B109,'Workers Settings'!$N:$N,1,'Workers Settings'!$H:$H,AS$3),"Warning!",IF('Demand Locations'!AU109=0,"",COUNTIFS('Workers Settings'!$M:$M,$B109,'Workers Settings'!$N:$N,1,'Workers Settings'!$H:$H,AS$3)/'Demand Locations'!AU109)))</f>
        <v/>
      </c>
      <c r="AT109" s="24" t="str">
        <f>IF(OR($B109="",AT$3="",'Demand Locations'!AV109=""),"",IF('Demand Locations'!AV109&lt;COUNTIFS('Workers Settings'!$M:$M,$B109,'Workers Settings'!$N:$N,1,'Workers Settings'!$H:$H,AT$3),"Warning!",IF('Demand Locations'!AV109=0,"",COUNTIFS('Workers Settings'!$M:$M,$B109,'Workers Settings'!$N:$N,1,'Workers Settings'!$H:$H,AT$3)/'Demand Locations'!AV109)))</f>
        <v/>
      </c>
      <c r="AU109" s="24" t="str">
        <f>IF(OR($B109="",AU$3="",'Demand Locations'!AW109=""),"",IF('Demand Locations'!AW109&lt;COUNTIFS('Workers Settings'!$M:$M,$B109,'Workers Settings'!$N:$N,1,'Workers Settings'!$H:$H,AU$3),"Warning!",IF('Demand Locations'!AW109=0,"",COUNTIFS('Workers Settings'!$M:$M,$B109,'Workers Settings'!$N:$N,1,'Workers Settings'!$H:$H,AU$3)/'Demand Locations'!AW109)))</f>
        <v/>
      </c>
      <c r="AV109" s="24" t="str">
        <f>IF(OR($B109="",AV$3="",'Demand Locations'!AX109=""),"",IF('Demand Locations'!AX109&lt;COUNTIFS('Workers Settings'!$M:$M,$B109,'Workers Settings'!$N:$N,1,'Workers Settings'!$H:$H,AV$3),"Warning!",IF('Demand Locations'!AX109=0,"",COUNTIFS('Workers Settings'!$M:$M,$B109,'Workers Settings'!$N:$N,1,'Workers Settings'!$H:$H,AV$3)/'Demand Locations'!AX109)))</f>
        <v/>
      </c>
      <c r="AW109" s="24" t="str">
        <f>IF(OR($B109="",AW$3="",'Demand Locations'!AY109=""),"",IF('Demand Locations'!AY109&lt;COUNTIFS('Workers Settings'!$M:$M,$B109,'Workers Settings'!$N:$N,1,'Workers Settings'!$H:$H,AW$3),"Warning!",IF('Demand Locations'!AY109=0,"",COUNTIFS('Workers Settings'!$M:$M,$B109,'Workers Settings'!$N:$N,1,'Workers Settings'!$H:$H,AW$3)/'Demand Locations'!AY109)))</f>
        <v/>
      </c>
      <c r="AX109" s="24" t="str">
        <f>IF(OR($B109="",AX$3="",'Demand Locations'!AZ109=""),"",IF('Demand Locations'!AZ109&lt;COUNTIFS('Workers Settings'!$M:$M,$B109,'Workers Settings'!$N:$N,1,'Workers Settings'!$H:$H,AX$3),"Warning!",IF('Demand Locations'!AZ109=0,"",COUNTIFS('Workers Settings'!$M:$M,$B109,'Workers Settings'!$N:$N,1,'Workers Settings'!$H:$H,AX$3)/'Demand Locations'!AZ109)))</f>
        <v/>
      </c>
      <c r="AY109" s="24" t="str">
        <f>IF(OR($B109="",AY$3="",'Demand Locations'!BA109=""),"",IF('Demand Locations'!BA109&lt;COUNTIFS('Workers Settings'!$M:$M,$B109,'Workers Settings'!$N:$N,1,'Workers Settings'!$H:$H,AY$3),"Warning!",IF('Demand Locations'!BA109=0,"",COUNTIFS('Workers Settings'!$M:$M,$B109,'Workers Settings'!$N:$N,1,'Workers Settings'!$H:$H,AY$3)/'Demand Locations'!BA109)))</f>
        <v/>
      </c>
      <c r="AZ109" s="24" t="str">
        <f>IF(OR($B109="",AZ$3="",'Demand Locations'!BB109=""),"",IF('Demand Locations'!BB109&lt;COUNTIFS('Workers Settings'!$M:$M,$B109,'Workers Settings'!$N:$N,1,'Workers Settings'!$H:$H,AZ$3),"Warning!",IF('Demand Locations'!BB109=0,"",COUNTIFS('Workers Settings'!$M:$M,$B109,'Workers Settings'!$N:$N,1,'Workers Settings'!$H:$H,AZ$3)/'Demand Locations'!BB109)))</f>
        <v/>
      </c>
      <c r="BA109" s="24" t="str">
        <f>IF(OR($B109="",BA$3="",'Demand Locations'!BC109=""),"",IF('Demand Locations'!BC109&lt;COUNTIFS('Workers Settings'!$M:$M,$B109,'Workers Settings'!$N:$N,1,'Workers Settings'!$H:$H,BA$3),"Warning!",IF('Demand Locations'!BC109=0,"",COUNTIFS('Workers Settings'!$M:$M,$B109,'Workers Settings'!$N:$N,1,'Workers Settings'!$H:$H,BA$3)/'Demand Locations'!BC109)))</f>
        <v/>
      </c>
      <c r="BB109" s="24" t="str">
        <f>IF(OR($B109="",BB$3="",'Demand Locations'!BD109=""),"",IF('Demand Locations'!BD109&lt;COUNTIFS('Workers Settings'!$M:$M,$B109,'Workers Settings'!$N:$N,1,'Workers Settings'!$H:$H,BB$3),"Warning!",IF('Demand Locations'!BD109=0,"",COUNTIFS('Workers Settings'!$M:$M,$B109,'Workers Settings'!$N:$N,1,'Workers Settings'!$H:$H,BB$3)/'Demand Locations'!BD109)))</f>
        <v/>
      </c>
      <c r="BC109" s="24" t="str">
        <f>IF(OR($B109="",BC$3="",'Demand Locations'!BE109=""),"",IF('Demand Locations'!BE109&lt;COUNTIFS('Workers Settings'!$M:$M,$B109,'Workers Settings'!$N:$N,1,'Workers Settings'!$H:$H,BC$3),"Warning!",IF('Demand Locations'!BE109=0,"",COUNTIFS('Workers Settings'!$M:$M,$B109,'Workers Settings'!$N:$N,1,'Workers Settings'!$H:$H,BC$3)/'Demand Locations'!BE109)))</f>
        <v/>
      </c>
      <c r="BD109" s="24" t="str">
        <f>IF(OR($B109="",BD$3="",'Demand Locations'!BF109=""),"",IF('Demand Locations'!BF109&lt;COUNTIFS('Workers Settings'!$M:$M,$B109,'Workers Settings'!$N:$N,1,'Workers Settings'!$H:$H,BD$3),"Warning!",IF('Demand Locations'!BF109=0,"",COUNTIFS('Workers Settings'!$M:$M,$B109,'Workers Settings'!$N:$N,1,'Workers Settings'!$H:$H,BD$3)/'Demand Locations'!BF109)))</f>
        <v/>
      </c>
      <c r="BE109" s="24" t="str">
        <f>IF(OR($B109="",BE$3="",'Demand Locations'!BG109=""),"",IF('Demand Locations'!BG109&lt;COUNTIFS('Workers Settings'!$M:$M,$B109,'Workers Settings'!$N:$N,1,'Workers Settings'!$H:$H,BE$3),"Warning!",IF('Demand Locations'!BG109=0,"",COUNTIFS('Workers Settings'!$M:$M,$B109,'Workers Settings'!$N:$N,1,'Workers Settings'!$H:$H,BE$3)/'Demand Locations'!BG109)))</f>
        <v/>
      </c>
      <c r="BF109" s="24" t="str">
        <f>IF(OR($B109="",BF$3="",'Demand Locations'!BH109=""),"",IF('Demand Locations'!BH109&lt;COUNTIFS('Workers Settings'!$M:$M,$B109,'Workers Settings'!$N:$N,1,'Workers Settings'!$H:$H,BF$3),"Warning!",IF('Demand Locations'!BH109=0,"",COUNTIFS('Workers Settings'!$M:$M,$B109,'Workers Settings'!$N:$N,1,'Workers Settings'!$H:$H,BF$3)/'Demand Locations'!BH109)))</f>
        <v/>
      </c>
      <c r="BG109" s="24" t="str">
        <f>IF(OR($B109="",BG$3="",'Demand Locations'!BI109=""),"",IF('Demand Locations'!BI109&lt;COUNTIFS('Workers Settings'!$M:$M,$B109,'Workers Settings'!$N:$N,1,'Workers Settings'!$H:$H,BG$3),"Warning!",IF('Demand Locations'!BI109=0,"",COUNTIFS('Workers Settings'!$M:$M,$B109,'Workers Settings'!$N:$N,1,'Workers Settings'!$H:$H,BG$3)/'Demand Locations'!BI109)))</f>
        <v/>
      </c>
      <c r="BH109" s="24" t="str">
        <f>IF(OR($B109="",BH$3="",'Demand Locations'!BJ109=""),"",IF('Demand Locations'!BJ109&lt;COUNTIFS('Workers Settings'!$M:$M,$B109,'Workers Settings'!$N:$N,1,'Workers Settings'!$H:$H,BH$3),"Warning!",IF('Demand Locations'!BJ109=0,"",COUNTIFS('Workers Settings'!$M:$M,$B109,'Workers Settings'!$N:$N,1,'Workers Settings'!$H:$H,BH$3)/'Demand Locations'!BJ109)))</f>
        <v/>
      </c>
      <c r="BI109" s="24" t="str">
        <f>IF(OR($B109="",BI$3="",'Demand Locations'!BK109=""),"",IF('Demand Locations'!BK109&lt;COUNTIFS('Workers Settings'!$M:$M,$B109,'Workers Settings'!$N:$N,1,'Workers Settings'!$H:$H,BI$3),"Warning!",IF('Demand Locations'!BK109=0,"",COUNTIFS('Workers Settings'!$M:$M,$B109,'Workers Settings'!$N:$N,1,'Workers Settings'!$H:$H,BI$3)/'Demand Locations'!BK109)))</f>
        <v/>
      </c>
      <c r="BJ109" s="24" t="str">
        <f>IF(OR($B109="",BJ$3="",'Demand Locations'!BL109=""),"",IF('Demand Locations'!BL109&lt;COUNTIFS('Workers Settings'!$M:$M,$B109,'Workers Settings'!$N:$N,1,'Workers Settings'!$H:$H,BJ$3),"Warning!",IF('Demand Locations'!BL109=0,"",COUNTIFS('Workers Settings'!$M:$M,$B109,'Workers Settings'!$N:$N,1,'Workers Settings'!$H:$H,BJ$3)/'Demand Locations'!BL109)))</f>
        <v/>
      </c>
      <c r="BK109" s="24" t="str">
        <f>IF(OR($B109="",BK$3="",'Demand Locations'!BM109=""),"",IF('Demand Locations'!BM109&lt;COUNTIFS('Workers Settings'!$M:$M,$B109,'Workers Settings'!$N:$N,1,'Workers Settings'!$H:$H,BK$3),"Warning!",IF('Demand Locations'!BM109=0,"",COUNTIFS('Workers Settings'!$M:$M,$B109,'Workers Settings'!$N:$N,1,'Workers Settings'!$H:$H,BK$3)/'Demand Locations'!BM109)))</f>
        <v/>
      </c>
      <c r="BL109" s="24" t="str">
        <f>IF(OR($B109="",BL$3="",'Demand Locations'!BN109=""),"",IF('Demand Locations'!BN109&lt;COUNTIFS('Workers Settings'!$M:$M,$B109,'Workers Settings'!$N:$N,1,'Workers Settings'!$H:$H,BL$3),"Warning!",IF('Demand Locations'!BN109=0,"",COUNTIFS('Workers Settings'!$M:$M,$B109,'Workers Settings'!$N:$N,1,'Workers Settings'!$H:$H,BL$3)/'Demand Locations'!BN109)))</f>
        <v/>
      </c>
      <c r="BM109" s="24" t="str">
        <f>IF(OR($B109="",BM$3="",'Demand Locations'!BO109=""),"",IF('Demand Locations'!BO109&lt;COUNTIFS('Workers Settings'!$M:$M,$B109,'Workers Settings'!$N:$N,1,'Workers Settings'!$H:$H,BM$3),"Warning!",IF('Demand Locations'!BO109=0,"",COUNTIFS('Workers Settings'!$M:$M,$B109,'Workers Settings'!$N:$N,1,'Workers Settings'!$H:$H,BM$3)/'Demand Locations'!BO109)))</f>
        <v/>
      </c>
      <c r="BN109" s="24" t="str">
        <f>IF(OR($B109="",BN$3="",'Demand Locations'!BP109=""),"",IF('Demand Locations'!BP109&lt;COUNTIFS('Workers Settings'!$M:$M,$B109,'Workers Settings'!$N:$N,1,'Workers Settings'!$H:$H,BN$3),"Warning!",IF('Demand Locations'!BP109=0,"",COUNTIFS('Workers Settings'!$M:$M,$B109,'Workers Settings'!$N:$N,1,'Workers Settings'!$H:$H,BN$3)/'Demand Locations'!BP109)))</f>
        <v/>
      </c>
      <c r="BO109" s="24" t="str">
        <f>IF(OR($B109="",BO$3="",'Demand Locations'!BQ109=""),"",IF('Demand Locations'!BQ109&lt;COUNTIFS('Workers Settings'!$M:$M,$B109,'Workers Settings'!$N:$N,1,'Workers Settings'!$H:$H,BO$3),"Warning!",IF('Demand Locations'!BQ109=0,"",COUNTIFS('Workers Settings'!$M:$M,$B109,'Workers Settings'!$N:$N,1,'Workers Settings'!$H:$H,BO$3)/'Demand Locations'!BQ109)))</f>
        <v/>
      </c>
      <c r="BP109" s="24" t="str">
        <f>IF(OR($B109="",BP$3="",'Demand Locations'!BR109=""),"",IF('Demand Locations'!BR109&lt;COUNTIFS('Workers Settings'!$M:$M,$B109,'Workers Settings'!$N:$N,1,'Workers Settings'!$H:$H,BP$3),"Warning!",IF('Demand Locations'!BR109=0,"",COUNTIFS('Workers Settings'!$M:$M,$B109,'Workers Settings'!$N:$N,1,'Workers Settings'!$H:$H,BP$3)/'Demand Locations'!BR109)))</f>
        <v/>
      </c>
      <c r="BQ109" s="24" t="str">
        <f>IF(OR($B109="",BQ$3="",'Demand Locations'!BS109=""),"",IF('Demand Locations'!BS109&lt;COUNTIFS('Workers Settings'!$M:$M,$B109,'Workers Settings'!$N:$N,1,'Workers Settings'!$H:$H,BQ$3),"Warning!",IF('Demand Locations'!BS109=0,"",COUNTIFS('Workers Settings'!$M:$M,$B109,'Workers Settings'!$N:$N,1,'Workers Settings'!$H:$H,BQ$3)/'Demand Locations'!BS109)))</f>
        <v/>
      </c>
      <c r="BR109" s="24" t="str">
        <f>IF(OR($B109="",BR$3="",'Demand Locations'!BT109=""),"",IF('Demand Locations'!BT109&lt;COUNTIFS('Workers Settings'!$M:$M,$B109,'Workers Settings'!$N:$N,1,'Workers Settings'!$H:$H,BR$3),"Warning!",IF('Demand Locations'!BT109=0,"",COUNTIFS('Workers Settings'!$M:$M,$B109,'Workers Settings'!$N:$N,1,'Workers Settings'!$H:$H,BR$3)/'Demand Locations'!BT109)))</f>
        <v/>
      </c>
      <c r="BS109" s="24" t="str">
        <f>IF(OR($B109="",BS$3="",'Demand Locations'!BU109=""),"",IF('Demand Locations'!BU109&lt;COUNTIFS('Workers Settings'!$M:$M,$B109,'Workers Settings'!$N:$N,1,'Workers Settings'!$H:$H,BS$3),"Warning!",IF('Demand Locations'!BU109=0,"",COUNTIFS('Workers Settings'!$M:$M,$B109,'Workers Settings'!$N:$N,1,'Workers Settings'!$H:$H,BS$3)/'Demand Locations'!BU109)))</f>
        <v/>
      </c>
      <c r="BT109" s="24" t="str">
        <f>IF(OR($B109="",BT$3="",'Demand Locations'!BV109=""),"",IF('Demand Locations'!BV109&lt;COUNTIFS('Workers Settings'!$M:$M,$B109,'Workers Settings'!$N:$N,1,'Workers Settings'!$H:$H,BT$3),"Warning!",IF('Demand Locations'!BV109=0,"",COUNTIFS('Workers Settings'!$M:$M,$B109,'Workers Settings'!$N:$N,1,'Workers Settings'!$H:$H,BT$3)/'Demand Locations'!BV109)))</f>
        <v/>
      </c>
      <c r="BU109" s="24" t="str">
        <f>IF(OR($B109="",BU$3="",'Demand Locations'!BW109=""),"",IF('Demand Locations'!BW109&lt;COUNTIFS('Workers Settings'!$M:$M,$B109,'Workers Settings'!$N:$N,1,'Workers Settings'!$H:$H,BU$3),"Warning!",IF('Demand Locations'!BW109=0,"",COUNTIFS('Workers Settings'!$M:$M,$B109,'Workers Settings'!$N:$N,1,'Workers Settings'!$H:$H,BU$3)/'Demand Locations'!BW109)))</f>
        <v/>
      </c>
      <c r="BV109" s="24" t="str">
        <f>IF(OR($B109="",BV$3="",'Demand Locations'!BX109=""),"",IF('Demand Locations'!BX109&lt;COUNTIFS('Workers Settings'!$M:$M,$B109,'Workers Settings'!$N:$N,1,'Workers Settings'!$H:$H,BV$3),"Warning!",IF('Demand Locations'!BX109=0,"",COUNTIFS('Workers Settings'!$M:$M,$B109,'Workers Settings'!$N:$N,1,'Workers Settings'!$H:$H,BV$3)/'Demand Locations'!BX109)))</f>
        <v/>
      </c>
      <c r="BW109" s="24" t="str">
        <f>IF(OR($B109="",BW$3="",'Demand Locations'!BY109=""),"",IF('Demand Locations'!BY109&lt;COUNTIFS('Workers Settings'!$M:$M,$B109,'Workers Settings'!$N:$N,1,'Workers Settings'!$H:$H,BW$3),"Warning!",IF('Demand Locations'!BY109=0,"",COUNTIFS('Workers Settings'!$M:$M,$B109,'Workers Settings'!$N:$N,1,'Workers Settings'!$H:$H,BW$3)/'Demand Locations'!BY109)))</f>
        <v/>
      </c>
      <c r="BX109" s="24" t="str">
        <f>IF(OR($B109="",BX$3="",'Demand Locations'!BZ109=""),"",IF('Demand Locations'!BZ109&lt;COUNTIFS('Workers Settings'!$M:$M,$B109,'Workers Settings'!$N:$N,1,'Workers Settings'!$H:$H,BX$3),"Warning!",IF('Demand Locations'!BZ109=0,"",COUNTIFS('Workers Settings'!$M:$M,$B109,'Workers Settings'!$N:$N,1,'Workers Settings'!$H:$H,BX$3)/'Demand Locations'!BZ109)))</f>
        <v/>
      </c>
      <c r="BY109" s="24" t="str">
        <f>IF(OR($B109="",BY$3="",'Demand Locations'!CA109=""),"",IF('Demand Locations'!CA109&lt;COUNTIFS('Workers Settings'!$M:$M,$B109,'Workers Settings'!$N:$N,1,'Workers Settings'!$H:$H,BY$3),"Warning!",IF('Demand Locations'!CA109=0,"",COUNTIFS('Workers Settings'!$M:$M,$B109,'Workers Settings'!$N:$N,1,'Workers Settings'!$H:$H,BY$3)/'Demand Locations'!CA109)))</f>
        <v/>
      </c>
      <c r="BZ109" s="24" t="str">
        <f>IF(OR($B109="",BZ$3="",'Demand Locations'!CB109=""),"",IF('Demand Locations'!CB109&lt;COUNTIFS('Workers Settings'!$M:$M,$B109,'Workers Settings'!$N:$N,1,'Workers Settings'!$H:$H,BZ$3),"Warning!",IF('Demand Locations'!CB109=0,"",COUNTIFS('Workers Settings'!$M:$M,$B109,'Workers Settings'!$N:$N,1,'Workers Settings'!$H:$H,BZ$3)/'Demand Locations'!CB109)))</f>
        <v/>
      </c>
      <c r="CA109" s="24" t="str">
        <f>IF(OR($B109="",CA$3="",'Demand Locations'!CC109=""),"",IF('Demand Locations'!CC109&lt;COUNTIFS('Workers Settings'!$M:$M,$B109,'Workers Settings'!$N:$N,1,'Workers Settings'!$H:$H,CA$3),"Warning!",IF('Demand Locations'!CC109=0,"",COUNTIFS('Workers Settings'!$M:$M,$B109,'Workers Settings'!$N:$N,1,'Workers Settings'!$H:$H,CA$3)/'Demand Locations'!CC109)))</f>
        <v/>
      </c>
      <c r="CB109" s="24" t="str">
        <f>IF(OR($B109="",CB$3="",'Demand Locations'!CD109=""),"",IF('Demand Locations'!CD109&lt;COUNTIFS('Workers Settings'!$M:$M,$B109,'Workers Settings'!$N:$N,1,'Workers Settings'!$H:$H,CB$3),"Warning!",IF('Demand Locations'!CD109=0,"",COUNTIFS('Workers Settings'!$M:$M,$B109,'Workers Settings'!$N:$N,1,'Workers Settings'!$H:$H,CB$3)/'Demand Locations'!CD109)))</f>
        <v/>
      </c>
      <c r="CC109" s="24" t="str">
        <f>IF(OR($B109="",CC$3="",'Demand Locations'!CE109=""),"",IF('Demand Locations'!CE109&lt;COUNTIFS('Workers Settings'!$M:$M,$B109,'Workers Settings'!$N:$N,1,'Workers Settings'!$H:$H,CC$3),"Warning!",IF('Demand Locations'!CE109=0,"",COUNTIFS('Workers Settings'!$M:$M,$B109,'Workers Settings'!$N:$N,1,'Workers Settings'!$H:$H,CC$3)/'Demand Locations'!CE109)))</f>
        <v/>
      </c>
      <c r="CD109" s="24" t="str">
        <f>IF(OR($B109="",CD$3="",'Demand Locations'!CF109=""),"",IF('Demand Locations'!CF109&lt;COUNTIFS('Workers Settings'!$M:$M,$B109,'Workers Settings'!$N:$N,1,'Workers Settings'!$H:$H,CD$3),"Warning!",IF('Demand Locations'!CF109=0,"",COUNTIFS('Workers Settings'!$M:$M,$B109,'Workers Settings'!$N:$N,1,'Workers Settings'!$H:$H,CD$3)/'Demand Locations'!CF109)))</f>
        <v/>
      </c>
      <c r="CE109" s="24" t="str">
        <f>IF(OR($B109="",CE$3="",'Demand Locations'!CG109=""),"",IF('Demand Locations'!CG109&lt;COUNTIFS('Workers Settings'!$M:$M,$B109,'Workers Settings'!$N:$N,1,'Workers Settings'!$H:$H,CE$3),"Warning!",IF('Demand Locations'!CG109=0,"",COUNTIFS('Workers Settings'!$M:$M,$B109,'Workers Settings'!$N:$N,1,'Workers Settings'!$H:$H,CE$3)/'Demand Locations'!CG109)))</f>
        <v/>
      </c>
      <c r="CF109" s="24" t="str">
        <f>IF(OR($B109="",CF$3="",'Demand Locations'!CH109=""),"",IF('Demand Locations'!CH109&lt;COUNTIFS('Workers Settings'!$M:$M,$B109,'Workers Settings'!$N:$N,1,'Workers Settings'!$H:$H,CF$3),"Warning!",IF('Demand Locations'!CH109=0,"",COUNTIFS('Workers Settings'!$M:$M,$B109,'Workers Settings'!$N:$N,1,'Workers Settings'!$H:$H,CF$3)/'Demand Locations'!CH109)))</f>
        <v/>
      </c>
      <c r="CG109" s="24" t="str">
        <f>IF(OR($B109="",CG$3="",'Demand Locations'!CI109=""),"",IF('Demand Locations'!CI109&lt;COUNTIFS('Workers Settings'!$M:$M,$B109,'Workers Settings'!$N:$N,1,'Workers Settings'!$H:$H,CG$3),"Warning!",IF('Demand Locations'!CI109=0,"",COUNTIFS('Workers Settings'!$M:$M,$B109,'Workers Settings'!$N:$N,1,'Workers Settings'!$H:$H,CG$3)/'Demand Locations'!CI109)))</f>
        <v/>
      </c>
      <c r="CH109" s="24" t="str">
        <f>IF(OR($B109="",CH$3="",'Demand Locations'!CJ109=""),"",IF('Demand Locations'!CJ109&lt;COUNTIFS('Workers Settings'!$M:$M,$B109,'Workers Settings'!$N:$N,1,'Workers Settings'!$H:$H,CH$3),"Warning!",IF('Demand Locations'!CJ109=0,"",COUNTIFS('Workers Settings'!$M:$M,$B109,'Workers Settings'!$N:$N,1,'Workers Settings'!$H:$H,CH$3)/'Demand Locations'!CJ109)))</f>
        <v/>
      </c>
      <c r="CI109" s="24" t="str">
        <f>IF(OR($B109="",CI$3="",'Demand Locations'!CK109=""),"",IF('Demand Locations'!CK109&lt;COUNTIFS('Workers Settings'!$M:$M,$B109,'Workers Settings'!$N:$N,1,'Workers Settings'!$H:$H,CI$3),"Warning!",IF('Demand Locations'!CK109=0,"",COUNTIFS('Workers Settings'!$M:$M,$B109,'Workers Settings'!$N:$N,1,'Workers Settings'!$H:$H,CI$3)/'Demand Locations'!CK109)))</f>
        <v/>
      </c>
      <c r="CJ109" s="24" t="str">
        <f>IF(OR($B109="",CJ$3="",'Demand Locations'!CL109=""),"",IF('Demand Locations'!CL109&lt;COUNTIFS('Workers Settings'!$M:$M,$B109,'Workers Settings'!$N:$N,1,'Workers Settings'!$H:$H,CJ$3),"Warning!",IF('Demand Locations'!CL109=0,"",COUNTIFS('Workers Settings'!$M:$M,$B109,'Workers Settings'!$N:$N,1,'Workers Settings'!$H:$H,CJ$3)/'Demand Locations'!CL109)))</f>
        <v/>
      </c>
      <c r="CK109" s="24" t="str">
        <f>IF(OR($B109="",CK$3="",'Demand Locations'!CM109=""),"",IF('Demand Locations'!CM109&lt;COUNTIFS('Workers Settings'!$M:$M,$B109,'Workers Settings'!$N:$N,1,'Workers Settings'!$H:$H,CK$3),"Warning!",IF('Demand Locations'!CM109=0,"",COUNTIFS('Workers Settings'!$M:$M,$B109,'Workers Settings'!$N:$N,1,'Workers Settings'!$H:$H,CK$3)/'Demand Locations'!CM109)))</f>
        <v/>
      </c>
      <c r="CL109" s="24" t="str">
        <f>IF(OR($B109="",CL$3="",'Demand Locations'!CN109=""),"",IF('Demand Locations'!CN109&lt;COUNTIFS('Workers Settings'!$M:$M,$B109,'Workers Settings'!$N:$N,1,'Workers Settings'!$H:$H,CL$3),"Warning!",IF('Demand Locations'!CN109=0,"",COUNTIFS('Workers Settings'!$M:$M,$B109,'Workers Settings'!$N:$N,1,'Workers Settings'!$H:$H,CL$3)/'Demand Locations'!CN109)))</f>
        <v/>
      </c>
      <c r="CM109" s="24" t="str">
        <f>IF(OR($B109="",CM$3="",'Demand Locations'!CO109=""),"",IF('Demand Locations'!CO109&lt;COUNTIFS('Workers Settings'!$M:$M,$B109,'Workers Settings'!$N:$N,1,'Workers Settings'!$H:$H,CM$3),"Warning!",IF('Demand Locations'!CO109=0,"",COUNTIFS('Workers Settings'!$M:$M,$B109,'Workers Settings'!$N:$N,1,'Workers Settings'!$H:$H,CM$3)/'Demand Locations'!CO109)))</f>
        <v/>
      </c>
      <c r="CN109" s="24" t="str">
        <f>IF(OR($B109="",CN$3="",'Demand Locations'!CP109=""),"",IF('Demand Locations'!CP109&lt;COUNTIFS('Workers Settings'!$M:$M,$B109,'Workers Settings'!$N:$N,1,'Workers Settings'!$H:$H,CN$3),"Warning!",IF('Demand Locations'!CP109=0,"",COUNTIFS('Workers Settings'!$M:$M,$B109,'Workers Settings'!$N:$N,1,'Workers Settings'!$H:$H,CN$3)/'Demand Locations'!CP109)))</f>
        <v/>
      </c>
      <c r="CO109" s="24" t="str">
        <f>IF(OR($B109="",CO$3="",'Demand Locations'!CQ109=""),"",IF('Demand Locations'!CQ109&lt;COUNTIFS('Workers Settings'!$M:$M,$B109,'Workers Settings'!$N:$N,1,'Workers Settings'!$H:$H,CO$3),"Warning!",IF('Demand Locations'!CQ109=0,"",COUNTIFS('Workers Settings'!$M:$M,$B109,'Workers Settings'!$N:$N,1,'Workers Settings'!$H:$H,CO$3)/'Demand Locations'!CQ109)))</f>
        <v/>
      </c>
      <c r="CP109" s="24" t="str">
        <f>IF(OR($B109="",CP$3="",'Demand Locations'!CR109=""),"",IF('Demand Locations'!CR109&lt;COUNTIFS('Workers Settings'!$M:$M,$B109,'Workers Settings'!$N:$N,1,'Workers Settings'!$H:$H,CP$3),"Warning!",IF('Demand Locations'!CR109=0,"",COUNTIFS('Workers Settings'!$M:$M,$B109,'Workers Settings'!$N:$N,1,'Workers Settings'!$H:$H,CP$3)/'Demand Locations'!CR109)))</f>
        <v/>
      </c>
      <c r="CQ109" s="24" t="str">
        <f>IF(OR($B109="",CQ$3="",'Demand Locations'!CS109=""),"",IF('Demand Locations'!CS109&lt;COUNTIFS('Workers Settings'!$M:$M,$B109,'Workers Settings'!$N:$N,1,'Workers Settings'!$H:$H,CQ$3),"Warning!",IF('Demand Locations'!CS109=0,"",COUNTIFS('Workers Settings'!$M:$M,$B109,'Workers Settings'!$N:$N,1,'Workers Settings'!$H:$H,CQ$3)/'Demand Locations'!CS109)))</f>
        <v/>
      </c>
      <c r="CR109" s="24" t="str">
        <f>IF(OR($B109="",CR$3="",'Demand Locations'!CT109=""),"",IF('Demand Locations'!CT109&lt;COUNTIFS('Workers Settings'!$M:$M,$B109,'Workers Settings'!$N:$N,1,'Workers Settings'!$H:$H,CR$3),"Warning!",IF('Demand Locations'!CT109=0,"",COUNTIFS('Workers Settings'!$M:$M,$B109,'Workers Settings'!$N:$N,1,'Workers Settings'!$H:$H,CR$3)/'Demand Locations'!CT109)))</f>
        <v/>
      </c>
      <c r="CS109" s="24" t="str">
        <f>IF(OR($B109="",CS$3="",'Demand Locations'!CU109=""),"",IF('Demand Locations'!CU109&lt;COUNTIFS('Workers Settings'!$M:$M,$B109,'Workers Settings'!$N:$N,1,'Workers Settings'!$H:$H,CS$3),"Warning!",IF('Demand Locations'!CU109=0,"",COUNTIFS('Workers Settings'!$M:$M,$B109,'Workers Settings'!$N:$N,1,'Workers Settings'!$H:$H,CS$3)/'Demand Locations'!CU109)))</f>
        <v/>
      </c>
      <c r="CT109" s="24" t="str">
        <f>IF(OR($B109="",CT$3="",'Demand Locations'!CV109=""),"",IF('Demand Locations'!CV109&lt;COUNTIFS('Workers Settings'!$M:$M,$B109,'Workers Settings'!$N:$N,1,'Workers Settings'!$H:$H,CT$3),"Warning!",IF('Demand Locations'!CV109=0,"",COUNTIFS('Workers Settings'!$M:$M,$B109,'Workers Settings'!$N:$N,1,'Workers Settings'!$H:$H,CT$3)/'Demand Locations'!CV109)))</f>
        <v/>
      </c>
      <c r="CU109" s="24" t="str">
        <f>IF(OR($B109="",CU$3="",'Demand Locations'!CW109=""),"",IF('Demand Locations'!CW109&lt;COUNTIFS('Workers Settings'!$M:$M,$B109,'Workers Settings'!$N:$N,1,'Workers Settings'!$H:$H,CU$3),"Warning!",IF('Demand Locations'!CW109=0,"",COUNTIFS('Workers Settings'!$M:$M,$B109,'Workers Settings'!$N:$N,1,'Workers Settings'!$H:$H,CU$3)/'Demand Locations'!CW109)))</f>
        <v/>
      </c>
      <c r="CV109" s="24" t="str">
        <f>IF(OR($B109="",CV$3="",'Demand Locations'!CX109=""),"",IF('Demand Locations'!CX109&lt;COUNTIFS('Workers Settings'!$M:$M,$B109,'Workers Settings'!$N:$N,1,'Workers Settings'!$H:$H,CV$3),"Warning!",IF('Demand Locations'!CX109=0,"",COUNTIFS('Workers Settings'!$M:$M,$B109,'Workers Settings'!$N:$N,1,'Workers Settings'!$H:$H,CV$3)/'Demand Locations'!CX109)))</f>
        <v/>
      </c>
      <c r="CW109" s="24" t="str">
        <f>IF(OR($B109="",CW$3="",'Demand Locations'!CY109=""),"",IF('Demand Locations'!CY109&lt;COUNTIFS('Workers Settings'!$M:$M,$B109,'Workers Settings'!$N:$N,1,'Workers Settings'!$H:$H,CW$3),"Warning!",IF('Demand Locations'!CY109=0,"",COUNTIFS('Workers Settings'!$M:$M,$B109,'Workers Settings'!$N:$N,1,'Workers Settings'!$H:$H,CW$3)/'Demand Locations'!CY109)))</f>
        <v/>
      </c>
      <c r="CX109" s="24" t="str">
        <f>IF(OR($B109="",CX$3="",'Demand Locations'!CZ109=""),"",IF('Demand Locations'!CZ109&lt;COUNTIFS('Workers Settings'!$M:$M,$B109,'Workers Settings'!$N:$N,1,'Workers Settings'!$H:$H,CX$3),"Warning!",IF('Demand Locations'!CZ109=0,"",COUNTIFS('Workers Settings'!$M:$M,$B109,'Workers Settings'!$N:$N,1,'Workers Settings'!$H:$H,CX$3)/'Demand Locations'!CZ109)))</f>
        <v/>
      </c>
      <c r="CY109" s="24" t="str">
        <f>IF(OR($B109="",CY$3="",'Demand Locations'!DA109=""),"",IF('Demand Locations'!DA109&lt;COUNTIFS('Workers Settings'!$M:$M,$B109,'Workers Settings'!$N:$N,1,'Workers Settings'!$H:$H,CY$3),"Warning!",IF('Demand Locations'!DA109=0,"",COUNTIFS('Workers Settings'!$M:$M,$B109,'Workers Settings'!$N:$N,1,'Workers Settings'!$H:$H,CY$3)/'Demand Locations'!DA109)))</f>
        <v/>
      </c>
      <c r="CZ109" s="24" t="str">
        <f>IF(OR($B109="",CZ$3="",'Demand Locations'!DB109=""),"",IF('Demand Locations'!DB109&lt;COUNTIFS('Workers Settings'!$M:$M,$B109,'Workers Settings'!$N:$N,1,'Workers Settings'!$H:$H,CZ$3),"Warning!",IF('Demand Locations'!DB109=0,"",COUNTIFS('Workers Settings'!$M:$M,$B109,'Workers Settings'!$N:$N,1,'Workers Settings'!$H:$H,CZ$3)/'Demand Locations'!DB109)))</f>
        <v/>
      </c>
    </row>
    <row r="110" spans="1:104" x14ac:dyDescent="0.25">
      <c r="A110" s="7">
        <f t="shared" si="1"/>
        <v>106</v>
      </c>
      <c r="B110" s="7" t="str">
        <f>IF('Demand Locations'!B110&lt;&gt;"",'Demand Locations'!B110,"")</f>
        <v/>
      </c>
      <c r="C110" s="29" t="str">
        <f>IF(B110="","",SUMIFS('Workers Assignments'!Z:Z,'Workers Settings'!M:M,B110,'Workers Settings'!N:N,1))</f>
        <v/>
      </c>
      <c r="D110" s="24" t="str">
        <f>IF(OR(B110="",'Demand Locations'!E110=""),"",IF('Demand Locations'!E110&lt;C110,"Warning!",IF('Demand Locations'!E110=0,"",C110/'Demand Locations'!E110)))</f>
        <v/>
      </c>
      <c r="E110" s="44" t="str">
        <f>IF(OR($B110="",E$3="",'Demand Locations'!G110=""),"",IF('Demand Locations'!G110&lt;COUNTIFS('Workers Settings'!$M:$M,$B110,'Workers Settings'!$N:$N,1,'Workers Settings'!$H:$H,E$3),"Warning!",IF('Demand Locations'!G110=0,"",COUNTIFS('Workers Settings'!$M:$M,$B110,'Workers Settings'!$N:$N,1,'Workers Settings'!$H:$H,E$3)/'Demand Locations'!G110)))</f>
        <v/>
      </c>
      <c r="F110" s="24" t="str">
        <f>IF(OR($B110="",F$3="",'Demand Locations'!H110=""),"",IF('Demand Locations'!H110&lt;COUNTIFS('Workers Settings'!$M:$M,$B110,'Workers Settings'!$N:$N,1,'Workers Settings'!$H:$H,F$3),"Warning!",IF('Demand Locations'!H110=0,"",COUNTIFS('Workers Settings'!$M:$M,$B110,'Workers Settings'!$N:$N,1,'Workers Settings'!$H:$H,F$3)/'Demand Locations'!H110)))</f>
        <v/>
      </c>
      <c r="G110" s="24" t="str">
        <f>IF(OR($B110="",G$3="",'Demand Locations'!I110=""),"",IF('Demand Locations'!I110&lt;COUNTIFS('Workers Settings'!$M:$M,$B110,'Workers Settings'!$N:$N,1,'Workers Settings'!$H:$H,G$3),"Warning!",IF('Demand Locations'!I110=0,"",COUNTIFS('Workers Settings'!$M:$M,$B110,'Workers Settings'!$N:$N,1,'Workers Settings'!$H:$H,G$3)/'Demand Locations'!I110)))</f>
        <v/>
      </c>
      <c r="H110" s="24" t="str">
        <f>IF(OR($B110="",H$3="",'Demand Locations'!J110=""),"",IF('Demand Locations'!J110&lt;COUNTIFS('Workers Settings'!$M:$M,$B110,'Workers Settings'!$N:$N,1,'Workers Settings'!$H:$H,H$3),"Warning!",IF('Demand Locations'!J110=0,"",COUNTIFS('Workers Settings'!$M:$M,$B110,'Workers Settings'!$N:$N,1,'Workers Settings'!$H:$H,H$3)/'Demand Locations'!J110)))</f>
        <v/>
      </c>
      <c r="I110" s="24" t="str">
        <f>IF(OR($B110="",I$3="",'Demand Locations'!K110=""),"",IF('Demand Locations'!K110&lt;COUNTIFS('Workers Settings'!$M:$M,$B110,'Workers Settings'!$N:$N,1,'Workers Settings'!$H:$H,I$3),"Warning!",IF('Demand Locations'!K110=0,"",COUNTIFS('Workers Settings'!$M:$M,$B110,'Workers Settings'!$N:$N,1,'Workers Settings'!$H:$H,I$3)/'Demand Locations'!K110)))</f>
        <v/>
      </c>
      <c r="J110" s="24" t="str">
        <f>IF(OR($B110="",J$3="",'Demand Locations'!L110=""),"",IF('Demand Locations'!L110&lt;COUNTIFS('Workers Settings'!$M:$M,$B110,'Workers Settings'!$N:$N,1,'Workers Settings'!$H:$H,J$3),"Warning!",IF('Demand Locations'!L110=0,"",COUNTIFS('Workers Settings'!$M:$M,$B110,'Workers Settings'!$N:$N,1,'Workers Settings'!$H:$H,J$3)/'Demand Locations'!L110)))</f>
        <v/>
      </c>
      <c r="K110" s="24" t="str">
        <f>IF(OR($B110="",K$3="",'Demand Locations'!M110=""),"",IF('Demand Locations'!M110&lt;COUNTIFS('Workers Settings'!$M:$M,$B110,'Workers Settings'!$N:$N,1,'Workers Settings'!$H:$H,K$3),"Warning!",IF('Demand Locations'!M110=0,"",COUNTIFS('Workers Settings'!$M:$M,$B110,'Workers Settings'!$N:$N,1,'Workers Settings'!$H:$H,K$3)/'Demand Locations'!M110)))</f>
        <v/>
      </c>
      <c r="L110" s="24" t="str">
        <f>IF(OR($B110="",L$3="",'Demand Locations'!N110=""),"",IF('Demand Locations'!N110&lt;COUNTIFS('Workers Settings'!$M:$M,$B110,'Workers Settings'!$N:$N,1,'Workers Settings'!$H:$H,L$3),"Warning!",IF('Demand Locations'!N110=0,"",COUNTIFS('Workers Settings'!$M:$M,$B110,'Workers Settings'!$N:$N,1,'Workers Settings'!$H:$H,L$3)/'Demand Locations'!N110)))</f>
        <v/>
      </c>
      <c r="M110" s="24" t="str">
        <f>IF(OR($B110="",M$3="",'Demand Locations'!O110=""),"",IF('Demand Locations'!O110&lt;COUNTIFS('Workers Settings'!$M:$M,$B110,'Workers Settings'!$N:$N,1,'Workers Settings'!$H:$H,M$3),"Warning!",IF('Demand Locations'!O110=0,"",COUNTIFS('Workers Settings'!$M:$M,$B110,'Workers Settings'!$N:$N,1,'Workers Settings'!$H:$H,M$3)/'Demand Locations'!O110)))</f>
        <v/>
      </c>
      <c r="N110" s="24" t="str">
        <f>IF(OR($B110="",N$3="",'Demand Locations'!P110=""),"",IF('Demand Locations'!P110&lt;COUNTIFS('Workers Settings'!$M:$M,$B110,'Workers Settings'!$N:$N,1,'Workers Settings'!$H:$H,N$3),"Warning!",IF('Demand Locations'!P110=0,"",COUNTIFS('Workers Settings'!$M:$M,$B110,'Workers Settings'!$N:$N,1,'Workers Settings'!$H:$H,N$3)/'Demand Locations'!P110)))</f>
        <v/>
      </c>
      <c r="O110" s="24" t="str">
        <f>IF(OR($B110="",O$3="",'Demand Locations'!Q110=""),"",IF('Demand Locations'!Q110&lt;COUNTIFS('Workers Settings'!$M:$M,$B110,'Workers Settings'!$N:$N,1,'Workers Settings'!$H:$H,O$3),"Warning!",IF('Demand Locations'!Q110=0,"",COUNTIFS('Workers Settings'!$M:$M,$B110,'Workers Settings'!$N:$N,1,'Workers Settings'!$H:$H,O$3)/'Demand Locations'!Q110)))</f>
        <v/>
      </c>
      <c r="P110" s="24" t="str">
        <f>IF(OR($B110="",P$3="",'Demand Locations'!R110=""),"",IF('Demand Locations'!R110&lt;COUNTIFS('Workers Settings'!$M:$M,$B110,'Workers Settings'!$N:$N,1,'Workers Settings'!$H:$H,P$3),"Warning!",IF('Demand Locations'!R110=0,"",COUNTIFS('Workers Settings'!$M:$M,$B110,'Workers Settings'!$N:$N,1,'Workers Settings'!$H:$H,P$3)/'Demand Locations'!R110)))</f>
        <v/>
      </c>
      <c r="Q110" s="24" t="str">
        <f>IF(OR($B110="",Q$3="",'Demand Locations'!S110=""),"",IF('Demand Locations'!S110&lt;COUNTIFS('Workers Settings'!$M:$M,$B110,'Workers Settings'!$N:$N,1,'Workers Settings'!$H:$H,Q$3),"Warning!",IF('Demand Locations'!S110=0,"",COUNTIFS('Workers Settings'!$M:$M,$B110,'Workers Settings'!$N:$N,1,'Workers Settings'!$H:$H,Q$3)/'Demand Locations'!S110)))</f>
        <v/>
      </c>
      <c r="R110" s="24" t="str">
        <f>IF(OR($B110="",R$3="",'Demand Locations'!T110=""),"",IF('Demand Locations'!T110&lt;COUNTIFS('Workers Settings'!$M:$M,$B110,'Workers Settings'!$N:$N,1,'Workers Settings'!$H:$H,R$3),"Warning!",IF('Demand Locations'!T110=0,"",COUNTIFS('Workers Settings'!$M:$M,$B110,'Workers Settings'!$N:$N,1,'Workers Settings'!$H:$H,R$3)/'Demand Locations'!T110)))</f>
        <v/>
      </c>
      <c r="S110" s="24" t="str">
        <f>IF(OR($B110="",S$3="",'Demand Locations'!U110=""),"",IF('Demand Locations'!U110&lt;COUNTIFS('Workers Settings'!$M:$M,$B110,'Workers Settings'!$N:$N,1,'Workers Settings'!$H:$H,S$3),"Warning!",IF('Demand Locations'!U110=0,"",COUNTIFS('Workers Settings'!$M:$M,$B110,'Workers Settings'!$N:$N,1,'Workers Settings'!$H:$H,S$3)/'Demand Locations'!U110)))</f>
        <v/>
      </c>
      <c r="T110" s="24" t="str">
        <f>IF(OR($B110="",T$3="",'Demand Locations'!V110=""),"",IF('Demand Locations'!V110&lt;COUNTIFS('Workers Settings'!$M:$M,$B110,'Workers Settings'!$N:$N,1,'Workers Settings'!$H:$H,T$3),"Warning!",IF('Demand Locations'!V110=0,"",COUNTIFS('Workers Settings'!$M:$M,$B110,'Workers Settings'!$N:$N,1,'Workers Settings'!$H:$H,T$3)/'Demand Locations'!V110)))</f>
        <v/>
      </c>
      <c r="U110" s="24" t="str">
        <f>IF(OR($B110="",U$3="",'Demand Locations'!W110=""),"",IF('Demand Locations'!W110&lt;COUNTIFS('Workers Settings'!$M:$M,$B110,'Workers Settings'!$N:$N,1,'Workers Settings'!$H:$H,U$3),"Warning!",IF('Demand Locations'!W110=0,"",COUNTIFS('Workers Settings'!$M:$M,$B110,'Workers Settings'!$N:$N,1,'Workers Settings'!$H:$H,U$3)/'Demand Locations'!W110)))</f>
        <v/>
      </c>
      <c r="V110" s="24" t="str">
        <f>IF(OR($B110="",V$3="",'Demand Locations'!X110=""),"",IF('Demand Locations'!X110&lt;COUNTIFS('Workers Settings'!$M:$M,$B110,'Workers Settings'!$N:$N,1,'Workers Settings'!$H:$H,V$3),"Warning!",IF('Demand Locations'!X110=0,"",COUNTIFS('Workers Settings'!$M:$M,$B110,'Workers Settings'!$N:$N,1,'Workers Settings'!$H:$H,V$3)/'Demand Locations'!X110)))</f>
        <v/>
      </c>
      <c r="W110" s="24" t="str">
        <f>IF(OR($B110="",W$3="",'Demand Locations'!Y110=""),"",IF('Demand Locations'!Y110&lt;COUNTIFS('Workers Settings'!$M:$M,$B110,'Workers Settings'!$N:$N,1,'Workers Settings'!$H:$H,W$3),"Warning!",IF('Demand Locations'!Y110=0,"",COUNTIFS('Workers Settings'!$M:$M,$B110,'Workers Settings'!$N:$N,1,'Workers Settings'!$H:$H,W$3)/'Demand Locations'!Y110)))</f>
        <v/>
      </c>
      <c r="X110" s="24" t="str">
        <f>IF(OR($B110="",X$3="",'Demand Locations'!Z110=""),"",IF('Demand Locations'!Z110&lt;COUNTIFS('Workers Settings'!$M:$M,$B110,'Workers Settings'!$N:$N,1,'Workers Settings'!$H:$H,X$3),"Warning!",IF('Demand Locations'!Z110=0,"",COUNTIFS('Workers Settings'!$M:$M,$B110,'Workers Settings'!$N:$N,1,'Workers Settings'!$H:$H,X$3)/'Demand Locations'!Z110)))</f>
        <v/>
      </c>
      <c r="Y110" s="24" t="str">
        <f>IF(OR($B110="",Y$3="",'Demand Locations'!AA110=""),"",IF('Demand Locations'!AA110&lt;COUNTIFS('Workers Settings'!$M:$M,$B110,'Workers Settings'!$N:$N,1,'Workers Settings'!$H:$H,Y$3),"Warning!",IF('Demand Locations'!AA110=0,"",COUNTIFS('Workers Settings'!$M:$M,$B110,'Workers Settings'!$N:$N,1,'Workers Settings'!$H:$H,Y$3)/'Demand Locations'!AA110)))</f>
        <v/>
      </c>
      <c r="Z110" s="24" t="str">
        <f>IF(OR($B110="",Z$3="",'Demand Locations'!AB110=""),"",IF('Demand Locations'!AB110&lt;COUNTIFS('Workers Settings'!$M:$M,$B110,'Workers Settings'!$N:$N,1,'Workers Settings'!$H:$H,Z$3),"Warning!",IF('Demand Locations'!AB110=0,"",COUNTIFS('Workers Settings'!$M:$M,$B110,'Workers Settings'!$N:$N,1,'Workers Settings'!$H:$H,Z$3)/'Demand Locations'!AB110)))</f>
        <v/>
      </c>
      <c r="AA110" s="24" t="str">
        <f>IF(OR($B110="",AA$3="",'Demand Locations'!AC110=""),"",IF('Demand Locations'!AC110&lt;COUNTIFS('Workers Settings'!$M:$M,$B110,'Workers Settings'!$N:$N,1,'Workers Settings'!$H:$H,AA$3),"Warning!",IF('Demand Locations'!AC110=0,"",COUNTIFS('Workers Settings'!$M:$M,$B110,'Workers Settings'!$N:$N,1,'Workers Settings'!$H:$H,AA$3)/'Demand Locations'!AC110)))</f>
        <v/>
      </c>
      <c r="AB110" s="24" t="str">
        <f>IF(OR($B110="",AB$3="",'Demand Locations'!AD110=""),"",IF('Demand Locations'!AD110&lt;COUNTIFS('Workers Settings'!$M:$M,$B110,'Workers Settings'!$N:$N,1,'Workers Settings'!$H:$H,AB$3),"Warning!",IF('Demand Locations'!AD110=0,"",COUNTIFS('Workers Settings'!$M:$M,$B110,'Workers Settings'!$N:$N,1,'Workers Settings'!$H:$H,AB$3)/'Demand Locations'!AD110)))</f>
        <v/>
      </c>
      <c r="AC110" s="24" t="str">
        <f>IF(OR($B110="",AC$3="",'Demand Locations'!AE110=""),"",IF('Demand Locations'!AE110&lt;COUNTIFS('Workers Settings'!$M:$M,$B110,'Workers Settings'!$N:$N,1,'Workers Settings'!$H:$H,AC$3),"Warning!",IF('Demand Locations'!AE110=0,"",COUNTIFS('Workers Settings'!$M:$M,$B110,'Workers Settings'!$N:$N,1,'Workers Settings'!$H:$H,AC$3)/'Demand Locations'!AE110)))</f>
        <v/>
      </c>
      <c r="AD110" s="24" t="str">
        <f>IF(OR($B110="",AD$3="",'Demand Locations'!AF110=""),"",IF('Demand Locations'!AF110&lt;COUNTIFS('Workers Settings'!$M:$M,$B110,'Workers Settings'!$N:$N,1,'Workers Settings'!$H:$H,AD$3),"Warning!",IF('Demand Locations'!AF110=0,"",COUNTIFS('Workers Settings'!$M:$M,$B110,'Workers Settings'!$N:$N,1,'Workers Settings'!$H:$H,AD$3)/'Demand Locations'!AF110)))</f>
        <v/>
      </c>
      <c r="AE110" s="24" t="str">
        <f>IF(OR($B110="",AE$3="",'Demand Locations'!AG110=""),"",IF('Demand Locations'!AG110&lt;COUNTIFS('Workers Settings'!$M:$M,$B110,'Workers Settings'!$N:$N,1,'Workers Settings'!$H:$H,AE$3),"Warning!",IF('Demand Locations'!AG110=0,"",COUNTIFS('Workers Settings'!$M:$M,$B110,'Workers Settings'!$N:$N,1,'Workers Settings'!$H:$H,AE$3)/'Demand Locations'!AG110)))</f>
        <v/>
      </c>
      <c r="AF110" s="24" t="str">
        <f>IF(OR($B110="",AF$3="",'Demand Locations'!AH110=""),"",IF('Demand Locations'!AH110&lt;COUNTIFS('Workers Settings'!$M:$M,$B110,'Workers Settings'!$N:$N,1,'Workers Settings'!$H:$H,AF$3),"Warning!",IF('Demand Locations'!AH110=0,"",COUNTIFS('Workers Settings'!$M:$M,$B110,'Workers Settings'!$N:$N,1,'Workers Settings'!$H:$H,AF$3)/'Demand Locations'!AH110)))</f>
        <v/>
      </c>
      <c r="AG110" s="24" t="str">
        <f>IF(OR($B110="",AG$3="",'Demand Locations'!AI110=""),"",IF('Demand Locations'!AI110&lt;COUNTIFS('Workers Settings'!$M:$M,$B110,'Workers Settings'!$N:$N,1,'Workers Settings'!$H:$H,AG$3),"Warning!",IF('Demand Locations'!AI110=0,"",COUNTIFS('Workers Settings'!$M:$M,$B110,'Workers Settings'!$N:$N,1,'Workers Settings'!$H:$H,AG$3)/'Demand Locations'!AI110)))</f>
        <v/>
      </c>
      <c r="AH110" s="24" t="str">
        <f>IF(OR($B110="",AH$3="",'Demand Locations'!AJ110=""),"",IF('Demand Locations'!AJ110&lt;COUNTIFS('Workers Settings'!$M:$M,$B110,'Workers Settings'!$N:$N,1,'Workers Settings'!$H:$H,AH$3),"Warning!",IF('Demand Locations'!AJ110=0,"",COUNTIFS('Workers Settings'!$M:$M,$B110,'Workers Settings'!$N:$N,1,'Workers Settings'!$H:$H,AH$3)/'Demand Locations'!AJ110)))</f>
        <v/>
      </c>
      <c r="AI110" s="24" t="str">
        <f>IF(OR($B110="",AI$3="",'Demand Locations'!AK110=""),"",IF('Demand Locations'!AK110&lt;COUNTIFS('Workers Settings'!$M:$M,$B110,'Workers Settings'!$N:$N,1,'Workers Settings'!$H:$H,AI$3),"Warning!",IF('Demand Locations'!AK110=0,"",COUNTIFS('Workers Settings'!$M:$M,$B110,'Workers Settings'!$N:$N,1,'Workers Settings'!$H:$H,AI$3)/'Demand Locations'!AK110)))</f>
        <v/>
      </c>
      <c r="AJ110" s="24" t="str">
        <f>IF(OR($B110="",AJ$3="",'Demand Locations'!AL110=""),"",IF('Demand Locations'!AL110&lt;COUNTIFS('Workers Settings'!$M:$M,$B110,'Workers Settings'!$N:$N,1,'Workers Settings'!$H:$H,AJ$3),"Warning!",IF('Demand Locations'!AL110=0,"",COUNTIFS('Workers Settings'!$M:$M,$B110,'Workers Settings'!$N:$N,1,'Workers Settings'!$H:$H,AJ$3)/'Demand Locations'!AL110)))</f>
        <v/>
      </c>
      <c r="AK110" s="24" t="str">
        <f>IF(OR($B110="",AK$3="",'Demand Locations'!AM110=""),"",IF('Demand Locations'!AM110&lt;COUNTIFS('Workers Settings'!$M:$M,$B110,'Workers Settings'!$N:$N,1,'Workers Settings'!$H:$H,AK$3),"Warning!",IF('Demand Locations'!AM110=0,"",COUNTIFS('Workers Settings'!$M:$M,$B110,'Workers Settings'!$N:$N,1,'Workers Settings'!$H:$H,AK$3)/'Demand Locations'!AM110)))</f>
        <v/>
      </c>
      <c r="AL110" s="24" t="str">
        <f>IF(OR($B110="",AL$3="",'Demand Locations'!AN110=""),"",IF('Demand Locations'!AN110&lt;COUNTIFS('Workers Settings'!$M:$M,$B110,'Workers Settings'!$N:$N,1,'Workers Settings'!$H:$H,AL$3),"Warning!",IF('Demand Locations'!AN110=0,"",COUNTIFS('Workers Settings'!$M:$M,$B110,'Workers Settings'!$N:$N,1,'Workers Settings'!$H:$H,AL$3)/'Demand Locations'!AN110)))</f>
        <v/>
      </c>
      <c r="AM110" s="24" t="str">
        <f>IF(OR($B110="",AM$3="",'Demand Locations'!AO110=""),"",IF('Demand Locations'!AO110&lt;COUNTIFS('Workers Settings'!$M:$M,$B110,'Workers Settings'!$N:$N,1,'Workers Settings'!$H:$H,AM$3),"Warning!",IF('Demand Locations'!AO110=0,"",COUNTIFS('Workers Settings'!$M:$M,$B110,'Workers Settings'!$N:$N,1,'Workers Settings'!$H:$H,AM$3)/'Demand Locations'!AO110)))</f>
        <v/>
      </c>
      <c r="AN110" s="24" t="str">
        <f>IF(OR($B110="",AN$3="",'Demand Locations'!AP110=""),"",IF('Demand Locations'!AP110&lt;COUNTIFS('Workers Settings'!$M:$M,$B110,'Workers Settings'!$N:$N,1,'Workers Settings'!$H:$H,AN$3),"Warning!",IF('Demand Locations'!AP110=0,"",COUNTIFS('Workers Settings'!$M:$M,$B110,'Workers Settings'!$N:$N,1,'Workers Settings'!$H:$H,AN$3)/'Demand Locations'!AP110)))</f>
        <v/>
      </c>
      <c r="AO110" s="24" t="str">
        <f>IF(OR($B110="",AO$3="",'Demand Locations'!AQ110=""),"",IF('Demand Locations'!AQ110&lt;COUNTIFS('Workers Settings'!$M:$M,$B110,'Workers Settings'!$N:$N,1,'Workers Settings'!$H:$H,AO$3),"Warning!",IF('Demand Locations'!AQ110=0,"",COUNTIFS('Workers Settings'!$M:$M,$B110,'Workers Settings'!$N:$N,1,'Workers Settings'!$H:$H,AO$3)/'Demand Locations'!AQ110)))</f>
        <v/>
      </c>
      <c r="AP110" s="24" t="str">
        <f>IF(OR($B110="",AP$3="",'Demand Locations'!AR110=""),"",IF('Demand Locations'!AR110&lt;COUNTIFS('Workers Settings'!$M:$M,$B110,'Workers Settings'!$N:$N,1,'Workers Settings'!$H:$H,AP$3),"Warning!",IF('Demand Locations'!AR110=0,"",COUNTIFS('Workers Settings'!$M:$M,$B110,'Workers Settings'!$N:$N,1,'Workers Settings'!$H:$H,AP$3)/'Demand Locations'!AR110)))</f>
        <v/>
      </c>
      <c r="AQ110" s="24" t="str">
        <f>IF(OR($B110="",AQ$3="",'Demand Locations'!AS110=""),"",IF('Demand Locations'!AS110&lt;COUNTIFS('Workers Settings'!$M:$M,$B110,'Workers Settings'!$N:$N,1,'Workers Settings'!$H:$H,AQ$3),"Warning!",IF('Demand Locations'!AS110=0,"",COUNTIFS('Workers Settings'!$M:$M,$B110,'Workers Settings'!$N:$N,1,'Workers Settings'!$H:$H,AQ$3)/'Demand Locations'!AS110)))</f>
        <v/>
      </c>
      <c r="AR110" s="24" t="str">
        <f>IF(OR($B110="",AR$3="",'Demand Locations'!AT110=""),"",IF('Demand Locations'!AT110&lt;COUNTIFS('Workers Settings'!$M:$M,$B110,'Workers Settings'!$N:$N,1,'Workers Settings'!$H:$H,AR$3),"Warning!",IF('Demand Locations'!AT110=0,"",COUNTIFS('Workers Settings'!$M:$M,$B110,'Workers Settings'!$N:$N,1,'Workers Settings'!$H:$H,AR$3)/'Demand Locations'!AT110)))</f>
        <v/>
      </c>
      <c r="AS110" s="24" t="str">
        <f>IF(OR($B110="",AS$3="",'Demand Locations'!AU110=""),"",IF('Demand Locations'!AU110&lt;COUNTIFS('Workers Settings'!$M:$M,$B110,'Workers Settings'!$N:$N,1,'Workers Settings'!$H:$H,AS$3),"Warning!",IF('Demand Locations'!AU110=0,"",COUNTIFS('Workers Settings'!$M:$M,$B110,'Workers Settings'!$N:$N,1,'Workers Settings'!$H:$H,AS$3)/'Demand Locations'!AU110)))</f>
        <v/>
      </c>
      <c r="AT110" s="24" t="str">
        <f>IF(OR($B110="",AT$3="",'Demand Locations'!AV110=""),"",IF('Demand Locations'!AV110&lt;COUNTIFS('Workers Settings'!$M:$M,$B110,'Workers Settings'!$N:$N,1,'Workers Settings'!$H:$H,AT$3),"Warning!",IF('Demand Locations'!AV110=0,"",COUNTIFS('Workers Settings'!$M:$M,$B110,'Workers Settings'!$N:$N,1,'Workers Settings'!$H:$H,AT$3)/'Demand Locations'!AV110)))</f>
        <v/>
      </c>
      <c r="AU110" s="24" t="str">
        <f>IF(OR($B110="",AU$3="",'Demand Locations'!AW110=""),"",IF('Demand Locations'!AW110&lt;COUNTIFS('Workers Settings'!$M:$M,$B110,'Workers Settings'!$N:$N,1,'Workers Settings'!$H:$H,AU$3),"Warning!",IF('Demand Locations'!AW110=0,"",COUNTIFS('Workers Settings'!$M:$M,$B110,'Workers Settings'!$N:$N,1,'Workers Settings'!$H:$H,AU$3)/'Demand Locations'!AW110)))</f>
        <v/>
      </c>
      <c r="AV110" s="24" t="str">
        <f>IF(OR($B110="",AV$3="",'Demand Locations'!AX110=""),"",IF('Demand Locations'!AX110&lt;COUNTIFS('Workers Settings'!$M:$M,$B110,'Workers Settings'!$N:$N,1,'Workers Settings'!$H:$H,AV$3),"Warning!",IF('Demand Locations'!AX110=0,"",COUNTIFS('Workers Settings'!$M:$M,$B110,'Workers Settings'!$N:$N,1,'Workers Settings'!$H:$H,AV$3)/'Demand Locations'!AX110)))</f>
        <v/>
      </c>
      <c r="AW110" s="24" t="str">
        <f>IF(OR($B110="",AW$3="",'Demand Locations'!AY110=""),"",IF('Demand Locations'!AY110&lt;COUNTIFS('Workers Settings'!$M:$M,$B110,'Workers Settings'!$N:$N,1,'Workers Settings'!$H:$H,AW$3),"Warning!",IF('Demand Locations'!AY110=0,"",COUNTIFS('Workers Settings'!$M:$M,$B110,'Workers Settings'!$N:$N,1,'Workers Settings'!$H:$H,AW$3)/'Demand Locations'!AY110)))</f>
        <v/>
      </c>
      <c r="AX110" s="24" t="str">
        <f>IF(OR($B110="",AX$3="",'Demand Locations'!AZ110=""),"",IF('Demand Locations'!AZ110&lt;COUNTIFS('Workers Settings'!$M:$M,$B110,'Workers Settings'!$N:$N,1,'Workers Settings'!$H:$H,AX$3),"Warning!",IF('Demand Locations'!AZ110=0,"",COUNTIFS('Workers Settings'!$M:$M,$B110,'Workers Settings'!$N:$N,1,'Workers Settings'!$H:$H,AX$3)/'Demand Locations'!AZ110)))</f>
        <v/>
      </c>
      <c r="AY110" s="24" t="str">
        <f>IF(OR($B110="",AY$3="",'Demand Locations'!BA110=""),"",IF('Demand Locations'!BA110&lt;COUNTIFS('Workers Settings'!$M:$M,$B110,'Workers Settings'!$N:$N,1,'Workers Settings'!$H:$H,AY$3),"Warning!",IF('Demand Locations'!BA110=0,"",COUNTIFS('Workers Settings'!$M:$M,$B110,'Workers Settings'!$N:$N,1,'Workers Settings'!$H:$H,AY$3)/'Demand Locations'!BA110)))</f>
        <v/>
      </c>
      <c r="AZ110" s="24" t="str">
        <f>IF(OR($B110="",AZ$3="",'Demand Locations'!BB110=""),"",IF('Demand Locations'!BB110&lt;COUNTIFS('Workers Settings'!$M:$M,$B110,'Workers Settings'!$N:$N,1,'Workers Settings'!$H:$H,AZ$3),"Warning!",IF('Demand Locations'!BB110=0,"",COUNTIFS('Workers Settings'!$M:$M,$B110,'Workers Settings'!$N:$N,1,'Workers Settings'!$H:$H,AZ$3)/'Demand Locations'!BB110)))</f>
        <v/>
      </c>
      <c r="BA110" s="24" t="str">
        <f>IF(OR($B110="",BA$3="",'Demand Locations'!BC110=""),"",IF('Demand Locations'!BC110&lt;COUNTIFS('Workers Settings'!$M:$M,$B110,'Workers Settings'!$N:$N,1,'Workers Settings'!$H:$H,BA$3),"Warning!",IF('Demand Locations'!BC110=0,"",COUNTIFS('Workers Settings'!$M:$M,$B110,'Workers Settings'!$N:$N,1,'Workers Settings'!$H:$H,BA$3)/'Demand Locations'!BC110)))</f>
        <v/>
      </c>
      <c r="BB110" s="24" t="str">
        <f>IF(OR($B110="",BB$3="",'Demand Locations'!BD110=""),"",IF('Demand Locations'!BD110&lt;COUNTIFS('Workers Settings'!$M:$M,$B110,'Workers Settings'!$N:$N,1,'Workers Settings'!$H:$H,BB$3),"Warning!",IF('Demand Locations'!BD110=0,"",COUNTIFS('Workers Settings'!$M:$M,$B110,'Workers Settings'!$N:$N,1,'Workers Settings'!$H:$H,BB$3)/'Demand Locations'!BD110)))</f>
        <v/>
      </c>
      <c r="BC110" s="24" t="str">
        <f>IF(OR($B110="",BC$3="",'Demand Locations'!BE110=""),"",IF('Demand Locations'!BE110&lt;COUNTIFS('Workers Settings'!$M:$M,$B110,'Workers Settings'!$N:$N,1,'Workers Settings'!$H:$H,BC$3),"Warning!",IF('Demand Locations'!BE110=0,"",COUNTIFS('Workers Settings'!$M:$M,$B110,'Workers Settings'!$N:$N,1,'Workers Settings'!$H:$H,BC$3)/'Demand Locations'!BE110)))</f>
        <v/>
      </c>
      <c r="BD110" s="24" t="str">
        <f>IF(OR($B110="",BD$3="",'Demand Locations'!BF110=""),"",IF('Demand Locations'!BF110&lt;COUNTIFS('Workers Settings'!$M:$M,$B110,'Workers Settings'!$N:$N,1,'Workers Settings'!$H:$H,BD$3),"Warning!",IF('Demand Locations'!BF110=0,"",COUNTIFS('Workers Settings'!$M:$M,$B110,'Workers Settings'!$N:$N,1,'Workers Settings'!$H:$H,BD$3)/'Demand Locations'!BF110)))</f>
        <v/>
      </c>
      <c r="BE110" s="24" t="str">
        <f>IF(OR($B110="",BE$3="",'Demand Locations'!BG110=""),"",IF('Demand Locations'!BG110&lt;COUNTIFS('Workers Settings'!$M:$M,$B110,'Workers Settings'!$N:$N,1,'Workers Settings'!$H:$H,BE$3),"Warning!",IF('Demand Locations'!BG110=0,"",COUNTIFS('Workers Settings'!$M:$M,$B110,'Workers Settings'!$N:$N,1,'Workers Settings'!$H:$H,BE$3)/'Demand Locations'!BG110)))</f>
        <v/>
      </c>
      <c r="BF110" s="24" t="str">
        <f>IF(OR($B110="",BF$3="",'Demand Locations'!BH110=""),"",IF('Demand Locations'!BH110&lt;COUNTIFS('Workers Settings'!$M:$M,$B110,'Workers Settings'!$N:$N,1,'Workers Settings'!$H:$H,BF$3),"Warning!",IF('Demand Locations'!BH110=0,"",COUNTIFS('Workers Settings'!$M:$M,$B110,'Workers Settings'!$N:$N,1,'Workers Settings'!$H:$H,BF$3)/'Demand Locations'!BH110)))</f>
        <v/>
      </c>
      <c r="BG110" s="24" t="str">
        <f>IF(OR($B110="",BG$3="",'Demand Locations'!BI110=""),"",IF('Demand Locations'!BI110&lt;COUNTIFS('Workers Settings'!$M:$M,$B110,'Workers Settings'!$N:$N,1,'Workers Settings'!$H:$H,BG$3),"Warning!",IF('Demand Locations'!BI110=0,"",COUNTIFS('Workers Settings'!$M:$M,$B110,'Workers Settings'!$N:$N,1,'Workers Settings'!$H:$H,BG$3)/'Demand Locations'!BI110)))</f>
        <v/>
      </c>
      <c r="BH110" s="24" t="str">
        <f>IF(OR($B110="",BH$3="",'Demand Locations'!BJ110=""),"",IF('Demand Locations'!BJ110&lt;COUNTIFS('Workers Settings'!$M:$M,$B110,'Workers Settings'!$N:$N,1,'Workers Settings'!$H:$H,BH$3),"Warning!",IF('Demand Locations'!BJ110=0,"",COUNTIFS('Workers Settings'!$M:$M,$B110,'Workers Settings'!$N:$N,1,'Workers Settings'!$H:$H,BH$3)/'Demand Locations'!BJ110)))</f>
        <v/>
      </c>
      <c r="BI110" s="24" t="str">
        <f>IF(OR($B110="",BI$3="",'Demand Locations'!BK110=""),"",IF('Demand Locations'!BK110&lt;COUNTIFS('Workers Settings'!$M:$M,$B110,'Workers Settings'!$N:$N,1,'Workers Settings'!$H:$H,BI$3),"Warning!",IF('Demand Locations'!BK110=0,"",COUNTIFS('Workers Settings'!$M:$M,$B110,'Workers Settings'!$N:$N,1,'Workers Settings'!$H:$H,BI$3)/'Demand Locations'!BK110)))</f>
        <v/>
      </c>
      <c r="BJ110" s="24" t="str">
        <f>IF(OR($B110="",BJ$3="",'Demand Locations'!BL110=""),"",IF('Demand Locations'!BL110&lt;COUNTIFS('Workers Settings'!$M:$M,$B110,'Workers Settings'!$N:$N,1,'Workers Settings'!$H:$H,BJ$3),"Warning!",IF('Demand Locations'!BL110=0,"",COUNTIFS('Workers Settings'!$M:$M,$B110,'Workers Settings'!$N:$N,1,'Workers Settings'!$H:$H,BJ$3)/'Demand Locations'!BL110)))</f>
        <v/>
      </c>
      <c r="BK110" s="24" t="str">
        <f>IF(OR($B110="",BK$3="",'Demand Locations'!BM110=""),"",IF('Demand Locations'!BM110&lt;COUNTIFS('Workers Settings'!$M:$M,$B110,'Workers Settings'!$N:$N,1,'Workers Settings'!$H:$H,BK$3),"Warning!",IF('Demand Locations'!BM110=0,"",COUNTIFS('Workers Settings'!$M:$M,$B110,'Workers Settings'!$N:$N,1,'Workers Settings'!$H:$H,BK$3)/'Demand Locations'!BM110)))</f>
        <v/>
      </c>
      <c r="BL110" s="24" t="str">
        <f>IF(OR($B110="",BL$3="",'Demand Locations'!BN110=""),"",IF('Demand Locations'!BN110&lt;COUNTIFS('Workers Settings'!$M:$M,$B110,'Workers Settings'!$N:$N,1,'Workers Settings'!$H:$H,BL$3),"Warning!",IF('Demand Locations'!BN110=0,"",COUNTIFS('Workers Settings'!$M:$M,$B110,'Workers Settings'!$N:$N,1,'Workers Settings'!$H:$H,BL$3)/'Demand Locations'!BN110)))</f>
        <v/>
      </c>
      <c r="BM110" s="24" t="str">
        <f>IF(OR($B110="",BM$3="",'Demand Locations'!BO110=""),"",IF('Demand Locations'!BO110&lt;COUNTIFS('Workers Settings'!$M:$M,$B110,'Workers Settings'!$N:$N,1,'Workers Settings'!$H:$H,BM$3),"Warning!",IF('Demand Locations'!BO110=0,"",COUNTIFS('Workers Settings'!$M:$M,$B110,'Workers Settings'!$N:$N,1,'Workers Settings'!$H:$H,BM$3)/'Demand Locations'!BO110)))</f>
        <v/>
      </c>
      <c r="BN110" s="24" t="str">
        <f>IF(OR($B110="",BN$3="",'Demand Locations'!BP110=""),"",IF('Demand Locations'!BP110&lt;COUNTIFS('Workers Settings'!$M:$M,$B110,'Workers Settings'!$N:$N,1,'Workers Settings'!$H:$H,BN$3),"Warning!",IF('Demand Locations'!BP110=0,"",COUNTIFS('Workers Settings'!$M:$M,$B110,'Workers Settings'!$N:$N,1,'Workers Settings'!$H:$H,BN$3)/'Demand Locations'!BP110)))</f>
        <v/>
      </c>
      <c r="BO110" s="24" t="str">
        <f>IF(OR($B110="",BO$3="",'Demand Locations'!BQ110=""),"",IF('Demand Locations'!BQ110&lt;COUNTIFS('Workers Settings'!$M:$M,$B110,'Workers Settings'!$N:$N,1,'Workers Settings'!$H:$H,BO$3),"Warning!",IF('Demand Locations'!BQ110=0,"",COUNTIFS('Workers Settings'!$M:$M,$B110,'Workers Settings'!$N:$N,1,'Workers Settings'!$H:$H,BO$3)/'Demand Locations'!BQ110)))</f>
        <v/>
      </c>
      <c r="BP110" s="24" t="str">
        <f>IF(OR($B110="",BP$3="",'Demand Locations'!BR110=""),"",IF('Demand Locations'!BR110&lt;COUNTIFS('Workers Settings'!$M:$M,$B110,'Workers Settings'!$N:$N,1,'Workers Settings'!$H:$H,BP$3),"Warning!",IF('Demand Locations'!BR110=0,"",COUNTIFS('Workers Settings'!$M:$M,$B110,'Workers Settings'!$N:$N,1,'Workers Settings'!$H:$H,BP$3)/'Demand Locations'!BR110)))</f>
        <v/>
      </c>
      <c r="BQ110" s="24" t="str">
        <f>IF(OR($B110="",BQ$3="",'Demand Locations'!BS110=""),"",IF('Demand Locations'!BS110&lt;COUNTIFS('Workers Settings'!$M:$M,$B110,'Workers Settings'!$N:$N,1,'Workers Settings'!$H:$H,BQ$3),"Warning!",IF('Demand Locations'!BS110=0,"",COUNTIFS('Workers Settings'!$M:$M,$B110,'Workers Settings'!$N:$N,1,'Workers Settings'!$H:$H,BQ$3)/'Demand Locations'!BS110)))</f>
        <v/>
      </c>
      <c r="BR110" s="24" t="str">
        <f>IF(OR($B110="",BR$3="",'Demand Locations'!BT110=""),"",IF('Demand Locations'!BT110&lt;COUNTIFS('Workers Settings'!$M:$M,$B110,'Workers Settings'!$N:$N,1,'Workers Settings'!$H:$H,BR$3),"Warning!",IF('Demand Locations'!BT110=0,"",COUNTIFS('Workers Settings'!$M:$M,$B110,'Workers Settings'!$N:$N,1,'Workers Settings'!$H:$H,BR$3)/'Demand Locations'!BT110)))</f>
        <v/>
      </c>
      <c r="BS110" s="24" t="str">
        <f>IF(OR($B110="",BS$3="",'Demand Locations'!BU110=""),"",IF('Demand Locations'!BU110&lt;COUNTIFS('Workers Settings'!$M:$M,$B110,'Workers Settings'!$N:$N,1,'Workers Settings'!$H:$H,BS$3),"Warning!",IF('Demand Locations'!BU110=0,"",COUNTIFS('Workers Settings'!$M:$M,$B110,'Workers Settings'!$N:$N,1,'Workers Settings'!$H:$H,BS$3)/'Demand Locations'!BU110)))</f>
        <v/>
      </c>
      <c r="BT110" s="24" t="str">
        <f>IF(OR($B110="",BT$3="",'Demand Locations'!BV110=""),"",IF('Demand Locations'!BV110&lt;COUNTIFS('Workers Settings'!$M:$M,$B110,'Workers Settings'!$N:$N,1,'Workers Settings'!$H:$H,BT$3),"Warning!",IF('Demand Locations'!BV110=0,"",COUNTIFS('Workers Settings'!$M:$M,$B110,'Workers Settings'!$N:$N,1,'Workers Settings'!$H:$H,BT$3)/'Demand Locations'!BV110)))</f>
        <v/>
      </c>
      <c r="BU110" s="24" t="str">
        <f>IF(OR($B110="",BU$3="",'Demand Locations'!BW110=""),"",IF('Demand Locations'!BW110&lt;COUNTIFS('Workers Settings'!$M:$M,$B110,'Workers Settings'!$N:$N,1,'Workers Settings'!$H:$H,BU$3),"Warning!",IF('Demand Locations'!BW110=0,"",COUNTIFS('Workers Settings'!$M:$M,$B110,'Workers Settings'!$N:$N,1,'Workers Settings'!$H:$H,BU$3)/'Demand Locations'!BW110)))</f>
        <v/>
      </c>
      <c r="BV110" s="24" t="str">
        <f>IF(OR($B110="",BV$3="",'Demand Locations'!BX110=""),"",IF('Demand Locations'!BX110&lt;COUNTIFS('Workers Settings'!$M:$M,$B110,'Workers Settings'!$N:$N,1,'Workers Settings'!$H:$H,BV$3),"Warning!",IF('Demand Locations'!BX110=0,"",COUNTIFS('Workers Settings'!$M:$M,$B110,'Workers Settings'!$N:$N,1,'Workers Settings'!$H:$H,BV$3)/'Demand Locations'!BX110)))</f>
        <v/>
      </c>
      <c r="BW110" s="24" t="str">
        <f>IF(OR($B110="",BW$3="",'Demand Locations'!BY110=""),"",IF('Demand Locations'!BY110&lt;COUNTIFS('Workers Settings'!$M:$M,$B110,'Workers Settings'!$N:$N,1,'Workers Settings'!$H:$H,BW$3),"Warning!",IF('Demand Locations'!BY110=0,"",COUNTIFS('Workers Settings'!$M:$M,$B110,'Workers Settings'!$N:$N,1,'Workers Settings'!$H:$H,BW$3)/'Demand Locations'!BY110)))</f>
        <v/>
      </c>
      <c r="BX110" s="24" t="str">
        <f>IF(OR($B110="",BX$3="",'Demand Locations'!BZ110=""),"",IF('Demand Locations'!BZ110&lt;COUNTIFS('Workers Settings'!$M:$M,$B110,'Workers Settings'!$N:$N,1,'Workers Settings'!$H:$H,BX$3),"Warning!",IF('Demand Locations'!BZ110=0,"",COUNTIFS('Workers Settings'!$M:$M,$B110,'Workers Settings'!$N:$N,1,'Workers Settings'!$H:$H,BX$3)/'Demand Locations'!BZ110)))</f>
        <v/>
      </c>
      <c r="BY110" s="24" t="str">
        <f>IF(OR($B110="",BY$3="",'Demand Locations'!CA110=""),"",IF('Demand Locations'!CA110&lt;COUNTIFS('Workers Settings'!$M:$M,$B110,'Workers Settings'!$N:$N,1,'Workers Settings'!$H:$H,BY$3),"Warning!",IF('Demand Locations'!CA110=0,"",COUNTIFS('Workers Settings'!$M:$M,$B110,'Workers Settings'!$N:$N,1,'Workers Settings'!$H:$H,BY$3)/'Demand Locations'!CA110)))</f>
        <v/>
      </c>
      <c r="BZ110" s="24" t="str">
        <f>IF(OR($B110="",BZ$3="",'Demand Locations'!CB110=""),"",IF('Demand Locations'!CB110&lt;COUNTIFS('Workers Settings'!$M:$M,$B110,'Workers Settings'!$N:$N,1,'Workers Settings'!$H:$H,BZ$3),"Warning!",IF('Demand Locations'!CB110=0,"",COUNTIFS('Workers Settings'!$M:$M,$B110,'Workers Settings'!$N:$N,1,'Workers Settings'!$H:$H,BZ$3)/'Demand Locations'!CB110)))</f>
        <v/>
      </c>
      <c r="CA110" s="24" t="str">
        <f>IF(OR($B110="",CA$3="",'Demand Locations'!CC110=""),"",IF('Demand Locations'!CC110&lt;COUNTIFS('Workers Settings'!$M:$M,$B110,'Workers Settings'!$N:$N,1,'Workers Settings'!$H:$H,CA$3),"Warning!",IF('Demand Locations'!CC110=0,"",COUNTIFS('Workers Settings'!$M:$M,$B110,'Workers Settings'!$N:$N,1,'Workers Settings'!$H:$H,CA$3)/'Demand Locations'!CC110)))</f>
        <v/>
      </c>
      <c r="CB110" s="24" t="str">
        <f>IF(OR($B110="",CB$3="",'Demand Locations'!CD110=""),"",IF('Demand Locations'!CD110&lt;COUNTIFS('Workers Settings'!$M:$M,$B110,'Workers Settings'!$N:$N,1,'Workers Settings'!$H:$H,CB$3),"Warning!",IF('Demand Locations'!CD110=0,"",COUNTIFS('Workers Settings'!$M:$M,$B110,'Workers Settings'!$N:$N,1,'Workers Settings'!$H:$H,CB$3)/'Demand Locations'!CD110)))</f>
        <v/>
      </c>
      <c r="CC110" s="24" t="str">
        <f>IF(OR($B110="",CC$3="",'Demand Locations'!CE110=""),"",IF('Demand Locations'!CE110&lt;COUNTIFS('Workers Settings'!$M:$M,$B110,'Workers Settings'!$N:$N,1,'Workers Settings'!$H:$H,CC$3),"Warning!",IF('Demand Locations'!CE110=0,"",COUNTIFS('Workers Settings'!$M:$M,$B110,'Workers Settings'!$N:$N,1,'Workers Settings'!$H:$H,CC$3)/'Demand Locations'!CE110)))</f>
        <v/>
      </c>
      <c r="CD110" s="24" t="str">
        <f>IF(OR($B110="",CD$3="",'Demand Locations'!CF110=""),"",IF('Demand Locations'!CF110&lt;COUNTIFS('Workers Settings'!$M:$M,$B110,'Workers Settings'!$N:$N,1,'Workers Settings'!$H:$H,CD$3),"Warning!",IF('Demand Locations'!CF110=0,"",COUNTIFS('Workers Settings'!$M:$M,$B110,'Workers Settings'!$N:$N,1,'Workers Settings'!$H:$H,CD$3)/'Demand Locations'!CF110)))</f>
        <v/>
      </c>
      <c r="CE110" s="24" t="str">
        <f>IF(OR($B110="",CE$3="",'Demand Locations'!CG110=""),"",IF('Demand Locations'!CG110&lt;COUNTIFS('Workers Settings'!$M:$M,$B110,'Workers Settings'!$N:$N,1,'Workers Settings'!$H:$H,CE$3),"Warning!",IF('Demand Locations'!CG110=0,"",COUNTIFS('Workers Settings'!$M:$M,$B110,'Workers Settings'!$N:$N,1,'Workers Settings'!$H:$H,CE$3)/'Demand Locations'!CG110)))</f>
        <v/>
      </c>
      <c r="CF110" s="24" t="str">
        <f>IF(OR($B110="",CF$3="",'Demand Locations'!CH110=""),"",IF('Demand Locations'!CH110&lt;COUNTIFS('Workers Settings'!$M:$M,$B110,'Workers Settings'!$N:$N,1,'Workers Settings'!$H:$H,CF$3),"Warning!",IF('Demand Locations'!CH110=0,"",COUNTIFS('Workers Settings'!$M:$M,$B110,'Workers Settings'!$N:$N,1,'Workers Settings'!$H:$H,CF$3)/'Demand Locations'!CH110)))</f>
        <v/>
      </c>
      <c r="CG110" s="24" t="str">
        <f>IF(OR($B110="",CG$3="",'Demand Locations'!CI110=""),"",IF('Demand Locations'!CI110&lt;COUNTIFS('Workers Settings'!$M:$M,$B110,'Workers Settings'!$N:$N,1,'Workers Settings'!$H:$H,CG$3),"Warning!",IF('Demand Locations'!CI110=0,"",COUNTIFS('Workers Settings'!$M:$M,$B110,'Workers Settings'!$N:$N,1,'Workers Settings'!$H:$H,CG$3)/'Demand Locations'!CI110)))</f>
        <v/>
      </c>
      <c r="CH110" s="24" t="str">
        <f>IF(OR($B110="",CH$3="",'Demand Locations'!CJ110=""),"",IF('Demand Locations'!CJ110&lt;COUNTIFS('Workers Settings'!$M:$M,$B110,'Workers Settings'!$N:$N,1,'Workers Settings'!$H:$H,CH$3),"Warning!",IF('Demand Locations'!CJ110=0,"",COUNTIFS('Workers Settings'!$M:$M,$B110,'Workers Settings'!$N:$N,1,'Workers Settings'!$H:$H,CH$3)/'Demand Locations'!CJ110)))</f>
        <v/>
      </c>
      <c r="CI110" s="24" t="str">
        <f>IF(OR($B110="",CI$3="",'Demand Locations'!CK110=""),"",IF('Demand Locations'!CK110&lt;COUNTIFS('Workers Settings'!$M:$M,$B110,'Workers Settings'!$N:$N,1,'Workers Settings'!$H:$H,CI$3),"Warning!",IF('Demand Locations'!CK110=0,"",COUNTIFS('Workers Settings'!$M:$M,$B110,'Workers Settings'!$N:$N,1,'Workers Settings'!$H:$H,CI$3)/'Demand Locations'!CK110)))</f>
        <v/>
      </c>
      <c r="CJ110" s="24" t="str">
        <f>IF(OR($B110="",CJ$3="",'Demand Locations'!CL110=""),"",IF('Demand Locations'!CL110&lt;COUNTIFS('Workers Settings'!$M:$M,$B110,'Workers Settings'!$N:$N,1,'Workers Settings'!$H:$H,CJ$3),"Warning!",IF('Demand Locations'!CL110=0,"",COUNTIFS('Workers Settings'!$M:$M,$B110,'Workers Settings'!$N:$N,1,'Workers Settings'!$H:$H,CJ$3)/'Demand Locations'!CL110)))</f>
        <v/>
      </c>
      <c r="CK110" s="24" t="str">
        <f>IF(OR($B110="",CK$3="",'Demand Locations'!CM110=""),"",IF('Demand Locations'!CM110&lt;COUNTIFS('Workers Settings'!$M:$M,$B110,'Workers Settings'!$N:$N,1,'Workers Settings'!$H:$H,CK$3),"Warning!",IF('Demand Locations'!CM110=0,"",COUNTIFS('Workers Settings'!$M:$M,$B110,'Workers Settings'!$N:$N,1,'Workers Settings'!$H:$H,CK$3)/'Demand Locations'!CM110)))</f>
        <v/>
      </c>
      <c r="CL110" s="24" t="str">
        <f>IF(OR($B110="",CL$3="",'Demand Locations'!CN110=""),"",IF('Demand Locations'!CN110&lt;COUNTIFS('Workers Settings'!$M:$M,$B110,'Workers Settings'!$N:$N,1,'Workers Settings'!$H:$H,CL$3),"Warning!",IF('Demand Locations'!CN110=0,"",COUNTIFS('Workers Settings'!$M:$M,$B110,'Workers Settings'!$N:$N,1,'Workers Settings'!$H:$H,CL$3)/'Demand Locations'!CN110)))</f>
        <v/>
      </c>
      <c r="CM110" s="24" t="str">
        <f>IF(OR($B110="",CM$3="",'Demand Locations'!CO110=""),"",IF('Demand Locations'!CO110&lt;COUNTIFS('Workers Settings'!$M:$M,$B110,'Workers Settings'!$N:$N,1,'Workers Settings'!$H:$H,CM$3),"Warning!",IF('Demand Locations'!CO110=0,"",COUNTIFS('Workers Settings'!$M:$M,$B110,'Workers Settings'!$N:$N,1,'Workers Settings'!$H:$H,CM$3)/'Demand Locations'!CO110)))</f>
        <v/>
      </c>
      <c r="CN110" s="24" t="str">
        <f>IF(OR($B110="",CN$3="",'Demand Locations'!CP110=""),"",IF('Demand Locations'!CP110&lt;COUNTIFS('Workers Settings'!$M:$M,$B110,'Workers Settings'!$N:$N,1,'Workers Settings'!$H:$H,CN$3),"Warning!",IF('Demand Locations'!CP110=0,"",COUNTIFS('Workers Settings'!$M:$M,$B110,'Workers Settings'!$N:$N,1,'Workers Settings'!$H:$H,CN$3)/'Demand Locations'!CP110)))</f>
        <v/>
      </c>
      <c r="CO110" s="24" t="str">
        <f>IF(OR($B110="",CO$3="",'Demand Locations'!CQ110=""),"",IF('Demand Locations'!CQ110&lt;COUNTIFS('Workers Settings'!$M:$M,$B110,'Workers Settings'!$N:$N,1,'Workers Settings'!$H:$H,CO$3),"Warning!",IF('Demand Locations'!CQ110=0,"",COUNTIFS('Workers Settings'!$M:$M,$B110,'Workers Settings'!$N:$N,1,'Workers Settings'!$H:$H,CO$3)/'Demand Locations'!CQ110)))</f>
        <v/>
      </c>
      <c r="CP110" s="24" t="str">
        <f>IF(OR($B110="",CP$3="",'Demand Locations'!CR110=""),"",IF('Demand Locations'!CR110&lt;COUNTIFS('Workers Settings'!$M:$M,$B110,'Workers Settings'!$N:$N,1,'Workers Settings'!$H:$H,CP$3),"Warning!",IF('Demand Locations'!CR110=0,"",COUNTIFS('Workers Settings'!$M:$M,$B110,'Workers Settings'!$N:$N,1,'Workers Settings'!$H:$H,CP$3)/'Demand Locations'!CR110)))</f>
        <v/>
      </c>
      <c r="CQ110" s="24" t="str">
        <f>IF(OR($B110="",CQ$3="",'Demand Locations'!CS110=""),"",IF('Demand Locations'!CS110&lt;COUNTIFS('Workers Settings'!$M:$M,$B110,'Workers Settings'!$N:$N,1,'Workers Settings'!$H:$H,CQ$3),"Warning!",IF('Demand Locations'!CS110=0,"",COUNTIFS('Workers Settings'!$M:$M,$B110,'Workers Settings'!$N:$N,1,'Workers Settings'!$H:$H,CQ$3)/'Demand Locations'!CS110)))</f>
        <v/>
      </c>
      <c r="CR110" s="24" t="str">
        <f>IF(OR($B110="",CR$3="",'Demand Locations'!CT110=""),"",IF('Demand Locations'!CT110&lt;COUNTIFS('Workers Settings'!$M:$M,$B110,'Workers Settings'!$N:$N,1,'Workers Settings'!$H:$H,CR$3),"Warning!",IF('Demand Locations'!CT110=0,"",COUNTIFS('Workers Settings'!$M:$M,$B110,'Workers Settings'!$N:$N,1,'Workers Settings'!$H:$H,CR$3)/'Demand Locations'!CT110)))</f>
        <v/>
      </c>
      <c r="CS110" s="24" t="str">
        <f>IF(OR($B110="",CS$3="",'Demand Locations'!CU110=""),"",IF('Demand Locations'!CU110&lt;COUNTIFS('Workers Settings'!$M:$M,$B110,'Workers Settings'!$N:$N,1,'Workers Settings'!$H:$H,CS$3),"Warning!",IF('Demand Locations'!CU110=0,"",COUNTIFS('Workers Settings'!$M:$M,$B110,'Workers Settings'!$N:$N,1,'Workers Settings'!$H:$H,CS$3)/'Demand Locations'!CU110)))</f>
        <v/>
      </c>
      <c r="CT110" s="24" t="str">
        <f>IF(OR($B110="",CT$3="",'Demand Locations'!CV110=""),"",IF('Demand Locations'!CV110&lt;COUNTIFS('Workers Settings'!$M:$M,$B110,'Workers Settings'!$N:$N,1,'Workers Settings'!$H:$H,CT$3),"Warning!",IF('Demand Locations'!CV110=0,"",COUNTIFS('Workers Settings'!$M:$M,$B110,'Workers Settings'!$N:$N,1,'Workers Settings'!$H:$H,CT$3)/'Demand Locations'!CV110)))</f>
        <v/>
      </c>
      <c r="CU110" s="24" t="str">
        <f>IF(OR($B110="",CU$3="",'Demand Locations'!CW110=""),"",IF('Demand Locations'!CW110&lt;COUNTIFS('Workers Settings'!$M:$M,$B110,'Workers Settings'!$N:$N,1,'Workers Settings'!$H:$H,CU$3),"Warning!",IF('Demand Locations'!CW110=0,"",COUNTIFS('Workers Settings'!$M:$M,$B110,'Workers Settings'!$N:$N,1,'Workers Settings'!$H:$H,CU$3)/'Demand Locations'!CW110)))</f>
        <v/>
      </c>
      <c r="CV110" s="24" t="str">
        <f>IF(OR($B110="",CV$3="",'Demand Locations'!CX110=""),"",IF('Demand Locations'!CX110&lt;COUNTIFS('Workers Settings'!$M:$M,$B110,'Workers Settings'!$N:$N,1,'Workers Settings'!$H:$H,CV$3),"Warning!",IF('Demand Locations'!CX110=0,"",COUNTIFS('Workers Settings'!$M:$M,$B110,'Workers Settings'!$N:$N,1,'Workers Settings'!$H:$H,CV$3)/'Demand Locations'!CX110)))</f>
        <v/>
      </c>
      <c r="CW110" s="24" t="str">
        <f>IF(OR($B110="",CW$3="",'Demand Locations'!CY110=""),"",IF('Demand Locations'!CY110&lt;COUNTIFS('Workers Settings'!$M:$M,$B110,'Workers Settings'!$N:$N,1,'Workers Settings'!$H:$H,CW$3),"Warning!",IF('Demand Locations'!CY110=0,"",COUNTIFS('Workers Settings'!$M:$M,$B110,'Workers Settings'!$N:$N,1,'Workers Settings'!$H:$H,CW$3)/'Demand Locations'!CY110)))</f>
        <v/>
      </c>
      <c r="CX110" s="24" t="str">
        <f>IF(OR($B110="",CX$3="",'Demand Locations'!CZ110=""),"",IF('Demand Locations'!CZ110&lt;COUNTIFS('Workers Settings'!$M:$M,$B110,'Workers Settings'!$N:$N,1,'Workers Settings'!$H:$H,CX$3),"Warning!",IF('Demand Locations'!CZ110=0,"",COUNTIFS('Workers Settings'!$M:$M,$B110,'Workers Settings'!$N:$N,1,'Workers Settings'!$H:$H,CX$3)/'Demand Locations'!CZ110)))</f>
        <v/>
      </c>
      <c r="CY110" s="24" t="str">
        <f>IF(OR($B110="",CY$3="",'Demand Locations'!DA110=""),"",IF('Demand Locations'!DA110&lt;COUNTIFS('Workers Settings'!$M:$M,$B110,'Workers Settings'!$N:$N,1,'Workers Settings'!$H:$H,CY$3),"Warning!",IF('Demand Locations'!DA110=0,"",COUNTIFS('Workers Settings'!$M:$M,$B110,'Workers Settings'!$N:$N,1,'Workers Settings'!$H:$H,CY$3)/'Demand Locations'!DA110)))</f>
        <v/>
      </c>
      <c r="CZ110" s="24" t="str">
        <f>IF(OR($B110="",CZ$3="",'Demand Locations'!DB110=""),"",IF('Demand Locations'!DB110&lt;COUNTIFS('Workers Settings'!$M:$M,$B110,'Workers Settings'!$N:$N,1,'Workers Settings'!$H:$H,CZ$3),"Warning!",IF('Demand Locations'!DB110=0,"",COUNTIFS('Workers Settings'!$M:$M,$B110,'Workers Settings'!$N:$N,1,'Workers Settings'!$H:$H,CZ$3)/'Demand Locations'!DB110)))</f>
        <v/>
      </c>
    </row>
    <row r="111" spans="1:104" x14ac:dyDescent="0.25">
      <c r="A111" s="7">
        <f t="shared" si="1"/>
        <v>107</v>
      </c>
      <c r="B111" s="7" t="str">
        <f>IF('Demand Locations'!B111&lt;&gt;"",'Demand Locations'!B111,"")</f>
        <v/>
      </c>
      <c r="C111" s="29" t="str">
        <f>IF(B111="","",SUMIFS('Workers Assignments'!Z:Z,'Workers Settings'!M:M,B111,'Workers Settings'!N:N,1))</f>
        <v/>
      </c>
      <c r="D111" s="24" t="str">
        <f>IF(OR(B111="",'Demand Locations'!E111=""),"",IF('Demand Locations'!E111&lt;C111,"Warning!",IF('Demand Locations'!E111=0,"",C111/'Demand Locations'!E111)))</f>
        <v/>
      </c>
      <c r="E111" s="44" t="str">
        <f>IF(OR($B111="",E$3="",'Demand Locations'!G111=""),"",IF('Demand Locations'!G111&lt;COUNTIFS('Workers Settings'!$M:$M,$B111,'Workers Settings'!$N:$N,1,'Workers Settings'!$H:$H,E$3),"Warning!",IF('Demand Locations'!G111=0,"",COUNTIFS('Workers Settings'!$M:$M,$B111,'Workers Settings'!$N:$N,1,'Workers Settings'!$H:$H,E$3)/'Demand Locations'!G111)))</f>
        <v/>
      </c>
      <c r="F111" s="24" t="str">
        <f>IF(OR($B111="",F$3="",'Demand Locations'!H111=""),"",IF('Demand Locations'!H111&lt;COUNTIFS('Workers Settings'!$M:$M,$B111,'Workers Settings'!$N:$N,1,'Workers Settings'!$H:$H,F$3),"Warning!",IF('Demand Locations'!H111=0,"",COUNTIFS('Workers Settings'!$M:$M,$B111,'Workers Settings'!$N:$N,1,'Workers Settings'!$H:$H,F$3)/'Demand Locations'!H111)))</f>
        <v/>
      </c>
      <c r="G111" s="24" t="str">
        <f>IF(OR($B111="",G$3="",'Demand Locations'!I111=""),"",IF('Demand Locations'!I111&lt;COUNTIFS('Workers Settings'!$M:$M,$B111,'Workers Settings'!$N:$N,1,'Workers Settings'!$H:$H,G$3),"Warning!",IF('Demand Locations'!I111=0,"",COUNTIFS('Workers Settings'!$M:$M,$B111,'Workers Settings'!$N:$N,1,'Workers Settings'!$H:$H,G$3)/'Demand Locations'!I111)))</f>
        <v/>
      </c>
      <c r="H111" s="24" t="str">
        <f>IF(OR($B111="",H$3="",'Demand Locations'!J111=""),"",IF('Demand Locations'!J111&lt;COUNTIFS('Workers Settings'!$M:$M,$B111,'Workers Settings'!$N:$N,1,'Workers Settings'!$H:$H,H$3),"Warning!",IF('Demand Locations'!J111=0,"",COUNTIFS('Workers Settings'!$M:$M,$B111,'Workers Settings'!$N:$N,1,'Workers Settings'!$H:$H,H$3)/'Demand Locations'!J111)))</f>
        <v/>
      </c>
      <c r="I111" s="24" t="str">
        <f>IF(OR($B111="",I$3="",'Demand Locations'!K111=""),"",IF('Demand Locations'!K111&lt;COUNTIFS('Workers Settings'!$M:$M,$B111,'Workers Settings'!$N:$N,1,'Workers Settings'!$H:$H,I$3),"Warning!",IF('Demand Locations'!K111=0,"",COUNTIFS('Workers Settings'!$M:$M,$B111,'Workers Settings'!$N:$N,1,'Workers Settings'!$H:$H,I$3)/'Demand Locations'!K111)))</f>
        <v/>
      </c>
      <c r="J111" s="24" t="str">
        <f>IF(OR($B111="",J$3="",'Demand Locations'!L111=""),"",IF('Demand Locations'!L111&lt;COUNTIFS('Workers Settings'!$M:$M,$B111,'Workers Settings'!$N:$N,1,'Workers Settings'!$H:$H,J$3),"Warning!",IF('Demand Locations'!L111=0,"",COUNTIFS('Workers Settings'!$M:$M,$B111,'Workers Settings'!$N:$N,1,'Workers Settings'!$H:$H,J$3)/'Demand Locations'!L111)))</f>
        <v/>
      </c>
      <c r="K111" s="24" t="str">
        <f>IF(OR($B111="",K$3="",'Demand Locations'!M111=""),"",IF('Demand Locations'!M111&lt;COUNTIFS('Workers Settings'!$M:$M,$B111,'Workers Settings'!$N:$N,1,'Workers Settings'!$H:$H,K$3),"Warning!",IF('Demand Locations'!M111=0,"",COUNTIFS('Workers Settings'!$M:$M,$B111,'Workers Settings'!$N:$N,1,'Workers Settings'!$H:$H,K$3)/'Demand Locations'!M111)))</f>
        <v/>
      </c>
      <c r="L111" s="24" t="str">
        <f>IF(OR($B111="",L$3="",'Demand Locations'!N111=""),"",IF('Demand Locations'!N111&lt;COUNTIFS('Workers Settings'!$M:$M,$B111,'Workers Settings'!$N:$N,1,'Workers Settings'!$H:$H,L$3),"Warning!",IF('Demand Locations'!N111=0,"",COUNTIFS('Workers Settings'!$M:$M,$B111,'Workers Settings'!$N:$N,1,'Workers Settings'!$H:$H,L$3)/'Demand Locations'!N111)))</f>
        <v/>
      </c>
      <c r="M111" s="24" t="str">
        <f>IF(OR($B111="",M$3="",'Demand Locations'!O111=""),"",IF('Demand Locations'!O111&lt;COUNTIFS('Workers Settings'!$M:$M,$B111,'Workers Settings'!$N:$N,1,'Workers Settings'!$H:$H,M$3),"Warning!",IF('Demand Locations'!O111=0,"",COUNTIFS('Workers Settings'!$M:$M,$B111,'Workers Settings'!$N:$N,1,'Workers Settings'!$H:$H,M$3)/'Demand Locations'!O111)))</f>
        <v/>
      </c>
      <c r="N111" s="24" t="str">
        <f>IF(OR($B111="",N$3="",'Demand Locations'!P111=""),"",IF('Demand Locations'!P111&lt;COUNTIFS('Workers Settings'!$M:$M,$B111,'Workers Settings'!$N:$N,1,'Workers Settings'!$H:$H,N$3),"Warning!",IF('Demand Locations'!P111=0,"",COUNTIFS('Workers Settings'!$M:$M,$B111,'Workers Settings'!$N:$N,1,'Workers Settings'!$H:$H,N$3)/'Demand Locations'!P111)))</f>
        <v/>
      </c>
      <c r="O111" s="24" t="str">
        <f>IF(OR($B111="",O$3="",'Demand Locations'!Q111=""),"",IF('Demand Locations'!Q111&lt;COUNTIFS('Workers Settings'!$M:$M,$B111,'Workers Settings'!$N:$N,1,'Workers Settings'!$H:$H,O$3),"Warning!",IF('Demand Locations'!Q111=0,"",COUNTIFS('Workers Settings'!$M:$M,$B111,'Workers Settings'!$N:$N,1,'Workers Settings'!$H:$H,O$3)/'Demand Locations'!Q111)))</f>
        <v/>
      </c>
      <c r="P111" s="24" t="str">
        <f>IF(OR($B111="",P$3="",'Demand Locations'!R111=""),"",IF('Demand Locations'!R111&lt;COUNTIFS('Workers Settings'!$M:$M,$B111,'Workers Settings'!$N:$N,1,'Workers Settings'!$H:$H,P$3),"Warning!",IF('Demand Locations'!R111=0,"",COUNTIFS('Workers Settings'!$M:$M,$B111,'Workers Settings'!$N:$N,1,'Workers Settings'!$H:$H,P$3)/'Demand Locations'!R111)))</f>
        <v/>
      </c>
      <c r="Q111" s="24" t="str">
        <f>IF(OR($B111="",Q$3="",'Demand Locations'!S111=""),"",IF('Demand Locations'!S111&lt;COUNTIFS('Workers Settings'!$M:$M,$B111,'Workers Settings'!$N:$N,1,'Workers Settings'!$H:$H,Q$3),"Warning!",IF('Demand Locations'!S111=0,"",COUNTIFS('Workers Settings'!$M:$M,$B111,'Workers Settings'!$N:$N,1,'Workers Settings'!$H:$H,Q$3)/'Demand Locations'!S111)))</f>
        <v/>
      </c>
      <c r="R111" s="24" t="str">
        <f>IF(OR($B111="",R$3="",'Demand Locations'!T111=""),"",IF('Demand Locations'!T111&lt;COUNTIFS('Workers Settings'!$M:$M,$B111,'Workers Settings'!$N:$N,1,'Workers Settings'!$H:$H,R$3),"Warning!",IF('Demand Locations'!T111=0,"",COUNTIFS('Workers Settings'!$M:$M,$B111,'Workers Settings'!$N:$N,1,'Workers Settings'!$H:$H,R$3)/'Demand Locations'!T111)))</f>
        <v/>
      </c>
      <c r="S111" s="24" t="str">
        <f>IF(OR($B111="",S$3="",'Demand Locations'!U111=""),"",IF('Demand Locations'!U111&lt;COUNTIFS('Workers Settings'!$M:$M,$B111,'Workers Settings'!$N:$N,1,'Workers Settings'!$H:$H,S$3),"Warning!",IF('Demand Locations'!U111=0,"",COUNTIFS('Workers Settings'!$M:$M,$B111,'Workers Settings'!$N:$N,1,'Workers Settings'!$H:$H,S$3)/'Demand Locations'!U111)))</f>
        <v/>
      </c>
      <c r="T111" s="24" t="str">
        <f>IF(OR($B111="",T$3="",'Demand Locations'!V111=""),"",IF('Demand Locations'!V111&lt;COUNTIFS('Workers Settings'!$M:$M,$B111,'Workers Settings'!$N:$N,1,'Workers Settings'!$H:$H,T$3),"Warning!",IF('Demand Locations'!V111=0,"",COUNTIFS('Workers Settings'!$M:$M,$B111,'Workers Settings'!$N:$N,1,'Workers Settings'!$H:$H,T$3)/'Demand Locations'!V111)))</f>
        <v/>
      </c>
      <c r="U111" s="24" t="str">
        <f>IF(OR($B111="",U$3="",'Demand Locations'!W111=""),"",IF('Demand Locations'!W111&lt;COUNTIFS('Workers Settings'!$M:$M,$B111,'Workers Settings'!$N:$N,1,'Workers Settings'!$H:$H,U$3),"Warning!",IF('Demand Locations'!W111=0,"",COUNTIFS('Workers Settings'!$M:$M,$B111,'Workers Settings'!$N:$N,1,'Workers Settings'!$H:$H,U$3)/'Demand Locations'!W111)))</f>
        <v/>
      </c>
      <c r="V111" s="24" t="str">
        <f>IF(OR($B111="",V$3="",'Demand Locations'!X111=""),"",IF('Demand Locations'!X111&lt;COUNTIFS('Workers Settings'!$M:$M,$B111,'Workers Settings'!$N:$N,1,'Workers Settings'!$H:$H,V$3),"Warning!",IF('Demand Locations'!X111=0,"",COUNTIFS('Workers Settings'!$M:$M,$B111,'Workers Settings'!$N:$N,1,'Workers Settings'!$H:$H,V$3)/'Demand Locations'!X111)))</f>
        <v/>
      </c>
      <c r="W111" s="24" t="str">
        <f>IF(OR($B111="",W$3="",'Demand Locations'!Y111=""),"",IF('Demand Locations'!Y111&lt;COUNTIFS('Workers Settings'!$M:$M,$B111,'Workers Settings'!$N:$N,1,'Workers Settings'!$H:$H,W$3),"Warning!",IF('Demand Locations'!Y111=0,"",COUNTIFS('Workers Settings'!$M:$M,$B111,'Workers Settings'!$N:$N,1,'Workers Settings'!$H:$H,W$3)/'Demand Locations'!Y111)))</f>
        <v/>
      </c>
      <c r="X111" s="24" t="str">
        <f>IF(OR($B111="",X$3="",'Demand Locations'!Z111=""),"",IF('Demand Locations'!Z111&lt;COUNTIFS('Workers Settings'!$M:$M,$B111,'Workers Settings'!$N:$N,1,'Workers Settings'!$H:$H,X$3),"Warning!",IF('Demand Locations'!Z111=0,"",COUNTIFS('Workers Settings'!$M:$M,$B111,'Workers Settings'!$N:$N,1,'Workers Settings'!$H:$H,X$3)/'Demand Locations'!Z111)))</f>
        <v/>
      </c>
      <c r="Y111" s="24" t="str">
        <f>IF(OR($B111="",Y$3="",'Demand Locations'!AA111=""),"",IF('Demand Locations'!AA111&lt;COUNTIFS('Workers Settings'!$M:$M,$B111,'Workers Settings'!$N:$N,1,'Workers Settings'!$H:$H,Y$3),"Warning!",IF('Demand Locations'!AA111=0,"",COUNTIFS('Workers Settings'!$M:$M,$B111,'Workers Settings'!$N:$N,1,'Workers Settings'!$H:$H,Y$3)/'Demand Locations'!AA111)))</f>
        <v/>
      </c>
      <c r="Z111" s="24" t="str">
        <f>IF(OR($B111="",Z$3="",'Demand Locations'!AB111=""),"",IF('Demand Locations'!AB111&lt;COUNTIFS('Workers Settings'!$M:$M,$B111,'Workers Settings'!$N:$N,1,'Workers Settings'!$H:$H,Z$3),"Warning!",IF('Demand Locations'!AB111=0,"",COUNTIFS('Workers Settings'!$M:$M,$B111,'Workers Settings'!$N:$N,1,'Workers Settings'!$H:$H,Z$3)/'Demand Locations'!AB111)))</f>
        <v/>
      </c>
      <c r="AA111" s="24" t="str">
        <f>IF(OR($B111="",AA$3="",'Demand Locations'!AC111=""),"",IF('Demand Locations'!AC111&lt;COUNTIFS('Workers Settings'!$M:$M,$B111,'Workers Settings'!$N:$N,1,'Workers Settings'!$H:$H,AA$3),"Warning!",IF('Demand Locations'!AC111=0,"",COUNTIFS('Workers Settings'!$M:$M,$B111,'Workers Settings'!$N:$N,1,'Workers Settings'!$H:$H,AA$3)/'Demand Locations'!AC111)))</f>
        <v/>
      </c>
      <c r="AB111" s="24" t="str">
        <f>IF(OR($B111="",AB$3="",'Demand Locations'!AD111=""),"",IF('Demand Locations'!AD111&lt;COUNTIFS('Workers Settings'!$M:$M,$B111,'Workers Settings'!$N:$N,1,'Workers Settings'!$H:$H,AB$3),"Warning!",IF('Demand Locations'!AD111=0,"",COUNTIFS('Workers Settings'!$M:$M,$B111,'Workers Settings'!$N:$N,1,'Workers Settings'!$H:$H,AB$3)/'Demand Locations'!AD111)))</f>
        <v/>
      </c>
      <c r="AC111" s="24" t="str">
        <f>IF(OR($B111="",AC$3="",'Demand Locations'!AE111=""),"",IF('Demand Locations'!AE111&lt;COUNTIFS('Workers Settings'!$M:$M,$B111,'Workers Settings'!$N:$N,1,'Workers Settings'!$H:$H,AC$3),"Warning!",IF('Demand Locations'!AE111=0,"",COUNTIFS('Workers Settings'!$M:$M,$B111,'Workers Settings'!$N:$N,1,'Workers Settings'!$H:$H,AC$3)/'Demand Locations'!AE111)))</f>
        <v/>
      </c>
      <c r="AD111" s="24" t="str">
        <f>IF(OR($B111="",AD$3="",'Demand Locations'!AF111=""),"",IF('Demand Locations'!AF111&lt;COUNTIFS('Workers Settings'!$M:$M,$B111,'Workers Settings'!$N:$N,1,'Workers Settings'!$H:$H,AD$3),"Warning!",IF('Demand Locations'!AF111=0,"",COUNTIFS('Workers Settings'!$M:$M,$B111,'Workers Settings'!$N:$N,1,'Workers Settings'!$H:$H,AD$3)/'Demand Locations'!AF111)))</f>
        <v/>
      </c>
      <c r="AE111" s="24" t="str">
        <f>IF(OR($B111="",AE$3="",'Demand Locations'!AG111=""),"",IF('Demand Locations'!AG111&lt;COUNTIFS('Workers Settings'!$M:$M,$B111,'Workers Settings'!$N:$N,1,'Workers Settings'!$H:$H,AE$3),"Warning!",IF('Demand Locations'!AG111=0,"",COUNTIFS('Workers Settings'!$M:$M,$B111,'Workers Settings'!$N:$N,1,'Workers Settings'!$H:$H,AE$3)/'Demand Locations'!AG111)))</f>
        <v/>
      </c>
      <c r="AF111" s="24" t="str">
        <f>IF(OR($B111="",AF$3="",'Demand Locations'!AH111=""),"",IF('Demand Locations'!AH111&lt;COUNTIFS('Workers Settings'!$M:$M,$B111,'Workers Settings'!$N:$N,1,'Workers Settings'!$H:$H,AF$3),"Warning!",IF('Demand Locations'!AH111=0,"",COUNTIFS('Workers Settings'!$M:$M,$B111,'Workers Settings'!$N:$N,1,'Workers Settings'!$H:$H,AF$3)/'Demand Locations'!AH111)))</f>
        <v/>
      </c>
      <c r="AG111" s="24" t="str">
        <f>IF(OR($B111="",AG$3="",'Demand Locations'!AI111=""),"",IF('Demand Locations'!AI111&lt;COUNTIFS('Workers Settings'!$M:$M,$B111,'Workers Settings'!$N:$N,1,'Workers Settings'!$H:$H,AG$3),"Warning!",IF('Demand Locations'!AI111=0,"",COUNTIFS('Workers Settings'!$M:$M,$B111,'Workers Settings'!$N:$N,1,'Workers Settings'!$H:$H,AG$3)/'Demand Locations'!AI111)))</f>
        <v/>
      </c>
      <c r="AH111" s="24" t="str">
        <f>IF(OR($B111="",AH$3="",'Demand Locations'!AJ111=""),"",IF('Demand Locations'!AJ111&lt;COUNTIFS('Workers Settings'!$M:$M,$B111,'Workers Settings'!$N:$N,1,'Workers Settings'!$H:$H,AH$3),"Warning!",IF('Demand Locations'!AJ111=0,"",COUNTIFS('Workers Settings'!$M:$M,$B111,'Workers Settings'!$N:$N,1,'Workers Settings'!$H:$H,AH$3)/'Demand Locations'!AJ111)))</f>
        <v/>
      </c>
      <c r="AI111" s="24" t="str">
        <f>IF(OR($B111="",AI$3="",'Demand Locations'!AK111=""),"",IF('Demand Locations'!AK111&lt;COUNTIFS('Workers Settings'!$M:$M,$B111,'Workers Settings'!$N:$N,1,'Workers Settings'!$H:$H,AI$3),"Warning!",IF('Demand Locations'!AK111=0,"",COUNTIFS('Workers Settings'!$M:$M,$B111,'Workers Settings'!$N:$N,1,'Workers Settings'!$H:$H,AI$3)/'Demand Locations'!AK111)))</f>
        <v/>
      </c>
      <c r="AJ111" s="24" t="str">
        <f>IF(OR($B111="",AJ$3="",'Demand Locations'!AL111=""),"",IF('Demand Locations'!AL111&lt;COUNTIFS('Workers Settings'!$M:$M,$B111,'Workers Settings'!$N:$N,1,'Workers Settings'!$H:$H,AJ$3),"Warning!",IF('Demand Locations'!AL111=0,"",COUNTIFS('Workers Settings'!$M:$M,$B111,'Workers Settings'!$N:$N,1,'Workers Settings'!$H:$H,AJ$3)/'Demand Locations'!AL111)))</f>
        <v/>
      </c>
      <c r="AK111" s="24" t="str">
        <f>IF(OR($B111="",AK$3="",'Demand Locations'!AM111=""),"",IF('Demand Locations'!AM111&lt;COUNTIFS('Workers Settings'!$M:$M,$B111,'Workers Settings'!$N:$N,1,'Workers Settings'!$H:$H,AK$3),"Warning!",IF('Demand Locations'!AM111=0,"",COUNTIFS('Workers Settings'!$M:$M,$B111,'Workers Settings'!$N:$N,1,'Workers Settings'!$H:$H,AK$3)/'Demand Locations'!AM111)))</f>
        <v/>
      </c>
      <c r="AL111" s="24" t="str">
        <f>IF(OR($B111="",AL$3="",'Demand Locations'!AN111=""),"",IF('Demand Locations'!AN111&lt;COUNTIFS('Workers Settings'!$M:$M,$B111,'Workers Settings'!$N:$N,1,'Workers Settings'!$H:$H,AL$3),"Warning!",IF('Demand Locations'!AN111=0,"",COUNTIFS('Workers Settings'!$M:$M,$B111,'Workers Settings'!$N:$N,1,'Workers Settings'!$H:$H,AL$3)/'Demand Locations'!AN111)))</f>
        <v/>
      </c>
      <c r="AM111" s="24" t="str">
        <f>IF(OR($B111="",AM$3="",'Demand Locations'!AO111=""),"",IF('Demand Locations'!AO111&lt;COUNTIFS('Workers Settings'!$M:$M,$B111,'Workers Settings'!$N:$N,1,'Workers Settings'!$H:$H,AM$3),"Warning!",IF('Demand Locations'!AO111=0,"",COUNTIFS('Workers Settings'!$M:$M,$B111,'Workers Settings'!$N:$N,1,'Workers Settings'!$H:$H,AM$3)/'Demand Locations'!AO111)))</f>
        <v/>
      </c>
      <c r="AN111" s="24" t="str">
        <f>IF(OR($B111="",AN$3="",'Demand Locations'!AP111=""),"",IF('Demand Locations'!AP111&lt;COUNTIFS('Workers Settings'!$M:$M,$B111,'Workers Settings'!$N:$N,1,'Workers Settings'!$H:$H,AN$3),"Warning!",IF('Demand Locations'!AP111=0,"",COUNTIFS('Workers Settings'!$M:$M,$B111,'Workers Settings'!$N:$N,1,'Workers Settings'!$H:$H,AN$3)/'Demand Locations'!AP111)))</f>
        <v/>
      </c>
      <c r="AO111" s="24" t="str">
        <f>IF(OR($B111="",AO$3="",'Demand Locations'!AQ111=""),"",IF('Demand Locations'!AQ111&lt;COUNTIFS('Workers Settings'!$M:$M,$B111,'Workers Settings'!$N:$N,1,'Workers Settings'!$H:$H,AO$3),"Warning!",IF('Demand Locations'!AQ111=0,"",COUNTIFS('Workers Settings'!$M:$M,$B111,'Workers Settings'!$N:$N,1,'Workers Settings'!$H:$H,AO$3)/'Demand Locations'!AQ111)))</f>
        <v/>
      </c>
      <c r="AP111" s="24" t="str">
        <f>IF(OR($B111="",AP$3="",'Demand Locations'!AR111=""),"",IF('Demand Locations'!AR111&lt;COUNTIFS('Workers Settings'!$M:$M,$B111,'Workers Settings'!$N:$N,1,'Workers Settings'!$H:$H,AP$3),"Warning!",IF('Demand Locations'!AR111=0,"",COUNTIFS('Workers Settings'!$M:$M,$B111,'Workers Settings'!$N:$N,1,'Workers Settings'!$H:$H,AP$3)/'Demand Locations'!AR111)))</f>
        <v/>
      </c>
      <c r="AQ111" s="24" t="str">
        <f>IF(OR($B111="",AQ$3="",'Demand Locations'!AS111=""),"",IF('Demand Locations'!AS111&lt;COUNTIFS('Workers Settings'!$M:$M,$B111,'Workers Settings'!$N:$N,1,'Workers Settings'!$H:$H,AQ$3),"Warning!",IF('Demand Locations'!AS111=0,"",COUNTIFS('Workers Settings'!$M:$M,$B111,'Workers Settings'!$N:$N,1,'Workers Settings'!$H:$H,AQ$3)/'Demand Locations'!AS111)))</f>
        <v/>
      </c>
      <c r="AR111" s="24" t="str">
        <f>IF(OR($B111="",AR$3="",'Demand Locations'!AT111=""),"",IF('Demand Locations'!AT111&lt;COUNTIFS('Workers Settings'!$M:$M,$B111,'Workers Settings'!$N:$N,1,'Workers Settings'!$H:$H,AR$3),"Warning!",IF('Demand Locations'!AT111=0,"",COUNTIFS('Workers Settings'!$M:$M,$B111,'Workers Settings'!$N:$N,1,'Workers Settings'!$H:$H,AR$3)/'Demand Locations'!AT111)))</f>
        <v/>
      </c>
      <c r="AS111" s="24" t="str">
        <f>IF(OR($B111="",AS$3="",'Demand Locations'!AU111=""),"",IF('Demand Locations'!AU111&lt;COUNTIFS('Workers Settings'!$M:$M,$B111,'Workers Settings'!$N:$N,1,'Workers Settings'!$H:$H,AS$3),"Warning!",IF('Demand Locations'!AU111=0,"",COUNTIFS('Workers Settings'!$M:$M,$B111,'Workers Settings'!$N:$N,1,'Workers Settings'!$H:$H,AS$3)/'Demand Locations'!AU111)))</f>
        <v/>
      </c>
      <c r="AT111" s="24" t="str">
        <f>IF(OR($B111="",AT$3="",'Demand Locations'!AV111=""),"",IF('Demand Locations'!AV111&lt;COUNTIFS('Workers Settings'!$M:$M,$B111,'Workers Settings'!$N:$N,1,'Workers Settings'!$H:$H,AT$3),"Warning!",IF('Demand Locations'!AV111=0,"",COUNTIFS('Workers Settings'!$M:$M,$B111,'Workers Settings'!$N:$N,1,'Workers Settings'!$H:$H,AT$3)/'Demand Locations'!AV111)))</f>
        <v/>
      </c>
      <c r="AU111" s="24" t="str">
        <f>IF(OR($B111="",AU$3="",'Demand Locations'!AW111=""),"",IF('Demand Locations'!AW111&lt;COUNTIFS('Workers Settings'!$M:$M,$B111,'Workers Settings'!$N:$N,1,'Workers Settings'!$H:$H,AU$3),"Warning!",IF('Demand Locations'!AW111=0,"",COUNTIFS('Workers Settings'!$M:$M,$B111,'Workers Settings'!$N:$N,1,'Workers Settings'!$H:$H,AU$3)/'Demand Locations'!AW111)))</f>
        <v/>
      </c>
      <c r="AV111" s="24" t="str">
        <f>IF(OR($B111="",AV$3="",'Demand Locations'!AX111=""),"",IF('Demand Locations'!AX111&lt;COUNTIFS('Workers Settings'!$M:$M,$B111,'Workers Settings'!$N:$N,1,'Workers Settings'!$H:$H,AV$3),"Warning!",IF('Demand Locations'!AX111=0,"",COUNTIFS('Workers Settings'!$M:$M,$B111,'Workers Settings'!$N:$N,1,'Workers Settings'!$H:$H,AV$3)/'Demand Locations'!AX111)))</f>
        <v/>
      </c>
      <c r="AW111" s="24" t="str">
        <f>IF(OR($B111="",AW$3="",'Demand Locations'!AY111=""),"",IF('Demand Locations'!AY111&lt;COUNTIFS('Workers Settings'!$M:$M,$B111,'Workers Settings'!$N:$N,1,'Workers Settings'!$H:$H,AW$3),"Warning!",IF('Demand Locations'!AY111=0,"",COUNTIFS('Workers Settings'!$M:$M,$B111,'Workers Settings'!$N:$N,1,'Workers Settings'!$H:$H,AW$3)/'Demand Locations'!AY111)))</f>
        <v/>
      </c>
      <c r="AX111" s="24" t="str">
        <f>IF(OR($B111="",AX$3="",'Demand Locations'!AZ111=""),"",IF('Demand Locations'!AZ111&lt;COUNTIFS('Workers Settings'!$M:$M,$B111,'Workers Settings'!$N:$N,1,'Workers Settings'!$H:$H,AX$3),"Warning!",IF('Demand Locations'!AZ111=0,"",COUNTIFS('Workers Settings'!$M:$M,$B111,'Workers Settings'!$N:$N,1,'Workers Settings'!$H:$H,AX$3)/'Demand Locations'!AZ111)))</f>
        <v/>
      </c>
      <c r="AY111" s="24" t="str">
        <f>IF(OR($B111="",AY$3="",'Demand Locations'!BA111=""),"",IF('Demand Locations'!BA111&lt;COUNTIFS('Workers Settings'!$M:$M,$B111,'Workers Settings'!$N:$N,1,'Workers Settings'!$H:$H,AY$3),"Warning!",IF('Demand Locations'!BA111=0,"",COUNTIFS('Workers Settings'!$M:$M,$B111,'Workers Settings'!$N:$N,1,'Workers Settings'!$H:$H,AY$3)/'Demand Locations'!BA111)))</f>
        <v/>
      </c>
      <c r="AZ111" s="24" t="str">
        <f>IF(OR($B111="",AZ$3="",'Demand Locations'!BB111=""),"",IF('Demand Locations'!BB111&lt;COUNTIFS('Workers Settings'!$M:$M,$B111,'Workers Settings'!$N:$N,1,'Workers Settings'!$H:$H,AZ$3),"Warning!",IF('Demand Locations'!BB111=0,"",COUNTIFS('Workers Settings'!$M:$M,$B111,'Workers Settings'!$N:$N,1,'Workers Settings'!$H:$H,AZ$3)/'Demand Locations'!BB111)))</f>
        <v/>
      </c>
      <c r="BA111" s="24" t="str">
        <f>IF(OR($B111="",BA$3="",'Demand Locations'!BC111=""),"",IF('Demand Locations'!BC111&lt;COUNTIFS('Workers Settings'!$M:$M,$B111,'Workers Settings'!$N:$N,1,'Workers Settings'!$H:$H,BA$3),"Warning!",IF('Demand Locations'!BC111=0,"",COUNTIFS('Workers Settings'!$M:$M,$B111,'Workers Settings'!$N:$N,1,'Workers Settings'!$H:$H,BA$3)/'Demand Locations'!BC111)))</f>
        <v/>
      </c>
      <c r="BB111" s="24" t="str">
        <f>IF(OR($B111="",BB$3="",'Demand Locations'!BD111=""),"",IF('Demand Locations'!BD111&lt;COUNTIFS('Workers Settings'!$M:$M,$B111,'Workers Settings'!$N:$N,1,'Workers Settings'!$H:$H,BB$3),"Warning!",IF('Demand Locations'!BD111=0,"",COUNTIFS('Workers Settings'!$M:$M,$B111,'Workers Settings'!$N:$N,1,'Workers Settings'!$H:$H,BB$3)/'Demand Locations'!BD111)))</f>
        <v/>
      </c>
      <c r="BC111" s="24" t="str">
        <f>IF(OR($B111="",BC$3="",'Demand Locations'!BE111=""),"",IF('Demand Locations'!BE111&lt;COUNTIFS('Workers Settings'!$M:$M,$B111,'Workers Settings'!$N:$N,1,'Workers Settings'!$H:$H,BC$3),"Warning!",IF('Demand Locations'!BE111=0,"",COUNTIFS('Workers Settings'!$M:$M,$B111,'Workers Settings'!$N:$N,1,'Workers Settings'!$H:$H,BC$3)/'Demand Locations'!BE111)))</f>
        <v/>
      </c>
      <c r="BD111" s="24" t="str">
        <f>IF(OR($B111="",BD$3="",'Demand Locations'!BF111=""),"",IF('Demand Locations'!BF111&lt;COUNTIFS('Workers Settings'!$M:$M,$B111,'Workers Settings'!$N:$N,1,'Workers Settings'!$H:$H,BD$3),"Warning!",IF('Demand Locations'!BF111=0,"",COUNTIFS('Workers Settings'!$M:$M,$B111,'Workers Settings'!$N:$N,1,'Workers Settings'!$H:$H,BD$3)/'Demand Locations'!BF111)))</f>
        <v/>
      </c>
      <c r="BE111" s="24" t="str">
        <f>IF(OR($B111="",BE$3="",'Demand Locations'!BG111=""),"",IF('Demand Locations'!BG111&lt;COUNTIFS('Workers Settings'!$M:$M,$B111,'Workers Settings'!$N:$N,1,'Workers Settings'!$H:$H,BE$3),"Warning!",IF('Demand Locations'!BG111=0,"",COUNTIFS('Workers Settings'!$M:$M,$B111,'Workers Settings'!$N:$N,1,'Workers Settings'!$H:$H,BE$3)/'Demand Locations'!BG111)))</f>
        <v/>
      </c>
      <c r="BF111" s="24" t="str">
        <f>IF(OR($B111="",BF$3="",'Demand Locations'!BH111=""),"",IF('Demand Locations'!BH111&lt;COUNTIFS('Workers Settings'!$M:$M,$B111,'Workers Settings'!$N:$N,1,'Workers Settings'!$H:$H,BF$3),"Warning!",IF('Demand Locations'!BH111=0,"",COUNTIFS('Workers Settings'!$M:$M,$B111,'Workers Settings'!$N:$N,1,'Workers Settings'!$H:$H,BF$3)/'Demand Locations'!BH111)))</f>
        <v/>
      </c>
      <c r="BG111" s="24" t="str">
        <f>IF(OR($B111="",BG$3="",'Demand Locations'!BI111=""),"",IF('Demand Locations'!BI111&lt;COUNTIFS('Workers Settings'!$M:$M,$B111,'Workers Settings'!$N:$N,1,'Workers Settings'!$H:$H,BG$3),"Warning!",IF('Demand Locations'!BI111=0,"",COUNTIFS('Workers Settings'!$M:$M,$B111,'Workers Settings'!$N:$N,1,'Workers Settings'!$H:$H,BG$3)/'Demand Locations'!BI111)))</f>
        <v/>
      </c>
      <c r="BH111" s="24" t="str">
        <f>IF(OR($B111="",BH$3="",'Demand Locations'!BJ111=""),"",IF('Demand Locations'!BJ111&lt;COUNTIFS('Workers Settings'!$M:$M,$B111,'Workers Settings'!$N:$N,1,'Workers Settings'!$H:$H,BH$3),"Warning!",IF('Demand Locations'!BJ111=0,"",COUNTIFS('Workers Settings'!$M:$M,$B111,'Workers Settings'!$N:$N,1,'Workers Settings'!$H:$H,BH$3)/'Demand Locations'!BJ111)))</f>
        <v/>
      </c>
      <c r="BI111" s="24" t="str">
        <f>IF(OR($B111="",BI$3="",'Demand Locations'!BK111=""),"",IF('Demand Locations'!BK111&lt;COUNTIFS('Workers Settings'!$M:$M,$B111,'Workers Settings'!$N:$N,1,'Workers Settings'!$H:$H,BI$3),"Warning!",IF('Demand Locations'!BK111=0,"",COUNTIFS('Workers Settings'!$M:$M,$B111,'Workers Settings'!$N:$N,1,'Workers Settings'!$H:$H,BI$3)/'Demand Locations'!BK111)))</f>
        <v/>
      </c>
      <c r="BJ111" s="24" t="str">
        <f>IF(OR($B111="",BJ$3="",'Demand Locations'!BL111=""),"",IF('Demand Locations'!BL111&lt;COUNTIFS('Workers Settings'!$M:$M,$B111,'Workers Settings'!$N:$N,1,'Workers Settings'!$H:$H,BJ$3),"Warning!",IF('Demand Locations'!BL111=0,"",COUNTIFS('Workers Settings'!$M:$M,$B111,'Workers Settings'!$N:$N,1,'Workers Settings'!$H:$H,BJ$3)/'Demand Locations'!BL111)))</f>
        <v/>
      </c>
      <c r="BK111" s="24" t="str">
        <f>IF(OR($B111="",BK$3="",'Demand Locations'!BM111=""),"",IF('Demand Locations'!BM111&lt;COUNTIFS('Workers Settings'!$M:$M,$B111,'Workers Settings'!$N:$N,1,'Workers Settings'!$H:$H,BK$3),"Warning!",IF('Demand Locations'!BM111=0,"",COUNTIFS('Workers Settings'!$M:$M,$B111,'Workers Settings'!$N:$N,1,'Workers Settings'!$H:$H,BK$3)/'Demand Locations'!BM111)))</f>
        <v/>
      </c>
      <c r="BL111" s="24" t="str">
        <f>IF(OR($B111="",BL$3="",'Demand Locations'!BN111=""),"",IF('Demand Locations'!BN111&lt;COUNTIFS('Workers Settings'!$M:$M,$B111,'Workers Settings'!$N:$N,1,'Workers Settings'!$H:$H,BL$3),"Warning!",IF('Demand Locations'!BN111=0,"",COUNTIFS('Workers Settings'!$M:$M,$B111,'Workers Settings'!$N:$N,1,'Workers Settings'!$H:$H,BL$3)/'Demand Locations'!BN111)))</f>
        <v/>
      </c>
      <c r="BM111" s="24" t="str">
        <f>IF(OR($B111="",BM$3="",'Demand Locations'!BO111=""),"",IF('Demand Locations'!BO111&lt;COUNTIFS('Workers Settings'!$M:$M,$B111,'Workers Settings'!$N:$N,1,'Workers Settings'!$H:$H,BM$3),"Warning!",IF('Demand Locations'!BO111=0,"",COUNTIFS('Workers Settings'!$M:$M,$B111,'Workers Settings'!$N:$N,1,'Workers Settings'!$H:$H,BM$3)/'Demand Locations'!BO111)))</f>
        <v/>
      </c>
      <c r="BN111" s="24" t="str">
        <f>IF(OR($B111="",BN$3="",'Demand Locations'!BP111=""),"",IF('Demand Locations'!BP111&lt;COUNTIFS('Workers Settings'!$M:$M,$B111,'Workers Settings'!$N:$N,1,'Workers Settings'!$H:$H,BN$3),"Warning!",IF('Demand Locations'!BP111=0,"",COUNTIFS('Workers Settings'!$M:$M,$B111,'Workers Settings'!$N:$N,1,'Workers Settings'!$H:$H,BN$3)/'Demand Locations'!BP111)))</f>
        <v/>
      </c>
      <c r="BO111" s="24" t="str">
        <f>IF(OR($B111="",BO$3="",'Demand Locations'!BQ111=""),"",IF('Demand Locations'!BQ111&lt;COUNTIFS('Workers Settings'!$M:$M,$B111,'Workers Settings'!$N:$N,1,'Workers Settings'!$H:$H,BO$3),"Warning!",IF('Demand Locations'!BQ111=0,"",COUNTIFS('Workers Settings'!$M:$M,$B111,'Workers Settings'!$N:$N,1,'Workers Settings'!$H:$H,BO$3)/'Demand Locations'!BQ111)))</f>
        <v/>
      </c>
      <c r="BP111" s="24" t="str">
        <f>IF(OR($B111="",BP$3="",'Demand Locations'!BR111=""),"",IF('Demand Locations'!BR111&lt;COUNTIFS('Workers Settings'!$M:$M,$B111,'Workers Settings'!$N:$N,1,'Workers Settings'!$H:$H,BP$3),"Warning!",IF('Demand Locations'!BR111=0,"",COUNTIFS('Workers Settings'!$M:$M,$B111,'Workers Settings'!$N:$N,1,'Workers Settings'!$H:$H,BP$3)/'Demand Locations'!BR111)))</f>
        <v/>
      </c>
      <c r="BQ111" s="24" t="str">
        <f>IF(OR($B111="",BQ$3="",'Demand Locations'!BS111=""),"",IF('Demand Locations'!BS111&lt;COUNTIFS('Workers Settings'!$M:$M,$B111,'Workers Settings'!$N:$N,1,'Workers Settings'!$H:$H,BQ$3),"Warning!",IF('Demand Locations'!BS111=0,"",COUNTIFS('Workers Settings'!$M:$M,$B111,'Workers Settings'!$N:$N,1,'Workers Settings'!$H:$H,BQ$3)/'Demand Locations'!BS111)))</f>
        <v/>
      </c>
      <c r="BR111" s="24" t="str">
        <f>IF(OR($B111="",BR$3="",'Demand Locations'!BT111=""),"",IF('Demand Locations'!BT111&lt;COUNTIFS('Workers Settings'!$M:$M,$B111,'Workers Settings'!$N:$N,1,'Workers Settings'!$H:$H,BR$3),"Warning!",IF('Demand Locations'!BT111=0,"",COUNTIFS('Workers Settings'!$M:$M,$B111,'Workers Settings'!$N:$N,1,'Workers Settings'!$H:$H,BR$3)/'Demand Locations'!BT111)))</f>
        <v/>
      </c>
      <c r="BS111" s="24" t="str">
        <f>IF(OR($B111="",BS$3="",'Demand Locations'!BU111=""),"",IF('Demand Locations'!BU111&lt;COUNTIFS('Workers Settings'!$M:$M,$B111,'Workers Settings'!$N:$N,1,'Workers Settings'!$H:$H,BS$3),"Warning!",IF('Demand Locations'!BU111=0,"",COUNTIFS('Workers Settings'!$M:$M,$B111,'Workers Settings'!$N:$N,1,'Workers Settings'!$H:$H,BS$3)/'Demand Locations'!BU111)))</f>
        <v/>
      </c>
      <c r="BT111" s="24" t="str">
        <f>IF(OR($B111="",BT$3="",'Demand Locations'!BV111=""),"",IF('Demand Locations'!BV111&lt;COUNTIFS('Workers Settings'!$M:$M,$B111,'Workers Settings'!$N:$N,1,'Workers Settings'!$H:$H,BT$3),"Warning!",IF('Demand Locations'!BV111=0,"",COUNTIFS('Workers Settings'!$M:$M,$B111,'Workers Settings'!$N:$N,1,'Workers Settings'!$H:$H,BT$3)/'Demand Locations'!BV111)))</f>
        <v/>
      </c>
      <c r="BU111" s="24" t="str">
        <f>IF(OR($B111="",BU$3="",'Demand Locations'!BW111=""),"",IF('Demand Locations'!BW111&lt;COUNTIFS('Workers Settings'!$M:$M,$B111,'Workers Settings'!$N:$N,1,'Workers Settings'!$H:$H,BU$3),"Warning!",IF('Demand Locations'!BW111=0,"",COUNTIFS('Workers Settings'!$M:$M,$B111,'Workers Settings'!$N:$N,1,'Workers Settings'!$H:$H,BU$3)/'Demand Locations'!BW111)))</f>
        <v/>
      </c>
      <c r="BV111" s="24" t="str">
        <f>IF(OR($B111="",BV$3="",'Demand Locations'!BX111=""),"",IF('Demand Locations'!BX111&lt;COUNTIFS('Workers Settings'!$M:$M,$B111,'Workers Settings'!$N:$N,1,'Workers Settings'!$H:$H,BV$3),"Warning!",IF('Demand Locations'!BX111=0,"",COUNTIFS('Workers Settings'!$M:$M,$B111,'Workers Settings'!$N:$N,1,'Workers Settings'!$H:$H,BV$3)/'Demand Locations'!BX111)))</f>
        <v/>
      </c>
      <c r="BW111" s="24" t="str">
        <f>IF(OR($B111="",BW$3="",'Demand Locations'!BY111=""),"",IF('Demand Locations'!BY111&lt;COUNTIFS('Workers Settings'!$M:$M,$B111,'Workers Settings'!$N:$N,1,'Workers Settings'!$H:$H,BW$3),"Warning!",IF('Demand Locations'!BY111=0,"",COUNTIFS('Workers Settings'!$M:$M,$B111,'Workers Settings'!$N:$N,1,'Workers Settings'!$H:$H,BW$3)/'Demand Locations'!BY111)))</f>
        <v/>
      </c>
      <c r="BX111" s="24" t="str">
        <f>IF(OR($B111="",BX$3="",'Demand Locations'!BZ111=""),"",IF('Demand Locations'!BZ111&lt;COUNTIFS('Workers Settings'!$M:$M,$B111,'Workers Settings'!$N:$N,1,'Workers Settings'!$H:$H,BX$3),"Warning!",IF('Demand Locations'!BZ111=0,"",COUNTIFS('Workers Settings'!$M:$M,$B111,'Workers Settings'!$N:$N,1,'Workers Settings'!$H:$H,BX$3)/'Demand Locations'!BZ111)))</f>
        <v/>
      </c>
      <c r="BY111" s="24" t="str">
        <f>IF(OR($B111="",BY$3="",'Demand Locations'!CA111=""),"",IF('Demand Locations'!CA111&lt;COUNTIFS('Workers Settings'!$M:$M,$B111,'Workers Settings'!$N:$N,1,'Workers Settings'!$H:$H,BY$3),"Warning!",IF('Demand Locations'!CA111=0,"",COUNTIFS('Workers Settings'!$M:$M,$B111,'Workers Settings'!$N:$N,1,'Workers Settings'!$H:$H,BY$3)/'Demand Locations'!CA111)))</f>
        <v/>
      </c>
      <c r="BZ111" s="24" t="str">
        <f>IF(OR($B111="",BZ$3="",'Demand Locations'!CB111=""),"",IF('Demand Locations'!CB111&lt;COUNTIFS('Workers Settings'!$M:$M,$B111,'Workers Settings'!$N:$N,1,'Workers Settings'!$H:$H,BZ$3),"Warning!",IF('Demand Locations'!CB111=0,"",COUNTIFS('Workers Settings'!$M:$M,$B111,'Workers Settings'!$N:$N,1,'Workers Settings'!$H:$H,BZ$3)/'Demand Locations'!CB111)))</f>
        <v/>
      </c>
      <c r="CA111" s="24" t="str">
        <f>IF(OR($B111="",CA$3="",'Demand Locations'!CC111=""),"",IF('Demand Locations'!CC111&lt;COUNTIFS('Workers Settings'!$M:$M,$B111,'Workers Settings'!$N:$N,1,'Workers Settings'!$H:$H,CA$3),"Warning!",IF('Demand Locations'!CC111=0,"",COUNTIFS('Workers Settings'!$M:$M,$B111,'Workers Settings'!$N:$N,1,'Workers Settings'!$H:$H,CA$3)/'Demand Locations'!CC111)))</f>
        <v/>
      </c>
      <c r="CB111" s="24" t="str">
        <f>IF(OR($B111="",CB$3="",'Demand Locations'!CD111=""),"",IF('Demand Locations'!CD111&lt;COUNTIFS('Workers Settings'!$M:$M,$B111,'Workers Settings'!$N:$N,1,'Workers Settings'!$H:$H,CB$3),"Warning!",IF('Demand Locations'!CD111=0,"",COUNTIFS('Workers Settings'!$M:$M,$B111,'Workers Settings'!$N:$N,1,'Workers Settings'!$H:$H,CB$3)/'Demand Locations'!CD111)))</f>
        <v/>
      </c>
      <c r="CC111" s="24" t="str">
        <f>IF(OR($B111="",CC$3="",'Demand Locations'!CE111=""),"",IF('Demand Locations'!CE111&lt;COUNTIFS('Workers Settings'!$M:$M,$B111,'Workers Settings'!$N:$N,1,'Workers Settings'!$H:$H,CC$3),"Warning!",IF('Demand Locations'!CE111=0,"",COUNTIFS('Workers Settings'!$M:$M,$B111,'Workers Settings'!$N:$N,1,'Workers Settings'!$H:$H,CC$3)/'Demand Locations'!CE111)))</f>
        <v/>
      </c>
      <c r="CD111" s="24" t="str">
        <f>IF(OR($B111="",CD$3="",'Demand Locations'!CF111=""),"",IF('Demand Locations'!CF111&lt;COUNTIFS('Workers Settings'!$M:$M,$B111,'Workers Settings'!$N:$N,1,'Workers Settings'!$H:$H,CD$3),"Warning!",IF('Demand Locations'!CF111=0,"",COUNTIFS('Workers Settings'!$M:$M,$B111,'Workers Settings'!$N:$N,1,'Workers Settings'!$H:$H,CD$3)/'Demand Locations'!CF111)))</f>
        <v/>
      </c>
      <c r="CE111" s="24" t="str">
        <f>IF(OR($B111="",CE$3="",'Demand Locations'!CG111=""),"",IF('Demand Locations'!CG111&lt;COUNTIFS('Workers Settings'!$M:$M,$B111,'Workers Settings'!$N:$N,1,'Workers Settings'!$H:$H,CE$3),"Warning!",IF('Demand Locations'!CG111=0,"",COUNTIFS('Workers Settings'!$M:$M,$B111,'Workers Settings'!$N:$N,1,'Workers Settings'!$H:$H,CE$3)/'Demand Locations'!CG111)))</f>
        <v/>
      </c>
      <c r="CF111" s="24" t="str">
        <f>IF(OR($B111="",CF$3="",'Demand Locations'!CH111=""),"",IF('Demand Locations'!CH111&lt;COUNTIFS('Workers Settings'!$M:$M,$B111,'Workers Settings'!$N:$N,1,'Workers Settings'!$H:$H,CF$3),"Warning!",IF('Demand Locations'!CH111=0,"",COUNTIFS('Workers Settings'!$M:$M,$B111,'Workers Settings'!$N:$N,1,'Workers Settings'!$H:$H,CF$3)/'Demand Locations'!CH111)))</f>
        <v/>
      </c>
      <c r="CG111" s="24" t="str">
        <f>IF(OR($B111="",CG$3="",'Demand Locations'!CI111=""),"",IF('Demand Locations'!CI111&lt;COUNTIFS('Workers Settings'!$M:$M,$B111,'Workers Settings'!$N:$N,1,'Workers Settings'!$H:$H,CG$3),"Warning!",IF('Demand Locations'!CI111=0,"",COUNTIFS('Workers Settings'!$M:$M,$B111,'Workers Settings'!$N:$N,1,'Workers Settings'!$H:$H,CG$3)/'Demand Locations'!CI111)))</f>
        <v/>
      </c>
      <c r="CH111" s="24" t="str">
        <f>IF(OR($B111="",CH$3="",'Demand Locations'!CJ111=""),"",IF('Demand Locations'!CJ111&lt;COUNTIFS('Workers Settings'!$M:$M,$B111,'Workers Settings'!$N:$N,1,'Workers Settings'!$H:$H,CH$3),"Warning!",IF('Demand Locations'!CJ111=0,"",COUNTIFS('Workers Settings'!$M:$M,$B111,'Workers Settings'!$N:$N,1,'Workers Settings'!$H:$H,CH$3)/'Demand Locations'!CJ111)))</f>
        <v/>
      </c>
      <c r="CI111" s="24" t="str">
        <f>IF(OR($B111="",CI$3="",'Demand Locations'!CK111=""),"",IF('Demand Locations'!CK111&lt;COUNTIFS('Workers Settings'!$M:$M,$B111,'Workers Settings'!$N:$N,1,'Workers Settings'!$H:$H,CI$3),"Warning!",IF('Demand Locations'!CK111=0,"",COUNTIFS('Workers Settings'!$M:$M,$B111,'Workers Settings'!$N:$N,1,'Workers Settings'!$H:$H,CI$3)/'Demand Locations'!CK111)))</f>
        <v/>
      </c>
      <c r="CJ111" s="24" t="str">
        <f>IF(OR($B111="",CJ$3="",'Demand Locations'!CL111=""),"",IF('Demand Locations'!CL111&lt;COUNTIFS('Workers Settings'!$M:$M,$B111,'Workers Settings'!$N:$N,1,'Workers Settings'!$H:$H,CJ$3),"Warning!",IF('Demand Locations'!CL111=0,"",COUNTIFS('Workers Settings'!$M:$M,$B111,'Workers Settings'!$N:$N,1,'Workers Settings'!$H:$H,CJ$3)/'Demand Locations'!CL111)))</f>
        <v/>
      </c>
      <c r="CK111" s="24" t="str">
        <f>IF(OR($B111="",CK$3="",'Demand Locations'!CM111=""),"",IF('Demand Locations'!CM111&lt;COUNTIFS('Workers Settings'!$M:$M,$B111,'Workers Settings'!$N:$N,1,'Workers Settings'!$H:$H,CK$3),"Warning!",IF('Demand Locations'!CM111=0,"",COUNTIFS('Workers Settings'!$M:$M,$B111,'Workers Settings'!$N:$N,1,'Workers Settings'!$H:$H,CK$3)/'Demand Locations'!CM111)))</f>
        <v/>
      </c>
      <c r="CL111" s="24" t="str">
        <f>IF(OR($B111="",CL$3="",'Demand Locations'!CN111=""),"",IF('Demand Locations'!CN111&lt;COUNTIFS('Workers Settings'!$M:$M,$B111,'Workers Settings'!$N:$N,1,'Workers Settings'!$H:$H,CL$3),"Warning!",IF('Demand Locations'!CN111=0,"",COUNTIFS('Workers Settings'!$M:$M,$B111,'Workers Settings'!$N:$N,1,'Workers Settings'!$H:$H,CL$3)/'Demand Locations'!CN111)))</f>
        <v/>
      </c>
      <c r="CM111" s="24" t="str">
        <f>IF(OR($B111="",CM$3="",'Demand Locations'!CO111=""),"",IF('Demand Locations'!CO111&lt;COUNTIFS('Workers Settings'!$M:$M,$B111,'Workers Settings'!$N:$N,1,'Workers Settings'!$H:$H,CM$3),"Warning!",IF('Demand Locations'!CO111=0,"",COUNTIFS('Workers Settings'!$M:$M,$B111,'Workers Settings'!$N:$N,1,'Workers Settings'!$H:$H,CM$3)/'Demand Locations'!CO111)))</f>
        <v/>
      </c>
      <c r="CN111" s="24" t="str">
        <f>IF(OR($B111="",CN$3="",'Demand Locations'!CP111=""),"",IF('Demand Locations'!CP111&lt;COUNTIFS('Workers Settings'!$M:$M,$B111,'Workers Settings'!$N:$N,1,'Workers Settings'!$H:$H,CN$3),"Warning!",IF('Demand Locations'!CP111=0,"",COUNTIFS('Workers Settings'!$M:$M,$B111,'Workers Settings'!$N:$N,1,'Workers Settings'!$H:$H,CN$3)/'Demand Locations'!CP111)))</f>
        <v/>
      </c>
      <c r="CO111" s="24" t="str">
        <f>IF(OR($B111="",CO$3="",'Demand Locations'!CQ111=""),"",IF('Demand Locations'!CQ111&lt;COUNTIFS('Workers Settings'!$M:$M,$B111,'Workers Settings'!$N:$N,1,'Workers Settings'!$H:$H,CO$3),"Warning!",IF('Demand Locations'!CQ111=0,"",COUNTIFS('Workers Settings'!$M:$M,$B111,'Workers Settings'!$N:$N,1,'Workers Settings'!$H:$H,CO$3)/'Demand Locations'!CQ111)))</f>
        <v/>
      </c>
      <c r="CP111" s="24" t="str">
        <f>IF(OR($B111="",CP$3="",'Demand Locations'!CR111=""),"",IF('Demand Locations'!CR111&lt;COUNTIFS('Workers Settings'!$M:$M,$B111,'Workers Settings'!$N:$N,1,'Workers Settings'!$H:$H,CP$3),"Warning!",IF('Demand Locations'!CR111=0,"",COUNTIFS('Workers Settings'!$M:$M,$B111,'Workers Settings'!$N:$N,1,'Workers Settings'!$H:$H,CP$3)/'Demand Locations'!CR111)))</f>
        <v/>
      </c>
      <c r="CQ111" s="24" t="str">
        <f>IF(OR($B111="",CQ$3="",'Demand Locations'!CS111=""),"",IF('Demand Locations'!CS111&lt;COUNTIFS('Workers Settings'!$M:$M,$B111,'Workers Settings'!$N:$N,1,'Workers Settings'!$H:$H,CQ$3),"Warning!",IF('Demand Locations'!CS111=0,"",COUNTIFS('Workers Settings'!$M:$M,$B111,'Workers Settings'!$N:$N,1,'Workers Settings'!$H:$H,CQ$3)/'Demand Locations'!CS111)))</f>
        <v/>
      </c>
      <c r="CR111" s="24" t="str">
        <f>IF(OR($B111="",CR$3="",'Demand Locations'!CT111=""),"",IF('Demand Locations'!CT111&lt;COUNTIFS('Workers Settings'!$M:$M,$B111,'Workers Settings'!$N:$N,1,'Workers Settings'!$H:$H,CR$3),"Warning!",IF('Demand Locations'!CT111=0,"",COUNTIFS('Workers Settings'!$M:$M,$B111,'Workers Settings'!$N:$N,1,'Workers Settings'!$H:$H,CR$3)/'Demand Locations'!CT111)))</f>
        <v/>
      </c>
      <c r="CS111" s="24" t="str">
        <f>IF(OR($B111="",CS$3="",'Demand Locations'!CU111=""),"",IF('Demand Locations'!CU111&lt;COUNTIFS('Workers Settings'!$M:$M,$B111,'Workers Settings'!$N:$N,1,'Workers Settings'!$H:$H,CS$3),"Warning!",IF('Demand Locations'!CU111=0,"",COUNTIFS('Workers Settings'!$M:$M,$B111,'Workers Settings'!$N:$N,1,'Workers Settings'!$H:$H,CS$3)/'Demand Locations'!CU111)))</f>
        <v/>
      </c>
      <c r="CT111" s="24" t="str">
        <f>IF(OR($B111="",CT$3="",'Demand Locations'!CV111=""),"",IF('Demand Locations'!CV111&lt;COUNTIFS('Workers Settings'!$M:$M,$B111,'Workers Settings'!$N:$N,1,'Workers Settings'!$H:$H,CT$3),"Warning!",IF('Demand Locations'!CV111=0,"",COUNTIFS('Workers Settings'!$M:$M,$B111,'Workers Settings'!$N:$N,1,'Workers Settings'!$H:$H,CT$3)/'Demand Locations'!CV111)))</f>
        <v/>
      </c>
      <c r="CU111" s="24" t="str">
        <f>IF(OR($B111="",CU$3="",'Demand Locations'!CW111=""),"",IF('Demand Locations'!CW111&lt;COUNTIFS('Workers Settings'!$M:$M,$B111,'Workers Settings'!$N:$N,1,'Workers Settings'!$H:$H,CU$3),"Warning!",IF('Demand Locations'!CW111=0,"",COUNTIFS('Workers Settings'!$M:$M,$B111,'Workers Settings'!$N:$N,1,'Workers Settings'!$H:$H,CU$3)/'Demand Locations'!CW111)))</f>
        <v/>
      </c>
      <c r="CV111" s="24" t="str">
        <f>IF(OR($B111="",CV$3="",'Demand Locations'!CX111=""),"",IF('Demand Locations'!CX111&lt;COUNTIFS('Workers Settings'!$M:$M,$B111,'Workers Settings'!$N:$N,1,'Workers Settings'!$H:$H,CV$3),"Warning!",IF('Demand Locations'!CX111=0,"",COUNTIFS('Workers Settings'!$M:$M,$B111,'Workers Settings'!$N:$N,1,'Workers Settings'!$H:$H,CV$3)/'Demand Locations'!CX111)))</f>
        <v/>
      </c>
      <c r="CW111" s="24" t="str">
        <f>IF(OR($B111="",CW$3="",'Demand Locations'!CY111=""),"",IF('Demand Locations'!CY111&lt;COUNTIFS('Workers Settings'!$M:$M,$B111,'Workers Settings'!$N:$N,1,'Workers Settings'!$H:$H,CW$3),"Warning!",IF('Demand Locations'!CY111=0,"",COUNTIFS('Workers Settings'!$M:$M,$B111,'Workers Settings'!$N:$N,1,'Workers Settings'!$H:$H,CW$3)/'Demand Locations'!CY111)))</f>
        <v/>
      </c>
      <c r="CX111" s="24" t="str">
        <f>IF(OR($B111="",CX$3="",'Demand Locations'!CZ111=""),"",IF('Demand Locations'!CZ111&lt;COUNTIFS('Workers Settings'!$M:$M,$B111,'Workers Settings'!$N:$N,1,'Workers Settings'!$H:$H,CX$3),"Warning!",IF('Demand Locations'!CZ111=0,"",COUNTIFS('Workers Settings'!$M:$M,$B111,'Workers Settings'!$N:$N,1,'Workers Settings'!$H:$H,CX$3)/'Demand Locations'!CZ111)))</f>
        <v/>
      </c>
      <c r="CY111" s="24" t="str">
        <f>IF(OR($B111="",CY$3="",'Demand Locations'!DA111=""),"",IF('Demand Locations'!DA111&lt;COUNTIFS('Workers Settings'!$M:$M,$B111,'Workers Settings'!$N:$N,1,'Workers Settings'!$H:$H,CY$3),"Warning!",IF('Demand Locations'!DA111=0,"",COUNTIFS('Workers Settings'!$M:$M,$B111,'Workers Settings'!$N:$N,1,'Workers Settings'!$H:$H,CY$3)/'Demand Locations'!DA111)))</f>
        <v/>
      </c>
      <c r="CZ111" s="24" t="str">
        <f>IF(OR($B111="",CZ$3="",'Demand Locations'!DB111=""),"",IF('Demand Locations'!DB111&lt;COUNTIFS('Workers Settings'!$M:$M,$B111,'Workers Settings'!$N:$N,1,'Workers Settings'!$H:$H,CZ$3),"Warning!",IF('Demand Locations'!DB111=0,"",COUNTIFS('Workers Settings'!$M:$M,$B111,'Workers Settings'!$N:$N,1,'Workers Settings'!$H:$H,CZ$3)/'Demand Locations'!DB111)))</f>
        <v/>
      </c>
    </row>
    <row r="112" spans="1:104" x14ac:dyDescent="0.25">
      <c r="A112" s="7">
        <f t="shared" si="1"/>
        <v>108</v>
      </c>
      <c r="B112" s="7" t="str">
        <f>IF('Demand Locations'!B112&lt;&gt;"",'Demand Locations'!B112,"")</f>
        <v/>
      </c>
      <c r="C112" s="29" t="str">
        <f>IF(B112="","",SUMIFS('Workers Assignments'!Z:Z,'Workers Settings'!M:M,B112,'Workers Settings'!N:N,1))</f>
        <v/>
      </c>
      <c r="D112" s="24" t="str">
        <f>IF(OR(B112="",'Demand Locations'!E112=""),"",IF('Demand Locations'!E112&lt;C112,"Warning!",IF('Demand Locations'!E112=0,"",C112/'Demand Locations'!E112)))</f>
        <v/>
      </c>
      <c r="E112" s="44" t="str">
        <f>IF(OR($B112="",E$3="",'Demand Locations'!G112=""),"",IF('Demand Locations'!G112&lt;COUNTIFS('Workers Settings'!$M:$M,$B112,'Workers Settings'!$N:$N,1,'Workers Settings'!$H:$H,E$3),"Warning!",IF('Demand Locations'!G112=0,"",COUNTIFS('Workers Settings'!$M:$M,$B112,'Workers Settings'!$N:$N,1,'Workers Settings'!$H:$H,E$3)/'Demand Locations'!G112)))</f>
        <v/>
      </c>
      <c r="F112" s="24" t="str">
        <f>IF(OR($B112="",F$3="",'Demand Locations'!H112=""),"",IF('Demand Locations'!H112&lt;COUNTIFS('Workers Settings'!$M:$M,$B112,'Workers Settings'!$N:$N,1,'Workers Settings'!$H:$H,F$3),"Warning!",IF('Demand Locations'!H112=0,"",COUNTIFS('Workers Settings'!$M:$M,$B112,'Workers Settings'!$N:$N,1,'Workers Settings'!$H:$H,F$3)/'Demand Locations'!H112)))</f>
        <v/>
      </c>
      <c r="G112" s="24" t="str">
        <f>IF(OR($B112="",G$3="",'Demand Locations'!I112=""),"",IF('Demand Locations'!I112&lt;COUNTIFS('Workers Settings'!$M:$M,$B112,'Workers Settings'!$N:$N,1,'Workers Settings'!$H:$H,G$3),"Warning!",IF('Demand Locations'!I112=0,"",COUNTIFS('Workers Settings'!$M:$M,$B112,'Workers Settings'!$N:$N,1,'Workers Settings'!$H:$H,G$3)/'Demand Locations'!I112)))</f>
        <v/>
      </c>
      <c r="H112" s="24" t="str">
        <f>IF(OR($B112="",H$3="",'Demand Locations'!J112=""),"",IF('Demand Locations'!J112&lt;COUNTIFS('Workers Settings'!$M:$M,$B112,'Workers Settings'!$N:$N,1,'Workers Settings'!$H:$H,H$3),"Warning!",IF('Demand Locations'!J112=0,"",COUNTIFS('Workers Settings'!$M:$M,$B112,'Workers Settings'!$N:$N,1,'Workers Settings'!$H:$H,H$3)/'Demand Locations'!J112)))</f>
        <v/>
      </c>
      <c r="I112" s="24" t="str">
        <f>IF(OR($B112="",I$3="",'Demand Locations'!K112=""),"",IF('Demand Locations'!K112&lt;COUNTIFS('Workers Settings'!$M:$M,$B112,'Workers Settings'!$N:$N,1,'Workers Settings'!$H:$H,I$3),"Warning!",IF('Demand Locations'!K112=0,"",COUNTIFS('Workers Settings'!$M:$M,$B112,'Workers Settings'!$N:$N,1,'Workers Settings'!$H:$H,I$3)/'Demand Locations'!K112)))</f>
        <v/>
      </c>
      <c r="J112" s="24" t="str">
        <f>IF(OR($B112="",J$3="",'Demand Locations'!L112=""),"",IF('Demand Locations'!L112&lt;COUNTIFS('Workers Settings'!$M:$M,$B112,'Workers Settings'!$N:$N,1,'Workers Settings'!$H:$H,J$3),"Warning!",IF('Demand Locations'!L112=0,"",COUNTIFS('Workers Settings'!$M:$M,$B112,'Workers Settings'!$N:$N,1,'Workers Settings'!$H:$H,J$3)/'Demand Locations'!L112)))</f>
        <v/>
      </c>
      <c r="K112" s="24" t="str">
        <f>IF(OR($B112="",K$3="",'Demand Locations'!M112=""),"",IF('Demand Locations'!M112&lt;COUNTIFS('Workers Settings'!$M:$M,$B112,'Workers Settings'!$N:$N,1,'Workers Settings'!$H:$H,K$3),"Warning!",IF('Demand Locations'!M112=0,"",COUNTIFS('Workers Settings'!$M:$M,$B112,'Workers Settings'!$N:$N,1,'Workers Settings'!$H:$H,K$3)/'Demand Locations'!M112)))</f>
        <v/>
      </c>
      <c r="L112" s="24" t="str">
        <f>IF(OR($B112="",L$3="",'Demand Locations'!N112=""),"",IF('Demand Locations'!N112&lt;COUNTIFS('Workers Settings'!$M:$M,$B112,'Workers Settings'!$N:$N,1,'Workers Settings'!$H:$H,L$3),"Warning!",IF('Demand Locations'!N112=0,"",COUNTIFS('Workers Settings'!$M:$M,$B112,'Workers Settings'!$N:$N,1,'Workers Settings'!$H:$H,L$3)/'Demand Locations'!N112)))</f>
        <v/>
      </c>
      <c r="M112" s="24" t="str">
        <f>IF(OR($B112="",M$3="",'Demand Locations'!O112=""),"",IF('Demand Locations'!O112&lt;COUNTIFS('Workers Settings'!$M:$M,$B112,'Workers Settings'!$N:$N,1,'Workers Settings'!$H:$H,M$3),"Warning!",IF('Demand Locations'!O112=0,"",COUNTIFS('Workers Settings'!$M:$M,$B112,'Workers Settings'!$N:$N,1,'Workers Settings'!$H:$H,M$3)/'Demand Locations'!O112)))</f>
        <v/>
      </c>
      <c r="N112" s="24" t="str">
        <f>IF(OR($B112="",N$3="",'Demand Locations'!P112=""),"",IF('Demand Locations'!P112&lt;COUNTIFS('Workers Settings'!$M:$M,$B112,'Workers Settings'!$N:$N,1,'Workers Settings'!$H:$H,N$3),"Warning!",IF('Demand Locations'!P112=0,"",COUNTIFS('Workers Settings'!$M:$M,$B112,'Workers Settings'!$N:$N,1,'Workers Settings'!$H:$H,N$3)/'Demand Locations'!P112)))</f>
        <v/>
      </c>
      <c r="O112" s="24" t="str">
        <f>IF(OR($B112="",O$3="",'Demand Locations'!Q112=""),"",IF('Demand Locations'!Q112&lt;COUNTIFS('Workers Settings'!$M:$M,$B112,'Workers Settings'!$N:$N,1,'Workers Settings'!$H:$H,O$3),"Warning!",IF('Demand Locations'!Q112=0,"",COUNTIFS('Workers Settings'!$M:$M,$B112,'Workers Settings'!$N:$N,1,'Workers Settings'!$H:$H,O$3)/'Demand Locations'!Q112)))</f>
        <v/>
      </c>
      <c r="P112" s="24" t="str">
        <f>IF(OR($B112="",P$3="",'Demand Locations'!R112=""),"",IF('Demand Locations'!R112&lt;COUNTIFS('Workers Settings'!$M:$M,$B112,'Workers Settings'!$N:$N,1,'Workers Settings'!$H:$H,P$3),"Warning!",IF('Demand Locations'!R112=0,"",COUNTIFS('Workers Settings'!$M:$M,$B112,'Workers Settings'!$N:$N,1,'Workers Settings'!$H:$H,P$3)/'Demand Locations'!R112)))</f>
        <v/>
      </c>
      <c r="Q112" s="24" t="str">
        <f>IF(OR($B112="",Q$3="",'Demand Locations'!S112=""),"",IF('Demand Locations'!S112&lt;COUNTIFS('Workers Settings'!$M:$M,$B112,'Workers Settings'!$N:$N,1,'Workers Settings'!$H:$H,Q$3),"Warning!",IF('Demand Locations'!S112=0,"",COUNTIFS('Workers Settings'!$M:$M,$B112,'Workers Settings'!$N:$N,1,'Workers Settings'!$H:$H,Q$3)/'Demand Locations'!S112)))</f>
        <v/>
      </c>
      <c r="R112" s="24" t="str">
        <f>IF(OR($B112="",R$3="",'Demand Locations'!T112=""),"",IF('Demand Locations'!T112&lt;COUNTIFS('Workers Settings'!$M:$M,$B112,'Workers Settings'!$N:$N,1,'Workers Settings'!$H:$H,R$3),"Warning!",IF('Demand Locations'!T112=0,"",COUNTIFS('Workers Settings'!$M:$M,$B112,'Workers Settings'!$N:$N,1,'Workers Settings'!$H:$H,R$3)/'Demand Locations'!T112)))</f>
        <v/>
      </c>
      <c r="S112" s="24" t="str">
        <f>IF(OR($B112="",S$3="",'Demand Locations'!U112=""),"",IF('Demand Locations'!U112&lt;COUNTIFS('Workers Settings'!$M:$M,$B112,'Workers Settings'!$N:$N,1,'Workers Settings'!$H:$H,S$3),"Warning!",IF('Demand Locations'!U112=0,"",COUNTIFS('Workers Settings'!$M:$M,$B112,'Workers Settings'!$N:$N,1,'Workers Settings'!$H:$H,S$3)/'Demand Locations'!U112)))</f>
        <v/>
      </c>
      <c r="T112" s="24" t="str">
        <f>IF(OR($B112="",T$3="",'Demand Locations'!V112=""),"",IF('Demand Locations'!V112&lt;COUNTIFS('Workers Settings'!$M:$M,$B112,'Workers Settings'!$N:$N,1,'Workers Settings'!$H:$H,T$3),"Warning!",IF('Demand Locations'!V112=0,"",COUNTIFS('Workers Settings'!$M:$M,$B112,'Workers Settings'!$N:$N,1,'Workers Settings'!$H:$H,T$3)/'Demand Locations'!V112)))</f>
        <v/>
      </c>
      <c r="U112" s="24" t="str">
        <f>IF(OR($B112="",U$3="",'Demand Locations'!W112=""),"",IF('Demand Locations'!W112&lt;COUNTIFS('Workers Settings'!$M:$M,$B112,'Workers Settings'!$N:$N,1,'Workers Settings'!$H:$H,U$3),"Warning!",IF('Demand Locations'!W112=0,"",COUNTIFS('Workers Settings'!$M:$M,$B112,'Workers Settings'!$N:$N,1,'Workers Settings'!$H:$H,U$3)/'Demand Locations'!W112)))</f>
        <v/>
      </c>
      <c r="V112" s="24" t="str">
        <f>IF(OR($B112="",V$3="",'Demand Locations'!X112=""),"",IF('Demand Locations'!X112&lt;COUNTIFS('Workers Settings'!$M:$M,$B112,'Workers Settings'!$N:$N,1,'Workers Settings'!$H:$H,V$3),"Warning!",IF('Demand Locations'!X112=0,"",COUNTIFS('Workers Settings'!$M:$M,$B112,'Workers Settings'!$N:$N,1,'Workers Settings'!$H:$H,V$3)/'Demand Locations'!X112)))</f>
        <v/>
      </c>
      <c r="W112" s="24" t="str">
        <f>IF(OR($B112="",W$3="",'Demand Locations'!Y112=""),"",IF('Demand Locations'!Y112&lt;COUNTIFS('Workers Settings'!$M:$M,$B112,'Workers Settings'!$N:$N,1,'Workers Settings'!$H:$H,W$3),"Warning!",IF('Demand Locations'!Y112=0,"",COUNTIFS('Workers Settings'!$M:$M,$B112,'Workers Settings'!$N:$N,1,'Workers Settings'!$H:$H,W$3)/'Demand Locations'!Y112)))</f>
        <v/>
      </c>
      <c r="X112" s="24" t="str">
        <f>IF(OR($B112="",X$3="",'Demand Locations'!Z112=""),"",IF('Demand Locations'!Z112&lt;COUNTIFS('Workers Settings'!$M:$M,$B112,'Workers Settings'!$N:$N,1,'Workers Settings'!$H:$H,X$3),"Warning!",IF('Demand Locations'!Z112=0,"",COUNTIFS('Workers Settings'!$M:$M,$B112,'Workers Settings'!$N:$N,1,'Workers Settings'!$H:$H,X$3)/'Demand Locations'!Z112)))</f>
        <v/>
      </c>
      <c r="Y112" s="24" t="str">
        <f>IF(OR($B112="",Y$3="",'Demand Locations'!AA112=""),"",IF('Demand Locations'!AA112&lt;COUNTIFS('Workers Settings'!$M:$M,$B112,'Workers Settings'!$N:$N,1,'Workers Settings'!$H:$H,Y$3),"Warning!",IF('Demand Locations'!AA112=0,"",COUNTIFS('Workers Settings'!$M:$M,$B112,'Workers Settings'!$N:$N,1,'Workers Settings'!$H:$H,Y$3)/'Demand Locations'!AA112)))</f>
        <v/>
      </c>
      <c r="Z112" s="24" t="str">
        <f>IF(OR($B112="",Z$3="",'Demand Locations'!AB112=""),"",IF('Demand Locations'!AB112&lt;COUNTIFS('Workers Settings'!$M:$M,$B112,'Workers Settings'!$N:$N,1,'Workers Settings'!$H:$H,Z$3),"Warning!",IF('Demand Locations'!AB112=0,"",COUNTIFS('Workers Settings'!$M:$M,$B112,'Workers Settings'!$N:$N,1,'Workers Settings'!$H:$H,Z$3)/'Demand Locations'!AB112)))</f>
        <v/>
      </c>
      <c r="AA112" s="24" t="str">
        <f>IF(OR($B112="",AA$3="",'Demand Locations'!AC112=""),"",IF('Demand Locations'!AC112&lt;COUNTIFS('Workers Settings'!$M:$M,$B112,'Workers Settings'!$N:$N,1,'Workers Settings'!$H:$H,AA$3),"Warning!",IF('Demand Locations'!AC112=0,"",COUNTIFS('Workers Settings'!$M:$M,$B112,'Workers Settings'!$N:$N,1,'Workers Settings'!$H:$H,AA$3)/'Demand Locations'!AC112)))</f>
        <v/>
      </c>
      <c r="AB112" s="24" t="str">
        <f>IF(OR($B112="",AB$3="",'Demand Locations'!AD112=""),"",IF('Demand Locations'!AD112&lt;COUNTIFS('Workers Settings'!$M:$M,$B112,'Workers Settings'!$N:$N,1,'Workers Settings'!$H:$H,AB$3),"Warning!",IF('Demand Locations'!AD112=0,"",COUNTIFS('Workers Settings'!$M:$M,$B112,'Workers Settings'!$N:$N,1,'Workers Settings'!$H:$H,AB$3)/'Demand Locations'!AD112)))</f>
        <v/>
      </c>
      <c r="AC112" s="24" t="str">
        <f>IF(OR($B112="",AC$3="",'Demand Locations'!AE112=""),"",IF('Demand Locations'!AE112&lt;COUNTIFS('Workers Settings'!$M:$M,$B112,'Workers Settings'!$N:$N,1,'Workers Settings'!$H:$H,AC$3),"Warning!",IF('Demand Locations'!AE112=0,"",COUNTIFS('Workers Settings'!$M:$M,$B112,'Workers Settings'!$N:$N,1,'Workers Settings'!$H:$H,AC$3)/'Demand Locations'!AE112)))</f>
        <v/>
      </c>
      <c r="AD112" s="24" t="str">
        <f>IF(OR($B112="",AD$3="",'Demand Locations'!AF112=""),"",IF('Demand Locations'!AF112&lt;COUNTIFS('Workers Settings'!$M:$M,$B112,'Workers Settings'!$N:$N,1,'Workers Settings'!$H:$H,AD$3),"Warning!",IF('Demand Locations'!AF112=0,"",COUNTIFS('Workers Settings'!$M:$M,$B112,'Workers Settings'!$N:$N,1,'Workers Settings'!$H:$H,AD$3)/'Demand Locations'!AF112)))</f>
        <v/>
      </c>
      <c r="AE112" s="24" t="str">
        <f>IF(OR($B112="",AE$3="",'Demand Locations'!AG112=""),"",IF('Demand Locations'!AG112&lt;COUNTIFS('Workers Settings'!$M:$M,$B112,'Workers Settings'!$N:$N,1,'Workers Settings'!$H:$H,AE$3),"Warning!",IF('Demand Locations'!AG112=0,"",COUNTIFS('Workers Settings'!$M:$M,$B112,'Workers Settings'!$N:$N,1,'Workers Settings'!$H:$H,AE$3)/'Demand Locations'!AG112)))</f>
        <v/>
      </c>
      <c r="AF112" s="24" t="str">
        <f>IF(OR($B112="",AF$3="",'Demand Locations'!AH112=""),"",IF('Demand Locations'!AH112&lt;COUNTIFS('Workers Settings'!$M:$M,$B112,'Workers Settings'!$N:$N,1,'Workers Settings'!$H:$H,AF$3),"Warning!",IF('Demand Locations'!AH112=0,"",COUNTIFS('Workers Settings'!$M:$M,$B112,'Workers Settings'!$N:$N,1,'Workers Settings'!$H:$H,AF$3)/'Demand Locations'!AH112)))</f>
        <v/>
      </c>
      <c r="AG112" s="24" t="str">
        <f>IF(OR($B112="",AG$3="",'Demand Locations'!AI112=""),"",IF('Demand Locations'!AI112&lt;COUNTIFS('Workers Settings'!$M:$M,$B112,'Workers Settings'!$N:$N,1,'Workers Settings'!$H:$H,AG$3),"Warning!",IF('Demand Locations'!AI112=0,"",COUNTIFS('Workers Settings'!$M:$M,$B112,'Workers Settings'!$N:$N,1,'Workers Settings'!$H:$H,AG$3)/'Demand Locations'!AI112)))</f>
        <v/>
      </c>
      <c r="AH112" s="24" t="str">
        <f>IF(OR($B112="",AH$3="",'Demand Locations'!AJ112=""),"",IF('Demand Locations'!AJ112&lt;COUNTIFS('Workers Settings'!$M:$M,$B112,'Workers Settings'!$N:$N,1,'Workers Settings'!$H:$H,AH$3),"Warning!",IF('Demand Locations'!AJ112=0,"",COUNTIFS('Workers Settings'!$M:$M,$B112,'Workers Settings'!$N:$N,1,'Workers Settings'!$H:$H,AH$3)/'Demand Locations'!AJ112)))</f>
        <v/>
      </c>
      <c r="AI112" s="24" t="str">
        <f>IF(OR($B112="",AI$3="",'Demand Locations'!AK112=""),"",IF('Demand Locations'!AK112&lt;COUNTIFS('Workers Settings'!$M:$M,$B112,'Workers Settings'!$N:$N,1,'Workers Settings'!$H:$H,AI$3),"Warning!",IF('Demand Locations'!AK112=0,"",COUNTIFS('Workers Settings'!$M:$M,$B112,'Workers Settings'!$N:$N,1,'Workers Settings'!$H:$H,AI$3)/'Demand Locations'!AK112)))</f>
        <v/>
      </c>
      <c r="AJ112" s="24" t="str">
        <f>IF(OR($B112="",AJ$3="",'Demand Locations'!AL112=""),"",IF('Demand Locations'!AL112&lt;COUNTIFS('Workers Settings'!$M:$M,$B112,'Workers Settings'!$N:$N,1,'Workers Settings'!$H:$H,AJ$3),"Warning!",IF('Demand Locations'!AL112=0,"",COUNTIFS('Workers Settings'!$M:$M,$B112,'Workers Settings'!$N:$N,1,'Workers Settings'!$H:$H,AJ$3)/'Demand Locations'!AL112)))</f>
        <v/>
      </c>
      <c r="AK112" s="24" t="str">
        <f>IF(OR($B112="",AK$3="",'Demand Locations'!AM112=""),"",IF('Demand Locations'!AM112&lt;COUNTIFS('Workers Settings'!$M:$M,$B112,'Workers Settings'!$N:$N,1,'Workers Settings'!$H:$H,AK$3),"Warning!",IF('Demand Locations'!AM112=0,"",COUNTIFS('Workers Settings'!$M:$M,$B112,'Workers Settings'!$N:$N,1,'Workers Settings'!$H:$H,AK$3)/'Demand Locations'!AM112)))</f>
        <v/>
      </c>
      <c r="AL112" s="24" t="str">
        <f>IF(OR($B112="",AL$3="",'Demand Locations'!AN112=""),"",IF('Demand Locations'!AN112&lt;COUNTIFS('Workers Settings'!$M:$M,$B112,'Workers Settings'!$N:$N,1,'Workers Settings'!$H:$H,AL$3),"Warning!",IF('Demand Locations'!AN112=0,"",COUNTIFS('Workers Settings'!$M:$M,$B112,'Workers Settings'!$N:$N,1,'Workers Settings'!$H:$H,AL$3)/'Demand Locations'!AN112)))</f>
        <v/>
      </c>
      <c r="AM112" s="24" t="str">
        <f>IF(OR($B112="",AM$3="",'Demand Locations'!AO112=""),"",IF('Demand Locations'!AO112&lt;COUNTIFS('Workers Settings'!$M:$M,$B112,'Workers Settings'!$N:$N,1,'Workers Settings'!$H:$H,AM$3),"Warning!",IF('Demand Locations'!AO112=0,"",COUNTIFS('Workers Settings'!$M:$M,$B112,'Workers Settings'!$N:$N,1,'Workers Settings'!$H:$H,AM$3)/'Demand Locations'!AO112)))</f>
        <v/>
      </c>
      <c r="AN112" s="24" t="str">
        <f>IF(OR($B112="",AN$3="",'Demand Locations'!AP112=""),"",IF('Demand Locations'!AP112&lt;COUNTIFS('Workers Settings'!$M:$M,$B112,'Workers Settings'!$N:$N,1,'Workers Settings'!$H:$H,AN$3),"Warning!",IF('Demand Locations'!AP112=0,"",COUNTIFS('Workers Settings'!$M:$M,$B112,'Workers Settings'!$N:$N,1,'Workers Settings'!$H:$H,AN$3)/'Demand Locations'!AP112)))</f>
        <v/>
      </c>
      <c r="AO112" s="24" t="str">
        <f>IF(OR($B112="",AO$3="",'Demand Locations'!AQ112=""),"",IF('Demand Locations'!AQ112&lt;COUNTIFS('Workers Settings'!$M:$M,$B112,'Workers Settings'!$N:$N,1,'Workers Settings'!$H:$H,AO$3),"Warning!",IF('Demand Locations'!AQ112=0,"",COUNTIFS('Workers Settings'!$M:$M,$B112,'Workers Settings'!$N:$N,1,'Workers Settings'!$H:$H,AO$3)/'Demand Locations'!AQ112)))</f>
        <v/>
      </c>
      <c r="AP112" s="24" t="str">
        <f>IF(OR($B112="",AP$3="",'Demand Locations'!AR112=""),"",IF('Demand Locations'!AR112&lt;COUNTIFS('Workers Settings'!$M:$M,$B112,'Workers Settings'!$N:$N,1,'Workers Settings'!$H:$H,AP$3),"Warning!",IF('Demand Locations'!AR112=0,"",COUNTIFS('Workers Settings'!$M:$M,$B112,'Workers Settings'!$N:$N,1,'Workers Settings'!$H:$H,AP$3)/'Demand Locations'!AR112)))</f>
        <v/>
      </c>
      <c r="AQ112" s="24" t="str">
        <f>IF(OR($B112="",AQ$3="",'Demand Locations'!AS112=""),"",IF('Demand Locations'!AS112&lt;COUNTIFS('Workers Settings'!$M:$M,$B112,'Workers Settings'!$N:$N,1,'Workers Settings'!$H:$H,AQ$3),"Warning!",IF('Demand Locations'!AS112=0,"",COUNTIFS('Workers Settings'!$M:$M,$B112,'Workers Settings'!$N:$N,1,'Workers Settings'!$H:$H,AQ$3)/'Demand Locations'!AS112)))</f>
        <v/>
      </c>
      <c r="AR112" s="24" t="str">
        <f>IF(OR($B112="",AR$3="",'Demand Locations'!AT112=""),"",IF('Demand Locations'!AT112&lt;COUNTIFS('Workers Settings'!$M:$M,$B112,'Workers Settings'!$N:$N,1,'Workers Settings'!$H:$H,AR$3),"Warning!",IF('Demand Locations'!AT112=0,"",COUNTIFS('Workers Settings'!$M:$M,$B112,'Workers Settings'!$N:$N,1,'Workers Settings'!$H:$H,AR$3)/'Demand Locations'!AT112)))</f>
        <v/>
      </c>
      <c r="AS112" s="24" t="str">
        <f>IF(OR($B112="",AS$3="",'Demand Locations'!AU112=""),"",IF('Demand Locations'!AU112&lt;COUNTIFS('Workers Settings'!$M:$M,$B112,'Workers Settings'!$N:$N,1,'Workers Settings'!$H:$H,AS$3),"Warning!",IF('Demand Locations'!AU112=0,"",COUNTIFS('Workers Settings'!$M:$M,$B112,'Workers Settings'!$N:$N,1,'Workers Settings'!$H:$H,AS$3)/'Demand Locations'!AU112)))</f>
        <v/>
      </c>
      <c r="AT112" s="24" t="str">
        <f>IF(OR($B112="",AT$3="",'Demand Locations'!AV112=""),"",IF('Demand Locations'!AV112&lt;COUNTIFS('Workers Settings'!$M:$M,$B112,'Workers Settings'!$N:$N,1,'Workers Settings'!$H:$H,AT$3),"Warning!",IF('Demand Locations'!AV112=0,"",COUNTIFS('Workers Settings'!$M:$M,$B112,'Workers Settings'!$N:$N,1,'Workers Settings'!$H:$H,AT$3)/'Demand Locations'!AV112)))</f>
        <v/>
      </c>
      <c r="AU112" s="24" t="str">
        <f>IF(OR($B112="",AU$3="",'Demand Locations'!AW112=""),"",IF('Demand Locations'!AW112&lt;COUNTIFS('Workers Settings'!$M:$M,$B112,'Workers Settings'!$N:$N,1,'Workers Settings'!$H:$H,AU$3),"Warning!",IF('Demand Locations'!AW112=0,"",COUNTIFS('Workers Settings'!$M:$M,$B112,'Workers Settings'!$N:$N,1,'Workers Settings'!$H:$H,AU$3)/'Demand Locations'!AW112)))</f>
        <v/>
      </c>
      <c r="AV112" s="24" t="str">
        <f>IF(OR($B112="",AV$3="",'Demand Locations'!AX112=""),"",IF('Demand Locations'!AX112&lt;COUNTIFS('Workers Settings'!$M:$M,$B112,'Workers Settings'!$N:$N,1,'Workers Settings'!$H:$H,AV$3),"Warning!",IF('Demand Locations'!AX112=0,"",COUNTIFS('Workers Settings'!$M:$M,$B112,'Workers Settings'!$N:$N,1,'Workers Settings'!$H:$H,AV$3)/'Demand Locations'!AX112)))</f>
        <v/>
      </c>
      <c r="AW112" s="24" t="str">
        <f>IF(OR($B112="",AW$3="",'Demand Locations'!AY112=""),"",IF('Demand Locations'!AY112&lt;COUNTIFS('Workers Settings'!$M:$M,$B112,'Workers Settings'!$N:$N,1,'Workers Settings'!$H:$H,AW$3),"Warning!",IF('Demand Locations'!AY112=0,"",COUNTIFS('Workers Settings'!$M:$M,$B112,'Workers Settings'!$N:$N,1,'Workers Settings'!$H:$H,AW$3)/'Demand Locations'!AY112)))</f>
        <v/>
      </c>
      <c r="AX112" s="24" t="str">
        <f>IF(OR($B112="",AX$3="",'Demand Locations'!AZ112=""),"",IF('Demand Locations'!AZ112&lt;COUNTIFS('Workers Settings'!$M:$M,$B112,'Workers Settings'!$N:$N,1,'Workers Settings'!$H:$H,AX$3),"Warning!",IF('Demand Locations'!AZ112=0,"",COUNTIFS('Workers Settings'!$M:$M,$B112,'Workers Settings'!$N:$N,1,'Workers Settings'!$H:$H,AX$3)/'Demand Locations'!AZ112)))</f>
        <v/>
      </c>
      <c r="AY112" s="24" t="str">
        <f>IF(OR($B112="",AY$3="",'Demand Locations'!BA112=""),"",IF('Demand Locations'!BA112&lt;COUNTIFS('Workers Settings'!$M:$M,$B112,'Workers Settings'!$N:$N,1,'Workers Settings'!$H:$H,AY$3),"Warning!",IF('Demand Locations'!BA112=0,"",COUNTIFS('Workers Settings'!$M:$M,$B112,'Workers Settings'!$N:$N,1,'Workers Settings'!$H:$H,AY$3)/'Demand Locations'!BA112)))</f>
        <v/>
      </c>
      <c r="AZ112" s="24" t="str">
        <f>IF(OR($B112="",AZ$3="",'Demand Locations'!BB112=""),"",IF('Demand Locations'!BB112&lt;COUNTIFS('Workers Settings'!$M:$M,$B112,'Workers Settings'!$N:$N,1,'Workers Settings'!$H:$H,AZ$3),"Warning!",IF('Demand Locations'!BB112=0,"",COUNTIFS('Workers Settings'!$M:$M,$B112,'Workers Settings'!$N:$N,1,'Workers Settings'!$H:$H,AZ$3)/'Demand Locations'!BB112)))</f>
        <v/>
      </c>
      <c r="BA112" s="24" t="str">
        <f>IF(OR($B112="",BA$3="",'Demand Locations'!BC112=""),"",IF('Demand Locations'!BC112&lt;COUNTIFS('Workers Settings'!$M:$M,$B112,'Workers Settings'!$N:$N,1,'Workers Settings'!$H:$H,BA$3),"Warning!",IF('Demand Locations'!BC112=0,"",COUNTIFS('Workers Settings'!$M:$M,$B112,'Workers Settings'!$N:$N,1,'Workers Settings'!$H:$H,BA$3)/'Demand Locations'!BC112)))</f>
        <v/>
      </c>
      <c r="BB112" s="24" t="str">
        <f>IF(OR($B112="",BB$3="",'Demand Locations'!BD112=""),"",IF('Demand Locations'!BD112&lt;COUNTIFS('Workers Settings'!$M:$M,$B112,'Workers Settings'!$N:$N,1,'Workers Settings'!$H:$H,BB$3),"Warning!",IF('Demand Locations'!BD112=0,"",COUNTIFS('Workers Settings'!$M:$M,$B112,'Workers Settings'!$N:$N,1,'Workers Settings'!$H:$H,BB$3)/'Demand Locations'!BD112)))</f>
        <v/>
      </c>
      <c r="BC112" s="24" t="str">
        <f>IF(OR($B112="",BC$3="",'Demand Locations'!BE112=""),"",IF('Demand Locations'!BE112&lt;COUNTIFS('Workers Settings'!$M:$M,$B112,'Workers Settings'!$N:$N,1,'Workers Settings'!$H:$H,BC$3),"Warning!",IF('Demand Locations'!BE112=0,"",COUNTIFS('Workers Settings'!$M:$M,$B112,'Workers Settings'!$N:$N,1,'Workers Settings'!$H:$H,BC$3)/'Demand Locations'!BE112)))</f>
        <v/>
      </c>
      <c r="BD112" s="24" t="str">
        <f>IF(OR($B112="",BD$3="",'Demand Locations'!BF112=""),"",IF('Demand Locations'!BF112&lt;COUNTIFS('Workers Settings'!$M:$M,$B112,'Workers Settings'!$N:$N,1,'Workers Settings'!$H:$H,BD$3),"Warning!",IF('Demand Locations'!BF112=0,"",COUNTIFS('Workers Settings'!$M:$M,$B112,'Workers Settings'!$N:$N,1,'Workers Settings'!$H:$H,BD$3)/'Demand Locations'!BF112)))</f>
        <v/>
      </c>
      <c r="BE112" s="24" t="str">
        <f>IF(OR($B112="",BE$3="",'Demand Locations'!BG112=""),"",IF('Demand Locations'!BG112&lt;COUNTIFS('Workers Settings'!$M:$M,$B112,'Workers Settings'!$N:$N,1,'Workers Settings'!$H:$H,BE$3),"Warning!",IF('Demand Locations'!BG112=0,"",COUNTIFS('Workers Settings'!$M:$M,$B112,'Workers Settings'!$N:$N,1,'Workers Settings'!$H:$H,BE$3)/'Demand Locations'!BG112)))</f>
        <v/>
      </c>
      <c r="BF112" s="24" t="str">
        <f>IF(OR($B112="",BF$3="",'Demand Locations'!BH112=""),"",IF('Demand Locations'!BH112&lt;COUNTIFS('Workers Settings'!$M:$M,$B112,'Workers Settings'!$N:$N,1,'Workers Settings'!$H:$H,BF$3),"Warning!",IF('Demand Locations'!BH112=0,"",COUNTIFS('Workers Settings'!$M:$M,$B112,'Workers Settings'!$N:$N,1,'Workers Settings'!$H:$H,BF$3)/'Demand Locations'!BH112)))</f>
        <v/>
      </c>
      <c r="BG112" s="24" t="str">
        <f>IF(OR($B112="",BG$3="",'Demand Locations'!BI112=""),"",IF('Demand Locations'!BI112&lt;COUNTIFS('Workers Settings'!$M:$M,$B112,'Workers Settings'!$N:$N,1,'Workers Settings'!$H:$H,BG$3),"Warning!",IF('Demand Locations'!BI112=0,"",COUNTIFS('Workers Settings'!$M:$M,$B112,'Workers Settings'!$N:$N,1,'Workers Settings'!$H:$H,BG$3)/'Demand Locations'!BI112)))</f>
        <v/>
      </c>
      <c r="BH112" s="24" t="str">
        <f>IF(OR($B112="",BH$3="",'Demand Locations'!BJ112=""),"",IF('Demand Locations'!BJ112&lt;COUNTIFS('Workers Settings'!$M:$M,$B112,'Workers Settings'!$N:$N,1,'Workers Settings'!$H:$H,BH$3),"Warning!",IF('Demand Locations'!BJ112=0,"",COUNTIFS('Workers Settings'!$M:$M,$B112,'Workers Settings'!$N:$N,1,'Workers Settings'!$H:$H,BH$3)/'Demand Locations'!BJ112)))</f>
        <v/>
      </c>
      <c r="BI112" s="24" t="str">
        <f>IF(OR($B112="",BI$3="",'Demand Locations'!BK112=""),"",IF('Demand Locations'!BK112&lt;COUNTIFS('Workers Settings'!$M:$M,$B112,'Workers Settings'!$N:$N,1,'Workers Settings'!$H:$H,BI$3),"Warning!",IF('Demand Locations'!BK112=0,"",COUNTIFS('Workers Settings'!$M:$M,$B112,'Workers Settings'!$N:$N,1,'Workers Settings'!$H:$H,BI$3)/'Demand Locations'!BK112)))</f>
        <v/>
      </c>
      <c r="BJ112" s="24" t="str">
        <f>IF(OR($B112="",BJ$3="",'Demand Locations'!BL112=""),"",IF('Demand Locations'!BL112&lt;COUNTIFS('Workers Settings'!$M:$M,$B112,'Workers Settings'!$N:$N,1,'Workers Settings'!$H:$H,BJ$3),"Warning!",IF('Demand Locations'!BL112=0,"",COUNTIFS('Workers Settings'!$M:$M,$B112,'Workers Settings'!$N:$N,1,'Workers Settings'!$H:$H,BJ$3)/'Demand Locations'!BL112)))</f>
        <v/>
      </c>
      <c r="BK112" s="24" t="str">
        <f>IF(OR($B112="",BK$3="",'Demand Locations'!BM112=""),"",IF('Demand Locations'!BM112&lt;COUNTIFS('Workers Settings'!$M:$M,$B112,'Workers Settings'!$N:$N,1,'Workers Settings'!$H:$H,BK$3),"Warning!",IF('Demand Locations'!BM112=0,"",COUNTIFS('Workers Settings'!$M:$M,$B112,'Workers Settings'!$N:$N,1,'Workers Settings'!$H:$H,BK$3)/'Demand Locations'!BM112)))</f>
        <v/>
      </c>
      <c r="BL112" s="24" t="str">
        <f>IF(OR($B112="",BL$3="",'Demand Locations'!BN112=""),"",IF('Demand Locations'!BN112&lt;COUNTIFS('Workers Settings'!$M:$M,$B112,'Workers Settings'!$N:$N,1,'Workers Settings'!$H:$H,BL$3),"Warning!",IF('Demand Locations'!BN112=0,"",COUNTIFS('Workers Settings'!$M:$M,$B112,'Workers Settings'!$N:$N,1,'Workers Settings'!$H:$H,BL$3)/'Demand Locations'!BN112)))</f>
        <v/>
      </c>
      <c r="BM112" s="24" t="str">
        <f>IF(OR($B112="",BM$3="",'Demand Locations'!BO112=""),"",IF('Demand Locations'!BO112&lt;COUNTIFS('Workers Settings'!$M:$M,$B112,'Workers Settings'!$N:$N,1,'Workers Settings'!$H:$H,BM$3),"Warning!",IF('Demand Locations'!BO112=0,"",COUNTIFS('Workers Settings'!$M:$M,$B112,'Workers Settings'!$N:$N,1,'Workers Settings'!$H:$H,BM$3)/'Demand Locations'!BO112)))</f>
        <v/>
      </c>
      <c r="BN112" s="24" t="str">
        <f>IF(OR($B112="",BN$3="",'Demand Locations'!BP112=""),"",IF('Demand Locations'!BP112&lt;COUNTIFS('Workers Settings'!$M:$M,$B112,'Workers Settings'!$N:$N,1,'Workers Settings'!$H:$H,BN$3),"Warning!",IF('Demand Locations'!BP112=0,"",COUNTIFS('Workers Settings'!$M:$M,$B112,'Workers Settings'!$N:$N,1,'Workers Settings'!$H:$H,BN$3)/'Demand Locations'!BP112)))</f>
        <v/>
      </c>
      <c r="BO112" s="24" t="str">
        <f>IF(OR($B112="",BO$3="",'Demand Locations'!BQ112=""),"",IF('Demand Locations'!BQ112&lt;COUNTIFS('Workers Settings'!$M:$M,$B112,'Workers Settings'!$N:$N,1,'Workers Settings'!$H:$H,BO$3),"Warning!",IF('Demand Locations'!BQ112=0,"",COUNTIFS('Workers Settings'!$M:$M,$B112,'Workers Settings'!$N:$N,1,'Workers Settings'!$H:$H,BO$3)/'Demand Locations'!BQ112)))</f>
        <v/>
      </c>
      <c r="BP112" s="24" t="str">
        <f>IF(OR($B112="",BP$3="",'Demand Locations'!BR112=""),"",IF('Demand Locations'!BR112&lt;COUNTIFS('Workers Settings'!$M:$M,$B112,'Workers Settings'!$N:$N,1,'Workers Settings'!$H:$H,BP$3),"Warning!",IF('Demand Locations'!BR112=0,"",COUNTIFS('Workers Settings'!$M:$M,$B112,'Workers Settings'!$N:$N,1,'Workers Settings'!$H:$H,BP$3)/'Demand Locations'!BR112)))</f>
        <v/>
      </c>
      <c r="BQ112" s="24" t="str">
        <f>IF(OR($B112="",BQ$3="",'Demand Locations'!BS112=""),"",IF('Demand Locations'!BS112&lt;COUNTIFS('Workers Settings'!$M:$M,$B112,'Workers Settings'!$N:$N,1,'Workers Settings'!$H:$H,BQ$3),"Warning!",IF('Demand Locations'!BS112=0,"",COUNTIFS('Workers Settings'!$M:$M,$B112,'Workers Settings'!$N:$N,1,'Workers Settings'!$H:$H,BQ$3)/'Demand Locations'!BS112)))</f>
        <v/>
      </c>
      <c r="BR112" s="24" t="str">
        <f>IF(OR($B112="",BR$3="",'Demand Locations'!BT112=""),"",IF('Demand Locations'!BT112&lt;COUNTIFS('Workers Settings'!$M:$M,$B112,'Workers Settings'!$N:$N,1,'Workers Settings'!$H:$H,BR$3),"Warning!",IF('Demand Locations'!BT112=0,"",COUNTIFS('Workers Settings'!$M:$M,$B112,'Workers Settings'!$N:$N,1,'Workers Settings'!$H:$H,BR$3)/'Demand Locations'!BT112)))</f>
        <v/>
      </c>
      <c r="BS112" s="24" t="str">
        <f>IF(OR($B112="",BS$3="",'Demand Locations'!BU112=""),"",IF('Demand Locations'!BU112&lt;COUNTIFS('Workers Settings'!$M:$M,$B112,'Workers Settings'!$N:$N,1,'Workers Settings'!$H:$H,BS$3),"Warning!",IF('Demand Locations'!BU112=0,"",COUNTIFS('Workers Settings'!$M:$M,$B112,'Workers Settings'!$N:$N,1,'Workers Settings'!$H:$H,BS$3)/'Demand Locations'!BU112)))</f>
        <v/>
      </c>
      <c r="BT112" s="24" t="str">
        <f>IF(OR($B112="",BT$3="",'Demand Locations'!BV112=""),"",IF('Demand Locations'!BV112&lt;COUNTIFS('Workers Settings'!$M:$M,$B112,'Workers Settings'!$N:$N,1,'Workers Settings'!$H:$H,BT$3),"Warning!",IF('Demand Locations'!BV112=0,"",COUNTIFS('Workers Settings'!$M:$M,$B112,'Workers Settings'!$N:$N,1,'Workers Settings'!$H:$H,BT$3)/'Demand Locations'!BV112)))</f>
        <v/>
      </c>
      <c r="BU112" s="24" t="str">
        <f>IF(OR($B112="",BU$3="",'Demand Locations'!BW112=""),"",IF('Demand Locations'!BW112&lt;COUNTIFS('Workers Settings'!$M:$M,$B112,'Workers Settings'!$N:$N,1,'Workers Settings'!$H:$H,BU$3),"Warning!",IF('Demand Locations'!BW112=0,"",COUNTIFS('Workers Settings'!$M:$M,$B112,'Workers Settings'!$N:$N,1,'Workers Settings'!$H:$H,BU$3)/'Demand Locations'!BW112)))</f>
        <v/>
      </c>
      <c r="BV112" s="24" t="str">
        <f>IF(OR($B112="",BV$3="",'Demand Locations'!BX112=""),"",IF('Demand Locations'!BX112&lt;COUNTIFS('Workers Settings'!$M:$M,$B112,'Workers Settings'!$N:$N,1,'Workers Settings'!$H:$H,BV$3),"Warning!",IF('Demand Locations'!BX112=0,"",COUNTIFS('Workers Settings'!$M:$M,$B112,'Workers Settings'!$N:$N,1,'Workers Settings'!$H:$H,BV$3)/'Demand Locations'!BX112)))</f>
        <v/>
      </c>
      <c r="BW112" s="24" t="str">
        <f>IF(OR($B112="",BW$3="",'Demand Locations'!BY112=""),"",IF('Demand Locations'!BY112&lt;COUNTIFS('Workers Settings'!$M:$M,$B112,'Workers Settings'!$N:$N,1,'Workers Settings'!$H:$H,BW$3),"Warning!",IF('Demand Locations'!BY112=0,"",COUNTIFS('Workers Settings'!$M:$M,$B112,'Workers Settings'!$N:$N,1,'Workers Settings'!$H:$H,BW$3)/'Demand Locations'!BY112)))</f>
        <v/>
      </c>
      <c r="BX112" s="24" t="str">
        <f>IF(OR($B112="",BX$3="",'Demand Locations'!BZ112=""),"",IF('Demand Locations'!BZ112&lt;COUNTIFS('Workers Settings'!$M:$M,$B112,'Workers Settings'!$N:$N,1,'Workers Settings'!$H:$H,BX$3),"Warning!",IF('Demand Locations'!BZ112=0,"",COUNTIFS('Workers Settings'!$M:$M,$B112,'Workers Settings'!$N:$N,1,'Workers Settings'!$H:$H,BX$3)/'Demand Locations'!BZ112)))</f>
        <v/>
      </c>
      <c r="BY112" s="24" t="str">
        <f>IF(OR($B112="",BY$3="",'Demand Locations'!CA112=""),"",IF('Demand Locations'!CA112&lt;COUNTIFS('Workers Settings'!$M:$M,$B112,'Workers Settings'!$N:$N,1,'Workers Settings'!$H:$H,BY$3),"Warning!",IF('Demand Locations'!CA112=0,"",COUNTIFS('Workers Settings'!$M:$M,$B112,'Workers Settings'!$N:$N,1,'Workers Settings'!$H:$H,BY$3)/'Demand Locations'!CA112)))</f>
        <v/>
      </c>
      <c r="BZ112" s="24" t="str">
        <f>IF(OR($B112="",BZ$3="",'Demand Locations'!CB112=""),"",IF('Demand Locations'!CB112&lt;COUNTIFS('Workers Settings'!$M:$M,$B112,'Workers Settings'!$N:$N,1,'Workers Settings'!$H:$H,BZ$3),"Warning!",IF('Demand Locations'!CB112=0,"",COUNTIFS('Workers Settings'!$M:$M,$B112,'Workers Settings'!$N:$N,1,'Workers Settings'!$H:$H,BZ$3)/'Demand Locations'!CB112)))</f>
        <v/>
      </c>
      <c r="CA112" s="24" t="str">
        <f>IF(OR($B112="",CA$3="",'Demand Locations'!CC112=""),"",IF('Demand Locations'!CC112&lt;COUNTIFS('Workers Settings'!$M:$M,$B112,'Workers Settings'!$N:$N,1,'Workers Settings'!$H:$H,CA$3),"Warning!",IF('Demand Locations'!CC112=0,"",COUNTIFS('Workers Settings'!$M:$M,$B112,'Workers Settings'!$N:$N,1,'Workers Settings'!$H:$H,CA$3)/'Demand Locations'!CC112)))</f>
        <v/>
      </c>
      <c r="CB112" s="24" t="str">
        <f>IF(OR($B112="",CB$3="",'Demand Locations'!CD112=""),"",IF('Demand Locations'!CD112&lt;COUNTIFS('Workers Settings'!$M:$M,$B112,'Workers Settings'!$N:$N,1,'Workers Settings'!$H:$H,CB$3),"Warning!",IF('Demand Locations'!CD112=0,"",COUNTIFS('Workers Settings'!$M:$M,$B112,'Workers Settings'!$N:$N,1,'Workers Settings'!$H:$H,CB$3)/'Demand Locations'!CD112)))</f>
        <v/>
      </c>
      <c r="CC112" s="24" t="str">
        <f>IF(OR($B112="",CC$3="",'Demand Locations'!CE112=""),"",IF('Demand Locations'!CE112&lt;COUNTIFS('Workers Settings'!$M:$M,$B112,'Workers Settings'!$N:$N,1,'Workers Settings'!$H:$H,CC$3),"Warning!",IF('Demand Locations'!CE112=0,"",COUNTIFS('Workers Settings'!$M:$M,$B112,'Workers Settings'!$N:$N,1,'Workers Settings'!$H:$H,CC$3)/'Demand Locations'!CE112)))</f>
        <v/>
      </c>
      <c r="CD112" s="24" t="str">
        <f>IF(OR($B112="",CD$3="",'Demand Locations'!CF112=""),"",IF('Demand Locations'!CF112&lt;COUNTIFS('Workers Settings'!$M:$M,$B112,'Workers Settings'!$N:$N,1,'Workers Settings'!$H:$H,CD$3),"Warning!",IF('Demand Locations'!CF112=0,"",COUNTIFS('Workers Settings'!$M:$M,$B112,'Workers Settings'!$N:$N,1,'Workers Settings'!$H:$H,CD$3)/'Demand Locations'!CF112)))</f>
        <v/>
      </c>
      <c r="CE112" s="24" t="str">
        <f>IF(OR($B112="",CE$3="",'Demand Locations'!CG112=""),"",IF('Demand Locations'!CG112&lt;COUNTIFS('Workers Settings'!$M:$M,$B112,'Workers Settings'!$N:$N,1,'Workers Settings'!$H:$H,CE$3),"Warning!",IF('Demand Locations'!CG112=0,"",COUNTIFS('Workers Settings'!$M:$M,$B112,'Workers Settings'!$N:$N,1,'Workers Settings'!$H:$H,CE$3)/'Demand Locations'!CG112)))</f>
        <v/>
      </c>
      <c r="CF112" s="24" t="str">
        <f>IF(OR($B112="",CF$3="",'Demand Locations'!CH112=""),"",IF('Demand Locations'!CH112&lt;COUNTIFS('Workers Settings'!$M:$M,$B112,'Workers Settings'!$N:$N,1,'Workers Settings'!$H:$H,CF$3),"Warning!",IF('Demand Locations'!CH112=0,"",COUNTIFS('Workers Settings'!$M:$M,$B112,'Workers Settings'!$N:$N,1,'Workers Settings'!$H:$H,CF$3)/'Demand Locations'!CH112)))</f>
        <v/>
      </c>
      <c r="CG112" s="24" t="str">
        <f>IF(OR($B112="",CG$3="",'Demand Locations'!CI112=""),"",IF('Demand Locations'!CI112&lt;COUNTIFS('Workers Settings'!$M:$M,$B112,'Workers Settings'!$N:$N,1,'Workers Settings'!$H:$H,CG$3),"Warning!",IF('Demand Locations'!CI112=0,"",COUNTIFS('Workers Settings'!$M:$M,$B112,'Workers Settings'!$N:$N,1,'Workers Settings'!$H:$H,CG$3)/'Demand Locations'!CI112)))</f>
        <v/>
      </c>
      <c r="CH112" s="24" t="str">
        <f>IF(OR($B112="",CH$3="",'Demand Locations'!CJ112=""),"",IF('Demand Locations'!CJ112&lt;COUNTIFS('Workers Settings'!$M:$M,$B112,'Workers Settings'!$N:$N,1,'Workers Settings'!$H:$H,CH$3),"Warning!",IF('Demand Locations'!CJ112=0,"",COUNTIFS('Workers Settings'!$M:$M,$B112,'Workers Settings'!$N:$N,1,'Workers Settings'!$H:$H,CH$3)/'Demand Locations'!CJ112)))</f>
        <v/>
      </c>
      <c r="CI112" s="24" t="str">
        <f>IF(OR($B112="",CI$3="",'Demand Locations'!CK112=""),"",IF('Demand Locations'!CK112&lt;COUNTIFS('Workers Settings'!$M:$M,$B112,'Workers Settings'!$N:$N,1,'Workers Settings'!$H:$H,CI$3),"Warning!",IF('Demand Locations'!CK112=0,"",COUNTIFS('Workers Settings'!$M:$M,$B112,'Workers Settings'!$N:$N,1,'Workers Settings'!$H:$H,CI$3)/'Demand Locations'!CK112)))</f>
        <v/>
      </c>
      <c r="CJ112" s="24" t="str">
        <f>IF(OR($B112="",CJ$3="",'Demand Locations'!CL112=""),"",IF('Demand Locations'!CL112&lt;COUNTIFS('Workers Settings'!$M:$M,$B112,'Workers Settings'!$N:$N,1,'Workers Settings'!$H:$H,CJ$3),"Warning!",IF('Demand Locations'!CL112=0,"",COUNTIFS('Workers Settings'!$M:$M,$B112,'Workers Settings'!$N:$N,1,'Workers Settings'!$H:$H,CJ$3)/'Demand Locations'!CL112)))</f>
        <v/>
      </c>
      <c r="CK112" s="24" t="str">
        <f>IF(OR($B112="",CK$3="",'Demand Locations'!CM112=""),"",IF('Demand Locations'!CM112&lt;COUNTIFS('Workers Settings'!$M:$M,$B112,'Workers Settings'!$N:$N,1,'Workers Settings'!$H:$H,CK$3),"Warning!",IF('Demand Locations'!CM112=0,"",COUNTIFS('Workers Settings'!$M:$M,$B112,'Workers Settings'!$N:$N,1,'Workers Settings'!$H:$H,CK$3)/'Demand Locations'!CM112)))</f>
        <v/>
      </c>
      <c r="CL112" s="24" t="str">
        <f>IF(OR($B112="",CL$3="",'Demand Locations'!CN112=""),"",IF('Demand Locations'!CN112&lt;COUNTIFS('Workers Settings'!$M:$M,$B112,'Workers Settings'!$N:$N,1,'Workers Settings'!$H:$H,CL$3),"Warning!",IF('Demand Locations'!CN112=0,"",COUNTIFS('Workers Settings'!$M:$M,$B112,'Workers Settings'!$N:$N,1,'Workers Settings'!$H:$H,CL$3)/'Demand Locations'!CN112)))</f>
        <v/>
      </c>
      <c r="CM112" s="24" t="str">
        <f>IF(OR($B112="",CM$3="",'Demand Locations'!CO112=""),"",IF('Demand Locations'!CO112&lt;COUNTIFS('Workers Settings'!$M:$M,$B112,'Workers Settings'!$N:$N,1,'Workers Settings'!$H:$H,CM$3),"Warning!",IF('Demand Locations'!CO112=0,"",COUNTIFS('Workers Settings'!$M:$M,$B112,'Workers Settings'!$N:$N,1,'Workers Settings'!$H:$H,CM$3)/'Demand Locations'!CO112)))</f>
        <v/>
      </c>
      <c r="CN112" s="24" t="str">
        <f>IF(OR($B112="",CN$3="",'Demand Locations'!CP112=""),"",IF('Demand Locations'!CP112&lt;COUNTIFS('Workers Settings'!$M:$M,$B112,'Workers Settings'!$N:$N,1,'Workers Settings'!$H:$H,CN$3),"Warning!",IF('Demand Locations'!CP112=0,"",COUNTIFS('Workers Settings'!$M:$M,$B112,'Workers Settings'!$N:$N,1,'Workers Settings'!$H:$H,CN$3)/'Demand Locations'!CP112)))</f>
        <v/>
      </c>
      <c r="CO112" s="24" t="str">
        <f>IF(OR($B112="",CO$3="",'Demand Locations'!CQ112=""),"",IF('Demand Locations'!CQ112&lt;COUNTIFS('Workers Settings'!$M:$M,$B112,'Workers Settings'!$N:$N,1,'Workers Settings'!$H:$H,CO$3),"Warning!",IF('Demand Locations'!CQ112=0,"",COUNTIFS('Workers Settings'!$M:$M,$B112,'Workers Settings'!$N:$N,1,'Workers Settings'!$H:$H,CO$3)/'Demand Locations'!CQ112)))</f>
        <v/>
      </c>
      <c r="CP112" s="24" t="str">
        <f>IF(OR($B112="",CP$3="",'Demand Locations'!CR112=""),"",IF('Demand Locations'!CR112&lt;COUNTIFS('Workers Settings'!$M:$M,$B112,'Workers Settings'!$N:$N,1,'Workers Settings'!$H:$H,CP$3),"Warning!",IF('Demand Locations'!CR112=0,"",COUNTIFS('Workers Settings'!$M:$M,$B112,'Workers Settings'!$N:$N,1,'Workers Settings'!$H:$H,CP$3)/'Demand Locations'!CR112)))</f>
        <v/>
      </c>
      <c r="CQ112" s="24" t="str">
        <f>IF(OR($B112="",CQ$3="",'Demand Locations'!CS112=""),"",IF('Demand Locations'!CS112&lt;COUNTIFS('Workers Settings'!$M:$M,$B112,'Workers Settings'!$N:$N,1,'Workers Settings'!$H:$H,CQ$3),"Warning!",IF('Demand Locations'!CS112=0,"",COUNTIFS('Workers Settings'!$M:$M,$B112,'Workers Settings'!$N:$N,1,'Workers Settings'!$H:$H,CQ$3)/'Demand Locations'!CS112)))</f>
        <v/>
      </c>
      <c r="CR112" s="24" t="str">
        <f>IF(OR($B112="",CR$3="",'Demand Locations'!CT112=""),"",IF('Demand Locations'!CT112&lt;COUNTIFS('Workers Settings'!$M:$M,$B112,'Workers Settings'!$N:$N,1,'Workers Settings'!$H:$H,CR$3),"Warning!",IF('Demand Locations'!CT112=0,"",COUNTIFS('Workers Settings'!$M:$M,$B112,'Workers Settings'!$N:$N,1,'Workers Settings'!$H:$H,CR$3)/'Demand Locations'!CT112)))</f>
        <v/>
      </c>
      <c r="CS112" s="24" t="str">
        <f>IF(OR($B112="",CS$3="",'Demand Locations'!CU112=""),"",IF('Demand Locations'!CU112&lt;COUNTIFS('Workers Settings'!$M:$M,$B112,'Workers Settings'!$N:$N,1,'Workers Settings'!$H:$H,CS$3),"Warning!",IF('Demand Locations'!CU112=0,"",COUNTIFS('Workers Settings'!$M:$M,$B112,'Workers Settings'!$N:$N,1,'Workers Settings'!$H:$H,CS$3)/'Demand Locations'!CU112)))</f>
        <v/>
      </c>
      <c r="CT112" s="24" t="str">
        <f>IF(OR($B112="",CT$3="",'Demand Locations'!CV112=""),"",IF('Demand Locations'!CV112&lt;COUNTIFS('Workers Settings'!$M:$M,$B112,'Workers Settings'!$N:$N,1,'Workers Settings'!$H:$H,CT$3),"Warning!",IF('Demand Locations'!CV112=0,"",COUNTIFS('Workers Settings'!$M:$M,$B112,'Workers Settings'!$N:$N,1,'Workers Settings'!$H:$H,CT$3)/'Demand Locations'!CV112)))</f>
        <v/>
      </c>
      <c r="CU112" s="24" t="str">
        <f>IF(OR($B112="",CU$3="",'Demand Locations'!CW112=""),"",IF('Demand Locations'!CW112&lt;COUNTIFS('Workers Settings'!$M:$M,$B112,'Workers Settings'!$N:$N,1,'Workers Settings'!$H:$H,CU$3),"Warning!",IF('Demand Locations'!CW112=0,"",COUNTIFS('Workers Settings'!$M:$M,$B112,'Workers Settings'!$N:$N,1,'Workers Settings'!$H:$H,CU$3)/'Demand Locations'!CW112)))</f>
        <v/>
      </c>
      <c r="CV112" s="24" t="str">
        <f>IF(OR($B112="",CV$3="",'Demand Locations'!CX112=""),"",IF('Demand Locations'!CX112&lt;COUNTIFS('Workers Settings'!$M:$M,$B112,'Workers Settings'!$N:$N,1,'Workers Settings'!$H:$H,CV$3),"Warning!",IF('Demand Locations'!CX112=0,"",COUNTIFS('Workers Settings'!$M:$M,$B112,'Workers Settings'!$N:$N,1,'Workers Settings'!$H:$H,CV$3)/'Demand Locations'!CX112)))</f>
        <v/>
      </c>
      <c r="CW112" s="24" t="str">
        <f>IF(OR($B112="",CW$3="",'Demand Locations'!CY112=""),"",IF('Demand Locations'!CY112&lt;COUNTIFS('Workers Settings'!$M:$M,$B112,'Workers Settings'!$N:$N,1,'Workers Settings'!$H:$H,CW$3),"Warning!",IF('Demand Locations'!CY112=0,"",COUNTIFS('Workers Settings'!$M:$M,$B112,'Workers Settings'!$N:$N,1,'Workers Settings'!$H:$H,CW$3)/'Demand Locations'!CY112)))</f>
        <v/>
      </c>
      <c r="CX112" s="24" t="str">
        <f>IF(OR($B112="",CX$3="",'Demand Locations'!CZ112=""),"",IF('Demand Locations'!CZ112&lt;COUNTIFS('Workers Settings'!$M:$M,$B112,'Workers Settings'!$N:$N,1,'Workers Settings'!$H:$H,CX$3),"Warning!",IF('Demand Locations'!CZ112=0,"",COUNTIFS('Workers Settings'!$M:$M,$B112,'Workers Settings'!$N:$N,1,'Workers Settings'!$H:$H,CX$3)/'Demand Locations'!CZ112)))</f>
        <v/>
      </c>
      <c r="CY112" s="24" t="str">
        <f>IF(OR($B112="",CY$3="",'Demand Locations'!DA112=""),"",IF('Demand Locations'!DA112&lt;COUNTIFS('Workers Settings'!$M:$M,$B112,'Workers Settings'!$N:$N,1,'Workers Settings'!$H:$H,CY$3),"Warning!",IF('Demand Locations'!DA112=0,"",COUNTIFS('Workers Settings'!$M:$M,$B112,'Workers Settings'!$N:$N,1,'Workers Settings'!$H:$H,CY$3)/'Demand Locations'!DA112)))</f>
        <v/>
      </c>
      <c r="CZ112" s="24" t="str">
        <f>IF(OR($B112="",CZ$3="",'Demand Locations'!DB112=""),"",IF('Demand Locations'!DB112&lt;COUNTIFS('Workers Settings'!$M:$M,$B112,'Workers Settings'!$N:$N,1,'Workers Settings'!$H:$H,CZ$3),"Warning!",IF('Demand Locations'!DB112=0,"",COUNTIFS('Workers Settings'!$M:$M,$B112,'Workers Settings'!$N:$N,1,'Workers Settings'!$H:$H,CZ$3)/'Demand Locations'!DB112)))</f>
        <v/>
      </c>
    </row>
    <row r="113" spans="1:104" x14ac:dyDescent="0.25">
      <c r="A113" s="7">
        <f t="shared" si="1"/>
        <v>109</v>
      </c>
      <c r="B113" s="7" t="str">
        <f>IF('Demand Locations'!B113&lt;&gt;"",'Demand Locations'!B113,"")</f>
        <v/>
      </c>
      <c r="C113" s="29" t="str">
        <f>IF(B113="","",SUMIFS('Workers Assignments'!Z:Z,'Workers Settings'!M:M,B113,'Workers Settings'!N:N,1))</f>
        <v/>
      </c>
      <c r="D113" s="24" t="str">
        <f>IF(OR(B113="",'Demand Locations'!E113=""),"",IF('Demand Locations'!E113&lt;C113,"Warning!",IF('Demand Locations'!E113=0,"",C113/'Demand Locations'!E113)))</f>
        <v/>
      </c>
      <c r="E113" s="44" t="str">
        <f>IF(OR($B113="",E$3="",'Demand Locations'!G113=""),"",IF('Demand Locations'!G113&lt;COUNTIFS('Workers Settings'!$M:$M,$B113,'Workers Settings'!$N:$N,1,'Workers Settings'!$H:$H,E$3),"Warning!",IF('Demand Locations'!G113=0,"",COUNTIFS('Workers Settings'!$M:$M,$B113,'Workers Settings'!$N:$N,1,'Workers Settings'!$H:$H,E$3)/'Demand Locations'!G113)))</f>
        <v/>
      </c>
      <c r="F113" s="24" t="str">
        <f>IF(OR($B113="",F$3="",'Demand Locations'!H113=""),"",IF('Demand Locations'!H113&lt;COUNTIFS('Workers Settings'!$M:$M,$B113,'Workers Settings'!$N:$N,1,'Workers Settings'!$H:$H,F$3),"Warning!",IF('Demand Locations'!H113=0,"",COUNTIFS('Workers Settings'!$M:$M,$B113,'Workers Settings'!$N:$N,1,'Workers Settings'!$H:$H,F$3)/'Demand Locations'!H113)))</f>
        <v/>
      </c>
      <c r="G113" s="24" t="str">
        <f>IF(OR($B113="",G$3="",'Demand Locations'!I113=""),"",IF('Demand Locations'!I113&lt;COUNTIFS('Workers Settings'!$M:$M,$B113,'Workers Settings'!$N:$N,1,'Workers Settings'!$H:$H,G$3),"Warning!",IF('Demand Locations'!I113=0,"",COUNTIFS('Workers Settings'!$M:$M,$B113,'Workers Settings'!$N:$N,1,'Workers Settings'!$H:$H,G$3)/'Demand Locations'!I113)))</f>
        <v/>
      </c>
      <c r="H113" s="24" t="str">
        <f>IF(OR($B113="",H$3="",'Demand Locations'!J113=""),"",IF('Demand Locations'!J113&lt;COUNTIFS('Workers Settings'!$M:$M,$B113,'Workers Settings'!$N:$N,1,'Workers Settings'!$H:$H,H$3),"Warning!",IF('Demand Locations'!J113=0,"",COUNTIFS('Workers Settings'!$M:$M,$B113,'Workers Settings'!$N:$N,1,'Workers Settings'!$H:$H,H$3)/'Demand Locations'!J113)))</f>
        <v/>
      </c>
      <c r="I113" s="24" t="str">
        <f>IF(OR($B113="",I$3="",'Demand Locations'!K113=""),"",IF('Demand Locations'!K113&lt;COUNTIFS('Workers Settings'!$M:$M,$B113,'Workers Settings'!$N:$N,1,'Workers Settings'!$H:$H,I$3),"Warning!",IF('Demand Locations'!K113=0,"",COUNTIFS('Workers Settings'!$M:$M,$B113,'Workers Settings'!$N:$N,1,'Workers Settings'!$H:$H,I$3)/'Demand Locations'!K113)))</f>
        <v/>
      </c>
      <c r="J113" s="24" t="str">
        <f>IF(OR($B113="",J$3="",'Demand Locations'!L113=""),"",IF('Demand Locations'!L113&lt;COUNTIFS('Workers Settings'!$M:$M,$B113,'Workers Settings'!$N:$N,1,'Workers Settings'!$H:$H,J$3),"Warning!",IF('Demand Locations'!L113=0,"",COUNTIFS('Workers Settings'!$M:$M,$B113,'Workers Settings'!$N:$N,1,'Workers Settings'!$H:$H,J$3)/'Demand Locations'!L113)))</f>
        <v/>
      </c>
      <c r="K113" s="24" t="str">
        <f>IF(OR($B113="",K$3="",'Demand Locations'!M113=""),"",IF('Demand Locations'!M113&lt;COUNTIFS('Workers Settings'!$M:$M,$B113,'Workers Settings'!$N:$N,1,'Workers Settings'!$H:$H,K$3),"Warning!",IF('Demand Locations'!M113=0,"",COUNTIFS('Workers Settings'!$M:$M,$B113,'Workers Settings'!$N:$N,1,'Workers Settings'!$H:$H,K$3)/'Demand Locations'!M113)))</f>
        <v/>
      </c>
      <c r="L113" s="24" t="str">
        <f>IF(OR($B113="",L$3="",'Demand Locations'!N113=""),"",IF('Demand Locations'!N113&lt;COUNTIFS('Workers Settings'!$M:$M,$B113,'Workers Settings'!$N:$N,1,'Workers Settings'!$H:$H,L$3),"Warning!",IF('Demand Locations'!N113=0,"",COUNTIFS('Workers Settings'!$M:$M,$B113,'Workers Settings'!$N:$N,1,'Workers Settings'!$H:$H,L$3)/'Demand Locations'!N113)))</f>
        <v/>
      </c>
      <c r="M113" s="24" t="str">
        <f>IF(OR($B113="",M$3="",'Demand Locations'!O113=""),"",IF('Demand Locations'!O113&lt;COUNTIFS('Workers Settings'!$M:$M,$B113,'Workers Settings'!$N:$N,1,'Workers Settings'!$H:$H,M$3),"Warning!",IF('Demand Locations'!O113=0,"",COUNTIFS('Workers Settings'!$M:$M,$B113,'Workers Settings'!$N:$N,1,'Workers Settings'!$H:$H,M$3)/'Demand Locations'!O113)))</f>
        <v/>
      </c>
      <c r="N113" s="24" t="str">
        <f>IF(OR($B113="",N$3="",'Demand Locations'!P113=""),"",IF('Demand Locations'!P113&lt;COUNTIFS('Workers Settings'!$M:$M,$B113,'Workers Settings'!$N:$N,1,'Workers Settings'!$H:$H,N$3),"Warning!",IF('Demand Locations'!P113=0,"",COUNTIFS('Workers Settings'!$M:$M,$B113,'Workers Settings'!$N:$N,1,'Workers Settings'!$H:$H,N$3)/'Demand Locations'!P113)))</f>
        <v/>
      </c>
      <c r="O113" s="24" t="str">
        <f>IF(OR($B113="",O$3="",'Demand Locations'!Q113=""),"",IF('Demand Locations'!Q113&lt;COUNTIFS('Workers Settings'!$M:$M,$B113,'Workers Settings'!$N:$N,1,'Workers Settings'!$H:$H,O$3),"Warning!",IF('Demand Locations'!Q113=0,"",COUNTIFS('Workers Settings'!$M:$M,$B113,'Workers Settings'!$N:$N,1,'Workers Settings'!$H:$H,O$3)/'Demand Locations'!Q113)))</f>
        <v/>
      </c>
      <c r="P113" s="24" t="str">
        <f>IF(OR($B113="",P$3="",'Demand Locations'!R113=""),"",IF('Demand Locations'!R113&lt;COUNTIFS('Workers Settings'!$M:$M,$B113,'Workers Settings'!$N:$N,1,'Workers Settings'!$H:$H,P$3),"Warning!",IF('Demand Locations'!R113=0,"",COUNTIFS('Workers Settings'!$M:$M,$B113,'Workers Settings'!$N:$N,1,'Workers Settings'!$H:$H,P$3)/'Demand Locations'!R113)))</f>
        <v/>
      </c>
      <c r="Q113" s="24" t="str">
        <f>IF(OR($B113="",Q$3="",'Demand Locations'!S113=""),"",IF('Demand Locations'!S113&lt;COUNTIFS('Workers Settings'!$M:$M,$B113,'Workers Settings'!$N:$N,1,'Workers Settings'!$H:$H,Q$3),"Warning!",IF('Demand Locations'!S113=0,"",COUNTIFS('Workers Settings'!$M:$M,$B113,'Workers Settings'!$N:$N,1,'Workers Settings'!$H:$H,Q$3)/'Demand Locations'!S113)))</f>
        <v/>
      </c>
      <c r="R113" s="24" t="str">
        <f>IF(OR($B113="",R$3="",'Demand Locations'!T113=""),"",IF('Demand Locations'!T113&lt;COUNTIFS('Workers Settings'!$M:$M,$B113,'Workers Settings'!$N:$N,1,'Workers Settings'!$H:$H,R$3),"Warning!",IF('Demand Locations'!T113=0,"",COUNTIFS('Workers Settings'!$M:$M,$B113,'Workers Settings'!$N:$N,1,'Workers Settings'!$H:$H,R$3)/'Demand Locations'!T113)))</f>
        <v/>
      </c>
      <c r="S113" s="24" t="str">
        <f>IF(OR($B113="",S$3="",'Demand Locations'!U113=""),"",IF('Demand Locations'!U113&lt;COUNTIFS('Workers Settings'!$M:$M,$B113,'Workers Settings'!$N:$N,1,'Workers Settings'!$H:$H,S$3),"Warning!",IF('Demand Locations'!U113=0,"",COUNTIFS('Workers Settings'!$M:$M,$B113,'Workers Settings'!$N:$N,1,'Workers Settings'!$H:$H,S$3)/'Demand Locations'!U113)))</f>
        <v/>
      </c>
      <c r="T113" s="24" t="str">
        <f>IF(OR($B113="",T$3="",'Demand Locations'!V113=""),"",IF('Demand Locations'!V113&lt;COUNTIFS('Workers Settings'!$M:$M,$B113,'Workers Settings'!$N:$N,1,'Workers Settings'!$H:$H,T$3),"Warning!",IF('Demand Locations'!V113=0,"",COUNTIFS('Workers Settings'!$M:$M,$B113,'Workers Settings'!$N:$N,1,'Workers Settings'!$H:$H,T$3)/'Demand Locations'!V113)))</f>
        <v/>
      </c>
      <c r="U113" s="24" t="str">
        <f>IF(OR($B113="",U$3="",'Demand Locations'!W113=""),"",IF('Demand Locations'!W113&lt;COUNTIFS('Workers Settings'!$M:$M,$B113,'Workers Settings'!$N:$N,1,'Workers Settings'!$H:$H,U$3),"Warning!",IF('Demand Locations'!W113=0,"",COUNTIFS('Workers Settings'!$M:$M,$B113,'Workers Settings'!$N:$N,1,'Workers Settings'!$H:$H,U$3)/'Demand Locations'!W113)))</f>
        <v/>
      </c>
      <c r="V113" s="24" t="str">
        <f>IF(OR($B113="",V$3="",'Demand Locations'!X113=""),"",IF('Demand Locations'!X113&lt;COUNTIFS('Workers Settings'!$M:$M,$B113,'Workers Settings'!$N:$N,1,'Workers Settings'!$H:$H,V$3),"Warning!",IF('Demand Locations'!X113=0,"",COUNTIFS('Workers Settings'!$M:$M,$B113,'Workers Settings'!$N:$N,1,'Workers Settings'!$H:$H,V$3)/'Demand Locations'!X113)))</f>
        <v/>
      </c>
      <c r="W113" s="24" t="str">
        <f>IF(OR($B113="",W$3="",'Demand Locations'!Y113=""),"",IF('Demand Locations'!Y113&lt;COUNTIFS('Workers Settings'!$M:$M,$B113,'Workers Settings'!$N:$N,1,'Workers Settings'!$H:$H,W$3),"Warning!",IF('Demand Locations'!Y113=0,"",COUNTIFS('Workers Settings'!$M:$M,$B113,'Workers Settings'!$N:$N,1,'Workers Settings'!$H:$H,W$3)/'Demand Locations'!Y113)))</f>
        <v/>
      </c>
      <c r="X113" s="24" t="str">
        <f>IF(OR($B113="",X$3="",'Demand Locations'!Z113=""),"",IF('Demand Locations'!Z113&lt;COUNTIFS('Workers Settings'!$M:$M,$B113,'Workers Settings'!$N:$N,1,'Workers Settings'!$H:$H,X$3),"Warning!",IF('Demand Locations'!Z113=0,"",COUNTIFS('Workers Settings'!$M:$M,$B113,'Workers Settings'!$N:$N,1,'Workers Settings'!$H:$H,X$3)/'Demand Locations'!Z113)))</f>
        <v/>
      </c>
      <c r="Y113" s="24" t="str">
        <f>IF(OR($B113="",Y$3="",'Demand Locations'!AA113=""),"",IF('Demand Locations'!AA113&lt;COUNTIFS('Workers Settings'!$M:$M,$B113,'Workers Settings'!$N:$N,1,'Workers Settings'!$H:$H,Y$3),"Warning!",IF('Demand Locations'!AA113=0,"",COUNTIFS('Workers Settings'!$M:$M,$B113,'Workers Settings'!$N:$N,1,'Workers Settings'!$H:$H,Y$3)/'Demand Locations'!AA113)))</f>
        <v/>
      </c>
      <c r="Z113" s="24" t="str">
        <f>IF(OR($B113="",Z$3="",'Demand Locations'!AB113=""),"",IF('Demand Locations'!AB113&lt;COUNTIFS('Workers Settings'!$M:$M,$B113,'Workers Settings'!$N:$N,1,'Workers Settings'!$H:$H,Z$3),"Warning!",IF('Demand Locations'!AB113=0,"",COUNTIFS('Workers Settings'!$M:$M,$B113,'Workers Settings'!$N:$N,1,'Workers Settings'!$H:$H,Z$3)/'Demand Locations'!AB113)))</f>
        <v/>
      </c>
      <c r="AA113" s="24" t="str">
        <f>IF(OR($B113="",AA$3="",'Demand Locations'!AC113=""),"",IF('Demand Locations'!AC113&lt;COUNTIFS('Workers Settings'!$M:$M,$B113,'Workers Settings'!$N:$N,1,'Workers Settings'!$H:$H,AA$3),"Warning!",IF('Demand Locations'!AC113=0,"",COUNTIFS('Workers Settings'!$M:$M,$B113,'Workers Settings'!$N:$N,1,'Workers Settings'!$H:$H,AA$3)/'Demand Locations'!AC113)))</f>
        <v/>
      </c>
      <c r="AB113" s="24" t="str">
        <f>IF(OR($B113="",AB$3="",'Demand Locations'!AD113=""),"",IF('Demand Locations'!AD113&lt;COUNTIFS('Workers Settings'!$M:$M,$B113,'Workers Settings'!$N:$N,1,'Workers Settings'!$H:$H,AB$3),"Warning!",IF('Demand Locations'!AD113=0,"",COUNTIFS('Workers Settings'!$M:$M,$B113,'Workers Settings'!$N:$N,1,'Workers Settings'!$H:$H,AB$3)/'Demand Locations'!AD113)))</f>
        <v/>
      </c>
      <c r="AC113" s="24" t="str">
        <f>IF(OR($B113="",AC$3="",'Demand Locations'!AE113=""),"",IF('Demand Locations'!AE113&lt;COUNTIFS('Workers Settings'!$M:$M,$B113,'Workers Settings'!$N:$N,1,'Workers Settings'!$H:$H,AC$3),"Warning!",IF('Demand Locations'!AE113=0,"",COUNTIFS('Workers Settings'!$M:$M,$B113,'Workers Settings'!$N:$N,1,'Workers Settings'!$H:$H,AC$3)/'Demand Locations'!AE113)))</f>
        <v/>
      </c>
      <c r="AD113" s="24" t="str">
        <f>IF(OR($B113="",AD$3="",'Demand Locations'!AF113=""),"",IF('Demand Locations'!AF113&lt;COUNTIFS('Workers Settings'!$M:$M,$B113,'Workers Settings'!$N:$N,1,'Workers Settings'!$H:$H,AD$3),"Warning!",IF('Demand Locations'!AF113=0,"",COUNTIFS('Workers Settings'!$M:$M,$B113,'Workers Settings'!$N:$N,1,'Workers Settings'!$H:$H,AD$3)/'Demand Locations'!AF113)))</f>
        <v/>
      </c>
      <c r="AE113" s="24" t="str">
        <f>IF(OR($B113="",AE$3="",'Demand Locations'!AG113=""),"",IF('Demand Locations'!AG113&lt;COUNTIFS('Workers Settings'!$M:$M,$B113,'Workers Settings'!$N:$N,1,'Workers Settings'!$H:$H,AE$3),"Warning!",IF('Demand Locations'!AG113=0,"",COUNTIFS('Workers Settings'!$M:$M,$B113,'Workers Settings'!$N:$N,1,'Workers Settings'!$H:$H,AE$3)/'Demand Locations'!AG113)))</f>
        <v/>
      </c>
      <c r="AF113" s="24" t="str">
        <f>IF(OR($B113="",AF$3="",'Demand Locations'!AH113=""),"",IF('Demand Locations'!AH113&lt;COUNTIFS('Workers Settings'!$M:$M,$B113,'Workers Settings'!$N:$N,1,'Workers Settings'!$H:$H,AF$3),"Warning!",IF('Demand Locations'!AH113=0,"",COUNTIFS('Workers Settings'!$M:$M,$B113,'Workers Settings'!$N:$N,1,'Workers Settings'!$H:$H,AF$3)/'Demand Locations'!AH113)))</f>
        <v/>
      </c>
      <c r="AG113" s="24" t="str">
        <f>IF(OR($B113="",AG$3="",'Demand Locations'!AI113=""),"",IF('Demand Locations'!AI113&lt;COUNTIFS('Workers Settings'!$M:$M,$B113,'Workers Settings'!$N:$N,1,'Workers Settings'!$H:$H,AG$3),"Warning!",IF('Demand Locations'!AI113=0,"",COUNTIFS('Workers Settings'!$M:$M,$B113,'Workers Settings'!$N:$N,1,'Workers Settings'!$H:$H,AG$3)/'Demand Locations'!AI113)))</f>
        <v/>
      </c>
      <c r="AH113" s="24" t="str">
        <f>IF(OR($B113="",AH$3="",'Demand Locations'!AJ113=""),"",IF('Demand Locations'!AJ113&lt;COUNTIFS('Workers Settings'!$M:$M,$B113,'Workers Settings'!$N:$N,1,'Workers Settings'!$H:$H,AH$3),"Warning!",IF('Demand Locations'!AJ113=0,"",COUNTIFS('Workers Settings'!$M:$M,$B113,'Workers Settings'!$N:$N,1,'Workers Settings'!$H:$H,AH$3)/'Demand Locations'!AJ113)))</f>
        <v/>
      </c>
      <c r="AI113" s="24" t="str">
        <f>IF(OR($B113="",AI$3="",'Demand Locations'!AK113=""),"",IF('Demand Locations'!AK113&lt;COUNTIFS('Workers Settings'!$M:$M,$B113,'Workers Settings'!$N:$N,1,'Workers Settings'!$H:$H,AI$3),"Warning!",IF('Demand Locations'!AK113=0,"",COUNTIFS('Workers Settings'!$M:$M,$B113,'Workers Settings'!$N:$N,1,'Workers Settings'!$H:$H,AI$3)/'Demand Locations'!AK113)))</f>
        <v/>
      </c>
      <c r="AJ113" s="24" t="str">
        <f>IF(OR($B113="",AJ$3="",'Demand Locations'!AL113=""),"",IF('Demand Locations'!AL113&lt;COUNTIFS('Workers Settings'!$M:$M,$B113,'Workers Settings'!$N:$N,1,'Workers Settings'!$H:$H,AJ$3),"Warning!",IF('Demand Locations'!AL113=0,"",COUNTIFS('Workers Settings'!$M:$M,$B113,'Workers Settings'!$N:$N,1,'Workers Settings'!$H:$H,AJ$3)/'Demand Locations'!AL113)))</f>
        <v/>
      </c>
      <c r="AK113" s="24" t="str">
        <f>IF(OR($B113="",AK$3="",'Demand Locations'!AM113=""),"",IF('Demand Locations'!AM113&lt;COUNTIFS('Workers Settings'!$M:$M,$B113,'Workers Settings'!$N:$N,1,'Workers Settings'!$H:$H,AK$3),"Warning!",IF('Demand Locations'!AM113=0,"",COUNTIFS('Workers Settings'!$M:$M,$B113,'Workers Settings'!$N:$N,1,'Workers Settings'!$H:$H,AK$3)/'Demand Locations'!AM113)))</f>
        <v/>
      </c>
      <c r="AL113" s="24" t="str">
        <f>IF(OR($B113="",AL$3="",'Demand Locations'!AN113=""),"",IF('Demand Locations'!AN113&lt;COUNTIFS('Workers Settings'!$M:$M,$B113,'Workers Settings'!$N:$N,1,'Workers Settings'!$H:$H,AL$3),"Warning!",IF('Demand Locations'!AN113=0,"",COUNTIFS('Workers Settings'!$M:$M,$B113,'Workers Settings'!$N:$N,1,'Workers Settings'!$H:$H,AL$3)/'Demand Locations'!AN113)))</f>
        <v/>
      </c>
      <c r="AM113" s="24" t="str">
        <f>IF(OR($B113="",AM$3="",'Demand Locations'!AO113=""),"",IF('Demand Locations'!AO113&lt;COUNTIFS('Workers Settings'!$M:$M,$B113,'Workers Settings'!$N:$N,1,'Workers Settings'!$H:$H,AM$3),"Warning!",IF('Demand Locations'!AO113=0,"",COUNTIFS('Workers Settings'!$M:$M,$B113,'Workers Settings'!$N:$N,1,'Workers Settings'!$H:$H,AM$3)/'Demand Locations'!AO113)))</f>
        <v/>
      </c>
      <c r="AN113" s="24" t="str">
        <f>IF(OR($B113="",AN$3="",'Demand Locations'!AP113=""),"",IF('Demand Locations'!AP113&lt;COUNTIFS('Workers Settings'!$M:$M,$B113,'Workers Settings'!$N:$N,1,'Workers Settings'!$H:$H,AN$3),"Warning!",IF('Demand Locations'!AP113=0,"",COUNTIFS('Workers Settings'!$M:$M,$B113,'Workers Settings'!$N:$N,1,'Workers Settings'!$H:$H,AN$3)/'Demand Locations'!AP113)))</f>
        <v/>
      </c>
      <c r="AO113" s="24" t="str">
        <f>IF(OR($B113="",AO$3="",'Demand Locations'!AQ113=""),"",IF('Demand Locations'!AQ113&lt;COUNTIFS('Workers Settings'!$M:$M,$B113,'Workers Settings'!$N:$N,1,'Workers Settings'!$H:$H,AO$3),"Warning!",IF('Demand Locations'!AQ113=0,"",COUNTIFS('Workers Settings'!$M:$M,$B113,'Workers Settings'!$N:$N,1,'Workers Settings'!$H:$H,AO$3)/'Demand Locations'!AQ113)))</f>
        <v/>
      </c>
      <c r="AP113" s="24" t="str">
        <f>IF(OR($B113="",AP$3="",'Demand Locations'!AR113=""),"",IF('Demand Locations'!AR113&lt;COUNTIFS('Workers Settings'!$M:$M,$B113,'Workers Settings'!$N:$N,1,'Workers Settings'!$H:$H,AP$3),"Warning!",IF('Demand Locations'!AR113=0,"",COUNTIFS('Workers Settings'!$M:$M,$B113,'Workers Settings'!$N:$N,1,'Workers Settings'!$H:$H,AP$3)/'Demand Locations'!AR113)))</f>
        <v/>
      </c>
      <c r="AQ113" s="24" t="str">
        <f>IF(OR($B113="",AQ$3="",'Demand Locations'!AS113=""),"",IF('Demand Locations'!AS113&lt;COUNTIFS('Workers Settings'!$M:$M,$B113,'Workers Settings'!$N:$N,1,'Workers Settings'!$H:$H,AQ$3),"Warning!",IF('Demand Locations'!AS113=0,"",COUNTIFS('Workers Settings'!$M:$M,$B113,'Workers Settings'!$N:$N,1,'Workers Settings'!$H:$H,AQ$3)/'Demand Locations'!AS113)))</f>
        <v/>
      </c>
      <c r="AR113" s="24" t="str">
        <f>IF(OR($B113="",AR$3="",'Demand Locations'!AT113=""),"",IF('Demand Locations'!AT113&lt;COUNTIFS('Workers Settings'!$M:$M,$B113,'Workers Settings'!$N:$N,1,'Workers Settings'!$H:$H,AR$3),"Warning!",IF('Demand Locations'!AT113=0,"",COUNTIFS('Workers Settings'!$M:$M,$B113,'Workers Settings'!$N:$N,1,'Workers Settings'!$H:$H,AR$3)/'Demand Locations'!AT113)))</f>
        <v/>
      </c>
      <c r="AS113" s="24" t="str">
        <f>IF(OR($B113="",AS$3="",'Demand Locations'!AU113=""),"",IF('Demand Locations'!AU113&lt;COUNTIFS('Workers Settings'!$M:$M,$B113,'Workers Settings'!$N:$N,1,'Workers Settings'!$H:$H,AS$3),"Warning!",IF('Demand Locations'!AU113=0,"",COUNTIFS('Workers Settings'!$M:$M,$B113,'Workers Settings'!$N:$N,1,'Workers Settings'!$H:$H,AS$3)/'Demand Locations'!AU113)))</f>
        <v/>
      </c>
      <c r="AT113" s="24" t="str">
        <f>IF(OR($B113="",AT$3="",'Demand Locations'!AV113=""),"",IF('Demand Locations'!AV113&lt;COUNTIFS('Workers Settings'!$M:$M,$B113,'Workers Settings'!$N:$N,1,'Workers Settings'!$H:$H,AT$3),"Warning!",IF('Demand Locations'!AV113=0,"",COUNTIFS('Workers Settings'!$M:$M,$B113,'Workers Settings'!$N:$N,1,'Workers Settings'!$H:$H,AT$3)/'Demand Locations'!AV113)))</f>
        <v/>
      </c>
      <c r="AU113" s="24" t="str">
        <f>IF(OR($B113="",AU$3="",'Demand Locations'!AW113=""),"",IF('Demand Locations'!AW113&lt;COUNTIFS('Workers Settings'!$M:$M,$B113,'Workers Settings'!$N:$N,1,'Workers Settings'!$H:$H,AU$3),"Warning!",IF('Demand Locations'!AW113=0,"",COUNTIFS('Workers Settings'!$M:$M,$B113,'Workers Settings'!$N:$N,1,'Workers Settings'!$H:$H,AU$3)/'Demand Locations'!AW113)))</f>
        <v/>
      </c>
      <c r="AV113" s="24" t="str">
        <f>IF(OR($B113="",AV$3="",'Demand Locations'!AX113=""),"",IF('Demand Locations'!AX113&lt;COUNTIFS('Workers Settings'!$M:$M,$B113,'Workers Settings'!$N:$N,1,'Workers Settings'!$H:$H,AV$3),"Warning!",IF('Demand Locations'!AX113=0,"",COUNTIFS('Workers Settings'!$M:$M,$B113,'Workers Settings'!$N:$N,1,'Workers Settings'!$H:$H,AV$3)/'Demand Locations'!AX113)))</f>
        <v/>
      </c>
      <c r="AW113" s="24" t="str">
        <f>IF(OR($B113="",AW$3="",'Demand Locations'!AY113=""),"",IF('Demand Locations'!AY113&lt;COUNTIFS('Workers Settings'!$M:$M,$B113,'Workers Settings'!$N:$N,1,'Workers Settings'!$H:$H,AW$3),"Warning!",IF('Demand Locations'!AY113=0,"",COUNTIFS('Workers Settings'!$M:$M,$B113,'Workers Settings'!$N:$N,1,'Workers Settings'!$H:$H,AW$3)/'Demand Locations'!AY113)))</f>
        <v/>
      </c>
      <c r="AX113" s="24" t="str">
        <f>IF(OR($B113="",AX$3="",'Demand Locations'!AZ113=""),"",IF('Demand Locations'!AZ113&lt;COUNTIFS('Workers Settings'!$M:$M,$B113,'Workers Settings'!$N:$N,1,'Workers Settings'!$H:$H,AX$3),"Warning!",IF('Demand Locations'!AZ113=0,"",COUNTIFS('Workers Settings'!$M:$M,$B113,'Workers Settings'!$N:$N,1,'Workers Settings'!$H:$H,AX$3)/'Demand Locations'!AZ113)))</f>
        <v/>
      </c>
      <c r="AY113" s="24" t="str">
        <f>IF(OR($B113="",AY$3="",'Demand Locations'!BA113=""),"",IF('Demand Locations'!BA113&lt;COUNTIFS('Workers Settings'!$M:$M,$B113,'Workers Settings'!$N:$N,1,'Workers Settings'!$H:$H,AY$3),"Warning!",IF('Demand Locations'!BA113=0,"",COUNTIFS('Workers Settings'!$M:$M,$B113,'Workers Settings'!$N:$N,1,'Workers Settings'!$H:$H,AY$3)/'Demand Locations'!BA113)))</f>
        <v/>
      </c>
      <c r="AZ113" s="24" t="str">
        <f>IF(OR($B113="",AZ$3="",'Demand Locations'!BB113=""),"",IF('Demand Locations'!BB113&lt;COUNTIFS('Workers Settings'!$M:$M,$B113,'Workers Settings'!$N:$N,1,'Workers Settings'!$H:$H,AZ$3),"Warning!",IF('Demand Locations'!BB113=0,"",COUNTIFS('Workers Settings'!$M:$M,$B113,'Workers Settings'!$N:$N,1,'Workers Settings'!$H:$H,AZ$3)/'Demand Locations'!BB113)))</f>
        <v/>
      </c>
      <c r="BA113" s="24" t="str">
        <f>IF(OR($B113="",BA$3="",'Demand Locations'!BC113=""),"",IF('Demand Locations'!BC113&lt;COUNTIFS('Workers Settings'!$M:$M,$B113,'Workers Settings'!$N:$N,1,'Workers Settings'!$H:$H,BA$3),"Warning!",IF('Demand Locations'!BC113=0,"",COUNTIFS('Workers Settings'!$M:$M,$B113,'Workers Settings'!$N:$N,1,'Workers Settings'!$H:$H,BA$3)/'Demand Locations'!BC113)))</f>
        <v/>
      </c>
      <c r="BB113" s="24" t="str">
        <f>IF(OR($B113="",BB$3="",'Demand Locations'!BD113=""),"",IF('Demand Locations'!BD113&lt;COUNTIFS('Workers Settings'!$M:$M,$B113,'Workers Settings'!$N:$N,1,'Workers Settings'!$H:$H,BB$3),"Warning!",IF('Demand Locations'!BD113=0,"",COUNTIFS('Workers Settings'!$M:$M,$B113,'Workers Settings'!$N:$N,1,'Workers Settings'!$H:$H,BB$3)/'Demand Locations'!BD113)))</f>
        <v/>
      </c>
      <c r="BC113" s="24" t="str">
        <f>IF(OR($B113="",BC$3="",'Demand Locations'!BE113=""),"",IF('Demand Locations'!BE113&lt;COUNTIFS('Workers Settings'!$M:$M,$B113,'Workers Settings'!$N:$N,1,'Workers Settings'!$H:$H,BC$3),"Warning!",IF('Demand Locations'!BE113=0,"",COUNTIFS('Workers Settings'!$M:$M,$B113,'Workers Settings'!$N:$N,1,'Workers Settings'!$H:$H,BC$3)/'Demand Locations'!BE113)))</f>
        <v/>
      </c>
      <c r="BD113" s="24" t="str">
        <f>IF(OR($B113="",BD$3="",'Demand Locations'!BF113=""),"",IF('Demand Locations'!BF113&lt;COUNTIFS('Workers Settings'!$M:$M,$B113,'Workers Settings'!$N:$N,1,'Workers Settings'!$H:$H,BD$3),"Warning!",IF('Demand Locations'!BF113=0,"",COUNTIFS('Workers Settings'!$M:$M,$B113,'Workers Settings'!$N:$N,1,'Workers Settings'!$H:$H,BD$3)/'Demand Locations'!BF113)))</f>
        <v/>
      </c>
      <c r="BE113" s="24" t="str">
        <f>IF(OR($B113="",BE$3="",'Demand Locations'!BG113=""),"",IF('Demand Locations'!BG113&lt;COUNTIFS('Workers Settings'!$M:$M,$B113,'Workers Settings'!$N:$N,1,'Workers Settings'!$H:$H,BE$3),"Warning!",IF('Demand Locations'!BG113=0,"",COUNTIFS('Workers Settings'!$M:$M,$B113,'Workers Settings'!$N:$N,1,'Workers Settings'!$H:$H,BE$3)/'Demand Locations'!BG113)))</f>
        <v/>
      </c>
      <c r="BF113" s="24" t="str">
        <f>IF(OR($B113="",BF$3="",'Demand Locations'!BH113=""),"",IF('Demand Locations'!BH113&lt;COUNTIFS('Workers Settings'!$M:$M,$B113,'Workers Settings'!$N:$N,1,'Workers Settings'!$H:$H,BF$3),"Warning!",IF('Demand Locations'!BH113=0,"",COUNTIFS('Workers Settings'!$M:$M,$B113,'Workers Settings'!$N:$N,1,'Workers Settings'!$H:$H,BF$3)/'Demand Locations'!BH113)))</f>
        <v/>
      </c>
      <c r="BG113" s="24" t="str">
        <f>IF(OR($B113="",BG$3="",'Demand Locations'!BI113=""),"",IF('Demand Locations'!BI113&lt;COUNTIFS('Workers Settings'!$M:$M,$B113,'Workers Settings'!$N:$N,1,'Workers Settings'!$H:$H,BG$3),"Warning!",IF('Demand Locations'!BI113=0,"",COUNTIFS('Workers Settings'!$M:$M,$B113,'Workers Settings'!$N:$N,1,'Workers Settings'!$H:$H,BG$3)/'Demand Locations'!BI113)))</f>
        <v/>
      </c>
      <c r="BH113" s="24" t="str">
        <f>IF(OR($B113="",BH$3="",'Demand Locations'!BJ113=""),"",IF('Demand Locations'!BJ113&lt;COUNTIFS('Workers Settings'!$M:$M,$B113,'Workers Settings'!$N:$N,1,'Workers Settings'!$H:$H,BH$3),"Warning!",IF('Demand Locations'!BJ113=0,"",COUNTIFS('Workers Settings'!$M:$M,$B113,'Workers Settings'!$N:$N,1,'Workers Settings'!$H:$H,BH$3)/'Demand Locations'!BJ113)))</f>
        <v/>
      </c>
      <c r="BI113" s="24" t="str">
        <f>IF(OR($B113="",BI$3="",'Demand Locations'!BK113=""),"",IF('Demand Locations'!BK113&lt;COUNTIFS('Workers Settings'!$M:$M,$B113,'Workers Settings'!$N:$N,1,'Workers Settings'!$H:$H,BI$3),"Warning!",IF('Demand Locations'!BK113=0,"",COUNTIFS('Workers Settings'!$M:$M,$B113,'Workers Settings'!$N:$N,1,'Workers Settings'!$H:$H,BI$3)/'Demand Locations'!BK113)))</f>
        <v/>
      </c>
      <c r="BJ113" s="24" t="str">
        <f>IF(OR($B113="",BJ$3="",'Demand Locations'!BL113=""),"",IF('Demand Locations'!BL113&lt;COUNTIFS('Workers Settings'!$M:$M,$B113,'Workers Settings'!$N:$N,1,'Workers Settings'!$H:$H,BJ$3),"Warning!",IF('Demand Locations'!BL113=0,"",COUNTIFS('Workers Settings'!$M:$M,$B113,'Workers Settings'!$N:$N,1,'Workers Settings'!$H:$H,BJ$3)/'Demand Locations'!BL113)))</f>
        <v/>
      </c>
      <c r="BK113" s="24" t="str">
        <f>IF(OR($B113="",BK$3="",'Demand Locations'!BM113=""),"",IF('Demand Locations'!BM113&lt;COUNTIFS('Workers Settings'!$M:$M,$B113,'Workers Settings'!$N:$N,1,'Workers Settings'!$H:$H,BK$3),"Warning!",IF('Demand Locations'!BM113=0,"",COUNTIFS('Workers Settings'!$M:$M,$B113,'Workers Settings'!$N:$N,1,'Workers Settings'!$H:$H,BK$3)/'Demand Locations'!BM113)))</f>
        <v/>
      </c>
      <c r="BL113" s="24" t="str">
        <f>IF(OR($B113="",BL$3="",'Demand Locations'!BN113=""),"",IF('Demand Locations'!BN113&lt;COUNTIFS('Workers Settings'!$M:$M,$B113,'Workers Settings'!$N:$N,1,'Workers Settings'!$H:$H,BL$3),"Warning!",IF('Demand Locations'!BN113=0,"",COUNTIFS('Workers Settings'!$M:$M,$B113,'Workers Settings'!$N:$N,1,'Workers Settings'!$H:$H,BL$3)/'Demand Locations'!BN113)))</f>
        <v/>
      </c>
      <c r="BM113" s="24" t="str">
        <f>IF(OR($B113="",BM$3="",'Demand Locations'!BO113=""),"",IF('Demand Locations'!BO113&lt;COUNTIFS('Workers Settings'!$M:$M,$B113,'Workers Settings'!$N:$N,1,'Workers Settings'!$H:$H,BM$3),"Warning!",IF('Demand Locations'!BO113=0,"",COUNTIFS('Workers Settings'!$M:$M,$B113,'Workers Settings'!$N:$N,1,'Workers Settings'!$H:$H,BM$3)/'Demand Locations'!BO113)))</f>
        <v/>
      </c>
      <c r="BN113" s="24" t="str">
        <f>IF(OR($B113="",BN$3="",'Demand Locations'!BP113=""),"",IF('Demand Locations'!BP113&lt;COUNTIFS('Workers Settings'!$M:$M,$B113,'Workers Settings'!$N:$N,1,'Workers Settings'!$H:$H,BN$3),"Warning!",IF('Demand Locations'!BP113=0,"",COUNTIFS('Workers Settings'!$M:$M,$B113,'Workers Settings'!$N:$N,1,'Workers Settings'!$H:$H,BN$3)/'Demand Locations'!BP113)))</f>
        <v/>
      </c>
      <c r="BO113" s="24" t="str">
        <f>IF(OR($B113="",BO$3="",'Demand Locations'!BQ113=""),"",IF('Demand Locations'!BQ113&lt;COUNTIFS('Workers Settings'!$M:$M,$B113,'Workers Settings'!$N:$N,1,'Workers Settings'!$H:$H,BO$3),"Warning!",IF('Demand Locations'!BQ113=0,"",COUNTIFS('Workers Settings'!$M:$M,$B113,'Workers Settings'!$N:$N,1,'Workers Settings'!$H:$H,BO$3)/'Demand Locations'!BQ113)))</f>
        <v/>
      </c>
      <c r="BP113" s="24" t="str">
        <f>IF(OR($B113="",BP$3="",'Demand Locations'!BR113=""),"",IF('Demand Locations'!BR113&lt;COUNTIFS('Workers Settings'!$M:$M,$B113,'Workers Settings'!$N:$N,1,'Workers Settings'!$H:$H,BP$3),"Warning!",IF('Demand Locations'!BR113=0,"",COUNTIFS('Workers Settings'!$M:$M,$B113,'Workers Settings'!$N:$N,1,'Workers Settings'!$H:$H,BP$3)/'Demand Locations'!BR113)))</f>
        <v/>
      </c>
      <c r="BQ113" s="24" t="str">
        <f>IF(OR($B113="",BQ$3="",'Demand Locations'!BS113=""),"",IF('Demand Locations'!BS113&lt;COUNTIFS('Workers Settings'!$M:$M,$B113,'Workers Settings'!$N:$N,1,'Workers Settings'!$H:$H,BQ$3),"Warning!",IF('Demand Locations'!BS113=0,"",COUNTIFS('Workers Settings'!$M:$M,$B113,'Workers Settings'!$N:$N,1,'Workers Settings'!$H:$H,BQ$3)/'Demand Locations'!BS113)))</f>
        <v/>
      </c>
      <c r="BR113" s="24" t="str">
        <f>IF(OR($B113="",BR$3="",'Demand Locations'!BT113=""),"",IF('Demand Locations'!BT113&lt;COUNTIFS('Workers Settings'!$M:$M,$B113,'Workers Settings'!$N:$N,1,'Workers Settings'!$H:$H,BR$3),"Warning!",IF('Demand Locations'!BT113=0,"",COUNTIFS('Workers Settings'!$M:$M,$B113,'Workers Settings'!$N:$N,1,'Workers Settings'!$H:$H,BR$3)/'Demand Locations'!BT113)))</f>
        <v/>
      </c>
      <c r="BS113" s="24" t="str">
        <f>IF(OR($B113="",BS$3="",'Demand Locations'!BU113=""),"",IF('Demand Locations'!BU113&lt;COUNTIFS('Workers Settings'!$M:$M,$B113,'Workers Settings'!$N:$N,1,'Workers Settings'!$H:$H,BS$3),"Warning!",IF('Demand Locations'!BU113=0,"",COUNTIFS('Workers Settings'!$M:$M,$B113,'Workers Settings'!$N:$N,1,'Workers Settings'!$H:$H,BS$3)/'Demand Locations'!BU113)))</f>
        <v/>
      </c>
      <c r="BT113" s="24" t="str">
        <f>IF(OR($B113="",BT$3="",'Demand Locations'!BV113=""),"",IF('Demand Locations'!BV113&lt;COUNTIFS('Workers Settings'!$M:$M,$B113,'Workers Settings'!$N:$N,1,'Workers Settings'!$H:$H,BT$3),"Warning!",IF('Demand Locations'!BV113=0,"",COUNTIFS('Workers Settings'!$M:$M,$B113,'Workers Settings'!$N:$N,1,'Workers Settings'!$H:$H,BT$3)/'Demand Locations'!BV113)))</f>
        <v/>
      </c>
      <c r="BU113" s="24" t="str">
        <f>IF(OR($B113="",BU$3="",'Demand Locations'!BW113=""),"",IF('Demand Locations'!BW113&lt;COUNTIFS('Workers Settings'!$M:$M,$B113,'Workers Settings'!$N:$N,1,'Workers Settings'!$H:$H,BU$3),"Warning!",IF('Demand Locations'!BW113=0,"",COUNTIFS('Workers Settings'!$M:$M,$B113,'Workers Settings'!$N:$N,1,'Workers Settings'!$H:$H,BU$3)/'Demand Locations'!BW113)))</f>
        <v/>
      </c>
      <c r="BV113" s="24" t="str">
        <f>IF(OR($B113="",BV$3="",'Demand Locations'!BX113=""),"",IF('Demand Locations'!BX113&lt;COUNTIFS('Workers Settings'!$M:$M,$B113,'Workers Settings'!$N:$N,1,'Workers Settings'!$H:$H,BV$3),"Warning!",IF('Demand Locations'!BX113=0,"",COUNTIFS('Workers Settings'!$M:$M,$B113,'Workers Settings'!$N:$N,1,'Workers Settings'!$H:$H,BV$3)/'Demand Locations'!BX113)))</f>
        <v/>
      </c>
      <c r="BW113" s="24" t="str">
        <f>IF(OR($B113="",BW$3="",'Demand Locations'!BY113=""),"",IF('Demand Locations'!BY113&lt;COUNTIFS('Workers Settings'!$M:$M,$B113,'Workers Settings'!$N:$N,1,'Workers Settings'!$H:$H,BW$3),"Warning!",IF('Demand Locations'!BY113=0,"",COUNTIFS('Workers Settings'!$M:$M,$B113,'Workers Settings'!$N:$N,1,'Workers Settings'!$H:$H,BW$3)/'Demand Locations'!BY113)))</f>
        <v/>
      </c>
      <c r="BX113" s="24" t="str">
        <f>IF(OR($B113="",BX$3="",'Demand Locations'!BZ113=""),"",IF('Demand Locations'!BZ113&lt;COUNTIFS('Workers Settings'!$M:$M,$B113,'Workers Settings'!$N:$N,1,'Workers Settings'!$H:$H,BX$3),"Warning!",IF('Demand Locations'!BZ113=0,"",COUNTIFS('Workers Settings'!$M:$M,$B113,'Workers Settings'!$N:$N,1,'Workers Settings'!$H:$H,BX$3)/'Demand Locations'!BZ113)))</f>
        <v/>
      </c>
      <c r="BY113" s="24" t="str">
        <f>IF(OR($B113="",BY$3="",'Demand Locations'!CA113=""),"",IF('Demand Locations'!CA113&lt;COUNTIFS('Workers Settings'!$M:$M,$B113,'Workers Settings'!$N:$N,1,'Workers Settings'!$H:$H,BY$3),"Warning!",IF('Demand Locations'!CA113=0,"",COUNTIFS('Workers Settings'!$M:$M,$B113,'Workers Settings'!$N:$N,1,'Workers Settings'!$H:$H,BY$3)/'Demand Locations'!CA113)))</f>
        <v/>
      </c>
      <c r="BZ113" s="24" t="str">
        <f>IF(OR($B113="",BZ$3="",'Demand Locations'!CB113=""),"",IF('Demand Locations'!CB113&lt;COUNTIFS('Workers Settings'!$M:$M,$B113,'Workers Settings'!$N:$N,1,'Workers Settings'!$H:$H,BZ$3),"Warning!",IF('Demand Locations'!CB113=0,"",COUNTIFS('Workers Settings'!$M:$M,$B113,'Workers Settings'!$N:$N,1,'Workers Settings'!$H:$H,BZ$3)/'Demand Locations'!CB113)))</f>
        <v/>
      </c>
      <c r="CA113" s="24" t="str">
        <f>IF(OR($B113="",CA$3="",'Demand Locations'!CC113=""),"",IF('Demand Locations'!CC113&lt;COUNTIFS('Workers Settings'!$M:$M,$B113,'Workers Settings'!$N:$N,1,'Workers Settings'!$H:$H,CA$3),"Warning!",IF('Demand Locations'!CC113=0,"",COUNTIFS('Workers Settings'!$M:$M,$B113,'Workers Settings'!$N:$N,1,'Workers Settings'!$H:$H,CA$3)/'Demand Locations'!CC113)))</f>
        <v/>
      </c>
      <c r="CB113" s="24" t="str">
        <f>IF(OR($B113="",CB$3="",'Demand Locations'!CD113=""),"",IF('Demand Locations'!CD113&lt;COUNTIFS('Workers Settings'!$M:$M,$B113,'Workers Settings'!$N:$N,1,'Workers Settings'!$H:$H,CB$3),"Warning!",IF('Demand Locations'!CD113=0,"",COUNTIFS('Workers Settings'!$M:$M,$B113,'Workers Settings'!$N:$N,1,'Workers Settings'!$H:$H,CB$3)/'Demand Locations'!CD113)))</f>
        <v/>
      </c>
      <c r="CC113" s="24" t="str">
        <f>IF(OR($B113="",CC$3="",'Demand Locations'!CE113=""),"",IF('Demand Locations'!CE113&lt;COUNTIFS('Workers Settings'!$M:$M,$B113,'Workers Settings'!$N:$N,1,'Workers Settings'!$H:$H,CC$3),"Warning!",IF('Demand Locations'!CE113=0,"",COUNTIFS('Workers Settings'!$M:$M,$B113,'Workers Settings'!$N:$N,1,'Workers Settings'!$H:$H,CC$3)/'Demand Locations'!CE113)))</f>
        <v/>
      </c>
      <c r="CD113" s="24" t="str">
        <f>IF(OR($B113="",CD$3="",'Demand Locations'!CF113=""),"",IF('Demand Locations'!CF113&lt;COUNTIFS('Workers Settings'!$M:$M,$B113,'Workers Settings'!$N:$N,1,'Workers Settings'!$H:$H,CD$3),"Warning!",IF('Demand Locations'!CF113=0,"",COUNTIFS('Workers Settings'!$M:$M,$B113,'Workers Settings'!$N:$N,1,'Workers Settings'!$H:$H,CD$3)/'Demand Locations'!CF113)))</f>
        <v/>
      </c>
      <c r="CE113" s="24" t="str">
        <f>IF(OR($B113="",CE$3="",'Demand Locations'!CG113=""),"",IF('Demand Locations'!CG113&lt;COUNTIFS('Workers Settings'!$M:$M,$B113,'Workers Settings'!$N:$N,1,'Workers Settings'!$H:$H,CE$3),"Warning!",IF('Demand Locations'!CG113=0,"",COUNTIFS('Workers Settings'!$M:$M,$B113,'Workers Settings'!$N:$N,1,'Workers Settings'!$H:$H,CE$3)/'Demand Locations'!CG113)))</f>
        <v/>
      </c>
      <c r="CF113" s="24" t="str">
        <f>IF(OR($B113="",CF$3="",'Demand Locations'!CH113=""),"",IF('Demand Locations'!CH113&lt;COUNTIFS('Workers Settings'!$M:$M,$B113,'Workers Settings'!$N:$N,1,'Workers Settings'!$H:$H,CF$3),"Warning!",IF('Demand Locations'!CH113=0,"",COUNTIFS('Workers Settings'!$M:$M,$B113,'Workers Settings'!$N:$N,1,'Workers Settings'!$H:$H,CF$3)/'Demand Locations'!CH113)))</f>
        <v/>
      </c>
      <c r="CG113" s="24" t="str">
        <f>IF(OR($B113="",CG$3="",'Demand Locations'!CI113=""),"",IF('Demand Locations'!CI113&lt;COUNTIFS('Workers Settings'!$M:$M,$B113,'Workers Settings'!$N:$N,1,'Workers Settings'!$H:$H,CG$3),"Warning!",IF('Demand Locations'!CI113=0,"",COUNTIFS('Workers Settings'!$M:$M,$B113,'Workers Settings'!$N:$N,1,'Workers Settings'!$H:$H,CG$3)/'Demand Locations'!CI113)))</f>
        <v/>
      </c>
      <c r="CH113" s="24" t="str">
        <f>IF(OR($B113="",CH$3="",'Demand Locations'!CJ113=""),"",IF('Demand Locations'!CJ113&lt;COUNTIFS('Workers Settings'!$M:$M,$B113,'Workers Settings'!$N:$N,1,'Workers Settings'!$H:$H,CH$3),"Warning!",IF('Demand Locations'!CJ113=0,"",COUNTIFS('Workers Settings'!$M:$M,$B113,'Workers Settings'!$N:$N,1,'Workers Settings'!$H:$H,CH$3)/'Demand Locations'!CJ113)))</f>
        <v/>
      </c>
      <c r="CI113" s="24" t="str">
        <f>IF(OR($B113="",CI$3="",'Demand Locations'!CK113=""),"",IF('Demand Locations'!CK113&lt;COUNTIFS('Workers Settings'!$M:$M,$B113,'Workers Settings'!$N:$N,1,'Workers Settings'!$H:$H,CI$3),"Warning!",IF('Demand Locations'!CK113=0,"",COUNTIFS('Workers Settings'!$M:$M,$B113,'Workers Settings'!$N:$N,1,'Workers Settings'!$H:$H,CI$3)/'Demand Locations'!CK113)))</f>
        <v/>
      </c>
      <c r="CJ113" s="24" t="str">
        <f>IF(OR($B113="",CJ$3="",'Demand Locations'!CL113=""),"",IF('Demand Locations'!CL113&lt;COUNTIFS('Workers Settings'!$M:$M,$B113,'Workers Settings'!$N:$N,1,'Workers Settings'!$H:$H,CJ$3),"Warning!",IF('Demand Locations'!CL113=0,"",COUNTIFS('Workers Settings'!$M:$M,$B113,'Workers Settings'!$N:$N,1,'Workers Settings'!$H:$H,CJ$3)/'Demand Locations'!CL113)))</f>
        <v/>
      </c>
      <c r="CK113" s="24" t="str">
        <f>IF(OR($B113="",CK$3="",'Demand Locations'!CM113=""),"",IF('Demand Locations'!CM113&lt;COUNTIFS('Workers Settings'!$M:$M,$B113,'Workers Settings'!$N:$N,1,'Workers Settings'!$H:$H,CK$3),"Warning!",IF('Demand Locations'!CM113=0,"",COUNTIFS('Workers Settings'!$M:$M,$B113,'Workers Settings'!$N:$N,1,'Workers Settings'!$H:$H,CK$3)/'Demand Locations'!CM113)))</f>
        <v/>
      </c>
      <c r="CL113" s="24" t="str">
        <f>IF(OR($B113="",CL$3="",'Demand Locations'!CN113=""),"",IF('Demand Locations'!CN113&lt;COUNTIFS('Workers Settings'!$M:$M,$B113,'Workers Settings'!$N:$N,1,'Workers Settings'!$H:$H,CL$3),"Warning!",IF('Demand Locations'!CN113=0,"",COUNTIFS('Workers Settings'!$M:$M,$B113,'Workers Settings'!$N:$N,1,'Workers Settings'!$H:$H,CL$3)/'Demand Locations'!CN113)))</f>
        <v/>
      </c>
      <c r="CM113" s="24" t="str">
        <f>IF(OR($B113="",CM$3="",'Demand Locations'!CO113=""),"",IF('Demand Locations'!CO113&lt;COUNTIFS('Workers Settings'!$M:$M,$B113,'Workers Settings'!$N:$N,1,'Workers Settings'!$H:$H,CM$3),"Warning!",IF('Demand Locations'!CO113=0,"",COUNTIFS('Workers Settings'!$M:$M,$B113,'Workers Settings'!$N:$N,1,'Workers Settings'!$H:$H,CM$3)/'Demand Locations'!CO113)))</f>
        <v/>
      </c>
      <c r="CN113" s="24" t="str">
        <f>IF(OR($B113="",CN$3="",'Demand Locations'!CP113=""),"",IF('Demand Locations'!CP113&lt;COUNTIFS('Workers Settings'!$M:$M,$B113,'Workers Settings'!$N:$N,1,'Workers Settings'!$H:$H,CN$3),"Warning!",IF('Demand Locations'!CP113=0,"",COUNTIFS('Workers Settings'!$M:$M,$B113,'Workers Settings'!$N:$N,1,'Workers Settings'!$H:$H,CN$3)/'Demand Locations'!CP113)))</f>
        <v/>
      </c>
      <c r="CO113" s="24" t="str">
        <f>IF(OR($B113="",CO$3="",'Demand Locations'!CQ113=""),"",IF('Demand Locations'!CQ113&lt;COUNTIFS('Workers Settings'!$M:$M,$B113,'Workers Settings'!$N:$N,1,'Workers Settings'!$H:$H,CO$3),"Warning!",IF('Demand Locations'!CQ113=0,"",COUNTIFS('Workers Settings'!$M:$M,$B113,'Workers Settings'!$N:$N,1,'Workers Settings'!$H:$H,CO$3)/'Demand Locations'!CQ113)))</f>
        <v/>
      </c>
      <c r="CP113" s="24" t="str">
        <f>IF(OR($B113="",CP$3="",'Demand Locations'!CR113=""),"",IF('Demand Locations'!CR113&lt;COUNTIFS('Workers Settings'!$M:$M,$B113,'Workers Settings'!$N:$N,1,'Workers Settings'!$H:$H,CP$3),"Warning!",IF('Demand Locations'!CR113=0,"",COUNTIFS('Workers Settings'!$M:$M,$B113,'Workers Settings'!$N:$N,1,'Workers Settings'!$H:$H,CP$3)/'Demand Locations'!CR113)))</f>
        <v/>
      </c>
      <c r="CQ113" s="24" t="str">
        <f>IF(OR($B113="",CQ$3="",'Demand Locations'!CS113=""),"",IF('Demand Locations'!CS113&lt;COUNTIFS('Workers Settings'!$M:$M,$B113,'Workers Settings'!$N:$N,1,'Workers Settings'!$H:$H,CQ$3),"Warning!",IF('Demand Locations'!CS113=0,"",COUNTIFS('Workers Settings'!$M:$M,$B113,'Workers Settings'!$N:$N,1,'Workers Settings'!$H:$H,CQ$3)/'Demand Locations'!CS113)))</f>
        <v/>
      </c>
      <c r="CR113" s="24" t="str">
        <f>IF(OR($B113="",CR$3="",'Demand Locations'!CT113=""),"",IF('Demand Locations'!CT113&lt;COUNTIFS('Workers Settings'!$M:$M,$B113,'Workers Settings'!$N:$N,1,'Workers Settings'!$H:$H,CR$3),"Warning!",IF('Demand Locations'!CT113=0,"",COUNTIFS('Workers Settings'!$M:$M,$B113,'Workers Settings'!$N:$N,1,'Workers Settings'!$H:$H,CR$3)/'Demand Locations'!CT113)))</f>
        <v/>
      </c>
      <c r="CS113" s="24" t="str">
        <f>IF(OR($B113="",CS$3="",'Demand Locations'!CU113=""),"",IF('Demand Locations'!CU113&lt;COUNTIFS('Workers Settings'!$M:$M,$B113,'Workers Settings'!$N:$N,1,'Workers Settings'!$H:$H,CS$3),"Warning!",IF('Demand Locations'!CU113=0,"",COUNTIFS('Workers Settings'!$M:$M,$B113,'Workers Settings'!$N:$N,1,'Workers Settings'!$H:$H,CS$3)/'Demand Locations'!CU113)))</f>
        <v/>
      </c>
      <c r="CT113" s="24" t="str">
        <f>IF(OR($B113="",CT$3="",'Demand Locations'!CV113=""),"",IF('Demand Locations'!CV113&lt;COUNTIFS('Workers Settings'!$M:$M,$B113,'Workers Settings'!$N:$N,1,'Workers Settings'!$H:$H,CT$3),"Warning!",IF('Demand Locations'!CV113=0,"",COUNTIFS('Workers Settings'!$M:$M,$B113,'Workers Settings'!$N:$N,1,'Workers Settings'!$H:$H,CT$3)/'Demand Locations'!CV113)))</f>
        <v/>
      </c>
      <c r="CU113" s="24" t="str">
        <f>IF(OR($B113="",CU$3="",'Demand Locations'!CW113=""),"",IF('Demand Locations'!CW113&lt;COUNTIFS('Workers Settings'!$M:$M,$B113,'Workers Settings'!$N:$N,1,'Workers Settings'!$H:$H,CU$3),"Warning!",IF('Demand Locations'!CW113=0,"",COUNTIFS('Workers Settings'!$M:$M,$B113,'Workers Settings'!$N:$N,1,'Workers Settings'!$H:$H,CU$3)/'Demand Locations'!CW113)))</f>
        <v/>
      </c>
      <c r="CV113" s="24" t="str">
        <f>IF(OR($B113="",CV$3="",'Demand Locations'!CX113=""),"",IF('Demand Locations'!CX113&lt;COUNTIFS('Workers Settings'!$M:$M,$B113,'Workers Settings'!$N:$N,1,'Workers Settings'!$H:$H,CV$3),"Warning!",IF('Demand Locations'!CX113=0,"",COUNTIFS('Workers Settings'!$M:$M,$B113,'Workers Settings'!$N:$N,1,'Workers Settings'!$H:$H,CV$3)/'Demand Locations'!CX113)))</f>
        <v/>
      </c>
      <c r="CW113" s="24" t="str">
        <f>IF(OR($B113="",CW$3="",'Demand Locations'!CY113=""),"",IF('Demand Locations'!CY113&lt;COUNTIFS('Workers Settings'!$M:$M,$B113,'Workers Settings'!$N:$N,1,'Workers Settings'!$H:$H,CW$3),"Warning!",IF('Demand Locations'!CY113=0,"",COUNTIFS('Workers Settings'!$M:$M,$B113,'Workers Settings'!$N:$N,1,'Workers Settings'!$H:$H,CW$3)/'Demand Locations'!CY113)))</f>
        <v/>
      </c>
      <c r="CX113" s="24" t="str">
        <f>IF(OR($B113="",CX$3="",'Demand Locations'!CZ113=""),"",IF('Demand Locations'!CZ113&lt;COUNTIFS('Workers Settings'!$M:$M,$B113,'Workers Settings'!$N:$N,1,'Workers Settings'!$H:$H,CX$3),"Warning!",IF('Demand Locations'!CZ113=0,"",COUNTIFS('Workers Settings'!$M:$M,$B113,'Workers Settings'!$N:$N,1,'Workers Settings'!$H:$H,CX$3)/'Demand Locations'!CZ113)))</f>
        <v/>
      </c>
      <c r="CY113" s="24" t="str">
        <f>IF(OR($B113="",CY$3="",'Demand Locations'!DA113=""),"",IF('Demand Locations'!DA113&lt;COUNTIFS('Workers Settings'!$M:$M,$B113,'Workers Settings'!$N:$N,1,'Workers Settings'!$H:$H,CY$3),"Warning!",IF('Demand Locations'!DA113=0,"",COUNTIFS('Workers Settings'!$M:$M,$B113,'Workers Settings'!$N:$N,1,'Workers Settings'!$H:$H,CY$3)/'Demand Locations'!DA113)))</f>
        <v/>
      </c>
      <c r="CZ113" s="24" t="str">
        <f>IF(OR($B113="",CZ$3="",'Demand Locations'!DB113=""),"",IF('Demand Locations'!DB113&lt;COUNTIFS('Workers Settings'!$M:$M,$B113,'Workers Settings'!$N:$N,1,'Workers Settings'!$H:$H,CZ$3),"Warning!",IF('Demand Locations'!DB113=0,"",COUNTIFS('Workers Settings'!$M:$M,$B113,'Workers Settings'!$N:$N,1,'Workers Settings'!$H:$H,CZ$3)/'Demand Locations'!DB113)))</f>
        <v/>
      </c>
    </row>
    <row r="114" spans="1:104" x14ac:dyDescent="0.25">
      <c r="A114" s="7">
        <f t="shared" si="1"/>
        <v>110</v>
      </c>
      <c r="B114" s="7" t="str">
        <f>IF('Demand Locations'!B114&lt;&gt;"",'Demand Locations'!B114,"")</f>
        <v/>
      </c>
      <c r="C114" s="29" t="str">
        <f>IF(B114="","",SUMIFS('Workers Assignments'!Z:Z,'Workers Settings'!M:M,B114,'Workers Settings'!N:N,1))</f>
        <v/>
      </c>
      <c r="D114" s="24" t="str">
        <f>IF(OR(B114="",'Demand Locations'!E114=""),"",IF('Demand Locations'!E114&lt;C114,"Warning!",IF('Demand Locations'!E114=0,"",C114/'Demand Locations'!E114)))</f>
        <v/>
      </c>
      <c r="E114" s="44" t="str">
        <f>IF(OR($B114="",E$3="",'Demand Locations'!G114=""),"",IF('Demand Locations'!G114&lt;COUNTIFS('Workers Settings'!$M:$M,$B114,'Workers Settings'!$N:$N,1,'Workers Settings'!$H:$H,E$3),"Warning!",IF('Demand Locations'!G114=0,"",COUNTIFS('Workers Settings'!$M:$M,$B114,'Workers Settings'!$N:$N,1,'Workers Settings'!$H:$H,E$3)/'Demand Locations'!G114)))</f>
        <v/>
      </c>
      <c r="F114" s="24" t="str">
        <f>IF(OR($B114="",F$3="",'Demand Locations'!H114=""),"",IF('Demand Locations'!H114&lt;COUNTIFS('Workers Settings'!$M:$M,$B114,'Workers Settings'!$N:$N,1,'Workers Settings'!$H:$H,F$3),"Warning!",IF('Demand Locations'!H114=0,"",COUNTIFS('Workers Settings'!$M:$M,$B114,'Workers Settings'!$N:$N,1,'Workers Settings'!$H:$H,F$3)/'Demand Locations'!H114)))</f>
        <v/>
      </c>
      <c r="G114" s="24" t="str">
        <f>IF(OR($B114="",G$3="",'Demand Locations'!I114=""),"",IF('Demand Locations'!I114&lt;COUNTIFS('Workers Settings'!$M:$M,$B114,'Workers Settings'!$N:$N,1,'Workers Settings'!$H:$H,G$3),"Warning!",IF('Demand Locations'!I114=0,"",COUNTIFS('Workers Settings'!$M:$M,$B114,'Workers Settings'!$N:$N,1,'Workers Settings'!$H:$H,G$3)/'Demand Locations'!I114)))</f>
        <v/>
      </c>
      <c r="H114" s="24" t="str">
        <f>IF(OR($B114="",H$3="",'Demand Locations'!J114=""),"",IF('Demand Locations'!J114&lt;COUNTIFS('Workers Settings'!$M:$M,$B114,'Workers Settings'!$N:$N,1,'Workers Settings'!$H:$H,H$3),"Warning!",IF('Demand Locations'!J114=0,"",COUNTIFS('Workers Settings'!$M:$M,$B114,'Workers Settings'!$N:$N,1,'Workers Settings'!$H:$H,H$3)/'Demand Locations'!J114)))</f>
        <v/>
      </c>
      <c r="I114" s="24" t="str">
        <f>IF(OR($B114="",I$3="",'Demand Locations'!K114=""),"",IF('Demand Locations'!K114&lt;COUNTIFS('Workers Settings'!$M:$M,$B114,'Workers Settings'!$N:$N,1,'Workers Settings'!$H:$H,I$3),"Warning!",IF('Demand Locations'!K114=0,"",COUNTIFS('Workers Settings'!$M:$M,$B114,'Workers Settings'!$N:$N,1,'Workers Settings'!$H:$H,I$3)/'Demand Locations'!K114)))</f>
        <v/>
      </c>
      <c r="J114" s="24" t="str">
        <f>IF(OR($B114="",J$3="",'Demand Locations'!L114=""),"",IF('Demand Locations'!L114&lt;COUNTIFS('Workers Settings'!$M:$M,$B114,'Workers Settings'!$N:$N,1,'Workers Settings'!$H:$H,J$3),"Warning!",IF('Demand Locations'!L114=0,"",COUNTIFS('Workers Settings'!$M:$M,$B114,'Workers Settings'!$N:$N,1,'Workers Settings'!$H:$H,J$3)/'Demand Locations'!L114)))</f>
        <v/>
      </c>
      <c r="K114" s="24" t="str">
        <f>IF(OR($B114="",K$3="",'Demand Locations'!M114=""),"",IF('Demand Locations'!M114&lt;COUNTIFS('Workers Settings'!$M:$M,$B114,'Workers Settings'!$N:$N,1,'Workers Settings'!$H:$H,K$3),"Warning!",IF('Demand Locations'!M114=0,"",COUNTIFS('Workers Settings'!$M:$M,$B114,'Workers Settings'!$N:$N,1,'Workers Settings'!$H:$H,K$3)/'Demand Locations'!M114)))</f>
        <v/>
      </c>
      <c r="L114" s="24" t="str">
        <f>IF(OR($B114="",L$3="",'Demand Locations'!N114=""),"",IF('Demand Locations'!N114&lt;COUNTIFS('Workers Settings'!$M:$M,$B114,'Workers Settings'!$N:$N,1,'Workers Settings'!$H:$H,L$3),"Warning!",IF('Demand Locations'!N114=0,"",COUNTIFS('Workers Settings'!$M:$M,$B114,'Workers Settings'!$N:$N,1,'Workers Settings'!$H:$H,L$3)/'Demand Locations'!N114)))</f>
        <v/>
      </c>
      <c r="M114" s="24" t="str">
        <f>IF(OR($B114="",M$3="",'Demand Locations'!O114=""),"",IF('Demand Locations'!O114&lt;COUNTIFS('Workers Settings'!$M:$M,$B114,'Workers Settings'!$N:$N,1,'Workers Settings'!$H:$H,M$3),"Warning!",IF('Demand Locations'!O114=0,"",COUNTIFS('Workers Settings'!$M:$M,$B114,'Workers Settings'!$N:$N,1,'Workers Settings'!$H:$H,M$3)/'Demand Locations'!O114)))</f>
        <v/>
      </c>
      <c r="N114" s="24" t="str">
        <f>IF(OR($B114="",N$3="",'Demand Locations'!P114=""),"",IF('Demand Locations'!P114&lt;COUNTIFS('Workers Settings'!$M:$M,$B114,'Workers Settings'!$N:$N,1,'Workers Settings'!$H:$H,N$3),"Warning!",IF('Demand Locations'!P114=0,"",COUNTIFS('Workers Settings'!$M:$M,$B114,'Workers Settings'!$N:$N,1,'Workers Settings'!$H:$H,N$3)/'Demand Locations'!P114)))</f>
        <v/>
      </c>
      <c r="O114" s="24" t="str">
        <f>IF(OR($B114="",O$3="",'Demand Locations'!Q114=""),"",IF('Demand Locations'!Q114&lt;COUNTIFS('Workers Settings'!$M:$M,$B114,'Workers Settings'!$N:$N,1,'Workers Settings'!$H:$H,O$3),"Warning!",IF('Demand Locations'!Q114=0,"",COUNTIFS('Workers Settings'!$M:$M,$B114,'Workers Settings'!$N:$N,1,'Workers Settings'!$H:$H,O$3)/'Demand Locations'!Q114)))</f>
        <v/>
      </c>
      <c r="P114" s="24" t="str">
        <f>IF(OR($B114="",P$3="",'Demand Locations'!R114=""),"",IF('Demand Locations'!R114&lt;COUNTIFS('Workers Settings'!$M:$M,$B114,'Workers Settings'!$N:$N,1,'Workers Settings'!$H:$H,P$3),"Warning!",IF('Demand Locations'!R114=0,"",COUNTIFS('Workers Settings'!$M:$M,$B114,'Workers Settings'!$N:$N,1,'Workers Settings'!$H:$H,P$3)/'Demand Locations'!R114)))</f>
        <v/>
      </c>
      <c r="Q114" s="24" t="str">
        <f>IF(OR($B114="",Q$3="",'Demand Locations'!S114=""),"",IF('Demand Locations'!S114&lt;COUNTIFS('Workers Settings'!$M:$M,$B114,'Workers Settings'!$N:$N,1,'Workers Settings'!$H:$H,Q$3),"Warning!",IF('Demand Locations'!S114=0,"",COUNTIFS('Workers Settings'!$M:$M,$B114,'Workers Settings'!$N:$N,1,'Workers Settings'!$H:$H,Q$3)/'Demand Locations'!S114)))</f>
        <v/>
      </c>
      <c r="R114" s="24" t="str">
        <f>IF(OR($B114="",R$3="",'Demand Locations'!T114=""),"",IF('Demand Locations'!T114&lt;COUNTIFS('Workers Settings'!$M:$M,$B114,'Workers Settings'!$N:$N,1,'Workers Settings'!$H:$H,R$3),"Warning!",IF('Demand Locations'!T114=0,"",COUNTIFS('Workers Settings'!$M:$M,$B114,'Workers Settings'!$N:$N,1,'Workers Settings'!$H:$H,R$3)/'Demand Locations'!T114)))</f>
        <v/>
      </c>
      <c r="S114" s="24" t="str">
        <f>IF(OR($B114="",S$3="",'Demand Locations'!U114=""),"",IF('Demand Locations'!U114&lt;COUNTIFS('Workers Settings'!$M:$M,$B114,'Workers Settings'!$N:$N,1,'Workers Settings'!$H:$H,S$3),"Warning!",IF('Demand Locations'!U114=0,"",COUNTIFS('Workers Settings'!$M:$M,$B114,'Workers Settings'!$N:$N,1,'Workers Settings'!$H:$H,S$3)/'Demand Locations'!U114)))</f>
        <v/>
      </c>
      <c r="T114" s="24" t="str">
        <f>IF(OR($B114="",T$3="",'Demand Locations'!V114=""),"",IF('Demand Locations'!V114&lt;COUNTIFS('Workers Settings'!$M:$M,$B114,'Workers Settings'!$N:$N,1,'Workers Settings'!$H:$H,T$3),"Warning!",IF('Demand Locations'!V114=0,"",COUNTIFS('Workers Settings'!$M:$M,$B114,'Workers Settings'!$N:$N,1,'Workers Settings'!$H:$H,T$3)/'Demand Locations'!V114)))</f>
        <v/>
      </c>
      <c r="U114" s="24" t="str">
        <f>IF(OR($B114="",U$3="",'Demand Locations'!W114=""),"",IF('Demand Locations'!W114&lt;COUNTIFS('Workers Settings'!$M:$M,$B114,'Workers Settings'!$N:$N,1,'Workers Settings'!$H:$H,U$3),"Warning!",IF('Demand Locations'!W114=0,"",COUNTIFS('Workers Settings'!$M:$M,$B114,'Workers Settings'!$N:$N,1,'Workers Settings'!$H:$H,U$3)/'Demand Locations'!W114)))</f>
        <v/>
      </c>
      <c r="V114" s="24" t="str">
        <f>IF(OR($B114="",V$3="",'Demand Locations'!X114=""),"",IF('Demand Locations'!X114&lt;COUNTIFS('Workers Settings'!$M:$M,$B114,'Workers Settings'!$N:$N,1,'Workers Settings'!$H:$H,V$3),"Warning!",IF('Demand Locations'!X114=0,"",COUNTIFS('Workers Settings'!$M:$M,$B114,'Workers Settings'!$N:$N,1,'Workers Settings'!$H:$H,V$3)/'Demand Locations'!X114)))</f>
        <v/>
      </c>
      <c r="W114" s="24" t="str">
        <f>IF(OR($B114="",W$3="",'Demand Locations'!Y114=""),"",IF('Demand Locations'!Y114&lt;COUNTIFS('Workers Settings'!$M:$M,$B114,'Workers Settings'!$N:$N,1,'Workers Settings'!$H:$H,W$3),"Warning!",IF('Demand Locations'!Y114=0,"",COUNTIFS('Workers Settings'!$M:$M,$B114,'Workers Settings'!$N:$N,1,'Workers Settings'!$H:$H,W$3)/'Demand Locations'!Y114)))</f>
        <v/>
      </c>
      <c r="X114" s="24" t="str">
        <f>IF(OR($B114="",X$3="",'Demand Locations'!Z114=""),"",IF('Demand Locations'!Z114&lt;COUNTIFS('Workers Settings'!$M:$M,$B114,'Workers Settings'!$N:$N,1,'Workers Settings'!$H:$H,X$3),"Warning!",IF('Demand Locations'!Z114=0,"",COUNTIFS('Workers Settings'!$M:$M,$B114,'Workers Settings'!$N:$N,1,'Workers Settings'!$H:$H,X$3)/'Demand Locations'!Z114)))</f>
        <v/>
      </c>
      <c r="Y114" s="24" t="str">
        <f>IF(OR($B114="",Y$3="",'Demand Locations'!AA114=""),"",IF('Demand Locations'!AA114&lt;COUNTIFS('Workers Settings'!$M:$M,$B114,'Workers Settings'!$N:$N,1,'Workers Settings'!$H:$H,Y$3),"Warning!",IF('Demand Locations'!AA114=0,"",COUNTIFS('Workers Settings'!$M:$M,$B114,'Workers Settings'!$N:$N,1,'Workers Settings'!$H:$H,Y$3)/'Demand Locations'!AA114)))</f>
        <v/>
      </c>
      <c r="Z114" s="24" t="str">
        <f>IF(OR($B114="",Z$3="",'Demand Locations'!AB114=""),"",IF('Demand Locations'!AB114&lt;COUNTIFS('Workers Settings'!$M:$M,$B114,'Workers Settings'!$N:$N,1,'Workers Settings'!$H:$H,Z$3),"Warning!",IF('Demand Locations'!AB114=0,"",COUNTIFS('Workers Settings'!$M:$M,$B114,'Workers Settings'!$N:$N,1,'Workers Settings'!$H:$H,Z$3)/'Demand Locations'!AB114)))</f>
        <v/>
      </c>
      <c r="AA114" s="24" t="str">
        <f>IF(OR($B114="",AA$3="",'Demand Locations'!AC114=""),"",IF('Demand Locations'!AC114&lt;COUNTIFS('Workers Settings'!$M:$M,$B114,'Workers Settings'!$N:$N,1,'Workers Settings'!$H:$H,AA$3),"Warning!",IF('Demand Locations'!AC114=0,"",COUNTIFS('Workers Settings'!$M:$M,$B114,'Workers Settings'!$N:$N,1,'Workers Settings'!$H:$H,AA$3)/'Demand Locations'!AC114)))</f>
        <v/>
      </c>
      <c r="AB114" s="24" t="str">
        <f>IF(OR($B114="",AB$3="",'Demand Locations'!AD114=""),"",IF('Demand Locations'!AD114&lt;COUNTIFS('Workers Settings'!$M:$M,$B114,'Workers Settings'!$N:$N,1,'Workers Settings'!$H:$H,AB$3),"Warning!",IF('Demand Locations'!AD114=0,"",COUNTIFS('Workers Settings'!$M:$M,$B114,'Workers Settings'!$N:$N,1,'Workers Settings'!$H:$H,AB$3)/'Demand Locations'!AD114)))</f>
        <v/>
      </c>
      <c r="AC114" s="24" t="str">
        <f>IF(OR($B114="",AC$3="",'Demand Locations'!AE114=""),"",IF('Demand Locations'!AE114&lt;COUNTIFS('Workers Settings'!$M:$M,$B114,'Workers Settings'!$N:$N,1,'Workers Settings'!$H:$H,AC$3),"Warning!",IF('Demand Locations'!AE114=0,"",COUNTIFS('Workers Settings'!$M:$M,$B114,'Workers Settings'!$N:$N,1,'Workers Settings'!$H:$H,AC$3)/'Demand Locations'!AE114)))</f>
        <v/>
      </c>
      <c r="AD114" s="24" t="str">
        <f>IF(OR($B114="",AD$3="",'Demand Locations'!AF114=""),"",IF('Demand Locations'!AF114&lt;COUNTIFS('Workers Settings'!$M:$M,$B114,'Workers Settings'!$N:$N,1,'Workers Settings'!$H:$H,AD$3),"Warning!",IF('Demand Locations'!AF114=0,"",COUNTIFS('Workers Settings'!$M:$M,$B114,'Workers Settings'!$N:$N,1,'Workers Settings'!$H:$H,AD$3)/'Demand Locations'!AF114)))</f>
        <v/>
      </c>
      <c r="AE114" s="24" t="str">
        <f>IF(OR($B114="",AE$3="",'Demand Locations'!AG114=""),"",IF('Demand Locations'!AG114&lt;COUNTIFS('Workers Settings'!$M:$M,$B114,'Workers Settings'!$N:$N,1,'Workers Settings'!$H:$H,AE$3),"Warning!",IF('Demand Locations'!AG114=0,"",COUNTIFS('Workers Settings'!$M:$M,$B114,'Workers Settings'!$N:$N,1,'Workers Settings'!$H:$H,AE$3)/'Demand Locations'!AG114)))</f>
        <v/>
      </c>
      <c r="AF114" s="24" t="str">
        <f>IF(OR($B114="",AF$3="",'Demand Locations'!AH114=""),"",IF('Demand Locations'!AH114&lt;COUNTIFS('Workers Settings'!$M:$M,$B114,'Workers Settings'!$N:$N,1,'Workers Settings'!$H:$H,AF$3),"Warning!",IF('Demand Locations'!AH114=0,"",COUNTIFS('Workers Settings'!$M:$M,$B114,'Workers Settings'!$N:$N,1,'Workers Settings'!$H:$H,AF$3)/'Demand Locations'!AH114)))</f>
        <v/>
      </c>
      <c r="AG114" s="24" t="str">
        <f>IF(OR($B114="",AG$3="",'Demand Locations'!AI114=""),"",IF('Demand Locations'!AI114&lt;COUNTIFS('Workers Settings'!$M:$M,$B114,'Workers Settings'!$N:$N,1,'Workers Settings'!$H:$H,AG$3),"Warning!",IF('Demand Locations'!AI114=0,"",COUNTIFS('Workers Settings'!$M:$M,$B114,'Workers Settings'!$N:$N,1,'Workers Settings'!$H:$H,AG$3)/'Demand Locations'!AI114)))</f>
        <v/>
      </c>
      <c r="AH114" s="24" t="str">
        <f>IF(OR($B114="",AH$3="",'Demand Locations'!AJ114=""),"",IF('Demand Locations'!AJ114&lt;COUNTIFS('Workers Settings'!$M:$M,$B114,'Workers Settings'!$N:$N,1,'Workers Settings'!$H:$H,AH$3),"Warning!",IF('Demand Locations'!AJ114=0,"",COUNTIFS('Workers Settings'!$M:$M,$B114,'Workers Settings'!$N:$N,1,'Workers Settings'!$H:$H,AH$3)/'Demand Locations'!AJ114)))</f>
        <v/>
      </c>
      <c r="AI114" s="24" t="str">
        <f>IF(OR($B114="",AI$3="",'Demand Locations'!AK114=""),"",IF('Demand Locations'!AK114&lt;COUNTIFS('Workers Settings'!$M:$M,$B114,'Workers Settings'!$N:$N,1,'Workers Settings'!$H:$H,AI$3),"Warning!",IF('Demand Locations'!AK114=0,"",COUNTIFS('Workers Settings'!$M:$M,$B114,'Workers Settings'!$N:$N,1,'Workers Settings'!$H:$H,AI$3)/'Demand Locations'!AK114)))</f>
        <v/>
      </c>
      <c r="AJ114" s="24" t="str">
        <f>IF(OR($B114="",AJ$3="",'Demand Locations'!AL114=""),"",IF('Demand Locations'!AL114&lt;COUNTIFS('Workers Settings'!$M:$M,$B114,'Workers Settings'!$N:$N,1,'Workers Settings'!$H:$H,AJ$3),"Warning!",IF('Demand Locations'!AL114=0,"",COUNTIFS('Workers Settings'!$M:$M,$B114,'Workers Settings'!$N:$N,1,'Workers Settings'!$H:$H,AJ$3)/'Demand Locations'!AL114)))</f>
        <v/>
      </c>
      <c r="AK114" s="24" t="str">
        <f>IF(OR($B114="",AK$3="",'Demand Locations'!AM114=""),"",IF('Demand Locations'!AM114&lt;COUNTIFS('Workers Settings'!$M:$M,$B114,'Workers Settings'!$N:$N,1,'Workers Settings'!$H:$H,AK$3),"Warning!",IF('Demand Locations'!AM114=0,"",COUNTIFS('Workers Settings'!$M:$M,$B114,'Workers Settings'!$N:$N,1,'Workers Settings'!$H:$H,AK$3)/'Demand Locations'!AM114)))</f>
        <v/>
      </c>
      <c r="AL114" s="24" t="str">
        <f>IF(OR($B114="",AL$3="",'Demand Locations'!AN114=""),"",IF('Demand Locations'!AN114&lt;COUNTIFS('Workers Settings'!$M:$M,$B114,'Workers Settings'!$N:$N,1,'Workers Settings'!$H:$H,AL$3),"Warning!",IF('Demand Locations'!AN114=0,"",COUNTIFS('Workers Settings'!$M:$M,$B114,'Workers Settings'!$N:$N,1,'Workers Settings'!$H:$H,AL$3)/'Demand Locations'!AN114)))</f>
        <v/>
      </c>
      <c r="AM114" s="24" t="str">
        <f>IF(OR($B114="",AM$3="",'Demand Locations'!AO114=""),"",IF('Demand Locations'!AO114&lt;COUNTIFS('Workers Settings'!$M:$M,$B114,'Workers Settings'!$N:$N,1,'Workers Settings'!$H:$H,AM$3),"Warning!",IF('Demand Locations'!AO114=0,"",COUNTIFS('Workers Settings'!$M:$M,$B114,'Workers Settings'!$N:$N,1,'Workers Settings'!$H:$H,AM$3)/'Demand Locations'!AO114)))</f>
        <v/>
      </c>
      <c r="AN114" s="24" t="str">
        <f>IF(OR($B114="",AN$3="",'Demand Locations'!AP114=""),"",IF('Demand Locations'!AP114&lt;COUNTIFS('Workers Settings'!$M:$M,$B114,'Workers Settings'!$N:$N,1,'Workers Settings'!$H:$H,AN$3),"Warning!",IF('Demand Locations'!AP114=0,"",COUNTIFS('Workers Settings'!$M:$M,$B114,'Workers Settings'!$N:$N,1,'Workers Settings'!$H:$H,AN$3)/'Demand Locations'!AP114)))</f>
        <v/>
      </c>
      <c r="AO114" s="24" t="str">
        <f>IF(OR($B114="",AO$3="",'Demand Locations'!AQ114=""),"",IF('Demand Locations'!AQ114&lt;COUNTIFS('Workers Settings'!$M:$M,$B114,'Workers Settings'!$N:$N,1,'Workers Settings'!$H:$H,AO$3),"Warning!",IF('Demand Locations'!AQ114=0,"",COUNTIFS('Workers Settings'!$M:$M,$B114,'Workers Settings'!$N:$N,1,'Workers Settings'!$H:$H,AO$3)/'Demand Locations'!AQ114)))</f>
        <v/>
      </c>
      <c r="AP114" s="24" t="str">
        <f>IF(OR($B114="",AP$3="",'Demand Locations'!AR114=""),"",IF('Demand Locations'!AR114&lt;COUNTIFS('Workers Settings'!$M:$M,$B114,'Workers Settings'!$N:$N,1,'Workers Settings'!$H:$H,AP$3),"Warning!",IF('Demand Locations'!AR114=0,"",COUNTIFS('Workers Settings'!$M:$M,$B114,'Workers Settings'!$N:$N,1,'Workers Settings'!$H:$H,AP$3)/'Demand Locations'!AR114)))</f>
        <v/>
      </c>
      <c r="AQ114" s="24" t="str">
        <f>IF(OR($B114="",AQ$3="",'Demand Locations'!AS114=""),"",IF('Demand Locations'!AS114&lt;COUNTIFS('Workers Settings'!$M:$M,$B114,'Workers Settings'!$N:$N,1,'Workers Settings'!$H:$H,AQ$3),"Warning!",IF('Demand Locations'!AS114=0,"",COUNTIFS('Workers Settings'!$M:$M,$B114,'Workers Settings'!$N:$N,1,'Workers Settings'!$H:$H,AQ$3)/'Demand Locations'!AS114)))</f>
        <v/>
      </c>
      <c r="AR114" s="24" t="str">
        <f>IF(OR($B114="",AR$3="",'Demand Locations'!AT114=""),"",IF('Demand Locations'!AT114&lt;COUNTIFS('Workers Settings'!$M:$M,$B114,'Workers Settings'!$N:$N,1,'Workers Settings'!$H:$H,AR$3),"Warning!",IF('Demand Locations'!AT114=0,"",COUNTIFS('Workers Settings'!$M:$M,$B114,'Workers Settings'!$N:$N,1,'Workers Settings'!$H:$H,AR$3)/'Demand Locations'!AT114)))</f>
        <v/>
      </c>
      <c r="AS114" s="24" t="str">
        <f>IF(OR($B114="",AS$3="",'Demand Locations'!AU114=""),"",IF('Demand Locations'!AU114&lt;COUNTIFS('Workers Settings'!$M:$M,$B114,'Workers Settings'!$N:$N,1,'Workers Settings'!$H:$H,AS$3),"Warning!",IF('Demand Locations'!AU114=0,"",COUNTIFS('Workers Settings'!$M:$M,$B114,'Workers Settings'!$N:$N,1,'Workers Settings'!$H:$H,AS$3)/'Demand Locations'!AU114)))</f>
        <v/>
      </c>
      <c r="AT114" s="24" t="str">
        <f>IF(OR($B114="",AT$3="",'Demand Locations'!AV114=""),"",IF('Demand Locations'!AV114&lt;COUNTIFS('Workers Settings'!$M:$M,$B114,'Workers Settings'!$N:$N,1,'Workers Settings'!$H:$H,AT$3),"Warning!",IF('Demand Locations'!AV114=0,"",COUNTIFS('Workers Settings'!$M:$M,$B114,'Workers Settings'!$N:$N,1,'Workers Settings'!$H:$H,AT$3)/'Demand Locations'!AV114)))</f>
        <v/>
      </c>
      <c r="AU114" s="24" t="str">
        <f>IF(OR($B114="",AU$3="",'Demand Locations'!AW114=""),"",IF('Demand Locations'!AW114&lt;COUNTIFS('Workers Settings'!$M:$M,$B114,'Workers Settings'!$N:$N,1,'Workers Settings'!$H:$H,AU$3),"Warning!",IF('Demand Locations'!AW114=0,"",COUNTIFS('Workers Settings'!$M:$M,$B114,'Workers Settings'!$N:$N,1,'Workers Settings'!$H:$H,AU$3)/'Demand Locations'!AW114)))</f>
        <v/>
      </c>
      <c r="AV114" s="24" t="str">
        <f>IF(OR($B114="",AV$3="",'Demand Locations'!AX114=""),"",IF('Demand Locations'!AX114&lt;COUNTIFS('Workers Settings'!$M:$M,$B114,'Workers Settings'!$N:$N,1,'Workers Settings'!$H:$H,AV$3),"Warning!",IF('Demand Locations'!AX114=0,"",COUNTIFS('Workers Settings'!$M:$M,$B114,'Workers Settings'!$N:$N,1,'Workers Settings'!$H:$H,AV$3)/'Demand Locations'!AX114)))</f>
        <v/>
      </c>
      <c r="AW114" s="24" t="str">
        <f>IF(OR($B114="",AW$3="",'Demand Locations'!AY114=""),"",IF('Demand Locations'!AY114&lt;COUNTIFS('Workers Settings'!$M:$M,$B114,'Workers Settings'!$N:$N,1,'Workers Settings'!$H:$H,AW$3),"Warning!",IF('Demand Locations'!AY114=0,"",COUNTIFS('Workers Settings'!$M:$M,$B114,'Workers Settings'!$N:$N,1,'Workers Settings'!$H:$H,AW$3)/'Demand Locations'!AY114)))</f>
        <v/>
      </c>
      <c r="AX114" s="24" t="str">
        <f>IF(OR($B114="",AX$3="",'Demand Locations'!AZ114=""),"",IF('Demand Locations'!AZ114&lt;COUNTIFS('Workers Settings'!$M:$M,$B114,'Workers Settings'!$N:$N,1,'Workers Settings'!$H:$H,AX$3),"Warning!",IF('Demand Locations'!AZ114=0,"",COUNTIFS('Workers Settings'!$M:$M,$B114,'Workers Settings'!$N:$N,1,'Workers Settings'!$H:$H,AX$3)/'Demand Locations'!AZ114)))</f>
        <v/>
      </c>
      <c r="AY114" s="24" t="str">
        <f>IF(OR($B114="",AY$3="",'Demand Locations'!BA114=""),"",IF('Demand Locations'!BA114&lt;COUNTIFS('Workers Settings'!$M:$M,$B114,'Workers Settings'!$N:$N,1,'Workers Settings'!$H:$H,AY$3),"Warning!",IF('Demand Locations'!BA114=0,"",COUNTIFS('Workers Settings'!$M:$M,$B114,'Workers Settings'!$N:$N,1,'Workers Settings'!$H:$H,AY$3)/'Demand Locations'!BA114)))</f>
        <v/>
      </c>
      <c r="AZ114" s="24" t="str">
        <f>IF(OR($B114="",AZ$3="",'Demand Locations'!BB114=""),"",IF('Demand Locations'!BB114&lt;COUNTIFS('Workers Settings'!$M:$M,$B114,'Workers Settings'!$N:$N,1,'Workers Settings'!$H:$H,AZ$3),"Warning!",IF('Demand Locations'!BB114=0,"",COUNTIFS('Workers Settings'!$M:$M,$B114,'Workers Settings'!$N:$N,1,'Workers Settings'!$H:$H,AZ$3)/'Demand Locations'!BB114)))</f>
        <v/>
      </c>
      <c r="BA114" s="24" t="str">
        <f>IF(OR($B114="",BA$3="",'Demand Locations'!BC114=""),"",IF('Demand Locations'!BC114&lt;COUNTIFS('Workers Settings'!$M:$M,$B114,'Workers Settings'!$N:$N,1,'Workers Settings'!$H:$H,BA$3),"Warning!",IF('Demand Locations'!BC114=0,"",COUNTIFS('Workers Settings'!$M:$M,$B114,'Workers Settings'!$N:$N,1,'Workers Settings'!$H:$H,BA$3)/'Demand Locations'!BC114)))</f>
        <v/>
      </c>
      <c r="BB114" s="24" t="str">
        <f>IF(OR($B114="",BB$3="",'Demand Locations'!BD114=""),"",IF('Demand Locations'!BD114&lt;COUNTIFS('Workers Settings'!$M:$M,$B114,'Workers Settings'!$N:$N,1,'Workers Settings'!$H:$H,BB$3),"Warning!",IF('Demand Locations'!BD114=0,"",COUNTIFS('Workers Settings'!$M:$M,$B114,'Workers Settings'!$N:$N,1,'Workers Settings'!$H:$H,BB$3)/'Demand Locations'!BD114)))</f>
        <v/>
      </c>
      <c r="BC114" s="24" t="str">
        <f>IF(OR($B114="",BC$3="",'Demand Locations'!BE114=""),"",IF('Demand Locations'!BE114&lt;COUNTIFS('Workers Settings'!$M:$M,$B114,'Workers Settings'!$N:$N,1,'Workers Settings'!$H:$H,BC$3),"Warning!",IF('Demand Locations'!BE114=0,"",COUNTIFS('Workers Settings'!$M:$M,$B114,'Workers Settings'!$N:$N,1,'Workers Settings'!$H:$H,BC$3)/'Demand Locations'!BE114)))</f>
        <v/>
      </c>
      <c r="BD114" s="24" t="str">
        <f>IF(OR($B114="",BD$3="",'Demand Locations'!BF114=""),"",IF('Demand Locations'!BF114&lt;COUNTIFS('Workers Settings'!$M:$M,$B114,'Workers Settings'!$N:$N,1,'Workers Settings'!$H:$H,BD$3),"Warning!",IF('Demand Locations'!BF114=0,"",COUNTIFS('Workers Settings'!$M:$M,$B114,'Workers Settings'!$N:$N,1,'Workers Settings'!$H:$H,BD$3)/'Demand Locations'!BF114)))</f>
        <v/>
      </c>
      <c r="BE114" s="24" t="str">
        <f>IF(OR($B114="",BE$3="",'Demand Locations'!BG114=""),"",IF('Demand Locations'!BG114&lt;COUNTIFS('Workers Settings'!$M:$M,$B114,'Workers Settings'!$N:$N,1,'Workers Settings'!$H:$H,BE$3),"Warning!",IF('Demand Locations'!BG114=0,"",COUNTIFS('Workers Settings'!$M:$M,$B114,'Workers Settings'!$N:$N,1,'Workers Settings'!$H:$H,BE$3)/'Demand Locations'!BG114)))</f>
        <v/>
      </c>
      <c r="BF114" s="24" t="str">
        <f>IF(OR($B114="",BF$3="",'Demand Locations'!BH114=""),"",IF('Demand Locations'!BH114&lt;COUNTIFS('Workers Settings'!$M:$M,$B114,'Workers Settings'!$N:$N,1,'Workers Settings'!$H:$H,BF$3),"Warning!",IF('Demand Locations'!BH114=0,"",COUNTIFS('Workers Settings'!$M:$M,$B114,'Workers Settings'!$N:$N,1,'Workers Settings'!$H:$H,BF$3)/'Demand Locations'!BH114)))</f>
        <v/>
      </c>
      <c r="BG114" s="24" t="str">
        <f>IF(OR($B114="",BG$3="",'Demand Locations'!BI114=""),"",IF('Demand Locations'!BI114&lt;COUNTIFS('Workers Settings'!$M:$M,$B114,'Workers Settings'!$N:$N,1,'Workers Settings'!$H:$H,BG$3),"Warning!",IF('Demand Locations'!BI114=0,"",COUNTIFS('Workers Settings'!$M:$M,$B114,'Workers Settings'!$N:$N,1,'Workers Settings'!$H:$H,BG$3)/'Demand Locations'!BI114)))</f>
        <v/>
      </c>
      <c r="BH114" s="24" t="str">
        <f>IF(OR($B114="",BH$3="",'Demand Locations'!BJ114=""),"",IF('Demand Locations'!BJ114&lt;COUNTIFS('Workers Settings'!$M:$M,$B114,'Workers Settings'!$N:$N,1,'Workers Settings'!$H:$H,BH$3),"Warning!",IF('Demand Locations'!BJ114=0,"",COUNTIFS('Workers Settings'!$M:$M,$B114,'Workers Settings'!$N:$N,1,'Workers Settings'!$H:$H,BH$3)/'Demand Locations'!BJ114)))</f>
        <v/>
      </c>
      <c r="BI114" s="24" t="str">
        <f>IF(OR($B114="",BI$3="",'Demand Locations'!BK114=""),"",IF('Demand Locations'!BK114&lt;COUNTIFS('Workers Settings'!$M:$M,$B114,'Workers Settings'!$N:$N,1,'Workers Settings'!$H:$H,BI$3),"Warning!",IF('Demand Locations'!BK114=0,"",COUNTIFS('Workers Settings'!$M:$M,$B114,'Workers Settings'!$N:$N,1,'Workers Settings'!$H:$H,BI$3)/'Demand Locations'!BK114)))</f>
        <v/>
      </c>
      <c r="BJ114" s="24" t="str">
        <f>IF(OR($B114="",BJ$3="",'Demand Locations'!BL114=""),"",IF('Demand Locations'!BL114&lt;COUNTIFS('Workers Settings'!$M:$M,$B114,'Workers Settings'!$N:$N,1,'Workers Settings'!$H:$H,BJ$3),"Warning!",IF('Demand Locations'!BL114=0,"",COUNTIFS('Workers Settings'!$M:$M,$B114,'Workers Settings'!$N:$N,1,'Workers Settings'!$H:$H,BJ$3)/'Demand Locations'!BL114)))</f>
        <v/>
      </c>
      <c r="BK114" s="24" t="str">
        <f>IF(OR($B114="",BK$3="",'Demand Locations'!BM114=""),"",IF('Demand Locations'!BM114&lt;COUNTIFS('Workers Settings'!$M:$M,$B114,'Workers Settings'!$N:$N,1,'Workers Settings'!$H:$H,BK$3),"Warning!",IF('Demand Locations'!BM114=0,"",COUNTIFS('Workers Settings'!$M:$M,$B114,'Workers Settings'!$N:$N,1,'Workers Settings'!$H:$H,BK$3)/'Demand Locations'!BM114)))</f>
        <v/>
      </c>
      <c r="BL114" s="24" t="str">
        <f>IF(OR($B114="",BL$3="",'Demand Locations'!BN114=""),"",IF('Demand Locations'!BN114&lt;COUNTIFS('Workers Settings'!$M:$M,$B114,'Workers Settings'!$N:$N,1,'Workers Settings'!$H:$H,BL$3),"Warning!",IF('Demand Locations'!BN114=0,"",COUNTIFS('Workers Settings'!$M:$M,$B114,'Workers Settings'!$N:$N,1,'Workers Settings'!$H:$H,BL$3)/'Demand Locations'!BN114)))</f>
        <v/>
      </c>
      <c r="BM114" s="24" t="str">
        <f>IF(OR($B114="",BM$3="",'Demand Locations'!BO114=""),"",IF('Demand Locations'!BO114&lt;COUNTIFS('Workers Settings'!$M:$M,$B114,'Workers Settings'!$N:$N,1,'Workers Settings'!$H:$H,BM$3),"Warning!",IF('Demand Locations'!BO114=0,"",COUNTIFS('Workers Settings'!$M:$M,$B114,'Workers Settings'!$N:$N,1,'Workers Settings'!$H:$H,BM$3)/'Demand Locations'!BO114)))</f>
        <v/>
      </c>
      <c r="BN114" s="24" t="str">
        <f>IF(OR($B114="",BN$3="",'Demand Locations'!BP114=""),"",IF('Demand Locations'!BP114&lt;COUNTIFS('Workers Settings'!$M:$M,$B114,'Workers Settings'!$N:$N,1,'Workers Settings'!$H:$H,BN$3),"Warning!",IF('Demand Locations'!BP114=0,"",COUNTIFS('Workers Settings'!$M:$M,$B114,'Workers Settings'!$N:$N,1,'Workers Settings'!$H:$H,BN$3)/'Demand Locations'!BP114)))</f>
        <v/>
      </c>
      <c r="BO114" s="24" t="str">
        <f>IF(OR($B114="",BO$3="",'Demand Locations'!BQ114=""),"",IF('Demand Locations'!BQ114&lt;COUNTIFS('Workers Settings'!$M:$M,$B114,'Workers Settings'!$N:$N,1,'Workers Settings'!$H:$H,BO$3),"Warning!",IF('Demand Locations'!BQ114=0,"",COUNTIFS('Workers Settings'!$M:$M,$B114,'Workers Settings'!$N:$N,1,'Workers Settings'!$H:$H,BO$3)/'Demand Locations'!BQ114)))</f>
        <v/>
      </c>
      <c r="BP114" s="24" t="str">
        <f>IF(OR($B114="",BP$3="",'Demand Locations'!BR114=""),"",IF('Demand Locations'!BR114&lt;COUNTIFS('Workers Settings'!$M:$M,$B114,'Workers Settings'!$N:$N,1,'Workers Settings'!$H:$H,BP$3),"Warning!",IF('Demand Locations'!BR114=0,"",COUNTIFS('Workers Settings'!$M:$M,$B114,'Workers Settings'!$N:$N,1,'Workers Settings'!$H:$H,BP$3)/'Demand Locations'!BR114)))</f>
        <v/>
      </c>
      <c r="BQ114" s="24" t="str">
        <f>IF(OR($B114="",BQ$3="",'Demand Locations'!BS114=""),"",IF('Demand Locations'!BS114&lt;COUNTIFS('Workers Settings'!$M:$M,$B114,'Workers Settings'!$N:$N,1,'Workers Settings'!$H:$H,BQ$3),"Warning!",IF('Demand Locations'!BS114=0,"",COUNTIFS('Workers Settings'!$M:$M,$B114,'Workers Settings'!$N:$N,1,'Workers Settings'!$H:$H,BQ$3)/'Demand Locations'!BS114)))</f>
        <v/>
      </c>
      <c r="BR114" s="24" t="str">
        <f>IF(OR($B114="",BR$3="",'Demand Locations'!BT114=""),"",IF('Demand Locations'!BT114&lt;COUNTIFS('Workers Settings'!$M:$M,$B114,'Workers Settings'!$N:$N,1,'Workers Settings'!$H:$H,BR$3),"Warning!",IF('Demand Locations'!BT114=0,"",COUNTIFS('Workers Settings'!$M:$M,$B114,'Workers Settings'!$N:$N,1,'Workers Settings'!$H:$H,BR$3)/'Demand Locations'!BT114)))</f>
        <v/>
      </c>
      <c r="BS114" s="24" t="str">
        <f>IF(OR($B114="",BS$3="",'Demand Locations'!BU114=""),"",IF('Demand Locations'!BU114&lt;COUNTIFS('Workers Settings'!$M:$M,$B114,'Workers Settings'!$N:$N,1,'Workers Settings'!$H:$H,BS$3),"Warning!",IF('Demand Locations'!BU114=0,"",COUNTIFS('Workers Settings'!$M:$M,$B114,'Workers Settings'!$N:$N,1,'Workers Settings'!$H:$H,BS$3)/'Demand Locations'!BU114)))</f>
        <v/>
      </c>
      <c r="BT114" s="24" t="str">
        <f>IF(OR($B114="",BT$3="",'Demand Locations'!BV114=""),"",IF('Demand Locations'!BV114&lt;COUNTIFS('Workers Settings'!$M:$M,$B114,'Workers Settings'!$N:$N,1,'Workers Settings'!$H:$H,BT$3),"Warning!",IF('Demand Locations'!BV114=0,"",COUNTIFS('Workers Settings'!$M:$M,$B114,'Workers Settings'!$N:$N,1,'Workers Settings'!$H:$H,BT$3)/'Demand Locations'!BV114)))</f>
        <v/>
      </c>
      <c r="BU114" s="24" t="str">
        <f>IF(OR($B114="",BU$3="",'Demand Locations'!BW114=""),"",IF('Demand Locations'!BW114&lt;COUNTIFS('Workers Settings'!$M:$M,$B114,'Workers Settings'!$N:$N,1,'Workers Settings'!$H:$H,BU$3),"Warning!",IF('Demand Locations'!BW114=0,"",COUNTIFS('Workers Settings'!$M:$M,$B114,'Workers Settings'!$N:$N,1,'Workers Settings'!$H:$H,BU$3)/'Demand Locations'!BW114)))</f>
        <v/>
      </c>
      <c r="BV114" s="24" t="str">
        <f>IF(OR($B114="",BV$3="",'Demand Locations'!BX114=""),"",IF('Demand Locations'!BX114&lt;COUNTIFS('Workers Settings'!$M:$M,$B114,'Workers Settings'!$N:$N,1,'Workers Settings'!$H:$H,BV$3),"Warning!",IF('Demand Locations'!BX114=0,"",COUNTIFS('Workers Settings'!$M:$M,$B114,'Workers Settings'!$N:$N,1,'Workers Settings'!$H:$H,BV$3)/'Demand Locations'!BX114)))</f>
        <v/>
      </c>
      <c r="BW114" s="24" t="str">
        <f>IF(OR($B114="",BW$3="",'Demand Locations'!BY114=""),"",IF('Demand Locations'!BY114&lt;COUNTIFS('Workers Settings'!$M:$M,$B114,'Workers Settings'!$N:$N,1,'Workers Settings'!$H:$H,BW$3),"Warning!",IF('Demand Locations'!BY114=0,"",COUNTIFS('Workers Settings'!$M:$M,$B114,'Workers Settings'!$N:$N,1,'Workers Settings'!$H:$H,BW$3)/'Demand Locations'!BY114)))</f>
        <v/>
      </c>
      <c r="BX114" s="24" t="str">
        <f>IF(OR($B114="",BX$3="",'Demand Locations'!BZ114=""),"",IF('Demand Locations'!BZ114&lt;COUNTIFS('Workers Settings'!$M:$M,$B114,'Workers Settings'!$N:$N,1,'Workers Settings'!$H:$H,BX$3),"Warning!",IF('Demand Locations'!BZ114=0,"",COUNTIFS('Workers Settings'!$M:$M,$B114,'Workers Settings'!$N:$N,1,'Workers Settings'!$H:$H,BX$3)/'Demand Locations'!BZ114)))</f>
        <v/>
      </c>
      <c r="BY114" s="24" t="str">
        <f>IF(OR($B114="",BY$3="",'Demand Locations'!CA114=""),"",IF('Demand Locations'!CA114&lt;COUNTIFS('Workers Settings'!$M:$M,$B114,'Workers Settings'!$N:$N,1,'Workers Settings'!$H:$H,BY$3),"Warning!",IF('Demand Locations'!CA114=0,"",COUNTIFS('Workers Settings'!$M:$M,$B114,'Workers Settings'!$N:$N,1,'Workers Settings'!$H:$H,BY$3)/'Demand Locations'!CA114)))</f>
        <v/>
      </c>
      <c r="BZ114" s="24" t="str">
        <f>IF(OR($B114="",BZ$3="",'Demand Locations'!CB114=""),"",IF('Demand Locations'!CB114&lt;COUNTIFS('Workers Settings'!$M:$M,$B114,'Workers Settings'!$N:$N,1,'Workers Settings'!$H:$H,BZ$3),"Warning!",IF('Demand Locations'!CB114=0,"",COUNTIFS('Workers Settings'!$M:$M,$B114,'Workers Settings'!$N:$N,1,'Workers Settings'!$H:$H,BZ$3)/'Demand Locations'!CB114)))</f>
        <v/>
      </c>
      <c r="CA114" s="24" t="str">
        <f>IF(OR($B114="",CA$3="",'Demand Locations'!CC114=""),"",IF('Demand Locations'!CC114&lt;COUNTIFS('Workers Settings'!$M:$M,$B114,'Workers Settings'!$N:$N,1,'Workers Settings'!$H:$H,CA$3),"Warning!",IF('Demand Locations'!CC114=0,"",COUNTIFS('Workers Settings'!$M:$M,$B114,'Workers Settings'!$N:$N,1,'Workers Settings'!$H:$H,CA$3)/'Demand Locations'!CC114)))</f>
        <v/>
      </c>
      <c r="CB114" s="24" t="str">
        <f>IF(OR($B114="",CB$3="",'Demand Locations'!CD114=""),"",IF('Demand Locations'!CD114&lt;COUNTIFS('Workers Settings'!$M:$M,$B114,'Workers Settings'!$N:$N,1,'Workers Settings'!$H:$H,CB$3),"Warning!",IF('Demand Locations'!CD114=0,"",COUNTIFS('Workers Settings'!$M:$M,$B114,'Workers Settings'!$N:$N,1,'Workers Settings'!$H:$H,CB$3)/'Demand Locations'!CD114)))</f>
        <v/>
      </c>
      <c r="CC114" s="24" t="str">
        <f>IF(OR($B114="",CC$3="",'Demand Locations'!CE114=""),"",IF('Demand Locations'!CE114&lt;COUNTIFS('Workers Settings'!$M:$M,$B114,'Workers Settings'!$N:$N,1,'Workers Settings'!$H:$H,CC$3),"Warning!",IF('Demand Locations'!CE114=0,"",COUNTIFS('Workers Settings'!$M:$M,$B114,'Workers Settings'!$N:$N,1,'Workers Settings'!$H:$H,CC$3)/'Demand Locations'!CE114)))</f>
        <v/>
      </c>
      <c r="CD114" s="24" t="str">
        <f>IF(OR($B114="",CD$3="",'Demand Locations'!CF114=""),"",IF('Demand Locations'!CF114&lt;COUNTIFS('Workers Settings'!$M:$M,$B114,'Workers Settings'!$N:$N,1,'Workers Settings'!$H:$H,CD$3),"Warning!",IF('Demand Locations'!CF114=0,"",COUNTIFS('Workers Settings'!$M:$M,$B114,'Workers Settings'!$N:$N,1,'Workers Settings'!$H:$H,CD$3)/'Demand Locations'!CF114)))</f>
        <v/>
      </c>
      <c r="CE114" s="24" t="str">
        <f>IF(OR($B114="",CE$3="",'Demand Locations'!CG114=""),"",IF('Demand Locations'!CG114&lt;COUNTIFS('Workers Settings'!$M:$M,$B114,'Workers Settings'!$N:$N,1,'Workers Settings'!$H:$H,CE$3),"Warning!",IF('Demand Locations'!CG114=0,"",COUNTIFS('Workers Settings'!$M:$M,$B114,'Workers Settings'!$N:$N,1,'Workers Settings'!$H:$H,CE$3)/'Demand Locations'!CG114)))</f>
        <v/>
      </c>
      <c r="CF114" s="24" t="str">
        <f>IF(OR($B114="",CF$3="",'Demand Locations'!CH114=""),"",IF('Demand Locations'!CH114&lt;COUNTIFS('Workers Settings'!$M:$M,$B114,'Workers Settings'!$N:$N,1,'Workers Settings'!$H:$H,CF$3),"Warning!",IF('Demand Locations'!CH114=0,"",COUNTIFS('Workers Settings'!$M:$M,$B114,'Workers Settings'!$N:$N,1,'Workers Settings'!$H:$H,CF$3)/'Demand Locations'!CH114)))</f>
        <v/>
      </c>
      <c r="CG114" s="24" t="str">
        <f>IF(OR($B114="",CG$3="",'Demand Locations'!CI114=""),"",IF('Demand Locations'!CI114&lt;COUNTIFS('Workers Settings'!$M:$M,$B114,'Workers Settings'!$N:$N,1,'Workers Settings'!$H:$H,CG$3),"Warning!",IF('Demand Locations'!CI114=0,"",COUNTIFS('Workers Settings'!$M:$M,$B114,'Workers Settings'!$N:$N,1,'Workers Settings'!$H:$H,CG$3)/'Demand Locations'!CI114)))</f>
        <v/>
      </c>
      <c r="CH114" s="24" t="str">
        <f>IF(OR($B114="",CH$3="",'Demand Locations'!CJ114=""),"",IF('Demand Locations'!CJ114&lt;COUNTIFS('Workers Settings'!$M:$M,$B114,'Workers Settings'!$N:$N,1,'Workers Settings'!$H:$H,CH$3),"Warning!",IF('Demand Locations'!CJ114=0,"",COUNTIFS('Workers Settings'!$M:$M,$B114,'Workers Settings'!$N:$N,1,'Workers Settings'!$H:$H,CH$3)/'Demand Locations'!CJ114)))</f>
        <v/>
      </c>
      <c r="CI114" s="24" t="str">
        <f>IF(OR($B114="",CI$3="",'Demand Locations'!CK114=""),"",IF('Demand Locations'!CK114&lt;COUNTIFS('Workers Settings'!$M:$M,$B114,'Workers Settings'!$N:$N,1,'Workers Settings'!$H:$H,CI$3),"Warning!",IF('Demand Locations'!CK114=0,"",COUNTIFS('Workers Settings'!$M:$M,$B114,'Workers Settings'!$N:$N,1,'Workers Settings'!$H:$H,CI$3)/'Demand Locations'!CK114)))</f>
        <v/>
      </c>
      <c r="CJ114" s="24" t="str">
        <f>IF(OR($B114="",CJ$3="",'Demand Locations'!CL114=""),"",IF('Demand Locations'!CL114&lt;COUNTIFS('Workers Settings'!$M:$M,$B114,'Workers Settings'!$N:$N,1,'Workers Settings'!$H:$H,CJ$3),"Warning!",IF('Demand Locations'!CL114=0,"",COUNTIFS('Workers Settings'!$M:$M,$B114,'Workers Settings'!$N:$N,1,'Workers Settings'!$H:$H,CJ$3)/'Demand Locations'!CL114)))</f>
        <v/>
      </c>
      <c r="CK114" s="24" t="str">
        <f>IF(OR($B114="",CK$3="",'Demand Locations'!CM114=""),"",IF('Demand Locations'!CM114&lt;COUNTIFS('Workers Settings'!$M:$M,$B114,'Workers Settings'!$N:$N,1,'Workers Settings'!$H:$H,CK$3),"Warning!",IF('Demand Locations'!CM114=0,"",COUNTIFS('Workers Settings'!$M:$M,$B114,'Workers Settings'!$N:$N,1,'Workers Settings'!$H:$H,CK$3)/'Demand Locations'!CM114)))</f>
        <v/>
      </c>
      <c r="CL114" s="24" t="str">
        <f>IF(OR($B114="",CL$3="",'Demand Locations'!CN114=""),"",IF('Demand Locations'!CN114&lt;COUNTIFS('Workers Settings'!$M:$M,$B114,'Workers Settings'!$N:$N,1,'Workers Settings'!$H:$H,CL$3),"Warning!",IF('Demand Locations'!CN114=0,"",COUNTIFS('Workers Settings'!$M:$M,$B114,'Workers Settings'!$N:$N,1,'Workers Settings'!$H:$H,CL$3)/'Demand Locations'!CN114)))</f>
        <v/>
      </c>
      <c r="CM114" s="24" t="str">
        <f>IF(OR($B114="",CM$3="",'Demand Locations'!CO114=""),"",IF('Demand Locations'!CO114&lt;COUNTIFS('Workers Settings'!$M:$M,$B114,'Workers Settings'!$N:$N,1,'Workers Settings'!$H:$H,CM$3),"Warning!",IF('Demand Locations'!CO114=0,"",COUNTIFS('Workers Settings'!$M:$M,$B114,'Workers Settings'!$N:$N,1,'Workers Settings'!$H:$H,CM$3)/'Demand Locations'!CO114)))</f>
        <v/>
      </c>
      <c r="CN114" s="24" t="str">
        <f>IF(OR($B114="",CN$3="",'Demand Locations'!CP114=""),"",IF('Demand Locations'!CP114&lt;COUNTIFS('Workers Settings'!$M:$M,$B114,'Workers Settings'!$N:$N,1,'Workers Settings'!$H:$H,CN$3),"Warning!",IF('Demand Locations'!CP114=0,"",COUNTIFS('Workers Settings'!$M:$M,$B114,'Workers Settings'!$N:$N,1,'Workers Settings'!$H:$H,CN$3)/'Demand Locations'!CP114)))</f>
        <v/>
      </c>
      <c r="CO114" s="24" t="str">
        <f>IF(OR($B114="",CO$3="",'Demand Locations'!CQ114=""),"",IF('Demand Locations'!CQ114&lt;COUNTIFS('Workers Settings'!$M:$M,$B114,'Workers Settings'!$N:$N,1,'Workers Settings'!$H:$H,CO$3),"Warning!",IF('Demand Locations'!CQ114=0,"",COUNTIFS('Workers Settings'!$M:$M,$B114,'Workers Settings'!$N:$N,1,'Workers Settings'!$H:$H,CO$3)/'Demand Locations'!CQ114)))</f>
        <v/>
      </c>
      <c r="CP114" s="24" t="str">
        <f>IF(OR($B114="",CP$3="",'Demand Locations'!CR114=""),"",IF('Demand Locations'!CR114&lt;COUNTIFS('Workers Settings'!$M:$M,$B114,'Workers Settings'!$N:$N,1,'Workers Settings'!$H:$H,CP$3),"Warning!",IF('Demand Locations'!CR114=0,"",COUNTIFS('Workers Settings'!$M:$M,$B114,'Workers Settings'!$N:$N,1,'Workers Settings'!$H:$H,CP$3)/'Demand Locations'!CR114)))</f>
        <v/>
      </c>
      <c r="CQ114" s="24" t="str">
        <f>IF(OR($B114="",CQ$3="",'Demand Locations'!CS114=""),"",IF('Demand Locations'!CS114&lt;COUNTIFS('Workers Settings'!$M:$M,$B114,'Workers Settings'!$N:$N,1,'Workers Settings'!$H:$H,CQ$3),"Warning!",IF('Demand Locations'!CS114=0,"",COUNTIFS('Workers Settings'!$M:$M,$B114,'Workers Settings'!$N:$N,1,'Workers Settings'!$H:$H,CQ$3)/'Demand Locations'!CS114)))</f>
        <v/>
      </c>
      <c r="CR114" s="24" t="str">
        <f>IF(OR($B114="",CR$3="",'Demand Locations'!CT114=""),"",IF('Demand Locations'!CT114&lt;COUNTIFS('Workers Settings'!$M:$M,$B114,'Workers Settings'!$N:$N,1,'Workers Settings'!$H:$H,CR$3),"Warning!",IF('Demand Locations'!CT114=0,"",COUNTIFS('Workers Settings'!$M:$M,$B114,'Workers Settings'!$N:$N,1,'Workers Settings'!$H:$H,CR$3)/'Demand Locations'!CT114)))</f>
        <v/>
      </c>
      <c r="CS114" s="24" t="str">
        <f>IF(OR($B114="",CS$3="",'Demand Locations'!CU114=""),"",IF('Demand Locations'!CU114&lt;COUNTIFS('Workers Settings'!$M:$M,$B114,'Workers Settings'!$N:$N,1,'Workers Settings'!$H:$H,CS$3),"Warning!",IF('Demand Locations'!CU114=0,"",COUNTIFS('Workers Settings'!$M:$M,$B114,'Workers Settings'!$N:$N,1,'Workers Settings'!$H:$H,CS$3)/'Demand Locations'!CU114)))</f>
        <v/>
      </c>
      <c r="CT114" s="24" t="str">
        <f>IF(OR($B114="",CT$3="",'Demand Locations'!CV114=""),"",IF('Demand Locations'!CV114&lt;COUNTIFS('Workers Settings'!$M:$M,$B114,'Workers Settings'!$N:$N,1,'Workers Settings'!$H:$H,CT$3),"Warning!",IF('Demand Locations'!CV114=0,"",COUNTIFS('Workers Settings'!$M:$M,$B114,'Workers Settings'!$N:$N,1,'Workers Settings'!$H:$H,CT$3)/'Demand Locations'!CV114)))</f>
        <v/>
      </c>
      <c r="CU114" s="24" t="str">
        <f>IF(OR($B114="",CU$3="",'Demand Locations'!CW114=""),"",IF('Demand Locations'!CW114&lt;COUNTIFS('Workers Settings'!$M:$M,$B114,'Workers Settings'!$N:$N,1,'Workers Settings'!$H:$H,CU$3),"Warning!",IF('Demand Locations'!CW114=0,"",COUNTIFS('Workers Settings'!$M:$M,$B114,'Workers Settings'!$N:$N,1,'Workers Settings'!$H:$H,CU$3)/'Demand Locations'!CW114)))</f>
        <v/>
      </c>
      <c r="CV114" s="24" t="str">
        <f>IF(OR($B114="",CV$3="",'Demand Locations'!CX114=""),"",IF('Demand Locations'!CX114&lt;COUNTIFS('Workers Settings'!$M:$M,$B114,'Workers Settings'!$N:$N,1,'Workers Settings'!$H:$H,CV$3),"Warning!",IF('Demand Locations'!CX114=0,"",COUNTIFS('Workers Settings'!$M:$M,$B114,'Workers Settings'!$N:$N,1,'Workers Settings'!$H:$H,CV$3)/'Demand Locations'!CX114)))</f>
        <v/>
      </c>
      <c r="CW114" s="24" t="str">
        <f>IF(OR($B114="",CW$3="",'Demand Locations'!CY114=""),"",IF('Demand Locations'!CY114&lt;COUNTIFS('Workers Settings'!$M:$M,$B114,'Workers Settings'!$N:$N,1,'Workers Settings'!$H:$H,CW$3),"Warning!",IF('Demand Locations'!CY114=0,"",COUNTIFS('Workers Settings'!$M:$M,$B114,'Workers Settings'!$N:$N,1,'Workers Settings'!$H:$H,CW$3)/'Demand Locations'!CY114)))</f>
        <v/>
      </c>
      <c r="CX114" s="24" t="str">
        <f>IF(OR($B114="",CX$3="",'Demand Locations'!CZ114=""),"",IF('Demand Locations'!CZ114&lt;COUNTIFS('Workers Settings'!$M:$M,$B114,'Workers Settings'!$N:$N,1,'Workers Settings'!$H:$H,CX$3),"Warning!",IF('Demand Locations'!CZ114=0,"",COUNTIFS('Workers Settings'!$M:$M,$B114,'Workers Settings'!$N:$N,1,'Workers Settings'!$H:$H,CX$3)/'Demand Locations'!CZ114)))</f>
        <v/>
      </c>
      <c r="CY114" s="24" t="str">
        <f>IF(OR($B114="",CY$3="",'Demand Locations'!DA114=""),"",IF('Demand Locations'!DA114&lt;COUNTIFS('Workers Settings'!$M:$M,$B114,'Workers Settings'!$N:$N,1,'Workers Settings'!$H:$H,CY$3),"Warning!",IF('Demand Locations'!DA114=0,"",COUNTIFS('Workers Settings'!$M:$M,$B114,'Workers Settings'!$N:$N,1,'Workers Settings'!$H:$H,CY$3)/'Demand Locations'!DA114)))</f>
        <v/>
      </c>
      <c r="CZ114" s="24" t="str">
        <f>IF(OR($B114="",CZ$3="",'Demand Locations'!DB114=""),"",IF('Demand Locations'!DB114&lt;COUNTIFS('Workers Settings'!$M:$M,$B114,'Workers Settings'!$N:$N,1,'Workers Settings'!$H:$H,CZ$3),"Warning!",IF('Demand Locations'!DB114=0,"",COUNTIFS('Workers Settings'!$M:$M,$B114,'Workers Settings'!$N:$N,1,'Workers Settings'!$H:$H,CZ$3)/'Demand Locations'!DB114)))</f>
        <v/>
      </c>
    </row>
    <row r="115" spans="1:104" x14ac:dyDescent="0.25">
      <c r="A115" s="7">
        <f t="shared" si="1"/>
        <v>111</v>
      </c>
      <c r="B115" s="7" t="str">
        <f>IF('Demand Locations'!B115&lt;&gt;"",'Demand Locations'!B115,"")</f>
        <v/>
      </c>
      <c r="C115" s="29" t="str">
        <f>IF(B115="","",SUMIFS('Workers Assignments'!Z:Z,'Workers Settings'!M:M,B115,'Workers Settings'!N:N,1))</f>
        <v/>
      </c>
      <c r="D115" s="24" t="str">
        <f>IF(OR(B115="",'Demand Locations'!E115=""),"",IF('Demand Locations'!E115&lt;C115,"Warning!",IF('Demand Locations'!E115=0,"",C115/'Demand Locations'!E115)))</f>
        <v/>
      </c>
      <c r="E115" s="44" t="str">
        <f>IF(OR($B115="",E$3="",'Demand Locations'!G115=""),"",IF('Demand Locations'!G115&lt;COUNTIFS('Workers Settings'!$M:$M,$B115,'Workers Settings'!$N:$N,1,'Workers Settings'!$H:$H,E$3),"Warning!",IF('Demand Locations'!G115=0,"",COUNTIFS('Workers Settings'!$M:$M,$B115,'Workers Settings'!$N:$N,1,'Workers Settings'!$H:$H,E$3)/'Demand Locations'!G115)))</f>
        <v/>
      </c>
      <c r="F115" s="24" t="str">
        <f>IF(OR($B115="",F$3="",'Demand Locations'!H115=""),"",IF('Demand Locations'!H115&lt;COUNTIFS('Workers Settings'!$M:$M,$B115,'Workers Settings'!$N:$N,1,'Workers Settings'!$H:$H,F$3),"Warning!",IF('Demand Locations'!H115=0,"",COUNTIFS('Workers Settings'!$M:$M,$B115,'Workers Settings'!$N:$N,1,'Workers Settings'!$H:$H,F$3)/'Demand Locations'!H115)))</f>
        <v/>
      </c>
      <c r="G115" s="24" t="str">
        <f>IF(OR($B115="",G$3="",'Demand Locations'!I115=""),"",IF('Demand Locations'!I115&lt;COUNTIFS('Workers Settings'!$M:$M,$B115,'Workers Settings'!$N:$N,1,'Workers Settings'!$H:$H,G$3),"Warning!",IF('Demand Locations'!I115=0,"",COUNTIFS('Workers Settings'!$M:$M,$B115,'Workers Settings'!$N:$N,1,'Workers Settings'!$H:$H,G$3)/'Demand Locations'!I115)))</f>
        <v/>
      </c>
      <c r="H115" s="24" t="str">
        <f>IF(OR($B115="",H$3="",'Demand Locations'!J115=""),"",IF('Demand Locations'!J115&lt;COUNTIFS('Workers Settings'!$M:$M,$B115,'Workers Settings'!$N:$N,1,'Workers Settings'!$H:$H,H$3),"Warning!",IF('Demand Locations'!J115=0,"",COUNTIFS('Workers Settings'!$M:$M,$B115,'Workers Settings'!$N:$N,1,'Workers Settings'!$H:$H,H$3)/'Demand Locations'!J115)))</f>
        <v/>
      </c>
      <c r="I115" s="24" t="str">
        <f>IF(OR($B115="",I$3="",'Demand Locations'!K115=""),"",IF('Demand Locations'!K115&lt;COUNTIFS('Workers Settings'!$M:$M,$B115,'Workers Settings'!$N:$N,1,'Workers Settings'!$H:$H,I$3),"Warning!",IF('Demand Locations'!K115=0,"",COUNTIFS('Workers Settings'!$M:$M,$B115,'Workers Settings'!$N:$N,1,'Workers Settings'!$H:$H,I$3)/'Demand Locations'!K115)))</f>
        <v/>
      </c>
      <c r="J115" s="24" t="str">
        <f>IF(OR($B115="",J$3="",'Demand Locations'!L115=""),"",IF('Demand Locations'!L115&lt;COUNTIFS('Workers Settings'!$M:$M,$B115,'Workers Settings'!$N:$N,1,'Workers Settings'!$H:$H,J$3),"Warning!",IF('Demand Locations'!L115=0,"",COUNTIFS('Workers Settings'!$M:$M,$B115,'Workers Settings'!$N:$N,1,'Workers Settings'!$H:$H,J$3)/'Demand Locations'!L115)))</f>
        <v/>
      </c>
      <c r="K115" s="24" t="str">
        <f>IF(OR($B115="",K$3="",'Demand Locations'!M115=""),"",IF('Demand Locations'!M115&lt;COUNTIFS('Workers Settings'!$M:$M,$B115,'Workers Settings'!$N:$N,1,'Workers Settings'!$H:$H,K$3),"Warning!",IF('Demand Locations'!M115=0,"",COUNTIFS('Workers Settings'!$M:$M,$B115,'Workers Settings'!$N:$N,1,'Workers Settings'!$H:$H,K$3)/'Demand Locations'!M115)))</f>
        <v/>
      </c>
      <c r="L115" s="24" t="str">
        <f>IF(OR($B115="",L$3="",'Demand Locations'!N115=""),"",IF('Demand Locations'!N115&lt;COUNTIFS('Workers Settings'!$M:$M,$B115,'Workers Settings'!$N:$N,1,'Workers Settings'!$H:$H,L$3),"Warning!",IF('Demand Locations'!N115=0,"",COUNTIFS('Workers Settings'!$M:$M,$B115,'Workers Settings'!$N:$N,1,'Workers Settings'!$H:$H,L$3)/'Demand Locations'!N115)))</f>
        <v/>
      </c>
      <c r="M115" s="24" t="str">
        <f>IF(OR($B115="",M$3="",'Demand Locations'!O115=""),"",IF('Demand Locations'!O115&lt;COUNTIFS('Workers Settings'!$M:$M,$B115,'Workers Settings'!$N:$N,1,'Workers Settings'!$H:$H,M$3),"Warning!",IF('Demand Locations'!O115=0,"",COUNTIFS('Workers Settings'!$M:$M,$B115,'Workers Settings'!$N:$N,1,'Workers Settings'!$H:$H,M$3)/'Demand Locations'!O115)))</f>
        <v/>
      </c>
      <c r="N115" s="24" t="str">
        <f>IF(OR($B115="",N$3="",'Demand Locations'!P115=""),"",IF('Demand Locations'!P115&lt;COUNTIFS('Workers Settings'!$M:$M,$B115,'Workers Settings'!$N:$N,1,'Workers Settings'!$H:$H,N$3),"Warning!",IF('Demand Locations'!P115=0,"",COUNTIFS('Workers Settings'!$M:$M,$B115,'Workers Settings'!$N:$N,1,'Workers Settings'!$H:$H,N$3)/'Demand Locations'!P115)))</f>
        <v/>
      </c>
      <c r="O115" s="24" t="str">
        <f>IF(OR($B115="",O$3="",'Demand Locations'!Q115=""),"",IF('Demand Locations'!Q115&lt;COUNTIFS('Workers Settings'!$M:$M,$B115,'Workers Settings'!$N:$N,1,'Workers Settings'!$H:$H,O$3),"Warning!",IF('Demand Locations'!Q115=0,"",COUNTIFS('Workers Settings'!$M:$M,$B115,'Workers Settings'!$N:$N,1,'Workers Settings'!$H:$H,O$3)/'Demand Locations'!Q115)))</f>
        <v/>
      </c>
      <c r="P115" s="24" t="str">
        <f>IF(OR($B115="",P$3="",'Demand Locations'!R115=""),"",IF('Demand Locations'!R115&lt;COUNTIFS('Workers Settings'!$M:$M,$B115,'Workers Settings'!$N:$N,1,'Workers Settings'!$H:$H,P$3),"Warning!",IF('Demand Locations'!R115=0,"",COUNTIFS('Workers Settings'!$M:$M,$B115,'Workers Settings'!$N:$N,1,'Workers Settings'!$H:$H,P$3)/'Demand Locations'!R115)))</f>
        <v/>
      </c>
      <c r="Q115" s="24" t="str">
        <f>IF(OR($B115="",Q$3="",'Demand Locations'!S115=""),"",IF('Demand Locations'!S115&lt;COUNTIFS('Workers Settings'!$M:$M,$B115,'Workers Settings'!$N:$N,1,'Workers Settings'!$H:$H,Q$3),"Warning!",IF('Demand Locations'!S115=0,"",COUNTIFS('Workers Settings'!$M:$M,$B115,'Workers Settings'!$N:$N,1,'Workers Settings'!$H:$H,Q$3)/'Demand Locations'!S115)))</f>
        <v/>
      </c>
      <c r="R115" s="24" t="str">
        <f>IF(OR($B115="",R$3="",'Demand Locations'!T115=""),"",IF('Demand Locations'!T115&lt;COUNTIFS('Workers Settings'!$M:$M,$B115,'Workers Settings'!$N:$N,1,'Workers Settings'!$H:$H,R$3),"Warning!",IF('Demand Locations'!T115=0,"",COUNTIFS('Workers Settings'!$M:$M,$B115,'Workers Settings'!$N:$N,1,'Workers Settings'!$H:$H,R$3)/'Demand Locations'!T115)))</f>
        <v/>
      </c>
      <c r="S115" s="24" t="str">
        <f>IF(OR($B115="",S$3="",'Demand Locations'!U115=""),"",IF('Demand Locations'!U115&lt;COUNTIFS('Workers Settings'!$M:$M,$B115,'Workers Settings'!$N:$N,1,'Workers Settings'!$H:$H,S$3),"Warning!",IF('Demand Locations'!U115=0,"",COUNTIFS('Workers Settings'!$M:$M,$B115,'Workers Settings'!$N:$N,1,'Workers Settings'!$H:$H,S$3)/'Demand Locations'!U115)))</f>
        <v/>
      </c>
      <c r="T115" s="24" t="str">
        <f>IF(OR($B115="",T$3="",'Demand Locations'!V115=""),"",IF('Demand Locations'!V115&lt;COUNTIFS('Workers Settings'!$M:$M,$B115,'Workers Settings'!$N:$N,1,'Workers Settings'!$H:$H,T$3),"Warning!",IF('Demand Locations'!V115=0,"",COUNTIFS('Workers Settings'!$M:$M,$B115,'Workers Settings'!$N:$N,1,'Workers Settings'!$H:$H,T$3)/'Demand Locations'!V115)))</f>
        <v/>
      </c>
      <c r="U115" s="24" t="str">
        <f>IF(OR($B115="",U$3="",'Demand Locations'!W115=""),"",IF('Demand Locations'!W115&lt;COUNTIFS('Workers Settings'!$M:$M,$B115,'Workers Settings'!$N:$N,1,'Workers Settings'!$H:$H,U$3),"Warning!",IF('Demand Locations'!W115=0,"",COUNTIFS('Workers Settings'!$M:$M,$B115,'Workers Settings'!$N:$N,1,'Workers Settings'!$H:$H,U$3)/'Demand Locations'!W115)))</f>
        <v/>
      </c>
      <c r="V115" s="24" t="str">
        <f>IF(OR($B115="",V$3="",'Demand Locations'!X115=""),"",IF('Demand Locations'!X115&lt;COUNTIFS('Workers Settings'!$M:$M,$B115,'Workers Settings'!$N:$N,1,'Workers Settings'!$H:$H,V$3),"Warning!",IF('Demand Locations'!X115=0,"",COUNTIFS('Workers Settings'!$M:$M,$B115,'Workers Settings'!$N:$N,1,'Workers Settings'!$H:$H,V$3)/'Demand Locations'!X115)))</f>
        <v/>
      </c>
      <c r="W115" s="24" t="str">
        <f>IF(OR($B115="",W$3="",'Demand Locations'!Y115=""),"",IF('Demand Locations'!Y115&lt;COUNTIFS('Workers Settings'!$M:$M,$B115,'Workers Settings'!$N:$N,1,'Workers Settings'!$H:$H,W$3),"Warning!",IF('Demand Locations'!Y115=0,"",COUNTIFS('Workers Settings'!$M:$M,$B115,'Workers Settings'!$N:$N,1,'Workers Settings'!$H:$H,W$3)/'Demand Locations'!Y115)))</f>
        <v/>
      </c>
      <c r="X115" s="24" t="str">
        <f>IF(OR($B115="",X$3="",'Demand Locations'!Z115=""),"",IF('Demand Locations'!Z115&lt;COUNTIFS('Workers Settings'!$M:$M,$B115,'Workers Settings'!$N:$N,1,'Workers Settings'!$H:$H,X$3),"Warning!",IF('Demand Locations'!Z115=0,"",COUNTIFS('Workers Settings'!$M:$M,$B115,'Workers Settings'!$N:$N,1,'Workers Settings'!$H:$H,X$3)/'Demand Locations'!Z115)))</f>
        <v/>
      </c>
      <c r="Y115" s="24" t="str">
        <f>IF(OR($B115="",Y$3="",'Demand Locations'!AA115=""),"",IF('Demand Locations'!AA115&lt;COUNTIFS('Workers Settings'!$M:$M,$B115,'Workers Settings'!$N:$N,1,'Workers Settings'!$H:$H,Y$3),"Warning!",IF('Demand Locations'!AA115=0,"",COUNTIFS('Workers Settings'!$M:$M,$B115,'Workers Settings'!$N:$N,1,'Workers Settings'!$H:$H,Y$3)/'Demand Locations'!AA115)))</f>
        <v/>
      </c>
      <c r="Z115" s="24" t="str">
        <f>IF(OR($B115="",Z$3="",'Demand Locations'!AB115=""),"",IF('Demand Locations'!AB115&lt;COUNTIFS('Workers Settings'!$M:$M,$B115,'Workers Settings'!$N:$N,1,'Workers Settings'!$H:$H,Z$3),"Warning!",IF('Demand Locations'!AB115=0,"",COUNTIFS('Workers Settings'!$M:$M,$B115,'Workers Settings'!$N:$N,1,'Workers Settings'!$H:$H,Z$3)/'Demand Locations'!AB115)))</f>
        <v/>
      </c>
      <c r="AA115" s="24" t="str">
        <f>IF(OR($B115="",AA$3="",'Demand Locations'!AC115=""),"",IF('Demand Locations'!AC115&lt;COUNTIFS('Workers Settings'!$M:$M,$B115,'Workers Settings'!$N:$N,1,'Workers Settings'!$H:$H,AA$3),"Warning!",IF('Demand Locations'!AC115=0,"",COUNTIFS('Workers Settings'!$M:$M,$B115,'Workers Settings'!$N:$N,1,'Workers Settings'!$H:$H,AA$3)/'Demand Locations'!AC115)))</f>
        <v/>
      </c>
      <c r="AB115" s="24" t="str">
        <f>IF(OR($B115="",AB$3="",'Demand Locations'!AD115=""),"",IF('Demand Locations'!AD115&lt;COUNTIFS('Workers Settings'!$M:$M,$B115,'Workers Settings'!$N:$N,1,'Workers Settings'!$H:$H,AB$3),"Warning!",IF('Demand Locations'!AD115=0,"",COUNTIFS('Workers Settings'!$M:$M,$B115,'Workers Settings'!$N:$N,1,'Workers Settings'!$H:$H,AB$3)/'Demand Locations'!AD115)))</f>
        <v/>
      </c>
      <c r="AC115" s="24" t="str">
        <f>IF(OR($B115="",AC$3="",'Demand Locations'!AE115=""),"",IF('Demand Locations'!AE115&lt;COUNTIFS('Workers Settings'!$M:$M,$B115,'Workers Settings'!$N:$N,1,'Workers Settings'!$H:$H,AC$3),"Warning!",IF('Demand Locations'!AE115=0,"",COUNTIFS('Workers Settings'!$M:$M,$B115,'Workers Settings'!$N:$N,1,'Workers Settings'!$H:$H,AC$3)/'Demand Locations'!AE115)))</f>
        <v/>
      </c>
      <c r="AD115" s="24" t="str">
        <f>IF(OR($B115="",AD$3="",'Demand Locations'!AF115=""),"",IF('Demand Locations'!AF115&lt;COUNTIFS('Workers Settings'!$M:$M,$B115,'Workers Settings'!$N:$N,1,'Workers Settings'!$H:$H,AD$3),"Warning!",IF('Demand Locations'!AF115=0,"",COUNTIFS('Workers Settings'!$M:$M,$B115,'Workers Settings'!$N:$N,1,'Workers Settings'!$H:$H,AD$3)/'Demand Locations'!AF115)))</f>
        <v/>
      </c>
      <c r="AE115" s="24" t="str">
        <f>IF(OR($B115="",AE$3="",'Demand Locations'!AG115=""),"",IF('Demand Locations'!AG115&lt;COUNTIFS('Workers Settings'!$M:$M,$B115,'Workers Settings'!$N:$N,1,'Workers Settings'!$H:$H,AE$3),"Warning!",IF('Demand Locations'!AG115=0,"",COUNTIFS('Workers Settings'!$M:$M,$B115,'Workers Settings'!$N:$N,1,'Workers Settings'!$H:$H,AE$3)/'Demand Locations'!AG115)))</f>
        <v/>
      </c>
      <c r="AF115" s="24" t="str">
        <f>IF(OR($B115="",AF$3="",'Demand Locations'!AH115=""),"",IF('Demand Locations'!AH115&lt;COUNTIFS('Workers Settings'!$M:$M,$B115,'Workers Settings'!$N:$N,1,'Workers Settings'!$H:$H,AF$3),"Warning!",IF('Demand Locations'!AH115=0,"",COUNTIFS('Workers Settings'!$M:$M,$B115,'Workers Settings'!$N:$N,1,'Workers Settings'!$H:$H,AF$3)/'Demand Locations'!AH115)))</f>
        <v/>
      </c>
      <c r="AG115" s="24" t="str">
        <f>IF(OR($B115="",AG$3="",'Demand Locations'!AI115=""),"",IF('Demand Locations'!AI115&lt;COUNTIFS('Workers Settings'!$M:$M,$B115,'Workers Settings'!$N:$N,1,'Workers Settings'!$H:$H,AG$3),"Warning!",IF('Demand Locations'!AI115=0,"",COUNTIFS('Workers Settings'!$M:$M,$B115,'Workers Settings'!$N:$N,1,'Workers Settings'!$H:$H,AG$3)/'Demand Locations'!AI115)))</f>
        <v/>
      </c>
      <c r="AH115" s="24" t="str">
        <f>IF(OR($B115="",AH$3="",'Demand Locations'!AJ115=""),"",IF('Demand Locations'!AJ115&lt;COUNTIFS('Workers Settings'!$M:$M,$B115,'Workers Settings'!$N:$N,1,'Workers Settings'!$H:$H,AH$3),"Warning!",IF('Demand Locations'!AJ115=0,"",COUNTIFS('Workers Settings'!$M:$M,$B115,'Workers Settings'!$N:$N,1,'Workers Settings'!$H:$H,AH$3)/'Demand Locations'!AJ115)))</f>
        <v/>
      </c>
      <c r="AI115" s="24" t="str">
        <f>IF(OR($B115="",AI$3="",'Demand Locations'!AK115=""),"",IF('Demand Locations'!AK115&lt;COUNTIFS('Workers Settings'!$M:$M,$B115,'Workers Settings'!$N:$N,1,'Workers Settings'!$H:$H,AI$3),"Warning!",IF('Demand Locations'!AK115=0,"",COUNTIFS('Workers Settings'!$M:$M,$B115,'Workers Settings'!$N:$N,1,'Workers Settings'!$H:$H,AI$3)/'Demand Locations'!AK115)))</f>
        <v/>
      </c>
      <c r="AJ115" s="24" t="str">
        <f>IF(OR($B115="",AJ$3="",'Demand Locations'!AL115=""),"",IF('Demand Locations'!AL115&lt;COUNTIFS('Workers Settings'!$M:$M,$B115,'Workers Settings'!$N:$N,1,'Workers Settings'!$H:$H,AJ$3),"Warning!",IF('Demand Locations'!AL115=0,"",COUNTIFS('Workers Settings'!$M:$M,$B115,'Workers Settings'!$N:$N,1,'Workers Settings'!$H:$H,AJ$3)/'Demand Locations'!AL115)))</f>
        <v/>
      </c>
      <c r="AK115" s="24" t="str">
        <f>IF(OR($B115="",AK$3="",'Demand Locations'!AM115=""),"",IF('Demand Locations'!AM115&lt;COUNTIFS('Workers Settings'!$M:$M,$B115,'Workers Settings'!$N:$N,1,'Workers Settings'!$H:$H,AK$3),"Warning!",IF('Demand Locations'!AM115=0,"",COUNTIFS('Workers Settings'!$M:$M,$B115,'Workers Settings'!$N:$N,1,'Workers Settings'!$H:$H,AK$3)/'Demand Locations'!AM115)))</f>
        <v/>
      </c>
      <c r="AL115" s="24" t="str">
        <f>IF(OR($B115="",AL$3="",'Demand Locations'!AN115=""),"",IF('Demand Locations'!AN115&lt;COUNTIFS('Workers Settings'!$M:$M,$B115,'Workers Settings'!$N:$N,1,'Workers Settings'!$H:$H,AL$3),"Warning!",IF('Demand Locations'!AN115=0,"",COUNTIFS('Workers Settings'!$M:$M,$B115,'Workers Settings'!$N:$N,1,'Workers Settings'!$H:$H,AL$3)/'Demand Locations'!AN115)))</f>
        <v/>
      </c>
      <c r="AM115" s="24" t="str">
        <f>IF(OR($B115="",AM$3="",'Demand Locations'!AO115=""),"",IF('Demand Locations'!AO115&lt;COUNTIFS('Workers Settings'!$M:$M,$B115,'Workers Settings'!$N:$N,1,'Workers Settings'!$H:$H,AM$3),"Warning!",IF('Demand Locations'!AO115=0,"",COUNTIFS('Workers Settings'!$M:$M,$B115,'Workers Settings'!$N:$N,1,'Workers Settings'!$H:$H,AM$3)/'Demand Locations'!AO115)))</f>
        <v/>
      </c>
      <c r="AN115" s="24" t="str">
        <f>IF(OR($B115="",AN$3="",'Demand Locations'!AP115=""),"",IF('Demand Locations'!AP115&lt;COUNTIFS('Workers Settings'!$M:$M,$B115,'Workers Settings'!$N:$N,1,'Workers Settings'!$H:$H,AN$3),"Warning!",IF('Demand Locations'!AP115=0,"",COUNTIFS('Workers Settings'!$M:$M,$B115,'Workers Settings'!$N:$N,1,'Workers Settings'!$H:$H,AN$3)/'Demand Locations'!AP115)))</f>
        <v/>
      </c>
      <c r="AO115" s="24" t="str">
        <f>IF(OR($B115="",AO$3="",'Demand Locations'!AQ115=""),"",IF('Demand Locations'!AQ115&lt;COUNTIFS('Workers Settings'!$M:$M,$B115,'Workers Settings'!$N:$N,1,'Workers Settings'!$H:$H,AO$3),"Warning!",IF('Demand Locations'!AQ115=0,"",COUNTIFS('Workers Settings'!$M:$M,$B115,'Workers Settings'!$N:$N,1,'Workers Settings'!$H:$H,AO$3)/'Demand Locations'!AQ115)))</f>
        <v/>
      </c>
      <c r="AP115" s="24" t="str">
        <f>IF(OR($B115="",AP$3="",'Demand Locations'!AR115=""),"",IF('Demand Locations'!AR115&lt;COUNTIFS('Workers Settings'!$M:$M,$B115,'Workers Settings'!$N:$N,1,'Workers Settings'!$H:$H,AP$3),"Warning!",IF('Demand Locations'!AR115=0,"",COUNTIFS('Workers Settings'!$M:$M,$B115,'Workers Settings'!$N:$N,1,'Workers Settings'!$H:$H,AP$3)/'Demand Locations'!AR115)))</f>
        <v/>
      </c>
      <c r="AQ115" s="24" t="str">
        <f>IF(OR($B115="",AQ$3="",'Demand Locations'!AS115=""),"",IF('Demand Locations'!AS115&lt;COUNTIFS('Workers Settings'!$M:$M,$B115,'Workers Settings'!$N:$N,1,'Workers Settings'!$H:$H,AQ$3),"Warning!",IF('Demand Locations'!AS115=0,"",COUNTIFS('Workers Settings'!$M:$M,$B115,'Workers Settings'!$N:$N,1,'Workers Settings'!$H:$H,AQ$3)/'Demand Locations'!AS115)))</f>
        <v/>
      </c>
      <c r="AR115" s="24" t="str">
        <f>IF(OR($B115="",AR$3="",'Demand Locations'!AT115=""),"",IF('Demand Locations'!AT115&lt;COUNTIFS('Workers Settings'!$M:$M,$B115,'Workers Settings'!$N:$N,1,'Workers Settings'!$H:$H,AR$3),"Warning!",IF('Demand Locations'!AT115=0,"",COUNTIFS('Workers Settings'!$M:$M,$B115,'Workers Settings'!$N:$N,1,'Workers Settings'!$H:$H,AR$3)/'Demand Locations'!AT115)))</f>
        <v/>
      </c>
      <c r="AS115" s="24" t="str">
        <f>IF(OR($B115="",AS$3="",'Demand Locations'!AU115=""),"",IF('Demand Locations'!AU115&lt;COUNTIFS('Workers Settings'!$M:$M,$B115,'Workers Settings'!$N:$N,1,'Workers Settings'!$H:$H,AS$3),"Warning!",IF('Demand Locations'!AU115=0,"",COUNTIFS('Workers Settings'!$M:$M,$B115,'Workers Settings'!$N:$N,1,'Workers Settings'!$H:$H,AS$3)/'Demand Locations'!AU115)))</f>
        <v/>
      </c>
      <c r="AT115" s="24" t="str">
        <f>IF(OR($B115="",AT$3="",'Demand Locations'!AV115=""),"",IF('Demand Locations'!AV115&lt;COUNTIFS('Workers Settings'!$M:$M,$B115,'Workers Settings'!$N:$N,1,'Workers Settings'!$H:$H,AT$3),"Warning!",IF('Demand Locations'!AV115=0,"",COUNTIFS('Workers Settings'!$M:$M,$B115,'Workers Settings'!$N:$N,1,'Workers Settings'!$H:$H,AT$3)/'Demand Locations'!AV115)))</f>
        <v/>
      </c>
      <c r="AU115" s="24" t="str">
        <f>IF(OR($B115="",AU$3="",'Demand Locations'!AW115=""),"",IF('Demand Locations'!AW115&lt;COUNTIFS('Workers Settings'!$M:$M,$B115,'Workers Settings'!$N:$N,1,'Workers Settings'!$H:$H,AU$3),"Warning!",IF('Demand Locations'!AW115=0,"",COUNTIFS('Workers Settings'!$M:$M,$B115,'Workers Settings'!$N:$N,1,'Workers Settings'!$H:$H,AU$3)/'Demand Locations'!AW115)))</f>
        <v/>
      </c>
      <c r="AV115" s="24" t="str">
        <f>IF(OR($B115="",AV$3="",'Demand Locations'!AX115=""),"",IF('Demand Locations'!AX115&lt;COUNTIFS('Workers Settings'!$M:$M,$B115,'Workers Settings'!$N:$N,1,'Workers Settings'!$H:$H,AV$3),"Warning!",IF('Demand Locations'!AX115=0,"",COUNTIFS('Workers Settings'!$M:$M,$B115,'Workers Settings'!$N:$N,1,'Workers Settings'!$H:$H,AV$3)/'Demand Locations'!AX115)))</f>
        <v/>
      </c>
      <c r="AW115" s="24" t="str">
        <f>IF(OR($B115="",AW$3="",'Demand Locations'!AY115=""),"",IF('Demand Locations'!AY115&lt;COUNTIFS('Workers Settings'!$M:$M,$B115,'Workers Settings'!$N:$N,1,'Workers Settings'!$H:$H,AW$3),"Warning!",IF('Demand Locations'!AY115=0,"",COUNTIFS('Workers Settings'!$M:$M,$B115,'Workers Settings'!$N:$N,1,'Workers Settings'!$H:$H,AW$3)/'Demand Locations'!AY115)))</f>
        <v/>
      </c>
      <c r="AX115" s="24" t="str">
        <f>IF(OR($B115="",AX$3="",'Demand Locations'!AZ115=""),"",IF('Demand Locations'!AZ115&lt;COUNTIFS('Workers Settings'!$M:$M,$B115,'Workers Settings'!$N:$N,1,'Workers Settings'!$H:$H,AX$3),"Warning!",IF('Demand Locations'!AZ115=0,"",COUNTIFS('Workers Settings'!$M:$M,$B115,'Workers Settings'!$N:$N,1,'Workers Settings'!$H:$H,AX$3)/'Demand Locations'!AZ115)))</f>
        <v/>
      </c>
      <c r="AY115" s="24" t="str">
        <f>IF(OR($B115="",AY$3="",'Demand Locations'!BA115=""),"",IF('Demand Locations'!BA115&lt;COUNTIFS('Workers Settings'!$M:$M,$B115,'Workers Settings'!$N:$N,1,'Workers Settings'!$H:$H,AY$3),"Warning!",IF('Demand Locations'!BA115=0,"",COUNTIFS('Workers Settings'!$M:$M,$B115,'Workers Settings'!$N:$N,1,'Workers Settings'!$H:$H,AY$3)/'Demand Locations'!BA115)))</f>
        <v/>
      </c>
      <c r="AZ115" s="24" t="str">
        <f>IF(OR($B115="",AZ$3="",'Demand Locations'!BB115=""),"",IF('Demand Locations'!BB115&lt;COUNTIFS('Workers Settings'!$M:$M,$B115,'Workers Settings'!$N:$N,1,'Workers Settings'!$H:$H,AZ$3),"Warning!",IF('Demand Locations'!BB115=0,"",COUNTIFS('Workers Settings'!$M:$M,$B115,'Workers Settings'!$N:$N,1,'Workers Settings'!$H:$H,AZ$3)/'Demand Locations'!BB115)))</f>
        <v/>
      </c>
      <c r="BA115" s="24" t="str">
        <f>IF(OR($B115="",BA$3="",'Demand Locations'!BC115=""),"",IF('Demand Locations'!BC115&lt;COUNTIFS('Workers Settings'!$M:$M,$B115,'Workers Settings'!$N:$N,1,'Workers Settings'!$H:$H,BA$3),"Warning!",IF('Demand Locations'!BC115=0,"",COUNTIFS('Workers Settings'!$M:$M,$B115,'Workers Settings'!$N:$N,1,'Workers Settings'!$H:$H,BA$3)/'Demand Locations'!BC115)))</f>
        <v/>
      </c>
      <c r="BB115" s="24" t="str">
        <f>IF(OR($B115="",BB$3="",'Demand Locations'!BD115=""),"",IF('Demand Locations'!BD115&lt;COUNTIFS('Workers Settings'!$M:$M,$B115,'Workers Settings'!$N:$N,1,'Workers Settings'!$H:$H,BB$3),"Warning!",IF('Demand Locations'!BD115=0,"",COUNTIFS('Workers Settings'!$M:$M,$B115,'Workers Settings'!$N:$N,1,'Workers Settings'!$H:$H,BB$3)/'Demand Locations'!BD115)))</f>
        <v/>
      </c>
      <c r="BC115" s="24" t="str">
        <f>IF(OR($B115="",BC$3="",'Demand Locations'!BE115=""),"",IF('Demand Locations'!BE115&lt;COUNTIFS('Workers Settings'!$M:$M,$B115,'Workers Settings'!$N:$N,1,'Workers Settings'!$H:$H,BC$3),"Warning!",IF('Demand Locations'!BE115=0,"",COUNTIFS('Workers Settings'!$M:$M,$B115,'Workers Settings'!$N:$N,1,'Workers Settings'!$H:$H,BC$3)/'Demand Locations'!BE115)))</f>
        <v/>
      </c>
      <c r="BD115" s="24" t="str">
        <f>IF(OR($B115="",BD$3="",'Demand Locations'!BF115=""),"",IF('Demand Locations'!BF115&lt;COUNTIFS('Workers Settings'!$M:$M,$B115,'Workers Settings'!$N:$N,1,'Workers Settings'!$H:$H,BD$3),"Warning!",IF('Demand Locations'!BF115=0,"",COUNTIFS('Workers Settings'!$M:$M,$B115,'Workers Settings'!$N:$N,1,'Workers Settings'!$H:$H,BD$3)/'Demand Locations'!BF115)))</f>
        <v/>
      </c>
      <c r="BE115" s="24" t="str">
        <f>IF(OR($B115="",BE$3="",'Demand Locations'!BG115=""),"",IF('Demand Locations'!BG115&lt;COUNTIFS('Workers Settings'!$M:$M,$B115,'Workers Settings'!$N:$N,1,'Workers Settings'!$H:$H,BE$3),"Warning!",IF('Demand Locations'!BG115=0,"",COUNTIFS('Workers Settings'!$M:$M,$B115,'Workers Settings'!$N:$N,1,'Workers Settings'!$H:$H,BE$3)/'Demand Locations'!BG115)))</f>
        <v/>
      </c>
      <c r="BF115" s="24" t="str">
        <f>IF(OR($B115="",BF$3="",'Demand Locations'!BH115=""),"",IF('Demand Locations'!BH115&lt;COUNTIFS('Workers Settings'!$M:$M,$B115,'Workers Settings'!$N:$N,1,'Workers Settings'!$H:$H,BF$3),"Warning!",IF('Demand Locations'!BH115=0,"",COUNTIFS('Workers Settings'!$M:$M,$B115,'Workers Settings'!$N:$N,1,'Workers Settings'!$H:$H,BF$3)/'Demand Locations'!BH115)))</f>
        <v/>
      </c>
      <c r="BG115" s="24" t="str">
        <f>IF(OR($B115="",BG$3="",'Demand Locations'!BI115=""),"",IF('Demand Locations'!BI115&lt;COUNTIFS('Workers Settings'!$M:$M,$B115,'Workers Settings'!$N:$N,1,'Workers Settings'!$H:$H,BG$3),"Warning!",IF('Demand Locations'!BI115=0,"",COUNTIFS('Workers Settings'!$M:$M,$B115,'Workers Settings'!$N:$N,1,'Workers Settings'!$H:$H,BG$3)/'Demand Locations'!BI115)))</f>
        <v/>
      </c>
      <c r="BH115" s="24" t="str">
        <f>IF(OR($B115="",BH$3="",'Demand Locations'!BJ115=""),"",IF('Demand Locations'!BJ115&lt;COUNTIFS('Workers Settings'!$M:$M,$B115,'Workers Settings'!$N:$N,1,'Workers Settings'!$H:$H,BH$3),"Warning!",IF('Demand Locations'!BJ115=0,"",COUNTIFS('Workers Settings'!$M:$M,$B115,'Workers Settings'!$N:$N,1,'Workers Settings'!$H:$H,BH$3)/'Demand Locations'!BJ115)))</f>
        <v/>
      </c>
      <c r="BI115" s="24" t="str">
        <f>IF(OR($B115="",BI$3="",'Demand Locations'!BK115=""),"",IF('Demand Locations'!BK115&lt;COUNTIFS('Workers Settings'!$M:$M,$B115,'Workers Settings'!$N:$N,1,'Workers Settings'!$H:$H,BI$3),"Warning!",IF('Demand Locations'!BK115=0,"",COUNTIFS('Workers Settings'!$M:$M,$B115,'Workers Settings'!$N:$N,1,'Workers Settings'!$H:$H,BI$3)/'Demand Locations'!BK115)))</f>
        <v/>
      </c>
      <c r="BJ115" s="24" t="str">
        <f>IF(OR($B115="",BJ$3="",'Demand Locations'!BL115=""),"",IF('Demand Locations'!BL115&lt;COUNTIFS('Workers Settings'!$M:$M,$B115,'Workers Settings'!$N:$N,1,'Workers Settings'!$H:$H,BJ$3),"Warning!",IF('Demand Locations'!BL115=0,"",COUNTIFS('Workers Settings'!$M:$M,$B115,'Workers Settings'!$N:$N,1,'Workers Settings'!$H:$H,BJ$3)/'Demand Locations'!BL115)))</f>
        <v/>
      </c>
      <c r="BK115" s="24" t="str">
        <f>IF(OR($B115="",BK$3="",'Demand Locations'!BM115=""),"",IF('Demand Locations'!BM115&lt;COUNTIFS('Workers Settings'!$M:$M,$B115,'Workers Settings'!$N:$N,1,'Workers Settings'!$H:$H,BK$3),"Warning!",IF('Demand Locations'!BM115=0,"",COUNTIFS('Workers Settings'!$M:$M,$B115,'Workers Settings'!$N:$N,1,'Workers Settings'!$H:$H,BK$3)/'Demand Locations'!BM115)))</f>
        <v/>
      </c>
      <c r="BL115" s="24" t="str">
        <f>IF(OR($B115="",BL$3="",'Demand Locations'!BN115=""),"",IF('Demand Locations'!BN115&lt;COUNTIFS('Workers Settings'!$M:$M,$B115,'Workers Settings'!$N:$N,1,'Workers Settings'!$H:$H,BL$3),"Warning!",IF('Demand Locations'!BN115=0,"",COUNTIFS('Workers Settings'!$M:$M,$B115,'Workers Settings'!$N:$N,1,'Workers Settings'!$H:$H,BL$3)/'Demand Locations'!BN115)))</f>
        <v/>
      </c>
      <c r="BM115" s="24" t="str">
        <f>IF(OR($B115="",BM$3="",'Demand Locations'!BO115=""),"",IF('Demand Locations'!BO115&lt;COUNTIFS('Workers Settings'!$M:$M,$B115,'Workers Settings'!$N:$N,1,'Workers Settings'!$H:$H,BM$3),"Warning!",IF('Demand Locations'!BO115=0,"",COUNTIFS('Workers Settings'!$M:$M,$B115,'Workers Settings'!$N:$N,1,'Workers Settings'!$H:$H,BM$3)/'Demand Locations'!BO115)))</f>
        <v/>
      </c>
      <c r="BN115" s="24" t="str">
        <f>IF(OR($B115="",BN$3="",'Demand Locations'!BP115=""),"",IF('Demand Locations'!BP115&lt;COUNTIFS('Workers Settings'!$M:$M,$B115,'Workers Settings'!$N:$N,1,'Workers Settings'!$H:$H,BN$3),"Warning!",IF('Demand Locations'!BP115=0,"",COUNTIFS('Workers Settings'!$M:$M,$B115,'Workers Settings'!$N:$N,1,'Workers Settings'!$H:$H,BN$3)/'Demand Locations'!BP115)))</f>
        <v/>
      </c>
      <c r="BO115" s="24" t="str">
        <f>IF(OR($B115="",BO$3="",'Demand Locations'!BQ115=""),"",IF('Demand Locations'!BQ115&lt;COUNTIFS('Workers Settings'!$M:$M,$B115,'Workers Settings'!$N:$N,1,'Workers Settings'!$H:$H,BO$3),"Warning!",IF('Demand Locations'!BQ115=0,"",COUNTIFS('Workers Settings'!$M:$M,$B115,'Workers Settings'!$N:$N,1,'Workers Settings'!$H:$H,BO$3)/'Demand Locations'!BQ115)))</f>
        <v/>
      </c>
      <c r="BP115" s="24" t="str">
        <f>IF(OR($B115="",BP$3="",'Demand Locations'!BR115=""),"",IF('Demand Locations'!BR115&lt;COUNTIFS('Workers Settings'!$M:$M,$B115,'Workers Settings'!$N:$N,1,'Workers Settings'!$H:$H,BP$3),"Warning!",IF('Demand Locations'!BR115=0,"",COUNTIFS('Workers Settings'!$M:$M,$B115,'Workers Settings'!$N:$N,1,'Workers Settings'!$H:$H,BP$3)/'Demand Locations'!BR115)))</f>
        <v/>
      </c>
      <c r="BQ115" s="24" t="str">
        <f>IF(OR($B115="",BQ$3="",'Demand Locations'!BS115=""),"",IF('Demand Locations'!BS115&lt;COUNTIFS('Workers Settings'!$M:$M,$B115,'Workers Settings'!$N:$N,1,'Workers Settings'!$H:$H,BQ$3),"Warning!",IF('Demand Locations'!BS115=0,"",COUNTIFS('Workers Settings'!$M:$M,$B115,'Workers Settings'!$N:$N,1,'Workers Settings'!$H:$H,BQ$3)/'Demand Locations'!BS115)))</f>
        <v/>
      </c>
      <c r="BR115" s="24" t="str">
        <f>IF(OR($B115="",BR$3="",'Demand Locations'!BT115=""),"",IF('Demand Locations'!BT115&lt;COUNTIFS('Workers Settings'!$M:$M,$B115,'Workers Settings'!$N:$N,1,'Workers Settings'!$H:$H,BR$3),"Warning!",IF('Demand Locations'!BT115=0,"",COUNTIFS('Workers Settings'!$M:$M,$B115,'Workers Settings'!$N:$N,1,'Workers Settings'!$H:$H,BR$3)/'Demand Locations'!BT115)))</f>
        <v/>
      </c>
      <c r="BS115" s="24" t="str">
        <f>IF(OR($B115="",BS$3="",'Demand Locations'!BU115=""),"",IF('Demand Locations'!BU115&lt;COUNTIFS('Workers Settings'!$M:$M,$B115,'Workers Settings'!$N:$N,1,'Workers Settings'!$H:$H,BS$3),"Warning!",IF('Demand Locations'!BU115=0,"",COUNTIFS('Workers Settings'!$M:$M,$B115,'Workers Settings'!$N:$N,1,'Workers Settings'!$H:$H,BS$3)/'Demand Locations'!BU115)))</f>
        <v/>
      </c>
      <c r="BT115" s="24" t="str">
        <f>IF(OR($B115="",BT$3="",'Demand Locations'!BV115=""),"",IF('Demand Locations'!BV115&lt;COUNTIFS('Workers Settings'!$M:$M,$B115,'Workers Settings'!$N:$N,1,'Workers Settings'!$H:$H,BT$3),"Warning!",IF('Demand Locations'!BV115=0,"",COUNTIFS('Workers Settings'!$M:$M,$B115,'Workers Settings'!$N:$N,1,'Workers Settings'!$H:$H,BT$3)/'Demand Locations'!BV115)))</f>
        <v/>
      </c>
      <c r="BU115" s="24" t="str">
        <f>IF(OR($B115="",BU$3="",'Demand Locations'!BW115=""),"",IF('Demand Locations'!BW115&lt;COUNTIFS('Workers Settings'!$M:$M,$B115,'Workers Settings'!$N:$N,1,'Workers Settings'!$H:$H,BU$3),"Warning!",IF('Demand Locations'!BW115=0,"",COUNTIFS('Workers Settings'!$M:$M,$B115,'Workers Settings'!$N:$N,1,'Workers Settings'!$H:$H,BU$3)/'Demand Locations'!BW115)))</f>
        <v/>
      </c>
      <c r="BV115" s="24" t="str">
        <f>IF(OR($B115="",BV$3="",'Demand Locations'!BX115=""),"",IF('Demand Locations'!BX115&lt;COUNTIFS('Workers Settings'!$M:$M,$B115,'Workers Settings'!$N:$N,1,'Workers Settings'!$H:$H,BV$3),"Warning!",IF('Demand Locations'!BX115=0,"",COUNTIFS('Workers Settings'!$M:$M,$B115,'Workers Settings'!$N:$N,1,'Workers Settings'!$H:$H,BV$3)/'Demand Locations'!BX115)))</f>
        <v/>
      </c>
      <c r="BW115" s="24" t="str">
        <f>IF(OR($B115="",BW$3="",'Demand Locations'!BY115=""),"",IF('Demand Locations'!BY115&lt;COUNTIFS('Workers Settings'!$M:$M,$B115,'Workers Settings'!$N:$N,1,'Workers Settings'!$H:$H,BW$3),"Warning!",IF('Demand Locations'!BY115=0,"",COUNTIFS('Workers Settings'!$M:$M,$B115,'Workers Settings'!$N:$N,1,'Workers Settings'!$H:$H,BW$3)/'Demand Locations'!BY115)))</f>
        <v/>
      </c>
      <c r="BX115" s="24" t="str">
        <f>IF(OR($B115="",BX$3="",'Demand Locations'!BZ115=""),"",IF('Demand Locations'!BZ115&lt;COUNTIFS('Workers Settings'!$M:$M,$B115,'Workers Settings'!$N:$N,1,'Workers Settings'!$H:$H,BX$3),"Warning!",IF('Demand Locations'!BZ115=0,"",COUNTIFS('Workers Settings'!$M:$M,$B115,'Workers Settings'!$N:$N,1,'Workers Settings'!$H:$H,BX$3)/'Demand Locations'!BZ115)))</f>
        <v/>
      </c>
      <c r="BY115" s="24" t="str">
        <f>IF(OR($B115="",BY$3="",'Demand Locations'!CA115=""),"",IF('Demand Locations'!CA115&lt;COUNTIFS('Workers Settings'!$M:$M,$B115,'Workers Settings'!$N:$N,1,'Workers Settings'!$H:$H,BY$3),"Warning!",IF('Demand Locations'!CA115=0,"",COUNTIFS('Workers Settings'!$M:$M,$B115,'Workers Settings'!$N:$N,1,'Workers Settings'!$H:$H,BY$3)/'Demand Locations'!CA115)))</f>
        <v/>
      </c>
      <c r="BZ115" s="24" t="str">
        <f>IF(OR($B115="",BZ$3="",'Demand Locations'!CB115=""),"",IF('Demand Locations'!CB115&lt;COUNTIFS('Workers Settings'!$M:$M,$B115,'Workers Settings'!$N:$N,1,'Workers Settings'!$H:$H,BZ$3),"Warning!",IF('Demand Locations'!CB115=0,"",COUNTIFS('Workers Settings'!$M:$M,$B115,'Workers Settings'!$N:$N,1,'Workers Settings'!$H:$H,BZ$3)/'Demand Locations'!CB115)))</f>
        <v/>
      </c>
      <c r="CA115" s="24" t="str">
        <f>IF(OR($B115="",CA$3="",'Demand Locations'!CC115=""),"",IF('Demand Locations'!CC115&lt;COUNTIFS('Workers Settings'!$M:$M,$B115,'Workers Settings'!$N:$N,1,'Workers Settings'!$H:$H,CA$3),"Warning!",IF('Demand Locations'!CC115=0,"",COUNTIFS('Workers Settings'!$M:$M,$B115,'Workers Settings'!$N:$N,1,'Workers Settings'!$H:$H,CA$3)/'Demand Locations'!CC115)))</f>
        <v/>
      </c>
      <c r="CB115" s="24" t="str">
        <f>IF(OR($B115="",CB$3="",'Demand Locations'!CD115=""),"",IF('Demand Locations'!CD115&lt;COUNTIFS('Workers Settings'!$M:$M,$B115,'Workers Settings'!$N:$N,1,'Workers Settings'!$H:$H,CB$3),"Warning!",IF('Demand Locations'!CD115=0,"",COUNTIFS('Workers Settings'!$M:$M,$B115,'Workers Settings'!$N:$N,1,'Workers Settings'!$H:$H,CB$3)/'Demand Locations'!CD115)))</f>
        <v/>
      </c>
      <c r="CC115" s="24" t="str">
        <f>IF(OR($B115="",CC$3="",'Demand Locations'!CE115=""),"",IF('Demand Locations'!CE115&lt;COUNTIFS('Workers Settings'!$M:$M,$B115,'Workers Settings'!$N:$N,1,'Workers Settings'!$H:$H,CC$3),"Warning!",IF('Demand Locations'!CE115=0,"",COUNTIFS('Workers Settings'!$M:$M,$B115,'Workers Settings'!$N:$N,1,'Workers Settings'!$H:$H,CC$3)/'Demand Locations'!CE115)))</f>
        <v/>
      </c>
      <c r="CD115" s="24" t="str">
        <f>IF(OR($B115="",CD$3="",'Demand Locations'!CF115=""),"",IF('Demand Locations'!CF115&lt;COUNTIFS('Workers Settings'!$M:$M,$B115,'Workers Settings'!$N:$N,1,'Workers Settings'!$H:$H,CD$3),"Warning!",IF('Demand Locations'!CF115=0,"",COUNTIFS('Workers Settings'!$M:$M,$B115,'Workers Settings'!$N:$N,1,'Workers Settings'!$H:$H,CD$3)/'Demand Locations'!CF115)))</f>
        <v/>
      </c>
      <c r="CE115" s="24" t="str">
        <f>IF(OR($B115="",CE$3="",'Demand Locations'!CG115=""),"",IF('Demand Locations'!CG115&lt;COUNTIFS('Workers Settings'!$M:$M,$B115,'Workers Settings'!$N:$N,1,'Workers Settings'!$H:$H,CE$3),"Warning!",IF('Demand Locations'!CG115=0,"",COUNTIFS('Workers Settings'!$M:$M,$B115,'Workers Settings'!$N:$N,1,'Workers Settings'!$H:$H,CE$3)/'Demand Locations'!CG115)))</f>
        <v/>
      </c>
      <c r="CF115" s="24" t="str">
        <f>IF(OR($B115="",CF$3="",'Demand Locations'!CH115=""),"",IF('Demand Locations'!CH115&lt;COUNTIFS('Workers Settings'!$M:$M,$B115,'Workers Settings'!$N:$N,1,'Workers Settings'!$H:$H,CF$3),"Warning!",IF('Demand Locations'!CH115=0,"",COUNTIFS('Workers Settings'!$M:$M,$B115,'Workers Settings'!$N:$N,1,'Workers Settings'!$H:$H,CF$3)/'Demand Locations'!CH115)))</f>
        <v/>
      </c>
      <c r="CG115" s="24" t="str">
        <f>IF(OR($B115="",CG$3="",'Demand Locations'!CI115=""),"",IF('Demand Locations'!CI115&lt;COUNTIFS('Workers Settings'!$M:$M,$B115,'Workers Settings'!$N:$N,1,'Workers Settings'!$H:$H,CG$3),"Warning!",IF('Demand Locations'!CI115=0,"",COUNTIFS('Workers Settings'!$M:$M,$B115,'Workers Settings'!$N:$N,1,'Workers Settings'!$H:$H,CG$3)/'Demand Locations'!CI115)))</f>
        <v/>
      </c>
      <c r="CH115" s="24" t="str">
        <f>IF(OR($B115="",CH$3="",'Demand Locations'!CJ115=""),"",IF('Demand Locations'!CJ115&lt;COUNTIFS('Workers Settings'!$M:$M,$B115,'Workers Settings'!$N:$N,1,'Workers Settings'!$H:$H,CH$3),"Warning!",IF('Demand Locations'!CJ115=0,"",COUNTIFS('Workers Settings'!$M:$M,$B115,'Workers Settings'!$N:$N,1,'Workers Settings'!$H:$H,CH$3)/'Demand Locations'!CJ115)))</f>
        <v/>
      </c>
      <c r="CI115" s="24" t="str">
        <f>IF(OR($B115="",CI$3="",'Demand Locations'!CK115=""),"",IF('Demand Locations'!CK115&lt;COUNTIFS('Workers Settings'!$M:$M,$B115,'Workers Settings'!$N:$N,1,'Workers Settings'!$H:$H,CI$3),"Warning!",IF('Demand Locations'!CK115=0,"",COUNTIFS('Workers Settings'!$M:$M,$B115,'Workers Settings'!$N:$N,1,'Workers Settings'!$H:$H,CI$3)/'Demand Locations'!CK115)))</f>
        <v/>
      </c>
      <c r="CJ115" s="24" t="str">
        <f>IF(OR($B115="",CJ$3="",'Demand Locations'!CL115=""),"",IF('Demand Locations'!CL115&lt;COUNTIFS('Workers Settings'!$M:$M,$B115,'Workers Settings'!$N:$N,1,'Workers Settings'!$H:$H,CJ$3),"Warning!",IF('Demand Locations'!CL115=0,"",COUNTIFS('Workers Settings'!$M:$M,$B115,'Workers Settings'!$N:$N,1,'Workers Settings'!$H:$H,CJ$3)/'Demand Locations'!CL115)))</f>
        <v/>
      </c>
      <c r="CK115" s="24" t="str">
        <f>IF(OR($B115="",CK$3="",'Demand Locations'!CM115=""),"",IF('Demand Locations'!CM115&lt;COUNTIFS('Workers Settings'!$M:$M,$B115,'Workers Settings'!$N:$N,1,'Workers Settings'!$H:$H,CK$3),"Warning!",IF('Demand Locations'!CM115=0,"",COUNTIFS('Workers Settings'!$M:$M,$B115,'Workers Settings'!$N:$N,1,'Workers Settings'!$H:$H,CK$3)/'Demand Locations'!CM115)))</f>
        <v/>
      </c>
      <c r="CL115" s="24" t="str">
        <f>IF(OR($B115="",CL$3="",'Demand Locations'!CN115=""),"",IF('Demand Locations'!CN115&lt;COUNTIFS('Workers Settings'!$M:$M,$B115,'Workers Settings'!$N:$N,1,'Workers Settings'!$H:$H,CL$3),"Warning!",IF('Demand Locations'!CN115=0,"",COUNTIFS('Workers Settings'!$M:$M,$B115,'Workers Settings'!$N:$N,1,'Workers Settings'!$H:$H,CL$3)/'Demand Locations'!CN115)))</f>
        <v/>
      </c>
      <c r="CM115" s="24" t="str">
        <f>IF(OR($B115="",CM$3="",'Demand Locations'!CO115=""),"",IF('Demand Locations'!CO115&lt;COUNTIFS('Workers Settings'!$M:$M,$B115,'Workers Settings'!$N:$N,1,'Workers Settings'!$H:$H,CM$3),"Warning!",IF('Demand Locations'!CO115=0,"",COUNTIFS('Workers Settings'!$M:$M,$B115,'Workers Settings'!$N:$N,1,'Workers Settings'!$H:$H,CM$3)/'Demand Locations'!CO115)))</f>
        <v/>
      </c>
      <c r="CN115" s="24" t="str">
        <f>IF(OR($B115="",CN$3="",'Demand Locations'!CP115=""),"",IF('Demand Locations'!CP115&lt;COUNTIFS('Workers Settings'!$M:$M,$B115,'Workers Settings'!$N:$N,1,'Workers Settings'!$H:$H,CN$3),"Warning!",IF('Demand Locations'!CP115=0,"",COUNTIFS('Workers Settings'!$M:$M,$B115,'Workers Settings'!$N:$N,1,'Workers Settings'!$H:$H,CN$3)/'Demand Locations'!CP115)))</f>
        <v/>
      </c>
      <c r="CO115" s="24" t="str">
        <f>IF(OR($B115="",CO$3="",'Demand Locations'!CQ115=""),"",IF('Demand Locations'!CQ115&lt;COUNTIFS('Workers Settings'!$M:$M,$B115,'Workers Settings'!$N:$N,1,'Workers Settings'!$H:$H,CO$3),"Warning!",IF('Demand Locations'!CQ115=0,"",COUNTIFS('Workers Settings'!$M:$M,$B115,'Workers Settings'!$N:$N,1,'Workers Settings'!$H:$H,CO$3)/'Demand Locations'!CQ115)))</f>
        <v/>
      </c>
      <c r="CP115" s="24" t="str">
        <f>IF(OR($B115="",CP$3="",'Demand Locations'!CR115=""),"",IF('Demand Locations'!CR115&lt;COUNTIFS('Workers Settings'!$M:$M,$B115,'Workers Settings'!$N:$N,1,'Workers Settings'!$H:$H,CP$3),"Warning!",IF('Demand Locations'!CR115=0,"",COUNTIFS('Workers Settings'!$M:$M,$B115,'Workers Settings'!$N:$N,1,'Workers Settings'!$H:$H,CP$3)/'Demand Locations'!CR115)))</f>
        <v/>
      </c>
      <c r="CQ115" s="24" t="str">
        <f>IF(OR($B115="",CQ$3="",'Demand Locations'!CS115=""),"",IF('Demand Locations'!CS115&lt;COUNTIFS('Workers Settings'!$M:$M,$B115,'Workers Settings'!$N:$N,1,'Workers Settings'!$H:$H,CQ$3),"Warning!",IF('Demand Locations'!CS115=0,"",COUNTIFS('Workers Settings'!$M:$M,$B115,'Workers Settings'!$N:$N,1,'Workers Settings'!$H:$H,CQ$3)/'Demand Locations'!CS115)))</f>
        <v/>
      </c>
      <c r="CR115" s="24" t="str">
        <f>IF(OR($B115="",CR$3="",'Demand Locations'!CT115=""),"",IF('Demand Locations'!CT115&lt;COUNTIFS('Workers Settings'!$M:$M,$B115,'Workers Settings'!$N:$N,1,'Workers Settings'!$H:$H,CR$3),"Warning!",IF('Demand Locations'!CT115=0,"",COUNTIFS('Workers Settings'!$M:$M,$B115,'Workers Settings'!$N:$N,1,'Workers Settings'!$H:$H,CR$3)/'Demand Locations'!CT115)))</f>
        <v/>
      </c>
      <c r="CS115" s="24" t="str">
        <f>IF(OR($B115="",CS$3="",'Demand Locations'!CU115=""),"",IF('Demand Locations'!CU115&lt;COUNTIFS('Workers Settings'!$M:$M,$B115,'Workers Settings'!$N:$N,1,'Workers Settings'!$H:$H,CS$3),"Warning!",IF('Demand Locations'!CU115=0,"",COUNTIFS('Workers Settings'!$M:$M,$B115,'Workers Settings'!$N:$N,1,'Workers Settings'!$H:$H,CS$3)/'Demand Locations'!CU115)))</f>
        <v/>
      </c>
      <c r="CT115" s="24" t="str">
        <f>IF(OR($B115="",CT$3="",'Demand Locations'!CV115=""),"",IF('Demand Locations'!CV115&lt;COUNTIFS('Workers Settings'!$M:$M,$B115,'Workers Settings'!$N:$N,1,'Workers Settings'!$H:$H,CT$3),"Warning!",IF('Demand Locations'!CV115=0,"",COUNTIFS('Workers Settings'!$M:$M,$B115,'Workers Settings'!$N:$N,1,'Workers Settings'!$H:$H,CT$3)/'Demand Locations'!CV115)))</f>
        <v/>
      </c>
      <c r="CU115" s="24" t="str">
        <f>IF(OR($B115="",CU$3="",'Demand Locations'!CW115=""),"",IF('Demand Locations'!CW115&lt;COUNTIFS('Workers Settings'!$M:$M,$B115,'Workers Settings'!$N:$N,1,'Workers Settings'!$H:$H,CU$3),"Warning!",IF('Demand Locations'!CW115=0,"",COUNTIFS('Workers Settings'!$M:$M,$B115,'Workers Settings'!$N:$N,1,'Workers Settings'!$H:$H,CU$3)/'Demand Locations'!CW115)))</f>
        <v/>
      </c>
      <c r="CV115" s="24" t="str">
        <f>IF(OR($B115="",CV$3="",'Demand Locations'!CX115=""),"",IF('Demand Locations'!CX115&lt;COUNTIFS('Workers Settings'!$M:$M,$B115,'Workers Settings'!$N:$N,1,'Workers Settings'!$H:$H,CV$3),"Warning!",IF('Demand Locations'!CX115=0,"",COUNTIFS('Workers Settings'!$M:$M,$B115,'Workers Settings'!$N:$N,1,'Workers Settings'!$H:$H,CV$3)/'Demand Locations'!CX115)))</f>
        <v/>
      </c>
      <c r="CW115" s="24" t="str">
        <f>IF(OR($B115="",CW$3="",'Demand Locations'!CY115=""),"",IF('Demand Locations'!CY115&lt;COUNTIFS('Workers Settings'!$M:$M,$B115,'Workers Settings'!$N:$N,1,'Workers Settings'!$H:$H,CW$3),"Warning!",IF('Demand Locations'!CY115=0,"",COUNTIFS('Workers Settings'!$M:$M,$B115,'Workers Settings'!$N:$N,1,'Workers Settings'!$H:$H,CW$3)/'Demand Locations'!CY115)))</f>
        <v/>
      </c>
      <c r="CX115" s="24" t="str">
        <f>IF(OR($B115="",CX$3="",'Demand Locations'!CZ115=""),"",IF('Demand Locations'!CZ115&lt;COUNTIFS('Workers Settings'!$M:$M,$B115,'Workers Settings'!$N:$N,1,'Workers Settings'!$H:$H,CX$3),"Warning!",IF('Demand Locations'!CZ115=0,"",COUNTIFS('Workers Settings'!$M:$M,$B115,'Workers Settings'!$N:$N,1,'Workers Settings'!$H:$H,CX$3)/'Demand Locations'!CZ115)))</f>
        <v/>
      </c>
      <c r="CY115" s="24" t="str">
        <f>IF(OR($B115="",CY$3="",'Demand Locations'!DA115=""),"",IF('Demand Locations'!DA115&lt;COUNTIFS('Workers Settings'!$M:$M,$B115,'Workers Settings'!$N:$N,1,'Workers Settings'!$H:$H,CY$3),"Warning!",IF('Demand Locations'!DA115=0,"",COUNTIFS('Workers Settings'!$M:$M,$B115,'Workers Settings'!$N:$N,1,'Workers Settings'!$H:$H,CY$3)/'Demand Locations'!DA115)))</f>
        <v/>
      </c>
      <c r="CZ115" s="24" t="str">
        <f>IF(OR($B115="",CZ$3="",'Demand Locations'!DB115=""),"",IF('Demand Locations'!DB115&lt;COUNTIFS('Workers Settings'!$M:$M,$B115,'Workers Settings'!$N:$N,1,'Workers Settings'!$H:$H,CZ$3),"Warning!",IF('Demand Locations'!DB115=0,"",COUNTIFS('Workers Settings'!$M:$M,$B115,'Workers Settings'!$N:$N,1,'Workers Settings'!$H:$H,CZ$3)/'Demand Locations'!DB115)))</f>
        <v/>
      </c>
    </row>
    <row r="116" spans="1:104" x14ac:dyDescent="0.25">
      <c r="A116" s="7">
        <f t="shared" si="1"/>
        <v>112</v>
      </c>
      <c r="B116" s="7" t="str">
        <f>IF('Demand Locations'!B116&lt;&gt;"",'Demand Locations'!B116,"")</f>
        <v/>
      </c>
      <c r="C116" s="29" t="str">
        <f>IF(B116="","",SUMIFS('Workers Assignments'!Z:Z,'Workers Settings'!M:M,B116,'Workers Settings'!N:N,1))</f>
        <v/>
      </c>
      <c r="D116" s="24" t="str">
        <f>IF(OR(B116="",'Demand Locations'!E116=""),"",IF('Demand Locations'!E116&lt;C116,"Warning!",IF('Demand Locations'!E116=0,"",C116/'Demand Locations'!E116)))</f>
        <v/>
      </c>
      <c r="E116" s="44" t="str">
        <f>IF(OR($B116="",E$3="",'Demand Locations'!G116=""),"",IF('Demand Locations'!G116&lt;COUNTIFS('Workers Settings'!$M:$M,$B116,'Workers Settings'!$N:$N,1,'Workers Settings'!$H:$H,E$3),"Warning!",IF('Demand Locations'!G116=0,"",COUNTIFS('Workers Settings'!$M:$M,$B116,'Workers Settings'!$N:$N,1,'Workers Settings'!$H:$H,E$3)/'Demand Locations'!G116)))</f>
        <v/>
      </c>
      <c r="F116" s="24" t="str">
        <f>IF(OR($B116="",F$3="",'Demand Locations'!H116=""),"",IF('Demand Locations'!H116&lt;COUNTIFS('Workers Settings'!$M:$M,$B116,'Workers Settings'!$N:$N,1,'Workers Settings'!$H:$H,F$3),"Warning!",IF('Demand Locations'!H116=0,"",COUNTIFS('Workers Settings'!$M:$M,$B116,'Workers Settings'!$N:$N,1,'Workers Settings'!$H:$H,F$3)/'Demand Locations'!H116)))</f>
        <v/>
      </c>
      <c r="G116" s="24" t="str">
        <f>IF(OR($B116="",G$3="",'Demand Locations'!I116=""),"",IF('Demand Locations'!I116&lt;COUNTIFS('Workers Settings'!$M:$M,$B116,'Workers Settings'!$N:$N,1,'Workers Settings'!$H:$H,G$3),"Warning!",IF('Demand Locations'!I116=0,"",COUNTIFS('Workers Settings'!$M:$M,$B116,'Workers Settings'!$N:$N,1,'Workers Settings'!$H:$H,G$3)/'Demand Locations'!I116)))</f>
        <v/>
      </c>
      <c r="H116" s="24" t="str">
        <f>IF(OR($B116="",H$3="",'Demand Locations'!J116=""),"",IF('Demand Locations'!J116&lt;COUNTIFS('Workers Settings'!$M:$M,$B116,'Workers Settings'!$N:$N,1,'Workers Settings'!$H:$H,H$3),"Warning!",IF('Demand Locations'!J116=0,"",COUNTIFS('Workers Settings'!$M:$M,$B116,'Workers Settings'!$N:$N,1,'Workers Settings'!$H:$H,H$3)/'Demand Locations'!J116)))</f>
        <v/>
      </c>
      <c r="I116" s="24" t="str">
        <f>IF(OR($B116="",I$3="",'Demand Locations'!K116=""),"",IF('Demand Locations'!K116&lt;COUNTIFS('Workers Settings'!$M:$M,$B116,'Workers Settings'!$N:$N,1,'Workers Settings'!$H:$H,I$3),"Warning!",IF('Demand Locations'!K116=0,"",COUNTIFS('Workers Settings'!$M:$M,$B116,'Workers Settings'!$N:$N,1,'Workers Settings'!$H:$H,I$3)/'Demand Locations'!K116)))</f>
        <v/>
      </c>
      <c r="J116" s="24" t="str">
        <f>IF(OR($B116="",J$3="",'Demand Locations'!L116=""),"",IF('Demand Locations'!L116&lt;COUNTIFS('Workers Settings'!$M:$M,$B116,'Workers Settings'!$N:$N,1,'Workers Settings'!$H:$H,J$3),"Warning!",IF('Demand Locations'!L116=0,"",COUNTIFS('Workers Settings'!$M:$M,$B116,'Workers Settings'!$N:$N,1,'Workers Settings'!$H:$H,J$3)/'Demand Locations'!L116)))</f>
        <v/>
      </c>
      <c r="K116" s="24" t="str">
        <f>IF(OR($B116="",K$3="",'Demand Locations'!M116=""),"",IF('Demand Locations'!M116&lt;COUNTIFS('Workers Settings'!$M:$M,$B116,'Workers Settings'!$N:$N,1,'Workers Settings'!$H:$H,K$3),"Warning!",IF('Demand Locations'!M116=0,"",COUNTIFS('Workers Settings'!$M:$M,$B116,'Workers Settings'!$N:$N,1,'Workers Settings'!$H:$H,K$3)/'Demand Locations'!M116)))</f>
        <v/>
      </c>
      <c r="L116" s="24" t="str">
        <f>IF(OR($B116="",L$3="",'Demand Locations'!N116=""),"",IF('Demand Locations'!N116&lt;COUNTIFS('Workers Settings'!$M:$M,$B116,'Workers Settings'!$N:$N,1,'Workers Settings'!$H:$H,L$3),"Warning!",IF('Demand Locations'!N116=0,"",COUNTIFS('Workers Settings'!$M:$M,$B116,'Workers Settings'!$N:$N,1,'Workers Settings'!$H:$H,L$3)/'Demand Locations'!N116)))</f>
        <v/>
      </c>
      <c r="M116" s="24" t="str">
        <f>IF(OR($B116="",M$3="",'Demand Locations'!O116=""),"",IF('Demand Locations'!O116&lt;COUNTIFS('Workers Settings'!$M:$M,$B116,'Workers Settings'!$N:$N,1,'Workers Settings'!$H:$H,M$3),"Warning!",IF('Demand Locations'!O116=0,"",COUNTIFS('Workers Settings'!$M:$M,$B116,'Workers Settings'!$N:$N,1,'Workers Settings'!$H:$H,M$3)/'Demand Locations'!O116)))</f>
        <v/>
      </c>
      <c r="N116" s="24" t="str">
        <f>IF(OR($B116="",N$3="",'Demand Locations'!P116=""),"",IF('Demand Locations'!P116&lt;COUNTIFS('Workers Settings'!$M:$M,$B116,'Workers Settings'!$N:$N,1,'Workers Settings'!$H:$H,N$3),"Warning!",IF('Demand Locations'!P116=0,"",COUNTIFS('Workers Settings'!$M:$M,$B116,'Workers Settings'!$N:$N,1,'Workers Settings'!$H:$H,N$3)/'Demand Locations'!P116)))</f>
        <v/>
      </c>
      <c r="O116" s="24" t="str">
        <f>IF(OR($B116="",O$3="",'Demand Locations'!Q116=""),"",IF('Demand Locations'!Q116&lt;COUNTIFS('Workers Settings'!$M:$M,$B116,'Workers Settings'!$N:$N,1,'Workers Settings'!$H:$H,O$3),"Warning!",IF('Demand Locations'!Q116=0,"",COUNTIFS('Workers Settings'!$M:$M,$B116,'Workers Settings'!$N:$N,1,'Workers Settings'!$H:$H,O$3)/'Demand Locations'!Q116)))</f>
        <v/>
      </c>
      <c r="P116" s="24" t="str">
        <f>IF(OR($B116="",P$3="",'Demand Locations'!R116=""),"",IF('Demand Locations'!R116&lt;COUNTIFS('Workers Settings'!$M:$M,$B116,'Workers Settings'!$N:$N,1,'Workers Settings'!$H:$H,P$3),"Warning!",IF('Demand Locations'!R116=0,"",COUNTIFS('Workers Settings'!$M:$M,$B116,'Workers Settings'!$N:$N,1,'Workers Settings'!$H:$H,P$3)/'Demand Locations'!R116)))</f>
        <v/>
      </c>
      <c r="Q116" s="24" t="str">
        <f>IF(OR($B116="",Q$3="",'Demand Locations'!S116=""),"",IF('Demand Locations'!S116&lt;COUNTIFS('Workers Settings'!$M:$M,$B116,'Workers Settings'!$N:$N,1,'Workers Settings'!$H:$H,Q$3),"Warning!",IF('Demand Locations'!S116=0,"",COUNTIFS('Workers Settings'!$M:$M,$B116,'Workers Settings'!$N:$N,1,'Workers Settings'!$H:$H,Q$3)/'Demand Locations'!S116)))</f>
        <v/>
      </c>
      <c r="R116" s="24" t="str">
        <f>IF(OR($B116="",R$3="",'Demand Locations'!T116=""),"",IF('Demand Locations'!T116&lt;COUNTIFS('Workers Settings'!$M:$M,$B116,'Workers Settings'!$N:$N,1,'Workers Settings'!$H:$H,R$3),"Warning!",IF('Demand Locations'!T116=0,"",COUNTIFS('Workers Settings'!$M:$M,$B116,'Workers Settings'!$N:$N,1,'Workers Settings'!$H:$H,R$3)/'Demand Locations'!T116)))</f>
        <v/>
      </c>
      <c r="S116" s="24" t="str">
        <f>IF(OR($B116="",S$3="",'Demand Locations'!U116=""),"",IF('Demand Locations'!U116&lt;COUNTIFS('Workers Settings'!$M:$M,$B116,'Workers Settings'!$N:$N,1,'Workers Settings'!$H:$H,S$3),"Warning!",IF('Demand Locations'!U116=0,"",COUNTIFS('Workers Settings'!$M:$M,$B116,'Workers Settings'!$N:$N,1,'Workers Settings'!$H:$H,S$3)/'Demand Locations'!U116)))</f>
        <v/>
      </c>
      <c r="T116" s="24" t="str">
        <f>IF(OR($B116="",T$3="",'Demand Locations'!V116=""),"",IF('Demand Locations'!V116&lt;COUNTIFS('Workers Settings'!$M:$M,$B116,'Workers Settings'!$N:$N,1,'Workers Settings'!$H:$H,T$3),"Warning!",IF('Demand Locations'!V116=0,"",COUNTIFS('Workers Settings'!$M:$M,$B116,'Workers Settings'!$N:$N,1,'Workers Settings'!$H:$H,T$3)/'Demand Locations'!V116)))</f>
        <v/>
      </c>
      <c r="U116" s="24" t="str">
        <f>IF(OR($B116="",U$3="",'Demand Locations'!W116=""),"",IF('Demand Locations'!W116&lt;COUNTIFS('Workers Settings'!$M:$M,$B116,'Workers Settings'!$N:$N,1,'Workers Settings'!$H:$H,U$3),"Warning!",IF('Demand Locations'!W116=0,"",COUNTIFS('Workers Settings'!$M:$M,$B116,'Workers Settings'!$N:$N,1,'Workers Settings'!$H:$H,U$3)/'Demand Locations'!W116)))</f>
        <v/>
      </c>
      <c r="V116" s="24" t="str">
        <f>IF(OR($B116="",V$3="",'Demand Locations'!X116=""),"",IF('Demand Locations'!X116&lt;COUNTIFS('Workers Settings'!$M:$M,$B116,'Workers Settings'!$N:$N,1,'Workers Settings'!$H:$H,V$3),"Warning!",IF('Demand Locations'!X116=0,"",COUNTIFS('Workers Settings'!$M:$M,$B116,'Workers Settings'!$N:$N,1,'Workers Settings'!$H:$H,V$3)/'Demand Locations'!X116)))</f>
        <v/>
      </c>
      <c r="W116" s="24" t="str">
        <f>IF(OR($B116="",W$3="",'Demand Locations'!Y116=""),"",IF('Demand Locations'!Y116&lt;COUNTIFS('Workers Settings'!$M:$M,$B116,'Workers Settings'!$N:$N,1,'Workers Settings'!$H:$H,W$3),"Warning!",IF('Demand Locations'!Y116=0,"",COUNTIFS('Workers Settings'!$M:$M,$B116,'Workers Settings'!$N:$N,1,'Workers Settings'!$H:$H,W$3)/'Demand Locations'!Y116)))</f>
        <v/>
      </c>
      <c r="X116" s="24" t="str">
        <f>IF(OR($B116="",X$3="",'Demand Locations'!Z116=""),"",IF('Demand Locations'!Z116&lt;COUNTIFS('Workers Settings'!$M:$M,$B116,'Workers Settings'!$N:$N,1,'Workers Settings'!$H:$H,X$3),"Warning!",IF('Demand Locations'!Z116=0,"",COUNTIFS('Workers Settings'!$M:$M,$B116,'Workers Settings'!$N:$N,1,'Workers Settings'!$H:$H,X$3)/'Demand Locations'!Z116)))</f>
        <v/>
      </c>
      <c r="Y116" s="24" t="str">
        <f>IF(OR($B116="",Y$3="",'Demand Locations'!AA116=""),"",IF('Demand Locations'!AA116&lt;COUNTIFS('Workers Settings'!$M:$M,$B116,'Workers Settings'!$N:$N,1,'Workers Settings'!$H:$H,Y$3),"Warning!",IF('Demand Locations'!AA116=0,"",COUNTIFS('Workers Settings'!$M:$M,$B116,'Workers Settings'!$N:$N,1,'Workers Settings'!$H:$H,Y$3)/'Demand Locations'!AA116)))</f>
        <v/>
      </c>
      <c r="Z116" s="24" t="str">
        <f>IF(OR($B116="",Z$3="",'Demand Locations'!AB116=""),"",IF('Demand Locations'!AB116&lt;COUNTIFS('Workers Settings'!$M:$M,$B116,'Workers Settings'!$N:$N,1,'Workers Settings'!$H:$H,Z$3),"Warning!",IF('Demand Locations'!AB116=0,"",COUNTIFS('Workers Settings'!$M:$M,$B116,'Workers Settings'!$N:$N,1,'Workers Settings'!$H:$H,Z$3)/'Demand Locations'!AB116)))</f>
        <v/>
      </c>
      <c r="AA116" s="24" t="str">
        <f>IF(OR($B116="",AA$3="",'Demand Locations'!AC116=""),"",IF('Demand Locations'!AC116&lt;COUNTIFS('Workers Settings'!$M:$M,$B116,'Workers Settings'!$N:$N,1,'Workers Settings'!$H:$H,AA$3),"Warning!",IF('Demand Locations'!AC116=0,"",COUNTIFS('Workers Settings'!$M:$M,$B116,'Workers Settings'!$N:$N,1,'Workers Settings'!$H:$H,AA$3)/'Demand Locations'!AC116)))</f>
        <v/>
      </c>
      <c r="AB116" s="24" t="str">
        <f>IF(OR($B116="",AB$3="",'Demand Locations'!AD116=""),"",IF('Demand Locations'!AD116&lt;COUNTIFS('Workers Settings'!$M:$M,$B116,'Workers Settings'!$N:$N,1,'Workers Settings'!$H:$H,AB$3),"Warning!",IF('Demand Locations'!AD116=0,"",COUNTIFS('Workers Settings'!$M:$M,$B116,'Workers Settings'!$N:$N,1,'Workers Settings'!$H:$H,AB$3)/'Demand Locations'!AD116)))</f>
        <v/>
      </c>
      <c r="AC116" s="24" t="str">
        <f>IF(OR($B116="",AC$3="",'Demand Locations'!AE116=""),"",IF('Demand Locations'!AE116&lt;COUNTIFS('Workers Settings'!$M:$M,$B116,'Workers Settings'!$N:$N,1,'Workers Settings'!$H:$H,AC$3),"Warning!",IF('Demand Locations'!AE116=0,"",COUNTIFS('Workers Settings'!$M:$M,$B116,'Workers Settings'!$N:$N,1,'Workers Settings'!$H:$H,AC$3)/'Demand Locations'!AE116)))</f>
        <v/>
      </c>
      <c r="AD116" s="24" t="str">
        <f>IF(OR($B116="",AD$3="",'Demand Locations'!AF116=""),"",IF('Demand Locations'!AF116&lt;COUNTIFS('Workers Settings'!$M:$M,$B116,'Workers Settings'!$N:$N,1,'Workers Settings'!$H:$H,AD$3),"Warning!",IF('Demand Locations'!AF116=0,"",COUNTIFS('Workers Settings'!$M:$M,$B116,'Workers Settings'!$N:$N,1,'Workers Settings'!$H:$H,AD$3)/'Demand Locations'!AF116)))</f>
        <v/>
      </c>
      <c r="AE116" s="24" t="str">
        <f>IF(OR($B116="",AE$3="",'Demand Locations'!AG116=""),"",IF('Demand Locations'!AG116&lt;COUNTIFS('Workers Settings'!$M:$M,$B116,'Workers Settings'!$N:$N,1,'Workers Settings'!$H:$H,AE$3),"Warning!",IF('Demand Locations'!AG116=0,"",COUNTIFS('Workers Settings'!$M:$M,$B116,'Workers Settings'!$N:$N,1,'Workers Settings'!$H:$H,AE$3)/'Demand Locations'!AG116)))</f>
        <v/>
      </c>
      <c r="AF116" s="24" t="str">
        <f>IF(OR($B116="",AF$3="",'Demand Locations'!AH116=""),"",IF('Demand Locations'!AH116&lt;COUNTIFS('Workers Settings'!$M:$M,$B116,'Workers Settings'!$N:$N,1,'Workers Settings'!$H:$H,AF$3),"Warning!",IF('Demand Locations'!AH116=0,"",COUNTIFS('Workers Settings'!$M:$M,$B116,'Workers Settings'!$N:$N,1,'Workers Settings'!$H:$H,AF$3)/'Demand Locations'!AH116)))</f>
        <v/>
      </c>
      <c r="AG116" s="24" t="str">
        <f>IF(OR($B116="",AG$3="",'Demand Locations'!AI116=""),"",IF('Demand Locations'!AI116&lt;COUNTIFS('Workers Settings'!$M:$M,$B116,'Workers Settings'!$N:$N,1,'Workers Settings'!$H:$H,AG$3),"Warning!",IF('Demand Locations'!AI116=0,"",COUNTIFS('Workers Settings'!$M:$M,$B116,'Workers Settings'!$N:$N,1,'Workers Settings'!$H:$H,AG$3)/'Demand Locations'!AI116)))</f>
        <v/>
      </c>
      <c r="AH116" s="24" t="str">
        <f>IF(OR($B116="",AH$3="",'Demand Locations'!AJ116=""),"",IF('Demand Locations'!AJ116&lt;COUNTIFS('Workers Settings'!$M:$M,$B116,'Workers Settings'!$N:$N,1,'Workers Settings'!$H:$H,AH$3),"Warning!",IF('Demand Locations'!AJ116=0,"",COUNTIFS('Workers Settings'!$M:$M,$B116,'Workers Settings'!$N:$N,1,'Workers Settings'!$H:$H,AH$3)/'Demand Locations'!AJ116)))</f>
        <v/>
      </c>
      <c r="AI116" s="24" t="str">
        <f>IF(OR($B116="",AI$3="",'Demand Locations'!AK116=""),"",IF('Demand Locations'!AK116&lt;COUNTIFS('Workers Settings'!$M:$M,$B116,'Workers Settings'!$N:$N,1,'Workers Settings'!$H:$H,AI$3),"Warning!",IF('Demand Locations'!AK116=0,"",COUNTIFS('Workers Settings'!$M:$M,$B116,'Workers Settings'!$N:$N,1,'Workers Settings'!$H:$H,AI$3)/'Demand Locations'!AK116)))</f>
        <v/>
      </c>
      <c r="AJ116" s="24" t="str">
        <f>IF(OR($B116="",AJ$3="",'Demand Locations'!AL116=""),"",IF('Demand Locations'!AL116&lt;COUNTIFS('Workers Settings'!$M:$M,$B116,'Workers Settings'!$N:$N,1,'Workers Settings'!$H:$H,AJ$3),"Warning!",IF('Demand Locations'!AL116=0,"",COUNTIFS('Workers Settings'!$M:$M,$B116,'Workers Settings'!$N:$N,1,'Workers Settings'!$H:$H,AJ$3)/'Demand Locations'!AL116)))</f>
        <v/>
      </c>
      <c r="AK116" s="24" t="str">
        <f>IF(OR($B116="",AK$3="",'Demand Locations'!AM116=""),"",IF('Demand Locations'!AM116&lt;COUNTIFS('Workers Settings'!$M:$M,$B116,'Workers Settings'!$N:$N,1,'Workers Settings'!$H:$H,AK$3),"Warning!",IF('Demand Locations'!AM116=0,"",COUNTIFS('Workers Settings'!$M:$M,$B116,'Workers Settings'!$N:$N,1,'Workers Settings'!$H:$H,AK$3)/'Demand Locations'!AM116)))</f>
        <v/>
      </c>
      <c r="AL116" s="24" t="str">
        <f>IF(OR($B116="",AL$3="",'Demand Locations'!AN116=""),"",IF('Demand Locations'!AN116&lt;COUNTIFS('Workers Settings'!$M:$M,$B116,'Workers Settings'!$N:$N,1,'Workers Settings'!$H:$H,AL$3),"Warning!",IF('Demand Locations'!AN116=0,"",COUNTIFS('Workers Settings'!$M:$M,$B116,'Workers Settings'!$N:$N,1,'Workers Settings'!$H:$H,AL$3)/'Demand Locations'!AN116)))</f>
        <v/>
      </c>
      <c r="AM116" s="24" t="str">
        <f>IF(OR($B116="",AM$3="",'Demand Locations'!AO116=""),"",IF('Demand Locations'!AO116&lt;COUNTIFS('Workers Settings'!$M:$M,$B116,'Workers Settings'!$N:$N,1,'Workers Settings'!$H:$H,AM$3),"Warning!",IF('Demand Locations'!AO116=0,"",COUNTIFS('Workers Settings'!$M:$M,$B116,'Workers Settings'!$N:$N,1,'Workers Settings'!$H:$H,AM$3)/'Demand Locations'!AO116)))</f>
        <v/>
      </c>
      <c r="AN116" s="24" t="str">
        <f>IF(OR($B116="",AN$3="",'Demand Locations'!AP116=""),"",IF('Demand Locations'!AP116&lt;COUNTIFS('Workers Settings'!$M:$M,$B116,'Workers Settings'!$N:$N,1,'Workers Settings'!$H:$H,AN$3),"Warning!",IF('Demand Locations'!AP116=0,"",COUNTIFS('Workers Settings'!$M:$M,$B116,'Workers Settings'!$N:$N,1,'Workers Settings'!$H:$H,AN$3)/'Demand Locations'!AP116)))</f>
        <v/>
      </c>
      <c r="AO116" s="24" t="str">
        <f>IF(OR($B116="",AO$3="",'Demand Locations'!AQ116=""),"",IF('Demand Locations'!AQ116&lt;COUNTIFS('Workers Settings'!$M:$M,$B116,'Workers Settings'!$N:$N,1,'Workers Settings'!$H:$H,AO$3),"Warning!",IF('Demand Locations'!AQ116=0,"",COUNTIFS('Workers Settings'!$M:$M,$B116,'Workers Settings'!$N:$N,1,'Workers Settings'!$H:$H,AO$3)/'Demand Locations'!AQ116)))</f>
        <v/>
      </c>
      <c r="AP116" s="24" t="str">
        <f>IF(OR($B116="",AP$3="",'Demand Locations'!AR116=""),"",IF('Demand Locations'!AR116&lt;COUNTIFS('Workers Settings'!$M:$M,$B116,'Workers Settings'!$N:$N,1,'Workers Settings'!$H:$H,AP$3),"Warning!",IF('Demand Locations'!AR116=0,"",COUNTIFS('Workers Settings'!$M:$M,$B116,'Workers Settings'!$N:$N,1,'Workers Settings'!$H:$H,AP$3)/'Demand Locations'!AR116)))</f>
        <v/>
      </c>
      <c r="AQ116" s="24" t="str">
        <f>IF(OR($B116="",AQ$3="",'Demand Locations'!AS116=""),"",IF('Demand Locations'!AS116&lt;COUNTIFS('Workers Settings'!$M:$M,$B116,'Workers Settings'!$N:$N,1,'Workers Settings'!$H:$H,AQ$3),"Warning!",IF('Demand Locations'!AS116=0,"",COUNTIFS('Workers Settings'!$M:$M,$B116,'Workers Settings'!$N:$N,1,'Workers Settings'!$H:$H,AQ$3)/'Demand Locations'!AS116)))</f>
        <v/>
      </c>
      <c r="AR116" s="24" t="str">
        <f>IF(OR($B116="",AR$3="",'Demand Locations'!AT116=""),"",IF('Demand Locations'!AT116&lt;COUNTIFS('Workers Settings'!$M:$M,$B116,'Workers Settings'!$N:$N,1,'Workers Settings'!$H:$H,AR$3),"Warning!",IF('Demand Locations'!AT116=0,"",COUNTIFS('Workers Settings'!$M:$M,$B116,'Workers Settings'!$N:$N,1,'Workers Settings'!$H:$H,AR$3)/'Demand Locations'!AT116)))</f>
        <v/>
      </c>
      <c r="AS116" s="24" t="str">
        <f>IF(OR($B116="",AS$3="",'Demand Locations'!AU116=""),"",IF('Demand Locations'!AU116&lt;COUNTIFS('Workers Settings'!$M:$M,$B116,'Workers Settings'!$N:$N,1,'Workers Settings'!$H:$H,AS$3),"Warning!",IF('Demand Locations'!AU116=0,"",COUNTIFS('Workers Settings'!$M:$M,$B116,'Workers Settings'!$N:$N,1,'Workers Settings'!$H:$H,AS$3)/'Demand Locations'!AU116)))</f>
        <v/>
      </c>
      <c r="AT116" s="24" t="str">
        <f>IF(OR($B116="",AT$3="",'Demand Locations'!AV116=""),"",IF('Demand Locations'!AV116&lt;COUNTIFS('Workers Settings'!$M:$M,$B116,'Workers Settings'!$N:$N,1,'Workers Settings'!$H:$H,AT$3),"Warning!",IF('Demand Locations'!AV116=0,"",COUNTIFS('Workers Settings'!$M:$M,$B116,'Workers Settings'!$N:$N,1,'Workers Settings'!$H:$H,AT$3)/'Demand Locations'!AV116)))</f>
        <v/>
      </c>
      <c r="AU116" s="24" t="str">
        <f>IF(OR($B116="",AU$3="",'Demand Locations'!AW116=""),"",IF('Demand Locations'!AW116&lt;COUNTIFS('Workers Settings'!$M:$M,$B116,'Workers Settings'!$N:$N,1,'Workers Settings'!$H:$H,AU$3),"Warning!",IF('Demand Locations'!AW116=0,"",COUNTIFS('Workers Settings'!$M:$M,$B116,'Workers Settings'!$N:$N,1,'Workers Settings'!$H:$H,AU$3)/'Demand Locations'!AW116)))</f>
        <v/>
      </c>
      <c r="AV116" s="24" t="str">
        <f>IF(OR($B116="",AV$3="",'Demand Locations'!AX116=""),"",IF('Demand Locations'!AX116&lt;COUNTIFS('Workers Settings'!$M:$M,$B116,'Workers Settings'!$N:$N,1,'Workers Settings'!$H:$H,AV$3),"Warning!",IF('Demand Locations'!AX116=0,"",COUNTIFS('Workers Settings'!$M:$M,$B116,'Workers Settings'!$N:$N,1,'Workers Settings'!$H:$H,AV$3)/'Demand Locations'!AX116)))</f>
        <v/>
      </c>
      <c r="AW116" s="24" t="str">
        <f>IF(OR($B116="",AW$3="",'Demand Locations'!AY116=""),"",IF('Demand Locations'!AY116&lt;COUNTIFS('Workers Settings'!$M:$M,$B116,'Workers Settings'!$N:$N,1,'Workers Settings'!$H:$H,AW$3),"Warning!",IF('Demand Locations'!AY116=0,"",COUNTIFS('Workers Settings'!$M:$M,$B116,'Workers Settings'!$N:$N,1,'Workers Settings'!$H:$H,AW$3)/'Demand Locations'!AY116)))</f>
        <v/>
      </c>
      <c r="AX116" s="24" t="str">
        <f>IF(OR($B116="",AX$3="",'Demand Locations'!AZ116=""),"",IF('Demand Locations'!AZ116&lt;COUNTIFS('Workers Settings'!$M:$M,$B116,'Workers Settings'!$N:$N,1,'Workers Settings'!$H:$H,AX$3),"Warning!",IF('Demand Locations'!AZ116=0,"",COUNTIFS('Workers Settings'!$M:$M,$B116,'Workers Settings'!$N:$N,1,'Workers Settings'!$H:$H,AX$3)/'Demand Locations'!AZ116)))</f>
        <v/>
      </c>
      <c r="AY116" s="24" t="str">
        <f>IF(OR($B116="",AY$3="",'Demand Locations'!BA116=""),"",IF('Demand Locations'!BA116&lt;COUNTIFS('Workers Settings'!$M:$M,$B116,'Workers Settings'!$N:$N,1,'Workers Settings'!$H:$H,AY$3),"Warning!",IF('Demand Locations'!BA116=0,"",COUNTIFS('Workers Settings'!$M:$M,$B116,'Workers Settings'!$N:$N,1,'Workers Settings'!$H:$H,AY$3)/'Demand Locations'!BA116)))</f>
        <v/>
      </c>
      <c r="AZ116" s="24" t="str">
        <f>IF(OR($B116="",AZ$3="",'Demand Locations'!BB116=""),"",IF('Demand Locations'!BB116&lt;COUNTIFS('Workers Settings'!$M:$M,$B116,'Workers Settings'!$N:$N,1,'Workers Settings'!$H:$H,AZ$3),"Warning!",IF('Demand Locations'!BB116=0,"",COUNTIFS('Workers Settings'!$M:$M,$B116,'Workers Settings'!$N:$N,1,'Workers Settings'!$H:$H,AZ$3)/'Demand Locations'!BB116)))</f>
        <v/>
      </c>
      <c r="BA116" s="24" t="str">
        <f>IF(OR($B116="",BA$3="",'Demand Locations'!BC116=""),"",IF('Demand Locations'!BC116&lt;COUNTIFS('Workers Settings'!$M:$M,$B116,'Workers Settings'!$N:$N,1,'Workers Settings'!$H:$H,BA$3),"Warning!",IF('Demand Locations'!BC116=0,"",COUNTIFS('Workers Settings'!$M:$M,$B116,'Workers Settings'!$N:$N,1,'Workers Settings'!$H:$H,BA$3)/'Demand Locations'!BC116)))</f>
        <v/>
      </c>
      <c r="BB116" s="24" t="str">
        <f>IF(OR($B116="",BB$3="",'Demand Locations'!BD116=""),"",IF('Demand Locations'!BD116&lt;COUNTIFS('Workers Settings'!$M:$M,$B116,'Workers Settings'!$N:$N,1,'Workers Settings'!$H:$H,BB$3),"Warning!",IF('Demand Locations'!BD116=0,"",COUNTIFS('Workers Settings'!$M:$M,$B116,'Workers Settings'!$N:$N,1,'Workers Settings'!$H:$H,BB$3)/'Demand Locations'!BD116)))</f>
        <v/>
      </c>
      <c r="BC116" s="24" t="str">
        <f>IF(OR($B116="",BC$3="",'Demand Locations'!BE116=""),"",IF('Demand Locations'!BE116&lt;COUNTIFS('Workers Settings'!$M:$M,$B116,'Workers Settings'!$N:$N,1,'Workers Settings'!$H:$H,BC$3),"Warning!",IF('Demand Locations'!BE116=0,"",COUNTIFS('Workers Settings'!$M:$M,$B116,'Workers Settings'!$N:$N,1,'Workers Settings'!$H:$H,BC$3)/'Demand Locations'!BE116)))</f>
        <v/>
      </c>
      <c r="BD116" s="24" t="str">
        <f>IF(OR($B116="",BD$3="",'Demand Locations'!BF116=""),"",IF('Demand Locations'!BF116&lt;COUNTIFS('Workers Settings'!$M:$M,$B116,'Workers Settings'!$N:$N,1,'Workers Settings'!$H:$H,BD$3),"Warning!",IF('Demand Locations'!BF116=0,"",COUNTIFS('Workers Settings'!$M:$M,$B116,'Workers Settings'!$N:$N,1,'Workers Settings'!$H:$H,BD$3)/'Demand Locations'!BF116)))</f>
        <v/>
      </c>
      <c r="BE116" s="24" t="str">
        <f>IF(OR($B116="",BE$3="",'Demand Locations'!BG116=""),"",IF('Demand Locations'!BG116&lt;COUNTIFS('Workers Settings'!$M:$M,$B116,'Workers Settings'!$N:$N,1,'Workers Settings'!$H:$H,BE$3),"Warning!",IF('Demand Locations'!BG116=0,"",COUNTIFS('Workers Settings'!$M:$M,$B116,'Workers Settings'!$N:$N,1,'Workers Settings'!$H:$H,BE$3)/'Demand Locations'!BG116)))</f>
        <v/>
      </c>
      <c r="BF116" s="24" t="str">
        <f>IF(OR($B116="",BF$3="",'Demand Locations'!BH116=""),"",IF('Demand Locations'!BH116&lt;COUNTIFS('Workers Settings'!$M:$M,$B116,'Workers Settings'!$N:$N,1,'Workers Settings'!$H:$H,BF$3),"Warning!",IF('Demand Locations'!BH116=0,"",COUNTIFS('Workers Settings'!$M:$M,$B116,'Workers Settings'!$N:$N,1,'Workers Settings'!$H:$H,BF$3)/'Demand Locations'!BH116)))</f>
        <v/>
      </c>
      <c r="BG116" s="24" t="str">
        <f>IF(OR($B116="",BG$3="",'Demand Locations'!BI116=""),"",IF('Demand Locations'!BI116&lt;COUNTIFS('Workers Settings'!$M:$M,$B116,'Workers Settings'!$N:$N,1,'Workers Settings'!$H:$H,BG$3),"Warning!",IF('Demand Locations'!BI116=0,"",COUNTIFS('Workers Settings'!$M:$M,$B116,'Workers Settings'!$N:$N,1,'Workers Settings'!$H:$H,BG$3)/'Demand Locations'!BI116)))</f>
        <v/>
      </c>
      <c r="BH116" s="24" t="str">
        <f>IF(OR($B116="",BH$3="",'Demand Locations'!BJ116=""),"",IF('Demand Locations'!BJ116&lt;COUNTIFS('Workers Settings'!$M:$M,$B116,'Workers Settings'!$N:$N,1,'Workers Settings'!$H:$H,BH$3),"Warning!",IF('Demand Locations'!BJ116=0,"",COUNTIFS('Workers Settings'!$M:$M,$B116,'Workers Settings'!$N:$N,1,'Workers Settings'!$H:$H,BH$3)/'Demand Locations'!BJ116)))</f>
        <v/>
      </c>
      <c r="BI116" s="24" t="str">
        <f>IF(OR($B116="",BI$3="",'Demand Locations'!BK116=""),"",IF('Demand Locations'!BK116&lt;COUNTIFS('Workers Settings'!$M:$M,$B116,'Workers Settings'!$N:$N,1,'Workers Settings'!$H:$H,BI$3),"Warning!",IF('Demand Locations'!BK116=0,"",COUNTIFS('Workers Settings'!$M:$M,$B116,'Workers Settings'!$N:$N,1,'Workers Settings'!$H:$H,BI$3)/'Demand Locations'!BK116)))</f>
        <v/>
      </c>
      <c r="BJ116" s="24" t="str">
        <f>IF(OR($B116="",BJ$3="",'Demand Locations'!BL116=""),"",IF('Demand Locations'!BL116&lt;COUNTIFS('Workers Settings'!$M:$M,$B116,'Workers Settings'!$N:$N,1,'Workers Settings'!$H:$H,BJ$3),"Warning!",IF('Demand Locations'!BL116=0,"",COUNTIFS('Workers Settings'!$M:$M,$B116,'Workers Settings'!$N:$N,1,'Workers Settings'!$H:$H,BJ$3)/'Demand Locations'!BL116)))</f>
        <v/>
      </c>
      <c r="BK116" s="24" t="str">
        <f>IF(OR($B116="",BK$3="",'Demand Locations'!BM116=""),"",IF('Demand Locations'!BM116&lt;COUNTIFS('Workers Settings'!$M:$M,$B116,'Workers Settings'!$N:$N,1,'Workers Settings'!$H:$H,BK$3),"Warning!",IF('Demand Locations'!BM116=0,"",COUNTIFS('Workers Settings'!$M:$M,$B116,'Workers Settings'!$N:$N,1,'Workers Settings'!$H:$H,BK$3)/'Demand Locations'!BM116)))</f>
        <v/>
      </c>
      <c r="BL116" s="24" t="str">
        <f>IF(OR($B116="",BL$3="",'Demand Locations'!BN116=""),"",IF('Demand Locations'!BN116&lt;COUNTIFS('Workers Settings'!$M:$M,$B116,'Workers Settings'!$N:$N,1,'Workers Settings'!$H:$H,BL$3),"Warning!",IF('Demand Locations'!BN116=0,"",COUNTIFS('Workers Settings'!$M:$M,$B116,'Workers Settings'!$N:$N,1,'Workers Settings'!$H:$H,BL$3)/'Demand Locations'!BN116)))</f>
        <v/>
      </c>
      <c r="BM116" s="24" t="str">
        <f>IF(OR($B116="",BM$3="",'Demand Locations'!BO116=""),"",IF('Demand Locations'!BO116&lt;COUNTIFS('Workers Settings'!$M:$M,$B116,'Workers Settings'!$N:$N,1,'Workers Settings'!$H:$H,BM$3),"Warning!",IF('Demand Locations'!BO116=0,"",COUNTIFS('Workers Settings'!$M:$M,$B116,'Workers Settings'!$N:$N,1,'Workers Settings'!$H:$H,BM$3)/'Demand Locations'!BO116)))</f>
        <v/>
      </c>
      <c r="BN116" s="24" t="str">
        <f>IF(OR($B116="",BN$3="",'Demand Locations'!BP116=""),"",IF('Demand Locations'!BP116&lt;COUNTIFS('Workers Settings'!$M:$M,$B116,'Workers Settings'!$N:$N,1,'Workers Settings'!$H:$H,BN$3),"Warning!",IF('Demand Locations'!BP116=0,"",COUNTIFS('Workers Settings'!$M:$M,$B116,'Workers Settings'!$N:$N,1,'Workers Settings'!$H:$H,BN$3)/'Demand Locations'!BP116)))</f>
        <v/>
      </c>
      <c r="BO116" s="24" t="str">
        <f>IF(OR($B116="",BO$3="",'Demand Locations'!BQ116=""),"",IF('Demand Locations'!BQ116&lt;COUNTIFS('Workers Settings'!$M:$M,$B116,'Workers Settings'!$N:$N,1,'Workers Settings'!$H:$H,BO$3),"Warning!",IF('Demand Locations'!BQ116=0,"",COUNTIFS('Workers Settings'!$M:$M,$B116,'Workers Settings'!$N:$N,1,'Workers Settings'!$H:$H,BO$3)/'Demand Locations'!BQ116)))</f>
        <v/>
      </c>
      <c r="BP116" s="24" t="str">
        <f>IF(OR($B116="",BP$3="",'Demand Locations'!BR116=""),"",IF('Demand Locations'!BR116&lt;COUNTIFS('Workers Settings'!$M:$M,$B116,'Workers Settings'!$N:$N,1,'Workers Settings'!$H:$H,BP$3),"Warning!",IF('Demand Locations'!BR116=0,"",COUNTIFS('Workers Settings'!$M:$M,$B116,'Workers Settings'!$N:$N,1,'Workers Settings'!$H:$H,BP$3)/'Demand Locations'!BR116)))</f>
        <v/>
      </c>
      <c r="BQ116" s="24" t="str">
        <f>IF(OR($B116="",BQ$3="",'Demand Locations'!BS116=""),"",IF('Demand Locations'!BS116&lt;COUNTIFS('Workers Settings'!$M:$M,$B116,'Workers Settings'!$N:$N,1,'Workers Settings'!$H:$H,BQ$3),"Warning!",IF('Demand Locations'!BS116=0,"",COUNTIFS('Workers Settings'!$M:$M,$B116,'Workers Settings'!$N:$N,1,'Workers Settings'!$H:$H,BQ$3)/'Demand Locations'!BS116)))</f>
        <v/>
      </c>
      <c r="BR116" s="24" t="str">
        <f>IF(OR($B116="",BR$3="",'Demand Locations'!BT116=""),"",IF('Demand Locations'!BT116&lt;COUNTIFS('Workers Settings'!$M:$M,$B116,'Workers Settings'!$N:$N,1,'Workers Settings'!$H:$H,BR$3),"Warning!",IF('Demand Locations'!BT116=0,"",COUNTIFS('Workers Settings'!$M:$M,$B116,'Workers Settings'!$N:$N,1,'Workers Settings'!$H:$H,BR$3)/'Demand Locations'!BT116)))</f>
        <v/>
      </c>
      <c r="BS116" s="24" t="str">
        <f>IF(OR($B116="",BS$3="",'Demand Locations'!BU116=""),"",IF('Demand Locations'!BU116&lt;COUNTIFS('Workers Settings'!$M:$M,$B116,'Workers Settings'!$N:$N,1,'Workers Settings'!$H:$H,BS$3),"Warning!",IF('Demand Locations'!BU116=0,"",COUNTIFS('Workers Settings'!$M:$M,$B116,'Workers Settings'!$N:$N,1,'Workers Settings'!$H:$H,BS$3)/'Demand Locations'!BU116)))</f>
        <v/>
      </c>
      <c r="BT116" s="24" t="str">
        <f>IF(OR($B116="",BT$3="",'Demand Locations'!BV116=""),"",IF('Demand Locations'!BV116&lt;COUNTIFS('Workers Settings'!$M:$M,$B116,'Workers Settings'!$N:$N,1,'Workers Settings'!$H:$H,BT$3),"Warning!",IF('Demand Locations'!BV116=0,"",COUNTIFS('Workers Settings'!$M:$M,$B116,'Workers Settings'!$N:$N,1,'Workers Settings'!$H:$H,BT$3)/'Demand Locations'!BV116)))</f>
        <v/>
      </c>
      <c r="BU116" s="24" t="str">
        <f>IF(OR($B116="",BU$3="",'Demand Locations'!BW116=""),"",IF('Demand Locations'!BW116&lt;COUNTIFS('Workers Settings'!$M:$M,$B116,'Workers Settings'!$N:$N,1,'Workers Settings'!$H:$H,BU$3),"Warning!",IF('Demand Locations'!BW116=0,"",COUNTIFS('Workers Settings'!$M:$M,$B116,'Workers Settings'!$N:$N,1,'Workers Settings'!$H:$H,BU$3)/'Demand Locations'!BW116)))</f>
        <v/>
      </c>
      <c r="BV116" s="24" t="str">
        <f>IF(OR($B116="",BV$3="",'Demand Locations'!BX116=""),"",IF('Demand Locations'!BX116&lt;COUNTIFS('Workers Settings'!$M:$M,$B116,'Workers Settings'!$N:$N,1,'Workers Settings'!$H:$H,BV$3),"Warning!",IF('Demand Locations'!BX116=0,"",COUNTIFS('Workers Settings'!$M:$M,$B116,'Workers Settings'!$N:$N,1,'Workers Settings'!$H:$H,BV$3)/'Demand Locations'!BX116)))</f>
        <v/>
      </c>
      <c r="BW116" s="24" t="str">
        <f>IF(OR($B116="",BW$3="",'Demand Locations'!BY116=""),"",IF('Demand Locations'!BY116&lt;COUNTIFS('Workers Settings'!$M:$M,$B116,'Workers Settings'!$N:$N,1,'Workers Settings'!$H:$H,BW$3),"Warning!",IF('Demand Locations'!BY116=0,"",COUNTIFS('Workers Settings'!$M:$M,$B116,'Workers Settings'!$N:$N,1,'Workers Settings'!$H:$H,BW$3)/'Demand Locations'!BY116)))</f>
        <v/>
      </c>
      <c r="BX116" s="24" t="str">
        <f>IF(OR($B116="",BX$3="",'Demand Locations'!BZ116=""),"",IF('Demand Locations'!BZ116&lt;COUNTIFS('Workers Settings'!$M:$M,$B116,'Workers Settings'!$N:$N,1,'Workers Settings'!$H:$H,BX$3),"Warning!",IF('Demand Locations'!BZ116=0,"",COUNTIFS('Workers Settings'!$M:$M,$B116,'Workers Settings'!$N:$N,1,'Workers Settings'!$H:$H,BX$3)/'Demand Locations'!BZ116)))</f>
        <v/>
      </c>
      <c r="BY116" s="24" t="str">
        <f>IF(OR($B116="",BY$3="",'Demand Locations'!CA116=""),"",IF('Demand Locations'!CA116&lt;COUNTIFS('Workers Settings'!$M:$M,$B116,'Workers Settings'!$N:$N,1,'Workers Settings'!$H:$H,BY$3),"Warning!",IF('Demand Locations'!CA116=0,"",COUNTIFS('Workers Settings'!$M:$M,$B116,'Workers Settings'!$N:$N,1,'Workers Settings'!$H:$H,BY$3)/'Demand Locations'!CA116)))</f>
        <v/>
      </c>
      <c r="BZ116" s="24" t="str">
        <f>IF(OR($B116="",BZ$3="",'Demand Locations'!CB116=""),"",IF('Demand Locations'!CB116&lt;COUNTIFS('Workers Settings'!$M:$M,$B116,'Workers Settings'!$N:$N,1,'Workers Settings'!$H:$H,BZ$3),"Warning!",IF('Demand Locations'!CB116=0,"",COUNTIFS('Workers Settings'!$M:$M,$B116,'Workers Settings'!$N:$N,1,'Workers Settings'!$H:$H,BZ$3)/'Demand Locations'!CB116)))</f>
        <v/>
      </c>
      <c r="CA116" s="24" t="str">
        <f>IF(OR($B116="",CA$3="",'Demand Locations'!CC116=""),"",IF('Demand Locations'!CC116&lt;COUNTIFS('Workers Settings'!$M:$M,$B116,'Workers Settings'!$N:$N,1,'Workers Settings'!$H:$H,CA$3),"Warning!",IF('Demand Locations'!CC116=0,"",COUNTIFS('Workers Settings'!$M:$M,$B116,'Workers Settings'!$N:$N,1,'Workers Settings'!$H:$H,CA$3)/'Demand Locations'!CC116)))</f>
        <v/>
      </c>
      <c r="CB116" s="24" t="str">
        <f>IF(OR($B116="",CB$3="",'Demand Locations'!CD116=""),"",IF('Demand Locations'!CD116&lt;COUNTIFS('Workers Settings'!$M:$M,$B116,'Workers Settings'!$N:$N,1,'Workers Settings'!$H:$H,CB$3),"Warning!",IF('Demand Locations'!CD116=0,"",COUNTIFS('Workers Settings'!$M:$M,$B116,'Workers Settings'!$N:$N,1,'Workers Settings'!$H:$H,CB$3)/'Demand Locations'!CD116)))</f>
        <v/>
      </c>
      <c r="CC116" s="24" t="str">
        <f>IF(OR($B116="",CC$3="",'Demand Locations'!CE116=""),"",IF('Demand Locations'!CE116&lt;COUNTIFS('Workers Settings'!$M:$M,$B116,'Workers Settings'!$N:$N,1,'Workers Settings'!$H:$H,CC$3),"Warning!",IF('Demand Locations'!CE116=0,"",COUNTIFS('Workers Settings'!$M:$M,$B116,'Workers Settings'!$N:$N,1,'Workers Settings'!$H:$H,CC$3)/'Demand Locations'!CE116)))</f>
        <v/>
      </c>
      <c r="CD116" s="24" t="str">
        <f>IF(OR($B116="",CD$3="",'Demand Locations'!CF116=""),"",IF('Demand Locations'!CF116&lt;COUNTIFS('Workers Settings'!$M:$M,$B116,'Workers Settings'!$N:$N,1,'Workers Settings'!$H:$H,CD$3),"Warning!",IF('Demand Locations'!CF116=0,"",COUNTIFS('Workers Settings'!$M:$M,$B116,'Workers Settings'!$N:$N,1,'Workers Settings'!$H:$H,CD$3)/'Demand Locations'!CF116)))</f>
        <v/>
      </c>
      <c r="CE116" s="24" t="str">
        <f>IF(OR($B116="",CE$3="",'Demand Locations'!CG116=""),"",IF('Demand Locations'!CG116&lt;COUNTIFS('Workers Settings'!$M:$M,$B116,'Workers Settings'!$N:$N,1,'Workers Settings'!$H:$H,CE$3),"Warning!",IF('Demand Locations'!CG116=0,"",COUNTIFS('Workers Settings'!$M:$M,$B116,'Workers Settings'!$N:$N,1,'Workers Settings'!$H:$H,CE$3)/'Demand Locations'!CG116)))</f>
        <v/>
      </c>
      <c r="CF116" s="24" t="str">
        <f>IF(OR($B116="",CF$3="",'Demand Locations'!CH116=""),"",IF('Demand Locations'!CH116&lt;COUNTIFS('Workers Settings'!$M:$M,$B116,'Workers Settings'!$N:$N,1,'Workers Settings'!$H:$H,CF$3),"Warning!",IF('Demand Locations'!CH116=0,"",COUNTIFS('Workers Settings'!$M:$M,$B116,'Workers Settings'!$N:$N,1,'Workers Settings'!$H:$H,CF$3)/'Demand Locations'!CH116)))</f>
        <v/>
      </c>
      <c r="CG116" s="24" t="str">
        <f>IF(OR($B116="",CG$3="",'Demand Locations'!CI116=""),"",IF('Demand Locations'!CI116&lt;COUNTIFS('Workers Settings'!$M:$M,$B116,'Workers Settings'!$N:$N,1,'Workers Settings'!$H:$H,CG$3),"Warning!",IF('Demand Locations'!CI116=0,"",COUNTIFS('Workers Settings'!$M:$M,$B116,'Workers Settings'!$N:$N,1,'Workers Settings'!$H:$H,CG$3)/'Demand Locations'!CI116)))</f>
        <v/>
      </c>
      <c r="CH116" s="24" t="str">
        <f>IF(OR($B116="",CH$3="",'Demand Locations'!CJ116=""),"",IF('Demand Locations'!CJ116&lt;COUNTIFS('Workers Settings'!$M:$M,$B116,'Workers Settings'!$N:$N,1,'Workers Settings'!$H:$H,CH$3),"Warning!",IF('Demand Locations'!CJ116=0,"",COUNTIFS('Workers Settings'!$M:$M,$B116,'Workers Settings'!$N:$N,1,'Workers Settings'!$H:$H,CH$3)/'Demand Locations'!CJ116)))</f>
        <v/>
      </c>
      <c r="CI116" s="24" t="str">
        <f>IF(OR($B116="",CI$3="",'Demand Locations'!CK116=""),"",IF('Demand Locations'!CK116&lt;COUNTIFS('Workers Settings'!$M:$M,$B116,'Workers Settings'!$N:$N,1,'Workers Settings'!$H:$H,CI$3),"Warning!",IF('Demand Locations'!CK116=0,"",COUNTIFS('Workers Settings'!$M:$M,$B116,'Workers Settings'!$N:$N,1,'Workers Settings'!$H:$H,CI$3)/'Demand Locations'!CK116)))</f>
        <v/>
      </c>
      <c r="CJ116" s="24" t="str">
        <f>IF(OR($B116="",CJ$3="",'Demand Locations'!CL116=""),"",IF('Demand Locations'!CL116&lt;COUNTIFS('Workers Settings'!$M:$M,$B116,'Workers Settings'!$N:$N,1,'Workers Settings'!$H:$H,CJ$3),"Warning!",IF('Demand Locations'!CL116=0,"",COUNTIFS('Workers Settings'!$M:$M,$B116,'Workers Settings'!$N:$N,1,'Workers Settings'!$H:$H,CJ$3)/'Demand Locations'!CL116)))</f>
        <v/>
      </c>
      <c r="CK116" s="24" t="str">
        <f>IF(OR($B116="",CK$3="",'Demand Locations'!CM116=""),"",IF('Demand Locations'!CM116&lt;COUNTIFS('Workers Settings'!$M:$M,$B116,'Workers Settings'!$N:$N,1,'Workers Settings'!$H:$H,CK$3),"Warning!",IF('Demand Locations'!CM116=0,"",COUNTIFS('Workers Settings'!$M:$M,$B116,'Workers Settings'!$N:$N,1,'Workers Settings'!$H:$H,CK$3)/'Demand Locations'!CM116)))</f>
        <v/>
      </c>
      <c r="CL116" s="24" t="str">
        <f>IF(OR($B116="",CL$3="",'Demand Locations'!CN116=""),"",IF('Demand Locations'!CN116&lt;COUNTIFS('Workers Settings'!$M:$M,$B116,'Workers Settings'!$N:$N,1,'Workers Settings'!$H:$H,CL$3),"Warning!",IF('Demand Locations'!CN116=0,"",COUNTIFS('Workers Settings'!$M:$M,$B116,'Workers Settings'!$N:$N,1,'Workers Settings'!$H:$H,CL$3)/'Demand Locations'!CN116)))</f>
        <v/>
      </c>
      <c r="CM116" s="24" t="str">
        <f>IF(OR($B116="",CM$3="",'Demand Locations'!CO116=""),"",IF('Demand Locations'!CO116&lt;COUNTIFS('Workers Settings'!$M:$M,$B116,'Workers Settings'!$N:$N,1,'Workers Settings'!$H:$H,CM$3),"Warning!",IF('Demand Locations'!CO116=0,"",COUNTIFS('Workers Settings'!$M:$M,$B116,'Workers Settings'!$N:$N,1,'Workers Settings'!$H:$H,CM$3)/'Demand Locations'!CO116)))</f>
        <v/>
      </c>
      <c r="CN116" s="24" t="str">
        <f>IF(OR($B116="",CN$3="",'Demand Locations'!CP116=""),"",IF('Demand Locations'!CP116&lt;COUNTIFS('Workers Settings'!$M:$M,$B116,'Workers Settings'!$N:$N,1,'Workers Settings'!$H:$H,CN$3),"Warning!",IF('Demand Locations'!CP116=0,"",COUNTIFS('Workers Settings'!$M:$M,$B116,'Workers Settings'!$N:$N,1,'Workers Settings'!$H:$H,CN$3)/'Demand Locations'!CP116)))</f>
        <v/>
      </c>
      <c r="CO116" s="24" t="str">
        <f>IF(OR($B116="",CO$3="",'Demand Locations'!CQ116=""),"",IF('Demand Locations'!CQ116&lt;COUNTIFS('Workers Settings'!$M:$M,$B116,'Workers Settings'!$N:$N,1,'Workers Settings'!$H:$H,CO$3),"Warning!",IF('Demand Locations'!CQ116=0,"",COUNTIFS('Workers Settings'!$M:$M,$B116,'Workers Settings'!$N:$N,1,'Workers Settings'!$H:$H,CO$3)/'Demand Locations'!CQ116)))</f>
        <v/>
      </c>
      <c r="CP116" s="24" t="str">
        <f>IF(OR($B116="",CP$3="",'Demand Locations'!CR116=""),"",IF('Demand Locations'!CR116&lt;COUNTIFS('Workers Settings'!$M:$M,$B116,'Workers Settings'!$N:$N,1,'Workers Settings'!$H:$H,CP$3),"Warning!",IF('Demand Locations'!CR116=0,"",COUNTIFS('Workers Settings'!$M:$M,$B116,'Workers Settings'!$N:$N,1,'Workers Settings'!$H:$H,CP$3)/'Demand Locations'!CR116)))</f>
        <v/>
      </c>
      <c r="CQ116" s="24" t="str">
        <f>IF(OR($B116="",CQ$3="",'Demand Locations'!CS116=""),"",IF('Demand Locations'!CS116&lt;COUNTIFS('Workers Settings'!$M:$M,$B116,'Workers Settings'!$N:$N,1,'Workers Settings'!$H:$H,CQ$3),"Warning!",IF('Demand Locations'!CS116=0,"",COUNTIFS('Workers Settings'!$M:$M,$B116,'Workers Settings'!$N:$N,1,'Workers Settings'!$H:$H,CQ$3)/'Demand Locations'!CS116)))</f>
        <v/>
      </c>
      <c r="CR116" s="24" t="str">
        <f>IF(OR($B116="",CR$3="",'Demand Locations'!CT116=""),"",IF('Demand Locations'!CT116&lt;COUNTIFS('Workers Settings'!$M:$M,$B116,'Workers Settings'!$N:$N,1,'Workers Settings'!$H:$H,CR$3),"Warning!",IF('Demand Locations'!CT116=0,"",COUNTIFS('Workers Settings'!$M:$M,$B116,'Workers Settings'!$N:$N,1,'Workers Settings'!$H:$H,CR$3)/'Demand Locations'!CT116)))</f>
        <v/>
      </c>
      <c r="CS116" s="24" t="str">
        <f>IF(OR($B116="",CS$3="",'Demand Locations'!CU116=""),"",IF('Demand Locations'!CU116&lt;COUNTIFS('Workers Settings'!$M:$M,$B116,'Workers Settings'!$N:$N,1,'Workers Settings'!$H:$H,CS$3),"Warning!",IF('Demand Locations'!CU116=0,"",COUNTIFS('Workers Settings'!$M:$M,$B116,'Workers Settings'!$N:$N,1,'Workers Settings'!$H:$H,CS$3)/'Demand Locations'!CU116)))</f>
        <v/>
      </c>
      <c r="CT116" s="24" t="str">
        <f>IF(OR($B116="",CT$3="",'Demand Locations'!CV116=""),"",IF('Demand Locations'!CV116&lt;COUNTIFS('Workers Settings'!$M:$M,$B116,'Workers Settings'!$N:$N,1,'Workers Settings'!$H:$H,CT$3),"Warning!",IF('Demand Locations'!CV116=0,"",COUNTIFS('Workers Settings'!$M:$M,$B116,'Workers Settings'!$N:$N,1,'Workers Settings'!$H:$H,CT$3)/'Demand Locations'!CV116)))</f>
        <v/>
      </c>
      <c r="CU116" s="24" t="str">
        <f>IF(OR($B116="",CU$3="",'Demand Locations'!CW116=""),"",IF('Demand Locations'!CW116&lt;COUNTIFS('Workers Settings'!$M:$M,$B116,'Workers Settings'!$N:$N,1,'Workers Settings'!$H:$H,CU$3),"Warning!",IF('Demand Locations'!CW116=0,"",COUNTIFS('Workers Settings'!$M:$M,$B116,'Workers Settings'!$N:$N,1,'Workers Settings'!$H:$H,CU$3)/'Demand Locations'!CW116)))</f>
        <v/>
      </c>
      <c r="CV116" s="24" t="str">
        <f>IF(OR($B116="",CV$3="",'Demand Locations'!CX116=""),"",IF('Demand Locations'!CX116&lt;COUNTIFS('Workers Settings'!$M:$M,$B116,'Workers Settings'!$N:$N,1,'Workers Settings'!$H:$H,CV$3),"Warning!",IF('Demand Locations'!CX116=0,"",COUNTIFS('Workers Settings'!$M:$M,$B116,'Workers Settings'!$N:$N,1,'Workers Settings'!$H:$H,CV$3)/'Demand Locations'!CX116)))</f>
        <v/>
      </c>
      <c r="CW116" s="24" t="str">
        <f>IF(OR($B116="",CW$3="",'Demand Locations'!CY116=""),"",IF('Demand Locations'!CY116&lt;COUNTIFS('Workers Settings'!$M:$M,$B116,'Workers Settings'!$N:$N,1,'Workers Settings'!$H:$H,CW$3),"Warning!",IF('Demand Locations'!CY116=0,"",COUNTIFS('Workers Settings'!$M:$M,$B116,'Workers Settings'!$N:$N,1,'Workers Settings'!$H:$H,CW$3)/'Demand Locations'!CY116)))</f>
        <v/>
      </c>
      <c r="CX116" s="24" t="str">
        <f>IF(OR($B116="",CX$3="",'Demand Locations'!CZ116=""),"",IF('Demand Locations'!CZ116&lt;COUNTIFS('Workers Settings'!$M:$M,$B116,'Workers Settings'!$N:$N,1,'Workers Settings'!$H:$H,CX$3),"Warning!",IF('Demand Locations'!CZ116=0,"",COUNTIFS('Workers Settings'!$M:$M,$B116,'Workers Settings'!$N:$N,1,'Workers Settings'!$H:$H,CX$3)/'Demand Locations'!CZ116)))</f>
        <v/>
      </c>
      <c r="CY116" s="24" t="str">
        <f>IF(OR($B116="",CY$3="",'Demand Locations'!DA116=""),"",IF('Demand Locations'!DA116&lt;COUNTIFS('Workers Settings'!$M:$M,$B116,'Workers Settings'!$N:$N,1,'Workers Settings'!$H:$H,CY$3),"Warning!",IF('Demand Locations'!DA116=0,"",COUNTIFS('Workers Settings'!$M:$M,$B116,'Workers Settings'!$N:$N,1,'Workers Settings'!$H:$H,CY$3)/'Demand Locations'!DA116)))</f>
        <v/>
      </c>
      <c r="CZ116" s="24" t="str">
        <f>IF(OR($B116="",CZ$3="",'Demand Locations'!DB116=""),"",IF('Demand Locations'!DB116&lt;COUNTIFS('Workers Settings'!$M:$M,$B116,'Workers Settings'!$N:$N,1,'Workers Settings'!$H:$H,CZ$3),"Warning!",IF('Demand Locations'!DB116=0,"",COUNTIFS('Workers Settings'!$M:$M,$B116,'Workers Settings'!$N:$N,1,'Workers Settings'!$H:$H,CZ$3)/'Demand Locations'!DB116)))</f>
        <v/>
      </c>
    </row>
    <row r="117" spans="1:104" x14ac:dyDescent="0.25">
      <c r="A117" s="7">
        <f t="shared" si="1"/>
        <v>113</v>
      </c>
      <c r="B117" s="7" t="str">
        <f>IF('Demand Locations'!B117&lt;&gt;"",'Demand Locations'!B117,"")</f>
        <v/>
      </c>
      <c r="C117" s="29" t="str">
        <f>IF(B117="","",SUMIFS('Workers Assignments'!Z:Z,'Workers Settings'!M:M,B117,'Workers Settings'!N:N,1))</f>
        <v/>
      </c>
      <c r="D117" s="24" t="str">
        <f>IF(OR(B117="",'Demand Locations'!E117=""),"",IF('Demand Locations'!E117&lt;C117,"Warning!",IF('Demand Locations'!E117=0,"",C117/'Demand Locations'!E117)))</f>
        <v/>
      </c>
      <c r="E117" s="44" t="str">
        <f>IF(OR($B117="",E$3="",'Demand Locations'!G117=""),"",IF('Demand Locations'!G117&lt;COUNTIFS('Workers Settings'!$M:$M,$B117,'Workers Settings'!$N:$N,1,'Workers Settings'!$H:$H,E$3),"Warning!",IF('Demand Locations'!G117=0,"",COUNTIFS('Workers Settings'!$M:$M,$B117,'Workers Settings'!$N:$N,1,'Workers Settings'!$H:$H,E$3)/'Demand Locations'!G117)))</f>
        <v/>
      </c>
      <c r="F117" s="24" t="str">
        <f>IF(OR($B117="",F$3="",'Demand Locations'!H117=""),"",IF('Demand Locations'!H117&lt;COUNTIFS('Workers Settings'!$M:$M,$B117,'Workers Settings'!$N:$N,1,'Workers Settings'!$H:$H,F$3),"Warning!",IF('Demand Locations'!H117=0,"",COUNTIFS('Workers Settings'!$M:$M,$B117,'Workers Settings'!$N:$N,1,'Workers Settings'!$H:$H,F$3)/'Demand Locations'!H117)))</f>
        <v/>
      </c>
      <c r="G117" s="24" t="str">
        <f>IF(OR($B117="",G$3="",'Demand Locations'!I117=""),"",IF('Demand Locations'!I117&lt;COUNTIFS('Workers Settings'!$M:$M,$B117,'Workers Settings'!$N:$N,1,'Workers Settings'!$H:$H,G$3),"Warning!",IF('Demand Locations'!I117=0,"",COUNTIFS('Workers Settings'!$M:$M,$B117,'Workers Settings'!$N:$N,1,'Workers Settings'!$H:$H,G$3)/'Demand Locations'!I117)))</f>
        <v/>
      </c>
      <c r="H117" s="24" t="str">
        <f>IF(OR($B117="",H$3="",'Demand Locations'!J117=""),"",IF('Demand Locations'!J117&lt;COUNTIFS('Workers Settings'!$M:$M,$B117,'Workers Settings'!$N:$N,1,'Workers Settings'!$H:$H,H$3),"Warning!",IF('Demand Locations'!J117=0,"",COUNTIFS('Workers Settings'!$M:$M,$B117,'Workers Settings'!$N:$N,1,'Workers Settings'!$H:$H,H$3)/'Demand Locations'!J117)))</f>
        <v/>
      </c>
      <c r="I117" s="24" t="str">
        <f>IF(OR($B117="",I$3="",'Demand Locations'!K117=""),"",IF('Demand Locations'!K117&lt;COUNTIFS('Workers Settings'!$M:$M,$B117,'Workers Settings'!$N:$N,1,'Workers Settings'!$H:$H,I$3),"Warning!",IF('Demand Locations'!K117=0,"",COUNTIFS('Workers Settings'!$M:$M,$B117,'Workers Settings'!$N:$N,1,'Workers Settings'!$H:$H,I$3)/'Demand Locations'!K117)))</f>
        <v/>
      </c>
      <c r="J117" s="24" t="str">
        <f>IF(OR($B117="",J$3="",'Demand Locations'!L117=""),"",IF('Demand Locations'!L117&lt;COUNTIFS('Workers Settings'!$M:$M,$B117,'Workers Settings'!$N:$N,1,'Workers Settings'!$H:$H,J$3),"Warning!",IF('Demand Locations'!L117=0,"",COUNTIFS('Workers Settings'!$M:$M,$B117,'Workers Settings'!$N:$N,1,'Workers Settings'!$H:$H,J$3)/'Demand Locations'!L117)))</f>
        <v/>
      </c>
      <c r="K117" s="24" t="str">
        <f>IF(OR($B117="",K$3="",'Demand Locations'!M117=""),"",IF('Demand Locations'!M117&lt;COUNTIFS('Workers Settings'!$M:$M,$B117,'Workers Settings'!$N:$N,1,'Workers Settings'!$H:$H,K$3),"Warning!",IF('Demand Locations'!M117=0,"",COUNTIFS('Workers Settings'!$M:$M,$B117,'Workers Settings'!$N:$N,1,'Workers Settings'!$H:$H,K$3)/'Demand Locations'!M117)))</f>
        <v/>
      </c>
      <c r="L117" s="24" t="str">
        <f>IF(OR($B117="",L$3="",'Demand Locations'!N117=""),"",IF('Demand Locations'!N117&lt;COUNTIFS('Workers Settings'!$M:$M,$B117,'Workers Settings'!$N:$N,1,'Workers Settings'!$H:$H,L$3),"Warning!",IF('Demand Locations'!N117=0,"",COUNTIFS('Workers Settings'!$M:$M,$B117,'Workers Settings'!$N:$N,1,'Workers Settings'!$H:$H,L$3)/'Demand Locations'!N117)))</f>
        <v/>
      </c>
      <c r="M117" s="24" t="str">
        <f>IF(OR($B117="",M$3="",'Demand Locations'!O117=""),"",IF('Demand Locations'!O117&lt;COUNTIFS('Workers Settings'!$M:$M,$B117,'Workers Settings'!$N:$N,1,'Workers Settings'!$H:$H,M$3),"Warning!",IF('Demand Locations'!O117=0,"",COUNTIFS('Workers Settings'!$M:$M,$B117,'Workers Settings'!$N:$N,1,'Workers Settings'!$H:$H,M$3)/'Demand Locations'!O117)))</f>
        <v/>
      </c>
      <c r="N117" s="24" t="str">
        <f>IF(OR($B117="",N$3="",'Demand Locations'!P117=""),"",IF('Demand Locations'!P117&lt;COUNTIFS('Workers Settings'!$M:$M,$B117,'Workers Settings'!$N:$N,1,'Workers Settings'!$H:$H,N$3),"Warning!",IF('Demand Locations'!P117=0,"",COUNTIFS('Workers Settings'!$M:$M,$B117,'Workers Settings'!$N:$N,1,'Workers Settings'!$H:$H,N$3)/'Demand Locations'!P117)))</f>
        <v/>
      </c>
      <c r="O117" s="24" t="str">
        <f>IF(OR($B117="",O$3="",'Demand Locations'!Q117=""),"",IF('Demand Locations'!Q117&lt;COUNTIFS('Workers Settings'!$M:$M,$B117,'Workers Settings'!$N:$N,1,'Workers Settings'!$H:$H,O$3),"Warning!",IF('Demand Locations'!Q117=0,"",COUNTIFS('Workers Settings'!$M:$M,$B117,'Workers Settings'!$N:$N,1,'Workers Settings'!$H:$H,O$3)/'Demand Locations'!Q117)))</f>
        <v/>
      </c>
      <c r="P117" s="24" t="str">
        <f>IF(OR($B117="",P$3="",'Demand Locations'!R117=""),"",IF('Demand Locations'!R117&lt;COUNTIFS('Workers Settings'!$M:$M,$B117,'Workers Settings'!$N:$N,1,'Workers Settings'!$H:$H,P$3),"Warning!",IF('Demand Locations'!R117=0,"",COUNTIFS('Workers Settings'!$M:$M,$B117,'Workers Settings'!$N:$N,1,'Workers Settings'!$H:$H,P$3)/'Demand Locations'!R117)))</f>
        <v/>
      </c>
      <c r="Q117" s="24" t="str">
        <f>IF(OR($B117="",Q$3="",'Demand Locations'!S117=""),"",IF('Demand Locations'!S117&lt;COUNTIFS('Workers Settings'!$M:$M,$B117,'Workers Settings'!$N:$N,1,'Workers Settings'!$H:$H,Q$3),"Warning!",IF('Demand Locations'!S117=0,"",COUNTIFS('Workers Settings'!$M:$M,$B117,'Workers Settings'!$N:$N,1,'Workers Settings'!$H:$H,Q$3)/'Demand Locations'!S117)))</f>
        <v/>
      </c>
      <c r="R117" s="24" t="str">
        <f>IF(OR($B117="",R$3="",'Demand Locations'!T117=""),"",IF('Demand Locations'!T117&lt;COUNTIFS('Workers Settings'!$M:$M,$B117,'Workers Settings'!$N:$N,1,'Workers Settings'!$H:$H,R$3),"Warning!",IF('Demand Locations'!T117=0,"",COUNTIFS('Workers Settings'!$M:$M,$B117,'Workers Settings'!$N:$N,1,'Workers Settings'!$H:$H,R$3)/'Demand Locations'!T117)))</f>
        <v/>
      </c>
      <c r="S117" s="24" t="str">
        <f>IF(OR($B117="",S$3="",'Demand Locations'!U117=""),"",IF('Demand Locations'!U117&lt;COUNTIFS('Workers Settings'!$M:$M,$B117,'Workers Settings'!$N:$N,1,'Workers Settings'!$H:$H,S$3),"Warning!",IF('Demand Locations'!U117=0,"",COUNTIFS('Workers Settings'!$M:$M,$B117,'Workers Settings'!$N:$N,1,'Workers Settings'!$H:$H,S$3)/'Demand Locations'!U117)))</f>
        <v/>
      </c>
      <c r="T117" s="24" t="str">
        <f>IF(OR($B117="",T$3="",'Demand Locations'!V117=""),"",IF('Demand Locations'!V117&lt;COUNTIFS('Workers Settings'!$M:$M,$B117,'Workers Settings'!$N:$N,1,'Workers Settings'!$H:$H,T$3),"Warning!",IF('Demand Locations'!V117=0,"",COUNTIFS('Workers Settings'!$M:$M,$B117,'Workers Settings'!$N:$N,1,'Workers Settings'!$H:$H,T$3)/'Demand Locations'!V117)))</f>
        <v/>
      </c>
      <c r="U117" s="24" t="str">
        <f>IF(OR($B117="",U$3="",'Demand Locations'!W117=""),"",IF('Demand Locations'!W117&lt;COUNTIFS('Workers Settings'!$M:$M,$B117,'Workers Settings'!$N:$N,1,'Workers Settings'!$H:$H,U$3),"Warning!",IF('Demand Locations'!W117=0,"",COUNTIFS('Workers Settings'!$M:$M,$B117,'Workers Settings'!$N:$N,1,'Workers Settings'!$H:$H,U$3)/'Demand Locations'!W117)))</f>
        <v/>
      </c>
      <c r="V117" s="24" t="str">
        <f>IF(OR($B117="",V$3="",'Demand Locations'!X117=""),"",IF('Demand Locations'!X117&lt;COUNTIFS('Workers Settings'!$M:$M,$B117,'Workers Settings'!$N:$N,1,'Workers Settings'!$H:$H,V$3),"Warning!",IF('Demand Locations'!X117=0,"",COUNTIFS('Workers Settings'!$M:$M,$B117,'Workers Settings'!$N:$N,1,'Workers Settings'!$H:$H,V$3)/'Demand Locations'!X117)))</f>
        <v/>
      </c>
      <c r="W117" s="24" t="str">
        <f>IF(OR($B117="",W$3="",'Demand Locations'!Y117=""),"",IF('Demand Locations'!Y117&lt;COUNTIFS('Workers Settings'!$M:$M,$B117,'Workers Settings'!$N:$N,1,'Workers Settings'!$H:$H,W$3),"Warning!",IF('Demand Locations'!Y117=0,"",COUNTIFS('Workers Settings'!$M:$M,$B117,'Workers Settings'!$N:$N,1,'Workers Settings'!$H:$H,W$3)/'Demand Locations'!Y117)))</f>
        <v/>
      </c>
      <c r="X117" s="24" t="str">
        <f>IF(OR($B117="",X$3="",'Demand Locations'!Z117=""),"",IF('Demand Locations'!Z117&lt;COUNTIFS('Workers Settings'!$M:$M,$B117,'Workers Settings'!$N:$N,1,'Workers Settings'!$H:$H,X$3),"Warning!",IF('Demand Locations'!Z117=0,"",COUNTIFS('Workers Settings'!$M:$M,$B117,'Workers Settings'!$N:$N,1,'Workers Settings'!$H:$H,X$3)/'Demand Locations'!Z117)))</f>
        <v/>
      </c>
      <c r="Y117" s="24" t="str">
        <f>IF(OR($B117="",Y$3="",'Demand Locations'!AA117=""),"",IF('Demand Locations'!AA117&lt;COUNTIFS('Workers Settings'!$M:$M,$B117,'Workers Settings'!$N:$N,1,'Workers Settings'!$H:$H,Y$3),"Warning!",IF('Demand Locations'!AA117=0,"",COUNTIFS('Workers Settings'!$M:$M,$B117,'Workers Settings'!$N:$N,1,'Workers Settings'!$H:$H,Y$3)/'Demand Locations'!AA117)))</f>
        <v/>
      </c>
      <c r="Z117" s="24" t="str">
        <f>IF(OR($B117="",Z$3="",'Demand Locations'!AB117=""),"",IF('Demand Locations'!AB117&lt;COUNTIFS('Workers Settings'!$M:$M,$B117,'Workers Settings'!$N:$N,1,'Workers Settings'!$H:$H,Z$3),"Warning!",IF('Demand Locations'!AB117=0,"",COUNTIFS('Workers Settings'!$M:$M,$B117,'Workers Settings'!$N:$N,1,'Workers Settings'!$H:$H,Z$3)/'Demand Locations'!AB117)))</f>
        <v/>
      </c>
      <c r="AA117" s="24" t="str">
        <f>IF(OR($B117="",AA$3="",'Demand Locations'!AC117=""),"",IF('Demand Locations'!AC117&lt;COUNTIFS('Workers Settings'!$M:$M,$B117,'Workers Settings'!$N:$N,1,'Workers Settings'!$H:$H,AA$3),"Warning!",IF('Demand Locations'!AC117=0,"",COUNTIFS('Workers Settings'!$M:$M,$B117,'Workers Settings'!$N:$N,1,'Workers Settings'!$H:$H,AA$3)/'Demand Locations'!AC117)))</f>
        <v/>
      </c>
      <c r="AB117" s="24" t="str">
        <f>IF(OR($B117="",AB$3="",'Demand Locations'!AD117=""),"",IF('Demand Locations'!AD117&lt;COUNTIFS('Workers Settings'!$M:$M,$B117,'Workers Settings'!$N:$N,1,'Workers Settings'!$H:$H,AB$3),"Warning!",IF('Demand Locations'!AD117=0,"",COUNTIFS('Workers Settings'!$M:$M,$B117,'Workers Settings'!$N:$N,1,'Workers Settings'!$H:$H,AB$3)/'Demand Locations'!AD117)))</f>
        <v/>
      </c>
      <c r="AC117" s="24" t="str">
        <f>IF(OR($B117="",AC$3="",'Demand Locations'!AE117=""),"",IF('Demand Locations'!AE117&lt;COUNTIFS('Workers Settings'!$M:$M,$B117,'Workers Settings'!$N:$N,1,'Workers Settings'!$H:$H,AC$3),"Warning!",IF('Demand Locations'!AE117=0,"",COUNTIFS('Workers Settings'!$M:$M,$B117,'Workers Settings'!$N:$N,1,'Workers Settings'!$H:$H,AC$3)/'Demand Locations'!AE117)))</f>
        <v/>
      </c>
      <c r="AD117" s="24" t="str">
        <f>IF(OR($B117="",AD$3="",'Demand Locations'!AF117=""),"",IF('Demand Locations'!AF117&lt;COUNTIFS('Workers Settings'!$M:$M,$B117,'Workers Settings'!$N:$N,1,'Workers Settings'!$H:$H,AD$3),"Warning!",IF('Demand Locations'!AF117=0,"",COUNTIFS('Workers Settings'!$M:$M,$B117,'Workers Settings'!$N:$N,1,'Workers Settings'!$H:$H,AD$3)/'Demand Locations'!AF117)))</f>
        <v/>
      </c>
      <c r="AE117" s="24" t="str">
        <f>IF(OR($B117="",AE$3="",'Demand Locations'!AG117=""),"",IF('Demand Locations'!AG117&lt;COUNTIFS('Workers Settings'!$M:$M,$B117,'Workers Settings'!$N:$N,1,'Workers Settings'!$H:$H,AE$3),"Warning!",IF('Demand Locations'!AG117=0,"",COUNTIFS('Workers Settings'!$M:$M,$B117,'Workers Settings'!$N:$N,1,'Workers Settings'!$H:$H,AE$3)/'Demand Locations'!AG117)))</f>
        <v/>
      </c>
      <c r="AF117" s="24" t="str">
        <f>IF(OR($B117="",AF$3="",'Demand Locations'!AH117=""),"",IF('Demand Locations'!AH117&lt;COUNTIFS('Workers Settings'!$M:$M,$B117,'Workers Settings'!$N:$N,1,'Workers Settings'!$H:$H,AF$3),"Warning!",IF('Demand Locations'!AH117=0,"",COUNTIFS('Workers Settings'!$M:$M,$B117,'Workers Settings'!$N:$N,1,'Workers Settings'!$H:$H,AF$3)/'Demand Locations'!AH117)))</f>
        <v/>
      </c>
      <c r="AG117" s="24" t="str">
        <f>IF(OR($B117="",AG$3="",'Demand Locations'!AI117=""),"",IF('Demand Locations'!AI117&lt;COUNTIFS('Workers Settings'!$M:$M,$B117,'Workers Settings'!$N:$N,1,'Workers Settings'!$H:$H,AG$3),"Warning!",IF('Demand Locations'!AI117=0,"",COUNTIFS('Workers Settings'!$M:$M,$B117,'Workers Settings'!$N:$N,1,'Workers Settings'!$H:$H,AG$3)/'Demand Locations'!AI117)))</f>
        <v/>
      </c>
      <c r="AH117" s="24" t="str">
        <f>IF(OR($B117="",AH$3="",'Demand Locations'!AJ117=""),"",IF('Demand Locations'!AJ117&lt;COUNTIFS('Workers Settings'!$M:$M,$B117,'Workers Settings'!$N:$N,1,'Workers Settings'!$H:$H,AH$3),"Warning!",IF('Demand Locations'!AJ117=0,"",COUNTIFS('Workers Settings'!$M:$M,$B117,'Workers Settings'!$N:$N,1,'Workers Settings'!$H:$H,AH$3)/'Demand Locations'!AJ117)))</f>
        <v/>
      </c>
      <c r="AI117" s="24" t="str">
        <f>IF(OR($B117="",AI$3="",'Demand Locations'!AK117=""),"",IF('Demand Locations'!AK117&lt;COUNTIFS('Workers Settings'!$M:$M,$B117,'Workers Settings'!$N:$N,1,'Workers Settings'!$H:$H,AI$3),"Warning!",IF('Demand Locations'!AK117=0,"",COUNTIFS('Workers Settings'!$M:$M,$B117,'Workers Settings'!$N:$N,1,'Workers Settings'!$H:$H,AI$3)/'Demand Locations'!AK117)))</f>
        <v/>
      </c>
      <c r="AJ117" s="24" t="str">
        <f>IF(OR($B117="",AJ$3="",'Demand Locations'!AL117=""),"",IF('Demand Locations'!AL117&lt;COUNTIFS('Workers Settings'!$M:$M,$B117,'Workers Settings'!$N:$N,1,'Workers Settings'!$H:$H,AJ$3),"Warning!",IF('Demand Locations'!AL117=0,"",COUNTIFS('Workers Settings'!$M:$M,$B117,'Workers Settings'!$N:$N,1,'Workers Settings'!$H:$H,AJ$3)/'Demand Locations'!AL117)))</f>
        <v/>
      </c>
      <c r="AK117" s="24" t="str">
        <f>IF(OR($B117="",AK$3="",'Demand Locations'!AM117=""),"",IF('Demand Locations'!AM117&lt;COUNTIFS('Workers Settings'!$M:$M,$B117,'Workers Settings'!$N:$N,1,'Workers Settings'!$H:$H,AK$3),"Warning!",IF('Demand Locations'!AM117=0,"",COUNTIFS('Workers Settings'!$M:$M,$B117,'Workers Settings'!$N:$N,1,'Workers Settings'!$H:$H,AK$3)/'Demand Locations'!AM117)))</f>
        <v/>
      </c>
      <c r="AL117" s="24" t="str">
        <f>IF(OR($B117="",AL$3="",'Demand Locations'!AN117=""),"",IF('Demand Locations'!AN117&lt;COUNTIFS('Workers Settings'!$M:$M,$B117,'Workers Settings'!$N:$N,1,'Workers Settings'!$H:$H,AL$3),"Warning!",IF('Demand Locations'!AN117=0,"",COUNTIFS('Workers Settings'!$M:$M,$B117,'Workers Settings'!$N:$N,1,'Workers Settings'!$H:$H,AL$3)/'Demand Locations'!AN117)))</f>
        <v/>
      </c>
      <c r="AM117" s="24" t="str">
        <f>IF(OR($B117="",AM$3="",'Demand Locations'!AO117=""),"",IF('Demand Locations'!AO117&lt;COUNTIFS('Workers Settings'!$M:$M,$B117,'Workers Settings'!$N:$N,1,'Workers Settings'!$H:$H,AM$3),"Warning!",IF('Demand Locations'!AO117=0,"",COUNTIFS('Workers Settings'!$M:$M,$B117,'Workers Settings'!$N:$N,1,'Workers Settings'!$H:$H,AM$3)/'Demand Locations'!AO117)))</f>
        <v/>
      </c>
      <c r="AN117" s="24" t="str">
        <f>IF(OR($B117="",AN$3="",'Demand Locations'!AP117=""),"",IF('Demand Locations'!AP117&lt;COUNTIFS('Workers Settings'!$M:$M,$B117,'Workers Settings'!$N:$N,1,'Workers Settings'!$H:$H,AN$3),"Warning!",IF('Demand Locations'!AP117=0,"",COUNTIFS('Workers Settings'!$M:$M,$B117,'Workers Settings'!$N:$N,1,'Workers Settings'!$H:$H,AN$3)/'Demand Locations'!AP117)))</f>
        <v/>
      </c>
      <c r="AO117" s="24" t="str">
        <f>IF(OR($B117="",AO$3="",'Demand Locations'!AQ117=""),"",IF('Demand Locations'!AQ117&lt;COUNTIFS('Workers Settings'!$M:$M,$B117,'Workers Settings'!$N:$N,1,'Workers Settings'!$H:$H,AO$3),"Warning!",IF('Demand Locations'!AQ117=0,"",COUNTIFS('Workers Settings'!$M:$M,$B117,'Workers Settings'!$N:$N,1,'Workers Settings'!$H:$H,AO$3)/'Demand Locations'!AQ117)))</f>
        <v/>
      </c>
      <c r="AP117" s="24" t="str">
        <f>IF(OR($B117="",AP$3="",'Demand Locations'!AR117=""),"",IF('Demand Locations'!AR117&lt;COUNTIFS('Workers Settings'!$M:$M,$B117,'Workers Settings'!$N:$N,1,'Workers Settings'!$H:$H,AP$3),"Warning!",IF('Demand Locations'!AR117=0,"",COUNTIFS('Workers Settings'!$M:$M,$B117,'Workers Settings'!$N:$N,1,'Workers Settings'!$H:$H,AP$3)/'Demand Locations'!AR117)))</f>
        <v/>
      </c>
      <c r="AQ117" s="24" t="str">
        <f>IF(OR($B117="",AQ$3="",'Demand Locations'!AS117=""),"",IF('Demand Locations'!AS117&lt;COUNTIFS('Workers Settings'!$M:$M,$B117,'Workers Settings'!$N:$N,1,'Workers Settings'!$H:$H,AQ$3),"Warning!",IF('Demand Locations'!AS117=0,"",COUNTIFS('Workers Settings'!$M:$M,$B117,'Workers Settings'!$N:$N,1,'Workers Settings'!$H:$H,AQ$3)/'Demand Locations'!AS117)))</f>
        <v/>
      </c>
      <c r="AR117" s="24" t="str">
        <f>IF(OR($B117="",AR$3="",'Demand Locations'!AT117=""),"",IF('Demand Locations'!AT117&lt;COUNTIFS('Workers Settings'!$M:$M,$B117,'Workers Settings'!$N:$N,1,'Workers Settings'!$H:$H,AR$3),"Warning!",IF('Demand Locations'!AT117=0,"",COUNTIFS('Workers Settings'!$M:$M,$B117,'Workers Settings'!$N:$N,1,'Workers Settings'!$H:$H,AR$3)/'Demand Locations'!AT117)))</f>
        <v/>
      </c>
      <c r="AS117" s="24" t="str">
        <f>IF(OR($B117="",AS$3="",'Demand Locations'!AU117=""),"",IF('Demand Locations'!AU117&lt;COUNTIFS('Workers Settings'!$M:$M,$B117,'Workers Settings'!$N:$N,1,'Workers Settings'!$H:$H,AS$3),"Warning!",IF('Demand Locations'!AU117=0,"",COUNTIFS('Workers Settings'!$M:$M,$B117,'Workers Settings'!$N:$N,1,'Workers Settings'!$H:$H,AS$3)/'Demand Locations'!AU117)))</f>
        <v/>
      </c>
      <c r="AT117" s="24" t="str">
        <f>IF(OR($B117="",AT$3="",'Demand Locations'!AV117=""),"",IF('Demand Locations'!AV117&lt;COUNTIFS('Workers Settings'!$M:$M,$B117,'Workers Settings'!$N:$N,1,'Workers Settings'!$H:$H,AT$3),"Warning!",IF('Demand Locations'!AV117=0,"",COUNTIFS('Workers Settings'!$M:$M,$B117,'Workers Settings'!$N:$N,1,'Workers Settings'!$H:$H,AT$3)/'Demand Locations'!AV117)))</f>
        <v/>
      </c>
      <c r="AU117" s="24" t="str">
        <f>IF(OR($B117="",AU$3="",'Demand Locations'!AW117=""),"",IF('Demand Locations'!AW117&lt;COUNTIFS('Workers Settings'!$M:$M,$B117,'Workers Settings'!$N:$N,1,'Workers Settings'!$H:$H,AU$3),"Warning!",IF('Demand Locations'!AW117=0,"",COUNTIFS('Workers Settings'!$M:$M,$B117,'Workers Settings'!$N:$N,1,'Workers Settings'!$H:$H,AU$3)/'Demand Locations'!AW117)))</f>
        <v/>
      </c>
      <c r="AV117" s="24" t="str">
        <f>IF(OR($B117="",AV$3="",'Demand Locations'!AX117=""),"",IF('Demand Locations'!AX117&lt;COUNTIFS('Workers Settings'!$M:$M,$B117,'Workers Settings'!$N:$N,1,'Workers Settings'!$H:$H,AV$3),"Warning!",IF('Demand Locations'!AX117=0,"",COUNTIFS('Workers Settings'!$M:$M,$B117,'Workers Settings'!$N:$N,1,'Workers Settings'!$H:$H,AV$3)/'Demand Locations'!AX117)))</f>
        <v/>
      </c>
      <c r="AW117" s="24" t="str">
        <f>IF(OR($B117="",AW$3="",'Demand Locations'!AY117=""),"",IF('Demand Locations'!AY117&lt;COUNTIFS('Workers Settings'!$M:$M,$B117,'Workers Settings'!$N:$N,1,'Workers Settings'!$H:$H,AW$3),"Warning!",IF('Demand Locations'!AY117=0,"",COUNTIFS('Workers Settings'!$M:$M,$B117,'Workers Settings'!$N:$N,1,'Workers Settings'!$H:$H,AW$3)/'Demand Locations'!AY117)))</f>
        <v/>
      </c>
      <c r="AX117" s="24" t="str">
        <f>IF(OR($B117="",AX$3="",'Demand Locations'!AZ117=""),"",IF('Demand Locations'!AZ117&lt;COUNTIFS('Workers Settings'!$M:$M,$B117,'Workers Settings'!$N:$N,1,'Workers Settings'!$H:$H,AX$3),"Warning!",IF('Demand Locations'!AZ117=0,"",COUNTIFS('Workers Settings'!$M:$M,$B117,'Workers Settings'!$N:$N,1,'Workers Settings'!$H:$H,AX$3)/'Demand Locations'!AZ117)))</f>
        <v/>
      </c>
      <c r="AY117" s="24" t="str">
        <f>IF(OR($B117="",AY$3="",'Demand Locations'!BA117=""),"",IF('Demand Locations'!BA117&lt;COUNTIFS('Workers Settings'!$M:$M,$B117,'Workers Settings'!$N:$N,1,'Workers Settings'!$H:$H,AY$3),"Warning!",IF('Demand Locations'!BA117=0,"",COUNTIFS('Workers Settings'!$M:$M,$B117,'Workers Settings'!$N:$N,1,'Workers Settings'!$H:$H,AY$3)/'Demand Locations'!BA117)))</f>
        <v/>
      </c>
      <c r="AZ117" s="24" t="str">
        <f>IF(OR($B117="",AZ$3="",'Demand Locations'!BB117=""),"",IF('Demand Locations'!BB117&lt;COUNTIFS('Workers Settings'!$M:$M,$B117,'Workers Settings'!$N:$N,1,'Workers Settings'!$H:$H,AZ$3),"Warning!",IF('Demand Locations'!BB117=0,"",COUNTIFS('Workers Settings'!$M:$M,$B117,'Workers Settings'!$N:$N,1,'Workers Settings'!$H:$H,AZ$3)/'Demand Locations'!BB117)))</f>
        <v/>
      </c>
      <c r="BA117" s="24" t="str">
        <f>IF(OR($B117="",BA$3="",'Demand Locations'!BC117=""),"",IF('Demand Locations'!BC117&lt;COUNTIFS('Workers Settings'!$M:$M,$B117,'Workers Settings'!$N:$N,1,'Workers Settings'!$H:$H,BA$3),"Warning!",IF('Demand Locations'!BC117=0,"",COUNTIFS('Workers Settings'!$M:$M,$B117,'Workers Settings'!$N:$N,1,'Workers Settings'!$H:$H,BA$3)/'Demand Locations'!BC117)))</f>
        <v/>
      </c>
      <c r="BB117" s="24" t="str">
        <f>IF(OR($B117="",BB$3="",'Demand Locations'!BD117=""),"",IF('Demand Locations'!BD117&lt;COUNTIFS('Workers Settings'!$M:$M,$B117,'Workers Settings'!$N:$N,1,'Workers Settings'!$H:$H,BB$3),"Warning!",IF('Demand Locations'!BD117=0,"",COUNTIFS('Workers Settings'!$M:$M,$B117,'Workers Settings'!$N:$N,1,'Workers Settings'!$H:$H,BB$3)/'Demand Locations'!BD117)))</f>
        <v/>
      </c>
      <c r="BC117" s="24" t="str">
        <f>IF(OR($B117="",BC$3="",'Demand Locations'!BE117=""),"",IF('Demand Locations'!BE117&lt;COUNTIFS('Workers Settings'!$M:$M,$B117,'Workers Settings'!$N:$N,1,'Workers Settings'!$H:$H,BC$3),"Warning!",IF('Demand Locations'!BE117=0,"",COUNTIFS('Workers Settings'!$M:$M,$B117,'Workers Settings'!$N:$N,1,'Workers Settings'!$H:$H,BC$3)/'Demand Locations'!BE117)))</f>
        <v/>
      </c>
      <c r="BD117" s="24" t="str">
        <f>IF(OR($B117="",BD$3="",'Demand Locations'!BF117=""),"",IF('Demand Locations'!BF117&lt;COUNTIFS('Workers Settings'!$M:$M,$B117,'Workers Settings'!$N:$N,1,'Workers Settings'!$H:$H,BD$3),"Warning!",IF('Demand Locations'!BF117=0,"",COUNTIFS('Workers Settings'!$M:$M,$B117,'Workers Settings'!$N:$N,1,'Workers Settings'!$H:$H,BD$3)/'Demand Locations'!BF117)))</f>
        <v/>
      </c>
      <c r="BE117" s="24" t="str">
        <f>IF(OR($B117="",BE$3="",'Demand Locations'!BG117=""),"",IF('Demand Locations'!BG117&lt;COUNTIFS('Workers Settings'!$M:$M,$B117,'Workers Settings'!$N:$N,1,'Workers Settings'!$H:$H,BE$3),"Warning!",IF('Demand Locations'!BG117=0,"",COUNTIFS('Workers Settings'!$M:$M,$B117,'Workers Settings'!$N:$N,1,'Workers Settings'!$H:$H,BE$3)/'Demand Locations'!BG117)))</f>
        <v/>
      </c>
      <c r="BF117" s="24" t="str">
        <f>IF(OR($B117="",BF$3="",'Demand Locations'!BH117=""),"",IF('Demand Locations'!BH117&lt;COUNTIFS('Workers Settings'!$M:$M,$B117,'Workers Settings'!$N:$N,1,'Workers Settings'!$H:$H,BF$3),"Warning!",IF('Demand Locations'!BH117=0,"",COUNTIFS('Workers Settings'!$M:$M,$B117,'Workers Settings'!$N:$N,1,'Workers Settings'!$H:$H,BF$3)/'Demand Locations'!BH117)))</f>
        <v/>
      </c>
      <c r="BG117" s="24" t="str">
        <f>IF(OR($B117="",BG$3="",'Demand Locations'!BI117=""),"",IF('Demand Locations'!BI117&lt;COUNTIFS('Workers Settings'!$M:$M,$B117,'Workers Settings'!$N:$N,1,'Workers Settings'!$H:$H,BG$3),"Warning!",IF('Demand Locations'!BI117=0,"",COUNTIFS('Workers Settings'!$M:$M,$B117,'Workers Settings'!$N:$N,1,'Workers Settings'!$H:$H,BG$3)/'Demand Locations'!BI117)))</f>
        <v/>
      </c>
      <c r="BH117" s="24" t="str">
        <f>IF(OR($B117="",BH$3="",'Demand Locations'!BJ117=""),"",IF('Demand Locations'!BJ117&lt;COUNTIFS('Workers Settings'!$M:$M,$B117,'Workers Settings'!$N:$N,1,'Workers Settings'!$H:$H,BH$3),"Warning!",IF('Demand Locations'!BJ117=0,"",COUNTIFS('Workers Settings'!$M:$M,$B117,'Workers Settings'!$N:$N,1,'Workers Settings'!$H:$H,BH$3)/'Demand Locations'!BJ117)))</f>
        <v/>
      </c>
      <c r="BI117" s="24" t="str">
        <f>IF(OR($B117="",BI$3="",'Demand Locations'!BK117=""),"",IF('Demand Locations'!BK117&lt;COUNTIFS('Workers Settings'!$M:$M,$B117,'Workers Settings'!$N:$N,1,'Workers Settings'!$H:$H,BI$3),"Warning!",IF('Demand Locations'!BK117=0,"",COUNTIFS('Workers Settings'!$M:$M,$B117,'Workers Settings'!$N:$N,1,'Workers Settings'!$H:$H,BI$3)/'Demand Locations'!BK117)))</f>
        <v/>
      </c>
      <c r="BJ117" s="24" t="str">
        <f>IF(OR($B117="",BJ$3="",'Demand Locations'!BL117=""),"",IF('Demand Locations'!BL117&lt;COUNTIFS('Workers Settings'!$M:$M,$B117,'Workers Settings'!$N:$N,1,'Workers Settings'!$H:$H,BJ$3),"Warning!",IF('Demand Locations'!BL117=0,"",COUNTIFS('Workers Settings'!$M:$M,$B117,'Workers Settings'!$N:$N,1,'Workers Settings'!$H:$H,BJ$3)/'Demand Locations'!BL117)))</f>
        <v/>
      </c>
      <c r="BK117" s="24" t="str">
        <f>IF(OR($B117="",BK$3="",'Demand Locations'!BM117=""),"",IF('Demand Locations'!BM117&lt;COUNTIFS('Workers Settings'!$M:$M,$B117,'Workers Settings'!$N:$N,1,'Workers Settings'!$H:$H,BK$3),"Warning!",IF('Demand Locations'!BM117=0,"",COUNTIFS('Workers Settings'!$M:$M,$B117,'Workers Settings'!$N:$N,1,'Workers Settings'!$H:$H,BK$3)/'Demand Locations'!BM117)))</f>
        <v/>
      </c>
      <c r="BL117" s="24" t="str">
        <f>IF(OR($B117="",BL$3="",'Demand Locations'!BN117=""),"",IF('Demand Locations'!BN117&lt;COUNTIFS('Workers Settings'!$M:$M,$B117,'Workers Settings'!$N:$N,1,'Workers Settings'!$H:$H,BL$3),"Warning!",IF('Demand Locations'!BN117=0,"",COUNTIFS('Workers Settings'!$M:$M,$B117,'Workers Settings'!$N:$N,1,'Workers Settings'!$H:$H,BL$3)/'Demand Locations'!BN117)))</f>
        <v/>
      </c>
      <c r="BM117" s="24" t="str">
        <f>IF(OR($B117="",BM$3="",'Demand Locations'!BO117=""),"",IF('Demand Locations'!BO117&lt;COUNTIFS('Workers Settings'!$M:$M,$B117,'Workers Settings'!$N:$N,1,'Workers Settings'!$H:$H,BM$3),"Warning!",IF('Demand Locations'!BO117=0,"",COUNTIFS('Workers Settings'!$M:$M,$B117,'Workers Settings'!$N:$N,1,'Workers Settings'!$H:$H,BM$3)/'Demand Locations'!BO117)))</f>
        <v/>
      </c>
      <c r="BN117" s="24" t="str">
        <f>IF(OR($B117="",BN$3="",'Demand Locations'!BP117=""),"",IF('Demand Locations'!BP117&lt;COUNTIFS('Workers Settings'!$M:$M,$B117,'Workers Settings'!$N:$N,1,'Workers Settings'!$H:$H,BN$3),"Warning!",IF('Demand Locations'!BP117=0,"",COUNTIFS('Workers Settings'!$M:$M,$B117,'Workers Settings'!$N:$N,1,'Workers Settings'!$H:$H,BN$3)/'Demand Locations'!BP117)))</f>
        <v/>
      </c>
      <c r="BO117" s="24" t="str">
        <f>IF(OR($B117="",BO$3="",'Demand Locations'!BQ117=""),"",IF('Demand Locations'!BQ117&lt;COUNTIFS('Workers Settings'!$M:$M,$B117,'Workers Settings'!$N:$N,1,'Workers Settings'!$H:$H,BO$3),"Warning!",IF('Demand Locations'!BQ117=0,"",COUNTIFS('Workers Settings'!$M:$M,$B117,'Workers Settings'!$N:$N,1,'Workers Settings'!$H:$H,BO$3)/'Demand Locations'!BQ117)))</f>
        <v/>
      </c>
      <c r="BP117" s="24" t="str">
        <f>IF(OR($B117="",BP$3="",'Demand Locations'!BR117=""),"",IF('Demand Locations'!BR117&lt;COUNTIFS('Workers Settings'!$M:$M,$B117,'Workers Settings'!$N:$N,1,'Workers Settings'!$H:$H,BP$3),"Warning!",IF('Demand Locations'!BR117=0,"",COUNTIFS('Workers Settings'!$M:$M,$B117,'Workers Settings'!$N:$N,1,'Workers Settings'!$H:$H,BP$3)/'Demand Locations'!BR117)))</f>
        <v/>
      </c>
      <c r="BQ117" s="24" t="str">
        <f>IF(OR($B117="",BQ$3="",'Demand Locations'!BS117=""),"",IF('Demand Locations'!BS117&lt;COUNTIFS('Workers Settings'!$M:$M,$B117,'Workers Settings'!$N:$N,1,'Workers Settings'!$H:$H,BQ$3),"Warning!",IF('Demand Locations'!BS117=0,"",COUNTIFS('Workers Settings'!$M:$M,$B117,'Workers Settings'!$N:$N,1,'Workers Settings'!$H:$H,BQ$3)/'Demand Locations'!BS117)))</f>
        <v/>
      </c>
      <c r="BR117" s="24" t="str">
        <f>IF(OR($B117="",BR$3="",'Demand Locations'!BT117=""),"",IF('Demand Locations'!BT117&lt;COUNTIFS('Workers Settings'!$M:$M,$B117,'Workers Settings'!$N:$N,1,'Workers Settings'!$H:$H,BR$3),"Warning!",IF('Demand Locations'!BT117=0,"",COUNTIFS('Workers Settings'!$M:$M,$B117,'Workers Settings'!$N:$N,1,'Workers Settings'!$H:$H,BR$3)/'Demand Locations'!BT117)))</f>
        <v/>
      </c>
      <c r="BS117" s="24" t="str">
        <f>IF(OR($B117="",BS$3="",'Demand Locations'!BU117=""),"",IF('Demand Locations'!BU117&lt;COUNTIFS('Workers Settings'!$M:$M,$B117,'Workers Settings'!$N:$N,1,'Workers Settings'!$H:$H,BS$3),"Warning!",IF('Demand Locations'!BU117=0,"",COUNTIFS('Workers Settings'!$M:$M,$B117,'Workers Settings'!$N:$N,1,'Workers Settings'!$H:$H,BS$3)/'Demand Locations'!BU117)))</f>
        <v/>
      </c>
      <c r="BT117" s="24" t="str">
        <f>IF(OR($B117="",BT$3="",'Demand Locations'!BV117=""),"",IF('Demand Locations'!BV117&lt;COUNTIFS('Workers Settings'!$M:$M,$B117,'Workers Settings'!$N:$N,1,'Workers Settings'!$H:$H,BT$3),"Warning!",IF('Demand Locations'!BV117=0,"",COUNTIFS('Workers Settings'!$M:$M,$B117,'Workers Settings'!$N:$N,1,'Workers Settings'!$H:$H,BT$3)/'Demand Locations'!BV117)))</f>
        <v/>
      </c>
      <c r="BU117" s="24" t="str">
        <f>IF(OR($B117="",BU$3="",'Demand Locations'!BW117=""),"",IF('Demand Locations'!BW117&lt;COUNTIFS('Workers Settings'!$M:$M,$B117,'Workers Settings'!$N:$N,1,'Workers Settings'!$H:$H,BU$3),"Warning!",IF('Demand Locations'!BW117=0,"",COUNTIFS('Workers Settings'!$M:$M,$B117,'Workers Settings'!$N:$N,1,'Workers Settings'!$H:$H,BU$3)/'Demand Locations'!BW117)))</f>
        <v/>
      </c>
      <c r="BV117" s="24" t="str">
        <f>IF(OR($B117="",BV$3="",'Demand Locations'!BX117=""),"",IF('Demand Locations'!BX117&lt;COUNTIFS('Workers Settings'!$M:$M,$B117,'Workers Settings'!$N:$N,1,'Workers Settings'!$H:$H,BV$3),"Warning!",IF('Demand Locations'!BX117=0,"",COUNTIFS('Workers Settings'!$M:$M,$B117,'Workers Settings'!$N:$N,1,'Workers Settings'!$H:$H,BV$3)/'Demand Locations'!BX117)))</f>
        <v/>
      </c>
      <c r="BW117" s="24" t="str">
        <f>IF(OR($B117="",BW$3="",'Demand Locations'!BY117=""),"",IF('Demand Locations'!BY117&lt;COUNTIFS('Workers Settings'!$M:$M,$B117,'Workers Settings'!$N:$N,1,'Workers Settings'!$H:$H,BW$3),"Warning!",IF('Demand Locations'!BY117=0,"",COUNTIFS('Workers Settings'!$M:$M,$B117,'Workers Settings'!$N:$N,1,'Workers Settings'!$H:$H,BW$3)/'Demand Locations'!BY117)))</f>
        <v/>
      </c>
      <c r="BX117" s="24" t="str">
        <f>IF(OR($B117="",BX$3="",'Demand Locations'!BZ117=""),"",IF('Demand Locations'!BZ117&lt;COUNTIFS('Workers Settings'!$M:$M,$B117,'Workers Settings'!$N:$N,1,'Workers Settings'!$H:$H,BX$3),"Warning!",IF('Demand Locations'!BZ117=0,"",COUNTIFS('Workers Settings'!$M:$M,$B117,'Workers Settings'!$N:$N,1,'Workers Settings'!$H:$H,BX$3)/'Demand Locations'!BZ117)))</f>
        <v/>
      </c>
      <c r="BY117" s="24" t="str">
        <f>IF(OR($B117="",BY$3="",'Demand Locations'!CA117=""),"",IF('Demand Locations'!CA117&lt;COUNTIFS('Workers Settings'!$M:$M,$B117,'Workers Settings'!$N:$N,1,'Workers Settings'!$H:$H,BY$3),"Warning!",IF('Demand Locations'!CA117=0,"",COUNTIFS('Workers Settings'!$M:$M,$B117,'Workers Settings'!$N:$N,1,'Workers Settings'!$H:$H,BY$3)/'Demand Locations'!CA117)))</f>
        <v/>
      </c>
      <c r="BZ117" s="24" t="str">
        <f>IF(OR($B117="",BZ$3="",'Demand Locations'!CB117=""),"",IF('Demand Locations'!CB117&lt;COUNTIFS('Workers Settings'!$M:$M,$B117,'Workers Settings'!$N:$N,1,'Workers Settings'!$H:$H,BZ$3),"Warning!",IF('Demand Locations'!CB117=0,"",COUNTIFS('Workers Settings'!$M:$M,$B117,'Workers Settings'!$N:$N,1,'Workers Settings'!$H:$H,BZ$3)/'Demand Locations'!CB117)))</f>
        <v/>
      </c>
      <c r="CA117" s="24" t="str">
        <f>IF(OR($B117="",CA$3="",'Demand Locations'!CC117=""),"",IF('Demand Locations'!CC117&lt;COUNTIFS('Workers Settings'!$M:$M,$B117,'Workers Settings'!$N:$N,1,'Workers Settings'!$H:$H,CA$3),"Warning!",IF('Demand Locations'!CC117=0,"",COUNTIFS('Workers Settings'!$M:$M,$B117,'Workers Settings'!$N:$N,1,'Workers Settings'!$H:$H,CA$3)/'Demand Locations'!CC117)))</f>
        <v/>
      </c>
      <c r="CB117" s="24" t="str">
        <f>IF(OR($B117="",CB$3="",'Demand Locations'!CD117=""),"",IF('Demand Locations'!CD117&lt;COUNTIFS('Workers Settings'!$M:$M,$B117,'Workers Settings'!$N:$N,1,'Workers Settings'!$H:$H,CB$3),"Warning!",IF('Demand Locations'!CD117=0,"",COUNTIFS('Workers Settings'!$M:$M,$B117,'Workers Settings'!$N:$N,1,'Workers Settings'!$H:$H,CB$3)/'Demand Locations'!CD117)))</f>
        <v/>
      </c>
      <c r="CC117" s="24" t="str">
        <f>IF(OR($B117="",CC$3="",'Demand Locations'!CE117=""),"",IF('Demand Locations'!CE117&lt;COUNTIFS('Workers Settings'!$M:$M,$B117,'Workers Settings'!$N:$N,1,'Workers Settings'!$H:$H,CC$3),"Warning!",IF('Demand Locations'!CE117=0,"",COUNTIFS('Workers Settings'!$M:$M,$B117,'Workers Settings'!$N:$N,1,'Workers Settings'!$H:$H,CC$3)/'Demand Locations'!CE117)))</f>
        <v/>
      </c>
      <c r="CD117" s="24" t="str">
        <f>IF(OR($B117="",CD$3="",'Demand Locations'!CF117=""),"",IF('Demand Locations'!CF117&lt;COUNTIFS('Workers Settings'!$M:$M,$B117,'Workers Settings'!$N:$N,1,'Workers Settings'!$H:$H,CD$3),"Warning!",IF('Demand Locations'!CF117=0,"",COUNTIFS('Workers Settings'!$M:$M,$B117,'Workers Settings'!$N:$N,1,'Workers Settings'!$H:$H,CD$3)/'Demand Locations'!CF117)))</f>
        <v/>
      </c>
      <c r="CE117" s="24" t="str">
        <f>IF(OR($B117="",CE$3="",'Demand Locations'!CG117=""),"",IF('Demand Locations'!CG117&lt;COUNTIFS('Workers Settings'!$M:$M,$B117,'Workers Settings'!$N:$N,1,'Workers Settings'!$H:$H,CE$3),"Warning!",IF('Demand Locations'!CG117=0,"",COUNTIFS('Workers Settings'!$M:$M,$B117,'Workers Settings'!$N:$N,1,'Workers Settings'!$H:$H,CE$3)/'Demand Locations'!CG117)))</f>
        <v/>
      </c>
      <c r="CF117" s="24" t="str">
        <f>IF(OR($B117="",CF$3="",'Demand Locations'!CH117=""),"",IF('Demand Locations'!CH117&lt;COUNTIFS('Workers Settings'!$M:$M,$B117,'Workers Settings'!$N:$N,1,'Workers Settings'!$H:$H,CF$3),"Warning!",IF('Demand Locations'!CH117=0,"",COUNTIFS('Workers Settings'!$M:$M,$B117,'Workers Settings'!$N:$N,1,'Workers Settings'!$H:$H,CF$3)/'Demand Locations'!CH117)))</f>
        <v/>
      </c>
      <c r="CG117" s="24" t="str">
        <f>IF(OR($B117="",CG$3="",'Demand Locations'!CI117=""),"",IF('Demand Locations'!CI117&lt;COUNTIFS('Workers Settings'!$M:$M,$B117,'Workers Settings'!$N:$N,1,'Workers Settings'!$H:$H,CG$3),"Warning!",IF('Demand Locations'!CI117=0,"",COUNTIFS('Workers Settings'!$M:$M,$B117,'Workers Settings'!$N:$N,1,'Workers Settings'!$H:$H,CG$3)/'Demand Locations'!CI117)))</f>
        <v/>
      </c>
      <c r="CH117" s="24" t="str">
        <f>IF(OR($B117="",CH$3="",'Demand Locations'!CJ117=""),"",IF('Demand Locations'!CJ117&lt;COUNTIFS('Workers Settings'!$M:$M,$B117,'Workers Settings'!$N:$N,1,'Workers Settings'!$H:$H,CH$3),"Warning!",IF('Demand Locations'!CJ117=0,"",COUNTIFS('Workers Settings'!$M:$M,$B117,'Workers Settings'!$N:$N,1,'Workers Settings'!$H:$H,CH$3)/'Demand Locations'!CJ117)))</f>
        <v/>
      </c>
      <c r="CI117" s="24" t="str">
        <f>IF(OR($B117="",CI$3="",'Demand Locations'!CK117=""),"",IF('Demand Locations'!CK117&lt;COUNTIFS('Workers Settings'!$M:$M,$B117,'Workers Settings'!$N:$N,1,'Workers Settings'!$H:$H,CI$3),"Warning!",IF('Demand Locations'!CK117=0,"",COUNTIFS('Workers Settings'!$M:$M,$B117,'Workers Settings'!$N:$N,1,'Workers Settings'!$H:$H,CI$3)/'Demand Locations'!CK117)))</f>
        <v/>
      </c>
      <c r="CJ117" s="24" t="str">
        <f>IF(OR($B117="",CJ$3="",'Demand Locations'!CL117=""),"",IF('Demand Locations'!CL117&lt;COUNTIFS('Workers Settings'!$M:$M,$B117,'Workers Settings'!$N:$N,1,'Workers Settings'!$H:$H,CJ$3),"Warning!",IF('Demand Locations'!CL117=0,"",COUNTIFS('Workers Settings'!$M:$M,$B117,'Workers Settings'!$N:$N,1,'Workers Settings'!$H:$H,CJ$3)/'Demand Locations'!CL117)))</f>
        <v/>
      </c>
      <c r="CK117" s="24" t="str">
        <f>IF(OR($B117="",CK$3="",'Demand Locations'!CM117=""),"",IF('Demand Locations'!CM117&lt;COUNTIFS('Workers Settings'!$M:$M,$B117,'Workers Settings'!$N:$N,1,'Workers Settings'!$H:$H,CK$3),"Warning!",IF('Demand Locations'!CM117=0,"",COUNTIFS('Workers Settings'!$M:$M,$B117,'Workers Settings'!$N:$N,1,'Workers Settings'!$H:$H,CK$3)/'Demand Locations'!CM117)))</f>
        <v/>
      </c>
      <c r="CL117" s="24" t="str">
        <f>IF(OR($B117="",CL$3="",'Demand Locations'!CN117=""),"",IF('Demand Locations'!CN117&lt;COUNTIFS('Workers Settings'!$M:$M,$B117,'Workers Settings'!$N:$N,1,'Workers Settings'!$H:$H,CL$3),"Warning!",IF('Demand Locations'!CN117=0,"",COUNTIFS('Workers Settings'!$M:$M,$B117,'Workers Settings'!$N:$N,1,'Workers Settings'!$H:$H,CL$3)/'Demand Locations'!CN117)))</f>
        <v/>
      </c>
      <c r="CM117" s="24" t="str">
        <f>IF(OR($B117="",CM$3="",'Demand Locations'!CO117=""),"",IF('Demand Locations'!CO117&lt;COUNTIFS('Workers Settings'!$M:$M,$B117,'Workers Settings'!$N:$N,1,'Workers Settings'!$H:$H,CM$3),"Warning!",IF('Demand Locations'!CO117=0,"",COUNTIFS('Workers Settings'!$M:$M,$B117,'Workers Settings'!$N:$N,1,'Workers Settings'!$H:$H,CM$3)/'Demand Locations'!CO117)))</f>
        <v/>
      </c>
      <c r="CN117" s="24" t="str">
        <f>IF(OR($B117="",CN$3="",'Demand Locations'!CP117=""),"",IF('Demand Locations'!CP117&lt;COUNTIFS('Workers Settings'!$M:$M,$B117,'Workers Settings'!$N:$N,1,'Workers Settings'!$H:$H,CN$3),"Warning!",IF('Demand Locations'!CP117=0,"",COUNTIFS('Workers Settings'!$M:$M,$B117,'Workers Settings'!$N:$N,1,'Workers Settings'!$H:$H,CN$3)/'Demand Locations'!CP117)))</f>
        <v/>
      </c>
      <c r="CO117" s="24" t="str">
        <f>IF(OR($B117="",CO$3="",'Demand Locations'!CQ117=""),"",IF('Demand Locations'!CQ117&lt;COUNTIFS('Workers Settings'!$M:$M,$B117,'Workers Settings'!$N:$N,1,'Workers Settings'!$H:$H,CO$3),"Warning!",IF('Demand Locations'!CQ117=0,"",COUNTIFS('Workers Settings'!$M:$M,$B117,'Workers Settings'!$N:$N,1,'Workers Settings'!$H:$H,CO$3)/'Demand Locations'!CQ117)))</f>
        <v/>
      </c>
      <c r="CP117" s="24" t="str">
        <f>IF(OR($B117="",CP$3="",'Demand Locations'!CR117=""),"",IF('Demand Locations'!CR117&lt;COUNTIFS('Workers Settings'!$M:$M,$B117,'Workers Settings'!$N:$N,1,'Workers Settings'!$H:$H,CP$3),"Warning!",IF('Demand Locations'!CR117=0,"",COUNTIFS('Workers Settings'!$M:$M,$B117,'Workers Settings'!$N:$N,1,'Workers Settings'!$H:$H,CP$3)/'Demand Locations'!CR117)))</f>
        <v/>
      </c>
      <c r="CQ117" s="24" t="str">
        <f>IF(OR($B117="",CQ$3="",'Demand Locations'!CS117=""),"",IF('Demand Locations'!CS117&lt;COUNTIFS('Workers Settings'!$M:$M,$B117,'Workers Settings'!$N:$N,1,'Workers Settings'!$H:$H,CQ$3),"Warning!",IF('Demand Locations'!CS117=0,"",COUNTIFS('Workers Settings'!$M:$M,$B117,'Workers Settings'!$N:$N,1,'Workers Settings'!$H:$H,CQ$3)/'Demand Locations'!CS117)))</f>
        <v/>
      </c>
      <c r="CR117" s="24" t="str">
        <f>IF(OR($B117="",CR$3="",'Demand Locations'!CT117=""),"",IF('Demand Locations'!CT117&lt;COUNTIFS('Workers Settings'!$M:$M,$B117,'Workers Settings'!$N:$N,1,'Workers Settings'!$H:$H,CR$3),"Warning!",IF('Demand Locations'!CT117=0,"",COUNTIFS('Workers Settings'!$M:$M,$B117,'Workers Settings'!$N:$N,1,'Workers Settings'!$H:$H,CR$3)/'Demand Locations'!CT117)))</f>
        <v/>
      </c>
      <c r="CS117" s="24" t="str">
        <f>IF(OR($B117="",CS$3="",'Demand Locations'!CU117=""),"",IF('Demand Locations'!CU117&lt;COUNTIFS('Workers Settings'!$M:$M,$B117,'Workers Settings'!$N:$N,1,'Workers Settings'!$H:$H,CS$3),"Warning!",IF('Demand Locations'!CU117=0,"",COUNTIFS('Workers Settings'!$M:$M,$B117,'Workers Settings'!$N:$N,1,'Workers Settings'!$H:$H,CS$3)/'Demand Locations'!CU117)))</f>
        <v/>
      </c>
      <c r="CT117" s="24" t="str">
        <f>IF(OR($B117="",CT$3="",'Demand Locations'!CV117=""),"",IF('Demand Locations'!CV117&lt;COUNTIFS('Workers Settings'!$M:$M,$B117,'Workers Settings'!$N:$N,1,'Workers Settings'!$H:$H,CT$3),"Warning!",IF('Demand Locations'!CV117=0,"",COUNTIFS('Workers Settings'!$M:$M,$B117,'Workers Settings'!$N:$N,1,'Workers Settings'!$H:$H,CT$3)/'Demand Locations'!CV117)))</f>
        <v/>
      </c>
      <c r="CU117" s="24" t="str">
        <f>IF(OR($B117="",CU$3="",'Demand Locations'!CW117=""),"",IF('Demand Locations'!CW117&lt;COUNTIFS('Workers Settings'!$M:$M,$B117,'Workers Settings'!$N:$N,1,'Workers Settings'!$H:$H,CU$3),"Warning!",IF('Demand Locations'!CW117=0,"",COUNTIFS('Workers Settings'!$M:$M,$B117,'Workers Settings'!$N:$N,1,'Workers Settings'!$H:$H,CU$3)/'Demand Locations'!CW117)))</f>
        <v/>
      </c>
      <c r="CV117" s="24" t="str">
        <f>IF(OR($B117="",CV$3="",'Demand Locations'!CX117=""),"",IF('Demand Locations'!CX117&lt;COUNTIFS('Workers Settings'!$M:$M,$B117,'Workers Settings'!$N:$N,1,'Workers Settings'!$H:$H,CV$3),"Warning!",IF('Demand Locations'!CX117=0,"",COUNTIFS('Workers Settings'!$M:$M,$B117,'Workers Settings'!$N:$N,1,'Workers Settings'!$H:$H,CV$3)/'Demand Locations'!CX117)))</f>
        <v/>
      </c>
      <c r="CW117" s="24" t="str">
        <f>IF(OR($B117="",CW$3="",'Demand Locations'!CY117=""),"",IF('Demand Locations'!CY117&lt;COUNTIFS('Workers Settings'!$M:$M,$B117,'Workers Settings'!$N:$N,1,'Workers Settings'!$H:$H,CW$3),"Warning!",IF('Demand Locations'!CY117=0,"",COUNTIFS('Workers Settings'!$M:$M,$B117,'Workers Settings'!$N:$N,1,'Workers Settings'!$H:$H,CW$3)/'Demand Locations'!CY117)))</f>
        <v/>
      </c>
      <c r="CX117" s="24" t="str">
        <f>IF(OR($B117="",CX$3="",'Demand Locations'!CZ117=""),"",IF('Demand Locations'!CZ117&lt;COUNTIFS('Workers Settings'!$M:$M,$B117,'Workers Settings'!$N:$N,1,'Workers Settings'!$H:$H,CX$3),"Warning!",IF('Demand Locations'!CZ117=0,"",COUNTIFS('Workers Settings'!$M:$M,$B117,'Workers Settings'!$N:$N,1,'Workers Settings'!$H:$H,CX$3)/'Demand Locations'!CZ117)))</f>
        <v/>
      </c>
      <c r="CY117" s="24" t="str">
        <f>IF(OR($B117="",CY$3="",'Demand Locations'!DA117=""),"",IF('Demand Locations'!DA117&lt;COUNTIFS('Workers Settings'!$M:$M,$B117,'Workers Settings'!$N:$N,1,'Workers Settings'!$H:$H,CY$3),"Warning!",IF('Demand Locations'!DA117=0,"",COUNTIFS('Workers Settings'!$M:$M,$B117,'Workers Settings'!$N:$N,1,'Workers Settings'!$H:$H,CY$3)/'Demand Locations'!DA117)))</f>
        <v/>
      </c>
      <c r="CZ117" s="24" t="str">
        <f>IF(OR($B117="",CZ$3="",'Demand Locations'!DB117=""),"",IF('Demand Locations'!DB117&lt;COUNTIFS('Workers Settings'!$M:$M,$B117,'Workers Settings'!$N:$N,1,'Workers Settings'!$H:$H,CZ$3),"Warning!",IF('Demand Locations'!DB117=0,"",COUNTIFS('Workers Settings'!$M:$M,$B117,'Workers Settings'!$N:$N,1,'Workers Settings'!$H:$H,CZ$3)/'Demand Locations'!DB117)))</f>
        <v/>
      </c>
    </row>
    <row r="118" spans="1:104" x14ac:dyDescent="0.25">
      <c r="A118" s="7">
        <f t="shared" si="1"/>
        <v>114</v>
      </c>
      <c r="B118" s="7" t="str">
        <f>IF('Demand Locations'!B118&lt;&gt;"",'Demand Locations'!B118,"")</f>
        <v/>
      </c>
      <c r="C118" s="29" t="str">
        <f>IF(B118="","",SUMIFS('Workers Assignments'!Z:Z,'Workers Settings'!M:M,B118,'Workers Settings'!N:N,1))</f>
        <v/>
      </c>
      <c r="D118" s="24" t="str">
        <f>IF(OR(B118="",'Demand Locations'!E118=""),"",IF('Demand Locations'!E118&lt;C118,"Warning!",IF('Demand Locations'!E118=0,"",C118/'Demand Locations'!E118)))</f>
        <v/>
      </c>
      <c r="E118" s="44" t="str">
        <f>IF(OR($B118="",E$3="",'Demand Locations'!G118=""),"",IF('Demand Locations'!G118&lt;COUNTIFS('Workers Settings'!$M:$M,$B118,'Workers Settings'!$N:$N,1,'Workers Settings'!$H:$H,E$3),"Warning!",IF('Demand Locations'!G118=0,"",COUNTIFS('Workers Settings'!$M:$M,$B118,'Workers Settings'!$N:$N,1,'Workers Settings'!$H:$H,E$3)/'Demand Locations'!G118)))</f>
        <v/>
      </c>
      <c r="F118" s="24" t="str">
        <f>IF(OR($B118="",F$3="",'Demand Locations'!H118=""),"",IF('Demand Locations'!H118&lt;COUNTIFS('Workers Settings'!$M:$M,$B118,'Workers Settings'!$N:$N,1,'Workers Settings'!$H:$H,F$3),"Warning!",IF('Demand Locations'!H118=0,"",COUNTIFS('Workers Settings'!$M:$M,$B118,'Workers Settings'!$N:$N,1,'Workers Settings'!$H:$H,F$3)/'Demand Locations'!H118)))</f>
        <v/>
      </c>
      <c r="G118" s="24" t="str">
        <f>IF(OR($B118="",G$3="",'Demand Locations'!I118=""),"",IF('Demand Locations'!I118&lt;COUNTIFS('Workers Settings'!$M:$M,$B118,'Workers Settings'!$N:$N,1,'Workers Settings'!$H:$H,G$3),"Warning!",IF('Demand Locations'!I118=0,"",COUNTIFS('Workers Settings'!$M:$M,$B118,'Workers Settings'!$N:$N,1,'Workers Settings'!$H:$H,G$3)/'Demand Locations'!I118)))</f>
        <v/>
      </c>
      <c r="H118" s="24" t="str">
        <f>IF(OR($B118="",H$3="",'Demand Locations'!J118=""),"",IF('Demand Locations'!J118&lt;COUNTIFS('Workers Settings'!$M:$M,$B118,'Workers Settings'!$N:$N,1,'Workers Settings'!$H:$H,H$3),"Warning!",IF('Demand Locations'!J118=0,"",COUNTIFS('Workers Settings'!$M:$M,$B118,'Workers Settings'!$N:$N,1,'Workers Settings'!$H:$H,H$3)/'Demand Locations'!J118)))</f>
        <v/>
      </c>
      <c r="I118" s="24" t="str">
        <f>IF(OR($B118="",I$3="",'Demand Locations'!K118=""),"",IF('Demand Locations'!K118&lt;COUNTIFS('Workers Settings'!$M:$M,$B118,'Workers Settings'!$N:$N,1,'Workers Settings'!$H:$H,I$3),"Warning!",IF('Demand Locations'!K118=0,"",COUNTIFS('Workers Settings'!$M:$M,$B118,'Workers Settings'!$N:$N,1,'Workers Settings'!$H:$H,I$3)/'Demand Locations'!K118)))</f>
        <v/>
      </c>
      <c r="J118" s="24" t="str">
        <f>IF(OR($B118="",J$3="",'Demand Locations'!L118=""),"",IF('Demand Locations'!L118&lt;COUNTIFS('Workers Settings'!$M:$M,$B118,'Workers Settings'!$N:$N,1,'Workers Settings'!$H:$H,J$3),"Warning!",IF('Demand Locations'!L118=0,"",COUNTIFS('Workers Settings'!$M:$M,$B118,'Workers Settings'!$N:$N,1,'Workers Settings'!$H:$H,J$3)/'Demand Locations'!L118)))</f>
        <v/>
      </c>
      <c r="K118" s="24" t="str">
        <f>IF(OR($B118="",K$3="",'Demand Locations'!M118=""),"",IF('Demand Locations'!M118&lt;COUNTIFS('Workers Settings'!$M:$M,$B118,'Workers Settings'!$N:$N,1,'Workers Settings'!$H:$H,K$3),"Warning!",IF('Demand Locations'!M118=0,"",COUNTIFS('Workers Settings'!$M:$M,$B118,'Workers Settings'!$N:$N,1,'Workers Settings'!$H:$H,K$3)/'Demand Locations'!M118)))</f>
        <v/>
      </c>
      <c r="L118" s="24" t="str">
        <f>IF(OR($B118="",L$3="",'Demand Locations'!N118=""),"",IF('Demand Locations'!N118&lt;COUNTIFS('Workers Settings'!$M:$M,$B118,'Workers Settings'!$N:$N,1,'Workers Settings'!$H:$H,L$3),"Warning!",IF('Demand Locations'!N118=0,"",COUNTIFS('Workers Settings'!$M:$M,$B118,'Workers Settings'!$N:$N,1,'Workers Settings'!$H:$H,L$3)/'Demand Locations'!N118)))</f>
        <v/>
      </c>
      <c r="M118" s="24" t="str">
        <f>IF(OR($B118="",M$3="",'Demand Locations'!O118=""),"",IF('Demand Locations'!O118&lt;COUNTIFS('Workers Settings'!$M:$M,$B118,'Workers Settings'!$N:$N,1,'Workers Settings'!$H:$H,M$3),"Warning!",IF('Demand Locations'!O118=0,"",COUNTIFS('Workers Settings'!$M:$M,$B118,'Workers Settings'!$N:$N,1,'Workers Settings'!$H:$H,M$3)/'Demand Locations'!O118)))</f>
        <v/>
      </c>
      <c r="N118" s="24" t="str">
        <f>IF(OR($B118="",N$3="",'Demand Locations'!P118=""),"",IF('Demand Locations'!P118&lt;COUNTIFS('Workers Settings'!$M:$M,$B118,'Workers Settings'!$N:$N,1,'Workers Settings'!$H:$H,N$3),"Warning!",IF('Demand Locations'!P118=0,"",COUNTIFS('Workers Settings'!$M:$M,$B118,'Workers Settings'!$N:$N,1,'Workers Settings'!$H:$H,N$3)/'Demand Locations'!P118)))</f>
        <v/>
      </c>
      <c r="O118" s="24" t="str">
        <f>IF(OR($B118="",O$3="",'Demand Locations'!Q118=""),"",IF('Demand Locations'!Q118&lt;COUNTIFS('Workers Settings'!$M:$M,$B118,'Workers Settings'!$N:$N,1,'Workers Settings'!$H:$H,O$3),"Warning!",IF('Demand Locations'!Q118=0,"",COUNTIFS('Workers Settings'!$M:$M,$B118,'Workers Settings'!$N:$N,1,'Workers Settings'!$H:$H,O$3)/'Demand Locations'!Q118)))</f>
        <v/>
      </c>
      <c r="P118" s="24" t="str">
        <f>IF(OR($B118="",P$3="",'Demand Locations'!R118=""),"",IF('Demand Locations'!R118&lt;COUNTIFS('Workers Settings'!$M:$M,$B118,'Workers Settings'!$N:$N,1,'Workers Settings'!$H:$H,P$3),"Warning!",IF('Demand Locations'!R118=0,"",COUNTIFS('Workers Settings'!$M:$M,$B118,'Workers Settings'!$N:$N,1,'Workers Settings'!$H:$H,P$3)/'Demand Locations'!R118)))</f>
        <v/>
      </c>
      <c r="Q118" s="24" t="str">
        <f>IF(OR($B118="",Q$3="",'Demand Locations'!S118=""),"",IF('Demand Locations'!S118&lt;COUNTIFS('Workers Settings'!$M:$M,$B118,'Workers Settings'!$N:$N,1,'Workers Settings'!$H:$H,Q$3),"Warning!",IF('Demand Locations'!S118=0,"",COUNTIFS('Workers Settings'!$M:$M,$B118,'Workers Settings'!$N:$N,1,'Workers Settings'!$H:$H,Q$3)/'Demand Locations'!S118)))</f>
        <v/>
      </c>
      <c r="R118" s="24" t="str">
        <f>IF(OR($B118="",R$3="",'Demand Locations'!T118=""),"",IF('Demand Locations'!T118&lt;COUNTIFS('Workers Settings'!$M:$M,$B118,'Workers Settings'!$N:$N,1,'Workers Settings'!$H:$H,R$3),"Warning!",IF('Demand Locations'!T118=0,"",COUNTIFS('Workers Settings'!$M:$M,$B118,'Workers Settings'!$N:$N,1,'Workers Settings'!$H:$H,R$3)/'Demand Locations'!T118)))</f>
        <v/>
      </c>
      <c r="S118" s="24" t="str">
        <f>IF(OR($B118="",S$3="",'Demand Locations'!U118=""),"",IF('Demand Locations'!U118&lt;COUNTIFS('Workers Settings'!$M:$M,$B118,'Workers Settings'!$N:$N,1,'Workers Settings'!$H:$H,S$3),"Warning!",IF('Demand Locations'!U118=0,"",COUNTIFS('Workers Settings'!$M:$M,$B118,'Workers Settings'!$N:$N,1,'Workers Settings'!$H:$H,S$3)/'Demand Locations'!U118)))</f>
        <v/>
      </c>
      <c r="T118" s="24" t="str">
        <f>IF(OR($B118="",T$3="",'Demand Locations'!V118=""),"",IF('Demand Locations'!V118&lt;COUNTIFS('Workers Settings'!$M:$M,$B118,'Workers Settings'!$N:$N,1,'Workers Settings'!$H:$H,T$3),"Warning!",IF('Demand Locations'!V118=0,"",COUNTIFS('Workers Settings'!$M:$M,$B118,'Workers Settings'!$N:$N,1,'Workers Settings'!$H:$H,T$3)/'Demand Locations'!V118)))</f>
        <v/>
      </c>
      <c r="U118" s="24" t="str">
        <f>IF(OR($B118="",U$3="",'Demand Locations'!W118=""),"",IF('Demand Locations'!W118&lt;COUNTIFS('Workers Settings'!$M:$M,$B118,'Workers Settings'!$N:$N,1,'Workers Settings'!$H:$H,U$3),"Warning!",IF('Demand Locations'!W118=0,"",COUNTIFS('Workers Settings'!$M:$M,$B118,'Workers Settings'!$N:$N,1,'Workers Settings'!$H:$H,U$3)/'Demand Locations'!W118)))</f>
        <v/>
      </c>
      <c r="V118" s="24" t="str">
        <f>IF(OR($B118="",V$3="",'Demand Locations'!X118=""),"",IF('Demand Locations'!X118&lt;COUNTIFS('Workers Settings'!$M:$M,$B118,'Workers Settings'!$N:$N,1,'Workers Settings'!$H:$H,V$3),"Warning!",IF('Demand Locations'!X118=0,"",COUNTIFS('Workers Settings'!$M:$M,$B118,'Workers Settings'!$N:$N,1,'Workers Settings'!$H:$H,V$3)/'Demand Locations'!X118)))</f>
        <v/>
      </c>
      <c r="W118" s="24" t="str">
        <f>IF(OR($B118="",W$3="",'Demand Locations'!Y118=""),"",IF('Demand Locations'!Y118&lt;COUNTIFS('Workers Settings'!$M:$M,$B118,'Workers Settings'!$N:$N,1,'Workers Settings'!$H:$H,W$3),"Warning!",IF('Demand Locations'!Y118=0,"",COUNTIFS('Workers Settings'!$M:$M,$B118,'Workers Settings'!$N:$N,1,'Workers Settings'!$H:$H,W$3)/'Demand Locations'!Y118)))</f>
        <v/>
      </c>
      <c r="X118" s="24" t="str">
        <f>IF(OR($B118="",X$3="",'Demand Locations'!Z118=""),"",IF('Demand Locations'!Z118&lt;COUNTIFS('Workers Settings'!$M:$M,$B118,'Workers Settings'!$N:$N,1,'Workers Settings'!$H:$H,X$3),"Warning!",IF('Demand Locations'!Z118=0,"",COUNTIFS('Workers Settings'!$M:$M,$B118,'Workers Settings'!$N:$N,1,'Workers Settings'!$H:$H,X$3)/'Demand Locations'!Z118)))</f>
        <v/>
      </c>
      <c r="Y118" s="24" t="str">
        <f>IF(OR($B118="",Y$3="",'Demand Locations'!AA118=""),"",IF('Demand Locations'!AA118&lt;COUNTIFS('Workers Settings'!$M:$M,$B118,'Workers Settings'!$N:$N,1,'Workers Settings'!$H:$H,Y$3),"Warning!",IF('Demand Locations'!AA118=0,"",COUNTIFS('Workers Settings'!$M:$M,$B118,'Workers Settings'!$N:$N,1,'Workers Settings'!$H:$H,Y$3)/'Demand Locations'!AA118)))</f>
        <v/>
      </c>
      <c r="Z118" s="24" t="str">
        <f>IF(OR($B118="",Z$3="",'Demand Locations'!AB118=""),"",IF('Demand Locations'!AB118&lt;COUNTIFS('Workers Settings'!$M:$M,$B118,'Workers Settings'!$N:$N,1,'Workers Settings'!$H:$H,Z$3),"Warning!",IF('Demand Locations'!AB118=0,"",COUNTIFS('Workers Settings'!$M:$M,$B118,'Workers Settings'!$N:$N,1,'Workers Settings'!$H:$H,Z$3)/'Demand Locations'!AB118)))</f>
        <v/>
      </c>
      <c r="AA118" s="24" t="str">
        <f>IF(OR($B118="",AA$3="",'Demand Locations'!AC118=""),"",IF('Demand Locations'!AC118&lt;COUNTIFS('Workers Settings'!$M:$M,$B118,'Workers Settings'!$N:$N,1,'Workers Settings'!$H:$H,AA$3),"Warning!",IF('Demand Locations'!AC118=0,"",COUNTIFS('Workers Settings'!$M:$M,$B118,'Workers Settings'!$N:$N,1,'Workers Settings'!$H:$H,AA$3)/'Demand Locations'!AC118)))</f>
        <v/>
      </c>
      <c r="AB118" s="24" t="str">
        <f>IF(OR($B118="",AB$3="",'Demand Locations'!AD118=""),"",IF('Demand Locations'!AD118&lt;COUNTIFS('Workers Settings'!$M:$M,$B118,'Workers Settings'!$N:$N,1,'Workers Settings'!$H:$H,AB$3),"Warning!",IF('Demand Locations'!AD118=0,"",COUNTIFS('Workers Settings'!$M:$M,$B118,'Workers Settings'!$N:$N,1,'Workers Settings'!$H:$H,AB$3)/'Demand Locations'!AD118)))</f>
        <v/>
      </c>
      <c r="AC118" s="24" t="str">
        <f>IF(OR($B118="",AC$3="",'Demand Locations'!AE118=""),"",IF('Demand Locations'!AE118&lt;COUNTIFS('Workers Settings'!$M:$M,$B118,'Workers Settings'!$N:$N,1,'Workers Settings'!$H:$H,AC$3),"Warning!",IF('Demand Locations'!AE118=0,"",COUNTIFS('Workers Settings'!$M:$M,$B118,'Workers Settings'!$N:$N,1,'Workers Settings'!$H:$H,AC$3)/'Demand Locations'!AE118)))</f>
        <v/>
      </c>
      <c r="AD118" s="24" t="str">
        <f>IF(OR($B118="",AD$3="",'Demand Locations'!AF118=""),"",IF('Demand Locations'!AF118&lt;COUNTIFS('Workers Settings'!$M:$M,$B118,'Workers Settings'!$N:$N,1,'Workers Settings'!$H:$H,AD$3),"Warning!",IF('Demand Locations'!AF118=0,"",COUNTIFS('Workers Settings'!$M:$M,$B118,'Workers Settings'!$N:$N,1,'Workers Settings'!$H:$H,AD$3)/'Demand Locations'!AF118)))</f>
        <v/>
      </c>
      <c r="AE118" s="24" t="str">
        <f>IF(OR($B118="",AE$3="",'Demand Locations'!AG118=""),"",IF('Demand Locations'!AG118&lt;COUNTIFS('Workers Settings'!$M:$M,$B118,'Workers Settings'!$N:$N,1,'Workers Settings'!$H:$H,AE$3),"Warning!",IF('Demand Locations'!AG118=0,"",COUNTIFS('Workers Settings'!$M:$M,$B118,'Workers Settings'!$N:$N,1,'Workers Settings'!$H:$H,AE$3)/'Demand Locations'!AG118)))</f>
        <v/>
      </c>
      <c r="AF118" s="24" t="str">
        <f>IF(OR($B118="",AF$3="",'Demand Locations'!AH118=""),"",IF('Demand Locations'!AH118&lt;COUNTIFS('Workers Settings'!$M:$M,$B118,'Workers Settings'!$N:$N,1,'Workers Settings'!$H:$H,AF$3),"Warning!",IF('Demand Locations'!AH118=0,"",COUNTIFS('Workers Settings'!$M:$M,$B118,'Workers Settings'!$N:$N,1,'Workers Settings'!$H:$H,AF$3)/'Demand Locations'!AH118)))</f>
        <v/>
      </c>
      <c r="AG118" s="24" t="str">
        <f>IF(OR($B118="",AG$3="",'Demand Locations'!AI118=""),"",IF('Demand Locations'!AI118&lt;COUNTIFS('Workers Settings'!$M:$M,$B118,'Workers Settings'!$N:$N,1,'Workers Settings'!$H:$H,AG$3),"Warning!",IF('Demand Locations'!AI118=0,"",COUNTIFS('Workers Settings'!$M:$M,$B118,'Workers Settings'!$N:$N,1,'Workers Settings'!$H:$H,AG$3)/'Demand Locations'!AI118)))</f>
        <v/>
      </c>
      <c r="AH118" s="24" t="str">
        <f>IF(OR($B118="",AH$3="",'Demand Locations'!AJ118=""),"",IF('Demand Locations'!AJ118&lt;COUNTIFS('Workers Settings'!$M:$M,$B118,'Workers Settings'!$N:$N,1,'Workers Settings'!$H:$H,AH$3),"Warning!",IF('Demand Locations'!AJ118=0,"",COUNTIFS('Workers Settings'!$M:$M,$B118,'Workers Settings'!$N:$N,1,'Workers Settings'!$H:$H,AH$3)/'Demand Locations'!AJ118)))</f>
        <v/>
      </c>
      <c r="AI118" s="24" t="str">
        <f>IF(OR($B118="",AI$3="",'Demand Locations'!AK118=""),"",IF('Demand Locations'!AK118&lt;COUNTIFS('Workers Settings'!$M:$M,$B118,'Workers Settings'!$N:$N,1,'Workers Settings'!$H:$H,AI$3),"Warning!",IF('Demand Locations'!AK118=0,"",COUNTIFS('Workers Settings'!$M:$M,$B118,'Workers Settings'!$N:$N,1,'Workers Settings'!$H:$H,AI$3)/'Demand Locations'!AK118)))</f>
        <v/>
      </c>
      <c r="AJ118" s="24" t="str">
        <f>IF(OR($B118="",AJ$3="",'Demand Locations'!AL118=""),"",IF('Demand Locations'!AL118&lt;COUNTIFS('Workers Settings'!$M:$M,$B118,'Workers Settings'!$N:$N,1,'Workers Settings'!$H:$H,AJ$3),"Warning!",IF('Demand Locations'!AL118=0,"",COUNTIFS('Workers Settings'!$M:$M,$B118,'Workers Settings'!$N:$N,1,'Workers Settings'!$H:$H,AJ$3)/'Demand Locations'!AL118)))</f>
        <v/>
      </c>
      <c r="AK118" s="24" t="str">
        <f>IF(OR($B118="",AK$3="",'Demand Locations'!AM118=""),"",IF('Demand Locations'!AM118&lt;COUNTIFS('Workers Settings'!$M:$M,$B118,'Workers Settings'!$N:$N,1,'Workers Settings'!$H:$H,AK$3),"Warning!",IF('Demand Locations'!AM118=0,"",COUNTIFS('Workers Settings'!$M:$M,$B118,'Workers Settings'!$N:$N,1,'Workers Settings'!$H:$H,AK$3)/'Demand Locations'!AM118)))</f>
        <v/>
      </c>
      <c r="AL118" s="24" t="str">
        <f>IF(OR($B118="",AL$3="",'Demand Locations'!AN118=""),"",IF('Demand Locations'!AN118&lt;COUNTIFS('Workers Settings'!$M:$M,$B118,'Workers Settings'!$N:$N,1,'Workers Settings'!$H:$H,AL$3),"Warning!",IF('Demand Locations'!AN118=0,"",COUNTIFS('Workers Settings'!$M:$M,$B118,'Workers Settings'!$N:$N,1,'Workers Settings'!$H:$H,AL$3)/'Demand Locations'!AN118)))</f>
        <v/>
      </c>
      <c r="AM118" s="24" t="str">
        <f>IF(OR($B118="",AM$3="",'Demand Locations'!AO118=""),"",IF('Demand Locations'!AO118&lt;COUNTIFS('Workers Settings'!$M:$M,$B118,'Workers Settings'!$N:$N,1,'Workers Settings'!$H:$H,AM$3),"Warning!",IF('Demand Locations'!AO118=0,"",COUNTIFS('Workers Settings'!$M:$M,$B118,'Workers Settings'!$N:$N,1,'Workers Settings'!$H:$H,AM$3)/'Demand Locations'!AO118)))</f>
        <v/>
      </c>
      <c r="AN118" s="24" t="str">
        <f>IF(OR($B118="",AN$3="",'Demand Locations'!AP118=""),"",IF('Demand Locations'!AP118&lt;COUNTIFS('Workers Settings'!$M:$M,$B118,'Workers Settings'!$N:$N,1,'Workers Settings'!$H:$H,AN$3),"Warning!",IF('Demand Locations'!AP118=0,"",COUNTIFS('Workers Settings'!$M:$M,$B118,'Workers Settings'!$N:$N,1,'Workers Settings'!$H:$H,AN$3)/'Demand Locations'!AP118)))</f>
        <v/>
      </c>
      <c r="AO118" s="24" t="str">
        <f>IF(OR($B118="",AO$3="",'Demand Locations'!AQ118=""),"",IF('Demand Locations'!AQ118&lt;COUNTIFS('Workers Settings'!$M:$M,$B118,'Workers Settings'!$N:$N,1,'Workers Settings'!$H:$H,AO$3),"Warning!",IF('Demand Locations'!AQ118=0,"",COUNTIFS('Workers Settings'!$M:$M,$B118,'Workers Settings'!$N:$N,1,'Workers Settings'!$H:$H,AO$3)/'Demand Locations'!AQ118)))</f>
        <v/>
      </c>
      <c r="AP118" s="24" t="str">
        <f>IF(OR($B118="",AP$3="",'Demand Locations'!AR118=""),"",IF('Demand Locations'!AR118&lt;COUNTIFS('Workers Settings'!$M:$M,$B118,'Workers Settings'!$N:$N,1,'Workers Settings'!$H:$H,AP$3),"Warning!",IF('Demand Locations'!AR118=0,"",COUNTIFS('Workers Settings'!$M:$M,$B118,'Workers Settings'!$N:$N,1,'Workers Settings'!$H:$H,AP$3)/'Demand Locations'!AR118)))</f>
        <v/>
      </c>
      <c r="AQ118" s="24" t="str">
        <f>IF(OR($B118="",AQ$3="",'Demand Locations'!AS118=""),"",IF('Demand Locations'!AS118&lt;COUNTIFS('Workers Settings'!$M:$M,$B118,'Workers Settings'!$N:$N,1,'Workers Settings'!$H:$H,AQ$3),"Warning!",IF('Demand Locations'!AS118=0,"",COUNTIFS('Workers Settings'!$M:$M,$B118,'Workers Settings'!$N:$N,1,'Workers Settings'!$H:$H,AQ$3)/'Demand Locations'!AS118)))</f>
        <v/>
      </c>
      <c r="AR118" s="24" t="str">
        <f>IF(OR($B118="",AR$3="",'Demand Locations'!AT118=""),"",IF('Demand Locations'!AT118&lt;COUNTIFS('Workers Settings'!$M:$M,$B118,'Workers Settings'!$N:$N,1,'Workers Settings'!$H:$H,AR$3),"Warning!",IF('Demand Locations'!AT118=0,"",COUNTIFS('Workers Settings'!$M:$M,$B118,'Workers Settings'!$N:$N,1,'Workers Settings'!$H:$H,AR$3)/'Demand Locations'!AT118)))</f>
        <v/>
      </c>
      <c r="AS118" s="24" t="str">
        <f>IF(OR($B118="",AS$3="",'Demand Locations'!AU118=""),"",IF('Demand Locations'!AU118&lt;COUNTIFS('Workers Settings'!$M:$M,$B118,'Workers Settings'!$N:$N,1,'Workers Settings'!$H:$H,AS$3),"Warning!",IF('Demand Locations'!AU118=0,"",COUNTIFS('Workers Settings'!$M:$M,$B118,'Workers Settings'!$N:$N,1,'Workers Settings'!$H:$H,AS$3)/'Demand Locations'!AU118)))</f>
        <v/>
      </c>
      <c r="AT118" s="24" t="str">
        <f>IF(OR($B118="",AT$3="",'Demand Locations'!AV118=""),"",IF('Demand Locations'!AV118&lt;COUNTIFS('Workers Settings'!$M:$M,$B118,'Workers Settings'!$N:$N,1,'Workers Settings'!$H:$H,AT$3),"Warning!",IF('Demand Locations'!AV118=0,"",COUNTIFS('Workers Settings'!$M:$M,$B118,'Workers Settings'!$N:$N,1,'Workers Settings'!$H:$H,AT$3)/'Demand Locations'!AV118)))</f>
        <v/>
      </c>
      <c r="AU118" s="24" t="str">
        <f>IF(OR($B118="",AU$3="",'Demand Locations'!AW118=""),"",IF('Demand Locations'!AW118&lt;COUNTIFS('Workers Settings'!$M:$M,$B118,'Workers Settings'!$N:$N,1,'Workers Settings'!$H:$H,AU$3),"Warning!",IF('Demand Locations'!AW118=0,"",COUNTIFS('Workers Settings'!$M:$M,$B118,'Workers Settings'!$N:$N,1,'Workers Settings'!$H:$H,AU$3)/'Demand Locations'!AW118)))</f>
        <v/>
      </c>
      <c r="AV118" s="24" t="str">
        <f>IF(OR($B118="",AV$3="",'Demand Locations'!AX118=""),"",IF('Demand Locations'!AX118&lt;COUNTIFS('Workers Settings'!$M:$M,$B118,'Workers Settings'!$N:$N,1,'Workers Settings'!$H:$H,AV$3),"Warning!",IF('Demand Locations'!AX118=0,"",COUNTIFS('Workers Settings'!$M:$M,$B118,'Workers Settings'!$N:$N,1,'Workers Settings'!$H:$H,AV$3)/'Demand Locations'!AX118)))</f>
        <v/>
      </c>
      <c r="AW118" s="24" t="str">
        <f>IF(OR($B118="",AW$3="",'Demand Locations'!AY118=""),"",IF('Demand Locations'!AY118&lt;COUNTIFS('Workers Settings'!$M:$M,$B118,'Workers Settings'!$N:$N,1,'Workers Settings'!$H:$H,AW$3),"Warning!",IF('Demand Locations'!AY118=0,"",COUNTIFS('Workers Settings'!$M:$M,$B118,'Workers Settings'!$N:$N,1,'Workers Settings'!$H:$H,AW$3)/'Demand Locations'!AY118)))</f>
        <v/>
      </c>
      <c r="AX118" s="24" t="str">
        <f>IF(OR($B118="",AX$3="",'Demand Locations'!AZ118=""),"",IF('Demand Locations'!AZ118&lt;COUNTIFS('Workers Settings'!$M:$M,$B118,'Workers Settings'!$N:$N,1,'Workers Settings'!$H:$H,AX$3),"Warning!",IF('Demand Locations'!AZ118=0,"",COUNTIFS('Workers Settings'!$M:$M,$B118,'Workers Settings'!$N:$N,1,'Workers Settings'!$H:$H,AX$3)/'Demand Locations'!AZ118)))</f>
        <v/>
      </c>
      <c r="AY118" s="24" t="str">
        <f>IF(OR($B118="",AY$3="",'Demand Locations'!BA118=""),"",IF('Demand Locations'!BA118&lt;COUNTIFS('Workers Settings'!$M:$M,$B118,'Workers Settings'!$N:$N,1,'Workers Settings'!$H:$H,AY$3),"Warning!",IF('Demand Locations'!BA118=0,"",COUNTIFS('Workers Settings'!$M:$M,$B118,'Workers Settings'!$N:$N,1,'Workers Settings'!$H:$H,AY$3)/'Demand Locations'!BA118)))</f>
        <v/>
      </c>
      <c r="AZ118" s="24" t="str">
        <f>IF(OR($B118="",AZ$3="",'Demand Locations'!BB118=""),"",IF('Demand Locations'!BB118&lt;COUNTIFS('Workers Settings'!$M:$M,$B118,'Workers Settings'!$N:$N,1,'Workers Settings'!$H:$H,AZ$3),"Warning!",IF('Demand Locations'!BB118=0,"",COUNTIFS('Workers Settings'!$M:$M,$B118,'Workers Settings'!$N:$N,1,'Workers Settings'!$H:$H,AZ$3)/'Demand Locations'!BB118)))</f>
        <v/>
      </c>
      <c r="BA118" s="24" t="str">
        <f>IF(OR($B118="",BA$3="",'Demand Locations'!BC118=""),"",IF('Demand Locations'!BC118&lt;COUNTIFS('Workers Settings'!$M:$M,$B118,'Workers Settings'!$N:$N,1,'Workers Settings'!$H:$H,BA$3),"Warning!",IF('Demand Locations'!BC118=0,"",COUNTIFS('Workers Settings'!$M:$M,$B118,'Workers Settings'!$N:$N,1,'Workers Settings'!$H:$H,BA$3)/'Demand Locations'!BC118)))</f>
        <v/>
      </c>
      <c r="BB118" s="24" t="str">
        <f>IF(OR($B118="",BB$3="",'Demand Locations'!BD118=""),"",IF('Demand Locations'!BD118&lt;COUNTIFS('Workers Settings'!$M:$M,$B118,'Workers Settings'!$N:$N,1,'Workers Settings'!$H:$H,BB$3),"Warning!",IF('Demand Locations'!BD118=0,"",COUNTIFS('Workers Settings'!$M:$M,$B118,'Workers Settings'!$N:$N,1,'Workers Settings'!$H:$H,BB$3)/'Demand Locations'!BD118)))</f>
        <v/>
      </c>
      <c r="BC118" s="24" t="str">
        <f>IF(OR($B118="",BC$3="",'Demand Locations'!BE118=""),"",IF('Demand Locations'!BE118&lt;COUNTIFS('Workers Settings'!$M:$M,$B118,'Workers Settings'!$N:$N,1,'Workers Settings'!$H:$H,BC$3),"Warning!",IF('Demand Locations'!BE118=0,"",COUNTIFS('Workers Settings'!$M:$M,$B118,'Workers Settings'!$N:$N,1,'Workers Settings'!$H:$H,BC$3)/'Demand Locations'!BE118)))</f>
        <v/>
      </c>
      <c r="BD118" s="24" t="str">
        <f>IF(OR($B118="",BD$3="",'Demand Locations'!BF118=""),"",IF('Demand Locations'!BF118&lt;COUNTIFS('Workers Settings'!$M:$M,$B118,'Workers Settings'!$N:$N,1,'Workers Settings'!$H:$H,BD$3),"Warning!",IF('Demand Locations'!BF118=0,"",COUNTIFS('Workers Settings'!$M:$M,$B118,'Workers Settings'!$N:$N,1,'Workers Settings'!$H:$H,BD$3)/'Demand Locations'!BF118)))</f>
        <v/>
      </c>
      <c r="BE118" s="24" t="str">
        <f>IF(OR($B118="",BE$3="",'Demand Locations'!BG118=""),"",IF('Demand Locations'!BG118&lt;COUNTIFS('Workers Settings'!$M:$M,$B118,'Workers Settings'!$N:$N,1,'Workers Settings'!$H:$H,BE$3),"Warning!",IF('Demand Locations'!BG118=0,"",COUNTIFS('Workers Settings'!$M:$M,$B118,'Workers Settings'!$N:$N,1,'Workers Settings'!$H:$H,BE$3)/'Demand Locations'!BG118)))</f>
        <v/>
      </c>
      <c r="BF118" s="24" t="str">
        <f>IF(OR($B118="",BF$3="",'Demand Locations'!BH118=""),"",IF('Demand Locations'!BH118&lt;COUNTIFS('Workers Settings'!$M:$M,$B118,'Workers Settings'!$N:$N,1,'Workers Settings'!$H:$H,BF$3),"Warning!",IF('Demand Locations'!BH118=0,"",COUNTIFS('Workers Settings'!$M:$M,$B118,'Workers Settings'!$N:$N,1,'Workers Settings'!$H:$H,BF$3)/'Demand Locations'!BH118)))</f>
        <v/>
      </c>
      <c r="BG118" s="24" t="str">
        <f>IF(OR($B118="",BG$3="",'Demand Locations'!BI118=""),"",IF('Demand Locations'!BI118&lt;COUNTIFS('Workers Settings'!$M:$M,$B118,'Workers Settings'!$N:$N,1,'Workers Settings'!$H:$H,BG$3),"Warning!",IF('Demand Locations'!BI118=0,"",COUNTIFS('Workers Settings'!$M:$M,$B118,'Workers Settings'!$N:$N,1,'Workers Settings'!$H:$H,BG$3)/'Demand Locations'!BI118)))</f>
        <v/>
      </c>
      <c r="BH118" s="24" t="str">
        <f>IF(OR($B118="",BH$3="",'Demand Locations'!BJ118=""),"",IF('Demand Locations'!BJ118&lt;COUNTIFS('Workers Settings'!$M:$M,$B118,'Workers Settings'!$N:$N,1,'Workers Settings'!$H:$H,BH$3),"Warning!",IF('Demand Locations'!BJ118=0,"",COUNTIFS('Workers Settings'!$M:$M,$B118,'Workers Settings'!$N:$N,1,'Workers Settings'!$H:$H,BH$3)/'Demand Locations'!BJ118)))</f>
        <v/>
      </c>
      <c r="BI118" s="24" t="str">
        <f>IF(OR($B118="",BI$3="",'Demand Locations'!BK118=""),"",IF('Demand Locations'!BK118&lt;COUNTIFS('Workers Settings'!$M:$M,$B118,'Workers Settings'!$N:$N,1,'Workers Settings'!$H:$H,BI$3),"Warning!",IF('Demand Locations'!BK118=0,"",COUNTIFS('Workers Settings'!$M:$M,$B118,'Workers Settings'!$N:$N,1,'Workers Settings'!$H:$H,BI$3)/'Demand Locations'!BK118)))</f>
        <v/>
      </c>
      <c r="BJ118" s="24" t="str">
        <f>IF(OR($B118="",BJ$3="",'Demand Locations'!BL118=""),"",IF('Demand Locations'!BL118&lt;COUNTIFS('Workers Settings'!$M:$M,$B118,'Workers Settings'!$N:$N,1,'Workers Settings'!$H:$H,BJ$3),"Warning!",IF('Demand Locations'!BL118=0,"",COUNTIFS('Workers Settings'!$M:$M,$B118,'Workers Settings'!$N:$N,1,'Workers Settings'!$H:$H,BJ$3)/'Demand Locations'!BL118)))</f>
        <v/>
      </c>
      <c r="BK118" s="24" t="str">
        <f>IF(OR($B118="",BK$3="",'Demand Locations'!BM118=""),"",IF('Demand Locations'!BM118&lt;COUNTIFS('Workers Settings'!$M:$M,$B118,'Workers Settings'!$N:$N,1,'Workers Settings'!$H:$H,BK$3),"Warning!",IF('Demand Locations'!BM118=0,"",COUNTIFS('Workers Settings'!$M:$M,$B118,'Workers Settings'!$N:$N,1,'Workers Settings'!$H:$H,BK$3)/'Demand Locations'!BM118)))</f>
        <v/>
      </c>
      <c r="BL118" s="24" t="str">
        <f>IF(OR($B118="",BL$3="",'Demand Locations'!BN118=""),"",IF('Demand Locations'!BN118&lt;COUNTIFS('Workers Settings'!$M:$M,$B118,'Workers Settings'!$N:$N,1,'Workers Settings'!$H:$H,BL$3),"Warning!",IF('Demand Locations'!BN118=0,"",COUNTIFS('Workers Settings'!$M:$M,$B118,'Workers Settings'!$N:$N,1,'Workers Settings'!$H:$H,BL$3)/'Demand Locations'!BN118)))</f>
        <v/>
      </c>
      <c r="BM118" s="24" t="str">
        <f>IF(OR($B118="",BM$3="",'Demand Locations'!BO118=""),"",IF('Demand Locations'!BO118&lt;COUNTIFS('Workers Settings'!$M:$M,$B118,'Workers Settings'!$N:$N,1,'Workers Settings'!$H:$H,BM$3),"Warning!",IF('Demand Locations'!BO118=0,"",COUNTIFS('Workers Settings'!$M:$M,$B118,'Workers Settings'!$N:$N,1,'Workers Settings'!$H:$H,BM$3)/'Demand Locations'!BO118)))</f>
        <v/>
      </c>
      <c r="BN118" s="24" t="str">
        <f>IF(OR($B118="",BN$3="",'Demand Locations'!BP118=""),"",IF('Demand Locations'!BP118&lt;COUNTIFS('Workers Settings'!$M:$M,$B118,'Workers Settings'!$N:$N,1,'Workers Settings'!$H:$H,BN$3),"Warning!",IF('Demand Locations'!BP118=0,"",COUNTIFS('Workers Settings'!$M:$M,$B118,'Workers Settings'!$N:$N,1,'Workers Settings'!$H:$H,BN$3)/'Demand Locations'!BP118)))</f>
        <v/>
      </c>
      <c r="BO118" s="24" t="str">
        <f>IF(OR($B118="",BO$3="",'Demand Locations'!BQ118=""),"",IF('Demand Locations'!BQ118&lt;COUNTIFS('Workers Settings'!$M:$M,$B118,'Workers Settings'!$N:$N,1,'Workers Settings'!$H:$H,BO$3),"Warning!",IF('Demand Locations'!BQ118=0,"",COUNTIFS('Workers Settings'!$M:$M,$B118,'Workers Settings'!$N:$N,1,'Workers Settings'!$H:$H,BO$3)/'Demand Locations'!BQ118)))</f>
        <v/>
      </c>
      <c r="BP118" s="24" t="str">
        <f>IF(OR($B118="",BP$3="",'Demand Locations'!BR118=""),"",IF('Demand Locations'!BR118&lt;COUNTIFS('Workers Settings'!$M:$M,$B118,'Workers Settings'!$N:$N,1,'Workers Settings'!$H:$H,BP$3),"Warning!",IF('Demand Locations'!BR118=0,"",COUNTIFS('Workers Settings'!$M:$M,$B118,'Workers Settings'!$N:$N,1,'Workers Settings'!$H:$H,BP$3)/'Demand Locations'!BR118)))</f>
        <v/>
      </c>
      <c r="BQ118" s="24" t="str">
        <f>IF(OR($B118="",BQ$3="",'Demand Locations'!BS118=""),"",IF('Demand Locations'!BS118&lt;COUNTIFS('Workers Settings'!$M:$M,$B118,'Workers Settings'!$N:$N,1,'Workers Settings'!$H:$H,BQ$3),"Warning!",IF('Demand Locations'!BS118=0,"",COUNTIFS('Workers Settings'!$M:$M,$B118,'Workers Settings'!$N:$N,1,'Workers Settings'!$H:$H,BQ$3)/'Demand Locations'!BS118)))</f>
        <v/>
      </c>
      <c r="BR118" s="24" t="str">
        <f>IF(OR($B118="",BR$3="",'Demand Locations'!BT118=""),"",IF('Demand Locations'!BT118&lt;COUNTIFS('Workers Settings'!$M:$M,$B118,'Workers Settings'!$N:$N,1,'Workers Settings'!$H:$H,BR$3),"Warning!",IF('Demand Locations'!BT118=0,"",COUNTIFS('Workers Settings'!$M:$M,$B118,'Workers Settings'!$N:$N,1,'Workers Settings'!$H:$H,BR$3)/'Demand Locations'!BT118)))</f>
        <v/>
      </c>
      <c r="BS118" s="24" t="str">
        <f>IF(OR($B118="",BS$3="",'Demand Locations'!BU118=""),"",IF('Demand Locations'!BU118&lt;COUNTIFS('Workers Settings'!$M:$M,$B118,'Workers Settings'!$N:$N,1,'Workers Settings'!$H:$H,BS$3),"Warning!",IF('Demand Locations'!BU118=0,"",COUNTIFS('Workers Settings'!$M:$M,$B118,'Workers Settings'!$N:$N,1,'Workers Settings'!$H:$H,BS$3)/'Demand Locations'!BU118)))</f>
        <v/>
      </c>
      <c r="BT118" s="24" t="str">
        <f>IF(OR($B118="",BT$3="",'Demand Locations'!BV118=""),"",IF('Demand Locations'!BV118&lt;COUNTIFS('Workers Settings'!$M:$M,$B118,'Workers Settings'!$N:$N,1,'Workers Settings'!$H:$H,BT$3),"Warning!",IF('Demand Locations'!BV118=0,"",COUNTIFS('Workers Settings'!$M:$M,$B118,'Workers Settings'!$N:$N,1,'Workers Settings'!$H:$H,BT$3)/'Demand Locations'!BV118)))</f>
        <v/>
      </c>
      <c r="BU118" s="24" t="str">
        <f>IF(OR($B118="",BU$3="",'Demand Locations'!BW118=""),"",IF('Demand Locations'!BW118&lt;COUNTIFS('Workers Settings'!$M:$M,$B118,'Workers Settings'!$N:$N,1,'Workers Settings'!$H:$H,BU$3),"Warning!",IF('Demand Locations'!BW118=0,"",COUNTIFS('Workers Settings'!$M:$M,$B118,'Workers Settings'!$N:$N,1,'Workers Settings'!$H:$H,BU$3)/'Demand Locations'!BW118)))</f>
        <v/>
      </c>
      <c r="BV118" s="24" t="str">
        <f>IF(OR($B118="",BV$3="",'Demand Locations'!BX118=""),"",IF('Demand Locations'!BX118&lt;COUNTIFS('Workers Settings'!$M:$M,$B118,'Workers Settings'!$N:$N,1,'Workers Settings'!$H:$H,BV$3),"Warning!",IF('Demand Locations'!BX118=0,"",COUNTIFS('Workers Settings'!$M:$M,$B118,'Workers Settings'!$N:$N,1,'Workers Settings'!$H:$H,BV$3)/'Demand Locations'!BX118)))</f>
        <v/>
      </c>
      <c r="BW118" s="24" t="str">
        <f>IF(OR($B118="",BW$3="",'Demand Locations'!BY118=""),"",IF('Demand Locations'!BY118&lt;COUNTIFS('Workers Settings'!$M:$M,$B118,'Workers Settings'!$N:$N,1,'Workers Settings'!$H:$H,BW$3),"Warning!",IF('Demand Locations'!BY118=0,"",COUNTIFS('Workers Settings'!$M:$M,$B118,'Workers Settings'!$N:$N,1,'Workers Settings'!$H:$H,BW$3)/'Demand Locations'!BY118)))</f>
        <v/>
      </c>
      <c r="BX118" s="24" t="str">
        <f>IF(OR($B118="",BX$3="",'Demand Locations'!BZ118=""),"",IF('Demand Locations'!BZ118&lt;COUNTIFS('Workers Settings'!$M:$M,$B118,'Workers Settings'!$N:$N,1,'Workers Settings'!$H:$H,BX$3),"Warning!",IF('Demand Locations'!BZ118=0,"",COUNTIFS('Workers Settings'!$M:$M,$B118,'Workers Settings'!$N:$N,1,'Workers Settings'!$H:$H,BX$3)/'Demand Locations'!BZ118)))</f>
        <v/>
      </c>
      <c r="BY118" s="24" t="str">
        <f>IF(OR($B118="",BY$3="",'Demand Locations'!CA118=""),"",IF('Demand Locations'!CA118&lt;COUNTIFS('Workers Settings'!$M:$M,$B118,'Workers Settings'!$N:$N,1,'Workers Settings'!$H:$H,BY$3),"Warning!",IF('Demand Locations'!CA118=0,"",COUNTIFS('Workers Settings'!$M:$M,$B118,'Workers Settings'!$N:$N,1,'Workers Settings'!$H:$H,BY$3)/'Demand Locations'!CA118)))</f>
        <v/>
      </c>
      <c r="BZ118" s="24" t="str">
        <f>IF(OR($B118="",BZ$3="",'Demand Locations'!CB118=""),"",IF('Demand Locations'!CB118&lt;COUNTIFS('Workers Settings'!$M:$M,$B118,'Workers Settings'!$N:$N,1,'Workers Settings'!$H:$H,BZ$3),"Warning!",IF('Demand Locations'!CB118=0,"",COUNTIFS('Workers Settings'!$M:$M,$B118,'Workers Settings'!$N:$N,1,'Workers Settings'!$H:$H,BZ$3)/'Demand Locations'!CB118)))</f>
        <v/>
      </c>
      <c r="CA118" s="24" t="str">
        <f>IF(OR($B118="",CA$3="",'Demand Locations'!CC118=""),"",IF('Demand Locations'!CC118&lt;COUNTIFS('Workers Settings'!$M:$M,$B118,'Workers Settings'!$N:$N,1,'Workers Settings'!$H:$H,CA$3),"Warning!",IF('Demand Locations'!CC118=0,"",COUNTIFS('Workers Settings'!$M:$M,$B118,'Workers Settings'!$N:$N,1,'Workers Settings'!$H:$H,CA$3)/'Demand Locations'!CC118)))</f>
        <v/>
      </c>
      <c r="CB118" s="24" t="str">
        <f>IF(OR($B118="",CB$3="",'Demand Locations'!CD118=""),"",IF('Demand Locations'!CD118&lt;COUNTIFS('Workers Settings'!$M:$M,$B118,'Workers Settings'!$N:$N,1,'Workers Settings'!$H:$H,CB$3),"Warning!",IF('Demand Locations'!CD118=0,"",COUNTIFS('Workers Settings'!$M:$M,$B118,'Workers Settings'!$N:$N,1,'Workers Settings'!$H:$H,CB$3)/'Demand Locations'!CD118)))</f>
        <v/>
      </c>
      <c r="CC118" s="24" t="str">
        <f>IF(OR($B118="",CC$3="",'Demand Locations'!CE118=""),"",IF('Demand Locations'!CE118&lt;COUNTIFS('Workers Settings'!$M:$M,$B118,'Workers Settings'!$N:$N,1,'Workers Settings'!$H:$H,CC$3),"Warning!",IF('Demand Locations'!CE118=0,"",COUNTIFS('Workers Settings'!$M:$M,$B118,'Workers Settings'!$N:$N,1,'Workers Settings'!$H:$H,CC$3)/'Demand Locations'!CE118)))</f>
        <v/>
      </c>
      <c r="CD118" s="24" t="str">
        <f>IF(OR($B118="",CD$3="",'Demand Locations'!CF118=""),"",IF('Demand Locations'!CF118&lt;COUNTIFS('Workers Settings'!$M:$M,$B118,'Workers Settings'!$N:$N,1,'Workers Settings'!$H:$H,CD$3),"Warning!",IF('Demand Locations'!CF118=0,"",COUNTIFS('Workers Settings'!$M:$M,$B118,'Workers Settings'!$N:$N,1,'Workers Settings'!$H:$H,CD$3)/'Demand Locations'!CF118)))</f>
        <v/>
      </c>
      <c r="CE118" s="24" t="str">
        <f>IF(OR($B118="",CE$3="",'Demand Locations'!CG118=""),"",IF('Demand Locations'!CG118&lt;COUNTIFS('Workers Settings'!$M:$M,$B118,'Workers Settings'!$N:$N,1,'Workers Settings'!$H:$H,CE$3),"Warning!",IF('Demand Locations'!CG118=0,"",COUNTIFS('Workers Settings'!$M:$M,$B118,'Workers Settings'!$N:$N,1,'Workers Settings'!$H:$H,CE$3)/'Demand Locations'!CG118)))</f>
        <v/>
      </c>
      <c r="CF118" s="24" t="str">
        <f>IF(OR($B118="",CF$3="",'Demand Locations'!CH118=""),"",IF('Demand Locations'!CH118&lt;COUNTIFS('Workers Settings'!$M:$M,$B118,'Workers Settings'!$N:$N,1,'Workers Settings'!$H:$H,CF$3),"Warning!",IF('Demand Locations'!CH118=0,"",COUNTIFS('Workers Settings'!$M:$M,$B118,'Workers Settings'!$N:$N,1,'Workers Settings'!$H:$H,CF$3)/'Demand Locations'!CH118)))</f>
        <v/>
      </c>
      <c r="CG118" s="24" t="str">
        <f>IF(OR($B118="",CG$3="",'Demand Locations'!CI118=""),"",IF('Demand Locations'!CI118&lt;COUNTIFS('Workers Settings'!$M:$M,$B118,'Workers Settings'!$N:$N,1,'Workers Settings'!$H:$H,CG$3),"Warning!",IF('Demand Locations'!CI118=0,"",COUNTIFS('Workers Settings'!$M:$M,$B118,'Workers Settings'!$N:$N,1,'Workers Settings'!$H:$H,CG$3)/'Demand Locations'!CI118)))</f>
        <v/>
      </c>
      <c r="CH118" s="24" t="str">
        <f>IF(OR($B118="",CH$3="",'Demand Locations'!CJ118=""),"",IF('Demand Locations'!CJ118&lt;COUNTIFS('Workers Settings'!$M:$M,$B118,'Workers Settings'!$N:$N,1,'Workers Settings'!$H:$H,CH$3),"Warning!",IF('Demand Locations'!CJ118=0,"",COUNTIFS('Workers Settings'!$M:$M,$B118,'Workers Settings'!$N:$N,1,'Workers Settings'!$H:$H,CH$3)/'Demand Locations'!CJ118)))</f>
        <v/>
      </c>
      <c r="CI118" s="24" t="str">
        <f>IF(OR($B118="",CI$3="",'Demand Locations'!CK118=""),"",IF('Demand Locations'!CK118&lt;COUNTIFS('Workers Settings'!$M:$M,$B118,'Workers Settings'!$N:$N,1,'Workers Settings'!$H:$H,CI$3),"Warning!",IF('Demand Locations'!CK118=0,"",COUNTIFS('Workers Settings'!$M:$M,$B118,'Workers Settings'!$N:$N,1,'Workers Settings'!$H:$H,CI$3)/'Demand Locations'!CK118)))</f>
        <v/>
      </c>
      <c r="CJ118" s="24" t="str">
        <f>IF(OR($B118="",CJ$3="",'Demand Locations'!CL118=""),"",IF('Demand Locations'!CL118&lt;COUNTIFS('Workers Settings'!$M:$M,$B118,'Workers Settings'!$N:$N,1,'Workers Settings'!$H:$H,CJ$3),"Warning!",IF('Demand Locations'!CL118=0,"",COUNTIFS('Workers Settings'!$M:$M,$B118,'Workers Settings'!$N:$N,1,'Workers Settings'!$H:$H,CJ$3)/'Demand Locations'!CL118)))</f>
        <v/>
      </c>
      <c r="CK118" s="24" t="str">
        <f>IF(OR($B118="",CK$3="",'Demand Locations'!CM118=""),"",IF('Demand Locations'!CM118&lt;COUNTIFS('Workers Settings'!$M:$M,$B118,'Workers Settings'!$N:$N,1,'Workers Settings'!$H:$H,CK$3),"Warning!",IF('Demand Locations'!CM118=0,"",COUNTIFS('Workers Settings'!$M:$M,$B118,'Workers Settings'!$N:$N,1,'Workers Settings'!$H:$H,CK$3)/'Demand Locations'!CM118)))</f>
        <v/>
      </c>
      <c r="CL118" s="24" t="str">
        <f>IF(OR($B118="",CL$3="",'Demand Locations'!CN118=""),"",IF('Demand Locations'!CN118&lt;COUNTIFS('Workers Settings'!$M:$M,$B118,'Workers Settings'!$N:$N,1,'Workers Settings'!$H:$H,CL$3),"Warning!",IF('Demand Locations'!CN118=0,"",COUNTIFS('Workers Settings'!$M:$M,$B118,'Workers Settings'!$N:$N,1,'Workers Settings'!$H:$H,CL$3)/'Demand Locations'!CN118)))</f>
        <v/>
      </c>
      <c r="CM118" s="24" t="str">
        <f>IF(OR($B118="",CM$3="",'Demand Locations'!CO118=""),"",IF('Demand Locations'!CO118&lt;COUNTIFS('Workers Settings'!$M:$M,$B118,'Workers Settings'!$N:$N,1,'Workers Settings'!$H:$H,CM$3),"Warning!",IF('Demand Locations'!CO118=0,"",COUNTIFS('Workers Settings'!$M:$M,$B118,'Workers Settings'!$N:$N,1,'Workers Settings'!$H:$H,CM$3)/'Demand Locations'!CO118)))</f>
        <v/>
      </c>
      <c r="CN118" s="24" t="str">
        <f>IF(OR($B118="",CN$3="",'Demand Locations'!CP118=""),"",IF('Demand Locations'!CP118&lt;COUNTIFS('Workers Settings'!$M:$M,$B118,'Workers Settings'!$N:$N,1,'Workers Settings'!$H:$H,CN$3),"Warning!",IF('Demand Locations'!CP118=0,"",COUNTIFS('Workers Settings'!$M:$M,$B118,'Workers Settings'!$N:$N,1,'Workers Settings'!$H:$H,CN$3)/'Demand Locations'!CP118)))</f>
        <v/>
      </c>
      <c r="CO118" s="24" t="str">
        <f>IF(OR($B118="",CO$3="",'Demand Locations'!CQ118=""),"",IF('Demand Locations'!CQ118&lt;COUNTIFS('Workers Settings'!$M:$M,$B118,'Workers Settings'!$N:$N,1,'Workers Settings'!$H:$H,CO$3),"Warning!",IF('Demand Locations'!CQ118=0,"",COUNTIFS('Workers Settings'!$M:$M,$B118,'Workers Settings'!$N:$N,1,'Workers Settings'!$H:$H,CO$3)/'Demand Locations'!CQ118)))</f>
        <v/>
      </c>
      <c r="CP118" s="24" t="str">
        <f>IF(OR($B118="",CP$3="",'Demand Locations'!CR118=""),"",IF('Demand Locations'!CR118&lt;COUNTIFS('Workers Settings'!$M:$M,$B118,'Workers Settings'!$N:$N,1,'Workers Settings'!$H:$H,CP$3),"Warning!",IF('Demand Locations'!CR118=0,"",COUNTIFS('Workers Settings'!$M:$M,$B118,'Workers Settings'!$N:$N,1,'Workers Settings'!$H:$H,CP$3)/'Demand Locations'!CR118)))</f>
        <v/>
      </c>
      <c r="CQ118" s="24" t="str">
        <f>IF(OR($B118="",CQ$3="",'Demand Locations'!CS118=""),"",IF('Demand Locations'!CS118&lt;COUNTIFS('Workers Settings'!$M:$M,$B118,'Workers Settings'!$N:$N,1,'Workers Settings'!$H:$H,CQ$3),"Warning!",IF('Demand Locations'!CS118=0,"",COUNTIFS('Workers Settings'!$M:$M,$B118,'Workers Settings'!$N:$N,1,'Workers Settings'!$H:$H,CQ$3)/'Demand Locations'!CS118)))</f>
        <v/>
      </c>
      <c r="CR118" s="24" t="str">
        <f>IF(OR($B118="",CR$3="",'Demand Locations'!CT118=""),"",IF('Demand Locations'!CT118&lt;COUNTIFS('Workers Settings'!$M:$M,$B118,'Workers Settings'!$N:$N,1,'Workers Settings'!$H:$H,CR$3),"Warning!",IF('Demand Locations'!CT118=0,"",COUNTIFS('Workers Settings'!$M:$M,$B118,'Workers Settings'!$N:$N,1,'Workers Settings'!$H:$H,CR$3)/'Demand Locations'!CT118)))</f>
        <v/>
      </c>
      <c r="CS118" s="24" t="str">
        <f>IF(OR($B118="",CS$3="",'Demand Locations'!CU118=""),"",IF('Demand Locations'!CU118&lt;COUNTIFS('Workers Settings'!$M:$M,$B118,'Workers Settings'!$N:$N,1,'Workers Settings'!$H:$H,CS$3),"Warning!",IF('Demand Locations'!CU118=0,"",COUNTIFS('Workers Settings'!$M:$M,$B118,'Workers Settings'!$N:$N,1,'Workers Settings'!$H:$H,CS$3)/'Demand Locations'!CU118)))</f>
        <v/>
      </c>
      <c r="CT118" s="24" t="str">
        <f>IF(OR($B118="",CT$3="",'Demand Locations'!CV118=""),"",IF('Demand Locations'!CV118&lt;COUNTIFS('Workers Settings'!$M:$M,$B118,'Workers Settings'!$N:$N,1,'Workers Settings'!$H:$H,CT$3),"Warning!",IF('Demand Locations'!CV118=0,"",COUNTIFS('Workers Settings'!$M:$M,$B118,'Workers Settings'!$N:$N,1,'Workers Settings'!$H:$H,CT$3)/'Demand Locations'!CV118)))</f>
        <v/>
      </c>
      <c r="CU118" s="24" t="str">
        <f>IF(OR($B118="",CU$3="",'Demand Locations'!CW118=""),"",IF('Demand Locations'!CW118&lt;COUNTIFS('Workers Settings'!$M:$M,$B118,'Workers Settings'!$N:$N,1,'Workers Settings'!$H:$H,CU$3),"Warning!",IF('Demand Locations'!CW118=0,"",COUNTIFS('Workers Settings'!$M:$M,$B118,'Workers Settings'!$N:$N,1,'Workers Settings'!$H:$H,CU$3)/'Demand Locations'!CW118)))</f>
        <v/>
      </c>
      <c r="CV118" s="24" t="str">
        <f>IF(OR($B118="",CV$3="",'Demand Locations'!CX118=""),"",IF('Demand Locations'!CX118&lt;COUNTIFS('Workers Settings'!$M:$M,$B118,'Workers Settings'!$N:$N,1,'Workers Settings'!$H:$H,CV$3),"Warning!",IF('Demand Locations'!CX118=0,"",COUNTIFS('Workers Settings'!$M:$M,$B118,'Workers Settings'!$N:$N,1,'Workers Settings'!$H:$H,CV$3)/'Demand Locations'!CX118)))</f>
        <v/>
      </c>
      <c r="CW118" s="24" t="str">
        <f>IF(OR($B118="",CW$3="",'Demand Locations'!CY118=""),"",IF('Demand Locations'!CY118&lt;COUNTIFS('Workers Settings'!$M:$M,$B118,'Workers Settings'!$N:$N,1,'Workers Settings'!$H:$H,CW$3),"Warning!",IF('Demand Locations'!CY118=0,"",COUNTIFS('Workers Settings'!$M:$M,$B118,'Workers Settings'!$N:$N,1,'Workers Settings'!$H:$H,CW$3)/'Demand Locations'!CY118)))</f>
        <v/>
      </c>
      <c r="CX118" s="24" t="str">
        <f>IF(OR($B118="",CX$3="",'Demand Locations'!CZ118=""),"",IF('Demand Locations'!CZ118&lt;COUNTIFS('Workers Settings'!$M:$M,$B118,'Workers Settings'!$N:$N,1,'Workers Settings'!$H:$H,CX$3),"Warning!",IF('Demand Locations'!CZ118=0,"",COUNTIFS('Workers Settings'!$M:$M,$B118,'Workers Settings'!$N:$N,1,'Workers Settings'!$H:$H,CX$3)/'Demand Locations'!CZ118)))</f>
        <v/>
      </c>
      <c r="CY118" s="24" t="str">
        <f>IF(OR($B118="",CY$3="",'Demand Locations'!DA118=""),"",IF('Demand Locations'!DA118&lt;COUNTIFS('Workers Settings'!$M:$M,$B118,'Workers Settings'!$N:$N,1,'Workers Settings'!$H:$H,CY$3),"Warning!",IF('Demand Locations'!DA118=0,"",COUNTIFS('Workers Settings'!$M:$M,$B118,'Workers Settings'!$N:$N,1,'Workers Settings'!$H:$H,CY$3)/'Demand Locations'!DA118)))</f>
        <v/>
      </c>
      <c r="CZ118" s="24" t="str">
        <f>IF(OR($B118="",CZ$3="",'Demand Locations'!DB118=""),"",IF('Demand Locations'!DB118&lt;COUNTIFS('Workers Settings'!$M:$M,$B118,'Workers Settings'!$N:$N,1,'Workers Settings'!$H:$H,CZ$3),"Warning!",IF('Demand Locations'!DB118=0,"",COUNTIFS('Workers Settings'!$M:$M,$B118,'Workers Settings'!$N:$N,1,'Workers Settings'!$H:$H,CZ$3)/'Demand Locations'!DB118)))</f>
        <v/>
      </c>
    </row>
    <row r="119" spans="1:104" x14ac:dyDescent="0.25">
      <c r="A119" s="7">
        <f t="shared" si="1"/>
        <v>115</v>
      </c>
      <c r="B119" s="7" t="str">
        <f>IF('Demand Locations'!B119&lt;&gt;"",'Demand Locations'!B119,"")</f>
        <v/>
      </c>
      <c r="C119" s="29" t="str">
        <f>IF(B119="","",SUMIFS('Workers Assignments'!Z:Z,'Workers Settings'!M:M,B119,'Workers Settings'!N:N,1))</f>
        <v/>
      </c>
      <c r="D119" s="24" t="str">
        <f>IF(OR(B119="",'Demand Locations'!E119=""),"",IF('Demand Locations'!E119&lt;C119,"Warning!",IF('Demand Locations'!E119=0,"",C119/'Demand Locations'!E119)))</f>
        <v/>
      </c>
      <c r="E119" s="44" t="str">
        <f>IF(OR($B119="",E$3="",'Demand Locations'!G119=""),"",IF('Demand Locations'!G119&lt;COUNTIFS('Workers Settings'!$M:$M,$B119,'Workers Settings'!$N:$N,1,'Workers Settings'!$H:$H,E$3),"Warning!",IF('Demand Locations'!G119=0,"",COUNTIFS('Workers Settings'!$M:$M,$B119,'Workers Settings'!$N:$N,1,'Workers Settings'!$H:$H,E$3)/'Demand Locations'!G119)))</f>
        <v/>
      </c>
      <c r="F119" s="24" t="str">
        <f>IF(OR($B119="",F$3="",'Demand Locations'!H119=""),"",IF('Demand Locations'!H119&lt;COUNTIFS('Workers Settings'!$M:$M,$B119,'Workers Settings'!$N:$N,1,'Workers Settings'!$H:$H,F$3),"Warning!",IF('Demand Locations'!H119=0,"",COUNTIFS('Workers Settings'!$M:$M,$B119,'Workers Settings'!$N:$N,1,'Workers Settings'!$H:$H,F$3)/'Demand Locations'!H119)))</f>
        <v/>
      </c>
      <c r="G119" s="24" t="str">
        <f>IF(OR($B119="",G$3="",'Demand Locations'!I119=""),"",IF('Demand Locations'!I119&lt;COUNTIFS('Workers Settings'!$M:$M,$B119,'Workers Settings'!$N:$N,1,'Workers Settings'!$H:$H,G$3),"Warning!",IF('Demand Locations'!I119=0,"",COUNTIFS('Workers Settings'!$M:$M,$B119,'Workers Settings'!$N:$N,1,'Workers Settings'!$H:$H,G$3)/'Demand Locations'!I119)))</f>
        <v/>
      </c>
      <c r="H119" s="24" t="str">
        <f>IF(OR($B119="",H$3="",'Demand Locations'!J119=""),"",IF('Demand Locations'!J119&lt;COUNTIFS('Workers Settings'!$M:$M,$B119,'Workers Settings'!$N:$N,1,'Workers Settings'!$H:$H,H$3),"Warning!",IF('Demand Locations'!J119=0,"",COUNTIFS('Workers Settings'!$M:$M,$B119,'Workers Settings'!$N:$N,1,'Workers Settings'!$H:$H,H$3)/'Demand Locations'!J119)))</f>
        <v/>
      </c>
      <c r="I119" s="24" t="str">
        <f>IF(OR($B119="",I$3="",'Demand Locations'!K119=""),"",IF('Demand Locations'!K119&lt;COUNTIFS('Workers Settings'!$M:$M,$B119,'Workers Settings'!$N:$N,1,'Workers Settings'!$H:$H,I$3),"Warning!",IF('Demand Locations'!K119=0,"",COUNTIFS('Workers Settings'!$M:$M,$B119,'Workers Settings'!$N:$N,1,'Workers Settings'!$H:$H,I$3)/'Demand Locations'!K119)))</f>
        <v/>
      </c>
      <c r="J119" s="24" t="str">
        <f>IF(OR($B119="",J$3="",'Demand Locations'!L119=""),"",IF('Demand Locations'!L119&lt;COUNTIFS('Workers Settings'!$M:$M,$B119,'Workers Settings'!$N:$N,1,'Workers Settings'!$H:$H,J$3),"Warning!",IF('Demand Locations'!L119=0,"",COUNTIFS('Workers Settings'!$M:$M,$B119,'Workers Settings'!$N:$N,1,'Workers Settings'!$H:$H,J$3)/'Demand Locations'!L119)))</f>
        <v/>
      </c>
      <c r="K119" s="24" t="str">
        <f>IF(OR($B119="",K$3="",'Demand Locations'!M119=""),"",IF('Demand Locations'!M119&lt;COUNTIFS('Workers Settings'!$M:$M,$B119,'Workers Settings'!$N:$N,1,'Workers Settings'!$H:$H,K$3),"Warning!",IF('Demand Locations'!M119=0,"",COUNTIFS('Workers Settings'!$M:$M,$B119,'Workers Settings'!$N:$N,1,'Workers Settings'!$H:$H,K$3)/'Demand Locations'!M119)))</f>
        <v/>
      </c>
      <c r="L119" s="24" t="str">
        <f>IF(OR($B119="",L$3="",'Demand Locations'!N119=""),"",IF('Demand Locations'!N119&lt;COUNTIFS('Workers Settings'!$M:$M,$B119,'Workers Settings'!$N:$N,1,'Workers Settings'!$H:$H,L$3),"Warning!",IF('Demand Locations'!N119=0,"",COUNTIFS('Workers Settings'!$M:$M,$B119,'Workers Settings'!$N:$N,1,'Workers Settings'!$H:$H,L$3)/'Demand Locations'!N119)))</f>
        <v/>
      </c>
      <c r="M119" s="24" t="str">
        <f>IF(OR($B119="",M$3="",'Demand Locations'!O119=""),"",IF('Demand Locations'!O119&lt;COUNTIFS('Workers Settings'!$M:$M,$B119,'Workers Settings'!$N:$N,1,'Workers Settings'!$H:$H,M$3),"Warning!",IF('Demand Locations'!O119=0,"",COUNTIFS('Workers Settings'!$M:$M,$B119,'Workers Settings'!$N:$N,1,'Workers Settings'!$H:$H,M$3)/'Demand Locations'!O119)))</f>
        <v/>
      </c>
      <c r="N119" s="24" t="str">
        <f>IF(OR($B119="",N$3="",'Demand Locations'!P119=""),"",IF('Demand Locations'!P119&lt;COUNTIFS('Workers Settings'!$M:$M,$B119,'Workers Settings'!$N:$N,1,'Workers Settings'!$H:$H,N$3),"Warning!",IF('Demand Locations'!P119=0,"",COUNTIFS('Workers Settings'!$M:$M,$B119,'Workers Settings'!$N:$N,1,'Workers Settings'!$H:$H,N$3)/'Demand Locations'!P119)))</f>
        <v/>
      </c>
      <c r="O119" s="24" t="str">
        <f>IF(OR($B119="",O$3="",'Demand Locations'!Q119=""),"",IF('Demand Locations'!Q119&lt;COUNTIFS('Workers Settings'!$M:$M,$B119,'Workers Settings'!$N:$N,1,'Workers Settings'!$H:$H,O$3),"Warning!",IF('Demand Locations'!Q119=0,"",COUNTIFS('Workers Settings'!$M:$M,$B119,'Workers Settings'!$N:$N,1,'Workers Settings'!$H:$H,O$3)/'Demand Locations'!Q119)))</f>
        <v/>
      </c>
      <c r="P119" s="24" t="str">
        <f>IF(OR($B119="",P$3="",'Demand Locations'!R119=""),"",IF('Demand Locations'!R119&lt;COUNTIFS('Workers Settings'!$M:$M,$B119,'Workers Settings'!$N:$N,1,'Workers Settings'!$H:$H,P$3),"Warning!",IF('Demand Locations'!R119=0,"",COUNTIFS('Workers Settings'!$M:$M,$B119,'Workers Settings'!$N:$N,1,'Workers Settings'!$H:$H,P$3)/'Demand Locations'!R119)))</f>
        <v/>
      </c>
      <c r="Q119" s="24" t="str">
        <f>IF(OR($B119="",Q$3="",'Demand Locations'!S119=""),"",IF('Demand Locations'!S119&lt;COUNTIFS('Workers Settings'!$M:$M,$B119,'Workers Settings'!$N:$N,1,'Workers Settings'!$H:$H,Q$3),"Warning!",IF('Demand Locations'!S119=0,"",COUNTIFS('Workers Settings'!$M:$M,$B119,'Workers Settings'!$N:$N,1,'Workers Settings'!$H:$H,Q$3)/'Demand Locations'!S119)))</f>
        <v/>
      </c>
      <c r="R119" s="24" t="str">
        <f>IF(OR($B119="",R$3="",'Demand Locations'!T119=""),"",IF('Demand Locations'!T119&lt;COUNTIFS('Workers Settings'!$M:$M,$B119,'Workers Settings'!$N:$N,1,'Workers Settings'!$H:$H,R$3),"Warning!",IF('Demand Locations'!T119=0,"",COUNTIFS('Workers Settings'!$M:$M,$B119,'Workers Settings'!$N:$N,1,'Workers Settings'!$H:$H,R$3)/'Demand Locations'!T119)))</f>
        <v/>
      </c>
      <c r="S119" s="24" t="str">
        <f>IF(OR($B119="",S$3="",'Demand Locations'!U119=""),"",IF('Demand Locations'!U119&lt;COUNTIFS('Workers Settings'!$M:$M,$B119,'Workers Settings'!$N:$N,1,'Workers Settings'!$H:$H,S$3),"Warning!",IF('Demand Locations'!U119=0,"",COUNTIFS('Workers Settings'!$M:$M,$B119,'Workers Settings'!$N:$N,1,'Workers Settings'!$H:$H,S$3)/'Demand Locations'!U119)))</f>
        <v/>
      </c>
      <c r="T119" s="24" t="str">
        <f>IF(OR($B119="",T$3="",'Demand Locations'!V119=""),"",IF('Demand Locations'!V119&lt;COUNTIFS('Workers Settings'!$M:$M,$B119,'Workers Settings'!$N:$N,1,'Workers Settings'!$H:$H,T$3),"Warning!",IF('Demand Locations'!V119=0,"",COUNTIFS('Workers Settings'!$M:$M,$B119,'Workers Settings'!$N:$N,1,'Workers Settings'!$H:$H,T$3)/'Demand Locations'!V119)))</f>
        <v/>
      </c>
      <c r="U119" s="24" t="str">
        <f>IF(OR($B119="",U$3="",'Demand Locations'!W119=""),"",IF('Demand Locations'!W119&lt;COUNTIFS('Workers Settings'!$M:$M,$B119,'Workers Settings'!$N:$N,1,'Workers Settings'!$H:$H,U$3),"Warning!",IF('Demand Locations'!W119=0,"",COUNTIFS('Workers Settings'!$M:$M,$B119,'Workers Settings'!$N:$N,1,'Workers Settings'!$H:$H,U$3)/'Demand Locations'!W119)))</f>
        <v/>
      </c>
      <c r="V119" s="24" t="str">
        <f>IF(OR($B119="",V$3="",'Demand Locations'!X119=""),"",IF('Demand Locations'!X119&lt;COUNTIFS('Workers Settings'!$M:$M,$B119,'Workers Settings'!$N:$N,1,'Workers Settings'!$H:$H,V$3),"Warning!",IF('Demand Locations'!X119=0,"",COUNTIFS('Workers Settings'!$M:$M,$B119,'Workers Settings'!$N:$N,1,'Workers Settings'!$H:$H,V$3)/'Demand Locations'!X119)))</f>
        <v/>
      </c>
      <c r="W119" s="24" t="str">
        <f>IF(OR($B119="",W$3="",'Demand Locations'!Y119=""),"",IF('Demand Locations'!Y119&lt;COUNTIFS('Workers Settings'!$M:$M,$B119,'Workers Settings'!$N:$N,1,'Workers Settings'!$H:$H,W$3),"Warning!",IF('Demand Locations'!Y119=0,"",COUNTIFS('Workers Settings'!$M:$M,$B119,'Workers Settings'!$N:$N,1,'Workers Settings'!$H:$H,W$3)/'Demand Locations'!Y119)))</f>
        <v/>
      </c>
      <c r="X119" s="24" t="str">
        <f>IF(OR($B119="",X$3="",'Demand Locations'!Z119=""),"",IF('Demand Locations'!Z119&lt;COUNTIFS('Workers Settings'!$M:$M,$B119,'Workers Settings'!$N:$N,1,'Workers Settings'!$H:$H,X$3),"Warning!",IF('Demand Locations'!Z119=0,"",COUNTIFS('Workers Settings'!$M:$M,$B119,'Workers Settings'!$N:$N,1,'Workers Settings'!$H:$H,X$3)/'Demand Locations'!Z119)))</f>
        <v/>
      </c>
      <c r="Y119" s="24" t="str">
        <f>IF(OR($B119="",Y$3="",'Demand Locations'!AA119=""),"",IF('Demand Locations'!AA119&lt;COUNTIFS('Workers Settings'!$M:$M,$B119,'Workers Settings'!$N:$N,1,'Workers Settings'!$H:$H,Y$3),"Warning!",IF('Demand Locations'!AA119=0,"",COUNTIFS('Workers Settings'!$M:$M,$B119,'Workers Settings'!$N:$N,1,'Workers Settings'!$H:$H,Y$3)/'Demand Locations'!AA119)))</f>
        <v/>
      </c>
      <c r="Z119" s="24" t="str">
        <f>IF(OR($B119="",Z$3="",'Demand Locations'!AB119=""),"",IF('Demand Locations'!AB119&lt;COUNTIFS('Workers Settings'!$M:$M,$B119,'Workers Settings'!$N:$N,1,'Workers Settings'!$H:$H,Z$3),"Warning!",IF('Demand Locations'!AB119=0,"",COUNTIFS('Workers Settings'!$M:$M,$B119,'Workers Settings'!$N:$N,1,'Workers Settings'!$H:$H,Z$3)/'Demand Locations'!AB119)))</f>
        <v/>
      </c>
      <c r="AA119" s="24" t="str">
        <f>IF(OR($B119="",AA$3="",'Demand Locations'!AC119=""),"",IF('Demand Locations'!AC119&lt;COUNTIFS('Workers Settings'!$M:$M,$B119,'Workers Settings'!$N:$N,1,'Workers Settings'!$H:$H,AA$3),"Warning!",IF('Demand Locations'!AC119=0,"",COUNTIFS('Workers Settings'!$M:$M,$B119,'Workers Settings'!$N:$N,1,'Workers Settings'!$H:$H,AA$3)/'Demand Locations'!AC119)))</f>
        <v/>
      </c>
      <c r="AB119" s="24" t="str">
        <f>IF(OR($B119="",AB$3="",'Demand Locations'!AD119=""),"",IF('Demand Locations'!AD119&lt;COUNTIFS('Workers Settings'!$M:$M,$B119,'Workers Settings'!$N:$N,1,'Workers Settings'!$H:$H,AB$3),"Warning!",IF('Demand Locations'!AD119=0,"",COUNTIFS('Workers Settings'!$M:$M,$B119,'Workers Settings'!$N:$N,1,'Workers Settings'!$H:$H,AB$3)/'Demand Locations'!AD119)))</f>
        <v/>
      </c>
      <c r="AC119" s="24" t="str">
        <f>IF(OR($B119="",AC$3="",'Demand Locations'!AE119=""),"",IF('Demand Locations'!AE119&lt;COUNTIFS('Workers Settings'!$M:$M,$B119,'Workers Settings'!$N:$N,1,'Workers Settings'!$H:$H,AC$3),"Warning!",IF('Demand Locations'!AE119=0,"",COUNTIFS('Workers Settings'!$M:$M,$B119,'Workers Settings'!$N:$N,1,'Workers Settings'!$H:$H,AC$3)/'Demand Locations'!AE119)))</f>
        <v/>
      </c>
      <c r="AD119" s="24" t="str">
        <f>IF(OR($B119="",AD$3="",'Demand Locations'!AF119=""),"",IF('Demand Locations'!AF119&lt;COUNTIFS('Workers Settings'!$M:$M,$B119,'Workers Settings'!$N:$N,1,'Workers Settings'!$H:$H,AD$3),"Warning!",IF('Demand Locations'!AF119=0,"",COUNTIFS('Workers Settings'!$M:$M,$B119,'Workers Settings'!$N:$N,1,'Workers Settings'!$H:$H,AD$3)/'Demand Locations'!AF119)))</f>
        <v/>
      </c>
      <c r="AE119" s="24" t="str">
        <f>IF(OR($B119="",AE$3="",'Demand Locations'!AG119=""),"",IF('Demand Locations'!AG119&lt;COUNTIFS('Workers Settings'!$M:$M,$B119,'Workers Settings'!$N:$N,1,'Workers Settings'!$H:$H,AE$3),"Warning!",IF('Demand Locations'!AG119=0,"",COUNTIFS('Workers Settings'!$M:$M,$B119,'Workers Settings'!$N:$N,1,'Workers Settings'!$H:$H,AE$3)/'Demand Locations'!AG119)))</f>
        <v/>
      </c>
      <c r="AF119" s="24" t="str">
        <f>IF(OR($B119="",AF$3="",'Demand Locations'!AH119=""),"",IF('Demand Locations'!AH119&lt;COUNTIFS('Workers Settings'!$M:$M,$B119,'Workers Settings'!$N:$N,1,'Workers Settings'!$H:$H,AF$3),"Warning!",IF('Demand Locations'!AH119=0,"",COUNTIFS('Workers Settings'!$M:$M,$B119,'Workers Settings'!$N:$N,1,'Workers Settings'!$H:$H,AF$3)/'Demand Locations'!AH119)))</f>
        <v/>
      </c>
      <c r="AG119" s="24" t="str">
        <f>IF(OR($B119="",AG$3="",'Demand Locations'!AI119=""),"",IF('Demand Locations'!AI119&lt;COUNTIFS('Workers Settings'!$M:$M,$B119,'Workers Settings'!$N:$N,1,'Workers Settings'!$H:$H,AG$3),"Warning!",IF('Demand Locations'!AI119=0,"",COUNTIFS('Workers Settings'!$M:$M,$B119,'Workers Settings'!$N:$N,1,'Workers Settings'!$H:$H,AG$3)/'Demand Locations'!AI119)))</f>
        <v/>
      </c>
      <c r="AH119" s="24" t="str">
        <f>IF(OR($B119="",AH$3="",'Demand Locations'!AJ119=""),"",IF('Demand Locations'!AJ119&lt;COUNTIFS('Workers Settings'!$M:$M,$B119,'Workers Settings'!$N:$N,1,'Workers Settings'!$H:$H,AH$3),"Warning!",IF('Demand Locations'!AJ119=0,"",COUNTIFS('Workers Settings'!$M:$M,$B119,'Workers Settings'!$N:$N,1,'Workers Settings'!$H:$H,AH$3)/'Demand Locations'!AJ119)))</f>
        <v/>
      </c>
      <c r="AI119" s="24" t="str">
        <f>IF(OR($B119="",AI$3="",'Demand Locations'!AK119=""),"",IF('Demand Locations'!AK119&lt;COUNTIFS('Workers Settings'!$M:$M,$B119,'Workers Settings'!$N:$N,1,'Workers Settings'!$H:$H,AI$3),"Warning!",IF('Demand Locations'!AK119=0,"",COUNTIFS('Workers Settings'!$M:$M,$B119,'Workers Settings'!$N:$N,1,'Workers Settings'!$H:$H,AI$3)/'Demand Locations'!AK119)))</f>
        <v/>
      </c>
      <c r="AJ119" s="24" t="str">
        <f>IF(OR($B119="",AJ$3="",'Demand Locations'!AL119=""),"",IF('Demand Locations'!AL119&lt;COUNTIFS('Workers Settings'!$M:$M,$B119,'Workers Settings'!$N:$N,1,'Workers Settings'!$H:$H,AJ$3),"Warning!",IF('Demand Locations'!AL119=0,"",COUNTIFS('Workers Settings'!$M:$M,$B119,'Workers Settings'!$N:$N,1,'Workers Settings'!$H:$H,AJ$3)/'Demand Locations'!AL119)))</f>
        <v/>
      </c>
      <c r="AK119" s="24" t="str">
        <f>IF(OR($B119="",AK$3="",'Demand Locations'!AM119=""),"",IF('Demand Locations'!AM119&lt;COUNTIFS('Workers Settings'!$M:$M,$B119,'Workers Settings'!$N:$N,1,'Workers Settings'!$H:$H,AK$3),"Warning!",IF('Demand Locations'!AM119=0,"",COUNTIFS('Workers Settings'!$M:$M,$B119,'Workers Settings'!$N:$N,1,'Workers Settings'!$H:$H,AK$3)/'Demand Locations'!AM119)))</f>
        <v/>
      </c>
      <c r="AL119" s="24" t="str">
        <f>IF(OR($B119="",AL$3="",'Demand Locations'!AN119=""),"",IF('Demand Locations'!AN119&lt;COUNTIFS('Workers Settings'!$M:$M,$B119,'Workers Settings'!$N:$N,1,'Workers Settings'!$H:$H,AL$3),"Warning!",IF('Demand Locations'!AN119=0,"",COUNTIFS('Workers Settings'!$M:$M,$B119,'Workers Settings'!$N:$N,1,'Workers Settings'!$H:$H,AL$3)/'Demand Locations'!AN119)))</f>
        <v/>
      </c>
      <c r="AM119" s="24" t="str">
        <f>IF(OR($B119="",AM$3="",'Demand Locations'!AO119=""),"",IF('Demand Locations'!AO119&lt;COUNTIFS('Workers Settings'!$M:$M,$B119,'Workers Settings'!$N:$N,1,'Workers Settings'!$H:$H,AM$3),"Warning!",IF('Demand Locations'!AO119=0,"",COUNTIFS('Workers Settings'!$M:$M,$B119,'Workers Settings'!$N:$N,1,'Workers Settings'!$H:$H,AM$3)/'Demand Locations'!AO119)))</f>
        <v/>
      </c>
      <c r="AN119" s="24" t="str">
        <f>IF(OR($B119="",AN$3="",'Demand Locations'!AP119=""),"",IF('Demand Locations'!AP119&lt;COUNTIFS('Workers Settings'!$M:$M,$B119,'Workers Settings'!$N:$N,1,'Workers Settings'!$H:$H,AN$3),"Warning!",IF('Demand Locations'!AP119=0,"",COUNTIFS('Workers Settings'!$M:$M,$B119,'Workers Settings'!$N:$N,1,'Workers Settings'!$H:$H,AN$3)/'Demand Locations'!AP119)))</f>
        <v/>
      </c>
      <c r="AO119" s="24" t="str">
        <f>IF(OR($B119="",AO$3="",'Demand Locations'!AQ119=""),"",IF('Demand Locations'!AQ119&lt;COUNTIFS('Workers Settings'!$M:$M,$B119,'Workers Settings'!$N:$N,1,'Workers Settings'!$H:$H,AO$3),"Warning!",IF('Demand Locations'!AQ119=0,"",COUNTIFS('Workers Settings'!$M:$M,$B119,'Workers Settings'!$N:$N,1,'Workers Settings'!$H:$H,AO$3)/'Demand Locations'!AQ119)))</f>
        <v/>
      </c>
      <c r="AP119" s="24" t="str">
        <f>IF(OR($B119="",AP$3="",'Demand Locations'!AR119=""),"",IF('Demand Locations'!AR119&lt;COUNTIFS('Workers Settings'!$M:$M,$B119,'Workers Settings'!$N:$N,1,'Workers Settings'!$H:$H,AP$3),"Warning!",IF('Demand Locations'!AR119=0,"",COUNTIFS('Workers Settings'!$M:$M,$B119,'Workers Settings'!$N:$N,1,'Workers Settings'!$H:$H,AP$3)/'Demand Locations'!AR119)))</f>
        <v/>
      </c>
      <c r="AQ119" s="24" t="str">
        <f>IF(OR($B119="",AQ$3="",'Demand Locations'!AS119=""),"",IF('Demand Locations'!AS119&lt;COUNTIFS('Workers Settings'!$M:$M,$B119,'Workers Settings'!$N:$N,1,'Workers Settings'!$H:$H,AQ$3),"Warning!",IF('Demand Locations'!AS119=0,"",COUNTIFS('Workers Settings'!$M:$M,$B119,'Workers Settings'!$N:$N,1,'Workers Settings'!$H:$H,AQ$3)/'Demand Locations'!AS119)))</f>
        <v/>
      </c>
      <c r="AR119" s="24" t="str">
        <f>IF(OR($B119="",AR$3="",'Demand Locations'!AT119=""),"",IF('Demand Locations'!AT119&lt;COUNTIFS('Workers Settings'!$M:$M,$B119,'Workers Settings'!$N:$N,1,'Workers Settings'!$H:$H,AR$3),"Warning!",IF('Demand Locations'!AT119=0,"",COUNTIFS('Workers Settings'!$M:$M,$B119,'Workers Settings'!$N:$N,1,'Workers Settings'!$H:$H,AR$3)/'Demand Locations'!AT119)))</f>
        <v/>
      </c>
      <c r="AS119" s="24" t="str">
        <f>IF(OR($B119="",AS$3="",'Demand Locations'!AU119=""),"",IF('Demand Locations'!AU119&lt;COUNTIFS('Workers Settings'!$M:$M,$B119,'Workers Settings'!$N:$N,1,'Workers Settings'!$H:$H,AS$3),"Warning!",IF('Demand Locations'!AU119=0,"",COUNTIFS('Workers Settings'!$M:$M,$B119,'Workers Settings'!$N:$N,1,'Workers Settings'!$H:$H,AS$3)/'Demand Locations'!AU119)))</f>
        <v/>
      </c>
      <c r="AT119" s="24" t="str">
        <f>IF(OR($B119="",AT$3="",'Demand Locations'!AV119=""),"",IF('Demand Locations'!AV119&lt;COUNTIFS('Workers Settings'!$M:$M,$B119,'Workers Settings'!$N:$N,1,'Workers Settings'!$H:$H,AT$3),"Warning!",IF('Demand Locations'!AV119=0,"",COUNTIFS('Workers Settings'!$M:$M,$B119,'Workers Settings'!$N:$N,1,'Workers Settings'!$H:$H,AT$3)/'Demand Locations'!AV119)))</f>
        <v/>
      </c>
      <c r="AU119" s="24" t="str">
        <f>IF(OR($B119="",AU$3="",'Demand Locations'!AW119=""),"",IF('Demand Locations'!AW119&lt;COUNTIFS('Workers Settings'!$M:$M,$B119,'Workers Settings'!$N:$N,1,'Workers Settings'!$H:$H,AU$3),"Warning!",IF('Demand Locations'!AW119=0,"",COUNTIFS('Workers Settings'!$M:$M,$B119,'Workers Settings'!$N:$N,1,'Workers Settings'!$H:$H,AU$3)/'Demand Locations'!AW119)))</f>
        <v/>
      </c>
      <c r="AV119" s="24" t="str">
        <f>IF(OR($B119="",AV$3="",'Demand Locations'!AX119=""),"",IF('Demand Locations'!AX119&lt;COUNTIFS('Workers Settings'!$M:$M,$B119,'Workers Settings'!$N:$N,1,'Workers Settings'!$H:$H,AV$3),"Warning!",IF('Demand Locations'!AX119=0,"",COUNTIFS('Workers Settings'!$M:$M,$B119,'Workers Settings'!$N:$N,1,'Workers Settings'!$H:$H,AV$3)/'Demand Locations'!AX119)))</f>
        <v/>
      </c>
      <c r="AW119" s="24" t="str">
        <f>IF(OR($B119="",AW$3="",'Demand Locations'!AY119=""),"",IF('Demand Locations'!AY119&lt;COUNTIFS('Workers Settings'!$M:$M,$B119,'Workers Settings'!$N:$N,1,'Workers Settings'!$H:$H,AW$3),"Warning!",IF('Demand Locations'!AY119=0,"",COUNTIFS('Workers Settings'!$M:$M,$B119,'Workers Settings'!$N:$N,1,'Workers Settings'!$H:$H,AW$3)/'Demand Locations'!AY119)))</f>
        <v/>
      </c>
      <c r="AX119" s="24" t="str">
        <f>IF(OR($B119="",AX$3="",'Demand Locations'!AZ119=""),"",IF('Demand Locations'!AZ119&lt;COUNTIFS('Workers Settings'!$M:$M,$B119,'Workers Settings'!$N:$N,1,'Workers Settings'!$H:$H,AX$3),"Warning!",IF('Demand Locations'!AZ119=0,"",COUNTIFS('Workers Settings'!$M:$M,$B119,'Workers Settings'!$N:$N,1,'Workers Settings'!$H:$H,AX$3)/'Demand Locations'!AZ119)))</f>
        <v/>
      </c>
      <c r="AY119" s="24" t="str">
        <f>IF(OR($B119="",AY$3="",'Demand Locations'!BA119=""),"",IF('Demand Locations'!BA119&lt;COUNTIFS('Workers Settings'!$M:$M,$B119,'Workers Settings'!$N:$N,1,'Workers Settings'!$H:$H,AY$3),"Warning!",IF('Demand Locations'!BA119=0,"",COUNTIFS('Workers Settings'!$M:$M,$B119,'Workers Settings'!$N:$N,1,'Workers Settings'!$H:$H,AY$3)/'Demand Locations'!BA119)))</f>
        <v/>
      </c>
      <c r="AZ119" s="24" t="str">
        <f>IF(OR($B119="",AZ$3="",'Demand Locations'!BB119=""),"",IF('Demand Locations'!BB119&lt;COUNTIFS('Workers Settings'!$M:$M,$B119,'Workers Settings'!$N:$N,1,'Workers Settings'!$H:$H,AZ$3),"Warning!",IF('Demand Locations'!BB119=0,"",COUNTIFS('Workers Settings'!$M:$M,$B119,'Workers Settings'!$N:$N,1,'Workers Settings'!$H:$H,AZ$3)/'Demand Locations'!BB119)))</f>
        <v/>
      </c>
      <c r="BA119" s="24" t="str">
        <f>IF(OR($B119="",BA$3="",'Demand Locations'!BC119=""),"",IF('Demand Locations'!BC119&lt;COUNTIFS('Workers Settings'!$M:$M,$B119,'Workers Settings'!$N:$N,1,'Workers Settings'!$H:$H,BA$3),"Warning!",IF('Demand Locations'!BC119=0,"",COUNTIFS('Workers Settings'!$M:$M,$B119,'Workers Settings'!$N:$N,1,'Workers Settings'!$H:$H,BA$3)/'Demand Locations'!BC119)))</f>
        <v/>
      </c>
      <c r="BB119" s="24" t="str">
        <f>IF(OR($B119="",BB$3="",'Demand Locations'!BD119=""),"",IF('Demand Locations'!BD119&lt;COUNTIFS('Workers Settings'!$M:$M,$B119,'Workers Settings'!$N:$N,1,'Workers Settings'!$H:$H,BB$3),"Warning!",IF('Demand Locations'!BD119=0,"",COUNTIFS('Workers Settings'!$M:$M,$B119,'Workers Settings'!$N:$N,1,'Workers Settings'!$H:$H,BB$3)/'Demand Locations'!BD119)))</f>
        <v/>
      </c>
      <c r="BC119" s="24" t="str">
        <f>IF(OR($B119="",BC$3="",'Demand Locations'!BE119=""),"",IF('Demand Locations'!BE119&lt;COUNTIFS('Workers Settings'!$M:$M,$B119,'Workers Settings'!$N:$N,1,'Workers Settings'!$H:$H,BC$3),"Warning!",IF('Demand Locations'!BE119=0,"",COUNTIFS('Workers Settings'!$M:$M,$B119,'Workers Settings'!$N:$N,1,'Workers Settings'!$H:$H,BC$3)/'Demand Locations'!BE119)))</f>
        <v/>
      </c>
      <c r="BD119" s="24" t="str">
        <f>IF(OR($B119="",BD$3="",'Demand Locations'!BF119=""),"",IF('Demand Locations'!BF119&lt;COUNTIFS('Workers Settings'!$M:$M,$B119,'Workers Settings'!$N:$N,1,'Workers Settings'!$H:$H,BD$3),"Warning!",IF('Demand Locations'!BF119=0,"",COUNTIFS('Workers Settings'!$M:$M,$B119,'Workers Settings'!$N:$N,1,'Workers Settings'!$H:$H,BD$3)/'Demand Locations'!BF119)))</f>
        <v/>
      </c>
      <c r="BE119" s="24" t="str">
        <f>IF(OR($B119="",BE$3="",'Demand Locations'!BG119=""),"",IF('Demand Locations'!BG119&lt;COUNTIFS('Workers Settings'!$M:$M,$B119,'Workers Settings'!$N:$N,1,'Workers Settings'!$H:$H,BE$3),"Warning!",IF('Demand Locations'!BG119=0,"",COUNTIFS('Workers Settings'!$M:$M,$B119,'Workers Settings'!$N:$N,1,'Workers Settings'!$H:$H,BE$3)/'Demand Locations'!BG119)))</f>
        <v/>
      </c>
      <c r="BF119" s="24" t="str">
        <f>IF(OR($B119="",BF$3="",'Demand Locations'!BH119=""),"",IF('Demand Locations'!BH119&lt;COUNTIFS('Workers Settings'!$M:$M,$B119,'Workers Settings'!$N:$N,1,'Workers Settings'!$H:$H,BF$3),"Warning!",IF('Demand Locations'!BH119=0,"",COUNTIFS('Workers Settings'!$M:$M,$B119,'Workers Settings'!$N:$N,1,'Workers Settings'!$H:$H,BF$3)/'Demand Locations'!BH119)))</f>
        <v/>
      </c>
      <c r="BG119" s="24" t="str">
        <f>IF(OR($B119="",BG$3="",'Demand Locations'!BI119=""),"",IF('Demand Locations'!BI119&lt;COUNTIFS('Workers Settings'!$M:$M,$B119,'Workers Settings'!$N:$N,1,'Workers Settings'!$H:$H,BG$3),"Warning!",IF('Demand Locations'!BI119=0,"",COUNTIFS('Workers Settings'!$M:$M,$B119,'Workers Settings'!$N:$N,1,'Workers Settings'!$H:$H,BG$3)/'Demand Locations'!BI119)))</f>
        <v/>
      </c>
      <c r="BH119" s="24" t="str">
        <f>IF(OR($B119="",BH$3="",'Demand Locations'!BJ119=""),"",IF('Demand Locations'!BJ119&lt;COUNTIFS('Workers Settings'!$M:$M,$B119,'Workers Settings'!$N:$N,1,'Workers Settings'!$H:$H,BH$3),"Warning!",IF('Demand Locations'!BJ119=0,"",COUNTIFS('Workers Settings'!$M:$M,$B119,'Workers Settings'!$N:$N,1,'Workers Settings'!$H:$H,BH$3)/'Demand Locations'!BJ119)))</f>
        <v/>
      </c>
      <c r="BI119" s="24" t="str">
        <f>IF(OR($B119="",BI$3="",'Demand Locations'!BK119=""),"",IF('Demand Locations'!BK119&lt;COUNTIFS('Workers Settings'!$M:$M,$B119,'Workers Settings'!$N:$N,1,'Workers Settings'!$H:$H,BI$3),"Warning!",IF('Demand Locations'!BK119=0,"",COUNTIFS('Workers Settings'!$M:$M,$B119,'Workers Settings'!$N:$N,1,'Workers Settings'!$H:$H,BI$3)/'Demand Locations'!BK119)))</f>
        <v/>
      </c>
      <c r="BJ119" s="24" t="str">
        <f>IF(OR($B119="",BJ$3="",'Demand Locations'!BL119=""),"",IF('Demand Locations'!BL119&lt;COUNTIFS('Workers Settings'!$M:$M,$B119,'Workers Settings'!$N:$N,1,'Workers Settings'!$H:$H,BJ$3),"Warning!",IF('Demand Locations'!BL119=0,"",COUNTIFS('Workers Settings'!$M:$M,$B119,'Workers Settings'!$N:$N,1,'Workers Settings'!$H:$H,BJ$3)/'Demand Locations'!BL119)))</f>
        <v/>
      </c>
      <c r="BK119" s="24" t="str">
        <f>IF(OR($B119="",BK$3="",'Demand Locations'!BM119=""),"",IF('Demand Locations'!BM119&lt;COUNTIFS('Workers Settings'!$M:$M,$B119,'Workers Settings'!$N:$N,1,'Workers Settings'!$H:$H,BK$3),"Warning!",IF('Demand Locations'!BM119=0,"",COUNTIFS('Workers Settings'!$M:$M,$B119,'Workers Settings'!$N:$N,1,'Workers Settings'!$H:$H,BK$3)/'Demand Locations'!BM119)))</f>
        <v/>
      </c>
      <c r="BL119" s="24" t="str">
        <f>IF(OR($B119="",BL$3="",'Demand Locations'!BN119=""),"",IF('Demand Locations'!BN119&lt;COUNTIFS('Workers Settings'!$M:$M,$B119,'Workers Settings'!$N:$N,1,'Workers Settings'!$H:$H,BL$3),"Warning!",IF('Demand Locations'!BN119=0,"",COUNTIFS('Workers Settings'!$M:$M,$B119,'Workers Settings'!$N:$N,1,'Workers Settings'!$H:$H,BL$3)/'Demand Locations'!BN119)))</f>
        <v/>
      </c>
      <c r="BM119" s="24" t="str">
        <f>IF(OR($B119="",BM$3="",'Demand Locations'!BO119=""),"",IF('Demand Locations'!BO119&lt;COUNTIFS('Workers Settings'!$M:$M,$B119,'Workers Settings'!$N:$N,1,'Workers Settings'!$H:$H,BM$3),"Warning!",IF('Demand Locations'!BO119=0,"",COUNTIFS('Workers Settings'!$M:$M,$B119,'Workers Settings'!$N:$N,1,'Workers Settings'!$H:$H,BM$3)/'Demand Locations'!BO119)))</f>
        <v/>
      </c>
      <c r="BN119" s="24" t="str">
        <f>IF(OR($B119="",BN$3="",'Demand Locations'!BP119=""),"",IF('Demand Locations'!BP119&lt;COUNTIFS('Workers Settings'!$M:$M,$B119,'Workers Settings'!$N:$N,1,'Workers Settings'!$H:$H,BN$3),"Warning!",IF('Demand Locations'!BP119=0,"",COUNTIFS('Workers Settings'!$M:$M,$B119,'Workers Settings'!$N:$N,1,'Workers Settings'!$H:$H,BN$3)/'Demand Locations'!BP119)))</f>
        <v/>
      </c>
      <c r="BO119" s="24" t="str">
        <f>IF(OR($B119="",BO$3="",'Demand Locations'!BQ119=""),"",IF('Demand Locations'!BQ119&lt;COUNTIFS('Workers Settings'!$M:$M,$B119,'Workers Settings'!$N:$N,1,'Workers Settings'!$H:$H,BO$3),"Warning!",IF('Demand Locations'!BQ119=0,"",COUNTIFS('Workers Settings'!$M:$M,$B119,'Workers Settings'!$N:$N,1,'Workers Settings'!$H:$H,BO$3)/'Demand Locations'!BQ119)))</f>
        <v/>
      </c>
      <c r="BP119" s="24" t="str">
        <f>IF(OR($B119="",BP$3="",'Demand Locations'!BR119=""),"",IF('Demand Locations'!BR119&lt;COUNTIFS('Workers Settings'!$M:$M,$B119,'Workers Settings'!$N:$N,1,'Workers Settings'!$H:$H,BP$3),"Warning!",IF('Demand Locations'!BR119=0,"",COUNTIFS('Workers Settings'!$M:$M,$B119,'Workers Settings'!$N:$N,1,'Workers Settings'!$H:$H,BP$3)/'Demand Locations'!BR119)))</f>
        <v/>
      </c>
      <c r="BQ119" s="24" t="str">
        <f>IF(OR($B119="",BQ$3="",'Demand Locations'!BS119=""),"",IF('Demand Locations'!BS119&lt;COUNTIFS('Workers Settings'!$M:$M,$B119,'Workers Settings'!$N:$N,1,'Workers Settings'!$H:$H,BQ$3),"Warning!",IF('Demand Locations'!BS119=0,"",COUNTIFS('Workers Settings'!$M:$M,$B119,'Workers Settings'!$N:$N,1,'Workers Settings'!$H:$H,BQ$3)/'Demand Locations'!BS119)))</f>
        <v/>
      </c>
      <c r="BR119" s="24" t="str">
        <f>IF(OR($B119="",BR$3="",'Demand Locations'!BT119=""),"",IF('Demand Locations'!BT119&lt;COUNTIFS('Workers Settings'!$M:$M,$B119,'Workers Settings'!$N:$N,1,'Workers Settings'!$H:$H,BR$3),"Warning!",IF('Demand Locations'!BT119=0,"",COUNTIFS('Workers Settings'!$M:$M,$B119,'Workers Settings'!$N:$N,1,'Workers Settings'!$H:$H,BR$3)/'Demand Locations'!BT119)))</f>
        <v/>
      </c>
      <c r="BS119" s="24" t="str">
        <f>IF(OR($B119="",BS$3="",'Demand Locations'!BU119=""),"",IF('Demand Locations'!BU119&lt;COUNTIFS('Workers Settings'!$M:$M,$B119,'Workers Settings'!$N:$N,1,'Workers Settings'!$H:$H,BS$3),"Warning!",IF('Demand Locations'!BU119=0,"",COUNTIFS('Workers Settings'!$M:$M,$B119,'Workers Settings'!$N:$N,1,'Workers Settings'!$H:$H,BS$3)/'Demand Locations'!BU119)))</f>
        <v/>
      </c>
      <c r="BT119" s="24" t="str">
        <f>IF(OR($B119="",BT$3="",'Demand Locations'!BV119=""),"",IF('Demand Locations'!BV119&lt;COUNTIFS('Workers Settings'!$M:$M,$B119,'Workers Settings'!$N:$N,1,'Workers Settings'!$H:$H,BT$3),"Warning!",IF('Demand Locations'!BV119=0,"",COUNTIFS('Workers Settings'!$M:$M,$B119,'Workers Settings'!$N:$N,1,'Workers Settings'!$H:$H,BT$3)/'Demand Locations'!BV119)))</f>
        <v/>
      </c>
      <c r="BU119" s="24" t="str">
        <f>IF(OR($B119="",BU$3="",'Demand Locations'!BW119=""),"",IF('Demand Locations'!BW119&lt;COUNTIFS('Workers Settings'!$M:$M,$B119,'Workers Settings'!$N:$N,1,'Workers Settings'!$H:$H,BU$3),"Warning!",IF('Demand Locations'!BW119=0,"",COUNTIFS('Workers Settings'!$M:$M,$B119,'Workers Settings'!$N:$N,1,'Workers Settings'!$H:$H,BU$3)/'Demand Locations'!BW119)))</f>
        <v/>
      </c>
      <c r="BV119" s="24" t="str">
        <f>IF(OR($B119="",BV$3="",'Demand Locations'!BX119=""),"",IF('Demand Locations'!BX119&lt;COUNTIFS('Workers Settings'!$M:$M,$B119,'Workers Settings'!$N:$N,1,'Workers Settings'!$H:$H,BV$3),"Warning!",IF('Demand Locations'!BX119=0,"",COUNTIFS('Workers Settings'!$M:$M,$B119,'Workers Settings'!$N:$N,1,'Workers Settings'!$H:$H,BV$3)/'Demand Locations'!BX119)))</f>
        <v/>
      </c>
      <c r="BW119" s="24" t="str">
        <f>IF(OR($B119="",BW$3="",'Demand Locations'!BY119=""),"",IF('Demand Locations'!BY119&lt;COUNTIFS('Workers Settings'!$M:$M,$B119,'Workers Settings'!$N:$N,1,'Workers Settings'!$H:$H,BW$3),"Warning!",IF('Demand Locations'!BY119=0,"",COUNTIFS('Workers Settings'!$M:$M,$B119,'Workers Settings'!$N:$N,1,'Workers Settings'!$H:$H,BW$3)/'Demand Locations'!BY119)))</f>
        <v/>
      </c>
      <c r="BX119" s="24" t="str">
        <f>IF(OR($B119="",BX$3="",'Demand Locations'!BZ119=""),"",IF('Demand Locations'!BZ119&lt;COUNTIFS('Workers Settings'!$M:$M,$B119,'Workers Settings'!$N:$N,1,'Workers Settings'!$H:$H,BX$3),"Warning!",IF('Demand Locations'!BZ119=0,"",COUNTIFS('Workers Settings'!$M:$M,$B119,'Workers Settings'!$N:$N,1,'Workers Settings'!$H:$H,BX$3)/'Demand Locations'!BZ119)))</f>
        <v/>
      </c>
      <c r="BY119" s="24" t="str">
        <f>IF(OR($B119="",BY$3="",'Demand Locations'!CA119=""),"",IF('Demand Locations'!CA119&lt;COUNTIFS('Workers Settings'!$M:$M,$B119,'Workers Settings'!$N:$N,1,'Workers Settings'!$H:$H,BY$3),"Warning!",IF('Demand Locations'!CA119=0,"",COUNTIFS('Workers Settings'!$M:$M,$B119,'Workers Settings'!$N:$N,1,'Workers Settings'!$H:$H,BY$3)/'Demand Locations'!CA119)))</f>
        <v/>
      </c>
      <c r="BZ119" s="24" t="str">
        <f>IF(OR($B119="",BZ$3="",'Demand Locations'!CB119=""),"",IF('Demand Locations'!CB119&lt;COUNTIFS('Workers Settings'!$M:$M,$B119,'Workers Settings'!$N:$N,1,'Workers Settings'!$H:$H,BZ$3),"Warning!",IF('Demand Locations'!CB119=0,"",COUNTIFS('Workers Settings'!$M:$M,$B119,'Workers Settings'!$N:$N,1,'Workers Settings'!$H:$H,BZ$3)/'Demand Locations'!CB119)))</f>
        <v/>
      </c>
      <c r="CA119" s="24" t="str">
        <f>IF(OR($B119="",CA$3="",'Demand Locations'!CC119=""),"",IF('Demand Locations'!CC119&lt;COUNTIFS('Workers Settings'!$M:$M,$B119,'Workers Settings'!$N:$N,1,'Workers Settings'!$H:$H,CA$3),"Warning!",IF('Demand Locations'!CC119=0,"",COUNTIFS('Workers Settings'!$M:$M,$B119,'Workers Settings'!$N:$N,1,'Workers Settings'!$H:$H,CA$3)/'Demand Locations'!CC119)))</f>
        <v/>
      </c>
      <c r="CB119" s="24" t="str">
        <f>IF(OR($B119="",CB$3="",'Demand Locations'!CD119=""),"",IF('Demand Locations'!CD119&lt;COUNTIFS('Workers Settings'!$M:$M,$B119,'Workers Settings'!$N:$N,1,'Workers Settings'!$H:$H,CB$3),"Warning!",IF('Demand Locations'!CD119=0,"",COUNTIFS('Workers Settings'!$M:$M,$B119,'Workers Settings'!$N:$N,1,'Workers Settings'!$H:$H,CB$3)/'Demand Locations'!CD119)))</f>
        <v/>
      </c>
      <c r="CC119" s="24" t="str">
        <f>IF(OR($B119="",CC$3="",'Demand Locations'!CE119=""),"",IF('Demand Locations'!CE119&lt;COUNTIFS('Workers Settings'!$M:$M,$B119,'Workers Settings'!$N:$N,1,'Workers Settings'!$H:$H,CC$3),"Warning!",IF('Demand Locations'!CE119=0,"",COUNTIFS('Workers Settings'!$M:$M,$B119,'Workers Settings'!$N:$N,1,'Workers Settings'!$H:$H,CC$3)/'Demand Locations'!CE119)))</f>
        <v/>
      </c>
      <c r="CD119" s="24" t="str">
        <f>IF(OR($B119="",CD$3="",'Demand Locations'!CF119=""),"",IF('Demand Locations'!CF119&lt;COUNTIFS('Workers Settings'!$M:$M,$B119,'Workers Settings'!$N:$N,1,'Workers Settings'!$H:$H,CD$3),"Warning!",IF('Demand Locations'!CF119=0,"",COUNTIFS('Workers Settings'!$M:$M,$B119,'Workers Settings'!$N:$N,1,'Workers Settings'!$H:$H,CD$3)/'Demand Locations'!CF119)))</f>
        <v/>
      </c>
      <c r="CE119" s="24" t="str">
        <f>IF(OR($B119="",CE$3="",'Demand Locations'!CG119=""),"",IF('Demand Locations'!CG119&lt;COUNTIFS('Workers Settings'!$M:$M,$B119,'Workers Settings'!$N:$N,1,'Workers Settings'!$H:$H,CE$3),"Warning!",IF('Demand Locations'!CG119=0,"",COUNTIFS('Workers Settings'!$M:$M,$B119,'Workers Settings'!$N:$N,1,'Workers Settings'!$H:$H,CE$3)/'Demand Locations'!CG119)))</f>
        <v/>
      </c>
      <c r="CF119" s="24" t="str">
        <f>IF(OR($B119="",CF$3="",'Demand Locations'!CH119=""),"",IF('Demand Locations'!CH119&lt;COUNTIFS('Workers Settings'!$M:$M,$B119,'Workers Settings'!$N:$N,1,'Workers Settings'!$H:$H,CF$3),"Warning!",IF('Demand Locations'!CH119=0,"",COUNTIFS('Workers Settings'!$M:$M,$B119,'Workers Settings'!$N:$N,1,'Workers Settings'!$H:$H,CF$3)/'Demand Locations'!CH119)))</f>
        <v/>
      </c>
      <c r="CG119" s="24" t="str">
        <f>IF(OR($B119="",CG$3="",'Demand Locations'!CI119=""),"",IF('Demand Locations'!CI119&lt;COUNTIFS('Workers Settings'!$M:$M,$B119,'Workers Settings'!$N:$N,1,'Workers Settings'!$H:$H,CG$3),"Warning!",IF('Demand Locations'!CI119=0,"",COUNTIFS('Workers Settings'!$M:$M,$B119,'Workers Settings'!$N:$N,1,'Workers Settings'!$H:$H,CG$3)/'Demand Locations'!CI119)))</f>
        <v/>
      </c>
      <c r="CH119" s="24" t="str">
        <f>IF(OR($B119="",CH$3="",'Demand Locations'!CJ119=""),"",IF('Demand Locations'!CJ119&lt;COUNTIFS('Workers Settings'!$M:$M,$B119,'Workers Settings'!$N:$N,1,'Workers Settings'!$H:$H,CH$3),"Warning!",IF('Demand Locations'!CJ119=0,"",COUNTIFS('Workers Settings'!$M:$M,$B119,'Workers Settings'!$N:$N,1,'Workers Settings'!$H:$H,CH$3)/'Demand Locations'!CJ119)))</f>
        <v/>
      </c>
      <c r="CI119" s="24" t="str">
        <f>IF(OR($B119="",CI$3="",'Demand Locations'!CK119=""),"",IF('Demand Locations'!CK119&lt;COUNTIFS('Workers Settings'!$M:$M,$B119,'Workers Settings'!$N:$N,1,'Workers Settings'!$H:$H,CI$3),"Warning!",IF('Demand Locations'!CK119=0,"",COUNTIFS('Workers Settings'!$M:$M,$B119,'Workers Settings'!$N:$N,1,'Workers Settings'!$H:$H,CI$3)/'Demand Locations'!CK119)))</f>
        <v/>
      </c>
      <c r="CJ119" s="24" t="str">
        <f>IF(OR($B119="",CJ$3="",'Demand Locations'!CL119=""),"",IF('Demand Locations'!CL119&lt;COUNTIFS('Workers Settings'!$M:$M,$B119,'Workers Settings'!$N:$N,1,'Workers Settings'!$H:$H,CJ$3),"Warning!",IF('Demand Locations'!CL119=0,"",COUNTIFS('Workers Settings'!$M:$M,$B119,'Workers Settings'!$N:$N,1,'Workers Settings'!$H:$H,CJ$3)/'Demand Locations'!CL119)))</f>
        <v/>
      </c>
      <c r="CK119" s="24" t="str">
        <f>IF(OR($B119="",CK$3="",'Demand Locations'!CM119=""),"",IF('Demand Locations'!CM119&lt;COUNTIFS('Workers Settings'!$M:$M,$B119,'Workers Settings'!$N:$N,1,'Workers Settings'!$H:$H,CK$3),"Warning!",IF('Demand Locations'!CM119=0,"",COUNTIFS('Workers Settings'!$M:$M,$B119,'Workers Settings'!$N:$N,1,'Workers Settings'!$H:$H,CK$3)/'Demand Locations'!CM119)))</f>
        <v/>
      </c>
      <c r="CL119" s="24" t="str">
        <f>IF(OR($B119="",CL$3="",'Demand Locations'!CN119=""),"",IF('Demand Locations'!CN119&lt;COUNTIFS('Workers Settings'!$M:$M,$B119,'Workers Settings'!$N:$N,1,'Workers Settings'!$H:$H,CL$3),"Warning!",IF('Demand Locations'!CN119=0,"",COUNTIFS('Workers Settings'!$M:$M,$B119,'Workers Settings'!$N:$N,1,'Workers Settings'!$H:$H,CL$3)/'Demand Locations'!CN119)))</f>
        <v/>
      </c>
      <c r="CM119" s="24" t="str">
        <f>IF(OR($B119="",CM$3="",'Demand Locations'!CO119=""),"",IF('Demand Locations'!CO119&lt;COUNTIFS('Workers Settings'!$M:$M,$B119,'Workers Settings'!$N:$N,1,'Workers Settings'!$H:$H,CM$3),"Warning!",IF('Demand Locations'!CO119=0,"",COUNTIFS('Workers Settings'!$M:$M,$B119,'Workers Settings'!$N:$N,1,'Workers Settings'!$H:$H,CM$3)/'Demand Locations'!CO119)))</f>
        <v/>
      </c>
      <c r="CN119" s="24" t="str">
        <f>IF(OR($B119="",CN$3="",'Demand Locations'!CP119=""),"",IF('Demand Locations'!CP119&lt;COUNTIFS('Workers Settings'!$M:$M,$B119,'Workers Settings'!$N:$N,1,'Workers Settings'!$H:$H,CN$3),"Warning!",IF('Demand Locations'!CP119=0,"",COUNTIFS('Workers Settings'!$M:$M,$B119,'Workers Settings'!$N:$N,1,'Workers Settings'!$H:$H,CN$3)/'Demand Locations'!CP119)))</f>
        <v/>
      </c>
      <c r="CO119" s="24" t="str">
        <f>IF(OR($B119="",CO$3="",'Demand Locations'!CQ119=""),"",IF('Demand Locations'!CQ119&lt;COUNTIFS('Workers Settings'!$M:$M,$B119,'Workers Settings'!$N:$N,1,'Workers Settings'!$H:$H,CO$3),"Warning!",IF('Demand Locations'!CQ119=0,"",COUNTIFS('Workers Settings'!$M:$M,$B119,'Workers Settings'!$N:$N,1,'Workers Settings'!$H:$H,CO$3)/'Demand Locations'!CQ119)))</f>
        <v/>
      </c>
      <c r="CP119" s="24" t="str">
        <f>IF(OR($B119="",CP$3="",'Demand Locations'!CR119=""),"",IF('Demand Locations'!CR119&lt;COUNTIFS('Workers Settings'!$M:$M,$B119,'Workers Settings'!$N:$N,1,'Workers Settings'!$H:$H,CP$3),"Warning!",IF('Demand Locations'!CR119=0,"",COUNTIFS('Workers Settings'!$M:$M,$B119,'Workers Settings'!$N:$N,1,'Workers Settings'!$H:$H,CP$3)/'Demand Locations'!CR119)))</f>
        <v/>
      </c>
      <c r="CQ119" s="24" t="str">
        <f>IF(OR($B119="",CQ$3="",'Demand Locations'!CS119=""),"",IF('Demand Locations'!CS119&lt;COUNTIFS('Workers Settings'!$M:$M,$B119,'Workers Settings'!$N:$N,1,'Workers Settings'!$H:$H,CQ$3),"Warning!",IF('Demand Locations'!CS119=0,"",COUNTIFS('Workers Settings'!$M:$M,$B119,'Workers Settings'!$N:$N,1,'Workers Settings'!$H:$H,CQ$3)/'Demand Locations'!CS119)))</f>
        <v/>
      </c>
      <c r="CR119" s="24" t="str">
        <f>IF(OR($B119="",CR$3="",'Demand Locations'!CT119=""),"",IF('Demand Locations'!CT119&lt;COUNTIFS('Workers Settings'!$M:$M,$B119,'Workers Settings'!$N:$N,1,'Workers Settings'!$H:$H,CR$3),"Warning!",IF('Demand Locations'!CT119=0,"",COUNTIFS('Workers Settings'!$M:$M,$B119,'Workers Settings'!$N:$N,1,'Workers Settings'!$H:$H,CR$3)/'Demand Locations'!CT119)))</f>
        <v/>
      </c>
      <c r="CS119" s="24" t="str">
        <f>IF(OR($B119="",CS$3="",'Demand Locations'!CU119=""),"",IF('Demand Locations'!CU119&lt;COUNTIFS('Workers Settings'!$M:$M,$B119,'Workers Settings'!$N:$N,1,'Workers Settings'!$H:$H,CS$3),"Warning!",IF('Demand Locations'!CU119=0,"",COUNTIFS('Workers Settings'!$M:$M,$B119,'Workers Settings'!$N:$N,1,'Workers Settings'!$H:$H,CS$3)/'Demand Locations'!CU119)))</f>
        <v/>
      </c>
      <c r="CT119" s="24" t="str">
        <f>IF(OR($B119="",CT$3="",'Demand Locations'!CV119=""),"",IF('Demand Locations'!CV119&lt;COUNTIFS('Workers Settings'!$M:$M,$B119,'Workers Settings'!$N:$N,1,'Workers Settings'!$H:$H,CT$3),"Warning!",IF('Demand Locations'!CV119=0,"",COUNTIFS('Workers Settings'!$M:$M,$B119,'Workers Settings'!$N:$N,1,'Workers Settings'!$H:$H,CT$3)/'Demand Locations'!CV119)))</f>
        <v/>
      </c>
      <c r="CU119" s="24" t="str">
        <f>IF(OR($B119="",CU$3="",'Demand Locations'!CW119=""),"",IF('Demand Locations'!CW119&lt;COUNTIFS('Workers Settings'!$M:$M,$B119,'Workers Settings'!$N:$N,1,'Workers Settings'!$H:$H,CU$3),"Warning!",IF('Demand Locations'!CW119=0,"",COUNTIFS('Workers Settings'!$M:$M,$B119,'Workers Settings'!$N:$N,1,'Workers Settings'!$H:$H,CU$3)/'Demand Locations'!CW119)))</f>
        <v/>
      </c>
      <c r="CV119" s="24" t="str">
        <f>IF(OR($B119="",CV$3="",'Demand Locations'!CX119=""),"",IF('Demand Locations'!CX119&lt;COUNTIFS('Workers Settings'!$M:$M,$B119,'Workers Settings'!$N:$N,1,'Workers Settings'!$H:$H,CV$3),"Warning!",IF('Demand Locations'!CX119=0,"",COUNTIFS('Workers Settings'!$M:$M,$B119,'Workers Settings'!$N:$N,1,'Workers Settings'!$H:$H,CV$3)/'Demand Locations'!CX119)))</f>
        <v/>
      </c>
      <c r="CW119" s="24" t="str">
        <f>IF(OR($B119="",CW$3="",'Demand Locations'!CY119=""),"",IF('Demand Locations'!CY119&lt;COUNTIFS('Workers Settings'!$M:$M,$B119,'Workers Settings'!$N:$N,1,'Workers Settings'!$H:$H,CW$3),"Warning!",IF('Demand Locations'!CY119=0,"",COUNTIFS('Workers Settings'!$M:$M,$B119,'Workers Settings'!$N:$N,1,'Workers Settings'!$H:$H,CW$3)/'Demand Locations'!CY119)))</f>
        <v/>
      </c>
      <c r="CX119" s="24" t="str">
        <f>IF(OR($B119="",CX$3="",'Demand Locations'!CZ119=""),"",IF('Demand Locations'!CZ119&lt;COUNTIFS('Workers Settings'!$M:$M,$B119,'Workers Settings'!$N:$N,1,'Workers Settings'!$H:$H,CX$3),"Warning!",IF('Demand Locations'!CZ119=0,"",COUNTIFS('Workers Settings'!$M:$M,$B119,'Workers Settings'!$N:$N,1,'Workers Settings'!$H:$H,CX$3)/'Demand Locations'!CZ119)))</f>
        <v/>
      </c>
      <c r="CY119" s="24" t="str">
        <f>IF(OR($B119="",CY$3="",'Demand Locations'!DA119=""),"",IF('Demand Locations'!DA119&lt;COUNTIFS('Workers Settings'!$M:$M,$B119,'Workers Settings'!$N:$N,1,'Workers Settings'!$H:$H,CY$3),"Warning!",IF('Demand Locations'!DA119=0,"",COUNTIFS('Workers Settings'!$M:$M,$B119,'Workers Settings'!$N:$N,1,'Workers Settings'!$H:$H,CY$3)/'Demand Locations'!DA119)))</f>
        <v/>
      </c>
      <c r="CZ119" s="24" t="str">
        <f>IF(OR($B119="",CZ$3="",'Demand Locations'!DB119=""),"",IF('Demand Locations'!DB119&lt;COUNTIFS('Workers Settings'!$M:$M,$B119,'Workers Settings'!$N:$N,1,'Workers Settings'!$H:$H,CZ$3),"Warning!",IF('Demand Locations'!DB119=0,"",COUNTIFS('Workers Settings'!$M:$M,$B119,'Workers Settings'!$N:$N,1,'Workers Settings'!$H:$H,CZ$3)/'Demand Locations'!DB119)))</f>
        <v/>
      </c>
    </row>
    <row r="120" spans="1:104" x14ac:dyDescent="0.25">
      <c r="A120" s="7">
        <f t="shared" si="1"/>
        <v>116</v>
      </c>
      <c r="B120" s="7" t="str">
        <f>IF('Demand Locations'!B120&lt;&gt;"",'Demand Locations'!B120,"")</f>
        <v/>
      </c>
      <c r="C120" s="29" t="str">
        <f>IF(B120="","",SUMIFS('Workers Assignments'!Z:Z,'Workers Settings'!M:M,B120,'Workers Settings'!N:N,1))</f>
        <v/>
      </c>
      <c r="D120" s="24" t="str">
        <f>IF(OR(B120="",'Demand Locations'!E120=""),"",IF('Demand Locations'!E120&lt;C120,"Warning!",IF('Demand Locations'!E120=0,"",C120/'Demand Locations'!E120)))</f>
        <v/>
      </c>
      <c r="E120" s="44" t="str">
        <f>IF(OR($B120="",E$3="",'Demand Locations'!G120=""),"",IF('Demand Locations'!G120&lt;COUNTIFS('Workers Settings'!$M:$M,$B120,'Workers Settings'!$N:$N,1,'Workers Settings'!$H:$H,E$3),"Warning!",IF('Demand Locations'!G120=0,"",COUNTIFS('Workers Settings'!$M:$M,$B120,'Workers Settings'!$N:$N,1,'Workers Settings'!$H:$H,E$3)/'Demand Locations'!G120)))</f>
        <v/>
      </c>
      <c r="F120" s="24" t="str">
        <f>IF(OR($B120="",F$3="",'Demand Locations'!H120=""),"",IF('Demand Locations'!H120&lt;COUNTIFS('Workers Settings'!$M:$M,$B120,'Workers Settings'!$N:$N,1,'Workers Settings'!$H:$H,F$3),"Warning!",IF('Demand Locations'!H120=0,"",COUNTIFS('Workers Settings'!$M:$M,$B120,'Workers Settings'!$N:$N,1,'Workers Settings'!$H:$H,F$3)/'Demand Locations'!H120)))</f>
        <v/>
      </c>
      <c r="G120" s="24" t="str">
        <f>IF(OR($B120="",G$3="",'Demand Locations'!I120=""),"",IF('Demand Locations'!I120&lt;COUNTIFS('Workers Settings'!$M:$M,$B120,'Workers Settings'!$N:$N,1,'Workers Settings'!$H:$H,G$3),"Warning!",IF('Demand Locations'!I120=0,"",COUNTIFS('Workers Settings'!$M:$M,$B120,'Workers Settings'!$N:$N,1,'Workers Settings'!$H:$H,G$3)/'Demand Locations'!I120)))</f>
        <v/>
      </c>
      <c r="H120" s="24" t="str">
        <f>IF(OR($B120="",H$3="",'Demand Locations'!J120=""),"",IF('Demand Locations'!J120&lt;COUNTIFS('Workers Settings'!$M:$M,$B120,'Workers Settings'!$N:$N,1,'Workers Settings'!$H:$H,H$3),"Warning!",IF('Demand Locations'!J120=0,"",COUNTIFS('Workers Settings'!$M:$M,$B120,'Workers Settings'!$N:$N,1,'Workers Settings'!$H:$H,H$3)/'Demand Locations'!J120)))</f>
        <v/>
      </c>
      <c r="I120" s="24" t="str">
        <f>IF(OR($B120="",I$3="",'Demand Locations'!K120=""),"",IF('Demand Locations'!K120&lt;COUNTIFS('Workers Settings'!$M:$M,$B120,'Workers Settings'!$N:$N,1,'Workers Settings'!$H:$H,I$3),"Warning!",IF('Demand Locations'!K120=0,"",COUNTIFS('Workers Settings'!$M:$M,$B120,'Workers Settings'!$N:$N,1,'Workers Settings'!$H:$H,I$3)/'Demand Locations'!K120)))</f>
        <v/>
      </c>
      <c r="J120" s="24" t="str">
        <f>IF(OR($B120="",J$3="",'Demand Locations'!L120=""),"",IF('Demand Locations'!L120&lt;COUNTIFS('Workers Settings'!$M:$M,$B120,'Workers Settings'!$N:$N,1,'Workers Settings'!$H:$H,J$3),"Warning!",IF('Demand Locations'!L120=0,"",COUNTIFS('Workers Settings'!$M:$M,$B120,'Workers Settings'!$N:$N,1,'Workers Settings'!$H:$H,J$3)/'Demand Locations'!L120)))</f>
        <v/>
      </c>
      <c r="K120" s="24" t="str">
        <f>IF(OR($B120="",K$3="",'Demand Locations'!M120=""),"",IF('Demand Locations'!M120&lt;COUNTIFS('Workers Settings'!$M:$M,$B120,'Workers Settings'!$N:$N,1,'Workers Settings'!$H:$H,K$3),"Warning!",IF('Demand Locations'!M120=0,"",COUNTIFS('Workers Settings'!$M:$M,$B120,'Workers Settings'!$N:$N,1,'Workers Settings'!$H:$H,K$3)/'Demand Locations'!M120)))</f>
        <v/>
      </c>
      <c r="L120" s="24" t="str">
        <f>IF(OR($B120="",L$3="",'Demand Locations'!N120=""),"",IF('Demand Locations'!N120&lt;COUNTIFS('Workers Settings'!$M:$M,$B120,'Workers Settings'!$N:$N,1,'Workers Settings'!$H:$H,L$3),"Warning!",IF('Demand Locations'!N120=0,"",COUNTIFS('Workers Settings'!$M:$M,$B120,'Workers Settings'!$N:$N,1,'Workers Settings'!$H:$H,L$3)/'Demand Locations'!N120)))</f>
        <v/>
      </c>
      <c r="M120" s="24" t="str">
        <f>IF(OR($B120="",M$3="",'Demand Locations'!O120=""),"",IF('Demand Locations'!O120&lt;COUNTIFS('Workers Settings'!$M:$M,$B120,'Workers Settings'!$N:$N,1,'Workers Settings'!$H:$H,M$3),"Warning!",IF('Demand Locations'!O120=0,"",COUNTIFS('Workers Settings'!$M:$M,$B120,'Workers Settings'!$N:$N,1,'Workers Settings'!$H:$H,M$3)/'Demand Locations'!O120)))</f>
        <v/>
      </c>
      <c r="N120" s="24" t="str">
        <f>IF(OR($B120="",N$3="",'Demand Locations'!P120=""),"",IF('Demand Locations'!P120&lt;COUNTIFS('Workers Settings'!$M:$M,$B120,'Workers Settings'!$N:$N,1,'Workers Settings'!$H:$H,N$3),"Warning!",IF('Demand Locations'!P120=0,"",COUNTIFS('Workers Settings'!$M:$M,$B120,'Workers Settings'!$N:$N,1,'Workers Settings'!$H:$H,N$3)/'Demand Locations'!P120)))</f>
        <v/>
      </c>
      <c r="O120" s="24" t="str">
        <f>IF(OR($B120="",O$3="",'Demand Locations'!Q120=""),"",IF('Demand Locations'!Q120&lt;COUNTIFS('Workers Settings'!$M:$M,$B120,'Workers Settings'!$N:$N,1,'Workers Settings'!$H:$H,O$3),"Warning!",IF('Demand Locations'!Q120=0,"",COUNTIFS('Workers Settings'!$M:$M,$B120,'Workers Settings'!$N:$N,1,'Workers Settings'!$H:$H,O$3)/'Demand Locations'!Q120)))</f>
        <v/>
      </c>
      <c r="P120" s="24" t="str">
        <f>IF(OR($B120="",P$3="",'Demand Locations'!R120=""),"",IF('Demand Locations'!R120&lt;COUNTIFS('Workers Settings'!$M:$M,$B120,'Workers Settings'!$N:$N,1,'Workers Settings'!$H:$H,P$3),"Warning!",IF('Demand Locations'!R120=0,"",COUNTIFS('Workers Settings'!$M:$M,$B120,'Workers Settings'!$N:$N,1,'Workers Settings'!$H:$H,P$3)/'Demand Locations'!R120)))</f>
        <v/>
      </c>
      <c r="Q120" s="24" t="str">
        <f>IF(OR($B120="",Q$3="",'Demand Locations'!S120=""),"",IF('Demand Locations'!S120&lt;COUNTIFS('Workers Settings'!$M:$M,$B120,'Workers Settings'!$N:$N,1,'Workers Settings'!$H:$H,Q$3),"Warning!",IF('Demand Locations'!S120=0,"",COUNTIFS('Workers Settings'!$M:$M,$B120,'Workers Settings'!$N:$N,1,'Workers Settings'!$H:$H,Q$3)/'Demand Locations'!S120)))</f>
        <v/>
      </c>
      <c r="R120" s="24" t="str">
        <f>IF(OR($B120="",R$3="",'Demand Locations'!T120=""),"",IF('Demand Locations'!T120&lt;COUNTIFS('Workers Settings'!$M:$M,$B120,'Workers Settings'!$N:$N,1,'Workers Settings'!$H:$H,R$3),"Warning!",IF('Demand Locations'!T120=0,"",COUNTIFS('Workers Settings'!$M:$M,$B120,'Workers Settings'!$N:$N,1,'Workers Settings'!$H:$H,R$3)/'Demand Locations'!T120)))</f>
        <v/>
      </c>
      <c r="S120" s="24" t="str">
        <f>IF(OR($B120="",S$3="",'Demand Locations'!U120=""),"",IF('Demand Locations'!U120&lt;COUNTIFS('Workers Settings'!$M:$M,$B120,'Workers Settings'!$N:$N,1,'Workers Settings'!$H:$H,S$3),"Warning!",IF('Demand Locations'!U120=0,"",COUNTIFS('Workers Settings'!$M:$M,$B120,'Workers Settings'!$N:$N,1,'Workers Settings'!$H:$H,S$3)/'Demand Locations'!U120)))</f>
        <v/>
      </c>
      <c r="T120" s="24" t="str">
        <f>IF(OR($B120="",T$3="",'Demand Locations'!V120=""),"",IF('Demand Locations'!V120&lt;COUNTIFS('Workers Settings'!$M:$M,$B120,'Workers Settings'!$N:$N,1,'Workers Settings'!$H:$H,T$3),"Warning!",IF('Demand Locations'!V120=0,"",COUNTIFS('Workers Settings'!$M:$M,$B120,'Workers Settings'!$N:$N,1,'Workers Settings'!$H:$H,T$3)/'Demand Locations'!V120)))</f>
        <v/>
      </c>
      <c r="U120" s="24" t="str">
        <f>IF(OR($B120="",U$3="",'Demand Locations'!W120=""),"",IF('Demand Locations'!W120&lt;COUNTIFS('Workers Settings'!$M:$M,$B120,'Workers Settings'!$N:$N,1,'Workers Settings'!$H:$H,U$3),"Warning!",IF('Demand Locations'!W120=0,"",COUNTIFS('Workers Settings'!$M:$M,$B120,'Workers Settings'!$N:$N,1,'Workers Settings'!$H:$H,U$3)/'Demand Locations'!W120)))</f>
        <v/>
      </c>
      <c r="V120" s="24" t="str">
        <f>IF(OR($B120="",V$3="",'Demand Locations'!X120=""),"",IF('Demand Locations'!X120&lt;COUNTIFS('Workers Settings'!$M:$M,$B120,'Workers Settings'!$N:$N,1,'Workers Settings'!$H:$H,V$3),"Warning!",IF('Demand Locations'!X120=0,"",COUNTIFS('Workers Settings'!$M:$M,$B120,'Workers Settings'!$N:$N,1,'Workers Settings'!$H:$H,V$3)/'Demand Locations'!X120)))</f>
        <v/>
      </c>
      <c r="W120" s="24" t="str">
        <f>IF(OR($B120="",W$3="",'Demand Locations'!Y120=""),"",IF('Demand Locations'!Y120&lt;COUNTIFS('Workers Settings'!$M:$M,$B120,'Workers Settings'!$N:$N,1,'Workers Settings'!$H:$H,W$3),"Warning!",IF('Demand Locations'!Y120=0,"",COUNTIFS('Workers Settings'!$M:$M,$B120,'Workers Settings'!$N:$N,1,'Workers Settings'!$H:$H,W$3)/'Demand Locations'!Y120)))</f>
        <v/>
      </c>
      <c r="X120" s="24" t="str">
        <f>IF(OR($B120="",X$3="",'Demand Locations'!Z120=""),"",IF('Demand Locations'!Z120&lt;COUNTIFS('Workers Settings'!$M:$M,$B120,'Workers Settings'!$N:$N,1,'Workers Settings'!$H:$H,X$3),"Warning!",IF('Demand Locations'!Z120=0,"",COUNTIFS('Workers Settings'!$M:$M,$B120,'Workers Settings'!$N:$N,1,'Workers Settings'!$H:$H,X$3)/'Demand Locations'!Z120)))</f>
        <v/>
      </c>
      <c r="Y120" s="24" t="str">
        <f>IF(OR($B120="",Y$3="",'Demand Locations'!AA120=""),"",IF('Demand Locations'!AA120&lt;COUNTIFS('Workers Settings'!$M:$M,$B120,'Workers Settings'!$N:$N,1,'Workers Settings'!$H:$H,Y$3),"Warning!",IF('Demand Locations'!AA120=0,"",COUNTIFS('Workers Settings'!$M:$M,$B120,'Workers Settings'!$N:$N,1,'Workers Settings'!$H:$H,Y$3)/'Demand Locations'!AA120)))</f>
        <v/>
      </c>
      <c r="Z120" s="24" t="str">
        <f>IF(OR($B120="",Z$3="",'Demand Locations'!AB120=""),"",IF('Demand Locations'!AB120&lt;COUNTIFS('Workers Settings'!$M:$M,$B120,'Workers Settings'!$N:$N,1,'Workers Settings'!$H:$H,Z$3),"Warning!",IF('Demand Locations'!AB120=0,"",COUNTIFS('Workers Settings'!$M:$M,$B120,'Workers Settings'!$N:$N,1,'Workers Settings'!$H:$H,Z$3)/'Demand Locations'!AB120)))</f>
        <v/>
      </c>
      <c r="AA120" s="24" t="str">
        <f>IF(OR($B120="",AA$3="",'Demand Locations'!AC120=""),"",IF('Demand Locations'!AC120&lt;COUNTIFS('Workers Settings'!$M:$M,$B120,'Workers Settings'!$N:$N,1,'Workers Settings'!$H:$H,AA$3),"Warning!",IF('Demand Locations'!AC120=0,"",COUNTIFS('Workers Settings'!$M:$M,$B120,'Workers Settings'!$N:$N,1,'Workers Settings'!$H:$H,AA$3)/'Demand Locations'!AC120)))</f>
        <v/>
      </c>
      <c r="AB120" s="24" t="str">
        <f>IF(OR($B120="",AB$3="",'Demand Locations'!AD120=""),"",IF('Demand Locations'!AD120&lt;COUNTIFS('Workers Settings'!$M:$M,$B120,'Workers Settings'!$N:$N,1,'Workers Settings'!$H:$H,AB$3),"Warning!",IF('Demand Locations'!AD120=0,"",COUNTIFS('Workers Settings'!$M:$M,$B120,'Workers Settings'!$N:$N,1,'Workers Settings'!$H:$H,AB$3)/'Demand Locations'!AD120)))</f>
        <v/>
      </c>
      <c r="AC120" s="24" t="str">
        <f>IF(OR($B120="",AC$3="",'Demand Locations'!AE120=""),"",IF('Demand Locations'!AE120&lt;COUNTIFS('Workers Settings'!$M:$M,$B120,'Workers Settings'!$N:$N,1,'Workers Settings'!$H:$H,AC$3),"Warning!",IF('Demand Locations'!AE120=0,"",COUNTIFS('Workers Settings'!$M:$M,$B120,'Workers Settings'!$N:$N,1,'Workers Settings'!$H:$H,AC$3)/'Demand Locations'!AE120)))</f>
        <v/>
      </c>
      <c r="AD120" s="24" t="str">
        <f>IF(OR($B120="",AD$3="",'Demand Locations'!AF120=""),"",IF('Demand Locations'!AF120&lt;COUNTIFS('Workers Settings'!$M:$M,$B120,'Workers Settings'!$N:$N,1,'Workers Settings'!$H:$H,AD$3),"Warning!",IF('Demand Locations'!AF120=0,"",COUNTIFS('Workers Settings'!$M:$M,$B120,'Workers Settings'!$N:$N,1,'Workers Settings'!$H:$H,AD$3)/'Demand Locations'!AF120)))</f>
        <v/>
      </c>
      <c r="AE120" s="24" t="str">
        <f>IF(OR($B120="",AE$3="",'Demand Locations'!AG120=""),"",IF('Demand Locations'!AG120&lt;COUNTIFS('Workers Settings'!$M:$M,$B120,'Workers Settings'!$N:$N,1,'Workers Settings'!$H:$H,AE$3),"Warning!",IF('Demand Locations'!AG120=0,"",COUNTIFS('Workers Settings'!$M:$M,$B120,'Workers Settings'!$N:$N,1,'Workers Settings'!$H:$H,AE$3)/'Demand Locations'!AG120)))</f>
        <v/>
      </c>
      <c r="AF120" s="24" t="str">
        <f>IF(OR($B120="",AF$3="",'Demand Locations'!AH120=""),"",IF('Demand Locations'!AH120&lt;COUNTIFS('Workers Settings'!$M:$M,$B120,'Workers Settings'!$N:$N,1,'Workers Settings'!$H:$H,AF$3),"Warning!",IF('Demand Locations'!AH120=0,"",COUNTIFS('Workers Settings'!$M:$M,$B120,'Workers Settings'!$N:$N,1,'Workers Settings'!$H:$H,AF$3)/'Demand Locations'!AH120)))</f>
        <v/>
      </c>
      <c r="AG120" s="24" t="str">
        <f>IF(OR($B120="",AG$3="",'Demand Locations'!AI120=""),"",IF('Demand Locations'!AI120&lt;COUNTIFS('Workers Settings'!$M:$M,$B120,'Workers Settings'!$N:$N,1,'Workers Settings'!$H:$H,AG$3),"Warning!",IF('Demand Locations'!AI120=0,"",COUNTIFS('Workers Settings'!$M:$M,$B120,'Workers Settings'!$N:$N,1,'Workers Settings'!$H:$H,AG$3)/'Demand Locations'!AI120)))</f>
        <v/>
      </c>
      <c r="AH120" s="24" t="str">
        <f>IF(OR($B120="",AH$3="",'Demand Locations'!AJ120=""),"",IF('Demand Locations'!AJ120&lt;COUNTIFS('Workers Settings'!$M:$M,$B120,'Workers Settings'!$N:$N,1,'Workers Settings'!$H:$H,AH$3),"Warning!",IF('Demand Locations'!AJ120=0,"",COUNTIFS('Workers Settings'!$M:$M,$B120,'Workers Settings'!$N:$N,1,'Workers Settings'!$H:$H,AH$3)/'Demand Locations'!AJ120)))</f>
        <v/>
      </c>
      <c r="AI120" s="24" t="str">
        <f>IF(OR($B120="",AI$3="",'Demand Locations'!AK120=""),"",IF('Demand Locations'!AK120&lt;COUNTIFS('Workers Settings'!$M:$M,$B120,'Workers Settings'!$N:$N,1,'Workers Settings'!$H:$H,AI$3),"Warning!",IF('Demand Locations'!AK120=0,"",COUNTIFS('Workers Settings'!$M:$M,$B120,'Workers Settings'!$N:$N,1,'Workers Settings'!$H:$H,AI$3)/'Demand Locations'!AK120)))</f>
        <v/>
      </c>
      <c r="AJ120" s="24" t="str">
        <f>IF(OR($B120="",AJ$3="",'Demand Locations'!AL120=""),"",IF('Demand Locations'!AL120&lt;COUNTIFS('Workers Settings'!$M:$M,$B120,'Workers Settings'!$N:$N,1,'Workers Settings'!$H:$H,AJ$3),"Warning!",IF('Demand Locations'!AL120=0,"",COUNTIFS('Workers Settings'!$M:$M,$B120,'Workers Settings'!$N:$N,1,'Workers Settings'!$H:$H,AJ$3)/'Demand Locations'!AL120)))</f>
        <v/>
      </c>
      <c r="AK120" s="24" t="str">
        <f>IF(OR($B120="",AK$3="",'Demand Locations'!AM120=""),"",IF('Demand Locations'!AM120&lt;COUNTIFS('Workers Settings'!$M:$M,$B120,'Workers Settings'!$N:$N,1,'Workers Settings'!$H:$H,AK$3),"Warning!",IF('Demand Locations'!AM120=0,"",COUNTIFS('Workers Settings'!$M:$M,$B120,'Workers Settings'!$N:$N,1,'Workers Settings'!$H:$H,AK$3)/'Demand Locations'!AM120)))</f>
        <v/>
      </c>
      <c r="AL120" s="24" t="str">
        <f>IF(OR($B120="",AL$3="",'Demand Locations'!AN120=""),"",IF('Demand Locations'!AN120&lt;COUNTIFS('Workers Settings'!$M:$M,$B120,'Workers Settings'!$N:$N,1,'Workers Settings'!$H:$H,AL$3),"Warning!",IF('Demand Locations'!AN120=0,"",COUNTIFS('Workers Settings'!$M:$M,$B120,'Workers Settings'!$N:$N,1,'Workers Settings'!$H:$H,AL$3)/'Demand Locations'!AN120)))</f>
        <v/>
      </c>
      <c r="AM120" s="24" t="str">
        <f>IF(OR($B120="",AM$3="",'Demand Locations'!AO120=""),"",IF('Demand Locations'!AO120&lt;COUNTIFS('Workers Settings'!$M:$M,$B120,'Workers Settings'!$N:$N,1,'Workers Settings'!$H:$H,AM$3),"Warning!",IF('Demand Locations'!AO120=0,"",COUNTIFS('Workers Settings'!$M:$M,$B120,'Workers Settings'!$N:$N,1,'Workers Settings'!$H:$H,AM$3)/'Demand Locations'!AO120)))</f>
        <v/>
      </c>
      <c r="AN120" s="24" t="str">
        <f>IF(OR($B120="",AN$3="",'Demand Locations'!AP120=""),"",IF('Demand Locations'!AP120&lt;COUNTIFS('Workers Settings'!$M:$M,$B120,'Workers Settings'!$N:$N,1,'Workers Settings'!$H:$H,AN$3),"Warning!",IF('Demand Locations'!AP120=0,"",COUNTIFS('Workers Settings'!$M:$M,$B120,'Workers Settings'!$N:$N,1,'Workers Settings'!$H:$H,AN$3)/'Demand Locations'!AP120)))</f>
        <v/>
      </c>
      <c r="AO120" s="24" t="str">
        <f>IF(OR($B120="",AO$3="",'Demand Locations'!AQ120=""),"",IF('Demand Locations'!AQ120&lt;COUNTIFS('Workers Settings'!$M:$M,$B120,'Workers Settings'!$N:$N,1,'Workers Settings'!$H:$H,AO$3),"Warning!",IF('Demand Locations'!AQ120=0,"",COUNTIFS('Workers Settings'!$M:$M,$B120,'Workers Settings'!$N:$N,1,'Workers Settings'!$H:$H,AO$3)/'Demand Locations'!AQ120)))</f>
        <v/>
      </c>
      <c r="AP120" s="24" t="str">
        <f>IF(OR($B120="",AP$3="",'Demand Locations'!AR120=""),"",IF('Demand Locations'!AR120&lt;COUNTIFS('Workers Settings'!$M:$M,$B120,'Workers Settings'!$N:$N,1,'Workers Settings'!$H:$H,AP$3),"Warning!",IF('Demand Locations'!AR120=0,"",COUNTIFS('Workers Settings'!$M:$M,$B120,'Workers Settings'!$N:$N,1,'Workers Settings'!$H:$H,AP$3)/'Demand Locations'!AR120)))</f>
        <v/>
      </c>
      <c r="AQ120" s="24" t="str">
        <f>IF(OR($B120="",AQ$3="",'Demand Locations'!AS120=""),"",IF('Demand Locations'!AS120&lt;COUNTIFS('Workers Settings'!$M:$M,$B120,'Workers Settings'!$N:$N,1,'Workers Settings'!$H:$H,AQ$3),"Warning!",IF('Demand Locations'!AS120=0,"",COUNTIFS('Workers Settings'!$M:$M,$B120,'Workers Settings'!$N:$N,1,'Workers Settings'!$H:$H,AQ$3)/'Demand Locations'!AS120)))</f>
        <v/>
      </c>
      <c r="AR120" s="24" t="str">
        <f>IF(OR($B120="",AR$3="",'Demand Locations'!AT120=""),"",IF('Demand Locations'!AT120&lt;COUNTIFS('Workers Settings'!$M:$M,$B120,'Workers Settings'!$N:$N,1,'Workers Settings'!$H:$H,AR$3),"Warning!",IF('Demand Locations'!AT120=0,"",COUNTIFS('Workers Settings'!$M:$M,$B120,'Workers Settings'!$N:$N,1,'Workers Settings'!$H:$H,AR$3)/'Demand Locations'!AT120)))</f>
        <v/>
      </c>
      <c r="AS120" s="24" t="str">
        <f>IF(OR($B120="",AS$3="",'Demand Locations'!AU120=""),"",IF('Demand Locations'!AU120&lt;COUNTIFS('Workers Settings'!$M:$M,$B120,'Workers Settings'!$N:$N,1,'Workers Settings'!$H:$H,AS$3),"Warning!",IF('Demand Locations'!AU120=0,"",COUNTIFS('Workers Settings'!$M:$M,$B120,'Workers Settings'!$N:$N,1,'Workers Settings'!$H:$H,AS$3)/'Demand Locations'!AU120)))</f>
        <v/>
      </c>
      <c r="AT120" s="24" t="str">
        <f>IF(OR($B120="",AT$3="",'Demand Locations'!AV120=""),"",IF('Demand Locations'!AV120&lt;COUNTIFS('Workers Settings'!$M:$M,$B120,'Workers Settings'!$N:$N,1,'Workers Settings'!$H:$H,AT$3),"Warning!",IF('Demand Locations'!AV120=0,"",COUNTIFS('Workers Settings'!$M:$M,$B120,'Workers Settings'!$N:$N,1,'Workers Settings'!$H:$H,AT$3)/'Demand Locations'!AV120)))</f>
        <v/>
      </c>
      <c r="AU120" s="24" t="str">
        <f>IF(OR($B120="",AU$3="",'Demand Locations'!AW120=""),"",IF('Demand Locations'!AW120&lt;COUNTIFS('Workers Settings'!$M:$M,$B120,'Workers Settings'!$N:$N,1,'Workers Settings'!$H:$H,AU$3),"Warning!",IF('Demand Locations'!AW120=0,"",COUNTIFS('Workers Settings'!$M:$M,$B120,'Workers Settings'!$N:$N,1,'Workers Settings'!$H:$H,AU$3)/'Demand Locations'!AW120)))</f>
        <v/>
      </c>
      <c r="AV120" s="24" t="str">
        <f>IF(OR($B120="",AV$3="",'Demand Locations'!AX120=""),"",IF('Demand Locations'!AX120&lt;COUNTIFS('Workers Settings'!$M:$M,$B120,'Workers Settings'!$N:$N,1,'Workers Settings'!$H:$H,AV$3),"Warning!",IF('Demand Locations'!AX120=0,"",COUNTIFS('Workers Settings'!$M:$M,$B120,'Workers Settings'!$N:$N,1,'Workers Settings'!$H:$H,AV$3)/'Demand Locations'!AX120)))</f>
        <v/>
      </c>
      <c r="AW120" s="24" t="str">
        <f>IF(OR($B120="",AW$3="",'Demand Locations'!AY120=""),"",IF('Demand Locations'!AY120&lt;COUNTIFS('Workers Settings'!$M:$M,$B120,'Workers Settings'!$N:$N,1,'Workers Settings'!$H:$H,AW$3),"Warning!",IF('Demand Locations'!AY120=0,"",COUNTIFS('Workers Settings'!$M:$M,$B120,'Workers Settings'!$N:$N,1,'Workers Settings'!$H:$H,AW$3)/'Demand Locations'!AY120)))</f>
        <v/>
      </c>
      <c r="AX120" s="24" t="str">
        <f>IF(OR($B120="",AX$3="",'Demand Locations'!AZ120=""),"",IF('Demand Locations'!AZ120&lt;COUNTIFS('Workers Settings'!$M:$M,$B120,'Workers Settings'!$N:$N,1,'Workers Settings'!$H:$H,AX$3),"Warning!",IF('Demand Locations'!AZ120=0,"",COUNTIFS('Workers Settings'!$M:$M,$B120,'Workers Settings'!$N:$N,1,'Workers Settings'!$H:$H,AX$3)/'Demand Locations'!AZ120)))</f>
        <v/>
      </c>
      <c r="AY120" s="24" t="str">
        <f>IF(OR($B120="",AY$3="",'Demand Locations'!BA120=""),"",IF('Demand Locations'!BA120&lt;COUNTIFS('Workers Settings'!$M:$M,$B120,'Workers Settings'!$N:$N,1,'Workers Settings'!$H:$H,AY$3),"Warning!",IF('Demand Locations'!BA120=0,"",COUNTIFS('Workers Settings'!$M:$M,$B120,'Workers Settings'!$N:$N,1,'Workers Settings'!$H:$H,AY$3)/'Demand Locations'!BA120)))</f>
        <v/>
      </c>
      <c r="AZ120" s="24" t="str">
        <f>IF(OR($B120="",AZ$3="",'Demand Locations'!BB120=""),"",IF('Demand Locations'!BB120&lt;COUNTIFS('Workers Settings'!$M:$M,$B120,'Workers Settings'!$N:$N,1,'Workers Settings'!$H:$H,AZ$3),"Warning!",IF('Demand Locations'!BB120=0,"",COUNTIFS('Workers Settings'!$M:$M,$B120,'Workers Settings'!$N:$N,1,'Workers Settings'!$H:$H,AZ$3)/'Demand Locations'!BB120)))</f>
        <v/>
      </c>
      <c r="BA120" s="24" t="str">
        <f>IF(OR($B120="",BA$3="",'Demand Locations'!BC120=""),"",IF('Demand Locations'!BC120&lt;COUNTIFS('Workers Settings'!$M:$M,$B120,'Workers Settings'!$N:$N,1,'Workers Settings'!$H:$H,BA$3),"Warning!",IF('Demand Locations'!BC120=0,"",COUNTIFS('Workers Settings'!$M:$M,$B120,'Workers Settings'!$N:$N,1,'Workers Settings'!$H:$H,BA$3)/'Demand Locations'!BC120)))</f>
        <v/>
      </c>
      <c r="BB120" s="24" t="str">
        <f>IF(OR($B120="",BB$3="",'Demand Locations'!BD120=""),"",IF('Demand Locations'!BD120&lt;COUNTIFS('Workers Settings'!$M:$M,$B120,'Workers Settings'!$N:$N,1,'Workers Settings'!$H:$H,BB$3),"Warning!",IF('Demand Locations'!BD120=0,"",COUNTIFS('Workers Settings'!$M:$M,$B120,'Workers Settings'!$N:$N,1,'Workers Settings'!$H:$H,BB$3)/'Demand Locations'!BD120)))</f>
        <v/>
      </c>
      <c r="BC120" s="24" t="str">
        <f>IF(OR($B120="",BC$3="",'Demand Locations'!BE120=""),"",IF('Demand Locations'!BE120&lt;COUNTIFS('Workers Settings'!$M:$M,$B120,'Workers Settings'!$N:$N,1,'Workers Settings'!$H:$H,BC$3),"Warning!",IF('Demand Locations'!BE120=0,"",COUNTIFS('Workers Settings'!$M:$M,$B120,'Workers Settings'!$N:$N,1,'Workers Settings'!$H:$H,BC$3)/'Demand Locations'!BE120)))</f>
        <v/>
      </c>
      <c r="BD120" s="24" t="str">
        <f>IF(OR($B120="",BD$3="",'Demand Locations'!BF120=""),"",IF('Demand Locations'!BF120&lt;COUNTIFS('Workers Settings'!$M:$M,$B120,'Workers Settings'!$N:$N,1,'Workers Settings'!$H:$H,BD$3),"Warning!",IF('Demand Locations'!BF120=0,"",COUNTIFS('Workers Settings'!$M:$M,$B120,'Workers Settings'!$N:$N,1,'Workers Settings'!$H:$H,BD$3)/'Demand Locations'!BF120)))</f>
        <v/>
      </c>
      <c r="BE120" s="24" t="str">
        <f>IF(OR($B120="",BE$3="",'Demand Locations'!BG120=""),"",IF('Demand Locations'!BG120&lt;COUNTIFS('Workers Settings'!$M:$M,$B120,'Workers Settings'!$N:$N,1,'Workers Settings'!$H:$H,BE$3),"Warning!",IF('Demand Locations'!BG120=0,"",COUNTIFS('Workers Settings'!$M:$M,$B120,'Workers Settings'!$N:$N,1,'Workers Settings'!$H:$H,BE$3)/'Demand Locations'!BG120)))</f>
        <v/>
      </c>
      <c r="BF120" s="24" t="str">
        <f>IF(OR($B120="",BF$3="",'Demand Locations'!BH120=""),"",IF('Demand Locations'!BH120&lt;COUNTIFS('Workers Settings'!$M:$M,$B120,'Workers Settings'!$N:$N,1,'Workers Settings'!$H:$H,BF$3),"Warning!",IF('Demand Locations'!BH120=0,"",COUNTIFS('Workers Settings'!$M:$M,$B120,'Workers Settings'!$N:$N,1,'Workers Settings'!$H:$H,BF$3)/'Demand Locations'!BH120)))</f>
        <v/>
      </c>
      <c r="BG120" s="24" t="str">
        <f>IF(OR($B120="",BG$3="",'Demand Locations'!BI120=""),"",IF('Demand Locations'!BI120&lt;COUNTIFS('Workers Settings'!$M:$M,$B120,'Workers Settings'!$N:$N,1,'Workers Settings'!$H:$H,BG$3),"Warning!",IF('Demand Locations'!BI120=0,"",COUNTIFS('Workers Settings'!$M:$M,$B120,'Workers Settings'!$N:$N,1,'Workers Settings'!$H:$H,BG$3)/'Demand Locations'!BI120)))</f>
        <v/>
      </c>
      <c r="BH120" s="24" t="str">
        <f>IF(OR($B120="",BH$3="",'Demand Locations'!BJ120=""),"",IF('Demand Locations'!BJ120&lt;COUNTIFS('Workers Settings'!$M:$M,$B120,'Workers Settings'!$N:$N,1,'Workers Settings'!$H:$H,BH$3),"Warning!",IF('Demand Locations'!BJ120=0,"",COUNTIFS('Workers Settings'!$M:$M,$B120,'Workers Settings'!$N:$N,1,'Workers Settings'!$H:$H,BH$3)/'Demand Locations'!BJ120)))</f>
        <v/>
      </c>
      <c r="BI120" s="24" t="str">
        <f>IF(OR($B120="",BI$3="",'Demand Locations'!BK120=""),"",IF('Demand Locations'!BK120&lt;COUNTIFS('Workers Settings'!$M:$M,$B120,'Workers Settings'!$N:$N,1,'Workers Settings'!$H:$H,BI$3),"Warning!",IF('Demand Locations'!BK120=0,"",COUNTIFS('Workers Settings'!$M:$M,$B120,'Workers Settings'!$N:$N,1,'Workers Settings'!$H:$H,BI$3)/'Demand Locations'!BK120)))</f>
        <v/>
      </c>
      <c r="BJ120" s="24" t="str">
        <f>IF(OR($B120="",BJ$3="",'Demand Locations'!BL120=""),"",IF('Demand Locations'!BL120&lt;COUNTIFS('Workers Settings'!$M:$M,$B120,'Workers Settings'!$N:$N,1,'Workers Settings'!$H:$H,BJ$3),"Warning!",IF('Demand Locations'!BL120=0,"",COUNTIFS('Workers Settings'!$M:$M,$B120,'Workers Settings'!$N:$N,1,'Workers Settings'!$H:$H,BJ$3)/'Demand Locations'!BL120)))</f>
        <v/>
      </c>
      <c r="BK120" s="24" t="str">
        <f>IF(OR($B120="",BK$3="",'Demand Locations'!BM120=""),"",IF('Demand Locations'!BM120&lt;COUNTIFS('Workers Settings'!$M:$M,$B120,'Workers Settings'!$N:$N,1,'Workers Settings'!$H:$H,BK$3),"Warning!",IF('Demand Locations'!BM120=0,"",COUNTIFS('Workers Settings'!$M:$M,$B120,'Workers Settings'!$N:$N,1,'Workers Settings'!$H:$H,BK$3)/'Demand Locations'!BM120)))</f>
        <v/>
      </c>
      <c r="BL120" s="24" t="str">
        <f>IF(OR($B120="",BL$3="",'Demand Locations'!BN120=""),"",IF('Demand Locations'!BN120&lt;COUNTIFS('Workers Settings'!$M:$M,$B120,'Workers Settings'!$N:$N,1,'Workers Settings'!$H:$H,BL$3),"Warning!",IF('Demand Locations'!BN120=0,"",COUNTIFS('Workers Settings'!$M:$M,$B120,'Workers Settings'!$N:$N,1,'Workers Settings'!$H:$H,BL$3)/'Demand Locations'!BN120)))</f>
        <v/>
      </c>
      <c r="BM120" s="24" t="str">
        <f>IF(OR($B120="",BM$3="",'Demand Locations'!BO120=""),"",IF('Demand Locations'!BO120&lt;COUNTIFS('Workers Settings'!$M:$M,$B120,'Workers Settings'!$N:$N,1,'Workers Settings'!$H:$H,BM$3),"Warning!",IF('Demand Locations'!BO120=0,"",COUNTIFS('Workers Settings'!$M:$M,$B120,'Workers Settings'!$N:$N,1,'Workers Settings'!$H:$H,BM$3)/'Demand Locations'!BO120)))</f>
        <v/>
      </c>
      <c r="BN120" s="24" t="str">
        <f>IF(OR($B120="",BN$3="",'Demand Locations'!BP120=""),"",IF('Demand Locations'!BP120&lt;COUNTIFS('Workers Settings'!$M:$M,$B120,'Workers Settings'!$N:$N,1,'Workers Settings'!$H:$H,BN$3),"Warning!",IF('Demand Locations'!BP120=0,"",COUNTIFS('Workers Settings'!$M:$M,$B120,'Workers Settings'!$N:$N,1,'Workers Settings'!$H:$H,BN$3)/'Demand Locations'!BP120)))</f>
        <v/>
      </c>
      <c r="BO120" s="24" t="str">
        <f>IF(OR($B120="",BO$3="",'Demand Locations'!BQ120=""),"",IF('Demand Locations'!BQ120&lt;COUNTIFS('Workers Settings'!$M:$M,$B120,'Workers Settings'!$N:$N,1,'Workers Settings'!$H:$H,BO$3),"Warning!",IF('Demand Locations'!BQ120=0,"",COUNTIFS('Workers Settings'!$M:$M,$B120,'Workers Settings'!$N:$N,1,'Workers Settings'!$H:$H,BO$3)/'Demand Locations'!BQ120)))</f>
        <v/>
      </c>
      <c r="BP120" s="24" t="str">
        <f>IF(OR($B120="",BP$3="",'Demand Locations'!BR120=""),"",IF('Demand Locations'!BR120&lt;COUNTIFS('Workers Settings'!$M:$M,$B120,'Workers Settings'!$N:$N,1,'Workers Settings'!$H:$H,BP$3),"Warning!",IF('Demand Locations'!BR120=0,"",COUNTIFS('Workers Settings'!$M:$M,$B120,'Workers Settings'!$N:$N,1,'Workers Settings'!$H:$H,BP$3)/'Demand Locations'!BR120)))</f>
        <v/>
      </c>
      <c r="BQ120" s="24" t="str">
        <f>IF(OR($B120="",BQ$3="",'Demand Locations'!BS120=""),"",IF('Demand Locations'!BS120&lt;COUNTIFS('Workers Settings'!$M:$M,$B120,'Workers Settings'!$N:$N,1,'Workers Settings'!$H:$H,BQ$3),"Warning!",IF('Demand Locations'!BS120=0,"",COUNTIFS('Workers Settings'!$M:$M,$B120,'Workers Settings'!$N:$N,1,'Workers Settings'!$H:$H,BQ$3)/'Demand Locations'!BS120)))</f>
        <v/>
      </c>
      <c r="BR120" s="24" t="str">
        <f>IF(OR($B120="",BR$3="",'Demand Locations'!BT120=""),"",IF('Demand Locations'!BT120&lt;COUNTIFS('Workers Settings'!$M:$M,$B120,'Workers Settings'!$N:$N,1,'Workers Settings'!$H:$H,BR$3),"Warning!",IF('Demand Locations'!BT120=0,"",COUNTIFS('Workers Settings'!$M:$M,$B120,'Workers Settings'!$N:$N,1,'Workers Settings'!$H:$H,BR$3)/'Demand Locations'!BT120)))</f>
        <v/>
      </c>
      <c r="BS120" s="24" t="str">
        <f>IF(OR($B120="",BS$3="",'Demand Locations'!BU120=""),"",IF('Demand Locations'!BU120&lt;COUNTIFS('Workers Settings'!$M:$M,$B120,'Workers Settings'!$N:$N,1,'Workers Settings'!$H:$H,BS$3),"Warning!",IF('Demand Locations'!BU120=0,"",COUNTIFS('Workers Settings'!$M:$M,$B120,'Workers Settings'!$N:$N,1,'Workers Settings'!$H:$H,BS$3)/'Demand Locations'!BU120)))</f>
        <v/>
      </c>
      <c r="BT120" s="24" t="str">
        <f>IF(OR($B120="",BT$3="",'Demand Locations'!BV120=""),"",IF('Demand Locations'!BV120&lt;COUNTIFS('Workers Settings'!$M:$M,$B120,'Workers Settings'!$N:$N,1,'Workers Settings'!$H:$H,BT$3),"Warning!",IF('Demand Locations'!BV120=0,"",COUNTIFS('Workers Settings'!$M:$M,$B120,'Workers Settings'!$N:$N,1,'Workers Settings'!$H:$H,BT$3)/'Demand Locations'!BV120)))</f>
        <v/>
      </c>
      <c r="BU120" s="24" t="str">
        <f>IF(OR($B120="",BU$3="",'Demand Locations'!BW120=""),"",IF('Demand Locations'!BW120&lt;COUNTIFS('Workers Settings'!$M:$M,$B120,'Workers Settings'!$N:$N,1,'Workers Settings'!$H:$H,BU$3),"Warning!",IF('Demand Locations'!BW120=0,"",COUNTIFS('Workers Settings'!$M:$M,$B120,'Workers Settings'!$N:$N,1,'Workers Settings'!$H:$H,BU$3)/'Demand Locations'!BW120)))</f>
        <v/>
      </c>
      <c r="BV120" s="24" t="str">
        <f>IF(OR($B120="",BV$3="",'Demand Locations'!BX120=""),"",IF('Demand Locations'!BX120&lt;COUNTIFS('Workers Settings'!$M:$M,$B120,'Workers Settings'!$N:$N,1,'Workers Settings'!$H:$H,BV$3),"Warning!",IF('Demand Locations'!BX120=0,"",COUNTIFS('Workers Settings'!$M:$M,$B120,'Workers Settings'!$N:$N,1,'Workers Settings'!$H:$H,BV$3)/'Demand Locations'!BX120)))</f>
        <v/>
      </c>
      <c r="BW120" s="24" t="str">
        <f>IF(OR($B120="",BW$3="",'Demand Locations'!BY120=""),"",IF('Demand Locations'!BY120&lt;COUNTIFS('Workers Settings'!$M:$M,$B120,'Workers Settings'!$N:$N,1,'Workers Settings'!$H:$H,BW$3),"Warning!",IF('Demand Locations'!BY120=0,"",COUNTIFS('Workers Settings'!$M:$M,$B120,'Workers Settings'!$N:$N,1,'Workers Settings'!$H:$H,BW$3)/'Demand Locations'!BY120)))</f>
        <v/>
      </c>
      <c r="BX120" s="24" t="str">
        <f>IF(OR($B120="",BX$3="",'Demand Locations'!BZ120=""),"",IF('Demand Locations'!BZ120&lt;COUNTIFS('Workers Settings'!$M:$M,$B120,'Workers Settings'!$N:$N,1,'Workers Settings'!$H:$H,BX$3),"Warning!",IF('Demand Locations'!BZ120=0,"",COUNTIFS('Workers Settings'!$M:$M,$B120,'Workers Settings'!$N:$N,1,'Workers Settings'!$H:$H,BX$3)/'Demand Locations'!BZ120)))</f>
        <v/>
      </c>
      <c r="BY120" s="24" t="str">
        <f>IF(OR($B120="",BY$3="",'Demand Locations'!CA120=""),"",IF('Demand Locations'!CA120&lt;COUNTIFS('Workers Settings'!$M:$M,$B120,'Workers Settings'!$N:$N,1,'Workers Settings'!$H:$H,BY$3),"Warning!",IF('Demand Locations'!CA120=0,"",COUNTIFS('Workers Settings'!$M:$M,$B120,'Workers Settings'!$N:$N,1,'Workers Settings'!$H:$H,BY$3)/'Demand Locations'!CA120)))</f>
        <v/>
      </c>
      <c r="BZ120" s="24" t="str">
        <f>IF(OR($B120="",BZ$3="",'Demand Locations'!CB120=""),"",IF('Demand Locations'!CB120&lt;COUNTIFS('Workers Settings'!$M:$M,$B120,'Workers Settings'!$N:$N,1,'Workers Settings'!$H:$H,BZ$3),"Warning!",IF('Demand Locations'!CB120=0,"",COUNTIFS('Workers Settings'!$M:$M,$B120,'Workers Settings'!$N:$N,1,'Workers Settings'!$H:$H,BZ$3)/'Demand Locations'!CB120)))</f>
        <v/>
      </c>
      <c r="CA120" s="24" t="str">
        <f>IF(OR($B120="",CA$3="",'Demand Locations'!CC120=""),"",IF('Demand Locations'!CC120&lt;COUNTIFS('Workers Settings'!$M:$M,$B120,'Workers Settings'!$N:$N,1,'Workers Settings'!$H:$H,CA$3),"Warning!",IF('Demand Locations'!CC120=0,"",COUNTIFS('Workers Settings'!$M:$M,$B120,'Workers Settings'!$N:$N,1,'Workers Settings'!$H:$H,CA$3)/'Demand Locations'!CC120)))</f>
        <v/>
      </c>
      <c r="CB120" s="24" t="str">
        <f>IF(OR($B120="",CB$3="",'Demand Locations'!CD120=""),"",IF('Demand Locations'!CD120&lt;COUNTIFS('Workers Settings'!$M:$M,$B120,'Workers Settings'!$N:$N,1,'Workers Settings'!$H:$H,CB$3),"Warning!",IF('Demand Locations'!CD120=0,"",COUNTIFS('Workers Settings'!$M:$M,$B120,'Workers Settings'!$N:$N,1,'Workers Settings'!$H:$H,CB$3)/'Demand Locations'!CD120)))</f>
        <v/>
      </c>
      <c r="CC120" s="24" t="str">
        <f>IF(OR($B120="",CC$3="",'Demand Locations'!CE120=""),"",IF('Demand Locations'!CE120&lt;COUNTIFS('Workers Settings'!$M:$M,$B120,'Workers Settings'!$N:$N,1,'Workers Settings'!$H:$H,CC$3),"Warning!",IF('Demand Locations'!CE120=0,"",COUNTIFS('Workers Settings'!$M:$M,$B120,'Workers Settings'!$N:$N,1,'Workers Settings'!$H:$H,CC$3)/'Demand Locations'!CE120)))</f>
        <v/>
      </c>
      <c r="CD120" s="24" t="str">
        <f>IF(OR($B120="",CD$3="",'Demand Locations'!CF120=""),"",IF('Demand Locations'!CF120&lt;COUNTIFS('Workers Settings'!$M:$M,$B120,'Workers Settings'!$N:$N,1,'Workers Settings'!$H:$H,CD$3),"Warning!",IF('Demand Locations'!CF120=0,"",COUNTIFS('Workers Settings'!$M:$M,$B120,'Workers Settings'!$N:$N,1,'Workers Settings'!$H:$H,CD$3)/'Demand Locations'!CF120)))</f>
        <v/>
      </c>
      <c r="CE120" s="24" t="str">
        <f>IF(OR($B120="",CE$3="",'Demand Locations'!CG120=""),"",IF('Demand Locations'!CG120&lt;COUNTIFS('Workers Settings'!$M:$M,$B120,'Workers Settings'!$N:$N,1,'Workers Settings'!$H:$H,CE$3),"Warning!",IF('Demand Locations'!CG120=0,"",COUNTIFS('Workers Settings'!$M:$M,$B120,'Workers Settings'!$N:$N,1,'Workers Settings'!$H:$H,CE$3)/'Demand Locations'!CG120)))</f>
        <v/>
      </c>
      <c r="CF120" s="24" t="str">
        <f>IF(OR($B120="",CF$3="",'Demand Locations'!CH120=""),"",IF('Demand Locations'!CH120&lt;COUNTIFS('Workers Settings'!$M:$M,$B120,'Workers Settings'!$N:$N,1,'Workers Settings'!$H:$H,CF$3),"Warning!",IF('Demand Locations'!CH120=0,"",COUNTIFS('Workers Settings'!$M:$M,$B120,'Workers Settings'!$N:$N,1,'Workers Settings'!$H:$H,CF$3)/'Demand Locations'!CH120)))</f>
        <v/>
      </c>
      <c r="CG120" s="24" t="str">
        <f>IF(OR($B120="",CG$3="",'Demand Locations'!CI120=""),"",IF('Demand Locations'!CI120&lt;COUNTIFS('Workers Settings'!$M:$M,$B120,'Workers Settings'!$N:$N,1,'Workers Settings'!$H:$H,CG$3),"Warning!",IF('Demand Locations'!CI120=0,"",COUNTIFS('Workers Settings'!$M:$M,$B120,'Workers Settings'!$N:$N,1,'Workers Settings'!$H:$H,CG$3)/'Demand Locations'!CI120)))</f>
        <v/>
      </c>
      <c r="CH120" s="24" t="str">
        <f>IF(OR($B120="",CH$3="",'Demand Locations'!CJ120=""),"",IF('Demand Locations'!CJ120&lt;COUNTIFS('Workers Settings'!$M:$M,$B120,'Workers Settings'!$N:$N,1,'Workers Settings'!$H:$H,CH$3),"Warning!",IF('Demand Locations'!CJ120=0,"",COUNTIFS('Workers Settings'!$M:$M,$B120,'Workers Settings'!$N:$N,1,'Workers Settings'!$H:$H,CH$3)/'Demand Locations'!CJ120)))</f>
        <v/>
      </c>
      <c r="CI120" s="24" t="str">
        <f>IF(OR($B120="",CI$3="",'Demand Locations'!CK120=""),"",IF('Demand Locations'!CK120&lt;COUNTIFS('Workers Settings'!$M:$M,$B120,'Workers Settings'!$N:$N,1,'Workers Settings'!$H:$H,CI$3),"Warning!",IF('Demand Locations'!CK120=0,"",COUNTIFS('Workers Settings'!$M:$M,$B120,'Workers Settings'!$N:$N,1,'Workers Settings'!$H:$H,CI$3)/'Demand Locations'!CK120)))</f>
        <v/>
      </c>
      <c r="CJ120" s="24" t="str">
        <f>IF(OR($B120="",CJ$3="",'Demand Locations'!CL120=""),"",IF('Demand Locations'!CL120&lt;COUNTIFS('Workers Settings'!$M:$M,$B120,'Workers Settings'!$N:$N,1,'Workers Settings'!$H:$H,CJ$3),"Warning!",IF('Demand Locations'!CL120=0,"",COUNTIFS('Workers Settings'!$M:$M,$B120,'Workers Settings'!$N:$N,1,'Workers Settings'!$H:$H,CJ$3)/'Demand Locations'!CL120)))</f>
        <v/>
      </c>
      <c r="CK120" s="24" t="str">
        <f>IF(OR($B120="",CK$3="",'Demand Locations'!CM120=""),"",IF('Demand Locations'!CM120&lt;COUNTIFS('Workers Settings'!$M:$M,$B120,'Workers Settings'!$N:$N,1,'Workers Settings'!$H:$H,CK$3),"Warning!",IF('Demand Locations'!CM120=0,"",COUNTIFS('Workers Settings'!$M:$M,$B120,'Workers Settings'!$N:$N,1,'Workers Settings'!$H:$H,CK$3)/'Demand Locations'!CM120)))</f>
        <v/>
      </c>
      <c r="CL120" s="24" t="str">
        <f>IF(OR($B120="",CL$3="",'Demand Locations'!CN120=""),"",IF('Demand Locations'!CN120&lt;COUNTIFS('Workers Settings'!$M:$M,$B120,'Workers Settings'!$N:$N,1,'Workers Settings'!$H:$H,CL$3),"Warning!",IF('Demand Locations'!CN120=0,"",COUNTIFS('Workers Settings'!$M:$M,$B120,'Workers Settings'!$N:$N,1,'Workers Settings'!$H:$H,CL$3)/'Demand Locations'!CN120)))</f>
        <v/>
      </c>
      <c r="CM120" s="24" t="str">
        <f>IF(OR($B120="",CM$3="",'Demand Locations'!CO120=""),"",IF('Demand Locations'!CO120&lt;COUNTIFS('Workers Settings'!$M:$M,$B120,'Workers Settings'!$N:$N,1,'Workers Settings'!$H:$H,CM$3),"Warning!",IF('Demand Locations'!CO120=0,"",COUNTIFS('Workers Settings'!$M:$M,$B120,'Workers Settings'!$N:$N,1,'Workers Settings'!$H:$H,CM$3)/'Demand Locations'!CO120)))</f>
        <v/>
      </c>
      <c r="CN120" s="24" t="str">
        <f>IF(OR($B120="",CN$3="",'Demand Locations'!CP120=""),"",IF('Demand Locations'!CP120&lt;COUNTIFS('Workers Settings'!$M:$M,$B120,'Workers Settings'!$N:$N,1,'Workers Settings'!$H:$H,CN$3),"Warning!",IF('Demand Locations'!CP120=0,"",COUNTIFS('Workers Settings'!$M:$M,$B120,'Workers Settings'!$N:$N,1,'Workers Settings'!$H:$H,CN$3)/'Demand Locations'!CP120)))</f>
        <v/>
      </c>
      <c r="CO120" s="24" t="str">
        <f>IF(OR($B120="",CO$3="",'Demand Locations'!CQ120=""),"",IF('Demand Locations'!CQ120&lt;COUNTIFS('Workers Settings'!$M:$M,$B120,'Workers Settings'!$N:$N,1,'Workers Settings'!$H:$H,CO$3),"Warning!",IF('Demand Locations'!CQ120=0,"",COUNTIFS('Workers Settings'!$M:$M,$B120,'Workers Settings'!$N:$N,1,'Workers Settings'!$H:$H,CO$3)/'Demand Locations'!CQ120)))</f>
        <v/>
      </c>
      <c r="CP120" s="24" t="str">
        <f>IF(OR($B120="",CP$3="",'Demand Locations'!CR120=""),"",IF('Demand Locations'!CR120&lt;COUNTIFS('Workers Settings'!$M:$M,$B120,'Workers Settings'!$N:$N,1,'Workers Settings'!$H:$H,CP$3),"Warning!",IF('Demand Locations'!CR120=0,"",COUNTIFS('Workers Settings'!$M:$M,$B120,'Workers Settings'!$N:$N,1,'Workers Settings'!$H:$H,CP$3)/'Demand Locations'!CR120)))</f>
        <v/>
      </c>
      <c r="CQ120" s="24" t="str">
        <f>IF(OR($B120="",CQ$3="",'Demand Locations'!CS120=""),"",IF('Demand Locations'!CS120&lt;COUNTIFS('Workers Settings'!$M:$M,$B120,'Workers Settings'!$N:$N,1,'Workers Settings'!$H:$H,CQ$3),"Warning!",IF('Demand Locations'!CS120=0,"",COUNTIFS('Workers Settings'!$M:$M,$B120,'Workers Settings'!$N:$N,1,'Workers Settings'!$H:$H,CQ$3)/'Demand Locations'!CS120)))</f>
        <v/>
      </c>
      <c r="CR120" s="24" t="str">
        <f>IF(OR($B120="",CR$3="",'Demand Locations'!CT120=""),"",IF('Demand Locations'!CT120&lt;COUNTIFS('Workers Settings'!$M:$M,$B120,'Workers Settings'!$N:$N,1,'Workers Settings'!$H:$H,CR$3),"Warning!",IF('Demand Locations'!CT120=0,"",COUNTIFS('Workers Settings'!$M:$M,$B120,'Workers Settings'!$N:$N,1,'Workers Settings'!$H:$H,CR$3)/'Demand Locations'!CT120)))</f>
        <v/>
      </c>
      <c r="CS120" s="24" t="str">
        <f>IF(OR($B120="",CS$3="",'Demand Locations'!CU120=""),"",IF('Demand Locations'!CU120&lt;COUNTIFS('Workers Settings'!$M:$M,$B120,'Workers Settings'!$N:$N,1,'Workers Settings'!$H:$H,CS$3),"Warning!",IF('Demand Locations'!CU120=0,"",COUNTIFS('Workers Settings'!$M:$M,$B120,'Workers Settings'!$N:$N,1,'Workers Settings'!$H:$H,CS$3)/'Demand Locations'!CU120)))</f>
        <v/>
      </c>
      <c r="CT120" s="24" t="str">
        <f>IF(OR($B120="",CT$3="",'Demand Locations'!CV120=""),"",IF('Demand Locations'!CV120&lt;COUNTIFS('Workers Settings'!$M:$M,$B120,'Workers Settings'!$N:$N,1,'Workers Settings'!$H:$H,CT$3),"Warning!",IF('Demand Locations'!CV120=0,"",COUNTIFS('Workers Settings'!$M:$M,$B120,'Workers Settings'!$N:$N,1,'Workers Settings'!$H:$H,CT$3)/'Demand Locations'!CV120)))</f>
        <v/>
      </c>
      <c r="CU120" s="24" t="str">
        <f>IF(OR($B120="",CU$3="",'Demand Locations'!CW120=""),"",IF('Demand Locations'!CW120&lt;COUNTIFS('Workers Settings'!$M:$M,$B120,'Workers Settings'!$N:$N,1,'Workers Settings'!$H:$H,CU$3),"Warning!",IF('Demand Locations'!CW120=0,"",COUNTIFS('Workers Settings'!$M:$M,$B120,'Workers Settings'!$N:$N,1,'Workers Settings'!$H:$H,CU$3)/'Demand Locations'!CW120)))</f>
        <v/>
      </c>
      <c r="CV120" s="24" t="str">
        <f>IF(OR($B120="",CV$3="",'Demand Locations'!CX120=""),"",IF('Demand Locations'!CX120&lt;COUNTIFS('Workers Settings'!$M:$M,$B120,'Workers Settings'!$N:$N,1,'Workers Settings'!$H:$H,CV$3),"Warning!",IF('Demand Locations'!CX120=0,"",COUNTIFS('Workers Settings'!$M:$M,$B120,'Workers Settings'!$N:$N,1,'Workers Settings'!$H:$H,CV$3)/'Demand Locations'!CX120)))</f>
        <v/>
      </c>
      <c r="CW120" s="24" t="str">
        <f>IF(OR($B120="",CW$3="",'Demand Locations'!CY120=""),"",IF('Demand Locations'!CY120&lt;COUNTIFS('Workers Settings'!$M:$M,$B120,'Workers Settings'!$N:$N,1,'Workers Settings'!$H:$H,CW$3),"Warning!",IF('Demand Locations'!CY120=0,"",COUNTIFS('Workers Settings'!$M:$M,$B120,'Workers Settings'!$N:$N,1,'Workers Settings'!$H:$H,CW$3)/'Demand Locations'!CY120)))</f>
        <v/>
      </c>
      <c r="CX120" s="24" t="str">
        <f>IF(OR($B120="",CX$3="",'Demand Locations'!CZ120=""),"",IF('Demand Locations'!CZ120&lt;COUNTIFS('Workers Settings'!$M:$M,$B120,'Workers Settings'!$N:$N,1,'Workers Settings'!$H:$H,CX$3),"Warning!",IF('Demand Locations'!CZ120=0,"",COUNTIFS('Workers Settings'!$M:$M,$B120,'Workers Settings'!$N:$N,1,'Workers Settings'!$H:$H,CX$3)/'Demand Locations'!CZ120)))</f>
        <v/>
      </c>
      <c r="CY120" s="24" t="str">
        <f>IF(OR($B120="",CY$3="",'Demand Locations'!DA120=""),"",IF('Demand Locations'!DA120&lt;COUNTIFS('Workers Settings'!$M:$M,$B120,'Workers Settings'!$N:$N,1,'Workers Settings'!$H:$H,CY$3),"Warning!",IF('Demand Locations'!DA120=0,"",COUNTIFS('Workers Settings'!$M:$M,$B120,'Workers Settings'!$N:$N,1,'Workers Settings'!$H:$H,CY$3)/'Demand Locations'!DA120)))</f>
        <v/>
      </c>
      <c r="CZ120" s="24" t="str">
        <f>IF(OR($B120="",CZ$3="",'Demand Locations'!DB120=""),"",IF('Demand Locations'!DB120&lt;COUNTIFS('Workers Settings'!$M:$M,$B120,'Workers Settings'!$N:$N,1,'Workers Settings'!$H:$H,CZ$3),"Warning!",IF('Demand Locations'!DB120=0,"",COUNTIFS('Workers Settings'!$M:$M,$B120,'Workers Settings'!$N:$N,1,'Workers Settings'!$H:$H,CZ$3)/'Demand Locations'!DB120)))</f>
        <v/>
      </c>
    </row>
    <row r="121" spans="1:104" x14ac:dyDescent="0.25">
      <c r="A121" s="7">
        <f t="shared" si="1"/>
        <v>117</v>
      </c>
      <c r="B121" s="7" t="str">
        <f>IF('Demand Locations'!B121&lt;&gt;"",'Demand Locations'!B121,"")</f>
        <v/>
      </c>
      <c r="C121" s="29" t="str">
        <f>IF(B121="","",SUMIFS('Workers Assignments'!Z:Z,'Workers Settings'!M:M,B121,'Workers Settings'!N:N,1))</f>
        <v/>
      </c>
      <c r="D121" s="24" t="str">
        <f>IF(OR(B121="",'Demand Locations'!E121=""),"",IF('Demand Locations'!E121&lt;C121,"Warning!",IF('Demand Locations'!E121=0,"",C121/'Demand Locations'!E121)))</f>
        <v/>
      </c>
      <c r="E121" s="44" t="str">
        <f>IF(OR($B121="",E$3="",'Demand Locations'!G121=""),"",IF('Demand Locations'!G121&lt;COUNTIFS('Workers Settings'!$M:$M,$B121,'Workers Settings'!$N:$N,1,'Workers Settings'!$H:$H,E$3),"Warning!",IF('Demand Locations'!G121=0,"",COUNTIFS('Workers Settings'!$M:$M,$B121,'Workers Settings'!$N:$N,1,'Workers Settings'!$H:$H,E$3)/'Demand Locations'!G121)))</f>
        <v/>
      </c>
      <c r="F121" s="24" t="str">
        <f>IF(OR($B121="",F$3="",'Demand Locations'!H121=""),"",IF('Demand Locations'!H121&lt;COUNTIFS('Workers Settings'!$M:$M,$B121,'Workers Settings'!$N:$N,1,'Workers Settings'!$H:$H,F$3),"Warning!",IF('Demand Locations'!H121=0,"",COUNTIFS('Workers Settings'!$M:$M,$B121,'Workers Settings'!$N:$N,1,'Workers Settings'!$H:$H,F$3)/'Demand Locations'!H121)))</f>
        <v/>
      </c>
      <c r="G121" s="24" t="str">
        <f>IF(OR($B121="",G$3="",'Demand Locations'!I121=""),"",IF('Demand Locations'!I121&lt;COUNTIFS('Workers Settings'!$M:$M,$B121,'Workers Settings'!$N:$N,1,'Workers Settings'!$H:$H,G$3),"Warning!",IF('Demand Locations'!I121=0,"",COUNTIFS('Workers Settings'!$M:$M,$B121,'Workers Settings'!$N:$N,1,'Workers Settings'!$H:$H,G$3)/'Demand Locations'!I121)))</f>
        <v/>
      </c>
      <c r="H121" s="24" t="str">
        <f>IF(OR($B121="",H$3="",'Demand Locations'!J121=""),"",IF('Demand Locations'!J121&lt;COUNTIFS('Workers Settings'!$M:$M,$B121,'Workers Settings'!$N:$N,1,'Workers Settings'!$H:$H,H$3),"Warning!",IF('Demand Locations'!J121=0,"",COUNTIFS('Workers Settings'!$M:$M,$B121,'Workers Settings'!$N:$N,1,'Workers Settings'!$H:$H,H$3)/'Demand Locations'!J121)))</f>
        <v/>
      </c>
      <c r="I121" s="24" t="str">
        <f>IF(OR($B121="",I$3="",'Demand Locations'!K121=""),"",IF('Demand Locations'!K121&lt;COUNTIFS('Workers Settings'!$M:$M,$B121,'Workers Settings'!$N:$N,1,'Workers Settings'!$H:$H,I$3),"Warning!",IF('Demand Locations'!K121=0,"",COUNTIFS('Workers Settings'!$M:$M,$B121,'Workers Settings'!$N:$N,1,'Workers Settings'!$H:$H,I$3)/'Demand Locations'!K121)))</f>
        <v/>
      </c>
      <c r="J121" s="24" t="str">
        <f>IF(OR($B121="",J$3="",'Demand Locations'!L121=""),"",IF('Demand Locations'!L121&lt;COUNTIFS('Workers Settings'!$M:$M,$B121,'Workers Settings'!$N:$N,1,'Workers Settings'!$H:$H,J$3),"Warning!",IF('Demand Locations'!L121=0,"",COUNTIFS('Workers Settings'!$M:$M,$B121,'Workers Settings'!$N:$N,1,'Workers Settings'!$H:$H,J$3)/'Demand Locations'!L121)))</f>
        <v/>
      </c>
      <c r="K121" s="24" t="str">
        <f>IF(OR($B121="",K$3="",'Demand Locations'!M121=""),"",IF('Demand Locations'!M121&lt;COUNTIFS('Workers Settings'!$M:$M,$B121,'Workers Settings'!$N:$N,1,'Workers Settings'!$H:$H,K$3),"Warning!",IF('Demand Locations'!M121=0,"",COUNTIFS('Workers Settings'!$M:$M,$B121,'Workers Settings'!$N:$N,1,'Workers Settings'!$H:$H,K$3)/'Demand Locations'!M121)))</f>
        <v/>
      </c>
      <c r="L121" s="24" t="str">
        <f>IF(OR($B121="",L$3="",'Demand Locations'!N121=""),"",IF('Demand Locations'!N121&lt;COUNTIFS('Workers Settings'!$M:$M,$B121,'Workers Settings'!$N:$N,1,'Workers Settings'!$H:$H,L$3),"Warning!",IF('Demand Locations'!N121=0,"",COUNTIFS('Workers Settings'!$M:$M,$B121,'Workers Settings'!$N:$N,1,'Workers Settings'!$H:$H,L$3)/'Demand Locations'!N121)))</f>
        <v/>
      </c>
      <c r="M121" s="24" t="str">
        <f>IF(OR($B121="",M$3="",'Demand Locations'!O121=""),"",IF('Demand Locations'!O121&lt;COUNTIFS('Workers Settings'!$M:$M,$B121,'Workers Settings'!$N:$N,1,'Workers Settings'!$H:$H,M$3),"Warning!",IF('Demand Locations'!O121=0,"",COUNTIFS('Workers Settings'!$M:$M,$B121,'Workers Settings'!$N:$N,1,'Workers Settings'!$H:$H,M$3)/'Demand Locations'!O121)))</f>
        <v/>
      </c>
      <c r="N121" s="24" t="str">
        <f>IF(OR($B121="",N$3="",'Demand Locations'!P121=""),"",IF('Demand Locations'!P121&lt;COUNTIFS('Workers Settings'!$M:$M,$B121,'Workers Settings'!$N:$N,1,'Workers Settings'!$H:$H,N$3),"Warning!",IF('Demand Locations'!P121=0,"",COUNTIFS('Workers Settings'!$M:$M,$B121,'Workers Settings'!$N:$N,1,'Workers Settings'!$H:$H,N$3)/'Demand Locations'!P121)))</f>
        <v/>
      </c>
      <c r="O121" s="24" t="str">
        <f>IF(OR($B121="",O$3="",'Demand Locations'!Q121=""),"",IF('Demand Locations'!Q121&lt;COUNTIFS('Workers Settings'!$M:$M,$B121,'Workers Settings'!$N:$N,1,'Workers Settings'!$H:$H,O$3),"Warning!",IF('Demand Locations'!Q121=0,"",COUNTIFS('Workers Settings'!$M:$M,$B121,'Workers Settings'!$N:$N,1,'Workers Settings'!$H:$H,O$3)/'Demand Locations'!Q121)))</f>
        <v/>
      </c>
      <c r="P121" s="24" t="str">
        <f>IF(OR($B121="",P$3="",'Demand Locations'!R121=""),"",IF('Demand Locations'!R121&lt;COUNTIFS('Workers Settings'!$M:$M,$B121,'Workers Settings'!$N:$N,1,'Workers Settings'!$H:$H,P$3),"Warning!",IF('Demand Locations'!R121=0,"",COUNTIFS('Workers Settings'!$M:$M,$B121,'Workers Settings'!$N:$N,1,'Workers Settings'!$H:$H,P$3)/'Demand Locations'!R121)))</f>
        <v/>
      </c>
      <c r="Q121" s="24" t="str">
        <f>IF(OR($B121="",Q$3="",'Demand Locations'!S121=""),"",IF('Demand Locations'!S121&lt;COUNTIFS('Workers Settings'!$M:$M,$B121,'Workers Settings'!$N:$N,1,'Workers Settings'!$H:$H,Q$3),"Warning!",IF('Demand Locations'!S121=0,"",COUNTIFS('Workers Settings'!$M:$M,$B121,'Workers Settings'!$N:$N,1,'Workers Settings'!$H:$H,Q$3)/'Demand Locations'!S121)))</f>
        <v/>
      </c>
      <c r="R121" s="24" t="str">
        <f>IF(OR($B121="",R$3="",'Demand Locations'!T121=""),"",IF('Demand Locations'!T121&lt;COUNTIFS('Workers Settings'!$M:$M,$B121,'Workers Settings'!$N:$N,1,'Workers Settings'!$H:$H,R$3),"Warning!",IF('Demand Locations'!T121=0,"",COUNTIFS('Workers Settings'!$M:$M,$B121,'Workers Settings'!$N:$N,1,'Workers Settings'!$H:$H,R$3)/'Demand Locations'!T121)))</f>
        <v/>
      </c>
      <c r="S121" s="24" t="str">
        <f>IF(OR($B121="",S$3="",'Demand Locations'!U121=""),"",IF('Demand Locations'!U121&lt;COUNTIFS('Workers Settings'!$M:$M,$B121,'Workers Settings'!$N:$N,1,'Workers Settings'!$H:$H,S$3),"Warning!",IF('Demand Locations'!U121=0,"",COUNTIFS('Workers Settings'!$M:$M,$B121,'Workers Settings'!$N:$N,1,'Workers Settings'!$H:$H,S$3)/'Demand Locations'!U121)))</f>
        <v/>
      </c>
      <c r="T121" s="24" t="str">
        <f>IF(OR($B121="",T$3="",'Demand Locations'!V121=""),"",IF('Demand Locations'!V121&lt;COUNTIFS('Workers Settings'!$M:$M,$B121,'Workers Settings'!$N:$N,1,'Workers Settings'!$H:$H,T$3),"Warning!",IF('Demand Locations'!V121=0,"",COUNTIFS('Workers Settings'!$M:$M,$B121,'Workers Settings'!$N:$N,1,'Workers Settings'!$H:$H,T$3)/'Demand Locations'!V121)))</f>
        <v/>
      </c>
      <c r="U121" s="24" t="str">
        <f>IF(OR($B121="",U$3="",'Demand Locations'!W121=""),"",IF('Demand Locations'!W121&lt;COUNTIFS('Workers Settings'!$M:$M,$B121,'Workers Settings'!$N:$N,1,'Workers Settings'!$H:$H,U$3),"Warning!",IF('Demand Locations'!W121=0,"",COUNTIFS('Workers Settings'!$M:$M,$B121,'Workers Settings'!$N:$N,1,'Workers Settings'!$H:$H,U$3)/'Demand Locations'!W121)))</f>
        <v/>
      </c>
      <c r="V121" s="24" t="str">
        <f>IF(OR($B121="",V$3="",'Demand Locations'!X121=""),"",IF('Demand Locations'!X121&lt;COUNTIFS('Workers Settings'!$M:$M,$B121,'Workers Settings'!$N:$N,1,'Workers Settings'!$H:$H,V$3),"Warning!",IF('Demand Locations'!X121=0,"",COUNTIFS('Workers Settings'!$M:$M,$B121,'Workers Settings'!$N:$N,1,'Workers Settings'!$H:$H,V$3)/'Demand Locations'!X121)))</f>
        <v/>
      </c>
      <c r="W121" s="24" t="str">
        <f>IF(OR($B121="",W$3="",'Demand Locations'!Y121=""),"",IF('Demand Locations'!Y121&lt;COUNTIFS('Workers Settings'!$M:$M,$B121,'Workers Settings'!$N:$N,1,'Workers Settings'!$H:$H,W$3),"Warning!",IF('Demand Locations'!Y121=0,"",COUNTIFS('Workers Settings'!$M:$M,$B121,'Workers Settings'!$N:$N,1,'Workers Settings'!$H:$H,W$3)/'Demand Locations'!Y121)))</f>
        <v/>
      </c>
      <c r="X121" s="24" t="str">
        <f>IF(OR($B121="",X$3="",'Demand Locations'!Z121=""),"",IF('Demand Locations'!Z121&lt;COUNTIFS('Workers Settings'!$M:$M,$B121,'Workers Settings'!$N:$N,1,'Workers Settings'!$H:$H,X$3),"Warning!",IF('Demand Locations'!Z121=0,"",COUNTIFS('Workers Settings'!$M:$M,$B121,'Workers Settings'!$N:$N,1,'Workers Settings'!$H:$H,X$3)/'Demand Locations'!Z121)))</f>
        <v/>
      </c>
      <c r="Y121" s="24" t="str">
        <f>IF(OR($B121="",Y$3="",'Demand Locations'!AA121=""),"",IF('Demand Locations'!AA121&lt;COUNTIFS('Workers Settings'!$M:$M,$B121,'Workers Settings'!$N:$N,1,'Workers Settings'!$H:$H,Y$3),"Warning!",IF('Demand Locations'!AA121=0,"",COUNTIFS('Workers Settings'!$M:$M,$B121,'Workers Settings'!$N:$N,1,'Workers Settings'!$H:$H,Y$3)/'Demand Locations'!AA121)))</f>
        <v/>
      </c>
      <c r="Z121" s="24" t="str">
        <f>IF(OR($B121="",Z$3="",'Demand Locations'!AB121=""),"",IF('Demand Locations'!AB121&lt;COUNTIFS('Workers Settings'!$M:$M,$B121,'Workers Settings'!$N:$N,1,'Workers Settings'!$H:$H,Z$3),"Warning!",IF('Demand Locations'!AB121=0,"",COUNTIFS('Workers Settings'!$M:$M,$B121,'Workers Settings'!$N:$N,1,'Workers Settings'!$H:$H,Z$3)/'Demand Locations'!AB121)))</f>
        <v/>
      </c>
      <c r="AA121" s="24" t="str">
        <f>IF(OR($B121="",AA$3="",'Demand Locations'!AC121=""),"",IF('Demand Locations'!AC121&lt;COUNTIFS('Workers Settings'!$M:$M,$B121,'Workers Settings'!$N:$N,1,'Workers Settings'!$H:$H,AA$3),"Warning!",IF('Demand Locations'!AC121=0,"",COUNTIFS('Workers Settings'!$M:$M,$B121,'Workers Settings'!$N:$N,1,'Workers Settings'!$H:$H,AA$3)/'Demand Locations'!AC121)))</f>
        <v/>
      </c>
      <c r="AB121" s="24" t="str">
        <f>IF(OR($B121="",AB$3="",'Demand Locations'!AD121=""),"",IF('Demand Locations'!AD121&lt;COUNTIFS('Workers Settings'!$M:$M,$B121,'Workers Settings'!$N:$N,1,'Workers Settings'!$H:$H,AB$3),"Warning!",IF('Demand Locations'!AD121=0,"",COUNTIFS('Workers Settings'!$M:$M,$B121,'Workers Settings'!$N:$N,1,'Workers Settings'!$H:$H,AB$3)/'Demand Locations'!AD121)))</f>
        <v/>
      </c>
      <c r="AC121" s="24" t="str">
        <f>IF(OR($B121="",AC$3="",'Demand Locations'!AE121=""),"",IF('Demand Locations'!AE121&lt;COUNTIFS('Workers Settings'!$M:$M,$B121,'Workers Settings'!$N:$N,1,'Workers Settings'!$H:$H,AC$3),"Warning!",IF('Demand Locations'!AE121=0,"",COUNTIFS('Workers Settings'!$M:$M,$B121,'Workers Settings'!$N:$N,1,'Workers Settings'!$H:$H,AC$3)/'Demand Locations'!AE121)))</f>
        <v/>
      </c>
      <c r="AD121" s="24" t="str">
        <f>IF(OR($B121="",AD$3="",'Demand Locations'!AF121=""),"",IF('Demand Locations'!AF121&lt;COUNTIFS('Workers Settings'!$M:$M,$B121,'Workers Settings'!$N:$N,1,'Workers Settings'!$H:$H,AD$3),"Warning!",IF('Demand Locations'!AF121=0,"",COUNTIFS('Workers Settings'!$M:$M,$B121,'Workers Settings'!$N:$N,1,'Workers Settings'!$H:$H,AD$3)/'Demand Locations'!AF121)))</f>
        <v/>
      </c>
      <c r="AE121" s="24" t="str">
        <f>IF(OR($B121="",AE$3="",'Demand Locations'!AG121=""),"",IF('Demand Locations'!AG121&lt;COUNTIFS('Workers Settings'!$M:$M,$B121,'Workers Settings'!$N:$N,1,'Workers Settings'!$H:$H,AE$3),"Warning!",IF('Demand Locations'!AG121=0,"",COUNTIFS('Workers Settings'!$M:$M,$B121,'Workers Settings'!$N:$N,1,'Workers Settings'!$H:$H,AE$3)/'Demand Locations'!AG121)))</f>
        <v/>
      </c>
      <c r="AF121" s="24" t="str">
        <f>IF(OR($B121="",AF$3="",'Demand Locations'!AH121=""),"",IF('Demand Locations'!AH121&lt;COUNTIFS('Workers Settings'!$M:$M,$B121,'Workers Settings'!$N:$N,1,'Workers Settings'!$H:$H,AF$3),"Warning!",IF('Demand Locations'!AH121=0,"",COUNTIFS('Workers Settings'!$M:$M,$B121,'Workers Settings'!$N:$N,1,'Workers Settings'!$H:$H,AF$3)/'Demand Locations'!AH121)))</f>
        <v/>
      </c>
      <c r="AG121" s="24" t="str">
        <f>IF(OR($B121="",AG$3="",'Demand Locations'!AI121=""),"",IF('Demand Locations'!AI121&lt;COUNTIFS('Workers Settings'!$M:$M,$B121,'Workers Settings'!$N:$N,1,'Workers Settings'!$H:$H,AG$3),"Warning!",IF('Demand Locations'!AI121=0,"",COUNTIFS('Workers Settings'!$M:$M,$B121,'Workers Settings'!$N:$N,1,'Workers Settings'!$H:$H,AG$3)/'Demand Locations'!AI121)))</f>
        <v/>
      </c>
      <c r="AH121" s="24" t="str">
        <f>IF(OR($B121="",AH$3="",'Demand Locations'!AJ121=""),"",IF('Demand Locations'!AJ121&lt;COUNTIFS('Workers Settings'!$M:$M,$B121,'Workers Settings'!$N:$N,1,'Workers Settings'!$H:$H,AH$3),"Warning!",IF('Demand Locations'!AJ121=0,"",COUNTIFS('Workers Settings'!$M:$M,$B121,'Workers Settings'!$N:$N,1,'Workers Settings'!$H:$H,AH$3)/'Demand Locations'!AJ121)))</f>
        <v/>
      </c>
      <c r="AI121" s="24" t="str">
        <f>IF(OR($B121="",AI$3="",'Demand Locations'!AK121=""),"",IF('Demand Locations'!AK121&lt;COUNTIFS('Workers Settings'!$M:$M,$B121,'Workers Settings'!$N:$N,1,'Workers Settings'!$H:$H,AI$3),"Warning!",IF('Demand Locations'!AK121=0,"",COUNTIFS('Workers Settings'!$M:$M,$B121,'Workers Settings'!$N:$N,1,'Workers Settings'!$H:$H,AI$3)/'Demand Locations'!AK121)))</f>
        <v/>
      </c>
      <c r="AJ121" s="24" t="str">
        <f>IF(OR($B121="",AJ$3="",'Demand Locations'!AL121=""),"",IF('Demand Locations'!AL121&lt;COUNTIFS('Workers Settings'!$M:$M,$B121,'Workers Settings'!$N:$N,1,'Workers Settings'!$H:$H,AJ$3),"Warning!",IF('Demand Locations'!AL121=0,"",COUNTIFS('Workers Settings'!$M:$M,$B121,'Workers Settings'!$N:$N,1,'Workers Settings'!$H:$H,AJ$3)/'Demand Locations'!AL121)))</f>
        <v/>
      </c>
      <c r="AK121" s="24" t="str">
        <f>IF(OR($B121="",AK$3="",'Demand Locations'!AM121=""),"",IF('Demand Locations'!AM121&lt;COUNTIFS('Workers Settings'!$M:$M,$B121,'Workers Settings'!$N:$N,1,'Workers Settings'!$H:$H,AK$3),"Warning!",IF('Demand Locations'!AM121=0,"",COUNTIFS('Workers Settings'!$M:$M,$B121,'Workers Settings'!$N:$N,1,'Workers Settings'!$H:$H,AK$3)/'Demand Locations'!AM121)))</f>
        <v/>
      </c>
      <c r="AL121" s="24" t="str">
        <f>IF(OR($B121="",AL$3="",'Demand Locations'!AN121=""),"",IF('Demand Locations'!AN121&lt;COUNTIFS('Workers Settings'!$M:$M,$B121,'Workers Settings'!$N:$N,1,'Workers Settings'!$H:$H,AL$3),"Warning!",IF('Demand Locations'!AN121=0,"",COUNTIFS('Workers Settings'!$M:$M,$B121,'Workers Settings'!$N:$N,1,'Workers Settings'!$H:$H,AL$3)/'Demand Locations'!AN121)))</f>
        <v/>
      </c>
      <c r="AM121" s="24" t="str">
        <f>IF(OR($B121="",AM$3="",'Demand Locations'!AO121=""),"",IF('Demand Locations'!AO121&lt;COUNTIFS('Workers Settings'!$M:$M,$B121,'Workers Settings'!$N:$N,1,'Workers Settings'!$H:$H,AM$3),"Warning!",IF('Demand Locations'!AO121=0,"",COUNTIFS('Workers Settings'!$M:$M,$B121,'Workers Settings'!$N:$N,1,'Workers Settings'!$H:$H,AM$3)/'Demand Locations'!AO121)))</f>
        <v/>
      </c>
      <c r="AN121" s="24" t="str">
        <f>IF(OR($B121="",AN$3="",'Demand Locations'!AP121=""),"",IF('Demand Locations'!AP121&lt;COUNTIFS('Workers Settings'!$M:$M,$B121,'Workers Settings'!$N:$N,1,'Workers Settings'!$H:$H,AN$3),"Warning!",IF('Demand Locations'!AP121=0,"",COUNTIFS('Workers Settings'!$M:$M,$B121,'Workers Settings'!$N:$N,1,'Workers Settings'!$H:$H,AN$3)/'Demand Locations'!AP121)))</f>
        <v/>
      </c>
      <c r="AO121" s="24" t="str">
        <f>IF(OR($B121="",AO$3="",'Demand Locations'!AQ121=""),"",IF('Demand Locations'!AQ121&lt;COUNTIFS('Workers Settings'!$M:$M,$B121,'Workers Settings'!$N:$N,1,'Workers Settings'!$H:$H,AO$3),"Warning!",IF('Demand Locations'!AQ121=0,"",COUNTIFS('Workers Settings'!$M:$M,$B121,'Workers Settings'!$N:$N,1,'Workers Settings'!$H:$H,AO$3)/'Demand Locations'!AQ121)))</f>
        <v/>
      </c>
      <c r="AP121" s="24" t="str">
        <f>IF(OR($B121="",AP$3="",'Demand Locations'!AR121=""),"",IF('Demand Locations'!AR121&lt;COUNTIFS('Workers Settings'!$M:$M,$B121,'Workers Settings'!$N:$N,1,'Workers Settings'!$H:$H,AP$3),"Warning!",IF('Demand Locations'!AR121=0,"",COUNTIFS('Workers Settings'!$M:$M,$B121,'Workers Settings'!$N:$N,1,'Workers Settings'!$H:$H,AP$3)/'Demand Locations'!AR121)))</f>
        <v/>
      </c>
      <c r="AQ121" s="24" t="str">
        <f>IF(OR($B121="",AQ$3="",'Demand Locations'!AS121=""),"",IF('Demand Locations'!AS121&lt;COUNTIFS('Workers Settings'!$M:$M,$B121,'Workers Settings'!$N:$N,1,'Workers Settings'!$H:$H,AQ$3),"Warning!",IF('Demand Locations'!AS121=0,"",COUNTIFS('Workers Settings'!$M:$M,$B121,'Workers Settings'!$N:$N,1,'Workers Settings'!$H:$H,AQ$3)/'Demand Locations'!AS121)))</f>
        <v/>
      </c>
      <c r="AR121" s="24" t="str">
        <f>IF(OR($B121="",AR$3="",'Demand Locations'!AT121=""),"",IF('Demand Locations'!AT121&lt;COUNTIFS('Workers Settings'!$M:$M,$B121,'Workers Settings'!$N:$N,1,'Workers Settings'!$H:$H,AR$3),"Warning!",IF('Demand Locations'!AT121=0,"",COUNTIFS('Workers Settings'!$M:$M,$B121,'Workers Settings'!$N:$N,1,'Workers Settings'!$H:$H,AR$3)/'Demand Locations'!AT121)))</f>
        <v/>
      </c>
      <c r="AS121" s="24" t="str">
        <f>IF(OR($B121="",AS$3="",'Demand Locations'!AU121=""),"",IF('Demand Locations'!AU121&lt;COUNTIFS('Workers Settings'!$M:$M,$B121,'Workers Settings'!$N:$N,1,'Workers Settings'!$H:$H,AS$3),"Warning!",IF('Demand Locations'!AU121=0,"",COUNTIFS('Workers Settings'!$M:$M,$B121,'Workers Settings'!$N:$N,1,'Workers Settings'!$H:$H,AS$3)/'Demand Locations'!AU121)))</f>
        <v/>
      </c>
      <c r="AT121" s="24" t="str">
        <f>IF(OR($B121="",AT$3="",'Demand Locations'!AV121=""),"",IF('Demand Locations'!AV121&lt;COUNTIFS('Workers Settings'!$M:$M,$B121,'Workers Settings'!$N:$N,1,'Workers Settings'!$H:$H,AT$3),"Warning!",IF('Demand Locations'!AV121=0,"",COUNTIFS('Workers Settings'!$M:$M,$B121,'Workers Settings'!$N:$N,1,'Workers Settings'!$H:$H,AT$3)/'Demand Locations'!AV121)))</f>
        <v/>
      </c>
      <c r="AU121" s="24" t="str">
        <f>IF(OR($B121="",AU$3="",'Demand Locations'!AW121=""),"",IF('Demand Locations'!AW121&lt;COUNTIFS('Workers Settings'!$M:$M,$B121,'Workers Settings'!$N:$N,1,'Workers Settings'!$H:$H,AU$3),"Warning!",IF('Demand Locations'!AW121=0,"",COUNTIFS('Workers Settings'!$M:$M,$B121,'Workers Settings'!$N:$N,1,'Workers Settings'!$H:$H,AU$3)/'Demand Locations'!AW121)))</f>
        <v/>
      </c>
      <c r="AV121" s="24" t="str">
        <f>IF(OR($B121="",AV$3="",'Demand Locations'!AX121=""),"",IF('Demand Locations'!AX121&lt;COUNTIFS('Workers Settings'!$M:$M,$B121,'Workers Settings'!$N:$N,1,'Workers Settings'!$H:$H,AV$3),"Warning!",IF('Demand Locations'!AX121=0,"",COUNTIFS('Workers Settings'!$M:$M,$B121,'Workers Settings'!$N:$N,1,'Workers Settings'!$H:$H,AV$3)/'Demand Locations'!AX121)))</f>
        <v/>
      </c>
      <c r="AW121" s="24" t="str">
        <f>IF(OR($B121="",AW$3="",'Demand Locations'!AY121=""),"",IF('Demand Locations'!AY121&lt;COUNTIFS('Workers Settings'!$M:$M,$B121,'Workers Settings'!$N:$N,1,'Workers Settings'!$H:$H,AW$3),"Warning!",IF('Demand Locations'!AY121=0,"",COUNTIFS('Workers Settings'!$M:$M,$B121,'Workers Settings'!$N:$N,1,'Workers Settings'!$H:$H,AW$3)/'Demand Locations'!AY121)))</f>
        <v/>
      </c>
      <c r="AX121" s="24" t="str">
        <f>IF(OR($B121="",AX$3="",'Demand Locations'!AZ121=""),"",IF('Demand Locations'!AZ121&lt;COUNTIFS('Workers Settings'!$M:$M,$B121,'Workers Settings'!$N:$N,1,'Workers Settings'!$H:$H,AX$3),"Warning!",IF('Demand Locations'!AZ121=0,"",COUNTIFS('Workers Settings'!$M:$M,$B121,'Workers Settings'!$N:$N,1,'Workers Settings'!$H:$H,AX$3)/'Demand Locations'!AZ121)))</f>
        <v/>
      </c>
      <c r="AY121" s="24" t="str">
        <f>IF(OR($B121="",AY$3="",'Demand Locations'!BA121=""),"",IF('Demand Locations'!BA121&lt;COUNTIFS('Workers Settings'!$M:$M,$B121,'Workers Settings'!$N:$N,1,'Workers Settings'!$H:$H,AY$3),"Warning!",IF('Demand Locations'!BA121=0,"",COUNTIFS('Workers Settings'!$M:$M,$B121,'Workers Settings'!$N:$N,1,'Workers Settings'!$H:$H,AY$3)/'Demand Locations'!BA121)))</f>
        <v/>
      </c>
      <c r="AZ121" s="24" t="str">
        <f>IF(OR($B121="",AZ$3="",'Demand Locations'!BB121=""),"",IF('Demand Locations'!BB121&lt;COUNTIFS('Workers Settings'!$M:$M,$B121,'Workers Settings'!$N:$N,1,'Workers Settings'!$H:$H,AZ$3),"Warning!",IF('Demand Locations'!BB121=0,"",COUNTIFS('Workers Settings'!$M:$M,$B121,'Workers Settings'!$N:$N,1,'Workers Settings'!$H:$H,AZ$3)/'Demand Locations'!BB121)))</f>
        <v/>
      </c>
      <c r="BA121" s="24" t="str">
        <f>IF(OR($B121="",BA$3="",'Demand Locations'!BC121=""),"",IF('Demand Locations'!BC121&lt;COUNTIFS('Workers Settings'!$M:$M,$B121,'Workers Settings'!$N:$N,1,'Workers Settings'!$H:$H,BA$3),"Warning!",IF('Demand Locations'!BC121=0,"",COUNTIFS('Workers Settings'!$M:$M,$B121,'Workers Settings'!$N:$N,1,'Workers Settings'!$H:$H,BA$3)/'Demand Locations'!BC121)))</f>
        <v/>
      </c>
      <c r="BB121" s="24" t="str">
        <f>IF(OR($B121="",BB$3="",'Demand Locations'!BD121=""),"",IF('Demand Locations'!BD121&lt;COUNTIFS('Workers Settings'!$M:$M,$B121,'Workers Settings'!$N:$N,1,'Workers Settings'!$H:$H,BB$3),"Warning!",IF('Demand Locations'!BD121=0,"",COUNTIFS('Workers Settings'!$M:$M,$B121,'Workers Settings'!$N:$N,1,'Workers Settings'!$H:$H,BB$3)/'Demand Locations'!BD121)))</f>
        <v/>
      </c>
      <c r="BC121" s="24" t="str">
        <f>IF(OR($B121="",BC$3="",'Demand Locations'!BE121=""),"",IF('Demand Locations'!BE121&lt;COUNTIFS('Workers Settings'!$M:$M,$B121,'Workers Settings'!$N:$N,1,'Workers Settings'!$H:$H,BC$3),"Warning!",IF('Demand Locations'!BE121=0,"",COUNTIFS('Workers Settings'!$M:$M,$B121,'Workers Settings'!$N:$N,1,'Workers Settings'!$H:$H,BC$3)/'Demand Locations'!BE121)))</f>
        <v/>
      </c>
      <c r="BD121" s="24" t="str">
        <f>IF(OR($B121="",BD$3="",'Demand Locations'!BF121=""),"",IF('Demand Locations'!BF121&lt;COUNTIFS('Workers Settings'!$M:$M,$B121,'Workers Settings'!$N:$N,1,'Workers Settings'!$H:$H,BD$3),"Warning!",IF('Demand Locations'!BF121=0,"",COUNTIFS('Workers Settings'!$M:$M,$B121,'Workers Settings'!$N:$N,1,'Workers Settings'!$H:$H,BD$3)/'Demand Locations'!BF121)))</f>
        <v/>
      </c>
      <c r="BE121" s="24" t="str">
        <f>IF(OR($B121="",BE$3="",'Demand Locations'!BG121=""),"",IF('Demand Locations'!BG121&lt;COUNTIFS('Workers Settings'!$M:$M,$B121,'Workers Settings'!$N:$N,1,'Workers Settings'!$H:$H,BE$3),"Warning!",IF('Demand Locations'!BG121=0,"",COUNTIFS('Workers Settings'!$M:$M,$B121,'Workers Settings'!$N:$N,1,'Workers Settings'!$H:$H,BE$3)/'Demand Locations'!BG121)))</f>
        <v/>
      </c>
      <c r="BF121" s="24" t="str">
        <f>IF(OR($B121="",BF$3="",'Demand Locations'!BH121=""),"",IF('Demand Locations'!BH121&lt;COUNTIFS('Workers Settings'!$M:$M,$B121,'Workers Settings'!$N:$N,1,'Workers Settings'!$H:$H,BF$3),"Warning!",IF('Demand Locations'!BH121=0,"",COUNTIFS('Workers Settings'!$M:$M,$B121,'Workers Settings'!$N:$N,1,'Workers Settings'!$H:$H,BF$3)/'Demand Locations'!BH121)))</f>
        <v/>
      </c>
      <c r="BG121" s="24" t="str">
        <f>IF(OR($B121="",BG$3="",'Demand Locations'!BI121=""),"",IF('Demand Locations'!BI121&lt;COUNTIFS('Workers Settings'!$M:$M,$B121,'Workers Settings'!$N:$N,1,'Workers Settings'!$H:$H,BG$3),"Warning!",IF('Demand Locations'!BI121=0,"",COUNTIFS('Workers Settings'!$M:$M,$B121,'Workers Settings'!$N:$N,1,'Workers Settings'!$H:$H,BG$3)/'Demand Locations'!BI121)))</f>
        <v/>
      </c>
      <c r="BH121" s="24" t="str">
        <f>IF(OR($B121="",BH$3="",'Demand Locations'!BJ121=""),"",IF('Demand Locations'!BJ121&lt;COUNTIFS('Workers Settings'!$M:$M,$B121,'Workers Settings'!$N:$N,1,'Workers Settings'!$H:$H,BH$3),"Warning!",IF('Demand Locations'!BJ121=0,"",COUNTIFS('Workers Settings'!$M:$M,$B121,'Workers Settings'!$N:$N,1,'Workers Settings'!$H:$H,BH$3)/'Demand Locations'!BJ121)))</f>
        <v/>
      </c>
      <c r="BI121" s="24" t="str">
        <f>IF(OR($B121="",BI$3="",'Demand Locations'!BK121=""),"",IF('Demand Locations'!BK121&lt;COUNTIFS('Workers Settings'!$M:$M,$B121,'Workers Settings'!$N:$N,1,'Workers Settings'!$H:$H,BI$3),"Warning!",IF('Demand Locations'!BK121=0,"",COUNTIFS('Workers Settings'!$M:$M,$B121,'Workers Settings'!$N:$N,1,'Workers Settings'!$H:$H,BI$3)/'Demand Locations'!BK121)))</f>
        <v/>
      </c>
      <c r="BJ121" s="24" t="str">
        <f>IF(OR($B121="",BJ$3="",'Demand Locations'!BL121=""),"",IF('Demand Locations'!BL121&lt;COUNTIFS('Workers Settings'!$M:$M,$B121,'Workers Settings'!$N:$N,1,'Workers Settings'!$H:$H,BJ$3),"Warning!",IF('Demand Locations'!BL121=0,"",COUNTIFS('Workers Settings'!$M:$M,$B121,'Workers Settings'!$N:$N,1,'Workers Settings'!$H:$H,BJ$3)/'Demand Locations'!BL121)))</f>
        <v/>
      </c>
      <c r="BK121" s="24" t="str">
        <f>IF(OR($B121="",BK$3="",'Demand Locations'!BM121=""),"",IF('Demand Locations'!BM121&lt;COUNTIFS('Workers Settings'!$M:$M,$B121,'Workers Settings'!$N:$N,1,'Workers Settings'!$H:$H,BK$3),"Warning!",IF('Demand Locations'!BM121=0,"",COUNTIFS('Workers Settings'!$M:$M,$B121,'Workers Settings'!$N:$N,1,'Workers Settings'!$H:$H,BK$3)/'Demand Locations'!BM121)))</f>
        <v/>
      </c>
      <c r="BL121" s="24" t="str">
        <f>IF(OR($B121="",BL$3="",'Demand Locations'!BN121=""),"",IF('Demand Locations'!BN121&lt;COUNTIFS('Workers Settings'!$M:$M,$B121,'Workers Settings'!$N:$N,1,'Workers Settings'!$H:$H,BL$3),"Warning!",IF('Demand Locations'!BN121=0,"",COUNTIFS('Workers Settings'!$M:$M,$B121,'Workers Settings'!$N:$N,1,'Workers Settings'!$H:$H,BL$3)/'Demand Locations'!BN121)))</f>
        <v/>
      </c>
      <c r="BM121" s="24" t="str">
        <f>IF(OR($B121="",BM$3="",'Demand Locations'!BO121=""),"",IF('Demand Locations'!BO121&lt;COUNTIFS('Workers Settings'!$M:$M,$B121,'Workers Settings'!$N:$N,1,'Workers Settings'!$H:$H,BM$3),"Warning!",IF('Demand Locations'!BO121=0,"",COUNTIFS('Workers Settings'!$M:$M,$B121,'Workers Settings'!$N:$N,1,'Workers Settings'!$H:$H,BM$3)/'Demand Locations'!BO121)))</f>
        <v/>
      </c>
      <c r="BN121" s="24" t="str">
        <f>IF(OR($B121="",BN$3="",'Demand Locations'!BP121=""),"",IF('Demand Locations'!BP121&lt;COUNTIFS('Workers Settings'!$M:$M,$B121,'Workers Settings'!$N:$N,1,'Workers Settings'!$H:$H,BN$3),"Warning!",IF('Demand Locations'!BP121=0,"",COUNTIFS('Workers Settings'!$M:$M,$B121,'Workers Settings'!$N:$N,1,'Workers Settings'!$H:$H,BN$3)/'Demand Locations'!BP121)))</f>
        <v/>
      </c>
      <c r="BO121" s="24" t="str">
        <f>IF(OR($B121="",BO$3="",'Demand Locations'!BQ121=""),"",IF('Demand Locations'!BQ121&lt;COUNTIFS('Workers Settings'!$M:$M,$B121,'Workers Settings'!$N:$N,1,'Workers Settings'!$H:$H,BO$3),"Warning!",IF('Demand Locations'!BQ121=0,"",COUNTIFS('Workers Settings'!$M:$M,$B121,'Workers Settings'!$N:$N,1,'Workers Settings'!$H:$H,BO$3)/'Demand Locations'!BQ121)))</f>
        <v/>
      </c>
      <c r="BP121" s="24" t="str">
        <f>IF(OR($B121="",BP$3="",'Demand Locations'!BR121=""),"",IF('Demand Locations'!BR121&lt;COUNTIFS('Workers Settings'!$M:$M,$B121,'Workers Settings'!$N:$N,1,'Workers Settings'!$H:$H,BP$3),"Warning!",IF('Demand Locations'!BR121=0,"",COUNTIFS('Workers Settings'!$M:$M,$B121,'Workers Settings'!$N:$N,1,'Workers Settings'!$H:$H,BP$3)/'Demand Locations'!BR121)))</f>
        <v/>
      </c>
      <c r="BQ121" s="24" t="str">
        <f>IF(OR($B121="",BQ$3="",'Demand Locations'!BS121=""),"",IF('Demand Locations'!BS121&lt;COUNTIFS('Workers Settings'!$M:$M,$B121,'Workers Settings'!$N:$N,1,'Workers Settings'!$H:$H,BQ$3),"Warning!",IF('Demand Locations'!BS121=0,"",COUNTIFS('Workers Settings'!$M:$M,$B121,'Workers Settings'!$N:$N,1,'Workers Settings'!$H:$H,BQ$3)/'Demand Locations'!BS121)))</f>
        <v/>
      </c>
      <c r="BR121" s="24" t="str">
        <f>IF(OR($B121="",BR$3="",'Demand Locations'!BT121=""),"",IF('Demand Locations'!BT121&lt;COUNTIFS('Workers Settings'!$M:$M,$B121,'Workers Settings'!$N:$N,1,'Workers Settings'!$H:$H,BR$3),"Warning!",IF('Demand Locations'!BT121=0,"",COUNTIFS('Workers Settings'!$M:$M,$B121,'Workers Settings'!$N:$N,1,'Workers Settings'!$H:$H,BR$3)/'Demand Locations'!BT121)))</f>
        <v/>
      </c>
      <c r="BS121" s="24" t="str">
        <f>IF(OR($B121="",BS$3="",'Demand Locations'!BU121=""),"",IF('Demand Locations'!BU121&lt;COUNTIFS('Workers Settings'!$M:$M,$B121,'Workers Settings'!$N:$N,1,'Workers Settings'!$H:$H,BS$3),"Warning!",IF('Demand Locations'!BU121=0,"",COUNTIFS('Workers Settings'!$M:$M,$B121,'Workers Settings'!$N:$N,1,'Workers Settings'!$H:$H,BS$3)/'Demand Locations'!BU121)))</f>
        <v/>
      </c>
      <c r="BT121" s="24" t="str">
        <f>IF(OR($B121="",BT$3="",'Demand Locations'!BV121=""),"",IF('Demand Locations'!BV121&lt;COUNTIFS('Workers Settings'!$M:$M,$B121,'Workers Settings'!$N:$N,1,'Workers Settings'!$H:$H,BT$3),"Warning!",IF('Demand Locations'!BV121=0,"",COUNTIFS('Workers Settings'!$M:$M,$B121,'Workers Settings'!$N:$N,1,'Workers Settings'!$H:$H,BT$3)/'Demand Locations'!BV121)))</f>
        <v/>
      </c>
      <c r="BU121" s="24" t="str">
        <f>IF(OR($B121="",BU$3="",'Demand Locations'!BW121=""),"",IF('Demand Locations'!BW121&lt;COUNTIFS('Workers Settings'!$M:$M,$B121,'Workers Settings'!$N:$N,1,'Workers Settings'!$H:$H,BU$3),"Warning!",IF('Demand Locations'!BW121=0,"",COUNTIFS('Workers Settings'!$M:$M,$B121,'Workers Settings'!$N:$N,1,'Workers Settings'!$H:$H,BU$3)/'Demand Locations'!BW121)))</f>
        <v/>
      </c>
      <c r="BV121" s="24" t="str">
        <f>IF(OR($B121="",BV$3="",'Demand Locations'!BX121=""),"",IF('Demand Locations'!BX121&lt;COUNTIFS('Workers Settings'!$M:$M,$B121,'Workers Settings'!$N:$N,1,'Workers Settings'!$H:$H,BV$3),"Warning!",IF('Demand Locations'!BX121=0,"",COUNTIFS('Workers Settings'!$M:$M,$B121,'Workers Settings'!$N:$N,1,'Workers Settings'!$H:$H,BV$3)/'Demand Locations'!BX121)))</f>
        <v/>
      </c>
      <c r="BW121" s="24" t="str">
        <f>IF(OR($B121="",BW$3="",'Demand Locations'!BY121=""),"",IF('Demand Locations'!BY121&lt;COUNTIFS('Workers Settings'!$M:$M,$B121,'Workers Settings'!$N:$N,1,'Workers Settings'!$H:$H,BW$3),"Warning!",IF('Demand Locations'!BY121=0,"",COUNTIFS('Workers Settings'!$M:$M,$B121,'Workers Settings'!$N:$N,1,'Workers Settings'!$H:$H,BW$3)/'Demand Locations'!BY121)))</f>
        <v/>
      </c>
      <c r="BX121" s="24" t="str">
        <f>IF(OR($B121="",BX$3="",'Demand Locations'!BZ121=""),"",IF('Demand Locations'!BZ121&lt;COUNTIFS('Workers Settings'!$M:$M,$B121,'Workers Settings'!$N:$N,1,'Workers Settings'!$H:$H,BX$3),"Warning!",IF('Demand Locations'!BZ121=0,"",COUNTIFS('Workers Settings'!$M:$M,$B121,'Workers Settings'!$N:$N,1,'Workers Settings'!$H:$H,BX$3)/'Demand Locations'!BZ121)))</f>
        <v/>
      </c>
      <c r="BY121" s="24" t="str">
        <f>IF(OR($B121="",BY$3="",'Demand Locations'!CA121=""),"",IF('Demand Locations'!CA121&lt;COUNTIFS('Workers Settings'!$M:$M,$B121,'Workers Settings'!$N:$N,1,'Workers Settings'!$H:$H,BY$3),"Warning!",IF('Demand Locations'!CA121=0,"",COUNTIFS('Workers Settings'!$M:$M,$B121,'Workers Settings'!$N:$N,1,'Workers Settings'!$H:$H,BY$3)/'Demand Locations'!CA121)))</f>
        <v/>
      </c>
      <c r="BZ121" s="24" t="str">
        <f>IF(OR($B121="",BZ$3="",'Demand Locations'!CB121=""),"",IF('Demand Locations'!CB121&lt;COUNTIFS('Workers Settings'!$M:$M,$B121,'Workers Settings'!$N:$N,1,'Workers Settings'!$H:$H,BZ$3),"Warning!",IF('Demand Locations'!CB121=0,"",COUNTIFS('Workers Settings'!$M:$M,$B121,'Workers Settings'!$N:$N,1,'Workers Settings'!$H:$H,BZ$3)/'Demand Locations'!CB121)))</f>
        <v/>
      </c>
      <c r="CA121" s="24" t="str">
        <f>IF(OR($B121="",CA$3="",'Demand Locations'!CC121=""),"",IF('Demand Locations'!CC121&lt;COUNTIFS('Workers Settings'!$M:$M,$B121,'Workers Settings'!$N:$N,1,'Workers Settings'!$H:$H,CA$3),"Warning!",IF('Demand Locations'!CC121=0,"",COUNTIFS('Workers Settings'!$M:$M,$B121,'Workers Settings'!$N:$N,1,'Workers Settings'!$H:$H,CA$3)/'Demand Locations'!CC121)))</f>
        <v/>
      </c>
      <c r="CB121" s="24" t="str">
        <f>IF(OR($B121="",CB$3="",'Demand Locations'!CD121=""),"",IF('Demand Locations'!CD121&lt;COUNTIFS('Workers Settings'!$M:$M,$B121,'Workers Settings'!$N:$N,1,'Workers Settings'!$H:$H,CB$3),"Warning!",IF('Demand Locations'!CD121=0,"",COUNTIFS('Workers Settings'!$M:$M,$B121,'Workers Settings'!$N:$N,1,'Workers Settings'!$H:$H,CB$3)/'Demand Locations'!CD121)))</f>
        <v/>
      </c>
      <c r="CC121" s="24" t="str">
        <f>IF(OR($B121="",CC$3="",'Demand Locations'!CE121=""),"",IF('Demand Locations'!CE121&lt;COUNTIFS('Workers Settings'!$M:$M,$B121,'Workers Settings'!$N:$N,1,'Workers Settings'!$H:$H,CC$3),"Warning!",IF('Demand Locations'!CE121=0,"",COUNTIFS('Workers Settings'!$M:$M,$B121,'Workers Settings'!$N:$N,1,'Workers Settings'!$H:$H,CC$3)/'Demand Locations'!CE121)))</f>
        <v/>
      </c>
      <c r="CD121" s="24" t="str">
        <f>IF(OR($B121="",CD$3="",'Demand Locations'!CF121=""),"",IF('Demand Locations'!CF121&lt;COUNTIFS('Workers Settings'!$M:$M,$B121,'Workers Settings'!$N:$N,1,'Workers Settings'!$H:$H,CD$3),"Warning!",IF('Demand Locations'!CF121=0,"",COUNTIFS('Workers Settings'!$M:$M,$B121,'Workers Settings'!$N:$N,1,'Workers Settings'!$H:$H,CD$3)/'Demand Locations'!CF121)))</f>
        <v/>
      </c>
      <c r="CE121" s="24" t="str">
        <f>IF(OR($B121="",CE$3="",'Demand Locations'!CG121=""),"",IF('Demand Locations'!CG121&lt;COUNTIFS('Workers Settings'!$M:$M,$B121,'Workers Settings'!$N:$N,1,'Workers Settings'!$H:$H,CE$3),"Warning!",IF('Demand Locations'!CG121=0,"",COUNTIFS('Workers Settings'!$M:$M,$B121,'Workers Settings'!$N:$N,1,'Workers Settings'!$H:$H,CE$3)/'Demand Locations'!CG121)))</f>
        <v/>
      </c>
      <c r="CF121" s="24" t="str">
        <f>IF(OR($B121="",CF$3="",'Demand Locations'!CH121=""),"",IF('Demand Locations'!CH121&lt;COUNTIFS('Workers Settings'!$M:$M,$B121,'Workers Settings'!$N:$N,1,'Workers Settings'!$H:$H,CF$3),"Warning!",IF('Demand Locations'!CH121=0,"",COUNTIFS('Workers Settings'!$M:$M,$B121,'Workers Settings'!$N:$N,1,'Workers Settings'!$H:$H,CF$3)/'Demand Locations'!CH121)))</f>
        <v/>
      </c>
      <c r="CG121" s="24" t="str">
        <f>IF(OR($B121="",CG$3="",'Demand Locations'!CI121=""),"",IF('Demand Locations'!CI121&lt;COUNTIFS('Workers Settings'!$M:$M,$B121,'Workers Settings'!$N:$N,1,'Workers Settings'!$H:$H,CG$3),"Warning!",IF('Demand Locations'!CI121=0,"",COUNTIFS('Workers Settings'!$M:$M,$B121,'Workers Settings'!$N:$N,1,'Workers Settings'!$H:$H,CG$3)/'Demand Locations'!CI121)))</f>
        <v/>
      </c>
      <c r="CH121" s="24" t="str">
        <f>IF(OR($B121="",CH$3="",'Demand Locations'!CJ121=""),"",IF('Demand Locations'!CJ121&lt;COUNTIFS('Workers Settings'!$M:$M,$B121,'Workers Settings'!$N:$N,1,'Workers Settings'!$H:$H,CH$3),"Warning!",IF('Demand Locations'!CJ121=0,"",COUNTIFS('Workers Settings'!$M:$M,$B121,'Workers Settings'!$N:$N,1,'Workers Settings'!$H:$H,CH$3)/'Demand Locations'!CJ121)))</f>
        <v/>
      </c>
      <c r="CI121" s="24" t="str">
        <f>IF(OR($B121="",CI$3="",'Demand Locations'!CK121=""),"",IF('Demand Locations'!CK121&lt;COUNTIFS('Workers Settings'!$M:$M,$B121,'Workers Settings'!$N:$N,1,'Workers Settings'!$H:$H,CI$3),"Warning!",IF('Demand Locations'!CK121=0,"",COUNTIFS('Workers Settings'!$M:$M,$B121,'Workers Settings'!$N:$N,1,'Workers Settings'!$H:$H,CI$3)/'Demand Locations'!CK121)))</f>
        <v/>
      </c>
      <c r="CJ121" s="24" t="str">
        <f>IF(OR($B121="",CJ$3="",'Demand Locations'!CL121=""),"",IF('Demand Locations'!CL121&lt;COUNTIFS('Workers Settings'!$M:$M,$B121,'Workers Settings'!$N:$N,1,'Workers Settings'!$H:$H,CJ$3),"Warning!",IF('Demand Locations'!CL121=0,"",COUNTIFS('Workers Settings'!$M:$M,$B121,'Workers Settings'!$N:$N,1,'Workers Settings'!$H:$H,CJ$3)/'Demand Locations'!CL121)))</f>
        <v/>
      </c>
      <c r="CK121" s="24" t="str">
        <f>IF(OR($B121="",CK$3="",'Demand Locations'!CM121=""),"",IF('Demand Locations'!CM121&lt;COUNTIFS('Workers Settings'!$M:$M,$B121,'Workers Settings'!$N:$N,1,'Workers Settings'!$H:$H,CK$3),"Warning!",IF('Demand Locations'!CM121=0,"",COUNTIFS('Workers Settings'!$M:$M,$B121,'Workers Settings'!$N:$N,1,'Workers Settings'!$H:$H,CK$3)/'Demand Locations'!CM121)))</f>
        <v/>
      </c>
      <c r="CL121" s="24" t="str">
        <f>IF(OR($B121="",CL$3="",'Demand Locations'!CN121=""),"",IF('Demand Locations'!CN121&lt;COUNTIFS('Workers Settings'!$M:$M,$B121,'Workers Settings'!$N:$N,1,'Workers Settings'!$H:$H,CL$3),"Warning!",IF('Demand Locations'!CN121=0,"",COUNTIFS('Workers Settings'!$M:$M,$B121,'Workers Settings'!$N:$N,1,'Workers Settings'!$H:$H,CL$3)/'Demand Locations'!CN121)))</f>
        <v/>
      </c>
      <c r="CM121" s="24" t="str">
        <f>IF(OR($B121="",CM$3="",'Demand Locations'!CO121=""),"",IF('Demand Locations'!CO121&lt;COUNTIFS('Workers Settings'!$M:$M,$B121,'Workers Settings'!$N:$N,1,'Workers Settings'!$H:$H,CM$3),"Warning!",IF('Demand Locations'!CO121=0,"",COUNTIFS('Workers Settings'!$M:$M,$B121,'Workers Settings'!$N:$N,1,'Workers Settings'!$H:$H,CM$3)/'Demand Locations'!CO121)))</f>
        <v/>
      </c>
      <c r="CN121" s="24" t="str">
        <f>IF(OR($B121="",CN$3="",'Demand Locations'!CP121=""),"",IF('Demand Locations'!CP121&lt;COUNTIFS('Workers Settings'!$M:$M,$B121,'Workers Settings'!$N:$N,1,'Workers Settings'!$H:$H,CN$3),"Warning!",IF('Demand Locations'!CP121=0,"",COUNTIFS('Workers Settings'!$M:$M,$B121,'Workers Settings'!$N:$N,1,'Workers Settings'!$H:$H,CN$3)/'Demand Locations'!CP121)))</f>
        <v/>
      </c>
      <c r="CO121" s="24" t="str">
        <f>IF(OR($B121="",CO$3="",'Demand Locations'!CQ121=""),"",IF('Demand Locations'!CQ121&lt;COUNTIFS('Workers Settings'!$M:$M,$B121,'Workers Settings'!$N:$N,1,'Workers Settings'!$H:$H,CO$3),"Warning!",IF('Demand Locations'!CQ121=0,"",COUNTIFS('Workers Settings'!$M:$M,$B121,'Workers Settings'!$N:$N,1,'Workers Settings'!$H:$H,CO$3)/'Demand Locations'!CQ121)))</f>
        <v/>
      </c>
      <c r="CP121" s="24" t="str">
        <f>IF(OR($B121="",CP$3="",'Demand Locations'!CR121=""),"",IF('Demand Locations'!CR121&lt;COUNTIFS('Workers Settings'!$M:$M,$B121,'Workers Settings'!$N:$N,1,'Workers Settings'!$H:$H,CP$3),"Warning!",IF('Demand Locations'!CR121=0,"",COUNTIFS('Workers Settings'!$M:$M,$B121,'Workers Settings'!$N:$N,1,'Workers Settings'!$H:$H,CP$3)/'Demand Locations'!CR121)))</f>
        <v/>
      </c>
      <c r="CQ121" s="24" t="str">
        <f>IF(OR($B121="",CQ$3="",'Demand Locations'!CS121=""),"",IF('Demand Locations'!CS121&lt;COUNTIFS('Workers Settings'!$M:$M,$B121,'Workers Settings'!$N:$N,1,'Workers Settings'!$H:$H,CQ$3),"Warning!",IF('Demand Locations'!CS121=0,"",COUNTIFS('Workers Settings'!$M:$M,$B121,'Workers Settings'!$N:$N,1,'Workers Settings'!$H:$H,CQ$3)/'Demand Locations'!CS121)))</f>
        <v/>
      </c>
      <c r="CR121" s="24" t="str">
        <f>IF(OR($B121="",CR$3="",'Demand Locations'!CT121=""),"",IF('Demand Locations'!CT121&lt;COUNTIFS('Workers Settings'!$M:$M,$B121,'Workers Settings'!$N:$N,1,'Workers Settings'!$H:$H,CR$3),"Warning!",IF('Demand Locations'!CT121=0,"",COUNTIFS('Workers Settings'!$M:$M,$B121,'Workers Settings'!$N:$N,1,'Workers Settings'!$H:$H,CR$3)/'Demand Locations'!CT121)))</f>
        <v/>
      </c>
      <c r="CS121" s="24" t="str">
        <f>IF(OR($B121="",CS$3="",'Demand Locations'!CU121=""),"",IF('Demand Locations'!CU121&lt;COUNTIFS('Workers Settings'!$M:$M,$B121,'Workers Settings'!$N:$N,1,'Workers Settings'!$H:$H,CS$3),"Warning!",IF('Demand Locations'!CU121=0,"",COUNTIFS('Workers Settings'!$M:$M,$B121,'Workers Settings'!$N:$N,1,'Workers Settings'!$H:$H,CS$3)/'Demand Locations'!CU121)))</f>
        <v/>
      </c>
      <c r="CT121" s="24" t="str">
        <f>IF(OR($B121="",CT$3="",'Demand Locations'!CV121=""),"",IF('Demand Locations'!CV121&lt;COUNTIFS('Workers Settings'!$M:$M,$B121,'Workers Settings'!$N:$N,1,'Workers Settings'!$H:$H,CT$3),"Warning!",IF('Demand Locations'!CV121=0,"",COUNTIFS('Workers Settings'!$M:$M,$B121,'Workers Settings'!$N:$N,1,'Workers Settings'!$H:$H,CT$3)/'Demand Locations'!CV121)))</f>
        <v/>
      </c>
      <c r="CU121" s="24" t="str">
        <f>IF(OR($B121="",CU$3="",'Demand Locations'!CW121=""),"",IF('Demand Locations'!CW121&lt;COUNTIFS('Workers Settings'!$M:$M,$B121,'Workers Settings'!$N:$N,1,'Workers Settings'!$H:$H,CU$3),"Warning!",IF('Demand Locations'!CW121=0,"",COUNTIFS('Workers Settings'!$M:$M,$B121,'Workers Settings'!$N:$N,1,'Workers Settings'!$H:$H,CU$3)/'Demand Locations'!CW121)))</f>
        <v/>
      </c>
      <c r="CV121" s="24" t="str">
        <f>IF(OR($B121="",CV$3="",'Demand Locations'!CX121=""),"",IF('Demand Locations'!CX121&lt;COUNTIFS('Workers Settings'!$M:$M,$B121,'Workers Settings'!$N:$N,1,'Workers Settings'!$H:$H,CV$3),"Warning!",IF('Demand Locations'!CX121=0,"",COUNTIFS('Workers Settings'!$M:$M,$B121,'Workers Settings'!$N:$N,1,'Workers Settings'!$H:$H,CV$3)/'Demand Locations'!CX121)))</f>
        <v/>
      </c>
      <c r="CW121" s="24" t="str">
        <f>IF(OR($B121="",CW$3="",'Demand Locations'!CY121=""),"",IF('Demand Locations'!CY121&lt;COUNTIFS('Workers Settings'!$M:$M,$B121,'Workers Settings'!$N:$N,1,'Workers Settings'!$H:$H,CW$3),"Warning!",IF('Demand Locations'!CY121=0,"",COUNTIFS('Workers Settings'!$M:$M,$B121,'Workers Settings'!$N:$N,1,'Workers Settings'!$H:$H,CW$3)/'Demand Locations'!CY121)))</f>
        <v/>
      </c>
      <c r="CX121" s="24" t="str">
        <f>IF(OR($B121="",CX$3="",'Demand Locations'!CZ121=""),"",IF('Demand Locations'!CZ121&lt;COUNTIFS('Workers Settings'!$M:$M,$B121,'Workers Settings'!$N:$N,1,'Workers Settings'!$H:$H,CX$3),"Warning!",IF('Demand Locations'!CZ121=0,"",COUNTIFS('Workers Settings'!$M:$M,$B121,'Workers Settings'!$N:$N,1,'Workers Settings'!$H:$H,CX$3)/'Demand Locations'!CZ121)))</f>
        <v/>
      </c>
      <c r="CY121" s="24" t="str">
        <f>IF(OR($B121="",CY$3="",'Demand Locations'!DA121=""),"",IF('Demand Locations'!DA121&lt;COUNTIFS('Workers Settings'!$M:$M,$B121,'Workers Settings'!$N:$N,1,'Workers Settings'!$H:$H,CY$3),"Warning!",IF('Demand Locations'!DA121=0,"",COUNTIFS('Workers Settings'!$M:$M,$B121,'Workers Settings'!$N:$N,1,'Workers Settings'!$H:$H,CY$3)/'Demand Locations'!DA121)))</f>
        <v/>
      </c>
      <c r="CZ121" s="24" t="str">
        <f>IF(OR($B121="",CZ$3="",'Demand Locations'!DB121=""),"",IF('Demand Locations'!DB121&lt;COUNTIFS('Workers Settings'!$M:$M,$B121,'Workers Settings'!$N:$N,1,'Workers Settings'!$H:$H,CZ$3),"Warning!",IF('Demand Locations'!DB121=0,"",COUNTIFS('Workers Settings'!$M:$M,$B121,'Workers Settings'!$N:$N,1,'Workers Settings'!$H:$H,CZ$3)/'Demand Locations'!DB121)))</f>
        <v/>
      </c>
    </row>
    <row r="122" spans="1:104" x14ac:dyDescent="0.25">
      <c r="A122" s="7">
        <f t="shared" si="1"/>
        <v>118</v>
      </c>
      <c r="B122" s="7" t="str">
        <f>IF('Demand Locations'!B122&lt;&gt;"",'Demand Locations'!B122,"")</f>
        <v/>
      </c>
      <c r="C122" s="29" t="str">
        <f>IF(B122="","",SUMIFS('Workers Assignments'!Z:Z,'Workers Settings'!M:M,B122,'Workers Settings'!N:N,1))</f>
        <v/>
      </c>
      <c r="D122" s="24" t="str">
        <f>IF(OR(B122="",'Demand Locations'!E122=""),"",IF('Demand Locations'!E122&lt;C122,"Warning!",IF('Demand Locations'!E122=0,"",C122/'Demand Locations'!E122)))</f>
        <v/>
      </c>
      <c r="E122" s="44" t="str">
        <f>IF(OR($B122="",E$3="",'Demand Locations'!G122=""),"",IF('Demand Locations'!G122&lt;COUNTIFS('Workers Settings'!$M:$M,$B122,'Workers Settings'!$N:$N,1,'Workers Settings'!$H:$H,E$3),"Warning!",IF('Demand Locations'!G122=0,"",COUNTIFS('Workers Settings'!$M:$M,$B122,'Workers Settings'!$N:$N,1,'Workers Settings'!$H:$H,E$3)/'Demand Locations'!G122)))</f>
        <v/>
      </c>
      <c r="F122" s="24" t="str">
        <f>IF(OR($B122="",F$3="",'Demand Locations'!H122=""),"",IF('Demand Locations'!H122&lt;COUNTIFS('Workers Settings'!$M:$M,$B122,'Workers Settings'!$N:$N,1,'Workers Settings'!$H:$H,F$3),"Warning!",IF('Demand Locations'!H122=0,"",COUNTIFS('Workers Settings'!$M:$M,$B122,'Workers Settings'!$N:$N,1,'Workers Settings'!$H:$H,F$3)/'Demand Locations'!H122)))</f>
        <v/>
      </c>
      <c r="G122" s="24" t="str">
        <f>IF(OR($B122="",G$3="",'Demand Locations'!I122=""),"",IF('Demand Locations'!I122&lt;COUNTIFS('Workers Settings'!$M:$M,$B122,'Workers Settings'!$N:$N,1,'Workers Settings'!$H:$H,G$3),"Warning!",IF('Demand Locations'!I122=0,"",COUNTIFS('Workers Settings'!$M:$M,$B122,'Workers Settings'!$N:$N,1,'Workers Settings'!$H:$H,G$3)/'Demand Locations'!I122)))</f>
        <v/>
      </c>
      <c r="H122" s="24" t="str">
        <f>IF(OR($B122="",H$3="",'Demand Locations'!J122=""),"",IF('Demand Locations'!J122&lt;COUNTIFS('Workers Settings'!$M:$M,$B122,'Workers Settings'!$N:$N,1,'Workers Settings'!$H:$H,H$3),"Warning!",IF('Demand Locations'!J122=0,"",COUNTIFS('Workers Settings'!$M:$M,$B122,'Workers Settings'!$N:$N,1,'Workers Settings'!$H:$H,H$3)/'Demand Locations'!J122)))</f>
        <v/>
      </c>
      <c r="I122" s="24" t="str">
        <f>IF(OR($B122="",I$3="",'Demand Locations'!K122=""),"",IF('Demand Locations'!K122&lt;COUNTIFS('Workers Settings'!$M:$M,$B122,'Workers Settings'!$N:$N,1,'Workers Settings'!$H:$H,I$3),"Warning!",IF('Demand Locations'!K122=0,"",COUNTIFS('Workers Settings'!$M:$M,$B122,'Workers Settings'!$N:$N,1,'Workers Settings'!$H:$H,I$3)/'Demand Locations'!K122)))</f>
        <v/>
      </c>
      <c r="J122" s="24" t="str">
        <f>IF(OR($B122="",J$3="",'Demand Locations'!L122=""),"",IF('Demand Locations'!L122&lt;COUNTIFS('Workers Settings'!$M:$M,$B122,'Workers Settings'!$N:$N,1,'Workers Settings'!$H:$H,J$3),"Warning!",IF('Demand Locations'!L122=0,"",COUNTIFS('Workers Settings'!$M:$M,$B122,'Workers Settings'!$N:$N,1,'Workers Settings'!$H:$H,J$3)/'Demand Locations'!L122)))</f>
        <v/>
      </c>
      <c r="K122" s="24" t="str">
        <f>IF(OR($B122="",K$3="",'Demand Locations'!M122=""),"",IF('Demand Locations'!M122&lt;COUNTIFS('Workers Settings'!$M:$M,$B122,'Workers Settings'!$N:$N,1,'Workers Settings'!$H:$H,K$3),"Warning!",IF('Demand Locations'!M122=0,"",COUNTIFS('Workers Settings'!$M:$M,$B122,'Workers Settings'!$N:$N,1,'Workers Settings'!$H:$H,K$3)/'Demand Locations'!M122)))</f>
        <v/>
      </c>
      <c r="L122" s="24" t="str">
        <f>IF(OR($B122="",L$3="",'Demand Locations'!N122=""),"",IF('Demand Locations'!N122&lt;COUNTIFS('Workers Settings'!$M:$M,$B122,'Workers Settings'!$N:$N,1,'Workers Settings'!$H:$H,L$3),"Warning!",IF('Demand Locations'!N122=0,"",COUNTIFS('Workers Settings'!$M:$M,$B122,'Workers Settings'!$N:$N,1,'Workers Settings'!$H:$H,L$3)/'Demand Locations'!N122)))</f>
        <v/>
      </c>
      <c r="M122" s="24" t="str">
        <f>IF(OR($B122="",M$3="",'Demand Locations'!O122=""),"",IF('Demand Locations'!O122&lt;COUNTIFS('Workers Settings'!$M:$M,$B122,'Workers Settings'!$N:$N,1,'Workers Settings'!$H:$H,M$3),"Warning!",IF('Demand Locations'!O122=0,"",COUNTIFS('Workers Settings'!$M:$M,$B122,'Workers Settings'!$N:$N,1,'Workers Settings'!$H:$H,M$3)/'Demand Locations'!O122)))</f>
        <v/>
      </c>
      <c r="N122" s="24" t="str">
        <f>IF(OR($B122="",N$3="",'Demand Locations'!P122=""),"",IF('Demand Locations'!P122&lt;COUNTIFS('Workers Settings'!$M:$M,$B122,'Workers Settings'!$N:$N,1,'Workers Settings'!$H:$H,N$3),"Warning!",IF('Demand Locations'!P122=0,"",COUNTIFS('Workers Settings'!$M:$M,$B122,'Workers Settings'!$N:$N,1,'Workers Settings'!$H:$H,N$3)/'Demand Locations'!P122)))</f>
        <v/>
      </c>
      <c r="O122" s="24" t="str">
        <f>IF(OR($B122="",O$3="",'Demand Locations'!Q122=""),"",IF('Demand Locations'!Q122&lt;COUNTIFS('Workers Settings'!$M:$M,$B122,'Workers Settings'!$N:$N,1,'Workers Settings'!$H:$H,O$3),"Warning!",IF('Demand Locations'!Q122=0,"",COUNTIFS('Workers Settings'!$M:$M,$B122,'Workers Settings'!$N:$N,1,'Workers Settings'!$H:$H,O$3)/'Demand Locations'!Q122)))</f>
        <v/>
      </c>
      <c r="P122" s="24" t="str">
        <f>IF(OR($B122="",P$3="",'Demand Locations'!R122=""),"",IF('Demand Locations'!R122&lt;COUNTIFS('Workers Settings'!$M:$M,$B122,'Workers Settings'!$N:$N,1,'Workers Settings'!$H:$H,P$3),"Warning!",IF('Demand Locations'!R122=0,"",COUNTIFS('Workers Settings'!$M:$M,$B122,'Workers Settings'!$N:$N,1,'Workers Settings'!$H:$H,P$3)/'Demand Locations'!R122)))</f>
        <v/>
      </c>
      <c r="Q122" s="24" t="str">
        <f>IF(OR($B122="",Q$3="",'Demand Locations'!S122=""),"",IF('Demand Locations'!S122&lt;COUNTIFS('Workers Settings'!$M:$M,$B122,'Workers Settings'!$N:$N,1,'Workers Settings'!$H:$H,Q$3),"Warning!",IF('Demand Locations'!S122=0,"",COUNTIFS('Workers Settings'!$M:$M,$B122,'Workers Settings'!$N:$N,1,'Workers Settings'!$H:$H,Q$3)/'Demand Locations'!S122)))</f>
        <v/>
      </c>
      <c r="R122" s="24" t="str">
        <f>IF(OR($B122="",R$3="",'Demand Locations'!T122=""),"",IF('Demand Locations'!T122&lt;COUNTIFS('Workers Settings'!$M:$M,$B122,'Workers Settings'!$N:$N,1,'Workers Settings'!$H:$H,R$3),"Warning!",IF('Demand Locations'!T122=0,"",COUNTIFS('Workers Settings'!$M:$M,$B122,'Workers Settings'!$N:$N,1,'Workers Settings'!$H:$H,R$3)/'Demand Locations'!T122)))</f>
        <v/>
      </c>
      <c r="S122" s="24" t="str">
        <f>IF(OR($B122="",S$3="",'Demand Locations'!U122=""),"",IF('Demand Locations'!U122&lt;COUNTIFS('Workers Settings'!$M:$M,$B122,'Workers Settings'!$N:$N,1,'Workers Settings'!$H:$H,S$3),"Warning!",IF('Demand Locations'!U122=0,"",COUNTIFS('Workers Settings'!$M:$M,$B122,'Workers Settings'!$N:$N,1,'Workers Settings'!$H:$H,S$3)/'Demand Locations'!U122)))</f>
        <v/>
      </c>
      <c r="T122" s="24" t="str">
        <f>IF(OR($B122="",T$3="",'Demand Locations'!V122=""),"",IF('Demand Locations'!V122&lt;COUNTIFS('Workers Settings'!$M:$M,$B122,'Workers Settings'!$N:$N,1,'Workers Settings'!$H:$H,T$3),"Warning!",IF('Demand Locations'!V122=0,"",COUNTIFS('Workers Settings'!$M:$M,$B122,'Workers Settings'!$N:$N,1,'Workers Settings'!$H:$H,T$3)/'Demand Locations'!V122)))</f>
        <v/>
      </c>
      <c r="U122" s="24" t="str">
        <f>IF(OR($B122="",U$3="",'Demand Locations'!W122=""),"",IF('Demand Locations'!W122&lt;COUNTIFS('Workers Settings'!$M:$M,$B122,'Workers Settings'!$N:$N,1,'Workers Settings'!$H:$H,U$3),"Warning!",IF('Demand Locations'!W122=0,"",COUNTIFS('Workers Settings'!$M:$M,$B122,'Workers Settings'!$N:$N,1,'Workers Settings'!$H:$H,U$3)/'Demand Locations'!W122)))</f>
        <v/>
      </c>
      <c r="V122" s="24" t="str">
        <f>IF(OR($B122="",V$3="",'Demand Locations'!X122=""),"",IF('Demand Locations'!X122&lt;COUNTIFS('Workers Settings'!$M:$M,$B122,'Workers Settings'!$N:$N,1,'Workers Settings'!$H:$H,V$3),"Warning!",IF('Demand Locations'!X122=0,"",COUNTIFS('Workers Settings'!$M:$M,$B122,'Workers Settings'!$N:$N,1,'Workers Settings'!$H:$H,V$3)/'Demand Locations'!X122)))</f>
        <v/>
      </c>
      <c r="W122" s="24" t="str">
        <f>IF(OR($B122="",W$3="",'Demand Locations'!Y122=""),"",IF('Demand Locations'!Y122&lt;COUNTIFS('Workers Settings'!$M:$M,$B122,'Workers Settings'!$N:$N,1,'Workers Settings'!$H:$H,W$3),"Warning!",IF('Demand Locations'!Y122=0,"",COUNTIFS('Workers Settings'!$M:$M,$B122,'Workers Settings'!$N:$N,1,'Workers Settings'!$H:$H,W$3)/'Demand Locations'!Y122)))</f>
        <v/>
      </c>
      <c r="X122" s="24" t="str">
        <f>IF(OR($B122="",X$3="",'Demand Locations'!Z122=""),"",IF('Demand Locations'!Z122&lt;COUNTIFS('Workers Settings'!$M:$M,$B122,'Workers Settings'!$N:$N,1,'Workers Settings'!$H:$H,X$3),"Warning!",IF('Demand Locations'!Z122=0,"",COUNTIFS('Workers Settings'!$M:$M,$B122,'Workers Settings'!$N:$N,1,'Workers Settings'!$H:$H,X$3)/'Demand Locations'!Z122)))</f>
        <v/>
      </c>
      <c r="Y122" s="24" t="str">
        <f>IF(OR($B122="",Y$3="",'Demand Locations'!AA122=""),"",IF('Demand Locations'!AA122&lt;COUNTIFS('Workers Settings'!$M:$M,$B122,'Workers Settings'!$N:$N,1,'Workers Settings'!$H:$H,Y$3),"Warning!",IF('Demand Locations'!AA122=0,"",COUNTIFS('Workers Settings'!$M:$M,$B122,'Workers Settings'!$N:$N,1,'Workers Settings'!$H:$H,Y$3)/'Demand Locations'!AA122)))</f>
        <v/>
      </c>
      <c r="Z122" s="24" t="str">
        <f>IF(OR($B122="",Z$3="",'Demand Locations'!AB122=""),"",IF('Demand Locations'!AB122&lt;COUNTIFS('Workers Settings'!$M:$M,$B122,'Workers Settings'!$N:$N,1,'Workers Settings'!$H:$H,Z$3),"Warning!",IF('Demand Locations'!AB122=0,"",COUNTIFS('Workers Settings'!$M:$M,$B122,'Workers Settings'!$N:$N,1,'Workers Settings'!$H:$H,Z$3)/'Demand Locations'!AB122)))</f>
        <v/>
      </c>
      <c r="AA122" s="24" t="str">
        <f>IF(OR($B122="",AA$3="",'Demand Locations'!AC122=""),"",IF('Demand Locations'!AC122&lt;COUNTIFS('Workers Settings'!$M:$M,$B122,'Workers Settings'!$N:$N,1,'Workers Settings'!$H:$H,AA$3),"Warning!",IF('Demand Locations'!AC122=0,"",COUNTIFS('Workers Settings'!$M:$M,$B122,'Workers Settings'!$N:$N,1,'Workers Settings'!$H:$H,AA$3)/'Demand Locations'!AC122)))</f>
        <v/>
      </c>
      <c r="AB122" s="24" t="str">
        <f>IF(OR($B122="",AB$3="",'Demand Locations'!AD122=""),"",IF('Demand Locations'!AD122&lt;COUNTIFS('Workers Settings'!$M:$M,$B122,'Workers Settings'!$N:$N,1,'Workers Settings'!$H:$H,AB$3),"Warning!",IF('Demand Locations'!AD122=0,"",COUNTIFS('Workers Settings'!$M:$M,$B122,'Workers Settings'!$N:$N,1,'Workers Settings'!$H:$H,AB$3)/'Demand Locations'!AD122)))</f>
        <v/>
      </c>
      <c r="AC122" s="24" t="str">
        <f>IF(OR($B122="",AC$3="",'Demand Locations'!AE122=""),"",IF('Demand Locations'!AE122&lt;COUNTIFS('Workers Settings'!$M:$M,$B122,'Workers Settings'!$N:$N,1,'Workers Settings'!$H:$H,AC$3),"Warning!",IF('Demand Locations'!AE122=0,"",COUNTIFS('Workers Settings'!$M:$M,$B122,'Workers Settings'!$N:$N,1,'Workers Settings'!$H:$H,AC$3)/'Demand Locations'!AE122)))</f>
        <v/>
      </c>
      <c r="AD122" s="24" t="str">
        <f>IF(OR($B122="",AD$3="",'Demand Locations'!AF122=""),"",IF('Demand Locations'!AF122&lt;COUNTIFS('Workers Settings'!$M:$M,$B122,'Workers Settings'!$N:$N,1,'Workers Settings'!$H:$H,AD$3),"Warning!",IF('Demand Locations'!AF122=0,"",COUNTIFS('Workers Settings'!$M:$M,$B122,'Workers Settings'!$N:$N,1,'Workers Settings'!$H:$H,AD$3)/'Demand Locations'!AF122)))</f>
        <v/>
      </c>
      <c r="AE122" s="24" t="str">
        <f>IF(OR($B122="",AE$3="",'Demand Locations'!AG122=""),"",IF('Demand Locations'!AG122&lt;COUNTIFS('Workers Settings'!$M:$M,$B122,'Workers Settings'!$N:$N,1,'Workers Settings'!$H:$H,AE$3),"Warning!",IF('Demand Locations'!AG122=0,"",COUNTIFS('Workers Settings'!$M:$M,$B122,'Workers Settings'!$N:$N,1,'Workers Settings'!$H:$H,AE$3)/'Demand Locations'!AG122)))</f>
        <v/>
      </c>
      <c r="AF122" s="24" t="str">
        <f>IF(OR($B122="",AF$3="",'Demand Locations'!AH122=""),"",IF('Demand Locations'!AH122&lt;COUNTIFS('Workers Settings'!$M:$M,$B122,'Workers Settings'!$N:$N,1,'Workers Settings'!$H:$H,AF$3),"Warning!",IF('Demand Locations'!AH122=0,"",COUNTIFS('Workers Settings'!$M:$M,$B122,'Workers Settings'!$N:$N,1,'Workers Settings'!$H:$H,AF$3)/'Demand Locations'!AH122)))</f>
        <v/>
      </c>
      <c r="AG122" s="24" t="str">
        <f>IF(OR($B122="",AG$3="",'Demand Locations'!AI122=""),"",IF('Demand Locations'!AI122&lt;COUNTIFS('Workers Settings'!$M:$M,$B122,'Workers Settings'!$N:$N,1,'Workers Settings'!$H:$H,AG$3),"Warning!",IF('Demand Locations'!AI122=0,"",COUNTIFS('Workers Settings'!$M:$M,$B122,'Workers Settings'!$N:$N,1,'Workers Settings'!$H:$H,AG$3)/'Demand Locations'!AI122)))</f>
        <v/>
      </c>
      <c r="AH122" s="24" t="str">
        <f>IF(OR($B122="",AH$3="",'Demand Locations'!AJ122=""),"",IF('Demand Locations'!AJ122&lt;COUNTIFS('Workers Settings'!$M:$M,$B122,'Workers Settings'!$N:$N,1,'Workers Settings'!$H:$H,AH$3),"Warning!",IF('Demand Locations'!AJ122=0,"",COUNTIFS('Workers Settings'!$M:$M,$B122,'Workers Settings'!$N:$N,1,'Workers Settings'!$H:$H,AH$3)/'Demand Locations'!AJ122)))</f>
        <v/>
      </c>
      <c r="AI122" s="24" t="str">
        <f>IF(OR($B122="",AI$3="",'Demand Locations'!AK122=""),"",IF('Demand Locations'!AK122&lt;COUNTIFS('Workers Settings'!$M:$M,$B122,'Workers Settings'!$N:$N,1,'Workers Settings'!$H:$H,AI$3),"Warning!",IF('Demand Locations'!AK122=0,"",COUNTIFS('Workers Settings'!$M:$M,$B122,'Workers Settings'!$N:$N,1,'Workers Settings'!$H:$H,AI$3)/'Demand Locations'!AK122)))</f>
        <v/>
      </c>
      <c r="AJ122" s="24" t="str">
        <f>IF(OR($B122="",AJ$3="",'Demand Locations'!AL122=""),"",IF('Demand Locations'!AL122&lt;COUNTIFS('Workers Settings'!$M:$M,$B122,'Workers Settings'!$N:$N,1,'Workers Settings'!$H:$H,AJ$3),"Warning!",IF('Demand Locations'!AL122=0,"",COUNTIFS('Workers Settings'!$M:$M,$B122,'Workers Settings'!$N:$N,1,'Workers Settings'!$H:$H,AJ$3)/'Demand Locations'!AL122)))</f>
        <v/>
      </c>
      <c r="AK122" s="24" t="str">
        <f>IF(OR($B122="",AK$3="",'Demand Locations'!AM122=""),"",IF('Demand Locations'!AM122&lt;COUNTIFS('Workers Settings'!$M:$M,$B122,'Workers Settings'!$N:$N,1,'Workers Settings'!$H:$H,AK$3),"Warning!",IF('Demand Locations'!AM122=0,"",COUNTIFS('Workers Settings'!$M:$M,$B122,'Workers Settings'!$N:$N,1,'Workers Settings'!$H:$H,AK$3)/'Demand Locations'!AM122)))</f>
        <v/>
      </c>
      <c r="AL122" s="24" t="str">
        <f>IF(OR($B122="",AL$3="",'Demand Locations'!AN122=""),"",IF('Demand Locations'!AN122&lt;COUNTIFS('Workers Settings'!$M:$M,$B122,'Workers Settings'!$N:$N,1,'Workers Settings'!$H:$H,AL$3),"Warning!",IF('Demand Locations'!AN122=0,"",COUNTIFS('Workers Settings'!$M:$M,$B122,'Workers Settings'!$N:$N,1,'Workers Settings'!$H:$H,AL$3)/'Demand Locations'!AN122)))</f>
        <v/>
      </c>
      <c r="AM122" s="24" t="str">
        <f>IF(OR($B122="",AM$3="",'Demand Locations'!AO122=""),"",IF('Demand Locations'!AO122&lt;COUNTIFS('Workers Settings'!$M:$M,$B122,'Workers Settings'!$N:$N,1,'Workers Settings'!$H:$H,AM$3),"Warning!",IF('Demand Locations'!AO122=0,"",COUNTIFS('Workers Settings'!$M:$M,$B122,'Workers Settings'!$N:$N,1,'Workers Settings'!$H:$H,AM$3)/'Demand Locations'!AO122)))</f>
        <v/>
      </c>
      <c r="AN122" s="24" t="str">
        <f>IF(OR($B122="",AN$3="",'Demand Locations'!AP122=""),"",IF('Demand Locations'!AP122&lt;COUNTIFS('Workers Settings'!$M:$M,$B122,'Workers Settings'!$N:$N,1,'Workers Settings'!$H:$H,AN$3),"Warning!",IF('Demand Locations'!AP122=0,"",COUNTIFS('Workers Settings'!$M:$M,$B122,'Workers Settings'!$N:$N,1,'Workers Settings'!$H:$H,AN$3)/'Demand Locations'!AP122)))</f>
        <v/>
      </c>
      <c r="AO122" s="24" t="str">
        <f>IF(OR($B122="",AO$3="",'Demand Locations'!AQ122=""),"",IF('Demand Locations'!AQ122&lt;COUNTIFS('Workers Settings'!$M:$M,$B122,'Workers Settings'!$N:$N,1,'Workers Settings'!$H:$H,AO$3),"Warning!",IF('Demand Locations'!AQ122=0,"",COUNTIFS('Workers Settings'!$M:$M,$B122,'Workers Settings'!$N:$N,1,'Workers Settings'!$H:$H,AO$3)/'Demand Locations'!AQ122)))</f>
        <v/>
      </c>
      <c r="AP122" s="24" t="str">
        <f>IF(OR($B122="",AP$3="",'Demand Locations'!AR122=""),"",IF('Demand Locations'!AR122&lt;COUNTIFS('Workers Settings'!$M:$M,$B122,'Workers Settings'!$N:$N,1,'Workers Settings'!$H:$H,AP$3),"Warning!",IF('Demand Locations'!AR122=0,"",COUNTIFS('Workers Settings'!$M:$M,$B122,'Workers Settings'!$N:$N,1,'Workers Settings'!$H:$H,AP$3)/'Demand Locations'!AR122)))</f>
        <v/>
      </c>
      <c r="AQ122" s="24" t="str">
        <f>IF(OR($B122="",AQ$3="",'Demand Locations'!AS122=""),"",IF('Demand Locations'!AS122&lt;COUNTIFS('Workers Settings'!$M:$M,$B122,'Workers Settings'!$N:$N,1,'Workers Settings'!$H:$H,AQ$3),"Warning!",IF('Demand Locations'!AS122=0,"",COUNTIFS('Workers Settings'!$M:$M,$B122,'Workers Settings'!$N:$N,1,'Workers Settings'!$H:$H,AQ$3)/'Demand Locations'!AS122)))</f>
        <v/>
      </c>
      <c r="AR122" s="24" t="str">
        <f>IF(OR($B122="",AR$3="",'Demand Locations'!AT122=""),"",IF('Demand Locations'!AT122&lt;COUNTIFS('Workers Settings'!$M:$M,$B122,'Workers Settings'!$N:$N,1,'Workers Settings'!$H:$H,AR$3),"Warning!",IF('Demand Locations'!AT122=0,"",COUNTIFS('Workers Settings'!$M:$M,$B122,'Workers Settings'!$N:$N,1,'Workers Settings'!$H:$H,AR$3)/'Demand Locations'!AT122)))</f>
        <v/>
      </c>
      <c r="AS122" s="24" t="str">
        <f>IF(OR($B122="",AS$3="",'Demand Locations'!AU122=""),"",IF('Demand Locations'!AU122&lt;COUNTIFS('Workers Settings'!$M:$M,$B122,'Workers Settings'!$N:$N,1,'Workers Settings'!$H:$H,AS$3),"Warning!",IF('Demand Locations'!AU122=0,"",COUNTIFS('Workers Settings'!$M:$M,$B122,'Workers Settings'!$N:$N,1,'Workers Settings'!$H:$H,AS$3)/'Demand Locations'!AU122)))</f>
        <v/>
      </c>
      <c r="AT122" s="24" t="str">
        <f>IF(OR($B122="",AT$3="",'Demand Locations'!AV122=""),"",IF('Demand Locations'!AV122&lt;COUNTIFS('Workers Settings'!$M:$M,$B122,'Workers Settings'!$N:$N,1,'Workers Settings'!$H:$H,AT$3),"Warning!",IF('Demand Locations'!AV122=0,"",COUNTIFS('Workers Settings'!$M:$M,$B122,'Workers Settings'!$N:$N,1,'Workers Settings'!$H:$H,AT$3)/'Demand Locations'!AV122)))</f>
        <v/>
      </c>
      <c r="AU122" s="24" t="str">
        <f>IF(OR($B122="",AU$3="",'Demand Locations'!AW122=""),"",IF('Demand Locations'!AW122&lt;COUNTIFS('Workers Settings'!$M:$M,$B122,'Workers Settings'!$N:$N,1,'Workers Settings'!$H:$H,AU$3),"Warning!",IF('Demand Locations'!AW122=0,"",COUNTIFS('Workers Settings'!$M:$M,$B122,'Workers Settings'!$N:$N,1,'Workers Settings'!$H:$H,AU$3)/'Demand Locations'!AW122)))</f>
        <v/>
      </c>
      <c r="AV122" s="24" t="str">
        <f>IF(OR($B122="",AV$3="",'Demand Locations'!AX122=""),"",IF('Demand Locations'!AX122&lt;COUNTIFS('Workers Settings'!$M:$M,$B122,'Workers Settings'!$N:$N,1,'Workers Settings'!$H:$H,AV$3),"Warning!",IF('Demand Locations'!AX122=0,"",COUNTIFS('Workers Settings'!$M:$M,$B122,'Workers Settings'!$N:$N,1,'Workers Settings'!$H:$H,AV$3)/'Demand Locations'!AX122)))</f>
        <v/>
      </c>
      <c r="AW122" s="24" t="str">
        <f>IF(OR($B122="",AW$3="",'Demand Locations'!AY122=""),"",IF('Demand Locations'!AY122&lt;COUNTIFS('Workers Settings'!$M:$M,$B122,'Workers Settings'!$N:$N,1,'Workers Settings'!$H:$H,AW$3),"Warning!",IF('Demand Locations'!AY122=0,"",COUNTIFS('Workers Settings'!$M:$M,$B122,'Workers Settings'!$N:$N,1,'Workers Settings'!$H:$H,AW$3)/'Demand Locations'!AY122)))</f>
        <v/>
      </c>
      <c r="AX122" s="24" t="str">
        <f>IF(OR($B122="",AX$3="",'Demand Locations'!AZ122=""),"",IF('Demand Locations'!AZ122&lt;COUNTIFS('Workers Settings'!$M:$M,$B122,'Workers Settings'!$N:$N,1,'Workers Settings'!$H:$H,AX$3),"Warning!",IF('Demand Locations'!AZ122=0,"",COUNTIFS('Workers Settings'!$M:$M,$B122,'Workers Settings'!$N:$N,1,'Workers Settings'!$H:$H,AX$3)/'Demand Locations'!AZ122)))</f>
        <v/>
      </c>
      <c r="AY122" s="24" t="str">
        <f>IF(OR($B122="",AY$3="",'Demand Locations'!BA122=""),"",IF('Demand Locations'!BA122&lt;COUNTIFS('Workers Settings'!$M:$M,$B122,'Workers Settings'!$N:$N,1,'Workers Settings'!$H:$H,AY$3),"Warning!",IF('Demand Locations'!BA122=0,"",COUNTIFS('Workers Settings'!$M:$M,$B122,'Workers Settings'!$N:$N,1,'Workers Settings'!$H:$H,AY$3)/'Demand Locations'!BA122)))</f>
        <v/>
      </c>
      <c r="AZ122" s="24" t="str">
        <f>IF(OR($B122="",AZ$3="",'Demand Locations'!BB122=""),"",IF('Demand Locations'!BB122&lt;COUNTIFS('Workers Settings'!$M:$M,$B122,'Workers Settings'!$N:$N,1,'Workers Settings'!$H:$H,AZ$3),"Warning!",IF('Demand Locations'!BB122=0,"",COUNTIFS('Workers Settings'!$M:$M,$B122,'Workers Settings'!$N:$N,1,'Workers Settings'!$H:$H,AZ$3)/'Demand Locations'!BB122)))</f>
        <v/>
      </c>
      <c r="BA122" s="24" t="str">
        <f>IF(OR($B122="",BA$3="",'Demand Locations'!BC122=""),"",IF('Demand Locations'!BC122&lt;COUNTIFS('Workers Settings'!$M:$M,$B122,'Workers Settings'!$N:$N,1,'Workers Settings'!$H:$H,BA$3),"Warning!",IF('Demand Locations'!BC122=0,"",COUNTIFS('Workers Settings'!$M:$M,$B122,'Workers Settings'!$N:$N,1,'Workers Settings'!$H:$H,BA$3)/'Demand Locations'!BC122)))</f>
        <v/>
      </c>
      <c r="BB122" s="24" t="str">
        <f>IF(OR($B122="",BB$3="",'Demand Locations'!BD122=""),"",IF('Demand Locations'!BD122&lt;COUNTIFS('Workers Settings'!$M:$M,$B122,'Workers Settings'!$N:$N,1,'Workers Settings'!$H:$H,BB$3),"Warning!",IF('Demand Locations'!BD122=0,"",COUNTIFS('Workers Settings'!$M:$M,$B122,'Workers Settings'!$N:$N,1,'Workers Settings'!$H:$H,BB$3)/'Demand Locations'!BD122)))</f>
        <v/>
      </c>
      <c r="BC122" s="24" t="str">
        <f>IF(OR($B122="",BC$3="",'Demand Locations'!BE122=""),"",IF('Demand Locations'!BE122&lt;COUNTIFS('Workers Settings'!$M:$M,$B122,'Workers Settings'!$N:$N,1,'Workers Settings'!$H:$H,BC$3),"Warning!",IF('Demand Locations'!BE122=0,"",COUNTIFS('Workers Settings'!$M:$M,$B122,'Workers Settings'!$N:$N,1,'Workers Settings'!$H:$H,BC$3)/'Demand Locations'!BE122)))</f>
        <v/>
      </c>
      <c r="BD122" s="24" t="str">
        <f>IF(OR($B122="",BD$3="",'Demand Locations'!BF122=""),"",IF('Demand Locations'!BF122&lt;COUNTIFS('Workers Settings'!$M:$M,$B122,'Workers Settings'!$N:$N,1,'Workers Settings'!$H:$H,BD$3),"Warning!",IF('Demand Locations'!BF122=0,"",COUNTIFS('Workers Settings'!$M:$M,$B122,'Workers Settings'!$N:$N,1,'Workers Settings'!$H:$H,BD$3)/'Demand Locations'!BF122)))</f>
        <v/>
      </c>
      <c r="BE122" s="24" t="str">
        <f>IF(OR($B122="",BE$3="",'Demand Locations'!BG122=""),"",IF('Demand Locations'!BG122&lt;COUNTIFS('Workers Settings'!$M:$M,$B122,'Workers Settings'!$N:$N,1,'Workers Settings'!$H:$H,BE$3),"Warning!",IF('Demand Locations'!BG122=0,"",COUNTIFS('Workers Settings'!$M:$M,$B122,'Workers Settings'!$N:$N,1,'Workers Settings'!$H:$H,BE$3)/'Demand Locations'!BG122)))</f>
        <v/>
      </c>
      <c r="BF122" s="24" t="str">
        <f>IF(OR($B122="",BF$3="",'Demand Locations'!BH122=""),"",IF('Demand Locations'!BH122&lt;COUNTIFS('Workers Settings'!$M:$M,$B122,'Workers Settings'!$N:$N,1,'Workers Settings'!$H:$H,BF$3),"Warning!",IF('Demand Locations'!BH122=0,"",COUNTIFS('Workers Settings'!$M:$M,$B122,'Workers Settings'!$N:$N,1,'Workers Settings'!$H:$H,BF$3)/'Demand Locations'!BH122)))</f>
        <v/>
      </c>
      <c r="BG122" s="24" t="str">
        <f>IF(OR($B122="",BG$3="",'Demand Locations'!BI122=""),"",IF('Demand Locations'!BI122&lt;COUNTIFS('Workers Settings'!$M:$M,$B122,'Workers Settings'!$N:$N,1,'Workers Settings'!$H:$H,BG$3),"Warning!",IF('Demand Locations'!BI122=0,"",COUNTIFS('Workers Settings'!$M:$M,$B122,'Workers Settings'!$N:$N,1,'Workers Settings'!$H:$H,BG$3)/'Demand Locations'!BI122)))</f>
        <v/>
      </c>
      <c r="BH122" s="24" t="str">
        <f>IF(OR($B122="",BH$3="",'Demand Locations'!BJ122=""),"",IF('Demand Locations'!BJ122&lt;COUNTIFS('Workers Settings'!$M:$M,$B122,'Workers Settings'!$N:$N,1,'Workers Settings'!$H:$H,BH$3),"Warning!",IF('Demand Locations'!BJ122=0,"",COUNTIFS('Workers Settings'!$M:$M,$B122,'Workers Settings'!$N:$N,1,'Workers Settings'!$H:$H,BH$3)/'Demand Locations'!BJ122)))</f>
        <v/>
      </c>
      <c r="BI122" s="24" t="str">
        <f>IF(OR($B122="",BI$3="",'Demand Locations'!BK122=""),"",IF('Demand Locations'!BK122&lt;COUNTIFS('Workers Settings'!$M:$M,$B122,'Workers Settings'!$N:$N,1,'Workers Settings'!$H:$H,BI$3),"Warning!",IF('Demand Locations'!BK122=0,"",COUNTIFS('Workers Settings'!$M:$M,$B122,'Workers Settings'!$N:$N,1,'Workers Settings'!$H:$H,BI$3)/'Demand Locations'!BK122)))</f>
        <v/>
      </c>
      <c r="BJ122" s="24" t="str">
        <f>IF(OR($B122="",BJ$3="",'Demand Locations'!BL122=""),"",IF('Demand Locations'!BL122&lt;COUNTIFS('Workers Settings'!$M:$M,$B122,'Workers Settings'!$N:$N,1,'Workers Settings'!$H:$H,BJ$3),"Warning!",IF('Demand Locations'!BL122=0,"",COUNTIFS('Workers Settings'!$M:$M,$B122,'Workers Settings'!$N:$N,1,'Workers Settings'!$H:$H,BJ$3)/'Demand Locations'!BL122)))</f>
        <v/>
      </c>
      <c r="BK122" s="24" t="str">
        <f>IF(OR($B122="",BK$3="",'Demand Locations'!BM122=""),"",IF('Demand Locations'!BM122&lt;COUNTIFS('Workers Settings'!$M:$M,$B122,'Workers Settings'!$N:$N,1,'Workers Settings'!$H:$H,BK$3),"Warning!",IF('Demand Locations'!BM122=0,"",COUNTIFS('Workers Settings'!$M:$M,$B122,'Workers Settings'!$N:$N,1,'Workers Settings'!$H:$H,BK$3)/'Demand Locations'!BM122)))</f>
        <v/>
      </c>
      <c r="BL122" s="24" t="str">
        <f>IF(OR($B122="",BL$3="",'Demand Locations'!BN122=""),"",IF('Demand Locations'!BN122&lt;COUNTIFS('Workers Settings'!$M:$M,$B122,'Workers Settings'!$N:$N,1,'Workers Settings'!$H:$H,BL$3),"Warning!",IF('Demand Locations'!BN122=0,"",COUNTIFS('Workers Settings'!$M:$M,$B122,'Workers Settings'!$N:$N,1,'Workers Settings'!$H:$H,BL$3)/'Demand Locations'!BN122)))</f>
        <v/>
      </c>
      <c r="BM122" s="24" t="str">
        <f>IF(OR($B122="",BM$3="",'Demand Locations'!BO122=""),"",IF('Demand Locations'!BO122&lt;COUNTIFS('Workers Settings'!$M:$M,$B122,'Workers Settings'!$N:$N,1,'Workers Settings'!$H:$H,BM$3),"Warning!",IF('Demand Locations'!BO122=0,"",COUNTIFS('Workers Settings'!$M:$M,$B122,'Workers Settings'!$N:$N,1,'Workers Settings'!$H:$H,BM$3)/'Demand Locations'!BO122)))</f>
        <v/>
      </c>
      <c r="BN122" s="24" t="str">
        <f>IF(OR($B122="",BN$3="",'Demand Locations'!BP122=""),"",IF('Demand Locations'!BP122&lt;COUNTIFS('Workers Settings'!$M:$M,$B122,'Workers Settings'!$N:$N,1,'Workers Settings'!$H:$H,BN$3),"Warning!",IF('Demand Locations'!BP122=0,"",COUNTIFS('Workers Settings'!$M:$M,$B122,'Workers Settings'!$N:$N,1,'Workers Settings'!$H:$H,BN$3)/'Demand Locations'!BP122)))</f>
        <v/>
      </c>
      <c r="BO122" s="24" t="str">
        <f>IF(OR($B122="",BO$3="",'Demand Locations'!BQ122=""),"",IF('Demand Locations'!BQ122&lt;COUNTIFS('Workers Settings'!$M:$M,$B122,'Workers Settings'!$N:$N,1,'Workers Settings'!$H:$H,BO$3),"Warning!",IF('Demand Locations'!BQ122=0,"",COUNTIFS('Workers Settings'!$M:$M,$B122,'Workers Settings'!$N:$N,1,'Workers Settings'!$H:$H,BO$3)/'Demand Locations'!BQ122)))</f>
        <v/>
      </c>
      <c r="BP122" s="24" t="str">
        <f>IF(OR($B122="",BP$3="",'Demand Locations'!BR122=""),"",IF('Demand Locations'!BR122&lt;COUNTIFS('Workers Settings'!$M:$M,$B122,'Workers Settings'!$N:$N,1,'Workers Settings'!$H:$H,BP$3),"Warning!",IF('Demand Locations'!BR122=0,"",COUNTIFS('Workers Settings'!$M:$M,$B122,'Workers Settings'!$N:$N,1,'Workers Settings'!$H:$H,BP$3)/'Demand Locations'!BR122)))</f>
        <v/>
      </c>
      <c r="BQ122" s="24" t="str">
        <f>IF(OR($B122="",BQ$3="",'Demand Locations'!BS122=""),"",IF('Demand Locations'!BS122&lt;COUNTIFS('Workers Settings'!$M:$M,$B122,'Workers Settings'!$N:$N,1,'Workers Settings'!$H:$H,BQ$3),"Warning!",IF('Demand Locations'!BS122=0,"",COUNTIFS('Workers Settings'!$M:$M,$B122,'Workers Settings'!$N:$N,1,'Workers Settings'!$H:$H,BQ$3)/'Demand Locations'!BS122)))</f>
        <v/>
      </c>
      <c r="BR122" s="24" t="str">
        <f>IF(OR($B122="",BR$3="",'Demand Locations'!BT122=""),"",IF('Demand Locations'!BT122&lt;COUNTIFS('Workers Settings'!$M:$M,$B122,'Workers Settings'!$N:$N,1,'Workers Settings'!$H:$H,BR$3),"Warning!",IF('Demand Locations'!BT122=0,"",COUNTIFS('Workers Settings'!$M:$M,$B122,'Workers Settings'!$N:$N,1,'Workers Settings'!$H:$H,BR$3)/'Demand Locations'!BT122)))</f>
        <v/>
      </c>
      <c r="BS122" s="24" t="str">
        <f>IF(OR($B122="",BS$3="",'Demand Locations'!BU122=""),"",IF('Demand Locations'!BU122&lt;COUNTIFS('Workers Settings'!$M:$M,$B122,'Workers Settings'!$N:$N,1,'Workers Settings'!$H:$H,BS$3),"Warning!",IF('Demand Locations'!BU122=0,"",COUNTIFS('Workers Settings'!$M:$M,$B122,'Workers Settings'!$N:$N,1,'Workers Settings'!$H:$H,BS$3)/'Demand Locations'!BU122)))</f>
        <v/>
      </c>
      <c r="BT122" s="24" t="str">
        <f>IF(OR($B122="",BT$3="",'Demand Locations'!BV122=""),"",IF('Demand Locations'!BV122&lt;COUNTIFS('Workers Settings'!$M:$M,$B122,'Workers Settings'!$N:$N,1,'Workers Settings'!$H:$H,BT$3),"Warning!",IF('Demand Locations'!BV122=0,"",COUNTIFS('Workers Settings'!$M:$M,$B122,'Workers Settings'!$N:$N,1,'Workers Settings'!$H:$H,BT$3)/'Demand Locations'!BV122)))</f>
        <v/>
      </c>
      <c r="BU122" s="24" t="str">
        <f>IF(OR($B122="",BU$3="",'Demand Locations'!BW122=""),"",IF('Demand Locations'!BW122&lt;COUNTIFS('Workers Settings'!$M:$M,$B122,'Workers Settings'!$N:$N,1,'Workers Settings'!$H:$H,BU$3),"Warning!",IF('Demand Locations'!BW122=0,"",COUNTIFS('Workers Settings'!$M:$M,$B122,'Workers Settings'!$N:$N,1,'Workers Settings'!$H:$H,BU$3)/'Demand Locations'!BW122)))</f>
        <v/>
      </c>
      <c r="BV122" s="24" t="str">
        <f>IF(OR($B122="",BV$3="",'Demand Locations'!BX122=""),"",IF('Demand Locations'!BX122&lt;COUNTIFS('Workers Settings'!$M:$M,$B122,'Workers Settings'!$N:$N,1,'Workers Settings'!$H:$H,BV$3),"Warning!",IF('Demand Locations'!BX122=0,"",COUNTIFS('Workers Settings'!$M:$M,$B122,'Workers Settings'!$N:$N,1,'Workers Settings'!$H:$H,BV$3)/'Demand Locations'!BX122)))</f>
        <v/>
      </c>
      <c r="BW122" s="24" t="str">
        <f>IF(OR($B122="",BW$3="",'Demand Locations'!BY122=""),"",IF('Demand Locations'!BY122&lt;COUNTIFS('Workers Settings'!$M:$M,$B122,'Workers Settings'!$N:$N,1,'Workers Settings'!$H:$H,BW$3),"Warning!",IF('Demand Locations'!BY122=0,"",COUNTIFS('Workers Settings'!$M:$M,$B122,'Workers Settings'!$N:$N,1,'Workers Settings'!$H:$H,BW$3)/'Demand Locations'!BY122)))</f>
        <v/>
      </c>
      <c r="BX122" s="24" t="str">
        <f>IF(OR($B122="",BX$3="",'Demand Locations'!BZ122=""),"",IF('Demand Locations'!BZ122&lt;COUNTIFS('Workers Settings'!$M:$M,$B122,'Workers Settings'!$N:$N,1,'Workers Settings'!$H:$H,BX$3),"Warning!",IF('Demand Locations'!BZ122=0,"",COUNTIFS('Workers Settings'!$M:$M,$B122,'Workers Settings'!$N:$N,1,'Workers Settings'!$H:$H,BX$3)/'Demand Locations'!BZ122)))</f>
        <v/>
      </c>
      <c r="BY122" s="24" t="str">
        <f>IF(OR($B122="",BY$3="",'Demand Locations'!CA122=""),"",IF('Demand Locations'!CA122&lt;COUNTIFS('Workers Settings'!$M:$M,$B122,'Workers Settings'!$N:$N,1,'Workers Settings'!$H:$H,BY$3),"Warning!",IF('Demand Locations'!CA122=0,"",COUNTIFS('Workers Settings'!$M:$M,$B122,'Workers Settings'!$N:$N,1,'Workers Settings'!$H:$H,BY$3)/'Demand Locations'!CA122)))</f>
        <v/>
      </c>
      <c r="BZ122" s="24" t="str">
        <f>IF(OR($B122="",BZ$3="",'Demand Locations'!CB122=""),"",IF('Demand Locations'!CB122&lt;COUNTIFS('Workers Settings'!$M:$M,$B122,'Workers Settings'!$N:$N,1,'Workers Settings'!$H:$H,BZ$3),"Warning!",IF('Demand Locations'!CB122=0,"",COUNTIFS('Workers Settings'!$M:$M,$B122,'Workers Settings'!$N:$N,1,'Workers Settings'!$H:$H,BZ$3)/'Demand Locations'!CB122)))</f>
        <v/>
      </c>
      <c r="CA122" s="24" t="str">
        <f>IF(OR($B122="",CA$3="",'Demand Locations'!CC122=""),"",IF('Demand Locations'!CC122&lt;COUNTIFS('Workers Settings'!$M:$M,$B122,'Workers Settings'!$N:$N,1,'Workers Settings'!$H:$H,CA$3),"Warning!",IF('Demand Locations'!CC122=0,"",COUNTIFS('Workers Settings'!$M:$M,$B122,'Workers Settings'!$N:$N,1,'Workers Settings'!$H:$H,CA$3)/'Demand Locations'!CC122)))</f>
        <v/>
      </c>
      <c r="CB122" s="24" t="str">
        <f>IF(OR($B122="",CB$3="",'Demand Locations'!CD122=""),"",IF('Demand Locations'!CD122&lt;COUNTIFS('Workers Settings'!$M:$M,$B122,'Workers Settings'!$N:$N,1,'Workers Settings'!$H:$H,CB$3),"Warning!",IF('Demand Locations'!CD122=0,"",COUNTIFS('Workers Settings'!$M:$M,$B122,'Workers Settings'!$N:$N,1,'Workers Settings'!$H:$H,CB$3)/'Demand Locations'!CD122)))</f>
        <v/>
      </c>
      <c r="CC122" s="24" t="str">
        <f>IF(OR($B122="",CC$3="",'Demand Locations'!CE122=""),"",IF('Demand Locations'!CE122&lt;COUNTIFS('Workers Settings'!$M:$M,$B122,'Workers Settings'!$N:$N,1,'Workers Settings'!$H:$H,CC$3),"Warning!",IF('Demand Locations'!CE122=0,"",COUNTIFS('Workers Settings'!$M:$M,$B122,'Workers Settings'!$N:$N,1,'Workers Settings'!$H:$H,CC$3)/'Demand Locations'!CE122)))</f>
        <v/>
      </c>
      <c r="CD122" s="24" t="str">
        <f>IF(OR($B122="",CD$3="",'Demand Locations'!CF122=""),"",IF('Demand Locations'!CF122&lt;COUNTIFS('Workers Settings'!$M:$M,$B122,'Workers Settings'!$N:$N,1,'Workers Settings'!$H:$H,CD$3),"Warning!",IF('Demand Locations'!CF122=0,"",COUNTIFS('Workers Settings'!$M:$M,$B122,'Workers Settings'!$N:$N,1,'Workers Settings'!$H:$H,CD$3)/'Demand Locations'!CF122)))</f>
        <v/>
      </c>
      <c r="CE122" s="24" t="str">
        <f>IF(OR($B122="",CE$3="",'Demand Locations'!CG122=""),"",IF('Demand Locations'!CG122&lt;COUNTIFS('Workers Settings'!$M:$M,$B122,'Workers Settings'!$N:$N,1,'Workers Settings'!$H:$H,CE$3),"Warning!",IF('Demand Locations'!CG122=0,"",COUNTIFS('Workers Settings'!$M:$M,$B122,'Workers Settings'!$N:$N,1,'Workers Settings'!$H:$H,CE$3)/'Demand Locations'!CG122)))</f>
        <v/>
      </c>
      <c r="CF122" s="24" t="str">
        <f>IF(OR($B122="",CF$3="",'Demand Locations'!CH122=""),"",IF('Demand Locations'!CH122&lt;COUNTIFS('Workers Settings'!$M:$M,$B122,'Workers Settings'!$N:$N,1,'Workers Settings'!$H:$H,CF$3),"Warning!",IF('Demand Locations'!CH122=0,"",COUNTIFS('Workers Settings'!$M:$M,$B122,'Workers Settings'!$N:$N,1,'Workers Settings'!$H:$H,CF$3)/'Demand Locations'!CH122)))</f>
        <v/>
      </c>
      <c r="CG122" s="24" t="str">
        <f>IF(OR($B122="",CG$3="",'Demand Locations'!CI122=""),"",IF('Demand Locations'!CI122&lt;COUNTIFS('Workers Settings'!$M:$M,$B122,'Workers Settings'!$N:$N,1,'Workers Settings'!$H:$H,CG$3),"Warning!",IF('Demand Locations'!CI122=0,"",COUNTIFS('Workers Settings'!$M:$M,$B122,'Workers Settings'!$N:$N,1,'Workers Settings'!$H:$H,CG$3)/'Demand Locations'!CI122)))</f>
        <v/>
      </c>
      <c r="CH122" s="24" t="str">
        <f>IF(OR($B122="",CH$3="",'Demand Locations'!CJ122=""),"",IF('Demand Locations'!CJ122&lt;COUNTIFS('Workers Settings'!$M:$M,$B122,'Workers Settings'!$N:$N,1,'Workers Settings'!$H:$H,CH$3),"Warning!",IF('Demand Locations'!CJ122=0,"",COUNTIFS('Workers Settings'!$M:$M,$B122,'Workers Settings'!$N:$N,1,'Workers Settings'!$H:$H,CH$3)/'Demand Locations'!CJ122)))</f>
        <v/>
      </c>
      <c r="CI122" s="24" t="str">
        <f>IF(OR($B122="",CI$3="",'Demand Locations'!CK122=""),"",IF('Demand Locations'!CK122&lt;COUNTIFS('Workers Settings'!$M:$M,$B122,'Workers Settings'!$N:$N,1,'Workers Settings'!$H:$H,CI$3),"Warning!",IF('Demand Locations'!CK122=0,"",COUNTIFS('Workers Settings'!$M:$M,$B122,'Workers Settings'!$N:$N,1,'Workers Settings'!$H:$H,CI$3)/'Demand Locations'!CK122)))</f>
        <v/>
      </c>
      <c r="CJ122" s="24" t="str">
        <f>IF(OR($B122="",CJ$3="",'Demand Locations'!CL122=""),"",IF('Demand Locations'!CL122&lt;COUNTIFS('Workers Settings'!$M:$M,$B122,'Workers Settings'!$N:$N,1,'Workers Settings'!$H:$H,CJ$3),"Warning!",IF('Demand Locations'!CL122=0,"",COUNTIFS('Workers Settings'!$M:$M,$B122,'Workers Settings'!$N:$N,1,'Workers Settings'!$H:$H,CJ$3)/'Demand Locations'!CL122)))</f>
        <v/>
      </c>
      <c r="CK122" s="24" t="str">
        <f>IF(OR($B122="",CK$3="",'Demand Locations'!CM122=""),"",IF('Demand Locations'!CM122&lt;COUNTIFS('Workers Settings'!$M:$M,$B122,'Workers Settings'!$N:$N,1,'Workers Settings'!$H:$H,CK$3),"Warning!",IF('Demand Locations'!CM122=0,"",COUNTIFS('Workers Settings'!$M:$M,$B122,'Workers Settings'!$N:$N,1,'Workers Settings'!$H:$H,CK$3)/'Demand Locations'!CM122)))</f>
        <v/>
      </c>
      <c r="CL122" s="24" t="str">
        <f>IF(OR($B122="",CL$3="",'Demand Locations'!CN122=""),"",IF('Demand Locations'!CN122&lt;COUNTIFS('Workers Settings'!$M:$M,$B122,'Workers Settings'!$N:$N,1,'Workers Settings'!$H:$H,CL$3),"Warning!",IF('Demand Locations'!CN122=0,"",COUNTIFS('Workers Settings'!$M:$M,$B122,'Workers Settings'!$N:$N,1,'Workers Settings'!$H:$H,CL$3)/'Demand Locations'!CN122)))</f>
        <v/>
      </c>
      <c r="CM122" s="24" t="str">
        <f>IF(OR($B122="",CM$3="",'Demand Locations'!CO122=""),"",IF('Demand Locations'!CO122&lt;COUNTIFS('Workers Settings'!$M:$M,$B122,'Workers Settings'!$N:$N,1,'Workers Settings'!$H:$H,CM$3),"Warning!",IF('Demand Locations'!CO122=0,"",COUNTIFS('Workers Settings'!$M:$M,$B122,'Workers Settings'!$N:$N,1,'Workers Settings'!$H:$H,CM$3)/'Demand Locations'!CO122)))</f>
        <v/>
      </c>
      <c r="CN122" s="24" t="str">
        <f>IF(OR($B122="",CN$3="",'Demand Locations'!CP122=""),"",IF('Demand Locations'!CP122&lt;COUNTIFS('Workers Settings'!$M:$M,$B122,'Workers Settings'!$N:$N,1,'Workers Settings'!$H:$H,CN$3),"Warning!",IF('Demand Locations'!CP122=0,"",COUNTIFS('Workers Settings'!$M:$M,$B122,'Workers Settings'!$N:$N,1,'Workers Settings'!$H:$H,CN$3)/'Demand Locations'!CP122)))</f>
        <v/>
      </c>
      <c r="CO122" s="24" t="str">
        <f>IF(OR($B122="",CO$3="",'Demand Locations'!CQ122=""),"",IF('Demand Locations'!CQ122&lt;COUNTIFS('Workers Settings'!$M:$M,$B122,'Workers Settings'!$N:$N,1,'Workers Settings'!$H:$H,CO$3),"Warning!",IF('Demand Locations'!CQ122=0,"",COUNTIFS('Workers Settings'!$M:$M,$B122,'Workers Settings'!$N:$N,1,'Workers Settings'!$H:$H,CO$3)/'Demand Locations'!CQ122)))</f>
        <v/>
      </c>
      <c r="CP122" s="24" t="str">
        <f>IF(OR($B122="",CP$3="",'Demand Locations'!CR122=""),"",IF('Demand Locations'!CR122&lt;COUNTIFS('Workers Settings'!$M:$M,$B122,'Workers Settings'!$N:$N,1,'Workers Settings'!$H:$H,CP$3),"Warning!",IF('Demand Locations'!CR122=0,"",COUNTIFS('Workers Settings'!$M:$M,$B122,'Workers Settings'!$N:$N,1,'Workers Settings'!$H:$H,CP$3)/'Demand Locations'!CR122)))</f>
        <v/>
      </c>
      <c r="CQ122" s="24" t="str">
        <f>IF(OR($B122="",CQ$3="",'Demand Locations'!CS122=""),"",IF('Demand Locations'!CS122&lt;COUNTIFS('Workers Settings'!$M:$M,$B122,'Workers Settings'!$N:$N,1,'Workers Settings'!$H:$H,CQ$3),"Warning!",IF('Demand Locations'!CS122=0,"",COUNTIFS('Workers Settings'!$M:$M,$B122,'Workers Settings'!$N:$N,1,'Workers Settings'!$H:$H,CQ$3)/'Demand Locations'!CS122)))</f>
        <v/>
      </c>
      <c r="CR122" s="24" t="str">
        <f>IF(OR($B122="",CR$3="",'Demand Locations'!CT122=""),"",IF('Demand Locations'!CT122&lt;COUNTIFS('Workers Settings'!$M:$M,$B122,'Workers Settings'!$N:$N,1,'Workers Settings'!$H:$H,CR$3),"Warning!",IF('Demand Locations'!CT122=0,"",COUNTIFS('Workers Settings'!$M:$M,$B122,'Workers Settings'!$N:$N,1,'Workers Settings'!$H:$H,CR$3)/'Demand Locations'!CT122)))</f>
        <v/>
      </c>
      <c r="CS122" s="24" t="str">
        <f>IF(OR($B122="",CS$3="",'Demand Locations'!CU122=""),"",IF('Demand Locations'!CU122&lt;COUNTIFS('Workers Settings'!$M:$M,$B122,'Workers Settings'!$N:$N,1,'Workers Settings'!$H:$H,CS$3),"Warning!",IF('Demand Locations'!CU122=0,"",COUNTIFS('Workers Settings'!$M:$M,$B122,'Workers Settings'!$N:$N,1,'Workers Settings'!$H:$H,CS$3)/'Demand Locations'!CU122)))</f>
        <v/>
      </c>
      <c r="CT122" s="24" t="str">
        <f>IF(OR($B122="",CT$3="",'Demand Locations'!CV122=""),"",IF('Demand Locations'!CV122&lt;COUNTIFS('Workers Settings'!$M:$M,$B122,'Workers Settings'!$N:$N,1,'Workers Settings'!$H:$H,CT$3),"Warning!",IF('Demand Locations'!CV122=0,"",COUNTIFS('Workers Settings'!$M:$M,$B122,'Workers Settings'!$N:$N,1,'Workers Settings'!$H:$H,CT$3)/'Demand Locations'!CV122)))</f>
        <v/>
      </c>
      <c r="CU122" s="24" t="str">
        <f>IF(OR($B122="",CU$3="",'Demand Locations'!CW122=""),"",IF('Demand Locations'!CW122&lt;COUNTIFS('Workers Settings'!$M:$M,$B122,'Workers Settings'!$N:$N,1,'Workers Settings'!$H:$H,CU$3),"Warning!",IF('Demand Locations'!CW122=0,"",COUNTIFS('Workers Settings'!$M:$M,$B122,'Workers Settings'!$N:$N,1,'Workers Settings'!$H:$H,CU$3)/'Demand Locations'!CW122)))</f>
        <v/>
      </c>
      <c r="CV122" s="24" t="str">
        <f>IF(OR($B122="",CV$3="",'Demand Locations'!CX122=""),"",IF('Demand Locations'!CX122&lt;COUNTIFS('Workers Settings'!$M:$M,$B122,'Workers Settings'!$N:$N,1,'Workers Settings'!$H:$H,CV$3),"Warning!",IF('Demand Locations'!CX122=0,"",COUNTIFS('Workers Settings'!$M:$M,$B122,'Workers Settings'!$N:$N,1,'Workers Settings'!$H:$H,CV$3)/'Demand Locations'!CX122)))</f>
        <v/>
      </c>
      <c r="CW122" s="24" t="str">
        <f>IF(OR($B122="",CW$3="",'Demand Locations'!CY122=""),"",IF('Demand Locations'!CY122&lt;COUNTIFS('Workers Settings'!$M:$M,$B122,'Workers Settings'!$N:$N,1,'Workers Settings'!$H:$H,CW$3),"Warning!",IF('Demand Locations'!CY122=0,"",COUNTIFS('Workers Settings'!$M:$M,$B122,'Workers Settings'!$N:$N,1,'Workers Settings'!$H:$H,CW$3)/'Demand Locations'!CY122)))</f>
        <v/>
      </c>
      <c r="CX122" s="24" t="str">
        <f>IF(OR($B122="",CX$3="",'Demand Locations'!CZ122=""),"",IF('Demand Locations'!CZ122&lt;COUNTIFS('Workers Settings'!$M:$M,$B122,'Workers Settings'!$N:$N,1,'Workers Settings'!$H:$H,CX$3),"Warning!",IF('Demand Locations'!CZ122=0,"",COUNTIFS('Workers Settings'!$M:$M,$B122,'Workers Settings'!$N:$N,1,'Workers Settings'!$H:$H,CX$3)/'Demand Locations'!CZ122)))</f>
        <v/>
      </c>
      <c r="CY122" s="24" t="str">
        <f>IF(OR($B122="",CY$3="",'Demand Locations'!DA122=""),"",IF('Demand Locations'!DA122&lt;COUNTIFS('Workers Settings'!$M:$M,$B122,'Workers Settings'!$N:$N,1,'Workers Settings'!$H:$H,CY$3),"Warning!",IF('Demand Locations'!DA122=0,"",COUNTIFS('Workers Settings'!$M:$M,$B122,'Workers Settings'!$N:$N,1,'Workers Settings'!$H:$H,CY$3)/'Demand Locations'!DA122)))</f>
        <v/>
      </c>
      <c r="CZ122" s="24" t="str">
        <f>IF(OR($B122="",CZ$3="",'Demand Locations'!DB122=""),"",IF('Demand Locations'!DB122&lt;COUNTIFS('Workers Settings'!$M:$M,$B122,'Workers Settings'!$N:$N,1,'Workers Settings'!$H:$H,CZ$3),"Warning!",IF('Demand Locations'!DB122=0,"",COUNTIFS('Workers Settings'!$M:$M,$B122,'Workers Settings'!$N:$N,1,'Workers Settings'!$H:$H,CZ$3)/'Demand Locations'!DB122)))</f>
        <v/>
      </c>
    </row>
    <row r="123" spans="1:104" x14ac:dyDescent="0.25">
      <c r="A123" s="7">
        <f t="shared" si="1"/>
        <v>119</v>
      </c>
      <c r="B123" s="7" t="str">
        <f>IF('Demand Locations'!B123&lt;&gt;"",'Demand Locations'!B123,"")</f>
        <v/>
      </c>
      <c r="C123" s="29" t="str">
        <f>IF(B123="","",SUMIFS('Workers Assignments'!Z:Z,'Workers Settings'!M:M,B123,'Workers Settings'!N:N,1))</f>
        <v/>
      </c>
      <c r="D123" s="24" t="str">
        <f>IF(OR(B123="",'Demand Locations'!E123=""),"",IF('Demand Locations'!E123&lt;C123,"Warning!",IF('Demand Locations'!E123=0,"",C123/'Demand Locations'!E123)))</f>
        <v/>
      </c>
      <c r="E123" s="44" t="str">
        <f>IF(OR($B123="",E$3="",'Demand Locations'!G123=""),"",IF('Demand Locations'!G123&lt;COUNTIFS('Workers Settings'!$M:$M,$B123,'Workers Settings'!$N:$N,1,'Workers Settings'!$H:$H,E$3),"Warning!",IF('Demand Locations'!G123=0,"",COUNTIFS('Workers Settings'!$M:$M,$B123,'Workers Settings'!$N:$N,1,'Workers Settings'!$H:$H,E$3)/'Demand Locations'!G123)))</f>
        <v/>
      </c>
      <c r="F123" s="24" t="str">
        <f>IF(OR($B123="",F$3="",'Demand Locations'!H123=""),"",IF('Demand Locations'!H123&lt;COUNTIFS('Workers Settings'!$M:$M,$B123,'Workers Settings'!$N:$N,1,'Workers Settings'!$H:$H,F$3),"Warning!",IF('Demand Locations'!H123=0,"",COUNTIFS('Workers Settings'!$M:$M,$B123,'Workers Settings'!$N:$N,1,'Workers Settings'!$H:$H,F$3)/'Demand Locations'!H123)))</f>
        <v/>
      </c>
      <c r="G123" s="24" t="str">
        <f>IF(OR($B123="",G$3="",'Demand Locations'!I123=""),"",IF('Demand Locations'!I123&lt;COUNTIFS('Workers Settings'!$M:$M,$B123,'Workers Settings'!$N:$N,1,'Workers Settings'!$H:$H,G$3),"Warning!",IF('Demand Locations'!I123=0,"",COUNTIFS('Workers Settings'!$M:$M,$B123,'Workers Settings'!$N:$N,1,'Workers Settings'!$H:$H,G$3)/'Demand Locations'!I123)))</f>
        <v/>
      </c>
      <c r="H123" s="24" t="str">
        <f>IF(OR($B123="",H$3="",'Demand Locations'!J123=""),"",IF('Demand Locations'!J123&lt;COUNTIFS('Workers Settings'!$M:$M,$B123,'Workers Settings'!$N:$N,1,'Workers Settings'!$H:$H,H$3),"Warning!",IF('Demand Locations'!J123=0,"",COUNTIFS('Workers Settings'!$M:$M,$B123,'Workers Settings'!$N:$N,1,'Workers Settings'!$H:$H,H$3)/'Demand Locations'!J123)))</f>
        <v/>
      </c>
      <c r="I123" s="24" t="str">
        <f>IF(OR($B123="",I$3="",'Demand Locations'!K123=""),"",IF('Demand Locations'!K123&lt;COUNTIFS('Workers Settings'!$M:$M,$B123,'Workers Settings'!$N:$N,1,'Workers Settings'!$H:$H,I$3),"Warning!",IF('Demand Locations'!K123=0,"",COUNTIFS('Workers Settings'!$M:$M,$B123,'Workers Settings'!$N:$N,1,'Workers Settings'!$H:$H,I$3)/'Demand Locations'!K123)))</f>
        <v/>
      </c>
      <c r="J123" s="24" t="str">
        <f>IF(OR($B123="",J$3="",'Demand Locations'!L123=""),"",IF('Demand Locations'!L123&lt;COUNTIFS('Workers Settings'!$M:$M,$B123,'Workers Settings'!$N:$N,1,'Workers Settings'!$H:$H,J$3),"Warning!",IF('Demand Locations'!L123=0,"",COUNTIFS('Workers Settings'!$M:$M,$B123,'Workers Settings'!$N:$N,1,'Workers Settings'!$H:$H,J$3)/'Demand Locations'!L123)))</f>
        <v/>
      </c>
      <c r="K123" s="24" t="str">
        <f>IF(OR($B123="",K$3="",'Demand Locations'!M123=""),"",IF('Demand Locations'!M123&lt;COUNTIFS('Workers Settings'!$M:$M,$B123,'Workers Settings'!$N:$N,1,'Workers Settings'!$H:$H,K$3),"Warning!",IF('Demand Locations'!M123=0,"",COUNTIFS('Workers Settings'!$M:$M,$B123,'Workers Settings'!$N:$N,1,'Workers Settings'!$H:$H,K$3)/'Demand Locations'!M123)))</f>
        <v/>
      </c>
      <c r="L123" s="24" t="str">
        <f>IF(OR($B123="",L$3="",'Demand Locations'!N123=""),"",IF('Demand Locations'!N123&lt;COUNTIFS('Workers Settings'!$M:$M,$B123,'Workers Settings'!$N:$N,1,'Workers Settings'!$H:$H,L$3),"Warning!",IF('Demand Locations'!N123=0,"",COUNTIFS('Workers Settings'!$M:$M,$B123,'Workers Settings'!$N:$N,1,'Workers Settings'!$H:$H,L$3)/'Demand Locations'!N123)))</f>
        <v/>
      </c>
      <c r="M123" s="24" t="str">
        <f>IF(OR($B123="",M$3="",'Demand Locations'!O123=""),"",IF('Demand Locations'!O123&lt;COUNTIFS('Workers Settings'!$M:$M,$B123,'Workers Settings'!$N:$N,1,'Workers Settings'!$H:$H,M$3),"Warning!",IF('Demand Locations'!O123=0,"",COUNTIFS('Workers Settings'!$M:$M,$B123,'Workers Settings'!$N:$N,1,'Workers Settings'!$H:$H,M$3)/'Demand Locations'!O123)))</f>
        <v/>
      </c>
      <c r="N123" s="24" t="str">
        <f>IF(OR($B123="",N$3="",'Demand Locations'!P123=""),"",IF('Demand Locations'!P123&lt;COUNTIFS('Workers Settings'!$M:$M,$B123,'Workers Settings'!$N:$N,1,'Workers Settings'!$H:$H,N$3),"Warning!",IF('Demand Locations'!P123=0,"",COUNTIFS('Workers Settings'!$M:$M,$B123,'Workers Settings'!$N:$N,1,'Workers Settings'!$H:$H,N$3)/'Demand Locations'!P123)))</f>
        <v/>
      </c>
      <c r="O123" s="24" t="str">
        <f>IF(OR($B123="",O$3="",'Demand Locations'!Q123=""),"",IF('Demand Locations'!Q123&lt;COUNTIFS('Workers Settings'!$M:$M,$B123,'Workers Settings'!$N:$N,1,'Workers Settings'!$H:$H,O$3),"Warning!",IF('Demand Locations'!Q123=0,"",COUNTIFS('Workers Settings'!$M:$M,$B123,'Workers Settings'!$N:$N,1,'Workers Settings'!$H:$H,O$3)/'Demand Locations'!Q123)))</f>
        <v/>
      </c>
      <c r="P123" s="24" t="str">
        <f>IF(OR($B123="",P$3="",'Demand Locations'!R123=""),"",IF('Demand Locations'!R123&lt;COUNTIFS('Workers Settings'!$M:$M,$B123,'Workers Settings'!$N:$N,1,'Workers Settings'!$H:$H,P$3),"Warning!",IF('Demand Locations'!R123=0,"",COUNTIFS('Workers Settings'!$M:$M,$B123,'Workers Settings'!$N:$N,1,'Workers Settings'!$H:$H,P$3)/'Demand Locations'!R123)))</f>
        <v/>
      </c>
      <c r="Q123" s="24" t="str">
        <f>IF(OR($B123="",Q$3="",'Demand Locations'!S123=""),"",IF('Demand Locations'!S123&lt;COUNTIFS('Workers Settings'!$M:$M,$B123,'Workers Settings'!$N:$N,1,'Workers Settings'!$H:$H,Q$3),"Warning!",IF('Demand Locations'!S123=0,"",COUNTIFS('Workers Settings'!$M:$M,$B123,'Workers Settings'!$N:$N,1,'Workers Settings'!$H:$H,Q$3)/'Demand Locations'!S123)))</f>
        <v/>
      </c>
      <c r="R123" s="24" t="str">
        <f>IF(OR($B123="",R$3="",'Demand Locations'!T123=""),"",IF('Demand Locations'!T123&lt;COUNTIFS('Workers Settings'!$M:$M,$B123,'Workers Settings'!$N:$N,1,'Workers Settings'!$H:$H,R$3),"Warning!",IF('Demand Locations'!T123=0,"",COUNTIFS('Workers Settings'!$M:$M,$B123,'Workers Settings'!$N:$N,1,'Workers Settings'!$H:$H,R$3)/'Demand Locations'!T123)))</f>
        <v/>
      </c>
      <c r="S123" s="24" t="str">
        <f>IF(OR($B123="",S$3="",'Demand Locations'!U123=""),"",IF('Demand Locations'!U123&lt;COUNTIFS('Workers Settings'!$M:$M,$B123,'Workers Settings'!$N:$N,1,'Workers Settings'!$H:$H,S$3),"Warning!",IF('Demand Locations'!U123=0,"",COUNTIFS('Workers Settings'!$M:$M,$B123,'Workers Settings'!$N:$N,1,'Workers Settings'!$H:$H,S$3)/'Demand Locations'!U123)))</f>
        <v/>
      </c>
      <c r="T123" s="24" t="str">
        <f>IF(OR($B123="",T$3="",'Demand Locations'!V123=""),"",IF('Demand Locations'!V123&lt;COUNTIFS('Workers Settings'!$M:$M,$B123,'Workers Settings'!$N:$N,1,'Workers Settings'!$H:$H,T$3),"Warning!",IF('Demand Locations'!V123=0,"",COUNTIFS('Workers Settings'!$M:$M,$B123,'Workers Settings'!$N:$N,1,'Workers Settings'!$H:$H,T$3)/'Demand Locations'!V123)))</f>
        <v/>
      </c>
      <c r="U123" s="24" t="str">
        <f>IF(OR($B123="",U$3="",'Demand Locations'!W123=""),"",IF('Demand Locations'!W123&lt;COUNTIFS('Workers Settings'!$M:$M,$B123,'Workers Settings'!$N:$N,1,'Workers Settings'!$H:$H,U$3),"Warning!",IF('Demand Locations'!W123=0,"",COUNTIFS('Workers Settings'!$M:$M,$B123,'Workers Settings'!$N:$N,1,'Workers Settings'!$H:$H,U$3)/'Demand Locations'!W123)))</f>
        <v/>
      </c>
      <c r="V123" s="24" t="str">
        <f>IF(OR($B123="",V$3="",'Demand Locations'!X123=""),"",IF('Demand Locations'!X123&lt;COUNTIFS('Workers Settings'!$M:$M,$B123,'Workers Settings'!$N:$N,1,'Workers Settings'!$H:$H,V$3),"Warning!",IF('Demand Locations'!X123=0,"",COUNTIFS('Workers Settings'!$M:$M,$B123,'Workers Settings'!$N:$N,1,'Workers Settings'!$H:$H,V$3)/'Demand Locations'!X123)))</f>
        <v/>
      </c>
      <c r="W123" s="24" t="str">
        <f>IF(OR($B123="",W$3="",'Demand Locations'!Y123=""),"",IF('Demand Locations'!Y123&lt;COUNTIFS('Workers Settings'!$M:$M,$B123,'Workers Settings'!$N:$N,1,'Workers Settings'!$H:$H,W$3),"Warning!",IF('Demand Locations'!Y123=0,"",COUNTIFS('Workers Settings'!$M:$M,$B123,'Workers Settings'!$N:$N,1,'Workers Settings'!$H:$H,W$3)/'Demand Locations'!Y123)))</f>
        <v/>
      </c>
      <c r="X123" s="24" t="str">
        <f>IF(OR($B123="",X$3="",'Demand Locations'!Z123=""),"",IF('Demand Locations'!Z123&lt;COUNTIFS('Workers Settings'!$M:$M,$B123,'Workers Settings'!$N:$N,1,'Workers Settings'!$H:$H,X$3),"Warning!",IF('Demand Locations'!Z123=0,"",COUNTIFS('Workers Settings'!$M:$M,$B123,'Workers Settings'!$N:$N,1,'Workers Settings'!$H:$H,X$3)/'Demand Locations'!Z123)))</f>
        <v/>
      </c>
      <c r="Y123" s="24" t="str">
        <f>IF(OR($B123="",Y$3="",'Demand Locations'!AA123=""),"",IF('Demand Locations'!AA123&lt;COUNTIFS('Workers Settings'!$M:$M,$B123,'Workers Settings'!$N:$N,1,'Workers Settings'!$H:$H,Y$3),"Warning!",IF('Demand Locations'!AA123=0,"",COUNTIFS('Workers Settings'!$M:$M,$B123,'Workers Settings'!$N:$N,1,'Workers Settings'!$H:$H,Y$3)/'Demand Locations'!AA123)))</f>
        <v/>
      </c>
      <c r="Z123" s="24" t="str">
        <f>IF(OR($B123="",Z$3="",'Demand Locations'!AB123=""),"",IF('Demand Locations'!AB123&lt;COUNTIFS('Workers Settings'!$M:$M,$B123,'Workers Settings'!$N:$N,1,'Workers Settings'!$H:$H,Z$3),"Warning!",IF('Demand Locations'!AB123=0,"",COUNTIFS('Workers Settings'!$M:$M,$B123,'Workers Settings'!$N:$N,1,'Workers Settings'!$H:$H,Z$3)/'Demand Locations'!AB123)))</f>
        <v/>
      </c>
      <c r="AA123" s="24" t="str">
        <f>IF(OR($B123="",AA$3="",'Demand Locations'!AC123=""),"",IF('Demand Locations'!AC123&lt;COUNTIFS('Workers Settings'!$M:$M,$B123,'Workers Settings'!$N:$N,1,'Workers Settings'!$H:$H,AA$3),"Warning!",IF('Demand Locations'!AC123=0,"",COUNTIFS('Workers Settings'!$M:$M,$B123,'Workers Settings'!$N:$N,1,'Workers Settings'!$H:$H,AA$3)/'Demand Locations'!AC123)))</f>
        <v/>
      </c>
      <c r="AB123" s="24" t="str">
        <f>IF(OR($B123="",AB$3="",'Demand Locations'!AD123=""),"",IF('Demand Locations'!AD123&lt;COUNTIFS('Workers Settings'!$M:$M,$B123,'Workers Settings'!$N:$N,1,'Workers Settings'!$H:$H,AB$3),"Warning!",IF('Demand Locations'!AD123=0,"",COUNTIFS('Workers Settings'!$M:$M,$B123,'Workers Settings'!$N:$N,1,'Workers Settings'!$H:$H,AB$3)/'Demand Locations'!AD123)))</f>
        <v/>
      </c>
      <c r="AC123" s="24" t="str">
        <f>IF(OR($B123="",AC$3="",'Demand Locations'!AE123=""),"",IF('Demand Locations'!AE123&lt;COUNTIFS('Workers Settings'!$M:$M,$B123,'Workers Settings'!$N:$N,1,'Workers Settings'!$H:$H,AC$3),"Warning!",IF('Demand Locations'!AE123=0,"",COUNTIFS('Workers Settings'!$M:$M,$B123,'Workers Settings'!$N:$N,1,'Workers Settings'!$H:$H,AC$3)/'Demand Locations'!AE123)))</f>
        <v/>
      </c>
      <c r="AD123" s="24" t="str">
        <f>IF(OR($B123="",AD$3="",'Demand Locations'!AF123=""),"",IF('Demand Locations'!AF123&lt;COUNTIFS('Workers Settings'!$M:$M,$B123,'Workers Settings'!$N:$N,1,'Workers Settings'!$H:$H,AD$3),"Warning!",IF('Demand Locations'!AF123=0,"",COUNTIFS('Workers Settings'!$M:$M,$B123,'Workers Settings'!$N:$N,1,'Workers Settings'!$H:$H,AD$3)/'Demand Locations'!AF123)))</f>
        <v/>
      </c>
      <c r="AE123" s="24" t="str">
        <f>IF(OR($B123="",AE$3="",'Demand Locations'!AG123=""),"",IF('Demand Locations'!AG123&lt;COUNTIFS('Workers Settings'!$M:$M,$B123,'Workers Settings'!$N:$N,1,'Workers Settings'!$H:$H,AE$3),"Warning!",IF('Demand Locations'!AG123=0,"",COUNTIFS('Workers Settings'!$M:$M,$B123,'Workers Settings'!$N:$N,1,'Workers Settings'!$H:$H,AE$3)/'Demand Locations'!AG123)))</f>
        <v/>
      </c>
      <c r="AF123" s="24" t="str">
        <f>IF(OR($B123="",AF$3="",'Demand Locations'!AH123=""),"",IF('Demand Locations'!AH123&lt;COUNTIFS('Workers Settings'!$M:$M,$B123,'Workers Settings'!$N:$N,1,'Workers Settings'!$H:$H,AF$3),"Warning!",IF('Demand Locations'!AH123=0,"",COUNTIFS('Workers Settings'!$M:$M,$B123,'Workers Settings'!$N:$N,1,'Workers Settings'!$H:$H,AF$3)/'Demand Locations'!AH123)))</f>
        <v/>
      </c>
      <c r="AG123" s="24" t="str">
        <f>IF(OR($B123="",AG$3="",'Demand Locations'!AI123=""),"",IF('Demand Locations'!AI123&lt;COUNTIFS('Workers Settings'!$M:$M,$B123,'Workers Settings'!$N:$N,1,'Workers Settings'!$H:$H,AG$3),"Warning!",IF('Demand Locations'!AI123=0,"",COUNTIFS('Workers Settings'!$M:$M,$B123,'Workers Settings'!$N:$N,1,'Workers Settings'!$H:$H,AG$3)/'Demand Locations'!AI123)))</f>
        <v/>
      </c>
      <c r="AH123" s="24" t="str">
        <f>IF(OR($B123="",AH$3="",'Demand Locations'!AJ123=""),"",IF('Demand Locations'!AJ123&lt;COUNTIFS('Workers Settings'!$M:$M,$B123,'Workers Settings'!$N:$N,1,'Workers Settings'!$H:$H,AH$3),"Warning!",IF('Demand Locations'!AJ123=0,"",COUNTIFS('Workers Settings'!$M:$M,$B123,'Workers Settings'!$N:$N,1,'Workers Settings'!$H:$H,AH$3)/'Demand Locations'!AJ123)))</f>
        <v/>
      </c>
      <c r="AI123" s="24" t="str">
        <f>IF(OR($B123="",AI$3="",'Demand Locations'!AK123=""),"",IF('Demand Locations'!AK123&lt;COUNTIFS('Workers Settings'!$M:$M,$B123,'Workers Settings'!$N:$N,1,'Workers Settings'!$H:$H,AI$3),"Warning!",IF('Demand Locations'!AK123=0,"",COUNTIFS('Workers Settings'!$M:$M,$B123,'Workers Settings'!$N:$N,1,'Workers Settings'!$H:$H,AI$3)/'Demand Locations'!AK123)))</f>
        <v/>
      </c>
      <c r="AJ123" s="24" t="str">
        <f>IF(OR($B123="",AJ$3="",'Demand Locations'!AL123=""),"",IF('Demand Locations'!AL123&lt;COUNTIFS('Workers Settings'!$M:$M,$B123,'Workers Settings'!$N:$N,1,'Workers Settings'!$H:$H,AJ$3),"Warning!",IF('Demand Locations'!AL123=0,"",COUNTIFS('Workers Settings'!$M:$M,$B123,'Workers Settings'!$N:$N,1,'Workers Settings'!$H:$H,AJ$3)/'Demand Locations'!AL123)))</f>
        <v/>
      </c>
      <c r="AK123" s="24" t="str">
        <f>IF(OR($B123="",AK$3="",'Demand Locations'!AM123=""),"",IF('Demand Locations'!AM123&lt;COUNTIFS('Workers Settings'!$M:$M,$B123,'Workers Settings'!$N:$N,1,'Workers Settings'!$H:$H,AK$3),"Warning!",IF('Demand Locations'!AM123=0,"",COUNTIFS('Workers Settings'!$M:$M,$B123,'Workers Settings'!$N:$N,1,'Workers Settings'!$H:$H,AK$3)/'Demand Locations'!AM123)))</f>
        <v/>
      </c>
      <c r="AL123" s="24" t="str">
        <f>IF(OR($B123="",AL$3="",'Demand Locations'!AN123=""),"",IF('Demand Locations'!AN123&lt;COUNTIFS('Workers Settings'!$M:$M,$B123,'Workers Settings'!$N:$N,1,'Workers Settings'!$H:$H,AL$3),"Warning!",IF('Demand Locations'!AN123=0,"",COUNTIFS('Workers Settings'!$M:$M,$B123,'Workers Settings'!$N:$N,1,'Workers Settings'!$H:$H,AL$3)/'Demand Locations'!AN123)))</f>
        <v/>
      </c>
      <c r="AM123" s="24" t="str">
        <f>IF(OR($B123="",AM$3="",'Demand Locations'!AO123=""),"",IF('Demand Locations'!AO123&lt;COUNTIFS('Workers Settings'!$M:$M,$B123,'Workers Settings'!$N:$N,1,'Workers Settings'!$H:$H,AM$3),"Warning!",IF('Demand Locations'!AO123=0,"",COUNTIFS('Workers Settings'!$M:$M,$B123,'Workers Settings'!$N:$N,1,'Workers Settings'!$H:$H,AM$3)/'Demand Locations'!AO123)))</f>
        <v/>
      </c>
      <c r="AN123" s="24" t="str">
        <f>IF(OR($B123="",AN$3="",'Demand Locations'!AP123=""),"",IF('Demand Locations'!AP123&lt;COUNTIFS('Workers Settings'!$M:$M,$B123,'Workers Settings'!$N:$N,1,'Workers Settings'!$H:$H,AN$3),"Warning!",IF('Demand Locations'!AP123=0,"",COUNTIFS('Workers Settings'!$M:$M,$B123,'Workers Settings'!$N:$N,1,'Workers Settings'!$H:$H,AN$3)/'Demand Locations'!AP123)))</f>
        <v/>
      </c>
      <c r="AO123" s="24" t="str">
        <f>IF(OR($B123="",AO$3="",'Demand Locations'!AQ123=""),"",IF('Demand Locations'!AQ123&lt;COUNTIFS('Workers Settings'!$M:$M,$B123,'Workers Settings'!$N:$N,1,'Workers Settings'!$H:$H,AO$3),"Warning!",IF('Demand Locations'!AQ123=0,"",COUNTIFS('Workers Settings'!$M:$M,$B123,'Workers Settings'!$N:$N,1,'Workers Settings'!$H:$H,AO$3)/'Demand Locations'!AQ123)))</f>
        <v/>
      </c>
      <c r="AP123" s="24" t="str">
        <f>IF(OR($B123="",AP$3="",'Demand Locations'!AR123=""),"",IF('Demand Locations'!AR123&lt;COUNTIFS('Workers Settings'!$M:$M,$B123,'Workers Settings'!$N:$N,1,'Workers Settings'!$H:$H,AP$3),"Warning!",IF('Demand Locations'!AR123=0,"",COUNTIFS('Workers Settings'!$M:$M,$B123,'Workers Settings'!$N:$N,1,'Workers Settings'!$H:$H,AP$3)/'Demand Locations'!AR123)))</f>
        <v/>
      </c>
      <c r="AQ123" s="24" t="str">
        <f>IF(OR($B123="",AQ$3="",'Demand Locations'!AS123=""),"",IF('Demand Locations'!AS123&lt;COUNTIFS('Workers Settings'!$M:$M,$B123,'Workers Settings'!$N:$N,1,'Workers Settings'!$H:$H,AQ$3),"Warning!",IF('Demand Locations'!AS123=0,"",COUNTIFS('Workers Settings'!$M:$M,$B123,'Workers Settings'!$N:$N,1,'Workers Settings'!$H:$H,AQ$3)/'Demand Locations'!AS123)))</f>
        <v/>
      </c>
      <c r="AR123" s="24" t="str">
        <f>IF(OR($B123="",AR$3="",'Demand Locations'!AT123=""),"",IF('Demand Locations'!AT123&lt;COUNTIFS('Workers Settings'!$M:$M,$B123,'Workers Settings'!$N:$N,1,'Workers Settings'!$H:$H,AR$3),"Warning!",IF('Demand Locations'!AT123=0,"",COUNTIFS('Workers Settings'!$M:$M,$B123,'Workers Settings'!$N:$N,1,'Workers Settings'!$H:$H,AR$3)/'Demand Locations'!AT123)))</f>
        <v/>
      </c>
      <c r="AS123" s="24" t="str">
        <f>IF(OR($B123="",AS$3="",'Demand Locations'!AU123=""),"",IF('Demand Locations'!AU123&lt;COUNTIFS('Workers Settings'!$M:$M,$B123,'Workers Settings'!$N:$N,1,'Workers Settings'!$H:$H,AS$3),"Warning!",IF('Demand Locations'!AU123=0,"",COUNTIFS('Workers Settings'!$M:$M,$B123,'Workers Settings'!$N:$N,1,'Workers Settings'!$H:$H,AS$3)/'Demand Locations'!AU123)))</f>
        <v/>
      </c>
      <c r="AT123" s="24" t="str">
        <f>IF(OR($B123="",AT$3="",'Demand Locations'!AV123=""),"",IF('Demand Locations'!AV123&lt;COUNTIFS('Workers Settings'!$M:$M,$B123,'Workers Settings'!$N:$N,1,'Workers Settings'!$H:$H,AT$3),"Warning!",IF('Demand Locations'!AV123=0,"",COUNTIFS('Workers Settings'!$M:$M,$B123,'Workers Settings'!$N:$N,1,'Workers Settings'!$H:$H,AT$3)/'Demand Locations'!AV123)))</f>
        <v/>
      </c>
      <c r="AU123" s="24" t="str">
        <f>IF(OR($B123="",AU$3="",'Demand Locations'!AW123=""),"",IF('Demand Locations'!AW123&lt;COUNTIFS('Workers Settings'!$M:$M,$B123,'Workers Settings'!$N:$N,1,'Workers Settings'!$H:$H,AU$3),"Warning!",IF('Demand Locations'!AW123=0,"",COUNTIFS('Workers Settings'!$M:$M,$B123,'Workers Settings'!$N:$N,1,'Workers Settings'!$H:$H,AU$3)/'Demand Locations'!AW123)))</f>
        <v/>
      </c>
      <c r="AV123" s="24" t="str">
        <f>IF(OR($B123="",AV$3="",'Demand Locations'!AX123=""),"",IF('Demand Locations'!AX123&lt;COUNTIFS('Workers Settings'!$M:$M,$B123,'Workers Settings'!$N:$N,1,'Workers Settings'!$H:$H,AV$3),"Warning!",IF('Demand Locations'!AX123=0,"",COUNTIFS('Workers Settings'!$M:$M,$B123,'Workers Settings'!$N:$N,1,'Workers Settings'!$H:$H,AV$3)/'Demand Locations'!AX123)))</f>
        <v/>
      </c>
      <c r="AW123" s="24" t="str">
        <f>IF(OR($B123="",AW$3="",'Demand Locations'!AY123=""),"",IF('Demand Locations'!AY123&lt;COUNTIFS('Workers Settings'!$M:$M,$B123,'Workers Settings'!$N:$N,1,'Workers Settings'!$H:$H,AW$3),"Warning!",IF('Demand Locations'!AY123=0,"",COUNTIFS('Workers Settings'!$M:$M,$B123,'Workers Settings'!$N:$N,1,'Workers Settings'!$H:$H,AW$3)/'Demand Locations'!AY123)))</f>
        <v/>
      </c>
      <c r="AX123" s="24" t="str">
        <f>IF(OR($B123="",AX$3="",'Demand Locations'!AZ123=""),"",IF('Demand Locations'!AZ123&lt;COUNTIFS('Workers Settings'!$M:$M,$B123,'Workers Settings'!$N:$N,1,'Workers Settings'!$H:$H,AX$3),"Warning!",IF('Demand Locations'!AZ123=0,"",COUNTIFS('Workers Settings'!$M:$M,$B123,'Workers Settings'!$N:$N,1,'Workers Settings'!$H:$H,AX$3)/'Demand Locations'!AZ123)))</f>
        <v/>
      </c>
      <c r="AY123" s="24" t="str">
        <f>IF(OR($B123="",AY$3="",'Demand Locations'!BA123=""),"",IF('Demand Locations'!BA123&lt;COUNTIFS('Workers Settings'!$M:$M,$B123,'Workers Settings'!$N:$N,1,'Workers Settings'!$H:$H,AY$3),"Warning!",IF('Demand Locations'!BA123=0,"",COUNTIFS('Workers Settings'!$M:$M,$B123,'Workers Settings'!$N:$N,1,'Workers Settings'!$H:$H,AY$3)/'Demand Locations'!BA123)))</f>
        <v/>
      </c>
      <c r="AZ123" s="24" t="str">
        <f>IF(OR($B123="",AZ$3="",'Demand Locations'!BB123=""),"",IF('Demand Locations'!BB123&lt;COUNTIFS('Workers Settings'!$M:$M,$B123,'Workers Settings'!$N:$N,1,'Workers Settings'!$H:$H,AZ$3),"Warning!",IF('Demand Locations'!BB123=0,"",COUNTIFS('Workers Settings'!$M:$M,$B123,'Workers Settings'!$N:$N,1,'Workers Settings'!$H:$H,AZ$3)/'Demand Locations'!BB123)))</f>
        <v/>
      </c>
      <c r="BA123" s="24" t="str">
        <f>IF(OR($B123="",BA$3="",'Demand Locations'!BC123=""),"",IF('Demand Locations'!BC123&lt;COUNTIFS('Workers Settings'!$M:$M,$B123,'Workers Settings'!$N:$N,1,'Workers Settings'!$H:$H,BA$3),"Warning!",IF('Demand Locations'!BC123=0,"",COUNTIFS('Workers Settings'!$M:$M,$B123,'Workers Settings'!$N:$N,1,'Workers Settings'!$H:$H,BA$3)/'Demand Locations'!BC123)))</f>
        <v/>
      </c>
      <c r="BB123" s="24" t="str">
        <f>IF(OR($B123="",BB$3="",'Demand Locations'!BD123=""),"",IF('Demand Locations'!BD123&lt;COUNTIFS('Workers Settings'!$M:$M,$B123,'Workers Settings'!$N:$N,1,'Workers Settings'!$H:$H,BB$3),"Warning!",IF('Demand Locations'!BD123=0,"",COUNTIFS('Workers Settings'!$M:$M,$B123,'Workers Settings'!$N:$N,1,'Workers Settings'!$H:$H,BB$3)/'Demand Locations'!BD123)))</f>
        <v/>
      </c>
      <c r="BC123" s="24" t="str">
        <f>IF(OR($B123="",BC$3="",'Demand Locations'!BE123=""),"",IF('Demand Locations'!BE123&lt;COUNTIFS('Workers Settings'!$M:$M,$B123,'Workers Settings'!$N:$N,1,'Workers Settings'!$H:$H,BC$3),"Warning!",IF('Demand Locations'!BE123=0,"",COUNTIFS('Workers Settings'!$M:$M,$B123,'Workers Settings'!$N:$N,1,'Workers Settings'!$H:$H,BC$3)/'Demand Locations'!BE123)))</f>
        <v/>
      </c>
      <c r="BD123" s="24" t="str">
        <f>IF(OR($B123="",BD$3="",'Demand Locations'!BF123=""),"",IF('Demand Locations'!BF123&lt;COUNTIFS('Workers Settings'!$M:$M,$B123,'Workers Settings'!$N:$N,1,'Workers Settings'!$H:$H,BD$3),"Warning!",IF('Demand Locations'!BF123=0,"",COUNTIFS('Workers Settings'!$M:$M,$B123,'Workers Settings'!$N:$N,1,'Workers Settings'!$H:$H,BD$3)/'Demand Locations'!BF123)))</f>
        <v/>
      </c>
      <c r="BE123" s="24" t="str">
        <f>IF(OR($B123="",BE$3="",'Demand Locations'!BG123=""),"",IF('Demand Locations'!BG123&lt;COUNTIFS('Workers Settings'!$M:$M,$B123,'Workers Settings'!$N:$N,1,'Workers Settings'!$H:$H,BE$3),"Warning!",IF('Demand Locations'!BG123=0,"",COUNTIFS('Workers Settings'!$M:$M,$B123,'Workers Settings'!$N:$N,1,'Workers Settings'!$H:$H,BE$3)/'Demand Locations'!BG123)))</f>
        <v/>
      </c>
      <c r="BF123" s="24" t="str">
        <f>IF(OR($B123="",BF$3="",'Demand Locations'!BH123=""),"",IF('Demand Locations'!BH123&lt;COUNTIFS('Workers Settings'!$M:$M,$B123,'Workers Settings'!$N:$N,1,'Workers Settings'!$H:$H,BF$3),"Warning!",IF('Demand Locations'!BH123=0,"",COUNTIFS('Workers Settings'!$M:$M,$B123,'Workers Settings'!$N:$N,1,'Workers Settings'!$H:$H,BF$3)/'Demand Locations'!BH123)))</f>
        <v/>
      </c>
      <c r="BG123" s="24" t="str">
        <f>IF(OR($B123="",BG$3="",'Demand Locations'!BI123=""),"",IF('Demand Locations'!BI123&lt;COUNTIFS('Workers Settings'!$M:$M,$B123,'Workers Settings'!$N:$N,1,'Workers Settings'!$H:$H,BG$3),"Warning!",IF('Demand Locations'!BI123=0,"",COUNTIFS('Workers Settings'!$M:$M,$B123,'Workers Settings'!$N:$N,1,'Workers Settings'!$H:$H,BG$3)/'Demand Locations'!BI123)))</f>
        <v/>
      </c>
      <c r="BH123" s="24" t="str">
        <f>IF(OR($B123="",BH$3="",'Demand Locations'!BJ123=""),"",IF('Demand Locations'!BJ123&lt;COUNTIFS('Workers Settings'!$M:$M,$B123,'Workers Settings'!$N:$N,1,'Workers Settings'!$H:$H,BH$3),"Warning!",IF('Demand Locations'!BJ123=0,"",COUNTIFS('Workers Settings'!$M:$M,$B123,'Workers Settings'!$N:$N,1,'Workers Settings'!$H:$H,BH$3)/'Demand Locations'!BJ123)))</f>
        <v/>
      </c>
      <c r="BI123" s="24" t="str">
        <f>IF(OR($B123="",BI$3="",'Demand Locations'!BK123=""),"",IF('Demand Locations'!BK123&lt;COUNTIFS('Workers Settings'!$M:$M,$B123,'Workers Settings'!$N:$N,1,'Workers Settings'!$H:$H,BI$3),"Warning!",IF('Demand Locations'!BK123=0,"",COUNTIFS('Workers Settings'!$M:$M,$B123,'Workers Settings'!$N:$N,1,'Workers Settings'!$H:$H,BI$3)/'Demand Locations'!BK123)))</f>
        <v/>
      </c>
      <c r="BJ123" s="24" t="str">
        <f>IF(OR($B123="",BJ$3="",'Demand Locations'!BL123=""),"",IF('Demand Locations'!BL123&lt;COUNTIFS('Workers Settings'!$M:$M,$B123,'Workers Settings'!$N:$N,1,'Workers Settings'!$H:$H,BJ$3),"Warning!",IF('Demand Locations'!BL123=0,"",COUNTIFS('Workers Settings'!$M:$M,$B123,'Workers Settings'!$N:$N,1,'Workers Settings'!$H:$H,BJ$3)/'Demand Locations'!BL123)))</f>
        <v/>
      </c>
      <c r="BK123" s="24" t="str">
        <f>IF(OR($B123="",BK$3="",'Demand Locations'!BM123=""),"",IF('Demand Locations'!BM123&lt;COUNTIFS('Workers Settings'!$M:$M,$B123,'Workers Settings'!$N:$N,1,'Workers Settings'!$H:$H,BK$3),"Warning!",IF('Demand Locations'!BM123=0,"",COUNTIFS('Workers Settings'!$M:$M,$B123,'Workers Settings'!$N:$N,1,'Workers Settings'!$H:$H,BK$3)/'Demand Locations'!BM123)))</f>
        <v/>
      </c>
      <c r="BL123" s="24" t="str">
        <f>IF(OR($B123="",BL$3="",'Demand Locations'!BN123=""),"",IF('Demand Locations'!BN123&lt;COUNTIFS('Workers Settings'!$M:$M,$B123,'Workers Settings'!$N:$N,1,'Workers Settings'!$H:$H,BL$3),"Warning!",IF('Demand Locations'!BN123=0,"",COUNTIFS('Workers Settings'!$M:$M,$B123,'Workers Settings'!$N:$N,1,'Workers Settings'!$H:$H,BL$3)/'Demand Locations'!BN123)))</f>
        <v/>
      </c>
      <c r="BM123" s="24" t="str">
        <f>IF(OR($B123="",BM$3="",'Demand Locations'!BO123=""),"",IF('Demand Locations'!BO123&lt;COUNTIFS('Workers Settings'!$M:$M,$B123,'Workers Settings'!$N:$N,1,'Workers Settings'!$H:$H,BM$3),"Warning!",IF('Demand Locations'!BO123=0,"",COUNTIFS('Workers Settings'!$M:$M,$B123,'Workers Settings'!$N:$N,1,'Workers Settings'!$H:$H,BM$3)/'Demand Locations'!BO123)))</f>
        <v/>
      </c>
      <c r="BN123" s="24" t="str">
        <f>IF(OR($B123="",BN$3="",'Demand Locations'!BP123=""),"",IF('Demand Locations'!BP123&lt;COUNTIFS('Workers Settings'!$M:$M,$B123,'Workers Settings'!$N:$N,1,'Workers Settings'!$H:$H,BN$3),"Warning!",IF('Demand Locations'!BP123=0,"",COUNTIFS('Workers Settings'!$M:$M,$B123,'Workers Settings'!$N:$N,1,'Workers Settings'!$H:$H,BN$3)/'Demand Locations'!BP123)))</f>
        <v/>
      </c>
      <c r="BO123" s="24" t="str">
        <f>IF(OR($B123="",BO$3="",'Demand Locations'!BQ123=""),"",IF('Demand Locations'!BQ123&lt;COUNTIFS('Workers Settings'!$M:$M,$B123,'Workers Settings'!$N:$N,1,'Workers Settings'!$H:$H,BO$3),"Warning!",IF('Demand Locations'!BQ123=0,"",COUNTIFS('Workers Settings'!$M:$M,$B123,'Workers Settings'!$N:$N,1,'Workers Settings'!$H:$H,BO$3)/'Demand Locations'!BQ123)))</f>
        <v/>
      </c>
      <c r="BP123" s="24" t="str">
        <f>IF(OR($B123="",BP$3="",'Demand Locations'!BR123=""),"",IF('Demand Locations'!BR123&lt;COUNTIFS('Workers Settings'!$M:$M,$B123,'Workers Settings'!$N:$N,1,'Workers Settings'!$H:$H,BP$3),"Warning!",IF('Demand Locations'!BR123=0,"",COUNTIFS('Workers Settings'!$M:$M,$B123,'Workers Settings'!$N:$N,1,'Workers Settings'!$H:$H,BP$3)/'Demand Locations'!BR123)))</f>
        <v/>
      </c>
      <c r="BQ123" s="24" t="str">
        <f>IF(OR($B123="",BQ$3="",'Demand Locations'!BS123=""),"",IF('Demand Locations'!BS123&lt;COUNTIFS('Workers Settings'!$M:$M,$B123,'Workers Settings'!$N:$N,1,'Workers Settings'!$H:$H,BQ$3),"Warning!",IF('Demand Locations'!BS123=0,"",COUNTIFS('Workers Settings'!$M:$M,$B123,'Workers Settings'!$N:$N,1,'Workers Settings'!$H:$H,BQ$3)/'Demand Locations'!BS123)))</f>
        <v/>
      </c>
      <c r="BR123" s="24" t="str">
        <f>IF(OR($B123="",BR$3="",'Demand Locations'!BT123=""),"",IF('Demand Locations'!BT123&lt;COUNTIFS('Workers Settings'!$M:$M,$B123,'Workers Settings'!$N:$N,1,'Workers Settings'!$H:$H,BR$3),"Warning!",IF('Demand Locations'!BT123=0,"",COUNTIFS('Workers Settings'!$M:$M,$B123,'Workers Settings'!$N:$N,1,'Workers Settings'!$H:$H,BR$3)/'Demand Locations'!BT123)))</f>
        <v/>
      </c>
      <c r="BS123" s="24" t="str">
        <f>IF(OR($B123="",BS$3="",'Demand Locations'!BU123=""),"",IF('Demand Locations'!BU123&lt;COUNTIFS('Workers Settings'!$M:$M,$B123,'Workers Settings'!$N:$N,1,'Workers Settings'!$H:$H,BS$3),"Warning!",IF('Demand Locations'!BU123=0,"",COUNTIFS('Workers Settings'!$M:$M,$B123,'Workers Settings'!$N:$N,1,'Workers Settings'!$H:$H,BS$3)/'Demand Locations'!BU123)))</f>
        <v/>
      </c>
      <c r="BT123" s="24" t="str">
        <f>IF(OR($B123="",BT$3="",'Demand Locations'!BV123=""),"",IF('Demand Locations'!BV123&lt;COUNTIFS('Workers Settings'!$M:$M,$B123,'Workers Settings'!$N:$N,1,'Workers Settings'!$H:$H,BT$3),"Warning!",IF('Demand Locations'!BV123=0,"",COUNTIFS('Workers Settings'!$M:$M,$B123,'Workers Settings'!$N:$N,1,'Workers Settings'!$H:$H,BT$3)/'Demand Locations'!BV123)))</f>
        <v/>
      </c>
      <c r="BU123" s="24" t="str">
        <f>IF(OR($B123="",BU$3="",'Demand Locations'!BW123=""),"",IF('Demand Locations'!BW123&lt;COUNTIFS('Workers Settings'!$M:$M,$B123,'Workers Settings'!$N:$N,1,'Workers Settings'!$H:$H,BU$3),"Warning!",IF('Demand Locations'!BW123=0,"",COUNTIFS('Workers Settings'!$M:$M,$B123,'Workers Settings'!$N:$N,1,'Workers Settings'!$H:$H,BU$3)/'Demand Locations'!BW123)))</f>
        <v/>
      </c>
      <c r="BV123" s="24" t="str">
        <f>IF(OR($B123="",BV$3="",'Demand Locations'!BX123=""),"",IF('Demand Locations'!BX123&lt;COUNTIFS('Workers Settings'!$M:$M,$B123,'Workers Settings'!$N:$N,1,'Workers Settings'!$H:$H,BV$3),"Warning!",IF('Demand Locations'!BX123=0,"",COUNTIFS('Workers Settings'!$M:$M,$B123,'Workers Settings'!$N:$N,1,'Workers Settings'!$H:$H,BV$3)/'Demand Locations'!BX123)))</f>
        <v/>
      </c>
      <c r="BW123" s="24" t="str">
        <f>IF(OR($B123="",BW$3="",'Demand Locations'!BY123=""),"",IF('Demand Locations'!BY123&lt;COUNTIFS('Workers Settings'!$M:$M,$B123,'Workers Settings'!$N:$N,1,'Workers Settings'!$H:$H,BW$3),"Warning!",IF('Demand Locations'!BY123=0,"",COUNTIFS('Workers Settings'!$M:$M,$B123,'Workers Settings'!$N:$N,1,'Workers Settings'!$H:$H,BW$3)/'Demand Locations'!BY123)))</f>
        <v/>
      </c>
      <c r="BX123" s="24" t="str">
        <f>IF(OR($B123="",BX$3="",'Demand Locations'!BZ123=""),"",IF('Demand Locations'!BZ123&lt;COUNTIFS('Workers Settings'!$M:$M,$B123,'Workers Settings'!$N:$N,1,'Workers Settings'!$H:$H,BX$3),"Warning!",IF('Demand Locations'!BZ123=0,"",COUNTIFS('Workers Settings'!$M:$M,$B123,'Workers Settings'!$N:$N,1,'Workers Settings'!$H:$H,BX$3)/'Demand Locations'!BZ123)))</f>
        <v/>
      </c>
      <c r="BY123" s="24" t="str">
        <f>IF(OR($B123="",BY$3="",'Demand Locations'!CA123=""),"",IF('Demand Locations'!CA123&lt;COUNTIFS('Workers Settings'!$M:$M,$B123,'Workers Settings'!$N:$N,1,'Workers Settings'!$H:$H,BY$3),"Warning!",IF('Demand Locations'!CA123=0,"",COUNTIFS('Workers Settings'!$M:$M,$B123,'Workers Settings'!$N:$N,1,'Workers Settings'!$H:$H,BY$3)/'Demand Locations'!CA123)))</f>
        <v/>
      </c>
      <c r="BZ123" s="24" t="str">
        <f>IF(OR($B123="",BZ$3="",'Demand Locations'!CB123=""),"",IF('Demand Locations'!CB123&lt;COUNTIFS('Workers Settings'!$M:$M,$B123,'Workers Settings'!$N:$N,1,'Workers Settings'!$H:$H,BZ$3),"Warning!",IF('Demand Locations'!CB123=0,"",COUNTIFS('Workers Settings'!$M:$M,$B123,'Workers Settings'!$N:$N,1,'Workers Settings'!$H:$H,BZ$3)/'Demand Locations'!CB123)))</f>
        <v/>
      </c>
      <c r="CA123" s="24" t="str">
        <f>IF(OR($B123="",CA$3="",'Demand Locations'!CC123=""),"",IF('Demand Locations'!CC123&lt;COUNTIFS('Workers Settings'!$M:$M,$B123,'Workers Settings'!$N:$N,1,'Workers Settings'!$H:$H,CA$3),"Warning!",IF('Demand Locations'!CC123=0,"",COUNTIFS('Workers Settings'!$M:$M,$B123,'Workers Settings'!$N:$N,1,'Workers Settings'!$H:$H,CA$3)/'Demand Locations'!CC123)))</f>
        <v/>
      </c>
      <c r="CB123" s="24" t="str">
        <f>IF(OR($B123="",CB$3="",'Demand Locations'!CD123=""),"",IF('Demand Locations'!CD123&lt;COUNTIFS('Workers Settings'!$M:$M,$B123,'Workers Settings'!$N:$N,1,'Workers Settings'!$H:$H,CB$3),"Warning!",IF('Demand Locations'!CD123=0,"",COUNTIFS('Workers Settings'!$M:$M,$B123,'Workers Settings'!$N:$N,1,'Workers Settings'!$H:$H,CB$3)/'Demand Locations'!CD123)))</f>
        <v/>
      </c>
      <c r="CC123" s="24" t="str">
        <f>IF(OR($B123="",CC$3="",'Demand Locations'!CE123=""),"",IF('Demand Locations'!CE123&lt;COUNTIFS('Workers Settings'!$M:$M,$B123,'Workers Settings'!$N:$N,1,'Workers Settings'!$H:$H,CC$3),"Warning!",IF('Demand Locations'!CE123=0,"",COUNTIFS('Workers Settings'!$M:$M,$B123,'Workers Settings'!$N:$N,1,'Workers Settings'!$H:$H,CC$3)/'Demand Locations'!CE123)))</f>
        <v/>
      </c>
      <c r="CD123" s="24" t="str">
        <f>IF(OR($B123="",CD$3="",'Demand Locations'!CF123=""),"",IF('Demand Locations'!CF123&lt;COUNTIFS('Workers Settings'!$M:$M,$B123,'Workers Settings'!$N:$N,1,'Workers Settings'!$H:$H,CD$3),"Warning!",IF('Demand Locations'!CF123=0,"",COUNTIFS('Workers Settings'!$M:$M,$B123,'Workers Settings'!$N:$N,1,'Workers Settings'!$H:$H,CD$3)/'Demand Locations'!CF123)))</f>
        <v/>
      </c>
      <c r="CE123" s="24" t="str">
        <f>IF(OR($B123="",CE$3="",'Demand Locations'!CG123=""),"",IF('Demand Locations'!CG123&lt;COUNTIFS('Workers Settings'!$M:$M,$B123,'Workers Settings'!$N:$N,1,'Workers Settings'!$H:$H,CE$3),"Warning!",IF('Demand Locations'!CG123=0,"",COUNTIFS('Workers Settings'!$M:$M,$B123,'Workers Settings'!$N:$N,1,'Workers Settings'!$H:$H,CE$3)/'Demand Locations'!CG123)))</f>
        <v/>
      </c>
      <c r="CF123" s="24" t="str">
        <f>IF(OR($B123="",CF$3="",'Demand Locations'!CH123=""),"",IF('Demand Locations'!CH123&lt;COUNTIFS('Workers Settings'!$M:$M,$B123,'Workers Settings'!$N:$N,1,'Workers Settings'!$H:$H,CF$3),"Warning!",IF('Demand Locations'!CH123=0,"",COUNTIFS('Workers Settings'!$M:$M,$B123,'Workers Settings'!$N:$N,1,'Workers Settings'!$H:$H,CF$3)/'Demand Locations'!CH123)))</f>
        <v/>
      </c>
      <c r="CG123" s="24" t="str">
        <f>IF(OR($B123="",CG$3="",'Demand Locations'!CI123=""),"",IF('Demand Locations'!CI123&lt;COUNTIFS('Workers Settings'!$M:$M,$B123,'Workers Settings'!$N:$N,1,'Workers Settings'!$H:$H,CG$3),"Warning!",IF('Demand Locations'!CI123=0,"",COUNTIFS('Workers Settings'!$M:$M,$B123,'Workers Settings'!$N:$N,1,'Workers Settings'!$H:$H,CG$3)/'Demand Locations'!CI123)))</f>
        <v/>
      </c>
      <c r="CH123" s="24" t="str">
        <f>IF(OR($B123="",CH$3="",'Demand Locations'!CJ123=""),"",IF('Demand Locations'!CJ123&lt;COUNTIFS('Workers Settings'!$M:$M,$B123,'Workers Settings'!$N:$N,1,'Workers Settings'!$H:$H,CH$3),"Warning!",IF('Demand Locations'!CJ123=0,"",COUNTIFS('Workers Settings'!$M:$M,$B123,'Workers Settings'!$N:$N,1,'Workers Settings'!$H:$H,CH$3)/'Demand Locations'!CJ123)))</f>
        <v/>
      </c>
      <c r="CI123" s="24" t="str">
        <f>IF(OR($B123="",CI$3="",'Demand Locations'!CK123=""),"",IF('Demand Locations'!CK123&lt;COUNTIFS('Workers Settings'!$M:$M,$B123,'Workers Settings'!$N:$N,1,'Workers Settings'!$H:$H,CI$3),"Warning!",IF('Demand Locations'!CK123=0,"",COUNTIFS('Workers Settings'!$M:$M,$B123,'Workers Settings'!$N:$N,1,'Workers Settings'!$H:$H,CI$3)/'Demand Locations'!CK123)))</f>
        <v/>
      </c>
      <c r="CJ123" s="24" t="str">
        <f>IF(OR($B123="",CJ$3="",'Demand Locations'!CL123=""),"",IF('Demand Locations'!CL123&lt;COUNTIFS('Workers Settings'!$M:$M,$B123,'Workers Settings'!$N:$N,1,'Workers Settings'!$H:$H,CJ$3),"Warning!",IF('Demand Locations'!CL123=0,"",COUNTIFS('Workers Settings'!$M:$M,$B123,'Workers Settings'!$N:$N,1,'Workers Settings'!$H:$H,CJ$3)/'Demand Locations'!CL123)))</f>
        <v/>
      </c>
      <c r="CK123" s="24" t="str">
        <f>IF(OR($B123="",CK$3="",'Demand Locations'!CM123=""),"",IF('Demand Locations'!CM123&lt;COUNTIFS('Workers Settings'!$M:$M,$B123,'Workers Settings'!$N:$N,1,'Workers Settings'!$H:$H,CK$3),"Warning!",IF('Demand Locations'!CM123=0,"",COUNTIFS('Workers Settings'!$M:$M,$B123,'Workers Settings'!$N:$N,1,'Workers Settings'!$H:$H,CK$3)/'Demand Locations'!CM123)))</f>
        <v/>
      </c>
      <c r="CL123" s="24" t="str">
        <f>IF(OR($B123="",CL$3="",'Demand Locations'!CN123=""),"",IF('Demand Locations'!CN123&lt;COUNTIFS('Workers Settings'!$M:$M,$B123,'Workers Settings'!$N:$N,1,'Workers Settings'!$H:$H,CL$3),"Warning!",IF('Demand Locations'!CN123=0,"",COUNTIFS('Workers Settings'!$M:$M,$B123,'Workers Settings'!$N:$N,1,'Workers Settings'!$H:$H,CL$3)/'Demand Locations'!CN123)))</f>
        <v/>
      </c>
      <c r="CM123" s="24" t="str">
        <f>IF(OR($B123="",CM$3="",'Demand Locations'!CO123=""),"",IF('Demand Locations'!CO123&lt;COUNTIFS('Workers Settings'!$M:$M,$B123,'Workers Settings'!$N:$N,1,'Workers Settings'!$H:$H,CM$3),"Warning!",IF('Demand Locations'!CO123=0,"",COUNTIFS('Workers Settings'!$M:$M,$B123,'Workers Settings'!$N:$N,1,'Workers Settings'!$H:$H,CM$3)/'Demand Locations'!CO123)))</f>
        <v/>
      </c>
      <c r="CN123" s="24" t="str">
        <f>IF(OR($B123="",CN$3="",'Demand Locations'!CP123=""),"",IF('Demand Locations'!CP123&lt;COUNTIFS('Workers Settings'!$M:$M,$B123,'Workers Settings'!$N:$N,1,'Workers Settings'!$H:$H,CN$3),"Warning!",IF('Demand Locations'!CP123=0,"",COUNTIFS('Workers Settings'!$M:$M,$B123,'Workers Settings'!$N:$N,1,'Workers Settings'!$H:$H,CN$3)/'Demand Locations'!CP123)))</f>
        <v/>
      </c>
      <c r="CO123" s="24" t="str">
        <f>IF(OR($B123="",CO$3="",'Demand Locations'!CQ123=""),"",IF('Demand Locations'!CQ123&lt;COUNTIFS('Workers Settings'!$M:$M,$B123,'Workers Settings'!$N:$N,1,'Workers Settings'!$H:$H,CO$3),"Warning!",IF('Demand Locations'!CQ123=0,"",COUNTIFS('Workers Settings'!$M:$M,$B123,'Workers Settings'!$N:$N,1,'Workers Settings'!$H:$H,CO$3)/'Demand Locations'!CQ123)))</f>
        <v/>
      </c>
      <c r="CP123" s="24" t="str">
        <f>IF(OR($B123="",CP$3="",'Demand Locations'!CR123=""),"",IF('Demand Locations'!CR123&lt;COUNTIFS('Workers Settings'!$M:$M,$B123,'Workers Settings'!$N:$N,1,'Workers Settings'!$H:$H,CP$3),"Warning!",IF('Demand Locations'!CR123=0,"",COUNTIFS('Workers Settings'!$M:$M,$B123,'Workers Settings'!$N:$N,1,'Workers Settings'!$H:$H,CP$3)/'Demand Locations'!CR123)))</f>
        <v/>
      </c>
      <c r="CQ123" s="24" t="str">
        <f>IF(OR($B123="",CQ$3="",'Demand Locations'!CS123=""),"",IF('Demand Locations'!CS123&lt;COUNTIFS('Workers Settings'!$M:$M,$B123,'Workers Settings'!$N:$N,1,'Workers Settings'!$H:$H,CQ$3),"Warning!",IF('Demand Locations'!CS123=0,"",COUNTIFS('Workers Settings'!$M:$M,$B123,'Workers Settings'!$N:$N,1,'Workers Settings'!$H:$H,CQ$3)/'Demand Locations'!CS123)))</f>
        <v/>
      </c>
      <c r="CR123" s="24" t="str">
        <f>IF(OR($B123="",CR$3="",'Demand Locations'!CT123=""),"",IF('Demand Locations'!CT123&lt;COUNTIFS('Workers Settings'!$M:$M,$B123,'Workers Settings'!$N:$N,1,'Workers Settings'!$H:$H,CR$3),"Warning!",IF('Demand Locations'!CT123=0,"",COUNTIFS('Workers Settings'!$M:$M,$B123,'Workers Settings'!$N:$N,1,'Workers Settings'!$H:$H,CR$3)/'Demand Locations'!CT123)))</f>
        <v/>
      </c>
      <c r="CS123" s="24" t="str">
        <f>IF(OR($B123="",CS$3="",'Demand Locations'!CU123=""),"",IF('Demand Locations'!CU123&lt;COUNTIFS('Workers Settings'!$M:$M,$B123,'Workers Settings'!$N:$N,1,'Workers Settings'!$H:$H,CS$3),"Warning!",IF('Demand Locations'!CU123=0,"",COUNTIFS('Workers Settings'!$M:$M,$B123,'Workers Settings'!$N:$N,1,'Workers Settings'!$H:$H,CS$3)/'Demand Locations'!CU123)))</f>
        <v/>
      </c>
      <c r="CT123" s="24" t="str">
        <f>IF(OR($B123="",CT$3="",'Demand Locations'!CV123=""),"",IF('Demand Locations'!CV123&lt;COUNTIFS('Workers Settings'!$M:$M,$B123,'Workers Settings'!$N:$N,1,'Workers Settings'!$H:$H,CT$3),"Warning!",IF('Demand Locations'!CV123=0,"",COUNTIFS('Workers Settings'!$M:$M,$B123,'Workers Settings'!$N:$N,1,'Workers Settings'!$H:$H,CT$3)/'Demand Locations'!CV123)))</f>
        <v/>
      </c>
      <c r="CU123" s="24" t="str">
        <f>IF(OR($B123="",CU$3="",'Demand Locations'!CW123=""),"",IF('Demand Locations'!CW123&lt;COUNTIFS('Workers Settings'!$M:$M,$B123,'Workers Settings'!$N:$N,1,'Workers Settings'!$H:$H,CU$3),"Warning!",IF('Demand Locations'!CW123=0,"",COUNTIFS('Workers Settings'!$M:$M,$B123,'Workers Settings'!$N:$N,1,'Workers Settings'!$H:$H,CU$3)/'Demand Locations'!CW123)))</f>
        <v/>
      </c>
      <c r="CV123" s="24" t="str">
        <f>IF(OR($B123="",CV$3="",'Demand Locations'!CX123=""),"",IF('Demand Locations'!CX123&lt;COUNTIFS('Workers Settings'!$M:$M,$B123,'Workers Settings'!$N:$N,1,'Workers Settings'!$H:$H,CV$3),"Warning!",IF('Demand Locations'!CX123=0,"",COUNTIFS('Workers Settings'!$M:$M,$B123,'Workers Settings'!$N:$N,1,'Workers Settings'!$H:$H,CV$3)/'Demand Locations'!CX123)))</f>
        <v/>
      </c>
      <c r="CW123" s="24" t="str">
        <f>IF(OR($B123="",CW$3="",'Demand Locations'!CY123=""),"",IF('Demand Locations'!CY123&lt;COUNTIFS('Workers Settings'!$M:$M,$B123,'Workers Settings'!$N:$N,1,'Workers Settings'!$H:$H,CW$3),"Warning!",IF('Demand Locations'!CY123=0,"",COUNTIFS('Workers Settings'!$M:$M,$B123,'Workers Settings'!$N:$N,1,'Workers Settings'!$H:$H,CW$3)/'Demand Locations'!CY123)))</f>
        <v/>
      </c>
      <c r="CX123" s="24" t="str">
        <f>IF(OR($B123="",CX$3="",'Demand Locations'!CZ123=""),"",IF('Demand Locations'!CZ123&lt;COUNTIFS('Workers Settings'!$M:$M,$B123,'Workers Settings'!$N:$N,1,'Workers Settings'!$H:$H,CX$3),"Warning!",IF('Demand Locations'!CZ123=0,"",COUNTIFS('Workers Settings'!$M:$M,$B123,'Workers Settings'!$N:$N,1,'Workers Settings'!$H:$H,CX$3)/'Demand Locations'!CZ123)))</f>
        <v/>
      </c>
      <c r="CY123" s="24" t="str">
        <f>IF(OR($B123="",CY$3="",'Demand Locations'!DA123=""),"",IF('Demand Locations'!DA123&lt;COUNTIFS('Workers Settings'!$M:$M,$B123,'Workers Settings'!$N:$N,1,'Workers Settings'!$H:$H,CY$3),"Warning!",IF('Demand Locations'!DA123=0,"",COUNTIFS('Workers Settings'!$M:$M,$B123,'Workers Settings'!$N:$N,1,'Workers Settings'!$H:$H,CY$3)/'Demand Locations'!DA123)))</f>
        <v/>
      </c>
      <c r="CZ123" s="24" t="str">
        <f>IF(OR($B123="",CZ$3="",'Demand Locations'!DB123=""),"",IF('Demand Locations'!DB123&lt;COUNTIFS('Workers Settings'!$M:$M,$B123,'Workers Settings'!$N:$N,1,'Workers Settings'!$H:$H,CZ$3),"Warning!",IF('Demand Locations'!DB123=0,"",COUNTIFS('Workers Settings'!$M:$M,$B123,'Workers Settings'!$N:$N,1,'Workers Settings'!$H:$H,CZ$3)/'Demand Locations'!DB123)))</f>
        <v/>
      </c>
    </row>
    <row r="124" spans="1:104" x14ac:dyDescent="0.25">
      <c r="A124" s="7">
        <f t="shared" si="1"/>
        <v>120</v>
      </c>
      <c r="B124" s="7" t="str">
        <f>IF('Demand Locations'!B124&lt;&gt;"",'Demand Locations'!B124,"")</f>
        <v/>
      </c>
      <c r="C124" s="29" t="str">
        <f>IF(B124="","",SUMIFS('Workers Assignments'!Z:Z,'Workers Settings'!M:M,B124,'Workers Settings'!N:N,1))</f>
        <v/>
      </c>
      <c r="D124" s="24" t="str">
        <f>IF(OR(B124="",'Demand Locations'!E124=""),"",IF('Demand Locations'!E124&lt;C124,"Warning!",IF('Demand Locations'!E124=0,"",C124/'Demand Locations'!E124)))</f>
        <v/>
      </c>
      <c r="E124" s="44" t="str">
        <f>IF(OR($B124="",E$3="",'Demand Locations'!G124=""),"",IF('Demand Locations'!G124&lt;COUNTIFS('Workers Settings'!$M:$M,$B124,'Workers Settings'!$N:$N,1,'Workers Settings'!$H:$H,E$3),"Warning!",IF('Demand Locations'!G124=0,"",COUNTIFS('Workers Settings'!$M:$M,$B124,'Workers Settings'!$N:$N,1,'Workers Settings'!$H:$H,E$3)/'Demand Locations'!G124)))</f>
        <v/>
      </c>
      <c r="F124" s="24" t="str">
        <f>IF(OR($B124="",F$3="",'Demand Locations'!H124=""),"",IF('Demand Locations'!H124&lt;COUNTIFS('Workers Settings'!$M:$M,$B124,'Workers Settings'!$N:$N,1,'Workers Settings'!$H:$H,F$3),"Warning!",IF('Demand Locations'!H124=0,"",COUNTIFS('Workers Settings'!$M:$M,$B124,'Workers Settings'!$N:$N,1,'Workers Settings'!$H:$H,F$3)/'Demand Locations'!H124)))</f>
        <v/>
      </c>
      <c r="G124" s="24" t="str">
        <f>IF(OR($B124="",G$3="",'Demand Locations'!I124=""),"",IF('Demand Locations'!I124&lt;COUNTIFS('Workers Settings'!$M:$M,$B124,'Workers Settings'!$N:$N,1,'Workers Settings'!$H:$H,G$3),"Warning!",IF('Demand Locations'!I124=0,"",COUNTIFS('Workers Settings'!$M:$M,$B124,'Workers Settings'!$N:$N,1,'Workers Settings'!$H:$H,G$3)/'Demand Locations'!I124)))</f>
        <v/>
      </c>
      <c r="H124" s="24" t="str">
        <f>IF(OR($B124="",H$3="",'Demand Locations'!J124=""),"",IF('Demand Locations'!J124&lt;COUNTIFS('Workers Settings'!$M:$M,$B124,'Workers Settings'!$N:$N,1,'Workers Settings'!$H:$H,H$3),"Warning!",IF('Demand Locations'!J124=0,"",COUNTIFS('Workers Settings'!$M:$M,$B124,'Workers Settings'!$N:$N,1,'Workers Settings'!$H:$H,H$3)/'Demand Locations'!J124)))</f>
        <v/>
      </c>
      <c r="I124" s="24" t="str">
        <f>IF(OR($B124="",I$3="",'Demand Locations'!K124=""),"",IF('Demand Locations'!K124&lt;COUNTIFS('Workers Settings'!$M:$M,$B124,'Workers Settings'!$N:$N,1,'Workers Settings'!$H:$H,I$3),"Warning!",IF('Demand Locations'!K124=0,"",COUNTIFS('Workers Settings'!$M:$M,$B124,'Workers Settings'!$N:$N,1,'Workers Settings'!$H:$H,I$3)/'Demand Locations'!K124)))</f>
        <v/>
      </c>
      <c r="J124" s="24" t="str">
        <f>IF(OR($B124="",J$3="",'Demand Locations'!L124=""),"",IF('Demand Locations'!L124&lt;COUNTIFS('Workers Settings'!$M:$M,$B124,'Workers Settings'!$N:$N,1,'Workers Settings'!$H:$H,J$3),"Warning!",IF('Demand Locations'!L124=0,"",COUNTIFS('Workers Settings'!$M:$M,$B124,'Workers Settings'!$N:$N,1,'Workers Settings'!$H:$H,J$3)/'Demand Locations'!L124)))</f>
        <v/>
      </c>
      <c r="K124" s="24" t="str">
        <f>IF(OR($B124="",K$3="",'Demand Locations'!M124=""),"",IF('Demand Locations'!M124&lt;COUNTIFS('Workers Settings'!$M:$M,$B124,'Workers Settings'!$N:$N,1,'Workers Settings'!$H:$H,K$3),"Warning!",IF('Demand Locations'!M124=0,"",COUNTIFS('Workers Settings'!$M:$M,$B124,'Workers Settings'!$N:$N,1,'Workers Settings'!$H:$H,K$3)/'Demand Locations'!M124)))</f>
        <v/>
      </c>
      <c r="L124" s="24" t="str">
        <f>IF(OR($B124="",L$3="",'Demand Locations'!N124=""),"",IF('Demand Locations'!N124&lt;COUNTIFS('Workers Settings'!$M:$M,$B124,'Workers Settings'!$N:$N,1,'Workers Settings'!$H:$H,L$3),"Warning!",IF('Demand Locations'!N124=0,"",COUNTIFS('Workers Settings'!$M:$M,$B124,'Workers Settings'!$N:$N,1,'Workers Settings'!$H:$H,L$3)/'Demand Locations'!N124)))</f>
        <v/>
      </c>
      <c r="M124" s="24" t="str">
        <f>IF(OR($B124="",M$3="",'Demand Locations'!O124=""),"",IF('Demand Locations'!O124&lt;COUNTIFS('Workers Settings'!$M:$M,$B124,'Workers Settings'!$N:$N,1,'Workers Settings'!$H:$H,M$3),"Warning!",IF('Demand Locations'!O124=0,"",COUNTIFS('Workers Settings'!$M:$M,$B124,'Workers Settings'!$N:$N,1,'Workers Settings'!$H:$H,M$3)/'Demand Locations'!O124)))</f>
        <v/>
      </c>
      <c r="N124" s="24" t="str">
        <f>IF(OR($B124="",N$3="",'Demand Locations'!P124=""),"",IF('Demand Locations'!P124&lt;COUNTIFS('Workers Settings'!$M:$M,$B124,'Workers Settings'!$N:$N,1,'Workers Settings'!$H:$H,N$3),"Warning!",IF('Demand Locations'!P124=0,"",COUNTIFS('Workers Settings'!$M:$M,$B124,'Workers Settings'!$N:$N,1,'Workers Settings'!$H:$H,N$3)/'Demand Locations'!P124)))</f>
        <v/>
      </c>
      <c r="O124" s="24" t="str">
        <f>IF(OR($B124="",O$3="",'Demand Locations'!Q124=""),"",IF('Demand Locations'!Q124&lt;COUNTIFS('Workers Settings'!$M:$M,$B124,'Workers Settings'!$N:$N,1,'Workers Settings'!$H:$H,O$3),"Warning!",IF('Demand Locations'!Q124=0,"",COUNTIFS('Workers Settings'!$M:$M,$B124,'Workers Settings'!$N:$N,1,'Workers Settings'!$H:$H,O$3)/'Demand Locations'!Q124)))</f>
        <v/>
      </c>
      <c r="P124" s="24" t="str">
        <f>IF(OR($B124="",P$3="",'Demand Locations'!R124=""),"",IF('Demand Locations'!R124&lt;COUNTIFS('Workers Settings'!$M:$M,$B124,'Workers Settings'!$N:$N,1,'Workers Settings'!$H:$H,P$3),"Warning!",IF('Demand Locations'!R124=0,"",COUNTIFS('Workers Settings'!$M:$M,$B124,'Workers Settings'!$N:$N,1,'Workers Settings'!$H:$H,P$3)/'Demand Locations'!R124)))</f>
        <v/>
      </c>
      <c r="Q124" s="24" t="str">
        <f>IF(OR($B124="",Q$3="",'Demand Locations'!S124=""),"",IF('Demand Locations'!S124&lt;COUNTIFS('Workers Settings'!$M:$M,$B124,'Workers Settings'!$N:$N,1,'Workers Settings'!$H:$H,Q$3),"Warning!",IF('Demand Locations'!S124=0,"",COUNTIFS('Workers Settings'!$M:$M,$B124,'Workers Settings'!$N:$N,1,'Workers Settings'!$H:$H,Q$3)/'Demand Locations'!S124)))</f>
        <v/>
      </c>
      <c r="R124" s="24" t="str">
        <f>IF(OR($B124="",R$3="",'Demand Locations'!T124=""),"",IF('Demand Locations'!T124&lt;COUNTIFS('Workers Settings'!$M:$M,$B124,'Workers Settings'!$N:$N,1,'Workers Settings'!$H:$H,R$3),"Warning!",IF('Demand Locations'!T124=0,"",COUNTIFS('Workers Settings'!$M:$M,$B124,'Workers Settings'!$N:$N,1,'Workers Settings'!$H:$H,R$3)/'Demand Locations'!T124)))</f>
        <v/>
      </c>
      <c r="S124" s="24" t="str">
        <f>IF(OR($B124="",S$3="",'Demand Locations'!U124=""),"",IF('Demand Locations'!U124&lt;COUNTIFS('Workers Settings'!$M:$M,$B124,'Workers Settings'!$N:$N,1,'Workers Settings'!$H:$H,S$3),"Warning!",IF('Demand Locations'!U124=0,"",COUNTIFS('Workers Settings'!$M:$M,$B124,'Workers Settings'!$N:$N,1,'Workers Settings'!$H:$H,S$3)/'Demand Locations'!U124)))</f>
        <v/>
      </c>
      <c r="T124" s="24" t="str">
        <f>IF(OR($B124="",T$3="",'Demand Locations'!V124=""),"",IF('Demand Locations'!V124&lt;COUNTIFS('Workers Settings'!$M:$M,$B124,'Workers Settings'!$N:$N,1,'Workers Settings'!$H:$H,T$3),"Warning!",IF('Demand Locations'!V124=0,"",COUNTIFS('Workers Settings'!$M:$M,$B124,'Workers Settings'!$N:$N,1,'Workers Settings'!$H:$H,T$3)/'Demand Locations'!V124)))</f>
        <v/>
      </c>
      <c r="U124" s="24" t="str">
        <f>IF(OR($B124="",U$3="",'Demand Locations'!W124=""),"",IF('Demand Locations'!W124&lt;COUNTIFS('Workers Settings'!$M:$M,$B124,'Workers Settings'!$N:$N,1,'Workers Settings'!$H:$H,U$3),"Warning!",IF('Demand Locations'!W124=0,"",COUNTIFS('Workers Settings'!$M:$M,$B124,'Workers Settings'!$N:$N,1,'Workers Settings'!$H:$H,U$3)/'Demand Locations'!W124)))</f>
        <v/>
      </c>
      <c r="V124" s="24" t="str">
        <f>IF(OR($B124="",V$3="",'Demand Locations'!X124=""),"",IF('Demand Locations'!X124&lt;COUNTIFS('Workers Settings'!$M:$M,$B124,'Workers Settings'!$N:$N,1,'Workers Settings'!$H:$H,V$3),"Warning!",IF('Demand Locations'!X124=0,"",COUNTIFS('Workers Settings'!$M:$M,$B124,'Workers Settings'!$N:$N,1,'Workers Settings'!$H:$H,V$3)/'Demand Locations'!X124)))</f>
        <v/>
      </c>
      <c r="W124" s="24" t="str">
        <f>IF(OR($B124="",W$3="",'Demand Locations'!Y124=""),"",IF('Demand Locations'!Y124&lt;COUNTIFS('Workers Settings'!$M:$M,$B124,'Workers Settings'!$N:$N,1,'Workers Settings'!$H:$H,W$3),"Warning!",IF('Demand Locations'!Y124=0,"",COUNTIFS('Workers Settings'!$M:$M,$B124,'Workers Settings'!$N:$N,1,'Workers Settings'!$H:$H,W$3)/'Demand Locations'!Y124)))</f>
        <v/>
      </c>
      <c r="X124" s="24" t="str">
        <f>IF(OR($B124="",X$3="",'Demand Locations'!Z124=""),"",IF('Demand Locations'!Z124&lt;COUNTIFS('Workers Settings'!$M:$M,$B124,'Workers Settings'!$N:$N,1,'Workers Settings'!$H:$H,X$3),"Warning!",IF('Demand Locations'!Z124=0,"",COUNTIFS('Workers Settings'!$M:$M,$B124,'Workers Settings'!$N:$N,1,'Workers Settings'!$H:$H,X$3)/'Demand Locations'!Z124)))</f>
        <v/>
      </c>
      <c r="Y124" s="24" t="str">
        <f>IF(OR($B124="",Y$3="",'Demand Locations'!AA124=""),"",IF('Demand Locations'!AA124&lt;COUNTIFS('Workers Settings'!$M:$M,$B124,'Workers Settings'!$N:$N,1,'Workers Settings'!$H:$H,Y$3),"Warning!",IF('Demand Locations'!AA124=0,"",COUNTIFS('Workers Settings'!$M:$M,$B124,'Workers Settings'!$N:$N,1,'Workers Settings'!$H:$H,Y$3)/'Demand Locations'!AA124)))</f>
        <v/>
      </c>
      <c r="Z124" s="24" t="str">
        <f>IF(OR($B124="",Z$3="",'Demand Locations'!AB124=""),"",IF('Demand Locations'!AB124&lt;COUNTIFS('Workers Settings'!$M:$M,$B124,'Workers Settings'!$N:$N,1,'Workers Settings'!$H:$H,Z$3),"Warning!",IF('Demand Locations'!AB124=0,"",COUNTIFS('Workers Settings'!$M:$M,$B124,'Workers Settings'!$N:$N,1,'Workers Settings'!$H:$H,Z$3)/'Demand Locations'!AB124)))</f>
        <v/>
      </c>
      <c r="AA124" s="24" t="str">
        <f>IF(OR($B124="",AA$3="",'Demand Locations'!AC124=""),"",IF('Demand Locations'!AC124&lt;COUNTIFS('Workers Settings'!$M:$M,$B124,'Workers Settings'!$N:$N,1,'Workers Settings'!$H:$H,AA$3),"Warning!",IF('Demand Locations'!AC124=0,"",COUNTIFS('Workers Settings'!$M:$M,$B124,'Workers Settings'!$N:$N,1,'Workers Settings'!$H:$H,AA$3)/'Demand Locations'!AC124)))</f>
        <v/>
      </c>
      <c r="AB124" s="24" t="str">
        <f>IF(OR($B124="",AB$3="",'Demand Locations'!AD124=""),"",IF('Demand Locations'!AD124&lt;COUNTIFS('Workers Settings'!$M:$M,$B124,'Workers Settings'!$N:$N,1,'Workers Settings'!$H:$H,AB$3),"Warning!",IF('Demand Locations'!AD124=0,"",COUNTIFS('Workers Settings'!$M:$M,$B124,'Workers Settings'!$N:$N,1,'Workers Settings'!$H:$H,AB$3)/'Demand Locations'!AD124)))</f>
        <v/>
      </c>
      <c r="AC124" s="24" t="str">
        <f>IF(OR($B124="",AC$3="",'Demand Locations'!AE124=""),"",IF('Demand Locations'!AE124&lt;COUNTIFS('Workers Settings'!$M:$M,$B124,'Workers Settings'!$N:$N,1,'Workers Settings'!$H:$H,AC$3),"Warning!",IF('Demand Locations'!AE124=0,"",COUNTIFS('Workers Settings'!$M:$M,$B124,'Workers Settings'!$N:$N,1,'Workers Settings'!$H:$H,AC$3)/'Demand Locations'!AE124)))</f>
        <v/>
      </c>
      <c r="AD124" s="24" t="str">
        <f>IF(OR($B124="",AD$3="",'Demand Locations'!AF124=""),"",IF('Demand Locations'!AF124&lt;COUNTIFS('Workers Settings'!$M:$M,$B124,'Workers Settings'!$N:$N,1,'Workers Settings'!$H:$H,AD$3),"Warning!",IF('Demand Locations'!AF124=0,"",COUNTIFS('Workers Settings'!$M:$M,$B124,'Workers Settings'!$N:$N,1,'Workers Settings'!$H:$H,AD$3)/'Demand Locations'!AF124)))</f>
        <v/>
      </c>
      <c r="AE124" s="24" t="str">
        <f>IF(OR($B124="",AE$3="",'Demand Locations'!AG124=""),"",IF('Demand Locations'!AG124&lt;COUNTIFS('Workers Settings'!$M:$M,$B124,'Workers Settings'!$N:$N,1,'Workers Settings'!$H:$H,AE$3),"Warning!",IF('Demand Locations'!AG124=0,"",COUNTIFS('Workers Settings'!$M:$M,$B124,'Workers Settings'!$N:$N,1,'Workers Settings'!$H:$H,AE$3)/'Demand Locations'!AG124)))</f>
        <v/>
      </c>
      <c r="AF124" s="24" t="str">
        <f>IF(OR($B124="",AF$3="",'Demand Locations'!AH124=""),"",IF('Demand Locations'!AH124&lt;COUNTIFS('Workers Settings'!$M:$M,$B124,'Workers Settings'!$N:$N,1,'Workers Settings'!$H:$H,AF$3),"Warning!",IF('Demand Locations'!AH124=0,"",COUNTIFS('Workers Settings'!$M:$M,$B124,'Workers Settings'!$N:$N,1,'Workers Settings'!$H:$H,AF$3)/'Demand Locations'!AH124)))</f>
        <v/>
      </c>
      <c r="AG124" s="24" t="str">
        <f>IF(OR($B124="",AG$3="",'Demand Locations'!AI124=""),"",IF('Demand Locations'!AI124&lt;COUNTIFS('Workers Settings'!$M:$M,$B124,'Workers Settings'!$N:$N,1,'Workers Settings'!$H:$H,AG$3),"Warning!",IF('Demand Locations'!AI124=0,"",COUNTIFS('Workers Settings'!$M:$M,$B124,'Workers Settings'!$N:$N,1,'Workers Settings'!$H:$H,AG$3)/'Demand Locations'!AI124)))</f>
        <v/>
      </c>
      <c r="AH124" s="24" t="str">
        <f>IF(OR($B124="",AH$3="",'Demand Locations'!AJ124=""),"",IF('Demand Locations'!AJ124&lt;COUNTIFS('Workers Settings'!$M:$M,$B124,'Workers Settings'!$N:$N,1,'Workers Settings'!$H:$H,AH$3),"Warning!",IF('Demand Locations'!AJ124=0,"",COUNTIFS('Workers Settings'!$M:$M,$B124,'Workers Settings'!$N:$N,1,'Workers Settings'!$H:$H,AH$3)/'Demand Locations'!AJ124)))</f>
        <v/>
      </c>
      <c r="AI124" s="24" t="str">
        <f>IF(OR($B124="",AI$3="",'Demand Locations'!AK124=""),"",IF('Demand Locations'!AK124&lt;COUNTIFS('Workers Settings'!$M:$M,$B124,'Workers Settings'!$N:$N,1,'Workers Settings'!$H:$H,AI$3),"Warning!",IF('Demand Locations'!AK124=0,"",COUNTIFS('Workers Settings'!$M:$M,$B124,'Workers Settings'!$N:$N,1,'Workers Settings'!$H:$H,AI$3)/'Demand Locations'!AK124)))</f>
        <v/>
      </c>
      <c r="AJ124" s="24" t="str">
        <f>IF(OR($B124="",AJ$3="",'Demand Locations'!AL124=""),"",IF('Demand Locations'!AL124&lt;COUNTIFS('Workers Settings'!$M:$M,$B124,'Workers Settings'!$N:$N,1,'Workers Settings'!$H:$H,AJ$3),"Warning!",IF('Demand Locations'!AL124=0,"",COUNTIFS('Workers Settings'!$M:$M,$B124,'Workers Settings'!$N:$N,1,'Workers Settings'!$H:$H,AJ$3)/'Demand Locations'!AL124)))</f>
        <v/>
      </c>
      <c r="AK124" s="24" t="str">
        <f>IF(OR($B124="",AK$3="",'Demand Locations'!AM124=""),"",IF('Demand Locations'!AM124&lt;COUNTIFS('Workers Settings'!$M:$M,$B124,'Workers Settings'!$N:$N,1,'Workers Settings'!$H:$H,AK$3),"Warning!",IF('Demand Locations'!AM124=0,"",COUNTIFS('Workers Settings'!$M:$M,$B124,'Workers Settings'!$N:$N,1,'Workers Settings'!$H:$H,AK$3)/'Demand Locations'!AM124)))</f>
        <v/>
      </c>
      <c r="AL124" s="24" t="str">
        <f>IF(OR($B124="",AL$3="",'Demand Locations'!AN124=""),"",IF('Demand Locations'!AN124&lt;COUNTIFS('Workers Settings'!$M:$M,$B124,'Workers Settings'!$N:$N,1,'Workers Settings'!$H:$H,AL$3),"Warning!",IF('Demand Locations'!AN124=0,"",COUNTIFS('Workers Settings'!$M:$M,$B124,'Workers Settings'!$N:$N,1,'Workers Settings'!$H:$H,AL$3)/'Demand Locations'!AN124)))</f>
        <v/>
      </c>
      <c r="AM124" s="24" t="str">
        <f>IF(OR($B124="",AM$3="",'Demand Locations'!AO124=""),"",IF('Demand Locations'!AO124&lt;COUNTIFS('Workers Settings'!$M:$M,$B124,'Workers Settings'!$N:$N,1,'Workers Settings'!$H:$H,AM$3),"Warning!",IF('Demand Locations'!AO124=0,"",COUNTIFS('Workers Settings'!$M:$M,$B124,'Workers Settings'!$N:$N,1,'Workers Settings'!$H:$H,AM$3)/'Demand Locations'!AO124)))</f>
        <v/>
      </c>
      <c r="AN124" s="24" t="str">
        <f>IF(OR($B124="",AN$3="",'Demand Locations'!AP124=""),"",IF('Demand Locations'!AP124&lt;COUNTIFS('Workers Settings'!$M:$M,$B124,'Workers Settings'!$N:$N,1,'Workers Settings'!$H:$H,AN$3),"Warning!",IF('Demand Locations'!AP124=0,"",COUNTIFS('Workers Settings'!$M:$M,$B124,'Workers Settings'!$N:$N,1,'Workers Settings'!$H:$H,AN$3)/'Demand Locations'!AP124)))</f>
        <v/>
      </c>
      <c r="AO124" s="24" t="str">
        <f>IF(OR($B124="",AO$3="",'Demand Locations'!AQ124=""),"",IF('Demand Locations'!AQ124&lt;COUNTIFS('Workers Settings'!$M:$M,$B124,'Workers Settings'!$N:$N,1,'Workers Settings'!$H:$H,AO$3),"Warning!",IF('Demand Locations'!AQ124=0,"",COUNTIFS('Workers Settings'!$M:$M,$B124,'Workers Settings'!$N:$N,1,'Workers Settings'!$H:$H,AO$3)/'Demand Locations'!AQ124)))</f>
        <v/>
      </c>
      <c r="AP124" s="24" t="str">
        <f>IF(OR($B124="",AP$3="",'Demand Locations'!AR124=""),"",IF('Demand Locations'!AR124&lt;COUNTIFS('Workers Settings'!$M:$M,$B124,'Workers Settings'!$N:$N,1,'Workers Settings'!$H:$H,AP$3),"Warning!",IF('Demand Locations'!AR124=0,"",COUNTIFS('Workers Settings'!$M:$M,$B124,'Workers Settings'!$N:$N,1,'Workers Settings'!$H:$H,AP$3)/'Demand Locations'!AR124)))</f>
        <v/>
      </c>
      <c r="AQ124" s="24" t="str">
        <f>IF(OR($B124="",AQ$3="",'Demand Locations'!AS124=""),"",IF('Demand Locations'!AS124&lt;COUNTIFS('Workers Settings'!$M:$M,$B124,'Workers Settings'!$N:$N,1,'Workers Settings'!$H:$H,AQ$3),"Warning!",IF('Demand Locations'!AS124=0,"",COUNTIFS('Workers Settings'!$M:$M,$B124,'Workers Settings'!$N:$N,1,'Workers Settings'!$H:$H,AQ$3)/'Demand Locations'!AS124)))</f>
        <v/>
      </c>
      <c r="AR124" s="24" t="str">
        <f>IF(OR($B124="",AR$3="",'Demand Locations'!AT124=""),"",IF('Demand Locations'!AT124&lt;COUNTIFS('Workers Settings'!$M:$M,$B124,'Workers Settings'!$N:$N,1,'Workers Settings'!$H:$H,AR$3),"Warning!",IF('Demand Locations'!AT124=0,"",COUNTIFS('Workers Settings'!$M:$M,$B124,'Workers Settings'!$N:$N,1,'Workers Settings'!$H:$H,AR$3)/'Demand Locations'!AT124)))</f>
        <v/>
      </c>
      <c r="AS124" s="24" t="str">
        <f>IF(OR($B124="",AS$3="",'Demand Locations'!AU124=""),"",IF('Demand Locations'!AU124&lt;COUNTIFS('Workers Settings'!$M:$M,$B124,'Workers Settings'!$N:$N,1,'Workers Settings'!$H:$H,AS$3),"Warning!",IF('Demand Locations'!AU124=0,"",COUNTIFS('Workers Settings'!$M:$M,$B124,'Workers Settings'!$N:$N,1,'Workers Settings'!$H:$H,AS$3)/'Demand Locations'!AU124)))</f>
        <v/>
      </c>
      <c r="AT124" s="24" t="str">
        <f>IF(OR($B124="",AT$3="",'Demand Locations'!AV124=""),"",IF('Demand Locations'!AV124&lt;COUNTIFS('Workers Settings'!$M:$M,$B124,'Workers Settings'!$N:$N,1,'Workers Settings'!$H:$H,AT$3),"Warning!",IF('Demand Locations'!AV124=0,"",COUNTIFS('Workers Settings'!$M:$M,$B124,'Workers Settings'!$N:$N,1,'Workers Settings'!$H:$H,AT$3)/'Demand Locations'!AV124)))</f>
        <v/>
      </c>
      <c r="AU124" s="24" t="str">
        <f>IF(OR($B124="",AU$3="",'Demand Locations'!AW124=""),"",IF('Demand Locations'!AW124&lt;COUNTIFS('Workers Settings'!$M:$M,$B124,'Workers Settings'!$N:$N,1,'Workers Settings'!$H:$H,AU$3),"Warning!",IF('Demand Locations'!AW124=0,"",COUNTIFS('Workers Settings'!$M:$M,$B124,'Workers Settings'!$N:$N,1,'Workers Settings'!$H:$H,AU$3)/'Demand Locations'!AW124)))</f>
        <v/>
      </c>
      <c r="AV124" s="24" t="str">
        <f>IF(OR($B124="",AV$3="",'Demand Locations'!AX124=""),"",IF('Demand Locations'!AX124&lt;COUNTIFS('Workers Settings'!$M:$M,$B124,'Workers Settings'!$N:$N,1,'Workers Settings'!$H:$H,AV$3),"Warning!",IF('Demand Locations'!AX124=0,"",COUNTIFS('Workers Settings'!$M:$M,$B124,'Workers Settings'!$N:$N,1,'Workers Settings'!$H:$H,AV$3)/'Demand Locations'!AX124)))</f>
        <v/>
      </c>
      <c r="AW124" s="24" t="str">
        <f>IF(OR($B124="",AW$3="",'Demand Locations'!AY124=""),"",IF('Demand Locations'!AY124&lt;COUNTIFS('Workers Settings'!$M:$M,$B124,'Workers Settings'!$N:$N,1,'Workers Settings'!$H:$H,AW$3),"Warning!",IF('Demand Locations'!AY124=0,"",COUNTIFS('Workers Settings'!$M:$M,$B124,'Workers Settings'!$N:$N,1,'Workers Settings'!$H:$H,AW$3)/'Demand Locations'!AY124)))</f>
        <v/>
      </c>
      <c r="AX124" s="24" t="str">
        <f>IF(OR($B124="",AX$3="",'Demand Locations'!AZ124=""),"",IF('Demand Locations'!AZ124&lt;COUNTIFS('Workers Settings'!$M:$M,$B124,'Workers Settings'!$N:$N,1,'Workers Settings'!$H:$H,AX$3),"Warning!",IF('Demand Locations'!AZ124=0,"",COUNTIFS('Workers Settings'!$M:$M,$B124,'Workers Settings'!$N:$N,1,'Workers Settings'!$H:$H,AX$3)/'Demand Locations'!AZ124)))</f>
        <v/>
      </c>
      <c r="AY124" s="24" t="str">
        <f>IF(OR($B124="",AY$3="",'Demand Locations'!BA124=""),"",IF('Demand Locations'!BA124&lt;COUNTIFS('Workers Settings'!$M:$M,$B124,'Workers Settings'!$N:$N,1,'Workers Settings'!$H:$H,AY$3),"Warning!",IF('Demand Locations'!BA124=0,"",COUNTIFS('Workers Settings'!$M:$M,$B124,'Workers Settings'!$N:$N,1,'Workers Settings'!$H:$H,AY$3)/'Demand Locations'!BA124)))</f>
        <v/>
      </c>
      <c r="AZ124" s="24" t="str">
        <f>IF(OR($B124="",AZ$3="",'Demand Locations'!BB124=""),"",IF('Demand Locations'!BB124&lt;COUNTIFS('Workers Settings'!$M:$M,$B124,'Workers Settings'!$N:$N,1,'Workers Settings'!$H:$H,AZ$3),"Warning!",IF('Demand Locations'!BB124=0,"",COUNTIFS('Workers Settings'!$M:$M,$B124,'Workers Settings'!$N:$N,1,'Workers Settings'!$H:$H,AZ$3)/'Demand Locations'!BB124)))</f>
        <v/>
      </c>
      <c r="BA124" s="24" t="str">
        <f>IF(OR($B124="",BA$3="",'Demand Locations'!BC124=""),"",IF('Demand Locations'!BC124&lt;COUNTIFS('Workers Settings'!$M:$M,$B124,'Workers Settings'!$N:$N,1,'Workers Settings'!$H:$H,BA$3),"Warning!",IF('Demand Locations'!BC124=0,"",COUNTIFS('Workers Settings'!$M:$M,$B124,'Workers Settings'!$N:$N,1,'Workers Settings'!$H:$H,BA$3)/'Demand Locations'!BC124)))</f>
        <v/>
      </c>
      <c r="BB124" s="24" t="str">
        <f>IF(OR($B124="",BB$3="",'Demand Locations'!BD124=""),"",IF('Demand Locations'!BD124&lt;COUNTIFS('Workers Settings'!$M:$M,$B124,'Workers Settings'!$N:$N,1,'Workers Settings'!$H:$H,BB$3),"Warning!",IF('Demand Locations'!BD124=0,"",COUNTIFS('Workers Settings'!$M:$M,$B124,'Workers Settings'!$N:$N,1,'Workers Settings'!$H:$H,BB$3)/'Demand Locations'!BD124)))</f>
        <v/>
      </c>
      <c r="BC124" s="24" t="str">
        <f>IF(OR($B124="",BC$3="",'Demand Locations'!BE124=""),"",IF('Demand Locations'!BE124&lt;COUNTIFS('Workers Settings'!$M:$M,$B124,'Workers Settings'!$N:$N,1,'Workers Settings'!$H:$H,BC$3),"Warning!",IF('Demand Locations'!BE124=0,"",COUNTIFS('Workers Settings'!$M:$M,$B124,'Workers Settings'!$N:$N,1,'Workers Settings'!$H:$H,BC$3)/'Demand Locations'!BE124)))</f>
        <v/>
      </c>
      <c r="BD124" s="24" t="str">
        <f>IF(OR($B124="",BD$3="",'Demand Locations'!BF124=""),"",IF('Demand Locations'!BF124&lt;COUNTIFS('Workers Settings'!$M:$M,$B124,'Workers Settings'!$N:$N,1,'Workers Settings'!$H:$H,BD$3),"Warning!",IF('Demand Locations'!BF124=0,"",COUNTIFS('Workers Settings'!$M:$M,$B124,'Workers Settings'!$N:$N,1,'Workers Settings'!$H:$H,BD$3)/'Demand Locations'!BF124)))</f>
        <v/>
      </c>
      <c r="BE124" s="24" t="str">
        <f>IF(OR($B124="",BE$3="",'Demand Locations'!BG124=""),"",IF('Demand Locations'!BG124&lt;COUNTIFS('Workers Settings'!$M:$M,$B124,'Workers Settings'!$N:$N,1,'Workers Settings'!$H:$H,BE$3),"Warning!",IF('Demand Locations'!BG124=0,"",COUNTIFS('Workers Settings'!$M:$M,$B124,'Workers Settings'!$N:$N,1,'Workers Settings'!$H:$H,BE$3)/'Demand Locations'!BG124)))</f>
        <v/>
      </c>
      <c r="BF124" s="24" t="str">
        <f>IF(OR($B124="",BF$3="",'Demand Locations'!BH124=""),"",IF('Demand Locations'!BH124&lt;COUNTIFS('Workers Settings'!$M:$M,$B124,'Workers Settings'!$N:$N,1,'Workers Settings'!$H:$H,BF$3),"Warning!",IF('Demand Locations'!BH124=0,"",COUNTIFS('Workers Settings'!$M:$M,$B124,'Workers Settings'!$N:$N,1,'Workers Settings'!$H:$H,BF$3)/'Demand Locations'!BH124)))</f>
        <v/>
      </c>
      <c r="BG124" s="24" t="str">
        <f>IF(OR($B124="",BG$3="",'Demand Locations'!BI124=""),"",IF('Demand Locations'!BI124&lt;COUNTIFS('Workers Settings'!$M:$M,$B124,'Workers Settings'!$N:$N,1,'Workers Settings'!$H:$H,BG$3),"Warning!",IF('Demand Locations'!BI124=0,"",COUNTIFS('Workers Settings'!$M:$M,$B124,'Workers Settings'!$N:$N,1,'Workers Settings'!$H:$H,BG$3)/'Demand Locations'!BI124)))</f>
        <v/>
      </c>
      <c r="BH124" s="24" t="str">
        <f>IF(OR($B124="",BH$3="",'Demand Locations'!BJ124=""),"",IF('Demand Locations'!BJ124&lt;COUNTIFS('Workers Settings'!$M:$M,$B124,'Workers Settings'!$N:$N,1,'Workers Settings'!$H:$H,BH$3),"Warning!",IF('Demand Locations'!BJ124=0,"",COUNTIFS('Workers Settings'!$M:$M,$B124,'Workers Settings'!$N:$N,1,'Workers Settings'!$H:$H,BH$3)/'Demand Locations'!BJ124)))</f>
        <v/>
      </c>
      <c r="BI124" s="24" t="str">
        <f>IF(OR($B124="",BI$3="",'Demand Locations'!BK124=""),"",IF('Demand Locations'!BK124&lt;COUNTIFS('Workers Settings'!$M:$M,$B124,'Workers Settings'!$N:$N,1,'Workers Settings'!$H:$H,BI$3),"Warning!",IF('Demand Locations'!BK124=0,"",COUNTIFS('Workers Settings'!$M:$M,$B124,'Workers Settings'!$N:$N,1,'Workers Settings'!$H:$H,BI$3)/'Demand Locations'!BK124)))</f>
        <v/>
      </c>
      <c r="BJ124" s="24" t="str">
        <f>IF(OR($B124="",BJ$3="",'Demand Locations'!BL124=""),"",IF('Demand Locations'!BL124&lt;COUNTIFS('Workers Settings'!$M:$M,$B124,'Workers Settings'!$N:$N,1,'Workers Settings'!$H:$H,BJ$3),"Warning!",IF('Demand Locations'!BL124=0,"",COUNTIFS('Workers Settings'!$M:$M,$B124,'Workers Settings'!$N:$N,1,'Workers Settings'!$H:$H,BJ$3)/'Demand Locations'!BL124)))</f>
        <v/>
      </c>
      <c r="BK124" s="24" t="str">
        <f>IF(OR($B124="",BK$3="",'Demand Locations'!BM124=""),"",IF('Demand Locations'!BM124&lt;COUNTIFS('Workers Settings'!$M:$M,$B124,'Workers Settings'!$N:$N,1,'Workers Settings'!$H:$H,BK$3),"Warning!",IF('Demand Locations'!BM124=0,"",COUNTIFS('Workers Settings'!$M:$M,$B124,'Workers Settings'!$N:$N,1,'Workers Settings'!$H:$H,BK$3)/'Demand Locations'!BM124)))</f>
        <v/>
      </c>
      <c r="BL124" s="24" t="str">
        <f>IF(OR($B124="",BL$3="",'Demand Locations'!BN124=""),"",IF('Demand Locations'!BN124&lt;COUNTIFS('Workers Settings'!$M:$M,$B124,'Workers Settings'!$N:$N,1,'Workers Settings'!$H:$H,BL$3),"Warning!",IF('Demand Locations'!BN124=0,"",COUNTIFS('Workers Settings'!$M:$M,$B124,'Workers Settings'!$N:$N,1,'Workers Settings'!$H:$H,BL$3)/'Demand Locations'!BN124)))</f>
        <v/>
      </c>
      <c r="BM124" s="24" t="str">
        <f>IF(OR($B124="",BM$3="",'Demand Locations'!BO124=""),"",IF('Demand Locations'!BO124&lt;COUNTIFS('Workers Settings'!$M:$M,$B124,'Workers Settings'!$N:$N,1,'Workers Settings'!$H:$H,BM$3),"Warning!",IF('Demand Locations'!BO124=0,"",COUNTIFS('Workers Settings'!$M:$M,$B124,'Workers Settings'!$N:$N,1,'Workers Settings'!$H:$H,BM$3)/'Demand Locations'!BO124)))</f>
        <v/>
      </c>
      <c r="BN124" s="24" t="str">
        <f>IF(OR($B124="",BN$3="",'Demand Locations'!BP124=""),"",IF('Demand Locations'!BP124&lt;COUNTIFS('Workers Settings'!$M:$M,$B124,'Workers Settings'!$N:$N,1,'Workers Settings'!$H:$H,BN$3),"Warning!",IF('Demand Locations'!BP124=0,"",COUNTIFS('Workers Settings'!$M:$M,$B124,'Workers Settings'!$N:$N,1,'Workers Settings'!$H:$H,BN$3)/'Demand Locations'!BP124)))</f>
        <v/>
      </c>
      <c r="BO124" s="24" t="str">
        <f>IF(OR($B124="",BO$3="",'Demand Locations'!BQ124=""),"",IF('Demand Locations'!BQ124&lt;COUNTIFS('Workers Settings'!$M:$M,$B124,'Workers Settings'!$N:$N,1,'Workers Settings'!$H:$H,BO$3),"Warning!",IF('Demand Locations'!BQ124=0,"",COUNTIFS('Workers Settings'!$M:$M,$B124,'Workers Settings'!$N:$N,1,'Workers Settings'!$H:$H,BO$3)/'Demand Locations'!BQ124)))</f>
        <v/>
      </c>
      <c r="BP124" s="24" t="str">
        <f>IF(OR($B124="",BP$3="",'Demand Locations'!BR124=""),"",IF('Demand Locations'!BR124&lt;COUNTIFS('Workers Settings'!$M:$M,$B124,'Workers Settings'!$N:$N,1,'Workers Settings'!$H:$H,BP$3),"Warning!",IF('Demand Locations'!BR124=0,"",COUNTIFS('Workers Settings'!$M:$M,$B124,'Workers Settings'!$N:$N,1,'Workers Settings'!$H:$H,BP$3)/'Demand Locations'!BR124)))</f>
        <v/>
      </c>
      <c r="BQ124" s="24" t="str">
        <f>IF(OR($B124="",BQ$3="",'Demand Locations'!BS124=""),"",IF('Demand Locations'!BS124&lt;COUNTIFS('Workers Settings'!$M:$M,$B124,'Workers Settings'!$N:$N,1,'Workers Settings'!$H:$H,BQ$3),"Warning!",IF('Demand Locations'!BS124=0,"",COUNTIFS('Workers Settings'!$M:$M,$B124,'Workers Settings'!$N:$N,1,'Workers Settings'!$H:$H,BQ$3)/'Demand Locations'!BS124)))</f>
        <v/>
      </c>
      <c r="BR124" s="24" t="str">
        <f>IF(OR($B124="",BR$3="",'Demand Locations'!BT124=""),"",IF('Demand Locations'!BT124&lt;COUNTIFS('Workers Settings'!$M:$M,$B124,'Workers Settings'!$N:$N,1,'Workers Settings'!$H:$H,BR$3),"Warning!",IF('Demand Locations'!BT124=0,"",COUNTIFS('Workers Settings'!$M:$M,$B124,'Workers Settings'!$N:$N,1,'Workers Settings'!$H:$H,BR$3)/'Demand Locations'!BT124)))</f>
        <v/>
      </c>
      <c r="BS124" s="24" t="str">
        <f>IF(OR($B124="",BS$3="",'Demand Locations'!BU124=""),"",IF('Demand Locations'!BU124&lt;COUNTIFS('Workers Settings'!$M:$M,$B124,'Workers Settings'!$N:$N,1,'Workers Settings'!$H:$H,BS$3),"Warning!",IF('Demand Locations'!BU124=0,"",COUNTIFS('Workers Settings'!$M:$M,$B124,'Workers Settings'!$N:$N,1,'Workers Settings'!$H:$H,BS$3)/'Demand Locations'!BU124)))</f>
        <v/>
      </c>
      <c r="BT124" s="24" t="str">
        <f>IF(OR($B124="",BT$3="",'Demand Locations'!BV124=""),"",IF('Demand Locations'!BV124&lt;COUNTIFS('Workers Settings'!$M:$M,$B124,'Workers Settings'!$N:$N,1,'Workers Settings'!$H:$H,BT$3),"Warning!",IF('Demand Locations'!BV124=0,"",COUNTIFS('Workers Settings'!$M:$M,$B124,'Workers Settings'!$N:$N,1,'Workers Settings'!$H:$H,BT$3)/'Demand Locations'!BV124)))</f>
        <v/>
      </c>
      <c r="BU124" s="24" t="str">
        <f>IF(OR($B124="",BU$3="",'Demand Locations'!BW124=""),"",IF('Demand Locations'!BW124&lt;COUNTIFS('Workers Settings'!$M:$M,$B124,'Workers Settings'!$N:$N,1,'Workers Settings'!$H:$H,BU$3),"Warning!",IF('Demand Locations'!BW124=0,"",COUNTIFS('Workers Settings'!$M:$M,$B124,'Workers Settings'!$N:$N,1,'Workers Settings'!$H:$H,BU$3)/'Demand Locations'!BW124)))</f>
        <v/>
      </c>
      <c r="BV124" s="24" t="str">
        <f>IF(OR($B124="",BV$3="",'Demand Locations'!BX124=""),"",IF('Demand Locations'!BX124&lt;COUNTIFS('Workers Settings'!$M:$M,$B124,'Workers Settings'!$N:$N,1,'Workers Settings'!$H:$H,BV$3),"Warning!",IF('Demand Locations'!BX124=0,"",COUNTIFS('Workers Settings'!$M:$M,$B124,'Workers Settings'!$N:$N,1,'Workers Settings'!$H:$H,BV$3)/'Demand Locations'!BX124)))</f>
        <v/>
      </c>
      <c r="BW124" s="24" t="str">
        <f>IF(OR($B124="",BW$3="",'Demand Locations'!BY124=""),"",IF('Demand Locations'!BY124&lt;COUNTIFS('Workers Settings'!$M:$M,$B124,'Workers Settings'!$N:$N,1,'Workers Settings'!$H:$H,BW$3),"Warning!",IF('Demand Locations'!BY124=0,"",COUNTIFS('Workers Settings'!$M:$M,$B124,'Workers Settings'!$N:$N,1,'Workers Settings'!$H:$H,BW$3)/'Demand Locations'!BY124)))</f>
        <v/>
      </c>
      <c r="BX124" s="24" t="str">
        <f>IF(OR($B124="",BX$3="",'Demand Locations'!BZ124=""),"",IF('Demand Locations'!BZ124&lt;COUNTIFS('Workers Settings'!$M:$M,$B124,'Workers Settings'!$N:$N,1,'Workers Settings'!$H:$H,BX$3),"Warning!",IF('Demand Locations'!BZ124=0,"",COUNTIFS('Workers Settings'!$M:$M,$B124,'Workers Settings'!$N:$N,1,'Workers Settings'!$H:$H,BX$3)/'Demand Locations'!BZ124)))</f>
        <v/>
      </c>
      <c r="BY124" s="24" t="str">
        <f>IF(OR($B124="",BY$3="",'Demand Locations'!CA124=""),"",IF('Demand Locations'!CA124&lt;COUNTIFS('Workers Settings'!$M:$M,$B124,'Workers Settings'!$N:$N,1,'Workers Settings'!$H:$H,BY$3),"Warning!",IF('Demand Locations'!CA124=0,"",COUNTIFS('Workers Settings'!$M:$M,$B124,'Workers Settings'!$N:$N,1,'Workers Settings'!$H:$H,BY$3)/'Demand Locations'!CA124)))</f>
        <v/>
      </c>
      <c r="BZ124" s="24" t="str">
        <f>IF(OR($B124="",BZ$3="",'Demand Locations'!CB124=""),"",IF('Demand Locations'!CB124&lt;COUNTIFS('Workers Settings'!$M:$M,$B124,'Workers Settings'!$N:$N,1,'Workers Settings'!$H:$H,BZ$3),"Warning!",IF('Demand Locations'!CB124=0,"",COUNTIFS('Workers Settings'!$M:$M,$B124,'Workers Settings'!$N:$N,1,'Workers Settings'!$H:$H,BZ$3)/'Demand Locations'!CB124)))</f>
        <v/>
      </c>
      <c r="CA124" s="24" t="str">
        <f>IF(OR($B124="",CA$3="",'Demand Locations'!CC124=""),"",IF('Demand Locations'!CC124&lt;COUNTIFS('Workers Settings'!$M:$M,$B124,'Workers Settings'!$N:$N,1,'Workers Settings'!$H:$H,CA$3),"Warning!",IF('Demand Locations'!CC124=0,"",COUNTIFS('Workers Settings'!$M:$M,$B124,'Workers Settings'!$N:$N,1,'Workers Settings'!$H:$H,CA$3)/'Demand Locations'!CC124)))</f>
        <v/>
      </c>
      <c r="CB124" s="24" t="str">
        <f>IF(OR($B124="",CB$3="",'Demand Locations'!CD124=""),"",IF('Demand Locations'!CD124&lt;COUNTIFS('Workers Settings'!$M:$M,$B124,'Workers Settings'!$N:$N,1,'Workers Settings'!$H:$H,CB$3),"Warning!",IF('Demand Locations'!CD124=0,"",COUNTIFS('Workers Settings'!$M:$M,$B124,'Workers Settings'!$N:$N,1,'Workers Settings'!$H:$H,CB$3)/'Demand Locations'!CD124)))</f>
        <v/>
      </c>
      <c r="CC124" s="24" t="str">
        <f>IF(OR($B124="",CC$3="",'Demand Locations'!CE124=""),"",IF('Demand Locations'!CE124&lt;COUNTIFS('Workers Settings'!$M:$M,$B124,'Workers Settings'!$N:$N,1,'Workers Settings'!$H:$H,CC$3),"Warning!",IF('Demand Locations'!CE124=0,"",COUNTIFS('Workers Settings'!$M:$M,$B124,'Workers Settings'!$N:$N,1,'Workers Settings'!$H:$H,CC$3)/'Demand Locations'!CE124)))</f>
        <v/>
      </c>
      <c r="CD124" s="24" t="str">
        <f>IF(OR($B124="",CD$3="",'Demand Locations'!CF124=""),"",IF('Demand Locations'!CF124&lt;COUNTIFS('Workers Settings'!$M:$M,$B124,'Workers Settings'!$N:$N,1,'Workers Settings'!$H:$H,CD$3),"Warning!",IF('Demand Locations'!CF124=0,"",COUNTIFS('Workers Settings'!$M:$M,$B124,'Workers Settings'!$N:$N,1,'Workers Settings'!$H:$H,CD$3)/'Demand Locations'!CF124)))</f>
        <v/>
      </c>
      <c r="CE124" s="24" t="str">
        <f>IF(OR($B124="",CE$3="",'Demand Locations'!CG124=""),"",IF('Demand Locations'!CG124&lt;COUNTIFS('Workers Settings'!$M:$M,$B124,'Workers Settings'!$N:$N,1,'Workers Settings'!$H:$H,CE$3),"Warning!",IF('Demand Locations'!CG124=0,"",COUNTIFS('Workers Settings'!$M:$M,$B124,'Workers Settings'!$N:$N,1,'Workers Settings'!$H:$H,CE$3)/'Demand Locations'!CG124)))</f>
        <v/>
      </c>
      <c r="CF124" s="24" t="str">
        <f>IF(OR($B124="",CF$3="",'Demand Locations'!CH124=""),"",IF('Demand Locations'!CH124&lt;COUNTIFS('Workers Settings'!$M:$M,$B124,'Workers Settings'!$N:$N,1,'Workers Settings'!$H:$H,CF$3),"Warning!",IF('Demand Locations'!CH124=0,"",COUNTIFS('Workers Settings'!$M:$M,$B124,'Workers Settings'!$N:$N,1,'Workers Settings'!$H:$H,CF$3)/'Demand Locations'!CH124)))</f>
        <v/>
      </c>
      <c r="CG124" s="24" t="str">
        <f>IF(OR($B124="",CG$3="",'Demand Locations'!CI124=""),"",IF('Demand Locations'!CI124&lt;COUNTIFS('Workers Settings'!$M:$M,$B124,'Workers Settings'!$N:$N,1,'Workers Settings'!$H:$H,CG$3),"Warning!",IF('Demand Locations'!CI124=0,"",COUNTIFS('Workers Settings'!$M:$M,$B124,'Workers Settings'!$N:$N,1,'Workers Settings'!$H:$H,CG$3)/'Demand Locations'!CI124)))</f>
        <v/>
      </c>
      <c r="CH124" s="24" t="str">
        <f>IF(OR($B124="",CH$3="",'Demand Locations'!CJ124=""),"",IF('Demand Locations'!CJ124&lt;COUNTIFS('Workers Settings'!$M:$M,$B124,'Workers Settings'!$N:$N,1,'Workers Settings'!$H:$H,CH$3),"Warning!",IF('Demand Locations'!CJ124=0,"",COUNTIFS('Workers Settings'!$M:$M,$B124,'Workers Settings'!$N:$N,1,'Workers Settings'!$H:$H,CH$3)/'Demand Locations'!CJ124)))</f>
        <v/>
      </c>
      <c r="CI124" s="24" t="str">
        <f>IF(OR($B124="",CI$3="",'Demand Locations'!CK124=""),"",IF('Demand Locations'!CK124&lt;COUNTIFS('Workers Settings'!$M:$M,$B124,'Workers Settings'!$N:$N,1,'Workers Settings'!$H:$H,CI$3),"Warning!",IF('Demand Locations'!CK124=0,"",COUNTIFS('Workers Settings'!$M:$M,$B124,'Workers Settings'!$N:$N,1,'Workers Settings'!$H:$H,CI$3)/'Demand Locations'!CK124)))</f>
        <v/>
      </c>
      <c r="CJ124" s="24" t="str">
        <f>IF(OR($B124="",CJ$3="",'Demand Locations'!CL124=""),"",IF('Demand Locations'!CL124&lt;COUNTIFS('Workers Settings'!$M:$M,$B124,'Workers Settings'!$N:$N,1,'Workers Settings'!$H:$H,CJ$3),"Warning!",IF('Demand Locations'!CL124=0,"",COUNTIFS('Workers Settings'!$M:$M,$B124,'Workers Settings'!$N:$N,1,'Workers Settings'!$H:$H,CJ$3)/'Demand Locations'!CL124)))</f>
        <v/>
      </c>
      <c r="CK124" s="24" t="str">
        <f>IF(OR($B124="",CK$3="",'Demand Locations'!CM124=""),"",IF('Demand Locations'!CM124&lt;COUNTIFS('Workers Settings'!$M:$M,$B124,'Workers Settings'!$N:$N,1,'Workers Settings'!$H:$H,CK$3),"Warning!",IF('Demand Locations'!CM124=0,"",COUNTIFS('Workers Settings'!$M:$M,$B124,'Workers Settings'!$N:$N,1,'Workers Settings'!$H:$H,CK$3)/'Demand Locations'!CM124)))</f>
        <v/>
      </c>
      <c r="CL124" s="24" t="str">
        <f>IF(OR($B124="",CL$3="",'Demand Locations'!CN124=""),"",IF('Demand Locations'!CN124&lt;COUNTIFS('Workers Settings'!$M:$M,$B124,'Workers Settings'!$N:$N,1,'Workers Settings'!$H:$H,CL$3),"Warning!",IF('Demand Locations'!CN124=0,"",COUNTIFS('Workers Settings'!$M:$M,$B124,'Workers Settings'!$N:$N,1,'Workers Settings'!$H:$H,CL$3)/'Demand Locations'!CN124)))</f>
        <v/>
      </c>
      <c r="CM124" s="24" t="str">
        <f>IF(OR($B124="",CM$3="",'Demand Locations'!CO124=""),"",IF('Demand Locations'!CO124&lt;COUNTIFS('Workers Settings'!$M:$M,$B124,'Workers Settings'!$N:$N,1,'Workers Settings'!$H:$H,CM$3),"Warning!",IF('Demand Locations'!CO124=0,"",COUNTIFS('Workers Settings'!$M:$M,$B124,'Workers Settings'!$N:$N,1,'Workers Settings'!$H:$H,CM$3)/'Demand Locations'!CO124)))</f>
        <v/>
      </c>
      <c r="CN124" s="24" t="str">
        <f>IF(OR($B124="",CN$3="",'Demand Locations'!CP124=""),"",IF('Demand Locations'!CP124&lt;COUNTIFS('Workers Settings'!$M:$M,$B124,'Workers Settings'!$N:$N,1,'Workers Settings'!$H:$H,CN$3),"Warning!",IF('Demand Locations'!CP124=0,"",COUNTIFS('Workers Settings'!$M:$M,$B124,'Workers Settings'!$N:$N,1,'Workers Settings'!$H:$H,CN$3)/'Demand Locations'!CP124)))</f>
        <v/>
      </c>
      <c r="CO124" s="24" t="str">
        <f>IF(OR($B124="",CO$3="",'Demand Locations'!CQ124=""),"",IF('Demand Locations'!CQ124&lt;COUNTIFS('Workers Settings'!$M:$M,$B124,'Workers Settings'!$N:$N,1,'Workers Settings'!$H:$H,CO$3),"Warning!",IF('Demand Locations'!CQ124=0,"",COUNTIFS('Workers Settings'!$M:$M,$B124,'Workers Settings'!$N:$N,1,'Workers Settings'!$H:$H,CO$3)/'Demand Locations'!CQ124)))</f>
        <v/>
      </c>
      <c r="CP124" s="24" t="str">
        <f>IF(OR($B124="",CP$3="",'Demand Locations'!CR124=""),"",IF('Demand Locations'!CR124&lt;COUNTIFS('Workers Settings'!$M:$M,$B124,'Workers Settings'!$N:$N,1,'Workers Settings'!$H:$H,CP$3),"Warning!",IF('Demand Locations'!CR124=0,"",COUNTIFS('Workers Settings'!$M:$M,$B124,'Workers Settings'!$N:$N,1,'Workers Settings'!$H:$H,CP$3)/'Demand Locations'!CR124)))</f>
        <v/>
      </c>
      <c r="CQ124" s="24" t="str">
        <f>IF(OR($B124="",CQ$3="",'Demand Locations'!CS124=""),"",IF('Demand Locations'!CS124&lt;COUNTIFS('Workers Settings'!$M:$M,$B124,'Workers Settings'!$N:$N,1,'Workers Settings'!$H:$H,CQ$3),"Warning!",IF('Demand Locations'!CS124=0,"",COUNTIFS('Workers Settings'!$M:$M,$B124,'Workers Settings'!$N:$N,1,'Workers Settings'!$H:$H,CQ$3)/'Demand Locations'!CS124)))</f>
        <v/>
      </c>
      <c r="CR124" s="24" t="str">
        <f>IF(OR($B124="",CR$3="",'Demand Locations'!CT124=""),"",IF('Demand Locations'!CT124&lt;COUNTIFS('Workers Settings'!$M:$M,$B124,'Workers Settings'!$N:$N,1,'Workers Settings'!$H:$H,CR$3),"Warning!",IF('Demand Locations'!CT124=0,"",COUNTIFS('Workers Settings'!$M:$M,$B124,'Workers Settings'!$N:$N,1,'Workers Settings'!$H:$H,CR$3)/'Demand Locations'!CT124)))</f>
        <v/>
      </c>
      <c r="CS124" s="24" t="str">
        <f>IF(OR($B124="",CS$3="",'Demand Locations'!CU124=""),"",IF('Demand Locations'!CU124&lt;COUNTIFS('Workers Settings'!$M:$M,$B124,'Workers Settings'!$N:$N,1,'Workers Settings'!$H:$H,CS$3),"Warning!",IF('Demand Locations'!CU124=0,"",COUNTIFS('Workers Settings'!$M:$M,$B124,'Workers Settings'!$N:$N,1,'Workers Settings'!$H:$H,CS$3)/'Demand Locations'!CU124)))</f>
        <v/>
      </c>
      <c r="CT124" s="24" t="str">
        <f>IF(OR($B124="",CT$3="",'Demand Locations'!CV124=""),"",IF('Demand Locations'!CV124&lt;COUNTIFS('Workers Settings'!$M:$M,$B124,'Workers Settings'!$N:$N,1,'Workers Settings'!$H:$H,CT$3),"Warning!",IF('Demand Locations'!CV124=0,"",COUNTIFS('Workers Settings'!$M:$M,$B124,'Workers Settings'!$N:$N,1,'Workers Settings'!$H:$H,CT$3)/'Demand Locations'!CV124)))</f>
        <v/>
      </c>
      <c r="CU124" s="24" t="str">
        <f>IF(OR($B124="",CU$3="",'Demand Locations'!CW124=""),"",IF('Demand Locations'!CW124&lt;COUNTIFS('Workers Settings'!$M:$M,$B124,'Workers Settings'!$N:$N,1,'Workers Settings'!$H:$H,CU$3),"Warning!",IF('Demand Locations'!CW124=0,"",COUNTIFS('Workers Settings'!$M:$M,$B124,'Workers Settings'!$N:$N,1,'Workers Settings'!$H:$H,CU$3)/'Demand Locations'!CW124)))</f>
        <v/>
      </c>
      <c r="CV124" s="24" t="str">
        <f>IF(OR($B124="",CV$3="",'Demand Locations'!CX124=""),"",IF('Demand Locations'!CX124&lt;COUNTIFS('Workers Settings'!$M:$M,$B124,'Workers Settings'!$N:$N,1,'Workers Settings'!$H:$H,CV$3),"Warning!",IF('Demand Locations'!CX124=0,"",COUNTIFS('Workers Settings'!$M:$M,$B124,'Workers Settings'!$N:$N,1,'Workers Settings'!$H:$H,CV$3)/'Demand Locations'!CX124)))</f>
        <v/>
      </c>
      <c r="CW124" s="24" t="str">
        <f>IF(OR($B124="",CW$3="",'Demand Locations'!CY124=""),"",IF('Demand Locations'!CY124&lt;COUNTIFS('Workers Settings'!$M:$M,$B124,'Workers Settings'!$N:$N,1,'Workers Settings'!$H:$H,CW$3),"Warning!",IF('Demand Locations'!CY124=0,"",COUNTIFS('Workers Settings'!$M:$M,$B124,'Workers Settings'!$N:$N,1,'Workers Settings'!$H:$H,CW$3)/'Demand Locations'!CY124)))</f>
        <v/>
      </c>
      <c r="CX124" s="24" t="str">
        <f>IF(OR($B124="",CX$3="",'Demand Locations'!CZ124=""),"",IF('Demand Locations'!CZ124&lt;COUNTIFS('Workers Settings'!$M:$M,$B124,'Workers Settings'!$N:$N,1,'Workers Settings'!$H:$H,CX$3),"Warning!",IF('Demand Locations'!CZ124=0,"",COUNTIFS('Workers Settings'!$M:$M,$B124,'Workers Settings'!$N:$N,1,'Workers Settings'!$H:$H,CX$3)/'Demand Locations'!CZ124)))</f>
        <v/>
      </c>
      <c r="CY124" s="24" t="str">
        <f>IF(OR($B124="",CY$3="",'Demand Locations'!DA124=""),"",IF('Demand Locations'!DA124&lt;COUNTIFS('Workers Settings'!$M:$M,$B124,'Workers Settings'!$N:$N,1,'Workers Settings'!$H:$H,CY$3),"Warning!",IF('Demand Locations'!DA124=0,"",COUNTIFS('Workers Settings'!$M:$M,$B124,'Workers Settings'!$N:$N,1,'Workers Settings'!$H:$H,CY$3)/'Demand Locations'!DA124)))</f>
        <v/>
      </c>
      <c r="CZ124" s="24" t="str">
        <f>IF(OR($B124="",CZ$3="",'Demand Locations'!DB124=""),"",IF('Demand Locations'!DB124&lt;COUNTIFS('Workers Settings'!$M:$M,$B124,'Workers Settings'!$N:$N,1,'Workers Settings'!$H:$H,CZ$3),"Warning!",IF('Demand Locations'!DB124=0,"",COUNTIFS('Workers Settings'!$M:$M,$B124,'Workers Settings'!$N:$N,1,'Workers Settings'!$H:$H,CZ$3)/'Demand Locations'!DB124)))</f>
        <v/>
      </c>
    </row>
    <row r="125" spans="1:104" x14ac:dyDescent="0.25">
      <c r="A125" s="7">
        <f t="shared" si="1"/>
        <v>121</v>
      </c>
      <c r="B125" s="7" t="str">
        <f>IF('Demand Locations'!B125&lt;&gt;"",'Demand Locations'!B125,"")</f>
        <v/>
      </c>
      <c r="C125" s="29" t="str">
        <f>IF(B125="","",SUMIFS('Workers Assignments'!Z:Z,'Workers Settings'!M:M,B125,'Workers Settings'!N:N,1))</f>
        <v/>
      </c>
      <c r="D125" s="24" t="str">
        <f>IF(OR(B125="",'Demand Locations'!E125=""),"",IF('Demand Locations'!E125&lt;C125,"Warning!",IF('Demand Locations'!E125=0,"",C125/'Demand Locations'!E125)))</f>
        <v/>
      </c>
      <c r="E125" s="44" t="str">
        <f>IF(OR($B125="",E$3="",'Demand Locations'!G125=""),"",IF('Demand Locations'!G125&lt;COUNTIFS('Workers Settings'!$M:$M,$B125,'Workers Settings'!$N:$N,1,'Workers Settings'!$H:$H,E$3),"Warning!",IF('Demand Locations'!G125=0,"",COUNTIFS('Workers Settings'!$M:$M,$B125,'Workers Settings'!$N:$N,1,'Workers Settings'!$H:$H,E$3)/'Demand Locations'!G125)))</f>
        <v/>
      </c>
      <c r="F125" s="24" t="str">
        <f>IF(OR($B125="",F$3="",'Demand Locations'!H125=""),"",IF('Demand Locations'!H125&lt;COUNTIFS('Workers Settings'!$M:$M,$B125,'Workers Settings'!$N:$N,1,'Workers Settings'!$H:$H,F$3),"Warning!",IF('Demand Locations'!H125=0,"",COUNTIFS('Workers Settings'!$M:$M,$B125,'Workers Settings'!$N:$N,1,'Workers Settings'!$H:$H,F$3)/'Demand Locations'!H125)))</f>
        <v/>
      </c>
      <c r="G125" s="24" t="str">
        <f>IF(OR($B125="",G$3="",'Demand Locations'!I125=""),"",IF('Demand Locations'!I125&lt;COUNTIFS('Workers Settings'!$M:$M,$B125,'Workers Settings'!$N:$N,1,'Workers Settings'!$H:$H,G$3),"Warning!",IF('Demand Locations'!I125=0,"",COUNTIFS('Workers Settings'!$M:$M,$B125,'Workers Settings'!$N:$N,1,'Workers Settings'!$H:$H,G$3)/'Demand Locations'!I125)))</f>
        <v/>
      </c>
      <c r="H125" s="24" t="str">
        <f>IF(OR($B125="",H$3="",'Demand Locations'!J125=""),"",IF('Demand Locations'!J125&lt;COUNTIFS('Workers Settings'!$M:$M,$B125,'Workers Settings'!$N:$N,1,'Workers Settings'!$H:$H,H$3),"Warning!",IF('Demand Locations'!J125=0,"",COUNTIFS('Workers Settings'!$M:$M,$B125,'Workers Settings'!$N:$N,1,'Workers Settings'!$H:$H,H$3)/'Demand Locations'!J125)))</f>
        <v/>
      </c>
      <c r="I125" s="24" t="str">
        <f>IF(OR($B125="",I$3="",'Demand Locations'!K125=""),"",IF('Demand Locations'!K125&lt;COUNTIFS('Workers Settings'!$M:$M,$B125,'Workers Settings'!$N:$N,1,'Workers Settings'!$H:$H,I$3),"Warning!",IF('Demand Locations'!K125=0,"",COUNTIFS('Workers Settings'!$M:$M,$B125,'Workers Settings'!$N:$N,1,'Workers Settings'!$H:$H,I$3)/'Demand Locations'!K125)))</f>
        <v/>
      </c>
      <c r="J125" s="24" t="str">
        <f>IF(OR($B125="",J$3="",'Demand Locations'!L125=""),"",IF('Demand Locations'!L125&lt;COUNTIFS('Workers Settings'!$M:$M,$B125,'Workers Settings'!$N:$N,1,'Workers Settings'!$H:$H,J$3),"Warning!",IF('Demand Locations'!L125=0,"",COUNTIFS('Workers Settings'!$M:$M,$B125,'Workers Settings'!$N:$N,1,'Workers Settings'!$H:$H,J$3)/'Demand Locations'!L125)))</f>
        <v/>
      </c>
      <c r="K125" s="24" t="str">
        <f>IF(OR($B125="",K$3="",'Demand Locations'!M125=""),"",IF('Demand Locations'!M125&lt;COUNTIFS('Workers Settings'!$M:$M,$B125,'Workers Settings'!$N:$N,1,'Workers Settings'!$H:$H,K$3),"Warning!",IF('Demand Locations'!M125=0,"",COUNTIFS('Workers Settings'!$M:$M,$B125,'Workers Settings'!$N:$N,1,'Workers Settings'!$H:$H,K$3)/'Demand Locations'!M125)))</f>
        <v/>
      </c>
      <c r="L125" s="24" t="str">
        <f>IF(OR($B125="",L$3="",'Demand Locations'!N125=""),"",IF('Demand Locations'!N125&lt;COUNTIFS('Workers Settings'!$M:$M,$B125,'Workers Settings'!$N:$N,1,'Workers Settings'!$H:$H,L$3),"Warning!",IF('Demand Locations'!N125=0,"",COUNTIFS('Workers Settings'!$M:$M,$B125,'Workers Settings'!$N:$N,1,'Workers Settings'!$H:$H,L$3)/'Demand Locations'!N125)))</f>
        <v/>
      </c>
      <c r="M125" s="24" t="str">
        <f>IF(OR($B125="",M$3="",'Demand Locations'!O125=""),"",IF('Demand Locations'!O125&lt;COUNTIFS('Workers Settings'!$M:$M,$B125,'Workers Settings'!$N:$N,1,'Workers Settings'!$H:$H,M$3),"Warning!",IF('Demand Locations'!O125=0,"",COUNTIFS('Workers Settings'!$M:$M,$B125,'Workers Settings'!$N:$N,1,'Workers Settings'!$H:$H,M$3)/'Demand Locations'!O125)))</f>
        <v/>
      </c>
      <c r="N125" s="24" t="str">
        <f>IF(OR($B125="",N$3="",'Demand Locations'!P125=""),"",IF('Demand Locations'!P125&lt;COUNTIFS('Workers Settings'!$M:$M,$B125,'Workers Settings'!$N:$N,1,'Workers Settings'!$H:$H,N$3),"Warning!",IF('Demand Locations'!P125=0,"",COUNTIFS('Workers Settings'!$M:$M,$B125,'Workers Settings'!$N:$N,1,'Workers Settings'!$H:$H,N$3)/'Demand Locations'!P125)))</f>
        <v/>
      </c>
      <c r="O125" s="24" t="str">
        <f>IF(OR($B125="",O$3="",'Demand Locations'!Q125=""),"",IF('Demand Locations'!Q125&lt;COUNTIFS('Workers Settings'!$M:$M,$B125,'Workers Settings'!$N:$N,1,'Workers Settings'!$H:$H,O$3),"Warning!",IF('Demand Locations'!Q125=0,"",COUNTIFS('Workers Settings'!$M:$M,$B125,'Workers Settings'!$N:$N,1,'Workers Settings'!$H:$H,O$3)/'Demand Locations'!Q125)))</f>
        <v/>
      </c>
      <c r="P125" s="24" t="str">
        <f>IF(OR($B125="",P$3="",'Demand Locations'!R125=""),"",IF('Demand Locations'!R125&lt;COUNTIFS('Workers Settings'!$M:$M,$B125,'Workers Settings'!$N:$N,1,'Workers Settings'!$H:$H,P$3),"Warning!",IF('Demand Locations'!R125=0,"",COUNTIFS('Workers Settings'!$M:$M,$B125,'Workers Settings'!$N:$N,1,'Workers Settings'!$H:$H,P$3)/'Demand Locations'!R125)))</f>
        <v/>
      </c>
      <c r="Q125" s="24" t="str">
        <f>IF(OR($B125="",Q$3="",'Demand Locations'!S125=""),"",IF('Demand Locations'!S125&lt;COUNTIFS('Workers Settings'!$M:$M,$B125,'Workers Settings'!$N:$N,1,'Workers Settings'!$H:$H,Q$3),"Warning!",IF('Demand Locations'!S125=0,"",COUNTIFS('Workers Settings'!$M:$M,$B125,'Workers Settings'!$N:$N,1,'Workers Settings'!$H:$H,Q$3)/'Demand Locations'!S125)))</f>
        <v/>
      </c>
      <c r="R125" s="24" t="str">
        <f>IF(OR($B125="",R$3="",'Demand Locations'!T125=""),"",IF('Demand Locations'!T125&lt;COUNTIFS('Workers Settings'!$M:$M,$B125,'Workers Settings'!$N:$N,1,'Workers Settings'!$H:$H,R$3),"Warning!",IF('Demand Locations'!T125=0,"",COUNTIFS('Workers Settings'!$M:$M,$B125,'Workers Settings'!$N:$N,1,'Workers Settings'!$H:$H,R$3)/'Demand Locations'!T125)))</f>
        <v/>
      </c>
      <c r="S125" s="24" t="str">
        <f>IF(OR($B125="",S$3="",'Demand Locations'!U125=""),"",IF('Demand Locations'!U125&lt;COUNTIFS('Workers Settings'!$M:$M,$B125,'Workers Settings'!$N:$N,1,'Workers Settings'!$H:$H,S$3),"Warning!",IF('Demand Locations'!U125=0,"",COUNTIFS('Workers Settings'!$M:$M,$B125,'Workers Settings'!$N:$N,1,'Workers Settings'!$H:$H,S$3)/'Demand Locations'!U125)))</f>
        <v/>
      </c>
      <c r="T125" s="24" t="str">
        <f>IF(OR($B125="",T$3="",'Demand Locations'!V125=""),"",IF('Demand Locations'!V125&lt;COUNTIFS('Workers Settings'!$M:$M,$B125,'Workers Settings'!$N:$N,1,'Workers Settings'!$H:$H,T$3),"Warning!",IF('Demand Locations'!V125=0,"",COUNTIFS('Workers Settings'!$M:$M,$B125,'Workers Settings'!$N:$N,1,'Workers Settings'!$H:$H,T$3)/'Demand Locations'!V125)))</f>
        <v/>
      </c>
      <c r="U125" s="24" t="str">
        <f>IF(OR($B125="",U$3="",'Demand Locations'!W125=""),"",IF('Demand Locations'!W125&lt;COUNTIFS('Workers Settings'!$M:$M,$B125,'Workers Settings'!$N:$N,1,'Workers Settings'!$H:$H,U$3),"Warning!",IF('Demand Locations'!W125=0,"",COUNTIFS('Workers Settings'!$M:$M,$B125,'Workers Settings'!$N:$N,1,'Workers Settings'!$H:$H,U$3)/'Demand Locations'!W125)))</f>
        <v/>
      </c>
      <c r="V125" s="24" t="str">
        <f>IF(OR($B125="",V$3="",'Demand Locations'!X125=""),"",IF('Demand Locations'!X125&lt;COUNTIFS('Workers Settings'!$M:$M,$B125,'Workers Settings'!$N:$N,1,'Workers Settings'!$H:$H,V$3),"Warning!",IF('Demand Locations'!X125=0,"",COUNTIFS('Workers Settings'!$M:$M,$B125,'Workers Settings'!$N:$N,1,'Workers Settings'!$H:$H,V$3)/'Demand Locations'!X125)))</f>
        <v/>
      </c>
      <c r="W125" s="24" t="str">
        <f>IF(OR($B125="",W$3="",'Demand Locations'!Y125=""),"",IF('Demand Locations'!Y125&lt;COUNTIFS('Workers Settings'!$M:$M,$B125,'Workers Settings'!$N:$N,1,'Workers Settings'!$H:$H,W$3),"Warning!",IF('Demand Locations'!Y125=0,"",COUNTIFS('Workers Settings'!$M:$M,$B125,'Workers Settings'!$N:$N,1,'Workers Settings'!$H:$H,W$3)/'Demand Locations'!Y125)))</f>
        <v/>
      </c>
      <c r="X125" s="24" t="str">
        <f>IF(OR($B125="",X$3="",'Demand Locations'!Z125=""),"",IF('Demand Locations'!Z125&lt;COUNTIFS('Workers Settings'!$M:$M,$B125,'Workers Settings'!$N:$N,1,'Workers Settings'!$H:$H,X$3),"Warning!",IF('Demand Locations'!Z125=0,"",COUNTIFS('Workers Settings'!$M:$M,$B125,'Workers Settings'!$N:$N,1,'Workers Settings'!$H:$H,X$3)/'Demand Locations'!Z125)))</f>
        <v/>
      </c>
      <c r="Y125" s="24" t="str">
        <f>IF(OR($B125="",Y$3="",'Demand Locations'!AA125=""),"",IF('Demand Locations'!AA125&lt;COUNTIFS('Workers Settings'!$M:$M,$B125,'Workers Settings'!$N:$N,1,'Workers Settings'!$H:$H,Y$3),"Warning!",IF('Demand Locations'!AA125=0,"",COUNTIFS('Workers Settings'!$M:$M,$B125,'Workers Settings'!$N:$N,1,'Workers Settings'!$H:$H,Y$3)/'Demand Locations'!AA125)))</f>
        <v/>
      </c>
      <c r="Z125" s="24" t="str">
        <f>IF(OR($B125="",Z$3="",'Demand Locations'!AB125=""),"",IF('Demand Locations'!AB125&lt;COUNTIFS('Workers Settings'!$M:$M,$B125,'Workers Settings'!$N:$N,1,'Workers Settings'!$H:$H,Z$3),"Warning!",IF('Demand Locations'!AB125=0,"",COUNTIFS('Workers Settings'!$M:$M,$B125,'Workers Settings'!$N:$N,1,'Workers Settings'!$H:$H,Z$3)/'Demand Locations'!AB125)))</f>
        <v/>
      </c>
      <c r="AA125" s="24" t="str">
        <f>IF(OR($B125="",AA$3="",'Demand Locations'!AC125=""),"",IF('Demand Locations'!AC125&lt;COUNTIFS('Workers Settings'!$M:$M,$B125,'Workers Settings'!$N:$N,1,'Workers Settings'!$H:$H,AA$3),"Warning!",IF('Demand Locations'!AC125=0,"",COUNTIFS('Workers Settings'!$M:$M,$B125,'Workers Settings'!$N:$N,1,'Workers Settings'!$H:$H,AA$3)/'Demand Locations'!AC125)))</f>
        <v/>
      </c>
      <c r="AB125" s="24" t="str">
        <f>IF(OR($B125="",AB$3="",'Demand Locations'!AD125=""),"",IF('Demand Locations'!AD125&lt;COUNTIFS('Workers Settings'!$M:$M,$B125,'Workers Settings'!$N:$N,1,'Workers Settings'!$H:$H,AB$3),"Warning!",IF('Demand Locations'!AD125=0,"",COUNTIFS('Workers Settings'!$M:$M,$B125,'Workers Settings'!$N:$N,1,'Workers Settings'!$H:$H,AB$3)/'Demand Locations'!AD125)))</f>
        <v/>
      </c>
      <c r="AC125" s="24" t="str">
        <f>IF(OR($B125="",AC$3="",'Demand Locations'!AE125=""),"",IF('Demand Locations'!AE125&lt;COUNTIFS('Workers Settings'!$M:$M,$B125,'Workers Settings'!$N:$N,1,'Workers Settings'!$H:$H,AC$3),"Warning!",IF('Demand Locations'!AE125=0,"",COUNTIFS('Workers Settings'!$M:$M,$B125,'Workers Settings'!$N:$N,1,'Workers Settings'!$H:$H,AC$3)/'Demand Locations'!AE125)))</f>
        <v/>
      </c>
      <c r="AD125" s="24" t="str">
        <f>IF(OR($B125="",AD$3="",'Demand Locations'!AF125=""),"",IF('Demand Locations'!AF125&lt;COUNTIFS('Workers Settings'!$M:$M,$B125,'Workers Settings'!$N:$N,1,'Workers Settings'!$H:$H,AD$3),"Warning!",IF('Demand Locations'!AF125=0,"",COUNTIFS('Workers Settings'!$M:$M,$B125,'Workers Settings'!$N:$N,1,'Workers Settings'!$H:$H,AD$3)/'Demand Locations'!AF125)))</f>
        <v/>
      </c>
      <c r="AE125" s="24" t="str">
        <f>IF(OR($B125="",AE$3="",'Demand Locations'!AG125=""),"",IF('Demand Locations'!AG125&lt;COUNTIFS('Workers Settings'!$M:$M,$B125,'Workers Settings'!$N:$N,1,'Workers Settings'!$H:$H,AE$3),"Warning!",IF('Demand Locations'!AG125=0,"",COUNTIFS('Workers Settings'!$M:$M,$B125,'Workers Settings'!$N:$N,1,'Workers Settings'!$H:$H,AE$3)/'Demand Locations'!AG125)))</f>
        <v/>
      </c>
      <c r="AF125" s="24" t="str">
        <f>IF(OR($B125="",AF$3="",'Demand Locations'!AH125=""),"",IF('Demand Locations'!AH125&lt;COUNTIFS('Workers Settings'!$M:$M,$B125,'Workers Settings'!$N:$N,1,'Workers Settings'!$H:$H,AF$3),"Warning!",IF('Demand Locations'!AH125=0,"",COUNTIFS('Workers Settings'!$M:$M,$B125,'Workers Settings'!$N:$N,1,'Workers Settings'!$H:$H,AF$3)/'Demand Locations'!AH125)))</f>
        <v/>
      </c>
      <c r="AG125" s="24" t="str">
        <f>IF(OR($B125="",AG$3="",'Demand Locations'!AI125=""),"",IF('Demand Locations'!AI125&lt;COUNTIFS('Workers Settings'!$M:$M,$B125,'Workers Settings'!$N:$N,1,'Workers Settings'!$H:$H,AG$3),"Warning!",IF('Demand Locations'!AI125=0,"",COUNTIFS('Workers Settings'!$M:$M,$B125,'Workers Settings'!$N:$N,1,'Workers Settings'!$H:$H,AG$3)/'Demand Locations'!AI125)))</f>
        <v/>
      </c>
      <c r="AH125" s="24" t="str">
        <f>IF(OR($B125="",AH$3="",'Demand Locations'!AJ125=""),"",IF('Demand Locations'!AJ125&lt;COUNTIFS('Workers Settings'!$M:$M,$B125,'Workers Settings'!$N:$N,1,'Workers Settings'!$H:$H,AH$3),"Warning!",IF('Demand Locations'!AJ125=0,"",COUNTIFS('Workers Settings'!$M:$M,$B125,'Workers Settings'!$N:$N,1,'Workers Settings'!$H:$H,AH$3)/'Demand Locations'!AJ125)))</f>
        <v/>
      </c>
      <c r="AI125" s="24" t="str">
        <f>IF(OR($B125="",AI$3="",'Demand Locations'!AK125=""),"",IF('Demand Locations'!AK125&lt;COUNTIFS('Workers Settings'!$M:$M,$B125,'Workers Settings'!$N:$N,1,'Workers Settings'!$H:$H,AI$3),"Warning!",IF('Demand Locations'!AK125=0,"",COUNTIFS('Workers Settings'!$M:$M,$B125,'Workers Settings'!$N:$N,1,'Workers Settings'!$H:$H,AI$3)/'Demand Locations'!AK125)))</f>
        <v/>
      </c>
      <c r="AJ125" s="24" t="str">
        <f>IF(OR($B125="",AJ$3="",'Demand Locations'!AL125=""),"",IF('Demand Locations'!AL125&lt;COUNTIFS('Workers Settings'!$M:$M,$B125,'Workers Settings'!$N:$N,1,'Workers Settings'!$H:$H,AJ$3),"Warning!",IF('Demand Locations'!AL125=0,"",COUNTIFS('Workers Settings'!$M:$M,$B125,'Workers Settings'!$N:$N,1,'Workers Settings'!$H:$H,AJ$3)/'Demand Locations'!AL125)))</f>
        <v/>
      </c>
      <c r="AK125" s="24" t="str">
        <f>IF(OR($B125="",AK$3="",'Demand Locations'!AM125=""),"",IF('Demand Locations'!AM125&lt;COUNTIFS('Workers Settings'!$M:$M,$B125,'Workers Settings'!$N:$N,1,'Workers Settings'!$H:$H,AK$3),"Warning!",IF('Demand Locations'!AM125=0,"",COUNTIFS('Workers Settings'!$M:$M,$B125,'Workers Settings'!$N:$N,1,'Workers Settings'!$H:$H,AK$3)/'Demand Locations'!AM125)))</f>
        <v/>
      </c>
      <c r="AL125" s="24" t="str">
        <f>IF(OR($B125="",AL$3="",'Demand Locations'!AN125=""),"",IF('Demand Locations'!AN125&lt;COUNTIFS('Workers Settings'!$M:$M,$B125,'Workers Settings'!$N:$N,1,'Workers Settings'!$H:$H,AL$3),"Warning!",IF('Demand Locations'!AN125=0,"",COUNTIFS('Workers Settings'!$M:$M,$B125,'Workers Settings'!$N:$N,1,'Workers Settings'!$H:$H,AL$3)/'Demand Locations'!AN125)))</f>
        <v/>
      </c>
      <c r="AM125" s="24" t="str">
        <f>IF(OR($B125="",AM$3="",'Demand Locations'!AO125=""),"",IF('Demand Locations'!AO125&lt;COUNTIFS('Workers Settings'!$M:$M,$B125,'Workers Settings'!$N:$N,1,'Workers Settings'!$H:$H,AM$3),"Warning!",IF('Demand Locations'!AO125=0,"",COUNTIFS('Workers Settings'!$M:$M,$B125,'Workers Settings'!$N:$N,1,'Workers Settings'!$H:$H,AM$3)/'Demand Locations'!AO125)))</f>
        <v/>
      </c>
      <c r="AN125" s="24" t="str">
        <f>IF(OR($B125="",AN$3="",'Demand Locations'!AP125=""),"",IF('Demand Locations'!AP125&lt;COUNTIFS('Workers Settings'!$M:$M,$B125,'Workers Settings'!$N:$N,1,'Workers Settings'!$H:$H,AN$3),"Warning!",IF('Demand Locations'!AP125=0,"",COUNTIFS('Workers Settings'!$M:$M,$B125,'Workers Settings'!$N:$N,1,'Workers Settings'!$H:$H,AN$3)/'Demand Locations'!AP125)))</f>
        <v/>
      </c>
      <c r="AO125" s="24" t="str">
        <f>IF(OR($B125="",AO$3="",'Demand Locations'!AQ125=""),"",IF('Demand Locations'!AQ125&lt;COUNTIFS('Workers Settings'!$M:$M,$B125,'Workers Settings'!$N:$N,1,'Workers Settings'!$H:$H,AO$3),"Warning!",IF('Demand Locations'!AQ125=0,"",COUNTIFS('Workers Settings'!$M:$M,$B125,'Workers Settings'!$N:$N,1,'Workers Settings'!$H:$H,AO$3)/'Demand Locations'!AQ125)))</f>
        <v/>
      </c>
      <c r="AP125" s="24" t="str">
        <f>IF(OR($B125="",AP$3="",'Demand Locations'!AR125=""),"",IF('Demand Locations'!AR125&lt;COUNTIFS('Workers Settings'!$M:$M,$B125,'Workers Settings'!$N:$N,1,'Workers Settings'!$H:$H,AP$3),"Warning!",IF('Demand Locations'!AR125=0,"",COUNTIFS('Workers Settings'!$M:$M,$B125,'Workers Settings'!$N:$N,1,'Workers Settings'!$H:$H,AP$3)/'Demand Locations'!AR125)))</f>
        <v/>
      </c>
      <c r="AQ125" s="24" t="str">
        <f>IF(OR($B125="",AQ$3="",'Demand Locations'!AS125=""),"",IF('Demand Locations'!AS125&lt;COUNTIFS('Workers Settings'!$M:$M,$B125,'Workers Settings'!$N:$N,1,'Workers Settings'!$H:$H,AQ$3),"Warning!",IF('Demand Locations'!AS125=0,"",COUNTIFS('Workers Settings'!$M:$M,$B125,'Workers Settings'!$N:$N,1,'Workers Settings'!$H:$H,AQ$3)/'Demand Locations'!AS125)))</f>
        <v/>
      </c>
      <c r="AR125" s="24" t="str">
        <f>IF(OR($B125="",AR$3="",'Demand Locations'!AT125=""),"",IF('Demand Locations'!AT125&lt;COUNTIFS('Workers Settings'!$M:$M,$B125,'Workers Settings'!$N:$N,1,'Workers Settings'!$H:$H,AR$3),"Warning!",IF('Demand Locations'!AT125=0,"",COUNTIFS('Workers Settings'!$M:$M,$B125,'Workers Settings'!$N:$N,1,'Workers Settings'!$H:$H,AR$3)/'Demand Locations'!AT125)))</f>
        <v/>
      </c>
      <c r="AS125" s="24" t="str">
        <f>IF(OR($B125="",AS$3="",'Demand Locations'!AU125=""),"",IF('Demand Locations'!AU125&lt;COUNTIFS('Workers Settings'!$M:$M,$B125,'Workers Settings'!$N:$N,1,'Workers Settings'!$H:$H,AS$3),"Warning!",IF('Demand Locations'!AU125=0,"",COUNTIFS('Workers Settings'!$M:$M,$B125,'Workers Settings'!$N:$N,1,'Workers Settings'!$H:$H,AS$3)/'Demand Locations'!AU125)))</f>
        <v/>
      </c>
      <c r="AT125" s="24" t="str">
        <f>IF(OR($B125="",AT$3="",'Demand Locations'!AV125=""),"",IF('Demand Locations'!AV125&lt;COUNTIFS('Workers Settings'!$M:$M,$B125,'Workers Settings'!$N:$N,1,'Workers Settings'!$H:$H,AT$3),"Warning!",IF('Demand Locations'!AV125=0,"",COUNTIFS('Workers Settings'!$M:$M,$B125,'Workers Settings'!$N:$N,1,'Workers Settings'!$H:$H,AT$3)/'Demand Locations'!AV125)))</f>
        <v/>
      </c>
      <c r="AU125" s="24" t="str">
        <f>IF(OR($B125="",AU$3="",'Demand Locations'!AW125=""),"",IF('Demand Locations'!AW125&lt;COUNTIFS('Workers Settings'!$M:$M,$B125,'Workers Settings'!$N:$N,1,'Workers Settings'!$H:$H,AU$3),"Warning!",IF('Demand Locations'!AW125=0,"",COUNTIFS('Workers Settings'!$M:$M,$B125,'Workers Settings'!$N:$N,1,'Workers Settings'!$H:$H,AU$3)/'Demand Locations'!AW125)))</f>
        <v/>
      </c>
      <c r="AV125" s="24" t="str">
        <f>IF(OR($B125="",AV$3="",'Demand Locations'!AX125=""),"",IF('Demand Locations'!AX125&lt;COUNTIFS('Workers Settings'!$M:$M,$B125,'Workers Settings'!$N:$N,1,'Workers Settings'!$H:$H,AV$3),"Warning!",IF('Demand Locations'!AX125=0,"",COUNTIFS('Workers Settings'!$M:$M,$B125,'Workers Settings'!$N:$N,1,'Workers Settings'!$H:$H,AV$3)/'Demand Locations'!AX125)))</f>
        <v/>
      </c>
      <c r="AW125" s="24" t="str">
        <f>IF(OR($B125="",AW$3="",'Demand Locations'!AY125=""),"",IF('Demand Locations'!AY125&lt;COUNTIFS('Workers Settings'!$M:$M,$B125,'Workers Settings'!$N:$N,1,'Workers Settings'!$H:$H,AW$3),"Warning!",IF('Demand Locations'!AY125=0,"",COUNTIFS('Workers Settings'!$M:$M,$B125,'Workers Settings'!$N:$N,1,'Workers Settings'!$H:$H,AW$3)/'Demand Locations'!AY125)))</f>
        <v/>
      </c>
      <c r="AX125" s="24" t="str">
        <f>IF(OR($B125="",AX$3="",'Demand Locations'!AZ125=""),"",IF('Demand Locations'!AZ125&lt;COUNTIFS('Workers Settings'!$M:$M,$B125,'Workers Settings'!$N:$N,1,'Workers Settings'!$H:$H,AX$3),"Warning!",IF('Demand Locations'!AZ125=0,"",COUNTIFS('Workers Settings'!$M:$M,$B125,'Workers Settings'!$N:$N,1,'Workers Settings'!$H:$H,AX$3)/'Demand Locations'!AZ125)))</f>
        <v/>
      </c>
      <c r="AY125" s="24" t="str">
        <f>IF(OR($B125="",AY$3="",'Demand Locations'!BA125=""),"",IF('Demand Locations'!BA125&lt;COUNTIFS('Workers Settings'!$M:$M,$B125,'Workers Settings'!$N:$N,1,'Workers Settings'!$H:$H,AY$3),"Warning!",IF('Demand Locations'!BA125=0,"",COUNTIFS('Workers Settings'!$M:$M,$B125,'Workers Settings'!$N:$N,1,'Workers Settings'!$H:$H,AY$3)/'Demand Locations'!BA125)))</f>
        <v/>
      </c>
      <c r="AZ125" s="24" t="str">
        <f>IF(OR($B125="",AZ$3="",'Demand Locations'!BB125=""),"",IF('Demand Locations'!BB125&lt;COUNTIFS('Workers Settings'!$M:$M,$B125,'Workers Settings'!$N:$N,1,'Workers Settings'!$H:$H,AZ$3),"Warning!",IF('Demand Locations'!BB125=0,"",COUNTIFS('Workers Settings'!$M:$M,$B125,'Workers Settings'!$N:$N,1,'Workers Settings'!$H:$H,AZ$3)/'Demand Locations'!BB125)))</f>
        <v/>
      </c>
      <c r="BA125" s="24" t="str">
        <f>IF(OR($B125="",BA$3="",'Demand Locations'!BC125=""),"",IF('Demand Locations'!BC125&lt;COUNTIFS('Workers Settings'!$M:$M,$B125,'Workers Settings'!$N:$N,1,'Workers Settings'!$H:$H,BA$3),"Warning!",IF('Demand Locations'!BC125=0,"",COUNTIFS('Workers Settings'!$M:$M,$B125,'Workers Settings'!$N:$N,1,'Workers Settings'!$H:$H,BA$3)/'Demand Locations'!BC125)))</f>
        <v/>
      </c>
      <c r="BB125" s="24" t="str">
        <f>IF(OR($B125="",BB$3="",'Demand Locations'!BD125=""),"",IF('Demand Locations'!BD125&lt;COUNTIFS('Workers Settings'!$M:$M,$B125,'Workers Settings'!$N:$N,1,'Workers Settings'!$H:$H,BB$3),"Warning!",IF('Demand Locations'!BD125=0,"",COUNTIFS('Workers Settings'!$M:$M,$B125,'Workers Settings'!$N:$N,1,'Workers Settings'!$H:$H,BB$3)/'Demand Locations'!BD125)))</f>
        <v/>
      </c>
      <c r="BC125" s="24" t="str">
        <f>IF(OR($B125="",BC$3="",'Demand Locations'!BE125=""),"",IF('Demand Locations'!BE125&lt;COUNTIFS('Workers Settings'!$M:$M,$B125,'Workers Settings'!$N:$N,1,'Workers Settings'!$H:$H,BC$3),"Warning!",IF('Demand Locations'!BE125=0,"",COUNTIFS('Workers Settings'!$M:$M,$B125,'Workers Settings'!$N:$N,1,'Workers Settings'!$H:$H,BC$3)/'Demand Locations'!BE125)))</f>
        <v/>
      </c>
      <c r="BD125" s="24" t="str">
        <f>IF(OR($B125="",BD$3="",'Demand Locations'!BF125=""),"",IF('Demand Locations'!BF125&lt;COUNTIFS('Workers Settings'!$M:$M,$B125,'Workers Settings'!$N:$N,1,'Workers Settings'!$H:$H,BD$3),"Warning!",IF('Demand Locations'!BF125=0,"",COUNTIFS('Workers Settings'!$M:$M,$B125,'Workers Settings'!$N:$N,1,'Workers Settings'!$H:$H,BD$3)/'Demand Locations'!BF125)))</f>
        <v/>
      </c>
      <c r="BE125" s="24" t="str">
        <f>IF(OR($B125="",BE$3="",'Demand Locations'!BG125=""),"",IF('Demand Locations'!BG125&lt;COUNTIFS('Workers Settings'!$M:$M,$B125,'Workers Settings'!$N:$N,1,'Workers Settings'!$H:$H,BE$3),"Warning!",IF('Demand Locations'!BG125=0,"",COUNTIFS('Workers Settings'!$M:$M,$B125,'Workers Settings'!$N:$N,1,'Workers Settings'!$H:$H,BE$3)/'Demand Locations'!BG125)))</f>
        <v/>
      </c>
      <c r="BF125" s="24" t="str">
        <f>IF(OR($B125="",BF$3="",'Demand Locations'!BH125=""),"",IF('Demand Locations'!BH125&lt;COUNTIFS('Workers Settings'!$M:$M,$B125,'Workers Settings'!$N:$N,1,'Workers Settings'!$H:$H,BF$3),"Warning!",IF('Demand Locations'!BH125=0,"",COUNTIFS('Workers Settings'!$M:$M,$B125,'Workers Settings'!$N:$N,1,'Workers Settings'!$H:$H,BF$3)/'Demand Locations'!BH125)))</f>
        <v/>
      </c>
      <c r="BG125" s="24" t="str">
        <f>IF(OR($B125="",BG$3="",'Demand Locations'!BI125=""),"",IF('Demand Locations'!BI125&lt;COUNTIFS('Workers Settings'!$M:$M,$B125,'Workers Settings'!$N:$N,1,'Workers Settings'!$H:$H,BG$3),"Warning!",IF('Demand Locations'!BI125=0,"",COUNTIFS('Workers Settings'!$M:$M,$B125,'Workers Settings'!$N:$N,1,'Workers Settings'!$H:$H,BG$3)/'Demand Locations'!BI125)))</f>
        <v/>
      </c>
      <c r="BH125" s="24" t="str">
        <f>IF(OR($B125="",BH$3="",'Demand Locations'!BJ125=""),"",IF('Demand Locations'!BJ125&lt;COUNTIFS('Workers Settings'!$M:$M,$B125,'Workers Settings'!$N:$N,1,'Workers Settings'!$H:$H,BH$3),"Warning!",IF('Demand Locations'!BJ125=0,"",COUNTIFS('Workers Settings'!$M:$M,$B125,'Workers Settings'!$N:$N,1,'Workers Settings'!$H:$H,BH$3)/'Demand Locations'!BJ125)))</f>
        <v/>
      </c>
      <c r="BI125" s="24" t="str">
        <f>IF(OR($B125="",BI$3="",'Demand Locations'!BK125=""),"",IF('Demand Locations'!BK125&lt;COUNTIFS('Workers Settings'!$M:$M,$B125,'Workers Settings'!$N:$N,1,'Workers Settings'!$H:$H,BI$3),"Warning!",IF('Demand Locations'!BK125=0,"",COUNTIFS('Workers Settings'!$M:$M,$B125,'Workers Settings'!$N:$N,1,'Workers Settings'!$H:$H,BI$3)/'Demand Locations'!BK125)))</f>
        <v/>
      </c>
      <c r="BJ125" s="24" t="str">
        <f>IF(OR($B125="",BJ$3="",'Demand Locations'!BL125=""),"",IF('Demand Locations'!BL125&lt;COUNTIFS('Workers Settings'!$M:$M,$B125,'Workers Settings'!$N:$N,1,'Workers Settings'!$H:$H,BJ$3),"Warning!",IF('Demand Locations'!BL125=0,"",COUNTIFS('Workers Settings'!$M:$M,$B125,'Workers Settings'!$N:$N,1,'Workers Settings'!$H:$H,BJ$3)/'Demand Locations'!BL125)))</f>
        <v/>
      </c>
      <c r="BK125" s="24" t="str">
        <f>IF(OR($B125="",BK$3="",'Demand Locations'!BM125=""),"",IF('Demand Locations'!BM125&lt;COUNTIFS('Workers Settings'!$M:$M,$B125,'Workers Settings'!$N:$N,1,'Workers Settings'!$H:$H,BK$3),"Warning!",IF('Demand Locations'!BM125=0,"",COUNTIFS('Workers Settings'!$M:$M,$B125,'Workers Settings'!$N:$N,1,'Workers Settings'!$H:$H,BK$3)/'Demand Locations'!BM125)))</f>
        <v/>
      </c>
      <c r="BL125" s="24" t="str">
        <f>IF(OR($B125="",BL$3="",'Demand Locations'!BN125=""),"",IF('Demand Locations'!BN125&lt;COUNTIFS('Workers Settings'!$M:$M,$B125,'Workers Settings'!$N:$N,1,'Workers Settings'!$H:$H,BL$3),"Warning!",IF('Demand Locations'!BN125=0,"",COUNTIFS('Workers Settings'!$M:$M,$B125,'Workers Settings'!$N:$N,1,'Workers Settings'!$H:$H,BL$3)/'Demand Locations'!BN125)))</f>
        <v/>
      </c>
      <c r="BM125" s="24" t="str">
        <f>IF(OR($B125="",BM$3="",'Demand Locations'!BO125=""),"",IF('Demand Locations'!BO125&lt;COUNTIFS('Workers Settings'!$M:$M,$B125,'Workers Settings'!$N:$N,1,'Workers Settings'!$H:$H,BM$3),"Warning!",IF('Demand Locations'!BO125=0,"",COUNTIFS('Workers Settings'!$M:$M,$B125,'Workers Settings'!$N:$N,1,'Workers Settings'!$H:$H,BM$3)/'Demand Locations'!BO125)))</f>
        <v/>
      </c>
      <c r="BN125" s="24" t="str">
        <f>IF(OR($B125="",BN$3="",'Demand Locations'!BP125=""),"",IF('Demand Locations'!BP125&lt;COUNTIFS('Workers Settings'!$M:$M,$B125,'Workers Settings'!$N:$N,1,'Workers Settings'!$H:$H,BN$3),"Warning!",IF('Demand Locations'!BP125=0,"",COUNTIFS('Workers Settings'!$M:$M,$B125,'Workers Settings'!$N:$N,1,'Workers Settings'!$H:$H,BN$3)/'Demand Locations'!BP125)))</f>
        <v/>
      </c>
      <c r="BO125" s="24" t="str">
        <f>IF(OR($B125="",BO$3="",'Demand Locations'!BQ125=""),"",IF('Demand Locations'!BQ125&lt;COUNTIFS('Workers Settings'!$M:$M,$B125,'Workers Settings'!$N:$N,1,'Workers Settings'!$H:$H,BO$3),"Warning!",IF('Demand Locations'!BQ125=0,"",COUNTIFS('Workers Settings'!$M:$M,$B125,'Workers Settings'!$N:$N,1,'Workers Settings'!$H:$H,BO$3)/'Demand Locations'!BQ125)))</f>
        <v/>
      </c>
      <c r="BP125" s="24" t="str">
        <f>IF(OR($B125="",BP$3="",'Demand Locations'!BR125=""),"",IF('Demand Locations'!BR125&lt;COUNTIFS('Workers Settings'!$M:$M,$B125,'Workers Settings'!$N:$N,1,'Workers Settings'!$H:$H,BP$3),"Warning!",IF('Demand Locations'!BR125=0,"",COUNTIFS('Workers Settings'!$M:$M,$B125,'Workers Settings'!$N:$N,1,'Workers Settings'!$H:$H,BP$3)/'Demand Locations'!BR125)))</f>
        <v/>
      </c>
      <c r="BQ125" s="24" t="str">
        <f>IF(OR($B125="",BQ$3="",'Demand Locations'!BS125=""),"",IF('Demand Locations'!BS125&lt;COUNTIFS('Workers Settings'!$M:$M,$B125,'Workers Settings'!$N:$N,1,'Workers Settings'!$H:$H,BQ$3),"Warning!",IF('Demand Locations'!BS125=0,"",COUNTIFS('Workers Settings'!$M:$M,$B125,'Workers Settings'!$N:$N,1,'Workers Settings'!$H:$H,BQ$3)/'Demand Locations'!BS125)))</f>
        <v/>
      </c>
      <c r="BR125" s="24" t="str">
        <f>IF(OR($B125="",BR$3="",'Demand Locations'!BT125=""),"",IF('Demand Locations'!BT125&lt;COUNTIFS('Workers Settings'!$M:$M,$B125,'Workers Settings'!$N:$N,1,'Workers Settings'!$H:$H,BR$3),"Warning!",IF('Demand Locations'!BT125=0,"",COUNTIFS('Workers Settings'!$M:$M,$B125,'Workers Settings'!$N:$N,1,'Workers Settings'!$H:$H,BR$3)/'Demand Locations'!BT125)))</f>
        <v/>
      </c>
      <c r="BS125" s="24" t="str">
        <f>IF(OR($B125="",BS$3="",'Demand Locations'!BU125=""),"",IF('Demand Locations'!BU125&lt;COUNTIFS('Workers Settings'!$M:$M,$B125,'Workers Settings'!$N:$N,1,'Workers Settings'!$H:$H,BS$3),"Warning!",IF('Demand Locations'!BU125=0,"",COUNTIFS('Workers Settings'!$M:$M,$B125,'Workers Settings'!$N:$N,1,'Workers Settings'!$H:$H,BS$3)/'Demand Locations'!BU125)))</f>
        <v/>
      </c>
      <c r="BT125" s="24" t="str">
        <f>IF(OR($B125="",BT$3="",'Demand Locations'!BV125=""),"",IF('Demand Locations'!BV125&lt;COUNTIFS('Workers Settings'!$M:$M,$B125,'Workers Settings'!$N:$N,1,'Workers Settings'!$H:$H,BT$3),"Warning!",IF('Demand Locations'!BV125=0,"",COUNTIFS('Workers Settings'!$M:$M,$B125,'Workers Settings'!$N:$N,1,'Workers Settings'!$H:$H,BT$3)/'Demand Locations'!BV125)))</f>
        <v/>
      </c>
      <c r="BU125" s="24" t="str">
        <f>IF(OR($B125="",BU$3="",'Demand Locations'!BW125=""),"",IF('Demand Locations'!BW125&lt;COUNTIFS('Workers Settings'!$M:$M,$B125,'Workers Settings'!$N:$N,1,'Workers Settings'!$H:$H,BU$3),"Warning!",IF('Demand Locations'!BW125=0,"",COUNTIFS('Workers Settings'!$M:$M,$B125,'Workers Settings'!$N:$N,1,'Workers Settings'!$H:$H,BU$3)/'Demand Locations'!BW125)))</f>
        <v/>
      </c>
      <c r="BV125" s="24" t="str">
        <f>IF(OR($B125="",BV$3="",'Demand Locations'!BX125=""),"",IF('Demand Locations'!BX125&lt;COUNTIFS('Workers Settings'!$M:$M,$B125,'Workers Settings'!$N:$N,1,'Workers Settings'!$H:$H,BV$3),"Warning!",IF('Demand Locations'!BX125=0,"",COUNTIFS('Workers Settings'!$M:$M,$B125,'Workers Settings'!$N:$N,1,'Workers Settings'!$H:$H,BV$3)/'Demand Locations'!BX125)))</f>
        <v/>
      </c>
      <c r="BW125" s="24" t="str">
        <f>IF(OR($B125="",BW$3="",'Demand Locations'!BY125=""),"",IF('Demand Locations'!BY125&lt;COUNTIFS('Workers Settings'!$M:$M,$B125,'Workers Settings'!$N:$N,1,'Workers Settings'!$H:$H,BW$3),"Warning!",IF('Demand Locations'!BY125=0,"",COUNTIFS('Workers Settings'!$M:$M,$B125,'Workers Settings'!$N:$N,1,'Workers Settings'!$H:$H,BW$3)/'Demand Locations'!BY125)))</f>
        <v/>
      </c>
      <c r="BX125" s="24" t="str">
        <f>IF(OR($B125="",BX$3="",'Demand Locations'!BZ125=""),"",IF('Demand Locations'!BZ125&lt;COUNTIFS('Workers Settings'!$M:$M,$B125,'Workers Settings'!$N:$N,1,'Workers Settings'!$H:$H,BX$3),"Warning!",IF('Demand Locations'!BZ125=0,"",COUNTIFS('Workers Settings'!$M:$M,$B125,'Workers Settings'!$N:$N,1,'Workers Settings'!$H:$H,BX$3)/'Demand Locations'!BZ125)))</f>
        <v/>
      </c>
      <c r="BY125" s="24" t="str">
        <f>IF(OR($B125="",BY$3="",'Demand Locations'!CA125=""),"",IF('Demand Locations'!CA125&lt;COUNTIFS('Workers Settings'!$M:$M,$B125,'Workers Settings'!$N:$N,1,'Workers Settings'!$H:$H,BY$3),"Warning!",IF('Demand Locations'!CA125=0,"",COUNTIFS('Workers Settings'!$M:$M,$B125,'Workers Settings'!$N:$N,1,'Workers Settings'!$H:$H,BY$3)/'Demand Locations'!CA125)))</f>
        <v/>
      </c>
      <c r="BZ125" s="24" t="str">
        <f>IF(OR($B125="",BZ$3="",'Demand Locations'!CB125=""),"",IF('Demand Locations'!CB125&lt;COUNTIFS('Workers Settings'!$M:$M,$B125,'Workers Settings'!$N:$N,1,'Workers Settings'!$H:$H,BZ$3),"Warning!",IF('Demand Locations'!CB125=0,"",COUNTIFS('Workers Settings'!$M:$M,$B125,'Workers Settings'!$N:$N,1,'Workers Settings'!$H:$H,BZ$3)/'Demand Locations'!CB125)))</f>
        <v/>
      </c>
      <c r="CA125" s="24" t="str">
        <f>IF(OR($B125="",CA$3="",'Demand Locations'!CC125=""),"",IF('Demand Locations'!CC125&lt;COUNTIFS('Workers Settings'!$M:$M,$B125,'Workers Settings'!$N:$N,1,'Workers Settings'!$H:$H,CA$3),"Warning!",IF('Demand Locations'!CC125=0,"",COUNTIFS('Workers Settings'!$M:$M,$B125,'Workers Settings'!$N:$N,1,'Workers Settings'!$H:$H,CA$3)/'Demand Locations'!CC125)))</f>
        <v/>
      </c>
      <c r="CB125" s="24" t="str">
        <f>IF(OR($B125="",CB$3="",'Demand Locations'!CD125=""),"",IF('Demand Locations'!CD125&lt;COUNTIFS('Workers Settings'!$M:$M,$B125,'Workers Settings'!$N:$N,1,'Workers Settings'!$H:$H,CB$3),"Warning!",IF('Demand Locations'!CD125=0,"",COUNTIFS('Workers Settings'!$M:$M,$B125,'Workers Settings'!$N:$N,1,'Workers Settings'!$H:$H,CB$3)/'Demand Locations'!CD125)))</f>
        <v/>
      </c>
      <c r="CC125" s="24" t="str">
        <f>IF(OR($B125="",CC$3="",'Demand Locations'!CE125=""),"",IF('Demand Locations'!CE125&lt;COUNTIFS('Workers Settings'!$M:$M,$B125,'Workers Settings'!$N:$N,1,'Workers Settings'!$H:$H,CC$3),"Warning!",IF('Demand Locations'!CE125=0,"",COUNTIFS('Workers Settings'!$M:$M,$B125,'Workers Settings'!$N:$N,1,'Workers Settings'!$H:$H,CC$3)/'Demand Locations'!CE125)))</f>
        <v/>
      </c>
      <c r="CD125" s="24" t="str">
        <f>IF(OR($B125="",CD$3="",'Demand Locations'!CF125=""),"",IF('Demand Locations'!CF125&lt;COUNTIFS('Workers Settings'!$M:$M,$B125,'Workers Settings'!$N:$N,1,'Workers Settings'!$H:$H,CD$3),"Warning!",IF('Demand Locations'!CF125=0,"",COUNTIFS('Workers Settings'!$M:$M,$B125,'Workers Settings'!$N:$N,1,'Workers Settings'!$H:$H,CD$3)/'Demand Locations'!CF125)))</f>
        <v/>
      </c>
      <c r="CE125" s="24" t="str">
        <f>IF(OR($B125="",CE$3="",'Demand Locations'!CG125=""),"",IF('Demand Locations'!CG125&lt;COUNTIFS('Workers Settings'!$M:$M,$B125,'Workers Settings'!$N:$N,1,'Workers Settings'!$H:$H,CE$3),"Warning!",IF('Demand Locations'!CG125=0,"",COUNTIFS('Workers Settings'!$M:$M,$B125,'Workers Settings'!$N:$N,1,'Workers Settings'!$H:$H,CE$3)/'Demand Locations'!CG125)))</f>
        <v/>
      </c>
      <c r="CF125" s="24" t="str">
        <f>IF(OR($B125="",CF$3="",'Demand Locations'!CH125=""),"",IF('Demand Locations'!CH125&lt;COUNTIFS('Workers Settings'!$M:$M,$B125,'Workers Settings'!$N:$N,1,'Workers Settings'!$H:$H,CF$3),"Warning!",IF('Demand Locations'!CH125=0,"",COUNTIFS('Workers Settings'!$M:$M,$B125,'Workers Settings'!$N:$N,1,'Workers Settings'!$H:$H,CF$3)/'Demand Locations'!CH125)))</f>
        <v/>
      </c>
      <c r="CG125" s="24" t="str">
        <f>IF(OR($B125="",CG$3="",'Demand Locations'!CI125=""),"",IF('Demand Locations'!CI125&lt;COUNTIFS('Workers Settings'!$M:$M,$B125,'Workers Settings'!$N:$N,1,'Workers Settings'!$H:$H,CG$3),"Warning!",IF('Demand Locations'!CI125=0,"",COUNTIFS('Workers Settings'!$M:$M,$B125,'Workers Settings'!$N:$N,1,'Workers Settings'!$H:$H,CG$3)/'Demand Locations'!CI125)))</f>
        <v/>
      </c>
      <c r="CH125" s="24" t="str">
        <f>IF(OR($B125="",CH$3="",'Demand Locations'!CJ125=""),"",IF('Demand Locations'!CJ125&lt;COUNTIFS('Workers Settings'!$M:$M,$B125,'Workers Settings'!$N:$N,1,'Workers Settings'!$H:$H,CH$3),"Warning!",IF('Demand Locations'!CJ125=0,"",COUNTIFS('Workers Settings'!$M:$M,$B125,'Workers Settings'!$N:$N,1,'Workers Settings'!$H:$H,CH$3)/'Demand Locations'!CJ125)))</f>
        <v/>
      </c>
      <c r="CI125" s="24" t="str">
        <f>IF(OR($B125="",CI$3="",'Demand Locations'!CK125=""),"",IF('Demand Locations'!CK125&lt;COUNTIFS('Workers Settings'!$M:$M,$B125,'Workers Settings'!$N:$N,1,'Workers Settings'!$H:$H,CI$3),"Warning!",IF('Demand Locations'!CK125=0,"",COUNTIFS('Workers Settings'!$M:$M,$B125,'Workers Settings'!$N:$N,1,'Workers Settings'!$H:$H,CI$3)/'Demand Locations'!CK125)))</f>
        <v/>
      </c>
      <c r="CJ125" s="24" t="str">
        <f>IF(OR($B125="",CJ$3="",'Demand Locations'!CL125=""),"",IF('Demand Locations'!CL125&lt;COUNTIFS('Workers Settings'!$M:$M,$B125,'Workers Settings'!$N:$N,1,'Workers Settings'!$H:$H,CJ$3),"Warning!",IF('Demand Locations'!CL125=0,"",COUNTIFS('Workers Settings'!$M:$M,$B125,'Workers Settings'!$N:$N,1,'Workers Settings'!$H:$H,CJ$3)/'Demand Locations'!CL125)))</f>
        <v/>
      </c>
      <c r="CK125" s="24" t="str">
        <f>IF(OR($B125="",CK$3="",'Demand Locations'!CM125=""),"",IF('Demand Locations'!CM125&lt;COUNTIFS('Workers Settings'!$M:$M,$B125,'Workers Settings'!$N:$N,1,'Workers Settings'!$H:$H,CK$3),"Warning!",IF('Demand Locations'!CM125=0,"",COUNTIFS('Workers Settings'!$M:$M,$B125,'Workers Settings'!$N:$N,1,'Workers Settings'!$H:$H,CK$3)/'Demand Locations'!CM125)))</f>
        <v/>
      </c>
      <c r="CL125" s="24" t="str">
        <f>IF(OR($B125="",CL$3="",'Demand Locations'!CN125=""),"",IF('Demand Locations'!CN125&lt;COUNTIFS('Workers Settings'!$M:$M,$B125,'Workers Settings'!$N:$N,1,'Workers Settings'!$H:$H,CL$3),"Warning!",IF('Demand Locations'!CN125=0,"",COUNTIFS('Workers Settings'!$M:$M,$B125,'Workers Settings'!$N:$N,1,'Workers Settings'!$H:$H,CL$3)/'Demand Locations'!CN125)))</f>
        <v/>
      </c>
      <c r="CM125" s="24" t="str">
        <f>IF(OR($B125="",CM$3="",'Demand Locations'!CO125=""),"",IF('Demand Locations'!CO125&lt;COUNTIFS('Workers Settings'!$M:$M,$B125,'Workers Settings'!$N:$N,1,'Workers Settings'!$H:$H,CM$3),"Warning!",IF('Demand Locations'!CO125=0,"",COUNTIFS('Workers Settings'!$M:$M,$B125,'Workers Settings'!$N:$N,1,'Workers Settings'!$H:$H,CM$3)/'Demand Locations'!CO125)))</f>
        <v/>
      </c>
      <c r="CN125" s="24" t="str">
        <f>IF(OR($B125="",CN$3="",'Demand Locations'!CP125=""),"",IF('Demand Locations'!CP125&lt;COUNTIFS('Workers Settings'!$M:$M,$B125,'Workers Settings'!$N:$N,1,'Workers Settings'!$H:$H,CN$3),"Warning!",IF('Demand Locations'!CP125=0,"",COUNTIFS('Workers Settings'!$M:$M,$B125,'Workers Settings'!$N:$N,1,'Workers Settings'!$H:$H,CN$3)/'Demand Locations'!CP125)))</f>
        <v/>
      </c>
      <c r="CO125" s="24" t="str">
        <f>IF(OR($B125="",CO$3="",'Demand Locations'!CQ125=""),"",IF('Demand Locations'!CQ125&lt;COUNTIFS('Workers Settings'!$M:$M,$B125,'Workers Settings'!$N:$N,1,'Workers Settings'!$H:$H,CO$3),"Warning!",IF('Demand Locations'!CQ125=0,"",COUNTIFS('Workers Settings'!$M:$M,$B125,'Workers Settings'!$N:$N,1,'Workers Settings'!$H:$H,CO$3)/'Demand Locations'!CQ125)))</f>
        <v/>
      </c>
      <c r="CP125" s="24" t="str">
        <f>IF(OR($B125="",CP$3="",'Demand Locations'!CR125=""),"",IF('Demand Locations'!CR125&lt;COUNTIFS('Workers Settings'!$M:$M,$B125,'Workers Settings'!$N:$N,1,'Workers Settings'!$H:$H,CP$3),"Warning!",IF('Demand Locations'!CR125=0,"",COUNTIFS('Workers Settings'!$M:$M,$B125,'Workers Settings'!$N:$N,1,'Workers Settings'!$H:$H,CP$3)/'Demand Locations'!CR125)))</f>
        <v/>
      </c>
      <c r="CQ125" s="24" t="str">
        <f>IF(OR($B125="",CQ$3="",'Demand Locations'!CS125=""),"",IF('Demand Locations'!CS125&lt;COUNTIFS('Workers Settings'!$M:$M,$B125,'Workers Settings'!$N:$N,1,'Workers Settings'!$H:$H,CQ$3),"Warning!",IF('Demand Locations'!CS125=0,"",COUNTIFS('Workers Settings'!$M:$M,$B125,'Workers Settings'!$N:$N,1,'Workers Settings'!$H:$H,CQ$3)/'Demand Locations'!CS125)))</f>
        <v/>
      </c>
      <c r="CR125" s="24" t="str">
        <f>IF(OR($B125="",CR$3="",'Demand Locations'!CT125=""),"",IF('Demand Locations'!CT125&lt;COUNTIFS('Workers Settings'!$M:$M,$B125,'Workers Settings'!$N:$N,1,'Workers Settings'!$H:$H,CR$3),"Warning!",IF('Demand Locations'!CT125=0,"",COUNTIFS('Workers Settings'!$M:$M,$B125,'Workers Settings'!$N:$N,1,'Workers Settings'!$H:$H,CR$3)/'Demand Locations'!CT125)))</f>
        <v/>
      </c>
      <c r="CS125" s="24" t="str">
        <f>IF(OR($B125="",CS$3="",'Demand Locations'!CU125=""),"",IF('Demand Locations'!CU125&lt;COUNTIFS('Workers Settings'!$M:$M,$B125,'Workers Settings'!$N:$N,1,'Workers Settings'!$H:$H,CS$3),"Warning!",IF('Demand Locations'!CU125=0,"",COUNTIFS('Workers Settings'!$M:$M,$B125,'Workers Settings'!$N:$N,1,'Workers Settings'!$H:$H,CS$3)/'Demand Locations'!CU125)))</f>
        <v/>
      </c>
      <c r="CT125" s="24" t="str">
        <f>IF(OR($B125="",CT$3="",'Demand Locations'!CV125=""),"",IF('Demand Locations'!CV125&lt;COUNTIFS('Workers Settings'!$M:$M,$B125,'Workers Settings'!$N:$N,1,'Workers Settings'!$H:$H,CT$3),"Warning!",IF('Demand Locations'!CV125=0,"",COUNTIFS('Workers Settings'!$M:$M,$B125,'Workers Settings'!$N:$N,1,'Workers Settings'!$H:$H,CT$3)/'Demand Locations'!CV125)))</f>
        <v/>
      </c>
      <c r="CU125" s="24" t="str">
        <f>IF(OR($B125="",CU$3="",'Demand Locations'!CW125=""),"",IF('Demand Locations'!CW125&lt;COUNTIFS('Workers Settings'!$M:$M,$B125,'Workers Settings'!$N:$N,1,'Workers Settings'!$H:$H,CU$3),"Warning!",IF('Demand Locations'!CW125=0,"",COUNTIFS('Workers Settings'!$M:$M,$B125,'Workers Settings'!$N:$N,1,'Workers Settings'!$H:$H,CU$3)/'Demand Locations'!CW125)))</f>
        <v/>
      </c>
      <c r="CV125" s="24" t="str">
        <f>IF(OR($B125="",CV$3="",'Demand Locations'!CX125=""),"",IF('Demand Locations'!CX125&lt;COUNTIFS('Workers Settings'!$M:$M,$B125,'Workers Settings'!$N:$N,1,'Workers Settings'!$H:$H,CV$3),"Warning!",IF('Demand Locations'!CX125=0,"",COUNTIFS('Workers Settings'!$M:$M,$B125,'Workers Settings'!$N:$N,1,'Workers Settings'!$H:$H,CV$3)/'Demand Locations'!CX125)))</f>
        <v/>
      </c>
      <c r="CW125" s="24" t="str">
        <f>IF(OR($B125="",CW$3="",'Demand Locations'!CY125=""),"",IF('Demand Locations'!CY125&lt;COUNTIFS('Workers Settings'!$M:$M,$B125,'Workers Settings'!$N:$N,1,'Workers Settings'!$H:$H,CW$3),"Warning!",IF('Demand Locations'!CY125=0,"",COUNTIFS('Workers Settings'!$M:$M,$B125,'Workers Settings'!$N:$N,1,'Workers Settings'!$H:$H,CW$3)/'Demand Locations'!CY125)))</f>
        <v/>
      </c>
      <c r="CX125" s="24" t="str">
        <f>IF(OR($B125="",CX$3="",'Demand Locations'!CZ125=""),"",IF('Demand Locations'!CZ125&lt;COUNTIFS('Workers Settings'!$M:$M,$B125,'Workers Settings'!$N:$N,1,'Workers Settings'!$H:$H,CX$3),"Warning!",IF('Demand Locations'!CZ125=0,"",COUNTIFS('Workers Settings'!$M:$M,$B125,'Workers Settings'!$N:$N,1,'Workers Settings'!$H:$H,CX$3)/'Demand Locations'!CZ125)))</f>
        <v/>
      </c>
      <c r="CY125" s="24" t="str">
        <f>IF(OR($B125="",CY$3="",'Demand Locations'!DA125=""),"",IF('Demand Locations'!DA125&lt;COUNTIFS('Workers Settings'!$M:$M,$B125,'Workers Settings'!$N:$N,1,'Workers Settings'!$H:$H,CY$3),"Warning!",IF('Demand Locations'!DA125=0,"",COUNTIFS('Workers Settings'!$M:$M,$B125,'Workers Settings'!$N:$N,1,'Workers Settings'!$H:$H,CY$3)/'Demand Locations'!DA125)))</f>
        <v/>
      </c>
      <c r="CZ125" s="24" t="str">
        <f>IF(OR($B125="",CZ$3="",'Demand Locations'!DB125=""),"",IF('Demand Locations'!DB125&lt;COUNTIFS('Workers Settings'!$M:$M,$B125,'Workers Settings'!$N:$N,1,'Workers Settings'!$H:$H,CZ$3),"Warning!",IF('Demand Locations'!DB125=0,"",COUNTIFS('Workers Settings'!$M:$M,$B125,'Workers Settings'!$N:$N,1,'Workers Settings'!$H:$H,CZ$3)/'Demand Locations'!DB125)))</f>
        <v/>
      </c>
    </row>
    <row r="126" spans="1:104" x14ac:dyDescent="0.25">
      <c r="A126" s="7">
        <f t="shared" si="1"/>
        <v>122</v>
      </c>
      <c r="B126" s="7" t="str">
        <f>IF('Demand Locations'!B126&lt;&gt;"",'Demand Locations'!B126,"")</f>
        <v/>
      </c>
      <c r="C126" s="29" t="str">
        <f>IF(B126="","",SUMIFS('Workers Assignments'!Z:Z,'Workers Settings'!M:M,B126,'Workers Settings'!N:N,1))</f>
        <v/>
      </c>
      <c r="D126" s="24" t="str">
        <f>IF(OR(B126="",'Demand Locations'!E126=""),"",IF('Demand Locations'!E126&lt;C126,"Warning!",IF('Demand Locations'!E126=0,"",C126/'Demand Locations'!E126)))</f>
        <v/>
      </c>
      <c r="E126" s="44" t="str">
        <f>IF(OR($B126="",E$3="",'Demand Locations'!G126=""),"",IF('Demand Locations'!G126&lt;COUNTIFS('Workers Settings'!$M:$M,$B126,'Workers Settings'!$N:$N,1,'Workers Settings'!$H:$H,E$3),"Warning!",IF('Demand Locations'!G126=0,"",COUNTIFS('Workers Settings'!$M:$M,$B126,'Workers Settings'!$N:$N,1,'Workers Settings'!$H:$H,E$3)/'Demand Locations'!G126)))</f>
        <v/>
      </c>
      <c r="F126" s="24" t="str">
        <f>IF(OR($B126="",F$3="",'Demand Locations'!H126=""),"",IF('Demand Locations'!H126&lt;COUNTIFS('Workers Settings'!$M:$M,$B126,'Workers Settings'!$N:$N,1,'Workers Settings'!$H:$H,F$3),"Warning!",IF('Demand Locations'!H126=0,"",COUNTIFS('Workers Settings'!$M:$M,$B126,'Workers Settings'!$N:$N,1,'Workers Settings'!$H:$H,F$3)/'Demand Locations'!H126)))</f>
        <v/>
      </c>
      <c r="G126" s="24" t="str">
        <f>IF(OR($B126="",G$3="",'Demand Locations'!I126=""),"",IF('Demand Locations'!I126&lt;COUNTIFS('Workers Settings'!$M:$M,$B126,'Workers Settings'!$N:$N,1,'Workers Settings'!$H:$H,G$3),"Warning!",IF('Demand Locations'!I126=0,"",COUNTIFS('Workers Settings'!$M:$M,$B126,'Workers Settings'!$N:$N,1,'Workers Settings'!$H:$H,G$3)/'Demand Locations'!I126)))</f>
        <v/>
      </c>
      <c r="H126" s="24" t="str">
        <f>IF(OR($B126="",H$3="",'Demand Locations'!J126=""),"",IF('Demand Locations'!J126&lt;COUNTIFS('Workers Settings'!$M:$M,$B126,'Workers Settings'!$N:$N,1,'Workers Settings'!$H:$H,H$3),"Warning!",IF('Demand Locations'!J126=0,"",COUNTIFS('Workers Settings'!$M:$M,$B126,'Workers Settings'!$N:$N,1,'Workers Settings'!$H:$H,H$3)/'Demand Locations'!J126)))</f>
        <v/>
      </c>
      <c r="I126" s="24" t="str">
        <f>IF(OR($B126="",I$3="",'Demand Locations'!K126=""),"",IF('Demand Locations'!K126&lt;COUNTIFS('Workers Settings'!$M:$M,$B126,'Workers Settings'!$N:$N,1,'Workers Settings'!$H:$H,I$3),"Warning!",IF('Demand Locations'!K126=0,"",COUNTIFS('Workers Settings'!$M:$M,$B126,'Workers Settings'!$N:$N,1,'Workers Settings'!$H:$H,I$3)/'Demand Locations'!K126)))</f>
        <v/>
      </c>
      <c r="J126" s="24" t="str">
        <f>IF(OR($B126="",J$3="",'Demand Locations'!L126=""),"",IF('Demand Locations'!L126&lt;COUNTIFS('Workers Settings'!$M:$M,$B126,'Workers Settings'!$N:$N,1,'Workers Settings'!$H:$H,J$3),"Warning!",IF('Demand Locations'!L126=0,"",COUNTIFS('Workers Settings'!$M:$M,$B126,'Workers Settings'!$N:$N,1,'Workers Settings'!$H:$H,J$3)/'Demand Locations'!L126)))</f>
        <v/>
      </c>
      <c r="K126" s="24" t="str">
        <f>IF(OR($B126="",K$3="",'Demand Locations'!M126=""),"",IF('Demand Locations'!M126&lt;COUNTIFS('Workers Settings'!$M:$M,$B126,'Workers Settings'!$N:$N,1,'Workers Settings'!$H:$H,K$3),"Warning!",IF('Demand Locations'!M126=0,"",COUNTIFS('Workers Settings'!$M:$M,$B126,'Workers Settings'!$N:$N,1,'Workers Settings'!$H:$H,K$3)/'Demand Locations'!M126)))</f>
        <v/>
      </c>
      <c r="L126" s="24" t="str">
        <f>IF(OR($B126="",L$3="",'Demand Locations'!N126=""),"",IF('Demand Locations'!N126&lt;COUNTIFS('Workers Settings'!$M:$M,$B126,'Workers Settings'!$N:$N,1,'Workers Settings'!$H:$H,L$3),"Warning!",IF('Demand Locations'!N126=0,"",COUNTIFS('Workers Settings'!$M:$M,$B126,'Workers Settings'!$N:$N,1,'Workers Settings'!$H:$H,L$3)/'Demand Locations'!N126)))</f>
        <v/>
      </c>
      <c r="M126" s="24" t="str">
        <f>IF(OR($B126="",M$3="",'Demand Locations'!O126=""),"",IF('Demand Locations'!O126&lt;COUNTIFS('Workers Settings'!$M:$M,$B126,'Workers Settings'!$N:$N,1,'Workers Settings'!$H:$H,M$3),"Warning!",IF('Demand Locations'!O126=0,"",COUNTIFS('Workers Settings'!$M:$M,$B126,'Workers Settings'!$N:$N,1,'Workers Settings'!$H:$H,M$3)/'Demand Locations'!O126)))</f>
        <v/>
      </c>
      <c r="N126" s="24" t="str">
        <f>IF(OR($B126="",N$3="",'Demand Locations'!P126=""),"",IF('Demand Locations'!P126&lt;COUNTIFS('Workers Settings'!$M:$M,$B126,'Workers Settings'!$N:$N,1,'Workers Settings'!$H:$H,N$3),"Warning!",IF('Demand Locations'!P126=0,"",COUNTIFS('Workers Settings'!$M:$M,$B126,'Workers Settings'!$N:$N,1,'Workers Settings'!$H:$H,N$3)/'Demand Locations'!P126)))</f>
        <v/>
      </c>
      <c r="O126" s="24" t="str">
        <f>IF(OR($B126="",O$3="",'Demand Locations'!Q126=""),"",IF('Demand Locations'!Q126&lt;COUNTIFS('Workers Settings'!$M:$M,$B126,'Workers Settings'!$N:$N,1,'Workers Settings'!$H:$H,O$3),"Warning!",IF('Demand Locations'!Q126=0,"",COUNTIFS('Workers Settings'!$M:$M,$B126,'Workers Settings'!$N:$N,1,'Workers Settings'!$H:$H,O$3)/'Demand Locations'!Q126)))</f>
        <v/>
      </c>
      <c r="P126" s="24" t="str">
        <f>IF(OR($B126="",P$3="",'Demand Locations'!R126=""),"",IF('Demand Locations'!R126&lt;COUNTIFS('Workers Settings'!$M:$M,$B126,'Workers Settings'!$N:$N,1,'Workers Settings'!$H:$H,P$3),"Warning!",IF('Demand Locations'!R126=0,"",COUNTIFS('Workers Settings'!$M:$M,$B126,'Workers Settings'!$N:$N,1,'Workers Settings'!$H:$H,P$3)/'Demand Locations'!R126)))</f>
        <v/>
      </c>
      <c r="Q126" s="24" t="str">
        <f>IF(OR($B126="",Q$3="",'Demand Locations'!S126=""),"",IF('Demand Locations'!S126&lt;COUNTIFS('Workers Settings'!$M:$M,$B126,'Workers Settings'!$N:$N,1,'Workers Settings'!$H:$H,Q$3),"Warning!",IF('Demand Locations'!S126=0,"",COUNTIFS('Workers Settings'!$M:$M,$B126,'Workers Settings'!$N:$N,1,'Workers Settings'!$H:$H,Q$3)/'Demand Locations'!S126)))</f>
        <v/>
      </c>
      <c r="R126" s="24" t="str">
        <f>IF(OR($B126="",R$3="",'Demand Locations'!T126=""),"",IF('Demand Locations'!T126&lt;COUNTIFS('Workers Settings'!$M:$M,$B126,'Workers Settings'!$N:$N,1,'Workers Settings'!$H:$H,R$3),"Warning!",IF('Demand Locations'!T126=0,"",COUNTIFS('Workers Settings'!$M:$M,$B126,'Workers Settings'!$N:$N,1,'Workers Settings'!$H:$H,R$3)/'Demand Locations'!T126)))</f>
        <v/>
      </c>
      <c r="S126" s="24" t="str">
        <f>IF(OR($B126="",S$3="",'Demand Locations'!U126=""),"",IF('Demand Locations'!U126&lt;COUNTIFS('Workers Settings'!$M:$M,$B126,'Workers Settings'!$N:$N,1,'Workers Settings'!$H:$H,S$3),"Warning!",IF('Demand Locations'!U126=0,"",COUNTIFS('Workers Settings'!$M:$M,$B126,'Workers Settings'!$N:$N,1,'Workers Settings'!$H:$H,S$3)/'Demand Locations'!U126)))</f>
        <v/>
      </c>
      <c r="T126" s="24" t="str">
        <f>IF(OR($B126="",T$3="",'Demand Locations'!V126=""),"",IF('Demand Locations'!V126&lt;COUNTIFS('Workers Settings'!$M:$M,$B126,'Workers Settings'!$N:$N,1,'Workers Settings'!$H:$H,T$3),"Warning!",IF('Demand Locations'!V126=0,"",COUNTIFS('Workers Settings'!$M:$M,$B126,'Workers Settings'!$N:$N,1,'Workers Settings'!$H:$H,T$3)/'Demand Locations'!V126)))</f>
        <v/>
      </c>
      <c r="U126" s="24" t="str">
        <f>IF(OR($B126="",U$3="",'Demand Locations'!W126=""),"",IF('Demand Locations'!W126&lt;COUNTIFS('Workers Settings'!$M:$M,$B126,'Workers Settings'!$N:$N,1,'Workers Settings'!$H:$H,U$3),"Warning!",IF('Demand Locations'!W126=0,"",COUNTIFS('Workers Settings'!$M:$M,$B126,'Workers Settings'!$N:$N,1,'Workers Settings'!$H:$H,U$3)/'Demand Locations'!W126)))</f>
        <v/>
      </c>
      <c r="V126" s="24" t="str">
        <f>IF(OR($B126="",V$3="",'Demand Locations'!X126=""),"",IF('Demand Locations'!X126&lt;COUNTIFS('Workers Settings'!$M:$M,$B126,'Workers Settings'!$N:$N,1,'Workers Settings'!$H:$H,V$3),"Warning!",IF('Demand Locations'!X126=0,"",COUNTIFS('Workers Settings'!$M:$M,$B126,'Workers Settings'!$N:$N,1,'Workers Settings'!$H:$H,V$3)/'Demand Locations'!X126)))</f>
        <v/>
      </c>
      <c r="W126" s="24" t="str">
        <f>IF(OR($B126="",W$3="",'Demand Locations'!Y126=""),"",IF('Demand Locations'!Y126&lt;COUNTIFS('Workers Settings'!$M:$M,$B126,'Workers Settings'!$N:$N,1,'Workers Settings'!$H:$H,W$3),"Warning!",IF('Demand Locations'!Y126=0,"",COUNTIFS('Workers Settings'!$M:$M,$B126,'Workers Settings'!$N:$N,1,'Workers Settings'!$H:$H,W$3)/'Demand Locations'!Y126)))</f>
        <v/>
      </c>
      <c r="X126" s="24" t="str">
        <f>IF(OR($B126="",X$3="",'Demand Locations'!Z126=""),"",IF('Demand Locations'!Z126&lt;COUNTIFS('Workers Settings'!$M:$M,$B126,'Workers Settings'!$N:$N,1,'Workers Settings'!$H:$H,X$3),"Warning!",IF('Demand Locations'!Z126=0,"",COUNTIFS('Workers Settings'!$M:$M,$B126,'Workers Settings'!$N:$N,1,'Workers Settings'!$H:$H,X$3)/'Demand Locations'!Z126)))</f>
        <v/>
      </c>
      <c r="Y126" s="24" t="str">
        <f>IF(OR($B126="",Y$3="",'Demand Locations'!AA126=""),"",IF('Demand Locations'!AA126&lt;COUNTIFS('Workers Settings'!$M:$M,$B126,'Workers Settings'!$N:$N,1,'Workers Settings'!$H:$H,Y$3),"Warning!",IF('Demand Locations'!AA126=0,"",COUNTIFS('Workers Settings'!$M:$M,$B126,'Workers Settings'!$N:$N,1,'Workers Settings'!$H:$H,Y$3)/'Demand Locations'!AA126)))</f>
        <v/>
      </c>
      <c r="Z126" s="24" t="str">
        <f>IF(OR($B126="",Z$3="",'Demand Locations'!AB126=""),"",IF('Demand Locations'!AB126&lt;COUNTIFS('Workers Settings'!$M:$M,$B126,'Workers Settings'!$N:$N,1,'Workers Settings'!$H:$H,Z$3),"Warning!",IF('Demand Locations'!AB126=0,"",COUNTIFS('Workers Settings'!$M:$M,$B126,'Workers Settings'!$N:$N,1,'Workers Settings'!$H:$H,Z$3)/'Demand Locations'!AB126)))</f>
        <v/>
      </c>
      <c r="AA126" s="24" t="str">
        <f>IF(OR($B126="",AA$3="",'Demand Locations'!AC126=""),"",IF('Demand Locations'!AC126&lt;COUNTIFS('Workers Settings'!$M:$M,$B126,'Workers Settings'!$N:$N,1,'Workers Settings'!$H:$H,AA$3),"Warning!",IF('Demand Locations'!AC126=0,"",COUNTIFS('Workers Settings'!$M:$M,$B126,'Workers Settings'!$N:$N,1,'Workers Settings'!$H:$H,AA$3)/'Demand Locations'!AC126)))</f>
        <v/>
      </c>
      <c r="AB126" s="24" t="str">
        <f>IF(OR($B126="",AB$3="",'Demand Locations'!AD126=""),"",IF('Demand Locations'!AD126&lt;COUNTIFS('Workers Settings'!$M:$M,$B126,'Workers Settings'!$N:$N,1,'Workers Settings'!$H:$H,AB$3),"Warning!",IF('Demand Locations'!AD126=0,"",COUNTIFS('Workers Settings'!$M:$M,$B126,'Workers Settings'!$N:$N,1,'Workers Settings'!$H:$H,AB$3)/'Demand Locations'!AD126)))</f>
        <v/>
      </c>
      <c r="AC126" s="24" t="str">
        <f>IF(OR($B126="",AC$3="",'Demand Locations'!AE126=""),"",IF('Demand Locations'!AE126&lt;COUNTIFS('Workers Settings'!$M:$M,$B126,'Workers Settings'!$N:$N,1,'Workers Settings'!$H:$H,AC$3),"Warning!",IF('Demand Locations'!AE126=0,"",COUNTIFS('Workers Settings'!$M:$M,$B126,'Workers Settings'!$N:$N,1,'Workers Settings'!$H:$H,AC$3)/'Demand Locations'!AE126)))</f>
        <v/>
      </c>
      <c r="AD126" s="24" t="str">
        <f>IF(OR($B126="",AD$3="",'Demand Locations'!AF126=""),"",IF('Demand Locations'!AF126&lt;COUNTIFS('Workers Settings'!$M:$M,$B126,'Workers Settings'!$N:$N,1,'Workers Settings'!$H:$H,AD$3),"Warning!",IF('Demand Locations'!AF126=0,"",COUNTIFS('Workers Settings'!$M:$M,$B126,'Workers Settings'!$N:$N,1,'Workers Settings'!$H:$H,AD$3)/'Demand Locations'!AF126)))</f>
        <v/>
      </c>
      <c r="AE126" s="24" t="str">
        <f>IF(OR($B126="",AE$3="",'Demand Locations'!AG126=""),"",IF('Demand Locations'!AG126&lt;COUNTIFS('Workers Settings'!$M:$M,$B126,'Workers Settings'!$N:$N,1,'Workers Settings'!$H:$H,AE$3),"Warning!",IF('Demand Locations'!AG126=0,"",COUNTIFS('Workers Settings'!$M:$M,$B126,'Workers Settings'!$N:$N,1,'Workers Settings'!$H:$H,AE$3)/'Demand Locations'!AG126)))</f>
        <v/>
      </c>
      <c r="AF126" s="24" t="str">
        <f>IF(OR($B126="",AF$3="",'Demand Locations'!AH126=""),"",IF('Demand Locations'!AH126&lt;COUNTIFS('Workers Settings'!$M:$M,$B126,'Workers Settings'!$N:$N,1,'Workers Settings'!$H:$H,AF$3),"Warning!",IF('Demand Locations'!AH126=0,"",COUNTIFS('Workers Settings'!$M:$M,$B126,'Workers Settings'!$N:$N,1,'Workers Settings'!$H:$H,AF$3)/'Demand Locations'!AH126)))</f>
        <v/>
      </c>
      <c r="AG126" s="24" t="str">
        <f>IF(OR($B126="",AG$3="",'Demand Locations'!AI126=""),"",IF('Demand Locations'!AI126&lt;COUNTIFS('Workers Settings'!$M:$M,$B126,'Workers Settings'!$N:$N,1,'Workers Settings'!$H:$H,AG$3),"Warning!",IF('Demand Locations'!AI126=0,"",COUNTIFS('Workers Settings'!$M:$M,$B126,'Workers Settings'!$N:$N,1,'Workers Settings'!$H:$H,AG$3)/'Demand Locations'!AI126)))</f>
        <v/>
      </c>
      <c r="AH126" s="24" t="str">
        <f>IF(OR($B126="",AH$3="",'Demand Locations'!AJ126=""),"",IF('Demand Locations'!AJ126&lt;COUNTIFS('Workers Settings'!$M:$M,$B126,'Workers Settings'!$N:$N,1,'Workers Settings'!$H:$H,AH$3),"Warning!",IF('Demand Locations'!AJ126=0,"",COUNTIFS('Workers Settings'!$M:$M,$B126,'Workers Settings'!$N:$N,1,'Workers Settings'!$H:$H,AH$3)/'Demand Locations'!AJ126)))</f>
        <v/>
      </c>
      <c r="AI126" s="24" t="str">
        <f>IF(OR($B126="",AI$3="",'Demand Locations'!AK126=""),"",IF('Demand Locations'!AK126&lt;COUNTIFS('Workers Settings'!$M:$M,$B126,'Workers Settings'!$N:$N,1,'Workers Settings'!$H:$H,AI$3),"Warning!",IF('Demand Locations'!AK126=0,"",COUNTIFS('Workers Settings'!$M:$M,$B126,'Workers Settings'!$N:$N,1,'Workers Settings'!$H:$H,AI$3)/'Demand Locations'!AK126)))</f>
        <v/>
      </c>
      <c r="AJ126" s="24" t="str">
        <f>IF(OR($B126="",AJ$3="",'Demand Locations'!AL126=""),"",IF('Demand Locations'!AL126&lt;COUNTIFS('Workers Settings'!$M:$M,$B126,'Workers Settings'!$N:$N,1,'Workers Settings'!$H:$H,AJ$3),"Warning!",IF('Demand Locations'!AL126=0,"",COUNTIFS('Workers Settings'!$M:$M,$B126,'Workers Settings'!$N:$N,1,'Workers Settings'!$H:$H,AJ$3)/'Demand Locations'!AL126)))</f>
        <v/>
      </c>
      <c r="AK126" s="24" t="str">
        <f>IF(OR($B126="",AK$3="",'Demand Locations'!AM126=""),"",IF('Demand Locations'!AM126&lt;COUNTIFS('Workers Settings'!$M:$M,$B126,'Workers Settings'!$N:$N,1,'Workers Settings'!$H:$H,AK$3),"Warning!",IF('Demand Locations'!AM126=0,"",COUNTIFS('Workers Settings'!$M:$M,$B126,'Workers Settings'!$N:$N,1,'Workers Settings'!$H:$H,AK$3)/'Demand Locations'!AM126)))</f>
        <v/>
      </c>
      <c r="AL126" s="24" t="str">
        <f>IF(OR($B126="",AL$3="",'Demand Locations'!AN126=""),"",IF('Demand Locations'!AN126&lt;COUNTIFS('Workers Settings'!$M:$M,$B126,'Workers Settings'!$N:$N,1,'Workers Settings'!$H:$H,AL$3),"Warning!",IF('Demand Locations'!AN126=0,"",COUNTIFS('Workers Settings'!$M:$M,$B126,'Workers Settings'!$N:$N,1,'Workers Settings'!$H:$H,AL$3)/'Demand Locations'!AN126)))</f>
        <v/>
      </c>
      <c r="AM126" s="24" t="str">
        <f>IF(OR($B126="",AM$3="",'Demand Locations'!AO126=""),"",IF('Demand Locations'!AO126&lt;COUNTIFS('Workers Settings'!$M:$M,$B126,'Workers Settings'!$N:$N,1,'Workers Settings'!$H:$H,AM$3),"Warning!",IF('Demand Locations'!AO126=0,"",COUNTIFS('Workers Settings'!$M:$M,$B126,'Workers Settings'!$N:$N,1,'Workers Settings'!$H:$H,AM$3)/'Demand Locations'!AO126)))</f>
        <v/>
      </c>
      <c r="AN126" s="24" t="str">
        <f>IF(OR($B126="",AN$3="",'Demand Locations'!AP126=""),"",IF('Demand Locations'!AP126&lt;COUNTIFS('Workers Settings'!$M:$M,$B126,'Workers Settings'!$N:$N,1,'Workers Settings'!$H:$H,AN$3),"Warning!",IF('Demand Locations'!AP126=0,"",COUNTIFS('Workers Settings'!$M:$M,$B126,'Workers Settings'!$N:$N,1,'Workers Settings'!$H:$H,AN$3)/'Demand Locations'!AP126)))</f>
        <v/>
      </c>
      <c r="AO126" s="24" t="str">
        <f>IF(OR($B126="",AO$3="",'Demand Locations'!AQ126=""),"",IF('Demand Locations'!AQ126&lt;COUNTIFS('Workers Settings'!$M:$M,$B126,'Workers Settings'!$N:$N,1,'Workers Settings'!$H:$H,AO$3),"Warning!",IF('Demand Locations'!AQ126=0,"",COUNTIFS('Workers Settings'!$M:$M,$B126,'Workers Settings'!$N:$N,1,'Workers Settings'!$H:$H,AO$3)/'Demand Locations'!AQ126)))</f>
        <v/>
      </c>
      <c r="AP126" s="24" t="str">
        <f>IF(OR($B126="",AP$3="",'Demand Locations'!AR126=""),"",IF('Demand Locations'!AR126&lt;COUNTIFS('Workers Settings'!$M:$M,$B126,'Workers Settings'!$N:$N,1,'Workers Settings'!$H:$H,AP$3),"Warning!",IF('Demand Locations'!AR126=0,"",COUNTIFS('Workers Settings'!$M:$M,$B126,'Workers Settings'!$N:$N,1,'Workers Settings'!$H:$H,AP$3)/'Demand Locations'!AR126)))</f>
        <v/>
      </c>
      <c r="AQ126" s="24" t="str">
        <f>IF(OR($B126="",AQ$3="",'Demand Locations'!AS126=""),"",IF('Demand Locations'!AS126&lt;COUNTIFS('Workers Settings'!$M:$M,$B126,'Workers Settings'!$N:$N,1,'Workers Settings'!$H:$H,AQ$3),"Warning!",IF('Demand Locations'!AS126=0,"",COUNTIFS('Workers Settings'!$M:$M,$B126,'Workers Settings'!$N:$N,1,'Workers Settings'!$H:$H,AQ$3)/'Demand Locations'!AS126)))</f>
        <v/>
      </c>
      <c r="AR126" s="24" t="str">
        <f>IF(OR($B126="",AR$3="",'Demand Locations'!AT126=""),"",IF('Demand Locations'!AT126&lt;COUNTIFS('Workers Settings'!$M:$M,$B126,'Workers Settings'!$N:$N,1,'Workers Settings'!$H:$H,AR$3),"Warning!",IF('Demand Locations'!AT126=0,"",COUNTIFS('Workers Settings'!$M:$M,$B126,'Workers Settings'!$N:$N,1,'Workers Settings'!$H:$H,AR$3)/'Demand Locations'!AT126)))</f>
        <v/>
      </c>
      <c r="AS126" s="24" t="str">
        <f>IF(OR($B126="",AS$3="",'Demand Locations'!AU126=""),"",IF('Demand Locations'!AU126&lt;COUNTIFS('Workers Settings'!$M:$M,$B126,'Workers Settings'!$N:$N,1,'Workers Settings'!$H:$H,AS$3),"Warning!",IF('Demand Locations'!AU126=0,"",COUNTIFS('Workers Settings'!$M:$M,$B126,'Workers Settings'!$N:$N,1,'Workers Settings'!$H:$H,AS$3)/'Demand Locations'!AU126)))</f>
        <v/>
      </c>
      <c r="AT126" s="24" t="str">
        <f>IF(OR($B126="",AT$3="",'Demand Locations'!AV126=""),"",IF('Demand Locations'!AV126&lt;COUNTIFS('Workers Settings'!$M:$M,$B126,'Workers Settings'!$N:$N,1,'Workers Settings'!$H:$H,AT$3),"Warning!",IF('Demand Locations'!AV126=0,"",COUNTIFS('Workers Settings'!$M:$M,$B126,'Workers Settings'!$N:$N,1,'Workers Settings'!$H:$H,AT$3)/'Demand Locations'!AV126)))</f>
        <v/>
      </c>
      <c r="AU126" s="24" t="str">
        <f>IF(OR($B126="",AU$3="",'Demand Locations'!AW126=""),"",IF('Demand Locations'!AW126&lt;COUNTIFS('Workers Settings'!$M:$M,$B126,'Workers Settings'!$N:$N,1,'Workers Settings'!$H:$H,AU$3),"Warning!",IF('Demand Locations'!AW126=0,"",COUNTIFS('Workers Settings'!$M:$M,$B126,'Workers Settings'!$N:$N,1,'Workers Settings'!$H:$H,AU$3)/'Demand Locations'!AW126)))</f>
        <v/>
      </c>
      <c r="AV126" s="24" t="str">
        <f>IF(OR($B126="",AV$3="",'Demand Locations'!AX126=""),"",IF('Demand Locations'!AX126&lt;COUNTIFS('Workers Settings'!$M:$M,$B126,'Workers Settings'!$N:$N,1,'Workers Settings'!$H:$H,AV$3),"Warning!",IF('Demand Locations'!AX126=0,"",COUNTIFS('Workers Settings'!$M:$M,$B126,'Workers Settings'!$N:$N,1,'Workers Settings'!$H:$H,AV$3)/'Demand Locations'!AX126)))</f>
        <v/>
      </c>
      <c r="AW126" s="24" t="str">
        <f>IF(OR($B126="",AW$3="",'Demand Locations'!AY126=""),"",IF('Demand Locations'!AY126&lt;COUNTIFS('Workers Settings'!$M:$M,$B126,'Workers Settings'!$N:$N,1,'Workers Settings'!$H:$H,AW$3),"Warning!",IF('Demand Locations'!AY126=0,"",COUNTIFS('Workers Settings'!$M:$M,$B126,'Workers Settings'!$N:$N,1,'Workers Settings'!$H:$H,AW$3)/'Demand Locations'!AY126)))</f>
        <v/>
      </c>
      <c r="AX126" s="24" t="str">
        <f>IF(OR($B126="",AX$3="",'Demand Locations'!AZ126=""),"",IF('Demand Locations'!AZ126&lt;COUNTIFS('Workers Settings'!$M:$M,$B126,'Workers Settings'!$N:$N,1,'Workers Settings'!$H:$H,AX$3),"Warning!",IF('Demand Locations'!AZ126=0,"",COUNTIFS('Workers Settings'!$M:$M,$B126,'Workers Settings'!$N:$N,1,'Workers Settings'!$H:$H,AX$3)/'Demand Locations'!AZ126)))</f>
        <v/>
      </c>
      <c r="AY126" s="24" t="str">
        <f>IF(OR($B126="",AY$3="",'Demand Locations'!BA126=""),"",IF('Demand Locations'!BA126&lt;COUNTIFS('Workers Settings'!$M:$M,$B126,'Workers Settings'!$N:$N,1,'Workers Settings'!$H:$H,AY$3),"Warning!",IF('Demand Locations'!BA126=0,"",COUNTIFS('Workers Settings'!$M:$M,$B126,'Workers Settings'!$N:$N,1,'Workers Settings'!$H:$H,AY$3)/'Demand Locations'!BA126)))</f>
        <v/>
      </c>
      <c r="AZ126" s="24" t="str">
        <f>IF(OR($B126="",AZ$3="",'Demand Locations'!BB126=""),"",IF('Demand Locations'!BB126&lt;COUNTIFS('Workers Settings'!$M:$M,$B126,'Workers Settings'!$N:$N,1,'Workers Settings'!$H:$H,AZ$3),"Warning!",IF('Demand Locations'!BB126=0,"",COUNTIFS('Workers Settings'!$M:$M,$B126,'Workers Settings'!$N:$N,1,'Workers Settings'!$H:$H,AZ$3)/'Demand Locations'!BB126)))</f>
        <v/>
      </c>
      <c r="BA126" s="24" t="str">
        <f>IF(OR($B126="",BA$3="",'Demand Locations'!BC126=""),"",IF('Demand Locations'!BC126&lt;COUNTIFS('Workers Settings'!$M:$M,$B126,'Workers Settings'!$N:$N,1,'Workers Settings'!$H:$H,BA$3),"Warning!",IF('Demand Locations'!BC126=0,"",COUNTIFS('Workers Settings'!$M:$M,$B126,'Workers Settings'!$N:$N,1,'Workers Settings'!$H:$H,BA$3)/'Demand Locations'!BC126)))</f>
        <v/>
      </c>
      <c r="BB126" s="24" t="str">
        <f>IF(OR($B126="",BB$3="",'Demand Locations'!BD126=""),"",IF('Demand Locations'!BD126&lt;COUNTIFS('Workers Settings'!$M:$M,$B126,'Workers Settings'!$N:$N,1,'Workers Settings'!$H:$H,BB$3),"Warning!",IF('Demand Locations'!BD126=0,"",COUNTIFS('Workers Settings'!$M:$M,$B126,'Workers Settings'!$N:$N,1,'Workers Settings'!$H:$H,BB$3)/'Demand Locations'!BD126)))</f>
        <v/>
      </c>
      <c r="BC126" s="24" t="str">
        <f>IF(OR($B126="",BC$3="",'Demand Locations'!BE126=""),"",IF('Demand Locations'!BE126&lt;COUNTIFS('Workers Settings'!$M:$M,$B126,'Workers Settings'!$N:$N,1,'Workers Settings'!$H:$H,BC$3),"Warning!",IF('Demand Locations'!BE126=0,"",COUNTIFS('Workers Settings'!$M:$M,$B126,'Workers Settings'!$N:$N,1,'Workers Settings'!$H:$H,BC$3)/'Demand Locations'!BE126)))</f>
        <v/>
      </c>
      <c r="BD126" s="24" t="str">
        <f>IF(OR($B126="",BD$3="",'Demand Locations'!BF126=""),"",IF('Demand Locations'!BF126&lt;COUNTIFS('Workers Settings'!$M:$M,$B126,'Workers Settings'!$N:$N,1,'Workers Settings'!$H:$H,BD$3),"Warning!",IF('Demand Locations'!BF126=0,"",COUNTIFS('Workers Settings'!$M:$M,$B126,'Workers Settings'!$N:$N,1,'Workers Settings'!$H:$H,BD$3)/'Demand Locations'!BF126)))</f>
        <v/>
      </c>
      <c r="BE126" s="24" t="str">
        <f>IF(OR($B126="",BE$3="",'Demand Locations'!BG126=""),"",IF('Demand Locations'!BG126&lt;COUNTIFS('Workers Settings'!$M:$M,$B126,'Workers Settings'!$N:$N,1,'Workers Settings'!$H:$H,BE$3),"Warning!",IF('Demand Locations'!BG126=0,"",COUNTIFS('Workers Settings'!$M:$M,$B126,'Workers Settings'!$N:$N,1,'Workers Settings'!$H:$H,BE$3)/'Demand Locations'!BG126)))</f>
        <v/>
      </c>
      <c r="BF126" s="24" t="str">
        <f>IF(OR($B126="",BF$3="",'Demand Locations'!BH126=""),"",IF('Demand Locations'!BH126&lt;COUNTIFS('Workers Settings'!$M:$M,$B126,'Workers Settings'!$N:$N,1,'Workers Settings'!$H:$H,BF$3),"Warning!",IF('Demand Locations'!BH126=0,"",COUNTIFS('Workers Settings'!$M:$M,$B126,'Workers Settings'!$N:$N,1,'Workers Settings'!$H:$H,BF$3)/'Demand Locations'!BH126)))</f>
        <v/>
      </c>
      <c r="BG126" s="24" t="str">
        <f>IF(OR($B126="",BG$3="",'Demand Locations'!BI126=""),"",IF('Demand Locations'!BI126&lt;COUNTIFS('Workers Settings'!$M:$M,$B126,'Workers Settings'!$N:$N,1,'Workers Settings'!$H:$H,BG$3),"Warning!",IF('Demand Locations'!BI126=0,"",COUNTIFS('Workers Settings'!$M:$M,$B126,'Workers Settings'!$N:$N,1,'Workers Settings'!$H:$H,BG$3)/'Demand Locations'!BI126)))</f>
        <v/>
      </c>
      <c r="BH126" s="24" t="str">
        <f>IF(OR($B126="",BH$3="",'Demand Locations'!BJ126=""),"",IF('Demand Locations'!BJ126&lt;COUNTIFS('Workers Settings'!$M:$M,$B126,'Workers Settings'!$N:$N,1,'Workers Settings'!$H:$H,BH$3),"Warning!",IF('Demand Locations'!BJ126=0,"",COUNTIFS('Workers Settings'!$M:$M,$B126,'Workers Settings'!$N:$N,1,'Workers Settings'!$H:$H,BH$3)/'Demand Locations'!BJ126)))</f>
        <v/>
      </c>
      <c r="BI126" s="24" t="str">
        <f>IF(OR($B126="",BI$3="",'Demand Locations'!BK126=""),"",IF('Demand Locations'!BK126&lt;COUNTIFS('Workers Settings'!$M:$M,$B126,'Workers Settings'!$N:$N,1,'Workers Settings'!$H:$H,BI$3),"Warning!",IF('Demand Locations'!BK126=0,"",COUNTIFS('Workers Settings'!$M:$M,$B126,'Workers Settings'!$N:$N,1,'Workers Settings'!$H:$H,BI$3)/'Demand Locations'!BK126)))</f>
        <v/>
      </c>
      <c r="BJ126" s="24" t="str">
        <f>IF(OR($B126="",BJ$3="",'Demand Locations'!BL126=""),"",IF('Demand Locations'!BL126&lt;COUNTIFS('Workers Settings'!$M:$M,$B126,'Workers Settings'!$N:$N,1,'Workers Settings'!$H:$H,BJ$3),"Warning!",IF('Demand Locations'!BL126=0,"",COUNTIFS('Workers Settings'!$M:$M,$B126,'Workers Settings'!$N:$N,1,'Workers Settings'!$H:$H,BJ$3)/'Demand Locations'!BL126)))</f>
        <v/>
      </c>
      <c r="BK126" s="24" t="str">
        <f>IF(OR($B126="",BK$3="",'Demand Locations'!BM126=""),"",IF('Demand Locations'!BM126&lt;COUNTIFS('Workers Settings'!$M:$M,$B126,'Workers Settings'!$N:$N,1,'Workers Settings'!$H:$H,BK$3),"Warning!",IF('Demand Locations'!BM126=0,"",COUNTIFS('Workers Settings'!$M:$M,$B126,'Workers Settings'!$N:$N,1,'Workers Settings'!$H:$H,BK$3)/'Demand Locations'!BM126)))</f>
        <v/>
      </c>
      <c r="BL126" s="24" t="str">
        <f>IF(OR($B126="",BL$3="",'Demand Locations'!BN126=""),"",IF('Demand Locations'!BN126&lt;COUNTIFS('Workers Settings'!$M:$M,$B126,'Workers Settings'!$N:$N,1,'Workers Settings'!$H:$H,BL$3),"Warning!",IF('Demand Locations'!BN126=0,"",COUNTIFS('Workers Settings'!$M:$M,$B126,'Workers Settings'!$N:$N,1,'Workers Settings'!$H:$H,BL$3)/'Demand Locations'!BN126)))</f>
        <v/>
      </c>
      <c r="BM126" s="24" t="str">
        <f>IF(OR($B126="",BM$3="",'Demand Locations'!BO126=""),"",IF('Demand Locations'!BO126&lt;COUNTIFS('Workers Settings'!$M:$M,$B126,'Workers Settings'!$N:$N,1,'Workers Settings'!$H:$H,BM$3),"Warning!",IF('Demand Locations'!BO126=0,"",COUNTIFS('Workers Settings'!$M:$M,$B126,'Workers Settings'!$N:$N,1,'Workers Settings'!$H:$H,BM$3)/'Demand Locations'!BO126)))</f>
        <v/>
      </c>
      <c r="BN126" s="24" t="str">
        <f>IF(OR($B126="",BN$3="",'Demand Locations'!BP126=""),"",IF('Demand Locations'!BP126&lt;COUNTIFS('Workers Settings'!$M:$M,$B126,'Workers Settings'!$N:$N,1,'Workers Settings'!$H:$H,BN$3),"Warning!",IF('Demand Locations'!BP126=0,"",COUNTIFS('Workers Settings'!$M:$M,$B126,'Workers Settings'!$N:$N,1,'Workers Settings'!$H:$H,BN$3)/'Demand Locations'!BP126)))</f>
        <v/>
      </c>
      <c r="BO126" s="24" t="str">
        <f>IF(OR($B126="",BO$3="",'Demand Locations'!BQ126=""),"",IF('Demand Locations'!BQ126&lt;COUNTIFS('Workers Settings'!$M:$M,$B126,'Workers Settings'!$N:$N,1,'Workers Settings'!$H:$H,BO$3),"Warning!",IF('Demand Locations'!BQ126=0,"",COUNTIFS('Workers Settings'!$M:$M,$B126,'Workers Settings'!$N:$N,1,'Workers Settings'!$H:$H,BO$3)/'Demand Locations'!BQ126)))</f>
        <v/>
      </c>
      <c r="BP126" s="24" t="str">
        <f>IF(OR($B126="",BP$3="",'Demand Locations'!BR126=""),"",IF('Demand Locations'!BR126&lt;COUNTIFS('Workers Settings'!$M:$M,$B126,'Workers Settings'!$N:$N,1,'Workers Settings'!$H:$H,BP$3),"Warning!",IF('Demand Locations'!BR126=0,"",COUNTIFS('Workers Settings'!$M:$M,$B126,'Workers Settings'!$N:$N,1,'Workers Settings'!$H:$H,BP$3)/'Demand Locations'!BR126)))</f>
        <v/>
      </c>
      <c r="BQ126" s="24" t="str">
        <f>IF(OR($B126="",BQ$3="",'Demand Locations'!BS126=""),"",IF('Demand Locations'!BS126&lt;COUNTIFS('Workers Settings'!$M:$M,$B126,'Workers Settings'!$N:$N,1,'Workers Settings'!$H:$H,BQ$3),"Warning!",IF('Demand Locations'!BS126=0,"",COUNTIFS('Workers Settings'!$M:$M,$B126,'Workers Settings'!$N:$N,1,'Workers Settings'!$H:$H,BQ$3)/'Demand Locations'!BS126)))</f>
        <v/>
      </c>
      <c r="BR126" s="24" t="str">
        <f>IF(OR($B126="",BR$3="",'Demand Locations'!BT126=""),"",IF('Demand Locations'!BT126&lt;COUNTIFS('Workers Settings'!$M:$M,$B126,'Workers Settings'!$N:$N,1,'Workers Settings'!$H:$H,BR$3),"Warning!",IF('Demand Locations'!BT126=0,"",COUNTIFS('Workers Settings'!$M:$M,$B126,'Workers Settings'!$N:$N,1,'Workers Settings'!$H:$H,BR$3)/'Demand Locations'!BT126)))</f>
        <v/>
      </c>
      <c r="BS126" s="24" t="str">
        <f>IF(OR($B126="",BS$3="",'Demand Locations'!BU126=""),"",IF('Demand Locations'!BU126&lt;COUNTIFS('Workers Settings'!$M:$M,$B126,'Workers Settings'!$N:$N,1,'Workers Settings'!$H:$H,BS$3),"Warning!",IF('Demand Locations'!BU126=0,"",COUNTIFS('Workers Settings'!$M:$M,$B126,'Workers Settings'!$N:$N,1,'Workers Settings'!$H:$H,BS$3)/'Demand Locations'!BU126)))</f>
        <v/>
      </c>
      <c r="BT126" s="24" t="str">
        <f>IF(OR($B126="",BT$3="",'Demand Locations'!BV126=""),"",IF('Demand Locations'!BV126&lt;COUNTIFS('Workers Settings'!$M:$M,$B126,'Workers Settings'!$N:$N,1,'Workers Settings'!$H:$H,BT$3),"Warning!",IF('Demand Locations'!BV126=0,"",COUNTIFS('Workers Settings'!$M:$M,$B126,'Workers Settings'!$N:$N,1,'Workers Settings'!$H:$H,BT$3)/'Demand Locations'!BV126)))</f>
        <v/>
      </c>
      <c r="BU126" s="24" t="str">
        <f>IF(OR($B126="",BU$3="",'Demand Locations'!BW126=""),"",IF('Demand Locations'!BW126&lt;COUNTIFS('Workers Settings'!$M:$M,$B126,'Workers Settings'!$N:$N,1,'Workers Settings'!$H:$H,BU$3),"Warning!",IF('Demand Locations'!BW126=0,"",COUNTIFS('Workers Settings'!$M:$M,$B126,'Workers Settings'!$N:$N,1,'Workers Settings'!$H:$H,BU$3)/'Demand Locations'!BW126)))</f>
        <v/>
      </c>
      <c r="BV126" s="24" t="str">
        <f>IF(OR($B126="",BV$3="",'Demand Locations'!BX126=""),"",IF('Demand Locations'!BX126&lt;COUNTIFS('Workers Settings'!$M:$M,$B126,'Workers Settings'!$N:$N,1,'Workers Settings'!$H:$H,BV$3),"Warning!",IF('Demand Locations'!BX126=0,"",COUNTIFS('Workers Settings'!$M:$M,$B126,'Workers Settings'!$N:$N,1,'Workers Settings'!$H:$H,BV$3)/'Demand Locations'!BX126)))</f>
        <v/>
      </c>
      <c r="BW126" s="24" t="str">
        <f>IF(OR($B126="",BW$3="",'Demand Locations'!BY126=""),"",IF('Demand Locations'!BY126&lt;COUNTIFS('Workers Settings'!$M:$M,$B126,'Workers Settings'!$N:$N,1,'Workers Settings'!$H:$H,BW$3),"Warning!",IF('Demand Locations'!BY126=0,"",COUNTIFS('Workers Settings'!$M:$M,$B126,'Workers Settings'!$N:$N,1,'Workers Settings'!$H:$H,BW$3)/'Demand Locations'!BY126)))</f>
        <v/>
      </c>
      <c r="BX126" s="24" t="str">
        <f>IF(OR($B126="",BX$3="",'Demand Locations'!BZ126=""),"",IF('Demand Locations'!BZ126&lt;COUNTIFS('Workers Settings'!$M:$M,$B126,'Workers Settings'!$N:$N,1,'Workers Settings'!$H:$H,BX$3),"Warning!",IF('Demand Locations'!BZ126=0,"",COUNTIFS('Workers Settings'!$M:$M,$B126,'Workers Settings'!$N:$N,1,'Workers Settings'!$H:$H,BX$3)/'Demand Locations'!BZ126)))</f>
        <v/>
      </c>
      <c r="BY126" s="24" t="str">
        <f>IF(OR($B126="",BY$3="",'Demand Locations'!CA126=""),"",IF('Demand Locations'!CA126&lt;COUNTIFS('Workers Settings'!$M:$M,$B126,'Workers Settings'!$N:$N,1,'Workers Settings'!$H:$H,BY$3),"Warning!",IF('Demand Locations'!CA126=0,"",COUNTIFS('Workers Settings'!$M:$M,$B126,'Workers Settings'!$N:$N,1,'Workers Settings'!$H:$H,BY$3)/'Demand Locations'!CA126)))</f>
        <v/>
      </c>
      <c r="BZ126" s="24" t="str">
        <f>IF(OR($B126="",BZ$3="",'Demand Locations'!CB126=""),"",IF('Demand Locations'!CB126&lt;COUNTIFS('Workers Settings'!$M:$M,$B126,'Workers Settings'!$N:$N,1,'Workers Settings'!$H:$H,BZ$3),"Warning!",IF('Demand Locations'!CB126=0,"",COUNTIFS('Workers Settings'!$M:$M,$B126,'Workers Settings'!$N:$N,1,'Workers Settings'!$H:$H,BZ$3)/'Demand Locations'!CB126)))</f>
        <v/>
      </c>
      <c r="CA126" s="24" t="str">
        <f>IF(OR($B126="",CA$3="",'Demand Locations'!CC126=""),"",IF('Demand Locations'!CC126&lt;COUNTIFS('Workers Settings'!$M:$M,$B126,'Workers Settings'!$N:$N,1,'Workers Settings'!$H:$H,CA$3),"Warning!",IF('Demand Locations'!CC126=0,"",COUNTIFS('Workers Settings'!$M:$M,$B126,'Workers Settings'!$N:$N,1,'Workers Settings'!$H:$H,CA$3)/'Demand Locations'!CC126)))</f>
        <v/>
      </c>
      <c r="CB126" s="24" t="str">
        <f>IF(OR($B126="",CB$3="",'Demand Locations'!CD126=""),"",IF('Demand Locations'!CD126&lt;COUNTIFS('Workers Settings'!$M:$M,$B126,'Workers Settings'!$N:$N,1,'Workers Settings'!$H:$H,CB$3),"Warning!",IF('Demand Locations'!CD126=0,"",COUNTIFS('Workers Settings'!$M:$M,$B126,'Workers Settings'!$N:$N,1,'Workers Settings'!$H:$H,CB$3)/'Demand Locations'!CD126)))</f>
        <v/>
      </c>
      <c r="CC126" s="24" t="str">
        <f>IF(OR($B126="",CC$3="",'Demand Locations'!CE126=""),"",IF('Demand Locations'!CE126&lt;COUNTIFS('Workers Settings'!$M:$M,$B126,'Workers Settings'!$N:$N,1,'Workers Settings'!$H:$H,CC$3),"Warning!",IF('Demand Locations'!CE126=0,"",COUNTIFS('Workers Settings'!$M:$M,$B126,'Workers Settings'!$N:$N,1,'Workers Settings'!$H:$H,CC$3)/'Demand Locations'!CE126)))</f>
        <v/>
      </c>
      <c r="CD126" s="24" t="str">
        <f>IF(OR($B126="",CD$3="",'Demand Locations'!CF126=""),"",IF('Demand Locations'!CF126&lt;COUNTIFS('Workers Settings'!$M:$M,$B126,'Workers Settings'!$N:$N,1,'Workers Settings'!$H:$H,CD$3),"Warning!",IF('Demand Locations'!CF126=0,"",COUNTIFS('Workers Settings'!$M:$M,$B126,'Workers Settings'!$N:$N,1,'Workers Settings'!$H:$H,CD$3)/'Demand Locations'!CF126)))</f>
        <v/>
      </c>
      <c r="CE126" s="24" t="str">
        <f>IF(OR($B126="",CE$3="",'Demand Locations'!CG126=""),"",IF('Demand Locations'!CG126&lt;COUNTIFS('Workers Settings'!$M:$M,$B126,'Workers Settings'!$N:$N,1,'Workers Settings'!$H:$H,CE$3),"Warning!",IF('Demand Locations'!CG126=0,"",COUNTIFS('Workers Settings'!$M:$M,$B126,'Workers Settings'!$N:$N,1,'Workers Settings'!$H:$H,CE$3)/'Demand Locations'!CG126)))</f>
        <v/>
      </c>
      <c r="CF126" s="24" t="str">
        <f>IF(OR($B126="",CF$3="",'Demand Locations'!CH126=""),"",IF('Demand Locations'!CH126&lt;COUNTIFS('Workers Settings'!$M:$M,$B126,'Workers Settings'!$N:$N,1,'Workers Settings'!$H:$H,CF$3),"Warning!",IF('Demand Locations'!CH126=0,"",COUNTIFS('Workers Settings'!$M:$M,$B126,'Workers Settings'!$N:$N,1,'Workers Settings'!$H:$H,CF$3)/'Demand Locations'!CH126)))</f>
        <v/>
      </c>
      <c r="CG126" s="24" t="str">
        <f>IF(OR($B126="",CG$3="",'Demand Locations'!CI126=""),"",IF('Demand Locations'!CI126&lt;COUNTIFS('Workers Settings'!$M:$M,$B126,'Workers Settings'!$N:$N,1,'Workers Settings'!$H:$H,CG$3),"Warning!",IF('Demand Locations'!CI126=0,"",COUNTIFS('Workers Settings'!$M:$M,$B126,'Workers Settings'!$N:$N,1,'Workers Settings'!$H:$H,CG$3)/'Demand Locations'!CI126)))</f>
        <v/>
      </c>
      <c r="CH126" s="24" t="str">
        <f>IF(OR($B126="",CH$3="",'Demand Locations'!CJ126=""),"",IF('Demand Locations'!CJ126&lt;COUNTIFS('Workers Settings'!$M:$M,$B126,'Workers Settings'!$N:$N,1,'Workers Settings'!$H:$H,CH$3),"Warning!",IF('Demand Locations'!CJ126=0,"",COUNTIFS('Workers Settings'!$M:$M,$B126,'Workers Settings'!$N:$N,1,'Workers Settings'!$H:$H,CH$3)/'Demand Locations'!CJ126)))</f>
        <v/>
      </c>
      <c r="CI126" s="24" t="str">
        <f>IF(OR($B126="",CI$3="",'Demand Locations'!CK126=""),"",IF('Demand Locations'!CK126&lt;COUNTIFS('Workers Settings'!$M:$M,$B126,'Workers Settings'!$N:$N,1,'Workers Settings'!$H:$H,CI$3),"Warning!",IF('Demand Locations'!CK126=0,"",COUNTIFS('Workers Settings'!$M:$M,$B126,'Workers Settings'!$N:$N,1,'Workers Settings'!$H:$H,CI$3)/'Demand Locations'!CK126)))</f>
        <v/>
      </c>
      <c r="CJ126" s="24" t="str">
        <f>IF(OR($B126="",CJ$3="",'Demand Locations'!CL126=""),"",IF('Demand Locations'!CL126&lt;COUNTIFS('Workers Settings'!$M:$M,$B126,'Workers Settings'!$N:$N,1,'Workers Settings'!$H:$H,CJ$3),"Warning!",IF('Demand Locations'!CL126=0,"",COUNTIFS('Workers Settings'!$M:$M,$B126,'Workers Settings'!$N:$N,1,'Workers Settings'!$H:$H,CJ$3)/'Demand Locations'!CL126)))</f>
        <v/>
      </c>
      <c r="CK126" s="24" t="str">
        <f>IF(OR($B126="",CK$3="",'Demand Locations'!CM126=""),"",IF('Demand Locations'!CM126&lt;COUNTIFS('Workers Settings'!$M:$M,$B126,'Workers Settings'!$N:$N,1,'Workers Settings'!$H:$H,CK$3),"Warning!",IF('Demand Locations'!CM126=0,"",COUNTIFS('Workers Settings'!$M:$M,$B126,'Workers Settings'!$N:$N,1,'Workers Settings'!$H:$H,CK$3)/'Demand Locations'!CM126)))</f>
        <v/>
      </c>
      <c r="CL126" s="24" t="str">
        <f>IF(OR($B126="",CL$3="",'Demand Locations'!CN126=""),"",IF('Demand Locations'!CN126&lt;COUNTIFS('Workers Settings'!$M:$M,$B126,'Workers Settings'!$N:$N,1,'Workers Settings'!$H:$H,CL$3),"Warning!",IF('Demand Locations'!CN126=0,"",COUNTIFS('Workers Settings'!$M:$M,$B126,'Workers Settings'!$N:$N,1,'Workers Settings'!$H:$H,CL$3)/'Demand Locations'!CN126)))</f>
        <v/>
      </c>
      <c r="CM126" s="24" t="str">
        <f>IF(OR($B126="",CM$3="",'Demand Locations'!CO126=""),"",IF('Demand Locations'!CO126&lt;COUNTIFS('Workers Settings'!$M:$M,$B126,'Workers Settings'!$N:$N,1,'Workers Settings'!$H:$H,CM$3),"Warning!",IF('Demand Locations'!CO126=0,"",COUNTIFS('Workers Settings'!$M:$M,$B126,'Workers Settings'!$N:$N,1,'Workers Settings'!$H:$H,CM$3)/'Demand Locations'!CO126)))</f>
        <v/>
      </c>
      <c r="CN126" s="24" t="str">
        <f>IF(OR($B126="",CN$3="",'Demand Locations'!CP126=""),"",IF('Demand Locations'!CP126&lt;COUNTIFS('Workers Settings'!$M:$M,$B126,'Workers Settings'!$N:$N,1,'Workers Settings'!$H:$H,CN$3),"Warning!",IF('Demand Locations'!CP126=0,"",COUNTIFS('Workers Settings'!$M:$M,$B126,'Workers Settings'!$N:$N,1,'Workers Settings'!$H:$H,CN$3)/'Demand Locations'!CP126)))</f>
        <v/>
      </c>
      <c r="CO126" s="24" t="str">
        <f>IF(OR($B126="",CO$3="",'Demand Locations'!CQ126=""),"",IF('Demand Locations'!CQ126&lt;COUNTIFS('Workers Settings'!$M:$M,$B126,'Workers Settings'!$N:$N,1,'Workers Settings'!$H:$H,CO$3),"Warning!",IF('Demand Locations'!CQ126=0,"",COUNTIFS('Workers Settings'!$M:$M,$B126,'Workers Settings'!$N:$N,1,'Workers Settings'!$H:$H,CO$3)/'Demand Locations'!CQ126)))</f>
        <v/>
      </c>
      <c r="CP126" s="24" t="str">
        <f>IF(OR($B126="",CP$3="",'Demand Locations'!CR126=""),"",IF('Demand Locations'!CR126&lt;COUNTIFS('Workers Settings'!$M:$M,$B126,'Workers Settings'!$N:$N,1,'Workers Settings'!$H:$H,CP$3),"Warning!",IF('Demand Locations'!CR126=0,"",COUNTIFS('Workers Settings'!$M:$M,$B126,'Workers Settings'!$N:$N,1,'Workers Settings'!$H:$H,CP$3)/'Demand Locations'!CR126)))</f>
        <v/>
      </c>
      <c r="CQ126" s="24" t="str">
        <f>IF(OR($B126="",CQ$3="",'Demand Locations'!CS126=""),"",IF('Demand Locations'!CS126&lt;COUNTIFS('Workers Settings'!$M:$M,$B126,'Workers Settings'!$N:$N,1,'Workers Settings'!$H:$H,CQ$3),"Warning!",IF('Demand Locations'!CS126=0,"",COUNTIFS('Workers Settings'!$M:$M,$B126,'Workers Settings'!$N:$N,1,'Workers Settings'!$H:$H,CQ$3)/'Demand Locations'!CS126)))</f>
        <v/>
      </c>
      <c r="CR126" s="24" t="str">
        <f>IF(OR($B126="",CR$3="",'Demand Locations'!CT126=""),"",IF('Demand Locations'!CT126&lt;COUNTIFS('Workers Settings'!$M:$M,$B126,'Workers Settings'!$N:$N,1,'Workers Settings'!$H:$H,CR$3),"Warning!",IF('Demand Locations'!CT126=0,"",COUNTIFS('Workers Settings'!$M:$M,$B126,'Workers Settings'!$N:$N,1,'Workers Settings'!$H:$H,CR$3)/'Demand Locations'!CT126)))</f>
        <v/>
      </c>
      <c r="CS126" s="24" t="str">
        <f>IF(OR($B126="",CS$3="",'Demand Locations'!CU126=""),"",IF('Demand Locations'!CU126&lt;COUNTIFS('Workers Settings'!$M:$M,$B126,'Workers Settings'!$N:$N,1,'Workers Settings'!$H:$H,CS$3),"Warning!",IF('Demand Locations'!CU126=0,"",COUNTIFS('Workers Settings'!$M:$M,$B126,'Workers Settings'!$N:$N,1,'Workers Settings'!$H:$H,CS$3)/'Demand Locations'!CU126)))</f>
        <v/>
      </c>
      <c r="CT126" s="24" t="str">
        <f>IF(OR($B126="",CT$3="",'Demand Locations'!CV126=""),"",IF('Demand Locations'!CV126&lt;COUNTIFS('Workers Settings'!$M:$M,$B126,'Workers Settings'!$N:$N,1,'Workers Settings'!$H:$H,CT$3),"Warning!",IF('Demand Locations'!CV126=0,"",COUNTIFS('Workers Settings'!$M:$M,$B126,'Workers Settings'!$N:$N,1,'Workers Settings'!$H:$H,CT$3)/'Demand Locations'!CV126)))</f>
        <v/>
      </c>
      <c r="CU126" s="24" t="str">
        <f>IF(OR($B126="",CU$3="",'Demand Locations'!CW126=""),"",IF('Demand Locations'!CW126&lt;COUNTIFS('Workers Settings'!$M:$M,$B126,'Workers Settings'!$N:$N,1,'Workers Settings'!$H:$H,CU$3),"Warning!",IF('Demand Locations'!CW126=0,"",COUNTIFS('Workers Settings'!$M:$M,$B126,'Workers Settings'!$N:$N,1,'Workers Settings'!$H:$H,CU$3)/'Demand Locations'!CW126)))</f>
        <v/>
      </c>
      <c r="CV126" s="24" t="str">
        <f>IF(OR($B126="",CV$3="",'Demand Locations'!CX126=""),"",IF('Demand Locations'!CX126&lt;COUNTIFS('Workers Settings'!$M:$M,$B126,'Workers Settings'!$N:$N,1,'Workers Settings'!$H:$H,CV$3),"Warning!",IF('Demand Locations'!CX126=0,"",COUNTIFS('Workers Settings'!$M:$M,$B126,'Workers Settings'!$N:$N,1,'Workers Settings'!$H:$H,CV$3)/'Demand Locations'!CX126)))</f>
        <v/>
      </c>
      <c r="CW126" s="24" t="str">
        <f>IF(OR($B126="",CW$3="",'Demand Locations'!CY126=""),"",IF('Demand Locations'!CY126&lt;COUNTIFS('Workers Settings'!$M:$M,$B126,'Workers Settings'!$N:$N,1,'Workers Settings'!$H:$H,CW$3),"Warning!",IF('Demand Locations'!CY126=0,"",COUNTIFS('Workers Settings'!$M:$M,$B126,'Workers Settings'!$N:$N,1,'Workers Settings'!$H:$H,CW$3)/'Demand Locations'!CY126)))</f>
        <v/>
      </c>
      <c r="CX126" s="24" t="str">
        <f>IF(OR($B126="",CX$3="",'Demand Locations'!CZ126=""),"",IF('Demand Locations'!CZ126&lt;COUNTIFS('Workers Settings'!$M:$M,$B126,'Workers Settings'!$N:$N,1,'Workers Settings'!$H:$H,CX$3),"Warning!",IF('Demand Locations'!CZ126=0,"",COUNTIFS('Workers Settings'!$M:$M,$B126,'Workers Settings'!$N:$N,1,'Workers Settings'!$H:$H,CX$3)/'Demand Locations'!CZ126)))</f>
        <v/>
      </c>
      <c r="CY126" s="24" t="str">
        <f>IF(OR($B126="",CY$3="",'Demand Locations'!DA126=""),"",IF('Demand Locations'!DA126&lt;COUNTIFS('Workers Settings'!$M:$M,$B126,'Workers Settings'!$N:$N,1,'Workers Settings'!$H:$H,CY$3),"Warning!",IF('Demand Locations'!DA126=0,"",COUNTIFS('Workers Settings'!$M:$M,$B126,'Workers Settings'!$N:$N,1,'Workers Settings'!$H:$H,CY$3)/'Demand Locations'!DA126)))</f>
        <v/>
      </c>
      <c r="CZ126" s="24" t="str">
        <f>IF(OR($B126="",CZ$3="",'Demand Locations'!DB126=""),"",IF('Demand Locations'!DB126&lt;COUNTIFS('Workers Settings'!$M:$M,$B126,'Workers Settings'!$N:$N,1,'Workers Settings'!$H:$H,CZ$3),"Warning!",IF('Demand Locations'!DB126=0,"",COUNTIFS('Workers Settings'!$M:$M,$B126,'Workers Settings'!$N:$N,1,'Workers Settings'!$H:$H,CZ$3)/'Demand Locations'!DB126)))</f>
        <v/>
      </c>
    </row>
    <row r="127" spans="1:104" x14ac:dyDescent="0.25">
      <c r="A127" s="7">
        <f t="shared" si="1"/>
        <v>123</v>
      </c>
      <c r="B127" s="7" t="str">
        <f>IF('Demand Locations'!B127&lt;&gt;"",'Demand Locations'!B127,"")</f>
        <v/>
      </c>
      <c r="C127" s="29" t="str">
        <f>IF(B127="","",SUMIFS('Workers Assignments'!Z:Z,'Workers Settings'!M:M,B127,'Workers Settings'!N:N,1))</f>
        <v/>
      </c>
      <c r="D127" s="24" t="str">
        <f>IF(OR(B127="",'Demand Locations'!E127=""),"",IF('Demand Locations'!E127&lt;C127,"Warning!",IF('Demand Locations'!E127=0,"",C127/'Demand Locations'!E127)))</f>
        <v/>
      </c>
      <c r="E127" s="44" t="str">
        <f>IF(OR($B127="",E$3="",'Demand Locations'!G127=""),"",IF('Demand Locations'!G127&lt;COUNTIFS('Workers Settings'!$M:$M,$B127,'Workers Settings'!$N:$N,1,'Workers Settings'!$H:$H,E$3),"Warning!",IF('Demand Locations'!G127=0,"",COUNTIFS('Workers Settings'!$M:$M,$B127,'Workers Settings'!$N:$N,1,'Workers Settings'!$H:$H,E$3)/'Demand Locations'!G127)))</f>
        <v/>
      </c>
      <c r="F127" s="24" t="str">
        <f>IF(OR($B127="",F$3="",'Demand Locations'!H127=""),"",IF('Demand Locations'!H127&lt;COUNTIFS('Workers Settings'!$M:$M,$B127,'Workers Settings'!$N:$N,1,'Workers Settings'!$H:$H,F$3),"Warning!",IF('Demand Locations'!H127=0,"",COUNTIFS('Workers Settings'!$M:$M,$B127,'Workers Settings'!$N:$N,1,'Workers Settings'!$H:$H,F$3)/'Demand Locations'!H127)))</f>
        <v/>
      </c>
      <c r="G127" s="24" t="str">
        <f>IF(OR($B127="",G$3="",'Demand Locations'!I127=""),"",IF('Demand Locations'!I127&lt;COUNTIFS('Workers Settings'!$M:$M,$B127,'Workers Settings'!$N:$N,1,'Workers Settings'!$H:$H,G$3),"Warning!",IF('Demand Locations'!I127=0,"",COUNTIFS('Workers Settings'!$M:$M,$B127,'Workers Settings'!$N:$N,1,'Workers Settings'!$H:$H,G$3)/'Demand Locations'!I127)))</f>
        <v/>
      </c>
      <c r="H127" s="24" t="str">
        <f>IF(OR($B127="",H$3="",'Demand Locations'!J127=""),"",IF('Demand Locations'!J127&lt;COUNTIFS('Workers Settings'!$M:$M,$B127,'Workers Settings'!$N:$N,1,'Workers Settings'!$H:$H,H$3),"Warning!",IF('Demand Locations'!J127=0,"",COUNTIFS('Workers Settings'!$M:$M,$B127,'Workers Settings'!$N:$N,1,'Workers Settings'!$H:$H,H$3)/'Demand Locations'!J127)))</f>
        <v/>
      </c>
      <c r="I127" s="24" t="str">
        <f>IF(OR($B127="",I$3="",'Demand Locations'!K127=""),"",IF('Demand Locations'!K127&lt;COUNTIFS('Workers Settings'!$M:$M,$B127,'Workers Settings'!$N:$N,1,'Workers Settings'!$H:$H,I$3),"Warning!",IF('Demand Locations'!K127=0,"",COUNTIFS('Workers Settings'!$M:$M,$B127,'Workers Settings'!$N:$N,1,'Workers Settings'!$H:$H,I$3)/'Demand Locations'!K127)))</f>
        <v/>
      </c>
      <c r="J127" s="24" t="str">
        <f>IF(OR($B127="",J$3="",'Demand Locations'!L127=""),"",IF('Demand Locations'!L127&lt;COUNTIFS('Workers Settings'!$M:$M,$B127,'Workers Settings'!$N:$N,1,'Workers Settings'!$H:$H,J$3),"Warning!",IF('Demand Locations'!L127=0,"",COUNTIFS('Workers Settings'!$M:$M,$B127,'Workers Settings'!$N:$N,1,'Workers Settings'!$H:$H,J$3)/'Demand Locations'!L127)))</f>
        <v/>
      </c>
      <c r="K127" s="24" t="str">
        <f>IF(OR($B127="",K$3="",'Demand Locations'!M127=""),"",IF('Demand Locations'!M127&lt;COUNTIFS('Workers Settings'!$M:$M,$B127,'Workers Settings'!$N:$N,1,'Workers Settings'!$H:$H,K$3),"Warning!",IF('Demand Locations'!M127=0,"",COUNTIFS('Workers Settings'!$M:$M,$B127,'Workers Settings'!$N:$N,1,'Workers Settings'!$H:$H,K$3)/'Demand Locations'!M127)))</f>
        <v/>
      </c>
      <c r="L127" s="24" t="str">
        <f>IF(OR($B127="",L$3="",'Demand Locations'!N127=""),"",IF('Demand Locations'!N127&lt;COUNTIFS('Workers Settings'!$M:$M,$B127,'Workers Settings'!$N:$N,1,'Workers Settings'!$H:$H,L$3),"Warning!",IF('Demand Locations'!N127=0,"",COUNTIFS('Workers Settings'!$M:$M,$B127,'Workers Settings'!$N:$N,1,'Workers Settings'!$H:$H,L$3)/'Demand Locations'!N127)))</f>
        <v/>
      </c>
      <c r="M127" s="24" t="str">
        <f>IF(OR($B127="",M$3="",'Demand Locations'!O127=""),"",IF('Demand Locations'!O127&lt;COUNTIFS('Workers Settings'!$M:$M,$B127,'Workers Settings'!$N:$N,1,'Workers Settings'!$H:$H,M$3),"Warning!",IF('Demand Locations'!O127=0,"",COUNTIFS('Workers Settings'!$M:$M,$B127,'Workers Settings'!$N:$N,1,'Workers Settings'!$H:$H,M$3)/'Demand Locations'!O127)))</f>
        <v/>
      </c>
      <c r="N127" s="24" t="str">
        <f>IF(OR($B127="",N$3="",'Demand Locations'!P127=""),"",IF('Demand Locations'!P127&lt;COUNTIFS('Workers Settings'!$M:$M,$B127,'Workers Settings'!$N:$N,1,'Workers Settings'!$H:$H,N$3),"Warning!",IF('Demand Locations'!P127=0,"",COUNTIFS('Workers Settings'!$M:$M,$B127,'Workers Settings'!$N:$N,1,'Workers Settings'!$H:$H,N$3)/'Demand Locations'!P127)))</f>
        <v/>
      </c>
      <c r="O127" s="24" t="str">
        <f>IF(OR($B127="",O$3="",'Demand Locations'!Q127=""),"",IF('Demand Locations'!Q127&lt;COUNTIFS('Workers Settings'!$M:$M,$B127,'Workers Settings'!$N:$N,1,'Workers Settings'!$H:$H,O$3),"Warning!",IF('Demand Locations'!Q127=0,"",COUNTIFS('Workers Settings'!$M:$M,$B127,'Workers Settings'!$N:$N,1,'Workers Settings'!$H:$H,O$3)/'Demand Locations'!Q127)))</f>
        <v/>
      </c>
      <c r="P127" s="24" t="str">
        <f>IF(OR($B127="",P$3="",'Demand Locations'!R127=""),"",IF('Demand Locations'!R127&lt;COUNTIFS('Workers Settings'!$M:$M,$B127,'Workers Settings'!$N:$N,1,'Workers Settings'!$H:$H,P$3),"Warning!",IF('Demand Locations'!R127=0,"",COUNTIFS('Workers Settings'!$M:$M,$B127,'Workers Settings'!$N:$N,1,'Workers Settings'!$H:$H,P$3)/'Demand Locations'!R127)))</f>
        <v/>
      </c>
      <c r="Q127" s="24" t="str">
        <f>IF(OR($B127="",Q$3="",'Demand Locations'!S127=""),"",IF('Demand Locations'!S127&lt;COUNTIFS('Workers Settings'!$M:$M,$B127,'Workers Settings'!$N:$N,1,'Workers Settings'!$H:$H,Q$3),"Warning!",IF('Demand Locations'!S127=0,"",COUNTIFS('Workers Settings'!$M:$M,$B127,'Workers Settings'!$N:$N,1,'Workers Settings'!$H:$H,Q$3)/'Demand Locations'!S127)))</f>
        <v/>
      </c>
      <c r="R127" s="24" t="str">
        <f>IF(OR($B127="",R$3="",'Demand Locations'!T127=""),"",IF('Demand Locations'!T127&lt;COUNTIFS('Workers Settings'!$M:$M,$B127,'Workers Settings'!$N:$N,1,'Workers Settings'!$H:$H,R$3),"Warning!",IF('Demand Locations'!T127=0,"",COUNTIFS('Workers Settings'!$M:$M,$B127,'Workers Settings'!$N:$N,1,'Workers Settings'!$H:$H,R$3)/'Demand Locations'!T127)))</f>
        <v/>
      </c>
      <c r="S127" s="24" t="str">
        <f>IF(OR($B127="",S$3="",'Demand Locations'!U127=""),"",IF('Demand Locations'!U127&lt;COUNTIFS('Workers Settings'!$M:$M,$B127,'Workers Settings'!$N:$N,1,'Workers Settings'!$H:$H,S$3),"Warning!",IF('Demand Locations'!U127=0,"",COUNTIFS('Workers Settings'!$M:$M,$B127,'Workers Settings'!$N:$N,1,'Workers Settings'!$H:$H,S$3)/'Demand Locations'!U127)))</f>
        <v/>
      </c>
      <c r="T127" s="24" t="str">
        <f>IF(OR($B127="",T$3="",'Demand Locations'!V127=""),"",IF('Demand Locations'!V127&lt;COUNTIFS('Workers Settings'!$M:$M,$B127,'Workers Settings'!$N:$N,1,'Workers Settings'!$H:$H,T$3),"Warning!",IF('Demand Locations'!V127=0,"",COUNTIFS('Workers Settings'!$M:$M,$B127,'Workers Settings'!$N:$N,1,'Workers Settings'!$H:$H,T$3)/'Demand Locations'!V127)))</f>
        <v/>
      </c>
      <c r="U127" s="24" t="str">
        <f>IF(OR($B127="",U$3="",'Demand Locations'!W127=""),"",IF('Demand Locations'!W127&lt;COUNTIFS('Workers Settings'!$M:$M,$B127,'Workers Settings'!$N:$N,1,'Workers Settings'!$H:$H,U$3),"Warning!",IF('Demand Locations'!W127=0,"",COUNTIFS('Workers Settings'!$M:$M,$B127,'Workers Settings'!$N:$N,1,'Workers Settings'!$H:$H,U$3)/'Demand Locations'!W127)))</f>
        <v/>
      </c>
      <c r="V127" s="24" t="str">
        <f>IF(OR($B127="",V$3="",'Demand Locations'!X127=""),"",IF('Demand Locations'!X127&lt;COUNTIFS('Workers Settings'!$M:$M,$B127,'Workers Settings'!$N:$N,1,'Workers Settings'!$H:$H,V$3),"Warning!",IF('Demand Locations'!X127=0,"",COUNTIFS('Workers Settings'!$M:$M,$B127,'Workers Settings'!$N:$N,1,'Workers Settings'!$H:$H,V$3)/'Demand Locations'!X127)))</f>
        <v/>
      </c>
      <c r="W127" s="24" t="str">
        <f>IF(OR($B127="",W$3="",'Demand Locations'!Y127=""),"",IF('Demand Locations'!Y127&lt;COUNTIFS('Workers Settings'!$M:$M,$B127,'Workers Settings'!$N:$N,1,'Workers Settings'!$H:$H,W$3),"Warning!",IF('Demand Locations'!Y127=0,"",COUNTIFS('Workers Settings'!$M:$M,$B127,'Workers Settings'!$N:$N,1,'Workers Settings'!$H:$H,W$3)/'Demand Locations'!Y127)))</f>
        <v/>
      </c>
      <c r="X127" s="24" t="str">
        <f>IF(OR($B127="",X$3="",'Demand Locations'!Z127=""),"",IF('Demand Locations'!Z127&lt;COUNTIFS('Workers Settings'!$M:$M,$B127,'Workers Settings'!$N:$N,1,'Workers Settings'!$H:$H,X$3),"Warning!",IF('Demand Locations'!Z127=0,"",COUNTIFS('Workers Settings'!$M:$M,$B127,'Workers Settings'!$N:$N,1,'Workers Settings'!$H:$H,X$3)/'Demand Locations'!Z127)))</f>
        <v/>
      </c>
      <c r="Y127" s="24" t="str">
        <f>IF(OR($B127="",Y$3="",'Demand Locations'!AA127=""),"",IF('Demand Locations'!AA127&lt;COUNTIFS('Workers Settings'!$M:$M,$B127,'Workers Settings'!$N:$N,1,'Workers Settings'!$H:$H,Y$3),"Warning!",IF('Demand Locations'!AA127=0,"",COUNTIFS('Workers Settings'!$M:$M,$B127,'Workers Settings'!$N:$N,1,'Workers Settings'!$H:$H,Y$3)/'Demand Locations'!AA127)))</f>
        <v/>
      </c>
      <c r="Z127" s="24" t="str">
        <f>IF(OR($B127="",Z$3="",'Demand Locations'!AB127=""),"",IF('Demand Locations'!AB127&lt;COUNTIFS('Workers Settings'!$M:$M,$B127,'Workers Settings'!$N:$N,1,'Workers Settings'!$H:$H,Z$3),"Warning!",IF('Demand Locations'!AB127=0,"",COUNTIFS('Workers Settings'!$M:$M,$B127,'Workers Settings'!$N:$N,1,'Workers Settings'!$H:$H,Z$3)/'Demand Locations'!AB127)))</f>
        <v/>
      </c>
      <c r="AA127" s="24" t="str">
        <f>IF(OR($B127="",AA$3="",'Demand Locations'!AC127=""),"",IF('Demand Locations'!AC127&lt;COUNTIFS('Workers Settings'!$M:$M,$B127,'Workers Settings'!$N:$N,1,'Workers Settings'!$H:$H,AA$3),"Warning!",IF('Demand Locations'!AC127=0,"",COUNTIFS('Workers Settings'!$M:$M,$B127,'Workers Settings'!$N:$N,1,'Workers Settings'!$H:$H,AA$3)/'Demand Locations'!AC127)))</f>
        <v/>
      </c>
      <c r="AB127" s="24" t="str">
        <f>IF(OR($B127="",AB$3="",'Demand Locations'!AD127=""),"",IF('Demand Locations'!AD127&lt;COUNTIFS('Workers Settings'!$M:$M,$B127,'Workers Settings'!$N:$N,1,'Workers Settings'!$H:$H,AB$3),"Warning!",IF('Demand Locations'!AD127=0,"",COUNTIFS('Workers Settings'!$M:$M,$B127,'Workers Settings'!$N:$N,1,'Workers Settings'!$H:$H,AB$3)/'Demand Locations'!AD127)))</f>
        <v/>
      </c>
      <c r="AC127" s="24" t="str">
        <f>IF(OR($B127="",AC$3="",'Demand Locations'!AE127=""),"",IF('Demand Locations'!AE127&lt;COUNTIFS('Workers Settings'!$M:$M,$B127,'Workers Settings'!$N:$N,1,'Workers Settings'!$H:$H,AC$3),"Warning!",IF('Demand Locations'!AE127=0,"",COUNTIFS('Workers Settings'!$M:$M,$B127,'Workers Settings'!$N:$N,1,'Workers Settings'!$H:$H,AC$3)/'Demand Locations'!AE127)))</f>
        <v/>
      </c>
      <c r="AD127" s="24" t="str">
        <f>IF(OR($B127="",AD$3="",'Demand Locations'!AF127=""),"",IF('Demand Locations'!AF127&lt;COUNTIFS('Workers Settings'!$M:$M,$B127,'Workers Settings'!$N:$N,1,'Workers Settings'!$H:$H,AD$3),"Warning!",IF('Demand Locations'!AF127=0,"",COUNTIFS('Workers Settings'!$M:$M,$B127,'Workers Settings'!$N:$N,1,'Workers Settings'!$H:$H,AD$3)/'Demand Locations'!AF127)))</f>
        <v/>
      </c>
      <c r="AE127" s="24" t="str">
        <f>IF(OR($B127="",AE$3="",'Demand Locations'!AG127=""),"",IF('Demand Locations'!AG127&lt;COUNTIFS('Workers Settings'!$M:$M,$B127,'Workers Settings'!$N:$N,1,'Workers Settings'!$H:$H,AE$3),"Warning!",IF('Demand Locations'!AG127=0,"",COUNTIFS('Workers Settings'!$M:$M,$B127,'Workers Settings'!$N:$N,1,'Workers Settings'!$H:$H,AE$3)/'Demand Locations'!AG127)))</f>
        <v/>
      </c>
      <c r="AF127" s="24" t="str">
        <f>IF(OR($B127="",AF$3="",'Demand Locations'!AH127=""),"",IF('Demand Locations'!AH127&lt;COUNTIFS('Workers Settings'!$M:$M,$B127,'Workers Settings'!$N:$N,1,'Workers Settings'!$H:$H,AF$3),"Warning!",IF('Demand Locations'!AH127=0,"",COUNTIFS('Workers Settings'!$M:$M,$B127,'Workers Settings'!$N:$N,1,'Workers Settings'!$H:$H,AF$3)/'Demand Locations'!AH127)))</f>
        <v/>
      </c>
      <c r="AG127" s="24" t="str">
        <f>IF(OR($B127="",AG$3="",'Demand Locations'!AI127=""),"",IF('Demand Locations'!AI127&lt;COUNTIFS('Workers Settings'!$M:$M,$B127,'Workers Settings'!$N:$N,1,'Workers Settings'!$H:$H,AG$3),"Warning!",IF('Demand Locations'!AI127=0,"",COUNTIFS('Workers Settings'!$M:$M,$B127,'Workers Settings'!$N:$N,1,'Workers Settings'!$H:$H,AG$3)/'Demand Locations'!AI127)))</f>
        <v/>
      </c>
      <c r="AH127" s="24" t="str">
        <f>IF(OR($B127="",AH$3="",'Demand Locations'!AJ127=""),"",IF('Demand Locations'!AJ127&lt;COUNTIFS('Workers Settings'!$M:$M,$B127,'Workers Settings'!$N:$N,1,'Workers Settings'!$H:$H,AH$3),"Warning!",IF('Demand Locations'!AJ127=0,"",COUNTIFS('Workers Settings'!$M:$M,$B127,'Workers Settings'!$N:$N,1,'Workers Settings'!$H:$H,AH$3)/'Demand Locations'!AJ127)))</f>
        <v/>
      </c>
      <c r="AI127" s="24" t="str">
        <f>IF(OR($B127="",AI$3="",'Demand Locations'!AK127=""),"",IF('Demand Locations'!AK127&lt;COUNTIFS('Workers Settings'!$M:$M,$B127,'Workers Settings'!$N:$N,1,'Workers Settings'!$H:$H,AI$3),"Warning!",IF('Demand Locations'!AK127=0,"",COUNTIFS('Workers Settings'!$M:$M,$B127,'Workers Settings'!$N:$N,1,'Workers Settings'!$H:$H,AI$3)/'Demand Locations'!AK127)))</f>
        <v/>
      </c>
      <c r="AJ127" s="24" t="str">
        <f>IF(OR($B127="",AJ$3="",'Demand Locations'!AL127=""),"",IF('Demand Locations'!AL127&lt;COUNTIFS('Workers Settings'!$M:$M,$B127,'Workers Settings'!$N:$N,1,'Workers Settings'!$H:$H,AJ$3),"Warning!",IF('Demand Locations'!AL127=0,"",COUNTIFS('Workers Settings'!$M:$M,$B127,'Workers Settings'!$N:$N,1,'Workers Settings'!$H:$H,AJ$3)/'Demand Locations'!AL127)))</f>
        <v/>
      </c>
      <c r="AK127" s="24" t="str">
        <f>IF(OR($B127="",AK$3="",'Demand Locations'!AM127=""),"",IF('Demand Locations'!AM127&lt;COUNTIFS('Workers Settings'!$M:$M,$B127,'Workers Settings'!$N:$N,1,'Workers Settings'!$H:$H,AK$3),"Warning!",IF('Demand Locations'!AM127=0,"",COUNTIFS('Workers Settings'!$M:$M,$B127,'Workers Settings'!$N:$N,1,'Workers Settings'!$H:$H,AK$3)/'Demand Locations'!AM127)))</f>
        <v/>
      </c>
      <c r="AL127" s="24" t="str">
        <f>IF(OR($B127="",AL$3="",'Demand Locations'!AN127=""),"",IF('Demand Locations'!AN127&lt;COUNTIFS('Workers Settings'!$M:$M,$B127,'Workers Settings'!$N:$N,1,'Workers Settings'!$H:$H,AL$3),"Warning!",IF('Demand Locations'!AN127=0,"",COUNTIFS('Workers Settings'!$M:$M,$B127,'Workers Settings'!$N:$N,1,'Workers Settings'!$H:$H,AL$3)/'Demand Locations'!AN127)))</f>
        <v/>
      </c>
      <c r="AM127" s="24" t="str">
        <f>IF(OR($B127="",AM$3="",'Demand Locations'!AO127=""),"",IF('Demand Locations'!AO127&lt;COUNTIFS('Workers Settings'!$M:$M,$B127,'Workers Settings'!$N:$N,1,'Workers Settings'!$H:$H,AM$3),"Warning!",IF('Demand Locations'!AO127=0,"",COUNTIFS('Workers Settings'!$M:$M,$B127,'Workers Settings'!$N:$N,1,'Workers Settings'!$H:$H,AM$3)/'Demand Locations'!AO127)))</f>
        <v/>
      </c>
      <c r="AN127" s="24" t="str">
        <f>IF(OR($B127="",AN$3="",'Demand Locations'!AP127=""),"",IF('Demand Locations'!AP127&lt;COUNTIFS('Workers Settings'!$M:$M,$B127,'Workers Settings'!$N:$N,1,'Workers Settings'!$H:$H,AN$3),"Warning!",IF('Demand Locations'!AP127=0,"",COUNTIFS('Workers Settings'!$M:$M,$B127,'Workers Settings'!$N:$N,1,'Workers Settings'!$H:$H,AN$3)/'Demand Locations'!AP127)))</f>
        <v/>
      </c>
      <c r="AO127" s="24" t="str">
        <f>IF(OR($B127="",AO$3="",'Demand Locations'!AQ127=""),"",IF('Demand Locations'!AQ127&lt;COUNTIFS('Workers Settings'!$M:$M,$B127,'Workers Settings'!$N:$N,1,'Workers Settings'!$H:$H,AO$3),"Warning!",IF('Demand Locations'!AQ127=0,"",COUNTIFS('Workers Settings'!$M:$M,$B127,'Workers Settings'!$N:$N,1,'Workers Settings'!$H:$H,AO$3)/'Demand Locations'!AQ127)))</f>
        <v/>
      </c>
      <c r="AP127" s="24" t="str">
        <f>IF(OR($B127="",AP$3="",'Demand Locations'!AR127=""),"",IF('Demand Locations'!AR127&lt;COUNTIFS('Workers Settings'!$M:$M,$B127,'Workers Settings'!$N:$N,1,'Workers Settings'!$H:$H,AP$3),"Warning!",IF('Demand Locations'!AR127=0,"",COUNTIFS('Workers Settings'!$M:$M,$B127,'Workers Settings'!$N:$N,1,'Workers Settings'!$H:$H,AP$3)/'Demand Locations'!AR127)))</f>
        <v/>
      </c>
      <c r="AQ127" s="24" t="str">
        <f>IF(OR($B127="",AQ$3="",'Demand Locations'!AS127=""),"",IF('Demand Locations'!AS127&lt;COUNTIFS('Workers Settings'!$M:$M,$B127,'Workers Settings'!$N:$N,1,'Workers Settings'!$H:$H,AQ$3),"Warning!",IF('Demand Locations'!AS127=0,"",COUNTIFS('Workers Settings'!$M:$M,$B127,'Workers Settings'!$N:$N,1,'Workers Settings'!$H:$H,AQ$3)/'Demand Locations'!AS127)))</f>
        <v/>
      </c>
      <c r="AR127" s="24" t="str">
        <f>IF(OR($B127="",AR$3="",'Demand Locations'!AT127=""),"",IF('Demand Locations'!AT127&lt;COUNTIFS('Workers Settings'!$M:$M,$B127,'Workers Settings'!$N:$N,1,'Workers Settings'!$H:$H,AR$3),"Warning!",IF('Demand Locations'!AT127=0,"",COUNTIFS('Workers Settings'!$M:$M,$B127,'Workers Settings'!$N:$N,1,'Workers Settings'!$H:$H,AR$3)/'Demand Locations'!AT127)))</f>
        <v/>
      </c>
      <c r="AS127" s="24" t="str">
        <f>IF(OR($B127="",AS$3="",'Demand Locations'!AU127=""),"",IF('Demand Locations'!AU127&lt;COUNTIFS('Workers Settings'!$M:$M,$B127,'Workers Settings'!$N:$N,1,'Workers Settings'!$H:$H,AS$3),"Warning!",IF('Demand Locations'!AU127=0,"",COUNTIFS('Workers Settings'!$M:$M,$B127,'Workers Settings'!$N:$N,1,'Workers Settings'!$H:$H,AS$3)/'Demand Locations'!AU127)))</f>
        <v/>
      </c>
      <c r="AT127" s="24" t="str">
        <f>IF(OR($B127="",AT$3="",'Demand Locations'!AV127=""),"",IF('Demand Locations'!AV127&lt;COUNTIFS('Workers Settings'!$M:$M,$B127,'Workers Settings'!$N:$N,1,'Workers Settings'!$H:$H,AT$3),"Warning!",IF('Demand Locations'!AV127=0,"",COUNTIFS('Workers Settings'!$M:$M,$B127,'Workers Settings'!$N:$N,1,'Workers Settings'!$H:$H,AT$3)/'Demand Locations'!AV127)))</f>
        <v/>
      </c>
      <c r="AU127" s="24" t="str">
        <f>IF(OR($B127="",AU$3="",'Demand Locations'!AW127=""),"",IF('Demand Locations'!AW127&lt;COUNTIFS('Workers Settings'!$M:$M,$B127,'Workers Settings'!$N:$N,1,'Workers Settings'!$H:$H,AU$3),"Warning!",IF('Demand Locations'!AW127=0,"",COUNTIFS('Workers Settings'!$M:$M,$B127,'Workers Settings'!$N:$N,1,'Workers Settings'!$H:$H,AU$3)/'Demand Locations'!AW127)))</f>
        <v/>
      </c>
      <c r="AV127" s="24" t="str">
        <f>IF(OR($B127="",AV$3="",'Demand Locations'!AX127=""),"",IF('Demand Locations'!AX127&lt;COUNTIFS('Workers Settings'!$M:$M,$B127,'Workers Settings'!$N:$N,1,'Workers Settings'!$H:$H,AV$3),"Warning!",IF('Demand Locations'!AX127=0,"",COUNTIFS('Workers Settings'!$M:$M,$B127,'Workers Settings'!$N:$N,1,'Workers Settings'!$H:$H,AV$3)/'Demand Locations'!AX127)))</f>
        <v/>
      </c>
      <c r="AW127" s="24" t="str">
        <f>IF(OR($B127="",AW$3="",'Demand Locations'!AY127=""),"",IF('Demand Locations'!AY127&lt;COUNTIFS('Workers Settings'!$M:$M,$B127,'Workers Settings'!$N:$N,1,'Workers Settings'!$H:$H,AW$3),"Warning!",IF('Demand Locations'!AY127=0,"",COUNTIFS('Workers Settings'!$M:$M,$B127,'Workers Settings'!$N:$N,1,'Workers Settings'!$H:$H,AW$3)/'Demand Locations'!AY127)))</f>
        <v/>
      </c>
      <c r="AX127" s="24" t="str">
        <f>IF(OR($B127="",AX$3="",'Demand Locations'!AZ127=""),"",IF('Demand Locations'!AZ127&lt;COUNTIFS('Workers Settings'!$M:$M,$B127,'Workers Settings'!$N:$N,1,'Workers Settings'!$H:$H,AX$3),"Warning!",IF('Demand Locations'!AZ127=0,"",COUNTIFS('Workers Settings'!$M:$M,$B127,'Workers Settings'!$N:$N,1,'Workers Settings'!$H:$H,AX$3)/'Demand Locations'!AZ127)))</f>
        <v/>
      </c>
      <c r="AY127" s="24" t="str">
        <f>IF(OR($B127="",AY$3="",'Demand Locations'!BA127=""),"",IF('Demand Locations'!BA127&lt;COUNTIFS('Workers Settings'!$M:$M,$B127,'Workers Settings'!$N:$N,1,'Workers Settings'!$H:$H,AY$3),"Warning!",IF('Demand Locations'!BA127=0,"",COUNTIFS('Workers Settings'!$M:$M,$B127,'Workers Settings'!$N:$N,1,'Workers Settings'!$H:$H,AY$3)/'Demand Locations'!BA127)))</f>
        <v/>
      </c>
      <c r="AZ127" s="24" t="str">
        <f>IF(OR($B127="",AZ$3="",'Demand Locations'!BB127=""),"",IF('Demand Locations'!BB127&lt;COUNTIFS('Workers Settings'!$M:$M,$B127,'Workers Settings'!$N:$N,1,'Workers Settings'!$H:$H,AZ$3),"Warning!",IF('Demand Locations'!BB127=0,"",COUNTIFS('Workers Settings'!$M:$M,$B127,'Workers Settings'!$N:$N,1,'Workers Settings'!$H:$H,AZ$3)/'Demand Locations'!BB127)))</f>
        <v/>
      </c>
      <c r="BA127" s="24" t="str">
        <f>IF(OR($B127="",BA$3="",'Demand Locations'!BC127=""),"",IF('Demand Locations'!BC127&lt;COUNTIFS('Workers Settings'!$M:$M,$B127,'Workers Settings'!$N:$N,1,'Workers Settings'!$H:$H,BA$3),"Warning!",IF('Demand Locations'!BC127=0,"",COUNTIFS('Workers Settings'!$M:$M,$B127,'Workers Settings'!$N:$N,1,'Workers Settings'!$H:$H,BA$3)/'Demand Locations'!BC127)))</f>
        <v/>
      </c>
      <c r="BB127" s="24" t="str">
        <f>IF(OR($B127="",BB$3="",'Demand Locations'!BD127=""),"",IF('Demand Locations'!BD127&lt;COUNTIFS('Workers Settings'!$M:$M,$B127,'Workers Settings'!$N:$N,1,'Workers Settings'!$H:$H,BB$3),"Warning!",IF('Demand Locations'!BD127=0,"",COUNTIFS('Workers Settings'!$M:$M,$B127,'Workers Settings'!$N:$N,1,'Workers Settings'!$H:$H,BB$3)/'Demand Locations'!BD127)))</f>
        <v/>
      </c>
      <c r="BC127" s="24" t="str">
        <f>IF(OR($B127="",BC$3="",'Demand Locations'!BE127=""),"",IF('Demand Locations'!BE127&lt;COUNTIFS('Workers Settings'!$M:$M,$B127,'Workers Settings'!$N:$N,1,'Workers Settings'!$H:$H,BC$3),"Warning!",IF('Demand Locations'!BE127=0,"",COUNTIFS('Workers Settings'!$M:$M,$B127,'Workers Settings'!$N:$N,1,'Workers Settings'!$H:$H,BC$3)/'Demand Locations'!BE127)))</f>
        <v/>
      </c>
      <c r="BD127" s="24" t="str">
        <f>IF(OR($B127="",BD$3="",'Demand Locations'!BF127=""),"",IF('Demand Locations'!BF127&lt;COUNTIFS('Workers Settings'!$M:$M,$B127,'Workers Settings'!$N:$N,1,'Workers Settings'!$H:$H,BD$3),"Warning!",IF('Demand Locations'!BF127=0,"",COUNTIFS('Workers Settings'!$M:$M,$B127,'Workers Settings'!$N:$N,1,'Workers Settings'!$H:$H,BD$3)/'Demand Locations'!BF127)))</f>
        <v/>
      </c>
      <c r="BE127" s="24" t="str">
        <f>IF(OR($B127="",BE$3="",'Demand Locations'!BG127=""),"",IF('Demand Locations'!BG127&lt;COUNTIFS('Workers Settings'!$M:$M,$B127,'Workers Settings'!$N:$N,1,'Workers Settings'!$H:$H,BE$3),"Warning!",IF('Demand Locations'!BG127=0,"",COUNTIFS('Workers Settings'!$M:$M,$B127,'Workers Settings'!$N:$N,1,'Workers Settings'!$H:$H,BE$3)/'Demand Locations'!BG127)))</f>
        <v/>
      </c>
      <c r="BF127" s="24" t="str">
        <f>IF(OR($B127="",BF$3="",'Demand Locations'!BH127=""),"",IF('Demand Locations'!BH127&lt;COUNTIFS('Workers Settings'!$M:$M,$B127,'Workers Settings'!$N:$N,1,'Workers Settings'!$H:$H,BF$3),"Warning!",IF('Demand Locations'!BH127=0,"",COUNTIFS('Workers Settings'!$M:$M,$B127,'Workers Settings'!$N:$N,1,'Workers Settings'!$H:$H,BF$3)/'Demand Locations'!BH127)))</f>
        <v/>
      </c>
      <c r="BG127" s="24" t="str">
        <f>IF(OR($B127="",BG$3="",'Demand Locations'!BI127=""),"",IF('Demand Locations'!BI127&lt;COUNTIFS('Workers Settings'!$M:$M,$B127,'Workers Settings'!$N:$N,1,'Workers Settings'!$H:$H,BG$3),"Warning!",IF('Demand Locations'!BI127=0,"",COUNTIFS('Workers Settings'!$M:$M,$B127,'Workers Settings'!$N:$N,1,'Workers Settings'!$H:$H,BG$3)/'Demand Locations'!BI127)))</f>
        <v/>
      </c>
      <c r="BH127" s="24" t="str">
        <f>IF(OR($B127="",BH$3="",'Demand Locations'!BJ127=""),"",IF('Demand Locations'!BJ127&lt;COUNTIFS('Workers Settings'!$M:$M,$B127,'Workers Settings'!$N:$N,1,'Workers Settings'!$H:$H,BH$3),"Warning!",IF('Demand Locations'!BJ127=0,"",COUNTIFS('Workers Settings'!$M:$M,$B127,'Workers Settings'!$N:$N,1,'Workers Settings'!$H:$H,BH$3)/'Demand Locations'!BJ127)))</f>
        <v/>
      </c>
      <c r="BI127" s="24" t="str">
        <f>IF(OR($B127="",BI$3="",'Demand Locations'!BK127=""),"",IF('Demand Locations'!BK127&lt;COUNTIFS('Workers Settings'!$M:$M,$B127,'Workers Settings'!$N:$N,1,'Workers Settings'!$H:$H,BI$3),"Warning!",IF('Demand Locations'!BK127=0,"",COUNTIFS('Workers Settings'!$M:$M,$B127,'Workers Settings'!$N:$N,1,'Workers Settings'!$H:$H,BI$3)/'Demand Locations'!BK127)))</f>
        <v/>
      </c>
      <c r="BJ127" s="24" t="str">
        <f>IF(OR($B127="",BJ$3="",'Demand Locations'!BL127=""),"",IF('Demand Locations'!BL127&lt;COUNTIFS('Workers Settings'!$M:$M,$B127,'Workers Settings'!$N:$N,1,'Workers Settings'!$H:$H,BJ$3),"Warning!",IF('Demand Locations'!BL127=0,"",COUNTIFS('Workers Settings'!$M:$M,$B127,'Workers Settings'!$N:$N,1,'Workers Settings'!$H:$H,BJ$3)/'Demand Locations'!BL127)))</f>
        <v/>
      </c>
      <c r="BK127" s="24" t="str">
        <f>IF(OR($B127="",BK$3="",'Demand Locations'!BM127=""),"",IF('Demand Locations'!BM127&lt;COUNTIFS('Workers Settings'!$M:$M,$B127,'Workers Settings'!$N:$N,1,'Workers Settings'!$H:$H,BK$3),"Warning!",IF('Demand Locations'!BM127=0,"",COUNTIFS('Workers Settings'!$M:$M,$B127,'Workers Settings'!$N:$N,1,'Workers Settings'!$H:$H,BK$3)/'Demand Locations'!BM127)))</f>
        <v/>
      </c>
      <c r="BL127" s="24" t="str">
        <f>IF(OR($B127="",BL$3="",'Demand Locations'!BN127=""),"",IF('Demand Locations'!BN127&lt;COUNTIFS('Workers Settings'!$M:$M,$B127,'Workers Settings'!$N:$N,1,'Workers Settings'!$H:$H,BL$3),"Warning!",IF('Demand Locations'!BN127=0,"",COUNTIFS('Workers Settings'!$M:$M,$B127,'Workers Settings'!$N:$N,1,'Workers Settings'!$H:$H,BL$3)/'Demand Locations'!BN127)))</f>
        <v/>
      </c>
      <c r="BM127" s="24" t="str">
        <f>IF(OR($B127="",BM$3="",'Demand Locations'!BO127=""),"",IF('Demand Locations'!BO127&lt;COUNTIFS('Workers Settings'!$M:$M,$B127,'Workers Settings'!$N:$N,1,'Workers Settings'!$H:$H,BM$3),"Warning!",IF('Demand Locations'!BO127=0,"",COUNTIFS('Workers Settings'!$M:$M,$B127,'Workers Settings'!$N:$N,1,'Workers Settings'!$H:$H,BM$3)/'Demand Locations'!BO127)))</f>
        <v/>
      </c>
      <c r="BN127" s="24" t="str">
        <f>IF(OR($B127="",BN$3="",'Demand Locations'!BP127=""),"",IF('Demand Locations'!BP127&lt;COUNTIFS('Workers Settings'!$M:$M,$B127,'Workers Settings'!$N:$N,1,'Workers Settings'!$H:$H,BN$3),"Warning!",IF('Demand Locations'!BP127=0,"",COUNTIFS('Workers Settings'!$M:$M,$B127,'Workers Settings'!$N:$N,1,'Workers Settings'!$H:$H,BN$3)/'Demand Locations'!BP127)))</f>
        <v/>
      </c>
      <c r="BO127" s="24" t="str">
        <f>IF(OR($B127="",BO$3="",'Demand Locations'!BQ127=""),"",IF('Demand Locations'!BQ127&lt;COUNTIFS('Workers Settings'!$M:$M,$B127,'Workers Settings'!$N:$N,1,'Workers Settings'!$H:$H,BO$3),"Warning!",IF('Demand Locations'!BQ127=0,"",COUNTIFS('Workers Settings'!$M:$M,$B127,'Workers Settings'!$N:$N,1,'Workers Settings'!$H:$H,BO$3)/'Demand Locations'!BQ127)))</f>
        <v/>
      </c>
      <c r="BP127" s="24" t="str">
        <f>IF(OR($B127="",BP$3="",'Demand Locations'!BR127=""),"",IF('Demand Locations'!BR127&lt;COUNTIFS('Workers Settings'!$M:$M,$B127,'Workers Settings'!$N:$N,1,'Workers Settings'!$H:$H,BP$3),"Warning!",IF('Demand Locations'!BR127=0,"",COUNTIFS('Workers Settings'!$M:$M,$B127,'Workers Settings'!$N:$N,1,'Workers Settings'!$H:$H,BP$3)/'Demand Locations'!BR127)))</f>
        <v/>
      </c>
      <c r="BQ127" s="24" t="str">
        <f>IF(OR($B127="",BQ$3="",'Demand Locations'!BS127=""),"",IF('Demand Locations'!BS127&lt;COUNTIFS('Workers Settings'!$M:$M,$B127,'Workers Settings'!$N:$N,1,'Workers Settings'!$H:$H,BQ$3),"Warning!",IF('Demand Locations'!BS127=0,"",COUNTIFS('Workers Settings'!$M:$M,$B127,'Workers Settings'!$N:$N,1,'Workers Settings'!$H:$H,BQ$3)/'Demand Locations'!BS127)))</f>
        <v/>
      </c>
      <c r="BR127" s="24" t="str">
        <f>IF(OR($B127="",BR$3="",'Demand Locations'!BT127=""),"",IF('Demand Locations'!BT127&lt;COUNTIFS('Workers Settings'!$M:$M,$B127,'Workers Settings'!$N:$N,1,'Workers Settings'!$H:$H,BR$3),"Warning!",IF('Demand Locations'!BT127=0,"",COUNTIFS('Workers Settings'!$M:$M,$B127,'Workers Settings'!$N:$N,1,'Workers Settings'!$H:$H,BR$3)/'Demand Locations'!BT127)))</f>
        <v/>
      </c>
      <c r="BS127" s="24" t="str">
        <f>IF(OR($B127="",BS$3="",'Demand Locations'!BU127=""),"",IF('Demand Locations'!BU127&lt;COUNTIFS('Workers Settings'!$M:$M,$B127,'Workers Settings'!$N:$N,1,'Workers Settings'!$H:$H,BS$3),"Warning!",IF('Demand Locations'!BU127=0,"",COUNTIFS('Workers Settings'!$M:$M,$B127,'Workers Settings'!$N:$N,1,'Workers Settings'!$H:$H,BS$3)/'Demand Locations'!BU127)))</f>
        <v/>
      </c>
      <c r="BT127" s="24" t="str">
        <f>IF(OR($B127="",BT$3="",'Demand Locations'!BV127=""),"",IF('Demand Locations'!BV127&lt;COUNTIFS('Workers Settings'!$M:$M,$B127,'Workers Settings'!$N:$N,1,'Workers Settings'!$H:$H,BT$3),"Warning!",IF('Demand Locations'!BV127=0,"",COUNTIFS('Workers Settings'!$M:$M,$B127,'Workers Settings'!$N:$N,1,'Workers Settings'!$H:$H,BT$3)/'Demand Locations'!BV127)))</f>
        <v/>
      </c>
      <c r="BU127" s="24" t="str">
        <f>IF(OR($B127="",BU$3="",'Demand Locations'!BW127=""),"",IF('Demand Locations'!BW127&lt;COUNTIFS('Workers Settings'!$M:$M,$B127,'Workers Settings'!$N:$N,1,'Workers Settings'!$H:$H,BU$3),"Warning!",IF('Demand Locations'!BW127=0,"",COUNTIFS('Workers Settings'!$M:$M,$B127,'Workers Settings'!$N:$N,1,'Workers Settings'!$H:$H,BU$3)/'Demand Locations'!BW127)))</f>
        <v/>
      </c>
      <c r="BV127" s="24" t="str">
        <f>IF(OR($B127="",BV$3="",'Demand Locations'!BX127=""),"",IF('Demand Locations'!BX127&lt;COUNTIFS('Workers Settings'!$M:$M,$B127,'Workers Settings'!$N:$N,1,'Workers Settings'!$H:$H,BV$3),"Warning!",IF('Demand Locations'!BX127=0,"",COUNTIFS('Workers Settings'!$M:$M,$B127,'Workers Settings'!$N:$N,1,'Workers Settings'!$H:$H,BV$3)/'Demand Locations'!BX127)))</f>
        <v/>
      </c>
      <c r="BW127" s="24" t="str">
        <f>IF(OR($B127="",BW$3="",'Demand Locations'!BY127=""),"",IF('Demand Locations'!BY127&lt;COUNTIFS('Workers Settings'!$M:$M,$B127,'Workers Settings'!$N:$N,1,'Workers Settings'!$H:$H,BW$3),"Warning!",IF('Demand Locations'!BY127=0,"",COUNTIFS('Workers Settings'!$M:$M,$B127,'Workers Settings'!$N:$N,1,'Workers Settings'!$H:$H,BW$3)/'Demand Locations'!BY127)))</f>
        <v/>
      </c>
      <c r="BX127" s="24" t="str">
        <f>IF(OR($B127="",BX$3="",'Demand Locations'!BZ127=""),"",IF('Demand Locations'!BZ127&lt;COUNTIFS('Workers Settings'!$M:$M,$B127,'Workers Settings'!$N:$N,1,'Workers Settings'!$H:$H,BX$3),"Warning!",IF('Demand Locations'!BZ127=0,"",COUNTIFS('Workers Settings'!$M:$M,$B127,'Workers Settings'!$N:$N,1,'Workers Settings'!$H:$H,BX$3)/'Demand Locations'!BZ127)))</f>
        <v/>
      </c>
      <c r="BY127" s="24" t="str">
        <f>IF(OR($B127="",BY$3="",'Demand Locations'!CA127=""),"",IF('Demand Locations'!CA127&lt;COUNTIFS('Workers Settings'!$M:$M,$B127,'Workers Settings'!$N:$N,1,'Workers Settings'!$H:$H,BY$3),"Warning!",IF('Demand Locations'!CA127=0,"",COUNTIFS('Workers Settings'!$M:$M,$B127,'Workers Settings'!$N:$N,1,'Workers Settings'!$H:$H,BY$3)/'Demand Locations'!CA127)))</f>
        <v/>
      </c>
      <c r="BZ127" s="24" t="str">
        <f>IF(OR($B127="",BZ$3="",'Demand Locations'!CB127=""),"",IF('Demand Locations'!CB127&lt;COUNTIFS('Workers Settings'!$M:$M,$B127,'Workers Settings'!$N:$N,1,'Workers Settings'!$H:$H,BZ$3),"Warning!",IF('Demand Locations'!CB127=0,"",COUNTIFS('Workers Settings'!$M:$M,$B127,'Workers Settings'!$N:$N,1,'Workers Settings'!$H:$H,BZ$3)/'Demand Locations'!CB127)))</f>
        <v/>
      </c>
      <c r="CA127" s="24" t="str">
        <f>IF(OR($B127="",CA$3="",'Demand Locations'!CC127=""),"",IF('Demand Locations'!CC127&lt;COUNTIFS('Workers Settings'!$M:$M,$B127,'Workers Settings'!$N:$N,1,'Workers Settings'!$H:$H,CA$3),"Warning!",IF('Demand Locations'!CC127=0,"",COUNTIFS('Workers Settings'!$M:$M,$B127,'Workers Settings'!$N:$N,1,'Workers Settings'!$H:$H,CA$3)/'Demand Locations'!CC127)))</f>
        <v/>
      </c>
      <c r="CB127" s="24" t="str">
        <f>IF(OR($B127="",CB$3="",'Demand Locations'!CD127=""),"",IF('Demand Locations'!CD127&lt;COUNTIFS('Workers Settings'!$M:$M,$B127,'Workers Settings'!$N:$N,1,'Workers Settings'!$H:$H,CB$3),"Warning!",IF('Demand Locations'!CD127=0,"",COUNTIFS('Workers Settings'!$M:$M,$B127,'Workers Settings'!$N:$N,1,'Workers Settings'!$H:$H,CB$3)/'Demand Locations'!CD127)))</f>
        <v/>
      </c>
      <c r="CC127" s="24" t="str">
        <f>IF(OR($B127="",CC$3="",'Demand Locations'!CE127=""),"",IF('Demand Locations'!CE127&lt;COUNTIFS('Workers Settings'!$M:$M,$B127,'Workers Settings'!$N:$N,1,'Workers Settings'!$H:$H,CC$3),"Warning!",IF('Demand Locations'!CE127=0,"",COUNTIFS('Workers Settings'!$M:$M,$B127,'Workers Settings'!$N:$N,1,'Workers Settings'!$H:$H,CC$3)/'Demand Locations'!CE127)))</f>
        <v/>
      </c>
      <c r="CD127" s="24" t="str">
        <f>IF(OR($B127="",CD$3="",'Demand Locations'!CF127=""),"",IF('Demand Locations'!CF127&lt;COUNTIFS('Workers Settings'!$M:$M,$B127,'Workers Settings'!$N:$N,1,'Workers Settings'!$H:$H,CD$3),"Warning!",IF('Demand Locations'!CF127=0,"",COUNTIFS('Workers Settings'!$M:$M,$B127,'Workers Settings'!$N:$N,1,'Workers Settings'!$H:$H,CD$3)/'Demand Locations'!CF127)))</f>
        <v/>
      </c>
      <c r="CE127" s="24" t="str">
        <f>IF(OR($B127="",CE$3="",'Demand Locations'!CG127=""),"",IF('Demand Locations'!CG127&lt;COUNTIFS('Workers Settings'!$M:$M,$B127,'Workers Settings'!$N:$N,1,'Workers Settings'!$H:$H,CE$3),"Warning!",IF('Demand Locations'!CG127=0,"",COUNTIFS('Workers Settings'!$M:$M,$B127,'Workers Settings'!$N:$N,1,'Workers Settings'!$H:$H,CE$3)/'Demand Locations'!CG127)))</f>
        <v/>
      </c>
      <c r="CF127" s="24" t="str">
        <f>IF(OR($B127="",CF$3="",'Demand Locations'!CH127=""),"",IF('Demand Locations'!CH127&lt;COUNTIFS('Workers Settings'!$M:$M,$B127,'Workers Settings'!$N:$N,1,'Workers Settings'!$H:$H,CF$3),"Warning!",IF('Demand Locations'!CH127=0,"",COUNTIFS('Workers Settings'!$M:$M,$B127,'Workers Settings'!$N:$N,1,'Workers Settings'!$H:$H,CF$3)/'Demand Locations'!CH127)))</f>
        <v/>
      </c>
      <c r="CG127" s="24" t="str">
        <f>IF(OR($B127="",CG$3="",'Demand Locations'!CI127=""),"",IF('Demand Locations'!CI127&lt;COUNTIFS('Workers Settings'!$M:$M,$B127,'Workers Settings'!$N:$N,1,'Workers Settings'!$H:$H,CG$3),"Warning!",IF('Demand Locations'!CI127=0,"",COUNTIFS('Workers Settings'!$M:$M,$B127,'Workers Settings'!$N:$N,1,'Workers Settings'!$H:$H,CG$3)/'Demand Locations'!CI127)))</f>
        <v/>
      </c>
      <c r="CH127" s="24" t="str">
        <f>IF(OR($B127="",CH$3="",'Demand Locations'!CJ127=""),"",IF('Demand Locations'!CJ127&lt;COUNTIFS('Workers Settings'!$M:$M,$B127,'Workers Settings'!$N:$N,1,'Workers Settings'!$H:$H,CH$3),"Warning!",IF('Demand Locations'!CJ127=0,"",COUNTIFS('Workers Settings'!$M:$M,$B127,'Workers Settings'!$N:$N,1,'Workers Settings'!$H:$H,CH$3)/'Demand Locations'!CJ127)))</f>
        <v/>
      </c>
      <c r="CI127" s="24" t="str">
        <f>IF(OR($B127="",CI$3="",'Demand Locations'!CK127=""),"",IF('Demand Locations'!CK127&lt;COUNTIFS('Workers Settings'!$M:$M,$B127,'Workers Settings'!$N:$N,1,'Workers Settings'!$H:$H,CI$3),"Warning!",IF('Demand Locations'!CK127=0,"",COUNTIFS('Workers Settings'!$M:$M,$B127,'Workers Settings'!$N:$N,1,'Workers Settings'!$H:$H,CI$3)/'Demand Locations'!CK127)))</f>
        <v/>
      </c>
      <c r="CJ127" s="24" t="str">
        <f>IF(OR($B127="",CJ$3="",'Demand Locations'!CL127=""),"",IF('Demand Locations'!CL127&lt;COUNTIFS('Workers Settings'!$M:$M,$B127,'Workers Settings'!$N:$N,1,'Workers Settings'!$H:$H,CJ$3),"Warning!",IF('Demand Locations'!CL127=0,"",COUNTIFS('Workers Settings'!$M:$M,$B127,'Workers Settings'!$N:$N,1,'Workers Settings'!$H:$H,CJ$3)/'Demand Locations'!CL127)))</f>
        <v/>
      </c>
      <c r="CK127" s="24" t="str">
        <f>IF(OR($B127="",CK$3="",'Demand Locations'!CM127=""),"",IF('Demand Locations'!CM127&lt;COUNTIFS('Workers Settings'!$M:$M,$B127,'Workers Settings'!$N:$N,1,'Workers Settings'!$H:$H,CK$3),"Warning!",IF('Demand Locations'!CM127=0,"",COUNTIFS('Workers Settings'!$M:$M,$B127,'Workers Settings'!$N:$N,1,'Workers Settings'!$H:$H,CK$3)/'Demand Locations'!CM127)))</f>
        <v/>
      </c>
      <c r="CL127" s="24" t="str">
        <f>IF(OR($B127="",CL$3="",'Demand Locations'!CN127=""),"",IF('Demand Locations'!CN127&lt;COUNTIFS('Workers Settings'!$M:$M,$B127,'Workers Settings'!$N:$N,1,'Workers Settings'!$H:$H,CL$3),"Warning!",IF('Demand Locations'!CN127=0,"",COUNTIFS('Workers Settings'!$M:$M,$B127,'Workers Settings'!$N:$N,1,'Workers Settings'!$H:$H,CL$3)/'Demand Locations'!CN127)))</f>
        <v/>
      </c>
      <c r="CM127" s="24" t="str">
        <f>IF(OR($B127="",CM$3="",'Demand Locations'!CO127=""),"",IF('Demand Locations'!CO127&lt;COUNTIFS('Workers Settings'!$M:$M,$B127,'Workers Settings'!$N:$N,1,'Workers Settings'!$H:$H,CM$3),"Warning!",IF('Demand Locations'!CO127=0,"",COUNTIFS('Workers Settings'!$M:$M,$B127,'Workers Settings'!$N:$N,1,'Workers Settings'!$H:$H,CM$3)/'Demand Locations'!CO127)))</f>
        <v/>
      </c>
      <c r="CN127" s="24" t="str">
        <f>IF(OR($B127="",CN$3="",'Demand Locations'!CP127=""),"",IF('Demand Locations'!CP127&lt;COUNTIFS('Workers Settings'!$M:$M,$B127,'Workers Settings'!$N:$N,1,'Workers Settings'!$H:$H,CN$3),"Warning!",IF('Demand Locations'!CP127=0,"",COUNTIFS('Workers Settings'!$M:$M,$B127,'Workers Settings'!$N:$N,1,'Workers Settings'!$H:$H,CN$3)/'Demand Locations'!CP127)))</f>
        <v/>
      </c>
      <c r="CO127" s="24" t="str">
        <f>IF(OR($B127="",CO$3="",'Demand Locations'!CQ127=""),"",IF('Demand Locations'!CQ127&lt;COUNTIFS('Workers Settings'!$M:$M,$B127,'Workers Settings'!$N:$N,1,'Workers Settings'!$H:$H,CO$3),"Warning!",IF('Demand Locations'!CQ127=0,"",COUNTIFS('Workers Settings'!$M:$M,$B127,'Workers Settings'!$N:$N,1,'Workers Settings'!$H:$H,CO$3)/'Demand Locations'!CQ127)))</f>
        <v/>
      </c>
      <c r="CP127" s="24" t="str">
        <f>IF(OR($B127="",CP$3="",'Demand Locations'!CR127=""),"",IF('Demand Locations'!CR127&lt;COUNTIFS('Workers Settings'!$M:$M,$B127,'Workers Settings'!$N:$N,1,'Workers Settings'!$H:$H,CP$3),"Warning!",IF('Demand Locations'!CR127=0,"",COUNTIFS('Workers Settings'!$M:$M,$B127,'Workers Settings'!$N:$N,1,'Workers Settings'!$H:$H,CP$3)/'Demand Locations'!CR127)))</f>
        <v/>
      </c>
      <c r="CQ127" s="24" t="str">
        <f>IF(OR($B127="",CQ$3="",'Demand Locations'!CS127=""),"",IF('Demand Locations'!CS127&lt;COUNTIFS('Workers Settings'!$M:$M,$B127,'Workers Settings'!$N:$N,1,'Workers Settings'!$H:$H,CQ$3),"Warning!",IF('Demand Locations'!CS127=0,"",COUNTIFS('Workers Settings'!$M:$M,$B127,'Workers Settings'!$N:$N,1,'Workers Settings'!$H:$H,CQ$3)/'Demand Locations'!CS127)))</f>
        <v/>
      </c>
      <c r="CR127" s="24" t="str">
        <f>IF(OR($B127="",CR$3="",'Demand Locations'!CT127=""),"",IF('Demand Locations'!CT127&lt;COUNTIFS('Workers Settings'!$M:$M,$B127,'Workers Settings'!$N:$N,1,'Workers Settings'!$H:$H,CR$3),"Warning!",IF('Demand Locations'!CT127=0,"",COUNTIFS('Workers Settings'!$M:$M,$B127,'Workers Settings'!$N:$N,1,'Workers Settings'!$H:$H,CR$3)/'Demand Locations'!CT127)))</f>
        <v/>
      </c>
      <c r="CS127" s="24" t="str">
        <f>IF(OR($B127="",CS$3="",'Demand Locations'!CU127=""),"",IF('Demand Locations'!CU127&lt;COUNTIFS('Workers Settings'!$M:$M,$B127,'Workers Settings'!$N:$N,1,'Workers Settings'!$H:$H,CS$3),"Warning!",IF('Demand Locations'!CU127=0,"",COUNTIFS('Workers Settings'!$M:$M,$B127,'Workers Settings'!$N:$N,1,'Workers Settings'!$H:$H,CS$3)/'Demand Locations'!CU127)))</f>
        <v/>
      </c>
      <c r="CT127" s="24" t="str">
        <f>IF(OR($B127="",CT$3="",'Demand Locations'!CV127=""),"",IF('Demand Locations'!CV127&lt;COUNTIFS('Workers Settings'!$M:$M,$B127,'Workers Settings'!$N:$N,1,'Workers Settings'!$H:$H,CT$3),"Warning!",IF('Demand Locations'!CV127=0,"",COUNTIFS('Workers Settings'!$M:$M,$B127,'Workers Settings'!$N:$N,1,'Workers Settings'!$H:$H,CT$3)/'Demand Locations'!CV127)))</f>
        <v/>
      </c>
      <c r="CU127" s="24" t="str">
        <f>IF(OR($B127="",CU$3="",'Demand Locations'!CW127=""),"",IF('Demand Locations'!CW127&lt;COUNTIFS('Workers Settings'!$M:$M,$B127,'Workers Settings'!$N:$N,1,'Workers Settings'!$H:$H,CU$3),"Warning!",IF('Demand Locations'!CW127=0,"",COUNTIFS('Workers Settings'!$M:$M,$B127,'Workers Settings'!$N:$N,1,'Workers Settings'!$H:$H,CU$3)/'Demand Locations'!CW127)))</f>
        <v/>
      </c>
      <c r="CV127" s="24" t="str">
        <f>IF(OR($B127="",CV$3="",'Demand Locations'!CX127=""),"",IF('Demand Locations'!CX127&lt;COUNTIFS('Workers Settings'!$M:$M,$B127,'Workers Settings'!$N:$N,1,'Workers Settings'!$H:$H,CV$3),"Warning!",IF('Demand Locations'!CX127=0,"",COUNTIFS('Workers Settings'!$M:$M,$B127,'Workers Settings'!$N:$N,1,'Workers Settings'!$H:$H,CV$3)/'Demand Locations'!CX127)))</f>
        <v/>
      </c>
      <c r="CW127" s="24" t="str">
        <f>IF(OR($B127="",CW$3="",'Demand Locations'!CY127=""),"",IF('Demand Locations'!CY127&lt;COUNTIFS('Workers Settings'!$M:$M,$B127,'Workers Settings'!$N:$N,1,'Workers Settings'!$H:$H,CW$3),"Warning!",IF('Demand Locations'!CY127=0,"",COUNTIFS('Workers Settings'!$M:$M,$B127,'Workers Settings'!$N:$N,1,'Workers Settings'!$H:$H,CW$3)/'Demand Locations'!CY127)))</f>
        <v/>
      </c>
      <c r="CX127" s="24" t="str">
        <f>IF(OR($B127="",CX$3="",'Demand Locations'!CZ127=""),"",IF('Demand Locations'!CZ127&lt;COUNTIFS('Workers Settings'!$M:$M,$B127,'Workers Settings'!$N:$N,1,'Workers Settings'!$H:$H,CX$3),"Warning!",IF('Demand Locations'!CZ127=0,"",COUNTIFS('Workers Settings'!$M:$M,$B127,'Workers Settings'!$N:$N,1,'Workers Settings'!$H:$H,CX$3)/'Demand Locations'!CZ127)))</f>
        <v/>
      </c>
      <c r="CY127" s="24" t="str">
        <f>IF(OR($B127="",CY$3="",'Demand Locations'!DA127=""),"",IF('Demand Locations'!DA127&lt;COUNTIFS('Workers Settings'!$M:$M,$B127,'Workers Settings'!$N:$N,1,'Workers Settings'!$H:$H,CY$3),"Warning!",IF('Demand Locations'!DA127=0,"",COUNTIFS('Workers Settings'!$M:$M,$B127,'Workers Settings'!$N:$N,1,'Workers Settings'!$H:$H,CY$3)/'Demand Locations'!DA127)))</f>
        <v/>
      </c>
      <c r="CZ127" s="24" t="str">
        <f>IF(OR($B127="",CZ$3="",'Demand Locations'!DB127=""),"",IF('Demand Locations'!DB127&lt;COUNTIFS('Workers Settings'!$M:$M,$B127,'Workers Settings'!$N:$N,1,'Workers Settings'!$H:$H,CZ$3),"Warning!",IF('Demand Locations'!DB127=0,"",COUNTIFS('Workers Settings'!$M:$M,$B127,'Workers Settings'!$N:$N,1,'Workers Settings'!$H:$H,CZ$3)/'Demand Locations'!DB127)))</f>
        <v/>
      </c>
    </row>
    <row r="128" spans="1:104" x14ac:dyDescent="0.25">
      <c r="A128" s="7">
        <f t="shared" si="1"/>
        <v>124</v>
      </c>
      <c r="B128" s="7" t="str">
        <f>IF('Demand Locations'!B128&lt;&gt;"",'Demand Locations'!B128,"")</f>
        <v/>
      </c>
      <c r="C128" s="29" t="str">
        <f>IF(B128="","",SUMIFS('Workers Assignments'!Z:Z,'Workers Settings'!M:M,B128,'Workers Settings'!N:N,1))</f>
        <v/>
      </c>
      <c r="D128" s="24" t="str">
        <f>IF(OR(B128="",'Demand Locations'!E128=""),"",IF('Demand Locations'!E128&lt;C128,"Warning!",IF('Demand Locations'!E128=0,"",C128/'Demand Locations'!E128)))</f>
        <v/>
      </c>
      <c r="E128" s="44" t="str">
        <f>IF(OR($B128="",E$3="",'Demand Locations'!G128=""),"",IF('Demand Locations'!G128&lt;COUNTIFS('Workers Settings'!$M:$M,$B128,'Workers Settings'!$N:$N,1,'Workers Settings'!$H:$H,E$3),"Warning!",IF('Demand Locations'!G128=0,"",COUNTIFS('Workers Settings'!$M:$M,$B128,'Workers Settings'!$N:$N,1,'Workers Settings'!$H:$H,E$3)/'Demand Locations'!G128)))</f>
        <v/>
      </c>
      <c r="F128" s="24" t="str">
        <f>IF(OR($B128="",F$3="",'Demand Locations'!H128=""),"",IF('Demand Locations'!H128&lt;COUNTIFS('Workers Settings'!$M:$M,$B128,'Workers Settings'!$N:$N,1,'Workers Settings'!$H:$H,F$3),"Warning!",IF('Demand Locations'!H128=0,"",COUNTIFS('Workers Settings'!$M:$M,$B128,'Workers Settings'!$N:$N,1,'Workers Settings'!$H:$H,F$3)/'Demand Locations'!H128)))</f>
        <v/>
      </c>
      <c r="G128" s="24" t="str">
        <f>IF(OR($B128="",G$3="",'Demand Locations'!I128=""),"",IF('Demand Locations'!I128&lt;COUNTIFS('Workers Settings'!$M:$M,$B128,'Workers Settings'!$N:$N,1,'Workers Settings'!$H:$H,G$3),"Warning!",IF('Demand Locations'!I128=0,"",COUNTIFS('Workers Settings'!$M:$M,$B128,'Workers Settings'!$N:$N,1,'Workers Settings'!$H:$H,G$3)/'Demand Locations'!I128)))</f>
        <v/>
      </c>
      <c r="H128" s="24" t="str">
        <f>IF(OR($B128="",H$3="",'Demand Locations'!J128=""),"",IF('Demand Locations'!J128&lt;COUNTIFS('Workers Settings'!$M:$M,$B128,'Workers Settings'!$N:$N,1,'Workers Settings'!$H:$H,H$3),"Warning!",IF('Demand Locations'!J128=0,"",COUNTIFS('Workers Settings'!$M:$M,$B128,'Workers Settings'!$N:$N,1,'Workers Settings'!$H:$H,H$3)/'Demand Locations'!J128)))</f>
        <v/>
      </c>
      <c r="I128" s="24" t="str">
        <f>IF(OR($B128="",I$3="",'Demand Locations'!K128=""),"",IF('Demand Locations'!K128&lt;COUNTIFS('Workers Settings'!$M:$M,$B128,'Workers Settings'!$N:$N,1,'Workers Settings'!$H:$H,I$3),"Warning!",IF('Demand Locations'!K128=0,"",COUNTIFS('Workers Settings'!$M:$M,$B128,'Workers Settings'!$N:$N,1,'Workers Settings'!$H:$H,I$3)/'Demand Locations'!K128)))</f>
        <v/>
      </c>
      <c r="J128" s="24" t="str">
        <f>IF(OR($B128="",J$3="",'Demand Locations'!L128=""),"",IF('Demand Locations'!L128&lt;COUNTIFS('Workers Settings'!$M:$M,$B128,'Workers Settings'!$N:$N,1,'Workers Settings'!$H:$H,J$3),"Warning!",IF('Demand Locations'!L128=0,"",COUNTIFS('Workers Settings'!$M:$M,$B128,'Workers Settings'!$N:$N,1,'Workers Settings'!$H:$H,J$3)/'Demand Locations'!L128)))</f>
        <v/>
      </c>
      <c r="K128" s="24" t="str">
        <f>IF(OR($B128="",K$3="",'Demand Locations'!M128=""),"",IF('Demand Locations'!M128&lt;COUNTIFS('Workers Settings'!$M:$M,$B128,'Workers Settings'!$N:$N,1,'Workers Settings'!$H:$H,K$3),"Warning!",IF('Demand Locations'!M128=0,"",COUNTIFS('Workers Settings'!$M:$M,$B128,'Workers Settings'!$N:$N,1,'Workers Settings'!$H:$H,K$3)/'Demand Locations'!M128)))</f>
        <v/>
      </c>
      <c r="L128" s="24" t="str">
        <f>IF(OR($B128="",L$3="",'Demand Locations'!N128=""),"",IF('Demand Locations'!N128&lt;COUNTIFS('Workers Settings'!$M:$M,$B128,'Workers Settings'!$N:$N,1,'Workers Settings'!$H:$H,L$3),"Warning!",IF('Demand Locations'!N128=0,"",COUNTIFS('Workers Settings'!$M:$M,$B128,'Workers Settings'!$N:$N,1,'Workers Settings'!$H:$H,L$3)/'Demand Locations'!N128)))</f>
        <v/>
      </c>
      <c r="M128" s="24" t="str">
        <f>IF(OR($B128="",M$3="",'Demand Locations'!O128=""),"",IF('Demand Locations'!O128&lt;COUNTIFS('Workers Settings'!$M:$M,$B128,'Workers Settings'!$N:$N,1,'Workers Settings'!$H:$H,M$3),"Warning!",IF('Demand Locations'!O128=0,"",COUNTIFS('Workers Settings'!$M:$M,$B128,'Workers Settings'!$N:$N,1,'Workers Settings'!$H:$H,M$3)/'Demand Locations'!O128)))</f>
        <v/>
      </c>
      <c r="N128" s="24" t="str">
        <f>IF(OR($B128="",N$3="",'Demand Locations'!P128=""),"",IF('Demand Locations'!P128&lt;COUNTIFS('Workers Settings'!$M:$M,$B128,'Workers Settings'!$N:$N,1,'Workers Settings'!$H:$H,N$3),"Warning!",IF('Demand Locations'!P128=0,"",COUNTIFS('Workers Settings'!$M:$M,$B128,'Workers Settings'!$N:$N,1,'Workers Settings'!$H:$H,N$3)/'Demand Locations'!P128)))</f>
        <v/>
      </c>
      <c r="O128" s="24" t="str">
        <f>IF(OR($B128="",O$3="",'Demand Locations'!Q128=""),"",IF('Demand Locations'!Q128&lt;COUNTIFS('Workers Settings'!$M:$M,$B128,'Workers Settings'!$N:$N,1,'Workers Settings'!$H:$H,O$3),"Warning!",IF('Demand Locations'!Q128=0,"",COUNTIFS('Workers Settings'!$M:$M,$B128,'Workers Settings'!$N:$N,1,'Workers Settings'!$H:$H,O$3)/'Demand Locations'!Q128)))</f>
        <v/>
      </c>
      <c r="P128" s="24" t="str">
        <f>IF(OR($B128="",P$3="",'Demand Locations'!R128=""),"",IF('Demand Locations'!R128&lt;COUNTIFS('Workers Settings'!$M:$M,$B128,'Workers Settings'!$N:$N,1,'Workers Settings'!$H:$H,P$3),"Warning!",IF('Demand Locations'!R128=0,"",COUNTIFS('Workers Settings'!$M:$M,$B128,'Workers Settings'!$N:$N,1,'Workers Settings'!$H:$H,P$3)/'Demand Locations'!R128)))</f>
        <v/>
      </c>
      <c r="Q128" s="24" t="str">
        <f>IF(OR($B128="",Q$3="",'Demand Locations'!S128=""),"",IF('Demand Locations'!S128&lt;COUNTIFS('Workers Settings'!$M:$M,$B128,'Workers Settings'!$N:$N,1,'Workers Settings'!$H:$H,Q$3),"Warning!",IF('Demand Locations'!S128=0,"",COUNTIFS('Workers Settings'!$M:$M,$B128,'Workers Settings'!$N:$N,1,'Workers Settings'!$H:$H,Q$3)/'Demand Locations'!S128)))</f>
        <v/>
      </c>
      <c r="R128" s="24" t="str">
        <f>IF(OR($B128="",R$3="",'Demand Locations'!T128=""),"",IF('Demand Locations'!T128&lt;COUNTIFS('Workers Settings'!$M:$M,$B128,'Workers Settings'!$N:$N,1,'Workers Settings'!$H:$H,R$3),"Warning!",IF('Demand Locations'!T128=0,"",COUNTIFS('Workers Settings'!$M:$M,$B128,'Workers Settings'!$N:$N,1,'Workers Settings'!$H:$H,R$3)/'Demand Locations'!T128)))</f>
        <v/>
      </c>
      <c r="S128" s="24" t="str">
        <f>IF(OR($B128="",S$3="",'Demand Locations'!U128=""),"",IF('Demand Locations'!U128&lt;COUNTIFS('Workers Settings'!$M:$M,$B128,'Workers Settings'!$N:$N,1,'Workers Settings'!$H:$H,S$3),"Warning!",IF('Demand Locations'!U128=0,"",COUNTIFS('Workers Settings'!$M:$M,$B128,'Workers Settings'!$N:$N,1,'Workers Settings'!$H:$H,S$3)/'Demand Locations'!U128)))</f>
        <v/>
      </c>
      <c r="T128" s="24" t="str">
        <f>IF(OR($B128="",T$3="",'Demand Locations'!V128=""),"",IF('Demand Locations'!V128&lt;COUNTIFS('Workers Settings'!$M:$M,$B128,'Workers Settings'!$N:$N,1,'Workers Settings'!$H:$H,T$3),"Warning!",IF('Demand Locations'!V128=0,"",COUNTIFS('Workers Settings'!$M:$M,$B128,'Workers Settings'!$N:$N,1,'Workers Settings'!$H:$H,T$3)/'Demand Locations'!V128)))</f>
        <v/>
      </c>
      <c r="U128" s="24" t="str">
        <f>IF(OR($B128="",U$3="",'Demand Locations'!W128=""),"",IF('Demand Locations'!W128&lt;COUNTIFS('Workers Settings'!$M:$M,$B128,'Workers Settings'!$N:$N,1,'Workers Settings'!$H:$H,U$3),"Warning!",IF('Demand Locations'!W128=0,"",COUNTIFS('Workers Settings'!$M:$M,$B128,'Workers Settings'!$N:$N,1,'Workers Settings'!$H:$H,U$3)/'Demand Locations'!W128)))</f>
        <v/>
      </c>
      <c r="V128" s="24" t="str">
        <f>IF(OR($B128="",V$3="",'Demand Locations'!X128=""),"",IF('Demand Locations'!X128&lt;COUNTIFS('Workers Settings'!$M:$M,$B128,'Workers Settings'!$N:$N,1,'Workers Settings'!$H:$H,V$3),"Warning!",IF('Demand Locations'!X128=0,"",COUNTIFS('Workers Settings'!$M:$M,$B128,'Workers Settings'!$N:$N,1,'Workers Settings'!$H:$H,V$3)/'Demand Locations'!X128)))</f>
        <v/>
      </c>
      <c r="W128" s="24" t="str">
        <f>IF(OR($B128="",W$3="",'Demand Locations'!Y128=""),"",IF('Demand Locations'!Y128&lt;COUNTIFS('Workers Settings'!$M:$M,$B128,'Workers Settings'!$N:$N,1,'Workers Settings'!$H:$H,W$3),"Warning!",IF('Demand Locations'!Y128=0,"",COUNTIFS('Workers Settings'!$M:$M,$B128,'Workers Settings'!$N:$N,1,'Workers Settings'!$H:$H,W$3)/'Demand Locations'!Y128)))</f>
        <v/>
      </c>
      <c r="X128" s="24" t="str">
        <f>IF(OR($B128="",X$3="",'Demand Locations'!Z128=""),"",IF('Demand Locations'!Z128&lt;COUNTIFS('Workers Settings'!$M:$M,$B128,'Workers Settings'!$N:$N,1,'Workers Settings'!$H:$H,X$3),"Warning!",IF('Demand Locations'!Z128=0,"",COUNTIFS('Workers Settings'!$M:$M,$B128,'Workers Settings'!$N:$N,1,'Workers Settings'!$H:$H,X$3)/'Demand Locations'!Z128)))</f>
        <v/>
      </c>
      <c r="Y128" s="24" t="str">
        <f>IF(OR($B128="",Y$3="",'Demand Locations'!AA128=""),"",IF('Demand Locations'!AA128&lt;COUNTIFS('Workers Settings'!$M:$M,$B128,'Workers Settings'!$N:$N,1,'Workers Settings'!$H:$H,Y$3),"Warning!",IF('Demand Locations'!AA128=0,"",COUNTIFS('Workers Settings'!$M:$M,$B128,'Workers Settings'!$N:$N,1,'Workers Settings'!$H:$H,Y$3)/'Demand Locations'!AA128)))</f>
        <v/>
      </c>
      <c r="Z128" s="24" t="str">
        <f>IF(OR($B128="",Z$3="",'Demand Locations'!AB128=""),"",IF('Demand Locations'!AB128&lt;COUNTIFS('Workers Settings'!$M:$M,$B128,'Workers Settings'!$N:$N,1,'Workers Settings'!$H:$H,Z$3),"Warning!",IF('Demand Locations'!AB128=0,"",COUNTIFS('Workers Settings'!$M:$M,$B128,'Workers Settings'!$N:$N,1,'Workers Settings'!$H:$H,Z$3)/'Demand Locations'!AB128)))</f>
        <v/>
      </c>
      <c r="AA128" s="24" t="str">
        <f>IF(OR($B128="",AA$3="",'Demand Locations'!AC128=""),"",IF('Demand Locations'!AC128&lt;COUNTIFS('Workers Settings'!$M:$M,$B128,'Workers Settings'!$N:$N,1,'Workers Settings'!$H:$H,AA$3),"Warning!",IF('Demand Locations'!AC128=0,"",COUNTIFS('Workers Settings'!$M:$M,$B128,'Workers Settings'!$N:$N,1,'Workers Settings'!$H:$H,AA$3)/'Demand Locations'!AC128)))</f>
        <v/>
      </c>
      <c r="AB128" s="24" t="str">
        <f>IF(OR($B128="",AB$3="",'Demand Locations'!AD128=""),"",IF('Demand Locations'!AD128&lt;COUNTIFS('Workers Settings'!$M:$M,$B128,'Workers Settings'!$N:$N,1,'Workers Settings'!$H:$H,AB$3),"Warning!",IF('Demand Locations'!AD128=0,"",COUNTIFS('Workers Settings'!$M:$M,$B128,'Workers Settings'!$N:$N,1,'Workers Settings'!$H:$H,AB$3)/'Demand Locations'!AD128)))</f>
        <v/>
      </c>
      <c r="AC128" s="24" t="str">
        <f>IF(OR($B128="",AC$3="",'Demand Locations'!AE128=""),"",IF('Demand Locations'!AE128&lt;COUNTIFS('Workers Settings'!$M:$M,$B128,'Workers Settings'!$N:$N,1,'Workers Settings'!$H:$H,AC$3),"Warning!",IF('Demand Locations'!AE128=0,"",COUNTIFS('Workers Settings'!$M:$M,$B128,'Workers Settings'!$N:$N,1,'Workers Settings'!$H:$H,AC$3)/'Demand Locations'!AE128)))</f>
        <v/>
      </c>
      <c r="AD128" s="24" t="str">
        <f>IF(OR($B128="",AD$3="",'Demand Locations'!AF128=""),"",IF('Demand Locations'!AF128&lt;COUNTIFS('Workers Settings'!$M:$M,$B128,'Workers Settings'!$N:$N,1,'Workers Settings'!$H:$H,AD$3),"Warning!",IF('Demand Locations'!AF128=0,"",COUNTIFS('Workers Settings'!$M:$M,$B128,'Workers Settings'!$N:$N,1,'Workers Settings'!$H:$H,AD$3)/'Demand Locations'!AF128)))</f>
        <v/>
      </c>
      <c r="AE128" s="24" t="str">
        <f>IF(OR($B128="",AE$3="",'Demand Locations'!AG128=""),"",IF('Demand Locations'!AG128&lt;COUNTIFS('Workers Settings'!$M:$M,$B128,'Workers Settings'!$N:$N,1,'Workers Settings'!$H:$H,AE$3),"Warning!",IF('Demand Locations'!AG128=0,"",COUNTIFS('Workers Settings'!$M:$M,$B128,'Workers Settings'!$N:$N,1,'Workers Settings'!$H:$H,AE$3)/'Demand Locations'!AG128)))</f>
        <v/>
      </c>
      <c r="AF128" s="24" t="str">
        <f>IF(OR($B128="",AF$3="",'Demand Locations'!AH128=""),"",IF('Demand Locations'!AH128&lt;COUNTIFS('Workers Settings'!$M:$M,$B128,'Workers Settings'!$N:$N,1,'Workers Settings'!$H:$H,AF$3),"Warning!",IF('Demand Locations'!AH128=0,"",COUNTIFS('Workers Settings'!$M:$M,$B128,'Workers Settings'!$N:$N,1,'Workers Settings'!$H:$H,AF$3)/'Demand Locations'!AH128)))</f>
        <v/>
      </c>
      <c r="AG128" s="24" t="str">
        <f>IF(OR($B128="",AG$3="",'Demand Locations'!AI128=""),"",IF('Demand Locations'!AI128&lt;COUNTIFS('Workers Settings'!$M:$M,$B128,'Workers Settings'!$N:$N,1,'Workers Settings'!$H:$H,AG$3),"Warning!",IF('Demand Locations'!AI128=0,"",COUNTIFS('Workers Settings'!$M:$M,$B128,'Workers Settings'!$N:$N,1,'Workers Settings'!$H:$H,AG$3)/'Demand Locations'!AI128)))</f>
        <v/>
      </c>
      <c r="AH128" s="24" t="str">
        <f>IF(OR($B128="",AH$3="",'Demand Locations'!AJ128=""),"",IF('Demand Locations'!AJ128&lt;COUNTIFS('Workers Settings'!$M:$M,$B128,'Workers Settings'!$N:$N,1,'Workers Settings'!$H:$H,AH$3),"Warning!",IF('Demand Locations'!AJ128=0,"",COUNTIFS('Workers Settings'!$M:$M,$B128,'Workers Settings'!$N:$N,1,'Workers Settings'!$H:$H,AH$3)/'Demand Locations'!AJ128)))</f>
        <v/>
      </c>
      <c r="AI128" s="24" t="str">
        <f>IF(OR($B128="",AI$3="",'Demand Locations'!AK128=""),"",IF('Demand Locations'!AK128&lt;COUNTIFS('Workers Settings'!$M:$M,$B128,'Workers Settings'!$N:$N,1,'Workers Settings'!$H:$H,AI$3),"Warning!",IF('Demand Locations'!AK128=0,"",COUNTIFS('Workers Settings'!$M:$M,$B128,'Workers Settings'!$N:$N,1,'Workers Settings'!$H:$H,AI$3)/'Demand Locations'!AK128)))</f>
        <v/>
      </c>
      <c r="AJ128" s="24" t="str">
        <f>IF(OR($B128="",AJ$3="",'Demand Locations'!AL128=""),"",IF('Demand Locations'!AL128&lt;COUNTIFS('Workers Settings'!$M:$M,$B128,'Workers Settings'!$N:$N,1,'Workers Settings'!$H:$H,AJ$3),"Warning!",IF('Demand Locations'!AL128=0,"",COUNTIFS('Workers Settings'!$M:$M,$B128,'Workers Settings'!$N:$N,1,'Workers Settings'!$H:$H,AJ$3)/'Demand Locations'!AL128)))</f>
        <v/>
      </c>
      <c r="AK128" s="24" t="str">
        <f>IF(OR($B128="",AK$3="",'Demand Locations'!AM128=""),"",IF('Demand Locations'!AM128&lt;COUNTIFS('Workers Settings'!$M:$M,$B128,'Workers Settings'!$N:$N,1,'Workers Settings'!$H:$H,AK$3),"Warning!",IF('Demand Locations'!AM128=0,"",COUNTIFS('Workers Settings'!$M:$M,$B128,'Workers Settings'!$N:$N,1,'Workers Settings'!$H:$H,AK$3)/'Demand Locations'!AM128)))</f>
        <v/>
      </c>
      <c r="AL128" s="24" t="str">
        <f>IF(OR($B128="",AL$3="",'Demand Locations'!AN128=""),"",IF('Demand Locations'!AN128&lt;COUNTIFS('Workers Settings'!$M:$M,$B128,'Workers Settings'!$N:$N,1,'Workers Settings'!$H:$H,AL$3),"Warning!",IF('Demand Locations'!AN128=0,"",COUNTIFS('Workers Settings'!$M:$M,$B128,'Workers Settings'!$N:$N,1,'Workers Settings'!$H:$H,AL$3)/'Demand Locations'!AN128)))</f>
        <v/>
      </c>
      <c r="AM128" s="24" t="str">
        <f>IF(OR($B128="",AM$3="",'Demand Locations'!AO128=""),"",IF('Demand Locations'!AO128&lt;COUNTIFS('Workers Settings'!$M:$M,$B128,'Workers Settings'!$N:$N,1,'Workers Settings'!$H:$H,AM$3),"Warning!",IF('Demand Locations'!AO128=0,"",COUNTIFS('Workers Settings'!$M:$M,$B128,'Workers Settings'!$N:$N,1,'Workers Settings'!$H:$H,AM$3)/'Demand Locations'!AO128)))</f>
        <v/>
      </c>
      <c r="AN128" s="24" t="str">
        <f>IF(OR($B128="",AN$3="",'Demand Locations'!AP128=""),"",IF('Demand Locations'!AP128&lt;COUNTIFS('Workers Settings'!$M:$M,$B128,'Workers Settings'!$N:$N,1,'Workers Settings'!$H:$H,AN$3),"Warning!",IF('Demand Locations'!AP128=0,"",COUNTIFS('Workers Settings'!$M:$M,$B128,'Workers Settings'!$N:$N,1,'Workers Settings'!$H:$H,AN$3)/'Demand Locations'!AP128)))</f>
        <v/>
      </c>
      <c r="AO128" s="24" t="str">
        <f>IF(OR($B128="",AO$3="",'Demand Locations'!AQ128=""),"",IF('Demand Locations'!AQ128&lt;COUNTIFS('Workers Settings'!$M:$M,$B128,'Workers Settings'!$N:$N,1,'Workers Settings'!$H:$H,AO$3),"Warning!",IF('Demand Locations'!AQ128=0,"",COUNTIFS('Workers Settings'!$M:$M,$B128,'Workers Settings'!$N:$N,1,'Workers Settings'!$H:$H,AO$3)/'Demand Locations'!AQ128)))</f>
        <v/>
      </c>
      <c r="AP128" s="24" t="str">
        <f>IF(OR($B128="",AP$3="",'Demand Locations'!AR128=""),"",IF('Demand Locations'!AR128&lt;COUNTIFS('Workers Settings'!$M:$M,$B128,'Workers Settings'!$N:$N,1,'Workers Settings'!$H:$H,AP$3),"Warning!",IF('Demand Locations'!AR128=0,"",COUNTIFS('Workers Settings'!$M:$M,$B128,'Workers Settings'!$N:$N,1,'Workers Settings'!$H:$H,AP$3)/'Demand Locations'!AR128)))</f>
        <v/>
      </c>
      <c r="AQ128" s="24" t="str">
        <f>IF(OR($B128="",AQ$3="",'Demand Locations'!AS128=""),"",IF('Demand Locations'!AS128&lt;COUNTIFS('Workers Settings'!$M:$M,$B128,'Workers Settings'!$N:$N,1,'Workers Settings'!$H:$H,AQ$3),"Warning!",IF('Demand Locations'!AS128=0,"",COUNTIFS('Workers Settings'!$M:$M,$B128,'Workers Settings'!$N:$N,1,'Workers Settings'!$H:$H,AQ$3)/'Demand Locations'!AS128)))</f>
        <v/>
      </c>
      <c r="AR128" s="24" t="str">
        <f>IF(OR($B128="",AR$3="",'Demand Locations'!AT128=""),"",IF('Demand Locations'!AT128&lt;COUNTIFS('Workers Settings'!$M:$M,$B128,'Workers Settings'!$N:$N,1,'Workers Settings'!$H:$H,AR$3),"Warning!",IF('Demand Locations'!AT128=0,"",COUNTIFS('Workers Settings'!$M:$M,$B128,'Workers Settings'!$N:$N,1,'Workers Settings'!$H:$H,AR$3)/'Demand Locations'!AT128)))</f>
        <v/>
      </c>
      <c r="AS128" s="24" t="str">
        <f>IF(OR($B128="",AS$3="",'Demand Locations'!AU128=""),"",IF('Demand Locations'!AU128&lt;COUNTIFS('Workers Settings'!$M:$M,$B128,'Workers Settings'!$N:$N,1,'Workers Settings'!$H:$H,AS$3),"Warning!",IF('Demand Locations'!AU128=0,"",COUNTIFS('Workers Settings'!$M:$M,$B128,'Workers Settings'!$N:$N,1,'Workers Settings'!$H:$H,AS$3)/'Demand Locations'!AU128)))</f>
        <v/>
      </c>
      <c r="AT128" s="24" t="str">
        <f>IF(OR($B128="",AT$3="",'Demand Locations'!AV128=""),"",IF('Demand Locations'!AV128&lt;COUNTIFS('Workers Settings'!$M:$M,$B128,'Workers Settings'!$N:$N,1,'Workers Settings'!$H:$H,AT$3),"Warning!",IF('Demand Locations'!AV128=0,"",COUNTIFS('Workers Settings'!$M:$M,$B128,'Workers Settings'!$N:$N,1,'Workers Settings'!$H:$H,AT$3)/'Demand Locations'!AV128)))</f>
        <v/>
      </c>
      <c r="AU128" s="24" t="str">
        <f>IF(OR($B128="",AU$3="",'Demand Locations'!AW128=""),"",IF('Demand Locations'!AW128&lt;COUNTIFS('Workers Settings'!$M:$M,$B128,'Workers Settings'!$N:$N,1,'Workers Settings'!$H:$H,AU$3),"Warning!",IF('Demand Locations'!AW128=0,"",COUNTIFS('Workers Settings'!$M:$M,$B128,'Workers Settings'!$N:$N,1,'Workers Settings'!$H:$H,AU$3)/'Demand Locations'!AW128)))</f>
        <v/>
      </c>
      <c r="AV128" s="24" t="str">
        <f>IF(OR($B128="",AV$3="",'Demand Locations'!AX128=""),"",IF('Demand Locations'!AX128&lt;COUNTIFS('Workers Settings'!$M:$M,$B128,'Workers Settings'!$N:$N,1,'Workers Settings'!$H:$H,AV$3),"Warning!",IF('Demand Locations'!AX128=0,"",COUNTIFS('Workers Settings'!$M:$M,$B128,'Workers Settings'!$N:$N,1,'Workers Settings'!$H:$H,AV$3)/'Demand Locations'!AX128)))</f>
        <v/>
      </c>
      <c r="AW128" s="24" t="str">
        <f>IF(OR($B128="",AW$3="",'Demand Locations'!AY128=""),"",IF('Demand Locations'!AY128&lt;COUNTIFS('Workers Settings'!$M:$M,$B128,'Workers Settings'!$N:$N,1,'Workers Settings'!$H:$H,AW$3),"Warning!",IF('Demand Locations'!AY128=0,"",COUNTIFS('Workers Settings'!$M:$M,$B128,'Workers Settings'!$N:$N,1,'Workers Settings'!$H:$H,AW$3)/'Demand Locations'!AY128)))</f>
        <v/>
      </c>
      <c r="AX128" s="24" t="str">
        <f>IF(OR($B128="",AX$3="",'Demand Locations'!AZ128=""),"",IF('Demand Locations'!AZ128&lt;COUNTIFS('Workers Settings'!$M:$M,$B128,'Workers Settings'!$N:$N,1,'Workers Settings'!$H:$H,AX$3),"Warning!",IF('Demand Locations'!AZ128=0,"",COUNTIFS('Workers Settings'!$M:$M,$B128,'Workers Settings'!$N:$N,1,'Workers Settings'!$H:$H,AX$3)/'Demand Locations'!AZ128)))</f>
        <v/>
      </c>
      <c r="AY128" s="24" t="str">
        <f>IF(OR($B128="",AY$3="",'Demand Locations'!BA128=""),"",IF('Demand Locations'!BA128&lt;COUNTIFS('Workers Settings'!$M:$M,$B128,'Workers Settings'!$N:$N,1,'Workers Settings'!$H:$H,AY$3),"Warning!",IF('Demand Locations'!BA128=0,"",COUNTIFS('Workers Settings'!$M:$M,$B128,'Workers Settings'!$N:$N,1,'Workers Settings'!$H:$H,AY$3)/'Demand Locations'!BA128)))</f>
        <v/>
      </c>
      <c r="AZ128" s="24" t="str">
        <f>IF(OR($B128="",AZ$3="",'Demand Locations'!BB128=""),"",IF('Demand Locations'!BB128&lt;COUNTIFS('Workers Settings'!$M:$M,$B128,'Workers Settings'!$N:$N,1,'Workers Settings'!$H:$H,AZ$3),"Warning!",IF('Demand Locations'!BB128=0,"",COUNTIFS('Workers Settings'!$M:$M,$B128,'Workers Settings'!$N:$N,1,'Workers Settings'!$H:$H,AZ$3)/'Demand Locations'!BB128)))</f>
        <v/>
      </c>
      <c r="BA128" s="24" t="str">
        <f>IF(OR($B128="",BA$3="",'Demand Locations'!BC128=""),"",IF('Demand Locations'!BC128&lt;COUNTIFS('Workers Settings'!$M:$M,$B128,'Workers Settings'!$N:$N,1,'Workers Settings'!$H:$H,BA$3),"Warning!",IF('Demand Locations'!BC128=0,"",COUNTIFS('Workers Settings'!$M:$M,$B128,'Workers Settings'!$N:$N,1,'Workers Settings'!$H:$H,BA$3)/'Demand Locations'!BC128)))</f>
        <v/>
      </c>
      <c r="BB128" s="24" t="str">
        <f>IF(OR($B128="",BB$3="",'Demand Locations'!BD128=""),"",IF('Demand Locations'!BD128&lt;COUNTIFS('Workers Settings'!$M:$M,$B128,'Workers Settings'!$N:$N,1,'Workers Settings'!$H:$H,BB$3),"Warning!",IF('Demand Locations'!BD128=0,"",COUNTIFS('Workers Settings'!$M:$M,$B128,'Workers Settings'!$N:$N,1,'Workers Settings'!$H:$H,BB$3)/'Demand Locations'!BD128)))</f>
        <v/>
      </c>
      <c r="BC128" s="24" t="str">
        <f>IF(OR($B128="",BC$3="",'Demand Locations'!BE128=""),"",IF('Demand Locations'!BE128&lt;COUNTIFS('Workers Settings'!$M:$M,$B128,'Workers Settings'!$N:$N,1,'Workers Settings'!$H:$H,BC$3),"Warning!",IF('Demand Locations'!BE128=0,"",COUNTIFS('Workers Settings'!$M:$M,$B128,'Workers Settings'!$N:$N,1,'Workers Settings'!$H:$H,BC$3)/'Demand Locations'!BE128)))</f>
        <v/>
      </c>
      <c r="BD128" s="24" t="str">
        <f>IF(OR($B128="",BD$3="",'Demand Locations'!BF128=""),"",IF('Demand Locations'!BF128&lt;COUNTIFS('Workers Settings'!$M:$M,$B128,'Workers Settings'!$N:$N,1,'Workers Settings'!$H:$H,BD$3),"Warning!",IF('Demand Locations'!BF128=0,"",COUNTIFS('Workers Settings'!$M:$M,$B128,'Workers Settings'!$N:$N,1,'Workers Settings'!$H:$H,BD$3)/'Demand Locations'!BF128)))</f>
        <v/>
      </c>
      <c r="BE128" s="24" t="str">
        <f>IF(OR($B128="",BE$3="",'Demand Locations'!BG128=""),"",IF('Demand Locations'!BG128&lt;COUNTIFS('Workers Settings'!$M:$M,$B128,'Workers Settings'!$N:$N,1,'Workers Settings'!$H:$H,BE$3),"Warning!",IF('Demand Locations'!BG128=0,"",COUNTIFS('Workers Settings'!$M:$M,$B128,'Workers Settings'!$N:$N,1,'Workers Settings'!$H:$H,BE$3)/'Demand Locations'!BG128)))</f>
        <v/>
      </c>
      <c r="BF128" s="24" t="str">
        <f>IF(OR($B128="",BF$3="",'Demand Locations'!BH128=""),"",IF('Demand Locations'!BH128&lt;COUNTIFS('Workers Settings'!$M:$M,$B128,'Workers Settings'!$N:$N,1,'Workers Settings'!$H:$H,BF$3),"Warning!",IF('Demand Locations'!BH128=0,"",COUNTIFS('Workers Settings'!$M:$M,$B128,'Workers Settings'!$N:$N,1,'Workers Settings'!$H:$H,BF$3)/'Demand Locations'!BH128)))</f>
        <v/>
      </c>
      <c r="BG128" s="24" t="str">
        <f>IF(OR($B128="",BG$3="",'Demand Locations'!BI128=""),"",IF('Demand Locations'!BI128&lt;COUNTIFS('Workers Settings'!$M:$M,$B128,'Workers Settings'!$N:$N,1,'Workers Settings'!$H:$H,BG$3),"Warning!",IF('Demand Locations'!BI128=0,"",COUNTIFS('Workers Settings'!$M:$M,$B128,'Workers Settings'!$N:$N,1,'Workers Settings'!$H:$H,BG$3)/'Demand Locations'!BI128)))</f>
        <v/>
      </c>
      <c r="BH128" s="24" t="str">
        <f>IF(OR($B128="",BH$3="",'Demand Locations'!BJ128=""),"",IF('Demand Locations'!BJ128&lt;COUNTIFS('Workers Settings'!$M:$M,$B128,'Workers Settings'!$N:$N,1,'Workers Settings'!$H:$H,BH$3),"Warning!",IF('Demand Locations'!BJ128=0,"",COUNTIFS('Workers Settings'!$M:$M,$B128,'Workers Settings'!$N:$N,1,'Workers Settings'!$H:$H,BH$3)/'Demand Locations'!BJ128)))</f>
        <v/>
      </c>
      <c r="BI128" s="24" t="str">
        <f>IF(OR($B128="",BI$3="",'Demand Locations'!BK128=""),"",IF('Demand Locations'!BK128&lt;COUNTIFS('Workers Settings'!$M:$M,$B128,'Workers Settings'!$N:$N,1,'Workers Settings'!$H:$H,BI$3),"Warning!",IF('Demand Locations'!BK128=0,"",COUNTIFS('Workers Settings'!$M:$M,$B128,'Workers Settings'!$N:$N,1,'Workers Settings'!$H:$H,BI$3)/'Demand Locations'!BK128)))</f>
        <v/>
      </c>
      <c r="BJ128" s="24" t="str">
        <f>IF(OR($B128="",BJ$3="",'Demand Locations'!BL128=""),"",IF('Demand Locations'!BL128&lt;COUNTIFS('Workers Settings'!$M:$M,$B128,'Workers Settings'!$N:$N,1,'Workers Settings'!$H:$H,BJ$3),"Warning!",IF('Demand Locations'!BL128=0,"",COUNTIFS('Workers Settings'!$M:$M,$B128,'Workers Settings'!$N:$N,1,'Workers Settings'!$H:$H,BJ$3)/'Demand Locations'!BL128)))</f>
        <v/>
      </c>
      <c r="BK128" s="24" t="str">
        <f>IF(OR($B128="",BK$3="",'Demand Locations'!BM128=""),"",IF('Demand Locations'!BM128&lt;COUNTIFS('Workers Settings'!$M:$M,$B128,'Workers Settings'!$N:$N,1,'Workers Settings'!$H:$H,BK$3),"Warning!",IF('Demand Locations'!BM128=0,"",COUNTIFS('Workers Settings'!$M:$M,$B128,'Workers Settings'!$N:$N,1,'Workers Settings'!$H:$H,BK$3)/'Demand Locations'!BM128)))</f>
        <v/>
      </c>
      <c r="BL128" s="24" t="str">
        <f>IF(OR($B128="",BL$3="",'Demand Locations'!BN128=""),"",IF('Demand Locations'!BN128&lt;COUNTIFS('Workers Settings'!$M:$M,$B128,'Workers Settings'!$N:$N,1,'Workers Settings'!$H:$H,BL$3),"Warning!",IF('Demand Locations'!BN128=0,"",COUNTIFS('Workers Settings'!$M:$M,$B128,'Workers Settings'!$N:$N,1,'Workers Settings'!$H:$H,BL$3)/'Demand Locations'!BN128)))</f>
        <v/>
      </c>
      <c r="BM128" s="24" t="str">
        <f>IF(OR($B128="",BM$3="",'Demand Locations'!BO128=""),"",IF('Demand Locations'!BO128&lt;COUNTIFS('Workers Settings'!$M:$M,$B128,'Workers Settings'!$N:$N,1,'Workers Settings'!$H:$H,BM$3),"Warning!",IF('Demand Locations'!BO128=0,"",COUNTIFS('Workers Settings'!$M:$M,$B128,'Workers Settings'!$N:$N,1,'Workers Settings'!$H:$H,BM$3)/'Demand Locations'!BO128)))</f>
        <v/>
      </c>
      <c r="BN128" s="24" t="str">
        <f>IF(OR($B128="",BN$3="",'Demand Locations'!BP128=""),"",IF('Demand Locations'!BP128&lt;COUNTIFS('Workers Settings'!$M:$M,$B128,'Workers Settings'!$N:$N,1,'Workers Settings'!$H:$H,BN$3),"Warning!",IF('Demand Locations'!BP128=0,"",COUNTIFS('Workers Settings'!$M:$M,$B128,'Workers Settings'!$N:$N,1,'Workers Settings'!$H:$H,BN$3)/'Demand Locations'!BP128)))</f>
        <v/>
      </c>
      <c r="BO128" s="24" t="str">
        <f>IF(OR($B128="",BO$3="",'Demand Locations'!BQ128=""),"",IF('Demand Locations'!BQ128&lt;COUNTIFS('Workers Settings'!$M:$M,$B128,'Workers Settings'!$N:$N,1,'Workers Settings'!$H:$H,BO$3),"Warning!",IF('Demand Locations'!BQ128=0,"",COUNTIFS('Workers Settings'!$M:$M,$B128,'Workers Settings'!$N:$N,1,'Workers Settings'!$H:$H,BO$3)/'Demand Locations'!BQ128)))</f>
        <v/>
      </c>
      <c r="BP128" s="24" t="str">
        <f>IF(OR($B128="",BP$3="",'Demand Locations'!BR128=""),"",IF('Demand Locations'!BR128&lt;COUNTIFS('Workers Settings'!$M:$M,$B128,'Workers Settings'!$N:$N,1,'Workers Settings'!$H:$H,BP$3),"Warning!",IF('Demand Locations'!BR128=0,"",COUNTIFS('Workers Settings'!$M:$M,$B128,'Workers Settings'!$N:$N,1,'Workers Settings'!$H:$H,BP$3)/'Demand Locations'!BR128)))</f>
        <v/>
      </c>
      <c r="BQ128" s="24" t="str">
        <f>IF(OR($B128="",BQ$3="",'Demand Locations'!BS128=""),"",IF('Demand Locations'!BS128&lt;COUNTIFS('Workers Settings'!$M:$M,$B128,'Workers Settings'!$N:$N,1,'Workers Settings'!$H:$H,BQ$3),"Warning!",IF('Demand Locations'!BS128=0,"",COUNTIFS('Workers Settings'!$M:$M,$B128,'Workers Settings'!$N:$N,1,'Workers Settings'!$H:$H,BQ$3)/'Demand Locations'!BS128)))</f>
        <v/>
      </c>
      <c r="BR128" s="24" t="str">
        <f>IF(OR($B128="",BR$3="",'Demand Locations'!BT128=""),"",IF('Demand Locations'!BT128&lt;COUNTIFS('Workers Settings'!$M:$M,$B128,'Workers Settings'!$N:$N,1,'Workers Settings'!$H:$H,BR$3),"Warning!",IF('Demand Locations'!BT128=0,"",COUNTIFS('Workers Settings'!$M:$M,$B128,'Workers Settings'!$N:$N,1,'Workers Settings'!$H:$H,BR$3)/'Demand Locations'!BT128)))</f>
        <v/>
      </c>
      <c r="BS128" s="24" t="str">
        <f>IF(OR($B128="",BS$3="",'Demand Locations'!BU128=""),"",IF('Demand Locations'!BU128&lt;COUNTIFS('Workers Settings'!$M:$M,$B128,'Workers Settings'!$N:$N,1,'Workers Settings'!$H:$H,BS$3),"Warning!",IF('Demand Locations'!BU128=0,"",COUNTIFS('Workers Settings'!$M:$M,$B128,'Workers Settings'!$N:$N,1,'Workers Settings'!$H:$H,BS$3)/'Demand Locations'!BU128)))</f>
        <v/>
      </c>
      <c r="BT128" s="24" t="str">
        <f>IF(OR($B128="",BT$3="",'Demand Locations'!BV128=""),"",IF('Demand Locations'!BV128&lt;COUNTIFS('Workers Settings'!$M:$M,$B128,'Workers Settings'!$N:$N,1,'Workers Settings'!$H:$H,BT$3),"Warning!",IF('Demand Locations'!BV128=0,"",COUNTIFS('Workers Settings'!$M:$M,$B128,'Workers Settings'!$N:$N,1,'Workers Settings'!$H:$H,BT$3)/'Demand Locations'!BV128)))</f>
        <v/>
      </c>
      <c r="BU128" s="24" t="str">
        <f>IF(OR($B128="",BU$3="",'Demand Locations'!BW128=""),"",IF('Demand Locations'!BW128&lt;COUNTIFS('Workers Settings'!$M:$M,$B128,'Workers Settings'!$N:$N,1,'Workers Settings'!$H:$H,BU$3),"Warning!",IF('Demand Locations'!BW128=0,"",COUNTIFS('Workers Settings'!$M:$M,$B128,'Workers Settings'!$N:$N,1,'Workers Settings'!$H:$H,BU$3)/'Demand Locations'!BW128)))</f>
        <v/>
      </c>
      <c r="BV128" s="24" t="str">
        <f>IF(OR($B128="",BV$3="",'Demand Locations'!BX128=""),"",IF('Demand Locations'!BX128&lt;COUNTIFS('Workers Settings'!$M:$M,$B128,'Workers Settings'!$N:$N,1,'Workers Settings'!$H:$H,BV$3),"Warning!",IF('Demand Locations'!BX128=0,"",COUNTIFS('Workers Settings'!$M:$M,$B128,'Workers Settings'!$N:$N,1,'Workers Settings'!$H:$H,BV$3)/'Demand Locations'!BX128)))</f>
        <v/>
      </c>
      <c r="BW128" s="24" t="str">
        <f>IF(OR($B128="",BW$3="",'Demand Locations'!BY128=""),"",IF('Demand Locations'!BY128&lt;COUNTIFS('Workers Settings'!$M:$M,$B128,'Workers Settings'!$N:$N,1,'Workers Settings'!$H:$H,BW$3),"Warning!",IF('Demand Locations'!BY128=0,"",COUNTIFS('Workers Settings'!$M:$M,$B128,'Workers Settings'!$N:$N,1,'Workers Settings'!$H:$H,BW$3)/'Demand Locations'!BY128)))</f>
        <v/>
      </c>
      <c r="BX128" s="24" t="str">
        <f>IF(OR($B128="",BX$3="",'Demand Locations'!BZ128=""),"",IF('Demand Locations'!BZ128&lt;COUNTIFS('Workers Settings'!$M:$M,$B128,'Workers Settings'!$N:$N,1,'Workers Settings'!$H:$H,BX$3),"Warning!",IF('Demand Locations'!BZ128=0,"",COUNTIFS('Workers Settings'!$M:$M,$B128,'Workers Settings'!$N:$N,1,'Workers Settings'!$H:$H,BX$3)/'Demand Locations'!BZ128)))</f>
        <v/>
      </c>
      <c r="BY128" s="24" t="str">
        <f>IF(OR($B128="",BY$3="",'Demand Locations'!CA128=""),"",IF('Demand Locations'!CA128&lt;COUNTIFS('Workers Settings'!$M:$M,$B128,'Workers Settings'!$N:$N,1,'Workers Settings'!$H:$H,BY$3),"Warning!",IF('Demand Locations'!CA128=0,"",COUNTIFS('Workers Settings'!$M:$M,$B128,'Workers Settings'!$N:$N,1,'Workers Settings'!$H:$H,BY$3)/'Demand Locations'!CA128)))</f>
        <v/>
      </c>
      <c r="BZ128" s="24" t="str">
        <f>IF(OR($B128="",BZ$3="",'Demand Locations'!CB128=""),"",IF('Demand Locations'!CB128&lt;COUNTIFS('Workers Settings'!$M:$M,$B128,'Workers Settings'!$N:$N,1,'Workers Settings'!$H:$H,BZ$3),"Warning!",IF('Demand Locations'!CB128=0,"",COUNTIFS('Workers Settings'!$M:$M,$B128,'Workers Settings'!$N:$N,1,'Workers Settings'!$H:$H,BZ$3)/'Demand Locations'!CB128)))</f>
        <v/>
      </c>
      <c r="CA128" s="24" t="str">
        <f>IF(OR($B128="",CA$3="",'Demand Locations'!CC128=""),"",IF('Demand Locations'!CC128&lt;COUNTIFS('Workers Settings'!$M:$M,$B128,'Workers Settings'!$N:$N,1,'Workers Settings'!$H:$H,CA$3),"Warning!",IF('Demand Locations'!CC128=0,"",COUNTIFS('Workers Settings'!$M:$M,$B128,'Workers Settings'!$N:$N,1,'Workers Settings'!$H:$H,CA$3)/'Demand Locations'!CC128)))</f>
        <v/>
      </c>
      <c r="CB128" s="24" t="str">
        <f>IF(OR($B128="",CB$3="",'Demand Locations'!CD128=""),"",IF('Demand Locations'!CD128&lt;COUNTIFS('Workers Settings'!$M:$M,$B128,'Workers Settings'!$N:$N,1,'Workers Settings'!$H:$H,CB$3),"Warning!",IF('Demand Locations'!CD128=0,"",COUNTIFS('Workers Settings'!$M:$M,$B128,'Workers Settings'!$N:$N,1,'Workers Settings'!$H:$H,CB$3)/'Demand Locations'!CD128)))</f>
        <v/>
      </c>
      <c r="CC128" s="24" t="str">
        <f>IF(OR($B128="",CC$3="",'Demand Locations'!CE128=""),"",IF('Demand Locations'!CE128&lt;COUNTIFS('Workers Settings'!$M:$M,$B128,'Workers Settings'!$N:$N,1,'Workers Settings'!$H:$H,CC$3),"Warning!",IF('Demand Locations'!CE128=0,"",COUNTIFS('Workers Settings'!$M:$M,$B128,'Workers Settings'!$N:$N,1,'Workers Settings'!$H:$H,CC$3)/'Demand Locations'!CE128)))</f>
        <v/>
      </c>
      <c r="CD128" s="24" t="str">
        <f>IF(OR($B128="",CD$3="",'Demand Locations'!CF128=""),"",IF('Demand Locations'!CF128&lt;COUNTIFS('Workers Settings'!$M:$M,$B128,'Workers Settings'!$N:$N,1,'Workers Settings'!$H:$H,CD$3),"Warning!",IF('Demand Locations'!CF128=0,"",COUNTIFS('Workers Settings'!$M:$M,$B128,'Workers Settings'!$N:$N,1,'Workers Settings'!$H:$H,CD$3)/'Demand Locations'!CF128)))</f>
        <v/>
      </c>
      <c r="CE128" s="24" t="str">
        <f>IF(OR($B128="",CE$3="",'Demand Locations'!CG128=""),"",IF('Demand Locations'!CG128&lt;COUNTIFS('Workers Settings'!$M:$M,$B128,'Workers Settings'!$N:$N,1,'Workers Settings'!$H:$H,CE$3),"Warning!",IF('Demand Locations'!CG128=0,"",COUNTIFS('Workers Settings'!$M:$M,$B128,'Workers Settings'!$N:$N,1,'Workers Settings'!$H:$H,CE$3)/'Demand Locations'!CG128)))</f>
        <v/>
      </c>
      <c r="CF128" s="24" t="str">
        <f>IF(OR($B128="",CF$3="",'Demand Locations'!CH128=""),"",IF('Demand Locations'!CH128&lt;COUNTIFS('Workers Settings'!$M:$M,$B128,'Workers Settings'!$N:$N,1,'Workers Settings'!$H:$H,CF$3),"Warning!",IF('Demand Locations'!CH128=0,"",COUNTIFS('Workers Settings'!$M:$M,$B128,'Workers Settings'!$N:$N,1,'Workers Settings'!$H:$H,CF$3)/'Demand Locations'!CH128)))</f>
        <v/>
      </c>
      <c r="CG128" s="24" t="str">
        <f>IF(OR($B128="",CG$3="",'Demand Locations'!CI128=""),"",IF('Demand Locations'!CI128&lt;COUNTIFS('Workers Settings'!$M:$M,$B128,'Workers Settings'!$N:$N,1,'Workers Settings'!$H:$H,CG$3),"Warning!",IF('Demand Locations'!CI128=0,"",COUNTIFS('Workers Settings'!$M:$M,$B128,'Workers Settings'!$N:$N,1,'Workers Settings'!$H:$H,CG$3)/'Demand Locations'!CI128)))</f>
        <v/>
      </c>
      <c r="CH128" s="24" t="str">
        <f>IF(OR($B128="",CH$3="",'Demand Locations'!CJ128=""),"",IF('Demand Locations'!CJ128&lt;COUNTIFS('Workers Settings'!$M:$M,$B128,'Workers Settings'!$N:$N,1,'Workers Settings'!$H:$H,CH$3),"Warning!",IF('Demand Locations'!CJ128=0,"",COUNTIFS('Workers Settings'!$M:$M,$B128,'Workers Settings'!$N:$N,1,'Workers Settings'!$H:$H,CH$3)/'Demand Locations'!CJ128)))</f>
        <v/>
      </c>
      <c r="CI128" s="24" t="str">
        <f>IF(OR($B128="",CI$3="",'Demand Locations'!CK128=""),"",IF('Demand Locations'!CK128&lt;COUNTIFS('Workers Settings'!$M:$M,$B128,'Workers Settings'!$N:$N,1,'Workers Settings'!$H:$H,CI$3),"Warning!",IF('Demand Locations'!CK128=0,"",COUNTIFS('Workers Settings'!$M:$M,$B128,'Workers Settings'!$N:$N,1,'Workers Settings'!$H:$H,CI$3)/'Demand Locations'!CK128)))</f>
        <v/>
      </c>
      <c r="CJ128" s="24" t="str">
        <f>IF(OR($B128="",CJ$3="",'Demand Locations'!CL128=""),"",IF('Demand Locations'!CL128&lt;COUNTIFS('Workers Settings'!$M:$M,$B128,'Workers Settings'!$N:$N,1,'Workers Settings'!$H:$H,CJ$3),"Warning!",IF('Demand Locations'!CL128=0,"",COUNTIFS('Workers Settings'!$M:$M,$B128,'Workers Settings'!$N:$N,1,'Workers Settings'!$H:$H,CJ$3)/'Demand Locations'!CL128)))</f>
        <v/>
      </c>
      <c r="CK128" s="24" t="str">
        <f>IF(OR($B128="",CK$3="",'Demand Locations'!CM128=""),"",IF('Demand Locations'!CM128&lt;COUNTIFS('Workers Settings'!$M:$M,$B128,'Workers Settings'!$N:$N,1,'Workers Settings'!$H:$H,CK$3),"Warning!",IF('Demand Locations'!CM128=0,"",COUNTIFS('Workers Settings'!$M:$M,$B128,'Workers Settings'!$N:$N,1,'Workers Settings'!$H:$H,CK$3)/'Demand Locations'!CM128)))</f>
        <v/>
      </c>
      <c r="CL128" s="24" t="str">
        <f>IF(OR($B128="",CL$3="",'Demand Locations'!CN128=""),"",IF('Demand Locations'!CN128&lt;COUNTIFS('Workers Settings'!$M:$M,$B128,'Workers Settings'!$N:$N,1,'Workers Settings'!$H:$H,CL$3),"Warning!",IF('Demand Locations'!CN128=0,"",COUNTIFS('Workers Settings'!$M:$M,$B128,'Workers Settings'!$N:$N,1,'Workers Settings'!$H:$H,CL$3)/'Demand Locations'!CN128)))</f>
        <v/>
      </c>
      <c r="CM128" s="24" t="str">
        <f>IF(OR($B128="",CM$3="",'Demand Locations'!CO128=""),"",IF('Demand Locations'!CO128&lt;COUNTIFS('Workers Settings'!$M:$M,$B128,'Workers Settings'!$N:$N,1,'Workers Settings'!$H:$H,CM$3),"Warning!",IF('Demand Locations'!CO128=0,"",COUNTIFS('Workers Settings'!$M:$M,$B128,'Workers Settings'!$N:$N,1,'Workers Settings'!$H:$H,CM$3)/'Demand Locations'!CO128)))</f>
        <v/>
      </c>
      <c r="CN128" s="24" t="str">
        <f>IF(OR($B128="",CN$3="",'Demand Locations'!CP128=""),"",IF('Demand Locations'!CP128&lt;COUNTIFS('Workers Settings'!$M:$M,$B128,'Workers Settings'!$N:$N,1,'Workers Settings'!$H:$H,CN$3),"Warning!",IF('Demand Locations'!CP128=0,"",COUNTIFS('Workers Settings'!$M:$M,$B128,'Workers Settings'!$N:$N,1,'Workers Settings'!$H:$H,CN$3)/'Demand Locations'!CP128)))</f>
        <v/>
      </c>
      <c r="CO128" s="24" t="str">
        <f>IF(OR($B128="",CO$3="",'Demand Locations'!CQ128=""),"",IF('Demand Locations'!CQ128&lt;COUNTIFS('Workers Settings'!$M:$M,$B128,'Workers Settings'!$N:$N,1,'Workers Settings'!$H:$H,CO$3),"Warning!",IF('Demand Locations'!CQ128=0,"",COUNTIFS('Workers Settings'!$M:$M,$B128,'Workers Settings'!$N:$N,1,'Workers Settings'!$H:$H,CO$3)/'Demand Locations'!CQ128)))</f>
        <v/>
      </c>
      <c r="CP128" s="24" t="str">
        <f>IF(OR($B128="",CP$3="",'Demand Locations'!CR128=""),"",IF('Demand Locations'!CR128&lt;COUNTIFS('Workers Settings'!$M:$M,$B128,'Workers Settings'!$N:$N,1,'Workers Settings'!$H:$H,CP$3),"Warning!",IF('Demand Locations'!CR128=0,"",COUNTIFS('Workers Settings'!$M:$M,$B128,'Workers Settings'!$N:$N,1,'Workers Settings'!$H:$H,CP$3)/'Demand Locations'!CR128)))</f>
        <v/>
      </c>
      <c r="CQ128" s="24" t="str">
        <f>IF(OR($B128="",CQ$3="",'Demand Locations'!CS128=""),"",IF('Demand Locations'!CS128&lt;COUNTIFS('Workers Settings'!$M:$M,$B128,'Workers Settings'!$N:$N,1,'Workers Settings'!$H:$H,CQ$3),"Warning!",IF('Demand Locations'!CS128=0,"",COUNTIFS('Workers Settings'!$M:$M,$B128,'Workers Settings'!$N:$N,1,'Workers Settings'!$H:$H,CQ$3)/'Demand Locations'!CS128)))</f>
        <v/>
      </c>
      <c r="CR128" s="24" t="str">
        <f>IF(OR($B128="",CR$3="",'Demand Locations'!CT128=""),"",IF('Demand Locations'!CT128&lt;COUNTIFS('Workers Settings'!$M:$M,$B128,'Workers Settings'!$N:$N,1,'Workers Settings'!$H:$H,CR$3),"Warning!",IF('Demand Locations'!CT128=0,"",COUNTIFS('Workers Settings'!$M:$M,$B128,'Workers Settings'!$N:$N,1,'Workers Settings'!$H:$H,CR$3)/'Demand Locations'!CT128)))</f>
        <v/>
      </c>
      <c r="CS128" s="24" t="str">
        <f>IF(OR($B128="",CS$3="",'Demand Locations'!CU128=""),"",IF('Demand Locations'!CU128&lt;COUNTIFS('Workers Settings'!$M:$M,$B128,'Workers Settings'!$N:$N,1,'Workers Settings'!$H:$H,CS$3),"Warning!",IF('Demand Locations'!CU128=0,"",COUNTIFS('Workers Settings'!$M:$M,$B128,'Workers Settings'!$N:$N,1,'Workers Settings'!$H:$H,CS$3)/'Demand Locations'!CU128)))</f>
        <v/>
      </c>
      <c r="CT128" s="24" t="str">
        <f>IF(OR($B128="",CT$3="",'Demand Locations'!CV128=""),"",IF('Demand Locations'!CV128&lt;COUNTIFS('Workers Settings'!$M:$M,$B128,'Workers Settings'!$N:$N,1,'Workers Settings'!$H:$H,CT$3),"Warning!",IF('Demand Locations'!CV128=0,"",COUNTIFS('Workers Settings'!$M:$M,$B128,'Workers Settings'!$N:$N,1,'Workers Settings'!$H:$H,CT$3)/'Demand Locations'!CV128)))</f>
        <v/>
      </c>
      <c r="CU128" s="24" t="str">
        <f>IF(OR($B128="",CU$3="",'Demand Locations'!CW128=""),"",IF('Demand Locations'!CW128&lt;COUNTIFS('Workers Settings'!$M:$M,$B128,'Workers Settings'!$N:$N,1,'Workers Settings'!$H:$H,CU$3),"Warning!",IF('Demand Locations'!CW128=0,"",COUNTIFS('Workers Settings'!$M:$M,$B128,'Workers Settings'!$N:$N,1,'Workers Settings'!$H:$H,CU$3)/'Demand Locations'!CW128)))</f>
        <v/>
      </c>
      <c r="CV128" s="24" t="str">
        <f>IF(OR($B128="",CV$3="",'Demand Locations'!CX128=""),"",IF('Demand Locations'!CX128&lt;COUNTIFS('Workers Settings'!$M:$M,$B128,'Workers Settings'!$N:$N,1,'Workers Settings'!$H:$H,CV$3),"Warning!",IF('Demand Locations'!CX128=0,"",COUNTIFS('Workers Settings'!$M:$M,$B128,'Workers Settings'!$N:$N,1,'Workers Settings'!$H:$H,CV$3)/'Demand Locations'!CX128)))</f>
        <v/>
      </c>
      <c r="CW128" s="24" t="str">
        <f>IF(OR($B128="",CW$3="",'Demand Locations'!CY128=""),"",IF('Demand Locations'!CY128&lt;COUNTIFS('Workers Settings'!$M:$M,$B128,'Workers Settings'!$N:$N,1,'Workers Settings'!$H:$H,CW$3),"Warning!",IF('Demand Locations'!CY128=0,"",COUNTIFS('Workers Settings'!$M:$M,$B128,'Workers Settings'!$N:$N,1,'Workers Settings'!$H:$H,CW$3)/'Demand Locations'!CY128)))</f>
        <v/>
      </c>
      <c r="CX128" s="24" t="str">
        <f>IF(OR($B128="",CX$3="",'Demand Locations'!CZ128=""),"",IF('Demand Locations'!CZ128&lt;COUNTIFS('Workers Settings'!$M:$M,$B128,'Workers Settings'!$N:$N,1,'Workers Settings'!$H:$H,CX$3),"Warning!",IF('Demand Locations'!CZ128=0,"",COUNTIFS('Workers Settings'!$M:$M,$B128,'Workers Settings'!$N:$N,1,'Workers Settings'!$H:$H,CX$3)/'Demand Locations'!CZ128)))</f>
        <v/>
      </c>
      <c r="CY128" s="24" t="str">
        <f>IF(OR($B128="",CY$3="",'Demand Locations'!DA128=""),"",IF('Demand Locations'!DA128&lt;COUNTIFS('Workers Settings'!$M:$M,$B128,'Workers Settings'!$N:$N,1,'Workers Settings'!$H:$H,CY$3),"Warning!",IF('Demand Locations'!DA128=0,"",COUNTIFS('Workers Settings'!$M:$M,$B128,'Workers Settings'!$N:$N,1,'Workers Settings'!$H:$H,CY$3)/'Demand Locations'!DA128)))</f>
        <v/>
      </c>
      <c r="CZ128" s="24" t="str">
        <f>IF(OR($B128="",CZ$3="",'Demand Locations'!DB128=""),"",IF('Demand Locations'!DB128&lt;COUNTIFS('Workers Settings'!$M:$M,$B128,'Workers Settings'!$N:$N,1,'Workers Settings'!$H:$H,CZ$3),"Warning!",IF('Demand Locations'!DB128=0,"",COUNTIFS('Workers Settings'!$M:$M,$B128,'Workers Settings'!$N:$N,1,'Workers Settings'!$H:$H,CZ$3)/'Demand Locations'!DB128)))</f>
        <v/>
      </c>
    </row>
    <row r="129" spans="1:104" x14ac:dyDescent="0.25">
      <c r="A129" s="7">
        <f t="shared" si="1"/>
        <v>125</v>
      </c>
      <c r="B129" s="7" t="str">
        <f>IF('Demand Locations'!B129&lt;&gt;"",'Demand Locations'!B129,"")</f>
        <v/>
      </c>
      <c r="C129" s="29" t="str">
        <f>IF(B129="","",SUMIFS('Workers Assignments'!Z:Z,'Workers Settings'!M:M,B129,'Workers Settings'!N:N,1))</f>
        <v/>
      </c>
      <c r="D129" s="24" t="str">
        <f>IF(OR(B129="",'Demand Locations'!E129=""),"",IF('Demand Locations'!E129&lt;C129,"Warning!",IF('Demand Locations'!E129=0,"",C129/'Demand Locations'!E129)))</f>
        <v/>
      </c>
      <c r="E129" s="44" t="str">
        <f>IF(OR($B129="",E$3="",'Demand Locations'!G129=""),"",IF('Demand Locations'!G129&lt;COUNTIFS('Workers Settings'!$M:$M,$B129,'Workers Settings'!$N:$N,1,'Workers Settings'!$H:$H,E$3),"Warning!",IF('Demand Locations'!G129=0,"",COUNTIFS('Workers Settings'!$M:$M,$B129,'Workers Settings'!$N:$N,1,'Workers Settings'!$H:$H,E$3)/'Demand Locations'!G129)))</f>
        <v/>
      </c>
      <c r="F129" s="24" t="str">
        <f>IF(OR($B129="",F$3="",'Demand Locations'!H129=""),"",IF('Demand Locations'!H129&lt;COUNTIFS('Workers Settings'!$M:$M,$B129,'Workers Settings'!$N:$N,1,'Workers Settings'!$H:$H,F$3),"Warning!",IF('Demand Locations'!H129=0,"",COUNTIFS('Workers Settings'!$M:$M,$B129,'Workers Settings'!$N:$N,1,'Workers Settings'!$H:$H,F$3)/'Demand Locations'!H129)))</f>
        <v/>
      </c>
      <c r="G129" s="24" t="str">
        <f>IF(OR($B129="",G$3="",'Demand Locations'!I129=""),"",IF('Demand Locations'!I129&lt;COUNTIFS('Workers Settings'!$M:$M,$B129,'Workers Settings'!$N:$N,1,'Workers Settings'!$H:$H,G$3),"Warning!",IF('Demand Locations'!I129=0,"",COUNTIFS('Workers Settings'!$M:$M,$B129,'Workers Settings'!$N:$N,1,'Workers Settings'!$H:$H,G$3)/'Demand Locations'!I129)))</f>
        <v/>
      </c>
      <c r="H129" s="24" t="str">
        <f>IF(OR($B129="",H$3="",'Demand Locations'!J129=""),"",IF('Demand Locations'!J129&lt;COUNTIFS('Workers Settings'!$M:$M,$B129,'Workers Settings'!$N:$N,1,'Workers Settings'!$H:$H,H$3),"Warning!",IF('Demand Locations'!J129=0,"",COUNTIFS('Workers Settings'!$M:$M,$B129,'Workers Settings'!$N:$N,1,'Workers Settings'!$H:$H,H$3)/'Demand Locations'!J129)))</f>
        <v/>
      </c>
      <c r="I129" s="24" t="str">
        <f>IF(OR($B129="",I$3="",'Demand Locations'!K129=""),"",IF('Demand Locations'!K129&lt;COUNTIFS('Workers Settings'!$M:$M,$B129,'Workers Settings'!$N:$N,1,'Workers Settings'!$H:$H,I$3),"Warning!",IF('Demand Locations'!K129=0,"",COUNTIFS('Workers Settings'!$M:$M,$B129,'Workers Settings'!$N:$N,1,'Workers Settings'!$H:$H,I$3)/'Demand Locations'!K129)))</f>
        <v/>
      </c>
      <c r="J129" s="24" t="str">
        <f>IF(OR($B129="",J$3="",'Demand Locations'!L129=""),"",IF('Demand Locations'!L129&lt;COUNTIFS('Workers Settings'!$M:$M,$B129,'Workers Settings'!$N:$N,1,'Workers Settings'!$H:$H,J$3),"Warning!",IF('Demand Locations'!L129=0,"",COUNTIFS('Workers Settings'!$M:$M,$B129,'Workers Settings'!$N:$N,1,'Workers Settings'!$H:$H,J$3)/'Demand Locations'!L129)))</f>
        <v/>
      </c>
      <c r="K129" s="24" t="str">
        <f>IF(OR($B129="",K$3="",'Demand Locations'!M129=""),"",IF('Demand Locations'!M129&lt;COUNTIFS('Workers Settings'!$M:$M,$B129,'Workers Settings'!$N:$N,1,'Workers Settings'!$H:$H,K$3),"Warning!",IF('Demand Locations'!M129=0,"",COUNTIFS('Workers Settings'!$M:$M,$B129,'Workers Settings'!$N:$N,1,'Workers Settings'!$H:$H,K$3)/'Demand Locations'!M129)))</f>
        <v/>
      </c>
      <c r="L129" s="24" t="str">
        <f>IF(OR($B129="",L$3="",'Demand Locations'!N129=""),"",IF('Demand Locations'!N129&lt;COUNTIFS('Workers Settings'!$M:$M,$B129,'Workers Settings'!$N:$N,1,'Workers Settings'!$H:$H,L$3),"Warning!",IF('Demand Locations'!N129=0,"",COUNTIFS('Workers Settings'!$M:$M,$B129,'Workers Settings'!$N:$N,1,'Workers Settings'!$H:$H,L$3)/'Demand Locations'!N129)))</f>
        <v/>
      </c>
      <c r="M129" s="24" t="str">
        <f>IF(OR($B129="",M$3="",'Demand Locations'!O129=""),"",IF('Demand Locations'!O129&lt;COUNTIFS('Workers Settings'!$M:$M,$B129,'Workers Settings'!$N:$N,1,'Workers Settings'!$H:$H,M$3),"Warning!",IF('Demand Locations'!O129=0,"",COUNTIFS('Workers Settings'!$M:$M,$B129,'Workers Settings'!$N:$N,1,'Workers Settings'!$H:$H,M$3)/'Demand Locations'!O129)))</f>
        <v/>
      </c>
      <c r="N129" s="24" t="str">
        <f>IF(OR($B129="",N$3="",'Demand Locations'!P129=""),"",IF('Demand Locations'!P129&lt;COUNTIFS('Workers Settings'!$M:$M,$B129,'Workers Settings'!$N:$N,1,'Workers Settings'!$H:$H,N$3),"Warning!",IF('Demand Locations'!P129=0,"",COUNTIFS('Workers Settings'!$M:$M,$B129,'Workers Settings'!$N:$N,1,'Workers Settings'!$H:$H,N$3)/'Demand Locations'!P129)))</f>
        <v/>
      </c>
      <c r="O129" s="24" t="str">
        <f>IF(OR($B129="",O$3="",'Demand Locations'!Q129=""),"",IF('Demand Locations'!Q129&lt;COUNTIFS('Workers Settings'!$M:$M,$B129,'Workers Settings'!$N:$N,1,'Workers Settings'!$H:$H,O$3),"Warning!",IF('Demand Locations'!Q129=0,"",COUNTIFS('Workers Settings'!$M:$M,$B129,'Workers Settings'!$N:$N,1,'Workers Settings'!$H:$H,O$3)/'Demand Locations'!Q129)))</f>
        <v/>
      </c>
      <c r="P129" s="24" t="str">
        <f>IF(OR($B129="",P$3="",'Demand Locations'!R129=""),"",IF('Demand Locations'!R129&lt;COUNTIFS('Workers Settings'!$M:$M,$B129,'Workers Settings'!$N:$N,1,'Workers Settings'!$H:$H,P$3),"Warning!",IF('Demand Locations'!R129=0,"",COUNTIFS('Workers Settings'!$M:$M,$B129,'Workers Settings'!$N:$N,1,'Workers Settings'!$H:$H,P$3)/'Demand Locations'!R129)))</f>
        <v/>
      </c>
      <c r="Q129" s="24" t="str">
        <f>IF(OR($B129="",Q$3="",'Demand Locations'!S129=""),"",IF('Demand Locations'!S129&lt;COUNTIFS('Workers Settings'!$M:$M,$B129,'Workers Settings'!$N:$N,1,'Workers Settings'!$H:$H,Q$3),"Warning!",IF('Demand Locations'!S129=0,"",COUNTIFS('Workers Settings'!$M:$M,$B129,'Workers Settings'!$N:$N,1,'Workers Settings'!$H:$H,Q$3)/'Demand Locations'!S129)))</f>
        <v/>
      </c>
      <c r="R129" s="24" t="str">
        <f>IF(OR($B129="",R$3="",'Demand Locations'!T129=""),"",IF('Demand Locations'!T129&lt;COUNTIFS('Workers Settings'!$M:$M,$B129,'Workers Settings'!$N:$N,1,'Workers Settings'!$H:$H,R$3),"Warning!",IF('Demand Locations'!T129=0,"",COUNTIFS('Workers Settings'!$M:$M,$B129,'Workers Settings'!$N:$N,1,'Workers Settings'!$H:$H,R$3)/'Demand Locations'!T129)))</f>
        <v/>
      </c>
      <c r="S129" s="24" t="str">
        <f>IF(OR($B129="",S$3="",'Demand Locations'!U129=""),"",IF('Demand Locations'!U129&lt;COUNTIFS('Workers Settings'!$M:$M,$B129,'Workers Settings'!$N:$N,1,'Workers Settings'!$H:$H,S$3),"Warning!",IF('Demand Locations'!U129=0,"",COUNTIFS('Workers Settings'!$M:$M,$B129,'Workers Settings'!$N:$N,1,'Workers Settings'!$H:$H,S$3)/'Demand Locations'!U129)))</f>
        <v/>
      </c>
      <c r="T129" s="24" t="str">
        <f>IF(OR($B129="",T$3="",'Demand Locations'!V129=""),"",IF('Demand Locations'!V129&lt;COUNTIFS('Workers Settings'!$M:$M,$B129,'Workers Settings'!$N:$N,1,'Workers Settings'!$H:$H,T$3),"Warning!",IF('Demand Locations'!V129=0,"",COUNTIFS('Workers Settings'!$M:$M,$B129,'Workers Settings'!$N:$N,1,'Workers Settings'!$H:$H,T$3)/'Demand Locations'!V129)))</f>
        <v/>
      </c>
      <c r="U129" s="24" t="str">
        <f>IF(OR($B129="",U$3="",'Demand Locations'!W129=""),"",IF('Demand Locations'!W129&lt;COUNTIFS('Workers Settings'!$M:$M,$B129,'Workers Settings'!$N:$N,1,'Workers Settings'!$H:$H,U$3),"Warning!",IF('Demand Locations'!W129=0,"",COUNTIFS('Workers Settings'!$M:$M,$B129,'Workers Settings'!$N:$N,1,'Workers Settings'!$H:$H,U$3)/'Demand Locations'!W129)))</f>
        <v/>
      </c>
      <c r="V129" s="24" t="str">
        <f>IF(OR($B129="",V$3="",'Demand Locations'!X129=""),"",IF('Demand Locations'!X129&lt;COUNTIFS('Workers Settings'!$M:$M,$B129,'Workers Settings'!$N:$N,1,'Workers Settings'!$H:$H,V$3),"Warning!",IF('Demand Locations'!X129=0,"",COUNTIFS('Workers Settings'!$M:$M,$B129,'Workers Settings'!$N:$N,1,'Workers Settings'!$H:$H,V$3)/'Demand Locations'!X129)))</f>
        <v/>
      </c>
      <c r="W129" s="24" t="str">
        <f>IF(OR($B129="",W$3="",'Demand Locations'!Y129=""),"",IF('Demand Locations'!Y129&lt;COUNTIFS('Workers Settings'!$M:$M,$B129,'Workers Settings'!$N:$N,1,'Workers Settings'!$H:$H,W$3),"Warning!",IF('Demand Locations'!Y129=0,"",COUNTIFS('Workers Settings'!$M:$M,$B129,'Workers Settings'!$N:$N,1,'Workers Settings'!$H:$H,W$3)/'Demand Locations'!Y129)))</f>
        <v/>
      </c>
      <c r="X129" s="24" t="str">
        <f>IF(OR($B129="",X$3="",'Demand Locations'!Z129=""),"",IF('Demand Locations'!Z129&lt;COUNTIFS('Workers Settings'!$M:$M,$B129,'Workers Settings'!$N:$N,1,'Workers Settings'!$H:$H,X$3),"Warning!",IF('Demand Locations'!Z129=0,"",COUNTIFS('Workers Settings'!$M:$M,$B129,'Workers Settings'!$N:$N,1,'Workers Settings'!$H:$H,X$3)/'Demand Locations'!Z129)))</f>
        <v/>
      </c>
      <c r="Y129" s="24" t="str">
        <f>IF(OR($B129="",Y$3="",'Demand Locations'!AA129=""),"",IF('Demand Locations'!AA129&lt;COUNTIFS('Workers Settings'!$M:$M,$B129,'Workers Settings'!$N:$N,1,'Workers Settings'!$H:$H,Y$3),"Warning!",IF('Demand Locations'!AA129=0,"",COUNTIFS('Workers Settings'!$M:$M,$B129,'Workers Settings'!$N:$N,1,'Workers Settings'!$H:$H,Y$3)/'Demand Locations'!AA129)))</f>
        <v/>
      </c>
      <c r="Z129" s="24" t="str">
        <f>IF(OR($B129="",Z$3="",'Demand Locations'!AB129=""),"",IF('Demand Locations'!AB129&lt;COUNTIFS('Workers Settings'!$M:$M,$B129,'Workers Settings'!$N:$N,1,'Workers Settings'!$H:$H,Z$3),"Warning!",IF('Demand Locations'!AB129=0,"",COUNTIFS('Workers Settings'!$M:$M,$B129,'Workers Settings'!$N:$N,1,'Workers Settings'!$H:$H,Z$3)/'Demand Locations'!AB129)))</f>
        <v/>
      </c>
      <c r="AA129" s="24" t="str">
        <f>IF(OR($B129="",AA$3="",'Demand Locations'!AC129=""),"",IF('Demand Locations'!AC129&lt;COUNTIFS('Workers Settings'!$M:$M,$B129,'Workers Settings'!$N:$N,1,'Workers Settings'!$H:$H,AA$3),"Warning!",IF('Demand Locations'!AC129=0,"",COUNTIFS('Workers Settings'!$M:$M,$B129,'Workers Settings'!$N:$N,1,'Workers Settings'!$H:$H,AA$3)/'Demand Locations'!AC129)))</f>
        <v/>
      </c>
      <c r="AB129" s="24" t="str">
        <f>IF(OR($B129="",AB$3="",'Demand Locations'!AD129=""),"",IF('Demand Locations'!AD129&lt;COUNTIFS('Workers Settings'!$M:$M,$B129,'Workers Settings'!$N:$N,1,'Workers Settings'!$H:$H,AB$3),"Warning!",IF('Demand Locations'!AD129=0,"",COUNTIFS('Workers Settings'!$M:$M,$B129,'Workers Settings'!$N:$N,1,'Workers Settings'!$H:$H,AB$3)/'Demand Locations'!AD129)))</f>
        <v/>
      </c>
      <c r="AC129" s="24" t="str">
        <f>IF(OR($B129="",AC$3="",'Demand Locations'!AE129=""),"",IF('Demand Locations'!AE129&lt;COUNTIFS('Workers Settings'!$M:$M,$B129,'Workers Settings'!$N:$N,1,'Workers Settings'!$H:$H,AC$3),"Warning!",IF('Demand Locations'!AE129=0,"",COUNTIFS('Workers Settings'!$M:$M,$B129,'Workers Settings'!$N:$N,1,'Workers Settings'!$H:$H,AC$3)/'Demand Locations'!AE129)))</f>
        <v/>
      </c>
      <c r="AD129" s="24" t="str">
        <f>IF(OR($B129="",AD$3="",'Demand Locations'!AF129=""),"",IF('Demand Locations'!AF129&lt;COUNTIFS('Workers Settings'!$M:$M,$B129,'Workers Settings'!$N:$N,1,'Workers Settings'!$H:$H,AD$3),"Warning!",IF('Demand Locations'!AF129=0,"",COUNTIFS('Workers Settings'!$M:$M,$B129,'Workers Settings'!$N:$N,1,'Workers Settings'!$H:$H,AD$3)/'Demand Locations'!AF129)))</f>
        <v/>
      </c>
      <c r="AE129" s="24" t="str">
        <f>IF(OR($B129="",AE$3="",'Demand Locations'!AG129=""),"",IF('Demand Locations'!AG129&lt;COUNTIFS('Workers Settings'!$M:$M,$B129,'Workers Settings'!$N:$N,1,'Workers Settings'!$H:$H,AE$3),"Warning!",IF('Demand Locations'!AG129=0,"",COUNTIFS('Workers Settings'!$M:$M,$B129,'Workers Settings'!$N:$N,1,'Workers Settings'!$H:$H,AE$3)/'Demand Locations'!AG129)))</f>
        <v/>
      </c>
      <c r="AF129" s="24" t="str">
        <f>IF(OR($B129="",AF$3="",'Demand Locations'!AH129=""),"",IF('Demand Locations'!AH129&lt;COUNTIFS('Workers Settings'!$M:$M,$B129,'Workers Settings'!$N:$N,1,'Workers Settings'!$H:$H,AF$3),"Warning!",IF('Demand Locations'!AH129=0,"",COUNTIFS('Workers Settings'!$M:$M,$B129,'Workers Settings'!$N:$N,1,'Workers Settings'!$H:$H,AF$3)/'Demand Locations'!AH129)))</f>
        <v/>
      </c>
      <c r="AG129" s="24" t="str">
        <f>IF(OR($B129="",AG$3="",'Demand Locations'!AI129=""),"",IF('Demand Locations'!AI129&lt;COUNTIFS('Workers Settings'!$M:$M,$B129,'Workers Settings'!$N:$N,1,'Workers Settings'!$H:$H,AG$3),"Warning!",IF('Demand Locations'!AI129=0,"",COUNTIFS('Workers Settings'!$M:$M,$B129,'Workers Settings'!$N:$N,1,'Workers Settings'!$H:$H,AG$3)/'Demand Locations'!AI129)))</f>
        <v/>
      </c>
      <c r="AH129" s="24" t="str">
        <f>IF(OR($B129="",AH$3="",'Demand Locations'!AJ129=""),"",IF('Demand Locations'!AJ129&lt;COUNTIFS('Workers Settings'!$M:$M,$B129,'Workers Settings'!$N:$N,1,'Workers Settings'!$H:$H,AH$3),"Warning!",IF('Demand Locations'!AJ129=0,"",COUNTIFS('Workers Settings'!$M:$M,$B129,'Workers Settings'!$N:$N,1,'Workers Settings'!$H:$H,AH$3)/'Demand Locations'!AJ129)))</f>
        <v/>
      </c>
      <c r="AI129" s="24" t="str">
        <f>IF(OR($B129="",AI$3="",'Demand Locations'!AK129=""),"",IF('Demand Locations'!AK129&lt;COUNTIFS('Workers Settings'!$M:$M,$B129,'Workers Settings'!$N:$N,1,'Workers Settings'!$H:$H,AI$3),"Warning!",IF('Demand Locations'!AK129=0,"",COUNTIFS('Workers Settings'!$M:$M,$B129,'Workers Settings'!$N:$N,1,'Workers Settings'!$H:$H,AI$3)/'Demand Locations'!AK129)))</f>
        <v/>
      </c>
      <c r="AJ129" s="24" t="str">
        <f>IF(OR($B129="",AJ$3="",'Demand Locations'!AL129=""),"",IF('Demand Locations'!AL129&lt;COUNTIFS('Workers Settings'!$M:$M,$B129,'Workers Settings'!$N:$N,1,'Workers Settings'!$H:$H,AJ$3),"Warning!",IF('Demand Locations'!AL129=0,"",COUNTIFS('Workers Settings'!$M:$M,$B129,'Workers Settings'!$N:$N,1,'Workers Settings'!$H:$H,AJ$3)/'Demand Locations'!AL129)))</f>
        <v/>
      </c>
      <c r="AK129" s="24" t="str">
        <f>IF(OR($B129="",AK$3="",'Demand Locations'!AM129=""),"",IF('Demand Locations'!AM129&lt;COUNTIFS('Workers Settings'!$M:$M,$B129,'Workers Settings'!$N:$N,1,'Workers Settings'!$H:$H,AK$3),"Warning!",IF('Demand Locations'!AM129=0,"",COUNTIFS('Workers Settings'!$M:$M,$B129,'Workers Settings'!$N:$N,1,'Workers Settings'!$H:$H,AK$3)/'Demand Locations'!AM129)))</f>
        <v/>
      </c>
      <c r="AL129" s="24" t="str">
        <f>IF(OR($B129="",AL$3="",'Demand Locations'!AN129=""),"",IF('Demand Locations'!AN129&lt;COUNTIFS('Workers Settings'!$M:$M,$B129,'Workers Settings'!$N:$N,1,'Workers Settings'!$H:$H,AL$3),"Warning!",IF('Demand Locations'!AN129=0,"",COUNTIFS('Workers Settings'!$M:$M,$B129,'Workers Settings'!$N:$N,1,'Workers Settings'!$H:$H,AL$3)/'Demand Locations'!AN129)))</f>
        <v/>
      </c>
      <c r="AM129" s="24" t="str">
        <f>IF(OR($B129="",AM$3="",'Demand Locations'!AO129=""),"",IF('Demand Locations'!AO129&lt;COUNTIFS('Workers Settings'!$M:$M,$B129,'Workers Settings'!$N:$N,1,'Workers Settings'!$H:$H,AM$3),"Warning!",IF('Demand Locations'!AO129=0,"",COUNTIFS('Workers Settings'!$M:$M,$B129,'Workers Settings'!$N:$N,1,'Workers Settings'!$H:$H,AM$3)/'Demand Locations'!AO129)))</f>
        <v/>
      </c>
      <c r="AN129" s="24" t="str">
        <f>IF(OR($B129="",AN$3="",'Demand Locations'!AP129=""),"",IF('Demand Locations'!AP129&lt;COUNTIFS('Workers Settings'!$M:$M,$B129,'Workers Settings'!$N:$N,1,'Workers Settings'!$H:$H,AN$3),"Warning!",IF('Demand Locations'!AP129=0,"",COUNTIFS('Workers Settings'!$M:$M,$B129,'Workers Settings'!$N:$N,1,'Workers Settings'!$H:$H,AN$3)/'Demand Locations'!AP129)))</f>
        <v/>
      </c>
      <c r="AO129" s="24" t="str">
        <f>IF(OR($B129="",AO$3="",'Demand Locations'!AQ129=""),"",IF('Demand Locations'!AQ129&lt;COUNTIFS('Workers Settings'!$M:$M,$B129,'Workers Settings'!$N:$N,1,'Workers Settings'!$H:$H,AO$3),"Warning!",IF('Demand Locations'!AQ129=0,"",COUNTIFS('Workers Settings'!$M:$M,$B129,'Workers Settings'!$N:$N,1,'Workers Settings'!$H:$H,AO$3)/'Demand Locations'!AQ129)))</f>
        <v/>
      </c>
      <c r="AP129" s="24" t="str">
        <f>IF(OR($B129="",AP$3="",'Demand Locations'!AR129=""),"",IF('Demand Locations'!AR129&lt;COUNTIFS('Workers Settings'!$M:$M,$B129,'Workers Settings'!$N:$N,1,'Workers Settings'!$H:$H,AP$3),"Warning!",IF('Demand Locations'!AR129=0,"",COUNTIFS('Workers Settings'!$M:$M,$B129,'Workers Settings'!$N:$N,1,'Workers Settings'!$H:$H,AP$3)/'Demand Locations'!AR129)))</f>
        <v/>
      </c>
      <c r="AQ129" s="24" t="str">
        <f>IF(OR($B129="",AQ$3="",'Demand Locations'!AS129=""),"",IF('Demand Locations'!AS129&lt;COUNTIFS('Workers Settings'!$M:$M,$B129,'Workers Settings'!$N:$N,1,'Workers Settings'!$H:$H,AQ$3),"Warning!",IF('Demand Locations'!AS129=0,"",COUNTIFS('Workers Settings'!$M:$M,$B129,'Workers Settings'!$N:$N,1,'Workers Settings'!$H:$H,AQ$3)/'Demand Locations'!AS129)))</f>
        <v/>
      </c>
      <c r="AR129" s="24" t="str">
        <f>IF(OR($B129="",AR$3="",'Demand Locations'!AT129=""),"",IF('Demand Locations'!AT129&lt;COUNTIFS('Workers Settings'!$M:$M,$B129,'Workers Settings'!$N:$N,1,'Workers Settings'!$H:$H,AR$3),"Warning!",IF('Demand Locations'!AT129=0,"",COUNTIFS('Workers Settings'!$M:$M,$B129,'Workers Settings'!$N:$N,1,'Workers Settings'!$H:$H,AR$3)/'Demand Locations'!AT129)))</f>
        <v/>
      </c>
      <c r="AS129" s="24" t="str">
        <f>IF(OR($B129="",AS$3="",'Demand Locations'!AU129=""),"",IF('Demand Locations'!AU129&lt;COUNTIFS('Workers Settings'!$M:$M,$B129,'Workers Settings'!$N:$N,1,'Workers Settings'!$H:$H,AS$3),"Warning!",IF('Demand Locations'!AU129=0,"",COUNTIFS('Workers Settings'!$M:$M,$B129,'Workers Settings'!$N:$N,1,'Workers Settings'!$H:$H,AS$3)/'Demand Locations'!AU129)))</f>
        <v/>
      </c>
      <c r="AT129" s="24" t="str">
        <f>IF(OR($B129="",AT$3="",'Demand Locations'!AV129=""),"",IF('Demand Locations'!AV129&lt;COUNTIFS('Workers Settings'!$M:$M,$B129,'Workers Settings'!$N:$N,1,'Workers Settings'!$H:$H,AT$3),"Warning!",IF('Demand Locations'!AV129=0,"",COUNTIFS('Workers Settings'!$M:$M,$B129,'Workers Settings'!$N:$N,1,'Workers Settings'!$H:$H,AT$3)/'Demand Locations'!AV129)))</f>
        <v/>
      </c>
      <c r="AU129" s="24" t="str">
        <f>IF(OR($B129="",AU$3="",'Demand Locations'!AW129=""),"",IF('Demand Locations'!AW129&lt;COUNTIFS('Workers Settings'!$M:$M,$B129,'Workers Settings'!$N:$N,1,'Workers Settings'!$H:$H,AU$3),"Warning!",IF('Demand Locations'!AW129=0,"",COUNTIFS('Workers Settings'!$M:$M,$B129,'Workers Settings'!$N:$N,1,'Workers Settings'!$H:$H,AU$3)/'Demand Locations'!AW129)))</f>
        <v/>
      </c>
      <c r="AV129" s="24" t="str">
        <f>IF(OR($B129="",AV$3="",'Demand Locations'!AX129=""),"",IF('Demand Locations'!AX129&lt;COUNTIFS('Workers Settings'!$M:$M,$B129,'Workers Settings'!$N:$N,1,'Workers Settings'!$H:$H,AV$3),"Warning!",IF('Demand Locations'!AX129=0,"",COUNTIFS('Workers Settings'!$M:$M,$B129,'Workers Settings'!$N:$N,1,'Workers Settings'!$H:$H,AV$3)/'Demand Locations'!AX129)))</f>
        <v/>
      </c>
      <c r="AW129" s="24" t="str">
        <f>IF(OR($B129="",AW$3="",'Demand Locations'!AY129=""),"",IF('Demand Locations'!AY129&lt;COUNTIFS('Workers Settings'!$M:$M,$B129,'Workers Settings'!$N:$N,1,'Workers Settings'!$H:$H,AW$3),"Warning!",IF('Demand Locations'!AY129=0,"",COUNTIFS('Workers Settings'!$M:$M,$B129,'Workers Settings'!$N:$N,1,'Workers Settings'!$H:$H,AW$3)/'Demand Locations'!AY129)))</f>
        <v/>
      </c>
      <c r="AX129" s="24" t="str">
        <f>IF(OR($B129="",AX$3="",'Demand Locations'!AZ129=""),"",IF('Demand Locations'!AZ129&lt;COUNTIFS('Workers Settings'!$M:$M,$B129,'Workers Settings'!$N:$N,1,'Workers Settings'!$H:$H,AX$3),"Warning!",IF('Demand Locations'!AZ129=0,"",COUNTIFS('Workers Settings'!$M:$M,$B129,'Workers Settings'!$N:$N,1,'Workers Settings'!$H:$H,AX$3)/'Demand Locations'!AZ129)))</f>
        <v/>
      </c>
      <c r="AY129" s="24" t="str">
        <f>IF(OR($B129="",AY$3="",'Demand Locations'!BA129=""),"",IF('Demand Locations'!BA129&lt;COUNTIFS('Workers Settings'!$M:$M,$B129,'Workers Settings'!$N:$N,1,'Workers Settings'!$H:$H,AY$3),"Warning!",IF('Demand Locations'!BA129=0,"",COUNTIFS('Workers Settings'!$M:$M,$B129,'Workers Settings'!$N:$N,1,'Workers Settings'!$H:$H,AY$3)/'Demand Locations'!BA129)))</f>
        <v/>
      </c>
      <c r="AZ129" s="24" t="str">
        <f>IF(OR($B129="",AZ$3="",'Demand Locations'!BB129=""),"",IF('Demand Locations'!BB129&lt;COUNTIFS('Workers Settings'!$M:$M,$B129,'Workers Settings'!$N:$N,1,'Workers Settings'!$H:$H,AZ$3),"Warning!",IF('Demand Locations'!BB129=0,"",COUNTIFS('Workers Settings'!$M:$M,$B129,'Workers Settings'!$N:$N,1,'Workers Settings'!$H:$H,AZ$3)/'Demand Locations'!BB129)))</f>
        <v/>
      </c>
      <c r="BA129" s="24" t="str">
        <f>IF(OR($B129="",BA$3="",'Demand Locations'!BC129=""),"",IF('Demand Locations'!BC129&lt;COUNTIFS('Workers Settings'!$M:$M,$B129,'Workers Settings'!$N:$N,1,'Workers Settings'!$H:$H,BA$3),"Warning!",IF('Demand Locations'!BC129=0,"",COUNTIFS('Workers Settings'!$M:$M,$B129,'Workers Settings'!$N:$N,1,'Workers Settings'!$H:$H,BA$3)/'Demand Locations'!BC129)))</f>
        <v/>
      </c>
      <c r="BB129" s="24" t="str">
        <f>IF(OR($B129="",BB$3="",'Demand Locations'!BD129=""),"",IF('Demand Locations'!BD129&lt;COUNTIFS('Workers Settings'!$M:$M,$B129,'Workers Settings'!$N:$N,1,'Workers Settings'!$H:$H,BB$3),"Warning!",IF('Demand Locations'!BD129=0,"",COUNTIFS('Workers Settings'!$M:$M,$B129,'Workers Settings'!$N:$N,1,'Workers Settings'!$H:$H,BB$3)/'Demand Locations'!BD129)))</f>
        <v/>
      </c>
      <c r="BC129" s="24" t="str">
        <f>IF(OR($B129="",BC$3="",'Demand Locations'!BE129=""),"",IF('Demand Locations'!BE129&lt;COUNTIFS('Workers Settings'!$M:$M,$B129,'Workers Settings'!$N:$N,1,'Workers Settings'!$H:$H,BC$3),"Warning!",IF('Demand Locations'!BE129=0,"",COUNTIFS('Workers Settings'!$M:$M,$B129,'Workers Settings'!$N:$N,1,'Workers Settings'!$H:$H,BC$3)/'Demand Locations'!BE129)))</f>
        <v/>
      </c>
      <c r="BD129" s="24" t="str">
        <f>IF(OR($B129="",BD$3="",'Demand Locations'!BF129=""),"",IF('Demand Locations'!BF129&lt;COUNTIFS('Workers Settings'!$M:$M,$B129,'Workers Settings'!$N:$N,1,'Workers Settings'!$H:$H,BD$3),"Warning!",IF('Demand Locations'!BF129=0,"",COUNTIFS('Workers Settings'!$M:$M,$B129,'Workers Settings'!$N:$N,1,'Workers Settings'!$H:$H,BD$3)/'Demand Locations'!BF129)))</f>
        <v/>
      </c>
      <c r="BE129" s="24" t="str">
        <f>IF(OR($B129="",BE$3="",'Demand Locations'!BG129=""),"",IF('Demand Locations'!BG129&lt;COUNTIFS('Workers Settings'!$M:$M,$B129,'Workers Settings'!$N:$N,1,'Workers Settings'!$H:$H,BE$3),"Warning!",IF('Demand Locations'!BG129=0,"",COUNTIFS('Workers Settings'!$M:$M,$B129,'Workers Settings'!$N:$N,1,'Workers Settings'!$H:$H,BE$3)/'Demand Locations'!BG129)))</f>
        <v/>
      </c>
      <c r="BF129" s="24" t="str">
        <f>IF(OR($B129="",BF$3="",'Demand Locations'!BH129=""),"",IF('Demand Locations'!BH129&lt;COUNTIFS('Workers Settings'!$M:$M,$B129,'Workers Settings'!$N:$N,1,'Workers Settings'!$H:$H,BF$3),"Warning!",IF('Demand Locations'!BH129=0,"",COUNTIFS('Workers Settings'!$M:$M,$B129,'Workers Settings'!$N:$N,1,'Workers Settings'!$H:$H,BF$3)/'Demand Locations'!BH129)))</f>
        <v/>
      </c>
      <c r="BG129" s="24" t="str">
        <f>IF(OR($B129="",BG$3="",'Demand Locations'!BI129=""),"",IF('Demand Locations'!BI129&lt;COUNTIFS('Workers Settings'!$M:$M,$B129,'Workers Settings'!$N:$N,1,'Workers Settings'!$H:$H,BG$3),"Warning!",IF('Demand Locations'!BI129=0,"",COUNTIFS('Workers Settings'!$M:$M,$B129,'Workers Settings'!$N:$N,1,'Workers Settings'!$H:$H,BG$3)/'Demand Locations'!BI129)))</f>
        <v/>
      </c>
      <c r="BH129" s="24" t="str">
        <f>IF(OR($B129="",BH$3="",'Demand Locations'!BJ129=""),"",IF('Demand Locations'!BJ129&lt;COUNTIFS('Workers Settings'!$M:$M,$B129,'Workers Settings'!$N:$N,1,'Workers Settings'!$H:$H,BH$3),"Warning!",IF('Demand Locations'!BJ129=0,"",COUNTIFS('Workers Settings'!$M:$M,$B129,'Workers Settings'!$N:$N,1,'Workers Settings'!$H:$H,BH$3)/'Demand Locations'!BJ129)))</f>
        <v/>
      </c>
      <c r="BI129" s="24" t="str">
        <f>IF(OR($B129="",BI$3="",'Demand Locations'!BK129=""),"",IF('Demand Locations'!BK129&lt;COUNTIFS('Workers Settings'!$M:$M,$B129,'Workers Settings'!$N:$N,1,'Workers Settings'!$H:$H,BI$3),"Warning!",IF('Demand Locations'!BK129=0,"",COUNTIFS('Workers Settings'!$M:$M,$B129,'Workers Settings'!$N:$N,1,'Workers Settings'!$H:$H,BI$3)/'Demand Locations'!BK129)))</f>
        <v/>
      </c>
      <c r="BJ129" s="24" t="str">
        <f>IF(OR($B129="",BJ$3="",'Demand Locations'!BL129=""),"",IF('Demand Locations'!BL129&lt;COUNTIFS('Workers Settings'!$M:$M,$B129,'Workers Settings'!$N:$N,1,'Workers Settings'!$H:$H,BJ$3),"Warning!",IF('Demand Locations'!BL129=0,"",COUNTIFS('Workers Settings'!$M:$M,$B129,'Workers Settings'!$N:$N,1,'Workers Settings'!$H:$H,BJ$3)/'Demand Locations'!BL129)))</f>
        <v/>
      </c>
      <c r="BK129" s="24" t="str">
        <f>IF(OR($B129="",BK$3="",'Demand Locations'!BM129=""),"",IF('Demand Locations'!BM129&lt;COUNTIFS('Workers Settings'!$M:$M,$B129,'Workers Settings'!$N:$N,1,'Workers Settings'!$H:$H,BK$3),"Warning!",IF('Demand Locations'!BM129=0,"",COUNTIFS('Workers Settings'!$M:$M,$B129,'Workers Settings'!$N:$N,1,'Workers Settings'!$H:$H,BK$3)/'Demand Locations'!BM129)))</f>
        <v/>
      </c>
      <c r="BL129" s="24" t="str">
        <f>IF(OR($B129="",BL$3="",'Demand Locations'!BN129=""),"",IF('Demand Locations'!BN129&lt;COUNTIFS('Workers Settings'!$M:$M,$B129,'Workers Settings'!$N:$N,1,'Workers Settings'!$H:$H,BL$3),"Warning!",IF('Demand Locations'!BN129=0,"",COUNTIFS('Workers Settings'!$M:$M,$B129,'Workers Settings'!$N:$N,1,'Workers Settings'!$H:$H,BL$3)/'Demand Locations'!BN129)))</f>
        <v/>
      </c>
      <c r="BM129" s="24" t="str">
        <f>IF(OR($B129="",BM$3="",'Demand Locations'!BO129=""),"",IF('Demand Locations'!BO129&lt;COUNTIFS('Workers Settings'!$M:$M,$B129,'Workers Settings'!$N:$N,1,'Workers Settings'!$H:$H,BM$3),"Warning!",IF('Demand Locations'!BO129=0,"",COUNTIFS('Workers Settings'!$M:$M,$B129,'Workers Settings'!$N:$N,1,'Workers Settings'!$H:$H,BM$3)/'Demand Locations'!BO129)))</f>
        <v/>
      </c>
      <c r="BN129" s="24" t="str">
        <f>IF(OR($B129="",BN$3="",'Demand Locations'!BP129=""),"",IF('Demand Locations'!BP129&lt;COUNTIFS('Workers Settings'!$M:$M,$B129,'Workers Settings'!$N:$N,1,'Workers Settings'!$H:$H,BN$3),"Warning!",IF('Demand Locations'!BP129=0,"",COUNTIFS('Workers Settings'!$M:$M,$B129,'Workers Settings'!$N:$N,1,'Workers Settings'!$H:$H,BN$3)/'Demand Locations'!BP129)))</f>
        <v/>
      </c>
      <c r="BO129" s="24" t="str">
        <f>IF(OR($B129="",BO$3="",'Demand Locations'!BQ129=""),"",IF('Demand Locations'!BQ129&lt;COUNTIFS('Workers Settings'!$M:$M,$B129,'Workers Settings'!$N:$N,1,'Workers Settings'!$H:$H,BO$3),"Warning!",IF('Demand Locations'!BQ129=0,"",COUNTIFS('Workers Settings'!$M:$M,$B129,'Workers Settings'!$N:$N,1,'Workers Settings'!$H:$H,BO$3)/'Demand Locations'!BQ129)))</f>
        <v/>
      </c>
      <c r="BP129" s="24" t="str">
        <f>IF(OR($B129="",BP$3="",'Demand Locations'!BR129=""),"",IF('Demand Locations'!BR129&lt;COUNTIFS('Workers Settings'!$M:$M,$B129,'Workers Settings'!$N:$N,1,'Workers Settings'!$H:$H,BP$3),"Warning!",IF('Demand Locations'!BR129=0,"",COUNTIFS('Workers Settings'!$M:$M,$B129,'Workers Settings'!$N:$N,1,'Workers Settings'!$H:$H,BP$3)/'Demand Locations'!BR129)))</f>
        <v/>
      </c>
      <c r="BQ129" s="24" t="str">
        <f>IF(OR($B129="",BQ$3="",'Demand Locations'!BS129=""),"",IF('Demand Locations'!BS129&lt;COUNTIFS('Workers Settings'!$M:$M,$B129,'Workers Settings'!$N:$N,1,'Workers Settings'!$H:$H,BQ$3),"Warning!",IF('Demand Locations'!BS129=0,"",COUNTIFS('Workers Settings'!$M:$M,$B129,'Workers Settings'!$N:$N,1,'Workers Settings'!$H:$H,BQ$3)/'Demand Locations'!BS129)))</f>
        <v/>
      </c>
      <c r="BR129" s="24" t="str">
        <f>IF(OR($B129="",BR$3="",'Demand Locations'!BT129=""),"",IF('Demand Locations'!BT129&lt;COUNTIFS('Workers Settings'!$M:$M,$B129,'Workers Settings'!$N:$N,1,'Workers Settings'!$H:$H,BR$3),"Warning!",IF('Demand Locations'!BT129=0,"",COUNTIFS('Workers Settings'!$M:$M,$B129,'Workers Settings'!$N:$N,1,'Workers Settings'!$H:$H,BR$3)/'Demand Locations'!BT129)))</f>
        <v/>
      </c>
      <c r="BS129" s="24" t="str">
        <f>IF(OR($B129="",BS$3="",'Demand Locations'!BU129=""),"",IF('Demand Locations'!BU129&lt;COUNTIFS('Workers Settings'!$M:$M,$B129,'Workers Settings'!$N:$N,1,'Workers Settings'!$H:$H,BS$3),"Warning!",IF('Demand Locations'!BU129=0,"",COUNTIFS('Workers Settings'!$M:$M,$B129,'Workers Settings'!$N:$N,1,'Workers Settings'!$H:$H,BS$3)/'Demand Locations'!BU129)))</f>
        <v/>
      </c>
      <c r="BT129" s="24" t="str">
        <f>IF(OR($B129="",BT$3="",'Demand Locations'!BV129=""),"",IF('Demand Locations'!BV129&lt;COUNTIFS('Workers Settings'!$M:$M,$B129,'Workers Settings'!$N:$N,1,'Workers Settings'!$H:$H,BT$3),"Warning!",IF('Demand Locations'!BV129=0,"",COUNTIFS('Workers Settings'!$M:$M,$B129,'Workers Settings'!$N:$N,1,'Workers Settings'!$H:$H,BT$3)/'Demand Locations'!BV129)))</f>
        <v/>
      </c>
      <c r="BU129" s="24" t="str">
        <f>IF(OR($B129="",BU$3="",'Demand Locations'!BW129=""),"",IF('Demand Locations'!BW129&lt;COUNTIFS('Workers Settings'!$M:$M,$B129,'Workers Settings'!$N:$N,1,'Workers Settings'!$H:$H,BU$3),"Warning!",IF('Demand Locations'!BW129=0,"",COUNTIFS('Workers Settings'!$M:$M,$B129,'Workers Settings'!$N:$N,1,'Workers Settings'!$H:$H,BU$3)/'Demand Locations'!BW129)))</f>
        <v/>
      </c>
      <c r="BV129" s="24" t="str">
        <f>IF(OR($B129="",BV$3="",'Demand Locations'!BX129=""),"",IF('Demand Locations'!BX129&lt;COUNTIFS('Workers Settings'!$M:$M,$B129,'Workers Settings'!$N:$N,1,'Workers Settings'!$H:$H,BV$3),"Warning!",IF('Demand Locations'!BX129=0,"",COUNTIFS('Workers Settings'!$M:$M,$B129,'Workers Settings'!$N:$N,1,'Workers Settings'!$H:$H,BV$3)/'Demand Locations'!BX129)))</f>
        <v/>
      </c>
      <c r="BW129" s="24" t="str">
        <f>IF(OR($B129="",BW$3="",'Demand Locations'!BY129=""),"",IF('Demand Locations'!BY129&lt;COUNTIFS('Workers Settings'!$M:$M,$B129,'Workers Settings'!$N:$N,1,'Workers Settings'!$H:$H,BW$3),"Warning!",IF('Demand Locations'!BY129=0,"",COUNTIFS('Workers Settings'!$M:$M,$B129,'Workers Settings'!$N:$N,1,'Workers Settings'!$H:$H,BW$3)/'Demand Locations'!BY129)))</f>
        <v/>
      </c>
      <c r="BX129" s="24" t="str">
        <f>IF(OR($B129="",BX$3="",'Demand Locations'!BZ129=""),"",IF('Demand Locations'!BZ129&lt;COUNTIFS('Workers Settings'!$M:$M,$B129,'Workers Settings'!$N:$N,1,'Workers Settings'!$H:$H,BX$3),"Warning!",IF('Demand Locations'!BZ129=0,"",COUNTIFS('Workers Settings'!$M:$M,$B129,'Workers Settings'!$N:$N,1,'Workers Settings'!$H:$H,BX$3)/'Demand Locations'!BZ129)))</f>
        <v/>
      </c>
      <c r="BY129" s="24" t="str">
        <f>IF(OR($B129="",BY$3="",'Demand Locations'!CA129=""),"",IF('Demand Locations'!CA129&lt;COUNTIFS('Workers Settings'!$M:$M,$B129,'Workers Settings'!$N:$N,1,'Workers Settings'!$H:$H,BY$3),"Warning!",IF('Demand Locations'!CA129=0,"",COUNTIFS('Workers Settings'!$M:$M,$B129,'Workers Settings'!$N:$N,1,'Workers Settings'!$H:$H,BY$3)/'Demand Locations'!CA129)))</f>
        <v/>
      </c>
      <c r="BZ129" s="24" t="str">
        <f>IF(OR($B129="",BZ$3="",'Demand Locations'!CB129=""),"",IF('Demand Locations'!CB129&lt;COUNTIFS('Workers Settings'!$M:$M,$B129,'Workers Settings'!$N:$N,1,'Workers Settings'!$H:$H,BZ$3),"Warning!",IF('Demand Locations'!CB129=0,"",COUNTIFS('Workers Settings'!$M:$M,$B129,'Workers Settings'!$N:$N,1,'Workers Settings'!$H:$H,BZ$3)/'Demand Locations'!CB129)))</f>
        <v/>
      </c>
      <c r="CA129" s="24" t="str">
        <f>IF(OR($B129="",CA$3="",'Demand Locations'!CC129=""),"",IF('Demand Locations'!CC129&lt;COUNTIFS('Workers Settings'!$M:$M,$B129,'Workers Settings'!$N:$N,1,'Workers Settings'!$H:$H,CA$3),"Warning!",IF('Demand Locations'!CC129=0,"",COUNTIFS('Workers Settings'!$M:$M,$B129,'Workers Settings'!$N:$N,1,'Workers Settings'!$H:$H,CA$3)/'Demand Locations'!CC129)))</f>
        <v/>
      </c>
      <c r="CB129" s="24" t="str">
        <f>IF(OR($B129="",CB$3="",'Demand Locations'!CD129=""),"",IF('Demand Locations'!CD129&lt;COUNTIFS('Workers Settings'!$M:$M,$B129,'Workers Settings'!$N:$N,1,'Workers Settings'!$H:$H,CB$3),"Warning!",IF('Demand Locations'!CD129=0,"",COUNTIFS('Workers Settings'!$M:$M,$B129,'Workers Settings'!$N:$N,1,'Workers Settings'!$H:$H,CB$3)/'Demand Locations'!CD129)))</f>
        <v/>
      </c>
      <c r="CC129" s="24" t="str">
        <f>IF(OR($B129="",CC$3="",'Demand Locations'!CE129=""),"",IF('Demand Locations'!CE129&lt;COUNTIFS('Workers Settings'!$M:$M,$B129,'Workers Settings'!$N:$N,1,'Workers Settings'!$H:$H,CC$3),"Warning!",IF('Demand Locations'!CE129=0,"",COUNTIFS('Workers Settings'!$M:$M,$B129,'Workers Settings'!$N:$N,1,'Workers Settings'!$H:$H,CC$3)/'Demand Locations'!CE129)))</f>
        <v/>
      </c>
      <c r="CD129" s="24" t="str">
        <f>IF(OR($B129="",CD$3="",'Demand Locations'!CF129=""),"",IF('Demand Locations'!CF129&lt;COUNTIFS('Workers Settings'!$M:$M,$B129,'Workers Settings'!$N:$N,1,'Workers Settings'!$H:$H,CD$3),"Warning!",IF('Demand Locations'!CF129=0,"",COUNTIFS('Workers Settings'!$M:$M,$B129,'Workers Settings'!$N:$N,1,'Workers Settings'!$H:$H,CD$3)/'Demand Locations'!CF129)))</f>
        <v/>
      </c>
      <c r="CE129" s="24" t="str">
        <f>IF(OR($B129="",CE$3="",'Demand Locations'!CG129=""),"",IF('Demand Locations'!CG129&lt;COUNTIFS('Workers Settings'!$M:$M,$B129,'Workers Settings'!$N:$N,1,'Workers Settings'!$H:$H,CE$3),"Warning!",IF('Demand Locations'!CG129=0,"",COUNTIFS('Workers Settings'!$M:$M,$B129,'Workers Settings'!$N:$N,1,'Workers Settings'!$H:$H,CE$3)/'Demand Locations'!CG129)))</f>
        <v/>
      </c>
      <c r="CF129" s="24" t="str">
        <f>IF(OR($B129="",CF$3="",'Demand Locations'!CH129=""),"",IF('Demand Locations'!CH129&lt;COUNTIFS('Workers Settings'!$M:$M,$B129,'Workers Settings'!$N:$N,1,'Workers Settings'!$H:$H,CF$3),"Warning!",IF('Demand Locations'!CH129=0,"",COUNTIFS('Workers Settings'!$M:$M,$B129,'Workers Settings'!$N:$N,1,'Workers Settings'!$H:$H,CF$3)/'Demand Locations'!CH129)))</f>
        <v/>
      </c>
      <c r="CG129" s="24" t="str">
        <f>IF(OR($B129="",CG$3="",'Demand Locations'!CI129=""),"",IF('Demand Locations'!CI129&lt;COUNTIFS('Workers Settings'!$M:$M,$B129,'Workers Settings'!$N:$N,1,'Workers Settings'!$H:$H,CG$3),"Warning!",IF('Demand Locations'!CI129=0,"",COUNTIFS('Workers Settings'!$M:$M,$B129,'Workers Settings'!$N:$N,1,'Workers Settings'!$H:$H,CG$3)/'Demand Locations'!CI129)))</f>
        <v/>
      </c>
      <c r="CH129" s="24" t="str">
        <f>IF(OR($B129="",CH$3="",'Demand Locations'!CJ129=""),"",IF('Demand Locations'!CJ129&lt;COUNTIFS('Workers Settings'!$M:$M,$B129,'Workers Settings'!$N:$N,1,'Workers Settings'!$H:$H,CH$3),"Warning!",IF('Demand Locations'!CJ129=0,"",COUNTIFS('Workers Settings'!$M:$M,$B129,'Workers Settings'!$N:$N,1,'Workers Settings'!$H:$H,CH$3)/'Demand Locations'!CJ129)))</f>
        <v/>
      </c>
      <c r="CI129" s="24" t="str">
        <f>IF(OR($B129="",CI$3="",'Demand Locations'!CK129=""),"",IF('Demand Locations'!CK129&lt;COUNTIFS('Workers Settings'!$M:$M,$B129,'Workers Settings'!$N:$N,1,'Workers Settings'!$H:$H,CI$3),"Warning!",IF('Demand Locations'!CK129=0,"",COUNTIFS('Workers Settings'!$M:$M,$B129,'Workers Settings'!$N:$N,1,'Workers Settings'!$H:$H,CI$3)/'Demand Locations'!CK129)))</f>
        <v/>
      </c>
      <c r="CJ129" s="24" t="str">
        <f>IF(OR($B129="",CJ$3="",'Demand Locations'!CL129=""),"",IF('Demand Locations'!CL129&lt;COUNTIFS('Workers Settings'!$M:$M,$B129,'Workers Settings'!$N:$N,1,'Workers Settings'!$H:$H,CJ$3),"Warning!",IF('Demand Locations'!CL129=0,"",COUNTIFS('Workers Settings'!$M:$M,$B129,'Workers Settings'!$N:$N,1,'Workers Settings'!$H:$H,CJ$3)/'Demand Locations'!CL129)))</f>
        <v/>
      </c>
      <c r="CK129" s="24" t="str">
        <f>IF(OR($B129="",CK$3="",'Demand Locations'!CM129=""),"",IF('Demand Locations'!CM129&lt;COUNTIFS('Workers Settings'!$M:$M,$B129,'Workers Settings'!$N:$N,1,'Workers Settings'!$H:$H,CK$3),"Warning!",IF('Demand Locations'!CM129=0,"",COUNTIFS('Workers Settings'!$M:$M,$B129,'Workers Settings'!$N:$N,1,'Workers Settings'!$H:$H,CK$3)/'Demand Locations'!CM129)))</f>
        <v/>
      </c>
      <c r="CL129" s="24" t="str">
        <f>IF(OR($B129="",CL$3="",'Demand Locations'!CN129=""),"",IF('Demand Locations'!CN129&lt;COUNTIFS('Workers Settings'!$M:$M,$B129,'Workers Settings'!$N:$N,1,'Workers Settings'!$H:$H,CL$3),"Warning!",IF('Demand Locations'!CN129=0,"",COUNTIFS('Workers Settings'!$M:$M,$B129,'Workers Settings'!$N:$N,1,'Workers Settings'!$H:$H,CL$3)/'Demand Locations'!CN129)))</f>
        <v/>
      </c>
      <c r="CM129" s="24" t="str">
        <f>IF(OR($B129="",CM$3="",'Demand Locations'!CO129=""),"",IF('Demand Locations'!CO129&lt;COUNTIFS('Workers Settings'!$M:$M,$B129,'Workers Settings'!$N:$N,1,'Workers Settings'!$H:$H,CM$3),"Warning!",IF('Demand Locations'!CO129=0,"",COUNTIFS('Workers Settings'!$M:$M,$B129,'Workers Settings'!$N:$N,1,'Workers Settings'!$H:$H,CM$3)/'Demand Locations'!CO129)))</f>
        <v/>
      </c>
      <c r="CN129" s="24" t="str">
        <f>IF(OR($B129="",CN$3="",'Demand Locations'!CP129=""),"",IF('Demand Locations'!CP129&lt;COUNTIFS('Workers Settings'!$M:$M,$B129,'Workers Settings'!$N:$N,1,'Workers Settings'!$H:$H,CN$3),"Warning!",IF('Demand Locations'!CP129=0,"",COUNTIFS('Workers Settings'!$M:$M,$B129,'Workers Settings'!$N:$N,1,'Workers Settings'!$H:$H,CN$3)/'Demand Locations'!CP129)))</f>
        <v/>
      </c>
      <c r="CO129" s="24" t="str">
        <f>IF(OR($B129="",CO$3="",'Demand Locations'!CQ129=""),"",IF('Demand Locations'!CQ129&lt;COUNTIFS('Workers Settings'!$M:$M,$B129,'Workers Settings'!$N:$N,1,'Workers Settings'!$H:$H,CO$3),"Warning!",IF('Demand Locations'!CQ129=0,"",COUNTIFS('Workers Settings'!$M:$M,$B129,'Workers Settings'!$N:$N,1,'Workers Settings'!$H:$H,CO$3)/'Demand Locations'!CQ129)))</f>
        <v/>
      </c>
      <c r="CP129" s="24" t="str">
        <f>IF(OR($B129="",CP$3="",'Demand Locations'!CR129=""),"",IF('Demand Locations'!CR129&lt;COUNTIFS('Workers Settings'!$M:$M,$B129,'Workers Settings'!$N:$N,1,'Workers Settings'!$H:$H,CP$3),"Warning!",IF('Demand Locations'!CR129=0,"",COUNTIFS('Workers Settings'!$M:$M,$B129,'Workers Settings'!$N:$N,1,'Workers Settings'!$H:$H,CP$3)/'Demand Locations'!CR129)))</f>
        <v/>
      </c>
      <c r="CQ129" s="24" t="str">
        <f>IF(OR($B129="",CQ$3="",'Demand Locations'!CS129=""),"",IF('Demand Locations'!CS129&lt;COUNTIFS('Workers Settings'!$M:$M,$B129,'Workers Settings'!$N:$N,1,'Workers Settings'!$H:$H,CQ$3),"Warning!",IF('Demand Locations'!CS129=0,"",COUNTIFS('Workers Settings'!$M:$M,$B129,'Workers Settings'!$N:$N,1,'Workers Settings'!$H:$H,CQ$3)/'Demand Locations'!CS129)))</f>
        <v/>
      </c>
      <c r="CR129" s="24" t="str">
        <f>IF(OR($B129="",CR$3="",'Demand Locations'!CT129=""),"",IF('Demand Locations'!CT129&lt;COUNTIFS('Workers Settings'!$M:$M,$B129,'Workers Settings'!$N:$N,1,'Workers Settings'!$H:$H,CR$3),"Warning!",IF('Demand Locations'!CT129=0,"",COUNTIFS('Workers Settings'!$M:$M,$B129,'Workers Settings'!$N:$N,1,'Workers Settings'!$H:$H,CR$3)/'Demand Locations'!CT129)))</f>
        <v/>
      </c>
      <c r="CS129" s="24" t="str">
        <f>IF(OR($B129="",CS$3="",'Demand Locations'!CU129=""),"",IF('Demand Locations'!CU129&lt;COUNTIFS('Workers Settings'!$M:$M,$B129,'Workers Settings'!$N:$N,1,'Workers Settings'!$H:$H,CS$3),"Warning!",IF('Demand Locations'!CU129=0,"",COUNTIFS('Workers Settings'!$M:$M,$B129,'Workers Settings'!$N:$N,1,'Workers Settings'!$H:$H,CS$3)/'Demand Locations'!CU129)))</f>
        <v/>
      </c>
      <c r="CT129" s="24" t="str">
        <f>IF(OR($B129="",CT$3="",'Demand Locations'!CV129=""),"",IF('Demand Locations'!CV129&lt;COUNTIFS('Workers Settings'!$M:$M,$B129,'Workers Settings'!$N:$N,1,'Workers Settings'!$H:$H,CT$3),"Warning!",IF('Demand Locations'!CV129=0,"",COUNTIFS('Workers Settings'!$M:$M,$B129,'Workers Settings'!$N:$N,1,'Workers Settings'!$H:$H,CT$3)/'Demand Locations'!CV129)))</f>
        <v/>
      </c>
      <c r="CU129" s="24" t="str">
        <f>IF(OR($B129="",CU$3="",'Demand Locations'!CW129=""),"",IF('Demand Locations'!CW129&lt;COUNTIFS('Workers Settings'!$M:$M,$B129,'Workers Settings'!$N:$N,1,'Workers Settings'!$H:$H,CU$3),"Warning!",IF('Demand Locations'!CW129=0,"",COUNTIFS('Workers Settings'!$M:$M,$B129,'Workers Settings'!$N:$N,1,'Workers Settings'!$H:$H,CU$3)/'Demand Locations'!CW129)))</f>
        <v/>
      </c>
      <c r="CV129" s="24" t="str">
        <f>IF(OR($B129="",CV$3="",'Demand Locations'!CX129=""),"",IF('Demand Locations'!CX129&lt;COUNTIFS('Workers Settings'!$M:$M,$B129,'Workers Settings'!$N:$N,1,'Workers Settings'!$H:$H,CV$3),"Warning!",IF('Demand Locations'!CX129=0,"",COUNTIFS('Workers Settings'!$M:$M,$B129,'Workers Settings'!$N:$N,1,'Workers Settings'!$H:$H,CV$3)/'Demand Locations'!CX129)))</f>
        <v/>
      </c>
      <c r="CW129" s="24" t="str">
        <f>IF(OR($B129="",CW$3="",'Demand Locations'!CY129=""),"",IF('Demand Locations'!CY129&lt;COUNTIFS('Workers Settings'!$M:$M,$B129,'Workers Settings'!$N:$N,1,'Workers Settings'!$H:$H,CW$3),"Warning!",IF('Demand Locations'!CY129=0,"",COUNTIFS('Workers Settings'!$M:$M,$B129,'Workers Settings'!$N:$N,1,'Workers Settings'!$H:$H,CW$3)/'Demand Locations'!CY129)))</f>
        <v/>
      </c>
      <c r="CX129" s="24" t="str">
        <f>IF(OR($B129="",CX$3="",'Demand Locations'!CZ129=""),"",IF('Demand Locations'!CZ129&lt;COUNTIFS('Workers Settings'!$M:$M,$B129,'Workers Settings'!$N:$N,1,'Workers Settings'!$H:$H,CX$3),"Warning!",IF('Demand Locations'!CZ129=0,"",COUNTIFS('Workers Settings'!$M:$M,$B129,'Workers Settings'!$N:$N,1,'Workers Settings'!$H:$H,CX$3)/'Demand Locations'!CZ129)))</f>
        <v/>
      </c>
      <c r="CY129" s="24" t="str">
        <f>IF(OR($B129="",CY$3="",'Demand Locations'!DA129=""),"",IF('Demand Locations'!DA129&lt;COUNTIFS('Workers Settings'!$M:$M,$B129,'Workers Settings'!$N:$N,1,'Workers Settings'!$H:$H,CY$3),"Warning!",IF('Demand Locations'!DA129=0,"",COUNTIFS('Workers Settings'!$M:$M,$B129,'Workers Settings'!$N:$N,1,'Workers Settings'!$H:$H,CY$3)/'Demand Locations'!DA129)))</f>
        <v/>
      </c>
      <c r="CZ129" s="24" t="str">
        <f>IF(OR($B129="",CZ$3="",'Demand Locations'!DB129=""),"",IF('Demand Locations'!DB129&lt;COUNTIFS('Workers Settings'!$M:$M,$B129,'Workers Settings'!$N:$N,1,'Workers Settings'!$H:$H,CZ$3),"Warning!",IF('Demand Locations'!DB129=0,"",COUNTIFS('Workers Settings'!$M:$M,$B129,'Workers Settings'!$N:$N,1,'Workers Settings'!$H:$H,CZ$3)/'Demand Locations'!DB129)))</f>
        <v/>
      </c>
    </row>
    <row r="130" spans="1:104" x14ac:dyDescent="0.25">
      <c r="A130" s="7">
        <f t="shared" si="1"/>
        <v>126</v>
      </c>
      <c r="B130" s="7" t="str">
        <f>IF('Demand Locations'!B130&lt;&gt;"",'Demand Locations'!B130,"")</f>
        <v/>
      </c>
      <c r="C130" s="29" t="str">
        <f>IF(B130="","",SUMIFS('Workers Assignments'!Z:Z,'Workers Settings'!M:M,B130,'Workers Settings'!N:N,1))</f>
        <v/>
      </c>
      <c r="D130" s="24" t="str">
        <f>IF(OR(B130="",'Demand Locations'!E130=""),"",IF('Demand Locations'!E130&lt;C130,"Warning!",IF('Demand Locations'!E130=0,"",C130/'Demand Locations'!E130)))</f>
        <v/>
      </c>
      <c r="E130" s="44" t="str">
        <f>IF(OR($B130="",E$3="",'Demand Locations'!G130=""),"",IF('Demand Locations'!G130&lt;COUNTIFS('Workers Settings'!$M:$M,$B130,'Workers Settings'!$N:$N,1,'Workers Settings'!$H:$H,E$3),"Warning!",IF('Demand Locations'!G130=0,"",COUNTIFS('Workers Settings'!$M:$M,$B130,'Workers Settings'!$N:$N,1,'Workers Settings'!$H:$H,E$3)/'Demand Locations'!G130)))</f>
        <v/>
      </c>
      <c r="F130" s="24" t="str">
        <f>IF(OR($B130="",F$3="",'Demand Locations'!H130=""),"",IF('Demand Locations'!H130&lt;COUNTIFS('Workers Settings'!$M:$M,$B130,'Workers Settings'!$N:$N,1,'Workers Settings'!$H:$H,F$3),"Warning!",IF('Demand Locations'!H130=0,"",COUNTIFS('Workers Settings'!$M:$M,$B130,'Workers Settings'!$N:$N,1,'Workers Settings'!$H:$H,F$3)/'Demand Locations'!H130)))</f>
        <v/>
      </c>
      <c r="G130" s="24" t="str">
        <f>IF(OR($B130="",G$3="",'Demand Locations'!I130=""),"",IF('Demand Locations'!I130&lt;COUNTIFS('Workers Settings'!$M:$M,$B130,'Workers Settings'!$N:$N,1,'Workers Settings'!$H:$H,G$3),"Warning!",IF('Demand Locations'!I130=0,"",COUNTIFS('Workers Settings'!$M:$M,$B130,'Workers Settings'!$N:$N,1,'Workers Settings'!$H:$H,G$3)/'Demand Locations'!I130)))</f>
        <v/>
      </c>
      <c r="H130" s="24" t="str">
        <f>IF(OR($B130="",H$3="",'Demand Locations'!J130=""),"",IF('Demand Locations'!J130&lt;COUNTIFS('Workers Settings'!$M:$M,$B130,'Workers Settings'!$N:$N,1,'Workers Settings'!$H:$H,H$3),"Warning!",IF('Demand Locations'!J130=0,"",COUNTIFS('Workers Settings'!$M:$M,$B130,'Workers Settings'!$N:$N,1,'Workers Settings'!$H:$H,H$3)/'Demand Locations'!J130)))</f>
        <v/>
      </c>
      <c r="I130" s="24" t="str">
        <f>IF(OR($B130="",I$3="",'Demand Locations'!K130=""),"",IF('Demand Locations'!K130&lt;COUNTIFS('Workers Settings'!$M:$M,$B130,'Workers Settings'!$N:$N,1,'Workers Settings'!$H:$H,I$3),"Warning!",IF('Demand Locations'!K130=0,"",COUNTIFS('Workers Settings'!$M:$M,$B130,'Workers Settings'!$N:$N,1,'Workers Settings'!$H:$H,I$3)/'Demand Locations'!K130)))</f>
        <v/>
      </c>
      <c r="J130" s="24" t="str">
        <f>IF(OR($B130="",J$3="",'Demand Locations'!L130=""),"",IF('Demand Locations'!L130&lt;COUNTIFS('Workers Settings'!$M:$M,$B130,'Workers Settings'!$N:$N,1,'Workers Settings'!$H:$H,J$3),"Warning!",IF('Demand Locations'!L130=0,"",COUNTIFS('Workers Settings'!$M:$M,$B130,'Workers Settings'!$N:$N,1,'Workers Settings'!$H:$H,J$3)/'Demand Locations'!L130)))</f>
        <v/>
      </c>
      <c r="K130" s="24" t="str">
        <f>IF(OR($B130="",K$3="",'Demand Locations'!M130=""),"",IF('Demand Locations'!M130&lt;COUNTIFS('Workers Settings'!$M:$M,$B130,'Workers Settings'!$N:$N,1,'Workers Settings'!$H:$H,K$3),"Warning!",IF('Demand Locations'!M130=0,"",COUNTIFS('Workers Settings'!$M:$M,$B130,'Workers Settings'!$N:$N,1,'Workers Settings'!$H:$H,K$3)/'Demand Locations'!M130)))</f>
        <v/>
      </c>
      <c r="L130" s="24" t="str">
        <f>IF(OR($B130="",L$3="",'Demand Locations'!N130=""),"",IF('Demand Locations'!N130&lt;COUNTIFS('Workers Settings'!$M:$M,$B130,'Workers Settings'!$N:$N,1,'Workers Settings'!$H:$H,L$3),"Warning!",IF('Demand Locations'!N130=0,"",COUNTIFS('Workers Settings'!$M:$M,$B130,'Workers Settings'!$N:$N,1,'Workers Settings'!$H:$H,L$3)/'Demand Locations'!N130)))</f>
        <v/>
      </c>
      <c r="M130" s="24" t="str">
        <f>IF(OR($B130="",M$3="",'Demand Locations'!O130=""),"",IF('Demand Locations'!O130&lt;COUNTIFS('Workers Settings'!$M:$M,$B130,'Workers Settings'!$N:$N,1,'Workers Settings'!$H:$H,M$3),"Warning!",IF('Demand Locations'!O130=0,"",COUNTIFS('Workers Settings'!$M:$M,$B130,'Workers Settings'!$N:$N,1,'Workers Settings'!$H:$H,M$3)/'Demand Locations'!O130)))</f>
        <v/>
      </c>
      <c r="N130" s="24" t="str">
        <f>IF(OR($B130="",N$3="",'Demand Locations'!P130=""),"",IF('Demand Locations'!P130&lt;COUNTIFS('Workers Settings'!$M:$M,$B130,'Workers Settings'!$N:$N,1,'Workers Settings'!$H:$H,N$3),"Warning!",IF('Demand Locations'!P130=0,"",COUNTIFS('Workers Settings'!$M:$M,$B130,'Workers Settings'!$N:$N,1,'Workers Settings'!$H:$H,N$3)/'Demand Locations'!P130)))</f>
        <v/>
      </c>
      <c r="O130" s="24" t="str">
        <f>IF(OR($B130="",O$3="",'Demand Locations'!Q130=""),"",IF('Demand Locations'!Q130&lt;COUNTIFS('Workers Settings'!$M:$M,$B130,'Workers Settings'!$N:$N,1,'Workers Settings'!$H:$H,O$3),"Warning!",IF('Demand Locations'!Q130=0,"",COUNTIFS('Workers Settings'!$M:$M,$B130,'Workers Settings'!$N:$N,1,'Workers Settings'!$H:$H,O$3)/'Demand Locations'!Q130)))</f>
        <v/>
      </c>
      <c r="P130" s="24" t="str">
        <f>IF(OR($B130="",P$3="",'Demand Locations'!R130=""),"",IF('Demand Locations'!R130&lt;COUNTIFS('Workers Settings'!$M:$M,$B130,'Workers Settings'!$N:$N,1,'Workers Settings'!$H:$H,P$3),"Warning!",IF('Demand Locations'!R130=0,"",COUNTIFS('Workers Settings'!$M:$M,$B130,'Workers Settings'!$N:$N,1,'Workers Settings'!$H:$H,P$3)/'Demand Locations'!R130)))</f>
        <v/>
      </c>
      <c r="Q130" s="24" t="str">
        <f>IF(OR($B130="",Q$3="",'Demand Locations'!S130=""),"",IF('Demand Locations'!S130&lt;COUNTIFS('Workers Settings'!$M:$M,$B130,'Workers Settings'!$N:$N,1,'Workers Settings'!$H:$H,Q$3),"Warning!",IF('Demand Locations'!S130=0,"",COUNTIFS('Workers Settings'!$M:$M,$B130,'Workers Settings'!$N:$N,1,'Workers Settings'!$H:$H,Q$3)/'Demand Locations'!S130)))</f>
        <v/>
      </c>
      <c r="R130" s="24" t="str">
        <f>IF(OR($B130="",R$3="",'Demand Locations'!T130=""),"",IF('Demand Locations'!T130&lt;COUNTIFS('Workers Settings'!$M:$M,$B130,'Workers Settings'!$N:$N,1,'Workers Settings'!$H:$H,R$3),"Warning!",IF('Demand Locations'!T130=0,"",COUNTIFS('Workers Settings'!$M:$M,$B130,'Workers Settings'!$N:$N,1,'Workers Settings'!$H:$H,R$3)/'Demand Locations'!T130)))</f>
        <v/>
      </c>
      <c r="S130" s="24" t="str">
        <f>IF(OR($B130="",S$3="",'Demand Locations'!U130=""),"",IF('Demand Locations'!U130&lt;COUNTIFS('Workers Settings'!$M:$M,$B130,'Workers Settings'!$N:$N,1,'Workers Settings'!$H:$H,S$3),"Warning!",IF('Demand Locations'!U130=0,"",COUNTIFS('Workers Settings'!$M:$M,$B130,'Workers Settings'!$N:$N,1,'Workers Settings'!$H:$H,S$3)/'Demand Locations'!U130)))</f>
        <v/>
      </c>
      <c r="T130" s="24" t="str">
        <f>IF(OR($B130="",T$3="",'Demand Locations'!V130=""),"",IF('Demand Locations'!V130&lt;COUNTIFS('Workers Settings'!$M:$M,$B130,'Workers Settings'!$N:$N,1,'Workers Settings'!$H:$H,T$3),"Warning!",IF('Demand Locations'!V130=0,"",COUNTIFS('Workers Settings'!$M:$M,$B130,'Workers Settings'!$N:$N,1,'Workers Settings'!$H:$H,T$3)/'Demand Locations'!V130)))</f>
        <v/>
      </c>
      <c r="U130" s="24" t="str">
        <f>IF(OR($B130="",U$3="",'Demand Locations'!W130=""),"",IF('Demand Locations'!W130&lt;COUNTIFS('Workers Settings'!$M:$M,$B130,'Workers Settings'!$N:$N,1,'Workers Settings'!$H:$H,U$3),"Warning!",IF('Demand Locations'!W130=0,"",COUNTIFS('Workers Settings'!$M:$M,$B130,'Workers Settings'!$N:$N,1,'Workers Settings'!$H:$H,U$3)/'Demand Locations'!W130)))</f>
        <v/>
      </c>
      <c r="V130" s="24" t="str">
        <f>IF(OR($B130="",V$3="",'Demand Locations'!X130=""),"",IF('Demand Locations'!X130&lt;COUNTIFS('Workers Settings'!$M:$M,$B130,'Workers Settings'!$N:$N,1,'Workers Settings'!$H:$H,V$3),"Warning!",IF('Demand Locations'!X130=0,"",COUNTIFS('Workers Settings'!$M:$M,$B130,'Workers Settings'!$N:$N,1,'Workers Settings'!$H:$H,V$3)/'Demand Locations'!X130)))</f>
        <v/>
      </c>
      <c r="W130" s="24" t="str">
        <f>IF(OR($B130="",W$3="",'Demand Locations'!Y130=""),"",IF('Demand Locations'!Y130&lt;COUNTIFS('Workers Settings'!$M:$M,$B130,'Workers Settings'!$N:$N,1,'Workers Settings'!$H:$H,W$3),"Warning!",IF('Demand Locations'!Y130=0,"",COUNTIFS('Workers Settings'!$M:$M,$B130,'Workers Settings'!$N:$N,1,'Workers Settings'!$H:$H,W$3)/'Demand Locations'!Y130)))</f>
        <v/>
      </c>
      <c r="X130" s="24" t="str">
        <f>IF(OR($B130="",X$3="",'Demand Locations'!Z130=""),"",IF('Demand Locations'!Z130&lt;COUNTIFS('Workers Settings'!$M:$M,$B130,'Workers Settings'!$N:$N,1,'Workers Settings'!$H:$H,X$3),"Warning!",IF('Demand Locations'!Z130=0,"",COUNTIFS('Workers Settings'!$M:$M,$B130,'Workers Settings'!$N:$N,1,'Workers Settings'!$H:$H,X$3)/'Demand Locations'!Z130)))</f>
        <v/>
      </c>
      <c r="Y130" s="24" t="str">
        <f>IF(OR($B130="",Y$3="",'Demand Locations'!AA130=""),"",IF('Demand Locations'!AA130&lt;COUNTIFS('Workers Settings'!$M:$M,$B130,'Workers Settings'!$N:$N,1,'Workers Settings'!$H:$H,Y$3),"Warning!",IF('Demand Locations'!AA130=0,"",COUNTIFS('Workers Settings'!$M:$M,$B130,'Workers Settings'!$N:$N,1,'Workers Settings'!$H:$H,Y$3)/'Demand Locations'!AA130)))</f>
        <v/>
      </c>
      <c r="Z130" s="24" t="str">
        <f>IF(OR($B130="",Z$3="",'Demand Locations'!AB130=""),"",IF('Demand Locations'!AB130&lt;COUNTIFS('Workers Settings'!$M:$M,$B130,'Workers Settings'!$N:$N,1,'Workers Settings'!$H:$H,Z$3),"Warning!",IF('Demand Locations'!AB130=0,"",COUNTIFS('Workers Settings'!$M:$M,$B130,'Workers Settings'!$N:$N,1,'Workers Settings'!$H:$H,Z$3)/'Demand Locations'!AB130)))</f>
        <v/>
      </c>
      <c r="AA130" s="24" t="str">
        <f>IF(OR($B130="",AA$3="",'Demand Locations'!AC130=""),"",IF('Demand Locations'!AC130&lt;COUNTIFS('Workers Settings'!$M:$M,$B130,'Workers Settings'!$N:$N,1,'Workers Settings'!$H:$H,AA$3),"Warning!",IF('Demand Locations'!AC130=0,"",COUNTIFS('Workers Settings'!$M:$M,$B130,'Workers Settings'!$N:$N,1,'Workers Settings'!$H:$H,AA$3)/'Demand Locations'!AC130)))</f>
        <v/>
      </c>
      <c r="AB130" s="24" t="str">
        <f>IF(OR($B130="",AB$3="",'Demand Locations'!AD130=""),"",IF('Demand Locations'!AD130&lt;COUNTIFS('Workers Settings'!$M:$M,$B130,'Workers Settings'!$N:$N,1,'Workers Settings'!$H:$H,AB$3),"Warning!",IF('Demand Locations'!AD130=0,"",COUNTIFS('Workers Settings'!$M:$M,$B130,'Workers Settings'!$N:$N,1,'Workers Settings'!$H:$H,AB$3)/'Demand Locations'!AD130)))</f>
        <v/>
      </c>
      <c r="AC130" s="24" t="str">
        <f>IF(OR($B130="",AC$3="",'Demand Locations'!AE130=""),"",IF('Demand Locations'!AE130&lt;COUNTIFS('Workers Settings'!$M:$M,$B130,'Workers Settings'!$N:$N,1,'Workers Settings'!$H:$H,AC$3),"Warning!",IF('Demand Locations'!AE130=0,"",COUNTIFS('Workers Settings'!$M:$M,$B130,'Workers Settings'!$N:$N,1,'Workers Settings'!$H:$H,AC$3)/'Demand Locations'!AE130)))</f>
        <v/>
      </c>
      <c r="AD130" s="24" t="str">
        <f>IF(OR($B130="",AD$3="",'Demand Locations'!AF130=""),"",IF('Demand Locations'!AF130&lt;COUNTIFS('Workers Settings'!$M:$M,$B130,'Workers Settings'!$N:$N,1,'Workers Settings'!$H:$H,AD$3),"Warning!",IF('Demand Locations'!AF130=0,"",COUNTIFS('Workers Settings'!$M:$M,$B130,'Workers Settings'!$N:$N,1,'Workers Settings'!$H:$H,AD$3)/'Demand Locations'!AF130)))</f>
        <v/>
      </c>
      <c r="AE130" s="24" t="str">
        <f>IF(OR($B130="",AE$3="",'Demand Locations'!AG130=""),"",IF('Demand Locations'!AG130&lt;COUNTIFS('Workers Settings'!$M:$M,$B130,'Workers Settings'!$N:$N,1,'Workers Settings'!$H:$H,AE$3),"Warning!",IF('Demand Locations'!AG130=0,"",COUNTIFS('Workers Settings'!$M:$M,$B130,'Workers Settings'!$N:$N,1,'Workers Settings'!$H:$H,AE$3)/'Demand Locations'!AG130)))</f>
        <v/>
      </c>
      <c r="AF130" s="24" t="str">
        <f>IF(OR($B130="",AF$3="",'Demand Locations'!AH130=""),"",IF('Demand Locations'!AH130&lt;COUNTIFS('Workers Settings'!$M:$M,$B130,'Workers Settings'!$N:$N,1,'Workers Settings'!$H:$H,AF$3),"Warning!",IF('Demand Locations'!AH130=0,"",COUNTIFS('Workers Settings'!$M:$M,$B130,'Workers Settings'!$N:$N,1,'Workers Settings'!$H:$H,AF$3)/'Demand Locations'!AH130)))</f>
        <v/>
      </c>
      <c r="AG130" s="24" t="str">
        <f>IF(OR($B130="",AG$3="",'Demand Locations'!AI130=""),"",IF('Demand Locations'!AI130&lt;COUNTIFS('Workers Settings'!$M:$M,$B130,'Workers Settings'!$N:$N,1,'Workers Settings'!$H:$H,AG$3),"Warning!",IF('Demand Locations'!AI130=0,"",COUNTIFS('Workers Settings'!$M:$M,$B130,'Workers Settings'!$N:$N,1,'Workers Settings'!$H:$H,AG$3)/'Demand Locations'!AI130)))</f>
        <v/>
      </c>
      <c r="AH130" s="24" t="str">
        <f>IF(OR($B130="",AH$3="",'Demand Locations'!AJ130=""),"",IF('Demand Locations'!AJ130&lt;COUNTIFS('Workers Settings'!$M:$M,$B130,'Workers Settings'!$N:$N,1,'Workers Settings'!$H:$H,AH$3),"Warning!",IF('Demand Locations'!AJ130=0,"",COUNTIFS('Workers Settings'!$M:$M,$B130,'Workers Settings'!$N:$N,1,'Workers Settings'!$H:$H,AH$3)/'Demand Locations'!AJ130)))</f>
        <v/>
      </c>
      <c r="AI130" s="24" t="str">
        <f>IF(OR($B130="",AI$3="",'Demand Locations'!AK130=""),"",IF('Demand Locations'!AK130&lt;COUNTIFS('Workers Settings'!$M:$M,$B130,'Workers Settings'!$N:$N,1,'Workers Settings'!$H:$H,AI$3),"Warning!",IF('Demand Locations'!AK130=0,"",COUNTIFS('Workers Settings'!$M:$M,$B130,'Workers Settings'!$N:$N,1,'Workers Settings'!$H:$H,AI$3)/'Demand Locations'!AK130)))</f>
        <v/>
      </c>
      <c r="AJ130" s="24" t="str">
        <f>IF(OR($B130="",AJ$3="",'Demand Locations'!AL130=""),"",IF('Demand Locations'!AL130&lt;COUNTIFS('Workers Settings'!$M:$M,$B130,'Workers Settings'!$N:$N,1,'Workers Settings'!$H:$H,AJ$3),"Warning!",IF('Demand Locations'!AL130=0,"",COUNTIFS('Workers Settings'!$M:$M,$B130,'Workers Settings'!$N:$N,1,'Workers Settings'!$H:$H,AJ$3)/'Demand Locations'!AL130)))</f>
        <v/>
      </c>
      <c r="AK130" s="24" t="str">
        <f>IF(OR($B130="",AK$3="",'Demand Locations'!AM130=""),"",IF('Demand Locations'!AM130&lt;COUNTIFS('Workers Settings'!$M:$M,$B130,'Workers Settings'!$N:$N,1,'Workers Settings'!$H:$H,AK$3),"Warning!",IF('Demand Locations'!AM130=0,"",COUNTIFS('Workers Settings'!$M:$M,$B130,'Workers Settings'!$N:$N,1,'Workers Settings'!$H:$H,AK$3)/'Demand Locations'!AM130)))</f>
        <v/>
      </c>
      <c r="AL130" s="24" t="str">
        <f>IF(OR($B130="",AL$3="",'Demand Locations'!AN130=""),"",IF('Demand Locations'!AN130&lt;COUNTIFS('Workers Settings'!$M:$M,$B130,'Workers Settings'!$N:$N,1,'Workers Settings'!$H:$H,AL$3),"Warning!",IF('Demand Locations'!AN130=0,"",COUNTIFS('Workers Settings'!$M:$M,$B130,'Workers Settings'!$N:$N,1,'Workers Settings'!$H:$H,AL$3)/'Demand Locations'!AN130)))</f>
        <v/>
      </c>
      <c r="AM130" s="24" t="str">
        <f>IF(OR($B130="",AM$3="",'Demand Locations'!AO130=""),"",IF('Demand Locations'!AO130&lt;COUNTIFS('Workers Settings'!$M:$M,$B130,'Workers Settings'!$N:$N,1,'Workers Settings'!$H:$H,AM$3),"Warning!",IF('Demand Locations'!AO130=0,"",COUNTIFS('Workers Settings'!$M:$M,$B130,'Workers Settings'!$N:$N,1,'Workers Settings'!$H:$H,AM$3)/'Demand Locations'!AO130)))</f>
        <v/>
      </c>
      <c r="AN130" s="24" t="str">
        <f>IF(OR($B130="",AN$3="",'Demand Locations'!AP130=""),"",IF('Demand Locations'!AP130&lt;COUNTIFS('Workers Settings'!$M:$M,$B130,'Workers Settings'!$N:$N,1,'Workers Settings'!$H:$H,AN$3),"Warning!",IF('Demand Locations'!AP130=0,"",COUNTIFS('Workers Settings'!$M:$M,$B130,'Workers Settings'!$N:$N,1,'Workers Settings'!$H:$H,AN$3)/'Demand Locations'!AP130)))</f>
        <v/>
      </c>
      <c r="AO130" s="24" t="str">
        <f>IF(OR($B130="",AO$3="",'Demand Locations'!AQ130=""),"",IF('Demand Locations'!AQ130&lt;COUNTIFS('Workers Settings'!$M:$M,$B130,'Workers Settings'!$N:$N,1,'Workers Settings'!$H:$H,AO$3),"Warning!",IF('Demand Locations'!AQ130=0,"",COUNTIFS('Workers Settings'!$M:$M,$B130,'Workers Settings'!$N:$N,1,'Workers Settings'!$H:$H,AO$3)/'Demand Locations'!AQ130)))</f>
        <v/>
      </c>
      <c r="AP130" s="24" t="str">
        <f>IF(OR($B130="",AP$3="",'Demand Locations'!AR130=""),"",IF('Demand Locations'!AR130&lt;COUNTIFS('Workers Settings'!$M:$M,$B130,'Workers Settings'!$N:$N,1,'Workers Settings'!$H:$H,AP$3),"Warning!",IF('Demand Locations'!AR130=0,"",COUNTIFS('Workers Settings'!$M:$M,$B130,'Workers Settings'!$N:$N,1,'Workers Settings'!$H:$H,AP$3)/'Demand Locations'!AR130)))</f>
        <v/>
      </c>
      <c r="AQ130" s="24" t="str">
        <f>IF(OR($B130="",AQ$3="",'Demand Locations'!AS130=""),"",IF('Demand Locations'!AS130&lt;COUNTIFS('Workers Settings'!$M:$M,$B130,'Workers Settings'!$N:$N,1,'Workers Settings'!$H:$H,AQ$3),"Warning!",IF('Demand Locations'!AS130=0,"",COUNTIFS('Workers Settings'!$M:$M,$B130,'Workers Settings'!$N:$N,1,'Workers Settings'!$H:$H,AQ$3)/'Demand Locations'!AS130)))</f>
        <v/>
      </c>
      <c r="AR130" s="24" t="str">
        <f>IF(OR($B130="",AR$3="",'Demand Locations'!AT130=""),"",IF('Demand Locations'!AT130&lt;COUNTIFS('Workers Settings'!$M:$M,$B130,'Workers Settings'!$N:$N,1,'Workers Settings'!$H:$H,AR$3),"Warning!",IF('Demand Locations'!AT130=0,"",COUNTIFS('Workers Settings'!$M:$M,$B130,'Workers Settings'!$N:$N,1,'Workers Settings'!$H:$H,AR$3)/'Demand Locations'!AT130)))</f>
        <v/>
      </c>
      <c r="AS130" s="24" t="str">
        <f>IF(OR($B130="",AS$3="",'Demand Locations'!AU130=""),"",IF('Demand Locations'!AU130&lt;COUNTIFS('Workers Settings'!$M:$M,$B130,'Workers Settings'!$N:$N,1,'Workers Settings'!$H:$H,AS$3),"Warning!",IF('Demand Locations'!AU130=0,"",COUNTIFS('Workers Settings'!$M:$M,$B130,'Workers Settings'!$N:$N,1,'Workers Settings'!$H:$H,AS$3)/'Demand Locations'!AU130)))</f>
        <v/>
      </c>
      <c r="AT130" s="24" t="str">
        <f>IF(OR($B130="",AT$3="",'Demand Locations'!AV130=""),"",IF('Demand Locations'!AV130&lt;COUNTIFS('Workers Settings'!$M:$M,$B130,'Workers Settings'!$N:$N,1,'Workers Settings'!$H:$H,AT$3),"Warning!",IF('Demand Locations'!AV130=0,"",COUNTIFS('Workers Settings'!$M:$M,$B130,'Workers Settings'!$N:$N,1,'Workers Settings'!$H:$H,AT$3)/'Demand Locations'!AV130)))</f>
        <v/>
      </c>
      <c r="AU130" s="24" t="str">
        <f>IF(OR($B130="",AU$3="",'Demand Locations'!AW130=""),"",IF('Demand Locations'!AW130&lt;COUNTIFS('Workers Settings'!$M:$M,$B130,'Workers Settings'!$N:$N,1,'Workers Settings'!$H:$H,AU$3),"Warning!",IF('Demand Locations'!AW130=0,"",COUNTIFS('Workers Settings'!$M:$M,$B130,'Workers Settings'!$N:$N,1,'Workers Settings'!$H:$H,AU$3)/'Demand Locations'!AW130)))</f>
        <v/>
      </c>
      <c r="AV130" s="24" t="str">
        <f>IF(OR($B130="",AV$3="",'Demand Locations'!AX130=""),"",IF('Demand Locations'!AX130&lt;COUNTIFS('Workers Settings'!$M:$M,$B130,'Workers Settings'!$N:$N,1,'Workers Settings'!$H:$H,AV$3),"Warning!",IF('Demand Locations'!AX130=0,"",COUNTIFS('Workers Settings'!$M:$M,$B130,'Workers Settings'!$N:$N,1,'Workers Settings'!$H:$H,AV$3)/'Demand Locations'!AX130)))</f>
        <v/>
      </c>
      <c r="AW130" s="24" t="str">
        <f>IF(OR($B130="",AW$3="",'Demand Locations'!AY130=""),"",IF('Demand Locations'!AY130&lt;COUNTIFS('Workers Settings'!$M:$M,$B130,'Workers Settings'!$N:$N,1,'Workers Settings'!$H:$H,AW$3),"Warning!",IF('Demand Locations'!AY130=0,"",COUNTIFS('Workers Settings'!$M:$M,$B130,'Workers Settings'!$N:$N,1,'Workers Settings'!$H:$H,AW$3)/'Demand Locations'!AY130)))</f>
        <v/>
      </c>
      <c r="AX130" s="24" t="str">
        <f>IF(OR($B130="",AX$3="",'Demand Locations'!AZ130=""),"",IF('Demand Locations'!AZ130&lt;COUNTIFS('Workers Settings'!$M:$M,$B130,'Workers Settings'!$N:$N,1,'Workers Settings'!$H:$H,AX$3),"Warning!",IF('Demand Locations'!AZ130=0,"",COUNTIFS('Workers Settings'!$M:$M,$B130,'Workers Settings'!$N:$N,1,'Workers Settings'!$H:$H,AX$3)/'Demand Locations'!AZ130)))</f>
        <v/>
      </c>
      <c r="AY130" s="24" t="str">
        <f>IF(OR($B130="",AY$3="",'Demand Locations'!BA130=""),"",IF('Demand Locations'!BA130&lt;COUNTIFS('Workers Settings'!$M:$M,$B130,'Workers Settings'!$N:$N,1,'Workers Settings'!$H:$H,AY$3),"Warning!",IF('Demand Locations'!BA130=0,"",COUNTIFS('Workers Settings'!$M:$M,$B130,'Workers Settings'!$N:$N,1,'Workers Settings'!$H:$H,AY$3)/'Demand Locations'!BA130)))</f>
        <v/>
      </c>
      <c r="AZ130" s="24" t="str">
        <f>IF(OR($B130="",AZ$3="",'Demand Locations'!BB130=""),"",IF('Demand Locations'!BB130&lt;COUNTIFS('Workers Settings'!$M:$M,$B130,'Workers Settings'!$N:$N,1,'Workers Settings'!$H:$H,AZ$3),"Warning!",IF('Demand Locations'!BB130=0,"",COUNTIFS('Workers Settings'!$M:$M,$B130,'Workers Settings'!$N:$N,1,'Workers Settings'!$H:$H,AZ$3)/'Demand Locations'!BB130)))</f>
        <v/>
      </c>
      <c r="BA130" s="24" t="str">
        <f>IF(OR($B130="",BA$3="",'Demand Locations'!BC130=""),"",IF('Demand Locations'!BC130&lt;COUNTIFS('Workers Settings'!$M:$M,$B130,'Workers Settings'!$N:$N,1,'Workers Settings'!$H:$H,BA$3),"Warning!",IF('Demand Locations'!BC130=0,"",COUNTIFS('Workers Settings'!$M:$M,$B130,'Workers Settings'!$N:$N,1,'Workers Settings'!$H:$H,BA$3)/'Demand Locations'!BC130)))</f>
        <v/>
      </c>
      <c r="BB130" s="24" t="str">
        <f>IF(OR($B130="",BB$3="",'Demand Locations'!BD130=""),"",IF('Demand Locations'!BD130&lt;COUNTIFS('Workers Settings'!$M:$M,$B130,'Workers Settings'!$N:$N,1,'Workers Settings'!$H:$H,BB$3),"Warning!",IF('Demand Locations'!BD130=0,"",COUNTIFS('Workers Settings'!$M:$M,$B130,'Workers Settings'!$N:$N,1,'Workers Settings'!$H:$H,BB$3)/'Demand Locations'!BD130)))</f>
        <v/>
      </c>
      <c r="BC130" s="24" t="str">
        <f>IF(OR($B130="",BC$3="",'Demand Locations'!BE130=""),"",IF('Demand Locations'!BE130&lt;COUNTIFS('Workers Settings'!$M:$M,$B130,'Workers Settings'!$N:$N,1,'Workers Settings'!$H:$H,BC$3),"Warning!",IF('Demand Locations'!BE130=0,"",COUNTIFS('Workers Settings'!$M:$M,$B130,'Workers Settings'!$N:$N,1,'Workers Settings'!$H:$H,BC$3)/'Demand Locations'!BE130)))</f>
        <v/>
      </c>
      <c r="BD130" s="24" t="str">
        <f>IF(OR($B130="",BD$3="",'Demand Locations'!BF130=""),"",IF('Demand Locations'!BF130&lt;COUNTIFS('Workers Settings'!$M:$M,$B130,'Workers Settings'!$N:$N,1,'Workers Settings'!$H:$H,BD$3),"Warning!",IF('Demand Locations'!BF130=0,"",COUNTIFS('Workers Settings'!$M:$M,$B130,'Workers Settings'!$N:$N,1,'Workers Settings'!$H:$H,BD$3)/'Demand Locations'!BF130)))</f>
        <v/>
      </c>
      <c r="BE130" s="24" t="str">
        <f>IF(OR($B130="",BE$3="",'Demand Locations'!BG130=""),"",IF('Demand Locations'!BG130&lt;COUNTIFS('Workers Settings'!$M:$M,$B130,'Workers Settings'!$N:$N,1,'Workers Settings'!$H:$H,BE$3),"Warning!",IF('Demand Locations'!BG130=0,"",COUNTIFS('Workers Settings'!$M:$M,$B130,'Workers Settings'!$N:$N,1,'Workers Settings'!$H:$H,BE$3)/'Demand Locations'!BG130)))</f>
        <v/>
      </c>
      <c r="BF130" s="24" t="str">
        <f>IF(OR($B130="",BF$3="",'Demand Locations'!BH130=""),"",IF('Demand Locations'!BH130&lt;COUNTIFS('Workers Settings'!$M:$M,$B130,'Workers Settings'!$N:$N,1,'Workers Settings'!$H:$H,BF$3),"Warning!",IF('Demand Locations'!BH130=0,"",COUNTIFS('Workers Settings'!$M:$M,$B130,'Workers Settings'!$N:$N,1,'Workers Settings'!$H:$H,BF$3)/'Demand Locations'!BH130)))</f>
        <v/>
      </c>
      <c r="BG130" s="24" t="str">
        <f>IF(OR($B130="",BG$3="",'Demand Locations'!BI130=""),"",IF('Demand Locations'!BI130&lt;COUNTIFS('Workers Settings'!$M:$M,$B130,'Workers Settings'!$N:$N,1,'Workers Settings'!$H:$H,BG$3),"Warning!",IF('Demand Locations'!BI130=0,"",COUNTIFS('Workers Settings'!$M:$M,$B130,'Workers Settings'!$N:$N,1,'Workers Settings'!$H:$H,BG$3)/'Demand Locations'!BI130)))</f>
        <v/>
      </c>
      <c r="BH130" s="24" t="str">
        <f>IF(OR($B130="",BH$3="",'Demand Locations'!BJ130=""),"",IF('Demand Locations'!BJ130&lt;COUNTIFS('Workers Settings'!$M:$M,$B130,'Workers Settings'!$N:$N,1,'Workers Settings'!$H:$H,BH$3),"Warning!",IF('Demand Locations'!BJ130=0,"",COUNTIFS('Workers Settings'!$M:$M,$B130,'Workers Settings'!$N:$N,1,'Workers Settings'!$H:$H,BH$3)/'Demand Locations'!BJ130)))</f>
        <v/>
      </c>
      <c r="BI130" s="24" t="str">
        <f>IF(OR($B130="",BI$3="",'Demand Locations'!BK130=""),"",IF('Demand Locations'!BK130&lt;COUNTIFS('Workers Settings'!$M:$M,$B130,'Workers Settings'!$N:$N,1,'Workers Settings'!$H:$H,BI$3),"Warning!",IF('Demand Locations'!BK130=0,"",COUNTIFS('Workers Settings'!$M:$M,$B130,'Workers Settings'!$N:$N,1,'Workers Settings'!$H:$H,BI$3)/'Demand Locations'!BK130)))</f>
        <v/>
      </c>
      <c r="BJ130" s="24" t="str">
        <f>IF(OR($B130="",BJ$3="",'Demand Locations'!BL130=""),"",IF('Demand Locations'!BL130&lt;COUNTIFS('Workers Settings'!$M:$M,$B130,'Workers Settings'!$N:$N,1,'Workers Settings'!$H:$H,BJ$3),"Warning!",IF('Demand Locations'!BL130=0,"",COUNTIFS('Workers Settings'!$M:$M,$B130,'Workers Settings'!$N:$N,1,'Workers Settings'!$H:$H,BJ$3)/'Demand Locations'!BL130)))</f>
        <v/>
      </c>
      <c r="BK130" s="24" t="str">
        <f>IF(OR($B130="",BK$3="",'Demand Locations'!BM130=""),"",IF('Demand Locations'!BM130&lt;COUNTIFS('Workers Settings'!$M:$M,$B130,'Workers Settings'!$N:$N,1,'Workers Settings'!$H:$H,BK$3),"Warning!",IF('Demand Locations'!BM130=0,"",COUNTIFS('Workers Settings'!$M:$M,$B130,'Workers Settings'!$N:$N,1,'Workers Settings'!$H:$H,BK$3)/'Demand Locations'!BM130)))</f>
        <v/>
      </c>
      <c r="BL130" s="24" t="str">
        <f>IF(OR($B130="",BL$3="",'Demand Locations'!BN130=""),"",IF('Demand Locations'!BN130&lt;COUNTIFS('Workers Settings'!$M:$M,$B130,'Workers Settings'!$N:$N,1,'Workers Settings'!$H:$H,BL$3),"Warning!",IF('Demand Locations'!BN130=0,"",COUNTIFS('Workers Settings'!$M:$M,$B130,'Workers Settings'!$N:$N,1,'Workers Settings'!$H:$H,BL$3)/'Demand Locations'!BN130)))</f>
        <v/>
      </c>
      <c r="BM130" s="24" t="str">
        <f>IF(OR($B130="",BM$3="",'Demand Locations'!BO130=""),"",IF('Demand Locations'!BO130&lt;COUNTIFS('Workers Settings'!$M:$M,$B130,'Workers Settings'!$N:$N,1,'Workers Settings'!$H:$H,BM$3),"Warning!",IF('Demand Locations'!BO130=0,"",COUNTIFS('Workers Settings'!$M:$M,$B130,'Workers Settings'!$N:$N,1,'Workers Settings'!$H:$H,BM$3)/'Demand Locations'!BO130)))</f>
        <v/>
      </c>
      <c r="BN130" s="24" t="str">
        <f>IF(OR($B130="",BN$3="",'Demand Locations'!BP130=""),"",IF('Demand Locations'!BP130&lt;COUNTIFS('Workers Settings'!$M:$M,$B130,'Workers Settings'!$N:$N,1,'Workers Settings'!$H:$H,BN$3),"Warning!",IF('Demand Locations'!BP130=0,"",COUNTIFS('Workers Settings'!$M:$M,$B130,'Workers Settings'!$N:$N,1,'Workers Settings'!$H:$H,BN$3)/'Demand Locations'!BP130)))</f>
        <v/>
      </c>
      <c r="BO130" s="24" t="str">
        <f>IF(OR($B130="",BO$3="",'Demand Locations'!BQ130=""),"",IF('Demand Locations'!BQ130&lt;COUNTIFS('Workers Settings'!$M:$M,$B130,'Workers Settings'!$N:$N,1,'Workers Settings'!$H:$H,BO$3),"Warning!",IF('Demand Locations'!BQ130=0,"",COUNTIFS('Workers Settings'!$M:$M,$B130,'Workers Settings'!$N:$N,1,'Workers Settings'!$H:$H,BO$3)/'Demand Locations'!BQ130)))</f>
        <v/>
      </c>
      <c r="BP130" s="24" t="str">
        <f>IF(OR($B130="",BP$3="",'Demand Locations'!BR130=""),"",IF('Demand Locations'!BR130&lt;COUNTIFS('Workers Settings'!$M:$M,$B130,'Workers Settings'!$N:$N,1,'Workers Settings'!$H:$H,BP$3),"Warning!",IF('Demand Locations'!BR130=0,"",COUNTIFS('Workers Settings'!$M:$M,$B130,'Workers Settings'!$N:$N,1,'Workers Settings'!$H:$H,BP$3)/'Demand Locations'!BR130)))</f>
        <v/>
      </c>
      <c r="BQ130" s="24" t="str">
        <f>IF(OR($B130="",BQ$3="",'Demand Locations'!BS130=""),"",IF('Demand Locations'!BS130&lt;COUNTIFS('Workers Settings'!$M:$M,$B130,'Workers Settings'!$N:$N,1,'Workers Settings'!$H:$H,BQ$3),"Warning!",IF('Demand Locations'!BS130=0,"",COUNTIFS('Workers Settings'!$M:$M,$B130,'Workers Settings'!$N:$N,1,'Workers Settings'!$H:$H,BQ$3)/'Demand Locations'!BS130)))</f>
        <v/>
      </c>
      <c r="BR130" s="24" t="str">
        <f>IF(OR($B130="",BR$3="",'Demand Locations'!BT130=""),"",IF('Demand Locations'!BT130&lt;COUNTIFS('Workers Settings'!$M:$M,$B130,'Workers Settings'!$N:$N,1,'Workers Settings'!$H:$H,BR$3),"Warning!",IF('Demand Locations'!BT130=0,"",COUNTIFS('Workers Settings'!$M:$M,$B130,'Workers Settings'!$N:$N,1,'Workers Settings'!$H:$H,BR$3)/'Demand Locations'!BT130)))</f>
        <v/>
      </c>
      <c r="BS130" s="24" t="str">
        <f>IF(OR($B130="",BS$3="",'Demand Locations'!BU130=""),"",IF('Demand Locations'!BU130&lt;COUNTIFS('Workers Settings'!$M:$M,$B130,'Workers Settings'!$N:$N,1,'Workers Settings'!$H:$H,BS$3),"Warning!",IF('Demand Locations'!BU130=0,"",COUNTIFS('Workers Settings'!$M:$M,$B130,'Workers Settings'!$N:$N,1,'Workers Settings'!$H:$H,BS$3)/'Demand Locations'!BU130)))</f>
        <v/>
      </c>
      <c r="BT130" s="24" t="str">
        <f>IF(OR($B130="",BT$3="",'Demand Locations'!BV130=""),"",IF('Demand Locations'!BV130&lt;COUNTIFS('Workers Settings'!$M:$M,$B130,'Workers Settings'!$N:$N,1,'Workers Settings'!$H:$H,BT$3),"Warning!",IF('Demand Locations'!BV130=0,"",COUNTIFS('Workers Settings'!$M:$M,$B130,'Workers Settings'!$N:$N,1,'Workers Settings'!$H:$H,BT$3)/'Demand Locations'!BV130)))</f>
        <v/>
      </c>
      <c r="BU130" s="24" t="str">
        <f>IF(OR($B130="",BU$3="",'Demand Locations'!BW130=""),"",IF('Demand Locations'!BW130&lt;COUNTIFS('Workers Settings'!$M:$M,$B130,'Workers Settings'!$N:$N,1,'Workers Settings'!$H:$H,BU$3),"Warning!",IF('Demand Locations'!BW130=0,"",COUNTIFS('Workers Settings'!$M:$M,$B130,'Workers Settings'!$N:$N,1,'Workers Settings'!$H:$H,BU$3)/'Demand Locations'!BW130)))</f>
        <v/>
      </c>
      <c r="BV130" s="24" t="str">
        <f>IF(OR($B130="",BV$3="",'Demand Locations'!BX130=""),"",IF('Demand Locations'!BX130&lt;COUNTIFS('Workers Settings'!$M:$M,$B130,'Workers Settings'!$N:$N,1,'Workers Settings'!$H:$H,BV$3),"Warning!",IF('Demand Locations'!BX130=0,"",COUNTIFS('Workers Settings'!$M:$M,$B130,'Workers Settings'!$N:$N,1,'Workers Settings'!$H:$H,BV$3)/'Demand Locations'!BX130)))</f>
        <v/>
      </c>
      <c r="BW130" s="24" t="str">
        <f>IF(OR($B130="",BW$3="",'Demand Locations'!BY130=""),"",IF('Demand Locations'!BY130&lt;COUNTIFS('Workers Settings'!$M:$M,$B130,'Workers Settings'!$N:$N,1,'Workers Settings'!$H:$H,BW$3),"Warning!",IF('Demand Locations'!BY130=0,"",COUNTIFS('Workers Settings'!$M:$M,$B130,'Workers Settings'!$N:$N,1,'Workers Settings'!$H:$H,BW$3)/'Demand Locations'!BY130)))</f>
        <v/>
      </c>
      <c r="BX130" s="24" t="str">
        <f>IF(OR($B130="",BX$3="",'Demand Locations'!BZ130=""),"",IF('Demand Locations'!BZ130&lt;COUNTIFS('Workers Settings'!$M:$M,$B130,'Workers Settings'!$N:$N,1,'Workers Settings'!$H:$H,BX$3),"Warning!",IF('Demand Locations'!BZ130=0,"",COUNTIFS('Workers Settings'!$M:$M,$B130,'Workers Settings'!$N:$N,1,'Workers Settings'!$H:$H,BX$3)/'Demand Locations'!BZ130)))</f>
        <v/>
      </c>
      <c r="BY130" s="24" t="str">
        <f>IF(OR($B130="",BY$3="",'Demand Locations'!CA130=""),"",IF('Demand Locations'!CA130&lt;COUNTIFS('Workers Settings'!$M:$M,$B130,'Workers Settings'!$N:$N,1,'Workers Settings'!$H:$H,BY$3),"Warning!",IF('Demand Locations'!CA130=0,"",COUNTIFS('Workers Settings'!$M:$M,$B130,'Workers Settings'!$N:$N,1,'Workers Settings'!$H:$H,BY$3)/'Demand Locations'!CA130)))</f>
        <v/>
      </c>
      <c r="BZ130" s="24" t="str">
        <f>IF(OR($B130="",BZ$3="",'Demand Locations'!CB130=""),"",IF('Demand Locations'!CB130&lt;COUNTIFS('Workers Settings'!$M:$M,$B130,'Workers Settings'!$N:$N,1,'Workers Settings'!$H:$H,BZ$3),"Warning!",IF('Demand Locations'!CB130=0,"",COUNTIFS('Workers Settings'!$M:$M,$B130,'Workers Settings'!$N:$N,1,'Workers Settings'!$H:$H,BZ$3)/'Demand Locations'!CB130)))</f>
        <v/>
      </c>
      <c r="CA130" s="24" t="str">
        <f>IF(OR($B130="",CA$3="",'Demand Locations'!CC130=""),"",IF('Demand Locations'!CC130&lt;COUNTIFS('Workers Settings'!$M:$M,$B130,'Workers Settings'!$N:$N,1,'Workers Settings'!$H:$H,CA$3),"Warning!",IF('Demand Locations'!CC130=0,"",COUNTIFS('Workers Settings'!$M:$M,$B130,'Workers Settings'!$N:$N,1,'Workers Settings'!$H:$H,CA$3)/'Demand Locations'!CC130)))</f>
        <v/>
      </c>
      <c r="CB130" s="24" t="str">
        <f>IF(OR($B130="",CB$3="",'Demand Locations'!CD130=""),"",IF('Demand Locations'!CD130&lt;COUNTIFS('Workers Settings'!$M:$M,$B130,'Workers Settings'!$N:$N,1,'Workers Settings'!$H:$H,CB$3),"Warning!",IF('Demand Locations'!CD130=0,"",COUNTIFS('Workers Settings'!$M:$M,$B130,'Workers Settings'!$N:$N,1,'Workers Settings'!$H:$H,CB$3)/'Demand Locations'!CD130)))</f>
        <v/>
      </c>
      <c r="CC130" s="24" t="str">
        <f>IF(OR($B130="",CC$3="",'Demand Locations'!CE130=""),"",IF('Demand Locations'!CE130&lt;COUNTIFS('Workers Settings'!$M:$M,$B130,'Workers Settings'!$N:$N,1,'Workers Settings'!$H:$H,CC$3),"Warning!",IF('Demand Locations'!CE130=0,"",COUNTIFS('Workers Settings'!$M:$M,$B130,'Workers Settings'!$N:$N,1,'Workers Settings'!$H:$H,CC$3)/'Demand Locations'!CE130)))</f>
        <v/>
      </c>
      <c r="CD130" s="24" t="str">
        <f>IF(OR($B130="",CD$3="",'Demand Locations'!CF130=""),"",IF('Demand Locations'!CF130&lt;COUNTIFS('Workers Settings'!$M:$M,$B130,'Workers Settings'!$N:$N,1,'Workers Settings'!$H:$H,CD$3),"Warning!",IF('Demand Locations'!CF130=0,"",COUNTIFS('Workers Settings'!$M:$M,$B130,'Workers Settings'!$N:$N,1,'Workers Settings'!$H:$H,CD$3)/'Demand Locations'!CF130)))</f>
        <v/>
      </c>
      <c r="CE130" s="24" t="str">
        <f>IF(OR($B130="",CE$3="",'Demand Locations'!CG130=""),"",IF('Demand Locations'!CG130&lt;COUNTIFS('Workers Settings'!$M:$M,$B130,'Workers Settings'!$N:$N,1,'Workers Settings'!$H:$H,CE$3),"Warning!",IF('Demand Locations'!CG130=0,"",COUNTIFS('Workers Settings'!$M:$M,$B130,'Workers Settings'!$N:$N,1,'Workers Settings'!$H:$H,CE$3)/'Demand Locations'!CG130)))</f>
        <v/>
      </c>
      <c r="CF130" s="24" t="str">
        <f>IF(OR($B130="",CF$3="",'Demand Locations'!CH130=""),"",IF('Demand Locations'!CH130&lt;COUNTIFS('Workers Settings'!$M:$M,$B130,'Workers Settings'!$N:$N,1,'Workers Settings'!$H:$H,CF$3),"Warning!",IF('Demand Locations'!CH130=0,"",COUNTIFS('Workers Settings'!$M:$M,$B130,'Workers Settings'!$N:$N,1,'Workers Settings'!$H:$H,CF$3)/'Demand Locations'!CH130)))</f>
        <v/>
      </c>
      <c r="CG130" s="24" t="str">
        <f>IF(OR($B130="",CG$3="",'Demand Locations'!CI130=""),"",IF('Demand Locations'!CI130&lt;COUNTIFS('Workers Settings'!$M:$M,$B130,'Workers Settings'!$N:$N,1,'Workers Settings'!$H:$H,CG$3),"Warning!",IF('Demand Locations'!CI130=0,"",COUNTIFS('Workers Settings'!$M:$M,$B130,'Workers Settings'!$N:$N,1,'Workers Settings'!$H:$H,CG$3)/'Demand Locations'!CI130)))</f>
        <v/>
      </c>
      <c r="CH130" s="24" t="str">
        <f>IF(OR($B130="",CH$3="",'Demand Locations'!CJ130=""),"",IF('Demand Locations'!CJ130&lt;COUNTIFS('Workers Settings'!$M:$M,$B130,'Workers Settings'!$N:$N,1,'Workers Settings'!$H:$H,CH$3),"Warning!",IF('Demand Locations'!CJ130=0,"",COUNTIFS('Workers Settings'!$M:$M,$B130,'Workers Settings'!$N:$N,1,'Workers Settings'!$H:$H,CH$3)/'Demand Locations'!CJ130)))</f>
        <v/>
      </c>
      <c r="CI130" s="24" t="str">
        <f>IF(OR($B130="",CI$3="",'Demand Locations'!CK130=""),"",IF('Demand Locations'!CK130&lt;COUNTIFS('Workers Settings'!$M:$M,$B130,'Workers Settings'!$N:$N,1,'Workers Settings'!$H:$H,CI$3),"Warning!",IF('Demand Locations'!CK130=0,"",COUNTIFS('Workers Settings'!$M:$M,$B130,'Workers Settings'!$N:$N,1,'Workers Settings'!$H:$H,CI$3)/'Demand Locations'!CK130)))</f>
        <v/>
      </c>
      <c r="CJ130" s="24" t="str">
        <f>IF(OR($B130="",CJ$3="",'Demand Locations'!CL130=""),"",IF('Demand Locations'!CL130&lt;COUNTIFS('Workers Settings'!$M:$M,$B130,'Workers Settings'!$N:$N,1,'Workers Settings'!$H:$H,CJ$3),"Warning!",IF('Demand Locations'!CL130=0,"",COUNTIFS('Workers Settings'!$M:$M,$B130,'Workers Settings'!$N:$N,1,'Workers Settings'!$H:$H,CJ$3)/'Demand Locations'!CL130)))</f>
        <v/>
      </c>
      <c r="CK130" s="24" t="str">
        <f>IF(OR($B130="",CK$3="",'Demand Locations'!CM130=""),"",IF('Demand Locations'!CM130&lt;COUNTIFS('Workers Settings'!$M:$M,$B130,'Workers Settings'!$N:$N,1,'Workers Settings'!$H:$H,CK$3),"Warning!",IF('Demand Locations'!CM130=0,"",COUNTIFS('Workers Settings'!$M:$M,$B130,'Workers Settings'!$N:$N,1,'Workers Settings'!$H:$H,CK$3)/'Demand Locations'!CM130)))</f>
        <v/>
      </c>
      <c r="CL130" s="24" t="str">
        <f>IF(OR($B130="",CL$3="",'Demand Locations'!CN130=""),"",IF('Demand Locations'!CN130&lt;COUNTIFS('Workers Settings'!$M:$M,$B130,'Workers Settings'!$N:$N,1,'Workers Settings'!$H:$H,CL$3),"Warning!",IF('Demand Locations'!CN130=0,"",COUNTIFS('Workers Settings'!$M:$M,$B130,'Workers Settings'!$N:$N,1,'Workers Settings'!$H:$H,CL$3)/'Demand Locations'!CN130)))</f>
        <v/>
      </c>
      <c r="CM130" s="24" t="str">
        <f>IF(OR($B130="",CM$3="",'Demand Locations'!CO130=""),"",IF('Demand Locations'!CO130&lt;COUNTIFS('Workers Settings'!$M:$M,$B130,'Workers Settings'!$N:$N,1,'Workers Settings'!$H:$H,CM$3),"Warning!",IF('Demand Locations'!CO130=0,"",COUNTIFS('Workers Settings'!$M:$M,$B130,'Workers Settings'!$N:$N,1,'Workers Settings'!$H:$H,CM$3)/'Demand Locations'!CO130)))</f>
        <v/>
      </c>
      <c r="CN130" s="24" t="str">
        <f>IF(OR($B130="",CN$3="",'Demand Locations'!CP130=""),"",IF('Demand Locations'!CP130&lt;COUNTIFS('Workers Settings'!$M:$M,$B130,'Workers Settings'!$N:$N,1,'Workers Settings'!$H:$H,CN$3),"Warning!",IF('Demand Locations'!CP130=0,"",COUNTIFS('Workers Settings'!$M:$M,$B130,'Workers Settings'!$N:$N,1,'Workers Settings'!$H:$H,CN$3)/'Demand Locations'!CP130)))</f>
        <v/>
      </c>
      <c r="CO130" s="24" t="str">
        <f>IF(OR($B130="",CO$3="",'Demand Locations'!CQ130=""),"",IF('Demand Locations'!CQ130&lt;COUNTIFS('Workers Settings'!$M:$M,$B130,'Workers Settings'!$N:$N,1,'Workers Settings'!$H:$H,CO$3),"Warning!",IF('Demand Locations'!CQ130=0,"",COUNTIFS('Workers Settings'!$M:$M,$B130,'Workers Settings'!$N:$N,1,'Workers Settings'!$H:$H,CO$3)/'Demand Locations'!CQ130)))</f>
        <v/>
      </c>
      <c r="CP130" s="24" t="str">
        <f>IF(OR($B130="",CP$3="",'Demand Locations'!CR130=""),"",IF('Demand Locations'!CR130&lt;COUNTIFS('Workers Settings'!$M:$M,$B130,'Workers Settings'!$N:$N,1,'Workers Settings'!$H:$H,CP$3),"Warning!",IF('Demand Locations'!CR130=0,"",COUNTIFS('Workers Settings'!$M:$M,$B130,'Workers Settings'!$N:$N,1,'Workers Settings'!$H:$H,CP$3)/'Demand Locations'!CR130)))</f>
        <v/>
      </c>
      <c r="CQ130" s="24" t="str">
        <f>IF(OR($B130="",CQ$3="",'Demand Locations'!CS130=""),"",IF('Demand Locations'!CS130&lt;COUNTIFS('Workers Settings'!$M:$M,$B130,'Workers Settings'!$N:$N,1,'Workers Settings'!$H:$H,CQ$3),"Warning!",IF('Demand Locations'!CS130=0,"",COUNTIFS('Workers Settings'!$M:$M,$B130,'Workers Settings'!$N:$N,1,'Workers Settings'!$H:$H,CQ$3)/'Demand Locations'!CS130)))</f>
        <v/>
      </c>
      <c r="CR130" s="24" t="str">
        <f>IF(OR($B130="",CR$3="",'Demand Locations'!CT130=""),"",IF('Demand Locations'!CT130&lt;COUNTIFS('Workers Settings'!$M:$M,$B130,'Workers Settings'!$N:$N,1,'Workers Settings'!$H:$H,CR$3),"Warning!",IF('Demand Locations'!CT130=0,"",COUNTIFS('Workers Settings'!$M:$M,$B130,'Workers Settings'!$N:$N,1,'Workers Settings'!$H:$H,CR$3)/'Demand Locations'!CT130)))</f>
        <v/>
      </c>
      <c r="CS130" s="24" t="str">
        <f>IF(OR($B130="",CS$3="",'Demand Locations'!CU130=""),"",IF('Demand Locations'!CU130&lt;COUNTIFS('Workers Settings'!$M:$M,$B130,'Workers Settings'!$N:$N,1,'Workers Settings'!$H:$H,CS$3),"Warning!",IF('Demand Locations'!CU130=0,"",COUNTIFS('Workers Settings'!$M:$M,$B130,'Workers Settings'!$N:$N,1,'Workers Settings'!$H:$H,CS$3)/'Demand Locations'!CU130)))</f>
        <v/>
      </c>
      <c r="CT130" s="24" t="str">
        <f>IF(OR($B130="",CT$3="",'Demand Locations'!CV130=""),"",IF('Demand Locations'!CV130&lt;COUNTIFS('Workers Settings'!$M:$M,$B130,'Workers Settings'!$N:$N,1,'Workers Settings'!$H:$H,CT$3),"Warning!",IF('Demand Locations'!CV130=0,"",COUNTIFS('Workers Settings'!$M:$M,$B130,'Workers Settings'!$N:$N,1,'Workers Settings'!$H:$H,CT$3)/'Demand Locations'!CV130)))</f>
        <v/>
      </c>
      <c r="CU130" s="24" t="str">
        <f>IF(OR($B130="",CU$3="",'Demand Locations'!CW130=""),"",IF('Demand Locations'!CW130&lt;COUNTIFS('Workers Settings'!$M:$M,$B130,'Workers Settings'!$N:$N,1,'Workers Settings'!$H:$H,CU$3),"Warning!",IF('Demand Locations'!CW130=0,"",COUNTIFS('Workers Settings'!$M:$M,$B130,'Workers Settings'!$N:$N,1,'Workers Settings'!$H:$H,CU$3)/'Demand Locations'!CW130)))</f>
        <v/>
      </c>
      <c r="CV130" s="24" t="str">
        <f>IF(OR($B130="",CV$3="",'Demand Locations'!CX130=""),"",IF('Demand Locations'!CX130&lt;COUNTIFS('Workers Settings'!$M:$M,$B130,'Workers Settings'!$N:$N,1,'Workers Settings'!$H:$H,CV$3),"Warning!",IF('Demand Locations'!CX130=0,"",COUNTIFS('Workers Settings'!$M:$M,$B130,'Workers Settings'!$N:$N,1,'Workers Settings'!$H:$H,CV$3)/'Demand Locations'!CX130)))</f>
        <v/>
      </c>
      <c r="CW130" s="24" t="str">
        <f>IF(OR($B130="",CW$3="",'Demand Locations'!CY130=""),"",IF('Demand Locations'!CY130&lt;COUNTIFS('Workers Settings'!$M:$M,$B130,'Workers Settings'!$N:$N,1,'Workers Settings'!$H:$H,CW$3),"Warning!",IF('Demand Locations'!CY130=0,"",COUNTIFS('Workers Settings'!$M:$M,$B130,'Workers Settings'!$N:$N,1,'Workers Settings'!$H:$H,CW$3)/'Demand Locations'!CY130)))</f>
        <v/>
      </c>
      <c r="CX130" s="24" t="str">
        <f>IF(OR($B130="",CX$3="",'Demand Locations'!CZ130=""),"",IF('Demand Locations'!CZ130&lt;COUNTIFS('Workers Settings'!$M:$M,$B130,'Workers Settings'!$N:$N,1,'Workers Settings'!$H:$H,CX$3),"Warning!",IF('Demand Locations'!CZ130=0,"",COUNTIFS('Workers Settings'!$M:$M,$B130,'Workers Settings'!$N:$N,1,'Workers Settings'!$H:$H,CX$3)/'Demand Locations'!CZ130)))</f>
        <v/>
      </c>
      <c r="CY130" s="24" t="str">
        <f>IF(OR($B130="",CY$3="",'Demand Locations'!DA130=""),"",IF('Demand Locations'!DA130&lt;COUNTIFS('Workers Settings'!$M:$M,$B130,'Workers Settings'!$N:$N,1,'Workers Settings'!$H:$H,CY$3),"Warning!",IF('Demand Locations'!DA130=0,"",COUNTIFS('Workers Settings'!$M:$M,$B130,'Workers Settings'!$N:$N,1,'Workers Settings'!$H:$H,CY$3)/'Demand Locations'!DA130)))</f>
        <v/>
      </c>
      <c r="CZ130" s="24" t="str">
        <f>IF(OR($B130="",CZ$3="",'Demand Locations'!DB130=""),"",IF('Demand Locations'!DB130&lt;COUNTIFS('Workers Settings'!$M:$M,$B130,'Workers Settings'!$N:$N,1,'Workers Settings'!$H:$H,CZ$3),"Warning!",IF('Demand Locations'!DB130=0,"",COUNTIFS('Workers Settings'!$M:$M,$B130,'Workers Settings'!$N:$N,1,'Workers Settings'!$H:$H,CZ$3)/'Demand Locations'!DB130)))</f>
        <v/>
      </c>
    </row>
    <row r="131" spans="1:104" x14ac:dyDescent="0.25">
      <c r="A131" s="7">
        <f t="shared" si="1"/>
        <v>127</v>
      </c>
      <c r="B131" s="7" t="str">
        <f>IF('Demand Locations'!B131&lt;&gt;"",'Demand Locations'!B131,"")</f>
        <v/>
      </c>
      <c r="C131" s="29" t="str">
        <f>IF(B131="","",SUMIFS('Workers Assignments'!Z:Z,'Workers Settings'!M:M,B131,'Workers Settings'!N:N,1))</f>
        <v/>
      </c>
      <c r="D131" s="24" t="str">
        <f>IF(OR(B131="",'Demand Locations'!E131=""),"",IF('Demand Locations'!E131&lt;C131,"Warning!",IF('Demand Locations'!E131=0,"",C131/'Demand Locations'!E131)))</f>
        <v/>
      </c>
      <c r="E131" s="44" t="str">
        <f>IF(OR($B131="",E$3="",'Demand Locations'!G131=""),"",IF('Demand Locations'!G131&lt;COUNTIFS('Workers Settings'!$M:$M,$B131,'Workers Settings'!$N:$N,1,'Workers Settings'!$H:$H,E$3),"Warning!",IF('Demand Locations'!G131=0,"",COUNTIFS('Workers Settings'!$M:$M,$B131,'Workers Settings'!$N:$N,1,'Workers Settings'!$H:$H,E$3)/'Demand Locations'!G131)))</f>
        <v/>
      </c>
      <c r="F131" s="24" t="str">
        <f>IF(OR($B131="",F$3="",'Demand Locations'!H131=""),"",IF('Demand Locations'!H131&lt;COUNTIFS('Workers Settings'!$M:$M,$B131,'Workers Settings'!$N:$N,1,'Workers Settings'!$H:$H,F$3),"Warning!",IF('Demand Locations'!H131=0,"",COUNTIFS('Workers Settings'!$M:$M,$B131,'Workers Settings'!$N:$N,1,'Workers Settings'!$H:$H,F$3)/'Demand Locations'!H131)))</f>
        <v/>
      </c>
      <c r="G131" s="24" t="str">
        <f>IF(OR($B131="",G$3="",'Demand Locations'!I131=""),"",IF('Demand Locations'!I131&lt;COUNTIFS('Workers Settings'!$M:$M,$B131,'Workers Settings'!$N:$N,1,'Workers Settings'!$H:$H,G$3),"Warning!",IF('Demand Locations'!I131=0,"",COUNTIFS('Workers Settings'!$M:$M,$B131,'Workers Settings'!$N:$N,1,'Workers Settings'!$H:$H,G$3)/'Demand Locations'!I131)))</f>
        <v/>
      </c>
      <c r="H131" s="24" t="str">
        <f>IF(OR($B131="",H$3="",'Demand Locations'!J131=""),"",IF('Demand Locations'!J131&lt;COUNTIFS('Workers Settings'!$M:$M,$B131,'Workers Settings'!$N:$N,1,'Workers Settings'!$H:$H,H$3),"Warning!",IF('Demand Locations'!J131=0,"",COUNTIFS('Workers Settings'!$M:$M,$B131,'Workers Settings'!$N:$N,1,'Workers Settings'!$H:$H,H$3)/'Demand Locations'!J131)))</f>
        <v/>
      </c>
      <c r="I131" s="24" t="str">
        <f>IF(OR($B131="",I$3="",'Demand Locations'!K131=""),"",IF('Demand Locations'!K131&lt;COUNTIFS('Workers Settings'!$M:$M,$B131,'Workers Settings'!$N:$N,1,'Workers Settings'!$H:$H,I$3),"Warning!",IF('Demand Locations'!K131=0,"",COUNTIFS('Workers Settings'!$M:$M,$B131,'Workers Settings'!$N:$N,1,'Workers Settings'!$H:$H,I$3)/'Demand Locations'!K131)))</f>
        <v/>
      </c>
      <c r="J131" s="24" t="str">
        <f>IF(OR($B131="",J$3="",'Demand Locations'!L131=""),"",IF('Demand Locations'!L131&lt;COUNTIFS('Workers Settings'!$M:$M,$B131,'Workers Settings'!$N:$N,1,'Workers Settings'!$H:$H,J$3),"Warning!",IF('Demand Locations'!L131=0,"",COUNTIFS('Workers Settings'!$M:$M,$B131,'Workers Settings'!$N:$N,1,'Workers Settings'!$H:$H,J$3)/'Demand Locations'!L131)))</f>
        <v/>
      </c>
      <c r="K131" s="24" t="str">
        <f>IF(OR($B131="",K$3="",'Demand Locations'!M131=""),"",IF('Demand Locations'!M131&lt;COUNTIFS('Workers Settings'!$M:$M,$B131,'Workers Settings'!$N:$N,1,'Workers Settings'!$H:$H,K$3),"Warning!",IF('Demand Locations'!M131=0,"",COUNTIFS('Workers Settings'!$M:$M,$B131,'Workers Settings'!$N:$N,1,'Workers Settings'!$H:$H,K$3)/'Demand Locations'!M131)))</f>
        <v/>
      </c>
      <c r="L131" s="24" t="str">
        <f>IF(OR($B131="",L$3="",'Demand Locations'!N131=""),"",IF('Demand Locations'!N131&lt;COUNTIFS('Workers Settings'!$M:$M,$B131,'Workers Settings'!$N:$N,1,'Workers Settings'!$H:$H,L$3),"Warning!",IF('Demand Locations'!N131=0,"",COUNTIFS('Workers Settings'!$M:$M,$B131,'Workers Settings'!$N:$N,1,'Workers Settings'!$H:$H,L$3)/'Demand Locations'!N131)))</f>
        <v/>
      </c>
      <c r="M131" s="24" t="str">
        <f>IF(OR($B131="",M$3="",'Demand Locations'!O131=""),"",IF('Demand Locations'!O131&lt;COUNTIFS('Workers Settings'!$M:$M,$B131,'Workers Settings'!$N:$N,1,'Workers Settings'!$H:$H,M$3),"Warning!",IF('Demand Locations'!O131=0,"",COUNTIFS('Workers Settings'!$M:$M,$B131,'Workers Settings'!$N:$N,1,'Workers Settings'!$H:$H,M$3)/'Demand Locations'!O131)))</f>
        <v/>
      </c>
      <c r="N131" s="24" t="str">
        <f>IF(OR($B131="",N$3="",'Demand Locations'!P131=""),"",IF('Demand Locations'!P131&lt;COUNTIFS('Workers Settings'!$M:$M,$B131,'Workers Settings'!$N:$N,1,'Workers Settings'!$H:$H,N$3),"Warning!",IF('Demand Locations'!P131=0,"",COUNTIFS('Workers Settings'!$M:$M,$B131,'Workers Settings'!$N:$N,1,'Workers Settings'!$H:$H,N$3)/'Demand Locations'!P131)))</f>
        <v/>
      </c>
      <c r="O131" s="24" t="str">
        <f>IF(OR($B131="",O$3="",'Demand Locations'!Q131=""),"",IF('Demand Locations'!Q131&lt;COUNTIFS('Workers Settings'!$M:$M,$B131,'Workers Settings'!$N:$N,1,'Workers Settings'!$H:$H,O$3),"Warning!",IF('Demand Locations'!Q131=0,"",COUNTIFS('Workers Settings'!$M:$M,$B131,'Workers Settings'!$N:$N,1,'Workers Settings'!$H:$H,O$3)/'Demand Locations'!Q131)))</f>
        <v/>
      </c>
      <c r="P131" s="24" t="str">
        <f>IF(OR($B131="",P$3="",'Demand Locations'!R131=""),"",IF('Demand Locations'!R131&lt;COUNTIFS('Workers Settings'!$M:$M,$B131,'Workers Settings'!$N:$N,1,'Workers Settings'!$H:$H,P$3),"Warning!",IF('Demand Locations'!R131=0,"",COUNTIFS('Workers Settings'!$M:$M,$B131,'Workers Settings'!$N:$N,1,'Workers Settings'!$H:$H,P$3)/'Demand Locations'!R131)))</f>
        <v/>
      </c>
      <c r="Q131" s="24" t="str">
        <f>IF(OR($B131="",Q$3="",'Demand Locations'!S131=""),"",IF('Demand Locations'!S131&lt;COUNTIFS('Workers Settings'!$M:$M,$B131,'Workers Settings'!$N:$N,1,'Workers Settings'!$H:$H,Q$3),"Warning!",IF('Demand Locations'!S131=0,"",COUNTIFS('Workers Settings'!$M:$M,$B131,'Workers Settings'!$N:$N,1,'Workers Settings'!$H:$H,Q$3)/'Demand Locations'!S131)))</f>
        <v/>
      </c>
      <c r="R131" s="24" t="str">
        <f>IF(OR($B131="",R$3="",'Demand Locations'!T131=""),"",IF('Demand Locations'!T131&lt;COUNTIFS('Workers Settings'!$M:$M,$B131,'Workers Settings'!$N:$N,1,'Workers Settings'!$H:$H,R$3),"Warning!",IF('Demand Locations'!T131=0,"",COUNTIFS('Workers Settings'!$M:$M,$B131,'Workers Settings'!$N:$N,1,'Workers Settings'!$H:$H,R$3)/'Demand Locations'!T131)))</f>
        <v/>
      </c>
      <c r="S131" s="24" t="str">
        <f>IF(OR($B131="",S$3="",'Demand Locations'!U131=""),"",IF('Demand Locations'!U131&lt;COUNTIFS('Workers Settings'!$M:$M,$B131,'Workers Settings'!$N:$N,1,'Workers Settings'!$H:$H,S$3),"Warning!",IF('Demand Locations'!U131=0,"",COUNTIFS('Workers Settings'!$M:$M,$B131,'Workers Settings'!$N:$N,1,'Workers Settings'!$H:$H,S$3)/'Demand Locations'!U131)))</f>
        <v/>
      </c>
      <c r="T131" s="24" t="str">
        <f>IF(OR($B131="",T$3="",'Demand Locations'!V131=""),"",IF('Demand Locations'!V131&lt;COUNTIFS('Workers Settings'!$M:$M,$B131,'Workers Settings'!$N:$N,1,'Workers Settings'!$H:$H,T$3),"Warning!",IF('Demand Locations'!V131=0,"",COUNTIFS('Workers Settings'!$M:$M,$B131,'Workers Settings'!$N:$N,1,'Workers Settings'!$H:$H,T$3)/'Demand Locations'!V131)))</f>
        <v/>
      </c>
      <c r="U131" s="24" t="str">
        <f>IF(OR($B131="",U$3="",'Demand Locations'!W131=""),"",IF('Demand Locations'!W131&lt;COUNTIFS('Workers Settings'!$M:$M,$B131,'Workers Settings'!$N:$N,1,'Workers Settings'!$H:$H,U$3),"Warning!",IF('Demand Locations'!W131=0,"",COUNTIFS('Workers Settings'!$M:$M,$B131,'Workers Settings'!$N:$N,1,'Workers Settings'!$H:$H,U$3)/'Demand Locations'!W131)))</f>
        <v/>
      </c>
      <c r="V131" s="24" t="str">
        <f>IF(OR($B131="",V$3="",'Demand Locations'!X131=""),"",IF('Demand Locations'!X131&lt;COUNTIFS('Workers Settings'!$M:$M,$B131,'Workers Settings'!$N:$N,1,'Workers Settings'!$H:$H,V$3),"Warning!",IF('Demand Locations'!X131=0,"",COUNTIFS('Workers Settings'!$M:$M,$B131,'Workers Settings'!$N:$N,1,'Workers Settings'!$H:$H,V$3)/'Demand Locations'!X131)))</f>
        <v/>
      </c>
      <c r="W131" s="24" t="str">
        <f>IF(OR($B131="",W$3="",'Demand Locations'!Y131=""),"",IF('Demand Locations'!Y131&lt;COUNTIFS('Workers Settings'!$M:$M,$B131,'Workers Settings'!$N:$N,1,'Workers Settings'!$H:$H,W$3),"Warning!",IF('Demand Locations'!Y131=0,"",COUNTIFS('Workers Settings'!$M:$M,$B131,'Workers Settings'!$N:$N,1,'Workers Settings'!$H:$H,W$3)/'Demand Locations'!Y131)))</f>
        <v/>
      </c>
      <c r="X131" s="24" t="str">
        <f>IF(OR($B131="",X$3="",'Demand Locations'!Z131=""),"",IF('Demand Locations'!Z131&lt;COUNTIFS('Workers Settings'!$M:$M,$B131,'Workers Settings'!$N:$N,1,'Workers Settings'!$H:$H,X$3),"Warning!",IF('Demand Locations'!Z131=0,"",COUNTIFS('Workers Settings'!$M:$M,$B131,'Workers Settings'!$N:$N,1,'Workers Settings'!$H:$H,X$3)/'Demand Locations'!Z131)))</f>
        <v/>
      </c>
      <c r="Y131" s="24" t="str">
        <f>IF(OR($B131="",Y$3="",'Demand Locations'!AA131=""),"",IF('Demand Locations'!AA131&lt;COUNTIFS('Workers Settings'!$M:$M,$B131,'Workers Settings'!$N:$N,1,'Workers Settings'!$H:$H,Y$3),"Warning!",IF('Demand Locations'!AA131=0,"",COUNTIFS('Workers Settings'!$M:$M,$B131,'Workers Settings'!$N:$N,1,'Workers Settings'!$H:$H,Y$3)/'Demand Locations'!AA131)))</f>
        <v/>
      </c>
      <c r="Z131" s="24" t="str">
        <f>IF(OR($B131="",Z$3="",'Demand Locations'!AB131=""),"",IF('Demand Locations'!AB131&lt;COUNTIFS('Workers Settings'!$M:$M,$B131,'Workers Settings'!$N:$N,1,'Workers Settings'!$H:$H,Z$3),"Warning!",IF('Demand Locations'!AB131=0,"",COUNTIFS('Workers Settings'!$M:$M,$B131,'Workers Settings'!$N:$N,1,'Workers Settings'!$H:$H,Z$3)/'Demand Locations'!AB131)))</f>
        <v/>
      </c>
      <c r="AA131" s="24" t="str">
        <f>IF(OR($B131="",AA$3="",'Demand Locations'!AC131=""),"",IF('Demand Locations'!AC131&lt;COUNTIFS('Workers Settings'!$M:$M,$B131,'Workers Settings'!$N:$N,1,'Workers Settings'!$H:$H,AA$3),"Warning!",IF('Demand Locations'!AC131=0,"",COUNTIFS('Workers Settings'!$M:$M,$B131,'Workers Settings'!$N:$N,1,'Workers Settings'!$H:$H,AA$3)/'Demand Locations'!AC131)))</f>
        <v/>
      </c>
      <c r="AB131" s="24" t="str">
        <f>IF(OR($B131="",AB$3="",'Demand Locations'!AD131=""),"",IF('Demand Locations'!AD131&lt;COUNTIFS('Workers Settings'!$M:$M,$B131,'Workers Settings'!$N:$N,1,'Workers Settings'!$H:$H,AB$3),"Warning!",IF('Demand Locations'!AD131=0,"",COUNTIFS('Workers Settings'!$M:$M,$B131,'Workers Settings'!$N:$N,1,'Workers Settings'!$H:$H,AB$3)/'Demand Locations'!AD131)))</f>
        <v/>
      </c>
      <c r="AC131" s="24" t="str">
        <f>IF(OR($B131="",AC$3="",'Demand Locations'!AE131=""),"",IF('Demand Locations'!AE131&lt;COUNTIFS('Workers Settings'!$M:$M,$B131,'Workers Settings'!$N:$N,1,'Workers Settings'!$H:$H,AC$3),"Warning!",IF('Demand Locations'!AE131=0,"",COUNTIFS('Workers Settings'!$M:$M,$B131,'Workers Settings'!$N:$N,1,'Workers Settings'!$H:$H,AC$3)/'Demand Locations'!AE131)))</f>
        <v/>
      </c>
      <c r="AD131" s="24" t="str">
        <f>IF(OR($B131="",AD$3="",'Demand Locations'!AF131=""),"",IF('Demand Locations'!AF131&lt;COUNTIFS('Workers Settings'!$M:$M,$B131,'Workers Settings'!$N:$N,1,'Workers Settings'!$H:$H,AD$3),"Warning!",IF('Demand Locations'!AF131=0,"",COUNTIFS('Workers Settings'!$M:$M,$B131,'Workers Settings'!$N:$N,1,'Workers Settings'!$H:$H,AD$3)/'Demand Locations'!AF131)))</f>
        <v/>
      </c>
      <c r="AE131" s="24" t="str">
        <f>IF(OR($B131="",AE$3="",'Demand Locations'!AG131=""),"",IF('Demand Locations'!AG131&lt;COUNTIFS('Workers Settings'!$M:$M,$B131,'Workers Settings'!$N:$N,1,'Workers Settings'!$H:$H,AE$3),"Warning!",IF('Demand Locations'!AG131=0,"",COUNTIFS('Workers Settings'!$M:$M,$B131,'Workers Settings'!$N:$N,1,'Workers Settings'!$H:$H,AE$3)/'Demand Locations'!AG131)))</f>
        <v/>
      </c>
      <c r="AF131" s="24" t="str">
        <f>IF(OR($B131="",AF$3="",'Demand Locations'!AH131=""),"",IF('Demand Locations'!AH131&lt;COUNTIFS('Workers Settings'!$M:$M,$B131,'Workers Settings'!$N:$N,1,'Workers Settings'!$H:$H,AF$3),"Warning!",IF('Demand Locations'!AH131=0,"",COUNTIFS('Workers Settings'!$M:$M,$B131,'Workers Settings'!$N:$N,1,'Workers Settings'!$H:$H,AF$3)/'Demand Locations'!AH131)))</f>
        <v/>
      </c>
      <c r="AG131" s="24" t="str">
        <f>IF(OR($B131="",AG$3="",'Demand Locations'!AI131=""),"",IF('Demand Locations'!AI131&lt;COUNTIFS('Workers Settings'!$M:$M,$B131,'Workers Settings'!$N:$N,1,'Workers Settings'!$H:$H,AG$3),"Warning!",IF('Demand Locations'!AI131=0,"",COUNTIFS('Workers Settings'!$M:$M,$B131,'Workers Settings'!$N:$N,1,'Workers Settings'!$H:$H,AG$3)/'Demand Locations'!AI131)))</f>
        <v/>
      </c>
      <c r="AH131" s="24" t="str">
        <f>IF(OR($B131="",AH$3="",'Demand Locations'!AJ131=""),"",IF('Demand Locations'!AJ131&lt;COUNTIFS('Workers Settings'!$M:$M,$B131,'Workers Settings'!$N:$N,1,'Workers Settings'!$H:$H,AH$3),"Warning!",IF('Demand Locations'!AJ131=0,"",COUNTIFS('Workers Settings'!$M:$M,$B131,'Workers Settings'!$N:$N,1,'Workers Settings'!$H:$H,AH$3)/'Demand Locations'!AJ131)))</f>
        <v/>
      </c>
      <c r="AI131" s="24" t="str">
        <f>IF(OR($B131="",AI$3="",'Demand Locations'!AK131=""),"",IF('Demand Locations'!AK131&lt;COUNTIFS('Workers Settings'!$M:$M,$B131,'Workers Settings'!$N:$N,1,'Workers Settings'!$H:$H,AI$3),"Warning!",IF('Demand Locations'!AK131=0,"",COUNTIFS('Workers Settings'!$M:$M,$B131,'Workers Settings'!$N:$N,1,'Workers Settings'!$H:$H,AI$3)/'Demand Locations'!AK131)))</f>
        <v/>
      </c>
      <c r="AJ131" s="24" t="str">
        <f>IF(OR($B131="",AJ$3="",'Demand Locations'!AL131=""),"",IF('Demand Locations'!AL131&lt;COUNTIFS('Workers Settings'!$M:$M,$B131,'Workers Settings'!$N:$N,1,'Workers Settings'!$H:$H,AJ$3),"Warning!",IF('Demand Locations'!AL131=0,"",COUNTIFS('Workers Settings'!$M:$M,$B131,'Workers Settings'!$N:$N,1,'Workers Settings'!$H:$H,AJ$3)/'Demand Locations'!AL131)))</f>
        <v/>
      </c>
      <c r="AK131" s="24" t="str">
        <f>IF(OR($B131="",AK$3="",'Demand Locations'!AM131=""),"",IF('Demand Locations'!AM131&lt;COUNTIFS('Workers Settings'!$M:$M,$B131,'Workers Settings'!$N:$N,1,'Workers Settings'!$H:$H,AK$3),"Warning!",IF('Demand Locations'!AM131=0,"",COUNTIFS('Workers Settings'!$M:$M,$B131,'Workers Settings'!$N:$N,1,'Workers Settings'!$H:$H,AK$3)/'Demand Locations'!AM131)))</f>
        <v/>
      </c>
      <c r="AL131" s="24" t="str">
        <f>IF(OR($B131="",AL$3="",'Demand Locations'!AN131=""),"",IF('Demand Locations'!AN131&lt;COUNTIFS('Workers Settings'!$M:$M,$B131,'Workers Settings'!$N:$N,1,'Workers Settings'!$H:$H,AL$3),"Warning!",IF('Demand Locations'!AN131=0,"",COUNTIFS('Workers Settings'!$M:$M,$B131,'Workers Settings'!$N:$N,1,'Workers Settings'!$H:$H,AL$3)/'Demand Locations'!AN131)))</f>
        <v/>
      </c>
      <c r="AM131" s="24" t="str">
        <f>IF(OR($B131="",AM$3="",'Demand Locations'!AO131=""),"",IF('Demand Locations'!AO131&lt;COUNTIFS('Workers Settings'!$M:$M,$B131,'Workers Settings'!$N:$N,1,'Workers Settings'!$H:$H,AM$3),"Warning!",IF('Demand Locations'!AO131=0,"",COUNTIFS('Workers Settings'!$M:$M,$B131,'Workers Settings'!$N:$N,1,'Workers Settings'!$H:$H,AM$3)/'Demand Locations'!AO131)))</f>
        <v/>
      </c>
      <c r="AN131" s="24" t="str">
        <f>IF(OR($B131="",AN$3="",'Demand Locations'!AP131=""),"",IF('Demand Locations'!AP131&lt;COUNTIFS('Workers Settings'!$M:$M,$B131,'Workers Settings'!$N:$N,1,'Workers Settings'!$H:$H,AN$3),"Warning!",IF('Demand Locations'!AP131=0,"",COUNTIFS('Workers Settings'!$M:$M,$B131,'Workers Settings'!$N:$N,1,'Workers Settings'!$H:$H,AN$3)/'Demand Locations'!AP131)))</f>
        <v/>
      </c>
      <c r="AO131" s="24" t="str">
        <f>IF(OR($B131="",AO$3="",'Demand Locations'!AQ131=""),"",IF('Demand Locations'!AQ131&lt;COUNTIFS('Workers Settings'!$M:$M,$B131,'Workers Settings'!$N:$N,1,'Workers Settings'!$H:$H,AO$3),"Warning!",IF('Demand Locations'!AQ131=0,"",COUNTIFS('Workers Settings'!$M:$M,$B131,'Workers Settings'!$N:$N,1,'Workers Settings'!$H:$H,AO$3)/'Demand Locations'!AQ131)))</f>
        <v/>
      </c>
      <c r="AP131" s="24" t="str">
        <f>IF(OR($B131="",AP$3="",'Demand Locations'!AR131=""),"",IF('Demand Locations'!AR131&lt;COUNTIFS('Workers Settings'!$M:$M,$B131,'Workers Settings'!$N:$N,1,'Workers Settings'!$H:$H,AP$3),"Warning!",IF('Demand Locations'!AR131=0,"",COUNTIFS('Workers Settings'!$M:$M,$B131,'Workers Settings'!$N:$N,1,'Workers Settings'!$H:$H,AP$3)/'Demand Locations'!AR131)))</f>
        <v/>
      </c>
      <c r="AQ131" s="24" t="str">
        <f>IF(OR($B131="",AQ$3="",'Demand Locations'!AS131=""),"",IF('Demand Locations'!AS131&lt;COUNTIFS('Workers Settings'!$M:$M,$B131,'Workers Settings'!$N:$N,1,'Workers Settings'!$H:$H,AQ$3),"Warning!",IF('Demand Locations'!AS131=0,"",COUNTIFS('Workers Settings'!$M:$M,$B131,'Workers Settings'!$N:$N,1,'Workers Settings'!$H:$H,AQ$3)/'Demand Locations'!AS131)))</f>
        <v/>
      </c>
      <c r="AR131" s="24" t="str">
        <f>IF(OR($B131="",AR$3="",'Demand Locations'!AT131=""),"",IF('Demand Locations'!AT131&lt;COUNTIFS('Workers Settings'!$M:$M,$B131,'Workers Settings'!$N:$N,1,'Workers Settings'!$H:$H,AR$3),"Warning!",IF('Demand Locations'!AT131=0,"",COUNTIFS('Workers Settings'!$M:$M,$B131,'Workers Settings'!$N:$N,1,'Workers Settings'!$H:$H,AR$3)/'Demand Locations'!AT131)))</f>
        <v/>
      </c>
      <c r="AS131" s="24" t="str">
        <f>IF(OR($B131="",AS$3="",'Demand Locations'!AU131=""),"",IF('Demand Locations'!AU131&lt;COUNTIFS('Workers Settings'!$M:$M,$B131,'Workers Settings'!$N:$N,1,'Workers Settings'!$H:$H,AS$3),"Warning!",IF('Demand Locations'!AU131=0,"",COUNTIFS('Workers Settings'!$M:$M,$B131,'Workers Settings'!$N:$N,1,'Workers Settings'!$H:$H,AS$3)/'Demand Locations'!AU131)))</f>
        <v/>
      </c>
      <c r="AT131" s="24" t="str">
        <f>IF(OR($B131="",AT$3="",'Demand Locations'!AV131=""),"",IF('Demand Locations'!AV131&lt;COUNTIFS('Workers Settings'!$M:$M,$B131,'Workers Settings'!$N:$N,1,'Workers Settings'!$H:$H,AT$3),"Warning!",IF('Demand Locations'!AV131=0,"",COUNTIFS('Workers Settings'!$M:$M,$B131,'Workers Settings'!$N:$N,1,'Workers Settings'!$H:$H,AT$3)/'Demand Locations'!AV131)))</f>
        <v/>
      </c>
      <c r="AU131" s="24" t="str">
        <f>IF(OR($B131="",AU$3="",'Demand Locations'!AW131=""),"",IF('Demand Locations'!AW131&lt;COUNTIFS('Workers Settings'!$M:$M,$B131,'Workers Settings'!$N:$N,1,'Workers Settings'!$H:$H,AU$3),"Warning!",IF('Demand Locations'!AW131=0,"",COUNTIFS('Workers Settings'!$M:$M,$B131,'Workers Settings'!$N:$N,1,'Workers Settings'!$H:$H,AU$3)/'Demand Locations'!AW131)))</f>
        <v/>
      </c>
      <c r="AV131" s="24" t="str">
        <f>IF(OR($B131="",AV$3="",'Demand Locations'!AX131=""),"",IF('Demand Locations'!AX131&lt;COUNTIFS('Workers Settings'!$M:$M,$B131,'Workers Settings'!$N:$N,1,'Workers Settings'!$H:$H,AV$3),"Warning!",IF('Demand Locations'!AX131=0,"",COUNTIFS('Workers Settings'!$M:$M,$B131,'Workers Settings'!$N:$N,1,'Workers Settings'!$H:$H,AV$3)/'Demand Locations'!AX131)))</f>
        <v/>
      </c>
      <c r="AW131" s="24" t="str">
        <f>IF(OR($B131="",AW$3="",'Demand Locations'!AY131=""),"",IF('Demand Locations'!AY131&lt;COUNTIFS('Workers Settings'!$M:$M,$B131,'Workers Settings'!$N:$N,1,'Workers Settings'!$H:$H,AW$3),"Warning!",IF('Demand Locations'!AY131=0,"",COUNTIFS('Workers Settings'!$M:$M,$B131,'Workers Settings'!$N:$N,1,'Workers Settings'!$H:$H,AW$3)/'Demand Locations'!AY131)))</f>
        <v/>
      </c>
      <c r="AX131" s="24" t="str">
        <f>IF(OR($B131="",AX$3="",'Demand Locations'!AZ131=""),"",IF('Demand Locations'!AZ131&lt;COUNTIFS('Workers Settings'!$M:$M,$B131,'Workers Settings'!$N:$N,1,'Workers Settings'!$H:$H,AX$3),"Warning!",IF('Demand Locations'!AZ131=0,"",COUNTIFS('Workers Settings'!$M:$M,$B131,'Workers Settings'!$N:$N,1,'Workers Settings'!$H:$H,AX$3)/'Demand Locations'!AZ131)))</f>
        <v/>
      </c>
      <c r="AY131" s="24" t="str">
        <f>IF(OR($B131="",AY$3="",'Demand Locations'!BA131=""),"",IF('Demand Locations'!BA131&lt;COUNTIFS('Workers Settings'!$M:$M,$B131,'Workers Settings'!$N:$N,1,'Workers Settings'!$H:$H,AY$3),"Warning!",IF('Demand Locations'!BA131=0,"",COUNTIFS('Workers Settings'!$M:$M,$B131,'Workers Settings'!$N:$N,1,'Workers Settings'!$H:$H,AY$3)/'Demand Locations'!BA131)))</f>
        <v/>
      </c>
      <c r="AZ131" s="24" t="str">
        <f>IF(OR($B131="",AZ$3="",'Demand Locations'!BB131=""),"",IF('Demand Locations'!BB131&lt;COUNTIFS('Workers Settings'!$M:$M,$B131,'Workers Settings'!$N:$N,1,'Workers Settings'!$H:$H,AZ$3),"Warning!",IF('Demand Locations'!BB131=0,"",COUNTIFS('Workers Settings'!$M:$M,$B131,'Workers Settings'!$N:$N,1,'Workers Settings'!$H:$H,AZ$3)/'Demand Locations'!BB131)))</f>
        <v/>
      </c>
      <c r="BA131" s="24" t="str">
        <f>IF(OR($B131="",BA$3="",'Demand Locations'!BC131=""),"",IF('Demand Locations'!BC131&lt;COUNTIFS('Workers Settings'!$M:$M,$B131,'Workers Settings'!$N:$N,1,'Workers Settings'!$H:$H,BA$3),"Warning!",IF('Demand Locations'!BC131=0,"",COUNTIFS('Workers Settings'!$M:$M,$B131,'Workers Settings'!$N:$N,1,'Workers Settings'!$H:$H,BA$3)/'Demand Locations'!BC131)))</f>
        <v/>
      </c>
      <c r="BB131" s="24" t="str">
        <f>IF(OR($B131="",BB$3="",'Demand Locations'!BD131=""),"",IF('Demand Locations'!BD131&lt;COUNTIFS('Workers Settings'!$M:$M,$B131,'Workers Settings'!$N:$N,1,'Workers Settings'!$H:$H,BB$3),"Warning!",IF('Demand Locations'!BD131=0,"",COUNTIFS('Workers Settings'!$M:$M,$B131,'Workers Settings'!$N:$N,1,'Workers Settings'!$H:$H,BB$3)/'Demand Locations'!BD131)))</f>
        <v/>
      </c>
      <c r="BC131" s="24" t="str">
        <f>IF(OR($B131="",BC$3="",'Demand Locations'!BE131=""),"",IF('Demand Locations'!BE131&lt;COUNTIFS('Workers Settings'!$M:$M,$B131,'Workers Settings'!$N:$N,1,'Workers Settings'!$H:$H,BC$3),"Warning!",IF('Demand Locations'!BE131=0,"",COUNTIFS('Workers Settings'!$M:$M,$B131,'Workers Settings'!$N:$N,1,'Workers Settings'!$H:$H,BC$3)/'Demand Locations'!BE131)))</f>
        <v/>
      </c>
      <c r="BD131" s="24" t="str">
        <f>IF(OR($B131="",BD$3="",'Demand Locations'!BF131=""),"",IF('Demand Locations'!BF131&lt;COUNTIFS('Workers Settings'!$M:$M,$B131,'Workers Settings'!$N:$N,1,'Workers Settings'!$H:$H,BD$3),"Warning!",IF('Demand Locations'!BF131=0,"",COUNTIFS('Workers Settings'!$M:$M,$B131,'Workers Settings'!$N:$N,1,'Workers Settings'!$H:$H,BD$3)/'Demand Locations'!BF131)))</f>
        <v/>
      </c>
      <c r="BE131" s="24" t="str">
        <f>IF(OR($B131="",BE$3="",'Demand Locations'!BG131=""),"",IF('Demand Locations'!BG131&lt;COUNTIFS('Workers Settings'!$M:$M,$B131,'Workers Settings'!$N:$N,1,'Workers Settings'!$H:$H,BE$3),"Warning!",IF('Demand Locations'!BG131=0,"",COUNTIFS('Workers Settings'!$M:$M,$B131,'Workers Settings'!$N:$N,1,'Workers Settings'!$H:$H,BE$3)/'Demand Locations'!BG131)))</f>
        <v/>
      </c>
      <c r="BF131" s="24" t="str">
        <f>IF(OR($B131="",BF$3="",'Demand Locations'!BH131=""),"",IF('Demand Locations'!BH131&lt;COUNTIFS('Workers Settings'!$M:$M,$B131,'Workers Settings'!$N:$N,1,'Workers Settings'!$H:$H,BF$3),"Warning!",IF('Demand Locations'!BH131=0,"",COUNTIFS('Workers Settings'!$M:$M,$B131,'Workers Settings'!$N:$N,1,'Workers Settings'!$H:$H,BF$3)/'Demand Locations'!BH131)))</f>
        <v/>
      </c>
      <c r="BG131" s="24" t="str">
        <f>IF(OR($B131="",BG$3="",'Demand Locations'!BI131=""),"",IF('Demand Locations'!BI131&lt;COUNTIFS('Workers Settings'!$M:$M,$B131,'Workers Settings'!$N:$N,1,'Workers Settings'!$H:$H,BG$3),"Warning!",IF('Demand Locations'!BI131=0,"",COUNTIFS('Workers Settings'!$M:$M,$B131,'Workers Settings'!$N:$N,1,'Workers Settings'!$H:$H,BG$3)/'Demand Locations'!BI131)))</f>
        <v/>
      </c>
      <c r="BH131" s="24" t="str">
        <f>IF(OR($B131="",BH$3="",'Demand Locations'!BJ131=""),"",IF('Demand Locations'!BJ131&lt;COUNTIFS('Workers Settings'!$M:$M,$B131,'Workers Settings'!$N:$N,1,'Workers Settings'!$H:$H,BH$3),"Warning!",IF('Demand Locations'!BJ131=0,"",COUNTIFS('Workers Settings'!$M:$M,$B131,'Workers Settings'!$N:$N,1,'Workers Settings'!$H:$H,BH$3)/'Demand Locations'!BJ131)))</f>
        <v/>
      </c>
      <c r="BI131" s="24" t="str">
        <f>IF(OR($B131="",BI$3="",'Demand Locations'!BK131=""),"",IF('Demand Locations'!BK131&lt;COUNTIFS('Workers Settings'!$M:$M,$B131,'Workers Settings'!$N:$N,1,'Workers Settings'!$H:$H,BI$3),"Warning!",IF('Demand Locations'!BK131=0,"",COUNTIFS('Workers Settings'!$M:$M,$B131,'Workers Settings'!$N:$N,1,'Workers Settings'!$H:$H,BI$3)/'Demand Locations'!BK131)))</f>
        <v/>
      </c>
      <c r="BJ131" s="24" t="str">
        <f>IF(OR($B131="",BJ$3="",'Demand Locations'!BL131=""),"",IF('Demand Locations'!BL131&lt;COUNTIFS('Workers Settings'!$M:$M,$B131,'Workers Settings'!$N:$N,1,'Workers Settings'!$H:$H,BJ$3),"Warning!",IF('Demand Locations'!BL131=0,"",COUNTIFS('Workers Settings'!$M:$M,$B131,'Workers Settings'!$N:$N,1,'Workers Settings'!$H:$H,BJ$3)/'Demand Locations'!BL131)))</f>
        <v/>
      </c>
      <c r="BK131" s="24" t="str">
        <f>IF(OR($B131="",BK$3="",'Demand Locations'!BM131=""),"",IF('Demand Locations'!BM131&lt;COUNTIFS('Workers Settings'!$M:$M,$B131,'Workers Settings'!$N:$N,1,'Workers Settings'!$H:$H,BK$3),"Warning!",IF('Demand Locations'!BM131=0,"",COUNTIFS('Workers Settings'!$M:$M,$B131,'Workers Settings'!$N:$N,1,'Workers Settings'!$H:$H,BK$3)/'Demand Locations'!BM131)))</f>
        <v/>
      </c>
      <c r="BL131" s="24" t="str">
        <f>IF(OR($B131="",BL$3="",'Demand Locations'!BN131=""),"",IF('Demand Locations'!BN131&lt;COUNTIFS('Workers Settings'!$M:$M,$B131,'Workers Settings'!$N:$N,1,'Workers Settings'!$H:$H,BL$3),"Warning!",IF('Demand Locations'!BN131=0,"",COUNTIFS('Workers Settings'!$M:$M,$B131,'Workers Settings'!$N:$N,1,'Workers Settings'!$H:$H,BL$3)/'Demand Locations'!BN131)))</f>
        <v/>
      </c>
      <c r="BM131" s="24" t="str">
        <f>IF(OR($B131="",BM$3="",'Demand Locations'!BO131=""),"",IF('Demand Locations'!BO131&lt;COUNTIFS('Workers Settings'!$M:$M,$B131,'Workers Settings'!$N:$N,1,'Workers Settings'!$H:$H,BM$3),"Warning!",IF('Demand Locations'!BO131=0,"",COUNTIFS('Workers Settings'!$M:$M,$B131,'Workers Settings'!$N:$N,1,'Workers Settings'!$H:$H,BM$3)/'Demand Locations'!BO131)))</f>
        <v/>
      </c>
      <c r="BN131" s="24" t="str">
        <f>IF(OR($B131="",BN$3="",'Demand Locations'!BP131=""),"",IF('Demand Locations'!BP131&lt;COUNTIFS('Workers Settings'!$M:$M,$B131,'Workers Settings'!$N:$N,1,'Workers Settings'!$H:$H,BN$3),"Warning!",IF('Demand Locations'!BP131=0,"",COUNTIFS('Workers Settings'!$M:$M,$B131,'Workers Settings'!$N:$N,1,'Workers Settings'!$H:$H,BN$3)/'Demand Locations'!BP131)))</f>
        <v/>
      </c>
      <c r="BO131" s="24" t="str">
        <f>IF(OR($B131="",BO$3="",'Demand Locations'!BQ131=""),"",IF('Demand Locations'!BQ131&lt;COUNTIFS('Workers Settings'!$M:$M,$B131,'Workers Settings'!$N:$N,1,'Workers Settings'!$H:$H,BO$3),"Warning!",IF('Demand Locations'!BQ131=0,"",COUNTIFS('Workers Settings'!$M:$M,$B131,'Workers Settings'!$N:$N,1,'Workers Settings'!$H:$H,BO$3)/'Demand Locations'!BQ131)))</f>
        <v/>
      </c>
      <c r="BP131" s="24" t="str">
        <f>IF(OR($B131="",BP$3="",'Demand Locations'!BR131=""),"",IF('Demand Locations'!BR131&lt;COUNTIFS('Workers Settings'!$M:$M,$B131,'Workers Settings'!$N:$N,1,'Workers Settings'!$H:$H,BP$3),"Warning!",IF('Demand Locations'!BR131=0,"",COUNTIFS('Workers Settings'!$M:$M,$B131,'Workers Settings'!$N:$N,1,'Workers Settings'!$H:$H,BP$3)/'Demand Locations'!BR131)))</f>
        <v/>
      </c>
      <c r="BQ131" s="24" t="str">
        <f>IF(OR($B131="",BQ$3="",'Demand Locations'!BS131=""),"",IF('Demand Locations'!BS131&lt;COUNTIFS('Workers Settings'!$M:$M,$B131,'Workers Settings'!$N:$N,1,'Workers Settings'!$H:$H,BQ$3),"Warning!",IF('Demand Locations'!BS131=0,"",COUNTIFS('Workers Settings'!$M:$M,$B131,'Workers Settings'!$N:$N,1,'Workers Settings'!$H:$H,BQ$3)/'Demand Locations'!BS131)))</f>
        <v/>
      </c>
      <c r="BR131" s="24" t="str">
        <f>IF(OR($B131="",BR$3="",'Demand Locations'!BT131=""),"",IF('Demand Locations'!BT131&lt;COUNTIFS('Workers Settings'!$M:$M,$B131,'Workers Settings'!$N:$N,1,'Workers Settings'!$H:$H,BR$3),"Warning!",IF('Demand Locations'!BT131=0,"",COUNTIFS('Workers Settings'!$M:$M,$B131,'Workers Settings'!$N:$N,1,'Workers Settings'!$H:$H,BR$3)/'Demand Locations'!BT131)))</f>
        <v/>
      </c>
      <c r="BS131" s="24" t="str">
        <f>IF(OR($B131="",BS$3="",'Demand Locations'!BU131=""),"",IF('Demand Locations'!BU131&lt;COUNTIFS('Workers Settings'!$M:$M,$B131,'Workers Settings'!$N:$N,1,'Workers Settings'!$H:$H,BS$3),"Warning!",IF('Demand Locations'!BU131=0,"",COUNTIFS('Workers Settings'!$M:$M,$B131,'Workers Settings'!$N:$N,1,'Workers Settings'!$H:$H,BS$3)/'Demand Locations'!BU131)))</f>
        <v/>
      </c>
      <c r="BT131" s="24" t="str">
        <f>IF(OR($B131="",BT$3="",'Demand Locations'!BV131=""),"",IF('Demand Locations'!BV131&lt;COUNTIFS('Workers Settings'!$M:$M,$B131,'Workers Settings'!$N:$N,1,'Workers Settings'!$H:$H,BT$3),"Warning!",IF('Demand Locations'!BV131=0,"",COUNTIFS('Workers Settings'!$M:$M,$B131,'Workers Settings'!$N:$N,1,'Workers Settings'!$H:$H,BT$3)/'Demand Locations'!BV131)))</f>
        <v/>
      </c>
      <c r="BU131" s="24" t="str">
        <f>IF(OR($B131="",BU$3="",'Demand Locations'!BW131=""),"",IF('Demand Locations'!BW131&lt;COUNTIFS('Workers Settings'!$M:$M,$B131,'Workers Settings'!$N:$N,1,'Workers Settings'!$H:$H,BU$3),"Warning!",IF('Demand Locations'!BW131=0,"",COUNTIFS('Workers Settings'!$M:$M,$B131,'Workers Settings'!$N:$N,1,'Workers Settings'!$H:$H,BU$3)/'Demand Locations'!BW131)))</f>
        <v/>
      </c>
      <c r="BV131" s="24" t="str">
        <f>IF(OR($B131="",BV$3="",'Demand Locations'!BX131=""),"",IF('Demand Locations'!BX131&lt;COUNTIFS('Workers Settings'!$M:$M,$B131,'Workers Settings'!$N:$N,1,'Workers Settings'!$H:$H,BV$3),"Warning!",IF('Demand Locations'!BX131=0,"",COUNTIFS('Workers Settings'!$M:$M,$B131,'Workers Settings'!$N:$N,1,'Workers Settings'!$H:$H,BV$3)/'Demand Locations'!BX131)))</f>
        <v/>
      </c>
      <c r="BW131" s="24" t="str">
        <f>IF(OR($B131="",BW$3="",'Demand Locations'!BY131=""),"",IF('Demand Locations'!BY131&lt;COUNTIFS('Workers Settings'!$M:$M,$B131,'Workers Settings'!$N:$N,1,'Workers Settings'!$H:$H,BW$3),"Warning!",IF('Demand Locations'!BY131=0,"",COUNTIFS('Workers Settings'!$M:$M,$B131,'Workers Settings'!$N:$N,1,'Workers Settings'!$H:$H,BW$3)/'Demand Locations'!BY131)))</f>
        <v/>
      </c>
      <c r="BX131" s="24" t="str">
        <f>IF(OR($B131="",BX$3="",'Demand Locations'!BZ131=""),"",IF('Demand Locations'!BZ131&lt;COUNTIFS('Workers Settings'!$M:$M,$B131,'Workers Settings'!$N:$N,1,'Workers Settings'!$H:$H,BX$3),"Warning!",IF('Demand Locations'!BZ131=0,"",COUNTIFS('Workers Settings'!$M:$M,$B131,'Workers Settings'!$N:$N,1,'Workers Settings'!$H:$H,BX$3)/'Demand Locations'!BZ131)))</f>
        <v/>
      </c>
      <c r="BY131" s="24" t="str">
        <f>IF(OR($B131="",BY$3="",'Demand Locations'!CA131=""),"",IF('Demand Locations'!CA131&lt;COUNTIFS('Workers Settings'!$M:$M,$B131,'Workers Settings'!$N:$N,1,'Workers Settings'!$H:$H,BY$3),"Warning!",IF('Demand Locations'!CA131=0,"",COUNTIFS('Workers Settings'!$M:$M,$B131,'Workers Settings'!$N:$N,1,'Workers Settings'!$H:$H,BY$3)/'Demand Locations'!CA131)))</f>
        <v/>
      </c>
      <c r="BZ131" s="24" t="str">
        <f>IF(OR($B131="",BZ$3="",'Demand Locations'!CB131=""),"",IF('Demand Locations'!CB131&lt;COUNTIFS('Workers Settings'!$M:$M,$B131,'Workers Settings'!$N:$N,1,'Workers Settings'!$H:$H,BZ$3),"Warning!",IF('Demand Locations'!CB131=0,"",COUNTIFS('Workers Settings'!$M:$M,$B131,'Workers Settings'!$N:$N,1,'Workers Settings'!$H:$H,BZ$3)/'Demand Locations'!CB131)))</f>
        <v/>
      </c>
      <c r="CA131" s="24" t="str">
        <f>IF(OR($B131="",CA$3="",'Demand Locations'!CC131=""),"",IF('Demand Locations'!CC131&lt;COUNTIFS('Workers Settings'!$M:$M,$B131,'Workers Settings'!$N:$N,1,'Workers Settings'!$H:$H,CA$3),"Warning!",IF('Demand Locations'!CC131=0,"",COUNTIFS('Workers Settings'!$M:$M,$B131,'Workers Settings'!$N:$N,1,'Workers Settings'!$H:$H,CA$3)/'Demand Locations'!CC131)))</f>
        <v/>
      </c>
      <c r="CB131" s="24" t="str">
        <f>IF(OR($B131="",CB$3="",'Demand Locations'!CD131=""),"",IF('Demand Locations'!CD131&lt;COUNTIFS('Workers Settings'!$M:$M,$B131,'Workers Settings'!$N:$N,1,'Workers Settings'!$H:$H,CB$3),"Warning!",IF('Demand Locations'!CD131=0,"",COUNTIFS('Workers Settings'!$M:$M,$B131,'Workers Settings'!$N:$N,1,'Workers Settings'!$H:$H,CB$3)/'Demand Locations'!CD131)))</f>
        <v/>
      </c>
      <c r="CC131" s="24" t="str">
        <f>IF(OR($B131="",CC$3="",'Demand Locations'!CE131=""),"",IF('Demand Locations'!CE131&lt;COUNTIFS('Workers Settings'!$M:$M,$B131,'Workers Settings'!$N:$N,1,'Workers Settings'!$H:$H,CC$3),"Warning!",IF('Demand Locations'!CE131=0,"",COUNTIFS('Workers Settings'!$M:$M,$B131,'Workers Settings'!$N:$N,1,'Workers Settings'!$H:$H,CC$3)/'Demand Locations'!CE131)))</f>
        <v/>
      </c>
      <c r="CD131" s="24" t="str">
        <f>IF(OR($B131="",CD$3="",'Demand Locations'!CF131=""),"",IF('Demand Locations'!CF131&lt;COUNTIFS('Workers Settings'!$M:$M,$B131,'Workers Settings'!$N:$N,1,'Workers Settings'!$H:$H,CD$3),"Warning!",IF('Demand Locations'!CF131=0,"",COUNTIFS('Workers Settings'!$M:$M,$B131,'Workers Settings'!$N:$N,1,'Workers Settings'!$H:$H,CD$3)/'Demand Locations'!CF131)))</f>
        <v/>
      </c>
      <c r="CE131" s="24" t="str">
        <f>IF(OR($B131="",CE$3="",'Demand Locations'!CG131=""),"",IF('Demand Locations'!CG131&lt;COUNTIFS('Workers Settings'!$M:$M,$B131,'Workers Settings'!$N:$N,1,'Workers Settings'!$H:$H,CE$3),"Warning!",IF('Demand Locations'!CG131=0,"",COUNTIFS('Workers Settings'!$M:$M,$B131,'Workers Settings'!$N:$N,1,'Workers Settings'!$H:$H,CE$3)/'Demand Locations'!CG131)))</f>
        <v/>
      </c>
      <c r="CF131" s="24" t="str">
        <f>IF(OR($B131="",CF$3="",'Demand Locations'!CH131=""),"",IF('Demand Locations'!CH131&lt;COUNTIFS('Workers Settings'!$M:$M,$B131,'Workers Settings'!$N:$N,1,'Workers Settings'!$H:$H,CF$3),"Warning!",IF('Demand Locations'!CH131=0,"",COUNTIFS('Workers Settings'!$M:$M,$B131,'Workers Settings'!$N:$N,1,'Workers Settings'!$H:$H,CF$3)/'Demand Locations'!CH131)))</f>
        <v/>
      </c>
      <c r="CG131" s="24" t="str">
        <f>IF(OR($B131="",CG$3="",'Demand Locations'!CI131=""),"",IF('Demand Locations'!CI131&lt;COUNTIFS('Workers Settings'!$M:$M,$B131,'Workers Settings'!$N:$N,1,'Workers Settings'!$H:$H,CG$3),"Warning!",IF('Demand Locations'!CI131=0,"",COUNTIFS('Workers Settings'!$M:$M,$B131,'Workers Settings'!$N:$N,1,'Workers Settings'!$H:$H,CG$3)/'Demand Locations'!CI131)))</f>
        <v/>
      </c>
      <c r="CH131" s="24" t="str">
        <f>IF(OR($B131="",CH$3="",'Demand Locations'!CJ131=""),"",IF('Demand Locations'!CJ131&lt;COUNTIFS('Workers Settings'!$M:$M,$B131,'Workers Settings'!$N:$N,1,'Workers Settings'!$H:$H,CH$3),"Warning!",IF('Demand Locations'!CJ131=0,"",COUNTIFS('Workers Settings'!$M:$M,$B131,'Workers Settings'!$N:$N,1,'Workers Settings'!$H:$H,CH$3)/'Demand Locations'!CJ131)))</f>
        <v/>
      </c>
      <c r="CI131" s="24" t="str">
        <f>IF(OR($B131="",CI$3="",'Demand Locations'!CK131=""),"",IF('Demand Locations'!CK131&lt;COUNTIFS('Workers Settings'!$M:$M,$B131,'Workers Settings'!$N:$N,1,'Workers Settings'!$H:$H,CI$3),"Warning!",IF('Demand Locations'!CK131=0,"",COUNTIFS('Workers Settings'!$M:$M,$B131,'Workers Settings'!$N:$N,1,'Workers Settings'!$H:$H,CI$3)/'Demand Locations'!CK131)))</f>
        <v/>
      </c>
      <c r="CJ131" s="24" t="str">
        <f>IF(OR($B131="",CJ$3="",'Demand Locations'!CL131=""),"",IF('Demand Locations'!CL131&lt;COUNTIFS('Workers Settings'!$M:$M,$B131,'Workers Settings'!$N:$N,1,'Workers Settings'!$H:$H,CJ$3),"Warning!",IF('Demand Locations'!CL131=0,"",COUNTIFS('Workers Settings'!$M:$M,$B131,'Workers Settings'!$N:$N,1,'Workers Settings'!$H:$H,CJ$3)/'Demand Locations'!CL131)))</f>
        <v/>
      </c>
      <c r="CK131" s="24" t="str">
        <f>IF(OR($B131="",CK$3="",'Demand Locations'!CM131=""),"",IF('Demand Locations'!CM131&lt;COUNTIFS('Workers Settings'!$M:$M,$B131,'Workers Settings'!$N:$N,1,'Workers Settings'!$H:$H,CK$3),"Warning!",IF('Demand Locations'!CM131=0,"",COUNTIFS('Workers Settings'!$M:$M,$B131,'Workers Settings'!$N:$N,1,'Workers Settings'!$H:$H,CK$3)/'Demand Locations'!CM131)))</f>
        <v/>
      </c>
      <c r="CL131" s="24" t="str">
        <f>IF(OR($B131="",CL$3="",'Demand Locations'!CN131=""),"",IF('Demand Locations'!CN131&lt;COUNTIFS('Workers Settings'!$M:$M,$B131,'Workers Settings'!$N:$N,1,'Workers Settings'!$H:$H,CL$3),"Warning!",IF('Demand Locations'!CN131=0,"",COUNTIFS('Workers Settings'!$M:$M,$B131,'Workers Settings'!$N:$N,1,'Workers Settings'!$H:$H,CL$3)/'Demand Locations'!CN131)))</f>
        <v/>
      </c>
      <c r="CM131" s="24" t="str">
        <f>IF(OR($B131="",CM$3="",'Demand Locations'!CO131=""),"",IF('Demand Locations'!CO131&lt;COUNTIFS('Workers Settings'!$M:$M,$B131,'Workers Settings'!$N:$N,1,'Workers Settings'!$H:$H,CM$3),"Warning!",IF('Demand Locations'!CO131=0,"",COUNTIFS('Workers Settings'!$M:$M,$B131,'Workers Settings'!$N:$N,1,'Workers Settings'!$H:$H,CM$3)/'Demand Locations'!CO131)))</f>
        <v/>
      </c>
      <c r="CN131" s="24" t="str">
        <f>IF(OR($B131="",CN$3="",'Demand Locations'!CP131=""),"",IF('Demand Locations'!CP131&lt;COUNTIFS('Workers Settings'!$M:$M,$B131,'Workers Settings'!$N:$N,1,'Workers Settings'!$H:$H,CN$3),"Warning!",IF('Demand Locations'!CP131=0,"",COUNTIFS('Workers Settings'!$M:$M,$B131,'Workers Settings'!$N:$N,1,'Workers Settings'!$H:$H,CN$3)/'Demand Locations'!CP131)))</f>
        <v/>
      </c>
      <c r="CO131" s="24" t="str">
        <f>IF(OR($B131="",CO$3="",'Demand Locations'!CQ131=""),"",IF('Demand Locations'!CQ131&lt;COUNTIFS('Workers Settings'!$M:$M,$B131,'Workers Settings'!$N:$N,1,'Workers Settings'!$H:$H,CO$3),"Warning!",IF('Demand Locations'!CQ131=0,"",COUNTIFS('Workers Settings'!$M:$M,$B131,'Workers Settings'!$N:$N,1,'Workers Settings'!$H:$H,CO$3)/'Demand Locations'!CQ131)))</f>
        <v/>
      </c>
      <c r="CP131" s="24" t="str">
        <f>IF(OR($B131="",CP$3="",'Demand Locations'!CR131=""),"",IF('Demand Locations'!CR131&lt;COUNTIFS('Workers Settings'!$M:$M,$B131,'Workers Settings'!$N:$N,1,'Workers Settings'!$H:$H,CP$3),"Warning!",IF('Demand Locations'!CR131=0,"",COUNTIFS('Workers Settings'!$M:$M,$B131,'Workers Settings'!$N:$N,1,'Workers Settings'!$H:$H,CP$3)/'Demand Locations'!CR131)))</f>
        <v/>
      </c>
      <c r="CQ131" s="24" t="str">
        <f>IF(OR($B131="",CQ$3="",'Demand Locations'!CS131=""),"",IF('Demand Locations'!CS131&lt;COUNTIFS('Workers Settings'!$M:$M,$B131,'Workers Settings'!$N:$N,1,'Workers Settings'!$H:$H,CQ$3),"Warning!",IF('Demand Locations'!CS131=0,"",COUNTIFS('Workers Settings'!$M:$M,$B131,'Workers Settings'!$N:$N,1,'Workers Settings'!$H:$H,CQ$3)/'Demand Locations'!CS131)))</f>
        <v/>
      </c>
      <c r="CR131" s="24" t="str">
        <f>IF(OR($B131="",CR$3="",'Demand Locations'!CT131=""),"",IF('Demand Locations'!CT131&lt;COUNTIFS('Workers Settings'!$M:$M,$B131,'Workers Settings'!$N:$N,1,'Workers Settings'!$H:$H,CR$3),"Warning!",IF('Demand Locations'!CT131=0,"",COUNTIFS('Workers Settings'!$M:$M,$B131,'Workers Settings'!$N:$N,1,'Workers Settings'!$H:$H,CR$3)/'Demand Locations'!CT131)))</f>
        <v/>
      </c>
      <c r="CS131" s="24" t="str">
        <f>IF(OR($B131="",CS$3="",'Demand Locations'!CU131=""),"",IF('Demand Locations'!CU131&lt;COUNTIFS('Workers Settings'!$M:$M,$B131,'Workers Settings'!$N:$N,1,'Workers Settings'!$H:$H,CS$3),"Warning!",IF('Demand Locations'!CU131=0,"",COUNTIFS('Workers Settings'!$M:$M,$B131,'Workers Settings'!$N:$N,1,'Workers Settings'!$H:$H,CS$3)/'Demand Locations'!CU131)))</f>
        <v/>
      </c>
      <c r="CT131" s="24" t="str">
        <f>IF(OR($B131="",CT$3="",'Demand Locations'!CV131=""),"",IF('Demand Locations'!CV131&lt;COUNTIFS('Workers Settings'!$M:$M,$B131,'Workers Settings'!$N:$N,1,'Workers Settings'!$H:$H,CT$3),"Warning!",IF('Demand Locations'!CV131=0,"",COUNTIFS('Workers Settings'!$M:$M,$B131,'Workers Settings'!$N:$N,1,'Workers Settings'!$H:$H,CT$3)/'Demand Locations'!CV131)))</f>
        <v/>
      </c>
      <c r="CU131" s="24" t="str">
        <f>IF(OR($B131="",CU$3="",'Demand Locations'!CW131=""),"",IF('Demand Locations'!CW131&lt;COUNTIFS('Workers Settings'!$M:$M,$B131,'Workers Settings'!$N:$N,1,'Workers Settings'!$H:$H,CU$3),"Warning!",IF('Demand Locations'!CW131=0,"",COUNTIFS('Workers Settings'!$M:$M,$B131,'Workers Settings'!$N:$N,1,'Workers Settings'!$H:$H,CU$3)/'Demand Locations'!CW131)))</f>
        <v/>
      </c>
      <c r="CV131" s="24" t="str">
        <f>IF(OR($B131="",CV$3="",'Demand Locations'!CX131=""),"",IF('Demand Locations'!CX131&lt;COUNTIFS('Workers Settings'!$M:$M,$B131,'Workers Settings'!$N:$N,1,'Workers Settings'!$H:$H,CV$3),"Warning!",IF('Demand Locations'!CX131=0,"",COUNTIFS('Workers Settings'!$M:$M,$B131,'Workers Settings'!$N:$N,1,'Workers Settings'!$H:$H,CV$3)/'Demand Locations'!CX131)))</f>
        <v/>
      </c>
      <c r="CW131" s="24" t="str">
        <f>IF(OR($B131="",CW$3="",'Demand Locations'!CY131=""),"",IF('Demand Locations'!CY131&lt;COUNTIFS('Workers Settings'!$M:$M,$B131,'Workers Settings'!$N:$N,1,'Workers Settings'!$H:$H,CW$3),"Warning!",IF('Demand Locations'!CY131=0,"",COUNTIFS('Workers Settings'!$M:$M,$B131,'Workers Settings'!$N:$N,1,'Workers Settings'!$H:$H,CW$3)/'Demand Locations'!CY131)))</f>
        <v/>
      </c>
      <c r="CX131" s="24" t="str">
        <f>IF(OR($B131="",CX$3="",'Demand Locations'!CZ131=""),"",IF('Demand Locations'!CZ131&lt;COUNTIFS('Workers Settings'!$M:$M,$B131,'Workers Settings'!$N:$N,1,'Workers Settings'!$H:$H,CX$3),"Warning!",IF('Demand Locations'!CZ131=0,"",COUNTIFS('Workers Settings'!$M:$M,$B131,'Workers Settings'!$N:$N,1,'Workers Settings'!$H:$H,CX$3)/'Demand Locations'!CZ131)))</f>
        <v/>
      </c>
      <c r="CY131" s="24" t="str">
        <f>IF(OR($B131="",CY$3="",'Demand Locations'!DA131=""),"",IF('Demand Locations'!DA131&lt;COUNTIFS('Workers Settings'!$M:$M,$B131,'Workers Settings'!$N:$N,1,'Workers Settings'!$H:$H,CY$3),"Warning!",IF('Demand Locations'!DA131=0,"",COUNTIFS('Workers Settings'!$M:$M,$B131,'Workers Settings'!$N:$N,1,'Workers Settings'!$H:$H,CY$3)/'Demand Locations'!DA131)))</f>
        <v/>
      </c>
      <c r="CZ131" s="24" t="str">
        <f>IF(OR($B131="",CZ$3="",'Demand Locations'!DB131=""),"",IF('Demand Locations'!DB131&lt;COUNTIFS('Workers Settings'!$M:$M,$B131,'Workers Settings'!$N:$N,1,'Workers Settings'!$H:$H,CZ$3),"Warning!",IF('Demand Locations'!DB131=0,"",COUNTIFS('Workers Settings'!$M:$M,$B131,'Workers Settings'!$N:$N,1,'Workers Settings'!$H:$H,CZ$3)/'Demand Locations'!DB131)))</f>
        <v/>
      </c>
    </row>
    <row r="132" spans="1:104" x14ac:dyDescent="0.25">
      <c r="A132" s="7">
        <f t="shared" si="1"/>
        <v>128</v>
      </c>
      <c r="B132" s="7" t="str">
        <f>IF('Demand Locations'!B132&lt;&gt;"",'Demand Locations'!B132,"")</f>
        <v/>
      </c>
      <c r="C132" s="29" t="str">
        <f>IF(B132="","",SUMIFS('Workers Assignments'!Z:Z,'Workers Settings'!M:M,B132,'Workers Settings'!N:N,1))</f>
        <v/>
      </c>
      <c r="D132" s="24" t="str">
        <f>IF(OR(B132="",'Demand Locations'!E132=""),"",IF('Demand Locations'!E132&lt;C132,"Warning!",IF('Demand Locations'!E132=0,"",C132/'Demand Locations'!E132)))</f>
        <v/>
      </c>
      <c r="E132" s="44" t="str">
        <f>IF(OR($B132="",E$3="",'Demand Locations'!G132=""),"",IF('Demand Locations'!G132&lt;COUNTIFS('Workers Settings'!$M:$M,$B132,'Workers Settings'!$N:$N,1,'Workers Settings'!$H:$H,E$3),"Warning!",IF('Demand Locations'!G132=0,"",COUNTIFS('Workers Settings'!$M:$M,$B132,'Workers Settings'!$N:$N,1,'Workers Settings'!$H:$H,E$3)/'Demand Locations'!G132)))</f>
        <v/>
      </c>
      <c r="F132" s="24" t="str">
        <f>IF(OR($B132="",F$3="",'Demand Locations'!H132=""),"",IF('Demand Locations'!H132&lt;COUNTIFS('Workers Settings'!$M:$M,$B132,'Workers Settings'!$N:$N,1,'Workers Settings'!$H:$H,F$3),"Warning!",IF('Demand Locations'!H132=0,"",COUNTIFS('Workers Settings'!$M:$M,$B132,'Workers Settings'!$N:$N,1,'Workers Settings'!$H:$H,F$3)/'Demand Locations'!H132)))</f>
        <v/>
      </c>
      <c r="G132" s="24" t="str">
        <f>IF(OR($B132="",G$3="",'Demand Locations'!I132=""),"",IF('Demand Locations'!I132&lt;COUNTIFS('Workers Settings'!$M:$M,$B132,'Workers Settings'!$N:$N,1,'Workers Settings'!$H:$H,G$3),"Warning!",IF('Demand Locations'!I132=0,"",COUNTIFS('Workers Settings'!$M:$M,$B132,'Workers Settings'!$N:$N,1,'Workers Settings'!$H:$H,G$3)/'Demand Locations'!I132)))</f>
        <v/>
      </c>
      <c r="H132" s="24" t="str">
        <f>IF(OR($B132="",H$3="",'Demand Locations'!J132=""),"",IF('Demand Locations'!J132&lt;COUNTIFS('Workers Settings'!$M:$M,$B132,'Workers Settings'!$N:$N,1,'Workers Settings'!$H:$H,H$3),"Warning!",IF('Demand Locations'!J132=0,"",COUNTIFS('Workers Settings'!$M:$M,$B132,'Workers Settings'!$N:$N,1,'Workers Settings'!$H:$H,H$3)/'Demand Locations'!J132)))</f>
        <v/>
      </c>
      <c r="I132" s="24" t="str">
        <f>IF(OR($B132="",I$3="",'Demand Locations'!K132=""),"",IF('Demand Locations'!K132&lt;COUNTIFS('Workers Settings'!$M:$M,$B132,'Workers Settings'!$N:$N,1,'Workers Settings'!$H:$H,I$3),"Warning!",IF('Demand Locations'!K132=0,"",COUNTIFS('Workers Settings'!$M:$M,$B132,'Workers Settings'!$N:$N,1,'Workers Settings'!$H:$H,I$3)/'Demand Locations'!K132)))</f>
        <v/>
      </c>
      <c r="J132" s="24" t="str">
        <f>IF(OR($B132="",J$3="",'Demand Locations'!L132=""),"",IF('Demand Locations'!L132&lt;COUNTIFS('Workers Settings'!$M:$M,$B132,'Workers Settings'!$N:$N,1,'Workers Settings'!$H:$H,J$3),"Warning!",IF('Demand Locations'!L132=0,"",COUNTIFS('Workers Settings'!$M:$M,$B132,'Workers Settings'!$N:$N,1,'Workers Settings'!$H:$H,J$3)/'Demand Locations'!L132)))</f>
        <v/>
      </c>
      <c r="K132" s="24" t="str">
        <f>IF(OR($B132="",K$3="",'Demand Locations'!M132=""),"",IF('Demand Locations'!M132&lt;COUNTIFS('Workers Settings'!$M:$M,$B132,'Workers Settings'!$N:$N,1,'Workers Settings'!$H:$H,K$3),"Warning!",IF('Demand Locations'!M132=0,"",COUNTIFS('Workers Settings'!$M:$M,$B132,'Workers Settings'!$N:$N,1,'Workers Settings'!$H:$H,K$3)/'Demand Locations'!M132)))</f>
        <v/>
      </c>
      <c r="L132" s="24" t="str">
        <f>IF(OR($B132="",L$3="",'Demand Locations'!N132=""),"",IF('Demand Locations'!N132&lt;COUNTIFS('Workers Settings'!$M:$M,$B132,'Workers Settings'!$N:$N,1,'Workers Settings'!$H:$H,L$3),"Warning!",IF('Demand Locations'!N132=0,"",COUNTIFS('Workers Settings'!$M:$M,$B132,'Workers Settings'!$N:$N,1,'Workers Settings'!$H:$H,L$3)/'Demand Locations'!N132)))</f>
        <v/>
      </c>
      <c r="M132" s="24" t="str">
        <f>IF(OR($B132="",M$3="",'Demand Locations'!O132=""),"",IF('Demand Locations'!O132&lt;COUNTIFS('Workers Settings'!$M:$M,$B132,'Workers Settings'!$N:$N,1,'Workers Settings'!$H:$H,M$3),"Warning!",IF('Demand Locations'!O132=0,"",COUNTIFS('Workers Settings'!$M:$M,$B132,'Workers Settings'!$N:$N,1,'Workers Settings'!$H:$H,M$3)/'Demand Locations'!O132)))</f>
        <v/>
      </c>
      <c r="N132" s="24" t="str">
        <f>IF(OR($B132="",N$3="",'Demand Locations'!P132=""),"",IF('Demand Locations'!P132&lt;COUNTIFS('Workers Settings'!$M:$M,$B132,'Workers Settings'!$N:$N,1,'Workers Settings'!$H:$H,N$3),"Warning!",IF('Demand Locations'!P132=0,"",COUNTIFS('Workers Settings'!$M:$M,$B132,'Workers Settings'!$N:$N,1,'Workers Settings'!$H:$H,N$3)/'Demand Locations'!P132)))</f>
        <v/>
      </c>
      <c r="O132" s="24" t="str">
        <f>IF(OR($B132="",O$3="",'Demand Locations'!Q132=""),"",IF('Demand Locations'!Q132&lt;COUNTIFS('Workers Settings'!$M:$M,$B132,'Workers Settings'!$N:$N,1,'Workers Settings'!$H:$H,O$3),"Warning!",IF('Demand Locations'!Q132=0,"",COUNTIFS('Workers Settings'!$M:$M,$B132,'Workers Settings'!$N:$N,1,'Workers Settings'!$H:$H,O$3)/'Demand Locations'!Q132)))</f>
        <v/>
      </c>
      <c r="P132" s="24" t="str">
        <f>IF(OR($B132="",P$3="",'Demand Locations'!R132=""),"",IF('Demand Locations'!R132&lt;COUNTIFS('Workers Settings'!$M:$M,$B132,'Workers Settings'!$N:$N,1,'Workers Settings'!$H:$H,P$3),"Warning!",IF('Demand Locations'!R132=0,"",COUNTIFS('Workers Settings'!$M:$M,$B132,'Workers Settings'!$N:$N,1,'Workers Settings'!$H:$H,P$3)/'Demand Locations'!R132)))</f>
        <v/>
      </c>
      <c r="Q132" s="24" t="str">
        <f>IF(OR($B132="",Q$3="",'Demand Locations'!S132=""),"",IF('Demand Locations'!S132&lt;COUNTIFS('Workers Settings'!$M:$M,$B132,'Workers Settings'!$N:$N,1,'Workers Settings'!$H:$H,Q$3),"Warning!",IF('Demand Locations'!S132=0,"",COUNTIFS('Workers Settings'!$M:$M,$B132,'Workers Settings'!$N:$N,1,'Workers Settings'!$H:$H,Q$3)/'Demand Locations'!S132)))</f>
        <v/>
      </c>
      <c r="R132" s="24" t="str">
        <f>IF(OR($B132="",R$3="",'Demand Locations'!T132=""),"",IF('Demand Locations'!T132&lt;COUNTIFS('Workers Settings'!$M:$M,$B132,'Workers Settings'!$N:$N,1,'Workers Settings'!$H:$H,R$3),"Warning!",IF('Demand Locations'!T132=0,"",COUNTIFS('Workers Settings'!$M:$M,$B132,'Workers Settings'!$N:$N,1,'Workers Settings'!$H:$H,R$3)/'Demand Locations'!T132)))</f>
        <v/>
      </c>
      <c r="S132" s="24" t="str">
        <f>IF(OR($B132="",S$3="",'Demand Locations'!U132=""),"",IF('Demand Locations'!U132&lt;COUNTIFS('Workers Settings'!$M:$M,$B132,'Workers Settings'!$N:$N,1,'Workers Settings'!$H:$H,S$3),"Warning!",IF('Demand Locations'!U132=0,"",COUNTIFS('Workers Settings'!$M:$M,$B132,'Workers Settings'!$N:$N,1,'Workers Settings'!$H:$H,S$3)/'Demand Locations'!U132)))</f>
        <v/>
      </c>
      <c r="T132" s="24" t="str">
        <f>IF(OR($B132="",T$3="",'Demand Locations'!V132=""),"",IF('Demand Locations'!V132&lt;COUNTIFS('Workers Settings'!$M:$M,$B132,'Workers Settings'!$N:$N,1,'Workers Settings'!$H:$H,T$3),"Warning!",IF('Demand Locations'!V132=0,"",COUNTIFS('Workers Settings'!$M:$M,$B132,'Workers Settings'!$N:$N,1,'Workers Settings'!$H:$H,T$3)/'Demand Locations'!V132)))</f>
        <v/>
      </c>
      <c r="U132" s="24" t="str">
        <f>IF(OR($B132="",U$3="",'Demand Locations'!W132=""),"",IF('Demand Locations'!W132&lt;COUNTIFS('Workers Settings'!$M:$M,$B132,'Workers Settings'!$N:$N,1,'Workers Settings'!$H:$H,U$3),"Warning!",IF('Demand Locations'!W132=0,"",COUNTIFS('Workers Settings'!$M:$M,$B132,'Workers Settings'!$N:$N,1,'Workers Settings'!$H:$H,U$3)/'Demand Locations'!W132)))</f>
        <v/>
      </c>
      <c r="V132" s="24" t="str">
        <f>IF(OR($B132="",V$3="",'Demand Locations'!X132=""),"",IF('Demand Locations'!X132&lt;COUNTIFS('Workers Settings'!$M:$M,$B132,'Workers Settings'!$N:$N,1,'Workers Settings'!$H:$H,V$3),"Warning!",IF('Demand Locations'!X132=0,"",COUNTIFS('Workers Settings'!$M:$M,$B132,'Workers Settings'!$N:$N,1,'Workers Settings'!$H:$H,V$3)/'Demand Locations'!X132)))</f>
        <v/>
      </c>
      <c r="W132" s="24" t="str">
        <f>IF(OR($B132="",W$3="",'Demand Locations'!Y132=""),"",IF('Demand Locations'!Y132&lt;COUNTIFS('Workers Settings'!$M:$M,$B132,'Workers Settings'!$N:$N,1,'Workers Settings'!$H:$H,W$3),"Warning!",IF('Demand Locations'!Y132=0,"",COUNTIFS('Workers Settings'!$M:$M,$B132,'Workers Settings'!$N:$N,1,'Workers Settings'!$H:$H,W$3)/'Demand Locations'!Y132)))</f>
        <v/>
      </c>
      <c r="X132" s="24" t="str">
        <f>IF(OR($B132="",X$3="",'Demand Locations'!Z132=""),"",IF('Demand Locations'!Z132&lt;COUNTIFS('Workers Settings'!$M:$M,$B132,'Workers Settings'!$N:$N,1,'Workers Settings'!$H:$H,X$3),"Warning!",IF('Demand Locations'!Z132=0,"",COUNTIFS('Workers Settings'!$M:$M,$B132,'Workers Settings'!$N:$N,1,'Workers Settings'!$H:$H,X$3)/'Demand Locations'!Z132)))</f>
        <v/>
      </c>
      <c r="Y132" s="24" t="str">
        <f>IF(OR($B132="",Y$3="",'Demand Locations'!AA132=""),"",IF('Demand Locations'!AA132&lt;COUNTIFS('Workers Settings'!$M:$M,$B132,'Workers Settings'!$N:$N,1,'Workers Settings'!$H:$H,Y$3),"Warning!",IF('Demand Locations'!AA132=0,"",COUNTIFS('Workers Settings'!$M:$M,$B132,'Workers Settings'!$N:$N,1,'Workers Settings'!$H:$H,Y$3)/'Demand Locations'!AA132)))</f>
        <v/>
      </c>
      <c r="Z132" s="24" t="str">
        <f>IF(OR($B132="",Z$3="",'Demand Locations'!AB132=""),"",IF('Demand Locations'!AB132&lt;COUNTIFS('Workers Settings'!$M:$M,$B132,'Workers Settings'!$N:$N,1,'Workers Settings'!$H:$H,Z$3),"Warning!",IF('Demand Locations'!AB132=0,"",COUNTIFS('Workers Settings'!$M:$M,$B132,'Workers Settings'!$N:$N,1,'Workers Settings'!$H:$H,Z$3)/'Demand Locations'!AB132)))</f>
        <v/>
      </c>
      <c r="AA132" s="24" t="str">
        <f>IF(OR($B132="",AA$3="",'Demand Locations'!AC132=""),"",IF('Demand Locations'!AC132&lt;COUNTIFS('Workers Settings'!$M:$M,$B132,'Workers Settings'!$N:$N,1,'Workers Settings'!$H:$H,AA$3),"Warning!",IF('Demand Locations'!AC132=0,"",COUNTIFS('Workers Settings'!$M:$M,$B132,'Workers Settings'!$N:$N,1,'Workers Settings'!$H:$H,AA$3)/'Demand Locations'!AC132)))</f>
        <v/>
      </c>
      <c r="AB132" s="24" t="str">
        <f>IF(OR($B132="",AB$3="",'Demand Locations'!AD132=""),"",IF('Demand Locations'!AD132&lt;COUNTIFS('Workers Settings'!$M:$M,$B132,'Workers Settings'!$N:$N,1,'Workers Settings'!$H:$H,AB$3),"Warning!",IF('Demand Locations'!AD132=0,"",COUNTIFS('Workers Settings'!$M:$M,$B132,'Workers Settings'!$N:$N,1,'Workers Settings'!$H:$H,AB$3)/'Demand Locations'!AD132)))</f>
        <v/>
      </c>
      <c r="AC132" s="24" t="str">
        <f>IF(OR($B132="",AC$3="",'Demand Locations'!AE132=""),"",IF('Demand Locations'!AE132&lt;COUNTIFS('Workers Settings'!$M:$M,$B132,'Workers Settings'!$N:$N,1,'Workers Settings'!$H:$H,AC$3),"Warning!",IF('Demand Locations'!AE132=0,"",COUNTIFS('Workers Settings'!$M:$M,$B132,'Workers Settings'!$N:$N,1,'Workers Settings'!$H:$H,AC$3)/'Demand Locations'!AE132)))</f>
        <v/>
      </c>
      <c r="AD132" s="24" t="str">
        <f>IF(OR($B132="",AD$3="",'Demand Locations'!AF132=""),"",IF('Demand Locations'!AF132&lt;COUNTIFS('Workers Settings'!$M:$M,$B132,'Workers Settings'!$N:$N,1,'Workers Settings'!$H:$H,AD$3),"Warning!",IF('Demand Locations'!AF132=0,"",COUNTIFS('Workers Settings'!$M:$M,$B132,'Workers Settings'!$N:$N,1,'Workers Settings'!$H:$H,AD$3)/'Demand Locations'!AF132)))</f>
        <v/>
      </c>
      <c r="AE132" s="24" t="str">
        <f>IF(OR($B132="",AE$3="",'Demand Locations'!AG132=""),"",IF('Demand Locations'!AG132&lt;COUNTIFS('Workers Settings'!$M:$M,$B132,'Workers Settings'!$N:$N,1,'Workers Settings'!$H:$H,AE$3),"Warning!",IF('Demand Locations'!AG132=0,"",COUNTIFS('Workers Settings'!$M:$M,$B132,'Workers Settings'!$N:$N,1,'Workers Settings'!$H:$H,AE$3)/'Demand Locations'!AG132)))</f>
        <v/>
      </c>
      <c r="AF132" s="24" t="str">
        <f>IF(OR($B132="",AF$3="",'Demand Locations'!AH132=""),"",IF('Demand Locations'!AH132&lt;COUNTIFS('Workers Settings'!$M:$M,$B132,'Workers Settings'!$N:$N,1,'Workers Settings'!$H:$H,AF$3),"Warning!",IF('Demand Locations'!AH132=0,"",COUNTIFS('Workers Settings'!$M:$M,$B132,'Workers Settings'!$N:$N,1,'Workers Settings'!$H:$H,AF$3)/'Demand Locations'!AH132)))</f>
        <v/>
      </c>
      <c r="AG132" s="24" t="str">
        <f>IF(OR($B132="",AG$3="",'Demand Locations'!AI132=""),"",IF('Demand Locations'!AI132&lt;COUNTIFS('Workers Settings'!$M:$M,$B132,'Workers Settings'!$N:$N,1,'Workers Settings'!$H:$H,AG$3),"Warning!",IF('Demand Locations'!AI132=0,"",COUNTIFS('Workers Settings'!$M:$M,$B132,'Workers Settings'!$N:$N,1,'Workers Settings'!$H:$H,AG$3)/'Demand Locations'!AI132)))</f>
        <v/>
      </c>
      <c r="AH132" s="24" t="str">
        <f>IF(OR($B132="",AH$3="",'Demand Locations'!AJ132=""),"",IF('Demand Locations'!AJ132&lt;COUNTIFS('Workers Settings'!$M:$M,$B132,'Workers Settings'!$N:$N,1,'Workers Settings'!$H:$H,AH$3),"Warning!",IF('Demand Locations'!AJ132=0,"",COUNTIFS('Workers Settings'!$M:$M,$B132,'Workers Settings'!$N:$N,1,'Workers Settings'!$H:$H,AH$3)/'Demand Locations'!AJ132)))</f>
        <v/>
      </c>
      <c r="AI132" s="24" t="str">
        <f>IF(OR($B132="",AI$3="",'Demand Locations'!AK132=""),"",IF('Demand Locations'!AK132&lt;COUNTIFS('Workers Settings'!$M:$M,$B132,'Workers Settings'!$N:$N,1,'Workers Settings'!$H:$H,AI$3),"Warning!",IF('Demand Locations'!AK132=0,"",COUNTIFS('Workers Settings'!$M:$M,$B132,'Workers Settings'!$N:$N,1,'Workers Settings'!$H:$H,AI$3)/'Demand Locations'!AK132)))</f>
        <v/>
      </c>
      <c r="AJ132" s="24" t="str">
        <f>IF(OR($B132="",AJ$3="",'Demand Locations'!AL132=""),"",IF('Demand Locations'!AL132&lt;COUNTIFS('Workers Settings'!$M:$M,$B132,'Workers Settings'!$N:$N,1,'Workers Settings'!$H:$H,AJ$3),"Warning!",IF('Demand Locations'!AL132=0,"",COUNTIFS('Workers Settings'!$M:$M,$B132,'Workers Settings'!$N:$N,1,'Workers Settings'!$H:$H,AJ$3)/'Demand Locations'!AL132)))</f>
        <v/>
      </c>
      <c r="AK132" s="24" t="str">
        <f>IF(OR($B132="",AK$3="",'Demand Locations'!AM132=""),"",IF('Demand Locations'!AM132&lt;COUNTIFS('Workers Settings'!$M:$M,$B132,'Workers Settings'!$N:$N,1,'Workers Settings'!$H:$H,AK$3),"Warning!",IF('Demand Locations'!AM132=0,"",COUNTIFS('Workers Settings'!$M:$M,$B132,'Workers Settings'!$N:$N,1,'Workers Settings'!$H:$H,AK$3)/'Demand Locations'!AM132)))</f>
        <v/>
      </c>
      <c r="AL132" s="24" t="str">
        <f>IF(OR($B132="",AL$3="",'Demand Locations'!AN132=""),"",IF('Demand Locations'!AN132&lt;COUNTIFS('Workers Settings'!$M:$M,$B132,'Workers Settings'!$N:$N,1,'Workers Settings'!$H:$H,AL$3),"Warning!",IF('Demand Locations'!AN132=0,"",COUNTIFS('Workers Settings'!$M:$M,$B132,'Workers Settings'!$N:$N,1,'Workers Settings'!$H:$H,AL$3)/'Demand Locations'!AN132)))</f>
        <v/>
      </c>
      <c r="AM132" s="24" t="str">
        <f>IF(OR($B132="",AM$3="",'Demand Locations'!AO132=""),"",IF('Demand Locations'!AO132&lt;COUNTIFS('Workers Settings'!$M:$M,$B132,'Workers Settings'!$N:$N,1,'Workers Settings'!$H:$H,AM$3),"Warning!",IF('Demand Locations'!AO132=0,"",COUNTIFS('Workers Settings'!$M:$M,$B132,'Workers Settings'!$N:$N,1,'Workers Settings'!$H:$H,AM$3)/'Demand Locations'!AO132)))</f>
        <v/>
      </c>
      <c r="AN132" s="24" t="str">
        <f>IF(OR($B132="",AN$3="",'Demand Locations'!AP132=""),"",IF('Demand Locations'!AP132&lt;COUNTIFS('Workers Settings'!$M:$M,$B132,'Workers Settings'!$N:$N,1,'Workers Settings'!$H:$H,AN$3),"Warning!",IF('Demand Locations'!AP132=0,"",COUNTIFS('Workers Settings'!$M:$M,$B132,'Workers Settings'!$N:$N,1,'Workers Settings'!$H:$H,AN$3)/'Demand Locations'!AP132)))</f>
        <v/>
      </c>
      <c r="AO132" s="24" t="str">
        <f>IF(OR($B132="",AO$3="",'Demand Locations'!AQ132=""),"",IF('Demand Locations'!AQ132&lt;COUNTIFS('Workers Settings'!$M:$M,$B132,'Workers Settings'!$N:$N,1,'Workers Settings'!$H:$H,AO$3),"Warning!",IF('Demand Locations'!AQ132=0,"",COUNTIFS('Workers Settings'!$M:$M,$B132,'Workers Settings'!$N:$N,1,'Workers Settings'!$H:$H,AO$3)/'Demand Locations'!AQ132)))</f>
        <v/>
      </c>
      <c r="AP132" s="24" t="str">
        <f>IF(OR($B132="",AP$3="",'Demand Locations'!AR132=""),"",IF('Demand Locations'!AR132&lt;COUNTIFS('Workers Settings'!$M:$M,$B132,'Workers Settings'!$N:$N,1,'Workers Settings'!$H:$H,AP$3),"Warning!",IF('Demand Locations'!AR132=0,"",COUNTIFS('Workers Settings'!$M:$M,$B132,'Workers Settings'!$N:$N,1,'Workers Settings'!$H:$H,AP$3)/'Demand Locations'!AR132)))</f>
        <v/>
      </c>
      <c r="AQ132" s="24" t="str">
        <f>IF(OR($B132="",AQ$3="",'Demand Locations'!AS132=""),"",IF('Demand Locations'!AS132&lt;COUNTIFS('Workers Settings'!$M:$M,$B132,'Workers Settings'!$N:$N,1,'Workers Settings'!$H:$H,AQ$3),"Warning!",IF('Demand Locations'!AS132=0,"",COUNTIFS('Workers Settings'!$M:$M,$B132,'Workers Settings'!$N:$N,1,'Workers Settings'!$H:$H,AQ$3)/'Demand Locations'!AS132)))</f>
        <v/>
      </c>
      <c r="AR132" s="24" t="str">
        <f>IF(OR($B132="",AR$3="",'Demand Locations'!AT132=""),"",IF('Demand Locations'!AT132&lt;COUNTIFS('Workers Settings'!$M:$M,$B132,'Workers Settings'!$N:$N,1,'Workers Settings'!$H:$H,AR$3),"Warning!",IF('Demand Locations'!AT132=0,"",COUNTIFS('Workers Settings'!$M:$M,$B132,'Workers Settings'!$N:$N,1,'Workers Settings'!$H:$H,AR$3)/'Demand Locations'!AT132)))</f>
        <v/>
      </c>
      <c r="AS132" s="24" t="str">
        <f>IF(OR($B132="",AS$3="",'Demand Locations'!AU132=""),"",IF('Demand Locations'!AU132&lt;COUNTIFS('Workers Settings'!$M:$M,$B132,'Workers Settings'!$N:$N,1,'Workers Settings'!$H:$H,AS$3),"Warning!",IF('Demand Locations'!AU132=0,"",COUNTIFS('Workers Settings'!$M:$M,$B132,'Workers Settings'!$N:$N,1,'Workers Settings'!$H:$H,AS$3)/'Demand Locations'!AU132)))</f>
        <v/>
      </c>
      <c r="AT132" s="24" t="str">
        <f>IF(OR($B132="",AT$3="",'Demand Locations'!AV132=""),"",IF('Demand Locations'!AV132&lt;COUNTIFS('Workers Settings'!$M:$M,$B132,'Workers Settings'!$N:$N,1,'Workers Settings'!$H:$H,AT$3),"Warning!",IF('Demand Locations'!AV132=0,"",COUNTIFS('Workers Settings'!$M:$M,$B132,'Workers Settings'!$N:$N,1,'Workers Settings'!$H:$H,AT$3)/'Demand Locations'!AV132)))</f>
        <v/>
      </c>
      <c r="AU132" s="24" t="str">
        <f>IF(OR($B132="",AU$3="",'Demand Locations'!AW132=""),"",IF('Demand Locations'!AW132&lt;COUNTIFS('Workers Settings'!$M:$M,$B132,'Workers Settings'!$N:$N,1,'Workers Settings'!$H:$H,AU$3),"Warning!",IF('Demand Locations'!AW132=0,"",COUNTIFS('Workers Settings'!$M:$M,$B132,'Workers Settings'!$N:$N,1,'Workers Settings'!$H:$H,AU$3)/'Demand Locations'!AW132)))</f>
        <v/>
      </c>
      <c r="AV132" s="24" t="str">
        <f>IF(OR($B132="",AV$3="",'Demand Locations'!AX132=""),"",IF('Demand Locations'!AX132&lt;COUNTIFS('Workers Settings'!$M:$M,$B132,'Workers Settings'!$N:$N,1,'Workers Settings'!$H:$H,AV$3),"Warning!",IF('Demand Locations'!AX132=0,"",COUNTIFS('Workers Settings'!$M:$M,$B132,'Workers Settings'!$N:$N,1,'Workers Settings'!$H:$H,AV$3)/'Demand Locations'!AX132)))</f>
        <v/>
      </c>
      <c r="AW132" s="24" t="str">
        <f>IF(OR($B132="",AW$3="",'Demand Locations'!AY132=""),"",IF('Demand Locations'!AY132&lt;COUNTIFS('Workers Settings'!$M:$M,$B132,'Workers Settings'!$N:$N,1,'Workers Settings'!$H:$H,AW$3),"Warning!",IF('Demand Locations'!AY132=0,"",COUNTIFS('Workers Settings'!$M:$M,$B132,'Workers Settings'!$N:$N,1,'Workers Settings'!$H:$H,AW$3)/'Demand Locations'!AY132)))</f>
        <v/>
      </c>
      <c r="AX132" s="24" t="str">
        <f>IF(OR($B132="",AX$3="",'Demand Locations'!AZ132=""),"",IF('Demand Locations'!AZ132&lt;COUNTIFS('Workers Settings'!$M:$M,$B132,'Workers Settings'!$N:$N,1,'Workers Settings'!$H:$H,AX$3),"Warning!",IF('Demand Locations'!AZ132=0,"",COUNTIFS('Workers Settings'!$M:$M,$B132,'Workers Settings'!$N:$N,1,'Workers Settings'!$H:$H,AX$3)/'Demand Locations'!AZ132)))</f>
        <v/>
      </c>
      <c r="AY132" s="24" t="str">
        <f>IF(OR($B132="",AY$3="",'Demand Locations'!BA132=""),"",IF('Demand Locations'!BA132&lt;COUNTIFS('Workers Settings'!$M:$M,$B132,'Workers Settings'!$N:$N,1,'Workers Settings'!$H:$H,AY$3),"Warning!",IF('Demand Locations'!BA132=0,"",COUNTIFS('Workers Settings'!$M:$M,$B132,'Workers Settings'!$N:$N,1,'Workers Settings'!$H:$H,AY$3)/'Demand Locations'!BA132)))</f>
        <v/>
      </c>
      <c r="AZ132" s="24" t="str">
        <f>IF(OR($B132="",AZ$3="",'Demand Locations'!BB132=""),"",IF('Demand Locations'!BB132&lt;COUNTIFS('Workers Settings'!$M:$M,$B132,'Workers Settings'!$N:$N,1,'Workers Settings'!$H:$H,AZ$3),"Warning!",IF('Demand Locations'!BB132=0,"",COUNTIFS('Workers Settings'!$M:$M,$B132,'Workers Settings'!$N:$N,1,'Workers Settings'!$H:$H,AZ$3)/'Demand Locations'!BB132)))</f>
        <v/>
      </c>
      <c r="BA132" s="24" t="str">
        <f>IF(OR($B132="",BA$3="",'Demand Locations'!BC132=""),"",IF('Demand Locations'!BC132&lt;COUNTIFS('Workers Settings'!$M:$M,$B132,'Workers Settings'!$N:$N,1,'Workers Settings'!$H:$H,BA$3),"Warning!",IF('Demand Locations'!BC132=0,"",COUNTIFS('Workers Settings'!$M:$M,$B132,'Workers Settings'!$N:$N,1,'Workers Settings'!$H:$H,BA$3)/'Demand Locations'!BC132)))</f>
        <v/>
      </c>
      <c r="BB132" s="24" t="str">
        <f>IF(OR($B132="",BB$3="",'Demand Locations'!BD132=""),"",IF('Demand Locations'!BD132&lt;COUNTIFS('Workers Settings'!$M:$M,$B132,'Workers Settings'!$N:$N,1,'Workers Settings'!$H:$H,BB$3),"Warning!",IF('Demand Locations'!BD132=0,"",COUNTIFS('Workers Settings'!$M:$M,$B132,'Workers Settings'!$N:$N,1,'Workers Settings'!$H:$H,BB$3)/'Demand Locations'!BD132)))</f>
        <v/>
      </c>
      <c r="BC132" s="24" t="str">
        <f>IF(OR($B132="",BC$3="",'Demand Locations'!BE132=""),"",IF('Demand Locations'!BE132&lt;COUNTIFS('Workers Settings'!$M:$M,$B132,'Workers Settings'!$N:$N,1,'Workers Settings'!$H:$H,BC$3),"Warning!",IF('Demand Locations'!BE132=0,"",COUNTIFS('Workers Settings'!$M:$M,$B132,'Workers Settings'!$N:$N,1,'Workers Settings'!$H:$H,BC$3)/'Demand Locations'!BE132)))</f>
        <v/>
      </c>
      <c r="BD132" s="24" t="str">
        <f>IF(OR($B132="",BD$3="",'Demand Locations'!BF132=""),"",IF('Demand Locations'!BF132&lt;COUNTIFS('Workers Settings'!$M:$M,$B132,'Workers Settings'!$N:$N,1,'Workers Settings'!$H:$H,BD$3),"Warning!",IF('Demand Locations'!BF132=0,"",COUNTIFS('Workers Settings'!$M:$M,$B132,'Workers Settings'!$N:$N,1,'Workers Settings'!$H:$H,BD$3)/'Demand Locations'!BF132)))</f>
        <v/>
      </c>
      <c r="BE132" s="24" t="str">
        <f>IF(OR($B132="",BE$3="",'Demand Locations'!BG132=""),"",IF('Demand Locations'!BG132&lt;COUNTIFS('Workers Settings'!$M:$M,$B132,'Workers Settings'!$N:$N,1,'Workers Settings'!$H:$H,BE$3),"Warning!",IF('Demand Locations'!BG132=0,"",COUNTIFS('Workers Settings'!$M:$M,$B132,'Workers Settings'!$N:$N,1,'Workers Settings'!$H:$H,BE$3)/'Demand Locations'!BG132)))</f>
        <v/>
      </c>
      <c r="BF132" s="24" t="str">
        <f>IF(OR($B132="",BF$3="",'Demand Locations'!BH132=""),"",IF('Demand Locations'!BH132&lt;COUNTIFS('Workers Settings'!$M:$M,$B132,'Workers Settings'!$N:$N,1,'Workers Settings'!$H:$H,BF$3),"Warning!",IF('Demand Locations'!BH132=0,"",COUNTIFS('Workers Settings'!$M:$M,$B132,'Workers Settings'!$N:$N,1,'Workers Settings'!$H:$H,BF$3)/'Demand Locations'!BH132)))</f>
        <v/>
      </c>
      <c r="BG132" s="24" t="str">
        <f>IF(OR($B132="",BG$3="",'Demand Locations'!BI132=""),"",IF('Demand Locations'!BI132&lt;COUNTIFS('Workers Settings'!$M:$M,$B132,'Workers Settings'!$N:$N,1,'Workers Settings'!$H:$H,BG$3),"Warning!",IF('Demand Locations'!BI132=0,"",COUNTIFS('Workers Settings'!$M:$M,$B132,'Workers Settings'!$N:$N,1,'Workers Settings'!$H:$H,BG$3)/'Demand Locations'!BI132)))</f>
        <v/>
      </c>
      <c r="BH132" s="24" t="str">
        <f>IF(OR($B132="",BH$3="",'Demand Locations'!BJ132=""),"",IF('Demand Locations'!BJ132&lt;COUNTIFS('Workers Settings'!$M:$M,$B132,'Workers Settings'!$N:$N,1,'Workers Settings'!$H:$H,BH$3),"Warning!",IF('Demand Locations'!BJ132=0,"",COUNTIFS('Workers Settings'!$M:$M,$B132,'Workers Settings'!$N:$N,1,'Workers Settings'!$H:$H,BH$3)/'Demand Locations'!BJ132)))</f>
        <v/>
      </c>
      <c r="BI132" s="24" t="str">
        <f>IF(OR($B132="",BI$3="",'Demand Locations'!BK132=""),"",IF('Demand Locations'!BK132&lt;COUNTIFS('Workers Settings'!$M:$M,$B132,'Workers Settings'!$N:$N,1,'Workers Settings'!$H:$H,BI$3),"Warning!",IF('Demand Locations'!BK132=0,"",COUNTIFS('Workers Settings'!$M:$M,$B132,'Workers Settings'!$N:$N,1,'Workers Settings'!$H:$H,BI$3)/'Demand Locations'!BK132)))</f>
        <v/>
      </c>
      <c r="BJ132" s="24" t="str">
        <f>IF(OR($B132="",BJ$3="",'Demand Locations'!BL132=""),"",IF('Demand Locations'!BL132&lt;COUNTIFS('Workers Settings'!$M:$M,$B132,'Workers Settings'!$N:$N,1,'Workers Settings'!$H:$H,BJ$3),"Warning!",IF('Demand Locations'!BL132=0,"",COUNTIFS('Workers Settings'!$M:$M,$B132,'Workers Settings'!$N:$N,1,'Workers Settings'!$H:$H,BJ$3)/'Demand Locations'!BL132)))</f>
        <v/>
      </c>
      <c r="BK132" s="24" t="str">
        <f>IF(OR($B132="",BK$3="",'Demand Locations'!BM132=""),"",IF('Demand Locations'!BM132&lt;COUNTIFS('Workers Settings'!$M:$M,$B132,'Workers Settings'!$N:$N,1,'Workers Settings'!$H:$H,BK$3),"Warning!",IF('Demand Locations'!BM132=0,"",COUNTIFS('Workers Settings'!$M:$M,$B132,'Workers Settings'!$N:$N,1,'Workers Settings'!$H:$H,BK$3)/'Demand Locations'!BM132)))</f>
        <v/>
      </c>
      <c r="BL132" s="24" t="str">
        <f>IF(OR($B132="",BL$3="",'Demand Locations'!BN132=""),"",IF('Demand Locations'!BN132&lt;COUNTIFS('Workers Settings'!$M:$M,$B132,'Workers Settings'!$N:$N,1,'Workers Settings'!$H:$H,BL$3),"Warning!",IF('Demand Locations'!BN132=0,"",COUNTIFS('Workers Settings'!$M:$M,$B132,'Workers Settings'!$N:$N,1,'Workers Settings'!$H:$H,BL$3)/'Demand Locations'!BN132)))</f>
        <v/>
      </c>
      <c r="BM132" s="24" t="str">
        <f>IF(OR($B132="",BM$3="",'Demand Locations'!BO132=""),"",IF('Demand Locations'!BO132&lt;COUNTIFS('Workers Settings'!$M:$M,$B132,'Workers Settings'!$N:$N,1,'Workers Settings'!$H:$H,BM$3),"Warning!",IF('Demand Locations'!BO132=0,"",COUNTIFS('Workers Settings'!$M:$M,$B132,'Workers Settings'!$N:$N,1,'Workers Settings'!$H:$H,BM$3)/'Demand Locations'!BO132)))</f>
        <v/>
      </c>
      <c r="BN132" s="24" t="str">
        <f>IF(OR($B132="",BN$3="",'Demand Locations'!BP132=""),"",IF('Demand Locations'!BP132&lt;COUNTIFS('Workers Settings'!$M:$M,$B132,'Workers Settings'!$N:$N,1,'Workers Settings'!$H:$H,BN$3),"Warning!",IF('Demand Locations'!BP132=0,"",COUNTIFS('Workers Settings'!$M:$M,$B132,'Workers Settings'!$N:$N,1,'Workers Settings'!$H:$H,BN$3)/'Demand Locations'!BP132)))</f>
        <v/>
      </c>
      <c r="BO132" s="24" t="str">
        <f>IF(OR($B132="",BO$3="",'Demand Locations'!BQ132=""),"",IF('Demand Locations'!BQ132&lt;COUNTIFS('Workers Settings'!$M:$M,$B132,'Workers Settings'!$N:$N,1,'Workers Settings'!$H:$H,BO$3),"Warning!",IF('Demand Locations'!BQ132=0,"",COUNTIFS('Workers Settings'!$M:$M,$B132,'Workers Settings'!$N:$N,1,'Workers Settings'!$H:$H,BO$3)/'Demand Locations'!BQ132)))</f>
        <v/>
      </c>
      <c r="BP132" s="24" t="str">
        <f>IF(OR($B132="",BP$3="",'Demand Locations'!BR132=""),"",IF('Demand Locations'!BR132&lt;COUNTIFS('Workers Settings'!$M:$M,$B132,'Workers Settings'!$N:$N,1,'Workers Settings'!$H:$H,BP$3),"Warning!",IF('Demand Locations'!BR132=0,"",COUNTIFS('Workers Settings'!$M:$M,$B132,'Workers Settings'!$N:$N,1,'Workers Settings'!$H:$H,BP$3)/'Demand Locations'!BR132)))</f>
        <v/>
      </c>
      <c r="BQ132" s="24" t="str">
        <f>IF(OR($B132="",BQ$3="",'Demand Locations'!BS132=""),"",IF('Demand Locations'!BS132&lt;COUNTIFS('Workers Settings'!$M:$M,$B132,'Workers Settings'!$N:$N,1,'Workers Settings'!$H:$H,BQ$3),"Warning!",IF('Demand Locations'!BS132=0,"",COUNTIFS('Workers Settings'!$M:$M,$B132,'Workers Settings'!$N:$N,1,'Workers Settings'!$H:$H,BQ$3)/'Demand Locations'!BS132)))</f>
        <v/>
      </c>
      <c r="BR132" s="24" t="str">
        <f>IF(OR($B132="",BR$3="",'Demand Locations'!BT132=""),"",IF('Demand Locations'!BT132&lt;COUNTIFS('Workers Settings'!$M:$M,$B132,'Workers Settings'!$N:$N,1,'Workers Settings'!$H:$H,BR$3),"Warning!",IF('Demand Locations'!BT132=0,"",COUNTIFS('Workers Settings'!$M:$M,$B132,'Workers Settings'!$N:$N,1,'Workers Settings'!$H:$H,BR$3)/'Demand Locations'!BT132)))</f>
        <v/>
      </c>
      <c r="BS132" s="24" t="str">
        <f>IF(OR($B132="",BS$3="",'Demand Locations'!BU132=""),"",IF('Demand Locations'!BU132&lt;COUNTIFS('Workers Settings'!$M:$M,$B132,'Workers Settings'!$N:$N,1,'Workers Settings'!$H:$H,BS$3),"Warning!",IF('Demand Locations'!BU132=0,"",COUNTIFS('Workers Settings'!$M:$M,$B132,'Workers Settings'!$N:$N,1,'Workers Settings'!$H:$H,BS$3)/'Demand Locations'!BU132)))</f>
        <v/>
      </c>
      <c r="BT132" s="24" t="str">
        <f>IF(OR($B132="",BT$3="",'Demand Locations'!BV132=""),"",IF('Demand Locations'!BV132&lt;COUNTIFS('Workers Settings'!$M:$M,$B132,'Workers Settings'!$N:$N,1,'Workers Settings'!$H:$H,BT$3),"Warning!",IF('Demand Locations'!BV132=0,"",COUNTIFS('Workers Settings'!$M:$M,$B132,'Workers Settings'!$N:$N,1,'Workers Settings'!$H:$H,BT$3)/'Demand Locations'!BV132)))</f>
        <v/>
      </c>
      <c r="BU132" s="24" t="str">
        <f>IF(OR($B132="",BU$3="",'Demand Locations'!BW132=""),"",IF('Demand Locations'!BW132&lt;COUNTIFS('Workers Settings'!$M:$M,$B132,'Workers Settings'!$N:$N,1,'Workers Settings'!$H:$H,BU$3),"Warning!",IF('Demand Locations'!BW132=0,"",COUNTIFS('Workers Settings'!$M:$M,$B132,'Workers Settings'!$N:$N,1,'Workers Settings'!$H:$H,BU$3)/'Demand Locations'!BW132)))</f>
        <v/>
      </c>
      <c r="BV132" s="24" t="str">
        <f>IF(OR($B132="",BV$3="",'Demand Locations'!BX132=""),"",IF('Demand Locations'!BX132&lt;COUNTIFS('Workers Settings'!$M:$M,$B132,'Workers Settings'!$N:$N,1,'Workers Settings'!$H:$H,BV$3),"Warning!",IF('Demand Locations'!BX132=0,"",COUNTIFS('Workers Settings'!$M:$M,$B132,'Workers Settings'!$N:$N,1,'Workers Settings'!$H:$H,BV$3)/'Demand Locations'!BX132)))</f>
        <v/>
      </c>
      <c r="BW132" s="24" t="str">
        <f>IF(OR($B132="",BW$3="",'Demand Locations'!BY132=""),"",IF('Demand Locations'!BY132&lt;COUNTIFS('Workers Settings'!$M:$M,$B132,'Workers Settings'!$N:$N,1,'Workers Settings'!$H:$H,BW$3),"Warning!",IF('Demand Locations'!BY132=0,"",COUNTIFS('Workers Settings'!$M:$M,$B132,'Workers Settings'!$N:$N,1,'Workers Settings'!$H:$H,BW$3)/'Demand Locations'!BY132)))</f>
        <v/>
      </c>
      <c r="BX132" s="24" t="str">
        <f>IF(OR($B132="",BX$3="",'Demand Locations'!BZ132=""),"",IF('Demand Locations'!BZ132&lt;COUNTIFS('Workers Settings'!$M:$M,$B132,'Workers Settings'!$N:$N,1,'Workers Settings'!$H:$H,BX$3),"Warning!",IF('Demand Locations'!BZ132=0,"",COUNTIFS('Workers Settings'!$M:$M,$B132,'Workers Settings'!$N:$N,1,'Workers Settings'!$H:$H,BX$3)/'Demand Locations'!BZ132)))</f>
        <v/>
      </c>
      <c r="BY132" s="24" t="str">
        <f>IF(OR($B132="",BY$3="",'Demand Locations'!CA132=""),"",IF('Demand Locations'!CA132&lt;COUNTIFS('Workers Settings'!$M:$M,$B132,'Workers Settings'!$N:$N,1,'Workers Settings'!$H:$H,BY$3),"Warning!",IF('Demand Locations'!CA132=0,"",COUNTIFS('Workers Settings'!$M:$M,$B132,'Workers Settings'!$N:$N,1,'Workers Settings'!$H:$H,BY$3)/'Demand Locations'!CA132)))</f>
        <v/>
      </c>
      <c r="BZ132" s="24" t="str">
        <f>IF(OR($B132="",BZ$3="",'Demand Locations'!CB132=""),"",IF('Demand Locations'!CB132&lt;COUNTIFS('Workers Settings'!$M:$M,$B132,'Workers Settings'!$N:$N,1,'Workers Settings'!$H:$H,BZ$3),"Warning!",IF('Demand Locations'!CB132=0,"",COUNTIFS('Workers Settings'!$M:$M,$B132,'Workers Settings'!$N:$N,1,'Workers Settings'!$H:$H,BZ$3)/'Demand Locations'!CB132)))</f>
        <v/>
      </c>
      <c r="CA132" s="24" t="str">
        <f>IF(OR($B132="",CA$3="",'Demand Locations'!CC132=""),"",IF('Demand Locations'!CC132&lt;COUNTIFS('Workers Settings'!$M:$M,$B132,'Workers Settings'!$N:$N,1,'Workers Settings'!$H:$H,CA$3),"Warning!",IF('Demand Locations'!CC132=0,"",COUNTIFS('Workers Settings'!$M:$M,$B132,'Workers Settings'!$N:$N,1,'Workers Settings'!$H:$H,CA$3)/'Demand Locations'!CC132)))</f>
        <v/>
      </c>
      <c r="CB132" s="24" t="str">
        <f>IF(OR($B132="",CB$3="",'Demand Locations'!CD132=""),"",IF('Demand Locations'!CD132&lt;COUNTIFS('Workers Settings'!$M:$M,$B132,'Workers Settings'!$N:$N,1,'Workers Settings'!$H:$H,CB$3),"Warning!",IF('Demand Locations'!CD132=0,"",COUNTIFS('Workers Settings'!$M:$M,$B132,'Workers Settings'!$N:$N,1,'Workers Settings'!$H:$H,CB$3)/'Demand Locations'!CD132)))</f>
        <v/>
      </c>
      <c r="CC132" s="24" t="str">
        <f>IF(OR($B132="",CC$3="",'Demand Locations'!CE132=""),"",IF('Demand Locations'!CE132&lt;COUNTIFS('Workers Settings'!$M:$M,$B132,'Workers Settings'!$N:$N,1,'Workers Settings'!$H:$H,CC$3),"Warning!",IF('Demand Locations'!CE132=0,"",COUNTIFS('Workers Settings'!$M:$M,$B132,'Workers Settings'!$N:$N,1,'Workers Settings'!$H:$H,CC$3)/'Demand Locations'!CE132)))</f>
        <v/>
      </c>
      <c r="CD132" s="24" t="str">
        <f>IF(OR($B132="",CD$3="",'Demand Locations'!CF132=""),"",IF('Demand Locations'!CF132&lt;COUNTIFS('Workers Settings'!$M:$M,$B132,'Workers Settings'!$N:$N,1,'Workers Settings'!$H:$H,CD$3),"Warning!",IF('Demand Locations'!CF132=0,"",COUNTIFS('Workers Settings'!$M:$M,$B132,'Workers Settings'!$N:$N,1,'Workers Settings'!$H:$H,CD$3)/'Demand Locations'!CF132)))</f>
        <v/>
      </c>
      <c r="CE132" s="24" t="str">
        <f>IF(OR($B132="",CE$3="",'Demand Locations'!CG132=""),"",IF('Demand Locations'!CG132&lt;COUNTIFS('Workers Settings'!$M:$M,$B132,'Workers Settings'!$N:$N,1,'Workers Settings'!$H:$H,CE$3),"Warning!",IF('Demand Locations'!CG132=0,"",COUNTIFS('Workers Settings'!$M:$M,$B132,'Workers Settings'!$N:$N,1,'Workers Settings'!$H:$H,CE$3)/'Demand Locations'!CG132)))</f>
        <v/>
      </c>
      <c r="CF132" s="24" t="str">
        <f>IF(OR($B132="",CF$3="",'Demand Locations'!CH132=""),"",IF('Demand Locations'!CH132&lt;COUNTIFS('Workers Settings'!$M:$M,$B132,'Workers Settings'!$N:$N,1,'Workers Settings'!$H:$H,CF$3),"Warning!",IF('Demand Locations'!CH132=0,"",COUNTIFS('Workers Settings'!$M:$M,$B132,'Workers Settings'!$N:$N,1,'Workers Settings'!$H:$H,CF$3)/'Demand Locations'!CH132)))</f>
        <v/>
      </c>
      <c r="CG132" s="24" t="str">
        <f>IF(OR($B132="",CG$3="",'Demand Locations'!CI132=""),"",IF('Demand Locations'!CI132&lt;COUNTIFS('Workers Settings'!$M:$M,$B132,'Workers Settings'!$N:$N,1,'Workers Settings'!$H:$H,CG$3),"Warning!",IF('Demand Locations'!CI132=0,"",COUNTIFS('Workers Settings'!$M:$M,$B132,'Workers Settings'!$N:$N,1,'Workers Settings'!$H:$H,CG$3)/'Demand Locations'!CI132)))</f>
        <v/>
      </c>
      <c r="CH132" s="24" t="str">
        <f>IF(OR($B132="",CH$3="",'Demand Locations'!CJ132=""),"",IF('Demand Locations'!CJ132&lt;COUNTIFS('Workers Settings'!$M:$M,$B132,'Workers Settings'!$N:$N,1,'Workers Settings'!$H:$H,CH$3),"Warning!",IF('Demand Locations'!CJ132=0,"",COUNTIFS('Workers Settings'!$M:$M,$B132,'Workers Settings'!$N:$N,1,'Workers Settings'!$H:$H,CH$3)/'Demand Locations'!CJ132)))</f>
        <v/>
      </c>
      <c r="CI132" s="24" t="str">
        <f>IF(OR($B132="",CI$3="",'Demand Locations'!CK132=""),"",IF('Demand Locations'!CK132&lt;COUNTIFS('Workers Settings'!$M:$M,$B132,'Workers Settings'!$N:$N,1,'Workers Settings'!$H:$H,CI$3),"Warning!",IF('Demand Locations'!CK132=0,"",COUNTIFS('Workers Settings'!$M:$M,$B132,'Workers Settings'!$N:$N,1,'Workers Settings'!$H:$H,CI$3)/'Demand Locations'!CK132)))</f>
        <v/>
      </c>
      <c r="CJ132" s="24" t="str">
        <f>IF(OR($B132="",CJ$3="",'Demand Locations'!CL132=""),"",IF('Demand Locations'!CL132&lt;COUNTIFS('Workers Settings'!$M:$M,$B132,'Workers Settings'!$N:$N,1,'Workers Settings'!$H:$H,CJ$3),"Warning!",IF('Demand Locations'!CL132=0,"",COUNTIFS('Workers Settings'!$M:$M,$B132,'Workers Settings'!$N:$N,1,'Workers Settings'!$H:$H,CJ$3)/'Demand Locations'!CL132)))</f>
        <v/>
      </c>
      <c r="CK132" s="24" t="str">
        <f>IF(OR($B132="",CK$3="",'Demand Locations'!CM132=""),"",IF('Demand Locations'!CM132&lt;COUNTIFS('Workers Settings'!$M:$M,$B132,'Workers Settings'!$N:$N,1,'Workers Settings'!$H:$H,CK$3),"Warning!",IF('Demand Locations'!CM132=0,"",COUNTIFS('Workers Settings'!$M:$M,$B132,'Workers Settings'!$N:$N,1,'Workers Settings'!$H:$H,CK$3)/'Demand Locations'!CM132)))</f>
        <v/>
      </c>
      <c r="CL132" s="24" t="str">
        <f>IF(OR($B132="",CL$3="",'Demand Locations'!CN132=""),"",IF('Demand Locations'!CN132&lt;COUNTIFS('Workers Settings'!$M:$M,$B132,'Workers Settings'!$N:$N,1,'Workers Settings'!$H:$H,CL$3),"Warning!",IF('Demand Locations'!CN132=0,"",COUNTIFS('Workers Settings'!$M:$M,$B132,'Workers Settings'!$N:$N,1,'Workers Settings'!$H:$H,CL$3)/'Demand Locations'!CN132)))</f>
        <v/>
      </c>
      <c r="CM132" s="24" t="str">
        <f>IF(OR($B132="",CM$3="",'Demand Locations'!CO132=""),"",IF('Demand Locations'!CO132&lt;COUNTIFS('Workers Settings'!$M:$M,$B132,'Workers Settings'!$N:$N,1,'Workers Settings'!$H:$H,CM$3),"Warning!",IF('Demand Locations'!CO132=0,"",COUNTIFS('Workers Settings'!$M:$M,$B132,'Workers Settings'!$N:$N,1,'Workers Settings'!$H:$H,CM$3)/'Demand Locations'!CO132)))</f>
        <v/>
      </c>
      <c r="CN132" s="24" t="str">
        <f>IF(OR($B132="",CN$3="",'Demand Locations'!CP132=""),"",IF('Demand Locations'!CP132&lt;COUNTIFS('Workers Settings'!$M:$M,$B132,'Workers Settings'!$N:$N,1,'Workers Settings'!$H:$H,CN$3),"Warning!",IF('Demand Locations'!CP132=0,"",COUNTIFS('Workers Settings'!$M:$M,$B132,'Workers Settings'!$N:$N,1,'Workers Settings'!$H:$H,CN$3)/'Demand Locations'!CP132)))</f>
        <v/>
      </c>
      <c r="CO132" s="24" t="str">
        <f>IF(OR($B132="",CO$3="",'Demand Locations'!CQ132=""),"",IF('Demand Locations'!CQ132&lt;COUNTIFS('Workers Settings'!$M:$M,$B132,'Workers Settings'!$N:$N,1,'Workers Settings'!$H:$H,CO$3),"Warning!",IF('Demand Locations'!CQ132=0,"",COUNTIFS('Workers Settings'!$M:$M,$B132,'Workers Settings'!$N:$N,1,'Workers Settings'!$H:$H,CO$3)/'Demand Locations'!CQ132)))</f>
        <v/>
      </c>
      <c r="CP132" s="24" t="str">
        <f>IF(OR($B132="",CP$3="",'Demand Locations'!CR132=""),"",IF('Demand Locations'!CR132&lt;COUNTIFS('Workers Settings'!$M:$M,$B132,'Workers Settings'!$N:$N,1,'Workers Settings'!$H:$H,CP$3),"Warning!",IF('Demand Locations'!CR132=0,"",COUNTIFS('Workers Settings'!$M:$M,$B132,'Workers Settings'!$N:$N,1,'Workers Settings'!$H:$H,CP$3)/'Demand Locations'!CR132)))</f>
        <v/>
      </c>
      <c r="CQ132" s="24" t="str">
        <f>IF(OR($B132="",CQ$3="",'Demand Locations'!CS132=""),"",IF('Demand Locations'!CS132&lt;COUNTIFS('Workers Settings'!$M:$M,$B132,'Workers Settings'!$N:$N,1,'Workers Settings'!$H:$H,CQ$3),"Warning!",IF('Demand Locations'!CS132=0,"",COUNTIFS('Workers Settings'!$M:$M,$B132,'Workers Settings'!$N:$N,1,'Workers Settings'!$H:$H,CQ$3)/'Demand Locations'!CS132)))</f>
        <v/>
      </c>
      <c r="CR132" s="24" t="str">
        <f>IF(OR($B132="",CR$3="",'Demand Locations'!CT132=""),"",IF('Demand Locations'!CT132&lt;COUNTIFS('Workers Settings'!$M:$M,$B132,'Workers Settings'!$N:$N,1,'Workers Settings'!$H:$H,CR$3),"Warning!",IF('Demand Locations'!CT132=0,"",COUNTIFS('Workers Settings'!$M:$M,$B132,'Workers Settings'!$N:$N,1,'Workers Settings'!$H:$H,CR$3)/'Demand Locations'!CT132)))</f>
        <v/>
      </c>
      <c r="CS132" s="24" t="str">
        <f>IF(OR($B132="",CS$3="",'Demand Locations'!CU132=""),"",IF('Demand Locations'!CU132&lt;COUNTIFS('Workers Settings'!$M:$M,$B132,'Workers Settings'!$N:$N,1,'Workers Settings'!$H:$H,CS$3),"Warning!",IF('Demand Locations'!CU132=0,"",COUNTIFS('Workers Settings'!$M:$M,$B132,'Workers Settings'!$N:$N,1,'Workers Settings'!$H:$H,CS$3)/'Demand Locations'!CU132)))</f>
        <v/>
      </c>
      <c r="CT132" s="24" t="str">
        <f>IF(OR($B132="",CT$3="",'Demand Locations'!CV132=""),"",IF('Demand Locations'!CV132&lt;COUNTIFS('Workers Settings'!$M:$M,$B132,'Workers Settings'!$N:$N,1,'Workers Settings'!$H:$H,CT$3),"Warning!",IF('Demand Locations'!CV132=0,"",COUNTIFS('Workers Settings'!$M:$M,$B132,'Workers Settings'!$N:$N,1,'Workers Settings'!$H:$H,CT$3)/'Demand Locations'!CV132)))</f>
        <v/>
      </c>
      <c r="CU132" s="24" t="str">
        <f>IF(OR($B132="",CU$3="",'Demand Locations'!CW132=""),"",IF('Demand Locations'!CW132&lt;COUNTIFS('Workers Settings'!$M:$M,$B132,'Workers Settings'!$N:$N,1,'Workers Settings'!$H:$H,CU$3),"Warning!",IF('Demand Locations'!CW132=0,"",COUNTIFS('Workers Settings'!$M:$M,$B132,'Workers Settings'!$N:$N,1,'Workers Settings'!$H:$H,CU$3)/'Demand Locations'!CW132)))</f>
        <v/>
      </c>
      <c r="CV132" s="24" t="str">
        <f>IF(OR($B132="",CV$3="",'Demand Locations'!CX132=""),"",IF('Demand Locations'!CX132&lt;COUNTIFS('Workers Settings'!$M:$M,$B132,'Workers Settings'!$N:$N,1,'Workers Settings'!$H:$H,CV$3),"Warning!",IF('Demand Locations'!CX132=0,"",COUNTIFS('Workers Settings'!$M:$M,$B132,'Workers Settings'!$N:$N,1,'Workers Settings'!$H:$H,CV$3)/'Demand Locations'!CX132)))</f>
        <v/>
      </c>
      <c r="CW132" s="24" t="str">
        <f>IF(OR($B132="",CW$3="",'Demand Locations'!CY132=""),"",IF('Demand Locations'!CY132&lt;COUNTIFS('Workers Settings'!$M:$M,$B132,'Workers Settings'!$N:$N,1,'Workers Settings'!$H:$H,CW$3),"Warning!",IF('Demand Locations'!CY132=0,"",COUNTIFS('Workers Settings'!$M:$M,$B132,'Workers Settings'!$N:$N,1,'Workers Settings'!$H:$H,CW$3)/'Demand Locations'!CY132)))</f>
        <v/>
      </c>
      <c r="CX132" s="24" t="str">
        <f>IF(OR($B132="",CX$3="",'Demand Locations'!CZ132=""),"",IF('Demand Locations'!CZ132&lt;COUNTIFS('Workers Settings'!$M:$M,$B132,'Workers Settings'!$N:$N,1,'Workers Settings'!$H:$H,CX$3),"Warning!",IF('Demand Locations'!CZ132=0,"",COUNTIFS('Workers Settings'!$M:$M,$B132,'Workers Settings'!$N:$N,1,'Workers Settings'!$H:$H,CX$3)/'Demand Locations'!CZ132)))</f>
        <v/>
      </c>
      <c r="CY132" s="24" t="str">
        <f>IF(OR($B132="",CY$3="",'Demand Locations'!DA132=""),"",IF('Demand Locations'!DA132&lt;COUNTIFS('Workers Settings'!$M:$M,$B132,'Workers Settings'!$N:$N,1,'Workers Settings'!$H:$H,CY$3),"Warning!",IF('Demand Locations'!DA132=0,"",COUNTIFS('Workers Settings'!$M:$M,$B132,'Workers Settings'!$N:$N,1,'Workers Settings'!$H:$H,CY$3)/'Demand Locations'!DA132)))</f>
        <v/>
      </c>
      <c r="CZ132" s="24" t="str">
        <f>IF(OR($B132="",CZ$3="",'Demand Locations'!DB132=""),"",IF('Demand Locations'!DB132&lt;COUNTIFS('Workers Settings'!$M:$M,$B132,'Workers Settings'!$N:$N,1,'Workers Settings'!$H:$H,CZ$3),"Warning!",IF('Demand Locations'!DB132=0,"",COUNTIFS('Workers Settings'!$M:$M,$B132,'Workers Settings'!$N:$N,1,'Workers Settings'!$H:$H,CZ$3)/'Demand Locations'!DB132)))</f>
        <v/>
      </c>
    </row>
    <row r="133" spans="1:104" x14ac:dyDescent="0.25">
      <c r="A133" s="7">
        <f t="shared" si="1"/>
        <v>129</v>
      </c>
      <c r="B133" s="7" t="str">
        <f>IF('Demand Locations'!B133&lt;&gt;"",'Demand Locations'!B133,"")</f>
        <v/>
      </c>
      <c r="C133" s="29" t="str">
        <f>IF(B133="","",SUMIFS('Workers Assignments'!Z:Z,'Workers Settings'!M:M,B133,'Workers Settings'!N:N,1))</f>
        <v/>
      </c>
      <c r="D133" s="24" t="str">
        <f>IF(OR(B133="",'Demand Locations'!E133=""),"",IF('Demand Locations'!E133&lt;C133,"Warning!",IF('Demand Locations'!E133=0,"",C133/'Demand Locations'!E133)))</f>
        <v/>
      </c>
      <c r="E133" s="44" t="str">
        <f>IF(OR($B133="",E$3="",'Demand Locations'!G133=""),"",IF('Demand Locations'!G133&lt;COUNTIFS('Workers Settings'!$M:$M,$B133,'Workers Settings'!$N:$N,1,'Workers Settings'!$H:$H,E$3),"Warning!",IF('Demand Locations'!G133=0,"",COUNTIFS('Workers Settings'!$M:$M,$B133,'Workers Settings'!$N:$N,1,'Workers Settings'!$H:$H,E$3)/'Demand Locations'!G133)))</f>
        <v/>
      </c>
      <c r="F133" s="24" t="str">
        <f>IF(OR($B133="",F$3="",'Demand Locations'!H133=""),"",IF('Demand Locations'!H133&lt;COUNTIFS('Workers Settings'!$M:$M,$B133,'Workers Settings'!$N:$N,1,'Workers Settings'!$H:$H,F$3),"Warning!",IF('Demand Locations'!H133=0,"",COUNTIFS('Workers Settings'!$M:$M,$B133,'Workers Settings'!$N:$N,1,'Workers Settings'!$H:$H,F$3)/'Demand Locations'!H133)))</f>
        <v/>
      </c>
      <c r="G133" s="24" t="str">
        <f>IF(OR($B133="",G$3="",'Demand Locations'!I133=""),"",IF('Demand Locations'!I133&lt;COUNTIFS('Workers Settings'!$M:$M,$B133,'Workers Settings'!$N:$N,1,'Workers Settings'!$H:$H,G$3),"Warning!",IF('Demand Locations'!I133=0,"",COUNTIFS('Workers Settings'!$M:$M,$B133,'Workers Settings'!$N:$N,1,'Workers Settings'!$H:$H,G$3)/'Demand Locations'!I133)))</f>
        <v/>
      </c>
      <c r="H133" s="24" t="str">
        <f>IF(OR($B133="",H$3="",'Demand Locations'!J133=""),"",IF('Demand Locations'!J133&lt;COUNTIFS('Workers Settings'!$M:$M,$B133,'Workers Settings'!$N:$N,1,'Workers Settings'!$H:$H,H$3),"Warning!",IF('Demand Locations'!J133=0,"",COUNTIFS('Workers Settings'!$M:$M,$B133,'Workers Settings'!$N:$N,1,'Workers Settings'!$H:$H,H$3)/'Demand Locations'!J133)))</f>
        <v/>
      </c>
      <c r="I133" s="24" t="str">
        <f>IF(OR($B133="",I$3="",'Demand Locations'!K133=""),"",IF('Demand Locations'!K133&lt;COUNTIFS('Workers Settings'!$M:$M,$B133,'Workers Settings'!$N:$N,1,'Workers Settings'!$H:$H,I$3),"Warning!",IF('Demand Locations'!K133=0,"",COUNTIFS('Workers Settings'!$M:$M,$B133,'Workers Settings'!$N:$N,1,'Workers Settings'!$H:$H,I$3)/'Demand Locations'!K133)))</f>
        <v/>
      </c>
      <c r="J133" s="24" t="str">
        <f>IF(OR($B133="",J$3="",'Demand Locations'!L133=""),"",IF('Demand Locations'!L133&lt;COUNTIFS('Workers Settings'!$M:$M,$B133,'Workers Settings'!$N:$N,1,'Workers Settings'!$H:$H,J$3),"Warning!",IF('Demand Locations'!L133=0,"",COUNTIFS('Workers Settings'!$M:$M,$B133,'Workers Settings'!$N:$N,1,'Workers Settings'!$H:$H,J$3)/'Demand Locations'!L133)))</f>
        <v/>
      </c>
      <c r="K133" s="24" t="str">
        <f>IF(OR($B133="",K$3="",'Demand Locations'!M133=""),"",IF('Demand Locations'!M133&lt;COUNTIFS('Workers Settings'!$M:$M,$B133,'Workers Settings'!$N:$N,1,'Workers Settings'!$H:$H,K$3),"Warning!",IF('Demand Locations'!M133=0,"",COUNTIFS('Workers Settings'!$M:$M,$B133,'Workers Settings'!$N:$N,1,'Workers Settings'!$H:$H,K$3)/'Demand Locations'!M133)))</f>
        <v/>
      </c>
      <c r="L133" s="24" t="str">
        <f>IF(OR($B133="",L$3="",'Demand Locations'!N133=""),"",IF('Demand Locations'!N133&lt;COUNTIFS('Workers Settings'!$M:$M,$B133,'Workers Settings'!$N:$N,1,'Workers Settings'!$H:$H,L$3),"Warning!",IF('Demand Locations'!N133=0,"",COUNTIFS('Workers Settings'!$M:$M,$B133,'Workers Settings'!$N:$N,1,'Workers Settings'!$H:$H,L$3)/'Demand Locations'!N133)))</f>
        <v/>
      </c>
      <c r="M133" s="24" t="str">
        <f>IF(OR($B133="",M$3="",'Demand Locations'!O133=""),"",IF('Demand Locations'!O133&lt;COUNTIFS('Workers Settings'!$M:$M,$B133,'Workers Settings'!$N:$N,1,'Workers Settings'!$H:$H,M$3),"Warning!",IF('Demand Locations'!O133=0,"",COUNTIFS('Workers Settings'!$M:$M,$B133,'Workers Settings'!$N:$N,1,'Workers Settings'!$H:$H,M$3)/'Demand Locations'!O133)))</f>
        <v/>
      </c>
      <c r="N133" s="24" t="str">
        <f>IF(OR($B133="",N$3="",'Demand Locations'!P133=""),"",IF('Demand Locations'!P133&lt;COUNTIFS('Workers Settings'!$M:$M,$B133,'Workers Settings'!$N:$N,1,'Workers Settings'!$H:$H,N$3),"Warning!",IF('Demand Locations'!P133=0,"",COUNTIFS('Workers Settings'!$M:$M,$B133,'Workers Settings'!$N:$N,1,'Workers Settings'!$H:$H,N$3)/'Demand Locations'!P133)))</f>
        <v/>
      </c>
      <c r="O133" s="24" t="str">
        <f>IF(OR($B133="",O$3="",'Demand Locations'!Q133=""),"",IF('Demand Locations'!Q133&lt;COUNTIFS('Workers Settings'!$M:$M,$B133,'Workers Settings'!$N:$N,1,'Workers Settings'!$H:$H,O$3),"Warning!",IF('Demand Locations'!Q133=0,"",COUNTIFS('Workers Settings'!$M:$M,$B133,'Workers Settings'!$N:$N,1,'Workers Settings'!$H:$H,O$3)/'Demand Locations'!Q133)))</f>
        <v/>
      </c>
      <c r="P133" s="24" t="str">
        <f>IF(OR($B133="",P$3="",'Demand Locations'!R133=""),"",IF('Demand Locations'!R133&lt;COUNTIFS('Workers Settings'!$M:$M,$B133,'Workers Settings'!$N:$N,1,'Workers Settings'!$H:$H,P$3),"Warning!",IF('Demand Locations'!R133=0,"",COUNTIFS('Workers Settings'!$M:$M,$B133,'Workers Settings'!$N:$N,1,'Workers Settings'!$H:$H,P$3)/'Demand Locations'!R133)))</f>
        <v/>
      </c>
      <c r="Q133" s="24" t="str">
        <f>IF(OR($B133="",Q$3="",'Demand Locations'!S133=""),"",IF('Demand Locations'!S133&lt;COUNTIFS('Workers Settings'!$M:$M,$B133,'Workers Settings'!$N:$N,1,'Workers Settings'!$H:$H,Q$3),"Warning!",IF('Demand Locations'!S133=0,"",COUNTIFS('Workers Settings'!$M:$M,$B133,'Workers Settings'!$N:$N,1,'Workers Settings'!$H:$H,Q$3)/'Demand Locations'!S133)))</f>
        <v/>
      </c>
      <c r="R133" s="24" t="str">
        <f>IF(OR($B133="",R$3="",'Demand Locations'!T133=""),"",IF('Demand Locations'!T133&lt;COUNTIFS('Workers Settings'!$M:$M,$B133,'Workers Settings'!$N:$N,1,'Workers Settings'!$H:$H,R$3),"Warning!",IF('Demand Locations'!T133=0,"",COUNTIFS('Workers Settings'!$M:$M,$B133,'Workers Settings'!$N:$N,1,'Workers Settings'!$H:$H,R$3)/'Demand Locations'!T133)))</f>
        <v/>
      </c>
      <c r="S133" s="24" t="str">
        <f>IF(OR($B133="",S$3="",'Demand Locations'!U133=""),"",IF('Demand Locations'!U133&lt;COUNTIFS('Workers Settings'!$M:$M,$B133,'Workers Settings'!$N:$N,1,'Workers Settings'!$H:$H,S$3),"Warning!",IF('Demand Locations'!U133=0,"",COUNTIFS('Workers Settings'!$M:$M,$B133,'Workers Settings'!$N:$N,1,'Workers Settings'!$H:$H,S$3)/'Demand Locations'!U133)))</f>
        <v/>
      </c>
      <c r="T133" s="24" t="str">
        <f>IF(OR($B133="",T$3="",'Demand Locations'!V133=""),"",IF('Demand Locations'!V133&lt;COUNTIFS('Workers Settings'!$M:$M,$B133,'Workers Settings'!$N:$N,1,'Workers Settings'!$H:$H,T$3),"Warning!",IF('Demand Locations'!V133=0,"",COUNTIFS('Workers Settings'!$M:$M,$B133,'Workers Settings'!$N:$N,1,'Workers Settings'!$H:$H,T$3)/'Demand Locations'!V133)))</f>
        <v/>
      </c>
      <c r="U133" s="24" t="str">
        <f>IF(OR($B133="",U$3="",'Demand Locations'!W133=""),"",IF('Demand Locations'!W133&lt;COUNTIFS('Workers Settings'!$M:$M,$B133,'Workers Settings'!$N:$N,1,'Workers Settings'!$H:$H,U$3),"Warning!",IF('Demand Locations'!W133=0,"",COUNTIFS('Workers Settings'!$M:$M,$B133,'Workers Settings'!$N:$N,1,'Workers Settings'!$H:$H,U$3)/'Demand Locations'!W133)))</f>
        <v/>
      </c>
      <c r="V133" s="24" t="str">
        <f>IF(OR($B133="",V$3="",'Demand Locations'!X133=""),"",IF('Demand Locations'!X133&lt;COUNTIFS('Workers Settings'!$M:$M,$B133,'Workers Settings'!$N:$N,1,'Workers Settings'!$H:$H,V$3),"Warning!",IF('Demand Locations'!X133=0,"",COUNTIFS('Workers Settings'!$M:$M,$B133,'Workers Settings'!$N:$N,1,'Workers Settings'!$H:$H,V$3)/'Demand Locations'!X133)))</f>
        <v/>
      </c>
      <c r="W133" s="24" t="str">
        <f>IF(OR($B133="",W$3="",'Demand Locations'!Y133=""),"",IF('Demand Locations'!Y133&lt;COUNTIFS('Workers Settings'!$M:$M,$B133,'Workers Settings'!$N:$N,1,'Workers Settings'!$H:$H,W$3),"Warning!",IF('Demand Locations'!Y133=0,"",COUNTIFS('Workers Settings'!$M:$M,$B133,'Workers Settings'!$N:$N,1,'Workers Settings'!$H:$H,W$3)/'Demand Locations'!Y133)))</f>
        <v/>
      </c>
      <c r="X133" s="24" t="str">
        <f>IF(OR($B133="",X$3="",'Demand Locations'!Z133=""),"",IF('Demand Locations'!Z133&lt;COUNTIFS('Workers Settings'!$M:$M,$B133,'Workers Settings'!$N:$N,1,'Workers Settings'!$H:$H,X$3),"Warning!",IF('Demand Locations'!Z133=0,"",COUNTIFS('Workers Settings'!$M:$M,$B133,'Workers Settings'!$N:$N,1,'Workers Settings'!$H:$H,X$3)/'Demand Locations'!Z133)))</f>
        <v/>
      </c>
      <c r="Y133" s="24" t="str">
        <f>IF(OR($B133="",Y$3="",'Demand Locations'!AA133=""),"",IF('Demand Locations'!AA133&lt;COUNTIFS('Workers Settings'!$M:$M,$B133,'Workers Settings'!$N:$N,1,'Workers Settings'!$H:$H,Y$3),"Warning!",IF('Demand Locations'!AA133=0,"",COUNTIFS('Workers Settings'!$M:$M,$B133,'Workers Settings'!$N:$N,1,'Workers Settings'!$H:$H,Y$3)/'Demand Locations'!AA133)))</f>
        <v/>
      </c>
      <c r="Z133" s="24" t="str">
        <f>IF(OR($B133="",Z$3="",'Demand Locations'!AB133=""),"",IF('Demand Locations'!AB133&lt;COUNTIFS('Workers Settings'!$M:$M,$B133,'Workers Settings'!$N:$N,1,'Workers Settings'!$H:$H,Z$3),"Warning!",IF('Demand Locations'!AB133=0,"",COUNTIFS('Workers Settings'!$M:$M,$B133,'Workers Settings'!$N:$N,1,'Workers Settings'!$H:$H,Z$3)/'Demand Locations'!AB133)))</f>
        <v/>
      </c>
      <c r="AA133" s="24" t="str">
        <f>IF(OR($B133="",AA$3="",'Demand Locations'!AC133=""),"",IF('Demand Locations'!AC133&lt;COUNTIFS('Workers Settings'!$M:$M,$B133,'Workers Settings'!$N:$N,1,'Workers Settings'!$H:$H,AA$3),"Warning!",IF('Demand Locations'!AC133=0,"",COUNTIFS('Workers Settings'!$M:$M,$B133,'Workers Settings'!$N:$N,1,'Workers Settings'!$H:$H,AA$3)/'Demand Locations'!AC133)))</f>
        <v/>
      </c>
      <c r="AB133" s="24" t="str">
        <f>IF(OR($B133="",AB$3="",'Demand Locations'!AD133=""),"",IF('Demand Locations'!AD133&lt;COUNTIFS('Workers Settings'!$M:$M,$B133,'Workers Settings'!$N:$N,1,'Workers Settings'!$H:$H,AB$3),"Warning!",IF('Demand Locations'!AD133=0,"",COUNTIFS('Workers Settings'!$M:$M,$B133,'Workers Settings'!$N:$N,1,'Workers Settings'!$H:$H,AB$3)/'Demand Locations'!AD133)))</f>
        <v/>
      </c>
      <c r="AC133" s="24" t="str">
        <f>IF(OR($B133="",AC$3="",'Demand Locations'!AE133=""),"",IF('Demand Locations'!AE133&lt;COUNTIFS('Workers Settings'!$M:$M,$B133,'Workers Settings'!$N:$N,1,'Workers Settings'!$H:$H,AC$3),"Warning!",IF('Demand Locations'!AE133=0,"",COUNTIFS('Workers Settings'!$M:$M,$B133,'Workers Settings'!$N:$N,1,'Workers Settings'!$H:$H,AC$3)/'Demand Locations'!AE133)))</f>
        <v/>
      </c>
      <c r="AD133" s="24" t="str">
        <f>IF(OR($B133="",AD$3="",'Demand Locations'!AF133=""),"",IF('Demand Locations'!AF133&lt;COUNTIFS('Workers Settings'!$M:$M,$B133,'Workers Settings'!$N:$N,1,'Workers Settings'!$H:$H,AD$3),"Warning!",IF('Demand Locations'!AF133=0,"",COUNTIFS('Workers Settings'!$M:$M,$B133,'Workers Settings'!$N:$N,1,'Workers Settings'!$H:$H,AD$3)/'Demand Locations'!AF133)))</f>
        <v/>
      </c>
      <c r="AE133" s="24" t="str">
        <f>IF(OR($B133="",AE$3="",'Demand Locations'!AG133=""),"",IF('Demand Locations'!AG133&lt;COUNTIFS('Workers Settings'!$M:$M,$B133,'Workers Settings'!$N:$N,1,'Workers Settings'!$H:$H,AE$3),"Warning!",IF('Demand Locations'!AG133=0,"",COUNTIFS('Workers Settings'!$M:$M,$B133,'Workers Settings'!$N:$N,1,'Workers Settings'!$H:$H,AE$3)/'Demand Locations'!AG133)))</f>
        <v/>
      </c>
      <c r="AF133" s="24" t="str">
        <f>IF(OR($B133="",AF$3="",'Demand Locations'!AH133=""),"",IF('Demand Locations'!AH133&lt;COUNTIFS('Workers Settings'!$M:$M,$B133,'Workers Settings'!$N:$N,1,'Workers Settings'!$H:$H,AF$3),"Warning!",IF('Demand Locations'!AH133=0,"",COUNTIFS('Workers Settings'!$M:$M,$B133,'Workers Settings'!$N:$N,1,'Workers Settings'!$H:$H,AF$3)/'Demand Locations'!AH133)))</f>
        <v/>
      </c>
      <c r="AG133" s="24" t="str">
        <f>IF(OR($B133="",AG$3="",'Demand Locations'!AI133=""),"",IF('Demand Locations'!AI133&lt;COUNTIFS('Workers Settings'!$M:$M,$B133,'Workers Settings'!$N:$N,1,'Workers Settings'!$H:$H,AG$3),"Warning!",IF('Demand Locations'!AI133=0,"",COUNTIFS('Workers Settings'!$M:$M,$B133,'Workers Settings'!$N:$N,1,'Workers Settings'!$H:$H,AG$3)/'Demand Locations'!AI133)))</f>
        <v/>
      </c>
      <c r="AH133" s="24" t="str">
        <f>IF(OR($B133="",AH$3="",'Demand Locations'!AJ133=""),"",IF('Demand Locations'!AJ133&lt;COUNTIFS('Workers Settings'!$M:$M,$B133,'Workers Settings'!$N:$N,1,'Workers Settings'!$H:$H,AH$3),"Warning!",IF('Demand Locations'!AJ133=0,"",COUNTIFS('Workers Settings'!$M:$M,$B133,'Workers Settings'!$N:$N,1,'Workers Settings'!$H:$H,AH$3)/'Demand Locations'!AJ133)))</f>
        <v/>
      </c>
      <c r="AI133" s="24" t="str">
        <f>IF(OR($B133="",AI$3="",'Demand Locations'!AK133=""),"",IF('Demand Locations'!AK133&lt;COUNTIFS('Workers Settings'!$M:$M,$B133,'Workers Settings'!$N:$N,1,'Workers Settings'!$H:$H,AI$3),"Warning!",IF('Demand Locations'!AK133=0,"",COUNTIFS('Workers Settings'!$M:$M,$B133,'Workers Settings'!$N:$N,1,'Workers Settings'!$H:$H,AI$3)/'Demand Locations'!AK133)))</f>
        <v/>
      </c>
      <c r="AJ133" s="24" t="str">
        <f>IF(OR($B133="",AJ$3="",'Demand Locations'!AL133=""),"",IF('Demand Locations'!AL133&lt;COUNTIFS('Workers Settings'!$M:$M,$B133,'Workers Settings'!$N:$N,1,'Workers Settings'!$H:$H,AJ$3),"Warning!",IF('Demand Locations'!AL133=0,"",COUNTIFS('Workers Settings'!$M:$M,$B133,'Workers Settings'!$N:$N,1,'Workers Settings'!$H:$H,AJ$3)/'Demand Locations'!AL133)))</f>
        <v/>
      </c>
      <c r="AK133" s="24" t="str">
        <f>IF(OR($B133="",AK$3="",'Demand Locations'!AM133=""),"",IF('Demand Locations'!AM133&lt;COUNTIFS('Workers Settings'!$M:$M,$B133,'Workers Settings'!$N:$N,1,'Workers Settings'!$H:$H,AK$3),"Warning!",IF('Demand Locations'!AM133=0,"",COUNTIFS('Workers Settings'!$M:$M,$B133,'Workers Settings'!$N:$N,1,'Workers Settings'!$H:$H,AK$3)/'Demand Locations'!AM133)))</f>
        <v/>
      </c>
      <c r="AL133" s="24" t="str">
        <f>IF(OR($B133="",AL$3="",'Demand Locations'!AN133=""),"",IF('Demand Locations'!AN133&lt;COUNTIFS('Workers Settings'!$M:$M,$B133,'Workers Settings'!$N:$N,1,'Workers Settings'!$H:$H,AL$3),"Warning!",IF('Demand Locations'!AN133=0,"",COUNTIFS('Workers Settings'!$M:$M,$B133,'Workers Settings'!$N:$N,1,'Workers Settings'!$H:$H,AL$3)/'Demand Locations'!AN133)))</f>
        <v/>
      </c>
      <c r="AM133" s="24" t="str">
        <f>IF(OR($B133="",AM$3="",'Demand Locations'!AO133=""),"",IF('Demand Locations'!AO133&lt;COUNTIFS('Workers Settings'!$M:$M,$B133,'Workers Settings'!$N:$N,1,'Workers Settings'!$H:$H,AM$3),"Warning!",IF('Demand Locations'!AO133=0,"",COUNTIFS('Workers Settings'!$M:$M,$B133,'Workers Settings'!$N:$N,1,'Workers Settings'!$H:$H,AM$3)/'Demand Locations'!AO133)))</f>
        <v/>
      </c>
      <c r="AN133" s="24" t="str">
        <f>IF(OR($B133="",AN$3="",'Demand Locations'!AP133=""),"",IF('Demand Locations'!AP133&lt;COUNTIFS('Workers Settings'!$M:$M,$B133,'Workers Settings'!$N:$N,1,'Workers Settings'!$H:$H,AN$3),"Warning!",IF('Demand Locations'!AP133=0,"",COUNTIFS('Workers Settings'!$M:$M,$B133,'Workers Settings'!$N:$N,1,'Workers Settings'!$H:$H,AN$3)/'Demand Locations'!AP133)))</f>
        <v/>
      </c>
      <c r="AO133" s="24" t="str">
        <f>IF(OR($B133="",AO$3="",'Demand Locations'!AQ133=""),"",IF('Demand Locations'!AQ133&lt;COUNTIFS('Workers Settings'!$M:$M,$B133,'Workers Settings'!$N:$N,1,'Workers Settings'!$H:$H,AO$3),"Warning!",IF('Demand Locations'!AQ133=0,"",COUNTIFS('Workers Settings'!$M:$M,$B133,'Workers Settings'!$N:$N,1,'Workers Settings'!$H:$H,AO$3)/'Demand Locations'!AQ133)))</f>
        <v/>
      </c>
      <c r="AP133" s="24" t="str">
        <f>IF(OR($B133="",AP$3="",'Demand Locations'!AR133=""),"",IF('Demand Locations'!AR133&lt;COUNTIFS('Workers Settings'!$M:$M,$B133,'Workers Settings'!$N:$N,1,'Workers Settings'!$H:$H,AP$3),"Warning!",IF('Demand Locations'!AR133=0,"",COUNTIFS('Workers Settings'!$M:$M,$B133,'Workers Settings'!$N:$N,1,'Workers Settings'!$H:$H,AP$3)/'Demand Locations'!AR133)))</f>
        <v/>
      </c>
      <c r="AQ133" s="24" t="str">
        <f>IF(OR($B133="",AQ$3="",'Demand Locations'!AS133=""),"",IF('Demand Locations'!AS133&lt;COUNTIFS('Workers Settings'!$M:$M,$B133,'Workers Settings'!$N:$N,1,'Workers Settings'!$H:$H,AQ$3),"Warning!",IF('Demand Locations'!AS133=0,"",COUNTIFS('Workers Settings'!$M:$M,$B133,'Workers Settings'!$N:$N,1,'Workers Settings'!$H:$H,AQ$3)/'Demand Locations'!AS133)))</f>
        <v/>
      </c>
      <c r="AR133" s="24" t="str">
        <f>IF(OR($B133="",AR$3="",'Demand Locations'!AT133=""),"",IF('Demand Locations'!AT133&lt;COUNTIFS('Workers Settings'!$M:$M,$B133,'Workers Settings'!$N:$N,1,'Workers Settings'!$H:$H,AR$3),"Warning!",IF('Demand Locations'!AT133=0,"",COUNTIFS('Workers Settings'!$M:$M,$B133,'Workers Settings'!$N:$N,1,'Workers Settings'!$H:$H,AR$3)/'Demand Locations'!AT133)))</f>
        <v/>
      </c>
      <c r="AS133" s="24" t="str">
        <f>IF(OR($B133="",AS$3="",'Demand Locations'!AU133=""),"",IF('Demand Locations'!AU133&lt;COUNTIFS('Workers Settings'!$M:$M,$B133,'Workers Settings'!$N:$N,1,'Workers Settings'!$H:$H,AS$3),"Warning!",IF('Demand Locations'!AU133=0,"",COUNTIFS('Workers Settings'!$M:$M,$B133,'Workers Settings'!$N:$N,1,'Workers Settings'!$H:$H,AS$3)/'Demand Locations'!AU133)))</f>
        <v/>
      </c>
      <c r="AT133" s="24" t="str">
        <f>IF(OR($B133="",AT$3="",'Demand Locations'!AV133=""),"",IF('Demand Locations'!AV133&lt;COUNTIFS('Workers Settings'!$M:$M,$B133,'Workers Settings'!$N:$N,1,'Workers Settings'!$H:$H,AT$3),"Warning!",IF('Demand Locations'!AV133=0,"",COUNTIFS('Workers Settings'!$M:$M,$B133,'Workers Settings'!$N:$N,1,'Workers Settings'!$H:$H,AT$3)/'Demand Locations'!AV133)))</f>
        <v/>
      </c>
      <c r="AU133" s="24" t="str">
        <f>IF(OR($B133="",AU$3="",'Demand Locations'!AW133=""),"",IF('Demand Locations'!AW133&lt;COUNTIFS('Workers Settings'!$M:$M,$B133,'Workers Settings'!$N:$N,1,'Workers Settings'!$H:$H,AU$3),"Warning!",IF('Demand Locations'!AW133=0,"",COUNTIFS('Workers Settings'!$M:$M,$B133,'Workers Settings'!$N:$N,1,'Workers Settings'!$H:$H,AU$3)/'Demand Locations'!AW133)))</f>
        <v/>
      </c>
      <c r="AV133" s="24" t="str">
        <f>IF(OR($B133="",AV$3="",'Demand Locations'!AX133=""),"",IF('Demand Locations'!AX133&lt;COUNTIFS('Workers Settings'!$M:$M,$B133,'Workers Settings'!$N:$N,1,'Workers Settings'!$H:$H,AV$3),"Warning!",IF('Demand Locations'!AX133=0,"",COUNTIFS('Workers Settings'!$M:$M,$B133,'Workers Settings'!$N:$N,1,'Workers Settings'!$H:$H,AV$3)/'Demand Locations'!AX133)))</f>
        <v/>
      </c>
      <c r="AW133" s="24" t="str">
        <f>IF(OR($B133="",AW$3="",'Demand Locations'!AY133=""),"",IF('Demand Locations'!AY133&lt;COUNTIFS('Workers Settings'!$M:$M,$B133,'Workers Settings'!$N:$N,1,'Workers Settings'!$H:$H,AW$3),"Warning!",IF('Demand Locations'!AY133=0,"",COUNTIFS('Workers Settings'!$M:$M,$B133,'Workers Settings'!$N:$N,1,'Workers Settings'!$H:$H,AW$3)/'Demand Locations'!AY133)))</f>
        <v/>
      </c>
      <c r="AX133" s="24" t="str">
        <f>IF(OR($B133="",AX$3="",'Demand Locations'!AZ133=""),"",IF('Demand Locations'!AZ133&lt;COUNTIFS('Workers Settings'!$M:$M,$B133,'Workers Settings'!$N:$N,1,'Workers Settings'!$H:$H,AX$3),"Warning!",IF('Demand Locations'!AZ133=0,"",COUNTIFS('Workers Settings'!$M:$M,$B133,'Workers Settings'!$N:$N,1,'Workers Settings'!$H:$H,AX$3)/'Demand Locations'!AZ133)))</f>
        <v/>
      </c>
      <c r="AY133" s="24" t="str">
        <f>IF(OR($B133="",AY$3="",'Demand Locations'!BA133=""),"",IF('Demand Locations'!BA133&lt;COUNTIFS('Workers Settings'!$M:$M,$B133,'Workers Settings'!$N:$N,1,'Workers Settings'!$H:$H,AY$3),"Warning!",IF('Demand Locations'!BA133=0,"",COUNTIFS('Workers Settings'!$M:$M,$B133,'Workers Settings'!$N:$N,1,'Workers Settings'!$H:$H,AY$3)/'Demand Locations'!BA133)))</f>
        <v/>
      </c>
      <c r="AZ133" s="24" t="str">
        <f>IF(OR($B133="",AZ$3="",'Demand Locations'!BB133=""),"",IF('Demand Locations'!BB133&lt;COUNTIFS('Workers Settings'!$M:$M,$B133,'Workers Settings'!$N:$N,1,'Workers Settings'!$H:$H,AZ$3),"Warning!",IF('Demand Locations'!BB133=0,"",COUNTIFS('Workers Settings'!$M:$M,$B133,'Workers Settings'!$N:$N,1,'Workers Settings'!$H:$H,AZ$3)/'Demand Locations'!BB133)))</f>
        <v/>
      </c>
      <c r="BA133" s="24" t="str">
        <f>IF(OR($B133="",BA$3="",'Demand Locations'!BC133=""),"",IF('Demand Locations'!BC133&lt;COUNTIFS('Workers Settings'!$M:$M,$B133,'Workers Settings'!$N:$N,1,'Workers Settings'!$H:$H,BA$3),"Warning!",IF('Demand Locations'!BC133=0,"",COUNTIFS('Workers Settings'!$M:$M,$B133,'Workers Settings'!$N:$N,1,'Workers Settings'!$H:$H,BA$3)/'Demand Locations'!BC133)))</f>
        <v/>
      </c>
      <c r="BB133" s="24" t="str">
        <f>IF(OR($B133="",BB$3="",'Demand Locations'!BD133=""),"",IF('Demand Locations'!BD133&lt;COUNTIFS('Workers Settings'!$M:$M,$B133,'Workers Settings'!$N:$N,1,'Workers Settings'!$H:$H,BB$3),"Warning!",IF('Demand Locations'!BD133=0,"",COUNTIFS('Workers Settings'!$M:$M,$B133,'Workers Settings'!$N:$N,1,'Workers Settings'!$H:$H,BB$3)/'Demand Locations'!BD133)))</f>
        <v/>
      </c>
      <c r="BC133" s="24" t="str">
        <f>IF(OR($B133="",BC$3="",'Demand Locations'!BE133=""),"",IF('Demand Locations'!BE133&lt;COUNTIFS('Workers Settings'!$M:$M,$B133,'Workers Settings'!$N:$N,1,'Workers Settings'!$H:$H,BC$3),"Warning!",IF('Demand Locations'!BE133=0,"",COUNTIFS('Workers Settings'!$M:$M,$B133,'Workers Settings'!$N:$N,1,'Workers Settings'!$H:$H,BC$3)/'Demand Locations'!BE133)))</f>
        <v/>
      </c>
      <c r="BD133" s="24" t="str">
        <f>IF(OR($B133="",BD$3="",'Demand Locations'!BF133=""),"",IF('Demand Locations'!BF133&lt;COUNTIFS('Workers Settings'!$M:$M,$B133,'Workers Settings'!$N:$N,1,'Workers Settings'!$H:$H,BD$3),"Warning!",IF('Demand Locations'!BF133=0,"",COUNTIFS('Workers Settings'!$M:$M,$B133,'Workers Settings'!$N:$N,1,'Workers Settings'!$H:$H,BD$3)/'Demand Locations'!BF133)))</f>
        <v/>
      </c>
      <c r="BE133" s="24" t="str">
        <f>IF(OR($B133="",BE$3="",'Demand Locations'!BG133=""),"",IF('Demand Locations'!BG133&lt;COUNTIFS('Workers Settings'!$M:$M,$B133,'Workers Settings'!$N:$N,1,'Workers Settings'!$H:$H,BE$3),"Warning!",IF('Demand Locations'!BG133=0,"",COUNTIFS('Workers Settings'!$M:$M,$B133,'Workers Settings'!$N:$N,1,'Workers Settings'!$H:$H,BE$3)/'Demand Locations'!BG133)))</f>
        <v/>
      </c>
      <c r="BF133" s="24" t="str">
        <f>IF(OR($B133="",BF$3="",'Demand Locations'!BH133=""),"",IF('Demand Locations'!BH133&lt;COUNTIFS('Workers Settings'!$M:$M,$B133,'Workers Settings'!$N:$N,1,'Workers Settings'!$H:$H,BF$3),"Warning!",IF('Demand Locations'!BH133=0,"",COUNTIFS('Workers Settings'!$M:$M,$B133,'Workers Settings'!$N:$N,1,'Workers Settings'!$H:$H,BF$3)/'Demand Locations'!BH133)))</f>
        <v/>
      </c>
      <c r="BG133" s="24" t="str">
        <f>IF(OR($B133="",BG$3="",'Demand Locations'!BI133=""),"",IF('Demand Locations'!BI133&lt;COUNTIFS('Workers Settings'!$M:$M,$B133,'Workers Settings'!$N:$N,1,'Workers Settings'!$H:$H,BG$3),"Warning!",IF('Demand Locations'!BI133=0,"",COUNTIFS('Workers Settings'!$M:$M,$B133,'Workers Settings'!$N:$N,1,'Workers Settings'!$H:$H,BG$3)/'Demand Locations'!BI133)))</f>
        <v/>
      </c>
      <c r="BH133" s="24" t="str">
        <f>IF(OR($B133="",BH$3="",'Demand Locations'!BJ133=""),"",IF('Demand Locations'!BJ133&lt;COUNTIFS('Workers Settings'!$M:$M,$B133,'Workers Settings'!$N:$N,1,'Workers Settings'!$H:$H,BH$3),"Warning!",IF('Demand Locations'!BJ133=0,"",COUNTIFS('Workers Settings'!$M:$M,$B133,'Workers Settings'!$N:$N,1,'Workers Settings'!$H:$H,BH$3)/'Demand Locations'!BJ133)))</f>
        <v/>
      </c>
      <c r="BI133" s="24" t="str">
        <f>IF(OR($B133="",BI$3="",'Demand Locations'!BK133=""),"",IF('Demand Locations'!BK133&lt;COUNTIFS('Workers Settings'!$M:$M,$B133,'Workers Settings'!$N:$N,1,'Workers Settings'!$H:$H,BI$3),"Warning!",IF('Demand Locations'!BK133=0,"",COUNTIFS('Workers Settings'!$M:$M,$B133,'Workers Settings'!$N:$N,1,'Workers Settings'!$H:$H,BI$3)/'Demand Locations'!BK133)))</f>
        <v/>
      </c>
      <c r="BJ133" s="24" t="str">
        <f>IF(OR($B133="",BJ$3="",'Demand Locations'!BL133=""),"",IF('Demand Locations'!BL133&lt;COUNTIFS('Workers Settings'!$M:$M,$B133,'Workers Settings'!$N:$N,1,'Workers Settings'!$H:$H,BJ$3),"Warning!",IF('Demand Locations'!BL133=0,"",COUNTIFS('Workers Settings'!$M:$M,$B133,'Workers Settings'!$N:$N,1,'Workers Settings'!$H:$H,BJ$3)/'Demand Locations'!BL133)))</f>
        <v/>
      </c>
      <c r="BK133" s="24" t="str">
        <f>IF(OR($B133="",BK$3="",'Demand Locations'!BM133=""),"",IF('Demand Locations'!BM133&lt;COUNTIFS('Workers Settings'!$M:$M,$B133,'Workers Settings'!$N:$N,1,'Workers Settings'!$H:$H,BK$3),"Warning!",IF('Demand Locations'!BM133=0,"",COUNTIFS('Workers Settings'!$M:$M,$B133,'Workers Settings'!$N:$N,1,'Workers Settings'!$H:$H,BK$3)/'Demand Locations'!BM133)))</f>
        <v/>
      </c>
      <c r="BL133" s="24" t="str">
        <f>IF(OR($B133="",BL$3="",'Demand Locations'!BN133=""),"",IF('Demand Locations'!BN133&lt;COUNTIFS('Workers Settings'!$M:$M,$B133,'Workers Settings'!$N:$N,1,'Workers Settings'!$H:$H,BL$3),"Warning!",IF('Demand Locations'!BN133=0,"",COUNTIFS('Workers Settings'!$M:$M,$B133,'Workers Settings'!$N:$N,1,'Workers Settings'!$H:$H,BL$3)/'Demand Locations'!BN133)))</f>
        <v/>
      </c>
      <c r="BM133" s="24" t="str">
        <f>IF(OR($B133="",BM$3="",'Demand Locations'!BO133=""),"",IF('Demand Locations'!BO133&lt;COUNTIFS('Workers Settings'!$M:$M,$B133,'Workers Settings'!$N:$N,1,'Workers Settings'!$H:$H,BM$3),"Warning!",IF('Demand Locations'!BO133=0,"",COUNTIFS('Workers Settings'!$M:$M,$B133,'Workers Settings'!$N:$N,1,'Workers Settings'!$H:$H,BM$3)/'Demand Locations'!BO133)))</f>
        <v/>
      </c>
      <c r="BN133" s="24" t="str">
        <f>IF(OR($B133="",BN$3="",'Demand Locations'!BP133=""),"",IF('Demand Locations'!BP133&lt;COUNTIFS('Workers Settings'!$M:$M,$B133,'Workers Settings'!$N:$N,1,'Workers Settings'!$H:$H,BN$3),"Warning!",IF('Demand Locations'!BP133=0,"",COUNTIFS('Workers Settings'!$M:$M,$B133,'Workers Settings'!$N:$N,1,'Workers Settings'!$H:$H,BN$3)/'Demand Locations'!BP133)))</f>
        <v/>
      </c>
      <c r="BO133" s="24" t="str">
        <f>IF(OR($B133="",BO$3="",'Demand Locations'!BQ133=""),"",IF('Demand Locations'!BQ133&lt;COUNTIFS('Workers Settings'!$M:$M,$B133,'Workers Settings'!$N:$N,1,'Workers Settings'!$H:$H,BO$3),"Warning!",IF('Demand Locations'!BQ133=0,"",COUNTIFS('Workers Settings'!$M:$M,$B133,'Workers Settings'!$N:$N,1,'Workers Settings'!$H:$H,BO$3)/'Demand Locations'!BQ133)))</f>
        <v/>
      </c>
      <c r="BP133" s="24" t="str">
        <f>IF(OR($B133="",BP$3="",'Demand Locations'!BR133=""),"",IF('Demand Locations'!BR133&lt;COUNTIFS('Workers Settings'!$M:$M,$B133,'Workers Settings'!$N:$N,1,'Workers Settings'!$H:$H,BP$3),"Warning!",IF('Demand Locations'!BR133=0,"",COUNTIFS('Workers Settings'!$M:$M,$B133,'Workers Settings'!$N:$N,1,'Workers Settings'!$H:$H,BP$3)/'Demand Locations'!BR133)))</f>
        <v/>
      </c>
      <c r="BQ133" s="24" t="str">
        <f>IF(OR($B133="",BQ$3="",'Demand Locations'!BS133=""),"",IF('Demand Locations'!BS133&lt;COUNTIFS('Workers Settings'!$M:$M,$B133,'Workers Settings'!$N:$N,1,'Workers Settings'!$H:$H,BQ$3),"Warning!",IF('Demand Locations'!BS133=0,"",COUNTIFS('Workers Settings'!$M:$M,$B133,'Workers Settings'!$N:$N,1,'Workers Settings'!$H:$H,BQ$3)/'Demand Locations'!BS133)))</f>
        <v/>
      </c>
      <c r="BR133" s="24" t="str">
        <f>IF(OR($B133="",BR$3="",'Demand Locations'!BT133=""),"",IF('Demand Locations'!BT133&lt;COUNTIFS('Workers Settings'!$M:$M,$B133,'Workers Settings'!$N:$N,1,'Workers Settings'!$H:$H,BR$3),"Warning!",IF('Demand Locations'!BT133=0,"",COUNTIFS('Workers Settings'!$M:$M,$B133,'Workers Settings'!$N:$N,1,'Workers Settings'!$H:$H,BR$3)/'Demand Locations'!BT133)))</f>
        <v/>
      </c>
      <c r="BS133" s="24" t="str">
        <f>IF(OR($B133="",BS$3="",'Demand Locations'!BU133=""),"",IF('Demand Locations'!BU133&lt;COUNTIFS('Workers Settings'!$M:$M,$B133,'Workers Settings'!$N:$N,1,'Workers Settings'!$H:$H,BS$3),"Warning!",IF('Demand Locations'!BU133=0,"",COUNTIFS('Workers Settings'!$M:$M,$B133,'Workers Settings'!$N:$N,1,'Workers Settings'!$H:$H,BS$3)/'Demand Locations'!BU133)))</f>
        <v/>
      </c>
      <c r="BT133" s="24" t="str">
        <f>IF(OR($B133="",BT$3="",'Demand Locations'!BV133=""),"",IF('Demand Locations'!BV133&lt;COUNTIFS('Workers Settings'!$M:$M,$B133,'Workers Settings'!$N:$N,1,'Workers Settings'!$H:$H,BT$3),"Warning!",IF('Demand Locations'!BV133=0,"",COUNTIFS('Workers Settings'!$M:$M,$B133,'Workers Settings'!$N:$N,1,'Workers Settings'!$H:$H,BT$3)/'Demand Locations'!BV133)))</f>
        <v/>
      </c>
      <c r="BU133" s="24" t="str">
        <f>IF(OR($B133="",BU$3="",'Demand Locations'!BW133=""),"",IF('Demand Locations'!BW133&lt;COUNTIFS('Workers Settings'!$M:$M,$B133,'Workers Settings'!$N:$N,1,'Workers Settings'!$H:$H,BU$3),"Warning!",IF('Demand Locations'!BW133=0,"",COUNTIFS('Workers Settings'!$M:$M,$B133,'Workers Settings'!$N:$N,1,'Workers Settings'!$H:$H,BU$3)/'Demand Locations'!BW133)))</f>
        <v/>
      </c>
      <c r="BV133" s="24" t="str">
        <f>IF(OR($B133="",BV$3="",'Demand Locations'!BX133=""),"",IF('Demand Locations'!BX133&lt;COUNTIFS('Workers Settings'!$M:$M,$B133,'Workers Settings'!$N:$N,1,'Workers Settings'!$H:$H,BV$3),"Warning!",IF('Demand Locations'!BX133=0,"",COUNTIFS('Workers Settings'!$M:$M,$B133,'Workers Settings'!$N:$N,1,'Workers Settings'!$H:$H,BV$3)/'Demand Locations'!BX133)))</f>
        <v/>
      </c>
      <c r="BW133" s="24" t="str">
        <f>IF(OR($B133="",BW$3="",'Demand Locations'!BY133=""),"",IF('Demand Locations'!BY133&lt;COUNTIFS('Workers Settings'!$M:$M,$B133,'Workers Settings'!$N:$N,1,'Workers Settings'!$H:$H,BW$3),"Warning!",IF('Demand Locations'!BY133=0,"",COUNTIFS('Workers Settings'!$M:$M,$B133,'Workers Settings'!$N:$N,1,'Workers Settings'!$H:$H,BW$3)/'Demand Locations'!BY133)))</f>
        <v/>
      </c>
      <c r="BX133" s="24" t="str">
        <f>IF(OR($B133="",BX$3="",'Demand Locations'!BZ133=""),"",IF('Demand Locations'!BZ133&lt;COUNTIFS('Workers Settings'!$M:$M,$B133,'Workers Settings'!$N:$N,1,'Workers Settings'!$H:$H,BX$3),"Warning!",IF('Demand Locations'!BZ133=0,"",COUNTIFS('Workers Settings'!$M:$M,$B133,'Workers Settings'!$N:$N,1,'Workers Settings'!$H:$H,BX$3)/'Demand Locations'!BZ133)))</f>
        <v/>
      </c>
      <c r="BY133" s="24" t="str">
        <f>IF(OR($B133="",BY$3="",'Demand Locations'!CA133=""),"",IF('Demand Locations'!CA133&lt;COUNTIFS('Workers Settings'!$M:$M,$B133,'Workers Settings'!$N:$N,1,'Workers Settings'!$H:$H,BY$3),"Warning!",IF('Demand Locations'!CA133=0,"",COUNTIFS('Workers Settings'!$M:$M,$B133,'Workers Settings'!$N:$N,1,'Workers Settings'!$H:$H,BY$3)/'Demand Locations'!CA133)))</f>
        <v/>
      </c>
      <c r="BZ133" s="24" t="str">
        <f>IF(OR($B133="",BZ$3="",'Demand Locations'!CB133=""),"",IF('Demand Locations'!CB133&lt;COUNTIFS('Workers Settings'!$M:$M,$B133,'Workers Settings'!$N:$N,1,'Workers Settings'!$H:$H,BZ$3),"Warning!",IF('Demand Locations'!CB133=0,"",COUNTIFS('Workers Settings'!$M:$M,$B133,'Workers Settings'!$N:$N,1,'Workers Settings'!$H:$H,BZ$3)/'Demand Locations'!CB133)))</f>
        <v/>
      </c>
      <c r="CA133" s="24" t="str">
        <f>IF(OR($B133="",CA$3="",'Demand Locations'!CC133=""),"",IF('Demand Locations'!CC133&lt;COUNTIFS('Workers Settings'!$M:$M,$B133,'Workers Settings'!$N:$N,1,'Workers Settings'!$H:$H,CA$3),"Warning!",IF('Demand Locations'!CC133=0,"",COUNTIFS('Workers Settings'!$M:$M,$B133,'Workers Settings'!$N:$N,1,'Workers Settings'!$H:$H,CA$3)/'Demand Locations'!CC133)))</f>
        <v/>
      </c>
      <c r="CB133" s="24" t="str">
        <f>IF(OR($B133="",CB$3="",'Demand Locations'!CD133=""),"",IF('Demand Locations'!CD133&lt;COUNTIFS('Workers Settings'!$M:$M,$B133,'Workers Settings'!$N:$N,1,'Workers Settings'!$H:$H,CB$3),"Warning!",IF('Demand Locations'!CD133=0,"",COUNTIFS('Workers Settings'!$M:$M,$B133,'Workers Settings'!$N:$N,1,'Workers Settings'!$H:$H,CB$3)/'Demand Locations'!CD133)))</f>
        <v/>
      </c>
      <c r="CC133" s="24" t="str">
        <f>IF(OR($B133="",CC$3="",'Demand Locations'!CE133=""),"",IF('Demand Locations'!CE133&lt;COUNTIFS('Workers Settings'!$M:$M,$B133,'Workers Settings'!$N:$N,1,'Workers Settings'!$H:$H,CC$3),"Warning!",IF('Demand Locations'!CE133=0,"",COUNTIFS('Workers Settings'!$M:$M,$B133,'Workers Settings'!$N:$N,1,'Workers Settings'!$H:$H,CC$3)/'Demand Locations'!CE133)))</f>
        <v/>
      </c>
      <c r="CD133" s="24" t="str">
        <f>IF(OR($B133="",CD$3="",'Demand Locations'!CF133=""),"",IF('Demand Locations'!CF133&lt;COUNTIFS('Workers Settings'!$M:$M,$B133,'Workers Settings'!$N:$N,1,'Workers Settings'!$H:$H,CD$3),"Warning!",IF('Demand Locations'!CF133=0,"",COUNTIFS('Workers Settings'!$M:$M,$B133,'Workers Settings'!$N:$N,1,'Workers Settings'!$H:$H,CD$3)/'Demand Locations'!CF133)))</f>
        <v/>
      </c>
      <c r="CE133" s="24" t="str">
        <f>IF(OR($B133="",CE$3="",'Demand Locations'!CG133=""),"",IF('Demand Locations'!CG133&lt;COUNTIFS('Workers Settings'!$M:$M,$B133,'Workers Settings'!$N:$N,1,'Workers Settings'!$H:$H,CE$3),"Warning!",IF('Demand Locations'!CG133=0,"",COUNTIFS('Workers Settings'!$M:$M,$B133,'Workers Settings'!$N:$N,1,'Workers Settings'!$H:$H,CE$3)/'Demand Locations'!CG133)))</f>
        <v/>
      </c>
      <c r="CF133" s="24" t="str">
        <f>IF(OR($B133="",CF$3="",'Demand Locations'!CH133=""),"",IF('Demand Locations'!CH133&lt;COUNTIFS('Workers Settings'!$M:$M,$B133,'Workers Settings'!$N:$N,1,'Workers Settings'!$H:$H,CF$3),"Warning!",IF('Demand Locations'!CH133=0,"",COUNTIFS('Workers Settings'!$M:$M,$B133,'Workers Settings'!$N:$N,1,'Workers Settings'!$H:$H,CF$3)/'Demand Locations'!CH133)))</f>
        <v/>
      </c>
      <c r="CG133" s="24" t="str">
        <f>IF(OR($B133="",CG$3="",'Demand Locations'!CI133=""),"",IF('Demand Locations'!CI133&lt;COUNTIFS('Workers Settings'!$M:$M,$B133,'Workers Settings'!$N:$N,1,'Workers Settings'!$H:$H,CG$3),"Warning!",IF('Demand Locations'!CI133=0,"",COUNTIFS('Workers Settings'!$M:$M,$B133,'Workers Settings'!$N:$N,1,'Workers Settings'!$H:$H,CG$3)/'Demand Locations'!CI133)))</f>
        <v/>
      </c>
      <c r="CH133" s="24" t="str">
        <f>IF(OR($B133="",CH$3="",'Demand Locations'!CJ133=""),"",IF('Demand Locations'!CJ133&lt;COUNTIFS('Workers Settings'!$M:$M,$B133,'Workers Settings'!$N:$N,1,'Workers Settings'!$H:$H,CH$3),"Warning!",IF('Demand Locations'!CJ133=0,"",COUNTIFS('Workers Settings'!$M:$M,$B133,'Workers Settings'!$N:$N,1,'Workers Settings'!$H:$H,CH$3)/'Demand Locations'!CJ133)))</f>
        <v/>
      </c>
      <c r="CI133" s="24" t="str">
        <f>IF(OR($B133="",CI$3="",'Demand Locations'!CK133=""),"",IF('Demand Locations'!CK133&lt;COUNTIFS('Workers Settings'!$M:$M,$B133,'Workers Settings'!$N:$N,1,'Workers Settings'!$H:$H,CI$3),"Warning!",IF('Demand Locations'!CK133=0,"",COUNTIFS('Workers Settings'!$M:$M,$B133,'Workers Settings'!$N:$N,1,'Workers Settings'!$H:$H,CI$3)/'Demand Locations'!CK133)))</f>
        <v/>
      </c>
      <c r="CJ133" s="24" t="str">
        <f>IF(OR($B133="",CJ$3="",'Demand Locations'!CL133=""),"",IF('Demand Locations'!CL133&lt;COUNTIFS('Workers Settings'!$M:$M,$B133,'Workers Settings'!$N:$N,1,'Workers Settings'!$H:$H,CJ$3),"Warning!",IF('Demand Locations'!CL133=0,"",COUNTIFS('Workers Settings'!$M:$M,$B133,'Workers Settings'!$N:$N,1,'Workers Settings'!$H:$H,CJ$3)/'Demand Locations'!CL133)))</f>
        <v/>
      </c>
      <c r="CK133" s="24" t="str">
        <f>IF(OR($B133="",CK$3="",'Demand Locations'!CM133=""),"",IF('Demand Locations'!CM133&lt;COUNTIFS('Workers Settings'!$M:$M,$B133,'Workers Settings'!$N:$N,1,'Workers Settings'!$H:$H,CK$3),"Warning!",IF('Demand Locations'!CM133=0,"",COUNTIFS('Workers Settings'!$M:$M,$B133,'Workers Settings'!$N:$N,1,'Workers Settings'!$H:$H,CK$3)/'Demand Locations'!CM133)))</f>
        <v/>
      </c>
      <c r="CL133" s="24" t="str">
        <f>IF(OR($B133="",CL$3="",'Demand Locations'!CN133=""),"",IF('Demand Locations'!CN133&lt;COUNTIFS('Workers Settings'!$M:$M,$B133,'Workers Settings'!$N:$N,1,'Workers Settings'!$H:$H,CL$3),"Warning!",IF('Demand Locations'!CN133=0,"",COUNTIFS('Workers Settings'!$M:$M,$B133,'Workers Settings'!$N:$N,1,'Workers Settings'!$H:$H,CL$3)/'Demand Locations'!CN133)))</f>
        <v/>
      </c>
      <c r="CM133" s="24" t="str">
        <f>IF(OR($B133="",CM$3="",'Demand Locations'!CO133=""),"",IF('Demand Locations'!CO133&lt;COUNTIFS('Workers Settings'!$M:$M,$B133,'Workers Settings'!$N:$N,1,'Workers Settings'!$H:$H,CM$3),"Warning!",IF('Demand Locations'!CO133=0,"",COUNTIFS('Workers Settings'!$M:$M,$B133,'Workers Settings'!$N:$N,1,'Workers Settings'!$H:$H,CM$3)/'Demand Locations'!CO133)))</f>
        <v/>
      </c>
      <c r="CN133" s="24" t="str">
        <f>IF(OR($B133="",CN$3="",'Demand Locations'!CP133=""),"",IF('Demand Locations'!CP133&lt;COUNTIFS('Workers Settings'!$M:$M,$B133,'Workers Settings'!$N:$N,1,'Workers Settings'!$H:$H,CN$3),"Warning!",IF('Demand Locations'!CP133=0,"",COUNTIFS('Workers Settings'!$M:$M,$B133,'Workers Settings'!$N:$N,1,'Workers Settings'!$H:$H,CN$3)/'Demand Locations'!CP133)))</f>
        <v/>
      </c>
      <c r="CO133" s="24" t="str">
        <f>IF(OR($B133="",CO$3="",'Demand Locations'!CQ133=""),"",IF('Demand Locations'!CQ133&lt;COUNTIFS('Workers Settings'!$M:$M,$B133,'Workers Settings'!$N:$N,1,'Workers Settings'!$H:$H,CO$3),"Warning!",IF('Demand Locations'!CQ133=0,"",COUNTIFS('Workers Settings'!$M:$M,$B133,'Workers Settings'!$N:$N,1,'Workers Settings'!$H:$H,CO$3)/'Demand Locations'!CQ133)))</f>
        <v/>
      </c>
      <c r="CP133" s="24" t="str">
        <f>IF(OR($B133="",CP$3="",'Demand Locations'!CR133=""),"",IF('Demand Locations'!CR133&lt;COUNTIFS('Workers Settings'!$M:$M,$B133,'Workers Settings'!$N:$N,1,'Workers Settings'!$H:$H,CP$3),"Warning!",IF('Demand Locations'!CR133=0,"",COUNTIFS('Workers Settings'!$M:$M,$B133,'Workers Settings'!$N:$N,1,'Workers Settings'!$H:$H,CP$3)/'Demand Locations'!CR133)))</f>
        <v/>
      </c>
      <c r="CQ133" s="24" t="str">
        <f>IF(OR($B133="",CQ$3="",'Demand Locations'!CS133=""),"",IF('Demand Locations'!CS133&lt;COUNTIFS('Workers Settings'!$M:$M,$B133,'Workers Settings'!$N:$N,1,'Workers Settings'!$H:$H,CQ$3),"Warning!",IF('Demand Locations'!CS133=0,"",COUNTIFS('Workers Settings'!$M:$M,$B133,'Workers Settings'!$N:$N,1,'Workers Settings'!$H:$H,CQ$3)/'Demand Locations'!CS133)))</f>
        <v/>
      </c>
      <c r="CR133" s="24" t="str">
        <f>IF(OR($B133="",CR$3="",'Demand Locations'!CT133=""),"",IF('Demand Locations'!CT133&lt;COUNTIFS('Workers Settings'!$M:$M,$B133,'Workers Settings'!$N:$N,1,'Workers Settings'!$H:$H,CR$3),"Warning!",IF('Demand Locations'!CT133=0,"",COUNTIFS('Workers Settings'!$M:$M,$B133,'Workers Settings'!$N:$N,1,'Workers Settings'!$H:$H,CR$3)/'Demand Locations'!CT133)))</f>
        <v/>
      </c>
      <c r="CS133" s="24" t="str">
        <f>IF(OR($B133="",CS$3="",'Demand Locations'!CU133=""),"",IF('Demand Locations'!CU133&lt;COUNTIFS('Workers Settings'!$M:$M,$B133,'Workers Settings'!$N:$N,1,'Workers Settings'!$H:$H,CS$3),"Warning!",IF('Demand Locations'!CU133=0,"",COUNTIFS('Workers Settings'!$M:$M,$B133,'Workers Settings'!$N:$N,1,'Workers Settings'!$H:$H,CS$3)/'Demand Locations'!CU133)))</f>
        <v/>
      </c>
      <c r="CT133" s="24" t="str">
        <f>IF(OR($B133="",CT$3="",'Demand Locations'!CV133=""),"",IF('Demand Locations'!CV133&lt;COUNTIFS('Workers Settings'!$M:$M,$B133,'Workers Settings'!$N:$N,1,'Workers Settings'!$H:$H,CT$3),"Warning!",IF('Demand Locations'!CV133=0,"",COUNTIFS('Workers Settings'!$M:$M,$B133,'Workers Settings'!$N:$N,1,'Workers Settings'!$H:$H,CT$3)/'Demand Locations'!CV133)))</f>
        <v/>
      </c>
      <c r="CU133" s="24" t="str">
        <f>IF(OR($B133="",CU$3="",'Demand Locations'!CW133=""),"",IF('Demand Locations'!CW133&lt;COUNTIFS('Workers Settings'!$M:$M,$B133,'Workers Settings'!$N:$N,1,'Workers Settings'!$H:$H,CU$3),"Warning!",IF('Demand Locations'!CW133=0,"",COUNTIFS('Workers Settings'!$M:$M,$B133,'Workers Settings'!$N:$N,1,'Workers Settings'!$H:$H,CU$3)/'Demand Locations'!CW133)))</f>
        <v/>
      </c>
      <c r="CV133" s="24" t="str">
        <f>IF(OR($B133="",CV$3="",'Demand Locations'!CX133=""),"",IF('Demand Locations'!CX133&lt;COUNTIFS('Workers Settings'!$M:$M,$B133,'Workers Settings'!$N:$N,1,'Workers Settings'!$H:$H,CV$3),"Warning!",IF('Demand Locations'!CX133=0,"",COUNTIFS('Workers Settings'!$M:$M,$B133,'Workers Settings'!$N:$N,1,'Workers Settings'!$H:$H,CV$3)/'Demand Locations'!CX133)))</f>
        <v/>
      </c>
      <c r="CW133" s="24" t="str">
        <f>IF(OR($B133="",CW$3="",'Demand Locations'!CY133=""),"",IF('Demand Locations'!CY133&lt;COUNTIFS('Workers Settings'!$M:$M,$B133,'Workers Settings'!$N:$N,1,'Workers Settings'!$H:$H,CW$3),"Warning!",IF('Demand Locations'!CY133=0,"",COUNTIFS('Workers Settings'!$M:$M,$B133,'Workers Settings'!$N:$N,1,'Workers Settings'!$H:$H,CW$3)/'Demand Locations'!CY133)))</f>
        <v/>
      </c>
      <c r="CX133" s="24" t="str">
        <f>IF(OR($B133="",CX$3="",'Demand Locations'!CZ133=""),"",IF('Demand Locations'!CZ133&lt;COUNTIFS('Workers Settings'!$M:$M,$B133,'Workers Settings'!$N:$N,1,'Workers Settings'!$H:$H,CX$3),"Warning!",IF('Demand Locations'!CZ133=0,"",COUNTIFS('Workers Settings'!$M:$M,$B133,'Workers Settings'!$N:$N,1,'Workers Settings'!$H:$H,CX$3)/'Demand Locations'!CZ133)))</f>
        <v/>
      </c>
      <c r="CY133" s="24" t="str">
        <f>IF(OR($B133="",CY$3="",'Demand Locations'!DA133=""),"",IF('Demand Locations'!DA133&lt;COUNTIFS('Workers Settings'!$M:$M,$B133,'Workers Settings'!$N:$N,1,'Workers Settings'!$H:$H,CY$3),"Warning!",IF('Demand Locations'!DA133=0,"",COUNTIFS('Workers Settings'!$M:$M,$B133,'Workers Settings'!$N:$N,1,'Workers Settings'!$H:$H,CY$3)/'Demand Locations'!DA133)))</f>
        <v/>
      </c>
      <c r="CZ133" s="24" t="str">
        <f>IF(OR($B133="",CZ$3="",'Demand Locations'!DB133=""),"",IF('Demand Locations'!DB133&lt;COUNTIFS('Workers Settings'!$M:$M,$B133,'Workers Settings'!$N:$N,1,'Workers Settings'!$H:$H,CZ$3),"Warning!",IF('Demand Locations'!DB133=0,"",COUNTIFS('Workers Settings'!$M:$M,$B133,'Workers Settings'!$N:$N,1,'Workers Settings'!$H:$H,CZ$3)/'Demand Locations'!DB133)))</f>
        <v/>
      </c>
    </row>
    <row r="134" spans="1:104" x14ac:dyDescent="0.25">
      <c r="A134" s="7">
        <f t="shared" si="1"/>
        <v>130</v>
      </c>
      <c r="B134" s="7" t="str">
        <f>IF('Demand Locations'!B134&lt;&gt;"",'Demand Locations'!B134,"")</f>
        <v/>
      </c>
      <c r="C134" s="29" t="str">
        <f>IF(B134="","",SUMIFS('Workers Assignments'!Z:Z,'Workers Settings'!M:M,B134,'Workers Settings'!N:N,1))</f>
        <v/>
      </c>
      <c r="D134" s="24" t="str">
        <f>IF(OR(B134="",'Demand Locations'!E134=""),"",IF('Demand Locations'!E134&lt;C134,"Warning!",IF('Demand Locations'!E134=0,"",C134/'Demand Locations'!E134)))</f>
        <v/>
      </c>
      <c r="E134" s="44" t="str">
        <f>IF(OR($B134="",E$3="",'Demand Locations'!G134=""),"",IF('Demand Locations'!G134&lt;COUNTIFS('Workers Settings'!$M:$M,$B134,'Workers Settings'!$N:$N,1,'Workers Settings'!$H:$H,E$3),"Warning!",IF('Demand Locations'!G134=0,"",COUNTIFS('Workers Settings'!$M:$M,$B134,'Workers Settings'!$N:$N,1,'Workers Settings'!$H:$H,E$3)/'Demand Locations'!G134)))</f>
        <v/>
      </c>
      <c r="F134" s="24" t="str">
        <f>IF(OR($B134="",F$3="",'Demand Locations'!H134=""),"",IF('Demand Locations'!H134&lt;COUNTIFS('Workers Settings'!$M:$M,$B134,'Workers Settings'!$N:$N,1,'Workers Settings'!$H:$H,F$3),"Warning!",IF('Demand Locations'!H134=0,"",COUNTIFS('Workers Settings'!$M:$M,$B134,'Workers Settings'!$N:$N,1,'Workers Settings'!$H:$H,F$3)/'Demand Locations'!H134)))</f>
        <v/>
      </c>
      <c r="G134" s="24" t="str">
        <f>IF(OR($B134="",G$3="",'Demand Locations'!I134=""),"",IF('Demand Locations'!I134&lt;COUNTIFS('Workers Settings'!$M:$M,$B134,'Workers Settings'!$N:$N,1,'Workers Settings'!$H:$H,G$3),"Warning!",IF('Demand Locations'!I134=0,"",COUNTIFS('Workers Settings'!$M:$M,$B134,'Workers Settings'!$N:$N,1,'Workers Settings'!$H:$H,G$3)/'Demand Locations'!I134)))</f>
        <v/>
      </c>
      <c r="H134" s="24" t="str">
        <f>IF(OR($B134="",H$3="",'Demand Locations'!J134=""),"",IF('Demand Locations'!J134&lt;COUNTIFS('Workers Settings'!$M:$M,$B134,'Workers Settings'!$N:$N,1,'Workers Settings'!$H:$H,H$3),"Warning!",IF('Demand Locations'!J134=0,"",COUNTIFS('Workers Settings'!$M:$M,$B134,'Workers Settings'!$N:$N,1,'Workers Settings'!$H:$H,H$3)/'Demand Locations'!J134)))</f>
        <v/>
      </c>
      <c r="I134" s="24" t="str">
        <f>IF(OR($B134="",I$3="",'Demand Locations'!K134=""),"",IF('Demand Locations'!K134&lt;COUNTIFS('Workers Settings'!$M:$M,$B134,'Workers Settings'!$N:$N,1,'Workers Settings'!$H:$H,I$3),"Warning!",IF('Demand Locations'!K134=0,"",COUNTIFS('Workers Settings'!$M:$M,$B134,'Workers Settings'!$N:$N,1,'Workers Settings'!$H:$H,I$3)/'Demand Locations'!K134)))</f>
        <v/>
      </c>
      <c r="J134" s="24" t="str">
        <f>IF(OR($B134="",J$3="",'Demand Locations'!L134=""),"",IF('Demand Locations'!L134&lt;COUNTIFS('Workers Settings'!$M:$M,$B134,'Workers Settings'!$N:$N,1,'Workers Settings'!$H:$H,J$3),"Warning!",IF('Demand Locations'!L134=0,"",COUNTIFS('Workers Settings'!$M:$M,$B134,'Workers Settings'!$N:$N,1,'Workers Settings'!$H:$H,J$3)/'Demand Locations'!L134)))</f>
        <v/>
      </c>
      <c r="K134" s="24" t="str">
        <f>IF(OR($B134="",K$3="",'Demand Locations'!M134=""),"",IF('Demand Locations'!M134&lt;COUNTIFS('Workers Settings'!$M:$M,$B134,'Workers Settings'!$N:$N,1,'Workers Settings'!$H:$H,K$3),"Warning!",IF('Demand Locations'!M134=0,"",COUNTIFS('Workers Settings'!$M:$M,$B134,'Workers Settings'!$N:$N,1,'Workers Settings'!$H:$H,K$3)/'Demand Locations'!M134)))</f>
        <v/>
      </c>
      <c r="L134" s="24" t="str">
        <f>IF(OR($B134="",L$3="",'Demand Locations'!N134=""),"",IF('Demand Locations'!N134&lt;COUNTIFS('Workers Settings'!$M:$M,$B134,'Workers Settings'!$N:$N,1,'Workers Settings'!$H:$H,L$3),"Warning!",IF('Demand Locations'!N134=0,"",COUNTIFS('Workers Settings'!$M:$M,$B134,'Workers Settings'!$N:$N,1,'Workers Settings'!$H:$H,L$3)/'Demand Locations'!N134)))</f>
        <v/>
      </c>
      <c r="M134" s="24" t="str">
        <f>IF(OR($B134="",M$3="",'Demand Locations'!O134=""),"",IF('Demand Locations'!O134&lt;COUNTIFS('Workers Settings'!$M:$M,$B134,'Workers Settings'!$N:$N,1,'Workers Settings'!$H:$H,M$3),"Warning!",IF('Demand Locations'!O134=0,"",COUNTIFS('Workers Settings'!$M:$M,$B134,'Workers Settings'!$N:$N,1,'Workers Settings'!$H:$H,M$3)/'Demand Locations'!O134)))</f>
        <v/>
      </c>
      <c r="N134" s="24" t="str">
        <f>IF(OR($B134="",N$3="",'Demand Locations'!P134=""),"",IF('Demand Locations'!P134&lt;COUNTIFS('Workers Settings'!$M:$M,$B134,'Workers Settings'!$N:$N,1,'Workers Settings'!$H:$H,N$3),"Warning!",IF('Demand Locations'!P134=0,"",COUNTIFS('Workers Settings'!$M:$M,$B134,'Workers Settings'!$N:$N,1,'Workers Settings'!$H:$H,N$3)/'Demand Locations'!P134)))</f>
        <v/>
      </c>
      <c r="O134" s="24" t="str">
        <f>IF(OR($B134="",O$3="",'Demand Locations'!Q134=""),"",IF('Demand Locations'!Q134&lt;COUNTIFS('Workers Settings'!$M:$M,$B134,'Workers Settings'!$N:$N,1,'Workers Settings'!$H:$H,O$3),"Warning!",IF('Demand Locations'!Q134=0,"",COUNTIFS('Workers Settings'!$M:$M,$B134,'Workers Settings'!$N:$N,1,'Workers Settings'!$H:$H,O$3)/'Demand Locations'!Q134)))</f>
        <v/>
      </c>
      <c r="P134" s="24" t="str">
        <f>IF(OR($B134="",P$3="",'Demand Locations'!R134=""),"",IF('Demand Locations'!R134&lt;COUNTIFS('Workers Settings'!$M:$M,$B134,'Workers Settings'!$N:$N,1,'Workers Settings'!$H:$H,P$3),"Warning!",IF('Demand Locations'!R134=0,"",COUNTIFS('Workers Settings'!$M:$M,$B134,'Workers Settings'!$N:$N,1,'Workers Settings'!$H:$H,P$3)/'Demand Locations'!R134)))</f>
        <v/>
      </c>
      <c r="Q134" s="24" t="str">
        <f>IF(OR($B134="",Q$3="",'Demand Locations'!S134=""),"",IF('Demand Locations'!S134&lt;COUNTIFS('Workers Settings'!$M:$M,$B134,'Workers Settings'!$N:$N,1,'Workers Settings'!$H:$H,Q$3),"Warning!",IF('Demand Locations'!S134=0,"",COUNTIFS('Workers Settings'!$M:$M,$B134,'Workers Settings'!$N:$N,1,'Workers Settings'!$H:$H,Q$3)/'Demand Locations'!S134)))</f>
        <v/>
      </c>
      <c r="R134" s="24" t="str">
        <f>IF(OR($B134="",R$3="",'Demand Locations'!T134=""),"",IF('Demand Locations'!T134&lt;COUNTIFS('Workers Settings'!$M:$M,$B134,'Workers Settings'!$N:$N,1,'Workers Settings'!$H:$H,R$3),"Warning!",IF('Demand Locations'!T134=0,"",COUNTIFS('Workers Settings'!$M:$M,$B134,'Workers Settings'!$N:$N,1,'Workers Settings'!$H:$H,R$3)/'Demand Locations'!T134)))</f>
        <v/>
      </c>
      <c r="S134" s="24" t="str">
        <f>IF(OR($B134="",S$3="",'Demand Locations'!U134=""),"",IF('Demand Locations'!U134&lt;COUNTIFS('Workers Settings'!$M:$M,$B134,'Workers Settings'!$N:$N,1,'Workers Settings'!$H:$H,S$3),"Warning!",IF('Demand Locations'!U134=0,"",COUNTIFS('Workers Settings'!$M:$M,$B134,'Workers Settings'!$N:$N,1,'Workers Settings'!$H:$H,S$3)/'Demand Locations'!U134)))</f>
        <v/>
      </c>
      <c r="T134" s="24" t="str">
        <f>IF(OR($B134="",T$3="",'Demand Locations'!V134=""),"",IF('Demand Locations'!V134&lt;COUNTIFS('Workers Settings'!$M:$M,$B134,'Workers Settings'!$N:$N,1,'Workers Settings'!$H:$H,T$3),"Warning!",IF('Demand Locations'!V134=0,"",COUNTIFS('Workers Settings'!$M:$M,$B134,'Workers Settings'!$N:$N,1,'Workers Settings'!$H:$H,T$3)/'Demand Locations'!V134)))</f>
        <v/>
      </c>
      <c r="U134" s="24" t="str">
        <f>IF(OR($B134="",U$3="",'Demand Locations'!W134=""),"",IF('Demand Locations'!W134&lt;COUNTIFS('Workers Settings'!$M:$M,$B134,'Workers Settings'!$N:$N,1,'Workers Settings'!$H:$H,U$3),"Warning!",IF('Demand Locations'!W134=0,"",COUNTIFS('Workers Settings'!$M:$M,$B134,'Workers Settings'!$N:$N,1,'Workers Settings'!$H:$H,U$3)/'Demand Locations'!W134)))</f>
        <v/>
      </c>
      <c r="V134" s="24" t="str">
        <f>IF(OR($B134="",V$3="",'Demand Locations'!X134=""),"",IF('Demand Locations'!X134&lt;COUNTIFS('Workers Settings'!$M:$M,$B134,'Workers Settings'!$N:$N,1,'Workers Settings'!$H:$H,V$3),"Warning!",IF('Demand Locations'!X134=0,"",COUNTIFS('Workers Settings'!$M:$M,$B134,'Workers Settings'!$N:$N,1,'Workers Settings'!$H:$H,V$3)/'Demand Locations'!X134)))</f>
        <v/>
      </c>
      <c r="W134" s="24" t="str">
        <f>IF(OR($B134="",W$3="",'Demand Locations'!Y134=""),"",IF('Demand Locations'!Y134&lt;COUNTIFS('Workers Settings'!$M:$M,$B134,'Workers Settings'!$N:$N,1,'Workers Settings'!$H:$H,W$3),"Warning!",IF('Demand Locations'!Y134=0,"",COUNTIFS('Workers Settings'!$M:$M,$B134,'Workers Settings'!$N:$N,1,'Workers Settings'!$H:$H,W$3)/'Demand Locations'!Y134)))</f>
        <v/>
      </c>
      <c r="X134" s="24" t="str">
        <f>IF(OR($B134="",X$3="",'Demand Locations'!Z134=""),"",IF('Demand Locations'!Z134&lt;COUNTIFS('Workers Settings'!$M:$M,$B134,'Workers Settings'!$N:$N,1,'Workers Settings'!$H:$H,X$3),"Warning!",IF('Demand Locations'!Z134=0,"",COUNTIFS('Workers Settings'!$M:$M,$B134,'Workers Settings'!$N:$N,1,'Workers Settings'!$H:$H,X$3)/'Demand Locations'!Z134)))</f>
        <v/>
      </c>
      <c r="Y134" s="24" t="str">
        <f>IF(OR($B134="",Y$3="",'Demand Locations'!AA134=""),"",IF('Demand Locations'!AA134&lt;COUNTIFS('Workers Settings'!$M:$M,$B134,'Workers Settings'!$N:$N,1,'Workers Settings'!$H:$H,Y$3),"Warning!",IF('Demand Locations'!AA134=0,"",COUNTIFS('Workers Settings'!$M:$M,$B134,'Workers Settings'!$N:$N,1,'Workers Settings'!$H:$H,Y$3)/'Demand Locations'!AA134)))</f>
        <v/>
      </c>
      <c r="Z134" s="24" t="str">
        <f>IF(OR($B134="",Z$3="",'Demand Locations'!AB134=""),"",IF('Demand Locations'!AB134&lt;COUNTIFS('Workers Settings'!$M:$M,$B134,'Workers Settings'!$N:$N,1,'Workers Settings'!$H:$H,Z$3),"Warning!",IF('Demand Locations'!AB134=0,"",COUNTIFS('Workers Settings'!$M:$M,$B134,'Workers Settings'!$N:$N,1,'Workers Settings'!$H:$H,Z$3)/'Demand Locations'!AB134)))</f>
        <v/>
      </c>
      <c r="AA134" s="24" t="str">
        <f>IF(OR($B134="",AA$3="",'Demand Locations'!AC134=""),"",IF('Demand Locations'!AC134&lt;COUNTIFS('Workers Settings'!$M:$M,$B134,'Workers Settings'!$N:$N,1,'Workers Settings'!$H:$H,AA$3),"Warning!",IF('Demand Locations'!AC134=0,"",COUNTIFS('Workers Settings'!$M:$M,$B134,'Workers Settings'!$N:$N,1,'Workers Settings'!$H:$H,AA$3)/'Demand Locations'!AC134)))</f>
        <v/>
      </c>
      <c r="AB134" s="24" t="str">
        <f>IF(OR($B134="",AB$3="",'Demand Locations'!AD134=""),"",IF('Demand Locations'!AD134&lt;COUNTIFS('Workers Settings'!$M:$M,$B134,'Workers Settings'!$N:$N,1,'Workers Settings'!$H:$H,AB$3),"Warning!",IF('Demand Locations'!AD134=0,"",COUNTIFS('Workers Settings'!$M:$M,$B134,'Workers Settings'!$N:$N,1,'Workers Settings'!$H:$H,AB$3)/'Demand Locations'!AD134)))</f>
        <v/>
      </c>
      <c r="AC134" s="24" t="str">
        <f>IF(OR($B134="",AC$3="",'Demand Locations'!AE134=""),"",IF('Demand Locations'!AE134&lt;COUNTIFS('Workers Settings'!$M:$M,$B134,'Workers Settings'!$N:$N,1,'Workers Settings'!$H:$H,AC$3),"Warning!",IF('Demand Locations'!AE134=0,"",COUNTIFS('Workers Settings'!$M:$M,$B134,'Workers Settings'!$N:$N,1,'Workers Settings'!$H:$H,AC$3)/'Demand Locations'!AE134)))</f>
        <v/>
      </c>
      <c r="AD134" s="24" t="str">
        <f>IF(OR($B134="",AD$3="",'Demand Locations'!AF134=""),"",IF('Demand Locations'!AF134&lt;COUNTIFS('Workers Settings'!$M:$M,$B134,'Workers Settings'!$N:$N,1,'Workers Settings'!$H:$H,AD$3),"Warning!",IF('Demand Locations'!AF134=0,"",COUNTIFS('Workers Settings'!$M:$M,$B134,'Workers Settings'!$N:$N,1,'Workers Settings'!$H:$H,AD$3)/'Demand Locations'!AF134)))</f>
        <v/>
      </c>
      <c r="AE134" s="24" t="str">
        <f>IF(OR($B134="",AE$3="",'Demand Locations'!AG134=""),"",IF('Demand Locations'!AG134&lt;COUNTIFS('Workers Settings'!$M:$M,$B134,'Workers Settings'!$N:$N,1,'Workers Settings'!$H:$H,AE$3),"Warning!",IF('Demand Locations'!AG134=0,"",COUNTIFS('Workers Settings'!$M:$M,$B134,'Workers Settings'!$N:$N,1,'Workers Settings'!$H:$H,AE$3)/'Demand Locations'!AG134)))</f>
        <v/>
      </c>
      <c r="AF134" s="24" t="str">
        <f>IF(OR($B134="",AF$3="",'Demand Locations'!AH134=""),"",IF('Demand Locations'!AH134&lt;COUNTIFS('Workers Settings'!$M:$M,$B134,'Workers Settings'!$N:$N,1,'Workers Settings'!$H:$H,AF$3),"Warning!",IF('Demand Locations'!AH134=0,"",COUNTIFS('Workers Settings'!$M:$M,$B134,'Workers Settings'!$N:$N,1,'Workers Settings'!$H:$H,AF$3)/'Demand Locations'!AH134)))</f>
        <v/>
      </c>
      <c r="AG134" s="24" t="str">
        <f>IF(OR($B134="",AG$3="",'Demand Locations'!AI134=""),"",IF('Demand Locations'!AI134&lt;COUNTIFS('Workers Settings'!$M:$M,$B134,'Workers Settings'!$N:$N,1,'Workers Settings'!$H:$H,AG$3),"Warning!",IF('Demand Locations'!AI134=0,"",COUNTIFS('Workers Settings'!$M:$M,$B134,'Workers Settings'!$N:$N,1,'Workers Settings'!$H:$H,AG$3)/'Demand Locations'!AI134)))</f>
        <v/>
      </c>
      <c r="AH134" s="24" t="str">
        <f>IF(OR($B134="",AH$3="",'Demand Locations'!AJ134=""),"",IF('Demand Locations'!AJ134&lt;COUNTIFS('Workers Settings'!$M:$M,$B134,'Workers Settings'!$N:$N,1,'Workers Settings'!$H:$H,AH$3),"Warning!",IF('Demand Locations'!AJ134=0,"",COUNTIFS('Workers Settings'!$M:$M,$B134,'Workers Settings'!$N:$N,1,'Workers Settings'!$H:$H,AH$3)/'Demand Locations'!AJ134)))</f>
        <v/>
      </c>
      <c r="AI134" s="24" t="str">
        <f>IF(OR($B134="",AI$3="",'Demand Locations'!AK134=""),"",IF('Demand Locations'!AK134&lt;COUNTIFS('Workers Settings'!$M:$M,$B134,'Workers Settings'!$N:$N,1,'Workers Settings'!$H:$H,AI$3),"Warning!",IF('Demand Locations'!AK134=0,"",COUNTIFS('Workers Settings'!$M:$M,$B134,'Workers Settings'!$N:$N,1,'Workers Settings'!$H:$H,AI$3)/'Demand Locations'!AK134)))</f>
        <v/>
      </c>
      <c r="AJ134" s="24" t="str">
        <f>IF(OR($B134="",AJ$3="",'Demand Locations'!AL134=""),"",IF('Demand Locations'!AL134&lt;COUNTIFS('Workers Settings'!$M:$M,$B134,'Workers Settings'!$N:$N,1,'Workers Settings'!$H:$H,AJ$3),"Warning!",IF('Demand Locations'!AL134=0,"",COUNTIFS('Workers Settings'!$M:$M,$B134,'Workers Settings'!$N:$N,1,'Workers Settings'!$H:$H,AJ$3)/'Demand Locations'!AL134)))</f>
        <v/>
      </c>
      <c r="AK134" s="24" t="str">
        <f>IF(OR($B134="",AK$3="",'Demand Locations'!AM134=""),"",IF('Demand Locations'!AM134&lt;COUNTIFS('Workers Settings'!$M:$M,$B134,'Workers Settings'!$N:$N,1,'Workers Settings'!$H:$H,AK$3),"Warning!",IF('Demand Locations'!AM134=0,"",COUNTIFS('Workers Settings'!$M:$M,$B134,'Workers Settings'!$N:$N,1,'Workers Settings'!$H:$H,AK$3)/'Demand Locations'!AM134)))</f>
        <v/>
      </c>
      <c r="AL134" s="24" t="str">
        <f>IF(OR($B134="",AL$3="",'Demand Locations'!AN134=""),"",IF('Demand Locations'!AN134&lt;COUNTIFS('Workers Settings'!$M:$M,$B134,'Workers Settings'!$N:$N,1,'Workers Settings'!$H:$H,AL$3),"Warning!",IF('Demand Locations'!AN134=0,"",COUNTIFS('Workers Settings'!$M:$M,$B134,'Workers Settings'!$N:$N,1,'Workers Settings'!$H:$H,AL$3)/'Demand Locations'!AN134)))</f>
        <v/>
      </c>
      <c r="AM134" s="24" t="str">
        <f>IF(OR($B134="",AM$3="",'Demand Locations'!AO134=""),"",IF('Demand Locations'!AO134&lt;COUNTIFS('Workers Settings'!$M:$M,$B134,'Workers Settings'!$N:$N,1,'Workers Settings'!$H:$H,AM$3),"Warning!",IF('Demand Locations'!AO134=0,"",COUNTIFS('Workers Settings'!$M:$M,$B134,'Workers Settings'!$N:$N,1,'Workers Settings'!$H:$H,AM$3)/'Demand Locations'!AO134)))</f>
        <v/>
      </c>
      <c r="AN134" s="24" t="str">
        <f>IF(OR($B134="",AN$3="",'Demand Locations'!AP134=""),"",IF('Demand Locations'!AP134&lt;COUNTIFS('Workers Settings'!$M:$M,$B134,'Workers Settings'!$N:$N,1,'Workers Settings'!$H:$H,AN$3),"Warning!",IF('Demand Locations'!AP134=0,"",COUNTIFS('Workers Settings'!$M:$M,$B134,'Workers Settings'!$N:$N,1,'Workers Settings'!$H:$H,AN$3)/'Demand Locations'!AP134)))</f>
        <v/>
      </c>
      <c r="AO134" s="24" t="str">
        <f>IF(OR($B134="",AO$3="",'Demand Locations'!AQ134=""),"",IF('Demand Locations'!AQ134&lt;COUNTIFS('Workers Settings'!$M:$M,$B134,'Workers Settings'!$N:$N,1,'Workers Settings'!$H:$H,AO$3),"Warning!",IF('Demand Locations'!AQ134=0,"",COUNTIFS('Workers Settings'!$M:$M,$B134,'Workers Settings'!$N:$N,1,'Workers Settings'!$H:$H,AO$3)/'Demand Locations'!AQ134)))</f>
        <v/>
      </c>
      <c r="AP134" s="24" t="str">
        <f>IF(OR($B134="",AP$3="",'Demand Locations'!AR134=""),"",IF('Demand Locations'!AR134&lt;COUNTIFS('Workers Settings'!$M:$M,$B134,'Workers Settings'!$N:$N,1,'Workers Settings'!$H:$H,AP$3),"Warning!",IF('Demand Locations'!AR134=0,"",COUNTIFS('Workers Settings'!$M:$M,$B134,'Workers Settings'!$N:$N,1,'Workers Settings'!$H:$H,AP$3)/'Demand Locations'!AR134)))</f>
        <v/>
      </c>
      <c r="AQ134" s="24" t="str">
        <f>IF(OR($B134="",AQ$3="",'Demand Locations'!AS134=""),"",IF('Demand Locations'!AS134&lt;COUNTIFS('Workers Settings'!$M:$M,$B134,'Workers Settings'!$N:$N,1,'Workers Settings'!$H:$H,AQ$3),"Warning!",IF('Demand Locations'!AS134=0,"",COUNTIFS('Workers Settings'!$M:$M,$B134,'Workers Settings'!$N:$N,1,'Workers Settings'!$H:$H,AQ$3)/'Demand Locations'!AS134)))</f>
        <v/>
      </c>
      <c r="AR134" s="24" t="str">
        <f>IF(OR($B134="",AR$3="",'Demand Locations'!AT134=""),"",IF('Demand Locations'!AT134&lt;COUNTIFS('Workers Settings'!$M:$M,$B134,'Workers Settings'!$N:$N,1,'Workers Settings'!$H:$H,AR$3),"Warning!",IF('Demand Locations'!AT134=0,"",COUNTIFS('Workers Settings'!$M:$M,$B134,'Workers Settings'!$N:$N,1,'Workers Settings'!$H:$H,AR$3)/'Demand Locations'!AT134)))</f>
        <v/>
      </c>
      <c r="AS134" s="24" t="str">
        <f>IF(OR($B134="",AS$3="",'Demand Locations'!AU134=""),"",IF('Demand Locations'!AU134&lt;COUNTIFS('Workers Settings'!$M:$M,$B134,'Workers Settings'!$N:$N,1,'Workers Settings'!$H:$H,AS$3),"Warning!",IF('Demand Locations'!AU134=0,"",COUNTIFS('Workers Settings'!$M:$M,$B134,'Workers Settings'!$N:$N,1,'Workers Settings'!$H:$H,AS$3)/'Demand Locations'!AU134)))</f>
        <v/>
      </c>
      <c r="AT134" s="24" t="str">
        <f>IF(OR($B134="",AT$3="",'Demand Locations'!AV134=""),"",IF('Demand Locations'!AV134&lt;COUNTIFS('Workers Settings'!$M:$M,$B134,'Workers Settings'!$N:$N,1,'Workers Settings'!$H:$H,AT$3),"Warning!",IF('Demand Locations'!AV134=0,"",COUNTIFS('Workers Settings'!$M:$M,$B134,'Workers Settings'!$N:$N,1,'Workers Settings'!$H:$H,AT$3)/'Demand Locations'!AV134)))</f>
        <v/>
      </c>
      <c r="AU134" s="24" t="str">
        <f>IF(OR($B134="",AU$3="",'Demand Locations'!AW134=""),"",IF('Demand Locations'!AW134&lt;COUNTIFS('Workers Settings'!$M:$M,$B134,'Workers Settings'!$N:$N,1,'Workers Settings'!$H:$H,AU$3),"Warning!",IF('Demand Locations'!AW134=0,"",COUNTIFS('Workers Settings'!$M:$M,$B134,'Workers Settings'!$N:$N,1,'Workers Settings'!$H:$H,AU$3)/'Demand Locations'!AW134)))</f>
        <v/>
      </c>
      <c r="AV134" s="24" t="str">
        <f>IF(OR($B134="",AV$3="",'Demand Locations'!AX134=""),"",IF('Demand Locations'!AX134&lt;COUNTIFS('Workers Settings'!$M:$M,$B134,'Workers Settings'!$N:$N,1,'Workers Settings'!$H:$H,AV$3),"Warning!",IF('Demand Locations'!AX134=0,"",COUNTIFS('Workers Settings'!$M:$M,$B134,'Workers Settings'!$N:$N,1,'Workers Settings'!$H:$H,AV$3)/'Demand Locations'!AX134)))</f>
        <v/>
      </c>
      <c r="AW134" s="24" t="str">
        <f>IF(OR($B134="",AW$3="",'Demand Locations'!AY134=""),"",IF('Demand Locations'!AY134&lt;COUNTIFS('Workers Settings'!$M:$M,$B134,'Workers Settings'!$N:$N,1,'Workers Settings'!$H:$H,AW$3),"Warning!",IF('Demand Locations'!AY134=0,"",COUNTIFS('Workers Settings'!$M:$M,$B134,'Workers Settings'!$N:$N,1,'Workers Settings'!$H:$H,AW$3)/'Demand Locations'!AY134)))</f>
        <v/>
      </c>
      <c r="AX134" s="24" t="str">
        <f>IF(OR($B134="",AX$3="",'Demand Locations'!AZ134=""),"",IF('Demand Locations'!AZ134&lt;COUNTIFS('Workers Settings'!$M:$M,$B134,'Workers Settings'!$N:$N,1,'Workers Settings'!$H:$H,AX$3),"Warning!",IF('Demand Locations'!AZ134=0,"",COUNTIFS('Workers Settings'!$M:$M,$B134,'Workers Settings'!$N:$N,1,'Workers Settings'!$H:$H,AX$3)/'Demand Locations'!AZ134)))</f>
        <v/>
      </c>
      <c r="AY134" s="24" t="str">
        <f>IF(OR($B134="",AY$3="",'Demand Locations'!BA134=""),"",IF('Demand Locations'!BA134&lt;COUNTIFS('Workers Settings'!$M:$M,$B134,'Workers Settings'!$N:$N,1,'Workers Settings'!$H:$H,AY$3),"Warning!",IF('Demand Locations'!BA134=0,"",COUNTIFS('Workers Settings'!$M:$M,$B134,'Workers Settings'!$N:$N,1,'Workers Settings'!$H:$H,AY$3)/'Demand Locations'!BA134)))</f>
        <v/>
      </c>
      <c r="AZ134" s="24" t="str">
        <f>IF(OR($B134="",AZ$3="",'Demand Locations'!BB134=""),"",IF('Demand Locations'!BB134&lt;COUNTIFS('Workers Settings'!$M:$M,$B134,'Workers Settings'!$N:$N,1,'Workers Settings'!$H:$H,AZ$3),"Warning!",IF('Demand Locations'!BB134=0,"",COUNTIFS('Workers Settings'!$M:$M,$B134,'Workers Settings'!$N:$N,1,'Workers Settings'!$H:$H,AZ$3)/'Demand Locations'!BB134)))</f>
        <v/>
      </c>
      <c r="BA134" s="24" t="str">
        <f>IF(OR($B134="",BA$3="",'Demand Locations'!BC134=""),"",IF('Demand Locations'!BC134&lt;COUNTIFS('Workers Settings'!$M:$M,$B134,'Workers Settings'!$N:$N,1,'Workers Settings'!$H:$H,BA$3),"Warning!",IF('Demand Locations'!BC134=0,"",COUNTIFS('Workers Settings'!$M:$M,$B134,'Workers Settings'!$N:$N,1,'Workers Settings'!$H:$H,BA$3)/'Demand Locations'!BC134)))</f>
        <v/>
      </c>
      <c r="BB134" s="24" t="str">
        <f>IF(OR($B134="",BB$3="",'Demand Locations'!BD134=""),"",IF('Demand Locations'!BD134&lt;COUNTIFS('Workers Settings'!$M:$M,$B134,'Workers Settings'!$N:$N,1,'Workers Settings'!$H:$H,BB$3),"Warning!",IF('Demand Locations'!BD134=0,"",COUNTIFS('Workers Settings'!$M:$M,$B134,'Workers Settings'!$N:$N,1,'Workers Settings'!$H:$H,BB$3)/'Demand Locations'!BD134)))</f>
        <v/>
      </c>
      <c r="BC134" s="24" t="str">
        <f>IF(OR($B134="",BC$3="",'Demand Locations'!BE134=""),"",IF('Demand Locations'!BE134&lt;COUNTIFS('Workers Settings'!$M:$M,$B134,'Workers Settings'!$N:$N,1,'Workers Settings'!$H:$H,BC$3),"Warning!",IF('Demand Locations'!BE134=0,"",COUNTIFS('Workers Settings'!$M:$M,$B134,'Workers Settings'!$N:$N,1,'Workers Settings'!$H:$H,BC$3)/'Demand Locations'!BE134)))</f>
        <v/>
      </c>
      <c r="BD134" s="24" t="str">
        <f>IF(OR($B134="",BD$3="",'Demand Locations'!BF134=""),"",IF('Demand Locations'!BF134&lt;COUNTIFS('Workers Settings'!$M:$M,$B134,'Workers Settings'!$N:$N,1,'Workers Settings'!$H:$H,BD$3),"Warning!",IF('Demand Locations'!BF134=0,"",COUNTIFS('Workers Settings'!$M:$M,$B134,'Workers Settings'!$N:$N,1,'Workers Settings'!$H:$H,BD$3)/'Demand Locations'!BF134)))</f>
        <v/>
      </c>
      <c r="BE134" s="24" t="str">
        <f>IF(OR($B134="",BE$3="",'Demand Locations'!BG134=""),"",IF('Demand Locations'!BG134&lt;COUNTIFS('Workers Settings'!$M:$M,$B134,'Workers Settings'!$N:$N,1,'Workers Settings'!$H:$H,BE$3),"Warning!",IF('Demand Locations'!BG134=0,"",COUNTIFS('Workers Settings'!$M:$M,$B134,'Workers Settings'!$N:$N,1,'Workers Settings'!$H:$H,BE$3)/'Demand Locations'!BG134)))</f>
        <v/>
      </c>
      <c r="BF134" s="24" t="str">
        <f>IF(OR($B134="",BF$3="",'Demand Locations'!BH134=""),"",IF('Demand Locations'!BH134&lt;COUNTIFS('Workers Settings'!$M:$M,$B134,'Workers Settings'!$N:$N,1,'Workers Settings'!$H:$H,BF$3),"Warning!",IF('Demand Locations'!BH134=0,"",COUNTIFS('Workers Settings'!$M:$M,$B134,'Workers Settings'!$N:$N,1,'Workers Settings'!$H:$H,BF$3)/'Demand Locations'!BH134)))</f>
        <v/>
      </c>
      <c r="BG134" s="24" t="str">
        <f>IF(OR($B134="",BG$3="",'Demand Locations'!BI134=""),"",IF('Demand Locations'!BI134&lt;COUNTIFS('Workers Settings'!$M:$M,$B134,'Workers Settings'!$N:$N,1,'Workers Settings'!$H:$H,BG$3),"Warning!",IF('Demand Locations'!BI134=0,"",COUNTIFS('Workers Settings'!$M:$M,$B134,'Workers Settings'!$N:$N,1,'Workers Settings'!$H:$H,BG$3)/'Demand Locations'!BI134)))</f>
        <v/>
      </c>
      <c r="BH134" s="24" t="str">
        <f>IF(OR($B134="",BH$3="",'Demand Locations'!BJ134=""),"",IF('Demand Locations'!BJ134&lt;COUNTIFS('Workers Settings'!$M:$M,$B134,'Workers Settings'!$N:$N,1,'Workers Settings'!$H:$H,BH$3),"Warning!",IF('Demand Locations'!BJ134=0,"",COUNTIFS('Workers Settings'!$M:$M,$B134,'Workers Settings'!$N:$N,1,'Workers Settings'!$H:$H,BH$3)/'Demand Locations'!BJ134)))</f>
        <v/>
      </c>
      <c r="BI134" s="24" t="str">
        <f>IF(OR($B134="",BI$3="",'Demand Locations'!BK134=""),"",IF('Demand Locations'!BK134&lt;COUNTIFS('Workers Settings'!$M:$M,$B134,'Workers Settings'!$N:$N,1,'Workers Settings'!$H:$H,BI$3),"Warning!",IF('Demand Locations'!BK134=0,"",COUNTIFS('Workers Settings'!$M:$M,$B134,'Workers Settings'!$N:$N,1,'Workers Settings'!$H:$H,BI$3)/'Demand Locations'!BK134)))</f>
        <v/>
      </c>
      <c r="BJ134" s="24" t="str">
        <f>IF(OR($B134="",BJ$3="",'Demand Locations'!BL134=""),"",IF('Demand Locations'!BL134&lt;COUNTIFS('Workers Settings'!$M:$M,$B134,'Workers Settings'!$N:$N,1,'Workers Settings'!$H:$H,BJ$3),"Warning!",IF('Demand Locations'!BL134=0,"",COUNTIFS('Workers Settings'!$M:$M,$B134,'Workers Settings'!$N:$N,1,'Workers Settings'!$H:$H,BJ$3)/'Demand Locations'!BL134)))</f>
        <v/>
      </c>
      <c r="BK134" s="24" t="str">
        <f>IF(OR($B134="",BK$3="",'Demand Locations'!BM134=""),"",IF('Demand Locations'!BM134&lt;COUNTIFS('Workers Settings'!$M:$M,$B134,'Workers Settings'!$N:$N,1,'Workers Settings'!$H:$H,BK$3),"Warning!",IF('Demand Locations'!BM134=0,"",COUNTIFS('Workers Settings'!$M:$M,$B134,'Workers Settings'!$N:$N,1,'Workers Settings'!$H:$H,BK$3)/'Demand Locations'!BM134)))</f>
        <v/>
      </c>
      <c r="BL134" s="24" t="str">
        <f>IF(OR($B134="",BL$3="",'Demand Locations'!BN134=""),"",IF('Demand Locations'!BN134&lt;COUNTIFS('Workers Settings'!$M:$M,$B134,'Workers Settings'!$N:$N,1,'Workers Settings'!$H:$H,BL$3),"Warning!",IF('Demand Locations'!BN134=0,"",COUNTIFS('Workers Settings'!$M:$M,$B134,'Workers Settings'!$N:$N,1,'Workers Settings'!$H:$H,BL$3)/'Demand Locations'!BN134)))</f>
        <v/>
      </c>
      <c r="BM134" s="24" t="str">
        <f>IF(OR($B134="",BM$3="",'Demand Locations'!BO134=""),"",IF('Demand Locations'!BO134&lt;COUNTIFS('Workers Settings'!$M:$M,$B134,'Workers Settings'!$N:$N,1,'Workers Settings'!$H:$H,BM$3),"Warning!",IF('Demand Locations'!BO134=0,"",COUNTIFS('Workers Settings'!$M:$M,$B134,'Workers Settings'!$N:$N,1,'Workers Settings'!$H:$H,BM$3)/'Demand Locations'!BO134)))</f>
        <v/>
      </c>
      <c r="BN134" s="24" t="str">
        <f>IF(OR($B134="",BN$3="",'Demand Locations'!BP134=""),"",IF('Demand Locations'!BP134&lt;COUNTIFS('Workers Settings'!$M:$M,$B134,'Workers Settings'!$N:$N,1,'Workers Settings'!$H:$H,BN$3),"Warning!",IF('Demand Locations'!BP134=0,"",COUNTIFS('Workers Settings'!$M:$M,$B134,'Workers Settings'!$N:$N,1,'Workers Settings'!$H:$H,BN$3)/'Demand Locations'!BP134)))</f>
        <v/>
      </c>
      <c r="BO134" s="24" t="str">
        <f>IF(OR($B134="",BO$3="",'Demand Locations'!BQ134=""),"",IF('Demand Locations'!BQ134&lt;COUNTIFS('Workers Settings'!$M:$M,$B134,'Workers Settings'!$N:$N,1,'Workers Settings'!$H:$H,BO$3),"Warning!",IF('Demand Locations'!BQ134=0,"",COUNTIFS('Workers Settings'!$M:$M,$B134,'Workers Settings'!$N:$N,1,'Workers Settings'!$H:$H,BO$3)/'Demand Locations'!BQ134)))</f>
        <v/>
      </c>
      <c r="BP134" s="24" t="str">
        <f>IF(OR($B134="",BP$3="",'Demand Locations'!BR134=""),"",IF('Demand Locations'!BR134&lt;COUNTIFS('Workers Settings'!$M:$M,$B134,'Workers Settings'!$N:$N,1,'Workers Settings'!$H:$H,BP$3),"Warning!",IF('Demand Locations'!BR134=0,"",COUNTIFS('Workers Settings'!$M:$M,$B134,'Workers Settings'!$N:$N,1,'Workers Settings'!$H:$H,BP$3)/'Demand Locations'!BR134)))</f>
        <v/>
      </c>
      <c r="BQ134" s="24" t="str">
        <f>IF(OR($B134="",BQ$3="",'Demand Locations'!BS134=""),"",IF('Demand Locations'!BS134&lt;COUNTIFS('Workers Settings'!$M:$M,$B134,'Workers Settings'!$N:$N,1,'Workers Settings'!$H:$H,BQ$3),"Warning!",IF('Demand Locations'!BS134=0,"",COUNTIFS('Workers Settings'!$M:$M,$B134,'Workers Settings'!$N:$N,1,'Workers Settings'!$H:$H,BQ$3)/'Demand Locations'!BS134)))</f>
        <v/>
      </c>
      <c r="BR134" s="24" t="str">
        <f>IF(OR($B134="",BR$3="",'Demand Locations'!BT134=""),"",IF('Demand Locations'!BT134&lt;COUNTIFS('Workers Settings'!$M:$M,$B134,'Workers Settings'!$N:$N,1,'Workers Settings'!$H:$H,BR$3),"Warning!",IF('Demand Locations'!BT134=0,"",COUNTIFS('Workers Settings'!$M:$M,$B134,'Workers Settings'!$N:$N,1,'Workers Settings'!$H:$H,BR$3)/'Demand Locations'!BT134)))</f>
        <v/>
      </c>
      <c r="BS134" s="24" t="str">
        <f>IF(OR($B134="",BS$3="",'Demand Locations'!BU134=""),"",IF('Demand Locations'!BU134&lt;COUNTIFS('Workers Settings'!$M:$M,$B134,'Workers Settings'!$N:$N,1,'Workers Settings'!$H:$H,BS$3),"Warning!",IF('Demand Locations'!BU134=0,"",COUNTIFS('Workers Settings'!$M:$M,$B134,'Workers Settings'!$N:$N,1,'Workers Settings'!$H:$H,BS$3)/'Demand Locations'!BU134)))</f>
        <v/>
      </c>
      <c r="BT134" s="24" t="str">
        <f>IF(OR($B134="",BT$3="",'Demand Locations'!BV134=""),"",IF('Demand Locations'!BV134&lt;COUNTIFS('Workers Settings'!$M:$M,$B134,'Workers Settings'!$N:$N,1,'Workers Settings'!$H:$H,BT$3),"Warning!",IF('Demand Locations'!BV134=0,"",COUNTIFS('Workers Settings'!$M:$M,$B134,'Workers Settings'!$N:$N,1,'Workers Settings'!$H:$H,BT$3)/'Demand Locations'!BV134)))</f>
        <v/>
      </c>
      <c r="BU134" s="24" t="str">
        <f>IF(OR($B134="",BU$3="",'Demand Locations'!BW134=""),"",IF('Demand Locations'!BW134&lt;COUNTIFS('Workers Settings'!$M:$M,$B134,'Workers Settings'!$N:$N,1,'Workers Settings'!$H:$H,BU$3),"Warning!",IF('Demand Locations'!BW134=0,"",COUNTIFS('Workers Settings'!$M:$M,$B134,'Workers Settings'!$N:$N,1,'Workers Settings'!$H:$H,BU$3)/'Demand Locations'!BW134)))</f>
        <v/>
      </c>
      <c r="BV134" s="24" t="str">
        <f>IF(OR($B134="",BV$3="",'Demand Locations'!BX134=""),"",IF('Demand Locations'!BX134&lt;COUNTIFS('Workers Settings'!$M:$M,$B134,'Workers Settings'!$N:$N,1,'Workers Settings'!$H:$H,BV$3),"Warning!",IF('Demand Locations'!BX134=0,"",COUNTIFS('Workers Settings'!$M:$M,$B134,'Workers Settings'!$N:$N,1,'Workers Settings'!$H:$H,BV$3)/'Demand Locations'!BX134)))</f>
        <v/>
      </c>
      <c r="BW134" s="24" t="str">
        <f>IF(OR($B134="",BW$3="",'Demand Locations'!BY134=""),"",IF('Demand Locations'!BY134&lt;COUNTIFS('Workers Settings'!$M:$M,$B134,'Workers Settings'!$N:$N,1,'Workers Settings'!$H:$H,BW$3),"Warning!",IF('Demand Locations'!BY134=0,"",COUNTIFS('Workers Settings'!$M:$M,$B134,'Workers Settings'!$N:$N,1,'Workers Settings'!$H:$H,BW$3)/'Demand Locations'!BY134)))</f>
        <v/>
      </c>
      <c r="BX134" s="24" t="str">
        <f>IF(OR($B134="",BX$3="",'Demand Locations'!BZ134=""),"",IF('Demand Locations'!BZ134&lt;COUNTIFS('Workers Settings'!$M:$M,$B134,'Workers Settings'!$N:$N,1,'Workers Settings'!$H:$H,BX$3),"Warning!",IF('Demand Locations'!BZ134=0,"",COUNTIFS('Workers Settings'!$M:$M,$B134,'Workers Settings'!$N:$N,1,'Workers Settings'!$H:$H,BX$3)/'Demand Locations'!BZ134)))</f>
        <v/>
      </c>
      <c r="BY134" s="24" t="str">
        <f>IF(OR($B134="",BY$3="",'Demand Locations'!CA134=""),"",IF('Demand Locations'!CA134&lt;COUNTIFS('Workers Settings'!$M:$M,$B134,'Workers Settings'!$N:$N,1,'Workers Settings'!$H:$H,BY$3),"Warning!",IF('Demand Locations'!CA134=0,"",COUNTIFS('Workers Settings'!$M:$M,$B134,'Workers Settings'!$N:$N,1,'Workers Settings'!$H:$H,BY$3)/'Demand Locations'!CA134)))</f>
        <v/>
      </c>
      <c r="BZ134" s="24" t="str">
        <f>IF(OR($B134="",BZ$3="",'Demand Locations'!CB134=""),"",IF('Demand Locations'!CB134&lt;COUNTIFS('Workers Settings'!$M:$M,$B134,'Workers Settings'!$N:$N,1,'Workers Settings'!$H:$H,BZ$3),"Warning!",IF('Demand Locations'!CB134=0,"",COUNTIFS('Workers Settings'!$M:$M,$B134,'Workers Settings'!$N:$N,1,'Workers Settings'!$H:$H,BZ$3)/'Demand Locations'!CB134)))</f>
        <v/>
      </c>
      <c r="CA134" s="24" t="str">
        <f>IF(OR($B134="",CA$3="",'Demand Locations'!CC134=""),"",IF('Demand Locations'!CC134&lt;COUNTIFS('Workers Settings'!$M:$M,$B134,'Workers Settings'!$N:$N,1,'Workers Settings'!$H:$H,CA$3),"Warning!",IF('Demand Locations'!CC134=0,"",COUNTIFS('Workers Settings'!$M:$M,$B134,'Workers Settings'!$N:$N,1,'Workers Settings'!$H:$H,CA$3)/'Demand Locations'!CC134)))</f>
        <v/>
      </c>
      <c r="CB134" s="24" t="str">
        <f>IF(OR($B134="",CB$3="",'Demand Locations'!CD134=""),"",IF('Demand Locations'!CD134&lt;COUNTIFS('Workers Settings'!$M:$M,$B134,'Workers Settings'!$N:$N,1,'Workers Settings'!$H:$H,CB$3),"Warning!",IF('Demand Locations'!CD134=0,"",COUNTIFS('Workers Settings'!$M:$M,$B134,'Workers Settings'!$N:$N,1,'Workers Settings'!$H:$H,CB$3)/'Demand Locations'!CD134)))</f>
        <v/>
      </c>
      <c r="CC134" s="24" t="str">
        <f>IF(OR($B134="",CC$3="",'Demand Locations'!CE134=""),"",IF('Demand Locations'!CE134&lt;COUNTIFS('Workers Settings'!$M:$M,$B134,'Workers Settings'!$N:$N,1,'Workers Settings'!$H:$H,CC$3),"Warning!",IF('Demand Locations'!CE134=0,"",COUNTIFS('Workers Settings'!$M:$M,$B134,'Workers Settings'!$N:$N,1,'Workers Settings'!$H:$H,CC$3)/'Demand Locations'!CE134)))</f>
        <v/>
      </c>
      <c r="CD134" s="24" t="str">
        <f>IF(OR($B134="",CD$3="",'Demand Locations'!CF134=""),"",IF('Demand Locations'!CF134&lt;COUNTIFS('Workers Settings'!$M:$M,$B134,'Workers Settings'!$N:$N,1,'Workers Settings'!$H:$H,CD$3),"Warning!",IF('Demand Locations'!CF134=0,"",COUNTIFS('Workers Settings'!$M:$M,$B134,'Workers Settings'!$N:$N,1,'Workers Settings'!$H:$H,CD$3)/'Demand Locations'!CF134)))</f>
        <v/>
      </c>
      <c r="CE134" s="24" t="str">
        <f>IF(OR($B134="",CE$3="",'Demand Locations'!CG134=""),"",IF('Demand Locations'!CG134&lt;COUNTIFS('Workers Settings'!$M:$M,$B134,'Workers Settings'!$N:$N,1,'Workers Settings'!$H:$H,CE$3),"Warning!",IF('Demand Locations'!CG134=0,"",COUNTIFS('Workers Settings'!$M:$M,$B134,'Workers Settings'!$N:$N,1,'Workers Settings'!$H:$H,CE$3)/'Demand Locations'!CG134)))</f>
        <v/>
      </c>
      <c r="CF134" s="24" t="str">
        <f>IF(OR($B134="",CF$3="",'Demand Locations'!CH134=""),"",IF('Demand Locations'!CH134&lt;COUNTIFS('Workers Settings'!$M:$M,$B134,'Workers Settings'!$N:$N,1,'Workers Settings'!$H:$H,CF$3),"Warning!",IF('Demand Locations'!CH134=0,"",COUNTIFS('Workers Settings'!$M:$M,$B134,'Workers Settings'!$N:$N,1,'Workers Settings'!$H:$H,CF$3)/'Demand Locations'!CH134)))</f>
        <v/>
      </c>
      <c r="CG134" s="24" t="str">
        <f>IF(OR($B134="",CG$3="",'Demand Locations'!CI134=""),"",IF('Demand Locations'!CI134&lt;COUNTIFS('Workers Settings'!$M:$M,$B134,'Workers Settings'!$N:$N,1,'Workers Settings'!$H:$H,CG$3),"Warning!",IF('Demand Locations'!CI134=0,"",COUNTIFS('Workers Settings'!$M:$M,$B134,'Workers Settings'!$N:$N,1,'Workers Settings'!$H:$H,CG$3)/'Demand Locations'!CI134)))</f>
        <v/>
      </c>
      <c r="CH134" s="24" t="str">
        <f>IF(OR($B134="",CH$3="",'Demand Locations'!CJ134=""),"",IF('Demand Locations'!CJ134&lt;COUNTIFS('Workers Settings'!$M:$M,$B134,'Workers Settings'!$N:$N,1,'Workers Settings'!$H:$H,CH$3),"Warning!",IF('Demand Locations'!CJ134=0,"",COUNTIFS('Workers Settings'!$M:$M,$B134,'Workers Settings'!$N:$N,1,'Workers Settings'!$H:$H,CH$3)/'Demand Locations'!CJ134)))</f>
        <v/>
      </c>
      <c r="CI134" s="24" t="str">
        <f>IF(OR($B134="",CI$3="",'Demand Locations'!CK134=""),"",IF('Demand Locations'!CK134&lt;COUNTIFS('Workers Settings'!$M:$M,$B134,'Workers Settings'!$N:$N,1,'Workers Settings'!$H:$H,CI$3),"Warning!",IF('Demand Locations'!CK134=0,"",COUNTIFS('Workers Settings'!$M:$M,$B134,'Workers Settings'!$N:$N,1,'Workers Settings'!$H:$H,CI$3)/'Demand Locations'!CK134)))</f>
        <v/>
      </c>
      <c r="CJ134" s="24" t="str">
        <f>IF(OR($B134="",CJ$3="",'Demand Locations'!CL134=""),"",IF('Demand Locations'!CL134&lt;COUNTIFS('Workers Settings'!$M:$M,$B134,'Workers Settings'!$N:$N,1,'Workers Settings'!$H:$H,CJ$3),"Warning!",IF('Demand Locations'!CL134=0,"",COUNTIFS('Workers Settings'!$M:$M,$B134,'Workers Settings'!$N:$N,1,'Workers Settings'!$H:$H,CJ$3)/'Demand Locations'!CL134)))</f>
        <v/>
      </c>
      <c r="CK134" s="24" t="str">
        <f>IF(OR($B134="",CK$3="",'Demand Locations'!CM134=""),"",IF('Demand Locations'!CM134&lt;COUNTIFS('Workers Settings'!$M:$M,$B134,'Workers Settings'!$N:$N,1,'Workers Settings'!$H:$H,CK$3),"Warning!",IF('Demand Locations'!CM134=0,"",COUNTIFS('Workers Settings'!$M:$M,$B134,'Workers Settings'!$N:$N,1,'Workers Settings'!$H:$H,CK$3)/'Demand Locations'!CM134)))</f>
        <v/>
      </c>
      <c r="CL134" s="24" t="str">
        <f>IF(OR($B134="",CL$3="",'Demand Locations'!CN134=""),"",IF('Demand Locations'!CN134&lt;COUNTIFS('Workers Settings'!$M:$M,$B134,'Workers Settings'!$N:$N,1,'Workers Settings'!$H:$H,CL$3),"Warning!",IF('Demand Locations'!CN134=0,"",COUNTIFS('Workers Settings'!$M:$M,$B134,'Workers Settings'!$N:$N,1,'Workers Settings'!$H:$H,CL$3)/'Demand Locations'!CN134)))</f>
        <v/>
      </c>
      <c r="CM134" s="24" t="str">
        <f>IF(OR($B134="",CM$3="",'Demand Locations'!CO134=""),"",IF('Demand Locations'!CO134&lt;COUNTIFS('Workers Settings'!$M:$M,$B134,'Workers Settings'!$N:$N,1,'Workers Settings'!$H:$H,CM$3),"Warning!",IF('Demand Locations'!CO134=0,"",COUNTIFS('Workers Settings'!$M:$M,$B134,'Workers Settings'!$N:$N,1,'Workers Settings'!$H:$H,CM$3)/'Demand Locations'!CO134)))</f>
        <v/>
      </c>
      <c r="CN134" s="24" t="str">
        <f>IF(OR($B134="",CN$3="",'Demand Locations'!CP134=""),"",IF('Demand Locations'!CP134&lt;COUNTIFS('Workers Settings'!$M:$M,$B134,'Workers Settings'!$N:$N,1,'Workers Settings'!$H:$H,CN$3),"Warning!",IF('Demand Locations'!CP134=0,"",COUNTIFS('Workers Settings'!$M:$M,$B134,'Workers Settings'!$N:$N,1,'Workers Settings'!$H:$H,CN$3)/'Demand Locations'!CP134)))</f>
        <v/>
      </c>
      <c r="CO134" s="24" t="str">
        <f>IF(OR($B134="",CO$3="",'Demand Locations'!CQ134=""),"",IF('Demand Locations'!CQ134&lt;COUNTIFS('Workers Settings'!$M:$M,$B134,'Workers Settings'!$N:$N,1,'Workers Settings'!$H:$H,CO$3),"Warning!",IF('Demand Locations'!CQ134=0,"",COUNTIFS('Workers Settings'!$M:$M,$B134,'Workers Settings'!$N:$N,1,'Workers Settings'!$H:$H,CO$3)/'Demand Locations'!CQ134)))</f>
        <v/>
      </c>
      <c r="CP134" s="24" t="str">
        <f>IF(OR($B134="",CP$3="",'Demand Locations'!CR134=""),"",IF('Demand Locations'!CR134&lt;COUNTIFS('Workers Settings'!$M:$M,$B134,'Workers Settings'!$N:$N,1,'Workers Settings'!$H:$H,CP$3),"Warning!",IF('Demand Locations'!CR134=0,"",COUNTIFS('Workers Settings'!$M:$M,$B134,'Workers Settings'!$N:$N,1,'Workers Settings'!$H:$H,CP$3)/'Demand Locations'!CR134)))</f>
        <v/>
      </c>
      <c r="CQ134" s="24" t="str">
        <f>IF(OR($B134="",CQ$3="",'Demand Locations'!CS134=""),"",IF('Demand Locations'!CS134&lt;COUNTIFS('Workers Settings'!$M:$M,$B134,'Workers Settings'!$N:$N,1,'Workers Settings'!$H:$H,CQ$3),"Warning!",IF('Demand Locations'!CS134=0,"",COUNTIFS('Workers Settings'!$M:$M,$B134,'Workers Settings'!$N:$N,1,'Workers Settings'!$H:$H,CQ$3)/'Demand Locations'!CS134)))</f>
        <v/>
      </c>
      <c r="CR134" s="24" t="str">
        <f>IF(OR($B134="",CR$3="",'Demand Locations'!CT134=""),"",IF('Demand Locations'!CT134&lt;COUNTIFS('Workers Settings'!$M:$M,$B134,'Workers Settings'!$N:$N,1,'Workers Settings'!$H:$H,CR$3),"Warning!",IF('Demand Locations'!CT134=0,"",COUNTIFS('Workers Settings'!$M:$M,$B134,'Workers Settings'!$N:$N,1,'Workers Settings'!$H:$H,CR$3)/'Demand Locations'!CT134)))</f>
        <v/>
      </c>
      <c r="CS134" s="24" t="str">
        <f>IF(OR($B134="",CS$3="",'Demand Locations'!CU134=""),"",IF('Demand Locations'!CU134&lt;COUNTIFS('Workers Settings'!$M:$M,$B134,'Workers Settings'!$N:$N,1,'Workers Settings'!$H:$H,CS$3),"Warning!",IF('Demand Locations'!CU134=0,"",COUNTIFS('Workers Settings'!$M:$M,$B134,'Workers Settings'!$N:$N,1,'Workers Settings'!$H:$H,CS$3)/'Demand Locations'!CU134)))</f>
        <v/>
      </c>
      <c r="CT134" s="24" t="str">
        <f>IF(OR($B134="",CT$3="",'Demand Locations'!CV134=""),"",IF('Demand Locations'!CV134&lt;COUNTIFS('Workers Settings'!$M:$M,$B134,'Workers Settings'!$N:$N,1,'Workers Settings'!$H:$H,CT$3),"Warning!",IF('Demand Locations'!CV134=0,"",COUNTIFS('Workers Settings'!$M:$M,$B134,'Workers Settings'!$N:$N,1,'Workers Settings'!$H:$H,CT$3)/'Demand Locations'!CV134)))</f>
        <v/>
      </c>
      <c r="CU134" s="24" t="str">
        <f>IF(OR($B134="",CU$3="",'Demand Locations'!CW134=""),"",IF('Demand Locations'!CW134&lt;COUNTIFS('Workers Settings'!$M:$M,$B134,'Workers Settings'!$N:$N,1,'Workers Settings'!$H:$H,CU$3),"Warning!",IF('Demand Locations'!CW134=0,"",COUNTIFS('Workers Settings'!$M:$M,$B134,'Workers Settings'!$N:$N,1,'Workers Settings'!$H:$H,CU$3)/'Demand Locations'!CW134)))</f>
        <v/>
      </c>
      <c r="CV134" s="24" t="str">
        <f>IF(OR($B134="",CV$3="",'Demand Locations'!CX134=""),"",IF('Demand Locations'!CX134&lt;COUNTIFS('Workers Settings'!$M:$M,$B134,'Workers Settings'!$N:$N,1,'Workers Settings'!$H:$H,CV$3),"Warning!",IF('Demand Locations'!CX134=0,"",COUNTIFS('Workers Settings'!$M:$M,$B134,'Workers Settings'!$N:$N,1,'Workers Settings'!$H:$H,CV$3)/'Demand Locations'!CX134)))</f>
        <v/>
      </c>
      <c r="CW134" s="24" t="str">
        <f>IF(OR($B134="",CW$3="",'Demand Locations'!CY134=""),"",IF('Demand Locations'!CY134&lt;COUNTIFS('Workers Settings'!$M:$M,$B134,'Workers Settings'!$N:$N,1,'Workers Settings'!$H:$H,CW$3),"Warning!",IF('Demand Locations'!CY134=0,"",COUNTIFS('Workers Settings'!$M:$M,$B134,'Workers Settings'!$N:$N,1,'Workers Settings'!$H:$H,CW$3)/'Demand Locations'!CY134)))</f>
        <v/>
      </c>
      <c r="CX134" s="24" t="str">
        <f>IF(OR($B134="",CX$3="",'Demand Locations'!CZ134=""),"",IF('Demand Locations'!CZ134&lt;COUNTIFS('Workers Settings'!$M:$M,$B134,'Workers Settings'!$N:$N,1,'Workers Settings'!$H:$H,CX$3),"Warning!",IF('Demand Locations'!CZ134=0,"",COUNTIFS('Workers Settings'!$M:$M,$B134,'Workers Settings'!$N:$N,1,'Workers Settings'!$H:$H,CX$3)/'Demand Locations'!CZ134)))</f>
        <v/>
      </c>
      <c r="CY134" s="24" t="str">
        <f>IF(OR($B134="",CY$3="",'Demand Locations'!DA134=""),"",IF('Demand Locations'!DA134&lt;COUNTIFS('Workers Settings'!$M:$M,$B134,'Workers Settings'!$N:$N,1,'Workers Settings'!$H:$H,CY$3),"Warning!",IF('Demand Locations'!DA134=0,"",COUNTIFS('Workers Settings'!$M:$M,$B134,'Workers Settings'!$N:$N,1,'Workers Settings'!$H:$H,CY$3)/'Demand Locations'!DA134)))</f>
        <v/>
      </c>
      <c r="CZ134" s="24" t="str">
        <f>IF(OR($B134="",CZ$3="",'Demand Locations'!DB134=""),"",IF('Demand Locations'!DB134&lt;COUNTIFS('Workers Settings'!$M:$M,$B134,'Workers Settings'!$N:$N,1,'Workers Settings'!$H:$H,CZ$3),"Warning!",IF('Demand Locations'!DB134=0,"",COUNTIFS('Workers Settings'!$M:$M,$B134,'Workers Settings'!$N:$N,1,'Workers Settings'!$H:$H,CZ$3)/'Demand Locations'!DB134)))</f>
        <v/>
      </c>
    </row>
    <row r="135" spans="1:104" x14ac:dyDescent="0.25">
      <c r="A135" s="7">
        <f t="shared" ref="A135:A198" si="2">A134+1</f>
        <v>131</v>
      </c>
      <c r="B135" s="7" t="str">
        <f>IF('Demand Locations'!B135&lt;&gt;"",'Demand Locations'!B135,"")</f>
        <v/>
      </c>
      <c r="C135" s="29" t="str">
        <f>IF(B135="","",SUMIFS('Workers Assignments'!Z:Z,'Workers Settings'!M:M,B135,'Workers Settings'!N:N,1))</f>
        <v/>
      </c>
      <c r="D135" s="24" t="str">
        <f>IF(OR(B135="",'Demand Locations'!E135=""),"",IF('Demand Locations'!E135&lt;C135,"Warning!",IF('Demand Locations'!E135=0,"",C135/'Demand Locations'!E135)))</f>
        <v/>
      </c>
      <c r="E135" s="44" t="str">
        <f>IF(OR($B135="",E$3="",'Demand Locations'!G135=""),"",IF('Demand Locations'!G135&lt;COUNTIFS('Workers Settings'!$M:$M,$B135,'Workers Settings'!$N:$N,1,'Workers Settings'!$H:$H,E$3),"Warning!",IF('Demand Locations'!G135=0,"",COUNTIFS('Workers Settings'!$M:$M,$B135,'Workers Settings'!$N:$N,1,'Workers Settings'!$H:$H,E$3)/'Demand Locations'!G135)))</f>
        <v/>
      </c>
      <c r="F135" s="24" t="str">
        <f>IF(OR($B135="",F$3="",'Demand Locations'!H135=""),"",IF('Demand Locations'!H135&lt;COUNTIFS('Workers Settings'!$M:$M,$B135,'Workers Settings'!$N:$N,1,'Workers Settings'!$H:$H,F$3),"Warning!",IF('Demand Locations'!H135=0,"",COUNTIFS('Workers Settings'!$M:$M,$B135,'Workers Settings'!$N:$N,1,'Workers Settings'!$H:$H,F$3)/'Demand Locations'!H135)))</f>
        <v/>
      </c>
      <c r="G135" s="24" t="str">
        <f>IF(OR($B135="",G$3="",'Demand Locations'!I135=""),"",IF('Demand Locations'!I135&lt;COUNTIFS('Workers Settings'!$M:$M,$B135,'Workers Settings'!$N:$N,1,'Workers Settings'!$H:$H,G$3),"Warning!",IF('Demand Locations'!I135=0,"",COUNTIFS('Workers Settings'!$M:$M,$B135,'Workers Settings'!$N:$N,1,'Workers Settings'!$H:$H,G$3)/'Demand Locations'!I135)))</f>
        <v/>
      </c>
      <c r="H135" s="24" t="str">
        <f>IF(OR($B135="",H$3="",'Demand Locations'!J135=""),"",IF('Demand Locations'!J135&lt;COUNTIFS('Workers Settings'!$M:$M,$B135,'Workers Settings'!$N:$N,1,'Workers Settings'!$H:$H,H$3),"Warning!",IF('Demand Locations'!J135=0,"",COUNTIFS('Workers Settings'!$M:$M,$B135,'Workers Settings'!$N:$N,1,'Workers Settings'!$H:$H,H$3)/'Demand Locations'!J135)))</f>
        <v/>
      </c>
      <c r="I135" s="24" t="str">
        <f>IF(OR($B135="",I$3="",'Demand Locations'!K135=""),"",IF('Demand Locations'!K135&lt;COUNTIFS('Workers Settings'!$M:$M,$B135,'Workers Settings'!$N:$N,1,'Workers Settings'!$H:$H,I$3),"Warning!",IF('Demand Locations'!K135=0,"",COUNTIFS('Workers Settings'!$M:$M,$B135,'Workers Settings'!$N:$N,1,'Workers Settings'!$H:$H,I$3)/'Demand Locations'!K135)))</f>
        <v/>
      </c>
      <c r="J135" s="24" t="str">
        <f>IF(OR($B135="",J$3="",'Demand Locations'!L135=""),"",IF('Demand Locations'!L135&lt;COUNTIFS('Workers Settings'!$M:$M,$B135,'Workers Settings'!$N:$N,1,'Workers Settings'!$H:$H,J$3),"Warning!",IF('Demand Locations'!L135=0,"",COUNTIFS('Workers Settings'!$M:$M,$B135,'Workers Settings'!$N:$N,1,'Workers Settings'!$H:$H,J$3)/'Demand Locations'!L135)))</f>
        <v/>
      </c>
      <c r="K135" s="24" t="str">
        <f>IF(OR($B135="",K$3="",'Demand Locations'!M135=""),"",IF('Demand Locations'!M135&lt;COUNTIFS('Workers Settings'!$M:$M,$B135,'Workers Settings'!$N:$N,1,'Workers Settings'!$H:$H,K$3),"Warning!",IF('Demand Locations'!M135=0,"",COUNTIFS('Workers Settings'!$M:$M,$B135,'Workers Settings'!$N:$N,1,'Workers Settings'!$H:$H,K$3)/'Demand Locations'!M135)))</f>
        <v/>
      </c>
      <c r="L135" s="24" t="str">
        <f>IF(OR($B135="",L$3="",'Demand Locations'!N135=""),"",IF('Demand Locations'!N135&lt;COUNTIFS('Workers Settings'!$M:$M,$B135,'Workers Settings'!$N:$N,1,'Workers Settings'!$H:$H,L$3),"Warning!",IF('Demand Locations'!N135=0,"",COUNTIFS('Workers Settings'!$M:$M,$B135,'Workers Settings'!$N:$N,1,'Workers Settings'!$H:$H,L$3)/'Demand Locations'!N135)))</f>
        <v/>
      </c>
      <c r="M135" s="24" t="str">
        <f>IF(OR($B135="",M$3="",'Demand Locations'!O135=""),"",IF('Demand Locations'!O135&lt;COUNTIFS('Workers Settings'!$M:$M,$B135,'Workers Settings'!$N:$N,1,'Workers Settings'!$H:$H,M$3),"Warning!",IF('Demand Locations'!O135=0,"",COUNTIFS('Workers Settings'!$M:$M,$B135,'Workers Settings'!$N:$N,1,'Workers Settings'!$H:$H,M$3)/'Demand Locations'!O135)))</f>
        <v/>
      </c>
      <c r="N135" s="24" t="str">
        <f>IF(OR($B135="",N$3="",'Demand Locations'!P135=""),"",IF('Demand Locations'!P135&lt;COUNTIFS('Workers Settings'!$M:$M,$B135,'Workers Settings'!$N:$N,1,'Workers Settings'!$H:$H,N$3),"Warning!",IF('Demand Locations'!P135=0,"",COUNTIFS('Workers Settings'!$M:$M,$B135,'Workers Settings'!$N:$N,1,'Workers Settings'!$H:$H,N$3)/'Demand Locations'!P135)))</f>
        <v/>
      </c>
      <c r="O135" s="24" t="str">
        <f>IF(OR($B135="",O$3="",'Demand Locations'!Q135=""),"",IF('Demand Locations'!Q135&lt;COUNTIFS('Workers Settings'!$M:$M,$B135,'Workers Settings'!$N:$N,1,'Workers Settings'!$H:$H,O$3),"Warning!",IF('Demand Locations'!Q135=0,"",COUNTIFS('Workers Settings'!$M:$M,$B135,'Workers Settings'!$N:$N,1,'Workers Settings'!$H:$H,O$3)/'Demand Locations'!Q135)))</f>
        <v/>
      </c>
      <c r="P135" s="24" t="str">
        <f>IF(OR($B135="",P$3="",'Demand Locations'!R135=""),"",IF('Demand Locations'!R135&lt;COUNTIFS('Workers Settings'!$M:$M,$B135,'Workers Settings'!$N:$N,1,'Workers Settings'!$H:$H,P$3),"Warning!",IF('Demand Locations'!R135=0,"",COUNTIFS('Workers Settings'!$M:$M,$B135,'Workers Settings'!$N:$N,1,'Workers Settings'!$H:$H,P$3)/'Demand Locations'!R135)))</f>
        <v/>
      </c>
      <c r="Q135" s="24" t="str">
        <f>IF(OR($B135="",Q$3="",'Demand Locations'!S135=""),"",IF('Demand Locations'!S135&lt;COUNTIFS('Workers Settings'!$M:$M,$B135,'Workers Settings'!$N:$N,1,'Workers Settings'!$H:$H,Q$3),"Warning!",IF('Demand Locations'!S135=0,"",COUNTIFS('Workers Settings'!$M:$M,$B135,'Workers Settings'!$N:$N,1,'Workers Settings'!$H:$H,Q$3)/'Demand Locations'!S135)))</f>
        <v/>
      </c>
      <c r="R135" s="24" t="str">
        <f>IF(OR($B135="",R$3="",'Demand Locations'!T135=""),"",IF('Demand Locations'!T135&lt;COUNTIFS('Workers Settings'!$M:$M,$B135,'Workers Settings'!$N:$N,1,'Workers Settings'!$H:$H,R$3),"Warning!",IF('Demand Locations'!T135=0,"",COUNTIFS('Workers Settings'!$M:$M,$B135,'Workers Settings'!$N:$N,1,'Workers Settings'!$H:$H,R$3)/'Demand Locations'!T135)))</f>
        <v/>
      </c>
      <c r="S135" s="24" t="str">
        <f>IF(OR($B135="",S$3="",'Demand Locations'!U135=""),"",IF('Demand Locations'!U135&lt;COUNTIFS('Workers Settings'!$M:$M,$B135,'Workers Settings'!$N:$N,1,'Workers Settings'!$H:$H,S$3),"Warning!",IF('Demand Locations'!U135=0,"",COUNTIFS('Workers Settings'!$M:$M,$B135,'Workers Settings'!$N:$N,1,'Workers Settings'!$H:$H,S$3)/'Demand Locations'!U135)))</f>
        <v/>
      </c>
      <c r="T135" s="24" t="str">
        <f>IF(OR($B135="",T$3="",'Demand Locations'!V135=""),"",IF('Demand Locations'!V135&lt;COUNTIFS('Workers Settings'!$M:$M,$B135,'Workers Settings'!$N:$N,1,'Workers Settings'!$H:$H,T$3),"Warning!",IF('Demand Locations'!V135=0,"",COUNTIFS('Workers Settings'!$M:$M,$B135,'Workers Settings'!$N:$N,1,'Workers Settings'!$H:$H,T$3)/'Demand Locations'!V135)))</f>
        <v/>
      </c>
      <c r="U135" s="24" t="str">
        <f>IF(OR($B135="",U$3="",'Demand Locations'!W135=""),"",IF('Demand Locations'!W135&lt;COUNTIFS('Workers Settings'!$M:$M,$B135,'Workers Settings'!$N:$N,1,'Workers Settings'!$H:$H,U$3),"Warning!",IF('Demand Locations'!W135=0,"",COUNTIFS('Workers Settings'!$M:$M,$B135,'Workers Settings'!$N:$N,1,'Workers Settings'!$H:$H,U$3)/'Demand Locations'!W135)))</f>
        <v/>
      </c>
      <c r="V135" s="24" t="str">
        <f>IF(OR($B135="",V$3="",'Demand Locations'!X135=""),"",IF('Demand Locations'!X135&lt;COUNTIFS('Workers Settings'!$M:$M,$B135,'Workers Settings'!$N:$N,1,'Workers Settings'!$H:$H,V$3),"Warning!",IF('Demand Locations'!X135=0,"",COUNTIFS('Workers Settings'!$M:$M,$B135,'Workers Settings'!$N:$N,1,'Workers Settings'!$H:$H,V$3)/'Demand Locations'!X135)))</f>
        <v/>
      </c>
      <c r="W135" s="24" t="str">
        <f>IF(OR($B135="",W$3="",'Demand Locations'!Y135=""),"",IF('Demand Locations'!Y135&lt;COUNTIFS('Workers Settings'!$M:$M,$B135,'Workers Settings'!$N:$N,1,'Workers Settings'!$H:$H,W$3),"Warning!",IF('Demand Locations'!Y135=0,"",COUNTIFS('Workers Settings'!$M:$M,$B135,'Workers Settings'!$N:$N,1,'Workers Settings'!$H:$H,W$3)/'Demand Locations'!Y135)))</f>
        <v/>
      </c>
      <c r="X135" s="24" t="str">
        <f>IF(OR($B135="",X$3="",'Demand Locations'!Z135=""),"",IF('Demand Locations'!Z135&lt;COUNTIFS('Workers Settings'!$M:$M,$B135,'Workers Settings'!$N:$N,1,'Workers Settings'!$H:$H,X$3),"Warning!",IF('Demand Locations'!Z135=0,"",COUNTIFS('Workers Settings'!$M:$M,$B135,'Workers Settings'!$N:$N,1,'Workers Settings'!$H:$H,X$3)/'Demand Locations'!Z135)))</f>
        <v/>
      </c>
      <c r="Y135" s="24" t="str">
        <f>IF(OR($B135="",Y$3="",'Demand Locations'!AA135=""),"",IF('Demand Locations'!AA135&lt;COUNTIFS('Workers Settings'!$M:$M,$B135,'Workers Settings'!$N:$N,1,'Workers Settings'!$H:$H,Y$3),"Warning!",IF('Demand Locations'!AA135=0,"",COUNTIFS('Workers Settings'!$M:$M,$B135,'Workers Settings'!$N:$N,1,'Workers Settings'!$H:$H,Y$3)/'Demand Locations'!AA135)))</f>
        <v/>
      </c>
      <c r="Z135" s="24" t="str">
        <f>IF(OR($B135="",Z$3="",'Demand Locations'!AB135=""),"",IF('Demand Locations'!AB135&lt;COUNTIFS('Workers Settings'!$M:$M,$B135,'Workers Settings'!$N:$N,1,'Workers Settings'!$H:$H,Z$3),"Warning!",IF('Demand Locations'!AB135=0,"",COUNTIFS('Workers Settings'!$M:$M,$B135,'Workers Settings'!$N:$N,1,'Workers Settings'!$H:$H,Z$3)/'Demand Locations'!AB135)))</f>
        <v/>
      </c>
      <c r="AA135" s="24" t="str">
        <f>IF(OR($B135="",AA$3="",'Demand Locations'!AC135=""),"",IF('Demand Locations'!AC135&lt;COUNTIFS('Workers Settings'!$M:$M,$B135,'Workers Settings'!$N:$N,1,'Workers Settings'!$H:$H,AA$3),"Warning!",IF('Demand Locations'!AC135=0,"",COUNTIFS('Workers Settings'!$M:$M,$B135,'Workers Settings'!$N:$N,1,'Workers Settings'!$H:$H,AA$3)/'Demand Locations'!AC135)))</f>
        <v/>
      </c>
      <c r="AB135" s="24" t="str">
        <f>IF(OR($B135="",AB$3="",'Demand Locations'!AD135=""),"",IF('Demand Locations'!AD135&lt;COUNTIFS('Workers Settings'!$M:$M,$B135,'Workers Settings'!$N:$N,1,'Workers Settings'!$H:$H,AB$3),"Warning!",IF('Demand Locations'!AD135=0,"",COUNTIFS('Workers Settings'!$M:$M,$B135,'Workers Settings'!$N:$N,1,'Workers Settings'!$H:$H,AB$3)/'Demand Locations'!AD135)))</f>
        <v/>
      </c>
      <c r="AC135" s="24" t="str">
        <f>IF(OR($B135="",AC$3="",'Demand Locations'!AE135=""),"",IF('Demand Locations'!AE135&lt;COUNTIFS('Workers Settings'!$M:$M,$B135,'Workers Settings'!$N:$N,1,'Workers Settings'!$H:$H,AC$3),"Warning!",IF('Demand Locations'!AE135=0,"",COUNTIFS('Workers Settings'!$M:$M,$B135,'Workers Settings'!$N:$N,1,'Workers Settings'!$H:$H,AC$3)/'Demand Locations'!AE135)))</f>
        <v/>
      </c>
      <c r="AD135" s="24" t="str">
        <f>IF(OR($B135="",AD$3="",'Demand Locations'!AF135=""),"",IF('Demand Locations'!AF135&lt;COUNTIFS('Workers Settings'!$M:$M,$B135,'Workers Settings'!$N:$N,1,'Workers Settings'!$H:$H,AD$3),"Warning!",IF('Demand Locations'!AF135=0,"",COUNTIFS('Workers Settings'!$M:$M,$B135,'Workers Settings'!$N:$N,1,'Workers Settings'!$H:$H,AD$3)/'Demand Locations'!AF135)))</f>
        <v/>
      </c>
      <c r="AE135" s="24" t="str">
        <f>IF(OR($B135="",AE$3="",'Demand Locations'!AG135=""),"",IF('Demand Locations'!AG135&lt;COUNTIFS('Workers Settings'!$M:$M,$B135,'Workers Settings'!$N:$N,1,'Workers Settings'!$H:$H,AE$3),"Warning!",IF('Demand Locations'!AG135=0,"",COUNTIFS('Workers Settings'!$M:$M,$B135,'Workers Settings'!$N:$N,1,'Workers Settings'!$H:$H,AE$3)/'Demand Locations'!AG135)))</f>
        <v/>
      </c>
      <c r="AF135" s="24" t="str">
        <f>IF(OR($B135="",AF$3="",'Demand Locations'!AH135=""),"",IF('Demand Locations'!AH135&lt;COUNTIFS('Workers Settings'!$M:$M,$B135,'Workers Settings'!$N:$N,1,'Workers Settings'!$H:$H,AF$3),"Warning!",IF('Demand Locations'!AH135=0,"",COUNTIFS('Workers Settings'!$M:$M,$B135,'Workers Settings'!$N:$N,1,'Workers Settings'!$H:$H,AF$3)/'Demand Locations'!AH135)))</f>
        <v/>
      </c>
      <c r="AG135" s="24" t="str">
        <f>IF(OR($B135="",AG$3="",'Demand Locations'!AI135=""),"",IF('Demand Locations'!AI135&lt;COUNTIFS('Workers Settings'!$M:$M,$B135,'Workers Settings'!$N:$N,1,'Workers Settings'!$H:$H,AG$3),"Warning!",IF('Demand Locations'!AI135=0,"",COUNTIFS('Workers Settings'!$M:$M,$B135,'Workers Settings'!$N:$N,1,'Workers Settings'!$H:$H,AG$3)/'Demand Locations'!AI135)))</f>
        <v/>
      </c>
      <c r="AH135" s="24" t="str">
        <f>IF(OR($B135="",AH$3="",'Demand Locations'!AJ135=""),"",IF('Demand Locations'!AJ135&lt;COUNTIFS('Workers Settings'!$M:$M,$B135,'Workers Settings'!$N:$N,1,'Workers Settings'!$H:$H,AH$3),"Warning!",IF('Demand Locations'!AJ135=0,"",COUNTIFS('Workers Settings'!$M:$M,$B135,'Workers Settings'!$N:$N,1,'Workers Settings'!$H:$H,AH$3)/'Demand Locations'!AJ135)))</f>
        <v/>
      </c>
      <c r="AI135" s="24" t="str">
        <f>IF(OR($B135="",AI$3="",'Demand Locations'!AK135=""),"",IF('Demand Locations'!AK135&lt;COUNTIFS('Workers Settings'!$M:$M,$B135,'Workers Settings'!$N:$N,1,'Workers Settings'!$H:$H,AI$3),"Warning!",IF('Demand Locations'!AK135=0,"",COUNTIFS('Workers Settings'!$M:$M,$B135,'Workers Settings'!$N:$N,1,'Workers Settings'!$H:$H,AI$3)/'Demand Locations'!AK135)))</f>
        <v/>
      </c>
      <c r="AJ135" s="24" t="str">
        <f>IF(OR($B135="",AJ$3="",'Demand Locations'!AL135=""),"",IF('Demand Locations'!AL135&lt;COUNTIFS('Workers Settings'!$M:$M,$B135,'Workers Settings'!$N:$N,1,'Workers Settings'!$H:$H,AJ$3),"Warning!",IF('Demand Locations'!AL135=0,"",COUNTIFS('Workers Settings'!$M:$M,$B135,'Workers Settings'!$N:$N,1,'Workers Settings'!$H:$H,AJ$3)/'Demand Locations'!AL135)))</f>
        <v/>
      </c>
      <c r="AK135" s="24" t="str">
        <f>IF(OR($B135="",AK$3="",'Demand Locations'!AM135=""),"",IF('Demand Locations'!AM135&lt;COUNTIFS('Workers Settings'!$M:$M,$B135,'Workers Settings'!$N:$N,1,'Workers Settings'!$H:$H,AK$3),"Warning!",IF('Demand Locations'!AM135=0,"",COUNTIFS('Workers Settings'!$M:$M,$B135,'Workers Settings'!$N:$N,1,'Workers Settings'!$H:$H,AK$3)/'Demand Locations'!AM135)))</f>
        <v/>
      </c>
      <c r="AL135" s="24" t="str">
        <f>IF(OR($B135="",AL$3="",'Demand Locations'!AN135=""),"",IF('Demand Locations'!AN135&lt;COUNTIFS('Workers Settings'!$M:$M,$B135,'Workers Settings'!$N:$N,1,'Workers Settings'!$H:$H,AL$3),"Warning!",IF('Demand Locations'!AN135=0,"",COUNTIFS('Workers Settings'!$M:$M,$B135,'Workers Settings'!$N:$N,1,'Workers Settings'!$H:$H,AL$3)/'Demand Locations'!AN135)))</f>
        <v/>
      </c>
      <c r="AM135" s="24" t="str">
        <f>IF(OR($B135="",AM$3="",'Demand Locations'!AO135=""),"",IF('Demand Locations'!AO135&lt;COUNTIFS('Workers Settings'!$M:$M,$B135,'Workers Settings'!$N:$N,1,'Workers Settings'!$H:$H,AM$3),"Warning!",IF('Demand Locations'!AO135=0,"",COUNTIFS('Workers Settings'!$M:$M,$B135,'Workers Settings'!$N:$N,1,'Workers Settings'!$H:$H,AM$3)/'Demand Locations'!AO135)))</f>
        <v/>
      </c>
      <c r="AN135" s="24" t="str">
        <f>IF(OR($B135="",AN$3="",'Demand Locations'!AP135=""),"",IF('Demand Locations'!AP135&lt;COUNTIFS('Workers Settings'!$M:$M,$B135,'Workers Settings'!$N:$N,1,'Workers Settings'!$H:$H,AN$3),"Warning!",IF('Demand Locations'!AP135=0,"",COUNTIFS('Workers Settings'!$M:$M,$B135,'Workers Settings'!$N:$N,1,'Workers Settings'!$H:$H,AN$3)/'Demand Locations'!AP135)))</f>
        <v/>
      </c>
      <c r="AO135" s="24" t="str">
        <f>IF(OR($B135="",AO$3="",'Demand Locations'!AQ135=""),"",IF('Demand Locations'!AQ135&lt;COUNTIFS('Workers Settings'!$M:$M,$B135,'Workers Settings'!$N:$N,1,'Workers Settings'!$H:$H,AO$3),"Warning!",IF('Demand Locations'!AQ135=0,"",COUNTIFS('Workers Settings'!$M:$M,$B135,'Workers Settings'!$N:$N,1,'Workers Settings'!$H:$H,AO$3)/'Demand Locations'!AQ135)))</f>
        <v/>
      </c>
      <c r="AP135" s="24" t="str">
        <f>IF(OR($B135="",AP$3="",'Demand Locations'!AR135=""),"",IF('Demand Locations'!AR135&lt;COUNTIFS('Workers Settings'!$M:$M,$B135,'Workers Settings'!$N:$N,1,'Workers Settings'!$H:$H,AP$3),"Warning!",IF('Demand Locations'!AR135=0,"",COUNTIFS('Workers Settings'!$M:$M,$B135,'Workers Settings'!$N:$N,1,'Workers Settings'!$H:$H,AP$3)/'Demand Locations'!AR135)))</f>
        <v/>
      </c>
      <c r="AQ135" s="24" t="str">
        <f>IF(OR($B135="",AQ$3="",'Demand Locations'!AS135=""),"",IF('Demand Locations'!AS135&lt;COUNTIFS('Workers Settings'!$M:$M,$B135,'Workers Settings'!$N:$N,1,'Workers Settings'!$H:$H,AQ$3),"Warning!",IF('Demand Locations'!AS135=0,"",COUNTIFS('Workers Settings'!$M:$M,$B135,'Workers Settings'!$N:$N,1,'Workers Settings'!$H:$H,AQ$3)/'Demand Locations'!AS135)))</f>
        <v/>
      </c>
      <c r="AR135" s="24" t="str">
        <f>IF(OR($B135="",AR$3="",'Demand Locations'!AT135=""),"",IF('Demand Locations'!AT135&lt;COUNTIFS('Workers Settings'!$M:$M,$B135,'Workers Settings'!$N:$N,1,'Workers Settings'!$H:$H,AR$3),"Warning!",IF('Demand Locations'!AT135=0,"",COUNTIFS('Workers Settings'!$M:$M,$B135,'Workers Settings'!$N:$N,1,'Workers Settings'!$H:$H,AR$3)/'Demand Locations'!AT135)))</f>
        <v/>
      </c>
      <c r="AS135" s="24" t="str">
        <f>IF(OR($B135="",AS$3="",'Demand Locations'!AU135=""),"",IF('Demand Locations'!AU135&lt;COUNTIFS('Workers Settings'!$M:$M,$B135,'Workers Settings'!$N:$N,1,'Workers Settings'!$H:$H,AS$3),"Warning!",IF('Demand Locations'!AU135=0,"",COUNTIFS('Workers Settings'!$M:$M,$B135,'Workers Settings'!$N:$N,1,'Workers Settings'!$H:$H,AS$3)/'Demand Locations'!AU135)))</f>
        <v/>
      </c>
      <c r="AT135" s="24" t="str">
        <f>IF(OR($B135="",AT$3="",'Demand Locations'!AV135=""),"",IF('Demand Locations'!AV135&lt;COUNTIFS('Workers Settings'!$M:$M,$B135,'Workers Settings'!$N:$N,1,'Workers Settings'!$H:$H,AT$3),"Warning!",IF('Demand Locations'!AV135=0,"",COUNTIFS('Workers Settings'!$M:$M,$B135,'Workers Settings'!$N:$N,1,'Workers Settings'!$H:$H,AT$3)/'Demand Locations'!AV135)))</f>
        <v/>
      </c>
      <c r="AU135" s="24" t="str">
        <f>IF(OR($B135="",AU$3="",'Demand Locations'!AW135=""),"",IF('Demand Locations'!AW135&lt;COUNTIFS('Workers Settings'!$M:$M,$B135,'Workers Settings'!$N:$N,1,'Workers Settings'!$H:$H,AU$3),"Warning!",IF('Demand Locations'!AW135=0,"",COUNTIFS('Workers Settings'!$M:$M,$B135,'Workers Settings'!$N:$N,1,'Workers Settings'!$H:$H,AU$3)/'Demand Locations'!AW135)))</f>
        <v/>
      </c>
      <c r="AV135" s="24" t="str">
        <f>IF(OR($B135="",AV$3="",'Demand Locations'!AX135=""),"",IF('Demand Locations'!AX135&lt;COUNTIFS('Workers Settings'!$M:$M,$B135,'Workers Settings'!$N:$N,1,'Workers Settings'!$H:$H,AV$3),"Warning!",IF('Demand Locations'!AX135=0,"",COUNTIFS('Workers Settings'!$M:$M,$B135,'Workers Settings'!$N:$N,1,'Workers Settings'!$H:$H,AV$3)/'Demand Locations'!AX135)))</f>
        <v/>
      </c>
      <c r="AW135" s="24" t="str">
        <f>IF(OR($B135="",AW$3="",'Demand Locations'!AY135=""),"",IF('Demand Locations'!AY135&lt;COUNTIFS('Workers Settings'!$M:$M,$B135,'Workers Settings'!$N:$N,1,'Workers Settings'!$H:$H,AW$3),"Warning!",IF('Demand Locations'!AY135=0,"",COUNTIFS('Workers Settings'!$M:$M,$B135,'Workers Settings'!$N:$N,1,'Workers Settings'!$H:$H,AW$3)/'Demand Locations'!AY135)))</f>
        <v/>
      </c>
      <c r="AX135" s="24" t="str">
        <f>IF(OR($B135="",AX$3="",'Demand Locations'!AZ135=""),"",IF('Demand Locations'!AZ135&lt;COUNTIFS('Workers Settings'!$M:$M,$B135,'Workers Settings'!$N:$N,1,'Workers Settings'!$H:$H,AX$3),"Warning!",IF('Demand Locations'!AZ135=0,"",COUNTIFS('Workers Settings'!$M:$M,$B135,'Workers Settings'!$N:$N,1,'Workers Settings'!$H:$H,AX$3)/'Demand Locations'!AZ135)))</f>
        <v/>
      </c>
      <c r="AY135" s="24" t="str">
        <f>IF(OR($B135="",AY$3="",'Demand Locations'!BA135=""),"",IF('Demand Locations'!BA135&lt;COUNTIFS('Workers Settings'!$M:$M,$B135,'Workers Settings'!$N:$N,1,'Workers Settings'!$H:$H,AY$3),"Warning!",IF('Demand Locations'!BA135=0,"",COUNTIFS('Workers Settings'!$M:$M,$B135,'Workers Settings'!$N:$N,1,'Workers Settings'!$H:$H,AY$3)/'Demand Locations'!BA135)))</f>
        <v/>
      </c>
      <c r="AZ135" s="24" t="str">
        <f>IF(OR($B135="",AZ$3="",'Demand Locations'!BB135=""),"",IF('Demand Locations'!BB135&lt;COUNTIFS('Workers Settings'!$M:$M,$B135,'Workers Settings'!$N:$N,1,'Workers Settings'!$H:$H,AZ$3),"Warning!",IF('Demand Locations'!BB135=0,"",COUNTIFS('Workers Settings'!$M:$M,$B135,'Workers Settings'!$N:$N,1,'Workers Settings'!$H:$H,AZ$3)/'Demand Locations'!BB135)))</f>
        <v/>
      </c>
      <c r="BA135" s="24" t="str">
        <f>IF(OR($B135="",BA$3="",'Demand Locations'!BC135=""),"",IF('Demand Locations'!BC135&lt;COUNTIFS('Workers Settings'!$M:$M,$B135,'Workers Settings'!$N:$N,1,'Workers Settings'!$H:$H,BA$3),"Warning!",IF('Demand Locations'!BC135=0,"",COUNTIFS('Workers Settings'!$M:$M,$B135,'Workers Settings'!$N:$N,1,'Workers Settings'!$H:$H,BA$3)/'Demand Locations'!BC135)))</f>
        <v/>
      </c>
      <c r="BB135" s="24" t="str">
        <f>IF(OR($B135="",BB$3="",'Demand Locations'!BD135=""),"",IF('Demand Locations'!BD135&lt;COUNTIFS('Workers Settings'!$M:$M,$B135,'Workers Settings'!$N:$N,1,'Workers Settings'!$H:$H,BB$3),"Warning!",IF('Demand Locations'!BD135=0,"",COUNTIFS('Workers Settings'!$M:$M,$B135,'Workers Settings'!$N:$N,1,'Workers Settings'!$H:$H,BB$3)/'Demand Locations'!BD135)))</f>
        <v/>
      </c>
      <c r="BC135" s="24" t="str">
        <f>IF(OR($B135="",BC$3="",'Demand Locations'!BE135=""),"",IF('Demand Locations'!BE135&lt;COUNTIFS('Workers Settings'!$M:$M,$B135,'Workers Settings'!$N:$N,1,'Workers Settings'!$H:$H,BC$3),"Warning!",IF('Demand Locations'!BE135=0,"",COUNTIFS('Workers Settings'!$M:$M,$B135,'Workers Settings'!$N:$N,1,'Workers Settings'!$H:$H,BC$3)/'Demand Locations'!BE135)))</f>
        <v/>
      </c>
      <c r="BD135" s="24" t="str">
        <f>IF(OR($B135="",BD$3="",'Demand Locations'!BF135=""),"",IF('Demand Locations'!BF135&lt;COUNTIFS('Workers Settings'!$M:$M,$B135,'Workers Settings'!$N:$N,1,'Workers Settings'!$H:$H,BD$3),"Warning!",IF('Demand Locations'!BF135=0,"",COUNTIFS('Workers Settings'!$M:$M,$B135,'Workers Settings'!$N:$N,1,'Workers Settings'!$H:$H,BD$3)/'Demand Locations'!BF135)))</f>
        <v/>
      </c>
      <c r="BE135" s="24" t="str">
        <f>IF(OR($B135="",BE$3="",'Demand Locations'!BG135=""),"",IF('Demand Locations'!BG135&lt;COUNTIFS('Workers Settings'!$M:$M,$B135,'Workers Settings'!$N:$N,1,'Workers Settings'!$H:$H,BE$3),"Warning!",IF('Demand Locations'!BG135=0,"",COUNTIFS('Workers Settings'!$M:$M,$B135,'Workers Settings'!$N:$N,1,'Workers Settings'!$H:$H,BE$3)/'Demand Locations'!BG135)))</f>
        <v/>
      </c>
      <c r="BF135" s="24" t="str">
        <f>IF(OR($B135="",BF$3="",'Demand Locations'!BH135=""),"",IF('Demand Locations'!BH135&lt;COUNTIFS('Workers Settings'!$M:$M,$B135,'Workers Settings'!$N:$N,1,'Workers Settings'!$H:$H,BF$3),"Warning!",IF('Demand Locations'!BH135=0,"",COUNTIFS('Workers Settings'!$M:$M,$B135,'Workers Settings'!$N:$N,1,'Workers Settings'!$H:$H,BF$3)/'Demand Locations'!BH135)))</f>
        <v/>
      </c>
      <c r="BG135" s="24" t="str">
        <f>IF(OR($B135="",BG$3="",'Demand Locations'!BI135=""),"",IF('Demand Locations'!BI135&lt;COUNTIFS('Workers Settings'!$M:$M,$B135,'Workers Settings'!$N:$N,1,'Workers Settings'!$H:$H,BG$3),"Warning!",IF('Demand Locations'!BI135=0,"",COUNTIFS('Workers Settings'!$M:$M,$B135,'Workers Settings'!$N:$N,1,'Workers Settings'!$H:$H,BG$3)/'Demand Locations'!BI135)))</f>
        <v/>
      </c>
      <c r="BH135" s="24" t="str">
        <f>IF(OR($B135="",BH$3="",'Demand Locations'!BJ135=""),"",IF('Demand Locations'!BJ135&lt;COUNTIFS('Workers Settings'!$M:$M,$B135,'Workers Settings'!$N:$N,1,'Workers Settings'!$H:$H,BH$3),"Warning!",IF('Demand Locations'!BJ135=0,"",COUNTIFS('Workers Settings'!$M:$M,$B135,'Workers Settings'!$N:$N,1,'Workers Settings'!$H:$H,BH$3)/'Demand Locations'!BJ135)))</f>
        <v/>
      </c>
      <c r="BI135" s="24" t="str">
        <f>IF(OR($B135="",BI$3="",'Demand Locations'!BK135=""),"",IF('Demand Locations'!BK135&lt;COUNTIFS('Workers Settings'!$M:$M,$B135,'Workers Settings'!$N:$N,1,'Workers Settings'!$H:$H,BI$3),"Warning!",IF('Demand Locations'!BK135=0,"",COUNTIFS('Workers Settings'!$M:$M,$B135,'Workers Settings'!$N:$N,1,'Workers Settings'!$H:$H,BI$3)/'Demand Locations'!BK135)))</f>
        <v/>
      </c>
      <c r="BJ135" s="24" t="str">
        <f>IF(OR($B135="",BJ$3="",'Demand Locations'!BL135=""),"",IF('Demand Locations'!BL135&lt;COUNTIFS('Workers Settings'!$M:$M,$B135,'Workers Settings'!$N:$N,1,'Workers Settings'!$H:$H,BJ$3),"Warning!",IF('Demand Locations'!BL135=0,"",COUNTIFS('Workers Settings'!$M:$M,$B135,'Workers Settings'!$N:$N,1,'Workers Settings'!$H:$H,BJ$3)/'Demand Locations'!BL135)))</f>
        <v/>
      </c>
      <c r="BK135" s="24" t="str">
        <f>IF(OR($B135="",BK$3="",'Demand Locations'!BM135=""),"",IF('Demand Locations'!BM135&lt;COUNTIFS('Workers Settings'!$M:$M,$B135,'Workers Settings'!$N:$N,1,'Workers Settings'!$H:$H,BK$3),"Warning!",IF('Demand Locations'!BM135=0,"",COUNTIFS('Workers Settings'!$M:$M,$B135,'Workers Settings'!$N:$N,1,'Workers Settings'!$H:$H,BK$3)/'Demand Locations'!BM135)))</f>
        <v/>
      </c>
      <c r="BL135" s="24" t="str">
        <f>IF(OR($B135="",BL$3="",'Demand Locations'!BN135=""),"",IF('Demand Locations'!BN135&lt;COUNTIFS('Workers Settings'!$M:$M,$B135,'Workers Settings'!$N:$N,1,'Workers Settings'!$H:$H,BL$3),"Warning!",IF('Demand Locations'!BN135=0,"",COUNTIFS('Workers Settings'!$M:$M,$B135,'Workers Settings'!$N:$N,1,'Workers Settings'!$H:$H,BL$3)/'Demand Locations'!BN135)))</f>
        <v/>
      </c>
      <c r="BM135" s="24" t="str">
        <f>IF(OR($B135="",BM$3="",'Demand Locations'!BO135=""),"",IF('Demand Locations'!BO135&lt;COUNTIFS('Workers Settings'!$M:$M,$B135,'Workers Settings'!$N:$N,1,'Workers Settings'!$H:$H,BM$3),"Warning!",IF('Demand Locations'!BO135=0,"",COUNTIFS('Workers Settings'!$M:$M,$B135,'Workers Settings'!$N:$N,1,'Workers Settings'!$H:$H,BM$3)/'Demand Locations'!BO135)))</f>
        <v/>
      </c>
      <c r="BN135" s="24" t="str">
        <f>IF(OR($B135="",BN$3="",'Demand Locations'!BP135=""),"",IF('Demand Locations'!BP135&lt;COUNTIFS('Workers Settings'!$M:$M,$B135,'Workers Settings'!$N:$N,1,'Workers Settings'!$H:$H,BN$3),"Warning!",IF('Demand Locations'!BP135=0,"",COUNTIFS('Workers Settings'!$M:$M,$B135,'Workers Settings'!$N:$N,1,'Workers Settings'!$H:$H,BN$3)/'Demand Locations'!BP135)))</f>
        <v/>
      </c>
      <c r="BO135" s="24" t="str">
        <f>IF(OR($B135="",BO$3="",'Demand Locations'!BQ135=""),"",IF('Demand Locations'!BQ135&lt;COUNTIFS('Workers Settings'!$M:$M,$B135,'Workers Settings'!$N:$N,1,'Workers Settings'!$H:$H,BO$3),"Warning!",IF('Demand Locations'!BQ135=0,"",COUNTIFS('Workers Settings'!$M:$M,$B135,'Workers Settings'!$N:$N,1,'Workers Settings'!$H:$H,BO$3)/'Demand Locations'!BQ135)))</f>
        <v/>
      </c>
      <c r="BP135" s="24" t="str">
        <f>IF(OR($B135="",BP$3="",'Demand Locations'!BR135=""),"",IF('Demand Locations'!BR135&lt;COUNTIFS('Workers Settings'!$M:$M,$B135,'Workers Settings'!$N:$N,1,'Workers Settings'!$H:$H,BP$3),"Warning!",IF('Demand Locations'!BR135=0,"",COUNTIFS('Workers Settings'!$M:$M,$B135,'Workers Settings'!$N:$N,1,'Workers Settings'!$H:$H,BP$3)/'Demand Locations'!BR135)))</f>
        <v/>
      </c>
      <c r="BQ135" s="24" t="str">
        <f>IF(OR($B135="",BQ$3="",'Demand Locations'!BS135=""),"",IF('Demand Locations'!BS135&lt;COUNTIFS('Workers Settings'!$M:$M,$B135,'Workers Settings'!$N:$N,1,'Workers Settings'!$H:$H,BQ$3),"Warning!",IF('Demand Locations'!BS135=0,"",COUNTIFS('Workers Settings'!$M:$M,$B135,'Workers Settings'!$N:$N,1,'Workers Settings'!$H:$H,BQ$3)/'Demand Locations'!BS135)))</f>
        <v/>
      </c>
      <c r="BR135" s="24" t="str">
        <f>IF(OR($B135="",BR$3="",'Demand Locations'!BT135=""),"",IF('Demand Locations'!BT135&lt;COUNTIFS('Workers Settings'!$M:$M,$B135,'Workers Settings'!$N:$N,1,'Workers Settings'!$H:$H,BR$3),"Warning!",IF('Demand Locations'!BT135=0,"",COUNTIFS('Workers Settings'!$M:$M,$B135,'Workers Settings'!$N:$N,1,'Workers Settings'!$H:$H,BR$3)/'Demand Locations'!BT135)))</f>
        <v/>
      </c>
      <c r="BS135" s="24" t="str">
        <f>IF(OR($B135="",BS$3="",'Demand Locations'!BU135=""),"",IF('Demand Locations'!BU135&lt;COUNTIFS('Workers Settings'!$M:$M,$B135,'Workers Settings'!$N:$N,1,'Workers Settings'!$H:$H,BS$3),"Warning!",IF('Demand Locations'!BU135=0,"",COUNTIFS('Workers Settings'!$M:$M,$B135,'Workers Settings'!$N:$N,1,'Workers Settings'!$H:$H,BS$3)/'Demand Locations'!BU135)))</f>
        <v/>
      </c>
      <c r="BT135" s="24" t="str">
        <f>IF(OR($B135="",BT$3="",'Demand Locations'!BV135=""),"",IF('Demand Locations'!BV135&lt;COUNTIFS('Workers Settings'!$M:$M,$B135,'Workers Settings'!$N:$N,1,'Workers Settings'!$H:$H,BT$3),"Warning!",IF('Demand Locations'!BV135=0,"",COUNTIFS('Workers Settings'!$M:$M,$B135,'Workers Settings'!$N:$N,1,'Workers Settings'!$H:$H,BT$3)/'Demand Locations'!BV135)))</f>
        <v/>
      </c>
      <c r="BU135" s="24" t="str">
        <f>IF(OR($B135="",BU$3="",'Demand Locations'!BW135=""),"",IF('Demand Locations'!BW135&lt;COUNTIFS('Workers Settings'!$M:$M,$B135,'Workers Settings'!$N:$N,1,'Workers Settings'!$H:$H,BU$3),"Warning!",IF('Demand Locations'!BW135=0,"",COUNTIFS('Workers Settings'!$M:$M,$B135,'Workers Settings'!$N:$N,1,'Workers Settings'!$H:$H,BU$3)/'Demand Locations'!BW135)))</f>
        <v/>
      </c>
      <c r="BV135" s="24" t="str">
        <f>IF(OR($B135="",BV$3="",'Demand Locations'!BX135=""),"",IF('Demand Locations'!BX135&lt;COUNTIFS('Workers Settings'!$M:$M,$B135,'Workers Settings'!$N:$N,1,'Workers Settings'!$H:$H,BV$3),"Warning!",IF('Demand Locations'!BX135=0,"",COUNTIFS('Workers Settings'!$M:$M,$B135,'Workers Settings'!$N:$N,1,'Workers Settings'!$H:$H,BV$3)/'Demand Locations'!BX135)))</f>
        <v/>
      </c>
      <c r="BW135" s="24" t="str">
        <f>IF(OR($B135="",BW$3="",'Demand Locations'!BY135=""),"",IF('Demand Locations'!BY135&lt;COUNTIFS('Workers Settings'!$M:$M,$B135,'Workers Settings'!$N:$N,1,'Workers Settings'!$H:$H,BW$3),"Warning!",IF('Demand Locations'!BY135=0,"",COUNTIFS('Workers Settings'!$M:$M,$B135,'Workers Settings'!$N:$N,1,'Workers Settings'!$H:$H,BW$3)/'Demand Locations'!BY135)))</f>
        <v/>
      </c>
      <c r="BX135" s="24" t="str">
        <f>IF(OR($B135="",BX$3="",'Demand Locations'!BZ135=""),"",IF('Demand Locations'!BZ135&lt;COUNTIFS('Workers Settings'!$M:$M,$B135,'Workers Settings'!$N:$N,1,'Workers Settings'!$H:$H,BX$3),"Warning!",IF('Demand Locations'!BZ135=0,"",COUNTIFS('Workers Settings'!$M:$M,$B135,'Workers Settings'!$N:$N,1,'Workers Settings'!$H:$H,BX$3)/'Demand Locations'!BZ135)))</f>
        <v/>
      </c>
      <c r="BY135" s="24" t="str">
        <f>IF(OR($B135="",BY$3="",'Demand Locations'!CA135=""),"",IF('Demand Locations'!CA135&lt;COUNTIFS('Workers Settings'!$M:$M,$B135,'Workers Settings'!$N:$N,1,'Workers Settings'!$H:$H,BY$3),"Warning!",IF('Demand Locations'!CA135=0,"",COUNTIFS('Workers Settings'!$M:$M,$B135,'Workers Settings'!$N:$N,1,'Workers Settings'!$H:$H,BY$3)/'Demand Locations'!CA135)))</f>
        <v/>
      </c>
      <c r="BZ135" s="24" t="str">
        <f>IF(OR($B135="",BZ$3="",'Demand Locations'!CB135=""),"",IF('Demand Locations'!CB135&lt;COUNTIFS('Workers Settings'!$M:$M,$B135,'Workers Settings'!$N:$N,1,'Workers Settings'!$H:$H,BZ$3),"Warning!",IF('Demand Locations'!CB135=0,"",COUNTIFS('Workers Settings'!$M:$M,$B135,'Workers Settings'!$N:$N,1,'Workers Settings'!$H:$H,BZ$3)/'Demand Locations'!CB135)))</f>
        <v/>
      </c>
      <c r="CA135" s="24" t="str">
        <f>IF(OR($B135="",CA$3="",'Demand Locations'!CC135=""),"",IF('Demand Locations'!CC135&lt;COUNTIFS('Workers Settings'!$M:$M,$B135,'Workers Settings'!$N:$N,1,'Workers Settings'!$H:$H,CA$3),"Warning!",IF('Demand Locations'!CC135=0,"",COUNTIFS('Workers Settings'!$M:$M,$B135,'Workers Settings'!$N:$N,1,'Workers Settings'!$H:$H,CA$3)/'Demand Locations'!CC135)))</f>
        <v/>
      </c>
      <c r="CB135" s="24" t="str">
        <f>IF(OR($B135="",CB$3="",'Demand Locations'!CD135=""),"",IF('Demand Locations'!CD135&lt;COUNTIFS('Workers Settings'!$M:$M,$B135,'Workers Settings'!$N:$N,1,'Workers Settings'!$H:$H,CB$3),"Warning!",IF('Demand Locations'!CD135=0,"",COUNTIFS('Workers Settings'!$M:$M,$B135,'Workers Settings'!$N:$N,1,'Workers Settings'!$H:$H,CB$3)/'Demand Locations'!CD135)))</f>
        <v/>
      </c>
      <c r="CC135" s="24" t="str">
        <f>IF(OR($B135="",CC$3="",'Demand Locations'!CE135=""),"",IF('Demand Locations'!CE135&lt;COUNTIFS('Workers Settings'!$M:$M,$B135,'Workers Settings'!$N:$N,1,'Workers Settings'!$H:$H,CC$3),"Warning!",IF('Demand Locations'!CE135=0,"",COUNTIFS('Workers Settings'!$M:$M,$B135,'Workers Settings'!$N:$N,1,'Workers Settings'!$H:$H,CC$3)/'Demand Locations'!CE135)))</f>
        <v/>
      </c>
      <c r="CD135" s="24" t="str">
        <f>IF(OR($B135="",CD$3="",'Demand Locations'!CF135=""),"",IF('Demand Locations'!CF135&lt;COUNTIFS('Workers Settings'!$M:$M,$B135,'Workers Settings'!$N:$N,1,'Workers Settings'!$H:$H,CD$3),"Warning!",IF('Demand Locations'!CF135=0,"",COUNTIFS('Workers Settings'!$M:$M,$B135,'Workers Settings'!$N:$N,1,'Workers Settings'!$H:$H,CD$3)/'Demand Locations'!CF135)))</f>
        <v/>
      </c>
      <c r="CE135" s="24" t="str">
        <f>IF(OR($B135="",CE$3="",'Demand Locations'!CG135=""),"",IF('Demand Locations'!CG135&lt;COUNTIFS('Workers Settings'!$M:$M,$B135,'Workers Settings'!$N:$N,1,'Workers Settings'!$H:$H,CE$3),"Warning!",IF('Demand Locations'!CG135=0,"",COUNTIFS('Workers Settings'!$M:$M,$B135,'Workers Settings'!$N:$N,1,'Workers Settings'!$H:$H,CE$3)/'Demand Locations'!CG135)))</f>
        <v/>
      </c>
      <c r="CF135" s="24" t="str">
        <f>IF(OR($B135="",CF$3="",'Demand Locations'!CH135=""),"",IF('Demand Locations'!CH135&lt;COUNTIFS('Workers Settings'!$M:$M,$B135,'Workers Settings'!$N:$N,1,'Workers Settings'!$H:$H,CF$3),"Warning!",IF('Demand Locations'!CH135=0,"",COUNTIFS('Workers Settings'!$M:$M,$B135,'Workers Settings'!$N:$N,1,'Workers Settings'!$H:$H,CF$3)/'Demand Locations'!CH135)))</f>
        <v/>
      </c>
      <c r="CG135" s="24" t="str">
        <f>IF(OR($B135="",CG$3="",'Demand Locations'!CI135=""),"",IF('Demand Locations'!CI135&lt;COUNTIFS('Workers Settings'!$M:$M,$B135,'Workers Settings'!$N:$N,1,'Workers Settings'!$H:$H,CG$3),"Warning!",IF('Demand Locations'!CI135=0,"",COUNTIFS('Workers Settings'!$M:$M,$B135,'Workers Settings'!$N:$N,1,'Workers Settings'!$H:$H,CG$3)/'Demand Locations'!CI135)))</f>
        <v/>
      </c>
      <c r="CH135" s="24" t="str">
        <f>IF(OR($B135="",CH$3="",'Demand Locations'!CJ135=""),"",IF('Demand Locations'!CJ135&lt;COUNTIFS('Workers Settings'!$M:$M,$B135,'Workers Settings'!$N:$N,1,'Workers Settings'!$H:$H,CH$3),"Warning!",IF('Demand Locations'!CJ135=0,"",COUNTIFS('Workers Settings'!$M:$M,$B135,'Workers Settings'!$N:$N,1,'Workers Settings'!$H:$H,CH$3)/'Demand Locations'!CJ135)))</f>
        <v/>
      </c>
      <c r="CI135" s="24" t="str">
        <f>IF(OR($B135="",CI$3="",'Demand Locations'!CK135=""),"",IF('Demand Locations'!CK135&lt;COUNTIFS('Workers Settings'!$M:$M,$B135,'Workers Settings'!$N:$N,1,'Workers Settings'!$H:$H,CI$3),"Warning!",IF('Demand Locations'!CK135=0,"",COUNTIFS('Workers Settings'!$M:$M,$B135,'Workers Settings'!$N:$N,1,'Workers Settings'!$H:$H,CI$3)/'Demand Locations'!CK135)))</f>
        <v/>
      </c>
      <c r="CJ135" s="24" t="str">
        <f>IF(OR($B135="",CJ$3="",'Demand Locations'!CL135=""),"",IF('Demand Locations'!CL135&lt;COUNTIFS('Workers Settings'!$M:$M,$B135,'Workers Settings'!$N:$N,1,'Workers Settings'!$H:$H,CJ$3),"Warning!",IF('Demand Locations'!CL135=0,"",COUNTIFS('Workers Settings'!$M:$M,$B135,'Workers Settings'!$N:$N,1,'Workers Settings'!$H:$H,CJ$3)/'Demand Locations'!CL135)))</f>
        <v/>
      </c>
      <c r="CK135" s="24" t="str">
        <f>IF(OR($B135="",CK$3="",'Demand Locations'!CM135=""),"",IF('Demand Locations'!CM135&lt;COUNTIFS('Workers Settings'!$M:$M,$B135,'Workers Settings'!$N:$N,1,'Workers Settings'!$H:$H,CK$3),"Warning!",IF('Demand Locations'!CM135=0,"",COUNTIFS('Workers Settings'!$M:$M,$B135,'Workers Settings'!$N:$N,1,'Workers Settings'!$H:$H,CK$3)/'Demand Locations'!CM135)))</f>
        <v/>
      </c>
      <c r="CL135" s="24" t="str">
        <f>IF(OR($B135="",CL$3="",'Demand Locations'!CN135=""),"",IF('Demand Locations'!CN135&lt;COUNTIFS('Workers Settings'!$M:$M,$B135,'Workers Settings'!$N:$N,1,'Workers Settings'!$H:$H,CL$3),"Warning!",IF('Demand Locations'!CN135=0,"",COUNTIFS('Workers Settings'!$M:$M,$B135,'Workers Settings'!$N:$N,1,'Workers Settings'!$H:$H,CL$3)/'Demand Locations'!CN135)))</f>
        <v/>
      </c>
      <c r="CM135" s="24" t="str">
        <f>IF(OR($B135="",CM$3="",'Demand Locations'!CO135=""),"",IF('Demand Locations'!CO135&lt;COUNTIFS('Workers Settings'!$M:$M,$B135,'Workers Settings'!$N:$N,1,'Workers Settings'!$H:$H,CM$3),"Warning!",IF('Demand Locations'!CO135=0,"",COUNTIFS('Workers Settings'!$M:$M,$B135,'Workers Settings'!$N:$N,1,'Workers Settings'!$H:$H,CM$3)/'Demand Locations'!CO135)))</f>
        <v/>
      </c>
      <c r="CN135" s="24" t="str">
        <f>IF(OR($B135="",CN$3="",'Demand Locations'!CP135=""),"",IF('Demand Locations'!CP135&lt;COUNTIFS('Workers Settings'!$M:$M,$B135,'Workers Settings'!$N:$N,1,'Workers Settings'!$H:$H,CN$3),"Warning!",IF('Demand Locations'!CP135=0,"",COUNTIFS('Workers Settings'!$M:$M,$B135,'Workers Settings'!$N:$N,1,'Workers Settings'!$H:$H,CN$3)/'Demand Locations'!CP135)))</f>
        <v/>
      </c>
      <c r="CO135" s="24" t="str">
        <f>IF(OR($B135="",CO$3="",'Demand Locations'!CQ135=""),"",IF('Demand Locations'!CQ135&lt;COUNTIFS('Workers Settings'!$M:$M,$B135,'Workers Settings'!$N:$N,1,'Workers Settings'!$H:$H,CO$3),"Warning!",IF('Demand Locations'!CQ135=0,"",COUNTIFS('Workers Settings'!$M:$M,$B135,'Workers Settings'!$N:$N,1,'Workers Settings'!$H:$H,CO$3)/'Demand Locations'!CQ135)))</f>
        <v/>
      </c>
      <c r="CP135" s="24" t="str">
        <f>IF(OR($B135="",CP$3="",'Demand Locations'!CR135=""),"",IF('Demand Locations'!CR135&lt;COUNTIFS('Workers Settings'!$M:$M,$B135,'Workers Settings'!$N:$N,1,'Workers Settings'!$H:$H,CP$3),"Warning!",IF('Demand Locations'!CR135=0,"",COUNTIFS('Workers Settings'!$M:$M,$B135,'Workers Settings'!$N:$N,1,'Workers Settings'!$H:$H,CP$3)/'Demand Locations'!CR135)))</f>
        <v/>
      </c>
      <c r="CQ135" s="24" t="str">
        <f>IF(OR($B135="",CQ$3="",'Demand Locations'!CS135=""),"",IF('Demand Locations'!CS135&lt;COUNTIFS('Workers Settings'!$M:$M,$B135,'Workers Settings'!$N:$N,1,'Workers Settings'!$H:$H,CQ$3),"Warning!",IF('Demand Locations'!CS135=0,"",COUNTIFS('Workers Settings'!$M:$M,$B135,'Workers Settings'!$N:$N,1,'Workers Settings'!$H:$H,CQ$3)/'Demand Locations'!CS135)))</f>
        <v/>
      </c>
      <c r="CR135" s="24" t="str">
        <f>IF(OR($B135="",CR$3="",'Demand Locations'!CT135=""),"",IF('Demand Locations'!CT135&lt;COUNTIFS('Workers Settings'!$M:$M,$B135,'Workers Settings'!$N:$N,1,'Workers Settings'!$H:$H,CR$3),"Warning!",IF('Demand Locations'!CT135=0,"",COUNTIFS('Workers Settings'!$M:$M,$B135,'Workers Settings'!$N:$N,1,'Workers Settings'!$H:$H,CR$3)/'Demand Locations'!CT135)))</f>
        <v/>
      </c>
      <c r="CS135" s="24" t="str">
        <f>IF(OR($B135="",CS$3="",'Demand Locations'!CU135=""),"",IF('Demand Locations'!CU135&lt;COUNTIFS('Workers Settings'!$M:$M,$B135,'Workers Settings'!$N:$N,1,'Workers Settings'!$H:$H,CS$3),"Warning!",IF('Demand Locations'!CU135=0,"",COUNTIFS('Workers Settings'!$M:$M,$B135,'Workers Settings'!$N:$N,1,'Workers Settings'!$H:$H,CS$3)/'Demand Locations'!CU135)))</f>
        <v/>
      </c>
      <c r="CT135" s="24" t="str">
        <f>IF(OR($B135="",CT$3="",'Demand Locations'!CV135=""),"",IF('Demand Locations'!CV135&lt;COUNTIFS('Workers Settings'!$M:$M,$B135,'Workers Settings'!$N:$N,1,'Workers Settings'!$H:$H,CT$3),"Warning!",IF('Demand Locations'!CV135=0,"",COUNTIFS('Workers Settings'!$M:$M,$B135,'Workers Settings'!$N:$N,1,'Workers Settings'!$H:$H,CT$3)/'Demand Locations'!CV135)))</f>
        <v/>
      </c>
      <c r="CU135" s="24" t="str">
        <f>IF(OR($B135="",CU$3="",'Demand Locations'!CW135=""),"",IF('Demand Locations'!CW135&lt;COUNTIFS('Workers Settings'!$M:$M,$B135,'Workers Settings'!$N:$N,1,'Workers Settings'!$H:$H,CU$3),"Warning!",IF('Demand Locations'!CW135=0,"",COUNTIFS('Workers Settings'!$M:$M,$B135,'Workers Settings'!$N:$N,1,'Workers Settings'!$H:$H,CU$3)/'Demand Locations'!CW135)))</f>
        <v/>
      </c>
      <c r="CV135" s="24" t="str">
        <f>IF(OR($B135="",CV$3="",'Demand Locations'!CX135=""),"",IF('Demand Locations'!CX135&lt;COUNTIFS('Workers Settings'!$M:$M,$B135,'Workers Settings'!$N:$N,1,'Workers Settings'!$H:$H,CV$3),"Warning!",IF('Demand Locations'!CX135=0,"",COUNTIFS('Workers Settings'!$M:$M,$B135,'Workers Settings'!$N:$N,1,'Workers Settings'!$H:$H,CV$3)/'Demand Locations'!CX135)))</f>
        <v/>
      </c>
      <c r="CW135" s="24" t="str">
        <f>IF(OR($B135="",CW$3="",'Demand Locations'!CY135=""),"",IF('Demand Locations'!CY135&lt;COUNTIFS('Workers Settings'!$M:$M,$B135,'Workers Settings'!$N:$N,1,'Workers Settings'!$H:$H,CW$3),"Warning!",IF('Demand Locations'!CY135=0,"",COUNTIFS('Workers Settings'!$M:$M,$B135,'Workers Settings'!$N:$N,1,'Workers Settings'!$H:$H,CW$3)/'Demand Locations'!CY135)))</f>
        <v/>
      </c>
      <c r="CX135" s="24" t="str">
        <f>IF(OR($B135="",CX$3="",'Demand Locations'!CZ135=""),"",IF('Demand Locations'!CZ135&lt;COUNTIFS('Workers Settings'!$M:$M,$B135,'Workers Settings'!$N:$N,1,'Workers Settings'!$H:$H,CX$3),"Warning!",IF('Demand Locations'!CZ135=0,"",COUNTIFS('Workers Settings'!$M:$M,$B135,'Workers Settings'!$N:$N,1,'Workers Settings'!$H:$H,CX$3)/'Demand Locations'!CZ135)))</f>
        <v/>
      </c>
      <c r="CY135" s="24" t="str">
        <f>IF(OR($B135="",CY$3="",'Demand Locations'!DA135=""),"",IF('Demand Locations'!DA135&lt;COUNTIFS('Workers Settings'!$M:$M,$B135,'Workers Settings'!$N:$N,1,'Workers Settings'!$H:$H,CY$3),"Warning!",IF('Demand Locations'!DA135=0,"",COUNTIFS('Workers Settings'!$M:$M,$B135,'Workers Settings'!$N:$N,1,'Workers Settings'!$H:$H,CY$3)/'Demand Locations'!DA135)))</f>
        <v/>
      </c>
      <c r="CZ135" s="24" t="str">
        <f>IF(OR($B135="",CZ$3="",'Demand Locations'!DB135=""),"",IF('Demand Locations'!DB135&lt;COUNTIFS('Workers Settings'!$M:$M,$B135,'Workers Settings'!$N:$N,1,'Workers Settings'!$H:$H,CZ$3),"Warning!",IF('Demand Locations'!DB135=0,"",COUNTIFS('Workers Settings'!$M:$M,$B135,'Workers Settings'!$N:$N,1,'Workers Settings'!$H:$H,CZ$3)/'Demand Locations'!DB135)))</f>
        <v/>
      </c>
    </row>
    <row r="136" spans="1:104" x14ac:dyDescent="0.25">
      <c r="A136" s="7">
        <f t="shared" si="2"/>
        <v>132</v>
      </c>
      <c r="B136" s="7" t="str">
        <f>IF('Demand Locations'!B136&lt;&gt;"",'Demand Locations'!B136,"")</f>
        <v/>
      </c>
      <c r="C136" s="29" t="str">
        <f>IF(B136="","",SUMIFS('Workers Assignments'!Z:Z,'Workers Settings'!M:M,B136,'Workers Settings'!N:N,1))</f>
        <v/>
      </c>
      <c r="D136" s="24" t="str">
        <f>IF(OR(B136="",'Demand Locations'!E136=""),"",IF('Demand Locations'!E136&lt;C136,"Warning!",IF('Demand Locations'!E136=0,"",C136/'Demand Locations'!E136)))</f>
        <v/>
      </c>
      <c r="E136" s="44" t="str">
        <f>IF(OR($B136="",E$3="",'Demand Locations'!G136=""),"",IF('Demand Locations'!G136&lt;COUNTIFS('Workers Settings'!$M:$M,$B136,'Workers Settings'!$N:$N,1,'Workers Settings'!$H:$H,E$3),"Warning!",IF('Demand Locations'!G136=0,"",COUNTIFS('Workers Settings'!$M:$M,$B136,'Workers Settings'!$N:$N,1,'Workers Settings'!$H:$H,E$3)/'Demand Locations'!G136)))</f>
        <v/>
      </c>
      <c r="F136" s="24" t="str">
        <f>IF(OR($B136="",F$3="",'Demand Locations'!H136=""),"",IF('Demand Locations'!H136&lt;COUNTIFS('Workers Settings'!$M:$M,$B136,'Workers Settings'!$N:$N,1,'Workers Settings'!$H:$H,F$3),"Warning!",IF('Demand Locations'!H136=0,"",COUNTIFS('Workers Settings'!$M:$M,$B136,'Workers Settings'!$N:$N,1,'Workers Settings'!$H:$H,F$3)/'Demand Locations'!H136)))</f>
        <v/>
      </c>
      <c r="G136" s="24" t="str">
        <f>IF(OR($B136="",G$3="",'Demand Locations'!I136=""),"",IF('Demand Locations'!I136&lt;COUNTIFS('Workers Settings'!$M:$M,$B136,'Workers Settings'!$N:$N,1,'Workers Settings'!$H:$H,G$3),"Warning!",IF('Demand Locations'!I136=0,"",COUNTIFS('Workers Settings'!$M:$M,$B136,'Workers Settings'!$N:$N,1,'Workers Settings'!$H:$H,G$3)/'Demand Locations'!I136)))</f>
        <v/>
      </c>
      <c r="H136" s="24" t="str">
        <f>IF(OR($B136="",H$3="",'Demand Locations'!J136=""),"",IF('Demand Locations'!J136&lt;COUNTIFS('Workers Settings'!$M:$M,$B136,'Workers Settings'!$N:$N,1,'Workers Settings'!$H:$H,H$3),"Warning!",IF('Demand Locations'!J136=0,"",COUNTIFS('Workers Settings'!$M:$M,$B136,'Workers Settings'!$N:$N,1,'Workers Settings'!$H:$H,H$3)/'Demand Locations'!J136)))</f>
        <v/>
      </c>
      <c r="I136" s="24" t="str">
        <f>IF(OR($B136="",I$3="",'Demand Locations'!K136=""),"",IF('Demand Locations'!K136&lt;COUNTIFS('Workers Settings'!$M:$M,$B136,'Workers Settings'!$N:$N,1,'Workers Settings'!$H:$H,I$3),"Warning!",IF('Demand Locations'!K136=0,"",COUNTIFS('Workers Settings'!$M:$M,$B136,'Workers Settings'!$N:$N,1,'Workers Settings'!$H:$H,I$3)/'Demand Locations'!K136)))</f>
        <v/>
      </c>
      <c r="J136" s="24" t="str">
        <f>IF(OR($B136="",J$3="",'Demand Locations'!L136=""),"",IF('Demand Locations'!L136&lt;COUNTIFS('Workers Settings'!$M:$M,$B136,'Workers Settings'!$N:$N,1,'Workers Settings'!$H:$H,J$3),"Warning!",IF('Demand Locations'!L136=0,"",COUNTIFS('Workers Settings'!$M:$M,$B136,'Workers Settings'!$N:$N,1,'Workers Settings'!$H:$H,J$3)/'Demand Locations'!L136)))</f>
        <v/>
      </c>
      <c r="K136" s="24" t="str">
        <f>IF(OR($B136="",K$3="",'Demand Locations'!M136=""),"",IF('Demand Locations'!M136&lt;COUNTIFS('Workers Settings'!$M:$M,$B136,'Workers Settings'!$N:$N,1,'Workers Settings'!$H:$H,K$3),"Warning!",IF('Demand Locations'!M136=0,"",COUNTIFS('Workers Settings'!$M:$M,$B136,'Workers Settings'!$N:$N,1,'Workers Settings'!$H:$H,K$3)/'Demand Locations'!M136)))</f>
        <v/>
      </c>
      <c r="L136" s="24" t="str">
        <f>IF(OR($B136="",L$3="",'Demand Locations'!N136=""),"",IF('Demand Locations'!N136&lt;COUNTIFS('Workers Settings'!$M:$M,$B136,'Workers Settings'!$N:$N,1,'Workers Settings'!$H:$H,L$3),"Warning!",IF('Demand Locations'!N136=0,"",COUNTIFS('Workers Settings'!$M:$M,$B136,'Workers Settings'!$N:$N,1,'Workers Settings'!$H:$H,L$3)/'Demand Locations'!N136)))</f>
        <v/>
      </c>
      <c r="M136" s="24" t="str">
        <f>IF(OR($B136="",M$3="",'Demand Locations'!O136=""),"",IF('Demand Locations'!O136&lt;COUNTIFS('Workers Settings'!$M:$M,$B136,'Workers Settings'!$N:$N,1,'Workers Settings'!$H:$H,M$3),"Warning!",IF('Demand Locations'!O136=0,"",COUNTIFS('Workers Settings'!$M:$M,$B136,'Workers Settings'!$N:$N,1,'Workers Settings'!$H:$H,M$3)/'Demand Locations'!O136)))</f>
        <v/>
      </c>
      <c r="N136" s="24" t="str">
        <f>IF(OR($B136="",N$3="",'Demand Locations'!P136=""),"",IF('Demand Locations'!P136&lt;COUNTIFS('Workers Settings'!$M:$M,$B136,'Workers Settings'!$N:$N,1,'Workers Settings'!$H:$H,N$3),"Warning!",IF('Demand Locations'!P136=0,"",COUNTIFS('Workers Settings'!$M:$M,$B136,'Workers Settings'!$N:$N,1,'Workers Settings'!$H:$H,N$3)/'Demand Locations'!P136)))</f>
        <v/>
      </c>
      <c r="O136" s="24" t="str">
        <f>IF(OR($B136="",O$3="",'Demand Locations'!Q136=""),"",IF('Demand Locations'!Q136&lt;COUNTIFS('Workers Settings'!$M:$M,$B136,'Workers Settings'!$N:$N,1,'Workers Settings'!$H:$H,O$3),"Warning!",IF('Demand Locations'!Q136=0,"",COUNTIFS('Workers Settings'!$M:$M,$B136,'Workers Settings'!$N:$N,1,'Workers Settings'!$H:$H,O$3)/'Demand Locations'!Q136)))</f>
        <v/>
      </c>
      <c r="P136" s="24" t="str">
        <f>IF(OR($B136="",P$3="",'Demand Locations'!R136=""),"",IF('Demand Locations'!R136&lt;COUNTIFS('Workers Settings'!$M:$M,$B136,'Workers Settings'!$N:$N,1,'Workers Settings'!$H:$H,P$3),"Warning!",IF('Demand Locations'!R136=0,"",COUNTIFS('Workers Settings'!$M:$M,$B136,'Workers Settings'!$N:$N,1,'Workers Settings'!$H:$H,P$3)/'Demand Locations'!R136)))</f>
        <v/>
      </c>
      <c r="Q136" s="24" t="str">
        <f>IF(OR($B136="",Q$3="",'Demand Locations'!S136=""),"",IF('Demand Locations'!S136&lt;COUNTIFS('Workers Settings'!$M:$M,$B136,'Workers Settings'!$N:$N,1,'Workers Settings'!$H:$H,Q$3),"Warning!",IF('Demand Locations'!S136=0,"",COUNTIFS('Workers Settings'!$M:$M,$B136,'Workers Settings'!$N:$N,1,'Workers Settings'!$H:$H,Q$3)/'Demand Locations'!S136)))</f>
        <v/>
      </c>
      <c r="R136" s="24" t="str">
        <f>IF(OR($B136="",R$3="",'Demand Locations'!T136=""),"",IF('Demand Locations'!T136&lt;COUNTIFS('Workers Settings'!$M:$M,$B136,'Workers Settings'!$N:$N,1,'Workers Settings'!$H:$H,R$3),"Warning!",IF('Demand Locations'!T136=0,"",COUNTIFS('Workers Settings'!$M:$M,$B136,'Workers Settings'!$N:$N,1,'Workers Settings'!$H:$H,R$3)/'Demand Locations'!T136)))</f>
        <v/>
      </c>
      <c r="S136" s="24" t="str">
        <f>IF(OR($B136="",S$3="",'Demand Locations'!U136=""),"",IF('Demand Locations'!U136&lt;COUNTIFS('Workers Settings'!$M:$M,$B136,'Workers Settings'!$N:$N,1,'Workers Settings'!$H:$H,S$3),"Warning!",IF('Demand Locations'!U136=0,"",COUNTIFS('Workers Settings'!$M:$M,$B136,'Workers Settings'!$N:$N,1,'Workers Settings'!$H:$H,S$3)/'Demand Locations'!U136)))</f>
        <v/>
      </c>
      <c r="T136" s="24" t="str">
        <f>IF(OR($B136="",T$3="",'Demand Locations'!V136=""),"",IF('Demand Locations'!V136&lt;COUNTIFS('Workers Settings'!$M:$M,$B136,'Workers Settings'!$N:$N,1,'Workers Settings'!$H:$H,T$3),"Warning!",IF('Demand Locations'!V136=0,"",COUNTIFS('Workers Settings'!$M:$M,$B136,'Workers Settings'!$N:$N,1,'Workers Settings'!$H:$H,T$3)/'Demand Locations'!V136)))</f>
        <v/>
      </c>
      <c r="U136" s="24" t="str">
        <f>IF(OR($B136="",U$3="",'Demand Locations'!W136=""),"",IF('Demand Locations'!W136&lt;COUNTIFS('Workers Settings'!$M:$M,$B136,'Workers Settings'!$N:$N,1,'Workers Settings'!$H:$H,U$3),"Warning!",IF('Demand Locations'!W136=0,"",COUNTIFS('Workers Settings'!$M:$M,$B136,'Workers Settings'!$N:$N,1,'Workers Settings'!$H:$H,U$3)/'Demand Locations'!W136)))</f>
        <v/>
      </c>
      <c r="V136" s="24" t="str">
        <f>IF(OR($B136="",V$3="",'Demand Locations'!X136=""),"",IF('Demand Locations'!X136&lt;COUNTIFS('Workers Settings'!$M:$M,$B136,'Workers Settings'!$N:$N,1,'Workers Settings'!$H:$H,V$3),"Warning!",IF('Demand Locations'!X136=0,"",COUNTIFS('Workers Settings'!$M:$M,$B136,'Workers Settings'!$N:$N,1,'Workers Settings'!$H:$H,V$3)/'Demand Locations'!X136)))</f>
        <v/>
      </c>
      <c r="W136" s="24" t="str">
        <f>IF(OR($B136="",W$3="",'Demand Locations'!Y136=""),"",IF('Demand Locations'!Y136&lt;COUNTIFS('Workers Settings'!$M:$M,$B136,'Workers Settings'!$N:$N,1,'Workers Settings'!$H:$H,W$3),"Warning!",IF('Demand Locations'!Y136=0,"",COUNTIFS('Workers Settings'!$M:$M,$B136,'Workers Settings'!$N:$N,1,'Workers Settings'!$H:$H,W$3)/'Demand Locations'!Y136)))</f>
        <v/>
      </c>
      <c r="X136" s="24" t="str">
        <f>IF(OR($B136="",X$3="",'Demand Locations'!Z136=""),"",IF('Demand Locations'!Z136&lt;COUNTIFS('Workers Settings'!$M:$M,$B136,'Workers Settings'!$N:$N,1,'Workers Settings'!$H:$H,X$3),"Warning!",IF('Demand Locations'!Z136=0,"",COUNTIFS('Workers Settings'!$M:$M,$B136,'Workers Settings'!$N:$N,1,'Workers Settings'!$H:$H,X$3)/'Demand Locations'!Z136)))</f>
        <v/>
      </c>
      <c r="Y136" s="24" t="str">
        <f>IF(OR($B136="",Y$3="",'Demand Locations'!AA136=""),"",IF('Demand Locations'!AA136&lt;COUNTIFS('Workers Settings'!$M:$M,$B136,'Workers Settings'!$N:$N,1,'Workers Settings'!$H:$H,Y$3),"Warning!",IF('Demand Locations'!AA136=0,"",COUNTIFS('Workers Settings'!$M:$M,$B136,'Workers Settings'!$N:$N,1,'Workers Settings'!$H:$H,Y$3)/'Demand Locations'!AA136)))</f>
        <v/>
      </c>
      <c r="Z136" s="24" t="str">
        <f>IF(OR($B136="",Z$3="",'Demand Locations'!AB136=""),"",IF('Demand Locations'!AB136&lt;COUNTIFS('Workers Settings'!$M:$M,$B136,'Workers Settings'!$N:$N,1,'Workers Settings'!$H:$H,Z$3),"Warning!",IF('Demand Locations'!AB136=0,"",COUNTIFS('Workers Settings'!$M:$M,$B136,'Workers Settings'!$N:$N,1,'Workers Settings'!$H:$H,Z$3)/'Demand Locations'!AB136)))</f>
        <v/>
      </c>
      <c r="AA136" s="24" t="str">
        <f>IF(OR($B136="",AA$3="",'Demand Locations'!AC136=""),"",IF('Demand Locations'!AC136&lt;COUNTIFS('Workers Settings'!$M:$M,$B136,'Workers Settings'!$N:$N,1,'Workers Settings'!$H:$H,AA$3),"Warning!",IF('Demand Locations'!AC136=0,"",COUNTIFS('Workers Settings'!$M:$M,$B136,'Workers Settings'!$N:$N,1,'Workers Settings'!$H:$H,AA$3)/'Demand Locations'!AC136)))</f>
        <v/>
      </c>
      <c r="AB136" s="24" t="str">
        <f>IF(OR($B136="",AB$3="",'Demand Locations'!AD136=""),"",IF('Demand Locations'!AD136&lt;COUNTIFS('Workers Settings'!$M:$M,$B136,'Workers Settings'!$N:$N,1,'Workers Settings'!$H:$H,AB$3),"Warning!",IF('Demand Locations'!AD136=0,"",COUNTIFS('Workers Settings'!$M:$M,$B136,'Workers Settings'!$N:$N,1,'Workers Settings'!$H:$H,AB$3)/'Demand Locations'!AD136)))</f>
        <v/>
      </c>
      <c r="AC136" s="24" t="str">
        <f>IF(OR($B136="",AC$3="",'Demand Locations'!AE136=""),"",IF('Demand Locations'!AE136&lt;COUNTIFS('Workers Settings'!$M:$M,$B136,'Workers Settings'!$N:$N,1,'Workers Settings'!$H:$H,AC$3),"Warning!",IF('Demand Locations'!AE136=0,"",COUNTIFS('Workers Settings'!$M:$M,$B136,'Workers Settings'!$N:$N,1,'Workers Settings'!$H:$H,AC$3)/'Demand Locations'!AE136)))</f>
        <v/>
      </c>
      <c r="AD136" s="24" t="str">
        <f>IF(OR($B136="",AD$3="",'Demand Locations'!AF136=""),"",IF('Demand Locations'!AF136&lt;COUNTIFS('Workers Settings'!$M:$M,$B136,'Workers Settings'!$N:$N,1,'Workers Settings'!$H:$H,AD$3),"Warning!",IF('Demand Locations'!AF136=0,"",COUNTIFS('Workers Settings'!$M:$M,$B136,'Workers Settings'!$N:$N,1,'Workers Settings'!$H:$H,AD$3)/'Demand Locations'!AF136)))</f>
        <v/>
      </c>
      <c r="AE136" s="24" t="str">
        <f>IF(OR($B136="",AE$3="",'Demand Locations'!AG136=""),"",IF('Demand Locations'!AG136&lt;COUNTIFS('Workers Settings'!$M:$M,$B136,'Workers Settings'!$N:$N,1,'Workers Settings'!$H:$H,AE$3),"Warning!",IF('Demand Locations'!AG136=0,"",COUNTIFS('Workers Settings'!$M:$M,$B136,'Workers Settings'!$N:$N,1,'Workers Settings'!$H:$H,AE$3)/'Demand Locations'!AG136)))</f>
        <v/>
      </c>
      <c r="AF136" s="24" t="str">
        <f>IF(OR($B136="",AF$3="",'Demand Locations'!AH136=""),"",IF('Demand Locations'!AH136&lt;COUNTIFS('Workers Settings'!$M:$M,$B136,'Workers Settings'!$N:$N,1,'Workers Settings'!$H:$H,AF$3),"Warning!",IF('Demand Locations'!AH136=0,"",COUNTIFS('Workers Settings'!$M:$M,$B136,'Workers Settings'!$N:$N,1,'Workers Settings'!$H:$H,AF$3)/'Demand Locations'!AH136)))</f>
        <v/>
      </c>
      <c r="AG136" s="24" t="str">
        <f>IF(OR($B136="",AG$3="",'Demand Locations'!AI136=""),"",IF('Demand Locations'!AI136&lt;COUNTIFS('Workers Settings'!$M:$M,$B136,'Workers Settings'!$N:$N,1,'Workers Settings'!$H:$H,AG$3),"Warning!",IF('Demand Locations'!AI136=0,"",COUNTIFS('Workers Settings'!$M:$M,$B136,'Workers Settings'!$N:$N,1,'Workers Settings'!$H:$H,AG$3)/'Demand Locations'!AI136)))</f>
        <v/>
      </c>
      <c r="AH136" s="24" t="str">
        <f>IF(OR($B136="",AH$3="",'Demand Locations'!AJ136=""),"",IF('Demand Locations'!AJ136&lt;COUNTIFS('Workers Settings'!$M:$M,$B136,'Workers Settings'!$N:$N,1,'Workers Settings'!$H:$H,AH$3),"Warning!",IF('Demand Locations'!AJ136=0,"",COUNTIFS('Workers Settings'!$M:$M,$B136,'Workers Settings'!$N:$N,1,'Workers Settings'!$H:$H,AH$3)/'Demand Locations'!AJ136)))</f>
        <v/>
      </c>
      <c r="AI136" s="24" t="str">
        <f>IF(OR($B136="",AI$3="",'Demand Locations'!AK136=""),"",IF('Demand Locations'!AK136&lt;COUNTIFS('Workers Settings'!$M:$M,$B136,'Workers Settings'!$N:$N,1,'Workers Settings'!$H:$H,AI$3),"Warning!",IF('Demand Locations'!AK136=0,"",COUNTIFS('Workers Settings'!$M:$M,$B136,'Workers Settings'!$N:$N,1,'Workers Settings'!$H:$H,AI$3)/'Demand Locations'!AK136)))</f>
        <v/>
      </c>
      <c r="AJ136" s="24" t="str">
        <f>IF(OR($B136="",AJ$3="",'Demand Locations'!AL136=""),"",IF('Demand Locations'!AL136&lt;COUNTIFS('Workers Settings'!$M:$M,$B136,'Workers Settings'!$N:$N,1,'Workers Settings'!$H:$H,AJ$3),"Warning!",IF('Demand Locations'!AL136=0,"",COUNTIFS('Workers Settings'!$M:$M,$B136,'Workers Settings'!$N:$N,1,'Workers Settings'!$H:$H,AJ$3)/'Demand Locations'!AL136)))</f>
        <v/>
      </c>
      <c r="AK136" s="24" t="str">
        <f>IF(OR($B136="",AK$3="",'Demand Locations'!AM136=""),"",IF('Demand Locations'!AM136&lt;COUNTIFS('Workers Settings'!$M:$M,$B136,'Workers Settings'!$N:$N,1,'Workers Settings'!$H:$H,AK$3),"Warning!",IF('Demand Locations'!AM136=0,"",COUNTIFS('Workers Settings'!$M:$M,$B136,'Workers Settings'!$N:$N,1,'Workers Settings'!$H:$H,AK$3)/'Demand Locations'!AM136)))</f>
        <v/>
      </c>
      <c r="AL136" s="24" t="str">
        <f>IF(OR($B136="",AL$3="",'Demand Locations'!AN136=""),"",IF('Demand Locations'!AN136&lt;COUNTIFS('Workers Settings'!$M:$M,$B136,'Workers Settings'!$N:$N,1,'Workers Settings'!$H:$H,AL$3),"Warning!",IF('Demand Locations'!AN136=0,"",COUNTIFS('Workers Settings'!$M:$M,$B136,'Workers Settings'!$N:$N,1,'Workers Settings'!$H:$H,AL$3)/'Demand Locations'!AN136)))</f>
        <v/>
      </c>
      <c r="AM136" s="24" t="str">
        <f>IF(OR($B136="",AM$3="",'Demand Locations'!AO136=""),"",IF('Demand Locations'!AO136&lt;COUNTIFS('Workers Settings'!$M:$M,$B136,'Workers Settings'!$N:$N,1,'Workers Settings'!$H:$H,AM$3),"Warning!",IF('Demand Locations'!AO136=0,"",COUNTIFS('Workers Settings'!$M:$M,$B136,'Workers Settings'!$N:$N,1,'Workers Settings'!$H:$H,AM$3)/'Demand Locations'!AO136)))</f>
        <v/>
      </c>
      <c r="AN136" s="24" t="str">
        <f>IF(OR($B136="",AN$3="",'Demand Locations'!AP136=""),"",IF('Demand Locations'!AP136&lt;COUNTIFS('Workers Settings'!$M:$M,$B136,'Workers Settings'!$N:$N,1,'Workers Settings'!$H:$H,AN$3),"Warning!",IF('Demand Locations'!AP136=0,"",COUNTIFS('Workers Settings'!$M:$M,$B136,'Workers Settings'!$N:$N,1,'Workers Settings'!$H:$H,AN$3)/'Demand Locations'!AP136)))</f>
        <v/>
      </c>
      <c r="AO136" s="24" t="str">
        <f>IF(OR($B136="",AO$3="",'Demand Locations'!AQ136=""),"",IF('Demand Locations'!AQ136&lt;COUNTIFS('Workers Settings'!$M:$M,$B136,'Workers Settings'!$N:$N,1,'Workers Settings'!$H:$H,AO$3),"Warning!",IF('Demand Locations'!AQ136=0,"",COUNTIFS('Workers Settings'!$M:$M,$B136,'Workers Settings'!$N:$N,1,'Workers Settings'!$H:$H,AO$3)/'Demand Locations'!AQ136)))</f>
        <v/>
      </c>
      <c r="AP136" s="24" t="str">
        <f>IF(OR($B136="",AP$3="",'Demand Locations'!AR136=""),"",IF('Demand Locations'!AR136&lt;COUNTIFS('Workers Settings'!$M:$M,$B136,'Workers Settings'!$N:$N,1,'Workers Settings'!$H:$H,AP$3),"Warning!",IF('Demand Locations'!AR136=0,"",COUNTIFS('Workers Settings'!$M:$M,$B136,'Workers Settings'!$N:$N,1,'Workers Settings'!$H:$H,AP$3)/'Demand Locations'!AR136)))</f>
        <v/>
      </c>
      <c r="AQ136" s="24" t="str">
        <f>IF(OR($B136="",AQ$3="",'Demand Locations'!AS136=""),"",IF('Demand Locations'!AS136&lt;COUNTIFS('Workers Settings'!$M:$M,$B136,'Workers Settings'!$N:$N,1,'Workers Settings'!$H:$H,AQ$3),"Warning!",IF('Demand Locations'!AS136=0,"",COUNTIFS('Workers Settings'!$M:$M,$B136,'Workers Settings'!$N:$N,1,'Workers Settings'!$H:$H,AQ$3)/'Demand Locations'!AS136)))</f>
        <v/>
      </c>
      <c r="AR136" s="24" t="str">
        <f>IF(OR($B136="",AR$3="",'Demand Locations'!AT136=""),"",IF('Demand Locations'!AT136&lt;COUNTIFS('Workers Settings'!$M:$M,$B136,'Workers Settings'!$N:$N,1,'Workers Settings'!$H:$H,AR$3),"Warning!",IF('Demand Locations'!AT136=0,"",COUNTIFS('Workers Settings'!$M:$M,$B136,'Workers Settings'!$N:$N,1,'Workers Settings'!$H:$H,AR$3)/'Demand Locations'!AT136)))</f>
        <v/>
      </c>
      <c r="AS136" s="24" t="str">
        <f>IF(OR($B136="",AS$3="",'Demand Locations'!AU136=""),"",IF('Demand Locations'!AU136&lt;COUNTIFS('Workers Settings'!$M:$M,$B136,'Workers Settings'!$N:$N,1,'Workers Settings'!$H:$H,AS$3),"Warning!",IF('Demand Locations'!AU136=0,"",COUNTIFS('Workers Settings'!$M:$M,$B136,'Workers Settings'!$N:$N,1,'Workers Settings'!$H:$H,AS$3)/'Demand Locations'!AU136)))</f>
        <v/>
      </c>
      <c r="AT136" s="24" t="str">
        <f>IF(OR($B136="",AT$3="",'Demand Locations'!AV136=""),"",IF('Demand Locations'!AV136&lt;COUNTIFS('Workers Settings'!$M:$M,$B136,'Workers Settings'!$N:$N,1,'Workers Settings'!$H:$H,AT$3),"Warning!",IF('Demand Locations'!AV136=0,"",COUNTIFS('Workers Settings'!$M:$M,$B136,'Workers Settings'!$N:$N,1,'Workers Settings'!$H:$H,AT$3)/'Demand Locations'!AV136)))</f>
        <v/>
      </c>
      <c r="AU136" s="24" t="str">
        <f>IF(OR($B136="",AU$3="",'Demand Locations'!AW136=""),"",IF('Demand Locations'!AW136&lt;COUNTIFS('Workers Settings'!$M:$M,$B136,'Workers Settings'!$N:$N,1,'Workers Settings'!$H:$H,AU$3),"Warning!",IF('Demand Locations'!AW136=0,"",COUNTIFS('Workers Settings'!$M:$M,$B136,'Workers Settings'!$N:$N,1,'Workers Settings'!$H:$H,AU$3)/'Demand Locations'!AW136)))</f>
        <v/>
      </c>
      <c r="AV136" s="24" t="str">
        <f>IF(OR($B136="",AV$3="",'Demand Locations'!AX136=""),"",IF('Demand Locations'!AX136&lt;COUNTIFS('Workers Settings'!$M:$M,$B136,'Workers Settings'!$N:$N,1,'Workers Settings'!$H:$H,AV$3),"Warning!",IF('Demand Locations'!AX136=0,"",COUNTIFS('Workers Settings'!$M:$M,$B136,'Workers Settings'!$N:$N,1,'Workers Settings'!$H:$H,AV$3)/'Demand Locations'!AX136)))</f>
        <v/>
      </c>
      <c r="AW136" s="24" t="str">
        <f>IF(OR($B136="",AW$3="",'Demand Locations'!AY136=""),"",IF('Demand Locations'!AY136&lt;COUNTIFS('Workers Settings'!$M:$M,$B136,'Workers Settings'!$N:$N,1,'Workers Settings'!$H:$H,AW$3),"Warning!",IF('Demand Locations'!AY136=0,"",COUNTIFS('Workers Settings'!$M:$M,$B136,'Workers Settings'!$N:$N,1,'Workers Settings'!$H:$H,AW$3)/'Demand Locations'!AY136)))</f>
        <v/>
      </c>
      <c r="AX136" s="24" t="str">
        <f>IF(OR($B136="",AX$3="",'Demand Locations'!AZ136=""),"",IF('Demand Locations'!AZ136&lt;COUNTIFS('Workers Settings'!$M:$M,$B136,'Workers Settings'!$N:$N,1,'Workers Settings'!$H:$H,AX$3),"Warning!",IF('Demand Locations'!AZ136=0,"",COUNTIFS('Workers Settings'!$M:$M,$B136,'Workers Settings'!$N:$N,1,'Workers Settings'!$H:$H,AX$3)/'Demand Locations'!AZ136)))</f>
        <v/>
      </c>
      <c r="AY136" s="24" t="str">
        <f>IF(OR($B136="",AY$3="",'Demand Locations'!BA136=""),"",IF('Demand Locations'!BA136&lt;COUNTIFS('Workers Settings'!$M:$M,$B136,'Workers Settings'!$N:$N,1,'Workers Settings'!$H:$H,AY$3),"Warning!",IF('Demand Locations'!BA136=0,"",COUNTIFS('Workers Settings'!$M:$M,$B136,'Workers Settings'!$N:$N,1,'Workers Settings'!$H:$H,AY$3)/'Demand Locations'!BA136)))</f>
        <v/>
      </c>
      <c r="AZ136" s="24" t="str">
        <f>IF(OR($B136="",AZ$3="",'Demand Locations'!BB136=""),"",IF('Demand Locations'!BB136&lt;COUNTIFS('Workers Settings'!$M:$M,$B136,'Workers Settings'!$N:$N,1,'Workers Settings'!$H:$H,AZ$3),"Warning!",IF('Demand Locations'!BB136=0,"",COUNTIFS('Workers Settings'!$M:$M,$B136,'Workers Settings'!$N:$N,1,'Workers Settings'!$H:$H,AZ$3)/'Demand Locations'!BB136)))</f>
        <v/>
      </c>
      <c r="BA136" s="24" t="str">
        <f>IF(OR($B136="",BA$3="",'Demand Locations'!BC136=""),"",IF('Demand Locations'!BC136&lt;COUNTIFS('Workers Settings'!$M:$M,$B136,'Workers Settings'!$N:$N,1,'Workers Settings'!$H:$H,BA$3),"Warning!",IF('Demand Locations'!BC136=0,"",COUNTIFS('Workers Settings'!$M:$M,$B136,'Workers Settings'!$N:$N,1,'Workers Settings'!$H:$H,BA$3)/'Demand Locations'!BC136)))</f>
        <v/>
      </c>
      <c r="BB136" s="24" t="str">
        <f>IF(OR($B136="",BB$3="",'Demand Locations'!BD136=""),"",IF('Demand Locations'!BD136&lt;COUNTIFS('Workers Settings'!$M:$M,$B136,'Workers Settings'!$N:$N,1,'Workers Settings'!$H:$H,BB$3),"Warning!",IF('Demand Locations'!BD136=0,"",COUNTIFS('Workers Settings'!$M:$M,$B136,'Workers Settings'!$N:$N,1,'Workers Settings'!$H:$H,BB$3)/'Demand Locations'!BD136)))</f>
        <v/>
      </c>
      <c r="BC136" s="24" t="str">
        <f>IF(OR($B136="",BC$3="",'Demand Locations'!BE136=""),"",IF('Demand Locations'!BE136&lt;COUNTIFS('Workers Settings'!$M:$M,$B136,'Workers Settings'!$N:$N,1,'Workers Settings'!$H:$H,BC$3),"Warning!",IF('Demand Locations'!BE136=0,"",COUNTIFS('Workers Settings'!$M:$M,$B136,'Workers Settings'!$N:$N,1,'Workers Settings'!$H:$H,BC$3)/'Demand Locations'!BE136)))</f>
        <v/>
      </c>
      <c r="BD136" s="24" t="str">
        <f>IF(OR($B136="",BD$3="",'Demand Locations'!BF136=""),"",IF('Demand Locations'!BF136&lt;COUNTIFS('Workers Settings'!$M:$M,$B136,'Workers Settings'!$N:$N,1,'Workers Settings'!$H:$H,BD$3),"Warning!",IF('Demand Locations'!BF136=0,"",COUNTIFS('Workers Settings'!$M:$M,$B136,'Workers Settings'!$N:$N,1,'Workers Settings'!$H:$H,BD$3)/'Demand Locations'!BF136)))</f>
        <v/>
      </c>
      <c r="BE136" s="24" t="str">
        <f>IF(OR($B136="",BE$3="",'Demand Locations'!BG136=""),"",IF('Demand Locations'!BG136&lt;COUNTIFS('Workers Settings'!$M:$M,$B136,'Workers Settings'!$N:$N,1,'Workers Settings'!$H:$H,BE$3),"Warning!",IF('Demand Locations'!BG136=0,"",COUNTIFS('Workers Settings'!$M:$M,$B136,'Workers Settings'!$N:$N,1,'Workers Settings'!$H:$H,BE$3)/'Demand Locations'!BG136)))</f>
        <v/>
      </c>
      <c r="BF136" s="24" t="str">
        <f>IF(OR($B136="",BF$3="",'Demand Locations'!BH136=""),"",IF('Demand Locations'!BH136&lt;COUNTIFS('Workers Settings'!$M:$M,$B136,'Workers Settings'!$N:$N,1,'Workers Settings'!$H:$H,BF$3),"Warning!",IF('Demand Locations'!BH136=0,"",COUNTIFS('Workers Settings'!$M:$M,$B136,'Workers Settings'!$N:$N,1,'Workers Settings'!$H:$H,BF$3)/'Demand Locations'!BH136)))</f>
        <v/>
      </c>
      <c r="BG136" s="24" t="str">
        <f>IF(OR($B136="",BG$3="",'Demand Locations'!BI136=""),"",IF('Demand Locations'!BI136&lt;COUNTIFS('Workers Settings'!$M:$M,$B136,'Workers Settings'!$N:$N,1,'Workers Settings'!$H:$H,BG$3),"Warning!",IF('Demand Locations'!BI136=0,"",COUNTIFS('Workers Settings'!$M:$M,$B136,'Workers Settings'!$N:$N,1,'Workers Settings'!$H:$H,BG$3)/'Demand Locations'!BI136)))</f>
        <v/>
      </c>
      <c r="BH136" s="24" t="str">
        <f>IF(OR($B136="",BH$3="",'Demand Locations'!BJ136=""),"",IF('Demand Locations'!BJ136&lt;COUNTIFS('Workers Settings'!$M:$M,$B136,'Workers Settings'!$N:$N,1,'Workers Settings'!$H:$H,BH$3),"Warning!",IF('Demand Locations'!BJ136=0,"",COUNTIFS('Workers Settings'!$M:$M,$B136,'Workers Settings'!$N:$N,1,'Workers Settings'!$H:$H,BH$3)/'Demand Locations'!BJ136)))</f>
        <v/>
      </c>
      <c r="BI136" s="24" t="str">
        <f>IF(OR($B136="",BI$3="",'Demand Locations'!BK136=""),"",IF('Demand Locations'!BK136&lt;COUNTIFS('Workers Settings'!$M:$M,$B136,'Workers Settings'!$N:$N,1,'Workers Settings'!$H:$H,BI$3),"Warning!",IF('Demand Locations'!BK136=0,"",COUNTIFS('Workers Settings'!$M:$M,$B136,'Workers Settings'!$N:$N,1,'Workers Settings'!$H:$H,BI$3)/'Demand Locations'!BK136)))</f>
        <v/>
      </c>
      <c r="BJ136" s="24" t="str">
        <f>IF(OR($B136="",BJ$3="",'Demand Locations'!BL136=""),"",IF('Demand Locations'!BL136&lt;COUNTIFS('Workers Settings'!$M:$M,$B136,'Workers Settings'!$N:$N,1,'Workers Settings'!$H:$H,BJ$3),"Warning!",IF('Demand Locations'!BL136=0,"",COUNTIFS('Workers Settings'!$M:$M,$B136,'Workers Settings'!$N:$N,1,'Workers Settings'!$H:$H,BJ$3)/'Demand Locations'!BL136)))</f>
        <v/>
      </c>
      <c r="BK136" s="24" t="str">
        <f>IF(OR($B136="",BK$3="",'Demand Locations'!BM136=""),"",IF('Demand Locations'!BM136&lt;COUNTIFS('Workers Settings'!$M:$M,$B136,'Workers Settings'!$N:$N,1,'Workers Settings'!$H:$H,BK$3),"Warning!",IF('Demand Locations'!BM136=0,"",COUNTIFS('Workers Settings'!$M:$M,$B136,'Workers Settings'!$N:$N,1,'Workers Settings'!$H:$H,BK$3)/'Demand Locations'!BM136)))</f>
        <v/>
      </c>
      <c r="BL136" s="24" t="str">
        <f>IF(OR($B136="",BL$3="",'Demand Locations'!BN136=""),"",IF('Demand Locations'!BN136&lt;COUNTIFS('Workers Settings'!$M:$M,$B136,'Workers Settings'!$N:$N,1,'Workers Settings'!$H:$H,BL$3),"Warning!",IF('Demand Locations'!BN136=0,"",COUNTIFS('Workers Settings'!$M:$M,$B136,'Workers Settings'!$N:$N,1,'Workers Settings'!$H:$H,BL$3)/'Demand Locations'!BN136)))</f>
        <v/>
      </c>
      <c r="BM136" s="24" t="str">
        <f>IF(OR($B136="",BM$3="",'Demand Locations'!BO136=""),"",IF('Demand Locations'!BO136&lt;COUNTIFS('Workers Settings'!$M:$M,$B136,'Workers Settings'!$N:$N,1,'Workers Settings'!$H:$H,BM$3),"Warning!",IF('Demand Locations'!BO136=0,"",COUNTIFS('Workers Settings'!$M:$M,$B136,'Workers Settings'!$N:$N,1,'Workers Settings'!$H:$H,BM$3)/'Demand Locations'!BO136)))</f>
        <v/>
      </c>
      <c r="BN136" s="24" t="str">
        <f>IF(OR($B136="",BN$3="",'Demand Locations'!BP136=""),"",IF('Demand Locations'!BP136&lt;COUNTIFS('Workers Settings'!$M:$M,$B136,'Workers Settings'!$N:$N,1,'Workers Settings'!$H:$H,BN$3),"Warning!",IF('Demand Locations'!BP136=0,"",COUNTIFS('Workers Settings'!$M:$M,$B136,'Workers Settings'!$N:$N,1,'Workers Settings'!$H:$H,BN$3)/'Demand Locations'!BP136)))</f>
        <v/>
      </c>
      <c r="BO136" s="24" t="str">
        <f>IF(OR($B136="",BO$3="",'Demand Locations'!BQ136=""),"",IF('Demand Locations'!BQ136&lt;COUNTIFS('Workers Settings'!$M:$M,$B136,'Workers Settings'!$N:$N,1,'Workers Settings'!$H:$H,BO$3),"Warning!",IF('Demand Locations'!BQ136=0,"",COUNTIFS('Workers Settings'!$M:$M,$B136,'Workers Settings'!$N:$N,1,'Workers Settings'!$H:$H,BO$3)/'Demand Locations'!BQ136)))</f>
        <v/>
      </c>
      <c r="BP136" s="24" t="str">
        <f>IF(OR($B136="",BP$3="",'Demand Locations'!BR136=""),"",IF('Demand Locations'!BR136&lt;COUNTIFS('Workers Settings'!$M:$M,$B136,'Workers Settings'!$N:$N,1,'Workers Settings'!$H:$H,BP$3),"Warning!",IF('Demand Locations'!BR136=0,"",COUNTIFS('Workers Settings'!$M:$M,$B136,'Workers Settings'!$N:$N,1,'Workers Settings'!$H:$H,BP$3)/'Demand Locations'!BR136)))</f>
        <v/>
      </c>
      <c r="BQ136" s="24" t="str">
        <f>IF(OR($B136="",BQ$3="",'Demand Locations'!BS136=""),"",IF('Demand Locations'!BS136&lt;COUNTIFS('Workers Settings'!$M:$M,$B136,'Workers Settings'!$N:$N,1,'Workers Settings'!$H:$H,BQ$3),"Warning!",IF('Demand Locations'!BS136=0,"",COUNTIFS('Workers Settings'!$M:$M,$B136,'Workers Settings'!$N:$N,1,'Workers Settings'!$H:$H,BQ$3)/'Demand Locations'!BS136)))</f>
        <v/>
      </c>
      <c r="BR136" s="24" t="str">
        <f>IF(OR($B136="",BR$3="",'Demand Locations'!BT136=""),"",IF('Demand Locations'!BT136&lt;COUNTIFS('Workers Settings'!$M:$M,$B136,'Workers Settings'!$N:$N,1,'Workers Settings'!$H:$H,BR$3),"Warning!",IF('Demand Locations'!BT136=0,"",COUNTIFS('Workers Settings'!$M:$M,$B136,'Workers Settings'!$N:$N,1,'Workers Settings'!$H:$H,BR$3)/'Demand Locations'!BT136)))</f>
        <v/>
      </c>
      <c r="BS136" s="24" t="str">
        <f>IF(OR($B136="",BS$3="",'Demand Locations'!BU136=""),"",IF('Demand Locations'!BU136&lt;COUNTIFS('Workers Settings'!$M:$M,$B136,'Workers Settings'!$N:$N,1,'Workers Settings'!$H:$H,BS$3),"Warning!",IF('Demand Locations'!BU136=0,"",COUNTIFS('Workers Settings'!$M:$M,$B136,'Workers Settings'!$N:$N,1,'Workers Settings'!$H:$H,BS$3)/'Demand Locations'!BU136)))</f>
        <v/>
      </c>
      <c r="BT136" s="24" t="str">
        <f>IF(OR($B136="",BT$3="",'Demand Locations'!BV136=""),"",IF('Demand Locations'!BV136&lt;COUNTIFS('Workers Settings'!$M:$M,$B136,'Workers Settings'!$N:$N,1,'Workers Settings'!$H:$H,BT$3),"Warning!",IF('Demand Locations'!BV136=0,"",COUNTIFS('Workers Settings'!$M:$M,$B136,'Workers Settings'!$N:$N,1,'Workers Settings'!$H:$H,BT$3)/'Demand Locations'!BV136)))</f>
        <v/>
      </c>
      <c r="BU136" s="24" t="str">
        <f>IF(OR($B136="",BU$3="",'Demand Locations'!BW136=""),"",IF('Demand Locations'!BW136&lt;COUNTIFS('Workers Settings'!$M:$M,$B136,'Workers Settings'!$N:$N,1,'Workers Settings'!$H:$H,BU$3),"Warning!",IF('Demand Locations'!BW136=0,"",COUNTIFS('Workers Settings'!$M:$M,$B136,'Workers Settings'!$N:$N,1,'Workers Settings'!$H:$H,BU$3)/'Demand Locations'!BW136)))</f>
        <v/>
      </c>
      <c r="BV136" s="24" t="str">
        <f>IF(OR($B136="",BV$3="",'Demand Locations'!BX136=""),"",IF('Demand Locations'!BX136&lt;COUNTIFS('Workers Settings'!$M:$M,$B136,'Workers Settings'!$N:$N,1,'Workers Settings'!$H:$H,BV$3),"Warning!",IF('Demand Locations'!BX136=0,"",COUNTIFS('Workers Settings'!$M:$M,$B136,'Workers Settings'!$N:$N,1,'Workers Settings'!$H:$H,BV$3)/'Demand Locations'!BX136)))</f>
        <v/>
      </c>
      <c r="BW136" s="24" t="str">
        <f>IF(OR($B136="",BW$3="",'Demand Locations'!BY136=""),"",IF('Demand Locations'!BY136&lt;COUNTIFS('Workers Settings'!$M:$M,$B136,'Workers Settings'!$N:$N,1,'Workers Settings'!$H:$H,BW$3),"Warning!",IF('Demand Locations'!BY136=0,"",COUNTIFS('Workers Settings'!$M:$M,$B136,'Workers Settings'!$N:$N,1,'Workers Settings'!$H:$H,BW$3)/'Demand Locations'!BY136)))</f>
        <v/>
      </c>
      <c r="BX136" s="24" t="str">
        <f>IF(OR($B136="",BX$3="",'Demand Locations'!BZ136=""),"",IF('Demand Locations'!BZ136&lt;COUNTIFS('Workers Settings'!$M:$M,$B136,'Workers Settings'!$N:$N,1,'Workers Settings'!$H:$H,BX$3),"Warning!",IF('Demand Locations'!BZ136=0,"",COUNTIFS('Workers Settings'!$M:$M,$B136,'Workers Settings'!$N:$N,1,'Workers Settings'!$H:$H,BX$3)/'Demand Locations'!BZ136)))</f>
        <v/>
      </c>
      <c r="BY136" s="24" t="str">
        <f>IF(OR($B136="",BY$3="",'Demand Locations'!CA136=""),"",IF('Demand Locations'!CA136&lt;COUNTIFS('Workers Settings'!$M:$M,$B136,'Workers Settings'!$N:$N,1,'Workers Settings'!$H:$H,BY$3),"Warning!",IF('Demand Locations'!CA136=0,"",COUNTIFS('Workers Settings'!$M:$M,$B136,'Workers Settings'!$N:$N,1,'Workers Settings'!$H:$H,BY$3)/'Demand Locations'!CA136)))</f>
        <v/>
      </c>
      <c r="BZ136" s="24" t="str">
        <f>IF(OR($B136="",BZ$3="",'Demand Locations'!CB136=""),"",IF('Demand Locations'!CB136&lt;COUNTIFS('Workers Settings'!$M:$M,$B136,'Workers Settings'!$N:$N,1,'Workers Settings'!$H:$H,BZ$3),"Warning!",IF('Demand Locations'!CB136=0,"",COUNTIFS('Workers Settings'!$M:$M,$B136,'Workers Settings'!$N:$N,1,'Workers Settings'!$H:$H,BZ$3)/'Demand Locations'!CB136)))</f>
        <v/>
      </c>
      <c r="CA136" s="24" t="str">
        <f>IF(OR($B136="",CA$3="",'Demand Locations'!CC136=""),"",IF('Demand Locations'!CC136&lt;COUNTIFS('Workers Settings'!$M:$M,$B136,'Workers Settings'!$N:$N,1,'Workers Settings'!$H:$H,CA$3),"Warning!",IF('Demand Locations'!CC136=0,"",COUNTIFS('Workers Settings'!$M:$M,$B136,'Workers Settings'!$N:$N,1,'Workers Settings'!$H:$H,CA$3)/'Demand Locations'!CC136)))</f>
        <v/>
      </c>
      <c r="CB136" s="24" t="str">
        <f>IF(OR($B136="",CB$3="",'Demand Locations'!CD136=""),"",IF('Demand Locations'!CD136&lt;COUNTIFS('Workers Settings'!$M:$M,$B136,'Workers Settings'!$N:$N,1,'Workers Settings'!$H:$H,CB$3),"Warning!",IF('Demand Locations'!CD136=0,"",COUNTIFS('Workers Settings'!$M:$M,$B136,'Workers Settings'!$N:$N,1,'Workers Settings'!$H:$H,CB$3)/'Demand Locations'!CD136)))</f>
        <v/>
      </c>
      <c r="CC136" s="24" t="str">
        <f>IF(OR($B136="",CC$3="",'Demand Locations'!CE136=""),"",IF('Demand Locations'!CE136&lt;COUNTIFS('Workers Settings'!$M:$M,$B136,'Workers Settings'!$N:$N,1,'Workers Settings'!$H:$H,CC$3),"Warning!",IF('Demand Locations'!CE136=0,"",COUNTIFS('Workers Settings'!$M:$M,$B136,'Workers Settings'!$N:$N,1,'Workers Settings'!$H:$H,CC$3)/'Demand Locations'!CE136)))</f>
        <v/>
      </c>
      <c r="CD136" s="24" t="str">
        <f>IF(OR($B136="",CD$3="",'Demand Locations'!CF136=""),"",IF('Demand Locations'!CF136&lt;COUNTIFS('Workers Settings'!$M:$M,$B136,'Workers Settings'!$N:$N,1,'Workers Settings'!$H:$H,CD$3),"Warning!",IF('Demand Locations'!CF136=0,"",COUNTIFS('Workers Settings'!$M:$M,$B136,'Workers Settings'!$N:$N,1,'Workers Settings'!$H:$H,CD$3)/'Demand Locations'!CF136)))</f>
        <v/>
      </c>
      <c r="CE136" s="24" t="str">
        <f>IF(OR($B136="",CE$3="",'Demand Locations'!CG136=""),"",IF('Demand Locations'!CG136&lt;COUNTIFS('Workers Settings'!$M:$M,$B136,'Workers Settings'!$N:$N,1,'Workers Settings'!$H:$H,CE$3),"Warning!",IF('Demand Locations'!CG136=0,"",COUNTIFS('Workers Settings'!$M:$M,$B136,'Workers Settings'!$N:$N,1,'Workers Settings'!$H:$H,CE$3)/'Demand Locations'!CG136)))</f>
        <v/>
      </c>
      <c r="CF136" s="24" t="str">
        <f>IF(OR($B136="",CF$3="",'Demand Locations'!CH136=""),"",IF('Demand Locations'!CH136&lt;COUNTIFS('Workers Settings'!$M:$M,$B136,'Workers Settings'!$N:$N,1,'Workers Settings'!$H:$H,CF$3),"Warning!",IF('Demand Locations'!CH136=0,"",COUNTIFS('Workers Settings'!$M:$M,$B136,'Workers Settings'!$N:$N,1,'Workers Settings'!$H:$H,CF$3)/'Demand Locations'!CH136)))</f>
        <v/>
      </c>
      <c r="CG136" s="24" t="str">
        <f>IF(OR($B136="",CG$3="",'Demand Locations'!CI136=""),"",IF('Demand Locations'!CI136&lt;COUNTIFS('Workers Settings'!$M:$M,$B136,'Workers Settings'!$N:$N,1,'Workers Settings'!$H:$H,CG$3),"Warning!",IF('Demand Locations'!CI136=0,"",COUNTIFS('Workers Settings'!$M:$M,$B136,'Workers Settings'!$N:$N,1,'Workers Settings'!$H:$H,CG$3)/'Demand Locations'!CI136)))</f>
        <v/>
      </c>
      <c r="CH136" s="24" t="str">
        <f>IF(OR($B136="",CH$3="",'Demand Locations'!CJ136=""),"",IF('Demand Locations'!CJ136&lt;COUNTIFS('Workers Settings'!$M:$M,$B136,'Workers Settings'!$N:$N,1,'Workers Settings'!$H:$H,CH$3),"Warning!",IF('Demand Locations'!CJ136=0,"",COUNTIFS('Workers Settings'!$M:$M,$B136,'Workers Settings'!$N:$N,1,'Workers Settings'!$H:$H,CH$3)/'Demand Locations'!CJ136)))</f>
        <v/>
      </c>
      <c r="CI136" s="24" t="str">
        <f>IF(OR($B136="",CI$3="",'Demand Locations'!CK136=""),"",IF('Demand Locations'!CK136&lt;COUNTIFS('Workers Settings'!$M:$M,$B136,'Workers Settings'!$N:$N,1,'Workers Settings'!$H:$H,CI$3),"Warning!",IF('Demand Locations'!CK136=0,"",COUNTIFS('Workers Settings'!$M:$M,$B136,'Workers Settings'!$N:$N,1,'Workers Settings'!$H:$H,CI$3)/'Demand Locations'!CK136)))</f>
        <v/>
      </c>
      <c r="CJ136" s="24" t="str">
        <f>IF(OR($B136="",CJ$3="",'Demand Locations'!CL136=""),"",IF('Demand Locations'!CL136&lt;COUNTIFS('Workers Settings'!$M:$M,$B136,'Workers Settings'!$N:$N,1,'Workers Settings'!$H:$H,CJ$3),"Warning!",IF('Demand Locations'!CL136=0,"",COUNTIFS('Workers Settings'!$M:$M,$B136,'Workers Settings'!$N:$N,1,'Workers Settings'!$H:$H,CJ$3)/'Demand Locations'!CL136)))</f>
        <v/>
      </c>
      <c r="CK136" s="24" t="str">
        <f>IF(OR($B136="",CK$3="",'Demand Locations'!CM136=""),"",IF('Demand Locations'!CM136&lt;COUNTIFS('Workers Settings'!$M:$M,$B136,'Workers Settings'!$N:$N,1,'Workers Settings'!$H:$H,CK$3),"Warning!",IF('Demand Locations'!CM136=0,"",COUNTIFS('Workers Settings'!$M:$M,$B136,'Workers Settings'!$N:$N,1,'Workers Settings'!$H:$H,CK$3)/'Demand Locations'!CM136)))</f>
        <v/>
      </c>
      <c r="CL136" s="24" t="str">
        <f>IF(OR($B136="",CL$3="",'Demand Locations'!CN136=""),"",IF('Demand Locations'!CN136&lt;COUNTIFS('Workers Settings'!$M:$M,$B136,'Workers Settings'!$N:$N,1,'Workers Settings'!$H:$H,CL$3),"Warning!",IF('Demand Locations'!CN136=0,"",COUNTIFS('Workers Settings'!$M:$M,$B136,'Workers Settings'!$N:$N,1,'Workers Settings'!$H:$H,CL$3)/'Demand Locations'!CN136)))</f>
        <v/>
      </c>
      <c r="CM136" s="24" t="str">
        <f>IF(OR($B136="",CM$3="",'Demand Locations'!CO136=""),"",IF('Demand Locations'!CO136&lt;COUNTIFS('Workers Settings'!$M:$M,$B136,'Workers Settings'!$N:$N,1,'Workers Settings'!$H:$H,CM$3),"Warning!",IF('Demand Locations'!CO136=0,"",COUNTIFS('Workers Settings'!$M:$M,$B136,'Workers Settings'!$N:$N,1,'Workers Settings'!$H:$H,CM$3)/'Demand Locations'!CO136)))</f>
        <v/>
      </c>
      <c r="CN136" s="24" t="str">
        <f>IF(OR($B136="",CN$3="",'Demand Locations'!CP136=""),"",IF('Demand Locations'!CP136&lt;COUNTIFS('Workers Settings'!$M:$M,$B136,'Workers Settings'!$N:$N,1,'Workers Settings'!$H:$H,CN$3),"Warning!",IF('Demand Locations'!CP136=0,"",COUNTIFS('Workers Settings'!$M:$M,$B136,'Workers Settings'!$N:$N,1,'Workers Settings'!$H:$H,CN$3)/'Demand Locations'!CP136)))</f>
        <v/>
      </c>
      <c r="CO136" s="24" t="str">
        <f>IF(OR($B136="",CO$3="",'Demand Locations'!CQ136=""),"",IF('Demand Locations'!CQ136&lt;COUNTIFS('Workers Settings'!$M:$M,$B136,'Workers Settings'!$N:$N,1,'Workers Settings'!$H:$H,CO$3),"Warning!",IF('Demand Locations'!CQ136=0,"",COUNTIFS('Workers Settings'!$M:$M,$B136,'Workers Settings'!$N:$N,1,'Workers Settings'!$H:$H,CO$3)/'Demand Locations'!CQ136)))</f>
        <v/>
      </c>
      <c r="CP136" s="24" t="str">
        <f>IF(OR($B136="",CP$3="",'Demand Locations'!CR136=""),"",IF('Demand Locations'!CR136&lt;COUNTIFS('Workers Settings'!$M:$M,$B136,'Workers Settings'!$N:$N,1,'Workers Settings'!$H:$H,CP$3),"Warning!",IF('Demand Locations'!CR136=0,"",COUNTIFS('Workers Settings'!$M:$M,$B136,'Workers Settings'!$N:$N,1,'Workers Settings'!$H:$H,CP$3)/'Demand Locations'!CR136)))</f>
        <v/>
      </c>
      <c r="CQ136" s="24" t="str">
        <f>IF(OR($B136="",CQ$3="",'Demand Locations'!CS136=""),"",IF('Demand Locations'!CS136&lt;COUNTIFS('Workers Settings'!$M:$M,$B136,'Workers Settings'!$N:$N,1,'Workers Settings'!$H:$H,CQ$3),"Warning!",IF('Demand Locations'!CS136=0,"",COUNTIFS('Workers Settings'!$M:$M,$B136,'Workers Settings'!$N:$N,1,'Workers Settings'!$H:$H,CQ$3)/'Demand Locations'!CS136)))</f>
        <v/>
      </c>
      <c r="CR136" s="24" t="str">
        <f>IF(OR($B136="",CR$3="",'Demand Locations'!CT136=""),"",IF('Demand Locations'!CT136&lt;COUNTIFS('Workers Settings'!$M:$M,$B136,'Workers Settings'!$N:$N,1,'Workers Settings'!$H:$H,CR$3),"Warning!",IF('Demand Locations'!CT136=0,"",COUNTIFS('Workers Settings'!$M:$M,$B136,'Workers Settings'!$N:$N,1,'Workers Settings'!$H:$H,CR$3)/'Demand Locations'!CT136)))</f>
        <v/>
      </c>
      <c r="CS136" s="24" t="str">
        <f>IF(OR($B136="",CS$3="",'Demand Locations'!CU136=""),"",IF('Demand Locations'!CU136&lt;COUNTIFS('Workers Settings'!$M:$M,$B136,'Workers Settings'!$N:$N,1,'Workers Settings'!$H:$H,CS$3),"Warning!",IF('Demand Locations'!CU136=0,"",COUNTIFS('Workers Settings'!$M:$M,$B136,'Workers Settings'!$N:$N,1,'Workers Settings'!$H:$H,CS$3)/'Demand Locations'!CU136)))</f>
        <v/>
      </c>
      <c r="CT136" s="24" t="str">
        <f>IF(OR($B136="",CT$3="",'Demand Locations'!CV136=""),"",IF('Demand Locations'!CV136&lt;COUNTIFS('Workers Settings'!$M:$M,$B136,'Workers Settings'!$N:$N,1,'Workers Settings'!$H:$H,CT$3),"Warning!",IF('Demand Locations'!CV136=0,"",COUNTIFS('Workers Settings'!$M:$M,$B136,'Workers Settings'!$N:$N,1,'Workers Settings'!$H:$H,CT$3)/'Demand Locations'!CV136)))</f>
        <v/>
      </c>
      <c r="CU136" s="24" t="str">
        <f>IF(OR($B136="",CU$3="",'Demand Locations'!CW136=""),"",IF('Demand Locations'!CW136&lt;COUNTIFS('Workers Settings'!$M:$M,$B136,'Workers Settings'!$N:$N,1,'Workers Settings'!$H:$H,CU$3),"Warning!",IF('Demand Locations'!CW136=0,"",COUNTIFS('Workers Settings'!$M:$M,$B136,'Workers Settings'!$N:$N,1,'Workers Settings'!$H:$H,CU$3)/'Demand Locations'!CW136)))</f>
        <v/>
      </c>
      <c r="CV136" s="24" t="str">
        <f>IF(OR($B136="",CV$3="",'Demand Locations'!CX136=""),"",IF('Demand Locations'!CX136&lt;COUNTIFS('Workers Settings'!$M:$M,$B136,'Workers Settings'!$N:$N,1,'Workers Settings'!$H:$H,CV$3),"Warning!",IF('Demand Locations'!CX136=0,"",COUNTIFS('Workers Settings'!$M:$M,$B136,'Workers Settings'!$N:$N,1,'Workers Settings'!$H:$H,CV$3)/'Demand Locations'!CX136)))</f>
        <v/>
      </c>
      <c r="CW136" s="24" t="str">
        <f>IF(OR($B136="",CW$3="",'Demand Locations'!CY136=""),"",IF('Demand Locations'!CY136&lt;COUNTIFS('Workers Settings'!$M:$M,$B136,'Workers Settings'!$N:$N,1,'Workers Settings'!$H:$H,CW$3),"Warning!",IF('Demand Locations'!CY136=0,"",COUNTIFS('Workers Settings'!$M:$M,$B136,'Workers Settings'!$N:$N,1,'Workers Settings'!$H:$H,CW$3)/'Demand Locations'!CY136)))</f>
        <v/>
      </c>
      <c r="CX136" s="24" t="str">
        <f>IF(OR($B136="",CX$3="",'Demand Locations'!CZ136=""),"",IF('Demand Locations'!CZ136&lt;COUNTIFS('Workers Settings'!$M:$M,$B136,'Workers Settings'!$N:$N,1,'Workers Settings'!$H:$H,CX$3),"Warning!",IF('Demand Locations'!CZ136=0,"",COUNTIFS('Workers Settings'!$M:$M,$B136,'Workers Settings'!$N:$N,1,'Workers Settings'!$H:$H,CX$3)/'Demand Locations'!CZ136)))</f>
        <v/>
      </c>
      <c r="CY136" s="24" t="str">
        <f>IF(OR($B136="",CY$3="",'Demand Locations'!DA136=""),"",IF('Demand Locations'!DA136&lt;COUNTIFS('Workers Settings'!$M:$M,$B136,'Workers Settings'!$N:$N,1,'Workers Settings'!$H:$H,CY$3),"Warning!",IF('Demand Locations'!DA136=0,"",COUNTIFS('Workers Settings'!$M:$M,$B136,'Workers Settings'!$N:$N,1,'Workers Settings'!$H:$H,CY$3)/'Demand Locations'!DA136)))</f>
        <v/>
      </c>
      <c r="CZ136" s="24" t="str">
        <f>IF(OR($B136="",CZ$3="",'Demand Locations'!DB136=""),"",IF('Demand Locations'!DB136&lt;COUNTIFS('Workers Settings'!$M:$M,$B136,'Workers Settings'!$N:$N,1,'Workers Settings'!$H:$H,CZ$3),"Warning!",IF('Demand Locations'!DB136=0,"",COUNTIFS('Workers Settings'!$M:$M,$B136,'Workers Settings'!$N:$N,1,'Workers Settings'!$H:$H,CZ$3)/'Demand Locations'!DB136)))</f>
        <v/>
      </c>
    </row>
    <row r="137" spans="1:104" x14ac:dyDescent="0.25">
      <c r="A137" s="7">
        <f t="shared" si="2"/>
        <v>133</v>
      </c>
      <c r="B137" s="7" t="str">
        <f>IF('Demand Locations'!B137&lt;&gt;"",'Demand Locations'!B137,"")</f>
        <v/>
      </c>
      <c r="C137" s="29" t="str">
        <f>IF(B137="","",SUMIFS('Workers Assignments'!Z:Z,'Workers Settings'!M:M,B137,'Workers Settings'!N:N,1))</f>
        <v/>
      </c>
      <c r="D137" s="24" t="str">
        <f>IF(OR(B137="",'Demand Locations'!E137=""),"",IF('Demand Locations'!E137&lt;C137,"Warning!",IF('Demand Locations'!E137=0,"",C137/'Demand Locations'!E137)))</f>
        <v/>
      </c>
      <c r="E137" s="44" t="str">
        <f>IF(OR($B137="",E$3="",'Demand Locations'!G137=""),"",IF('Demand Locations'!G137&lt;COUNTIFS('Workers Settings'!$M:$M,$B137,'Workers Settings'!$N:$N,1,'Workers Settings'!$H:$H,E$3),"Warning!",IF('Demand Locations'!G137=0,"",COUNTIFS('Workers Settings'!$M:$M,$B137,'Workers Settings'!$N:$N,1,'Workers Settings'!$H:$H,E$3)/'Demand Locations'!G137)))</f>
        <v/>
      </c>
      <c r="F137" s="24" t="str">
        <f>IF(OR($B137="",F$3="",'Demand Locations'!H137=""),"",IF('Demand Locations'!H137&lt;COUNTIFS('Workers Settings'!$M:$M,$B137,'Workers Settings'!$N:$N,1,'Workers Settings'!$H:$H,F$3),"Warning!",IF('Demand Locations'!H137=0,"",COUNTIFS('Workers Settings'!$M:$M,$B137,'Workers Settings'!$N:$N,1,'Workers Settings'!$H:$H,F$3)/'Demand Locations'!H137)))</f>
        <v/>
      </c>
      <c r="G137" s="24" t="str">
        <f>IF(OR($B137="",G$3="",'Demand Locations'!I137=""),"",IF('Demand Locations'!I137&lt;COUNTIFS('Workers Settings'!$M:$M,$B137,'Workers Settings'!$N:$N,1,'Workers Settings'!$H:$H,G$3),"Warning!",IF('Demand Locations'!I137=0,"",COUNTIFS('Workers Settings'!$M:$M,$B137,'Workers Settings'!$N:$N,1,'Workers Settings'!$H:$H,G$3)/'Demand Locations'!I137)))</f>
        <v/>
      </c>
      <c r="H137" s="24" t="str">
        <f>IF(OR($B137="",H$3="",'Demand Locations'!J137=""),"",IF('Demand Locations'!J137&lt;COUNTIFS('Workers Settings'!$M:$M,$B137,'Workers Settings'!$N:$N,1,'Workers Settings'!$H:$H,H$3),"Warning!",IF('Demand Locations'!J137=0,"",COUNTIFS('Workers Settings'!$M:$M,$B137,'Workers Settings'!$N:$N,1,'Workers Settings'!$H:$H,H$3)/'Demand Locations'!J137)))</f>
        <v/>
      </c>
      <c r="I137" s="24" t="str">
        <f>IF(OR($B137="",I$3="",'Demand Locations'!K137=""),"",IF('Demand Locations'!K137&lt;COUNTIFS('Workers Settings'!$M:$M,$B137,'Workers Settings'!$N:$N,1,'Workers Settings'!$H:$H,I$3),"Warning!",IF('Demand Locations'!K137=0,"",COUNTIFS('Workers Settings'!$M:$M,$B137,'Workers Settings'!$N:$N,1,'Workers Settings'!$H:$H,I$3)/'Demand Locations'!K137)))</f>
        <v/>
      </c>
      <c r="J137" s="24" t="str">
        <f>IF(OR($B137="",J$3="",'Demand Locations'!L137=""),"",IF('Demand Locations'!L137&lt;COUNTIFS('Workers Settings'!$M:$M,$B137,'Workers Settings'!$N:$N,1,'Workers Settings'!$H:$H,J$3),"Warning!",IF('Demand Locations'!L137=0,"",COUNTIFS('Workers Settings'!$M:$M,$B137,'Workers Settings'!$N:$N,1,'Workers Settings'!$H:$H,J$3)/'Demand Locations'!L137)))</f>
        <v/>
      </c>
      <c r="K137" s="24" t="str">
        <f>IF(OR($B137="",K$3="",'Demand Locations'!M137=""),"",IF('Demand Locations'!M137&lt;COUNTIFS('Workers Settings'!$M:$M,$B137,'Workers Settings'!$N:$N,1,'Workers Settings'!$H:$H,K$3),"Warning!",IF('Demand Locations'!M137=0,"",COUNTIFS('Workers Settings'!$M:$M,$B137,'Workers Settings'!$N:$N,1,'Workers Settings'!$H:$H,K$3)/'Demand Locations'!M137)))</f>
        <v/>
      </c>
      <c r="L137" s="24" t="str">
        <f>IF(OR($B137="",L$3="",'Demand Locations'!N137=""),"",IF('Demand Locations'!N137&lt;COUNTIFS('Workers Settings'!$M:$M,$B137,'Workers Settings'!$N:$N,1,'Workers Settings'!$H:$H,L$3),"Warning!",IF('Demand Locations'!N137=0,"",COUNTIFS('Workers Settings'!$M:$M,$B137,'Workers Settings'!$N:$N,1,'Workers Settings'!$H:$H,L$3)/'Demand Locations'!N137)))</f>
        <v/>
      </c>
      <c r="M137" s="24" t="str">
        <f>IF(OR($B137="",M$3="",'Demand Locations'!O137=""),"",IF('Demand Locations'!O137&lt;COUNTIFS('Workers Settings'!$M:$M,$B137,'Workers Settings'!$N:$N,1,'Workers Settings'!$H:$H,M$3),"Warning!",IF('Demand Locations'!O137=0,"",COUNTIFS('Workers Settings'!$M:$M,$B137,'Workers Settings'!$N:$N,1,'Workers Settings'!$H:$H,M$3)/'Demand Locations'!O137)))</f>
        <v/>
      </c>
      <c r="N137" s="24" t="str">
        <f>IF(OR($B137="",N$3="",'Demand Locations'!P137=""),"",IF('Demand Locations'!P137&lt;COUNTIFS('Workers Settings'!$M:$M,$B137,'Workers Settings'!$N:$N,1,'Workers Settings'!$H:$H,N$3),"Warning!",IF('Demand Locations'!P137=0,"",COUNTIFS('Workers Settings'!$M:$M,$B137,'Workers Settings'!$N:$N,1,'Workers Settings'!$H:$H,N$3)/'Demand Locations'!P137)))</f>
        <v/>
      </c>
      <c r="O137" s="24" t="str">
        <f>IF(OR($B137="",O$3="",'Demand Locations'!Q137=""),"",IF('Demand Locations'!Q137&lt;COUNTIFS('Workers Settings'!$M:$M,$B137,'Workers Settings'!$N:$N,1,'Workers Settings'!$H:$H,O$3),"Warning!",IF('Demand Locations'!Q137=0,"",COUNTIFS('Workers Settings'!$M:$M,$B137,'Workers Settings'!$N:$N,1,'Workers Settings'!$H:$H,O$3)/'Demand Locations'!Q137)))</f>
        <v/>
      </c>
      <c r="P137" s="24" t="str">
        <f>IF(OR($B137="",P$3="",'Demand Locations'!R137=""),"",IF('Demand Locations'!R137&lt;COUNTIFS('Workers Settings'!$M:$M,$B137,'Workers Settings'!$N:$N,1,'Workers Settings'!$H:$H,P$3),"Warning!",IF('Demand Locations'!R137=0,"",COUNTIFS('Workers Settings'!$M:$M,$B137,'Workers Settings'!$N:$N,1,'Workers Settings'!$H:$H,P$3)/'Demand Locations'!R137)))</f>
        <v/>
      </c>
      <c r="Q137" s="24" t="str">
        <f>IF(OR($B137="",Q$3="",'Demand Locations'!S137=""),"",IF('Demand Locations'!S137&lt;COUNTIFS('Workers Settings'!$M:$M,$B137,'Workers Settings'!$N:$N,1,'Workers Settings'!$H:$H,Q$3),"Warning!",IF('Demand Locations'!S137=0,"",COUNTIFS('Workers Settings'!$M:$M,$B137,'Workers Settings'!$N:$N,1,'Workers Settings'!$H:$H,Q$3)/'Demand Locations'!S137)))</f>
        <v/>
      </c>
      <c r="R137" s="24" t="str">
        <f>IF(OR($B137="",R$3="",'Demand Locations'!T137=""),"",IF('Demand Locations'!T137&lt;COUNTIFS('Workers Settings'!$M:$M,$B137,'Workers Settings'!$N:$N,1,'Workers Settings'!$H:$H,R$3),"Warning!",IF('Demand Locations'!T137=0,"",COUNTIFS('Workers Settings'!$M:$M,$B137,'Workers Settings'!$N:$N,1,'Workers Settings'!$H:$H,R$3)/'Demand Locations'!T137)))</f>
        <v/>
      </c>
      <c r="S137" s="24" t="str">
        <f>IF(OR($B137="",S$3="",'Demand Locations'!U137=""),"",IF('Demand Locations'!U137&lt;COUNTIFS('Workers Settings'!$M:$M,$B137,'Workers Settings'!$N:$N,1,'Workers Settings'!$H:$H,S$3),"Warning!",IF('Demand Locations'!U137=0,"",COUNTIFS('Workers Settings'!$M:$M,$B137,'Workers Settings'!$N:$N,1,'Workers Settings'!$H:$H,S$3)/'Demand Locations'!U137)))</f>
        <v/>
      </c>
      <c r="T137" s="24" t="str">
        <f>IF(OR($B137="",T$3="",'Demand Locations'!V137=""),"",IF('Demand Locations'!V137&lt;COUNTIFS('Workers Settings'!$M:$M,$B137,'Workers Settings'!$N:$N,1,'Workers Settings'!$H:$H,T$3),"Warning!",IF('Demand Locations'!V137=0,"",COUNTIFS('Workers Settings'!$M:$M,$B137,'Workers Settings'!$N:$N,1,'Workers Settings'!$H:$H,T$3)/'Demand Locations'!V137)))</f>
        <v/>
      </c>
      <c r="U137" s="24" t="str">
        <f>IF(OR($B137="",U$3="",'Demand Locations'!W137=""),"",IF('Demand Locations'!W137&lt;COUNTIFS('Workers Settings'!$M:$M,$B137,'Workers Settings'!$N:$N,1,'Workers Settings'!$H:$H,U$3),"Warning!",IF('Demand Locations'!W137=0,"",COUNTIFS('Workers Settings'!$M:$M,$B137,'Workers Settings'!$N:$N,1,'Workers Settings'!$H:$H,U$3)/'Demand Locations'!W137)))</f>
        <v/>
      </c>
      <c r="V137" s="24" t="str">
        <f>IF(OR($B137="",V$3="",'Demand Locations'!X137=""),"",IF('Demand Locations'!X137&lt;COUNTIFS('Workers Settings'!$M:$M,$B137,'Workers Settings'!$N:$N,1,'Workers Settings'!$H:$H,V$3),"Warning!",IF('Demand Locations'!X137=0,"",COUNTIFS('Workers Settings'!$M:$M,$B137,'Workers Settings'!$N:$N,1,'Workers Settings'!$H:$H,V$3)/'Demand Locations'!X137)))</f>
        <v/>
      </c>
      <c r="W137" s="24" t="str">
        <f>IF(OR($B137="",W$3="",'Demand Locations'!Y137=""),"",IF('Demand Locations'!Y137&lt;COUNTIFS('Workers Settings'!$M:$M,$B137,'Workers Settings'!$N:$N,1,'Workers Settings'!$H:$H,W$3),"Warning!",IF('Demand Locations'!Y137=0,"",COUNTIFS('Workers Settings'!$M:$M,$B137,'Workers Settings'!$N:$N,1,'Workers Settings'!$H:$H,W$3)/'Demand Locations'!Y137)))</f>
        <v/>
      </c>
      <c r="X137" s="24" t="str">
        <f>IF(OR($B137="",X$3="",'Demand Locations'!Z137=""),"",IF('Demand Locations'!Z137&lt;COUNTIFS('Workers Settings'!$M:$M,$B137,'Workers Settings'!$N:$N,1,'Workers Settings'!$H:$H,X$3),"Warning!",IF('Demand Locations'!Z137=0,"",COUNTIFS('Workers Settings'!$M:$M,$B137,'Workers Settings'!$N:$N,1,'Workers Settings'!$H:$H,X$3)/'Demand Locations'!Z137)))</f>
        <v/>
      </c>
      <c r="Y137" s="24" t="str">
        <f>IF(OR($B137="",Y$3="",'Demand Locations'!AA137=""),"",IF('Demand Locations'!AA137&lt;COUNTIFS('Workers Settings'!$M:$M,$B137,'Workers Settings'!$N:$N,1,'Workers Settings'!$H:$H,Y$3),"Warning!",IF('Demand Locations'!AA137=0,"",COUNTIFS('Workers Settings'!$M:$M,$B137,'Workers Settings'!$N:$N,1,'Workers Settings'!$H:$H,Y$3)/'Demand Locations'!AA137)))</f>
        <v/>
      </c>
      <c r="Z137" s="24" t="str">
        <f>IF(OR($B137="",Z$3="",'Demand Locations'!AB137=""),"",IF('Demand Locations'!AB137&lt;COUNTIFS('Workers Settings'!$M:$M,$B137,'Workers Settings'!$N:$N,1,'Workers Settings'!$H:$H,Z$3),"Warning!",IF('Demand Locations'!AB137=0,"",COUNTIFS('Workers Settings'!$M:$M,$B137,'Workers Settings'!$N:$N,1,'Workers Settings'!$H:$H,Z$3)/'Demand Locations'!AB137)))</f>
        <v/>
      </c>
      <c r="AA137" s="24" t="str">
        <f>IF(OR($B137="",AA$3="",'Demand Locations'!AC137=""),"",IF('Demand Locations'!AC137&lt;COUNTIFS('Workers Settings'!$M:$M,$B137,'Workers Settings'!$N:$N,1,'Workers Settings'!$H:$H,AA$3),"Warning!",IF('Demand Locations'!AC137=0,"",COUNTIFS('Workers Settings'!$M:$M,$B137,'Workers Settings'!$N:$N,1,'Workers Settings'!$H:$H,AA$3)/'Demand Locations'!AC137)))</f>
        <v/>
      </c>
      <c r="AB137" s="24" t="str">
        <f>IF(OR($B137="",AB$3="",'Demand Locations'!AD137=""),"",IF('Demand Locations'!AD137&lt;COUNTIFS('Workers Settings'!$M:$M,$B137,'Workers Settings'!$N:$N,1,'Workers Settings'!$H:$H,AB$3),"Warning!",IF('Demand Locations'!AD137=0,"",COUNTIFS('Workers Settings'!$M:$M,$B137,'Workers Settings'!$N:$N,1,'Workers Settings'!$H:$H,AB$3)/'Demand Locations'!AD137)))</f>
        <v/>
      </c>
      <c r="AC137" s="24" t="str">
        <f>IF(OR($B137="",AC$3="",'Demand Locations'!AE137=""),"",IF('Demand Locations'!AE137&lt;COUNTIFS('Workers Settings'!$M:$M,$B137,'Workers Settings'!$N:$N,1,'Workers Settings'!$H:$H,AC$3),"Warning!",IF('Demand Locations'!AE137=0,"",COUNTIFS('Workers Settings'!$M:$M,$B137,'Workers Settings'!$N:$N,1,'Workers Settings'!$H:$H,AC$3)/'Demand Locations'!AE137)))</f>
        <v/>
      </c>
      <c r="AD137" s="24" t="str">
        <f>IF(OR($B137="",AD$3="",'Demand Locations'!AF137=""),"",IF('Demand Locations'!AF137&lt;COUNTIFS('Workers Settings'!$M:$M,$B137,'Workers Settings'!$N:$N,1,'Workers Settings'!$H:$H,AD$3),"Warning!",IF('Demand Locations'!AF137=0,"",COUNTIFS('Workers Settings'!$M:$M,$B137,'Workers Settings'!$N:$N,1,'Workers Settings'!$H:$H,AD$3)/'Demand Locations'!AF137)))</f>
        <v/>
      </c>
      <c r="AE137" s="24" t="str">
        <f>IF(OR($B137="",AE$3="",'Demand Locations'!AG137=""),"",IF('Demand Locations'!AG137&lt;COUNTIFS('Workers Settings'!$M:$M,$B137,'Workers Settings'!$N:$N,1,'Workers Settings'!$H:$H,AE$3),"Warning!",IF('Demand Locations'!AG137=0,"",COUNTIFS('Workers Settings'!$M:$M,$B137,'Workers Settings'!$N:$N,1,'Workers Settings'!$H:$H,AE$3)/'Demand Locations'!AG137)))</f>
        <v/>
      </c>
      <c r="AF137" s="24" t="str">
        <f>IF(OR($B137="",AF$3="",'Demand Locations'!AH137=""),"",IF('Demand Locations'!AH137&lt;COUNTIFS('Workers Settings'!$M:$M,$B137,'Workers Settings'!$N:$N,1,'Workers Settings'!$H:$H,AF$3),"Warning!",IF('Demand Locations'!AH137=0,"",COUNTIFS('Workers Settings'!$M:$M,$B137,'Workers Settings'!$N:$N,1,'Workers Settings'!$H:$H,AF$3)/'Demand Locations'!AH137)))</f>
        <v/>
      </c>
      <c r="AG137" s="24" t="str">
        <f>IF(OR($B137="",AG$3="",'Demand Locations'!AI137=""),"",IF('Demand Locations'!AI137&lt;COUNTIFS('Workers Settings'!$M:$M,$B137,'Workers Settings'!$N:$N,1,'Workers Settings'!$H:$H,AG$3),"Warning!",IF('Demand Locations'!AI137=0,"",COUNTIFS('Workers Settings'!$M:$M,$B137,'Workers Settings'!$N:$N,1,'Workers Settings'!$H:$H,AG$3)/'Demand Locations'!AI137)))</f>
        <v/>
      </c>
      <c r="AH137" s="24" t="str">
        <f>IF(OR($B137="",AH$3="",'Demand Locations'!AJ137=""),"",IF('Demand Locations'!AJ137&lt;COUNTIFS('Workers Settings'!$M:$M,$B137,'Workers Settings'!$N:$N,1,'Workers Settings'!$H:$H,AH$3),"Warning!",IF('Demand Locations'!AJ137=0,"",COUNTIFS('Workers Settings'!$M:$M,$B137,'Workers Settings'!$N:$N,1,'Workers Settings'!$H:$H,AH$3)/'Demand Locations'!AJ137)))</f>
        <v/>
      </c>
      <c r="AI137" s="24" t="str">
        <f>IF(OR($B137="",AI$3="",'Demand Locations'!AK137=""),"",IF('Demand Locations'!AK137&lt;COUNTIFS('Workers Settings'!$M:$M,$B137,'Workers Settings'!$N:$N,1,'Workers Settings'!$H:$H,AI$3),"Warning!",IF('Demand Locations'!AK137=0,"",COUNTIFS('Workers Settings'!$M:$M,$B137,'Workers Settings'!$N:$N,1,'Workers Settings'!$H:$H,AI$3)/'Demand Locations'!AK137)))</f>
        <v/>
      </c>
      <c r="AJ137" s="24" t="str">
        <f>IF(OR($B137="",AJ$3="",'Demand Locations'!AL137=""),"",IF('Demand Locations'!AL137&lt;COUNTIFS('Workers Settings'!$M:$M,$B137,'Workers Settings'!$N:$N,1,'Workers Settings'!$H:$H,AJ$3),"Warning!",IF('Demand Locations'!AL137=0,"",COUNTIFS('Workers Settings'!$M:$M,$B137,'Workers Settings'!$N:$N,1,'Workers Settings'!$H:$H,AJ$3)/'Demand Locations'!AL137)))</f>
        <v/>
      </c>
      <c r="AK137" s="24" t="str">
        <f>IF(OR($B137="",AK$3="",'Demand Locations'!AM137=""),"",IF('Demand Locations'!AM137&lt;COUNTIFS('Workers Settings'!$M:$M,$B137,'Workers Settings'!$N:$N,1,'Workers Settings'!$H:$H,AK$3),"Warning!",IF('Demand Locations'!AM137=0,"",COUNTIFS('Workers Settings'!$M:$M,$B137,'Workers Settings'!$N:$N,1,'Workers Settings'!$H:$H,AK$3)/'Demand Locations'!AM137)))</f>
        <v/>
      </c>
      <c r="AL137" s="24" t="str">
        <f>IF(OR($B137="",AL$3="",'Demand Locations'!AN137=""),"",IF('Demand Locations'!AN137&lt;COUNTIFS('Workers Settings'!$M:$M,$B137,'Workers Settings'!$N:$N,1,'Workers Settings'!$H:$H,AL$3),"Warning!",IF('Demand Locations'!AN137=0,"",COUNTIFS('Workers Settings'!$M:$M,$B137,'Workers Settings'!$N:$N,1,'Workers Settings'!$H:$H,AL$3)/'Demand Locations'!AN137)))</f>
        <v/>
      </c>
      <c r="AM137" s="24" t="str">
        <f>IF(OR($B137="",AM$3="",'Demand Locations'!AO137=""),"",IF('Demand Locations'!AO137&lt;COUNTIFS('Workers Settings'!$M:$M,$B137,'Workers Settings'!$N:$N,1,'Workers Settings'!$H:$H,AM$3),"Warning!",IF('Demand Locations'!AO137=0,"",COUNTIFS('Workers Settings'!$M:$M,$B137,'Workers Settings'!$N:$N,1,'Workers Settings'!$H:$H,AM$3)/'Demand Locations'!AO137)))</f>
        <v/>
      </c>
      <c r="AN137" s="24" t="str">
        <f>IF(OR($B137="",AN$3="",'Demand Locations'!AP137=""),"",IF('Demand Locations'!AP137&lt;COUNTIFS('Workers Settings'!$M:$M,$B137,'Workers Settings'!$N:$N,1,'Workers Settings'!$H:$H,AN$3),"Warning!",IF('Demand Locations'!AP137=0,"",COUNTIFS('Workers Settings'!$M:$M,$B137,'Workers Settings'!$N:$N,1,'Workers Settings'!$H:$H,AN$3)/'Demand Locations'!AP137)))</f>
        <v/>
      </c>
      <c r="AO137" s="24" t="str">
        <f>IF(OR($B137="",AO$3="",'Demand Locations'!AQ137=""),"",IF('Demand Locations'!AQ137&lt;COUNTIFS('Workers Settings'!$M:$M,$B137,'Workers Settings'!$N:$N,1,'Workers Settings'!$H:$H,AO$3),"Warning!",IF('Demand Locations'!AQ137=0,"",COUNTIFS('Workers Settings'!$M:$M,$B137,'Workers Settings'!$N:$N,1,'Workers Settings'!$H:$H,AO$3)/'Demand Locations'!AQ137)))</f>
        <v/>
      </c>
      <c r="AP137" s="24" t="str">
        <f>IF(OR($B137="",AP$3="",'Demand Locations'!AR137=""),"",IF('Demand Locations'!AR137&lt;COUNTIFS('Workers Settings'!$M:$M,$B137,'Workers Settings'!$N:$N,1,'Workers Settings'!$H:$H,AP$3),"Warning!",IF('Demand Locations'!AR137=0,"",COUNTIFS('Workers Settings'!$M:$M,$B137,'Workers Settings'!$N:$N,1,'Workers Settings'!$H:$H,AP$3)/'Demand Locations'!AR137)))</f>
        <v/>
      </c>
      <c r="AQ137" s="24" t="str">
        <f>IF(OR($B137="",AQ$3="",'Demand Locations'!AS137=""),"",IF('Demand Locations'!AS137&lt;COUNTIFS('Workers Settings'!$M:$M,$B137,'Workers Settings'!$N:$N,1,'Workers Settings'!$H:$H,AQ$3),"Warning!",IF('Demand Locations'!AS137=0,"",COUNTIFS('Workers Settings'!$M:$M,$B137,'Workers Settings'!$N:$N,1,'Workers Settings'!$H:$H,AQ$3)/'Demand Locations'!AS137)))</f>
        <v/>
      </c>
      <c r="AR137" s="24" t="str">
        <f>IF(OR($B137="",AR$3="",'Demand Locations'!AT137=""),"",IF('Demand Locations'!AT137&lt;COUNTIFS('Workers Settings'!$M:$M,$B137,'Workers Settings'!$N:$N,1,'Workers Settings'!$H:$H,AR$3),"Warning!",IF('Demand Locations'!AT137=0,"",COUNTIFS('Workers Settings'!$M:$M,$B137,'Workers Settings'!$N:$N,1,'Workers Settings'!$H:$H,AR$3)/'Demand Locations'!AT137)))</f>
        <v/>
      </c>
      <c r="AS137" s="24" t="str">
        <f>IF(OR($B137="",AS$3="",'Demand Locations'!AU137=""),"",IF('Demand Locations'!AU137&lt;COUNTIFS('Workers Settings'!$M:$M,$B137,'Workers Settings'!$N:$N,1,'Workers Settings'!$H:$H,AS$3),"Warning!",IF('Demand Locations'!AU137=0,"",COUNTIFS('Workers Settings'!$M:$M,$B137,'Workers Settings'!$N:$N,1,'Workers Settings'!$H:$H,AS$3)/'Demand Locations'!AU137)))</f>
        <v/>
      </c>
      <c r="AT137" s="24" t="str">
        <f>IF(OR($B137="",AT$3="",'Demand Locations'!AV137=""),"",IF('Demand Locations'!AV137&lt;COUNTIFS('Workers Settings'!$M:$M,$B137,'Workers Settings'!$N:$N,1,'Workers Settings'!$H:$H,AT$3),"Warning!",IF('Demand Locations'!AV137=0,"",COUNTIFS('Workers Settings'!$M:$M,$B137,'Workers Settings'!$N:$N,1,'Workers Settings'!$H:$H,AT$3)/'Demand Locations'!AV137)))</f>
        <v/>
      </c>
      <c r="AU137" s="24" t="str">
        <f>IF(OR($B137="",AU$3="",'Demand Locations'!AW137=""),"",IF('Demand Locations'!AW137&lt;COUNTIFS('Workers Settings'!$M:$M,$B137,'Workers Settings'!$N:$N,1,'Workers Settings'!$H:$H,AU$3),"Warning!",IF('Demand Locations'!AW137=0,"",COUNTIFS('Workers Settings'!$M:$M,$B137,'Workers Settings'!$N:$N,1,'Workers Settings'!$H:$H,AU$3)/'Demand Locations'!AW137)))</f>
        <v/>
      </c>
      <c r="AV137" s="24" t="str">
        <f>IF(OR($B137="",AV$3="",'Demand Locations'!AX137=""),"",IF('Demand Locations'!AX137&lt;COUNTIFS('Workers Settings'!$M:$M,$B137,'Workers Settings'!$N:$N,1,'Workers Settings'!$H:$H,AV$3),"Warning!",IF('Demand Locations'!AX137=0,"",COUNTIFS('Workers Settings'!$M:$M,$B137,'Workers Settings'!$N:$N,1,'Workers Settings'!$H:$H,AV$3)/'Demand Locations'!AX137)))</f>
        <v/>
      </c>
      <c r="AW137" s="24" t="str">
        <f>IF(OR($B137="",AW$3="",'Demand Locations'!AY137=""),"",IF('Demand Locations'!AY137&lt;COUNTIFS('Workers Settings'!$M:$M,$B137,'Workers Settings'!$N:$N,1,'Workers Settings'!$H:$H,AW$3),"Warning!",IF('Demand Locations'!AY137=0,"",COUNTIFS('Workers Settings'!$M:$M,$B137,'Workers Settings'!$N:$N,1,'Workers Settings'!$H:$H,AW$3)/'Demand Locations'!AY137)))</f>
        <v/>
      </c>
      <c r="AX137" s="24" t="str">
        <f>IF(OR($B137="",AX$3="",'Demand Locations'!AZ137=""),"",IF('Demand Locations'!AZ137&lt;COUNTIFS('Workers Settings'!$M:$M,$B137,'Workers Settings'!$N:$N,1,'Workers Settings'!$H:$H,AX$3),"Warning!",IF('Demand Locations'!AZ137=0,"",COUNTIFS('Workers Settings'!$M:$M,$B137,'Workers Settings'!$N:$N,1,'Workers Settings'!$H:$H,AX$3)/'Demand Locations'!AZ137)))</f>
        <v/>
      </c>
      <c r="AY137" s="24" t="str">
        <f>IF(OR($B137="",AY$3="",'Demand Locations'!BA137=""),"",IF('Demand Locations'!BA137&lt;COUNTIFS('Workers Settings'!$M:$M,$B137,'Workers Settings'!$N:$N,1,'Workers Settings'!$H:$H,AY$3),"Warning!",IF('Demand Locations'!BA137=0,"",COUNTIFS('Workers Settings'!$M:$M,$B137,'Workers Settings'!$N:$N,1,'Workers Settings'!$H:$H,AY$3)/'Demand Locations'!BA137)))</f>
        <v/>
      </c>
      <c r="AZ137" s="24" t="str">
        <f>IF(OR($B137="",AZ$3="",'Demand Locations'!BB137=""),"",IF('Demand Locations'!BB137&lt;COUNTIFS('Workers Settings'!$M:$M,$B137,'Workers Settings'!$N:$N,1,'Workers Settings'!$H:$H,AZ$3),"Warning!",IF('Demand Locations'!BB137=0,"",COUNTIFS('Workers Settings'!$M:$M,$B137,'Workers Settings'!$N:$N,1,'Workers Settings'!$H:$H,AZ$3)/'Demand Locations'!BB137)))</f>
        <v/>
      </c>
      <c r="BA137" s="24" t="str">
        <f>IF(OR($B137="",BA$3="",'Demand Locations'!BC137=""),"",IF('Demand Locations'!BC137&lt;COUNTIFS('Workers Settings'!$M:$M,$B137,'Workers Settings'!$N:$N,1,'Workers Settings'!$H:$H,BA$3),"Warning!",IF('Demand Locations'!BC137=0,"",COUNTIFS('Workers Settings'!$M:$M,$B137,'Workers Settings'!$N:$N,1,'Workers Settings'!$H:$H,BA$3)/'Demand Locations'!BC137)))</f>
        <v/>
      </c>
      <c r="BB137" s="24" t="str">
        <f>IF(OR($B137="",BB$3="",'Demand Locations'!BD137=""),"",IF('Demand Locations'!BD137&lt;COUNTIFS('Workers Settings'!$M:$M,$B137,'Workers Settings'!$N:$N,1,'Workers Settings'!$H:$H,BB$3),"Warning!",IF('Demand Locations'!BD137=0,"",COUNTIFS('Workers Settings'!$M:$M,$B137,'Workers Settings'!$N:$N,1,'Workers Settings'!$H:$H,BB$3)/'Demand Locations'!BD137)))</f>
        <v/>
      </c>
      <c r="BC137" s="24" t="str">
        <f>IF(OR($B137="",BC$3="",'Demand Locations'!BE137=""),"",IF('Demand Locations'!BE137&lt;COUNTIFS('Workers Settings'!$M:$M,$B137,'Workers Settings'!$N:$N,1,'Workers Settings'!$H:$H,BC$3),"Warning!",IF('Demand Locations'!BE137=0,"",COUNTIFS('Workers Settings'!$M:$M,$B137,'Workers Settings'!$N:$N,1,'Workers Settings'!$H:$H,BC$3)/'Demand Locations'!BE137)))</f>
        <v/>
      </c>
      <c r="BD137" s="24" t="str">
        <f>IF(OR($B137="",BD$3="",'Demand Locations'!BF137=""),"",IF('Demand Locations'!BF137&lt;COUNTIFS('Workers Settings'!$M:$M,$B137,'Workers Settings'!$N:$N,1,'Workers Settings'!$H:$H,BD$3),"Warning!",IF('Demand Locations'!BF137=0,"",COUNTIFS('Workers Settings'!$M:$M,$B137,'Workers Settings'!$N:$N,1,'Workers Settings'!$H:$H,BD$3)/'Demand Locations'!BF137)))</f>
        <v/>
      </c>
      <c r="BE137" s="24" t="str">
        <f>IF(OR($B137="",BE$3="",'Demand Locations'!BG137=""),"",IF('Demand Locations'!BG137&lt;COUNTIFS('Workers Settings'!$M:$M,$B137,'Workers Settings'!$N:$N,1,'Workers Settings'!$H:$H,BE$3),"Warning!",IF('Demand Locations'!BG137=0,"",COUNTIFS('Workers Settings'!$M:$M,$B137,'Workers Settings'!$N:$N,1,'Workers Settings'!$H:$H,BE$3)/'Demand Locations'!BG137)))</f>
        <v/>
      </c>
      <c r="BF137" s="24" t="str">
        <f>IF(OR($B137="",BF$3="",'Demand Locations'!BH137=""),"",IF('Demand Locations'!BH137&lt;COUNTIFS('Workers Settings'!$M:$M,$B137,'Workers Settings'!$N:$N,1,'Workers Settings'!$H:$H,BF$3),"Warning!",IF('Demand Locations'!BH137=0,"",COUNTIFS('Workers Settings'!$M:$M,$B137,'Workers Settings'!$N:$N,1,'Workers Settings'!$H:$H,BF$3)/'Demand Locations'!BH137)))</f>
        <v/>
      </c>
      <c r="BG137" s="24" t="str">
        <f>IF(OR($B137="",BG$3="",'Demand Locations'!BI137=""),"",IF('Demand Locations'!BI137&lt;COUNTIFS('Workers Settings'!$M:$M,$B137,'Workers Settings'!$N:$N,1,'Workers Settings'!$H:$H,BG$3),"Warning!",IF('Demand Locations'!BI137=0,"",COUNTIFS('Workers Settings'!$M:$M,$B137,'Workers Settings'!$N:$N,1,'Workers Settings'!$H:$H,BG$3)/'Demand Locations'!BI137)))</f>
        <v/>
      </c>
      <c r="BH137" s="24" t="str">
        <f>IF(OR($B137="",BH$3="",'Demand Locations'!BJ137=""),"",IF('Demand Locations'!BJ137&lt;COUNTIFS('Workers Settings'!$M:$M,$B137,'Workers Settings'!$N:$N,1,'Workers Settings'!$H:$H,BH$3),"Warning!",IF('Demand Locations'!BJ137=0,"",COUNTIFS('Workers Settings'!$M:$M,$B137,'Workers Settings'!$N:$N,1,'Workers Settings'!$H:$H,BH$3)/'Demand Locations'!BJ137)))</f>
        <v/>
      </c>
      <c r="BI137" s="24" t="str">
        <f>IF(OR($B137="",BI$3="",'Demand Locations'!BK137=""),"",IF('Demand Locations'!BK137&lt;COUNTIFS('Workers Settings'!$M:$M,$B137,'Workers Settings'!$N:$N,1,'Workers Settings'!$H:$H,BI$3),"Warning!",IF('Demand Locations'!BK137=0,"",COUNTIFS('Workers Settings'!$M:$M,$B137,'Workers Settings'!$N:$N,1,'Workers Settings'!$H:$H,BI$3)/'Demand Locations'!BK137)))</f>
        <v/>
      </c>
      <c r="BJ137" s="24" t="str">
        <f>IF(OR($B137="",BJ$3="",'Demand Locations'!BL137=""),"",IF('Demand Locations'!BL137&lt;COUNTIFS('Workers Settings'!$M:$M,$B137,'Workers Settings'!$N:$N,1,'Workers Settings'!$H:$H,BJ$3),"Warning!",IF('Demand Locations'!BL137=0,"",COUNTIFS('Workers Settings'!$M:$M,$B137,'Workers Settings'!$N:$N,1,'Workers Settings'!$H:$H,BJ$3)/'Demand Locations'!BL137)))</f>
        <v/>
      </c>
      <c r="BK137" s="24" t="str">
        <f>IF(OR($B137="",BK$3="",'Demand Locations'!BM137=""),"",IF('Demand Locations'!BM137&lt;COUNTIFS('Workers Settings'!$M:$M,$B137,'Workers Settings'!$N:$N,1,'Workers Settings'!$H:$H,BK$3),"Warning!",IF('Demand Locations'!BM137=0,"",COUNTIFS('Workers Settings'!$M:$M,$B137,'Workers Settings'!$N:$N,1,'Workers Settings'!$H:$H,BK$3)/'Demand Locations'!BM137)))</f>
        <v/>
      </c>
      <c r="BL137" s="24" t="str">
        <f>IF(OR($B137="",BL$3="",'Demand Locations'!BN137=""),"",IF('Demand Locations'!BN137&lt;COUNTIFS('Workers Settings'!$M:$M,$B137,'Workers Settings'!$N:$N,1,'Workers Settings'!$H:$H,BL$3),"Warning!",IF('Demand Locations'!BN137=0,"",COUNTIFS('Workers Settings'!$M:$M,$B137,'Workers Settings'!$N:$N,1,'Workers Settings'!$H:$H,BL$3)/'Demand Locations'!BN137)))</f>
        <v/>
      </c>
      <c r="BM137" s="24" t="str">
        <f>IF(OR($B137="",BM$3="",'Demand Locations'!BO137=""),"",IF('Demand Locations'!BO137&lt;COUNTIFS('Workers Settings'!$M:$M,$B137,'Workers Settings'!$N:$N,1,'Workers Settings'!$H:$H,BM$3),"Warning!",IF('Demand Locations'!BO137=0,"",COUNTIFS('Workers Settings'!$M:$M,$B137,'Workers Settings'!$N:$N,1,'Workers Settings'!$H:$H,BM$3)/'Demand Locations'!BO137)))</f>
        <v/>
      </c>
      <c r="BN137" s="24" t="str">
        <f>IF(OR($B137="",BN$3="",'Demand Locations'!BP137=""),"",IF('Demand Locations'!BP137&lt;COUNTIFS('Workers Settings'!$M:$M,$B137,'Workers Settings'!$N:$N,1,'Workers Settings'!$H:$H,BN$3),"Warning!",IF('Demand Locations'!BP137=0,"",COUNTIFS('Workers Settings'!$M:$M,$B137,'Workers Settings'!$N:$N,1,'Workers Settings'!$H:$H,BN$3)/'Demand Locations'!BP137)))</f>
        <v/>
      </c>
      <c r="BO137" s="24" t="str">
        <f>IF(OR($B137="",BO$3="",'Demand Locations'!BQ137=""),"",IF('Demand Locations'!BQ137&lt;COUNTIFS('Workers Settings'!$M:$M,$B137,'Workers Settings'!$N:$N,1,'Workers Settings'!$H:$H,BO$3),"Warning!",IF('Demand Locations'!BQ137=0,"",COUNTIFS('Workers Settings'!$M:$M,$B137,'Workers Settings'!$N:$N,1,'Workers Settings'!$H:$H,BO$3)/'Demand Locations'!BQ137)))</f>
        <v/>
      </c>
      <c r="BP137" s="24" t="str">
        <f>IF(OR($B137="",BP$3="",'Demand Locations'!BR137=""),"",IF('Demand Locations'!BR137&lt;COUNTIFS('Workers Settings'!$M:$M,$B137,'Workers Settings'!$N:$N,1,'Workers Settings'!$H:$H,BP$3),"Warning!",IF('Demand Locations'!BR137=0,"",COUNTIFS('Workers Settings'!$M:$M,$B137,'Workers Settings'!$N:$N,1,'Workers Settings'!$H:$H,BP$3)/'Demand Locations'!BR137)))</f>
        <v/>
      </c>
      <c r="BQ137" s="24" t="str">
        <f>IF(OR($B137="",BQ$3="",'Demand Locations'!BS137=""),"",IF('Demand Locations'!BS137&lt;COUNTIFS('Workers Settings'!$M:$M,$B137,'Workers Settings'!$N:$N,1,'Workers Settings'!$H:$H,BQ$3),"Warning!",IF('Demand Locations'!BS137=0,"",COUNTIFS('Workers Settings'!$M:$M,$B137,'Workers Settings'!$N:$N,1,'Workers Settings'!$H:$H,BQ$3)/'Demand Locations'!BS137)))</f>
        <v/>
      </c>
      <c r="BR137" s="24" t="str">
        <f>IF(OR($B137="",BR$3="",'Demand Locations'!BT137=""),"",IF('Demand Locations'!BT137&lt;COUNTIFS('Workers Settings'!$M:$M,$B137,'Workers Settings'!$N:$N,1,'Workers Settings'!$H:$H,BR$3),"Warning!",IF('Demand Locations'!BT137=0,"",COUNTIFS('Workers Settings'!$M:$M,$B137,'Workers Settings'!$N:$N,1,'Workers Settings'!$H:$H,BR$3)/'Demand Locations'!BT137)))</f>
        <v/>
      </c>
      <c r="BS137" s="24" t="str">
        <f>IF(OR($B137="",BS$3="",'Demand Locations'!BU137=""),"",IF('Demand Locations'!BU137&lt;COUNTIFS('Workers Settings'!$M:$M,$B137,'Workers Settings'!$N:$N,1,'Workers Settings'!$H:$H,BS$3),"Warning!",IF('Demand Locations'!BU137=0,"",COUNTIFS('Workers Settings'!$M:$M,$B137,'Workers Settings'!$N:$N,1,'Workers Settings'!$H:$H,BS$3)/'Demand Locations'!BU137)))</f>
        <v/>
      </c>
      <c r="BT137" s="24" t="str">
        <f>IF(OR($B137="",BT$3="",'Demand Locations'!BV137=""),"",IF('Demand Locations'!BV137&lt;COUNTIFS('Workers Settings'!$M:$M,$B137,'Workers Settings'!$N:$N,1,'Workers Settings'!$H:$H,BT$3),"Warning!",IF('Demand Locations'!BV137=0,"",COUNTIFS('Workers Settings'!$M:$M,$B137,'Workers Settings'!$N:$N,1,'Workers Settings'!$H:$H,BT$3)/'Demand Locations'!BV137)))</f>
        <v/>
      </c>
      <c r="BU137" s="24" t="str">
        <f>IF(OR($B137="",BU$3="",'Demand Locations'!BW137=""),"",IF('Demand Locations'!BW137&lt;COUNTIFS('Workers Settings'!$M:$M,$B137,'Workers Settings'!$N:$N,1,'Workers Settings'!$H:$H,BU$3),"Warning!",IF('Demand Locations'!BW137=0,"",COUNTIFS('Workers Settings'!$M:$M,$B137,'Workers Settings'!$N:$N,1,'Workers Settings'!$H:$H,BU$3)/'Demand Locations'!BW137)))</f>
        <v/>
      </c>
      <c r="BV137" s="24" t="str">
        <f>IF(OR($B137="",BV$3="",'Demand Locations'!BX137=""),"",IF('Demand Locations'!BX137&lt;COUNTIFS('Workers Settings'!$M:$M,$B137,'Workers Settings'!$N:$N,1,'Workers Settings'!$H:$H,BV$3),"Warning!",IF('Demand Locations'!BX137=0,"",COUNTIFS('Workers Settings'!$M:$M,$B137,'Workers Settings'!$N:$N,1,'Workers Settings'!$H:$H,BV$3)/'Demand Locations'!BX137)))</f>
        <v/>
      </c>
      <c r="BW137" s="24" t="str">
        <f>IF(OR($B137="",BW$3="",'Demand Locations'!BY137=""),"",IF('Demand Locations'!BY137&lt;COUNTIFS('Workers Settings'!$M:$M,$B137,'Workers Settings'!$N:$N,1,'Workers Settings'!$H:$H,BW$3),"Warning!",IF('Demand Locations'!BY137=0,"",COUNTIFS('Workers Settings'!$M:$M,$B137,'Workers Settings'!$N:$N,1,'Workers Settings'!$H:$H,BW$3)/'Demand Locations'!BY137)))</f>
        <v/>
      </c>
      <c r="BX137" s="24" t="str">
        <f>IF(OR($B137="",BX$3="",'Demand Locations'!BZ137=""),"",IF('Demand Locations'!BZ137&lt;COUNTIFS('Workers Settings'!$M:$M,$B137,'Workers Settings'!$N:$N,1,'Workers Settings'!$H:$H,BX$3),"Warning!",IF('Demand Locations'!BZ137=0,"",COUNTIFS('Workers Settings'!$M:$M,$B137,'Workers Settings'!$N:$N,1,'Workers Settings'!$H:$H,BX$3)/'Demand Locations'!BZ137)))</f>
        <v/>
      </c>
      <c r="BY137" s="24" t="str">
        <f>IF(OR($B137="",BY$3="",'Demand Locations'!CA137=""),"",IF('Demand Locations'!CA137&lt;COUNTIFS('Workers Settings'!$M:$M,$B137,'Workers Settings'!$N:$N,1,'Workers Settings'!$H:$H,BY$3),"Warning!",IF('Demand Locations'!CA137=0,"",COUNTIFS('Workers Settings'!$M:$M,$B137,'Workers Settings'!$N:$N,1,'Workers Settings'!$H:$H,BY$3)/'Demand Locations'!CA137)))</f>
        <v/>
      </c>
      <c r="BZ137" s="24" t="str">
        <f>IF(OR($B137="",BZ$3="",'Demand Locations'!CB137=""),"",IF('Demand Locations'!CB137&lt;COUNTIFS('Workers Settings'!$M:$M,$B137,'Workers Settings'!$N:$N,1,'Workers Settings'!$H:$H,BZ$3),"Warning!",IF('Demand Locations'!CB137=0,"",COUNTIFS('Workers Settings'!$M:$M,$B137,'Workers Settings'!$N:$N,1,'Workers Settings'!$H:$H,BZ$3)/'Demand Locations'!CB137)))</f>
        <v/>
      </c>
      <c r="CA137" s="24" t="str">
        <f>IF(OR($B137="",CA$3="",'Demand Locations'!CC137=""),"",IF('Demand Locations'!CC137&lt;COUNTIFS('Workers Settings'!$M:$M,$B137,'Workers Settings'!$N:$N,1,'Workers Settings'!$H:$H,CA$3),"Warning!",IF('Demand Locations'!CC137=0,"",COUNTIFS('Workers Settings'!$M:$M,$B137,'Workers Settings'!$N:$N,1,'Workers Settings'!$H:$H,CA$3)/'Demand Locations'!CC137)))</f>
        <v/>
      </c>
      <c r="CB137" s="24" t="str">
        <f>IF(OR($B137="",CB$3="",'Demand Locations'!CD137=""),"",IF('Demand Locations'!CD137&lt;COUNTIFS('Workers Settings'!$M:$M,$B137,'Workers Settings'!$N:$N,1,'Workers Settings'!$H:$H,CB$3),"Warning!",IF('Demand Locations'!CD137=0,"",COUNTIFS('Workers Settings'!$M:$M,$B137,'Workers Settings'!$N:$N,1,'Workers Settings'!$H:$H,CB$3)/'Demand Locations'!CD137)))</f>
        <v/>
      </c>
      <c r="CC137" s="24" t="str">
        <f>IF(OR($B137="",CC$3="",'Demand Locations'!CE137=""),"",IF('Demand Locations'!CE137&lt;COUNTIFS('Workers Settings'!$M:$M,$B137,'Workers Settings'!$N:$N,1,'Workers Settings'!$H:$H,CC$3),"Warning!",IF('Demand Locations'!CE137=0,"",COUNTIFS('Workers Settings'!$M:$M,$B137,'Workers Settings'!$N:$N,1,'Workers Settings'!$H:$H,CC$3)/'Demand Locations'!CE137)))</f>
        <v/>
      </c>
      <c r="CD137" s="24" t="str">
        <f>IF(OR($B137="",CD$3="",'Demand Locations'!CF137=""),"",IF('Demand Locations'!CF137&lt;COUNTIFS('Workers Settings'!$M:$M,$B137,'Workers Settings'!$N:$N,1,'Workers Settings'!$H:$H,CD$3),"Warning!",IF('Demand Locations'!CF137=0,"",COUNTIFS('Workers Settings'!$M:$M,$B137,'Workers Settings'!$N:$N,1,'Workers Settings'!$H:$H,CD$3)/'Demand Locations'!CF137)))</f>
        <v/>
      </c>
      <c r="CE137" s="24" t="str">
        <f>IF(OR($B137="",CE$3="",'Demand Locations'!CG137=""),"",IF('Demand Locations'!CG137&lt;COUNTIFS('Workers Settings'!$M:$M,$B137,'Workers Settings'!$N:$N,1,'Workers Settings'!$H:$H,CE$3),"Warning!",IF('Demand Locations'!CG137=0,"",COUNTIFS('Workers Settings'!$M:$M,$B137,'Workers Settings'!$N:$N,1,'Workers Settings'!$H:$H,CE$3)/'Demand Locations'!CG137)))</f>
        <v/>
      </c>
      <c r="CF137" s="24" t="str">
        <f>IF(OR($B137="",CF$3="",'Demand Locations'!CH137=""),"",IF('Demand Locations'!CH137&lt;COUNTIFS('Workers Settings'!$M:$M,$B137,'Workers Settings'!$N:$N,1,'Workers Settings'!$H:$H,CF$3),"Warning!",IF('Demand Locations'!CH137=0,"",COUNTIFS('Workers Settings'!$M:$M,$B137,'Workers Settings'!$N:$N,1,'Workers Settings'!$H:$H,CF$3)/'Demand Locations'!CH137)))</f>
        <v/>
      </c>
      <c r="CG137" s="24" t="str">
        <f>IF(OR($B137="",CG$3="",'Demand Locations'!CI137=""),"",IF('Demand Locations'!CI137&lt;COUNTIFS('Workers Settings'!$M:$M,$B137,'Workers Settings'!$N:$N,1,'Workers Settings'!$H:$H,CG$3),"Warning!",IF('Demand Locations'!CI137=0,"",COUNTIFS('Workers Settings'!$M:$M,$B137,'Workers Settings'!$N:$N,1,'Workers Settings'!$H:$H,CG$3)/'Demand Locations'!CI137)))</f>
        <v/>
      </c>
      <c r="CH137" s="24" t="str">
        <f>IF(OR($B137="",CH$3="",'Demand Locations'!CJ137=""),"",IF('Demand Locations'!CJ137&lt;COUNTIFS('Workers Settings'!$M:$M,$B137,'Workers Settings'!$N:$N,1,'Workers Settings'!$H:$H,CH$3),"Warning!",IF('Demand Locations'!CJ137=0,"",COUNTIFS('Workers Settings'!$M:$M,$B137,'Workers Settings'!$N:$N,1,'Workers Settings'!$H:$H,CH$3)/'Demand Locations'!CJ137)))</f>
        <v/>
      </c>
      <c r="CI137" s="24" t="str">
        <f>IF(OR($B137="",CI$3="",'Demand Locations'!CK137=""),"",IF('Demand Locations'!CK137&lt;COUNTIFS('Workers Settings'!$M:$M,$B137,'Workers Settings'!$N:$N,1,'Workers Settings'!$H:$H,CI$3),"Warning!",IF('Demand Locations'!CK137=0,"",COUNTIFS('Workers Settings'!$M:$M,$B137,'Workers Settings'!$N:$N,1,'Workers Settings'!$H:$H,CI$3)/'Demand Locations'!CK137)))</f>
        <v/>
      </c>
      <c r="CJ137" s="24" t="str">
        <f>IF(OR($B137="",CJ$3="",'Demand Locations'!CL137=""),"",IF('Demand Locations'!CL137&lt;COUNTIFS('Workers Settings'!$M:$M,$B137,'Workers Settings'!$N:$N,1,'Workers Settings'!$H:$H,CJ$3),"Warning!",IF('Demand Locations'!CL137=0,"",COUNTIFS('Workers Settings'!$M:$M,$B137,'Workers Settings'!$N:$N,1,'Workers Settings'!$H:$H,CJ$3)/'Demand Locations'!CL137)))</f>
        <v/>
      </c>
      <c r="CK137" s="24" t="str">
        <f>IF(OR($B137="",CK$3="",'Demand Locations'!CM137=""),"",IF('Demand Locations'!CM137&lt;COUNTIFS('Workers Settings'!$M:$M,$B137,'Workers Settings'!$N:$N,1,'Workers Settings'!$H:$H,CK$3),"Warning!",IF('Demand Locations'!CM137=0,"",COUNTIFS('Workers Settings'!$M:$M,$B137,'Workers Settings'!$N:$N,1,'Workers Settings'!$H:$H,CK$3)/'Demand Locations'!CM137)))</f>
        <v/>
      </c>
      <c r="CL137" s="24" t="str">
        <f>IF(OR($B137="",CL$3="",'Demand Locations'!CN137=""),"",IF('Demand Locations'!CN137&lt;COUNTIFS('Workers Settings'!$M:$M,$B137,'Workers Settings'!$N:$N,1,'Workers Settings'!$H:$H,CL$3),"Warning!",IF('Demand Locations'!CN137=0,"",COUNTIFS('Workers Settings'!$M:$M,$B137,'Workers Settings'!$N:$N,1,'Workers Settings'!$H:$H,CL$3)/'Demand Locations'!CN137)))</f>
        <v/>
      </c>
      <c r="CM137" s="24" t="str">
        <f>IF(OR($B137="",CM$3="",'Demand Locations'!CO137=""),"",IF('Demand Locations'!CO137&lt;COUNTIFS('Workers Settings'!$M:$M,$B137,'Workers Settings'!$N:$N,1,'Workers Settings'!$H:$H,CM$3),"Warning!",IF('Demand Locations'!CO137=0,"",COUNTIFS('Workers Settings'!$M:$M,$B137,'Workers Settings'!$N:$N,1,'Workers Settings'!$H:$H,CM$3)/'Demand Locations'!CO137)))</f>
        <v/>
      </c>
      <c r="CN137" s="24" t="str">
        <f>IF(OR($B137="",CN$3="",'Demand Locations'!CP137=""),"",IF('Demand Locations'!CP137&lt;COUNTIFS('Workers Settings'!$M:$M,$B137,'Workers Settings'!$N:$N,1,'Workers Settings'!$H:$H,CN$3),"Warning!",IF('Demand Locations'!CP137=0,"",COUNTIFS('Workers Settings'!$M:$M,$B137,'Workers Settings'!$N:$N,1,'Workers Settings'!$H:$H,CN$3)/'Demand Locations'!CP137)))</f>
        <v/>
      </c>
      <c r="CO137" s="24" t="str">
        <f>IF(OR($B137="",CO$3="",'Demand Locations'!CQ137=""),"",IF('Demand Locations'!CQ137&lt;COUNTIFS('Workers Settings'!$M:$M,$B137,'Workers Settings'!$N:$N,1,'Workers Settings'!$H:$H,CO$3),"Warning!",IF('Demand Locations'!CQ137=0,"",COUNTIFS('Workers Settings'!$M:$M,$B137,'Workers Settings'!$N:$N,1,'Workers Settings'!$H:$H,CO$3)/'Demand Locations'!CQ137)))</f>
        <v/>
      </c>
      <c r="CP137" s="24" t="str">
        <f>IF(OR($B137="",CP$3="",'Demand Locations'!CR137=""),"",IF('Demand Locations'!CR137&lt;COUNTIFS('Workers Settings'!$M:$M,$B137,'Workers Settings'!$N:$N,1,'Workers Settings'!$H:$H,CP$3),"Warning!",IF('Demand Locations'!CR137=0,"",COUNTIFS('Workers Settings'!$M:$M,$B137,'Workers Settings'!$N:$N,1,'Workers Settings'!$H:$H,CP$3)/'Demand Locations'!CR137)))</f>
        <v/>
      </c>
      <c r="CQ137" s="24" t="str">
        <f>IF(OR($B137="",CQ$3="",'Demand Locations'!CS137=""),"",IF('Demand Locations'!CS137&lt;COUNTIFS('Workers Settings'!$M:$M,$B137,'Workers Settings'!$N:$N,1,'Workers Settings'!$H:$H,CQ$3),"Warning!",IF('Demand Locations'!CS137=0,"",COUNTIFS('Workers Settings'!$M:$M,$B137,'Workers Settings'!$N:$N,1,'Workers Settings'!$H:$H,CQ$3)/'Demand Locations'!CS137)))</f>
        <v/>
      </c>
      <c r="CR137" s="24" t="str">
        <f>IF(OR($B137="",CR$3="",'Demand Locations'!CT137=""),"",IF('Demand Locations'!CT137&lt;COUNTIFS('Workers Settings'!$M:$M,$B137,'Workers Settings'!$N:$N,1,'Workers Settings'!$H:$H,CR$3),"Warning!",IF('Demand Locations'!CT137=0,"",COUNTIFS('Workers Settings'!$M:$M,$B137,'Workers Settings'!$N:$N,1,'Workers Settings'!$H:$H,CR$3)/'Demand Locations'!CT137)))</f>
        <v/>
      </c>
      <c r="CS137" s="24" t="str">
        <f>IF(OR($B137="",CS$3="",'Demand Locations'!CU137=""),"",IF('Demand Locations'!CU137&lt;COUNTIFS('Workers Settings'!$M:$M,$B137,'Workers Settings'!$N:$N,1,'Workers Settings'!$H:$H,CS$3),"Warning!",IF('Demand Locations'!CU137=0,"",COUNTIFS('Workers Settings'!$M:$M,$B137,'Workers Settings'!$N:$N,1,'Workers Settings'!$H:$H,CS$3)/'Demand Locations'!CU137)))</f>
        <v/>
      </c>
      <c r="CT137" s="24" t="str">
        <f>IF(OR($B137="",CT$3="",'Demand Locations'!CV137=""),"",IF('Demand Locations'!CV137&lt;COUNTIFS('Workers Settings'!$M:$M,$B137,'Workers Settings'!$N:$N,1,'Workers Settings'!$H:$H,CT$3),"Warning!",IF('Demand Locations'!CV137=0,"",COUNTIFS('Workers Settings'!$M:$M,$B137,'Workers Settings'!$N:$N,1,'Workers Settings'!$H:$H,CT$3)/'Demand Locations'!CV137)))</f>
        <v/>
      </c>
      <c r="CU137" s="24" t="str">
        <f>IF(OR($B137="",CU$3="",'Demand Locations'!CW137=""),"",IF('Demand Locations'!CW137&lt;COUNTIFS('Workers Settings'!$M:$M,$B137,'Workers Settings'!$N:$N,1,'Workers Settings'!$H:$H,CU$3),"Warning!",IF('Demand Locations'!CW137=0,"",COUNTIFS('Workers Settings'!$M:$M,$B137,'Workers Settings'!$N:$N,1,'Workers Settings'!$H:$H,CU$3)/'Demand Locations'!CW137)))</f>
        <v/>
      </c>
      <c r="CV137" s="24" t="str">
        <f>IF(OR($B137="",CV$3="",'Demand Locations'!CX137=""),"",IF('Demand Locations'!CX137&lt;COUNTIFS('Workers Settings'!$M:$M,$B137,'Workers Settings'!$N:$N,1,'Workers Settings'!$H:$H,CV$3),"Warning!",IF('Demand Locations'!CX137=0,"",COUNTIFS('Workers Settings'!$M:$M,$B137,'Workers Settings'!$N:$N,1,'Workers Settings'!$H:$H,CV$3)/'Demand Locations'!CX137)))</f>
        <v/>
      </c>
      <c r="CW137" s="24" t="str">
        <f>IF(OR($B137="",CW$3="",'Demand Locations'!CY137=""),"",IF('Demand Locations'!CY137&lt;COUNTIFS('Workers Settings'!$M:$M,$B137,'Workers Settings'!$N:$N,1,'Workers Settings'!$H:$H,CW$3),"Warning!",IF('Demand Locations'!CY137=0,"",COUNTIFS('Workers Settings'!$M:$M,$B137,'Workers Settings'!$N:$N,1,'Workers Settings'!$H:$H,CW$3)/'Demand Locations'!CY137)))</f>
        <v/>
      </c>
      <c r="CX137" s="24" t="str">
        <f>IF(OR($B137="",CX$3="",'Demand Locations'!CZ137=""),"",IF('Demand Locations'!CZ137&lt;COUNTIFS('Workers Settings'!$M:$M,$B137,'Workers Settings'!$N:$N,1,'Workers Settings'!$H:$H,CX$3),"Warning!",IF('Demand Locations'!CZ137=0,"",COUNTIFS('Workers Settings'!$M:$M,$B137,'Workers Settings'!$N:$N,1,'Workers Settings'!$H:$H,CX$3)/'Demand Locations'!CZ137)))</f>
        <v/>
      </c>
      <c r="CY137" s="24" t="str">
        <f>IF(OR($B137="",CY$3="",'Demand Locations'!DA137=""),"",IF('Demand Locations'!DA137&lt;COUNTIFS('Workers Settings'!$M:$M,$B137,'Workers Settings'!$N:$N,1,'Workers Settings'!$H:$H,CY$3),"Warning!",IF('Demand Locations'!DA137=0,"",COUNTIFS('Workers Settings'!$M:$M,$B137,'Workers Settings'!$N:$N,1,'Workers Settings'!$H:$H,CY$3)/'Demand Locations'!DA137)))</f>
        <v/>
      </c>
      <c r="CZ137" s="24" t="str">
        <f>IF(OR($B137="",CZ$3="",'Demand Locations'!DB137=""),"",IF('Demand Locations'!DB137&lt;COUNTIFS('Workers Settings'!$M:$M,$B137,'Workers Settings'!$N:$N,1,'Workers Settings'!$H:$H,CZ$3),"Warning!",IF('Demand Locations'!DB137=0,"",COUNTIFS('Workers Settings'!$M:$M,$B137,'Workers Settings'!$N:$N,1,'Workers Settings'!$H:$H,CZ$3)/'Demand Locations'!DB137)))</f>
        <v/>
      </c>
    </row>
    <row r="138" spans="1:104" x14ac:dyDescent="0.25">
      <c r="A138" s="7">
        <f t="shared" si="2"/>
        <v>134</v>
      </c>
      <c r="B138" s="7" t="str">
        <f>IF('Demand Locations'!B138&lt;&gt;"",'Demand Locations'!B138,"")</f>
        <v/>
      </c>
      <c r="C138" s="29" t="str">
        <f>IF(B138="","",SUMIFS('Workers Assignments'!Z:Z,'Workers Settings'!M:M,B138,'Workers Settings'!N:N,1))</f>
        <v/>
      </c>
      <c r="D138" s="24" t="str">
        <f>IF(OR(B138="",'Demand Locations'!E138=""),"",IF('Demand Locations'!E138&lt;C138,"Warning!",IF('Demand Locations'!E138=0,"",C138/'Demand Locations'!E138)))</f>
        <v/>
      </c>
      <c r="E138" s="44" t="str">
        <f>IF(OR($B138="",E$3="",'Demand Locations'!G138=""),"",IF('Demand Locations'!G138&lt;COUNTIFS('Workers Settings'!$M:$M,$B138,'Workers Settings'!$N:$N,1,'Workers Settings'!$H:$H,E$3),"Warning!",IF('Demand Locations'!G138=0,"",COUNTIFS('Workers Settings'!$M:$M,$B138,'Workers Settings'!$N:$N,1,'Workers Settings'!$H:$H,E$3)/'Demand Locations'!G138)))</f>
        <v/>
      </c>
      <c r="F138" s="24" t="str">
        <f>IF(OR($B138="",F$3="",'Demand Locations'!H138=""),"",IF('Demand Locations'!H138&lt;COUNTIFS('Workers Settings'!$M:$M,$B138,'Workers Settings'!$N:$N,1,'Workers Settings'!$H:$H,F$3),"Warning!",IF('Demand Locations'!H138=0,"",COUNTIFS('Workers Settings'!$M:$M,$B138,'Workers Settings'!$N:$N,1,'Workers Settings'!$H:$H,F$3)/'Demand Locations'!H138)))</f>
        <v/>
      </c>
      <c r="G138" s="24" t="str">
        <f>IF(OR($B138="",G$3="",'Demand Locations'!I138=""),"",IF('Demand Locations'!I138&lt;COUNTIFS('Workers Settings'!$M:$M,$B138,'Workers Settings'!$N:$N,1,'Workers Settings'!$H:$H,G$3),"Warning!",IF('Demand Locations'!I138=0,"",COUNTIFS('Workers Settings'!$M:$M,$B138,'Workers Settings'!$N:$N,1,'Workers Settings'!$H:$H,G$3)/'Demand Locations'!I138)))</f>
        <v/>
      </c>
      <c r="H138" s="24" t="str">
        <f>IF(OR($B138="",H$3="",'Demand Locations'!J138=""),"",IF('Demand Locations'!J138&lt;COUNTIFS('Workers Settings'!$M:$M,$B138,'Workers Settings'!$N:$N,1,'Workers Settings'!$H:$H,H$3),"Warning!",IF('Demand Locations'!J138=0,"",COUNTIFS('Workers Settings'!$M:$M,$B138,'Workers Settings'!$N:$N,1,'Workers Settings'!$H:$H,H$3)/'Demand Locations'!J138)))</f>
        <v/>
      </c>
      <c r="I138" s="24" t="str">
        <f>IF(OR($B138="",I$3="",'Demand Locations'!K138=""),"",IF('Demand Locations'!K138&lt;COUNTIFS('Workers Settings'!$M:$M,$B138,'Workers Settings'!$N:$N,1,'Workers Settings'!$H:$H,I$3),"Warning!",IF('Demand Locations'!K138=0,"",COUNTIFS('Workers Settings'!$M:$M,$B138,'Workers Settings'!$N:$N,1,'Workers Settings'!$H:$H,I$3)/'Demand Locations'!K138)))</f>
        <v/>
      </c>
      <c r="J138" s="24" t="str">
        <f>IF(OR($B138="",J$3="",'Demand Locations'!L138=""),"",IF('Demand Locations'!L138&lt;COUNTIFS('Workers Settings'!$M:$M,$B138,'Workers Settings'!$N:$N,1,'Workers Settings'!$H:$H,J$3),"Warning!",IF('Demand Locations'!L138=0,"",COUNTIFS('Workers Settings'!$M:$M,$B138,'Workers Settings'!$N:$N,1,'Workers Settings'!$H:$H,J$3)/'Demand Locations'!L138)))</f>
        <v/>
      </c>
      <c r="K138" s="24" t="str">
        <f>IF(OR($B138="",K$3="",'Demand Locations'!M138=""),"",IF('Demand Locations'!M138&lt;COUNTIFS('Workers Settings'!$M:$M,$B138,'Workers Settings'!$N:$N,1,'Workers Settings'!$H:$H,K$3),"Warning!",IF('Demand Locations'!M138=0,"",COUNTIFS('Workers Settings'!$M:$M,$B138,'Workers Settings'!$N:$N,1,'Workers Settings'!$H:$H,K$3)/'Demand Locations'!M138)))</f>
        <v/>
      </c>
      <c r="L138" s="24" t="str">
        <f>IF(OR($B138="",L$3="",'Demand Locations'!N138=""),"",IF('Demand Locations'!N138&lt;COUNTIFS('Workers Settings'!$M:$M,$B138,'Workers Settings'!$N:$N,1,'Workers Settings'!$H:$H,L$3),"Warning!",IF('Demand Locations'!N138=0,"",COUNTIFS('Workers Settings'!$M:$M,$B138,'Workers Settings'!$N:$N,1,'Workers Settings'!$H:$H,L$3)/'Demand Locations'!N138)))</f>
        <v/>
      </c>
      <c r="M138" s="24" t="str">
        <f>IF(OR($B138="",M$3="",'Demand Locations'!O138=""),"",IF('Demand Locations'!O138&lt;COUNTIFS('Workers Settings'!$M:$M,$B138,'Workers Settings'!$N:$N,1,'Workers Settings'!$H:$H,M$3),"Warning!",IF('Demand Locations'!O138=0,"",COUNTIFS('Workers Settings'!$M:$M,$B138,'Workers Settings'!$N:$N,1,'Workers Settings'!$H:$H,M$3)/'Demand Locations'!O138)))</f>
        <v/>
      </c>
      <c r="N138" s="24" t="str">
        <f>IF(OR($B138="",N$3="",'Demand Locations'!P138=""),"",IF('Demand Locations'!P138&lt;COUNTIFS('Workers Settings'!$M:$M,$B138,'Workers Settings'!$N:$N,1,'Workers Settings'!$H:$H,N$3),"Warning!",IF('Demand Locations'!P138=0,"",COUNTIFS('Workers Settings'!$M:$M,$B138,'Workers Settings'!$N:$N,1,'Workers Settings'!$H:$H,N$3)/'Demand Locations'!P138)))</f>
        <v/>
      </c>
      <c r="O138" s="24" t="str">
        <f>IF(OR($B138="",O$3="",'Demand Locations'!Q138=""),"",IF('Demand Locations'!Q138&lt;COUNTIFS('Workers Settings'!$M:$M,$B138,'Workers Settings'!$N:$N,1,'Workers Settings'!$H:$H,O$3),"Warning!",IF('Demand Locations'!Q138=0,"",COUNTIFS('Workers Settings'!$M:$M,$B138,'Workers Settings'!$N:$N,1,'Workers Settings'!$H:$H,O$3)/'Demand Locations'!Q138)))</f>
        <v/>
      </c>
      <c r="P138" s="24" t="str">
        <f>IF(OR($B138="",P$3="",'Demand Locations'!R138=""),"",IF('Demand Locations'!R138&lt;COUNTIFS('Workers Settings'!$M:$M,$B138,'Workers Settings'!$N:$N,1,'Workers Settings'!$H:$H,P$3),"Warning!",IF('Demand Locations'!R138=0,"",COUNTIFS('Workers Settings'!$M:$M,$B138,'Workers Settings'!$N:$N,1,'Workers Settings'!$H:$H,P$3)/'Demand Locations'!R138)))</f>
        <v/>
      </c>
      <c r="Q138" s="24" t="str">
        <f>IF(OR($B138="",Q$3="",'Demand Locations'!S138=""),"",IF('Demand Locations'!S138&lt;COUNTIFS('Workers Settings'!$M:$M,$B138,'Workers Settings'!$N:$N,1,'Workers Settings'!$H:$H,Q$3),"Warning!",IF('Demand Locations'!S138=0,"",COUNTIFS('Workers Settings'!$M:$M,$B138,'Workers Settings'!$N:$N,1,'Workers Settings'!$H:$H,Q$3)/'Demand Locations'!S138)))</f>
        <v/>
      </c>
      <c r="R138" s="24" t="str">
        <f>IF(OR($B138="",R$3="",'Demand Locations'!T138=""),"",IF('Demand Locations'!T138&lt;COUNTIFS('Workers Settings'!$M:$M,$B138,'Workers Settings'!$N:$N,1,'Workers Settings'!$H:$H,R$3),"Warning!",IF('Demand Locations'!T138=0,"",COUNTIFS('Workers Settings'!$M:$M,$B138,'Workers Settings'!$N:$N,1,'Workers Settings'!$H:$H,R$3)/'Demand Locations'!T138)))</f>
        <v/>
      </c>
      <c r="S138" s="24" t="str">
        <f>IF(OR($B138="",S$3="",'Demand Locations'!U138=""),"",IF('Demand Locations'!U138&lt;COUNTIFS('Workers Settings'!$M:$M,$B138,'Workers Settings'!$N:$N,1,'Workers Settings'!$H:$H,S$3),"Warning!",IF('Demand Locations'!U138=0,"",COUNTIFS('Workers Settings'!$M:$M,$B138,'Workers Settings'!$N:$N,1,'Workers Settings'!$H:$H,S$3)/'Demand Locations'!U138)))</f>
        <v/>
      </c>
      <c r="T138" s="24" t="str">
        <f>IF(OR($B138="",T$3="",'Demand Locations'!V138=""),"",IF('Demand Locations'!V138&lt;COUNTIFS('Workers Settings'!$M:$M,$B138,'Workers Settings'!$N:$N,1,'Workers Settings'!$H:$H,T$3),"Warning!",IF('Demand Locations'!V138=0,"",COUNTIFS('Workers Settings'!$M:$M,$B138,'Workers Settings'!$N:$N,1,'Workers Settings'!$H:$H,T$3)/'Demand Locations'!V138)))</f>
        <v/>
      </c>
      <c r="U138" s="24" t="str">
        <f>IF(OR($B138="",U$3="",'Demand Locations'!W138=""),"",IF('Demand Locations'!W138&lt;COUNTIFS('Workers Settings'!$M:$M,$B138,'Workers Settings'!$N:$N,1,'Workers Settings'!$H:$H,U$3),"Warning!",IF('Demand Locations'!W138=0,"",COUNTIFS('Workers Settings'!$M:$M,$B138,'Workers Settings'!$N:$N,1,'Workers Settings'!$H:$H,U$3)/'Demand Locations'!W138)))</f>
        <v/>
      </c>
      <c r="V138" s="24" t="str">
        <f>IF(OR($B138="",V$3="",'Demand Locations'!X138=""),"",IF('Demand Locations'!X138&lt;COUNTIFS('Workers Settings'!$M:$M,$B138,'Workers Settings'!$N:$N,1,'Workers Settings'!$H:$H,V$3),"Warning!",IF('Demand Locations'!X138=0,"",COUNTIFS('Workers Settings'!$M:$M,$B138,'Workers Settings'!$N:$N,1,'Workers Settings'!$H:$H,V$3)/'Demand Locations'!X138)))</f>
        <v/>
      </c>
      <c r="W138" s="24" t="str">
        <f>IF(OR($B138="",W$3="",'Demand Locations'!Y138=""),"",IF('Demand Locations'!Y138&lt;COUNTIFS('Workers Settings'!$M:$M,$B138,'Workers Settings'!$N:$N,1,'Workers Settings'!$H:$H,W$3),"Warning!",IF('Demand Locations'!Y138=0,"",COUNTIFS('Workers Settings'!$M:$M,$B138,'Workers Settings'!$N:$N,1,'Workers Settings'!$H:$H,W$3)/'Demand Locations'!Y138)))</f>
        <v/>
      </c>
      <c r="X138" s="24" t="str">
        <f>IF(OR($B138="",X$3="",'Demand Locations'!Z138=""),"",IF('Demand Locations'!Z138&lt;COUNTIFS('Workers Settings'!$M:$M,$B138,'Workers Settings'!$N:$N,1,'Workers Settings'!$H:$H,X$3),"Warning!",IF('Demand Locations'!Z138=0,"",COUNTIFS('Workers Settings'!$M:$M,$B138,'Workers Settings'!$N:$N,1,'Workers Settings'!$H:$H,X$3)/'Demand Locations'!Z138)))</f>
        <v/>
      </c>
      <c r="Y138" s="24" t="str">
        <f>IF(OR($B138="",Y$3="",'Demand Locations'!AA138=""),"",IF('Demand Locations'!AA138&lt;COUNTIFS('Workers Settings'!$M:$M,$B138,'Workers Settings'!$N:$N,1,'Workers Settings'!$H:$H,Y$3),"Warning!",IF('Demand Locations'!AA138=0,"",COUNTIFS('Workers Settings'!$M:$M,$B138,'Workers Settings'!$N:$N,1,'Workers Settings'!$H:$H,Y$3)/'Demand Locations'!AA138)))</f>
        <v/>
      </c>
      <c r="Z138" s="24" t="str">
        <f>IF(OR($B138="",Z$3="",'Demand Locations'!AB138=""),"",IF('Demand Locations'!AB138&lt;COUNTIFS('Workers Settings'!$M:$M,$B138,'Workers Settings'!$N:$N,1,'Workers Settings'!$H:$H,Z$3),"Warning!",IF('Demand Locations'!AB138=0,"",COUNTIFS('Workers Settings'!$M:$M,$B138,'Workers Settings'!$N:$N,1,'Workers Settings'!$H:$H,Z$3)/'Demand Locations'!AB138)))</f>
        <v/>
      </c>
      <c r="AA138" s="24" t="str">
        <f>IF(OR($B138="",AA$3="",'Demand Locations'!AC138=""),"",IF('Demand Locations'!AC138&lt;COUNTIFS('Workers Settings'!$M:$M,$B138,'Workers Settings'!$N:$N,1,'Workers Settings'!$H:$H,AA$3),"Warning!",IF('Demand Locations'!AC138=0,"",COUNTIFS('Workers Settings'!$M:$M,$B138,'Workers Settings'!$N:$N,1,'Workers Settings'!$H:$H,AA$3)/'Demand Locations'!AC138)))</f>
        <v/>
      </c>
      <c r="AB138" s="24" t="str">
        <f>IF(OR($B138="",AB$3="",'Demand Locations'!AD138=""),"",IF('Demand Locations'!AD138&lt;COUNTIFS('Workers Settings'!$M:$M,$B138,'Workers Settings'!$N:$N,1,'Workers Settings'!$H:$H,AB$3),"Warning!",IF('Demand Locations'!AD138=0,"",COUNTIFS('Workers Settings'!$M:$M,$B138,'Workers Settings'!$N:$N,1,'Workers Settings'!$H:$H,AB$3)/'Demand Locations'!AD138)))</f>
        <v/>
      </c>
      <c r="AC138" s="24" t="str">
        <f>IF(OR($B138="",AC$3="",'Demand Locations'!AE138=""),"",IF('Demand Locations'!AE138&lt;COUNTIFS('Workers Settings'!$M:$M,$B138,'Workers Settings'!$N:$N,1,'Workers Settings'!$H:$H,AC$3),"Warning!",IF('Demand Locations'!AE138=0,"",COUNTIFS('Workers Settings'!$M:$M,$B138,'Workers Settings'!$N:$N,1,'Workers Settings'!$H:$H,AC$3)/'Demand Locations'!AE138)))</f>
        <v/>
      </c>
      <c r="AD138" s="24" t="str">
        <f>IF(OR($B138="",AD$3="",'Demand Locations'!AF138=""),"",IF('Demand Locations'!AF138&lt;COUNTIFS('Workers Settings'!$M:$M,$B138,'Workers Settings'!$N:$N,1,'Workers Settings'!$H:$H,AD$3),"Warning!",IF('Demand Locations'!AF138=0,"",COUNTIFS('Workers Settings'!$M:$M,$B138,'Workers Settings'!$N:$N,1,'Workers Settings'!$H:$H,AD$3)/'Demand Locations'!AF138)))</f>
        <v/>
      </c>
      <c r="AE138" s="24" t="str">
        <f>IF(OR($B138="",AE$3="",'Demand Locations'!AG138=""),"",IF('Demand Locations'!AG138&lt;COUNTIFS('Workers Settings'!$M:$M,$B138,'Workers Settings'!$N:$N,1,'Workers Settings'!$H:$H,AE$3),"Warning!",IF('Demand Locations'!AG138=0,"",COUNTIFS('Workers Settings'!$M:$M,$B138,'Workers Settings'!$N:$N,1,'Workers Settings'!$H:$H,AE$3)/'Demand Locations'!AG138)))</f>
        <v/>
      </c>
      <c r="AF138" s="24" t="str">
        <f>IF(OR($B138="",AF$3="",'Demand Locations'!AH138=""),"",IF('Demand Locations'!AH138&lt;COUNTIFS('Workers Settings'!$M:$M,$B138,'Workers Settings'!$N:$N,1,'Workers Settings'!$H:$H,AF$3),"Warning!",IF('Demand Locations'!AH138=0,"",COUNTIFS('Workers Settings'!$M:$M,$B138,'Workers Settings'!$N:$N,1,'Workers Settings'!$H:$H,AF$3)/'Demand Locations'!AH138)))</f>
        <v/>
      </c>
      <c r="AG138" s="24" t="str">
        <f>IF(OR($B138="",AG$3="",'Demand Locations'!AI138=""),"",IF('Demand Locations'!AI138&lt;COUNTIFS('Workers Settings'!$M:$M,$B138,'Workers Settings'!$N:$N,1,'Workers Settings'!$H:$H,AG$3),"Warning!",IF('Demand Locations'!AI138=0,"",COUNTIFS('Workers Settings'!$M:$M,$B138,'Workers Settings'!$N:$N,1,'Workers Settings'!$H:$H,AG$3)/'Demand Locations'!AI138)))</f>
        <v/>
      </c>
      <c r="AH138" s="24" t="str">
        <f>IF(OR($B138="",AH$3="",'Demand Locations'!AJ138=""),"",IF('Demand Locations'!AJ138&lt;COUNTIFS('Workers Settings'!$M:$M,$B138,'Workers Settings'!$N:$N,1,'Workers Settings'!$H:$H,AH$3),"Warning!",IF('Demand Locations'!AJ138=0,"",COUNTIFS('Workers Settings'!$M:$M,$B138,'Workers Settings'!$N:$N,1,'Workers Settings'!$H:$H,AH$3)/'Demand Locations'!AJ138)))</f>
        <v/>
      </c>
      <c r="AI138" s="24" t="str">
        <f>IF(OR($B138="",AI$3="",'Demand Locations'!AK138=""),"",IF('Demand Locations'!AK138&lt;COUNTIFS('Workers Settings'!$M:$M,$B138,'Workers Settings'!$N:$N,1,'Workers Settings'!$H:$H,AI$3),"Warning!",IF('Demand Locations'!AK138=0,"",COUNTIFS('Workers Settings'!$M:$M,$B138,'Workers Settings'!$N:$N,1,'Workers Settings'!$H:$H,AI$3)/'Demand Locations'!AK138)))</f>
        <v/>
      </c>
      <c r="AJ138" s="24" t="str">
        <f>IF(OR($B138="",AJ$3="",'Demand Locations'!AL138=""),"",IF('Demand Locations'!AL138&lt;COUNTIFS('Workers Settings'!$M:$M,$B138,'Workers Settings'!$N:$N,1,'Workers Settings'!$H:$H,AJ$3),"Warning!",IF('Demand Locations'!AL138=0,"",COUNTIFS('Workers Settings'!$M:$M,$B138,'Workers Settings'!$N:$N,1,'Workers Settings'!$H:$H,AJ$3)/'Demand Locations'!AL138)))</f>
        <v/>
      </c>
      <c r="AK138" s="24" t="str">
        <f>IF(OR($B138="",AK$3="",'Demand Locations'!AM138=""),"",IF('Demand Locations'!AM138&lt;COUNTIFS('Workers Settings'!$M:$M,$B138,'Workers Settings'!$N:$N,1,'Workers Settings'!$H:$H,AK$3),"Warning!",IF('Demand Locations'!AM138=0,"",COUNTIFS('Workers Settings'!$M:$M,$B138,'Workers Settings'!$N:$N,1,'Workers Settings'!$H:$H,AK$3)/'Demand Locations'!AM138)))</f>
        <v/>
      </c>
      <c r="AL138" s="24" t="str">
        <f>IF(OR($B138="",AL$3="",'Demand Locations'!AN138=""),"",IF('Demand Locations'!AN138&lt;COUNTIFS('Workers Settings'!$M:$M,$B138,'Workers Settings'!$N:$N,1,'Workers Settings'!$H:$H,AL$3),"Warning!",IF('Demand Locations'!AN138=0,"",COUNTIFS('Workers Settings'!$M:$M,$B138,'Workers Settings'!$N:$N,1,'Workers Settings'!$H:$H,AL$3)/'Demand Locations'!AN138)))</f>
        <v/>
      </c>
      <c r="AM138" s="24" t="str">
        <f>IF(OR($B138="",AM$3="",'Demand Locations'!AO138=""),"",IF('Demand Locations'!AO138&lt;COUNTIFS('Workers Settings'!$M:$M,$B138,'Workers Settings'!$N:$N,1,'Workers Settings'!$H:$H,AM$3),"Warning!",IF('Demand Locations'!AO138=0,"",COUNTIFS('Workers Settings'!$M:$M,$B138,'Workers Settings'!$N:$N,1,'Workers Settings'!$H:$H,AM$3)/'Demand Locations'!AO138)))</f>
        <v/>
      </c>
      <c r="AN138" s="24" t="str">
        <f>IF(OR($B138="",AN$3="",'Demand Locations'!AP138=""),"",IF('Demand Locations'!AP138&lt;COUNTIFS('Workers Settings'!$M:$M,$B138,'Workers Settings'!$N:$N,1,'Workers Settings'!$H:$H,AN$3),"Warning!",IF('Demand Locations'!AP138=0,"",COUNTIFS('Workers Settings'!$M:$M,$B138,'Workers Settings'!$N:$N,1,'Workers Settings'!$H:$H,AN$3)/'Demand Locations'!AP138)))</f>
        <v/>
      </c>
      <c r="AO138" s="24" t="str">
        <f>IF(OR($B138="",AO$3="",'Demand Locations'!AQ138=""),"",IF('Demand Locations'!AQ138&lt;COUNTIFS('Workers Settings'!$M:$M,$B138,'Workers Settings'!$N:$N,1,'Workers Settings'!$H:$H,AO$3),"Warning!",IF('Demand Locations'!AQ138=0,"",COUNTIFS('Workers Settings'!$M:$M,$B138,'Workers Settings'!$N:$N,1,'Workers Settings'!$H:$H,AO$3)/'Demand Locations'!AQ138)))</f>
        <v/>
      </c>
      <c r="AP138" s="24" t="str">
        <f>IF(OR($B138="",AP$3="",'Demand Locations'!AR138=""),"",IF('Demand Locations'!AR138&lt;COUNTIFS('Workers Settings'!$M:$M,$B138,'Workers Settings'!$N:$N,1,'Workers Settings'!$H:$H,AP$3),"Warning!",IF('Demand Locations'!AR138=0,"",COUNTIFS('Workers Settings'!$M:$M,$B138,'Workers Settings'!$N:$N,1,'Workers Settings'!$H:$H,AP$3)/'Demand Locations'!AR138)))</f>
        <v/>
      </c>
      <c r="AQ138" s="24" t="str">
        <f>IF(OR($B138="",AQ$3="",'Demand Locations'!AS138=""),"",IF('Demand Locations'!AS138&lt;COUNTIFS('Workers Settings'!$M:$M,$B138,'Workers Settings'!$N:$N,1,'Workers Settings'!$H:$H,AQ$3),"Warning!",IF('Demand Locations'!AS138=0,"",COUNTIFS('Workers Settings'!$M:$M,$B138,'Workers Settings'!$N:$N,1,'Workers Settings'!$H:$H,AQ$3)/'Demand Locations'!AS138)))</f>
        <v/>
      </c>
      <c r="AR138" s="24" t="str">
        <f>IF(OR($B138="",AR$3="",'Demand Locations'!AT138=""),"",IF('Demand Locations'!AT138&lt;COUNTIFS('Workers Settings'!$M:$M,$B138,'Workers Settings'!$N:$N,1,'Workers Settings'!$H:$H,AR$3),"Warning!",IF('Demand Locations'!AT138=0,"",COUNTIFS('Workers Settings'!$M:$M,$B138,'Workers Settings'!$N:$N,1,'Workers Settings'!$H:$H,AR$3)/'Demand Locations'!AT138)))</f>
        <v/>
      </c>
      <c r="AS138" s="24" t="str">
        <f>IF(OR($B138="",AS$3="",'Demand Locations'!AU138=""),"",IF('Demand Locations'!AU138&lt;COUNTIFS('Workers Settings'!$M:$M,$B138,'Workers Settings'!$N:$N,1,'Workers Settings'!$H:$H,AS$3),"Warning!",IF('Demand Locations'!AU138=0,"",COUNTIFS('Workers Settings'!$M:$M,$B138,'Workers Settings'!$N:$N,1,'Workers Settings'!$H:$H,AS$3)/'Demand Locations'!AU138)))</f>
        <v/>
      </c>
      <c r="AT138" s="24" t="str">
        <f>IF(OR($B138="",AT$3="",'Demand Locations'!AV138=""),"",IF('Demand Locations'!AV138&lt;COUNTIFS('Workers Settings'!$M:$M,$B138,'Workers Settings'!$N:$N,1,'Workers Settings'!$H:$H,AT$3),"Warning!",IF('Demand Locations'!AV138=0,"",COUNTIFS('Workers Settings'!$M:$M,$B138,'Workers Settings'!$N:$N,1,'Workers Settings'!$H:$H,AT$3)/'Demand Locations'!AV138)))</f>
        <v/>
      </c>
      <c r="AU138" s="24" t="str">
        <f>IF(OR($B138="",AU$3="",'Demand Locations'!AW138=""),"",IF('Demand Locations'!AW138&lt;COUNTIFS('Workers Settings'!$M:$M,$B138,'Workers Settings'!$N:$N,1,'Workers Settings'!$H:$H,AU$3),"Warning!",IF('Demand Locations'!AW138=0,"",COUNTIFS('Workers Settings'!$M:$M,$B138,'Workers Settings'!$N:$N,1,'Workers Settings'!$H:$H,AU$3)/'Demand Locations'!AW138)))</f>
        <v/>
      </c>
      <c r="AV138" s="24" t="str">
        <f>IF(OR($B138="",AV$3="",'Demand Locations'!AX138=""),"",IF('Demand Locations'!AX138&lt;COUNTIFS('Workers Settings'!$M:$M,$B138,'Workers Settings'!$N:$N,1,'Workers Settings'!$H:$H,AV$3),"Warning!",IF('Demand Locations'!AX138=0,"",COUNTIFS('Workers Settings'!$M:$M,$B138,'Workers Settings'!$N:$N,1,'Workers Settings'!$H:$H,AV$3)/'Demand Locations'!AX138)))</f>
        <v/>
      </c>
      <c r="AW138" s="24" t="str">
        <f>IF(OR($B138="",AW$3="",'Demand Locations'!AY138=""),"",IF('Demand Locations'!AY138&lt;COUNTIFS('Workers Settings'!$M:$M,$B138,'Workers Settings'!$N:$N,1,'Workers Settings'!$H:$H,AW$3),"Warning!",IF('Demand Locations'!AY138=0,"",COUNTIFS('Workers Settings'!$M:$M,$B138,'Workers Settings'!$N:$N,1,'Workers Settings'!$H:$H,AW$3)/'Demand Locations'!AY138)))</f>
        <v/>
      </c>
      <c r="AX138" s="24" t="str">
        <f>IF(OR($B138="",AX$3="",'Demand Locations'!AZ138=""),"",IF('Demand Locations'!AZ138&lt;COUNTIFS('Workers Settings'!$M:$M,$B138,'Workers Settings'!$N:$N,1,'Workers Settings'!$H:$H,AX$3),"Warning!",IF('Demand Locations'!AZ138=0,"",COUNTIFS('Workers Settings'!$M:$M,$B138,'Workers Settings'!$N:$N,1,'Workers Settings'!$H:$H,AX$3)/'Demand Locations'!AZ138)))</f>
        <v/>
      </c>
      <c r="AY138" s="24" t="str">
        <f>IF(OR($B138="",AY$3="",'Demand Locations'!BA138=""),"",IF('Demand Locations'!BA138&lt;COUNTIFS('Workers Settings'!$M:$M,$B138,'Workers Settings'!$N:$N,1,'Workers Settings'!$H:$H,AY$3),"Warning!",IF('Demand Locations'!BA138=0,"",COUNTIFS('Workers Settings'!$M:$M,$B138,'Workers Settings'!$N:$N,1,'Workers Settings'!$H:$H,AY$3)/'Demand Locations'!BA138)))</f>
        <v/>
      </c>
      <c r="AZ138" s="24" t="str">
        <f>IF(OR($B138="",AZ$3="",'Demand Locations'!BB138=""),"",IF('Demand Locations'!BB138&lt;COUNTIFS('Workers Settings'!$M:$M,$B138,'Workers Settings'!$N:$N,1,'Workers Settings'!$H:$H,AZ$3),"Warning!",IF('Demand Locations'!BB138=0,"",COUNTIFS('Workers Settings'!$M:$M,$B138,'Workers Settings'!$N:$N,1,'Workers Settings'!$H:$H,AZ$3)/'Demand Locations'!BB138)))</f>
        <v/>
      </c>
      <c r="BA138" s="24" t="str">
        <f>IF(OR($B138="",BA$3="",'Demand Locations'!BC138=""),"",IF('Demand Locations'!BC138&lt;COUNTIFS('Workers Settings'!$M:$M,$B138,'Workers Settings'!$N:$N,1,'Workers Settings'!$H:$H,BA$3),"Warning!",IF('Demand Locations'!BC138=0,"",COUNTIFS('Workers Settings'!$M:$M,$B138,'Workers Settings'!$N:$N,1,'Workers Settings'!$H:$H,BA$3)/'Demand Locations'!BC138)))</f>
        <v/>
      </c>
      <c r="BB138" s="24" t="str">
        <f>IF(OR($B138="",BB$3="",'Demand Locations'!BD138=""),"",IF('Demand Locations'!BD138&lt;COUNTIFS('Workers Settings'!$M:$M,$B138,'Workers Settings'!$N:$N,1,'Workers Settings'!$H:$H,BB$3),"Warning!",IF('Demand Locations'!BD138=0,"",COUNTIFS('Workers Settings'!$M:$M,$B138,'Workers Settings'!$N:$N,1,'Workers Settings'!$H:$H,BB$3)/'Demand Locations'!BD138)))</f>
        <v/>
      </c>
      <c r="BC138" s="24" t="str">
        <f>IF(OR($B138="",BC$3="",'Demand Locations'!BE138=""),"",IF('Demand Locations'!BE138&lt;COUNTIFS('Workers Settings'!$M:$M,$B138,'Workers Settings'!$N:$N,1,'Workers Settings'!$H:$H,BC$3),"Warning!",IF('Demand Locations'!BE138=0,"",COUNTIFS('Workers Settings'!$M:$M,$B138,'Workers Settings'!$N:$N,1,'Workers Settings'!$H:$H,BC$3)/'Demand Locations'!BE138)))</f>
        <v/>
      </c>
      <c r="BD138" s="24" t="str">
        <f>IF(OR($B138="",BD$3="",'Demand Locations'!BF138=""),"",IF('Demand Locations'!BF138&lt;COUNTIFS('Workers Settings'!$M:$M,$B138,'Workers Settings'!$N:$N,1,'Workers Settings'!$H:$H,BD$3),"Warning!",IF('Demand Locations'!BF138=0,"",COUNTIFS('Workers Settings'!$M:$M,$B138,'Workers Settings'!$N:$N,1,'Workers Settings'!$H:$H,BD$3)/'Demand Locations'!BF138)))</f>
        <v/>
      </c>
      <c r="BE138" s="24" t="str">
        <f>IF(OR($B138="",BE$3="",'Demand Locations'!BG138=""),"",IF('Demand Locations'!BG138&lt;COUNTIFS('Workers Settings'!$M:$M,$B138,'Workers Settings'!$N:$N,1,'Workers Settings'!$H:$H,BE$3),"Warning!",IF('Demand Locations'!BG138=0,"",COUNTIFS('Workers Settings'!$M:$M,$B138,'Workers Settings'!$N:$N,1,'Workers Settings'!$H:$H,BE$3)/'Demand Locations'!BG138)))</f>
        <v/>
      </c>
      <c r="BF138" s="24" t="str">
        <f>IF(OR($B138="",BF$3="",'Demand Locations'!BH138=""),"",IF('Demand Locations'!BH138&lt;COUNTIFS('Workers Settings'!$M:$M,$B138,'Workers Settings'!$N:$N,1,'Workers Settings'!$H:$H,BF$3),"Warning!",IF('Demand Locations'!BH138=0,"",COUNTIFS('Workers Settings'!$M:$M,$B138,'Workers Settings'!$N:$N,1,'Workers Settings'!$H:$H,BF$3)/'Demand Locations'!BH138)))</f>
        <v/>
      </c>
      <c r="BG138" s="24" t="str">
        <f>IF(OR($B138="",BG$3="",'Demand Locations'!BI138=""),"",IF('Demand Locations'!BI138&lt;COUNTIFS('Workers Settings'!$M:$M,$B138,'Workers Settings'!$N:$N,1,'Workers Settings'!$H:$H,BG$3),"Warning!",IF('Demand Locations'!BI138=0,"",COUNTIFS('Workers Settings'!$M:$M,$B138,'Workers Settings'!$N:$N,1,'Workers Settings'!$H:$H,BG$3)/'Demand Locations'!BI138)))</f>
        <v/>
      </c>
      <c r="BH138" s="24" t="str">
        <f>IF(OR($B138="",BH$3="",'Demand Locations'!BJ138=""),"",IF('Demand Locations'!BJ138&lt;COUNTIFS('Workers Settings'!$M:$M,$B138,'Workers Settings'!$N:$N,1,'Workers Settings'!$H:$H,BH$3),"Warning!",IF('Demand Locations'!BJ138=0,"",COUNTIFS('Workers Settings'!$M:$M,$B138,'Workers Settings'!$N:$N,1,'Workers Settings'!$H:$H,BH$3)/'Demand Locations'!BJ138)))</f>
        <v/>
      </c>
      <c r="BI138" s="24" t="str">
        <f>IF(OR($B138="",BI$3="",'Demand Locations'!BK138=""),"",IF('Demand Locations'!BK138&lt;COUNTIFS('Workers Settings'!$M:$M,$B138,'Workers Settings'!$N:$N,1,'Workers Settings'!$H:$H,BI$3),"Warning!",IF('Demand Locations'!BK138=0,"",COUNTIFS('Workers Settings'!$M:$M,$B138,'Workers Settings'!$N:$N,1,'Workers Settings'!$H:$H,BI$3)/'Demand Locations'!BK138)))</f>
        <v/>
      </c>
      <c r="BJ138" s="24" t="str">
        <f>IF(OR($B138="",BJ$3="",'Demand Locations'!BL138=""),"",IF('Demand Locations'!BL138&lt;COUNTIFS('Workers Settings'!$M:$M,$B138,'Workers Settings'!$N:$N,1,'Workers Settings'!$H:$H,BJ$3),"Warning!",IF('Demand Locations'!BL138=0,"",COUNTIFS('Workers Settings'!$M:$M,$B138,'Workers Settings'!$N:$N,1,'Workers Settings'!$H:$H,BJ$3)/'Demand Locations'!BL138)))</f>
        <v/>
      </c>
      <c r="BK138" s="24" t="str">
        <f>IF(OR($B138="",BK$3="",'Demand Locations'!BM138=""),"",IF('Demand Locations'!BM138&lt;COUNTIFS('Workers Settings'!$M:$M,$B138,'Workers Settings'!$N:$N,1,'Workers Settings'!$H:$H,BK$3),"Warning!",IF('Demand Locations'!BM138=0,"",COUNTIFS('Workers Settings'!$M:$M,$B138,'Workers Settings'!$N:$N,1,'Workers Settings'!$H:$H,BK$3)/'Demand Locations'!BM138)))</f>
        <v/>
      </c>
      <c r="BL138" s="24" t="str">
        <f>IF(OR($B138="",BL$3="",'Demand Locations'!BN138=""),"",IF('Demand Locations'!BN138&lt;COUNTIFS('Workers Settings'!$M:$M,$B138,'Workers Settings'!$N:$N,1,'Workers Settings'!$H:$H,BL$3),"Warning!",IF('Demand Locations'!BN138=0,"",COUNTIFS('Workers Settings'!$M:$M,$B138,'Workers Settings'!$N:$N,1,'Workers Settings'!$H:$H,BL$3)/'Demand Locations'!BN138)))</f>
        <v/>
      </c>
      <c r="BM138" s="24" t="str">
        <f>IF(OR($B138="",BM$3="",'Demand Locations'!BO138=""),"",IF('Demand Locations'!BO138&lt;COUNTIFS('Workers Settings'!$M:$M,$B138,'Workers Settings'!$N:$N,1,'Workers Settings'!$H:$H,BM$3),"Warning!",IF('Demand Locations'!BO138=0,"",COUNTIFS('Workers Settings'!$M:$M,$B138,'Workers Settings'!$N:$N,1,'Workers Settings'!$H:$H,BM$3)/'Demand Locations'!BO138)))</f>
        <v/>
      </c>
      <c r="BN138" s="24" t="str">
        <f>IF(OR($B138="",BN$3="",'Demand Locations'!BP138=""),"",IF('Demand Locations'!BP138&lt;COUNTIFS('Workers Settings'!$M:$M,$B138,'Workers Settings'!$N:$N,1,'Workers Settings'!$H:$H,BN$3),"Warning!",IF('Demand Locations'!BP138=0,"",COUNTIFS('Workers Settings'!$M:$M,$B138,'Workers Settings'!$N:$N,1,'Workers Settings'!$H:$H,BN$3)/'Demand Locations'!BP138)))</f>
        <v/>
      </c>
      <c r="BO138" s="24" t="str">
        <f>IF(OR($B138="",BO$3="",'Demand Locations'!BQ138=""),"",IF('Demand Locations'!BQ138&lt;COUNTIFS('Workers Settings'!$M:$M,$B138,'Workers Settings'!$N:$N,1,'Workers Settings'!$H:$H,BO$3),"Warning!",IF('Demand Locations'!BQ138=0,"",COUNTIFS('Workers Settings'!$M:$M,$B138,'Workers Settings'!$N:$N,1,'Workers Settings'!$H:$H,BO$3)/'Demand Locations'!BQ138)))</f>
        <v/>
      </c>
      <c r="BP138" s="24" t="str">
        <f>IF(OR($B138="",BP$3="",'Demand Locations'!BR138=""),"",IF('Demand Locations'!BR138&lt;COUNTIFS('Workers Settings'!$M:$M,$B138,'Workers Settings'!$N:$N,1,'Workers Settings'!$H:$H,BP$3),"Warning!",IF('Demand Locations'!BR138=0,"",COUNTIFS('Workers Settings'!$M:$M,$B138,'Workers Settings'!$N:$N,1,'Workers Settings'!$H:$H,BP$3)/'Demand Locations'!BR138)))</f>
        <v/>
      </c>
      <c r="BQ138" s="24" t="str">
        <f>IF(OR($B138="",BQ$3="",'Demand Locations'!BS138=""),"",IF('Demand Locations'!BS138&lt;COUNTIFS('Workers Settings'!$M:$M,$B138,'Workers Settings'!$N:$N,1,'Workers Settings'!$H:$H,BQ$3),"Warning!",IF('Demand Locations'!BS138=0,"",COUNTIFS('Workers Settings'!$M:$M,$B138,'Workers Settings'!$N:$N,1,'Workers Settings'!$H:$H,BQ$3)/'Demand Locations'!BS138)))</f>
        <v/>
      </c>
      <c r="BR138" s="24" t="str">
        <f>IF(OR($B138="",BR$3="",'Demand Locations'!BT138=""),"",IF('Demand Locations'!BT138&lt;COUNTIFS('Workers Settings'!$M:$M,$B138,'Workers Settings'!$N:$N,1,'Workers Settings'!$H:$H,BR$3),"Warning!",IF('Demand Locations'!BT138=0,"",COUNTIFS('Workers Settings'!$M:$M,$B138,'Workers Settings'!$N:$N,1,'Workers Settings'!$H:$H,BR$3)/'Demand Locations'!BT138)))</f>
        <v/>
      </c>
      <c r="BS138" s="24" t="str">
        <f>IF(OR($B138="",BS$3="",'Demand Locations'!BU138=""),"",IF('Demand Locations'!BU138&lt;COUNTIFS('Workers Settings'!$M:$M,$B138,'Workers Settings'!$N:$N,1,'Workers Settings'!$H:$H,BS$3),"Warning!",IF('Demand Locations'!BU138=0,"",COUNTIFS('Workers Settings'!$M:$M,$B138,'Workers Settings'!$N:$N,1,'Workers Settings'!$H:$H,BS$3)/'Demand Locations'!BU138)))</f>
        <v/>
      </c>
      <c r="BT138" s="24" t="str">
        <f>IF(OR($B138="",BT$3="",'Demand Locations'!BV138=""),"",IF('Demand Locations'!BV138&lt;COUNTIFS('Workers Settings'!$M:$M,$B138,'Workers Settings'!$N:$N,1,'Workers Settings'!$H:$H,BT$3),"Warning!",IF('Demand Locations'!BV138=0,"",COUNTIFS('Workers Settings'!$M:$M,$B138,'Workers Settings'!$N:$N,1,'Workers Settings'!$H:$H,BT$3)/'Demand Locations'!BV138)))</f>
        <v/>
      </c>
      <c r="BU138" s="24" t="str">
        <f>IF(OR($B138="",BU$3="",'Demand Locations'!BW138=""),"",IF('Demand Locations'!BW138&lt;COUNTIFS('Workers Settings'!$M:$M,$B138,'Workers Settings'!$N:$N,1,'Workers Settings'!$H:$H,BU$3),"Warning!",IF('Demand Locations'!BW138=0,"",COUNTIFS('Workers Settings'!$M:$M,$B138,'Workers Settings'!$N:$N,1,'Workers Settings'!$H:$H,BU$3)/'Demand Locations'!BW138)))</f>
        <v/>
      </c>
      <c r="BV138" s="24" t="str">
        <f>IF(OR($B138="",BV$3="",'Demand Locations'!BX138=""),"",IF('Demand Locations'!BX138&lt;COUNTIFS('Workers Settings'!$M:$M,$B138,'Workers Settings'!$N:$N,1,'Workers Settings'!$H:$H,BV$3),"Warning!",IF('Demand Locations'!BX138=0,"",COUNTIFS('Workers Settings'!$M:$M,$B138,'Workers Settings'!$N:$N,1,'Workers Settings'!$H:$H,BV$3)/'Demand Locations'!BX138)))</f>
        <v/>
      </c>
      <c r="BW138" s="24" t="str">
        <f>IF(OR($B138="",BW$3="",'Demand Locations'!BY138=""),"",IF('Demand Locations'!BY138&lt;COUNTIFS('Workers Settings'!$M:$M,$B138,'Workers Settings'!$N:$N,1,'Workers Settings'!$H:$H,BW$3),"Warning!",IF('Demand Locations'!BY138=0,"",COUNTIFS('Workers Settings'!$M:$M,$B138,'Workers Settings'!$N:$N,1,'Workers Settings'!$H:$H,BW$3)/'Demand Locations'!BY138)))</f>
        <v/>
      </c>
      <c r="BX138" s="24" t="str">
        <f>IF(OR($B138="",BX$3="",'Demand Locations'!BZ138=""),"",IF('Demand Locations'!BZ138&lt;COUNTIFS('Workers Settings'!$M:$M,$B138,'Workers Settings'!$N:$N,1,'Workers Settings'!$H:$H,BX$3),"Warning!",IF('Demand Locations'!BZ138=0,"",COUNTIFS('Workers Settings'!$M:$M,$B138,'Workers Settings'!$N:$N,1,'Workers Settings'!$H:$H,BX$3)/'Demand Locations'!BZ138)))</f>
        <v/>
      </c>
      <c r="BY138" s="24" t="str">
        <f>IF(OR($B138="",BY$3="",'Demand Locations'!CA138=""),"",IF('Demand Locations'!CA138&lt;COUNTIFS('Workers Settings'!$M:$M,$B138,'Workers Settings'!$N:$N,1,'Workers Settings'!$H:$H,BY$3),"Warning!",IF('Demand Locations'!CA138=0,"",COUNTIFS('Workers Settings'!$M:$M,$B138,'Workers Settings'!$N:$N,1,'Workers Settings'!$H:$H,BY$3)/'Demand Locations'!CA138)))</f>
        <v/>
      </c>
      <c r="BZ138" s="24" t="str">
        <f>IF(OR($B138="",BZ$3="",'Demand Locations'!CB138=""),"",IF('Demand Locations'!CB138&lt;COUNTIFS('Workers Settings'!$M:$M,$B138,'Workers Settings'!$N:$N,1,'Workers Settings'!$H:$H,BZ$3),"Warning!",IF('Demand Locations'!CB138=0,"",COUNTIFS('Workers Settings'!$M:$M,$B138,'Workers Settings'!$N:$N,1,'Workers Settings'!$H:$H,BZ$3)/'Demand Locations'!CB138)))</f>
        <v/>
      </c>
      <c r="CA138" s="24" t="str">
        <f>IF(OR($B138="",CA$3="",'Demand Locations'!CC138=""),"",IF('Demand Locations'!CC138&lt;COUNTIFS('Workers Settings'!$M:$M,$B138,'Workers Settings'!$N:$N,1,'Workers Settings'!$H:$H,CA$3),"Warning!",IF('Demand Locations'!CC138=0,"",COUNTIFS('Workers Settings'!$M:$M,$B138,'Workers Settings'!$N:$N,1,'Workers Settings'!$H:$H,CA$3)/'Demand Locations'!CC138)))</f>
        <v/>
      </c>
      <c r="CB138" s="24" t="str">
        <f>IF(OR($B138="",CB$3="",'Demand Locations'!CD138=""),"",IF('Demand Locations'!CD138&lt;COUNTIFS('Workers Settings'!$M:$M,$B138,'Workers Settings'!$N:$N,1,'Workers Settings'!$H:$H,CB$3),"Warning!",IF('Demand Locations'!CD138=0,"",COUNTIFS('Workers Settings'!$M:$M,$B138,'Workers Settings'!$N:$N,1,'Workers Settings'!$H:$H,CB$3)/'Demand Locations'!CD138)))</f>
        <v/>
      </c>
      <c r="CC138" s="24" t="str">
        <f>IF(OR($B138="",CC$3="",'Demand Locations'!CE138=""),"",IF('Demand Locations'!CE138&lt;COUNTIFS('Workers Settings'!$M:$M,$B138,'Workers Settings'!$N:$N,1,'Workers Settings'!$H:$H,CC$3),"Warning!",IF('Demand Locations'!CE138=0,"",COUNTIFS('Workers Settings'!$M:$M,$B138,'Workers Settings'!$N:$N,1,'Workers Settings'!$H:$H,CC$3)/'Demand Locations'!CE138)))</f>
        <v/>
      </c>
      <c r="CD138" s="24" t="str">
        <f>IF(OR($B138="",CD$3="",'Demand Locations'!CF138=""),"",IF('Demand Locations'!CF138&lt;COUNTIFS('Workers Settings'!$M:$M,$B138,'Workers Settings'!$N:$N,1,'Workers Settings'!$H:$H,CD$3),"Warning!",IF('Demand Locations'!CF138=0,"",COUNTIFS('Workers Settings'!$M:$M,$B138,'Workers Settings'!$N:$N,1,'Workers Settings'!$H:$H,CD$3)/'Demand Locations'!CF138)))</f>
        <v/>
      </c>
      <c r="CE138" s="24" t="str">
        <f>IF(OR($B138="",CE$3="",'Demand Locations'!CG138=""),"",IF('Demand Locations'!CG138&lt;COUNTIFS('Workers Settings'!$M:$M,$B138,'Workers Settings'!$N:$N,1,'Workers Settings'!$H:$H,CE$3),"Warning!",IF('Demand Locations'!CG138=0,"",COUNTIFS('Workers Settings'!$M:$M,$B138,'Workers Settings'!$N:$N,1,'Workers Settings'!$H:$H,CE$3)/'Demand Locations'!CG138)))</f>
        <v/>
      </c>
      <c r="CF138" s="24" t="str">
        <f>IF(OR($B138="",CF$3="",'Demand Locations'!CH138=""),"",IF('Demand Locations'!CH138&lt;COUNTIFS('Workers Settings'!$M:$M,$B138,'Workers Settings'!$N:$N,1,'Workers Settings'!$H:$H,CF$3),"Warning!",IF('Demand Locations'!CH138=0,"",COUNTIFS('Workers Settings'!$M:$M,$B138,'Workers Settings'!$N:$N,1,'Workers Settings'!$H:$H,CF$3)/'Demand Locations'!CH138)))</f>
        <v/>
      </c>
      <c r="CG138" s="24" t="str">
        <f>IF(OR($B138="",CG$3="",'Demand Locations'!CI138=""),"",IF('Demand Locations'!CI138&lt;COUNTIFS('Workers Settings'!$M:$M,$B138,'Workers Settings'!$N:$N,1,'Workers Settings'!$H:$H,CG$3),"Warning!",IF('Demand Locations'!CI138=0,"",COUNTIFS('Workers Settings'!$M:$M,$B138,'Workers Settings'!$N:$N,1,'Workers Settings'!$H:$H,CG$3)/'Demand Locations'!CI138)))</f>
        <v/>
      </c>
      <c r="CH138" s="24" t="str">
        <f>IF(OR($B138="",CH$3="",'Demand Locations'!CJ138=""),"",IF('Demand Locations'!CJ138&lt;COUNTIFS('Workers Settings'!$M:$M,$B138,'Workers Settings'!$N:$N,1,'Workers Settings'!$H:$H,CH$3),"Warning!",IF('Demand Locations'!CJ138=0,"",COUNTIFS('Workers Settings'!$M:$M,$B138,'Workers Settings'!$N:$N,1,'Workers Settings'!$H:$H,CH$3)/'Demand Locations'!CJ138)))</f>
        <v/>
      </c>
      <c r="CI138" s="24" t="str">
        <f>IF(OR($B138="",CI$3="",'Demand Locations'!CK138=""),"",IF('Demand Locations'!CK138&lt;COUNTIFS('Workers Settings'!$M:$M,$B138,'Workers Settings'!$N:$N,1,'Workers Settings'!$H:$H,CI$3),"Warning!",IF('Demand Locations'!CK138=0,"",COUNTIFS('Workers Settings'!$M:$M,$B138,'Workers Settings'!$N:$N,1,'Workers Settings'!$H:$H,CI$3)/'Demand Locations'!CK138)))</f>
        <v/>
      </c>
      <c r="CJ138" s="24" t="str">
        <f>IF(OR($B138="",CJ$3="",'Demand Locations'!CL138=""),"",IF('Demand Locations'!CL138&lt;COUNTIFS('Workers Settings'!$M:$M,$B138,'Workers Settings'!$N:$N,1,'Workers Settings'!$H:$H,CJ$3),"Warning!",IF('Demand Locations'!CL138=0,"",COUNTIFS('Workers Settings'!$M:$M,$B138,'Workers Settings'!$N:$N,1,'Workers Settings'!$H:$H,CJ$3)/'Demand Locations'!CL138)))</f>
        <v/>
      </c>
      <c r="CK138" s="24" t="str">
        <f>IF(OR($B138="",CK$3="",'Demand Locations'!CM138=""),"",IF('Demand Locations'!CM138&lt;COUNTIFS('Workers Settings'!$M:$M,$B138,'Workers Settings'!$N:$N,1,'Workers Settings'!$H:$H,CK$3),"Warning!",IF('Demand Locations'!CM138=0,"",COUNTIFS('Workers Settings'!$M:$M,$B138,'Workers Settings'!$N:$N,1,'Workers Settings'!$H:$H,CK$3)/'Demand Locations'!CM138)))</f>
        <v/>
      </c>
      <c r="CL138" s="24" t="str">
        <f>IF(OR($B138="",CL$3="",'Demand Locations'!CN138=""),"",IF('Demand Locations'!CN138&lt;COUNTIFS('Workers Settings'!$M:$M,$B138,'Workers Settings'!$N:$N,1,'Workers Settings'!$H:$H,CL$3),"Warning!",IF('Demand Locations'!CN138=0,"",COUNTIFS('Workers Settings'!$M:$M,$B138,'Workers Settings'!$N:$N,1,'Workers Settings'!$H:$H,CL$3)/'Demand Locations'!CN138)))</f>
        <v/>
      </c>
      <c r="CM138" s="24" t="str">
        <f>IF(OR($B138="",CM$3="",'Demand Locations'!CO138=""),"",IF('Demand Locations'!CO138&lt;COUNTIFS('Workers Settings'!$M:$M,$B138,'Workers Settings'!$N:$N,1,'Workers Settings'!$H:$H,CM$3),"Warning!",IF('Demand Locations'!CO138=0,"",COUNTIFS('Workers Settings'!$M:$M,$B138,'Workers Settings'!$N:$N,1,'Workers Settings'!$H:$H,CM$3)/'Demand Locations'!CO138)))</f>
        <v/>
      </c>
      <c r="CN138" s="24" t="str">
        <f>IF(OR($B138="",CN$3="",'Demand Locations'!CP138=""),"",IF('Demand Locations'!CP138&lt;COUNTIFS('Workers Settings'!$M:$M,$B138,'Workers Settings'!$N:$N,1,'Workers Settings'!$H:$H,CN$3),"Warning!",IF('Demand Locations'!CP138=0,"",COUNTIFS('Workers Settings'!$M:$M,$B138,'Workers Settings'!$N:$N,1,'Workers Settings'!$H:$H,CN$3)/'Demand Locations'!CP138)))</f>
        <v/>
      </c>
      <c r="CO138" s="24" t="str">
        <f>IF(OR($B138="",CO$3="",'Demand Locations'!CQ138=""),"",IF('Demand Locations'!CQ138&lt;COUNTIFS('Workers Settings'!$M:$M,$B138,'Workers Settings'!$N:$N,1,'Workers Settings'!$H:$H,CO$3),"Warning!",IF('Demand Locations'!CQ138=0,"",COUNTIFS('Workers Settings'!$M:$M,$B138,'Workers Settings'!$N:$N,1,'Workers Settings'!$H:$H,CO$3)/'Demand Locations'!CQ138)))</f>
        <v/>
      </c>
      <c r="CP138" s="24" t="str">
        <f>IF(OR($B138="",CP$3="",'Demand Locations'!CR138=""),"",IF('Demand Locations'!CR138&lt;COUNTIFS('Workers Settings'!$M:$M,$B138,'Workers Settings'!$N:$N,1,'Workers Settings'!$H:$H,CP$3),"Warning!",IF('Demand Locations'!CR138=0,"",COUNTIFS('Workers Settings'!$M:$M,$B138,'Workers Settings'!$N:$N,1,'Workers Settings'!$H:$H,CP$3)/'Demand Locations'!CR138)))</f>
        <v/>
      </c>
      <c r="CQ138" s="24" t="str">
        <f>IF(OR($B138="",CQ$3="",'Demand Locations'!CS138=""),"",IF('Demand Locations'!CS138&lt;COUNTIFS('Workers Settings'!$M:$M,$B138,'Workers Settings'!$N:$N,1,'Workers Settings'!$H:$H,CQ$3),"Warning!",IF('Demand Locations'!CS138=0,"",COUNTIFS('Workers Settings'!$M:$M,$B138,'Workers Settings'!$N:$N,1,'Workers Settings'!$H:$H,CQ$3)/'Demand Locations'!CS138)))</f>
        <v/>
      </c>
      <c r="CR138" s="24" t="str">
        <f>IF(OR($B138="",CR$3="",'Demand Locations'!CT138=""),"",IF('Demand Locations'!CT138&lt;COUNTIFS('Workers Settings'!$M:$M,$B138,'Workers Settings'!$N:$N,1,'Workers Settings'!$H:$H,CR$3),"Warning!",IF('Demand Locations'!CT138=0,"",COUNTIFS('Workers Settings'!$M:$M,$B138,'Workers Settings'!$N:$N,1,'Workers Settings'!$H:$H,CR$3)/'Demand Locations'!CT138)))</f>
        <v/>
      </c>
      <c r="CS138" s="24" t="str">
        <f>IF(OR($B138="",CS$3="",'Demand Locations'!CU138=""),"",IF('Demand Locations'!CU138&lt;COUNTIFS('Workers Settings'!$M:$M,$B138,'Workers Settings'!$N:$N,1,'Workers Settings'!$H:$H,CS$3),"Warning!",IF('Demand Locations'!CU138=0,"",COUNTIFS('Workers Settings'!$M:$M,$B138,'Workers Settings'!$N:$N,1,'Workers Settings'!$H:$H,CS$3)/'Demand Locations'!CU138)))</f>
        <v/>
      </c>
      <c r="CT138" s="24" t="str">
        <f>IF(OR($B138="",CT$3="",'Demand Locations'!CV138=""),"",IF('Demand Locations'!CV138&lt;COUNTIFS('Workers Settings'!$M:$M,$B138,'Workers Settings'!$N:$N,1,'Workers Settings'!$H:$H,CT$3),"Warning!",IF('Demand Locations'!CV138=0,"",COUNTIFS('Workers Settings'!$M:$M,$B138,'Workers Settings'!$N:$N,1,'Workers Settings'!$H:$H,CT$3)/'Demand Locations'!CV138)))</f>
        <v/>
      </c>
      <c r="CU138" s="24" t="str">
        <f>IF(OR($B138="",CU$3="",'Demand Locations'!CW138=""),"",IF('Demand Locations'!CW138&lt;COUNTIFS('Workers Settings'!$M:$M,$B138,'Workers Settings'!$N:$N,1,'Workers Settings'!$H:$H,CU$3),"Warning!",IF('Demand Locations'!CW138=0,"",COUNTIFS('Workers Settings'!$M:$M,$B138,'Workers Settings'!$N:$N,1,'Workers Settings'!$H:$H,CU$3)/'Demand Locations'!CW138)))</f>
        <v/>
      </c>
      <c r="CV138" s="24" t="str">
        <f>IF(OR($B138="",CV$3="",'Demand Locations'!CX138=""),"",IF('Demand Locations'!CX138&lt;COUNTIFS('Workers Settings'!$M:$M,$B138,'Workers Settings'!$N:$N,1,'Workers Settings'!$H:$H,CV$3),"Warning!",IF('Demand Locations'!CX138=0,"",COUNTIFS('Workers Settings'!$M:$M,$B138,'Workers Settings'!$N:$N,1,'Workers Settings'!$H:$H,CV$3)/'Demand Locations'!CX138)))</f>
        <v/>
      </c>
      <c r="CW138" s="24" t="str">
        <f>IF(OR($B138="",CW$3="",'Demand Locations'!CY138=""),"",IF('Demand Locations'!CY138&lt;COUNTIFS('Workers Settings'!$M:$M,$B138,'Workers Settings'!$N:$N,1,'Workers Settings'!$H:$H,CW$3),"Warning!",IF('Demand Locations'!CY138=0,"",COUNTIFS('Workers Settings'!$M:$M,$B138,'Workers Settings'!$N:$N,1,'Workers Settings'!$H:$H,CW$3)/'Demand Locations'!CY138)))</f>
        <v/>
      </c>
      <c r="CX138" s="24" t="str">
        <f>IF(OR($B138="",CX$3="",'Demand Locations'!CZ138=""),"",IF('Demand Locations'!CZ138&lt;COUNTIFS('Workers Settings'!$M:$M,$B138,'Workers Settings'!$N:$N,1,'Workers Settings'!$H:$H,CX$3),"Warning!",IF('Demand Locations'!CZ138=0,"",COUNTIFS('Workers Settings'!$M:$M,$B138,'Workers Settings'!$N:$N,1,'Workers Settings'!$H:$H,CX$3)/'Demand Locations'!CZ138)))</f>
        <v/>
      </c>
      <c r="CY138" s="24" t="str">
        <f>IF(OR($B138="",CY$3="",'Demand Locations'!DA138=""),"",IF('Demand Locations'!DA138&lt;COUNTIFS('Workers Settings'!$M:$M,$B138,'Workers Settings'!$N:$N,1,'Workers Settings'!$H:$H,CY$3),"Warning!",IF('Demand Locations'!DA138=0,"",COUNTIFS('Workers Settings'!$M:$M,$B138,'Workers Settings'!$N:$N,1,'Workers Settings'!$H:$H,CY$3)/'Demand Locations'!DA138)))</f>
        <v/>
      </c>
      <c r="CZ138" s="24" t="str">
        <f>IF(OR($B138="",CZ$3="",'Demand Locations'!DB138=""),"",IF('Demand Locations'!DB138&lt;COUNTIFS('Workers Settings'!$M:$M,$B138,'Workers Settings'!$N:$N,1,'Workers Settings'!$H:$H,CZ$3),"Warning!",IF('Demand Locations'!DB138=0,"",COUNTIFS('Workers Settings'!$M:$M,$B138,'Workers Settings'!$N:$N,1,'Workers Settings'!$H:$H,CZ$3)/'Demand Locations'!DB138)))</f>
        <v/>
      </c>
    </row>
    <row r="139" spans="1:104" x14ac:dyDescent="0.25">
      <c r="A139" s="7">
        <f t="shared" si="2"/>
        <v>135</v>
      </c>
      <c r="B139" s="7" t="str">
        <f>IF('Demand Locations'!B139&lt;&gt;"",'Demand Locations'!B139,"")</f>
        <v/>
      </c>
      <c r="C139" s="29" t="str">
        <f>IF(B139="","",SUMIFS('Workers Assignments'!Z:Z,'Workers Settings'!M:M,B139,'Workers Settings'!N:N,1))</f>
        <v/>
      </c>
      <c r="D139" s="24" t="str">
        <f>IF(OR(B139="",'Demand Locations'!E139=""),"",IF('Demand Locations'!E139&lt;C139,"Warning!",IF('Demand Locations'!E139=0,"",C139/'Demand Locations'!E139)))</f>
        <v/>
      </c>
      <c r="E139" s="44" t="str">
        <f>IF(OR($B139="",E$3="",'Demand Locations'!G139=""),"",IF('Demand Locations'!G139&lt;COUNTIFS('Workers Settings'!$M:$M,$B139,'Workers Settings'!$N:$N,1,'Workers Settings'!$H:$H,E$3),"Warning!",IF('Demand Locations'!G139=0,"",COUNTIFS('Workers Settings'!$M:$M,$B139,'Workers Settings'!$N:$N,1,'Workers Settings'!$H:$H,E$3)/'Demand Locations'!G139)))</f>
        <v/>
      </c>
      <c r="F139" s="24" t="str">
        <f>IF(OR($B139="",F$3="",'Demand Locations'!H139=""),"",IF('Demand Locations'!H139&lt;COUNTIFS('Workers Settings'!$M:$M,$B139,'Workers Settings'!$N:$N,1,'Workers Settings'!$H:$H,F$3),"Warning!",IF('Demand Locations'!H139=0,"",COUNTIFS('Workers Settings'!$M:$M,$B139,'Workers Settings'!$N:$N,1,'Workers Settings'!$H:$H,F$3)/'Demand Locations'!H139)))</f>
        <v/>
      </c>
      <c r="G139" s="24" t="str">
        <f>IF(OR($B139="",G$3="",'Demand Locations'!I139=""),"",IF('Demand Locations'!I139&lt;COUNTIFS('Workers Settings'!$M:$M,$B139,'Workers Settings'!$N:$N,1,'Workers Settings'!$H:$H,G$3),"Warning!",IF('Demand Locations'!I139=0,"",COUNTIFS('Workers Settings'!$M:$M,$B139,'Workers Settings'!$N:$N,1,'Workers Settings'!$H:$H,G$3)/'Demand Locations'!I139)))</f>
        <v/>
      </c>
      <c r="H139" s="24" t="str">
        <f>IF(OR($B139="",H$3="",'Demand Locations'!J139=""),"",IF('Demand Locations'!J139&lt;COUNTIFS('Workers Settings'!$M:$M,$B139,'Workers Settings'!$N:$N,1,'Workers Settings'!$H:$H,H$3),"Warning!",IF('Demand Locations'!J139=0,"",COUNTIFS('Workers Settings'!$M:$M,$B139,'Workers Settings'!$N:$N,1,'Workers Settings'!$H:$H,H$3)/'Demand Locations'!J139)))</f>
        <v/>
      </c>
      <c r="I139" s="24" t="str">
        <f>IF(OR($B139="",I$3="",'Demand Locations'!K139=""),"",IF('Demand Locations'!K139&lt;COUNTIFS('Workers Settings'!$M:$M,$B139,'Workers Settings'!$N:$N,1,'Workers Settings'!$H:$H,I$3),"Warning!",IF('Demand Locations'!K139=0,"",COUNTIFS('Workers Settings'!$M:$M,$B139,'Workers Settings'!$N:$N,1,'Workers Settings'!$H:$H,I$3)/'Demand Locations'!K139)))</f>
        <v/>
      </c>
      <c r="J139" s="24" t="str">
        <f>IF(OR($B139="",J$3="",'Demand Locations'!L139=""),"",IF('Demand Locations'!L139&lt;COUNTIFS('Workers Settings'!$M:$M,$B139,'Workers Settings'!$N:$N,1,'Workers Settings'!$H:$H,J$3),"Warning!",IF('Demand Locations'!L139=0,"",COUNTIFS('Workers Settings'!$M:$M,$B139,'Workers Settings'!$N:$N,1,'Workers Settings'!$H:$H,J$3)/'Demand Locations'!L139)))</f>
        <v/>
      </c>
      <c r="K139" s="24" t="str">
        <f>IF(OR($B139="",K$3="",'Demand Locations'!M139=""),"",IF('Demand Locations'!M139&lt;COUNTIFS('Workers Settings'!$M:$M,$B139,'Workers Settings'!$N:$N,1,'Workers Settings'!$H:$H,K$3),"Warning!",IF('Demand Locations'!M139=0,"",COUNTIFS('Workers Settings'!$M:$M,$B139,'Workers Settings'!$N:$N,1,'Workers Settings'!$H:$H,K$3)/'Demand Locations'!M139)))</f>
        <v/>
      </c>
      <c r="L139" s="24" t="str">
        <f>IF(OR($B139="",L$3="",'Demand Locations'!N139=""),"",IF('Demand Locations'!N139&lt;COUNTIFS('Workers Settings'!$M:$M,$B139,'Workers Settings'!$N:$N,1,'Workers Settings'!$H:$H,L$3),"Warning!",IF('Demand Locations'!N139=0,"",COUNTIFS('Workers Settings'!$M:$M,$B139,'Workers Settings'!$N:$N,1,'Workers Settings'!$H:$H,L$3)/'Demand Locations'!N139)))</f>
        <v/>
      </c>
      <c r="M139" s="24" t="str">
        <f>IF(OR($B139="",M$3="",'Demand Locations'!O139=""),"",IF('Demand Locations'!O139&lt;COUNTIFS('Workers Settings'!$M:$M,$B139,'Workers Settings'!$N:$N,1,'Workers Settings'!$H:$H,M$3),"Warning!",IF('Demand Locations'!O139=0,"",COUNTIFS('Workers Settings'!$M:$M,$B139,'Workers Settings'!$N:$N,1,'Workers Settings'!$H:$H,M$3)/'Demand Locations'!O139)))</f>
        <v/>
      </c>
      <c r="N139" s="24" t="str">
        <f>IF(OR($B139="",N$3="",'Demand Locations'!P139=""),"",IF('Demand Locations'!P139&lt;COUNTIFS('Workers Settings'!$M:$M,$B139,'Workers Settings'!$N:$N,1,'Workers Settings'!$H:$H,N$3),"Warning!",IF('Demand Locations'!P139=0,"",COUNTIFS('Workers Settings'!$M:$M,$B139,'Workers Settings'!$N:$N,1,'Workers Settings'!$H:$H,N$3)/'Demand Locations'!P139)))</f>
        <v/>
      </c>
      <c r="O139" s="24" t="str">
        <f>IF(OR($B139="",O$3="",'Demand Locations'!Q139=""),"",IF('Demand Locations'!Q139&lt;COUNTIFS('Workers Settings'!$M:$M,$B139,'Workers Settings'!$N:$N,1,'Workers Settings'!$H:$H,O$3),"Warning!",IF('Demand Locations'!Q139=0,"",COUNTIFS('Workers Settings'!$M:$M,$B139,'Workers Settings'!$N:$N,1,'Workers Settings'!$H:$H,O$3)/'Demand Locations'!Q139)))</f>
        <v/>
      </c>
      <c r="P139" s="24" t="str">
        <f>IF(OR($B139="",P$3="",'Demand Locations'!R139=""),"",IF('Demand Locations'!R139&lt;COUNTIFS('Workers Settings'!$M:$M,$B139,'Workers Settings'!$N:$N,1,'Workers Settings'!$H:$H,P$3),"Warning!",IF('Demand Locations'!R139=0,"",COUNTIFS('Workers Settings'!$M:$M,$B139,'Workers Settings'!$N:$N,1,'Workers Settings'!$H:$H,P$3)/'Demand Locations'!R139)))</f>
        <v/>
      </c>
      <c r="Q139" s="24" t="str">
        <f>IF(OR($B139="",Q$3="",'Demand Locations'!S139=""),"",IF('Demand Locations'!S139&lt;COUNTIFS('Workers Settings'!$M:$M,$B139,'Workers Settings'!$N:$N,1,'Workers Settings'!$H:$H,Q$3),"Warning!",IF('Demand Locations'!S139=0,"",COUNTIFS('Workers Settings'!$M:$M,$B139,'Workers Settings'!$N:$N,1,'Workers Settings'!$H:$H,Q$3)/'Demand Locations'!S139)))</f>
        <v/>
      </c>
      <c r="R139" s="24" t="str">
        <f>IF(OR($B139="",R$3="",'Demand Locations'!T139=""),"",IF('Demand Locations'!T139&lt;COUNTIFS('Workers Settings'!$M:$M,$B139,'Workers Settings'!$N:$N,1,'Workers Settings'!$H:$H,R$3),"Warning!",IF('Demand Locations'!T139=0,"",COUNTIFS('Workers Settings'!$M:$M,$B139,'Workers Settings'!$N:$N,1,'Workers Settings'!$H:$H,R$3)/'Demand Locations'!T139)))</f>
        <v/>
      </c>
      <c r="S139" s="24" t="str">
        <f>IF(OR($B139="",S$3="",'Demand Locations'!U139=""),"",IF('Demand Locations'!U139&lt;COUNTIFS('Workers Settings'!$M:$M,$B139,'Workers Settings'!$N:$N,1,'Workers Settings'!$H:$H,S$3),"Warning!",IF('Demand Locations'!U139=0,"",COUNTIFS('Workers Settings'!$M:$M,$B139,'Workers Settings'!$N:$N,1,'Workers Settings'!$H:$H,S$3)/'Demand Locations'!U139)))</f>
        <v/>
      </c>
      <c r="T139" s="24" t="str">
        <f>IF(OR($B139="",T$3="",'Demand Locations'!V139=""),"",IF('Demand Locations'!V139&lt;COUNTIFS('Workers Settings'!$M:$M,$B139,'Workers Settings'!$N:$N,1,'Workers Settings'!$H:$H,T$3),"Warning!",IF('Demand Locations'!V139=0,"",COUNTIFS('Workers Settings'!$M:$M,$B139,'Workers Settings'!$N:$N,1,'Workers Settings'!$H:$H,T$3)/'Demand Locations'!V139)))</f>
        <v/>
      </c>
      <c r="U139" s="24" t="str">
        <f>IF(OR($B139="",U$3="",'Demand Locations'!W139=""),"",IF('Demand Locations'!W139&lt;COUNTIFS('Workers Settings'!$M:$M,$B139,'Workers Settings'!$N:$N,1,'Workers Settings'!$H:$H,U$3),"Warning!",IF('Demand Locations'!W139=0,"",COUNTIFS('Workers Settings'!$M:$M,$B139,'Workers Settings'!$N:$N,1,'Workers Settings'!$H:$H,U$3)/'Demand Locations'!W139)))</f>
        <v/>
      </c>
      <c r="V139" s="24" t="str">
        <f>IF(OR($B139="",V$3="",'Demand Locations'!X139=""),"",IF('Demand Locations'!X139&lt;COUNTIFS('Workers Settings'!$M:$M,$B139,'Workers Settings'!$N:$N,1,'Workers Settings'!$H:$H,V$3),"Warning!",IF('Demand Locations'!X139=0,"",COUNTIFS('Workers Settings'!$M:$M,$B139,'Workers Settings'!$N:$N,1,'Workers Settings'!$H:$H,V$3)/'Demand Locations'!X139)))</f>
        <v/>
      </c>
      <c r="W139" s="24" t="str">
        <f>IF(OR($B139="",W$3="",'Demand Locations'!Y139=""),"",IF('Demand Locations'!Y139&lt;COUNTIFS('Workers Settings'!$M:$M,$B139,'Workers Settings'!$N:$N,1,'Workers Settings'!$H:$H,W$3),"Warning!",IF('Demand Locations'!Y139=0,"",COUNTIFS('Workers Settings'!$M:$M,$B139,'Workers Settings'!$N:$N,1,'Workers Settings'!$H:$H,W$3)/'Demand Locations'!Y139)))</f>
        <v/>
      </c>
      <c r="X139" s="24" t="str">
        <f>IF(OR($B139="",X$3="",'Demand Locations'!Z139=""),"",IF('Demand Locations'!Z139&lt;COUNTIFS('Workers Settings'!$M:$M,$B139,'Workers Settings'!$N:$N,1,'Workers Settings'!$H:$H,X$3),"Warning!",IF('Demand Locations'!Z139=0,"",COUNTIFS('Workers Settings'!$M:$M,$B139,'Workers Settings'!$N:$N,1,'Workers Settings'!$H:$H,X$3)/'Demand Locations'!Z139)))</f>
        <v/>
      </c>
      <c r="Y139" s="24" t="str">
        <f>IF(OR($B139="",Y$3="",'Demand Locations'!AA139=""),"",IF('Demand Locations'!AA139&lt;COUNTIFS('Workers Settings'!$M:$M,$B139,'Workers Settings'!$N:$N,1,'Workers Settings'!$H:$H,Y$3),"Warning!",IF('Demand Locations'!AA139=0,"",COUNTIFS('Workers Settings'!$M:$M,$B139,'Workers Settings'!$N:$N,1,'Workers Settings'!$H:$H,Y$3)/'Demand Locations'!AA139)))</f>
        <v/>
      </c>
      <c r="Z139" s="24" t="str">
        <f>IF(OR($B139="",Z$3="",'Demand Locations'!AB139=""),"",IF('Demand Locations'!AB139&lt;COUNTIFS('Workers Settings'!$M:$M,$B139,'Workers Settings'!$N:$N,1,'Workers Settings'!$H:$H,Z$3),"Warning!",IF('Demand Locations'!AB139=0,"",COUNTIFS('Workers Settings'!$M:$M,$B139,'Workers Settings'!$N:$N,1,'Workers Settings'!$H:$H,Z$3)/'Demand Locations'!AB139)))</f>
        <v/>
      </c>
      <c r="AA139" s="24" t="str">
        <f>IF(OR($B139="",AA$3="",'Demand Locations'!AC139=""),"",IF('Demand Locations'!AC139&lt;COUNTIFS('Workers Settings'!$M:$M,$B139,'Workers Settings'!$N:$N,1,'Workers Settings'!$H:$H,AA$3),"Warning!",IF('Demand Locations'!AC139=0,"",COUNTIFS('Workers Settings'!$M:$M,$B139,'Workers Settings'!$N:$N,1,'Workers Settings'!$H:$H,AA$3)/'Demand Locations'!AC139)))</f>
        <v/>
      </c>
      <c r="AB139" s="24" t="str">
        <f>IF(OR($B139="",AB$3="",'Demand Locations'!AD139=""),"",IF('Demand Locations'!AD139&lt;COUNTIFS('Workers Settings'!$M:$M,$B139,'Workers Settings'!$N:$N,1,'Workers Settings'!$H:$H,AB$3),"Warning!",IF('Demand Locations'!AD139=0,"",COUNTIFS('Workers Settings'!$M:$M,$B139,'Workers Settings'!$N:$N,1,'Workers Settings'!$H:$H,AB$3)/'Demand Locations'!AD139)))</f>
        <v/>
      </c>
      <c r="AC139" s="24" t="str">
        <f>IF(OR($B139="",AC$3="",'Demand Locations'!AE139=""),"",IF('Demand Locations'!AE139&lt;COUNTIFS('Workers Settings'!$M:$M,$B139,'Workers Settings'!$N:$N,1,'Workers Settings'!$H:$H,AC$3),"Warning!",IF('Demand Locations'!AE139=0,"",COUNTIFS('Workers Settings'!$M:$M,$B139,'Workers Settings'!$N:$N,1,'Workers Settings'!$H:$H,AC$3)/'Demand Locations'!AE139)))</f>
        <v/>
      </c>
      <c r="AD139" s="24" t="str">
        <f>IF(OR($B139="",AD$3="",'Demand Locations'!AF139=""),"",IF('Demand Locations'!AF139&lt;COUNTIFS('Workers Settings'!$M:$M,$B139,'Workers Settings'!$N:$N,1,'Workers Settings'!$H:$H,AD$3),"Warning!",IF('Demand Locations'!AF139=0,"",COUNTIFS('Workers Settings'!$M:$M,$B139,'Workers Settings'!$N:$N,1,'Workers Settings'!$H:$H,AD$3)/'Demand Locations'!AF139)))</f>
        <v/>
      </c>
      <c r="AE139" s="24" t="str">
        <f>IF(OR($B139="",AE$3="",'Demand Locations'!AG139=""),"",IF('Demand Locations'!AG139&lt;COUNTIFS('Workers Settings'!$M:$M,$B139,'Workers Settings'!$N:$N,1,'Workers Settings'!$H:$H,AE$3),"Warning!",IF('Demand Locations'!AG139=0,"",COUNTIFS('Workers Settings'!$M:$M,$B139,'Workers Settings'!$N:$N,1,'Workers Settings'!$H:$H,AE$3)/'Demand Locations'!AG139)))</f>
        <v/>
      </c>
      <c r="AF139" s="24" t="str">
        <f>IF(OR($B139="",AF$3="",'Demand Locations'!AH139=""),"",IF('Demand Locations'!AH139&lt;COUNTIFS('Workers Settings'!$M:$M,$B139,'Workers Settings'!$N:$N,1,'Workers Settings'!$H:$H,AF$3),"Warning!",IF('Demand Locations'!AH139=0,"",COUNTIFS('Workers Settings'!$M:$M,$B139,'Workers Settings'!$N:$N,1,'Workers Settings'!$H:$H,AF$3)/'Demand Locations'!AH139)))</f>
        <v/>
      </c>
      <c r="AG139" s="24" t="str">
        <f>IF(OR($B139="",AG$3="",'Demand Locations'!AI139=""),"",IF('Demand Locations'!AI139&lt;COUNTIFS('Workers Settings'!$M:$M,$B139,'Workers Settings'!$N:$N,1,'Workers Settings'!$H:$H,AG$3),"Warning!",IF('Demand Locations'!AI139=0,"",COUNTIFS('Workers Settings'!$M:$M,$B139,'Workers Settings'!$N:$N,1,'Workers Settings'!$H:$H,AG$3)/'Demand Locations'!AI139)))</f>
        <v/>
      </c>
      <c r="AH139" s="24" t="str">
        <f>IF(OR($B139="",AH$3="",'Demand Locations'!AJ139=""),"",IF('Demand Locations'!AJ139&lt;COUNTIFS('Workers Settings'!$M:$M,$B139,'Workers Settings'!$N:$N,1,'Workers Settings'!$H:$H,AH$3),"Warning!",IF('Demand Locations'!AJ139=0,"",COUNTIFS('Workers Settings'!$M:$M,$B139,'Workers Settings'!$N:$N,1,'Workers Settings'!$H:$H,AH$3)/'Demand Locations'!AJ139)))</f>
        <v/>
      </c>
      <c r="AI139" s="24" t="str">
        <f>IF(OR($B139="",AI$3="",'Demand Locations'!AK139=""),"",IF('Demand Locations'!AK139&lt;COUNTIFS('Workers Settings'!$M:$M,$B139,'Workers Settings'!$N:$N,1,'Workers Settings'!$H:$H,AI$3),"Warning!",IF('Demand Locations'!AK139=0,"",COUNTIFS('Workers Settings'!$M:$M,$B139,'Workers Settings'!$N:$N,1,'Workers Settings'!$H:$H,AI$3)/'Demand Locations'!AK139)))</f>
        <v/>
      </c>
      <c r="AJ139" s="24" t="str">
        <f>IF(OR($B139="",AJ$3="",'Demand Locations'!AL139=""),"",IF('Demand Locations'!AL139&lt;COUNTIFS('Workers Settings'!$M:$M,$B139,'Workers Settings'!$N:$N,1,'Workers Settings'!$H:$H,AJ$3),"Warning!",IF('Demand Locations'!AL139=0,"",COUNTIFS('Workers Settings'!$M:$M,$B139,'Workers Settings'!$N:$N,1,'Workers Settings'!$H:$H,AJ$3)/'Demand Locations'!AL139)))</f>
        <v/>
      </c>
      <c r="AK139" s="24" t="str">
        <f>IF(OR($B139="",AK$3="",'Demand Locations'!AM139=""),"",IF('Demand Locations'!AM139&lt;COUNTIFS('Workers Settings'!$M:$M,$B139,'Workers Settings'!$N:$N,1,'Workers Settings'!$H:$H,AK$3),"Warning!",IF('Demand Locations'!AM139=0,"",COUNTIFS('Workers Settings'!$M:$M,$B139,'Workers Settings'!$N:$N,1,'Workers Settings'!$H:$H,AK$3)/'Demand Locations'!AM139)))</f>
        <v/>
      </c>
      <c r="AL139" s="24" t="str">
        <f>IF(OR($B139="",AL$3="",'Demand Locations'!AN139=""),"",IF('Demand Locations'!AN139&lt;COUNTIFS('Workers Settings'!$M:$M,$B139,'Workers Settings'!$N:$N,1,'Workers Settings'!$H:$H,AL$3),"Warning!",IF('Demand Locations'!AN139=0,"",COUNTIFS('Workers Settings'!$M:$M,$B139,'Workers Settings'!$N:$N,1,'Workers Settings'!$H:$H,AL$3)/'Demand Locations'!AN139)))</f>
        <v/>
      </c>
      <c r="AM139" s="24" t="str">
        <f>IF(OR($B139="",AM$3="",'Demand Locations'!AO139=""),"",IF('Demand Locations'!AO139&lt;COUNTIFS('Workers Settings'!$M:$M,$B139,'Workers Settings'!$N:$N,1,'Workers Settings'!$H:$H,AM$3),"Warning!",IF('Demand Locations'!AO139=0,"",COUNTIFS('Workers Settings'!$M:$M,$B139,'Workers Settings'!$N:$N,1,'Workers Settings'!$H:$H,AM$3)/'Demand Locations'!AO139)))</f>
        <v/>
      </c>
      <c r="AN139" s="24" t="str">
        <f>IF(OR($B139="",AN$3="",'Demand Locations'!AP139=""),"",IF('Demand Locations'!AP139&lt;COUNTIFS('Workers Settings'!$M:$M,$B139,'Workers Settings'!$N:$N,1,'Workers Settings'!$H:$H,AN$3),"Warning!",IF('Demand Locations'!AP139=0,"",COUNTIFS('Workers Settings'!$M:$M,$B139,'Workers Settings'!$N:$N,1,'Workers Settings'!$H:$H,AN$3)/'Demand Locations'!AP139)))</f>
        <v/>
      </c>
      <c r="AO139" s="24" t="str">
        <f>IF(OR($B139="",AO$3="",'Demand Locations'!AQ139=""),"",IF('Demand Locations'!AQ139&lt;COUNTIFS('Workers Settings'!$M:$M,$B139,'Workers Settings'!$N:$N,1,'Workers Settings'!$H:$H,AO$3),"Warning!",IF('Demand Locations'!AQ139=0,"",COUNTIFS('Workers Settings'!$M:$M,$B139,'Workers Settings'!$N:$N,1,'Workers Settings'!$H:$H,AO$3)/'Demand Locations'!AQ139)))</f>
        <v/>
      </c>
      <c r="AP139" s="24" t="str">
        <f>IF(OR($B139="",AP$3="",'Demand Locations'!AR139=""),"",IF('Demand Locations'!AR139&lt;COUNTIFS('Workers Settings'!$M:$M,$B139,'Workers Settings'!$N:$N,1,'Workers Settings'!$H:$H,AP$3),"Warning!",IF('Demand Locations'!AR139=0,"",COUNTIFS('Workers Settings'!$M:$M,$B139,'Workers Settings'!$N:$N,1,'Workers Settings'!$H:$H,AP$3)/'Demand Locations'!AR139)))</f>
        <v/>
      </c>
      <c r="AQ139" s="24" t="str">
        <f>IF(OR($B139="",AQ$3="",'Demand Locations'!AS139=""),"",IF('Demand Locations'!AS139&lt;COUNTIFS('Workers Settings'!$M:$M,$B139,'Workers Settings'!$N:$N,1,'Workers Settings'!$H:$H,AQ$3),"Warning!",IF('Demand Locations'!AS139=0,"",COUNTIFS('Workers Settings'!$M:$M,$B139,'Workers Settings'!$N:$N,1,'Workers Settings'!$H:$H,AQ$3)/'Demand Locations'!AS139)))</f>
        <v/>
      </c>
      <c r="AR139" s="24" t="str">
        <f>IF(OR($B139="",AR$3="",'Demand Locations'!AT139=""),"",IF('Demand Locations'!AT139&lt;COUNTIFS('Workers Settings'!$M:$M,$B139,'Workers Settings'!$N:$N,1,'Workers Settings'!$H:$H,AR$3),"Warning!",IF('Demand Locations'!AT139=0,"",COUNTIFS('Workers Settings'!$M:$M,$B139,'Workers Settings'!$N:$N,1,'Workers Settings'!$H:$H,AR$3)/'Demand Locations'!AT139)))</f>
        <v/>
      </c>
      <c r="AS139" s="24" t="str">
        <f>IF(OR($B139="",AS$3="",'Demand Locations'!AU139=""),"",IF('Demand Locations'!AU139&lt;COUNTIFS('Workers Settings'!$M:$M,$B139,'Workers Settings'!$N:$N,1,'Workers Settings'!$H:$H,AS$3),"Warning!",IF('Demand Locations'!AU139=0,"",COUNTIFS('Workers Settings'!$M:$M,$B139,'Workers Settings'!$N:$N,1,'Workers Settings'!$H:$H,AS$3)/'Demand Locations'!AU139)))</f>
        <v/>
      </c>
      <c r="AT139" s="24" t="str">
        <f>IF(OR($B139="",AT$3="",'Demand Locations'!AV139=""),"",IF('Demand Locations'!AV139&lt;COUNTIFS('Workers Settings'!$M:$M,$B139,'Workers Settings'!$N:$N,1,'Workers Settings'!$H:$H,AT$3),"Warning!",IF('Demand Locations'!AV139=0,"",COUNTIFS('Workers Settings'!$M:$M,$B139,'Workers Settings'!$N:$N,1,'Workers Settings'!$H:$H,AT$3)/'Demand Locations'!AV139)))</f>
        <v/>
      </c>
      <c r="AU139" s="24" t="str">
        <f>IF(OR($B139="",AU$3="",'Demand Locations'!AW139=""),"",IF('Demand Locations'!AW139&lt;COUNTIFS('Workers Settings'!$M:$M,$B139,'Workers Settings'!$N:$N,1,'Workers Settings'!$H:$H,AU$3),"Warning!",IF('Demand Locations'!AW139=0,"",COUNTIFS('Workers Settings'!$M:$M,$B139,'Workers Settings'!$N:$N,1,'Workers Settings'!$H:$H,AU$3)/'Demand Locations'!AW139)))</f>
        <v/>
      </c>
      <c r="AV139" s="24" t="str">
        <f>IF(OR($B139="",AV$3="",'Demand Locations'!AX139=""),"",IF('Demand Locations'!AX139&lt;COUNTIFS('Workers Settings'!$M:$M,$B139,'Workers Settings'!$N:$N,1,'Workers Settings'!$H:$H,AV$3),"Warning!",IF('Demand Locations'!AX139=0,"",COUNTIFS('Workers Settings'!$M:$M,$B139,'Workers Settings'!$N:$N,1,'Workers Settings'!$H:$H,AV$3)/'Demand Locations'!AX139)))</f>
        <v/>
      </c>
      <c r="AW139" s="24" t="str">
        <f>IF(OR($B139="",AW$3="",'Demand Locations'!AY139=""),"",IF('Demand Locations'!AY139&lt;COUNTIFS('Workers Settings'!$M:$M,$B139,'Workers Settings'!$N:$N,1,'Workers Settings'!$H:$H,AW$3),"Warning!",IF('Demand Locations'!AY139=0,"",COUNTIFS('Workers Settings'!$M:$M,$B139,'Workers Settings'!$N:$N,1,'Workers Settings'!$H:$H,AW$3)/'Demand Locations'!AY139)))</f>
        <v/>
      </c>
      <c r="AX139" s="24" t="str">
        <f>IF(OR($B139="",AX$3="",'Demand Locations'!AZ139=""),"",IF('Demand Locations'!AZ139&lt;COUNTIFS('Workers Settings'!$M:$M,$B139,'Workers Settings'!$N:$N,1,'Workers Settings'!$H:$H,AX$3),"Warning!",IF('Demand Locations'!AZ139=0,"",COUNTIFS('Workers Settings'!$M:$M,$B139,'Workers Settings'!$N:$N,1,'Workers Settings'!$H:$H,AX$3)/'Demand Locations'!AZ139)))</f>
        <v/>
      </c>
      <c r="AY139" s="24" t="str">
        <f>IF(OR($B139="",AY$3="",'Demand Locations'!BA139=""),"",IF('Demand Locations'!BA139&lt;COUNTIFS('Workers Settings'!$M:$M,$B139,'Workers Settings'!$N:$N,1,'Workers Settings'!$H:$H,AY$3),"Warning!",IF('Demand Locations'!BA139=0,"",COUNTIFS('Workers Settings'!$M:$M,$B139,'Workers Settings'!$N:$N,1,'Workers Settings'!$H:$H,AY$3)/'Demand Locations'!BA139)))</f>
        <v/>
      </c>
      <c r="AZ139" s="24" t="str">
        <f>IF(OR($B139="",AZ$3="",'Demand Locations'!BB139=""),"",IF('Demand Locations'!BB139&lt;COUNTIFS('Workers Settings'!$M:$M,$B139,'Workers Settings'!$N:$N,1,'Workers Settings'!$H:$H,AZ$3),"Warning!",IF('Demand Locations'!BB139=0,"",COUNTIFS('Workers Settings'!$M:$M,$B139,'Workers Settings'!$N:$N,1,'Workers Settings'!$H:$H,AZ$3)/'Demand Locations'!BB139)))</f>
        <v/>
      </c>
      <c r="BA139" s="24" t="str">
        <f>IF(OR($B139="",BA$3="",'Demand Locations'!BC139=""),"",IF('Demand Locations'!BC139&lt;COUNTIFS('Workers Settings'!$M:$M,$B139,'Workers Settings'!$N:$N,1,'Workers Settings'!$H:$H,BA$3),"Warning!",IF('Demand Locations'!BC139=0,"",COUNTIFS('Workers Settings'!$M:$M,$B139,'Workers Settings'!$N:$N,1,'Workers Settings'!$H:$H,BA$3)/'Demand Locations'!BC139)))</f>
        <v/>
      </c>
      <c r="BB139" s="24" t="str">
        <f>IF(OR($B139="",BB$3="",'Demand Locations'!BD139=""),"",IF('Demand Locations'!BD139&lt;COUNTIFS('Workers Settings'!$M:$M,$B139,'Workers Settings'!$N:$N,1,'Workers Settings'!$H:$H,BB$3),"Warning!",IF('Demand Locations'!BD139=0,"",COUNTIFS('Workers Settings'!$M:$M,$B139,'Workers Settings'!$N:$N,1,'Workers Settings'!$H:$H,BB$3)/'Demand Locations'!BD139)))</f>
        <v/>
      </c>
      <c r="BC139" s="24" t="str">
        <f>IF(OR($B139="",BC$3="",'Demand Locations'!BE139=""),"",IF('Demand Locations'!BE139&lt;COUNTIFS('Workers Settings'!$M:$M,$B139,'Workers Settings'!$N:$N,1,'Workers Settings'!$H:$H,BC$3),"Warning!",IF('Demand Locations'!BE139=0,"",COUNTIFS('Workers Settings'!$M:$M,$B139,'Workers Settings'!$N:$N,1,'Workers Settings'!$H:$H,BC$3)/'Demand Locations'!BE139)))</f>
        <v/>
      </c>
      <c r="BD139" s="24" t="str">
        <f>IF(OR($B139="",BD$3="",'Demand Locations'!BF139=""),"",IF('Demand Locations'!BF139&lt;COUNTIFS('Workers Settings'!$M:$M,$B139,'Workers Settings'!$N:$N,1,'Workers Settings'!$H:$H,BD$3),"Warning!",IF('Demand Locations'!BF139=0,"",COUNTIFS('Workers Settings'!$M:$M,$B139,'Workers Settings'!$N:$N,1,'Workers Settings'!$H:$H,BD$3)/'Demand Locations'!BF139)))</f>
        <v/>
      </c>
      <c r="BE139" s="24" t="str">
        <f>IF(OR($B139="",BE$3="",'Demand Locations'!BG139=""),"",IF('Demand Locations'!BG139&lt;COUNTIFS('Workers Settings'!$M:$M,$B139,'Workers Settings'!$N:$N,1,'Workers Settings'!$H:$H,BE$3),"Warning!",IF('Demand Locations'!BG139=0,"",COUNTIFS('Workers Settings'!$M:$M,$B139,'Workers Settings'!$N:$N,1,'Workers Settings'!$H:$H,BE$3)/'Demand Locations'!BG139)))</f>
        <v/>
      </c>
      <c r="BF139" s="24" t="str">
        <f>IF(OR($B139="",BF$3="",'Demand Locations'!BH139=""),"",IF('Demand Locations'!BH139&lt;COUNTIFS('Workers Settings'!$M:$M,$B139,'Workers Settings'!$N:$N,1,'Workers Settings'!$H:$H,BF$3),"Warning!",IF('Demand Locations'!BH139=0,"",COUNTIFS('Workers Settings'!$M:$M,$B139,'Workers Settings'!$N:$N,1,'Workers Settings'!$H:$H,BF$3)/'Demand Locations'!BH139)))</f>
        <v/>
      </c>
      <c r="BG139" s="24" t="str">
        <f>IF(OR($B139="",BG$3="",'Demand Locations'!BI139=""),"",IF('Demand Locations'!BI139&lt;COUNTIFS('Workers Settings'!$M:$M,$B139,'Workers Settings'!$N:$N,1,'Workers Settings'!$H:$H,BG$3),"Warning!",IF('Demand Locations'!BI139=0,"",COUNTIFS('Workers Settings'!$M:$M,$B139,'Workers Settings'!$N:$N,1,'Workers Settings'!$H:$H,BG$3)/'Demand Locations'!BI139)))</f>
        <v/>
      </c>
      <c r="BH139" s="24" t="str">
        <f>IF(OR($B139="",BH$3="",'Demand Locations'!BJ139=""),"",IF('Demand Locations'!BJ139&lt;COUNTIFS('Workers Settings'!$M:$M,$B139,'Workers Settings'!$N:$N,1,'Workers Settings'!$H:$H,BH$3),"Warning!",IF('Demand Locations'!BJ139=0,"",COUNTIFS('Workers Settings'!$M:$M,$B139,'Workers Settings'!$N:$N,1,'Workers Settings'!$H:$H,BH$3)/'Demand Locations'!BJ139)))</f>
        <v/>
      </c>
      <c r="BI139" s="24" t="str">
        <f>IF(OR($B139="",BI$3="",'Demand Locations'!BK139=""),"",IF('Demand Locations'!BK139&lt;COUNTIFS('Workers Settings'!$M:$M,$B139,'Workers Settings'!$N:$N,1,'Workers Settings'!$H:$H,BI$3),"Warning!",IF('Demand Locations'!BK139=0,"",COUNTIFS('Workers Settings'!$M:$M,$B139,'Workers Settings'!$N:$N,1,'Workers Settings'!$H:$H,BI$3)/'Demand Locations'!BK139)))</f>
        <v/>
      </c>
      <c r="BJ139" s="24" t="str">
        <f>IF(OR($B139="",BJ$3="",'Demand Locations'!BL139=""),"",IF('Demand Locations'!BL139&lt;COUNTIFS('Workers Settings'!$M:$M,$B139,'Workers Settings'!$N:$N,1,'Workers Settings'!$H:$H,BJ$3),"Warning!",IF('Demand Locations'!BL139=0,"",COUNTIFS('Workers Settings'!$M:$M,$B139,'Workers Settings'!$N:$N,1,'Workers Settings'!$H:$H,BJ$3)/'Demand Locations'!BL139)))</f>
        <v/>
      </c>
      <c r="BK139" s="24" t="str">
        <f>IF(OR($B139="",BK$3="",'Demand Locations'!BM139=""),"",IF('Demand Locations'!BM139&lt;COUNTIFS('Workers Settings'!$M:$M,$B139,'Workers Settings'!$N:$N,1,'Workers Settings'!$H:$H,BK$3),"Warning!",IF('Demand Locations'!BM139=0,"",COUNTIFS('Workers Settings'!$M:$M,$B139,'Workers Settings'!$N:$N,1,'Workers Settings'!$H:$H,BK$3)/'Demand Locations'!BM139)))</f>
        <v/>
      </c>
      <c r="BL139" s="24" t="str">
        <f>IF(OR($B139="",BL$3="",'Demand Locations'!BN139=""),"",IF('Demand Locations'!BN139&lt;COUNTIFS('Workers Settings'!$M:$M,$B139,'Workers Settings'!$N:$N,1,'Workers Settings'!$H:$H,BL$3),"Warning!",IF('Demand Locations'!BN139=0,"",COUNTIFS('Workers Settings'!$M:$M,$B139,'Workers Settings'!$N:$N,1,'Workers Settings'!$H:$H,BL$3)/'Demand Locations'!BN139)))</f>
        <v/>
      </c>
      <c r="BM139" s="24" t="str">
        <f>IF(OR($B139="",BM$3="",'Demand Locations'!BO139=""),"",IF('Demand Locations'!BO139&lt;COUNTIFS('Workers Settings'!$M:$M,$B139,'Workers Settings'!$N:$N,1,'Workers Settings'!$H:$H,BM$3),"Warning!",IF('Demand Locations'!BO139=0,"",COUNTIFS('Workers Settings'!$M:$M,$B139,'Workers Settings'!$N:$N,1,'Workers Settings'!$H:$H,BM$3)/'Demand Locations'!BO139)))</f>
        <v/>
      </c>
      <c r="BN139" s="24" t="str">
        <f>IF(OR($B139="",BN$3="",'Demand Locations'!BP139=""),"",IF('Demand Locations'!BP139&lt;COUNTIFS('Workers Settings'!$M:$M,$B139,'Workers Settings'!$N:$N,1,'Workers Settings'!$H:$H,BN$3),"Warning!",IF('Demand Locations'!BP139=0,"",COUNTIFS('Workers Settings'!$M:$M,$B139,'Workers Settings'!$N:$N,1,'Workers Settings'!$H:$H,BN$3)/'Demand Locations'!BP139)))</f>
        <v/>
      </c>
      <c r="BO139" s="24" t="str">
        <f>IF(OR($B139="",BO$3="",'Demand Locations'!BQ139=""),"",IF('Demand Locations'!BQ139&lt;COUNTIFS('Workers Settings'!$M:$M,$B139,'Workers Settings'!$N:$N,1,'Workers Settings'!$H:$H,BO$3),"Warning!",IF('Demand Locations'!BQ139=0,"",COUNTIFS('Workers Settings'!$M:$M,$B139,'Workers Settings'!$N:$N,1,'Workers Settings'!$H:$H,BO$3)/'Demand Locations'!BQ139)))</f>
        <v/>
      </c>
      <c r="BP139" s="24" t="str">
        <f>IF(OR($B139="",BP$3="",'Demand Locations'!BR139=""),"",IF('Demand Locations'!BR139&lt;COUNTIFS('Workers Settings'!$M:$M,$B139,'Workers Settings'!$N:$N,1,'Workers Settings'!$H:$H,BP$3),"Warning!",IF('Demand Locations'!BR139=0,"",COUNTIFS('Workers Settings'!$M:$M,$B139,'Workers Settings'!$N:$N,1,'Workers Settings'!$H:$H,BP$3)/'Demand Locations'!BR139)))</f>
        <v/>
      </c>
      <c r="BQ139" s="24" t="str">
        <f>IF(OR($B139="",BQ$3="",'Demand Locations'!BS139=""),"",IF('Demand Locations'!BS139&lt;COUNTIFS('Workers Settings'!$M:$M,$B139,'Workers Settings'!$N:$N,1,'Workers Settings'!$H:$H,BQ$3),"Warning!",IF('Demand Locations'!BS139=0,"",COUNTIFS('Workers Settings'!$M:$M,$B139,'Workers Settings'!$N:$N,1,'Workers Settings'!$H:$H,BQ$3)/'Demand Locations'!BS139)))</f>
        <v/>
      </c>
      <c r="BR139" s="24" t="str">
        <f>IF(OR($B139="",BR$3="",'Demand Locations'!BT139=""),"",IF('Demand Locations'!BT139&lt;COUNTIFS('Workers Settings'!$M:$M,$B139,'Workers Settings'!$N:$N,1,'Workers Settings'!$H:$H,BR$3),"Warning!",IF('Demand Locations'!BT139=0,"",COUNTIFS('Workers Settings'!$M:$M,$B139,'Workers Settings'!$N:$N,1,'Workers Settings'!$H:$H,BR$3)/'Demand Locations'!BT139)))</f>
        <v/>
      </c>
      <c r="BS139" s="24" t="str">
        <f>IF(OR($B139="",BS$3="",'Demand Locations'!BU139=""),"",IF('Demand Locations'!BU139&lt;COUNTIFS('Workers Settings'!$M:$M,$B139,'Workers Settings'!$N:$N,1,'Workers Settings'!$H:$H,BS$3),"Warning!",IF('Demand Locations'!BU139=0,"",COUNTIFS('Workers Settings'!$M:$M,$B139,'Workers Settings'!$N:$N,1,'Workers Settings'!$H:$H,BS$3)/'Demand Locations'!BU139)))</f>
        <v/>
      </c>
      <c r="BT139" s="24" t="str">
        <f>IF(OR($B139="",BT$3="",'Demand Locations'!BV139=""),"",IF('Demand Locations'!BV139&lt;COUNTIFS('Workers Settings'!$M:$M,$B139,'Workers Settings'!$N:$N,1,'Workers Settings'!$H:$H,BT$3),"Warning!",IF('Demand Locations'!BV139=0,"",COUNTIFS('Workers Settings'!$M:$M,$B139,'Workers Settings'!$N:$N,1,'Workers Settings'!$H:$H,BT$3)/'Demand Locations'!BV139)))</f>
        <v/>
      </c>
      <c r="BU139" s="24" t="str">
        <f>IF(OR($B139="",BU$3="",'Demand Locations'!BW139=""),"",IF('Demand Locations'!BW139&lt;COUNTIFS('Workers Settings'!$M:$M,$B139,'Workers Settings'!$N:$N,1,'Workers Settings'!$H:$H,BU$3),"Warning!",IF('Demand Locations'!BW139=0,"",COUNTIFS('Workers Settings'!$M:$M,$B139,'Workers Settings'!$N:$N,1,'Workers Settings'!$H:$H,BU$3)/'Demand Locations'!BW139)))</f>
        <v/>
      </c>
      <c r="BV139" s="24" t="str">
        <f>IF(OR($B139="",BV$3="",'Demand Locations'!BX139=""),"",IF('Demand Locations'!BX139&lt;COUNTIFS('Workers Settings'!$M:$M,$B139,'Workers Settings'!$N:$N,1,'Workers Settings'!$H:$H,BV$3),"Warning!",IF('Demand Locations'!BX139=0,"",COUNTIFS('Workers Settings'!$M:$M,$B139,'Workers Settings'!$N:$N,1,'Workers Settings'!$H:$H,BV$3)/'Demand Locations'!BX139)))</f>
        <v/>
      </c>
      <c r="BW139" s="24" t="str">
        <f>IF(OR($B139="",BW$3="",'Demand Locations'!BY139=""),"",IF('Demand Locations'!BY139&lt;COUNTIFS('Workers Settings'!$M:$M,$B139,'Workers Settings'!$N:$N,1,'Workers Settings'!$H:$H,BW$3),"Warning!",IF('Demand Locations'!BY139=0,"",COUNTIFS('Workers Settings'!$M:$M,$B139,'Workers Settings'!$N:$N,1,'Workers Settings'!$H:$H,BW$3)/'Demand Locations'!BY139)))</f>
        <v/>
      </c>
      <c r="BX139" s="24" t="str">
        <f>IF(OR($B139="",BX$3="",'Demand Locations'!BZ139=""),"",IF('Demand Locations'!BZ139&lt;COUNTIFS('Workers Settings'!$M:$M,$B139,'Workers Settings'!$N:$N,1,'Workers Settings'!$H:$H,BX$3),"Warning!",IF('Demand Locations'!BZ139=0,"",COUNTIFS('Workers Settings'!$M:$M,$B139,'Workers Settings'!$N:$N,1,'Workers Settings'!$H:$H,BX$3)/'Demand Locations'!BZ139)))</f>
        <v/>
      </c>
      <c r="BY139" s="24" t="str">
        <f>IF(OR($B139="",BY$3="",'Demand Locations'!CA139=""),"",IF('Demand Locations'!CA139&lt;COUNTIFS('Workers Settings'!$M:$M,$B139,'Workers Settings'!$N:$N,1,'Workers Settings'!$H:$H,BY$3),"Warning!",IF('Demand Locations'!CA139=0,"",COUNTIFS('Workers Settings'!$M:$M,$B139,'Workers Settings'!$N:$N,1,'Workers Settings'!$H:$H,BY$3)/'Demand Locations'!CA139)))</f>
        <v/>
      </c>
      <c r="BZ139" s="24" t="str">
        <f>IF(OR($B139="",BZ$3="",'Demand Locations'!CB139=""),"",IF('Demand Locations'!CB139&lt;COUNTIFS('Workers Settings'!$M:$M,$B139,'Workers Settings'!$N:$N,1,'Workers Settings'!$H:$H,BZ$3),"Warning!",IF('Demand Locations'!CB139=0,"",COUNTIFS('Workers Settings'!$M:$M,$B139,'Workers Settings'!$N:$N,1,'Workers Settings'!$H:$H,BZ$3)/'Demand Locations'!CB139)))</f>
        <v/>
      </c>
      <c r="CA139" s="24" t="str">
        <f>IF(OR($B139="",CA$3="",'Demand Locations'!CC139=""),"",IF('Demand Locations'!CC139&lt;COUNTIFS('Workers Settings'!$M:$M,$B139,'Workers Settings'!$N:$N,1,'Workers Settings'!$H:$H,CA$3),"Warning!",IF('Demand Locations'!CC139=0,"",COUNTIFS('Workers Settings'!$M:$M,$B139,'Workers Settings'!$N:$N,1,'Workers Settings'!$H:$H,CA$3)/'Demand Locations'!CC139)))</f>
        <v/>
      </c>
      <c r="CB139" s="24" t="str">
        <f>IF(OR($B139="",CB$3="",'Demand Locations'!CD139=""),"",IF('Demand Locations'!CD139&lt;COUNTIFS('Workers Settings'!$M:$M,$B139,'Workers Settings'!$N:$N,1,'Workers Settings'!$H:$H,CB$3),"Warning!",IF('Demand Locations'!CD139=0,"",COUNTIFS('Workers Settings'!$M:$M,$B139,'Workers Settings'!$N:$N,1,'Workers Settings'!$H:$H,CB$3)/'Demand Locations'!CD139)))</f>
        <v/>
      </c>
      <c r="CC139" s="24" t="str">
        <f>IF(OR($B139="",CC$3="",'Demand Locations'!CE139=""),"",IF('Demand Locations'!CE139&lt;COUNTIFS('Workers Settings'!$M:$M,$B139,'Workers Settings'!$N:$N,1,'Workers Settings'!$H:$H,CC$3),"Warning!",IF('Demand Locations'!CE139=0,"",COUNTIFS('Workers Settings'!$M:$M,$B139,'Workers Settings'!$N:$N,1,'Workers Settings'!$H:$H,CC$3)/'Demand Locations'!CE139)))</f>
        <v/>
      </c>
      <c r="CD139" s="24" t="str">
        <f>IF(OR($B139="",CD$3="",'Demand Locations'!CF139=""),"",IF('Demand Locations'!CF139&lt;COUNTIFS('Workers Settings'!$M:$M,$B139,'Workers Settings'!$N:$N,1,'Workers Settings'!$H:$H,CD$3),"Warning!",IF('Demand Locations'!CF139=0,"",COUNTIFS('Workers Settings'!$M:$M,$B139,'Workers Settings'!$N:$N,1,'Workers Settings'!$H:$H,CD$3)/'Demand Locations'!CF139)))</f>
        <v/>
      </c>
      <c r="CE139" s="24" t="str">
        <f>IF(OR($B139="",CE$3="",'Demand Locations'!CG139=""),"",IF('Demand Locations'!CG139&lt;COUNTIFS('Workers Settings'!$M:$M,$B139,'Workers Settings'!$N:$N,1,'Workers Settings'!$H:$H,CE$3),"Warning!",IF('Demand Locations'!CG139=0,"",COUNTIFS('Workers Settings'!$M:$M,$B139,'Workers Settings'!$N:$N,1,'Workers Settings'!$H:$H,CE$3)/'Demand Locations'!CG139)))</f>
        <v/>
      </c>
      <c r="CF139" s="24" t="str">
        <f>IF(OR($B139="",CF$3="",'Demand Locations'!CH139=""),"",IF('Demand Locations'!CH139&lt;COUNTIFS('Workers Settings'!$M:$M,$B139,'Workers Settings'!$N:$N,1,'Workers Settings'!$H:$H,CF$3),"Warning!",IF('Demand Locations'!CH139=0,"",COUNTIFS('Workers Settings'!$M:$M,$B139,'Workers Settings'!$N:$N,1,'Workers Settings'!$H:$H,CF$3)/'Demand Locations'!CH139)))</f>
        <v/>
      </c>
      <c r="CG139" s="24" t="str">
        <f>IF(OR($B139="",CG$3="",'Demand Locations'!CI139=""),"",IF('Demand Locations'!CI139&lt;COUNTIFS('Workers Settings'!$M:$M,$B139,'Workers Settings'!$N:$N,1,'Workers Settings'!$H:$H,CG$3),"Warning!",IF('Demand Locations'!CI139=0,"",COUNTIFS('Workers Settings'!$M:$M,$B139,'Workers Settings'!$N:$N,1,'Workers Settings'!$H:$H,CG$3)/'Demand Locations'!CI139)))</f>
        <v/>
      </c>
      <c r="CH139" s="24" t="str">
        <f>IF(OR($B139="",CH$3="",'Demand Locations'!CJ139=""),"",IF('Demand Locations'!CJ139&lt;COUNTIFS('Workers Settings'!$M:$M,$B139,'Workers Settings'!$N:$N,1,'Workers Settings'!$H:$H,CH$3),"Warning!",IF('Demand Locations'!CJ139=0,"",COUNTIFS('Workers Settings'!$M:$M,$B139,'Workers Settings'!$N:$N,1,'Workers Settings'!$H:$H,CH$3)/'Demand Locations'!CJ139)))</f>
        <v/>
      </c>
      <c r="CI139" s="24" t="str">
        <f>IF(OR($B139="",CI$3="",'Demand Locations'!CK139=""),"",IF('Demand Locations'!CK139&lt;COUNTIFS('Workers Settings'!$M:$M,$B139,'Workers Settings'!$N:$N,1,'Workers Settings'!$H:$H,CI$3),"Warning!",IF('Demand Locations'!CK139=0,"",COUNTIFS('Workers Settings'!$M:$M,$B139,'Workers Settings'!$N:$N,1,'Workers Settings'!$H:$H,CI$3)/'Demand Locations'!CK139)))</f>
        <v/>
      </c>
      <c r="CJ139" s="24" t="str">
        <f>IF(OR($B139="",CJ$3="",'Demand Locations'!CL139=""),"",IF('Demand Locations'!CL139&lt;COUNTIFS('Workers Settings'!$M:$M,$B139,'Workers Settings'!$N:$N,1,'Workers Settings'!$H:$H,CJ$3),"Warning!",IF('Demand Locations'!CL139=0,"",COUNTIFS('Workers Settings'!$M:$M,$B139,'Workers Settings'!$N:$N,1,'Workers Settings'!$H:$H,CJ$3)/'Demand Locations'!CL139)))</f>
        <v/>
      </c>
      <c r="CK139" s="24" t="str">
        <f>IF(OR($B139="",CK$3="",'Demand Locations'!CM139=""),"",IF('Demand Locations'!CM139&lt;COUNTIFS('Workers Settings'!$M:$M,$B139,'Workers Settings'!$N:$N,1,'Workers Settings'!$H:$H,CK$3),"Warning!",IF('Demand Locations'!CM139=0,"",COUNTIFS('Workers Settings'!$M:$M,$B139,'Workers Settings'!$N:$N,1,'Workers Settings'!$H:$H,CK$3)/'Demand Locations'!CM139)))</f>
        <v/>
      </c>
      <c r="CL139" s="24" t="str">
        <f>IF(OR($B139="",CL$3="",'Demand Locations'!CN139=""),"",IF('Demand Locations'!CN139&lt;COUNTIFS('Workers Settings'!$M:$M,$B139,'Workers Settings'!$N:$N,1,'Workers Settings'!$H:$H,CL$3),"Warning!",IF('Demand Locations'!CN139=0,"",COUNTIFS('Workers Settings'!$M:$M,$B139,'Workers Settings'!$N:$N,1,'Workers Settings'!$H:$H,CL$3)/'Demand Locations'!CN139)))</f>
        <v/>
      </c>
      <c r="CM139" s="24" t="str">
        <f>IF(OR($B139="",CM$3="",'Demand Locations'!CO139=""),"",IF('Demand Locations'!CO139&lt;COUNTIFS('Workers Settings'!$M:$M,$B139,'Workers Settings'!$N:$N,1,'Workers Settings'!$H:$H,CM$3),"Warning!",IF('Demand Locations'!CO139=0,"",COUNTIFS('Workers Settings'!$M:$M,$B139,'Workers Settings'!$N:$N,1,'Workers Settings'!$H:$H,CM$3)/'Demand Locations'!CO139)))</f>
        <v/>
      </c>
      <c r="CN139" s="24" t="str">
        <f>IF(OR($B139="",CN$3="",'Demand Locations'!CP139=""),"",IF('Demand Locations'!CP139&lt;COUNTIFS('Workers Settings'!$M:$M,$B139,'Workers Settings'!$N:$N,1,'Workers Settings'!$H:$H,CN$3),"Warning!",IF('Demand Locations'!CP139=0,"",COUNTIFS('Workers Settings'!$M:$M,$B139,'Workers Settings'!$N:$N,1,'Workers Settings'!$H:$H,CN$3)/'Demand Locations'!CP139)))</f>
        <v/>
      </c>
      <c r="CO139" s="24" t="str">
        <f>IF(OR($B139="",CO$3="",'Demand Locations'!CQ139=""),"",IF('Demand Locations'!CQ139&lt;COUNTIFS('Workers Settings'!$M:$M,$B139,'Workers Settings'!$N:$N,1,'Workers Settings'!$H:$H,CO$3),"Warning!",IF('Demand Locations'!CQ139=0,"",COUNTIFS('Workers Settings'!$M:$M,$B139,'Workers Settings'!$N:$N,1,'Workers Settings'!$H:$H,CO$3)/'Demand Locations'!CQ139)))</f>
        <v/>
      </c>
      <c r="CP139" s="24" t="str">
        <f>IF(OR($B139="",CP$3="",'Demand Locations'!CR139=""),"",IF('Demand Locations'!CR139&lt;COUNTIFS('Workers Settings'!$M:$M,$B139,'Workers Settings'!$N:$N,1,'Workers Settings'!$H:$H,CP$3),"Warning!",IF('Demand Locations'!CR139=0,"",COUNTIFS('Workers Settings'!$M:$M,$B139,'Workers Settings'!$N:$N,1,'Workers Settings'!$H:$H,CP$3)/'Demand Locations'!CR139)))</f>
        <v/>
      </c>
      <c r="CQ139" s="24" t="str">
        <f>IF(OR($B139="",CQ$3="",'Demand Locations'!CS139=""),"",IF('Demand Locations'!CS139&lt;COUNTIFS('Workers Settings'!$M:$M,$B139,'Workers Settings'!$N:$N,1,'Workers Settings'!$H:$H,CQ$3),"Warning!",IF('Demand Locations'!CS139=0,"",COUNTIFS('Workers Settings'!$M:$M,$B139,'Workers Settings'!$N:$N,1,'Workers Settings'!$H:$H,CQ$3)/'Demand Locations'!CS139)))</f>
        <v/>
      </c>
      <c r="CR139" s="24" t="str">
        <f>IF(OR($B139="",CR$3="",'Demand Locations'!CT139=""),"",IF('Demand Locations'!CT139&lt;COUNTIFS('Workers Settings'!$M:$M,$B139,'Workers Settings'!$N:$N,1,'Workers Settings'!$H:$H,CR$3),"Warning!",IF('Demand Locations'!CT139=0,"",COUNTIFS('Workers Settings'!$M:$M,$B139,'Workers Settings'!$N:$N,1,'Workers Settings'!$H:$H,CR$3)/'Demand Locations'!CT139)))</f>
        <v/>
      </c>
      <c r="CS139" s="24" t="str">
        <f>IF(OR($B139="",CS$3="",'Demand Locations'!CU139=""),"",IF('Demand Locations'!CU139&lt;COUNTIFS('Workers Settings'!$M:$M,$B139,'Workers Settings'!$N:$N,1,'Workers Settings'!$H:$H,CS$3),"Warning!",IF('Demand Locations'!CU139=0,"",COUNTIFS('Workers Settings'!$M:$M,$B139,'Workers Settings'!$N:$N,1,'Workers Settings'!$H:$H,CS$3)/'Demand Locations'!CU139)))</f>
        <v/>
      </c>
      <c r="CT139" s="24" t="str">
        <f>IF(OR($B139="",CT$3="",'Demand Locations'!CV139=""),"",IF('Demand Locations'!CV139&lt;COUNTIFS('Workers Settings'!$M:$M,$B139,'Workers Settings'!$N:$N,1,'Workers Settings'!$H:$H,CT$3),"Warning!",IF('Demand Locations'!CV139=0,"",COUNTIFS('Workers Settings'!$M:$M,$B139,'Workers Settings'!$N:$N,1,'Workers Settings'!$H:$H,CT$3)/'Demand Locations'!CV139)))</f>
        <v/>
      </c>
      <c r="CU139" s="24" t="str">
        <f>IF(OR($B139="",CU$3="",'Demand Locations'!CW139=""),"",IF('Demand Locations'!CW139&lt;COUNTIFS('Workers Settings'!$M:$M,$B139,'Workers Settings'!$N:$N,1,'Workers Settings'!$H:$H,CU$3),"Warning!",IF('Demand Locations'!CW139=0,"",COUNTIFS('Workers Settings'!$M:$M,$B139,'Workers Settings'!$N:$N,1,'Workers Settings'!$H:$H,CU$3)/'Demand Locations'!CW139)))</f>
        <v/>
      </c>
      <c r="CV139" s="24" t="str">
        <f>IF(OR($B139="",CV$3="",'Demand Locations'!CX139=""),"",IF('Demand Locations'!CX139&lt;COUNTIFS('Workers Settings'!$M:$M,$B139,'Workers Settings'!$N:$N,1,'Workers Settings'!$H:$H,CV$3),"Warning!",IF('Demand Locations'!CX139=0,"",COUNTIFS('Workers Settings'!$M:$M,$B139,'Workers Settings'!$N:$N,1,'Workers Settings'!$H:$H,CV$3)/'Demand Locations'!CX139)))</f>
        <v/>
      </c>
      <c r="CW139" s="24" t="str">
        <f>IF(OR($B139="",CW$3="",'Demand Locations'!CY139=""),"",IF('Demand Locations'!CY139&lt;COUNTIFS('Workers Settings'!$M:$M,$B139,'Workers Settings'!$N:$N,1,'Workers Settings'!$H:$H,CW$3),"Warning!",IF('Demand Locations'!CY139=0,"",COUNTIFS('Workers Settings'!$M:$M,$B139,'Workers Settings'!$N:$N,1,'Workers Settings'!$H:$H,CW$3)/'Demand Locations'!CY139)))</f>
        <v/>
      </c>
      <c r="CX139" s="24" t="str">
        <f>IF(OR($B139="",CX$3="",'Demand Locations'!CZ139=""),"",IF('Demand Locations'!CZ139&lt;COUNTIFS('Workers Settings'!$M:$M,$B139,'Workers Settings'!$N:$N,1,'Workers Settings'!$H:$H,CX$3),"Warning!",IF('Demand Locations'!CZ139=0,"",COUNTIFS('Workers Settings'!$M:$M,$B139,'Workers Settings'!$N:$N,1,'Workers Settings'!$H:$H,CX$3)/'Demand Locations'!CZ139)))</f>
        <v/>
      </c>
      <c r="CY139" s="24" t="str">
        <f>IF(OR($B139="",CY$3="",'Demand Locations'!DA139=""),"",IF('Demand Locations'!DA139&lt;COUNTIFS('Workers Settings'!$M:$M,$B139,'Workers Settings'!$N:$N,1,'Workers Settings'!$H:$H,CY$3),"Warning!",IF('Demand Locations'!DA139=0,"",COUNTIFS('Workers Settings'!$M:$M,$B139,'Workers Settings'!$N:$N,1,'Workers Settings'!$H:$H,CY$3)/'Demand Locations'!DA139)))</f>
        <v/>
      </c>
      <c r="CZ139" s="24" t="str">
        <f>IF(OR($B139="",CZ$3="",'Demand Locations'!DB139=""),"",IF('Demand Locations'!DB139&lt;COUNTIFS('Workers Settings'!$M:$M,$B139,'Workers Settings'!$N:$N,1,'Workers Settings'!$H:$H,CZ$3),"Warning!",IF('Demand Locations'!DB139=0,"",COUNTIFS('Workers Settings'!$M:$M,$B139,'Workers Settings'!$N:$N,1,'Workers Settings'!$H:$H,CZ$3)/'Demand Locations'!DB139)))</f>
        <v/>
      </c>
    </row>
    <row r="140" spans="1:104" x14ac:dyDescent="0.25">
      <c r="A140" s="7">
        <f t="shared" si="2"/>
        <v>136</v>
      </c>
      <c r="B140" s="7" t="str">
        <f>IF('Demand Locations'!B140&lt;&gt;"",'Demand Locations'!B140,"")</f>
        <v/>
      </c>
      <c r="C140" s="29" t="str">
        <f>IF(B140="","",SUMIFS('Workers Assignments'!Z:Z,'Workers Settings'!M:M,B140,'Workers Settings'!N:N,1))</f>
        <v/>
      </c>
      <c r="D140" s="24" t="str">
        <f>IF(OR(B140="",'Demand Locations'!E140=""),"",IF('Demand Locations'!E140&lt;C140,"Warning!",IF('Demand Locations'!E140=0,"",C140/'Demand Locations'!E140)))</f>
        <v/>
      </c>
      <c r="E140" s="44" t="str">
        <f>IF(OR($B140="",E$3="",'Demand Locations'!G140=""),"",IF('Demand Locations'!G140&lt;COUNTIFS('Workers Settings'!$M:$M,$B140,'Workers Settings'!$N:$N,1,'Workers Settings'!$H:$H,E$3),"Warning!",IF('Demand Locations'!G140=0,"",COUNTIFS('Workers Settings'!$M:$M,$B140,'Workers Settings'!$N:$N,1,'Workers Settings'!$H:$H,E$3)/'Demand Locations'!G140)))</f>
        <v/>
      </c>
      <c r="F140" s="24" t="str">
        <f>IF(OR($B140="",F$3="",'Demand Locations'!H140=""),"",IF('Demand Locations'!H140&lt;COUNTIFS('Workers Settings'!$M:$M,$B140,'Workers Settings'!$N:$N,1,'Workers Settings'!$H:$H,F$3),"Warning!",IF('Demand Locations'!H140=0,"",COUNTIFS('Workers Settings'!$M:$M,$B140,'Workers Settings'!$N:$N,1,'Workers Settings'!$H:$H,F$3)/'Demand Locations'!H140)))</f>
        <v/>
      </c>
      <c r="G140" s="24" t="str">
        <f>IF(OR($B140="",G$3="",'Demand Locations'!I140=""),"",IF('Demand Locations'!I140&lt;COUNTIFS('Workers Settings'!$M:$M,$B140,'Workers Settings'!$N:$N,1,'Workers Settings'!$H:$H,G$3),"Warning!",IF('Demand Locations'!I140=0,"",COUNTIFS('Workers Settings'!$M:$M,$B140,'Workers Settings'!$N:$N,1,'Workers Settings'!$H:$H,G$3)/'Demand Locations'!I140)))</f>
        <v/>
      </c>
      <c r="H140" s="24" t="str">
        <f>IF(OR($B140="",H$3="",'Demand Locations'!J140=""),"",IF('Demand Locations'!J140&lt;COUNTIFS('Workers Settings'!$M:$M,$B140,'Workers Settings'!$N:$N,1,'Workers Settings'!$H:$H,H$3),"Warning!",IF('Demand Locations'!J140=0,"",COUNTIFS('Workers Settings'!$M:$M,$B140,'Workers Settings'!$N:$N,1,'Workers Settings'!$H:$H,H$3)/'Demand Locations'!J140)))</f>
        <v/>
      </c>
      <c r="I140" s="24" t="str">
        <f>IF(OR($B140="",I$3="",'Demand Locations'!K140=""),"",IF('Demand Locations'!K140&lt;COUNTIFS('Workers Settings'!$M:$M,$B140,'Workers Settings'!$N:$N,1,'Workers Settings'!$H:$H,I$3),"Warning!",IF('Demand Locations'!K140=0,"",COUNTIFS('Workers Settings'!$M:$M,$B140,'Workers Settings'!$N:$N,1,'Workers Settings'!$H:$H,I$3)/'Demand Locations'!K140)))</f>
        <v/>
      </c>
      <c r="J140" s="24" t="str">
        <f>IF(OR($B140="",J$3="",'Demand Locations'!L140=""),"",IF('Demand Locations'!L140&lt;COUNTIFS('Workers Settings'!$M:$M,$B140,'Workers Settings'!$N:$N,1,'Workers Settings'!$H:$H,J$3),"Warning!",IF('Demand Locations'!L140=0,"",COUNTIFS('Workers Settings'!$M:$M,$B140,'Workers Settings'!$N:$N,1,'Workers Settings'!$H:$H,J$3)/'Demand Locations'!L140)))</f>
        <v/>
      </c>
      <c r="K140" s="24" t="str">
        <f>IF(OR($B140="",K$3="",'Demand Locations'!M140=""),"",IF('Demand Locations'!M140&lt;COUNTIFS('Workers Settings'!$M:$M,$B140,'Workers Settings'!$N:$N,1,'Workers Settings'!$H:$H,K$3),"Warning!",IF('Demand Locations'!M140=0,"",COUNTIFS('Workers Settings'!$M:$M,$B140,'Workers Settings'!$N:$N,1,'Workers Settings'!$H:$H,K$3)/'Demand Locations'!M140)))</f>
        <v/>
      </c>
      <c r="L140" s="24" t="str">
        <f>IF(OR($B140="",L$3="",'Demand Locations'!N140=""),"",IF('Demand Locations'!N140&lt;COUNTIFS('Workers Settings'!$M:$M,$B140,'Workers Settings'!$N:$N,1,'Workers Settings'!$H:$H,L$3),"Warning!",IF('Demand Locations'!N140=0,"",COUNTIFS('Workers Settings'!$M:$M,$B140,'Workers Settings'!$N:$N,1,'Workers Settings'!$H:$H,L$3)/'Demand Locations'!N140)))</f>
        <v/>
      </c>
      <c r="M140" s="24" t="str">
        <f>IF(OR($B140="",M$3="",'Demand Locations'!O140=""),"",IF('Demand Locations'!O140&lt;COUNTIFS('Workers Settings'!$M:$M,$B140,'Workers Settings'!$N:$N,1,'Workers Settings'!$H:$H,M$3),"Warning!",IF('Demand Locations'!O140=0,"",COUNTIFS('Workers Settings'!$M:$M,$B140,'Workers Settings'!$N:$N,1,'Workers Settings'!$H:$H,M$3)/'Demand Locations'!O140)))</f>
        <v/>
      </c>
      <c r="N140" s="24" t="str">
        <f>IF(OR($B140="",N$3="",'Demand Locations'!P140=""),"",IF('Demand Locations'!P140&lt;COUNTIFS('Workers Settings'!$M:$M,$B140,'Workers Settings'!$N:$N,1,'Workers Settings'!$H:$H,N$3),"Warning!",IF('Demand Locations'!P140=0,"",COUNTIFS('Workers Settings'!$M:$M,$B140,'Workers Settings'!$N:$N,1,'Workers Settings'!$H:$H,N$3)/'Demand Locations'!P140)))</f>
        <v/>
      </c>
      <c r="O140" s="24" t="str">
        <f>IF(OR($B140="",O$3="",'Demand Locations'!Q140=""),"",IF('Demand Locations'!Q140&lt;COUNTIFS('Workers Settings'!$M:$M,$B140,'Workers Settings'!$N:$N,1,'Workers Settings'!$H:$H,O$3),"Warning!",IF('Demand Locations'!Q140=0,"",COUNTIFS('Workers Settings'!$M:$M,$B140,'Workers Settings'!$N:$N,1,'Workers Settings'!$H:$H,O$3)/'Demand Locations'!Q140)))</f>
        <v/>
      </c>
      <c r="P140" s="24" t="str">
        <f>IF(OR($B140="",P$3="",'Demand Locations'!R140=""),"",IF('Demand Locations'!R140&lt;COUNTIFS('Workers Settings'!$M:$M,$B140,'Workers Settings'!$N:$N,1,'Workers Settings'!$H:$H,P$3),"Warning!",IF('Demand Locations'!R140=0,"",COUNTIFS('Workers Settings'!$M:$M,$B140,'Workers Settings'!$N:$N,1,'Workers Settings'!$H:$H,P$3)/'Demand Locations'!R140)))</f>
        <v/>
      </c>
      <c r="Q140" s="24" t="str">
        <f>IF(OR($B140="",Q$3="",'Demand Locations'!S140=""),"",IF('Demand Locations'!S140&lt;COUNTIFS('Workers Settings'!$M:$M,$B140,'Workers Settings'!$N:$N,1,'Workers Settings'!$H:$H,Q$3),"Warning!",IF('Demand Locations'!S140=0,"",COUNTIFS('Workers Settings'!$M:$M,$B140,'Workers Settings'!$N:$N,1,'Workers Settings'!$H:$H,Q$3)/'Demand Locations'!S140)))</f>
        <v/>
      </c>
      <c r="R140" s="24" t="str">
        <f>IF(OR($B140="",R$3="",'Demand Locations'!T140=""),"",IF('Demand Locations'!T140&lt;COUNTIFS('Workers Settings'!$M:$M,$B140,'Workers Settings'!$N:$N,1,'Workers Settings'!$H:$H,R$3),"Warning!",IF('Demand Locations'!T140=0,"",COUNTIFS('Workers Settings'!$M:$M,$B140,'Workers Settings'!$N:$N,1,'Workers Settings'!$H:$H,R$3)/'Demand Locations'!T140)))</f>
        <v/>
      </c>
      <c r="S140" s="24" t="str">
        <f>IF(OR($B140="",S$3="",'Demand Locations'!U140=""),"",IF('Demand Locations'!U140&lt;COUNTIFS('Workers Settings'!$M:$M,$B140,'Workers Settings'!$N:$N,1,'Workers Settings'!$H:$H,S$3),"Warning!",IF('Demand Locations'!U140=0,"",COUNTIFS('Workers Settings'!$M:$M,$B140,'Workers Settings'!$N:$N,1,'Workers Settings'!$H:$H,S$3)/'Demand Locations'!U140)))</f>
        <v/>
      </c>
      <c r="T140" s="24" t="str">
        <f>IF(OR($B140="",T$3="",'Demand Locations'!V140=""),"",IF('Demand Locations'!V140&lt;COUNTIFS('Workers Settings'!$M:$M,$B140,'Workers Settings'!$N:$N,1,'Workers Settings'!$H:$H,T$3),"Warning!",IF('Demand Locations'!V140=0,"",COUNTIFS('Workers Settings'!$M:$M,$B140,'Workers Settings'!$N:$N,1,'Workers Settings'!$H:$H,T$3)/'Demand Locations'!V140)))</f>
        <v/>
      </c>
      <c r="U140" s="24" t="str">
        <f>IF(OR($B140="",U$3="",'Demand Locations'!W140=""),"",IF('Demand Locations'!W140&lt;COUNTIFS('Workers Settings'!$M:$M,$B140,'Workers Settings'!$N:$N,1,'Workers Settings'!$H:$H,U$3),"Warning!",IF('Demand Locations'!W140=0,"",COUNTIFS('Workers Settings'!$M:$M,$B140,'Workers Settings'!$N:$N,1,'Workers Settings'!$H:$H,U$3)/'Demand Locations'!W140)))</f>
        <v/>
      </c>
      <c r="V140" s="24" t="str">
        <f>IF(OR($B140="",V$3="",'Demand Locations'!X140=""),"",IF('Demand Locations'!X140&lt;COUNTIFS('Workers Settings'!$M:$M,$B140,'Workers Settings'!$N:$N,1,'Workers Settings'!$H:$H,V$3),"Warning!",IF('Demand Locations'!X140=0,"",COUNTIFS('Workers Settings'!$M:$M,$B140,'Workers Settings'!$N:$N,1,'Workers Settings'!$H:$H,V$3)/'Demand Locations'!X140)))</f>
        <v/>
      </c>
      <c r="W140" s="24" t="str">
        <f>IF(OR($B140="",W$3="",'Demand Locations'!Y140=""),"",IF('Demand Locations'!Y140&lt;COUNTIFS('Workers Settings'!$M:$M,$B140,'Workers Settings'!$N:$N,1,'Workers Settings'!$H:$H,W$3),"Warning!",IF('Demand Locations'!Y140=0,"",COUNTIFS('Workers Settings'!$M:$M,$B140,'Workers Settings'!$N:$N,1,'Workers Settings'!$H:$H,W$3)/'Demand Locations'!Y140)))</f>
        <v/>
      </c>
      <c r="X140" s="24" t="str">
        <f>IF(OR($B140="",X$3="",'Demand Locations'!Z140=""),"",IF('Demand Locations'!Z140&lt;COUNTIFS('Workers Settings'!$M:$M,$B140,'Workers Settings'!$N:$N,1,'Workers Settings'!$H:$H,X$3),"Warning!",IF('Demand Locations'!Z140=0,"",COUNTIFS('Workers Settings'!$M:$M,$B140,'Workers Settings'!$N:$N,1,'Workers Settings'!$H:$H,X$3)/'Demand Locations'!Z140)))</f>
        <v/>
      </c>
      <c r="Y140" s="24" t="str">
        <f>IF(OR($B140="",Y$3="",'Demand Locations'!AA140=""),"",IF('Demand Locations'!AA140&lt;COUNTIFS('Workers Settings'!$M:$M,$B140,'Workers Settings'!$N:$N,1,'Workers Settings'!$H:$H,Y$3),"Warning!",IF('Demand Locations'!AA140=0,"",COUNTIFS('Workers Settings'!$M:$M,$B140,'Workers Settings'!$N:$N,1,'Workers Settings'!$H:$H,Y$3)/'Demand Locations'!AA140)))</f>
        <v/>
      </c>
      <c r="Z140" s="24" t="str">
        <f>IF(OR($B140="",Z$3="",'Demand Locations'!AB140=""),"",IF('Demand Locations'!AB140&lt;COUNTIFS('Workers Settings'!$M:$M,$B140,'Workers Settings'!$N:$N,1,'Workers Settings'!$H:$H,Z$3),"Warning!",IF('Demand Locations'!AB140=0,"",COUNTIFS('Workers Settings'!$M:$M,$B140,'Workers Settings'!$N:$N,1,'Workers Settings'!$H:$H,Z$3)/'Demand Locations'!AB140)))</f>
        <v/>
      </c>
      <c r="AA140" s="24" t="str">
        <f>IF(OR($B140="",AA$3="",'Demand Locations'!AC140=""),"",IF('Demand Locations'!AC140&lt;COUNTIFS('Workers Settings'!$M:$M,$B140,'Workers Settings'!$N:$N,1,'Workers Settings'!$H:$H,AA$3),"Warning!",IF('Demand Locations'!AC140=0,"",COUNTIFS('Workers Settings'!$M:$M,$B140,'Workers Settings'!$N:$N,1,'Workers Settings'!$H:$H,AA$3)/'Demand Locations'!AC140)))</f>
        <v/>
      </c>
      <c r="AB140" s="24" t="str">
        <f>IF(OR($B140="",AB$3="",'Demand Locations'!AD140=""),"",IF('Demand Locations'!AD140&lt;COUNTIFS('Workers Settings'!$M:$M,$B140,'Workers Settings'!$N:$N,1,'Workers Settings'!$H:$H,AB$3),"Warning!",IF('Demand Locations'!AD140=0,"",COUNTIFS('Workers Settings'!$M:$M,$B140,'Workers Settings'!$N:$N,1,'Workers Settings'!$H:$H,AB$3)/'Demand Locations'!AD140)))</f>
        <v/>
      </c>
      <c r="AC140" s="24" t="str">
        <f>IF(OR($B140="",AC$3="",'Demand Locations'!AE140=""),"",IF('Demand Locations'!AE140&lt;COUNTIFS('Workers Settings'!$M:$M,$B140,'Workers Settings'!$N:$N,1,'Workers Settings'!$H:$H,AC$3),"Warning!",IF('Demand Locations'!AE140=0,"",COUNTIFS('Workers Settings'!$M:$M,$B140,'Workers Settings'!$N:$N,1,'Workers Settings'!$H:$H,AC$3)/'Demand Locations'!AE140)))</f>
        <v/>
      </c>
      <c r="AD140" s="24" t="str">
        <f>IF(OR($B140="",AD$3="",'Demand Locations'!AF140=""),"",IF('Demand Locations'!AF140&lt;COUNTIFS('Workers Settings'!$M:$M,$B140,'Workers Settings'!$N:$N,1,'Workers Settings'!$H:$H,AD$3),"Warning!",IF('Demand Locations'!AF140=0,"",COUNTIFS('Workers Settings'!$M:$M,$B140,'Workers Settings'!$N:$N,1,'Workers Settings'!$H:$H,AD$3)/'Demand Locations'!AF140)))</f>
        <v/>
      </c>
      <c r="AE140" s="24" t="str">
        <f>IF(OR($B140="",AE$3="",'Demand Locations'!AG140=""),"",IF('Demand Locations'!AG140&lt;COUNTIFS('Workers Settings'!$M:$M,$B140,'Workers Settings'!$N:$N,1,'Workers Settings'!$H:$H,AE$3),"Warning!",IF('Demand Locations'!AG140=0,"",COUNTIFS('Workers Settings'!$M:$M,$B140,'Workers Settings'!$N:$N,1,'Workers Settings'!$H:$H,AE$3)/'Demand Locations'!AG140)))</f>
        <v/>
      </c>
      <c r="AF140" s="24" t="str">
        <f>IF(OR($B140="",AF$3="",'Demand Locations'!AH140=""),"",IF('Demand Locations'!AH140&lt;COUNTIFS('Workers Settings'!$M:$M,$B140,'Workers Settings'!$N:$N,1,'Workers Settings'!$H:$H,AF$3),"Warning!",IF('Demand Locations'!AH140=0,"",COUNTIFS('Workers Settings'!$M:$M,$B140,'Workers Settings'!$N:$N,1,'Workers Settings'!$H:$H,AF$3)/'Demand Locations'!AH140)))</f>
        <v/>
      </c>
      <c r="AG140" s="24" t="str">
        <f>IF(OR($B140="",AG$3="",'Demand Locations'!AI140=""),"",IF('Demand Locations'!AI140&lt;COUNTIFS('Workers Settings'!$M:$M,$B140,'Workers Settings'!$N:$N,1,'Workers Settings'!$H:$H,AG$3),"Warning!",IF('Demand Locations'!AI140=0,"",COUNTIFS('Workers Settings'!$M:$M,$B140,'Workers Settings'!$N:$N,1,'Workers Settings'!$H:$H,AG$3)/'Demand Locations'!AI140)))</f>
        <v/>
      </c>
      <c r="AH140" s="24" t="str">
        <f>IF(OR($B140="",AH$3="",'Demand Locations'!AJ140=""),"",IF('Demand Locations'!AJ140&lt;COUNTIFS('Workers Settings'!$M:$M,$B140,'Workers Settings'!$N:$N,1,'Workers Settings'!$H:$H,AH$3),"Warning!",IF('Demand Locations'!AJ140=0,"",COUNTIFS('Workers Settings'!$M:$M,$B140,'Workers Settings'!$N:$N,1,'Workers Settings'!$H:$H,AH$3)/'Demand Locations'!AJ140)))</f>
        <v/>
      </c>
      <c r="AI140" s="24" t="str">
        <f>IF(OR($B140="",AI$3="",'Demand Locations'!AK140=""),"",IF('Demand Locations'!AK140&lt;COUNTIFS('Workers Settings'!$M:$M,$B140,'Workers Settings'!$N:$N,1,'Workers Settings'!$H:$H,AI$3),"Warning!",IF('Demand Locations'!AK140=0,"",COUNTIFS('Workers Settings'!$M:$M,$B140,'Workers Settings'!$N:$N,1,'Workers Settings'!$H:$H,AI$3)/'Demand Locations'!AK140)))</f>
        <v/>
      </c>
      <c r="AJ140" s="24" t="str">
        <f>IF(OR($B140="",AJ$3="",'Demand Locations'!AL140=""),"",IF('Demand Locations'!AL140&lt;COUNTIFS('Workers Settings'!$M:$M,$B140,'Workers Settings'!$N:$N,1,'Workers Settings'!$H:$H,AJ$3),"Warning!",IF('Demand Locations'!AL140=0,"",COUNTIFS('Workers Settings'!$M:$M,$B140,'Workers Settings'!$N:$N,1,'Workers Settings'!$H:$H,AJ$3)/'Demand Locations'!AL140)))</f>
        <v/>
      </c>
      <c r="AK140" s="24" t="str">
        <f>IF(OR($B140="",AK$3="",'Demand Locations'!AM140=""),"",IF('Demand Locations'!AM140&lt;COUNTIFS('Workers Settings'!$M:$M,$B140,'Workers Settings'!$N:$N,1,'Workers Settings'!$H:$H,AK$3),"Warning!",IF('Demand Locations'!AM140=0,"",COUNTIFS('Workers Settings'!$M:$M,$B140,'Workers Settings'!$N:$N,1,'Workers Settings'!$H:$H,AK$3)/'Demand Locations'!AM140)))</f>
        <v/>
      </c>
      <c r="AL140" s="24" t="str">
        <f>IF(OR($B140="",AL$3="",'Demand Locations'!AN140=""),"",IF('Demand Locations'!AN140&lt;COUNTIFS('Workers Settings'!$M:$M,$B140,'Workers Settings'!$N:$N,1,'Workers Settings'!$H:$H,AL$3),"Warning!",IF('Demand Locations'!AN140=0,"",COUNTIFS('Workers Settings'!$M:$M,$B140,'Workers Settings'!$N:$N,1,'Workers Settings'!$H:$H,AL$3)/'Demand Locations'!AN140)))</f>
        <v/>
      </c>
      <c r="AM140" s="24" t="str">
        <f>IF(OR($B140="",AM$3="",'Demand Locations'!AO140=""),"",IF('Demand Locations'!AO140&lt;COUNTIFS('Workers Settings'!$M:$M,$B140,'Workers Settings'!$N:$N,1,'Workers Settings'!$H:$H,AM$3),"Warning!",IF('Demand Locations'!AO140=0,"",COUNTIFS('Workers Settings'!$M:$M,$B140,'Workers Settings'!$N:$N,1,'Workers Settings'!$H:$H,AM$3)/'Demand Locations'!AO140)))</f>
        <v/>
      </c>
      <c r="AN140" s="24" t="str">
        <f>IF(OR($B140="",AN$3="",'Demand Locations'!AP140=""),"",IF('Demand Locations'!AP140&lt;COUNTIFS('Workers Settings'!$M:$M,$B140,'Workers Settings'!$N:$N,1,'Workers Settings'!$H:$H,AN$3),"Warning!",IF('Demand Locations'!AP140=0,"",COUNTIFS('Workers Settings'!$M:$M,$B140,'Workers Settings'!$N:$N,1,'Workers Settings'!$H:$H,AN$3)/'Demand Locations'!AP140)))</f>
        <v/>
      </c>
      <c r="AO140" s="24" t="str">
        <f>IF(OR($B140="",AO$3="",'Demand Locations'!AQ140=""),"",IF('Demand Locations'!AQ140&lt;COUNTIFS('Workers Settings'!$M:$M,$B140,'Workers Settings'!$N:$N,1,'Workers Settings'!$H:$H,AO$3),"Warning!",IF('Demand Locations'!AQ140=0,"",COUNTIFS('Workers Settings'!$M:$M,$B140,'Workers Settings'!$N:$N,1,'Workers Settings'!$H:$H,AO$3)/'Demand Locations'!AQ140)))</f>
        <v/>
      </c>
      <c r="AP140" s="24" t="str">
        <f>IF(OR($B140="",AP$3="",'Demand Locations'!AR140=""),"",IF('Demand Locations'!AR140&lt;COUNTIFS('Workers Settings'!$M:$M,$B140,'Workers Settings'!$N:$N,1,'Workers Settings'!$H:$H,AP$3),"Warning!",IF('Demand Locations'!AR140=0,"",COUNTIFS('Workers Settings'!$M:$M,$B140,'Workers Settings'!$N:$N,1,'Workers Settings'!$H:$H,AP$3)/'Demand Locations'!AR140)))</f>
        <v/>
      </c>
      <c r="AQ140" s="24" t="str">
        <f>IF(OR($B140="",AQ$3="",'Demand Locations'!AS140=""),"",IF('Demand Locations'!AS140&lt;COUNTIFS('Workers Settings'!$M:$M,$B140,'Workers Settings'!$N:$N,1,'Workers Settings'!$H:$H,AQ$3),"Warning!",IF('Demand Locations'!AS140=0,"",COUNTIFS('Workers Settings'!$M:$M,$B140,'Workers Settings'!$N:$N,1,'Workers Settings'!$H:$H,AQ$3)/'Demand Locations'!AS140)))</f>
        <v/>
      </c>
      <c r="AR140" s="24" t="str">
        <f>IF(OR($B140="",AR$3="",'Demand Locations'!AT140=""),"",IF('Demand Locations'!AT140&lt;COUNTIFS('Workers Settings'!$M:$M,$B140,'Workers Settings'!$N:$N,1,'Workers Settings'!$H:$H,AR$3),"Warning!",IF('Demand Locations'!AT140=0,"",COUNTIFS('Workers Settings'!$M:$M,$B140,'Workers Settings'!$N:$N,1,'Workers Settings'!$H:$H,AR$3)/'Demand Locations'!AT140)))</f>
        <v/>
      </c>
      <c r="AS140" s="24" t="str">
        <f>IF(OR($B140="",AS$3="",'Demand Locations'!AU140=""),"",IF('Demand Locations'!AU140&lt;COUNTIFS('Workers Settings'!$M:$M,$B140,'Workers Settings'!$N:$N,1,'Workers Settings'!$H:$H,AS$3),"Warning!",IF('Demand Locations'!AU140=0,"",COUNTIFS('Workers Settings'!$M:$M,$B140,'Workers Settings'!$N:$N,1,'Workers Settings'!$H:$H,AS$3)/'Demand Locations'!AU140)))</f>
        <v/>
      </c>
      <c r="AT140" s="24" t="str">
        <f>IF(OR($B140="",AT$3="",'Demand Locations'!AV140=""),"",IF('Demand Locations'!AV140&lt;COUNTIFS('Workers Settings'!$M:$M,$B140,'Workers Settings'!$N:$N,1,'Workers Settings'!$H:$H,AT$3),"Warning!",IF('Demand Locations'!AV140=0,"",COUNTIFS('Workers Settings'!$M:$M,$B140,'Workers Settings'!$N:$N,1,'Workers Settings'!$H:$H,AT$3)/'Demand Locations'!AV140)))</f>
        <v/>
      </c>
      <c r="AU140" s="24" t="str">
        <f>IF(OR($B140="",AU$3="",'Demand Locations'!AW140=""),"",IF('Demand Locations'!AW140&lt;COUNTIFS('Workers Settings'!$M:$M,$B140,'Workers Settings'!$N:$N,1,'Workers Settings'!$H:$H,AU$3),"Warning!",IF('Demand Locations'!AW140=0,"",COUNTIFS('Workers Settings'!$M:$M,$B140,'Workers Settings'!$N:$N,1,'Workers Settings'!$H:$H,AU$3)/'Demand Locations'!AW140)))</f>
        <v/>
      </c>
      <c r="AV140" s="24" t="str">
        <f>IF(OR($B140="",AV$3="",'Demand Locations'!AX140=""),"",IF('Demand Locations'!AX140&lt;COUNTIFS('Workers Settings'!$M:$M,$B140,'Workers Settings'!$N:$N,1,'Workers Settings'!$H:$H,AV$3),"Warning!",IF('Demand Locations'!AX140=0,"",COUNTIFS('Workers Settings'!$M:$M,$B140,'Workers Settings'!$N:$N,1,'Workers Settings'!$H:$H,AV$3)/'Demand Locations'!AX140)))</f>
        <v/>
      </c>
      <c r="AW140" s="24" t="str">
        <f>IF(OR($B140="",AW$3="",'Demand Locations'!AY140=""),"",IF('Demand Locations'!AY140&lt;COUNTIFS('Workers Settings'!$M:$M,$B140,'Workers Settings'!$N:$N,1,'Workers Settings'!$H:$H,AW$3),"Warning!",IF('Demand Locations'!AY140=0,"",COUNTIFS('Workers Settings'!$M:$M,$B140,'Workers Settings'!$N:$N,1,'Workers Settings'!$H:$H,AW$3)/'Demand Locations'!AY140)))</f>
        <v/>
      </c>
      <c r="AX140" s="24" t="str">
        <f>IF(OR($B140="",AX$3="",'Demand Locations'!AZ140=""),"",IF('Demand Locations'!AZ140&lt;COUNTIFS('Workers Settings'!$M:$M,$B140,'Workers Settings'!$N:$N,1,'Workers Settings'!$H:$H,AX$3),"Warning!",IF('Demand Locations'!AZ140=0,"",COUNTIFS('Workers Settings'!$M:$M,$B140,'Workers Settings'!$N:$N,1,'Workers Settings'!$H:$H,AX$3)/'Demand Locations'!AZ140)))</f>
        <v/>
      </c>
      <c r="AY140" s="24" t="str">
        <f>IF(OR($B140="",AY$3="",'Demand Locations'!BA140=""),"",IF('Demand Locations'!BA140&lt;COUNTIFS('Workers Settings'!$M:$M,$B140,'Workers Settings'!$N:$N,1,'Workers Settings'!$H:$H,AY$3),"Warning!",IF('Demand Locations'!BA140=0,"",COUNTIFS('Workers Settings'!$M:$M,$B140,'Workers Settings'!$N:$N,1,'Workers Settings'!$H:$H,AY$3)/'Demand Locations'!BA140)))</f>
        <v/>
      </c>
      <c r="AZ140" s="24" t="str">
        <f>IF(OR($B140="",AZ$3="",'Demand Locations'!BB140=""),"",IF('Demand Locations'!BB140&lt;COUNTIFS('Workers Settings'!$M:$M,$B140,'Workers Settings'!$N:$N,1,'Workers Settings'!$H:$H,AZ$3),"Warning!",IF('Demand Locations'!BB140=0,"",COUNTIFS('Workers Settings'!$M:$M,$B140,'Workers Settings'!$N:$N,1,'Workers Settings'!$H:$H,AZ$3)/'Demand Locations'!BB140)))</f>
        <v/>
      </c>
      <c r="BA140" s="24" t="str">
        <f>IF(OR($B140="",BA$3="",'Demand Locations'!BC140=""),"",IF('Demand Locations'!BC140&lt;COUNTIFS('Workers Settings'!$M:$M,$B140,'Workers Settings'!$N:$N,1,'Workers Settings'!$H:$H,BA$3),"Warning!",IF('Demand Locations'!BC140=0,"",COUNTIFS('Workers Settings'!$M:$M,$B140,'Workers Settings'!$N:$N,1,'Workers Settings'!$H:$H,BA$3)/'Demand Locations'!BC140)))</f>
        <v/>
      </c>
      <c r="BB140" s="24" t="str">
        <f>IF(OR($B140="",BB$3="",'Demand Locations'!BD140=""),"",IF('Demand Locations'!BD140&lt;COUNTIFS('Workers Settings'!$M:$M,$B140,'Workers Settings'!$N:$N,1,'Workers Settings'!$H:$H,BB$3),"Warning!",IF('Demand Locations'!BD140=0,"",COUNTIFS('Workers Settings'!$M:$M,$B140,'Workers Settings'!$N:$N,1,'Workers Settings'!$H:$H,BB$3)/'Demand Locations'!BD140)))</f>
        <v/>
      </c>
      <c r="BC140" s="24" t="str">
        <f>IF(OR($B140="",BC$3="",'Demand Locations'!BE140=""),"",IF('Demand Locations'!BE140&lt;COUNTIFS('Workers Settings'!$M:$M,$B140,'Workers Settings'!$N:$N,1,'Workers Settings'!$H:$H,BC$3),"Warning!",IF('Demand Locations'!BE140=0,"",COUNTIFS('Workers Settings'!$M:$M,$B140,'Workers Settings'!$N:$N,1,'Workers Settings'!$H:$H,BC$3)/'Demand Locations'!BE140)))</f>
        <v/>
      </c>
      <c r="BD140" s="24" t="str">
        <f>IF(OR($B140="",BD$3="",'Demand Locations'!BF140=""),"",IF('Demand Locations'!BF140&lt;COUNTIFS('Workers Settings'!$M:$M,$B140,'Workers Settings'!$N:$N,1,'Workers Settings'!$H:$H,BD$3),"Warning!",IF('Demand Locations'!BF140=0,"",COUNTIFS('Workers Settings'!$M:$M,$B140,'Workers Settings'!$N:$N,1,'Workers Settings'!$H:$H,BD$3)/'Demand Locations'!BF140)))</f>
        <v/>
      </c>
      <c r="BE140" s="24" t="str">
        <f>IF(OR($B140="",BE$3="",'Demand Locations'!BG140=""),"",IF('Demand Locations'!BG140&lt;COUNTIFS('Workers Settings'!$M:$M,$B140,'Workers Settings'!$N:$N,1,'Workers Settings'!$H:$H,BE$3),"Warning!",IF('Demand Locations'!BG140=0,"",COUNTIFS('Workers Settings'!$M:$M,$B140,'Workers Settings'!$N:$N,1,'Workers Settings'!$H:$H,BE$3)/'Demand Locations'!BG140)))</f>
        <v/>
      </c>
      <c r="BF140" s="24" t="str">
        <f>IF(OR($B140="",BF$3="",'Demand Locations'!BH140=""),"",IF('Demand Locations'!BH140&lt;COUNTIFS('Workers Settings'!$M:$M,$B140,'Workers Settings'!$N:$N,1,'Workers Settings'!$H:$H,BF$3),"Warning!",IF('Demand Locations'!BH140=0,"",COUNTIFS('Workers Settings'!$M:$M,$B140,'Workers Settings'!$N:$N,1,'Workers Settings'!$H:$H,BF$3)/'Demand Locations'!BH140)))</f>
        <v/>
      </c>
      <c r="BG140" s="24" t="str">
        <f>IF(OR($B140="",BG$3="",'Demand Locations'!BI140=""),"",IF('Demand Locations'!BI140&lt;COUNTIFS('Workers Settings'!$M:$M,$B140,'Workers Settings'!$N:$N,1,'Workers Settings'!$H:$H,BG$3),"Warning!",IF('Demand Locations'!BI140=0,"",COUNTIFS('Workers Settings'!$M:$M,$B140,'Workers Settings'!$N:$N,1,'Workers Settings'!$H:$H,BG$3)/'Demand Locations'!BI140)))</f>
        <v/>
      </c>
      <c r="BH140" s="24" t="str">
        <f>IF(OR($B140="",BH$3="",'Demand Locations'!BJ140=""),"",IF('Demand Locations'!BJ140&lt;COUNTIFS('Workers Settings'!$M:$M,$B140,'Workers Settings'!$N:$N,1,'Workers Settings'!$H:$H,BH$3),"Warning!",IF('Demand Locations'!BJ140=0,"",COUNTIFS('Workers Settings'!$M:$M,$B140,'Workers Settings'!$N:$N,1,'Workers Settings'!$H:$H,BH$3)/'Demand Locations'!BJ140)))</f>
        <v/>
      </c>
      <c r="BI140" s="24" t="str">
        <f>IF(OR($B140="",BI$3="",'Demand Locations'!BK140=""),"",IF('Demand Locations'!BK140&lt;COUNTIFS('Workers Settings'!$M:$M,$B140,'Workers Settings'!$N:$N,1,'Workers Settings'!$H:$H,BI$3),"Warning!",IF('Demand Locations'!BK140=0,"",COUNTIFS('Workers Settings'!$M:$M,$B140,'Workers Settings'!$N:$N,1,'Workers Settings'!$H:$H,BI$3)/'Demand Locations'!BK140)))</f>
        <v/>
      </c>
      <c r="BJ140" s="24" t="str">
        <f>IF(OR($B140="",BJ$3="",'Demand Locations'!BL140=""),"",IF('Demand Locations'!BL140&lt;COUNTIFS('Workers Settings'!$M:$M,$B140,'Workers Settings'!$N:$N,1,'Workers Settings'!$H:$H,BJ$3),"Warning!",IF('Demand Locations'!BL140=0,"",COUNTIFS('Workers Settings'!$M:$M,$B140,'Workers Settings'!$N:$N,1,'Workers Settings'!$H:$H,BJ$3)/'Demand Locations'!BL140)))</f>
        <v/>
      </c>
      <c r="BK140" s="24" t="str">
        <f>IF(OR($B140="",BK$3="",'Demand Locations'!BM140=""),"",IF('Demand Locations'!BM140&lt;COUNTIFS('Workers Settings'!$M:$M,$B140,'Workers Settings'!$N:$N,1,'Workers Settings'!$H:$H,BK$3),"Warning!",IF('Demand Locations'!BM140=0,"",COUNTIFS('Workers Settings'!$M:$M,$B140,'Workers Settings'!$N:$N,1,'Workers Settings'!$H:$H,BK$3)/'Demand Locations'!BM140)))</f>
        <v/>
      </c>
      <c r="BL140" s="24" t="str">
        <f>IF(OR($B140="",BL$3="",'Demand Locations'!BN140=""),"",IF('Demand Locations'!BN140&lt;COUNTIFS('Workers Settings'!$M:$M,$B140,'Workers Settings'!$N:$N,1,'Workers Settings'!$H:$H,BL$3),"Warning!",IF('Demand Locations'!BN140=0,"",COUNTIFS('Workers Settings'!$M:$M,$B140,'Workers Settings'!$N:$N,1,'Workers Settings'!$H:$H,BL$3)/'Demand Locations'!BN140)))</f>
        <v/>
      </c>
      <c r="BM140" s="24" t="str">
        <f>IF(OR($B140="",BM$3="",'Demand Locations'!BO140=""),"",IF('Demand Locations'!BO140&lt;COUNTIFS('Workers Settings'!$M:$M,$B140,'Workers Settings'!$N:$N,1,'Workers Settings'!$H:$H,BM$3),"Warning!",IF('Demand Locations'!BO140=0,"",COUNTIFS('Workers Settings'!$M:$M,$B140,'Workers Settings'!$N:$N,1,'Workers Settings'!$H:$H,BM$3)/'Demand Locations'!BO140)))</f>
        <v/>
      </c>
      <c r="BN140" s="24" t="str">
        <f>IF(OR($B140="",BN$3="",'Demand Locations'!BP140=""),"",IF('Demand Locations'!BP140&lt;COUNTIFS('Workers Settings'!$M:$M,$B140,'Workers Settings'!$N:$N,1,'Workers Settings'!$H:$H,BN$3),"Warning!",IF('Demand Locations'!BP140=0,"",COUNTIFS('Workers Settings'!$M:$M,$B140,'Workers Settings'!$N:$N,1,'Workers Settings'!$H:$H,BN$3)/'Demand Locations'!BP140)))</f>
        <v/>
      </c>
      <c r="BO140" s="24" t="str">
        <f>IF(OR($B140="",BO$3="",'Demand Locations'!BQ140=""),"",IF('Demand Locations'!BQ140&lt;COUNTIFS('Workers Settings'!$M:$M,$B140,'Workers Settings'!$N:$N,1,'Workers Settings'!$H:$H,BO$3),"Warning!",IF('Demand Locations'!BQ140=0,"",COUNTIFS('Workers Settings'!$M:$M,$B140,'Workers Settings'!$N:$N,1,'Workers Settings'!$H:$H,BO$3)/'Demand Locations'!BQ140)))</f>
        <v/>
      </c>
      <c r="BP140" s="24" t="str">
        <f>IF(OR($B140="",BP$3="",'Demand Locations'!BR140=""),"",IF('Demand Locations'!BR140&lt;COUNTIFS('Workers Settings'!$M:$M,$B140,'Workers Settings'!$N:$N,1,'Workers Settings'!$H:$H,BP$3),"Warning!",IF('Demand Locations'!BR140=0,"",COUNTIFS('Workers Settings'!$M:$M,$B140,'Workers Settings'!$N:$N,1,'Workers Settings'!$H:$H,BP$3)/'Demand Locations'!BR140)))</f>
        <v/>
      </c>
      <c r="BQ140" s="24" t="str">
        <f>IF(OR($B140="",BQ$3="",'Demand Locations'!BS140=""),"",IF('Demand Locations'!BS140&lt;COUNTIFS('Workers Settings'!$M:$M,$B140,'Workers Settings'!$N:$N,1,'Workers Settings'!$H:$H,BQ$3),"Warning!",IF('Demand Locations'!BS140=0,"",COUNTIFS('Workers Settings'!$M:$M,$B140,'Workers Settings'!$N:$N,1,'Workers Settings'!$H:$H,BQ$3)/'Demand Locations'!BS140)))</f>
        <v/>
      </c>
      <c r="BR140" s="24" t="str">
        <f>IF(OR($B140="",BR$3="",'Demand Locations'!BT140=""),"",IF('Demand Locations'!BT140&lt;COUNTIFS('Workers Settings'!$M:$M,$B140,'Workers Settings'!$N:$N,1,'Workers Settings'!$H:$H,BR$3),"Warning!",IF('Demand Locations'!BT140=0,"",COUNTIFS('Workers Settings'!$M:$M,$B140,'Workers Settings'!$N:$N,1,'Workers Settings'!$H:$H,BR$3)/'Demand Locations'!BT140)))</f>
        <v/>
      </c>
      <c r="BS140" s="24" t="str">
        <f>IF(OR($B140="",BS$3="",'Demand Locations'!BU140=""),"",IF('Demand Locations'!BU140&lt;COUNTIFS('Workers Settings'!$M:$M,$B140,'Workers Settings'!$N:$N,1,'Workers Settings'!$H:$H,BS$3),"Warning!",IF('Demand Locations'!BU140=0,"",COUNTIFS('Workers Settings'!$M:$M,$B140,'Workers Settings'!$N:$N,1,'Workers Settings'!$H:$H,BS$3)/'Demand Locations'!BU140)))</f>
        <v/>
      </c>
      <c r="BT140" s="24" t="str">
        <f>IF(OR($B140="",BT$3="",'Demand Locations'!BV140=""),"",IF('Demand Locations'!BV140&lt;COUNTIFS('Workers Settings'!$M:$M,$B140,'Workers Settings'!$N:$N,1,'Workers Settings'!$H:$H,BT$3),"Warning!",IF('Demand Locations'!BV140=0,"",COUNTIFS('Workers Settings'!$M:$M,$B140,'Workers Settings'!$N:$N,1,'Workers Settings'!$H:$H,BT$3)/'Demand Locations'!BV140)))</f>
        <v/>
      </c>
      <c r="BU140" s="24" t="str">
        <f>IF(OR($B140="",BU$3="",'Demand Locations'!BW140=""),"",IF('Demand Locations'!BW140&lt;COUNTIFS('Workers Settings'!$M:$M,$B140,'Workers Settings'!$N:$N,1,'Workers Settings'!$H:$H,BU$3),"Warning!",IF('Demand Locations'!BW140=0,"",COUNTIFS('Workers Settings'!$M:$M,$B140,'Workers Settings'!$N:$N,1,'Workers Settings'!$H:$H,BU$3)/'Demand Locations'!BW140)))</f>
        <v/>
      </c>
      <c r="BV140" s="24" t="str">
        <f>IF(OR($B140="",BV$3="",'Demand Locations'!BX140=""),"",IF('Demand Locations'!BX140&lt;COUNTIFS('Workers Settings'!$M:$M,$B140,'Workers Settings'!$N:$N,1,'Workers Settings'!$H:$H,BV$3),"Warning!",IF('Demand Locations'!BX140=0,"",COUNTIFS('Workers Settings'!$M:$M,$B140,'Workers Settings'!$N:$N,1,'Workers Settings'!$H:$H,BV$3)/'Demand Locations'!BX140)))</f>
        <v/>
      </c>
      <c r="BW140" s="24" t="str">
        <f>IF(OR($B140="",BW$3="",'Demand Locations'!BY140=""),"",IF('Demand Locations'!BY140&lt;COUNTIFS('Workers Settings'!$M:$M,$B140,'Workers Settings'!$N:$N,1,'Workers Settings'!$H:$H,BW$3),"Warning!",IF('Demand Locations'!BY140=0,"",COUNTIFS('Workers Settings'!$M:$M,$B140,'Workers Settings'!$N:$N,1,'Workers Settings'!$H:$H,BW$3)/'Demand Locations'!BY140)))</f>
        <v/>
      </c>
      <c r="BX140" s="24" t="str">
        <f>IF(OR($B140="",BX$3="",'Demand Locations'!BZ140=""),"",IF('Demand Locations'!BZ140&lt;COUNTIFS('Workers Settings'!$M:$M,$B140,'Workers Settings'!$N:$N,1,'Workers Settings'!$H:$H,BX$3),"Warning!",IF('Demand Locations'!BZ140=0,"",COUNTIFS('Workers Settings'!$M:$M,$B140,'Workers Settings'!$N:$N,1,'Workers Settings'!$H:$H,BX$3)/'Demand Locations'!BZ140)))</f>
        <v/>
      </c>
      <c r="BY140" s="24" t="str">
        <f>IF(OR($B140="",BY$3="",'Demand Locations'!CA140=""),"",IF('Demand Locations'!CA140&lt;COUNTIFS('Workers Settings'!$M:$M,$B140,'Workers Settings'!$N:$N,1,'Workers Settings'!$H:$H,BY$3),"Warning!",IF('Demand Locations'!CA140=0,"",COUNTIFS('Workers Settings'!$M:$M,$B140,'Workers Settings'!$N:$N,1,'Workers Settings'!$H:$H,BY$3)/'Demand Locations'!CA140)))</f>
        <v/>
      </c>
      <c r="BZ140" s="24" t="str">
        <f>IF(OR($B140="",BZ$3="",'Demand Locations'!CB140=""),"",IF('Demand Locations'!CB140&lt;COUNTIFS('Workers Settings'!$M:$M,$B140,'Workers Settings'!$N:$N,1,'Workers Settings'!$H:$H,BZ$3),"Warning!",IF('Demand Locations'!CB140=0,"",COUNTIFS('Workers Settings'!$M:$M,$B140,'Workers Settings'!$N:$N,1,'Workers Settings'!$H:$H,BZ$3)/'Demand Locations'!CB140)))</f>
        <v/>
      </c>
      <c r="CA140" s="24" t="str">
        <f>IF(OR($B140="",CA$3="",'Demand Locations'!CC140=""),"",IF('Demand Locations'!CC140&lt;COUNTIFS('Workers Settings'!$M:$M,$B140,'Workers Settings'!$N:$N,1,'Workers Settings'!$H:$H,CA$3),"Warning!",IF('Demand Locations'!CC140=0,"",COUNTIFS('Workers Settings'!$M:$M,$B140,'Workers Settings'!$N:$N,1,'Workers Settings'!$H:$H,CA$3)/'Demand Locations'!CC140)))</f>
        <v/>
      </c>
      <c r="CB140" s="24" t="str">
        <f>IF(OR($B140="",CB$3="",'Demand Locations'!CD140=""),"",IF('Demand Locations'!CD140&lt;COUNTIFS('Workers Settings'!$M:$M,$B140,'Workers Settings'!$N:$N,1,'Workers Settings'!$H:$H,CB$3),"Warning!",IF('Demand Locations'!CD140=0,"",COUNTIFS('Workers Settings'!$M:$M,$B140,'Workers Settings'!$N:$N,1,'Workers Settings'!$H:$H,CB$3)/'Demand Locations'!CD140)))</f>
        <v/>
      </c>
      <c r="CC140" s="24" t="str">
        <f>IF(OR($B140="",CC$3="",'Demand Locations'!CE140=""),"",IF('Demand Locations'!CE140&lt;COUNTIFS('Workers Settings'!$M:$M,$B140,'Workers Settings'!$N:$N,1,'Workers Settings'!$H:$H,CC$3),"Warning!",IF('Demand Locations'!CE140=0,"",COUNTIFS('Workers Settings'!$M:$M,$B140,'Workers Settings'!$N:$N,1,'Workers Settings'!$H:$H,CC$3)/'Demand Locations'!CE140)))</f>
        <v/>
      </c>
      <c r="CD140" s="24" t="str">
        <f>IF(OR($B140="",CD$3="",'Demand Locations'!CF140=""),"",IF('Demand Locations'!CF140&lt;COUNTIFS('Workers Settings'!$M:$M,$B140,'Workers Settings'!$N:$N,1,'Workers Settings'!$H:$H,CD$3),"Warning!",IF('Demand Locations'!CF140=0,"",COUNTIFS('Workers Settings'!$M:$M,$B140,'Workers Settings'!$N:$N,1,'Workers Settings'!$H:$H,CD$3)/'Demand Locations'!CF140)))</f>
        <v/>
      </c>
      <c r="CE140" s="24" t="str">
        <f>IF(OR($B140="",CE$3="",'Demand Locations'!CG140=""),"",IF('Demand Locations'!CG140&lt;COUNTIFS('Workers Settings'!$M:$M,$B140,'Workers Settings'!$N:$N,1,'Workers Settings'!$H:$H,CE$3),"Warning!",IF('Demand Locations'!CG140=0,"",COUNTIFS('Workers Settings'!$M:$M,$B140,'Workers Settings'!$N:$N,1,'Workers Settings'!$H:$H,CE$3)/'Demand Locations'!CG140)))</f>
        <v/>
      </c>
      <c r="CF140" s="24" t="str">
        <f>IF(OR($B140="",CF$3="",'Demand Locations'!CH140=""),"",IF('Demand Locations'!CH140&lt;COUNTIFS('Workers Settings'!$M:$M,$B140,'Workers Settings'!$N:$N,1,'Workers Settings'!$H:$H,CF$3),"Warning!",IF('Demand Locations'!CH140=0,"",COUNTIFS('Workers Settings'!$M:$M,$B140,'Workers Settings'!$N:$N,1,'Workers Settings'!$H:$H,CF$3)/'Demand Locations'!CH140)))</f>
        <v/>
      </c>
      <c r="CG140" s="24" t="str">
        <f>IF(OR($B140="",CG$3="",'Demand Locations'!CI140=""),"",IF('Demand Locations'!CI140&lt;COUNTIFS('Workers Settings'!$M:$M,$B140,'Workers Settings'!$N:$N,1,'Workers Settings'!$H:$H,CG$3),"Warning!",IF('Demand Locations'!CI140=0,"",COUNTIFS('Workers Settings'!$M:$M,$B140,'Workers Settings'!$N:$N,1,'Workers Settings'!$H:$H,CG$3)/'Demand Locations'!CI140)))</f>
        <v/>
      </c>
      <c r="CH140" s="24" t="str">
        <f>IF(OR($B140="",CH$3="",'Demand Locations'!CJ140=""),"",IF('Demand Locations'!CJ140&lt;COUNTIFS('Workers Settings'!$M:$M,$B140,'Workers Settings'!$N:$N,1,'Workers Settings'!$H:$H,CH$3),"Warning!",IF('Demand Locations'!CJ140=0,"",COUNTIFS('Workers Settings'!$M:$M,$B140,'Workers Settings'!$N:$N,1,'Workers Settings'!$H:$H,CH$3)/'Demand Locations'!CJ140)))</f>
        <v/>
      </c>
      <c r="CI140" s="24" t="str">
        <f>IF(OR($B140="",CI$3="",'Demand Locations'!CK140=""),"",IF('Demand Locations'!CK140&lt;COUNTIFS('Workers Settings'!$M:$M,$B140,'Workers Settings'!$N:$N,1,'Workers Settings'!$H:$H,CI$3),"Warning!",IF('Demand Locations'!CK140=0,"",COUNTIFS('Workers Settings'!$M:$M,$B140,'Workers Settings'!$N:$N,1,'Workers Settings'!$H:$H,CI$3)/'Demand Locations'!CK140)))</f>
        <v/>
      </c>
      <c r="CJ140" s="24" t="str">
        <f>IF(OR($B140="",CJ$3="",'Demand Locations'!CL140=""),"",IF('Demand Locations'!CL140&lt;COUNTIFS('Workers Settings'!$M:$M,$B140,'Workers Settings'!$N:$N,1,'Workers Settings'!$H:$H,CJ$3),"Warning!",IF('Demand Locations'!CL140=0,"",COUNTIFS('Workers Settings'!$M:$M,$B140,'Workers Settings'!$N:$N,1,'Workers Settings'!$H:$H,CJ$3)/'Demand Locations'!CL140)))</f>
        <v/>
      </c>
      <c r="CK140" s="24" t="str">
        <f>IF(OR($B140="",CK$3="",'Demand Locations'!CM140=""),"",IF('Demand Locations'!CM140&lt;COUNTIFS('Workers Settings'!$M:$M,$B140,'Workers Settings'!$N:$N,1,'Workers Settings'!$H:$H,CK$3),"Warning!",IF('Demand Locations'!CM140=0,"",COUNTIFS('Workers Settings'!$M:$M,$B140,'Workers Settings'!$N:$N,1,'Workers Settings'!$H:$H,CK$3)/'Demand Locations'!CM140)))</f>
        <v/>
      </c>
      <c r="CL140" s="24" t="str">
        <f>IF(OR($B140="",CL$3="",'Demand Locations'!CN140=""),"",IF('Demand Locations'!CN140&lt;COUNTIFS('Workers Settings'!$M:$M,$B140,'Workers Settings'!$N:$N,1,'Workers Settings'!$H:$H,CL$3),"Warning!",IF('Demand Locations'!CN140=0,"",COUNTIFS('Workers Settings'!$M:$M,$B140,'Workers Settings'!$N:$N,1,'Workers Settings'!$H:$H,CL$3)/'Demand Locations'!CN140)))</f>
        <v/>
      </c>
      <c r="CM140" s="24" t="str">
        <f>IF(OR($B140="",CM$3="",'Demand Locations'!CO140=""),"",IF('Demand Locations'!CO140&lt;COUNTIFS('Workers Settings'!$M:$M,$B140,'Workers Settings'!$N:$N,1,'Workers Settings'!$H:$H,CM$3),"Warning!",IF('Demand Locations'!CO140=0,"",COUNTIFS('Workers Settings'!$M:$M,$B140,'Workers Settings'!$N:$N,1,'Workers Settings'!$H:$H,CM$3)/'Demand Locations'!CO140)))</f>
        <v/>
      </c>
      <c r="CN140" s="24" t="str">
        <f>IF(OR($B140="",CN$3="",'Demand Locations'!CP140=""),"",IF('Demand Locations'!CP140&lt;COUNTIFS('Workers Settings'!$M:$M,$B140,'Workers Settings'!$N:$N,1,'Workers Settings'!$H:$H,CN$3),"Warning!",IF('Demand Locations'!CP140=0,"",COUNTIFS('Workers Settings'!$M:$M,$B140,'Workers Settings'!$N:$N,1,'Workers Settings'!$H:$H,CN$3)/'Demand Locations'!CP140)))</f>
        <v/>
      </c>
      <c r="CO140" s="24" t="str">
        <f>IF(OR($B140="",CO$3="",'Demand Locations'!CQ140=""),"",IF('Demand Locations'!CQ140&lt;COUNTIFS('Workers Settings'!$M:$M,$B140,'Workers Settings'!$N:$N,1,'Workers Settings'!$H:$H,CO$3),"Warning!",IF('Demand Locations'!CQ140=0,"",COUNTIFS('Workers Settings'!$M:$M,$B140,'Workers Settings'!$N:$N,1,'Workers Settings'!$H:$H,CO$3)/'Demand Locations'!CQ140)))</f>
        <v/>
      </c>
      <c r="CP140" s="24" t="str">
        <f>IF(OR($B140="",CP$3="",'Demand Locations'!CR140=""),"",IF('Demand Locations'!CR140&lt;COUNTIFS('Workers Settings'!$M:$M,$B140,'Workers Settings'!$N:$N,1,'Workers Settings'!$H:$H,CP$3),"Warning!",IF('Demand Locations'!CR140=0,"",COUNTIFS('Workers Settings'!$M:$M,$B140,'Workers Settings'!$N:$N,1,'Workers Settings'!$H:$H,CP$3)/'Demand Locations'!CR140)))</f>
        <v/>
      </c>
      <c r="CQ140" s="24" t="str">
        <f>IF(OR($B140="",CQ$3="",'Demand Locations'!CS140=""),"",IF('Demand Locations'!CS140&lt;COUNTIFS('Workers Settings'!$M:$M,$B140,'Workers Settings'!$N:$N,1,'Workers Settings'!$H:$H,CQ$3),"Warning!",IF('Demand Locations'!CS140=0,"",COUNTIFS('Workers Settings'!$M:$M,$B140,'Workers Settings'!$N:$N,1,'Workers Settings'!$H:$H,CQ$3)/'Demand Locations'!CS140)))</f>
        <v/>
      </c>
      <c r="CR140" s="24" t="str">
        <f>IF(OR($B140="",CR$3="",'Demand Locations'!CT140=""),"",IF('Demand Locations'!CT140&lt;COUNTIFS('Workers Settings'!$M:$M,$B140,'Workers Settings'!$N:$N,1,'Workers Settings'!$H:$H,CR$3),"Warning!",IF('Demand Locations'!CT140=0,"",COUNTIFS('Workers Settings'!$M:$M,$B140,'Workers Settings'!$N:$N,1,'Workers Settings'!$H:$H,CR$3)/'Demand Locations'!CT140)))</f>
        <v/>
      </c>
      <c r="CS140" s="24" t="str">
        <f>IF(OR($B140="",CS$3="",'Demand Locations'!CU140=""),"",IF('Demand Locations'!CU140&lt;COUNTIFS('Workers Settings'!$M:$M,$B140,'Workers Settings'!$N:$N,1,'Workers Settings'!$H:$H,CS$3),"Warning!",IF('Demand Locations'!CU140=0,"",COUNTIFS('Workers Settings'!$M:$M,$B140,'Workers Settings'!$N:$N,1,'Workers Settings'!$H:$H,CS$3)/'Demand Locations'!CU140)))</f>
        <v/>
      </c>
      <c r="CT140" s="24" t="str">
        <f>IF(OR($B140="",CT$3="",'Demand Locations'!CV140=""),"",IF('Demand Locations'!CV140&lt;COUNTIFS('Workers Settings'!$M:$M,$B140,'Workers Settings'!$N:$N,1,'Workers Settings'!$H:$H,CT$3),"Warning!",IF('Demand Locations'!CV140=0,"",COUNTIFS('Workers Settings'!$M:$M,$B140,'Workers Settings'!$N:$N,1,'Workers Settings'!$H:$H,CT$3)/'Demand Locations'!CV140)))</f>
        <v/>
      </c>
      <c r="CU140" s="24" t="str">
        <f>IF(OR($B140="",CU$3="",'Demand Locations'!CW140=""),"",IF('Demand Locations'!CW140&lt;COUNTIFS('Workers Settings'!$M:$M,$B140,'Workers Settings'!$N:$N,1,'Workers Settings'!$H:$H,CU$3),"Warning!",IF('Demand Locations'!CW140=0,"",COUNTIFS('Workers Settings'!$M:$M,$B140,'Workers Settings'!$N:$N,1,'Workers Settings'!$H:$H,CU$3)/'Demand Locations'!CW140)))</f>
        <v/>
      </c>
      <c r="CV140" s="24" t="str">
        <f>IF(OR($B140="",CV$3="",'Demand Locations'!CX140=""),"",IF('Demand Locations'!CX140&lt;COUNTIFS('Workers Settings'!$M:$M,$B140,'Workers Settings'!$N:$N,1,'Workers Settings'!$H:$H,CV$3),"Warning!",IF('Demand Locations'!CX140=0,"",COUNTIFS('Workers Settings'!$M:$M,$B140,'Workers Settings'!$N:$N,1,'Workers Settings'!$H:$H,CV$3)/'Demand Locations'!CX140)))</f>
        <v/>
      </c>
      <c r="CW140" s="24" t="str">
        <f>IF(OR($B140="",CW$3="",'Demand Locations'!CY140=""),"",IF('Demand Locations'!CY140&lt;COUNTIFS('Workers Settings'!$M:$M,$B140,'Workers Settings'!$N:$N,1,'Workers Settings'!$H:$H,CW$3),"Warning!",IF('Demand Locations'!CY140=0,"",COUNTIFS('Workers Settings'!$M:$M,$B140,'Workers Settings'!$N:$N,1,'Workers Settings'!$H:$H,CW$3)/'Demand Locations'!CY140)))</f>
        <v/>
      </c>
      <c r="CX140" s="24" t="str">
        <f>IF(OR($B140="",CX$3="",'Demand Locations'!CZ140=""),"",IF('Demand Locations'!CZ140&lt;COUNTIFS('Workers Settings'!$M:$M,$B140,'Workers Settings'!$N:$N,1,'Workers Settings'!$H:$H,CX$3),"Warning!",IF('Demand Locations'!CZ140=0,"",COUNTIFS('Workers Settings'!$M:$M,$B140,'Workers Settings'!$N:$N,1,'Workers Settings'!$H:$H,CX$3)/'Demand Locations'!CZ140)))</f>
        <v/>
      </c>
      <c r="CY140" s="24" t="str">
        <f>IF(OR($B140="",CY$3="",'Demand Locations'!DA140=""),"",IF('Demand Locations'!DA140&lt;COUNTIFS('Workers Settings'!$M:$M,$B140,'Workers Settings'!$N:$N,1,'Workers Settings'!$H:$H,CY$3),"Warning!",IF('Demand Locations'!DA140=0,"",COUNTIFS('Workers Settings'!$M:$M,$B140,'Workers Settings'!$N:$N,1,'Workers Settings'!$H:$H,CY$3)/'Demand Locations'!DA140)))</f>
        <v/>
      </c>
      <c r="CZ140" s="24" t="str">
        <f>IF(OR($B140="",CZ$3="",'Demand Locations'!DB140=""),"",IF('Demand Locations'!DB140&lt;COUNTIFS('Workers Settings'!$M:$M,$B140,'Workers Settings'!$N:$N,1,'Workers Settings'!$H:$H,CZ$3),"Warning!",IF('Demand Locations'!DB140=0,"",COUNTIFS('Workers Settings'!$M:$M,$B140,'Workers Settings'!$N:$N,1,'Workers Settings'!$H:$H,CZ$3)/'Demand Locations'!DB140)))</f>
        <v/>
      </c>
    </row>
    <row r="141" spans="1:104" x14ac:dyDescent="0.25">
      <c r="A141" s="7">
        <f t="shared" si="2"/>
        <v>137</v>
      </c>
      <c r="B141" s="7" t="str">
        <f>IF('Demand Locations'!B141&lt;&gt;"",'Demand Locations'!B141,"")</f>
        <v/>
      </c>
      <c r="C141" s="29" t="str">
        <f>IF(B141="","",SUMIFS('Workers Assignments'!Z:Z,'Workers Settings'!M:M,B141,'Workers Settings'!N:N,1))</f>
        <v/>
      </c>
      <c r="D141" s="24" t="str">
        <f>IF(OR(B141="",'Demand Locations'!E141=""),"",IF('Demand Locations'!E141&lt;C141,"Warning!",IF('Demand Locations'!E141=0,"",C141/'Demand Locations'!E141)))</f>
        <v/>
      </c>
      <c r="E141" s="44" t="str">
        <f>IF(OR($B141="",E$3="",'Demand Locations'!G141=""),"",IF('Demand Locations'!G141&lt;COUNTIFS('Workers Settings'!$M:$M,$B141,'Workers Settings'!$N:$N,1,'Workers Settings'!$H:$H,E$3),"Warning!",IF('Demand Locations'!G141=0,"",COUNTIFS('Workers Settings'!$M:$M,$B141,'Workers Settings'!$N:$N,1,'Workers Settings'!$H:$H,E$3)/'Demand Locations'!G141)))</f>
        <v/>
      </c>
      <c r="F141" s="24" t="str">
        <f>IF(OR($B141="",F$3="",'Demand Locations'!H141=""),"",IF('Demand Locations'!H141&lt;COUNTIFS('Workers Settings'!$M:$M,$B141,'Workers Settings'!$N:$N,1,'Workers Settings'!$H:$H,F$3),"Warning!",IF('Demand Locations'!H141=0,"",COUNTIFS('Workers Settings'!$M:$M,$B141,'Workers Settings'!$N:$N,1,'Workers Settings'!$H:$H,F$3)/'Demand Locations'!H141)))</f>
        <v/>
      </c>
      <c r="G141" s="24" t="str">
        <f>IF(OR($B141="",G$3="",'Demand Locations'!I141=""),"",IF('Demand Locations'!I141&lt;COUNTIFS('Workers Settings'!$M:$M,$B141,'Workers Settings'!$N:$N,1,'Workers Settings'!$H:$H,G$3),"Warning!",IF('Demand Locations'!I141=0,"",COUNTIFS('Workers Settings'!$M:$M,$B141,'Workers Settings'!$N:$N,1,'Workers Settings'!$H:$H,G$3)/'Demand Locations'!I141)))</f>
        <v/>
      </c>
      <c r="H141" s="24" t="str">
        <f>IF(OR($B141="",H$3="",'Demand Locations'!J141=""),"",IF('Demand Locations'!J141&lt;COUNTIFS('Workers Settings'!$M:$M,$B141,'Workers Settings'!$N:$N,1,'Workers Settings'!$H:$H,H$3),"Warning!",IF('Demand Locations'!J141=0,"",COUNTIFS('Workers Settings'!$M:$M,$B141,'Workers Settings'!$N:$N,1,'Workers Settings'!$H:$H,H$3)/'Demand Locations'!J141)))</f>
        <v/>
      </c>
      <c r="I141" s="24" t="str">
        <f>IF(OR($B141="",I$3="",'Demand Locations'!K141=""),"",IF('Demand Locations'!K141&lt;COUNTIFS('Workers Settings'!$M:$M,$B141,'Workers Settings'!$N:$N,1,'Workers Settings'!$H:$H,I$3),"Warning!",IF('Demand Locations'!K141=0,"",COUNTIFS('Workers Settings'!$M:$M,$B141,'Workers Settings'!$N:$N,1,'Workers Settings'!$H:$H,I$3)/'Demand Locations'!K141)))</f>
        <v/>
      </c>
      <c r="J141" s="24" t="str">
        <f>IF(OR($B141="",J$3="",'Demand Locations'!L141=""),"",IF('Demand Locations'!L141&lt;COUNTIFS('Workers Settings'!$M:$M,$B141,'Workers Settings'!$N:$N,1,'Workers Settings'!$H:$H,J$3),"Warning!",IF('Demand Locations'!L141=0,"",COUNTIFS('Workers Settings'!$M:$M,$B141,'Workers Settings'!$N:$N,1,'Workers Settings'!$H:$H,J$3)/'Demand Locations'!L141)))</f>
        <v/>
      </c>
      <c r="K141" s="24" t="str">
        <f>IF(OR($B141="",K$3="",'Demand Locations'!M141=""),"",IF('Demand Locations'!M141&lt;COUNTIFS('Workers Settings'!$M:$M,$B141,'Workers Settings'!$N:$N,1,'Workers Settings'!$H:$H,K$3),"Warning!",IF('Demand Locations'!M141=0,"",COUNTIFS('Workers Settings'!$M:$M,$B141,'Workers Settings'!$N:$N,1,'Workers Settings'!$H:$H,K$3)/'Demand Locations'!M141)))</f>
        <v/>
      </c>
      <c r="L141" s="24" t="str">
        <f>IF(OR($B141="",L$3="",'Demand Locations'!N141=""),"",IF('Demand Locations'!N141&lt;COUNTIFS('Workers Settings'!$M:$M,$B141,'Workers Settings'!$N:$N,1,'Workers Settings'!$H:$H,L$3),"Warning!",IF('Demand Locations'!N141=0,"",COUNTIFS('Workers Settings'!$M:$M,$B141,'Workers Settings'!$N:$N,1,'Workers Settings'!$H:$H,L$3)/'Demand Locations'!N141)))</f>
        <v/>
      </c>
      <c r="M141" s="24" t="str">
        <f>IF(OR($B141="",M$3="",'Demand Locations'!O141=""),"",IF('Demand Locations'!O141&lt;COUNTIFS('Workers Settings'!$M:$M,$B141,'Workers Settings'!$N:$N,1,'Workers Settings'!$H:$H,M$3),"Warning!",IF('Demand Locations'!O141=0,"",COUNTIFS('Workers Settings'!$M:$M,$B141,'Workers Settings'!$N:$N,1,'Workers Settings'!$H:$H,M$3)/'Demand Locations'!O141)))</f>
        <v/>
      </c>
      <c r="N141" s="24" t="str">
        <f>IF(OR($B141="",N$3="",'Demand Locations'!P141=""),"",IF('Demand Locations'!P141&lt;COUNTIFS('Workers Settings'!$M:$M,$B141,'Workers Settings'!$N:$N,1,'Workers Settings'!$H:$H,N$3),"Warning!",IF('Demand Locations'!P141=0,"",COUNTIFS('Workers Settings'!$M:$M,$B141,'Workers Settings'!$N:$N,1,'Workers Settings'!$H:$H,N$3)/'Demand Locations'!P141)))</f>
        <v/>
      </c>
      <c r="O141" s="24" t="str">
        <f>IF(OR($B141="",O$3="",'Demand Locations'!Q141=""),"",IF('Demand Locations'!Q141&lt;COUNTIFS('Workers Settings'!$M:$M,$B141,'Workers Settings'!$N:$N,1,'Workers Settings'!$H:$H,O$3),"Warning!",IF('Demand Locations'!Q141=0,"",COUNTIFS('Workers Settings'!$M:$M,$B141,'Workers Settings'!$N:$N,1,'Workers Settings'!$H:$H,O$3)/'Demand Locations'!Q141)))</f>
        <v/>
      </c>
      <c r="P141" s="24" t="str">
        <f>IF(OR($B141="",P$3="",'Demand Locations'!R141=""),"",IF('Demand Locations'!R141&lt;COUNTIFS('Workers Settings'!$M:$M,$B141,'Workers Settings'!$N:$N,1,'Workers Settings'!$H:$H,P$3),"Warning!",IF('Demand Locations'!R141=0,"",COUNTIFS('Workers Settings'!$M:$M,$B141,'Workers Settings'!$N:$N,1,'Workers Settings'!$H:$H,P$3)/'Demand Locations'!R141)))</f>
        <v/>
      </c>
      <c r="Q141" s="24" t="str">
        <f>IF(OR($B141="",Q$3="",'Demand Locations'!S141=""),"",IF('Demand Locations'!S141&lt;COUNTIFS('Workers Settings'!$M:$M,$B141,'Workers Settings'!$N:$N,1,'Workers Settings'!$H:$H,Q$3),"Warning!",IF('Demand Locations'!S141=0,"",COUNTIFS('Workers Settings'!$M:$M,$B141,'Workers Settings'!$N:$N,1,'Workers Settings'!$H:$H,Q$3)/'Demand Locations'!S141)))</f>
        <v/>
      </c>
      <c r="R141" s="24" t="str">
        <f>IF(OR($B141="",R$3="",'Demand Locations'!T141=""),"",IF('Demand Locations'!T141&lt;COUNTIFS('Workers Settings'!$M:$M,$B141,'Workers Settings'!$N:$N,1,'Workers Settings'!$H:$H,R$3),"Warning!",IF('Demand Locations'!T141=0,"",COUNTIFS('Workers Settings'!$M:$M,$B141,'Workers Settings'!$N:$N,1,'Workers Settings'!$H:$H,R$3)/'Demand Locations'!T141)))</f>
        <v/>
      </c>
      <c r="S141" s="24" t="str">
        <f>IF(OR($B141="",S$3="",'Demand Locations'!U141=""),"",IF('Demand Locations'!U141&lt;COUNTIFS('Workers Settings'!$M:$M,$B141,'Workers Settings'!$N:$N,1,'Workers Settings'!$H:$H,S$3),"Warning!",IF('Demand Locations'!U141=0,"",COUNTIFS('Workers Settings'!$M:$M,$B141,'Workers Settings'!$N:$N,1,'Workers Settings'!$H:$H,S$3)/'Demand Locations'!U141)))</f>
        <v/>
      </c>
      <c r="T141" s="24" t="str">
        <f>IF(OR($B141="",T$3="",'Demand Locations'!V141=""),"",IF('Demand Locations'!V141&lt;COUNTIFS('Workers Settings'!$M:$M,$B141,'Workers Settings'!$N:$N,1,'Workers Settings'!$H:$H,T$3),"Warning!",IF('Demand Locations'!V141=0,"",COUNTIFS('Workers Settings'!$M:$M,$B141,'Workers Settings'!$N:$N,1,'Workers Settings'!$H:$H,T$3)/'Demand Locations'!V141)))</f>
        <v/>
      </c>
      <c r="U141" s="24" t="str">
        <f>IF(OR($B141="",U$3="",'Demand Locations'!W141=""),"",IF('Demand Locations'!W141&lt;COUNTIFS('Workers Settings'!$M:$M,$B141,'Workers Settings'!$N:$N,1,'Workers Settings'!$H:$H,U$3),"Warning!",IF('Demand Locations'!W141=0,"",COUNTIFS('Workers Settings'!$M:$M,$B141,'Workers Settings'!$N:$N,1,'Workers Settings'!$H:$H,U$3)/'Demand Locations'!W141)))</f>
        <v/>
      </c>
      <c r="V141" s="24" t="str">
        <f>IF(OR($B141="",V$3="",'Demand Locations'!X141=""),"",IF('Demand Locations'!X141&lt;COUNTIFS('Workers Settings'!$M:$M,$B141,'Workers Settings'!$N:$N,1,'Workers Settings'!$H:$H,V$3),"Warning!",IF('Demand Locations'!X141=0,"",COUNTIFS('Workers Settings'!$M:$M,$B141,'Workers Settings'!$N:$N,1,'Workers Settings'!$H:$H,V$3)/'Demand Locations'!X141)))</f>
        <v/>
      </c>
      <c r="W141" s="24" t="str">
        <f>IF(OR($B141="",W$3="",'Demand Locations'!Y141=""),"",IF('Demand Locations'!Y141&lt;COUNTIFS('Workers Settings'!$M:$M,$B141,'Workers Settings'!$N:$N,1,'Workers Settings'!$H:$H,W$3),"Warning!",IF('Demand Locations'!Y141=0,"",COUNTIFS('Workers Settings'!$M:$M,$B141,'Workers Settings'!$N:$N,1,'Workers Settings'!$H:$H,W$3)/'Demand Locations'!Y141)))</f>
        <v/>
      </c>
      <c r="X141" s="24" t="str">
        <f>IF(OR($B141="",X$3="",'Demand Locations'!Z141=""),"",IF('Demand Locations'!Z141&lt;COUNTIFS('Workers Settings'!$M:$M,$B141,'Workers Settings'!$N:$N,1,'Workers Settings'!$H:$H,X$3),"Warning!",IF('Demand Locations'!Z141=0,"",COUNTIFS('Workers Settings'!$M:$M,$B141,'Workers Settings'!$N:$N,1,'Workers Settings'!$H:$H,X$3)/'Demand Locations'!Z141)))</f>
        <v/>
      </c>
      <c r="Y141" s="24" t="str">
        <f>IF(OR($B141="",Y$3="",'Demand Locations'!AA141=""),"",IF('Demand Locations'!AA141&lt;COUNTIFS('Workers Settings'!$M:$M,$B141,'Workers Settings'!$N:$N,1,'Workers Settings'!$H:$H,Y$3),"Warning!",IF('Demand Locations'!AA141=0,"",COUNTIFS('Workers Settings'!$M:$M,$B141,'Workers Settings'!$N:$N,1,'Workers Settings'!$H:$H,Y$3)/'Demand Locations'!AA141)))</f>
        <v/>
      </c>
      <c r="Z141" s="24" t="str">
        <f>IF(OR($B141="",Z$3="",'Demand Locations'!AB141=""),"",IF('Demand Locations'!AB141&lt;COUNTIFS('Workers Settings'!$M:$M,$B141,'Workers Settings'!$N:$N,1,'Workers Settings'!$H:$H,Z$3),"Warning!",IF('Demand Locations'!AB141=0,"",COUNTIFS('Workers Settings'!$M:$M,$B141,'Workers Settings'!$N:$N,1,'Workers Settings'!$H:$H,Z$3)/'Demand Locations'!AB141)))</f>
        <v/>
      </c>
      <c r="AA141" s="24" t="str">
        <f>IF(OR($B141="",AA$3="",'Demand Locations'!AC141=""),"",IF('Demand Locations'!AC141&lt;COUNTIFS('Workers Settings'!$M:$M,$B141,'Workers Settings'!$N:$N,1,'Workers Settings'!$H:$H,AA$3),"Warning!",IF('Demand Locations'!AC141=0,"",COUNTIFS('Workers Settings'!$M:$M,$B141,'Workers Settings'!$N:$N,1,'Workers Settings'!$H:$H,AA$3)/'Demand Locations'!AC141)))</f>
        <v/>
      </c>
      <c r="AB141" s="24" t="str">
        <f>IF(OR($B141="",AB$3="",'Demand Locations'!AD141=""),"",IF('Demand Locations'!AD141&lt;COUNTIFS('Workers Settings'!$M:$M,$B141,'Workers Settings'!$N:$N,1,'Workers Settings'!$H:$H,AB$3),"Warning!",IF('Demand Locations'!AD141=0,"",COUNTIFS('Workers Settings'!$M:$M,$B141,'Workers Settings'!$N:$N,1,'Workers Settings'!$H:$H,AB$3)/'Demand Locations'!AD141)))</f>
        <v/>
      </c>
      <c r="AC141" s="24" t="str">
        <f>IF(OR($B141="",AC$3="",'Demand Locations'!AE141=""),"",IF('Demand Locations'!AE141&lt;COUNTIFS('Workers Settings'!$M:$M,$B141,'Workers Settings'!$N:$N,1,'Workers Settings'!$H:$H,AC$3),"Warning!",IF('Demand Locations'!AE141=0,"",COUNTIFS('Workers Settings'!$M:$M,$B141,'Workers Settings'!$N:$N,1,'Workers Settings'!$H:$H,AC$3)/'Demand Locations'!AE141)))</f>
        <v/>
      </c>
      <c r="AD141" s="24" t="str">
        <f>IF(OR($B141="",AD$3="",'Demand Locations'!AF141=""),"",IF('Demand Locations'!AF141&lt;COUNTIFS('Workers Settings'!$M:$M,$B141,'Workers Settings'!$N:$N,1,'Workers Settings'!$H:$H,AD$3),"Warning!",IF('Demand Locations'!AF141=0,"",COUNTIFS('Workers Settings'!$M:$M,$B141,'Workers Settings'!$N:$N,1,'Workers Settings'!$H:$H,AD$3)/'Demand Locations'!AF141)))</f>
        <v/>
      </c>
      <c r="AE141" s="24" t="str">
        <f>IF(OR($B141="",AE$3="",'Demand Locations'!AG141=""),"",IF('Demand Locations'!AG141&lt;COUNTIFS('Workers Settings'!$M:$M,$B141,'Workers Settings'!$N:$N,1,'Workers Settings'!$H:$H,AE$3),"Warning!",IF('Demand Locations'!AG141=0,"",COUNTIFS('Workers Settings'!$M:$M,$B141,'Workers Settings'!$N:$N,1,'Workers Settings'!$H:$H,AE$3)/'Demand Locations'!AG141)))</f>
        <v/>
      </c>
      <c r="AF141" s="24" t="str">
        <f>IF(OR($B141="",AF$3="",'Demand Locations'!AH141=""),"",IF('Demand Locations'!AH141&lt;COUNTIFS('Workers Settings'!$M:$M,$B141,'Workers Settings'!$N:$N,1,'Workers Settings'!$H:$H,AF$3),"Warning!",IF('Demand Locations'!AH141=0,"",COUNTIFS('Workers Settings'!$M:$M,$B141,'Workers Settings'!$N:$N,1,'Workers Settings'!$H:$H,AF$3)/'Demand Locations'!AH141)))</f>
        <v/>
      </c>
      <c r="AG141" s="24" t="str">
        <f>IF(OR($B141="",AG$3="",'Demand Locations'!AI141=""),"",IF('Demand Locations'!AI141&lt;COUNTIFS('Workers Settings'!$M:$M,$B141,'Workers Settings'!$N:$N,1,'Workers Settings'!$H:$H,AG$3),"Warning!",IF('Demand Locations'!AI141=0,"",COUNTIFS('Workers Settings'!$M:$M,$B141,'Workers Settings'!$N:$N,1,'Workers Settings'!$H:$H,AG$3)/'Demand Locations'!AI141)))</f>
        <v/>
      </c>
      <c r="AH141" s="24" t="str">
        <f>IF(OR($B141="",AH$3="",'Demand Locations'!AJ141=""),"",IF('Demand Locations'!AJ141&lt;COUNTIFS('Workers Settings'!$M:$M,$B141,'Workers Settings'!$N:$N,1,'Workers Settings'!$H:$H,AH$3),"Warning!",IF('Demand Locations'!AJ141=0,"",COUNTIFS('Workers Settings'!$M:$M,$B141,'Workers Settings'!$N:$N,1,'Workers Settings'!$H:$H,AH$3)/'Demand Locations'!AJ141)))</f>
        <v/>
      </c>
      <c r="AI141" s="24" t="str">
        <f>IF(OR($B141="",AI$3="",'Demand Locations'!AK141=""),"",IF('Demand Locations'!AK141&lt;COUNTIFS('Workers Settings'!$M:$M,$B141,'Workers Settings'!$N:$N,1,'Workers Settings'!$H:$H,AI$3),"Warning!",IF('Demand Locations'!AK141=0,"",COUNTIFS('Workers Settings'!$M:$M,$B141,'Workers Settings'!$N:$N,1,'Workers Settings'!$H:$H,AI$3)/'Demand Locations'!AK141)))</f>
        <v/>
      </c>
      <c r="AJ141" s="24" t="str">
        <f>IF(OR($B141="",AJ$3="",'Demand Locations'!AL141=""),"",IF('Demand Locations'!AL141&lt;COUNTIFS('Workers Settings'!$M:$M,$B141,'Workers Settings'!$N:$N,1,'Workers Settings'!$H:$H,AJ$3),"Warning!",IF('Demand Locations'!AL141=0,"",COUNTIFS('Workers Settings'!$M:$M,$B141,'Workers Settings'!$N:$N,1,'Workers Settings'!$H:$H,AJ$3)/'Demand Locations'!AL141)))</f>
        <v/>
      </c>
      <c r="AK141" s="24" t="str">
        <f>IF(OR($B141="",AK$3="",'Demand Locations'!AM141=""),"",IF('Demand Locations'!AM141&lt;COUNTIFS('Workers Settings'!$M:$M,$B141,'Workers Settings'!$N:$N,1,'Workers Settings'!$H:$H,AK$3),"Warning!",IF('Demand Locations'!AM141=0,"",COUNTIFS('Workers Settings'!$M:$M,$B141,'Workers Settings'!$N:$N,1,'Workers Settings'!$H:$H,AK$3)/'Demand Locations'!AM141)))</f>
        <v/>
      </c>
      <c r="AL141" s="24" t="str">
        <f>IF(OR($B141="",AL$3="",'Demand Locations'!AN141=""),"",IF('Demand Locations'!AN141&lt;COUNTIFS('Workers Settings'!$M:$M,$B141,'Workers Settings'!$N:$N,1,'Workers Settings'!$H:$H,AL$3),"Warning!",IF('Demand Locations'!AN141=0,"",COUNTIFS('Workers Settings'!$M:$M,$B141,'Workers Settings'!$N:$N,1,'Workers Settings'!$H:$H,AL$3)/'Demand Locations'!AN141)))</f>
        <v/>
      </c>
      <c r="AM141" s="24" t="str">
        <f>IF(OR($B141="",AM$3="",'Demand Locations'!AO141=""),"",IF('Demand Locations'!AO141&lt;COUNTIFS('Workers Settings'!$M:$M,$B141,'Workers Settings'!$N:$N,1,'Workers Settings'!$H:$H,AM$3),"Warning!",IF('Demand Locations'!AO141=0,"",COUNTIFS('Workers Settings'!$M:$M,$B141,'Workers Settings'!$N:$N,1,'Workers Settings'!$H:$H,AM$3)/'Demand Locations'!AO141)))</f>
        <v/>
      </c>
      <c r="AN141" s="24" t="str">
        <f>IF(OR($B141="",AN$3="",'Demand Locations'!AP141=""),"",IF('Demand Locations'!AP141&lt;COUNTIFS('Workers Settings'!$M:$M,$B141,'Workers Settings'!$N:$N,1,'Workers Settings'!$H:$H,AN$3),"Warning!",IF('Demand Locations'!AP141=0,"",COUNTIFS('Workers Settings'!$M:$M,$B141,'Workers Settings'!$N:$N,1,'Workers Settings'!$H:$H,AN$3)/'Demand Locations'!AP141)))</f>
        <v/>
      </c>
      <c r="AO141" s="24" t="str">
        <f>IF(OR($B141="",AO$3="",'Demand Locations'!AQ141=""),"",IF('Demand Locations'!AQ141&lt;COUNTIFS('Workers Settings'!$M:$M,$B141,'Workers Settings'!$N:$N,1,'Workers Settings'!$H:$H,AO$3),"Warning!",IF('Demand Locations'!AQ141=0,"",COUNTIFS('Workers Settings'!$M:$M,$B141,'Workers Settings'!$N:$N,1,'Workers Settings'!$H:$H,AO$3)/'Demand Locations'!AQ141)))</f>
        <v/>
      </c>
      <c r="AP141" s="24" t="str">
        <f>IF(OR($B141="",AP$3="",'Demand Locations'!AR141=""),"",IF('Demand Locations'!AR141&lt;COUNTIFS('Workers Settings'!$M:$M,$B141,'Workers Settings'!$N:$N,1,'Workers Settings'!$H:$H,AP$3),"Warning!",IF('Demand Locations'!AR141=0,"",COUNTIFS('Workers Settings'!$M:$M,$B141,'Workers Settings'!$N:$N,1,'Workers Settings'!$H:$H,AP$3)/'Demand Locations'!AR141)))</f>
        <v/>
      </c>
      <c r="AQ141" s="24" t="str">
        <f>IF(OR($B141="",AQ$3="",'Demand Locations'!AS141=""),"",IF('Demand Locations'!AS141&lt;COUNTIFS('Workers Settings'!$M:$M,$B141,'Workers Settings'!$N:$N,1,'Workers Settings'!$H:$H,AQ$3),"Warning!",IF('Demand Locations'!AS141=0,"",COUNTIFS('Workers Settings'!$M:$M,$B141,'Workers Settings'!$N:$N,1,'Workers Settings'!$H:$H,AQ$3)/'Demand Locations'!AS141)))</f>
        <v/>
      </c>
      <c r="AR141" s="24" t="str">
        <f>IF(OR($B141="",AR$3="",'Demand Locations'!AT141=""),"",IF('Demand Locations'!AT141&lt;COUNTIFS('Workers Settings'!$M:$M,$B141,'Workers Settings'!$N:$N,1,'Workers Settings'!$H:$H,AR$3),"Warning!",IF('Demand Locations'!AT141=0,"",COUNTIFS('Workers Settings'!$M:$M,$B141,'Workers Settings'!$N:$N,1,'Workers Settings'!$H:$H,AR$3)/'Demand Locations'!AT141)))</f>
        <v/>
      </c>
      <c r="AS141" s="24" t="str">
        <f>IF(OR($B141="",AS$3="",'Demand Locations'!AU141=""),"",IF('Demand Locations'!AU141&lt;COUNTIFS('Workers Settings'!$M:$M,$B141,'Workers Settings'!$N:$N,1,'Workers Settings'!$H:$H,AS$3),"Warning!",IF('Demand Locations'!AU141=0,"",COUNTIFS('Workers Settings'!$M:$M,$B141,'Workers Settings'!$N:$N,1,'Workers Settings'!$H:$H,AS$3)/'Demand Locations'!AU141)))</f>
        <v/>
      </c>
      <c r="AT141" s="24" t="str">
        <f>IF(OR($B141="",AT$3="",'Demand Locations'!AV141=""),"",IF('Demand Locations'!AV141&lt;COUNTIFS('Workers Settings'!$M:$M,$B141,'Workers Settings'!$N:$N,1,'Workers Settings'!$H:$H,AT$3),"Warning!",IF('Demand Locations'!AV141=0,"",COUNTIFS('Workers Settings'!$M:$M,$B141,'Workers Settings'!$N:$N,1,'Workers Settings'!$H:$H,AT$3)/'Demand Locations'!AV141)))</f>
        <v/>
      </c>
      <c r="AU141" s="24" t="str">
        <f>IF(OR($B141="",AU$3="",'Demand Locations'!AW141=""),"",IF('Demand Locations'!AW141&lt;COUNTIFS('Workers Settings'!$M:$M,$B141,'Workers Settings'!$N:$N,1,'Workers Settings'!$H:$H,AU$3),"Warning!",IF('Demand Locations'!AW141=0,"",COUNTIFS('Workers Settings'!$M:$M,$B141,'Workers Settings'!$N:$N,1,'Workers Settings'!$H:$H,AU$3)/'Demand Locations'!AW141)))</f>
        <v/>
      </c>
      <c r="AV141" s="24" t="str">
        <f>IF(OR($B141="",AV$3="",'Demand Locations'!AX141=""),"",IF('Demand Locations'!AX141&lt;COUNTIFS('Workers Settings'!$M:$M,$B141,'Workers Settings'!$N:$N,1,'Workers Settings'!$H:$H,AV$3),"Warning!",IF('Demand Locations'!AX141=0,"",COUNTIFS('Workers Settings'!$M:$M,$B141,'Workers Settings'!$N:$N,1,'Workers Settings'!$H:$H,AV$3)/'Demand Locations'!AX141)))</f>
        <v/>
      </c>
      <c r="AW141" s="24" t="str">
        <f>IF(OR($B141="",AW$3="",'Demand Locations'!AY141=""),"",IF('Demand Locations'!AY141&lt;COUNTIFS('Workers Settings'!$M:$M,$B141,'Workers Settings'!$N:$N,1,'Workers Settings'!$H:$H,AW$3),"Warning!",IF('Demand Locations'!AY141=0,"",COUNTIFS('Workers Settings'!$M:$M,$B141,'Workers Settings'!$N:$N,1,'Workers Settings'!$H:$H,AW$3)/'Demand Locations'!AY141)))</f>
        <v/>
      </c>
      <c r="AX141" s="24" t="str">
        <f>IF(OR($B141="",AX$3="",'Demand Locations'!AZ141=""),"",IF('Demand Locations'!AZ141&lt;COUNTIFS('Workers Settings'!$M:$M,$B141,'Workers Settings'!$N:$N,1,'Workers Settings'!$H:$H,AX$3),"Warning!",IF('Demand Locations'!AZ141=0,"",COUNTIFS('Workers Settings'!$M:$M,$B141,'Workers Settings'!$N:$N,1,'Workers Settings'!$H:$H,AX$3)/'Demand Locations'!AZ141)))</f>
        <v/>
      </c>
      <c r="AY141" s="24" t="str">
        <f>IF(OR($B141="",AY$3="",'Demand Locations'!BA141=""),"",IF('Demand Locations'!BA141&lt;COUNTIFS('Workers Settings'!$M:$M,$B141,'Workers Settings'!$N:$N,1,'Workers Settings'!$H:$H,AY$3),"Warning!",IF('Demand Locations'!BA141=0,"",COUNTIFS('Workers Settings'!$M:$M,$B141,'Workers Settings'!$N:$N,1,'Workers Settings'!$H:$H,AY$3)/'Demand Locations'!BA141)))</f>
        <v/>
      </c>
      <c r="AZ141" s="24" t="str">
        <f>IF(OR($B141="",AZ$3="",'Demand Locations'!BB141=""),"",IF('Demand Locations'!BB141&lt;COUNTIFS('Workers Settings'!$M:$M,$B141,'Workers Settings'!$N:$N,1,'Workers Settings'!$H:$H,AZ$3),"Warning!",IF('Demand Locations'!BB141=0,"",COUNTIFS('Workers Settings'!$M:$M,$B141,'Workers Settings'!$N:$N,1,'Workers Settings'!$H:$H,AZ$3)/'Demand Locations'!BB141)))</f>
        <v/>
      </c>
      <c r="BA141" s="24" t="str">
        <f>IF(OR($B141="",BA$3="",'Demand Locations'!BC141=""),"",IF('Demand Locations'!BC141&lt;COUNTIFS('Workers Settings'!$M:$M,$B141,'Workers Settings'!$N:$N,1,'Workers Settings'!$H:$H,BA$3),"Warning!",IF('Demand Locations'!BC141=0,"",COUNTIFS('Workers Settings'!$M:$M,$B141,'Workers Settings'!$N:$N,1,'Workers Settings'!$H:$H,BA$3)/'Demand Locations'!BC141)))</f>
        <v/>
      </c>
      <c r="BB141" s="24" t="str">
        <f>IF(OR($B141="",BB$3="",'Demand Locations'!BD141=""),"",IF('Demand Locations'!BD141&lt;COUNTIFS('Workers Settings'!$M:$M,$B141,'Workers Settings'!$N:$N,1,'Workers Settings'!$H:$H,BB$3),"Warning!",IF('Demand Locations'!BD141=0,"",COUNTIFS('Workers Settings'!$M:$M,$B141,'Workers Settings'!$N:$N,1,'Workers Settings'!$H:$H,BB$3)/'Demand Locations'!BD141)))</f>
        <v/>
      </c>
      <c r="BC141" s="24" t="str">
        <f>IF(OR($B141="",BC$3="",'Demand Locations'!BE141=""),"",IF('Demand Locations'!BE141&lt;COUNTIFS('Workers Settings'!$M:$M,$B141,'Workers Settings'!$N:$N,1,'Workers Settings'!$H:$H,BC$3),"Warning!",IF('Demand Locations'!BE141=0,"",COUNTIFS('Workers Settings'!$M:$M,$B141,'Workers Settings'!$N:$N,1,'Workers Settings'!$H:$H,BC$3)/'Demand Locations'!BE141)))</f>
        <v/>
      </c>
      <c r="BD141" s="24" t="str">
        <f>IF(OR($B141="",BD$3="",'Demand Locations'!BF141=""),"",IF('Demand Locations'!BF141&lt;COUNTIFS('Workers Settings'!$M:$M,$B141,'Workers Settings'!$N:$N,1,'Workers Settings'!$H:$H,BD$3),"Warning!",IF('Demand Locations'!BF141=0,"",COUNTIFS('Workers Settings'!$M:$M,$B141,'Workers Settings'!$N:$N,1,'Workers Settings'!$H:$H,BD$3)/'Demand Locations'!BF141)))</f>
        <v/>
      </c>
      <c r="BE141" s="24" t="str">
        <f>IF(OR($B141="",BE$3="",'Demand Locations'!BG141=""),"",IF('Demand Locations'!BG141&lt;COUNTIFS('Workers Settings'!$M:$M,$B141,'Workers Settings'!$N:$N,1,'Workers Settings'!$H:$H,BE$3),"Warning!",IF('Demand Locations'!BG141=0,"",COUNTIFS('Workers Settings'!$M:$M,$B141,'Workers Settings'!$N:$N,1,'Workers Settings'!$H:$H,BE$3)/'Demand Locations'!BG141)))</f>
        <v/>
      </c>
      <c r="BF141" s="24" t="str">
        <f>IF(OR($B141="",BF$3="",'Demand Locations'!BH141=""),"",IF('Demand Locations'!BH141&lt;COUNTIFS('Workers Settings'!$M:$M,$B141,'Workers Settings'!$N:$N,1,'Workers Settings'!$H:$H,BF$3),"Warning!",IF('Demand Locations'!BH141=0,"",COUNTIFS('Workers Settings'!$M:$M,$B141,'Workers Settings'!$N:$N,1,'Workers Settings'!$H:$H,BF$3)/'Demand Locations'!BH141)))</f>
        <v/>
      </c>
      <c r="BG141" s="24" t="str">
        <f>IF(OR($B141="",BG$3="",'Demand Locations'!BI141=""),"",IF('Demand Locations'!BI141&lt;COUNTIFS('Workers Settings'!$M:$M,$B141,'Workers Settings'!$N:$N,1,'Workers Settings'!$H:$H,BG$3),"Warning!",IF('Demand Locations'!BI141=0,"",COUNTIFS('Workers Settings'!$M:$M,$B141,'Workers Settings'!$N:$N,1,'Workers Settings'!$H:$H,BG$3)/'Demand Locations'!BI141)))</f>
        <v/>
      </c>
      <c r="BH141" s="24" t="str">
        <f>IF(OR($B141="",BH$3="",'Demand Locations'!BJ141=""),"",IF('Demand Locations'!BJ141&lt;COUNTIFS('Workers Settings'!$M:$M,$B141,'Workers Settings'!$N:$N,1,'Workers Settings'!$H:$H,BH$3),"Warning!",IF('Demand Locations'!BJ141=0,"",COUNTIFS('Workers Settings'!$M:$M,$B141,'Workers Settings'!$N:$N,1,'Workers Settings'!$H:$H,BH$3)/'Demand Locations'!BJ141)))</f>
        <v/>
      </c>
      <c r="BI141" s="24" t="str">
        <f>IF(OR($B141="",BI$3="",'Demand Locations'!BK141=""),"",IF('Demand Locations'!BK141&lt;COUNTIFS('Workers Settings'!$M:$M,$B141,'Workers Settings'!$N:$N,1,'Workers Settings'!$H:$H,BI$3),"Warning!",IF('Demand Locations'!BK141=0,"",COUNTIFS('Workers Settings'!$M:$M,$B141,'Workers Settings'!$N:$N,1,'Workers Settings'!$H:$H,BI$3)/'Demand Locations'!BK141)))</f>
        <v/>
      </c>
      <c r="BJ141" s="24" t="str">
        <f>IF(OR($B141="",BJ$3="",'Demand Locations'!BL141=""),"",IF('Demand Locations'!BL141&lt;COUNTIFS('Workers Settings'!$M:$M,$B141,'Workers Settings'!$N:$N,1,'Workers Settings'!$H:$H,BJ$3),"Warning!",IF('Demand Locations'!BL141=0,"",COUNTIFS('Workers Settings'!$M:$M,$B141,'Workers Settings'!$N:$N,1,'Workers Settings'!$H:$H,BJ$3)/'Demand Locations'!BL141)))</f>
        <v/>
      </c>
      <c r="BK141" s="24" t="str">
        <f>IF(OR($B141="",BK$3="",'Demand Locations'!BM141=""),"",IF('Demand Locations'!BM141&lt;COUNTIFS('Workers Settings'!$M:$M,$B141,'Workers Settings'!$N:$N,1,'Workers Settings'!$H:$H,BK$3),"Warning!",IF('Demand Locations'!BM141=0,"",COUNTIFS('Workers Settings'!$M:$M,$B141,'Workers Settings'!$N:$N,1,'Workers Settings'!$H:$H,BK$3)/'Demand Locations'!BM141)))</f>
        <v/>
      </c>
      <c r="BL141" s="24" t="str">
        <f>IF(OR($B141="",BL$3="",'Demand Locations'!BN141=""),"",IF('Demand Locations'!BN141&lt;COUNTIFS('Workers Settings'!$M:$M,$B141,'Workers Settings'!$N:$N,1,'Workers Settings'!$H:$H,BL$3),"Warning!",IF('Demand Locations'!BN141=0,"",COUNTIFS('Workers Settings'!$M:$M,$B141,'Workers Settings'!$N:$N,1,'Workers Settings'!$H:$H,BL$3)/'Demand Locations'!BN141)))</f>
        <v/>
      </c>
      <c r="BM141" s="24" t="str">
        <f>IF(OR($B141="",BM$3="",'Demand Locations'!BO141=""),"",IF('Demand Locations'!BO141&lt;COUNTIFS('Workers Settings'!$M:$M,$B141,'Workers Settings'!$N:$N,1,'Workers Settings'!$H:$H,BM$3),"Warning!",IF('Demand Locations'!BO141=0,"",COUNTIFS('Workers Settings'!$M:$M,$B141,'Workers Settings'!$N:$N,1,'Workers Settings'!$H:$H,BM$3)/'Demand Locations'!BO141)))</f>
        <v/>
      </c>
      <c r="BN141" s="24" t="str">
        <f>IF(OR($B141="",BN$3="",'Demand Locations'!BP141=""),"",IF('Demand Locations'!BP141&lt;COUNTIFS('Workers Settings'!$M:$M,$B141,'Workers Settings'!$N:$N,1,'Workers Settings'!$H:$H,BN$3),"Warning!",IF('Demand Locations'!BP141=0,"",COUNTIFS('Workers Settings'!$M:$M,$B141,'Workers Settings'!$N:$N,1,'Workers Settings'!$H:$H,BN$3)/'Demand Locations'!BP141)))</f>
        <v/>
      </c>
      <c r="BO141" s="24" t="str">
        <f>IF(OR($B141="",BO$3="",'Demand Locations'!BQ141=""),"",IF('Demand Locations'!BQ141&lt;COUNTIFS('Workers Settings'!$M:$M,$B141,'Workers Settings'!$N:$N,1,'Workers Settings'!$H:$H,BO$3),"Warning!",IF('Demand Locations'!BQ141=0,"",COUNTIFS('Workers Settings'!$M:$M,$B141,'Workers Settings'!$N:$N,1,'Workers Settings'!$H:$H,BO$3)/'Demand Locations'!BQ141)))</f>
        <v/>
      </c>
      <c r="BP141" s="24" t="str">
        <f>IF(OR($B141="",BP$3="",'Demand Locations'!BR141=""),"",IF('Demand Locations'!BR141&lt;COUNTIFS('Workers Settings'!$M:$M,$B141,'Workers Settings'!$N:$N,1,'Workers Settings'!$H:$H,BP$3),"Warning!",IF('Demand Locations'!BR141=0,"",COUNTIFS('Workers Settings'!$M:$M,$B141,'Workers Settings'!$N:$N,1,'Workers Settings'!$H:$H,BP$3)/'Demand Locations'!BR141)))</f>
        <v/>
      </c>
      <c r="BQ141" s="24" t="str">
        <f>IF(OR($B141="",BQ$3="",'Demand Locations'!BS141=""),"",IF('Demand Locations'!BS141&lt;COUNTIFS('Workers Settings'!$M:$M,$B141,'Workers Settings'!$N:$N,1,'Workers Settings'!$H:$H,BQ$3),"Warning!",IF('Demand Locations'!BS141=0,"",COUNTIFS('Workers Settings'!$M:$M,$B141,'Workers Settings'!$N:$N,1,'Workers Settings'!$H:$H,BQ$3)/'Demand Locations'!BS141)))</f>
        <v/>
      </c>
      <c r="BR141" s="24" t="str">
        <f>IF(OR($B141="",BR$3="",'Demand Locations'!BT141=""),"",IF('Demand Locations'!BT141&lt;COUNTIFS('Workers Settings'!$M:$M,$B141,'Workers Settings'!$N:$N,1,'Workers Settings'!$H:$H,BR$3),"Warning!",IF('Demand Locations'!BT141=0,"",COUNTIFS('Workers Settings'!$M:$M,$B141,'Workers Settings'!$N:$N,1,'Workers Settings'!$H:$H,BR$3)/'Demand Locations'!BT141)))</f>
        <v/>
      </c>
      <c r="BS141" s="24" t="str">
        <f>IF(OR($B141="",BS$3="",'Demand Locations'!BU141=""),"",IF('Demand Locations'!BU141&lt;COUNTIFS('Workers Settings'!$M:$M,$B141,'Workers Settings'!$N:$N,1,'Workers Settings'!$H:$H,BS$3),"Warning!",IF('Demand Locations'!BU141=0,"",COUNTIFS('Workers Settings'!$M:$M,$B141,'Workers Settings'!$N:$N,1,'Workers Settings'!$H:$H,BS$3)/'Demand Locations'!BU141)))</f>
        <v/>
      </c>
      <c r="BT141" s="24" t="str">
        <f>IF(OR($B141="",BT$3="",'Demand Locations'!BV141=""),"",IF('Demand Locations'!BV141&lt;COUNTIFS('Workers Settings'!$M:$M,$B141,'Workers Settings'!$N:$N,1,'Workers Settings'!$H:$H,BT$3),"Warning!",IF('Demand Locations'!BV141=0,"",COUNTIFS('Workers Settings'!$M:$M,$B141,'Workers Settings'!$N:$N,1,'Workers Settings'!$H:$H,BT$3)/'Demand Locations'!BV141)))</f>
        <v/>
      </c>
      <c r="BU141" s="24" t="str">
        <f>IF(OR($B141="",BU$3="",'Demand Locations'!BW141=""),"",IF('Demand Locations'!BW141&lt;COUNTIFS('Workers Settings'!$M:$M,$B141,'Workers Settings'!$N:$N,1,'Workers Settings'!$H:$H,BU$3),"Warning!",IF('Demand Locations'!BW141=0,"",COUNTIFS('Workers Settings'!$M:$M,$B141,'Workers Settings'!$N:$N,1,'Workers Settings'!$H:$H,BU$3)/'Demand Locations'!BW141)))</f>
        <v/>
      </c>
      <c r="BV141" s="24" t="str">
        <f>IF(OR($B141="",BV$3="",'Demand Locations'!BX141=""),"",IF('Demand Locations'!BX141&lt;COUNTIFS('Workers Settings'!$M:$M,$B141,'Workers Settings'!$N:$N,1,'Workers Settings'!$H:$H,BV$3),"Warning!",IF('Demand Locations'!BX141=0,"",COUNTIFS('Workers Settings'!$M:$M,$B141,'Workers Settings'!$N:$N,1,'Workers Settings'!$H:$H,BV$3)/'Demand Locations'!BX141)))</f>
        <v/>
      </c>
      <c r="BW141" s="24" t="str">
        <f>IF(OR($B141="",BW$3="",'Demand Locations'!BY141=""),"",IF('Demand Locations'!BY141&lt;COUNTIFS('Workers Settings'!$M:$M,$B141,'Workers Settings'!$N:$N,1,'Workers Settings'!$H:$H,BW$3),"Warning!",IF('Demand Locations'!BY141=0,"",COUNTIFS('Workers Settings'!$M:$M,$B141,'Workers Settings'!$N:$N,1,'Workers Settings'!$H:$H,BW$3)/'Demand Locations'!BY141)))</f>
        <v/>
      </c>
      <c r="BX141" s="24" t="str">
        <f>IF(OR($B141="",BX$3="",'Demand Locations'!BZ141=""),"",IF('Demand Locations'!BZ141&lt;COUNTIFS('Workers Settings'!$M:$M,$B141,'Workers Settings'!$N:$N,1,'Workers Settings'!$H:$H,BX$3),"Warning!",IF('Demand Locations'!BZ141=0,"",COUNTIFS('Workers Settings'!$M:$M,$B141,'Workers Settings'!$N:$N,1,'Workers Settings'!$H:$H,BX$3)/'Demand Locations'!BZ141)))</f>
        <v/>
      </c>
      <c r="BY141" s="24" t="str">
        <f>IF(OR($B141="",BY$3="",'Demand Locations'!CA141=""),"",IF('Demand Locations'!CA141&lt;COUNTIFS('Workers Settings'!$M:$M,$B141,'Workers Settings'!$N:$N,1,'Workers Settings'!$H:$H,BY$3),"Warning!",IF('Demand Locations'!CA141=0,"",COUNTIFS('Workers Settings'!$M:$M,$B141,'Workers Settings'!$N:$N,1,'Workers Settings'!$H:$H,BY$3)/'Demand Locations'!CA141)))</f>
        <v/>
      </c>
      <c r="BZ141" s="24" t="str">
        <f>IF(OR($B141="",BZ$3="",'Demand Locations'!CB141=""),"",IF('Demand Locations'!CB141&lt;COUNTIFS('Workers Settings'!$M:$M,$B141,'Workers Settings'!$N:$N,1,'Workers Settings'!$H:$H,BZ$3),"Warning!",IF('Demand Locations'!CB141=0,"",COUNTIFS('Workers Settings'!$M:$M,$B141,'Workers Settings'!$N:$N,1,'Workers Settings'!$H:$H,BZ$3)/'Demand Locations'!CB141)))</f>
        <v/>
      </c>
      <c r="CA141" s="24" t="str">
        <f>IF(OR($B141="",CA$3="",'Demand Locations'!CC141=""),"",IF('Demand Locations'!CC141&lt;COUNTIFS('Workers Settings'!$M:$M,$B141,'Workers Settings'!$N:$N,1,'Workers Settings'!$H:$H,CA$3),"Warning!",IF('Demand Locations'!CC141=0,"",COUNTIFS('Workers Settings'!$M:$M,$B141,'Workers Settings'!$N:$N,1,'Workers Settings'!$H:$H,CA$3)/'Demand Locations'!CC141)))</f>
        <v/>
      </c>
      <c r="CB141" s="24" t="str">
        <f>IF(OR($B141="",CB$3="",'Demand Locations'!CD141=""),"",IF('Demand Locations'!CD141&lt;COUNTIFS('Workers Settings'!$M:$M,$B141,'Workers Settings'!$N:$N,1,'Workers Settings'!$H:$H,CB$3),"Warning!",IF('Demand Locations'!CD141=0,"",COUNTIFS('Workers Settings'!$M:$M,$B141,'Workers Settings'!$N:$N,1,'Workers Settings'!$H:$H,CB$3)/'Demand Locations'!CD141)))</f>
        <v/>
      </c>
      <c r="CC141" s="24" t="str">
        <f>IF(OR($B141="",CC$3="",'Demand Locations'!CE141=""),"",IF('Demand Locations'!CE141&lt;COUNTIFS('Workers Settings'!$M:$M,$B141,'Workers Settings'!$N:$N,1,'Workers Settings'!$H:$H,CC$3),"Warning!",IF('Demand Locations'!CE141=0,"",COUNTIFS('Workers Settings'!$M:$M,$B141,'Workers Settings'!$N:$N,1,'Workers Settings'!$H:$H,CC$3)/'Demand Locations'!CE141)))</f>
        <v/>
      </c>
      <c r="CD141" s="24" t="str">
        <f>IF(OR($B141="",CD$3="",'Demand Locations'!CF141=""),"",IF('Demand Locations'!CF141&lt;COUNTIFS('Workers Settings'!$M:$M,$B141,'Workers Settings'!$N:$N,1,'Workers Settings'!$H:$H,CD$3),"Warning!",IF('Demand Locations'!CF141=0,"",COUNTIFS('Workers Settings'!$M:$M,$B141,'Workers Settings'!$N:$N,1,'Workers Settings'!$H:$H,CD$3)/'Demand Locations'!CF141)))</f>
        <v/>
      </c>
      <c r="CE141" s="24" t="str">
        <f>IF(OR($B141="",CE$3="",'Demand Locations'!CG141=""),"",IF('Demand Locations'!CG141&lt;COUNTIFS('Workers Settings'!$M:$M,$B141,'Workers Settings'!$N:$N,1,'Workers Settings'!$H:$H,CE$3),"Warning!",IF('Demand Locations'!CG141=0,"",COUNTIFS('Workers Settings'!$M:$M,$B141,'Workers Settings'!$N:$N,1,'Workers Settings'!$H:$H,CE$3)/'Demand Locations'!CG141)))</f>
        <v/>
      </c>
      <c r="CF141" s="24" t="str">
        <f>IF(OR($B141="",CF$3="",'Demand Locations'!CH141=""),"",IF('Demand Locations'!CH141&lt;COUNTIFS('Workers Settings'!$M:$M,$B141,'Workers Settings'!$N:$N,1,'Workers Settings'!$H:$H,CF$3),"Warning!",IF('Demand Locations'!CH141=0,"",COUNTIFS('Workers Settings'!$M:$M,$B141,'Workers Settings'!$N:$N,1,'Workers Settings'!$H:$H,CF$3)/'Demand Locations'!CH141)))</f>
        <v/>
      </c>
      <c r="CG141" s="24" t="str">
        <f>IF(OR($B141="",CG$3="",'Demand Locations'!CI141=""),"",IF('Demand Locations'!CI141&lt;COUNTIFS('Workers Settings'!$M:$M,$B141,'Workers Settings'!$N:$N,1,'Workers Settings'!$H:$H,CG$3),"Warning!",IF('Demand Locations'!CI141=0,"",COUNTIFS('Workers Settings'!$M:$M,$B141,'Workers Settings'!$N:$N,1,'Workers Settings'!$H:$H,CG$3)/'Demand Locations'!CI141)))</f>
        <v/>
      </c>
      <c r="CH141" s="24" t="str">
        <f>IF(OR($B141="",CH$3="",'Demand Locations'!CJ141=""),"",IF('Demand Locations'!CJ141&lt;COUNTIFS('Workers Settings'!$M:$M,$B141,'Workers Settings'!$N:$N,1,'Workers Settings'!$H:$H,CH$3),"Warning!",IF('Demand Locations'!CJ141=0,"",COUNTIFS('Workers Settings'!$M:$M,$B141,'Workers Settings'!$N:$N,1,'Workers Settings'!$H:$H,CH$3)/'Demand Locations'!CJ141)))</f>
        <v/>
      </c>
      <c r="CI141" s="24" t="str">
        <f>IF(OR($B141="",CI$3="",'Demand Locations'!CK141=""),"",IF('Demand Locations'!CK141&lt;COUNTIFS('Workers Settings'!$M:$M,$B141,'Workers Settings'!$N:$N,1,'Workers Settings'!$H:$H,CI$3),"Warning!",IF('Demand Locations'!CK141=0,"",COUNTIFS('Workers Settings'!$M:$M,$B141,'Workers Settings'!$N:$N,1,'Workers Settings'!$H:$H,CI$3)/'Demand Locations'!CK141)))</f>
        <v/>
      </c>
      <c r="CJ141" s="24" t="str">
        <f>IF(OR($B141="",CJ$3="",'Demand Locations'!CL141=""),"",IF('Demand Locations'!CL141&lt;COUNTIFS('Workers Settings'!$M:$M,$B141,'Workers Settings'!$N:$N,1,'Workers Settings'!$H:$H,CJ$3),"Warning!",IF('Demand Locations'!CL141=0,"",COUNTIFS('Workers Settings'!$M:$M,$B141,'Workers Settings'!$N:$N,1,'Workers Settings'!$H:$H,CJ$3)/'Demand Locations'!CL141)))</f>
        <v/>
      </c>
      <c r="CK141" s="24" t="str">
        <f>IF(OR($B141="",CK$3="",'Demand Locations'!CM141=""),"",IF('Demand Locations'!CM141&lt;COUNTIFS('Workers Settings'!$M:$M,$B141,'Workers Settings'!$N:$N,1,'Workers Settings'!$H:$H,CK$3),"Warning!",IF('Demand Locations'!CM141=0,"",COUNTIFS('Workers Settings'!$M:$M,$B141,'Workers Settings'!$N:$N,1,'Workers Settings'!$H:$H,CK$3)/'Demand Locations'!CM141)))</f>
        <v/>
      </c>
      <c r="CL141" s="24" t="str">
        <f>IF(OR($B141="",CL$3="",'Demand Locations'!CN141=""),"",IF('Demand Locations'!CN141&lt;COUNTIFS('Workers Settings'!$M:$M,$B141,'Workers Settings'!$N:$N,1,'Workers Settings'!$H:$H,CL$3),"Warning!",IF('Demand Locations'!CN141=0,"",COUNTIFS('Workers Settings'!$M:$M,$B141,'Workers Settings'!$N:$N,1,'Workers Settings'!$H:$H,CL$3)/'Demand Locations'!CN141)))</f>
        <v/>
      </c>
      <c r="CM141" s="24" t="str">
        <f>IF(OR($B141="",CM$3="",'Demand Locations'!CO141=""),"",IF('Demand Locations'!CO141&lt;COUNTIFS('Workers Settings'!$M:$M,$B141,'Workers Settings'!$N:$N,1,'Workers Settings'!$H:$H,CM$3),"Warning!",IF('Demand Locations'!CO141=0,"",COUNTIFS('Workers Settings'!$M:$M,$B141,'Workers Settings'!$N:$N,1,'Workers Settings'!$H:$H,CM$3)/'Demand Locations'!CO141)))</f>
        <v/>
      </c>
      <c r="CN141" s="24" t="str">
        <f>IF(OR($B141="",CN$3="",'Demand Locations'!CP141=""),"",IF('Demand Locations'!CP141&lt;COUNTIFS('Workers Settings'!$M:$M,$B141,'Workers Settings'!$N:$N,1,'Workers Settings'!$H:$H,CN$3),"Warning!",IF('Demand Locations'!CP141=0,"",COUNTIFS('Workers Settings'!$M:$M,$B141,'Workers Settings'!$N:$N,1,'Workers Settings'!$H:$H,CN$3)/'Demand Locations'!CP141)))</f>
        <v/>
      </c>
      <c r="CO141" s="24" t="str">
        <f>IF(OR($B141="",CO$3="",'Demand Locations'!CQ141=""),"",IF('Demand Locations'!CQ141&lt;COUNTIFS('Workers Settings'!$M:$M,$B141,'Workers Settings'!$N:$N,1,'Workers Settings'!$H:$H,CO$3),"Warning!",IF('Demand Locations'!CQ141=0,"",COUNTIFS('Workers Settings'!$M:$M,$B141,'Workers Settings'!$N:$N,1,'Workers Settings'!$H:$H,CO$3)/'Demand Locations'!CQ141)))</f>
        <v/>
      </c>
      <c r="CP141" s="24" t="str">
        <f>IF(OR($B141="",CP$3="",'Demand Locations'!CR141=""),"",IF('Demand Locations'!CR141&lt;COUNTIFS('Workers Settings'!$M:$M,$B141,'Workers Settings'!$N:$N,1,'Workers Settings'!$H:$H,CP$3),"Warning!",IF('Demand Locations'!CR141=0,"",COUNTIFS('Workers Settings'!$M:$M,$B141,'Workers Settings'!$N:$N,1,'Workers Settings'!$H:$H,CP$3)/'Demand Locations'!CR141)))</f>
        <v/>
      </c>
      <c r="CQ141" s="24" t="str">
        <f>IF(OR($B141="",CQ$3="",'Demand Locations'!CS141=""),"",IF('Demand Locations'!CS141&lt;COUNTIFS('Workers Settings'!$M:$M,$B141,'Workers Settings'!$N:$N,1,'Workers Settings'!$H:$H,CQ$3),"Warning!",IF('Demand Locations'!CS141=0,"",COUNTIFS('Workers Settings'!$M:$M,$B141,'Workers Settings'!$N:$N,1,'Workers Settings'!$H:$H,CQ$3)/'Demand Locations'!CS141)))</f>
        <v/>
      </c>
      <c r="CR141" s="24" t="str">
        <f>IF(OR($B141="",CR$3="",'Demand Locations'!CT141=""),"",IF('Demand Locations'!CT141&lt;COUNTIFS('Workers Settings'!$M:$M,$B141,'Workers Settings'!$N:$N,1,'Workers Settings'!$H:$H,CR$3),"Warning!",IF('Demand Locations'!CT141=0,"",COUNTIFS('Workers Settings'!$M:$M,$B141,'Workers Settings'!$N:$N,1,'Workers Settings'!$H:$H,CR$3)/'Demand Locations'!CT141)))</f>
        <v/>
      </c>
      <c r="CS141" s="24" t="str">
        <f>IF(OR($B141="",CS$3="",'Demand Locations'!CU141=""),"",IF('Demand Locations'!CU141&lt;COUNTIFS('Workers Settings'!$M:$M,$B141,'Workers Settings'!$N:$N,1,'Workers Settings'!$H:$H,CS$3),"Warning!",IF('Demand Locations'!CU141=0,"",COUNTIFS('Workers Settings'!$M:$M,$B141,'Workers Settings'!$N:$N,1,'Workers Settings'!$H:$H,CS$3)/'Demand Locations'!CU141)))</f>
        <v/>
      </c>
      <c r="CT141" s="24" t="str">
        <f>IF(OR($B141="",CT$3="",'Demand Locations'!CV141=""),"",IF('Demand Locations'!CV141&lt;COUNTIFS('Workers Settings'!$M:$M,$B141,'Workers Settings'!$N:$N,1,'Workers Settings'!$H:$H,CT$3),"Warning!",IF('Demand Locations'!CV141=0,"",COUNTIFS('Workers Settings'!$M:$M,$B141,'Workers Settings'!$N:$N,1,'Workers Settings'!$H:$H,CT$3)/'Demand Locations'!CV141)))</f>
        <v/>
      </c>
      <c r="CU141" s="24" t="str">
        <f>IF(OR($B141="",CU$3="",'Demand Locations'!CW141=""),"",IF('Demand Locations'!CW141&lt;COUNTIFS('Workers Settings'!$M:$M,$B141,'Workers Settings'!$N:$N,1,'Workers Settings'!$H:$H,CU$3),"Warning!",IF('Demand Locations'!CW141=0,"",COUNTIFS('Workers Settings'!$M:$M,$B141,'Workers Settings'!$N:$N,1,'Workers Settings'!$H:$H,CU$3)/'Demand Locations'!CW141)))</f>
        <v/>
      </c>
      <c r="CV141" s="24" t="str">
        <f>IF(OR($B141="",CV$3="",'Demand Locations'!CX141=""),"",IF('Demand Locations'!CX141&lt;COUNTIFS('Workers Settings'!$M:$M,$B141,'Workers Settings'!$N:$N,1,'Workers Settings'!$H:$H,CV$3),"Warning!",IF('Demand Locations'!CX141=0,"",COUNTIFS('Workers Settings'!$M:$M,$B141,'Workers Settings'!$N:$N,1,'Workers Settings'!$H:$H,CV$3)/'Demand Locations'!CX141)))</f>
        <v/>
      </c>
      <c r="CW141" s="24" t="str">
        <f>IF(OR($B141="",CW$3="",'Demand Locations'!CY141=""),"",IF('Demand Locations'!CY141&lt;COUNTIFS('Workers Settings'!$M:$M,$B141,'Workers Settings'!$N:$N,1,'Workers Settings'!$H:$H,CW$3),"Warning!",IF('Demand Locations'!CY141=0,"",COUNTIFS('Workers Settings'!$M:$M,$B141,'Workers Settings'!$N:$N,1,'Workers Settings'!$H:$H,CW$3)/'Demand Locations'!CY141)))</f>
        <v/>
      </c>
      <c r="CX141" s="24" t="str">
        <f>IF(OR($B141="",CX$3="",'Demand Locations'!CZ141=""),"",IF('Demand Locations'!CZ141&lt;COUNTIFS('Workers Settings'!$M:$M,$B141,'Workers Settings'!$N:$N,1,'Workers Settings'!$H:$H,CX$3),"Warning!",IF('Demand Locations'!CZ141=0,"",COUNTIFS('Workers Settings'!$M:$M,$B141,'Workers Settings'!$N:$N,1,'Workers Settings'!$H:$H,CX$3)/'Demand Locations'!CZ141)))</f>
        <v/>
      </c>
      <c r="CY141" s="24" t="str">
        <f>IF(OR($B141="",CY$3="",'Demand Locations'!DA141=""),"",IF('Demand Locations'!DA141&lt;COUNTIFS('Workers Settings'!$M:$M,$B141,'Workers Settings'!$N:$N,1,'Workers Settings'!$H:$H,CY$3),"Warning!",IF('Demand Locations'!DA141=0,"",COUNTIFS('Workers Settings'!$M:$M,$B141,'Workers Settings'!$N:$N,1,'Workers Settings'!$H:$H,CY$3)/'Demand Locations'!DA141)))</f>
        <v/>
      </c>
      <c r="CZ141" s="24" t="str">
        <f>IF(OR($B141="",CZ$3="",'Demand Locations'!DB141=""),"",IF('Demand Locations'!DB141&lt;COUNTIFS('Workers Settings'!$M:$M,$B141,'Workers Settings'!$N:$N,1,'Workers Settings'!$H:$H,CZ$3),"Warning!",IF('Demand Locations'!DB141=0,"",COUNTIFS('Workers Settings'!$M:$M,$B141,'Workers Settings'!$N:$N,1,'Workers Settings'!$H:$H,CZ$3)/'Demand Locations'!DB141)))</f>
        <v/>
      </c>
    </row>
    <row r="142" spans="1:104" x14ac:dyDescent="0.25">
      <c r="A142" s="7">
        <f t="shared" si="2"/>
        <v>138</v>
      </c>
      <c r="B142" s="7" t="str">
        <f>IF('Demand Locations'!B142&lt;&gt;"",'Demand Locations'!B142,"")</f>
        <v/>
      </c>
      <c r="C142" s="29" t="str">
        <f>IF(B142="","",SUMIFS('Workers Assignments'!Z:Z,'Workers Settings'!M:M,B142,'Workers Settings'!N:N,1))</f>
        <v/>
      </c>
      <c r="D142" s="24" t="str">
        <f>IF(OR(B142="",'Demand Locations'!E142=""),"",IF('Demand Locations'!E142&lt;C142,"Warning!",IF('Demand Locations'!E142=0,"",C142/'Demand Locations'!E142)))</f>
        <v/>
      </c>
      <c r="E142" s="44" t="str">
        <f>IF(OR($B142="",E$3="",'Demand Locations'!G142=""),"",IF('Demand Locations'!G142&lt;COUNTIFS('Workers Settings'!$M:$M,$B142,'Workers Settings'!$N:$N,1,'Workers Settings'!$H:$H,E$3),"Warning!",IF('Demand Locations'!G142=0,"",COUNTIFS('Workers Settings'!$M:$M,$B142,'Workers Settings'!$N:$N,1,'Workers Settings'!$H:$H,E$3)/'Demand Locations'!G142)))</f>
        <v/>
      </c>
      <c r="F142" s="24" t="str">
        <f>IF(OR($B142="",F$3="",'Demand Locations'!H142=""),"",IF('Demand Locations'!H142&lt;COUNTIFS('Workers Settings'!$M:$M,$B142,'Workers Settings'!$N:$N,1,'Workers Settings'!$H:$H,F$3),"Warning!",IF('Demand Locations'!H142=0,"",COUNTIFS('Workers Settings'!$M:$M,$B142,'Workers Settings'!$N:$N,1,'Workers Settings'!$H:$H,F$3)/'Demand Locations'!H142)))</f>
        <v/>
      </c>
      <c r="G142" s="24" t="str">
        <f>IF(OR($B142="",G$3="",'Demand Locations'!I142=""),"",IF('Demand Locations'!I142&lt;COUNTIFS('Workers Settings'!$M:$M,$B142,'Workers Settings'!$N:$N,1,'Workers Settings'!$H:$H,G$3),"Warning!",IF('Demand Locations'!I142=0,"",COUNTIFS('Workers Settings'!$M:$M,$B142,'Workers Settings'!$N:$N,1,'Workers Settings'!$H:$H,G$3)/'Demand Locations'!I142)))</f>
        <v/>
      </c>
      <c r="H142" s="24" t="str">
        <f>IF(OR($B142="",H$3="",'Demand Locations'!J142=""),"",IF('Demand Locations'!J142&lt;COUNTIFS('Workers Settings'!$M:$M,$B142,'Workers Settings'!$N:$N,1,'Workers Settings'!$H:$H,H$3),"Warning!",IF('Demand Locations'!J142=0,"",COUNTIFS('Workers Settings'!$M:$M,$B142,'Workers Settings'!$N:$N,1,'Workers Settings'!$H:$H,H$3)/'Demand Locations'!J142)))</f>
        <v/>
      </c>
      <c r="I142" s="24" t="str">
        <f>IF(OR($B142="",I$3="",'Demand Locations'!K142=""),"",IF('Demand Locations'!K142&lt;COUNTIFS('Workers Settings'!$M:$M,$B142,'Workers Settings'!$N:$N,1,'Workers Settings'!$H:$H,I$3),"Warning!",IF('Demand Locations'!K142=0,"",COUNTIFS('Workers Settings'!$M:$M,$B142,'Workers Settings'!$N:$N,1,'Workers Settings'!$H:$H,I$3)/'Demand Locations'!K142)))</f>
        <v/>
      </c>
      <c r="J142" s="24" t="str">
        <f>IF(OR($B142="",J$3="",'Demand Locations'!L142=""),"",IF('Demand Locations'!L142&lt;COUNTIFS('Workers Settings'!$M:$M,$B142,'Workers Settings'!$N:$N,1,'Workers Settings'!$H:$H,J$3),"Warning!",IF('Demand Locations'!L142=0,"",COUNTIFS('Workers Settings'!$M:$M,$B142,'Workers Settings'!$N:$N,1,'Workers Settings'!$H:$H,J$3)/'Demand Locations'!L142)))</f>
        <v/>
      </c>
      <c r="K142" s="24" t="str">
        <f>IF(OR($B142="",K$3="",'Demand Locations'!M142=""),"",IF('Demand Locations'!M142&lt;COUNTIFS('Workers Settings'!$M:$M,$B142,'Workers Settings'!$N:$N,1,'Workers Settings'!$H:$H,K$3),"Warning!",IF('Demand Locations'!M142=0,"",COUNTIFS('Workers Settings'!$M:$M,$B142,'Workers Settings'!$N:$N,1,'Workers Settings'!$H:$H,K$3)/'Demand Locations'!M142)))</f>
        <v/>
      </c>
      <c r="L142" s="24" t="str">
        <f>IF(OR($B142="",L$3="",'Demand Locations'!N142=""),"",IF('Demand Locations'!N142&lt;COUNTIFS('Workers Settings'!$M:$M,$B142,'Workers Settings'!$N:$N,1,'Workers Settings'!$H:$H,L$3),"Warning!",IF('Demand Locations'!N142=0,"",COUNTIFS('Workers Settings'!$M:$M,$B142,'Workers Settings'!$N:$N,1,'Workers Settings'!$H:$H,L$3)/'Demand Locations'!N142)))</f>
        <v/>
      </c>
      <c r="M142" s="24" t="str">
        <f>IF(OR($B142="",M$3="",'Demand Locations'!O142=""),"",IF('Demand Locations'!O142&lt;COUNTIFS('Workers Settings'!$M:$M,$B142,'Workers Settings'!$N:$N,1,'Workers Settings'!$H:$H,M$3),"Warning!",IF('Demand Locations'!O142=0,"",COUNTIFS('Workers Settings'!$M:$M,$B142,'Workers Settings'!$N:$N,1,'Workers Settings'!$H:$H,M$3)/'Demand Locations'!O142)))</f>
        <v/>
      </c>
      <c r="N142" s="24" t="str">
        <f>IF(OR($B142="",N$3="",'Demand Locations'!P142=""),"",IF('Demand Locations'!P142&lt;COUNTIFS('Workers Settings'!$M:$M,$B142,'Workers Settings'!$N:$N,1,'Workers Settings'!$H:$H,N$3),"Warning!",IF('Demand Locations'!P142=0,"",COUNTIFS('Workers Settings'!$M:$M,$B142,'Workers Settings'!$N:$N,1,'Workers Settings'!$H:$H,N$3)/'Demand Locations'!P142)))</f>
        <v/>
      </c>
      <c r="O142" s="24" t="str">
        <f>IF(OR($B142="",O$3="",'Demand Locations'!Q142=""),"",IF('Demand Locations'!Q142&lt;COUNTIFS('Workers Settings'!$M:$M,$B142,'Workers Settings'!$N:$N,1,'Workers Settings'!$H:$H,O$3),"Warning!",IF('Demand Locations'!Q142=0,"",COUNTIFS('Workers Settings'!$M:$M,$B142,'Workers Settings'!$N:$N,1,'Workers Settings'!$H:$H,O$3)/'Demand Locations'!Q142)))</f>
        <v/>
      </c>
      <c r="P142" s="24" t="str">
        <f>IF(OR($B142="",P$3="",'Demand Locations'!R142=""),"",IF('Demand Locations'!R142&lt;COUNTIFS('Workers Settings'!$M:$M,$B142,'Workers Settings'!$N:$N,1,'Workers Settings'!$H:$H,P$3),"Warning!",IF('Demand Locations'!R142=0,"",COUNTIFS('Workers Settings'!$M:$M,$B142,'Workers Settings'!$N:$N,1,'Workers Settings'!$H:$H,P$3)/'Demand Locations'!R142)))</f>
        <v/>
      </c>
      <c r="Q142" s="24" t="str">
        <f>IF(OR($B142="",Q$3="",'Demand Locations'!S142=""),"",IF('Demand Locations'!S142&lt;COUNTIFS('Workers Settings'!$M:$M,$B142,'Workers Settings'!$N:$N,1,'Workers Settings'!$H:$H,Q$3),"Warning!",IF('Demand Locations'!S142=0,"",COUNTIFS('Workers Settings'!$M:$M,$B142,'Workers Settings'!$N:$N,1,'Workers Settings'!$H:$H,Q$3)/'Demand Locations'!S142)))</f>
        <v/>
      </c>
      <c r="R142" s="24" t="str">
        <f>IF(OR($B142="",R$3="",'Demand Locations'!T142=""),"",IF('Demand Locations'!T142&lt;COUNTIFS('Workers Settings'!$M:$M,$B142,'Workers Settings'!$N:$N,1,'Workers Settings'!$H:$H,R$3),"Warning!",IF('Demand Locations'!T142=0,"",COUNTIFS('Workers Settings'!$M:$M,$B142,'Workers Settings'!$N:$N,1,'Workers Settings'!$H:$H,R$3)/'Demand Locations'!T142)))</f>
        <v/>
      </c>
      <c r="S142" s="24" t="str">
        <f>IF(OR($B142="",S$3="",'Demand Locations'!U142=""),"",IF('Demand Locations'!U142&lt;COUNTIFS('Workers Settings'!$M:$M,$B142,'Workers Settings'!$N:$N,1,'Workers Settings'!$H:$H,S$3),"Warning!",IF('Demand Locations'!U142=0,"",COUNTIFS('Workers Settings'!$M:$M,$B142,'Workers Settings'!$N:$N,1,'Workers Settings'!$H:$H,S$3)/'Demand Locations'!U142)))</f>
        <v/>
      </c>
      <c r="T142" s="24" t="str">
        <f>IF(OR($B142="",T$3="",'Demand Locations'!V142=""),"",IF('Demand Locations'!V142&lt;COUNTIFS('Workers Settings'!$M:$M,$B142,'Workers Settings'!$N:$N,1,'Workers Settings'!$H:$H,T$3),"Warning!",IF('Demand Locations'!V142=0,"",COUNTIFS('Workers Settings'!$M:$M,$B142,'Workers Settings'!$N:$N,1,'Workers Settings'!$H:$H,T$3)/'Demand Locations'!V142)))</f>
        <v/>
      </c>
      <c r="U142" s="24" t="str">
        <f>IF(OR($B142="",U$3="",'Demand Locations'!W142=""),"",IF('Demand Locations'!W142&lt;COUNTIFS('Workers Settings'!$M:$M,$B142,'Workers Settings'!$N:$N,1,'Workers Settings'!$H:$H,U$3),"Warning!",IF('Demand Locations'!W142=0,"",COUNTIFS('Workers Settings'!$M:$M,$B142,'Workers Settings'!$N:$N,1,'Workers Settings'!$H:$H,U$3)/'Demand Locations'!W142)))</f>
        <v/>
      </c>
      <c r="V142" s="24" t="str">
        <f>IF(OR($B142="",V$3="",'Demand Locations'!X142=""),"",IF('Demand Locations'!X142&lt;COUNTIFS('Workers Settings'!$M:$M,$B142,'Workers Settings'!$N:$N,1,'Workers Settings'!$H:$H,V$3),"Warning!",IF('Demand Locations'!X142=0,"",COUNTIFS('Workers Settings'!$M:$M,$B142,'Workers Settings'!$N:$N,1,'Workers Settings'!$H:$H,V$3)/'Demand Locations'!X142)))</f>
        <v/>
      </c>
      <c r="W142" s="24" t="str">
        <f>IF(OR($B142="",W$3="",'Demand Locations'!Y142=""),"",IF('Demand Locations'!Y142&lt;COUNTIFS('Workers Settings'!$M:$M,$B142,'Workers Settings'!$N:$N,1,'Workers Settings'!$H:$H,W$3),"Warning!",IF('Demand Locations'!Y142=0,"",COUNTIFS('Workers Settings'!$M:$M,$B142,'Workers Settings'!$N:$N,1,'Workers Settings'!$H:$H,W$3)/'Demand Locations'!Y142)))</f>
        <v/>
      </c>
      <c r="X142" s="24" t="str">
        <f>IF(OR($B142="",X$3="",'Demand Locations'!Z142=""),"",IF('Demand Locations'!Z142&lt;COUNTIFS('Workers Settings'!$M:$M,$B142,'Workers Settings'!$N:$N,1,'Workers Settings'!$H:$H,X$3),"Warning!",IF('Demand Locations'!Z142=0,"",COUNTIFS('Workers Settings'!$M:$M,$B142,'Workers Settings'!$N:$N,1,'Workers Settings'!$H:$H,X$3)/'Demand Locations'!Z142)))</f>
        <v/>
      </c>
      <c r="Y142" s="24" t="str">
        <f>IF(OR($B142="",Y$3="",'Demand Locations'!AA142=""),"",IF('Demand Locations'!AA142&lt;COUNTIFS('Workers Settings'!$M:$M,$B142,'Workers Settings'!$N:$N,1,'Workers Settings'!$H:$H,Y$3),"Warning!",IF('Demand Locations'!AA142=0,"",COUNTIFS('Workers Settings'!$M:$M,$B142,'Workers Settings'!$N:$N,1,'Workers Settings'!$H:$H,Y$3)/'Demand Locations'!AA142)))</f>
        <v/>
      </c>
      <c r="Z142" s="24" t="str">
        <f>IF(OR($B142="",Z$3="",'Demand Locations'!AB142=""),"",IF('Demand Locations'!AB142&lt;COUNTIFS('Workers Settings'!$M:$M,$B142,'Workers Settings'!$N:$N,1,'Workers Settings'!$H:$H,Z$3),"Warning!",IF('Demand Locations'!AB142=0,"",COUNTIFS('Workers Settings'!$M:$M,$B142,'Workers Settings'!$N:$N,1,'Workers Settings'!$H:$H,Z$3)/'Demand Locations'!AB142)))</f>
        <v/>
      </c>
      <c r="AA142" s="24" t="str">
        <f>IF(OR($B142="",AA$3="",'Demand Locations'!AC142=""),"",IF('Demand Locations'!AC142&lt;COUNTIFS('Workers Settings'!$M:$M,$B142,'Workers Settings'!$N:$N,1,'Workers Settings'!$H:$H,AA$3),"Warning!",IF('Demand Locations'!AC142=0,"",COUNTIFS('Workers Settings'!$M:$M,$B142,'Workers Settings'!$N:$N,1,'Workers Settings'!$H:$H,AA$3)/'Demand Locations'!AC142)))</f>
        <v/>
      </c>
      <c r="AB142" s="24" t="str">
        <f>IF(OR($B142="",AB$3="",'Demand Locations'!AD142=""),"",IF('Demand Locations'!AD142&lt;COUNTIFS('Workers Settings'!$M:$M,$B142,'Workers Settings'!$N:$N,1,'Workers Settings'!$H:$H,AB$3),"Warning!",IF('Demand Locations'!AD142=0,"",COUNTIFS('Workers Settings'!$M:$M,$B142,'Workers Settings'!$N:$N,1,'Workers Settings'!$H:$H,AB$3)/'Demand Locations'!AD142)))</f>
        <v/>
      </c>
      <c r="AC142" s="24" t="str">
        <f>IF(OR($B142="",AC$3="",'Demand Locations'!AE142=""),"",IF('Demand Locations'!AE142&lt;COUNTIFS('Workers Settings'!$M:$M,$B142,'Workers Settings'!$N:$N,1,'Workers Settings'!$H:$H,AC$3),"Warning!",IF('Demand Locations'!AE142=0,"",COUNTIFS('Workers Settings'!$M:$M,$B142,'Workers Settings'!$N:$N,1,'Workers Settings'!$H:$H,AC$3)/'Demand Locations'!AE142)))</f>
        <v/>
      </c>
      <c r="AD142" s="24" t="str">
        <f>IF(OR($B142="",AD$3="",'Demand Locations'!AF142=""),"",IF('Demand Locations'!AF142&lt;COUNTIFS('Workers Settings'!$M:$M,$B142,'Workers Settings'!$N:$N,1,'Workers Settings'!$H:$H,AD$3),"Warning!",IF('Demand Locations'!AF142=0,"",COUNTIFS('Workers Settings'!$M:$M,$B142,'Workers Settings'!$N:$N,1,'Workers Settings'!$H:$H,AD$3)/'Demand Locations'!AF142)))</f>
        <v/>
      </c>
      <c r="AE142" s="24" t="str">
        <f>IF(OR($B142="",AE$3="",'Demand Locations'!AG142=""),"",IF('Demand Locations'!AG142&lt;COUNTIFS('Workers Settings'!$M:$M,$B142,'Workers Settings'!$N:$N,1,'Workers Settings'!$H:$H,AE$3),"Warning!",IF('Demand Locations'!AG142=0,"",COUNTIFS('Workers Settings'!$M:$M,$B142,'Workers Settings'!$N:$N,1,'Workers Settings'!$H:$H,AE$3)/'Demand Locations'!AG142)))</f>
        <v/>
      </c>
      <c r="AF142" s="24" t="str">
        <f>IF(OR($B142="",AF$3="",'Demand Locations'!AH142=""),"",IF('Demand Locations'!AH142&lt;COUNTIFS('Workers Settings'!$M:$M,$B142,'Workers Settings'!$N:$N,1,'Workers Settings'!$H:$H,AF$3),"Warning!",IF('Demand Locations'!AH142=0,"",COUNTIFS('Workers Settings'!$M:$M,$B142,'Workers Settings'!$N:$N,1,'Workers Settings'!$H:$H,AF$3)/'Demand Locations'!AH142)))</f>
        <v/>
      </c>
      <c r="AG142" s="24" t="str">
        <f>IF(OR($B142="",AG$3="",'Demand Locations'!AI142=""),"",IF('Demand Locations'!AI142&lt;COUNTIFS('Workers Settings'!$M:$M,$B142,'Workers Settings'!$N:$N,1,'Workers Settings'!$H:$H,AG$3),"Warning!",IF('Demand Locations'!AI142=0,"",COUNTIFS('Workers Settings'!$M:$M,$B142,'Workers Settings'!$N:$N,1,'Workers Settings'!$H:$H,AG$3)/'Demand Locations'!AI142)))</f>
        <v/>
      </c>
      <c r="AH142" s="24" t="str">
        <f>IF(OR($B142="",AH$3="",'Demand Locations'!AJ142=""),"",IF('Demand Locations'!AJ142&lt;COUNTIFS('Workers Settings'!$M:$M,$B142,'Workers Settings'!$N:$N,1,'Workers Settings'!$H:$H,AH$3),"Warning!",IF('Demand Locations'!AJ142=0,"",COUNTIFS('Workers Settings'!$M:$M,$B142,'Workers Settings'!$N:$N,1,'Workers Settings'!$H:$H,AH$3)/'Demand Locations'!AJ142)))</f>
        <v/>
      </c>
      <c r="AI142" s="24" t="str">
        <f>IF(OR($B142="",AI$3="",'Demand Locations'!AK142=""),"",IF('Demand Locations'!AK142&lt;COUNTIFS('Workers Settings'!$M:$M,$B142,'Workers Settings'!$N:$N,1,'Workers Settings'!$H:$H,AI$3),"Warning!",IF('Demand Locations'!AK142=0,"",COUNTIFS('Workers Settings'!$M:$M,$B142,'Workers Settings'!$N:$N,1,'Workers Settings'!$H:$H,AI$3)/'Demand Locations'!AK142)))</f>
        <v/>
      </c>
      <c r="AJ142" s="24" t="str">
        <f>IF(OR($B142="",AJ$3="",'Demand Locations'!AL142=""),"",IF('Demand Locations'!AL142&lt;COUNTIFS('Workers Settings'!$M:$M,$B142,'Workers Settings'!$N:$N,1,'Workers Settings'!$H:$H,AJ$3),"Warning!",IF('Demand Locations'!AL142=0,"",COUNTIFS('Workers Settings'!$M:$M,$B142,'Workers Settings'!$N:$N,1,'Workers Settings'!$H:$H,AJ$3)/'Demand Locations'!AL142)))</f>
        <v/>
      </c>
      <c r="AK142" s="24" t="str">
        <f>IF(OR($B142="",AK$3="",'Demand Locations'!AM142=""),"",IF('Demand Locations'!AM142&lt;COUNTIFS('Workers Settings'!$M:$M,$B142,'Workers Settings'!$N:$N,1,'Workers Settings'!$H:$H,AK$3),"Warning!",IF('Demand Locations'!AM142=0,"",COUNTIFS('Workers Settings'!$M:$M,$B142,'Workers Settings'!$N:$N,1,'Workers Settings'!$H:$H,AK$3)/'Demand Locations'!AM142)))</f>
        <v/>
      </c>
      <c r="AL142" s="24" t="str">
        <f>IF(OR($B142="",AL$3="",'Demand Locations'!AN142=""),"",IF('Demand Locations'!AN142&lt;COUNTIFS('Workers Settings'!$M:$M,$B142,'Workers Settings'!$N:$N,1,'Workers Settings'!$H:$H,AL$3),"Warning!",IF('Demand Locations'!AN142=0,"",COUNTIFS('Workers Settings'!$M:$M,$B142,'Workers Settings'!$N:$N,1,'Workers Settings'!$H:$H,AL$3)/'Demand Locations'!AN142)))</f>
        <v/>
      </c>
      <c r="AM142" s="24" t="str">
        <f>IF(OR($B142="",AM$3="",'Demand Locations'!AO142=""),"",IF('Demand Locations'!AO142&lt;COUNTIFS('Workers Settings'!$M:$M,$B142,'Workers Settings'!$N:$N,1,'Workers Settings'!$H:$H,AM$3),"Warning!",IF('Demand Locations'!AO142=0,"",COUNTIFS('Workers Settings'!$M:$M,$B142,'Workers Settings'!$N:$N,1,'Workers Settings'!$H:$H,AM$3)/'Demand Locations'!AO142)))</f>
        <v/>
      </c>
      <c r="AN142" s="24" t="str">
        <f>IF(OR($B142="",AN$3="",'Demand Locations'!AP142=""),"",IF('Demand Locations'!AP142&lt;COUNTIFS('Workers Settings'!$M:$M,$B142,'Workers Settings'!$N:$N,1,'Workers Settings'!$H:$H,AN$3),"Warning!",IF('Demand Locations'!AP142=0,"",COUNTIFS('Workers Settings'!$M:$M,$B142,'Workers Settings'!$N:$N,1,'Workers Settings'!$H:$H,AN$3)/'Demand Locations'!AP142)))</f>
        <v/>
      </c>
      <c r="AO142" s="24" t="str">
        <f>IF(OR($B142="",AO$3="",'Demand Locations'!AQ142=""),"",IF('Demand Locations'!AQ142&lt;COUNTIFS('Workers Settings'!$M:$M,$B142,'Workers Settings'!$N:$N,1,'Workers Settings'!$H:$H,AO$3),"Warning!",IF('Demand Locations'!AQ142=0,"",COUNTIFS('Workers Settings'!$M:$M,$B142,'Workers Settings'!$N:$N,1,'Workers Settings'!$H:$H,AO$3)/'Demand Locations'!AQ142)))</f>
        <v/>
      </c>
      <c r="AP142" s="24" t="str">
        <f>IF(OR($B142="",AP$3="",'Demand Locations'!AR142=""),"",IF('Demand Locations'!AR142&lt;COUNTIFS('Workers Settings'!$M:$M,$B142,'Workers Settings'!$N:$N,1,'Workers Settings'!$H:$H,AP$3),"Warning!",IF('Demand Locations'!AR142=0,"",COUNTIFS('Workers Settings'!$M:$M,$B142,'Workers Settings'!$N:$N,1,'Workers Settings'!$H:$H,AP$3)/'Demand Locations'!AR142)))</f>
        <v/>
      </c>
      <c r="AQ142" s="24" t="str">
        <f>IF(OR($B142="",AQ$3="",'Demand Locations'!AS142=""),"",IF('Demand Locations'!AS142&lt;COUNTIFS('Workers Settings'!$M:$M,$B142,'Workers Settings'!$N:$N,1,'Workers Settings'!$H:$H,AQ$3),"Warning!",IF('Demand Locations'!AS142=0,"",COUNTIFS('Workers Settings'!$M:$M,$B142,'Workers Settings'!$N:$N,1,'Workers Settings'!$H:$H,AQ$3)/'Demand Locations'!AS142)))</f>
        <v/>
      </c>
      <c r="AR142" s="24" t="str">
        <f>IF(OR($B142="",AR$3="",'Demand Locations'!AT142=""),"",IF('Demand Locations'!AT142&lt;COUNTIFS('Workers Settings'!$M:$M,$B142,'Workers Settings'!$N:$N,1,'Workers Settings'!$H:$H,AR$3),"Warning!",IF('Demand Locations'!AT142=0,"",COUNTIFS('Workers Settings'!$M:$M,$B142,'Workers Settings'!$N:$N,1,'Workers Settings'!$H:$H,AR$3)/'Demand Locations'!AT142)))</f>
        <v/>
      </c>
      <c r="AS142" s="24" t="str">
        <f>IF(OR($B142="",AS$3="",'Demand Locations'!AU142=""),"",IF('Demand Locations'!AU142&lt;COUNTIFS('Workers Settings'!$M:$M,$B142,'Workers Settings'!$N:$N,1,'Workers Settings'!$H:$H,AS$3),"Warning!",IF('Demand Locations'!AU142=0,"",COUNTIFS('Workers Settings'!$M:$M,$B142,'Workers Settings'!$N:$N,1,'Workers Settings'!$H:$H,AS$3)/'Demand Locations'!AU142)))</f>
        <v/>
      </c>
      <c r="AT142" s="24" t="str">
        <f>IF(OR($B142="",AT$3="",'Demand Locations'!AV142=""),"",IF('Demand Locations'!AV142&lt;COUNTIFS('Workers Settings'!$M:$M,$B142,'Workers Settings'!$N:$N,1,'Workers Settings'!$H:$H,AT$3),"Warning!",IF('Demand Locations'!AV142=0,"",COUNTIFS('Workers Settings'!$M:$M,$B142,'Workers Settings'!$N:$N,1,'Workers Settings'!$H:$H,AT$3)/'Demand Locations'!AV142)))</f>
        <v/>
      </c>
      <c r="AU142" s="24" t="str">
        <f>IF(OR($B142="",AU$3="",'Demand Locations'!AW142=""),"",IF('Demand Locations'!AW142&lt;COUNTIFS('Workers Settings'!$M:$M,$B142,'Workers Settings'!$N:$N,1,'Workers Settings'!$H:$H,AU$3),"Warning!",IF('Demand Locations'!AW142=0,"",COUNTIFS('Workers Settings'!$M:$M,$B142,'Workers Settings'!$N:$N,1,'Workers Settings'!$H:$H,AU$3)/'Demand Locations'!AW142)))</f>
        <v/>
      </c>
      <c r="AV142" s="24" t="str">
        <f>IF(OR($B142="",AV$3="",'Demand Locations'!AX142=""),"",IF('Demand Locations'!AX142&lt;COUNTIFS('Workers Settings'!$M:$M,$B142,'Workers Settings'!$N:$N,1,'Workers Settings'!$H:$H,AV$3),"Warning!",IF('Demand Locations'!AX142=0,"",COUNTIFS('Workers Settings'!$M:$M,$B142,'Workers Settings'!$N:$N,1,'Workers Settings'!$H:$H,AV$3)/'Demand Locations'!AX142)))</f>
        <v/>
      </c>
      <c r="AW142" s="24" t="str">
        <f>IF(OR($B142="",AW$3="",'Demand Locations'!AY142=""),"",IF('Demand Locations'!AY142&lt;COUNTIFS('Workers Settings'!$M:$M,$B142,'Workers Settings'!$N:$N,1,'Workers Settings'!$H:$H,AW$3),"Warning!",IF('Demand Locations'!AY142=0,"",COUNTIFS('Workers Settings'!$M:$M,$B142,'Workers Settings'!$N:$N,1,'Workers Settings'!$H:$H,AW$3)/'Demand Locations'!AY142)))</f>
        <v/>
      </c>
      <c r="AX142" s="24" t="str">
        <f>IF(OR($B142="",AX$3="",'Demand Locations'!AZ142=""),"",IF('Demand Locations'!AZ142&lt;COUNTIFS('Workers Settings'!$M:$M,$B142,'Workers Settings'!$N:$N,1,'Workers Settings'!$H:$H,AX$3),"Warning!",IF('Demand Locations'!AZ142=0,"",COUNTIFS('Workers Settings'!$M:$M,$B142,'Workers Settings'!$N:$N,1,'Workers Settings'!$H:$H,AX$3)/'Demand Locations'!AZ142)))</f>
        <v/>
      </c>
      <c r="AY142" s="24" t="str">
        <f>IF(OR($B142="",AY$3="",'Demand Locations'!BA142=""),"",IF('Demand Locations'!BA142&lt;COUNTIFS('Workers Settings'!$M:$M,$B142,'Workers Settings'!$N:$N,1,'Workers Settings'!$H:$H,AY$3),"Warning!",IF('Demand Locations'!BA142=0,"",COUNTIFS('Workers Settings'!$M:$M,$B142,'Workers Settings'!$N:$N,1,'Workers Settings'!$H:$H,AY$3)/'Demand Locations'!BA142)))</f>
        <v/>
      </c>
      <c r="AZ142" s="24" t="str">
        <f>IF(OR($B142="",AZ$3="",'Demand Locations'!BB142=""),"",IF('Demand Locations'!BB142&lt;COUNTIFS('Workers Settings'!$M:$M,$B142,'Workers Settings'!$N:$N,1,'Workers Settings'!$H:$H,AZ$3),"Warning!",IF('Demand Locations'!BB142=0,"",COUNTIFS('Workers Settings'!$M:$M,$B142,'Workers Settings'!$N:$N,1,'Workers Settings'!$H:$H,AZ$3)/'Demand Locations'!BB142)))</f>
        <v/>
      </c>
      <c r="BA142" s="24" t="str">
        <f>IF(OR($B142="",BA$3="",'Demand Locations'!BC142=""),"",IF('Demand Locations'!BC142&lt;COUNTIFS('Workers Settings'!$M:$M,$B142,'Workers Settings'!$N:$N,1,'Workers Settings'!$H:$H,BA$3),"Warning!",IF('Demand Locations'!BC142=0,"",COUNTIFS('Workers Settings'!$M:$M,$B142,'Workers Settings'!$N:$N,1,'Workers Settings'!$H:$H,BA$3)/'Demand Locations'!BC142)))</f>
        <v/>
      </c>
      <c r="BB142" s="24" t="str">
        <f>IF(OR($B142="",BB$3="",'Demand Locations'!BD142=""),"",IF('Demand Locations'!BD142&lt;COUNTIFS('Workers Settings'!$M:$M,$B142,'Workers Settings'!$N:$N,1,'Workers Settings'!$H:$H,BB$3),"Warning!",IF('Demand Locations'!BD142=0,"",COUNTIFS('Workers Settings'!$M:$M,$B142,'Workers Settings'!$N:$N,1,'Workers Settings'!$H:$H,BB$3)/'Demand Locations'!BD142)))</f>
        <v/>
      </c>
      <c r="BC142" s="24" t="str">
        <f>IF(OR($B142="",BC$3="",'Demand Locations'!BE142=""),"",IF('Demand Locations'!BE142&lt;COUNTIFS('Workers Settings'!$M:$M,$B142,'Workers Settings'!$N:$N,1,'Workers Settings'!$H:$H,BC$3),"Warning!",IF('Demand Locations'!BE142=0,"",COUNTIFS('Workers Settings'!$M:$M,$B142,'Workers Settings'!$N:$N,1,'Workers Settings'!$H:$H,BC$3)/'Demand Locations'!BE142)))</f>
        <v/>
      </c>
      <c r="BD142" s="24" t="str">
        <f>IF(OR($B142="",BD$3="",'Demand Locations'!BF142=""),"",IF('Demand Locations'!BF142&lt;COUNTIFS('Workers Settings'!$M:$M,$B142,'Workers Settings'!$N:$N,1,'Workers Settings'!$H:$H,BD$3),"Warning!",IF('Demand Locations'!BF142=0,"",COUNTIFS('Workers Settings'!$M:$M,$B142,'Workers Settings'!$N:$N,1,'Workers Settings'!$H:$H,BD$3)/'Demand Locations'!BF142)))</f>
        <v/>
      </c>
      <c r="BE142" s="24" t="str">
        <f>IF(OR($B142="",BE$3="",'Demand Locations'!BG142=""),"",IF('Demand Locations'!BG142&lt;COUNTIFS('Workers Settings'!$M:$M,$B142,'Workers Settings'!$N:$N,1,'Workers Settings'!$H:$H,BE$3),"Warning!",IF('Demand Locations'!BG142=0,"",COUNTIFS('Workers Settings'!$M:$M,$B142,'Workers Settings'!$N:$N,1,'Workers Settings'!$H:$H,BE$3)/'Demand Locations'!BG142)))</f>
        <v/>
      </c>
      <c r="BF142" s="24" t="str">
        <f>IF(OR($B142="",BF$3="",'Demand Locations'!BH142=""),"",IF('Demand Locations'!BH142&lt;COUNTIFS('Workers Settings'!$M:$M,$B142,'Workers Settings'!$N:$N,1,'Workers Settings'!$H:$H,BF$3),"Warning!",IF('Demand Locations'!BH142=0,"",COUNTIFS('Workers Settings'!$M:$M,$B142,'Workers Settings'!$N:$N,1,'Workers Settings'!$H:$H,BF$3)/'Demand Locations'!BH142)))</f>
        <v/>
      </c>
      <c r="BG142" s="24" t="str">
        <f>IF(OR($B142="",BG$3="",'Demand Locations'!BI142=""),"",IF('Demand Locations'!BI142&lt;COUNTIFS('Workers Settings'!$M:$M,$B142,'Workers Settings'!$N:$N,1,'Workers Settings'!$H:$H,BG$3),"Warning!",IF('Demand Locations'!BI142=0,"",COUNTIFS('Workers Settings'!$M:$M,$B142,'Workers Settings'!$N:$N,1,'Workers Settings'!$H:$H,BG$3)/'Demand Locations'!BI142)))</f>
        <v/>
      </c>
      <c r="BH142" s="24" t="str">
        <f>IF(OR($B142="",BH$3="",'Demand Locations'!BJ142=""),"",IF('Demand Locations'!BJ142&lt;COUNTIFS('Workers Settings'!$M:$M,$B142,'Workers Settings'!$N:$N,1,'Workers Settings'!$H:$H,BH$3),"Warning!",IF('Demand Locations'!BJ142=0,"",COUNTIFS('Workers Settings'!$M:$M,$B142,'Workers Settings'!$N:$N,1,'Workers Settings'!$H:$H,BH$3)/'Demand Locations'!BJ142)))</f>
        <v/>
      </c>
      <c r="BI142" s="24" t="str">
        <f>IF(OR($B142="",BI$3="",'Demand Locations'!BK142=""),"",IF('Demand Locations'!BK142&lt;COUNTIFS('Workers Settings'!$M:$M,$B142,'Workers Settings'!$N:$N,1,'Workers Settings'!$H:$H,BI$3),"Warning!",IF('Demand Locations'!BK142=0,"",COUNTIFS('Workers Settings'!$M:$M,$B142,'Workers Settings'!$N:$N,1,'Workers Settings'!$H:$H,BI$3)/'Demand Locations'!BK142)))</f>
        <v/>
      </c>
      <c r="BJ142" s="24" t="str">
        <f>IF(OR($B142="",BJ$3="",'Demand Locations'!BL142=""),"",IF('Demand Locations'!BL142&lt;COUNTIFS('Workers Settings'!$M:$M,$B142,'Workers Settings'!$N:$N,1,'Workers Settings'!$H:$H,BJ$3),"Warning!",IF('Demand Locations'!BL142=0,"",COUNTIFS('Workers Settings'!$M:$M,$B142,'Workers Settings'!$N:$N,1,'Workers Settings'!$H:$H,BJ$3)/'Demand Locations'!BL142)))</f>
        <v/>
      </c>
      <c r="BK142" s="24" t="str">
        <f>IF(OR($B142="",BK$3="",'Demand Locations'!BM142=""),"",IF('Demand Locations'!BM142&lt;COUNTIFS('Workers Settings'!$M:$M,$B142,'Workers Settings'!$N:$N,1,'Workers Settings'!$H:$H,BK$3),"Warning!",IF('Demand Locations'!BM142=0,"",COUNTIFS('Workers Settings'!$M:$M,$B142,'Workers Settings'!$N:$N,1,'Workers Settings'!$H:$H,BK$3)/'Demand Locations'!BM142)))</f>
        <v/>
      </c>
      <c r="BL142" s="24" t="str">
        <f>IF(OR($B142="",BL$3="",'Demand Locations'!BN142=""),"",IF('Demand Locations'!BN142&lt;COUNTIFS('Workers Settings'!$M:$M,$B142,'Workers Settings'!$N:$N,1,'Workers Settings'!$H:$H,BL$3),"Warning!",IF('Demand Locations'!BN142=0,"",COUNTIFS('Workers Settings'!$M:$M,$B142,'Workers Settings'!$N:$N,1,'Workers Settings'!$H:$H,BL$3)/'Demand Locations'!BN142)))</f>
        <v/>
      </c>
      <c r="BM142" s="24" t="str">
        <f>IF(OR($B142="",BM$3="",'Demand Locations'!BO142=""),"",IF('Demand Locations'!BO142&lt;COUNTIFS('Workers Settings'!$M:$M,$B142,'Workers Settings'!$N:$N,1,'Workers Settings'!$H:$H,BM$3),"Warning!",IF('Demand Locations'!BO142=0,"",COUNTIFS('Workers Settings'!$M:$M,$B142,'Workers Settings'!$N:$N,1,'Workers Settings'!$H:$H,BM$3)/'Demand Locations'!BO142)))</f>
        <v/>
      </c>
      <c r="BN142" s="24" t="str">
        <f>IF(OR($B142="",BN$3="",'Demand Locations'!BP142=""),"",IF('Demand Locations'!BP142&lt;COUNTIFS('Workers Settings'!$M:$M,$B142,'Workers Settings'!$N:$N,1,'Workers Settings'!$H:$H,BN$3),"Warning!",IF('Demand Locations'!BP142=0,"",COUNTIFS('Workers Settings'!$M:$M,$B142,'Workers Settings'!$N:$N,1,'Workers Settings'!$H:$H,BN$3)/'Demand Locations'!BP142)))</f>
        <v/>
      </c>
      <c r="BO142" s="24" t="str">
        <f>IF(OR($B142="",BO$3="",'Demand Locations'!BQ142=""),"",IF('Demand Locations'!BQ142&lt;COUNTIFS('Workers Settings'!$M:$M,$B142,'Workers Settings'!$N:$N,1,'Workers Settings'!$H:$H,BO$3),"Warning!",IF('Demand Locations'!BQ142=0,"",COUNTIFS('Workers Settings'!$M:$M,$B142,'Workers Settings'!$N:$N,1,'Workers Settings'!$H:$H,BO$3)/'Demand Locations'!BQ142)))</f>
        <v/>
      </c>
      <c r="BP142" s="24" t="str">
        <f>IF(OR($B142="",BP$3="",'Demand Locations'!BR142=""),"",IF('Demand Locations'!BR142&lt;COUNTIFS('Workers Settings'!$M:$M,$B142,'Workers Settings'!$N:$N,1,'Workers Settings'!$H:$H,BP$3),"Warning!",IF('Demand Locations'!BR142=0,"",COUNTIFS('Workers Settings'!$M:$M,$B142,'Workers Settings'!$N:$N,1,'Workers Settings'!$H:$H,BP$3)/'Demand Locations'!BR142)))</f>
        <v/>
      </c>
      <c r="BQ142" s="24" t="str">
        <f>IF(OR($B142="",BQ$3="",'Demand Locations'!BS142=""),"",IF('Demand Locations'!BS142&lt;COUNTIFS('Workers Settings'!$M:$M,$B142,'Workers Settings'!$N:$N,1,'Workers Settings'!$H:$H,BQ$3),"Warning!",IF('Demand Locations'!BS142=0,"",COUNTIFS('Workers Settings'!$M:$M,$B142,'Workers Settings'!$N:$N,1,'Workers Settings'!$H:$H,BQ$3)/'Demand Locations'!BS142)))</f>
        <v/>
      </c>
      <c r="BR142" s="24" t="str">
        <f>IF(OR($B142="",BR$3="",'Demand Locations'!BT142=""),"",IF('Demand Locations'!BT142&lt;COUNTIFS('Workers Settings'!$M:$M,$B142,'Workers Settings'!$N:$N,1,'Workers Settings'!$H:$H,BR$3),"Warning!",IF('Demand Locations'!BT142=0,"",COUNTIFS('Workers Settings'!$M:$M,$B142,'Workers Settings'!$N:$N,1,'Workers Settings'!$H:$H,BR$3)/'Demand Locations'!BT142)))</f>
        <v/>
      </c>
      <c r="BS142" s="24" t="str">
        <f>IF(OR($B142="",BS$3="",'Demand Locations'!BU142=""),"",IF('Demand Locations'!BU142&lt;COUNTIFS('Workers Settings'!$M:$M,$B142,'Workers Settings'!$N:$N,1,'Workers Settings'!$H:$H,BS$3),"Warning!",IF('Demand Locations'!BU142=0,"",COUNTIFS('Workers Settings'!$M:$M,$B142,'Workers Settings'!$N:$N,1,'Workers Settings'!$H:$H,BS$3)/'Demand Locations'!BU142)))</f>
        <v/>
      </c>
      <c r="BT142" s="24" t="str">
        <f>IF(OR($B142="",BT$3="",'Demand Locations'!BV142=""),"",IF('Demand Locations'!BV142&lt;COUNTIFS('Workers Settings'!$M:$M,$B142,'Workers Settings'!$N:$N,1,'Workers Settings'!$H:$H,BT$3),"Warning!",IF('Demand Locations'!BV142=0,"",COUNTIFS('Workers Settings'!$M:$M,$B142,'Workers Settings'!$N:$N,1,'Workers Settings'!$H:$H,BT$3)/'Demand Locations'!BV142)))</f>
        <v/>
      </c>
      <c r="BU142" s="24" t="str">
        <f>IF(OR($B142="",BU$3="",'Demand Locations'!BW142=""),"",IF('Demand Locations'!BW142&lt;COUNTIFS('Workers Settings'!$M:$M,$B142,'Workers Settings'!$N:$N,1,'Workers Settings'!$H:$H,BU$3),"Warning!",IF('Demand Locations'!BW142=0,"",COUNTIFS('Workers Settings'!$M:$M,$B142,'Workers Settings'!$N:$N,1,'Workers Settings'!$H:$H,BU$3)/'Demand Locations'!BW142)))</f>
        <v/>
      </c>
      <c r="BV142" s="24" t="str">
        <f>IF(OR($B142="",BV$3="",'Demand Locations'!BX142=""),"",IF('Demand Locations'!BX142&lt;COUNTIFS('Workers Settings'!$M:$M,$B142,'Workers Settings'!$N:$N,1,'Workers Settings'!$H:$H,BV$3),"Warning!",IF('Demand Locations'!BX142=0,"",COUNTIFS('Workers Settings'!$M:$M,$B142,'Workers Settings'!$N:$N,1,'Workers Settings'!$H:$H,BV$3)/'Demand Locations'!BX142)))</f>
        <v/>
      </c>
      <c r="BW142" s="24" t="str">
        <f>IF(OR($B142="",BW$3="",'Demand Locations'!BY142=""),"",IF('Demand Locations'!BY142&lt;COUNTIFS('Workers Settings'!$M:$M,$B142,'Workers Settings'!$N:$N,1,'Workers Settings'!$H:$H,BW$3),"Warning!",IF('Demand Locations'!BY142=0,"",COUNTIFS('Workers Settings'!$M:$M,$B142,'Workers Settings'!$N:$N,1,'Workers Settings'!$H:$H,BW$3)/'Demand Locations'!BY142)))</f>
        <v/>
      </c>
      <c r="BX142" s="24" t="str">
        <f>IF(OR($B142="",BX$3="",'Demand Locations'!BZ142=""),"",IF('Demand Locations'!BZ142&lt;COUNTIFS('Workers Settings'!$M:$M,$B142,'Workers Settings'!$N:$N,1,'Workers Settings'!$H:$H,BX$3),"Warning!",IF('Demand Locations'!BZ142=0,"",COUNTIFS('Workers Settings'!$M:$M,$B142,'Workers Settings'!$N:$N,1,'Workers Settings'!$H:$H,BX$3)/'Demand Locations'!BZ142)))</f>
        <v/>
      </c>
      <c r="BY142" s="24" t="str">
        <f>IF(OR($B142="",BY$3="",'Demand Locations'!CA142=""),"",IF('Demand Locations'!CA142&lt;COUNTIFS('Workers Settings'!$M:$M,$B142,'Workers Settings'!$N:$N,1,'Workers Settings'!$H:$H,BY$3),"Warning!",IF('Demand Locations'!CA142=0,"",COUNTIFS('Workers Settings'!$M:$M,$B142,'Workers Settings'!$N:$N,1,'Workers Settings'!$H:$H,BY$3)/'Demand Locations'!CA142)))</f>
        <v/>
      </c>
      <c r="BZ142" s="24" t="str">
        <f>IF(OR($B142="",BZ$3="",'Demand Locations'!CB142=""),"",IF('Demand Locations'!CB142&lt;COUNTIFS('Workers Settings'!$M:$M,$B142,'Workers Settings'!$N:$N,1,'Workers Settings'!$H:$H,BZ$3),"Warning!",IF('Demand Locations'!CB142=0,"",COUNTIFS('Workers Settings'!$M:$M,$B142,'Workers Settings'!$N:$N,1,'Workers Settings'!$H:$H,BZ$3)/'Demand Locations'!CB142)))</f>
        <v/>
      </c>
      <c r="CA142" s="24" t="str">
        <f>IF(OR($B142="",CA$3="",'Demand Locations'!CC142=""),"",IF('Demand Locations'!CC142&lt;COUNTIFS('Workers Settings'!$M:$M,$B142,'Workers Settings'!$N:$N,1,'Workers Settings'!$H:$H,CA$3),"Warning!",IF('Demand Locations'!CC142=0,"",COUNTIFS('Workers Settings'!$M:$M,$B142,'Workers Settings'!$N:$N,1,'Workers Settings'!$H:$H,CA$3)/'Demand Locations'!CC142)))</f>
        <v/>
      </c>
      <c r="CB142" s="24" t="str">
        <f>IF(OR($B142="",CB$3="",'Demand Locations'!CD142=""),"",IF('Demand Locations'!CD142&lt;COUNTIFS('Workers Settings'!$M:$M,$B142,'Workers Settings'!$N:$N,1,'Workers Settings'!$H:$H,CB$3),"Warning!",IF('Demand Locations'!CD142=0,"",COUNTIFS('Workers Settings'!$M:$M,$B142,'Workers Settings'!$N:$N,1,'Workers Settings'!$H:$H,CB$3)/'Demand Locations'!CD142)))</f>
        <v/>
      </c>
      <c r="CC142" s="24" t="str">
        <f>IF(OR($B142="",CC$3="",'Demand Locations'!CE142=""),"",IF('Demand Locations'!CE142&lt;COUNTIFS('Workers Settings'!$M:$M,$B142,'Workers Settings'!$N:$N,1,'Workers Settings'!$H:$H,CC$3),"Warning!",IF('Demand Locations'!CE142=0,"",COUNTIFS('Workers Settings'!$M:$M,$B142,'Workers Settings'!$N:$N,1,'Workers Settings'!$H:$H,CC$3)/'Demand Locations'!CE142)))</f>
        <v/>
      </c>
      <c r="CD142" s="24" t="str">
        <f>IF(OR($B142="",CD$3="",'Demand Locations'!CF142=""),"",IF('Demand Locations'!CF142&lt;COUNTIFS('Workers Settings'!$M:$M,$B142,'Workers Settings'!$N:$N,1,'Workers Settings'!$H:$H,CD$3),"Warning!",IF('Demand Locations'!CF142=0,"",COUNTIFS('Workers Settings'!$M:$M,$B142,'Workers Settings'!$N:$N,1,'Workers Settings'!$H:$H,CD$3)/'Demand Locations'!CF142)))</f>
        <v/>
      </c>
      <c r="CE142" s="24" t="str">
        <f>IF(OR($B142="",CE$3="",'Demand Locations'!CG142=""),"",IF('Demand Locations'!CG142&lt;COUNTIFS('Workers Settings'!$M:$M,$B142,'Workers Settings'!$N:$N,1,'Workers Settings'!$H:$H,CE$3),"Warning!",IF('Demand Locations'!CG142=0,"",COUNTIFS('Workers Settings'!$M:$M,$B142,'Workers Settings'!$N:$N,1,'Workers Settings'!$H:$H,CE$3)/'Demand Locations'!CG142)))</f>
        <v/>
      </c>
      <c r="CF142" s="24" t="str">
        <f>IF(OR($B142="",CF$3="",'Demand Locations'!CH142=""),"",IF('Demand Locations'!CH142&lt;COUNTIFS('Workers Settings'!$M:$M,$B142,'Workers Settings'!$N:$N,1,'Workers Settings'!$H:$H,CF$3),"Warning!",IF('Demand Locations'!CH142=0,"",COUNTIFS('Workers Settings'!$M:$M,$B142,'Workers Settings'!$N:$N,1,'Workers Settings'!$H:$H,CF$3)/'Demand Locations'!CH142)))</f>
        <v/>
      </c>
      <c r="CG142" s="24" t="str">
        <f>IF(OR($B142="",CG$3="",'Demand Locations'!CI142=""),"",IF('Demand Locations'!CI142&lt;COUNTIFS('Workers Settings'!$M:$M,$B142,'Workers Settings'!$N:$N,1,'Workers Settings'!$H:$H,CG$3),"Warning!",IF('Demand Locations'!CI142=0,"",COUNTIFS('Workers Settings'!$M:$M,$B142,'Workers Settings'!$N:$N,1,'Workers Settings'!$H:$H,CG$3)/'Demand Locations'!CI142)))</f>
        <v/>
      </c>
      <c r="CH142" s="24" t="str">
        <f>IF(OR($B142="",CH$3="",'Demand Locations'!CJ142=""),"",IF('Demand Locations'!CJ142&lt;COUNTIFS('Workers Settings'!$M:$M,$B142,'Workers Settings'!$N:$N,1,'Workers Settings'!$H:$H,CH$3),"Warning!",IF('Demand Locations'!CJ142=0,"",COUNTIFS('Workers Settings'!$M:$M,$B142,'Workers Settings'!$N:$N,1,'Workers Settings'!$H:$H,CH$3)/'Demand Locations'!CJ142)))</f>
        <v/>
      </c>
      <c r="CI142" s="24" t="str">
        <f>IF(OR($B142="",CI$3="",'Demand Locations'!CK142=""),"",IF('Demand Locations'!CK142&lt;COUNTIFS('Workers Settings'!$M:$M,$B142,'Workers Settings'!$N:$N,1,'Workers Settings'!$H:$H,CI$3),"Warning!",IF('Demand Locations'!CK142=0,"",COUNTIFS('Workers Settings'!$M:$M,$B142,'Workers Settings'!$N:$N,1,'Workers Settings'!$H:$H,CI$3)/'Demand Locations'!CK142)))</f>
        <v/>
      </c>
      <c r="CJ142" s="24" t="str">
        <f>IF(OR($B142="",CJ$3="",'Demand Locations'!CL142=""),"",IF('Demand Locations'!CL142&lt;COUNTIFS('Workers Settings'!$M:$M,$B142,'Workers Settings'!$N:$N,1,'Workers Settings'!$H:$H,CJ$3),"Warning!",IF('Demand Locations'!CL142=0,"",COUNTIFS('Workers Settings'!$M:$M,$B142,'Workers Settings'!$N:$N,1,'Workers Settings'!$H:$H,CJ$3)/'Demand Locations'!CL142)))</f>
        <v/>
      </c>
      <c r="CK142" s="24" t="str">
        <f>IF(OR($B142="",CK$3="",'Demand Locations'!CM142=""),"",IF('Demand Locations'!CM142&lt;COUNTIFS('Workers Settings'!$M:$M,$B142,'Workers Settings'!$N:$N,1,'Workers Settings'!$H:$H,CK$3),"Warning!",IF('Demand Locations'!CM142=0,"",COUNTIFS('Workers Settings'!$M:$M,$B142,'Workers Settings'!$N:$N,1,'Workers Settings'!$H:$H,CK$3)/'Demand Locations'!CM142)))</f>
        <v/>
      </c>
      <c r="CL142" s="24" t="str">
        <f>IF(OR($B142="",CL$3="",'Demand Locations'!CN142=""),"",IF('Demand Locations'!CN142&lt;COUNTIFS('Workers Settings'!$M:$M,$B142,'Workers Settings'!$N:$N,1,'Workers Settings'!$H:$H,CL$3),"Warning!",IF('Demand Locations'!CN142=0,"",COUNTIFS('Workers Settings'!$M:$M,$B142,'Workers Settings'!$N:$N,1,'Workers Settings'!$H:$H,CL$3)/'Demand Locations'!CN142)))</f>
        <v/>
      </c>
      <c r="CM142" s="24" t="str">
        <f>IF(OR($B142="",CM$3="",'Demand Locations'!CO142=""),"",IF('Demand Locations'!CO142&lt;COUNTIFS('Workers Settings'!$M:$M,$B142,'Workers Settings'!$N:$N,1,'Workers Settings'!$H:$H,CM$3),"Warning!",IF('Demand Locations'!CO142=0,"",COUNTIFS('Workers Settings'!$M:$M,$B142,'Workers Settings'!$N:$N,1,'Workers Settings'!$H:$H,CM$3)/'Demand Locations'!CO142)))</f>
        <v/>
      </c>
      <c r="CN142" s="24" t="str">
        <f>IF(OR($B142="",CN$3="",'Demand Locations'!CP142=""),"",IF('Demand Locations'!CP142&lt;COUNTIFS('Workers Settings'!$M:$M,$B142,'Workers Settings'!$N:$N,1,'Workers Settings'!$H:$H,CN$3),"Warning!",IF('Demand Locations'!CP142=0,"",COUNTIFS('Workers Settings'!$M:$M,$B142,'Workers Settings'!$N:$N,1,'Workers Settings'!$H:$H,CN$3)/'Demand Locations'!CP142)))</f>
        <v/>
      </c>
      <c r="CO142" s="24" t="str">
        <f>IF(OR($B142="",CO$3="",'Demand Locations'!CQ142=""),"",IF('Demand Locations'!CQ142&lt;COUNTIFS('Workers Settings'!$M:$M,$B142,'Workers Settings'!$N:$N,1,'Workers Settings'!$H:$H,CO$3),"Warning!",IF('Demand Locations'!CQ142=0,"",COUNTIFS('Workers Settings'!$M:$M,$B142,'Workers Settings'!$N:$N,1,'Workers Settings'!$H:$H,CO$3)/'Demand Locations'!CQ142)))</f>
        <v/>
      </c>
      <c r="CP142" s="24" t="str">
        <f>IF(OR($B142="",CP$3="",'Demand Locations'!CR142=""),"",IF('Demand Locations'!CR142&lt;COUNTIFS('Workers Settings'!$M:$M,$B142,'Workers Settings'!$N:$N,1,'Workers Settings'!$H:$H,CP$3),"Warning!",IF('Demand Locations'!CR142=0,"",COUNTIFS('Workers Settings'!$M:$M,$B142,'Workers Settings'!$N:$N,1,'Workers Settings'!$H:$H,CP$3)/'Demand Locations'!CR142)))</f>
        <v/>
      </c>
      <c r="CQ142" s="24" t="str">
        <f>IF(OR($B142="",CQ$3="",'Demand Locations'!CS142=""),"",IF('Demand Locations'!CS142&lt;COUNTIFS('Workers Settings'!$M:$M,$B142,'Workers Settings'!$N:$N,1,'Workers Settings'!$H:$H,CQ$3),"Warning!",IF('Demand Locations'!CS142=0,"",COUNTIFS('Workers Settings'!$M:$M,$B142,'Workers Settings'!$N:$N,1,'Workers Settings'!$H:$H,CQ$3)/'Demand Locations'!CS142)))</f>
        <v/>
      </c>
      <c r="CR142" s="24" t="str">
        <f>IF(OR($B142="",CR$3="",'Demand Locations'!CT142=""),"",IF('Demand Locations'!CT142&lt;COUNTIFS('Workers Settings'!$M:$M,$B142,'Workers Settings'!$N:$N,1,'Workers Settings'!$H:$H,CR$3),"Warning!",IF('Demand Locations'!CT142=0,"",COUNTIFS('Workers Settings'!$M:$M,$B142,'Workers Settings'!$N:$N,1,'Workers Settings'!$H:$H,CR$3)/'Demand Locations'!CT142)))</f>
        <v/>
      </c>
      <c r="CS142" s="24" t="str">
        <f>IF(OR($B142="",CS$3="",'Demand Locations'!CU142=""),"",IF('Demand Locations'!CU142&lt;COUNTIFS('Workers Settings'!$M:$M,$B142,'Workers Settings'!$N:$N,1,'Workers Settings'!$H:$H,CS$3),"Warning!",IF('Demand Locations'!CU142=0,"",COUNTIFS('Workers Settings'!$M:$M,$B142,'Workers Settings'!$N:$N,1,'Workers Settings'!$H:$H,CS$3)/'Demand Locations'!CU142)))</f>
        <v/>
      </c>
      <c r="CT142" s="24" t="str">
        <f>IF(OR($B142="",CT$3="",'Demand Locations'!CV142=""),"",IF('Demand Locations'!CV142&lt;COUNTIFS('Workers Settings'!$M:$M,$B142,'Workers Settings'!$N:$N,1,'Workers Settings'!$H:$H,CT$3),"Warning!",IF('Demand Locations'!CV142=0,"",COUNTIFS('Workers Settings'!$M:$M,$B142,'Workers Settings'!$N:$N,1,'Workers Settings'!$H:$H,CT$3)/'Demand Locations'!CV142)))</f>
        <v/>
      </c>
      <c r="CU142" s="24" t="str">
        <f>IF(OR($B142="",CU$3="",'Demand Locations'!CW142=""),"",IF('Demand Locations'!CW142&lt;COUNTIFS('Workers Settings'!$M:$M,$B142,'Workers Settings'!$N:$N,1,'Workers Settings'!$H:$H,CU$3),"Warning!",IF('Demand Locations'!CW142=0,"",COUNTIFS('Workers Settings'!$M:$M,$B142,'Workers Settings'!$N:$N,1,'Workers Settings'!$H:$H,CU$3)/'Demand Locations'!CW142)))</f>
        <v/>
      </c>
      <c r="CV142" s="24" t="str">
        <f>IF(OR($B142="",CV$3="",'Demand Locations'!CX142=""),"",IF('Demand Locations'!CX142&lt;COUNTIFS('Workers Settings'!$M:$M,$B142,'Workers Settings'!$N:$N,1,'Workers Settings'!$H:$H,CV$3),"Warning!",IF('Demand Locations'!CX142=0,"",COUNTIFS('Workers Settings'!$M:$M,$B142,'Workers Settings'!$N:$N,1,'Workers Settings'!$H:$H,CV$3)/'Demand Locations'!CX142)))</f>
        <v/>
      </c>
      <c r="CW142" s="24" t="str">
        <f>IF(OR($B142="",CW$3="",'Demand Locations'!CY142=""),"",IF('Demand Locations'!CY142&lt;COUNTIFS('Workers Settings'!$M:$M,$B142,'Workers Settings'!$N:$N,1,'Workers Settings'!$H:$H,CW$3),"Warning!",IF('Demand Locations'!CY142=0,"",COUNTIFS('Workers Settings'!$M:$M,$B142,'Workers Settings'!$N:$N,1,'Workers Settings'!$H:$H,CW$3)/'Demand Locations'!CY142)))</f>
        <v/>
      </c>
      <c r="CX142" s="24" t="str">
        <f>IF(OR($B142="",CX$3="",'Demand Locations'!CZ142=""),"",IF('Demand Locations'!CZ142&lt;COUNTIFS('Workers Settings'!$M:$M,$B142,'Workers Settings'!$N:$N,1,'Workers Settings'!$H:$H,CX$3),"Warning!",IF('Demand Locations'!CZ142=0,"",COUNTIFS('Workers Settings'!$M:$M,$B142,'Workers Settings'!$N:$N,1,'Workers Settings'!$H:$H,CX$3)/'Demand Locations'!CZ142)))</f>
        <v/>
      </c>
      <c r="CY142" s="24" t="str">
        <f>IF(OR($B142="",CY$3="",'Demand Locations'!DA142=""),"",IF('Demand Locations'!DA142&lt;COUNTIFS('Workers Settings'!$M:$M,$B142,'Workers Settings'!$N:$N,1,'Workers Settings'!$H:$H,CY$3),"Warning!",IF('Demand Locations'!DA142=0,"",COUNTIFS('Workers Settings'!$M:$M,$B142,'Workers Settings'!$N:$N,1,'Workers Settings'!$H:$H,CY$3)/'Demand Locations'!DA142)))</f>
        <v/>
      </c>
      <c r="CZ142" s="24" t="str">
        <f>IF(OR($B142="",CZ$3="",'Demand Locations'!DB142=""),"",IF('Demand Locations'!DB142&lt;COUNTIFS('Workers Settings'!$M:$M,$B142,'Workers Settings'!$N:$N,1,'Workers Settings'!$H:$H,CZ$3),"Warning!",IF('Demand Locations'!DB142=0,"",COUNTIFS('Workers Settings'!$M:$M,$B142,'Workers Settings'!$N:$N,1,'Workers Settings'!$H:$H,CZ$3)/'Demand Locations'!DB142)))</f>
        <v/>
      </c>
    </row>
    <row r="143" spans="1:104" x14ac:dyDescent="0.25">
      <c r="A143" s="7">
        <f t="shared" si="2"/>
        <v>139</v>
      </c>
      <c r="B143" s="7" t="str">
        <f>IF('Demand Locations'!B143&lt;&gt;"",'Demand Locations'!B143,"")</f>
        <v/>
      </c>
      <c r="C143" s="29" t="str">
        <f>IF(B143="","",SUMIFS('Workers Assignments'!Z:Z,'Workers Settings'!M:M,B143,'Workers Settings'!N:N,1))</f>
        <v/>
      </c>
      <c r="D143" s="24" t="str">
        <f>IF(OR(B143="",'Demand Locations'!E143=""),"",IF('Demand Locations'!E143&lt;C143,"Warning!",IF('Demand Locations'!E143=0,"",C143/'Demand Locations'!E143)))</f>
        <v/>
      </c>
      <c r="E143" s="44" t="str">
        <f>IF(OR($B143="",E$3="",'Demand Locations'!G143=""),"",IF('Demand Locations'!G143&lt;COUNTIFS('Workers Settings'!$M:$M,$B143,'Workers Settings'!$N:$N,1,'Workers Settings'!$H:$H,E$3),"Warning!",IF('Demand Locations'!G143=0,"",COUNTIFS('Workers Settings'!$M:$M,$B143,'Workers Settings'!$N:$N,1,'Workers Settings'!$H:$H,E$3)/'Demand Locations'!G143)))</f>
        <v/>
      </c>
      <c r="F143" s="24" t="str">
        <f>IF(OR($B143="",F$3="",'Demand Locations'!H143=""),"",IF('Demand Locations'!H143&lt;COUNTIFS('Workers Settings'!$M:$M,$B143,'Workers Settings'!$N:$N,1,'Workers Settings'!$H:$H,F$3),"Warning!",IF('Demand Locations'!H143=0,"",COUNTIFS('Workers Settings'!$M:$M,$B143,'Workers Settings'!$N:$N,1,'Workers Settings'!$H:$H,F$3)/'Demand Locations'!H143)))</f>
        <v/>
      </c>
      <c r="G143" s="24" t="str">
        <f>IF(OR($B143="",G$3="",'Demand Locations'!I143=""),"",IF('Demand Locations'!I143&lt;COUNTIFS('Workers Settings'!$M:$M,$B143,'Workers Settings'!$N:$N,1,'Workers Settings'!$H:$H,G$3),"Warning!",IF('Demand Locations'!I143=0,"",COUNTIFS('Workers Settings'!$M:$M,$B143,'Workers Settings'!$N:$N,1,'Workers Settings'!$H:$H,G$3)/'Demand Locations'!I143)))</f>
        <v/>
      </c>
      <c r="H143" s="24" t="str">
        <f>IF(OR($B143="",H$3="",'Demand Locations'!J143=""),"",IF('Demand Locations'!J143&lt;COUNTIFS('Workers Settings'!$M:$M,$B143,'Workers Settings'!$N:$N,1,'Workers Settings'!$H:$H,H$3),"Warning!",IF('Demand Locations'!J143=0,"",COUNTIFS('Workers Settings'!$M:$M,$B143,'Workers Settings'!$N:$N,1,'Workers Settings'!$H:$H,H$3)/'Demand Locations'!J143)))</f>
        <v/>
      </c>
      <c r="I143" s="24" t="str">
        <f>IF(OR($B143="",I$3="",'Demand Locations'!K143=""),"",IF('Demand Locations'!K143&lt;COUNTIFS('Workers Settings'!$M:$M,$B143,'Workers Settings'!$N:$N,1,'Workers Settings'!$H:$H,I$3),"Warning!",IF('Demand Locations'!K143=0,"",COUNTIFS('Workers Settings'!$M:$M,$B143,'Workers Settings'!$N:$N,1,'Workers Settings'!$H:$H,I$3)/'Demand Locations'!K143)))</f>
        <v/>
      </c>
      <c r="J143" s="24" t="str">
        <f>IF(OR($B143="",J$3="",'Demand Locations'!L143=""),"",IF('Demand Locations'!L143&lt;COUNTIFS('Workers Settings'!$M:$M,$B143,'Workers Settings'!$N:$N,1,'Workers Settings'!$H:$H,J$3),"Warning!",IF('Demand Locations'!L143=0,"",COUNTIFS('Workers Settings'!$M:$M,$B143,'Workers Settings'!$N:$N,1,'Workers Settings'!$H:$H,J$3)/'Demand Locations'!L143)))</f>
        <v/>
      </c>
      <c r="K143" s="24" t="str">
        <f>IF(OR($B143="",K$3="",'Demand Locations'!M143=""),"",IF('Demand Locations'!M143&lt;COUNTIFS('Workers Settings'!$M:$M,$B143,'Workers Settings'!$N:$N,1,'Workers Settings'!$H:$H,K$3),"Warning!",IF('Demand Locations'!M143=0,"",COUNTIFS('Workers Settings'!$M:$M,$B143,'Workers Settings'!$N:$N,1,'Workers Settings'!$H:$H,K$3)/'Demand Locations'!M143)))</f>
        <v/>
      </c>
      <c r="L143" s="24" t="str">
        <f>IF(OR($B143="",L$3="",'Demand Locations'!N143=""),"",IF('Demand Locations'!N143&lt;COUNTIFS('Workers Settings'!$M:$M,$B143,'Workers Settings'!$N:$N,1,'Workers Settings'!$H:$H,L$3),"Warning!",IF('Demand Locations'!N143=0,"",COUNTIFS('Workers Settings'!$M:$M,$B143,'Workers Settings'!$N:$N,1,'Workers Settings'!$H:$H,L$3)/'Demand Locations'!N143)))</f>
        <v/>
      </c>
      <c r="M143" s="24" t="str">
        <f>IF(OR($B143="",M$3="",'Demand Locations'!O143=""),"",IF('Demand Locations'!O143&lt;COUNTIFS('Workers Settings'!$M:$M,$B143,'Workers Settings'!$N:$N,1,'Workers Settings'!$H:$H,M$3),"Warning!",IF('Demand Locations'!O143=0,"",COUNTIFS('Workers Settings'!$M:$M,$B143,'Workers Settings'!$N:$N,1,'Workers Settings'!$H:$H,M$3)/'Demand Locations'!O143)))</f>
        <v/>
      </c>
      <c r="N143" s="24" t="str">
        <f>IF(OR($B143="",N$3="",'Demand Locations'!P143=""),"",IF('Demand Locations'!P143&lt;COUNTIFS('Workers Settings'!$M:$M,$B143,'Workers Settings'!$N:$N,1,'Workers Settings'!$H:$H,N$3),"Warning!",IF('Demand Locations'!P143=0,"",COUNTIFS('Workers Settings'!$M:$M,$B143,'Workers Settings'!$N:$N,1,'Workers Settings'!$H:$H,N$3)/'Demand Locations'!P143)))</f>
        <v/>
      </c>
      <c r="O143" s="24" t="str">
        <f>IF(OR($B143="",O$3="",'Demand Locations'!Q143=""),"",IF('Demand Locations'!Q143&lt;COUNTIFS('Workers Settings'!$M:$M,$B143,'Workers Settings'!$N:$N,1,'Workers Settings'!$H:$H,O$3),"Warning!",IF('Demand Locations'!Q143=0,"",COUNTIFS('Workers Settings'!$M:$M,$B143,'Workers Settings'!$N:$N,1,'Workers Settings'!$H:$H,O$3)/'Demand Locations'!Q143)))</f>
        <v/>
      </c>
      <c r="P143" s="24" t="str">
        <f>IF(OR($B143="",P$3="",'Demand Locations'!R143=""),"",IF('Demand Locations'!R143&lt;COUNTIFS('Workers Settings'!$M:$M,$B143,'Workers Settings'!$N:$N,1,'Workers Settings'!$H:$H,P$3),"Warning!",IF('Demand Locations'!R143=0,"",COUNTIFS('Workers Settings'!$M:$M,$B143,'Workers Settings'!$N:$N,1,'Workers Settings'!$H:$H,P$3)/'Demand Locations'!R143)))</f>
        <v/>
      </c>
      <c r="Q143" s="24" t="str">
        <f>IF(OR($B143="",Q$3="",'Demand Locations'!S143=""),"",IF('Demand Locations'!S143&lt;COUNTIFS('Workers Settings'!$M:$M,$B143,'Workers Settings'!$N:$N,1,'Workers Settings'!$H:$H,Q$3),"Warning!",IF('Demand Locations'!S143=0,"",COUNTIFS('Workers Settings'!$M:$M,$B143,'Workers Settings'!$N:$N,1,'Workers Settings'!$H:$H,Q$3)/'Demand Locations'!S143)))</f>
        <v/>
      </c>
      <c r="R143" s="24" t="str">
        <f>IF(OR($B143="",R$3="",'Demand Locations'!T143=""),"",IF('Demand Locations'!T143&lt;COUNTIFS('Workers Settings'!$M:$M,$B143,'Workers Settings'!$N:$N,1,'Workers Settings'!$H:$H,R$3),"Warning!",IF('Demand Locations'!T143=0,"",COUNTIFS('Workers Settings'!$M:$M,$B143,'Workers Settings'!$N:$N,1,'Workers Settings'!$H:$H,R$3)/'Demand Locations'!T143)))</f>
        <v/>
      </c>
      <c r="S143" s="24" t="str">
        <f>IF(OR($B143="",S$3="",'Demand Locations'!U143=""),"",IF('Demand Locations'!U143&lt;COUNTIFS('Workers Settings'!$M:$M,$B143,'Workers Settings'!$N:$N,1,'Workers Settings'!$H:$H,S$3),"Warning!",IF('Demand Locations'!U143=0,"",COUNTIFS('Workers Settings'!$M:$M,$B143,'Workers Settings'!$N:$N,1,'Workers Settings'!$H:$H,S$3)/'Demand Locations'!U143)))</f>
        <v/>
      </c>
      <c r="T143" s="24" t="str">
        <f>IF(OR($B143="",T$3="",'Demand Locations'!V143=""),"",IF('Demand Locations'!V143&lt;COUNTIFS('Workers Settings'!$M:$M,$B143,'Workers Settings'!$N:$N,1,'Workers Settings'!$H:$H,T$3),"Warning!",IF('Demand Locations'!V143=0,"",COUNTIFS('Workers Settings'!$M:$M,$B143,'Workers Settings'!$N:$N,1,'Workers Settings'!$H:$H,T$3)/'Demand Locations'!V143)))</f>
        <v/>
      </c>
      <c r="U143" s="24" t="str">
        <f>IF(OR($B143="",U$3="",'Demand Locations'!W143=""),"",IF('Demand Locations'!W143&lt;COUNTIFS('Workers Settings'!$M:$M,$B143,'Workers Settings'!$N:$N,1,'Workers Settings'!$H:$H,U$3),"Warning!",IF('Demand Locations'!W143=0,"",COUNTIFS('Workers Settings'!$M:$M,$B143,'Workers Settings'!$N:$N,1,'Workers Settings'!$H:$H,U$3)/'Demand Locations'!W143)))</f>
        <v/>
      </c>
      <c r="V143" s="24" t="str">
        <f>IF(OR($B143="",V$3="",'Demand Locations'!X143=""),"",IF('Demand Locations'!X143&lt;COUNTIFS('Workers Settings'!$M:$M,$B143,'Workers Settings'!$N:$N,1,'Workers Settings'!$H:$H,V$3),"Warning!",IF('Demand Locations'!X143=0,"",COUNTIFS('Workers Settings'!$M:$M,$B143,'Workers Settings'!$N:$N,1,'Workers Settings'!$H:$H,V$3)/'Demand Locations'!X143)))</f>
        <v/>
      </c>
      <c r="W143" s="24" t="str">
        <f>IF(OR($B143="",W$3="",'Demand Locations'!Y143=""),"",IF('Demand Locations'!Y143&lt;COUNTIFS('Workers Settings'!$M:$M,$B143,'Workers Settings'!$N:$N,1,'Workers Settings'!$H:$H,W$3),"Warning!",IF('Demand Locations'!Y143=0,"",COUNTIFS('Workers Settings'!$M:$M,$B143,'Workers Settings'!$N:$N,1,'Workers Settings'!$H:$H,W$3)/'Demand Locations'!Y143)))</f>
        <v/>
      </c>
      <c r="X143" s="24" t="str">
        <f>IF(OR($B143="",X$3="",'Demand Locations'!Z143=""),"",IF('Demand Locations'!Z143&lt;COUNTIFS('Workers Settings'!$M:$M,$B143,'Workers Settings'!$N:$N,1,'Workers Settings'!$H:$H,X$3),"Warning!",IF('Demand Locations'!Z143=0,"",COUNTIFS('Workers Settings'!$M:$M,$B143,'Workers Settings'!$N:$N,1,'Workers Settings'!$H:$H,X$3)/'Demand Locations'!Z143)))</f>
        <v/>
      </c>
      <c r="Y143" s="24" t="str">
        <f>IF(OR($B143="",Y$3="",'Demand Locations'!AA143=""),"",IF('Demand Locations'!AA143&lt;COUNTIFS('Workers Settings'!$M:$M,$B143,'Workers Settings'!$N:$N,1,'Workers Settings'!$H:$H,Y$3),"Warning!",IF('Demand Locations'!AA143=0,"",COUNTIFS('Workers Settings'!$M:$M,$B143,'Workers Settings'!$N:$N,1,'Workers Settings'!$H:$H,Y$3)/'Demand Locations'!AA143)))</f>
        <v/>
      </c>
      <c r="Z143" s="24" t="str">
        <f>IF(OR($B143="",Z$3="",'Demand Locations'!AB143=""),"",IF('Demand Locations'!AB143&lt;COUNTIFS('Workers Settings'!$M:$M,$B143,'Workers Settings'!$N:$N,1,'Workers Settings'!$H:$H,Z$3),"Warning!",IF('Demand Locations'!AB143=0,"",COUNTIFS('Workers Settings'!$M:$M,$B143,'Workers Settings'!$N:$N,1,'Workers Settings'!$H:$H,Z$3)/'Demand Locations'!AB143)))</f>
        <v/>
      </c>
      <c r="AA143" s="24" t="str">
        <f>IF(OR($B143="",AA$3="",'Demand Locations'!AC143=""),"",IF('Demand Locations'!AC143&lt;COUNTIFS('Workers Settings'!$M:$M,$B143,'Workers Settings'!$N:$N,1,'Workers Settings'!$H:$H,AA$3),"Warning!",IF('Demand Locations'!AC143=0,"",COUNTIFS('Workers Settings'!$M:$M,$B143,'Workers Settings'!$N:$N,1,'Workers Settings'!$H:$H,AA$3)/'Demand Locations'!AC143)))</f>
        <v/>
      </c>
      <c r="AB143" s="24" t="str">
        <f>IF(OR($B143="",AB$3="",'Demand Locations'!AD143=""),"",IF('Demand Locations'!AD143&lt;COUNTIFS('Workers Settings'!$M:$M,$B143,'Workers Settings'!$N:$N,1,'Workers Settings'!$H:$H,AB$3),"Warning!",IF('Demand Locations'!AD143=0,"",COUNTIFS('Workers Settings'!$M:$M,$B143,'Workers Settings'!$N:$N,1,'Workers Settings'!$H:$H,AB$3)/'Demand Locations'!AD143)))</f>
        <v/>
      </c>
      <c r="AC143" s="24" t="str">
        <f>IF(OR($B143="",AC$3="",'Demand Locations'!AE143=""),"",IF('Demand Locations'!AE143&lt;COUNTIFS('Workers Settings'!$M:$M,$B143,'Workers Settings'!$N:$N,1,'Workers Settings'!$H:$H,AC$3),"Warning!",IF('Demand Locations'!AE143=0,"",COUNTIFS('Workers Settings'!$M:$M,$B143,'Workers Settings'!$N:$N,1,'Workers Settings'!$H:$H,AC$3)/'Demand Locations'!AE143)))</f>
        <v/>
      </c>
      <c r="AD143" s="24" t="str">
        <f>IF(OR($B143="",AD$3="",'Demand Locations'!AF143=""),"",IF('Demand Locations'!AF143&lt;COUNTIFS('Workers Settings'!$M:$M,$B143,'Workers Settings'!$N:$N,1,'Workers Settings'!$H:$H,AD$3),"Warning!",IF('Demand Locations'!AF143=0,"",COUNTIFS('Workers Settings'!$M:$M,$B143,'Workers Settings'!$N:$N,1,'Workers Settings'!$H:$H,AD$3)/'Demand Locations'!AF143)))</f>
        <v/>
      </c>
      <c r="AE143" s="24" t="str">
        <f>IF(OR($B143="",AE$3="",'Demand Locations'!AG143=""),"",IF('Demand Locations'!AG143&lt;COUNTIFS('Workers Settings'!$M:$M,$B143,'Workers Settings'!$N:$N,1,'Workers Settings'!$H:$H,AE$3),"Warning!",IF('Demand Locations'!AG143=0,"",COUNTIFS('Workers Settings'!$M:$M,$B143,'Workers Settings'!$N:$N,1,'Workers Settings'!$H:$H,AE$3)/'Demand Locations'!AG143)))</f>
        <v/>
      </c>
      <c r="AF143" s="24" t="str">
        <f>IF(OR($B143="",AF$3="",'Demand Locations'!AH143=""),"",IF('Demand Locations'!AH143&lt;COUNTIFS('Workers Settings'!$M:$M,$B143,'Workers Settings'!$N:$N,1,'Workers Settings'!$H:$H,AF$3),"Warning!",IF('Demand Locations'!AH143=0,"",COUNTIFS('Workers Settings'!$M:$M,$B143,'Workers Settings'!$N:$N,1,'Workers Settings'!$H:$H,AF$3)/'Demand Locations'!AH143)))</f>
        <v/>
      </c>
      <c r="AG143" s="24" t="str">
        <f>IF(OR($B143="",AG$3="",'Demand Locations'!AI143=""),"",IF('Demand Locations'!AI143&lt;COUNTIFS('Workers Settings'!$M:$M,$B143,'Workers Settings'!$N:$N,1,'Workers Settings'!$H:$H,AG$3),"Warning!",IF('Demand Locations'!AI143=0,"",COUNTIFS('Workers Settings'!$M:$M,$B143,'Workers Settings'!$N:$N,1,'Workers Settings'!$H:$H,AG$3)/'Demand Locations'!AI143)))</f>
        <v/>
      </c>
      <c r="AH143" s="24" t="str">
        <f>IF(OR($B143="",AH$3="",'Demand Locations'!AJ143=""),"",IF('Demand Locations'!AJ143&lt;COUNTIFS('Workers Settings'!$M:$M,$B143,'Workers Settings'!$N:$N,1,'Workers Settings'!$H:$H,AH$3),"Warning!",IF('Demand Locations'!AJ143=0,"",COUNTIFS('Workers Settings'!$M:$M,$B143,'Workers Settings'!$N:$N,1,'Workers Settings'!$H:$H,AH$3)/'Demand Locations'!AJ143)))</f>
        <v/>
      </c>
      <c r="AI143" s="24" t="str">
        <f>IF(OR($B143="",AI$3="",'Demand Locations'!AK143=""),"",IF('Demand Locations'!AK143&lt;COUNTIFS('Workers Settings'!$M:$M,$B143,'Workers Settings'!$N:$N,1,'Workers Settings'!$H:$H,AI$3),"Warning!",IF('Demand Locations'!AK143=0,"",COUNTIFS('Workers Settings'!$M:$M,$B143,'Workers Settings'!$N:$N,1,'Workers Settings'!$H:$H,AI$3)/'Demand Locations'!AK143)))</f>
        <v/>
      </c>
      <c r="AJ143" s="24" t="str">
        <f>IF(OR($B143="",AJ$3="",'Demand Locations'!AL143=""),"",IF('Demand Locations'!AL143&lt;COUNTIFS('Workers Settings'!$M:$M,$B143,'Workers Settings'!$N:$N,1,'Workers Settings'!$H:$H,AJ$3),"Warning!",IF('Demand Locations'!AL143=0,"",COUNTIFS('Workers Settings'!$M:$M,$B143,'Workers Settings'!$N:$N,1,'Workers Settings'!$H:$H,AJ$3)/'Demand Locations'!AL143)))</f>
        <v/>
      </c>
      <c r="AK143" s="24" t="str">
        <f>IF(OR($B143="",AK$3="",'Demand Locations'!AM143=""),"",IF('Demand Locations'!AM143&lt;COUNTIFS('Workers Settings'!$M:$M,$B143,'Workers Settings'!$N:$N,1,'Workers Settings'!$H:$H,AK$3),"Warning!",IF('Demand Locations'!AM143=0,"",COUNTIFS('Workers Settings'!$M:$M,$B143,'Workers Settings'!$N:$N,1,'Workers Settings'!$H:$H,AK$3)/'Demand Locations'!AM143)))</f>
        <v/>
      </c>
      <c r="AL143" s="24" t="str">
        <f>IF(OR($B143="",AL$3="",'Demand Locations'!AN143=""),"",IF('Demand Locations'!AN143&lt;COUNTIFS('Workers Settings'!$M:$M,$B143,'Workers Settings'!$N:$N,1,'Workers Settings'!$H:$H,AL$3),"Warning!",IF('Demand Locations'!AN143=0,"",COUNTIFS('Workers Settings'!$M:$M,$B143,'Workers Settings'!$N:$N,1,'Workers Settings'!$H:$H,AL$3)/'Demand Locations'!AN143)))</f>
        <v/>
      </c>
      <c r="AM143" s="24" t="str">
        <f>IF(OR($B143="",AM$3="",'Demand Locations'!AO143=""),"",IF('Demand Locations'!AO143&lt;COUNTIFS('Workers Settings'!$M:$M,$B143,'Workers Settings'!$N:$N,1,'Workers Settings'!$H:$H,AM$3),"Warning!",IF('Demand Locations'!AO143=0,"",COUNTIFS('Workers Settings'!$M:$M,$B143,'Workers Settings'!$N:$N,1,'Workers Settings'!$H:$H,AM$3)/'Demand Locations'!AO143)))</f>
        <v/>
      </c>
      <c r="AN143" s="24" t="str">
        <f>IF(OR($B143="",AN$3="",'Demand Locations'!AP143=""),"",IF('Demand Locations'!AP143&lt;COUNTIFS('Workers Settings'!$M:$M,$B143,'Workers Settings'!$N:$N,1,'Workers Settings'!$H:$H,AN$3),"Warning!",IF('Demand Locations'!AP143=0,"",COUNTIFS('Workers Settings'!$M:$M,$B143,'Workers Settings'!$N:$N,1,'Workers Settings'!$H:$H,AN$3)/'Demand Locations'!AP143)))</f>
        <v/>
      </c>
      <c r="AO143" s="24" t="str">
        <f>IF(OR($B143="",AO$3="",'Demand Locations'!AQ143=""),"",IF('Demand Locations'!AQ143&lt;COUNTIFS('Workers Settings'!$M:$M,$B143,'Workers Settings'!$N:$N,1,'Workers Settings'!$H:$H,AO$3),"Warning!",IF('Demand Locations'!AQ143=0,"",COUNTIFS('Workers Settings'!$M:$M,$B143,'Workers Settings'!$N:$N,1,'Workers Settings'!$H:$H,AO$3)/'Demand Locations'!AQ143)))</f>
        <v/>
      </c>
      <c r="AP143" s="24" t="str">
        <f>IF(OR($B143="",AP$3="",'Demand Locations'!AR143=""),"",IF('Demand Locations'!AR143&lt;COUNTIFS('Workers Settings'!$M:$M,$B143,'Workers Settings'!$N:$N,1,'Workers Settings'!$H:$H,AP$3),"Warning!",IF('Demand Locations'!AR143=0,"",COUNTIFS('Workers Settings'!$M:$M,$B143,'Workers Settings'!$N:$N,1,'Workers Settings'!$H:$H,AP$3)/'Demand Locations'!AR143)))</f>
        <v/>
      </c>
      <c r="AQ143" s="24" t="str">
        <f>IF(OR($B143="",AQ$3="",'Demand Locations'!AS143=""),"",IF('Demand Locations'!AS143&lt;COUNTIFS('Workers Settings'!$M:$M,$B143,'Workers Settings'!$N:$N,1,'Workers Settings'!$H:$H,AQ$3),"Warning!",IF('Demand Locations'!AS143=0,"",COUNTIFS('Workers Settings'!$M:$M,$B143,'Workers Settings'!$N:$N,1,'Workers Settings'!$H:$H,AQ$3)/'Demand Locations'!AS143)))</f>
        <v/>
      </c>
      <c r="AR143" s="24" t="str">
        <f>IF(OR($B143="",AR$3="",'Demand Locations'!AT143=""),"",IF('Demand Locations'!AT143&lt;COUNTIFS('Workers Settings'!$M:$M,$B143,'Workers Settings'!$N:$N,1,'Workers Settings'!$H:$H,AR$3),"Warning!",IF('Demand Locations'!AT143=0,"",COUNTIFS('Workers Settings'!$M:$M,$B143,'Workers Settings'!$N:$N,1,'Workers Settings'!$H:$H,AR$3)/'Demand Locations'!AT143)))</f>
        <v/>
      </c>
      <c r="AS143" s="24" t="str">
        <f>IF(OR($B143="",AS$3="",'Demand Locations'!AU143=""),"",IF('Demand Locations'!AU143&lt;COUNTIFS('Workers Settings'!$M:$M,$B143,'Workers Settings'!$N:$N,1,'Workers Settings'!$H:$H,AS$3),"Warning!",IF('Demand Locations'!AU143=0,"",COUNTIFS('Workers Settings'!$M:$M,$B143,'Workers Settings'!$N:$N,1,'Workers Settings'!$H:$H,AS$3)/'Demand Locations'!AU143)))</f>
        <v/>
      </c>
      <c r="AT143" s="24" t="str">
        <f>IF(OR($B143="",AT$3="",'Demand Locations'!AV143=""),"",IF('Demand Locations'!AV143&lt;COUNTIFS('Workers Settings'!$M:$M,$B143,'Workers Settings'!$N:$N,1,'Workers Settings'!$H:$H,AT$3),"Warning!",IF('Demand Locations'!AV143=0,"",COUNTIFS('Workers Settings'!$M:$M,$B143,'Workers Settings'!$N:$N,1,'Workers Settings'!$H:$H,AT$3)/'Demand Locations'!AV143)))</f>
        <v/>
      </c>
      <c r="AU143" s="24" t="str">
        <f>IF(OR($B143="",AU$3="",'Demand Locations'!AW143=""),"",IF('Demand Locations'!AW143&lt;COUNTIFS('Workers Settings'!$M:$M,$B143,'Workers Settings'!$N:$N,1,'Workers Settings'!$H:$H,AU$3),"Warning!",IF('Demand Locations'!AW143=0,"",COUNTIFS('Workers Settings'!$M:$M,$B143,'Workers Settings'!$N:$N,1,'Workers Settings'!$H:$H,AU$3)/'Demand Locations'!AW143)))</f>
        <v/>
      </c>
      <c r="AV143" s="24" t="str">
        <f>IF(OR($B143="",AV$3="",'Demand Locations'!AX143=""),"",IF('Demand Locations'!AX143&lt;COUNTIFS('Workers Settings'!$M:$M,$B143,'Workers Settings'!$N:$N,1,'Workers Settings'!$H:$H,AV$3),"Warning!",IF('Demand Locations'!AX143=0,"",COUNTIFS('Workers Settings'!$M:$M,$B143,'Workers Settings'!$N:$N,1,'Workers Settings'!$H:$H,AV$3)/'Demand Locations'!AX143)))</f>
        <v/>
      </c>
      <c r="AW143" s="24" t="str">
        <f>IF(OR($B143="",AW$3="",'Demand Locations'!AY143=""),"",IF('Demand Locations'!AY143&lt;COUNTIFS('Workers Settings'!$M:$M,$B143,'Workers Settings'!$N:$N,1,'Workers Settings'!$H:$H,AW$3),"Warning!",IF('Demand Locations'!AY143=0,"",COUNTIFS('Workers Settings'!$M:$M,$B143,'Workers Settings'!$N:$N,1,'Workers Settings'!$H:$H,AW$3)/'Demand Locations'!AY143)))</f>
        <v/>
      </c>
      <c r="AX143" s="24" t="str">
        <f>IF(OR($B143="",AX$3="",'Demand Locations'!AZ143=""),"",IF('Demand Locations'!AZ143&lt;COUNTIFS('Workers Settings'!$M:$M,$B143,'Workers Settings'!$N:$N,1,'Workers Settings'!$H:$H,AX$3),"Warning!",IF('Demand Locations'!AZ143=0,"",COUNTIFS('Workers Settings'!$M:$M,$B143,'Workers Settings'!$N:$N,1,'Workers Settings'!$H:$H,AX$3)/'Demand Locations'!AZ143)))</f>
        <v/>
      </c>
      <c r="AY143" s="24" t="str">
        <f>IF(OR($B143="",AY$3="",'Demand Locations'!BA143=""),"",IF('Demand Locations'!BA143&lt;COUNTIFS('Workers Settings'!$M:$M,$B143,'Workers Settings'!$N:$N,1,'Workers Settings'!$H:$H,AY$3),"Warning!",IF('Demand Locations'!BA143=0,"",COUNTIFS('Workers Settings'!$M:$M,$B143,'Workers Settings'!$N:$N,1,'Workers Settings'!$H:$H,AY$3)/'Demand Locations'!BA143)))</f>
        <v/>
      </c>
      <c r="AZ143" s="24" t="str">
        <f>IF(OR($B143="",AZ$3="",'Demand Locations'!BB143=""),"",IF('Demand Locations'!BB143&lt;COUNTIFS('Workers Settings'!$M:$M,$B143,'Workers Settings'!$N:$N,1,'Workers Settings'!$H:$H,AZ$3),"Warning!",IF('Demand Locations'!BB143=0,"",COUNTIFS('Workers Settings'!$M:$M,$B143,'Workers Settings'!$N:$N,1,'Workers Settings'!$H:$H,AZ$3)/'Demand Locations'!BB143)))</f>
        <v/>
      </c>
      <c r="BA143" s="24" t="str">
        <f>IF(OR($B143="",BA$3="",'Demand Locations'!BC143=""),"",IF('Demand Locations'!BC143&lt;COUNTIFS('Workers Settings'!$M:$M,$B143,'Workers Settings'!$N:$N,1,'Workers Settings'!$H:$H,BA$3),"Warning!",IF('Demand Locations'!BC143=0,"",COUNTIFS('Workers Settings'!$M:$M,$B143,'Workers Settings'!$N:$N,1,'Workers Settings'!$H:$H,BA$3)/'Demand Locations'!BC143)))</f>
        <v/>
      </c>
      <c r="BB143" s="24" t="str">
        <f>IF(OR($B143="",BB$3="",'Demand Locations'!BD143=""),"",IF('Demand Locations'!BD143&lt;COUNTIFS('Workers Settings'!$M:$M,$B143,'Workers Settings'!$N:$N,1,'Workers Settings'!$H:$H,BB$3),"Warning!",IF('Demand Locations'!BD143=0,"",COUNTIFS('Workers Settings'!$M:$M,$B143,'Workers Settings'!$N:$N,1,'Workers Settings'!$H:$H,BB$3)/'Demand Locations'!BD143)))</f>
        <v/>
      </c>
      <c r="BC143" s="24" t="str">
        <f>IF(OR($B143="",BC$3="",'Demand Locations'!BE143=""),"",IF('Demand Locations'!BE143&lt;COUNTIFS('Workers Settings'!$M:$M,$B143,'Workers Settings'!$N:$N,1,'Workers Settings'!$H:$H,BC$3),"Warning!",IF('Demand Locations'!BE143=0,"",COUNTIFS('Workers Settings'!$M:$M,$B143,'Workers Settings'!$N:$N,1,'Workers Settings'!$H:$H,BC$3)/'Demand Locations'!BE143)))</f>
        <v/>
      </c>
      <c r="BD143" s="24" t="str">
        <f>IF(OR($B143="",BD$3="",'Demand Locations'!BF143=""),"",IF('Demand Locations'!BF143&lt;COUNTIFS('Workers Settings'!$M:$M,$B143,'Workers Settings'!$N:$N,1,'Workers Settings'!$H:$H,BD$3),"Warning!",IF('Demand Locations'!BF143=0,"",COUNTIFS('Workers Settings'!$M:$M,$B143,'Workers Settings'!$N:$N,1,'Workers Settings'!$H:$H,BD$3)/'Demand Locations'!BF143)))</f>
        <v/>
      </c>
      <c r="BE143" s="24" t="str">
        <f>IF(OR($B143="",BE$3="",'Demand Locations'!BG143=""),"",IF('Demand Locations'!BG143&lt;COUNTIFS('Workers Settings'!$M:$M,$B143,'Workers Settings'!$N:$N,1,'Workers Settings'!$H:$H,BE$3),"Warning!",IF('Demand Locations'!BG143=0,"",COUNTIFS('Workers Settings'!$M:$M,$B143,'Workers Settings'!$N:$N,1,'Workers Settings'!$H:$H,BE$3)/'Demand Locations'!BG143)))</f>
        <v/>
      </c>
      <c r="BF143" s="24" t="str">
        <f>IF(OR($B143="",BF$3="",'Demand Locations'!BH143=""),"",IF('Demand Locations'!BH143&lt;COUNTIFS('Workers Settings'!$M:$M,$B143,'Workers Settings'!$N:$N,1,'Workers Settings'!$H:$H,BF$3),"Warning!",IF('Demand Locations'!BH143=0,"",COUNTIFS('Workers Settings'!$M:$M,$B143,'Workers Settings'!$N:$N,1,'Workers Settings'!$H:$H,BF$3)/'Demand Locations'!BH143)))</f>
        <v/>
      </c>
      <c r="BG143" s="24" t="str">
        <f>IF(OR($B143="",BG$3="",'Demand Locations'!BI143=""),"",IF('Demand Locations'!BI143&lt;COUNTIFS('Workers Settings'!$M:$M,$B143,'Workers Settings'!$N:$N,1,'Workers Settings'!$H:$H,BG$3),"Warning!",IF('Demand Locations'!BI143=0,"",COUNTIFS('Workers Settings'!$M:$M,$B143,'Workers Settings'!$N:$N,1,'Workers Settings'!$H:$H,BG$3)/'Demand Locations'!BI143)))</f>
        <v/>
      </c>
      <c r="BH143" s="24" t="str">
        <f>IF(OR($B143="",BH$3="",'Demand Locations'!BJ143=""),"",IF('Demand Locations'!BJ143&lt;COUNTIFS('Workers Settings'!$M:$M,$B143,'Workers Settings'!$N:$N,1,'Workers Settings'!$H:$H,BH$3),"Warning!",IF('Demand Locations'!BJ143=0,"",COUNTIFS('Workers Settings'!$M:$M,$B143,'Workers Settings'!$N:$N,1,'Workers Settings'!$H:$H,BH$3)/'Demand Locations'!BJ143)))</f>
        <v/>
      </c>
      <c r="BI143" s="24" t="str">
        <f>IF(OR($B143="",BI$3="",'Demand Locations'!BK143=""),"",IF('Demand Locations'!BK143&lt;COUNTIFS('Workers Settings'!$M:$M,$B143,'Workers Settings'!$N:$N,1,'Workers Settings'!$H:$H,BI$3),"Warning!",IF('Demand Locations'!BK143=0,"",COUNTIFS('Workers Settings'!$M:$M,$B143,'Workers Settings'!$N:$N,1,'Workers Settings'!$H:$H,BI$3)/'Demand Locations'!BK143)))</f>
        <v/>
      </c>
      <c r="BJ143" s="24" t="str">
        <f>IF(OR($B143="",BJ$3="",'Demand Locations'!BL143=""),"",IF('Demand Locations'!BL143&lt;COUNTIFS('Workers Settings'!$M:$M,$B143,'Workers Settings'!$N:$N,1,'Workers Settings'!$H:$H,BJ$3),"Warning!",IF('Demand Locations'!BL143=0,"",COUNTIFS('Workers Settings'!$M:$M,$B143,'Workers Settings'!$N:$N,1,'Workers Settings'!$H:$H,BJ$3)/'Demand Locations'!BL143)))</f>
        <v/>
      </c>
      <c r="BK143" s="24" t="str">
        <f>IF(OR($B143="",BK$3="",'Demand Locations'!BM143=""),"",IF('Demand Locations'!BM143&lt;COUNTIFS('Workers Settings'!$M:$M,$B143,'Workers Settings'!$N:$N,1,'Workers Settings'!$H:$H,BK$3),"Warning!",IF('Demand Locations'!BM143=0,"",COUNTIFS('Workers Settings'!$M:$M,$B143,'Workers Settings'!$N:$N,1,'Workers Settings'!$H:$H,BK$3)/'Demand Locations'!BM143)))</f>
        <v/>
      </c>
      <c r="BL143" s="24" t="str">
        <f>IF(OR($B143="",BL$3="",'Demand Locations'!BN143=""),"",IF('Demand Locations'!BN143&lt;COUNTIFS('Workers Settings'!$M:$M,$B143,'Workers Settings'!$N:$N,1,'Workers Settings'!$H:$H,BL$3),"Warning!",IF('Demand Locations'!BN143=0,"",COUNTIFS('Workers Settings'!$M:$M,$B143,'Workers Settings'!$N:$N,1,'Workers Settings'!$H:$H,BL$3)/'Demand Locations'!BN143)))</f>
        <v/>
      </c>
      <c r="BM143" s="24" t="str">
        <f>IF(OR($B143="",BM$3="",'Demand Locations'!BO143=""),"",IF('Demand Locations'!BO143&lt;COUNTIFS('Workers Settings'!$M:$M,$B143,'Workers Settings'!$N:$N,1,'Workers Settings'!$H:$H,BM$3),"Warning!",IF('Demand Locations'!BO143=0,"",COUNTIFS('Workers Settings'!$M:$M,$B143,'Workers Settings'!$N:$N,1,'Workers Settings'!$H:$H,BM$3)/'Demand Locations'!BO143)))</f>
        <v/>
      </c>
      <c r="BN143" s="24" t="str">
        <f>IF(OR($B143="",BN$3="",'Demand Locations'!BP143=""),"",IF('Demand Locations'!BP143&lt;COUNTIFS('Workers Settings'!$M:$M,$B143,'Workers Settings'!$N:$N,1,'Workers Settings'!$H:$H,BN$3),"Warning!",IF('Demand Locations'!BP143=0,"",COUNTIFS('Workers Settings'!$M:$M,$B143,'Workers Settings'!$N:$N,1,'Workers Settings'!$H:$H,BN$3)/'Demand Locations'!BP143)))</f>
        <v/>
      </c>
      <c r="BO143" s="24" t="str">
        <f>IF(OR($B143="",BO$3="",'Demand Locations'!BQ143=""),"",IF('Demand Locations'!BQ143&lt;COUNTIFS('Workers Settings'!$M:$M,$B143,'Workers Settings'!$N:$N,1,'Workers Settings'!$H:$H,BO$3),"Warning!",IF('Demand Locations'!BQ143=0,"",COUNTIFS('Workers Settings'!$M:$M,$B143,'Workers Settings'!$N:$N,1,'Workers Settings'!$H:$H,BO$3)/'Demand Locations'!BQ143)))</f>
        <v/>
      </c>
      <c r="BP143" s="24" t="str">
        <f>IF(OR($B143="",BP$3="",'Demand Locations'!BR143=""),"",IF('Demand Locations'!BR143&lt;COUNTIFS('Workers Settings'!$M:$M,$B143,'Workers Settings'!$N:$N,1,'Workers Settings'!$H:$H,BP$3),"Warning!",IF('Demand Locations'!BR143=0,"",COUNTIFS('Workers Settings'!$M:$M,$B143,'Workers Settings'!$N:$N,1,'Workers Settings'!$H:$H,BP$3)/'Demand Locations'!BR143)))</f>
        <v/>
      </c>
      <c r="BQ143" s="24" t="str">
        <f>IF(OR($B143="",BQ$3="",'Demand Locations'!BS143=""),"",IF('Demand Locations'!BS143&lt;COUNTIFS('Workers Settings'!$M:$M,$B143,'Workers Settings'!$N:$N,1,'Workers Settings'!$H:$H,BQ$3),"Warning!",IF('Demand Locations'!BS143=0,"",COUNTIFS('Workers Settings'!$M:$M,$B143,'Workers Settings'!$N:$N,1,'Workers Settings'!$H:$H,BQ$3)/'Demand Locations'!BS143)))</f>
        <v/>
      </c>
      <c r="BR143" s="24" t="str">
        <f>IF(OR($B143="",BR$3="",'Demand Locations'!BT143=""),"",IF('Demand Locations'!BT143&lt;COUNTIFS('Workers Settings'!$M:$M,$B143,'Workers Settings'!$N:$N,1,'Workers Settings'!$H:$H,BR$3),"Warning!",IF('Demand Locations'!BT143=0,"",COUNTIFS('Workers Settings'!$M:$M,$B143,'Workers Settings'!$N:$N,1,'Workers Settings'!$H:$H,BR$3)/'Demand Locations'!BT143)))</f>
        <v/>
      </c>
      <c r="BS143" s="24" t="str">
        <f>IF(OR($B143="",BS$3="",'Demand Locations'!BU143=""),"",IF('Demand Locations'!BU143&lt;COUNTIFS('Workers Settings'!$M:$M,$B143,'Workers Settings'!$N:$N,1,'Workers Settings'!$H:$H,BS$3),"Warning!",IF('Demand Locations'!BU143=0,"",COUNTIFS('Workers Settings'!$M:$M,$B143,'Workers Settings'!$N:$N,1,'Workers Settings'!$H:$H,BS$3)/'Demand Locations'!BU143)))</f>
        <v/>
      </c>
      <c r="BT143" s="24" t="str">
        <f>IF(OR($B143="",BT$3="",'Demand Locations'!BV143=""),"",IF('Demand Locations'!BV143&lt;COUNTIFS('Workers Settings'!$M:$M,$B143,'Workers Settings'!$N:$N,1,'Workers Settings'!$H:$H,BT$3),"Warning!",IF('Demand Locations'!BV143=0,"",COUNTIFS('Workers Settings'!$M:$M,$B143,'Workers Settings'!$N:$N,1,'Workers Settings'!$H:$H,BT$3)/'Demand Locations'!BV143)))</f>
        <v/>
      </c>
      <c r="BU143" s="24" t="str">
        <f>IF(OR($B143="",BU$3="",'Demand Locations'!BW143=""),"",IF('Demand Locations'!BW143&lt;COUNTIFS('Workers Settings'!$M:$M,$B143,'Workers Settings'!$N:$N,1,'Workers Settings'!$H:$H,BU$3),"Warning!",IF('Demand Locations'!BW143=0,"",COUNTIFS('Workers Settings'!$M:$M,$B143,'Workers Settings'!$N:$N,1,'Workers Settings'!$H:$H,BU$3)/'Demand Locations'!BW143)))</f>
        <v/>
      </c>
      <c r="BV143" s="24" t="str">
        <f>IF(OR($B143="",BV$3="",'Demand Locations'!BX143=""),"",IF('Demand Locations'!BX143&lt;COUNTIFS('Workers Settings'!$M:$M,$B143,'Workers Settings'!$N:$N,1,'Workers Settings'!$H:$H,BV$3),"Warning!",IF('Demand Locations'!BX143=0,"",COUNTIFS('Workers Settings'!$M:$M,$B143,'Workers Settings'!$N:$N,1,'Workers Settings'!$H:$H,BV$3)/'Demand Locations'!BX143)))</f>
        <v/>
      </c>
      <c r="BW143" s="24" t="str">
        <f>IF(OR($B143="",BW$3="",'Demand Locations'!BY143=""),"",IF('Demand Locations'!BY143&lt;COUNTIFS('Workers Settings'!$M:$M,$B143,'Workers Settings'!$N:$N,1,'Workers Settings'!$H:$H,BW$3),"Warning!",IF('Demand Locations'!BY143=0,"",COUNTIFS('Workers Settings'!$M:$M,$B143,'Workers Settings'!$N:$N,1,'Workers Settings'!$H:$H,BW$3)/'Demand Locations'!BY143)))</f>
        <v/>
      </c>
      <c r="BX143" s="24" t="str">
        <f>IF(OR($B143="",BX$3="",'Demand Locations'!BZ143=""),"",IF('Demand Locations'!BZ143&lt;COUNTIFS('Workers Settings'!$M:$M,$B143,'Workers Settings'!$N:$N,1,'Workers Settings'!$H:$H,BX$3),"Warning!",IF('Demand Locations'!BZ143=0,"",COUNTIFS('Workers Settings'!$M:$M,$B143,'Workers Settings'!$N:$N,1,'Workers Settings'!$H:$H,BX$3)/'Demand Locations'!BZ143)))</f>
        <v/>
      </c>
      <c r="BY143" s="24" t="str">
        <f>IF(OR($B143="",BY$3="",'Demand Locations'!CA143=""),"",IF('Demand Locations'!CA143&lt;COUNTIFS('Workers Settings'!$M:$M,$B143,'Workers Settings'!$N:$N,1,'Workers Settings'!$H:$H,BY$3),"Warning!",IF('Demand Locations'!CA143=0,"",COUNTIFS('Workers Settings'!$M:$M,$B143,'Workers Settings'!$N:$N,1,'Workers Settings'!$H:$H,BY$3)/'Demand Locations'!CA143)))</f>
        <v/>
      </c>
      <c r="BZ143" s="24" t="str">
        <f>IF(OR($B143="",BZ$3="",'Demand Locations'!CB143=""),"",IF('Demand Locations'!CB143&lt;COUNTIFS('Workers Settings'!$M:$M,$B143,'Workers Settings'!$N:$N,1,'Workers Settings'!$H:$H,BZ$3),"Warning!",IF('Demand Locations'!CB143=0,"",COUNTIFS('Workers Settings'!$M:$M,$B143,'Workers Settings'!$N:$N,1,'Workers Settings'!$H:$H,BZ$3)/'Demand Locations'!CB143)))</f>
        <v/>
      </c>
      <c r="CA143" s="24" t="str">
        <f>IF(OR($B143="",CA$3="",'Demand Locations'!CC143=""),"",IF('Demand Locations'!CC143&lt;COUNTIFS('Workers Settings'!$M:$M,$B143,'Workers Settings'!$N:$N,1,'Workers Settings'!$H:$H,CA$3),"Warning!",IF('Demand Locations'!CC143=0,"",COUNTIFS('Workers Settings'!$M:$M,$B143,'Workers Settings'!$N:$N,1,'Workers Settings'!$H:$H,CA$3)/'Demand Locations'!CC143)))</f>
        <v/>
      </c>
      <c r="CB143" s="24" t="str">
        <f>IF(OR($B143="",CB$3="",'Demand Locations'!CD143=""),"",IF('Demand Locations'!CD143&lt;COUNTIFS('Workers Settings'!$M:$M,$B143,'Workers Settings'!$N:$N,1,'Workers Settings'!$H:$H,CB$3),"Warning!",IF('Demand Locations'!CD143=0,"",COUNTIFS('Workers Settings'!$M:$M,$B143,'Workers Settings'!$N:$N,1,'Workers Settings'!$H:$H,CB$3)/'Demand Locations'!CD143)))</f>
        <v/>
      </c>
      <c r="CC143" s="24" t="str">
        <f>IF(OR($B143="",CC$3="",'Demand Locations'!CE143=""),"",IF('Demand Locations'!CE143&lt;COUNTIFS('Workers Settings'!$M:$M,$B143,'Workers Settings'!$N:$N,1,'Workers Settings'!$H:$H,CC$3),"Warning!",IF('Demand Locations'!CE143=0,"",COUNTIFS('Workers Settings'!$M:$M,$B143,'Workers Settings'!$N:$N,1,'Workers Settings'!$H:$H,CC$3)/'Demand Locations'!CE143)))</f>
        <v/>
      </c>
      <c r="CD143" s="24" t="str">
        <f>IF(OR($B143="",CD$3="",'Demand Locations'!CF143=""),"",IF('Demand Locations'!CF143&lt;COUNTIFS('Workers Settings'!$M:$M,$B143,'Workers Settings'!$N:$N,1,'Workers Settings'!$H:$H,CD$3),"Warning!",IF('Demand Locations'!CF143=0,"",COUNTIFS('Workers Settings'!$M:$M,$B143,'Workers Settings'!$N:$N,1,'Workers Settings'!$H:$H,CD$3)/'Demand Locations'!CF143)))</f>
        <v/>
      </c>
      <c r="CE143" s="24" t="str">
        <f>IF(OR($B143="",CE$3="",'Demand Locations'!CG143=""),"",IF('Demand Locations'!CG143&lt;COUNTIFS('Workers Settings'!$M:$M,$B143,'Workers Settings'!$N:$N,1,'Workers Settings'!$H:$H,CE$3),"Warning!",IF('Demand Locations'!CG143=0,"",COUNTIFS('Workers Settings'!$M:$M,$B143,'Workers Settings'!$N:$N,1,'Workers Settings'!$H:$H,CE$3)/'Demand Locations'!CG143)))</f>
        <v/>
      </c>
      <c r="CF143" s="24" t="str">
        <f>IF(OR($B143="",CF$3="",'Demand Locations'!CH143=""),"",IF('Demand Locations'!CH143&lt;COUNTIFS('Workers Settings'!$M:$M,$B143,'Workers Settings'!$N:$N,1,'Workers Settings'!$H:$H,CF$3),"Warning!",IF('Demand Locations'!CH143=0,"",COUNTIFS('Workers Settings'!$M:$M,$B143,'Workers Settings'!$N:$N,1,'Workers Settings'!$H:$H,CF$3)/'Demand Locations'!CH143)))</f>
        <v/>
      </c>
      <c r="CG143" s="24" t="str">
        <f>IF(OR($B143="",CG$3="",'Demand Locations'!CI143=""),"",IF('Demand Locations'!CI143&lt;COUNTIFS('Workers Settings'!$M:$M,$B143,'Workers Settings'!$N:$N,1,'Workers Settings'!$H:$H,CG$3),"Warning!",IF('Demand Locations'!CI143=0,"",COUNTIFS('Workers Settings'!$M:$M,$B143,'Workers Settings'!$N:$N,1,'Workers Settings'!$H:$H,CG$3)/'Demand Locations'!CI143)))</f>
        <v/>
      </c>
      <c r="CH143" s="24" t="str">
        <f>IF(OR($B143="",CH$3="",'Demand Locations'!CJ143=""),"",IF('Demand Locations'!CJ143&lt;COUNTIFS('Workers Settings'!$M:$M,$B143,'Workers Settings'!$N:$N,1,'Workers Settings'!$H:$H,CH$3),"Warning!",IF('Demand Locations'!CJ143=0,"",COUNTIFS('Workers Settings'!$M:$M,$B143,'Workers Settings'!$N:$N,1,'Workers Settings'!$H:$H,CH$3)/'Demand Locations'!CJ143)))</f>
        <v/>
      </c>
      <c r="CI143" s="24" t="str">
        <f>IF(OR($B143="",CI$3="",'Demand Locations'!CK143=""),"",IF('Demand Locations'!CK143&lt;COUNTIFS('Workers Settings'!$M:$M,$B143,'Workers Settings'!$N:$N,1,'Workers Settings'!$H:$H,CI$3),"Warning!",IF('Demand Locations'!CK143=0,"",COUNTIFS('Workers Settings'!$M:$M,$B143,'Workers Settings'!$N:$N,1,'Workers Settings'!$H:$H,CI$3)/'Demand Locations'!CK143)))</f>
        <v/>
      </c>
      <c r="CJ143" s="24" t="str">
        <f>IF(OR($B143="",CJ$3="",'Demand Locations'!CL143=""),"",IF('Demand Locations'!CL143&lt;COUNTIFS('Workers Settings'!$M:$M,$B143,'Workers Settings'!$N:$N,1,'Workers Settings'!$H:$H,CJ$3),"Warning!",IF('Demand Locations'!CL143=0,"",COUNTIFS('Workers Settings'!$M:$M,$B143,'Workers Settings'!$N:$N,1,'Workers Settings'!$H:$H,CJ$3)/'Demand Locations'!CL143)))</f>
        <v/>
      </c>
      <c r="CK143" s="24" t="str">
        <f>IF(OR($B143="",CK$3="",'Demand Locations'!CM143=""),"",IF('Demand Locations'!CM143&lt;COUNTIFS('Workers Settings'!$M:$M,$B143,'Workers Settings'!$N:$N,1,'Workers Settings'!$H:$H,CK$3),"Warning!",IF('Demand Locations'!CM143=0,"",COUNTIFS('Workers Settings'!$M:$M,$B143,'Workers Settings'!$N:$N,1,'Workers Settings'!$H:$H,CK$3)/'Demand Locations'!CM143)))</f>
        <v/>
      </c>
      <c r="CL143" s="24" t="str">
        <f>IF(OR($B143="",CL$3="",'Demand Locations'!CN143=""),"",IF('Demand Locations'!CN143&lt;COUNTIFS('Workers Settings'!$M:$M,$B143,'Workers Settings'!$N:$N,1,'Workers Settings'!$H:$H,CL$3),"Warning!",IF('Demand Locations'!CN143=0,"",COUNTIFS('Workers Settings'!$M:$M,$B143,'Workers Settings'!$N:$N,1,'Workers Settings'!$H:$H,CL$3)/'Demand Locations'!CN143)))</f>
        <v/>
      </c>
      <c r="CM143" s="24" t="str">
        <f>IF(OR($B143="",CM$3="",'Demand Locations'!CO143=""),"",IF('Demand Locations'!CO143&lt;COUNTIFS('Workers Settings'!$M:$M,$B143,'Workers Settings'!$N:$N,1,'Workers Settings'!$H:$H,CM$3),"Warning!",IF('Demand Locations'!CO143=0,"",COUNTIFS('Workers Settings'!$M:$M,$B143,'Workers Settings'!$N:$N,1,'Workers Settings'!$H:$H,CM$3)/'Demand Locations'!CO143)))</f>
        <v/>
      </c>
      <c r="CN143" s="24" t="str">
        <f>IF(OR($B143="",CN$3="",'Demand Locations'!CP143=""),"",IF('Demand Locations'!CP143&lt;COUNTIFS('Workers Settings'!$M:$M,$B143,'Workers Settings'!$N:$N,1,'Workers Settings'!$H:$H,CN$3),"Warning!",IF('Demand Locations'!CP143=0,"",COUNTIFS('Workers Settings'!$M:$M,$B143,'Workers Settings'!$N:$N,1,'Workers Settings'!$H:$H,CN$3)/'Demand Locations'!CP143)))</f>
        <v/>
      </c>
      <c r="CO143" s="24" t="str">
        <f>IF(OR($B143="",CO$3="",'Demand Locations'!CQ143=""),"",IF('Demand Locations'!CQ143&lt;COUNTIFS('Workers Settings'!$M:$M,$B143,'Workers Settings'!$N:$N,1,'Workers Settings'!$H:$H,CO$3),"Warning!",IF('Demand Locations'!CQ143=0,"",COUNTIFS('Workers Settings'!$M:$M,$B143,'Workers Settings'!$N:$N,1,'Workers Settings'!$H:$H,CO$3)/'Demand Locations'!CQ143)))</f>
        <v/>
      </c>
      <c r="CP143" s="24" t="str">
        <f>IF(OR($B143="",CP$3="",'Demand Locations'!CR143=""),"",IF('Demand Locations'!CR143&lt;COUNTIFS('Workers Settings'!$M:$M,$B143,'Workers Settings'!$N:$N,1,'Workers Settings'!$H:$H,CP$3),"Warning!",IF('Demand Locations'!CR143=0,"",COUNTIFS('Workers Settings'!$M:$M,$B143,'Workers Settings'!$N:$N,1,'Workers Settings'!$H:$H,CP$3)/'Demand Locations'!CR143)))</f>
        <v/>
      </c>
      <c r="CQ143" s="24" t="str">
        <f>IF(OR($B143="",CQ$3="",'Demand Locations'!CS143=""),"",IF('Demand Locations'!CS143&lt;COUNTIFS('Workers Settings'!$M:$M,$B143,'Workers Settings'!$N:$N,1,'Workers Settings'!$H:$H,CQ$3),"Warning!",IF('Demand Locations'!CS143=0,"",COUNTIFS('Workers Settings'!$M:$M,$B143,'Workers Settings'!$N:$N,1,'Workers Settings'!$H:$H,CQ$3)/'Demand Locations'!CS143)))</f>
        <v/>
      </c>
      <c r="CR143" s="24" t="str">
        <f>IF(OR($B143="",CR$3="",'Demand Locations'!CT143=""),"",IF('Demand Locations'!CT143&lt;COUNTIFS('Workers Settings'!$M:$M,$B143,'Workers Settings'!$N:$N,1,'Workers Settings'!$H:$H,CR$3),"Warning!",IF('Demand Locations'!CT143=0,"",COUNTIFS('Workers Settings'!$M:$M,$B143,'Workers Settings'!$N:$N,1,'Workers Settings'!$H:$H,CR$3)/'Demand Locations'!CT143)))</f>
        <v/>
      </c>
      <c r="CS143" s="24" t="str">
        <f>IF(OR($B143="",CS$3="",'Demand Locations'!CU143=""),"",IF('Demand Locations'!CU143&lt;COUNTIFS('Workers Settings'!$M:$M,$B143,'Workers Settings'!$N:$N,1,'Workers Settings'!$H:$H,CS$3),"Warning!",IF('Demand Locations'!CU143=0,"",COUNTIFS('Workers Settings'!$M:$M,$B143,'Workers Settings'!$N:$N,1,'Workers Settings'!$H:$H,CS$3)/'Demand Locations'!CU143)))</f>
        <v/>
      </c>
      <c r="CT143" s="24" t="str">
        <f>IF(OR($B143="",CT$3="",'Demand Locations'!CV143=""),"",IF('Demand Locations'!CV143&lt;COUNTIFS('Workers Settings'!$M:$M,$B143,'Workers Settings'!$N:$N,1,'Workers Settings'!$H:$H,CT$3),"Warning!",IF('Demand Locations'!CV143=0,"",COUNTIFS('Workers Settings'!$M:$M,$B143,'Workers Settings'!$N:$N,1,'Workers Settings'!$H:$H,CT$3)/'Demand Locations'!CV143)))</f>
        <v/>
      </c>
      <c r="CU143" s="24" t="str">
        <f>IF(OR($B143="",CU$3="",'Demand Locations'!CW143=""),"",IF('Demand Locations'!CW143&lt;COUNTIFS('Workers Settings'!$M:$M,$B143,'Workers Settings'!$N:$N,1,'Workers Settings'!$H:$H,CU$3),"Warning!",IF('Demand Locations'!CW143=0,"",COUNTIFS('Workers Settings'!$M:$M,$B143,'Workers Settings'!$N:$N,1,'Workers Settings'!$H:$H,CU$3)/'Demand Locations'!CW143)))</f>
        <v/>
      </c>
      <c r="CV143" s="24" t="str">
        <f>IF(OR($B143="",CV$3="",'Demand Locations'!CX143=""),"",IF('Demand Locations'!CX143&lt;COUNTIFS('Workers Settings'!$M:$M,$B143,'Workers Settings'!$N:$N,1,'Workers Settings'!$H:$H,CV$3),"Warning!",IF('Demand Locations'!CX143=0,"",COUNTIFS('Workers Settings'!$M:$M,$B143,'Workers Settings'!$N:$N,1,'Workers Settings'!$H:$H,CV$3)/'Demand Locations'!CX143)))</f>
        <v/>
      </c>
      <c r="CW143" s="24" t="str">
        <f>IF(OR($B143="",CW$3="",'Demand Locations'!CY143=""),"",IF('Demand Locations'!CY143&lt;COUNTIFS('Workers Settings'!$M:$M,$B143,'Workers Settings'!$N:$N,1,'Workers Settings'!$H:$H,CW$3),"Warning!",IF('Demand Locations'!CY143=0,"",COUNTIFS('Workers Settings'!$M:$M,$B143,'Workers Settings'!$N:$N,1,'Workers Settings'!$H:$H,CW$3)/'Demand Locations'!CY143)))</f>
        <v/>
      </c>
      <c r="CX143" s="24" t="str">
        <f>IF(OR($B143="",CX$3="",'Demand Locations'!CZ143=""),"",IF('Demand Locations'!CZ143&lt;COUNTIFS('Workers Settings'!$M:$M,$B143,'Workers Settings'!$N:$N,1,'Workers Settings'!$H:$H,CX$3),"Warning!",IF('Demand Locations'!CZ143=0,"",COUNTIFS('Workers Settings'!$M:$M,$B143,'Workers Settings'!$N:$N,1,'Workers Settings'!$H:$H,CX$3)/'Demand Locations'!CZ143)))</f>
        <v/>
      </c>
      <c r="CY143" s="24" t="str">
        <f>IF(OR($B143="",CY$3="",'Demand Locations'!DA143=""),"",IF('Demand Locations'!DA143&lt;COUNTIFS('Workers Settings'!$M:$M,$B143,'Workers Settings'!$N:$N,1,'Workers Settings'!$H:$H,CY$3),"Warning!",IF('Demand Locations'!DA143=0,"",COUNTIFS('Workers Settings'!$M:$M,$B143,'Workers Settings'!$N:$N,1,'Workers Settings'!$H:$H,CY$3)/'Demand Locations'!DA143)))</f>
        <v/>
      </c>
      <c r="CZ143" s="24" t="str">
        <f>IF(OR($B143="",CZ$3="",'Demand Locations'!DB143=""),"",IF('Demand Locations'!DB143&lt;COUNTIFS('Workers Settings'!$M:$M,$B143,'Workers Settings'!$N:$N,1,'Workers Settings'!$H:$H,CZ$3),"Warning!",IF('Demand Locations'!DB143=0,"",COUNTIFS('Workers Settings'!$M:$M,$B143,'Workers Settings'!$N:$N,1,'Workers Settings'!$H:$H,CZ$3)/'Demand Locations'!DB143)))</f>
        <v/>
      </c>
    </row>
    <row r="144" spans="1:104" x14ac:dyDescent="0.25">
      <c r="A144" s="7">
        <f t="shared" si="2"/>
        <v>140</v>
      </c>
      <c r="B144" s="7" t="str">
        <f>IF('Demand Locations'!B144&lt;&gt;"",'Demand Locations'!B144,"")</f>
        <v/>
      </c>
      <c r="C144" s="29" t="str">
        <f>IF(B144="","",SUMIFS('Workers Assignments'!Z:Z,'Workers Settings'!M:M,B144,'Workers Settings'!N:N,1))</f>
        <v/>
      </c>
      <c r="D144" s="24" t="str">
        <f>IF(OR(B144="",'Demand Locations'!E144=""),"",IF('Demand Locations'!E144&lt;C144,"Warning!",IF('Demand Locations'!E144=0,"",C144/'Demand Locations'!E144)))</f>
        <v/>
      </c>
      <c r="E144" s="44" t="str">
        <f>IF(OR($B144="",E$3="",'Demand Locations'!G144=""),"",IF('Demand Locations'!G144&lt;COUNTIFS('Workers Settings'!$M:$M,$B144,'Workers Settings'!$N:$N,1,'Workers Settings'!$H:$H,E$3),"Warning!",IF('Demand Locations'!G144=0,"",COUNTIFS('Workers Settings'!$M:$M,$B144,'Workers Settings'!$N:$N,1,'Workers Settings'!$H:$H,E$3)/'Demand Locations'!G144)))</f>
        <v/>
      </c>
      <c r="F144" s="24" t="str">
        <f>IF(OR($B144="",F$3="",'Demand Locations'!H144=""),"",IF('Demand Locations'!H144&lt;COUNTIFS('Workers Settings'!$M:$M,$B144,'Workers Settings'!$N:$N,1,'Workers Settings'!$H:$H,F$3),"Warning!",IF('Demand Locations'!H144=0,"",COUNTIFS('Workers Settings'!$M:$M,$B144,'Workers Settings'!$N:$N,1,'Workers Settings'!$H:$H,F$3)/'Demand Locations'!H144)))</f>
        <v/>
      </c>
      <c r="G144" s="24" t="str">
        <f>IF(OR($B144="",G$3="",'Demand Locations'!I144=""),"",IF('Demand Locations'!I144&lt;COUNTIFS('Workers Settings'!$M:$M,$B144,'Workers Settings'!$N:$N,1,'Workers Settings'!$H:$H,G$3),"Warning!",IF('Demand Locations'!I144=0,"",COUNTIFS('Workers Settings'!$M:$M,$B144,'Workers Settings'!$N:$N,1,'Workers Settings'!$H:$H,G$3)/'Demand Locations'!I144)))</f>
        <v/>
      </c>
      <c r="H144" s="24" t="str">
        <f>IF(OR($B144="",H$3="",'Demand Locations'!J144=""),"",IF('Demand Locations'!J144&lt;COUNTIFS('Workers Settings'!$M:$M,$B144,'Workers Settings'!$N:$N,1,'Workers Settings'!$H:$H,H$3),"Warning!",IF('Demand Locations'!J144=0,"",COUNTIFS('Workers Settings'!$M:$M,$B144,'Workers Settings'!$N:$N,1,'Workers Settings'!$H:$H,H$3)/'Demand Locations'!J144)))</f>
        <v/>
      </c>
      <c r="I144" s="24" t="str">
        <f>IF(OR($B144="",I$3="",'Demand Locations'!K144=""),"",IF('Demand Locations'!K144&lt;COUNTIFS('Workers Settings'!$M:$M,$B144,'Workers Settings'!$N:$N,1,'Workers Settings'!$H:$H,I$3),"Warning!",IF('Demand Locations'!K144=0,"",COUNTIFS('Workers Settings'!$M:$M,$B144,'Workers Settings'!$N:$N,1,'Workers Settings'!$H:$H,I$3)/'Demand Locations'!K144)))</f>
        <v/>
      </c>
      <c r="J144" s="24" t="str">
        <f>IF(OR($B144="",J$3="",'Demand Locations'!L144=""),"",IF('Demand Locations'!L144&lt;COUNTIFS('Workers Settings'!$M:$M,$B144,'Workers Settings'!$N:$N,1,'Workers Settings'!$H:$H,J$3),"Warning!",IF('Demand Locations'!L144=0,"",COUNTIFS('Workers Settings'!$M:$M,$B144,'Workers Settings'!$N:$N,1,'Workers Settings'!$H:$H,J$3)/'Demand Locations'!L144)))</f>
        <v/>
      </c>
      <c r="K144" s="24" t="str">
        <f>IF(OR($B144="",K$3="",'Demand Locations'!M144=""),"",IF('Demand Locations'!M144&lt;COUNTIFS('Workers Settings'!$M:$M,$B144,'Workers Settings'!$N:$N,1,'Workers Settings'!$H:$H,K$3),"Warning!",IF('Demand Locations'!M144=0,"",COUNTIFS('Workers Settings'!$M:$M,$B144,'Workers Settings'!$N:$N,1,'Workers Settings'!$H:$H,K$3)/'Demand Locations'!M144)))</f>
        <v/>
      </c>
      <c r="L144" s="24" t="str">
        <f>IF(OR($B144="",L$3="",'Demand Locations'!N144=""),"",IF('Demand Locations'!N144&lt;COUNTIFS('Workers Settings'!$M:$M,$B144,'Workers Settings'!$N:$N,1,'Workers Settings'!$H:$H,L$3),"Warning!",IF('Demand Locations'!N144=0,"",COUNTIFS('Workers Settings'!$M:$M,$B144,'Workers Settings'!$N:$N,1,'Workers Settings'!$H:$H,L$3)/'Demand Locations'!N144)))</f>
        <v/>
      </c>
      <c r="M144" s="24" t="str">
        <f>IF(OR($B144="",M$3="",'Demand Locations'!O144=""),"",IF('Demand Locations'!O144&lt;COUNTIFS('Workers Settings'!$M:$M,$B144,'Workers Settings'!$N:$N,1,'Workers Settings'!$H:$H,M$3),"Warning!",IF('Demand Locations'!O144=0,"",COUNTIFS('Workers Settings'!$M:$M,$B144,'Workers Settings'!$N:$N,1,'Workers Settings'!$H:$H,M$3)/'Demand Locations'!O144)))</f>
        <v/>
      </c>
      <c r="N144" s="24" t="str">
        <f>IF(OR($B144="",N$3="",'Demand Locations'!P144=""),"",IF('Demand Locations'!P144&lt;COUNTIFS('Workers Settings'!$M:$M,$B144,'Workers Settings'!$N:$N,1,'Workers Settings'!$H:$H,N$3),"Warning!",IF('Demand Locations'!P144=0,"",COUNTIFS('Workers Settings'!$M:$M,$B144,'Workers Settings'!$N:$N,1,'Workers Settings'!$H:$H,N$3)/'Demand Locations'!P144)))</f>
        <v/>
      </c>
      <c r="O144" s="24" t="str">
        <f>IF(OR($B144="",O$3="",'Demand Locations'!Q144=""),"",IF('Demand Locations'!Q144&lt;COUNTIFS('Workers Settings'!$M:$M,$B144,'Workers Settings'!$N:$N,1,'Workers Settings'!$H:$H,O$3),"Warning!",IF('Demand Locations'!Q144=0,"",COUNTIFS('Workers Settings'!$M:$M,$B144,'Workers Settings'!$N:$N,1,'Workers Settings'!$H:$H,O$3)/'Demand Locations'!Q144)))</f>
        <v/>
      </c>
      <c r="P144" s="24" t="str">
        <f>IF(OR($B144="",P$3="",'Demand Locations'!R144=""),"",IF('Demand Locations'!R144&lt;COUNTIFS('Workers Settings'!$M:$M,$B144,'Workers Settings'!$N:$N,1,'Workers Settings'!$H:$H,P$3),"Warning!",IF('Demand Locations'!R144=0,"",COUNTIFS('Workers Settings'!$M:$M,$B144,'Workers Settings'!$N:$N,1,'Workers Settings'!$H:$H,P$3)/'Demand Locations'!R144)))</f>
        <v/>
      </c>
      <c r="Q144" s="24" t="str">
        <f>IF(OR($B144="",Q$3="",'Demand Locations'!S144=""),"",IF('Demand Locations'!S144&lt;COUNTIFS('Workers Settings'!$M:$M,$B144,'Workers Settings'!$N:$N,1,'Workers Settings'!$H:$H,Q$3),"Warning!",IF('Demand Locations'!S144=0,"",COUNTIFS('Workers Settings'!$M:$M,$B144,'Workers Settings'!$N:$N,1,'Workers Settings'!$H:$H,Q$3)/'Demand Locations'!S144)))</f>
        <v/>
      </c>
      <c r="R144" s="24" t="str">
        <f>IF(OR($B144="",R$3="",'Demand Locations'!T144=""),"",IF('Demand Locations'!T144&lt;COUNTIFS('Workers Settings'!$M:$M,$B144,'Workers Settings'!$N:$N,1,'Workers Settings'!$H:$H,R$3),"Warning!",IF('Demand Locations'!T144=0,"",COUNTIFS('Workers Settings'!$M:$M,$B144,'Workers Settings'!$N:$N,1,'Workers Settings'!$H:$H,R$3)/'Demand Locations'!T144)))</f>
        <v/>
      </c>
      <c r="S144" s="24" t="str">
        <f>IF(OR($B144="",S$3="",'Demand Locations'!U144=""),"",IF('Demand Locations'!U144&lt;COUNTIFS('Workers Settings'!$M:$M,$B144,'Workers Settings'!$N:$N,1,'Workers Settings'!$H:$H,S$3),"Warning!",IF('Demand Locations'!U144=0,"",COUNTIFS('Workers Settings'!$M:$M,$B144,'Workers Settings'!$N:$N,1,'Workers Settings'!$H:$H,S$3)/'Demand Locations'!U144)))</f>
        <v/>
      </c>
      <c r="T144" s="24" t="str">
        <f>IF(OR($B144="",T$3="",'Demand Locations'!V144=""),"",IF('Demand Locations'!V144&lt;COUNTIFS('Workers Settings'!$M:$M,$B144,'Workers Settings'!$N:$N,1,'Workers Settings'!$H:$H,T$3),"Warning!",IF('Demand Locations'!V144=0,"",COUNTIFS('Workers Settings'!$M:$M,$B144,'Workers Settings'!$N:$N,1,'Workers Settings'!$H:$H,T$3)/'Demand Locations'!V144)))</f>
        <v/>
      </c>
      <c r="U144" s="24" t="str">
        <f>IF(OR($B144="",U$3="",'Demand Locations'!W144=""),"",IF('Demand Locations'!W144&lt;COUNTIFS('Workers Settings'!$M:$M,$B144,'Workers Settings'!$N:$N,1,'Workers Settings'!$H:$H,U$3),"Warning!",IF('Demand Locations'!W144=0,"",COUNTIFS('Workers Settings'!$M:$M,$B144,'Workers Settings'!$N:$N,1,'Workers Settings'!$H:$H,U$3)/'Demand Locations'!W144)))</f>
        <v/>
      </c>
      <c r="V144" s="24" t="str">
        <f>IF(OR($B144="",V$3="",'Demand Locations'!X144=""),"",IF('Demand Locations'!X144&lt;COUNTIFS('Workers Settings'!$M:$M,$B144,'Workers Settings'!$N:$N,1,'Workers Settings'!$H:$H,V$3),"Warning!",IF('Demand Locations'!X144=0,"",COUNTIFS('Workers Settings'!$M:$M,$B144,'Workers Settings'!$N:$N,1,'Workers Settings'!$H:$H,V$3)/'Demand Locations'!X144)))</f>
        <v/>
      </c>
      <c r="W144" s="24" t="str">
        <f>IF(OR($B144="",W$3="",'Demand Locations'!Y144=""),"",IF('Demand Locations'!Y144&lt;COUNTIFS('Workers Settings'!$M:$M,$B144,'Workers Settings'!$N:$N,1,'Workers Settings'!$H:$H,W$3),"Warning!",IF('Demand Locations'!Y144=0,"",COUNTIFS('Workers Settings'!$M:$M,$B144,'Workers Settings'!$N:$N,1,'Workers Settings'!$H:$H,W$3)/'Demand Locations'!Y144)))</f>
        <v/>
      </c>
      <c r="X144" s="24" t="str">
        <f>IF(OR($B144="",X$3="",'Demand Locations'!Z144=""),"",IF('Demand Locations'!Z144&lt;COUNTIFS('Workers Settings'!$M:$M,$B144,'Workers Settings'!$N:$N,1,'Workers Settings'!$H:$H,X$3),"Warning!",IF('Demand Locations'!Z144=0,"",COUNTIFS('Workers Settings'!$M:$M,$B144,'Workers Settings'!$N:$N,1,'Workers Settings'!$H:$H,X$3)/'Demand Locations'!Z144)))</f>
        <v/>
      </c>
      <c r="Y144" s="24" t="str">
        <f>IF(OR($B144="",Y$3="",'Demand Locations'!AA144=""),"",IF('Demand Locations'!AA144&lt;COUNTIFS('Workers Settings'!$M:$M,$B144,'Workers Settings'!$N:$N,1,'Workers Settings'!$H:$H,Y$3),"Warning!",IF('Demand Locations'!AA144=0,"",COUNTIFS('Workers Settings'!$M:$M,$B144,'Workers Settings'!$N:$N,1,'Workers Settings'!$H:$H,Y$3)/'Demand Locations'!AA144)))</f>
        <v/>
      </c>
      <c r="Z144" s="24" t="str">
        <f>IF(OR($B144="",Z$3="",'Demand Locations'!AB144=""),"",IF('Demand Locations'!AB144&lt;COUNTIFS('Workers Settings'!$M:$M,$B144,'Workers Settings'!$N:$N,1,'Workers Settings'!$H:$H,Z$3),"Warning!",IF('Demand Locations'!AB144=0,"",COUNTIFS('Workers Settings'!$M:$M,$B144,'Workers Settings'!$N:$N,1,'Workers Settings'!$H:$H,Z$3)/'Demand Locations'!AB144)))</f>
        <v/>
      </c>
      <c r="AA144" s="24" t="str">
        <f>IF(OR($B144="",AA$3="",'Demand Locations'!AC144=""),"",IF('Demand Locations'!AC144&lt;COUNTIFS('Workers Settings'!$M:$M,$B144,'Workers Settings'!$N:$N,1,'Workers Settings'!$H:$H,AA$3),"Warning!",IF('Demand Locations'!AC144=0,"",COUNTIFS('Workers Settings'!$M:$M,$B144,'Workers Settings'!$N:$N,1,'Workers Settings'!$H:$H,AA$3)/'Demand Locations'!AC144)))</f>
        <v/>
      </c>
      <c r="AB144" s="24" t="str">
        <f>IF(OR($B144="",AB$3="",'Demand Locations'!AD144=""),"",IF('Demand Locations'!AD144&lt;COUNTIFS('Workers Settings'!$M:$M,$B144,'Workers Settings'!$N:$N,1,'Workers Settings'!$H:$H,AB$3),"Warning!",IF('Demand Locations'!AD144=0,"",COUNTIFS('Workers Settings'!$M:$M,$B144,'Workers Settings'!$N:$N,1,'Workers Settings'!$H:$H,AB$3)/'Demand Locations'!AD144)))</f>
        <v/>
      </c>
      <c r="AC144" s="24" t="str">
        <f>IF(OR($B144="",AC$3="",'Demand Locations'!AE144=""),"",IF('Demand Locations'!AE144&lt;COUNTIFS('Workers Settings'!$M:$M,$B144,'Workers Settings'!$N:$N,1,'Workers Settings'!$H:$H,AC$3),"Warning!",IF('Demand Locations'!AE144=0,"",COUNTIFS('Workers Settings'!$M:$M,$B144,'Workers Settings'!$N:$N,1,'Workers Settings'!$H:$H,AC$3)/'Demand Locations'!AE144)))</f>
        <v/>
      </c>
      <c r="AD144" s="24" t="str">
        <f>IF(OR($B144="",AD$3="",'Demand Locations'!AF144=""),"",IF('Demand Locations'!AF144&lt;COUNTIFS('Workers Settings'!$M:$M,$B144,'Workers Settings'!$N:$N,1,'Workers Settings'!$H:$H,AD$3),"Warning!",IF('Demand Locations'!AF144=0,"",COUNTIFS('Workers Settings'!$M:$M,$B144,'Workers Settings'!$N:$N,1,'Workers Settings'!$H:$H,AD$3)/'Demand Locations'!AF144)))</f>
        <v/>
      </c>
      <c r="AE144" s="24" t="str">
        <f>IF(OR($B144="",AE$3="",'Demand Locations'!AG144=""),"",IF('Demand Locations'!AG144&lt;COUNTIFS('Workers Settings'!$M:$M,$B144,'Workers Settings'!$N:$N,1,'Workers Settings'!$H:$H,AE$3),"Warning!",IF('Demand Locations'!AG144=0,"",COUNTIFS('Workers Settings'!$M:$M,$B144,'Workers Settings'!$N:$N,1,'Workers Settings'!$H:$H,AE$3)/'Demand Locations'!AG144)))</f>
        <v/>
      </c>
      <c r="AF144" s="24" t="str">
        <f>IF(OR($B144="",AF$3="",'Demand Locations'!AH144=""),"",IF('Demand Locations'!AH144&lt;COUNTIFS('Workers Settings'!$M:$M,$B144,'Workers Settings'!$N:$N,1,'Workers Settings'!$H:$H,AF$3),"Warning!",IF('Demand Locations'!AH144=0,"",COUNTIFS('Workers Settings'!$M:$M,$B144,'Workers Settings'!$N:$N,1,'Workers Settings'!$H:$H,AF$3)/'Demand Locations'!AH144)))</f>
        <v/>
      </c>
      <c r="AG144" s="24" t="str">
        <f>IF(OR($B144="",AG$3="",'Demand Locations'!AI144=""),"",IF('Demand Locations'!AI144&lt;COUNTIFS('Workers Settings'!$M:$M,$B144,'Workers Settings'!$N:$N,1,'Workers Settings'!$H:$H,AG$3),"Warning!",IF('Demand Locations'!AI144=0,"",COUNTIFS('Workers Settings'!$M:$M,$B144,'Workers Settings'!$N:$N,1,'Workers Settings'!$H:$H,AG$3)/'Demand Locations'!AI144)))</f>
        <v/>
      </c>
      <c r="AH144" s="24" t="str">
        <f>IF(OR($B144="",AH$3="",'Demand Locations'!AJ144=""),"",IF('Demand Locations'!AJ144&lt;COUNTIFS('Workers Settings'!$M:$M,$B144,'Workers Settings'!$N:$N,1,'Workers Settings'!$H:$H,AH$3),"Warning!",IF('Demand Locations'!AJ144=0,"",COUNTIFS('Workers Settings'!$M:$M,$B144,'Workers Settings'!$N:$N,1,'Workers Settings'!$H:$H,AH$3)/'Demand Locations'!AJ144)))</f>
        <v/>
      </c>
      <c r="AI144" s="24" t="str">
        <f>IF(OR($B144="",AI$3="",'Demand Locations'!AK144=""),"",IF('Demand Locations'!AK144&lt;COUNTIFS('Workers Settings'!$M:$M,$B144,'Workers Settings'!$N:$N,1,'Workers Settings'!$H:$H,AI$3),"Warning!",IF('Demand Locations'!AK144=0,"",COUNTIFS('Workers Settings'!$M:$M,$B144,'Workers Settings'!$N:$N,1,'Workers Settings'!$H:$H,AI$3)/'Demand Locations'!AK144)))</f>
        <v/>
      </c>
      <c r="AJ144" s="24" t="str">
        <f>IF(OR($B144="",AJ$3="",'Demand Locations'!AL144=""),"",IF('Demand Locations'!AL144&lt;COUNTIFS('Workers Settings'!$M:$M,$B144,'Workers Settings'!$N:$N,1,'Workers Settings'!$H:$H,AJ$3),"Warning!",IF('Demand Locations'!AL144=0,"",COUNTIFS('Workers Settings'!$M:$M,$B144,'Workers Settings'!$N:$N,1,'Workers Settings'!$H:$H,AJ$3)/'Demand Locations'!AL144)))</f>
        <v/>
      </c>
      <c r="AK144" s="24" t="str">
        <f>IF(OR($B144="",AK$3="",'Demand Locations'!AM144=""),"",IF('Demand Locations'!AM144&lt;COUNTIFS('Workers Settings'!$M:$M,$B144,'Workers Settings'!$N:$N,1,'Workers Settings'!$H:$H,AK$3),"Warning!",IF('Demand Locations'!AM144=0,"",COUNTIFS('Workers Settings'!$M:$M,$B144,'Workers Settings'!$N:$N,1,'Workers Settings'!$H:$H,AK$3)/'Demand Locations'!AM144)))</f>
        <v/>
      </c>
      <c r="AL144" s="24" t="str">
        <f>IF(OR($B144="",AL$3="",'Demand Locations'!AN144=""),"",IF('Demand Locations'!AN144&lt;COUNTIFS('Workers Settings'!$M:$M,$B144,'Workers Settings'!$N:$N,1,'Workers Settings'!$H:$H,AL$3),"Warning!",IF('Demand Locations'!AN144=0,"",COUNTIFS('Workers Settings'!$M:$M,$B144,'Workers Settings'!$N:$N,1,'Workers Settings'!$H:$H,AL$3)/'Demand Locations'!AN144)))</f>
        <v/>
      </c>
      <c r="AM144" s="24" t="str">
        <f>IF(OR($B144="",AM$3="",'Demand Locations'!AO144=""),"",IF('Demand Locations'!AO144&lt;COUNTIFS('Workers Settings'!$M:$M,$B144,'Workers Settings'!$N:$N,1,'Workers Settings'!$H:$H,AM$3),"Warning!",IF('Demand Locations'!AO144=0,"",COUNTIFS('Workers Settings'!$M:$M,$B144,'Workers Settings'!$N:$N,1,'Workers Settings'!$H:$H,AM$3)/'Demand Locations'!AO144)))</f>
        <v/>
      </c>
      <c r="AN144" s="24" t="str">
        <f>IF(OR($B144="",AN$3="",'Demand Locations'!AP144=""),"",IF('Demand Locations'!AP144&lt;COUNTIFS('Workers Settings'!$M:$M,$B144,'Workers Settings'!$N:$N,1,'Workers Settings'!$H:$H,AN$3),"Warning!",IF('Demand Locations'!AP144=0,"",COUNTIFS('Workers Settings'!$M:$M,$B144,'Workers Settings'!$N:$N,1,'Workers Settings'!$H:$H,AN$3)/'Demand Locations'!AP144)))</f>
        <v/>
      </c>
      <c r="AO144" s="24" t="str">
        <f>IF(OR($B144="",AO$3="",'Demand Locations'!AQ144=""),"",IF('Demand Locations'!AQ144&lt;COUNTIFS('Workers Settings'!$M:$M,$B144,'Workers Settings'!$N:$N,1,'Workers Settings'!$H:$H,AO$3),"Warning!",IF('Demand Locations'!AQ144=0,"",COUNTIFS('Workers Settings'!$M:$M,$B144,'Workers Settings'!$N:$N,1,'Workers Settings'!$H:$H,AO$3)/'Demand Locations'!AQ144)))</f>
        <v/>
      </c>
      <c r="AP144" s="24" t="str">
        <f>IF(OR($B144="",AP$3="",'Demand Locations'!AR144=""),"",IF('Demand Locations'!AR144&lt;COUNTIFS('Workers Settings'!$M:$M,$B144,'Workers Settings'!$N:$N,1,'Workers Settings'!$H:$H,AP$3),"Warning!",IF('Demand Locations'!AR144=0,"",COUNTIFS('Workers Settings'!$M:$M,$B144,'Workers Settings'!$N:$N,1,'Workers Settings'!$H:$H,AP$3)/'Demand Locations'!AR144)))</f>
        <v/>
      </c>
      <c r="AQ144" s="24" t="str">
        <f>IF(OR($B144="",AQ$3="",'Demand Locations'!AS144=""),"",IF('Demand Locations'!AS144&lt;COUNTIFS('Workers Settings'!$M:$M,$B144,'Workers Settings'!$N:$N,1,'Workers Settings'!$H:$H,AQ$3),"Warning!",IF('Demand Locations'!AS144=0,"",COUNTIFS('Workers Settings'!$M:$M,$B144,'Workers Settings'!$N:$N,1,'Workers Settings'!$H:$H,AQ$3)/'Demand Locations'!AS144)))</f>
        <v/>
      </c>
      <c r="AR144" s="24" t="str">
        <f>IF(OR($B144="",AR$3="",'Demand Locations'!AT144=""),"",IF('Demand Locations'!AT144&lt;COUNTIFS('Workers Settings'!$M:$M,$B144,'Workers Settings'!$N:$N,1,'Workers Settings'!$H:$H,AR$3),"Warning!",IF('Demand Locations'!AT144=0,"",COUNTIFS('Workers Settings'!$M:$M,$B144,'Workers Settings'!$N:$N,1,'Workers Settings'!$H:$H,AR$3)/'Demand Locations'!AT144)))</f>
        <v/>
      </c>
      <c r="AS144" s="24" t="str">
        <f>IF(OR($B144="",AS$3="",'Demand Locations'!AU144=""),"",IF('Demand Locations'!AU144&lt;COUNTIFS('Workers Settings'!$M:$M,$B144,'Workers Settings'!$N:$N,1,'Workers Settings'!$H:$H,AS$3),"Warning!",IF('Demand Locations'!AU144=0,"",COUNTIFS('Workers Settings'!$M:$M,$B144,'Workers Settings'!$N:$N,1,'Workers Settings'!$H:$H,AS$3)/'Demand Locations'!AU144)))</f>
        <v/>
      </c>
      <c r="AT144" s="24" t="str">
        <f>IF(OR($B144="",AT$3="",'Demand Locations'!AV144=""),"",IF('Demand Locations'!AV144&lt;COUNTIFS('Workers Settings'!$M:$M,$B144,'Workers Settings'!$N:$N,1,'Workers Settings'!$H:$H,AT$3),"Warning!",IF('Demand Locations'!AV144=0,"",COUNTIFS('Workers Settings'!$M:$M,$B144,'Workers Settings'!$N:$N,1,'Workers Settings'!$H:$H,AT$3)/'Demand Locations'!AV144)))</f>
        <v/>
      </c>
      <c r="AU144" s="24" t="str">
        <f>IF(OR($B144="",AU$3="",'Demand Locations'!AW144=""),"",IF('Demand Locations'!AW144&lt;COUNTIFS('Workers Settings'!$M:$M,$B144,'Workers Settings'!$N:$N,1,'Workers Settings'!$H:$H,AU$3),"Warning!",IF('Demand Locations'!AW144=0,"",COUNTIFS('Workers Settings'!$M:$M,$B144,'Workers Settings'!$N:$N,1,'Workers Settings'!$H:$H,AU$3)/'Demand Locations'!AW144)))</f>
        <v/>
      </c>
      <c r="AV144" s="24" t="str">
        <f>IF(OR($B144="",AV$3="",'Demand Locations'!AX144=""),"",IF('Demand Locations'!AX144&lt;COUNTIFS('Workers Settings'!$M:$M,$B144,'Workers Settings'!$N:$N,1,'Workers Settings'!$H:$H,AV$3),"Warning!",IF('Demand Locations'!AX144=0,"",COUNTIFS('Workers Settings'!$M:$M,$B144,'Workers Settings'!$N:$N,1,'Workers Settings'!$H:$H,AV$3)/'Demand Locations'!AX144)))</f>
        <v/>
      </c>
      <c r="AW144" s="24" t="str">
        <f>IF(OR($B144="",AW$3="",'Demand Locations'!AY144=""),"",IF('Demand Locations'!AY144&lt;COUNTIFS('Workers Settings'!$M:$M,$B144,'Workers Settings'!$N:$N,1,'Workers Settings'!$H:$H,AW$3),"Warning!",IF('Demand Locations'!AY144=0,"",COUNTIFS('Workers Settings'!$M:$M,$B144,'Workers Settings'!$N:$N,1,'Workers Settings'!$H:$H,AW$3)/'Demand Locations'!AY144)))</f>
        <v/>
      </c>
      <c r="AX144" s="24" t="str">
        <f>IF(OR($B144="",AX$3="",'Demand Locations'!AZ144=""),"",IF('Demand Locations'!AZ144&lt;COUNTIFS('Workers Settings'!$M:$M,$B144,'Workers Settings'!$N:$N,1,'Workers Settings'!$H:$H,AX$3),"Warning!",IF('Demand Locations'!AZ144=0,"",COUNTIFS('Workers Settings'!$M:$M,$B144,'Workers Settings'!$N:$N,1,'Workers Settings'!$H:$H,AX$3)/'Demand Locations'!AZ144)))</f>
        <v/>
      </c>
      <c r="AY144" s="24" t="str">
        <f>IF(OR($B144="",AY$3="",'Demand Locations'!BA144=""),"",IF('Demand Locations'!BA144&lt;COUNTIFS('Workers Settings'!$M:$M,$B144,'Workers Settings'!$N:$N,1,'Workers Settings'!$H:$H,AY$3),"Warning!",IF('Demand Locations'!BA144=0,"",COUNTIFS('Workers Settings'!$M:$M,$B144,'Workers Settings'!$N:$N,1,'Workers Settings'!$H:$H,AY$3)/'Demand Locations'!BA144)))</f>
        <v/>
      </c>
      <c r="AZ144" s="24" t="str">
        <f>IF(OR($B144="",AZ$3="",'Demand Locations'!BB144=""),"",IF('Demand Locations'!BB144&lt;COUNTIFS('Workers Settings'!$M:$M,$B144,'Workers Settings'!$N:$N,1,'Workers Settings'!$H:$H,AZ$3),"Warning!",IF('Demand Locations'!BB144=0,"",COUNTIFS('Workers Settings'!$M:$M,$B144,'Workers Settings'!$N:$N,1,'Workers Settings'!$H:$H,AZ$3)/'Demand Locations'!BB144)))</f>
        <v/>
      </c>
      <c r="BA144" s="24" t="str">
        <f>IF(OR($B144="",BA$3="",'Demand Locations'!BC144=""),"",IF('Demand Locations'!BC144&lt;COUNTIFS('Workers Settings'!$M:$M,$B144,'Workers Settings'!$N:$N,1,'Workers Settings'!$H:$H,BA$3),"Warning!",IF('Demand Locations'!BC144=0,"",COUNTIFS('Workers Settings'!$M:$M,$B144,'Workers Settings'!$N:$N,1,'Workers Settings'!$H:$H,BA$3)/'Demand Locations'!BC144)))</f>
        <v/>
      </c>
      <c r="BB144" s="24" t="str">
        <f>IF(OR($B144="",BB$3="",'Demand Locations'!BD144=""),"",IF('Demand Locations'!BD144&lt;COUNTIFS('Workers Settings'!$M:$M,$B144,'Workers Settings'!$N:$N,1,'Workers Settings'!$H:$H,BB$3),"Warning!",IF('Demand Locations'!BD144=0,"",COUNTIFS('Workers Settings'!$M:$M,$B144,'Workers Settings'!$N:$N,1,'Workers Settings'!$H:$H,BB$3)/'Demand Locations'!BD144)))</f>
        <v/>
      </c>
      <c r="BC144" s="24" t="str">
        <f>IF(OR($B144="",BC$3="",'Demand Locations'!BE144=""),"",IF('Demand Locations'!BE144&lt;COUNTIFS('Workers Settings'!$M:$M,$B144,'Workers Settings'!$N:$N,1,'Workers Settings'!$H:$H,BC$3),"Warning!",IF('Demand Locations'!BE144=0,"",COUNTIFS('Workers Settings'!$M:$M,$B144,'Workers Settings'!$N:$N,1,'Workers Settings'!$H:$H,BC$3)/'Demand Locations'!BE144)))</f>
        <v/>
      </c>
      <c r="BD144" s="24" t="str">
        <f>IF(OR($B144="",BD$3="",'Demand Locations'!BF144=""),"",IF('Demand Locations'!BF144&lt;COUNTIFS('Workers Settings'!$M:$M,$B144,'Workers Settings'!$N:$N,1,'Workers Settings'!$H:$H,BD$3),"Warning!",IF('Demand Locations'!BF144=0,"",COUNTIFS('Workers Settings'!$M:$M,$B144,'Workers Settings'!$N:$N,1,'Workers Settings'!$H:$H,BD$3)/'Demand Locations'!BF144)))</f>
        <v/>
      </c>
      <c r="BE144" s="24" t="str">
        <f>IF(OR($B144="",BE$3="",'Demand Locations'!BG144=""),"",IF('Demand Locations'!BG144&lt;COUNTIFS('Workers Settings'!$M:$M,$B144,'Workers Settings'!$N:$N,1,'Workers Settings'!$H:$H,BE$3),"Warning!",IF('Demand Locations'!BG144=0,"",COUNTIFS('Workers Settings'!$M:$M,$B144,'Workers Settings'!$N:$N,1,'Workers Settings'!$H:$H,BE$3)/'Demand Locations'!BG144)))</f>
        <v/>
      </c>
      <c r="BF144" s="24" t="str">
        <f>IF(OR($B144="",BF$3="",'Demand Locations'!BH144=""),"",IF('Demand Locations'!BH144&lt;COUNTIFS('Workers Settings'!$M:$M,$B144,'Workers Settings'!$N:$N,1,'Workers Settings'!$H:$H,BF$3),"Warning!",IF('Demand Locations'!BH144=0,"",COUNTIFS('Workers Settings'!$M:$M,$B144,'Workers Settings'!$N:$N,1,'Workers Settings'!$H:$H,BF$3)/'Demand Locations'!BH144)))</f>
        <v/>
      </c>
      <c r="BG144" s="24" t="str">
        <f>IF(OR($B144="",BG$3="",'Demand Locations'!BI144=""),"",IF('Demand Locations'!BI144&lt;COUNTIFS('Workers Settings'!$M:$M,$B144,'Workers Settings'!$N:$N,1,'Workers Settings'!$H:$H,BG$3),"Warning!",IF('Demand Locations'!BI144=0,"",COUNTIFS('Workers Settings'!$M:$M,$B144,'Workers Settings'!$N:$N,1,'Workers Settings'!$H:$H,BG$3)/'Demand Locations'!BI144)))</f>
        <v/>
      </c>
      <c r="BH144" s="24" t="str">
        <f>IF(OR($B144="",BH$3="",'Demand Locations'!BJ144=""),"",IF('Demand Locations'!BJ144&lt;COUNTIFS('Workers Settings'!$M:$M,$B144,'Workers Settings'!$N:$N,1,'Workers Settings'!$H:$H,BH$3),"Warning!",IF('Demand Locations'!BJ144=0,"",COUNTIFS('Workers Settings'!$M:$M,$B144,'Workers Settings'!$N:$N,1,'Workers Settings'!$H:$H,BH$3)/'Demand Locations'!BJ144)))</f>
        <v/>
      </c>
      <c r="BI144" s="24" t="str">
        <f>IF(OR($B144="",BI$3="",'Demand Locations'!BK144=""),"",IF('Demand Locations'!BK144&lt;COUNTIFS('Workers Settings'!$M:$M,$B144,'Workers Settings'!$N:$N,1,'Workers Settings'!$H:$H,BI$3),"Warning!",IF('Demand Locations'!BK144=0,"",COUNTIFS('Workers Settings'!$M:$M,$B144,'Workers Settings'!$N:$N,1,'Workers Settings'!$H:$H,BI$3)/'Demand Locations'!BK144)))</f>
        <v/>
      </c>
      <c r="BJ144" s="24" t="str">
        <f>IF(OR($B144="",BJ$3="",'Demand Locations'!BL144=""),"",IF('Demand Locations'!BL144&lt;COUNTIFS('Workers Settings'!$M:$M,$B144,'Workers Settings'!$N:$N,1,'Workers Settings'!$H:$H,BJ$3),"Warning!",IF('Demand Locations'!BL144=0,"",COUNTIFS('Workers Settings'!$M:$M,$B144,'Workers Settings'!$N:$N,1,'Workers Settings'!$H:$H,BJ$3)/'Demand Locations'!BL144)))</f>
        <v/>
      </c>
      <c r="BK144" s="24" t="str">
        <f>IF(OR($B144="",BK$3="",'Demand Locations'!BM144=""),"",IF('Demand Locations'!BM144&lt;COUNTIFS('Workers Settings'!$M:$M,$B144,'Workers Settings'!$N:$N,1,'Workers Settings'!$H:$H,BK$3),"Warning!",IF('Demand Locations'!BM144=0,"",COUNTIFS('Workers Settings'!$M:$M,$B144,'Workers Settings'!$N:$N,1,'Workers Settings'!$H:$H,BK$3)/'Demand Locations'!BM144)))</f>
        <v/>
      </c>
      <c r="BL144" s="24" t="str">
        <f>IF(OR($B144="",BL$3="",'Demand Locations'!BN144=""),"",IF('Demand Locations'!BN144&lt;COUNTIFS('Workers Settings'!$M:$M,$B144,'Workers Settings'!$N:$N,1,'Workers Settings'!$H:$H,BL$3),"Warning!",IF('Demand Locations'!BN144=0,"",COUNTIFS('Workers Settings'!$M:$M,$B144,'Workers Settings'!$N:$N,1,'Workers Settings'!$H:$H,BL$3)/'Demand Locations'!BN144)))</f>
        <v/>
      </c>
      <c r="BM144" s="24" t="str">
        <f>IF(OR($B144="",BM$3="",'Demand Locations'!BO144=""),"",IF('Demand Locations'!BO144&lt;COUNTIFS('Workers Settings'!$M:$M,$B144,'Workers Settings'!$N:$N,1,'Workers Settings'!$H:$H,BM$3),"Warning!",IF('Demand Locations'!BO144=0,"",COUNTIFS('Workers Settings'!$M:$M,$B144,'Workers Settings'!$N:$N,1,'Workers Settings'!$H:$H,BM$3)/'Demand Locations'!BO144)))</f>
        <v/>
      </c>
      <c r="BN144" s="24" t="str">
        <f>IF(OR($B144="",BN$3="",'Demand Locations'!BP144=""),"",IF('Demand Locations'!BP144&lt;COUNTIFS('Workers Settings'!$M:$M,$B144,'Workers Settings'!$N:$N,1,'Workers Settings'!$H:$H,BN$3),"Warning!",IF('Demand Locations'!BP144=0,"",COUNTIFS('Workers Settings'!$M:$M,$B144,'Workers Settings'!$N:$N,1,'Workers Settings'!$H:$H,BN$3)/'Demand Locations'!BP144)))</f>
        <v/>
      </c>
      <c r="BO144" s="24" t="str">
        <f>IF(OR($B144="",BO$3="",'Demand Locations'!BQ144=""),"",IF('Demand Locations'!BQ144&lt;COUNTIFS('Workers Settings'!$M:$M,$B144,'Workers Settings'!$N:$N,1,'Workers Settings'!$H:$H,BO$3),"Warning!",IF('Demand Locations'!BQ144=0,"",COUNTIFS('Workers Settings'!$M:$M,$B144,'Workers Settings'!$N:$N,1,'Workers Settings'!$H:$H,BO$3)/'Demand Locations'!BQ144)))</f>
        <v/>
      </c>
      <c r="BP144" s="24" t="str">
        <f>IF(OR($B144="",BP$3="",'Demand Locations'!BR144=""),"",IF('Demand Locations'!BR144&lt;COUNTIFS('Workers Settings'!$M:$M,$B144,'Workers Settings'!$N:$N,1,'Workers Settings'!$H:$H,BP$3),"Warning!",IF('Demand Locations'!BR144=0,"",COUNTIFS('Workers Settings'!$M:$M,$B144,'Workers Settings'!$N:$N,1,'Workers Settings'!$H:$H,BP$3)/'Demand Locations'!BR144)))</f>
        <v/>
      </c>
      <c r="BQ144" s="24" t="str">
        <f>IF(OR($B144="",BQ$3="",'Demand Locations'!BS144=""),"",IF('Demand Locations'!BS144&lt;COUNTIFS('Workers Settings'!$M:$M,$B144,'Workers Settings'!$N:$N,1,'Workers Settings'!$H:$H,BQ$3),"Warning!",IF('Demand Locations'!BS144=0,"",COUNTIFS('Workers Settings'!$M:$M,$B144,'Workers Settings'!$N:$N,1,'Workers Settings'!$H:$H,BQ$3)/'Demand Locations'!BS144)))</f>
        <v/>
      </c>
      <c r="BR144" s="24" t="str">
        <f>IF(OR($B144="",BR$3="",'Demand Locations'!BT144=""),"",IF('Demand Locations'!BT144&lt;COUNTIFS('Workers Settings'!$M:$M,$B144,'Workers Settings'!$N:$N,1,'Workers Settings'!$H:$H,BR$3),"Warning!",IF('Demand Locations'!BT144=0,"",COUNTIFS('Workers Settings'!$M:$M,$B144,'Workers Settings'!$N:$N,1,'Workers Settings'!$H:$H,BR$3)/'Demand Locations'!BT144)))</f>
        <v/>
      </c>
      <c r="BS144" s="24" t="str">
        <f>IF(OR($B144="",BS$3="",'Demand Locations'!BU144=""),"",IF('Demand Locations'!BU144&lt;COUNTIFS('Workers Settings'!$M:$M,$B144,'Workers Settings'!$N:$N,1,'Workers Settings'!$H:$H,BS$3),"Warning!",IF('Demand Locations'!BU144=0,"",COUNTIFS('Workers Settings'!$M:$M,$B144,'Workers Settings'!$N:$N,1,'Workers Settings'!$H:$H,BS$3)/'Demand Locations'!BU144)))</f>
        <v/>
      </c>
      <c r="BT144" s="24" t="str">
        <f>IF(OR($B144="",BT$3="",'Demand Locations'!BV144=""),"",IF('Demand Locations'!BV144&lt;COUNTIFS('Workers Settings'!$M:$M,$B144,'Workers Settings'!$N:$N,1,'Workers Settings'!$H:$H,BT$3),"Warning!",IF('Demand Locations'!BV144=0,"",COUNTIFS('Workers Settings'!$M:$M,$B144,'Workers Settings'!$N:$N,1,'Workers Settings'!$H:$H,BT$3)/'Demand Locations'!BV144)))</f>
        <v/>
      </c>
      <c r="BU144" s="24" t="str">
        <f>IF(OR($B144="",BU$3="",'Demand Locations'!BW144=""),"",IF('Demand Locations'!BW144&lt;COUNTIFS('Workers Settings'!$M:$M,$B144,'Workers Settings'!$N:$N,1,'Workers Settings'!$H:$H,BU$3),"Warning!",IF('Demand Locations'!BW144=0,"",COUNTIFS('Workers Settings'!$M:$M,$B144,'Workers Settings'!$N:$N,1,'Workers Settings'!$H:$H,BU$3)/'Demand Locations'!BW144)))</f>
        <v/>
      </c>
      <c r="BV144" s="24" t="str">
        <f>IF(OR($B144="",BV$3="",'Demand Locations'!BX144=""),"",IF('Demand Locations'!BX144&lt;COUNTIFS('Workers Settings'!$M:$M,$B144,'Workers Settings'!$N:$N,1,'Workers Settings'!$H:$H,BV$3),"Warning!",IF('Demand Locations'!BX144=0,"",COUNTIFS('Workers Settings'!$M:$M,$B144,'Workers Settings'!$N:$N,1,'Workers Settings'!$H:$H,BV$3)/'Demand Locations'!BX144)))</f>
        <v/>
      </c>
      <c r="BW144" s="24" t="str">
        <f>IF(OR($B144="",BW$3="",'Demand Locations'!BY144=""),"",IF('Demand Locations'!BY144&lt;COUNTIFS('Workers Settings'!$M:$M,$B144,'Workers Settings'!$N:$N,1,'Workers Settings'!$H:$H,BW$3),"Warning!",IF('Demand Locations'!BY144=0,"",COUNTIFS('Workers Settings'!$M:$M,$B144,'Workers Settings'!$N:$N,1,'Workers Settings'!$H:$H,BW$3)/'Demand Locations'!BY144)))</f>
        <v/>
      </c>
      <c r="BX144" s="24" t="str">
        <f>IF(OR($B144="",BX$3="",'Demand Locations'!BZ144=""),"",IF('Demand Locations'!BZ144&lt;COUNTIFS('Workers Settings'!$M:$M,$B144,'Workers Settings'!$N:$N,1,'Workers Settings'!$H:$H,BX$3),"Warning!",IF('Demand Locations'!BZ144=0,"",COUNTIFS('Workers Settings'!$M:$M,$B144,'Workers Settings'!$N:$N,1,'Workers Settings'!$H:$H,BX$3)/'Demand Locations'!BZ144)))</f>
        <v/>
      </c>
      <c r="BY144" s="24" t="str">
        <f>IF(OR($B144="",BY$3="",'Demand Locations'!CA144=""),"",IF('Demand Locations'!CA144&lt;COUNTIFS('Workers Settings'!$M:$M,$B144,'Workers Settings'!$N:$N,1,'Workers Settings'!$H:$H,BY$3),"Warning!",IF('Demand Locations'!CA144=0,"",COUNTIFS('Workers Settings'!$M:$M,$B144,'Workers Settings'!$N:$N,1,'Workers Settings'!$H:$H,BY$3)/'Demand Locations'!CA144)))</f>
        <v/>
      </c>
      <c r="BZ144" s="24" t="str">
        <f>IF(OR($B144="",BZ$3="",'Demand Locations'!CB144=""),"",IF('Demand Locations'!CB144&lt;COUNTIFS('Workers Settings'!$M:$M,$B144,'Workers Settings'!$N:$N,1,'Workers Settings'!$H:$H,BZ$3),"Warning!",IF('Demand Locations'!CB144=0,"",COUNTIFS('Workers Settings'!$M:$M,$B144,'Workers Settings'!$N:$N,1,'Workers Settings'!$H:$H,BZ$3)/'Demand Locations'!CB144)))</f>
        <v/>
      </c>
      <c r="CA144" s="24" t="str">
        <f>IF(OR($B144="",CA$3="",'Demand Locations'!CC144=""),"",IF('Demand Locations'!CC144&lt;COUNTIFS('Workers Settings'!$M:$M,$B144,'Workers Settings'!$N:$N,1,'Workers Settings'!$H:$H,CA$3),"Warning!",IF('Demand Locations'!CC144=0,"",COUNTIFS('Workers Settings'!$M:$M,$B144,'Workers Settings'!$N:$N,1,'Workers Settings'!$H:$H,CA$3)/'Demand Locations'!CC144)))</f>
        <v/>
      </c>
      <c r="CB144" s="24" t="str">
        <f>IF(OR($B144="",CB$3="",'Demand Locations'!CD144=""),"",IF('Demand Locations'!CD144&lt;COUNTIFS('Workers Settings'!$M:$M,$B144,'Workers Settings'!$N:$N,1,'Workers Settings'!$H:$H,CB$3),"Warning!",IF('Demand Locations'!CD144=0,"",COUNTIFS('Workers Settings'!$M:$M,$B144,'Workers Settings'!$N:$N,1,'Workers Settings'!$H:$H,CB$3)/'Demand Locations'!CD144)))</f>
        <v/>
      </c>
      <c r="CC144" s="24" t="str">
        <f>IF(OR($B144="",CC$3="",'Demand Locations'!CE144=""),"",IF('Demand Locations'!CE144&lt;COUNTIFS('Workers Settings'!$M:$M,$B144,'Workers Settings'!$N:$N,1,'Workers Settings'!$H:$H,CC$3),"Warning!",IF('Demand Locations'!CE144=0,"",COUNTIFS('Workers Settings'!$M:$M,$B144,'Workers Settings'!$N:$N,1,'Workers Settings'!$H:$H,CC$3)/'Demand Locations'!CE144)))</f>
        <v/>
      </c>
      <c r="CD144" s="24" t="str">
        <f>IF(OR($B144="",CD$3="",'Demand Locations'!CF144=""),"",IF('Demand Locations'!CF144&lt;COUNTIFS('Workers Settings'!$M:$M,$B144,'Workers Settings'!$N:$N,1,'Workers Settings'!$H:$H,CD$3),"Warning!",IF('Demand Locations'!CF144=0,"",COUNTIFS('Workers Settings'!$M:$M,$B144,'Workers Settings'!$N:$N,1,'Workers Settings'!$H:$H,CD$3)/'Demand Locations'!CF144)))</f>
        <v/>
      </c>
      <c r="CE144" s="24" t="str">
        <f>IF(OR($B144="",CE$3="",'Demand Locations'!CG144=""),"",IF('Demand Locations'!CG144&lt;COUNTIFS('Workers Settings'!$M:$M,$B144,'Workers Settings'!$N:$N,1,'Workers Settings'!$H:$H,CE$3),"Warning!",IF('Demand Locations'!CG144=0,"",COUNTIFS('Workers Settings'!$M:$M,$B144,'Workers Settings'!$N:$N,1,'Workers Settings'!$H:$H,CE$3)/'Demand Locations'!CG144)))</f>
        <v/>
      </c>
      <c r="CF144" s="24" t="str">
        <f>IF(OR($B144="",CF$3="",'Demand Locations'!CH144=""),"",IF('Demand Locations'!CH144&lt;COUNTIFS('Workers Settings'!$M:$M,$B144,'Workers Settings'!$N:$N,1,'Workers Settings'!$H:$H,CF$3),"Warning!",IF('Demand Locations'!CH144=0,"",COUNTIFS('Workers Settings'!$M:$M,$B144,'Workers Settings'!$N:$N,1,'Workers Settings'!$H:$H,CF$3)/'Demand Locations'!CH144)))</f>
        <v/>
      </c>
      <c r="CG144" s="24" t="str">
        <f>IF(OR($B144="",CG$3="",'Demand Locations'!CI144=""),"",IF('Demand Locations'!CI144&lt;COUNTIFS('Workers Settings'!$M:$M,$B144,'Workers Settings'!$N:$N,1,'Workers Settings'!$H:$H,CG$3),"Warning!",IF('Demand Locations'!CI144=0,"",COUNTIFS('Workers Settings'!$M:$M,$B144,'Workers Settings'!$N:$N,1,'Workers Settings'!$H:$H,CG$3)/'Demand Locations'!CI144)))</f>
        <v/>
      </c>
      <c r="CH144" s="24" t="str">
        <f>IF(OR($B144="",CH$3="",'Demand Locations'!CJ144=""),"",IF('Demand Locations'!CJ144&lt;COUNTIFS('Workers Settings'!$M:$M,$B144,'Workers Settings'!$N:$N,1,'Workers Settings'!$H:$H,CH$3),"Warning!",IF('Demand Locations'!CJ144=0,"",COUNTIFS('Workers Settings'!$M:$M,$B144,'Workers Settings'!$N:$N,1,'Workers Settings'!$H:$H,CH$3)/'Demand Locations'!CJ144)))</f>
        <v/>
      </c>
      <c r="CI144" s="24" t="str">
        <f>IF(OR($B144="",CI$3="",'Demand Locations'!CK144=""),"",IF('Demand Locations'!CK144&lt;COUNTIFS('Workers Settings'!$M:$M,$B144,'Workers Settings'!$N:$N,1,'Workers Settings'!$H:$H,CI$3),"Warning!",IF('Demand Locations'!CK144=0,"",COUNTIFS('Workers Settings'!$M:$M,$B144,'Workers Settings'!$N:$N,1,'Workers Settings'!$H:$H,CI$3)/'Demand Locations'!CK144)))</f>
        <v/>
      </c>
      <c r="CJ144" s="24" t="str">
        <f>IF(OR($B144="",CJ$3="",'Demand Locations'!CL144=""),"",IF('Demand Locations'!CL144&lt;COUNTIFS('Workers Settings'!$M:$M,$B144,'Workers Settings'!$N:$N,1,'Workers Settings'!$H:$H,CJ$3),"Warning!",IF('Demand Locations'!CL144=0,"",COUNTIFS('Workers Settings'!$M:$M,$B144,'Workers Settings'!$N:$N,1,'Workers Settings'!$H:$H,CJ$3)/'Demand Locations'!CL144)))</f>
        <v/>
      </c>
      <c r="CK144" s="24" t="str">
        <f>IF(OR($B144="",CK$3="",'Demand Locations'!CM144=""),"",IF('Demand Locations'!CM144&lt;COUNTIFS('Workers Settings'!$M:$M,$B144,'Workers Settings'!$N:$N,1,'Workers Settings'!$H:$H,CK$3),"Warning!",IF('Demand Locations'!CM144=0,"",COUNTIFS('Workers Settings'!$M:$M,$B144,'Workers Settings'!$N:$N,1,'Workers Settings'!$H:$H,CK$3)/'Demand Locations'!CM144)))</f>
        <v/>
      </c>
      <c r="CL144" s="24" t="str">
        <f>IF(OR($B144="",CL$3="",'Demand Locations'!CN144=""),"",IF('Demand Locations'!CN144&lt;COUNTIFS('Workers Settings'!$M:$M,$B144,'Workers Settings'!$N:$N,1,'Workers Settings'!$H:$H,CL$3),"Warning!",IF('Demand Locations'!CN144=0,"",COUNTIFS('Workers Settings'!$M:$M,$B144,'Workers Settings'!$N:$N,1,'Workers Settings'!$H:$H,CL$3)/'Demand Locations'!CN144)))</f>
        <v/>
      </c>
      <c r="CM144" s="24" t="str">
        <f>IF(OR($B144="",CM$3="",'Demand Locations'!CO144=""),"",IF('Demand Locations'!CO144&lt;COUNTIFS('Workers Settings'!$M:$M,$B144,'Workers Settings'!$N:$N,1,'Workers Settings'!$H:$H,CM$3),"Warning!",IF('Demand Locations'!CO144=0,"",COUNTIFS('Workers Settings'!$M:$M,$B144,'Workers Settings'!$N:$N,1,'Workers Settings'!$H:$H,CM$3)/'Demand Locations'!CO144)))</f>
        <v/>
      </c>
      <c r="CN144" s="24" t="str">
        <f>IF(OR($B144="",CN$3="",'Demand Locations'!CP144=""),"",IF('Demand Locations'!CP144&lt;COUNTIFS('Workers Settings'!$M:$M,$B144,'Workers Settings'!$N:$N,1,'Workers Settings'!$H:$H,CN$3),"Warning!",IF('Demand Locations'!CP144=0,"",COUNTIFS('Workers Settings'!$M:$M,$B144,'Workers Settings'!$N:$N,1,'Workers Settings'!$H:$H,CN$3)/'Demand Locations'!CP144)))</f>
        <v/>
      </c>
      <c r="CO144" s="24" t="str">
        <f>IF(OR($B144="",CO$3="",'Demand Locations'!CQ144=""),"",IF('Demand Locations'!CQ144&lt;COUNTIFS('Workers Settings'!$M:$M,$B144,'Workers Settings'!$N:$N,1,'Workers Settings'!$H:$H,CO$3),"Warning!",IF('Demand Locations'!CQ144=0,"",COUNTIFS('Workers Settings'!$M:$M,$B144,'Workers Settings'!$N:$N,1,'Workers Settings'!$H:$H,CO$3)/'Demand Locations'!CQ144)))</f>
        <v/>
      </c>
      <c r="CP144" s="24" t="str">
        <f>IF(OR($B144="",CP$3="",'Demand Locations'!CR144=""),"",IF('Demand Locations'!CR144&lt;COUNTIFS('Workers Settings'!$M:$M,$B144,'Workers Settings'!$N:$N,1,'Workers Settings'!$H:$H,CP$3),"Warning!",IF('Demand Locations'!CR144=0,"",COUNTIFS('Workers Settings'!$M:$M,$B144,'Workers Settings'!$N:$N,1,'Workers Settings'!$H:$H,CP$3)/'Demand Locations'!CR144)))</f>
        <v/>
      </c>
      <c r="CQ144" s="24" t="str">
        <f>IF(OR($B144="",CQ$3="",'Demand Locations'!CS144=""),"",IF('Demand Locations'!CS144&lt;COUNTIFS('Workers Settings'!$M:$M,$B144,'Workers Settings'!$N:$N,1,'Workers Settings'!$H:$H,CQ$3),"Warning!",IF('Demand Locations'!CS144=0,"",COUNTIFS('Workers Settings'!$M:$M,$B144,'Workers Settings'!$N:$N,1,'Workers Settings'!$H:$H,CQ$3)/'Demand Locations'!CS144)))</f>
        <v/>
      </c>
      <c r="CR144" s="24" t="str">
        <f>IF(OR($B144="",CR$3="",'Demand Locations'!CT144=""),"",IF('Demand Locations'!CT144&lt;COUNTIFS('Workers Settings'!$M:$M,$B144,'Workers Settings'!$N:$N,1,'Workers Settings'!$H:$H,CR$3),"Warning!",IF('Demand Locations'!CT144=0,"",COUNTIFS('Workers Settings'!$M:$M,$B144,'Workers Settings'!$N:$N,1,'Workers Settings'!$H:$H,CR$3)/'Demand Locations'!CT144)))</f>
        <v/>
      </c>
      <c r="CS144" s="24" t="str">
        <f>IF(OR($B144="",CS$3="",'Demand Locations'!CU144=""),"",IF('Demand Locations'!CU144&lt;COUNTIFS('Workers Settings'!$M:$M,$B144,'Workers Settings'!$N:$N,1,'Workers Settings'!$H:$H,CS$3),"Warning!",IF('Demand Locations'!CU144=0,"",COUNTIFS('Workers Settings'!$M:$M,$B144,'Workers Settings'!$N:$N,1,'Workers Settings'!$H:$H,CS$3)/'Demand Locations'!CU144)))</f>
        <v/>
      </c>
      <c r="CT144" s="24" t="str">
        <f>IF(OR($B144="",CT$3="",'Demand Locations'!CV144=""),"",IF('Demand Locations'!CV144&lt;COUNTIFS('Workers Settings'!$M:$M,$B144,'Workers Settings'!$N:$N,1,'Workers Settings'!$H:$H,CT$3),"Warning!",IF('Demand Locations'!CV144=0,"",COUNTIFS('Workers Settings'!$M:$M,$B144,'Workers Settings'!$N:$N,1,'Workers Settings'!$H:$H,CT$3)/'Demand Locations'!CV144)))</f>
        <v/>
      </c>
      <c r="CU144" s="24" t="str">
        <f>IF(OR($B144="",CU$3="",'Demand Locations'!CW144=""),"",IF('Demand Locations'!CW144&lt;COUNTIFS('Workers Settings'!$M:$M,$B144,'Workers Settings'!$N:$N,1,'Workers Settings'!$H:$H,CU$3),"Warning!",IF('Demand Locations'!CW144=0,"",COUNTIFS('Workers Settings'!$M:$M,$B144,'Workers Settings'!$N:$N,1,'Workers Settings'!$H:$H,CU$3)/'Demand Locations'!CW144)))</f>
        <v/>
      </c>
      <c r="CV144" s="24" t="str">
        <f>IF(OR($B144="",CV$3="",'Demand Locations'!CX144=""),"",IF('Demand Locations'!CX144&lt;COUNTIFS('Workers Settings'!$M:$M,$B144,'Workers Settings'!$N:$N,1,'Workers Settings'!$H:$H,CV$3),"Warning!",IF('Demand Locations'!CX144=0,"",COUNTIFS('Workers Settings'!$M:$M,$B144,'Workers Settings'!$N:$N,1,'Workers Settings'!$H:$H,CV$3)/'Demand Locations'!CX144)))</f>
        <v/>
      </c>
      <c r="CW144" s="24" t="str">
        <f>IF(OR($B144="",CW$3="",'Demand Locations'!CY144=""),"",IF('Demand Locations'!CY144&lt;COUNTIFS('Workers Settings'!$M:$M,$B144,'Workers Settings'!$N:$N,1,'Workers Settings'!$H:$H,CW$3),"Warning!",IF('Demand Locations'!CY144=0,"",COUNTIFS('Workers Settings'!$M:$M,$B144,'Workers Settings'!$N:$N,1,'Workers Settings'!$H:$H,CW$3)/'Demand Locations'!CY144)))</f>
        <v/>
      </c>
      <c r="CX144" s="24" t="str">
        <f>IF(OR($B144="",CX$3="",'Demand Locations'!CZ144=""),"",IF('Demand Locations'!CZ144&lt;COUNTIFS('Workers Settings'!$M:$M,$B144,'Workers Settings'!$N:$N,1,'Workers Settings'!$H:$H,CX$3),"Warning!",IF('Demand Locations'!CZ144=0,"",COUNTIFS('Workers Settings'!$M:$M,$B144,'Workers Settings'!$N:$N,1,'Workers Settings'!$H:$H,CX$3)/'Demand Locations'!CZ144)))</f>
        <v/>
      </c>
      <c r="CY144" s="24" t="str">
        <f>IF(OR($B144="",CY$3="",'Demand Locations'!DA144=""),"",IF('Demand Locations'!DA144&lt;COUNTIFS('Workers Settings'!$M:$M,$B144,'Workers Settings'!$N:$N,1,'Workers Settings'!$H:$H,CY$3),"Warning!",IF('Demand Locations'!DA144=0,"",COUNTIFS('Workers Settings'!$M:$M,$B144,'Workers Settings'!$N:$N,1,'Workers Settings'!$H:$H,CY$3)/'Demand Locations'!DA144)))</f>
        <v/>
      </c>
      <c r="CZ144" s="24" t="str">
        <f>IF(OR($B144="",CZ$3="",'Demand Locations'!DB144=""),"",IF('Demand Locations'!DB144&lt;COUNTIFS('Workers Settings'!$M:$M,$B144,'Workers Settings'!$N:$N,1,'Workers Settings'!$H:$H,CZ$3),"Warning!",IF('Demand Locations'!DB144=0,"",COUNTIFS('Workers Settings'!$M:$M,$B144,'Workers Settings'!$N:$N,1,'Workers Settings'!$H:$H,CZ$3)/'Demand Locations'!DB144)))</f>
        <v/>
      </c>
    </row>
    <row r="145" spans="1:104" x14ac:dyDescent="0.25">
      <c r="A145" s="7">
        <f t="shared" si="2"/>
        <v>141</v>
      </c>
      <c r="B145" s="7" t="str">
        <f>IF('Demand Locations'!B145&lt;&gt;"",'Demand Locations'!B145,"")</f>
        <v/>
      </c>
      <c r="C145" s="29" t="str">
        <f>IF(B145="","",SUMIFS('Workers Assignments'!Z:Z,'Workers Settings'!M:M,B145,'Workers Settings'!N:N,1))</f>
        <v/>
      </c>
      <c r="D145" s="24" t="str">
        <f>IF(OR(B145="",'Demand Locations'!E145=""),"",IF('Demand Locations'!E145&lt;C145,"Warning!",IF('Demand Locations'!E145=0,"",C145/'Demand Locations'!E145)))</f>
        <v/>
      </c>
      <c r="E145" s="44" t="str">
        <f>IF(OR($B145="",E$3="",'Demand Locations'!G145=""),"",IF('Demand Locations'!G145&lt;COUNTIFS('Workers Settings'!$M:$M,$B145,'Workers Settings'!$N:$N,1,'Workers Settings'!$H:$H,E$3),"Warning!",IF('Demand Locations'!G145=0,"",COUNTIFS('Workers Settings'!$M:$M,$B145,'Workers Settings'!$N:$N,1,'Workers Settings'!$H:$H,E$3)/'Demand Locations'!G145)))</f>
        <v/>
      </c>
      <c r="F145" s="24" t="str">
        <f>IF(OR($B145="",F$3="",'Demand Locations'!H145=""),"",IF('Demand Locations'!H145&lt;COUNTIFS('Workers Settings'!$M:$M,$B145,'Workers Settings'!$N:$N,1,'Workers Settings'!$H:$H,F$3),"Warning!",IF('Demand Locations'!H145=0,"",COUNTIFS('Workers Settings'!$M:$M,$B145,'Workers Settings'!$N:$N,1,'Workers Settings'!$H:$H,F$3)/'Demand Locations'!H145)))</f>
        <v/>
      </c>
      <c r="G145" s="24" t="str">
        <f>IF(OR($B145="",G$3="",'Demand Locations'!I145=""),"",IF('Demand Locations'!I145&lt;COUNTIFS('Workers Settings'!$M:$M,$B145,'Workers Settings'!$N:$N,1,'Workers Settings'!$H:$H,G$3),"Warning!",IF('Demand Locations'!I145=0,"",COUNTIFS('Workers Settings'!$M:$M,$B145,'Workers Settings'!$N:$N,1,'Workers Settings'!$H:$H,G$3)/'Demand Locations'!I145)))</f>
        <v/>
      </c>
      <c r="H145" s="24" t="str">
        <f>IF(OR($B145="",H$3="",'Demand Locations'!J145=""),"",IF('Demand Locations'!J145&lt;COUNTIFS('Workers Settings'!$M:$M,$B145,'Workers Settings'!$N:$N,1,'Workers Settings'!$H:$H,H$3),"Warning!",IF('Demand Locations'!J145=0,"",COUNTIFS('Workers Settings'!$M:$M,$B145,'Workers Settings'!$N:$N,1,'Workers Settings'!$H:$H,H$3)/'Demand Locations'!J145)))</f>
        <v/>
      </c>
      <c r="I145" s="24" t="str">
        <f>IF(OR($B145="",I$3="",'Demand Locations'!K145=""),"",IF('Demand Locations'!K145&lt;COUNTIFS('Workers Settings'!$M:$M,$B145,'Workers Settings'!$N:$N,1,'Workers Settings'!$H:$H,I$3),"Warning!",IF('Demand Locations'!K145=0,"",COUNTIFS('Workers Settings'!$M:$M,$B145,'Workers Settings'!$N:$N,1,'Workers Settings'!$H:$H,I$3)/'Demand Locations'!K145)))</f>
        <v/>
      </c>
      <c r="J145" s="24" t="str">
        <f>IF(OR($B145="",J$3="",'Demand Locations'!L145=""),"",IF('Demand Locations'!L145&lt;COUNTIFS('Workers Settings'!$M:$M,$B145,'Workers Settings'!$N:$N,1,'Workers Settings'!$H:$H,J$3),"Warning!",IF('Demand Locations'!L145=0,"",COUNTIFS('Workers Settings'!$M:$M,$B145,'Workers Settings'!$N:$N,1,'Workers Settings'!$H:$H,J$3)/'Demand Locations'!L145)))</f>
        <v/>
      </c>
      <c r="K145" s="24" t="str">
        <f>IF(OR($B145="",K$3="",'Demand Locations'!M145=""),"",IF('Demand Locations'!M145&lt;COUNTIFS('Workers Settings'!$M:$M,$B145,'Workers Settings'!$N:$N,1,'Workers Settings'!$H:$H,K$3),"Warning!",IF('Demand Locations'!M145=0,"",COUNTIFS('Workers Settings'!$M:$M,$B145,'Workers Settings'!$N:$N,1,'Workers Settings'!$H:$H,K$3)/'Demand Locations'!M145)))</f>
        <v/>
      </c>
      <c r="L145" s="24" t="str">
        <f>IF(OR($B145="",L$3="",'Demand Locations'!N145=""),"",IF('Demand Locations'!N145&lt;COUNTIFS('Workers Settings'!$M:$M,$B145,'Workers Settings'!$N:$N,1,'Workers Settings'!$H:$H,L$3),"Warning!",IF('Demand Locations'!N145=0,"",COUNTIFS('Workers Settings'!$M:$M,$B145,'Workers Settings'!$N:$N,1,'Workers Settings'!$H:$H,L$3)/'Demand Locations'!N145)))</f>
        <v/>
      </c>
      <c r="M145" s="24" t="str">
        <f>IF(OR($B145="",M$3="",'Demand Locations'!O145=""),"",IF('Demand Locations'!O145&lt;COUNTIFS('Workers Settings'!$M:$M,$B145,'Workers Settings'!$N:$N,1,'Workers Settings'!$H:$H,M$3),"Warning!",IF('Demand Locations'!O145=0,"",COUNTIFS('Workers Settings'!$M:$M,$B145,'Workers Settings'!$N:$N,1,'Workers Settings'!$H:$H,M$3)/'Demand Locations'!O145)))</f>
        <v/>
      </c>
      <c r="N145" s="24" t="str">
        <f>IF(OR($B145="",N$3="",'Demand Locations'!P145=""),"",IF('Demand Locations'!P145&lt;COUNTIFS('Workers Settings'!$M:$M,$B145,'Workers Settings'!$N:$N,1,'Workers Settings'!$H:$H,N$3),"Warning!",IF('Demand Locations'!P145=0,"",COUNTIFS('Workers Settings'!$M:$M,$B145,'Workers Settings'!$N:$N,1,'Workers Settings'!$H:$H,N$3)/'Demand Locations'!P145)))</f>
        <v/>
      </c>
      <c r="O145" s="24" t="str">
        <f>IF(OR($B145="",O$3="",'Demand Locations'!Q145=""),"",IF('Demand Locations'!Q145&lt;COUNTIFS('Workers Settings'!$M:$M,$B145,'Workers Settings'!$N:$N,1,'Workers Settings'!$H:$H,O$3),"Warning!",IF('Demand Locations'!Q145=0,"",COUNTIFS('Workers Settings'!$M:$M,$B145,'Workers Settings'!$N:$N,1,'Workers Settings'!$H:$H,O$3)/'Demand Locations'!Q145)))</f>
        <v/>
      </c>
      <c r="P145" s="24" t="str">
        <f>IF(OR($B145="",P$3="",'Demand Locations'!R145=""),"",IF('Demand Locations'!R145&lt;COUNTIFS('Workers Settings'!$M:$M,$B145,'Workers Settings'!$N:$N,1,'Workers Settings'!$H:$H,P$3),"Warning!",IF('Demand Locations'!R145=0,"",COUNTIFS('Workers Settings'!$M:$M,$B145,'Workers Settings'!$N:$N,1,'Workers Settings'!$H:$H,P$3)/'Demand Locations'!R145)))</f>
        <v/>
      </c>
      <c r="Q145" s="24" t="str">
        <f>IF(OR($B145="",Q$3="",'Demand Locations'!S145=""),"",IF('Demand Locations'!S145&lt;COUNTIFS('Workers Settings'!$M:$M,$B145,'Workers Settings'!$N:$N,1,'Workers Settings'!$H:$H,Q$3),"Warning!",IF('Demand Locations'!S145=0,"",COUNTIFS('Workers Settings'!$M:$M,$B145,'Workers Settings'!$N:$N,1,'Workers Settings'!$H:$H,Q$3)/'Demand Locations'!S145)))</f>
        <v/>
      </c>
      <c r="R145" s="24" t="str">
        <f>IF(OR($B145="",R$3="",'Demand Locations'!T145=""),"",IF('Demand Locations'!T145&lt;COUNTIFS('Workers Settings'!$M:$M,$B145,'Workers Settings'!$N:$N,1,'Workers Settings'!$H:$H,R$3),"Warning!",IF('Demand Locations'!T145=0,"",COUNTIFS('Workers Settings'!$M:$M,$B145,'Workers Settings'!$N:$N,1,'Workers Settings'!$H:$H,R$3)/'Demand Locations'!T145)))</f>
        <v/>
      </c>
      <c r="S145" s="24" t="str">
        <f>IF(OR($B145="",S$3="",'Demand Locations'!U145=""),"",IF('Demand Locations'!U145&lt;COUNTIFS('Workers Settings'!$M:$M,$B145,'Workers Settings'!$N:$N,1,'Workers Settings'!$H:$H,S$3),"Warning!",IF('Demand Locations'!U145=0,"",COUNTIFS('Workers Settings'!$M:$M,$B145,'Workers Settings'!$N:$N,1,'Workers Settings'!$H:$H,S$3)/'Demand Locations'!U145)))</f>
        <v/>
      </c>
      <c r="T145" s="24" t="str">
        <f>IF(OR($B145="",T$3="",'Demand Locations'!V145=""),"",IF('Demand Locations'!V145&lt;COUNTIFS('Workers Settings'!$M:$M,$B145,'Workers Settings'!$N:$N,1,'Workers Settings'!$H:$H,T$3),"Warning!",IF('Demand Locations'!V145=0,"",COUNTIFS('Workers Settings'!$M:$M,$B145,'Workers Settings'!$N:$N,1,'Workers Settings'!$H:$H,T$3)/'Demand Locations'!V145)))</f>
        <v/>
      </c>
      <c r="U145" s="24" t="str">
        <f>IF(OR($B145="",U$3="",'Demand Locations'!W145=""),"",IF('Demand Locations'!W145&lt;COUNTIFS('Workers Settings'!$M:$M,$B145,'Workers Settings'!$N:$N,1,'Workers Settings'!$H:$H,U$3),"Warning!",IF('Demand Locations'!W145=0,"",COUNTIFS('Workers Settings'!$M:$M,$B145,'Workers Settings'!$N:$N,1,'Workers Settings'!$H:$H,U$3)/'Demand Locations'!W145)))</f>
        <v/>
      </c>
      <c r="V145" s="24" t="str">
        <f>IF(OR($B145="",V$3="",'Demand Locations'!X145=""),"",IF('Demand Locations'!X145&lt;COUNTIFS('Workers Settings'!$M:$M,$B145,'Workers Settings'!$N:$N,1,'Workers Settings'!$H:$H,V$3),"Warning!",IF('Demand Locations'!X145=0,"",COUNTIFS('Workers Settings'!$M:$M,$B145,'Workers Settings'!$N:$N,1,'Workers Settings'!$H:$H,V$3)/'Demand Locations'!X145)))</f>
        <v/>
      </c>
      <c r="W145" s="24" t="str">
        <f>IF(OR($B145="",W$3="",'Demand Locations'!Y145=""),"",IF('Demand Locations'!Y145&lt;COUNTIFS('Workers Settings'!$M:$M,$B145,'Workers Settings'!$N:$N,1,'Workers Settings'!$H:$H,W$3),"Warning!",IF('Demand Locations'!Y145=0,"",COUNTIFS('Workers Settings'!$M:$M,$B145,'Workers Settings'!$N:$N,1,'Workers Settings'!$H:$H,W$3)/'Demand Locations'!Y145)))</f>
        <v/>
      </c>
      <c r="X145" s="24" t="str">
        <f>IF(OR($B145="",X$3="",'Demand Locations'!Z145=""),"",IF('Demand Locations'!Z145&lt;COUNTIFS('Workers Settings'!$M:$M,$B145,'Workers Settings'!$N:$N,1,'Workers Settings'!$H:$H,X$3),"Warning!",IF('Demand Locations'!Z145=0,"",COUNTIFS('Workers Settings'!$M:$M,$B145,'Workers Settings'!$N:$N,1,'Workers Settings'!$H:$H,X$3)/'Demand Locations'!Z145)))</f>
        <v/>
      </c>
      <c r="Y145" s="24" t="str">
        <f>IF(OR($B145="",Y$3="",'Demand Locations'!AA145=""),"",IF('Demand Locations'!AA145&lt;COUNTIFS('Workers Settings'!$M:$M,$B145,'Workers Settings'!$N:$N,1,'Workers Settings'!$H:$H,Y$3),"Warning!",IF('Demand Locations'!AA145=0,"",COUNTIFS('Workers Settings'!$M:$M,$B145,'Workers Settings'!$N:$N,1,'Workers Settings'!$H:$H,Y$3)/'Demand Locations'!AA145)))</f>
        <v/>
      </c>
      <c r="Z145" s="24" t="str">
        <f>IF(OR($B145="",Z$3="",'Demand Locations'!AB145=""),"",IF('Demand Locations'!AB145&lt;COUNTIFS('Workers Settings'!$M:$M,$B145,'Workers Settings'!$N:$N,1,'Workers Settings'!$H:$H,Z$3),"Warning!",IF('Demand Locations'!AB145=0,"",COUNTIFS('Workers Settings'!$M:$M,$B145,'Workers Settings'!$N:$N,1,'Workers Settings'!$H:$H,Z$3)/'Demand Locations'!AB145)))</f>
        <v/>
      </c>
      <c r="AA145" s="24" t="str">
        <f>IF(OR($B145="",AA$3="",'Demand Locations'!AC145=""),"",IF('Demand Locations'!AC145&lt;COUNTIFS('Workers Settings'!$M:$M,$B145,'Workers Settings'!$N:$N,1,'Workers Settings'!$H:$H,AA$3),"Warning!",IF('Demand Locations'!AC145=0,"",COUNTIFS('Workers Settings'!$M:$M,$B145,'Workers Settings'!$N:$N,1,'Workers Settings'!$H:$H,AA$3)/'Demand Locations'!AC145)))</f>
        <v/>
      </c>
      <c r="AB145" s="24" t="str">
        <f>IF(OR($B145="",AB$3="",'Demand Locations'!AD145=""),"",IF('Demand Locations'!AD145&lt;COUNTIFS('Workers Settings'!$M:$M,$B145,'Workers Settings'!$N:$N,1,'Workers Settings'!$H:$H,AB$3),"Warning!",IF('Demand Locations'!AD145=0,"",COUNTIFS('Workers Settings'!$M:$M,$B145,'Workers Settings'!$N:$N,1,'Workers Settings'!$H:$H,AB$3)/'Demand Locations'!AD145)))</f>
        <v/>
      </c>
      <c r="AC145" s="24" t="str">
        <f>IF(OR($B145="",AC$3="",'Demand Locations'!AE145=""),"",IF('Demand Locations'!AE145&lt;COUNTIFS('Workers Settings'!$M:$M,$B145,'Workers Settings'!$N:$N,1,'Workers Settings'!$H:$H,AC$3),"Warning!",IF('Demand Locations'!AE145=0,"",COUNTIFS('Workers Settings'!$M:$M,$B145,'Workers Settings'!$N:$N,1,'Workers Settings'!$H:$H,AC$3)/'Demand Locations'!AE145)))</f>
        <v/>
      </c>
      <c r="AD145" s="24" t="str">
        <f>IF(OR($B145="",AD$3="",'Demand Locations'!AF145=""),"",IF('Demand Locations'!AF145&lt;COUNTIFS('Workers Settings'!$M:$M,$B145,'Workers Settings'!$N:$N,1,'Workers Settings'!$H:$H,AD$3),"Warning!",IF('Demand Locations'!AF145=0,"",COUNTIFS('Workers Settings'!$M:$M,$B145,'Workers Settings'!$N:$N,1,'Workers Settings'!$H:$H,AD$3)/'Demand Locations'!AF145)))</f>
        <v/>
      </c>
      <c r="AE145" s="24" t="str">
        <f>IF(OR($B145="",AE$3="",'Demand Locations'!AG145=""),"",IF('Demand Locations'!AG145&lt;COUNTIFS('Workers Settings'!$M:$M,$B145,'Workers Settings'!$N:$N,1,'Workers Settings'!$H:$H,AE$3),"Warning!",IF('Demand Locations'!AG145=0,"",COUNTIFS('Workers Settings'!$M:$M,$B145,'Workers Settings'!$N:$N,1,'Workers Settings'!$H:$H,AE$3)/'Demand Locations'!AG145)))</f>
        <v/>
      </c>
      <c r="AF145" s="24" t="str">
        <f>IF(OR($B145="",AF$3="",'Demand Locations'!AH145=""),"",IF('Demand Locations'!AH145&lt;COUNTIFS('Workers Settings'!$M:$M,$B145,'Workers Settings'!$N:$N,1,'Workers Settings'!$H:$H,AF$3),"Warning!",IF('Demand Locations'!AH145=0,"",COUNTIFS('Workers Settings'!$M:$M,$B145,'Workers Settings'!$N:$N,1,'Workers Settings'!$H:$H,AF$3)/'Demand Locations'!AH145)))</f>
        <v/>
      </c>
      <c r="AG145" s="24" t="str">
        <f>IF(OR($B145="",AG$3="",'Demand Locations'!AI145=""),"",IF('Demand Locations'!AI145&lt;COUNTIFS('Workers Settings'!$M:$M,$B145,'Workers Settings'!$N:$N,1,'Workers Settings'!$H:$H,AG$3),"Warning!",IF('Demand Locations'!AI145=0,"",COUNTIFS('Workers Settings'!$M:$M,$B145,'Workers Settings'!$N:$N,1,'Workers Settings'!$H:$H,AG$3)/'Demand Locations'!AI145)))</f>
        <v/>
      </c>
      <c r="AH145" s="24" t="str">
        <f>IF(OR($B145="",AH$3="",'Demand Locations'!AJ145=""),"",IF('Demand Locations'!AJ145&lt;COUNTIFS('Workers Settings'!$M:$M,$B145,'Workers Settings'!$N:$N,1,'Workers Settings'!$H:$H,AH$3),"Warning!",IF('Demand Locations'!AJ145=0,"",COUNTIFS('Workers Settings'!$M:$M,$B145,'Workers Settings'!$N:$N,1,'Workers Settings'!$H:$H,AH$3)/'Demand Locations'!AJ145)))</f>
        <v/>
      </c>
      <c r="AI145" s="24" t="str">
        <f>IF(OR($B145="",AI$3="",'Demand Locations'!AK145=""),"",IF('Demand Locations'!AK145&lt;COUNTIFS('Workers Settings'!$M:$M,$B145,'Workers Settings'!$N:$N,1,'Workers Settings'!$H:$H,AI$3),"Warning!",IF('Demand Locations'!AK145=0,"",COUNTIFS('Workers Settings'!$M:$M,$B145,'Workers Settings'!$N:$N,1,'Workers Settings'!$H:$H,AI$3)/'Demand Locations'!AK145)))</f>
        <v/>
      </c>
      <c r="AJ145" s="24" t="str">
        <f>IF(OR($B145="",AJ$3="",'Demand Locations'!AL145=""),"",IF('Demand Locations'!AL145&lt;COUNTIFS('Workers Settings'!$M:$M,$B145,'Workers Settings'!$N:$N,1,'Workers Settings'!$H:$H,AJ$3),"Warning!",IF('Demand Locations'!AL145=0,"",COUNTIFS('Workers Settings'!$M:$M,$B145,'Workers Settings'!$N:$N,1,'Workers Settings'!$H:$H,AJ$3)/'Demand Locations'!AL145)))</f>
        <v/>
      </c>
      <c r="AK145" s="24" t="str">
        <f>IF(OR($B145="",AK$3="",'Demand Locations'!AM145=""),"",IF('Demand Locations'!AM145&lt;COUNTIFS('Workers Settings'!$M:$M,$B145,'Workers Settings'!$N:$N,1,'Workers Settings'!$H:$H,AK$3),"Warning!",IF('Demand Locations'!AM145=0,"",COUNTIFS('Workers Settings'!$M:$M,$B145,'Workers Settings'!$N:$N,1,'Workers Settings'!$H:$H,AK$3)/'Demand Locations'!AM145)))</f>
        <v/>
      </c>
      <c r="AL145" s="24" t="str">
        <f>IF(OR($B145="",AL$3="",'Demand Locations'!AN145=""),"",IF('Demand Locations'!AN145&lt;COUNTIFS('Workers Settings'!$M:$M,$B145,'Workers Settings'!$N:$N,1,'Workers Settings'!$H:$H,AL$3),"Warning!",IF('Demand Locations'!AN145=0,"",COUNTIFS('Workers Settings'!$M:$M,$B145,'Workers Settings'!$N:$N,1,'Workers Settings'!$H:$H,AL$3)/'Demand Locations'!AN145)))</f>
        <v/>
      </c>
      <c r="AM145" s="24" t="str">
        <f>IF(OR($B145="",AM$3="",'Demand Locations'!AO145=""),"",IF('Demand Locations'!AO145&lt;COUNTIFS('Workers Settings'!$M:$M,$B145,'Workers Settings'!$N:$N,1,'Workers Settings'!$H:$H,AM$3),"Warning!",IF('Demand Locations'!AO145=0,"",COUNTIFS('Workers Settings'!$M:$M,$B145,'Workers Settings'!$N:$N,1,'Workers Settings'!$H:$H,AM$3)/'Demand Locations'!AO145)))</f>
        <v/>
      </c>
      <c r="AN145" s="24" t="str">
        <f>IF(OR($B145="",AN$3="",'Demand Locations'!AP145=""),"",IF('Demand Locations'!AP145&lt;COUNTIFS('Workers Settings'!$M:$M,$B145,'Workers Settings'!$N:$N,1,'Workers Settings'!$H:$H,AN$3),"Warning!",IF('Demand Locations'!AP145=0,"",COUNTIFS('Workers Settings'!$M:$M,$B145,'Workers Settings'!$N:$N,1,'Workers Settings'!$H:$H,AN$3)/'Demand Locations'!AP145)))</f>
        <v/>
      </c>
      <c r="AO145" s="24" t="str">
        <f>IF(OR($B145="",AO$3="",'Demand Locations'!AQ145=""),"",IF('Demand Locations'!AQ145&lt;COUNTIFS('Workers Settings'!$M:$M,$B145,'Workers Settings'!$N:$N,1,'Workers Settings'!$H:$H,AO$3),"Warning!",IF('Demand Locations'!AQ145=0,"",COUNTIFS('Workers Settings'!$M:$M,$B145,'Workers Settings'!$N:$N,1,'Workers Settings'!$H:$H,AO$3)/'Demand Locations'!AQ145)))</f>
        <v/>
      </c>
      <c r="AP145" s="24" t="str">
        <f>IF(OR($B145="",AP$3="",'Demand Locations'!AR145=""),"",IF('Demand Locations'!AR145&lt;COUNTIFS('Workers Settings'!$M:$M,$B145,'Workers Settings'!$N:$N,1,'Workers Settings'!$H:$H,AP$3),"Warning!",IF('Demand Locations'!AR145=0,"",COUNTIFS('Workers Settings'!$M:$M,$B145,'Workers Settings'!$N:$N,1,'Workers Settings'!$H:$H,AP$3)/'Demand Locations'!AR145)))</f>
        <v/>
      </c>
      <c r="AQ145" s="24" t="str">
        <f>IF(OR($B145="",AQ$3="",'Demand Locations'!AS145=""),"",IF('Demand Locations'!AS145&lt;COUNTIFS('Workers Settings'!$M:$M,$B145,'Workers Settings'!$N:$N,1,'Workers Settings'!$H:$H,AQ$3),"Warning!",IF('Demand Locations'!AS145=0,"",COUNTIFS('Workers Settings'!$M:$M,$B145,'Workers Settings'!$N:$N,1,'Workers Settings'!$H:$H,AQ$3)/'Demand Locations'!AS145)))</f>
        <v/>
      </c>
      <c r="AR145" s="24" t="str">
        <f>IF(OR($B145="",AR$3="",'Demand Locations'!AT145=""),"",IF('Demand Locations'!AT145&lt;COUNTIFS('Workers Settings'!$M:$M,$B145,'Workers Settings'!$N:$N,1,'Workers Settings'!$H:$H,AR$3),"Warning!",IF('Demand Locations'!AT145=0,"",COUNTIFS('Workers Settings'!$M:$M,$B145,'Workers Settings'!$N:$N,1,'Workers Settings'!$H:$H,AR$3)/'Demand Locations'!AT145)))</f>
        <v/>
      </c>
      <c r="AS145" s="24" t="str">
        <f>IF(OR($B145="",AS$3="",'Demand Locations'!AU145=""),"",IF('Demand Locations'!AU145&lt;COUNTIFS('Workers Settings'!$M:$M,$B145,'Workers Settings'!$N:$N,1,'Workers Settings'!$H:$H,AS$3),"Warning!",IF('Demand Locations'!AU145=0,"",COUNTIFS('Workers Settings'!$M:$M,$B145,'Workers Settings'!$N:$N,1,'Workers Settings'!$H:$H,AS$3)/'Demand Locations'!AU145)))</f>
        <v/>
      </c>
      <c r="AT145" s="24" t="str">
        <f>IF(OR($B145="",AT$3="",'Demand Locations'!AV145=""),"",IF('Demand Locations'!AV145&lt;COUNTIFS('Workers Settings'!$M:$M,$B145,'Workers Settings'!$N:$N,1,'Workers Settings'!$H:$H,AT$3),"Warning!",IF('Demand Locations'!AV145=0,"",COUNTIFS('Workers Settings'!$M:$M,$B145,'Workers Settings'!$N:$N,1,'Workers Settings'!$H:$H,AT$3)/'Demand Locations'!AV145)))</f>
        <v/>
      </c>
      <c r="AU145" s="24" t="str">
        <f>IF(OR($B145="",AU$3="",'Demand Locations'!AW145=""),"",IF('Demand Locations'!AW145&lt;COUNTIFS('Workers Settings'!$M:$M,$B145,'Workers Settings'!$N:$N,1,'Workers Settings'!$H:$H,AU$3),"Warning!",IF('Demand Locations'!AW145=0,"",COUNTIFS('Workers Settings'!$M:$M,$B145,'Workers Settings'!$N:$N,1,'Workers Settings'!$H:$H,AU$3)/'Demand Locations'!AW145)))</f>
        <v/>
      </c>
      <c r="AV145" s="24" t="str">
        <f>IF(OR($B145="",AV$3="",'Demand Locations'!AX145=""),"",IF('Demand Locations'!AX145&lt;COUNTIFS('Workers Settings'!$M:$M,$B145,'Workers Settings'!$N:$N,1,'Workers Settings'!$H:$H,AV$3),"Warning!",IF('Demand Locations'!AX145=0,"",COUNTIFS('Workers Settings'!$M:$M,$B145,'Workers Settings'!$N:$N,1,'Workers Settings'!$H:$H,AV$3)/'Demand Locations'!AX145)))</f>
        <v/>
      </c>
      <c r="AW145" s="24" t="str">
        <f>IF(OR($B145="",AW$3="",'Demand Locations'!AY145=""),"",IF('Demand Locations'!AY145&lt;COUNTIFS('Workers Settings'!$M:$M,$B145,'Workers Settings'!$N:$N,1,'Workers Settings'!$H:$H,AW$3),"Warning!",IF('Demand Locations'!AY145=0,"",COUNTIFS('Workers Settings'!$M:$M,$B145,'Workers Settings'!$N:$N,1,'Workers Settings'!$H:$H,AW$3)/'Demand Locations'!AY145)))</f>
        <v/>
      </c>
      <c r="AX145" s="24" t="str">
        <f>IF(OR($B145="",AX$3="",'Demand Locations'!AZ145=""),"",IF('Demand Locations'!AZ145&lt;COUNTIFS('Workers Settings'!$M:$M,$B145,'Workers Settings'!$N:$N,1,'Workers Settings'!$H:$H,AX$3),"Warning!",IF('Demand Locations'!AZ145=0,"",COUNTIFS('Workers Settings'!$M:$M,$B145,'Workers Settings'!$N:$N,1,'Workers Settings'!$H:$H,AX$3)/'Demand Locations'!AZ145)))</f>
        <v/>
      </c>
      <c r="AY145" s="24" t="str">
        <f>IF(OR($B145="",AY$3="",'Demand Locations'!BA145=""),"",IF('Demand Locations'!BA145&lt;COUNTIFS('Workers Settings'!$M:$M,$B145,'Workers Settings'!$N:$N,1,'Workers Settings'!$H:$H,AY$3),"Warning!",IF('Demand Locations'!BA145=0,"",COUNTIFS('Workers Settings'!$M:$M,$B145,'Workers Settings'!$N:$N,1,'Workers Settings'!$H:$H,AY$3)/'Demand Locations'!BA145)))</f>
        <v/>
      </c>
      <c r="AZ145" s="24" t="str">
        <f>IF(OR($B145="",AZ$3="",'Demand Locations'!BB145=""),"",IF('Demand Locations'!BB145&lt;COUNTIFS('Workers Settings'!$M:$M,$B145,'Workers Settings'!$N:$N,1,'Workers Settings'!$H:$H,AZ$3),"Warning!",IF('Demand Locations'!BB145=0,"",COUNTIFS('Workers Settings'!$M:$M,$B145,'Workers Settings'!$N:$N,1,'Workers Settings'!$H:$H,AZ$3)/'Demand Locations'!BB145)))</f>
        <v/>
      </c>
      <c r="BA145" s="24" t="str">
        <f>IF(OR($B145="",BA$3="",'Demand Locations'!BC145=""),"",IF('Demand Locations'!BC145&lt;COUNTIFS('Workers Settings'!$M:$M,$B145,'Workers Settings'!$N:$N,1,'Workers Settings'!$H:$H,BA$3),"Warning!",IF('Demand Locations'!BC145=0,"",COUNTIFS('Workers Settings'!$M:$M,$B145,'Workers Settings'!$N:$N,1,'Workers Settings'!$H:$H,BA$3)/'Demand Locations'!BC145)))</f>
        <v/>
      </c>
      <c r="BB145" s="24" t="str">
        <f>IF(OR($B145="",BB$3="",'Demand Locations'!BD145=""),"",IF('Demand Locations'!BD145&lt;COUNTIFS('Workers Settings'!$M:$M,$B145,'Workers Settings'!$N:$N,1,'Workers Settings'!$H:$H,BB$3),"Warning!",IF('Demand Locations'!BD145=0,"",COUNTIFS('Workers Settings'!$M:$M,$B145,'Workers Settings'!$N:$N,1,'Workers Settings'!$H:$H,BB$3)/'Demand Locations'!BD145)))</f>
        <v/>
      </c>
      <c r="BC145" s="24" t="str">
        <f>IF(OR($B145="",BC$3="",'Demand Locations'!BE145=""),"",IF('Demand Locations'!BE145&lt;COUNTIFS('Workers Settings'!$M:$M,$B145,'Workers Settings'!$N:$N,1,'Workers Settings'!$H:$H,BC$3),"Warning!",IF('Demand Locations'!BE145=0,"",COUNTIFS('Workers Settings'!$M:$M,$B145,'Workers Settings'!$N:$N,1,'Workers Settings'!$H:$H,BC$3)/'Demand Locations'!BE145)))</f>
        <v/>
      </c>
      <c r="BD145" s="24" t="str">
        <f>IF(OR($B145="",BD$3="",'Demand Locations'!BF145=""),"",IF('Demand Locations'!BF145&lt;COUNTIFS('Workers Settings'!$M:$M,$B145,'Workers Settings'!$N:$N,1,'Workers Settings'!$H:$H,BD$3),"Warning!",IF('Demand Locations'!BF145=0,"",COUNTIFS('Workers Settings'!$M:$M,$B145,'Workers Settings'!$N:$N,1,'Workers Settings'!$H:$H,BD$3)/'Demand Locations'!BF145)))</f>
        <v/>
      </c>
      <c r="BE145" s="24" t="str">
        <f>IF(OR($B145="",BE$3="",'Demand Locations'!BG145=""),"",IF('Demand Locations'!BG145&lt;COUNTIFS('Workers Settings'!$M:$M,$B145,'Workers Settings'!$N:$N,1,'Workers Settings'!$H:$H,BE$3),"Warning!",IF('Demand Locations'!BG145=0,"",COUNTIFS('Workers Settings'!$M:$M,$B145,'Workers Settings'!$N:$N,1,'Workers Settings'!$H:$H,BE$3)/'Demand Locations'!BG145)))</f>
        <v/>
      </c>
      <c r="BF145" s="24" t="str">
        <f>IF(OR($B145="",BF$3="",'Demand Locations'!BH145=""),"",IF('Demand Locations'!BH145&lt;COUNTIFS('Workers Settings'!$M:$M,$B145,'Workers Settings'!$N:$N,1,'Workers Settings'!$H:$H,BF$3),"Warning!",IF('Demand Locations'!BH145=0,"",COUNTIFS('Workers Settings'!$M:$M,$B145,'Workers Settings'!$N:$N,1,'Workers Settings'!$H:$H,BF$3)/'Demand Locations'!BH145)))</f>
        <v/>
      </c>
      <c r="BG145" s="24" t="str">
        <f>IF(OR($B145="",BG$3="",'Demand Locations'!BI145=""),"",IF('Demand Locations'!BI145&lt;COUNTIFS('Workers Settings'!$M:$M,$B145,'Workers Settings'!$N:$N,1,'Workers Settings'!$H:$H,BG$3),"Warning!",IF('Demand Locations'!BI145=0,"",COUNTIFS('Workers Settings'!$M:$M,$B145,'Workers Settings'!$N:$N,1,'Workers Settings'!$H:$H,BG$3)/'Demand Locations'!BI145)))</f>
        <v/>
      </c>
      <c r="BH145" s="24" t="str">
        <f>IF(OR($B145="",BH$3="",'Demand Locations'!BJ145=""),"",IF('Demand Locations'!BJ145&lt;COUNTIFS('Workers Settings'!$M:$M,$B145,'Workers Settings'!$N:$N,1,'Workers Settings'!$H:$H,BH$3),"Warning!",IF('Demand Locations'!BJ145=0,"",COUNTIFS('Workers Settings'!$M:$M,$B145,'Workers Settings'!$N:$N,1,'Workers Settings'!$H:$H,BH$3)/'Demand Locations'!BJ145)))</f>
        <v/>
      </c>
      <c r="BI145" s="24" t="str">
        <f>IF(OR($B145="",BI$3="",'Demand Locations'!BK145=""),"",IF('Demand Locations'!BK145&lt;COUNTIFS('Workers Settings'!$M:$M,$B145,'Workers Settings'!$N:$N,1,'Workers Settings'!$H:$H,BI$3),"Warning!",IF('Demand Locations'!BK145=0,"",COUNTIFS('Workers Settings'!$M:$M,$B145,'Workers Settings'!$N:$N,1,'Workers Settings'!$H:$H,BI$3)/'Demand Locations'!BK145)))</f>
        <v/>
      </c>
      <c r="BJ145" s="24" t="str">
        <f>IF(OR($B145="",BJ$3="",'Demand Locations'!BL145=""),"",IF('Demand Locations'!BL145&lt;COUNTIFS('Workers Settings'!$M:$M,$B145,'Workers Settings'!$N:$N,1,'Workers Settings'!$H:$H,BJ$3),"Warning!",IF('Demand Locations'!BL145=0,"",COUNTIFS('Workers Settings'!$M:$M,$B145,'Workers Settings'!$N:$N,1,'Workers Settings'!$H:$H,BJ$3)/'Demand Locations'!BL145)))</f>
        <v/>
      </c>
      <c r="BK145" s="24" t="str">
        <f>IF(OR($B145="",BK$3="",'Demand Locations'!BM145=""),"",IF('Demand Locations'!BM145&lt;COUNTIFS('Workers Settings'!$M:$M,$B145,'Workers Settings'!$N:$N,1,'Workers Settings'!$H:$H,BK$3),"Warning!",IF('Demand Locations'!BM145=0,"",COUNTIFS('Workers Settings'!$M:$M,$B145,'Workers Settings'!$N:$N,1,'Workers Settings'!$H:$H,BK$3)/'Demand Locations'!BM145)))</f>
        <v/>
      </c>
      <c r="BL145" s="24" t="str">
        <f>IF(OR($B145="",BL$3="",'Demand Locations'!BN145=""),"",IF('Demand Locations'!BN145&lt;COUNTIFS('Workers Settings'!$M:$M,$B145,'Workers Settings'!$N:$N,1,'Workers Settings'!$H:$H,BL$3),"Warning!",IF('Demand Locations'!BN145=0,"",COUNTIFS('Workers Settings'!$M:$M,$B145,'Workers Settings'!$N:$N,1,'Workers Settings'!$H:$H,BL$3)/'Demand Locations'!BN145)))</f>
        <v/>
      </c>
      <c r="BM145" s="24" t="str">
        <f>IF(OR($B145="",BM$3="",'Demand Locations'!BO145=""),"",IF('Demand Locations'!BO145&lt;COUNTIFS('Workers Settings'!$M:$M,$B145,'Workers Settings'!$N:$N,1,'Workers Settings'!$H:$H,BM$3),"Warning!",IF('Demand Locations'!BO145=0,"",COUNTIFS('Workers Settings'!$M:$M,$B145,'Workers Settings'!$N:$N,1,'Workers Settings'!$H:$H,BM$3)/'Demand Locations'!BO145)))</f>
        <v/>
      </c>
      <c r="BN145" s="24" t="str">
        <f>IF(OR($B145="",BN$3="",'Demand Locations'!BP145=""),"",IF('Demand Locations'!BP145&lt;COUNTIFS('Workers Settings'!$M:$M,$B145,'Workers Settings'!$N:$N,1,'Workers Settings'!$H:$H,BN$3),"Warning!",IF('Demand Locations'!BP145=0,"",COUNTIFS('Workers Settings'!$M:$M,$B145,'Workers Settings'!$N:$N,1,'Workers Settings'!$H:$H,BN$3)/'Demand Locations'!BP145)))</f>
        <v/>
      </c>
      <c r="BO145" s="24" t="str">
        <f>IF(OR($B145="",BO$3="",'Demand Locations'!BQ145=""),"",IF('Demand Locations'!BQ145&lt;COUNTIFS('Workers Settings'!$M:$M,$B145,'Workers Settings'!$N:$N,1,'Workers Settings'!$H:$H,BO$3),"Warning!",IF('Demand Locations'!BQ145=0,"",COUNTIFS('Workers Settings'!$M:$M,$B145,'Workers Settings'!$N:$N,1,'Workers Settings'!$H:$H,BO$3)/'Demand Locations'!BQ145)))</f>
        <v/>
      </c>
      <c r="BP145" s="24" t="str">
        <f>IF(OR($B145="",BP$3="",'Demand Locations'!BR145=""),"",IF('Demand Locations'!BR145&lt;COUNTIFS('Workers Settings'!$M:$M,$B145,'Workers Settings'!$N:$N,1,'Workers Settings'!$H:$H,BP$3),"Warning!",IF('Demand Locations'!BR145=0,"",COUNTIFS('Workers Settings'!$M:$M,$B145,'Workers Settings'!$N:$N,1,'Workers Settings'!$H:$H,BP$3)/'Demand Locations'!BR145)))</f>
        <v/>
      </c>
      <c r="BQ145" s="24" t="str">
        <f>IF(OR($B145="",BQ$3="",'Demand Locations'!BS145=""),"",IF('Demand Locations'!BS145&lt;COUNTIFS('Workers Settings'!$M:$M,$B145,'Workers Settings'!$N:$N,1,'Workers Settings'!$H:$H,BQ$3),"Warning!",IF('Demand Locations'!BS145=0,"",COUNTIFS('Workers Settings'!$M:$M,$B145,'Workers Settings'!$N:$N,1,'Workers Settings'!$H:$H,BQ$3)/'Demand Locations'!BS145)))</f>
        <v/>
      </c>
      <c r="BR145" s="24" t="str">
        <f>IF(OR($B145="",BR$3="",'Demand Locations'!BT145=""),"",IF('Demand Locations'!BT145&lt;COUNTIFS('Workers Settings'!$M:$M,$B145,'Workers Settings'!$N:$N,1,'Workers Settings'!$H:$H,BR$3),"Warning!",IF('Demand Locations'!BT145=0,"",COUNTIFS('Workers Settings'!$M:$M,$B145,'Workers Settings'!$N:$N,1,'Workers Settings'!$H:$H,BR$3)/'Demand Locations'!BT145)))</f>
        <v/>
      </c>
      <c r="BS145" s="24" t="str">
        <f>IF(OR($B145="",BS$3="",'Demand Locations'!BU145=""),"",IF('Demand Locations'!BU145&lt;COUNTIFS('Workers Settings'!$M:$M,$B145,'Workers Settings'!$N:$N,1,'Workers Settings'!$H:$H,BS$3),"Warning!",IF('Demand Locations'!BU145=0,"",COUNTIFS('Workers Settings'!$M:$M,$B145,'Workers Settings'!$N:$N,1,'Workers Settings'!$H:$H,BS$3)/'Demand Locations'!BU145)))</f>
        <v/>
      </c>
      <c r="BT145" s="24" t="str">
        <f>IF(OR($B145="",BT$3="",'Demand Locations'!BV145=""),"",IF('Demand Locations'!BV145&lt;COUNTIFS('Workers Settings'!$M:$M,$B145,'Workers Settings'!$N:$N,1,'Workers Settings'!$H:$H,BT$3),"Warning!",IF('Demand Locations'!BV145=0,"",COUNTIFS('Workers Settings'!$M:$M,$B145,'Workers Settings'!$N:$N,1,'Workers Settings'!$H:$H,BT$3)/'Demand Locations'!BV145)))</f>
        <v/>
      </c>
      <c r="BU145" s="24" t="str">
        <f>IF(OR($B145="",BU$3="",'Demand Locations'!BW145=""),"",IF('Demand Locations'!BW145&lt;COUNTIFS('Workers Settings'!$M:$M,$B145,'Workers Settings'!$N:$N,1,'Workers Settings'!$H:$H,BU$3),"Warning!",IF('Demand Locations'!BW145=0,"",COUNTIFS('Workers Settings'!$M:$M,$B145,'Workers Settings'!$N:$N,1,'Workers Settings'!$H:$H,BU$3)/'Demand Locations'!BW145)))</f>
        <v/>
      </c>
      <c r="BV145" s="24" t="str">
        <f>IF(OR($B145="",BV$3="",'Demand Locations'!BX145=""),"",IF('Demand Locations'!BX145&lt;COUNTIFS('Workers Settings'!$M:$M,$B145,'Workers Settings'!$N:$N,1,'Workers Settings'!$H:$H,BV$3),"Warning!",IF('Demand Locations'!BX145=0,"",COUNTIFS('Workers Settings'!$M:$M,$B145,'Workers Settings'!$N:$N,1,'Workers Settings'!$H:$H,BV$3)/'Demand Locations'!BX145)))</f>
        <v/>
      </c>
      <c r="BW145" s="24" t="str">
        <f>IF(OR($B145="",BW$3="",'Demand Locations'!BY145=""),"",IF('Demand Locations'!BY145&lt;COUNTIFS('Workers Settings'!$M:$M,$B145,'Workers Settings'!$N:$N,1,'Workers Settings'!$H:$H,BW$3),"Warning!",IF('Demand Locations'!BY145=0,"",COUNTIFS('Workers Settings'!$M:$M,$B145,'Workers Settings'!$N:$N,1,'Workers Settings'!$H:$H,BW$3)/'Demand Locations'!BY145)))</f>
        <v/>
      </c>
      <c r="BX145" s="24" t="str">
        <f>IF(OR($B145="",BX$3="",'Demand Locations'!BZ145=""),"",IF('Demand Locations'!BZ145&lt;COUNTIFS('Workers Settings'!$M:$M,$B145,'Workers Settings'!$N:$N,1,'Workers Settings'!$H:$H,BX$3),"Warning!",IF('Demand Locations'!BZ145=0,"",COUNTIFS('Workers Settings'!$M:$M,$B145,'Workers Settings'!$N:$N,1,'Workers Settings'!$H:$H,BX$3)/'Demand Locations'!BZ145)))</f>
        <v/>
      </c>
      <c r="BY145" s="24" t="str">
        <f>IF(OR($B145="",BY$3="",'Demand Locations'!CA145=""),"",IF('Demand Locations'!CA145&lt;COUNTIFS('Workers Settings'!$M:$M,$B145,'Workers Settings'!$N:$N,1,'Workers Settings'!$H:$H,BY$3),"Warning!",IF('Demand Locations'!CA145=0,"",COUNTIFS('Workers Settings'!$M:$M,$B145,'Workers Settings'!$N:$N,1,'Workers Settings'!$H:$H,BY$3)/'Demand Locations'!CA145)))</f>
        <v/>
      </c>
      <c r="BZ145" s="24" t="str">
        <f>IF(OR($B145="",BZ$3="",'Demand Locations'!CB145=""),"",IF('Demand Locations'!CB145&lt;COUNTIFS('Workers Settings'!$M:$M,$B145,'Workers Settings'!$N:$N,1,'Workers Settings'!$H:$H,BZ$3),"Warning!",IF('Demand Locations'!CB145=0,"",COUNTIFS('Workers Settings'!$M:$M,$B145,'Workers Settings'!$N:$N,1,'Workers Settings'!$H:$H,BZ$3)/'Demand Locations'!CB145)))</f>
        <v/>
      </c>
      <c r="CA145" s="24" t="str">
        <f>IF(OR($B145="",CA$3="",'Demand Locations'!CC145=""),"",IF('Demand Locations'!CC145&lt;COUNTIFS('Workers Settings'!$M:$M,$B145,'Workers Settings'!$N:$N,1,'Workers Settings'!$H:$H,CA$3),"Warning!",IF('Demand Locations'!CC145=0,"",COUNTIFS('Workers Settings'!$M:$M,$B145,'Workers Settings'!$N:$N,1,'Workers Settings'!$H:$H,CA$3)/'Demand Locations'!CC145)))</f>
        <v/>
      </c>
      <c r="CB145" s="24" t="str">
        <f>IF(OR($B145="",CB$3="",'Demand Locations'!CD145=""),"",IF('Demand Locations'!CD145&lt;COUNTIFS('Workers Settings'!$M:$M,$B145,'Workers Settings'!$N:$N,1,'Workers Settings'!$H:$H,CB$3),"Warning!",IF('Demand Locations'!CD145=0,"",COUNTIFS('Workers Settings'!$M:$M,$B145,'Workers Settings'!$N:$N,1,'Workers Settings'!$H:$H,CB$3)/'Demand Locations'!CD145)))</f>
        <v/>
      </c>
      <c r="CC145" s="24" t="str">
        <f>IF(OR($B145="",CC$3="",'Demand Locations'!CE145=""),"",IF('Demand Locations'!CE145&lt;COUNTIFS('Workers Settings'!$M:$M,$B145,'Workers Settings'!$N:$N,1,'Workers Settings'!$H:$H,CC$3),"Warning!",IF('Demand Locations'!CE145=0,"",COUNTIFS('Workers Settings'!$M:$M,$B145,'Workers Settings'!$N:$N,1,'Workers Settings'!$H:$H,CC$3)/'Demand Locations'!CE145)))</f>
        <v/>
      </c>
      <c r="CD145" s="24" t="str">
        <f>IF(OR($B145="",CD$3="",'Demand Locations'!CF145=""),"",IF('Demand Locations'!CF145&lt;COUNTIFS('Workers Settings'!$M:$M,$B145,'Workers Settings'!$N:$N,1,'Workers Settings'!$H:$H,CD$3),"Warning!",IF('Demand Locations'!CF145=0,"",COUNTIFS('Workers Settings'!$M:$M,$B145,'Workers Settings'!$N:$N,1,'Workers Settings'!$H:$H,CD$3)/'Demand Locations'!CF145)))</f>
        <v/>
      </c>
      <c r="CE145" s="24" t="str">
        <f>IF(OR($B145="",CE$3="",'Demand Locations'!CG145=""),"",IF('Demand Locations'!CG145&lt;COUNTIFS('Workers Settings'!$M:$M,$B145,'Workers Settings'!$N:$N,1,'Workers Settings'!$H:$H,CE$3),"Warning!",IF('Demand Locations'!CG145=0,"",COUNTIFS('Workers Settings'!$M:$M,$B145,'Workers Settings'!$N:$N,1,'Workers Settings'!$H:$H,CE$3)/'Demand Locations'!CG145)))</f>
        <v/>
      </c>
      <c r="CF145" s="24" t="str">
        <f>IF(OR($B145="",CF$3="",'Demand Locations'!CH145=""),"",IF('Demand Locations'!CH145&lt;COUNTIFS('Workers Settings'!$M:$M,$B145,'Workers Settings'!$N:$N,1,'Workers Settings'!$H:$H,CF$3),"Warning!",IF('Demand Locations'!CH145=0,"",COUNTIFS('Workers Settings'!$M:$M,$B145,'Workers Settings'!$N:$N,1,'Workers Settings'!$H:$H,CF$3)/'Demand Locations'!CH145)))</f>
        <v/>
      </c>
      <c r="CG145" s="24" t="str">
        <f>IF(OR($B145="",CG$3="",'Demand Locations'!CI145=""),"",IF('Demand Locations'!CI145&lt;COUNTIFS('Workers Settings'!$M:$M,$B145,'Workers Settings'!$N:$N,1,'Workers Settings'!$H:$H,CG$3),"Warning!",IF('Demand Locations'!CI145=0,"",COUNTIFS('Workers Settings'!$M:$M,$B145,'Workers Settings'!$N:$N,1,'Workers Settings'!$H:$H,CG$3)/'Demand Locations'!CI145)))</f>
        <v/>
      </c>
      <c r="CH145" s="24" t="str">
        <f>IF(OR($B145="",CH$3="",'Demand Locations'!CJ145=""),"",IF('Demand Locations'!CJ145&lt;COUNTIFS('Workers Settings'!$M:$M,$B145,'Workers Settings'!$N:$N,1,'Workers Settings'!$H:$H,CH$3),"Warning!",IF('Demand Locations'!CJ145=0,"",COUNTIFS('Workers Settings'!$M:$M,$B145,'Workers Settings'!$N:$N,1,'Workers Settings'!$H:$H,CH$3)/'Demand Locations'!CJ145)))</f>
        <v/>
      </c>
      <c r="CI145" s="24" t="str">
        <f>IF(OR($B145="",CI$3="",'Demand Locations'!CK145=""),"",IF('Demand Locations'!CK145&lt;COUNTIFS('Workers Settings'!$M:$M,$B145,'Workers Settings'!$N:$N,1,'Workers Settings'!$H:$H,CI$3),"Warning!",IF('Demand Locations'!CK145=0,"",COUNTIFS('Workers Settings'!$M:$M,$B145,'Workers Settings'!$N:$N,1,'Workers Settings'!$H:$H,CI$3)/'Demand Locations'!CK145)))</f>
        <v/>
      </c>
      <c r="CJ145" s="24" t="str">
        <f>IF(OR($B145="",CJ$3="",'Demand Locations'!CL145=""),"",IF('Demand Locations'!CL145&lt;COUNTIFS('Workers Settings'!$M:$M,$B145,'Workers Settings'!$N:$N,1,'Workers Settings'!$H:$H,CJ$3),"Warning!",IF('Demand Locations'!CL145=0,"",COUNTIFS('Workers Settings'!$M:$M,$B145,'Workers Settings'!$N:$N,1,'Workers Settings'!$H:$H,CJ$3)/'Demand Locations'!CL145)))</f>
        <v/>
      </c>
      <c r="CK145" s="24" t="str">
        <f>IF(OR($B145="",CK$3="",'Demand Locations'!CM145=""),"",IF('Demand Locations'!CM145&lt;COUNTIFS('Workers Settings'!$M:$M,$B145,'Workers Settings'!$N:$N,1,'Workers Settings'!$H:$H,CK$3),"Warning!",IF('Demand Locations'!CM145=0,"",COUNTIFS('Workers Settings'!$M:$M,$B145,'Workers Settings'!$N:$N,1,'Workers Settings'!$H:$H,CK$3)/'Demand Locations'!CM145)))</f>
        <v/>
      </c>
      <c r="CL145" s="24" t="str">
        <f>IF(OR($B145="",CL$3="",'Demand Locations'!CN145=""),"",IF('Demand Locations'!CN145&lt;COUNTIFS('Workers Settings'!$M:$M,$B145,'Workers Settings'!$N:$N,1,'Workers Settings'!$H:$H,CL$3),"Warning!",IF('Demand Locations'!CN145=0,"",COUNTIFS('Workers Settings'!$M:$M,$B145,'Workers Settings'!$N:$N,1,'Workers Settings'!$H:$H,CL$3)/'Demand Locations'!CN145)))</f>
        <v/>
      </c>
      <c r="CM145" s="24" t="str">
        <f>IF(OR($B145="",CM$3="",'Demand Locations'!CO145=""),"",IF('Demand Locations'!CO145&lt;COUNTIFS('Workers Settings'!$M:$M,$B145,'Workers Settings'!$N:$N,1,'Workers Settings'!$H:$H,CM$3),"Warning!",IF('Demand Locations'!CO145=0,"",COUNTIFS('Workers Settings'!$M:$M,$B145,'Workers Settings'!$N:$N,1,'Workers Settings'!$H:$H,CM$3)/'Demand Locations'!CO145)))</f>
        <v/>
      </c>
      <c r="CN145" s="24" t="str">
        <f>IF(OR($B145="",CN$3="",'Demand Locations'!CP145=""),"",IF('Demand Locations'!CP145&lt;COUNTIFS('Workers Settings'!$M:$M,$B145,'Workers Settings'!$N:$N,1,'Workers Settings'!$H:$H,CN$3),"Warning!",IF('Demand Locations'!CP145=0,"",COUNTIFS('Workers Settings'!$M:$M,$B145,'Workers Settings'!$N:$N,1,'Workers Settings'!$H:$H,CN$3)/'Demand Locations'!CP145)))</f>
        <v/>
      </c>
      <c r="CO145" s="24" t="str">
        <f>IF(OR($B145="",CO$3="",'Demand Locations'!CQ145=""),"",IF('Demand Locations'!CQ145&lt;COUNTIFS('Workers Settings'!$M:$M,$B145,'Workers Settings'!$N:$N,1,'Workers Settings'!$H:$H,CO$3),"Warning!",IF('Demand Locations'!CQ145=0,"",COUNTIFS('Workers Settings'!$M:$M,$B145,'Workers Settings'!$N:$N,1,'Workers Settings'!$H:$H,CO$3)/'Demand Locations'!CQ145)))</f>
        <v/>
      </c>
      <c r="CP145" s="24" t="str">
        <f>IF(OR($B145="",CP$3="",'Demand Locations'!CR145=""),"",IF('Demand Locations'!CR145&lt;COUNTIFS('Workers Settings'!$M:$M,$B145,'Workers Settings'!$N:$N,1,'Workers Settings'!$H:$H,CP$3),"Warning!",IF('Demand Locations'!CR145=0,"",COUNTIFS('Workers Settings'!$M:$M,$B145,'Workers Settings'!$N:$N,1,'Workers Settings'!$H:$H,CP$3)/'Demand Locations'!CR145)))</f>
        <v/>
      </c>
      <c r="CQ145" s="24" t="str">
        <f>IF(OR($B145="",CQ$3="",'Demand Locations'!CS145=""),"",IF('Demand Locations'!CS145&lt;COUNTIFS('Workers Settings'!$M:$M,$B145,'Workers Settings'!$N:$N,1,'Workers Settings'!$H:$H,CQ$3),"Warning!",IF('Demand Locations'!CS145=0,"",COUNTIFS('Workers Settings'!$M:$M,$B145,'Workers Settings'!$N:$N,1,'Workers Settings'!$H:$H,CQ$3)/'Demand Locations'!CS145)))</f>
        <v/>
      </c>
      <c r="CR145" s="24" t="str">
        <f>IF(OR($B145="",CR$3="",'Demand Locations'!CT145=""),"",IF('Demand Locations'!CT145&lt;COUNTIFS('Workers Settings'!$M:$M,$B145,'Workers Settings'!$N:$N,1,'Workers Settings'!$H:$H,CR$3),"Warning!",IF('Demand Locations'!CT145=0,"",COUNTIFS('Workers Settings'!$M:$M,$B145,'Workers Settings'!$N:$N,1,'Workers Settings'!$H:$H,CR$3)/'Demand Locations'!CT145)))</f>
        <v/>
      </c>
      <c r="CS145" s="24" t="str">
        <f>IF(OR($B145="",CS$3="",'Demand Locations'!CU145=""),"",IF('Demand Locations'!CU145&lt;COUNTIFS('Workers Settings'!$M:$M,$B145,'Workers Settings'!$N:$N,1,'Workers Settings'!$H:$H,CS$3),"Warning!",IF('Demand Locations'!CU145=0,"",COUNTIFS('Workers Settings'!$M:$M,$B145,'Workers Settings'!$N:$N,1,'Workers Settings'!$H:$H,CS$3)/'Demand Locations'!CU145)))</f>
        <v/>
      </c>
      <c r="CT145" s="24" t="str">
        <f>IF(OR($B145="",CT$3="",'Demand Locations'!CV145=""),"",IF('Demand Locations'!CV145&lt;COUNTIFS('Workers Settings'!$M:$M,$B145,'Workers Settings'!$N:$N,1,'Workers Settings'!$H:$H,CT$3),"Warning!",IF('Demand Locations'!CV145=0,"",COUNTIFS('Workers Settings'!$M:$M,$B145,'Workers Settings'!$N:$N,1,'Workers Settings'!$H:$H,CT$3)/'Demand Locations'!CV145)))</f>
        <v/>
      </c>
      <c r="CU145" s="24" t="str">
        <f>IF(OR($B145="",CU$3="",'Demand Locations'!CW145=""),"",IF('Demand Locations'!CW145&lt;COUNTIFS('Workers Settings'!$M:$M,$B145,'Workers Settings'!$N:$N,1,'Workers Settings'!$H:$H,CU$3),"Warning!",IF('Demand Locations'!CW145=0,"",COUNTIFS('Workers Settings'!$M:$M,$B145,'Workers Settings'!$N:$N,1,'Workers Settings'!$H:$H,CU$3)/'Demand Locations'!CW145)))</f>
        <v/>
      </c>
      <c r="CV145" s="24" t="str">
        <f>IF(OR($B145="",CV$3="",'Demand Locations'!CX145=""),"",IF('Demand Locations'!CX145&lt;COUNTIFS('Workers Settings'!$M:$M,$B145,'Workers Settings'!$N:$N,1,'Workers Settings'!$H:$H,CV$3),"Warning!",IF('Demand Locations'!CX145=0,"",COUNTIFS('Workers Settings'!$M:$M,$B145,'Workers Settings'!$N:$N,1,'Workers Settings'!$H:$H,CV$3)/'Demand Locations'!CX145)))</f>
        <v/>
      </c>
      <c r="CW145" s="24" t="str">
        <f>IF(OR($B145="",CW$3="",'Demand Locations'!CY145=""),"",IF('Demand Locations'!CY145&lt;COUNTIFS('Workers Settings'!$M:$M,$B145,'Workers Settings'!$N:$N,1,'Workers Settings'!$H:$H,CW$3),"Warning!",IF('Demand Locations'!CY145=0,"",COUNTIFS('Workers Settings'!$M:$M,$B145,'Workers Settings'!$N:$N,1,'Workers Settings'!$H:$H,CW$3)/'Demand Locations'!CY145)))</f>
        <v/>
      </c>
      <c r="CX145" s="24" t="str">
        <f>IF(OR($B145="",CX$3="",'Demand Locations'!CZ145=""),"",IF('Demand Locations'!CZ145&lt;COUNTIFS('Workers Settings'!$M:$M,$B145,'Workers Settings'!$N:$N,1,'Workers Settings'!$H:$H,CX$3),"Warning!",IF('Demand Locations'!CZ145=0,"",COUNTIFS('Workers Settings'!$M:$M,$B145,'Workers Settings'!$N:$N,1,'Workers Settings'!$H:$H,CX$3)/'Demand Locations'!CZ145)))</f>
        <v/>
      </c>
      <c r="CY145" s="24" t="str">
        <f>IF(OR($B145="",CY$3="",'Demand Locations'!DA145=""),"",IF('Demand Locations'!DA145&lt;COUNTIFS('Workers Settings'!$M:$M,$B145,'Workers Settings'!$N:$N,1,'Workers Settings'!$H:$H,CY$3),"Warning!",IF('Demand Locations'!DA145=0,"",COUNTIFS('Workers Settings'!$M:$M,$B145,'Workers Settings'!$N:$N,1,'Workers Settings'!$H:$H,CY$3)/'Demand Locations'!DA145)))</f>
        <v/>
      </c>
      <c r="CZ145" s="24" t="str">
        <f>IF(OR($B145="",CZ$3="",'Demand Locations'!DB145=""),"",IF('Demand Locations'!DB145&lt;COUNTIFS('Workers Settings'!$M:$M,$B145,'Workers Settings'!$N:$N,1,'Workers Settings'!$H:$H,CZ$3),"Warning!",IF('Demand Locations'!DB145=0,"",COUNTIFS('Workers Settings'!$M:$M,$B145,'Workers Settings'!$N:$N,1,'Workers Settings'!$H:$H,CZ$3)/'Demand Locations'!DB145)))</f>
        <v/>
      </c>
    </row>
    <row r="146" spans="1:104" x14ac:dyDescent="0.25">
      <c r="A146" s="7">
        <f t="shared" si="2"/>
        <v>142</v>
      </c>
      <c r="B146" s="7" t="str">
        <f>IF('Demand Locations'!B146&lt;&gt;"",'Demand Locations'!B146,"")</f>
        <v/>
      </c>
      <c r="C146" s="29" t="str">
        <f>IF(B146="","",SUMIFS('Workers Assignments'!Z:Z,'Workers Settings'!M:M,B146,'Workers Settings'!N:N,1))</f>
        <v/>
      </c>
      <c r="D146" s="24" t="str">
        <f>IF(OR(B146="",'Demand Locations'!E146=""),"",IF('Demand Locations'!E146&lt;C146,"Warning!",IF('Demand Locations'!E146=0,"",C146/'Demand Locations'!E146)))</f>
        <v/>
      </c>
      <c r="E146" s="44" t="str">
        <f>IF(OR($B146="",E$3="",'Demand Locations'!G146=""),"",IF('Demand Locations'!G146&lt;COUNTIFS('Workers Settings'!$M:$M,$B146,'Workers Settings'!$N:$N,1,'Workers Settings'!$H:$H,E$3),"Warning!",IF('Demand Locations'!G146=0,"",COUNTIFS('Workers Settings'!$M:$M,$B146,'Workers Settings'!$N:$N,1,'Workers Settings'!$H:$H,E$3)/'Demand Locations'!G146)))</f>
        <v/>
      </c>
      <c r="F146" s="24" t="str">
        <f>IF(OR($B146="",F$3="",'Demand Locations'!H146=""),"",IF('Demand Locations'!H146&lt;COUNTIFS('Workers Settings'!$M:$M,$B146,'Workers Settings'!$N:$N,1,'Workers Settings'!$H:$H,F$3),"Warning!",IF('Demand Locations'!H146=0,"",COUNTIFS('Workers Settings'!$M:$M,$B146,'Workers Settings'!$N:$N,1,'Workers Settings'!$H:$H,F$3)/'Demand Locations'!H146)))</f>
        <v/>
      </c>
      <c r="G146" s="24" t="str">
        <f>IF(OR($B146="",G$3="",'Demand Locations'!I146=""),"",IF('Demand Locations'!I146&lt;COUNTIFS('Workers Settings'!$M:$M,$B146,'Workers Settings'!$N:$N,1,'Workers Settings'!$H:$H,G$3),"Warning!",IF('Demand Locations'!I146=0,"",COUNTIFS('Workers Settings'!$M:$M,$B146,'Workers Settings'!$N:$N,1,'Workers Settings'!$H:$H,G$3)/'Demand Locations'!I146)))</f>
        <v/>
      </c>
      <c r="H146" s="24" t="str">
        <f>IF(OR($B146="",H$3="",'Demand Locations'!J146=""),"",IF('Demand Locations'!J146&lt;COUNTIFS('Workers Settings'!$M:$M,$B146,'Workers Settings'!$N:$N,1,'Workers Settings'!$H:$H,H$3),"Warning!",IF('Demand Locations'!J146=0,"",COUNTIFS('Workers Settings'!$M:$M,$B146,'Workers Settings'!$N:$N,1,'Workers Settings'!$H:$H,H$3)/'Demand Locations'!J146)))</f>
        <v/>
      </c>
      <c r="I146" s="24" t="str">
        <f>IF(OR($B146="",I$3="",'Demand Locations'!K146=""),"",IF('Demand Locations'!K146&lt;COUNTIFS('Workers Settings'!$M:$M,$B146,'Workers Settings'!$N:$N,1,'Workers Settings'!$H:$H,I$3),"Warning!",IF('Demand Locations'!K146=0,"",COUNTIFS('Workers Settings'!$M:$M,$B146,'Workers Settings'!$N:$N,1,'Workers Settings'!$H:$H,I$3)/'Demand Locations'!K146)))</f>
        <v/>
      </c>
      <c r="J146" s="24" t="str">
        <f>IF(OR($B146="",J$3="",'Demand Locations'!L146=""),"",IF('Demand Locations'!L146&lt;COUNTIFS('Workers Settings'!$M:$M,$B146,'Workers Settings'!$N:$N,1,'Workers Settings'!$H:$H,J$3),"Warning!",IF('Demand Locations'!L146=0,"",COUNTIFS('Workers Settings'!$M:$M,$B146,'Workers Settings'!$N:$N,1,'Workers Settings'!$H:$H,J$3)/'Demand Locations'!L146)))</f>
        <v/>
      </c>
      <c r="K146" s="24" t="str">
        <f>IF(OR($B146="",K$3="",'Demand Locations'!M146=""),"",IF('Demand Locations'!M146&lt;COUNTIFS('Workers Settings'!$M:$M,$B146,'Workers Settings'!$N:$N,1,'Workers Settings'!$H:$H,K$3),"Warning!",IF('Demand Locations'!M146=0,"",COUNTIFS('Workers Settings'!$M:$M,$B146,'Workers Settings'!$N:$N,1,'Workers Settings'!$H:$H,K$3)/'Demand Locations'!M146)))</f>
        <v/>
      </c>
      <c r="L146" s="24" t="str">
        <f>IF(OR($B146="",L$3="",'Demand Locations'!N146=""),"",IF('Demand Locations'!N146&lt;COUNTIFS('Workers Settings'!$M:$M,$B146,'Workers Settings'!$N:$N,1,'Workers Settings'!$H:$H,L$3),"Warning!",IF('Demand Locations'!N146=0,"",COUNTIFS('Workers Settings'!$M:$M,$B146,'Workers Settings'!$N:$N,1,'Workers Settings'!$H:$H,L$3)/'Demand Locations'!N146)))</f>
        <v/>
      </c>
      <c r="M146" s="24" t="str">
        <f>IF(OR($B146="",M$3="",'Demand Locations'!O146=""),"",IF('Demand Locations'!O146&lt;COUNTIFS('Workers Settings'!$M:$M,$B146,'Workers Settings'!$N:$N,1,'Workers Settings'!$H:$H,M$3),"Warning!",IF('Demand Locations'!O146=0,"",COUNTIFS('Workers Settings'!$M:$M,$B146,'Workers Settings'!$N:$N,1,'Workers Settings'!$H:$H,M$3)/'Demand Locations'!O146)))</f>
        <v/>
      </c>
      <c r="N146" s="24" t="str">
        <f>IF(OR($B146="",N$3="",'Demand Locations'!P146=""),"",IF('Demand Locations'!P146&lt;COUNTIFS('Workers Settings'!$M:$M,$B146,'Workers Settings'!$N:$N,1,'Workers Settings'!$H:$H,N$3),"Warning!",IF('Demand Locations'!P146=0,"",COUNTIFS('Workers Settings'!$M:$M,$B146,'Workers Settings'!$N:$N,1,'Workers Settings'!$H:$H,N$3)/'Demand Locations'!P146)))</f>
        <v/>
      </c>
      <c r="O146" s="24" t="str">
        <f>IF(OR($B146="",O$3="",'Demand Locations'!Q146=""),"",IF('Demand Locations'!Q146&lt;COUNTIFS('Workers Settings'!$M:$M,$B146,'Workers Settings'!$N:$N,1,'Workers Settings'!$H:$H,O$3),"Warning!",IF('Demand Locations'!Q146=0,"",COUNTIFS('Workers Settings'!$M:$M,$B146,'Workers Settings'!$N:$N,1,'Workers Settings'!$H:$H,O$3)/'Demand Locations'!Q146)))</f>
        <v/>
      </c>
      <c r="P146" s="24" t="str">
        <f>IF(OR($B146="",P$3="",'Demand Locations'!R146=""),"",IF('Demand Locations'!R146&lt;COUNTIFS('Workers Settings'!$M:$M,$B146,'Workers Settings'!$N:$N,1,'Workers Settings'!$H:$H,P$3),"Warning!",IF('Demand Locations'!R146=0,"",COUNTIFS('Workers Settings'!$M:$M,$B146,'Workers Settings'!$N:$N,1,'Workers Settings'!$H:$H,P$3)/'Demand Locations'!R146)))</f>
        <v/>
      </c>
      <c r="Q146" s="24" t="str">
        <f>IF(OR($B146="",Q$3="",'Demand Locations'!S146=""),"",IF('Demand Locations'!S146&lt;COUNTIFS('Workers Settings'!$M:$M,$B146,'Workers Settings'!$N:$N,1,'Workers Settings'!$H:$H,Q$3),"Warning!",IF('Demand Locations'!S146=0,"",COUNTIFS('Workers Settings'!$M:$M,$B146,'Workers Settings'!$N:$N,1,'Workers Settings'!$H:$H,Q$3)/'Demand Locations'!S146)))</f>
        <v/>
      </c>
      <c r="R146" s="24" t="str">
        <f>IF(OR($B146="",R$3="",'Demand Locations'!T146=""),"",IF('Demand Locations'!T146&lt;COUNTIFS('Workers Settings'!$M:$M,$B146,'Workers Settings'!$N:$N,1,'Workers Settings'!$H:$H,R$3),"Warning!",IF('Demand Locations'!T146=0,"",COUNTIFS('Workers Settings'!$M:$M,$B146,'Workers Settings'!$N:$N,1,'Workers Settings'!$H:$H,R$3)/'Demand Locations'!T146)))</f>
        <v/>
      </c>
      <c r="S146" s="24" t="str">
        <f>IF(OR($B146="",S$3="",'Demand Locations'!U146=""),"",IF('Demand Locations'!U146&lt;COUNTIFS('Workers Settings'!$M:$M,$B146,'Workers Settings'!$N:$N,1,'Workers Settings'!$H:$H,S$3),"Warning!",IF('Demand Locations'!U146=0,"",COUNTIFS('Workers Settings'!$M:$M,$B146,'Workers Settings'!$N:$N,1,'Workers Settings'!$H:$H,S$3)/'Demand Locations'!U146)))</f>
        <v/>
      </c>
      <c r="T146" s="24" t="str">
        <f>IF(OR($B146="",T$3="",'Demand Locations'!V146=""),"",IF('Demand Locations'!V146&lt;COUNTIFS('Workers Settings'!$M:$M,$B146,'Workers Settings'!$N:$N,1,'Workers Settings'!$H:$H,T$3),"Warning!",IF('Demand Locations'!V146=0,"",COUNTIFS('Workers Settings'!$M:$M,$B146,'Workers Settings'!$N:$N,1,'Workers Settings'!$H:$H,T$3)/'Demand Locations'!V146)))</f>
        <v/>
      </c>
      <c r="U146" s="24" t="str">
        <f>IF(OR($B146="",U$3="",'Demand Locations'!W146=""),"",IF('Demand Locations'!W146&lt;COUNTIFS('Workers Settings'!$M:$M,$B146,'Workers Settings'!$N:$N,1,'Workers Settings'!$H:$H,U$3),"Warning!",IF('Demand Locations'!W146=0,"",COUNTIFS('Workers Settings'!$M:$M,$B146,'Workers Settings'!$N:$N,1,'Workers Settings'!$H:$H,U$3)/'Demand Locations'!W146)))</f>
        <v/>
      </c>
      <c r="V146" s="24" t="str">
        <f>IF(OR($B146="",V$3="",'Demand Locations'!X146=""),"",IF('Demand Locations'!X146&lt;COUNTIFS('Workers Settings'!$M:$M,$B146,'Workers Settings'!$N:$N,1,'Workers Settings'!$H:$H,V$3),"Warning!",IF('Demand Locations'!X146=0,"",COUNTIFS('Workers Settings'!$M:$M,$B146,'Workers Settings'!$N:$N,1,'Workers Settings'!$H:$H,V$3)/'Demand Locations'!X146)))</f>
        <v/>
      </c>
      <c r="W146" s="24" t="str">
        <f>IF(OR($B146="",W$3="",'Demand Locations'!Y146=""),"",IF('Demand Locations'!Y146&lt;COUNTIFS('Workers Settings'!$M:$M,$B146,'Workers Settings'!$N:$N,1,'Workers Settings'!$H:$H,W$3),"Warning!",IF('Demand Locations'!Y146=0,"",COUNTIFS('Workers Settings'!$M:$M,$B146,'Workers Settings'!$N:$N,1,'Workers Settings'!$H:$H,W$3)/'Demand Locations'!Y146)))</f>
        <v/>
      </c>
      <c r="X146" s="24" t="str">
        <f>IF(OR($B146="",X$3="",'Demand Locations'!Z146=""),"",IF('Demand Locations'!Z146&lt;COUNTIFS('Workers Settings'!$M:$M,$B146,'Workers Settings'!$N:$N,1,'Workers Settings'!$H:$H,X$3),"Warning!",IF('Demand Locations'!Z146=0,"",COUNTIFS('Workers Settings'!$M:$M,$B146,'Workers Settings'!$N:$N,1,'Workers Settings'!$H:$H,X$3)/'Demand Locations'!Z146)))</f>
        <v/>
      </c>
      <c r="Y146" s="24" t="str">
        <f>IF(OR($B146="",Y$3="",'Demand Locations'!AA146=""),"",IF('Demand Locations'!AA146&lt;COUNTIFS('Workers Settings'!$M:$M,$B146,'Workers Settings'!$N:$N,1,'Workers Settings'!$H:$H,Y$3),"Warning!",IF('Demand Locations'!AA146=0,"",COUNTIFS('Workers Settings'!$M:$M,$B146,'Workers Settings'!$N:$N,1,'Workers Settings'!$H:$H,Y$3)/'Demand Locations'!AA146)))</f>
        <v/>
      </c>
      <c r="Z146" s="24" t="str">
        <f>IF(OR($B146="",Z$3="",'Demand Locations'!AB146=""),"",IF('Demand Locations'!AB146&lt;COUNTIFS('Workers Settings'!$M:$M,$B146,'Workers Settings'!$N:$N,1,'Workers Settings'!$H:$H,Z$3),"Warning!",IF('Demand Locations'!AB146=0,"",COUNTIFS('Workers Settings'!$M:$M,$B146,'Workers Settings'!$N:$N,1,'Workers Settings'!$H:$H,Z$3)/'Demand Locations'!AB146)))</f>
        <v/>
      </c>
      <c r="AA146" s="24" t="str">
        <f>IF(OR($B146="",AA$3="",'Demand Locations'!AC146=""),"",IF('Demand Locations'!AC146&lt;COUNTIFS('Workers Settings'!$M:$M,$B146,'Workers Settings'!$N:$N,1,'Workers Settings'!$H:$H,AA$3),"Warning!",IF('Demand Locations'!AC146=0,"",COUNTIFS('Workers Settings'!$M:$M,$B146,'Workers Settings'!$N:$N,1,'Workers Settings'!$H:$H,AA$3)/'Demand Locations'!AC146)))</f>
        <v/>
      </c>
      <c r="AB146" s="24" t="str">
        <f>IF(OR($B146="",AB$3="",'Demand Locations'!AD146=""),"",IF('Demand Locations'!AD146&lt;COUNTIFS('Workers Settings'!$M:$M,$B146,'Workers Settings'!$N:$N,1,'Workers Settings'!$H:$H,AB$3),"Warning!",IF('Demand Locations'!AD146=0,"",COUNTIFS('Workers Settings'!$M:$M,$B146,'Workers Settings'!$N:$N,1,'Workers Settings'!$H:$H,AB$3)/'Demand Locations'!AD146)))</f>
        <v/>
      </c>
      <c r="AC146" s="24" t="str">
        <f>IF(OR($B146="",AC$3="",'Demand Locations'!AE146=""),"",IF('Demand Locations'!AE146&lt;COUNTIFS('Workers Settings'!$M:$M,$B146,'Workers Settings'!$N:$N,1,'Workers Settings'!$H:$H,AC$3),"Warning!",IF('Demand Locations'!AE146=0,"",COUNTIFS('Workers Settings'!$M:$M,$B146,'Workers Settings'!$N:$N,1,'Workers Settings'!$H:$H,AC$3)/'Demand Locations'!AE146)))</f>
        <v/>
      </c>
      <c r="AD146" s="24" t="str">
        <f>IF(OR($B146="",AD$3="",'Demand Locations'!AF146=""),"",IF('Demand Locations'!AF146&lt;COUNTIFS('Workers Settings'!$M:$M,$B146,'Workers Settings'!$N:$N,1,'Workers Settings'!$H:$H,AD$3),"Warning!",IF('Demand Locations'!AF146=0,"",COUNTIFS('Workers Settings'!$M:$M,$B146,'Workers Settings'!$N:$N,1,'Workers Settings'!$H:$H,AD$3)/'Demand Locations'!AF146)))</f>
        <v/>
      </c>
      <c r="AE146" s="24" t="str">
        <f>IF(OR($B146="",AE$3="",'Demand Locations'!AG146=""),"",IF('Demand Locations'!AG146&lt;COUNTIFS('Workers Settings'!$M:$M,$B146,'Workers Settings'!$N:$N,1,'Workers Settings'!$H:$H,AE$3),"Warning!",IF('Demand Locations'!AG146=0,"",COUNTIFS('Workers Settings'!$M:$M,$B146,'Workers Settings'!$N:$N,1,'Workers Settings'!$H:$H,AE$3)/'Demand Locations'!AG146)))</f>
        <v/>
      </c>
      <c r="AF146" s="24" t="str">
        <f>IF(OR($B146="",AF$3="",'Demand Locations'!AH146=""),"",IF('Demand Locations'!AH146&lt;COUNTIFS('Workers Settings'!$M:$M,$B146,'Workers Settings'!$N:$N,1,'Workers Settings'!$H:$H,AF$3),"Warning!",IF('Demand Locations'!AH146=0,"",COUNTIFS('Workers Settings'!$M:$M,$B146,'Workers Settings'!$N:$N,1,'Workers Settings'!$H:$H,AF$3)/'Demand Locations'!AH146)))</f>
        <v/>
      </c>
      <c r="AG146" s="24" t="str">
        <f>IF(OR($B146="",AG$3="",'Demand Locations'!AI146=""),"",IF('Demand Locations'!AI146&lt;COUNTIFS('Workers Settings'!$M:$M,$B146,'Workers Settings'!$N:$N,1,'Workers Settings'!$H:$H,AG$3),"Warning!",IF('Demand Locations'!AI146=0,"",COUNTIFS('Workers Settings'!$M:$M,$B146,'Workers Settings'!$N:$N,1,'Workers Settings'!$H:$H,AG$3)/'Demand Locations'!AI146)))</f>
        <v/>
      </c>
      <c r="AH146" s="24" t="str">
        <f>IF(OR($B146="",AH$3="",'Demand Locations'!AJ146=""),"",IF('Demand Locations'!AJ146&lt;COUNTIFS('Workers Settings'!$M:$M,$B146,'Workers Settings'!$N:$N,1,'Workers Settings'!$H:$H,AH$3),"Warning!",IF('Demand Locations'!AJ146=0,"",COUNTIFS('Workers Settings'!$M:$M,$B146,'Workers Settings'!$N:$N,1,'Workers Settings'!$H:$H,AH$3)/'Demand Locations'!AJ146)))</f>
        <v/>
      </c>
      <c r="AI146" s="24" t="str">
        <f>IF(OR($B146="",AI$3="",'Demand Locations'!AK146=""),"",IF('Demand Locations'!AK146&lt;COUNTIFS('Workers Settings'!$M:$M,$B146,'Workers Settings'!$N:$N,1,'Workers Settings'!$H:$H,AI$3),"Warning!",IF('Demand Locations'!AK146=0,"",COUNTIFS('Workers Settings'!$M:$M,$B146,'Workers Settings'!$N:$N,1,'Workers Settings'!$H:$H,AI$3)/'Demand Locations'!AK146)))</f>
        <v/>
      </c>
      <c r="AJ146" s="24" t="str">
        <f>IF(OR($B146="",AJ$3="",'Demand Locations'!AL146=""),"",IF('Demand Locations'!AL146&lt;COUNTIFS('Workers Settings'!$M:$M,$B146,'Workers Settings'!$N:$N,1,'Workers Settings'!$H:$H,AJ$3),"Warning!",IF('Demand Locations'!AL146=0,"",COUNTIFS('Workers Settings'!$M:$M,$B146,'Workers Settings'!$N:$N,1,'Workers Settings'!$H:$H,AJ$3)/'Demand Locations'!AL146)))</f>
        <v/>
      </c>
      <c r="AK146" s="24" t="str">
        <f>IF(OR($B146="",AK$3="",'Demand Locations'!AM146=""),"",IF('Demand Locations'!AM146&lt;COUNTIFS('Workers Settings'!$M:$M,$B146,'Workers Settings'!$N:$N,1,'Workers Settings'!$H:$H,AK$3),"Warning!",IF('Demand Locations'!AM146=0,"",COUNTIFS('Workers Settings'!$M:$M,$B146,'Workers Settings'!$N:$N,1,'Workers Settings'!$H:$H,AK$3)/'Demand Locations'!AM146)))</f>
        <v/>
      </c>
      <c r="AL146" s="24" t="str">
        <f>IF(OR($B146="",AL$3="",'Demand Locations'!AN146=""),"",IF('Demand Locations'!AN146&lt;COUNTIFS('Workers Settings'!$M:$M,$B146,'Workers Settings'!$N:$N,1,'Workers Settings'!$H:$H,AL$3),"Warning!",IF('Demand Locations'!AN146=0,"",COUNTIFS('Workers Settings'!$M:$M,$B146,'Workers Settings'!$N:$N,1,'Workers Settings'!$H:$H,AL$3)/'Demand Locations'!AN146)))</f>
        <v/>
      </c>
      <c r="AM146" s="24" t="str">
        <f>IF(OR($B146="",AM$3="",'Demand Locations'!AO146=""),"",IF('Demand Locations'!AO146&lt;COUNTIFS('Workers Settings'!$M:$M,$B146,'Workers Settings'!$N:$N,1,'Workers Settings'!$H:$H,AM$3),"Warning!",IF('Demand Locations'!AO146=0,"",COUNTIFS('Workers Settings'!$M:$M,$B146,'Workers Settings'!$N:$N,1,'Workers Settings'!$H:$H,AM$3)/'Demand Locations'!AO146)))</f>
        <v/>
      </c>
      <c r="AN146" s="24" t="str">
        <f>IF(OR($B146="",AN$3="",'Demand Locations'!AP146=""),"",IF('Demand Locations'!AP146&lt;COUNTIFS('Workers Settings'!$M:$M,$B146,'Workers Settings'!$N:$N,1,'Workers Settings'!$H:$H,AN$3),"Warning!",IF('Demand Locations'!AP146=0,"",COUNTIFS('Workers Settings'!$M:$M,$B146,'Workers Settings'!$N:$N,1,'Workers Settings'!$H:$H,AN$3)/'Demand Locations'!AP146)))</f>
        <v/>
      </c>
      <c r="AO146" s="24" t="str">
        <f>IF(OR($B146="",AO$3="",'Demand Locations'!AQ146=""),"",IF('Demand Locations'!AQ146&lt;COUNTIFS('Workers Settings'!$M:$M,$B146,'Workers Settings'!$N:$N,1,'Workers Settings'!$H:$H,AO$3),"Warning!",IF('Demand Locations'!AQ146=0,"",COUNTIFS('Workers Settings'!$M:$M,$B146,'Workers Settings'!$N:$N,1,'Workers Settings'!$H:$H,AO$3)/'Demand Locations'!AQ146)))</f>
        <v/>
      </c>
      <c r="AP146" s="24" t="str">
        <f>IF(OR($B146="",AP$3="",'Demand Locations'!AR146=""),"",IF('Demand Locations'!AR146&lt;COUNTIFS('Workers Settings'!$M:$M,$B146,'Workers Settings'!$N:$N,1,'Workers Settings'!$H:$H,AP$3),"Warning!",IF('Demand Locations'!AR146=0,"",COUNTIFS('Workers Settings'!$M:$M,$B146,'Workers Settings'!$N:$N,1,'Workers Settings'!$H:$H,AP$3)/'Demand Locations'!AR146)))</f>
        <v/>
      </c>
      <c r="AQ146" s="24" t="str">
        <f>IF(OR($B146="",AQ$3="",'Demand Locations'!AS146=""),"",IF('Demand Locations'!AS146&lt;COUNTIFS('Workers Settings'!$M:$M,$B146,'Workers Settings'!$N:$N,1,'Workers Settings'!$H:$H,AQ$3),"Warning!",IF('Demand Locations'!AS146=0,"",COUNTIFS('Workers Settings'!$M:$M,$B146,'Workers Settings'!$N:$N,1,'Workers Settings'!$H:$H,AQ$3)/'Demand Locations'!AS146)))</f>
        <v/>
      </c>
      <c r="AR146" s="24" t="str">
        <f>IF(OR($B146="",AR$3="",'Demand Locations'!AT146=""),"",IF('Demand Locations'!AT146&lt;COUNTIFS('Workers Settings'!$M:$M,$B146,'Workers Settings'!$N:$N,1,'Workers Settings'!$H:$H,AR$3),"Warning!",IF('Demand Locations'!AT146=0,"",COUNTIFS('Workers Settings'!$M:$M,$B146,'Workers Settings'!$N:$N,1,'Workers Settings'!$H:$H,AR$3)/'Demand Locations'!AT146)))</f>
        <v/>
      </c>
      <c r="AS146" s="24" t="str">
        <f>IF(OR($B146="",AS$3="",'Demand Locations'!AU146=""),"",IF('Demand Locations'!AU146&lt;COUNTIFS('Workers Settings'!$M:$M,$B146,'Workers Settings'!$N:$N,1,'Workers Settings'!$H:$H,AS$3),"Warning!",IF('Demand Locations'!AU146=0,"",COUNTIFS('Workers Settings'!$M:$M,$B146,'Workers Settings'!$N:$N,1,'Workers Settings'!$H:$H,AS$3)/'Demand Locations'!AU146)))</f>
        <v/>
      </c>
      <c r="AT146" s="24" t="str">
        <f>IF(OR($B146="",AT$3="",'Demand Locations'!AV146=""),"",IF('Demand Locations'!AV146&lt;COUNTIFS('Workers Settings'!$M:$M,$B146,'Workers Settings'!$N:$N,1,'Workers Settings'!$H:$H,AT$3),"Warning!",IF('Demand Locations'!AV146=0,"",COUNTIFS('Workers Settings'!$M:$M,$B146,'Workers Settings'!$N:$N,1,'Workers Settings'!$H:$H,AT$3)/'Demand Locations'!AV146)))</f>
        <v/>
      </c>
      <c r="AU146" s="24" t="str">
        <f>IF(OR($B146="",AU$3="",'Demand Locations'!AW146=""),"",IF('Demand Locations'!AW146&lt;COUNTIFS('Workers Settings'!$M:$M,$B146,'Workers Settings'!$N:$N,1,'Workers Settings'!$H:$H,AU$3),"Warning!",IF('Demand Locations'!AW146=0,"",COUNTIFS('Workers Settings'!$M:$M,$B146,'Workers Settings'!$N:$N,1,'Workers Settings'!$H:$H,AU$3)/'Demand Locations'!AW146)))</f>
        <v/>
      </c>
      <c r="AV146" s="24" t="str">
        <f>IF(OR($B146="",AV$3="",'Demand Locations'!AX146=""),"",IF('Demand Locations'!AX146&lt;COUNTIFS('Workers Settings'!$M:$M,$B146,'Workers Settings'!$N:$N,1,'Workers Settings'!$H:$H,AV$3),"Warning!",IF('Demand Locations'!AX146=0,"",COUNTIFS('Workers Settings'!$M:$M,$B146,'Workers Settings'!$N:$N,1,'Workers Settings'!$H:$H,AV$3)/'Demand Locations'!AX146)))</f>
        <v/>
      </c>
      <c r="AW146" s="24" t="str">
        <f>IF(OR($B146="",AW$3="",'Demand Locations'!AY146=""),"",IF('Demand Locations'!AY146&lt;COUNTIFS('Workers Settings'!$M:$M,$B146,'Workers Settings'!$N:$N,1,'Workers Settings'!$H:$H,AW$3),"Warning!",IF('Demand Locations'!AY146=0,"",COUNTIFS('Workers Settings'!$M:$M,$B146,'Workers Settings'!$N:$N,1,'Workers Settings'!$H:$H,AW$3)/'Demand Locations'!AY146)))</f>
        <v/>
      </c>
      <c r="AX146" s="24" t="str">
        <f>IF(OR($B146="",AX$3="",'Demand Locations'!AZ146=""),"",IF('Demand Locations'!AZ146&lt;COUNTIFS('Workers Settings'!$M:$M,$B146,'Workers Settings'!$N:$N,1,'Workers Settings'!$H:$H,AX$3),"Warning!",IF('Demand Locations'!AZ146=0,"",COUNTIFS('Workers Settings'!$M:$M,$B146,'Workers Settings'!$N:$N,1,'Workers Settings'!$H:$H,AX$3)/'Demand Locations'!AZ146)))</f>
        <v/>
      </c>
      <c r="AY146" s="24" t="str">
        <f>IF(OR($B146="",AY$3="",'Demand Locations'!BA146=""),"",IF('Demand Locations'!BA146&lt;COUNTIFS('Workers Settings'!$M:$M,$B146,'Workers Settings'!$N:$N,1,'Workers Settings'!$H:$H,AY$3),"Warning!",IF('Demand Locations'!BA146=0,"",COUNTIFS('Workers Settings'!$M:$M,$B146,'Workers Settings'!$N:$N,1,'Workers Settings'!$H:$H,AY$3)/'Demand Locations'!BA146)))</f>
        <v/>
      </c>
      <c r="AZ146" s="24" t="str">
        <f>IF(OR($B146="",AZ$3="",'Demand Locations'!BB146=""),"",IF('Demand Locations'!BB146&lt;COUNTIFS('Workers Settings'!$M:$M,$B146,'Workers Settings'!$N:$N,1,'Workers Settings'!$H:$H,AZ$3),"Warning!",IF('Demand Locations'!BB146=0,"",COUNTIFS('Workers Settings'!$M:$M,$B146,'Workers Settings'!$N:$N,1,'Workers Settings'!$H:$H,AZ$3)/'Demand Locations'!BB146)))</f>
        <v/>
      </c>
      <c r="BA146" s="24" t="str">
        <f>IF(OR($B146="",BA$3="",'Demand Locations'!BC146=""),"",IF('Demand Locations'!BC146&lt;COUNTIFS('Workers Settings'!$M:$M,$B146,'Workers Settings'!$N:$N,1,'Workers Settings'!$H:$H,BA$3),"Warning!",IF('Demand Locations'!BC146=0,"",COUNTIFS('Workers Settings'!$M:$M,$B146,'Workers Settings'!$N:$N,1,'Workers Settings'!$H:$H,BA$3)/'Demand Locations'!BC146)))</f>
        <v/>
      </c>
      <c r="BB146" s="24" t="str">
        <f>IF(OR($B146="",BB$3="",'Demand Locations'!BD146=""),"",IF('Demand Locations'!BD146&lt;COUNTIFS('Workers Settings'!$M:$M,$B146,'Workers Settings'!$N:$N,1,'Workers Settings'!$H:$H,BB$3),"Warning!",IF('Demand Locations'!BD146=0,"",COUNTIFS('Workers Settings'!$M:$M,$B146,'Workers Settings'!$N:$N,1,'Workers Settings'!$H:$H,BB$3)/'Demand Locations'!BD146)))</f>
        <v/>
      </c>
      <c r="BC146" s="24" t="str">
        <f>IF(OR($B146="",BC$3="",'Demand Locations'!BE146=""),"",IF('Demand Locations'!BE146&lt;COUNTIFS('Workers Settings'!$M:$M,$B146,'Workers Settings'!$N:$N,1,'Workers Settings'!$H:$H,BC$3),"Warning!",IF('Demand Locations'!BE146=0,"",COUNTIFS('Workers Settings'!$M:$M,$B146,'Workers Settings'!$N:$N,1,'Workers Settings'!$H:$H,BC$3)/'Demand Locations'!BE146)))</f>
        <v/>
      </c>
      <c r="BD146" s="24" t="str">
        <f>IF(OR($B146="",BD$3="",'Demand Locations'!BF146=""),"",IF('Demand Locations'!BF146&lt;COUNTIFS('Workers Settings'!$M:$M,$B146,'Workers Settings'!$N:$N,1,'Workers Settings'!$H:$H,BD$3),"Warning!",IF('Demand Locations'!BF146=0,"",COUNTIFS('Workers Settings'!$M:$M,$B146,'Workers Settings'!$N:$N,1,'Workers Settings'!$H:$H,BD$3)/'Demand Locations'!BF146)))</f>
        <v/>
      </c>
      <c r="BE146" s="24" t="str">
        <f>IF(OR($B146="",BE$3="",'Demand Locations'!BG146=""),"",IF('Demand Locations'!BG146&lt;COUNTIFS('Workers Settings'!$M:$M,$B146,'Workers Settings'!$N:$N,1,'Workers Settings'!$H:$H,BE$3),"Warning!",IF('Demand Locations'!BG146=0,"",COUNTIFS('Workers Settings'!$M:$M,$B146,'Workers Settings'!$N:$N,1,'Workers Settings'!$H:$H,BE$3)/'Demand Locations'!BG146)))</f>
        <v/>
      </c>
      <c r="BF146" s="24" t="str">
        <f>IF(OR($B146="",BF$3="",'Demand Locations'!BH146=""),"",IF('Demand Locations'!BH146&lt;COUNTIFS('Workers Settings'!$M:$M,$B146,'Workers Settings'!$N:$N,1,'Workers Settings'!$H:$H,BF$3),"Warning!",IF('Demand Locations'!BH146=0,"",COUNTIFS('Workers Settings'!$M:$M,$B146,'Workers Settings'!$N:$N,1,'Workers Settings'!$H:$H,BF$3)/'Demand Locations'!BH146)))</f>
        <v/>
      </c>
      <c r="BG146" s="24" t="str">
        <f>IF(OR($B146="",BG$3="",'Demand Locations'!BI146=""),"",IF('Demand Locations'!BI146&lt;COUNTIFS('Workers Settings'!$M:$M,$B146,'Workers Settings'!$N:$N,1,'Workers Settings'!$H:$H,BG$3),"Warning!",IF('Demand Locations'!BI146=0,"",COUNTIFS('Workers Settings'!$M:$M,$B146,'Workers Settings'!$N:$N,1,'Workers Settings'!$H:$H,BG$3)/'Demand Locations'!BI146)))</f>
        <v/>
      </c>
      <c r="BH146" s="24" t="str">
        <f>IF(OR($B146="",BH$3="",'Demand Locations'!BJ146=""),"",IF('Demand Locations'!BJ146&lt;COUNTIFS('Workers Settings'!$M:$M,$B146,'Workers Settings'!$N:$N,1,'Workers Settings'!$H:$H,BH$3),"Warning!",IF('Demand Locations'!BJ146=0,"",COUNTIFS('Workers Settings'!$M:$M,$B146,'Workers Settings'!$N:$N,1,'Workers Settings'!$H:$H,BH$3)/'Demand Locations'!BJ146)))</f>
        <v/>
      </c>
      <c r="BI146" s="24" t="str">
        <f>IF(OR($B146="",BI$3="",'Demand Locations'!BK146=""),"",IF('Demand Locations'!BK146&lt;COUNTIFS('Workers Settings'!$M:$M,$B146,'Workers Settings'!$N:$N,1,'Workers Settings'!$H:$H,BI$3),"Warning!",IF('Demand Locations'!BK146=0,"",COUNTIFS('Workers Settings'!$M:$M,$B146,'Workers Settings'!$N:$N,1,'Workers Settings'!$H:$H,BI$3)/'Demand Locations'!BK146)))</f>
        <v/>
      </c>
      <c r="BJ146" s="24" t="str">
        <f>IF(OR($B146="",BJ$3="",'Demand Locations'!BL146=""),"",IF('Demand Locations'!BL146&lt;COUNTIFS('Workers Settings'!$M:$M,$B146,'Workers Settings'!$N:$N,1,'Workers Settings'!$H:$H,BJ$3),"Warning!",IF('Demand Locations'!BL146=0,"",COUNTIFS('Workers Settings'!$M:$M,$B146,'Workers Settings'!$N:$N,1,'Workers Settings'!$H:$H,BJ$3)/'Demand Locations'!BL146)))</f>
        <v/>
      </c>
      <c r="BK146" s="24" t="str">
        <f>IF(OR($B146="",BK$3="",'Demand Locations'!BM146=""),"",IF('Demand Locations'!BM146&lt;COUNTIFS('Workers Settings'!$M:$M,$B146,'Workers Settings'!$N:$N,1,'Workers Settings'!$H:$H,BK$3),"Warning!",IF('Demand Locations'!BM146=0,"",COUNTIFS('Workers Settings'!$M:$M,$B146,'Workers Settings'!$N:$N,1,'Workers Settings'!$H:$H,BK$3)/'Demand Locations'!BM146)))</f>
        <v/>
      </c>
      <c r="BL146" s="24" t="str">
        <f>IF(OR($B146="",BL$3="",'Demand Locations'!BN146=""),"",IF('Demand Locations'!BN146&lt;COUNTIFS('Workers Settings'!$M:$M,$B146,'Workers Settings'!$N:$N,1,'Workers Settings'!$H:$H,BL$3),"Warning!",IF('Demand Locations'!BN146=0,"",COUNTIFS('Workers Settings'!$M:$M,$B146,'Workers Settings'!$N:$N,1,'Workers Settings'!$H:$H,BL$3)/'Demand Locations'!BN146)))</f>
        <v/>
      </c>
      <c r="BM146" s="24" t="str">
        <f>IF(OR($B146="",BM$3="",'Demand Locations'!BO146=""),"",IF('Demand Locations'!BO146&lt;COUNTIFS('Workers Settings'!$M:$M,$B146,'Workers Settings'!$N:$N,1,'Workers Settings'!$H:$H,BM$3),"Warning!",IF('Demand Locations'!BO146=0,"",COUNTIFS('Workers Settings'!$M:$M,$B146,'Workers Settings'!$N:$N,1,'Workers Settings'!$H:$H,BM$3)/'Demand Locations'!BO146)))</f>
        <v/>
      </c>
      <c r="BN146" s="24" t="str">
        <f>IF(OR($B146="",BN$3="",'Demand Locations'!BP146=""),"",IF('Demand Locations'!BP146&lt;COUNTIFS('Workers Settings'!$M:$M,$B146,'Workers Settings'!$N:$N,1,'Workers Settings'!$H:$H,BN$3),"Warning!",IF('Demand Locations'!BP146=0,"",COUNTIFS('Workers Settings'!$M:$M,$B146,'Workers Settings'!$N:$N,1,'Workers Settings'!$H:$H,BN$3)/'Demand Locations'!BP146)))</f>
        <v/>
      </c>
      <c r="BO146" s="24" t="str">
        <f>IF(OR($B146="",BO$3="",'Demand Locations'!BQ146=""),"",IF('Demand Locations'!BQ146&lt;COUNTIFS('Workers Settings'!$M:$M,$B146,'Workers Settings'!$N:$N,1,'Workers Settings'!$H:$H,BO$3),"Warning!",IF('Demand Locations'!BQ146=0,"",COUNTIFS('Workers Settings'!$M:$M,$B146,'Workers Settings'!$N:$N,1,'Workers Settings'!$H:$H,BO$3)/'Demand Locations'!BQ146)))</f>
        <v/>
      </c>
      <c r="BP146" s="24" t="str">
        <f>IF(OR($B146="",BP$3="",'Demand Locations'!BR146=""),"",IF('Demand Locations'!BR146&lt;COUNTIFS('Workers Settings'!$M:$M,$B146,'Workers Settings'!$N:$N,1,'Workers Settings'!$H:$H,BP$3),"Warning!",IF('Demand Locations'!BR146=0,"",COUNTIFS('Workers Settings'!$M:$M,$B146,'Workers Settings'!$N:$N,1,'Workers Settings'!$H:$H,BP$3)/'Demand Locations'!BR146)))</f>
        <v/>
      </c>
      <c r="BQ146" s="24" t="str">
        <f>IF(OR($B146="",BQ$3="",'Demand Locations'!BS146=""),"",IF('Demand Locations'!BS146&lt;COUNTIFS('Workers Settings'!$M:$M,$B146,'Workers Settings'!$N:$N,1,'Workers Settings'!$H:$H,BQ$3),"Warning!",IF('Demand Locations'!BS146=0,"",COUNTIFS('Workers Settings'!$M:$M,$B146,'Workers Settings'!$N:$N,1,'Workers Settings'!$H:$H,BQ$3)/'Demand Locations'!BS146)))</f>
        <v/>
      </c>
      <c r="BR146" s="24" t="str">
        <f>IF(OR($B146="",BR$3="",'Demand Locations'!BT146=""),"",IF('Demand Locations'!BT146&lt;COUNTIFS('Workers Settings'!$M:$M,$B146,'Workers Settings'!$N:$N,1,'Workers Settings'!$H:$H,BR$3),"Warning!",IF('Demand Locations'!BT146=0,"",COUNTIFS('Workers Settings'!$M:$M,$B146,'Workers Settings'!$N:$N,1,'Workers Settings'!$H:$H,BR$3)/'Demand Locations'!BT146)))</f>
        <v/>
      </c>
      <c r="BS146" s="24" t="str">
        <f>IF(OR($B146="",BS$3="",'Demand Locations'!BU146=""),"",IF('Demand Locations'!BU146&lt;COUNTIFS('Workers Settings'!$M:$M,$B146,'Workers Settings'!$N:$N,1,'Workers Settings'!$H:$H,BS$3),"Warning!",IF('Demand Locations'!BU146=0,"",COUNTIFS('Workers Settings'!$M:$M,$B146,'Workers Settings'!$N:$N,1,'Workers Settings'!$H:$H,BS$3)/'Demand Locations'!BU146)))</f>
        <v/>
      </c>
      <c r="BT146" s="24" t="str">
        <f>IF(OR($B146="",BT$3="",'Demand Locations'!BV146=""),"",IF('Demand Locations'!BV146&lt;COUNTIFS('Workers Settings'!$M:$M,$B146,'Workers Settings'!$N:$N,1,'Workers Settings'!$H:$H,BT$3),"Warning!",IF('Demand Locations'!BV146=0,"",COUNTIFS('Workers Settings'!$M:$M,$B146,'Workers Settings'!$N:$N,1,'Workers Settings'!$H:$H,BT$3)/'Demand Locations'!BV146)))</f>
        <v/>
      </c>
      <c r="BU146" s="24" t="str">
        <f>IF(OR($B146="",BU$3="",'Demand Locations'!BW146=""),"",IF('Demand Locations'!BW146&lt;COUNTIFS('Workers Settings'!$M:$M,$B146,'Workers Settings'!$N:$N,1,'Workers Settings'!$H:$H,BU$3),"Warning!",IF('Demand Locations'!BW146=0,"",COUNTIFS('Workers Settings'!$M:$M,$B146,'Workers Settings'!$N:$N,1,'Workers Settings'!$H:$H,BU$3)/'Demand Locations'!BW146)))</f>
        <v/>
      </c>
      <c r="BV146" s="24" t="str">
        <f>IF(OR($B146="",BV$3="",'Demand Locations'!BX146=""),"",IF('Demand Locations'!BX146&lt;COUNTIFS('Workers Settings'!$M:$M,$B146,'Workers Settings'!$N:$N,1,'Workers Settings'!$H:$H,BV$3),"Warning!",IF('Demand Locations'!BX146=0,"",COUNTIFS('Workers Settings'!$M:$M,$B146,'Workers Settings'!$N:$N,1,'Workers Settings'!$H:$H,BV$3)/'Demand Locations'!BX146)))</f>
        <v/>
      </c>
      <c r="BW146" s="24" t="str">
        <f>IF(OR($B146="",BW$3="",'Demand Locations'!BY146=""),"",IF('Demand Locations'!BY146&lt;COUNTIFS('Workers Settings'!$M:$M,$B146,'Workers Settings'!$N:$N,1,'Workers Settings'!$H:$H,BW$3),"Warning!",IF('Demand Locations'!BY146=0,"",COUNTIFS('Workers Settings'!$M:$M,$B146,'Workers Settings'!$N:$N,1,'Workers Settings'!$H:$H,BW$3)/'Demand Locations'!BY146)))</f>
        <v/>
      </c>
      <c r="BX146" s="24" t="str">
        <f>IF(OR($B146="",BX$3="",'Demand Locations'!BZ146=""),"",IF('Demand Locations'!BZ146&lt;COUNTIFS('Workers Settings'!$M:$M,$B146,'Workers Settings'!$N:$N,1,'Workers Settings'!$H:$H,BX$3),"Warning!",IF('Demand Locations'!BZ146=0,"",COUNTIFS('Workers Settings'!$M:$M,$B146,'Workers Settings'!$N:$N,1,'Workers Settings'!$H:$H,BX$3)/'Demand Locations'!BZ146)))</f>
        <v/>
      </c>
      <c r="BY146" s="24" t="str">
        <f>IF(OR($B146="",BY$3="",'Demand Locations'!CA146=""),"",IF('Demand Locations'!CA146&lt;COUNTIFS('Workers Settings'!$M:$M,$B146,'Workers Settings'!$N:$N,1,'Workers Settings'!$H:$H,BY$3),"Warning!",IF('Demand Locations'!CA146=0,"",COUNTIFS('Workers Settings'!$M:$M,$B146,'Workers Settings'!$N:$N,1,'Workers Settings'!$H:$H,BY$3)/'Demand Locations'!CA146)))</f>
        <v/>
      </c>
      <c r="BZ146" s="24" t="str">
        <f>IF(OR($B146="",BZ$3="",'Demand Locations'!CB146=""),"",IF('Demand Locations'!CB146&lt;COUNTIFS('Workers Settings'!$M:$M,$B146,'Workers Settings'!$N:$N,1,'Workers Settings'!$H:$H,BZ$3),"Warning!",IF('Demand Locations'!CB146=0,"",COUNTIFS('Workers Settings'!$M:$M,$B146,'Workers Settings'!$N:$N,1,'Workers Settings'!$H:$H,BZ$3)/'Demand Locations'!CB146)))</f>
        <v/>
      </c>
      <c r="CA146" s="24" t="str">
        <f>IF(OR($B146="",CA$3="",'Demand Locations'!CC146=""),"",IF('Demand Locations'!CC146&lt;COUNTIFS('Workers Settings'!$M:$M,$B146,'Workers Settings'!$N:$N,1,'Workers Settings'!$H:$H,CA$3),"Warning!",IF('Demand Locations'!CC146=0,"",COUNTIFS('Workers Settings'!$M:$M,$B146,'Workers Settings'!$N:$N,1,'Workers Settings'!$H:$H,CA$3)/'Demand Locations'!CC146)))</f>
        <v/>
      </c>
      <c r="CB146" s="24" t="str">
        <f>IF(OR($B146="",CB$3="",'Demand Locations'!CD146=""),"",IF('Demand Locations'!CD146&lt;COUNTIFS('Workers Settings'!$M:$M,$B146,'Workers Settings'!$N:$N,1,'Workers Settings'!$H:$H,CB$3),"Warning!",IF('Demand Locations'!CD146=0,"",COUNTIFS('Workers Settings'!$M:$M,$B146,'Workers Settings'!$N:$N,1,'Workers Settings'!$H:$H,CB$3)/'Demand Locations'!CD146)))</f>
        <v/>
      </c>
      <c r="CC146" s="24" t="str">
        <f>IF(OR($B146="",CC$3="",'Demand Locations'!CE146=""),"",IF('Demand Locations'!CE146&lt;COUNTIFS('Workers Settings'!$M:$M,$B146,'Workers Settings'!$N:$N,1,'Workers Settings'!$H:$H,CC$3),"Warning!",IF('Demand Locations'!CE146=0,"",COUNTIFS('Workers Settings'!$M:$M,$B146,'Workers Settings'!$N:$N,1,'Workers Settings'!$H:$H,CC$3)/'Demand Locations'!CE146)))</f>
        <v/>
      </c>
      <c r="CD146" s="24" t="str">
        <f>IF(OR($B146="",CD$3="",'Demand Locations'!CF146=""),"",IF('Demand Locations'!CF146&lt;COUNTIFS('Workers Settings'!$M:$M,$B146,'Workers Settings'!$N:$N,1,'Workers Settings'!$H:$H,CD$3),"Warning!",IF('Demand Locations'!CF146=0,"",COUNTIFS('Workers Settings'!$M:$M,$B146,'Workers Settings'!$N:$N,1,'Workers Settings'!$H:$H,CD$3)/'Demand Locations'!CF146)))</f>
        <v/>
      </c>
      <c r="CE146" s="24" t="str">
        <f>IF(OR($B146="",CE$3="",'Demand Locations'!CG146=""),"",IF('Demand Locations'!CG146&lt;COUNTIFS('Workers Settings'!$M:$M,$B146,'Workers Settings'!$N:$N,1,'Workers Settings'!$H:$H,CE$3),"Warning!",IF('Demand Locations'!CG146=0,"",COUNTIFS('Workers Settings'!$M:$M,$B146,'Workers Settings'!$N:$N,1,'Workers Settings'!$H:$H,CE$3)/'Demand Locations'!CG146)))</f>
        <v/>
      </c>
      <c r="CF146" s="24" t="str">
        <f>IF(OR($B146="",CF$3="",'Demand Locations'!CH146=""),"",IF('Demand Locations'!CH146&lt;COUNTIFS('Workers Settings'!$M:$M,$B146,'Workers Settings'!$N:$N,1,'Workers Settings'!$H:$H,CF$3),"Warning!",IF('Demand Locations'!CH146=0,"",COUNTIFS('Workers Settings'!$M:$M,$B146,'Workers Settings'!$N:$N,1,'Workers Settings'!$H:$H,CF$3)/'Demand Locations'!CH146)))</f>
        <v/>
      </c>
      <c r="CG146" s="24" t="str">
        <f>IF(OR($B146="",CG$3="",'Demand Locations'!CI146=""),"",IF('Demand Locations'!CI146&lt;COUNTIFS('Workers Settings'!$M:$M,$B146,'Workers Settings'!$N:$N,1,'Workers Settings'!$H:$H,CG$3),"Warning!",IF('Demand Locations'!CI146=0,"",COUNTIFS('Workers Settings'!$M:$M,$B146,'Workers Settings'!$N:$N,1,'Workers Settings'!$H:$H,CG$3)/'Demand Locations'!CI146)))</f>
        <v/>
      </c>
      <c r="CH146" s="24" t="str">
        <f>IF(OR($B146="",CH$3="",'Demand Locations'!CJ146=""),"",IF('Demand Locations'!CJ146&lt;COUNTIFS('Workers Settings'!$M:$M,$B146,'Workers Settings'!$N:$N,1,'Workers Settings'!$H:$H,CH$3),"Warning!",IF('Demand Locations'!CJ146=0,"",COUNTIFS('Workers Settings'!$M:$M,$B146,'Workers Settings'!$N:$N,1,'Workers Settings'!$H:$H,CH$3)/'Demand Locations'!CJ146)))</f>
        <v/>
      </c>
      <c r="CI146" s="24" t="str">
        <f>IF(OR($B146="",CI$3="",'Demand Locations'!CK146=""),"",IF('Demand Locations'!CK146&lt;COUNTIFS('Workers Settings'!$M:$M,$B146,'Workers Settings'!$N:$N,1,'Workers Settings'!$H:$H,CI$3),"Warning!",IF('Demand Locations'!CK146=0,"",COUNTIFS('Workers Settings'!$M:$M,$B146,'Workers Settings'!$N:$N,1,'Workers Settings'!$H:$H,CI$3)/'Demand Locations'!CK146)))</f>
        <v/>
      </c>
      <c r="CJ146" s="24" t="str">
        <f>IF(OR($B146="",CJ$3="",'Demand Locations'!CL146=""),"",IF('Demand Locations'!CL146&lt;COUNTIFS('Workers Settings'!$M:$M,$B146,'Workers Settings'!$N:$N,1,'Workers Settings'!$H:$H,CJ$3),"Warning!",IF('Demand Locations'!CL146=0,"",COUNTIFS('Workers Settings'!$M:$M,$B146,'Workers Settings'!$N:$N,1,'Workers Settings'!$H:$H,CJ$3)/'Demand Locations'!CL146)))</f>
        <v/>
      </c>
      <c r="CK146" s="24" t="str">
        <f>IF(OR($B146="",CK$3="",'Demand Locations'!CM146=""),"",IF('Demand Locations'!CM146&lt;COUNTIFS('Workers Settings'!$M:$M,$B146,'Workers Settings'!$N:$N,1,'Workers Settings'!$H:$H,CK$3),"Warning!",IF('Demand Locations'!CM146=0,"",COUNTIFS('Workers Settings'!$M:$M,$B146,'Workers Settings'!$N:$N,1,'Workers Settings'!$H:$H,CK$3)/'Demand Locations'!CM146)))</f>
        <v/>
      </c>
      <c r="CL146" s="24" t="str">
        <f>IF(OR($B146="",CL$3="",'Demand Locations'!CN146=""),"",IF('Demand Locations'!CN146&lt;COUNTIFS('Workers Settings'!$M:$M,$B146,'Workers Settings'!$N:$N,1,'Workers Settings'!$H:$H,CL$3),"Warning!",IF('Demand Locations'!CN146=0,"",COUNTIFS('Workers Settings'!$M:$M,$B146,'Workers Settings'!$N:$N,1,'Workers Settings'!$H:$H,CL$3)/'Demand Locations'!CN146)))</f>
        <v/>
      </c>
      <c r="CM146" s="24" t="str">
        <f>IF(OR($B146="",CM$3="",'Demand Locations'!CO146=""),"",IF('Demand Locations'!CO146&lt;COUNTIFS('Workers Settings'!$M:$M,$B146,'Workers Settings'!$N:$N,1,'Workers Settings'!$H:$H,CM$3),"Warning!",IF('Demand Locations'!CO146=0,"",COUNTIFS('Workers Settings'!$M:$M,$B146,'Workers Settings'!$N:$N,1,'Workers Settings'!$H:$H,CM$3)/'Demand Locations'!CO146)))</f>
        <v/>
      </c>
      <c r="CN146" s="24" t="str">
        <f>IF(OR($B146="",CN$3="",'Demand Locations'!CP146=""),"",IF('Demand Locations'!CP146&lt;COUNTIFS('Workers Settings'!$M:$M,$B146,'Workers Settings'!$N:$N,1,'Workers Settings'!$H:$H,CN$3),"Warning!",IF('Demand Locations'!CP146=0,"",COUNTIFS('Workers Settings'!$M:$M,$B146,'Workers Settings'!$N:$N,1,'Workers Settings'!$H:$H,CN$3)/'Demand Locations'!CP146)))</f>
        <v/>
      </c>
      <c r="CO146" s="24" t="str">
        <f>IF(OR($B146="",CO$3="",'Demand Locations'!CQ146=""),"",IF('Demand Locations'!CQ146&lt;COUNTIFS('Workers Settings'!$M:$M,$B146,'Workers Settings'!$N:$N,1,'Workers Settings'!$H:$H,CO$3),"Warning!",IF('Demand Locations'!CQ146=0,"",COUNTIFS('Workers Settings'!$M:$M,$B146,'Workers Settings'!$N:$N,1,'Workers Settings'!$H:$H,CO$3)/'Demand Locations'!CQ146)))</f>
        <v/>
      </c>
      <c r="CP146" s="24" t="str">
        <f>IF(OR($B146="",CP$3="",'Demand Locations'!CR146=""),"",IF('Demand Locations'!CR146&lt;COUNTIFS('Workers Settings'!$M:$M,$B146,'Workers Settings'!$N:$N,1,'Workers Settings'!$H:$H,CP$3),"Warning!",IF('Demand Locations'!CR146=0,"",COUNTIFS('Workers Settings'!$M:$M,$B146,'Workers Settings'!$N:$N,1,'Workers Settings'!$H:$H,CP$3)/'Demand Locations'!CR146)))</f>
        <v/>
      </c>
      <c r="CQ146" s="24" t="str">
        <f>IF(OR($B146="",CQ$3="",'Demand Locations'!CS146=""),"",IF('Demand Locations'!CS146&lt;COUNTIFS('Workers Settings'!$M:$M,$B146,'Workers Settings'!$N:$N,1,'Workers Settings'!$H:$H,CQ$3),"Warning!",IF('Demand Locations'!CS146=0,"",COUNTIFS('Workers Settings'!$M:$M,$B146,'Workers Settings'!$N:$N,1,'Workers Settings'!$H:$H,CQ$3)/'Demand Locations'!CS146)))</f>
        <v/>
      </c>
      <c r="CR146" s="24" t="str">
        <f>IF(OR($B146="",CR$3="",'Demand Locations'!CT146=""),"",IF('Demand Locations'!CT146&lt;COUNTIFS('Workers Settings'!$M:$M,$B146,'Workers Settings'!$N:$N,1,'Workers Settings'!$H:$H,CR$3),"Warning!",IF('Demand Locations'!CT146=0,"",COUNTIFS('Workers Settings'!$M:$M,$B146,'Workers Settings'!$N:$N,1,'Workers Settings'!$H:$H,CR$3)/'Demand Locations'!CT146)))</f>
        <v/>
      </c>
      <c r="CS146" s="24" t="str">
        <f>IF(OR($B146="",CS$3="",'Demand Locations'!CU146=""),"",IF('Demand Locations'!CU146&lt;COUNTIFS('Workers Settings'!$M:$M,$B146,'Workers Settings'!$N:$N,1,'Workers Settings'!$H:$H,CS$3),"Warning!",IF('Demand Locations'!CU146=0,"",COUNTIFS('Workers Settings'!$M:$M,$B146,'Workers Settings'!$N:$N,1,'Workers Settings'!$H:$H,CS$3)/'Demand Locations'!CU146)))</f>
        <v/>
      </c>
      <c r="CT146" s="24" t="str">
        <f>IF(OR($B146="",CT$3="",'Demand Locations'!CV146=""),"",IF('Demand Locations'!CV146&lt;COUNTIFS('Workers Settings'!$M:$M,$B146,'Workers Settings'!$N:$N,1,'Workers Settings'!$H:$H,CT$3),"Warning!",IF('Demand Locations'!CV146=0,"",COUNTIFS('Workers Settings'!$M:$M,$B146,'Workers Settings'!$N:$N,1,'Workers Settings'!$H:$H,CT$3)/'Demand Locations'!CV146)))</f>
        <v/>
      </c>
      <c r="CU146" s="24" t="str">
        <f>IF(OR($B146="",CU$3="",'Demand Locations'!CW146=""),"",IF('Demand Locations'!CW146&lt;COUNTIFS('Workers Settings'!$M:$M,$B146,'Workers Settings'!$N:$N,1,'Workers Settings'!$H:$H,CU$3),"Warning!",IF('Demand Locations'!CW146=0,"",COUNTIFS('Workers Settings'!$M:$M,$B146,'Workers Settings'!$N:$N,1,'Workers Settings'!$H:$H,CU$3)/'Demand Locations'!CW146)))</f>
        <v/>
      </c>
      <c r="CV146" s="24" t="str">
        <f>IF(OR($B146="",CV$3="",'Demand Locations'!CX146=""),"",IF('Demand Locations'!CX146&lt;COUNTIFS('Workers Settings'!$M:$M,$B146,'Workers Settings'!$N:$N,1,'Workers Settings'!$H:$H,CV$3),"Warning!",IF('Demand Locations'!CX146=0,"",COUNTIFS('Workers Settings'!$M:$M,$B146,'Workers Settings'!$N:$N,1,'Workers Settings'!$H:$H,CV$3)/'Demand Locations'!CX146)))</f>
        <v/>
      </c>
      <c r="CW146" s="24" t="str">
        <f>IF(OR($B146="",CW$3="",'Demand Locations'!CY146=""),"",IF('Demand Locations'!CY146&lt;COUNTIFS('Workers Settings'!$M:$M,$B146,'Workers Settings'!$N:$N,1,'Workers Settings'!$H:$H,CW$3),"Warning!",IF('Demand Locations'!CY146=0,"",COUNTIFS('Workers Settings'!$M:$M,$B146,'Workers Settings'!$N:$N,1,'Workers Settings'!$H:$H,CW$3)/'Demand Locations'!CY146)))</f>
        <v/>
      </c>
      <c r="CX146" s="24" t="str">
        <f>IF(OR($B146="",CX$3="",'Demand Locations'!CZ146=""),"",IF('Demand Locations'!CZ146&lt;COUNTIFS('Workers Settings'!$M:$M,$B146,'Workers Settings'!$N:$N,1,'Workers Settings'!$H:$H,CX$3),"Warning!",IF('Demand Locations'!CZ146=0,"",COUNTIFS('Workers Settings'!$M:$M,$B146,'Workers Settings'!$N:$N,1,'Workers Settings'!$H:$H,CX$3)/'Demand Locations'!CZ146)))</f>
        <v/>
      </c>
      <c r="CY146" s="24" t="str">
        <f>IF(OR($B146="",CY$3="",'Demand Locations'!DA146=""),"",IF('Demand Locations'!DA146&lt;COUNTIFS('Workers Settings'!$M:$M,$B146,'Workers Settings'!$N:$N,1,'Workers Settings'!$H:$H,CY$3),"Warning!",IF('Demand Locations'!DA146=0,"",COUNTIFS('Workers Settings'!$M:$M,$B146,'Workers Settings'!$N:$N,1,'Workers Settings'!$H:$H,CY$3)/'Demand Locations'!DA146)))</f>
        <v/>
      </c>
      <c r="CZ146" s="24" t="str">
        <f>IF(OR($B146="",CZ$3="",'Demand Locations'!DB146=""),"",IF('Demand Locations'!DB146&lt;COUNTIFS('Workers Settings'!$M:$M,$B146,'Workers Settings'!$N:$N,1,'Workers Settings'!$H:$H,CZ$3),"Warning!",IF('Demand Locations'!DB146=0,"",COUNTIFS('Workers Settings'!$M:$M,$B146,'Workers Settings'!$N:$N,1,'Workers Settings'!$H:$H,CZ$3)/'Demand Locations'!DB146)))</f>
        <v/>
      </c>
    </row>
    <row r="147" spans="1:104" x14ac:dyDescent="0.25">
      <c r="A147" s="7">
        <f t="shared" si="2"/>
        <v>143</v>
      </c>
      <c r="B147" s="7" t="str">
        <f>IF('Demand Locations'!B147&lt;&gt;"",'Demand Locations'!B147,"")</f>
        <v/>
      </c>
      <c r="C147" s="29" t="str">
        <f>IF(B147="","",SUMIFS('Workers Assignments'!Z:Z,'Workers Settings'!M:M,B147,'Workers Settings'!N:N,1))</f>
        <v/>
      </c>
      <c r="D147" s="24" t="str">
        <f>IF(OR(B147="",'Demand Locations'!E147=""),"",IF('Demand Locations'!E147&lt;C147,"Warning!",IF('Demand Locations'!E147=0,"",C147/'Demand Locations'!E147)))</f>
        <v/>
      </c>
      <c r="E147" s="44" t="str">
        <f>IF(OR($B147="",E$3="",'Demand Locations'!G147=""),"",IF('Demand Locations'!G147&lt;COUNTIFS('Workers Settings'!$M:$M,$B147,'Workers Settings'!$N:$N,1,'Workers Settings'!$H:$H,E$3),"Warning!",IF('Demand Locations'!G147=0,"",COUNTIFS('Workers Settings'!$M:$M,$B147,'Workers Settings'!$N:$N,1,'Workers Settings'!$H:$H,E$3)/'Demand Locations'!G147)))</f>
        <v/>
      </c>
      <c r="F147" s="24" t="str">
        <f>IF(OR($B147="",F$3="",'Demand Locations'!H147=""),"",IF('Demand Locations'!H147&lt;COUNTIFS('Workers Settings'!$M:$M,$B147,'Workers Settings'!$N:$N,1,'Workers Settings'!$H:$H,F$3),"Warning!",IF('Demand Locations'!H147=0,"",COUNTIFS('Workers Settings'!$M:$M,$B147,'Workers Settings'!$N:$N,1,'Workers Settings'!$H:$H,F$3)/'Demand Locations'!H147)))</f>
        <v/>
      </c>
      <c r="G147" s="24" t="str">
        <f>IF(OR($B147="",G$3="",'Demand Locations'!I147=""),"",IF('Demand Locations'!I147&lt;COUNTIFS('Workers Settings'!$M:$M,$B147,'Workers Settings'!$N:$N,1,'Workers Settings'!$H:$H,G$3),"Warning!",IF('Demand Locations'!I147=0,"",COUNTIFS('Workers Settings'!$M:$M,$B147,'Workers Settings'!$N:$N,1,'Workers Settings'!$H:$H,G$3)/'Demand Locations'!I147)))</f>
        <v/>
      </c>
      <c r="H147" s="24" t="str">
        <f>IF(OR($B147="",H$3="",'Demand Locations'!J147=""),"",IF('Demand Locations'!J147&lt;COUNTIFS('Workers Settings'!$M:$M,$B147,'Workers Settings'!$N:$N,1,'Workers Settings'!$H:$H,H$3),"Warning!",IF('Demand Locations'!J147=0,"",COUNTIFS('Workers Settings'!$M:$M,$B147,'Workers Settings'!$N:$N,1,'Workers Settings'!$H:$H,H$3)/'Demand Locations'!J147)))</f>
        <v/>
      </c>
      <c r="I147" s="24" t="str">
        <f>IF(OR($B147="",I$3="",'Demand Locations'!K147=""),"",IF('Demand Locations'!K147&lt;COUNTIFS('Workers Settings'!$M:$M,$B147,'Workers Settings'!$N:$N,1,'Workers Settings'!$H:$H,I$3),"Warning!",IF('Demand Locations'!K147=0,"",COUNTIFS('Workers Settings'!$M:$M,$B147,'Workers Settings'!$N:$N,1,'Workers Settings'!$H:$H,I$3)/'Demand Locations'!K147)))</f>
        <v/>
      </c>
      <c r="J147" s="24" t="str">
        <f>IF(OR($B147="",J$3="",'Demand Locations'!L147=""),"",IF('Demand Locations'!L147&lt;COUNTIFS('Workers Settings'!$M:$M,$B147,'Workers Settings'!$N:$N,1,'Workers Settings'!$H:$H,J$3),"Warning!",IF('Demand Locations'!L147=0,"",COUNTIFS('Workers Settings'!$M:$M,$B147,'Workers Settings'!$N:$N,1,'Workers Settings'!$H:$H,J$3)/'Demand Locations'!L147)))</f>
        <v/>
      </c>
      <c r="K147" s="24" t="str">
        <f>IF(OR($B147="",K$3="",'Demand Locations'!M147=""),"",IF('Demand Locations'!M147&lt;COUNTIFS('Workers Settings'!$M:$M,$B147,'Workers Settings'!$N:$N,1,'Workers Settings'!$H:$H,K$3),"Warning!",IF('Demand Locations'!M147=0,"",COUNTIFS('Workers Settings'!$M:$M,$B147,'Workers Settings'!$N:$N,1,'Workers Settings'!$H:$H,K$3)/'Demand Locations'!M147)))</f>
        <v/>
      </c>
      <c r="L147" s="24" t="str">
        <f>IF(OR($B147="",L$3="",'Demand Locations'!N147=""),"",IF('Demand Locations'!N147&lt;COUNTIFS('Workers Settings'!$M:$M,$B147,'Workers Settings'!$N:$N,1,'Workers Settings'!$H:$H,L$3),"Warning!",IF('Demand Locations'!N147=0,"",COUNTIFS('Workers Settings'!$M:$M,$B147,'Workers Settings'!$N:$N,1,'Workers Settings'!$H:$H,L$3)/'Demand Locations'!N147)))</f>
        <v/>
      </c>
      <c r="M147" s="24" t="str">
        <f>IF(OR($B147="",M$3="",'Demand Locations'!O147=""),"",IF('Demand Locations'!O147&lt;COUNTIFS('Workers Settings'!$M:$M,$B147,'Workers Settings'!$N:$N,1,'Workers Settings'!$H:$H,M$3),"Warning!",IF('Demand Locations'!O147=0,"",COUNTIFS('Workers Settings'!$M:$M,$B147,'Workers Settings'!$N:$N,1,'Workers Settings'!$H:$H,M$3)/'Demand Locations'!O147)))</f>
        <v/>
      </c>
      <c r="N147" s="24" t="str">
        <f>IF(OR($B147="",N$3="",'Demand Locations'!P147=""),"",IF('Demand Locations'!P147&lt;COUNTIFS('Workers Settings'!$M:$M,$B147,'Workers Settings'!$N:$N,1,'Workers Settings'!$H:$H,N$3),"Warning!",IF('Demand Locations'!P147=0,"",COUNTIFS('Workers Settings'!$M:$M,$B147,'Workers Settings'!$N:$N,1,'Workers Settings'!$H:$H,N$3)/'Demand Locations'!P147)))</f>
        <v/>
      </c>
      <c r="O147" s="24" t="str">
        <f>IF(OR($B147="",O$3="",'Demand Locations'!Q147=""),"",IF('Demand Locations'!Q147&lt;COUNTIFS('Workers Settings'!$M:$M,$B147,'Workers Settings'!$N:$N,1,'Workers Settings'!$H:$H,O$3),"Warning!",IF('Demand Locations'!Q147=0,"",COUNTIFS('Workers Settings'!$M:$M,$B147,'Workers Settings'!$N:$N,1,'Workers Settings'!$H:$H,O$3)/'Demand Locations'!Q147)))</f>
        <v/>
      </c>
      <c r="P147" s="24" t="str">
        <f>IF(OR($B147="",P$3="",'Demand Locations'!R147=""),"",IF('Demand Locations'!R147&lt;COUNTIFS('Workers Settings'!$M:$M,$B147,'Workers Settings'!$N:$N,1,'Workers Settings'!$H:$H,P$3),"Warning!",IF('Demand Locations'!R147=0,"",COUNTIFS('Workers Settings'!$M:$M,$B147,'Workers Settings'!$N:$N,1,'Workers Settings'!$H:$H,P$3)/'Demand Locations'!R147)))</f>
        <v/>
      </c>
      <c r="Q147" s="24" t="str">
        <f>IF(OR($B147="",Q$3="",'Demand Locations'!S147=""),"",IF('Demand Locations'!S147&lt;COUNTIFS('Workers Settings'!$M:$M,$B147,'Workers Settings'!$N:$N,1,'Workers Settings'!$H:$H,Q$3),"Warning!",IF('Demand Locations'!S147=0,"",COUNTIFS('Workers Settings'!$M:$M,$B147,'Workers Settings'!$N:$N,1,'Workers Settings'!$H:$H,Q$3)/'Demand Locations'!S147)))</f>
        <v/>
      </c>
      <c r="R147" s="24" t="str">
        <f>IF(OR($B147="",R$3="",'Demand Locations'!T147=""),"",IF('Demand Locations'!T147&lt;COUNTIFS('Workers Settings'!$M:$M,$B147,'Workers Settings'!$N:$N,1,'Workers Settings'!$H:$H,R$3),"Warning!",IF('Demand Locations'!T147=0,"",COUNTIFS('Workers Settings'!$M:$M,$B147,'Workers Settings'!$N:$N,1,'Workers Settings'!$H:$H,R$3)/'Demand Locations'!T147)))</f>
        <v/>
      </c>
      <c r="S147" s="24" t="str">
        <f>IF(OR($B147="",S$3="",'Demand Locations'!U147=""),"",IF('Demand Locations'!U147&lt;COUNTIFS('Workers Settings'!$M:$M,$B147,'Workers Settings'!$N:$N,1,'Workers Settings'!$H:$H,S$3),"Warning!",IF('Demand Locations'!U147=0,"",COUNTIFS('Workers Settings'!$M:$M,$B147,'Workers Settings'!$N:$N,1,'Workers Settings'!$H:$H,S$3)/'Demand Locations'!U147)))</f>
        <v/>
      </c>
      <c r="T147" s="24" t="str">
        <f>IF(OR($B147="",T$3="",'Demand Locations'!V147=""),"",IF('Demand Locations'!V147&lt;COUNTIFS('Workers Settings'!$M:$M,$B147,'Workers Settings'!$N:$N,1,'Workers Settings'!$H:$H,T$3),"Warning!",IF('Demand Locations'!V147=0,"",COUNTIFS('Workers Settings'!$M:$M,$B147,'Workers Settings'!$N:$N,1,'Workers Settings'!$H:$H,T$3)/'Demand Locations'!V147)))</f>
        <v/>
      </c>
      <c r="U147" s="24" t="str">
        <f>IF(OR($B147="",U$3="",'Demand Locations'!W147=""),"",IF('Demand Locations'!W147&lt;COUNTIFS('Workers Settings'!$M:$M,$B147,'Workers Settings'!$N:$N,1,'Workers Settings'!$H:$H,U$3),"Warning!",IF('Demand Locations'!W147=0,"",COUNTIFS('Workers Settings'!$M:$M,$B147,'Workers Settings'!$N:$N,1,'Workers Settings'!$H:$H,U$3)/'Demand Locations'!W147)))</f>
        <v/>
      </c>
      <c r="V147" s="24" t="str">
        <f>IF(OR($B147="",V$3="",'Demand Locations'!X147=""),"",IF('Demand Locations'!X147&lt;COUNTIFS('Workers Settings'!$M:$M,$B147,'Workers Settings'!$N:$N,1,'Workers Settings'!$H:$H,V$3),"Warning!",IF('Demand Locations'!X147=0,"",COUNTIFS('Workers Settings'!$M:$M,$B147,'Workers Settings'!$N:$N,1,'Workers Settings'!$H:$H,V$3)/'Demand Locations'!X147)))</f>
        <v/>
      </c>
      <c r="W147" s="24" t="str">
        <f>IF(OR($B147="",W$3="",'Demand Locations'!Y147=""),"",IF('Demand Locations'!Y147&lt;COUNTIFS('Workers Settings'!$M:$M,$B147,'Workers Settings'!$N:$N,1,'Workers Settings'!$H:$H,W$3),"Warning!",IF('Demand Locations'!Y147=0,"",COUNTIFS('Workers Settings'!$M:$M,$B147,'Workers Settings'!$N:$N,1,'Workers Settings'!$H:$H,W$3)/'Demand Locations'!Y147)))</f>
        <v/>
      </c>
      <c r="X147" s="24" t="str">
        <f>IF(OR($B147="",X$3="",'Demand Locations'!Z147=""),"",IF('Demand Locations'!Z147&lt;COUNTIFS('Workers Settings'!$M:$M,$B147,'Workers Settings'!$N:$N,1,'Workers Settings'!$H:$H,X$3),"Warning!",IF('Demand Locations'!Z147=0,"",COUNTIFS('Workers Settings'!$M:$M,$B147,'Workers Settings'!$N:$N,1,'Workers Settings'!$H:$H,X$3)/'Demand Locations'!Z147)))</f>
        <v/>
      </c>
      <c r="Y147" s="24" t="str">
        <f>IF(OR($B147="",Y$3="",'Demand Locations'!AA147=""),"",IF('Demand Locations'!AA147&lt;COUNTIFS('Workers Settings'!$M:$M,$B147,'Workers Settings'!$N:$N,1,'Workers Settings'!$H:$H,Y$3),"Warning!",IF('Demand Locations'!AA147=0,"",COUNTIFS('Workers Settings'!$M:$M,$B147,'Workers Settings'!$N:$N,1,'Workers Settings'!$H:$H,Y$3)/'Demand Locations'!AA147)))</f>
        <v/>
      </c>
      <c r="Z147" s="24" t="str">
        <f>IF(OR($B147="",Z$3="",'Demand Locations'!AB147=""),"",IF('Demand Locations'!AB147&lt;COUNTIFS('Workers Settings'!$M:$M,$B147,'Workers Settings'!$N:$N,1,'Workers Settings'!$H:$H,Z$3),"Warning!",IF('Demand Locations'!AB147=0,"",COUNTIFS('Workers Settings'!$M:$M,$B147,'Workers Settings'!$N:$N,1,'Workers Settings'!$H:$H,Z$3)/'Demand Locations'!AB147)))</f>
        <v/>
      </c>
      <c r="AA147" s="24" t="str">
        <f>IF(OR($B147="",AA$3="",'Demand Locations'!AC147=""),"",IF('Demand Locations'!AC147&lt;COUNTIFS('Workers Settings'!$M:$M,$B147,'Workers Settings'!$N:$N,1,'Workers Settings'!$H:$H,AA$3),"Warning!",IF('Demand Locations'!AC147=0,"",COUNTIFS('Workers Settings'!$M:$M,$B147,'Workers Settings'!$N:$N,1,'Workers Settings'!$H:$H,AA$3)/'Demand Locations'!AC147)))</f>
        <v/>
      </c>
      <c r="AB147" s="24" t="str">
        <f>IF(OR($B147="",AB$3="",'Demand Locations'!AD147=""),"",IF('Demand Locations'!AD147&lt;COUNTIFS('Workers Settings'!$M:$M,$B147,'Workers Settings'!$N:$N,1,'Workers Settings'!$H:$H,AB$3),"Warning!",IF('Demand Locations'!AD147=0,"",COUNTIFS('Workers Settings'!$M:$M,$B147,'Workers Settings'!$N:$N,1,'Workers Settings'!$H:$H,AB$3)/'Demand Locations'!AD147)))</f>
        <v/>
      </c>
      <c r="AC147" s="24" t="str">
        <f>IF(OR($B147="",AC$3="",'Demand Locations'!AE147=""),"",IF('Demand Locations'!AE147&lt;COUNTIFS('Workers Settings'!$M:$M,$B147,'Workers Settings'!$N:$N,1,'Workers Settings'!$H:$H,AC$3),"Warning!",IF('Demand Locations'!AE147=0,"",COUNTIFS('Workers Settings'!$M:$M,$B147,'Workers Settings'!$N:$N,1,'Workers Settings'!$H:$H,AC$3)/'Demand Locations'!AE147)))</f>
        <v/>
      </c>
      <c r="AD147" s="24" t="str">
        <f>IF(OR($B147="",AD$3="",'Demand Locations'!AF147=""),"",IF('Demand Locations'!AF147&lt;COUNTIFS('Workers Settings'!$M:$M,$B147,'Workers Settings'!$N:$N,1,'Workers Settings'!$H:$H,AD$3),"Warning!",IF('Demand Locations'!AF147=0,"",COUNTIFS('Workers Settings'!$M:$M,$B147,'Workers Settings'!$N:$N,1,'Workers Settings'!$H:$H,AD$3)/'Demand Locations'!AF147)))</f>
        <v/>
      </c>
      <c r="AE147" s="24" t="str">
        <f>IF(OR($B147="",AE$3="",'Demand Locations'!AG147=""),"",IF('Demand Locations'!AG147&lt;COUNTIFS('Workers Settings'!$M:$M,$B147,'Workers Settings'!$N:$N,1,'Workers Settings'!$H:$H,AE$3),"Warning!",IF('Demand Locations'!AG147=0,"",COUNTIFS('Workers Settings'!$M:$M,$B147,'Workers Settings'!$N:$N,1,'Workers Settings'!$H:$H,AE$3)/'Demand Locations'!AG147)))</f>
        <v/>
      </c>
      <c r="AF147" s="24" t="str">
        <f>IF(OR($B147="",AF$3="",'Demand Locations'!AH147=""),"",IF('Demand Locations'!AH147&lt;COUNTIFS('Workers Settings'!$M:$M,$B147,'Workers Settings'!$N:$N,1,'Workers Settings'!$H:$H,AF$3),"Warning!",IF('Demand Locations'!AH147=0,"",COUNTIFS('Workers Settings'!$M:$M,$B147,'Workers Settings'!$N:$N,1,'Workers Settings'!$H:$H,AF$3)/'Demand Locations'!AH147)))</f>
        <v/>
      </c>
      <c r="AG147" s="24" t="str">
        <f>IF(OR($B147="",AG$3="",'Demand Locations'!AI147=""),"",IF('Demand Locations'!AI147&lt;COUNTIFS('Workers Settings'!$M:$M,$B147,'Workers Settings'!$N:$N,1,'Workers Settings'!$H:$H,AG$3),"Warning!",IF('Demand Locations'!AI147=0,"",COUNTIFS('Workers Settings'!$M:$M,$B147,'Workers Settings'!$N:$N,1,'Workers Settings'!$H:$H,AG$3)/'Demand Locations'!AI147)))</f>
        <v/>
      </c>
      <c r="AH147" s="24" t="str">
        <f>IF(OR($B147="",AH$3="",'Demand Locations'!AJ147=""),"",IF('Demand Locations'!AJ147&lt;COUNTIFS('Workers Settings'!$M:$M,$B147,'Workers Settings'!$N:$N,1,'Workers Settings'!$H:$H,AH$3),"Warning!",IF('Demand Locations'!AJ147=0,"",COUNTIFS('Workers Settings'!$M:$M,$B147,'Workers Settings'!$N:$N,1,'Workers Settings'!$H:$H,AH$3)/'Demand Locations'!AJ147)))</f>
        <v/>
      </c>
      <c r="AI147" s="24" t="str">
        <f>IF(OR($B147="",AI$3="",'Demand Locations'!AK147=""),"",IF('Demand Locations'!AK147&lt;COUNTIFS('Workers Settings'!$M:$M,$B147,'Workers Settings'!$N:$N,1,'Workers Settings'!$H:$H,AI$3),"Warning!",IF('Demand Locations'!AK147=0,"",COUNTIFS('Workers Settings'!$M:$M,$B147,'Workers Settings'!$N:$N,1,'Workers Settings'!$H:$H,AI$3)/'Demand Locations'!AK147)))</f>
        <v/>
      </c>
      <c r="AJ147" s="24" t="str">
        <f>IF(OR($B147="",AJ$3="",'Demand Locations'!AL147=""),"",IF('Demand Locations'!AL147&lt;COUNTIFS('Workers Settings'!$M:$M,$B147,'Workers Settings'!$N:$N,1,'Workers Settings'!$H:$H,AJ$3),"Warning!",IF('Demand Locations'!AL147=0,"",COUNTIFS('Workers Settings'!$M:$M,$B147,'Workers Settings'!$N:$N,1,'Workers Settings'!$H:$H,AJ$3)/'Demand Locations'!AL147)))</f>
        <v/>
      </c>
      <c r="AK147" s="24" t="str">
        <f>IF(OR($B147="",AK$3="",'Demand Locations'!AM147=""),"",IF('Demand Locations'!AM147&lt;COUNTIFS('Workers Settings'!$M:$M,$B147,'Workers Settings'!$N:$N,1,'Workers Settings'!$H:$H,AK$3),"Warning!",IF('Demand Locations'!AM147=0,"",COUNTIFS('Workers Settings'!$M:$M,$B147,'Workers Settings'!$N:$N,1,'Workers Settings'!$H:$H,AK$3)/'Demand Locations'!AM147)))</f>
        <v/>
      </c>
      <c r="AL147" s="24" t="str">
        <f>IF(OR($B147="",AL$3="",'Demand Locations'!AN147=""),"",IF('Demand Locations'!AN147&lt;COUNTIFS('Workers Settings'!$M:$M,$B147,'Workers Settings'!$N:$N,1,'Workers Settings'!$H:$H,AL$3),"Warning!",IF('Demand Locations'!AN147=0,"",COUNTIFS('Workers Settings'!$M:$M,$B147,'Workers Settings'!$N:$N,1,'Workers Settings'!$H:$H,AL$3)/'Demand Locations'!AN147)))</f>
        <v/>
      </c>
      <c r="AM147" s="24" t="str">
        <f>IF(OR($B147="",AM$3="",'Demand Locations'!AO147=""),"",IF('Demand Locations'!AO147&lt;COUNTIFS('Workers Settings'!$M:$M,$B147,'Workers Settings'!$N:$N,1,'Workers Settings'!$H:$H,AM$3),"Warning!",IF('Demand Locations'!AO147=0,"",COUNTIFS('Workers Settings'!$M:$M,$B147,'Workers Settings'!$N:$N,1,'Workers Settings'!$H:$H,AM$3)/'Demand Locations'!AO147)))</f>
        <v/>
      </c>
      <c r="AN147" s="24" t="str">
        <f>IF(OR($B147="",AN$3="",'Demand Locations'!AP147=""),"",IF('Demand Locations'!AP147&lt;COUNTIFS('Workers Settings'!$M:$M,$B147,'Workers Settings'!$N:$N,1,'Workers Settings'!$H:$H,AN$3),"Warning!",IF('Demand Locations'!AP147=0,"",COUNTIFS('Workers Settings'!$M:$M,$B147,'Workers Settings'!$N:$N,1,'Workers Settings'!$H:$H,AN$3)/'Demand Locations'!AP147)))</f>
        <v/>
      </c>
      <c r="AO147" s="24" t="str">
        <f>IF(OR($B147="",AO$3="",'Demand Locations'!AQ147=""),"",IF('Demand Locations'!AQ147&lt;COUNTIFS('Workers Settings'!$M:$M,$B147,'Workers Settings'!$N:$N,1,'Workers Settings'!$H:$H,AO$3),"Warning!",IF('Demand Locations'!AQ147=0,"",COUNTIFS('Workers Settings'!$M:$M,$B147,'Workers Settings'!$N:$N,1,'Workers Settings'!$H:$H,AO$3)/'Demand Locations'!AQ147)))</f>
        <v/>
      </c>
      <c r="AP147" s="24" t="str">
        <f>IF(OR($B147="",AP$3="",'Demand Locations'!AR147=""),"",IF('Demand Locations'!AR147&lt;COUNTIFS('Workers Settings'!$M:$M,$B147,'Workers Settings'!$N:$N,1,'Workers Settings'!$H:$H,AP$3),"Warning!",IF('Demand Locations'!AR147=0,"",COUNTIFS('Workers Settings'!$M:$M,$B147,'Workers Settings'!$N:$N,1,'Workers Settings'!$H:$H,AP$3)/'Demand Locations'!AR147)))</f>
        <v/>
      </c>
      <c r="AQ147" s="24" t="str">
        <f>IF(OR($B147="",AQ$3="",'Demand Locations'!AS147=""),"",IF('Demand Locations'!AS147&lt;COUNTIFS('Workers Settings'!$M:$M,$B147,'Workers Settings'!$N:$N,1,'Workers Settings'!$H:$H,AQ$3),"Warning!",IF('Demand Locations'!AS147=0,"",COUNTIFS('Workers Settings'!$M:$M,$B147,'Workers Settings'!$N:$N,1,'Workers Settings'!$H:$H,AQ$3)/'Demand Locations'!AS147)))</f>
        <v/>
      </c>
      <c r="AR147" s="24" t="str">
        <f>IF(OR($B147="",AR$3="",'Demand Locations'!AT147=""),"",IF('Demand Locations'!AT147&lt;COUNTIFS('Workers Settings'!$M:$M,$B147,'Workers Settings'!$N:$N,1,'Workers Settings'!$H:$H,AR$3),"Warning!",IF('Demand Locations'!AT147=0,"",COUNTIFS('Workers Settings'!$M:$M,$B147,'Workers Settings'!$N:$N,1,'Workers Settings'!$H:$H,AR$3)/'Demand Locations'!AT147)))</f>
        <v/>
      </c>
      <c r="AS147" s="24" t="str">
        <f>IF(OR($B147="",AS$3="",'Demand Locations'!AU147=""),"",IF('Demand Locations'!AU147&lt;COUNTIFS('Workers Settings'!$M:$M,$B147,'Workers Settings'!$N:$N,1,'Workers Settings'!$H:$H,AS$3),"Warning!",IF('Demand Locations'!AU147=0,"",COUNTIFS('Workers Settings'!$M:$M,$B147,'Workers Settings'!$N:$N,1,'Workers Settings'!$H:$H,AS$3)/'Demand Locations'!AU147)))</f>
        <v/>
      </c>
      <c r="AT147" s="24" t="str">
        <f>IF(OR($B147="",AT$3="",'Demand Locations'!AV147=""),"",IF('Demand Locations'!AV147&lt;COUNTIFS('Workers Settings'!$M:$M,$B147,'Workers Settings'!$N:$N,1,'Workers Settings'!$H:$H,AT$3),"Warning!",IF('Demand Locations'!AV147=0,"",COUNTIFS('Workers Settings'!$M:$M,$B147,'Workers Settings'!$N:$N,1,'Workers Settings'!$H:$H,AT$3)/'Demand Locations'!AV147)))</f>
        <v/>
      </c>
      <c r="AU147" s="24" t="str">
        <f>IF(OR($B147="",AU$3="",'Demand Locations'!AW147=""),"",IF('Demand Locations'!AW147&lt;COUNTIFS('Workers Settings'!$M:$M,$B147,'Workers Settings'!$N:$N,1,'Workers Settings'!$H:$H,AU$3),"Warning!",IF('Demand Locations'!AW147=0,"",COUNTIFS('Workers Settings'!$M:$M,$B147,'Workers Settings'!$N:$N,1,'Workers Settings'!$H:$H,AU$3)/'Demand Locations'!AW147)))</f>
        <v/>
      </c>
      <c r="AV147" s="24" t="str">
        <f>IF(OR($B147="",AV$3="",'Demand Locations'!AX147=""),"",IF('Demand Locations'!AX147&lt;COUNTIFS('Workers Settings'!$M:$M,$B147,'Workers Settings'!$N:$N,1,'Workers Settings'!$H:$H,AV$3),"Warning!",IF('Demand Locations'!AX147=0,"",COUNTIFS('Workers Settings'!$M:$M,$B147,'Workers Settings'!$N:$N,1,'Workers Settings'!$H:$H,AV$3)/'Demand Locations'!AX147)))</f>
        <v/>
      </c>
      <c r="AW147" s="24" t="str">
        <f>IF(OR($B147="",AW$3="",'Demand Locations'!AY147=""),"",IF('Demand Locations'!AY147&lt;COUNTIFS('Workers Settings'!$M:$M,$B147,'Workers Settings'!$N:$N,1,'Workers Settings'!$H:$H,AW$3),"Warning!",IF('Demand Locations'!AY147=0,"",COUNTIFS('Workers Settings'!$M:$M,$B147,'Workers Settings'!$N:$N,1,'Workers Settings'!$H:$H,AW$3)/'Demand Locations'!AY147)))</f>
        <v/>
      </c>
      <c r="AX147" s="24" t="str">
        <f>IF(OR($B147="",AX$3="",'Demand Locations'!AZ147=""),"",IF('Demand Locations'!AZ147&lt;COUNTIFS('Workers Settings'!$M:$M,$B147,'Workers Settings'!$N:$N,1,'Workers Settings'!$H:$H,AX$3),"Warning!",IF('Demand Locations'!AZ147=0,"",COUNTIFS('Workers Settings'!$M:$M,$B147,'Workers Settings'!$N:$N,1,'Workers Settings'!$H:$H,AX$3)/'Demand Locations'!AZ147)))</f>
        <v/>
      </c>
      <c r="AY147" s="24" t="str">
        <f>IF(OR($B147="",AY$3="",'Demand Locations'!BA147=""),"",IF('Demand Locations'!BA147&lt;COUNTIFS('Workers Settings'!$M:$M,$B147,'Workers Settings'!$N:$N,1,'Workers Settings'!$H:$H,AY$3),"Warning!",IF('Demand Locations'!BA147=0,"",COUNTIFS('Workers Settings'!$M:$M,$B147,'Workers Settings'!$N:$N,1,'Workers Settings'!$H:$H,AY$3)/'Demand Locations'!BA147)))</f>
        <v/>
      </c>
      <c r="AZ147" s="24" t="str">
        <f>IF(OR($B147="",AZ$3="",'Demand Locations'!BB147=""),"",IF('Demand Locations'!BB147&lt;COUNTIFS('Workers Settings'!$M:$M,$B147,'Workers Settings'!$N:$N,1,'Workers Settings'!$H:$H,AZ$3),"Warning!",IF('Demand Locations'!BB147=0,"",COUNTIFS('Workers Settings'!$M:$M,$B147,'Workers Settings'!$N:$N,1,'Workers Settings'!$H:$H,AZ$3)/'Demand Locations'!BB147)))</f>
        <v/>
      </c>
      <c r="BA147" s="24" t="str">
        <f>IF(OR($B147="",BA$3="",'Demand Locations'!BC147=""),"",IF('Demand Locations'!BC147&lt;COUNTIFS('Workers Settings'!$M:$M,$B147,'Workers Settings'!$N:$N,1,'Workers Settings'!$H:$H,BA$3),"Warning!",IF('Demand Locations'!BC147=0,"",COUNTIFS('Workers Settings'!$M:$M,$B147,'Workers Settings'!$N:$N,1,'Workers Settings'!$H:$H,BA$3)/'Demand Locations'!BC147)))</f>
        <v/>
      </c>
      <c r="BB147" s="24" t="str">
        <f>IF(OR($B147="",BB$3="",'Demand Locations'!BD147=""),"",IF('Demand Locations'!BD147&lt;COUNTIFS('Workers Settings'!$M:$M,$B147,'Workers Settings'!$N:$N,1,'Workers Settings'!$H:$H,BB$3),"Warning!",IF('Demand Locations'!BD147=0,"",COUNTIFS('Workers Settings'!$M:$M,$B147,'Workers Settings'!$N:$N,1,'Workers Settings'!$H:$H,BB$3)/'Demand Locations'!BD147)))</f>
        <v/>
      </c>
      <c r="BC147" s="24" t="str">
        <f>IF(OR($B147="",BC$3="",'Demand Locations'!BE147=""),"",IF('Demand Locations'!BE147&lt;COUNTIFS('Workers Settings'!$M:$M,$B147,'Workers Settings'!$N:$N,1,'Workers Settings'!$H:$H,BC$3),"Warning!",IF('Demand Locations'!BE147=0,"",COUNTIFS('Workers Settings'!$M:$M,$B147,'Workers Settings'!$N:$N,1,'Workers Settings'!$H:$H,BC$3)/'Demand Locations'!BE147)))</f>
        <v/>
      </c>
      <c r="BD147" s="24" t="str">
        <f>IF(OR($B147="",BD$3="",'Demand Locations'!BF147=""),"",IF('Demand Locations'!BF147&lt;COUNTIFS('Workers Settings'!$M:$M,$B147,'Workers Settings'!$N:$N,1,'Workers Settings'!$H:$H,BD$3),"Warning!",IF('Demand Locations'!BF147=0,"",COUNTIFS('Workers Settings'!$M:$M,$B147,'Workers Settings'!$N:$N,1,'Workers Settings'!$H:$H,BD$3)/'Demand Locations'!BF147)))</f>
        <v/>
      </c>
      <c r="BE147" s="24" t="str">
        <f>IF(OR($B147="",BE$3="",'Demand Locations'!BG147=""),"",IF('Demand Locations'!BG147&lt;COUNTIFS('Workers Settings'!$M:$M,$B147,'Workers Settings'!$N:$N,1,'Workers Settings'!$H:$H,BE$3),"Warning!",IF('Demand Locations'!BG147=0,"",COUNTIFS('Workers Settings'!$M:$M,$B147,'Workers Settings'!$N:$N,1,'Workers Settings'!$H:$H,BE$3)/'Demand Locations'!BG147)))</f>
        <v/>
      </c>
      <c r="BF147" s="24" t="str">
        <f>IF(OR($B147="",BF$3="",'Demand Locations'!BH147=""),"",IF('Demand Locations'!BH147&lt;COUNTIFS('Workers Settings'!$M:$M,$B147,'Workers Settings'!$N:$N,1,'Workers Settings'!$H:$H,BF$3),"Warning!",IF('Demand Locations'!BH147=0,"",COUNTIFS('Workers Settings'!$M:$M,$B147,'Workers Settings'!$N:$N,1,'Workers Settings'!$H:$H,BF$3)/'Demand Locations'!BH147)))</f>
        <v/>
      </c>
      <c r="BG147" s="24" t="str">
        <f>IF(OR($B147="",BG$3="",'Demand Locations'!BI147=""),"",IF('Demand Locations'!BI147&lt;COUNTIFS('Workers Settings'!$M:$M,$B147,'Workers Settings'!$N:$N,1,'Workers Settings'!$H:$H,BG$3),"Warning!",IF('Demand Locations'!BI147=0,"",COUNTIFS('Workers Settings'!$M:$M,$B147,'Workers Settings'!$N:$N,1,'Workers Settings'!$H:$H,BG$3)/'Demand Locations'!BI147)))</f>
        <v/>
      </c>
      <c r="BH147" s="24" t="str">
        <f>IF(OR($B147="",BH$3="",'Demand Locations'!BJ147=""),"",IF('Demand Locations'!BJ147&lt;COUNTIFS('Workers Settings'!$M:$M,$B147,'Workers Settings'!$N:$N,1,'Workers Settings'!$H:$H,BH$3),"Warning!",IF('Demand Locations'!BJ147=0,"",COUNTIFS('Workers Settings'!$M:$M,$B147,'Workers Settings'!$N:$N,1,'Workers Settings'!$H:$H,BH$3)/'Demand Locations'!BJ147)))</f>
        <v/>
      </c>
      <c r="BI147" s="24" t="str">
        <f>IF(OR($B147="",BI$3="",'Demand Locations'!BK147=""),"",IF('Demand Locations'!BK147&lt;COUNTIFS('Workers Settings'!$M:$M,$B147,'Workers Settings'!$N:$N,1,'Workers Settings'!$H:$H,BI$3),"Warning!",IF('Demand Locations'!BK147=0,"",COUNTIFS('Workers Settings'!$M:$M,$B147,'Workers Settings'!$N:$N,1,'Workers Settings'!$H:$H,BI$3)/'Demand Locations'!BK147)))</f>
        <v/>
      </c>
      <c r="BJ147" s="24" t="str">
        <f>IF(OR($B147="",BJ$3="",'Demand Locations'!BL147=""),"",IF('Demand Locations'!BL147&lt;COUNTIFS('Workers Settings'!$M:$M,$B147,'Workers Settings'!$N:$N,1,'Workers Settings'!$H:$H,BJ$3),"Warning!",IF('Demand Locations'!BL147=0,"",COUNTIFS('Workers Settings'!$M:$M,$B147,'Workers Settings'!$N:$N,1,'Workers Settings'!$H:$H,BJ$3)/'Demand Locations'!BL147)))</f>
        <v/>
      </c>
      <c r="BK147" s="24" t="str">
        <f>IF(OR($B147="",BK$3="",'Demand Locations'!BM147=""),"",IF('Demand Locations'!BM147&lt;COUNTIFS('Workers Settings'!$M:$M,$B147,'Workers Settings'!$N:$N,1,'Workers Settings'!$H:$H,BK$3),"Warning!",IF('Demand Locations'!BM147=0,"",COUNTIFS('Workers Settings'!$M:$M,$B147,'Workers Settings'!$N:$N,1,'Workers Settings'!$H:$H,BK$3)/'Demand Locations'!BM147)))</f>
        <v/>
      </c>
      <c r="BL147" s="24" t="str">
        <f>IF(OR($B147="",BL$3="",'Demand Locations'!BN147=""),"",IF('Demand Locations'!BN147&lt;COUNTIFS('Workers Settings'!$M:$M,$B147,'Workers Settings'!$N:$N,1,'Workers Settings'!$H:$H,BL$3),"Warning!",IF('Demand Locations'!BN147=0,"",COUNTIFS('Workers Settings'!$M:$M,$B147,'Workers Settings'!$N:$N,1,'Workers Settings'!$H:$H,BL$3)/'Demand Locations'!BN147)))</f>
        <v/>
      </c>
      <c r="BM147" s="24" t="str">
        <f>IF(OR($B147="",BM$3="",'Demand Locations'!BO147=""),"",IF('Demand Locations'!BO147&lt;COUNTIFS('Workers Settings'!$M:$M,$B147,'Workers Settings'!$N:$N,1,'Workers Settings'!$H:$H,BM$3),"Warning!",IF('Demand Locations'!BO147=0,"",COUNTIFS('Workers Settings'!$M:$M,$B147,'Workers Settings'!$N:$N,1,'Workers Settings'!$H:$H,BM$3)/'Demand Locations'!BO147)))</f>
        <v/>
      </c>
      <c r="BN147" s="24" t="str">
        <f>IF(OR($B147="",BN$3="",'Demand Locations'!BP147=""),"",IF('Demand Locations'!BP147&lt;COUNTIFS('Workers Settings'!$M:$M,$B147,'Workers Settings'!$N:$N,1,'Workers Settings'!$H:$H,BN$3),"Warning!",IF('Demand Locations'!BP147=0,"",COUNTIFS('Workers Settings'!$M:$M,$B147,'Workers Settings'!$N:$N,1,'Workers Settings'!$H:$H,BN$3)/'Demand Locations'!BP147)))</f>
        <v/>
      </c>
      <c r="BO147" s="24" t="str">
        <f>IF(OR($B147="",BO$3="",'Demand Locations'!BQ147=""),"",IF('Demand Locations'!BQ147&lt;COUNTIFS('Workers Settings'!$M:$M,$B147,'Workers Settings'!$N:$N,1,'Workers Settings'!$H:$H,BO$3),"Warning!",IF('Demand Locations'!BQ147=0,"",COUNTIFS('Workers Settings'!$M:$M,$B147,'Workers Settings'!$N:$N,1,'Workers Settings'!$H:$H,BO$3)/'Demand Locations'!BQ147)))</f>
        <v/>
      </c>
      <c r="BP147" s="24" t="str">
        <f>IF(OR($B147="",BP$3="",'Demand Locations'!BR147=""),"",IF('Demand Locations'!BR147&lt;COUNTIFS('Workers Settings'!$M:$M,$B147,'Workers Settings'!$N:$N,1,'Workers Settings'!$H:$H,BP$3),"Warning!",IF('Demand Locations'!BR147=0,"",COUNTIFS('Workers Settings'!$M:$M,$B147,'Workers Settings'!$N:$N,1,'Workers Settings'!$H:$H,BP$3)/'Demand Locations'!BR147)))</f>
        <v/>
      </c>
      <c r="BQ147" s="24" t="str">
        <f>IF(OR($B147="",BQ$3="",'Demand Locations'!BS147=""),"",IF('Demand Locations'!BS147&lt;COUNTIFS('Workers Settings'!$M:$M,$B147,'Workers Settings'!$N:$N,1,'Workers Settings'!$H:$H,BQ$3),"Warning!",IF('Demand Locations'!BS147=0,"",COUNTIFS('Workers Settings'!$M:$M,$B147,'Workers Settings'!$N:$N,1,'Workers Settings'!$H:$H,BQ$3)/'Demand Locations'!BS147)))</f>
        <v/>
      </c>
      <c r="BR147" s="24" t="str">
        <f>IF(OR($B147="",BR$3="",'Demand Locations'!BT147=""),"",IF('Demand Locations'!BT147&lt;COUNTIFS('Workers Settings'!$M:$M,$B147,'Workers Settings'!$N:$N,1,'Workers Settings'!$H:$H,BR$3),"Warning!",IF('Demand Locations'!BT147=0,"",COUNTIFS('Workers Settings'!$M:$M,$B147,'Workers Settings'!$N:$N,1,'Workers Settings'!$H:$H,BR$3)/'Demand Locations'!BT147)))</f>
        <v/>
      </c>
      <c r="BS147" s="24" t="str">
        <f>IF(OR($B147="",BS$3="",'Demand Locations'!BU147=""),"",IF('Demand Locations'!BU147&lt;COUNTIFS('Workers Settings'!$M:$M,$B147,'Workers Settings'!$N:$N,1,'Workers Settings'!$H:$H,BS$3),"Warning!",IF('Demand Locations'!BU147=0,"",COUNTIFS('Workers Settings'!$M:$M,$B147,'Workers Settings'!$N:$N,1,'Workers Settings'!$H:$H,BS$3)/'Demand Locations'!BU147)))</f>
        <v/>
      </c>
      <c r="BT147" s="24" t="str">
        <f>IF(OR($B147="",BT$3="",'Demand Locations'!BV147=""),"",IF('Demand Locations'!BV147&lt;COUNTIFS('Workers Settings'!$M:$M,$B147,'Workers Settings'!$N:$N,1,'Workers Settings'!$H:$H,BT$3),"Warning!",IF('Demand Locations'!BV147=0,"",COUNTIFS('Workers Settings'!$M:$M,$B147,'Workers Settings'!$N:$N,1,'Workers Settings'!$H:$H,BT$3)/'Demand Locations'!BV147)))</f>
        <v/>
      </c>
      <c r="BU147" s="24" t="str">
        <f>IF(OR($B147="",BU$3="",'Demand Locations'!BW147=""),"",IF('Demand Locations'!BW147&lt;COUNTIFS('Workers Settings'!$M:$M,$B147,'Workers Settings'!$N:$N,1,'Workers Settings'!$H:$H,BU$3),"Warning!",IF('Demand Locations'!BW147=0,"",COUNTIFS('Workers Settings'!$M:$M,$B147,'Workers Settings'!$N:$N,1,'Workers Settings'!$H:$H,BU$3)/'Demand Locations'!BW147)))</f>
        <v/>
      </c>
      <c r="BV147" s="24" t="str">
        <f>IF(OR($B147="",BV$3="",'Demand Locations'!BX147=""),"",IF('Demand Locations'!BX147&lt;COUNTIFS('Workers Settings'!$M:$M,$B147,'Workers Settings'!$N:$N,1,'Workers Settings'!$H:$H,BV$3),"Warning!",IF('Demand Locations'!BX147=0,"",COUNTIFS('Workers Settings'!$M:$M,$B147,'Workers Settings'!$N:$N,1,'Workers Settings'!$H:$H,BV$3)/'Demand Locations'!BX147)))</f>
        <v/>
      </c>
      <c r="BW147" s="24" t="str">
        <f>IF(OR($B147="",BW$3="",'Demand Locations'!BY147=""),"",IF('Demand Locations'!BY147&lt;COUNTIFS('Workers Settings'!$M:$M,$B147,'Workers Settings'!$N:$N,1,'Workers Settings'!$H:$H,BW$3),"Warning!",IF('Demand Locations'!BY147=0,"",COUNTIFS('Workers Settings'!$M:$M,$B147,'Workers Settings'!$N:$N,1,'Workers Settings'!$H:$H,BW$3)/'Demand Locations'!BY147)))</f>
        <v/>
      </c>
      <c r="BX147" s="24" t="str">
        <f>IF(OR($B147="",BX$3="",'Demand Locations'!BZ147=""),"",IF('Demand Locations'!BZ147&lt;COUNTIFS('Workers Settings'!$M:$M,$B147,'Workers Settings'!$N:$N,1,'Workers Settings'!$H:$H,BX$3),"Warning!",IF('Demand Locations'!BZ147=0,"",COUNTIFS('Workers Settings'!$M:$M,$B147,'Workers Settings'!$N:$N,1,'Workers Settings'!$H:$H,BX$3)/'Demand Locations'!BZ147)))</f>
        <v/>
      </c>
      <c r="BY147" s="24" t="str">
        <f>IF(OR($B147="",BY$3="",'Demand Locations'!CA147=""),"",IF('Demand Locations'!CA147&lt;COUNTIFS('Workers Settings'!$M:$M,$B147,'Workers Settings'!$N:$N,1,'Workers Settings'!$H:$H,BY$3),"Warning!",IF('Demand Locations'!CA147=0,"",COUNTIFS('Workers Settings'!$M:$M,$B147,'Workers Settings'!$N:$N,1,'Workers Settings'!$H:$H,BY$3)/'Demand Locations'!CA147)))</f>
        <v/>
      </c>
      <c r="BZ147" s="24" t="str">
        <f>IF(OR($B147="",BZ$3="",'Demand Locations'!CB147=""),"",IF('Demand Locations'!CB147&lt;COUNTIFS('Workers Settings'!$M:$M,$B147,'Workers Settings'!$N:$N,1,'Workers Settings'!$H:$H,BZ$3),"Warning!",IF('Demand Locations'!CB147=0,"",COUNTIFS('Workers Settings'!$M:$M,$B147,'Workers Settings'!$N:$N,1,'Workers Settings'!$H:$H,BZ$3)/'Demand Locations'!CB147)))</f>
        <v/>
      </c>
      <c r="CA147" s="24" t="str">
        <f>IF(OR($B147="",CA$3="",'Demand Locations'!CC147=""),"",IF('Demand Locations'!CC147&lt;COUNTIFS('Workers Settings'!$M:$M,$B147,'Workers Settings'!$N:$N,1,'Workers Settings'!$H:$H,CA$3),"Warning!",IF('Demand Locations'!CC147=0,"",COUNTIFS('Workers Settings'!$M:$M,$B147,'Workers Settings'!$N:$N,1,'Workers Settings'!$H:$H,CA$3)/'Demand Locations'!CC147)))</f>
        <v/>
      </c>
      <c r="CB147" s="24" t="str">
        <f>IF(OR($B147="",CB$3="",'Demand Locations'!CD147=""),"",IF('Demand Locations'!CD147&lt;COUNTIFS('Workers Settings'!$M:$M,$B147,'Workers Settings'!$N:$N,1,'Workers Settings'!$H:$H,CB$3),"Warning!",IF('Demand Locations'!CD147=0,"",COUNTIFS('Workers Settings'!$M:$M,$B147,'Workers Settings'!$N:$N,1,'Workers Settings'!$H:$H,CB$3)/'Demand Locations'!CD147)))</f>
        <v/>
      </c>
      <c r="CC147" s="24" t="str">
        <f>IF(OR($B147="",CC$3="",'Demand Locations'!CE147=""),"",IF('Demand Locations'!CE147&lt;COUNTIFS('Workers Settings'!$M:$M,$B147,'Workers Settings'!$N:$N,1,'Workers Settings'!$H:$H,CC$3),"Warning!",IF('Demand Locations'!CE147=0,"",COUNTIFS('Workers Settings'!$M:$M,$B147,'Workers Settings'!$N:$N,1,'Workers Settings'!$H:$H,CC$3)/'Demand Locations'!CE147)))</f>
        <v/>
      </c>
      <c r="CD147" s="24" t="str">
        <f>IF(OR($B147="",CD$3="",'Demand Locations'!CF147=""),"",IF('Demand Locations'!CF147&lt;COUNTIFS('Workers Settings'!$M:$M,$B147,'Workers Settings'!$N:$N,1,'Workers Settings'!$H:$H,CD$3),"Warning!",IF('Demand Locations'!CF147=0,"",COUNTIFS('Workers Settings'!$M:$M,$B147,'Workers Settings'!$N:$N,1,'Workers Settings'!$H:$H,CD$3)/'Demand Locations'!CF147)))</f>
        <v/>
      </c>
      <c r="CE147" s="24" t="str">
        <f>IF(OR($B147="",CE$3="",'Demand Locations'!CG147=""),"",IF('Demand Locations'!CG147&lt;COUNTIFS('Workers Settings'!$M:$M,$B147,'Workers Settings'!$N:$N,1,'Workers Settings'!$H:$H,CE$3),"Warning!",IF('Demand Locations'!CG147=0,"",COUNTIFS('Workers Settings'!$M:$M,$B147,'Workers Settings'!$N:$N,1,'Workers Settings'!$H:$H,CE$3)/'Demand Locations'!CG147)))</f>
        <v/>
      </c>
      <c r="CF147" s="24" t="str">
        <f>IF(OR($B147="",CF$3="",'Demand Locations'!CH147=""),"",IF('Demand Locations'!CH147&lt;COUNTIFS('Workers Settings'!$M:$M,$B147,'Workers Settings'!$N:$N,1,'Workers Settings'!$H:$H,CF$3),"Warning!",IF('Demand Locations'!CH147=0,"",COUNTIFS('Workers Settings'!$M:$M,$B147,'Workers Settings'!$N:$N,1,'Workers Settings'!$H:$H,CF$3)/'Demand Locations'!CH147)))</f>
        <v/>
      </c>
      <c r="CG147" s="24" t="str">
        <f>IF(OR($B147="",CG$3="",'Demand Locations'!CI147=""),"",IF('Demand Locations'!CI147&lt;COUNTIFS('Workers Settings'!$M:$M,$B147,'Workers Settings'!$N:$N,1,'Workers Settings'!$H:$H,CG$3),"Warning!",IF('Demand Locations'!CI147=0,"",COUNTIFS('Workers Settings'!$M:$M,$B147,'Workers Settings'!$N:$N,1,'Workers Settings'!$H:$H,CG$3)/'Demand Locations'!CI147)))</f>
        <v/>
      </c>
      <c r="CH147" s="24" t="str">
        <f>IF(OR($B147="",CH$3="",'Demand Locations'!CJ147=""),"",IF('Demand Locations'!CJ147&lt;COUNTIFS('Workers Settings'!$M:$M,$B147,'Workers Settings'!$N:$N,1,'Workers Settings'!$H:$H,CH$3),"Warning!",IF('Demand Locations'!CJ147=0,"",COUNTIFS('Workers Settings'!$M:$M,$B147,'Workers Settings'!$N:$N,1,'Workers Settings'!$H:$H,CH$3)/'Demand Locations'!CJ147)))</f>
        <v/>
      </c>
      <c r="CI147" s="24" t="str">
        <f>IF(OR($B147="",CI$3="",'Demand Locations'!CK147=""),"",IF('Demand Locations'!CK147&lt;COUNTIFS('Workers Settings'!$M:$M,$B147,'Workers Settings'!$N:$N,1,'Workers Settings'!$H:$H,CI$3),"Warning!",IF('Demand Locations'!CK147=0,"",COUNTIFS('Workers Settings'!$M:$M,$B147,'Workers Settings'!$N:$N,1,'Workers Settings'!$H:$H,CI$3)/'Demand Locations'!CK147)))</f>
        <v/>
      </c>
      <c r="CJ147" s="24" t="str">
        <f>IF(OR($B147="",CJ$3="",'Demand Locations'!CL147=""),"",IF('Demand Locations'!CL147&lt;COUNTIFS('Workers Settings'!$M:$M,$B147,'Workers Settings'!$N:$N,1,'Workers Settings'!$H:$H,CJ$3),"Warning!",IF('Demand Locations'!CL147=0,"",COUNTIFS('Workers Settings'!$M:$M,$B147,'Workers Settings'!$N:$N,1,'Workers Settings'!$H:$H,CJ$3)/'Demand Locations'!CL147)))</f>
        <v/>
      </c>
      <c r="CK147" s="24" t="str">
        <f>IF(OR($B147="",CK$3="",'Demand Locations'!CM147=""),"",IF('Demand Locations'!CM147&lt;COUNTIFS('Workers Settings'!$M:$M,$B147,'Workers Settings'!$N:$N,1,'Workers Settings'!$H:$H,CK$3),"Warning!",IF('Demand Locations'!CM147=0,"",COUNTIFS('Workers Settings'!$M:$M,$B147,'Workers Settings'!$N:$N,1,'Workers Settings'!$H:$H,CK$3)/'Demand Locations'!CM147)))</f>
        <v/>
      </c>
      <c r="CL147" s="24" t="str">
        <f>IF(OR($B147="",CL$3="",'Demand Locations'!CN147=""),"",IF('Demand Locations'!CN147&lt;COUNTIFS('Workers Settings'!$M:$M,$B147,'Workers Settings'!$N:$N,1,'Workers Settings'!$H:$H,CL$3),"Warning!",IF('Demand Locations'!CN147=0,"",COUNTIFS('Workers Settings'!$M:$M,$B147,'Workers Settings'!$N:$N,1,'Workers Settings'!$H:$H,CL$3)/'Demand Locations'!CN147)))</f>
        <v/>
      </c>
      <c r="CM147" s="24" t="str">
        <f>IF(OR($B147="",CM$3="",'Demand Locations'!CO147=""),"",IF('Demand Locations'!CO147&lt;COUNTIFS('Workers Settings'!$M:$M,$B147,'Workers Settings'!$N:$N,1,'Workers Settings'!$H:$H,CM$3),"Warning!",IF('Demand Locations'!CO147=0,"",COUNTIFS('Workers Settings'!$M:$M,$B147,'Workers Settings'!$N:$N,1,'Workers Settings'!$H:$H,CM$3)/'Demand Locations'!CO147)))</f>
        <v/>
      </c>
      <c r="CN147" s="24" t="str">
        <f>IF(OR($B147="",CN$3="",'Demand Locations'!CP147=""),"",IF('Demand Locations'!CP147&lt;COUNTIFS('Workers Settings'!$M:$M,$B147,'Workers Settings'!$N:$N,1,'Workers Settings'!$H:$H,CN$3),"Warning!",IF('Demand Locations'!CP147=0,"",COUNTIFS('Workers Settings'!$M:$M,$B147,'Workers Settings'!$N:$N,1,'Workers Settings'!$H:$H,CN$3)/'Demand Locations'!CP147)))</f>
        <v/>
      </c>
      <c r="CO147" s="24" t="str">
        <f>IF(OR($B147="",CO$3="",'Demand Locations'!CQ147=""),"",IF('Demand Locations'!CQ147&lt;COUNTIFS('Workers Settings'!$M:$M,$B147,'Workers Settings'!$N:$N,1,'Workers Settings'!$H:$H,CO$3),"Warning!",IF('Demand Locations'!CQ147=0,"",COUNTIFS('Workers Settings'!$M:$M,$B147,'Workers Settings'!$N:$N,1,'Workers Settings'!$H:$H,CO$3)/'Demand Locations'!CQ147)))</f>
        <v/>
      </c>
      <c r="CP147" s="24" t="str">
        <f>IF(OR($B147="",CP$3="",'Demand Locations'!CR147=""),"",IF('Demand Locations'!CR147&lt;COUNTIFS('Workers Settings'!$M:$M,$B147,'Workers Settings'!$N:$N,1,'Workers Settings'!$H:$H,CP$3),"Warning!",IF('Demand Locations'!CR147=0,"",COUNTIFS('Workers Settings'!$M:$M,$B147,'Workers Settings'!$N:$N,1,'Workers Settings'!$H:$H,CP$3)/'Demand Locations'!CR147)))</f>
        <v/>
      </c>
      <c r="CQ147" s="24" t="str">
        <f>IF(OR($B147="",CQ$3="",'Demand Locations'!CS147=""),"",IF('Demand Locations'!CS147&lt;COUNTIFS('Workers Settings'!$M:$M,$B147,'Workers Settings'!$N:$N,1,'Workers Settings'!$H:$H,CQ$3),"Warning!",IF('Demand Locations'!CS147=0,"",COUNTIFS('Workers Settings'!$M:$M,$B147,'Workers Settings'!$N:$N,1,'Workers Settings'!$H:$H,CQ$3)/'Demand Locations'!CS147)))</f>
        <v/>
      </c>
      <c r="CR147" s="24" t="str">
        <f>IF(OR($B147="",CR$3="",'Demand Locations'!CT147=""),"",IF('Demand Locations'!CT147&lt;COUNTIFS('Workers Settings'!$M:$M,$B147,'Workers Settings'!$N:$N,1,'Workers Settings'!$H:$H,CR$3),"Warning!",IF('Demand Locations'!CT147=0,"",COUNTIFS('Workers Settings'!$M:$M,$B147,'Workers Settings'!$N:$N,1,'Workers Settings'!$H:$H,CR$3)/'Demand Locations'!CT147)))</f>
        <v/>
      </c>
      <c r="CS147" s="24" t="str">
        <f>IF(OR($B147="",CS$3="",'Demand Locations'!CU147=""),"",IF('Demand Locations'!CU147&lt;COUNTIFS('Workers Settings'!$M:$M,$B147,'Workers Settings'!$N:$N,1,'Workers Settings'!$H:$H,CS$3),"Warning!",IF('Demand Locations'!CU147=0,"",COUNTIFS('Workers Settings'!$M:$M,$B147,'Workers Settings'!$N:$N,1,'Workers Settings'!$H:$H,CS$3)/'Demand Locations'!CU147)))</f>
        <v/>
      </c>
      <c r="CT147" s="24" t="str">
        <f>IF(OR($B147="",CT$3="",'Demand Locations'!CV147=""),"",IF('Demand Locations'!CV147&lt;COUNTIFS('Workers Settings'!$M:$M,$B147,'Workers Settings'!$N:$N,1,'Workers Settings'!$H:$H,CT$3),"Warning!",IF('Demand Locations'!CV147=0,"",COUNTIFS('Workers Settings'!$M:$M,$B147,'Workers Settings'!$N:$N,1,'Workers Settings'!$H:$H,CT$3)/'Demand Locations'!CV147)))</f>
        <v/>
      </c>
      <c r="CU147" s="24" t="str">
        <f>IF(OR($B147="",CU$3="",'Demand Locations'!CW147=""),"",IF('Demand Locations'!CW147&lt;COUNTIFS('Workers Settings'!$M:$M,$B147,'Workers Settings'!$N:$N,1,'Workers Settings'!$H:$H,CU$3),"Warning!",IF('Demand Locations'!CW147=0,"",COUNTIFS('Workers Settings'!$M:$M,$B147,'Workers Settings'!$N:$N,1,'Workers Settings'!$H:$H,CU$3)/'Demand Locations'!CW147)))</f>
        <v/>
      </c>
      <c r="CV147" s="24" t="str">
        <f>IF(OR($B147="",CV$3="",'Demand Locations'!CX147=""),"",IF('Demand Locations'!CX147&lt;COUNTIFS('Workers Settings'!$M:$M,$B147,'Workers Settings'!$N:$N,1,'Workers Settings'!$H:$H,CV$3),"Warning!",IF('Demand Locations'!CX147=0,"",COUNTIFS('Workers Settings'!$M:$M,$B147,'Workers Settings'!$N:$N,1,'Workers Settings'!$H:$H,CV$3)/'Demand Locations'!CX147)))</f>
        <v/>
      </c>
      <c r="CW147" s="24" t="str">
        <f>IF(OR($B147="",CW$3="",'Demand Locations'!CY147=""),"",IF('Demand Locations'!CY147&lt;COUNTIFS('Workers Settings'!$M:$M,$B147,'Workers Settings'!$N:$N,1,'Workers Settings'!$H:$H,CW$3),"Warning!",IF('Demand Locations'!CY147=0,"",COUNTIFS('Workers Settings'!$M:$M,$B147,'Workers Settings'!$N:$N,1,'Workers Settings'!$H:$H,CW$3)/'Demand Locations'!CY147)))</f>
        <v/>
      </c>
      <c r="CX147" s="24" t="str">
        <f>IF(OR($B147="",CX$3="",'Demand Locations'!CZ147=""),"",IF('Demand Locations'!CZ147&lt;COUNTIFS('Workers Settings'!$M:$M,$B147,'Workers Settings'!$N:$N,1,'Workers Settings'!$H:$H,CX$3),"Warning!",IF('Demand Locations'!CZ147=0,"",COUNTIFS('Workers Settings'!$M:$M,$B147,'Workers Settings'!$N:$N,1,'Workers Settings'!$H:$H,CX$3)/'Demand Locations'!CZ147)))</f>
        <v/>
      </c>
      <c r="CY147" s="24" t="str">
        <f>IF(OR($B147="",CY$3="",'Demand Locations'!DA147=""),"",IF('Demand Locations'!DA147&lt;COUNTIFS('Workers Settings'!$M:$M,$B147,'Workers Settings'!$N:$N,1,'Workers Settings'!$H:$H,CY$3),"Warning!",IF('Demand Locations'!DA147=0,"",COUNTIFS('Workers Settings'!$M:$M,$B147,'Workers Settings'!$N:$N,1,'Workers Settings'!$H:$H,CY$3)/'Demand Locations'!DA147)))</f>
        <v/>
      </c>
      <c r="CZ147" s="24" t="str">
        <f>IF(OR($B147="",CZ$3="",'Demand Locations'!DB147=""),"",IF('Demand Locations'!DB147&lt;COUNTIFS('Workers Settings'!$M:$M,$B147,'Workers Settings'!$N:$N,1,'Workers Settings'!$H:$H,CZ$3),"Warning!",IF('Demand Locations'!DB147=0,"",COUNTIFS('Workers Settings'!$M:$M,$B147,'Workers Settings'!$N:$N,1,'Workers Settings'!$H:$H,CZ$3)/'Demand Locations'!DB147)))</f>
        <v/>
      </c>
    </row>
    <row r="148" spans="1:104" x14ac:dyDescent="0.25">
      <c r="A148" s="7">
        <f t="shared" si="2"/>
        <v>144</v>
      </c>
      <c r="B148" s="7" t="str">
        <f>IF('Demand Locations'!B148&lt;&gt;"",'Demand Locations'!B148,"")</f>
        <v/>
      </c>
      <c r="C148" s="29" t="str">
        <f>IF(B148="","",SUMIFS('Workers Assignments'!Z:Z,'Workers Settings'!M:M,B148,'Workers Settings'!N:N,1))</f>
        <v/>
      </c>
      <c r="D148" s="24" t="str">
        <f>IF(OR(B148="",'Demand Locations'!E148=""),"",IF('Demand Locations'!E148&lt;C148,"Warning!",IF('Demand Locations'!E148=0,"",C148/'Demand Locations'!E148)))</f>
        <v/>
      </c>
      <c r="E148" s="44" t="str">
        <f>IF(OR($B148="",E$3="",'Demand Locations'!G148=""),"",IF('Demand Locations'!G148&lt;COUNTIFS('Workers Settings'!$M:$M,$B148,'Workers Settings'!$N:$N,1,'Workers Settings'!$H:$H,E$3),"Warning!",IF('Demand Locations'!G148=0,"",COUNTIFS('Workers Settings'!$M:$M,$B148,'Workers Settings'!$N:$N,1,'Workers Settings'!$H:$H,E$3)/'Demand Locations'!G148)))</f>
        <v/>
      </c>
      <c r="F148" s="24" t="str">
        <f>IF(OR($B148="",F$3="",'Demand Locations'!H148=""),"",IF('Demand Locations'!H148&lt;COUNTIFS('Workers Settings'!$M:$M,$B148,'Workers Settings'!$N:$N,1,'Workers Settings'!$H:$H,F$3),"Warning!",IF('Demand Locations'!H148=0,"",COUNTIFS('Workers Settings'!$M:$M,$B148,'Workers Settings'!$N:$N,1,'Workers Settings'!$H:$H,F$3)/'Demand Locations'!H148)))</f>
        <v/>
      </c>
      <c r="G148" s="24" t="str">
        <f>IF(OR($B148="",G$3="",'Demand Locations'!I148=""),"",IF('Demand Locations'!I148&lt;COUNTIFS('Workers Settings'!$M:$M,$B148,'Workers Settings'!$N:$N,1,'Workers Settings'!$H:$H,G$3),"Warning!",IF('Demand Locations'!I148=0,"",COUNTIFS('Workers Settings'!$M:$M,$B148,'Workers Settings'!$N:$N,1,'Workers Settings'!$H:$H,G$3)/'Demand Locations'!I148)))</f>
        <v/>
      </c>
      <c r="H148" s="24" t="str">
        <f>IF(OR($B148="",H$3="",'Demand Locations'!J148=""),"",IF('Demand Locations'!J148&lt;COUNTIFS('Workers Settings'!$M:$M,$B148,'Workers Settings'!$N:$N,1,'Workers Settings'!$H:$H,H$3),"Warning!",IF('Demand Locations'!J148=0,"",COUNTIFS('Workers Settings'!$M:$M,$B148,'Workers Settings'!$N:$N,1,'Workers Settings'!$H:$H,H$3)/'Demand Locations'!J148)))</f>
        <v/>
      </c>
      <c r="I148" s="24" t="str">
        <f>IF(OR($B148="",I$3="",'Demand Locations'!K148=""),"",IF('Demand Locations'!K148&lt;COUNTIFS('Workers Settings'!$M:$M,$B148,'Workers Settings'!$N:$N,1,'Workers Settings'!$H:$H,I$3),"Warning!",IF('Demand Locations'!K148=0,"",COUNTIFS('Workers Settings'!$M:$M,$B148,'Workers Settings'!$N:$N,1,'Workers Settings'!$H:$H,I$3)/'Demand Locations'!K148)))</f>
        <v/>
      </c>
      <c r="J148" s="24" t="str">
        <f>IF(OR($B148="",J$3="",'Demand Locations'!L148=""),"",IF('Demand Locations'!L148&lt;COUNTIFS('Workers Settings'!$M:$M,$B148,'Workers Settings'!$N:$N,1,'Workers Settings'!$H:$H,J$3),"Warning!",IF('Demand Locations'!L148=0,"",COUNTIFS('Workers Settings'!$M:$M,$B148,'Workers Settings'!$N:$N,1,'Workers Settings'!$H:$H,J$3)/'Demand Locations'!L148)))</f>
        <v/>
      </c>
      <c r="K148" s="24" t="str">
        <f>IF(OR($B148="",K$3="",'Demand Locations'!M148=""),"",IF('Demand Locations'!M148&lt;COUNTIFS('Workers Settings'!$M:$M,$B148,'Workers Settings'!$N:$N,1,'Workers Settings'!$H:$H,K$3),"Warning!",IF('Demand Locations'!M148=0,"",COUNTIFS('Workers Settings'!$M:$M,$B148,'Workers Settings'!$N:$N,1,'Workers Settings'!$H:$H,K$3)/'Demand Locations'!M148)))</f>
        <v/>
      </c>
      <c r="L148" s="24" t="str">
        <f>IF(OR($B148="",L$3="",'Demand Locations'!N148=""),"",IF('Demand Locations'!N148&lt;COUNTIFS('Workers Settings'!$M:$M,$B148,'Workers Settings'!$N:$N,1,'Workers Settings'!$H:$H,L$3),"Warning!",IF('Demand Locations'!N148=0,"",COUNTIFS('Workers Settings'!$M:$M,$B148,'Workers Settings'!$N:$N,1,'Workers Settings'!$H:$H,L$3)/'Demand Locations'!N148)))</f>
        <v/>
      </c>
      <c r="M148" s="24" t="str">
        <f>IF(OR($B148="",M$3="",'Demand Locations'!O148=""),"",IF('Demand Locations'!O148&lt;COUNTIFS('Workers Settings'!$M:$M,$B148,'Workers Settings'!$N:$N,1,'Workers Settings'!$H:$H,M$3),"Warning!",IF('Demand Locations'!O148=0,"",COUNTIFS('Workers Settings'!$M:$M,$B148,'Workers Settings'!$N:$N,1,'Workers Settings'!$H:$H,M$3)/'Demand Locations'!O148)))</f>
        <v/>
      </c>
      <c r="N148" s="24" t="str">
        <f>IF(OR($B148="",N$3="",'Demand Locations'!P148=""),"",IF('Demand Locations'!P148&lt;COUNTIFS('Workers Settings'!$M:$M,$B148,'Workers Settings'!$N:$N,1,'Workers Settings'!$H:$H,N$3),"Warning!",IF('Demand Locations'!P148=0,"",COUNTIFS('Workers Settings'!$M:$M,$B148,'Workers Settings'!$N:$N,1,'Workers Settings'!$H:$H,N$3)/'Demand Locations'!P148)))</f>
        <v/>
      </c>
      <c r="O148" s="24" t="str">
        <f>IF(OR($B148="",O$3="",'Demand Locations'!Q148=""),"",IF('Demand Locations'!Q148&lt;COUNTIFS('Workers Settings'!$M:$M,$B148,'Workers Settings'!$N:$N,1,'Workers Settings'!$H:$H,O$3),"Warning!",IF('Demand Locations'!Q148=0,"",COUNTIFS('Workers Settings'!$M:$M,$B148,'Workers Settings'!$N:$N,1,'Workers Settings'!$H:$H,O$3)/'Demand Locations'!Q148)))</f>
        <v/>
      </c>
      <c r="P148" s="24" t="str">
        <f>IF(OR($B148="",P$3="",'Demand Locations'!R148=""),"",IF('Demand Locations'!R148&lt;COUNTIFS('Workers Settings'!$M:$M,$B148,'Workers Settings'!$N:$N,1,'Workers Settings'!$H:$H,P$3),"Warning!",IF('Demand Locations'!R148=0,"",COUNTIFS('Workers Settings'!$M:$M,$B148,'Workers Settings'!$N:$N,1,'Workers Settings'!$H:$H,P$3)/'Demand Locations'!R148)))</f>
        <v/>
      </c>
      <c r="Q148" s="24" t="str">
        <f>IF(OR($B148="",Q$3="",'Demand Locations'!S148=""),"",IF('Demand Locations'!S148&lt;COUNTIFS('Workers Settings'!$M:$M,$B148,'Workers Settings'!$N:$N,1,'Workers Settings'!$H:$H,Q$3),"Warning!",IF('Demand Locations'!S148=0,"",COUNTIFS('Workers Settings'!$M:$M,$B148,'Workers Settings'!$N:$N,1,'Workers Settings'!$H:$H,Q$3)/'Demand Locations'!S148)))</f>
        <v/>
      </c>
      <c r="R148" s="24" t="str">
        <f>IF(OR($B148="",R$3="",'Demand Locations'!T148=""),"",IF('Demand Locations'!T148&lt;COUNTIFS('Workers Settings'!$M:$M,$B148,'Workers Settings'!$N:$N,1,'Workers Settings'!$H:$H,R$3),"Warning!",IF('Demand Locations'!T148=0,"",COUNTIFS('Workers Settings'!$M:$M,$B148,'Workers Settings'!$N:$N,1,'Workers Settings'!$H:$H,R$3)/'Demand Locations'!T148)))</f>
        <v/>
      </c>
      <c r="S148" s="24" t="str">
        <f>IF(OR($B148="",S$3="",'Demand Locations'!U148=""),"",IF('Demand Locations'!U148&lt;COUNTIFS('Workers Settings'!$M:$M,$B148,'Workers Settings'!$N:$N,1,'Workers Settings'!$H:$H,S$3),"Warning!",IF('Demand Locations'!U148=0,"",COUNTIFS('Workers Settings'!$M:$M,$B148,'Workers Settings'!$N:$N,1,'Workers Settings'!$H:$H,S$3)/'Demand Locations'!U148)))</f>
        <v/>
      </c>
      <c r="T148" s="24" t="str">
        <f>IF(OR($B148="",T$3="",'Demand Locations'!V148=""),"",IF('Demand Locations'!V148&lt;COUNTIFS('Workers Settings'!$M:$M,$B148,'Workers Settings'!$N:$N,1,'Workers Settings'!$H:$H,T$3),"Warning!",IF('Demand Locations'!V148=0,"",COUNTIFS('Workers Settings'!$M:$M,$B148,'Workers Settings'!$N:$N,1,'Workers Settings'!$H:$H,T$3)/'Demand Locations'!V148)))</f>
        <v/>
      </c>
      <c r="U148" s="24" t="str">
        <f>IF(OR($B148="",U$3="",'Demand Locations'!W148=""),"",IF('Demand Locations'!W148&lt;COUNTIFS('Workers Settings'!$M:$M,$B148,'Workers Settings'!$N:$N,1,'Workers Settings'!$H:$H,U$3),"Warning!",IF('Demand Locations'!W148=0,"",COUNTIFS('Workers Settings'!$M:$M,$B148,'Workers Settings'!$N:$N,1,'Workers Settings'!$H:$H,U$3)/'Demand Locations'!W148)))</f>
        <v/>
      </c>
      <c r="V148" s="24" t="str">
        <f>IF(OR($B148="",V$3="",'Demand Locations'!X148=""),"",IF('Demand Locations'!X148&lt;COUNTIFS('Workers Settings'!$M:$M,$B148,'Workers Settings'!$N:$N,1,'Workers Settings'!$H:$H,V$3),"Warning!",IF('Demand Locations'!X148=0,"",COUNTIFS('Workers Settings'!$M:$M,$B148,'Workers Settings'!$N:$N,1,'Workers Settings'!$H:$H,V$3)/'Demand Locations'!X148)))</f>
        <v/>
      </c>
      <c r="W148" s="24" t="str">
        <f>IF(OR($B148="",W$3="",'Demand Locations'!Y148=""),"",IF('Demand Locations'!Y148&lt;COUNTIFS('Workers Settings'!$M:$M,$B148,'Workers Settings'!$N:$N,1,'Workers Settings'!$H:$H,W$3),"Warning!",IF('Demand Locations'!Y148=0,"",COUNTIFS('Workers Settings'!$M:$M,$B148,'Workers Settings'!$N:$N,1,'Workers Settings'!$H:$H,W$3)/'Demand Locations'!Y148)))</f>
        <v/>
      </c>
      <c r="X148" s="24" t="str">
        <f>IF(OR($B148="",X$3="",'Demand Locations'!Z148=""),"",IF('Demand Locations'!Z148&lt;COUNTIFS('Workers Settings'!$M:$M,$B148,'Workers Settings'!$N:$N,1,'Workers Settings'!$H:$H,X$3),"Warning!",IF('Demand Locations'!Z148=0,"",COUNTIFS('Workers Settings'!$M:$M,$B148,'Workers Settings'!$N:$N,1,'Workers Settings'!$H:$H,X$3)/'Demand Locations'!Z148)))</f>
        <v/>
      </c>
      <c r="Y148" s="24" t="str">
        <f>IF(OR($B148="",Y$3="",'Demand Locations'!AA148=""),"",IF('Demand Locations'!AA148&lt;COUNTIFS('Workers Settings'!$M:$M,$B148,'Workers Settings'!$N:$N,1,'Workers Settings'!$H:$H,Y$3),"Warning!",IF('Demand Locations'!AA148=0,"",COUNTIFS('Workers Settings'!$M:$M,$B148,'Workers Settings'!$N:$N,1,'Workers Settings'!$H:$H,Y$3)/'Demand Locations'!AA148)))</f>
        <v/>
      </c>
      <c r="Z148" s="24" t="str">
        <f>IF(OR($B148="",Z$3="",'Demand Locations'!AB148=""),"",IF('Demand Locations'!AB148&lt;COUNTIFS('Workers Settings'!$M:$M,$B148,'Workers Settings'!$N:$N,1,'Workers Settings'!$H:$H,Z$3),"Warning!",IF('Demand Locations'!AB148=0,"",COUNTIFS('Workers Settings'!$M:$M,$B148,'Workers Settings'!$N:$N,1,'Workers Settings'!$H:$H,Z$3)/'Demand Locations'!AB148)))</f>
        <v/>
      </c>
      <c r="AA148" s="24" t="str">
        <f>IF(OR($B148="",AA$3="",'Demand Locations'!AC148=""),"",IF('Demand Locations'!AC148&lt;COUNTIFS('Workers Settings'!$M:$M,$B148,'Workers Settings'!$N:$N,1,'Workers Settings'!$H:$H,AA$3),"Warning!",IF('Demand Locations'!AC148=0,"",COUNTIFS('Workers Settings'!$M:$M,$B148,'Workers Settings'!$N:$N,1,'Workers Settings'!$H:$H,AA$3)/'Demand Locations'!AC148)))</f>
        <v/>
      </c>
      <c r="AB148" s="24" t="str">
        <f>IF(OR($B148="",AB$3="",'Demand Locations'!AD148=""),"",IF('Demand Locations'!AD148&lt;COUNTIFS('Workers Settings'!$M:$M,$B148,'Workers Settings'!$N:$N,1,'Workers Settings'!$H:$H,AB$3),"Warning!",IF('Demand Locations'!AD148=0,"",COUNTIFS('Workers Settings'!$M:$M,$B148,'Workers Settings'!$N:$N,1,'Workers Settings'!$H:$H,AB$3)/'Demand Locations'!AD148)))</f>
        <v/>
      </c>
      <c r="AC148" s="24" t="str">
        <f>IF(OR($B148="",AC$3="",'Demand Locations'!AE148=""),"",IF('Demand Locations'!AE148&lt;COUNTIFS('Workers Settings'!$M:$M,$B148,'Workers Settings'!$N:$N,1,'Workers Settings'!$H:$H,AC$3),"Warning!",IF('Demand Locations'!AE148=0,"",COUNTIFS('Workers Settings'!$M:$M,$B148,'Workers Settings'!$N:$N,1,'Workers Settings'!$H:$H,AC$3)/'Demand Locations'!AE148)))</f>
        <v/>
      </c>
      <c r="AD148" s="24" t="str">
        <f>IF(OR($B148="",AD$3="",'Demand Locations'!AF148=""),"",IF('Demand Locations'!AF148&lt;COUNTIFS('Workers Settings'!$M:$M,$B148,'Workers Settings'!$N:$N,1,'Workers Settings'!$H:$H,AD$3),"Warning!",IF('Demand Locations'!AF148=0,"",COUNTIFS('Workers Settings'!$M:$M,$B148,'Workers Settings'!$N:$N,1,'Workers Settings'!$H:$H,AD$3)/'Demand Locations'!AF148)))</f>
        <v/>
      </c>
      <c r="AE148" s="24" t="str">
        <f>IF(OR($B148="",AE$3="",'Demand Locations'!AG148=""),"",IF('Demand Locations'!AG148&lt;COUNTIFS('Workers Settings'!$M:$M,$B148,'Workers Settings'!$N:$N,1,'Workers Settings'!$H:$H,AE$3),"Warning!",IF('Demand Locations'!AG148=0,"",COUNTIFS('Workers Settings'!$M:$M,$B148,'Workers Settings'!$N:$N,1,'Workers Settings'!$H:$H,AE$3)/'Demand Locations'!AG148)))</f>
        <v/>
      </c>
      <c r="AF148" s="24" t="str">
        <f>IF(OR($B148="",AF$3="",'Demand Locations'!AH148=""),"",IF('Demand Locations'!AH148&lt;COUNTIFS('Workers Settings'!$M:$M,$B148,'Workers Settings'!$N:$N,1,'Workers Settings'!$H:$H,AF$3),"Warning!",IF('Demand Locations'!AH148=0,"",COUNTIFS('Workers Settings'!$M:$M,$B148,'Workers Settings'!$N:$N,1,'Workers Settings'!$H:$H,AF$3)/'Demand Locations'!AH148)))</f>
        <v/>
      </c>
      <c r="AG148" s="24" t="str">
        <f>IF(OR($B148="",AG$3="",'Demand Locations'!AI148=""),"",IF('Demand Locations'!AI148&lt;COUNTIFS('Workers Settings'!$M:$M,$B148,'Workers Settings'!$N:$N,1,'Workers Settings'!$H:$H,AG$3),"Warning!",IF('Demand Locations'!AI148=0,"",COUNTIFS('Workers Settings'!$M:$M,$B148,'Workers Settings'!$N:$N,1,'Workers Settings'!$H:$H,AG$3)/'Demand Locations'!AI148)))</f>
        <v/>
      </c>
      <c r="AH148" s="24" t="str">
        <f>IF(OR($B148="",AH$3="",'Demand Locations'!AJ148=""),"",IF('Demand Locations'!AJ148&lt;COUNTIFS('Workers Settings'!$M:$M,$B148,'Workers Settings'!$N:$N,1,'Workers Settings'!$H:$H,AH$3),"Warning!",IF('Demand Locations'!AJ148=0,"",COUNTIFS('Workers Settings'!$M:$M,$B148,'Workers Settings'!$N:$N,1,'Workers Settings'!$H:$H,AH$3)/'Demand Locations'!AJ148)))</f>
        <v/>
      </c>
      <c r="AI148" s="24" t="str">
        <f>IF(OR($B148="",AI$3="",'Demand Locations'!AK148=""),"",IF('Demand Locations'!AK148&lt;COUNTIFS('Workers Settings'!$M:$M,$B148,'Workers Settings'!$N:$N,1,'Workers Settings'!$H:$H,AI$3),"Warning!",IF('Demand Locations'!AK148=0,"",COUNTIFS('Workers Settings'!$M:$M,$B148,'Workers Settings'!$N:$N,1,'Workers Settings'!$H:$H,AI$3)/'Demand Locations'!AK148)))</f>
        <v/>
      </c>
      <c r="AJ148" s="24" t="str">
        <f>IF(OR($B148="",AJ$3="",'Demand Locations'!AL148=""),"",IF('Demand Locations'!AL148&lt;COUNTIFS('Workers Settings'!$M:$M,$B148,'Workers Settings'!$N:$N,1,'Workers Settings'!$H:$H,AJ$3),"Warning!",IF('Demand Locations'!AL148=0,"",COUNTIFS('Workers Settings'!$M:$M,$B148,'Workers Settings'!$N:$N,1,'Workers Settings'!$H:$H,AJ$3)/'Demand Locations'!AL148)))</f>
        <v/>
      </c>
      <c r="AK148" s="24" t="str">
        <f>IF(OR($B148="",AK$3="",'Demand Locations'!AM148=""),"",IF('Demand Locations'!AM148&lt;COUNTIFS('Workers Settings'!$M:$M,$B148,'Workers Settings'!$N:$N,1,'Workers Settings'!$H:$H,AK$3),"Warning!",IF('Demand Locations'!AM148=0,"",COUNTIFS('Workers Settings'!$M:$M,$B148,'Workers Settings'!$N:$N,1,'Workers Settings'!$H:$H,AK$3)/'Demand Locations'!AM148)))</f>
        <v/>
      </c>
      <c r="AL148" s="24" t="str">
        <f>IF(OR($B148="",AL$3="",'Demand Locations'!AN148=""),"",IF('Demand Locations'!AN148&lt;COUNTIFS('Workers Settings'!$M:$M,$B148,'Workers Settings'!$N:$N,1,'Workers Settings'!$H:$H,AL$3),"Warning!",IF('Demand Locations'!AN148=0,"",COUNTIFS('Workers Settings'!$M:$M,$B148,'Workers Settings'!$N:$N,1,'Workers Settings'!$H:$H,AL$3)/'Demand Locations'!AN148)))</f>
        <v/>
      </c>
      <c r="AM148" s="24" t="str">
        <f>IF(OR($B148="",AM$3="",'Demand Locations'!AO148=""),"",IF('Demand Locations'!AO148&lt;COUNTIFS('Workers Settings'!$M:$M,$B148,'Workers Settings'!$N:$N,1,'Workers Settings'!$H:$H,AM$3),"Warning!",IF('Demand Locations'!AO148=0,"",COUNTIFS('Workers Settings'!$M:$M,$B148,'Workers Settings'!$N:$N,1,'Workers Settings'!$H:$H,AM$3)/'Demand Locations'!AO148)))</f>
        <v/>
      </c>
      <c r="AN148" s="24" t="str">
        <f>IF(OR($B148="",AN$3="",'Demand Locations'!AP148=""),"",IF('Demand Locations'!AP148&lt;COUNTIFS('Workers Settings'!$M:$M,$B148,'Workers Settings'!$N:$N,1,'Workers Settings'!$H:$H,AN$3),"Warning!",IF('Demand Locations'!AP148=0,"",COUNTIFS('Workers Settings'!$M:$M,$B148,'Workers Settings'!$N:$N,1,'Workers Settings'!$H:$H,AN$3)/'Demand Locations'!AP148)))</f>
        <v/>
      </c>
      <c r="AO148" s="24" t="str">
        <f>IF(OR($B148="",AO$3="",'Demand Locations'!AQ148=""),"",IF('Demand Locations'!AQ148&lt;COUNTIFS('Workers Settings'!$M:$M,$B148,'Workers Settings'!$N:$N,1,'Workers Settings'!$H:$H,AO$3),"Warning!",IF('Demand Locations'!AQ148=0,"",COUNTIFS('Workers Settings'!$M:$M,$B148,'Workers Settings'!$N:$N,1,'Workers Settings'!$H:$H,AO$3)/'Demand Locations'!AQ148)))</f>
        <v/>
      </c>
      <c r="AP148" s="24" t="str">
        <f>IF(OR($B148="",AP$3="",'Demand Locations'!AR148=""),"",IF('Demand Locations'!AR148&lt;COUNTIFS('Workers Settings'!$M:$M,$B148,'Workers Settings'!$N:$N,1,'Workers Settings'!$H:$H,AP$3),"Warning!",IF('Demand Locations'!AR148=0,"",COUNTIFS('Workers Settings'!$M:$M,$B148,'Workers Settings'!$N:$N,1,'Workers Settings'!$H:$H,AP$3)/'Demand Locations'!AR148)))</f>
        <v/>
      </c>
      <c r="AQ148" s="24" t="str">
        <f>IF(OR($B148="",AQ$3="",'Demand Locations'!AS148=""),"",IF('Demand Locations'!AS148&lt;COUNTIFS('Workers Settings'!$M:$M,$B148,'Workers Settings'!$N:$N,1,'Workers Settings'!$H:$H,AQ$3),"Warning!",IF('Demand Locations'!AS148=0,"",COUNTIFS('Workers Settings'!$M:$M,$B148,'Workers Settings'!$N:$N,1,'Workers Settings'!$H:$H,AQ$3)/'Demand Locations'!AS148)))</f>
        <v/>
      </c>
      <c r="AR148" s="24" t="str">
        <f>IF(OR($B148="",AR$3="",'Demand Locations'!AT148=""),"",IF('Demand Locations'!AT148&lt;COUNTIFS('Workers Settings'!$M:$M,$B148,'Workers Settings'!$N:$N,1,'Workers Settings'!$H:$H,AR$3),"Warning!",IF('Demand Locations'!AT148=0,"",COUNTIFS('Workers Settings'!$M:$M,$B148,'Workers Settings'!$N:$N,1,'Workers Settings'!$H:$H,AR$3)/'Demand Locations'!AT148)))</f>
        <v/>
      </c>
      <c r="AS148" s="24" t="str">
        <f>IF(OR($B148="",AS$3="",'Demand Locations'!AU148=""),"",IF('Demand Locations'!AU148&lt;COUNTIFS('Workers Settings'!$M:$M,$B148,'Workers Settings'!$N:$N,1,'Workers Settings'!$H:$H,AS$3),"Warning!",IF('Demand Locations'!AU148=0,"",COUNTIFS('Workers Settings'!$M:$M,$B148,'Workers Settings'!$N:$N,1,'Workers Settings'!$H:$H,AS$3)/'Demand Locations'!AU148)))</f>
        <v/>
      </c>
      <c r="AT148" s="24" t="str">
        <f>IF(OR($B148="",AT$3="",'Demand Locations'!AV148=""),"",IF('Demand Locations'!AV148&lt;COUNTIFS('Workers Settings'!$M:$M,$B148,'Workers Settings'!$N:$N,1,'Workers Settings'!$H:$H,AT$3),"Warning!",IF('Demand Locations'!AV148=0,"",COUNTIFS('Workers Settings'!$M:$M,$B148,'Workers Settings'!$N:$N,1,'Workers Settings'!$H:$H,AT$3)/'Demand Locations'!AV148)))</f>
        <v/>
      </c>
      <c r="AU148" s="24" t="str">
        <f>IF(OR($B148="",AU$3="",'Demand Locations'!AW148=""),"",IF('Demand Locations'!AW148&lt;COUNTIFS('Workers Settings'!$M:$M,$B148,'Workers Settings'!$N:$N,1,'Workers Settings'!$H:$H,AU$3),"Warning!",IF('Demand Locations'!AW148=0,"",COUNTIFS('Workers Settings'!$M:$M,$B148,'Workers Settings'!$N:$N,1,'Workers Settings'!$H:$H,AU$3)/'Demand Locations'!AW148)))</f>
        <v/>
      </c>
      <c r="AV148" s="24" t="str">
        <f>IF(OR($B148="",AV$3="",'Demand Locations'!AX148=""),"",IF('Demand Locations'!AX148&lt;COUNTIFS('Workers Settings'!$M:$M,$B148,'Workers Settings'!$N:$N,1,'Workers Settings'!$H:$H,AV$3),"Warning!",IF('Demand Locations'!AX148=0,"",COUNTIFS('Workers Settings'!$M:$M,$B148,'Workers Settings'!$N:$N,1,'Workers Settings'!$H:$H,AV$3)/'Demand Locations'!AX148)))</f>
        <v/>
      </c>
      <c r="AW148" s="24" t="str">
        <f>IF(OR($B148="",AW$3="",'Demand Locations'!AY148=""),"",IF('Demand Locations'!AY148&lt;COUNTIFS('Workers Settings'!$M:$M,$B148,'Workers Settings'!$N:$N,1,'Workers Settings'!$H:$H,AW$3),"Warning!",IF('Demand Locations'!AY148=0,"",COUNTIFS('Workers Settings'!$M:$M,$B148,'Workers Settings'!$N:$N,1,'Workers Settings'!$H:$H,AW$3)/'Demand Locations'!AY148)))</f>
        <v/>
      </c>
      <c r="AX148" s="24" t="str">
        <f>IF(OR($B148="",AX$3="",'Demand Locations'!AZ148=""),"",IF('Demand Locations'!AZ148&lt;COUNTIFS('Workers Settings'!$M:$M,$B148,'Workers Settings'!$N:$N,1,'Workers Settings'!$H:$H,AX$3),"Warning!",IF('Demand Locations'!AZ148=0,"",COUNTIFS('Workers Settings'!$M:$M,$B148,'Workers Settings'!$N:$N,1,'Workers Settings'!$H:$H,AX$3)/'Demand Locations'!AZ148)))</f>
        <v/>
      </c>
      <c r="AY148" s="24" t="str">
        <f>IF(OR($B148="",AY$3="",'Demand Locations'!BA148=""),"",IF('Demand Locations'!BA148&lt;COUNTIFS('Workers Settings'!$M:$M,$B148,'Workers Settings'!$N:$N,1,'Workers Settings'!$H:$H,AY$3),"Warning!",IF('Demand Locations'!BA148=0,"",COUNTIFS('Workers Settings'!$M:$M,$B148,'Workers Settings'!$N:$N,1,'Workers Settings'!$H:$H,AY$3)/'Demand Locations'!BA148)))</f>
        <v/>
      </c>
      <c r="AZ148" s="24" t="str">
        <f>IF(OR($B148="",AZ$3="",'Demand Locations'!BB148=""),"",IF('Demand Locations'!BB148&lt;COUNTIFS('Workers Settings'!$M:$M,$B148,'Workers Settings'!$N:$N,1,'Workers Settings'!$H:$H,AZ$3),"Warning!",IF('Demand Locations'!BB148=0,"",COUNTIFS('Workers Settings'!$M:$M,$B148,'Workers Settings'!$N:$N,1,'Workers Settings'!$H:$H,AZ$3)/'Demand Locations'!BB148)))</f>
        <v/>
      </c>
      <c r="BA148" s="24" t="str">
        <f>IF(OR($B148="",BA$3="",'Demand Locations'!BC148=""),"",IF('Demand Locations'!BC148&lt;COUNTIFS('Workers Settings'!$M:$M,$B148,'Workers Settings'!$N:$N,1,'Workers Settings'!$H:$H,BA$3),"Warning!",IF('Demand Locations'!BC148=0,"",COUNTIFS('Workers Settings'!$M:$M,$B148,'Workers Settings'!$N:$N,1,'Workers Settings'!$H:$H,BA$3)/'Demand Locations'!BC148)))</f>
        <v/>
      </c>
      <c r="BB148" s="24" t="str">
        <f>IF(OR($B148="",BB$3="",'Demand Locations'!BD148=""),"",IF('Demand Locations'!BD148&lt;COUNTIFS('Workers Settings'!$M:$M,$B148,'Workers Settings'!$N:$N,1,'Workers Settings'!$H:$H,BB$3),"Warning!",IF('Demand Locations'!BD148=0,"",COUNTIFS('Workers Settings'!$M:$M,$B148,'Workers Settings'!$N:$N,1,'Workers Settings'!$H:$H,BB$3)/'Demand Locations'!BD148)))</f>
        <v/>
      </c>
      <c r="BC148" s="24" t="str">
        <f>IF(OR($B148="",BC$3="",'Demand Locations'!BE148=""),"",IF('Demand Locations'!BE148&lt;COUNTIFS('Workers Settings'!$M:$M,$B148,'Workers Settings'!$N:$N,1,'Workers Settings'!$H:$H,BC$3),"Warning!",IF('Demand Locations'!BE148=0,"",COUNTIFS('Workers Settings'!$M:$M,$B148,'Workers Settings'!$N:$N,1,'Workers Settings'!$H:$H,BC$3)/'Demand Locations'!BE148)))</f>
        <v/>
      </c>
      <c r="BD148" s="24" t="str">
        <f>IF(OR($B148="",BD$3="",'Demand Locations'!BF148=""),"",IF('Demand Locations'!BF148&lt;COUNTIFS('Workers Settings'!$M:$M,$B148,'Workers Settings'!$N:$N,1,'Workers Settings'!$H:$H,BD$3),"Warning!",IF('Demand Locations'!BF148=0,"",COUNTIFS('Workers Settings'!$M:$M,$B148,'Workers Settings'!$N:$N,1,'Workers Settings'!$H:$H,BD$3)/'Demand Locations'!BF148)))</f>
        <v/>
      </c>
      <c r="BE148" s="24" t="str">
        <f>IF(OR($B148="",BE$3="",'Demand Locations'!BG148=""),"",IF('Demand Locations'!BG148&lt;COUNTIFS('Workers Settings'!$M:$M,$B148,'Workers Settings'!$N:$N,1,'Workers Settings'!$H:$H,BE$3),"Warning!",IF('Demand Locations'!BG148=0,"",COUNTIFS('Workers Settings'!$M:$M,$B148,'Workers Settings'!$N:$N,1,'Workers Settings'!$H:$H,BE$3)/'Demand Locations'!BG148)))</f>
        <v/>
      </c>
      <c r="BF148" s="24" t="str">
        <f>IF(OR($B148="",BF$3="",'Demand Locations'!BH148=""),"",IF('Demand Locations'!BH148&lt;COUNTIFS('Workers Settings'!$M:$M,$B148,'Workers Settings'!$N:$N,1,'Workers Settings'!$H:$H,BF$3),"Warning!",IF('Demand Locations'!BH148=0,"",COUNTIFS('Workers Settings'!$M:$M,$B148,'Workers Settings'!$N:$N,1,'Workers Settings'!$H:$H,BF$3)/'Demand Locations'!BH148)))</f>
        <v/>
      </c>
      <c r="BG148" s="24" t="str">
        <f>IF(OR($B148="",BG$3="",'Demand Locations'!BI148=""),"",IF('Demand Locations'!BI148&lt;COUNTIFS('Workers Settings'!$M:$M,$B148,'Workers Settings'!$N:$N,1,'Workers Settings'!$H:$H,BG$3),"Warning!",IF('Demand Locations'!BI148=0,"",COUNTIFS('Workers Settings'!$M:$M,$B148,'Workers Settings'!$N:$N,1,'Workers Settings'!$H:$H,BG$3)/'Demand Locations'!BI148)))</f>
        <v/>
      </c>
      <c r="BH148" s="24" t="str">
        <f>IF(OR($B148="",BH$3="",'Demand Locations'!BJ148=""),"",IF('Demand Locations'!BJ148&lt;COUNTIFS('Workers Settings'!$M:$M,$B148,'Workers Settings'!$N:$N,1,'Workers Settings'!$H:$H,BH$3),"Warning!",IF('Demand Locations'!BJ148=0,"",COUNTIFS('Workers Settings'!$M:$M,$B148,'Workers Settings'!$N:$N,1,'Workers Settings'!$H:$H,BH$3)/'Demand Locations'!BJ148)))</f>
        <v/>
      </c>
      <c r="BI148" s="24" t="str">
        <f>IF(OR($B148="",BI$3="",'Demand Locations'!BK148=""),"",IF('Demand Locations'!BK148&lt;COUNTIFS('Workers Settings'!$M:$M,$B148,'Workers Settings'!$N:$N,1,'Workers Settings'!$H:$H,BI$3),"Warning!",IF('Demand Locations'!BK148=0,"",COUNTIFS('Workers Settings'!$M:$M,$B148,'Workers Settings'!$N:$N,1,'Workers Settings'!$H:$H,BI$3)/'Demand Locations'!BK148)))</f>
        <v/>
      </c>
      <c r="BJ148" s="24" t="str">
        <f>IF(OR($B148="",BJ$3="",'Demand Locations'!BL148=""),"",IF('Demand Locations'!BL148&lt;COUNTIFS('Workers Settings'!$M:$M,$B148,'Workers Settings'!$N:$N,1,'Workers Settings'!$H:$H,BJ$3),"Warning!",IF('Demand Locations'!BL148=0,"",COUNTIFS('Workers Settings'!$M:$M,$B148,'Workers Settings'!$N:$N,1,'Workers Settings'!$H:$H,BJ$3)/'Demand Locations'!BL148)))</f>
        <v/>
      </c>
      <c r="BK148" s="24" t="str">
        <f>IF(OR($B148="",BK$3="",'Demand Locations'!BM148=""),"",IF('Demand Locations'!BM148&lt;COUNTIFS('Workers Settings'!$M:$M,$B148,'Workers Settings'!$N:$N,1,'Workers Settings'!$H:$H,BK$3),"Warning!",IF('Demand Locations'!BM148=0,"",COUNTIFS('Workers Settings'!$M:$M,$B148,'Workers Settings'!$N:$N,1,'Workers Settings'!$H:$H,BK$3)/'Demand Locations'!BM148)))</f>
        <v/>
      </c>
      <c r="BL148" s="24" t="str">
        <f>IF(OR($B148="",BL$3="",'Demand Locations'!BN148=""),"",IF('Demand Locations'!BN148&lt;COUNTIFS('Workers Settings'!$M:$M,$B148,'Workers Settings'!$N:$N,1,'Workers Settings'!$H:$H,BL$3),"Warning!",IF('Demand Locations'!BN148=0,"",COUNTIFS('Workers Settings'!$M:$M,$B148,'Workers Settings'!$N:$N,1,'Workers Settings'!$H:$H,BL$3)/'Demand Locations'!BN148)))</f>
        <v/>
      </c>
      <c r="BM148" s="24" t="str">
        <f>IF(OR($B148="",BM$3="",'Demand Locations'!BO148=""),"",IF('Demand Locations'!BO148&lt;COUNTIFS('Workers Settings'!$M:$M,$B148,'Workers Settings'!$N:$N,1,'Workers Settings'!$H:$H,BM$3),"Warning!",IF('Demand Locations'!BO148=0,"",COUNTIFS('Workers Settings'!$M:$M,$B148,'Workers Settings'!$N:$N,1,'Workers Settings'!$H:$H,BM$3)/'Demand Locations'!BO148)))</f>
        <v/>
      </c>
      <c r="BN148" s="24" t="str">
        <f>IF(OR($B148="",BN$3="",'Demand Locations'!BP148=""),"",IF('Demand Locations'!BP148&lt;COUNTIFS('Workers Settings'!$M:$M,$B148,'Workers Settings'!$N:$N,1,'Workers Settings'!$H:$H,BN$3),"Warning!",IF('Demand Locations'!BP148=0,"",COUNTIFS('Workers Settings'!$M:$M,$B148,'Workers Settings'!$N:$N,1,'Workers Settings'!$H:$H,BN$3)/'Demand Locations'!BP148)))</f>
        <v/>
      </c>
      <c r="BO148" s="24" t="str">
        <f>IF(OR($B148="",BO$3="",'Demand Locations'!BQ148=""),"",IF('Demand Locations'!BQ148&lt;COUNTIFS('Workers Settings'!$M:$M,$B148,'Workers Settings'!$N:$N,1,'Workers Settings'!$H:$H,BO$3),"Warning!",IF('Demand Locations'!BQ148=0,"",COUNTIFS('Workers Settings'!$M:$M,$B148,'Workers Settings'!$N:$N,1,'Workers Settings'!$H:$H,BO$3)/'Demand Locations'!BQ148)))</f>
        <v/>
      </c>
      <c r="BP148" s="24" t="str">
        <f>IF(OR($B148="",BP$3="",'Demand Locations'!BR148=""),"",IF('Demand Locations'!BR148&lt;COUNTIFS('Workers Settings'!$M:$M,$B148,'Workers Settings'!$N:$N,1,'Workers Settings'!$H:$H,BP$3),"Warning!",IF('Demand Locations'!BR148=0,"",COUNTIFS('Workers Settings'!$M:$M,$B148,'Workers Settings'!$N:$N,1,'Workers Settings'!$H:$H,BP$3)/'Demand Locations'!BR148)))</f>
        <v/>
      </c>
      <c r="BQ148" s="24" t="str">
        <f>IF(OR($B148="",BQ$3="",'Demand Locations'!BS148=""),"",IF('Demand Locations'!BS148&lt;COUNTIFS('Workers Settings'!$M:$M,$B148,'Workers Settings'!$N:$N,1,'Workers Settings'!$H:$H,BQ$3),"Warning!",IF('Demand Locations'!BS148=0,"",COUNTIFS('Workers Settings'!$M:$M,$B148,'Workers Settings'!$N:$N,1,'Workers Settings'!$H:$H,BQ$3)/'Demand Locations'!BS148)))</f>
        <v/>
      </c>
      <c r="BR148" s="24" t="str">
        <f>IF(OR($B148="",BR$3="",'Demand Locations'!BT148=""),"",IF('Demand Locations'!BT148&lt;COUNTIFS('Workers Settings'!$M:$M,$B148,'Workers Settings'!$N:$N,1,'Workers Settings'!$H:$H,BR$3),"Warning!",IF('Demand Locations'!BT148=0,"",COUNTIFS('Workers Settings'!$M:$M,$B148,'Workers Settings'!$N:$N,1,'Workers Settings'!$H:$H,BR$3)/'Demand Locations'!BT148)))</f>
        <v/>
      </c>
      <c r="BS148" s="24" t="str">
        <f>IF(OR($B148="",BS$3="",'Demand Locations'!BU148=""),"",IF('Demand Locations'!BU148&lt;COUNTIFS('Workers Settings'!$M:$M,$B148,'Workers Settings'!$N:$N,1,'Workers Settings'!$H:$H,BS$3),"Warning!",IF('Demand Locations'!BU148=0,"",COUNTIFS('Workers Settings'!$M:$M,$B148,'Workers Settings'!$N:$N,1,'Workers Settings'!$H:$H,BS$3)/'Demand Locations'!BU148)))</f>
        <v/>
      </c>
      <c r="BT148" s="24" t="str">
        <f>IF(OR($B148="",BT$3="",'Demand Locations'!BV148=""),"",IF('Demand Locations'!BV148&lt;COUNTIFS('Workers Settings'!$M:$M,$B148,'Workers Settings'!$N:$N,1,'Workers Settings'!$H:$H,BT$3),"Warning!",IF('Demand Locations'!BV148=0,"",COUNTIFS('Workers Settings'!$M:$M,$B148,'Workers Settings'!$N:$N,1,'Workers Settings'!$H:$H,BT$3)/'Demand Locations'!BV148)))</f>
        <v/>
      </c>
      <c r="BU148" s="24" t="str">
        <f>IF(OR($B148="",BU$3="",'Demand Locations'!BW148=""),"",IF('Demand Locations'!BW148&lt;COUNTIFS('Workers Settings'!$M:$M,$B148,'Workers Settings'!$N:$N,1,'Workers Settings'!$H:$H,BU$3),"Warning!",IF('Demand Locations'!BW148=0,"",COUNTIFS('Workers Settings'!$M:$M,$B148,'Workers Settings'!$N:$N,1,'Workers Settings'!$H:$H,BU$3)/'Demand Locations'!BW148)))</f>
        <v/>
      </c>
      <c r="BV148" s="24" t="str">
        <f>IF(OR($B148="",BV$3="",'Demand Locations'!BX148=""),"",IF('Demand Locations'!BX148&lt;COUNTIFS('Workers Settings'!$M:$M,$B148,'Workers Settings'!$N:$N,1,'Workers Settings'!$H:$H,BV$3),"Warning!",IF('Demand Locations'!BX148=0,"",COUNTIFS('Workers Settings'!$M:$M,$B148,'Workers Settings'!$N:$N,1,'Workers Settings'!$H:$H,BV$3)/'Demand Locations'!BX148)))</f>
        <v/>
      </c>
      <c r="BW148" s="24" t="str">
        <f>IF(OR($B148="",BW$3="",'Demand Locations'!BY148=""),"",IF('Demand Locations'!BY148&lt;COUNTIFS('Workers Settings'!$M:$M,$B148,'Workers Settings'!$N:$N,1,'Workers Settings'!$H:$H,BW$3),"Warning!",IF('Demand Locations'!BY148=0,"",COUNTIFS('Workers Settings'!$M:$M,$B148,'Workers Settings'!$N:$N,1,'Workers Settings'!$H:$H,BW$3)/'Demand Locations'!BY148)))</f>
        <v/>
      </c>
      <c r="BX148" s="24" t="str">
        <f>IF(OR($B148="",BX$3="",'Demand Locations'!BZ148=""),"",IF('Demand Locations'!BZ148&lt;COUNTIFS('Workers Settings'!$M:$M,$B148,'Workers Settings'!$N:$N,1,'Workers Settings'!$H:$H,BX$3),"Warning!",IF('Demand Locations'!BZ148=0,"",COUNTIFS('Workers Settings'!$M:$M,$B148,'Workers Settings'!$N:$N,1,'Workers Settings'!$H:$H,BX$3)/'Demand Locations'!BZ148)))</f>
        <v/>
      </c>
      <c r="BY148" s="24" t="str">
        <f>IF(OR($B148="",BY$3="",'Demand Locations'!CA148=""),"",IF('Demand Locations'!CA148&lt;COUNTIFS('Workers Settings'!$M:$M,$B148,'Workers Settings'!$N:$N,1,'Workers Settings'!$H:$H,BY$3),"Warning!",IF('Demand Locations'!CA148=0,"",COUNTIFS('Workers Settings'!$M:$M,$B148,'Workers Settings'!$N:$N,1,'Workers Settings'!$H:$H,BY$3)/'Demand Locations'!CA148)))</f>
        <v/>
      </c>
      <c r="BZ148" s="24" t="str">
        <f>IF(OR($B148="",BZ$3="",'Demand Locations'!CB148=""),"",IF('Demand Locations'!CB148&lt;COUNTIFS('Workers Settings'!$M:$M,$B148,'Workers Settings'!$N:$N,1,'Workers Settings'!$H:$H,BZ$3),"Warning!",IF('Demand Locations'!CB148=0,"",COUNTIFS('Workers Settings'!$M:$M,$B148,'Workers Settings'!$N:$N,1,'Workers Settings'!$H:$H,BZ$3)/'Demand Locations'!CB148)))</f>
        <v/>
      </c>
      <c r="CA148" s="24" t="str">
        <f>IF(OR($B148="",CA$3="",'Demand Locations'!CC148=""),"",IF('Demand Locations'!CC148&lt;COUNTIFS('Workers Settings'!$M:$M,$B148,'Workers Settings'!$N:$N,1,'Workers Settings'!$H:$H,CA$3),"Warning!",IF('Demand Locations'!CC148=0,"",COUNTIFS('Workers Settings'!$M:$M,$B148,'Workers Settings'!$N:$N,1,'Workers Settings'!$H:$H,CA$3)/'Demand Locations'!CC148)))</f>
        <v/>
      </c>
      <c r="CB148" s="24" t="str">
        <f>IF(OR($B148="",CB$3="",'Demand Locations'!CD148=""),"",IF('Demand Locations'!CD148&lt;COUNTIFS('Workers Settings'!$M:$M,$B148,'Workers Settings'!$N:$N,1,'Workers Settings'!$H:$H,CB$3),"Warning!",IF('Demand Locations'!CD148=0,"",COUNTIFS('Workers Settings'!$M:$M,$B148,'Workers Settings'!$N:$N,1,'Workers Settings'!$H:$H,CB$3)/'Demand Locations'!CD148)))</f>
        <v/>
      </c>
      <c r="CC148" s="24" t="str">
        <f>IF(OR($B148="",CC$3="",'Demand Locations'!CE148=""),"",IF('Demand Locations'!CE148&lt;COUNTIFS('Workers Settings'!$M:$M,$B148,'Workers Settings'!$N:$N,1,'Workers Settings'!$H:$H,CC$3),"Warning!",IF('Demand Locations'!CE148=0,"",COUNTIFS('Workers Settings'!$M:$M,$B148,'Workers Settings'!$N:$N,1,'Workers Settings'!$H:$H,CC$3)/'Demand Locations'!CE148)))</f>
        <v/>
      </c>
      <c r="CD148" s="24" t="str">
        <f>IF(OR($B148="",CD$3="",'Demand Locations'!CF148=""),"",IF('Demand Locations'!CF148&lt;COUNTIFS('Workers Settings'!$M:$M,$B148,'Workers Settings'!$N:$N,1,'Workers Settings'!$H:$H,CD$3),"Warning!",IF('Demand Locations'!CF148=0,"",COUNTIFS('Workers Settings'!$M:$M,$B148,'Workers Settings'!$N:$N,1,'Workers Settings'!$H:$H,CD$3)/'Demand Locations'!CF148)))</f>
        <v/>
      </c>
      <c r="CE148" s="24" t="str">
        <f>IF(OR($B148="",CE$3="",'Demand Locations'!CG148=""),"",IF('Demand Locations'!CG148&lt;COUNTIFS('Workers Settings'!$M:$M,$B148,'Workers Settings'!$N:$N,1,'Workers Settings'!$H:$H,CE$3),"Warning!",IF('Demand Locations'!CG148=0,"",COUNTIFS('Workers Settings'!$M:$M,$B148,'Workers Settings'!$N:$N,1,'Workers Settings'!$H:$H,CE$3)/'Demand Locations'!CG148)))</f>
        <v/>
      </c>
      <c r="CF148" s="24" t="str">
        <f>IF(OR($B148="",CF$3="",'Demand Locations'!CH148=""),"",IF('Demand Locations'!CH148&lt;COUNTIFS('Workers Settings'!$M:$M,$B148,'Workers Settings'!$N:$N,1,'Workers Settings'!$H:$H,CF$3),"Warning!",IF('Demand Locations'!CH148=0,"",COUNTIFS('Workers Settings'!$M:$M,$B148,'Workers Settings'!$N:$N,1,'Workers Settings'!$H:$H,CF$3)/'Demand Locations'!CH148)))</f>
        <v/>
      </c>
      <c r="CG148" s="24" t="str">
        <f>IF(OR($B148="",CG$3="",'Demand Locations'!CI148=""),"",IF('Demand Locations'!CI148&lt;COUNTIFS('Workers Settings'!$M:$M,$B148,'Workers Settings'!$N:$N,1,'Workers Settings'!$H:$H,CG$3),"Warning!",IF('Demand Locations'!CI148=0,"",COUNTIFS('Workers Settings'!$M:$M,$B148,'Workers Settings'!$N:$N,1,'Workers Settings'!$H:$H,CG$3)/'Demand Locations'!CI148)))</f>
        <v/>
      </c>
      <c r="CH148" s="24" t="str">
        <f>IF(OR($B148="",CH$3="",'Demand Locations'!CJ148=""),"",IF('Demand Locations'!CJ148&lt;COUNTIFS('Workers Settings'!$M:$M,$B148,'Workers Settings'!$N:$N,1,'Workers Settings'!$H:$H,CH$3),"Warning!",IF('Demand Locations'!CJ148=0,"",COUNTIFS('Workers Settings'!$M:$M,$B148,'Workers Settings'!$N:$N,1,'Workers Settings'!$H:$H,CH$3)/'Demand Locations'!CJ148)))</f>
        <v/>
      </c>
      <c r="CI148" s="24" t="str">
        <f>IF(OR($B148="",CI$3="",'Demand Locations'!CK148=""),"",IF('Demand Locations'!CK148&lt;COUNTIFS('Workers Settings'!$M:$M,$B148,'Workers Settings'!$N:$N,1,'Workers Settings'!$H:$H,CI$3),"Warning!",IF('Demand Locations'!CK148=0,"",COUNTIFS('Workers Settings'!$M:$M,$B148,'Workers Settings'!$N:$N,1,'Workers Settings'!$H:$H,CI$3)/'Demand Locations'!CK148)))</f>
        <v/>
      </c>
      <c r="CJ148" s="24" t="str">
        <f>IF(OR($B148="",CJ$3="",'Demand Locations'!CL148=""),"",IF('Demand Locations'!CL148&lt;COUNTIFS('Workers Settings'!$M:$M,$B148,'Workers Settings'!$N:$N,1,'Workers Settings'!$H:$H,CJ$3),"Warning!",IF('Demand Locations'!CL148=0,"",COUNTIFS('Workers Settings'!$M:$M,$B148,'Workers Settings'!$N:$N,1,'Workers Settings'!$H:$H,CJ$3)/'Demand Locations'!CL148)))</f>
        <v/>
      </c>
      <c r="CK148" s="24" t="str">
        <f>IF(OR($B148="",CK$3="",'Demand Locations'!CM148=""),"",IF('Demand Locations'!CM148&lt;COUNTIFS('Workers Settings'!$M:$M,$B148,'Workers Settings'!$N:$N,1,'Workers Settings'!$H:$H,CK$3),"Warning!",IF('Demand Locations'!CM148=0,"",COUNTIFS('Workers Settings'!$M:$M,$B148,'Workers Settings'!$N:$N,1,'Workers Settings'!$H:$H,CK$3)/'Demand Locations'!CM148)))</f>
        <v/>
      </c>
      <c r="CL148" s="24" t="str">
        <f>IF(OR($B148="",CL$3="",'Demand Locations'!CN148=""),"",IF('Demand Locations'!CN148&lt;COUNTIFS('Workers Settings'!$M:$M,$B148,'Workers Settings'!$N:$N,1,'Workers Settings'!$H:$H,CL$3),"Warning!",IF('Demand Locations'!CN148=0,"",COUNTIFS('Workers Settings'!$M:$M,$B148,'Workers Settings'!$N:$N,1,'Workers Settings'!$H:$H,CL$3)/'Demand Locations'!CN148)))</f>
        <v/>
      </c>
      <c r="CM148" s="24" t="str">
        <f>IF(OR($B148="",CM$3="",'Demand Locations'!CO148=""),"",IF('Demand Locations'!CO148&lt;COUNTIFS('Workers Settings'!$M:$M,$B148,'Workers Settings'!$N:$N,1,'Workers Settings'!$H:$H,CM$3),"Warning!",IF('Demand Locations'!CO148=0,"",COUNTIFS('Workers Settings'!$M:$M,$B148,'Workers Settings'!$N:$N,1,'Workers Settings'!$H:$H,CM$3)/'Demand Locations'!CO148)))</f>
        <v/>
      </c>
      <c r="CN148" s="24" t="str">
        <f>IF(OR($B148="",CN$3="",'Demand Locations'!CP148=""),"",IF('Demand Locations'!CP148&lt;COUNTIFS('Workers Settings'!$M:$M,$B148,'Workers Settings'!$N:$N,1,'Workers Settings'!$H:$H,CN$3),"Warning!",IF('Demand Locations'!CP148=0,"",COUNTIFS('Workers Settings'!$M:$M,$B148,'Workers Settings'!$N:$N,1,'Workers Settings'!$H:$H,CN$3)/'Demand Locations'!CP148)))</f>
        <v/>
      </c>
      <c r="CO148" s="24" t="str">
        <f>IF(OR($B148="",CO$3="",'Demand Locations'!CQ148=""),"",IF('Demand Locations'!CQ148&lt;COUNTIFS('Workers Settings'!$M:$M,$B148,'Workers Settings'!$N:$N,1,'Workers Settings'!$H:$H,CO$3),"Warning!",IF('Demand Locations'!CQ148=0,"",COUNTIFS('Workers Settings'!$M:$M,$B148,'Workers Settings'!$N:$N,1,'Workers Settings'!$H:$H,CO$3)/'Demand Locations'!CQ148)))</f>
        <v/>
      </c>
      <c r="CP148" s="24" t="str">
        <f>IF(OR($B148="",CP$3="",'Demand Locations'!CR148=""),"",IF('Demand Locations'!CR148&lt;COUNTIFS('Workers Settings'!$M:$M,$B148,'Workers Settings'!$N:$N,1,'Workers Settings'!$H:$H,CP$3),"Warning!",IF('Demand Locations'!CR148=0,"",COUNTIFS('Workers Settings'!$M:$M,$B148,'Workers Settings'!$N:$N,1,'Workers Settings'!$H:$H,CP$3)/'Demand Locations'!CR148)))</f>
        <v/>
      </c>
      <c r="CQ148" s="24" t="str">
        <f>IF(OR($B148="",CQ$3="",'Demand Locations'!CS148=""),"",IF('Demand Locations'!CS148&lt;COUNTIFS('Workers Settings'!$M:$M,$B148,'Workers Settings'!$N:$N,1,'Workers Settings'!$H:$H,CQ$3),"Warning!",IF('Demand Locations'!CS148=0,"",COUNTIFS('Workers Settings'!$M:$M,$B148,'Workers Settings'!$N:$N,1,'Workers Settings'!$H:$H,CQ$3)/'Demand Locations'!CS148)))</f>
        <v/>
      </c>
      <c r="CR148" s="24" t="str">
        <f>IF(OR($B148="",CR$3="",'Demand Locations'!CT148=""),"",IF('Demand Locations'!CT148&lt;COUNTIFS('Workers Settings'!$M:$M,$B148,'Workers Settings'!$N:$N,1,'Workers Settings'!$H:$H,CR$3),"Warning!",IF('Demand Locations'!CT148=0,"",COUNTIFS('Workers Settings'!$M:$M,$B148,'Workers Settings'!$N:$N,1,'Workers Settings'!$H:$H,CR$3)/'Demand Locations'!CT148)))</f>
        <v/>
      </c>
      <c r="CS148" s="24" t="str">
        <f>IF(OR($B148="",CS$3="",'Demand Locations'!CU148=""),"",IF('Demand Locations'!CU148&lt;COUNTIFS('Workers Settings'!$M:$M,$B148,'Workers Settings'!$N:$N,1,'Workers Settings'!$H:$H,CS$3),"Warning!",IF('Demand Locations'!CU148=0,"",COUNTIFS('Workers Settings'!$M:$M,$B148,'Workers Settings'!$N:$N,1,'Workers Settings'!$H:$H,CS$3)/'Demand Locations'!CU148)))</f>
        <v/>
      </c>
      <c r="CT148" s="24" t="str">
        <f>IF(OR($B148="",CT$3="",'Demand Locations'!CV148=""),"",IF('Demand Locations'!CV148&lt;COUNTIFS('Workers Settings'!$M:$M,$B148,'Workers Settings'!$N:$N,1,'Workers Settings'!$H:$H,CT$3),"Warning!",IF('Demand Locations'!CV148=0,"",COUNTIFS('Workers Settings'!$M:$M,$B148,'Workers Settings'!$N:$N,1,'Workers Settings'!$H:$H,CT$3)/'Demand Locations'!CV148)))</f>
        <v/>
      </c>
      <c r="CU148" s="24" t="str">
        <f>IF(OR($B148="",CU$3="",'Demand Locations'!CW148=""),"",IF('Demand Locations'!CW148&lt;COUNTIFS('Workers Settings'!$M:$M,$B148,'Workers Settings'!$N:$N,1,'Workers Settings'!$H:$H,CU$3),"Warning!",IF('Demand Locations'!CW148=0,"",COUNTIFS('Workers Settings'!$M:$M,$B148,'Workers Settings'!$N:$N,1,'Workers Settings'!$H:$H,CU$3)/'Demand Locations'!CW148)))</f>
        <v/>
      </c>
      <c r="CV148" s="24" t="str">
        <f>IF(OR($B148="",CV$3="",'Demand Locations'!CX148=""),"",IF('Demand Locations'!CX148&lt;COUNTIFS('Workers Settings'!$M:$M,$B148,'Workers Settings'!$N:$N,1,'Workers Settings'!$H:$H,CV$3),"Warning!",IF('Demand Locations'!CX148=0,"",COUNTIFS('Workers Settings'!$M:$M,$B148,'Workers Settings'!$N:$N,1,'Workers Settings'!$H:$H,CV$3)/'Demand Locations'!CX148)))</f>
        <v/>
      </c>
      <c r="CW148" s="24" t="str">
        <f>IF(OR($B148="",CW$3="",'Demand Locations'!CY148=""),"",IF('Demand Locations'!CY148&lt;COUNTIFS('Workers Settings'!$M:$M,$B148,'Workers Settings'!$N:$N,1,'Workers Settings'!$H:$H,CW$3),"Warning!",IF('Demand Locations'!CY148=0,"",COUNTIFS('Workers Settings'!$M:$M,$B148,'Workers Settings'!$N:$N,1,'Workers Settings'!$H:$H,CW$3)/'Demand Locations'!CY148)))</f>
        <v/>
      </c>
      <c r="CX148" s="24" t="str">
        <f>IF(OR($B148="",CX$3="",'Demand Locations'!CZ148=""),"",IF('Demand Locations'!CZ148&lt;COUNTIFS('Workers Settings'!$M:$M,$B148,'Workers Settings'!$N:$N,1,'Workers Settings'!$H:$H,CX$3),"Warning!",IF('Demand Locations'!CZ148=0,"",COUNTIFS('Workers Settings'!$M:$M,$B148,'Workers Settings'!$N:$N,1,'Workers Settings'!$H:$H,CX$3)/'Demand Locations'!CZ148)))</f>
        <v/>
      </c>
      <c r="CY148" s="24" t="str">
        <f>IF(OR($B148="",CY$3="",'Demand Locations'!DA148=""),"",IF('Demand Locations'!DA148&lt;COUNTIFS('Workers Settings'!$M:$M,$B148,'Workers Settings'!$N:$N,1,'Workers Settings'!$H:$H,CY$3),"Warning!",IF('Demand Locations'!DA148=0,"",COUNTIFS('Workers Settings'!$M:$M,$B148,'Workers Settings'!$N:$N,1,'Workers Settings'!$H:$H,CY$3)/'Demand Locations'!DA148)))</f>
        <v/>
      </c>
      <c r="CZ148" s="24" t="str">
        <f>IF(OR($B148="",CZ$3="",'Demand Locations'!DB148=""),"",IF('Demand Locations'!DB148&lt;COUNTIFS('Workers Settings'!$M:$M,$B148,'Workers Settings'!$N:$N,1,'Workers Settings'!$H:$H,CZ$3),"Warning!",IF('Demand Locations'!DB148=0,"",COUNTIFS('Workers Settings'!$M:$M,$B148,'Workers Settings'!$N:$N,1,'Workers Settings'!$H:$H,CZ$3)/'Demand Locations'!DB148)))</f>
        <v/>
      </c>
    </row>
    <row r="149" spans="1:104" x14ac:dyDescent="0.25">
      <c r="A149" s="7">
        <f t="shared" si="2"/>
        <v>145</v>
      </c>
      <c r="B149" s="7" t="str">
        <f>IF('Demand Locations'!B149&lt;&gt;"",'Demand Locations'!B149,"")</f>
        <v/>
      </c>
      <c r="C149" s="29" t="str">
        <f>IF(B149="","",SUMIFS('Workers Assignments'!Z:Z,'Workers Settings'!M:M,B149,'Workers Settings'!N:N,1))</f>
        <v/>
      </c>
      <c r="D149" s="24" t="str">
        <f>IF(OR(B149="",'Demand Locations'!E149=""),"",IF('Demand Locations'!E149&lt;C149,"Warning!",IF('Demand Locations'!E149=0,"",C149/'Demand Locations'!E149)))</f>
        <v/>
      </c>
      <c r="E149" s="44" t="str">
        <f>IF(OR($B149="",E$3="",'Demand Locations'!G149=""),"",IF('Demand Locations'!G149&lt;COUNTIFS('Workers Settings'!$M:$M,$B149,'Workers Settings'!$N:$N,1,'Workers Settings'!$H:$H,E$3),"Warning!",IF('Demand Locations'!G149=0,"",COUNTIFS('Workers Settings'!$M:$M,$B149,'Workers Settings'!$N:$N,1,'Workers Settings'!$H:$H,E$3)/'Demand Locations'!G149)))</f>
        <v/>
      </c>
      <c r="F149" s="24" t="str">
        <f>IF(OR($B149="",F$3="",'Demand Locations'!H149=""),"",IF('Demand Locations'!H149&lt;COUNTIFS('Workers Settings'!$M:$M,$B149,'Workers Settings'!$N:$N,1,'Workers Settings'!$H:$H,F$3),"Warning!",IF('Demand Locations'!H149=0,"",COUNTIFS('Workers Settings'!$M:$M,$B149,'Workers Settings'!$N:$N,1,'Workers Settings'!$H:$H,F$3)/'Demand Locations'!H149)))</f>
        <v/>
      </c>
      <c r="G149" s="24" t="str">
        <f>IF(OR($B149="",G$3="",'Demand Locations'!I149=""),"",IF('Demand Locations'!I149&lt;COUNTIFS('Workers Settings'!$M:$M,$B149,'Workers Settings'!$N:$N,1,'Workers Settings'!$H:$H,G$3),"Warning!",IF('Demand Locations'!I149=0,"",COUNTIFS('Workers Settings'!$M:$M,$B149,'Workers Settings'!$N:$N,1,'Workers Settings'!$H:$H,G$3)/'Demand Locations'!I149)))</f>
        <v/>
      </c>
      <c r="H149" s="24" t="str">
        <f>IF(OR($B149="",H$3="",'Demand Locations'!J149=""),"",IF('Demand Locations'!J149&lt;COUNTIFS('Workers Settings'!$M:$M,$B149,'Workers Settings'!$N:$N,1,'Workers Settings'!$H:$H,H$3),"Warning!",IF('Demand Locations'!J149=0,"",COUNTIFS('Workers Settings'!$M:$M,$B149,'Workers Settings'!$N:$N,1,'Workers Settings'!$H:$H,H$3)/'Demand Locations'!J149)))</f>
        <v/>
      </c>
      <c r="I149" s="24" t="str">
        <f>IF(OR($B149="",I$3="",'Demand Locations'!K149=""),"",IF('Demand Locations'!K149&lt;COUNTIFS('Workers Settings'!$M:$M,$B149,'Workers Settings'!$N:$N,1,'Workers Settings'!$H:$H,I$3),"Warning!",IF('Demand Locations'!K149=0,"",COUNTIFS('Workers Settings'!$M:$M,$B149,'Workers Settings'!$N:$N,1,'Workers Settings'!$H:$H,I$3)/'Demand Locations'!K149)))</f>
        <v/>
      </c>
      <c r="J149" s="24" t="str">
        <f>IF(OR($B149="",J$3="",'Demand Locations'!L149=""),"",IF('Demand Locations'!L149&lt;COUNTIFS('Workers Settings'!$M:$M,$B149,'Workers Settings'!$N:$N,1,'Workers Settings'!$H:$H,J$3),"Warning!",IF('Demand Locations'!L149=0,"",COUNTIFS('Workers Settings'!$M:$M,$B149,'Workers Settings'!$N:$N,1,'Workers Settings'!$H:$H,J$3)/'Demand Locations'!L149)))</f>
        <v/>
      </c>
      <c r="K149" s="24" t="str">
        <f>IF(OR($B149="",K$3="",'Demand Locations'!M149=""),"",IF('Demand Locations'!M149&lt;COUNTIFS('Workers Settings'!$M:$M,$B149,'Workers Settings'!$N:$N,1,'Workers Settings'!$H:$H,K$3),"Warning!",IF('Demand Locations'!M149=0,"",COUNTIFS('Workers Settings'!$M:$M,$B149,'Workers Settings'!$N:$N,1,'Workers Settings'!$H:$H,K$3)/'Demand Locations'!M149)))</f>
        <v/>
      </c>
      <c r="L149" s="24" t="str">
        <f>IF(OR($B149="",L$3="",'Demand Locations'!N149=""),"",IF('Demand Locations'!N149&lt;COUNTIFS('Workers Settings'!$M:$M,$B149,'Workers Settings'!$N:$N,1,'Workers Settings'!$H:$H,L$3),"Warning!",IF('Demand Locations'!N149=0,"",COUNTIFS('Workers Settings'!$M:$M,$B149,'Workers Settings'!$N:$N,1,'Workers Settings'!$H:$H,L$3)/'Demand Locations'!N149)))</f>
        <v/>
      </c>
      <c r="M149" s="24" t="str">
        <f>IF(OR($B149="",M$3="",'Demand Locations'!O149=""),"",IF('Demand Locations'!O149&lt;COUNTIFS('Workers Settings'!$M:$M,$B149,'Workers Settings'!$N:$N,1,'Workers Settings'!$H:$H,M$3),"Warning!",IF('Demand Locations'!O149=0,"",COUNTIFS('Workers Settings'!$M:$M,$B149,'Workers Settings'!$N:$N,1,'Workers Settings'!$H:$H,M$3)/'Demand Locations'!O149)))</f>
        <v/>
      </c>
      <c r="N149" s="24" t="str">
        <f>IF(OR($B149="",N$3="",'Demand Locations'!P149=""),"",IF('Demand Locations'!P149&lt;COUNTIFS('Workers Settings'!$M:$M,$B149,'Workers Settings'!$N:$N,1,'Workers Settings'!$H:$H,N$3),"Warning!",IF('Demand Locations'!P149=0,"",COUNTIFS('Workers Settings'!$M:$M,$B149,'Workers Settings'!$N:$N,1,'Workers Settings'!$H:$H,N$3)/'Demand Locations'!P149)))</f>
        <v/>
      </c>
      <c r="O149" s="24" t="str">
        <f>IF(OR($B149="",O$3="",'Demand Locations'!Q149=""),"",IF('Demand Locations'!Q149&lt;COUNTIFS('Workers Settings'!$M:$M,$B149,'Workers Settings'!$N:$N,1,'Workers Settings'!$H:$H,O$3),"Warning!",IF('Demand Locations'!Q149=0,"",COUNTIFS('Workers Settings'!$M:$M,$B149,'Workers Settings'!$N:$N,1,'Workers Settings'!$H:$H,O$3)/'Demand Locations'!Q149)))</f>
        <v/>
      </c>
      <c r="P149" s="24" t="str">
        <f>IF(OR($B149="",P$3="",'Demand Locations'!R149=""),"",IF('Demand Locations'!R149&lt;COUNTIFS('Workers Settings'!$M:$M,$B149,'Workers Settings'!$N:$N,1,'Workers Settings'!$H:$H,P$3),"Warning!",IF('Demand Locations'!R149=0,"",COUNTIFS('Workers Settings'!$M:$M,$B149,'Workers Settings'!$N:$N,1,'Workers Settings'!$H:$H,P$3)/'Demand Locations'!R149)))</f>
        <v/>
      </c>
      <c r="Q149" s="24" t="str">
        <f>IF(OR($B149="",Q$3="",'Demand Locations'!S149=""),"",IF('Demand Locations'!S149&lt;COUNTIFS('Workers Settings'!$M:$M,$B149,'Workers Settings'!$N:$N,1,'Workers Settings'!$H:$H,Q$3),"Warning!",IF('Demand Locations'!S149=0,"",COUNTIFS('Workers Settings'!$M:$M,$B149,'Workers Settings'!$N:$N,1,'Workers Settings'!$H:$H,Q$3)/'Demand Locations'!S149)))</f>
        <v/>
      </c>
      <c r="R149" s="24" t="str">
        <f>IF(OR($B149="",R$3="",'Demand Locations'!T149=""),"",IF('Demand Locations'!T149&lt;COUNTIFS('Workers Settings'!$M:$M,$B149,'Workers Settings'!$N:$N,1,'Workers Settings'!$H:$H,R$3),"Warning!",IF('Demand Locations'!T149=0,"",COUNTIFS('Workers Settings'!$M:$M,$B149,'Workers Settings'!$N:$N,1,'Workers Settings'!$H:$H,R$3)/'Demand Locations'!T149)))</f>
        <v/>
      </c>
      <c r="S149" s="24" t="str">
        <f>IF(OR($B149="",S$3="",'Demand Locations'!U149=""),"",IF('Demand Locations'!U149&lt;COUNTIFS('Workers Settings'!$M:$M,$B149,'Workers Settings'!$N:$N,1,'Workers Settings'!$H:$H,S$3),"Warning!",IF('Demand Locations'!U149=0,"",COUNTIFS('Workers Settings'!$M:$M,$B149,'Workers Settings'!$N:$N,1,'Workers Settings'!$H:$H,S$3)/'Demand Locations'!U149)))</f>
        <v/>
      </c>
      <c r="T149" s="24" t="str">
        <f>IF(OR($B149="",T$3="",'Demand Locations'!V149=""),"",IF('Demand Locations'!V149&lt;COUNTIFS('Workers Settings'!$M:$M,$B149,'Workers Settings'!$N:$N,1,'Workers Settings'!$H:$H,T$3),"Warning!",IF('Demand Locations'!V149=0,"",COUNTIFS('Workers Settings'!$M:$M,$B149,'Workers Settings'!$N:$N,1,'Workers Settings'!$H:$H,T$3)/'Demand Locations'!V149)))</f>
        <v/>
      </c>
      <c r="U149" s="24" t="str">
        <f>IF(OR($B149="",U$3="",'Demand Locations'!W149=""),"",IF('Demand Locations'!W149&lt;COUNTIFS('Workers Settings'!$M:$M,$B149,'Workers Settings'!$N:$N,1,'Workers Settings'!$H:$H,U$3),"Warning!",IF('Demand Locations'!W149=0,"",COUNTIFS('Workers Settings'!$M:$M,$B149,'Workers Settings'!$N:$N,1,'Workers Settings'!$H:$H,U$3)/'Demand Locations'!W149)))</f>
        <v/>
      </c>
      <c r="V149" s="24" t="str">
        <f>IF(OR($B149="",V$3="",'Demand Locations'!X149=""),"",IF('Demand Locations'!X149&lt;COUNTIFS('Workers Settings'!$M:$M,$B149,'Workers Settings'!$N:$N,1,'Workers Settings'!$H:$H,V$3),"Warning!",IF('Demand Locations'!X149=0,"",COUNTIFS('Workers Settings'!$M:$M,$B149,'Workers Settings'!$N:$N,1,'Workers Settings'!$H:$H,V$3)/'Demand Locations'!X149)))</f>
        <v/>
      </c>
      <c r="W149" s="24" t="str">
        <f>IF(OR($B149="",W$3="",'Demand Locations'!Y149=""),"",IF('Demand Locations'!Y149&lt;COUNTIFS('Workers Settings'!$M:$M,$B149,'Workers Settings'!$N:$N,1,'Workers Settings'!$H:$H,W$3),"Warning!",IF('Demand Locations'!Y149=0,"",COUNTIFS('Workers Settings'!$M:$M,$B149,'Workers Settings'!$N:$N,1,'Workers Settings'!$H:$H,W$3)/'Demand Locations'!Y149)))</f>
        <v/>
      </c>
      <c r="X149" s="24" t="str">
        <f>IF(OR($B149="",X$3="",'Demand Locations'!Z149=""),"",IF('Demand Locations'!Z149&lt;COUNTIFS('Workers Settings'!$M:$M,$B149,'Workers Settings'!$N:$N,1,'Workers Settings'!$H:$H,X$3),"Warning!",IF('Demand Locations'!Z149=0,"",COUNTIFS('Workers Settings'!$M:$M,$B149,'Workers Settings'!$N:$N,1,'Workers Settings'!$H:$H,X$3)/'Demand Locations'!Z149)))</f>
        <v/>
      </c>
      <c r="Y149" s="24" t="str">
        <f>IF(OR($B149="",Y$3="",'Demand Locations'!AA149=""),"",IF('Demand Locations'!AA149&lt;COUNTIFS('Workers Settings'!$M:$M,$B149,'Workers Settings'!$N:$N,1,'Workers Settings'!$H:$H,Y$3),"Warning!",IF('Demand Locations'!AA149=0,"",COUNTIFS('Workers Settings'!$M:$M,$B149,'Workers Settings'!$N:$N,1,'Workers Settings'!$H:$H,Y$3)/'Demand Locations'!AA149)))</f>
        <v/>
      </c>
      <c r="Z149" s="24" t="str">
        <f>IF(OR($B149="",Z$3="",'Demand Locations'!AB149=""),"",IF('Demand Locations'!AB149&lt;COUNTIFS('Workers Settings'!$M:$M,$B149,'Workers Settings'!$N:$N,1,'Workers Settings'!$H:$H,Z$3),"Warning!",IF('Demand Locations'!AB149=0,"",COUNTIFS('Workers Settings'!$M:$M,$B149,'Workers Settings'!$N:$N,1,'Workers Settings'!$H:$H,Z$3)/'Demand Locations'!AB149)))</f>
        <v/>
      </c>
      <c r="AA149" s="24" t="str">
        <f>IF(OR($B149="",AA$3="",'Demand Locations'!AC149=""),"",IF('Demand Locations'!AC149&lt;COUNTIFS('Workers Settings'!$M:$M,$B149,'Workers Settings'!$N:$N,1,'Workers Settings'!$H:$H,AA$3),"Warning!",IF('Demand Locations'!AC149=0,"",COUNTIFS('Workers Settings'!$M:$M,$B149,'Workers Settings'!$N:$N,1,'Workers Settings'!$H:$H,AA$3)/'Demand Locations'!AC149)))</f>
        <v/>
      </c>
      <c r="AB149" s="24" t="str">
        <f>IF(OR($B149="",AB$3="",'Demand Locations'!AD149=""),"",IF('Demand Locations'!AD149&lt;COUNTIFS('Workers Settings'!$M:$M,$B149,'Workers Settings'!$N:$N,1,'Workers Settings'!$H:$H,AB$3),"Warning!",IF('Demand Locations'!AD149=0,"",COUNTIFS('Workers Settings'!$M:$M,$B149,'Workers Settings'!$N:$N,1,'Workers Settings'!$H:$H,AB$3)/'Demand Locations'!AD149)))</f>
        <v/>
      </c>
      <c r="AC149" s="24" t="str">
        <f>IF(OR($B149="",AC$3="",'Demand Locations'!AE149=""),"",IF('Demand Locations'!AE149&lt;COUNTIFS('Workers Settings'!$M:$M,$B149,'Workers Settings'!$N:$N,1,'Workers Settings'!$H:$H,AC$3),"Warning!",IF('Demand Locations'!AE149=0,"",COUNTIFS('Workers Settings'!$M:$M,$B149,'Workers Settings'!$N:$N,1,'Workers Settings'!$H:$H,AC$3)/'Demand Locations'!AE149)))</f>
        <v/>
      </c>
      <c r="AD149" s="24" t="str">
        <f>IF(OR($B149="",AD$3="",'Demand Locations'!AF149=""),"",IF('Demand Locations'!AF149&lt;COUNTIFS('Workers Settings'!$M:$M,$B149,'Workers Settings'!$N:$N,1,'Workers Settings'!$H:$H,AD$3),"Warning!",IF('Demand Locations'!AF149=0,"",COUNTIFS('Workers Settings'!$M:$M,$B149,'Workers Settings'!$N:$N,1,'Workers Settings'!$H:$H,AD$3)/'Demand Locations'!AF149)))</f>
        <v/>
      </c>
      <c r="AE149" s="24" t="str">
        <f>IF(OR($B149="",AE$3="",'Demand Locations'!AG149=""),"",IF('Demand Locations'!AG149&lt;COUNTIFS('Workers Settings'!$M:$M,$B149,'Workers Settings'!$N:$N,1,'Workers Settings'!$H:$H,AE$3),"Warning!",IF('Demand Locations'!AG149=0,"",COUNTIFS('Workers Settings'!$M:$M,$B149,'Workers Settings'!$N:$N,1,'Workers Settings'!$H:$H,AE$3)/'Demand Locations'!AG149)))</f>
        <v/>
      </c>
      <c r="AF149" s="24" t="str">
        <f>IF(OR($B149="",AF$3="",'Demand Locations'!AH149=""),"",IF('Demand Locations'!AH149&lt;COUNTIFS('Workers Settings'!$M:$M,$B149,'Workers Settings'!$N:$N,1,'Workers Settings'!$H:$H,AF$3),"Warning!",IF('Demand Locations'!AH149=0,"",COUNTIFS('Workers Settings'!$M:$M,$B149,'Workers Settings'!$N:$N,1,'Workers Settings'!$H:$H,AF$3)/'Demand Locations'!AH149)))</f>
        <v/>
      </c>
      <c r="AG149" s="24" t="str">
        <f>IF(OR($B149="",AG$3="",'Demand Locations'!AI149=""),"",IF('Demand Locations'!AI149&lt;COUNTIFS('Workers Settings'!$M:$M,$B149,'Workers Settings'!$N:$N,1,'Workers Settings'!$H:$H,AG$3),"Warning!",IF('Demand Locations'!AI149=0,"",COUNTIFS('Workers Settings'!$M:$M,$B149,'Workers Settings'!$N:$N,1,'Workers Settings'!$H:$H,AG$3)/'Demand Locations'!AI149)))</f>
        <v/>
      </c>
      <c r="AH149" s="24" t="str">
        <f>IF(OR($B149="",AH$3="",'Demand Locations'!AJ149=""),"",IF('Demand Locations'!AJ149&lt;COUNTIFS('Workers Settings'!$M:$M,$B149,'Workers Settings'!$N:$N,1,'Workers Settings'!$H:$H,AH$3),"Warning!",IF('Demand Locations'!AJ149=0,"",COUNTIFS('Workers Settings'!$M:$M,$B149,'Workers Settings'!$N:$N,1,'Workers Settings'!$H:$H,AH$3)/'Demand Locations'!AJ149)))</f>
        <v/>
      </c>
      <c r="AI149" s="24" t="str">
        <f>IF(OR($B149="",AI$3="",'Demand Locations'!AK149=""),"",IF('Demand Locations'!AK149&lt;COUNTIFS('Workers Settings'!$M:$M,$B149,'Workers Settings'!$N:$N,1,'Workers Settings'!$H:$H,AI$3),"Warning!",IF('Demand Locations'!AK149=0,"",COUNTIFS('Workers Settings'!$M:$M,$B149,'Workers Settings'!$N:$N,1,'Workers Settings'!$H:$H,AI$3)/'Demand Locations'!AK149)))</f>
        <v/>
      </c>
      <c r="AJ149" s="24" t="str">
        <f>IF(OR($B149="",AJ$3="",'Demand Locations'!AL149=""),"",IF('Demand Locations'!AL149&lt;COUNTIFS('Workers Settings'!$M:$M,$B149,'Workers Settings'!$N:$N,1,'Workers Settings'!$H:$H,AJ$3),"Warning!",IF('Demand Locations'!AL149=0,"",COUNTIFS('Workers Settings'!$M:$M,$B149,'Workers Settings'!$N:$N,1,'Workers Settings'!$H:$H,AJ$3)/'Demand Locations'!AL149)))</f>
        <v/>
      </c>
      <c r="AK149" s="24" t="str">
        <f>IF(OR($B149="",AK$3="",'Demand Locations'!AM149=""),"",IF('Demand Locations'!AM149&lt;COUNTIFS('Workers Settings'!$M:$M,$B149,'Workers Settings'!$N:$N,1,'Workers Settings'!$H:$H,AK$3),"Warning!",IF('Demand Locations'!AM149=0,"",COUNTIFS('Workers Settings'!$M:$M,$B149,'Workers Settings'!$N:$N,1,'Workers Settings'!$H:$H,AK$3)/'Demand Locations'!AM149)))</f>
        <v/>
      </c>
      <c r="AL149" s="24" t="str">
        <f>IF(OR($B149="",AL$3="",'Demand Locations'!AN149=""),"",IF('Demand Locations'!AN149&lt;COUNTIFS('Workers Settings'!$M:$M,$B149,'Workers Settings'!$N:$N,1,'Workers Settings'!$H:$H,AL$3),"Warning!",IF('Demand Locations'!AN149=0,"",COUNTIFS('Workers Settings'!$M:$M,$B149,'Workers Settings'!$N:$N,1,'Workers Settings'!$H:$H,AL$3)/'Demand Locations'!AN149)))</f>
        <v/>
      </c>
      <c r="AM149" s="24" t="str">
        <f>IF(OR($B149="",AM$3="",'Demand Locations'!AO149=""),"",IF('Demand Locations'!AO149&lt;COUNTIFS('Workers Settings'!$M:$M,$B149,'Workers Settings'!$N:$N,1,'Workers Settings'!$H:$H,AM$3),"Warning!",IF('Demand Locations'!AO149=0,"",COUNTIFS('Workers Settings'!$M:$M,$B149,'Workers Settings'!$N:$N,1,'Workers Settings'!$H:$H,AM$3)/'Demand Locations'!AO149)))</f>
        <v/>
      </c>
      <c r="AN149" s="24" t="str">
        <f>IF(OR($B149="",AN$3="",'Demand Locations'!AP149=""),"",IF('Demand Locations'!AP149&lt;COUNTIFS('Workers Settings'!$M:$M,$B149,'Workers Settings'!$N:$N,1,'Workers Settings'!$H:$H,AN$3),"Warning!",IF('Demand Locations'!AP149=0,"",COUNTIFS('Workers Settings'!$M:$M,$B149,'Workers Settings'!$N:$N,1,'Workers Settings'!$H:$H,AN$3)/'Demand Locations'!AP149)))</f>
        <v/>
      </c>
      <c r="AO149" s="24" t="str">
        <f>IF(OR($B149="",AO$3="",'Demand Locations'!AQ149=""),"",IF('Demand Locations'!AQ149&lt;COUNTIFS('Workers Settings'!$M:$M,$B149,'Workers Settings'!$N:$N,1,'Workers Settings'!$H:$H,AO$3),"Warning!",IF('Demand Locations'!AQ149=0,"",COUNTIFS('Workers Settings'!$M:$M,$B149,'Workers Settings'!$N:$N,1,'Workers Settings'!$H:$H,AO$3)/'Demand Locations'!AQ149)))</f>
        <v/>
      </c>
      <c r="AP149" s="24" t="str">
        <f>IF(OR($B149="",AP$3="",'Demand Locations'!AR149=""),"",IF('Demand Locations'!AR149&lt;COUNTIFS('Workers Settings'!$M:$M,$B149,'Workers Settings'!$N:$N,1,'Workers Settings'!$H:$H,AP$3),"Warning!",IF('Demand Locations'!AR149=0,"",COUNTIFS('Workers Settings'!$M:$M,$B149,'Workers Settings'!$N:$N,1,'Workers Settings'!$H:$H,AP$3)/'Demand Locations'!AR149)))</f>
        <v/>
      </c>
      <c r="AQ149" s="24" t="str">
        <f>IF(OR($B149="",AQ$3="",'Demand Locations'!AS149=""),"",IF('Demand Locations'!AS149&lt;COUNTIFS('Workers Settings'!$M:$M,$B149,'Workers Settings'!$N:$N,1,'Workers Settings'!$H:$H,AQ$3),"Warning!",IF('Demand Locations'!AS149=0,"",COUNTIFS('Workers Settings'!$M:$M,$B149,'Workers Settings'!$N:$N,1,'Workers Settings'!$H:$H,AQ$3)/'Demand Locations'!AS149)))</f>
        <v/>
      </c>
      <c r="AR149" s="24" t="str">
        <f>IF(OR($B149="",AR$3="",'Demand Locations'!AT149=""),"",IF('Demand Locations'!AT149&lt;COUNTIFS('Workers Settings'!$M:$M,$B149,'Workers Settings'!$N:$N,1,'Workers Settings'!$H:$H,AR$3),"Warning!",IF('Demand Locations'!AT149=0,"",COUNTIFS('Workers Settings'!$M:$M,$B149,'Workers Settings'!$N:$N,1,'Workers Settings'!$H:$H,AR$3)/'Demand Locations'!AT149)))</f>
        <v/>
      </c>
      <c r="AS149" s="24" t="str">
        <f>IF(OR($B149="",AS$3="",'Demand Locations'!AU149=""),"",IF('Demand Locations'!AU149&lt;COUNTIFS('Workers Settings'!$M:$M,$B149,'Workers Settings'!$N:$N,1,'Workers Settings'!$H:$H,AS$3),"Warning!",IF('Demand Locations'!AU149=0,"",COUNTIFS('Workers Settings'!$M:$M,$B149,'Workers Settings'!$N:$N,1,'Workers Settings'!$H:$H,AS$3)/'Demand Locations'!AU149)))</f>
        <v/>
      </c>
      <c r="AT149" s="24" t="str">
        <f>IF(OR($B149="",AT$3="",'Demand Locations'!AV149=""),"",IF('Demand Locations'!AV149&lt;COUNTIFS('Workers Settings'!$M:$M,$B149,'Workers Settings'!$N:$N,1,'Workers Settings'!$H:$H,AT$3),"Warning!",IF('Demand Locations'!AV149=0,"",COUNTIFS('Workers Settings'!$M:$M,$B149,'Workers Settings'!$N:$N,1,'Workers Settings'!$H:$H,AT$3)/'Demand Locations'!AV149)))</f>
        <v/>
      </c>
      <c r="AU149" s="24" t="str">
        <f>IF(OR($B149="",AU$3="",'Demand Locations'!AW149=""),"",IF('Demand Locations'!AW149&lt;COUNTIFS('Workers Settings'!$M:$M,$B149,'Workers Settings'!$N:$N,1,'Workers Settings'!$H:$H,AU$3),"Warning!",IF('Demand Locations'!AW149=0,"",COUNTIFS('Workers Settings'!$M:$M,$B149,'Workers Settings'!$N:$N,1,'Workers Settings'!$H:$H,AU$3)/'Demand Locations'!AW149)))</f>
        <v/>
      </c>
      <c r="AV149" s="24" t="str">
        <f>IF(OR($B149="",AV$3="",'Demand Locations'!AX149=""),"",IF('Demand Locations'!AX149&lt;COUNTIFS('Workers Settings'!$M:$M,$B149,'Workers Settings'!$N:$N,1,'Workers Settings'!$H:$H,AV$3),"Warning!",IF('Demand Locations'!AX149=0,"",COUNTIFS('Workers Settings'!$M:$M,$B149,'Workers Settings'!$N:$N,1,'Workers Settings'!$H:$H,AV$3)/'Demand Locations'!AX149)))</f>
        <v/>
      </c>
      <c r="AW149" s="24" t="str">
        <f>IF(OR($B149="",AW$3="",'Demand Locations'!AY149=""),"",IF('Demand Locations'!AY149&lt;COUNTIFS('Workers Settings'!$M:$M,$B149,'Workers Settings'!$N:$N,1,'Workers Settings'!$H:$H,AW$3),"Warning!",IF('Demand Locations'!AY149=0,"",COUNTIFS('Workers Settings'!$M:$M,$B149,'Workers Settings'!$N:$N,1,'Workers Settings'!$H:$H,AW$3)/'Demand Locations'!AY149)))</f>
        <v/>
      </c>
      <c r="AX149" s="24" t="str">
        <f>IF(OR($B149="",AX$3="",'Demand Locations'!AZ149=""),"",IF('Demand Locations'!AZ149&lt;COUNTIFS('Workers Settings'!$M:$M,$B149,'Workers Settings'!$N:$N,1,'Workers Settings'!$H:$H,AX$3),"Warning!",IF('Demand Locations'!AZ149=0,"",COUNTIFS('Workers Settings'!$M:$M,$B149,'Workers Settings'!$N:$N,1,'Workers Settings'!$H:$H,AX$3)/'Demand Locations'!AZ149)))</f>
        <v/>
      </c>
      <c r="AY149" s="24" t="str">
        <f>IF(OR($B149="",AY$3="",'Demand Locations'!BA149=""),"",IF('Demand Locations'!BA149&lt;COUNTIFS('Workers Settings'!$M:$M,$B149,'Workers Settings'!$N:$N,1,'Workers Settings'!$H:$H,AY$3),"Warning!",IF('Demand Locations'!BA149=0,"",COUNTIFS('Workers Settings'!$M:$M,$B149,'Workers Settings'!$N:$N,1,'Workers Settings'!$H:$H,AY$3)/'Demand Locations'!BA149)))</f>
        <v/>
      </c>
      <c r="AZ149" s="24" t="str">
        <f>IF(OR($B149="",AZ$3="",'Demand Locations'!BB149=""),"",IF('Demand Locations'!BB149&lt;COUNTIFS('Workers Settings'!$M:$M,$B149,'Workers Settings'!$N:$N,1,'Workers Settings'!$H:$H,AZ$3),"Warning!",IF('Demand Locations'!BB149=0,"",COUNTIFS('Workers Settings'!$M:$M,$B149,'Workers Settings'!$N:$N,1,'Workers Settings'!$H:$H,AZ$3)/'Demand Locations'!BB149)))</f>
        <v/>
      </c>
      <c r="BA149" s="24" t="str">
        <f>IF(OR($B149="",BA$3="",'Demand Locations'!BC149=""),"",IF('Demand Locations'!BC149&lt;COUNTIFS('Workers Settings'!$M:$M,$B149,'Workers Settings'!$N:$N,1,'Workers Settings'!$H:$H,BA$3),"Warning!",IF('Demand Locations'!BC149=0,"",COUNTIFS('Workers Settings'!$M:$M,$B149,'Workers Settings'!$N:$N,1,'Workers Settings'!$H:$H,BA$3)/'Demand Locations'!BC149)))</f>
        <v/>
      </c>
      <c r="BB149" s="24" t="str">
        <f>IF(OR($B149="",BB$3="",'Demand Locations'!BD149=""),"",IF('Demand Locations'!BD149&lt;COUNTIFS('Workers Settings'!$M:$M,$B149,'Workers Settings'!$N:$N,1,'Workers Settings'!$H:$H,BB$3),"Warning!",IF('Demand Locations'!BD149=0,"",COUNTIFS('Workers Settings'!$M:$M,$B149,'Workers Settings'!$N:$N,1,'Workers Settings'!$H:$H,BB$3)/'Demand Locations'!BD149)))</f>
        <v/>
      </c>
      <c r="BC149" s="24" t="str">
        <f>IF(OR($B149="",BC$3="",'Demand Locations'!BE149=""),"",IF('Demand Locations'!BE149&lt;COUNTIFS('Workers Settings'!$M:$M,$B149,'Workers Settings'!$N:$N,1,'Workers Settings'!$H:$H,BC$3),"Warning!",IF('Demand Locations'!BE149=0,"",COUNTIFS('Workers Settings'!$M:$M,$B149,'Workers Settings'!$N:$N,1,'Workers Settings'!$H:$H,BC$3)/'Demand Locations'!BE149)))</f>
        <v/>
      </c>
      <c r="BD149" s="24" t="str">
        <f>IF(OR($B149="",BD$3="",'Demand Locations'!BF149=""),"",IF('Demand Locations'!BF149&lt;COUNTIFS('Workers Settings'!$M:$M,$B149,'Workers Settings'!$N:$N,1,'Workers Settings'!$H:$H,BD$3),"Warning!",IF('Demand Locations'!BF149=0,"",COUNTIFS('Workers Settings'!$M:$M,$B149,'Workers Settings'!$N:$N,1,'Workers Settings'!$H:$H,BD$3)/'Demand Locations'!BF149)))</f>
        <v/>
      </c>
      <c r="BE149" s="24" t="str">
        <f>IF(OR($B149="",BE$3="",'Demand Locations'!BG149=""),"",IF('Demand Locations'!BG149&lt;COUNTIFS('Workers Settings'!$M:$M,$B149,'Workers Settings'!$N:$N,1,'Workers Settings'!$H:$H,BE$3),"Warning!",IF('Demand Locations'!BG149=0,"",COUNTIFS('Workers Settings'!$M:$M,$B149,'Workers Settings'!$N:$N,1,'Workers Settings'!$H:$H,BE$3)/'Demand Locations'!BG149)))</f>
        <v/>
      </c>
      <c r="BF149" s="24" t="str">
        <f>IF(OR($B149="",BF$3="",'Demand Locations'!BH149=""),"",IF('Demand Locations'!BH149&lt;COUNTIFS('Workers Settings'!$M:$M,$B149,'Workers Settings'!$N:$N,1,'Workers Settings'!$H:$H,BF$3),"Warning!",IF('Demand Locations'!BH149=0,"",COUNTIFS('Workers Settings'!$M:$M,$B149,'Workers Settings'!$N:$N,1,'Workers Settings'!$H:$H,BF$3)/'Demand Locations'!BH149)))</f>
        <v/>
      </c>
      <c r="BG149" s="24" t="str">
        <f>IF(OR($B149="",BG$3="",'Demand Locations'!BI149=""),"",IF('Demand Locations'!BI149&lt;COUNTIFS('Workers Settings'!$M:$M,$B149,'Workers Settings'!$N:$N,1,'Workers Settings'!$H:$H,BG$3),"Warning!",IF('Demand Locations'!BI149=0,"",COUNTIFS('Workers Settings'!$M:$M,$B149,'Workers Settings'!$N:$N,1,'Workers Settings'!$H:$H,BG$3)/'Demand Locations'!BI149)))</f>
        <v/>
      </c>
      <c r="BH149" s="24" t="str">
        <f>IF(OR($B149="",BH$3="",'Demand Locations'!BJ149=""),"",IF('Demand Locations'!BJ149&lt;COUNTIFS('Workers Settings'!$M:$M,$B149,'Workers Settings'!$N:$N,1,'Workers Settings'!$H:$H,BH$3),"Warning!",IF('Demand Locations'!BJ149=0,"",COUNTIFS('Workers Settings'!$M:$M,$B149,'Workers Settings'!$N:$N,1,'Workers Settings'!$H:$H,BH$3)/'Demand Locations'!BJ149)))</f>
        <v/>
      </c>
      <c r="BI149" s="24" t="str">
        <f>IF(OR($B149="",BI$3="",'Demand Locations'!BK149=""),"",IF('Demand Locations'!BK149&lt;COUNTIFS('Workers Settings'!$M:$M,$B149,'Workers Settings'!$N:$N,1,'Workers Settings'!$H:$H,BI$3),"Warning!",IF('Demand Locations'!BK149=0,"",COUNTIFS('Workers Settings'!$M:$M,$B149,'Workers Settings'!$N:$N,1,'Workers Settings'!$H:$H,BI$3)/'Demand Locations'!BK149)))</f>
        <v/>
      </c>
      <c r="BJ149" s="24" t="str">
        <f>IF(OR($B149="",BJ$3="",'Demand Locations'!BL149=""),"",IF('Demand Locations'!BL149&lt;COUNTIFS('Workers Settings'!$M:$M,$B149,'Workers Settings'!$N:$N,1,'Workers Settings'!$H:$H,BJ$3),"Warning!",IF('Demand Locations'!BL149=0,"",COUNTIFS('Workers Settings'!$M:$M,$B149,'Workers Settings'!$N:$N,1,'Workers Settings'!$H:$H,BJ$3)/'Demand Locations'!BL149)))</f>
        <v/>
      </c>
      <c r="BK149" s="24" t="str">
        <f>IF(OR($B149="",BK$3="",'Demand Locations'!BM149=""),"",IF('Demand Locations'!BM149&lt;COUNTIFS('Workers Settings'!$M:$M,$B149,'Workers Settings'!$N:$N,1,'Workers Settings'!$H:$H,BK$3),"Warning!",IF('Demand Locations'!BM149=0,"",COUNTIFS('Workers Settings'!$M:$M,$B149,'Workers Settings'!$N:$N,1,'Workers Settings'!$H:$H,BK$3)/'Demand Locations'!BM149)))</f>
        <v/>
      </c>
      <c r="BL149" s="24" t="str">
        <f>IF(OR($B149="",BL$3="",'Demand Locations'!BN149=""),"",IF('Demand Locations'!BN149&lt;COUNTIFS('Workers Settings'!$M:$M,$B149,'Workers Settings'!$N:$N,1,'Workers Settings'!$H:$H,BL$3),"Warning!",IF('Demand Locations'!BN149=0,"",COUNTIFS('Workers Settings'!$M:$M,$B149,'Workers Settings'!$N:$N,1,'Workers Settings'!$H:$H,BL$3)/'Demand Locations'!BN149)))</f>
        <v/>
      </c>
      <c r="BM149" s="24" t="str">
        <f>IF(OR($B149="",BM$3="",'Demand Locations'!BO149=""),"",IF('Demand Locations'!BO149&lt;COUNTIFS('Workers Settings'!$M:$M,$B149,'Workers Settings'!$N:$N,1,'Workers Settings'!$H:$H,BM$3),"Warning!",IF('Demand Locations'!BO149=0,"",COUNTIFS('Workers Settings'!$M:$M,$B149,'Workers Settings'!$N:$N,1,'Workers Settings'!$H:$H,BM$3)/'Demand Locations'!BO149)))</f>
        <v/>
      </c>
      <c r="BN149" s="24" t="str">
        <f>IF(OR($B149="",BN$3="",'Demand Locations'!BP149=""),"",IF('Demand Locations'!BP149&lt;COUNTIFS('Workers Settings'!$M:$M,$B149,'Workers Settings'!$N:$N,1,'Workers Settings'!$H:$H,BN$3),"Warning!",IF('Demand Locations'!BP149=0,"",COUNTIFS('Workers Settings'!$M:$M,$B149,'Workers Settings'!$N:$N,1,'Workers Settings'!$H:$H,BN$3)/'Demand Locations'!BP149)))</f>
        <v/>
      </c>
      <c r="BO149" s="24" t="str">
        <f>IF(OR($B149="",BO$3="",'Demand Locations'!BQ149=""),"",IF('Demand Locations'!BQ149&lt;COUNTIFS('Workers Settings'!$M:$M,$B149,'Workers Settings'!$N:$N,1,'Workers Settings'!$H:$H,BO$3),"Warning!",IF('Demand Locations'!BQ149=0,"",COUNTIFS('Workers Settings'!$M:$M,$B149,'Workers Settings'!$N:$N,1,'Workers Settings'!$H:$H,BO$3)/'Demand Locations'!BQ149)))</f>
        <v/>
      </c>
      <c r="BP149" s="24" t="str">
        <f>IF(OR($B149="",BP$3="",'Demand Locations'!BR149=""),"",IF('Demand Locations'!BR149&lt;COUNTIFS('Workers Settings'!$M:$M,$B149,'Workers Settings'!$N:$N,1,'Workers Settings'!$H:$H,BP$3),"Warning!",IF('Demand Locations'!BR149=0,"",COUNTIFS('Workers Settings'!$M:$M,$B149,'Workers Settings'!$N:$N,1,'Workers Settings'!$H:$H,BP$3)/'Demand Locations'!BR149)))</f>
        <v/>
      </c>
      <c r="BQ149" s="24" t="str">
        <f>IF(OR($B149="",BQ$3="",'Demand Locations'!BS149=""),"",IF('Demand Locations'!BS149&lt;COUNTIFS('Workers Settings'!$M:$M,$B149,'Workers Settings'!$N:$N,1,'Workers Settings'!$H:$H,BQ$3),"Warning!",IF('Demand Locations'!BS149=0,"",COUNTIFS('Workers Settings'!$M:$M,$B149,'Workers Settings'!$N:$N,1,'Workers Settings'!$H:$H,BQ$3)/'Demand Locations'!BS149)))</f>
        <v/>
      </c>
      <c r="BR149" s="24" t="str">
        <f>IF(OR($B149="",BR$3="",'Demand Locations'!BT149=""),"",IF('Demand Locations'!BT149&lt;COUNTIFS('Workers Settings'!$M:$M,$B149,'Workers Settings'!$N:$N,1,'Workers Settings'!$H:$H,BR$3),"Warning!",IF('Demand Locations'!BT149=0,"",COUNTIFS('Workers Settings'!$M:$M,$B149,'Workers Settings'!$N:$N,1,'Workers Settings'!$H:$H,BR$3)/'Demand Locations'!BT149)))</f>
        <v/>
      </c>
      <c r="BS149" s="24" t="str">
        <f>IF(OR($B149="",BS$3="",'Demand Locations'!BU149=""),"",IF('Demand Locations'!BU149&lt;COUNTIFS('Workers Settings'!$M:$M,$B149,'Workers Settings'!$N:$N,1,'Workers Settings'!$H:$H,BS$3),"Warning!",IF('Demand Locations'!BU149=0,"",COUNTIFS('Workers Settings'!$M:$M,$B149,'Workers Settings'!$N:$N,1,'Workers Settings'!$H:$H,BS$3)/'Demand Locations'!BU149)))</f>
        <v/>
      </c>
      <c r="BT149" s="24" t="str">
        <f>IF(OR($B149="",BT$3="",'Demand Locations'!BV149=""),"",IF('Demand Locations'!BV149&lt;COUNTIFS('Workers Settings'!$M:$M,$B149,'Workers Settings'!$N:$N,1,'Workers Settings'!$H:$H,BT$3),"Warning!",IF('Demand Locations'!BV149=0,"",COUNTIFS('Workers Settings'!$M:$M,$B149,'Workers Settings'!$N:$N,1,'Workers Settings'!$H:$H,BT$3)/'Demand Locations'!BV149)))</f>
        <v/>
      </c>
      <c r="BU149" s="24" t="str">
        <f>IF(OR($B149="",BU$3="",'Demand Locations'!BW149=""),"",IF('Demand Locations'!BW149&lt;COUNTIFS('Workers Settings'!$M:$M,$B149,'Workers Settings'!$N:$N,1,'Workers Settings'!$H:$H,BU$3),"Warning!",IF('Demand Locations'!BW149=0,"",COUNTIFS('Workers Settings'!$M:$M,$B149,'Workers Settings'!$N:$N,1,'Workers Settings'!$H:$H,BU$3)/'Demand Locations'!BW149)))</f>
        <v/>
      </c>
      <c r="BV149" s="24" t="str">
        <f>IF(OR($B149="",BV$3="",'Demand Locations'!BX149=""),"",IF('Demand Locations'!BX149&lt;COUNTIFS('Workers Settings'!$M:$M,$B149,'Workers Settings'!$N:$N,1,'Workers Settings'!$H:$H,BV$3),"Warning!",IF('Demand Locations'!BX149=0,"",COUNTIFS('Workers Settings'!$M:$M,$B149,'Workers Settings'!$N:$N,1,'Workers Settings'!$H:$H,BV$3)/'Demand Locations'!BX149)))</f>
        <v/>
      </c>
      <c r="BW149" s="24" t="str">
        <f>IF(OR($B149="",BW$3="",'Demand Locations'!BY149=""),"",IF('Demand Locations'!BY149&lt;COUNTIFS('Workers Settings'!$M:$M,$B149,'Workers Settings'!$N:$N,1,'Workers Settings'!$H:$H,BW$3),"Warning!",IF('Demand Locations'!BY149=0,"",COUNTIFS('Workers Settings'!$M:$M,$B149,'Workers Settings'!$N:$N,1,'Workers Settings'!$H:$H,BW$3)/'Demand Locations'!BY149)))</f>
        <v/>
      </c>
      <c r="BX149" s="24" t="str">
        <f>IF(OR($B149="",BX$3="",'Demand Locations'!BZ149=""),"",IF('Demand Locations'!BZ149&lt;COUNTIFS('Workers Settings'!$M:$M,$B149,'Workers Settings'!$N:$N,1,'Workers Settings'!$H:$H,BX$3),"Warning!",IF('Demand Locations'!BZ149=0,"",COUNTIFS('Workers Settings'!$M:$M,$B149,'Workers Settings'!$N:$N,1,'Workers Settings'!$H:$H,BX$3)/'Demand Locations'!BZ149)))</f>
        <v/>
      </c>
      <c r="BY149" s="24" t="str">
        <f>IF(OR($B149="",BY$3="",'Demand Locations'!CA149=""),"",IF('Demand Locations'!CA149&lt;COUNTIFS('Workers Settings'!$M:$M,$B149,'Workers Settings'!$N:$N,1,'Workers Settings'!$H:$H,BY$3),"Warning!",IF('Demand Locations'!CA149=0,"",COUNTIFS('Workers Settings'!$M:$M,$B149,'Workers Settings'!$N:$N,1,'Workers Settings'!$H:$H,BY$3)/'Demand Locations'!CA149)))</f>
        <v/>
      </c>
      <c r="BZ149" s="24" t="str">
        <f>IF(OR($B149="",BZ$3="",'Demand Locations'!CB149=""),"",IF('Demand Locations'!CB149&lt;COUNTIFS('Workers Settings'!$M:$M,$B149,'Workers Settings'!$N:$N,1,'Workers Settings'!$H:$H,BZ$3),"Warning!",IF('Demand Locations'!CB149=0,"",COUNTIFS('Workers Settings'!$M:$M,$B149,'Workers Settings'!$N:$N,1,'Workers Settings'!$H:$H,BZ$3)/'Demand Locations'!CB149)))</f>
        <v/>
      </c>
      <c r="CA149" s="24" t="str">
        <f>IF(OR($B149="",CA$3="",'Demand Locations'!CC149=""),"",IF('Demand Locations'!CC149&lt;COUNTIFS('Workers Settings'!$M:$M,$B149,'Workers Settings'!$N:$N,1,'Workers Settings'!$H:$H,CA$3),"Warning!",IF('Demand Locations'!CC149=0,"",COUNTIFS('Workers Settings'!$M:$M,$B149,'Workers Settings'!$N:$N,1,'Workers Settings'!$H:$H,CA$3)/'Demand Locations'!CC149)))</f>
        <v/>
      </c>
      <c r="CB149" s="24" t="str">
        <f>IF(OR($B149="",CB$3="",'Demand Locations'!CD149=""),"",IF('Demand Locations'!CD149&lt;COUNTIFS('Workers Settings'!$M:$M,$B149,'Workers Settings'!$N:$N,1,'Workers Settings'!$H:$H,CB$3),"Warning!",IF('Demand Locations'!CD149=0,"",COUNTIFS('Workers Settings'!$M:$M,$B149,'Workers Settings'!$N:$N,1,'Workers Settings'!$H:$H,CB$3)/'Demand Locations'!CD149)))</f>
        <v/>
      </c>
      <c r="CC149" s="24" t="str">
        <f>IF(OR($B149="",CC$3="",'Demand Locations'!CE149=""),"",IF('Demand Locations'!CE149&lt;COUNTIFS('Workers Settings'!$M:$M,$B149,'Workers Settings'!$N:$N,1,'Workers Settings'!$H:$H,CC$3),"Warning!",IF('Demand Locations'!CE149=0,"",COUNTIFS('Workers Settings'!$M:$M,$B149,'Workers Settings'!$N:$N,1,'Workers Settings'!$H:$H,CC$3)/'Demand Locations'!CE149)))</f>
        <v/>
      </c>
      <c r="CD149" s="24" t="str">
        <f>IF(OR($B149="",CD$3="",'Demand Locations'!CF149=""),"",IF('Demand Locations'!CF149&lt;COUNTIFS('Workers Settings'!$M:$M,$B149,'Workers Settings'!$N:$N,1,'Workers Settings'!$H:$H,CD$3),"Warning!",IF('Demand Locations'!CF149=0,"",COUNTIFS('Workers Settings'!$M:$M,$B149,'Workers Settings'!$N:$N,1,'Workers Settings'!$H:$H,CD$3)/'Demand Locations'!CF149)))</f>
        <v/>
      </c>
      <c r="CE149" s="24" t="str">
        <f>IF(OR($B149="",CE$3="",'Demand Locations'!CG149=""),"",IF('Demand Locations'!CG149&lt;COUNTIFS('Workers Settings'!$M:$M,$B149,'Workers Settings'!$N:$N,1,'Workers Settings'!$H:$H,CE$3),"Warning!",IF('Demand Locations'!CG149=0,"",COUNTIFS('Workers Settings'!$M:$M,$B149,'Workers Settings'!$N:$N,1,'Workers Settings'!$H:$H,CE$3)/'Demand Locations'!CG149)))</f>
        <v/>
      </c>
      <c r="CF149" s="24" t="str">
        <f>IF(OR($B149="",CF$3="",'Demand Locations'!CH149=""),"",IF('Demand Locations'!CH149&lt;COUNTIFS('Workers Settings'!$M:$M,$B149,'Workers Settings'!$N:$N,1,'Workers Settings'!$H:$H,CF$3),"Warning!",IF('Demand Locations'!CH149=0,"",COUNTIFS('Workers Settings'!$M:$M,$B149,'Workers Settings'!$N:$N,1,'Workers Settings'!$H:$H,CF$3)/'Demand Locations'!CH149)))</f>
        <v/>
      </c>
      <c r="CG149" s="24" t="str">
        <f>IF(OR($B149="",CG$3="",'Demand Locations'!CI149=""),"",IF('Demand Locations'!CI149&lt;COUNTIFS('Workers Settings'!$M:$M,$B149,'Workers Settings'!$N:$N,1,'Workers Settings'!$H:$H,CG$3),"Warning!",IF('Demand Locations'!CI149=0,"",COUNTIFS('Workers Settings'!$M:$M,$B149,'Workers Settings'!$N:$N,1,'Workers Settings'!$H:$H,CG$3)/'Demand Locations'!CI149)))</f>
        <v/>
      </c>
      <c r="CH149" s="24" t="str">
        <f>IF(OR($B149="",CH$3="",'Demand Locations'!CJ149=""),"",IF('Demand Locations'!CJ149&lt;COUNTIFS('Workers Settings'!$M:$M,$B149,'Workers Settings'!$N:$N,1,'Workers Settings'!$H:$H,CH$3),"Warning!",IF('Demand Locations'!CJ149=0,"",COUNTIFS('Workers Settings'!$M:$M,$B149,'Workers Settings'!$N:$N,1,'Workers Settings'!$H:$H,CH$3)/'Demand Locations'!CJ149)))</f>
        <v/>
      </c>
      <c r="CI149" s="24" t="str">
        <f>IF(OR($B149="",CI$3="",'Demand Locations'!CK149=""),"",IF('Demand Locations'!CK149&lt;COUNTIFS('Workers Settings'!$M:$M,$B149,'Workers Settings'!$N:$N,1,'Workers Settings'!$H:$H,CI$3),"Warning!",IF('Demand Locations'!CK149=0,"",COUNTIFS('Workers Settings'!$M:$M,$B149,'Workers Settings'!$N:$N,1,'Workers Settings'!$H:$H,CI$3)/'Demand Locations'!CK149)))</f>
        <v/>
      </c>
      <c r="CJ149" s="24" t="str">
        <f>IF(OR($B149="",CJ$3="",'Demand Locations'!CL149=""),"",IF('Demand Locations'!CL149&lt;COUNTIFS('Workers Settings'!$M:$M,$B149,'Workers Settings'!$N:$N,1,'Workers Settings'!$H:$H,CJ$3),"Warning!",IF('Demand Locations'!CL149=0,"",COUNTIFS('Workers Settings'!$M:$M,$B149,'Workers Settings'!$N:$N,1,'Workers Settings'!$H:$H,CJ$3)/'Demand Locations'!CL149)))</f>
        <v/>
      </c>
      <c r="CK149" s="24" t="str">
        <f>IF(OR($B149="",CK$3="",'Demand Locations'!CM149=""),"",IF('Demand Locations'!CM149&lt;COUNTIFS('Workers Settings'!$M:$M,$B149,'Workers Settings'!$N:$N,1,'Workers Settings'!$H:$H,CK$3),"Warning!",IF('Demand Locations'!CM149=0,"",COUNTIFS('Workers Settings'!$M:$M,$B149,'Workers Settings'!$N:$N,1,'Workers Settings'!$H:$H,CK$3)/'Demand Locations'!CM149)))</f>
        <v/>
      </c>
      <c r="CL149" s="24" t="str">
        <f>IF(OR($B149="",CL$3="",'Demand Locations'!CN149=""),"",IF('Demand Locations'!CN149&lt;COUNTIFS('Workers Settings'!$M:$M,$B149,'Workers Settings'!$N:$N,1,'Workers Settings'!$H:$H,CL$3),"Warning!",IF('Demand Locations'!CN149=0,"",COUNTIFS('Workers Settings'!$M:$M,$B149,'Workers Settings'!$N:$N,1,'Workers Settings'!$H:$H,CL$3)/'Demand Locations'!CN149)))</f>
        <v/>
      </c>
      <c r="CM149" s="24" t="str">
        <f>IF(OR($B149="",CM$3="",'Demand Locations'!CO149=""),"",IF('Demand Locations'!CO149&lt;COUNTIFS('Workers Settings'!$M:$M,$B149,'Workers Settings'!$N:$N,1,'Workers Settings'!$H:$H,CM$3),"Warning!",IF('Demand Locations'!CO149=0,"",COUNTIFS('Workers Settings'!$M:$M,$B149,'Workers Settings'!$N:$N,1,'Workers Settings'!$H:$H,CM$3)/'Demand Locations'!CO149)))</f>
        <v/>
      </c>
      <c r="CN149" s="24" t="str">
        <f>IF(OR($B149="",CN$3="",'Demand Locations'!CP149=""),"",IF('Demand Locations'!CP149&lt;COUNTIFS('Workers Settings'!$M:$M,$B149,'Workers Settings'!$N:$N,1,'Workers Settings'!$H:$H,CN$3),"Warning!",IF('Demand Locations'!CP149=0,"",COUNTIFS('Workers Settings'!$M:$M,$B149,'Workers Settings'!$N:$N,1,'Workers Settings'!$H:$H,CN$3)/'Demand Locations'!CP149)))</f>
        <v/>
      </c>
      <c r="CO149" s="24" t="str">
        <f>IF(OR($B149="",CO$3="",'Demand Locations'!CQ149=""),"",IF('Demand Locations'!CQ149&lt;COUNTIFS('Workers Settings'!$M:$M,$B149,'Workers Settings'!$N:$N,1,'Workers Settings'!$H:$H,CO$3),"Warning!",IF('Demand Locations'!CQ149=0,"",COUNTIFS('Workers Settings'!$M:$M,$B149,'Workers Settings'!$N:$N,1,'Workers Settings'!$H:$H,CO$3)/'Demand Locations'!CQ149)))</f>
        <v/>
      </c>
      <c r="CP149" s="24" t="str">
        <f>IF(OR($B149="",CP$3="",'Demand Locations'!CR149=""),"",IF('Demand Locations'!CR149&lt;COUNTIFS('Workers Settings'!$M:$M,$B149,'Workers Settings'!$N:$N,1,'Workers Settings'!$H:$H,CP$3),"Warning!",IF('Demand Locations'!CR149=0,"",COUNTIFS('Workers Settings'!$M:$M,$B149,'Workers Settings'!$N:$N,1,'Workers Settings'!$H:$H,CP$3)/'Demand Locations'!CR149)))</f>
        <v/>
      </c>
      <c r="CQ149" s="24" t="str">
        <f>IF(OR($B149="",CQ$3="",'Demand Locations'!CS149=""),"",IF('Demand Locations'!CS149&lt;COUNTIFS('Workers Settings'!$M:$M,$B149,'Workers Settings'!$N:$N,1,'Workers Settings'!$H:$H,CQ$3),"Warning!",IF('Demand Locations'!CS149=0,"",COUNTIFS('Workers Settings'!$M:$M,$B149,'Workers Settings'!$N:$N,1,'Workers Settings'!$H:$H,CQ$3)/'Demand Locations'!CS149)))</f>
        <v/>
      </c>
      <c r="CR149" s="24" t="str">
        <f>IF(OR($B149="",CR$3="",'Demand Locations'!CT149=""),"",IF('Demand Locations'!CT149&lt;COUNTIFS('Workers Settings'!$M:$M,$B149,'Workers Settings'!$N:$N,1,'Workers Settings'!$H:$H,CR$3),"Warning!",IF('Demand Locations'!CT149=0,"",COUNTIFS('Workers Settings'!$M:$M,$B149,'Workers Settings'!$N:$N,1,'Workers Settings'!$H:$H,CR$3)/'Demand Locations'!CT149)))</f>
        <v/>
      </c>
      <c r="CS149" s="24" t="str">
        <f>IF(OR($B149="",CS$3="",'Demand Locations'!CU149=""),"",IF('Demand Locations'!CU149&lt;COUNTIFS('Workers Settings'!$M:$M,$B149,'Workers Settings'!$N:$N,1,'Workers Settings'!$H:$H,CS$3),"Warning!",IF('Demand Locations'!CU149=0,"",COUNTIFS('Workers Settings'!$M:$M,$B149,'Workers Settings'!$N:$N,1,'Workers Settings'!$H:$H,CS$3)/'Demand Locations'!CU149)))</f>
        <v/>
      </c>
      <c r="CT149" s="24" t="str">
        <f>IF(OR($B149="",CT$3="",'Demand Locations'!CV149=""),"",IF('Demand Locations'!CV149&lt;COUNTIFS('Workers Settings'!$M:$M,$B149,'Workers Settings'!$N:$N,1,'Workers Settings'!$H:$H,CT$3),"Warning!",IF('Demand Locations'!CV149=0,"",COUNTIFS('Workers Settings'!$M:$M,$B149,'Workers Settings'!$N:$N,1,'Workers Settings'!$H:$H,CT$3)/'Demand Locations'!CV149)))</f>
        <v/>
      </c>
      <c r="CU149" s="24" t="str">
        <f>IF(OR($B149="",CU$3="",'Demand Locations'!CW149=""),"",IF('Demand Locations'!CW149&lt;COUNTIFS('Workers Settings'!$M:$M,$B149,'Workers Settings'!$N:$N,1,'Workers Settings'!$H:$H,CU$3),"Warning!",IF('Demand Locations'!CW149=0,"",COUNTIFS('Workers Settings'!$M:$M,$B149,'Workers Settings'!$N:$N,1,'Workers Settings'!$H:$H,CU$3)/'Demand Locations'!CW149)))</f>
        <v/>
      </c>
      <c r="CV149" s="24" t="str">
        <f>IF(OR($B149="",CV$3="",'Demand Locations'!CX149=""),"",IF('Demand Locations'!CX149&lt;COUNTIFS('Workers Settings'!$M:$M,$B149,'Workers Settings'!$N:$N,1,'Workers Settings'!$H:$H,CV$3),"Warning!",IF('Demand Locations'!CX149=0,"",COUNTIFS('Workers Settings'!$M:$M,$B149,'Workers Settings'!$N:$N,1,'Workers Settings'!$H:$H,CV$3)/'Demand Locations'!CX149)))</f>
        <v/>
      </c>
      <c r="CW149" s="24" t="str">
        <f>IF(OR($B149="",CW$3="",'Demand Locations'!CY149=""),"",IF('Demand Locations'!CY149&lt;COUNTIFS('Workers Settings'!$M:$M,$B149,'Workers Settings'!$N:$N,1,'Workers Settings'!$H:$H,CW$3),"Warning!",IF('Demand Locations'!CY149=0,"",COUNTIFS('Workers Settings'!$M:$M,$B149,'Workers Settings'!$N:$N,1,'Workers Settings'!$H:$H,CW$3)/'Demand Locations'!CY149)))</f>
        <v/>
      </c>
      <c r="CX149" s="24" t="str">
        <f>IF(OR($B149="",CX$3="",'Demand Locations'!CZ149=""),"",IF('Demand Locations'!CZ149&lt;COUNTIFS('Workers Settings'!$M:$M,$B149,'Workers Settings'!$N:$N,1,'Workers Settings'!$H:$H,CX$3),"Warning!",IF('Demand Locations'!CZ149=0,"",COUNTIFS('Workers Settings'!$M:$M,$B149,'Workers Settings'!$N:$N,1,'Workers Settings'!$H:$H,CX$3)/'Demand Locations'!CZ149)))</f>
        <v/>
      </c>
      <c r="CY149" s="24" t="str">
        <f>IF(OR($B149="",CY$3="",'Demand Locations'!DA149=""),"",IF('Demand Locations'!DA149&lt;COUNTIFS('Workers Settings'!$M:$M,$B149,'Workers Settings'!$N:$N,1,'Workers Settings'!$H:$H,CY$3),"Warning!",IF('Demand Locations'!DA149=0,"",COUNTIFS('Workers Settings'!$M:$M,$B149,'Workers Settings'!$N:$N,1,'Workers Settings'!$H:$H,CY$3)/'Demand Locations'!DA149)))</f>
        <v/>
      </c>
      <c r="CZ149" s="24" t="str">
        <f>IF(OR($B149="",CZ$3="",'Demand Locations'!DB149=""),"",IF('Demand Locations'!DB149&lt;COUNTIFS('Workers Settings'!$M:$M,$B149,'Workers Settings'!$N:$N,1,'Workers Settings'!$H:$H,CZ$3),"Warning!",IF('Demand Locations'!DB149=0,"",COUNTIFS('Workers Settings'!$M:$M,$B149,'Workers Settings'!$N:$N,1,'Workers Settings'!$H:$H,CZ$3)/'Demand Locations'!DB149)))</f>
        <v/>
      </c>
    </row>
    <row r="150" spans="1:104" x14ac:dyDescent="0.25">
      <c r="A150" s="7">
        <f t="shared" si="2"/>
        <v>146</v>
      </c>
      <c r="B150" s="7" t="str">
        <f>IF('Demand Locations'!B150&lt;&gt;"",'Demand Locations'!B150,"")</f>
        <v/>
      </c>
      <c r="C150" s="29" t="str">
        <f>IF(B150="","",SUMIFS('Workers Assignments'!Z:Z,'Workers Settings'!M:M,B150,'Workers Settings'!N:N,1))</f>
        <v/>
      </c>
      <c r="D150" s="24" t="str">
        <f>IF(OR(B150="",'Demand Locations'!E150=""),"",IF('Demand Locations'!E150&lt;C150,"Warning!",IF('Demand Locations'!E150=0,"",C150/'Demand Locations'!E150)))</f>
        <v/>
      </c>
      <c r="E150" s="44" t="str">
        <f>IF(OR($B150="",E$3="",'Demand Locations'!G150=""),"",IF('Demand Locations'!G150&lt;COUNTIFS('Workers Settings'!$M:$M,$B150,'Workers Settings'!$N:$N,1,'Workers Settings'!$H:$H,E$3),"Warning!",IF('Demand Locations'!G150=0,"",COUNTIFS('Workers Settings'!$M:$M,$B150,'Workers Settings'!$N:$N,1,'Workers Settings'!$H:$H,E$3)/'Demand Locations'!G150)))</f>
        <v/>
      </c>
      <c r="F150" s="24" t="str">
        <f>IF(OR($B150="",F$3="",'Demand Locations'!H150=""),"",IF('Demand Locations'!H150&lt;COUNTIFS('Workers Settings'!$M:$M,$B150,'Workers Settings'!$N:$N,1,'Workers Settings'!$H:$H,F$3),"Warning!",IF('Demand Locations'!H150=0,"",COUNTIFS('Workers Settings'!$M:$M,$B150,'Workers Settings'!$N:$N,1,'Workers Settings'!$H:$H,F$3)/'Demand Locations'!H150)))</f>
        <v/>
      </c>
      <c r="G150" s="24" t="str">
        <f>IF(OR($B150="",G$3="",'Demand Locations'!I150=""),"",IF('Demand Locations'!I150&lt;COUNTIFS('Workers Settings'!$M:$M,$B150,'Workers Settings'!$N:$N,1,'Workers Settings'!$H:$H,G$3),"Warning!",IF('Demand Locations'!I150=0,"",COUNTIFS('Workers Settings'!$M:$M,$B150,'Workers Settings'!$N:$N,1,'Workers Settings'!$H:$H,G$3)/'Demand Locations'!I150)))</f>
        <v/>
      </c>
      <c r="H150" s="24" t="str">
        <f>IF(OR($B150="",H$3="",'Demand Locations'!J150=""),"",IF('Demand Locations'!J150&lt;COUNTIFS('Workers Settings'!$M:$M,$B150,'Workers Settings'!$N:$N,1,'Workers Settings'!$H:$H,H$3),"Warning!",IF('Demand Locations'!J150=0,"",COUNTIFS('Workers Settings'!$M:$M,$B150,'Workers Settings'!$N:$N,1,'Workers Settings'!$H:$H,H$3)/'Demand Locations'!J150)))</f>
        <v/>
      </c>
      <c r="I150" s="24" t="str">
        <f>IF(OR($B150="",I$3="",'Demand Locations'!K150=""),"",IF('Demand Locations'!K150&lt;COUNTIFS('Workers Settings'!$M:$M,$B150,'Workers Settings'!$N:$N,1,'Workers Settings'!$H:$H,I$3),"Warning!",IF('Demand Locations'!K150=0,"",COUNTIFS('Workers Settings'!$M:$M,$B150,'Workers Settings'!$N:$N,1,'Workers Settings'!$H:$H,I$3)/'Demand Locations'!K150)))</f>
        <v/>
      </c>
      <c r="J150" s="24" t="str">
        <f>IF(OR($B150="",J$3="",'Demand Locations'!L150=""),"",IF('Demand Locations'!L150&lt;COUNTIFS('Workers Settings'!$M:$M,$B150,'Workers Settings'!$N:$N,1,'Workers Settings'!$H:$H,J$3),"Warning!",IF('Demand Locations'!L150=0,"",COUNTIFS('Workers Settings'!$M:$M,$B150,'Workers Settings'!$N:$N,1,'Workers Settings'!$H:$H,J$3)/'Demand Locations'!L150)))</f>
        <v/>
      </c>
      <c r="K150" s="24" t="str">
        <f>IF(OR($B150="",K$3="",'Demand Locations'!M150=""),"",IF('Demand Locations'!M150&lt;COUNTIFS('Workers Settings'!$M:$M,$B150,'Workers Settings'!$N:$N,1,'Workers Settings'!$H:$H,K$3),"Warning!",IF('Demand Locations'!M150=0,"",COUNTIFS('Workers Settings'!$M:$M,$B150,'Workers Settings'!$N:$N,1,'Workers Settings'!$H:$H,K$3)/'Demand Locations'!M150)))</f>
        <v/>
      </c>
      <c r="L150" s="24" t="str">
        <f>IF(OR($B150="",L$3="",'Demand Locations'!N150=""),"",IF('Demand Locations'!N150&lt;COUNTIFS('Workers Settings'!$M:$M,$B150,'Workers Settings'!$N:$N,1,'Workers Settings'!$H:$H,L$3),"Warning!",IF('Demand Locations'!N150=0,"",COUNTIFS('Workers Settings'!$M:$M,$B150,'Workers Settings'!$N:$N,1,'Workers Settings'!$H:$H,L$3)/'Demand Locations'!N150)))</f>
        <v/>
      </c>
      <c r="M150" s="24" t="str">
        <f>IF(OR($B150="",M$3="",'Demand Locations'!O150=""),"",IF('Demand Locations'!O150&lt;COUNTIFS('Workers Settings'!$M:$M,$B150,'Workers Settings'!$N:$N,1,'Workers Settings'!$H:$H,M$3),"Warning!",IF('Demand Locations'!O150=0,"",COUNTIFS('Workers Settings'!$M:$M,$B150,'Workers Settings'!$N:$N,1,'Workers Settings'!$H:$H,M$3)/'Demand Locations'!O150)))</f>
        <v/>
      </c>
      <c r="N150" s="24" t="str">
        <f>IF(OR($B150="",N$3="",'Demand Locations'!P150=""),"",IF('Demand Locations'!P150&lt;COUNTIFS('Workers Settings'!$M:$M,$B150,'Workers Settings'!$N:$N,1,'Workers Settings'!$H:$H,N$3),"Warning!",IF('Demand Locations'!P150=0,"",COUNTIFS('Workers Settings'!$M:$M,$B150,'Workers Settings'!$N:$N,1,'Workers Settings'!$H:$H,N$3)/'Demand Locations'!P150)))</f>
        <v/>
      </c>
      <c r="O150" s="24" t="str">
        <f>IF(OR($B150="",O$3="",'Demand Locations'!Q150=""),"",IF('Demand Locations'!Q150&lt;COUNTIFS('Workers Settings'!$M:$M,$B150,'Workers Settings'!$N:$N,1,'Workers Settings'!$H:$H,O$3),"Warning!",IF('Demand Locations'!Q150=0,"",COUNTIFS('Workers Settings'!$M:$M,$B150,'Workers Settings'!$N:$N,1,'Workers Settings'!$H:$H,O$3)/'Demand Locations'!Q150)))</f>
        <v/>
      </c>
      <c r="P150" s="24" t="str">
        <f>IF(OR($B150="",P$3="",'Demand Locations'!R150=""),"",IF('Demand Locations'!R150&lt;COUNTIFS('Workers Settings'!$M:$M,$B150,'Workers Settings'!$N:$N,1,'Workers Settings'!$H:$H,P$3),"Warning!",IF('Demand Locations'!R150=0,"",COUNTIFS('Workers Settings'!$M:$M,$B150,'Workers Settings'!$N:$N,1,'Workers Settings'!$H:$H,P$3)/'Demand Locations'!R150)))</f>
        <v/>
      </c>
      <c r="Q150" s="24" t="str">
        <f>IF(OR($B150="",Q$3="",'Demand Locations'!S150=""),"",IF('Demand Locations'!S150&lt;COUNTIFS('Workers Settings'!$M:$M,$B150,'Workers Settings'!$N:$N,1,'Workers Settings'!$H:$H,Q$3),"Warning!",IF('Demand Locations'!S150=0,"",COUNTIFS('Workers Settings'!$M:$M,$B150,'Workers Settings'!$N:$N,1,'Workers Settings'!$H:$H,Q$3)/'Demand Locations'!S150)))</f>
        <v/>
      </c>
      <c r="R150" s="24" t="str">
        <f>IF(OR($B150="",R$3="",'Demand Locations'!T150=""),"",IF('Demand Locations'!T150&lt;COUNTIFS('Workers Settings'!$M:$M,$B150,'Workers Settings'!$N:$N,1,'Workers Settings'!$H:$H,R$3),"Warning!",IF('Demand Locations'!T150=0,"",COUNTIFS('Workers Settings'!$M:$M,$B150,'Workers Settings'!$N:$N,1,'Workers Settings'!$H:$H,R$3)/'Demand Locations'!T150)))</f>
        <v/>
      </c>
      <c r="S150" s="24" t="str">
        <f>IF(OR($B150="",S$3="",'Demand Locations'!U150=""),"",IF('Demand Locations'!U150&lt;COUNTIFS('Workers Settings'!$M:$M,$B150,'Workers Settings'!$N:$N,1,'Workers Settings'!$H:$H,S$3),"Warning!",IF('Demand Locations'!U150=0,"",COUNTIFS('Workers Settings'!$M:$M,$B150,'Workers Settings'!$N:$N,1,'Workers Settings'!$H:$H,S$3)/'Demand Locations'!U150)))</f>
        <v/>
      </c>
      <c r="T150" s="24" t="str">
        <f>IF(OR($B150="",T$3="",'Demand Locations'!V150=""),"",IF('Demand Locations'!V150&lt;COUNTIFS('Workers Settings'!$M:$M,$B150,'Workers Settings'!$N:$N,1,'Workers Settings'!$H:$H,T$3),"Warning!",IF('Demand Locations'!V150=0,"",COUNTIFS('Workers Settings'!$M:$M,$B150,'Workers Settings'!$N:$N,1,'Workers Settings'!$H:$H,T$3)/'Demand Locations'!V150)))</f>
        <v/>
      </c>
      <c r="U150" s="24" t="str">
        <f>IF(OR($B150="",U$3="",'Demand Locations'!W150=""),"",IF('Demand Locations'!W150&lt;COUNTIFS('Workers Settings'!$M:$M,$B150,'Workers Settings'!$N:$N,1,'Workers Settings'!$H:$H,U$3),"Warning!",IF('Demand Locations'!W150=0,"",COUNTIFS('Workers Settings'!$M:$M,$B150,'Workers Settings'!$N:$N,1,'Workers Settings'!$H:$H,U$3)/'Demand Locations'!W150)))</f>
        <v/>
      </c>
      <c r="V150" s="24" t="str">
        <f>IF(OR($B150="",V$3="",'Demand Locations'!X150=""),"",IF('Demand Locations'!X150&lt;COUNTIFS('Workers Settings'!$M:$M,$B150,'Workers Settings'!$N:$N,1,'Workers Settings'!$H:$H,V$3),"Warning!",IF('Demand Locations'!X150=0,"",COUNTIFS('Workers Settings'!$M:$M,$B150,'Workers Settings'!$N:$N,1,'Workers Settings'!$H:$H,V$3)/'Demand Locations'!X150)))</f>
        <v/>
      </c>
      <c r="W150" s="24" t="str">
        <f>IF(OR($B150="",W$3="",'Demand Locations'!Y150=""),"",IF('Demand Locations'!Y150&lt;COUNTIFS('Workers Settings'!$M:$M,$B150,'Workers Settings'!$N:$N,1,'Workers Settings'!$H:$H,W$3),"Warning!",IF('Demand Locations'!Y150=0,"",COUNTIFS('Workers Settings'!$M:$M,$B150,'Workers Settings'!$N:$N,1,'Workers Settings'!$H:$H,W$3)/'Demand Locations'!Y150)))</f>
        <v/>
      </c>
      <c r="X150" s="24" t="str">
        <f>IF(OR($B150="",X$3="",'Demand Locations'!Z150=""),"",IF('Demand Locations'!Z150&lt;COUNTIFS('Workers Settings'!$M:$M,$B150,'Workers Settings'!$N:$N,1,'Workers Settings'!$H:$H,X$3),"Warning!",IF('Demand Locations'!Z150=0,"",COUNTIFS('Workers Settings'!$M:$M,$B150,'Workers Settings'!$N:$N,1,'Workers Settings'!$H:$H,X$3)/'Demand Locations'!Z150)))</f>
        <v/>
      </c>
      <c r="Y150" s="24" t="str">
        <f>IF(OR($B150="",Y$3="",'Demand Locations'!AA150=""),"",IF('Demand Locations'!AA150&lt;COUNTIFS('Workers Settings'!$M:$M,$B150,'Workers Settings'!$N:$N,1,'Workers Settings'!$H:$H,Y$3),"Warning!",IF('Demand Locations'!AA150=0,"",COUNTIFS('Workers Settings'!$M:$M,$B150,'Workers Settings'!$N:$N,1,'Workers Settings'!$H:$H,Y$3)/'Demand Locations'!AA150)))</f>
        <v/>
      </c>
      <c r="Z150" s="24" t="str">
        <f>IF(OR($B150="",Z$3="",'Demand Locations'!AB150=""),"",IF('Demand Locations'!AB150&lt;COUNTIFS('Workers Settings'!$M:$M,$B150,'Workers Settings'!$N:$N,1,'Workers Settings'!$H:$H,Z$3),"Warning!",IF('Demand Locations'!AB150=0,"",COUNTIFS('Workers Settings'!$M:$M,$B150,'Workers Settings'!$N:$N,1,'Workers Settings'!$H:$H,Z$3)/'Demand Locations'!AB150)))</f>
        <v/>
      </c>
      <c r="AA150" s="24" t="str">
        <f>IF(OR($B150="",AA$3="",'Demand Locations'!AC150=""),"",IF('Demand Locations'!AC150&lt;COUNTIFS('Workers Settings'!$M:$M,$B150,'Workers Settings'!$N:$N,1,'Workers Settings'!$H:$H,AA$3),"Warning!",IF('Demand Locations'!AC150=0,"",COUNTIFS('Workers Settings'!$M:$M,$B150,'Workers Settings'!$N:$N,1,'Workers Settings'!$H:$H,AA$3)/'Demand Locations'!AC150)))</f>
        <v/>
      </c>
      <c r="AB150" s="24" t="str">
        <f>IF(OR($B150="",AB$3="",'Demand Locations'!AD150=""),"",IF('Demand Locations'!AD150&lt;COUNTIFS('Workers Settings'!$M:$M,$B150,'Workers Settings'!$N:$N,1,'Workers Settings'!$H:$H,AB$3),"Warning!",IF('Demand Locations'!AD150=0,"",COUNTIFS('Workers Settings'!$M:$M,$B150,'Workers Settings'!$N:$N,1,'Workers Settings'!$H:$H,AB$3)/'Demand Locations'!AD150)))</f>
        <v/>
      </c>
      <c r="AC150" s="24" t="str">
        <f>IF(OR($B150="",AC$3="",'Demand Locations'!AE150=""),"",IF('Demand Locations'!AE150&lt;COUNTIFS('Workers Settings'!$M:$M,$B150,'Workers Settings'!$N:$N,1,'Workers Settings'!$H:$H,AC$3),"Warning!",IF('Demand Locations'!AE150=0,"",COUNTIFS('Workers Settings'!$M:$M,$B150,'Workers Settings'!$N:$N,1,'Workers Settings'!$H:$H,AC$3)/'Demand Locations'!AE150)))</f>
        <v/>
      </c>
      <c r="AD150" s="24" t="str">
        <f>IF(OR($B150="",AD$3="",'Demand Locations'!AF150=""),"",IF('Demand Locations'!AF150&lt;COUNTIFS('Workers Settings'!$M:$M,$B150,'Workers Settings'!$N:$N,1,'Workers Settings'!$H:$H,AD$3),"Warning!",IF('Demand Locations'!AF150=0,"",COUNTIFS('Workers Settings'!$M:$M,$B150,'Workers Settings'!$N:$N,1,'Workers Settings'!$H:$H,AD$3)/'Demand Locations'!AF150)))</f>
        <v/>
      </c>
      <c r="AE150" s="24" t="str">
        <f>IF(OR($B150="",AE$3="",'Demand Locations'!AG150=""),"",IF('Demand Locations'!AG150&lt;COUNTIFS('Workers Settings'!$M:$M,$B150,'Workers Settings'!$N:$N,1,'Workers Settings'!$H:$H,AE$3),"Warning!",IF('Demand Locations'!AG150=0,"",COUNTIFS('Workers Settings'!$M:$M,$B150,'Workers Settings'!$N:$N,1,'Workers Settings'!$H:$H,AE$3)/'Demand Locations'!AG150)))</f>
        <v/>
      </c>
      <c r="AF150" s="24" t="str">
        <f>IF(OR($B150="",AF$3="",'Demand Locations'!AH150=""),"",IF('Demand Locations'!AH150&lt;COUNTIFS('Workers Settings'!$M:$M,$B150,'Workers Settings'!$N:$N,1,'Workers Settings'!$H:$H,AF$3),"Warning!",IF('Demand Locations'!AH150=0,"",COUNTIFS('Workers Settings'!$M:$M,$B150,'Workers Settings'!$N:$N,1,'Workers Settings'!$H:$H,AF$3)/'Demand Locations'!AH150)))</f>
        <v/>
      </c>
      <c r="AG150" s="24" t="str">
        <f>IF(OR($B150="",AG$3="",'Demand Locations'!AI150=""),"",IF('Demand Locations'!AI150&lt;COUNTIFS('Workers Settings'!$M:$M,$B150,'Workers Settings'!$N:$N,1,'Workers Settings'!$H:$H,AG$3),"Warning!",IF('Demand Locations'!AI150=0,"",COUNTIFS('Workers Settings'!$M:$M,$B150,'Workers Settings'!$N:$N,1,'Workers Settings'!$H:$H,AG$3)/'Demand Locations'!AI150)))</f>
        <v/>
      </c>
      <c r="AH150" s="24" t="str">
        <f>IF(OR($B150="",AH$3="",'Demand Locations'!AJ150=""),"",IF('Demand Locations'!AJ150&lt;COUNTIFS('Workers Settings'!$M:$M,$B150,'Workers Settings'!$N:$N,1,'Workers Settings'!$H:$H,AH$3),"Warning!",IF('Demand Locations'!AJ150=0,"",COUNTIFS('Workers Settings'!$M:$M,$B150,'Workers Settings'!$N:$N,1,'Workers Settings'!$H:$H,AH$3)/'Demand Locations'!AJ150)))</f>
        <v/>
      </c>
      <c r="AI150" s="24" t="str">
        <f>IF(OR($B150="",AI$3="",'Demand Locations'!AK150=""),"",IF('Demand Locations'!AK150&lt;COUNTIFS('Workers Settings'!$M:$M,$B150,'Workers Settings'!$N:$N,1,'Workers Settings'!$H:$H,AI$3),"Warning!",IF('Demand Locations'!AK150=0,"",COUNTIFS('Workers Settings'!$M:$M,$B150,'Workers Settings'!$N:$N,1,'Workers Settings'!$H:$H,AI$3)/'Demand Locations'!AK150)))</f>
        <v/>
      </c>
      <c r="AJ150" s="24" t="str">
        <f>IF(OR($B150="",AJ$3="",'Demand Locations'!AL150=""),"",IF('Demand Locations'!AL150&lt;COUNTIFS('Workers Settings'!$M:$M,$B150,'Workers Settings'!$N:$N,1,'Workers Settings'!$H:$H,AJ$3),"Warning!",IF('Demand Locations'!AL150=0,"",COUNTIFS('Workers Settings'!$M:$M,$B150,'Workers Settings'!$N:$N,1,'Workers Settings'!$H:$H,AJ$3)/'Demand Locations'!AL150)))</f>
        <v/>
      </c>
      <c r="AK150" s="24" t="str">
        <f>IF(OR($B150="",AK$3="",'Demand Locations'!AM150=""),"",IF('Demand Locations'!AM150&lt;COUNTIFS('Workers Settings'!$M:$M,$B150,'Workers Settings'!$N:$N,1,'Workers Settings'!$H:$H,AK$3),"Warning!",IF('Demand Locations'!AM150=0,"",COUNTIFS('Workers Settings'!$M:$M,$B150,'Workers Settings'!$N:$N,1,'Workers Settings'!$H:$H,AK$3)/'Demand Locations'!AM150)))</f>
        <v/>
      </c>
      <c r="AL150" s="24" t="str">
        <f>IF(OR($B150="",AL$3="",'Demand Locations'!AN150=""),"",IF('Demand Locations'!AN150&lt;COUNTIFS('Workers Settings'!$M:$M,$B150,'Workers Settings'!$N:$N,1,'Workers Settings'!$H:$H,AL$3),"Warning!",IF('Demand Locations'!AN150=0,"",COUNTIFS('Workers Settings'!$M:$M,$B150,'Workers Settings'!$N:$N,1,'Workers Settings'!$H:$H,AL$3)/'Demand Locations'!AN150)))</f>
        <v/>
      </c>
      <c r="AM150" s="24" t="str">
        <f>IF(OR($B150="",AM$3="",'Demand Locations'!AO150=""),"",IF('Demand Locations'!AO150&lt;COUNTIFS('Workers Settings'!$M:$M,$B150,'Workers Settings'!$N:$N,1,'Workers Settings'!$H:$H,AM$3),"Warning!",IF('Demand Locations'!AO150=0,"",COUNTIFS('Workers Settings'!$M:$M,$B150,'Workers Settings'!$N:$N,1,'Workers Settings'!$H:$H,AM$3)/'Demand Locations'!AO150)))</f>
        <v/>
      </c>
      <c r="AN150" s="24" t="str">
        <f>IF(OR($B150="",AN$3="",'Demand Locations'!AP150=""),"",IF('Demand Locations'!AP150&lt;COUNTIFS('Workers Settings'!$M:$M,$B150,'Workers Settings'!$N:$N,1,'Workers Settings'!$H:$H,AN$3),"Warning!",IF('Demand Locations'!AP150=0,"",COUNTIFS('Workers Settings'!$M:$M,$B150,'Workers Settings'!$N:$N,1,'Workers Settings'!$H:$H,AN$3)/'Demand Locations'!AP150)))</f>
        <v/>
      </c>
      <c r="AO150" s="24" t="str">
        <f>IF(OR($B150="",AO$3="",'Demand Locations'!AQ150=""),"",IF('Demand Locations'!AQ150&lt;COUNTIFS('Workers Settings'!$M:$M,$B150,'Workers Settings'!$N:$N,1,'Workers Settings'!$H:$H,AO$3),"Warning!",IF('Demand Locations'!AQ150=0,"",COUNTIFS('Workers Settings'!$M:$M,$B150,'Workers Settings'!$N:$N,1,'Workers Settings'!$H:$H,AO$3)/'Demand Locations'!AQ150)))</f>
        <v/>
      </c>
      <c r="AP150" s="24" t="str">
        <f>IF(OR($B150="",AP$3="",'Demand Locations'!AR150=""),"",IF('Demand Locations'!AR150&lt;COUNTIFS('Workers Settings'!$M:$M,$B150,'Workers Settings'!$N:$N,1,'Workers Settings'!$H:$H,AP$3),"Warning!",IF('Demand Locations'!AR150=0,"",COUNTIFS('Workers Settings'!$M:$M,$B150,'Workers Settings'!$N:$N,1,'Workers Settings'!$H:$H,AP$3)/'Demand Locations'!AR150)))</f>
        <v/>
      </c>
      <c r="AQ150" s="24" t="str">
        <f>IF(OR($B150="",AQ$3="",'Demand Locations'!AS150=""),"",IF('Demand Locations'!AS150&lt;COUNTIFS('Workers Settings'!$M:$M,$B150,'Workers Settings'!$N:$N,1,'Workers Settings'!$H:$H,AQ$3),"Warning!",IF('Demand Locations'!AS150=0,"",COUNTIFS('Workers Settings'!$M:$M,$B150,'Workers Settings'!$N:$N,1,'Workers Settings'!$H:$H,AQ$3)/'Demand Locations'!AS150)))</f>
        <v/>
      </c>
      <c r="AR150" s="24" t="str">
        <f>IF(OR($B150="",AR$3="",'Demand Locations'!AT150=""),"",IF('Demand Locations'!AT150&lt;COUNTIFS('Workers Settings'!$M:$M,$B150,'Workers Settings'!$N:$N,1,'Workers Settings'!$H:$H,AR$3),"Warning!",IF('Demand Locations'!AT150=0,"",COUNTIFS('Workers Settings'!$M:$M,$B150,'Workers Settings'!$N:$N,1,'Workers Settings'!$H:$H,AR$3)/'Demand Locations'!AT150)))</f>
        <v/>
      </c>
      <c r="AS150" s="24" t="str">
        <f>IF(OR($B150="",AS$3="",'Demand Locations'!AU150=""),"",IF('Demand Locations'!AU150&lt;COUNTIFS('Workers Settings'!$M:$M,$B150,'Workers Settings'!$N:$N,1,'Workers Settings'!$H:$H,AS$3),"Warning!",IF('Demand Locations'!AU150=0,"",COUNTIFS('Workers Settings'!$M:$M,$B150,'Workers Settings'!$N:$N,1,'Workers Settings'!$H:$H,AS$3)/'Demand Locations'!AU150)))</f>
        <v/>
      </c>
      <c r="AT150" s="24" t="str">
        <f>IF(OR($B150="",AT$3="",'Demand Locations'!AV150=""),"",IF('Demand Locations'!AV150&lt;COUNTIFS('Workers Settings'!$M:$M,$B150,'Workers Settings'!$N:$N,1,'Workers Settings'!$H:$H,AT$3),"Warning!",IF('Demand Locations'!AV150=0,"",COUNTIFS('Workers Settings'!$M:$M,$B150,'Workers Settings'!$N:$N,1,'Workers Settings'!$H:$H,AT$3)/'Demand Locations'!AV150)))</f>
        <v/>
      </c>
      <c r="AU150" s="24" t="str">
        <f>IF(OR($B150="",AU$3="",'Demand Locations'!AW150=""),"",IF('Demand Locations'!AW150&lt;COUNTIFS('Workers Settings'!$M:$M,$B150,'Workers Settings'!$N:$N,1,'Workers Settings'!$H:$H,AU$3),"Warning!",IF('Demand Locations'!AW150=0,"",COUNTIFS('Workers Settings'!$M:$M,$B150,'Workers Settings'!$N:$N,1,'Workers Settings'!$H:$H,AU$3)/'Demand Locations'!AW150)))</f>
        <v/>
      </c>
      <c r="AV150" s="24" t="str">
        <f>IF(OR($B150="",AV$3="",'Demand Locations'!AX150=""),"",IF('Demand Locations'!AX150&lt;COUNTIFS('Workers Settings'!$M:$M,$B150,'Workers Settings'!$N:$N,1,'Workers Settings'!$H:$H,AV$3),"Warning!",IF('Demand Locations'!AX150=0,"",COUNTIFS('Workers Settings'!$M:$M,$B150,'Workers Settings'!$N:$N,1,'Workers Settings'!$H:$H,AV$3)/'Demand Locations'!AX150)))</f>
        <v/>
      </c>
      <c r="AW150" s="24" t="str">
        <f>IF(OR($B150="",AW$3="",'Demand Locations'!AY150=""),"",IF('Demand Locations'!AY150&lt;COUNTIFS('Workers Settings'!$M:$M,$B150,'Workers Settings'!$N:$N,1,'Workers Settings'!$H:$H,AW$3),"Warning!",IF('Demand Locations'!AY150=0,"",COUNTIFS('Workers Settings'!$M:$M,$B150,'Workers Settings'!$N:$N,1,'Workers Settings'!$H:$H,AW$3)/'Demand Locations'!AY150)))</f>
        <v/>
      </c>
      <c r="AX150" s="24" t="str">
        <f>IF(OR($B150="",AX$3="",'Demand Locations'!AZ150=""),"",IF('Demand Locations'!AZ150&lt;COUNTIFS('Workers Settings'!$M:$M,$B150,'Workers Settings'!$N:$N,1,'Workers Settings'!$H:$H,AX$3),"Warning!",IF('Demand Locations'!AZ150=0,"",COUNTIFS('Workers Settings'!$M:$M,$B150,'Workers Settings'!$N:$N,1,'Workers Settings'!$H:$H,AX$3)/'Demand Locations'!AZ150)))</f>
        <v/>
      </c>
      <c r="AY150" s="24" t="str">
        <f>IF(OR($B150="",AY$3="",'Demand Locations'!BA150=""),"",IF('Demand Locations'!BA150&lt;COUNTIFS('Workers Settings'!$M:$M,$B150,'Workers Settings'!$N:$N,1,'Workers Settings'!$H:$H,AY$3),"Warning!",IF('Demand Locations'!BA150=0,"",COUNTIFS('Workers Settings'!$M:$M,$B150,'Workers Settings'!$N:$N,1,'Workers Settings'!$H:$H,AY$3)/'Demand Locations'!BA150)))</f>
        <v/>
      </c>
      <c r="AZ150" s="24" t="str">
        <f>IF(OR($B150="",AZ$3="",'Demand Locations'!BB150=""),"",IF('Demand Locations'!BB150&lt;COUNTIFS('Workers Settings'!$M:$M,$B150,'Workers Settings'!$N:$N,1,'Workers Settings'!$H:$H,AZ$3),"Warning!",IF('Demand Locations'!BB150=0,"",COUNTIFS('Workers Settings'!$M:$M,$B150,'Workers Settings'!$N:$N,1,'Workers Settings'!$H:$H,AZ$3)/'Demand Locations'!BB150)))</f>
        <v/>
      </c>
      <c r="BA150" s="24" t="str">
        <f>IF(OR($B150="",BA$3="",'Demand Locations'!BC150=""),"",IF('Demand Locations'!BC150&lt;COUNTIFS('Workers Settings'!$M:$M,$B150,'Workers Settings'!$N:$N,1,'Workers Settings'!$H:$H,BA$3),"Warning!",IF('Demand Locations'!BC150=0,"",COUNTIFS('Workers Settings'!$M:$M,$B150,'Workers Settings'!$N:$N,1,'Workers Settings'!$H:$H,BA$3)/'Demand Locations'!BC150)))</f>
        <v/>
      </c>
      <c r="BB150" s="24" t="str">
        <f>IF(OR($B150="",BB$3="",'Demand Locations'!BD150=""),"",IF('Demand Locations'!BD150&lt;COUNTIFS('Workers Settings'!$M:$M,$B150,'Workers Settings'!$N:$N,1,'Workers Settings'!$H:$H,BB$3),"Warning!",IF('Demand Locations'!BD150=0,"",COUNTIFS('Workers Settings'!$M:$M,$B150,'Workers Settings'!$N:$N,1,'Workers Settings'!$H:$H,BB$3)/'Demand Locations'!BD150)))</f>
        <v/>
      </c>
      <c r="BC150" s="24" t="str">
        <f>IF(OR($B150="",BC$3="",'Demand Locations'!BE150=""),"",IF('Demand Locations'!BE150&lt;COUNTIFS('Workers Settings'!$M:$M,$B150,'Workers Settings'!$N:$N,1,'Workers Settings'!$H:$H,BC$3),"Warning!",IF('Demand Locations'!BE150=0,"",COUNTIFS('Workers Settings'!$M:$M,$B150,'Workers Settings'!$N:$N,1,'Workers Settings'!$H:$H,BC$3)/'Demand Locations'!BE150)))</f>
        <v/>
      </c>
      <c r="BD150" s="24" t="str">
        <f>IF(OR($B150="",BD$3="",'Demand Locations'!BF150=""),"",IF('Demand Locations'!BF150&lt;COUNTIFS('Workers Settings'!$M:$M,$B150,'Workers Settings'!$N:$N,1,'Workers Settings'!$H:$H,BD$3),"Warning!",IF('Demand Locations'!BF150=0,"",COUNTIFS('Workers Settings'!$M:$M,$B150,'Workers Settings'!$N:$N,1,'Workers Settings'!$H:$H,BD$3)/'Demand Locations'!BF150)))</f>
        <v/>
      </c>
      <c r="BE150" s="24" t="str">
        <f>IF(OR($B150="",BE$3="",'Demand Locations'!BG150=""),"",IF('Demand Locations'!BG150&lt;COUNTIFS('Workers Settings'!$M:$M,$B150,'Workers Settings'!$N:$N,1,'Workers Settings'!$H:$H,BE$3),"Warning!",IF('Demand Locations'!BG150=0,"",COUNTIFS('Workers Settings'!$M:$M,$B150,'Workers Settings'!$N:$N,1,'Workers Settings'!$H:$H,BE$3)/'Demand Locations'!BG150)))</f>
        <v/>
      </c>
      <c r="BF150" s="24" t="str">
        <f>IF(OR($B150="",BF$3="",'Demand Locations'!BH150=""),"",IF('Demand Locations'!BH150&lt;COUNTIFS('Workers Settings'!$M:$M,$B150,'Workers Settings'!$N:$N,1,'Workers Settings'!$H:$H,BF$3),"Warning!",IF('Demand Locations'!BH150=0,"",COUNTIFS('Workers Settings'!$M:$M,$B150,'Workers Settings'!$N:$N,1,'Workers Settings'!$H:$H,BF$3)/'Demand Locations'!BH150)))</f>
        <v/>
      </c>
      <c r="BG150" s="24" t="str">
        <f>IF(OR($B150="",BG$3="",'Demand Locations'!BI150=""),"",IF('Demand Locations'!BI150&lt;COUNTIFS('Workers Settings'!$M:$M,$B150,'Workers Settings'!$N:$N,1,'Workers Settings'!$H:$H,BG$3),"Warning!",IF('Demand Locations'!BI150=0,"",COUNTIFS('Workers Settings'!$M:$M,$B150,'Workers Settings'!$N:$N,1,'Workers Settings'!$H:$H,BG$3)/'Demand Locations'!BI150)))</f>
        <v/>
      </c>
      <c r="BH150" s="24" t="str">
        <f>IF(OR($B150="",BH$3="",'Demand Locations'!BJ150=""),"",IF('Demand Locations'!BJ150&lt;COUNTIFS('Workers Settings'!$M:$M,$B150,'Workers Settings'!$N:$N,1,'Workers Settings'!$H:$H,BH$3),"Warning!",IF('Demand Locations'!BJ150=0,"",COUNTIFS('Workers Settings'!$M:$M,$B150,'Workers Settings'!$N:$N,1,'Workers Settings'!$H:$H,BH$3)/'Demand Locations'!BJ150)))</f>
        <v/>
      </c>
      <c r="BI150" s="24" t="str">
        <f>IF(OR($B150="",BI$3="",'Demand Locations'!BK150=""),"",IF('Demand Locations'!BK150&lt;COUNTIFS('Workers Settings'!$M:$M,$B150,'Workers Settings'!$N:$N,1,'Workers Settings'!$H:$H,BI$3),"Warning!",IF('Demand Locations'!BK150=0,"",COUNTIFS('Workers Settings'!$M:$M,$B150,'Workers Settings'!$N:$N,1,'Workers Settings'!$H:$H,BI$3)/'Demand Locations'!BK150)))</f>
        <v/>
      </c>
      <c r="BJ150" s="24" t="str">
        <f>IF(OR($B150="",BJ$3="",'Demand Locations'!BL150=""),"",IF('Demand Locations'!BL150&lt;COUNTIFS('Workers Settings'!$M:$M,$B150,'Workers Settings'!$N:$N,1,'Workers Settings'!$H:$H,BJ$3),"Warning!",IF('Demand Locations'!BL150=0,"",COUNTIFS('Workers Settings'!$M:$M,$B150,'Workers Settings'!$N:$N,1,'Workers Settings'!$H:$H,BJ$3)/'Demand Locations'!BL150)))</f>
        <v/>
      </c>
      <c r="BK150" s="24" t="str">
        <f>IF(OR($B150="",BK$3="",'Demand Locations'!BM150=""),"",IF('Demand Locations'!BM150&lt;COUNTIFS('Workers Settings'!$M:$M,$B150,'Workers Settings'!$N:$N,1,'Workers Settings'!$H:$H,BK$3),"Warning!",IF('Demand Locations'!BM150=0,"",COUNTIFS('Workers Settings'!$M:$M,$B150,'Workers Settings'!$N:$N,1,'Workers Settings'!$H:$H,BK$3)/'Demand Locations'!BM150)))</f>
        <v/>
      </c>
      <c r="BL150" s="24" t="str">
        <f>IF(OR($B150="",BL$3="",'Demand Locations'!BN150=""),"",IF('Demand Locations'!BN150&lt;COUNTIFS('Workers Settings'!$M:$M,$B150,'Workers Settings'!$N:$N,1,'Workers Settings'!$H:$H,BL$3),"Warning!",IF('Demand Locations'!BN150=0,"",COUNTIFS('Workers Settings'!$M:$M,$B150,'Workers Settings'!$N:$N,1,'Workers Settings'!$H:$H,BL$3)/'Demand Locations'!BN150)))</f>
        <v/>
      </c>
      <c r="BM150" s="24" t="str">
        <f>IF(OR($B150="",BM$3="",'Demand Locations'!BO150=""),"",IF('Demand Locations'!BO150&lt;COUNTIFS('Workers Settings'!$M:$M,$B150,'Workers Settings'!$N:$N,1,'Workers Settings'!$H:$H,BM$3),"Warning!",IF('Demand Locations'!BO150=0,"",COUNTIFS('Workers Settings'!$M:$M,$B150,'Workers Settings'!$N:$N,1,'Workers Settings'!$H:$H,BM$3)/'Demand Locations'!BO150)))</f>
        <v/>
      </c>
      <c r="BN150" s="24" t="str">
        <f>IF(OR($B150="",BN$3="",'Demand Locations'!BP150=""),"",IF('Demand Locations'!BP150&lt;COUNTIFS('Workers Settings'!$M:$M,$B150,'Workers Settings'!$N:$N,1,'Workers Settings'!$H:$H,BN$3),"Warning!",IF('Demand Locations'!BP150=0,"",COUNTIFS('Workers Settings'!$M:$M,$B150,'Workers Settings'!$N:$N,1,'Workers Settings'!$H:$H,BN$3)/'Demand Locations'!BP150)))</f>
        <v/>
      </c>
      <c r="BO150" s="24" t="str">
        <f>IF(OR($B150="",BO$3="",'Demand Locations'!BQ150=""),"",IF('Demand Locations'!BQ150&lt;COUNTIFS('Workers Settings'!$M:$M,$B150,'Workers Settings'!$N:$N,1,'Workers Settings'!$H:$H,BO$3),"Warning!",IF('Demand Locations'!BQ150=0,"",COUNTIFS('Workers Settings'!$M:$M,$B150,'Workers Settings'!$N:$N,1,'Workers Settings'!$H:$H,BO$3)/'Demand Locations'!BQ150)))</f>
        <v/>
      </c>
      <c r="BP150" s="24" t="str">
        <f>IF(OR($B150="",BP$3="",'Demand Locations'!BR150=""),"",IF('Demand Locations'!BR150&lt;COUNTIFS('Workers Settings'!$M:$M,$B150,'Workers Settings'!$N:$N,1,'Workers Settings'!$H:$H,BP$3),"Warning!",IF('Demand Locations'!BR150=0,"",COUNTIFS('Workers Settings'!$M:$M,$B150,'Workers Settings'!$N:$N,1,'Workers Settings'!$H:$H,BP$3)/'Demand Locations'!BR150)))</f>
        <v/>
      </c>
      <c r="BQ150" s="24" t="str">
        <f>IF(OR($B150="",BQ$3="",'Demand Locations'!BS150=""),"",IF('Demand Locations'!BS150&lt;COUNTIFS('Workers Settings'!$M:$M,$B150,'Workers Settings'!$N:$N,1,'Workers Settings'!$H:$H,BQ$3),"Warning!",IF('Demand Locations'!BS150=0,"",COUNTIFS('Workers Settings'!$M:$M,$B150,'Workers Settings'!$N:$N,1,'Workers Settings'!$H:$H,BQ$3)/'Demand Locations'!BS150)))</f>
        <v/>
      </c>
      <c r="BR150" s="24" t="str">
        <f>IF(OR($B150="",BR$3="",'Demand Locations'!BT150=""),"",IF('Demand Locations'!BT150&lt;COUNTIFS('Workers Settings'!$M:$M,$B150,'Workers Settings'!$N:$N,1,'Workers Settings'!$H:$H,BR$3),"Warning!",IF('Demand Locations'!BT150=0,"",COUNTIFS('Workers Settings'!$M:$M,$B150,'Workers Settings'!$N:$N,1,'Workers Settings'!$H:$H,BR$3)/'Demand Locations'!BT150)))</f>
        <v/>
      </c>
      <c r="BS150" s="24" t="str">
        <f>IF(OR($B150="",BS$3="",'Demand Locations'!BU150=""),"",IF('Demand Locations'!BU150&lt;COUNTIFS('Workers Settings'!$M:$M,$B150,'Workers Settings'!$N:$N,1,'Workers Settings'!$H:$H,BS$3),"Warning!",IF('Demand Locations'!BU150=0,"",COUNTIFS('Workers Settings'!$M:$M,$B150,'Workers Settings'!$N:$N,1,'Workers Settings'!$H:$H,BS$3)/'Demand Locations'!BU150)))</f>
        <v/>
      </c>
      <c r="BT150" s="24" t="str">
        <f>IF(OR($B150="",BT$3="",'Demand Locations'!BV150=""),"",IF('Demand Locations'!BV150&lt;COUNTIFS('Workers Settings'!$M:$M,$B150,'Workers Settings'!$N:$N,1,'Workers Settings'!$H:$H,BT$3),"Warning!",IF('Demand Locations'!BV150=0,"",COUNTIFS('Workers Settings'!$M:$M,$B150,'Workers Settings'!$N:$N,1,'Workers Settings'!$H:$H,BT$3)/'Demand Locations'!BV150)))</f>
        <v/>
      </c>
      <c r="BU150" s="24" t="str">
        <f>IF(OR($B150="",BU$3="",'Demand Locations'!BW150=""),"",IF('Demand Locations'!BW150&lt;COUNTIFS('Workers Settings'!$M:$M,$B150,'Workers Settings'!$N:$N,1,'Workers Settings'!$H:$H,BU$3),"Warning!",IF('Demand Locations'!BW150=0,"",COUNTIFS('Workers Settings'!$M:$M,$B150,'Workers Settings'!$N:$N,1,'Workers Settings'!$H:$H,BU$3)/'Demand Locations'!BW150)))</f>
        <v/>
      </c>
      <c r="BV150" s="24" t="str">
        <f>IF(OR($B150="",BV$3="",'Demand Locations'!BX150=""),"",IF('Demand Locations'!BX150&lt;COUNTIFS('Workers Settings'!$M:$M,$B150,'Workers Settings'!$N:$N,1,'Workers Settings'!$H:$H,BV$3),"Warning!",IF('Demand Locations'!BX150=0,"",COUNTIFS('Workers Settings'!$M:$M,$B150,'Workers Settings'!$N:$N,1,'Workers Settings'!$H:$H,BV$3)/'Demand Locations'!BX150)))</f>
        <v/>
      </c>
      <c r="BW150" s="24" t="str">
        <f>IF(OR($B150="",BW$3="",'Demand Locations'!BY150=""),"",IF('Demand Locations'!BY150&lt;COUNTIFS('Workers Settings'!$M:$M,$B150,'Workers Settings'!$N:$N,1,'Workers Settings'!$H:$H,BW$3),"Warning!",IF('Demand Locations'!BY150=0,"",COUNTIFS('Workers Settings'!$M:$M,$B150,'Workers Settings'!$N:$N,1,'Workers Settings'!$H:$H,BW$3)/'Demand Locations'!BY150)))</f>
        <v/>
      </c>
      <c r="BX150" s="24" t="str">
        <f>IF(OR($B150="",BX$3="",'Demand Locations'!BZ150=""),"",IF('Demand Locations'!BZ150&lt;COUNTIFS('Workers Settings'!$M:$M,$B150,'Workers Settings'!$N:$N,1,'Workers Settings'!$H:$H,BX$3),"Warning!",IF('Demand Locations'!BZ150=0,"",COUNTIFS('Workers Settings'!$M:$M,$B150,'Workers Settings'!$N:$N,1,'Workers Settings'!$H:$H,BX$3)/'Demand Locations'!BZ150)))</f>
        <v/>
      </c>
      <c r="BY150" s="24" t="str">
        <f>IF(OR($B150="",BY$3="",'Demand Locations'!CA150=""),"",IF('Demand Locations'!CA150&lt;COUNTIFS('Workers Settings'!$M:$M,$B150,'Workers Settings'!$N:$N,1,'Workers Settings'!$H:$H,BY$3),"Warning!",IF('Demand Locations'!CA150=0,"",COUNTIFS('Workers Settings'!$M:$M,$B150,'Workers Settings'!$N:$N,1,'Workers Settings'!$H:$H,BY$3)/'Demand Locations'!CA150)))</f>
        <v/>
      </c>
      <c r="BZ150" s="24" t="str">
        <f>IF(OR($B150="",BZ$3="",'Demand Locations'!CB150=""),"",IF('Demand Locations'!CB150&lt;COUNTIFS('Workers Settings'!$M:$M,$B150,'Workers Settings'!$N:$N,1,'Workers Settings'!$H:$H,BZ$3),"Warning!",IF('Demand Locations'!CB150=0,"",COUNTIFS('Workers Settings'!$M:$M,$B150,'Workers Settings'!$N:$N,1,'Workers Settings'!$H:$H,BZ$3)/'Demand Locations'!CB150)))</f>
        <v/>
      </c>
      <c r="CA150" s="24" t="str">
        <f>IF(OR($B150="",CA$3="",'Demand Locations'!CC150=""),"",IF('Demand Locations'!CC150&lt;COUNTIFS('Workers Settings'!$M:$M,$B150,'Workers Settings'!$N:$N,1,'Workers Settings'!$H:$H,CA$3),"Warning!",IF('Demand Locations'!CC150=0,"",COUNTIFS('Workers Settings'!$M:$M,$B150,'Workers Settings'!$N:$N,1,'Workers Settings'!$H:$H,CA$3)/'Demand Locations'!CC150)))</f>
        <v/>
      </c>
      <c r="CB150" s="24" t="str">
        <f>IF(OR($B150="",CB$3="",'Demand Locations'!CD150=""),"",IF('Demand Locations'!CD150&lt;COUNTIFS('Workers Settings'!$M:$M,$B150,'Workers Settings'!$N:$N,1,'Workers Settings'!$H:$H,CB$3),"Warning!",IF('Demand Locations'!CD150=0,"",COUNTIFS('Workers Settings'!$M:$M,$B150,'Workers Settings'!$N:$N,1,'Workers Settings'!$H:$H,CB$3)/'Demand Locations'!CD150)))</f>
        <v/>
      </c>
      <c r="CC150" s="24" t="str">
        <f>IF(OR($B150="",CC$3="",'Demand Locations'!CE150=""),"",IF('Demand Locations'!CE150&lt;COUNTIFS('Workers Settings'!$M:$M,$B150,'Workers Settings'!$N:$N,1,'Workers Settings'!$H:$H,CC$3),"Warning!",IF('Demand Locations'!CE150=0,"",COUNTIFS('Workers Settings'!$M:$M,$B150,'Workers Settings'!$N:$N,1,'Workers Settings'!$H:$H,CC$3)/'Demand Locations'!CE150)))</f>
        <v/>
      </c>
      <c r="CD150" s="24" t="str">
        <f>IF(OR($B150="",CD$3="",'Demand Locations'!CF150=""),"",IF('Demand Locations'!CF150&lt;COUNTIFS('Workers Settings'!$M:$M,$B150,'Workers Settings'!$N:$N,1,'Workers Settings'!$H:$H,CD$3),"Warning!",IF('Demand Locations'!CF150=0,"",COUNTIFS('Workers Settings'!$M:$M,$B150,'Workers Settings'!$N:$N,1,'Workers Settings'!$H:$H,CD$3)/'Demand Locations'!CF150)))</f>
        <v/>
      </c>
      <c r="CE150" s="24" t="str">
        <f>IF(OR($B150="",CE$3="",'Demand Locations'!CG150=""),"",IF('Demand Locations'!CG150&lt;COUNTIFS('Workers Settings'!$M:$M,$B150,'Workers Settings'!$N:$N,1,'Workers Settings'!$H:$H,CE$3),"Warning!",IF('Demand Locations'!CG150=0,"",COUNTIFS('Workers Settings'!$M:$M,$B150,'Workers Settings'!$N:$N,1,'Workers Settings'!$H:$H,CE$3)/'Demand Locations'!CG150)))</f>
        <v/>
      </c>
      <c r="CF150" s="24" t="str">
        <f>IF(OR($B150="",CF$3="",'Demand Locations'!CH150=""),"",IF('Demand Locations'!CH150&lt;COUNTIFS('Workers Settings'!$M:$M,$B150,'Workers Settings'!$N:$N,1,'Workers Settings'!$H:$H,CF$3),"Warning!",IF('Demand Locations'!CH150=0,"",COUNTIFS('Workers Settings'!$M:$M,$B150,'Workers Settings'!$N:$N,1,'Workers Settings'!$H:$H,CF$3)/'Demand Locations'!CH150)))</f>
        <v/>
      </c>
      <c r="CG150" s="24" t="str">
        <f>IF(OR($B150="",CG$3="",'Demand Locations'!CI150=""),"",IF('Demand Locations'!CI150&lt;COUNTIFS('Workers Settings'!$M:$M,$B150,'Workers Settings'!$N:$N,1,'Workers Settings'!$H:$H,CG$3),"Warning!",IF('Demand Locations'!CI150=0,"",COUNTIFS('Workers Settings'!$M:$M,$B150,'Workers Settings'!$N:$N,1,'Workers Settings'!$H:$H,CG$3)/'Demand Locations'!CI150)))</f>
        <v/>
      </c>
      <c r="CH150" s="24" t="str">
        <f>IF(OR($B150="",CH$3="",'Demand Locations'!CJ150=""),"",IF('Demand Locations'!CJ150&lt;COUNTIFS('Workers Settings'!$M:$M,$B150,'Workers Settings'!$N:$N,1,'Workers Settings'!$H:$H,CH$3),"Warning!",IF('Demand Locations'!CJ150=0,"",COUNTIFS('Workers Settings'!$M:$M,$B150,'Workers Settings'!$N:$N,1,'Workers Settings'!$H:$H,CH$3)/'Demand Locations'!CJ150)))</f>
        <v/>
      </c>
      <c r="CI150" s="24" t="str">
        <f>IF(OR($B150="",CI$3="",'Demand Locations'!CK150=""),"",IF('Demand Locations'!CK150&lt;COUNTIFS('Workers Settings'!$M:$M,$B150,'Workers Settings'!$N:$N,1,'Workers Settings'!$H:$H,CI$3),"Warning!",IF('Demand Locations'!CK150=0,"",COUNTIFS('Workers Settings'!$M:$M,$B150,'Workers Settings'!$N:$N,1,'Workers Settings'!$H:$H,CI$3)/'Demand Locations'!CK150)))</f>
        <v/>
      </c>
      <c r="CJ150" s="24" t="str">
        <f>IF(OR($B150="",CJ$3="",'Demand Locations'!CL150=""),"",IF('Demand Locations'!CL150&lt;COUNTIFS('Workers Settings'!$M:$M,$B150,'Workers Settings'!$N:$N,1,'Workers Settings'!$H:$H,CJ$3),"Warning!",IF('Demand Locations'!CL150=0,"",COUNTIFS('Workers Settings'!$M:$M,$B150,'Workers Settings'!$N:$N,1,'Workers Settings'!$H:$H,CJ$3)/'Demand Locations'!CL150)))</f>
        <v/>
      </c>
      <c r="CK150" s="24" t="str">
        <f>IF(OR($B150="",CK$3="",'Demand Locations'!CM150=""),"",IF('Demand Locations'!CM150&lt;COUNTIFS('Workers Settings'!$M:$M,$B150,'Workers Settings'!$N:$N,1,'Workers Settings'!$H:$H,CK$3),"Warning!",IF('Demand Locations'!CM150=0,"",COUNTIFS('Workers Settings'!$M:$M,$B150,'Workers Settings'!$N:$N,1,'Workers Settings'!$H:$H,CK$3)/'Demand Locations'!CM150)))</f>
        <v/>
      </c>
      <c r="CL150" s="24" t="str">
        <f>IF(OR($B150="",CL$3="",'Demand Locations'!CN150=""),"",IF('Demand Locations'!CN150&lt;COUNTIFS('Workers Settings'!$M:$M,$B150,'Workers Settings'!$N:$N,1,'Workers Settings'!$H:$H,CL$3),"Warning!",IF('Demand Locations'!CN150=0,"",COUNTIFS('Workers Settings'!$M:$M,$B150,'Workers Settings'!$N:$N,1,'Workers Settings'!$H:$H,CL$3)/'Demand Locations'!CN150)))</f>
        <v/>
      </c>
      <c r="CM150" s="24" t="str">
        <f>IF(OR($B150="",CM$3="",'Demand Locations'!CO150=""),"",IF('Demand Locations'!CO150&lt;COUNTIFS('Workers Settings'!$M:$M,$B150,'Workers Settings'!$N:$N,1,'Workers Settings'!$H:$H,CM$3),"Warning!",IF('Demand Locations'!CO150=0,"",COUNTIFS('Workers Settings'!$M:$M,$B150,'Workers Settings'!$N:$N,1,'Workers Settings'!$H:$H,CM$3)/'Demand Locations'!CO150)))</f>
        <v/>
      </c>
      <c r="CN150" s="24" t="str">
        <f>IF(OR($B150="",CN$3="",'Demand Locations'!CP150=""),"",IF('Demand Locations'!CP150&lt;COUNTIFS('Workers Settings'!$M:$M,$B150,'Workers Settings'!$N:$N,1,'Workers Settings'!$H:$H,CN$3),"Warning!",IF('Demand Locations'!CP150=0,"",COUNTIFS('Workers Settings'!$M:$M,$B150,'Workers Settings'!$N:$N,1,'Workers Settings'!$H:$H,CN$3)/'Demand Locations'!CP150)))</f>
        <v/>
      </c>
      <c r="CO150" s="24" t="str">
        <f>IF(OR($B150="",CO$3="",'Demand Locations'!CQ150=""),"",IF('Demand Locations'!CQ150&lt;COUNTIFS('Workers Settings'!$M:$M,$B150,'Workers Settings'!$N:$N,1,'Workers Settings'!$H:$H,CO$3),"Warning!",IF('Demand Locations'!CQ150=0,"",COUNTIFS('Workers Settings'!$M:$M,$B150,'Workers Settings'!$N:$N,1,'Workers Settings'!$H:$H,CO$3)/'Demand Locations'!CQ150)))</f>
        <v/>
      </c>
      <c r="CP150" s="24" t="str">
        <f>IF(OR($B150="",CP$3="",'Demand Locations'!CR150=""),"",IF('Demand Locations'!CR150&lt;COUNTIFS('Workers Settings'!$M:$M,$B150,'Workers Settings'!$N:$N,1,'Workers Settings'!$H:$H,CP$3),"Warning!",IF('Demand Locations'!CR150=0,"",COUNTIFS('Workers Settings'!$M:$M,$B150,'Workers Settings'!$N:$N,1,'Workers Settings'!$H:$H,CP$3)/'Demand Locations'!CR150)))</f>
        <v/>
      </c>
      <c r="CQ150" s="24" t="str">
        <f>IF(OR($B150="",CQ$3="",'Demand Locations'!CS150=""),"",IF('Demand Locations'!CS150&lt;COUNTIFS('Workers Settings'!$M:$M,$B150,'Workers Settings'!$N:$N,1,'Workers Settings'!$H:$H,CQ$3),"Warning!",IF('Demand Locations'!CS150=0,"",COUNTIFS('Workers Settings'!$M:$M,$B150,'Workers Settings'!$N:$N,1,'Workers Settings'!$H:$H,CQ$3)/'Demand Locations'!CS150)))</f>
        <v/>
      </c>
      <c r="CR150" s="24" t="str">
        <f>IF(OR($B150="",CR$3="",'Demand Locations'!CT150=""),"",IF('Demand Locations'!CT150&lt;COUNTIFS('Workers Settings'!$M:$M,$B150,'Workers Settings'!$N:$N,1,'Workers Settings'!$H:$H,CR$3),"Warning!",IF('Demand Locations'!CT150=0,"",COUNTIFS('Workers Settings'!$M:$M,$B150,'Workers Settings'!$N:$N,1,'Workers Settings'!$H:$H,CR$3)/'Demand Locations'!CT150)))</f>
        <v/>
      </c>
      <c r="CS150" s="24" t="str">
        <f>IF(OR($B150="",CS$3="",'Demand Locations'!CU150=""),"",IF('Demand Locations'!CU150&lt;COUNTIFS('Workers Settings'!$M:$M,$B150,'Workers Settings'!$N:$N,1,'Workers Settings'!$H:$H,CS$3),"Warning!",IF('Demand Locations'!CU150=0,"",COUNTIFS('Workers Settings'!$M:$M,$B150,'Workers Settings'!$N:$N,1,'Workers Settings'!$H:$H,CS$3)/'Demand Locations'!CU150)))</f>
        <v/>
      </c>
      <c r="CT150" s="24" t="str">
        <f>IF(OR($B150="",CT$3="",'Demand Locations'!CV150=""),"",IF('Demand Locations'!CV150&lt;COUNTIFS('Workers Settings'!$M:$M,$B150,'Workers Settings'!$N:$N,1,'Workers Settings'!$H:$H,CT$3),"Warning!",IF('Demand Locations'!CV150=0,"",COUNTIFS('Workers Settings'!$M:$M,$B150,'Workers Settings'!$N:$N,1,'Workers Settings'!$H:$H,CT$3)/'Demand Locations'!CV150)))</f>
        <v/>
      </c>
      <c r="CU150" s="24" t="str">
        <f>IF(OR($B150="",CU$3="",'Demand Locations'!CW150=""),"",IF('Demand Locations'!CW150&lt;COUNTIFS('Workers Settings'!$M:$M,$B150,'Workers Settings'!$N:$N,1,'Workers Settings'!$H:$H,CU$3),"Warning!",IF('Demand Locations'!CW150=0,"",COUNTIFS('Workers Settings'!$M:$M,$B150,'Workers Settings'!$N:$N,1,'Workers Settings'!$H:$H,CU$3)/'Demand Locations'!CW150)))</f>
        <v/>
      </c>
      <c r="CV150" s="24" t="str">
        <f>IF(OR($B150="",CV$3="",'Demand Locations'!CX150=""),"",IF('Demand Locations'!CX150&lt;COUNTIFS('Workers Settings'!$M:$M,$B150,'Workers Settings'!$N:$N,1,'Workers Settings'!$H:$H,CV$3),"Warning!",IF('Demand Locations'!CX150=0,"",COUNTIFS('Workers Settings'!$M:$M,$B150,'Workers Settings'!$N:$N,1,'Workers Settings'!$H:$H,CV$3)/'Demand Locations'!CX150)))</f>
        <v/>
      </c>
      <c r="CW150" s="24" t="str">
        <f>IF(OR($B150="",CW$3="",'Demand Locations'!CY150=""),"",IF('Demand Locations'!CY150&lt;COUNTIFS('Workers Settings'!$M:$M,$B150,'Workers Settings'!$N:$N,1,'Workers Settings'!$H:$H,CW$3),"Warning!",IF('Demand Locations'!CY150=0,"",COUNTIFS('Workers Settings'!$M:$M,$B150,'Workers Settings'!$N:$N,1,'Workers Settings'!$H:$H,CW$3)/'Demand Locations'!CY150)))</f>
        <v/>
      </c>
      <c r="CX150" s="24" t="str">
        <f>IF(OR($B150="",CX$3="",'Demand Locations'!CZ150=""),"",IF('Demand Locations'!CZ150&lt;COUNTIFS('Workers Settings'!$M:$M,$B150,'Workers Settings'!$N:$N,1,'Workers Settings'!$H:$H,CX$3),"Warning!",IF('Demand Locations'!CZ150=0,"",COUNTIFS('Workers Settings'!$M:$M,$B150,'Workers Settings'!$N:$N,1,'Workers Settings'!$H:$H,CX$3)/'Demand Locations'!CZ150)))</f>
        <v/>
      </c>
      <c r="CY150" s="24" t="str">
        <f>IF(OR($B150="",CY$3="",'Demand Locations'!DA150=""),"",IF('Demand Locations'!DA150&lt;COUNTIFS('Workers Settings'!$M:$M,$B150,'Workers Settings'!$N:$N,1,'Workers Settings'!$H:$H,CY$3),"Warning!",IF('Demand Locations'!DA150=0,"",COUNTIFS('Workers Settings'!$M:$M,$B150,'Workers Settings'!$N:$N,1,'Workers Settings'!$H:$H,CY$3)/'Demand Locations'!DA150)))</f>
        <v/>
      </c>
      <c r="CZ150" s="24" t="str">
        <f>IF(OR($B150="",CZ$3="",'Demand Locations'!DB150=""),"",IF('Demand Locations'!DB150&lt;COUNTIFS('Workers Settings'!$M:$M,$B150,'Workers Settings'!$N:$N,1,'Workers Settings'!$H:$H,CZ$3),"Warning!",IF('Demand Locations'!DB150=0,"",COUNTIFS('Workers Settings'!$M:$M,$B150,'Workers Settings'!$N:$N,1,'Workers Settings'!$H:$H,CZ$3)/'Demand Locations'!DB150)))</f>
        <v/>
      </c>
    </row>
    <row r="151" spans="1:104" x14ac:dyDescent="0.25">
      <c r="A151" s="7">
        <f t="shared" si="2"/>
        <v>147</v>
      </c>
      <c r="B151" s="7" t="str">
        <f>IF('Demand Locations'!B151&lt;&gt;"",'Demand Locations'!B151,"")</f>
        <v/>
      </c>
      <c r="C151" s="29" t="str">
        <f>IF(B151="","",SUMIFS('Workers Assignments'!Z:Z,'Workers Settings'!M:M,B151,'Workers Settings'!N:N,1))</f>
        <v/>
      </c>
      <c r="D151" s="24" t="str">
        <f>IF(OR(B151="",'Demand Locations'!E151=""),"",IF('Demand Locations'!E151&lt;C151,"Warning!",IF('Demand Locations'!E151=0,"",C151/'Demand Locations'!E151)))</f>
        <v/>
      </c>
      <c r="E151" s="44" t="str">
        <f>IF(OR($B151="",E$3="",'Demand Locations'!G151=""),"",IF('Demand Locations'!G151&lt;COUNTIFS('Workers Settings'!$M:$M,$B151,'Workers Settings'!$N:$N,1,'Workers Settings'!$H:$H,E$3),"Warning!",IF('Demand Locations'!G151=0,"",COUNTIFS('Workers Settings'!$M:$M,$B151,'Workers Settings'!$N:$N,1,'Workers Settings'!$H:$H,E$3)/'Demand Locations'!G151)))</f>
        <v/>
      </c>
      <c r="F151" s="24" t="str">
        <f>IF(OR($B151="",F$3="",'Demand Locations'!H151=""),"",IF('Demand Locations'!H151&lt;COUNTIFS('Workers Settings'!$M:$M,$B151,'Workers Settings'!$N:$N,1,'Workers Settings'!$H:$H,F$3),"Warning!",IF('Demand Locations'!H151=0,"",COUNTIFS('Workers Settings'!$M:$M,$B151,'Workers Settings'!$N:$N,1,'Workers Settings'!$H:$H,F$3)/'Demand Locations'!H151)))</f>
        <v/>
      </c>
      <c r="G151" s="24" t="str">
        <f>IF(OR($B151="",G$3="",'Demand Locations'!I151=""),"",IF('Demand Locations'!I151&lt;COUNTIFS('Workers Settings'!$M:$M,$B151,'Workers Settings'!$N:$N,1,'Workers Settings'!$H:$H,G$3),"Warning!",IF('Demand Locations'!I151=0,"",COUNTIFS('Workers Settings'!$M:$M,$B151,'Workers Settings'!$N:$N,1,'Workers Settings'!$H:$H,G$3)/'Demand Locations'!I151)))</f>
        <v/>
      </c>
      <c r="H151" s="24" t="str">
        <f>IF(OR($B151="",H$3="",'Demand Locations'!J151=""),"",IF('Demand Locations'!J151&lt;COUNTIFS('Workers Settings'!$M:$M,$B151,'Workers Settings'!$N:$N,1,'Workers Settings'!$H:$H,H$3),"Warning!",IF('Demand Locations'!J151=0,"",COUNTIFS('Workers Settings'!$M:$M,$B151,'Workers Settings'!$N:$N,1,'Workers Settings'!$H:$H,H$3)/'Demand Locations'!J151)))</f>
        <v/>
      </c>
      <c r="I151" s="24" t="str">
        <f>IF(OR($B151="",I$3="",'Demand Locations'!K151=""),"",IF('Demand Locations'!K151&lt;COUNTIFS('Workers Settings'!$M:$M,$B151,'Workers Settings'!$N:$N,1,'Workers Settings'!$H:$H,I$3),"Warning!",IF('Demand Locations'!K151=0,"",COUNTIFS('Workers Settings'!$M:$M,$B151,'Workers Settings'!$N:$N,1,'Workers Settings'!$H:$H,I$3)/'Demand Locations'!K151)))</f>
        <v/>
      </c>
      <c r="J151" s="24" t="str">
        <f>IF(OR($B151="",J$3="",'Demand Locations'!L151=""),"",IF('Demand Locations'!L151&lt;COUNTIFS('Workers Settings'!$M:$M,$B151,'Workers Settings'!$N:$N,1,'Workers Settings'!$H:$H,J$3),"Warning!",IF('Demand Locations'!L151=0,"",COUNTIFS('Workers Settings'!$M:$M,$B151,'Workers Settings'!$N:$N,1,'Workers Settings'!$H:$H,J$3)/'Demand Locations'!L151)))</f>
        <v/>
      </c>
      <c r="K151" s="24" t="str">
        <f>IF(OR($B151="",K$3="",'Demand Locations'!M151=""),"",IF('Demand Locations'!M151&lt;COUNTIFS('Workers Settings'!$M:$M,$B151,'Workers Settings'!$N:$N,1,'Workers Settings'!$H:$H,K$3),"Warning!",IF('Demand Locations'!M151=0,"",COUNTIFS('Workers Settings'!$M:$M,$B151,'Workers Settings'!$N:$N,1,'Workers Settings'!$H:$H,K$3)/'Demand Locations'!M151)))</f>
        <v/>
      </c>
      <c r="L151" s="24" t="str">
        <f>IF(OR($B151="",L$3="",'Demand Locations'!N151=""),"",IF('Demand Locations'!N151&lt;COUNTIFS('Workers Settings'!$M:$M,$B151,'Workers Settings'!$N:$N,1,'Workers Settings'!$H:$H,L$3),"Warning!",IF('Demand Locations'!N151=0,"",COUNTIFS('Workers Settings'!$M:$M,$B151,'Workers Settings'!$N:$N,1,'Workers Settings'!$H:$H,L$3)/'Demand Locations'!N151)))</f>
        <v/>
      </c>
      <c r="M151" s="24" t="str">
        <f>IF(OR($B151="",M$3="",'Demand Locations'!O151=""),"",IF('Demand Locations'!O151&lt;COUNTIFS('Workers Settings'!$M:$M,$B151,'Workers Settings'!$N:$N,1,'Workers Settings'!$H:$H,M$3),"Warning!",IF('Demand Locations'!O151=0,"",COUNTIFS('Workers Settings'!$M:$M,$B151,'Workers Settings'!$N:$N,1,'Workers Settings'!$H:$H,M$3)/'Demand Locations'!O151)))</f>
        <v/>
      </c>
      <c r="N151" s="24" t="str">
        <f>IF(OR($B151="",N$3="",'Demand Locations'!P151=""),"",IF('Demand Locations'!P151&lt;COUNTIFS('Workers Settings'!$M:$M,$B151,'Workers Settings'!$N:$N,1,'Workers Settings'!$H:$H,N$3),"Warning!",IF('Demand Locations'!P151=0,"",COUNTIFS('Workers Settings'!$M:$M,$B151,'Workers Settings'!$N:$N,1,'Workers Settings'!$H:$H,N$3)/'Demand Locations'!P151)))</f>
        <v/>
      </c>
      <c r="O151" s="24" t="str">
        <f>IF(OR($B151="",O$3="",'Demand Locations'!Q151=""),"",IF('Demand Locations'!Q151&lt;COUNTIFS('Workers Settings'!$M:$M,$B151,'Workers Settings'!$N:$N,1,'Workers Settings'!$H:$H,O$3),"Warning!",IF('Demand Locations'!Q151=0,"",COUNTIFS('Workers Settings'!$M:$M,$B151,'Workers Settings'!$N:$N,1,'Workers Settings'!$H:$H,O$3)/'Demand Locations'!Q151)))</f>
        <v/>
      </c>
      <c r="P151" s="24" t="str">
        <f>IF(OR($B151="",P$3="",'Demand Locations'!R151=""),"",IF('Demand Locations'!R151&lt;COUNTIFS('Workers Settings'!$M:$M,$B151,'Workers Settings'!$N:$N,1,'Workers Settings'!$H:$H,P$3),"Warning!",IF('Demand Locations'!R151=0,"",COUNTIFS('Workers Settings'!$M:$M,$B151,'Workers Settings'!$N:$N,1,'Workers Settings'!$H:$H,P$3)/'Demand Locations'!R151)))</f>
        <v/>
      </c>
      <c r="Q151" s="24" t="str">
        <f>IF(OR($B151="",Q$3="",'Demand Locations'!S151=""),"",IF('Demand Locations'!S151&lt;COUNTIFS('Workers Settings'!$M:$M,$B151,'Workers Settings'!$N:$N,1,'Workers Settings'!$H:$H,Q$3),"Warning!",IF('Demand Locations'!S151=0,"",COUNTIFS('Workers Settings'!$M:$M,$B151,'Workers Settings'!$N:$N,1,'Workers Settings'!$H:$H,Q$3)/'Demand Locations'!S151)))</f>
        <v/>
      </c>
      <c r="R151" s="24" t="str">
        <f>IF(OR($B151="",R$3="",'Demand Locations'!T151=""),"",IF('Demand Locations'!T151&lt;COUNTIFS('Workers Settings'!$M:$M,$B151,'Workers Settings'!$N:$N,1,'Workers Settings'!$H:$H,R$3),"Warning!",IF('Demand Locations'!T151=0,"",COUNTIFS('Workers Settings'!$M:$M,$B151,'Workers Settings'!$N:$N,1,'Workers Settings'!$H:$H,R$3)/'Demand Locations'!T151)))</f>
        <v/>
      </c>
      <c r="S151" s="24" t="str">
        <f>IF(OR($B151="",S$3="",'Demand Locations'!U151=""),"",IF('Demand Locations'!U151&lt;COUNTIFS('Workers Settings'!$M:$M,$B151,'Workers Settings'!$N:$N,1,'Workers Settings'!$H:$H,S$3),"Warning!",IF('Demand Locations'!U151=0,"",COUNTIFS('Workers Settings'!$M:$M,$B151,'Workers Settings'!$N:$N,1,'Workers Settings'!$H:$H,S$3)/'Demand Locations'!U151)))</f>
        <v/>
      </c>
      <c r="T151" s="24" t="str">
        <f>IF(OR($B151="",T$3="",'Demand Locations'!V151=""),"",IF('Demand Locations'!V151&lt;COUNTIFS('Workers Settings'!$M:$M,$B151,'Workers Settings'!$N:$N,1,'Workers Settings'!$H:$H,T$3),"Warning!",IF('Demand Locations'!V151=0,"",COUNTIFS('Workers Settings'!$M:$M,$B151,'Workers Settings'!$N:$N,1,'Workers Settings'!$H:$H,T$3)/'Demand Locations'!V151)))</f>
        <v/>
      </c>
      <c r="U151" s="24" t="str">
        <f>IF(OR($B151="",U$3="",'Demand Locations'!W151=""),"",IF('Demand Locations'!W151&lt;COUNTIFS('Workers Settings'!$M:$M,$B151,'Workers Settings'!$N:$N,1,'Workers Settings'!$H:$H,U$3),"Warning!",IF('Demand Locations'!W151=0,"",COUNTIFS('Workers Settings'!$M:$M,$B151,'Workers Settings'!$N:$N,1,'Workers Settings'!$H:$H,U$3)/'Demand Locations'!W151)))</f>
        <v/>
      </c>
      <c r="V151" s="24" t="str">
        <f>IF(OR($B151="",V$3="",'Demand Locations'!X151=""),"",IF('Demand Locations'!X151&lt;COUNTIFS('Workers Settings'!$M:$M,$B151,'Workers Settings'!$N:$N,1,'Workers Settings'!$H:$H,V$3),"Warning!",IF('Demand Locations'!X151=0,"",COUNTIFS('Workers Settings'!$M:$M,$B151,'Workers Settings'!$N:$N,1,'Workers Settings'!$H:$H,V$3)/'Demand Locations'!X151)))</f>
        <v/>
      </c>
      <c r="W151" s="24" t="str">
        <f>IF(OR($B151="",W$3="",'Demand Locations'!Y151=""),"",IF('Demand Locations'!Y151&lt;COUNTIFS('Workers Settings'!$M:$M,$B151,'Workers Settings'!$N:$N,1,'Workers Settings'!$H:$H,W$3),"Warning!",IF('Demand Locations'!Y151=0,"",COUNTIFS('Workers Settings'!$M:$M,$B151,'Workers Settings'!$N:$N,1,'Workers Settings'!$H:$H,W$3)/'Demand Locations'!Y151)))</f>
        <v/>
      </c>
      <c r="X151" s="24" t="str">
        <f>IF(OR($B151="",X$3="",'Demand Locations'!Z151=""),"",IF('Demand Locations'!Z151&lt;COUNTIFS('Workers Settings'!$M:$M,$B151,'Workers Settings'!$N:$N,1,'Workers Settings'!$H:$H,X$3),"Warning!",IF('Demand Locations'!Z151=0,"",COUNTIFS('Workers Settings'!$M:$M,$B151,'Workers Settings'!$N:$N,1,'Workers Settings'!$H:$H,X$3)/'Demand Locations'!Z151)))</f>
        <v/>
      </c>
      <c r="Y151" s="24" t="str">
        <f>IF(OR($B151="",Y$3="",'Demand Locations'!AA151=""),"",IF('Demand Locations'!AA151&lt;COUNTIFS('Workers Settings'!$M:$M,$B151,'Workers Settings'!$N:$N,1,'Workers Settings'!$H:$H,Y$3),"Warning!",IF('Demand Locations'!AA151=0,"",COUNTIFS('Workers Settings'!$M:$M,$B151,'Workers Settings'!$N:$N,1,'Workers Settings'!$H:$H,Y$3)/'Demand Locations'!AA151)))</f>
        <v/>
      </c>
      <c r="Z151" s="24" t="str">
        <f>IF(OR($B151="",Z$3="",'Demand Locations'!AB151=""),"",IF('Demand Locations'!AB151&lt;COUNTIFS('Workers Settings'!$M:$M,$B151,'Workers Settings'!$N:$N,1,'Workers Settings'!$H:$H,Z$3),"Warning!",IF('Demand Locations'!AB151=0,"",COUNTIFS('Workers Settings'!$M:$M,$B151,'Workers Settings'!$N:$N,1,'Workers Settings'!$H:$H,Z$3)/'Demand Locations'!AB151)))</f>
        <v/>
      </c>
      <c r="AA151" s="24" t="str">
        <f>IF(OR($B151="",AA$3="",'Demand Locations'!AC151=""),"",IF('Demand Locations'!AC151&lt;COUNTIFS('Workers Settings'!$M:$M,$B151,'Workers Settings'!$N:$N,1,'Workers Settings'!$H:$H,AA$3),"Warning!",IF('Demand Locations'!AC151=0,"",COUNTIFS('Workers Settings'!$M:$M,$B151,'Workers Settings'!$N:$N,1,'Workers Settings'!$H:$H,AA$3)/'Demand Locations'!AC151)))</f>
        <v/>
      </c>
      <c r="AB151" s="24" t="str">
        <f>IF(OR($B151="",AB$3="",'Demand Locations'!AD151=""),"",IF('Demand Locations'!AD151&lt;COUNTIFS('Workers Settings'!$M:$M,$B151,'Workers Settings'!$N:$N,1,'Workers Settings'!$H:$H,AB$3),"Warning!",IF('Demand Locations'!AD151=0,"",COUNTIFS('Workers Settings'!$M:$M,$B151,'Workers Settings'!$N:$N,1,'Workers Settings'!$H:$H,AB$3)/'Demand Locations'!AD151)))</f>
        <v/>
      </c>
      <c r="AC151" s="24" t="str">
        <f>IF(OR($B151="",AC$3="",'Demand Locations'!AE151=""),"",IF('Demand Locations'!AE151&lt;COUNTIFS('Workers Settings'!$M:$M,$B151,'Workers Settings'!$N:$N,1,'Workers Settings'!$H:$H,AC$3),"Warning!",IF('Demand Locations'!AE151=0,"",COUNTIFS('Workers Settings'!$M:$M,$B151,'Workers Settings'!$N:$N,1,'Workers Settings'!$H:$H,AC$3)/'Demand Locations'!AE151)))</f>
        <v/>
      </c>
      <c r="AD151" s="24" t="str">
        <f>IF(OR($B151="",AD$3="",'Demand Locations'!AF151=""),"",IF('Demand Locations'!AF151&lt;COUNTIFS('Workers Settings'!$M:$M,$B151,'Workers Settings'!$N:$N,1,'Workers Settings'!$H:$H,AD$3),"Warning!",IF('Demand Locations'!AF151=0,"",COUNTIFS('Workers Settings'!$M:$M,$B151,'Workers Settings'!$N:$N,1,'Workers Settings'!$H:$H,AD$3)/'Demand Locations'!AF151)))</f>
        <v/>
      </c>
      <c r="AE151" s="24" t="str">
        <f>IF(OR($B151="",AE$3="",'Demand Locations'!AG151=""),"",IF('Demand Locations'!AG151&lt;COUNTIFS('Workers Settings'!$M:$M,$B151,'Workers Settings'!$N:$N,1,'Workers Settings'!$H:$H,AE$3),"Warning!",IF('Demand Locations'!AG151=0,"",COUNTIFS('Workers Settings'!$M:$M,$B151,'Workers Settings'!$N:$N,1,'Workers Settings'!$H:$H,AE$3)/'Demand Locations'!AG151)))</f>
        <v/>
      </c>
      <c r="AF151" s="24" t="str">
        <f>IF(OR($B151="",AF$3="",'Demand Locations'!AH151=""),"",IF('Demand Locations'!AH151&lt;COUNTIFS('Workers Settings'!$M:$M,$B151,'Workers Settings'!$N:$N,1,'Workers Settings'!$H:$H,AF$3),"Warning!",IF('Demand Locations'!AH151=0,"",COUNTIFS('Workers Settings'!$M:$M,$B151,'Workers Settings'!$N:$N,1,'Workers Settings'!$H:$H,AF$3)/'Demand Locations'!AH151)))</f>
        <v/>
      </c>
      <c r="AG151" s="24" t="str">
        <f>IF(OR($B151="",AG$3="",'Demand Locations'!AI151=""),"",IF('Demand Locations'!AI151&lt;COUNTIFS('Workers Settings'!$M:$M,$B151,'Workers Settings'!$N:$N,1,'Workers Settings'!$H:$H,AG$3),"Warning!",IF('Demand Locations'!AI151=0,"",COUNTIFS('Workers Settings'!$M:$M,$B151,'Workers Settings'!$N:$N,1,'Workers Settings'!$H:$H,AG$3)/'Demand Locations'!AI151)))</f>
        <v/>
      </c>
      <c r="AH151" s="24" t="str">
        <f>IF(OR($B151="",AH$3="",'Demand Locations'!AJ151=""),"",IF('Demand Locations'!AJ151&lt;COUNTIFS('Workers Settings'!$M:$M,$B151,'Workers Settings'!$N:$N,1,'Workers Settings'!$H:$H,AH$3),"Warning!",IF('Demand Locations'!AJ151=0,"",COUNTIFS('Workers Settings'!$M:$M,$B151,'Workers Settings'!$N:$N,1,'Workers Settings'!$H:$H,AH$3)/'Demand Locations'!AJ151)))</f>
        <v/>
      </c>
      <c r="AI151" s="24" t="str">
        <f>IF(OR($B151="",AI$3="",'Demand Locations'!AK151=""),"",IF('Demand Locations'!AK151&lt;COUNTIFS('Workers Settings'!$M:$M,$B151,'Workers Settings'!$N:$N,1,'Workers Settings'!$H:$H,AI$3),"Warning!",IF('Demand Locations'!AK151=0,"",COUNTIFS('Workers Settings'!$M:$M,$B151,'Workers Settings'!$N:$N,1,'Workers Settings'!$H:$H,AI$3)/'Demand Locations'!AK151)))</f>
        <v/>
      </c>
      <c r="AJ151" s="24" t="str">
        <f>IF(OR($B151="",AJ$3="",'Demand Locations'!AL151=""),"",IF('Demand Locations'!AL151&lt;COUNTIFS('Workers Settings'!$M:$M,$B151,'Workers Settings'!$N:$N,1,'Workers Settings'!$H:$H,AJ$3),"Warning!",IF('Demand Locations'!AL151=0,"",COUNTIFS('Workers Settings'!$M:$M,$B151,'Workers Settings'!$N:$N,1,'Workers Settings'!$H:$H,AJ$3)/'Demand Locations'!AL151)))</f>
        <v/>
      </c>
      <c r="AK151" s="24" t="str">
        <f>IF(OR($B151="",AK$3="",'Demand Locations'!AM151=""),"",IF('Demand Locations'!AM151&lt;COUNTIFS('Workers Settings'!$M:$M,$B151,'Workers Settings'!$N:$N,1,'Workers Settings'!$H:$H,AK$3),"Warning!",IF('Demand Locations'!AM151=0,"",COUNTIFS('Workers Settings'!$M:$M,$B151,'Workers Settings'!$N:$N,1,'Workers Settings'!$H:$H,AK$3)/'Demand Locations'!AM151)))</f>
        <v/>
      </c>
      <c r="AL151" s="24" t="str">
        <f>IF(OR($B151="",AL$3="",'Demand Locations'!AN151=""),"",IF('Demand Locations'!AN151&lt;COUNTIFS('Workers Settings'!$M:$M,$B151,'Workers Settings'!$N:$N,1,'Workers Settings'!$H:$H,AL$3),"Warning!",IF('Demand Locations'!AN151=0,"",COUNTIFS('Workers Settings'!$M:$M,$B151,'Workers Settings'!$N:$N,1,'Workers Settings'!$H:$H,AL$3)/'Demand Locations'!AN151)))</f>
        <v/>
      </c>
      <c r="AM151" s="24" t="str">
        <f>IF(OR($B151="",AM$3="",'Demand Locations'!AO151=""),"",IF('Demand Locations'!AO151&lt;COUNTIFS('Workers Settings'!$M:$M,$B151,'Workers Settings'!$N:$N,1,'Workers Settings'!$H:$H,AM$3),"Warning!",IF('Demand Locations'!AO151=0,"",COUNTIFS('Workers Settings'!$M:$M,$B151,'Workers Settings'!$N:$N,1,'Workers Settings'!$H:$H,AM$3)/'Demand Locations'!AO151)))</f>
        <v/>
      </c>
      <c r="AN151" s="24" t="str">
        <f>IF(OR($B151="",AN$3="",'Demand Locations'!AP151=""),"",IF('Demand Locations'!AP151&lt;COUNTIFS('Workers Settings'!$M:$M,$B151,'Workers Settings'!$N:$N,1,'Workers Settings'!$H:$H,AN$3),"Warning!",IF('Demand Locations'!AP151=0,"",COUNTIFS('Workers Settings'!$M:$M,$B151,'Workers Settings'!$N:$N,1,'Workers Settings'!$H:$H,AN$3)/'Demand Locations'!AP151)))</f>
        <v/>
      </c>
      <c r="AO151" s="24" t="str">
        <f>IF(OR($B151="",AO$3="",'Demand Locations'!AQ151=""),"",IF('Demand Locations'!AQ151&lt;COUNTIFS('Workers Settings'!$M:$M,$B151,'Workers Settings'!$N:$N,1,'Workers Settings'!$H:$H,AO$3),"Warning!",IF('Demand Locations'!AQ151=0,"",COUNTIFS('Workers Settings'!$M:$M,$B151,'Workers Settings'!$N:$N,1,'Workers Settings'!$H:$H,AO$3)/'Demand Locations'!AQ151)))</f>
        <v/>
      </c>
      <c r="AP151" s="24" t="str">
        <f>IF(OR($B151="",AP$3="",'Demand Locations'!AR151=""),"",IF('Demand Locations'!AR151&lt;COUNTIFS('Workers Settings'!$M:$M,$B151,'Workers Settings'!$N:$N,1,'Workers Settings'!$H:$H,AP$3),"Warning!",IF('Demand Locations'!AR151=0,"",COUNTIFS('Workers Settings'!$M:$M,$B151,'Workers Settings'!$N:$N,1,'Workers Settings'!$H:$H,AP$3)/'Demand Locations'!AR151)))</f>
        <v/>
      </c>
      <c r="AQ151" s="24" t="str">
        <f>IF(OR($B151="",AQ$3="",'Demand Locations'!AS151=""),"",IF('Demand Locations'!AS151&lt;COUNTIFS('Workers Settings'!$M:$M,$B151,'Workers Settings'!$N:$N,1,'Workers Settings'!$H:$H,AQ$3),"Warning!",IF('Demand Locations'!AS151=0,"",COUNTIFS('Workers Settings'!$M:$M,$B151,'Workers Settings'!$N:$N,1,'Workers Settings'!$H:$H,AQ$3)/'Demand Locations'!AS151)))</f>
        <v/>
      </c>
      <c r="AR151" s="24" t="str">
        <f>IF(OR($B151="",AR$3="",'Demand Locations'!AT151=""),"",IF('Demand Locations'!AT151&lt;COUNTIFS('Workers Settings'!$M:$M,$B151,'Workers Settings'!$N:$N,1,'Workers Settings'!$H:$H,AR$3),"Warning!",IF('Demand Locations'!AT151=0,"",COUNTIFS('Workers Settings'!$M:$M,$B151,'Workers Settings'!$N:$N,1,'Workers Settings'!$H:$H,AR$3)/'Demand Locations'!AT151)))</f>
        <v/>
      </c>
      <c r="AS151" s="24" t="str">
        <f>IF(OR($B151="",AS$3="",'Demand Locations'!AU151=""),"",IF('Demand Locations'!AU151&lt;COUNTIFS('Workers Settings'!$M:$M,$B151,'Workers Settings'!$N:$N,1,'Workers Settings'!$H:$H,AS$3),"Warning!",IF('Demand Locations'!AU151=0,"",COUNTIFS('Workers Settings'!$M:$M,$B151,'Workers Settings'!$N:$N,1,'Workers Settings'!$H:$H,AS$3)/'Demand Locations'!AU151)))</f>
        <v/>
      </c>
      <c r="AT151" s="24" t="str">
        <f>IF(OR($B151="",AT$3="",'Demand Locations'!AV151=""),"",IF('Demand Locations'!AV151&lt;COUNTIFS('Workers Settings'!$M:$M,$B151,'Workers Settings'!$N:$N,1,'Workers Settings'!$H:$H,AT$3),"Warning!",IF('Demand Locations'!AV151=0,"",COUNTIFS('Workers Settings'!$M:$M,$B151,'Workers Settings'!$N:$N,1,'Workers Settings'!$H:$H,AT$3)/'Demand Locations'!AV151)))</f>
        <v/>
      </c>
      <c r="AU151" s="24" t="str">
        <f>IF(OR($B151="",AU$3="",'Demand Locations'!AW151=""),"",IF('Demand Locations'!AW151&lt;COUNTIFS('Workers Settings'!$M:$M,$B151,'Workers Settings'!$N:$N,1,'Workers Settings'!$H:$H,AU$3),"Warning!",IF('Demand Locations'!AW151=0,"",COUNTIFS('Workers Settings'!$M:$M,$B151,'Workers Settings'!$N:$N,1,'Workers Settings'!$H:$H,AU$3)/'Demand Locations'!AW151)))</f>
        <v/>
      </c>
      <c r="AV151" s="24" t="str">
        <f>IF(OR($B151="",AV$3="",'Demand Locations'!AX151=""),"",IF('Demand Locations'!AX151&lt;COUNTIFS('Workers Settings'!$M:$M,$B151,'Workers Settings'!$N:$N,1,'Workers Settings'!$H:$H,AV$3),"Warning!",IF('Demand Locations'!AX151=0,"",COUNTIFS('Workers Settings'!$M:$M,$B151,'Workers Settings'!$N:$N,1,'Workers Settings'!$H:$H,AV$3)/'Demand Locations'!AX151)))</f>
        <v/>
      </c>
      <c r="AW151" s="24" t="str">
        <f>IF(OR($B151="",AW$3="",'Demand Locations'!AY151=""),"",IF('Demand Locations'!AY151&lt;COUNTIFS('Workers Settings'!$M:$M,$B151,'Workers Settings'!$N:$N,1,'Workers Settings'!$H:$H,AW$3),"Warning!",IF('Demand Locations'!AY151=0,"",COUNTIFS('Workers Settings'!$M:$M,$B151,'Workers Settings'!$N:$N,1,'Workers Settings'!$H:$H,AW$3)/'Demand Locations'!AY151)))</f>
        <v/>
      </c>
      <c r="AX151" s="24" t="str">
        <f>IF(OR($B151="",AX$3="",'Demand Locations'!AZ151=""),"",IF('Demand Locations'!AZ151&lt;COUNTIFS('Workers Settings'!$M:$M,$B151,'Workers Settings'!$N:$N,1,'Workers Settings'!$H:$H,AX$3),"Warning!",IF('Demand Locations'!AZ151=0,"",COUNTIFS('Workers Settings'!$M:$M,$B151,'Workers Settings'!$N:$N,1,'Workers Settings'!$H:$H,AX$3)/'Demand Locations'!AZ151)))</f>
        <v/>
      </c>
      <c r="AY151" s="24" t="str">
        <f>IF(OR($B151="",AY$3="",'Demand Locations'!BA151=""),"",IF('Demand Locations'!BA151&lt;COUNTIFS('Workers Settings'!$M:$M,$B151,'Workers Settings'!$N:$N,1,'Workers Settings'!$H:$H,AY$3),"Warning!",IF('Demand Locations'!BA151=0,"",COUNTIFS('Workers Settings'!$M:$M,$B151,'Workers Settings'!$N:$N,1,'Workers Settings'!$H:$H,AY$3)/'Demand Locations'!BA151)))</f>
        <v/>
      </c>
      <c r="AZ151" s="24" t="str">
        <f>IF(OR($B151="",AZ$3="",'Demand Locations'!BB151=""),"",IF('Demand Locations'!BB151&lt;COUNTIFS('Workers Settings'!$M:$M,$B151,'Workers Settings'!$N:$N,1,'Workers Settings'!$H:$H,AZ$3),"Warning!",IF('Demand Locations'!BB151=0,"",COUNTIFS('Workers Settings'!$M:$M,$B151,'Workers Settings'!$N:$N,1,'Workers Settings'!$H:$H,AZ$3)/'Demand Locations'!BB151)))</f>
        <v/>
      </c>
      <c r="BA151" s="24" t="str">
        <f>IF(OR($B151="",BA$3="",'Demand Locations'!BC151=""),"",IF('Demand Locations'!BC151&lt;COUNTIFS('Workers Settings'!$M:$M,$B151,'Workers Settings'!$N:$N,1,'Workers Settings'!$H:$H,BA$3),"Warning!",IF('Demand Locations'!BC151=0,"",COUNTIFS('Workers Settings'!$M:$M,$B151,'Workers Settings'!$N:$N,1,'Workers Settings'!$H:$H,BA$3)/'Demand Locations'!BC151)))</f>
        <v/>
      </c>
      <c r="BB151" s="24" t="str">
        <f>IF(OR($B151="",BB$3="",'Demand Locations'!BD151=""),"",IF('Demand Locations'!BD151&lt;COUNTIFS('Workers Settings'!$M:$M,$B151,'Workers Settings'!$N:$N,1,'Workers Settings'!$H:$H,BB$3),"Warning!",IF('Demand Locations'!BD151=0,"",COUNTIFS('Workers Settings'!$M:$M,$B151,'Workers Settings'!$N:$N,1,'Workers Settings'!$H:$H,BB$3)/'Demand Locations'!BD151)))</f>
        <v/>
      </c>
      <c r="BC151" s="24" t="str">
        <f>IF(OR($B151="",BC$3="",'Demand Locations'!BE151=""),"",IF('Demand Locations'!BE151&lt;COUNTIFS('Workers Settings'!$M:$M,$B151,'Workers Settings'!$N:$N,1,'Workers Settings'!$H:$H,BC$3),"Warning!",IF('Demand Locations'!BE151=0,"",COUNTIFS('Workers Settings'!$M:$M,$B151,'Workers Settings'!$N:$N,1,'Workers Settings'!$H:$H,BC$3)/'Demand Locations'!BE151)))</f>
        <v/>
      </c>
      <c r="BD151" s="24" t="str">
        <f>IF(OR($B151="",BD$3="",'Demand Locations'!BF151=""),"",IF('Demand Locations'!BF151&lt;COUNTIFS('Workers Settings'!$M:$M,$B151,'Workers Settings'!$N:$N,1,'Workers Settings'!$H:$H,BD$3),"Warning!",IF('Demand Locations'!BF151=0,"",COUNTIFS('Workers Settings'!$M:$M,$B151,'Workers Settings'!$N:$N,1,'Workers Settings'!$H:$H,BD$3)/'Demand Locations'!BF151)))</f>
        <v/>
      </c>
      <c r="BE151" s="24" t="str">
        <f>IF(OR($B151="",BE$3="",'Demand Locations'!BG151=""),"",IF('Demand Locations'!BG151&lt;COUNTIFS('Workers Settings'!$M:$M,$B151,'Workers Settings'!$N:$N,1,'Workers Settings'!$H:$H,BE$3),"Warning!",IF('Demand Locations'!BG151=0,"",COUNTIFS('Workers Settings'!$M:$M,$B151,'Workers Settings'!$N:$N,1,'Workers Settings'!$H:$H,BE$3)/'Demand Locations'!BG151)))</f>
        <v/>
      </c>
      <c r="BF151" s="24" t="str">
        <f>IF(OR($B151="",BF$3="",'Demand Locations'!BH151=""),"",IF('Demand Locations'!BH151&lt;COUNTIFS('Workers Settings'!$M:$M,$B151,'Workers Settings'!$N:$N,1,'Workers Settings'!$H:$H,BF$3),"Warning!",IF('Demand Locations'!BH151=0,"",COUNTIFS('Workers Settings'!$M:$M,$B151,'Workers Settings'!$N:$N,1,'Workers Settings'!$H:$H,BF$3)/'Demand Locations'!BH151)))</f>
        <v/>
      </c>
      <c r="BG151" s="24" t="str">
        <f>IF(OR($B151="",BG$3="",'Demand Locations'!BI151=""),"",IF('Demand Locations'!BI151&lt;COUNTIFS('Workers Settings'!$M:$M,$B151,'Workers Settings'!$N:$N,1,'Workers Settings'!$H:$H,BG$3),"Warning!",IF('Demand Locations'!BI151=0,"",COUNTIFS('Workers Settings'!$M:$M,$B151,'Workers Settings'!$N:$N,1,'Workers Settings'!$H:$H,BG$3)/'Demand Locations'!BI151)))</f>
        <v/>
      </c>
      <c r="BH151" s="24" t="str">
        <f>IF(OR($B151="",BH$3="",'Demand Locations'!BJ151=""),"",IF('Demand Locations'!BJ151&lt;COUNTIFS('Workers Settings'!$M:$M,$B151,'Workers Settings'!$N:$N,1,'Workers Settings'!$H:$H,BH$3),"Warning!",IF('Demand Locations'!BJ151=0,"",COUNTIFS('Workers Settings'!$M:$M,$B151,'Workers Settings'!$N:$N,1,'Workers Settings'!$H:$H,BH$3)/'Demand Locations'!BJ151)))</f>
        <v/>
      </c>
      <c r="BI151" s="24" t="str">
        <f>IF(OR($B151="",BI$3="",'Demand Locations'!BK151=""),"",IF('Demand Locations'!BK151&lt;COUNTIFS('Workers Settings'!$M:$M,$B151,'Workers Settings'!$N:$N,1,'Workers Settings'!$H:$H,BI$3),"Warning!",IF('Demand Locations'!BK151=0,"",COUNTIFS('Workers Settings'!$M:$M,$B151,'Workers Settings'!$N:$N,1,'Workers Settings'!$H:$H,BI$3)/'Demand Locations'!BK151)))</f>
        <v/>
      </c>
      <c r="BJ151" s="24" t="str">
        <f>IF(OR($B151="",BJ$3="",'Demand Locations'!BL151=""),"",IF('Demand Locations'!BL151&lt;COUNTIFS('Workers Settings'!$M:$M,$B151,'Workers Settings'!$N:$N,1,'Workers Settings'!$H:$H,BJ$3),"Warning!",IF('Demand Locations'!BL151=0,"",COUNTIFS('Workers Settings'!$M:$M,$B151,'Workers Settings'!$N:$N,1,'Workers Settings'!$H:$H,BJ$3)/'Demand Locations'!BL151)))</f>
        <v/>
      </c>
      <c r="BK151" s="24" t="str">
        <f>IF(OR($B151="",BK$3="",'Demand Locations'!BM151=""),"",IF('Demand Locations'!BM151&lt;COUNTIFS('Workers Settings'!$M:$M,$B151,'Workers Settings'!$N:$N,1,'Workers Settings'!$H:$H,BK$3),"Warning!",IF('Demand Locations'!BM151=0,"",COUNTIFS('Workers Settings'!$M:$M,$B151,'Workers Settings'!$N:$N,1,'Workers Settings'!$H:$H,BK$3)/'Demand Locations'!BM151)))</f>
        <v/>
      </c>
      <c r="BL151" s="24" t="str">
        <f>IF(OR($B151="",BL$3="",'Demand Locations'!BN151=""),"",IF('Demand Locations'!BN151&lt;COUNTIFS('Workers Settings'!$M:$M,$B151,'Workers Settings'!$N:$N,1,'Workers Settings'!$H:$H,BL$3),"Warning!",IF('Demand Locations'!BN151=0,"",COUNTIFS('Workers Settings'!$M:$M,$B151,'Workers Settings'!$N:$N,1,'Workers Settings'!$H:$H,BL$3)/'Demand Locations'!BN151)))</f>
        <v/>
      </c>
      <c r="BM151" s="24" t="str">
        <f>IF(OR($B151="",BM$3="",'Demand Locations'!BO151=""),"",IF('Demand Locations'!BO151&lt;COUNTIFS('Workers Settings'!$M:$M,$B151,'Workers Settings'!$N:$N,1,'Workers Settings'!$H:$H,BM$3),"Warning!",IF('Demand Locations'!BO151=0,"",COUNTIFS('Workers Settings'!$M:$M,$B151,'Workers Settings'!$N:$N,1,'Workers Settings'!$H:$H,BM$3)/'Demand Locations'!BO151)))</f>
        <v/>
      </c>
      <c r="BN151" s="24" t="str">
        <f>IF(OR($B151="",BN$3="",'Demand Locations'!BP151=""),"",IF('Demand Locations'!BP151&lt;COUNTIFS('Workers Settings'!$M:$M,$B151,'Workers Settings'!$N:$N,1,'Workers Settings'!$H:$H,BN$3),"Warning!",IF('Demand Locations'!BP151=0,"",COUNTIFS('Workers Settings'!$M:$M,$B151,'Workers Settings'!$N:$N,1,'Workers Settings'!$H:$H,BN$3)/'Demand Locations'!BP151)))</f>
        <v/>
      </c>
      <c r="BO151" s="24" t="str">
        <f>IF(OR($B151="",BO$3="",'Demand Locations'!BQ151=""),"",IF('Demand Locations'!BQ151&lt;COUNTIFS('Workers Settings'!$M:$M,$B151,'Workers Settings'!$N:$N,1,'Workers Settings'!$H:$H,BO$3),"Warning!",IF('Demand Locations'!BQ151=0,"",COUNTIFS('Workers Settings'!$M:$M,$B151,'Workers Settings'!$N:$N,1,'Workers Settings'!$H:$H,BO$3)/'Demand Locations'!BQ151)))</f>
        <v/>
      </c>
      <c r="BP151" s="24" t="str">
        <f>IF(OR($B151="",BP$3="",'Demand Locations'!BR151=""),"",IF('Demand Locations'!BR151&lt;COUNTIFS('Workers Settings'!$M:$M,$B151,'Workers Settings'!$N:$N,1,'Workers Settings'!$H:$H,BP$3),"Warning!",IF('Demand Locations'!BR151=0,"",COUNTIFS('Workers Settings'!$M:$M,$B151,'Workers Settings'!$N:$N,1,'Workers Settings'!$H:$H,BP$3)/'Demand Locations'!BR151)))</f>
        <v/>
      </c>
      <c r="BQ151" s="24" t="str">
        <f>IF(OR($B151="",BQ$3="",'Demand Locations'!BS151=""),"",IF('Demand Locations'!BS151&lt;COUNTIFS('Workers Settings'!$M:$M,$B151,'Workers Settings'!$N:$N,1,'Workers Settings'!$H:$H,BQ$3),"Warning!",IF('Demand Locations'!BS151=0,"",COUNTIFS('Workers Settings'!$M:$M,$B151,'Workers Settings'!$N:$N,1,'Workers Settings'!$H:$H,BQ$3)/'Demand Locations'!BS151)))</f>
        <v/>
      </c>
      <c r="BR151" s="24" t="str">
        <f>IF(OR($B151="",BR$3="",'Demand Locations'!BT151=""),"",IF('Demand Locations'!BT151&lt;COUNTIFS('Workers Settings'!$M:$M,$B151,'Workers Settings'!$N:$N,1,'Workers Settings'!$H:$H,BR$3),"Warning!",IF('Demand Locations'!BT151=0,"",COUNTIFS('Workers Settings'!$M:$M,$B151,'Workers Settings'!$N:$N,1,'Workers Settings'!$H:$H,BR$3)/'Demand Locations'!BT151)))</f>
        <v/>
      </c>
      <c r="BS151" s="24" t="str">
        <f>IF(OR($B151="",BS$3="",'Demand Locations'!BU151=""),"",IF('Demand Locations'!BU151&lt;COUNTIFS('Workers Settings'!$M:$M,$B151,'Workers Settings'!$N:$N,1,'Workers Settings'!$H:$H,BS$3),"Warning!",IF('Demand Locations'!BU151=0,"",COUNTIFS('Workers Settings'!$M:$M,$B151,'Workers Settings'!$N:$N,1,'Workers Settings'!$H:$H,BS$3)/'Demand Locations'!BU151)))</f>
        <v/>
      </c>
      <c r="BT151" s="24" t="str">
        <f>IF(OR($B151="",BT$3="",'Demand Locations'!BV151=""),"",IF('Demand Locations'!BV151&lt;COUNTIFS('Workers Settings'!$M:$M,$B151,'Workers Settings'!$N:$N,1,'Workers Settings'!$H:$H,BT$3),"Warning!",IF('Demand Locations'!BV151=0,"",COUNTIFS('Workers Settings'!$M:$M,$B151,'Workers Settings'!$N:$N,1,'Workers Settings'!$H:$H,BT$3)/'Demand Locations'!BV151)))</f>
        <v/>
      </c>
      <c r="BU151" s="24" t="str">
        <f>IF(OR($B151="",BU$3="",'Demand Locations'!BW151=""),"",IF('Demand Locations'!BW151&lt;COUNTIFS('Workers Settings'!$M:$M,$B151,'Workers Settings'!$N:$N,1,'Workers Settings'!$H:$H,BU$3),"Warning!",IF('Demand Locations'!BW151=0,"",COUNTIFS('Workers Settings'!$M:$M,$B151,'Workers Settings'!$N:$N,1,'Workers Settings'!$H:$H,BU$3)/'Demand Locations'!BW151)))</f>
        <v/>
      </c>
      <c r="BV151" s="24" t="str">
        <f>IF(OR($B151="",BV$3="",'Demand Locations'!BX151=""),"",IF('Demand Locations'!BX151&lt;COUNTIFS('Workers Settings'!$M:$M,$B151,'Workers Settings'!$N:$N,1,'Workers Settings'!$H:$H,BV$3),"Warning!",IF('Demand Locations'!BX151=0,"",COUNTIFS('Workers Settings'!$M:$M,$B151,'Workers Settings'!$N:$N,1,'Workers Settings'!$H:$H,BV$3)/'Demand Locations'!BX151)))</f>
        <v/>
      </c>
      <c r="BW151" s="24" t="str">
        <f>IF(OR($B151="",BW$3="",'Demand Locations'!BY151=""),"",IF('Demand Locations'!BY151&lt;COUNTIFS('Workers Settings'!$M:$M,$B151,'Workers Settings'!$N:$N,1,'Workers Settings'!$H:$H,BW$3),"Warning!",IF('Demand Locations'!BY151=0,"",COUNTIFS('Workers Settings'!$M:$M,$B151,'Workers Settings'!$N:$N,1,'Workers Settings'!$H:$H,BW$3)/'Demand Locations'!BY151)))</f>
        <v/>
      </c>
      <c r="BX151" s="24" t="str">
        <f>IF(OR($B151="",BX$3="",'Demand Locations'!BZ151=""),"",IF('Demand Locations'!BZ151&lt;COUNTIFS('Workers Settings'!$M:$M,$B151,'Workers Settings'!$N:$N,1,'Workers Settings'!$H:$H,BX$3),"Warning!",IF('Demand Locations'!BZ151=0,"",COUNTIFS('Workers Settings'!$M:$M,$B151,'Workers Settings'!$N:$N,1,'Workers Settings'!$H:$H,BX$3)/'Demand Locations'!BZ151)))</f>
        <v/>
      </c>
      <c r="BY151" s="24" t="str">
        <f>IF(OR($B151="",BY$3="",'Demand Locations'!CA151=""),"",IF('Demand Locations'!CA151&lt;COUNTIFS('Workers Settings'!$M:$M,$B151,'Workers Settings'!$N:$N,1,'Workers Settings'!$H:$H,BY$3),"Warning!",IF('Demand Locations'!CA151=0,"",COUNTIFS('Workers Settings'!$M:$M,$B151,'Workers Settings'!$N:$N,1,'Workers Settings'!$H:$H,BY$3)/'Demand Locations'!CA151)))</f>
        <v/>
      </c>
      <c r="BZ151" s="24" t="str">
        <f>IF(OR($B151="",BZ$3="",'Demand Locations'!CB151=""),"",IF('Demand Locations'!CB151&lt;COUNTIFS('Workers Settings'!$M:$M,$B151,'Workers Settings'!$N:$N,1,'Workers Settings'!$H:$H,BZ$3),"Warning!",IF('Demand Locations'!CB151=0,"",COUNTIFS('Workers Settings'!$M:$M,$B151,'Workers Settings'!$N:$N,1,'Workers Settings'!$H:$H,BZ$3)/'Demand Locations'!CB151)))</f>
        <v/>
      </c>
      <c r="CA151" s="24" t="str">
        <f>IF(OR($B151="",CA$3="",'Demand Locations'!CC151=""),"",IF('Demand Locations'!CC151&lt;COUNTIFS('Workers Settings'!$M:$M,$B151,'Workers Settings'!$N:$N,1,'Workers Settings'!$H:$H,CA$3),"Warning!",IF('Demand Locations'!CC151=0,"",COUNTIFS('Workers Settings'!$M:$M,$B151,'Workers Settings'!$N:$N,1,'Workers Settings'!$H:$H,CA$3)/'Demand Locations'!CC151)))</f>
        <v/>
      </c>
      <c r="CB151" s="24" t="str">
        <f>IF(OR($B151="",CB$3="",'Demand Locations'!CD151=""),"",IF('Demand Locations'!CD151&lt;COUNTIFS('Workers Settings'!$M:$M,$B151,'Workers Settings'!$N:$N,1,'Workers Settings'!$H:$H,CB$3),"Warning!",IF('Demand Locations'!CD151=0,"",COUNTIFS('Workers Settings'!$M:$M,$B151,'Workers Settings'!$N:$N,1,'Workers Settings'!$H:$H,CB$3)/'Demand Locations'!CD151)))</f>
        <v/>
      </c>
      <c r="CC151" s="24" t="str">
        <f>IF(OR($B151="",CC$3="",'Demand Locations'!CE151=""),"",IF('Demand Locations'!CE151&lt;COUNTIFS('Workers Settings'!$M:$M,$B151,'Workers Settings'!$N:$N,1,'Workers Settings'!$H:$H,CC$3),"Warning!",IF('Demand Locations'!CE151=0,"",COUNTIFS('Workers Settings'!$M:$M,$B151,'Workers Settings'!$N:$N,1,'Workers Settings'!$H:$H,CC$3)/'Demand Locations'!CE151)))</f>
        <v/>
      </c>
      <c r="CD151" s="24" t="str">
        <f>IF(OR($B151="",CD$3="",'Demand Locations'!CF151=""),"",IF('Demand Locations'!CF151&lt;COUNTIFS('Workers Settings'!$M:$M,$B151,'Workers Settings'!$N:$N,1,'Workers Settings'!$H:$H,CD$3),"Warning!",IF('Demand Locations'!CF151=0,"",COUNTIFS('Workers Settings'!$M:$M,$B151,'Workers Settings'!$N:$N,1,'Workers Settings'!$H:$H,CD$3)/'Demand Locations'!CF151)))</f>
        <v/>
      </c>
      <c r="CE151" s="24" t="str">
        <f>IF(OR($B151="",CE$3="",'Demand Locations'!CG151=""),"",IF('Demand Locations'!CG151&lt;COUNTIFS('Workers Settings'!$M:$M,$B151,'Workers Settings'!$N:$N,1,'Workers Settings'!$H:$H,CE$3),"Warning!",IF('Demand Locations'!CG151=0,"",COUNTIFS('Workers Settings'!$M:$M,$B151,'Workers Settings'!$N:$N,1,'Workers Settings'!$H:$H,CE$3)/'Demand Locations'!CG151)))</f>
        <v/>
      </c>
      <c r="CF151" s="24" t="str">
        <f>IF(OR($B151="",CF$3="",'Demand Locations'!CH151=""),"",IF('Demand Locations'!CH151&lt;COUNTIFS('Workers Settings'!$M:$M,$B151,'Workers Settings'!$N:$N,1,'Workers Settings'!$H:$H,CF$3),"Warning!",IF('Demand Locations'!CH151=0,"",COUNTIFS('Workers Settings'!$M:$M,$B151,'Workers Settings'!$N:$N,1,'Workers Settings'!$H:$H,CF$3)/'Demand Locations'!CH151)))</f>
        <v/>
      </c>
      <c r="CG151" s="24" t="str">
        <f>IF(OR($B151="",CG$3="",'Demand Locations'!CI151=""),"",IF('Demand Locations'!CI151&lt;COUNTIFS('Workers Settings'!$M:$M,$B151,'Workers Settings'!$N:$N,1,'Workers Settings'!$H:$H,CG$3),"Warning!",IF('Demand Locations'!CI151=0,"",COUNTIFS('Workers Settings'!$M:$M,$B151,'Workers Settings'!$N:$N,1,'Workers Settings'!$H:$H,CG$3)/'Demand Locations'!CI151)))</f>
        <v/>
      </c>
      <c r="CH151" s="24" t="str">
        <f>IF(OR($B151="",CH$3="",'Demand Locations'!CJ151=""),"",IF('Demand Locations'!CJ151&lt;COUNTIFS('Workers Settings'!$M:$M,$B151,'Workers Settings'!$N:$N,1,'Workers Settings'!$H:$H,CH$3),"Warning!",IF('Demand Locations'!CJ151=0,"",COUNTIFS('Workers Settings'!$M:$M,$B151,'Workers Settings'!$N:$N,1,'Workers Settings'!$H:$H,CH$3)/'Demand Locations'!CJ151)))</f>
        <v/>
      </c>
      <c r="CI151" s="24" t="str">
        <f>IF(OR($B151="",CI$3="",'Demand Locations'!CK151=""),"",IF('Demand Locations'!CK151&lt;COUNTIFS('Workers Settings'!$M:$M,$B151,'Workers Settings'!$N:$N,1,'Workers Settings'!$H:$H,CI$3),"Warning!",IF('Demand Locations'!CK151=0,"",COUNTIFS('Workers Settings'!$M:$M,$B151,'Workers Settings'!$N:$N,1,'Workers Settings'!$H:$H,CI$3)/'Demand Locations'!CK151)))</f>
        <v/>
      </c>
      <c r="CJ151" s="24" t="str">
        <f>IF(OR($B151="",CJ$3="",'Demand Locations'!CL151=""),"",IF('Demand Locations'!CL151&lt;COUNTIFS('Workers Settings'!$M:$M,$B151,'Workers Settings'!$N:$N,1,'Workers Settings'!$H:$H,CJ$3),"Warning!",IF('Demand Locations'!CL151=0,"",COUNTIFS('Workers Settings'!$M:$M,$B151,'Workers Settings'!$N:$N,1,'Workers Settings'!$H:$H,CJ$3)/'Demand Locations'!CL151)))</f>
        <v/>
      </c>
      <c r="CK151" s="24" t="str">
        <f>IF(OR($B151="",CK$3="",'Demand Locations'!CM151=""),"",IF('Demand Locations'!CM151&lt;COUNTIFS('Workers Settings'!$M:$M,$B151,'Workers Settings'!$N:$N,1,'Workers Settings'!$H:$H,CK$3),"Warning!",IF('Demand Locations'!CM151=0,"",COUNTIFS('Workers Settings'!$M:$M,$B151,'Workers Settings'!$N:$N,1,'Workers Settings'!$H:$H,CK$3)/'Demand Locations'!CM151)))</f>
        <v/>
      </c>
      <c r="CL151" s="24" t="str">
        <f>IF(OR($B151="",CL$3="",'Demand Locations'!CN151=""),"",IF('Demand Locations'!CN151&lt;COUNTIFS('Workers Settings'!$M:$M,$B151,'Workers Settings'!$N:$N,1,'Workers Settings'!$H:$H,CL$3),"Warning!",IF('Demand Locations'!CN151=0,"",COUNTIFS('Workers Settings'!$M:$M,$B151,'Workers Settings'!$N:$N,1,'Workers Settings'!$H:$H,CL$3)/'Demand Locations'!CN151)))</f>
        <v/>
      </c>
      <c r="CM151" s="24" t="str">
        <f>IF(OR($B151="",CM$3="",'Demand Locations'!CO151=""),"",IF('Demand Locations'!CO151&lt;COUNTIFS('Workers Settings'!$M:$M,$B151,'Workers Settings'!$N:$N,1,'Workers Settings'!$H:$H,CM$3),"Warning!",IF('Demand Locations'!CO151=0,"",COUNTIFS('Workers Settings'!$M:$M,$B151,'Workers Settings'!$N:$N,1,'Workers Settings'!$H:$H,CM$3)/'Demand Locations'!CO151)))</f>
        <v/>
      </c>
      <c r="CN151" s="24" t="str">
        <f>IF(OR($B151="",CN$3="",'Demand Locations'!CP151=""),"",IF('Demand Locations'!CP151&lt;COUNTIFS('Workers Settings'!$M:$M,$B151,'Workers Settings'!$N:$N,1,'Workers Settings'!$H:$H,CN$3),"Warning!",IF('Demand Locations'!CP151=0,"",COUNTIFS('Workers Settings'!$M:$M,$B151,'Workers Settings'!$N:$N,1,'Workers Settings'!$H:$H,CN$3)/'Demand Locations'!CP151)))</f>
        <v/>
      </c>
      <c r="CO151" s="24" t="str">
        <f>IF(OR($B151="",CO$3="",'Demand Locations'!CQ151=""),"",IF('Demand Locations'!CQ151&lt;COUNTIFS('Workers Settings'!$M:$M,$B151,'Workers Settings'!$N:$N,1,'Workers Settings'!$H:$H,CO$3),"Warning!",IF('Demand Locations'!CQ151=0,"",COUNTIFS('Workers Settings'!$M:$M,$B151,'Workers Settings'!$N:$N,1,'Workers Settings'!$H:$H,CO$3)/'Demand Locations'!CQ151)))</f>
        <v/>
      </c>
      <c r="CP151" s="24" t="str">
        <f>IF(OR($B151="",CP$3="",'Demand Locations'!CR151=""),"",IF('Demand Locations'!CR151&lt;COUNTIFS('Workers Settings'!$M:$M,$B151,'Workers Settings'!$N:$N,1,'Workers Settings'!$H:$H,CP$3),"Warning!",IF('Demand Locations'!CR151=0,"",COUNTIFS('Workers Settings'!$M:$M,$B151,'Workers Settings'!$N:$N,1,'Workers Settings'!$H:$H,CP$3)/'Demand Locations'!CR151)))</f>
        <v/>
      </c>
      <c r="CQ151" s="24" t="str">
        <f>IF(OR($B151="",CQ$3="",'Demand Locations'!CS151=""),"",IF('Demand Locations'!CS151&lt;COUNTIFS('Workers Settings'!$M:$M,$B151,'Workers Settings'!$N:$N,1,'Workers Settings'!$H:$H,CQ$3),"Warning!",IF('Demand Locations'!CS151=0,"",COUNTIFS('Workers Settings'!$M:$M,$B151,'Workers Settings'!$N:$N,1,'Workers Settings'!$H:$H,CQ$3)/'Demand Locations'!CS151)))</f>
        <v/>
      </c>
      <c r="CR151" s="24" t="str">
        <f>IF(OR($B151="",CR$3="",'Demand Locations'!CT151=""),"",IF('Demand Locations'!CT151&lt;COUNTIFS('Workers Settings'!$M:$M,$B151,'Workers Settings'!$N:$N,1,'Workers Settings'!$H:$H,CR$3),"Warning!",IF('Demand Locations'!CT151=0,"",COUNTIFS('Workers Settings'!$M:$M,$B151,'Workers Settings'!$N:$N,1,'Workers Settings'!$H:$H,CR$3)/'Demand Locations'!CT151)))</f>
        <v/>
      </c>
      <c r="CS151" s="24" t="str">
        <f>IF(OR($B151="",CS$3="",'Demand Locations'!CU151=""),"",IF('Demand Locations'!CU151&lt;COUNTIFS('Workers Settings'!$M:$M,$B151,'Workers Settings'!$N:$N,1,'Workers Settings'!$H:$H,CS$3),"Warning!",IF('Demand Locations'!CU151=0,"",COUNTIFS('Workers Settings'!$M:$M,$B151,'Workers Settings'!$N:$N,1,'Workers Settings'!$H:$H,CS$3)/'Demand Locations'!CU151)))</f>
        <v/>
      </c>
      <c r="CT151" s="24" t="str">
        <f>IF(OR($B151="",CT$3="",'Demand Locations'!CV151=""),"",IF('Demand Locations'!CV151&lt;COUNTIFS('Workers Settings'!$M:$M,$B151,'Workers Settings'!$N:$N,1,'Workers Settings'!$H:$H,CT$3),"Warning!",IF('Demand Locations'!CV151=0,"",COUNTIFS('Workers Settings'!$M:$M,$B151,'Workers Settings'!$N:$N,1,'Workers Settings'!$H:$H,CT$3)/'Demand Locations'!CV151)))</f>
        <v/>
      </c>
      <c r="CU151" s="24" t="str">
        <f>IF(OR($B151="",CU$3="",'Demand Locations'!CW151=""),"",IF('Demand Locations'!CW151&lt;COUNTIFS('Workers Settings'!$M:$M,$B151,'Workers Settings'!$N:$N,1,'Workers Settings'!$H:$H,CU$3),"Warning!",IF('Demand Locations'!CW151=0,"",COUNTIFS('Workers Settings'!$M:$M,$B151,'Workers Settings'!$N:$N,1,'Workers Settings'!$H:$H,CU$3)/'Demand Locations'!CW151)))</f>
        <v/>
      </c>
      <c r="CV151" s="24" t="str">
        <f>IF(OR($B151="",CV$3="",'Demand Locations'!CX151=""),"",IF('Demand Locations'!CX151&lt;COUNTIFS('Workers Settings'!$M:$M,$B151,'Workers Settings'!$N:$N,1,'Workers Settings'!$H:$H,CV$3),"Warning!",IF('Demand Locations'!CX151=0,"",COUNTIFS('Workers Settings'!$M:$M,$B151,'Workers Settings'!$N:$N,1,'Workers Settings'!$H:$H,CV$3)/'Demand Locations'!CX151)))</f>
        <v/>
      </c>
      <c r="CW151" s="24" t="str">
        <f>IF(OR($B151="",CW$3="",'Demand Locations'!CY151=""),"",IF('Demand Locations'!CY151&lt;COUNTIFS('Workers Settings'!$M:$M,$B151,'Workers Settings'!$N:$N,1,'Workers Settings'!$H:$H,CW$3),"Warning!",IF('Demand Locations'!CY151=0,"",COUNTIFS('Workers Settings'!$M:$M,$B151,'Workers Settings'!$N:$N,1,'Workers Settings'!$H:$H,CW$3)/'Demand Locations'!CY151)))</f>
        <v/>
      </c>
      <c r="CX151" s="24" t="str">
        <f>IF(OR($B151="",CX$3="",'Demand Locations'!CZ151=""),"",IF('Demand Locations'!CZ151&lt;COUNTIFS('Workers Settings'!$M:$M,$B151,'Workers Settings'!$N:$N,1,'Workers Settings'!$H:$H,CX$3),"Warning!",IF('Demand Locations'!CZ151=0,"",COUNTIFS('Workers Settings'!$M:$M,$B151,'Workers Settings'!$N:$N,1,'Workers Settings'!$H:$H,CX$3)/'Demand Locations'!CZ151)))</f>
        <v/>
      </c>
      <c r="CY151" s="24" t="str">
        <f>IF(OR($B151="",CY$3="",'Demand Locations'!DA151=""),"",IF('Demand Locations'!DA151&lt;COUNTIFS('Workers Settings'!$M:$M,$B151,'Workers Settings'!$N:$N,1,'Workers Settings'!$H:$H,CY$3),"Warning!",IF('Demand Locations'!DA151=0,"",COUNTIFS('Workers Settings'!$M:$M,$B151,'Workers Settings'!$N:$N,1,'Workers Settings'!$H:$H,CY$3)/'Demand Locations'!DA151)))</f>
        <v/>
      </c>
      <c r="CZ151" s="24" t="str">
        <f>IF(OR($B151="",CZ$3="",'Demand Locations'!DB151=""),"",IF('Demand Locations'!DB151&lt;COUNTIFS('Workers Settings'!$M:$M,$B151,'Workers Settings'!$N:$N,1,'Workers Settings'!$H:$H,CZ$3),"Warning!",IF('Demand Locations'!DB151=0,"",COUNTIFS('Workers Settings'!$M:$M,$B151,'Workers Settings'!$N:$N,1,'Workers Settings'!$H:$H,CZ$3)/'Demand Locations'!DB151)))</f>
        <v/>
      </c>
    </row>
    <row r="152" spans="1:104" x14ac:dyDescent="0.25">
      <c r="A152" s="7">
        <f t="shared" si="2"/>
        <v>148</v>
      </c>
      <c r="B152" s="7" t="str">
        <f>IF('Demand Locations'!B152&lt;&gt;"",'Demand Locations'!B152,"")</f>
        <v/>
      </c>
      <c r="C152" s="29" t="str">
        <f>IF(B152="","",SUMIFS('Workers Assignments'!Z:Z,'Workers Settings'!M:M,B152,'Workers Settings'!N:N,1))</f>
        <v/>
      </c>
      <c r="D152" s="24" t="str">
        <f>IF(OR(B152="",'Demand Locations'!E152=""),"",IF('Demand Locations'!E152&lt;C152,"Warning!",IF('Demand Locations'!E152=0,"",C152/'Demand Locations'!E152)))</f>
        <v/>
      </c>
      <c r="E152" s="44" t="str">
        <f>IF(OR($B152="",E$3="",'Demand Locations'!G152=""),"",IF('Demand Locations'!G152&lt;COUNTIFS('Workers Settings'!$M:$M,$B152,'Workers Settings'!$N:$N,1,'Workers Settings'!$H:$H,E$3),"Warning!",IF('Demand Locations'!G152=0,"",COUNTIFS('Workers Settings'!$M:$M,$B152,'Workers Settings'!$N:$N,1,'Workers Settings'!$H:$H,E$3)/'Demand Locations'!G152)))</f>
        <v/>
      </c>
      <c r="F152" s="24" t="str">
        <f>IF(OR($B152="",F$3="",'Demand Locations'!H152=""),"",IF('Demand Locations'!H152&lt;COUNTIFS('Workers Settings'!$M:$M,$B152,'Workers Settings'!$N:$N,1,'Workers Settings'!$H:$H,F$3),"Warning!",IF('Demand Locations'!H152=0,"",COUNTIFS('Workers Settings'!$M:$M,$B152,'Workers Settings'!$N:$N,1,'Workers Settings'!$H:$H,F$3)/'Demand Locations'!H152)))</f>
        <v/>
      </c>
      <c r="G152" s="24" t="str">
        <f>IF(OR($B152="",G$3="",'Demand Locations'!I152=""),"",IF('Demand Locations'!I152&lt;COUNTIFS('Workers Settings'!$M:$M,$B152,'Workers Settings'!$N:$N,1,'Workers Settings'!$H:$H,G$3),"Warning!",IF('Demand Locations'!I152=0,"",COUNTIFS('Workers Settings'!$M:$M,$B152,'Workers Settings'!$N:$N,1,'Workers Settings'!$H:$H,G$3)/'Demand Locations'!I152)))</f>
        <v/>
      </c>
      <c r="H152" s="24" t="str">
        <f>IF(OR($B152="",H$3="",'Demand Locations'!J152=""),"",IF('Demand Locations'!J152&lt;COUNTIFS('Workers Settings'!$M:$M,$B152,'Workers Settings'!$N:$N,1,'Workers Settings'!$H:$H,H$3),"Warning!",IF('Demand Locations'!J152=0,"",COUNTIFS('Workers Settings'!$M:$M,$B152,'Workers Settings'!$N:$N,1,'Workers Settings'!$H:$H,H$3)/'Demand Locations'!J152)))</f>
        <v/>
      </c>
      <c r="I152" s="24" t="str">
        <f>IF(OR($B152="",I$3="",'Demand Locations'!K152=""),"",IF('Demand Locations'!K152&lt;COUNTIFS('Workers Settings'!$M:$M,$B152,'Workers Settings'!$N:$N,1,'Workers Settings'!$H:$H,I$3),"Warning!",IF('Demand Locations'!K152=0,"",COUNTIFS('Workers Settings'!$M:$M,$B152,'Workers Settings'!$N:$N,1,'Workers Settings'!$H:$H,I$3)/'Demand Locations'!K152)))</f>
        <v/>
      </c>
      <c r="J152" s="24" t="str">
        <f>IF(OR($B152="",J$3="",'Demand Locations'!L152=""),"",IF('Demand Locations'!L152&lt;COUNTIFS('Workers Settings'!$M:$M,$B152,'Workers Settings'!$N:$N,1,'Workers Settings'!$H:$H,J$3),"Warning!",IF('Demand Locations'!L152=0,"",COUNTIFS('Workers Settings'!$M:$M,$B152,'Workers Settings'!$N:$N,1,'Workers Settings'!$H:$H,J$3)/'Demand Locations'!L152)))</f>
        <v/>
      </c>
      <c r="K152" s="24" t="str">
        <f>IF(OR($B152="",K$3="",'Demand Locations'!M152=""),"",IF('Demand Locations'!M152&lt;COUNTIFS('Workers Settings'!$M:$M,$B152,'Workers Settings'!$N:$N,1,'Workers Settings'!$H:$H,K$3),"Warning!",IF('Demand Locations'!M152=0,"",COUNTIFS('Workers Settings'!$M:$M,$B152,'Workers Settings'!$N:$N,1,'Workers Settings'!$H:$H,K$3)/'Demand Locations'!M152)))</f>
        <v/>
      </c>
      <c r="L152" s="24" t="str">
        <f>IF(OR($B152="",L$3="",'Demand Locations'!N152=""),"",IF('Demand Locations'!N152&lt;COUNTIFS('Workers Settings'!$M:$M,$B152,'Workers Settings'!$N:$N,1,'Workers Settings'!$H:$H,L$3),"Warning!",IF('Demand Locations'!N152=0,"",COUNTIFS('Workers Settings'!$M:$M,$B152,'Workers Settings'!$N:$N,1,'Workers Settings'!$H:$H,L$3)/'Demand Locations'!N152)))</f>
        <v/>
      </c>
      <c r="M152" s="24" t="str">
        <f>IF(OR($B152="",M$3="",'Demand Locations'!O152=""),"",IF('Demand Locations'!O152&lt;COUNTIFS('Workers Settings'!$M:$M,$B152,'Workers Settings'!$N:$N,1,'Workers Settings'!$H:$H,M$3),"Warning!",IF('Demand Locations'!O152=0,"",COUNTIFS('Workers Settings'!$M:$M,$B152,'Workers Settings'!$N:$N,1,'Workers Settings'!$H:$H,M$3)/'Demand Locations'!O152)))</f>
        <v/>
      </c>
      <c r="N152" s="24" t="str">
        <f>IF(OR($B152="",N$3="",'Demand Locations'!P152=""),"",IF('Demand Locations'!P152&lt;COUNTIFS('Workers Settings'!$M:$M,$B152,'Workers Settings'!$N:$N,1,'Workers Settings'!$H:$H,N$3),"Warning!",IF('Demand Locations'!P152=0,"",COUNTIFS('Workers Settings'!$M:$M,$B152,'Workers Settings'!$N:$N,1,'Workers Settings'!$H:$H,N$3)/'Demand Locations'!P152)))</f>
        <v/>
      </c>
      <c r="O152" s="24" t="str">
        <f>IF(OR($B152="",O$3="",'Demand Locations'!Q152=""),"",IF('Demand Locations'!Q152&lt;COUNTIFS('Workers Settings'!$M:$M,$B152,'Workers Settings'!$N:$N,1,'Workers Settings'!$H:$H,O$3),"Warning!",IF('Demand Locations'!Q152=0,"",COUNTIFS('Workers Settings'!$M:$M,$B152,'Workers Settings'!$N:$N,1,'Workers Settings'!$H:$H,O$3)/'Demand Locations'!Q152)))</f>
        <v/>
      </c>
      <c r="P152" s="24" t="str">
        <f>IF(OR($B152="",P$3="",'Demand Locations'!R152=""),"",IF('Demand Locations'!R152&lt;COUNTIFS('Workers Settings'!$M:$M,$B152,'Workers Settings'!$N:$N,1,'Workers Settings'!$H:$H,P$3),"Warning!",IF('Demand Locations'!R152=0,"",COUNTIFS('Workers Settings'!$M:$M,$B152,'Workers Settings'!$N:$N,1,'Workers Settings'!$H:$H,P$3)/'Demand Locations'!R152)))</f>
        <v/>
      </c>
      <c r="Q152" s="24" t="str">
        <f>IF(OR($B152="",Q$3="",'Demand Locations'!S152=""),"",IF('Demand Locations'!S152&lt;COUNTIFS('Workers Settings'!$M:$M,$B152,'Workers Settings'!$N:$N,1,'Workers Settings'!$H:$H,Q$3),"Warning!",IF('Demand Locations'!S152=0,"",COUNTIFS('Workers Settings'!$M:$M,$B152,'Workers Settings'!$N:$N,1,'Workers Settings'!$H:$H,Q$3)/'Demand Locations'!S152)))</f>
        <v/>
      </c>
      <c r="R152" s="24" t="str">
        <f>IF(OR($B152="",R$3="",'Demand Locations'!T152=""),"",IF('Demand Locations'!T152&lt;COUNTIFS('Workers Settings'!$M:$M,$B152,'Workers Settings'!$N:$N,1,'Workers Settings'!$H:$H,R$3),"Warning!",IF('Demand Locations'!T152=0,"",COUNTIFS('Workers Settings'!$M:$M,$B152,'Workers Settings'!$N:$N,1,'Workers Settings'!$H:$H,R$3)/'Demand Locations'!T152)))</f>
        <v/>
      </c>
      <c r="S152" s="24" t="str">
        <f>IF(OR($B152="",S$3="",'Demand Locations'!U152=""),"",IF('Demand Locations'!U152&lt;COUNTIFS('Workers Settings'!$M:$M,$B152,'Workers Settings'!$N:$N,1,'Workers Settings'!$H:$H,S$3),"Warning!",IF('Demand Locations'!U152=0,"",COUNTIFS('Workers Settings'!$M:$M,$B152,'Workers Settings'!$N:$N,1,'Workers Settings'!$H:$H,S$3)/'Demand Locations'!U152)))</f>
        <v/>
      </c>
      <c r="T152" s="24" t="str">
        <f>IF(OR($B152="",T$3="",'Demand Locations'!V152=""),"",IF('Demand Locations'!V152&lt;COUNTIFS('Workers Settings'!$M:$M,$B152,'Workers Settings'!$N:$N,1,'Workers Settings'!$H:$H,T$3),"Warning!",IF('Demand Locations'!V152=0,"",COUNTIFS('Workers Settings'!$M:$M,$B152,'Workers Settings'!$N:$N,1,'Workers Settings'!$H:$H,T$3)/'Demand Locations'!V152)))</f>
        <v/>
      </c>
      <c r="U152" s="24" t="str">
        <f>IF(OR($B152="",U$3="",'Demand Locations'!W152=""),"",IF('Demand Locations'!W152&lt;COUNTIFS('Workers Settings'!$M:$M,$B152,'Workers Settings'!$N:$N,1,'Workers Settings'!$H:$H,U$3),"Warning!",IF('Demand Locations'!W152=0,"",COUNTIFS('Workers Settings'!$M:$M,$B152,'Workers Settings'!$N:$N,1,'Workers Settings'!$H:$H,U$3)/'Demand Locations'!W152)))</f>
        <v/>
      </c>
      <c r="V152" s="24" t="str">
        <f>IF(OR($B152="",V$3="",'Demand Locations'!X152=""),"",IF('Demand Locations'!X152&lt;COUNTIFS('Workers Settings'!$M:$M,$B152,'Workers Settings'!$N:$N,1,'Workers Settings'!$H:$H,V$3),"Warning!",IF('Demand Locations'!X152=0,"",COUNTIFS('Workers Settings'!$M:$M,$B152,'Workers Settings'!$N:$N,1,'Workers Settings'!$H:$H,V$3)/'Demand Locations'!X152)))</f>
        <v/>
      </c>
      <c r="W152" s="24" t="str">
        <f>IF(OR($B152="",W$3="",'Demand Locations'!Y152=""),"",IF('Demand Locations'!Y152&lt;COUNTIFS('Workers Settings'!$M:$M,$B152,'Workers Settings'!$N:$N,1,'Workers Settings'!$H:$H,W$3),"Warning!",IF('Demand Locations'!Y152=0,"",COUNTIFS('Workers Settings'!$M:$M,$B152,'Workers Settings'!$N:$N,1,'Workers Settings'!$H:$H,W$3)/'Demand Locations'!Y152)))</f>
        <v/>
      </c>
      <c r="X152" s="24" t="str">
        <f>IF(OR($B152="",X$3="",'Demand Locations'!Z152=""),"",IF('Demand Locations'!Z152&lt;COUNTIFS('Workers Settings'!$M:$M,$B152,'Workers Settings'!$N:$N,1,'Workers Settings'!$H:$H,X$3),"Warning!",IF('Demand Locations'!Z152=0,"",COUNTIFS('Workers Settings'!$M:$M,$B152,'Workers Settings'!$N:$N,1,'Workers Settings'!$H:$H,X$3)/'Demand Locations'!Z152)))</f>
        <v/>
      </c>
      <c r="Y152" s="24" t="str">
        <f>IF(OR($B152="",Y$3="",'Demand Locations'!AA152=""),"",IF('Demand Locations'!AA152&lt;COUNTIFS('Workers Settings'!$M:$M,$B152,'Workers Settings'!$N:$N,1,'Workers Settings'!$H:$H,Y$3),"Warning!",IF('Demand Locations'!AA152=0,"",COUNTIFS('Workers Settings'!$M:$M,$B152,'Workers Settings'!$N:$N,1,'Workers Settings'!$H:$H,Y$3)/'Demand Locations'!AA152)))</f>
        <v/>
      </c>
      <c r="Z152" s="24" t="str">
        <f>IF(OR($B152="",Z$3="",'Demand Locations'!AB152=""),"",IF('Demand Locations'!AB152&lt;COUNTIFS('Workers Settings'!$M:$M,$B152,'Workers Settings'!$N:$N,1,'Workers Settings'!$H:$H,Z$3),"Warning!",IF('Demand Locations'!AB152=0,"",COUNTIFS('Workers Settings'!$M:$M,$B152,'Workers Settings'!$N:$N,1,'Workers Settings'!$H:$H,Z$3)/'Demand Locations'!AB152)))</f>
        <v/>
      </c>
      <c r="AA152" s="24" t="str">
        <f>IF(OR($B152="",AA$3="",'Demand Locations'!AC152=""),"",IF('Demand Locations'!AC152&lt;COUNTIFS('Workers Settings'!$M:$M,$B152,'Workers Settings'!$N:$N,1,'Workers Settings'!$H:$H,AA$3),"Warning!",IF('Demand Locations'!AC152=0,"",COUNTIFS('Workers Settings'!$M:$M,$B152,'Workers Settings'!$N:$N,1,'Workers Settings'!$H:$H,AA$3)/'Demand Locations'!AC152)))</f>
        <v/>
      </c>
      <c r="AB152" s="24" t="str">
        <f>IF(OR($B152="",AB$3="",'Demand Locations'!AD152=""),"",IF('Demand Locations'!AD152&lt;COUNTIFS('Workers Settings'!$M:$M,$B152,'Workers Settings'!$N:$N,1,'Workers Settings'!$H:$H,AB$3),"Warning!",IF('Demand Locations'!AD152=0,"",COUNTIFS('Workers Settings'!$M:$M,$B152,'Workers Settings'!$N:$N,1,'Workers Settings'!$H:$H,AB$3)/'Demand Locations'!AD152)))</f>
        <v/>
      </c>
      <c r="AC152" s="24" t="str">
        <f>IF(OR($B152="",AC$3="",'Demand Locations'!AE152=""),"",IF('Demand Locations'!AE152&lt;COUNTIFS('Workers Settings'!$M:$M,$B152,'Workers Settings'!$N:$N,1,'Workers Settings'!$H:$H,AC$3),"Warning!",IF('Demand Locations'!AE152=0,"",COUNTIFS('Workers Settings'!$M:$M,$B152,'Workers Settings'!$N:$N,1,'Workers Settings'!$H:$H,AC$3)/'Demand Locations'!AE152)))</f>
        <v/>
      </c>
      <c r="AD152" s="24" t="str">
        <f>IF(OR($B152="",AD$3="",'Demand Locations'!AF152=""),"",IF('Demand Locations'!AF152&lt;COUNTIFS('Workers Settings'!$M:$M,$B152,'Workers Settings'!$N:$N,1,'Workers Settings'!$H:$H,AD$3),"Warning!",IF('Demand Locations'!AF152=0,"",COUNTIFS('Workers Settings'!$M:$M,$B152,'Workers Settings'!$N:$N,1,'Workers Settings'!$H:$H,AD$3)/'Demand Locations'!AF152)))</f>
        <v/>
      </c>
      <c r="AE152" s="24" t="str">
        <f>IF(OR($B152="",AE$3="",'Demand Locations'!AG152=""),"",IF('Demand Locations'!AG152&lt;COUNTIFS('Workers Settings'!$M:$M,$B152,'Workers Settings'!$N:$N,1,'Workers Settings'!$H:$H,AE$3),"Warning!",IF('Demand Locations'!AG152=0,"",COUNTIFS('Workers Settings'!$M:$M,$B152,'Workers Settings'!$N:$N,1,'Workers Settings'!$H:$H,AE$3)/'Demand Locations'!AG152)))</f>
        <v/>
      </c>
      <c r="AF152" s="24" t="str">
        <f>IF(OR($B152="",AF$3="",'Demand Locations'!AH152=""),"",IF('Demand Locations'!AH152&lt;COUNTIFS('Workers Settings'!$M:$M,$B152,'Workers Settings'!$N:$N,1,'Workers Settings'!$H:$H,AF$3),"Warning!",IF('Demand Locations'!AH152=0,"",COUNTIFS('Workers Settings'!$M:$M,$B152,'Workers Settings'!$N:$N,1,'Workers Settings'!$H:$H,AF$3)/'Demand Locations'!AH152)))</f>
        <v/>
      </c>
      <c r="AG152" s="24" t="str">
        <f>IF(OR($B152="",AG$3="",'Demand Locations'!AI152=""),"",IF('Demand Locations'!AI152&lt;COUNTIFS('Workers Settings'!$M:$M,$B152,'Workers Settings'!$N:$N,1,'Workers Settings'!$H:$H,AG$3),"Warning!",IF('Demand Locations'!AI152=0,"",COUNTIFS('Workers Settings'!$M:$M,$B152,'Workers Settings'!$N:$N,1,'Workers Settings'!$H:$H,AG$3)/'Demand Locations'!AI152)))</f>
        <v/>
      </c>
      <c r="AH152" s="24" t="str">
        <f>IF(OR($B152="",AH$3="",'Demand Locations'!AJ152=""),"",IF('Demand Locations'!AJ152&lt;COUNTIFS('Workers Settings'!$M:$M,$B152,'Workers Settings'!$N:$N,1,'Workers Settings'!$H:$H,AH$3),"Warning!",IF('Demand Locations'!AJ152=0,"",COUNTIFS('Workers Settings'!$M:$M,$B152,'Workers Settings'!$N:$N,1,'Workers Settings'!$H:$H,AH$3)/'Demand Locations'!AJ152)))</f>
        <v/>
      </c>
      <c r="AI152" s="24" t="str">
        <f>IF(OR($B152="",AI$3="",'Demand Locations'!AK152=""),"",IF('Demand Locations'!AK152&lt;COUNTIFS('Workers Settings'!$M:$M,$B152,'Workers Settings'!$N:$N,1,'Workers Settings'!$H:$H,AI$3),"Warning!",IF('Demand Locations'!AK152=0,"",COUNTIFS('Workers Settings'!$M:$M,$B152,'Workers Settings'!$N:$N,1,'Workers Settings'!$H:$H,AI$3)/'Demand Locations'!AK152)))</f>
        <v/>
      </c>
      <c r="AJ152" s="24" t="str">
        <f>IF(OR($B152="",AJ$3="",'Demand Locations'!AL152=""),"",IF('Demand Locations'!AL152&lt;COUNTIFS('Workers Settings'!$M:$M,$B152,'Workers Settings'!$N:$N,1,'Workers Settings'!$H:$H,AJ$3),"Warning!",IF('Demand Locations'!AL152=0,"",COUNTIFS('Workers Settings'!$M:$M,$B152,'Workers Settings'!$N:$N,1,'Workers Settings'!$H:$H,AJ$3)/'Demand Locations'!AL152)))</f>
        <v/>
      </c>
      <c r="AK152" s="24" t="str">
        <f>IF(OR($B152="",AK$3="",'Demand Locations'!AM152=""),"",IF('Demand Locations'!AM152&lt;COUNTIFS('Workers Settings'!$M:$M,$B152,'Workers Settings'!$N:$N,1,'Workers Settings'!$H:$H,AK$3),"Warning!",IF('Demand Locations'!AM152=0,"",COUNTIFS('Workers Settings'!$M:$M,$B152,'Workers Settings'!$N:$N,1,'Workers Settings'!$H:$H,AK$3)/'Demand Locations'!AM152)))</f>
        <v/>
      </c>
      <c r="AL152" s="24" t="str">
        <f>IF(OR($B152="",AL$3="",'Demand Locations'!AN152=""),"",IF('Demand Locations'!AN152&lt;COUNTIFS('Workers Settings'!$M:$M,$B152,'Workers Settings'!$N:$N,1,'Workers Settings'!$H:$H,AL$3),"Warning!",IF('Demand Locations'!AN152=0,"",COUNTIFS('Workers Settings'!$M:$M,$B152,'Workers Settings'!$N:$N,1,'Workers Settings'!$H:$H,AL$3)/'Demand Locations'!AN152)))</f>
        <v/>
      </c>
      <c r="AM152" s="24" t="str">
        <f>IF(OR($B152="",AM$3="",'Demand Locations'!AO152=""),"",IF('Demand Locations'!AO152&lt;COUNTIFS('Workers Settings'!$M:$M,$B152,'Workers Settings'!$N:$N,1,'Workers Settings'!$H:$H,AM$3),"Warning!",IF('Demand Locations'!AO152=0,"",COUNTIFS('Workers Settings'!$M:$M,$B152,'Workers Settings'!$N:$N,1,'Workers Settings'!$H:$H,AM$3)/'Demand Locations'!AO152)))</f>
        <v/>
      </c>
      <c r="AN152" s="24" t="str">
        <f>IF(OR($B152="",AN$3="",'Demand Locations'!AP152=""),"",IF('Demand Locations'!AP152&lt;COUNTIFS('Workers Settings'!$M:$M,$B152,'Workers Settings'!$N:$N,1,'Workers Settings'!$H:$H,AN$3),"Warning!",IF('Demand Locations'!AP152=0,"",COUNTIFS('Workers Settings'!$M:$M,$B152,'Workers Settings'!$N:$N,1,'Workers Settings'!$H:$H,AN$3)/'Demand Locations'!AP152)))</f>
        <v/>
      </c>
      <c r="AO152" s="24" t="str">
        <f>IF(OR($B152="",AO$3="",'Demand Locations'!AQ152=""),"",IF('Demand Locations'!AQ152&lt;COUNTIFS('Workers Settings'!$M:$M,$B152,'Workers Settings'!$N:$N,1,'Workers Settings'!$H:$H,AO$3),"Warning!",IF('Demand Locations'!AQ152=0,"",COUNTIFS('Workers Settings'!$M:$M,$B152,'Workers Settings'!$N:$N,1,'Workers Settings'!$H:$H,AO$3)/'Demand Locations'!AQ152)))</f>
        <v/>
      </c>
      <c r="AP152" s="24" t="str">
        <f>IF(OR($B152="",AP$3="",'Demand Locations'!AR152=""),"",IF('Demand Locations'!AR152&lt;COUNTIFS('Workers Settings'!$M:$M,$B152,'Workers Settings'!$N:$N,1,'Workers Settings'!$H:$H,AP$3),"Warning!",IF('Demand Locations'!AR152=0,"",COUNTIFS('Workers Settings'!$M:$M,$B152,'Workers Settings'!$N:$N,1,'Workers Settings'!$H:$H,AP$3)/'Demand Locations'!AR152)))</f>
        <v/>
      </c>
      <c r="AQ152" s="24" t="str">
        <f>IF(OR($B152="",AQ$3="",'Demand Locations'!AS152=""),"",IF('Demand Locations'!AS152&lt;COUNTIFS('Workers Settings'!$M:$M,$B152,'Workers Settings'!$N:$N,1,'Workers Settings'!$H:$H,AQ$3),"Warning!",IF('Demand Locations'!AS152=0,"",COUNTIFS('Workers Settings'!$M:$M,$B152,'Workers Settings'!$N:$N,1,'Workers Settings'!$H:$H,AQ$3)/'Demand Locations'!AS152)))</f>
        <v/>
      </c>
      <c r="AR152" s="24" t="str">
        <f>IF(OR($B152="",AR$3="",'Demand Locations'!AT152=""),"",IF('Demand Locations'!AT152&lt;COUNTIFS('Workers Settings'!$M:$M,$B152,'Workers Settings'!$N:$N,1,'Workers Settings'!$H:$H,AR$3),"Warning!",IF('Demand Locations'!AT152=0,"",COUNTIFS('Workers Settings'!$M:$M,$B152,'Workers Settings'!$N:$N,1,'Workers Settings'!$H:$H,AR$3)/'Demand Locations'!AT152)))</f>
        <v/>
      </c>
      <c r="AS152" s="24" t="str">
        <f>IF(OR($B152="",AS$3="",'Demand Locations'!AU152=""),"",IF('Demand Locations'!AU152&lt;COUNTIFS('Workers Settings'!$M:$M,$B152,'Workers Settings'!$N:$N,1,'Workers Settings'!$H:$H,AS$3),"Warning!",IF('Demand Locations'!AU152=0,"",COUNTIFS('Workers Settings'!$M:$M,$B152,'Workers Settings'!$N:$N,1,'Workers Settings'!$H:$H,AS$3)/'Demand Locations'!AU152)))</f>
        <v/>
      </c>
      <c r="AT152" s="24" t="str">
        <f>IF(OR($B152="",AT$3="",'Demand Locations'!AV152=""),"",IF('Demand Locations'!AV152&lt;COUNTIFS('Workers Settings'!$M:$M,$B152,'Workers Settings'!$N:$N,1,'Workers Settings'!$H:$H,AT$3),"Warning!",IF('Demand Locations'!AV152=0,"",COUNTIFS('Workers Settings'!$M:$M,$B152,'Workers Settings'!$N:$N,1,'Workers Settings'!$H:$H,AT$3)/'Demand Locations'!AV152)))</f>
        <v/>
      </c>
      <c r="AU152" s="24" t="str">
        <f>IF(OR($B152="",AU$3="",'Demand Locations'!AW152=""),"",IF('Demand Locations'!AW152&lt;COUNTIFS('Workers Settings'!$M:$M,$B152,'Workers Settings'!$N:$N,1,'Workers Settings'!$H:$H,AU$3),"Warning!",IF('Demand Locations'!AW152=0,"",COUNTIFS('Workers Settings'!$M:$M,$B152,'Workers Settings'!$N:$N,1,'Workers Settings'!$H:$H,AU$3)/'Demand Locations'!AW152)))</f>
        <v/>
      </c>
      <c r="AV152" s="24" t="str">
        <f>IF(OR($B152="",AV$3="",'Demand Locations'!AX152=""),"",IF('Demand Locations'!AX152&lt;COUNTIFS('Workers Settings'!$M:$M,$B152,'Workers Settings'!$N:$N,1,'Workers Settings'!$H:$H,AV$3),"Warning!",IF('Demand Locations'!AX152=0,"",COUNTIFS('Workers Settings'!$M:$M,$B152,'Workers Settings'!$N:$N,1,'Workers Settings'!$H:$H,AV$3)/'Demand Locations'!AX152)))</f>
        <v/>
      </c>
      <c r="AW152" s="24" t="str">
        <f>IF(OR($B152="",AW$3="",'Demand Locations'!AY152=""),"",IF('Demand Locations'!AY152&lt;COUNTIFS('Workers Settings'!$M:$M,$B152,'Workers Settings'!$N:$N,1,'Workers Settings'!$H:$H,AW$3),"Warning!",IF('Demand Locations'!AY152=0,"",COUNTIFS('Workers Settings'!$M:$M,$B152,'Workers Settings'!$N:$N,1,'Workers Settings'!$H:$H,AW$3)/'Demand Locations'!AY152)))</f>
        <v/>
      </c>
      <c r="AX152" s="24" t="str">
        <f>IF(OR($B152="",AX$3="",'Demand Locations'!AZ152=""),"",IF('Demand Locations'!AZ152&lt;COUNTIFS('Workers Settings'!$M:$M,$B152,'Workers Settings'!$N:$N,1,'Workers Settings'!$H:$H,AX$3),"Warning!",IF('Demand Locations'!AZ152=0,"",COUNTIFS('Workers Settings'!$M:$M,$B152,'Workers Settings'!$N:$N,1,'Workers Settings'!$H:$H,AX$3)/'Demand Locations'!AZ152)))</f>
        <v/>
      </c>
      <c r="AY152" s="24" t="str">
        <f>IF(OR($B152="",AY$3="",'Demand Locations'!BA152=""),"",IF('Demand Locations'!BA152&lt;COUNTIFS('Workers Settings'!$M:$M,$B152,'Workers Settings'!$N:$N,1,'Workers Settings'!$H:$H,AY$3),"Warning!",IF('Demand Locations'!BA152=0,"",COUNTIFS('Workers Settings'!$M:$M,$B152,'Workers Settings'!$N:$N,1,'Workers Settings'!$H:$H,AY$3)/'Demand Locations'!BA152)))</f>
        <v/>
      </c>
      <c r="AZ152" s="24" t="str">
        <f>IF(OR($B152="",AZ$3="",'Demand Locations'!BB152=""),"",IF('Demand Locations'!BB152&lt;COUNTIFS('Workers Settings'!$M:$M,$B152,'Workers Settings'!$N:$N,1,'Workers Settings'!$H:$H,AZ$3),"Warning!",IF('Demand Locations'!BB152=0,"",COUNTIFS('Workers Settings'!$M:$M,$B152,'Workers Settings'!$N:$N,1,'Workers Settings'!$H:$H,AZ$3)/'Demand Locations'!BB152)))</f>
        <v/>
      </c>
      <c r="BA152" s="24" t="str">
        <f>IF(OR($B152="",BA$3="",'Demand Locations'!BC152=""),"",IF('Demand Locations'!BC152&lt;COUNTIFS('Workers Settings'!$M:$M,$B152,'Workers Settings'!$N:$N,1,'Workers Settings'!$H:$H,BA$3),"Warning!",IF('Demand Locations'!BC152=0,"",COUNTIFS('Workers Settings'!$M:$M,$B152,'Workers Settings'!$N:$N,1,'Workers Settings'!$H:$H,BA$3)/'Demand Locations'!BC152)))</f>
        <v/>
      </c>
      <c r="BB152" s="24" t="str">
        <f>IF(OR($B152="",BB$3="",'Demand Locations'!BD152=""),"",IF('Demand Locations'!BD152&lt;COUNTIFS('Workers Settings'!$M:$M,$B152,'Workers Settings'!$N:$N,1,'Workers Settings'!$H:$H,BB$3),"Warning!",IF('Demand Locations'!BD152=0,"",COUNTIFS('Workers Settings'!$M:$M,$B152,'Workers Settings'!$N:$N,1,'Workers Settings'!$H:$H,BB$3)/'Demand Locations'!BD152)))</f>
        <v/>
      </c>
      <c r="BC152" s="24" t="str">
        <f>IF(OR($B152="",BC$3="",'Demand Locations'!BE152=""),"",IF('Demand Locations'!BE152&lt;COUNTIFS('Workers Settings'!$M:$M,$B152,'Workers Settings'!$N:$N,1,'Workers Settings'!$H:$H,BC$3),"Warning!",IF('Demand Locations'!BE152=0,"",COUNTIFS('Workers Settings'!$M:$M,$B152,'Workers Settings'!$N:$N,1,'Workers Settings'!$H:$H,BC$3)/'Demand Locations'!BE152)))</f>
        <v/>
      </c>
      <c r="BD152" s="24" t="str">
        <f>IF(OR($B152="",BD$3="",'Demand Locations'!BF152=""),"",IF('Demand Locations'!BF152&lt;COUNTIFS('Workers Settings'!$M:$M,$B152,'Workers Settings'!$N:$N,1,'Workers Settings'!$H:$H,BD$3),"Warning!",IF('Demand Locations'!BF152=0,"",COUNTIFS('Workers Settings'!$M:$M,$B152,'Workers Settings'!$N:$N,1,'Workers Settings'!$H:$H,BD$3)/'Demand Locations'!BF152)))</f>
        <v/>
      </c>
      <c r="BE152" s="24" t="str">
        <f>IF(OR($B152="",BE$3="",'Demand Locations'!BG152=""),"",IF('Demand Locations'!BG152&lt;COUNTIFS('Workers Settings'!$M:$M,$B152,'Workers Settings'!$N:$N,1,'Workers Settings'!$H:$H,BE$3),"Warning!",IF('Demand Locations'!BG152=0,"",COUNTIFS('Workers Settings'!$M:$M,$B152,'Workers Settings'!$N:$N,1,'Workers Settings'!$H:$H,BE$3)/'Demand Locations'!BG152)))</f>
        <v/>
      </c>
      <c r="BF152" s="24" t="str">
        <f>IF(OR($B152="",BF$3="",'Demand Locations'!BH152=""),"",IF('Demand Locations'!BH152&lt;COUNTIFS('Workers Settings'!$M:$M,$B152,'Workers Settings'!$N:$N,1,'Workers Settings'!$H:$H,BF$3),"Warning!",IF('Demand Locations'!BH152=0,"",COUNTIFS('Workers Settings'!$M:$M,$B152,'Workers Settings'!$N:$N,1,'Workers Settings'!$H:$H,BF$3)/'Demand Locations'!BH152)))</f>
        <v/>
      </c>
      <c r="BG152" s="24" t="str">
        <f>IF(OR($B152="",BG$3="",'Demand Locations'!BI152=""),"",IF('Demand Locations'!BI152&lt;COUNTIFS('Workers Settings'!$M:$M,$B152,'Workers Settings'!$N:$N,1,'Workers Settings'!$H:$H,BG$3),"Warning!",IF('Demand Locations'!BI152=0,"",COUNTIFS('Workers Settings'!$M:$M,$B152,'Workers Settings'!$N:$N,1,'Workers Settings'!$H:$H,BG$3)/'Demand Locations'!BI152)))</f>
        <v/>
      </c>
      <c r="BH152" s="24" t="str">
        <f>IF(OR($B152="",BH$3="",'Demand Locations'!BJ152=""),"",IF('Demand Locations'!BJ152&lt;COUNTIFS('Workers Settings'!$M:$M,$B152,'Workers Settings'!$N:$N,1,'Workers Settings'!$H:$H,BH$3),"Warning!",IF('Demand Locations'!BJ152=0,"",COUNTIFS('Workers Settings'!$M:$M,$B152,'Workers Settings'!$N:$N,1,'Workers Settings'!$H:$H,BH$3)/'Demand Locations'!BJ152)))</f>
        <v/>
      </c>
      <c r="BI152" s="24" t="str">
        <f>IF(OR($B152="",BI$3="",'Demand Locations'!BK152=""),"",IF('Demand Locations'!BK152&lt;COUNTIFS('Workers Settings'!$M:$M,$B152,'Workers Settings'!$N:$N,1,'Workers Settings'!$H:$H,BI$3),"Warning!",IF('Demand Locations'!BK152=0,"",COUNTIFS('Workers Settings'!$M:$M,$B152,'Workers Settings'!$N:$N,1,'Workers Settings'!$H:$H,BI$3)/'Demand Locations'!BK152)))</f>
        <v/>
      </c>
      <c r="BJ152" s="24" t="str">
        <f>IF(OR($B152="",BJ$3="",'Demand Locations'!BL152=""),"",IF('Demand Locations'!BL152&lt;COUNTIFS('Workers Settings'!$M:$M,$B152,'Workers Settings'!$N:$N,1,'Workers Settings'!$H:$H,BJ$3),"Warning!",IF('Demand Locations'!BL152=0,"",COUNTIFS('Workers Settings'!$M:$M,$B152,'Workers Settings'!$N:$N,1,'Workers Settings'!$H:$H,BJ$3)/'Demand Locations'!BL152)))</f>
        <v/>
      </c>
      <c r="BK152" s="24" t="str">
        <f>IF(OR($B152="",BK$3="",'Demand Locations'!BM152=""),"",IF('Demand Locations'!BM152&lt;COUNTIFS('Workers Settings'!$M:$M,$B152,'Workers Settings'!$N:$N,1,'Workers Settings'!$H:$H,BK$3),"Warning!",IF('Demand Locations'!BM152=0,"",COUNTIFS('Workers Settings'!$M:$M,$B152,'Workers Settings'!$N:$N,1,'Workers Settings'!$H:$H,BK$3)/'Demand Locations'!BM152)))</f>
        <v/>
      </c>
      <c r="BL152" s="24" t="str">
        <f>IF(OR($B152="",BL$3="",'Demand Locations'!BN152=""),"",IF('Demand Locations'!BN152&lt;COUNTIFS('Workers Settings'!$M:$M,$B152,'Workers Settings'!$N:$N,1,'Workers Settings'!$H:$H,BL$3),"Warning!",IF('Demand Locations'!BN152=0,"",COUNTIFS('Workers Settings'!$M:$M,$B152,'Workers Settings'!$N:$N,1,'Workers Settings'!$H:$H,BL$3)/'Demand Locations'!BN152)))</f>
        <v/>
      </c>
      <c r="BM152" s="24" t="str">
        <f>IF(OR($B152="",BM$3="",'Demand Locations'!BO152=""),"",IF('Demand Locations'!BO152&lt;COUNTIFS('Workers Settings'!$M:$M,$B152,'Workers Settings'!$N:$N,1,'Workers Settings'!$H:$H,BM$3),"Warning!",IF('Demand Locations'!BO152=0,"",COUNTIFS('Workers Settings'!$M:$M,$B152,'Workers Settings'!$N:$N,1,'Workers Settings'!$H:$H,BM$3)/'Demand Locations'!BO152)))</f>
        <v/>
      </c>
      <c r="BN152" s="24" t="str">
        <f>IF(OR($B152="",BN$3="",'Demand Locations'!BP152=""),"",IF('Demand Locations'!BP152&lt;COUNTIFS('Workers Settings'!$M:$M,$B152,'Workers Settings'!$N:$N,1,'Workers Settings'!$H:$H,BN$3),"Warning!",IF('Demand Locations'!BP152=0,"",COUNTIFS('Workers Settings'!$M:$M,$B152,'Workers Settings'!$N:$N,1,'Workers Settings'!$H:$H,BN$3)/'Demand Locations'!BP152)))</f>
        <v/>
      </c>
      <c r="BO152" s="24" t="str">
        <f>IF(OR($B152="",BO$3="",'Demand Locations'!BQ152=""),"",IF('Demand Locations'!BQ152&lt;COUNTIFS('Workers Settings'!$M:$M,$B152,'Workers Settings'!$N:$N,1,'Workers Settings'!$H:$H,BO$3),"Warning!",IF('Demand Locations'!BQ152=0,"",COUNTIFS('Workers Settings'!$M:$M,$B152,'Workers Settings'!$N:$N,1,'Workers Settings'!$H:$H,BO$3)/'Demand Locations'!BQ152)))</f>
        <v/>
      </c>
      <c r="BP152" s="24" t="str">
        <f>IF(OR($B152="",BP$3="",'Demand Locations'!BR152=""),"",IF('Demand Locations'!BR152&lt;COUNTIFS('Workers Settings'!$M:$M,$B152,'Workers Settings'!$N:$N,1,'Workers Settings'!$H:$H,BP$3),"Warning!",IF('Demand Locations'!BR152=0,"",COUNTIFS('Workers Settings'!$M:$M,$B152,'Workers Settings'!$N:$N,1,'Workers Settings'!$H:$H,BP$3)/'Demand Locations'!BR152)))</f>
        <v/>
      </c>
      <c r="BQ152" s="24" t="str">
        <f>IF(OR($B152="",BQ$3="",'Demand Locations'!BS152=""),"",IF('Demand Locations'!BS152&lt;COUNTIFS('Workers Settings'!$M:$M,$B152,'Workers Settings'!$N:$N,1,'Workers Settings'!$H:$H,BQ$3),"Warning!",IF('Demand Locations'!BS152=0,"",COUNTIFS('Workers Settings'!$M:$M,$B152,'Workers Settings'!$N:$N,1,'Workers Settings'!$H:$H,BQ$3)/'Demand Locations'!BS152)))</f>
        <v/>
      </c>
      <c r="BR152" s="24" t="str">
        <f>IF(OR($B152="",BR$3="",'Demand Locations'!BT152=""),"",IF('Demand Locations'!BT152&lt;COUNTIFS('Workers Settings'!$M:$M,$B152,'Workers Settings'!$N:$N,1,'Workers Settings'!$H:$H,BR$3),"Warning!",IF('Demand Locations'!BT152=0,"",COUNTIFS('Workers Settings'!$M:$M,$B152,'Workers Settings'!$N:$N,1,'Workers Settings'!$H:$H,BR$3)/'Demand Locations'!BT152)))</f>
        <v/>
      </c>
      <c r="BS152" s="24" t="str">
        <f>IF(OR($B152="",BS$3="",'Demand Locations'!BU152=""),"",IF('Demand Locations'!BU152&lt;COUNTIFS('Workers Settings'!$M:$M,$B152,'Workers Settings'!$N:$N,1,'Workers Settings'!$H:$H,BS$3),"Warning!",IF('Demand Locations'!BU152=0,"",COUNTIFS('Workers Settings'!$M:$M,$B152,'Workers Settings'!$N:$N,1,'Workers Settings'!$H:$H,BS$3)/'Demand Locations'!BU152)))</f>
        <v/>
      </c>
      <c r="BT152" s="24" t="str">
        <f>IF(OR($B152="",BT$3="",'Demand Locations'!BV152=""),"",IF('Demand Locations'!BV152&lt;COUNTIFS('Workers Settings'!$M:$M,$B152,'Workers Settings'!$N:$N,1,'Workers Settings'!$H:$H,BT$3),"Warning!",IF('Demand Locations'!BV152=0,"",COUNTIFS('Workers Settings'!$M:$M,$B152,'Workers Settings'!$N:$N,1,'Workers Settings'!$H:$H,BT$3)/'Demand Locations'!BV152)))</f>
        <v/>
      </c>
      <c r="BU152" s="24" t="str">
        <f>IF(OR($B152="",BU$3="",'Demand Locations'!BW152=""),"",IF('Demand Locations'!BW152&lt;COUNTIFS('Workers Settings'!$M:$M,$B152,'Workers Settings'!$N:$N,1,'Workers Settings'!$H:$H,BU$3),"Warning!",IF('Demand Locations'!BW152=0,"",COUNTIFS('Workers Settings'!$M:$M,$B152,'Workers Settings'!$N:$N,1,'Workers Settings'!$H:$H,BU$3)/'Demand Locations'!BW152)))</f>
        <v/>
      </c>
      <c r="BV152" s="24" t="str">
        <f>IF(OR($B152="",BV$3="",'Demand Locations'!BX152=""),"",IF('Demand Locations'!BX152&lt;COUNTIFS('Workers Settings'!$M:$M,$B152,'Workers Settings'!$N:$N,1,'Workers Settings'!$H:$H,BV$3),"Warning!",IF('Demand Locations'!BX152=0,"",COUNTIFS('Workers Settings'!$M:$M,$B152,'Workers Settings'!$N:$N,1,'Workers Settings'!$H:$H,BV$3)/'Demand Locations'!BX152)))</f>
        <v/>
      </c>
      <c r="BW152" s="24" t="str">
        <f>IF(OR($B152="",BW$3="",'Demand Locations'!BY152=""),"",IF('Demand Locations'!BY152&lt;COUNTIFS('Workers Settings'!$M:$M,$B152,'Workers Settings'!$N:$N,1,'Workers Settings'!$H:$H,BW$3),"Warning!",IF('Demand Locations'!BY152=0,"",COUNTIFS('Workers Settings'!$M:$M,$B152,'Workers Settings'!$N:$N,1,'Workers Settings'!$H:$H,BW$3)/'Demand Locations'!BY152)))</f>
        <v/>
      </c>
      <c r="BX152" s="24" t="str">
        <f>IF(OR($B152="",BX$3="",'Demand Locations'!BZ152=""),"",IF('Demand Locations'!BZ152&lt;COUNTIFS('Workers Settings'!$M:$M,$B152,'Workers Settings'!$N:$N,1,'Workers Settings'!$H:$H,BX$3),"Warning!",IF('Demand Locations'!BZ152=0,"",COUNTIFS('Workers Settings'!$M:$M,$B152,'Workers Settings'!$N:$N,1,'Workers Settings'!$H:$H,BX$3)/'Demand Locations'!BZ152)))</f>
        <v/>
      </c>
      <c r="BY152" s="24" t="str">
        <f>IF(OR($B152="",BY$3="",'Demand Locations'!CA152=""),"",IF('Demand Locations'!CA152&lt;COUNTIFS('Workers Settings'!$M:$M,$B152,'Workers Settings'!$N:$N,1,'Workers Settings'!$H:$H,BY$3),"Warning!",IF('Demand Locations'!CA152=0,"",COUNTIFS('Workers Settings'!$M:$M,$B152,'Workers Settings'!$N:$N,1,'Workers Settings'!$H:$H,BY$3)/'Demand Locations'!CA152)))</f>
        <v/>
      </c>
      <c r="BZ152" s="24" t="str">
        <f>IF(OR($B152="",BZ$3="",'Demand Locations'!CB152=""),"",IF('Demand Locations'!CB152&lt;COUNTIFS('Workers Settings'!$M:$M,$B152,'Workers Settings'!$N:$N,1,'Workers Settings'!$H:$H,BZ$3),"Warning!",IF('Demand Locations'!CB152=0,"",COUNTIFS('Workers Settings'!$M:$M,$B152,'Workers Settings'!$N:$N,1,'Workers Settings'!$H:$H,BZ$3)/'Demand Locations'!CB152)))</f>
        <v/>
      </c>
      <c r="CA152" s="24" t="str">
        <f>IF(OR($B152="",CA$3="",'Demand Locations'!CC152=""),"",IF('Demand Locations'!CC152&lt;COUNTIFS('Workers Settings'!$M:$M,$B152,'Workers Settings'!$N:$N,1,'Workers Settings'!$H:$H,CA$3),"Warning!",IF('Demand Locations'!CC152=0,"",COUNTIFS('Workers Settings'!$M:$M,$B152,'Workers Settings'!$N:$N,1,'Workers Settings'!$H:$H,CA$3)/'Demand Locations'!CC152)))</f>
        <v/>
      </c>
      <c r="CB152" s="24" t="str">
        <f>IF(OR($B152="",CB$3="",'Demand Locations'!CD152=""),"",IF('Demand Locations'!CD152&lt;COUNTIFS('Workers Settings'!$M:$M,$B152,'Workers Settings'!$N:$N,1,'Workers Settings'!$H:$H,CB$3),"Warning!",IF('Demand Locations'!CD152=0,"",COUNTIFS('Workers Settings'!$M:$M,$B152,'Workers Settings'!$N:$N,1,'Workers Settings'!$H:$H,CB$3)/'Demand Locations'!CD152)))</f>
        <v/>
      </c>
      <c r="CC152" s="24" t="str">
        <f>IF(OR($B152="",CC$3="",'Demand Locations'!CE152=""),"",IF('Demand Locations'!CE152&lt;COUNTIFS('Workers Settings'!$M:$M,$B152,'Workers Settings'!$N:$N,1,'Workers Settings'!$H:$H,CC$3),"Warning!",IF('Demand Locations'!CE152=0,"",COUNTIFS('Workers Settings'!$M:$M,$B152,'Workers Settings'!$N:$N,1,'Workers Settings'!$H:$H,CC$3)/'Demand Locations'!CE152)))</f>
        <v/>
      </c>
      <c r="CD152" s="24" t="str">
        <f>IF(OR($B152="",CD$3="",'Demand Locations'!CF152=""),"",IF('Demand Locations'!CF152&lt;COUNTIFS('Workers Settings'!$M:$M,$B152,'Workers Settings'!$N:$N,1,'Workers Settings'!$H:$H,CD$3),"Warning!",IF('Demand Locations'!CF152=0,"",COUNTIFS('Workers Settings'!$M:$M,$B152,'Workers Settings'!$N:$N,1,'Workers Settings'!$H:$H,CD$3)/'Demand Locations'!CF152)))</f>
        <v/>
      </c>
      <c r="CE152" s="24" t="str">
        <f>IF(OR($B152="",CE$3="",'Demand Locations'!CG152=""),"",IF('Demand Locations'!CG152&lt;COUNTIFS('Workers Settings'!$M:$M,$B152,'Workers Settings'!$N:$N,1,'Workers Settings'!$H:$H,CE$3),"Warning!",IF('Demand Locations'!CG152=0,"",COUNTIFS('Workers Settings'!$M:$M,$B152,'Workers Settings'!$N:$N,1,'Workers Settings'!$H:$H,CE$3)/'Demand Locations'!CG152)))</f>
        <v/>
      </c>
      <c r="CF152" s="24" t="str">
        <f>IF(OR($B152="",CF$3="",'Demand Locations'!CH152=""),"",IF('Demand Locations'!CH152&lt;COUNTIFS('Workers Settings'!$M:$M,$B152,'Workers Settings'!$N:$N,1,'Workers Settings'!$H:$H,CF$3),"Warning!",IF('Demand Locations'!CH152=0,"",COUNTIFS('Workers Settings'!$M:$M,$B152,'Workers Settings'!$N:$N,1,'Workers Settings'!$H:$H,CF$3)/'Demand Locations'!CH152)))</f>
        <v/>
      </c>
      <c r="CG152" s="24" t="str">
        <f>IF(OR($B152="",CG$3="",'Demand Locations'!CI152=""),"",IF('Demand Locations'!CI152&lt;COUNTIFS('Workers Settings'!$M:$M,$B152,'Workers Settings'!$N:$N,1,'Workers Settings'!$H:$H,CG$3),"Warning!",IF('Demand Locations'!CI152=0,"",COUNTIFS('Workers Settings'!$M:$M,$B152,'Workers Settings'!$N:$N,1,'Workers Settings'!$H:$H,CG$3)/'Demand Locations'!CI152)))</f>
        <v/>
      </c>
      <c r="CH152" s="24" t="str">
        <f>IF(OR($B152="",CH$3="",'Demand Locations'!CJ152=""),"",IF('Demand Locations'!CJ152&lt;COUNTIFS('Workers Settings'!$M:$M,$B152,'Workers Settings'!$N:$N,1,'Workers Settings'!$H:$H,CH$3),"Warning!",IF('Demand Locations'!CJ152=0,"",COUNTIFS('Workers Settings'!$M:$M,$B152,'Workers Settings'!$N:$N,1,'Workers Settings'!$H:$H,CH$3)/'Demand Locations'!CJ152)))</f>
        <v/>
      </c>
      <c r="CI152" s="24" t="str">
        <f>IF(OR($B152="",CI$3="",'Demand Locations'!CK152=""),"",IF('Demand Locations'!CK152&lt;COUNTIFS('Workers Settings'!$M:$M,$B152,'Workers Settings'!$N:$N,1,'Workers Settings'!$H:$H,CI$3),"Warning!",IF('Demand Locations'!CK152=0,"",COUNTIFS('Workers Settings'!$M:$M,$B152,'Workers Settings'!$N:$N,1,'Workers Settings'!$H:$H,CI$3)/'Demand Locations'!CK152)))</f>
        <v/>
      </c>
      <c r="CJ152" s="24" t="str">
        <f>IF(OR($B152="",CJ$3="",'Demand Locations'!CL152=""),"",IF('Demand Locations'!CL152&lt;COUNTIFS('Workers Settings'!$M:$M,$B152,'Workers Settings'!$N:$N,1,'Workers Settings'!$H:$H,CJ$3),"Warning!",IF('Demand Locations'!CL152=0,"",COUNTIFS('Workers Settings'!$M:$M,$B152,'Workers Settings'!$N:$N,1,'Workers Settings'!$H:$H,CJ$3)/'Demand Locations'!CL152)))</f>
        <v/>
      </c>
      <c r="CK152" s="24" t="str">
        <f>IF(OR($B152="",CK$3="",'Demand Locations'!CM152=""),"",IF('Demand Locations'!CM152&lt;COUNTIFS('Workers Settings'!$M:$M,$B152,'Workers Settings'!$N:$N,1,'Workers Settings'!$H:$H,CK$3),"Warning!",IF('Demand Locations'!CM152=0,"",COUNTIFS('Workers Settings'!$M:$M,$B152,'Workers Settings'!$N:$N,1,'Workers Settings'!$H:$H,CK$3)/'Demand Locations'!CM152)))</f>
        <v/>
      </c>
      <c r="CL152" s="24" t="str">
        <f>IF(OR($B152="",CL$3="",'Demand Locations'!CN152=""),"",IF('Demand Locations'!CN152&lt;COUNTIFS('Workers Settings'!$M:$M,$B152,'Workers Settings'!$N:$N,1,'Workers Settings'!$H:$H,CL$3),"Warning!",IF('Demand Locations'!CN152=0,"",COUNTIFS('Workers Settings'!$M:$M,$B152,'Workers Settings'!$N:$N,1,'Workers Settings'!$H:$H,CL$3)/'Demand Locations'!CN152)))</f>
        <v/>
      </c>
      <c r="CM152" s="24" t="str">
        <f>IF(OR($B152="",CM$3="",'Demand Locations'!CO152=""),"",IF('Demand Locations'!CO152&lt;COUNTIFS('Workers Settings'!$M:$M,$B152,'Workers Settings'!$N:$N,1,'Workers Settings'!$H:$H,CM$3),"Warning!",IF('Demand Locations'!CO152=0,"",COUNTIFS('Workers Settings'!$M:$M,$B152,'Workers Settings'!$N:$N,1,'Workers Settings'!$H:$H,CM$3)/'Demand Locations'!CO152)))</f>
        <v/>
      </c>
      <c r="CN152" s="24" t="str">
        <f>IF(OR($B152="",CN$3="",'Demand Locations'!CP152=""),"",IF('Demand Locations'!CP152&lt;COUNTIFS('Workers Settings'!$M:$M,$B152,'Workers Settings'!$N:$N,1,'Workers Settings'!$H:$H,CN$3),"Warning!",IF('Demand Locations'!CP152=0,"",COUNTIFS('Workers Settings'!$M:$M,$B152,'Workers Settings'!$N:$N,1,'Workers Settings'!$H:$H,CN$3)/'Demand Locations'!CP152)))</f>
        <v/>
      </c>
      <c r="CO152" s="24" t="str">
        <f>IF(OR($B152="",CO$3="",'Demand Locations'!CQ152=""),"",IF('Demand Locations'!CQ152&lt;COUNTIFS('Workers Settings'!$M:$M,$B152,'Workers Settings'!$N:$N,1,'Workers Settings'!$H:$H,CO$3),"Warning!",IF('Demand Locations'!CQ152=0,"",COUNTIFS('Workers Settings'!$M:$M,$B152,'Workers Settings'!$N:$N,1,'Workers Settings'!$H:$H,CO$3)/'Demand Locations'!CQ152)))</f>
        <v/>
      </c>
      <c r="CP152" s="24" t="str">
        <f>IF(OR($B152="",CP$3="",'Demand Locations'!CR152=""),"",IF('Demand Locations'!CR152&lt;COUNTIFS('Workers Settings'!$M:$M,$B152,'Workers Settings'!$N:$N,1,'Workers Settings'!$H:$H,CP$3),"Warning!",IF('Demand Locations'!CR152=0,"",COUNTIFS('Workers Settings'!$M:$M,$B152,'Workers Settings'!$N:$N,1,'Workers Settings'!$H:$H,CP$3)/'Demand Locations'!CR152)))</f>
        <v/>
      </c>
      <c r="CQ152" s="24" t="str">
        <f>IF(OR($B152="",CQ$3="",'Demand Locations'!CS152=""),"",IF('Demand Locations'!CS152&lt;COUNTIFS('Workers Settings'!$M:$M,$B152,'Workers Settings'!$N:$N,1,'Workers Settings'!$H:$H,CQ$3),"Warning!",IF('Demand Locations'!CS152=0,"",COUNTIFS('Workers Settings'!$M:$M,$B152,'Workers Settings'!$N:$N,1,'Workers Settings'!$H:$H,CQ$3)/'Demand Locations'!CS152)))</f>
        <v/>
      </c>
      <c r="CR152" s="24" t="str">
        <f>IF(OR($B152="",CR$3="",'Demand Locations'!CT152=""),"",IF('Demand Locations'!CT152&lt;COUNTIFS('Workers Settings'!$M:$M,$B152,'Workers Settings'!$N:$N,1,'Workers Settings'!$H:$H,CR$3),"Warning!",IF('Demand Locations'!CT152=0,"",COUNTIFS('Workers Settings'!$M:$M,$B152,'Workers Settings'!$N:$N,1,'Workers Settings'!$H:$H,CR$3)/'Demand Locations'!CT152)))</f>
        <v/>
      </c>
      <c r="CS152" s="24" t="str">
        <f>IF(OR($B152="",CS$3="",'Demand Locations'!CU152=""),"",IF('Demand Locations'!CU152&lt;COUNTIFS('Workers Settings'!$M:$M,$B152,'Workers Settings'!$N:$N,1,'Workers Settings'!$H:$H,CS$3),"Warning!",IF('Demand Locations'!CU152=0,"",COUNTIFS('Workers Settings'!$M:$M,$B152,'Workers Settings'!$N:$N,1,'Workers Settings'!$H:$H,CS$3)/'Demand Locations'!CU152)))</f>
        <v/>
      </c>
      <c r="CT152" s="24" t="str">
        <f>IF(OR($B152="",CT$3="",'Demand Locations'!CV152=""),"",IF('Demand Locations'!CV152&lt;COUNTIFS('Workers Settings'!$M:$M,$B152,'Workers Settings'!$N:$N,1,'Workers Settings'!$H:$H,CT$3),"Warning!",IF('Demand Locations'!CV152=0,"",COUNTIFS('Workers Settings'!$M:$M,$B152,'Workers Settings'!$N:$N,1,'Workers Settings'!$H:$H,CT$3)/'Demand Locations'!CV152)))</f>
        <v/>
      </c>
      <c r="CU152" s="24" t="str">
        <f>IF(OR($B152="",CU$3="",'Demand Locations'!CW152=""),"",IF('Demand Locations'!CW152&lt;COUNTIFS('Workers Settings'!$M:$M,$B152,'Workers Settings'!$N:$N,1,'Workers Settings'!$H:$H,CU$3),"Warning!",IF('Demand Locations'!CW152=0,"",COUNTIFS('Workers Settings'!$M:$M,$B152,'Workers Settings'!$N:$N,1,'Workers Settings'!$H:$H,CU$3)/'Demand Locations'!CW152)))</f>
        <v/>
      </c>
      <c r="CV152" s="24" t="str">
        <f>IF(OR($B152="",CV$3="",'Demand Locations'!CX152=""),"",IF('Demand Locations'!CX152&lt;COUNTIFS('Workers Settings'!$M:$M,$B152,'Workers Settings'!$N:$N,1,'Workers Settings'!$H:$H,CV$3),"Warning!",IF('Demand Locations'!CX152=0,"",COUNTIFS('Workers Settings'!$M:$M,$B152,'Workers Settings'!$N:$N,1,'Workers Settings'!$H:$H,CV$3)/'Demand Locations'!CX152)))</f>
        <v/>
      </c>
      <c r="CW152" s="24" t="str">
        <f>IF(OR($B152="",CW$3="",'Demand Locations'!CY152=""),"",IF('Demand Locations'!CY152&lt;COUNTIFS('Workers Settings'!$M:$M,$B152,'Workers Settings'!$N:$N,1,'Workers Settings'!$H:$H,CW$3),"Warning!",IF('Demand Locations'!CY152=0,"",COUNTIFS('Workers Settings'!$M:$M,$B152,'Workers Settings'!$N:$N,1,'Workers Settings'!$H:$H,CW$3)/'Demand Locations'!CY152)))</f>
        <v/>
      </c>
      <c r="CX152" s="24" t="str">
        <f>IF(OR($B152="",CX$3="",'Demand Locations'!CZ152=""),"",IF('Demand Locations'!CZ152&lt;COUNTIFS('Workers Settings'!$M:$M,$B152,'Workers Settings'!$N:$N,1,'Workers Settings'!$H:$H,CX$3),"Warning!",IF('Demand Locations'!CZ152=0,"",COUNTIFS('Workers Settings'!$M:$M,$B152,'Workers Settings'!$N:$N,1,'Workers Settings'!$H:$H,CX$3)/'Demand Locations'!CZ152)))</f>
        <v/>
      </c>
      <c r="CY152" s="24" t="str">
        <f>IF(OR($B152="",CY$3="",'Demand Locations'!DA152=""),"",IF('Demand Locations'!DA152&lt;COUNTIFS('Workers Settings'!$M:$M,$B152,'Workers Settings'!$N:$N,1,'Workers Settings'!$H:$H,CY$3),"Warning!",IF('Demand Locations'!DA152=0,"",COUNTIFS('Workers Settings'!$M:$M,$B152,'Workers Settings'!$N:$N,1,'Workers Settings'!$H:$H,CY$3)/'Demand Locations'!DA152)))</f>
        <v/>
      </c>
      <c r="CZ152" s="24" t="str">
        <f>IF(OR($B152="",CZ$3="",'Demand Locations'!DB152=""),"",IF('Demand Locations'!DB152&lt;COUNTIFS('Workers Settings'!$M:$M,$B152,'Workers Settings'!$N:$N,1,'Workers Settings'!$H:$H,CZ$3),"Warning!",IF('Demand Locations'!DB152=0,"",COUNTIFS('Workers Settings'!$M:$M,$B152,'Workers Settings'!$N:$N,1,'Workers Settings'!$H:$H,CZ$3)/'Demand Locations'!DB152)))</f>
        <v/>
      </c>
    </row>
    <row r="153" spans="1:104" x14ac:dyDescent="0.25">
      <c r="A153" s="7">
        <f t="shared" si="2"/>
        <v>149</v>
      </c>
      <c r="B153" s="7" t="str">
        <f>IF('Demand Locations'!B153&lt;&gt;"",'Demand Locations'!B153,"")</f>
        <v/>
      </c>
      <c r="C153" s="29" t="str">
        <f>IF(B153="","",SUMIFS('Workers Assignments'!Z:Z,'Workers Settings'!M:M,B153,'Workers Settings'!N:N,1))</f>
        <v/>
      </c>
      <c r="D153" s="24" t="str">
        <f>IF(OR(B153="",'Demand Locations'!E153=""),"",IF('Demand Locations'!E153&lt;C153,"Warning!",IF('Demand Locations'!E153=0,"",C153/'Demand Locations'!E153)))</f>
        <v/>
      </c>
      <c r="E153" s="44" t="str">
        <f>IF(OR($B153="",E$3="",'Demand Locations'!G153=""),"",IF('Demand Locations'!G153&lt;COUNTIFS('Workers Settings'!$M:$M,$B153,'Workers Settings'!$N:$N,1,'Workers Settings'!$H:$H,E$3),"Warning!",IF('Demand Locations'!G153=0,"",COUNTIFS('Workers Settings'!$M:$M,$B153,'Workers Settings'!$N:$N,1,'Workers Settings'!$H:$H,E$3)/'Demand Locations'!G153)))</f>
        <v/>
      </c>
      <c r="F153" s="24" t="str">
        <f>IF(OR($B153="",F$3="",'Demand Locations'!H153=""),"",IF('Demand Locations'!H153&lt;COUNTIFS('Workers Settings'!$M:$M,$B153,'Workers Settings'!$N:$N,1,'Workers Settings'!$H:$H,F$3),"Warning!",IF('Demand Locations'!H153=0,"",COUNTIFS('Workers Settings'!$M:$M,$B153,'Workers Settings'!$N:$N,1,'Workers Settings'!$H:$H,F$3)/'Demand Locations'!H153)))</f>
        <v/>
      </c>
      <c r="G153" s="24" t="str">
        <f>IF(OR($B153="",G$3="",'Demand Locations'!I153=""),"",IF('Demand Locations'!I153&lt;COUNTIFS('Workers Settings'!$M:$M,$B153,'Workers Settings'!$N:$N,1,'Workers Settings'!$H:$H,G$3),"Warning!",IF('Demand Locations'!I153=0,"",COUNTIFS('Workers Settings'!$M:$M,$B153,'Workers Settings'!$N:$N,1,'Workers Settings'!$H:$H,G$3)/'Demand Locations'!I153)))</f>
        <v/>
      </c>
      <c r="H153" s="24" t="str">
        <f>IF(OR($B153="",H$3="",'Demand Locations'!J153=""),"",IF('Demand Locations'!J153&lt;COUNTIFS('Workers Settings'!$M:$M,$B153,'Workers Settings'!$N:$N,1,'Workers Settings'!$H:$H,H$3),"Warning!",IF('Demand Locations'!J153=0,"",COUNTIFS('Workers Settings'!$M:$M,$B153,'Workers Settings'!$N:$N,1,'Workers Settings'!$H:$H,H$3)/'Demand Locations'!J153)))</f>
        <v/>
      </c>
      <c r="I153" s="24" t="str">
        <f>IF(OR($B153="",I$3="",'Demand Locations'!K153=""),"",IF('Demand Locations'!K153&lt;COUNTIFS('Workers Settings'!$M:$M,$B153,'Workers Settings'!$N:$N,1,'Workers Settings'!$H:$H,I$3),"Warning!",IF('Demand Locations'!K153=0,"",COUNTIFS('Workers Settings'!$M:$M,$B153,'Workers Settings'!$N:$N,1,'Workers Settings'!$H:$H,I$3)/'Demand Locations'!K153)))</f>
        <v/>
      </c>
      <c r="J153" s="24" t="str">
        <f>IF(OR($B153="",J$3="",'Demand Locations'!L153=""),"",IF('Demand Locations'!L153&lt;COUNTIFS('Workers Settings'!$M:$M,$B153,'Workers Settings'!$N:$N,1,'Workers Settings'!$H:$H,J$3),"Warning!",IF('Demand Locations'!L153=0,"",COUNTIFS('Workers Settings'!$M:$M,$B153,'Workers Settings'!$N:$N,1,'Workers Settings'!$H:$H,J$3)/'Demand Locations'!L153)))</f>
        <v/>
      </c>
      <c r="K153" s="24" t="str">
        <f>IF(OR($B153="",K$3="",'Demand Locations'!M153=""),"",IF('Demand Locations'!M153&lt;COUNTIFS('Workers Settings'!$M:$M,$B153,'Workers Settings'!$N:$N,1,'Workers Settings'!$H:$H,K$3),"Warning!",IF('Demand Locations'!M153=0,"",COUNTIFS('Workers Settings'!$M:$M,$B153,'Workers Settings'!$N:$N,1,'Workers Settings'!$H:$H,K$3)/'Demand Locations'!M153)))</f>
        <v/>
      </c>
      <c r="L153" s="24" t="str">
        <f>IF(OR($B153="",L$3="",'Demand Locations'!N153=""),"",IF('Demand Locations'!N153&lt;COUNTIFS('Workers Settings'!$M:$M,$B153,'Workers Settings'!$N:$N,1,'Workers Settings'!$H:$H,L$3),"Warning!",IF('Demand Locations'!N153=0,"",COUNTIFS('Workers Settings'!$M:$M,$B153,'Workers Settings'!$N:$N,1,'Workers Settings'!$H:$H,L$3)/'Demand Locations'!N153)))</f>
        <v/>
      </c>
      <c r="M153" s="24" t="str">
        <f>IF(OR($B153="",M$3="",'Demand Locations'!O153=""),"",IF('Demand Locations'!O153&lt;COUNTIFS('Workers Settings'!$M:$M,$B153,'Workers Settings'!$N:$N,1,'Workers Settings'!$H:$H,M$3),"Warning!",IF('Demand Locations'!O153=0,"",COUNTIFS('Workers Settings'!$M:$M,$B153,'Workers Settings'!$N:$N,1,'Workers Settings'!$H:$H,M$3)/'Demand Locations'!O153)))</f>
        <v/>
      </c>
      <c r="N153" s="24" t="str">
        <f>IF(OR($B153="",N$3="",'Demand Locations'!P153=""),"",IF('Demand Locations'!P153&lt;COUNTIFS('Workers Settings'!$M:$M,$B153,'Workers Settings'!$N:$N,1,'Workers Settings'!$H:$H,N$3),"Warning!",IF('Demand Locations'!P153=0,"",COUNTIFS('Workers Settings'!$M:$M,$B153,'Workers Settings'!$N:$N,1,'Workers Settings'!$H:$H,N$3)/'Demand Locations'!P153)))</f>
        <v/>
      </c>
      <c r="O153" s="24" t="str">
        <f>IF(OR($B153="",O$3="",'Demand Locations'!Q153=""),"",IF('Demand Locations'!Q153&lt;COUNTIFS('Workers Settings'!$M:$M,$B153,'Workers Settings'!$N:$N,1,'Workers Settings'!$H:$H,O$3),"Warning!",IF('Demand Locations'!Q153=0,"",COUNTIFS('Workers Settings'!$M:$M,$B153,'Workers Settings'!$N:$N,1,'Workers Settings'!$H:$H,O$3)/'Demand Locations'!Q153)))</f>
        <v/>
      </c>
      <c r="P153" s="24" t="str">
        <f>IF(OR($B153="",P$3="",'Demand Locations'!R153=""),"",IF('Demand Locations'!R153&lt;COUNTIFS('Workers Settings'!$M:$M,$B153,'Workers Settings'!$N:$N,1,'Workers Settings'!$H:$H,P$3),"Warning!",IF('Demand Locations'!R153=0,"",COUNTIFS('Workers Settings'!$M:$M,$B153,'Workers Settings'!$N:$N,1,'Workers Settings'!$H:$H,P$3)/'Demand Locations'!R153)))</f>
        <v/>
      </c>
      <c r="Q153" s="24" t="str">
        <f>IF(OR($B153="",Q$3="",'Demand Locations'!S153=""),"",IF('Demand Locations'!S153&lt;COUNTIFS('Workers Settings'!$M:$M,$B153,'Workers Settings'!$N:$N,1,'Workers Settings'!$H:$H,Q$3),"Warning!",IF('Demand Locations'!S153=0,"",COUNTIFS('Workers Settings'!$M:$M,$B153,'Workers Settings'!$N:$N,1,'Workers Settings'!$H:$H,Q$3)/'Demand Locations'!S153)))</f>
        <v/>
      </c>
      <c r="R153" s="24" t="str">
        <f>IF(OR($B153="",R$3="",'Demand Locations'!T153=""),"",IF('Demand Locations'!T153&lt;COUNTIFS('Workers Settings'!$M:$M,$B153,'Workers Settings'!$N:$N,1,'Workers Settings'!$H:$H,R$3),"Warning!",IF('Demand Locations'!T153=0,"",COUNTIFS('Workers Settings'!$M:$M,$B153,'Workers Settings'!$N:$N,1,'Workers Settings'!$H:$H,R$3)/'Demand Locations'!T153)))</f>
        <v/>
      </c>
      <c r="S153" s="24" t="str">
        <f>IF(OR($B153="",S$3="",'Demand Locations'!U153=""),"",IF('Demand Locations'!U153&lt;COUNTIFS('Workers Settings'!$M:$M,$B153,'Workers Settings'!$N:$N,1,'Workers Settings'!$H:$H,S$3),"Warning!",IF('Demand Locations'!U153=0,"",COUNTIFS('Workers Settings'!$M:$M,$B153,'Workers Settings'!$N:$N,1,'Workers Settings'!$H:$H,S$3)/'Demand Locations'!U153)))</f>
        <v/>
      </c>
      <c r="T153" s="24" t="str">
        <f>IF(OR($B153="",T$3="",'Demand Locations'!V153=""),"",IF('Demand Locations'!V153&lt;COUNTIFS('Workers Settings'!$M:$M,$B153,'Workers Settings'!$N:$N,1,'Workers Settings'!$H:$H,T$3),"Warning!",IF('Demand Locations'!V153=0,"",COUNTIFS('Workers Settings'!$M:$M,$B153,'Workers Settings'!$N:$N,1,'Workers Settings'!$H:$H,T$3)/'Demand Locations'!V153)))</f>
        <v/>
      </c>
      <c r="U153" s="24" t="str">
        <f>IF(OR($B153="",U$3="",'Demand Locations'!W153=""),"",IF('Demand Locations'!W153&lt;COUNTIFS('Workers Settings'!$M:$M,$B153,'Workers Settings'!$N:$N,1,'Workers Settings'!$H:$H,U$3),"Warning!",IF('Demand Locations'!W153=0,"",COUNTIFS('Workers Settings'!$M:$M,$B153,'Workers Settings'!$N:$N,1,'Workers Settings'!$H:$H,U$3)/'Demand Locations'!W153)))</f>
        <v/>
      </c>
      <c r="V153" s="24" t="str">
        <f>IF(OR($B153="",V$3="",'Demand Locations'!X153=""),"",IF('Demand Locations'!X153&lt;COUNTIFS('Workers Settings'!$M:$M,$B153,'Workers Settings'!$N:$N,1,'Workers Settings'!$H:$H,V$3),"Warning!",IF('Demand Locations'!X153=0,"",COUNTIFS('Workers Settings'!$M:$M,$B153,'Workers Settings'!$N:$N,1,'Workers Settings'!$H:$H,V$3)/'Demand Locations'!X153)))</f>
        <v/>
      </c>
      <c r="W153" s="24" t="str">
        <f>IF(OR($B153="",W$3="",'Demand Locations'!Y153=""),"",IF('Demand Locations'!Y153&lt;COUNTIFS('Workers Settings'!$M:$M,$B153,'Workers Settings'!$N:$N,1,'Workers Settings'!$H:$H,W$3),"Warning!",IF('Demand Locations'!Y153=0,"",COUNTIFS('Workers Settings'!$M:$M,$B153,'Workers Settings'!$N:$N,1,'Workers Settings'!$H:$H,W$3)/'Demand Locations'!Y153)))</f>
        <v/>
      </c>
      <c r="X153" s="24" t="str">
        <f>IF(OR($B153="",X$3="",'Demand Locations'!Z153=""),"",IF('Demand Locations'!Z153&lt;COUNTIFS('Workers Settings'!$M:$M,$B153,'Workers Settings'!$N:$N,1,'Workers Settings'!$H:$H,X$3),"Warning!",IF('Demand Locations'!Z153=0,"",COUNTIFS('Workers Settings'!$M:$M,$B153,'Workers Settings'!$N:$N,1,'Workers Settings'!$H:$H,X$3)/'Demand Locations'!Z153)))</f>
        <v/>
      </c>
      <c r="Y153" s="24" t="str">
        <f>IF(OR($B153="",Y$3="",'Demand Locations'!AA153=""),"",IF('Demand Locations'!AA153&lt;COUNTIFS('Workers Settings'!$M:$M,$B153,'Workers Settings'!$N:$N,1,'Workers Settings'!$H:$H,Y$3),"Warning!",IF('Demand Locations'!AA153=0,"",COUNTIFS('Workers Settings'!$M:$M,$B153,'Workers Settings'!$N:$N,1,'Workers Settings'!$H:$H,Y$3)/'Demand Locations'!AA153)))</f>
        <v/>
      </c>
      <c r="Z153" s="24" t="str">
        <f>IF(OR($B153="",Z$3="",'Demand Locations'!AB153=""),"",IF('Demand Locations'!AB153&lt;COUNTIFS('Workers Settings'!$M:$M,$B153,'Workers Settings'!$N:$N,1,'Workers Settings'!$H:$H,Z$3),"Warning!",IF('Demand Locations'!AB153=0,"",COUNTIFS('Workers Settings'!$M:$M,$B153,'Workers Settings'!$N:$N,1,'Workers Settings'!$H:$H,Z$3)/'Demand Locations'!AB153)))</f>
        <v/>
      </c>
      <c r="AA153" s="24" t="str">
        <f>IF(OR($B153="",AA$3="",'Demand Locations'!AC153=""),"",IF('Demand Locations'!AC153&lt;COUNTIFS('Workers Settings'!$M:$M,$B153,'Workers Settings'!$N:$N,1,'Workers Settings'!$H:$H,AA$3),"Warning!",IF('Demand Locations'!AC153=0,"",COUNTIFS('Workers Settings'!$M:$M,$B153,'Workers Settings'!$N:$N,1,'Workers Settings'!$H:$H,AA$3)/'Demand Locations'!AC153)))</f>
        <v/>
      </c>
      <c r="AB153" s="24" t="str">
        <f>IF(OR($B153="",AB$3="",'Demand Locations'!AD153=""),"",IF('Demand Locations'!AD153&lt;COUNTIFS('Workers Settings'!$M:$M,$B153,'Workers Settings'!$N:$N,1,'Workers Settings'!$H:$H,AB$3),"Warning!",IF('Demand Locations'!AD153=0,"",COUNTIFS('Workers Settings'!$M:$M,$B153,'Workers Settings'!$N:$N,1,'Workers Settings'!$H:$H,AB$3)/'Demand Locations'!AD153)))</f>
        <v/>
      </c>
      <c r="AC153" s="24" t="str">
        <f>IF(OR($B153="",AC$3="",'Demand Locations'!AE153=""),"",IF('Demand Locations'!AE153&lt;COUNTIFS('Workers Settings'!$M:$M,$B153,'Workers Settings'!$N:$N,1,'Workers Settings'!$H:$H,AC$3),"Warning!",IF('Demand Locations'!AE153=0,"",COUNTIFS('Workers Settings'!$M:$M,$B153,'Workers Settings'!$N:$N,1,'Workers Settings'!$H:$H,AC$3)/'Demand Locations'!AE153)))</f>
        <v/>
      </c>
      <c r="AD153" s="24" t="str">
        <f>IF(OR($B153="",AD$3="",'Demand Locations'!AF153=""),"",IF('Demand Locations'!AF153&lt;COUNTIFS('Workers Settings'!$M:$M,$B153,'Workers Settings'!$N:$N,1,'Workers Settings'!$H:$H,AD$3),"Warning!",IF('Demand Locations'!AF153=0,"",COUNTIFS('Workers Settings'!$M:$M,$B153,'Workers Settings'!$N:$N,1,'Workers Settings'!$H:$H,AD$3)/'Demand Locations'!AF153)))</f>
        <v/>
      </c>
      <c r="AE153" s="24" t="str">
        <f>IF(OR($B153="",AE$3="",'Demand Locations'!AG153=""),"",IF('Demand Locations'!AG153&lt;COUNTIFS('Workers Settings'!$M:$M,$B153,'Workers Settings'!$N:$N,1,'Workers Settings'!$H:$H,AE$3),"Warning!",IF('Demand Locations'!AG153=0,"",COUNTIFS('Workers Settings'!$M:$M,$B153,'Workers Settings'!$N:$N,1,'Workers Settings'!$H:$H,AE$3)/'Demand Locations'!AG153)))</f>
        <v/>
      </c>
      <c r="AF153" s="24" t="str">
        <f>IF(OR($B153="",AF$3="",'Demand Locations'!AH153=""),"",IF('Demand Locations'!AH153&lt;COUNTIFS('Workers Settings'!$M:$M,$B153,'Workers Settings'!$N:$N,1,'Workers Settings'!$H:$H,AF$3),"Warning!",IF('Demand Locations'!AH153=0,"",COUNTIFS('Workers Settings'!$M:$M,$B153,'Workers Settings'!$N:$N,1,'Workers Settings'!$H:$H,AF$3)/'Demand Locations'!AH153)))</f>
        <v/>
      </c>
      <c r="AG153" s="24" t="str">
        <f>IF(OR($B153="",AG$3="",'Demand Locations'!AI153=""),"",IF('Demand Locations'!AI153&lt;COUNTIFS('Workers Settings'!$M:$M,$B153,'Workers Settings'!$N:$N,1,'Workers Settings'!$H:$H,AG$3),"Warning!",IF('Demand Locations'!AI153=0,"",COUNTIFS('Workers Settings'!$M:$M,$B153,'Workers Settings'!$N:$N,1,'Workers Settings'!$H:$H,AG$3)/'Demand Locations'!AI153)))</f>
        <v/>
      </c>
      <c r="AH153" s="24" t="str">
        <f>IF(OR($B153="",AH$3="",'Demand Locations'!AJ153=""),"",IF('Demand Locations'!AJ153&lt;COUNTIFS('Workers Settings'!$M:$M,$B153,'Workers Settings'!$N:$N,1,'Workers Settings'!$H:$H,AH$3),"Warning!",IF('Demand Locations'!AJ153=0,"",COUNTIFS('Workers Settings'!$M:$M,$B153,'Workers Settings'!$N:$N,1,'Workers Settings'!$H:$H,AH$3)/'Demand Locations'!AJ153)))</f>
        <v/>
      </c>
      <c r="AI153" s="24" t="str">
        <f>IF(OR($B153="",AI$3="",'Demand Locations'!AK153=""),"",IF('Demand Locations'!AK153&lt;COUNTIFS('Workers Settings'!$M:$M,$B153,'Workers Settings'!$N:$N,1,'Workers Settings'!$H:$H,AI$3),"Warning!",IF('Demand Locations'!AK153=0,"",COUNTIFS('Workers Settings'!$M:$M,$B153,'Workers Settings'!$N:$N,1,'Workers Settings'!$H:$H,AI$3)/'Demand Locations'!AK153)))</f>
        <v/>
      </c>
      <c r="AJ153" s="24" t="str">
        <f>IF(OR($B153="",AJ$3="",'Demand Locations'!AL153=""),"",IF('Demand Locations'!AL153&lt;COUNTIFS('Workers Settings'!$M:$M,$B153,'Workers Settings'!$N:$N,1,'Workers Settings'!$H:$H,AJ$3),"Warning!",IF('Demand Locations'!AL153=0,"",COUNTIFS('Workers Settings'!$M:$M,$B153,'Workers Settings'!$N:$N,1,'Workers Settings'!$H:$H,AJ$3)/'Demand Locations'!AL153)))</f>
        <v/>
      </c>
      <c r="AK153" s="24" t="str">
        <f>IF(OR($B153="",AK$3="",'Demand Locations'!AM153=""),"",IF('Demand Locations'!AM153&lt;COUNTIFS('Workers Settings'!$M:$M,$B153,'Workers Settings'!$N:$N,1,'Workers Settings'!$H:$H,AK$3),"Warning!",IF('Demand Locations'!AM153=0,"",COUNTIFS('Workers Settings'!$M:$M,$B153,'Workers Settings'!$N:$N,1,'Workers Settings'!$H:$H,AK$3)/'Demand Locations'!AM153)))</f>
        <v/>
      </c>
      <c r="AL153" s="24" t="str">
        <f>IF(OR($B153="",AL$3="",'Demand Locations'!AN153=""),"",IF('Demand Locations'!AN153&lt;COUNTIFS('Workers Settings'!$M:$M,$B153,'Workers Settings'!$N:$N,1,'Workers Settings'!$H:$H,AL$3),"Warning!",IF('Demand Locations'!AN153=0,"",COUNTIFS('Workers Settings'!$M:$M,$B153,'Workers Settings'!$N:$N,1,'Workers Settings'!$H:$H,AL$3)/'Demand Locations'!AN153)))</f>
        <v/>
      </c>
      <c r="AM153" s="24" t="str">
        <f>IF(OR($B153="",AM$3="",'Demand Locations'!AO153=""),"",IF('Demand Locations'!AO153&lt;COUNTIFS('Workers Settings'!$M:$M,$B153,'Workers Settings'!$N:$N,1,'Workers Settings'!$H:$H,AM$3),"Warning!",IF('Demand Locations'!AO153=0,"",COUNTIFS('Workers Settings'!$M:$M,$B153,'Workers Settings'!$N:$N,1,'Workers Settings'!$H:$H,AM$3)/'Demand Locations'!AO153)))</f>
        <v/>
      </c>
      <c r="AN153" s="24" t="str">
        <f>IF(OR($B153="",AN$3="",'Demand Locations'!AP153=""),"",IF('Demand Locations'!AP153&lt;COUNTIFS('Workers Settings'!$M:$M,$B153,'Workers Settings'!$N:$N,1,'Workers Settings'!$H:$H,AN$3),"Warning!",IF('Demand Locations'!AP153=0,"",COUNTIFS('Workers Settings'!$M:$M,$B153,'Workers Settings'!$N:$N,1,'Workers Settings'!$H:$H,AN$3)/'Demand Locations'!AP153)))</f>
        <v/>
      </c>
      <c r="AO153" s="24" t="str">
        <f>IF(OR($B153="",AO$3="",'Demand Locations'!AQ153=""),"",IF('Demand Locations'!AQ153&lt;COUNTIFS('Workers Settings'!$M:$M,$B153,'Workers Settings'!$N:$N,1,'Workers Settings'!$H:$H,AO$3),"Warning!",IF('Demand Locations'!AQ153=0,"",COUNTIFS('Workers Settings'!$M:$M,$B153,'Workers Settings'!$N:$N,1,'Workers Settings'!$H:$H,AO$3)/'Demand Locations'!AQ153)))</f>
        <v/>
      </c>
      <c r="AP153" s="24" t="str">
        <f>IF(OR($B153="",AP$3="",'Demand Locations'!AR153=""),"",IF('Demand Locations'!AR153&lt;COUNTIFS('Workers Settings'!$M:$M,$B153,'Workers Settings'!$N:$N,1,'Workers Settings'!$H:$H,AP$3),"Warning!",IF('Demand Locations'!AR153=0,"",COUNTIFS('Workers Settings'!$M:$M,$B153,'Workers Settings'!$N:$N,1,'Workers Settings'!$H:$H,AP$3)/'Demand Locations'!AR153)))</f>
        <v/>
      </c>
      <c r="AQ153" s="24" t="str">
        <f>IF(OR($B153="",AQ$3="",'Demand Locations'!AS153=""),"",IF('Demand Locations'!AS153&lt;COUNTIFS('Workers Settings'!$M:$M,$B153,'Workers Settings'!$N:$N,1,'Workers Settings'!$H:$H,AQ$3),"Warning!",IF('Demand Locations'!AS153=0,"",COUNTIFS('Workers Settings'!$M:$M,$B153,'Workers Settings'!$N:$N,1,'Workers Settings'!$H:$H,AQ$3)/'Demand Locations'!AS153)))</f>
        <v/>
      </c>
      <c r="AR153" s="24" t="str">
        <f>IF(OR($B153="",AR$3="",'Demand Locations'!AT153=""),"",IF('Demand Locations'!AT153&lt;COUNTIFS('Workers Settings'!$M:$M,$B153,'Workers Settings'!$N:$N,1,'Workers Settings'!$H:$H,AR$3),"Warning!",IF('Demand Locations'!AT153=0,"",COUNTIFS('Workers Settings'!$M:$M,$B153,'Workers Settings'!$N:$N,1,'Workers Settings'!$H:$H,AR$3)/'Demand Locations'!AT153)))</f>
        <v/>
      </c>
      <c r="AS153" s="24" t="str">
        <f>IF(OR($B153="",AS$3="",'Demand Locations'!AU153=""),"",IF('Demand Locations'!AU153&lt;COUNTIFS('Workers Settings'!$M:$M,$B153,'Workers Settings'!$N:$N,1,'Workers Settings'!$H:$H,AS$3),"Warning!",IF('Demand Locations'!AU153=0,"",COUNTIFS('Workers Settings'!$M:$M,$B153,'Workers Settings'!$N:$N,1,'Workers Settings'!$H:$H,AS$3)/'Demand Locations'!AU153)))</f>
        <v/>
      </c>
      <c r="AT153" s="24" t="str">
        <f>IF(OR($B153="",AT$3="",'Demand Locations'!AV153=""),"",IF('Demand Locations'!AV153&lt;COUNTIFS('Workers Settings'!$M:$M,$B153,'Workers Settings'!$N:$N,1,'Workers Settings'!$H:$H,AT$3),"Warning!",IF('Demand Locations'!AV153=0,"",COUNTIFS('Workers Settings'!$M:$M,$B153,'Workers Settings'!$N:$N,1,'Workers Settings'!$H:$H,AT$3)/'Demand Locations'!AV153)))</f>
        <v/>
      </c>
      <c r="AU153" s="24" t="str">
        <f>IF(OR($B153="",AU$3="",'Demand Locations'!AW153=""),"",IF('Demand Locations'!AW153&lt;COUNTIFS('Workers Settings'!$M:$M,$B153,'Workers Settings'!$N:$N,1,'Workers Settings'!$H:$H,AU$3),"Warning!",IF('Demand Locations'!AW153=0,"",COUNTIFS('Workers Settings'!$M:$M,$B153,'Workers Settings'!$N:$N,1,'Workers Settings'!$H:$H,AU$3)/'Demand Locations'!AW153)))</f>
        <v/>
      </c>
      <c r="AV153" s="24" t="str">
        <f>IF(OR($B153="",AV$3="",'Demand Locations'!AX153=""),"",IF('Demand Locations'!AX153&lt;COUNTIFS('Workers Settings'!$M:$M,$B153,'Workers Settings'!$N:$N,1,'Workers Settings'!$H:$H,AV$3),"Warning!",IF('Demand Locations'!AX153=0,"",COUNTIFS('Workers Settings'!$M:$M,$B153,'Workers Settings'!$N:$N,1,'Workers Settings'!$H:$H,AV$3)/'Demand Locations'!AX153)))</f>
        <v/>
      </c>
      <c r="AW153" s="24" t="str">
        <f>IF(OR($B153="",AW$3="",'Demand Locations'!AY153=""),"",IF('Demand Locations'!AY153&lt;COUNTIFS('Workers Settings'!$M:$M,$B153,'Workers Settings'!$N:$N,1,'Workers Settings'!$H:$H,AW$3),"Warning!",IF('Demand Locations'!AY153=0,"",COUNTIFS('Workers Settings'!$M:$M,$B153,'Workers Settings'!$N:$N,1,'Workers Settings'!$H:$H,AW$3)/'Demand Locations'!AY153)))</f>
        <v/>
      </c>
      <c r="AX153" s="24" t="str">
        <f>IF(OR($B153="",AX$3="",'Demand Locations'!AZ153=""),"",IF('Demand Locations'!AZ153&lt;COUNTIFS('Workers Settings'!$M:$M,$B153,'Workers Settings'!$N:$N,1,'Workers Settings'!$H:$H,AX$3),"Warning!",IF('Demand Locations'!AZ153=0,"",COUNTIFS('Workers Settings'!$M:$M,$B153,'Workers Settings'!$N:$N,1,'Workers Settings'!$H:$H,AX$3)/'Demand Locations'!AZ153)))</f>
        <v/>
      </c>
      <c r="AY153" s="24" t="str">
        <f>IF(OR($B153="",AY$3="",'Demand Locations'!BA153=""),"",IF('Demand Locations'!BA153&lt;COUNTIFS('Workers Settings'!$M:$M,$B153,'Workers Settings'!$N:$N,1,'Workers Settings'!$H:$H,AY$3),"Warning!",IF('Demand Locations'!BA153=0,"",COUNTIFS('Workers Settings'!$M:$M,$B153,'Workers Settings'!$N:$N,1,'Workers Settings'!$H:$H,AY$3)/'Demand Locations'!BA153)))</f>
        <v/>
      </c>
      <c r="AZ153" s="24" t="str">
        <f>IF(OR($B153="",AZ$3="",'Demand Locations'!BB153=""),"",IF('Demand Locations'!BB153&lt;COUNTIFS('Workers Settings'!$M:$M,$B153,'Workers Settings'!$N:$N,1,'Workers Settings'!$H:$H,AZ$3),"Warning!",IF('Demand Locations'!BB153=0,"",COUNTIFS('Workers Settings'!$M:$M,$B153,'Workers Settings'!$N:$N,1,'Workers Settings'!$H:$H,AZ$3)/'Demand Locations'!BB153)))</f>
        <v/>
      </c>
      <c r="BA153" s="24" t="str">
        <f>IF(OR($B153="",BA$3="",'Demand Locations'!BC153=""),"",IF('Demand Locations'!BC153&lt;COUNTIFS('Workers Settings'!$M:$M,$B153,'Workers Settings'!$N:$N,1,'Workers Settings'!$H:$H,BA$3),"Warning!",IF('Demand Locations'!BC153=0,"",COUNTIFS('Workers Settings'!$M:$M,$B153,'Workers Settings'!$N:$N,1,'Workers Settings'!$H:$H,BA$3)/'Demand Locations'!BC153)))</f>
        <v/>
      </c>
      <c r="BB153" s="24" t="str">
        <f>IF(OR($B153="",BB$3="",'Demand Locations'!BD153=""),"",IF('Demand Locations'!BD153&lt;COUNTIFS('Workers Settings'!$M:$M,$B153,'Workers Settings'!$N:$N,1,'Workers Settings'!$H:$H,BB$3),"Warning!",IF('Demand Locations'!BD153=0,"",COUNTIFS('Workers Settings'!$M:$M,$B153,'Workers Settings'!$N:$N,1,'Workers Settings'!$H:$H,BB$3)/'Demand Locations'!BD153)))</f>
        <v/>
      </c>
      <c r="BC153" s="24" t="str">
        <f>IF(OR($B153="",BC$3="",'Demand Locations'!BE153=""),"",IF('Demand Locations'!BE153&lt;COUNTIFS('Workers Settings'!$M:$M,$B153,'Workers Settings'!$N:$N,1,'Workers Settings'!$H:$H,BC$3),"Warning!",IF('Demand Locations'!BE153=0,"",COUNTIFS('Workers Settings'!$M:$M,$B153,'Workers Settings'!$N:$N,1,'Workers Settings'!$H:$H,BC$3)/'Demand Locations'!BE153)))</f>
        <v/>
      </c>
      <c r="BD153" s="24" t="str">
        <f>IF(OR($B153="",BD$3="",'Demand Locations'!BF153=""),"",IF('Demand Locations'!BF153&lt;COUNTIFS('Workers Settings'!$M:$M,$B153,'Workers Settings'!$N:$N,1,'Workers Settings'!$H:$H,BD$3),"Warning!",IF('Demand Locations'!BF153=0,"",COUNTIFS('Workers Settings'!$M:$M,$B153,'Workers Settings'!$N:$N,1,'Workers Settings'!$H:$H,BD$3)/'Demand Locations'!BF153)))</f>
        <v/>
      </c>
      <c r="BE153" s="24" t="str">
        <f>IF(OR($B153="",BE$3="",'Demand Locations'!BG153=""),"",IF('Demand Locations'!BG153&lt;COUNTIFS('Workers Settings'!$M:$M,$B153,'Workers Settings'!$N:$N,1,'Workers Settings'!$H:$H,BE$3),"Warning!",IF('Demand Locations'!BG153=0,"",COUNTIFS('Workers Settings'!$M:$M,$B153,'Workers Settings'!$N:$N,1,'Workers Settings'!$H:$H,BE$3)/'Demand Locations'!BG153)))</f>
        <v/>
      </c>
      <c r="BF153" s="24" t="str">
        <f>IF(OR($B153="",BF$3="",'Demand Locations'!BH153=""),"",IF('Demand Locations'!BH153&lt;COUNTIFS('Workers Settings'!$M:$M,$B153,'Workers Settings'!$N:$N,1,'Workers Settings'!$H:$H,BF$3),"Warning!",IF('Demand Locations'!BH153=0,"",COUNTIFS('Workers Settings'!$M:$M,$B153,'Workers Settings'!$N:$N,1,'Workers Settings'!$H:$H,BF$3)/'Demand Locations'!BH153)))</f>
        <v/>
      </c>
      <c r="BG153" s="24" t="str">
        <f>IF(OR($B153="",BG$3="",'Demand Locations'!BI153=""),"",IF('Demand Locations'!BI153&lt;COUNTIFS('Workers Settings'!$M:$M,$B153,'Workers Settings'!$N:$N,1,'Workers Settings'!$H:$H,BG$3),"Warning!",IF('Demand Locations'!BI153=0,"",COUNTIFS('Workers Settings'!$M:$M,$B153,'Workers Settings'!$N:$N,1,'Workers Settings'!$H:$H,BG$3)/'Demand Locations'!BI153)))</f>
        <v/>
      </c>
      <c r="BH153" s="24" t="str">
        <f>IF(OR($B153="",BH$3="",'Demand Locations'!BJ153=""),"",IF('Demand Locations'!BJ153&lt;COUNTIFS('Workers Settings'!$M:$M,$B153,'Workers Settings'!$N:$N,1,'Workers Settings'!$H:$H,BH$3),"Warning!",IF('Demand Locations'!BJ153=0,"",COUNTIFS('Workers Settings'!$M:$M,$B153,'Workers Settings'!$N:$N,1,'Workers Settings'!$H:$H,BH$3)/'Demand Locations'!BJ153)))</f>
        <v/>
      </c>
      <c r="BI153" s="24" t="str">
        <f>IF(OR($B153="",BI$3="",'Demand Locations'!BK153=""),"",IF('Demand Locations'!BK153&lt;COUNTIFS('Workers Settings'!$M:$M,$B153,'Workers Settings'!$N:$N,1,'Workers Settings'!$H:$H,BI$3),"Warning!",IF('Demand Locations'!BK153=0,"",COUNTIFS('Workers Settings'!$M:$M,$B153,'Workers Settings'!$N:$N,1,'Workers Settings'!$H:$H,BI$3)/'Demand Locations'!BK153)))</f>
        <v/>
      </c>
      <c r="BJ153" s="24" t="str">
        <f>IF(OR($B153="",BJ$3="",'Demand Locations'!BL153=""),"",IF('Demand Locations'!BL153&lt;COUNTIFS('Workers Settings'!$M:$M,$B153,'Workers Settings'!$N:$N,1,'Workers Settings'!$H:$H,BJ$3),"Warning!",IF('Demand Locations'!BL153=0,"",COUNTIFS('Workers Settings'!$M:$M,$B153,'Workers Settings'!$N:$N,1,'Workers Settings'!$H:$H,BJ$3)/'Demand Locations'!BL153)))</f>
        <v/>
      </c>
      <c r="BK153" s="24" t="str">
        <f>IF(OR($B153="",BK$3="",'Demand Locations'!BM153=""),"",IF('Demand Locations'!BM153&lt;COUNTIFS('Workers Settings'!$M:$M,$B153,'Workers Settings'!$N:$N,1,'Workers Settings'!$H:$H,BK$3),"Warning!",IF('Demand Locations'!BM153=0,"",COUNTIFS('Workers Settings'!$M:$M,$B153,'Workers Settings'!$N:$N,1,'Workers Settings'!$H:$H,BK$3)/'Demand Locations'!BM153)))</f>
        <v/>
      </c>
      <c r="BL153" s="24" t="str">
        <f>IF(OR($B153="",BL$3="",'Demand Locations'!BN153=""),"",IF('Demand Locations'!BN153&lt;COUNTIFS('Workers Settings'!$M:$M,$B153,'Workers Settings'!$N:$N,1,'Workers Settings'!$H:$H,BL$3),"Warning!",IF('Demand Locations'!BN153=0,"",COUNTIFS('Workers Settings'!$M:$M,$B153,'Workers Settings'!$N:$N,1,'Workers Settings'!$H:$H,BL$3)/'Demand Locations'!BN153)))</f>
        <v/>
      </c>
      <c r="BM153" s="24" t="str">
        <f>IF(OR($B153="",BM$3="",'Demand Locations'!BO153=""),"",IF('Demand Locations'!BO153&lt;COUNTIFS('Workers Settings'!$M:$M,$B153,'Workers Settings'!$N:$N,1,'Workers Settings'!$H:$H,BM$3),"Warning!",IF('Demand Locations'!BO153=0,"",COUNTIFS('Workers Settings'!$M:$M,$B153,'Workers Settings'!$N:$N,1,'Workers Settings'!$H:$H,BM$3)/'Demand Locations'!BO153)))</f>
        <v/>
      </c>
      <c r="BN153" s="24" t="str">
        <f>IF(OR($B153="",BN$3="",'Demand Locations'!BP153=""),"",IF('Demand Locations'!BP153&lt;COUNTIFS('Workers Settings'!$M:$M,$B153,'Workers Settings'!$N:$N,1,'Workers Settings'!$H:$H,BN$3),"Warning!",IF('Demand Locations'!BP153=0,"",COUNTIFS('Workers Settings'!$M:$M,$B153,'Workers Settings'!$N:$N,1,'Workers Settings'!$H:$H,BN$3)/'Demand Locations'!BP153)))</f>
        <v/>
      </c>
      <c r="BO153" s="24" t="str">
        <f>IF(OR($B153="",BO$3="",'Demand Locations'!BQ153=""),"",IF('Demand Locations'!BQ153&lt;COUNTIFS('Workers Settings'!$M:$M,$B153,'Workers Settings'!$N:$N,1,'Workers Settings'!$H:$H,BO$3),"Warning!",IF('Demand Locations'!BQ153=0,"",COUNTIFS('Workers Settings'!$M:$M,$B153,'Workers Settings'!$N:$N,1,'Workers Settings'!$H:$H,BO$3)/'Demand Locations'!BQ153)))</f>
        <v/>
      </c>
      <c r="BP153" s="24" t="str">
        <f>IF(OR($B153="",BP$3="",'Demand Locations'!BR153=""),"",IF('Demand Locations'!BR153&lt;COUNTIFS('Workers Settings'!$M:$M,$B153,'Workers Settings'!$N:$N,1,'Workers Settings'!$H:$H,BP$3),"Warning!",IF('Demand Locations'!BR153=0,"",COUNTIFS('Workers Settings'!$M:$M,$B153,'Workers Settings'!$N:$N,1,'Workers Settings'!$H:$H,BP$3)/'Demand Locations'!BR153)))</f>
        <v/>
      </c>
      <c r="BQ153" s="24" t="str">
        <f>IF(OR($B153="",BQ$3="",'Demand Locations'!BS153=""),"",IF('Demand Locations'!BS153&lt;COUNTIFS('Workers Settings'!$M:$M,$B153,'Workers Settings'!$N:$N,1,'Workers Settings'!$H:$H,BQ$3),"Warning!",IF('Demand Locations'!BS153=0,"",COUNTIFS('Workers Settings'!$M:$M,$B153,'Workers Settings'!$N:$N,1,'Workers Settings'!$H:$H,BQ$3)/'Demand Locations'!BS153)))</f>
        <v/>
      </c>
      <c r="BR153" s="24" t="str">
        <f>IF(OR($B153="",BR$3="",'Demand Locations'!BT153=""),"",IF('Demand Locations'!BT153&lt;COUNTIFS('Workers Settings'!$M:$M,$B153,'Workers Settings'!$N:$N,1,'Workers Settings'!$H:$H,BR$3),"Warning!",IF('Demand Locations'!BT153=0,"",COUNTIFS('Workers Settings'!$M:$M,$B153,'Workers Settings'!$N:$N,1,'Workers Settings'!$H:$H,BR$3)/'Demand Locations'!BT153)))</f>
        <v/>
      </c>
      <c r="BS153" s="24" t="str">
        <f>IF(OR($B153="",BS$3="",'Demand Locations'!BU153=""),"",IF('Demand Locations'!BU153&lt;COUNTIFS('Workers Settings'!$M:$M,$B153,'Workers Settings'!$N:$N,1,'Workers Settings'!$H:$H,BS$3),"Warning!",IF('Demand Locations'!BU153=0,"",COUNTIFS('Workers Settings'!$M:$M,$B153,'Workers Settings'!$N:$N,1,'Workers Settings'!$H:$H,BS$3)/'Demand Locations'!BU153)))</f>
        <v/>
      </c>
      <c r="BT153" s="24" t="str">
        <f>IF(OR($B153="",BT$3="",'Demand Locations'!BV153=""),"",IF('Demand Locations'!BV153&lt;COUNTIFS('Workers Settings'!$M:$M,$B153,'Workers Settings'!$N:$N,1,'Workers Settings'!$H:$H,BT$3),"Warning!",IF('Demand Locations'!BV153=0,"",COUNTIFS('Workers Settings'!$M:$M,$B153,'Workers Settings'!$N:$N,1,'Workers Settings'!$H:$H,BT$3)/'Demand Locations'!BV153)))</f>
        <v/>
      </c>
      <c r="BU153" s="24" t="str">
        <f>IF(OR($B153="",BU$3="",'Demand Locations'!BW153=""),"",IF('Demand Locations'!BW153&lt;COUNTIFS('Workers Settings'!$M:$M,$B153,'Workers Settings'!$N:$N,1,'Workers Settings'!$H:$H,BU$3),"Warning!",IF('Demand Locations'!BW153=0,"",COUNTIFS('Workers Settings'!$M:$M,$B153,'Workers Settings'!$N:$N,1,'Workers Settings'!$H:$H,BU$3)/'Demand Locations'!BW153)))</f>
        <v/>
      </c>
      <c r="BV153" s="24" t="str">
        <f>IF(OR($B153="",BV$3="",'Demand Locations'!BX153=""),"",IF('Demand Locations'!BX153&lt;COUNTIFS('Workers Settings'!$M:$M,$B153,'Workers Settings'!$N:$N,1,'Workers Settings'!$H:$H,BV$3),"Warning!",IF('Demand Locations'!BX153=0,"",COUNTIFS('Workers Settings'!$M:$M,$B153,'Workers Settings'!$N:$N,1,'Workers Settings'!$H:$H,BV$3)/'Demand Locations'!BX153)))</f>
        <v/>
      </c>
      <c r="BW153" s="24" t="str">
        <f>IF(OR($B153="",BW$3="",'Demand Locations'!BY153=""),"",IF('Demand Locations'!BY153&lt;COUNTIFS('Workers Settings'!$M:$M,$B153,'Workers Settings'!$N:$N,1,'Workers Settings'!$H:$H,BW$3),"Warning!",IF('Demand Locations'!BY153=0,"",COUNTIFS('Workers Settings'!$M:$M,$B153,'Workers Settings'!$N:$N,1,'Workers Settings'!$H:$H,BW$3)/'Demand Locations'!BY153)))</f>
        <v/>
      </c>
      <c r="BX153" s="24" t="str">
        <f>IF(OR($B153="",BX$3="",'Demand Locations'!BZ153=""),"",IF('Demand Locations'!BZ153&lt;COUNTIFS('Workers Settings'!$M:$M,$B153,'Workers Settings'!$N:$N,1,'Workers Settings'!$H:$H,BX$3),"Warning!",IF('Demand Locations'!BZ153=0,"",COUNTIFS('Workers Settings'!$M:$M,$B153,'Workers Settings'!$N:$N,1,'Workers Settings'!$H:$H,BX$3)/'Demand Locations'!BZ153)))</f>
        <v/>
      </c>
      <c r="BY153" s="24" t="str">
        <f>IF(OR($B153="",BY$3="",'Demand Locations'!CA153=""),"",IF('Demand Locations'!CA153&lt;COUNTIFS('Workers Settings'!$M:$M,$B153,'Workers Settings'!$N:$N,1,'Workers Settings'!$H:$H,BY$3),"Warning!",IF('Demand Locations'!CA153=0,"",COUNTIFS('Workers Settings'!$M:$M,$B153,'Workers Settings'!$N:$N,1,'Workers Settings'!$H:$H,BY$3)/'Demand Locations'!CA153)))</f>
        <v/>
      </c>
      <c r="BZ153" s="24" t="str">
        <f>IF(OR($B153="",BZ$3="",'Demand Locations'!CB153=""),"",IF('Demand Locations'!CB153&lt;COUNTIFS('Workers Settings'!$M:$M,$B153,'Workers Settings'!$N:$N,1,'Workers Settings'!$H:$H,BZ$3),"Warning!",IF('Demand Locations'!CB153=0,"",COUNTIFS('Workers Settings'!$M:$M,$B153,'Workers Settings'!$N:$N,1,'Workers Settings'!$H:$H,BZ$3)/'Demand Locations'!CB153)))</f>
        <v/>
      </c>
      <c r="CA153" s="24" t="str">
        <f>IF(OR($B153="",CA$3="",'Demand Locations'!CC153=""),"",IF('Demand Locations'!CC153&lt;COUNTIFS('Workers Settings'!$M:$M,$B153,'Workers Settings'!$N:$N,1,'Workers Settings'!$H:$H,CA$3),"Warning!",IF('Demand Locations'!CC153=0,"",COUNTIFS('Workers Settings'!$M:$M,$B153,'Workers Settings'!$N:$N,1,'Workers Settings'!$H:$H,CA$3)/'Demand Locations'!CC153)))</f>
        <v/>
      </c>
      <c r="CB153" s="24" t="str">
        <f>IF(OR($B153="",CB$3="",'Demand Locations'!CD153=""),"",IF('Demand Locations'!CD153&lt;COUNTIFS('Workers Settings'!$M:$M,$B153,'Workers Settings'!$N:$N,1,'Workers Settings'!$H:$H,CB$3),"Warning!",IF('Demand Locations'!CD153=0,"",COUNTIFS('Workers Settings'!$M:$M,$B153,'Workers Settings'!$N:$N,1,'Workers Settings'!$H:$H,CB$3)/'Demand Locations'!CD153)))</f>
        <v/>
      </c>
      <c r="CC153" s="24" t="str">
        <f>IF(OR($B153="",CC$3="",'Demand Locations'!CE153=""),"",IF('Demand Locations'!CE153&lt;COUNTIFS('Workers Settings'!$M:$M,$B153,'Workers Settings'!$N:$N,1,'Workers Settings'!$H:$H,CC$3),"Warning!",IF('Demand Locations'!CE153=0,"",COUNTIFS('Workers Settings'!$M:$M,$B153,'Workers Settings'!$N:$N,1,'Workers Settings'!$H:$H,CC$3)/'Demand Locations'!CE153)))</f>
        <v/>
      </c>
      <c r="CD153" s="24" t="str">
        <f>IF(OR($B153="",CD$3="",'Demand Locations'!CF153=""),"",IF('Demand Locations'!CF153&lt;COUNTIFS('Workers Settings'!$M:$M,$B153,'Workers Settings'!$N:$N,1,'Workers Settings'!$H:$H,CD$3),"Warning!",IF('Demand Locations'!CF153=0,"",COUNTIFS('Workers Settings'!$M:$M,$B153,'Workers Settings'!$N:$N,1,'Workers Settings'!$H:$H,CD$3)/'Demand Locations'!CF153)))</f>
        <v/>
      </c>
      <c r="CE153" s="24" t="str">
        <f>IF(OR($B153="",CE$3="",'Demand Locations'!CG153=""),"",IF('Demand Locations'!CG153&lt;COUNTIFS('Workers Settings'!$M:$M,$B153,'Workers Settings'!$N:$N,1,'Workers Settings'!$H:$H,CE$3),"Warning!",IF('Demand Locations'!CG153=0,"",COUNTIFS('Workers Settings'!$M:$M,$B153,'Workers Settings'!$N:$N,1,'Workers Settings'!$H:$H,CE$3)/'Demand Locations'!CG153)))</f>
        <v/>
      </c>
      <c r="CF153" s="24" t="str">
        <f>IF(OR($B153="",CF$3="",'Demand Locations'!CH153=""),"",IF('Demand Locations'!CH153&lt;COUNTIFS('Workers Settings'!$M:$M,$B153,'Workers Settings'!$N:$N,1,'Workers Settings'!$H:$H,CF$3),"Warning!",IF('Demand Locations'!CH153=0,"",COUNTIFS('Workers Settings'!$M:$M,$B153,'Workers Settings'!$N:$N,1,'Workers Settings'!$H:$H,CF$3)/'Demand Locations'!CH153)))</f>
        <v/>
      </c>
      <c r="CG153" s="24" t="str">
        <f>IF(OR($B153="",CG$3="",'Demand Locations'!CI153=""),"",IF('Demand Locations'!CI153&lt;COUNTIFS('Workers Settings'!$M:$M,$B153,'Workers Settings'!$N:$N,1,'Workers Settings'!$H:$H,CG$3),"Warning!",IF('Demand Locations'!CI153=0,"",COUNTIFS('Workers Settings'!$M:$M,$B153,'Workers Settings'!$N:$N,1,'Workers Settings'!$H:$H,CG$3)/'Demand Locations'!CI153)))</f>
        <v/>
      </c>
      <c r="CH153" s="24" t="str">
        <f>IF(OR($B153="",CH$3="",'Demand Locations'!CJ153=""),"",IF('Demand Locations'!CJ153&lt;COUNTIFS('Workers Settings'!$M:$M,$B153,'Workers Settings'!$N:$N,1,'Workers Settings'!$H:$H,CH$3),"Warning!",IF('Demand Locations'!CJ153=0,"",COUNTIFS('Workers Settings'!$M:$M,$B153,'Workers Settings'!$N:$N,1,'Workers Settings'!$H:$H,CH$3)/'Demand Locations'!CJ153)))</f>
        <v/>
      </c>
      <c r="CI153" s="24" t="str">
        <f>IF(OR($B153="",CI$3="",'Demand Locations'!CK153=""),"",IF('Demand Locations'!CK153&lt;COUNTIFS('Workers Settings'!$M:$M,$B153,'Workers Settings'!$N:$N,1,'Workers Settings'!$H:$H,CI$3),"Warning!",IF('Demand Locations'!CK153=0,"",COUNTIFS('Workers Settings'!$M:$M,$B153,'Workers Settings'!$N:$N,1,'Workers Settings'!$H:$H,CI$3)/'Demand Locations'!CK153)))</f>
        <v/>
      </c>
      <c r="CJ153" s="24" t="str">
        <f>IF(OR($B153="",CJ$3="",'Demand Locations'!CL153=""),"",IF('Demand Locations'!CL153&lt;COUNTIFS('Workers Settings'!$M:$M,$B153,'Workers Settings'!$N:$N,1,'Workers Settings'!$H:$H,CJ$3),"Warning!",IF('Demand Locations'!CL153=0,"",COUNTIFS('Workers Settings'!$M:$M,$B153,'Workers Settings'!$N:$N,1,'Workers Settings'!$H:$H,CJ$3)/'Demand Locations'!CL153)))</f>
        <v/>
      </c>
      <c r="CK153" s="24" t="str">
        <f>IF(OR($B153="",CK$3="",'Demand Locations'!CM153=""),"",IF('Demand Locations'!CM153&lt;COUNTIFS('Workers Settings'!$M:$M,$B153,'Workers Settings'!$N:$N,1,'Workers Settings'!$H:$H,CK$3),"Warning!",IF('Demand Locations'!CM153=0,"",COUNTIFS('Workers Settings'!$M:$M,$B153,'Workers Settings'!$N:$N,1,'Workers Settings'!$H:$H,CK$3)/'Demand Locations'!CM153)))</f>
        <v/>
      </c>
      <c r="CL153" s="24" t="str">
        <f>IF(OR($B153="",CL$3="",'Demand Locations'!CN153=""),"",IF('Demand Locations'!CN153&lt;COUNTIFS('Workers Settings'!$M:$M,$B153,'Workers Settings'!$N:$N,1,'Workers Settings'!$H:$H,CL$3),"Warning!",IF('Demand Locations'!CN153=0,"",COUNTIFS('Workers Settings'!$M:$M,$B153,'Workers Settings'!$N:$N,1,'Workers Settings'!$H:$H,CL$3)/'Demand Locations'!CN153)))</f>
        <v/>
      </c>
      <c r="CM153" s="24" t="str">
        <f>IF(OR($B153="",CM$3="",'Demand Locations'!CO153=""),"",IF('Demand Locations'!CO153&lt;COUNTIFS('Workers Settings'!$M:$M,$B153,'Workers Settings'!$N:$N,1,'Workers Settings'!$H:$H,CM$3),"Warning!",IF('Demand Locations'!CO153=0,"",COUNTIFS('Workers Settings'!$M:$M,$B153,'Workers Settings'!$N:$N,1,'Workers Settings'!$H:$H,CM$3)/'Demand Locations'!CO153)))</f>
        <v/>
      </c>
      <c r="CN153" s="24" t="str">
        <f>IF(OR($B153="",CN$3="",'Demand Locations'!CP153=""),"",IF('Demand Locations'!CP153&lt;COUNTIFS('Workers Settings'!$M:$M,$B153,'Workers Settings'!$N:$N,1,'Workers Settings'!$H:$H,CN$3),"Warning!",IF('Demand Locations'!CP153=0,"",COUNTIFS('Workers Settings'!$M:$M,$B153,'Workers Settings'!$N:$N,1,'Workers Settings'!$H:$H,CN$3)/'Demand Locations'!CP153)))</f>
        <v/>
      </c>
      <c r="CO153" s="24" t="str">
        <f>IF(OR($B153="",CO$3="",'Demand Locations'!CQ153=""),"",IF('Demand Locations'!CQ153&lt;COUNTIFS('Workers Settings'!$M:$M,$B153,'Workers Settings'!$N:$N,1,'Workers Settings'!$H:$H,CO$3),"Warning!",IF('Demand Locations'!CQ153=0,"",COUNTIFS('Workers Settings'!$M:$M,$B153,'Workers Settings'!$N:$N,1,'Workers Settings'!$H:$H,CO$3)/'Demand Locations'!CQ153)))</f>
        <v/>
      </c>
      <c r="CP153" s="24" t="str">
        <f>IF(OR($B153="",CP$3="",'Demand Locations'!CR153=""),"",IF('Demand Locations'!CR153&lt;COUNTIFS('Workers Settings'!$M:$M,$B153,'Workers Settings'!$N:$N,1,'Workers Settings'!$H:$H,CP$3),"Warning!",IF('Demand Locations'!CR153=0,"",COUNTIFS('Workers Settings'!$M:$M,$B153,'Workers Settings'!$N:$N,1,'Workers Settings'!$H:$H,CP$3)/'Demand Locations'!CR153)))</f>
        <v/>
      </c>
      <c r="CQ153" s="24" t="str">
        <f>IF(OR($B153="",CQ$3="",'Demand Locations'!CS153=""),"",IF('Demand Locations'!CS153&lt;COUNTIFS('Workers Settings'!$M:$M,$B153,'Workers Settings'!$N:$N,1,'Workers Settings'!$H:$H,CQ$3),"Warning!",IF('Demand Locations'!CS153=0,"",COUNTIFS('Workers Settings'!$M:$M,$B153,'Workers Settings'!$N:$N,1,'Workers Settings'!$H:$H,CQ$3)/'Demand Locations'!CS153)))</f>
        <v/>
      </c>
      <c r="CR153" s="24" t="str">
        <f>IF(OR($B153="",CR$3="",'Demand Locations'!CT153=""),"",IF('Demand Locations'!CT153&lt;COUNTIFS('Workers Settings'!$M:$M,$B153,'Workers Settings'!$N:$N,1,'Workers Settings'!$H:$H,CR$3),"Warning!",IF('Demand Locations'!CT153=0,"",COUNTIFS('Workers Settings'!$M:$M,$B153,'Workers Settings'!$N:$N,1,'Workers Settings'!$H:$H,CR$3)/'Demand Locations'!CT153)))</f>
        <v/>
      </c>
      <c r="CS153" s="24" t="str">
        <f>IF(OR($B153="",CS$3="",'Demand Locations'!CU153=""),"",IF('Demand Locations'!CU153&lt;COUNTIFS('Workers Settings'!$M:$M,$B153,'Workers Settings'!$N:$N,1,'Workers Settings'!$H:$H,CS$3),"Warning!",IF('Demand Locations'!CU153=0,"",COUNTIFS('Workers Settings'!$M:$M,$B153,'Workers Settings'!$N:$N,1,'Workers Settings'!$H:$H,CS$3)/'Demand Locations'!CU153)))</f>
        <v/>
      </c>
      <c r="CT153" s="24" t="str">
        <f>IF(OR($B153="",CT$3="",'Demand Locations'!CV153=""),"",IF('Demand Locations'!CV153&lt;COUNTIFS('Workers Settings'!$M:$M,$B153,'Workers Settings'!$N:$N,1,'Workers Settings'!$H:$H,CT$3),"Warning!",IF('Demand Locations'!CV153=0,"",COUNTIFS('Workers Settings'!$M:$M,$B153,'Workers Settings'!$N:$N,1,'Workers Settings'!$H:$H,CT$3)/'Demand Locations'!CV153)))</f>
        <v/>
      </c>
      <c r="CU153" s="24" t="str">
        <f>IF(OR($B153="",CU$3="",'Demand Locations'!CW153=""),"",IF('Demand Locations'!CW153&lt;COUNTIFS('Workers Settings'!$M:$M,$B153,'Workers Settings'!$N:$N,1,'Workers Settings'!$H:$H,CU$3),"Warning!",IF('Demand Locations'!CW153=0,"",COUNTIFS('Workers Settings'!$M:$M,$B153,'Workers Settings'!$N:$N,1,'Workers Settings'!$H:$H,CU$3)/'Demand Locations'!CW153)))</f>
        <v/>
      </c>
      <c r="CV153" s="24" t="str">
        <f>IF(OR($B153="",CV$3="",'Demand Locations'!CX153=""),"",IF('Demand Locations'!CX153&lt;COUNTIFS('Workers Settings'!$M:$M,$B153,'Workers Settings'!$N:$N,1,'Workers Settings'!$H:$H,CV$3),"Warning!",IF('Demand Locations'!CX153=0,"",COUNTIFS('Workers Settings'!$M:$M,$B153,'Workers Settings'!$N:$N,1,'Workers Settings'!$H:$H,CV$3)/'Demand Locations'!CX153)))</f>
        <v/>
      </c>
      <c r="CW153" s="24" t="str">
        <f>IF(OR($B153="",CW$3="",'Demand Locations'!CY153=""),"",IF('Demand Locations'!CY153&lt;COUNTIFS('Workers Settings'!$M:$M,$B153,'Workers Settings'!$N:$N,1,'Workers Settings'!$H:$H,CW$3),"Warning!",IF('Demand Locations'!CY153=0,"",COUNTIFS('Workers Settings'!$M:$M,$B153,'Workers Settings'!$N:$N,1,'Workers Settings'!$H:$H,CW$3)/'Demand Locations'!CY153)))</f>
        <v/>
      </c>
      <c r="CX153" s="24" t="str">
        <f>IF(OR($B153="",CX$3="",'Demand Locations'!CZ153=""),"",IF('Demand Locations'!CZ153&lt;COUNTIFS('Workers Settings'!$M:$M,$B153,'Workers Settings'!$N:$N,1,'Workers Settings'!$H:$H,CX$3),"Warning!",IF('Demand Locations'!CZ153=0,"",COUNTIFS('Workers Settings'!$M:$M,$B153,'Workers Settings'!$N:$N,1,'Workers Settings'!$H:$H,CX$3)/'Demand Locations'!CZ153)))</f>
        <v/>
      </c>
      <c r="CY153" s="24" t="str">
        <f>IF(OR($B153="",CY$3="",'Demand Locations'!DA153=""),"",IF('Demand Locations'!DA153&lt;COUNTIFS('Workers Settings'!$M:$M,$B153,'Workers Settings'!$N:$N,1,'Workers Settings'!$H:$H,CY$3),"Warning!",IF('Demand Locations'!DA153=0,"",COUNTIFS('Workers Settings'!$M:$M,$B153,'Workers Settings'!$N:$N,1,'Workers Settings'!$H:$H,CY$3)/'Demand Locations'!DA153)))</f>
        <v/>
      </c>
      <c r="CZ153" s="24" t="str">
        <f>IF(OR($B153="",CZ$3="",'Demand Locations'!DB153=""),"",IF('Demand Locations'!DB153&lt;COUNTIFS('Workers Settings'!$M:$M,$B153,'Workers Settings'!$N:$N,1,'Workers Settings'!$H:$H,CZ$3),"Warning!",IF('Demand Locations'!DB153=0,"",COUNTIFS('Workers Settings'!$M:$M,$B153,'Workers Settings'!$N:$N,1,'Workers Settings'!$H:$H,CZ$3)/'Demand Locations'!DB153)))</f>
        <v/>
      </c>
    </row>
    <row r="154" spans="1:104" x14ac:dyDescent="0.25">
      <c r="A154" s="7">
        <f t="shared" si="2"/>
        <v>150</v>
      </c>
      <c r="B154" s="7" t="str">
        <f>IF('Demand Locations'!B154&lt;&gt;"",'Demand Locations'!B154,"")</f>
        <v/>
      </c>
      <c r="C154" s="29" t="str">
        <f>IF(B154="","",SUMIFS('Workers Assignments'!Z:Z,'Workers Settings'!M:M,B154,'Workers Settings'!N:N,1))</f>
        <v/>
      </c>
      <c r="D154" s="24" t="str">
        <f>IF(OR(B154="",'Demand Locations'!E154=""),"",IF('Demand Locations'!E154&lt;C154,"Warning!",IF('Demand Locations'!E154=0,"",C154/'Demand Locations'!E154)))</f>
        <v/>
      </c>
      <c r="E154" s="44" t="str">
        <f>IF(OR($B154="",E$3="",'Demand Locations'!G154=""),"",IF('Demand Locations'!G154&lt;COUNTIFS('Workers Settings'!$M:$M,$B154,'Workers Settings'!$N:$N,1,'Workers Settings'!$H:$H,E$3),"Warning!",IF('Demand Locations'!G154=0,"",COUNTIFS('Workers Settings'!$M:$M,$B154,'Workers Settings'!$N:$N,1,'Workers Settings'!$H:$H,E$3)/'Demand Locations'!G154)))</f>
        <v/>
      </c>
      <c r="F154" s="24" t="str">
        <f>IF(OR($B154="",F$3="",'Demand Locations'!H154=""),"",IF('Demand Locations'!H154&lt;COUNTIFS('Workers Settings'!$M:$M,$B154,'Workers Settings'!$N:$N,1,'Workers Settings'!$H:$H,F$3),"Warning!",IF('Demand Locations'!H154=0,"",COUNTIFS('Workers Settings'!$M:$M,$B154,'Workers Settings'!$N:$N,1,'Workers Settings'!$H:$H,F$3)/'Demand Locations'!H154)))</f>
        <v/>
      </c>
      <c r="G154" s="24" t="str">
        <f>IF(OR($B154="",G$3="",'Demand Locations'!I154=""),"",IF('Demand Locations'!I154&lt;COUNTIFS('Workers Settings'!$M:$M,$B154,'Workers Settings'!$N:$N,1,'Workers Settings'!$H:$H,G$3),"Warning!",IF('Demand Locations'!I154=0,"",COUNTIFS('Workers Settings'!$M:$M,$B154,'Workers Settings'!$N:$N,1,'Workers Settings'!$H:$H,G$3)/'Demand Locations'!I154)))</f>
        <v/>
      </c>
      <c r="H154" s="24" t="str">
        <f>IF(OR($B154="",H$3="",'Demand Locations'!J154=""),"",IF('Demand Locations'!J154&lt;COUNTIFS('Workers Settings'!$M:$M,$B154,'Workers Settings'!$N:$N,1,'Workers Settings'!$H:$H,H$3),"Warning!",IF('Demand Locations'!J154=0,"",COUNTIFS('Workers Settings'!$M:$M,$B154,'Workers Settings'!$N:$N,1,'Workers Settings'!$H:$H,H$3)/'Demand Locations'!J154)))</f>
        <v/>
      </c>
      <c r="I154" s="24" t="str">
        <f>IF(OR($B154="",I$3="",'Demand Locations'!K154=""),"",IF('Demand Locations'!K154&lt;COUNTIFS('Workers Settings'!$M:$M,$B154,'Workers Settings'!$N:$N,1,'Workers Settings'!$H:$H,I$3),"Warning!",IF('Demand Locations'!K154=0,"",COUNTIFS('Workers Settings'!$M:$M,$B154,'Workers Settings'!$N:$N,1,'Workers Settings'!$H:$H,I$3)/'Demand Locations'!K154)))</f>
        <v/>
      </c>
      <c r="J154" s="24" t="str">
        <f>IF(OR($B154="",J$3="",'Demand Locations'!L154=""),"",IF('Demand Locations'!L154&lt;COUNTIFS('Workers Settings'!$M:$M,$B154,'Workers Settings'!$N:$N,1,'Workers Settings'!$H:$H,J$3),"Warning!",IF('Demand Locations'!L154=0,"",COUNTIFS('Workers Settings'!$M:$M,$B154,'Workers Settings'!$N:$N,1,'Workers Settings'!$H:$H,J$3)/'Demand Locations'!L154)))</f>
        <v/>
      </c>
      <c r="K154" s="24" t="str">
        <f>IF(OR($B154="",K$3="",'Demand Locations'!M154=""),"",IF('Demand Locations'!M154&lt;COUNTIFS('Workers Settings'!$M:$M,$B154,'Workers Settings'!$N:$N,1,'Workers Settings'!$H:$H,K$3),"Warning!",IF('Demand Locations'!M154=0,"",COUNTIFS('Workers Settings'!$M:$M,$B154,'Workers Settings'!$N:$N,1,'Workers Settings'!$H:$H,K$3)/'Demand Locations'!M154)))</f>
        <v/>
      </c>
      <c r="L154" s="24" t="str">
        <f>IF(OR($B154="",L$3="",'Demand Locations'!N154=""),"",IF('Demand Locations'!N154&lt;COUNTIFS('Workers Settings'!$M:$M,$B154,'Workers Settings'!$N:$N,1,'Workers Settings'!$H:$H,L$3),"Warning!",IF('Demand Locations'!N154=0,"",COUNTIFS('Workers Settings'!$M:$M,$B154,'Workers Settings'!$N:$N,1,'Workers Settings'!$H:$H,L$3)/'Demand Locations'!N154)))</f>
        <v/>
      </c>
      <c r="M154" s="24" t="str">
        <f>IF(OR($B154="",M$3="",'Demand Locations'!O154=""),"",IF('Demand Locations'!O154&lt;COUNTIFS('Workers Settings'!$M:$M,$B154,'Workers Settings'!$N:$N,1,'Workers Settings'!$H:$H,M$3),"Warning!",IF('Demand Locations'!O154=0,"",COUNTIFS('Workers Settings'!$M:$M,$B154,'Workers Settings'!$N:$N,1,'Workers Settings'!$H:$H,M$3)/'Demand Locations'!O154)))</f>
        <v/>
      </c>
      <c r="N154" s="24" t="str">
        <f>IF(OR($B154="",N$3="",'Demand Locations'!P154=""),"",IF('Demand Locations'!P154&lt;COUNTIFS('Workers Settings'!$M:$M,$B154,'Workers Settings'!$N:$N,1,'Workers Settings'!$H:$H,N$3),"Warning!",IF('Demand Locations'!P154=0,"",COUNTIFS('Workers Settings'!$M:$M,$B154,'Workers Settings'!$N:$N,1,'Workers Settings'!$H:$H,N$3)/'Demand Locations'!P154)))</f>
        <v/>
      </c>
      <c r="O154" s="24" t="str">
        <f>IF(OR($B154="",O$3="",'Demand Locations'!Q154=""),"",IF('Demand Locations'!Q154&lt;COUNTIFS('Workers Settings'!$M:$M,$B154,'Workers Settings'!$N:$N,1,'Workers Settings'!$H:$H,O$3),"Warning!",IF('Demand Locations'!Q154=0,"",COUNTIFS('Workers Settings'!$M:$M,$B154,'Workers Settings'!$N:$N,1,'Workers Settings'!$H:$H,O$3)/'Demand Locations'!Q154)))</f>
        <v/>
      </c>
      <c r="P154" s="24" t="str">
        <f>IF(OR($B154="",P$3="",'Demand Locations'!R154=""),"",IF('Demand Locations'!R154&lt;COUNTIFS('Workers Settings'!$M:$M,$B154,'Workers Settings'!$N:$N,1,'Workers Settings'!$H:$H,P$3),"Warning!",IF('Demand Locations'!R154=0,"",COUNTIFS('Workers Settings'!$M:$M,$B154,'Workers Settings'!$N:$N,1,'Workers Settings'!$H:$H,P$3)/'Demand Locations'!R154)))</f>
        <v/>
      </c>
      <c r="Q154" s="24" t="str">
        <f>IF(OR($B154="",Q$3="",'Demand Locations'!S154=""),"",IF('Demand Locations'!S154&lt;COUNTIFS('Workers Settings'!$M:$M,$B154,'Workers Settings'!$N:$N,1,'Workers Settings'!$H:$H,Q$3),"Warning!",IF('Demand Locations'!S154=0,"",COUNTIFS('Workers Settings'!$M:$M,$B154,'Workers Settings'!$N:$N,1,'Workers Settings'!$H:$H,Q$3)/'Demand Locations'!S154)))</f>
        <v/>
      </c>
      <c r="R154" s="24" t="str">
        <f>IF(OR($B154="",R$3="",'Demand Locations'!T154=""),"",IF('Demand Locations'!T154&lt;COUNTIFS('Workers Settings'!$M:$M,$B154,'Workers Settings'!$N:$N,1,'Workers Settings'!$H:$H,R$3),"Warning!",IF('Demand Locations'!T154=0,"",COUNTIFS('Workers Settings'!$M:$M,$B154,'Workers Settings'!$N:$N,1,'Workers Settings'!$H:$H,R$3)/'Demand Locations'!T154)))</f>
        <v/>
      </c>
      <c r="S154" s="24" t="str">
        <f>IF(OR($B154="",S$3="",'Demand Locations'!U154=""),"",IF('Demand Locations'!U154&lt;COUNTIFS('Workers Settings'!$M:$M,$B154,'Workers Settings'!$N:$N,1,'Workers Settings'!$H:$H,S$3),"Warning!",IF('Demand Locations'!U154=0,"",COUNTIFS('Workers Settings'!$M:$M,$B154,'Workers Settings'!$N:$N,1,'Workers Settings'!$H:$H,S$3)/'Demand Locations'!U154)))</f>
        <v/>
      </c>
      <c r="T154" s="24" t="str">
        <f>IF(OR($B154="",T$3="",'Demand Locations'!V154=""),"",IF('Demand Locations'!V154&lt;COUNTIFS('Workers Settings'!$M:$M,$B154,'Workers Settings'!$N:$N,1,'Workers Settings'!$H:$H,T$3),"Warning!",IF('Demand Locations'!V154=0,"",COUNTIFS('Workers Settings'!$M:$M,$B154,'Workers Settings'!$N:$N,1,'Workers Settings'!$H:$H,T$3)/'Demand Locations'!V154)))</f>
        <v/>
      </c>
      <c r="U154" s="24" t="str">
        <f>IF(OR($B154="",U$3="",'Demand Locations'!W154=""),"",IF('Demand Locations'!W154&lt;COUNTIFS('Workers Settings'!$M:$M,$B154,'Workers Settings'!$N:$N,1,'Workers Settings'!$H:$H,U$3),"Warning!",IF('Demand Locations'!W154=0,"",COUNTIFS('Workers Settings'!$M:$M,$B154,'Workers Settings'!$N:$N,1,'Workers Settings'!$H:$H,U$3)/'Demand Locations'!W154)))</f>
        <v/>
      </c>
      <c r="V154" s="24" t="str">
        <f>IF(OR($B154="",V$3="",'Demand Locations'!X154=""),"",IF('Demand Locations'!X154&lt;COUNTIFS('Workers Settings'!$M:$M,$B154,'Workers Settings'!$N:$N,1,'Workers Settings'!$H:$H,V$3),"Warning!",IF('Demand Locations'!X154=0,"",COUNTIFS('Workers Settings'!$M:$M,$B154,'Workers Settings'!$N:$N,1,'Workers Settings'!$H:$H,V$3)/'Demand Locations'!X154)))</f>
        <v/>
      </c>
      <c r="W154" s="24" t="str">
        <f>IF(OR($B154="",W$3="",'Demand Locations'!Y154=""),"",IF('Demand Locations'!Y154&lt;COUNTIFS('Workers Settings'!$M:$M,$B154,'Workers Settings'!$N:$N,1,'Workers Settings'!$H:$H,W$3),"Warning!",IF('Demand Locations'!Y154=0,"",COUNTIFS('Workers Settings'!$M:$M,$B154,'Workers Settings'!$N:$N,1,'Workers Settings'!$H:$H,W$3)/'Demand Locations'!Y154)))</f>
        <v/>
      </c>
      <c r="X154" s="24" t="str">
        <f>IF(OR($B154="",X$3="",'Demand Locations'!Z154=""),"",IF('Demand Locations'!Z154&lt;COUNTIFS('Workers Settings'!$M:$M,$B154,'Workers Settings'!$N:$N,1,'Workers Settings'!$H:$H,X$3),"Warning!",IF('Demand Locations'!Z154=0,"",COUNTIFS('Workers Settings'!$M:$M,$B154,'Workers Settings'!$N:$N,1,'Workers Settings'!$H:$H,X$3)/'Demand Locations'!Z154)))</f>
        <v/>
      </c>
      <c r="Y154" s="24" t="str">
        <f>IF(OR($B154="",Y$3="",'Demand Locations'!AA154=""),"",IF('Demand Locations'!AA154&lt;COUNTIFS('Workers Settings'!$M:$M,$B154,'Workers Settings'!$N:$N,1,'Workers Settings'!$H:$H,Y$3),"Warning!",IF('Demand Locations'!AA154=0,"",COUNTIFS('Workers Settings'!$M:$M,$B154,'Workers Settings'!$N:$N,1,'Workers Settings'!$H:$H,Y$3)/'Demand Locations'!AA154)))</f>
        <v/>
      </c>
      <c r="Z154" s="24" t="str">
        <f>IF(OR($B154="",Z$3="",'Demand Locations'!AB154=""),"",IF('Demand Locations'!AB154&lt;COUNTIFS('Workers Settings'!$M:$M,$B154,'Workers Settings'!$N:$N,1,'Workers Settings'!$H:$H,Z$3),"Warning!",IF('Demand Locations'!AB154=0,"",COUNTIFS('Workers Settings'!$M:$M,$B154,'Workers Settings'!$N:$N,1,'Workers Settings'!$H:$H,Z$3)/'Demand Locations'!AB154)))</f>
        <v/>
      </c>
      <c r="AA154" s="24" t="str">
        <f>IF(OR($B154="",AA$3="",'Demand Locations'!AC154=""),"",IF('Demand Locations'!AC154&lt;COUNTIFS('Workers Settings'!$M:$M,$B154,'Workers Settings'!$N:$N,1,'Workers Settings'!$H:$H,AA$3),"Warning!",IF('Demand Locations'!AC154=0,"",COUNTIFS('Workers Settings'!$M:$M,$B154,'Workers Settings'!$N:$N,1,'Workers Settings'!$H:$H,AA$3)/'Demand Locations'!AC154)))</f>
        <v/>
      </c>
      <c r="AB154" s="24" t="str">
        <f>IF(OR($B154="",AB$3="",'Demand Locations'!AD154=""),"",IF('Demand Locations'!AD154&lt;COUNTIFS('Workers Settings'!$M:$M,$B154,'Workers Settings'!$N:$N,1,'Workers Settings'!$H:$H,AB$3),"Warning!",IF('Demand Locations'!AD154=0,"",COUNTIFS('Workers Settings'!$M:$M,$B154,'Workers Settings'!$N:$N,1,'Workers Settings'!$H:$H,AB$3)/'Demand Locations'!AD154)))</f>
        <v/>
      </c>
      <c r="AC154" s="24" t="str">
        <f>IF(OR($B154="",AC$3="",'Demand Locations'!AE154=""),"",IF('Demand Locations'!AE154&lt;COUNTIFS('Workers Settings'!$M:$M,$B154,'Workers Settings'!$N:$N,1,'Workers Settings'!$H:$H,AC$3),"Warning!",IF('Demand Locations'!AE154=0,"",COUNTIFS('Workers Settings'!$M:$M,$B154,'Workers Settings'!$N:$N,1,'Workers Settings'!$H:$H,AC$3)/'Demand Locations'!AE154)))</f>
        <v/>
      </c>
      <c r="AD154" s="24" t="str">
        <f>IF(OR($B154="",AD$3="",'Demand Locations'!AF154=""),"",IF('Demand Locations'!AF154&lt;COUNTIFS('Workers Settings'!$M:$M,$B154,'Workers Settings'!$N:$N,1,'Workers Settings'!$H:$H,AD$3),"Warning!",IF('Demand Locations'!AF154=0,"",COUNTIFS('Workers Settings'!$M:$M,$B154,'Workers Settings'!$N:$N,1,'Workers Settings'!$H:$H,AD$3)/'Demand Locations'!AF154)))</f>
        <v/>
      </c>
      <c r="AE154" s="24" t="str">
        <f>IF(OR($B154="",AE$3="",'Demand Locations'!AG154=""),"",IF('Demand Locations'!AG154&lt;COUNTIFS('Workers Settings'!$M:$M,$B154,'Workers Settings'!$N:$N,1,'Workers Settings'!$H:$H,AE$3),"Warning!",IF('Demand Locations'!AG154=0,"",COUNTIFS('Workers Settings'!$M:$M,$B154,'Workers Settings'!$N:$N,1,'Workers Settings'!$H:$H,AE$3)/'Demand Locations'!AG154)))</f>
        <v/>
      </c>
      <c r="AF154" s="24" t="str">
        <f>IF(OR($B154="",AF$3="",'Demand Locations'!AH154=""),"",IF('Demand Locations'!AH154&lt;COUNTIFS('Workers Settings'!$M:$M,$B154,'Workers Settings'!$N:$N,1,'Workers Settings'!$H:$H,AF$3),"Warning!",IF('Demand Locations'!AH154=0,"",COUNTIFS('Workers Settings'!$M:$M,$B154,'Workers Settings'!$N:$N,1,'Workers Settings'!$H:$H,AF$3)/'Demand Locations'!AH154)))</f>
        <v/>
      </c>
      <c r="AG154" s="24" t="str">
        <f>IF(OR($B154="",AG$3="",'Demand Locations'!AI154=""),"",IF('Demand Locations'!AI154&lt;COUNTIFS('Workers Settings'!$M:$M,$B154,'Workers Settings'!$N:$N,1,'Workers Settings'!$H:$H,AG$3),"Warning!",IF('Demand Locations'!AI154=0,"",COUNTIFS('Workers Settings'!$M:$M,$B154,'Workers Settings'!$N:$N,1,'Workers Settings'!$H:$H,AG$3)/'Demand Locations'!AI154)))</f>
        <v/>
      </c>
      <c r="AH154" s="24" t="str">
        <f>IF(OR($B154="",AH$3="",'Demand Locations'!AJ154=""),"",IF('Demand Locations'!AJ154&lt;COUNTIFS('Workers Settings'!$M:$M,$B154,'Workers Settings'!$N:$N,1,'Workers Settings'!$H:$H,AH$3),"Warning!",IF('Demand Locations'!AJ154=0,"",COUNTIFS('Workers Settings'!$M:$M,$B154,'Workers Settings'!$N:$N,1,'Workers Settings'!$H:$H,AH$3)/'Demand Locations'!AJ154)))</f>
        <v/>
      </c>
      <c r="AI154" s="24" t="str">
        <f>IF(OR($B154="",AI$3="",'Demand Locations'!AK154=""),"",IF('Demand Locations'!AK154&lt;COUNTIFS('Workers Settings'!$M:$M,$B154,'Workers Settings'!$N:$N,1,'Workers Settings'!$H:$H,AI$3),"Warning!",IF('Demand Locations'!AK154=0,"",COUNTIFS('Workers Settings'!$M:$M,$B154,'Workers Settings'!$N:$N,1,'Workers Settings'!$H:$H,AI$3)/'Demand Locations'!AK154)))</f>
        <v/>
      </c>
      <c r="AJ154" s="24" t="str">
        <f>IF(OR($B154="",AJ$3="",'Demand Locations'!AL154=""),"",IF('Demand Locations'!AL154&lt;COUNTIFS('Workers Settings'!$M:$M,$B154,'Workers Settings'!$N:$N,1,'Workers Settings'!$H:$H,AJ$3),"Warning!",IF('Demand Locations'!AL154=0,"",COUNTIFS('Workers Settings'!$M:$M,$B154,'Workers Settings'!$N:$N,1,'Workers Settings'!$H:$H,AJ$3)/'Demand Locations'!AL154)))</f>
        <v/>
      </c>
      <c r="AK154" s="24" t="str">
        <f>IF(OR($B154="",AK$3="",'Demand Locations'!AM154=""),"",IF('Demand Locations'!AM154&lt;COUNTIFS('Workers Settings'!$M:$M,$B154,'Workers Settings'!$N:$N,1,'Workers Settings'!$H:$H,AK$3),"Warning!",IF('Demand Locations'!AM154=0,"",COUNTIFS('Workers Settings'!$M:$M,$B154,'Workers Settings'!$N:$N,1,'Workers Settings'!$H:$H,AK$3)/'Demand Locations'!AM154)))</f>
        <v/>
      </c>
      <c r="AL154" s="24" t="str">
        <f>IF(OR($B154="",AL$3="",'Demand Locations'!AN154=""),"",IF('Demand Locations'!AN154&lt;COUNTIFS('Workers Settings'!$M:$M,$B154,'Workers Settings'!$N:$N,1,'Workers Settings'!$H:$H,AL$3),"Warning!",IF('Demand Locations'!AN154=0,"",COUNTIFS('Workers Settings'!$M:$M,$B154,'Workers Settings'!$N:$N,1,'Workers Settings'!$H:$H,AL$3)/'Demand Locations'!AN154)))</f>
        <v/>
      </c>
      <c r="AM154" s="24" t="str">
        <f>IF(OR($B154="",AM$3="",'Demand Locations'!AO154=""),"",IF('Demand Locations'!AO154&lt;COUNTIFS('Workers Settings'!$M:$M,$B154,'Workers Settings'!$N:$N,1,'Workers Settings'!$H:$H,AM$3),"Warning!",IF('Demand Locations'!AO154=0,"",COUNTIFS('Workers Settings'!$M:$M,$B154,'Workers Settings'!$N:$N,1,'Workers Settings'!$H:$H,AM$3)/'Demand Locations'!AO154)))</f>
        <v/>
      </c>
      <c r="AN154" s="24" t="str">
        <f>IF(OR($B154="",AN$3="",'Demand Locations'!AP154=""),"",IF('Demand Locations'!AP154&lt;COUNTIFS('Workers Settings'!$M:$M,$B154,'Workers Settings'!$N:$N,1,'Workers Settings'!$H:$H,AN$3),"Warning!",IF('Demand Locations'!AP154=0,"",COUNTIFS('Workers Settings'!$M:$M,$B154,'Workers Settings'!$N:$N,1,'Workers Settings'!$H:$H,AN$3)/'Demand Locations'!AP154)))</f>
        <v/>
      </c>
      <c r="AO154" s="24" t="str">
        <f>IF(OR($B154="",AO$3="",'Demand Locations'!AQ154=""),"",IF('Demand Locations'!AQ154&lt;COUNTIFS('Workers Settings'!$M:$M,$B154,'Workers Settings'!$N:$N,1,'Workers Settings'!$H:$H,AO$3),"Warning!",IF('Demand Locations'!AQ154=0,"",COUNTIFS('Workers Settings'!$M:$M,$B154,'Workers Settings'!$N:$N,1,'Workers Settings'!$H:$H,AO$3)/'Demand Locations'!AQ154)))</f>
        <v/>
      </c>
      <c r="AP154" s="24" t="str">
        <f>IF(OR($B154="",AP$3="",'Demand Locations'!AR154=""),"",IF('Demand Locations'!AR154&lt;COUNTIFS('Workers Settings'!$M:$M,$B154,'Workers Settings'!$N:$N,1,'Workers Settings'!$H:$H,AP$3),"Warning!",IF('Demand Locations'!AR154=0,"",COUNTIFS('Workers Settings'!$M:$M,$B154,'Workers Settings'!$N:$N,1,'Workers Settings'!$H:$H,AP$3)/'Demand Locations'!AR154)))</f>
        <v/>
      </c>
      <c r="AQ154" s="24" t="str">
        <f>IF(OR($B154="",AQ$3="",'Demand Locations'!AS154=""),"",IF('Demand Locations'!AS154&lt;COUNTIFS('Workers Settings'!$M:$M,$B154,'Workers Settings'!$N:$N,1,'Workers Settings'!$H:$H,AQ$3),"Warning!",IF('Demand Locations'!AS154=0,"",COUNTIFS('Workers Settings'!$M:$M,$B154,'Workers Settings'!$N:$N,1,'Workers Settings'!$H:$H,AQ$3)/'Demand Locations'!AS154)))</f>
        <v/>
      </c>
      <c r="AR154" s="24" t="str">
        <f>IF(OR($B154="",AR$3="",'Demand Locations'!AT154=""),"",IF('Demand Locations'!AT154&lt;COUNTIFS('Workers Settings'!$M:$M,$B154,'Workers Settings'!$N:$N,1,'Workers Settings'!$H:$H,AR$3),"Warning!",IF('Demand Locations'!AT154=0,"",COUNTIFS('Workers Settings'!$M:$M,$B154,'Workers Settings'!$N:$N,1,'Workers Settings'!$H:$H,AR$3)/'Demand Locations'!AT154)))</f>
        <v/>
      </c>
      <c r="AS154" s="24" t="str">
        <f>IF(OR($B154="",AS$3="",'Demand Locations'!AU154=""),"",IF('Demand Locations'!AU154&lt;COUNTIFS('Workers Settings'!$M:$M,$B154,'Workers Settings'!$N:$N,1,'Workers Settings'!$H:$H,AS$3),"Warning!",IF('Demand Locations'!AU154=0,"",COUNTIFS('Workers Settings'!$M:$M,$B154,'Workers Settings'!$N:$N,1,'Workers Settings'!$H:$H,AS$3)/'Demand Locations'!AU154)))</f>
        <v/>
      </c>
      <c r="AT154" s="24" t="str">
        <f>IF(OR($B154="",AT$3="",'Demand Locations'!AV154=""),"",IF('Demand Locations'!AV154&lt;COUNTIFS('Workers Settings'!$M:$M,$B154,'Workers Settings'!$N:$N,1,'Workers Settings'!$H:$H,AT$3),"Warning!",IF('Demand Locations'!AV154=0,"",COUNTIFS('Workers Settings'!$M:$M,$B154,'Workers Settings'!$N:$N,1,'Workers Settings'!$H:$H,AT$3)/'Demand Locations'!AV154)))</f>
        <v/>
      </c>
      <c r="AU154" s="24" t="str">
        <f>IF(OR($B154="",AU$3="",'Demand Locations'!AW154=""),"",IF('Demand Locations'!AW154&lt;COUNTIFS('Workers Settings'!$M:$M,$B154,'Workers Settings'!$N:$N,1,'Workers Settings'!$H:$H,AU$3),"Warning!",IF('Demand Locations'!AW154=0,"",COUNTIFS('Workers Settings'!$M:$M,$B154,'Workers Settings'!$N:$N,1,'Workers Settings'!$H:$H,AU$3)/'Demand Locations'!AW154)))</f>
        <v/>
      </c>
      <c r="AV154" s="24" t="str">
        <f>IF(OR($B154="",AV$3="",'Demand Locations'!AX154=""),"",IF('Demand Locations'!AX154&lt;COUNTIFS('Workers Settings'!$M:$M,$B154,'Workers Settings'!$N:$N,1,'Workers Settings'!$H:$H,AV$3),"Warning!",IF('Demand Locations'!AX154=0,"",COUNTIFS('Workers Settings'!$M:$M,$B154,'Workers Settings'!$N:$N,1,'Workers Settings'!$H:$H,AV$3)/'Demand Locations'!AX154)))</f>
        <v/>
      </c>
      <c r="AW154" s="24" t="str">
        <f>IF(OR($B154="",AW$3="",'Demand Locations'!AY154=""),"",IF('Demand Locations'!AY154&lt;COUNTIFS('Workers Settings'!$M:$M,$B154,'Workers Settings'!$N:$N,1,'Workers Settings'!$H:$H,AW$3),"Warning!",IF('Demand Locations'!AY154=0,"",COUNTIFS('Workers Settings'!$M:$M,$B154,'Workers Settings'!$N:$N,1,'Workers Settings'!$H:$H,AW$3)/'Demand Locations'!AY154)))</f>
        <v/>
      </c>
      <c r="AX154" s="24" t="str">
        <f>IF(OR($B154="",AX$3="",'Demand Locations'!AZ154=""),"",IF('Demand Locations'!AZ154&lt;COUNTIFS('Workers Settings'!$M:$M,$B154,'Workers Settings'!$N:$N,1,'Workers Settings'!$H:$H,AX$3),"Warning!",IF('Demand Locations'!AZ154=0,"",COUNTIFS('Workers Settings'!$M:$M,$B154,'Workers Settings'!$N:$N,1,'Workers Settings'!$H:$H,AX$3)/'Demand Locations'!AZ154)))</f>
        <v/>
      </c>
      <c r="AY154" s="24" t="str">
        <f>IF(OR($B154="",AY$3="",'Demand Locations'!BA154=""),"",IF('Demand Locations'!BA154&lt;COUNTIFS('Workers Settings'!$M:$M,$B154,'Workers Settings'!$N:$N,1,'Workers Settings'!$H:$H,AY$3),"Warning!",IF('Demand Locations'!BA154=0,"",COUNTIFS('Workers Settings'!$M:$M,$B154,'Workers Settings'!$N:$N,1,'Workers Settings'!$H:$H,AY$3)/'Demand Locations'!BA154)))</f>
        <v/>
      </c>
      <c r="AZ154" s="24" t="str">
        <f>IF(OR($B154="",AZ$3="",'Demand Locations'!BB154=""),"",IF('Demand Locations'!BB154&lt;COUNTIFS('Workers Settings'!$M:$M,$B154,'Workers Settings'!$N:$N,1,'Workers Settings'!$H:$H,AZ$3),"Warning!",IF('Demand Locations'!BB154=0,"",COUNTIFS('Workers Settings'!$M:$M,$B154,'Workers Settings'!$N:$N,1,'Workers Settings'!$H:$H,AZ$3)/'Demand Locations'!BB154)))</f>
        <v/>
      </c>
      <c r="BA154" s="24" t="str">
        <f>IF(OR($B154="",BA$3="",'Demand Locations'!BC154=""),"",IF('Demand Locations'!BC154&lt;COUNTIFS('Workers Settings'!$M:$M,$B154,'Workers Settings'!$N:$N,1,'Workers Settings'!$H:$H,BA$3),"Warning!",IF('Demand Locations'!BC154=0,"",COUNTIFS('Workers Settings'!$M:$M,$B154,'Workers Settings'!$N:$N,1,'Workers Settings'!$H:$H,BA$3)/'Demand Locations'!BC154)))</f>
        <v/>
      </c>
      <c r="BB154" s="24" t="str">
        <f>IF(OR($B154="",BB$3="",'Demand Locations'!BD154=""),"",IF('Demand Locations'!BD154&lt;COUNTIFS('Workers Settings'!$M:$M,$B154,'Workers Settings'!$N:$N,1,'Workers Settings'!$H:$H,BB$3),"Warning!",IF('Demand Locations'!BD154=0,"",COUNTIFS('Workers Settings'!$M:$M,$B154,'Workers Settings'!$N:$N,1,'Workers Settings'!$H:$H,BB$3)/'Demand Locations'!BD154)))</f>
        <v/>
      </c>
      <c r="BC154" s="24" t="str">
        <f>IF(OR($B154="",BC$3="",'Demand Locations'!BE154=""),"",IF('Demand Locations'!BE154&lt;COUNTIFS('Workers Settings'!$M:$M,$B154,'Workers Settings'!$N:$N,1,'Workers Settings'!$H:$H,BC$3),"Warning!",IF('Demand Locations'!BE154=0,"",COUNTIFS('Workers Settings'!$M:$M,$B154,'Workers Settings'!$N:$N,1,'Workers Settings'!$H:$H,BC$3)/'Demand Locations'!BE154)))</f>
        <v/>
      </c>
      <c r="BD154" s="24" t="str">
        <f>IF(OR($B154="",BD$3="",'Demand Locations'!BF154=""),"",IF('Demand Locations'!BF154&lt;COUNTIFS('Workers Settings'!$M:$M,$B154,'Workers Settings'!$N:$N,1,'Workers Settings'!$H:$H,BD$3),"Warning!",IF('Demand Locations'!BF154=0,"",COUNTIFS('Workers Settings'!$M:$M,$B154,'Workers Settings'!$N:$N,1,'Workers Settings'!$H:$H,BD$3)/'Demand Locations'!BF154)))</f>
        <v/>
      </c>
      <c r="BE154" s="24" t="str">
        <f>IF(OR($B154="",BE$3="",'Demand Locations'!BG154=""),"",IF('Demand Locations'!BG154&lt;COUNTIFS('Workers Settings'!$M:$M,$B154,'Workers Settings'!$N:$N,1,'Workers Settings'!$H:$H,BE$3),"Warning!",IF('Demand Locations'!BG154=0,"",COUNTIFS('Workers Settings'!$M:$M,$B154,'Workers Settings'!$N:$N,1,'Workers Settings'!$H:$H,BE$3)/'Demand Locations'!BG154)))</f>
        <v/>
      </c>
      <c r="BF154" s="24" t="str">
        <f>IF(OR($B154="",BF$3="",'Demand Locations'!BH154=""),"",IF('Demand Locations'!BH154&lt;COUNTIFS('Workers Settings'!$M:$M,$B154,'Workers Settings'!$N:$N,1,'Workers Settings'!$H:$H,BF$3),"Warning!",IF('Demand Locations'!BH154=0,"",COUNTIFS('Workers Settings'!$M:$M,$B154,'Workers Settings'!$N:$N,1,'Workers Settings'!$H:$H,BF$3)/'Demand Locations'!BH154)))</f>
        <v/>
      </c>
      <c r="BG154" s="24" t="str">
        <f>IF(OR($B154="",BG$3="",'Demand Locations'!BI154=""),"",IF('Demand Locations'!BI154&lt;COUNTIFS('Workers Settings'!$M:$M,$B154,'Workers Settings'!$N:$N,1,'Workers Settings'!$H:$H,BG$3),"Warning!",IF('Demand Locations'!BI154=0,"",COUNTIFS('Workers Settings'!$M:$M,$B154,'Workers Settings'!$N:$N,1,'Workers Settings'!$H:$H,BG$3)/'Demand Locations'!BI154)))</f>
        <v/>
      </c>
      <c r="BH154" s="24" t="str">
        <f>IF(OR($B154="",BH$3="",'Demand Locations'!BJ154=""),"",IF('Demand Locations'!BJ154&lt;COUNTIFS('Workers Settings'!$M:$M,$B154,'Workers Settings'!$N:$N,1,'Workers Settings'!$H:$H,BH$3),"Warning!",IF('Demand Locations'!BJ154=0,"",COUNTIFS('Workers Settings'!$M:$M,$B154,'Workers Settings'!$N:$N,1,'Workers Settings'!$H:$H,BH$3)/'Demand Locations'!BJ154)))</f>
        <v/>
      </c>
      <c r="BI154" s="24" t="str">
        <f>IF(OR($B154="",BI$3="",'Demand Locations'!BK154=""),"",IF('Demand Locations'!BK154&lt;COUNTIFS('Workers Settings'!$M:$M,$B154,'Workers Settings'!$N:$N,1,'Workers Settings'!$H:$H,BI$3),"Warning!",IF('Demand Locations'!BK154=0,"",COUNTIFS('Workers Settings'!$M:$M,$B154,'Workers Settings'!$N:$N,1,'Workers Settings'!$H:$H,BI$3)/'Demand Locations'!BK154)))</f>
        <v/>
      </c>
      <c r="BJ154" s="24" t="str">
        <f>IF(OR($B154="",BJ$3="",'Demand Locations'!BL154=""),"",IF('Demand Locations'!BL154&lt;COUNTIFS('Workers Settings'!$M:$M,$B154,'Workers Settings'!$N:$N,1,'Workers Settings'!$H:$H,BJ$3),"Warning!",IF('Demand Locations'!BL154=0,"",COUNTIFS('Workers Settings'!$M:$M,$B154,'Workers Settings'!$N:$N,1,'Workers Settings'!$H:$H,BJ$3)/'Demand Locations'!BL154)))</f>
        <v/>
      </c>
      <c r="BK154" s="24" t="str">
        <f>IF(OR($B154="",BK$3="",'Demand Locations'!BM154=""),"",IF('Demand Locations'!BM154&lt;COUNTIFS('Workers Settings'!$M:$M,$B154,'Workers Settings'!$N:$N,1,'Workers Settings'!$H:$H,BK$3),"Warning!",IF('Demand Locations'!BM154=0,"",COUNTIFS('Workers Settings'!$M:$M,$B154,'Workers Settings'!$N:$N,1,'Workers Settings'!$H:$H,BK$3)/'Demand Locations'!BM154)))</f>
        <v/>
      </c>
      <c r="BL154" s="24" t="str">
        <f>IF(OR($B154="",BL$3="",'Demand Locations'!BN154=""),"",IF('Demand Locations'!BN154&lt;COUNTIFS('Workers Settings'!$M:$M,$B154,'Workers Settings'!$N:$N,1,'Workers Settings'!$H:$H,BL$3),"Warning!",IF('Demand Locations'!BN154=0,"",COUNTIFS('Workers Settings'!$M:$M,$B154,'Workers Settings'!$N:$N,1,'Workers Settings'!$H:$H,BL$3)/'Demand Locations'!BN154)))</f>
        <v/>
      </c>
      <c r="BM154" s="24" t="str">
        <f>IF(OR($B154="",BM$3="",'Demand Locations'!BO154=""),"",IF('Demand Locations'!BO154&lt;COUNTIFS('Workers Settings'!$M:$M,$B154,'Workers Settings'!$N:$N,1,'Workers Settings'!$H:$H,BM$3),"Warning!",IF('Demand Locations'!BO154=0,"",COUNTIFS('Workers Settings'!$M:$M,$B154,'Workers Settings'!$N:$N,1,'Workers Settings'!$H:$H,BM$3)/'Demand Locations'!BO154)))</f>
        <v/>
      </c>
      <c r="BN154" s="24" t="str">
        <f>IF(OR($B154="",BN$3="",'Demand Locations'!BP154=""),"",IF('Demand Locations'!BP154&lt;COUNTIFS('Workers Settings'!$M:$M,$B154,'Workers Settings'!$N:$N,1,'Workers Settings'!$H:$H,BN$3),"Warning!",IF('Demand Locations'!BP154=0,"",COUNTIFS('Workers Settings'!$M:$M,$B154,'Workers Settings'!$N:$N,1,'Workers Settings'!$H:$H,BN$3)/'Demand Locations'!BP154)))</f>
        <v/>
      </c>
      <c r="BO154" s="24" t="str">
        <f>IF(OR($B154="",BO$3="",'Demand Locations'!BQ154=""),"",IF('Demand Locations'!BQ154&lt;COUNTIFS('Workers Settings'!$M:$M,$B154,'Workers Settings'!$N:$N,1,'Workers Settings'!$H:$H,BO$3),"Warning!",IF('Demand Locations'!BQ154=0,"",COUNTIFS('Workers Settings'!$M:$M,$B154,'Workers Settings'!$N:$N,1,'Workers Settings'!$H:$H,BO$3)/'Demand Locations'!BQ154)))</f>
        <v/>
      </c>
      <c r="BP154" s="24" t="str">
        <f>IF(OR($B154="",BP$3="",'Demand Locations'!BR154=""),"",IF('Demand Locations'!BR154&lt;COUNTIFS('Workers Settings'!$M:$M,$B154,'Workers Settings'!$N:$N,1,'Workers Settings'!$H:$H,BP$3),"Warning!",IF('Demand Locations'!BR154=0,"",COUNTIFS('Workers Settings'!$M:$M,$B154,'Workers Settings'!$N:$N,1,'Workers Settings'!$H:$H,BP$3)/'Demand Locations'!BR154)))</f>
        <v/>
      </c>
      <c r="BQ154" s="24" t="str">
        <f>IF(OR($B154="",BQ$3="",'Demand Locations'!BS154=""),"",IF('Demand Locations'!BS154&lt;COUNTIFS('Workers Settings'!$M:$M,$B154,'Workers Settings'!$N:$N,1,'Workers Settings'!$H:$H,BQ$3),"Warning!",IF('Demand Locations'!BS154=0,"",COUNTIFS('Workers Settings'!$M:$M,$B154,'Workers Settings'!$N:$N,1,'Workers Settings'!$H:$H,BQ$3)/'Demand Locations'!BS154)))</f>
        <v/>
      </c>
      <c r="BR154" s="24" t="str">
        <f>IF(OR($B154="",BR$3="",'Demand Locations'!BT154=""),"",IF('Demand Locations'!BT154&lt;COUNTIFS('Workers Settings'!$M:$M,$B154,'Workers Settings'!$N:$N,1,'Workers Settings'!$H:$H,BR$3),"Warning!",IF('Demand Locations'!BT154=0,"",COUNTIFS('Workers Settings'!$M:$M,$B154,'Workers Settings'!$N:$N,1,'Workers Settings'!$H:$H,BR$3)/'Demand Locations'!BT154)))</f>
        <v/>
      </c>
      <c r="BS154" s="24" t="str">
        <f>IF(OR($B154="",BS$3="",'Demand Locations'!BU154=""),"",IF('Demand Locations'!BU154&lt;COUNTIFS('Workers Settings'!$M:$M,$B154,'Workers Settings'!$N:$N,1,'Workers Settings'!$H:$H,BS$3),"Warning!",IF('Demand Locations'!BU154=0,"",COUNTIFS('Workers Settings'!$M:$M,$B154,'Workers Settings'!$N:$N,1,'Workers Settings'!$H:$H,BS$3)/'Demand Locations'!BU154)))</f>
        <v/>
      </c>
      <c r="BT154" s="24" t="str">
        <f>IF(OR($B154="",BT$3="",'Demand Locations'!BV154=""),"",IF('Demand Locations'!BV154&lt;COUNTIFS('Workers Settings'!$M:$M,$B154,'Workers Settings'!$N:$N,1,'Workers Settings'!$H:$H,BT$3),"Warning!",IF('Demand Locations'!BV154=0,"",COUNTIFS('Workers Settings'!$M:$M,$B154,'Workers Settings'!$N:$N,1,'Workers Settings'!$H:$H,BT$3)/'Demand Locations'!BV154)))</f>
        <v/>
      </c>
      <c r="BU154" s="24" t="str">
        <f>IF(OR($B154="",BU$3="",'Demand Locations'!BW154=""),"",IF('Demand Locations'!BW154&lt;COUNTIFS('Workers Settings'!$M:$M,$B154,'Workers Settings'!$N:$N,1,'Workers Settings'!$H:$H,BU$3),"Warning!",IF('Demand Locations'!BW154=0,"",COUNTIFS('Workers Settings'!$M:$M,$B154,'Workers Settings'!$N:$N,1,'Workers Settings'!$H:$H,BU$3)/'Demand Locations'!BW154)))</f>
        <v/>
      </c>
      <c r="BV154" s="24" t="str">
        <f>IF(OR($B154="",BV$3="",'Demand Locations'!BX154=""),"",IF('Demand Locations'!BX154&lt;COUNTIFS('Workers Settings'!$M:$M,$B154,'Workers Settings'!$N:$N,1,'Workers Settings'!$H:$H,BV$3),"Warning!",IF('Demand Locations'!BX154=0,"",COUNTIFS('Workers Settings'!$M:$M,$B154,'Workers Settings'!$N:$N,1,'Workers Settings'!$H:$H,BV$3)/'Demand Locations'!BX154)))</f>
        <v/>
      </c>
      <c r="BW154" s="24" t="str">
        <f>IF(OR($B154="",BW$3="",'Demand Locations'!BY154=""),"",IF('Demand Locations'!BY154&lt;COUNTIFS('Workers Settings'!$M:$M,$B154,'Workers Settings'!$N:$N,1,'Workers Settings'!$H:$H,BW$3),"Warning!",IF('Demand Locations'!BY154=0,"",COUNTIFS('Workers Settings'!$M:$M,$B154,'Workers Settings'!$N:$N,1,'Workers Settings'!$H:$H,BW$3)/'Demand Locations'!BY154)))</f>
        <v/>
      </c>
      <c r="BX154" s="24" t="str">
        <f>IF(OR($B154="",BX$3="",'Demand Locations'!BZ154=""),"",IF('Demand Locations'!BZ154&lt;COUNTIFS('Workers Settings'!$M:$M,$B154,'Workers Settings'!$N:$N,1,'Workers Settings'!$H:$H,BX$3),"Warning!",IF('Demand Locations'!BZ154=0,"",COUNTIFS('Workers Settings'!$M:$M,$B154,'Workers Settings'!$N:$N,1,'Workers Settings'!$H:$H,BX$3)/'Demand Locations'!BZ154)))</f>
        <v/>
      </c>
      <c r="BY154" s="24" t="str">
        <f>IF(OR($B154="",BY$3="",'Demand Locations'!CA154=""),"",IF('Demand Locations'!CA154&lt;COUNTIFS('Workers Settings'!$M:$M,$B154,'Workers Settings'!$N:$N,1,'Workers Settings'!$H:$H,BY$3),"Warning!",IF('Demand Locations'!CA154=0,"",COUNTIFS('Workers Settings'!$M:$M,$B154,'Workers Settings'!$N:$N,1,'Workers Settings'!$H:$H,BY$3)/'Demand Locations'!CA154)))</f>
        <v/>
      </c>
      <c r="BZ154" s="24" t="str">
        <f>IF(OR($B154="",BZ$3="",'Demand Locations'!CB154=""),"",IF('Demand Locations'!CB154&lt;COUNTIFS('Workers Settings'!$M:$M,$B154,'Workers Settings'!$N:$N,1,'Workers Settings'!$H:$H,BZ$3),"Warning!",IF('Demand Locations'!CB154=0,"",COUNTIFS('Workers Settings'!$M:$M,$B154,'Workers Settings'!$N:$N,1,'Workers Settings'!$H:$H,BZ$3)/'Demand Locations'!CB154)))</f>
        <v/>
      </c>
      <c r="CA154" s="24" t="str">
        <f>IF(OR($B154="",CA$3="",'Demand Locations'!CC154=""),"",IF('Demand Locations'!CC154&lt;COUNTIFS('Workers Settings'!$M:$M,$B154,'Workers Settings'!$N:$N,1,'Workers Settings'!$H:$H,CA$3),"Warning!",IF('Demand Locations'!CC154=0,"",COUNTIFS('Workers Settings'!$M:$M,$B154,'Workers Settings'!$N:$N,1,'Workers Settings'!$H:$H,CA$3)/'Demand Locations'!CC154)))</f>
        <v/>
      </c>
      <c r="CB154" s="24" t="str">
        <f>IF(OR($B154="",CB$3="",'Demand Locations'!CD154=""),"",IF('Demand Locations'!CD154&lt;COUNTIFS('Workers Settings'!$M:$M,$B154,'Workers Settings'!$N:$N,1,'Workers Settings'!$H:$H,CB$3),"Warning!",IF('Demand Locations'!CD154=0,"",COUNTIFS('Workers Settings'!$M:$M,$B154,'Workers Settings'!$N:$N,1,'Workers Settings'!$H:$H,CB$3)/'Demand Locations'!CD154)))</f>
        <v/>
      </c>
      <c r="CC154" s="24" t="str">
        <f>IF(OR($B154="",CC$3="",'Demand Locations'!CE154=""),"",IF('Demand Locations'!CE154&lt;COUNTIFS('Workers Settings'!$M:$M,$B154,'Workers Settings'!$N:$N,1,'Workers Settings'!$H:$H,CC$3),"Warning!",IF('Demand Locations'!CE154=0,"",COUNTIFS('Workers Settings'!$M:$M,$B154,'Workers Settings'!$N:$N,1,'Workers Settings'!$H:$H,CC$3)/'Demand Locations'!CE154)))</f>
        <v/>
      </c>
      <c r="CD154" s="24" t="str">
        <f>IF(OR($B154="",CD$3="",'Demand Locations'!CF154=""),"",IF('Demand Locations'!CF154&lt;COUNTIFS('Workers Settings'!$M:$M,$B154,'Workers Settings'!$N:$N,1,'Workers Settings'!$H:$H,CD$3),"Warning!",IF('Demand Locations'!CF154=0,"",COUNTIFS('Workers Settings'!$M:$M,$B154,'Workers Settings'!$N:$N,1,'Workers Settings'!$H:$H,CD$3)/'Demand Locations'!CF154)))</f>
        <v/>
      </c>
      <c r="CE154" s="24" t="str">
        <f>IF(OR($B154="",CE$3="",'Demand Locations'!CG154=""),"",IF('Demand Locations'!CG154&lt;COUNTIFS('Workers Settings'!$M:$M,$B154,'Workers Settings'!$N:$N,1,'Workers Settings'!$H:$H,CE$3),"Warning!",IF('Demand Locations'!CG154=0,"",COUNTIFS('Workers Settings'!$M:$M,$B154,'Workers Settings'!$N:$N,1,'Workers Settings'!$H:$H,CE$3)/'Demand Locations'!CG154)))</f>
        <v/>
      </c>
      <c r="CF154" s="24" t="str">
        <f>IF(OR($B154="",CF$3="",'Demand Locations'!CH154=""),"",IF('Demand Locations'!CH154&lt;COUNTIFS('Workers Settings'!$M:$M,$B154,'Workers Settings'!$N:$N,1,'Workers Settings'!$H:$H,CF$3),"Warning!",IF('Demand Locations'!CH154=0,"",COUNTIFS('Workers Settings'!$M:$M,$B154,'Workers Settings'!$N:$N,1,'Workers Settings'!$H:$H,CF$3)/'Demand Locations'!CH154)))</f>
        <v/>
      </c>
      <c r="CG154" s="24" t="str">
        <f>IF(OR($B154="",CG$3="",'Demand Locations'!CI154=""),"",IF('Demand Locations'!CI154&lt;COUNTIFS('Workers Settings'!$M:$M,$B154,'Workers Settings'!$N:$N,1,'Workers Settings'!$H:$H,CG$3),"Warning!",IF('Demand Locations'!CI154=0,"",COUNTIFS('Workers Settings'!$M:$M,$B154,'Workers Settings'!$N:$N,1,'Workers Settings'!$H:$H,CG$3)/'Demand Locations'!CI154)))</f>
        <v/>
      </c>
      <c r="CH154" s="24" t="str">
        <f>IF(OR($B154="",CH$3="",'Demand Locations'!CJ154=""),"",IF('Demand Locations'!CJ154&lt;COUNTIFS('Workers Settings'!$M:$M,$B154,'Workers Settings'!$N:$N,1,'Workers Settings'!$H:$H,CH$3),"Warning!",IF('Demand Locations'!CJ154=0,"",COUNTIFS('Workers Settings'!$M:$M,$B154,'Workers Settings'!$N:$N,1,'Workers Settings'!$H:$H,CH$3)/'Demand Locations'!CJ154)))</f>
        <v/>
      </c>
      <c r="CI154" s="24" t="str">
        <f>IF(OR($B154="",CI$3="",'Demand Locations'!CK154=""),"",IF('Demand Locations'!CK154&lt;COUNTIFS('Workers Settings'!$M:$M,$B154,'Workers Settings'!$N:$N,1,'Workers Settings'!$H:$H,CI$3),"Warning!",IF('Demand Locations'!CK154=0,"",COUNTIFS('Workers Settings'!$M:$M,$B154,'Workers Settings'!$N:$N,1,'Workers Settings'!$H:$H,CI$3)/'Demand Locations'!CK154)))</f>
        <v/>
      </c>
      <c r="CJ154" s="24" t="str">
        <f>IF(OR($B154="",CJ$3="",'Demand Locations'!CL154=""),"",IF('Demand Locations'!CL154&lt;COUNTIFS('Workers Settings'!$M:$M,$B154,'Workers Settings'!$N:$N,1,'Workers Settings'!$H:$H,CJ$3),"Warning!",IF('Demand Locations'!CL154=0,"",COUNTIFS('Workers Settings'!$M:$M,$B154,'Workers Settings'!$N:$N,1,'Workers Settings'!$H:$H,CJ$3)/'Demand Locations'!CL154)))</f>
        <v/>
      </c>
      <c r="CK154" s="24" t="str">
        <f>IF(OR($B154="",CK$3="",'Demand Locations'!CM154=""),"",IF('Demand Locations'!CM154&lt;COUNTIFS('Workers Settings'!$M:$M,$B154,'Workers Settings'!$N:$N,1,'Workers Settings'!$H:$H,CK$3),"Warning!",IF('Demand Locations'!CM154=0,"",COUNTIFS('Workers Settings'!$M:$M,$B154,'Workers Settings'!$N:$N,1,'Workers Settings'!$H:$H,CK$3)/'Demand Locations'!CM154)))</f>
        <v/>
      </c>
      <c r="CL154" s="24" t="str">
        <f>IF(OR($B154="",CL$3="",'Demand Locations'!CN154=""),"",IF('Demand Locations'!CN154&lt;COUNTIFS('Workers Settings'!$M:$M,$B154,'Workers Settings'!$N:$N,1,'Workers Settings'!$H:$H,CL$3),"Warning!",IF('Demand Locations'!CN154=0,"",COUNTIFS('Workers Settings'!$M:$M,$B154,'Workers Settings'!$N:$N,1,'Workers Settings'!$H:$H,CL$3)/'Demand Locations'!CN154)))</f>
        <v/>
      </c>
      <c r="CM154" s="24" t="str">
        <f>IF(OR($B154="",CM$3="",'Demand Locations'!CO154=""),"",IF('Demand Locations'!CO154&lt;COUNTIFS('Workers Settings'!$M:$M,$B154,'Workers Settings'!$N:$N,1,'Workers Settings'!$H:$H,CM$3),"Warning!",IF('Demand Locations'!CO154=0,"",COUNTIFS('Workers Settings'!$M:$M,$B154,'Workers Settings'!$N:$N,1,'Workers Settings'!$H:$H,CM$3)/'Demand Locations'!CO154)))</f>
        <v/>
      </c>
      <c r="CN154" s="24" t="str">
        <f>IF(OR($B154="",CN$3="",'Demand Locations'!CP154=""),"",IF('Demand Locations'!CP154&lt;COUNTIFS('Workers Settings'!$M:$M,$B154,'Workers Settings'!$N:$N,1,'Workers Settings'!$H:$H,CN$3),"Warning!",IF('Demand Locations'!CP154=0,"",COUNTIFS('Workers Settings'!$M:$M,$B154,'Workers Settings'!$N:$N,1,'Workers Settings'!$H:$H,CN$3)/'Demand Locations'!CP154)))</f>
        <v/>
      </c>
      <c r="CO154" s="24" t="str">
        <f>IF(OR($B154="",CO$3="",'Demand Locations'!CQ154=""),"",IF('Demand Locations'!CQ154&lt;COUNTIFS('Workers Settings'!$M:$M,$B154,'Workers Settings'!$N:$N,1,'Workers Settings'!$H:$H,CO$3),"Warning!",IF('Demand Locations'!CQ154=0,"",COUNTIFS('Workers Settings'!$M:$M,$B154,'Workers Settings'!$N:$N,1,'Workers Settings'!$H:$H,CO$3)/'Demand Locations'!CQ154)))</f>
        <v/>
      </c>
      <c r="CP154" s="24" t="str">
        <f>IF(OR($B154="",CP$3="",'Demand Locations'!CR154=""),"",IF('Demand Locations'!CR154&lt;COUNTIFS('Workers Settings'!$M:$M,$B154,'Workers Settings'!$N:$N,1,'Workers Settings'!$H:$H,CP$3),"Warning!",IF('Demand Locations'!CR154=0,"",COUNTIFS('Workers Settings'!$M:$M,$B154,'Workers Settings'!$N:$N,1,'Workers Settings'!$H:$H,CP$3)/'Demand Locations'!CR154)))</f>
        <v/>
      </c>
      <c r="CQ154" s="24" t="str">
        <f>IF(OR($B154="",CQ$3="",'Demand Locations'!CS154=""),"",IF('Demand Locations'!CS154&lt;COUNTIFS('Workers Settings'!$M:$M,$B154,'Workers Settings'!$N:$N,1,'Workers Settings'!$H:$H,CQ$3),"Warning!",IF('Demand Locations'!CS154=0,"",COUNTIFS('Workers Settings'!$M:$M,$B154,'Workers Settings'!$N:$N,1,'Workers Settings'!$H:$H,CQ$3)/'Demand Locations'!CS154)))</f>
        <v/>
      </c>
      <c r="CR154" s="24" t="str">
        <f>IF(OR($B154="",CR$3="",'Demand Locations'!CT154=""),"",IF('Demand Locations'!CT154&lt;COUNTIFS('Workers Settings'!$M:$M,$B154,'Workers Settings'!$N:$N,1,'Workers Settings'!$H:$H,CR$3),"Warning!",IF('Demand Locations'!CT154=0,"",COUNTIFS('Workers Settings'!$M:$M,$B154,'Workers Settings'!$N:$N,1,'Workers Settings'!$H:$H,CR$3)/'Demand Locations'!CT154)))</f>
        <v/>
      </c>
      <c r="CS154" s="24" t="str">
        <f>IF(OR($B154="",CS$3="",'Demand Locations'!CU154=""),"",IF('Demand Locations'!CU154&lt;COUNTIFS('Workers Settings'!$M:$M,$B154,'Workers Settings'!$N:$N,1,'Workers Settings'!$H:$H,CS$3),"Warning!",IF('Demand Locations'!CU154=0,"",COUNTIFS('Workers Settings'!$M:$M,$B154,'Workers Settings'!$N:$N,1,'Workers Settings'!$H:$H,CS$3)/'Demand Locations'!CU154)))</f>
        <v/>
      </c>
      <c r="CT154" s="24" t="str">
        <f>IF(OR($B154="",CT$3="",'Demand Locations'!CV154=""),"",IF('Demand Locations'!CV154&lt;COUNTIFS('Workers Settings'!$M:$M,$B154,'Workers Settings'!$N:$N,1,'Workers Settings'!$H:$H,CT$3),"Warning!",IF('Demand Locations'!CV154=0,"",COUNTIFS('Workers Settings'!$M:$M,$B154,'Workers Settings'!$N:$N,1,'Workers Settings'!$H:$H,CT$3)/'Demand Locations'!CV154)))</f>
        <v/>
      </c>
      <c r="CU154" s="24" t="str">
        <f>IF(OR($B154="",CU$3="",'Demand Locations'!CW154=""),"",IF('Demand Locations'!CW154&lt;COUNTIFS('Workers Settings'!$M:$M,$B154,'Workers Settings'!$N:$N,1,'Workers Settings'!$H:$H,CU$3),"Warning!",IF('Demand Locations'!CW154=0,"",COUNTIFS('Workers Settings'!$M:$M,$B154,'Workers Settings'!$N:$N,1,'Workers Settings'!$H:$H,CU$3)/'Demand Locations'!CW154)))</f>
        <v/>
      </c>
      <c r="CV154" s="24" t="str">
        <f>IF(OR($B154="",CV$3="",'Demand Locations'!CX154=""),"",IF('Demand Locations'!CX154&lt;COUNTIFS('Workers Settings'!$M:$M,$B154,'Workers Settings'!$N:$N,1,'Workers Settings'!$H:$H,CV$3),"Warning!",IF('Demand Locations'!CX154=0,"",COUNTIFS('Workers Settings'!$M:$M,$B154,'Workers Settings'!$N:$N,1,'Workers Settings'!$H:$H,CV$3)/'Demand Locations'!CX154)))</f>
        <v/>
      </c>
      <c r="CW154" s="24" t="str">
        <f>IF(OR($B154="",CW$3="",'Demand Locations'!CY154=""),"",IF('Demand Locations'!CY154&lt;COUNTIFS('Workers Settings'!$M:$M,$B154,'Workers Settings'!$N:$N,1,'Workers Settings'!$H:$H,CW$3),"Warning!",IF('Demand Locations'!CY154=0,"",COUNTIFS('Workers Settings'!$M:$M,$B154,'Workers Settings'!$N:$N,1,'Workers Settings'!$H:$H,CW$3)/'Demand Locations'!CY154)))</f>
        <v/>
      </c>
      <c r="CX154" s="24" t="str">
        <f>IF(OR($B154="",CX$3="",'Demand Locations'!CZ154=""),"",IF('Demand Locations'!CZ154&lt;COUNTIFS('Workers Settings'!$M:$M,$B154,'Workers Settings'!$N:$N,1,'Workers Settings'!$H:$H,CX$3),"Warning!",IF('Demand Locations'!CZ154=0,"",COUNTIFS('Workers Settings'!$M:$M,$B154,'Workers Settings'!$N:$N,1,'Workers Settings'!$H:$H,CX$3)/'Demand Locations'!CZ154)))</f>
        <v/>
      </c>
      <c r="CY154" s="24" t="str">
        <f>IF(OR($B154="",CY$3="",'Demand Locations'!DA154=""),"",IF('Demand Locations'!DA154&lt;COUNTIFS('Workers Settings'!$M:$M,$B154,'Workers Settings'!$N:$N,1,'Workers Settings'!$H:$H,CY$3),"Warning!",IF('Demand Locations'!DA154=0,"",COUNTIFS('Workers Settings'!$M:$M,$B154,'Workers Settings'!$N:$N,1,'Workers Settings'!$H:$H,CY$3)/'Demand Locations'!DA154)))</f>
        <v/>
      </c>
      <c r="CZ154" s="24" t="str">
        <f>IF(OR($B154="",CZ$3="",'Demand Locations'!DB154=""),"",IF('Demand Locations'!DB154&lt;COUNTIFS('Workers Settings'!$M:$M,$B154,'Workers Settings'!$N:$N,1,'Workers Settings'!$H:$H,CZ$3),"Warning!",IF('Demand Locations'!DB154=0,"",COUNTIFS('Workers Settings'!$M:$M,$B154,'Workers Settings'!$N:$N,1,'Workers Settings'!$H:$H,CZ$3)/'Demand Locations'!DB154)))</f>
        <v/>
      </c>
    </row>
    <row r="155" spans="1:104" x14ac:dyDescent="0.25">
      <c r="A155" s="7">
        <f t="shared" si="2"/>
        <v>151</v>
      </c>
      <c r="B155" s="7" t="str">
        <f>IF('Demand Locations'!B155&lt;&gt;"",'Demand Locations'!B155,"")</f>
        <v/>
      </c>
      <c r="C155" s="29" t="str">
        <f>IF(B155="","",SUMIFS('Workers Assignments'!Z:Z,'Workers Settings'!M:M,B155,'Workers Settings'!N:N,1))</f>
        <v/>
      </c>
      <c r="D155" s="24" t="str">
        <f>IF(OR(B155="",'Demand Locations'!E155=""),"",IF('Demand Locations'!E155&lt;C155,"Warning!",IF('Demand Locations'!E155=0,"",C155/'Demand Locations'!E155)))</f>
        <v/>
      </c>
      <c r="E155" s="44" t="str">
        <f>IF(OR($B155="",E$3="",'Demand Locations'!G155=""),"",IF('Demand Locations'!G155&lt;COUNTIFS('Workers Settings'!$M:$M,$B155,'Workers Settings'!$N:$N,1,'Workers Settings'!$H:$H,E$3),"Warning!",IF('Demand Locations'!G155=0,"",COUNTIFS('Workers Settings'!$M:$M,$B155,'Workers Settings'!$N:$N,1,'Workers Settings'!$H:$H,E$3)/'Demand Locations'!G155)))</f>
        <v/>
      </c>
      <c r="F155" s="24" t="str">
        <f>IF(OR($B155="",F$3="",'Demand Locations'!H155=""),"",IF('Demand Locations'!H155&lt;COUNTIFS('Workers Settings'!$M:$M,$B155,'Workers Settings'!$N:$N,1,'Workers Settings'!$H:$H,F$3),"Warning!",IF('Demand Locations'!H155=0,"",COUNTIFS('Workers Settings'!$M:$M,$B155,'Workers Settings'!$N:$N,1,'Workers Settings'!$H:$H,F$3)/'Demand Locations'!H155)))</f>
        <v/>
      </c>
      <c r="G155" s="24" t="str">
        <f>IF(OR($B155="",G$3="",'Demand Locations'!I155=""),"",IF('Demand Locations'!I155&lt;COUNTIFS('Workers Settings'!$M:$M,$B155,'Workers Settings'!$N:$N,1,'Workers Settings'!$H:$H,G$3),"Warning!",IF('Demand Locations'!I155=0,"",COUNTIFS('Workers Settings'!$M:$M,$B155,'Workers Settings'!$N:$N,1,'Workers Settings'!$H:$H,G$3)/'Demand Locations'!I155)))</f>
        <v/>
      </c>
      <c r="H155" s="24" t="str">
        <f>IF(OR($B155="",H$3="",'Demand Locations'!J155=""),"",IF('Demand Locations'!J155&lt;COUNTIFS('Workers Settings'!$M:$M,$B155,'Workers Settings'!$N:$N,1,'Workers Settings'!$H:$H,H$3),"Warning!",IF('Demand Locations'!J155=0,"",COUNTIFS('Workers Settings'!$M:$M,$B155,'Workers Settings'!$N:$N,1,'Workers Settings'!$H:$H,H$3)/'Demand Locations'!J155)))</f>
        <v/>
      </c>
      <c r="I155" s="24" t="str">
        <f>IF(OR($B155="",I$3="",'Demand Locations'!K155=""),"",IF('Demand Locations'!K155&lt;COUNTIFS('Workers Settings'!$M:$M,$B155,'Workers Settings'!$N:$N,1,'Workers Settings'!$H:$H,I$3),"Warning!",IF('Demand Locations'!K155=0,"",COUNTIFS('Workers Settings'!$M:$M,$B155,'Workers Settings'!$N:$N,1,'Workers Settings'!$H:$H,I$3)/'Demand Locations'!K155)))</f>
        <v/>
      </c>
      <c r="J155" s="24" t="str">
        <f>IF(OR($B155="",J$3="",'Demand Locations'!L155=""),"",IF('Demand Locations'!L155&lt;COUNTIFS('Workers Settings'!$M:$M,$B155,'Workers Settings'!$N:$N,1,'Workers Settings'!$H:$H,J$3),"Warning!",IF('Demand Locations'!L155=0,"",COUNTIFS('Workers Settings'!$M:$M,$B155,'Workers Settings'!$N:$N,1,'Workers Settings'!$H:$H,J$3)/'Demand Locations'!L155)))</f>
        <v/>
      </c>
      <c r="K155" s="24" t="str">
        <f>IF(OR($B155="",K$3="",'Demand Locations'!M155=""),"",IF('Demand Locations'!M155&lt;COUNTIFS('Workers Settings'!$M:$M,$B155,'Workers Settings'!$N:$N,1,'Workers Settings'!$H:$H,K$3),"Warning!",IF('Demand Locations'!M155=0,"",COUNTIFS('Workers Settings'!$M:$M,$B155,'Workers Settings'!$N:$N,1,'Workers Settings'!$H:$H,K$3)/'Demand Locations'!M155)))</f>
        <v/>
      </c>
      <c r="L155" s="24" t="str">
        <f>IF(OR($B155="",L$3="",'Demand Locations'!N155=""),"",IF('Demand Locations'!N155&lt;COUNTIFS('Workers Settings'!$M:$M,$B155,'Workers Settings'!$N:$N,1,'Workers Settings'!$H:$H,L$3),"Warning!",IF('Demand Locations'!N155=0,"",COUNTIFS('Workers Settings'!$M:$M,$B155,'Workers Settings'!$N:$N,1,'Workers Settings'!$H:$H,L$3)/'Demand Locations'!N155)))</f>
        <v/>
      </c>
      <c r="M155" s="24" t="str">
        <f>IF(OR($B155="",M$3="",'Demand Locations'!O155=""),"",IF('Demand Locations'!O155&lt;COUNTIFS('Workers Settings'!$M:$M,$B155,'Workers Settings'!$N:$N,1,'Workers Settings'!$H:$H,M$3),"Warning!",IF('Demand Locations'!O155=0,"",COUNTIFS('Workers Settings'!$M:$M,$B155,'Workers Settings'!$N:$N,1,'Workers Settings'!$H:$H,M$3)/'Demand Locations'!O155)))</f>
        <v/>
      </c>
      <c r="N155" s="24" t="str">
        <f>IF(OR($B155="",N$3="",'Demand Locations'!P155=""),"",IF('Demand Locations'!P155&lt;COUNTIFS('Workers Settings'!$M:$M,$B155,'Workers Settings'!$N:$N,1,'Workers Settings'!$H:$H,N$3),"Warning!",IF('Demand Locations'!P155=0,"",COUNTIFS('Workers Settings'!$M:$M,$B155,'Workers Settings'!$N:$N,1,'Workers Settings'!$H:$H,N$3)/'Demand Locations'!P155)))</f>
        <v/>
      </c>
      <c r="O155" s="24" t="str">
        <f>IF(OR($B155="",O$3="",'Demand Locations'!Q155=""),"",IF('Demand Locations'!Q155&lt;COUNTIFS('Workers Settings'!$M:$M,$B155,'Workers Settings'!$N:$N,1,'Workers Settings'!$H:$H,O$3),"Warning!",IF('Demand Locations'!Q155=0,"",COUNTIFS('Workers Settings'!$M:$M,$B155,'Workers Settings'!$N:$N,1,'Workers Settings'!$H:$H,O$3)/'Demand Locations'!Q155)))</f>
        <v/>
      </c>
      <c r="P155" s="24" t="str">
        <f>IF(OR($B155="",P$3="",'Demand Locations'!R155=""),"",IF('Demand Locations'!R155&lt;COUNTIFS('Workers Settings'!$M:$M,$B155,'Workers Settings'!$N:$N,1,'Workers Settings'!$H:$H,P$3),"Warning!",IF('Demand Locations'!R155=0,"",COUNTIFS('Workers Settings'!$M:$M,$B155,'Workers Settings'!$N:$N,1,'Workers Settings'!$H:$H,P$3)/'Demand Locations'!R155)))</f>
        <v/>
      </c>
      <c r="Q155" s="24" t="str">
        <f>IF(OR($B155="",Q$3="",'Demand Locations'!S155=""),"",IF('Demand Locations'!S155&lt;COUNTIFS('Workers Settings'!$M:$M,$B155,'Workers Settings'!$N:$N,1,'Workers Settings'!$H:$H,Q$3),"Warning!",IF('Demand Locations'!S155=0,"",COUNTIFS('Workers Settings'!$M:$M,$B155,'Workers Settings'!$N:$N,1,'Workers Settings'!$H:$H,Q$3)/'Demand Locations'!S155)))</f>
        <v/>
      </c>
      <c r="R155" s="24" t="str">
        <f>IF(OR($B155="",R$3="",'Demand Locations'!T155=""),"",IF('Demand Locations'!T155&lt;COUNTIFS('Workers Settings'!$M:$M,$B155,'Workers Settings'!$N:$N,1,'Workers Settings'!$H:$H,R$3),"Warning!",IF('Demand Locations'!T155=0,"",COUNTIFS('Workers Settings'!$M:$M,$B155,'Workers Settings'!$N:$N,1,'Workers Settings'!$H:$H,R$3)/'Demand Locations'!T155)))</f>
        <v/>
      </c>
      <c r="S155" s="24" t="str">
        <f>IF(OR($B155="",S$3="",'Demand Locations'!U155=""),"",IF('Demand Locations'!U155&lt;COUNTIFS('Workers Settings'!$M:$M,$B155,'Workers Settings'!$N:$N,1,'Workers Settings'!$H:$H,S$3),"Warning!",IF('Demand Locations'!U155=0,"",COUNTIFS('Workers Settings'!$M:$M,$B155,'Workers Settings'!$N:$N,1,'Workers Settings'!$H:$H,S$3)/'Demand Locations'!U155)))</f>
        <v/>
      </c>
      <c r="T155" s="24" t="str">
        <f>IF(OR($B155="",T$3="",'Demand Locations'!V155=""),"",IF('Demand Locations'!V155&lt;COUNTIFS('Workers Settings'!$M:$M,$B155,'Workers Settings'!$N:$N,1,'Workers Settings'!$H:$H,T$3),"Warning!",IF('Demand Locations'!V155=0,"",COUNTIFS('Workers Settings'!$M:$M,$B155,'Workers Settings'!$N:$N,1,'Workers Settings'!$H:$H,T$3)/'Demand Locations'!V155)))</f>
        <v/>
      </c>
      <c r="U155" s="24" t="str">
        <f>IF(OR($B155="",U$3="",'Demand Locations'!W155=""),"",IF('Demand Locations'!W155&lt;COUNTIFS('Workers Settings'!$M:$M,$B155,'Workers Settings'!$N:$N,1,'Workers Settings'!$H:$H,U$3),"Warning!",IF('Demand Locations'!W155=0,"",COUNTIFS('Workers Settings'!$M:$M,$B155,'Workers Settings'!$N:$N,1,'Workers Settings'!$H:$H,U$3)/'Demand Locations'!W155)))</f>
        <v/>
      </c>
      <c r="V155" s="24" t="str">
        <f>IF(OR($B155="",V$3="",'Demand Locations'!X155=""),"",IF('Demand Locations'!X155&lt;COUNTIFS('Workers Settings'!$M:$M,$B155,'Workers Settings'!$N:$N,1,'Workers Settings'!$H:$H,V$3),"Warning!",IF('Demand Locations'!X155=0,"",COUNTIFS('Workers Settings'!$M:$M,$B155,'Workers Settings'!$N:$N,1,'Workers Settings'!$H:$H,V$3)/'Demand Locations'!X155)))</f>
        <v/>
      </c>
      <c r="W155" s="24" t="str">
        <f>IF(OR($B155="",W$3="",'Demand Locations'!Y155=""),"",IF('Demand Locations'!Y155&lt;COUNTIFS('Workers Settings'!$M:$M,$B155,'Workers Settings'!$N:$N,1,'Workers Settings'!$H:$H,W$3),"Warning!",IF('Demand Locations'!Y155=0,"",COUNTIFS('Workers Settings'!$M:$M,$B155,'Workers Settings'!$N:$N,1,'Workers Settings'!$H:$H,W$3)/'Demand Locations'!Y155)))</f>
        <v/>
      </c>
      <c r="X155" s="24" t="str">
        <f>IF(OR($B155="",X$3="",'Demand Locations'!Z155=""),"",IF('Demand Locations'!Z155&lt;COUNTIFS('Workers Settings'!$M:$M,$B155,'Workers Settings'!$N:$N,1,'Workers Settings'!$H:$H,X$3),"Warning!",IF('Demand Locations'!Z155=0,"",COUNTIFS('Workers Settings'!$M:$M,$B155,'Workers Settings'!$N:$N,1,'Workers Settings'!$H:$H,X$3)/'Demand Locations'!Z155)))</f>
        <v/>
      </c>
      <c r="Y155" s="24" t="str">
        <f>IF(OR($B155="",Y$3="",'Demand Locations'!AA155=""),"",IF('Demand Locations'!AA155&lt;COUNTIFS('Workers Settings'!$M:$M,$B155,'Workers Settings'!$N:$N,1,'Workers Settings'!$H:$H,Y$3),"Warning!",IF('Demand Locations'!AA155=0,"",COUNTIFS('Workers Settings'!$M:$M,$B155,'Workers Settings'!$N:$N,1,'Workers Settings'!$H:$H,Y$3)/'Demand Locations'!AA155)))</f>
        <v/>
      </c>
      <c r="Z155" s="24" t="str">
        <f>IF(OR($B155="",Z$3="",'Demand Locations'!AB155=""),"",IF('Demand Locations'!AB155&lt;COUNTIFS('Workers Settings'!$M:$M,$B155,'Workers Settings'!$N:$N,1,'Workers Settings'!$H:$H,Z$3),"Warning!",IF('Demand Locations'!AB155=0,"",COUNTIFS('Workers Settings'!$M:$M,$B155,'Workers Settings'!$N:$N,1,'Workers Settings'!$H:$H,Z$3)/'Demand Locations'!AB155)))</f>
        <v/>
      </c>
      <c r="AA155" s="24" t="str">
        <f>IF(OR($B155="",AA$3="",'Demand Locations'!AC155=""),"",IF('Demand Locations'!AC155&lt;COUNTIFS('Workers Settings'!$M:$M,$B155,'Workers Settings'!$N:$N,1,'Workers Settings'!$H:$H,AA$3),"Warning!",IF('Demand Locations'!AC155=0,"",COUNTIFS('Workers Settings'!$M:$M,$B155,'Workers Settings'!$N:$N,1,'Workers Settings'!$H:$H,AA$3)/'Demand Locations'!AC155)))</f>
        <v/>
      </c>
      <c r="AB155" s="24" t="str">
        <f>IF(OR($B155="",AB$3="",'Demand Locations'!AD155=""),"",IF('Demand Locations'!AD155&lt;COUNTIFS('Workers Settings'!$M:$M,$B155,'Workers Settings'!$N:$N,1,'Workers Settings'!$H:$H,AB$3),"Warning!",IF('Demand Locations'!AD155=0,"",COUNTIFS('Workers Settings'!$M:$M,$B155,'Workers Settings'!$N:$N,1,'Workers Settings'!$H:$H,AB$3)/'Demand Locations'!AD155)))</f>
        <v/>
      </c>
      <c r="AC155" s="24" t="str">
        <f>IF(OR($B155="",AC$3="",'Demand Locations'!AE155=""),"",IF('Demand Locations'!AE155&lt;COUNTIFS('Workers Settings'!$M:$M,$B155,'Workers Settings'!$N:$N,1,'Workers Settings'!$H:$H,AC$3),"Warning!",IF('Demand Locations'!AE155=0,"",COUNTIFS('Workers Settings'!$M:$M,$B155,'Workers Settings'!$N:$N,1,'Workers Settings'!$H:$H,AC$3)/'Demand Locations'!AE155)))</f>
        <v/>
      </c>
      <c r="AD155" s="24" t="str">
        <f>IF(OR($B155="",AD$3="",'Demand Locations'!AF155=""),"",IF('Demand Locations'!AF155&lt;COUNTIFS('Workers Settings'!$M:$M,$B155,'Workers Settings'!$N:$N,1,'Workers Settings'!$H:$H,AD$3),"Warning!",IF('Demand Locations'!AF155=0,"",COUNTIFS('Workers Settings'!$M:$M,$B155,'Workers Settings'!$N:$N,1,'Workers Settings'!$H:$H,AD$3)/'Demand Locations'!AF155)))</f>
        <v/>
      </c>
      <c r="AE155" s="24" t="str">
        <f>IF(OR($B155="",AE$3="",'Demand Locations'!AG155=""),"",IF('Demand Locations'!AG155&lt;COUNTIFS('Workers Settings'!$M:$M,$B155,'Workers Settings'!$N:$N,1,'Workers Settings'!$H:$H,AE$3),"Warning!",IF('Demand Locations'!AG155=0,"",COUNTIFS('Workers Settings'!$M:$M,$B155,'Workers Settings'!$N:$N,1,'Workers Settings'!$H:$H,AE$3)/'Demand Locations'!AG155)))</f>
        <v/>
      </c>
      <c r="AF155" s="24" t="str">
        <f>IF(OR($B155="",AF$3="",'Demand Locations'!AH155=""),"",IF('Demand Locations'!AH155&lt;COUNTIFS('Workers Settings'!$M:$M,$B155,'Workers Settings'!$N:$N,1,'Workers Settings'!$H:$H,AF$3),"Warning!",IF('Demand Locations'!AH155=0,"",COUNTIFS('Workers Settings'!$M:$M,$B155,'Workers Settings'!$N:$N,1,'Workers Settings'!$H:$H,AF$3)/'Demand Locations'!AH155)))</f>
        <v/>
      </c>
      <c r="AG155" s="24" t="str">
        <f>IF(OR($B155="",AG$3="",'Demand Locations'!AI155=""),"",IF('Demand Locations'!AI155&lt;COUNTIFS('Workers Settings'!$M:$M,$B155,'Workers Settings'!$N:$N,1,'Workers Settings'!$H:$H,AG$3),"Warning!",IF('Demand Locations'!AI155=0,"",COUNTIFS('Workers Settings'!$M:$M,$B155,'Workers Settings'!$N:$N,1,'Workers Settings'!$H:$H,AG$3)/'Demand Locations'!AI155)))</f>
        <v/>
      </c>
      <c r="AH155" s="24" t="str">
        <f>IF(OR($B155="",AH$3="",'Demand Locations'!AJ155=""),"",IF('Demand Locations'!AJ155&lt;COUNTIFS('Workers Settings'!$M:$M,$B155,'Workers Settings'!$N:$N,1,'Workers Settings'!$H:$H,AH$3),"Warning!",IF('Demand Locations'!AJ155=0,"",COUNTIFS('Workers Settings'!$M:$M,$B155,'Workers Settings'!$N:$N,1,'Workers Settings'!$H:$H,AH$3)/'Demand Locations'!AJ155)))</f>
        <v/>
      </c>
      <c r="AI155" s="24" t="str">
        <f>IF(OR($B155="",AI$3="",'Demand Locations'!AK155=""),"",IF('Demand Locations'!AK155&lt;COUNTIFS('Workers Settings'!$M:$M,$B155,'Workers Settings'!$N:$N,1,'Workers Settings'!$H:$H,AI$3),"Warning!",IF('Demand Locations'!AK155=0,"",COUNTIFS('Workers Settings'!$M:$M,$B155,'Workers Settings'!$N:$N,1,'Workers Settings'!$H:$H,AI$3)/'Demand Locations'!AK155)))</f>
        <v/>
      </c>
      <c r="AJ155" s="24" t="str">
        <f>IF(OR($B155="",AJ$3="",'Demand Locations'!AL155=""),"",IF('Demand Locations'!AL155&lt;COUNTIFS('Workers Settings'!$M:$M,$B155,'Workers Settings'!$N:$N,1,'Workers Settings'!$H:$H,AJ$3),"Warning!",IF('Demand Locations'!AL155=0,"",COUNTIFS('Workers Settings'!$M:$M,$B155,'Workers Settings'!$N:$N,1,'Workers Settings'!$H:$H,AJ$3)/'Demand Locations'!AL155)))</f>
        <v/>
      </c>
      <c r="AK155" s="24" t="str">
        <f>IF(OR($B155="",AK$3="",'Demand Locations'!AM155=""),"",IF('Demand Locations'!AM155&lt;COUNTIFS('Workers Settings'!$M:$M,$B155,'Workers Settings'!$N:$N,1,'Workers Settings'!$H:$H,AK$3),"Warning!",IF('Demand Locations'!AM155=0,"",COUNTIFS('Workers Settings'!$M:$M,$B155,'Workers Settings'!$N:$N,1,'Workers Settings'!$H:$H,AK$3)/'Demand Locations'!AM155)))</f>
        <v/>
      </c>
      <c r="AL155" s="24" t="str">
        <f>IF(OR($B155="",AL$3="",'Demand Locations'!AN155=""),"",IF('Demand Locations'!AN155&lt;COUNTIFS('Workers Settings'!$M:$M,$B155,'Workers Settings'!$N:$N,1,'Workers Settings'!$H:$H,AL$3),"Warning!",IF('Demand Locations'!AN155=0,"",COUNTIFS('Workers Settings'!$M:$M,$B155,'Workers Settings'!$N:$N,1,'Workers Settings'!$H:$H,AL$3)/'Demand Locations'!AN155)))</f>
        <v/>
      </c>
      <c r="AM155" s="24" t="str">
        <f>IF(OR($B155="",AM$3="",'Demand Locations'!AO155=""),"",IF('Demand Locations'!AO155&lt;COUNTIFS('Workers Settings'!$M:$M,$B155,'Workers Settings'!$N:$N,1,'Workers Settings'!$H:$H,AM$3),"Warning!",IF('Demand Locations'!AO155=0,"",COUNTIFS('Workers Settings'!$M:$M,$B155,'Workers Settings'!$N:$N,1,'Workers Settings'!$H:$H,AM$3)/'Demand Locations'!AO155)))</f>
        <v/>
      </c>
      <c r="AN155" s="24" t="str">
        <f>IF(OR($B155="",AN$3="",'Demand Locations'!AP155=""),"",IF('Demand Locations'!AP155&lt;COUNTIFS('Workers Settings'!$M:$M,$B155,'Workers Settings'!$N:$N,1,'Workers Settings'!$H:$H,AN$3),"Warning!",IF('Demand Locations'!AP155=0,"",COUNTIFS('Workers Settings'!$M:$M,$B155,'Workers Settings'!$N:$N,1,'Workers Settings'!$H:$H,AN$3)/'Demand Locations'!AP155)))</f>
        <v/>
      </c>
      <c r="AO155" s="24" t="str">
        <f>IF(OR($B155="",AO$3="",'Demand Locations'!AQ155=""),"",IF('Demand Locations'!AQ155&lt;COUNTIFS('Workers Settings'!$M:$M,$B155,'Workers Settings'!$N:$N,1,'Workers Settings'!$H:$H,AO$3),"Warning!",IF('Demand Locations'!AQ155=0,"",COUNTIFS('Workers Settings'!$M:$M,$B155,'Workers Settings'!$N:$N,1,'Workers Settings'!$H:$H,AO$3)/'Demand Locations'!AQ155)))</f>
        <v/>
      </c>
      <c r="AP155" s="24" t="str">
        <f>IF(OR($B155="",AP$3="",'Demand Locations'!AR155=""),"",IF('Demand Locations'!AR155&lt;COUNTIFS('Workers Settings'!$M:$M,$B155,'Workers Settings'!$N:$N,1,'Workers Settings'!$H:$H,AP$3),"Warning!",IF('Demand Locations'!AR155=0,"",COUNTIFS('Workers Settings'!$M:$M,$B155,'Workers Settings'!$N:$N,1,'Workers Settings'!$H:$H,AP$3)/'Demand Locations'!AR155)))</f>
        <v/>
      </c>
      <c r="AQ155" s="24" t="str">
        <f>IF(OR($B155="",AQ$3="",'Demand Locations'!AS155=""),"",IF('Demand Locations'!AS155&lt;COUNTIFS('Workers Settings'!$M:$M,$B155,'Workers Settings'!$N:$N,1,'Workers Settings'!$H:$H,AQ$3),"Warning!",IF('Demand Locations'!AS155=0,"",COUNTIFS('Workers Settings'!$M:$M,$B155,'Workers Settings'!$N:$N,1,'Workers Settings'!$H:$H,AQ$3)/'Demand Locations'!AS155)))</f>
        <v/>
      </c>
      <c r="AR155" s="24" t="str">
        <f>IF(OR($B155="",AR$3="",'Demand Locations'!AT155=""),"",IF('Demand Locations'!AT155&lt;COUNTIFS('Workers Settings'!$M:$M,$B155,'Workers Settings'!$N:$N,1,'Workers Settings'!$H:$H,AR$3),"Warning!",IF('Demand Locations'!AT155=0,"",COUNTIFS('Workers Settings'!$M:$M,$B155,'Workers Settings'!$N:$N,1,'Workers Settings'!$H:$H,AR$3)/'Demand Locations'!AT155)))</f>
        <v/>
      </c>
      <c r="AS155" s="24" t="str">
        <f>IF(OR($B155="",AS$3="",'Demand Locations'!AU155=""),"",IF('Demand Locations'!AU155&lt;COUNTIFS('Workers Settings'!$M:$M,$B155,'Workers Settings'!$N:$N,1,'Workers Settings'!$H:$H,AS$3),"Warning!",IF('Demand Locations'!AU155=0,"",COUNTIFS('Workers Settings'!$M:$M,$B155,'Workers Settings'!$N:$N,1,'Workers Settings'!$H:$H,AS$3)/'Demand Locations'!AU155)))</f>
        <v/>
      </c>
      <c r="AT155" s="24" t="str">
        <f>IF(OR($B155="",AT$3="",'Demand Locations'!AV155=""),"",IF('Demand Locations'!AV155&lt;COUNTIFS('Workers Settings'!$M:$M,$B155,'Workers Settings'!$N:$N,1,'Workers Settings'!$H:$H,AT$3),"Warning!",IF('Demand Locations'!AV155=0,"",COUNTIFS('Workers Settings'!$M:$M,$B155,'Workers Settings'!$N:$N,1,'Workers Settings'!$H:$H,AT$3)/'Demand Locations'!AV155)))</f>
        <v/>
      </c>
      <c r="AU155" s="24" t="str">
        <f>IF(OR($B155="",AU$3="",'Demand Locations'!AW155=""),"",IF('Demand Locations'!AW155&lt;COUNTIFS('Workers Settings'!$M:$M,$B155,'Workers Settings'!$N:$N,1,'Workers Settings'!$H:$H,AU$3),"Warning!",IF('Demand Locations'!AW155=0,"",COUNTIFS('Workers Settings'!$M:$M,$B155,'Workers Settings'!$N:$N,1,'Workers Settings'!$H:$H,AU$3)/'Demand Locations'!AW155)))</f>
        <v/>
      </c>
      <c r="AV155" s="24" t="str">
        <f>IF(OR($B155="",AV$3="",'Demand Locations'!AX155=""),"",IF('Demand Locations'!AX155&lt;COUNTIFS('Workers Settings'!$M:$M,$B155,'Workers Settings'!$N:$N,1,'Workers Settings'!$H:$H,AV$3),"Warning!",IF('Demand Locations'!AX155=0,"",COUNTIFS('Workers Settings'!$M:$M,$B155,'Workers Settings'!$N:$N,1,'Workers Settings'!$H:$H,AV$3)/'Demand Locations'!AX155)))</f>
        <v/>
      </c>
      <c r="AW155" s="24" t="str">
        <f>IF(OR($B155="",AW$3="",'Demand Locations'!AY155=""),"",IF('Demand Locations'!AY155&lt;COUNTIFS('Workers Settings'!$M:$M,$B155,'Workers Settings'!$N:$N,1,'Workers Settings'!$H:$H,AW$3),"Warning!",IF('Demand Locations'!AY155=0,"",COUNTIFS('Workers Settings'!$M:$M,$B155,'Workers Settings'!$N:$N,1,'Workers Settings'!$H:$H,AW$3)/'Demand Locations'!AY155)))</f>
        <v/>
      </c>
      <c r="AX155" s="24" t="str">
        <f>IF(OR($B155="",AX$3="",'Demand Locations'!AZ155=""),"",IF('Demand Locations'!AZ155&lt;COUNTIFS('Workers Settings'!$M:$M,$B155,'Workers Settings'!$N:$N,1,'Workers Settings'!$H:$H,AX$3),"Warning!",IF('Demand Locations'!AZ155=0,"",COUNTIFS('Workers Settings'!$M:$M,$B155,'Workers Settings'!$N:$N,1,'Workers Settings'!$H:$H,AX$3)/'Demand Locations'!AZ155)))</f>
        <v/>
      </c>
      <c r="AY155" s="24" t="str">
        <f>IF(OR($B155="",AY$3="",'Demand Locations'!BA155=""),"",IF('Demand Locations'!BA155&lt;COUNTIFS('Workers Settings'!$M:$M,$B155,'Workers Settings'!$N:$N,1,'Workers Settings'!$H:$H,AY$3),"Warning!",IF('Demand Locations'!BA155=0,"",COUNTIFS('Workers Settings'!$M:$M,$B155,'Workers Settings'!$N:$N,1,'Workers Settings'!$H:$H,AY$3)/'Demand Locations'!BA155)))</f>
        <v/>
      </c>
      <c r="AZ155" s="24" t="str">
        <f>IF(OR($B155="",AZ$3="",'Demand Locations'!BB155=""),"",IF('Demand Locations'!BB155&lt;COUNTIFS('Workers Settings'!$M:$M,$B155,'Workers Settings'!$N:$N,1,'Workers Settings'!$H:$H,AZ$3),"Warning!",IF('Demand Locations'!BB155=0,"",COUNTIFS('Workers Settings'!$M:$M,$B155,'Workers Settings'!$N:$N,1,'Workers Settings'!$H:$H,AZ$3)/'Demand Locations'!BB155)))</f>
        <v/>
      </c>
      <c r="BA155" s="24" t="str">
        <f>IF(OR($B155="",BA$3="",'Demand Locations'!BC155=""),"",IF('Demand Locations'!BC155&lt;COUNTIFS('Workers Settings'!$M:$M,$B155,'Workers Settings'!$N:$N,1,'Workers Settings'!$H:$H,BA$3),"Warning!",IF('Demand Locations'!BC155=0,"",COUNTIFS('Workers Settings'!$M:$M,$B155,'Workers Settings'!$N:$N,1,'Workers Settings'!$H:$H,BA$3)/'Demand Locations'!BC155)))</f>
        <v/>
      </c>
      <c r="BB155" s="24" t="str">
        <f>IF(OR($B155="",BB$3="",'Demand Locations'!BD155=""),"",IF('Demand Locations'!BD155&lt;COUNTIFS('Workers Settings'!$M:$M,$B155,'Workers Settings'!$N:$N,1,'Workers Settings'!$H:$H,BB$3),"Warning!",IF('Demand Locations'!BD155=0,"",COUNTIFS('Workers Settings'!$M:$M,$B155,'Workers Settings'!$N:$N,1,'Workers Settings'!$H:$H,BB$3)/'Demand Locations'!BD155)))</f>
        <v/>
      </c>
      <c r="BC155" s="24" t="str">
        <f>IF(OR($B155="",BC$3="",'Demand Locations'!BE155=""),"",IF('Demand Locations'!BE155&lt;COUNTIFS('Workers Settings'!$M:$M,$B155,'Workers Settings'!$N:$N,1,'Workers Settings'!$H:$H,BC$3),"Warning!",IF('Demand Locations'!BE155=0,"",COUNTIFS('Workers Settings'!$M:$M,$B155,'Workers Settings'!$N:$N,1,'Workers Settings'!$H:$H,BC$3)/'Demand Locations'!BE155)))</f>
        <v/>
      </c>
      <c r="BD155" s="24" t="str">
        <f>IF(OR($B155="",BD$3="",'Demand Locations'!BF155=""),"",IF('Demand Locations'!BF155&lt;COUNTIFS('Workers Settings'!$M:$M,$B155,'Workers Settings'!$N:$N,1,'Workers Settings'!$H:$H,BD$3),"Warning!",IF('Demand Locations'!BF155=0,"",COUNTIFS('Workers Settings'!$M:$M,$B155,'Workers Settings'!$N:$N,1,'Workers Settings'!$H:$H,BD$3)/'Demand Locations'!BF155)))</f>
        <v/>
      </c>
      <c r="BE155" s="24" t="str">
        <f>IF(OR($B155="",BE$3="",'Demand Locations'!BG155=""),"",IF('Demand Locations'!BG155&lt;COUNTIFS('Workers Settings'!$M:$M,$B155,'Workers Settings'!$N:$N,1,'Workers Settings'!$H:$H,BE$3),"Warning!",IF('Demand Locations'!BG155=0,"",COUNTIFS('Workers Settings'!$M:$M,$B155,'Workers Settings'!$N:$N,1,'Workers Settings'!$H:$H,BE$3)/'Demand Locations'!BG155)))</f>
        <v/>
      </c>
      <c r="BF155" s="24" t="str">
        <f>IF(OR($B155="",BF$3="",'Demand Locations'!BH155=""),"",IF('Demand Locations'!BH155&lt;COUNTIFS('Workers Settings'!$M:$M,$B155,'Workers Settings'!$N:$N,1,'Workers Settings'!$H:$H,BF$3),"Warning!",IF('Demand Locations'!BH155=0,"",COUNTIFS('Workers Settings'!$M:$M,$B155,'Workers Settings'!$N:$N,1,'Workers Settings'!$H:$H,BF$3)/'Demand Locations'!BH155)))</f>
        <v/>
      </c>
      <c r="BG155" s="24" t="str">
        <f>IF(OR($B155="",BG$3="",'Demand Locations'!BI155=""),"",IF('Demand Locations'!BI155&lt;COUNTIFS('Workers Settings'!$M:$M,$B155,'Workers Settings'!$N:$N,1,'Workers Settings'!$H:$H,BG$3),"Warning!",IF('Demand Locations'!BI155=0,"",COUNTIFS('Workers Settings'!$M:$M,$B155,'Workers Settings'!$N:$N,1,'Workers Settings'!$H:$H,BG$3)/'Demand Locations'!BI155)))</f>
        <v/>
      </c>
      <c r="BH155" s="24" t="str">
        <f>IF(OR($B155="",BH$3="",'Demand Locations'!BJ155=""),"",IF('Demand Locations'!BJ155&lt;COUNTIFS('Workers Settings'!$M:$M,$B155,'Workers Settings'!$N:$N,1,'Workers Settings'!$H:$H,BH$3),"Warning!",IF('Demand Locations'!BJ155=0,"",COUNTIFS('Workers Settings'!$M:$M,$B155,'Workers Settings'!$N:$N,1,'Workers Settings'!$H:$H,BH$3)/'Demand Locations'!BJ155)))</f>
        <v/>
      </c>
      <c r="BI155" s="24" t="str">
        <f>IF(OR($B155="",BI$3="",'Demand Locations'!BK155=""),"",IF('Demand Locations'!BK155&lt;COUNTIFS('Workers Settings'!$M:$M,$B155,'Workers Settings'!$N:$N,1,'Workers Settings'!$H:$H,BI$3),"Warning!",IF('Demand Locations'!BK155=0,"",COUNTIFS('Workers Settings'!$M:$M,$B155,'Workers Settings'!$N:$N,1,'Workers Settings'!$H:$H,BI$3)/'Demand Locations'!BK155)))</f>
        <v/>
      </c>
      <c r="BJ155" s="24" t="str">
        <f>IF(OR($B155="",BJ$3="",'Demand Locations'!BL155=""),"",IF('Demand Locations'!BL155&lt;COUNTIFS('Workers Settings'!$M:$M,$B155,'Workers Settings'!$N:$N,1,'Workers Settings'!$H:$H,BJ$3),"Warning!",IF('Demand Locations'!BL155=0,"",COUNTIFS('Workers Settings'!$M:$M,$B155,'Workers Settings'!$N:$N,1,'Workers Settings'!$H:$H,BJ$3)/'Demand Locations'!BL155)))</f>
        <v/>
      </c>
      <c r="BK155" s="24" t="str">
        <f>IF(OR($B155="",BK$3="",'Demand Locations'!BM155=""),"",IF('Demand Locations'!BM155&lt;COUNTIFS('Workers Settings'!$M:$M,$B155,'Workers Settings'!$N:$N,1,'Workers Settings'!$H:$H,BK$3),"Warning!",IF('Demand Locations'!BM155=0,"",COUNTIFS('Workers Settings'!$M:$M,$B155,'Workers Settings'!$N:$N,1,'Workers Settings'!$H:$H,BK$3)/'Demand Locations'!BM155)))</f>
        <v/>
      </c>
      <c r="BL155" s="24" t="str">
        <f>IF(OR($B155="",BL$3="",'Demand Locations'!BN155=""),"",IF('Demand Locations'!BN155&lt;COUNTIFS('Workers Settings'!$M:$M,$B155,'Workers Settings'!$N:$N,1,'Workers Settings'!$H:$H,BL$3),"Warning!",IF('Demand Locations'!BN155=0,"",COUNTIFS('Workers Settings'!$M:$M,$B155,'Workers Settings'!$N:$N,1,'Workers Settings'!$H:$H,BL$3)/'Demand Locations'!BN155)))</f>
        <v/>
      </c>
      <c r="BM155" s="24" t="str">
        <f>IF(OR($B155="",BM$3="",'Demand Locations'!BO155=""),"",IF('Demand Locations'!BO155&lt;COUNTIFS('Workers Settings'!$M:$M,$B155,'Workers Settings'!$N:$N,1,'Workers Settings'!$H:$H,BM$3),"Warning!",IF('Demand Locations'!BO155=0,"",COUNTIFS('Workers Settings'!$M:$M,$B155,'Workers Settings'!$N:$N,1,'Workers Settings'!$H:$H,BM$3)/'Demand Locations'!BO155)))</f>
        <v/>
      </c>
      <c r="BN155" s="24" t="str">
        <f>IF(OR($B155="",BN$3="",'Demand Locations'!BP155=""),"",IF('Demand Locations'!BP155&lt;COUNTIFS('Workers Settings'!$M:$M,$B155,'Workers Settings'!$N:$N,1,'Workers Settings'!$H:$H,BN$3),"Warning!",IF('Demand Locations'!BP155=0,"",COUNTIFS('Workers Settings'!$M:$M,$B155,'Workers Settings'!$N:$N,1,'Workers Settings'!$H:$H,BN$3)/'Demand Locations'!BP155)))</f>
        <v/>
      </c>
      <c r="BO155" s="24" t="str">
        <f>IF(OR($B155="",BO$3="",'Demand Locations'!BQ155=""),"",IF('Demand Locations'!BQ155&lt;COUNTIFS('Workers Settings'!$M:$M,$B155,'Workers Settings'!$N:$N,1,'Workers Settings'!$H:$H,BO$3),"Warning!",IF('Demand Locations'!BQ155=0,"",COUNTIFS('Workers Settings'!$M:$M,$B155,'Workers Settings'!$N:$N,1,'Workers Settings'!$H:$H,BO$3)/'Demand Locations'!BQ155)))</f>
        <v/>
      </c>
      <c r="BP155" s="24" t="str">
        <f>IF(OR($B155="",BP$3="",'Demand Locations'!BR155=""),"",IF('Demand Locations'!BR155&lt;COUNTIFS('Workers Settings'!$M:$M,$B155,'Workers Settings'!$N:$N,1,'Workers Settings'!$H:$H,BP$3),"Warning!",IF('Demand Locations'!BR155=0,"",COUNTIFS('Workers Settings'!$M:$M,$B155,'Workers Settings'!$N:$N,1,'Workers Settings'!$H:$H,BP$3)/'Demand Locations'!BR155)))</f>
        <v/>
      </c>
      <c r="BQ155" s="24" t="str">
        <f>IF(OR($B155="",BQ$3="",'Demand Locations'!BS155=""),"",IF('Demand Locations'!BS155&lt;COUNTIFS('Workers Settings'!$M:$M,$B155,'Workers Settings'!$N:$N,1,'Workers Settings'!$H:$H,BQ$3),"Warning!",IF('Demand Locations'!BS155=0,"",COUNTIFS('Workers Settings'!$M:$M,$B155,'Workers Settings'!$N:$N,1,'Workers Settings'!$H:$H,BQ$3)/'Demand Locations'!BS155)))</f>
        <v/>
      </c>
      <c r="BR155" s="24" t="str">
        <f>IF(OR($B155="",BR$3="",'Demand Locations'!BT155=""),"",IF('Demand Locations'!BT155&lt;COUNTIFS('Workers Settings'!$M:$M,$B155,'Workers Settings'!$N:$N,1,'Workers Settings'!$H:$H,BR$3),"Warning!",IF('Demand Locations'!BT155=0,"",COUNTIFS('Workers Settings'!$M:$M,$B155,'Workers Settings'!$N:$N,1,'Workers Settings'!$H:$H,BR$3)/'Demand Locations'!BT155)))</f>
        <v/>
      </c>
      <c r="BS155" s="24" t="str">
        <f>IF(OR($B155="",BS$3="",'Demand Locations'!BU155=""),"",IF('Demand Locations'!BU155&lt;COUNTIFS('Workers Settings'!$M:$M,$B155,'Workers Settings'!$N:$N,1,'Workers Settings'!$H:$H,BS$3),"Warning!",IF('Demand Locations'!BU155=0,"",COUNTIFS('Workers Settings'!$M:$M,$B155,'Workers Settings'!$N:$N,1,'Workers Settings'!$H:$H,BS$3)/'Demand Locations'!BU155)))</f>
        <v/>
      </c>
      <c r="BT155" s="24" t="str">
        <f>IF(OR($B155="",BT$3="",'Demand Locations'!BV155=""),"",IF('Demand Locations'!BV155&lt;COUNTIFS('Workers Settings'!$M:$M,$B155,'Workers Settings'!$N:$N,1,'Workers Settings'!$H:$H,BT$3),"Warning!",IF('Demand Locations'!BV155=0,"",COUNTIFS('Workers Settings'!$M:$M,$B155,'Workers Settings'!$N:$N,1,'Workers Settings'!$H:$H,BT$3)/'Demand Locations'!BV155)))</f>
        <v/>
      </c>
      <c r="BU155" s="24" t="str">
        <f>IF(OR($B155="",BU$3="",'Demand Locations'!BW155=""),"",IF('Demand Locations'!BW155&lt;COUNTIFS('Workers Settings'!$M:$M,$B155,'Workers Settings'!$N:$N,1,'Workers Settings'!$H:$H,BU$3),"Warning!",IF('Demand Locations'!BW155=0,"",COUNTIFS('Workers Settings'!$M:$M,$B155,'Workers Settings'!$N:$N,1,'Workers Settings'!$H:$H,BU$3)/'Demand Locations'!BW155)))</f>
        <v/>
      </c>
      <c r="BV155" s="24" t="str">
        <f>IF(OR($B155="",BV$3="",'Demand Locations'!BX155=""),"",IF('Demand Locations'!BX155&lt;COUNTIFS('Workers Settings'!$M:$M,$B155,'Workers Settings'!$N:$N,1,'Workers Settings'!$H:$H,BV$3),"Warning!",IF('Demand Locations'!BX155=0,"",COUNTIFS('Workers Settings'!$M:$M,$B155,'Workers Settings'!$N:$N,1,'Workers Settings'!$H:$H,BV$3)/'Demand Locations'!BX155)))</f>
        <v/>
      </c>
      <c r="BW155" s="24" t="str">
        <f>IF(OR($B155="",BW$3="",'Demand Locations'!BY155=""),"",IF('Demand Locations'!BY155&lt;COUNTIFS('Workers Settings'!$M:$M,$B155,'Workers Settings'!$N:$N,1,'Workers Settings'!$H:$H,BW$3),"Warning!",IF('Demand Locations'!BY155=0,"",COUNTIFS('Workers Settings'!$M:$M,$B155,'Workers Settings'!$N:$N,1,'Workers Settings'!$H:$H,BW$3)/'Demand Locations'!BY155)))</f>
        <v/>
      </c>
      <c r="BX155" s="24" t="str">
        <f>IF(OR($B155="",BX$3="",'Demand Locations'!BZ155=""),"",IF('Demand Locations'!BZ155&lt;COUNTIFS('Workers Settings'!$M:$M,$B155,'Workers Settings'!$N:$N,1,'Workers Settings'!$H:$H,BX$3),"Warning!",IF('Demand Locations'!BZ155=0,"",COUNTIFS('Workers Settings'!$M:$M,$B155,'Workers Settings'!$N:$N,1,'Workers Settings'!$H:$H,BX$3)/'Demand Locations'!BZ155)))</f>
        <v/>
      </c>
      <c r="BY155" s="24" t="str">
        <f>IF(OR($B155="",BY$3="",'Demand Locations'!CA155=""),"",IF('Demand Locations'!CA155&lt;COUNTIFS('Workers Settings'!$M:$M,$B155,'Workers Settings'!$N:$N,1,'Workers Settings'!$H:$H,BY$3),"Warning!",IF('Demand Locations'!CA155=0,"",COUNTIFS('Workers Settings'!$M:$M,$B155,'Workers Settings'!$N:$N,1,'Workers Settings'!$H:$H,BY$3)/'Demand Locations'!CA155)))</f>
        <v/>
      </c>
      <c r="BZ155" s="24" t="str">
        <f>IF(OR($B155="",BZ$3="",'Demand Locations'!CB155=""),"",IF('Demand Locations'!CB155&lt;COUNTIFS('Workers Settings'!$M:$M,$B155,'Workers Settings'!$N:$N,1,'Workers Settings'!$H:$H,BZ$3),"Warning!",IF('Demand Locations'!CB155=0,"",COUNTIFS('Workers Settings'!$M:$M,$B155,'Workers Settings'!$N:$N,1,'Workers Settings'!$H:$H,BZ$3)/'Demand Locations'!CB155)))</f>
        <v/>
      </c>
      <c r="CA155" s="24" t="str">
        <f>IF(OR($B155="",CA$3="",'Demand Locations'!CC155=""),"",IF('Demand Locations'!CC155&lt;COUNTIFS('Workers Settings'!$M:$M,$B155,'Workers Settings'!$N:$N,1,'Workers Settings'!$H:$H,CA$3),"Warning!",IF('Demand Locations'!CC155=0,"",COUNTIFS('Workers Settings'!$M:$M,$B155,'Workers Settings'!$N:$N,1,'Workers Settings'!$H:$H,CA$3)/'Demand Locations'!CC155)))</f>
        <v/>
      </c>
      <c r="CB155" s="24" t="str">
        <f>IF(OR($B155="",CB$3="",'Demand Locations'!CD155=""),"",IF('Demand Locations'!CD155&lt;COUNTIFS('Workers Settings'!$M:$M,$B155,'Workers Settings'!$N:$N,1,'Workers Settings'!$H:$H,CB$3),"Warning!",IF('Demand Locations'!CD155=0,"",COUNTIFS('Workers Settings'!$M:$M,$B155,'Workers Settings'!$N:$N,1,'Workers Settings'!$H:$H,CB$3)/'Demand Locations'!CD155)))</f>
        <v/>
      </c>
      <c r="CC155" s="24" t="str">
        <f>IF(OR($B155="",CC$3="",'Demand Locations'!CE155=""),"",IF('Demand Locations'!CE155&lt;COUNTIFS('Workers Settings'!$M:$M,$B155,'Workers Settings'!$N:$N,1,'Workers Settings'!$H:$H,CC$3),"Warning!",IF('Demand Locations'!CE155=0,"",COUNTIFS('Workers Settings'!$M:$M,$B155,'Workers Settings'!$N:$N,1,'Workers Settings'!$H:$H,CC$3)/'Demand Locations'!CE155)))</f>
        <v/>
      </c>
      <c r="CD155" s="24" t="str">
        <f>IF(OR($B155="",CD$3="",'Demand Locations'!CF155=""),"",IF('Demand Locations'!CF155&lt;COUNTIFS('Workers Settings'!$M:$M,$B155,'Workers Settings'!$N:$N,1,'Workers Settings'!$H:$H,CD$3),"Warning!",IF('Demand Locations'!CF155=0,"",COUNTIFS('Workers Settings'!$M:$M,$B155,'Workers Settings'!$N:$N,1,'Workers Settings'!$H:$H,CD$3)/'Demand Locations'!CF155)))</f>
        <v/>
      </c>
      <c r="CE155" s="24" t="str">
        <f>IF(OR($B155="",CE$3="",'Demand Locations'!CG155=""),"",IF('Demand Locations'!CG155&lt;COUNTIFS('Workers Settings'!$M:$M,$B155,'Workers Settings'!$N:$N,1,'Workers Settings'!$H:$H,CE$3),"Warning!",IF('Demand Locations'!CG155=0,"",COUNTIFS('Workers Settings'!$M:$M,$B155,'Workers Settings'!$N:$N,1,'Workers Settings'!$H:$H,CE$3)/'Demand Locations'!CG155)))</f>
        <v/>
      </c>
      <c r="CF155" s="24" t="str">
        <f>IF(OR($B155="",CF$3="",'Demand Locations'!CH155=""),"",IF('Demand Locations'!CH155&lt;COUNTIFS('Workers Settings'!$M:$M,$B155,'Workers Settings'!$N:$N,1,'Workers Settings'!$H:$H,CF$3),"Warning!",IF('Demand Locations'!CH155=0,"",COUNTIFS('Workers Settings'!$M:$M,$B155,'Workers Settings'!$N:$N,1,'Workers Settings'!$H:$H,CF$3)/'Demand Locations'!CH155)))</f>
        <v/>
      </c>
      <c r="CG155" s="24" t="str">
        <f>IF(OR($B155="",CG$3="",'Demand Locations'!CI155=""),"",IF('Demand Locations'!CI155&lt;COUNTIFS('Workers Settings'!$M:$M,$B155,'Workers Settings'!$N:$N,1,'Workers Settings'!$H:$H,CG$3),"Warning!",IF('Demand Locations'!CI155=0,"",COUNTIFS('Workers Settings'!$M:$M,$B155,'Workers Settings'!$N:$N,1,'Workers Settings'!$H:$H,CG$3)/'Demand Locations'!CI155)))</f>
        <v/>
      </c>
      <c r="CH155" s="24" t="str">
        <f>IF(OR($B155="",CH$3="",'Demand Locations'!CJ155=""),"",IF('Demand Locations'!CJ155&lt;COUNTIFS('Workers Settings'!$M:$M,$B155,'Workers Settings'!$N:$N,1,'Workers Settings'!$H:$H,CH$3),"Warning!",IF('Demand Locations'!CJ155=0,"",COUNTIFS('Workers Settings'!$M:$M,$B155,'Workers Settings'!$N:$N,1,'Workers Settings'!$H:$H,CH$3)/'Demand Locations'!CJ155)))</f>
        <v/>
      </c>
      <c r="CI155" s="24" t="str">
        <f>IF(OR($B155="",CI$3="",'Demand Locations'!CK155=""),"",IF('Demand Locations'!CK155&lt;COUNTIFS('Workers Settings'!$M:$M,$B155,'Workers Settings'!$N:$N,1,'Workers Settings'!$H:$H,CI$3),"Warning!",IF('Demand Locations'!CK155=0,"",COUNTIFS('Workers Settings'!$M:$M,$B155,'Workers Settings'!$N:$N,1,'Workers Settings'!$H:$H,CI$3)/'Demand Locations'!CK155)))</f>
        <v/>
      </c>
      <c r="CJ155" s="24" t="str">
        <f>IF(OR($B155="",CJ$3="",'Demand Locations'!CL155=""),"",IF('Demand Locations'!CL155&lt;COUNTIFS('Workers Settings'!$M:$M,$B155,'Workers Settings'!$N:$N,1,'Workers Settings'!$H:$H,CJ$3),"Warning!",IF('Demand Locations'!CL155=0,"",COUNTIFS('Workers Settings'!$M:$M,$B155,'Workers Settings'!$N:$N,1,'Workers Settings'!$H:$H,CJ$3)/'Demand Locations'!CL155)))</f>
        <v/>
      </c>
      <c r="CK155" s="24" t="str">
        <f>IF(OR($B155="",CK$3="",'Demand Locations'!CM155=""),"",IF('Demand Locations'!CM155&lt;COUNTIFS('Workers Settings'!$M:$M,$B155,'Workers Settings'!$N:$N,1,'Workers Settings'!$H:$H,CK$3),"Warning!",IF('Demand Locations'!CM155=0,"",COUNTIFS('Workers Settings'!$M:$M,$B155,'Workers Settings'!$N:$N,1,'Workers Settings'!$H:$H,CK$3)/'Demand Locations'!CM155)))</f>
        <v/>
      </c>
      <c r="CL155" s="24" t="str">
        <f>IF(OR($B155="",CL$3="",'Demand Locations'!CN155=""),"",IF('Demand Locations'!CN155&lt;COUNTIFS('Workers Settings'!$M:$M,$B155,'Workers Settings'!$N:$N,1,'Workers Settings'!$H:$H,CL$3),"Warning!",IF('Demand Locations'!CN155=0,"",COUNTIFS('Workers Settings'!$M:$M,$B155,'Workers Settings'!$N:$N,1,'Workers Settings'!$H:$H,CL$3)/'Demand Locations'!CN155)))</f>
        <v/>
      </c>
      <c r="CM155" s="24" t="str">
        <f>IF(OR($B155="",CM$3="",'Demand Locations'!CO155=""),"",IF('Demand Locations'!CO155&lt;COUNTIFS('Workers Settings'!$M:$M,$B155,'Workers Settings'!$N:$N,1,'Workers Settings'!$H:$H,CM$3),"Warning!",IF('Demand Locations'!CO155=0,"",COUNTIFS('Workers Settings'!$M:$M,$B155,'Workers Settings'!$N:$N,1,'Workers Settings'!$H:$H,CM$3)/'Demand Locations'!CO155)))</f>
        <v/>
      </c>
      <c r="CN155" s="24" t="str">
        <f>IF(OR($B155="",CN$3="",'Demand Locations'!CP155=""),"",IF('Demand Locations'!CP155&lt;COUNTIFS('Workers Settings'!$M:$M,$B155,'Workers Settings'!$N:$N,1,'Workers Settings'!$H:$H,CN$3),"Warning!",IF('Demand Locations'!CP155=0,"",COUNTIFS('Workers Settings'!$M:$M,$B155,'Workers Settings'!$N:$N,1,'Workers Settings'!$H:$H,CN$3)/'Demand Locations'!CP155)))</f>
        <v/>
      </c>
      <c r="CO155" s="24" t="str">
        <f>IF(OR($B155="",CO$3="",'Demand Locations'!CQ155=""),"",IF('Demand Locations'!CQ155&lt;COUNTIFS('Workers Settings'!$M:$M,$B155,'Workers Settings'!$N:$N,1,'Workers Settings'!$H:$H,CO$3),"Warning!",IF('Demand Locations'!CQ155=0,"",COUNTIFS('Workers Settings'!$M:$M,$B155,'Workers Settings'!$N:$N,1,'Workers Settings'!$H:$H,CO$3)/'Demand Locations'!CQ155)))</f>
        <v/>
      </c>
      <c r="CP155" s="24" t="str">
        <f>IF(OR($B155="",CP$3="",'Demand Locations'!CR155=""),"",IF('Demand Locations'!CR155&lt;COUNTIFS('Workers Settings'!$M:$M,$B155,'Workers Settings'!$N:$N,1,'Workers Settings'!$H:$H,CP$3),"Warning!",IF('Demand Locations'!CR155=0,"",COUNTIFS('Workers Settings'!$M:$M,$B155,'Workers Settings'!$N:$N,1,'Workers Settings'!$H:$H,CP$3)/'Demand Locations'!CR155)))</f>
        <v/>
      </c>
      <c r="CQ155" s="24" t="str">
        <f>IF(OR($B155="",CQ$3="",'Demand Locations'!CS155=""),"",IF('Demand Locations'!CS155&lt;COUNTIFS('Workers Settings'!$M:$M,$B155,'Workers Settings'!$N:$N,1,'Workers Settings'!$H:$H,CQ$3),"Warning!",IF('Demand Locations'!CS155=0,"",COUNTIFS('Workers Settings'!$M:$M,$B155,'Workers Settings'!$N:$N,1,'Workers Settings'!$H:$H,CQ$3)/'Demand Locations'!CS155)))</f>
        <v/>
      </c>
      <c r="CR155" s="24" t="str">
        <f>IF(OR($B155="",CR$3="",'Demand Locations'!CT155=""),"",IF('Demand Locations'!CT155&lt;COUNTIFS('Workers Settings'!$M:$M,$B155,'Workers Settings'!$N:$N,1,'Workers Settings'!$H:$H,CR$3),"Warning!",IF('Demand Locations'!CT155=0,"",COUNTIFS('Workers Settings'!$M:$M,$B155,'Workers Settings'!$N:$N,1,'Workers Settings'!$H:$H,CR$3)/'Demand Locations'!CT155)))</f>
        <v/>
      </c>
      <c r="CS155" s="24" t="str">
        <f>IF(OR($B155="",CS$3="",'Demand Locations'!CU155=""),"",IF('Demand Locations'!CU155&lt;COUNTIFS('Workers Settings'!$M:$M,$B155,'Workers Settings'!$N:$N,1,'Workers Settings'!$H:$H,CS$3),"Warning!",IF('Demand Locations'!CU155=0,"",COUNTIFS('Workers Settings'!$M:$M,$B155,'Workers Settings'!$N:$N,1,'Workers Settings'!$H:$H,CS$3)/'Demand Locations'!CU155)))</f>
        <v/>
      </c>
      <c r="CT155" s="24" t="str">
        <f>IF(OR($B155="",CT$3="",'Demand Locations'!CV155=""),"",IF('Demand Locations'!CV155&lt;COUNTIFS('Workers Settings'!$M:$M,$B155,'Workers Settings'!$N:$N,1,'Workers Settings'!$H:$H,CT$3),"Warning!",IF('Demand Locations'!CV155=0,"",COUNTIFS('Workers Settings'!$M:$M,$B155,'Workers Settings'!$N:$N,1,'Workers Settings'!$H:$H,CT$3)/'Demand Locations'!CV155)))</f>
        <v/>
      </c>
      <c r="CU155" s="24" t="str">
        <f>IF(OR($B155="",CU$3="",'Demand Locations'!CW155=""),"",IF('Demand Locations'!CW155&lt;COUNTIFS('Workers Settings'!$M:$M,$B155,'Workers Settings'!$N:$N,1,'Workers Settings'!$H:$H,CU$3),"Warning!",IF('Demand Locations'!CW155=0,"",COUNTIFS('Workers Settings'!$M:$M,$B155,'Workers Settings'!$N:$N,1,'Workers Settings'!$H:$H,CU$3)/'Demand Locations'!CW155)))</f>
        <v/>
      </c>
      <c r="CV155" s="24" t="str">
        <f>IF(OR($B155="",CV$3="",'Demand Locations'!CX155=""),"",IF('Demand Locations'!CX155&lt;COUNTIFS('Workers Settings'!$M:$M,$B155,'Workers Settings'!$N:$N,1,'Workers Settings'!$H:$H,CV$3),"Warning!",IF('Demand Locations'!CX155=0,"",COUNTIFS('Workers Settings'!$M:$M,$B155,'Workers Settings'!$N:$N,1,'Workers Settings'!$H:$H,CV$3)/'Demand Locations'!CX155)))</f>
        <v/>
      </c>
      <c r="CW155" s="24" t="str">
        <f>IF(OR($B155="",CW$3="",'Demand Locations'!CY155=""),"",IF('Demand Locations'!CY155&lt;COUNTIFS('Workers Settings'!$M:$M,$B155,'Workers Settings'!$N:$N,1,'Workers Settings'!$H:$H,CW$3),"Warning!",IF('Demand Locations'!CY155=0,"",COUNTIFS('Workers Settings'!$M:$M,$B155,'Workers Settings'!$N:$N,1,'Workers Settings'!$H:$H,CW$3)/'Demand Locations'!CY155)))</f>
        <v/>
      </c>
      <c r="CX155" s="24" t="str">
        <f>IF(OR($B155="",CX$3="",'Demand Locations'!CZ155=""),"",IF('Demand Locations'!CZ155&lt;COUNTIFS('Workers Settings'!$M:$M,$B155,'Workers Settings'!$N:$N,1,'Workers Settings'!$H:$H,CX$3),"Warning!",IF('Demand Locations'!CZ155=0,"",COUNTIFS('Workers Settings'!$M:$M,$B155,'Workers Settings'!$N:$N,1,'Workers Settings'!$H:$H,CX$3)/'Demand Locations'!CZ155)))</f>
        <v/>
      </c>
      <c r="CY155" s="24" t="str">
        <f>IF(OR($B155="",CY$3="",'Demand Locations'!DA155=""),"",IF('Demand Locations'!DA155&lt;COUNTIFS('Workers Settings'!$M:$M,$B155,'Workers Settings'!$N:$N,1,'Workers Settings'!$H:$H,CY$3),"Warning!",IF('Demand Locations'!DA155=0,"",COUNTIFS('Workers Settings'!$M:$M,$B155,'Workers Settings'!$N:$N,1,'Workers Settings'!$H:$H,CY$3)/'Demand Locations'!DA155)))</f>
        <v/>
      </c>
      <c r="CZ155" s="24" t="str">
        <f>IF(OR($B155="",CZ$3="",'Demand Locations'!DB155=""),"",IF('Demand Locations'!DB155&lt;COUNTIFS('Workers Settings'!$M:$M,$B155,'Workers Settings'!$N:$N,1,'Workers Settings'!$H:$H,CZ$3),"Warning!",IF('Demand Locations'!DB155=0,"",COUNTIFS('Workers Settings'!$M:$M,$B155,'Workers Settings'!$N:$N,1,'Workers Settings'!$H:$H,CZ$3)/'Demand Locations'!DB155)))</f>
        <v/>
      </c>
    </row>
    <row r="156" spans="1:104" x14ac:dyDescent="0.25">
      <c r="A156" s="7">
        <f t="shared" si="2"/>
        <v>152</v>
      </c>
      <c r="B156" s="7" t="str">
        <f>IF('Demand Locations'!B156&lt;&gt;"",'Demand Locations'!B156,"")</f>
        <v/>
      </c>
      <c r="C156" s="29" t="str">
        <f>IF(B156="","",SUMIFS('Workers Assignments'!Z:Z,'Workers Settings'!M:M,B156,'Workers Settings'!N:N,1))</f>
        <v/>
      </c>
      <c r="D156" s="24" t="str">
        <f>IF(OR(B156="",'Demand Locations'!E156=""),"",IF('Demand Locations'!E156&lt;C156,"Warning!",IF('Demand Locations'!E156=0,"",C156/'Demand Locations'!E156)))</f>
        <v/>
      </c>
      <c r="E156" s="44" t="str">
        <f>IF(OR($B156="",E$3="",'Demand Locations'!G156=""),"",IF('Demand Locations'!G156&lt;COUNTIFS('Workers Settings'!$M:$M,$B156,'Workers Settings'!$N:$N,1,'Workers Settings'!$H:$H,E$3),"Warning!",IF('Demand Locations'!G156=0,"",COUNTIFS('Workers Settings'!$M:$M,$B156,'Workers Settings'!$N:$N,1,'Workers Settings'!$H:$H,E$3)/'Demand Locations'!G156)))</f>
        <v/>
      </c>
      <c r="F156" s="24" t="str">
        <f>IF(OR($B156="",F$3="",'Demand Locations'!H156=""),"",IF('Demand Locations'!H156&lt;COUNTIFS('Workers Settings'!$M:$M,$B156,'Workers Settings'!$N:$N,1,'Workers Settings'!$H:$H,F$3),"Warning!",IF('Demand Locations'!H156=0,"",COUNTIFS('Workers Settings'!$M:$M,$B156,'Workers Settings'!$N:$N,1,'Workers Settings'!$H:$H,F$3)/'Demand Locations'!H156)))</f>
        <v/>
      </c>
      <c r="G156" s="24" t="str">
        <f>IF(OR($B156="",G$3="",'Demand Locations'!I156=""),"",IF('Demand Locations'!I156&lt;COUNTIFS('Workers Settings'!$M:$M,$B156,'Workers Settings'!$N:$N,1,'Workers Settings'!$H:$H,G$3),"Warning!",IF('Demand Locations'!I156=0,"",COUNTIFS('Workers Settings'!$M:$M,$B156,'Workers Settings'!$N:$N,1,'Workers Settings'!$H:$H,G$3)/'Demand Locations'!I156)))</f>
        <v/>
      </c>
      <c r="H156" s="24" t="str">
        <f>IF(OR($B156="",H$3="",'Demand Locations'!J156=""),"",IF('Demand Locations'!J156&lt;COUNTIFS('Workers Settings'!$M:$M,$B156,'Workers Settings'!$N:$N,1,'Workers Settings'!$H:$H,H$3),"Warning!",IF('Demand Locations'!J156=0,"",COUNTIFS('Workers Settings'!$M:$M,$B156,'Workers Settings'!$N:$N,1,'Workers Settings'!$H:$H,H$3)/'Demand Locations'!J156)))</f>
        <v/>
      </c>
      <c r="I156" s="24" t="str">
        <f>IF(OR($B156="",I$3="",'Demand Locations'!K156=""),"",IF('Demand Locations'!K156&lt;COUNTIFS('Workers Settings'!$M:$M,$B156,'Workers Settings'!$N:$N,1,'Workers Settings'!$H:$H,I$3),"Warning!",IF('Demand Locations'!K156=0,"",COUNTIFS('Workers Settings'!$M:$M,$B156,'Workers Settings'!$N:$N,1,'Workers Settings'!$H:$H,I$3)/'Demand Locations'!K156)))</f>
        <v/>
      </c>
      <c r="J156" s="24" t="str">
        <f>IF(OR($B156="",J$3="",'Demand Locations'!L156=""),"",IF('Demand Locations'!L156&lt;COUNTIFS('Workers Settings'!$M:$M,$B156,'Workers Settings'!$N:$N,1,'Workers Settings'!$H:$H,J$3),"Warning!",IF('Demand Locations'!L156=0,"",COUNTIFS('Workers Settings'!$M:$M,$B156,'Workers Settings'!$N:$N,1,'Workers Settings'!$H:$H,J$3)/'Demand Locations'!L156)))</f>
        <v/>
      </c>
      <c r="K156" s="24" t="str">
        <f>IF(OR($B156="",K$3="",'Demand Locations'!M156=""),"",IF('Demand Locations'!M156&lt;COUNTIFS('Workers Settings'!$M:$M,$B156,'Workers Settings'!$N:$N,1,'Workers Settings'!$H:$H,K$3),"Warning!",IF('Demand Locations'!M156=0,"",COUNTIFS('Workers Settings'!$M:$M,$B156,'Workers Settings'!$N:$N,1,'Workers Settings'!$H:$H,K$3)/'Demand Locations'!M156)))</f>
        <v/>
      </c>
      <c r="L156" s="24" t="str">
        <f>IF(OR($B156="",L$3="",'Demand Locations'!N156=""),"",IF('Demand Locations'!N156&lt;COUNTIFS('Workers Settings'!$M:$M,$B156,'Workers Settings'!$N:$N,1,'Workers Settings'!$H:$H,L$3),"Warning!",IF('Demand Locations'!N156=0,"",COUNTIFS('Workers Settings'!$M:$M,$B156,'Workers Settings'!$N:$N,1,'Workers Settings'!$H:$H,L$3)/'Demand Locations'!N156)))</f>
        <v/>
      </c>
      <c r="M156" s="24" t="str">
        <f>IF(OR($B156="",M$3="",'Demand Locations'!O156=""),"",IF('Demand Locations'!O156&lt;COUNTIFS('Workers Settings'!$M:$M,$B156,'Workers Settings'!$N:$N,1,'Workers Settings'!$H:$H,M$3),"Warning!",IF('Demand Locations'!O156=0,"",COUNTIFS('Workers Settings'!$M:$M,$B156,'Workers Settings'!$N:$N,1,'Workers Settings'!$H:$H,M$3)/'Demand Locations'!O156)))</f>
        <v/>
      </c>
      <c r="N156" s="24" t="str">
        <f>IF(OR($B156="",N$3="",'Demand Locations'!P156=""),"",IF('Demand Locations'!P156&lt;COUNTIFS('Workers Settings'!$M:$M,$B156,'Workers Settings'!$N:$N,1,'Workers Settings'!$H:$H,N$3),"Warning!",IF('Demand Locations'!P156=0,"",COUNTIFS('Workers Settings'!$M:$M,$B156,'Workers Settings'!$N:$N,1,'Workers Settings'!$H:$H,N$3)/'Demand Locations'!P156)))</f>
        <v/>
      </c>
      <c r="O156" s="24" t="str">
        <f>IF(OR($B156="",O$3="",'Demand Locations'!Q156=""),"",IF('Demand Locations'!Q156&lt;COUNTIFS('Workers Settings'!$M:$M,$B156,'Workers Settings'!$N:$N,1,'Workers Settings'!$H:$H,O$3),"Warning!",IF('Demand Locations'!Q156=0,"",COUNTIFS('Workers Settings'!$M:$M,$B156,'Workers Settings'!$N:$N,1,'Workers Settings'!$H:$H,O$3)/'Demand Locations'!Q156)))</f>
        <v/>
      </c>
      <c r="P156" s="24" t="str">
        <f>IF(OR($B156="",P$3="",'Demand Locations'!R156=""),"",IF('Demand Locations'!R156&lt;COUNTIFS('Workers Settings'!$M:$M,$B156,'Workers Settings'!$N:$N,1,'Workers Settings'!$H:$H,P$3),"Warning!",IF('Demand Locations'!R156=0,"",COUNTIFS('Workers Settings'!$M:$M,$B156,'Workers Settings'!$N:$N,1,'Workers Settings'!$H:$H,P$3)/'Demand Locations'!R156)))</f>
        <v/>
      </c>
      <c r="Q156" s="24" t="str">
        <f>IF(OR($B156="",Q$3="",'Demand Locations'!S156=""),"",IF('Demand Locations'!S156&lt;COUNTIFS('Workers Settings'!$M:$M,$B156,'Workers Settings'!$N:$N,1,'Workers Settings'!$H:$H,Q$3),"Warning!",IF('Demand Locations'!S156=0,"",COUNTIFS('Workers Settings'!$M:$M,$B156,'Workers Settings'!$N:$N,1,'Workers Settings'!$H:$H,Q$3)/'Demand Locations'!S156)))</f>
        <v/>
      </c>
      <c r="R156" s="24" t="str">
        <f>IF(OR($B156="",R$3="",'Demand Locations'!T156=""),"",IF('Demand Locations'!T156&lt;COUNTIFS('Workers Settings'!$M:$M,$B156,'Workers Settings'!$N:$N,1,'Workers Settings'!$H:$H,R$3),"Warning!",IF('Demand Locations'!T156=0,"",COUNTIFS('Workers Settings'!$M:$M,$B156,'Workers Settings'!$N:$N,1,'Workers Settings'!$H:$H,R$3)/'Demand Locations'!T156)))</f>
        <v/>
      </c>
      <c r="S156" s="24" t="str">
        <f>IF(OR($B156="",S$3="",'Demand Locations'!U156=""),"",IF('Demand Locations'!U156&lt;COUNTIFS('Workers Settings'!$M:$M,$B156,'Workers Settings'!$N:$N,1,'Workers Settings'!$H:$H,S$3),"Warning!",IF('Demand Locations'!U156=0,"",COUNTIFS('Workers Settings'!$M:$M,$B156,'Workers Settings'!$N:$N,1,'Workers Settings'!$H:$H,S$3)/'Demand Locations'!U156)))</f>
        <v/>
      </c>
      <c r="T156" s="24" t="str">
        <f>IF(OR($B156="",T$3="",'Demand Locations'!V156=""),"",IF('Demand Locations'!V156&lt;COUNTIFS('Workers Settings'!$M:$M,$B156,'Workers Settings'!$N:$N,1,'Workers Settings'!$H:$H,T$3),"Warning!",IF('Demand Locations'!V156=0,"",COUNTIFS('Workers Settings'!$M:$M,$B156,'Workers Settings'!$N:$N,1,'Workers Settings'!$H:$H,T$3)/'Demand Locations'!V156)))</f>
        <v/>
      </c>
      <c r="U156" s="24" t="str">
        <f>IF(OR($B156="",U$3="",'Demand Locations'!W156=""),"",IF('Demand Locations'!W156&lt;COUNTIFS('Workers Settings'!$M:$M,$B156,'Workers Settings'!$N:$N,1,'Workers Settings'!$H:$H,U$3),"Warning!",IF('Demand Locations'!W156=0,"",COUNTIFS('Workers Settings'!$M:$M,$B156,'Workers Settings'!$N:$N,1,'Workers Settings'!$H:$H,U$3)/'Demand Locations'!W156)))</f>
        <v/>
      </c>
      <c r="V156" s="24" t="str">
        <f>IF(OR($B156="",V$3="",'Demand Locations'!X156=""),"",IF('Demand Locations'!X156&lt;COUNTIFS('Workers Settings'!$M:$M,$B156,'Workers Settings'!$N:$N,1,'Workers Settings'!$H:$H,V$3),"Warning!",IF('Demand Locations'!X156=0,"",COUNTIFS('Workers Settings'!$M:$M,$B156,'Workers Settings'!$N:$N,1,'Workers Settings'!$H:$H,V$3)/'Demand Locations'!X156)))</f>
        <v/>
      </c>
      <c r="W156" s="24" t="str">
        <f>IF(OR($B156="",W$3="",'Demand Locations'!Y156=""),"",IF('Demand Locations'!Y156&lt;COUNTIFS('Workers Settings'!$M:$M,$B156,'Workers Settings'!$N:$N,1,'Workers Settings'!$H:$H,W$3),"Warning!",IF('Demand Locations'!Y156=0,"",COUNTIFS('Workers Settings'!$M:$M,$B156,'Workers Settings'!$N:$N,1,'Workers Settings'!$H:$H,W$3)/'Demand Locations'!Y156)))</f>
        <v/>
      </c>
      <c r="X156" s="24" t="str">
        <f>IF(OR($B156="",X$3="",'Demand Locations'!Z156=""),"",IF('Demand Locations'!Z156&lt;COUNTIFS('Workers Settings'!$M:$M,$B156,'Workers Settings'!$N:$N,1,'Workers Settings'!$H:$H,X$3),"Warning!",IF('Demand Locations'!Z156=0,"",COUNTIFS('Workers Settings'!$M:$M,$B156,'Workers Settings'!$N:$N,1,'Workers Settings'!$H:$H,X$3)/'Demand Locations'!Z156)))</f>
        <v/>
      </c>
      <c r="Y156" s="24" t="str">
        <f>IF(OR($B156="",Y$3="",'Demand Locations'!AA156=""),"",IF('Demand Locations'!AA156&lt;COUNTIFS('Workers Settings'!$M:$M,$B156,'Workers Settings'!$N:$N,1,'Workers Settings'!$H:$H,Y$3),"Warning!",IF('Demand Locations'!AA156=0,"",COUNTIFS('Workers Settings'!$M:$M,$B156,'Workers Settings'!$N:$N,1,'Workers Settings'!$H:$H,Y$3)/'Demand Locations'!AA156)))</f>
        <v/>
      </c>
      <c r="Z156" s="24" t="str">
        <f>IF(OR($B156="",Z$3="",'Demand Locations'!AB156=""),"",IF('Demand Locations'!AB156&lt;COUNTIFS('Workers Settings'!$M:$M,$B156,'Workers Settings'!$N:$N,1,'Workers Settings'!$H:$H,Z$3),"Warning!",IF('Demand Locations'!AB156=0,"",COUNTIFS('Workers Settings'!$M:$M,$B156,'Workers Settings'!$N:$N,1,'Workers Settings'!$H:$H,Z$3)/'Demand Locations'!AB156)))</f>
        <v/>
      </c>
      <c r="AA156" s="24" t="str">
        <f>IF(OR($B156="",AA$3="",'Demand Locations'!AC156=""),"",IF('Demand Locations'!AC156&lt;COUNTIFS('Workers Settings'!$M:$M,$B156,'Workers Settings'!$N:$N,1,'Workers Settings'!$H:$H,AA$3),"Warning!",IF('Demand Locations'!AC156=0,"",COUNTIFS('Workers Settings'!$M:$M,$B156,'Workers Settings'!$N:$N,1,'Workers Settings'!$H:$H,AA$3)/'Demand Locations'!AC156)))</f>
        <v/>
      </c>
      <c r="AB156" s="24" t="str">
        <f>IF(OR($B156="",AB$3="",'Demand Locations'!AD156=""),"",IF('Demand Locations'!AD156&lt;COUNTIFS('Workers Settings'!$M:$M,$B156,'Workers Settings'!$N:$N,1,'Workers Settings'!$H:$H,AB$3),"Warning!",IF('Demand Locations'!AD156=0,"",COUNTIFS('Workers Settings'!$M:$M,$B156,'Workers Settings'!$N:$N,1,'Workers Settings'!$H:$H,AB$3)/'Demand Locations'!AD156)))</f>
        <v/>
      </c>
      <c r="AC156" s="24" t="str">
        <f>IF(OR($B156="",AC$3="",'Demand Locations'!AE156=""),"",IF('Demand Locations'!AE156&lt;COUNTIFS('Workers Settings'!$M:$M,$B156,'Workers Settings'!$N:$N,1,'Workers Settings'!$H:$H,AC$3),"Warning!",IF('Demand Locations'!AE156=0,"",COUNTIFS('Workers Settings'!$M:$M,$B156,'Workers Settings'!$N:$N,1,'Workers Settings'!$H:$H,AC$3)/'Demand Locations'!AE156)))</f>
        <v/>
      </c>
      <c r="AD156" s="24" t="str">
        <f>IF(OR($B156="",AD$3="",'Demand Locations'!AF156=""),"",IF('Demand Locations'!AF156&lt;COUNTIFS('Workers Settings'!$M:$M,$B156,'Workers Settings'!$N:$N,1,'Workers Settings'!$H:$H,AD$3),"Warning!",IF('Demand Locations'!AF156=0,"",COUNTIFS('Workers Settings'!$M:$M,$B156,'Workers Settings'!$N:$N,1,'Workers Settings'!$H:$H,AD$3)/'Demand Locations'!AF156)))</f>
        <v/>
      </c>
      <c r="AE156" s="24" t="str">
        <f>IF(OR($B156="",AE$3="",'Demand Locations'!AG156=""),"",IF('Demand Locations'!AG156&lt;COUNTIFS('Workers Settings'!$M:$M,$B156,'Workers Settings'!$N:$N,1,'Workers Settings'!$H:$H,AE$3),"Warning!",IF('Demand Locations'!AG156=0,"",COUNTIFS('Workers Settings'!$M:$M,$B156,'Workers Settings'!$N:$N,1,'Workers Settings'!$H:$H,AE$3)/'Demand Locations'!AG156)))</f>
        <v/>
      </c>
      <c r="AF156" s="24" t="str">
        <f>IF(OR($B156="",AF$3="",'Demand Locations'!AH156=""),"",IF('Demand Locations'!AH156&lt;COUNTIFS('Workers Settings'!$M:$M,$B156,'Workers Settings'!$N:$N,1,'Workers Settings'!$H:$H,AF$3),"Warning!",IF('Demand Locations'!AH156=0,"",COUNTIFS('Workers Settings'!$M:$M,$B156,'Workers Settings'!$N:$N,1,'Workers Settings'!$H:$H,AF$3)/'Demand Locations'!AH156)))</f>
        <v/>
      </c>
      <c r="AG156" s="24" t="str">
        <f>IF(OR($B156="",AG$3="",'Demand Locations'!AI156=""),"",IF('Demand Locations'!AI156&lt;COUNTIFS('Workers Settings'!$M:$M,$B156,'Workers Settings'!$N:$N,1,'Workers Settings'!$H:$H,AG$3),"Warning!",IF('Demand Locations'!AI156=0,"",COUNTIFS('Workers Settings'!$M:$M,$B156,'Workers Settings'!$N:$N,1,'Workers Settings'!$H:$H,AG$3)/'Demand Locations'!AI156)))</f>
        <v/>
      </c>
      <c r="AH156" s="24" t="str">
        <f>IF(OR($B156="",AH$3="",'Demand Locations'!AJ156=""),"",IF('Demand Locations'!AJ156&lt;COUNTIFS('Workers Settings'!$M:$M,$B156,'Workers Settings'!$N:$N,1,'Workers Settings'!$H:$H,AH$3),"Warning!",IF('Demand Locations'!AJ156=0,"",COUNTIFS('Workers Settings'!$M:$M,$B156,'Workers Settings'!$N:$N,1,'Workers Settings'!$H:$H,AH$3)/'Demand Locations'!AJ156)))</f>
        <v/>
      </c>
      <c r="AI156" s="24" t="str">
        <f>IF(OR($B156="",AI$3="",'Demand Locations'!AK156=""),"",IF('Demand Locations'!AK156&lt;COUNTIFS('Workers Settings'!$M:$M,$B156,'Workers Settings'!$N:$N,1,'Workers Settings'!$H:$H,AI$3),"Warning!",IF('Demand Locations'!AK156=0,"",COUNTIFS('Workers Settings'!$M:$M,$B156,'Workers Settings'!$N:$N,1,'Workers Settings'!$H:$H,AI$3)/'Demand Locations'!AK156)))</f>
        <v/>
      </c>
      <c r="AJ156" s="24" t="str">
        <f>IF(OR($B156="",AJ$3="",'Demand Locations'!AL156=""),"",IF('Demand Locations'!AL156&lt;COUNTIFS('Workers Settings'!$M:$M,$B156,'Workers Settings'!$N:$N,1,'Workers Settings'!$H:$H,AJ$3),"Warning!",IF('Demand Locations'!AL156=0,"",COUNTIFS('Workers Settings'!$M:$M,$B156,'Workers Settings'!$N:$N,1,'Workers Settings'!$H:$H,AJ$3)/'Demand Locations'!AL156)))</f>
        <v/>
      </c>
      <c r="AK156" s="24" t="str">
        <f>IF(OR($B156="",AK$3="",'Demand Locations'!AM156=""),"",IF('Demand Locations'!AM156&lt;COUNTIFS('Workers Settings'!$M:$M,$B156,'Workers Settings'!$N:$N,1,'Workers Settings'!$H:$H,AK$3),"Warning!",IF('Demand Locations'!AM156=0,"",COUNTIFS('Workers Settings'!$M:$M,$B156,'Workers Settings'!$N:$N,1,'Workers Settings'!$H:$H,AK$3)/'Demand Locations'!AM156)))</f>
        <v/>
      </c>
      <c r="AL156" s="24" t="str">
        <f>IF(OR($B156="",AL$3="",'Demand Locations'!AN156=""),"",IF('Demand Locations'!AN156&lt;COUNTIFS('Workers Settings'!$M:$M,$B156,'Workers Settings'!$N:$N,1,'Workers Settings'!$H:$H,AL$3),"Warning!",IF('Demand Locations'!AN156=0,"",COUNTIFS('Workers Settings'!$M:$M,$B156,'Workers Settings'!$N:$N,1,'Workers Settings'!$H:$H,AL$3)/'Demand Locations'!AN156)))</f>
        <v/>
      </c>
      <c r="AM156" s="24" t="str">
        <f>IF(OR($B156="",AM$3="",'Demand Locations'!AO156=""),"",IF('Demand Locations'!AO156&lt;COUNTIFS('Workers Settings'!$M:$M,$B156,'Workers Settings'!$N:$N,1,'Workers Settings'!$H:$H,AM$3),"Warning!",IF('Demand Locations'!AO156=0,"",COUNTIFS('Workers Settings'!$M:$M,$B156,'Workers Settings'!$N:$N,1,'Workers Settings'!$H:$H,AM$3)/'Demand Locations'!AO156)))</f>
        <v/>
      </c>
      <c r="AN156" s="24" t="str">
        <f>IF(OR($B156="",AN$3="",'Demand Locations'!AP156=""),"",IF('Demand Locations'!AP156&lt;COUNTIFS('Workers Settings'!$M:$M,$B156,'Workers Settings'!$N:$N,1,'Workers Settings'!$H:$H,AN$3),"Warning!",IF('Demand Locations'!AP156=0,"",COUNTIFS('Workers Settings'!$M:$M,$B156,'Workers Settings'!$N:$N,1,'Workers Settings'!$H:$H,AN$3)/'Demand Locations'!AP156)))</f>
        <v/>
      </c>
      <c r="AO156" s="24" t="str">
        <f>IF(OR($B156="",AO$3="",'Demand Locations'!AQ156=""),"",IF('Demand Locations'!AQ156&lt;COUNTIFS('Workers Settings'!$M:$M,$B156,'Workers Settings'!$N:$N,1,'Workers Settings'!$H:$H,AO$3),"Warning!",IF('Demand Locations'!AQ156=0,"",COUNTIFS('Workers Settings'!$M:$M,$B156,'Workers Settings'!$N:$N,1,'Workers Settings'!$H:$H,AO$3)/'Demand Locations'!AQ156)))</f>
        <v/>
      </c>
      <c r="AP156" s="24" t="str">
        <f>IF(OR($B156="",AP$3="",'Demand Locations'!AR156=""),"",IF('Demand Locations'!AR156&lt;COUNTIFS('Workers Settings'!$M:$M,$B156,'Workers Settings'!$N:$N,1,'Workers Settings'!$H:$H,AP$3),"Warning!",IF('Demand Locations'!AR156=0,"",COUNTIFS('Workers Settings'!$M:$M,$B156,'Workers Settings'!$N:$N,1,'Workers Settings'!$H:$H,AP$3)/'Demand Locations'!AR156)))</f>
        <v/>
      </c>
      <c r="AQ156" s="24" t="str">
        <f>IF(OR($B156="",AQ$3="",'Demand Locations'!AS156=""),"",IF('Demand Locations'!AS156&lt;COUNTIFS('Workers Settings'!$M:$M,$B156,'Workers Settings'!$N:$N,1,'Workers Settings'!$H:$H,AQ$3),"Warning!",IF('Demand Locations'!AS156=0,"",COUNTIFS('Workers Settings'!$M:$M,$B156,'Workers Settings'!$N:$N,1,'Workers Settings'!$H:$H,AQ$3)/'Demand Locations'!AS156)))</f>
        <v/>
      </c>
      <c r="AR156" s="24" t="str">
        <f>IF(OR($B156="",AR$3="",'Demand Locations'!AT156=""),"",IF('Demand Locations'!AT156&lt;COUNTIFS('Workers Settings'!$M:$M,$B156,'Workers Settings'!$N:$N,1,'Workers Settings'!$H:$H,AR$3),"Warning!",IF('Demand Locations'!AT156=0,"",COUNTIFS('Workers Settings'!$M:$M,$B156,'Workers Settings'!$N:$N,1,'Workers Settings'!$H:$H,AR$3)/'Demand Locations'!AT156)))</f>
        <v/>
      </c>
      <c r="AS156" s="24" t="str">
        <f>IF(OR($B156="",AS$3="",'Demand Locations'!AU156=""),"",IF('Demand Locations'!AU156&lt;COUNTIFS('Workers Settings'!$M:$M,$B156,'Workers Settings'!$N:$N,1,'Workers Settings'!$H:$H,AS$3),"Warning!",IF('Demand Locations'!AU156=0,"",COUNTIFS('Workers Settings'!$M:$M,$B156,'Workers Settings'!$N:$N,1,'Workers Settings'!$H:$H,AS$3)/'Demand Locations'!AU156)))</f>
        <v/>
      </c>
      <c r="AT156" s="24" t="str">
        <f>IF(OR($B156="",AT$3="",'Demand Locations'!AV156=""),"",IF('Demand Locations'!AV156&lt;COUNTIFS('Workers Settings'!$M:$M,$B156,'Workers Settings'!$N:$N,1,'Workers Settings'!$H:$H,AT$3),"Warning!",IF('Demand Locations'!AV156=0,"",COUNTIFS('Workers Settings'!$M:$M,$B156,'Workers Settings'!$N:$N,1,'Workers Settings'!$H:$H,AT$3)/'Demand Locations'!AV156)))</f>
        <v/>
      </c>
      <c r="AU156" s="24" t="str">
        <f>IF(OR($B156="",AU$3="",'Demand Locations'!AW156=""),"",IF('Demand Locations'!AW156&lt;COUNTIFS('Workers Settings'!$M:$M,$B156,'Workers Settings'!$N:$N,1,'Workers Settings'!$H:$H,AU$3),"Warning!",IF('Demand Locations'!AW156=0,"",COUNTIFS('Workers Settings'!$M:$M,$B156,'Workers Settings'!$N:$N,1,'Workers Settings'!$H:$H,AU$3)/'Demand Locations'!AW156)))</f>
        <v/>
      </c>
      <c r="AV156" s="24" t="str">
        <f>IF(OR($B156="",AV$3="",'Demand Locations'!AX156=""),"",IF('Demand Locations'!AX156&lt;COUNTIFS('Workers Settings'!$M:$M,$B156,'Workers Settings'!$N:$N,1,'Workers Settings'!$H:$H,AV$3),"Warning!",IF('Demand Locations'!AX156=0,"",COUNTIFS('Workers Settings'!$M:$M,$B156,'Workers Settings'!$N:$N,1,'Workers Settings'!$H:$H,AV$3)/'Demand Locations'!AX156)))</f>
        <v/>
      </c>
      <c r="AW156" s="24" t="str">
        <f>IF(OR($B156="",AW$3="",'Demand Locations'!AY156=""),"",IF('Demand Locations'!AY156&lt;COUNTIFS('Workers Settings'!$M:$M,$B156,'Workers Settings'!$N:$N,1,'Workers Settings'!$H:$H,AW$3),"Warning!",IF('Demand Locations'!AY156=0,"",COUNTIFS('Workers Settings'!$M:$M,$B156,'Workers Settings'!$N:$N,1,'Workers Settings'!$H:$H,AW$3)/'Demand Locations'!AY156)))</f>
        <v/>
      </c>
      <c r="AX156" s="24" t="str">
        <f>IF(OR($B156="",AX$3="",'Demand Locations'!AZ156=""),"",IF('Demand Locations'!AZ156&lt;COUNTIFS('Workers Settings'!$M:$M,$B156,'Workers Settings'!$N:$N,1,'Workers Settings'!$H:$H,AX$3),"Warning!",IF('Demand Locations'!AZ156=0,"",COUNTIFS('Workers Settings'!$M:$M,$B156,'Workers Settings'!$N:$N,1,'Workers Settings'!$H:$H,AX$3)/'Demand Locations'!AZ156)))</f>
        <v/>
      </c>
      <c r="AY156" s="24" t="str">
        <f>IF(OR($B156="",AY$3="",'Demand Locations'!BA156=""),"",IF('Demand Locations'!BA156&lt;COUNTIFS('Workers Settings'!$M:$M,$B156,'Workers Settings'!$N:$N,1,'Workers Settings'!$H:$H,AY$3),"Warning!",IF('Demand Locations'!BA156=0,"",COUNTIFS('Workers Settings'!$M:$M,$B156,'Workers Settings'!$N:$N,1,'Workers Settings'!$H:$H,AY$3)/'Demand Locations'!BA156)))</f>
        <v/>
      </c>
      <c r="AZ156" s="24" t="str">
        <f>IF(OR($B156="",AZ$3="",'Demand Locations'!BB156=""),"",IF('Demand Locations'!BB156&lt;COUNTIFS('Workers Settings'!$M:$M,$B156,'Workers Settings'!$N:$N,1,'Workers Settings'!$H:$H,AZ$3),"Warning!",IF('Demand Locations'!BB156=0,"",COUNTIFS('Workers Settings'!$M:$M,$B156,'Workers Settings'!$N:$N,1,'Workers Settings'!$H:$H,AZ$3)/'Demand Locations'!BB156)))</f>
        <v/>
      </c>
      <c r="BA156" s="24" t="str">
        <f>IF(OR($B156="",BA$3="",'Demand Locations'!BC156=""),"",IF('Demand Locations'!BC156&lt;COUNTIFS('Workers Settings'!$M:$M,$B156,'Workers Settings'!$N:$N,1,'Workers Settings'!$H:$H,BA$3),"Warning!",IF('Demand Locations'!BC156=0,"",COUNTIFS('Workers Settings'!$M:$M,$B156,'Workers Settings'!$N:$N,1,'Workers Settings'!$H:$H,BA$3)/'Demand Locations'!BC156)))</f>
        <v/>
      </c>
      <c r="BB156" s="24" t="str">
        <f>IF(OR($B156="",BB$3="",'Demand Locations'!BD156=""),"",IF('Demand Locations'!BD156&lt;COUNTIFS('Workers Settings'!$M:$M,$B156,'Workers Settings'!$N:$N,1,'Workers Settings'!$H:$H,BB$3),"Warning!",IF('Demand Locations'!BD156=0,"",COUNTIFS('Workers Settings'!$M:$M,$B156,'Workers Settings'!$N:$N,1,'Workers Settings'!$H:$H,BB$3)/'Demand Locations'!BD156)))</f>
        <v/>
      </c>
      <c r="BC156" s="24" t="str">
        <f>IF(OR($B156="",BC$3="",'Demand Locations'!BE156=""),"",IF('Demand Locations'!BE156&lt;COUNTIFS('Workers Settings'!$M:$M,$B156,'Workers Settings'!$N:$N,1,'Workers Settings'!$H:$H,BC$3),"Warning!",IF('Demand Locations'!BE156=0,"",COUNTIFS('Workers Settings'!$M:$M,$B156,'Workers Settings'!$N:$N,1,'Workers Settings'!$H:$H,BC$3)/'Demand Locations'!BE156)))</f>
        <v/>
      </c>
      <c r="BD156" s="24" t="str">
        <f>IF(OR($B156="",BD$3="",'Demand Locations'!BF156=""),"",IF('Demand Locations'!BF156&lt;COUNTIFS('Workers Settings'!$M:$M,$B156,'Workers Settings'!$N:$N,1,'Workers Settings'!$H:$H,BD$3),"Warning!",IF('Demand Locations'!BF156=0,"",COUNTIFS('Workers Settings'!$M:$M,$B156,'Workers Settings'!$N:$N,1,'Workers Settings'!$H:$H,BD$3)/'Demand Locations'!BF156)))</f>
        <v/>
      </c>
      <c r="BE156" s="24" t="str">
        <f>IF(OR($B156="",BE$3="",'Demand Locations'!BG156=""),"",IF('Demand Locations'!BG156&lt;COUNTIFS('Workers Settings'!$M:$M,$B156,'Workers Settings'!$N:$N,1,'Workers Settings'!$H:$H,BE$3),"Warning!",IF('Demand Locations'!BG156=0,"",COUNTIFS('Workers Settings'!$M:$M,$B156,'Workers Settings'!$N:$N,1,'Workers Settings'!$H:$H,BE$3)/'Demand Locations'!BG156)))</f>
        <v/>
      </c>
      <c r="BF156" s="24" t="str">
        <f>IF(OR($B156="",BF$3="",'Demand Locations'!BH156=""),"",IF('Demand Locations'!BH156&lt;COUNTIFS('Workers Settings'!$M:$M,$B156,'Workers Settings'!$N:$N,1,'Workers Settings'!$H:$H,BF$3),"Warning!",IF('Demand Locations'!BH156=0,"",COUNTIFS('Workers Settings'!$M:$M,$B156,'Workers Settings'!$N:$N,1,'Workers Settings'!$H:$H,BF$3)/'Demand Locations'!BH156)))</f>
        <v/>
      </c>
      <c r="BG156" s="24" t="str">
        <f>IF(OR($B156="",BG$3="",'Demand Locations'!BI156=""),"",IF('Demand Locations'!BI156&lt;COUNTIFS('Workers Settings'!$M:$M,$B156,'Workers Settings'!$N:$N,1,'Workers Settings'!$H:$H,BG$3),"Warning!",IF('Demand Locations'!BI156=0,"",COUNTIFS('Workers Settings'!$M:$M,$B156,'Workers Settings'!$N:$N,1,'Workers Settings'!$H:$H,BG$3)/'Demand Locations'!BI156)))</f>
        <v/>
      </c>
      <c r="BH156" s="24" t="str">
        <f>IF(OR($B156="",BH$3="",'Demand Locations'!BJ156=""),"",IF('Demand Locations'!BJ156&lt;COUNTIFS('Workers Settings'!$M:$M,$B156,'Workers Settings'!$N:$N,1,'Workers Settings'!$H:$H,BH$3),"Warning!",IF('Demand Locations'!BJ156=0,"",COUNTIFS('Workers Settings'!$M:$M,$B156,'Workers Settings'!$N:$N,1,'Workers Settings'!$H:$H,BH$3)/'Demand Locations'!BJ156)))</f>
        <v/>
      </c>
      <c r="BI156" s="24" t="str">
        <f>IF(OR($B156="",BI$3="",'Demand Locations'!BK156=""),"",IF('Demand Locations'!BK156&lt;COUNTIFS('Workers Settings'!$M:$M,$B156,'Workers Settings'!$N:$N,1,'Workers Settings'!$H:$H,BI$3),"Warning!",IF('Demand Locations'!BK156=0,"",COUNTIFS('Workers Settings'!$M:$M,$B156,'Workers Settings'!$N:$N,1,'Workers Settings'!$H:$H,BI$3)/'Demand Locations'!BK156)))</f>
        <v/>
      </c>
      <c r="BJ156" s="24" t="str">
        <f>IF(OR($B156="",BJ$3="",'Demand Locations'!BL156=""),"",IF('Demand Locations'!BL156&lt;COUNTIFS('Workers Settings'!$M:$M,$B156,'Workers Settings'!$N:$N,1,'Workers Settings'!$H:$H,BJ$3),"Warning!",IF('Demand Locations'!BL156=0,"",COUNTIFS('Workers Settings'!$M:$M,$B156,'Workers Settings'!$N:$N,1,'Workers Settings'!$H:$H,BJ$3)/'Demand Locations'!BL156)))</f>
        <v/>
      </c>
      <c r="BK156" s="24" t="str">
        <f>IF(OR($B156="",BK$3="",'Demand Locations'!BM156=""),"",IF('Demand Locations'!BM156&lt;COUNTIFS('Workers Settings'!$M:$M,$B156,'Workers Settings'!$N:$N,1,'Workers Settings'!$H:$H,BK$3),"Warning!",IF('Demand Locations'!BM156=0,"",COUNTIFS('Workers Settings'!$M:$M,$B156,'Workers Settings'!$N:$N,1,'Workers Settings'!$H:$H,BK$3)/'Demand Locations'!BM156)))</f>
        <v/>
      </c>
      <c r="BL156" s="24" t="str">
        <f>IF(OR($B156="",BL$3="",'Demand Locations'!BN156=""),"",IF('Demand Locations'!BN156&lt;COUNTIFS('Workers Settings'!$M:$M,$B156,'Workers Settings'!$N:$N,1,'Workers Settings'!$H:$H,BL$3),"Warning!",IF('Demand Locations'!BN156=0,"",COUNTIFS('Workers Settings'!$M:$M,$B156,'Workers Settings'!$N:$N,1,'Workers Settings'!$H:$H,BL$3)/'Demand Locations'!BN156)))</f>
        <v/>
      </c>
      <c r="BM156" s="24" t="str">
        <f>IF(OR($B156="",BM$3="",'Demand Locations'!BO156=""),"",IF('Demand Locations'!BO156&lt;COUNTIFS('Workers Settings'!$M:$M,$B156,'Workers Settings'!$N:$N,1,'Workers Settings'!$H:$H,BM$3),"Warning!",IF('Demand Locations'!BO156=0,"",COUNTIFS('Workers Settings'!$M:$M,$B156,'Workers Settings'!$N:$N,1,'Workers Settings'!$H:$H,BM$3)/'Demand Locations'!BO156)))</f>
        <v/>
      </c>
      <c r="BN156" s="24" t="str">
        <f>IF(OR($B156="",BN$3="",'Demand Locations'!BP156=""),"",IF('Demand Locations'!BP156&lt;COUNTIFS('Workers Settings'!$M:$M,$B156,'Workers Settings'!$N:$N,1,'Workers Settings'!$H:$H,BN$3),"Warning!",IF('Demand Locations'!BP156=0,"",COUNTIFS('Workers Settings'!$M:$M,$B156,'Workers Settings'!$N:$N,1,'Workers Settings'!$H:$H,BN$3)/'Demand Locations'!BP156)))</f>
        <v/>
      </c>
      <c r="BO156" s="24" t="str">
        <f>IF(OR($B156="",BO$3="",'Demand Locations'!BQ156=""),"",IF('Demand Locations'!BQ156&lt;COUNTIFS('Workers Settings'!$M:$M,$B156,'Workers Settings'!$N:$N,1,'Workers Settings'!$H:$H,BO$3),"Warning!",IF('Demand Locations'!BQ156=0,"",COUNTIFS('Workers Settings'!$M:$M,$B156,'Workers Settings'!$N:$N,1,'Workers Settings'!$H:$H,BO$3)/'Demand Locations'!BQ156)))</f>
        <v/>
      </c>
      <c r="BP156" s="24" t="str">
        <f>IF(OR($B156="",BP$3="",'Demand Locations'!BR156=""),"",IF('Demand Locations'!BR156&lt;COUNTIFS('Workers Settings'!$M:$M,$B156,'Workers Settings'!$N:$N,1,'Workers Settings'!$H:$H,BP$3),"Warning!",IF('Demand Locations'!BR156=0,"",COUNTIFS('Workers Settings'!$M:$M,$B156,'Workers Settings'!$N:$N,1,'Workers Settings'!$H:$H,BP$3)/'Demand Locations'!BR156)))</f>
        <v/>
      </c>
      <c r="BQ156" s="24" t="str">
        <f>IF(OR($B156="",BQ$3="",'Demand Locations'!BS156=""),"",IF('Demand Locations'!BS156&lt;COUNTIFS('Workers Settings'!$M:$M,$B156,'Workers Settings'!$N:$N,1,'Workers Settings'!$H:$H,BQ$3),"Warning!",IF('Demand Locations'!BS156=0,"",COUNTIFS('Workers Settings'!$M:$M,$B156,'Workers Settings'!$N:$N,1,'Workers Settings'!$H:$H,BQ$3)/'Demand Locations'!BS156)))</f>
        <v/>
      </c>
      <c r="BR156" s="24" t="str">
        <f>IF(OR($B156="",BR$3="",'Demand Locations'!BT156=""),"",IF('Demand Locations'!BT156&lt;COUNTIFS('Workers Settings'!$M:$M,$B156,'Workers Settings'!$N:$N,1,'Workers Settings'!$H:$H,BR$3),"Warning!",IF('Demand Locations'!BT156=0,"",COUNTIFS('Workers Settings'!$M:$M,$B156,'Workers Settings'!$N:$N,1,'Workers Settings'!$H:$H,BR$3)/'Demand Locations'!BT156)))</f>
        <v/>
      </c>
      <c r="BS156" s="24" t="str">
        <f>IF(OR($B156="",BS$3="",'Demand Locations'!BU156=""),"",IF('Demand Locations'!BU156&lt;COUNTIFS('Workers Settings'!$M:$M,$B156,'Workers Settings'!$N:$N,1,'Workers Settings'!$H:$H,BS$3),"Warning!",IF('Demand Locations'!BU156=0,"",COUNTIFS('Workers Settings'!$M:$M,$B156,'Workers Settings'!$N:$N,1,'Workers Settings'!$H:$H,BS$3)/'Demand Locations'!BU156)))</f>
        <v/>
      </c>
      <c r="BT156" s="24" t="str">
        <f>IF(OR($B156="",BT$3="",'Demand Locations'!BV156=""),"",IF('Demand Locations'!BV156&lt;COUNTIFS('Workers Settings'!$M:$M,$B156,'Workers Settings'!$N:$N,1,'Workers Settings'!$H:$H,BT$3),"Warning!",IF('Demand Locations'!BV156=0,"",COUNTIFS('Workers Settings'!$M:$M,$B156,'Workers Settings'!$N:$N,1,'Workers Settings'!$H:$H,BT$3)/'Demand Locations'!BV156)))</f>
        <v/>
      </c>
      <c r="BU156" s="24" t="str">
        <f>IF(OR($B156="",BU$3="",'Demand Locations'!BW156=""),"",IF('Demand Locations'!BW156&lt;COUNTIFS('Workers Settings'!$M:$M,$B156,'Workers Settings'!$N:$N,1,'Workers Settings'!$H:$H,BU$3),"Warning!",IF('Demand Locations'!BW156=0,"",COUNTIFS('Workers Settings'!$M:$M,$B156,'Workers Settings'!$N:$N,1,'Workers Settings'!$H:$H,BU$3)/'Demand Locations'!BW156)))</f>
        <v/>
      </c>
      <c r="BV156" s="24" t="str">
        <f>IF(OR($B156="",BV$3="",'Demand Locations'!BX156=""),"",IF('Demand Locations'!BX156&lt;COUNTIFS('Workers Settings'!$M:$M,$B156,'Workers Settings'!$N:$N,1,'Workers Settings'!$H:$H,BV$3),"Warning!",IF('Demand Locations'!BX156=0,"",COUNTIFS('Workers Settings'!$M:$M,$B156,'Workers Settings'!$N:$N,1,'Workers Settings'!$H:$H,BV$3)/'Demand Locations'!BX156)))</f>
        <v/>
      </c>
      <c r="BW156" s="24" t="str">
        <f>IF(OR($B156="",BW$3="",'Demand Locations'!BY156=""),"",IF('Demand Locations'!BY156&lt;COUNTIFS('Workers Settings'!$M:$M,$B156,'Workers Settings'!$N:$N,1,'Workers Settings'!$H:$H,BW$3),"Warning!",IF('Demand Locations'!BY156=0,"",COUNTIFS('Workers Settings'!$M:$M,$B156,'Workers Settings'!$N:$N,1,'Workers Settings'!$H:$H,BW$3)/'Demand Locations'!BY156)))</f>
        <v/>
      </c>
      <c r="BX156" s="24" t="str">
        <f>IF(OR($B156="",BX$3="",'Demand Locations'!BZ156=""),"",IF('Demand Locations'!BZ156&lt;COUNTIFS('Workers Settings'!$M:$M,$B156,'Workers Settings'!$N:$N,1,'Workers Settings'!$H:$H,BX$3),"Warning!",IF('Demand Locations'!BZ156=0,"",COUNTIFS('Workers Settings'!$M:$M,$B156,'Workers Settings'!$N:$N,1,'Workers Settings'!$H:$H,BX$3)/'Demand Locations'!BZ156)))</f>
        <v/>
      </c>
      <c r="BY156" s="24" t="str">
        <f>IF(OR($B156="",BY$3="",'Demand Locations'!CA156=""),"",IF('Demand Locations'!CA156&lt;COUNTIFS('Workers Settings'!$M:$M,$B156,'Workers Settings'!$N:$N,1,'Workers Settings'!$H:$H,BY$3),"Warning!",IF('Demand Locations'!CA156=0,"",COUNTIFS('Workers Settings'!$M:$M,$B156,'Workers Settings'!$N:$N,1,'Workers Settings'!$H:$H,BY$3)/'Demand Locations'!CA156)))</f>
        <v/>
      </c>
      <c r="BZ156" s="24" t="str">
        <f>IF(OR($B156="",BZ$3="",'Demand Locations'!CB156=""),"",IF('Demand Locations'!CB156&lt;COUNTIFS('Workers Settings'!$M:$M,$B156,'Workers Settings'!$N:$N,1,'Workers Settings'!$H:$H,BZ$3),"Warning!",IF('Demand Locations'!CB156=0,"",COUNTIFS('Workers Settings'!$M:$M,$B156,'Workers Settings'!$N:$N,1,'Workers Settings'!$H:$H,BZ$3)/'Demand Locations'!CB156)))</f>
        <v/>
      </c>
      <c r="CA156" s="24" t="str">
        <f>IF(OR($B156="",CA$3="",'Demand Locations'!CC156=""),"",IF('Demand Locations'!CC156&lt;COUNTIFS('Workers Settings'!$M:$M,$B156,'Workers Settings'!$N:$N,1,'Workers Settings'!$H:$H,CA$3),"Warning!",IF('Demand Locations'!CC156=0,"",COUNTIFS('Workers Settings'!$M:$M,$B156,'Workers Settings'!$N:$N,1,'Workers Settings'!$H:$H,CA$3)/'Demand Locations'!CC156)))</f>
        <v/>
      </c>
      <c r="CB156" s="24" t="str">
        <f>IF(OR($B156="",CB$3="",'Demand Locations'!CD156=""),"",IF('Demand Locations'!CD156&lt;COUNTIFS('Workers Settings'!$M:$M,$B156,'Workers Settings'!$N:$N,1,'Workers Settings'!$H:$H,CB$3),"Warning!",IF('Demand Locations'!CD156=0,"",COUNTIFS('Workers Settings'!$M:$M,$B156,'Workers Settings'!$N:$N,1,'Workers Settings'!$H:$H,CB$3)/'Demand Locations'!CD156)))</f>
        <v/>
      </c>
      <c r="CC156" s="24" t="str">
        <f>IF(OR($B156="",CC$3="",'Demand Locations'!CE156=""),"",IF('Demand Locations'!CE156&lt;COUNTIFS('Workers Settings'!$M:$M,$B156,'Workers Settings'!$N:$N,1,'Workers Settings'!$H:$H,CC$3),"Warning!",IF('Demand Locations'!CE156=0,"",COUNTIFS('Workers Settings'!$M:$M,$B156,'Workers Settings'!$N:$N,1,'Workers Settings'!$H:$H,CC$3)/'Demand Locations'!CE156)))</f>
        <v/>
      </c>
      <c r="CD156" s="24" t="str">
        <f>IF(OR($B156="",CD$3="",'Demand Locations'!CF156=""),"",IF('Demand Locations'!CF156&lt;COUNTIFS('Workers Settings'!$M:$M,$B156,'Workers Settings'!$N:$N,1,'Workers Settings'!$H:$H,CD$3),"Warning!",IF('Demand Locations'!CF156=0,"",COUNTIFS('Workers Settings'!$M:$M,$B156,'Workers Settings'!$N:$N,1,'Workers Settings'!$H:$H,CD$3)/'Demand Locations'!CF156)))</f>
        <v/>
      </c>
      <c r="CE156" s="24" t="str">
        <f>IF(OR($B156="",CE$3="",'Demand Locations'!CG156=""),"",IF('Demand Locations'!CG156&lt;COUNTIFS('Workers Settings'!$M:$M,$B156,'Workers Settings'!$N:$N,1,'Workers Settings'!$H:$H,CE$3),"Warning!",IF('Demand Locations'!CG156=0,"",COUNTIFS('Workers Settings'!$M:$M,$B156,'Workers Settings'!$N:$N,1,'Workers Settings'!$H:$H,CE$3)/'Demand Locations'!CG156)))</f>
        <v/>
      </c>
      <c r="CF156" s="24" t="str">
        <f>IF(OR($B156="",CF$3="",'Demand Locations'!CH156=""),"",IF('Demand Locations'!CH156&lt;COUNTIFS('Workers Settings'!$M:$M,$B156,'Workers Settings'!$N:$N,1,'Workers Settings'!$H:$H,CF$3),"Warning!",IF('Demand Locations'!CH156=0,"",COUNTIFS('Workers Settings'!$M:$M,$B156,'Workers Settings'!$N:$N,1,'Workers Settings'!$H:$H,CF$3)/'Demand Locations'!CH156)))</f>
        <v/>
      </c>
      <c r="CG156" s="24" t="str">
        <f>IF(OR($B156="",CG$3="",'Demand Locations'!CI156=""),"",IF('Demand Locations'!CI156&lt;COUNTIFS('Workers Settings'!$M:$M,$B156,'Workers Settings'!$N:$N,1,'Workers Settings'!$H:$H,CG$3),"Warning!",IF('Demand Locations'!CI156=0,"",COUNTIFS('Workers Settings'!$M:$M,$B156,'Workers Settings'!$N:$N,1,'Workers Settings'!$H:$H,CG$3)/'Demand Locations'!CI156)))</f>
        <v/>
      </c>
      <c r="CH156" s="24" t="str">
        <f>IF(OR($B156="",CH$3="",'Demand Locations'!CJ156=""),"",IF('Demand Locations'!CJ156&lt;COUNTIFS('Workers Settings'!$M:$M,$B156,'Workers Settings'!$N:$N,1,'Workers Settings'!$H:$H,CH$3),"Warning!",IF('Demand Locations'!CJ156=0,"",COUNTIFS('Workers Settings'!$M:$M,$B156,'Workers Settings'!$N:$N,1,'Workers Settings'!$H:$H,CH$3)/'Demand Locations'!CJ156)))</f>
        <v/>
      </c>
      <c r="CI156" s="24" t="str">
        <f>IF(OR($B156="",CI$3="",'Demand Locations'!CK156=""),"",IF('Demand Locations'!CK156&lt;COUNTIFS('Workers Settings'!$M:$M,$B156,'Workers Settings'!$N:$N,1,'Workers Settings'!$H:$H,CI$3),"Warning!",IF('Demand Locations'!CK156=0,"",COUNTIFS('Workers Settings'!$M:$M,$B156,'Workers Settings'!$N:$N,1,'Workers Settings'!$H:$H,CI$3)/'Demand Locations'!CK156)))</f>
        <v/>
      </c>
      <c r="CJ156" s="24" t="str">
        <f>IF(OR($B156="",CJ$3="",'Demand Locations'!CL156=""),"",IF('Demand Locations'!CL156&lt;COUNTIFS('Workers Settings'!$M:$M,$B156,'Workers Settings'!$N:$N,1,'Workers Settings'!$H:$H,CJ$3),"Warning!",IF('Demand Locations'!CL156=0,"",COUNTIFS('Workers Settings'!$M:$M,$B156,'Workers Settings'!$N:$N,1,'Workers Settings'!$H:$H,CJ$3)/'Demand Locations'!CL156)))</f>
        <v/>
      </c>
      <c r="CK156" s="24" t="str">
        <f>IF(OR($B156="",CK$3="",'Demand Locations'!CM156=""),"",IF('Demand Locations'!CM156&lt;COUNTIFS('Workers Settings'!$M:$M,$B156,'Workers Settings'!$N:$N,1,'Workers Settings'!$H:$H,CK$3),"Warning!",IF('Demand Locations'!CM156=0,"",COUNTIFS('Workers Settings'!$M:$M,$B156,'Workers Settings'!$N:$N,1,'Workers Settings'!$H:$H,CK$3)/'Demand Locations'!CM156)))</f>
        <v/>
      </c>
      <c r="CL156" s="24" t="str">
        <f>IF(OR($B156="",CL$3="",'Demand Locations'!CN156=""),"",IF('Demand Locations'!CN156&lt;COUNTIFS('Workers Settings'!$M:$M,$B156,'Workers Settings'!$N:$N,1,'Workers Settings'!$H:$H,CL$3),"Warning!",IF('Demand Locations'!CN156=0,"",COUNTIFS('Workers Settings'!$M:$M,$B156,'Workers Settings'!$N:$N,1,'Workers Settings'!$H:$H,CL$3)/'Demand Locations'!CN156)))</f>
        <v/>
      </c>
      <c r="CM156" s="24" t="str">
        <f>IF(OR($B156="",CM$3="",'Demand Locations'!CO156=""),"",IF('Demand Locations'!CO156&lt;COUNTIFS('Workers Settings'!$M:$M,$B156,'Workers Settings'!$N:$N,1,'Workers Settings'!$H:$H,CM$3),"Warning!",IF('Demand Locations'!CO156=0,"",COUNTIFS('Workers Settings'!$M:$M,$B156,'Workers Settings'!$N:$N,1,'Workers Settings'!$H:$H,CM$3)/'Demand Locations'!CO156)))</f>
        <v/>
      </c>
      <c r="CN156" s="24" t="str">
        <f>IF(OR($B156="",CN$3="",'Demand Locations'!CP156=""),"",IF('Demand Locations'!CP156&lt;COUNTIFS('Workers Settings'!$M:$M,$B156,'Workers Settings'!$N:$N,1,'Workers Settings'!$H:$H,CN$3),"Warning!",IF('Demand Locations'!CP156=0,"",COUNTIFS('Workers Settings'!$M:$M,$B156,'Workers Settings'!$N:$N,1,'Workers Settings'!$H:$H,CN$3)/'Demand Locations'!CP156)))</f>
        <v/>
      </c>
      <c r="CO156" s="24" t="str">
        <f>IF(OR($B156="",CO$3="",'Demand Locations'!CQ156=""),"",IF('Demand Locations'!CQ156&lt;COUNTIFS('Workers Settings'!$M:$M,$B156,'Workers Settings'!$N:$N,1,'Workers Settings'!$H:$H,CO$3),"Warning!",IF('Demand Locations'!CQ156=0,"",COUNTIFS('Workers Settings'!$M:$M,$B156,'Workers Settings'!$N:$N,1,'Workers Settings'!$H:$H,CO$3)/'Demand Locations'!CQ156)))</f>
        <v/>
      </c>
      <c r="CP156" s="24" t="str">
        <f>IF(OR($B156="",CP$3="",'Demand Locations'!CR156=""),"",IF('Demand Locations'!CR156&lt;COUNTIFS('Workers Settings'!$M:$M,$B156,'Workers Settings'!$N:$N,1,'Workers Settings'!$H:$H,CP$3),"Warning!",IF('Demand Locations'!CR156=0,"",COUNTIFS('Workers Settings'!$M:$M,$B156,'Workers Settings'!$N:$N,1,'Workers Settings'!$H:$H,CP$3)/'Demand Locations'!CR156)))</f>
        <v/>
      </c>
      <c r="CQ156" s="24" t="str">
        <f>IF(OR($B156="",CQ$3="",'Demand Locations'!CS156=""),"",IF('Demand Locations'!CS156&lt;COUNTIFS('Workers Settings'!$M:$M,$B156,'Workers Settings'!$N:$N,1,'Workers Settings'!$H:$H,CQ$3),"Warning!",IF('Demand Locations'!CS156=0,"",COUNTIFS('Workers Settings'!$M:$M,$B156,'Workers Settings'!$N:$N,1,'Workers Settings'!$H:$H,CQ$3)/'Demand Locations'!CS156)))</f>
        <v/>
      </c>
      <c r="CR156" s="24" t="str">
        <f>IF(OR($B156="",CR$3="",'Demand Locations'!CT156=""),"",IF('Demand Locations'!CT156&lt;COUNTIFS('Workers Settings'!$M:$M,$B156,'Workers Settings'!$N:$N,1,'Workers Settings'!$H:$H,CR$3),"Warning!",IF('Demand Locations'!CT156=0,"",COUNTIFS('Workers Settings'!$M:$M,$B156,'Workers Settings'!$N:$N,1,'Workers Settings'!$H:$H,CR$3)/'Demand Locations'!CT156)))</f>
        <v/>
      </c>
      <c r="CS156" s="24" t="str">
        <f>IF(OR($B156="",CS$3="",'Demand Locations'!CU156=""),"",IF('Demand Locations'!CU156&lt;COUNTIFS('Workers Settings'!$M:$M,$B156,'Workers Settings'!$N:$N,1,'Workers Settings'!$H:$H,CS$3),"Warning!",IF('Demand Locations'!CU156=0,"",COUNTIFS('Workers Settings'!$M:$M,$B156,'Workers Settings'!$N:$N,1,'Workers Settings'!$H:$H,CS$3)/'Demand Locations'!CU156)))</f>
        <v/>
      </c>
      <c r="CT156" s="24" t="str">
        <f>IF(OR($B156="",CT$3="",'Demand Locations'!CV156=""),"",IF('Demand Locations'!CV156&lt;COUNTIFS('Workers Settings'!$M:$M,$B156,'Workers Settings'!$N:$N,1,'Workers Settings'!$H:$H,CT$3),"Warning!",IF('Demand Locations'!CV156=0,"",COUNTIFS('Workers Settings'!$M:$M,$B156,'Workers Settings'!$N:$N,1,'Workers Settings'!$H:$H,CT$3)/'Demand Locations'!CV156)))</f>
        <v/>
      </c>
      <c r="CU156" s="24" t="str">
        <f>IF(OR($B156="",CU$3="",'Demand Locations'!CW156=""),"",IF('Demand Locations'!CW156&lt;COUNTIFS('Workers Settings'!$M:$M,$B156,'Workers Settings'!$N:$N,1,'Workers Settings'!$H:$H,CU$3),"Warning!",IF('Demand Locations'!CW156=0,"",COUNTIFS('Workers Settings'!$M:$M,$B156,'Workers Settings'!$N:$N,1,'Workers Settings'!$H:$H,CU$3)/'Demand Locations'!CW156)))</f>
        <v/>
      </c>
      <c r="CV156" s="24" t="str">
        <f>IF(OR($B156="",CV$3="",'Demand Locations'!CX156=""),"",IF('Demand Locations'!CX156&lt;COUNTIFS('Workers Settings'!$M:$M,$B156,'Workers Settings'!$N:$N,1,'Workers Settings'!$H:$H,CV$3),"Warning!",IF('Demand Locations'!CX156=0,"",COUNTIFS('Workers Settings'!$M:$M,$B156,'Workers Settings'!$N:$N,1,'Workers Settings'!$H:$H,CV$3)/'Demand Locations'!CX156)))</f>
        <v/>
      </c>
      <c r="CW156" s="24" t="str">
        <f>IF(OR($B156="",CW$3="",'Demand Locations'!CY156=""),"",IF('Demand Locations'!CY156&lt;COUNTIFS('Workers Settings'!$M:$M,$B156,'Workers Settings'!$N:$N,1,'Workers Settings'!$H:$H,CW$3),"Warning!",IF('Demand Locations'!CY156=0,"",COUNTIFS('Workers Settings'!$M:$M,$B156,'Workers Settings'!$N:$N,1,'Workers Settings'!$H:$H,CW$3)/'Demand Locations'!CY156)))</f>
        <v/>
      </c>
      <c r="CX156" s="24" t="str">
        <f>IF(OR($B156="",CX$3="",'Demand Locations'!CZ156=""),"",IF('Demand Locations'!CZ156&lt;COUNTIFS('Workers Settings'!$M:$M,$B156,'Workers Settings'!$N:$N,1,'Workers Settings'!$H:$H,CX$3),"Warning!",IF('Demand Locations'!CZ156=0,"",COUNTIFS('Workers Settings'!$M:$M,$B156,'Workers Settings'!$N:$N,1,'Workers Settings'!$H:$H,CX$3)/'Demand Locations'!CZ156)))</f>
        <v/>
      </c>
      <c r="CY156" s="24" t="str">
        <f>IF(OR($B156="",CY$3="",'Demand Locations'!DA156=""),"",IF('Demand Locations'!DA156&lt;COUNTIFS('Workers Settings'!$M:$M,$B156,'Workers Settings'!$N:$N,1,'Workers Settings'!$H:$H,CY$3),"Warning!",IF('Demand Locations'!DA156=0,"",COUNTIFS('Workers Settings'!$M:$M,$B156,'Workers Settings'!$N:$N,1,'Workers Settings'!$H:$H,CY$3)/'Demand Locations'!DA156)))</f>
        <v/>
      </c>
      <c r="CZ156" s="24" t="str">
        <f>IF(OR($B156="",CZ$3="",'Demand Locations'!DB156=""),"",IF('Demand Locations'!DB156&lt;COUNTIFS('Workers Settings'!$M:$M,$B156,'Workers Settings'!$N:$N,1,'Workers Settings'!$H:$H,CZ$3),"Warning!",IF('Demand Locations'!DB156=0,"",COUNTIFS('Workers Settings'!$M:$M,$B156,'Workers Settings'!$N:$N,1,'Workers Settings'!$H:$H,CZ$3)/'Demand Locations'!DB156)))</f>
        <v/>
      </c>
    </row>
    <row r="157" spans="1:104" x14ac:dyDescent="0.25">
      <c r="A157" s="7">
        <f t="shared" si="2"/>
        <v>153</v>
      </c>
      <c r="B157" s="7" t="str">
        <f>IF('Demand Locations'!B157&lt;&gt;"",'Demand Locations'!B157,"")</f>
        <v/>
      </c>
      <c r="C157" s="29" t="str">
        <f>IF(B157="","",SUMIFS('Workers Assignments'!Z:Z,'Workers Settings'!M:M,B157,'Workers Settings'!N:N,1))</f>
        <v/>
      </c>
      <c r="D157" s="24" t="str">
        <f>IF(OR(B157="",'Demand Locations'!E157=""),"",IF('Demand Locations'!E157&lt;C157,"Warning!",IF('Demand Locations'!E157=0,"",C157/'Demand Locations'!E157)))</f>
        <v/>
      </c>
      <c r="E157" s="44" t="str">
        <f>IF(OR($B157="",E$3="",'Demand Locations'!G157=""),"",IF('Demand Locations'!G157&lt;COUNTIFS('Workers Settings'!$M:$M,$B157,'Workers Settings'!$N:$N,1,'Workers Settings'!$H:$H,E$3),"Warning!",IF('Demand Locations'!G157=0,"",COUNTIFS('Workers Settings'!$M:$M,$B157,'Workers Settings'!$N:$N,1,'Workers Settings'!$H:$H,E$3)/'Demand Locations'!G157)))</f>
        <v/>
      </c>
      <c r="F157" s="24" t="str">
        <f>IF(OR($B157="",F$3="",'Demand Locations'!H157=""),"",IF('Demand Locations'!H157&lt;COUNTIFS('Workers Settings'!$M:$M,$B157,'Workers Settings'!$N:$N,1,'Workers Settings'!$H:$H,F$3),"Warning!",IF('Demand Locations'!H157=0,"",COUNTIFS('Workers Settings'!$M:$M,$B157,'Workers Settings'!$N:$N,1,'Workers Settings'!$H:$H,F$3)/'Demand Locations'!H157)))</f>
        <v/>
      </c>
      <c r="G157" s="24" t="str">
        <f>IF(OR($B157="",G$3="",'Demand Locations'!I157=""),"",IF('Demand Locations'!I157&lt;COUNTIFS('Workers Settings'!$M:$M,$B157,'Workers Settings'!$N:$N,1,'Workers Settings'!$H:$H,G$3),"Warning!",IF('Demand Locations'!I157=0,"",COUNTIFS('Workers Settings'!$M:$M,$B157,'Workers Settings'!$N:$N,1,'Workers Settings'!$H:$H,G$3)/'Demand Locations'!I157)))</f>
        <v/>
      </c>
      <c r="H157" s="24" t="str">
        <f>IF(OR($B157="",H$3="",'Demand Locations'!J157=""),"",IF('Demand Locations'!J157&lt;COUNTIFS('Workers Settings'!$M:$M,$B157,'Workers Settings'!$N:$N,1,'Workers Settings'!$H:$H,H$3),"Warning!",IF('Demand Locations'!J157=0,"",COUNTIFS('Workers Settings'!$M:$M,$B157,'Workers Settings'!$N:$N,1,'Workers Settings'!$H:$H,H$3)/'Demand Locations'!J157)))</f>
        <v/>
      </c>
      <c r="I157" s="24" t="str">
        <f>IF(OR($B157="",I$3="",'Demand Locations'!K157=""),"",IF('Demand Locations'!K157&lt;COUNTIFS('Workers Settings'!$M:$M,$B157,'Workers Settings'!$N:$N,1,'Workers Settings'!$H:$H,I$3),"Warning!",IF('Demand Locations'!K157=0,"",COUNTIFS('Workers Settings'!$M:$M,$B157,'Workers Settings'!$N:$N,1,'Workers Settings'!$H:$H,I$3)/'Demand Locations'!K157)))</f>
        <v/>
      </c>
      <c r="J157" s="24" t="str">
        <f>IF(OR($B157="",J$3="",'Demand Locations'!L157=""),"",IF('Demand Locations'!L157&lt;COUNTIFS('Workers Settings'!$M:$M,$B157,'Workers Settings'!$N:$N,1,'Workers Settings'!$H:$H,J$3),"Warning!",IF('Demand Locations'!L157=0,"",COUNTIFS('Workers Settings'!$M:$M,$B157,'Workers Settings'!$N:$N,1,'Workers Settings'!$H:$H,J$3)/'Demand Locations'!L157)))</f>
        <v/>
      </c>
      <c r="K157" s="24" t="str">
        <f>IF(OR($B157="",K$3="",'Demand Locations'!M157=""),"",IF('Demand Locations'!M157&lt;COUNTIFS('Workers Settings'!$M:$M,$B157,'Workers Settings'!$N:$N,1,'Workers Settings'!$H:$H,K$3),"Warning!",IF('Demand Locations'!M157=0,"",COUNTIFS('Workers Settings'!$M:$M,$B157,'Workers Settings'!$N:$N,1,'Workers Settings'!$H:$H,K$3)/'Demand Locations'!M157)))</f>
        <v/>
      </c>
      <c r="L157" s="24" t="str">
        <f>IF(OR($B157="",L$3="",'Demand Locations'!N157=""),"",IF('Demand Locations'!N157&lt;COUNTIFS('Workers Settings'!$M:$M,$B157,'Workers Settings'!$N:$N,1,'Workers Settings'!$H:$H,L$3),"Warning!",IF('Demand Locations'!N157=0,"",COUNTIFS('Workers Settings'!$M:$M,$B157,'Workers Settings'!$N:$N,1,'Workers Settings'!$H:$H,L$3)/'Demand Locations'!N157)))</f>
        <v/>
      </c>
      <c r="M157" s="24" t="str">
        <f>IF(OR($B157="",M$3="",'Demand Locations'!O157=""),"",IF('Demand Locations'!O157&lt;COUNTIFS('Workers Settings'!$M:$M,$B157,'Workers Settings'!$N:$N,1,'Workers Settings'!$H:$H,M$3),"Warning!",IF('Demand Locations'!O157=0,"",COUNTIFS('Workers Settings'!$M:$M,$B157,'Workers Settings'!$N:$N,1,'Workers Settings'!$H:$H,M$3)/'Demand Locations'!O157)))</f>
        <v/>
      </c>
      <c r="N157" s="24" t="str">
        <f>IF(OR($B157="",N$3="",'Demand Locations'!P157=""),"",IF('Demand Locations'!P157&lt;COUNTIFS('Workers Settings'!$M:$M,$B157,'Workers Settings'!$N:$N,1,'Workers Settings'!$H:$H,N$3),"Warning!",IF('Demand Locations'!P157=0,"",COUNTIFS('Workers Settings'!$M:$M,$B157,'Workers Settings'!$N:$N,1,'Workers Settings'!$H:$H,N$3)/'Demand Locations'!P157)))</f>
        <v/>
      </c>
      <c r="O157" s="24" t="str">
        <f>IF(OR($B157="",O$3="",'Demand Locations'!Q157=""),"",IF('Demand Locations'!Q157&lt;COUNTIFS('Workers Settings'!$M:$M,$B157,'Workers Settings'!$N:$N,1,'Workers Settings'!$H:$H,O$3),"Warning!",IF('Demand Locations'!Q157=0,"",COUNTIFS('Workers Settings'!$M:$M,$B157,'Workers Settings'!$N:$N,1,'Workers Settings'!$H:$H,O$3)/'Demand Locations'!Q157)))</f>
        <v/>
      </c>
      <c r="P157" s="24" t="str">
        <f>IF(OR($B157="",P$3="",'Demand Locations'!R157=""),"",IF('Demand Locations'!R157&lt;COUNTIFS('Workers Settings'!$M:$M,$B157,'Workers Settings'!$N:$N,1,'Workers Settings'!$H:$H,P$3),"Warning!",IF('Demand Locations'!R157=0,"",COUNTIFS('Workers Settings'!$M:$M,$B157,'Workers Settings'!$N:$N,1,'Workers Settings'!$H:$H,P$3)/'Demand Locations'!R157)))</f>
        <v/>
      </c>
      <c r="Q157" s="24" t="str">
        <f>IF(OR($B157="",Q$3="",'Demand Locations'!S157=""),"",IF('Demand Locations'!S157&lt;COUNTIFS('Workers Settings'!$M:$M,$B157,'Workers Settings'!$N:$N,1,'Workers Settings'!$H:$H,Q$3),"Warning!",IF('Demand Locations'!S157=0,"",COUNTIFS('Workers Settings'!$M:$M,$B157,'Workers Settings'!$N:$N,1,'Workers Settings'!$H:$H,Q$3)/'Demand Locations'!S157)))</f>
        <v/>
      </c>
      <c r="R157" s="24" t="str">
        <f>IF(OR($B157="",R$3="",'Demand Locations'!T157=""),"",IF('Demand Locations'!T157&lt;COUNTIFS('Workers Settings'!$M:$M,$B157,'Workers Settings'!$N:$N,1,'Workers Settings'!$H:$H,R$3),"Warning!",IF('Demand Locations'!T157=0,"",COUNTIFS('Workers Settings'!$M:$M,$B157,'Workers Settings'!$N:$N,1,'Workers Settings'!$H:$H,R$3)/'Demand Locations'!T157)))</f>
        <v/>
      </c>
      <c r="S157" s="24" t="str">
        <f>IF(OR($B157="",S$3="",'Demand Locations'!U157=""),"",IF('Demand Locations'!U157&lt;COUNTIFS('Workers Settings'!$M:$M,$B157,'Workers Settings'!$N:$N,1,'Workers Settings'!$H:$H,S$3),"Warning!",IF('Demand Locations'!U157=0,"",COUNTIFS('Workers Settings'!$M:$M,$B157,'Workers Settings'!$N:$N,1,'Workers Settings'!$H:$H,S$3)/'Demand Locations'!U157)))</f>
        <v/>
      </c>
      <c r="T157" s="24" t="str">
        <f>IF(OR($B157="",T$3="",'Demand Locations'!V157=""),"",IF('Demand Locations'!V157&lt;COUNTIFS('Workers Settings'!$M:$M,$B157,'Workers Settings'!$N:$N,1,'Workers Settings'!$H:$H,T$3),"Warning!",IF('Demand Locations'!V157=0,"",COUNTIFS('Workers Settings'!$M:$M,$B157,'Workers Settings'!$N:$N,1,'Workers Settings'!$H:$H,T$3)/'Demand Locations'!V157)))</f>
        <v/>
      </c>
      <c r="U157" s="24" t="str">
        <f>IF(OR($B157="",U$3="",'Demand Locations'!W157=""),"",IF('Demand Locations'!W157&lt;COUNTIFS('Workers Settings'!$M:$M,$B157,'Workers Settings'!$N:$N,1,'Workers Settings'!$H:$H,U$3),"Warning!",IF('Demand Locations'!W157=0,"",COUNTIFS('Workers Settings'!$M:$M,$B157,'Workers Settings'!$N:$N,1,'Workers Settings'!$H:$H,U$3)/'Demand Locations'!W157)))</f>
        <v/>
      </c>
      <c r="V157" s="24" t="str">
        <f>IF(OR($B157="",V$3="",'Demand Locations'!X157=""),"",IF('Demand Locations'!X157&lt;COUNTIFS('Workers Settings'!$M:$M,$B157,'Workers Settings'!$N:$N,1,'Workers Settings'!$H:$H,V$3),"Warning!",IF('Demand Locations'!X157=0,"",COUNTIFS('Workers Settings'!$M:$M,$B157,'Workers Settings'!$N:$N,1,'Workers Settings'!$H:$H,V$3)/'Demand Locations'!X157)))</f>
        <v/>
      </c>
      <c r="W157" s="24" t="str">
        <f>IF(OR($B157="",W$3="",'Demand Locations'!Y157=""),"",IF('Demand Locations'!Y157&lt;COUNTIFS('Workers Settings'!$M:$M,$B157,'Workers Settings'!$N:$N,1,'Workers Settings'!$H:$H,W$3),"Warning!",IF('Demand Locations'!Y157=0,"",COUNTIFS('Workers Settings'!$M:$M,$B157,'Workers Settings'!$N:$N,1,'Workers Settings'!$H:$H,W$3)/'Demand Locations'!Y157)))</f>
        <v/>
      </c>
      <c r="X157" s="24" t="str">
        <f>IF(OR($B157="",X$3="",'Demand Locations'!Z157=""),"",IF('Demand Locations'!Z157&lt;COUNTIFS('Workers Settings'!$M:$M,$B157,'Workers Settings'!$N:$N,1,'Workers Settings'!$H:$H,X$3),"Warning!",IF('Demand Locations'!Z157=0,"",COUNTIFS('Workers Settings'!$M:$M,$B157,'Workers Settings'!$N:$N,1,'Workers Settings'!$H:$H,X$3)/'Demand Locations'!Z157)))</f>
        <v/>
      </c>
      <c r="Y157" s="24" t="str">
        <f>IF(OR($B157="",Y$3="",'Demand Locations'!AA157=""),"",IF('Demand Locations'!AA157&lt;COUNTIFS('Workers Settings'!$M:$M,$B157,'Workers Settings'!$N:$N,1,'Workers Settings'!$H:$H,Y$3),"Warning!",IF('Demand Locations'!AA157=0,"",COUNTIFS('Workers Settings'!$M:$M,$B157,'Workers Settings'!$N:$N,1,'Workers Settings'!$H:$H,Y$3)/'Demand Locations'!AA157)))</f>
        <v/>
      </c>
      <c r="Z157" s="24" t="str">
        <f>IF(OR($B157="",Z$3="",'Demand Locations'!AB157=""),"",IF('Demand Locations'!AB157&lt;COUNTIFS('Workers Settings'!$M:$M,$B157,'Workers Settings'!$N:$N,1,'Workers Settings'!$H:$H,Z$3),"Warning!",IF('Demand Locations'!AB157=0,"",COUNTIFS('Workers Settings'!$M:$M,$B157,'Workers Settings'!$N:$N,1,'Workers Settings'!$H:$H,Z$3)/'Demand Locations'!AB157)))</f>
        <v/>
      </c>
      <c r="AA157" s="24" t="str">
        <f>IF(OR($B157="",AA$3="",'Demand Locations'!AC157=""),"",IF('Demand Locations'!AC157&lt;COUNTIFS('Workers Settings'!$M:$M,$B157,'Workers Settings'!$N:$N,1,'Workers Settings'!$H:$H,AA$3),"Warning!",IF('Demand Locations'!AC157=0,"",COUNTIFS('Workers Settings'!$M:$M,$B157,'Workers Settings'!$N:$N,1,'Workers Settings'!$H:$H,AA$3)/'Demand Locations'!AC157)))</f>
        <v/>
      </c>
      <c r="AB157" s="24" t="str">
        <f>IF(OR($B157="",AB$3="",'Demand Locations'!AD157=""),"",IF('Demand Locations'!AD157&lt;COUNTIFS('Workers Settings'!$M:$M,$B157,'Workers Settings'!$N:$N,1,'Workers Settings'!$H:$H,AB$3),"Warning!",IF('Demand Locations'!AD157=0,"",COUNTIFS('Workers Settings'!$M:$M,$B157,'Workers Settings'!$N:$N,1,'Workers Settings'!$H:$H,AB$3)/'Demand Locations'!AD157)))</f>
        <v/>
      </c>
      <c r="AC157" s="24" t="str">
        <f>IF(OR($B157="",AC$3="",'Demand Locations'!AE157=""),"",IF('Demand Locations'!AE157&lt;COUNTIFS('Workers Settings'!$M:$M,$B157,'Workers Settings'!$N:$N,1,'Workers Settings'!$H:$H,AC$3),"Warning!",IF('Demand Locations'!AE157=0,"",COUNTIFS('Workers Settings'!$M:$M,$B157,'Workers Settings'!$N:$N,1,'Workers Settings'!$H:$H,AC$3)/'Demand Locations'!AE157)))</f>
        <v/>
      </c>
      <c r="AD157" s="24" t="str">
        <f>IF(OR($B157="",AD$3="",'Demand Locations'!AF157=""),"",IF('Demand Locations'!AF157&lt;COUNTIFS('Workers Settings'!$M:$M,$B157,'Workers Settings'!$N:$N,1,'Workers Settings'!$H:$H,AD$3),"Warning!",IF('Demand Locations'!AF157=0,"",COUNTIFS('Workers Settings'!$M:$M,$B157,'Workers Settings'!$N:$N,1,'Workers Settings'!$H:$H,AD$3)/'Demand Locations'!AF157)))</f>
        <v/>
      </c>
      <c r="AE157" s="24" t="str">
        <f>IF(OR($B157="",AE$3="",'Demand Locations'!AG157=""),"",IF('Demand Locations'!AG157&lt;COUNTIFS('Workers Settings'!$M:$M,$B157,'Workers Settings'!$N:$N,1,'Workers Settings'!$H:$H,AE$3),"Warning!",IF('Demand Locations'!AG157=0,"",COUNTIFS('Workers Settings'!$M:$M,$B157,'Workers Settings'!$N:$N,1,'Workers Settings'!$H:$H,AE$3)/'Demand Locations'!AG157)))</f>
        <v/>
      </c>
      <c r="AF157" s="24" t="str">
        <f>IF(OR($B157="",AF$3="",'Demand Locations'!AH157=""),"",IF('Demand Locations'!AH157&lt;COUNTIFS('Workers Settings'!$M:$M,$B157,'Workers Settings'!$N:$N,1,'Workers Settings'!$H:$H,AF$3),"Warning!",IF('Demand Locations'!AH157=0,"",COUNTIFS('Workers Settings'!$M:$M,$B157,'Workers Settings'!$N:$N,1,'Workers Settings'!$H:$H,AF$3)/'Demand Locations'!AH157)))</f>
        <v/>
      </c>
      <c r="AG157" s="24" t="str">
        <f>IF(OR($B157="",AG$3="",'Demand Locations'!AI157=""),"",IF('Demand Locations'!AI157&lt;COUNTIFS('Workers Settings'!$M:$M,$B157,'Workers Settings'!$N:$N,1,'Workers Settings'!$H:$H,AG$3),"Warning!",IF('Demand Locations'!AI157=0,"",COUNTIFS('Workers Settings'!$M:$M,$B157,'Workers Settings'!$N:$N,1,'Workers Settings'!$H:$H,AG$3)/'Demand Locations'!AI157)))</f>
        <v/>
      </c>
      <c r="AH157" s="24" t="str">
        <f>IF(OR($B157="",AH$3="",'Demand Locations'!AJ157=""),"",IF('Demand Locations'!AJ157&lt;COUNTIFS('Workers Settings'!$M:$M,$B157,'Workers Settings'!$N:$N,1,'Workers Settings'!$H:$H,AH$3),"Warning!",IF('Demand Locations'!AJ157=0,"",COUNTIFS('Workers Settings'!$M:$M,$B157,'Workers Settings'!$N:$N,1,'Workers Settings'!$H:$H,AH$3)/'Demand Locations'!AJ157)))</f>
        <v/>
      </c>
      <c r="AI157" s="24" t="str">
        <f>IF(OR($B157="",AI$3="",'Demand Locations'!AK157=""),"",IF('Demand Locations'!AK157&lt;COUNTIFS('Workers Settings'!$M:$M,$B157,'Workers Settings'!$N:$N,1,'Workers Settings'!$H:$H,AI$3),"Warning!",IF('Demand Locations'!AK157=0,"",COUNTIFS('Workers Settings'!$M:$M,$B157,'Workers Settings'!$N:$N,1,'Workers Settings'!$H:$H,AI$3)/'Demand Locations'!AK157)))</f>
        <v/>
      </c>
      <c r="AJ157" s="24" t="str">
        <f>IF(OR($B157="",AJ$3="",'Demand Locations'!AL157=""),"",IF('Demand Locations'!AL157&lt;COUNTIFS('Workers Settings'!$M:$M,$B157,'Workers Settings'!$N:$N,1,'Workers Settings'!$H:$H,AJ$3),"Warning!",IF('Demand Locations'!AL157=0,"",COUNTIFS('Workers Settings'!$M:$M,$B157,'Workers Settings'!$N:$N,1,'Workers Settings'!$H:$H,AJ$3)/'Demand Locations'!AL157)))</f>
        <v/>
      </c>
      <c r="AK157" s="24" t="str">
        <f>IF(OR($B157="",AK$3="",'Demand Locations'!AM157=""),"",IF('Demand Locations'!AM157&lt;COUNTIFS('Workers Settings'!$M:$M,$B157,'Workers Settings'!$N:$N,1,'Workers Settings'!$H:$H,AK$3),"Warning!",IF('Demand Locations'!AM157=0,"",COUNTIFS('Workers Settings'!$M:$M,$B157,'Workers Settings'!$N:$N,1,'Workers Settings'!$H:$H,AK$3)/'Demand Locations'!AM157)))</f>
        <v/>
      </c>
      <c r="AL157" s="24" t="str">
        <f>IF(OR($B157="",AL$3="",'Demand Locations'!AN157=""),"",IF('Demand Locations'!AN157&lt;COUNTIFS('Workers Settings'!$M:$M,$B157,'Workers Settings'!$N:$N,1,'Workers Settings'!$H:$H,AL$3),"Warning!",IF('Demand Locations'!AN157=0,"",COUNTIFS('Workers Settings'!$M:$M,$B157,'Workers Settings'!$N:$N,1,'Workers Settings'!$H:$H,AL$3)/'Demand Locations'!AN157)))</f>
        <v/>
      </c>
      <c r="AM157" s="24" t="str">
        <f>IF(OR($B157="",AM$3="",'Demand Locations'!AO157=""),"",IF('Demand Locations'!AO157&lt;COUNTIFS('Workers Settings'!$M:$M,$B157,'Workers Settings'!$N:$N,1,'Workers Settings'!$H:$H,AM$3),"Warning!",IF('Demand Locations'!AO157=0,"",COUNTIFS('Workers Settings'!$M:$M,$B157,'Workers Settings'!$N:$N,1,'Workers Settings'!$H:$H,AM$3)/'Demand Locations'!AO157)))</f>
        <v/>
      </c>
      <c r="AN157" s="24" t="str">
        <f>IF(OR($B157="",AN$3="",'Demand Locations'!AP157=""),"",IF('Demand Locations'!AP157&lt;COUNTIFS('Workers Settings'!$M:$M,$B157,'Workers Settings'!$N:$N,1,'Workers Settings'!$H:$H,AN$3),"Warning!",IF('Demand Locations'!AP157=0,"",COUNTIFS('Workers Settings'!$M:$M,$B157,'Workers Settings'!$N:$N,1,'Workers Settings'!$H:$H,AN$3)/'Demand Locations'!AP157)))</f>
        <v/>
      </c>
      <c r="AO157" s="24" t="str">
        <f>IF(OR($B157="",AO$3="",'Demand Locations'!AQ157=""),"",IF('Demand Locations'!AQ157&lt;COUNTIFS('Workers Settings'!$M:$M,$B157,'Workers Settings'!$N:$N,1,'Workers Settings'!$H:$H,AO$3),"Warning!",IF('Demand Locations'!AQ157=0,"",COUNTIFS('Workers Settings'!$M:$M,$B157,'Workers Settings'!$N:$N,1,'Workers Settings'!$H:$H,AO$3)/'Demand Locations'!AQ157)))</f>
        <v/>
      </c>
      <c r="AP157" s="24" t="str">
        <f>IF(OR($B157="",AP$3="",'Demand Locations'!AR157=""),"",IF('Demand Locations'!AR157&lt;COUNTIFS('Workers Settings'!$M:$M,$B157,'Workers Settings'!$N:$N,1,'Workers Settings'!$H:$H,AP$3),"Warning!",IF('Demand Locations'!AR157=0,"",COUNTIFS('Workers Settings'!$M:$M,$B157,'Workers Settings'!$N:$N,1,'Workers Settings'!$H:$H,AP$3)/'Demand Locations'!AR157)))</f>
        <v/>
      </c>
      <c r="AQ157" s="24" t="str">
        <f>IF(OR($B157="",AQ$3="",'Demand Locations'!AS157=""),"",IF('Demand Locations'!AS157&lt;COUNTIFS('Workers Settings'!$M:$M,$B157,'Workers Settings'!$N:$N,1,'Workers Settings'!$H:$H,AQ$3),"Warning!",IF('Demand Locations'!AS157=0,"",COUNTIFS('Workers Settings'!$M:$M,$B157,'Workers Settings'!$N:$N,1,'Workers Settings'!$H:$H,AQ$3)/'Demand Locations'!AS157)))</f>
        <v/>
      </c>
      <c r="AR157" s="24" t="str">
        <f>IF(OR($B157="",AR$3="",'Demand Locations'!AT157=""),"",IF('Demand Locations'!AT157&lt;COUNTIFS('Workers Settings'!$M:$M,$B157,'Workers Settings'!$N:$N,1,'Workers Settings'!$H:$H,AR$3),"Warning!",IF('Demand Locations'!AT157=0,"",COUNTIFS('Workers Settings'!$M:$M,$B157,'Workers Settings'!$N:$N,1,'Workers Settings'!$H:$H,AR$3)/'Demand Locations'!AT157)))</f>
        <v/>
      </c>
      <c r="AS157" s="24" t="str">
        <f>IF(OR($B157="",AS$3="",'Demand Locations'!AU157=""),"",IF('Demand Locations'!AU157&lt;COUNTIFS('Workers Settings'!$M:$M,$B157,'Workers Settings'!$N:$N,1,'Workers Settings'!$H:$H,AS$3),"Warning!",IF('Demand Locations'!AU157=0,"",COUNTIFS('Workers Settings'!$M:$M,$B157,'Workers Settings'!$N:$N,1,'Workers Settings'!$H:$H,AS$3)/'Demand Locations'!AU157)))</f>
        <v/>
      </c>
      <c r="AT157" s="24" t="str">
        <f>IF(OR($B157="",AT$3="",'Demand Locations'!AV157=""),"",IF('Demand Locations'!AV157&lt;COUNTIFS('Workers Settings'!$M:$M,$B157,'Workers Settings'!$N:$N,1,'Workers Settings'!$H:$H,AT$3),"Warning!",IF('Demand Locations'!AV157=0,"",COUNTIFS('Workers Settings'!$M:$M,$B157,'Workers Settings'!$N:$N,1,'Workers Settings'!$H:$H,AT$3)/'Demand Locations'!AV157)))</f>
        <v/>
      </c>
      <c r="AU157" s="24" t="str">
        <f>IF(OR($B157="",AU$3="",'Demand Locations'!AW157=""),"",IF('Demand Locations'!AW157&lt;COUNTIFS('Workers Settings'!$M:$M,$B157,'Workers Settings'!$N:$N,1,'Workers Settings'!$H:$H,AU$3),"Warning!",IF('Demand Locations'!AW157=0,"",COUNTIFS('Workers Settings'!$M:$M,$B157,'Workers Settings'!$N:$N,1,'Workers Settings'!$H:$H,AU$3)/'Demand Locations'!AW157)))</f>
        <v/>
      </c>
      <c r="AV157" s="24" t="str">
        <f>IF(OR($B157="",AV$3="",'Demand Locations'!AX157=""),"",IF('Demand Locations'!AX157&lt;COUNTIFS('Workers Settings'!$M:$M,$B157,'Workers Settings'!$N:$N,1,'Workers Settings'!$H:$H,AV$3),"Warning!",IF('Demand Locations'!AX157=0,"",COUNTIFS('Workers Settings'!$M:$M,$B157,'Workers Settings'!$N:$N,1,'Workers Settings'!$H:$H,AV$3)/'Demand Locations'!AX157)))</f>
        <v/>
      </c>
      <c r="AW157" s="24" t="str">
        <f>IF(OR($B157="",AW$3="",'Demand Locations'!AY157=""),"",IF('Demand Locations'!AY157&lt;COUNTIFS('Workers Settings'!$M:$M,$B157,'Workers Settings'!$N:$N,1,'Workers Settings'!$H:$H,AW$3),"Warning!",IF('Demand Locations'!AY157=0,"",COUNTIFS('Workers Settings'!$M:$M,$B157,'Workers Settings'!$N:$N,1,'Workers Settings'!$H:$H,AW$3)/'Demand Locations'!AY157)))</f>
        <v/>
      </c>
      <c r="AX157" s="24" t="str">
        <f>IF(OR($B157="",AX$3="",'Demand Locations'!AZ157=""),"",IF('Demand Locations'!AZ157&lt;COUNTIFS('Workers Settings'!$M:$M,$B157,'Workers Settings'!$N:$N,1,'Workers Settings'!$H:$H,AX$3),"Warning!",IF('Demand Locations'!AZ157=0,"",COUNTIFS('Workers Settings'!$M:$M,$B157,'Workers Settings'!$N:$N,1,'Workers Settings'!$H:$H,AX$3)/'Demand Locations'!AZ157)))</f>
        <v/>
      </c>
      <c r="AY157" s="24" t="str">
        <f>IF(OR($B157="",AY$3="",'Demand Locations'!BA157=""),"",IF('Demand Locations'!BA157&lt;COUNTIFS('Workers Settings'!$M:$M,$B157,'Workers Settings'!$N:$N,1,'Workers Settings'!$H:$H,AY$3),"Warning!",IF('Demand Locations'!BA157=0,"",COUNTIFS('Workers Settings'!$M:$M,$B157,'Workers Settings'!$N:$N,1,'Workers Settings'!$H:$H,AY$3)/'Demand Locations'!BA157)))</f>
        <v/>
      </c>
      <c r="AZ157" s="24" t="str">
        <f>IF(OR($B157="",AZ$3="",'Demand Locations'!BB157=""),"",IF('Demand Locations'!BB157&lt;COUNTIFS('Workers Settings'!$M:$M,$B157,'Workers Settings'!$N:$N,1,'Workers Settings'!$H:$H,AZ$3),"Warning!",IF('Demand Locations'!BB157=0,"",COUNTIFS('Workers Settings'!$M:$M,$B157,'Workers Settings'!$N:$N,1,'Workers Settings'!$H:$H,AZ$3)/'Demand Locations'!BB157)))</f>
        <v/>
      </c>
      <c r="BA157" s="24" t="str">
        <f>IF(OR($B157="",BA$3="",'Demand Locations'!BC157=""),"",IF('Demand Locations'!BC157&lt;COUNTIFS('Workers Settings'!$M:$M,$B157,'Workers Settings'!$N:$N,1,'Workers Settings'!$H:$H,BA$3),"Warning!",IF('Demand Locations'!BC157=0,"",COUNTIFS('Workers Settings'!$M:$M,$B157,'Workers Settings'!$N:$N,1,'Workers Settings'!$H:$H,BA$3)/'Demand Locations'!BC157)))</f>
        <v/>
      </c>
      <c r="BB157" s="24" t="str">
        <f>IF(OR($B157="",BB$3="",'Demand Locations'!BD157=""),"",IF('Demand Locations'!BD157&lt;COUNTIFS('Workers Settings'!$M:$M,$B157,'Workers Settings'!$N:$N,1,'Workers Settings'!$H:$H,BB$3),"Warning!",IF('Demand Locations'!BD157=0,"",COUNTIFS('Workers Settings'!$M:$M,$B157,'Workers Settings'!$N:$N,1,'Workers Settings'!$H:$H,BB$3)/'Demand Locations'!BD157)))</f>
        <v/>
      </c>
      <c r="BC157" s="24" t="str">
        <f>IF(OR($B157="",BC$3="",'Demand Locations'!BE157=""),"",IF('Demand Locations'!BE157&lt;COUNTIFS('Workers Settings'!$M:$M,$B157,'Workers Settings'!$N:$N,1,'Workers Settings'!$H:$H,BC$3),"Warning!",IF('Demand Locations'!BE157=0,"",COUNTIFS('Workers Settings'!$M:$M,$B157,'Workers Settings'!$N:$N,1,'Workers Settings'!$H:$H,BC$3)/'Demand Locations'!BE157)))</f>
        <v/>
      </c>
      <c r="BD157" s="24" t="str">
        <f>IF(OR($B157="",BD$3="",'Demand Locations'!BF157=""),"",IF('Demand Locations'!BF157&lt;COUNTIFS('Workers Settings'!$M:$M,$B157,'Workers Settings'!$N:$N,1,'Workers Settings'!$H:$H,BD$3),"Warning!",IF('Demand Locations'!BF157=0,"",COUNTIFS('Workers Settings'!$M:$M,$B157,'Workers Settings'!$N:$N,1,'Workers Settings'!$H:$H,BD$3)/'Demand Locations'!BF157)))</f>
        <v/>
      </c>
      <c r="BE157" s="24" t="str">
        <f>IF(OR($B157="",BE$3="",'Demand Locations'!BG157=""),"",IF('Demand Locations'!BG157&lt;COUNTIFS('Workers Settings'!$M:$M,$B157,'Workers Settings'!$N:$N,1,'Workers Settings'!$H:$H,BE$3),"Warning!",IF('Demand Locations'!BG157=0,"",COUNTIFS('Workers Settings'!$M:$M,$B157,'Workers Settings'!$N:$N,1,'Workers Settings'!$H:$H,BE$3)/'Demand Locations'!BG157)))</f>
        <v/>
      </c>
      <c r="BF157" s="24" t="str">
        <f>IF(OR($B157="",BF$3="",'Demand Locations'!BH157=""),"",IF('Demand Locations'!BH157&lt;COUNTIFS('Workers Settings'!$M:$M,$B157,'Workers Settings'!$N:$N,1,'Workers Settings'!$H:$H,BF$3),"Warning!",IF('Demand Locations'!BH157=0,"",COUNTIFS('Workers Settings'!$M:$M,$B157,'Workers Settings'!$N:$N,1,'Workers Settings'!$H:$H,BF$3)/'Demand Locations'!BH157)))</f>
        <v/>
      </c>
      <c r="BG157" s="24" t="str">
        <f>IF(OR($B157="",BG$3="",'Demand Locations'!BI157=""),"",IF('Demand Locations'!BI157&lt;COUNTIFS('Workers Settings'!$M:$M,$B157,'Workers Settings'!$N:$N,1,'Workers Settings'!$H:$H,BG$3),"Warning!",IF('Demand Locations'!BI157=0,"",COUNTIFS('Workers Settings'!$M:$M,$B157,'Workers Settings'!$N:$N,1,'Workers Settings'!$H:$H,BG$3)/'Demand Locations'!BI157)))</f>
        <v/>
      </c>
      <c r="BH157" s="24" t="str">
        <f>IF(OR($B157="",BH$3="",'Demand Locations'!BJ157=""),"",IF('Demand Locations'!BJ157&lt;COUNTIFS('Workers Settings'!$M:$M,$B157,'Workers Settings'!$N:$N,1,'Workers Settings'!$H:$H,BH$3),"Warning!",IF('Demand Locations'!BJ157=0,"",COUNTIFS('Workers Settings'!$M:$M,$B157,'Workers Settings'!$N:$N,1,'Workers Settings'!$H:$H,BH$3)/'Demand Locations'!BJ157)))</f>
        <v/>
      </c>
      <c r="BI157" s="24" t="str">
        <f>IF(OR($B157="",BI$3="",'Demand Locations'!BK157=""),"",IF('Demand Locations'!BK157&lt;COUNTIFS('Workers Settings'!$M:$M,$B157,'Workers Settings'!$N:$N,1,'Workers Settings'!$H:$H,BI$3),"Warning!",IF('Demand Locations'!BK157=0,"",COUNTIFS('Workers Settings'!$M:$M,$B157,'Workers Settings'!$N:$N,1,'Workers Settings'!$H:$H,BI$3)/'Demand Locations'!BK157)))</f>
        <v/>
      </c>
      <c r="BJ157" s="24" t="str">
        <f>IF(OR($B157="",BJ$3="",'Demand Locations'!BL157=""),"",IF('Demand Locations'!BL157&lt;COUNTIFS('Workers Settings'!$M:$M,$B157,'Workers Settings'!$N:$N,1,'Workers Settings'!$H:$H,BJ$3),"Warning!",IF('Demand Locations'!BL157=0,"",COUNTIFS('Workers Settings'!$M:$M,$B157,'Workers Settings'!$N:$N,1,'Workers Settings'!$H:$H,BJ$3)/'Demand Locations'!BL157)))</f>
        <v/>
      </c>
      <c r="BK157" s="24" t="str">
        <f>IF(OR($B157="",BK$3="",'Demand Locations'!BM157=""),"",IF('Demand Locations'!BM157&lt;COUNTIFS('Workers Settings'!$M:$M,$B157,'Workers Settings'!$N:$N,1,'Workers Settings'!$H:$H,BK$3),"Warning!",IF('Demand Locations'!BM157=0,"",COUNTIFS('Workers Settings'!$M:$M,$B157,'Workers Settings'!$N:$N,1,'Workers Settings'!$H:$H,BK$3)/'Demand Locations'!BM157)))</f>
        <v/>
      </c>
      <c r="BL157" s="24" t="str">
        <f>IF(OR($B157="",BL$3="",'Demand Locations'!BN157=""),"",IF('Demand Locations'!BN157&lt;COUNTIFS('Workers Settings'!$M:$M,$B157,'Workers Settings'!$N:$N,1,'Workers Settings'!$H:$H,BL$3),"Warning!",IF('Demand Locations'!BN157=0,"",COUNTIFS('Workers Settings'!$M:$M,$B157,'Workers Settings'!$N:$N,1,'Workers Settings'!$H:$H,BL$3)/'Demand Locations'!BN157)))</f>
        <v/>
      </c>
      <c r="BM157" s="24" t="str">
        <f>IF(OR($B157="",BM$3="",'Demand Locations'!BO157=""),"",IF('Demand Locations'!BO157&lt;COUNTIFS('Workers Settings'!$M:$M,$B157,'Workers Settings'!$N:$N,1,'Workers Settings'!$H:$H,BM$3),"Warning!",IF('Demand Locations'!BO157=0,"",COUNTIFS('Workers Settings'!$M:$M,$B157,'Workers Settings'!$N:$N,1,'Workers Settings'!$H:$H,BM$3)/'Demand Locations'!BO157)))</f>
        <v/>
      </c>
      <c r="BN157" s="24" t="str">
        <f>IF(OR($B157="",BN$3="",'Demand Locations'!BP157=""),"",IF('Demand Locations'!BP157&lt;COUNTIFS('Workers Settings'!$M:$M,$B157,'Workers Settings'!$N:$N,1,'Workers Settings'!$H:$H,BN$3),"Warning!",IF('Demand Locations'!BP157=0,"",COUNTIFS('Workers Settings'!$M:$M,$B157,'Workers Settings'!$N:$N,1,'Workers Settings'!$H:$H,BN$3)/'Demand Locations'!BP157)))</f>
        <v/>
      </c>
      <c r="BO157" s="24" t="str">
        <f>IF(OR($B157="",BO$3="",'Demand Locations'!BQ157=""),"",IF('Demand Locations'!BQ157&lt;COUNTIFS('Workers Settings'!$M:$M,$B157,'Workers Settings'!$N:$N,1,'Workers Settings'!$H:$H,BO$3),"Warning!",IF('Demand Locations'!BQ157=0,"",COUNTIFS('Workers Settings'!$M:$M,$B157,'Workers Settings'!$N:$N,1,'Workers Settings'!$H:$H,BO$3)/'Demand Locations'!BQ157)))</f>
        <v/>
      </c>
      <c r="BP157" s="24" t="str">
        <f>IF(OR($B157="",BP$3="",'Demand Locations'!BR157=""),"",IF('Demand Locations'!BR157&lt;COUNTIFS('Workers Settings'!$M:$M,$B157,'Workers Settings'!$N:$N,1,'Workers Settings'!$H:$H,BP$3),"Warning!",IF('Demand Locations'!BR157=0,"",COUNTIFS('Workers Settings'!$M:$M,$B157,'Workers Settings'!$N:$N,1,'Workers Settings'!$H:$H,BP$3)/'Demand Locations'!BR157)))</f>
        <v/>
      </c>
      <c r="BQ157" s="24" t="str">
        <f>IF(OR($B157="",BQ$3="",'Demand Locations'!BS157=""),"",IF('Demand Locations'!BS157&lt;COUNTIFS('Workers Settings'!$M:$M,$B157,'Workers Settings'!$N:$N,1,'Workers Settings'!$H:$H,BQ$3),"Warning!",IF('Demand Locations'!BS157=0,"",COUNTIFS('Workers Settings'!$M:$M,$B157,'Workers Settings'!$N:$N,1,'Workers Settings'!$H:$H,BQ$3)/'Demand Locations'!BS157)))</f>
        <v/>
      </c>
      <c r="BR157" s="24" t="str">
        <f>IF(OR($B157="",BR$3="",'Demand Locations'!BT157=""),"",IF('Demand Locations'!BT157&lt;COUNTIFS('Workers Settings'!$M:$M,$B157,'Workers Settings'!$N:$N,1,'Workers Settings'!$H:$H,BR$3),"Warning!",IF('Demand Locations'!BT157=0,"",COUNTIFS('Workers Settings'!$M:$M,$B157,'Workers Settings'!$N:$N,1,'Workers Settings'!$H:$H,BR$3)/'Demand Locations'!BT157)))</f>
        <v/>
      </c>
      <c r="BS157" s="24" t="str">
        <f>IF(OR($B157="",BS$3="",'Demand Locations'!BU157=""),"",IF('Demand Locations'!BU157&lt;COUNTIFS('Workers Settings'!$M:$M,$B157,'Workers Settings'!$N:$N,1,'Workers Settings'!$H:$H,BS$3),"Warning!",IF('Demand Locations'!BU157=0,"",COUNTIFS('Workers Settings'!$M:$M,$B157,'Workers Settings'!$N:$N,1,'Workers Settings'!$H:$H,BS$3)/'Demand Locations'!BU157)))</f>
        <v/>
      </c>
      <c r="BT157" s="24" t="str">
        <f>IF(OR($B157="",BT$3="",'Demand Locations'!BV157=""),"",IF('Demand Locations'!BV157&lt;COUNTIFS('Workers Settings'!$M:$M,$B157,'Workers Settings'!$N:$N,1,'Workers Settings'!$H:$H,BT$3),"Warning!",IF('Demand Locations'!BV157=0,"",COUNTIFS('Workers Settings'!$M:$M,$B157,'Workers Settings'!$N:$N,1,'Workers Settings'!$H:$H,BT$3)/'Demand Locations'!BV157)))</f>
        <v/>
      </c>
      <c r="BU157" s="24" t="str">
        <f>IF(OR($B157="",BU$3="",'Demand Locations'!BW157=""),"",IF('Demand Locations'!BW157&lt;COUNTIFS('Workers Settings'!$M:$M,$B157,'Workers Settings'!$N:$N,1,'Workers Settings'!$H:$H,BU$3),"Warning!",IF('Demand Locations'!BW157=0,"",COUNTIFS('Workers Settings'!$M:$M,$B157,'Workers Settings'!$N:$N,1,'Workers Settings'!$H:$H,BU$3)/'Demand Locations'!BW157)))</f>
        <v/>
      </c>
      <c r="BV157" s="24" t="str">
        <f>IF(OR($B157="",BV$3="",'Demand Locations'!BX157=""),"",IF('Demand Locations'!BX157&lt;COUNTIFS('Workers Settings'!$M:$M,$B157,'Workers Settings'!$N:$N,1,'Workers Settings'!$H:$H,BV$3),"Warning!",IF('Demand Locations'!BX157=0,"",COUNTIFS('Workers Settings'!$M:$M,$B157,'Workers Settings'!$N:$N,1,'Workers Settings'!$H:$H,BV$3)/'Demand Locations'!BX157)))</f>
        <v/>
      </c>
      <c r="BW157" s="24" t="str">
        <f>IF(OR($B157="",BW$3="",'Demand Locations'!BY157=""),"",IF('Demand Locations'!BY157&lt;COUNTIFS('Workers Settings'!$M:$M,$B157,'Workers Settings'!$N:$N,1,'Workers Settings'!$H:$H,BW$3),"Warning!",IF('Demand Locations'!BY157=0,"",COUNTIFS('Workers Settings'!$M:$M,$B157,'Workers Settings'!$N:$N,1,'Workers Settings'!$H:$H,BW$3)/'Demand Locations'!BY157)))</f>
        <v/>
      </c>
      <c r="BX157" s="24" t="str">
        <f>IF(OR($B157="",BX$3="",'Demand Locations'!BZ157=""),"",IF('Demand Locations'!BZ157&lt;COUNTIFS('Workers Settings'!$M:$M,$B157,'Workers Settings'!$N:$N,1,'Workers Settings'!$H:$H,BX$3),"Warning!",IF('Demand Locations'!BZ157=0,"",COUNTIFS('Workers Settings'!$M:$M,$B157,'Workers Settings'!$N:$N,1,'Workers Settings'!$H:$H,BX$3)/'Demand Locations'!BZ157)))</f>
        <v/>
      </c>
      <c r="BY157" s="24" t="str">
        <f>IF(OR($B157="",BY$3="",'Demand Locations'!CA157=""),"",IF('Demand Locations'!CA157&lt;COUNTIFS('Workers Settings'!$M:$M,$B157,'Workers Settings'!$N:$N,1,'Workers Settings'!$H:$H,BY$3),"Warning!",IF('Demand Locations'!CA157=0,"",COUNTIFS('Workers Settings'!$M:$M,$B157,'Workers Settings'!$N:$N,1,'Workers Settings'!$H:$H,BY$3)/'Demand Locations'!CA157)))</f>
        <v/>
      </c>
      <c r="BZ157" s="24" t="str">
        <f>IF(OR($B157="",BZ$3="",'Demand Locations'!CB157=""),"",IF('Demand Locations'!CB157&lt;COUNTIFS('Workers Settings'!$M:$M,$B157,'Workers Settings'!$N:$N,1,'Workers Settings'!$H:$H,BZ$3),"Warning!",IF('Demand Locations'!CB157=0,"",COUNTIFS('Workers Settings'!$M:$M,$B157,'Workers Settings'!$N:$N,1,'Workers Settings'!$H:$H,BZ$3)/'Demand Locations'!CB157)))</f>
        <v/>
      </c>
      <c r="CA157" s="24" t="str">
        <f>IF(OR($B157="",CA$3="",'Demand Locations'!CC157=""),"",IF('Demand Locations'!CC157&lt;COUNTIFS('Workers Settings'!$M:$M,$B157,'Workers Settings'!$N:$N,1,'Workers Settings'!$H:$H,CA$3),"Warning!",IF('Demand Locations'!CC157=0,"",COUNTIFS('Workers Settings'!$M:$M,$B157,'Workers Settings'!$N:$N,1,'Workers Settings'!$H:$H,CA$3)/'Demand Locations'!CC157)))</f>
        <v/>
      </c>
      <c r="CB157" s="24" t="str">
        <f>IF(OR($B157="",CB$3="",'Demand Locations'!CD157=""),"",IF('Demand Locations'!CD157&lt;COUNTIFS('Workers Settings'!$M:$M,$B157,'Workers Settings'!$N:$N,1,'Workers Settings'!$H:$H,CB$3),"Warning!",IF('Demand Locations'!CD157=0,"",COUNTIFS('Workers Settings'!$M:$M,$B157,'Workers Settings'!$N:$N,1,'Workers Settings'!$H:$H,CB$3)/'Demand Locations'!CD157)))</f>
        <v/>
      </c>
      <c r="CC157" s="24" t="str">
        <f>IF(OR($B157="",CC$3="",'Demand Locations'!CE157=""),"",IF('Demand Locations'!CE157&lt;COUNTIFS('Workers Settings'!$M:$M,$B157,'Workers Settings'!$N:$N,1,'Workers Settings'!$H:$H,CC$3),"Warning!",IF('Demand Locations'!CE157=0,"",COUNTIFS('Workers Settings'!$M:$M,$B157,'Workers Settings'!$N:$N,1,'Workers Settings'!$H:$H,CC$3)/'Demand Locations'!CE157)))</f>
        <v/>
      </c>
      <c r="CD157" s="24" t="str">
        <f>IF(OR($B157="",CD$3="",'Demand Locations'!CF157=""),"",IF('Demand Locations'!CF157&lt;COUNTIFS('Workers Settings'!$M:$M,$B157,'Workers Settings'!$N:$N,1,'Workers Settings'!$H:$H,CD$3),"Warning!",IF('Demand Locations'!CF157=0,"",COUNTIFS('Workers Settings'!$M:$M,$B157,'Workers Settings'!$N:$N,1,'Workers Settings'!$H:$H,CD$3)/'Demand Locations'!CF157)))</f>
        <v/>
      </c>
      <c r="CE157" s="24" t="str">
        <f>IF(OR($B157="",CE$3="",'Demand Locations'!CG157=""),"",IF('Demand Locations'!CG157&lt;COUNTIFS('Workers Settings'!$M:$M,$B157,'Workers Settings'!$N:$N,1,'Workers Settings'!$H:$H,CE$3),"Warning!",IF('Demand Locations'!CG157=0,"",COUNTIFS('Workers Settings'!$M:$M,$B157,'Workers Settings'!$N:$N,1,'Workers Settings'!$H:$H,CE$3)/'Demand Locations'!CG157)))</f>
        <v/>
      </c>
      <c r="CF157" s="24" t="str">
        <f>IF(OR($B157="",CF$3="",'Demand Locations'!CH157=""),"",IF('Demand Locations'!CH157&lt;COUNTIFS('Workers Settings'!$M:$M,$B157,'Workers Settings'!$N:$N,1,'Workers Settings'!$H:$H,CF$3),"Warning!",IF('Demand Locations'!CH157=0,"",COUNTIFS('Workers Settings'!$M:$M,$B157,'Workers Settings'!$N:$N,1,'Workers Settings'!$H:$H,CF$3)/'Demand Locations'!CH157)))</f>
        <v/>
      </c>
      <c r="CG157" s="24" t="str">
        <f>IF(OR($B157="",CG$3="",'Demand Locations'!CI157=""),"",IF('Demand Locations'!CI157&lt;COUNTIFS('Workers Settings'!$M:$M,$B157,'Workers Settings'!$N:$N,1,'Workers Settings'!$H:$H,CG$3),"Warning!",IF('Demand Locations'!CI157=0,"",COUNTIFS('Workers Settings'!$M:$M,$B157,'Workers Settings'!$N:$N,1,'Workers Settings'!$H:$H,CG$3)/'Demand Locations'!CI157)))</f>
        <v/>
      </c>
      <c r="CH157" s="24" t="str">
        <f>IF(OR($B157="",CH$3="",'Demand Locations'!CJ157=""),"",IF('Demand Locations'!CJ157&lt;COUNTIFS('Workers Settings'!$M:$M,$B157,'Workers Settings'!$N:$N,1,'Workers Settings'!$H:$H,CH$3),"Warning!",IF('Demand Locations'!CJ157=0,"",COUNTIFS('Workers Settings'!$M:$M,$B157,'Workers Settings'!$N:$N,1,'Workers Settings'!$H:$H,CH$3)/'Demand Locations'!CJ157)))</f>
        <v/>
      </c>
      <c r="CI157" s="24" t="str">
        <f>IF(OR($B157="",CI$3="",'Demand Locations'!CK157=""),"",IF('Demand Locations'!CK157&lt;COUNTIFS('Workers Settings'!$M:$M,$B157,'Workers Settings'!$N:$N,1,'Workers Settings'!$H:$H,CI$3),"Warning!",IF('Demand Locations'!CK157=0,"",COUNTIFS('Workers Settings'!$M:$M,$B157,'Workers Settings'!$N:$N,1,'Workers Settings'!$H:$H,CI$3)/'Demand Locations'!CK157)))</f>
        <v/>
      </c>
      <c r="CJ157" s="24" t="str">
        <f>IF(OR($B157="",CJ$3="",'Demand Locations'!CL157=""),"",IF('Demand Locations'!CL157&lt;COUNTIFS('Workers Settings'!$M:$M,$B157,'Workers Settings'!$N:$N,1,'Workers Settings'!$H:$H,CJ$3),"Warning!",IF('Demand Locations'!CL157=0,"",COUNTIFS('Workers Settings'!$M:$M,$B157,'Workers Settings'!$N:$N,1,'Workers Settings'!$H:$H,CJ$3)/'Demand Locations'!CL157)))</f>
        <v/>
      </c>
      <c r="CK157" s="24" t="str">
        <f>IF(OR($B157="",CK$3="",'Demand Locations'!CM157=""),"",IF('Demand Locations'!CM157&lt;COUNTIFS('Workers Settings'!$M:$M,$B157,'Workers Settings'!$N:$N,1,'Workers Settings'!$H:$H,CK$3),"Warning!",IF('Demand Locations'!CM157=0,"",COUNTIFS('Workers Settings'!$M:$M,$B157,'Workers Settings'!$N:$N,1,'Workers Settings'!$H:$H,CK$3)/'Demand Locations'!CM157)))</f>
        <v/>
      </c>
      <c r="CL157" s="24" t="str">
        <f>IF(OR($B157="",CL$3="",'Demand Locations'!CN157=""),"",IF('Demand Locations'!CN157&lt;COUNTIFS('Workers Settings'!$M:$M,$B157,'Workers Settings'!$N:$N,1,'Workers Settings'!$H:$H,CL$3),"Warning!",IF('Demand Locations'!CN157=0,"",COUNTIFS('Workers Settings'!$M:$M,$B157,'Workers Settings'!$N:$N,1,'Workers Settings'!$H:$H,CL$3)/'Demand Locations'!CN157)))</f>
        <v/>
      </c>
      <c r="CM157" s="24" t="str">
        <f>IF(OR($B157="",CM$3="",'Demand Locations'!CO157=""),"",IF('Demand Locations'!CO157&lt;COUNTIFS('Workers Settings'!$M:$M,$B157,'Workers Settings'!$N:$N,1,'Workers Settings'!$H:$H,CM$3),"Warning!",IF('Demand Locations'!CO157=0,"",COUNTIFS('Workers Settings'!$M:$M,$B157,'Workers Settings'!$N:$N,1,'Workers Settings'!$H:$H,CM$3)/'Demand Locations'!CO157)))</f>
        <v/>
      </c>
      <c r="CN157" s="24" t="str">
        <f>IF(OR($B157="",CN$3="",'Demand Locations'!CP157=""),"",IF('Demand Locations'!CP157&lt;COUNTIFS('Workers Settings'!$M:$M,$B157,'Workers Settings'!$N:$N,1,'Workers Settings'!$H:$H,CN$3),"Warning!",IF('Demand Locations'!CP157=0,"",COUNTIFS('Workers Settings'!$M:$M,$B157,'Workers Settings'!$N:$N,1,'Workers Settings'!$H:$H,CN$3)/'Demand Locations'!CP157)))</f>
        <v/>
      </c>
      <c r="CO157" s="24" t="str">
        <f>IF(OR($B157="",CO$3="",'Demand Locations'!CQ157=""),"",IF('Demand Locations'!CQ157&lt;COUNTIFS('Workers Settings'!$M:$M,$B157,'Workers Settings'!$N:$N,1,'Workers Settings'!$H:$H,CO$3),"Warning!",IF('Demand Locations'!CQ157=0,"",COUNTIFS('Workers Settings'!$M:$M,$B157,'Workers Settings'!$N:$N,1,'Workers Settings'!$H:$H,CO$3)/'Demand Locations'!CQ157)))</f>
        <v/>
      </c>
      <c r="CP157" s="24" t="str">
        <f>IF(OR($B157="",CP$3="",'Demand Locations'!CR157=""),"",IF('Demand Locations'!CR157&lt;COUNTIFS('Workers Settings'!$M:$M,$B157,'Workers Settings'!$N:$N,1,'Workers Settings'!$H:$H,CP$3),"Warning!",IF('Demand Locations'!CR157=0,"",COUNTIFS('Workers Settings'!$M:$M,$B157,'Workers Settings'!$N:$N,1,'Workers Settings'!$H:$H,CP$3)/'Demand Locations'!CR157)))</f>
        <v/>
      </c>
      <c r="CQ157" s="24" t="str">
        <f>IF(OR($B157="",CQ$3="",'Demand Locations'!CS157=""),"",IF('Demand Locations'!CS157&lt;COUNTIFS('Workers Settings'!$M:$M,$B157,'Workers Settings'!$N:$N,1,'Workers Settings'!$H:$H,CQ$3),"Warning!",IF('Demand Locations'!CS157=0,"",COUNTIFS('Workers Settings'!$M:$M,$B157,'Workers Settings'!$N:$N,1,'Workers Settings'!$H:$H,CQ$3)/'Demand Locations'!CS157)))</f>
        <v/>
      </c>
      <c r="CR157" s="24" t="str">
        <f>IF(OR($B157="",CR$3="",'Demand Locations'!CT157=""),"",IF('Demand Locations'!CT157&lt;COUNTIFS('Workers Settings'!$M:$M,$B157,'Workers Settings'!$N:$N,1,'Workers Settings'!$H:$H,CR$3),"Warning!",IF('Demand Locations'!CT157=0,"",COUNTIFS('Workers Settings'!$M:$M,$B157,'Workers Settings'!$N:$N,1,'Workers Settings'!$H:$H,CR$3)/'Demand Locations'!CT157)))</f>
        <v/>
      </c>
      <c r="CS157" s="24" t="str">
        <f>IF(OR($B157="",CS$3="",'Demand Locations'!CU157=""),"",IF('Demand Locations'!CU157&lt;COUNTIFS('Workers Settings'!$M:$M,$B157,'Workers Settings'!$N:$N,1,'Workers Settings'!$H:$H,CS$3),"Warning!",IF('Demand Locations'!CU157=0,"",COUNTIFS('Workers Settings'!$M:$M,$B157,'Workers Settings'!$N:$N,1,'Workers Settings'!$H:$H,CS$3)/'Demand Locations'!CU157)))</f>
        <v/>
      </c>
      <c r="CT157" s="24" t="str">
        <f>IF(OR($B157="",CT$3="",'Demand Locations'!CV157=""),"",IF('Demand Locations'!CV157&lt;COUNTIFS('Workers Settings'!$M:$M,$B157,'Workers Settings'!$N:$N,1,'Workers Settings'!$H:$H,CT$3),"Warning!",IF('Demand Locations'!CV157=0,"",COUNTIFS('Workers Settings'!$M:$M,$B157,'Workers Settings'!$N:$N,1,'Workers Settings'!$H:$H,CT$3)/'Demand Locations'!CV157)))</f>
        <v/>
      </c>
      <c r="CU157" s="24" t="str">
        <f>IF(OR($B157="",CU$3="",'Demand Locations'!CW157=""),"",IF('Demand Locations'!CW157&lt;COUNTIFS('Workers Settings'!$M:$M,$B157,'Workers Settings'!$N:$N,1,'Workers Settings'!$H:$H,CU$3),"Warning!",IF('Demand Locations'!CW157=0,"",COUNTIFS('Workers Settings'!$M:$M,$B157,'Workers Settings'!$N:$N,1,'Workers Settings'!$H:$H,CU$3)/'Demand Locations'!CW157)))</f>
        <v/>
      </c>
      <c r="CV157" s="24" t="str">
        <f>IF(OR($B157="",CV$3="",'Demand Locations'!CX157=""),"",IF('Demand Locations'!CX157&lt;COUNTIFS('Workers Settings'!$M:$M,$B157,'Workers Settings'!$N:$N,1,'Workers Settings'!$H:$H,CV$3),"Warning!",IF('Demand Locations'!CX157=0,"",COUNTIFS('Workers Settings'!$M:$M,$B157,'Workers Settings'!$N:$N,1,'Workers Settings'!$H:$H,CV$3)/'Demand Locations'!CX157)))</f>
        <v/>
      </c>
      <c r="CW157" s="24" t="str">
        <f>IF(OR($B157="",CW$3="",'Demand Locations'!CY157=""),"",IF('Demand Locations'!CY157&lt;COUNTIFS('Workers Settings'!$M:$M,$B157,'Workers Settings'!$N:$N,1,'Workers Settings'!$H:$H,CW$3),"Warning!",IF('Demand Locations'!CY157=0,"",COUNTIFS('Workers Settings'!$M:$M,$B157,'Workers Settings'!$N:$N,1,'Workers Settings'!$H:$H,CW$3)/'Demand Locations'!CY157)))</f>
        <v/>
      </c>
      <c r="CX157" s="24" t="str">
        <f>IF(OR($B157="",CX$3="",'Demand Locations'!CZ157=""),"",IF('Demand Locations'!CZ157&lt;COUNTIFS('Workers Settings'!$M:$M,$B157,'Workers Settings'!$N:$N,1,'Workers Settings'!$H:$H,CX$3),"Warning!",IF('Demand Locations'!CZ157=0,"",COUNTIFS('Workers Settings'!$M:$M,$B157,'Workers Settings'!$N:$N,1,'Workers Settings'!$H:$H,CX$3)/'Demand Locations'!CZ157)))</f>
        <v/>
      </c>
      <c r="CY157" s="24" t="str">
        <f>IF(OR($B157="",CY$3="",'Demand Locations'!DA157=""),"",IF('Demand Locations'!DA157&lt;COUNTIFS('Workers Settings'!$M:$M,$B157,'Workers Settings'!$N:$N,1,'Workers Settings'!$H:$H,CY$3),"Warning!",IF('Demand Locations'!DA157=0,"",COUNTIFS('Workers Settings'!$M:$M,$B157,'Workers Settings'!$N:$N,1,'Workers Settings'!$H:$H,CY$3)/'Demand Locations'!DA157)))</f>
        <v/>
      </c>
      <c r="CZ157" s="24" t="str">
        <f>IF(OR($B157="",CZ$3="",'Demand Locations'!DB157=""),"",IF('Demand Locations'!DB157&lt;COUNTIFS('Workers Settings'!$M:$M,$B157,'Workers Settings'!$N:$N,1,'Workers Settings'!$H:$H,CZ$3),"Warning!",IF('Demand Locations'!DB157=0,"",COUNTIFS('Workers Settings'!$M:$M,$B157,'Workers Settings'!$N:$N,1,'Workers Settings'!$H:$H,CZ$3)/'Demand Locations'!DB157)))</f>
        <v/>
      </c>
    </row>
    <row r="158" spans="1:104" x14ac:dyDescent="0.25">
      <c r="A158" s="7">
        <f t="shared" si="2"/>
        <v>154</v>
      </c>
      <c r="B158" s="7" t="str">
        <f>IF('Demand Locations'!B158&lt;&gt;"",'Demand Locations'!B158,"")</f>
        <v/>
      </c>
      <c r="C158" s="29" t="str">
        <f>IF(B158="","",SUMIFS('Workers Assignments'!Z:Z,'Workers Settings'!M:M,B158,'Workers Settings'!N:N,1))</f>
        <v/>
      </c>
      <c r="D158" s="24" t="str">
        <f>IF(OR(B158="",'Demand Locations'!E158=""),"",IF('Demand Locations'!E158&lt;C158,"Warning!",IF('Demand Locations'!E158=0,"",C158/'Demand Locations'!E158)))</f>
        <v/>
      </c>
      <c r="E158" s="44" t="str">
        <f>IF(OR($B158="",E$3="",'Demand Locations'!G158=""),"",IF('Demand Locations'!G158&lt;COUNTIFS('Workers Settings'!$M:$M,$B158,'Workers Settings'!$N:$N,1,'Workers Settings'!$H:$H,E$3),"Warning!",IF('Demand Locations'!G158=0,"",COUNTIFS('Workers Settings'!$M:$M,$B158,'Workers Settings'!$N:$N,1,'Workers Settings'!$H:$H,E$3)/'Demand Locations'!G158)))</f>
        <v/>
      </c>
      <c r="F158" s="24" t="str">
        <f>IF(OR($B158="",F$3="",'Demand Locations'!H158=""),"",IF('Demand Locations'!H158&lt;COUNTIFS('Workers Settings'!$M:$M,$B158,'Workers Settings'!$N:$N,1,'Workers Settings'!$H:$H,F$3),"Warning!",IF('Demand Locations'!H158=0,"",COUNTIFS('Workers Settings'!$M:$M,$B158,'Workers Settings'!$N:$N,1,'Workers Settings'!$H:$H,F$3)/'Demand Locations'!H158)))</f>
        <v/>
      </c>
      <c r="G158" s="24" t="str">
        <f>IF(OR($B158="",G$3="",'Demand Locations'!I158=""),"",IF('Demand Locations'!I158&lt;COUNTIFS('Workers Settings'!$M:$M,$B158,'Workers Settings'!$N:$N,1,'Workers Settings'!$H:$H,G$3),"Warning!",IF('Demand Locations'!I158=0,"",COUNTIFS('Workers Settings'!$M:$M,$B158,'Workers Settings'!$N:$N,1,'Workers Settings'!$H:$H,G$3)/'Demand Locations'!I158)))</f>
        <v/>
      </c>
      <c r="H158" s="24" t="str">
        <f>IF(OR($B158="",H$3="",'Demand Locations'!J158=""),"",IF('Demand Locations'!J158&lt;COUNTIFS('Workers Settings'!$M:$M,$B158,'Workers Settings'!$N:$N,1,'Workers Settings'!$H:$H,H$3),"Warning!",IF('Demand Locations'!J158=0,"",COUNTIFS('Workers Settings'!$M:$M,$B158,'Workers Settings'!$N:$N,1,'Workers Settings'!$H:$H,H$3)/'Demand Locations'!J158)))</f>
        <v/>
      </c>
      <c r="I158" s="24" t="str">
        <f>IF(OR($B158="",I$3="",'Demand Locations'!K158=""),"",IF('Demand Locations'!K158&lt;COUNTIFS('Workers Settings'!$M:$M,$B158,'Workers Settings'!$N:$N,1,'Workers Settings'!$H:$H,I$3),"Warning!",IF('Demand Locations'!K158=0,"",COUNTIFS('Workers Settings'!$M:$M,$B158,'Workers Settings'!$N:$N,1,'Workers Settings'!$H:$H,I$3)/'Demand Locations'!K158)))</f>
        <v/>
      </c>
      <c r="J158" s="24" t="str">
        <f>IF(OR($B158="",J$3="",'Demand Locations'!L158=""),"",IF('Demand Locations'!L158&lt;COUNTIFS('Workers Settings'!$M:$M,$B158,'Workers Settings'!$N:$N,1,'Workers Settings'!$H:$H,J$3),"Warning!",IF('Demand Locations'!L158=0,"",COUNTIFS('Workers Settings'!$M:$M,$B158,'Workers Settings'!$N:$N,1,'Workers Settings'!$H:$H,J$3)/'Demand Locations'!L158)))</f>
        <v/>
      </c>
      <c r="K158" s="24" t="str">
        <f>IF(OR($B158="",K$3="",'Demand Locations'!M158=""),"",IF('Demand Locations'!M158&lt;COUNTIFS('Workers Settings'!$M:$M,$B158,'Workers Settings'!$N:$N,1,'Workers Settings'!$H:$H,K$3),"Warning!",IF('Demand Locations'!M158=0,"",COUNTIFS('Workers Settings'!$M:$M,$B158,'Workers Settings'!$N:$N,1,'Workers Settings'!$H:$H,K$3)/'Demand Locations'!M158)))</f>
        <v/>
      </c>
      <c r="L158" s="24" t="str">
        <f>IF(OR($B158="",L$3="",'Demand Locations'!N158=""),"",IF('Demand Locations'!N158&lt;COUNTIFS('Workers Settings'!$M:$M,$B158,'Workers Settings'!$N:$N,1,'Workers Settings'!$H:$H,L$3),"Warning!",IF('Demand Locations'!N158=0,"",COUNTIFS('Workers Settings'!$M:$M,$B158,'Workers Settings'!$N:$N,1,'Workers Settings'!$H:$H,L$3)/'Demand Locations'!N158)))</f>
        <v/>
      </c>
      <c r="M158" s="24" t="str">
        <f>IF(OR($B158="",M$3="",'Demand Locations'!O158=""),"",IF('Demand Locations'!O158&lt;COUNTIFS('Workers Settings'!$M:$M,$B158,'Workers Settings'!$N:$N,1,'Workers Settings'!$H:$H,M$3),"Warning!",IF('Demand Locations'!O158=0,"",COUNTIFS('Workers Settings'!$M:$M,$B158,'Workers Settings'!$N:$N,1,'Workers Settings'!$H:$H,M$3)/'Demand Locations'!O158)))</f>
        <v/>
      </c>
      <c r="N158" s="24" t="str">
        <f>IF(OR($B158="",N$3="",'Demand Locations'!P158=""),"",IF('Demand Locations'!P158&lt;COUNTIFS('Workers Settings'!$M:$M,$B158,'Workers Settings'!$N:$N,1,'Workers Settings'!$H:$H,N$3),"Warning!",IF('Demand Locations'!P158=0,"",COUNTIFS('Workers Settings'!$M:$M,$B158,'Workers Settings'!$N:$N,1,'Workers Settings'!$H:$H,N$3)/'Demand Locations'!P158)))</f>
        <v/>
      </c>
      <c r="O158" s="24" t="str">
        <f>IF(OR($B158="",O$3="",'Demand Locations'!Q158=""),"",IF('Demand Locations'!Q158&lt;COUNTIFS('Workers Settings'!$M:$M,$B158,'Workers Settings'!$N:$N,1,'Workers Settings'!$H:$H,O$3),"Warning!",IF('Demand Locations'!Q158=0,"",COUNTIFS('Workers Settings'!$M:$M,$B158,'Workers Settings'!$N:$N,1,'Workers Settings'!$H:$H,O$3)/'Demand Locations'!Q158)))</f>
        <v/>
      </c>
      <c r="P158" s="24" t="str">
        <f>IF(OR($B158="",P$3="",'Demand Locations'!R158=""),"",IF('Demand Locations'!R158&lt;COUNTIFS('Workers Settings'!$M:$M,$B158,'Workers Settings'!$N:$N,1,'Workers Settings'!$H:$H,P$3),"Warning!",IF('Demand Locations'!R158=0,"",COUNTIFS('Workers Settings'!$M:$M,$B158,'Workers Settings'!$N:$N,1,'Workers Settings'!$H:$H,P$3)/'Demand Locations'!R158)))</f>
        <v/>
      </c>
      <c r="Q158" s="24" t="str">
        <f>IF(OR($B158="",Q$3="",'Demand Locations'!S158=""),"",IF('Demand Locations'!S158&lt;COUNTIFS('Workers Settings'!$M:$M,$B158,'Workers Settings'!$N:$N,1,'Workers Settings'!$H:$H,Q$3),"Warning!",IF('Demand Locations'!S158=0,"",COUNTIFS('Workers Settings'!$M:$M,$B158,'Workers Settings'!$N:$N,1,'Workers Settings'!$H:$H,Q$3)/'Demand Locations'!S158)))</f>
        <v/>
      </c>
      <c r="R158" s="24" t="str">
        <f>IF(OR($B158="",R$3="",'Demand Locations'!T158=""),"",IF('Demand Locations'!T158&lt;COUNTIFS('Workers Settings'!$M:$M,$B158,'Workers Settings'!$N:$N,1,'Workers Settings'!$H:$H,R$3),"Warning!",IF('Demand Locations'!T158=0,"",COUNTIFS('Workers Settings'!$M:$M,$B158,'Workers Settings'!$N:$N,1,'Workers Settings'!$H:$H,R$3)/'Demand Locations'!T158)))</f>
        <v/>
      </c>
      <c r="S158" s="24" t="str">
        <f>IF(OR($B158="",S$3="",'Demand Locations'!U158=""),"",IF('Demand Locations'!U158&lt;COUNTIFS('Workers Settings'!$M:$M,$B158,'Workers Settings'!$N:$N,1,'Workers Settings'!$H:$H,S$3),"Warning!",IF('Demand Locations'!U158=0,"",COUNTIFS('Workers Settings'!$M:$M,$B158,'Workers Settings'!$N:$N,1,'Workers Settings'!$H:$H,S$3)/'Demand Locations'!U158)))</f>
        <v/>
      </c>
      <c r="T158" s="24" t="str">
        <f>IF(OR($B158="",T$3="",'Demand Locations'!V158=""),"",IF('Demand Locations'!V158&lt;COUNTIFS('Workers Settings'!$M:$M,$B158,'Workers Settings'!$N:$N,1,'Workers Settings'!$H:$H,T$3),"Warning!",IF('Demand Locations'!V158=0,"",COUNTIFS('Workers Settings'!$M:$M,$B158,'Workers Settings'!$N:$N,1,'Workers Settings'!$H:$H,T$3)/'Demand Locations'!V158)))</f>
        <v/>
      </c>
      <c r="U158" s="24" t="str">
        <f>IF(OR($B158="",U$3="",'Demand Locations'!W158=""),"",IF('Demand Locations'!W158&lt;COUNTIFS('Workers Settings'!$M:$M,$B158,'Workers Settings'!$N:$N,1,'Workers Settings'!$H:$H,U$3),"Warning!",IF('Demand Locations'!W158=0,"",COUNTIFS('Workers Settings'!$M:$M,$B158,'Workers Settings'!$N:$N,1,'Workers Settings'!$H:$H,U$3)/'Demand Locations'!W158)))</f>
        <v/>
      </c>
      <c r="V158" s="24" t="str">
        <f>IF(OR($B158="",V$3="",'Demand Locations'!X158=""),"",IF('Demand Locations'!X158&lt;COUNTIFS('Workers Settings'!$M:$M,$B158,'Workers Settings'!$N:$N,1,'Workers Settings'!$H:$H,V$3),"Warning!",IF('Demand Locations'!X158=0,"",COUNTIFS('Workers Settings'!$M:$M,$B158,'Workers Settings'!$N:$N,1,'Workers Settings'!$H:$H,V$3)/'Demand Locations'!X158)))</f>
        <v/>
      </c>
      <c r="W158" s="24" t="str">
        <f>IF(OR($B158="",W$3="",'Demand Locations'!Y158=""),"",IF('Demand Locations'!Y158&lt;COUNTIFS('Workers Settings'!$M:$M,$B158,'Workers Settings'!$N:$N,1,'Workers Settings'!$H:$H,W$3),"Warning!",IF('Demand Locations'!Y158=0,"",COUNTIFS('Workers Settings'!$M:$M,$B158,'Workers Settings'!$N:$N,1,'Workers Settings'!$H:$H,W$3)/'Demand Locations'!Y158)))</f>
        <v/>
      </c>
      <c r="X158" s="24" t="str">
        <f>IF(OR($B158="",X$3="",'Demand Locations'!Z158=""),"",IF('Demand Locations'!Z158&lt;COUNTIFS('Workers Settings'!$M:$M,$B158,'Workers Settings'!$N:$N,1,'Workers Settings'!$H:$H,X$3),"Warning!",IF('Demand Locations'!Z158=0,"",COUNTIFS('Workers Settings'!$M:$M,$B158,'Workers Settings'!$N:$N,1,'Workers Settings'!$H:$H,X$3)/'Demand Locations'!Z158)))</f>
        <v/>
      </c>
      <c r="Y158" s="24" t="str">
        <f>IF(OR($B158="",Y$3="",'Demand Locations'!AA158=""),"",IF('Demand Locations'!AA158&lt;COUNTIFS('Workers Settings'!$M:$M,$B158,'Workers Settings'!$N:$N,1,'Workers Settings'!$H:$H,Y$3),"Warning!",IF('Demand Locations'!AA158=0,"",COUNTIFS('Workers Settings'!$M:$M,$B158,'Workers Settings'!$N:$N,1,'Workers Settings'!$H:$H,Y$3)/'Demand Locations'!AA158)))</f>
        <v/>
      </c>
      <c r="Z158" s="24" t="str">
        <f>IF(OR($B158="",Z$3="",'Demand Locations'!AB158=""),"",IF('Demand Locations'!AB158&lt;COUNTIFS('Workers Settings'!$M:$M,$B158,'Workers Settings'!$N:$N,1,'Workers Settings'!$H:$H,Z$3),"Warning!",IF('Demand Locations'!AB158=0,"",COUNTIFS('Workers Settings'!$M:$M,$B158,'Workers Settings'!$N:$N,1,'Workers Settings'!$H:$H,Z$3)/'Demand Locations'!AB158)))</f>
        <v/>
      </c>
      <c r="AA158" s="24" t="str">
        <f>IF(OR($B158="",AA$3="",'Demand Locations'!AC158=""),"",IF('Demand Locations'!AC158&lt;COUNTIFS('Workers Settings'!$M:$M,$B158,'Workers Settings'!$N:$N,1,'Workers Settings'!$H:$H,AA$3),"Warning!",IF('Demand Locations'!AC158=0,"",COUNTIFS('Workers Settings'!$M:$M,$B158,'Workers Settings'!$N:$N,1,'Workers Settings'!$H:$H,AA$3)/'Demand Locations'!AC158)))</f>
        <v/>
      </c>
      <c r="AB158" s="24" t="str">
        <f>IF(OR($B158="",AB$3="",'Demand Locations'!AD158=""),"",IF('Demand Locations'!AD158&lt;COUNTIFS('Workers Settings'!$M:$M,$B158,'Workers Settings'!$N:$N,1,'Workers Settings'!$H:$H,AB$3),"Warning!",IF('Demand Locations'!AD158=0,"",COUNTIFS('Workers Settings'!$M:$M,$B158,'Workers Settings'!$N:$N,1,'Workers Settings'!$H:$H,AB$3)/'Demand Locations'!AD158)))</f>
        <v/>
      </c>
      <c r="AC158" s="24" t="str">
        <f>IF(OR($B158="",AC$3="",'Demand Locations'!AE158=""),"",IF('Demand Locations'!AE158&lt;COUNTIFS('Workers Settings'!$M:$M,$B158,'Workers Settings'!$N:$N,1,'Workers Settings'!$H:$H,AC$3),"Warning!",IF('Demand Locations'!AE158=0,"",COUNTIFS('Workers Settings'!$M:$M,$B158,'Workers Settings'!$N:$N,1,'Workers Settings'!$H:$H,AC$3)/'Demand Locations'!AE158)))</f>
        <v/>
      </c>
      <c r="AD158" s="24" t="str">
        <f>IF(OR($B158="",AD$3="",'Demand Locations'!AF158=""),"",IF('Demand Locations'!AF158&lt;COUNTIFS('Workers Settings'!$M:$M,$B158,'Workers Settings'!$N:$N,1,'Workers Settings'!$H:$H,AD$3),"Warning!",IF('Demand Locations'!AF158=0,"",COUNTIFS('Workers Settings'!$M:$M,$B158,'Workers Settings'!$N:$N,1,'Workers Settings'!$H:$H,AD$3)/'Demand Locations'!AF158)))</f>
        <v/>
      </c>
      <c r="AE158" s="24" t="str">
        <f>IF(OR($B158="",AE$3="",'Demand Locations'!AG158=""),"",IF('Demand Locations'!AG158&lt;COUNTIFS('Workers Settings'!$M:$M,$B158,'Workers Settings'!$N:$N,1,'Workers Settings'!$H:$H,AE$3),"Warning!",IF('Demand Locations'!AG158=0,"",COUNTIFS('Workers Settings'!$M:$M,$B158,'Workers Settings'!$N:$N,1,'Workers Settings'!$H:$H,AE$3)/'Demand Locations'!AG158)))</f>
        <v/>
      </c>
      <c r="AF158" s="24" t="str">
        <f>IF(OR($B158="",AF$3="",'Demand Locations'!AH158=""),"",IF('Demand Locations'!AH158&lt;COUNTIFS('Workers Settings'!$M:$M,$B158,'Workers Settings'!$N:$N,1,'Workers Settings'!$H:$H,AF$3),"Warning!",IF('Demand Locations'!AH158=0,"",COUNTIFS('Workers Settings'!$M:$M,$B158,'Workers Settings'!$N:$N,1,'Workers Settings'!$H:$H,AF$3)/'Demand Locations'!AH158)))</f>
        <v/>
      </c>
      <c r="AG158" s="24" t="str">
        <f>IF(OR($B158="",AG$3="",'Demand Locations'!AI158=""),"",IF('Demand Locations'!AI158&lt;COUNTIFS('Workers Settings'!$M:$M,$B158,'Workers Settings'!$N:$N,1,'Workers Settings'!$H:$H,AG$3),"Warning!",IF('Demand Locations'!AI158=0,"",COUNTIFS('Workers Settings'!$M:$M,$B158,'Workers Settings'!$N:$N,1,'Workers Settings'!$H:$H,AG$3)/'Demand Locations'!AI158)))</f>
        <v/>
      </c>
      <c r="AH158" s="24" t="str">
        <f>IF(OR($B158="",AH$3="",'Demand Locations'!AJ158=""),"",IF('Demand Locations'!AJ158&lt;COUNTIFS('Workers Settings'!$M:$M,$B158,'Workers Settings'!$N:$N,1,'Workers Settings'!$H:$H,AH$3),"Warning!",IF('Demand Locations'!AJ158=0,"",COUNTIFS('Workers Settings'!$M:$M,$B158,'Workers Settings'!$N:$N,1,'Workers Settings'!$H:$H,AH$3)/'Demand Locations'!AJ158)))</f>
        <v/>
      </c>
      <c r="AI158" s="24" t="str">
        <f>IF(OR($B158="",AI$3="",'Demand Locations'!AK158=""),"",IF('Demand Locations'!AK158&lt;COUNTIFS('Workers Settings'!$M:$M,$B158,'Workers Settings'!$N:$N,1,'Workers Settings'!$H:$H,AI$3),"Warning!",IF('Demand Locations'!AK158=0,"",COUNTIFS('Workers Settings'!$M:$M,$B158,'Workers Settings'!$N:$N,1,'Workers Settings'!$H:$H,AI$3)/'Demand Locations'!AK158)))</f>
        <v/>
      </c>
      <c r="AJ158" s="24" t="str">
        <f>IF(OR($B158="",AJ$3="",'Demand Locations'!AL158=""),"",IF('Demand Locations'!AL158&lt;COUNTIFS('Workers Settings'!$M:$M,$B158,'Workers Settings'!$N:$N,1,'Workers Settings'!$H:$H,AJ$3),"Warning!",IF('Demand Locations'!AL158=0,"",COUNTIFS('Workers Settings'!$M:$M,$B158,'Workers Settings'!$N:$N,1,'Workers Settings'!$H:$H,AJ$3)/'Demand Locations'!AL158)))</f>
        <v/>
      </c>
      <c r="AK158" s="24" t="str">
        <f>IF(OR($B158="",AK$3="",'Demand Locations'!AM158=""),"",IF('Demand Locations'!AM158&lt;COUNTIFS('Workers Settings'!$M:$M,$B158,'Workers Settings'!$N:$N,1,'Workers Settings'!$H:$H,AK$3),"Warning!",IF('Demand Locations'!AM158=0,"",COUNTIFS('Workers Settings'!$M:$M,$B158,'Workers Settings'!$N:$N,1,'Workers Settings'!$H:$H,AK$3)/'Demand Locations'!AM158)))</f>
        <v/>
      </c>
      <c r="AL158" s="24" t="str">
        <f>IF(OR($B158="",AL$3="",'Demand Locations'!AN158=""),"",IF('Demand Locations'!AN158&lt;COUNTIFS('Workers Settings'!$M:$M,$B158,'Workers Settings'!$N:$N,1,'Workers Settings'!$H:$H,AL$3),"Warning!",IF('Demand Locations'!AN158=0,"",COUNTIFS('Workers Settings'!$M:$M,$B158,'Workers Settings'!$N:$N,1,'Workers Settings'!$H:$H,AL$3)/'Demand Locations'!AN158)))</f>
        <v/>
      </c>
      <c r="AM158" s="24" t="str">
        <f>IF(OR($B158="",AM$3="",'Demand Locations'!AO158=""),"",IF('Demand Locations'!AO158&lt;COUNTIFS('Workers Settings'!$M:$M,$B158,'Workers Settings'!$N:$N,1,'Workers Settings'!$H:$H,AM$3),"Warning!",IF('Demand Locations'!AO158=0,"",COUNTIFS('Workers Settings'!$M:$M,$B158,'Workers Settings'!$N:$N,1,'Workers Settings'!$H:$H,AM$3)/'Demand Locations'!AO158)))</f>
        <v/>
      </c>
      <c r="AN158" s="24" t="str">
        <f>IF(OR($B158="",AN$3="",'Demand Locations'!AP158=""),"",IF('Demand Locations'!AP158&lt;COUNTIFS('Workers Settings'!$M:$M,$B158,'Workers Settings'!$N:$N,1,'Workers Settings'!$H:$H,AN$3),"Warning!",IF('Demand Locations'!AP158=0,"",COUNTIFS('Workers Settings'!$M:$M,$B158,'Workers Settings'!$N:$N,1,'Workers Settings'!$H:$H,AN$3)/'Demand Locations'!AP158)))</f>
        <v/>
      </c>
      <c r="AO158" s="24" t="str">
        <f>IF(OR($B158="",AO$3="",'Demand Locations'!AQ158=""),"",IF('Demand Locations'!AQ158&lt;COUNTIFS('Workers Settings'!$M:$M,$B158,'Workers Settings'!$N:$N,1,'Workers Settings'!$H:$H,AO$3),"Warning!",IF('Demand Locations'!AQ158=0,"",COUNTIFS('Workers Settings'!$M:$M,$B158,'Workers Settings'!$N:$N,1,'Workers Settings'!$H:$H,AO$3)/'Demand Locations'!AQ158)))</f>
        <v/>
      </c>
      <c r="AP158" s="24" t="str">
        <f>IF(OR($B158="",AP$3="",'Demand Locations'!AR158=""),"",IF('Demand Locations'!AR158&lt;COUNTIFS('Workers Settings'!$M:$M,$B158,'Workers Settings'!$N:$N,1,'Workers Settings'!$H:$H,AP$3),"Warning!",IF('Demand Locations'!AR158=0,"",COUNTIFS('Workers Settings'!$M:$M,$B158,'Workers Settings'!$N:$N,1,'Workers Settings'!$H:$H,AP$3)/'Demand Locations'!AR158)))</f>
        <v/>
      </c>
      <c r="AQ158" s="24" t="str">
        <f>IF(OR($B158="",AQ$3="",'Demand Locations'!AS158=""),"",IF('Demand Locations'!AS158&lt;COUNTIFS('Workers Settings'!$M:$M,$B158,'Workers Settings'!$N:$N,1,'Workers Settings'!$H:$H,AQ$3),"Warning!",IF('Demand Locations'!AS158=0,"",COUNTIFS('Workers Settings'!$M:$M,$B158,'Workers Settings'!$N:$N,1,'Workers Settings'!$H:$H,AQ$3)/'Demand Locations'!AS158)))</f>
        <v/>
      </c>
      <c r="AR158" s="24" t="str">
        <f>IF(OR($B158="",AR$3="",'Demand Locations'!AT158=""),"",IF('Demand Locations'!AT158&lt;COUNTIFS('Workers Settings'!$M:$M,$B158,'Workers Settings'!$N:$N,1,'Workers Settings'!$H:$H,AR$3),"Warning!",IF('Demand Locations'!AT158=0,"",COUNTIFS('Workers Settings'!$M:$M,$B158,'Workers Settings'!$N:$N,1,'Workers Settings'!$H:$H,AR$3)/'Demand Locations'!AT158)))</f>
        <v/>
      </c>
      <c r="AS158" s="24" t="str">
        <f>IF(OR($B158="",AS$3="",'Demand Locations'!AU158=""),"",IF('Demand Locations'!AU158&lt;COUNTIFS('Workers Settings'!$M:$M,$B158,'Workers Settings'!$N:$N,1,'Workers Settings'!$H:$H,AS$3),"Warning!",IF('Demand Locations'!AU158=0,"",COUNTIFS('Workers Settings'!$M:$M,$B158,'Workers Settings'!$N:$N,1,'Workers Settings'!$H:$H,AS$3)/'Demand Locations'!AU158)))</f>
        <v/>
      </c>
      <c r="AT158" s="24" t="str">
        <f>IF(OR($B158="",AT$3="",'Demand Locations'!AV158=""),"",IF('Demand Locations'!AV158&lt;COUNTIFS('Workers Settings'!$M:$M,$B158,'Workers Settings'!$N:$N,1,'Workers Settings'!$H:$H,AT$3),"Warning!",IF('Demand Locations'!AV158=0,"",COUNTIFS('Workers Settings'!$M:$M,$B158,'Workers Settings'!$N:$N,1,'Workers Settings'!$H:$H,AT$3)/'Demand Locations'!AV158)))</f>
        <v/>
      </c>
      <c r="AU158" s="24" t="str">
        <f>IF(OR($B158="",AU$3="",'Demand Locations'!AW158=""),"",IF('Demand Locations'!AW158&lt;COUNTIFS('Workers Settings'!$M:$M,$B158,'Workers Settings'!$N:$N,1,'Workers Settings'!$H:$H,AU$3),"Warning!",IF('Demand Locations'!AW158=0,"",COUNTIFS('Workers Settings'!$M:$M,$B158,'Workers Settings'!$N:$N,1,'Workers Settings'!$H:$H,AU$3)/'Demand Locations'!AW158)))</f>
        <v/>
      </c>
      <c r="AV158" s="24" t="str">
        <f>IF(OR($B158="",AV$3="",'Demand Locations'!AX158=""),"",IF('Demand Locations'!AX158&lt;COUNTIFS('Workers Settings'!$M:$M,$B158,'Workers Settings'!$N:$N,1,'Workers Settings'!$H:$H,AV$3),"Warning!",IF('Demand Locations'!AX158=0,"",COUNTIFS('Workers Settings'!$M:$M,$B158,'Workers Settings'!$N:$N,1,'Workers Settings'!$H:$H,AV$3)/'Demand Locations'!AX158)))</f>
        <v/>
      </c>
      <c r="AW158" s="24" t="str">
        <f>IF(OR($B158="",AW$3="",'Demand Locations'!AY158=""),"",IF('Demand Locations'!AY158&lt;COUNTIFS('Workers Settings'!$M:$M,$B158,'Workers Settings'!$N:$N,1,'Workers Settings'!$H:$H,AW$3),"Warning!",IF('Demand Locations'!AY158=0,"",COUNTIFS('Workers Settings'!$M:$M,$B158,'Workers Settings'!$N:$N,1,'Workers Settings'!$H:$H,AW$3)/'Demand Locations'!AY158)))</f>
        <v/>
      </c>
      <c r="AX158" s="24" t="str">
        <f>IF(OR($B158="",AX$3="",'Demand Locations'!AZ158=""),"",IF('Demand Locations'!AZ158&lt;COUNTIFS('Workers Settings'!$M:$M,$B158,'Workers Settings'!$N:$N,1,'Workers Settings'!$H:$H,AX$3),"Warning!",IF('Demand Locations'!AZ158=0,"",COUNTIFS('Workers Settings'!$M:$M,$B158,'Workers Settings'!$N:$N,1,'Workers Settings'!$H:$H,AX$3)/'Demand Locations'!AZ158)))</f>
        <v/>
      </c>
      <c r="AY158" s="24" t="str">
        <f>IF(OR($B158="",AY$3="",'Demand Locations'!BA158=""),"",IF('Demand Locations'!BA158&lt;COUNTIFS('Workers Settings'!$M:$M,$B158,'Workers Settings'!$N:$N,1,'Workers Settings'!$H:$H,AY$3),"Warning!",IF('Demand Locations'!BA158=0,"",COUNTIFS('Workers Settings'!$M:$M,$B158,'Workers Settings'!$N:$N,1,'Workers Settings'!$H:$H,AY$3)/'Demand Locations'!BA158)))</f>
        <v/>
      </c>
      <c r="AZ158" s="24" t="str">
        <f>IF(OR($B158="",AZ$3="",'Demand Locations'!BB158=""),"",IF('Demand Locations'!BB158&lt;COUNTIFS('Workers Settings'!$M:$M,$B158,'Workers Settings'!$N:$N,1,'Workers Settings'!$H:$H,AZ$3),"Warning!",IF('Demand Locations'!BB158=0,"",COUNTIFS('Workers Settings'!$M:$M,$B158,'Workers Settings'!$N:$N,1,'Workers Settings'!$H:$H,AZ$3)/'Demand Locations'!BB158)))</f>
        <v/>
      </c>
      <c r="BA158" s="24" t="str">
        <f>IF(OR($B158="",BA$3="",'Demand Locations'!BC158=""),"",IF('Demand Locations'!BC158&lt;COUNTIFS('Workers Settings'!$M:$M,$B158,'Workers Settings'!$N:$N,1,'Workers Settings'!$H:$H,BA$3),"Warning!",IF('Demand Locations'!BC158=0,"",COUNTIFS('Workers Settings'!$M:$M,$B158,'Workers Settings'!$N:$N,1,'Workers Settings'!$H:$H,BA$3)/'Demand Locations'!BC158)))</f>
        <v/>
      </c>
      <c r="BB158" s="24" t="str">
        <f>IF(OR($B158="",BB$3="",'Demand Locations'!BD158=""),"",IF('Demand Locations'!BD158&lt;COUNTIFS('Workers Settings'!$M:$M,$B158,'Workers Settings'!$N:$N,1,'Workers Settings'!$H:$H,BB$3),"Warning!",IF('Demand Locations'!BD158=0,"",COUNTIFS('Workers Settings'!$M:$M,$B158,'Workers Settings'!$N:$N,1,'Workers Settings'!$H:$H,BB$3)/'Demand Locations'!BD158)))</f>
        <v/>
      </c>
      <c r="BC158" s="24" t="str">
        <f>IF(OR($B158="",BC$3="",'Demand Locations'!BE158=""),"",IF('Demand Locations'!BE158&lt;COUNTIFS('Workers Settings'!$M:$M,$B158,'Workers Settings'!$N:$N,1,'Workers Settings'!$H:$H,BC$3),"Warning!",IF('Demand Locations'!BE158=0,"",COUNTIFS('Workers Settings'!$M:$M,$B158,'Workers Settings'!$N:$N,1,'Workers Settings'!$H:$H,BC$3)/'Demand Locations'!BE158)))</f>
        <v/>
      </c>
      <c r="BD158" s="24" t="str">
        <f>IF(OR($B158="",BD$3="",'Demand Locations'!BF158=""),"",IF('Demand Locations'!BF158&lt;COUNTIFS('Workers Settings'!$M:$M,$B158,'Workers Settings'!$N:$N,1,'Workers Settings'!$H:$H,BD$3),"Warning!",IF('Demand Locations'!BF158=0,"",COUNTIFS('Workers Settings'!$M:$M,$B158,'Workers Settings'!$N:$N,1,'Workers Settings'!$H:$H,BD$3)/'Demand Locations'!BF158)))</f>
        <v/>
      </c>
      <c r="BE158" s="24" t="str">
        <f>IF(OR($B158="",BE$3="",'Demand Locations'!BG158=""),"",IF('Demand Locations'!BG158&lt;COUNTIFS('Workers Settings'!$M:$M,$B158,'Workers Settings'!$N:$N,1,'Workers Settings'!$H:$H,BE$3),"Warning!",IF('Demand Locations'!BG158=0,"",COUNTIFS('Workers Settings'!$M:$M,$B158,'Workers Settings'!$N:$N,1,'Workers Settings'!$H:$H,BE$3)/'Demand Locations'!BG158)))</f>
        <v/>
      </c>
      <c r="BF158" s="24" t="str">
        <f>IF(OR($B158="",BF$3="",'Demand Locations'!BH158=""),"",IF('Demand Locations'!BH158&lt;COUNTIFS('Workers Settings'!$M:$M,$B158,'Workers Settings'!$N:$N,1,'Workers Settings'!$H:$H,BF$3),"Warning!",IF('Demand Locations'!BH158=0,"",COUNTIFS('Workers Settings'!$M:$M,$B158,'Workers Settings'!$N:$N,1,'Workers Settings'!$H:$H,BF$3)/'Demand Locations'!BH158)))</f>
        <v/>
      </c>
      <c r="BG158" s="24" t="str">
        <f>IF(OR($B158="",BG$3="",'Demand Locations'!BI158=""),"",IF('Demand Locations'!BI158&lt;COUNTIFS('Workers Settings'!$M:$M,$B158,'Workers Settings'!$N:$N,1,'Workers Settings'!$H:$H,BG$3),"Warning!",IF('Demand Locations'!BI158=0,"",COUNTIFS('Workers Settings'!$M:$M,$B158,'Workers Settings'!$N:$N,1,'Workers Settings'!$H:$H,BG$3)/'Demand Locations'!BI158)))</f>
        <v/>
      </c>
      <c r="BH158" s="24" t="str">
        <f>IF(OR($B158="",BH$3="",'Demand Locations'!BJ158=""),"",IF('Demand Locations'!BJ158&lt;COUNTIFS('Workers Settings'!$M:$M,$B158,'Workers Settings'!$N:$N,1,'Workers Settings'!$H:$H,BH$3),"Warning!",IF('Demand Locations'!BJ158=0,"",COUNTIFS('Workers Settings'!$M:$M,$B158,'Workers Settings'!$N:$N,1,'Workers Settings'!$H:$H,BH$3)/'Demand Locations'!BJ158)))</f>
        <v/>
      </c>
      <c r="BI158" s="24" t="str">
        <f>IF(OR($B158="",BI$3="",'Demand Locations'!BK158=""),"",IF('Demand Locations'!BK158&lt;COUNTIFS('Workers Settings'!$M:$M,$B158,'Workers Settings'!$N:$N,1,'Workers Settings'!$H:$H,BI$3),"Warning!",IF('Demand Locations'!BK158=0,"",COUNTIFS('Workers Settings'!$M:$M,$B158,'Workers Settings'!$N:$N,1,'Workers Settings'!$H:$H,BI$3)/'Demand Locations'!BK158)))</f>
        <v/>
      </c>
      <c r="BJ158" s="24" t="str">
        <f>IF(OR($B158="",BJ$3="",'Demand Locations'!BL158=""),"",IF('Demand Locations'!BL158&lt;COUNTIFS('Workers Settings'!$M:$M,$B158,'Workers Settings'!$N:$N,1,'Workers Settings'!$H:$H,BJ$3),"Warning!",IF('Demand Locations'!BL158=0,"",COUNTIFS('Workers Settings'!$M:$M,$B158,'Workers Settings'!$N:$N,1,'Workers Settings'!$H:$H,BJ$3)/'Demand Locations'!BL158)))</f>
        <v/>
      </c>
      <c r="BK158" s="24" t="str">
        <f>IF(OR($B158="",BK$3="",'Demand Locations'!BM158=""),"",IF('Demand Locations'!BM158&lt;COUNTIFS('Workers Settings'!$M:$M,$B158,'Workers Settings'!$N:$N,1,'Workers Settings'!$H:$H,BK$3),"Warning!",IF('Demand Locations'!BM158=0,"",COUNTIFS('Workers Settings'!$M:$M,$B158,'Workers Settings'!$N:$N,1,'Workers Settings'!$H:$H,BK$3)/'Demand Locations'!BM158)))</f>
        <v/>
      </c>
      <c r="BL158" s="24" t="str">
        <f>IF(OR($B158="",BL$3="",'Demand Locations'!BN158=""),"",IF('Demand Locations'!BN158&lt;COUNTIFS('Workers Settings'!$M:$M,$B158,'Workers Settings'!$N:$N,1,'Workers Settings'!$H:$H,BL$3),"Warning!",IF('Demand Locations'!BN158=0,"",COUNTIFS('Workers Settings'!$M:$M,$B158,'Workers Settings'!$N:$N,1,'Workers Settings'!$H:$H,BL$3)/'Demand Locations'!BN158)))</f>
        <v/>
      </c>
      <c r="BM158" s="24" t="str">
        <f>IF(OR($B158="",BM$3="",'Demand Locations'!BO158=""),"",IF('Demand Locations'!BO158&lt;COUNTIFS('Workers Settings'!$M:$M,$B158,'Workers Settings'!$N:$N,1,'Workers Settings'!$H:$H,BM$3),"Warning!",IF('Demand Locations'!BO158=0,"",COUNTIFS('Workers Settings'!$M:$M,$B158,'Workers Settings'!$N:$N,1,'Workers Settings'!$H:$H,BM$3)/'Demand Locations'!BO158)))</f>
        <v/>
      </c>
      <c r="BN158" s="24" t="str">
        <f>IF(OR($B158="",BN$3="",'Demand Locations'!BP158=""),"",IF('Demand Locations'!BP158&lt;COUNTIFS('Workers Settings'!$M:$M,$B158,'Workers Settings'!$N:$N,1,'Workers Settings'!$H:$H,BN$3),"Warning!",IF('Demand Locations'!BP158=0,"",COUNTIFS('Workers Settings'!$M:$M,$B158,'Workers Settings'!$N:$N,1,'Workers Settings'!$H:$H,BN$3)/'Demand Locations'!BP158)))</f>
        <v/>
      </c>
      <c r="BO158" s="24" t="str">
        <f>IF(OR($B158="",BO$3="",'Demand Locations'!BQ158=""),"",IF('Demand Locations'!BQ158&lt;COUNTIFS('Workers Settings'!$M:$M,$B158,'Workers Settings'!$N:$N,1,'Workers Settings'!$H:$H,BO$3),"Warning!",IF('Demand Locations'!BQ158=0,"",COUNTIFS('Workers Settings'!$M:$M,$B158,'Workers Settings'!$N:$N,1,'Workers Settings'!$H:$H,BO$3)/'Demand Locations'!BQ158)))</f>
        <v/>
      </c>
      <c r="BP158" s="24" t="str">
        <f>IF(OR($B158="",BP$3="",'Demand Locations'!BR158=""),"",IF('Demand Locations'!BR158&lt;COUNTIFS('Workers Settings'!$M:$M,$B158,'Workers Settings'!$N:$N,1,'Workers Settings'!$H:$H,BP$3),"Warning!",IF('Demand Locations'!BR158=0,"",COUNTIFS('Workers Settings'!$M:$M,$B158,'Workers Settings'!$N:$N,1,'Workers Settings'!$H:$H,BP$3)/'Demand Locations'!BR158)))</f>
        <v/>
      </c>
      <c r="BQ158" s="24" t="str">
        <f>IF(OR($B158="",BQ$3="",'Demand Locations'!BS158=""),"",IF('Demand Locations'!BS158&lt;COUNTIFS('Workers Settings'!$M:$M,$B158,'Workers Settings'!$N:$N,1,'Workers Settings'!$H:$H,BQ$3),"Warning!",IF('Demand Locations'!BS158=0,"",COUNTIFS('Workers Settings'!$M:$M,$B158,'Workers Settings'!$N:$N,1,'Workers Settings'!$H:$H,BQ$3)/'Demand Locations'!BS158)))</f>
        <v/>
      </c>
      <c r="BR158" s="24" t="str">
        <f>IF(OR($B158="",BR$3="",'Demand Locations'!BT158=""),"",IF('Demand Locations'!BT158&lt;COUNTIFS('Workers Settings'!$M:$M,$B158,'Workers Settings'!$N:$N,1,'Workers Settings'!$H:$H,BR$3),"Warning!",IF('Demand Locations'!BT158=0,"",COUNTIFS('Workers Settings'!$M:$M,$B158,'Workers Settings'!$N:$N,1,'Workers Settings'!$H:$H,BR$3)/'Demand Locations'!BT158)))</f>
        <v/>
      </c>
      <c r="BS158" s="24" t="str">
        <f>IF(OR($B158="",BS$3="",'Demand Locations'!BU158=""),"",IF('Demand Locations'!BU158&lt;COUNTIFS('Workers Settings'!$M:$M,$B158,'Workers Settings'!$N:$N,1,'Workers Settings'!$H:$H,BS$3),"Warning!",IF('Demand Locations'!BU158=0,"",COUNTIFS('Workers Settings'!$M:$M,$B158,'Workers Settings'!$N:$N,1,'Workers Settings'!$H:$H,BS$3)/'Demand Locations'!BU158)))</f>
        <v/>
      </c>
      <c r="BT158" s="24" t="str">
        <f>IF(OR($B158="",BT$3="",'Demand Locations'!BV158=""),"",IF('Demand Locations'!BV158&lt;COUNTIFS('Workers Settings'!$M:$M,$B158,'Workers Settings'!$N:$N,1,'Workers Settings'!$H:$H,BT$3),"Warning!",IF('Demand Locations'!BV158=0,"",COUNTIFS('Workers Settings'!$M:$M,$B158,'Workers Settings'!$N:$N,1,'Workers Settings'!$H:$H,BT$3)/'Demand Locations'!BV158)))</f>
        <v/>
      </c>
      <c r="BU158" s="24" t="str">
        <f>IF(OR($B158="",BU$3="",'Demand Locations'!BW158=""),"",IF('Demand Locations'!BW158&lt;COUNTIFS('Workers Settings'!$M:$M,$B158,'Workers Settings'!$N:$N,1,'Workers Settings'!$H:$H,BU$3),"Warning!",IF('Demand Locations'!BW158=0,"",COUNTIFS('Workers Settings'!$M:$M,$B158,'Workers Settings'!$N:$N,1,'Workers Settings'!$H:$H,BU$3)/'Demand Locations'!BW158)))</f>
        <v/>
      </c>
      <c r="BV158" s="24" t="str">
        <f>IF(OR($B158="",BV$3="",'Demand Locations'!BX158=""),"",IF('Demand Locations'!BX158&lt;COUNTIFS('Workers Settings'!$M:$M,$B158,'Workers Settings'!$N:$N,1,'Workers Settings'!$H:$H,BV$3),"Warning!",IF('Demand Locations'!BX158=0,"",COUNTIFS('Workers Settings'!$M:$M,$B158,'Workers Settings'!$N:$N,1,'Workers Settings'!$H:$H,BV$3)/'Demand Locations'!BX158)))</f>
        <v/>
      </c>
      <c r="BW158" s="24" t="str">
        <f>IF(OR($B158="",BW$3="",'Demand Locations'!BY158=""),"",IF('Demand Locations'!BY158&lt;COUNTIFS('Workers Settings'!$M:$M,$B158,'Workers Settings'!$N:$N,1,'Workers Settings'!$H:$H,BW$3),"Warning!",IF('Demand Locations'!BY158=0,"",COUNTIFS('Workers Settings'!$M:$M,$B158,'Workers Settings'!$N:$N,1,'Workers Settings'!$H:$H,BW$3)/'Demand Locations'!BY158)))</f>
        <v/>
      </c>
      <c r="BX158" s="24" t="str">
        <f>IF(OR($B158="",BX$3="",'Demand Locations'!BZ158=""),"",IF('Demand Locations'!BZ158&lt;COUNTIFS('Workers Settings'!$M:$M,$B158,'Workers Settings'!$N:$N,1,'Workers Settings'!$H:$H,BX$3),"Warning!",IF('Demand Locations'!BZ158=0,"",COUNTIFS('Workers Settings'!$M:$M,$B158,'Workers Settings'!$N:$N,1,'Workers Settings'!$H:$H,BX$3)/'Demand Locations'!BZ158)))</f>
        <v/>
      </c>
      <c r="BY158" s="24" t="str">
        <f>IF(OR($B158="",BY$3="",'Demand Locations'!CA158=""),"",IF('Demand Locations'!CA158&lt;COUNTIFS('Workers Settings'!$M:$M,$B158,'Workers Settings'!$N:$N,1,'Workers Settings'!$H:$H,BY$3),"Warning!",IF('Demand Locations'!CA158=0,"",COUNTIFS('Workers Settings'!$M:$M,$B158,'Workers Settings'!$N:$N,1,'Workers Settings'!$H:$H,BY$3)/'Demand Locations'!CA158)))</f>
        <v/>
      </c>
      <c r="BZ158" s="24" t="str">
        <f>IF(OR($B158="",BZ$3="",'Demand Locations'!CB158=""),"",IF('Demand Locations'!CB158&lt;COUNTIFS('Workers Settings'!$M:$M,$B158,'Workers Settings'!$N:$N,1,'Workers Settings'!$H:$H,BZ$3),"Warning!",IF('Demand Locations'!CB158=0,"",COUNTIFS('Workers Settings'!$M:$M,$B158,'Workers Settings'!$N:$N,1,'Workers Settings'!$H:$H,BZ$3)/'Demand Locations'!CB158)))</f>
        <v/>
      </c>
      <c r="CA158" s="24" t="str">
        <f>IF(OR($B158="",CA$3="",'Demand Locations'!CC158=""),"",IF('Demand Locations'!CC158&lt;COUNTIFS('Workers Settings'!$M:$M,$B158,'Workers Settings'!$N:$N,1,'Workers Settings'!$H:$H,CA$3),"Warning!",IF('Demand Locations'!CC158=0,"",COUNTIFS('Workers Settings'!$M:$M,$B158,'Workers Settings'!$N:$N,1,'Workers Settings'!$H:$H,CA$3)/'Demand Locations'!CC158)))</f>
        <v/>
      </c>
      <c r="CB158" s="24" t="str">
        <f>IF(OR($B158="",CB$3="",'Demand Locations'!CD158=""),"",IF('Demand Locations'!CD158&lt;COUNTIFS('Workers Settings'!$M:$M,$B158,'Workers Settings'!$N:$N,1,'Workers Settings'!$H:$H,CB$3),"Warning!",IF('Demand Locations'!CD158=0,"",COUNTIFS('Workers Settings'!$M:$M,$B158,'Workers Settings'!$N:$N,1,'Workers Settings'!$H:$H,CB$3)/'Demand Locations'!CD158)))</f>
        <v/>
      </c>
      <c r="CC158" s="24" t="str">
        <f>IF(OR($B158="",CC$3="",'Demand Locations'!CE158=""),"",IF('Demand Locations'!CE158&lt;COUNTIFS('Workers Settings'!$M:$M,$B158,'Workers Settings'!$N:$N,1,'Workers Settings'!$H:$H,CC$3),"Warning!",IF('Demand Locations'!CE158=0,"",COUNTIFS('Workers Settings'!$M:$M,$B158,'Workers Settings'!$N:$N,1,'Workers Settings'!$H:$H,CC$3)/'Demand Locations'!CE158)))</f>
        <v/>
      </c>
      <c r="CD158" s="24" t="str">
        <f>IF(OR($B158="",CD$3="",'Demand Locations'!CF158=""),"",IF('Demand Locations'!CF158&lt;COUNTIFS('Workers Settings'!$M:$M,$B158,'Workers Settings'!$N:$N,1,'Workers Settings'!$H:$H,CD$3),"Warning!",IF('Demand Locations'!CF158=0,"",COUNTIFS('Workers Settings'!$M:$M,$B158,'Workers Settings'!$N:$N,1,'Workers Settings'!$H:$H,CD$3)/'Demand Locations'!CF158)))</f>
        <v/>
      </c>
      <c r="CE158" s="24" t="str">
        <f>IF(OR($B158="",CE$3="",'Demand Locations'!CG158=""),"",IF('Demand Locations'!CG158&lt;COUNTIFS('Workers Settings'!$M:$M,$B158,'Workers Settings'!$N:$N,1,'Workers Settings'!$H:$H,CE$3),"Warning!",IF('Demand Locations'!CG158=0,"",COUNTIFS('Workers Settings'!$M:$M,$B158,'Workers Settings'!$N:$N,1,'Workers Settings'!$H:$H,CE$3)/'Demand Locations'!CG158)))</f>
        <v/>
      </c>
      <c r="CF158" s="24" t="str">
        <f>IF(OR($B158="",CF$3="",'Demand Locations'!CH158=""),"",IF('Demand Locations'!CH158&lt;COUNTIFS('Workers Settings'!$M:$M,$B158,'Workers Settings'!$N:$N,1,'Workers Settings'!$H:$H,CF$3),"Warning!",IF('Demand Locations'!CH158=0,"",COUNTIFS('Workers Settings'!$M:$M,$B158,'Workers Settings'!$N:$N,1,'Workers Settings'!$H:$H,CF$3)/'Demand Locations'!CH158)))</f>
        <v/>
      </c>
      <c r="CG158" s="24" t="str">
        <f>IF(OR($B158="",CG$3="",'Demand Locations'!CI158=""),"",IF('Demand Locations'!CI158&lt;COUNTIFS('Workers Settings'!$M:$M,$B158,'Workers Settings'!$N:$N,1,'Workers Settings'!$H:$H,CG$3),"Warning!",IF('Demand Locations'!CI158=0,"",COUNTIFS('Workers Settings'!$M:$M,$B158,'Workers Settings'!$N:$N,1,'Workers Settings'!$H:$H,CG$3)/'Demand Locations'!CI158)))</f>
        <v/>
      </c>
      <c r="CH158" s="24" t="str">
        <f>IF(OR($B158="",CH$3="",'Demand Locations'!CJ158=""),"",IF('Demand Locations'!CJ158&lt;COUNTIFS('Workers Settings'!$M:$M,$B158,'Workers Settings'!$N:$N,1,'Workers Settings'!$H:$H,CH$3),"Warning!",IF('Demand Locations'!CJ158=0,"",COUNTIFS('Workers Settings'!$M:$M,$B158,'Workers Settings'!$N:$N,1,'Workers Settings'!$H:$H,CH$3)/'Demand Locations'!CJ158)))</f>
        <v/>
      </c>
      <c r="CI158" s="24" t="str">
        <f>IF(OR($B158="",CI$3="",'Demand Locations'!CK158=""),"",IF('Demand Locations'!CK158&lt;COUNTIFS('Workers Settings'!$M:$M,$B158,'Workers Settings'!$N:$N,1,'Workers Settings'!$H:$H,CI$3),"Warning!",IF('Demand Locations'!CK158=0,"",COUNTIFS('Workers Settings'!$M:$M,$B158,'Workers Settings'!$N:$N,1,'Workers Settings'!$H:$H,CI$3)/'Demand Locations'!CK158)))</f>
        <v/>
      </c>
      <c r="CJ158" s="24" t="str">
        <f>IF(OR($B158="",CJ$3="",'Demand Locations'!CL158=""),"",IF('Demand Locations'!CL158&lt;COUNTIFS('Workers Settings'!$M:$M,$B158,'Workers Settings'!$N:$N,1,'Workers Settings'!$H:$H,CJ$3),"Warning!",IF('Demand Locations'!CL158=0,"",COUNTIFS('Workers Settings'!$M:$M,$B158,'Workers Settings'!$N:$N,1,'Workers Settings'!$H:$H,CJ$3)/'Demand Locations'!CL158)))</f>
        <v/>
      </c>
      <c r="CK158" s="24" t="str">
        <f>IF(OR($B158="",CK$3="",'Demand Locations'!CM158=""),"",IF('Demand Locations'!CM158&lt;COUNTIFS('Workers Settings'!$M:$M,$B158,'Workers Settings'!$N:$N,1,'Workers Settings'!$H:$H,CK$3),"Warning!",IF('Demand Locations'!CM158=0,"",COUNTIFS('Workers Settings'!$M:$M,$B158,'Workers Settings'!$N:$N,1,'Workers Settings'!$H:$H,CK$3)/'Demand Locations'!CM158)))</f>
        <v/>
      </c>
      <c r="CL158" s="24" t="str">
        <f>IF(OR($B158="",CL$3="",'Demand Locations'!CN158=""),"",IF('Demand Locations'!CN158&lt;COUNTIFS('Workers Settings'!$M:$M,$B158,'Workers Settings'!$N:$N,1,'Workers Settings'!$H:$H,CL$3),"Warning!",IF('Demand Locations'!CN158=0,"",COUNTIFS('Workers Settings'!$M:$M,$B158,'Workers Settings'!$N:$N,1,'Workers Settings'!$H:$H,CL$3)/'Demand Locations'!CN158)))</f>
        <v/>
      </c>
      <c r="CM158" s="24" t="str">
        <f>IF(OR($B158="",CM$3="",'Demand Locations'!CO158=""),"",IF('Demand Locations'!CO158&lt;COUNTIFS('Workers Settings'!$M:$M,$B158,'Workers Settings'!$N:$N,1,'Workers Settings'!$H:$H,CM$3),"Warning!",IF('Demand Locations'!CO158=0,"",COUNTIFS('Workers Settings'!$M:$M,$B158,'Workers Settings'!$N:$N,1,'Workers Settings'!$H:$H,CM$3)/'Demand Locations'!CO158)))</f>
        <v/>
      </c>
      <c r="CN158" s="24" t="str">
        <f>IF(OR($B158="",CN$3="",'Demand Locations'!CP158=""),"",IF('Demand Locations'!CP158&lt;COUNTIFS('Workers Settings'!$M:$M,$B158,'Workers Settings'!$N:$N,1,'Workers Settings'!$H:$H,CN$3),"Warning!",IF('Demand Locations'!CP158=0,"",COUNTIFS('Workers Settings'!$M:$M,$B158,'Workers Settings'!$N:$N,1,'Workers Settings'!$H:$H,CN$3)/'Demand Locations'!CP158)))</f>
        <v/>
      </c>
      <c r="CO158" s="24" t="str">
        <f>IF(OR($B158="",CO$3="",'Demand Locations'!CQ158=""),"",IF('Demand Locations'!CQ158&lt;COUNTIFS('Workers Settings'!$M:$M,$B158,'Workers Settings'!$N:$N,1,'Workers Settings'!$H:$H,CO$3),"Warning!",IF('Demand Locations'!CQ158=0,"",COUNTIFS('Workers Settings'!$M:$M,$B158,'Workers Settings'!$N:$N,1,'Workers Settings'!$H:$H,CO$3)/'Demand Locations'!CQ158)))</f>
        <v/>
      </c>
      <c r="CP158" s="24" t="str">
        <f>IF(OR($B158="",CP$3="",'Demand Locations'!CR158=""),"",IF('Demand Locations'!CR158&lt;COUNTIFS('Workers Settings'!$M:$M,$B158,'Workers Settings'!$N:$N,1,'Workers Settings'!$H:$H,CP$3),"Warning!",IF('Demand Locations'!CR158=0,"",COUNTIFS('Workers Settings'!$M:$M,$B158,'Workers Settings'!$N:$N,1,'Workers Settings'!$H:$H,CP$3)/'Demand Locations'!CR158)))</f>
        <v/>
      </c>
      <c r="CQ158" s="24" t="str">
        <f>IF(OR($B158="",CQ$3="",'Demand Locations'!CS158=""),"",IF('Demand Locations'!CS158&lt;COUNTIFS('Workers Settings'!$M:$M,$B158,'Workers Settings'!$N:$N,1,'Workers Settings'!$H:$H,CQ$3),"Warning!",IF('Demand Locations'!CS158=0,"",COUNTIFS('Workers Settings'!$M:$M,$B158,'Workers Settings'!$N:$N,1,'Workers Settings'!$H:$H,CQ$3)/'Demand Locations'!CS158)))</f>
        <v/>
      </c>
      <c r="CR158" s="24" t="str">
        <f>IF(OR($B158="",CR$3="",'Demand Locations'!CT158=""),"",IF('Demand Locations'!CT158&lt;COUNTIFS('Workers Settings'!$M:$M,$B158,'Workers Settings'!$N:$N,1,'Workers Settings'!$H:$H,CR$3),"Warning!",IF('Demand Locations'!CT158=0,"",COUNTIFS('Workers Settings'!$M:$M,$B158,'Workers Settings'!$N:$N,1,'Workers Settings'!$H:$H,CR$3)/'Demand Locations'!CT158)))</f>
        <v/>
      </c>
      <c r="CS158" s="24" t="str">
        <f>IF(OR($B158="",CS$3="",'Demand Locations'!CU158=""),"",IF('Demand Locations'!CU158&lt;COUNTIFS('Workers Settings'!$M:$M,$B158,'Workers Settings'!$N:$N,1,'Workers Settings'!$H:$H,CS$3),"Warning!",IF('Demand Locations'!CU158=0,"",COUNTIFS('Workers Settings'!$M:$M,$B158,'Workers Settings'!$N:$N,1,'Workers Settings'!$H:$H,CS$3)/'Demand Locations'!CU158)))</f>
        <v/>
      </c>
      <c r="CT158" s="24" t="str">
        <f>IF(OR($B158="",CT$3="",'Demand Locations'!CV158=""),"",IF('Demand Locations'!CV158&lt;COUNTIFS('Workers Settings'!$M:$M,$B158,'Workers Settings'!$N:$N,1,'Workers Settings'!$H:$H,CT$3),"Warning!",IF('Demand Locations'!CV158=0,"",COUNTIFS('Workers Settings'!$M:$M,$B158,'Workers Settings'!$N:$N,1,'Workers Settings'!$H:$H,CT$3)/'Demand Locations'!CV158)))</f>
        <v/>
      </c>
      <c r="CU158" s="24" t="str">
        <f>IF(OR($B158="",CU$3="",'Demand Locations'!CW158=""),"",IF('Demand Locations'!CW158&lt;COUNTIFS('Workers Settings'!$M:$M,$B158,'Workers Settings'!$N:$N,1,'Workers Settings'!$H:$H,CU$3),"Warning!",IF('Demand Locations'!CW158=0,"",COUNTIFS('Workers Settings'!$M:$M,$B158,'Workers Settings'!$N:$N,1,'Workers Settings'!$H:$H,CU$3)/'Demand Locations'!CW158)))</f>
        <v/>
      </c>
      <c r="CV158" s="24" t="str">
        <f>IF(OR($B158="",CV$3="",'Demand Locations'!CX158=""),"",IF('Demand Locations'!CX158&lt;COUNTIFS('Workers Settings'!$M:$M,$B158,'Workers Settings'!$N:$N,1,'Workers Settings'!$H:$H,CV$3),"Warning!",IF('Demand Locations'!CX158=0,"",COUNTIFS('Workers Settings'!$M:$M,$B158,'Workers Settings'!$N:$N,1,'Workers Settings'!$H:$H,CV$3)/'Demand Locations'!CX158)))</f>
        <v/>
      </c>
      <c r="CW158" s="24" t="str">
        <f>IF(OR($B158="",CW$3="",'Demand Locations'!CY158=""),"",IF('Demand Locations'!CY158&lt;COUNTIFS('Workers Settings'!$M:$M,$B158,'Workers Settings'!$N:$N,1,'Workers Settings'!$H:$H,CW$3),"Warning!",IF('Demand Locations'!CY158=0,"",COUNTIFS('Workers Settings'!$M:$M,$B158,'Workers Settings'!$N:$N,1,'Workers Settings'!$H:$H,CW$3)/'Demand Locations'!CY158)))</f>
        <v/>
      </c>
      <c r="CX158" s="24" t="str">
        <f>IF(OR($B158="",CX$3="",'Demand Locations'!CZ158=""),"",IF('Demand Locations'!CZ158&lt;COUNTIFS('Workers Settings'!$M:$M,$B158,'Workers Settings'!$N:$N,1,'Workers Settings'!$H:$H,CX$3),"Warning!",IF('Demand Locations'!CZ158=0,"",COUNTIFS('Workers Settings'!$M:$M,$B158,'Workers Settings'!$N:$N,1,'Workers Settings'!$H:$H,CX$3)/'Demand Locations'!CZ158)))</f>
        <v/>
      </c>
      <c r="CY158" s="24" t="str">
        <f>IF(OR($B158="",CY$3="",'Demand Locations'!DA158=""),"",IF('Demand Locations'!DA158&lt;COUNTIFS('Workers Settings'!$M:$M,$B158,'Workers Settings'!$N:$N,1,'Workers Settings'!$H:$H,CY$3),"Warning!",IF('Demand Locations'!DA158=0,"",COUNTIFS('Workers Settings'!$M:$M,$B158,'Workers Settings'!$N:$N,1,'Workers Settings'!$H:$H,CY$3)/'Demand Locations'!DA158)))</f>
        <v/>
      </c>
      <c r="CZ158" s="24" t="str">
        <f>IF(OR($B158="",CZ$3="",'Demand Locations'!DB158=""),"",IF('Demand Locations'!DB158&lt;COUNTIFS('Workers Settings'!$M:$M,$B158,'Workers Settings'!$N:$N,1,'Workers Settings'!$H:$H,CZ$3),"Warning!",IF('Demand Locations'!DB158=0,"",COUNTIFS('Workers Settings'!$M:$M,$B158,'Workers Settings'!$N:$N,1,'Workers Settings'!$H:$H,CZ$3)/'Demand Locations'!DB158)))</f>
        <v/>
      </c>
    </row>
    <row r="159" spans="1:104" x14ac:dyDescent="0.25">
      <c r="A159" s="7">
        <f t="shared" si="2"/>
        <v>155</v>
      </c>
      <c r="B159" s="7" t="str">
        <f>IF('Demand Locations'!B159&lt;&gt;"",'Demand Locations'!B159,"")</f>
        <v/>
      </c>
      <c r="C159" s="29" t="str">
        <f>IF(B159="","",SUMIFS('Workers Assignments'!Z:Z,'Workers Settings'!M:M,B159,'Workers Settings'!N:N,1))</f>
        <v/>
      </c>
      <c r="D159" s="24" t="str">
        <f>IF(OR(B159="",'Demand Locations'!E159=""),"",IF('Demand Locations'!E159&lt;C159,"Warning!",IF('Demand Locations'!E159=0,"",C159/'Demand Locations'!E159)))</f>
        <v/>
      </c>
      <c r="E159" s="44" t="str">
        <f>IF(OR($B159="",E$3="",'Demand Locations'!G159=""),"",IF('Demand Locations'!G159&lt;COUNTIFS('Workers Settings'!$M:$M,$B159,'Workers Settings'!$N:$N,1,'Workers Settings'!$H:$H,E$3),"Warning!",IF('Demand Locations'!G159=0,"",COUNTIFS('Workers Settings'!$M:$M,$B159,'Workers Settings'!$N:$N,1,'Workers Settings'!$H:$H,E$3)/'Demand Locations'!G159)))</f>
        <v/>
      </c>
      <c r="F159" s="24" t="str">
        <f>IF(OR($B159="",F$3="",'Demand Locations'!H159=""),"",IF('Demand Locations'!H159&lt;COUNTIFS('Workers Settings'!$M:$M,$B159,'Workers Settings'!$N:$N,1,'Workers Settings'!$H:$H,F$3),"Warning!",IF('Demand Locations'!H159=0,"",COUNTIFS('Workers Settings'!$M:$M,$B159,'Workers Settings'!$N:$N,1,'Workers Settings'!$H:$H,F$3)/'Demand Locations'!H159)))</f>
        <v/>
      </c>
      <c r="G159" s="24" t="str">
        <f>IF(OR($B159="",G$3="",'Demand Locations'!I159=""),"",IF('Demand Locations'!I159&lt;COUNTIFS('Workers Settings'!$M:$M,$B159,'Workers Settings'!$N:$N,1,'Workers Settings'!$H:$H,G$3),"Warning!",IF('Demand Locations'!I159=0,"",COUNTIFS('Workers Settings'!$M:$M,$B159,'Workers Settings'!$N:$N,1,'Workers Settings'!$H:$H,G$3)/'Demand Locations'!I159)))</f>
        <v/>
      </c>
      <c r="H159" s="24" t="str">
        <f>IF(OR($B159="",H$3="",'Demand Locations'!J159=""),"",IF('Demand Locations'!J159&lt;COUNTIFS('Workers Settings'!$M:$M,$B159,'Workers Settings'!$N:$N,1,'Workers Settings'!$H:$H,H$3),"Warning!",IF('Demand Locations'!J159=0,"",COUNTIFS('Workers Settings'!$M:$M,$B159,'Workers Settings'!$N:$N,1,'Workers Settings'!$H:$H,H$3)/'Demand Locations'!J159)))</f>
        <v/>
      </c>
      <c r="I159" s="24" t="str">
        <f>IF(OR($B159="",I$3="",'Demand Locations'!K159=""),"",IF('Demand Locations'!K159&lt;COUNTIFS('Workers Settings'!$M:$M,$B159,'Workers Settings'!$N:$N,1,'Workers Settings'!$H:$H,I$3),"Warning!",IF('Demand Locations'!K159=0,"",COUNTIFS('Workers Settings'!$M:$M,$B159,'Workers Settings'!$N:$N,1,'Workers Settings'!$H:$H,I$3)/'Demand Locations'!K159)))</f>
        <v/>
      </c>
      <c r="J159" s="24" t="str">
        <f>IF(OR($B159="",J$3="",'Demand Locations'!L159=""),"",IF('Demand Locations'!L159&lt;COUNTIFS('Workers Settings'!$M:$M,$B159,'Workers Settings'!$N:$N,1,'Workers Settings'!$H:$H,J$3),"Warning!",IF('Demand Locations'!L159=0,"",COUNTIFS('Workers Settings'!$M:$M,$B159,'Workers Settings'!$N:$N,1,'Workers Settings'!$H:$H,J$3)/'Demand Locations'!L159)))</f>
        <v/>
      </c>
      <c r="K159" s="24" t="str">
        <f>IF(OR($B159="",K$3="",'Demand Locations'!M159=""),"",IF('Demand Locations'!M159&lt;COUNTIFS('Workers Settings'!$M:$M,$B159,'Workers Settings'!$N:$N,1,'Workers Settings'!$H:$H,K$3),"Warning!",IF('Demand Locations'!M159=0,"",COUNTIFS('Workers Settings'!$M:$M,$B159,'Workers Settings'!$N:$N,1,'Workers Settings'!$H:$H,K$3)/'Demand Locations'!M159)))</f>
        <v/>
      </c>
      <c r="L159" s="24" t="str">
        <f>IF(OR($B159="",L$3="",'Demand Locations'!N159=""),"",IF('Demand Locations'!N159&lt;COUNTIFS('Workers Settings'!$M:$M,$B159,'Workers Settings'!$N:$N,1,'Workers Settings'!$H:$H,L$3),"Warning!",IF('Demand Locations'!N159=0,"",COUNTIFS('Workers Settings'!$M:$M,$B159,'Workers Settings'!$N:$N,1,'Workers Settings'!$H:$H,L$3)/'Demand Locations'!N159)))</f>
        <v/>
      </c>
      <c r="M159" s="24" t="str">
        <f>IF(OR($B159="",M$3="",'Demand Locations'!O159=""),"",IF('Demand Locations'!O159&lt;COUNTIFS('Workers Settings'!$M:$M,$B159,'Workers Settings'!$N:$N,1,'Workers Settings'!$H:$H,M$3),"Warning!",IF('Demand Locations'!O159=0,"",COUNTIFS('Workers Settings'!$M:$M,$B159,'Workers Settings'!$N:$N,1,'Workers Settings'!$H:$H,M$3)/'Demand Locations'!O159)))</f>
        <v/>
      </c>
      <c r="N159" s="24" t="str">
        <f>IF(OR($B159="",N$3="",'Demand Locations'!P159=""),"",IF('Demand Locations'!P159&lt;COUNTIFS('Workers Settings'!$M:$M,$B159,'Workers Settings'!$N:$N,1,'Workers Settings'!$H:$H,N$3),"Warning!",IF('Demand Locations'!P159=0,"",COUNTIFS('Workers Settings'!$M:$M,$B159,'Workers Settings'!$N:$N,1,'Workers Settings'!$H:$H,N$3)/'Demand Locations'!P159)))</f>
        <v/>
      </c>
      <c r="O159" s="24" t="str">
        <f>IF(OR($B159="",O$3="",'Demand Locations'!Q159=""),"",IF('Demand Locations'!Q159&lt;COUNTIFS('Workers Settings'!$M:$M,$B159,'Workers Settings'!$N:$N,1,'Workers Settings'!$H:$H,O$3),"Warning!",IF('Demand Locations'!Q159=0,"",COUNTIFS('Workers Settings'!$M:$M,$B159,'Workers Settings'!$N:$N,1,'Workers Settings'!$H:$H,O$3)/'Demand Locations'!Q159)))</f>
        <v/>
      </c>
      <c r="P159" s="24" t="str">
        <f>IF(OR($B159="",P$3="",'Demand Locations'!R159=""),"",IF('Demand Locations'!R159&lt;COUNTIFS('Workers Settings'!$M:$M,$B159,'Workers Settings'!$N:$N,1,'Workers Settings'!$H:$H,P$3),"Warning!",IF('Demand Locations'!R159=0,"",COUNTIFS('Workers Settings'!$M:$M,$B159,'Workers Settings'!$N:$N,1,'Workers Settings'!$H:$H,P$3)/'Demand Locations'!R159)))</f>
        <v/>
      </c>
      <c r="Q159" s="24" t="str">
        <f>IF(OR($B159="",Q$3="",'Demand Locations'!S159=""),"",IF('Demand Locations'!S159&lt;COUNTIFS('Workers Settings'!$M:$M,$B159,'Workers Settings'!$N:$N,1,'Workers Settings'!$H:$H,Q$3),"Warning!",IF('Demand Locations'!S159=0,"",COUNTIFS('Workers Settings'!$M:$M,$B159,'Workers Settings'!$N:$N,1,'Workers Settings'!$H:$H,Q$3)/'Demand Locations'!S159)))</f>
        <v/>
      </c>
      <c r="R159" s="24" t="str">
        <f>IF(OR($B159="",R$3="",'Demand Locations'!T159=""),"",IF('Demand Locations'!T159&lt;COUNTIFS('Workers Settings'!$M:$M,$B159,'Workers Settings'!$N:$N,1,'Workers Settings'!$H:$H,R$3),"Warning!",IF('Demand Locations'!T159=0,"",COUNTIFS('Workers Settings'!$M:$M,$B159,'Workers Settings'!$N:$N,1,'Workers Settings'!$H:$H,R$3)/'Demand Locations'!T159)))</f>
        <v/>
      </c>
      <c r="S159" s="24" t="str">
        <f>IF(OR($B159="",S$3="",'Demand Locations'!U159=""),"",IF('Demand Locations'!U159&lt;COUNTIFS('Workers Settings'!$M:$M,$B159,'Workers Settings'!$N:$N,1,'Workers Settings'!$H:$H,S$3),"Warning!",IF('Demand Locations'!U159=0,"",COUNTIFS('Workers Settings'!$M:$M,$B159,'Workers Settings'!$N:$N,1,'Workers Settings'!$H:$H,S$3)/'Demand Locations'!U159)))</f>
        <v/>
      </c>
      <c r="T159" s="24" t="str">
        <f>IF(OR($B159="",T$3="",'Demand Locations'!V159=""),"",IF('Demand Locations'!V159&lt;COUNTIFS('Workers Settings'!$M:$M,$B159,'Workers Settings'!$N:$N,1,'Workers Settings'!$H:$H,T$3),"Warning!",IF('Demand Locations'!V159=0,"",COUNTIFS('Workers Settings'!$M:$M,$B159,'Workers Settings'!$N:$N,1,'Workers Settings'!$H:$H,T$3)/'Demand Locations'!V159)))</f>
        <v/>
      </c>
      <c r="U159" s="24" t="str">
        <f>IF(OR($B159="",U$3="",'Demand Locations'!W159=""),"",IF('Demand Locations'!W159&lt;COUNTIFS('Workers Settings'!$M:$M,$B159,'Workers Settings'!$N:$N,1,'Workers Settings'!$H:$H,U$3),"Warning!",IF('Demand Locations'!W159=0,"",COUNTIFS('Workers Settings'!$M:$M,$B159,'Workers Settings'!$N:$N,1,'Workers Settings'!$H:$H,U$3)/'Demand Locations'!W159)))</f>
        <v/>
      </c>
      <c r="V159" s="24" t="str">
        <f>IF(OR($B159="",V$3="",'Demand Locations'!X159=""),"",IF('Demand Locations'!X159&lt;COUNTIFS('Workers Settings'!$M:$M,$B159,'Workers Settings'!$N:$N,1,'Workers Settings'!$H:$H,V$3),"Warning!",IF('Demand Locations'!X159=0,"",COUNTIFS('Workers Settings'!$M:$M,$B159,'Workers Settings'!$N:$N,1,'Workers Settings'!$H:$H,V$3)/'Demand Locations'!X159)))</f>
        <v/>
      </c>
      <c r="W159" s="24" t="str">
        <f>IF(OR($B159="",W$3="",'Demand Locations'!Y159=""),"",IF('Demand Locations'!Y159&lt;COUNTIFS('Workers Settings'!$M:$M,$B159,'Workers Settings'!$N:$N,1,'Workers Settings'!$H:$H,W$3),"Warning!",IF('Demand Locations'!Y159=0,"",COUNTIFS('Workers Settings'!$M:$M,$B159,'Workers Settings'!$N:$N,1,'Workers Settings'!$H:$H,W$3)/'Demand Locations'!Y159)))</f>
        <v/>
      </c>
      <c r="X159" s="24" t="str">
        <f>IF(OR($B159="",X$3="",'Demand Locations'!Z159=""),"",IF('Demand Locations'!Z159&lt;COUNTIFS('Workers Settings'!$M:$M,$B159,'Workers Settings'!$N:$N,1,'Workers Settings'!$H:$H,X$3),"Warning!",IF('Demand Locations'!Z159=0,"",COUNTIFS('Workers Settings'!$M:$M,$B159,'Workers Settings'!$N:$N,1,'Workers Settings'!$H:$H,X$3)/'Demand Locations'!Z159)))</f>
        <v/>
      </c>
      <c r="Y159" s="24" t="str">
        <f>IF(OR($B159="",Y$3="",'Demand Locations'!AA159=""),"",IF('Demand Locations'!AA159&lt;COUNTIFS('Workers Settings'!$M:$M,$B159,'Workers Settings'!$N:$N,1,'Workers Settings'!$H:$H,Y$3),"Warning!",IF('Demand Locations'!AA159=0,"",COUNTIFS('Workers Settings'!$M:$M,$B159,'Workers Settings'!$N:$N,1,'Workers Settings'!$H:$H,Y$3)/'Demand Locations'!AA159)))</f>
        <v/>
      </c>
      <c r="Z159" s="24" t="str">
        <f>IF(OR($B159="",Z$3="",'Demand Locations'!AB159=""),"",IF('Demand Locations'!AB159&lt;COUNTIFS('Workers Settings'!$M:$M,$B159,'Workers Settings'!$N:$N,1,'Workers Settings'!$H:$H,Z$3),"Warning!",IF('Demand Locations'!AB159=0,"",COUNTIFS('Workers Settings'!$M:$M,$B159,'Workers Settings'!$N:$N,1,'Workers Settings'!$H:$H,Z$3)/'Demand Locations'!AB159)))</f>
        <v/>
      </c>
      <c r="AA159" s="24" t="str">
        <f>IF(OR($B159="",AA$3="",'Demand Locations'!AC159=""),"",IF('Demand Locations'!AC159&lt;COUNTIFS('Workers Settings'!$M:$M,$B159,'Workers Settings'!$N:$N,1,'Workers Settings'!$H:$H,AA$3),"Warning!",IF('Demand Locations'!AC159=0,"",COUNTIFS('Workers Settings'!$M:$M,$B159,'Workers Settings'!$N:$N,1,'Workers Settings'!$H:$H,AA$3)/'Demand Locations'!AC159)))</f>
        <v/>
      </c>
      <c r="AB159" s="24" t="str">
        <f>IF(OR($B159="",AB$3="",'Demand Locations'!AD159=""),"",IF('Demand Locations'!AD159&lt;COUNTIFS('Workers Settings'!$M:$M,$B159,'Workers Settings'!$N:$N,1,'Workers Settings'!$H:$H,AB$3),"Warning!",IF('Demand Locations'!AD159=0,"",COUNTIFS('Workers Settings'!$M:$M,$B159,'Workers Settings'!$N:$N,1,'Workers Settings'!$H:$H,AB$3)/'Demand Locations'!AD159)))</f>
        <v/>
      </c>
      <c r="AC159" s="24" t="str">
        <f>IF(OR($B159="",AC$3="",'Demand Locations'!AE159=""),"",IF('Demand Locations'!AE159&lt;COUNTIFS('Workers Settings'!$M:$M,$B159,'Workers Settings'!$N:$N,1,'Workers Settings'!$H:$H,AC$3),"Warning!",IF('Demand Locations'!AE159=0,"",COUNTIFS('Workers Settings'!$M:$M,$B159,'Workers Settings'!$N:$N,1,'Workers Settings'!$H:$H,AC$3)/'Demand Locations'!AE159)))</f>
        <v/>
      </c>
      <c r="AD159" s="24" t="str">
        <f>IF(OR($B159="",AD$3="",'Demand Locations'!AF159=""),"",IF('Demand Locations'!AF159&lt;COUNTIFS('Workers Settings'!$M:$M,$B159,'Workers Settings'!$N:$N,1,'Workers Settings'!$H:$H,AD$3),"Warning!",IF('Demand Locations'!AF159=0,"",COUNTIFS('Workers Settings'!$M:$M,$B159,'Workers Settings'!$N:$N,1,'Workers Settings'!$H:$H,AD$3)/'Demand Locations'!AF159)))</f>
        <v/>
      </c>
      <c r="AE159" s="24" t="str">
        <f>IF(OR($B159="",AE$3="",'Demand Locations'!AG159=""),"",IF('Demand Locations'!AG159&lt;COUNTIFS('Workers Settings'!$M:$M,$B159,'Workers Settings'!$N:$N,1,'Workers Settings'!$H:$H,AE$3),"Warning!",IF('Demand Locations'!AG159=0,"",COUNTIFS('Workers Settings'!$M:$M,$B159,'Workers Settings'!$N:$N,1,'Workers Settings'!$H:$H,AE$3)/'Demand Locations'!AG159)))</f>
        <v/>
      </c>
      <c r="AF159" s="24" t="str">
        <f>IF(OR($B159="",AF$3="",'Demand Locations'!AH159=""),"",IF('Demand Locations'!AH159&lt;COUNTIFS('Workers Settings'!$M:$M,$B159,'Workers Settings'!$N:$N,1,'Workers Settings'!$H:$H,AF$3),"Warning!",IF('Demand Locations'!AH159=0,"",COUNTIFS('Workers Settings'!$M:$M,$B159,'Workers Settings'!$N:$N,1,'Workers Settings'!$H:$H,AF$3)/'Demand Locations'!AH159)))</f>
        <v/>
      </c>
      <c r="AG159" s="24" t="str">
        <f>IF(OR($B159="",AG$3="",'Demand Locations'!AI159=""),"",IF('Demand Locations'!AI159&lt;COUNTIFS('Workers Settings'!$M:$M,$B159,'Workers Settings'!$N:$N,1,'Workers Settings'!$H:$H,AG$3),"Warning!",IF('Demand Locations'!AI159=0,"",COUNTIFS('Workers Settings'!$M:$M,$B159,'Workers Settings'!$N:$N,1,'Workers Settings'!$H:$H,AG$3)/'Demand Locations'!AI159)))</f>
        <v/>
      </c>
      <c r="AH159" s="24" t="str">
        <f>IF(OR($B159="",AH$3="",'Demand Locations'!AJ159=""),"",IF('Demand Locations'!AJ159&lt;COUNTIFS('Workers Settings'!$M:$M,$B159,'Workers Settings'!$N:$N,1,'Workers Settings'!$H:$H,AH$3),"Warning!",IF('Demand Locations'!AJ159=0,"",COUNTIFS('Workers Settings'!$M:$M,$B159,'Workers Settings'!$N:$N,1,'Workers Settings'!$H:$H,AH$3)/'Demand Locations'!AJ159)))</f>
        <v/>
      </c>
      <c r="AI159" s="24" t="str">
        <f>IF(OR($B159="",AI$3="",'Demand Locations'!AK159=""),"",IF('Demand Locations'!AK159&lt;COUNTIFS('Workers Settings'!$M:$M,$B159,'Workers Settings'!$N:$N,1,'Workers Settings'!$H:$H,AI$3),"Warning!",IF('Demand Locations'!AK159=0,"",COUNTIFS('Workers Settings'!$M:$M,$B159,'Workers Settings'!$N:$N,1,'Workers Settings'!$H:$H,AI$3)/'Demand Locations'!AK159)))</f>
        <v/>
      </c>
      <c r="AJ159" s="24" t="str">
        <f>IF(OR($B159="",AJ$3="",'Demand Locations'!AL159=""),"",IF('Demand Locations'!AL159&lt;COUNTIFS('Workers Settings'!$M:$M,$B159,'Workers Settings'!$N:$N,1,'Workers Settings'!$H:$H,AJ$3),"Warning!",IF('Demand Locations'!AL159=0,"",COUNTIFS('Workers Settings'!$M:$M,$B159,'Workers Settings'!$N:$N,1,'Workers Settings'!$H:$H,AJ$3)/'Demand Locations'!AL159)))</f>
        <v/>
      </c>
      <c r="AK159" s="24" t="str">
        <f>IF(OR($B159="",AK$3="",'Demand Locations'!AM159=""),"",IF('Demand Locations'!AM159&lt;COUNTIFS('Workers Settings'!$M:$M,$B159,'Workers Settings'!$N:$N,1,'Workers Settings'!$H:$H,AK$3),"Warning!",IF('Demand Locations'!AM159=0,"",COUNTIFS('Workers Settings'!$M:$M,$B159,'Workers Settings'!$N:$N,1,'Workers Settings'!$H:$H,AK$3)/'Demand Locations'!AM159)))</f>
        <v/>
      </c>
      <c r="AL159" s="24" t="str">
        <f>IF(OR($B159="",AL$3="",'Demand Locations'!AN159=""),"",IF('Demand Locations'!AN159&lt;COUNTIFS('Workers Settings'!$M:$M,$B159,'Workers Settings'!$N:$N,1,'Workers Settings'!$H:$H,AL$3),"Warning!",IF('Demand Locations'!AN159=0,"",COUNTIFS('Workers Settings'!$M:$M,$B159,'Workers Settings'!$N:$N,1,'Workers Settings'!$H:$H,AL$3)/'Demand Locations'!AN159)))</f>
        <v/>
      </c>
      <c r="AM159" s="24" t="str">
        <f>IF(OR($B159="",AM$3="",'Demand Locations'!AO159=""),"",IF('Demand Locations'!AO159&lt;COUNTIFS('Workers Settings'!$M:$M,$B159,'Workers Settings'!$N:$N,1,'Workers Settings'!$H:$H,AM$3),"Warning!",IF('Demand Locations'!AO159=0,"",COUNTIFS('Workers Settings'!$M:$M,$B159,'Workers Settings'!$N:$N,1,'Workers Settings'!$H:$H,AM$3)/'Demand Locations'!AO159)))</f>
        <v/>
      </c>
      <c r="AN159" s="24" t="str">
        <f>IF(OR($B159="",AN$3="",'Demand Locations'!AP159=""),"",IF('Demand Locations'!AP159&lt;COUNTIFS('Workers Settings'!$M:$M,$B159,'Workers Settings'!$N:$N,1,'Workers Settings'!$H:$H,AN$3),"Warning!",IF('Demand Locations'!AP159=0,"",COUNTIFS('Workers Settings'!$M:$M,$B159,'Workers Settings'!$N:$N,1,'Workers Settings'!$H:$H,AN$3)/'Demand Locations'!AP159)))</f>
        <v/>
      </c>
      <c r="AO159" s="24" t="str">
        <f>IF(OR($B159="",AO$3="",'Demand Locations'!AQ159=""),"",IF('Demand Locations'!AQ159&lt;COUNTIFS('Workers Settings'!$M:$M,$B159,'Workers Settings'!$N:$N,1,'Workers Settings'!$H:$H,AO$3),"Warning!",IF('Demand Locations'!AQ159=0,"",COUNTIFS('Workers Settings'!$M:$M,$B159,'Workers Settings'!$N:$N,1,'Workers Settings'!$H:$H,AO$3)/'Demand Locations'!AQ159)))</f>
        <v/>
      </c>
      <c r="AP159" s="24" t="str">
        <f>IF(OR($B159="",AP$3="",'Demand Locations'!AR159=""),"",IF('Demand Locations'!AR159&lt;COUNTIFS('Workers Settings'!$M:$M,$B159,'Workers Settings'!$N:$N,1,'Workers Settings'!$H:$H,AP$3),"Warning!",IF('Demand Locations'!AR159=0,"",COUNTIFS('Workers Settings'!$M:$M,$B159,'Workers Settings'!$N:$N,1,'Workers Settings'!$H:$H,AP$3)/'Demand Locations'!AR159)))</f>
        <v/>
      </c>
      <c r="AQ159" s="24" t="str">
        <f>IF(OR($B159="",AQ$3="",'Demand Locations'!AS159=""),"",IF('Demand Locations'!AS159&lt;COUNTIFS('Workers Settings'!$M:$M,$B159,'Workers Settings'!$N:$N,1,'Workers Settings'!$H:$H,AQ$3),"Warning!",IF('Demand Locations'!AS159=0,"",COUNTIFS('Workers Settings'!$M:$M,$B159,'Workers Settings'!$N:$N,1,'Workers Settings'!$H:$H,AQ$3)/'Demand Locations'!AS159)))</f>
        <v/>
      </c>
      <c r="AR159" s="24" t="str">
        <f>IF(OR($B159="",AR$3="",'Demand Locations'!AT159=""),"",IF('Demand Locations'!AT159&lt;COUNTIFS('Workers Settings'!$M:$M,$B159,'Workers Settings'!$N:$N,1,'Workers Settings'!$H:$H,AR$3),"Warning!",IF('Demand Locations'!AT159=0,"",COUNTIFS('Workers Settings'!$M:$M,$B159,'Workers Settings'!$N:$N,1,'Workers Settings'!$H:$H,AR$3)/'Demand Locations'!AT159)))</f>
        <v/>
      </c>
      <c r="AS159" s="24" t="str">
        <f>IF(OR($B159="",AS$3="",'Demand Locations'!AU159=""),"",IF('Demand Locations'!AU159&lt;COUNTIFS('Workers Settings'!$M:$M,$B159,'Workers Settings'!$N:$N,1,'Workers Settings'!$H:$H,AS$3),"Warning!",IF('Demand Locations'!AU159=0,"",COUNTIFS('Workers Settings'!$M:$M,$B159,'Workers Settings'!$N:$N,1,'Workers Settings'!$H:$H,AS$3)/'Demand Locations'!AU159)))</f>
        <v/>
      </c>
      <c r="AT159" s="24" t="str">
        <f>IF(OR($B159="",AT$3="",'Demand Locations'!AV159=""),"",IF('Demand Locations'!AV159&lt;COUNTIFS('Workers Settings'!$M:$M,$B159,'Workers Settings'!$N:$N,1,'Workers Settings'!$H:$H,AT$3),"Warning!",IF('Demand Locations'!AV159=0,"",COUNTIFS('Workers Settings'!$M:$M,$B159,'Workers Settings'!$N:$N,1,'Workers Settings'!$H:$H,AT$3)/'Demand Locations'!AV159)))</f>
        <v/>
      </c>
      <c r="AU159" s="24" t="str">
        <f>IF(OR($B159="",AU$3="",'Demand Locations'!AW159=""),"",IF('Demand Locations'!AW159&lt;COUNTIFS('Workers Settings'!$M:$M,$B159,'Workers Settings'!$N:$N,1,'Workers Settings'!$H:$H,AU$3),"Warning!",IF('Demand Locations'!AW159=0,"",COUNTIFS('Workers Settings'!$M:$M,$B159,'Workers Settings'!$N:$N,1,'Workers Settings'!$H:$H,AU$3)/'Demand Locations'!AW159)))</f>
        <v/>
      </c>
      <c r="AV159" s="24" t="str">
        <f>IF(OR($B159="",AV$3="",'Demand Locations'!AX159=""),"",IF('Demand Locations'!AX159&lt;COUNTIFS('Workers Settings'!$M:$M,$B159,'Workers Settings'!$N:$N,1,'Workers Settings'!$H:$H,AV$3),"Warning!",IF('Demand Locations'!AX159=0,"",COUNTIFS('Workers Settings'!$M:$M,$B159,'Workers Settings'!$N:$N,1,'Workers Settings'!$H:$H,AV$3)/'Demand Locations'!AX159)))</f>
        <v/>
      </c>
      <c r="AW159" s="24" t="str">
        <f>IF(OR($B159="",AW$3="",'Demand Locations'!AY159=""),"",IF('Demand Locations'!AY159&lt;COUNTIFS('Workers Settings'!$M:$M,$B159,'Workers Settings'!$N:$N,1,'Workers Settings'!$H:$H,AW$3),"Warning!",IF('Demand Locations'!AY159=0,"",COUNTIFS('Workers Settings'!$M:$M,$B159,'Workers Settings'!$N:$N,1,'Workers Settings'!$H:$H,AW$3)/'Demand Locations'!AY159)))</f>
        <v/>
      </c>
      <c r="AX159" s="24" t="str">
        <f>IF(OR($B159="",AX$3="",'Demand Locations'!AZ159=""),"",IF('Demand Locations'!AZ159&lt;COUNTIFS('Workers Settings'!$M:$M,$B159,'Workers Settings'!$N:$N,1,'Workers Settings'!$H:$H,AX$3),"Warning!",IF('Demand Locations'!AZ159=0,"",COUNTIFS('Workers Settings'!$M:$M,$B159,'Workers Settings'!$N:$N,1,'Workers Settings'!$H:$H,AX$3)/'Demand Locations'!AZ159)))</f>
        <v/>
      </c>
      <c r="AY159" s="24" t="str">
        <f>IF(OR($B159="",AY$3="",'Demand Locations'!BA159=""),"",IF('Demand Locations'!BA159&lt;COUNTIFS('Workers Settings'!$M:$M,$B159,'Workers Settings'!$N:$N,1,'Workers Settings'!$H:$H,AY$3),"Warning!",IF('Demand Locations'!BA159=0,"",COUNTIFS('Workers Settings'!$M:$M,$B159,'Workers Settings'!$N:$N,1,'Workers Settings'!$H:$H,AY$3)/'Demand Locations'!BA159)))</f>
        <v/>
      </c>
      <c r="AZ159" s="24" t="str">
        <f>IF(OR($B159="",AZ$3="",'Demand Locations'!BB159=""),"",IF('Demand Locations'!BB159&lt;COUNTIFS('Workers Settings'!$M:$M,$B159,'Workers Settings'!$N:$N,1,'Workers Settings'!$H:$H,AZ$3),"Warning!",IF('Demand Locations'!BB159=0,"",COUNTIFS('Workers Settings'!$M:$M,$B159,'Workers Settings'!$N:$N,1,'Workers Settings'!$H:$H,AZ$3)/'Demand Locations'!BB159)))</f>
        <v/>
      </c>
      <c r="BA159" s="24" t="str">
        <f>IF(OR($B159="",BA$3="",'Demand Locations'!BC159=""),"",IF('Demand Locations'!BC159&lt;COUNTIFS('Workers Settings'!$M:$M,$B159,'Workers Settings'!$N:$N,1,'Workers Settings'!$H:$H,BA$3),"Warning!",IF('Demand Locations'!BC159=0,"",COUNTIFS('Workers Settings'!$M:$M,$B159,'Workers Settings'!$N:$N,1,'Workers Settings'!$H:$H,BA$3)/'Demand Locations'!BC159)))</f>
        <v/>
      </c>
      <c r="BB159" s="24" t="str">
        <f>IF(OR($B159="",BB$3="",'Demand Locations'!BD159=""),"",IF('Demand Locations'!BD159&lt;COUNTIFS('Workers Settings'!$M:$M,$B159,'Workers Settings'!$N:$N,1,'Workers Settings'!$H:$H,BB$3),"Warning!",IF('Demand Locations'!BD159=0,"",COUNTIFS('Workers Settings'!$M:$M,$B159,'Workers Settings'!$N:$N,1,'Workers Settings'!$H:$H,BB$3)/'Demand Locations'!BD159)))</f>
        <v/>
      </c>
      <c r="BC159" s="24" t="str">
        <f>IF(OR($B159="",BC$3="",'Demand Locations'!BE159=""),"",IF('Demand Locations'!BE159&lt;COUNTIFS('Workers Settings'!$M:$M,$B159,'Workers Settings'!$N:$N,1,'Workers Settings'!$H:$H,BC$3),"Warning!",IF('Demand Locations'!BE159=0,"",COUNTIFS('Workers Settings'!$M:$M,$B159,'Workers Settings'!$N:$N,1,'Workers Settings'!$H:$H,BC$3)/'Demand Locations'!BE159)))</f>
        <v/>
      </c>
      <c r="BD159" s="24" t="str">
        <f>IF(OR($B159="",BD$3="",'Demand Locations'!BF159=""),"",IF('Demand Locations'!BF159&lt;COUNTIFS('Workers Settings'!$M:$M,$B159,'Workers Settings'!$N:$N,1,'Workers Settings'!$H:$H,BD$3),"Warning!",IF('Demand Locations'!BF159=0,"",COUNTIFS('Workers Settings'!$M:$M,$B159,'Workers Settings'!$N:$N,1,'Workers Settings'!$H:$H,BD$3)/'Demand Locations'!BF159)))</f>
        <v/>
      </c>
      <c r="BE159" s="24" t="str">
        <f>IF(OR($B159="",BE$3="",'Demand Locations'!BG159=""),"",IF('Demand Locations'!BG159&lt;COUNTIFS('Workers Settings'!$M:$M,$B159,'Workers Settings'!$N:$N,1,'Workers Settings'!$H:$H,BE$3),"Warning!",IF('Demand Locations'!BG159=0,"",COUNTIFS('Workers Settings'!$M:$M,$B159,'Workers Settings'!$N:$N,1,'Workers Settings'!$H:$H,BE$3)/'Demand Locations'!BG159)))</f>
        <v/>
      </c>
      <c r="BF159" s="24" t="str">
        <f>IF(OR($B159="",BF$3="",'Demand Locations'!BH159=""),"",IF('Demand Locations'!BH159&lt;COUNTIFS('Workers Settings'!$M:$M,$B159,'Workers Settings'!$N:$N,1,'Workers Settings'!$H:$H,BF$3),"Warning!",IF('Demand Locations'!BH159=0,"",COUNTIFS('Workers Settings'!$M:$M,$B159,'Workers Settings'!$N:$N,1,'Workers Settings'!$H:$H,BF$3)/'Demand Locations'!BH159)))</f>
        <v/>
      </c>
      <c r="BG159" s="24" t="str">
        <f>IF(OR($B159="",BG$3="",'Demand Locations'!BI159=""),"",IF('Demand Locations'!BI159&lt;COUNTIFS('Workers Settings'!$M:$M,$B159,'Workers Settings'!$N:$N,1,'Workers Settings'!$H:$H,BG$3),"Warning!",IF('Demand Locations'!BI159=0,"",COUNTIFS('Workers Settings'!$M:$M,$B159,'Workers Settings'!$N:$N,1,'Workers Settings'!$H:$H,BG$3)/'Demand Locations'!BI159)))</f>
        <v/>
      </c>
      <c r="BH159" s="24" t="str">
        <f>IF(OR($B159="",BH$3="",'Demand Locations'!BJ159=""),"",IF('Demand Locations'!BJ159&lt;COUNTIFS('Workers Settings'!$M:$M,$B159,'Workers Settings'!$N:$N,1,'Workers Settings'!$H:$H,BH$3),"Warning!",IF('Demand Locations'!BJ159=0,"",COUNTIFS('Workers Settings'!$M:$M,$B159,'Workers Settings'!$N:$N,1,'Workers Settings'!$H:$H,BH$3)/'Demand Locations'!BJ159)))</f>
        <v/>
      </c>
      <c r="BI159" s="24" t="str">
        <f>IF(OR($B159="",BI$3="",'Demand Locations'!BK159=""),"",IF('Demand Locations'!BK159&lt;COUNTIFS('Workers Settings'!$M:$M,$B159,'Workers Settings'!$N:$N,1,'Workers Settings'!$H:$H,BI$3),"Warning!",IF('Demand Locations'!BK159=0,"",COUNTIFS('Workers Settings'!$M:$M,$B159,'Workers Settings'!$N:$N,1,'Workers Settings'!$H:$H,BI$3)/'Demand Locations'!BK159)))</f>
        <v/>
      </c>
      <c r="BJ159" s="24" t="str">
        <f>IF(OR($B159="",BJ$3="",'Demand Locations'!BL159=""),"",IF('Demand Locations'!BL159&lt;COUNTIFS('Workers Settings'!$M:$M,$B159,'Workers Settings'!$N:$N,1,'Workers Settings'!$H:$H,BJ$3),"Warning!",IF('Demand Locations'!BL159=0,"",COUNTIFS('Workers Settings'!$M:$M,$B159,'Workers Settings'!$N:$N,1,'Workers Settings'!$H:$H,BJ$3)/'Demand Locations'!BL159)))</f>
        <v/>
      </c>
      <c r="BK159" s="24" t="str">
        <f>IF(OR($B159="",BK$3="",'Demand Locations'!BM159=""),"",IF('Demand Locations'!BM159&lt;COUNTIFS('Workers Settings'!$M:$M,$B159,'Workers Settings'!$N:$N,1,'Workers Settings'!$H:$H,BK$3),"Warning!",IF('Demand Locations'!BM159=0,"",COUNTIFS('Workers Settings'!$M:$M,$B159,'Workers Settings'!$N:$N,1,'Workers Settings'!$H:$H,BK$3)/'Demand Locations'!BM159)))</f>
        <v/>
      </c>
      <c r="BL159" s="24" t="str">
        <f>IF(OR($B159="",BL$3="",'Demand Locations'!BN159=""),"",IF('Demand Locations'!BN159&lt;COUNTIFS('Workers Settings'!$M:$M,$B159,'Workers Settings'!$N:$N,1,'Workers Settings'!$H:$H,BL$3),"Warning!",IF('Demand Locations'!BN159=0,"",COUNTIFS('Workers Settings'!$M:$M,$B159,'Workers Settings'!$N:$N,1,'Workers Settings'!$H:$H,BL$3)/'Demand Locations'!BN159)))</f>
        <v/>
      </c>
      <c r="BM159" s="24" t="str">
        <f>IF(OR($B159="",BM$3="",'Demand Locations'!BO159=""),"",IF('Demand Locations'!BO159&lt;COUNTIFS('Workers Settings'!$M:$M,$B159,'Workers Settings'!$N:$N,1,'Workers Settings'!$H:$H,BM$3),"Warning!",IF('Demand Locations'!BO159=0,"",COUNTIFS('Workers Settings'!$M:$M,$B159,'Workers Settings'!$N:$N,1,'Workers Settings'!$H:$H,BM$3)/'Demand Locations'!BO159)))</f>
        <v/>
      </c>
      <c r="BN159" s="24" t="str">
        <f>IF(OR($B159="",BN$3="",'Demand Locations'!BP159=""),"",IF('Demand Locations'!BP159&lt;COUNTIFS('Workers Settings'!$M:$M,$B159,'Workers Settings'!$N:$N,1,'Workers Settings'!$H:$H,BN$3),"Warning!",IF('Demand Locations'!BP159=0,"",COUNTIFS('Workers Settings'!$M:$M,$B159,'Workers Settings'!$N:$N,1,'Workers Settings'!$H:$H,BN$3)/'Demand Locations'!BP159)))</f>
        <v/>
      </c>
      <c r="BO159" s="24" t="str">
        <f>IF(OR($B159="",BO$3="",'Demand Locations'!BQ159=""),"",IF('Demand Locations'!BQ159&lt;COUNTIFS('Workers Settings'!$M:$M,$B159,'Workers Settings'!$N:$N,1,'Workers Settings'!$H:$H,BO$3),"Warning!",IF('Demand Locations'!BQ159=0,"",COUNTIFS('Workers Settings'!$M:$M,$B159,'Workers Settings'!$N:$N,1,'Workers Settings'!$H:$H,BO$3)/'Demand Locations'!BQ159)))</f>
        <v/>
      </c>
      <c r="BP159" s="24" t="str">
        <f>IF(OR($B159="",BP$3="",'Demand Locations'!BR159=""),"",IF('Demand Locations'!BR159&lt;COUNTIFS('Workers Settings'!$M:$M,$B159,'Workers Settings'!$N:$N,1,'Workers Settings'!$H:$H,BP$3),"Warning!",IF('Demand Locations'!BR159=0,"",COUNTIFS('Workers Settings'!$M:$M,$B159,'Workers Settings'!$N:$N,1,'Workers Settings'!$H:$H,BP$3)/'Demand Locations'!BR159)))</f>
        <v/>
      </c>
      <c r="BQ159" s="24" t="str">
        <f>IF(OR($B159="",BQ$3="",'Demand Locations'!BS159=""),"",IF('Demand Locations'!BS159&lt;COUNTIFS('Workers Settings'!$M:$M,$B159,'Workers Settings'!$N:$N,1,'Workers Settings'!$H:$H,BQ$3),"Warning!",IF('Demand Locations'!BS159=0,"",COUNTIFS('Workers Settings'!$M:$M,$B159,'Workers Settings'!$N:$N,1,'Workers Settings'!$H:$H,BQ$3)/'Demand Locations'!BS159)))</f>
        <v/>
      </c>
      <c r="BR159" s="24" t="str">
        <f>IF(OR($B159="",BR$3="",'Demand Locations'!BT159=""),"",IF('Demand Locations'!BT159&lt;COUNTIFS('Workers Settings'!$M:$M,$B159,'Workers Settings'!$N:$N,1,'Workers Settings'!$H:$H,BR$3),"Warning!",IF('Demand Locations'!BT159=0,"",COUNTIFS('Workers Settings'!$M:$M,$B159,'Workers Settings'!$N:$N,1,'Workers Settings'!$H:$H,BR$3)/'Demand Locations'!BT159)))</f>
        <v/>
      </c>
      <c r="BS159" s="24" t="str">
        <f>IF(OR($B159="",BS$3="",'Demand Locations'!BU159=""),"",IF('Demand Locations'!BU159&lt;COUNTIFS('Workers Settings'!$M:$M,$B159,'Workers Settings'!$N:$N,1,'Workers Settings'!$H:$H,BS$3),"Warning!",IF('Demand Locations'!BU159=0,"",COUNTIFS('Workers Settings'!$M:$M,$B159,'Workers Settings'!$N:$N,1,'Workers Settings'!$H:$H,BS$3)/'Demand Locations'!BU159)))</f>
        <v/>
      </c>
      <c r="BT159" s="24" t="str">
        <f>IF(OR($B159="",BT$3="",'Demand Locations'!BV159=""),"",IF('Demand Locations'!BV159&lt;COUNTIFS('Workers Settings'!$M:$M,$B159,'Workers Settings'!$N:$N,1,'Workers Settings'!$H:$H,BT$3),"Warning!",IF('Demand Locations'!BV159=0,"",COUNTIFS('Workers Settings'!$M:$M,$B159,'Workers Settings'!$N:$N,1,'Workers Settings'!$H:$H,BT$3)/'Demand Locations'!BV159)))</f>
        <v/>
      </c>
      <c r="BU159" s="24" t="str">
        <f>IF(OR($B159="",BU$3="",'Demand Locations'!BW159=""),"",IF('Demand Locations'!BW159&lt;COUNTIFS('Workers Settings'!$M:$M,$B159,'Workers Settings'!$N:$N,1,'Workers Settings'!$H:$H,BU$3),"Warning!",IF('Demand Locations'!BW159=0,"",COUNTIFS('Workers Settings'!$M:$M,$B159,'Workers Settings'!$N:$N,1,'Workers Settings'!$H:$H,BU$3)/'Demand Locations'!BW159)))</f>
        <v/>
      </c>
      <c r="BV159" s="24" t="str">
        <f>IF(OR($B159="",BV$3="",'Demand Locations'!BX159=""),"",IF('Demand Locations'!BX159&lt;COUNTIFS('Workers Settings'!$M:$M,$B159,'Workers Settings'!$N:$N,1,'Workers Settings'!$H:$H,BV$3),"Warning!",IF('Demand Locations'!BX159=0,"",COUNTIFS('Workers Settings'!$M:$M,$B159,'Workers Settings'!$N:$N,1,'Workers Settings'!$H:$H,BV$3)/'Demand Locations'!BX159)))</f>
        <v/>
      </c>
      <c r="BW159" s="24" t="str">
        <f>IF(OR($B159="",BW$3="",'Demand Locations'!BY159=""),"",IF('Demand Locations'!BY159&lt;COUNTIFS('Workers Settings'!$M:$M,$B159,'Workers Settings'!$N:$N,1,'Workers Settings'!$H:$H,BW$3),"Warning!",IF('Demand Locations'!BY159=0,"",COUNTIFS('Workers Settings'!$M:$M,$B159,'Workers Settings'!$N:$N,1,'Workers Settings'!$H:$H,BW$3)/'Demand Locations'!BY159)))</f>
        <v/>
      </c>
      <c r="BX159" s="24" t="str">
        <f>IF(OR($B159="",BX$3="",'Demand Locations'!BZ159=""),"",IF('Demand Locations'!BZ159&lt;COUNTIFS('Workers Settings'!$M:$M,$B159,'Workers Settings'!$N:$N,1,'Workers Settings'!$H:$H,BX$3),"Warning!",IF('Demand Locations'!BZ159=0,"",COUNTIFS('Workers Settings'!$M:$M,$B159,'Workers Settings'!$N:$N,1,'Workers Settings'!$H:$H,BX$3)/'Demand Locations'!BZ159)))</f>
        <v/>
      </c>
      <c r="BY159" s="24" t="str">
        <f>IF(OR($B159="",BY$3="",'Demand Locations'!CA159=""),"",IF('Demand Locations'!CA159&lt;COUNTIFS('Workers Settings'!$M:$M,$B159,'Workers Settings'!$N:$N,1,'Workers Settings'!$H:$H,BY$3),"Warning!",IF('Demand Locations'!CA159=0,"",COUNTIFS('Workers Settings'!$M:$M,$B159,'Workers Settings'!$N:$N,1,'Workers Settings'!$H:$H,BY$3)/'Demand Locations'!CA159)))</f>
        <v/>
      </c>
      <c r="BZ159" s="24" t="str">
        <f>IF(OR($B159="",BZ$3="",'Demand Locations'!CB159=""),"",IF('Demand Locations'!CB159&lt;COUNTIFS('Workers Settings'!$M:$M,$B159,'Workers Settings'!$N:$N,1,'Workers Settings'!$H:$H,BZ$3),"Warning!",IF('Demand Locations'!CB159=0,"",COUNTIFS('Workers Settings'!$M:$M,$B159,'Workers Settings'!$N:$N,1,'Workers Settings'!$H:$H,BZ$3)/'Demand Locations'!CB159)))</f>
        <v/>
      </c>
      <c r="CA159" s="24" t="str">
        <f>IF(OR($B159="",CA$3="",'Demand Locations'!CC159=""),"",IF('Demand Locations'!CC159&lt;COUNTIFS('Workers Settings'!$M:$M,$B159,'Workers Settings'!$N:$N,1,'Workers Settings'!$H:$H,CA$3),"Warning!",IF('Demand Locations'!CC159=0,"",COUNTIFS('Workers Settings'!$M:$M,$B159,'Workers Settings'!$N:$N,1,'Workers Settings'!$H:$H,CA$3)/'Demand Locations'!CC159)))</f>
        <v/>
      </c>
      <c r="CB159" s="24" t="str">
        <f>IF(OR($B159="",CB$3="",'Demand Locations'!CD159=""),"",IF('Demand Locations'!CD159&lt;COUNTIFS('Workers Settings'!$M:$M,$B159,'Workers Settings'!$N:$N,1,'Workers Settings'!$H:$H,CB$3),"Warning!",IF('Demand Locations'!CD159=0,"",COUNTIFS('Workers Settings'!$M:$M,$B159,'Workers Settings'!$N:$N,1,'Workers Settings'!$H:$H,CB$3)/'Demand Locations'!CD159)))</f>
        <v/>
      </c>
      <c r="CC159" s="24" t="str">
        <f>IF(OR($B159="",CC$3="",'Demand Locations'!CE159=""),"",IF('Demand Locations'!CE159&lt;COUNTIFS('Workers Settings'!$M:$M,$B159,'Workers Settings'!$N:$N,1,'Workers Settings'!$H:$H,CC$3),"Warning!",IF('Demand Locations'!CE159=0,"",COUNTIFS('Workers Settings'!$M:$M,$B159,'Workers Settings'!$N:$N,1,'Workers Settings'!$H:$H,CC$3)/'Demand Locations'!CE159)))</f>
        <v/>
      </c>
      <c r="CD159" s="24" t="str">
        <f>IF(OR($B159="",CD$3="",'Demand Locations'!CF159=""),"",IF('Demand Locations'!CF159&lt;COUNTIFS('Workers Settings'!$M:$M,$B159,'Workers Settings'!$N:$N,1,'Workers Settings'!$H:$H,CD$3),"Warning!",IF('Demand Locations'!CF159=0,"",COUNTIFS('Workers Settings'!$M:$M,$B159,'Workers Settings'!$N:$N,1,'Workers Settings'!$H:$H,CD$3)/'Demand Locations'!CF159)))</f>
        <v/>
      </c>
      <c r="CE159" s="24" t="str">
        <f>IF(OR($B159="",CE$3="",'Demand Locations'!CG159=""),"",IF('Demand Locations'!CG159&lt;COUNTIFS('Workers Settings'!$M:$M,$B159,'Workers Settings'!$N:$N,1,'Workers Settings'!$H:$H,CE$3),"Warning!",IF('Demand Locations'!CG159=0,"",COUNTIFS('Workers Settings'!$M:$M,$B159,'Workers Settings'!$N:$N,1,'Workers Settings'!$H:$H,CE$3)/'Demand Locations'!CG159)))</f>
        <v/>
      </c>
      <c r="CF159" s="24" t="str">
        <f>IF(OR($B159="",CF$3="",'Demand Locations'!CH159=""),"",IF('Demand Locations'!CH159&lt;COUNTIFS('Workers Settings'!$M:$M,$B159,'Workers Settings'!$N:$N,1,'Workers Settings'!$H:$H,CF$3),"Warning!",IF('Demand Locations'!CH159=0,"",COUNTIFS('Workers Settings'!$M:$M,$B159,'Workers Settings'!$N:$N,1,'Workers Settings'!$H:$H,CF$3)/'Demand Locations'!CH159)))</f>
        <v/>
      </c>
      <c r="CG159" s="24" t="str">
        <f>IF(OR($B159="",CG$3="",'Demand Locations'!CI159=""),"",IF('Demand Locations'!CI159&lt;COUNTIFS('Workers Settings'!$M:$M,$B159,'Workers Settings'!$N:$N,1,'Workers Settings'!$H:$H,CG$3),"Warning!",IF('Demand Locations'!CI159=0,"",COUNTIFS('Workers Settings'!$M:$M,$B159,'Workers Settings'!$N:$N,1,'Workers Settings'!$H:$H,CG$3)/'Demand Locations'!CI159)))</f>
        <v/>
      </c>
      <c r="CH159" s="24" t="str">
        <f>IF(OR($B159="",CH$3="",'Demand Locations'!CJ159=""),"",IF('Demand Locations'!CJ159&lt;COUNTIFS('Workers Settings'!$M:$M,$B159,'Workers Settings'!$N:$N,1,'Workers Settings'!$H:$H,CH$3),"Warning!",IF('Demand Locations'!CJ159=0,"",COUNTIFS('Workers Settings'!$M:$M,$B159,'Workers Settings'!$N:$N,1,'Workers Settings'!$H:$H,CH$3)/'Demand Locations'!CJ159)))</f>
        <v/>
      </c>
      <c r="CI159" s="24" t="str">
        <f>IF(OR($B159="",CI$3="",'Demand Locations'!CK159=""),"",IF('Demand Locations'!CK159&lt;COUNTIFS('Workers Settings'!$M:$M,$B159,'Workers Settings'!$N:$N,1,'Workers Settings'!$H:$H,CI$3),"Warning!",IF('Demand Locations'!CK159=0,"",COUNTIFS('Workers Settings'!$M:$M,$B159,'Workers Settings'!$N:$N,1,'Workers Settings'!$H:$H,CI$3)/'Demand Locations'!CK159)))</f>
        <v/>
      </c>
      <c r="CJ159" s="24" t="str">
        <f>IF(OR($B159="",CJ$3="",'Demand Locations'!CL159=""),"",IF('Demand Locations'!CL159&lt;COUNTIFS('Workers Settings'!$M:$M,$B159,'Workers Settings'!$N:$N,1,'Workers Settings'!$H:$H,CJ$3),"Warning!",IF('Demand Locations'!CL159=0,"",COUNTIFS('Workers Settings'!$M:$M,$B159,'Workers Settings'!$N:$N,1,'Workers Settings'!$H:$H,CJ$3)/'Demand Locations'!CL159)))</f>
        <v/>
      </c>
      <c r="CK159" s="24" t="str">
        <f>IF(OR($B159="",CK$3="",'Demand Locations'!CM159=""),"",IF('Demand Locations'!CM159&lt;COUNTIFS('Workers Settings'!$M:$M,$B159,'Workers Settings'!$N:$N,1,'Workers Settings'!$H:$H,CK$3),"Warning!",IF('Demand Locations'!CM159=0,"",COUNTIFS('Workers Settings'!$M:$M,$B159,'Workers Settings'!$N:$N,1,'Workers Settings'!$H:$H,CK$3)/'Demand Locations'!CM159)))</f>
        <v/>
      </c>
      <c r="CL159" s="24" t="str">
        <f>IF(OR($B159="",CL$3="",'Demand Locations'!CN159=""),"",IF('Demand Locations'!CN159&lt;COUNTIFS('Workers Settings'!$M:$M,$B159,'Workers Settings'!$N:$N,1,'Workers Settings'!$H:$H,CL$3),"Warning!",IF('Demand Locations'!CN159=0,"",COUNTIFS('Workers Settings'!$M:$M,$B159,'Workers Settings'!$N:$N,1,'Workers Settings'!$H:$H,CL$3)/'Demand Locations'!CN159)))</f>
        <v/>
      </c>
      <c r="CM159" s="24" t="str">
        <f>IF(OR($B159="",CM$3="",'Demand Locations'!CO159=""),"",IF('Demand Locations'!CO159&lt;COUNTIFS('Workers Settings'!$M:$M,$B159,'Workers Settings'!$N:$N,1,'Workers Settings'!$H:$H,CM$3),"Warning!",IF('Demand Locations'!CO159=0,"",COUNTIFS('Workers Settings'!$M:$M,$B159,'Workers Settings'!$N:$N,1,'Workers Settings'!$H:$H,CM$3)/'Demand Locations'!CO159)))</f>
        <v/>
      </c>
      <c r="CN159" s="24" t="str">
        <f>IF(OR($B159="",CN$3="",'Demand Locations'!CP159=""),"",IF('Demand Locations'!CP159&lt;COUNTIFS('Workers Settings'!$M:$M,$B159,'Workers Settings'!$N:$N,1,'Workers Settings'!$H:$H,CN$3),"Warning!",IF('Demand Locations'!CP159=0,"",COUNTIFS('Workers Settings'!$M:$M,$B159,'Workers Settings'!$N:$N,1,'Workers Settings'!$H:$H,CN$3)/'Demand Locations'!CP159)))</f>
        <v/>
      </c>
      <c r="CO159" s="24" t="str">
        <f>IF(OR($B159="",CO$3="",'Demand Locations'!CQ159=""),"",IF('Demand Locations'!CQ159&lt;COUNTIFS('Workers Settings'!$M:$M,$B159,'Workers Settings'!$N:$N,1,'Workers Settings'!$H:$H,CO$3),"Warning!",IF('Demand Locations'!CQ159=0,"",COUNTIFS('Workers Settings'!$M:$M,$B159,'Workers Settings'!$N:$N,1,'Workers Settings'!$H:$H,CO$3)/'Demand Locations'!CQ159)))</f>
        <v/>
      </c>
      <c r="CP159" s="24" t="str">
        <f>IF(OR($B159="",CP$3="",'Demand Locations'!CR159=""),"",IF('Demand Locations'!CR159&lt;COUNTIFS('Workers Settings'!$M:$M,$B159,'Workers Settings'!$N:$N,1,'Workers Settings'!$H:$H,CP$3),"Warning!",IF('Demand Locations'!CR159=0,"",COUNTIFS('Workers Settings'!$M:$M,$B159,'Workers Settings'!$N:$N,1,'Workers Settings'!$H:$H,CP$3)/'Demand Locations'!CR159)))</f>
        <v/>
      </c>
      <c r="CQ159" s="24" t="str">
        <f>IF(OR($B159="",CQ$3="",'Demand Locations'!CS159=""),"",IF('Demand Locations'!CS159&lt;COUNTIFS('Workers Settings'!$M:$M,$B159,'Workers Settings'!$N:$N,1,'Workers Settings'!$H:$H,CQ$3),"Warning!",IF('Demand Locations'!CS159=0,"",COUNTIFS('Workers Settings'!$M:$M,$B159,'Workers Settings'!$N:$N,1,'Workers Settings'!$H:$H,CQ$3)/'Demand Locations'!CS159)))</f>
        <v/>
      </c>
      <c r="CR159" s="24" t="str">
        <f>IF(OR($B159="",CR$3="",'Demand Locations'!CT159=""),"",IF('Demand Locations'!CT159&lt;COUNTIFS('Workers Settings'!$M:$M,$B159,'Workers Settings'!$N:$N,1,'Workers Settings'!$H:$H,CR$3),"Warning!",IF('Demand Locations'!CT159=0,"",COUNTIFS('Workers Settings'!$M:$M,$B159,'Workers Settings'!$N:$N,1,'Workers Settings'!$H:$H,CR$3)/'Demand Locations'!CT159)))</f>
        <v/>
      </c>
      <c r="CS159" s="24" t="str">
        <f>IF(OR($B159="",CS$3="",'Demand Locations'!CU159=""),"",IF('Demand Locations'!CU159&lt;COUNTIFS('Workers Settings'!$M:$M,$B159,'Workers Settings'!$N:$N,1,'Workers Settings'!$H:$H,CS$3),"Warning!",IF('Demand Locations'!CU159=0,"",COUNTIFS('Workers Settings'!$M:$M,$B159,'Workers Settings'!$N:$N,1,'Workers Settings'!$H:$H,CS$3)/'Demand Locations'!CU159)))</f>
        <v/>
      </c>
      <c r="CT159" s="24" t="str">
        <f>IF(OR($B159="",CT$3="",'Demand Locations'!CV159=""),"",IF('Demand Locations'!CV159&lt;COUNTIFS('Workers Settings'!$M:$M,$B159,'Workers Settings'!$N:$N,1,'Workers Settings'!$H:$H,CT$3),"Warning!",IF('Demand Locations'!CV159=0,"",COUNTIFS('Workers Settings'!$M:$M,$B159,'Workers Settings'!$N:$N,1,'Workers Settings'!$H:$H,CT$3)/'Demand Locations'!CV159)))</f>
        <v/>
      </c>
      <c r="CU159" s="24" t="str">
        <f>IF(OR($B159="",CU$3="",'Demand Locations'!CW159=""),"",IF('Demand Locations'!CW159&lt;COUNTIFS('Workers Settings'!$M:$M,$B159,'Workers Settings'!$N:$N,1,'Workers Settings'!$H:$H,CU$3),"Warning!",IF('Demand Locations'!CW159=0,"",COUNTIFS('Workers Settings'!$M:$M,$B159,'Workers Settings'!$N:$N,1,'Workers Settings'!$H:$H,CU$3)/'Demand Locations'!CW159)))</f>
        <v/>
      </c>
      <c r="CV159" s="24" t="str">
        <f>IF(OR($B159="",CV$3="",'Demand Locations'!CX159=""),"",IF('Demand Locations'!CX159&lt;COUNTIFS('Workers Settings'!$M:$M,$B159,'Workers Settings'!$N:$N,1,'Workers Settings'!$H:$H,CV$3),"Warning!",IF('Demand Locations'!CX159=0,"",COUNTIFS('Workers Settings'!$M:$M,$B159,'Workers Settings'!$N:$N,1,'Workers Settings'!$H:$H,CV$3)/'Demand Locations'!CX159)))</f>
        <v/>
      </c>
      <c r="CW159" s="24" t="str">
        <f>IF(OR($B159="",CW$3="",'Demand Locations'!CY159=""),"",IF('Demand Locations'!CY159&lt;COUNTIFS('Workers Settings'!$M:$M,$B159,'Workers Settings'!$N:$N,1,'Workers Settings'!$H:$H,CW$3),"Warning!",IF('Demand Locations'!CY159=0,"",COUNTIFS('Workers Settings'!$M:$M,$B159,'Workers Settings'!$N:$N,1,'Workers Settings'!$H:$H,CW$3)/'Demand Locations'!CY159)))</f>
        <v/>
      </c>
      <c r="CX159" s="24" t="str">
        <f>IF(OR($B159="",CX$3="",'Demand Locations'!CZ159=""),"",IF('Demand Locations'!CZ159&lt;COUNTIFS('Workers Settings'!$M:$M,$B159,'Workers Settings'!$N:$N,1,'Workers Settings'!$H:$H,CX$3),"Warning!",IF('Demand Locations'!CZ159=0,"",COUNTIFS('Workers Settings'!$M:$M,$B159,'Workers Settings'!$N:$N,1,'Workers Settings'!$H:$H,CX$3)/'Demand Locations'!CZ159)))</f>
        <v/>
      </c>
      <c r="CY159" s="24" t="str">
        <f>IF(OR($B159="",CY$3="",'Demand Locations'!DA159=""),"",IF('Demand Locations'!DA159&lt;COUNTIFS('Workers Settings'!$M:$M,$B159,'Workers Settings'!$N:$N,1,'Workers Settings'!$H:$H,CY$3),"Warning!",IF('Demand Locations'!DA159=0,"",COUNTIFS('Workers Settings'!$M:$M,$B159,'Workers Settings'!$N:$N,1,'Workers Settings'!$H:$H,CY$3)/'Demand Locations'!DA159)))</f>
        <v/>
      </c>
      <c r="CZ159" s="24" t="str">
        <f>IF(OR($B159="",CZ$3="",'Demand Locations'!DB159=""),"",IF('Demand Locations'!DB159&lt;COUNTIFS('Workers Settings'!$M:$M,$B159,'Workers Settings'!$N:$N,1,'Workers Settings'!$H:$H,CZ$3),"Warning!",IF('Demand Locations'!DB159=0,"",COUNTIFS('Workers Settings'!$M:$M,$B159,'Workers Settings'!$N:$N,1,'Workers Settings'!$H:$H,CZ$3)/'Demand Locations'!DB159)))</f>
        <v/>
      </c>
    </row>
    <row r="160" spans="1:104" x14ac:dyDescent="0.25">
      <c r="A160" s="7">
        <f t="shared" si="2"/>
        <v>156</v>
      </c>
      <c r="B160" s="7" t="str">
        <f>IF('Demand Locations'!B160&lt;&gt;"",'Demand Locations'!B160,"")</f>
        <v/>
      </c>
      <c r="C160" s="29" t="str">
        <f>IF(B160="","",SUMIFS('Workers Assignments'!Z:Z,'Workers Settings'!M:M,B160,'Workers Settings'!N:N,1))</f>
        <v/>
      </c>
      <c r="D160" s="24" t="str">
        <f>IF(OR(B160="",'Demand Locations'!E160=""),"",IF('Demand Locations'!E160&lt;C160,"Warning!",IF('Demand Locations'!E160=0,"",C160/'Demand Locations'!E160)))</f>
        <v/>
      </c>
      <c r="E160" s="44" t="str">
        <f>IF(OR($B160="",E$3="",'Demand Locations'!G160=""),"",IF('Demand Locations'!G160&lt;COUNTIFS('Workers Settings'!$M:$M,$B160,'Workers Settings'!$N:$N,1,'Workers Settings'!$H:$H,E$3),"Warning!",IF('Demand Locations'!G160=0,"",COUNTIFS('Workers Settings'!$M:$M,$B160,'Workers Settings'!$N:$N,1,'Workers Settings'!$H:$H,E$3)/'Demand Locations'!G160)))</f>
        <v/>
      </c>
      <c r="F160" s="24" t="str">
        <f>IF(OR($B160="",F$3="",'Demand Locations'!H160=""),"",IF('Demand Locations'!H160&lt;COUNTIFS('Workers Settings'!$M:$M,$B160,'Workers Settings'!$N:$N,1,'Workers Settings'!$H:$H,F$3),"Warning!",IF('Demand Locations'!H160=0,"",COUNTIFS('Workers Settings'!$M:$M,$B160,'Workers Settings'!$N:$N,1,'Workers Settings'!$H:$H,F$3)/'Demand Locations'!H160)))</f>
        <v/>
      </c>
      <c r="G160" s="24" t="str">
        <f>IF(OR($B160="",G$3="",'Demand Locations'!I160=""),"",IF('Demand Locations'!I160&lt;COUNTIFS('Workers Settings'!$M:$M,$B160,'Workers Settings'!$N:$N,1,'Workers Settings'!$H:$H,G$3),"Warning!",IF('Demand Locations'!I160=0,"",COUNTIFS('Workers Settings'!$M:$M,$B160,'Workers Settings'!$N:$N,1,'Workers Settings'!$H:$H,G$3)/'Demand Locations'!I160)))</f>
        <v/>
      </c>
      <c r="H160" s="24" t="str">
        <f>IF(OR($B160="",H$3="",'Demand Locations'!J160=""),"",IF('Demand Locations'!J160&lt;COUNTIFS('Workers Settings'!$M:$M,$B160,'Workers Settings'!$N:$N,1,'Workers Settings'!$H:$H,H$3),"Warning!",IF('Demand Locations'!J160=0,"",COUNTIFS('Workers Settings'!$M:$M,$B160,'Workers Settings'!$N:$N,1,'Workers Settings'!$H:$H,H$3)/'Demand Locations'!J160)))</f>
        <v/>
      </c>
      <c r="I160" s="24" t="str">
        <f>IF(OR($B160="",I$3="",'Demand Locations'!K160=""),"",IF('Demand Locations'!K160&lt;COUNTIFS('Workers Settings'!$M:$M,$B160,'Workers Settings'!$N:$N,1,'Workers Settings'!$H:$H,I$3),"Warning!",IF('Demand Locations'!K160=0,"",COUNTIFS('Workers Settings'!$M:$M,$B160,'Workers Settings'!$N:$N,1,'Workers Settings'!$H:$H,I$3)/'Demand Locations'!K160)))</f>
        <v/>
      </c>
      <c r="J160" s="24" t="str">
        <f>IF(OR($B160="",J$3="",'Demand Locations'!L160=""),"",IF('Demand Locations'!L160&lt;COUNTIFS('Workers Settings'!$M:$M,$B160,'Workers Settings'!$N:$N,1,'Workers Settings'!$H:$H,J$3),"Warning!",IF('Demand Locations'!L160=0,"",COUNTIFS('Workers Settings'!$M:$M,$B160,'Workers Settings'!$N:$N,1,'Workers Settings'!$H:$H,J$3)/'Demand Locations'!L160)))</f>
        <v/>
      </c>
      <c r="K160" s="24" t="str">
        <f>IF(OR($B160="",K$3="",'Demand Locations'!M160=""),"",IF('Demand Locations'!M160&lt;COUNTIFS('Workers Settings'!$M:$M,$B160,'Workers Settings'!$N:$N,1,'Workers Settings'!$H:$H,K$3),"Warning!",IF('Demand Locations'!M160=0,"",COUNTIFS('Workers Settings'!$M:$M,$B160,'Workers Settings'!$N:$N,1,'Workers Settings'!$H:$H,K$3)/'Demand Locations'!M160)))</f>
        <v/>
      </c>
      <c r="L160" s="24" t="str">
        <f>IF(OR($B160="",L$3="",'Demand Locations'!N160=""),"",IF('Demand Locations'!N160&lt;COUNTIFS('Workers Settings'!$M:$M,$B160,'Workers Settings'!$N:$N,1,'Workers Settings'!$H:$H,L$3),"Warning!",IF('Demand Locations'!N160=0,"",COUNTIFS('Workers Settings'!$M:$M,$B160,'Workers Settings'!$N:$N,1,'Workers Settings'!$H:$H,L$3)/'Demand Locations'!N160)))</f>
        <v/>
      </c>
      <c r="M160" s="24" t="str">
        <f>IF(OR($B160="",M$3="",'Demand Locations'!O160=""),"",IF('Demand Locations'!O160&lt;COUNTIFS('Workers Settings'!$M:$M,$B160,'Workers Settings'!$N:$N,1,'Workers Settings'!$H:$H,M$3),"Warning!",IF('Demand Locations'!O160=0,"",COUNTIFS('Workers Settings'!$M:$M,$B160,'Workers Settings'!$N:$N,1,'Workers Settings'!$H:$H,M$3)/'Demand Locations'!O160)))</f>
        <v/>
      </c>
      <c r="N160" s="24" t="str">
        <f>IF(OR($B160="",N$3="",'Demand Locations'!P160=""),"",IF('Demand Locations'!P160&lt;COUNTIFS('Workers Settings'!$M:$M,$B160,'Workers Settings'!$N:$N,1,'Workers Settings'!$H:$H,N$3),"Warning!",IF('Demand Locations'!P160=0,"",COUNTIFS('Workers Settings'!$M:$M,$B160,'Workers Settings'!$N:$N,1,'Workers Settings'!$H:$H,N$3)/'Demand Locations'!P160)))</f>
        <v/>
      </c>
      <c r="O160" s="24" t="str">
        <f>IF(OR($B160="",O$3="",'Demand Locations'!Q160=""),"",IF('Demand Locations'!Q160&lt;COUNTIFS('Workers Settings'!$M:$M,$B160,'Workers Settings'!$N:$N,1,'Workers Settings'!$H:$H,O$3),"Warning!",IF('Demand Locations'!Q160=0,"",COUNTIFS('Workers Settings'!$M:$M,$B160,'Workers Settings'!$N:$N,1,'Workers Settings'!$H:$H,O$3)/'Demand Locations'!Q160)))</f>
        <v/>
      </c>
      <c r="P160" s="24" t="str">
        <f>IF(OR($B160="",P$3="",'Demand Locations'!R160=""),"",IF('Demand Locations'!R160&lt;COUNTIFS('Workers Settings'!$M:$M,$B160,'Workers Settings'!$N:$N,1,'Workers Settings'!$H:$H,P$3),"Warning!",IF('Demand Locations'!R160=0,"",COUNTIFS('Workers Settings'!$M:$M,$B160,'Workers Settings'!$N:$N,1,'Workers Settings'!$H:$H,P$3)/'Demand Locations'!R160)))</f>
        <v/>
      </c>
      <c r="Q160" s="24" t="str">
        <f>IF(OR($B160="",Q$3="",'Demand Locations'!S160=""),"",IF('Demand Locations'!S160&lt;COUNTIFS('Workers Settings'!$M:$M,$B160,'Workers Settings'!$N:$N,1,'Workers Settings'!$H:$H,Q$3),"Warning!",IF('Demand Locations'!S160=0,"",COUNTIFS('Workers Settings'!$M:$M,$B160,'Workers Settings'!$N:$N,1,'Workers Settings'!$H:$H,Q$3)/'Demand Locations'!S160)))</f>
        <v/>
      </c>
      <c r="R160" s="24" t="str">
        <f>IF(OR($B160="",R$3="",'Demand Locations'!T160=""),"",IF('Demand Locations'!T160&lt;COUNTIFS('Workers Settings'!$M:$M,$B160,'Workers Settings'!$N:$N,1,'Workers Settings'!$H:$H,R$3),"Warning!",IF('Demand Locations'!T160=0,"",COUNTIFS('Workers Settings'!$M:$M,$B160,'Workers Settings'!$N:$N,1,'Workers Settings'!$H:$H,R$3)/'Demand Locations'!T160)))</f>
        <v/>
      </c>
      <c r="S160" s="24" t="str">
        <f>IF(OR($B160="",S$3="",'Demand Locations'!U160=""),"",IF('Demand Locations'!U160&lt;COUNTIFS('Workers Settings'!$M:$M,$B160,'Workers Settings'!$N:$N,1,'Workers Settings'!$H:$H,S$3),"Warning!",IF('Demand Locations'!U160=0,"",COUNTIFS('Workers Settings'!$M:$M,$B160,'Workers Settings'!$N:$N,1,'Workers Settings'!$H:$H,S$3)/'Demand Locations'!U160)))</f>
        <v/>
      </c>
      <c r="T160" s="24" t="str">
        <f>IF(OR($B160="",T$3="",'Demand Locations'!V160=""),"",IF('Demand Locations'!V160&lt;COUNTIFS('Workers Settings'!$M:$M,$B160,'Workers Settings'!$N:$N,1,'Workers Settings'!$H:$H,T$3),"Warning!",IF('Demand Locations'!V160=0,"",COUNTIFS('Workers Settings'!$M:$M,$B160,'Workers Settings'!$N:$N,1,'Workers Settings'!$H:$H,T$3)/'Demand Locations'!V160)))</f>
        <v/>
      </c>
      <c r="U160" s="24" t="str">
        <f>IF(OR($B160="",U$3="",'Demand Locations'!W160=""),"",IF('Demand Locations'!W160&lt;COUNTIFS('Workers Settings'!$M:$M,$B160,'Workers Settings'!$N:$N,1,'Workers Settings'!$H:$H,U$3),"Warning!",IF('Demand Locations'!W160=0,"",COUNTIFS('Workers Settings'!$M:$M,$B160,'Workers Settings'!$N:$N,1,'Workers Settings'!$H:$H,U$3)/'Demand Locations'!W160)))</f>
        <v/>
      </c>
      <c r="V160" s="24" t="str">
        <f>IF(OR($B160="",V$3="",'Demand Locations'!X160=""),"",IF('Demand Locations'!X160&lt;COUNTIFS('Workers Settings'!$M:$M,$B160,'Workers Settings'!$N:$N,1,'Workers Settings'!$H:$H,V$3),"Warning!",IF('Demand Locations'!X160=0,"",COUNTIFS('Workers Settings'!$M:$M,$B160,'Workers Settings'!$N:$N,1,'Workers Settings'!$H:$H,V$3)/'Demand Locations'!X160)))</f>
        <v/>
      </c>
      <c r="W160" s="24" t="str">
        <f>IF(OR($B160="",W$3="",'Demand Locations'!Y160=""),"",IF('Demand Locations'!Y160&lt;COUNTIFS('Workers Settings'!$M:$M,$B160,'Workers Settings'!$N:$N,1,'Workers Settings'!$H:$H,W$3),"Warning!",IF('Demand Locations'!Y160=0,"",COUNTIFS('Workers Settings'!$M:$M,$B160,'Workers Settings'!$N:$N,1,'Workers Settings'!$H:$H,W$3)/'Demand Locations'!Y160)))</f>
        <v/>
      </c>
      <c r="X160" s="24" t="str">
        <f>IF(OR($B160="",X$3="",'Demand Locations'!Z160=""),"",IF('Demand Locations'!Z160&lt;COUNTIFS('Workers Settings'!$M:$M,$B160,'Workers Settings'!$N:$N,1,'Workers Settings'!$H:$H,X$3),"Warning!",IF('Demand Locations'!Z160=0,"",COUNTIFS('Workers Settings'!$M:$M,$B160,'Workers Settings'!$N:$N,1,'Workers Settings'!$H:$H,X$3)/'Demand Locations'!Z160)))</f>
        <v/>
      </c>
      <c r="Y160" s="24" t="str">
        <f>IF(OR($B160="",Y$3="",'Demand Locations'!AA160=""),"",IF('Demand Locations'!AA160&lt;COUNTIFS('Workers Settings'!$M:$M,$B160,'Workers Settings'!$N:$N,1,'Workers Settings'!$H:$H,Y$3),"Warning!",IF('Demand Locations'!AA160=0,"",COUNTIFS('Workers Settings'!$M:$M,$B160,'Workers Settings'!$N:$N,1,'Workers Settings'!$H:$H,Y$3)/'Demand Locations'!AA160)))</f>
        <v/>
      </c>
      <c r="Z160" s="24" t="str">
        <f>IF(OR($B160="",Z$3="",'Demand Locations'!AB160=""),"",IF('Demand Locations'!AB160&lt;COUNTIFS('Workers Settings'!$M:$M,$B160,'Workers Settings'!$N:$N,1,'Workers Settings'!$H:$H,Z$3),"Warning!",IF('Demand Locations'!AB160=0,"",COUNTIFS('Workers Settings'!$M:$M,$B160,'Workers Settings'!$N:$N,1,'Workers Settings'!$H:$H,Z$3)/'Demand Locations'!AB160)))</f>
        <v/>
      </c>
      <c r="AA160" s="24" t="str">
        <f>IF(OR($B160="",AA$3="",'Demand Locations'!AC160=""),"",IF('Demand Locations'!AC160&lt;COUNTIFS('Workers Settings'!$M:$M,$B160,'Workers Settings'!$N:$N,1,'Workers Settings'!$H:$H,AA$3),"Warning!",IF('Demand Locations'!AC160=0,"",COUNTIFS('Workers Settings'!$M:$M,$B160,'Workers Settings'!$N:$N,1,'Workers Settings'!$H:$H,AA$3)/'Demand Locations'!AC160)))</f>
        <v/>
      </c>
      <c r="AB160" s="24" t="str">
        <f>IF(OR($B160="",AB$3="",'Demand Locations'!AD160=""),"",IF('Demand Locations'!AD160&lt;COUNTIFS('Workers Settings'!$M:$M,$B160,'Workers Settings'!$N:$N,1,'Workers Settings'!$H:$H,AB$3),"Warning!",IF('Demand Locations'!AD160=0,"",COUNTIFS('Workers Settings'!$M:$M,$B160,'Workers Settings'!$N:$N,1,'Workers Settings'!$H:$H,AB$3)/'Demand Locations'!AD160)))</f>
        <v/>
      </c>
      <c r="AC160" s="24" t="str">
        <f>IF(OR($B160="",AC$3="",'Demand Locations'!AE160=""),"",IF('Demand Locations'!AE160&lt;COUNTIFS('Workers Settings'!$M:$M,$B160,'Workers Settings'!$N:$N,1,'Workers Settings'!$H:$H,AC$3),"Warning!",IF('Demand Locations'!AE160=0,"",COUNTIFS('Workers Settings'!$M:$M,$B160,'Workers Settings'!$N:$N,1,'Workers Settings'!$H:$H,AC$3)/'Demand Locations'!AE160)))</f>
        <v/>
      </c>
      <c r="AD160" s="24" t="str">
        <f>IF(OR($B160="",AD$3="",'Demand Locations'!AF160=""),"",IF('Demand Locations'!AF160&lt;COUNTIFS('Workers Settings'!$M:$M,$B160,'Workers Settings'!$N:$N,1,'Workers Settings'!$H:$H,AD$3),"Warning!",IF('Demand Locations'!AF160=0,"",COUNTIFS('Workers Settings'!$M:$M,$B160,'Workers Settings'!$N:$N,1,'Workers Settings'!$H:$H,AD$3)/'Demand Locations'!AF160)))</f>
        <v/>
      </c>
      <c r="AE160" s="24" t="str">
        <f>IF(OR($B160="",AE$3="",'Demand Locations'!AG160=""),"",IF('Demand Locations'!AG160&lt;COUNTIFS('Workers Settings'!$M:$M,$B160,'Workers Settings'!$N:$N,1,'Workers Settings'!$H:$H,AE$3),"Warning!",IF('Demand Locations'!AG160=0,"",COUNTIFS('Workers Settings'!$M:$M,$B160,'Workers Settings'!$N:$N,1,'Workers Settings'!$H:$H,AE$3)/'Demand Locations'!AG160)))</f>
        <v/>
      </c>
      <c r="AF160" s="24" t="str">
        <f>IF(OR($B160="",AF$3="",'Demand Locations'!AH160=""),"",IF('Demand Locations'!AH160&lt;COUNTIFS('Workers Settings'!$M:$M,$B160,'Workers Settings'!$N:$N,1,'Workers Settings'!$H:$H,AF$3),"Warning!",IF('Demand Locations'!AH160=0,"",COUNTIFS('Workers Settings'!$M:$M,$B160,'Workers Settings'!$N:$N,1,'Workers Settings'!$H:$H,AF$3)/'Demand Locations'!AH160)))</f>
        <v/>
      </c>
      <c r="AG160" s="24" t="str">
        <f>IF(OR($B160="",AG$3="",'Demand Locations'!AI160=""),"",IF('Demand Locations'!AI160&lt;COUNTIFS('Workers Settings'!$M:$M,$B160,'Workers Settings'!$N:$N,1,'Workers Settings'!$H:$H,AG$3),"Warning!",IF('Demand Locations'!AI160=0,"",COUNTIFS('Workers Settings'!$M:$M,$B160,'Workers Settings'!$N:$N,1,'Workers Settings'!$H:$H,AG$3)/'Demand Locations'!AI160)))</f>
        <v/>
      </c>
      <c r="AH160" s="24" t="str">
        <f>IF(OR($B160="",AH$3="",'Demand Locations'!AJ160=""),"",IF('Demand Locations'!AJ160&lt;COUNTIFS('Workers Settings'!$M:$M,$B160,'Workers Settings'!$N:$N,1,'Workers Settings'!$H:$H,AH$3),"Warning!",IF('Demand Locations'!AJ160=0,"",COUNTIFS('Workers Settings'!$M:$M,$B160,'Workers Settings'!$N:$N,1,'Workers Settings'!$H:$H,AH$3)/'Demand Locations'!AJ160)))</f>
        <v/>
      </c>
      <c r="AI160" s="24" t="str">
        <f>IF(OR($B160="",AI$3="",'Demand Locations'!AK160=""),"",IF('Demand Locations'!AK160&lt;COUNTIFS('Workers Settings'!$M:$M,$B160,'Workers Settings'!$N:$N,1,'Workers Settings'!$H:$H,AI$3),"Warning!",IF('Demand Locations'!AK160=0,"",COUNTIFS('Workers Settings'!$M:$M,$B160,'Workers Settings'!$N:$N,1,'Workers Settings'!$H:$H,AI$3)/'Demand Locations'!AK160)))</f>
        <v/>
      </c>
      <c r="AJ160" s="24" t="str">
        <f>IF(OR($B160="",AJ$3="",'Demand Locations'!AL160=""),"",IF('Demand Locations'!AL160&lt;COUNTIFS('Workers Settings'!$M:$M,$B160,'Workers Settings'!$N:$N,1,'Workers Settings'!$H:$H,AJ$3),"Warning!",IF('Demand Locations'!AL160=0,"",COUNTIFS('Workers Settings'!$M:$M,$B160,'Workers Settings'!$N:$N,1,'Workers Settings'!$H:$H,AJ$3)/'Demand Locations'!AL160)))</f>
        <v/>
      </c>
      <c r="AK160" s="24" t="str">
        <f>IF(OR($B160="",AK$3="",'Demand Locations'!AM160=""),"",IF('Demand Locations'!AM160&lt;COUNTIFS('Workers Settings'!$M:$M,$B160,'Workers Settings'!$N:$N,1,'Workers Settings'!$H:$H,AK$3),"Warning!",IF('Demand Locations'!AM160=0,"",COUNTIFS('Workers Settings'!$M:$M,$B160,'Workers Settings'!$N:$N,1,'Workers Settings'!$H:$H,AK$3)/'Demand Locations'!AM160)))</f>
        <v/>
      </c>
      <c r="AL160" s="24" t="str">
        <f>IF(OR($B160="",AL$3="",'Demand Locations'!AN160=""),"",IF('Demand Locations'!AN160&lt;COUNTIFS('Workers Settings'!$M:$M,$B160,'Workers Settings'!$N:$N,1,'Workers Settings'!$H:$H,AL$3),"Warning!",IF('Demand Locations'!AN160=0,"",COUNTIFS('Workers Settings'!$M:$M,$B160,'Workers Settings'!$N:$N,1,'Workers Settings'!$H:$H,AL$3)/'Demand Locations'!AN160)))</f>
        <v/>
      </c>
      <c r="AM160" s="24" t="str">
        <f>IF(OR($B160="",AM$3="",'Demand Locations'!AO160=""),"",IF('Demand Locations'!AO160&lt;COUNTIFS('Workers Settings'!$M:$M,$B160,'Workers Settings'!$N:$N,1,'Workers Settings'!$H:$H,AM$3),"Warning!",IF('Demand Locations'!AO160=0,"",COUNTIFS('Workers Settings'!$M:$M,$B160,'Workers Settings'!$N:$N,1,'Workers Settings'!$H:$H,AM$3)/'Demand Locations'!AO160)))</f>
        <v/>
      </c>
      <c r="AN160" s="24" t="str">
        <f>IF(OR($B160="",AN$3="",'Demand Locations'!AP160=""),"",IF('Demand Locations'!AP160&lt;COUNTIFS('Workers Settings'!$M:$M,$B160,'Workers Settings'!$N:$N,1,'Workers Settings'!$H:$H,AN$3),"Warning!",IF('Demand Locations'!AP160=0,"",COUNTIFS('Workers Settings'!$M:$M,$B160,'Workers Settings'!$N:$N,1,'Workers Settings'!$H:$H,AN$3)/'Demand Locations'!AP160)))</f>
        <v/>
      </c>
      <c r="AO160" s="24" t="str">
        <f>IF(OR($B160="",AO$3="",'Demand Locations'!AQ160=""),"",IF('Demand Locations'!AQ160&lt;COUNTIFS('Workers Settings'!$M:$M,$B160,'Workers Settings'!$N:$N,1,'Workers Settings'!$H:$H,AO$3),"Warning!",IF('Demand Locations'!AQ160=0,"",COUNTIFS('Workers Settings'!$M:$M,$B160,'Workers Settings'!$N:$N,1,'Workers Settings'!$H:$H,AO$3)/'Demand Locations'!AQ160)))</f>
        <v/>
      </c>
      <c r="AP160" s="24" t="str">
        <f>IF(OR($B160="",AP$3="",'Demand Locations'!AR160=""),"",IF('Demand Locations'!AR160&lt;COUNTIFS('Workers Settings'!$M:$M,$B160,'Workers Settings'!$N:$N,1,'Workers Settings'!$H:$H,AP$3),"Warning!",IF('Demand Locations'!AR160=0,"",COUNTIFS('Workers Settings'!$M:$M,$B160,'Workers Settings'!$N:$N,1,'Workers Settings'!$H:$H,AP$3)/'Demand Locations'!AR160)))</f>
        <v/>
      </c>
      <c r="AQ160" s="24" t="str">
        <f>IF(OR($B160="",AQ$3="",'Demand Locations'!AS160=""),"",IF('Demand Locations'!AS160&lt;COUNTIFS('Workers Settings'!$M:$M,$B160,'Workers Settings'!$N:$N,1,'Workers Settings'!$H:$H,AQ$3),"Warning!",IF('Demand Locations'!AS160=0,"",COUNTIFS('Workers Settings'!$M:$M,$B160,'Workers Settings'!$N:$N,1,'Workers Settings'!$H:$H,AQ$3)/'Demand Locations'!AS160)))</f>
        <v/>
      </c>
      <c r="AR160" s="24" t="str">
        <f>IF(OR($B160="",AR$3="",'Demand Locations'!AT160=""),"",IF('Demand Locations'!AT160&lt;COUNTIFS('Workers Settings'!$M:$M,$B160,'Workers Settings'!$N:$N,1,'Workers Settings'!$H:$H,AR$3),"Warning!",IF('Demand Locations'!AT160=0,"",COUNTIFS('Workers Settings'!$M:$M,$B160,'Workers Settings'!$N:$N,1,'Workers Settings'!$H:$H,AR$3)/'Demand Locations'!AT160)))</f>
        <v/>
      </c>
      <c r="AS160" s="24" t="str">
        <f>IF(OR($B160="",AS$3="",'Demand Locations'!AU160=""),"",IF('Demand Locations'!AU160&lt;COUNTIFS('Workers Settings'!$M:$M,$B160,'Workers Settings'!$N:$N,1,'Workers Settings'!$H:$H,AS$3),"Warning!",IF('Demand Locations'!AU160=0,"",COUNTIFS('Workers Settings'!$M:$M,$B160,'Workers Settings'!$N:$N,1,'Workers Settings'!$H:$H,AS$3)/'Demand Locations'!AU160)))</f>
        <v/>
      </c>
      <c r="AT160" s="24" t="str">
        <f>IF(OR($B160="",AT$3="",'Demand Locations'!AV160=""),"",IF('Demand Locations'!AV160&lt;COUNTIFS('Workers Settings'!$M:$M,$B160,'Workers Settings'!$N:$N,1,'Workers Settings'!$H:$H,AT$3),"Warning!",IF('Demand Locations'!AV160=0,"",COUNTIFS('Workers Settings'!$M:$M,$B160,'Workers Settings'!$N:$N,1,'Workers Settings'!$H:$H,AT$3)/'Demand Locations'!AV160)))</f>
        <v/>
      </c>
      <c r="AU160" s="24" t="str">
        <f>IF(OR($B160="",AU$3="",'Demand Locations'!AW160=""),"",IF('Demand Locations'!AW160&lt;COUNTIFS('Workers Settings'!$M:$M,$B160,'Workers Settings'!$N:$N,1,'Workers Settings'!$H:$H,AU$3),"Warning!",IF('Demand Locations'!AW160=0,"",COUNTIFS('Workers Settings'!$M:$M,$B160,'Workers Settings'!$N:$N,1,'Workers Settings'!$H:$H,AU$3)/'Demand Locations'!AW160)))</f>
        <v/>
      </c>
      <c r="AV160" s="24" t="str">
        <f>IF(OR($B160="",AV$3="",'Demand Locations'!AX160=""),"",IF('Demand Locations'!AX160&lt;COUNTIFS('Workers Settings'!$M:$M,$B160,'Workers Settings'!$N:$N,1,'Workers Settings'!$H:$H,AV$3),"Warning!",IF('Demand Locations'!AX160=0,"",COUNTIFS('Workers Settings'!$M:$M,$B160,'Workers Settings'!$N:$N,1,'Workers Settings'!$H:$H,AV$3)/'Demand Locations'!AX160)))</f>
        <v/>
      </c>
      <c r="AW160" s="24" t="str">
        <f>IF(OR($B160="",AW$3="",'Demand Locations'!AY160=""),"",IF('Demand Locations'!AY160&lt;COUNTIFS('Workers Settings'!$M:$M,$B160,'Workers Settings'!$N:$N,1,'Workers Settings'!$H:$H,AW$3),"Warning!",IF('Demand Locations'!AY160=0,"",COUNTIFS('Workers Settings'!$M:$M,$B160,'Workers Settings'!$N:$N,1,'Workers Settings'!$H:$H,AW$3)/'Demand Locations'!AY160)))</f>
        <v/>
      </c>
      <c r="AX160" s="24" t="str">
        <f>IF(OR($B160="",AX$3="",'Demand Locations'!AZ160=""),"",IF('Demand Locations'!AZ160&lt;COUNTIFS('Workers Settings'!$M:$M,$B160,'Workers Settings'!$N:$N,1,'Workers Settings'!$H:$H,AX$3),"Warning!",IF('Demand Locations'!AZ160=0,"",COUNTIFS('Workers Settings'!$M:$M,$B160,'Workers Settings'!$N:$N,1,'Workers Settings'!$H:$H,AX$3)/'Demand Locations'!AZ160)))</f>
        <v/>
      </c>
      <c r="AY160" s="24" t="str">
        <f>IF(OR($B160="",AY$3="",'Demand Locations'!BA160=""),"",IF('Demand Locations'!BA160&lt;COUNTIFS('Workers Settings'!$M:$M,$B160,'Workers Settings'!$N:$N,1,'Workers Settings'!$H:$H,AY$3),"Warning!",IF('Demand Locations'!BA160=0,"",COUNTIFS('Workers Settings'!$M:$M,$B160,'Workers Settings'!$N:$N,1,'Workers Settings'!$H:$H,AY$3)/'Demand Locations'!BA160)))</f>
        <v/>
      </c>
      <c r="AZ160" s="24" t="str">
        <f>IF(OR($B160="",AZ$3="",'Demand Locations'!BB160=""),"",IF('Demand Locations'!BB160&lt;COUNTIFS('Workers Settings'!$M:$M,$B160,'Workers Settings'!$N:$N,1,'Workers Settings'!$H:$H,AZ$3),"Warning!",IF('Demand Locations'!BB160=0,"",COUNTIFS('Workers Settings'!$M:$M,$B160,'Workers Settings'!$N:$N,1,'Workers Settings'!$H:$H,AZ$3)/'Demand Locations'!BB160)))</f>
        <v/>
      </c>
      <c r="BA160" s="24" t="str">
        <f>IF(OR($B160="",BA$3="",'Demand Locations'!BC160=""),"",IF('Demand Locations'!BC160&lt;COUNTIFS('Workers Settings'!$M:$M,$B160,'Workers Settings'!$N:$N,1,'Workers Settings'!$H:$H,BA$3),"Warning!",IF('Demand Locations'!BC160=0,"",COUNTIFS('Workers Settings'!$M:$M,$B160,'Workers Settings'!$N:$N,1,'Workers Settings'!$H:$H,BA$3)/'Demand Locations'!BC160)))</f>
        <v/>
      </c>
      <c r="BB160" s="24" t="str">
        <f>IF(OR($B160="",BB$3="",'Demand Locations'!BD160=""),"",IF('Demand Locations'!BD160&lt;COUNTIFS('Workers Settings'!$M:$M,$B160,'Workers Settings'!$N:$N,1,'Workers Settings'!$H:$H,BB$3),"Warning!",IF('Demand Locations'!BD160=0,"",COUNTIFS('Workers Settings'!$M:$M,$B160,'Workers Settings'!$N:$N,1,'Workers Settings'!$H:$H,BB$3)/'Demand Locations'!BD160)))</f>
        <v/>
      </c>
      <c r="BC160" s="24" t="str">
        <f>IF(OR($B160="",BC$3="",'Demand Locations'!BE160=""),"",IF('Demand Locations'!BE160&lt;COUNTIFS('Workers Settings'!$M:$M,$B160,'Workers Settings'!$N:$N,1,'Workers Settings'!$H:$H,BC$3),"Warning!",IF('Demand Locations'!BE160=0,"",COUNTIFS('Workers Settings'!$M:$M,$B160,'Workers Settings'!$N:$N,1,'Workers Settings'!$H:$H,BC$3)/'Demand Locations'!BE160)))</f>
        <v/>
      </c>
      <c r="BD160" s="24" t="str">
        <f>IF(OR($B160="",BD$3="",'Demand Locations'!BF160=""),"",IF('Demand Locations'!BF160&lt;COUNTIFS('Workers Settings'!$M:$M,$B160,'Workers Settings'!$N:$N,1,'Workers Settings'!$H:$H,BD$3),"Warning!",IF('Demand Locations'!BF160=0,"",COUNTIFS('Workers Settings'!$M:$M,$B160,'Workers Settings'!$N:$N,1,'Workers Settings'!$H:$H,BD$3)/'Demand Locations'!BF160)))</f>
        <v/>
      </c>
      <c r="BE160" s="24" t="str">
        <f>IF(OR($B160="",BE$3="",'Demand Locations'!BG160=""),"",IF('Demand Locations'!BG160&lt;COUNTIFS('Workers Settings'!$M:$M,$B160,'Workers Settings'!$N:$N,1,'Workers Settings'!$H:$H,BE$3),"Warning!",IF('Demand Locations'!BG160=0,"",COUNTIFS('Workers Settings'!$M:$M,$B160,'Workers Settings'!$N:$N,1,'Workers Settings'!$H:$H,BE$3)/'Demand Locations'!BG160)))</f>
        <v/>
      </c>
      <c r="BF160" s="24" t="str">
        <f>IF(OR($B160="",BF$3="",'Demand Locations'!BH160=""),"",IF('Demand Locations'!BH160&lt;COUNTIFS('Workers Settings'!$M:$M,$B160,'Workers Settings'!$N:$N,1,'Workers Settings'!$H:$H,BF$3),"Warning!",IF('Demand Locations'!BH160=0,"",COUNTIFS('Workers Settings'!$M:$M,$B160,'Workers Settings'!$N:$N,1,'Workers Settings'!$H:$H,BF$3)/'Demand Locations'!BH160)))</f>
        <v/>
      </c>
      <c r="BG160" s="24" t="str">
        <f>IF(OR($B160="",BG$3="",'Demand Locations'!BI160=""),"",IF('Demand Locations'!BI160&lt;COUNTIFS('Workers Settings'!$M:$M,$B160,'Workers Settings'!$N:$N,1,'Workers Settings'!$H:$H,BG$3),"Warning!",IF('Demand Locations'!BI160=0,"",COUNTIFS('Workers Settings'!$M:$M,$B160,'Workers Settings'!$N:$N,1,'Workers Settings'!$H:$H,BG$3)/'Demand Locations'!BI160)))</f>
        <v/>
      </c>
      <c r="BH160" s="24" t="str">
        <f>IF(OR($B160="",BH$3="",'Demand Locations'!BJ160=""),"",IF('Demand Locations'!BJ160&lt;COUNTIFS('Workers Settings'!$M:$M,$B160,'Workers Settings'!$N:$N,1,'Workers Settings'!$H:$H,BH$3),"Warning!",IF('Demand Locations'!BJ160=0,"",COUNTIFS('Workers Settings'!$M:$M,$B160,'Workers Settings'!$N:$N,1,'Workers Settings'!$H:$H,BH$3)/'Demand Locations'!BJ160)))</f>
        <v/>
      </c>
      <c r="BI160" s="24" t="str">
        <f>IF(OR($B160="",BI$3="",'Demand Locations'!BK160=""),"",IF('Demand Locations'!BK160&lt;COUNTIFS('Workers Settings'!$M:$M,$B160,'Workers Settings'!$N:$N,1,'Workers Settings'!$H:$H,BI$3),"Warning!",IF('Demand Locations'!BK160=0,"",COUNTIFS('Workers Settings'!$M:$M,$B160,'Workers Settings'!$N:$N,1,'Workers Settings'!$H:$H,BI$3)/'Demand Locations'!BK160)))</f>
        <v/>
      </c>
      <c r="BJ160" s="24" t="str">
        <f>IF(OR($B160="",BJ$3="",'Demand Locations'!BL160=""),"",IF('Demand Locations'!BL160&lt;COUNTIFS('Workers Settings'!$M:$M,$B160,'Workers Settings'!$N:$N,1,'Workers Settings'!$H:$H,BJ$3),"Warning!",IF('Demand Locations'!BL160=0,"",COUNTIFS('Workers Settings'!$M:$M,$B160,'Workers Settings'!$N:$N,1,'Workers Settings'!$H:$H,BJ$3)/'Demand Locations'!BL160)))</f>
        <v/>
      </c>
      <c r="BK160" s="24" t="str">
        <f>IF(OR($B160="",BK$3="",'Demand Locations'!BM160=""),"",IF('Demand Locations'!BM160&lt;COUNTIFS('Workers Settings'!$M:$M,$B160,'Workers Settings'!$N:$N,1,'Workers Settings'!$H:$H,BK$3),"Warning!",IF('Demand Locations'!BM160=0,"",COUNTIFS('Workers Settings'!$M:$M,$B160,'Workers Settings'!$N:$N,1,'Workers Settings'!$H:$H,BK$3)/'Demand Locations'!BM160)))</f>
        <v/>
      </c>
      <c r="BL160" s="24" t="str">
        <f>IF(OR($B160="",BL$3="",'Demand Locations'!BN160=""),"",IF('Demand Locations'!BN160&lt;COUNTIFS('Workers Settings'!$M:$M,$B160,'Workers Settings'!$N:$N,1,'Workers Settings'!$H:$H,BL$3),"Warning!",IF('Demand Locations'!BN160=0,"",COUNTIFS('Workers Settings'!$M:$M,$B160,'Workers Settings'!$N:$N,1,'Workers Settings'!$H:$H,BL$3)/'Demand Locations'!BN160)))</f>
        <v/>
      </c>
      <c r="BM160" s="24" t="str">
        <f>IF(OR($B160="",BM$3="",'Demand Locations'!BO160=""),"",IF('Demand Locations'!BO160&lt;COUNTIFS('Workers Settings'!$M:$M,$B160,'Workers Settings'!$N:$N,1,'Workers Settings'!$H:$H,BM$3),"Warning!",IF('Demand Locations'!BO160=0,"",COUNTIFS('Workers Settings'!$M:$M,$B160,'Workers Settings'!$N:$N,1,'Workers Settings'!$H:$H,BM$3)/'Demand Locations'!BO160)))</f>
        <v/>
      </c>
      <c r="BN160" s="24" t="str">
        <f>IF(OR($B160="",BN$3="",'Demand Locations'!BP160=""),"",IF('Demand Locations'!BP160&lt;COUNTIFS('Workers Settings'!$M:$M,$B160,'Workers Settings'!$N:$N,1,'Workers Settings'!$H:$H,BN$3),"Warning!",IF('Demand Locations'!BP160=0,"",COUNTIFS('Workers Settings'!$M:$M,$B160,'Workers Settings'!$N:$N,1,'Workers Settings'!$H:$H,BN$3)/'Demand Locations'!BP160)))</f>
        <v/>
      </c>
      <c r="BO160" s="24" t="str">
        <f>IF(OR($B160="",BO$3="",'Demand Locations'!BQ160=""),"",IF('Demand Locations'!BQ160&lt;COUNTIFS('Workers Settings'!$M:$M,$B160,'Workers Settings'!$N:$N,1,'Workers Settings'!$H:$H,BO$3),"Warning!",IF('Demand Locations'!BQ160=0,"",COUNTIFS('Workers Settings'!$M:$M,$B160,'Workers Settings'!$N:$N,1,'Workers Settings'!$H:$H,BO$3)/'Demand Locations'!BQ160)))</f>
        <v/>
      </c>
      <c r="BP160" s="24" t="str">
        <f>IF(OR($B160="",BP$3="",'Demand Locations'!BR160=""),"",IF('Demand Locations'!BR160&lt;COUNTIFS('Workers Settings'!$M:$M,$B160,'Workers Settings'!$N:$N,1,'Workers Settings'!$H:$H,BP$3),"Warning!",IF('Demand Locations'!BR160=0,"",COUNTIFS('Workers Settings'!$M:$M,$B160,'Workers Settings'!$N:$N,1,'Workers Settings'!$H:$H,BP$3)/'Demand Locations'!BR160)))</f>
        <v/>
      </c>
      <c r="BQ160" s="24" t="str">
        <f>IF(OR($B160="",BQ$3="",'Demand Locations'!BS160=""),"",IF('Demand Locations'!BS160&lt;COUNTIFS('Workers Settings'!$M:$M,$B160,'Workers Settings'!$N:$N,1,'Workers Settings'!$H:$H,BQ$3),"Warning!",IF('Demand Locations'!BS160=0,"",COUNTIFS('Workers Settings'!$M:$M,$B160,'Workers Settings'!$N:$N,1,'Workers Settings'!$H:$H,BQ$3)/'Demand Locations'!BS160)))</f>
        <v/>
      </c>
      <c r="BR160" s="24" t="str">
        <f>IF(OR($B160="",BR$3="",'Demand Locations'!BT160=""),"",IF('Demand Locations'!BT160&lt;COUNTIFS('Workers Settings'!$M:$M,$B160,'Workers Settings'!$N:$N,1,'Workers Settings'!$H:$H,BR$3),"Warning!",IF('Demand Locations'!BT160=0,"",COUNTIFS('Workers Settings'!$M:$M,$B160,'Workers Settings'!$N:$N,1,'Workers Settings'!$H:$H,BR$3)/'Demand Locations'!BT160)))</f>
        <v/>
      </c>
      <c r="BS160" s="24" t="str">
        <f>IF(OR($B160="",BS$3="",'Demand Locations'!BU160=""),"",IF('Demand Locations'!BU160&lt;COUNTIFS('Workers Settings'!$M:$M,$B160,'Workers Settings'!$N:$N,1,'Workers Settings'!$H:$H,BS$3),"Warning!",IF('Demand Locations'!BU160=0,"",COUNTIFS('Workers Settings'!$M:$M,$B160,'Workers Settings'!$N:$N,1,'Workers Settings'!$H:$H,BS$3)/'Demand Locations'!BU160)))</f>
        <v/>
      </c>
      <c r="BT160" s="24" t="str">
        <f>IF(OR($B160="",BT$3="",'Demand Locations'!BV160=""),"",IF('Demand Locations'!BV160&lt;COUNTIFS('Workers Settings'!$M:$M,$B160,'Workers Settings'!$N:$N,1,'Workers Settings'!$H:$H,BT$3),"Warning!",IF('Demand Locations'!BV160=0,"",COUNTIFS('Workers Settings'!$M:$M,$B160,'Workers Settings'!$N:$N,1,'Workers Settings'!$H:$H,BT$3)/'Demand Locations'!BV160)))</f>
        <v/>
      </c>
      <c r="BU160" s="24" t="str">
        <f>IF(OR($B160="",BU$3="",'Demand Locations'!BW160=""),"",IF('Demand Locations'!BW160&lt;COUNTIFS('Workers Settings'!$M:$M,$B160,'Workers Settings'!$N:$N,1,'Workers Settings'!$H:$H,BU$3),"Warning!",IF('Demand Locations'!BW160=0,"",COUNTIFS('Workers Settings'!$M:$M,$B160,'Workers Settings'!$N:$N,1,'Workers Settings'!$H:$H,BU$3)/'Demand Locations'!BW160)))</f>
        <v/>
      </c>
      <c r="BV160" s="24" t="str">
        <f>IF(OR($B160="",BV$3="",'Demand Locations'!BX160=""),"",IF('Demand Locations'!BX160&lt;COUNTIFS('Workers Settings'!$M:$M,$B160,'Workers Settings'!$N:$N,1,'Workers Settings'!$H:$H,BV$3),"Warning!",IF('Demand Locations'!BX160=0,"",COUNTIFS('Workers Settings'!$M:$M,$B160,'Workers Settings'!$N:$N,1,'Workers Settings'!$H:$H,BV$3)/'Demand Locations'!BX160)))</f>
        <v/>
      </c>
      <c r="BW160" s="24" t="str">
        <f>IF(OR($B160="",BW$3="",'Demand Locations'!BY160=""),"",IF('Demand Locations'!BY160&lt;COUNTIFS('Workers Settings'!$M:$M,$B160,'Workers Settings'!$N:$N,1,'Workers Settings'!$H:$H,BW$3),"Warning!",IF('Demand Locations'!BY160=0,"",COUNTIFS('Workers Settings'!$M:$M,$B160,'Workers Settings'!$N:$N,1,'Workers Settings'!$H:$H,BW$3)/'Demand Locations'!BY160)))</f>
        <v/>
      </c>
      <c r="BX160" s="24" t="str">
        <f>IF(OR($B160="",BX$3="",'Demand Locations'!BZ160=""),"",IF('Demand Locations'!BZ160&lt;COUNTIFS('Workers Settings'!$M:$M,$B160,'Workers Settings'!$N:$N,1,'Workers Settings'!$H:$H,BX$3),"Warning!",IF('Demand Locations'!BZ160=0,"",COUNTIFS('Workers Settings'!$M:$M,$B160,'Workers Settings'!$N:$N,1,'Workers Settings'!$H:$H,BX$3)/'Demand Locations'!BZ160)))</f>
        <v/>
      </c>
      <c r="BY160" s="24" t="str">
        <f>IF(OR($B160="",BY$3="",'Demand Locations'!CA160=""),"",IF('Demand Locations'!CA160&lt;COUNTIFS('Workers Settings'!$M:$M,$B160,'Workers Settings'!$N:$N,1,'Workers Settings'!$H:$H,BY$3),"Warning!",IF('Demand Locations'!CA160=0,"",COUNTIFS('Workers Settings'!$M:$M,$B160,'Workers Settings'!$N:$N,1,'Workers Settings'!$H:$H,BY$3)/'Demand Locations'!CA160)))</f>
        <v/>
      </c>
      <c r="BZ160" s="24" t="str">
        <f>IF(OR($B160="",BZ$3="",'Demand Locations'!CB160=""),"",IF('Demand Locations'!CB160&lt;COUNTIFS('Workers Settings'!$M:$M,$B160,'Workers Settings'!$N:$N,1,'Workers Settings'!$H:$H,BZ$3),"Warning!",IF('Demand Locations'!CB160=0,"",COUNTIFS('Workers Settings'!$M:$M,$B160,'Workers Settings'!$N:$N,1,'Workers Settings'!$H:$H,BZ$3)/'Demand Locations'!CB160)))</f>
        <v/>
      </c>
      <c r="CA160" s="24" t="str">
        <f>IF(OR($B160="",CA$3="",'Demand Locations'!CC160=""),"",IF('Demand Locations'!CC160&lt;COUNTIFS('Workers Settings'!$M:$M,$B160,'Workers Settings'!$N:$N,1,'Workers Settings'!$H:$H,CA$3),"Warning!",IF('Demand Locations'!CC160=0,"",COUNTIFS('Workers Settings'!$M:$M,$B160,'Workers Settings'!$N:$N,1,'Workers Settings'!$H:$H,CA$3)/'Demand Locations'!CC160)))</f>
        <v/>
      </c>
      <c r="CB160" s="24" t="str">
        <f>IF(OR($B160="",CB$3="",'Demand Locations'!CD160=""),"",IF('Demand Locations'!CD160&lt;COUNTIFS('Workers Settings'!$M:$M,$B160,'Workers Settings'!$N:$N,1,'Workers Settings'!$H:$H,CB$3),"Warning!",IF('Demand Locations'!CD160=0,"",COUNTIFS('Workers Settings'!$M:$M,$B160,'Workers Settings'!$N:$N,1,'Workers Settings'!$H:$H,CB$3)/'Demand Locations'!CD160)))</f>
        <v/>
      </c>
      <c r="CC160" s="24" t="str">
        <f>IF(OR($B160="",CC$3="",'Demand Locations'!CE160=""),"",IF('Demand Locations'!CE160&lt;COUNTIFS('Workers Settings'!$M:$M,$B160,'Workers Settings'!$N:$N,1,'Workers Settings'!$H:$H,CC$3),"Warning!",IF('Demand Locations'!CE160=0,"",COUNTIFS('Workers Settings'!$M:$M,$B160,'Workers Settings'!$N:$N,1,'Workers Settings'!$H:$H,CC$3)/'Demand Locations'!CE160)))</f>
        <v/>
      </c>
      <c r="CD160" s="24" t="str">
        <f>IF(OR($B160="",CD$3="",'Demand Locations'!CF160=""),"",IF('Demand Locations'!CF160&lt;COUNTIFS('Workers Settings'!$M:$M,$B160,'Workers Settings'!$N:$N,1,'Workers Settings'!$H:$H,CD$3),"Warning!",IF('Demand Locations'!CF160=0,"",COUNTIFS('Workers Settings'!$M:$M,$B160,'Workers Settings'!$N:$N,1,'Workers Settings'!$H:$H,CD$3)/'Demand Locations'!CF160)))</f>
        <v/>
      </c>
      <c r="CE160" s="24" t="str">
        <f>IF(OR($B160="",CE$3="",'Demand Locations'!CG160=""),"",IF('Demand Locations'!CG160&lt;COUNTIFS('Workers Settings'!$M:$M,$B160,'Workers Settings'!$N:$N,1,'Workers Settings'!$H:$H,CE$3),"Warning!",IF('Demand Locations'!CG160=0,"",COUNTIFS('Workers Settings'!$M:$M,$B160,'Workers Settings'!$N:$N,1,'Workers Settings'!$H:$H,CE$3)/'Demand Locations'!CG160)))</f>
        <v/>
      </c>
      <c r="CF160" s="24" t="str">
        <f>IF(OR($B160="",CF$3="",'Demand Locations'!CH160=""),"",IF('Demand Locations'!CH160&lt;COUNTIFS('Workers Settings'!$M:$M,$B160,'Workers Settings'!$N:$N,1,'Workers Settings'!$H:$H,CF$3),"Warning!",IF('Demand Locations'!CH160=0,"",COUNTIFS('Workers Settings'!$M:$M,$B160,'Workers Settings'!$N:$N,1,'Workers Settings'!$H:$H,CF$3)/'Demand Locations'!CH160)))</f>
        <v/>
      </c>
      <c r="CG160" s="24" t="str">
        <f>IF(OR($B160="",CG$3="",'Demand Locations'!CI160=""),"",IF('Demand Locations'!CI160&lt;COUNTIFS('Workers Settings'!$M:$M,$B160,'Workers Settings'!$N:$N,1,'Workers Settings'!$H:$H,CG$3),"Warning!",IF('Demand Locations'!CI160=0,"",COUNTIFS('Workers Settings'!$M:$M,$B160,'Workers Settings'!$N:$N,1,'Workers Settings'!$H:$H,CG$3)/'Demand Locations'!CI160)))</f>
        <v/>
      </c>
      <c r="CH160" s="24" t="str">
        <f>IF(OR($B160="",CH$3="",'Demand Locations'!CJ160=""),"",IF('Demand Locations'!CJ160&lt;COUNTIFS('Workers Settings'!$M:$M,$B160,'Workers Settings'!$N:$N,1,'Workers Settings'!$H:$H,CH$3),"Warning!",IF('Demand Locations'!CJ160=0,"",COUNTIFS('Workers Settings'!$M:$M,$B160,'Workers Settings'!$N:$N,1,'Workers Settings'!$H:$H,CH$3)/'Demand Locations'!CJ160)))</f>
        <v/>
      </c>
      <c r="CI160" s="24" t="str">
        <f>IF(OR($B160="",CI$3="",'Demand Locations'!CK160=""),"",IF('Demand Locations'!CK160&lt;COUNTIFS('Workers Settings'!$M:$M,$B160,'Workers Settings'!$N:$N,1,'Workers Settings'!$H:$H,CI$3),"Warning!",IF('Demand Locations'!CK160=0,"",COUNTIFS('Workers Settings'!$M:$M,$B160,'Workers Settings'!$N:$N,1,'Workers Settings'!$H:$H,CI$3)/'Demand Locations'!CK160)))</f>
        <v/>
      </c>
      <c r="CJ160" s="24" t="str">
        <f>IF(OR($B160="",CJ$3="",'Demand Locations'!CL160=""),"",IF('Demand Locations'!CL160&lt;COUNTIFS('Workers Settings'!$M:$M,$B160,'Workers Settings'!$N:$N,1,'Workers Settings'!$H:$H,CJ$3),"Warning!",IF('Demand Locations'!CL160=0,"",COUNTIFS('Workers Settings'!$M:$M,$B160,'Workers Settings'!$N:$N,1,'Workers Settings'!$H:$H,CJ$3)/'Demand Locations'!CL160)))</f>
        <v/>
      </c>
      <c r="CK160" s="24" t="str">
        <f>IF(OR($B160="",CK$3="",'Demand Locations'!CM160=""),"",IF('Demand Locations'!CM160&lt;COUNTIFS('Workers Settings'!$M:$M,$B160,'Workers Settings'!$N:$N,1,'Workers Settings'!$H:$H,CK$3),"Warning!",IF('Demand Locations'!CM160=0,"",COUNTIFS('Workers Settings'!$M:$M,$B160,'Workers Settings'!$N:$N,1,'Workers Settings'!$H:$H,CK$3)/'Demand Locations'!CM160)))</f>
        <v/>
      </c>
      <c r="CL160" s="24" t="str">
        <f>IF(OR($B160="",CL$3="",'Demand Locations'!CN160=""),"",IF('Demand Locations'!CN160&lt;COUNTIFS('Workers Settings'!$M:$M,$B160,'Workers Settings'!$N:$N,1,'Workers Settings'!$H:$H,CL$3),"Warning!",IF('Demand Locations'!CN160=0,"",COUNTIFS('Workers Settings'!$M:$M,$B160,'Workers Settings'!$N:$N,1,'Workers Settings'!$H:$H,CL$3)/'Demand Locations'!CN160)))</f>
        <v/>
      </c>
      <c r="CM160" s="24" t="str">
        <f>IF(OR($B160="",CM$3="",'Demand Locations'!CO160=""),"",IF('Demand Locations'!CO160&lt;COUNTIFS('Workers Settings'!$M:$M,$B160,'Workers Settings'!$N:$N,1,'Workers Settings'!$H:$H,CM$3),"Warning!",IF('Demand Locations'!CO160=0,"",COUNTIFS('Workers Settings'!$M:$M,$B160,'Workers Settings'!$N:$N,1,'Workers Settings'!$H:$H,CM$3)/'Demand Locations'!CO160)))</f>
        <v/>
      </c>
      <c r="CN160" s="24" t="str">
        <f>IF(OR($B160="",CN$3="",'Demand Locations'!CP160=""),"",IF('Demand Locations'!CP160&lt;COUNTIFS('Workers Settings'!$M:$M,$B160,'Workers Settings'!$N:$N,1,'Workers Settings'!$H:$H,CN$3),"Warning!",IF('Demand Locations'!CP160=0,"",COUNTIFS('Workers Settings'!$M:$M,$B160,'Workers Settings'!$N:$N,1,'Workers Settings'!$H:$H,CN$3)/'Demand Locations'!CP160)))</f>
        <v/>
      </c>
      <c r="CO160" s="24" t="str">
        <f>IF(OR($B160="",CO$3="",'Demand Locations'!CQ160=""),"",IF('Demand Locations'!CQ160&lt;COUNTIFS('Workers Settings'!$M:$M,$B160,'Workers Settings'!$N:$N,1,'Workers Settings'!$H:$H,CO$3),"Warning!",IF('Demand Locations'!CQ160=0,"",COUNTIFS('Workers Settings'!$M:$M,$B160,'Workers Settings'!$N:$N,1,'Workers Settings'!$H:$H,CO$3)/'Demand Locations'!CQ160)))</f>
        <v/>
      </c>
      <c r="CP160" s="24" t="str">
        <f>IF(OR($B160="",CP$3="",'Demand Locations'!CR160=""),"",IF('Demand Locations'!CR160&lt;COUNTIFS('Workers Settings'!$M:$M,$B160,'Workers Settings'!$N:$N,1,'Workers Settings'!$H:$H,CP$3),"Warning!",IF('Demand Locations'!CR160=0,"",COUNTIFS('Workers Settings'!$M:$M,$B160,'Workers Settings'!$N:$N,1,'Workers Settings'!$H:$H,CP$3)/'Demand Locations'!CR160)))</f>
        <v/>
      </c>
      <c r="CQ160" s="24" t="str">
        <f>IF(OR($B160="",CQ$3="",'Demand Locations'!CS160=""),"",IF('Demand Locations'!CS160&lt;COUNTIFS('Workers Settings'!$M:$M,$B160,'Workers Settings'!$N:$N,1,'Workers Settings'!$H:$H,CQ$3),"Warning!",IF('Demand Locations'!CS160=0,"",COUNTIFS('Workers Settings'!$M:$M,$B160,'Workers Settings'!$N:$N,1,'Workers Settings'!$H:$H,CQ$3)/'Demand Locations'!CS160)))</f>
        <v/>
      </c>
      <c r="CR160" s="24" t="str">
        <f>IF(OR($B160="",CR$3="",'Demand Locations'!CT160=""),"",IF('Demand Locations'!CT160&lt;COUNTIFS('Workers Settings'!$M:$M,$B160,'Workers Settings'!$N:$N,1,'Workers Settings'!$H:$H,CR$3),"Warning!",IF('Demand Locations'!CT160=0,"",COUNTIFS('Workers Settings'!$M:$M,$B160,'Workers Settings'!$N:$N,1,'Workers Settings'!$H:$H,CR$3)/'Demand Locations'!CT160)))</f>
        <v/>
      </c>
      <c r="CS160" s="24" t="str">
        <f>IF(OR($B160="",CS$3="",'Demand Locations'!CU160=""),"",IF('Demand Locations'!CU160&lt;COUNTIFS('Workers Settings'!$M:$M,$B160,'Workers Settings'!$N:$N,1,'Workers Settings'!$H:$H,CS$3),"Warning!",IF('Demand Locations'!CU160=0,"",COUNTIFS('Workers Settings'!$M:$M,$B160,'Workers Settings'!$N:$N,1,'Workers Settings'!$H:$H,CS$3)/'Demand Locations'!CU160)))</f>
        <v/>
      </c>
      <c r="CT160" s="24" t="str">
        <f>IF(OR($B160="",CT$3="",'Demand Locations'!CV160=""),"",IF('Demand Locations'!CV160&lt;COUNTIFS('Workers Settings'!$M:$M,$B160,'Workers Settings'!$N:$N,1,'Workers Settings'!$H:$H,CT$3),"Warning!",IF('Demand Locations'!CV160=0,"",COUNTIFS('Workers Settings'!$M:$M,$B160,'Workers Settings'!$N:$N,1,'Workers Settings'!$H:$H,CT$3)/'Demand Locations'!CV160)))</f>
        <v/>
      </c>
      <c r="CU160" s="24" t="str">
        <f>IF(OR($B160="",CU$3="",'Demand Locations'!CW160=""),"",IF('Demand Locations'!CW160&lt;COUNTIFS('Workers Settings'!$M:$M,$B160,'Workers Settings'!$N:$N,1,'Workers Settings'!$H:$H,CU$3),"Warning!",IF('Demand Locations'!CW160=0,"",COUNTIFS('Workers Settings'!$M:$M,$B160,'Workers Settings'!$N:$N,1,'Workers Settings'!$H:$H,CU$3)/'Demand Locations'!CW160)))</f>
        <v/>
      </c>
      <c r="CV160" s="24" t="str">
        <f>IF(OR($B160="",CV$3="",'Demand Locations'!CX160=""),"",IF('Demand Locations'!CX160&lt;COUNTIFS('Workers Settings'!$M:$M,$B160,'Workers Settings'!$N:$N,1,'Workers Settings'!$H:$H,CV$3),"Warning!",IF('Demand Locations'!CX160=0,"",COUNTIFS('Workers Settings'!$M:$M,$B160,'Workers Settings'!$N:$N,1,'Workers Settings'!$H:$H,CV$3)/'Demand Locations'!CX160)))</f>
        <v/>
      </c>
      <c r="CW160" s="24" t="str">
        <f>IF(OR($B160="",CW$3="",'Demand Locations'!CY160=""),"",IF('Demand Locations'!CY160&lt;COUNTIFS('Workers Settings'!$M:$M,$B160,'Workers Settings'!$N:$N,1,'Workers Settings'!$H:$H,CW$3),"Warning!",IF('Demand Locations'!CY160=0,"",COUNTIFS('Workers Settings'!$M:$M,$B160,'Workers Settings'!$N:$N,1,'Workers Settings'!$H:$H,CW$3)/'Demand Locations'!CY160)))</f>
        <v/>
      </c>
      <c r="CX160" s="24" t="str">
        <f>IF(OR($B160="",CX$3="",'Demand Locations'!CZ160=""),"",IF('Demand Locations'!CZ160&lt;COUNTIFS('Workers Settings'!$M:$M,$B160,'Workers Settings'!$N:$N,1,'Workers Settings'!$H:$H,CX$3),"Warning!",IF('Demand Locations'!CZ160=0,"",COUNTIFS('Workers Settings'!$M:$M,$B160,'Workers Settings'!$N:$N,1,'Workers Settings'!$H:$H,CX$3)/'Demand Locations'!CZ160)))</f>
        <v/>
      </c>
      <c r="CY160" s="24" t="str">
        <f>IF(OR($B160="",CY$3="",'Demand Locations'!DA160=""),"",IF('Demand Locations'!DA160&lt;COUNTIFS('Workers Settings'!$M:$M,$B160,'Workers Settings'!$N:$N,1,'Workers Settings'!$H:$H,CY$3),"Warning!",IF('Demand Locations'!DA160=0,"",COUNTIFS('Workers Settings'!$M:$M,$B160,'Workers Settings'!$N:$N,1,'Workers Settings'!$H:$H,CY$3)/'Demand Locations'!DA160)))</f>
        <v/>
      </c>
      <c r="CZ160" s="24" t="str">
        <f>IF(OR($B160="",CZ$3="",'Demand Locations'!DB160=""),"",IF('Demand Locations'!DB160&lt;COUNTIFS('Workers Settings'!$M:$M,$B160,'Workers Settings'!$N:$N,1,'Workers Settings'!$H:$H,CZ$3),"Warning!",IF('Demand Locations'!DB160=0,"",COUNTIFS('Workers Settings'!$M:$M,$B160,'Workers Settings'!$N:$N,1,'Workers Settings'!$H:$H,CZ$3)/'Demand Locations'!DB160)))</f>
        <v/>
      </c>
    </row>
    <row r="161" spans="1:104" x14ac:dyDescent="0.25">
      <c r="A161" s="7">
        <f t="shared" si="2"/>
        <v>157</v>
      </c>
      <c r="B161" s="7" t="str">
        <f>IF('Demand Locations'!B161&lt;&gt;"",'Demand Locations'!B161,"")</f>
        <v/>
      </c>
      <c r="C161" s="29" t="str">
        <f>IF(B161="","",SUMIFS('Workers Assignments'!Z:Z,'Workers Settings'!M:M,B161,'Workers Settings'!N:N,1))</f>
        <v/>
      </c>
      <c r="D161" s="24" t="str">
        <f>IF(OR(B161="",'Demand Locations'!E161=""),"",IF('Demand Locations'!E161&lt;C161,"Warning!",IF('Demand Locations'!E161=0,"",C161/'Demand Locations'!E161)))</f>
        <v/>
      </c>
      <c r="E161" s="44" t="str">
        <f>IF(OR($B161="",E$3="",'Demand Locations'!G161=""),"",IF('Demand Locations'!G161&lt;COUNTIFS('Workers Settings'!$M:$M,$B161,'Workers Settings'!$N:$N,1,'Workers Settings'!$H:$H,E$3),"Warning!",IF('Demand Locations'!G161=0,"",COUNTIFS('Workers Settings'!$M:$M,$B161,'Workers Settings'!$N:$N,1,'Workers Settings'!$H:$H,E$3)/'Demand Locations'!G161)))</f>
        <v/>
      </c>
      <c r="F161" s="24" t="str">
        <f>IF(OR($B161="",F$3="",'Demand Locations'!H161=""),"",IF('Demand Locations'!H161&lt;COUNTIFS('Workers Settings'!$M:$M,$B161,'Workers Settings'!$N:$N,1,'Workers Settings'!$H:$H,F$3),"Warning!",IF('Demand Locations'!H161=0,"",COUNTIFS('Workers Settings'!$M:$M,$B161,'Workers Settings'!$N:$N,1,'Workers Settings'!$H:$H,F$3)/'Demand Locations'!H161)))</f>
        <v/>
      </c>
      <c r="G161" s="24" t="str">
        <f>IF(OR($B161="",G$3="",'Demand Locations'!I161=""),"",IF('Demand Locations'!I161&lt;COUNTIFS('Workers Settings'!$M:$M,$B161,'Workers Settings'!$N:$N,1,'Workers Settings'!$H:$H,G$3),"Warning!",IF('Demand Locations'!I161=0,"",COUNTIFS('Workers Settings'!$M:$M,$B161,'Workers Settings'!$N:$N,1,'Workers Settings'!$H:$H,G$3)/'Demand Locations'!I161)))</f>
        <v/>
      </c>
      <c r="H161" s="24" t="str">
        <f>IF(OR($B161="",H$3="",'Demand Locations'!J161=""),"",IF('Demand Locations'!J161&lt;COUNTIFS('Workers Settings'!$M:$M,$B161,'Workers Settings'!$N:$N,1,'Workers Settings'!$H:$H,H$3),"Warning!",IF('Demand Locations'!J161=0,"",COUNTIFS('Workers Settings'!$M:$M,$B161,'Workers Settings'!$N:$N,1,'Workers Settings'!$H:$H,H$3)/'Demand Locations'!J161)))</f>
        <v/>
      </c>
      <c r="I161" s="24" t="str">
        <f>IF(OR($B161="",I$3="",'Demand Locations'!K161=""),"",IF('Demand Locations'!K161&lt;COUNTIFS('Workers Settings'!$M:$M,$B161,'Workers Settings'!$N:$N,1,'Workers Settings'!$H:$H,I$3),"Warning!",IF('Demand Locations'!K161=0,"",COUNTIFS('Workers Settings'!$M:$M,$B161,'Workers Settings'!$N:$N,1,'Workers Settings'!$H:$H,I$3)/'Demand Locations'!K161)))</f>
        <v/>
      </c>
      <c r="J161" s="24" t="str">
        <f>IF(OR($B161="",J$3="",'Demand Locations'!L161=""),"",IF('Demand Locations'!L161&lt;COUNTIFS('Workers Settings'!$M:$M,$B161,'Workers Settings'!$N:$N,1,'Workers Settings'!$H:$H,J$3),"Warning!",IF('Demand Locations'!L161=0,"",COUNTIFS('Workers Settings'!$M:$M,$B161,'Workers Settings'!$N:$N,1,'Workers Settings'!$H:$H,J$3)/'Demand Locations'!L161)))</f>
        <v/>
      </c>
      <c r="K161" s="24" t="str">
        <f>IF(OR($B161="",K$3="",'Demand Locations'!M161=""),"",IF('Demand Locations'!M161&lt;COUNTIFS('Workers Settings'!$M:$M,$B161,'Workers Settings'!$N:$N,1,'Workers Settings'!$H:$H,K$3),"Warning!",IF('Demand Locations'!M161=0,"",COUNTIFS('Workers Settings'!$M:$M,$B161,'Workers Settings'!$N:$N,1,'Workers Settings'!$H:$H,K$3)/'Demand Locations'!M161)))</f>
        <v/>
      </c>
      <c r="L161" s="24" t="str">
        <f>IF(OR($B161="",L$3="",'Demand Locations'!N161=""),"",IF('Demand Locations'!N161&lt;COUNTIFS('Workers Settings'!$M:$M,$B161,'Workers Settings'!$N:$N,1,'Workers Settings'!$H:$H,L$3),"Warning!",IF('Demand Locations'!N161=0,"",COUNTIFS('Workers Settings'!$M:$M,$B161,'Workers Settings'!$N:$N,1,'Workers Settings'!$H:$H,L$3)/'Demand Locations'!N161)))</f>
        <v/>
      </c>
      <c r="M161" s="24" t="str">
        <f>IF(OR($B161="",M$3="",'Demand Locations'!O161=""),"",IF('Demand Locations'!O161&lt;COUNTIFS('Workers Settings'!$M:$M,$B161,'Workers Settings'!$N:$N,1,'Workers Settings'!$H:$H,M$3),"Warning!",IF('Demand Locations'!O161=0,"",COUNTIFS('Workers Settings'!$M:$M,$B161,'Workers Settings'!$N:$N,1,'Workers Settings'!$H:$H,M$3)/'Demand Locations'!O161)))</f>
        <v/>
      </c>
      <c r="N161" s="24" t="str">
        <f>IF(OR($B161="",N$3="",'Demand Locations'!P161=""),"",IF('Demand Locations'!P161&lt;COUNTIFS('Workers Settings'!$M:$M,$B161,'Workers Settings'!$N:$N,1,'Workers Settings'!$H:$H,N$3),"Warning!",IF('Demand Locations'!P161=0,"",COUNTIFS('Workers Settings'!$M:$M,$B161,'Workers Settings'!$N:$N,1,'Workers Settings'!$H:$H,N$3)/'Demand Locations'!P161)))</f>
        <v/>
      </c>
      <c r="O161" s="24" t="str">
        <f>IF(OR($B161="",O$3="",'Demand Locations'!Q161=""),"",IF('Demand Locations'!Q161&lt;COUNTIFS('Workers Settings'!$M:$M,$B161,'Workers Settings'!$N:$N,1,'Workers Settings'!$H:$H,O$3),"Warning!",IF('Demand Locations'!Q161=0,"",COUNTIFS('Workers Settings'!$M:$M,$B161,'Workers Settings'!$N:$N,1,'Workers Settings'!$H:$H,O$3)/'Demand Locations'!Q161)))</f>
        <v/>
      </c>
      <c r="P161" s="24" t="str">
        <f>IF(OR($B161="",P$3="",'Demand Locations'!R161=""),"",IF('Demand Locations'!R161&lt;COUNTIFS('Workers Settings'!$M:$M,$B161,'Workers Settings'!$N:$N,1,'Workers Settings'!$H:$H,P$3),"Warning!",IF('Demand Locations'!R161=0,"",COUNTIFS('Workers Settings'!$M:$M,$B161,'Workers Settings'!$N:$N,1,'Workers Settings'!$H:$H,P$3)/'Demand Locations'!R161)))</f>
        <v/>
      </c>
      <c r="Q161" s="24" t="str">
        <f>IF(OR($B161="",Q$3="",'Demand Locations'!S161=""),"",IF('Demand Locations'!S161&lt;COUNTIFS('Workers Settings'!$M:$M,$B161,'Workers Settings'!$N:$N,1,'Workers Settings'!$H:$H,Q$3),"Warning!",IF('Demand Locations'!S161=0,"",COUNTIFS('Workers Settings'!$M:$M,$B161,'Workers Settings'!$N:$N,1,'Workers Settings'!$H:$H,Q$3)/'Demand Locations'!S161)))</f>
        <v/>
      </c>
      <c r="R161" s="24" t="str">
        <f>IF(OR($B161="",R$3="",'Demand Locations'!T161=""),"",IF('Demand Locations'!T161&lt;COUNTIFS('Workers Settings'!$M:$M,$B161,'Workers Settings'!$N:$N,1,'Workers Settings'!$H:$H,R$3),"Warning!",IF('Demand Locations'!T161=0,"",COUNTIFS('Workers Settings'!$M:$M,$B161,'Workers Settings'!$N:$N,1,'Workers Settings'!$H:$H,R$3)/'Demand Locations'!T161)))</f>
        <v/>
      </c>
      <c r="S161" s="24" t="str">
        <f>IF(OR($B161="",S$3="",'Demand Locations'!U161=""),"",IF('Demand Locations'!U161&lt;COUNTIFS('Workers Settings'!$M:$M,$B161,'Workers Settings'!$N:$N,1,'Workers Settings'!$H:$H,S$3),"Warning!",IF('Demand Locations'!U161=0,"",COUNTIFS('Workers Settings'!$M:$M,$B161,'Workers Settings'!$N:$N,1,'Workers Settings'!$H:$H,S$3)/'Demand Locations'!U161)))</f>
        <v/>
      </c>
      <c r="T161" s="24" t="str">
        <f>IF(OR($B161="",T$3="",'Demand Locations'!V161=""),"",IF('Demand Locations'!V161&lt;COUNTIFS('Workers Settings'!$M:$M,$B161,'Workers Settings'!$N:$N,1,'Workers Settings'!$H:$H,T$3),"Warning!",IF('Demand Locations'!V161=0,"",COUNTIFS('Workers Settings'!$M:$M,$B161,'Workers Settings'!$N:$N,1,'Workers Settings'!$H:$H,T$3)/'Demand Locations'!V161)))</f>
        <v/>
      </c>
      <c r="U161" s="24" t="str">
        <f>IF(OR($B161="",U$3="",'Demand Locations'!W161=""),"",IF('Demand Locations'!W161&lt;COUNTIFS('Workers Settings'!$M:$M,$B161,'Workers Settings'!$N:$N,1,'Workers Settings'!$H:$H,U$3),"Warning!",IF('Demand Locations'!W161=0,"",COUNTIFS('Workers Settings'!$M:$M,$B161,'Workers Settings'!$N:$N,1,'Workers Settings'!$H:$H,U$3)/'Demand Locations'!W161)))</f>
        <v/>
      </c>
      <c r="V161" s="24" t="str">
        <f>IF(OR($B161="",V$3="",'Demand Locations'!X161=""),"",IF('Demand Locations'!X161&lt;COUNTIFS('Workers Settings'!$M:$M,$B161,'Workers Settings'!$N:$N,1,'Workers Settings'!$H:$H,V$3),"Warning!",IF('Demand Locations'!X161=0,"",COUNTIFS('Workers Settings'!$M:$M,$B161,'Workers Settings'!$N:$N,1,'Workers Settings'!$H:$H,V$3)/'Demand Locations'!X161)))</f>
        <v/>
      </c>
      <c r="W161" s="24" t="str">
        <f>IF(OR($B161="",W$3="",'Demand Locations'!Y161=""),"",IF('Demand Locations'!Y161&lt;COUNTIFS('Workers Settings'!$M:$M,$B161,'Workers Settings'!$N:$N,1,'Workers Settings'!$H:$H,W$3),"Warning!",IF('Demand Locations'!Y161=0,"",COUNTIFS('Workers Settings'!$M:$M,$B161,'Workers Settings'!$N:$N,1,'Workers Settings'!$H:$H,W$3)/'Demand Locations'!Y161)))</f>
        <v/>
      </c>
      <c r="X161" s="24" t="str">
        <f>IF(OR($B161="",X$3="",'Demand Locations'!Z161=""),"",IF('Demand Locations'!Z161&lt;COUNTIFS('Workers Settings'!$M:$M,$B161,'Workers Settings'!$N:$N,1,'Workers Settings'!$H:$H,X$3),"Warning!",IF('Demand Locations'!Z161=0,"",COUNTIFS('Workers Settings'!$M:$M,$B161,'Workers Settings'!$N:$N,1,'Workers Settings'!$H:$H,X$3)/'Demand Locations'!Z161)))</f>
        <v/>
      </c>
      <c r="Y161" s="24" t="str">
        <f>IF(OR($B161="",Y$3="",'Demand Locations'!AA161=""),"",IF('Demand Locations'!AA161&lt;COUNTIFS('Workers Settings'!$M:$M,$B161,'Workers Settings'!$N:$N,1,'Workers Settings'!$H:$H,Y$3),"Warning!",IF('Demand Locations'!AA161=0,"",COUNTIFS('Workers Settings'!$M:$M,$B161,'Workers Settings'!$N:$N,1,'Workers Settings'!$H:$H,Y$3)/'Demand Locations'!AA161)))</f>
        <v/>
      </c>
      <c r="Z161" s="24" t="str">
        <f>IF(OR($B161="",Z$3="",'Demand Locations'!AB161=""),"",IF('Demand Locations'!AB161&lt;COUNTIFS('Workers Settings'!$M:$M,$B161,'Workers Settings'!$N:$N,1,'Workers Settings'!$H:$H,Z$3),"Warning!",IF('Demand Locations'!AB161=0,"",COUNTIFS('Workers Settings'!$M:$M,$B161,'Workers Settings'!$N:$N,1,'Workers Settings'!$H:$H,Z$3)/'Demand Locations'!AB161)))</f>
        <v/>
      </c>
      <c r="AA161" s="24" t="str">
        <f>IF(OR($B161="",AA$3="",'Demand Locations'!AC161=""),"",IF('Demand Locations'!AC161&lt;COUNTIFS('Workers Settings'!$M:$M,$B161,'Workers Settings'!$N:$N,1,'Workers Settings'!$H:$H,AA$3),"Warning!",IF('Demand Locations'!AC161=0,"",COUNTIFS('Workers Settings'!$M:$M,$B161,'Workers Settings'!$N:$N,1,'Workers Settings'!$H:$H,AA$3)/'Demand Locations'!AC161)))</f>
        <v/>
      </c>
      <c r="AB161" s="24" t="str">
        <f>IF(OR($B161="",AB$3="",'Demand Locations'!AD161=""),"",IF('Demand Locations'!AD161&lt;COUNTIFS('Workers Settings'!$M:$M,$B161,'Workers Settings'!$N:$N,1,'Workers Settings'!$H:$H,AB$3),"Warning!",IF('Demand Locations'!AD161=0,"",COUNTIFS('Workers Settings'!$M:$M,$B161,'Workers Settings'!$N:$N,1,'Workers Settings'!$H:$H,AB$3)/'Demand Locations'!AD161)))</f>
        <v/>
      </c>
      <c r="AC161" s="24" t="str">
        <f>IF(OR($B161="",AC$3="",'Demand Locations'!AE161=""),"",IF('Demand Locations'!AE161&lt;COUNTIFS('Workers Settings'!$M:$M,$B161,'Workers Settings'!$N:$N,1,'Workers Settings'!$H:$H,AC$3),"Warning!",IF('Demand Locations'!AE161=0,"",COUNTIFS('Workers Settings'!$M:$M,$B161,'Workers Settings'!$N:$N,1,'Workers Settings'!$H:$H,AC$3)/'Demand Locations'!AE161)))</f>
        <v/>
      </c>
      <c r="AD161" s="24" t="str">
        <f>IF(OR($B161="",AD$3="",'Demand Locations'!AF161=""),"",IF('Demand Locations'!AF161&lt;COUNTIFS('Workers Settings'!$M:$M,$B161,'Workers Settings'!$N:$N,1,'Workers Settings'!$H:$H,AD$3),"Warning!",IF('Demand Locations'!AF161=0,"",COUNTIFS('Workers Settings'!$M:$M,$B161,'Workers Settings'!$N:$N,1,'Workers Settings'!$H:$H,AD$3)/'Demand Locations'!AF161)))</f>
        <v/>
      </c>
      <c r="AE161" s="24" t="str">
        <f>IF(OR($B161="",AE$3="",'Demand Locations'!AG161=""),"",IF('Demand Locations'!AG161&lt;COUNTIFS('Workers Settings'!$M:$M,$B161,'Workers Settings'!$N:$N,1,'Workers Settings'!$H:$H,AE$3),"Warning!",IF('Demand Locations'!AG161=0,"",COUNTIFS('Workers Settings'!$M:$M,$B161,'Workers Settings'!$N:$N,1,'Workers Settings'!$H:$H,AE$3)/'Demand Locations'!AG161)))</f>
        <v/>
      </c>
      <c r="AF161" s="24" t="str">
        <f>IF(OR($B161="",AF$3="",'Demand Locations'!AH161=""),"",IF('Demand Locations'!AH161&lt;COUNTIFS('Workers Settings'!$M:$M,$B161,'Workers Settings'!$N:$N,1,'Workers Settings'!$H:$H,AF$3),"Warning!",IF('Demand Locations'!AH161=0,"",COUNTIFS('Workers Settings'!$M:$M,$B161,'Workers Settings'!$N:$N,1,'Workers Settings'!$H:$H,AF$3)/'Demand Locations'!AH161)))</f>
        <v/>
      </c>
      <c r="AG161" s="24" t="str">
        <f>IF(OR($B161="",AG$3="",'Demand Locations'!AI161=""),"",IF('Demand Locations'!AI161&lt;COUNTIFS('Workers Settings'!$M:$M,$B161,'Workers Settings'!$N:$N,1,'Workers Settings'!$H:$H,AG$3),"Warning!",IF('Demand Locations'!AI161=0,"",COUNTIFS('Workers Settings'!$M:$M,$B161,'Workers Settings'!$N:$N,1,'Workers Settings'!$H:$H,AG$3)/'Demand Locations'!AI161)))</f>
        <v/>
      </c>
      <c r="AH161" s="24" t="str">
        <f>IF(OR($B161="",AH$3="",'Demand Locations'!AJ161=""),"",IF('Demand Locations'!AJ161&lt;COUNTIFS('Workers Settings'!$M:$M,$B161,'Workers Settings'!$N:$N,1,'Workers Settings'!$H:$H,AH$3),"Warning!",IF('Demand Locations'!AJ161=0,"",COUNTIFS('Workers Settings'!$M:$M,$B161,'Workers Settings'!$N:$N,1,'Workers Settings'!$H:$H,AH$3)/'Demand Locations'!AJ161)))</f>
        <v/>
      </c>
      <c r="AI161" s="24" t="str">
        <f>IF(OR($B161="",AI$3="",'Demand Locations'!AK161=""),"",IF('Demand Locations'!AK161&lt;COUNTIFS('Workers Settings'!$M:$M,$B161,'Workers Settings'!$N:$N,1,'Workers Settings'!$H:$H,AI$3),"Warning!",IF('Demand Locations'!AK161=0,"",COUNTIFS('Workers Settings'!$M:$M,$B161,'Workers Settings'!$N:$N,1,'Workers Settings'!$H:$H,AI$3)/'Demand Locations'!AK161)))</f>
        <v/>
      </c>
      <c r="AJ161" s="24" t="str">
        <f>IF(OR($B161="",AJ$3="",'Demand Locations'!AL161=""),"",IF('Demand Locations'!AL161&lt;COUNTIFS('Workers Settings'!$M:$M,$B161,'Workers Settings'!$N:$N,1,'Workers Settings'!$H:$H,AJ$3),"Warning!",IF('Demand Locations'!AL161=0,"",COUNTIFS('Workers Settings'!$M:$M,$B161,'Workers Settings'!$N:$N,1,'Workers Settings'!$H:$H,AJ$3)/'Demand Locations'!AL161)))</f>
        <v/>
      </c>
      <c r="AK161" s="24" t="str">
        <f>IF(OR($B161="",AK$3="",'Demand Locations'!AM161=""),"",IF('Demand Locations'!AM161&lt;COUNTIFS('Workers Settings'!$M:$M,$B161,'Workers Settings'!$N:$N,1,'Workers Settings'!$H:$H,AK$3),"Warning!",IF('Demand Locations'!AM161=0,"",COUNTIFS('Workers Settings'!$M:$M,$B161,'Workers Settings'!$N:$N,1,'Workers Settings'!$H:$H,AK$3)/'Demand Locations'!AM161)))</f>
        <v/>
      </c>
      <c r="AL161" s="24" t="str">
        <f>IF(OR($B161="",AL$3="",'Demand Locations'!AN161=""),"",IF('Demand Locations'!AN161&lt;COUNTIFS('Workers Settings'!$M:$M,$B161,'Workers Settings'!$N:$N,1,'Workers Settings'!$H:$H,AL$3),"Warning!",IF('Demand Locations'!AN161=0,"",COUNTIFS('Workers Settings'!$M:$M,$B161,'Workers Settings'!$N:$N,1,'Workers Settings'!$H:$H,AL$3)/'Demand Locations'!AN161)))</f>
        <v/>
      </c>
      <c r="AM161" s="24" t="str">
        <f>IF(OR($B161="",AM$3="",'Demand Locations'!AO161=""),"",IF('Demand Locations'!AO161&lt;COUNTIFS('Workers Settings'!$M:$M,$B161,'Workers Settings'!$N:$N,1,'Workers Settings'!$H:$H,AM$3),"Warning!",IF('Demand Locations'!AO161=0,"",COUNTIFS('Workers Settings'!$M:$M,$B161,'Workers Settings'!$N:$N,1,'Workers Settings'!$H:$H,AM$3)/'Demand Locations'!AO161)))</f>
        <v/>
      </c>
      <c r="AN161" s="24" t="str">
        <f>IF(OR($B161="",AN$3="",'Demand Locations'!AP161=""),"",IF('Demand Locations'!AP161&lt;COUNTIFS('Workers Settings'!$M:$M,$B161,'Workers Settings'!$N:$N,1,'Workers Settings'!$H:$H,AN$3),"Warning!",IF('Demand Locations'!AP161=0,"",COUNTIFS('Workers Settings'!$M:$M,$B161,'Workers Settings'!$N:$N,1,'Workers Settings'!$H:$H,AN$3)/'Demand Locations'!AP161)))</f>
        <v/>
      </c>
      <c r="AO161" s="24" t="str">
        <f>IF(OR($B161="",AO$3="",'Demand Locations'!AQ161=""),"",IF('Demand Locations'!AQ161&lt;COUNTIFS('Workers Settings'!$M:$M,$B161,'Workers Settings'!$N:$N,1,'Workers Settings'!$H:$H,AO$3),"Warning!",IF('Demand Locations'!AQ161=0,"",COUNTIFS('Workers Settings'!$M:$M,$B161,'Workers Settings'!$N:$N,1,'Workers Settings'!$H:$H,AO$3)/'Demand Locations'!AQ161)))</f>
        <v/>
      </c>
      <c r="AP161" s="24" t="str">
        <f>IF(OR($B161="",AP$3="",'Demand Locations'!AR161=""),"",IF('Demand Locations'!AR161&lt;COUNTIFS('Workers Settings'!$M:$M,$B161,'Workers Settings'!$N:$N,1,'Workers Settings'!$H:$H,AP$3),"Warning!",IF('Demand Locations'!AR161=0,"",COUNTIFS('Workers Settings'!$M:$M,$B161,'Workers Settings'!$N:$N,1,'Workers Settings'!$H:$H,AP$3)/'Demand Locations'!AR161)))</f>
        <v/>
      </c>
      <c r="AQ161" s="24" t="str">
        <f>IF(OR($B161="",AQ$3="",'Demand Locations'!AS161=""),"",IF('Demand Locations'!AS161&lt;COUNTIFS('Workers Settings'!$M:$M,$B161,'Workers Settings'!$N:$N,1,'Workers Settings'!$H:$H,AQ$3),"Warning!",IF('Demand Locations'!AS161=0,"",COUNTIFS('Workers Settings'!$M:$M,$B161,'Workers Settings'!$N:$N,1,'Workers Settings'!$H:$H,AQ$3)/'Demand Locations'!AS161)))</f>
        <v/>
      </c>
      <c r="AR161" s="24" t="str">
        <f>IF(OR($B161="",AR$3="",'Demand Locations'!AT161=""),"",IF('Demand Locations'!AT161&lt;COUNTIFS('Workers Settings'!$M:$M,$B161,'Workers Settings'!$N:$N,1,'Workers Settings'!$H:$H,AR$3),"Warning!",IF('Demand Locations'!AT161=0,"",COUNTIFS('Workers Settings'!$M:$M,$B161,'Workers Settings'!$N:$N,1,'Workers Settings'!$H:$H,AR$3)/'Demand Locations'!AT161)))</f>
        <v/>
      </c>
      <c r="AS161" s="24" t="str">
        <f>IF(OR($B161="",AS$3="",'Demand Locations'!AU161=""),"",IF('Demand Locations'!AU161&lt;COUNTIFS('Workers Settings'!$M:$M,$B161,'Workers Settings'!$N:$N,1,'Workers Settings'!$H:$H,AS$3),"Warning!",IF('Demand Locations'!AU161=0,"",COUNTIFS('Workers Settings'!$M:$M,$B161,'Workers Settings'!$N:$N,1,'Workers Settings'!$H:$H,AS$3)/'Demand Locations'!AU161)))</f>
        <v/>
      </c>
      <c r="AT161" s="24" t="str">
        <f>IF(OR($B161="",AT$3="",'Demand Locations'!AV161=""),"",IF('Demand Locations'!AV161&lt;COUNTIFS('Workers Settings'!$M:$M,$B161,'Workers Settings'!$N:$N,1,'Workers Settings'!$H:$H,AT$3),"Warning!",IF('Demand Locations'!AV161=0,"",COUNTIFS('Workers Settings'!$M:$M,$B161,'Workers Settings'!$N:$N,1,'Workers Settings'!$H:$H,AT$3)/'Demand Locations'!AV161)))</f>
        <v/>
      </c>
      <c r="AU161" s="24" t="str">
        <f>IF(OR($B161="",AU$3="",'Demand Locations'!AW161=""),"",IF('Demand Locations'!AW161&lt;COUNTIFS('Workers Settings'!$M:$M,$B161,'Workers Settings'!$N:$N,1,'Workers Settings'!$H:$H,AU$3),"Warning!",IF('Demand Locations'!AW161=0,"",COUNTIFS('Workers Settings'!$M:$M,$B161,'Workers Settings'!$N:$N,1,'Workers Settings'!$H:$H,AU$3)/'Demand Locations'!AW161)))</f>
        <v/>
      </c>
      <c r="AV161" s="24" t="str">
        <f>IF(OR($B161="",AV$3="",'Demand Locations'!AX161=""),"",IF('Demand Locations'!AX161&lt;COUNTIFS('Workers Settings'!$M:$M,$B161,'Workers Settings'!$N:$N,1,'Workers Settings'!$H:$H,AV$3),"Warning!",IF('Demand Locations'!AX161=0,"",COUNTIFS('Workers Settings'!$M:$M,$B161,'Workers Settings'!$N:$N,1,'Workers Settings'!$H:$H,AV$3)/'Demand Locations'!AX161)))</f>
        <v/>
      </c>
      <c r="AW161" s="24" t="str">
        <f>IF(OR($B161="",AW$3="",'Demand Locations'!AY161=""),"",IF('Demand Locations'!AY161&lt;COUNTIFS('Workers Settings'!$M:$M,$B161,'Workers Settings'!$N:$N,1,'Workers Settings'!$H:$H,AW$3),"Warning!",IF('Demand Locations'!AY161=0,"",COUNTIFS('Workers Settings'!$M:$M,$B161,'Workers Settings'!$N:$N,1,'Workers Settings'!$H:$H,AW$3)/'Demand Locations'!AY161)))</f>
        <v/>
      </c>
      <c r="AX161" s="24" t="str">
        <f>IF(OR($B161="",AX$3="",'Demand Locations'!AZ161=""),"",IF('Demand Locations'!AZ161&lt;COUNTIFS('Workers Settings'!$M:$M,$B161,'Workers Settings'!$N:$N,1,'Workers Settings'!$H:$H,AX$3),"Warning!",IF('Demand Locations'!AZ161=0,"",COUNTIFS('Workers Settings'!$M:$M,$B161,'Workers Settings'!$N:$N,1,'Workers Settings'!$H:$H,AX$3)/'Demand Locations'!AZ161)))</f>
        <v/>
      </c>
      <c r="AY161" s="24" t="str">
        <f>IF(OR($B161="",AY$3="",'Demand Locations'!BA161=""),"",IF('Demand Locations'!BA161&lt;COUNTIFS('Workers Settings'!$M:$M,$B161,'Workers Settings'!$N:$N,1,'Workers Settings'!$H:$H,AY$3),"Warning!",IF('Demand Locations'!BA161=0,"",COUNTIFS('Workers Settings'!$M:$M,$B161,'Workers Settings'!$N:$N,1,'Workers Settings'!$H:$H,AY$3)/'Demand Locations'!BA161)))</f>
        <v/>
      </c>
      <c r="AZ161" s="24" t="str">
        <f>IF(OR($B161="",AZ$3="",'Demand Locations'!BB161=""),"",IF('Demand Locations'!BB161&lt;COUNTIFS('Workers Settings'!$M:$M,$B161,'Workers Settings'!$N:$N,1,'Workers Settings'!$H:$H,AZ$3),"Warning!",IF('Demand Locations'!BB161=0,"",COUNTIFS('Workers Settings'!$M:$M,$B161,'Workers Settings'!$N:$N,1,'Workers Settings'!$H:$H,AZ$3)/'Demand Locations'!BB161)))</f>
        <v/>
      </c>
      <c r="BA161" s="24" t="str">
        <f>IF(OR($B161="",BA$3="",'Demand Locations'!BC161=""),"",IF('Demand Locations'!BC161&lt;COUNTIFS('Workers Settings'!$M:$M,$B161,'Workers Settings'!$N:$N,1,'Workers Settings'!$H:$H,BA$3),"Warning!",IF('Demand Locations'!BC161=0,"",COUNTIFS('Workers Settings'!$M:$M,$B161,'Workers Settings'!$N:$N,1,'Workers Settings'!$H:$H,BA$3)/'Demand Locations'!BC161)))</f>
        <v/>
      </c>
      <c r="BB161" s="24" t="str">
        <f>IF(OR($B161="",BB$3="",'Demand Locations'!BD161=""),"",IF('Demand Locations'!BD161&lt;COUNTIFS('Workers Settings'!$M:$M,$B161,'Workers Settings'!$N:$N,1,'Workers Settings'!$H:$H,BB$3),"Warning!",IF('Demand Locations'!BD161=0,"",COUNTIFS('Workers Settings'!$M:$M,$B161,'Workers Settings'!$N:$N,1,'Workers Settings'!$H:$H,BB$3)/'Demand Locations'!BD161)))</f>
        <v/>
      </c>
      <c r="BC161" s="24" t="str">
        <f>IF(OR($B161="",BC$3="",'Demand Locations'!BE161=""),"",IF('Demand Locations'!BE161&lt;COUNTIFS('Workers Settings'!$M:$M,$B161,'Workers Settings'!$N:$N,1,'Workers Settings'!$H:$H,BC$3),"Warning!",IF('Demand Locations'!BE161=0,"",COUNTIFS('Workers Settings'!$M:$M,$B161,'Workers Settings'!$N:$N,1,'Workers Settings'!$H:$H,BC$3)/'Demand Locations'!BE161)))</f>
        <v/>
      </c>
      <c r="BD161" s="24" t="str">
        <f>IF(OR($B161="",BD$3="",'Demand Locations'!BF161=""),"",IF('Demand Locations'!BF161&lt;COUNTIFS('Workers Settings'!$M:$M,$B161,'Workers Settings'!$N:$N,1,'Workers Settings'!$H:$H,BD$3),"Warning!",IF('Demand Locations'!BF161=0,"",COUNTIFS('Workers Settings'!$M:$M,$B161,'Workers Settings'!$N:$N,1,'Workers Settings'!$H:$H,BD$3)/'Demand Locations'!BF161)))</f>
        <v/>
      </c>
      <c r="BE161" s="24" t="str">
        <f>IF(OR($B161="",BE$3="",'Demand Locations'!BG161=""),"",IF('Demand Locations'!BG161&lt;COUNTIFS('Workers Settings'!$M:$M,$B161,'Workers Settings'!$N:$N,1,'Workers Settings'!$H:$H,BE$3),"Warning!",IF('Demand Locations'!BG161=0,"",COUNTIFS('Workers Settings'!$M:$M,$B161,'Workers Settings'!$N:$N,1,'Workers Settings'!$H:$H,BE$3)/'Demand Locations'!BG161)))</f>
        <v/>
      </c>
      <c r="BF161" s="24" t="str">
        <f>IF(OR($B161="",BF$3="",'Demand Locations'!BH161=""),"",IF('Demand Locations'!BH161&lt;COUNTIFS('Workers Settings'!$M:$M,$B161,'Workers Settings'!$N:$N,1,'Workers Settings'!$H:$H,BF$3),"Warning!",IF('Demand Locations'!BH161=0,"",COUNTIFS('Workers Settings'!$M:$M,$B161,'Workers Settings'!$N:$N,1,'Workers Settings'!$H:$H,BF$3)/'Demand Locations'!BH161)))</f>
        <v/>
      </c>
      <c r="BG161" s="24" t="str">
        <f>IF(OR($B161="",BG$3="",'Demand Locations'!BI161=""),"",IF('Demand Locations'!BI161&lt;COUNTIFS('Workers Settings'!$M:$M,$B161,'Workers Settings'!$N:$N,1,'Workers Settings'!$H:$H,BG$3),"Warning!",IF('Demand Locations'!BI161=0,"",COUNTIFS('Workers Settings'!$M:$M,$B161,'Workers Settings'!$N:$N,1,'Workers Settings'!$H:$H,BG$3)/'Demand Locations'!BI161)))</f>
        <v/>
      </c>
      <c r="BH161" s="24" t="str">
        <f>IF(OR($B161="",BH$3="",'Demand Locations'!BJ161=""),"",IF('Demand Locations'!BJ161&lt;COUNTIFS('Workers Settings'!$M:$M,$B161,'Workers Settings'!$N:$N,1,'Workers Settings'!$H:$H,BH$3),"Warning!",IF('Demand Locations'!BJ161=0,"",COUNTIFS('Workers Settings'!$M:$M,$B161,'Workers Settings'!$N:$N,1,'Workers Settings'!$H:$H,BH$3)/'Demand Locations'!BJ161)))</f>
        <v/>
      </c>
      <c r="BI161" s="24" t="str">
        <f>IF(OR($B161="",BI$3="",'Demand Locations'!BK161=""),"",IF('Demand Locations'!BK161&lt;COUNTIFS('Workers Settings'!$M:$M,$B161,'Workers Settings'!$N:$N,1,'Workers Settings'!$H:$H,BI$3),"Warning!",IF('Demand Locations'!BK161=0,"",COUNTIFS('Workers Settings'!$M:$M,$B161,'Workers Settings'!$N:$N,1,'Workers Settings'!$H:$H,BI$3)/'Demand Locations'!BK161)))</f>
        <v/>
      </c>
      <c r="BJ161" s="24" t="str">
        <f>IF(OR($B161="",BJ$3="",'Demand Locations'!BL161=""),"",IF('Demand Locations'!BL161&lt;COUNTIFS('Workers Settings'!$M:$M,$B161,'Workers Settings'!$N:$N,1,'Workers Settings'!$H:$H,BJ$3),"Warning!",IF('Demand Locations'!BL161=0,"",COUNTIFS('Workers Settings'!$M:$M,$B161,'Workers Settings'!$N:$N,1,'Workers Settings'!$H:$H,BJ$3)/'Demand Locations'!BL161)))</f>
        <v/>
      </c>
      <c r="BK161" s="24" t="str">
        <f>IF(OR($B161="",BK$3="",'Demand Locations'!BM161=""),"",IF('Demand Locations'!BM161&lt;COUNTIFS('Workers Settings'!$M:$M,$B161,'Workers Settings'!$N:$N,1,'Workers Settings'!$H:$H,BK$3),"Warning!",IF('Demand Locations'!BM161=0,"",COUNTIFS('Workers Settings'!$M:$M,$B161,'Workers Settings'!$N:$N,1,'Workers Settings'!$H:$H,BK$3)/'Demand Locations'!BM161)))</f>
        <v/>
      </c>
      <c r="BL161" s="24" t="str">
        <f>IF(OR($B161="",BL$3="",'Demand Locations'!BN161=""),"",IF('Demand Locations'!BN161&lt;COUNTIFS('Workers Settings'!$M:$M,$B161,'Workers Settings'!$N:$N,1,'Workers Settings'!$H:$H,BL$3),"Warning!",IF('Demand Locations'!BN161=0,"",COUNTIFS('Workers Settings'!$M:$M,$B161,'Workers Settings'!$N:$N,1,'Workers Settings'!$H:$H,BL$3)/'Demand Locations'!BN161)))</f>
        <v/>
      </c>
      <c r="BM161" s="24" t="str">
        <f>IF(OR($B161="",BM$3="",'Demand Locations'!BO161=""),"",IF('Demand Locations'!BO161&lt;COUNTIFS('Workers Settings'!$M:$M,$B161,'Workers Settings'!$N:$N,1,'Workers Settings'!$H:$H,BM$3),"Warning!",IF('Demand Locations'!BO161=0,"",COUNTIFS('Workers Settings'!$M:$M,$B161,'Workers Settings'!$N:$N,1,'Workers Settings'!$H:$H,BM$3)/'Demand Locations'!BO161)))</f>
        <v/>
      </c>
      <c r="BN161" s="24" t="str">
        <f>IF(OR($B161="",BN$3="",'Demand Locations'!BP161=""),"",IF('Demand Locations'!BP161&lt;COUNTIFS('Workers Settings'!$M:$M,$B161,'Workers Settings'!$N:$N,1,'Workers Settings'!$H:$H,BN$3),"Warning!",IF('Demand Locations'!BP161=0,"",COUNTIFS('Workers Settings'!$M:$M,$B161,'Workers Settings'!$N:$N,1,'Workers Settings'!$H:$H,BN$3)/'Demand Locations'!BP161)))</f>
        <v/>
      </c>
      <c r="BO161" s="24" t="str">
        <f>IF(OR($B161="",BO$3="",'Demand Locations'!BQ161=""),"",IF('Demand Locations'!BQ161&lt;COUNTIFS('Workers Settings'!$M:$M,$B161,'Workers Settings'!$N:$N,1,'Workers Settings'!$H:$H,BO$3),"Warning!",IF('Demand Locations'!BQ161=0,"",COUNTIFS('Workers Settings'!$M:$M,$B161,'Workers Settings'!$N:$N,1,'Workers Settings'!$H:$H,BO$3)/'Demand Locations'!BQ161)))</f>
        <v/>
      </c>
      <c r="BP161" s="24" t="str">
        <f>IF(OR($B161="",BP$3="",'Demand Locations'!BR161=""),"",IF('Demand Locations'!BR161&lt;COUNTIFS('Workers Settings'!$M:$M,$B161,'Workers Settings'!$N:$N,1,'Workers Settings'!$H:$H,BP$3),"Warning!",IF('Demand Locations'!BR161=0,"",COUNTIFS('Workers Settings'!$M:$M,$B161,'Workers Settings'!$N:$N,1,'Workers Settings'!$H:$H,BP$3)/'Demand Locations'!BR161)))</f>
        <v/>
      </c>
      <c r="BQ161" s="24" t="str">
        <f>IF(OR($B161="",BQ$3="",'Demand Locations'!BS161=""),"",IF('Demand Locations'!BS161&lt;COUNTIFS('Workers Settings'!$M:$M,$B161,'Workers Settings'!$N:$N,1,'Workers Settings'!$H:$H,BQ$3),"Warning!",IF('Demand Locations'!BS161=0,"",COUNTIFS('Workers Settings'!$M:$M,$B161,'Workers Settings'!$N:$N,1,'Workers Settings'!$H:$H,BQ$3)/'Demand Locations'!BS161)))</f>
        <v/>
      </c>
      <c r="BR161" s="24" t="str">
        <f>IF(OR($B161="",BR$3="",'Demand Locations'!BT161=""),"",IF('Demand Locations'!BT161&lt;COUNTIFS('Workers Settings'!$M:$M,$B161,'Workers Settings'!$N:$N,1,'Workers Settings'!$H:$H,BR$3),"Warning!",IF('Demand Locations'!BT161=0,"",COUNTIFS('Workers Settings'!$M:$M,$B161,'Workers Settings'!$N:$N,1,'Workers Settings'!$H:$H,BR$3)/'Demand Locations'!BT161)))</f>
        <v/>
      </c>
      <c r="BS161" s="24" t="str">
        <f>IF(OR($B161="",BS$3="",'Demand Locations'!BU161=""),"",IF('Demand Locations'!BU161&lt;COUNTIFS('Workers Settings'!$M:$M,$B161,'Workers Settings'!$N:$N,1,'Workers Settings'!$H:$H,BS$3),"Warning!",IF('Demand Locations'!BU161=0,"",COUNTIFS('Workers Settings'!$M:$M,$B161,'Workers Settings'!$N:$N,1,'Workers Settings'!$H:$H,BS$3)/'Demand Locations'!BU161)))</f>
        <v/>
      </c>
      <c r="BT161" s="24" t="str">
        <f>IF(OR($B161="",BT$3="",'Demand Locations'!BV161=""),"",IF('Demand Locations'!BV161&lt;COUNTIFS('Workers Settings'!$M:$M,$B161,'Workers Settings'!$N:$N,1,'Workers Settings'!$H:$H,BT$3),"Warning!",IF('Demand Locations'!BV161=0,"",COUNTIFS('Workers Settings'!$M:$M,$B161,'Workers Settings'!$N:$N,1,'Workers Settings'!$H:$H,BT$3)/'Demand Locations'!BV161)))</f>
        <v/>
      </c>
      <c r="BU161" s="24" t="str">
        <f>IF(OR($B161="",BU$3="",'Demand Locations'!BW161=""),"",IF('Demand Locations'!BW161&lt;COUNTIFS('Workers Settings'!$M:$M,$B161,'Workers Settings'!$N:$N,1,'Workers Settings'!$H:$H,BU$3),"Warning!",IF('Demand Locations'!BW161=0,"",COUNTIFS('Workers Settings'!$M:$M,$B161,'Workers Settings'!$N:$N,1,'Workers Settings'!$H:$H,BU$3)/'Demand Locations'!BW161)))</f>
        <v/>
      </c>
      <c r="BV161" s="24" t="str">
        <f>IF(OR($B161="",BV$3="",'Demand Locations'!BX161=""),"",IF('Demand Locations'!BX161&lt;COUNTIFS('Workers Settings'!$M:$M,$B161,'Workers Settings'!$N:$N,1,'Workers Settings'!$H:$H,BV$3),"Warning!",IF('Demand Locations'!BX161=0,"",COUNTIFS('Workers Settings'!$M:$M,$B161,'Workers Settings'!$N:$N,1,'Workers Settings'!$H:$H,BV$3)/'Demand Locations'!BX161)))</f>
        <v/>
      </c>
      <c r="BW161" s="24" t="str">
        <f>IF(OR($B161="",BW$3="",'Demand Locations'!BY161=""),"",IF('Demand Locations'!BY161&lt;COUNTIFS('Workers Settings'!$M:$M,$B161,'Workers Settings'!$N:$N,1,'Workers Settings'!$H:$H,BW$3),"Warning!",IF('Demand Locations'!BY161=0,"",COUNTIFS('Workers Settings'!$M:$M,$B161,'Workers Settings'!$N:$N,1,'Workers Settings'!$H:$H,BW$3)/'Demand Locations'!BY161)))</f>
        <v/>
      </c>
      <c r="BX161" s="24" t="str">
        <f>IF(OR($B161="",BX$3="",'Demand Locations'!BZ161=""),"",IF('Demand Locations'!BZ161&lt;COUNTIFS('Workers Settings'!$M:$M,$B161,'Workers Settings'!$N:$N,1,'Workers Settings'!$H:$H,BX$3),"Warning!",IF('Demand Locations'!BZ161=0,"",COUNTIFS('Workers Settings'!$M:$M,$B161,'Workers Settings'!$N:$N,1,'Workers Settings'!$H:$H,BX$3)/'Demand Locations'!BZ161)))</f>
        <v/>
      </c>
      <c r="BY161" s="24" t="str">
        <f>IF(OR($B161="",BY$3="",'Demand Locations'!CA161=""),"",IF('Demand Locations'!CA161&lt;COUNTIFS('Workers Settings'!$M:$M,$B161,'Workers Settings'!$N:$N,1,'Workers Settings'!$H:$H,BY$3),"Warning!",IF('Demand Locations'!CA161=0,"",COUNTIFS('Workers Settings'!$M:$M,$B161,'Workers Settings'!$N:$N,1,'Workers Settings'!$H:$H,BY$3)/'Demand Locations'!CA161)))</f>
        <v/>
      </c>
      <c r="BZ161" s="24" t="str">
        <f>IF(OR($B161="",BZ$3="",'Demand Locations'!CB161=""),"",IF('Demand Locations'!CB161&lt;COUNTIFS('Workers Settings'!$M:$M,$B161,'Workers Settings'!$N:$N,1,'Workers Settings'!$H:$H,BZ$3),"Warning!",IF('Demand Locations'!CB161=0,"",COUNTIFS('Workers Settings'!$M:$M,$B161,'Workers Settings'!$N:$N,1,'Workers Settings'!$H:$H,BZ$3)/'Demand Locations'!CB161)))</f>
        <v/>
      </c>
      <c r="CA161" s="24" t="str">
        <f>IF(OR($B161="",CA$3="",'Demand Locations'!CC161=""),"",IF('Demand Locations'!CC161&lt;COUNTIFS('Workers Settings'!$M:$M,$B161,'Workers Settings'!$N:$N,1,'Workers Settings'!$H:$H,CA$3),"Warning!",IF('Demand Locations'!CC161=0,"",COUNTIFS('Workers Settings'!$M:$M,$B161,'Workers Settings'!$N:$N,1,'Workers Settings'!$H:$H,CA$3)/'Demand Locations'!CC161)))</f>
        <v/>
      </c>
      <c r="CB161" s="24" t="str">
        <f>IF(OR($B161="",CB$3="",'Demand Locations'!CD161=""),"",IF('Demand Locations'!CD161&lt;COUNTIFS('Workers Settings'!$M:$M,$B161,'Workers Settings'!$N:$N,1,'Workers Settings'!$H:$H,CB$3),"Warning!",IF('Demand Locations'!CD161=0,"",COUNTIFS('Workers Settings'!$M:$M,$B161,'Workers Settings'!$N:$N,1,'Workers Settings'!$H:$H,CB$3)/'Demand Locations'!CD161)))</f>
        <v/>
      </c>
      <c r="CC161" s="24" t="str">
        <f>IF(OR($B161="",CC$3="",'Demand Locations'!CE161=""),"",IF('Demand Locations'!CE161&lt;COUNTIFS('Workers Settings'!$M:$M,$B161,'Workers Settings'!$N:$N,1,'Workers Settings'!$H:$H,CC$3),"Warning!",IF('Demand Locations'!CE161=0,"",COUNTIFS('Workers Settings'!$M:$M,$B161,'Workers Settings'!$N:$N,1,'Workers Settings'!$H:$H,CC$3)/'Demand Locations'!CE161)))</f>
        <v/>
      </c>
      <c r="CD161" s="24" t="str">
        <f>IF(OR($B161="",CD$3="",'Demand Locations'!CF161=""),"",IF('Demand Locations'!CF161&lt;COUNTIFS('Workers Settings'!$M:$M,$B161,'Workers Settings'!$N:$N,1,'Workers Settings'!$H:$H,CD$3),"Warning!",IF('Demand Locations'!CF161=0,"",COUNTIFS('Workers Settings'!$M:$M,$B161,'Workers Settings'!$N:$N,1,'Workers Settings'!$H:$H,CD$3)/'Demand Locations'!CF161)))</f>
        <v/>
      </c>
      <c r="CE161" s="24" t="str">
        <f>IF(OR($B161="",CE$3="",'Demand Locations'!CG161=""),"",IF('Demand Locations'!CG161&lt;COUNTIFS('Workers Settings'!$M:$M,$B161,'Workers Settings'!$N:$N,1,'Workers Settings'!$H:$H,CE$3),"Warning!",IF('Demand Locations'!CG161=0,"",COUNTIFS('Workers Settings'!$M:$M,$B161,'Workers Settings'!$N:$N,1,'Workers Settings'!$H:$H,CE$3)/'Demand Locations'!CG161)))</f>
        <v/>
      </c>
      <c r="CF161" s="24" t="str">
        <f>IF(OR($B161="",CF$3="",'Demand Locations'!CH161=""),"",IF('Demand Locations'!CH161&lt;COUNTIFS('Workers Settings'!$M:$M,$B161,'Workers Settings'!$N:$N,1,'Workers Settings'!$H:$H,CF$3),"Warning!",IF('Demand Locations'!CH161=0,"",COUNTIFS('Workers Settings'!$M:$M,$B161,'Workers Settings'!$N:$N,1,'Workers Settings'!$H:$H,CF$3)/'Demand Locations'!CH161)))</f>
        <v/>
      </c>
      <c r="CG161" s="24" t="str">
        <f>IF(OR($B161="",CG$3="",'Demand Locations'!CI161=""),"",IF('Demand Locations'!CI161&lt;COUNTIFS('Workers Settings'!$M:$M,$B161,'Workers Settings'!$N:$N,1,'Workers Settings'!$H:$H,CG$3),"Warning!",IF('Demand Locations'!CI161=0,"",COUNTIFS('Workers Settings'!$M:$M,$B161,'Workers Settings'!$N:$N,1,'Workers Settings'!$H:$H,CG$3)/'Demand Locations'!CI161)))</f>
        <v/>
      </c>
      <c r="CH161" s="24" t="str">
        <f>IF(OR($B161="",CH$3="",'Demand Locations'!CJ161=""),"",IF('Demand Locations'!CJ161&lt;COUNTIFS('Workers Settings'!$M:$M,$B161,'Workers Settings'!$N:$N,1,'Workers Settings'!$H:$H,CH$3),"Warning!",IF('Demand Locations'!CJ161=0,"",COUNTIFS('Workers Settings'!$M:$M,$B161,'Workers Settings'!$N:$N,1,'Workers Settings'!$H:$H,CH$3)/'Demand Locations'!CJ161)))</f>
        <v/>
      </c>
      <c r="CI161" s="24" t="str">
        <f>IF(OR($B161="",CI$3="",'Demand Locations'!CK161=""),"",IF('Demand Locations'!CK161&lt;COUNTIFS('Workers Settings'!$M:$M,$B161,'Workers Settings'!$N:$N,1,'Workers Settings'!$H:$H,CI$3),"Warning!",IF('Demand Locations'!CK161=0,"",COUNTIFS('Workers Settings'!$M:$M,$B161,'Workers Settings'!$N:$N,1,'Workers Settings'!$H:$H,CI$3)/'Demand Locations'!CK161)))</f>
        <v/>
      </c>
      <c r="CJ161" s="24" t="str">
        <f>IF(OR($B161="",CJ$3="",'Demand Locations'!CL161=""),"",IF('Demand Locations'!CL161&lt;COUNTIFS('Workers Settings'!$M:$M,$B161,'Workers Settings'!$N:$N,1,'Workers Settings'!$H:$H,CJ$3),"Warning!",IF('Demand Locations'!CL161=0,"",COUNTIFS('Workers Settings'!$M:$M,$B161,'Workers Settings'!$N:$N,1,'Workers Settings'!$H:$H,CJ$3)/'Demand Locations'!CL161)))</f>
        <v/>
      </c>
      <c r="CK161" s="24" t="str">
        <f>IF(OR($B161="",CK$3="",'Demand Locations'!CM161=""),"",IF('Demand Locations'!CM161&lt;COUNTIFS('Workers Settings'!$M:$M,$B161,'Workers Settings'!$N:$N,1,'Workers Settings'!$H:$H,CK$3),"Warning!",IF('Demand Locations'!CM161=0,"",COUNTIFS('Workers Settings'!$M:$M,$B161,'Workers Settings'!$N:$N,1,'Workers Settings'!$H:$H,CK$3)/'Demand Locations'!CM161)))</f>
        <v/>
      </c>
      <c r="CL161" s="24" t="str">
        <f>IF(OR($B161="",CL$3="",'Demand Locations'!CN161=""),"",IF('Demand Locations'!CN161&lt;COUNTIFS('Workers Settings'!$M:$M,$B161,'Workers Settings'!$N:$N,1,'Workers Settings'!$H:$H,CL$3),"Warning!",IF('Demand Locations'!CN161=0,"",COUNTIFS('Workers Settings'!$M:$M,$B161,'Workers Settings'!$N:$N,1,'Workers Settings'!$H:$H,CL$3)/'Demand Locations'!CN161)))</f>
        <v/>
      </c>
      <c r="CM161" s="24" t="str">
        <f>IF(OR($B161="",CM$3="",'Demand Locations'!CO161=""),"",IF('Demand Locations'!CO161&lt;COUNTIFS('Workers Settings'!$M:$M,$B161,'Workers Settings'!$N:$N,1,'Workers Settings'!$H:$H,CM$3),"Warning!",IF('Demand Locations'!CO161=0,"",COUNTIFS('Workers Settings'!$M:$M,$B161,'Workers Settings'!$N:$N,1,'Workers Settings'!$H:$H,CM$3)/'Demand Locations'!CO161)))</f>
        <v/>
      </c>
      <c r="CN161" s="24" t="str">
        <f>IF(OR($B161="",CN$3="",'Demand Locations'!CP161=""),"",IF('Demand Locations'!CP161&lt;COUNTIFS('Workers Settings'!$M:$M,$B161,'Workers Settings'!$N:$N,1,'Workers Settings'!$H:$H,CN$3),"Warning!",IF('Demand Locations'!CP161=0,"",COUNTIFS('Workers Settings'!$M:$M,$B161,'Workers Settings'!$N:$N,1,'Workers Settings'!$H:$H,CN$3)/'Demand Locations'!CP161)))</f>
        <v/>
      </c>
      <c r="CO161" s="24" t="str">
        <f>IF(OR($B161="",CO$3="",'Demand Locations'!CQ161=""),"",IF('Demand Locations'!CQ161&lt;COUNTIFS('Workers Settings'!$M:$M,$B161,'Workers Settings'!$N:$N,1,'Workers Settings'!$H:$H,CO$3),"Warning!",IF('Demand Locations'!CQ161=0,"",COUNTIFS('Workers Settings'!$M:$M,$B161,'Workers Settings'!$N:$N,1,'Workers Settings'!$H:$H,CO$3)/'Demand Locations'!CQ161)))</f>
        <v/>
      </c>
      <c r="CP161" s="24" t="str">
        <f>IF(OR($B161="",CP$3="",'Demand Locations'!CR161=""),"",IF('Demand Locations'!CR161&lt;COUNTIFS('Workers Settings'!$M:$M,$B161,'Workers Settings'!$N:$N,1,'Workers Settings'!$H:$H,CP$3),"Warning!",IF('Demand Locations'!CR161=0,"",COUNTIFS('Workers Settings'!$M:$M,$B161,'Workers Settings'!$N:$N,1,'Workers Settings'!$H:$H,CP$3)/'Demand Locations'!CR161)))</f>
        <v/>
      </c>
      <c r="CQ161" s="24" t="str">
        <f>IF(OR($B161="",CQ$3="",'Demand Locations'!CS161=""),"",IF('Demand Locations'!CS161&lt;COUNTIFS('Workers Settings'!$M:$M,$B161,'Workers Settings'!$N:$N,1,'Workers Settings'!$H:$H,CQ$3),"Warning!",IF('Demand Locations'!CS161=0,"",COUNTIFS('Workers Settings'!$M:$M,$B161,'Workers Settings'!$N:$N,1,'Workers Settings'!$H:$H,CQ$3)/'Demand Locations'!CS161)))</f>
        <v/>
      </c>
      <c r="CR161" s="24" t="str">
        <f>IF(OR($B161="",CR$3="",'Demand Locations'!CT161=""),"",IF('Demand Locations'!CT161&lt;COUNTIFS('Workers Settings'!$M:$M,$B161,'Workers Settings'!$N:$N,1,'Workers Settings'!$H:$H,CR$3),"Warning!",IF('Demand Locations'!CT161=0,"",COUNTIFS('Workers Settings'!$M:$M,$B161,'Workers Settings'!$N:$N,1,'Workers Settings'!$H:$H,CR$3)/'Demand Locations'!CT161)))</f>
        <v/>
      </c>
      <c r="CS161" s="24" t="str">
        <f>IF(OR($B161="",CS$3="",'Demand Locations'!CU161=""),"",IF('Demand Locations'!CU161&lt;COUNTIFS('Workers Settings'!$M:$M,$B161,'Workers Settings'!$N:$N,1,'Workers Settings'!$H:$H,CS$3),"Warning!",IF('Demand Locations'!CU161=0,"",COUNTIFS('Workers Settings'!$M:$M,$B161,'Workers Settings'!$N:$N,1,'Workers Settings'!$H:$H,CS$3)/'Demand Locations'!CU161)))</f>
        <v/>
      </c>
      <c r="CT161" s="24" t="str">
        <f>IF(OR($B161="",CT$3="",'Demand Locations'!CV161=""),"",IF('Demand Locations'!CV161&lt;COUNTIFS('Workers Settings'!$M:$M,$B161,'Workers Settings'!$N:$N,1,'Workers Settings'!$H:$H,CT$3),"Warning!",IF('Demand Locations'!CV161=0,"",COUNTIFS('Workers Settings'!$M:$M,$B161,'Workers Settings'!$N:$N,1,'Workers Settings'!$H:$H,CT$3)/'Demand Locations'!CV161)))</f>
        <v/>
      </c>
      <c r="CU161" s="24" t="str">
        <f>IF(OR($B161="",CU$3="",'Demand Locations'!CW161=""),"",IF('Demand Locations'!CW161&lt;COUNTIFS('Workers Settings'!$M:$M,$B161,'Workers Settings'!$N:$N,1,'Workers Settings'!$H:$H,CU$3),"Warning!",IF('Demand Locations'!CW161=0,"",COUNTIFS('Workers Settings'!$M:$M,$B161,'Workers Settings'!$N:$N,1,'Workers Settings'!$H:$H,CU$3)/'Demand Locations'!CW161)))</f>
        <v/>
      </c>
      <c r="CV161" s="24" t="str">
        <f>IF(OR($B161="",CV$3="",'Demand Locations'!CX161=""),"",IF('Demand Locations'!CX161&lt;COUNTIFS('Workers Settings'!$M:$M,$B161,'Workers Settings'!$N:$N,1,'Workers Settings'!$H:$H,CV$3),"Warning!",IF('Demand Locations'!CX161=0,"",COUNTIFS('Workers Settings'!$M:$M,$B161,'Workers Settings'!$N:$N,1,'Workers Settings'!$H:$H,CV$3)/'Demand Locations'!CX161)))</f>
        <v/>
      </c>
      <c r="CW161" s="24" t="str">
        <f>IF(OR($B161="",CW$3="",'Demand Locations'!CY161=""),"",IF('Demand Locations'!CY161&lt;COUNTIFS('Workers Settings'!$M:$M,$B161,'Workers Settings'!$N:$N,1,'Workers Settings'!$H:$H,CW$3),"Warning!",IF('Demand Locations'!CY161=0,"",COUNTIFS('Workers Settings'!$M:$M,$B161,'Workers Settings'!$N:$N,1,'Workers Settings'!$H:$H,CW$3)/'Demand Locations'!CY161)))</f>
        <v/>
      </c>
      <c r="CX161" s="24" t="str">
        <f>IF(OR($B161="",CX$3="",'Demand Locations'!CZ161=""),"",IF('Demand Locations'!CZ161&lt;COUNTIFS('Workers Settings'!$M:$M,$B161,'Workers Settings'!$N:$N,1,'Workers Settings'!$H:$H,CX$3),"Warning!",IF('Demand Locations'!CZ161=0,"",COUNTIFS('Workers Settings'!$M:$M,$B161,'Workers Settings'!$N:$N,1,'Workers Settings'!$H:$H,CX$3)/'Demand Locations'!CZ161)))</f>
        <v/>
      </c>
      <c r="CY161" s="24" t="str">
        <f>IF(OR($B161="",CY$3="",'Demand Locations'!DA161=""),"",IF('Demand Locations'!DA161&lt;COUNTIFS('Workers Settings'!$M:$M,$B161,'Workers Settings'!$N:$N,1,'Workers Settings'!$H:$H,CY$3),"Warning!",IF('Demand Locations'!DA161=0,"",COUNTIFS('Workers Settings'!$M:$M,$B161,'Workers Settings'!$N:$N,1,'Workers Settings'!$H:$H,CY$3)/'Demand Locations'!DA161)))</f>
        <v/>
      </c>
      <c r="CZ161" s="24" t="str">
        <f>IF(OR($B161="",CZ$3="",'Demand Locations'!DB161=""),"",IF('Demand Locations'!DB161&lt;COUNTIFS('Workers Settings'!$M:$M,$B161,'Workers Settings'!$N:$N,1,'Workers Settings'!$H:$H,CZ$3),"Warning!",IF('Demand Locations'!DB161=0,"",COUNTIFS('Workers Settings'!$M:$M,$B161,'Workers Settings'!$N:$N,1,'Workers Settings'!$H:$H,CZ$3)/'Demand Locations'!DB161)))</f>
        <v/>
      </c>
    </row>
    <row r="162" spans="1:104" x14ac:dyDescent="0.25">
      <c r="A162" s="7">
        <f t="shared" si="2"/>
        <v>158</v>
      </c>
      <c r="B162" s="7" t="str">
        <f>IF('Demand Locations'!B162&lt;&gt;"",'Demand Locations'!B162,"")</f>
        <v/>
      </c>
      <c r="C162" s="29" t="str">
        <f>IF(B162="","",SUMIFS('Workers Assignments'!Z:Z,'Workers Settings'!M:M,B162,'Workers Settings'!N:N,1))</f>
        <v/>
      </c>
      <c r="D162" s="24" t="str">
        <f>IF(OR(B162="",'Demand Locations'!E162=""),"",IF('Demand Locations'!E162&lt;C162,"Warning!",IF('Demand Locations'!E162=0,"",C162/'Demand Locations'!E162)))</f>
        <v/>
      </c>
      <c r="E162" s="44" t="str">
        <f>IF(OR($B162="",E$3="",'Demand Locations'!G162=""),"",IF('Demand Locations'!G162&lt;COUNTIFS('Workers Settings'!$M:$M,$B162,'Workers Settings'!$N:$N,1,'Workers Settings'!$H:$H,E$3),"Warning!",IF('Demand Locations'!G162=0,"",COUNTIFS('Workers Settings'!$M:$M,$B162,'Workers Settings'!$N:$N,1,'Workers Settings'!$H:$H,E$3)/'Demand Locations'!G162)))</f>
        <v/>
      </c>
      <c r="F162" s="24" t="str">
        <f>IF(OR($B162="",F$3="",'Demand Locations'!H162=""),"",IF('Demand Locations'!H162&lt;COUNTIFS('Workers Settings'!$M:$M,$B162,'Workers Settings'!$N:$N,1,'Workers Settings'!$H:$H,F$3),"Warning!",IF('Demand Locations'!H162=0,"",COUNTIFS('Workers Settings'!$M:$M,$B162,'Workers Settings'!$N:$N,1,'Workers Settings'!$H:$H,F$3)/'Demand Locations'!H162)))</f>
        <v/>
      </c>
      <c r="G162" s="24" t="str">
        <f>IF(OR($B162="",G$3="",'Demand Locations'!I162=""),"",IF('Demand Locations'!I162&lt;COUNTIFS('Workers Settings'!$M:$M,$B162,'Workers Settings'!$N:$N,1,'Workers Settings'!$H:$H,G$3),"Warning!",IF('Demand Locations'!I162=0,"",COUNTIFS('Workers Settings'!$M:$M,$B162,'Workers Settings'!$N:$N,1,'Workers Settings'!$H:$H,G$3)/'Demand Locations'!I162)))</f>
        <v/>
      </c>
      <c r="H162" s="24" t="str">
        <f>IF(OR($B162="",H$3="",'Demand Locations'!J162=""),"",IF('Demand Locations'!J162&lt;COUNTIFS('Workers Settings'!$M:$M,$B162,'Workers Settings'!$N:$N,1,'Workers Settings'!$H:$H,H$3),"Warning!",IF('Demand Locations'!J162=0,"",COUNTIFS('Workers Settings'!$M:$M,$B162,'Workers Settings'!$N:$N,1,'Workers Settings'!$H:$H,H$3)/'Demand Locations'!J162)))</f>
        <v/>
      </c>
      <c r="I162" s="24" t="str">
        <f>IF(OR($B162="",I$3="",'Demand Locations'!K162=""),"",IF('Demand Locations'!K162&lt;COUNTIFS('Workers Settings'!$M:$M,$B162,'Workers Settings'!$N:$N,1,'Workers Settings'!$H:$H,I$3),"Warning!",IF('Demand Locations'!K162=0,"",COUNTIFS('Workers Settings'!$M:$M,$B162,'Workers Settings'!$N:$N,1,'Workers Settings'!$H:$H,I$3)/'Demand Locations'!K162)))</f>
        <v/>
      </c>
      <c r="J162" s="24" t="str">
        <f>IF(OR($B162="",J$3="",'Demand Locations'!L162=""),"",IF('Demand Locations'!L162&lt;COUNTIFS('Workers Settings'!$M:$M,$B162,'Workers Settings'!$N:$N,1,'Workers Settings'!$H:$H,J$3),"Warning!",IF('Demand Locations'!L162=0,"",COUNTIFS('Workers Settings'!$M:$M,$B162,'Workers Settings'!$N:$N,1,'Workers Settings'!$H:$H,J$3)/'Demand Locations'!L162)))</f>
        <v/>
      </c>
      <c r="K162" s="24" t="str">
        <f>IF(OR($B162="",K$3="",'Demand Locations'!M162=""),"",IF('Demand Locations'!M162&lt;COUNTIFS('Workers Settings'!$M:$M,$B162,'Workers Settings'!$N:$N,1,'Workers Settings'!$H:$H,K$3),"Warning!",IF('Demand Locations'!M162=0,"",COUNTIFS('Workers Settings'!$M:$M,$B162,'Workers Settings'!$N:$N,1,'Workers Settings'!$H:$H,K$3)/'Demand Locations'!M162)))</f>
        <v/>
      </c>
      <c r="L162" s="24" t="str">
        <f>IF(OR($B162="",L$3="",'Demand Locations'!N162=""),"",IF('Demand Locations'!N162&lt;COUNTIFS('Workers Settings'!$M:$M,$B162,'Workers Settings'!$N:$N,1,'Workers Settings'!$H:$H,L$3),"Warning!",IF('Demand Locations'!N162=0,"",COUNTIFS('Workers Settings'!$M:$M,$B162,'Workers Settings'!$N:$N,1,'Workers Settings'!$H:$H,L$3)/'Demand Locations'!N162)))</f>
        <v/>
      </c>
      <c r="M162" s="24" t="str">
        <f>IF(OR($B162="",M$3="",'Demand Locations'!O162=""),"",IF('Demand Locations'!O162&lt;COUNTIFS('Workers Settings'!$M:$M,$B162,'Workers Settings'!$N:$N,1,'Workers Settings'!$H:$H,M$3),"Warning!",IF('Demand Locations'!O162=0,"",COUNTIFS('Workers Settings'!$M:$M,$B162,'Workers Settings'!$N:$N,1,'Workers Settings'!$H:$H,M$3)/'Demand Locations'!O162)))</f>
        <v/>
      </c>
      <c r="N162" s="24" t="str">
        <f>IF(OR($B162="",N$3="",'Demand Locations'!P162=""),"",IF('Demand Locations'!P162&lt;COUNTIFS('Workers Settings'!$M:$M,$B162,'Workers Settings'!$N:$N,1,'Workers Settings'!$H:$H,N$3),"Warning!",IF('Demand Locations'!P162=0,"",COUNTIFS('Workers Settings'!$M:$M,$B162,'Workers Settings'!$N:$N,1,'Workers Settings'!$H:$H,N$3)/'Demand Locations'!P162)))</f>
        <v/>
      </c>
      <c r="O162" s="24" t="str">
        <f>IF(OR($B162="",O$3="",'Demand Locations'!Q162=""),"",IF('Demand Locations'!Q162&lt;COUNTIFS('Workers Settings'!$M:$M,$B162,'Workers Settings'!$N:$N,1,'Workers Settings'!$H:$H,O$3),"Warning!",IF('Demand Locations'!Q162=0,"",COUNTIFS('Workers Settings'!$M:$M,$B162,'Workers Settings'!$N:$N,1,'Workers Settings'!$H:$H,O$3)/'Demand Locations'!Q162)))</f>
        <v/>
      </c>
      <c r="P162" s="24" t="str">
        <f>IF(OR($B162="",P$3="",'Demand Locations'!R162=""),"",IF('Demand Locations'!R162&lt;COUNTIFS('Workers Settings'!$M:$M,$B162,'Workers Settings'!$N:$N,1,'Workers Settings'!$H:$H,P$3),"Warning!",IF('Demand Locations'!R162=0,"",COUNTIFS('Workers Settings'!$M:$M,$B162,'Workers Settings'!$N:$N,1,'Workers Settings'!$H:$H,P$3)/'Demand Locations'!R162)))</f>
        <v/>
      </c>
      <c r="Q162" s="24" t="str">
        <f>IF(OR($B162="",Q$3="",'Demand Locations'!S162=""),"",IF('Demand Locations'!S162&lt;COUNTIFS('Workers Settings'!$M:$M,$B162,'Workers Settings'!$N:$N,1,'Workers Settings'!$H:$H,Q$3),"Warning!",IF('Demand Locations'!S162=0,"",COUNTIFS('Workers Settings'!$M:$M,$B162,'Workers Settings'!$N:$N,1,'Workers Settings'!$H:$H,Q$3)/'Demand Locations'!S162)))</f>
        <v/>
      </c>
      <c r="R162" s="24" t="str">
        <f>IF(OR($B162="",R$3="",'Demand Locations'!T162=""),"",IF('Demand Locations'!T162&lt;COUNTIFS('Workers Settings'!$M:$M,$B162,'Workers Settings'!$N:$N,1,'Workers Settings'!$H:$H,R$3),"Warning!",IF('Demand Locations'!T162=0,"",COUNTIFS('Workers Settings'!$M:$M,$B162,'Workers Settings'!$N:$N,1,'Workers Settings'!$H:$H,R$3)/'Demand Locations'!T162)))</f>
        <v/>
      </c>
      <c r="S162" s="24" t="str">
        <f>IF(OR($B162="",S$3="",'Demand Locations'!U162=""),"",IF('Demand Locations'!U162&lt;COUNTIFS('Workers Settings'!$M:$M,$B162,'Workers Settings'!$N:$N,1,'Workers Settings'!$H:$H,S$3),"Warning!",IF('Demand Locations'!U162=0,"",COUNTIFS('Workers Settings'!$M:$M,$B162,'Workers Settings'!$N:$N,1,'Workers Settings'!$H:$H,S$3)/'Demand Locations'!U162)))</f>
        <v/>
      </c>
      <c r="T162" s="24" t="str">
        <f>IF(OR($B162="",T$3="",'Demand Locations'!V162=""),"",IF('Demand Locations'!V162&lt;COUNTIFS('Workers Settings'!$M:$M,$B162,'Workers Settings'!$N:$N,1,'Workers Settings'!$H:$H,T$3),"Warning!",IF('Demand Locations'!V162=0,"",COUNTIFS('Workers Settings'!$M:$M,$B162,'Workers Settings'!$N:$N,1,'Workers Settings'!$H:$H,T$3)/'Demand Locations'!V162)))</f>
        <v/>
      </c>
      <c r="U162" s="24" t="str">
        <f>IF(OR($B162="",U$3="",'Demand Locations'!W162=""),"",IF('Demand Locations'!W162&lt;COUNTIFS('Workers Settings'!$M:$M,$B162,'Workers Settings'!$N:$N,1,'Workers Settings'!$H:$H,U$3),"Warning!",IF('Demand Locations'!W162=0,"",COUNTIFS('Workers Settings'!$M:$M,$B162,'Workers Settings'!$N:$N,1,'Workers Settings'!$H:$H,U$3)/'Demand Locations'!W162)))</f>
        <v/>
      </c>
      <c r="V162" s="24" t="str">
        <f>IF(OR($B162="",V$3="",'Demand Locations'!X162=""),"",IF('Demand Locations'!X162&lt;COUNTIFS('Workers Settings'!$M:$M,$B162,'Workers Settings'!$N:$N,1,'Workers Settings'!$H:$H,V$3),"Warning!",IF('Demand Locations'!X162=0,"",COUNTIFS('Workers Settings'!$M:$M,$B162,'Workers Settings'!$N:$N,1,'Workers Settings'!$H:$H,V$3)/'Demand Locations'!X162)))</f>
        <v/>
      </c>
      <c r="W162" s="24" t="str">
        <f>IF(OR($B162="",W$3="",'Demand Locations'!Y162=""),"",IF('Demand Locations'!Y162&lt;COUNTIFS('Workers Settings'!$M:$M,$B162,'Workers Settings'!$N:$N,1,'Workers Settings'!$H:$H,W$3),"Warning!",IF('Demand Locations'!Y162=0,"",COUNTIFS('Workers Settings'!$M:$M,$B162,'Workers Settings'!$N:$N,1,'Workers Settings'!$H:$H,W$3)/'Demand Locations'!Y162)))</f>
        <v/>
      </c>
      <c r="X162" s="24" t="str">
        <f>IF(OR($B162="",X$3="",'Demand Locations'!Z162=""),"",IF('Demand Locations'!Z162&lt;COUNTIFS('Workers Settings'!$M:$M,$B162,'Workers Settings'!$N:$N,1,'Workers Settings'!$H:$H,X$3),"Warning!",IF('Demand Locations'!Z162=0,"",COUNTIFS('Workers Settings'!$M:$M,$B162,'Workers Settings'!$N:$N,1,'Workers Settings'!$H:$H,X$3)/'Demand Locations'!Z162)))</f>
        <v/>
      </c>
      <c r="Y162" s="24" t="str">
        <f>IF(OR($B162="",Y$3="",'Demand Locations'!AA162=""),"",IF('Demand Locations'!AA162&lt;COUNTIFS('Workers Settings'!$M:$M,$B162,'Workers Settings'!$N:$N,1,'Workers Settings'!$H:$H,Y$3),"Warning!",IF('Demand Locations'!AA162=0,"",COUNTIFS('Workers Settings'!$M:$M,$B162,'Workers Settings'!$N:$N,1,'Workers Settings'!$H:$H,Y$3)/'Demand Locations'!AA162)))</f>
        <v/>
      </c>
      <c r="Z162" s="24" t="str">
        <f>IF(OR($B162="",Z$3="",'Demand Locations'!AB162=""),"",IF('Demand Locations'!AB162&lt;COUNTIFS('Workers Settings'!$M:$M,$B162,'Workers Settings'!$N:$N,1,'Workers Settings'!$H:$H,Z$3),"Warning!",IF('Demand Locations'!AB162=0,"",COUNTIFS('Workers Settings'!$M:$M,$B162,'Workers Settings'!$N:$N,1,'Workers Settings'!$H:$H,Z$3)/'Demand Locations'!AB162)))</f>
        <v/>
      </c>
      <c r="AA162" s="24" t="str">
        <f>IF(OR($B162="",AA$3="",'Demand Locations'!AC162=""),"",IF('Demand Locations'!AC162&lt;COUNTIFS('Workers Settings'!$M:$M,$B162,'Workers Settings'!$N:$N,1,'Workers Settings'!$H:$H,AA$3),"Warning!",IF('Demand Locations'!AC162=0,"",COUNTIFS('Workers Settings'!$M:$M,$B162,'Workers Settings'!$N:$N,1,'Workers Settings'!$H:$H,AA$3)/'Demand Locations'!AC162)))</f>
        <v/>
      </c>
      <c r="AB162" s="24" t="str">
        <f>IF(OR($B162="",AB$3="",'Demand Locations'!AD162=""),"",IF('Demand Locations'!AD162&lt;COUNTIFS('Workers Settings'!$M:$M,$B162,'Workers Settings'!$N:$N,1,'Workers Settings'!$H:$H,AB$3),"Warning!",IF('Demand Locations'!AD162=0,"",COUNTIFS('Workers Settings'!$M:$M,$B162,'Workers Settings'!$N:$N,1,'Workers Settings'!$H:$H,AB$3)/'Demand Locations'!AD162)))</f>
        <v/>
      </c>
      <c r="AC162" s="24" t="str">
        <f>IF(OR($B162="",AC$3="",'Demand Locations'!AE162=""),"",IF('Demand Locations'!AE162&lt;COUNTIFS('Workers Settings'!$M:$M,$B162,'Workers Settings'!$N:$N,1,'Workers Settings'!$H:$H,AC$3),"Warning!",IF('Demand Locations'!AE162=0,"",COUNTIFS('Workers Settings'!$M:$M,$B162,'Workers Settings'!$N:$N,1,'Workers Settings'!$H:$H,AC$3)/'Demand Locations'!AE162)))</f>
        <v/>
      </c>
      <c r="AD162" s="24" t="str">
        <f>IF(OR($B162="",AD$3="",'Demand Locations'!AF162=""),"",IF('Demand Locations'!AF162&lt;COUNTIFS('Workers Settings'!$M:$M,$B162,'Workers Settings'!$N:$N,1,'Workers Settings'!$H:$H,AD$3),"Warning!",IF('Demand Locations'!AF162=0,"",COUNTIFS('Workers Settings'!$M:$M,$B162,'Workers Settings'!$N:$N,1,'Workers Settings'!$H:$H,AD$3)/'Demand Locations'!AF162)))</f>
        <v/>
      </c>
      <c r="AE162" s="24" t="str">
        <f>IF(OR($B162="",AE$3="",'Demand Locations'!AG162=""),"",IF('Demand Locations'!AG162&lt;COUNTIFS('Workers Settings'!$M:$M,$B162,'Workers Settings'!$N:$N,1,'Workers Settings'!$H:$H,AE$3),"Warning!",IF('Demand Locations'!AG162=0,"",COUNTIFS('Workers Settings'!$M:$M,$B162,'Workers Settings'!$N:$N,1,'Workers Settings'!$H:$H,AE$3)/'Demand Locations'!AG162)))</f>
        <v/>
      </c>
      <c r="AF162" s="24" t="str">
        <f>IF(OR($B162="",AF$3="",'Demand Locations'!AH162=""),"",IF('Demand Locations'!AH162&lt;COUNTIFS('Workers Settings'!$M:$M,$B162,'Workers Settings'!$N:$N,1,'Workers Settings'!$H:$H,AF$3),"Warning!",IF('Demand Locations'!AH162=0,"",COUNTIFS('Workers Settings'!$M:$M,$B162,'Workers Settings'!$N:$N,1,'Workers Settings'!$H:$H,AF$3)/'Demand Locations'!AH162)))</f>
        <v/>
      </c>
      <c r="AG162" s="24" t="str">
        <f>IF(OR($B162="",AG$3="",'Demand Locations'!AI162=""),"",IF('Demand Locations'!AI162&lt;COUNTIFS('Workers Settings'!$M:$M,$B162,'Workers Settings'!$N:$N,1,'Workers Settings'!$H:$H,AG$3),"Warning!",IF('Demand Locations'!AI162=0,"",COUNTIFS('Workers Settings'!$M:$M,$B162,'Workers Settings'!$N:$N,1,'Workers Settings'!$H:$H,AG$3)/'Demand Locations'!AI162)))</f>
        <v/>
      </c>
      <c r="AH162" s="24" t="str">
        <f>IF(OR($B162="",AH$3="",'Demand Locations'!AJ162=""),"",IF('Demand Locations'!AJ162&lt;COUNTIFS('Workers Settings'!$M:$M,$B162,'Workers Settings'!$N:$N,1,'Workers Settings'!$H:$H,AH$3),"Warning!",IF('Demand Locations'!AJ162=0,"",COUNTIFS('Workers Settings'!$M:$M,$B162,'Workers Settings'!$N:$N,1,'Workers Settings'!$H:$H,AH$3)/'Demand Locations'!AJ162)))</f>
        <v/>
      </c>
      <c r="AI162" s="24" t="str">
        <f>IF(OR($B162="",AI$3="",'Demand Locations'!AK162=""),"",IF('Demand Locations'!AK162&lt;COUNTIFS('Workers Settings'!$M:$M,$B162,'Workers Settings'!$N:$N,1,'Workers Settings'!$H:$H,AI$3),"Warning!",IF('Demand Locations'!AK162=0,"",COUNTIFS('Workers Settings'!$M:$M,$B162,'Workers Settings'!$N:$N,1,'Workers Settings'!$H:$H,AI$3)/'Demand Locations'!AK162)))</f>
        <v/>
      </c>
      <c r="AJ162" s="24" t="str">
        <f>IF(OR($B162="",AJ$3="",'Demand Locations'!AL162=""),"",IF('Demand Locations'!AL162&lt;COUNTIFS('Workers Settings'!$M:$M,$B162,'Workers Settings'!$N:$N,1,'Workers Settings'!$H:$H,AJ$3),"Warning!",IF('Demand Locations'!AL162=0,"",COUNTIFS('Workers Settings'!$M:$M,$B162,'Workers Settings'!$N:$N,1,'Workers Settings'!$H:$H,AJ$3)/'Demand Locations'!AL162)))</f>
        <v/>
      </c>
      <c r="AK162" s="24" t="str">
        <f>IF(OR($B162="",AK$3="",'Demand Locations'!AM162=""),"",IF('Demand Locations'!AM162&lt;COUNTIFS('Workers Settings'!$M:$M,$B162,'Workers Settings'!$N:$N,1,'Workers Settings'!$H:$H,AK$3),"Warning!",IF('Demand Locations'!AM162=0,"",COUNTIFS('Workers Settings'!$M:$M,$B162,'Workers Settings'!$N:$N,1,'Workers Settings'!$H:$H,AK$3)/'Demand Locations'!AM162)))</f>
        <v/>
      </c>
      <c r="AL162" s="24" t="str">
        <f>IF(OR($B162="",AL$3="",'Demand Locations'!AN162=""),"",IF('Demand Locations'!AN162&lt;COUNTIFS('Workers Settings'!$M:$M,$B162,'Workers Settings'!$N:$N,1,'Workers Settings'!$H:$H,AL$3),"Warning!",IF('Demand Locations'!AN162=0,"",COUNTIFS('Workers Settings'!$M:$M,$B162,'Workers Settings'!$N:$N,1,'Workers Settings'!$H:$H,AL$3)/'Demand Locations'!AN162)))</f>
        <v/>
      </c>
      <c r="AM162" s="24" t="str">
        <f>IF(OR($B162="",AM$3="",'Demand Locations'!AO162=""),"",IF('Demand Locations'!AO162&lt;COUNTIFS('Workers Settings'!$M:$M,$B162,'Workers Settings'!$N:$N,1,'Workers Settings'!$H:$H,AM$3),"Warning!",IF('Demand Locations'!AO162=0,"",COUNTIFS('Workers Settings'!$M:$M,$B162,'Workers Settings'!$N:$N,1,'Workers Settings'!$H:$H,AM$3)/'Demand Locations'!AO162)))</f>
        <v/>
      </c>
      <c r="AN162" s="24" t="str">
        <f>IF(OR($B162="",AN$3="",'Demand Locations'!AP162=""),"",IF('Demand Locations'!AP162&lt;COUNTIFS('Workers Settings'!$M:$M,$B162,'Workers Settings'!$N:$N,1,'Workers Settings'!$H:$H,AN$3),"Warning!",IF('Demand Locations'!AP162=0,"",COUNTIFS('Workers Settings'!$M:$M,$B162,'Workers Settings'!$N:$N,1,'Workers Settings'!$H:$H,AN$3)/'Demand Locations'!AP162)))</f>
        <v/>
      </c>
      <c r="AO162" s="24" t="str">
        <f>IF(OR($B162="",AO$3="",'Demand Locations'!AQ162=""),"",IF('Demand Locations'!AQ162&lt;COUNTIFS('Workers Settings'!$M:$M,$B162,'Workers Settings'!$N:$N,1,'Workers Settings'!$H:$H,AO$3),"Warning!",IF('Demand Locations'!AQ162=0,"",COUNTIFS('Workers Settings'!$M:$M,$B162,'Workers Settings'!$N:$N,1,'Workers Settings'!$H:$H,AO$3)/'Demand Locations'!AQ162)))</f>
        <v/>
      </c>
      <c r="AP162" s="24" t="str">
        <f>IF(OR($B162="",AP$3="",'Demand Locations'!AR162=""),"",IF('Demand Locations'!AR162&lt;COUNTIFS('Workers Settings'!$M:$M,$B162,'Workers Settings'!$N:$N,1,'Workers Settings'!$H:$H,AP$3),"Warning!",IF('Demand Locations'!AR162=0,"",COUNTIFS('Workers Settings'!$M:$M,$B162,'Workers Settings'!$N:$N,1,'Workers Settings'!$H:$H,AP$3)/'Demand Locations'!AR162)))</f>
        <v/>
      </c>
      <c r="AQ162" s="24" t="str">
        <f>IF(OR($B162="",AQ$3="",'Demand Locations'!AS162=""),"",IF('Demand Locations'!AS162&lt;COUNTIFS('Workers Settings'!$M:$M,$B162,'Workers Settings'!$N:$N,1,'Workers Settings'!$H:$H,AQ$3),"Warning!",IF('Demand Locations'!AS162=0,"",COUNTIFS('Workers Settings'!$M:$M,$B162,'Workers Settings'!$N:$N,1,'Workers Settings'!$H:$H,AQ$3)/'Demand Locations'!AS162)))</f>
        <v/>
      </c>
      <c r="AR162" s="24" t="str">
        <f>IF(OR($B162="",AR$3="",'Demand Locations'!AT162=""),"",IF('Demand Locations'!AT162&lt;COUNTIFS('Workers Settings'!$M:$M,$B162,'Workers Settings'!$N:$N,1,'Workers Settings'!$H:$H,AR$3),"Warning!",IF('Demand Locations'!AT162=0,"",COUNTIFS('Workers Settings'!$M:$M,$B162,'Workers Settings'!$N:$N,1,'Workers Settings'!$H:$H,AR$3)/'Demand Locations'!AT162)))</f>
        <v/>
      </c>
      <c r="AS162" s="24" t="str">
        <f>IF(OR($B162="",AS$3="",'Demand Locations'!AU162=""),"",IF('Demand Locations'!AU162&lt;COUNTIFS('Workers Settings'!$M:$M,$B162,'Workers Settings'!$N:$N,1,'Workers Settings'!$H:$H,AS$3),"Warning!",IF('Demand Locations'!AU162=0,"",COUNTIFS('Workers Settings'!$M:$M,$B162,'Workers Settings'!$N:$N,1,'Workers Settings'!$H:$H,AS$3)/'Demand Locations'!AU162)))</f>
        <v/>
      </c>
      <c r="AT162" s="24" t="str">
        <f>IF(OR($B162="",AT$3="",'Demand Locations'!AV162=""),"",IF('Demand Locations'!AV162&lt;COUNTIFS('Workers Settings'!$M:$M,$B162,'Workers Settings'!$N:$N,1,'Workers Settings'!$H:$H,AT$3),"Warning!",IF('Demand Locations'!AV162=0,"",COUNTIFS('Workers Settings'!$M:$M,$B162,'Workers Settings'!$N:$N,1,'Workers Settings'!$H:$H,AT$3)/'Demand Locations'!AV162)))</f>
        <v/>
      </c>
      <c r="AU162" s="24" t="str">
        <f>IF(OR($B162="",AU$3="",'Demand Locations'!AW162=""),"",IF('Demand Locations'!AW162&lt;COUNTIFS('Workers Settings'!$M:$M,$B162,'Workers Settings'!$N:$N,1,'Workers Settings'!$H:$H,AU$3),"Warning!",IF('Demand Locations'!AW162=0,"",COUNTIFS('Workers Settings'!$M:$M,$B162,'Workers Settings'!$N:$N,1,'Workers Settings'!$H:$H,AU$3)/'Demand Locations'!AW162)))</f>
        <v/>
      </c>
      <c r="AV162" s="24" t="str">
        <f>IF(OR($B162="",AV$3="",'Demand Locations'!AX162=""),"",IF('Demand Locations'!AX162&lt;COUNTIFS('Workers Settings'!$M:$M,$B162,'Workers Settings'!$N:$N,1,'Workers Settings'!$H:$H,AV$3),"Warning!",IF('Demand Locations'!AX162=0,"",COUNTIFS('Workers Settings'!$M:$M,$B162,'Workers Settings'!$N:$N,1,'Workers Settings'!$H:$H,AV$3)/'Demand Locations'!AX162)))</f>
        <v/>
      </c>
      <c r="AW162" s="24" t="str">
        <f>IF(OR($B162="",AW$3="",'Demand Locations'!AY162=""),"",IF('Demand Locations'!AY162&lt;COUNTIFS('Workers Settings'!$M:$M,$B162,'Workers Settings'!$N:$N,1,'Workers Settings'!$H:$H,AW$3),"Warning!",IF('Demand Locations'!AY162=0,"",COUNTIFS('Workers Settings'!$M:$M,$B162,'Workers Settings'!$N:$N,1,'Workers Settings'!$H:$H,AW$3)/'Demand Locations'!AY162)))</f>
        <v/>
      </c>
      <c r="AX162" s="24" t="str">
        <f>IF(OR($B162="",AX$3="",'Demand Locations'!AZ162=""),"",IF('Demand Locations'!AZ162&lt;COUNTIFS('Workers Settings'!$M:$M,$B162,'Workers Settings'!$N:$N,1,'Workers Settings'!$H:$H,AX$3),"Warning!",IF('Demand Locations'!AZ162=0,"",COUNTIFS('Workers Settings'!$M:$M,$B162,'Workers Settings'!$N:$N,1,'Workers Settings'!$H:$H,AX$3)/'Demand Locations'!AZ162)))</f>
        <v/>
      </c>
      <c r="AY162" s="24" t="str">
        <f>IF(OR($B162="",AY$3="",'Demand Locations'!BA162=""),"",IF('Demand Locations'!BA162&lt;COUNTIFS('Workers Settings'!$M:$M,$B162,'Workers Settings'!$N:$N,1,'Workers Settings'!$H:$H,AY$3),"Warning!",IF('Demand Locations'!BA162=0,"",COUNTIFS('Workers Settings'!$M:$M,$B162,'Workers Settings'!$N:$N,1,'Workers Settings'!$H:$H,AY$3)/'Demand Locations'!BA162)))</f>
        <v/>
      </c>
      <c r="AZ162" s="24" t="str">
        <f>IF(OR($B162="",AZ$3="",'Demand Locations'!BB162=""),"",IF('Demand Locations'!BB162&lt;COUNTIFS('Workers Settings'!$M:$M,$B162,'Workers Settings'!$N:$N,1,'Workers Settings'!$H:$H,AZ$3),"Warning!",IF('Demand Locations'!BB162=0,"",COUNTIFS('Workers Settings'!$M:$M,$B162,'Workers Settings'!$N:$N,1,'Workers Settings'!$H:$H,AZ$3)/'Demand Locations'!BB162)))</f>
        <v/>
      </c>
      <c r="BA162" s="24" t="str">
        <f>IF(OR($B162="",BA$3="",'Demand Locations'!BC162=""),"",IF('Demand Locations'!BC162&lt;COUNTIFS('Workers Settings'!$M:$M,$B162,'Workers Settings'!$N:$N,1,'Workers Settings'!$H:$H,BA$3),"Warning!",IF('Demand Locations'!BC162=0,"",COUNTIFS('Workers Settings'!$M:$M,$B162,'Workers Settings'!$N:$N,1,'Workers Settings'!$H:$H,BA$3)/'Demand Locations'!BC162)))</f>
        <v/>
      </c>
      <c r="BB162" s="24" t="str">
        <f>IF(OR($B162="",BB$3="",'Demand Locations'!BD162=""),"",IF('Demand Locations'!BD162&lt;COUNTIFS('Workers Settings'!$M:$M,$B162,'Workers Settings'!$N:$N,1,'Workers Settings'!$H:$H,BB$3),"Warning!",IF('Demand Locations'!BD162=0,"",COUNTIFS('Workers Settings'!$M:$M,$B162,'Workers Settings'!$N:$N,1,'Workers Settings'!$H:$H,BB$3)/'Demand Locations'!BD162)))</f>
        <v/>
      </c>
      <c r="BC162" s="24" t="str">
        <f>IF(OR($B162="",BC$3="",'Demand Locations'!BE162=""),"",IF('Demand Locations'!BE162&lt;COUNTIFS('Workers Settings'!$M:$M,$B162,'Workers Settings'!$N:$N,1,'Workers Settings'!$H:$H,BC$3),"Warning!",IF('Demand Locations'!BE162=0,"",COUNTIFS('Workers Settings'!$M:$M,$B162,'Workers Settings'!$N:$N,1,'Workers Settings'!$H:$H,BC$3)/'Demand Locations'!BE162)))</f>
        <v/>
      </c>
      <c r="BD162" s="24" t="str">
        <f>IF(OR($B162="",BD$3="",'Demand Locations'!BF162=""),"",IF('Demand Locations'!BF162&lt;COUNTIFS('Workers Settings'!$M:$M,$B162,'Workers Settings'!$N:$N,1,'Workers Settings'!$H:$H,BD$3),"Warning!",IF('Demand Locations'!BF162=0,"",COUNTIFS('Workers Settings'!$M:$M,$B162,'Workers Settings'!$N:$N,1,'Workers Settings'!$H:$H,BD$3)/'Demand Locations'!BF162)))</f>
        <v/>
      </c>
      <c r="BE162" s="24" t="str">
        <f>IF(OR($B162="",BE$3="",'Demand Locations'!BG162=""),"",IF('Demand Locations'!BG162&lt;COUNTIFS('Workers Settings'!$M:$M,$B162,'Workers Settings'!$N:$N,1,'Workers Settings'!$H:$H,BE$3),"Warning!",IF('Demand Locations'!BG162=0,"",COUNTIFS('Workers Settings'!$M:$M,$B162,'Workers Settings'!$N:$N,1,'Workers Settings'!$H:$H,BE$3)/'Demand Locations'!BG162)))</f>
        <v/>
      </c>
      <c r="BF162" s="24" t="str">
        <f>IF(OR($B162="",BF$3="",'Demand Locations'!BH162=""),"",IF('Demand Locations'!BH162&lt;COUNTIFS('Workers Settings'!$M:$M,$B162,'Workers Settings'!$N:$N,1,'Workers Settings'!$H:$H,BF$3),"Warning!",IF('Demand Locations'!BH162=0,"",COUNTIFS('Workers Settings'!$M:$M,$B162,'Workers Settings'!$N:$N,1,'Workers Settings'!$H:$H,BF$3)/'Demand Locations'!BH162)))</f>
        <v/>
      </c>
      <c r="BG162" s="24" t="str">
        <f>IF(OR($B162="",BG$3="",'Demand Locations'!BI162=""),"",IF('Demand Locations'!BI162&lt;COUNTIFS('Workers Settings'!$M:$M,$B162,'Workers Settings'!$N:$N,1,'Workers Settings'!$H:$H,BG$3),"Warning!",IF('Demand Locations'!BI162=0,"",COUNTIFS('Workers Settings'!$M:$M,$B162,'Workers Settings'!$N:$N,1,'Workers Settings'!$H:$H,BG$3)/'Demand Locations'!BI162)))</f>
        <v/>
      </c>
      <c r="BH162" s="24" t="str">
        <f>IF(OR($B162="",BH$3="",'Demand Locations'!BJ162=""),"",IF('Demand Locations'!BJ162&lt;COUNTIFS('Workers Settings'!$M:$M,$B162,'Workers Settings'!$N:$N,1,'Workers Settings'!$H:$H,BH$3),"Warning!",IF('Demand Locations'!BJ162=0,"",COUNTIFS('Workers Settings'!$M:$M,$B162,'Workers Settings'!$N:$N,1,'Workers Settings'!$H:$H,BH$3)/'Demand Locations'!BJ162)))</f>
        <v/>
      </c>
      <c r="BI162" s="24" t="str">
        <f>IF(OR($B162="",BI$3="",'Demand Locations'!BK162=""),"",IF('Demand Locations'!BK162&lt;COUNTIFS('Workers Settings'!$M:$M,$B162,'Workers Settings'!$N:$N,1,'Workers Settings'!$H:$H,BI$3),"Warning!",IF('Demand Locations'!BK162=0,"",COUNTIFS('Workers Settings'!$M:$M,$B162,'Workers Settings'!$N:$N,1,'Workers Settings'!$H:$H,BI$3)/'Demand Locations'!BK162)))</f>
        <v/>
      </c>
      <c r="BJ162" s="24" t="str">
        <f>IF(OR($B162="",BJ$3="",'Demand Locations'!BL162=""),"",IF('Demand Locations'!BL162&lt;COUNTIFS('Workers Settings'!$M:$M,$B162,'Workers Settings'!$N:$N,1,'Workers Settings'!$H:$H,BJ$3),"Warning!",IF('Demand Locations'!BL162=0,"",COUNTIFS('Workers Settings'!$M:$M,$B162,'Workers Settings'!$N:$N,1,'Workers Settings'!$H:$H,BJ$3)/'Demand Locations'!BL162)))</f>
        <v/>
      </c>
      <c r="BK162" s="24" t="str">
        <f>IF(OR($B162="",BK$3="",'Demand Locations'!BM162=""),"",IF('Demand Locations'!BM162&lt;COUNTIFS('Workers Settings'!$M:$M,$B162,'Workers Settings'!$N:$N,1,'Workers Settings'!$H:$H,BK$3),"Warning!",IF('Demand Locations'!BM162=0,"",COUNTIFS('Workers Settings'!$M:$M,$B162,'Workers Settings'!$N:$N,1,'Workers Settings'!$H:$H,BK$3)/'Demand Locations'!BM162)))</f>
        <v/>
      </c>
      <c r="BL162" s="24" t="str">
        <f>IF(OR($B162="",BL$3="",'Demand Locations'!BN162=""),"",IF('Demand Locations'!BN162&lt;COUNTIFS('Workers Settings'!$M:$M,$B162,'Workers Settings'!$N:$N,1,'Workers Settings'!$H:$H,BL$3),"Warning!",IF('Demand Locations'!BN162=0,"",COUNTIFS('Workers Settings'!$M:$M,$B162,'Workers Settings'!$N:$N,1,'Workers Settings'!$H:$H,BL$3)/'Demand Locations'!BN162)))</f>
        <v/>
      </c>
      <c r="BM162" s="24" t="str">
        <f>IF(OR($B162="",BM$3="",'Demand Locations'!BO162=""),"",IF('Demand Locations'!BO162&lt;COUNTIFS('Workers Settings'!$M:$M,$B162,'Workers Settings'!$N:$N,1,'Workers Settings'!$H:$H,BM$3),"Warning!",IF('Demand Locations'!BO162=0,"",COUNTIFS('Workers Settings'!$M:$M,$B162,'Workers Settings'!$N:$N,1,'Workers Settings'!$H:$H,BM$3)/'Demand Locations'!BO162)))</f>
        <v/>
      </c>
      <c r="BN162" s="24" t="str">
        <f>IF(OR($B162="",BN$3="",'Demand Locations'!BP162=""),"",IF('Demand Locations'!BP162&lt;COUNTIFS('Workers Settings'!$M:$M,$B162,'Workers Settings'!$N:$N,1,'Workers Settings'!$H:$H,BN$3),"Warning!",IF('Demand Locations'!BP162=0,"",COUNTIFS('Workers Settings'!$M:$M,$B162,'Workers Settings'!$N:$N,1,'Workers Settings'!$H:$H,BN$3)/'Demand Locations'!BP162)))</f>
        <v/>
      </c>
      <c r="BO162" s="24" t="str">
        <f>IF(OR($B162="",BO$3="",'Demand Locations'!BQ162=""),"",IF('Demand Locations'!BQ162&lt;COUNTIFS('Workers Settings'!$M:$M,$B162,'Workers Settings'!$N:$N,1,'Workers Settings'!$H:$H,BO$3),"Warning!",IF('Demand Locations'!BQ162=0,"",COUNTIFS('Workers Settings'!$M:$M,$B162,'Workers Settings'!$N:$N,1,'Workers Settings'!$H:$H,BO$3)/'Demand Locations'!BQ162)))</f>
        <v/>
      </c>
      <c r="BP162" s="24" t="str">
        <f>IF(OR($B162="",BP$3="",'Demand Locations'!BR162=""),"",IF('Demand Locations'!BR162&lt;COUNTIFS('Workers Settings'!$M:$M,$B162,'Workers Settings'!$N:$N,1,'Workers Settings'!$H:$H,BP$3),"Warning!",IF('Demand Locations'!BR162=0,"",COUNTIFS('Workers Settings'!$M:$M,$B162,'Workers Settings'!$N:$N,1,'Workers Settings'!$H:$H,BP$3)/'Demand Locations'!BR162)))</f>
        <v/>
      </c>
      <c r="BQ162" s="24" t="str">
        <f>IF(OR($B162="",BQ$3="",'Demand Locations'!BS162=""),"",IF('Demand Locations'!BS162&lt;COUNTIFS('Workers Settings'!$M:$M,$B162,'Workers Settings'!$N:$N,1,'Workers Settings'!$H:$H,BQ$3),"Warning!",IF('Demand Locations'!BS162=0,"",COUNTIFS('Workers Settings'!$M:$M,$B162,'Workers Settings'!$N:$N,1,'Workers Settings'!$H:$H,BQ$3)/'Demand Locations'!BS162)))</f>
        <v/>
      </c>
      <c r="BR162" s="24" t="str">
        <f>IF(OR($B162="",BR$3="",'Demand Locations'!BT162=""),"",IF('Demand Locations'!BT162&lt;COUNTIFS('Workers Settings'!$M:$M,$B162,'Workers Settings'!$N:$N,1,'Workers Settings'!$H:$H,BR$3),"Warning!",IF('Demand Locations'!BT162=0,"",COUNTIFS('Workers Settings'!$M:$M,$B162,'Workers Settings'!$N:$N,1,'Workers Settings'!$H:$H,BR$3)/'Demand Locations'!BT162)))</f>
        <v/>
      </c>
      <c r="BS162" s="24" t="str">
        <f>IF(OR($B162="",BS$3="",'Demand Locations'!BU162=""),"",IF('Demand Locations'!BU162&lt;COUNTIFS('Workers Settings'!$M:$M,$B162,'Workers Settings'!$N:$N,1,'Workers Settings'!$H:$H,BS$3),"Warning!",IF('Demand Locations'!BU162=0,"",COUNTIFS('Workers Settings'!$M:$M,$B162,'Workers Settings'!$N:$N,1,'Workers Settings'!$H:$H,BS$3)/'Demand Locations'!BU162)))</f>
        <v/>
      </c>
      <c r="BT162" s="24" t="str">
        <f>IF(OR($B162="",BT$3="",'Demand Locations'!BV162=""),"",IF('Demand Locations'!BV162&lt;COUNTIFS('Workers Settings'!$M:$M,$B162,'Workers Settings'!$N:$N,1,'Workers Settings'!$H:$H,BT$3),"Warning!",IF('Demand Locations'!BV162=0,"",COUNTIFS('Workers Settings'!$M:$M,$B162,'Workers Settings'!$N:$N,1,'Workers Settings'!$H:$H,BT$3)/'Demand Locations'!BV162)))</f>
        <v/>
      </c>
      <c r="BU162" s="24" t="str">
        <f>IF(OR($B162="",BU$3="",'Demand Locations'!BW162=""),"",IF('Demand Locations'!BW162&lt;COUNTIFS('Workers Settings'!$M:$M,$B162,'Workers Settings'!$N:$N,1,'Workers Settings'!$H:$H,BU$3),"Warning!",IF('Demand Locations'!BW162=0,"",COUNTIFS('Workers Settings'!$M:$M,$B162,'Workers Settings'!$N:$N,1,'Workers Settings'!$H:$H,BU$3)/'Demand Locations'!BW162)))</f>
        <v/>
      </c>
      <c r="BV162" s="24" t="str">
        <f>IF(OR($B162="",BV$3="",'Demand Locations'!BX162=""),"",IF('Demand Locations'!BX162&lt;COUNTIFS('Workers Settings'!$M:$M,$B162,'Workers Settings'!$N:$N,1,'Workers Settings'!$H:$H,BV$3),"Warning!",IF('Demand Locations'!BX162=0,"",COUNTIFS('Workers Settings'!$M:$M,$B162,'Workers Settings'!$N:$N,1,'Workers Settings'!$H:$H,BV$3)/'Demand Locations'!BX162)))</f>
        <v/>
      </c>
      <c r="BW162" s="24" t="str">
        <f>IF(OR($B162="",BW$3="",'Demand Locations'!BY162=""),"",IF('Demand Locations'!BY162&lt;COUNTIFS('Workers Settings'!$M:$M,$B162,'Workers Settings'!$N:$N,1,'Workers Settings'!$H:$H,BW$3),"Warning!",IF('Demand Locations'!BY162=0,"",COUNTIFS('Workers Settings'!$M:$M,$B162,'Workers Settings'!$N:$N,1,'Workers Settings'!$H:$H,BW$3)/'Demand Locations'!BY162)))</f>
        <v/>
      </c>
      <c r="BX162" s="24" t="str">
        <f>IF(OR($B162="",BX$3="",'Demand Locations'!BZ162=""),"",IF('Demand Locations'!BZ162&lt;COUNTIFS('Workers Settings'!$M:$M,$B162,'Workers Settings'!$N:$N,1,'Workers Settings'!$H:$H,BX$3),"Warning!",IF('Demand Locations'!BZ162=0,"",COUNTIFS('Workers Settings'!$M:$M,$B162,'Workers Settings'!$N:$N,1,'Workers Settings'!$H:$H,BX$3)/'Demand Locations'!BZ162)))</f>
        <v/>
      </c>
      <c r="BY162" s="24" t="str">
        <f>IF(OR($B162="",BY$3="",'Demand Locations'!CA162=""),"",IF('Demand Locations'!CA162&lt;COUNTIFS('Workers Settings'!$M:$M,$B162,'Workers Settings'!$N:$N,1,'Workers Settings'!$H:$H,BY$3),"Warning!",IF('Demand Locations'!CA162=0,"",COUNTIFS('Workers Settings'!$M:$M,$B162,'Workers Settings'!$N:$N,1,'Workers Settings'!$H:$H,BY$3)/'Demand Locations'!CA162)))</f>
        <v/>
      </c>
      <c r="BZ162" s="24" t="str">
        <f>IF(OR($B162="",BZ$3="",'Demand Locations'!CB162=""),"",IF('Demand Locations'!CB162&lt;COUNTIFS('Workers Settings'!$M:$M,$B162,'Workers Settings'!$N:$N,1,'Workers Settings'!$H:$H,BZ$3),"Warning!",IF('Demand Locations'!CB162=0,"",COUNTIFS('Workers Settings'!$M:$M,$B162,'Workers Settings'!$N:$N,1,'Workers Settings'!$H:$H,BZ$3)/'Demand Locations'!CB162)))</f>
        <v/>
      </c>
      <c r="CA162" s="24" t="str">
        <f>IF(OR($B162="",CA$3="",'Demand Locations'!CC162=""),"",IF('Demand Locations'!CC162&lt;COUNTIFS('Workers Settings'!$M:$M,$B162,'Workers Settings'!$N:$N,1,'Workers Settings'!$H:$H,CA$3),"Warning!",IF('Demand Locations'!CC162=0,"",COUNTIFS('Workers Settings'!$M:$M,$B162,'Workers Settings'!$N:$N,1,'Workers Settings'!$H:$H,CA$3)/'Demand Locations'!CC162)))</f>
        <v/>
      </c>
      <c r="CB162" s="24" t="str">
        <f>IF(OR($B162="",CB$3="",'Demand Locations'!CD162=""),"",IF('Demand Locations'!CD162&lt;COUNTIFS('Workers Settings'!$M:$M,$B162,'Workers Settings'!$N:$N,1,'Workers Settings'!$H:$H,CB$3),"Warning!",IF('Demand Locations'!CD162=0,"",COUNTIFS('Workers Settings'!$M:$M,$B162,'Workers Settings'!$N:$N,1,'Workers Settings'!$H:$H,CB$3)/'Demand Locations'!CD162)))</f>
        <v/>
      </c>
      <c r="CC162" s="24" t="str">
        <f>IF(OR($B162="",CC$3="",'Demand Locations'!CE162=""),"",IF('Demand Locations'!CE162&lt;COUNTIFS('Workers Settings'!$M:$M,$B162,'Workers Settings'!$N:$N,1,'Workers Settings'!$H:$H,CC$3),"Warning!",IF('Demand Locations'!CE162=0,"",COUNTIFS('Workers Settings'!$M:$M,$B162,'Workers Settings'!$N:$N,1,'Workers Settings'!$H:$H,CC$3)/'Demand Locations'!CE162)))</f>
        <v/>
      </c>
      <c r="CD162" s="24" t="str">
        <f>IF(OR($B162="",CD$3="",'Demand Locations'!CF162=""),"",IF('Demand Locations'!CF162&lt;COUNTIFS('Workers Settings'!$M:$M,$B162,'Workers Settings'!$N:$N,1,'Workers Settings'!$H:$H,CD$3),"Warning!",IF('Demand Locations'!CF162=0,"",COUNTIFS('Workers Settings'!$M:$M,$B162,'Workers Settings'!$N:$N,1,'Workers Settings'!$H:$H,CD$3)/'Demand Locations'!CF162)))</f>
        <v/>
      </c>
      <c r="CE162" s="24" t="str">
        <f>IF(OR($B162="",CE$3="",'Demand Locations'!CG162=""),"",IF('Demand Locations'!CG162&lt;COUNTIFS('Workers Settings'!$M:$M,$B162,'Workers Settings'!$N:$N,1,'Workers Settings'!$H:$H,CE$3),"Warning!",IF('Demand Locations'!CG162=0,"",COUNTIFS('Workers Settings'!$M:$M,$B162,'Workers Settings'!$N:$N,1,'Workers Settings'!$H:$H,CE$3)/'Demand Locations'!CG162)))</f>
        <v/>
      </c>
      <c r="CF162" s="24" t="str">
        <f>IF(OR($B162="",CF$3="",'Demand Locations'!CH162=""),"",IF('Demand Locations'!CH162&lt;COUNTIFS('Workers Settings'!$M:$M,$B162,'Workers Settings'!$N:$N,1,'Workers Settings'!$H:$H,CF$3),"Warning!",IF('Demand Locations'!CH162=0,"",COUNTIFS('Workers Settings'!$M:$M,$B162,'Workers Settings'!$N:$N,1,'Workers Settings'!$H:$H,CF$3)/'Demand Locations'!CH162)))</f>
        <v/>
      </c>
      <c r="CG162" s="24" t="str">
        <f>IF(OR($B162="",CG$3="",'Demand Locations'!CI162=""),"",IF('Demand Locations'!CI162&lt;COUNTIFS('Workers Settings'!$M:$M,$B162,'Workers Settings'!$N:$N,1,'Workers Settings'!$H:$H,CG$3),"Warning!",IF('Demand Locations'!CI162=0,"",COUNTIFS('Workers Settings'!$M:$M,$B162,'Workers Settings'!$N:$N,1,'Workers Settings'!$H:$H,CG$3)/'Demand Locations'!CI162)))</f>
        <v/>
      </c>
      <c r="CH162" s="24" t="str">
        <f>IF(OR($B162="",CH$3="",'Demand Locations'!CJ162=""),"",IF('Demand Locations'!CJ162&lt;COUNTIFS('Workers Settings'!$M:$M,$B162,'Workers Settings'!$N:$N,1,'Workers Settings'!$H:$H,CH$3),"Warning!",IF('Demand Locations'!CJ162=0,"",COUNTIFS('Workers Settings'!$M:$M,$B162,'Workers Settings'!$N:$N,1,'Workers Settings'!$H:$H,CH$3)/'Demand Locations'!CJ162)))</f>
        <v/>
      </c>
      <c r="CI162" s="24" t="str">
        <f>IF(OR($B162="",CI$3="",'Demand Locations'!CK162=""),"",IF('Demand Locations'!CK162&lt;COUNTIFS('Workers Settings'!$M:$M,$B162,'Workers Settings'!$N:$N,1,'Workers Settings'!$H:$H,CI$3),"Warning!",IF('Demand Locations'!CK162=0,"",COUNTIFS('Workers Settings'!$M:$M,$B162,'Workers Settings'!$N:$N,1,'Workers Settings'!$H:$H,CI$3)/'Demand Locations'!CK162)))</f>
        <v/>
      </c>
      <c r="CJ162" s="24" t="str">
        <f>IF(OR($B162="",CJ$3="",'Demand Locations'!CL162=""),"",IF('Demand Locations'!CL162&lt;COUNTIFS('Workers Settings'!$M:$M,$B162,'Workers Settings'!$N:$N,1,'Workers Settings'!$H:$H,CJ$3),"Warning!",IF('Demand Locations'!CL162=0,"",COUNTIFS('Workers Settings'!$M:$M,$B162,'Workers Settings'!$N:$N,1,'Workers Settings'!$H:$H,CJ$3)/'Demand Locations'!CL162)))</f>
        <v/>
      </c>
      <c r="CK162" s="24" t="str">
        <f>IF(OR($B162="",CK$3="",'Demand Locations'!CM162=""),"",IF('Demand Locations'!CM162&lt;COUNTIFS('Workers Settings'!$M:$M,$B162,'Workers Settings'!$N:$N,1,'Workers Settings'!$H:$H,CK$3),"Warning!",IF('Demand Locations'!CM162=0,"",COUNTIFS('Workers Settings'!$M:$M,$B162,'Workers Settings'!$N:$N,1,'Workers Settings'!$H:$H,CK$3)/'Demand Locations'!CM162)))</f>
        <v/>
      </c>
      <c r="CL162" s="24" t="str">
        <f>IF(OR($B162="",CL$3="",'Demand Locations'!CN162=""),"",IF('Demand Locations'!CN162&lt;COUNTIFS('Workers Settings'!$M:$M,$B162,'Workers Settings'!$N:$N,1,'Workers Settings'!$H:$H,CL$3),"Warning!",IF('Demand Locations'!CN162=0,"",COUNTIFS('Workers Settings'!$M:$M,$B162,'Workers Settings'!$N:$N,1,'Workers Settings'!$H:$H,CL$3)/'Demand Locations'!CN162)))</f>
        <v/>
      </c>
      <c r="CM162" s="24" t="str">
        <f>IF(OR($B162="",CM$3="",'Demand Locations'!CO162=""),"",IF('Demand Locations'!CO162&lt;COUNTIFS('Workers Settings'!$M:$M,$B162,'Workers Settings'!$N:$N,1,'Workers Settings'!$H:$H,CM$3),"Warning!",IF('Demand Locations'!CO162=0,"",COUNTIFS('Workers Settings'!$M:$M,$B162,'Workers Settings'!$N:$N,1,'Workers Settings'!$H:$H,CM$3)/'Demand Locations'!CO162)))</f>
        <v/>
      </c>
      <c r="CN162" s="24" t="str">
        <f>IF(OR($B162="",CN$3="",'Demand Locations'!CP162=""),"",IF('Demand Locations'!CP162&lt;COUNTIFS('Workers Settings'!$M:$M,$B162,'Workers Settings'!$N:$N,1,'Workers Settings'!$H:$H,CN$3),"Warning!",IF('Demand Locations'!CP162=0,"",COUNTIFS('Workers Settings'!$M:$M,$B162,'Workers Settings'!$N:$N,1,'Workers Settings'!$H:$H,CN$3)/'Demand Locations'!CP162)))</f>
        <v/>
      </c>
      <c r="CO162" s="24" t="str">
        <f>IF(OR($B162="",CO$3="",'Demand Locations'!CQ162=""),"",IF('Demand Locations'!CQ162&lt;COUNTIFS('Workers Settings'!$M:$M,$B162,'Workers Settings'!$N:$N,1,'Workers Settings'!$H:$H,CO$3),"Warning!",IF('Demand Locations'!CQ162=0,"",COUNTIFS('Workers Settings'!$M:$M,$B162,'Workers Settings'!$N:$N,1,'Workers Settings'!$H:$H,CO$3)/'Demand Locations'!CQ162)))</f>
        <v/>
      </c>
      <c r="CP162" s="24" t="str">
        <f>IF(OR($B162="",CP$3="",'Demand Locations'!CR162=""),"",IF('Demand Locations'!CR162&lt;COUNTIFS('Workers Settings'!$M:$M,$B162,'Workers Settings'!$N:$N,1,'Workers Settings'!$H:$H,CP$3),"Warning!",IF('Demand Locations'!CR162=0,"",COUNTIFS('Workers Settings'!$M:$M,$B162,'Workers Settings'!$N:$N,1,'Workers Settings'!$H:$H,CP$3)/'Demand Locations'!CR162)))</f>
        <v/>
      </c>
      <c r="CQ162" s="24" t="str">
        <f>IF(OR($B162="",CQ$3="",'Demand Locations'!CS162=""),"",IF('Demand Locations'!CS162&lt;COUNTIFS('Workers Settings'!$M:$M,$B162,'Workers Settings'!$N:$N,1,'Workers Settings'!$H:$H,CQ$3),"Warning!",IF('Demand Locations'!CS162=0,"",COUNTIFS('Workers Settings'!$M:$M,$B162,'Workers Settings'!$N:$N,1,'Workers Settings'!$H:$H,CQ$3)/'Demand Locations'!CS162)))</f>
        <v/>
      </c>
      <c r="CR162" s="24" t="str">
        <f>IF(OR($B162="",CR$3="",'Demand Locations'!CT162=""),"",IF('Demand Locations'!CT162&lt;COUNTIFS('Workers Settings'!$M:$M,$B162,'Workers Settings'!$N:$N,1,'Workers Settings'!$H:$H,CR$3),"Warning!",IF('Demand Locations'!CT162=0,"",COUNTIFS('Workers Settings'!$M:$M,$B162,'Workers Settings'!$N:$N,1,'Workers Settings'!$H:$H,CR$3)/'Demand Locations'!CT162)))</f>
        <v/>
      </c>
      <c r="CS162" s="24" t="str">
        <f>IF(OR($B162="",CS$3="",'Demand Locations'!CU162=""),"",IF('Demand Locations'!CU162&lt;COUNTIFS('Workers Settings'!$M:$M,$B162,'Workers Settings'!$N:$N,1,'Workers Settings'!$H:$H,CS$3),"Warning!",IF('Demand Locations'!CU162=0,"",COUNTIFS('Workers Settings'!$M:$M,$B162,'Workers Settings'!$N:$N,1,'Workers Settings'!$H:$H,CS$3)/'Demand Locations'!CU162)))</f>
        <v/>
      </c>
      <c r="CT162" s="24" t="str">
        <f>IF(OR($B162="",CT$3="",'Demand Locations'!CV162=""),"",IF('Demand Locations'!CV162&lt;COUNTIFS('Workers Settings'!$M:$M,$B162,'Workers Settings'!$N:$N,1,'Workers Settings'!$H:$H,CT$3),"Warning!",IF('Demand Locations'!CV162=0,"",COUNTIFS('Workers Settings'!$M:$M,$B162,'Workers Settings'!$N:$N,1,'Workers Settings'!$H:$H,CT$3)/'Demand Locations'!CV162)))</f>
        <v/>
      </c>
      <c r="CU162" s="24" t="str">
        <f>IF(OR($B162="",CU$3="",'Demand Locations'!CW162=""),"",IF('Demand Locations'!CW162&lt;COUNTIFS('Workers Settings'!$M:$M,$B162,'Workers Settings'!$N:$N,1,'Workers Settings'!$H:$H,CU$3),"Warning!",IF('Demand Locations'!CW162=0,"",COUNTIFS('Workers Settings'!$M:$M,$B162,'Workers Settings'!$N:$N,1,'Workers Settings'!$H:$H,CU$3)/'Demand Locations'!CW162)))</f>
        <v/>
      </c>
      <c r="CV162" s="24" t="str">
        <f>IF(OR($B162="",CV$3="",'Demand Locations'!CX162=""),"",IF('Demand Locations'!CX162&lt;COUNTIFS('Workers Settings'!$M:$M,$B162,'Workers Settings'!$N:$N,1,'Workers Settings'!$H:$H,CV$3),"Warning!",IF('Demand Locations'!CX162=0,"",COUNTIFS('Workers Settings'!$M:$M,$B162,'Workers Settings'!$N:$N,1,'Workers Settings'!$H:$H,CV$3)/'Demand Locations'!CX162)))</f>
        <v/>
      </c>
      <c r="CW162" s="24" t="str">
        <f>IF(OR($B162="",CW$3="",'Demand Locations'!CY162=""),"",IF('Demand Locations'!CY162&lt;COUNTIFS('Workers Settings'!$M:$M,$B162,'Workers Settings'!$N:$N,1,'Workers Settings'!$H:$H,CW$3),"Warning!",IF('Demand Locations'!CY162=0,"",COUNTIFS('Workers Settings'!$M:$M,$B162,'Workers Settings'!$N:$N,1,'Workers Settings'!$H:$H,CW$3)/'Demand Locations'!CY162)))</f>
        <v/>
      </c>
      <c r="CX162" s="24" t="str">
        <f>IF(OR($B162="",CX$3="",'Demand Locations'!CZ162=""),"",IF('Demand Locations'!CZ162&lt;COUNTIFS('Workers Settings'!$M:$M,$B162,'Workers Settings'!$N:$N,1,'Workers Settings'!$H:$H,CX$3),"Warning!",IF('Demand Locations'!CZ162=0,"",COUNTIFS('Workers Settings'!$M:$M,$B162,'Workers Settings'!$N:$N,1,'Workers Settings'!$H:$H,CX$3)/'Demand Locations'!CZ162)))</f>
        <v/>
      </c>
      <c r="CY162" s="24" t="str">
        <f>IF(OR($B162="",CY$3="",'Demand Locations'!DA162=""),"",IF('Demand Locations'!DA162&lt;COUNTIFS('Workers Settings'!$M:$M,$B162,'Workers Settings'!$N:$N,1,'Workers Settings'!$H:$H,CY$3),"Warning!",IF('Demand Locations'!DA162=0,"",COUNTIFS('Workers Settings'!$M:$M,$B162,'Workers Settings'!$N:$N,1,'Workers Settings'!$H:$H,CY$3)/'Demand Locations'!DA162)))</f>
        <v/>
      </c>
      <c r="CZ162" s="24" t="str">
        <f>IF(OR($B162="",CZ$3="",'Demand Locations'!DB162=""),"",IF('Demand Locations'!DB162&lt;COUNTIFS('Workers Settings'!$M:$M,$B162,'Workers Settings'!$N:$N,1,'Workers Settings'!$H:$H,CZ$3),"Warning!",IF('Demand Locations'!DB162=0,"",COUNTIFS('Workers Settings'!$M:$M,$B162,'Workers Settings'!$N:$N,1,'Workers Settings'!$H:$H,CZ$3)/'Demand Locations'!DB162)))</f>
        <v/>
      </c>
    </row>
    <row r="163" spans="1:104" x14ac:dyDescent="0.25">
      <c r="A163" s="7">
        <f t="shared" si="2"/>
        <v>159</v>
      </c>
      <c r="B163" s="7" t="str">
        <f>IF('Demand Locations'!B163&lt;&gt;"",'Demand Locations'!B163,"")</f>
        <v/>
      </c>
      <c r="C163" s="29" t="str">
        <f>IF(B163="","",SUMIFS('Workers Assignments'!Z:Z,'Workers Settings'!M:M,B163,'Workers Settings'!N:N,1))</f>
        <v/>
      </c>
      <c r="D163" s="24" t="str">
        <f>IF(OR(B163="",'Demand Locations'!E163=""),"",IF('Demand Locations'!E163&lt;C163,"Warning!",IF('Demand Locations'!E163=0,"",C163/'Demand Locations'!E163)))</f>
        <v/>
      </c>
      <c r="E163" s="44" t="str">
        <f>IF(OR($B163="",E$3="",'Demand Locations'!G163=""),"",IF('Demand Locations'!G163&lt;COUNTIFS('Workers Settings'!$M:$M,$B163,'Workers Settings'!$N:$N,1,'Workers Settings'!$H:$H,E$3),"Warning!",IF('Demand Locations'!G163=0,"",COUNTIFS('Workers Settings'!$M:$M,$B163,'Workers Settings'!$N:$N,1,'Workers Settings'!$H:$H,E$3)/'Demand Locations'!G163)))</f>
        <v/>
      </c>
      <c r="F163" s="24" t="str">
        <f>IF(OR($B163="",F$3="",'Demand Locations'!H163=""),"",IF('Demand Locations'!H163&lt;COUNTIFS('Workers Settings'!$M:$M,$B163,'Workers Settings'!$N:$N,1,'Workers Settings'!$H:$H,F$3),"Warning!",IF('Demand Locations'!H163=0,"",COUNTIFS('Workers Settings'!$M:$M,$B163,'Workers Settings'!$N:$N,1,'Workers Settings'!$H:$H,F$3)/'Demand Locations'!H163)))</f>
        <v/>
      </c>
      <c r="G163" s="24" t="str">
        <f>IF(OR($B163="",G$3="",'Demand Locations'!I163=""),"",IF('Demand Locations'!I163&lt;COUNTIFS('Workers Settings'!$M:$M,$B163,'Workers Settings'!$N:$N,1,'Workers Settings'!$H:$H,G$3),"Warning!",IF('Demand Locations'!I163=0,"",COUNTIFS('Workers Settings'!$M:$M,$B163,'Workers Settings'!$N:$N,1,'Workers Settings'!$H:$H,G$3)/'Demand Locations'!I163)))</f>
        <v/>
      </c>
      <c r="H163" s="24" t="str">
        <f>IF(OR($B163="",H$3="",'Demand Locations'!J163=""),"",IF('Demand Locations'!J163&lt;COUNTIFS('Workers Settings'!$M:$M,$B163,'Workers Settings'!$N:$N,1,'Workers Settings'!$H:$H,H$3),"Warning!",IF('Demand Locations'!J163=0,"",COUNTIFS('Workers Settings'!$M:$M,$B163,'Workers Settings'!$N:$N,1,'Workers Settings'!$H:$H,H$3)/'Demand Locations'!J163)))</f>
        <v/>
      </c>
      <c r="I163" s="24" t="str">
        <f>IF(OR($B163="",I$3="",'Demand Locations'!K163=""),"",IF('Demand Locations'!K163&lt;COUNTIFS('Workers Settings'!$M:$M,$B163,'Workers Settings'!$N:$N,1,'Workers Settings'!$H:$H,I$3),"Warning!",IF('Demand Locations'!K163=0,"",COUNTIFS('Workers Settings'!$M:$M,$B163,'Workers Settings'!$N:$N,1,'Workers Settings'!$H:$H,I$3)/'Demand Locations'!K163)))</f>
        <v/>
      </c>
      <c r="J163" s="24" t="str">
        <f>IF(OR($B163="",J$3="",'Demand Locations'!L163=""),"",IF('Demand Locations'!L163&lt;COUNTIFS('Workers Settings'!$M:$M,$B163,'Workers Settings'!$N:$N,1,'Workers Settings'!$H:$H,J$3),"Warning!",IF('Demand Locations'!L163=0,"",COUNTIFS('Workers Settings'!$M:$M,$B163,'Workers Settings'!$N:$N,1,'Workers Settings'!$H:$H,J$3)/'Demand Locations'!L163)))</f>
        <v/>
      </c>
      <c r="K163" s="24" t="str">
        <f>IF(OR($B163="",K$3="",'Demand Locations'!M163=""),"",IF('Demand Locations'!M163&lt;COUNTIFS('Workers Settings'!$M:$M,$B163,'Workers Settings'!$N:$N,1,'Workers Settings'!$H:$H,K$3),"Warning!",IF('Demand Locations'!M163=0,"",COUNTIFS('Workers Settings'!$M:$M,$B163,'Workers Settings'!$N:$N,1,'Workers Settings'!$H:$H,K$3)/'Demand Locations'!M163)))</f>
        <v/>
      </c>
      <c r="L163" s="24" t="str">
        <f>IF(OR($B163="",L$3="",'Demand Locations'!N163=""),"",IF('Demand Locations'!N163&lt;COUNTIFS('Workers Settings'!$M:$M,$B163,'Workers Settings'!$N:$N,1,'Workers Settings'!$H:$H,L$3),"Warning!",IF('Demand Locations'!N163=0,"",COUNTIFS('Workers Settings'!$M:$M,$B163,'Workers Settings'!$N:$N,1,'Workers Settings'!$H:$H,L$3)/'Demand Locations'!N163)))</f>
        <v/>
      </c>
      <c r="M163" s="24" t="str">
        <f>IF(OR($B163="",M$3="",'Demand Locations'!O163=""),"",IF('Demand Locations'!O163&lt;COUNTIFS('Workers Settings'!$M:$M,$B163,'Workers Settings'!$N:$N,1,'Workers Settings'!$H:$H,M$3),"Warning!",IF('Demand Locations'!O163=0,"",COUNTIFS('Workers Settings'!$M:$M,$B163,'Workers Settings'!$N:$N,1,'Workers Settings'!$H:$H,M$3)/'Demand Locations'!O163)))</f>
        <v/>
      </c>
      <c r="N163" s="24" t="str">
        <f>IF(OR($B163="",N$3="",'Demand Locations'!P163=""),"",IF('Demand Locations'!P163&lt;COUNTIFS('Workers Settings'!$M:$M,$B163,'Workers Settings'!$N:$N,1,'Workers Settings'!$H:$H,N$3),"Warning!",IF('Demand Locations'!P163=0,"",COUNTIFS('Workers Settings'!$M:$M,$B163,'Workers Settings'!$N:$N,1,'Workers Settings'!$H:$H,N$3)/'Demand Locations'!P163)))</f>
        <v/>
      </c>
      <c r="O163" s="24" t="str">
        <f>IF(OR($B163="",O$3="",'Demand Locations'!Q163=""),"",IF('Demand Locations'!Q163&lt;COUNTIFS('Workers Settings'!$M:$M,$B163,'Workers Settings'!$N:$N,1,'Workers Settings'!$H:$H,O$3),"Warning!",IF('Demand Locations'!Q163=0,"",COUNTIFS('Workers Settings'!$M:$M,$B163,'Workers Settings'!$N:$N,1,'Workers Settings'!$H:$H,O$3)/'Demand Locations'!Q163)))</f>
        <v/>
      </c>
      <c r="P163" s="24" t="str">
        <f>IF(OR($B163="",P$3="",'Demand Locations'!R163=""),"",IF('Demand Locations'!R163&lt;COUNTIFS('Workers Settings'!$M:$M,$B163,'Workers Settings'!$N:$N,1,'Workers Settings'!$H:$H,P$3),"Warning!",IF('Demand Locations'!R163=0,"",COUNTIFS('Workers Settings'!$M:$M,$B163,'Workers Settings'!$N:$N,1,'Workers Settings'!$H:$H,P$3)/'Demand Locations'!R163)))</f>
        <v/>
      </c>
      <c r="Q163" s="24" t="str">
        <f>IF(OR($B163="",Q$3="",'Demand Locations'!S163=""),"",IF('Demand Locations'!S163&lt;COUNTIFS('Workers Settings'!$M:$M,$B163,'Workers Settings'!$N:$N,1,'Workers Settings'!$H:$H,Q$3),"Warning!",IF('Demand Locations'!S163=0,"",COUNTIFS('Workers Settings'!$M:$M,$B163,'Workers Settings'!$N:$N,1,'Workers Settings'!$H:$H,Q$3)/'Demand Locations'!S163)))</f>
        <v/>
      </c>
      <c r="R163" s="24" t="str">
        <f>IF(OR($B163="",R$3="",'Demand Locations'!T163=""),"",IF('Demand Locations'!T163&lt;COUNTIFS('Workers Settings'!$M:$M,$B163,'Workers Settings'!$N:$N,1,'Workers Settings'!$H:$H,R$3),"Warning!",IF('Demand Locations'!T163=0,"",COUNTIFS('Workers Settings'!$M:$M,$B163,'Workers Settings'!$N:$N,1,'Workers Settings'!$H:$H,R$3)/'Demand Locations'!T163)))</f>
        <v/>
      </c>
      <c r="S163" s="24" t="str">
        <f>IF(OR($B163="",S$3="",'Demand Locations'!U163=""),"",IF('Demand Locations'!U163&lt;COUNTIFS('Workers Settings'!$M:$M,$B163,'Workers Settings'!$N:$N,1,'Workers Settings'!$H:$H,S$3),"Warning!",IF('Demand Locations'!U163=0,"",COUNTIFS('Workers Settings'!$M:$M,$B163,'Workers Settings'!$N:$N,1,'Workers Settings'!$H:$H,S$3)/'Demand Locations'!U163)))</f>
        <v/>
      </c>
      <c r="T163" s="24" t="str">
        <f>IF(OR($B163="",T$3="",'Demand Locations'!V163=""),"",IF('Demand Locations'!V163&lt;COUNTIFS('Workers Settings'!$M:$M,$B163,'Workers Settings'!$N:$N,1,'Workers Settings'!$H:$H,T$3),"Warning!",IF('Demand Locations'!V163=0,"",COUNTIFS('Workers Settings'!$M:$M,$B163,'Workers Settings'!$N:$N,1,'Workers Settings'!$H:$H,T$3)/'Demand Locations'!V163)))</f>
        <v/>
      </c>
      <c r="U163" s="24" t="str">
        <f>IF(OR($B163="",U$3="",'Demand Locations'!W163=""),"",IF('Demand Locations'!W163&lt;COUNTIFS('Workers Settings'!$M:$M,$B163,'Workers Settings'!$N:$N,1,'Workers Settings'!$H:$H,U$3),"Warning!",IF('Demand Locations'!W163=0,"",COUNTIFS('Workers Settings'!$M:$M,$B163,'Workers Settings'!$N:$N,1,'Workers Settings'!$H:$H,U$3)/'Demand Locations'!W163)))</f>
        <v/>
      </c>
      <c r="V163" s="24" t="str">
        <f>IF(OR($B163="",V$3="",'Demand Locations'!X163=""),"",IF('Demand Locations'!X163&lt;COUNTIFS('Workers Settings'!$M:$M,$B163,'Workers Settings'!$N:$N,1,'Workers Settings'!$H:$H,V$3),"Warning!",IF('Demand Locations'!X163=0,"",COUNTIFS('Workers Settings'!$M:$M,$B163,'Workers Settings'!$N:$N,1,'Workers Settings'!$H:$H,V$3)/'Demand Locations'!X163)))</f>
        <v/>
      </c>
      <c r="W163" s="24" t="str">
        <f>IF(OR($B163="",W$3="",'Demand Locations'!Y163=""),"",IF('Demand Locations'!Y163&lt;COUNTIFS('Workers Settings'!$M:$M,$B163,'Workers Settings'!$N:$N,1,'Workers Settings'!$H:$H,W$3),"Warning!",IF('Demand Locations'!Y163=0,"",COUNTIFS('Workers Settings'!$M:$M,$B163,'Workers Settings'!$N:$N,1,'Workers Settings'!$H:$H,W$3)/'Demand Locations'!Y163)))</f>
        <v/>
      </c>
      <c r="X163" s="24" t="str">
        <f>IF(OR($B163="",X$3="",'Demand Locations'!Z163=""),"",IF('Demand Locations'!Z163&lt;COUNTIFS('Workers Settings'!$M:$M,$B163,'Workers Settings'!$N:$N,1,'Workers Settings'!$H:$H,X$3),"Warning!",IF('Demand Locations'!Z163=0,"",COUNTIFS('Workers Settings'!$M:$M,$B163,'Workers Settings'!$N:$N,1,'Workers Settings'!$H:$H,X$3)/'Demand Locations'!Z163)))</f>
        <v/>
      </c>
      <c r="Y163" s="24" t="str">
        <f>IF(OR($B163="",Y$3="",'Demand Locations'!AA163=""),"",IF('Demand Locations'!AA163&lt;COUNTIFS('Workers Settings'!$M:$M,$B163,'Workers Settings'!$N:$N,1,'Workers Settings'!$H:$H,Y$3),"Warning!",IF('Demand Locations'!AA163=0,"",COUNTIFS('Workers Settings'!$M:$M,$B163,'Workers Settings'!$N:$N,1,'Workers Settings'!$H:$H,Y$3)/'Demand Locations'!AA163)))</f>
        <v/>
      </c>
      <c r="Z163" s="24" t="str">
        <f>IF(OR($B163="",Z$3="",'Demand Locations'!AB163=""),"",IF('Demand Locations'!AB163&lt;COUNTIFS('Workers Settings'!$M:$M,$B163,'Workers Settings'!$N:$N,1,'Workers Settings'!$H:$H,Z$3),"Warning!",IF('Demand Locations'!AB163=0,"",COUNTIFS('Workers Settings'!$M:$M,$B163,'Workers Settings'!$N:$N,1,'Workers Settings'!$H:$H,Z$3)/'Demand Locations'!AB163)))</f>
        <v/>
      </c>
      <c r="AA163" s="24" t="str">
        <f>IF(OR($B163="",AA$3="",'Demand Locations'!AC163=""),"",IF('Demand Locations'!AC163&lt;COUNTIFS('Workers Settings'!$M:$M,$B163,'Workers Settings'!$N:$N,1,'Workers Settings'!$H:$H,AA$3),"Warning!",IF('Demand Locations'!AC163=0,"",COUNTIFS('Workers Settings'!$M:$M,$B163,'Workers Settings'!$N:$N,1,'Workers Settings'!$H:$H,AA$3)/'Demand Locations'!AC163)))</f>
        <v/>
      </c>
      <c r="AB163" s="24" t="str">
        <f>IF(OR($B163="",AB$3="",'Demand Locations'!AD163=""),"",IF('Demand Locations'!AD163&lt;COUNTIFS('Workers Settings'!$M:$M,$B163,'Workers Settings'!$N:$N,1,'Workers Settings'!$H:$H,AB$3),"Warning!",IF('Demand Locations'!AD163=0,"",COUNTIFS('Workers Settings'!$M:$M,$B163,'Workers Settings'!$N:$N,1,'Workers Settings'!$H:$H,AB$3)/'Demand Locations'!AD163)))</f>
        <v/>
      </c>
      <c r="AC163" s="24" t="str">
        <f>IF(OR($B163="",AC$3="",'Demand Locations'!AE163=""),"",IF('Demand Locations'!AE163&lt;COUNTIFS('Workers Settings'!$M:$M,$B163,'Workers Settings'!$N:$N,1,'Workers Settings'!$H:$H,AC$3),"Warning!",IF('Demand Locations'!AE163=0,"",COUNTIFS('Workers Settings'!$M:$M,$B163,'Workers Settings'!$N:$N,1,'Workers Settings'!$H:$H,AC$3)/'Demand Locations'!AE163)))</f>
        <v/>
      </c>
      <c r="AD163" s="24" t="str">
        <f>IF(OR($B163="",AD$3="",'Demand Locations'!AF163=""),"",IF('Demand Locations'!AF163&lt;COUNTIFS('Workers Settings'!$M:$M,$B163,'Workers Settings'!$N:$N,1,'Workers Settings'!$H:$H,AD$3),"Warning!",IF('Demand Locations'!AF163=0,"",COUNTIFS('Workers Settings'!$M:$M,$B163,'Workers Settings'!$N:$N,1,'Workers Settings'!$H:$H,AD$3)/'Demand Locations'!AF163)))</f>
        <v/>
      </c>
      <c r="AE163" s="24" t="str">
        <f>IF(OR($B163="",AE$3="",'Demand Locations'!AG163=""),"",IF('Demand Locations'!AG163&lt;COUNTIFS('Workers Settings'!$M:$M,$B163,'Workers Settings'!$N:$N,1,'Workers Settings'!$H:$H,AE$3),"Warning!",IF('Demand Locations'!AG163=0,"",COUNTIFS('Workers Settings'!$M:$M,$B163,'Workers Settings'!$N:$N,1,'Workers Settings'!$H:$H,AE$3)/'Demand Locations'!AG163)))</f>
        <v/>
      </c>
      <c r="AF163" s="24" t="str">
        <f>IF(OR($B163="",AF$3="",'Demand Locations'!AH163=""),"",IF('Demand Locations'!AH163&lt;COUNTIFS('Workers Settings'!$M:$M,$B163,'Workers Settings'!$N:$N,1,'Workers Settings'!$H:$H,AF$3),"Warning!",IF('Demand Locations'!AH163=0,"",COUNTIFS('Workers Settings'!$M:$M,$B163,'Workers Settings'!$N:$N,1,'Workers Settings'!$H:$H,AF$3)/'Demand Locations'!AH163)))</f>
        <v/>
      </c>
      <c r="AG163" s="24" t="str">
        <f>IF(OR($B163="",AG$3="",'Demand Locations'!AI163=""),"",IF('Demand Locations'!AI163&lt;COUNTIFS('Workers Settings'!$M:$M,$B163,'Workers Settings'!$N:$N,1,'Workers Settings'!$H:$H,AG$3),"Warning!",IF('Demand Locations'!AI163=0,"",COUNTIFS('Workers Settings'!$M:$M,$B163,'Workers Settings'!$N:$N,1,'Workers Settings'!$H:$H,AG$3)/'Demand Locations'!AI163)))</f>
        <v/>
      </c>
      <c r="AH163" s="24" t="str">
        <f>IF(OR($B163="",AH$3="",'Demand Locations'!AJ163=""),"",IF('Demand Locations'!AJ163&lt;COUNTIFS('Workers Settings'!$M:$M,$B163,'Workers Settings'!$N:$N,1,'Workers Settings'!$H:$H,AH$3),"Warning!",IF('Demand Locations'!AJ163=0,"",COUNTIFS('Workers Settings'!$M:$M,$B163,'Workers Settings'!$N:$N,1,'Workers Settings'!$H:$H,AH$3)/'Demand Locations'!AJ163)))</f>
        <v/>
      </c>
      <c r="AI163" s="24" t="str">
        <f>IF(OR($B163="",AI$3="",'Demand Locations'!AK163=""),"",IF('Demand Locations'!AK163&lt;COUNTIFS('Workers Settings'!$M:$M,$B163,'Workers Settings'!$N:$N,1,'Workers Settings'!$H:$H,AI$3),"Warning!",IF('Demand Locations'!AK163=0,"",COUNTIFS('Workers Settings'!$M:$M,$B163,'Workers Settings'!$N:$N,1,'Workers Settings'!$H:$H,AI$3)/'Demand Locations'!AK163)))</f>
        <v/>
      </c>
      <c r="AJ163" s="24" t="str">
        <f>IF(OR($B163="",AJ$3="",'Demand Locations'!AL163=""),"",IF('Demand Locations'!AL163&lt;COUNTIFS('Workers Settings'!$M:$M,$B163,'Workers Settings'!$N:$N,1,'Workers Settings'!$H:$H,AJ$3),"Warning!",IF('Demand Locations'!AL163=0,"",COUNTIFS('Workers Settings'!$M:$M,$B163,'Workers Settings'!$N:$N,1,'Workers Settings'!$H:$H,AJ$3)/'Demand Locations'!AL163)))</f>
        <v/>
      </c>
      <c r="AK163" s="24" t="str">
        <f>IF(OR($B163="",AK$3="",'Demand Locations'!AM163=""),"",IF('Demand Locations'!AM163&lt;COUNTIFS('Workers Settings'!$M:$M,$B163,'Workers Settings'!$N:$N,1,'Workers Settings'!$H:$H,AK$3),"Warning!",IF('Demand Locations'!AM163=0,"",COUNTIFS('Workers Settings'!$M:$M,$B163,'Workers Settings'!$N:$N,1,'Workers Settings'!$H:$H,AK$3)/'Demand Locations'!AM163)))</f>
        <v/>
      </c>
      <c r="AL163" s="24" t="str">
        <f>IF(OR($B163="",AL$3="",'Demand Locations'!AN163=""),"",IF('Demand Locations'!AN163&lt;COUNTIFS('Workers Settings'!$M:$M,$B163,'Workers Settings'!$N:$N,1,'Workers Settings'!$H:$H,AL$3),"Warning!",IF('Demand Locations'!AN163=0,"",COUNTIFS('Workers Settings'!$M:$M,$B163,'Workers Settings'!$N:$N,1,'Workers Settings'!$H:$H,AL$3)/'Demand Locations'!AN163)))</f>
        <v/>
      </c>
      <c r="AM163" s="24" t="str">
        <f>IF(OR($B163="",AM$3="",'Demand Locations'!AO163=""),"",IF('Demand Locations'!AO163&lt;COUNTIFS('Workers Settings'!$M:$M,$B163,'Workers Settings'!$N:$N,1,'Workers Settings'!$H:$H,AM$3),"Warning!",IF('Demand Locations'!AO163=0,"",COUNTIFS('Workers Settings'!$M:$M,$B163,'Workers Settings'!$N:$N,1,'Workers Settings'!$H:$H,AM$3)/'Demand Locations'!AO163)))</f>
        <v/>
      </c>
      <c r="AN163" s="24" t="str">
        <f>IF(OR($B163="",AN$3="",'Demand Locations'!AP163=""),"",IF('Demand Locations'!AP163&lt;COUNTIFS('Workers Settings'!$M:$M,$B163,'Workers Settings'!$N:$N,1,'Workers Settings'!$H:$H,AN$3),"Warning!",IF('Demand Locations'!AP163=0,"",COUNTIFS('Workers Settings'!$M:$M,$B163,'Workers Settings'!$N:$N,1,'Workers Settings'!$H:$H,AN$3)/'Demand Locations'!AP163)))</f>
        <v/>
      </c>
      <c r="AO163" s="24" t="str">
        <f>IF(OR($B163="",AO$3="",'Demand Locations'!AQ163=""),"",IF('Demand Locations'!AQ163&lt;COUNTIFS('Workers Settings'!$M:$M,$B163,'Workers Settings'!$N:$N,1,'Workers Settings'!$H:$H,AO$3),"Warning!",IF('Demand Locations'!AQ163=0,"",COUNTIFS('Workers Settings'!$M:$M,$B163,'Workers Settings'!$N:$N,1,'Workers Settings'!$H:$H,AO$3)/'Demand Locations'!AQ163)))</f>
        <v/>
      </c>
      <c r="AP163" s="24" t="str">
        <f>IF(OR($B163="",AP$3="",'Demand Locations'!AR163=""),"",IF('Demand Locations'!AR163&lt;COUNTIFS('Workers Settings'!$M:$M,$B163,'Workers Settings'!$N:$N,1,'Workers Settings'!$H:$H,AP$3),"Warning!",IF('Demand Locations'!AR163=0,"",COUNTIFS('Workers Settings'!$M:$M,$B163,'Workers Settings'!$N:$N,1,'Workers Settings'!$H:$H,AP$3)/'Demand Locations'!AR163)))</f>
        <v/>
      </c>
      <c r="AQ163" s="24" t="str">
        <f>IF(OR($B163="",AQ$3="",'Demand Locations'!AS163=""),"",IF('Demand Locations'!AS163&lt;COUNTIFS('Workers Settings'!$M:$M,$B163,'Workers Settings'!$N:$N,1,'Workers Settings'!$H:$H,AQ$3),"Warning!",IF('Demand Locations'!AS163=0,"",COUNTIFS('Workers Settings'!$M:$M,$B163,'Workers Settings'!$N:$N,1,'Workers Settings'!$H:$H,AQ$3)/'Demand Locations'!AS163)))</f>
        <v/>
      </c>
      <c r="AR163" s="24" t="str">
        <f>IF(OR($B163="",AR$3="",'Demand Locations'!AT163=""),"",IF('Demand Locations'!AT163&lt;COUNTIFS('Workers Settings'!$M:$M,$B163,'Workers Settings'!$N:$N,1,'Workers Settings'!$H:$H,AR$3),"Warning!",IF('Demand Locations'!AT163=0,"",COUNTIFS('Workers Settings'!$M:$M,$B163,'Workers Settings'!$N:$N,1,'Workers Settings'!$H:$H,AR$3)/'Demand Locations'!AT163)))</f>
        <v/>
      </c>
      <c r="AS163" s="24" t="str">
        <f>IF(OR($B163="",AS$3="",'Demand Locations'!AU163=""),"",IF('Demand Locations'!AU163&lt;COUNTIFS('Workers Settings'!$M:$M,$B163,'Workers Settings'!$N:$N,1,'Workers Settings'!$H:$H,AS$3),"Warning!",IF('Demand Locations'!AU163=0,"",COUNTIFS('Workers Settings'!$M:$M,$B163,'Workers Settings'!$N:$N,1,'Workers Settings'!$H:$H,AS$3)/'Demand Locations'!AU163)))</f>
        <v/>
      </c>
      <c r="AT163" s="24" t="str">
        <f>IF(OR($B163="",AT$3="",'Demand Locations'!AV163=""),"",IF('Demand Locations'!AV163&lt;COUNTIFS('Workers Settings'!$M:$M,$B163,'Workers Settings'!$N:$N,1,'Workers Settings'!$H:$H,AT$3),"Warning!",IF('Demand Locations'!AV163=0,"",COUNTIFS('Workers Settings'!$M:$M,$B163,'Workers Settings'!$N:$N,1,'Workers Settings'!$H:$H,AT$3)/'Demand Locations'!AV163)))</f>
        <v/>
      </c>
      <c r="AU163" s="24" t="str">
        <f>IF(OR($B163="",AU$3="",'Demand Locations'!AW163=""),"",IF('Demand Locations'!AW163&lt;COUNTIFS('Workers Settings'!$M:$M,$B163,'Workers Settings'!$N:$N,1,'Workers Settings'!$H:$H,AU$3),"Warning!",IF('Demand Locations'!AW163=0,"",COUNTIFS('Workers Settings'!$M:$M,$B163,'Workers Settings'!$N:$N,1,'Workers Settings'!$H:$H,AU$3)/'Demand Locations'!AW163)))</f>
        <v/>
      </c>
      <c r="AV163" s="24" t="str">
        <f>IF(OR($B163="",AV$3="",'Demand Locations'!AX163=""),"",IF('Demand Locations'!AX163&lt;COUNTIFS('Workers Settings'!$M:$M,$B163,'Workers Settings'!$N:$N,1,'Workers Settings'!$H:$H,AV$3),"Warning!",IF('Demand Locations'!AX163=0,"",COUNTIFS('Workers Settings'!$M:$M,$B163,'Workers Settings'!$N:$N,1,'Workers Settings'!$H:$H,AV$3)/'Demand Locations'!AX163)))</f>
        <v/>
      </c>
      <c r="AW163" s="24" t="str">
        <f>IF(OR($B163="",AW$3="",'Demand Locations'!AY163=""),"",IF('Demand Locations'!AY163&lt;COUNTIFS('Workers Settings'!$M:$M,$B163,'Workers Settings'!$N:$N,1,'Workers Settings'!$H:$H,AW$3),"Warning!",IF('Demand Locations'!AY163=0,"",COUNTIFS('Workers Settings'!$M:$M,$B163,'Workers Settings'!$N:$N,1,'Workers Settings'!$H:$H,AW$3)/'Demand Locations'!AY163)))</f>
        <v/>
      </c>
      <c r="AX163" s="24" t="str">
        <f>IF(OR($B163="",AX$3="",'Demand Locations'!AZ163=""),"",IF('Demand Locations'!AZ163&lt;COUNTIFS('Workers Settings'!$M:$M,$B163,'Workers Settings'!$N:$N,1,'Workers Settings'!$H:$H,AX$3),"Warning!",IF('Demand Locations'!AZ163=0,"",COUNTIFS('Workers Settings'!$M:$M,$B163,'Workers Settings'!$N:$N,1,'Workers Settings'!$H:$H,AX$3)/'Demand Locations'!AZ163)))</f>
        <v/>
      </c>
      <c r="AY163" s="24" t="str">
        <f>IF(OR($B163="",AY$3="",'Demand Locations'!BA163=""),"",IF('Demand Locations'!BA163&lt;COUNTIFS('Workers Settings'!$M:$M,$B163,'Workers Settings'!$N:$N,1,'Workers Settings'!$H:$H,AY$3),"Warning!",IF('Demand Locations'!BA163=0,"",COUNTIFS('Workers Settings'!$M:$M,$B163,'Workers Settings'!$N:$N,1,'Workers Settings'!$H:$H,AY$3)/'Demand Locations'!BA163)))</f>
        <v/>
      </c>
      <c r="AZ163" s="24" t="str">
        <f>IF(OR($B163="",AZ$3="",'Demand Locations'!BB163=""),"",IF('Demand Locations'!BB163&lt;COUNTIFS('Workers Settings'!$M:$M,$B163,'Workers Settings'!$N:$N,1,'Workers Settings'!$H:$H,AZ$3),"Warning!",IF('Demand Locations'!BB163=0,"",COUNTIFS('Workers Settings'!$M:$M,$B163,'Workers Settings'!$N:$N,1,'Workers Settings'!$H:$H,AZ$3)/'Demand Locations'!BB163)))</f>
        <v/>
      </c>
      <c r="BA163" s="24" t="str">
        <f>IF(OR($B163="",BA$3="",'Demand Locations'!BC163=""),"",IF('Demand Locations'!BC163&lt;COUNTIFS('Workers Settings'!$M:$M,$B163,'Workers Settings'!$N:$N,1,'Workers Settings'!$H:$H,BA$3),"Warning!",IF('Demand Locations'!BC163=0,"",COUNTIFS('Workers Settings'!$M:$M,$B163,'Workers Settings'!$N:$N,1,'Workers Settings'!$H:$H,BA$3)/'Demand Locations'!BC163)))</f>
        <v/>
      </c>
      <c r="BB163" s="24" t="str">
        <f>IF(OR($B163="",BB$3="",'Demand Locations'!BD163=""),"",IF('Demand Locations'!BD163&lt;COUNTIFS('Workers Settings'!$M:$M,$B163,'Workers Settings'!$N:$N,1,'Workers Settings'!$H:$H,BB$3),"Warning!",IF('Demand Locations'!BD163=0,"",COUNTIFS('Workers Settings'!$M:$M,$B163,'Workers Settings'!$N:$N,1,'Workers Settings'!$H:$H,BB$3)/'Demand Locations'!BD163)))</f>
        <v/>
      </c>
      <c r="BC163" s="24" t="str">
        <f>IF(OR($B163="",BC$3="",'Demand Locations'!BE163=""),"",IF('Demand Locations'!BE163&lt;COUNTIFS('Workers Settings'!$M:$M,$B163,'Workers Settings'!$N:$N,1,'Workers Settings'!$H:$H,BC$3),"Warning!",IF('Demand Locations'!BE163=0,"",COUNTIFS('Workers Settings'!$M:$M,$B163,'Workers Settings'!$N:$N,1,'Workers Settings'!$H:$H,BC$3)/'Demand Locations'!BE163)))</f>
        <v/>
      </c>
      <c r="BD163" s="24" t="str">
        <f>IF(OR($B163="",BD$3="",'Demand Locations'!BF163=""),"",IF('Demand Locations'!BF163&lt;COUNTIFS('Workers Settings'!$M:$M,$B163,'Workers Settings'!$N:$N,1,'Workers Settings'!$H:$H,BD$3),"Warning!",IF('Demand Locations'!BF163=0,"",COUNTIFS('Workers Settings'!$M:$M,$B163,'Workers Settings'!$N:$N,1,'Workers Settings'!$H:$H,BD$3)/'Demand Locations'!BF163)))</f>
        <v/>
      </c>
      <c r="BE163" s="24" t="str">
        <f>IF(OR($B163="",BE$3="",'Demand Locations'!BG163=""),"",IF('Demand Locations'!BG163&lt;COUNTIFS('Workers Settings'!$M:$M,$B163,'Workers Settings'!$N:$N,1,'Workers Settings'!$H:$H,BE$3),"Warning!",IF('Demand Locations'!BG163=0,"",COUNTIFS('Workers Settings'!$M:$M,$B163,'Workers Settings'!$N:$N,1,'Workers Settings'!$H:$H,BE$3)/'Demand Locations'!BG163)))</f>
        <v/>
      </c>
      <c r="BF163" s="24" t="str">
        <f>IF(OR($B163="",BF$3="",'Demand Locations'!BH163=""),"",IF('Demand Locations'!BH163&lt;COUNTIFS('Workers Settings'!$M:$M,$B163,'Workers Settings'!$N:$N,1,'Workers Settings'!$H:$H,BF$3),"Warning!",IF('Demand Locations'!BH163=0,"",COUNTIFS('Workers Settings'!$M:$M,$B163,'Workers Settings'!$N:$N,1,'Workers Settings'!$H:$H,BF$3)/'Demand Locations'!BH163)))</f>
        <v/>
      </c>
      <c r="BG163" s="24" t="str">
        <f>IF(OR($B163="",BG$3="",'Demand Locations'!BI163=""),"",IF('Demand Locations'!BI163&lt;COUNTIFS('Workers Settings'!$M:$M,$B163,'Workers Settings'!$N:$N,1,'Workers Settings'!$H:$H,BG$3),"Warning!",IF('Demand Locations'!BI163=0,"",COUNTIFS('Workers Settings'!$M:$M,$B163,'Workers Settings'!$N:$N,1,'Workers Settings'!$H:$H,BG$3)/'Demand Locations'!BI163)))</f>
        <v/>
      </c>
      <c r="BH163" s="24" t="str">
        <f>IF(OR($B163="",BH$3="",'Demand Locations'!BJ163=""),"",IF('Demand Locations'!BJ163&lt;COUNTIFS('Workers Settings'!$M:$M,$B163,'Workers Settings'!$N:$N,1,'Workers Settings'!$H:$H,BH$3),"Warning!",IF('Demand Locations'!BJ163=0,"",COUNTIFS('Workers Settings'!$M:$M,$B163,'Workers Settings'!$N:$N,1,'Workers Settings'!$H:$H,BH$3)/'Demand Locations'!BJ163)))</f>
        <v/>
      </c>
      <c r="BI163" s="24" t="str">
        <f>IF(OR($B163="",BI$3="",'Demand Locations'!BK163=""),"",IF('Demand Locations'!BK163&lt;COUNTIFS('Workers Settings'!$M:$M,$B163,'Workers Settings'!$N:$N,1,'Workers Settings'!$H:$H,BI$3),"Warning!",IF('Demand Locations'!BK163=0,"",COUNTIFS('Workers Settings'!$M:$M,$B163,'Workers Settings'!$N:$N,1,'Workers Settings'!$H:$H,BI$3)/'Demand Locations'!BK163)))</f>
        <v/>
      </c>
      <c r="BJ163" s="24" t="str">
        <f>IF(OR($B163="",BJ$3="",'Demand Locations'!BL163=""),"",IF('Demand Locations'!BL163&lt;COUNTIFS('Workers Settings'!$M:$M,$B163,'Workers Settings'!$N:$N,1,'Workers Settings'!$H:$H,BJ$3),"Warning!",IF('Demand Locations'!BL163=0,"",COUNTIFS('Workers Settings'!$M:$M,$B163,'Workers Settings'!$N:$N,1,'Workers Settings'!$H:$H,BJ$3)/'Demand Locations'!BL163)))</f>
        <v/>
      </c>
      <c r="BK163" s="24" t="str">
        <f>IF(OR($B163="",BK$3="",'Demand Locations'!BM163=""),"",IF('Demand Locations'!BM163&lt;COUNTIFS('Workers Settings'!$M:$M,$B163,'Workers Settings'!$N:$N,1,'Workers Settings'!$H:$H,BK$3),"Warning!",IF('Demand Locations'!BM163=0,"",COUNTIFS('Workers Settings'!$M:$M,$B163,'Workers Settings'!$N:$N,1,'Workers Settings'!$H:$H,BK$3)/'Demand Locations'!BM163)))</f>
        <v/>
      </c>
      <c r="BL163" s="24" t="str">
        <f>IF(OR($B163="",BL$3="",'Demand Locations'!BN163=""),"",IF('Demand Locations'!BN163&lt;COUNTIFS('Workers Settings'!$M:$M,$B163,'Workers Settings'!$N:$N,1,'Workers Settings'!$H:$H,BL$3),"Warning!",IF('Demand Locations'!BN163=0,"",COUNTIFS('Workers Settings'!$M:$M,$B163,'Workers Settings'!$N:$N,1,'Workers Settings'!$H:$H,BL$3)/'Demand Locations'!BN163)))</f>
        <v/>
      </c>
      <c r="BM163" s="24" t="str">
        <f>IF(OR($B163="",BM$3="",'Demand Locations'!BO163=""),"",IF('Demand Locations'!BO163&lt;COUNTIFS('Workers Settings'!$M:$M,$B163,'Workers Settings'!$N:$N,1,'Workers Settings'!$H:$H,BM$3),"Warning!",IF('Demand Locations'!BO163=0,"",COUNTIFS('Workers Settings'!$M:$M,$B163,'Workers Settings'!$N:$N,1,'Workers Settings'!$H:$H,BM$3)/'Demand Locations'!BO163)))</f>
        <v/>
      </c>
      <c r="BN163" s="24" t="str">
        <f>IF(OR($B163="",BN$3="",'Demand Locations'!BP163=""),"",IF('Demand Locations'!BP163&lt;COUNTIFS('Workers Settings'!$M:$M,$B163,'Workers Settings'!$N:$N,1,'Workers Settings'!$H:$H,BN$3),"Warning!",IF('Demand Locations'!BP163=0,"",COUNTIFS('Workers Settings'!$M:$M,$B163,'Workers Settings'!$N:$N,1,'Workers Settings'!$H:$H,BN$3)/'Demand Locations'!BP163)))</f>
        <v/>
      </c>
      <c r="BO163" s="24" t="str">
        <f>IF(OR($B163="",BO$3="",'Demand Locations'!BQ163=""),"",IF('Demand Locations'!BQ163&lt;COUNTIFS('Workers Settings'!$M:$M,$B163,'Workers Settings'!$N:$N,1,'Workers Settings'!$H:$H,BO$3),"Warning!",IF('Demand Locations'!BQ163=0,"",COUNTIFS('Workers Settings'!$M:$M,$B163,'Workers Settings'!$N:$N,1,'Workers Settings'!$H:$H,BO$3)/'Demand Locations'!BQ163)))</f>
        <v/>
      </c>
      <c r="BP163" s="24" t="str">
        <f>IF(OR($B163="",BP$3="",'Demand Locations'!BR163=""),"",IF('Demand Locations'!BR163&lt;COUNTIFS('Workers Settings'!$M:$M,$B163,'Workers Settings'!$N:$N,1,'Workers Settings'!$H:$H,BP$3),"Warning!",IF('Demand Locations'!BR163=0,"",COUNTIFS('Workers Settings'!$M:$M,$B163,'Workers Settings'!$N:$N,1,'Workers Settings'!$H:$H,BP$3)/'Demand Locations'!BR163)))</f>
        <v/>
      </c>
      <c r="BQ163" s="24" t="str">
        <f>IF(OR($B163="",BQ$3="",'Demand Locations'!BS163=""),"",IF('Demand Locations'!BS163&lt;COUNTIFS('Workers Settings'!$M:$M,$B163,'Workers Settings'!$N:$N,1,'Workers Settings'!$H:$H,BQ$3),"Warning!",IF('Demand Locations'!BS163=0,"",COUNTIFS('Workers Settings'!$M:$M,$B163,'Workers Settings'!$N:$N,1,'Workers Settings'!$H:$H,BQ$3)/'Demand Locations'!BS163)))</f>
        <v/>
      </c>
      <c r="BR163" s="24" t="str">
        <f>IF(OR($B163="",BR$3="",'Demand Locations'!BT163=""),"",IF('Demand Locations'!BT163&lt;COUNTIFS('Workers Settings'!$M:$M,$B163,'Workers Settings'!$N:$N,1,'Workers Settings'!$H:$H,BR$3),"Warning!",IF('Demand Locations'!BT163=0,"",COUNTIFS('Workers Settings'!$M:$M,$B163,'Workers Settings'!$N:$N,1,'Workers Settings'!$H:$H,BR$3)/'Demand Locations'!BT163)))</f>
        <v/>
      </c>
      <c r="BS163" s="24" t="str">
        <f>IF(OR($B163="",BS$3="",'Demand Locations'!BU163=""),"",IF('Demand Locations'!BU163&lt;COUNTIFS('Workers Settings'!$M:$M,$B163,'Workers Settings'!$N:$N,1,'Workers Settings'!$H:$H,BS$3),"Warning!",IF('Demand Locations'!BU163=0,"",COUNTIFS('Workers Settings'!$M:$M,$B163,'Workers Settings'!$N:$N,1,'Workers Settings'!$H:$H,BS$3)/'Demand Locations'!BU163)))</f>
        <v/>
      </c>
      <c r="BT163" s="24" t="str">
        <f>IF(OR($B163="",BT$3="",'Demand Locations'!BV163=""),"",IF('Demand Locations'!BV163&lt;COUNTIFS('Workers Settings'!$M:$M,$B163,'Workers Settings'!$N:$N,1,'Workers Settings'!$H:$H,BT$3),"Warning!",IF('Demand Locations'!BV163=0,"",COUNTIFS('Workers Settings'!$M:$M,$B163,'Workers Settings'!$N:$N,1,'Workers Settings'!$H:$H,BT$3)/'Demand Locations'!BV163)))</f>
        <v/>
      </c>
      <c r="BU163" s="24" t="str">
        <f>IF(OR($B163="",BU$3="",'Demand Locations'!BW163=""),"",IF('Demand Locations'!BW163&lt;COUNTIFS('Workers Settings'!$M:$M,$B163,'Workers Settings'!$N:$N,1,'Workers Settings'!$H:$H,BU$3),"Warning!",IF('Demand Locations'!BW163=0,"",COUNTIFS('Workers Settings'!$M:$M,$B163,'Workers Settings'!$N:$N,1,'Workers Settings'!$H:$H,BU$3)/'Demand Locations'!BW163)))</f>
        <v/>
      </c>
      <c r="BV163" s="24" t="str">
        <f>IF(OR($B163="",BV$3="",'Demand Locations'!BX163=""),"",IF('Demand Locations'!BX163&lt;COUNTIFS('Workers Settings'!$M:$M,$B163,'Workers Settings'!$N:$N,1,'Workers Settings'!$H:$H,BV$3),"Warning!",IF('Demand Locations'!BX163=0,"",COUNTIFS('Workers Settings'!$M:$M,$B163,'Workers Settings'!$N:$N,1,'Workers Settings'!$H:$H,BV$3)/'Demand Locations'!BX163)))</f>
        <v/>
      </c>
      <c r="BW163" s="24" t="str">
        <f>IF(OR($B163="",BW$3="",'Demand Locations'!BY163=""),"",IF('Demand Locations'!BY163&lt;COUNTIFS('Workers Settings'!$M:$M,$B163,'Workers Settings'!$N:$N,1,'Workers Settings'!$H:$H,BW$3),"Warning!",IF('Demand Locations'!BY163=0,"",COUNTIFS('Workers Settings'!$M:$M,$B163,'Workers Settings'!$N:$N,1,'Workers Settings'!$H:$H,BW$3)/'Demand Locations'!BY163)))</f>
        <v/>
      </c>
      <c r="BX163" s="24" t="str">
        <f>IF(OR($B163="",BX$3="",'Demand Locations'!BZ163=""),"",IF('Demand Locations'!BZ163&lt;COUNTIFS('Workers Settings'!$M:$M,$B163,'Workers Settings'!$N:$N,1,'Workers Settings'!$H:$H,BX$3),"Warning!",IF('Demand Locations'!BZ163=0,"",COUNTIFS('Workers Settings'!$M:$M,$B163,'Workers Settings'!$N:$N,1,'Workers Settings'!$H:$H,BX$3)/'Demand Locations'!BZ163)))</f>
        <v/>
      </c>
      <c r="BY163" s="24" t="str">
        <f>IF(OR($B163="",BY$3="",'Demand Locations'!CA163=""),"",IF('Demand Locations'!CA163&lt;COUNTIFS('Workers Settings'!$M:$M,$B163,'Workers Settings'!$N:$N,1,'Workers Settings'!$H:$H,BY$3),"Warning!",IF('Demand Locations'!CA163=0,"",COUNTIFS('Workers Settings'!$M:$M,$B163,'Workers Settings'!$N:$N,1,'Workers Settings'!$H:$H,BY$3)/'Demand Locations'!CA163)))</f>
        <v/>
      </c>
      <c r="BZ163" s="24" t="str">
        <f>IF(OR($B163="",BZ$3="",'Demand Locations'!CB163=""),"",IF('Demand Locations'!CB163&lt;COUNTIFS('Workers Settings'!$M:$M,$B163,'Workers Settings'!$N:$N,1,'Workers Settings'!$H:$H,BZ$3),"Warning!",IF('Demand Locations'!CB163=0,"",COUNTIFS('Workers Settings'!$M:$M,$B163,'Workers Settings'!$N:$N,1,'Workers Settings'!$H:$H,BZ$3)/'Demand Locations'!CB163)))</f>
        <v/>
      </c>
      <c r="CA163" s="24" t="str">
        <f>IF(OR($B163="",CA$3="",'Demand Locations'!CC163=""),"",IF('Demand Locations'!CC163&lt;COUNTIFS('Workers Settings'!$M:$M,$B163,'Workers Settings'!$N:$N,1,'Workers Settings'!$H:$H,CA$3),"Warning!",IF('Demand Locations'!CC163=0,"",COUNTIFS('Workers Settings'!$M:$M,$B163,'Workers Settings'!$N:$N,1,'Workers Settings'!$H:$H,CA$3)/'Demand Locations'!CC163)))</f>
        <v/>
      </c>
      <c r="CB163" s="24" t="str">
        <f>IF(OR($B163="",CB$3="",'Demand Locations'!CD163=""),"",IF('Demand Locations'!CD163&lt;COUNTIFS('Workers Settings'!$M:$M,$B163,'Workers Settings'!$N:$N,1,'Workers Settings'!$H:$H,CB$3),"Warning!",IF('Demand Locations'!CD163=0,"",COUNTIFS('Workers Settings'!$M:$M,$B163,'Workers Settings'!$N:$N,1,'Workers Settings'!$H:$H,CB$3)/'Demand Locations'!CD163)))</f>
        <v/>
      </c>
      <c r="CC163" s="24" t="str">
        <f>IF(OR($B163="",CC$3="",'Demand Locations'!CE163=""),"",IF('Demand Locations'!CE163&lt;COUNTIFS('Workers Settings'!$M:$M,$B163,'Workers Settings'!$N:$N,1,'Workers Settings'!$H:$H,CC$3),"Warning!",IF('Demand Locations'!CE163=0,"",COUNTIFS('Workers Settings'!$M:$M,$B163,'Workers Settings'!$N:$N,1,'Workers Settings'!$H:$H,CC$3)/'Demand Locations'!CE163)))</f>
        <v/>
      </c>
      <c r="CD163" s="24" t="str">
        <f>IF(OR($B163="",CD$3="",'Demand Locations'!CF163=""),"",IF('Demand Locations'!CF163&lt;COUNTIFS('Workers Settings'!$M:$M,$B163,'Workers Settings'!$N:$N,1,'Workers Settings'!$H:$H,CD$3),"Warning!",IF('Demand Locations'!CF163=0,"",COUNTIFS('Workers Settings'!$M:$M,$B163,'Workers Settings'!$N:$N,1,'Workers Settings'!$H:$H,CD$3)/'Demand Locations'!CF163)))</f>
        <v/>
      </c>
      <c r="CE163" s="24" t="str">
        <f>IF(OR($B163="",CE$3="",'Demand Locations'!CG163=""),"",IF('Demand Locations'!CG163&lt;COUNTIFS('Workers Settings'!$M:$M,$B163,'Workers Settings'!$N:$N,1,'Workers Settings'!$H:$H,CE$3),"Warning!",IF('Demand Locations'!CG163=0,"",COUNTIFS('Workers Settings'!$M:$M,$B163,'Workers Settings'!$N:$N,1,'Workers Settings'!$H:$H,CE$3)/'Demand Locations'!CG163)))</f>
        <v/>
      </c>
      <c r="CF163" s="24" t="str">
        <f>IF(OR($B163="",CF$3="",'Demand Locations'!CH163=""),"",IF('Demand Locations'!CH163&lt;COUNTIFS('Workers Settings'!$M:$M,$B163,'Workers Settings'!$N:$N,1,'Workers Settings'!$H:$H,CF$3),"Warning!",IF('Demand Locations'!CH163=0,"",COUNTIFS('Workers Settings'!$M:$M,$B163,'Workers Settings'!$N:$N,1,'Workers Settings'!$H:$H,CF$3)/'Demand Locations'!CH163)))</f>
        <v/>
      </c>
      <c r="CG163" s="24" t="str">
        <f>IF(OR($B163="",CG$3="",'Demand Locations'!CI163=""),"",IF('Demand Locations'!CI163&lt;COUNTIFS('Workers Settings'!$M:$M,$B163,'Workers Settings'!$N:$N,1,'Workers Settings'!$H:$H,CG$3),"Warning!",IF('Demand Locations'!CI163=0,"",COUNTIFS('Workers Settings'!$M:$M,$B163,'Workers Settings'!$N:$N,1,'Workers Settings'!$H:$H,CG$3)/'Demand Locations'!CI163)))</f>
        <v/>
      </c>
      <c r="CH163" s="24" t="str">
        <f>IF(OR($B163="",CH$3="",'Demand Locations'!CJ163=""),"",IF('Demand Locations'!CJ163&lt;COUNTIFS('Workers Settings'!$M:$M,$B163,'Workers Settings'!$N:$N,1,'Workers Settings'!$H:$H,CH$3),"Warning!",IF('Demand Locations'!CJ163=0,"",COUNTIFS('Workers Settings'!$M:$M,$B163,'Workers Settings'!$N:$N,1,'Workers Settings'!$H:$H,CH$3)/'Demand Locations'!CJ163)))</f>
        <v/>
      </c>
      <c r="CI163" s="24" t="str">
        <f>IF(OR($B163="",CI$3="",'Demand Locations'!CK163=""),"",IF('Demand Locations'!CK163&lt;COUNTIFS('Workers Settings'!$M:$M,$B163,'Workers Settings'!$N:$N,1,'Workers Settings'!$H:$H,CI$3),"Warning!",IF('Demand Locations'!CK163=0,"",COUNTIFS('Workers Settings'!$M:$M,$B163,'Workers Settings'!$N:$N,1,'Workers Settings'!$H:$H,CI$3)/'Demand Locations'!CK163)))</f>
        <v/>
      </c>
      <c r="CJ163" s="24" t="str">
        <f>IF(OR($B163="",CJ$3="",'Demand Locations'!CL163=""),"",IF('Demand Locations'!CL163&lt;COUNTIFS('Workers Settings'!$M:$M,$B163,'Workers Settings'!$N:$N,1,'Workers Settings'!$H:$H,CJ$3),"Warning!",IF('Demand Locations'!CL163=0,"",COUNTIFS('Workers Settings'!$M:$M,$B163,'Workers Settings'!$N:$N,1,'Workers Settings'!$H:$H,CJ$3)/'Demand Locations'!CL163)))</f>
        <v/>
      </c>
      <c r="CK163" s="24" t="str">
        <f>IF(OR($B163="",CK$3="",'Demand Locations'!CM163=""),"",IF('Demand Locations'!CM163&lt;COUNTIFS('Workers Settings'!$M:$M,$B163,'Workers Settings'!$N:$N,1,'Workers Settings'!$H:$H,CK$3),"Warning!",IF('Demand Locations'!CM163=0,"",COUNTIFS('Workers Settings'!$M:$M,$B163,'Workers Settings'!$N:$N,1,'Workers Settings'!$H:$H,CK$3)/'Demand Locations'!CM163)))</f>
        <v/>
      </c>
      <c r="CL163" s="24" t="str">
        <f>IF(OR($B163="",CL$3="",'Demand Locations'!CN163=""),"",IF('Demand Locations'!CN163&lt;COUNTIFS('Workers Settings'!$M:$M,$B163,'Workers Settings'!$N:$N,1,'Workers Settings'!$H:$H,CL$3),"Warning!",IF('Demand Locations'!CN163=0,"",COUNTIFS('Workers Settings'!$M:$M,$B163,'Workers Settings'!$N:$N,1,'Workers Settings'!$H:$H,CL$3)/'Demand Locations'!CN163)))</f>
        <v/>
      </c>
      <c r="CM163" s="24" t="str">
        <f>IF(OR($B163="",CM$3="",'Demand Locations'!CO163=""),"",IF('Demand Locations'!CO163&lt;COUNTIFS('Workers Settings'!$M:$M,$B163,'Workers Settings'!$N:$N,1,'Workers Settings'!$H:$H,CM$3),"Warning!",IF('Demand Locations'!CO163=0,"",COUNTIFS('Workers Settings'!$M:$M,$B163,'Workers Settings'!$N:$N,1,'Workers Settings'!$H:$H,CM$3)/'Demand Locations'!CO163)))</f>
        <v/>
      </c>
      <c r="CN163" s="24" t="str">
        <f>IF(OR($B163="",CN$3="",'Demand Locations'!CP163=""),"",IF('Demand Locations'!CP163&lt;COUNTIFS('Workers Settings'!$M:$M,$B163,'Workers Settings'!$N:$N,1,'Workers Settings'!$H:$H,CN$3),"Warning!",IF('Demand Locations'!CP163=0,"",COUNTIFS('Workers Settings'!$M:$M,$B163,'Workers Settings'!$N:$N,1,'Workers Settings'!$H:$H,CN$3)/'Demand Locations'!CP163)))</f>
        <v/>
      </c>
      <c r="CO163" s="24" t="str">
        <f>IF(OR($B163="",CO$3="",'Demand Locations'!CQ163=""),"",IF('Demand Locations'!CQ163&lt;COUNTIFS('Workers Settings'!$M:$M,$B163,'Workers Settings'!$N:$N,1,'Workers Settings'!$H:$H,CO$3),"Warning!",IF('Demand Locations'!CQ163=0,"",COUNTIFS('Workers Settings'!$M:$M,$B163,'Workers Settings'!$N:$N,1,'Workers Settings'!$H:$H,CO$3)/'Demand Locations'!CQ163)))</f>
        <v/>
      </c>
      <c r="CP163" s="24" t="str">
        <f>IF(OR($B163="",CP$3="",'Demand Locations'!CR163=""),"",IF('Demand Locations'!CR163&lt;COUNTIFS('Workers Settings'!$M:$M,$B163,'Workers Settings'!$N:$N,1,'Workers Settings'!$H:$H,CP$3),"Warning!",IF('Demand Locations'!CR163=0,"",COUNTIFS('Workers Settings'!$M:$M,$B163,'Workers Settings'!$N:$N,1,'Workers Settings'!$H:$H,CP$3)/'Demand Locations'!CR163)))</f>
        <v/>
      </c>
      <c r="CQ163" s="24" t="str">
        <f>IF(OR($B163="",CQ$3="",'Demand Locations'!CS163=""),"",IF('Demand Locations'!CS163&lt;COUNTIFS('Workers Settings'!$M:$M,$B163,'Workers Settings'!$N:$N,1,'Workers Settings'!$H:$H,CQ$3),"Warning!",IF('Demand Locations'!CS163=0,"",COUNTIFS('Workers Settings'!$M:$M,$B163,'Workers Settings'!$N:$N,1,'Workers Settings'!$H:$H,CQ$3)/'Demand Locations'!CS163)))</f>
        <v/>
      </c>
      <c r="CR163" s="24" t="str">
        <f>IF(OR($B163="",CR$3="",'Demand Locations'!CT163=""),"",IF('Demand Locations'!CT163&lt;COUNTIFS('Workers Settings'!$M:$M,$B163,'Workers Settings'!$N:$N,1,'Workers Settings'!$H:$H,CR$3),"Warning!",IF('Demand Locations'!CT163=0,"",COUNTIFS('Workers Settings'!$M:$M,$B163,'Workers Settings'!$N:$N,1,'Workers Settings'!$H:$H,CR$3)/'Demand Locations'!CT163)))</f>
        <v/>
      </c>
      <c r="CS163" s="24" t="str">
        <f>IF(OR($B163="",CS$3="",'Demand Locations'!CU163=""),"",IF('Demand Locations'!CU163&lt;COUNTIFS('Workers Settings'!$M:$M,$B163,'Workers Settings'!$N:$N,1,'Workers Settings'!$H:$H,CS$3),"Warning!",IF('Demand Locations'!CU163=0,"",COUNTIFS('Workers Settings'!$M:$M,$B163,'Workers Settings'!$N:$N,1,'Workers Settings'!$H:$H,CS$3)/'Demand Locations'!CU163)))</f>
        <v/>
      </c>
      <c r="CT163" s="24" t="str">
        <f>IF(OR($B163="",CT$3="",'Demand Locations'!CV163=""),"",IF('Demand Locations'!CV163&lt;COUNTIFS('Workers Settings'!$M:$M,$B163,'Workers Settings'!$N:$N,1,'Workers Settings'!$H:$H,CT$3),"Warning!",IF('Demand Locations'!CV163=0,"",COUNTIFS('Workers Settings'!$M:$M,$B163,'Workers Settings'!$N:$N,1,'Workers Settings'!$H:$H,CT$3)/'Demand Locations'!CV163)))</f>
        <v/>
      </c>
      <c r="CU163" s="24" t="str">
        <f>IF(OR($B163="",CU$3="",'Demand Locations'!CW163=""),"",IF('Demand Locations'!CW163&lt;COUNTIFS('Workers Settings'!$M:$M,$B163,'Workers Settings'!$N:$N,1,'Workers Settings'!$H:$H,CU$3),"Warning!",IF('Demand Locations'!CW163=0,"",COUNTIFS('Workers Settings'!$M:$M,$B163,'Workers Settings'!$N:$N,1,'Workers Settings'!$H:$H,CU$3)/'Demand Locations'!CW163)))</f>
        <v/>
      </c>
      <c r="CV163" s="24" t="str">
        <f>IF(OR($B163="",CV$3="",'Demand Locations'!CX163=""),"",IF('Demand Locations'!CX163&lt;COUNTIFS('Workers Settings'!$M:$M,$B163,'Workers Settings'!$N:$N,1,'Workers Settings'!$H:$H,CV$3),"Warning!",IF('Demand Locations'!CX163=0,"",COUNTIFS('Workers Settings'!$M:$M,$B163,'Workers Settings'!$N:$N,1,'Workers Settings'!$H:$H,CV$3)/'Demand Locations'!CX163)))</f>
        <v/>
      </c>
      <c r="CW163" s="24" t="str">
        <f>IF(OR($B163="",CW$3="",'Demand Locations'!CY163=""),"",IF('Demand Locations'!CY163&lt;COUNTIFS('Workers Settings'!$M:$M,$B163,'Workers Settings'!$N:$N,1,'Workers Settings'!$H:$H,CW$3),"Warning!",IF('Demand Locations'!CY163=0,"",COUNTIFS('Workers Settings'!$M:$M,$B163,'Workers Settings'!$N:$N,1,'Workers Settings'!$H:$H,CW$3)/'Demand Locations'!CY163)))</f>
        <v/>
      </c>
      <c r="CX163" s="24" t="str">
        <f>IF(OR($B163="",CX$3="",'Demand Locations'!CZ163=""),"",IF('Demand Locations'!CZ163&lt;COUNTIFS('Workers Settings'!$M:$M,$B163,'Workers Settings'!$N:$N,1,'Workers Settings'!$H:$H,CX$3),"Warning!",IF('Demand Locations'!CZ163=0,"",COUNTIFS('Workers Settings'!$M:$M,$B163,'Workers Settings'!$N:$N,1,'Workers Settings'!$H:$H,CX$3)/'Demand Locations'!CZ163)))</f>
        <v/>
      </c>
      <c r="CY163" s="24" t="str">
        <f>IF(OR($B163="",CY$3="",'Demand Locations'!DA163=""),"",IF('Demand Locations'!DA163&lt;COUNTIFS('Workers Settings'!$M:$M,$B163,'Workers Settings'!$N:$N,1,'Workers Settings'!$H:$H,CY$3),"Warning!",IF('Demand Locations'!DA163=0,"",COUNTIFS('Workers Settings'!$M:$M,$B163,'Workers Settings'!$N:$N,1,'Workers Settings'!$H:$H,CY$3)/'Demand Locations'!DA163)))</f>
        <v/>
      </c>
      <c r="CZ163" s="24" t="str">
        <f>IF(OR($B163="",CZ$3="",'Demand Locations'!DB163=""),"",IF('Demand Locations'!DB163&lt;COUNTIFS('Workers Settings'!$M:$M,$B163,'Workers Settings'!$N:$N,1,'Workers Settings'!$H:$H,CZ$3),"Warning!",IF('Demand Locations'!DB163=0,"",COUNTIFS('Workers Settings'!$M:$M,$B163,'Workers Settings'!$N:$N,1,'Workers Settings'!$H:$H,CZ$3)/'Demand Locations'!DB163)))</f>
        <v/>
      </c>
    </row>
    <row r="164" spans="1:104" x14ac:dyDescent="0.25">
      <c r="A164" s="7">
        <f t="shared" si="2"/>
        <v>160</v>
      </c>
      <c r="B164" s="7" t="str">
        <f>IF('Demand Locations'!B164&lt;&gt;"",'Demand Locations'!B164,"")</f>
        <v/>
      </c>
      <c r="C164" s="29" t="str">
        <f>IF(B164="","",SUMIFS('Workers Assignments'!Z:Z,'Workers Settings'!M:M,B164,'Workers Settings'!N:N,1))</f>
        <v/>
      </c>
      <c r="D164" s="24" t="str">
        <f>IF(OR(B164="",'Demand Locations'!E164=""),"",IF('Demand Locations'!E164&lt;C164,"Warning!",IF('Demand Locations'!E164=0,"",C164/'Demand Locations'!E164)))</f>
        <v/>
      </c>
      <c r="E164" s="44" t="str">
        <f>IF(OR($B164="",E$3="",'Demand Locations'!G164=""),"",IF('Demand Locations'!G164&lt;COUNTIFS('Workers Settings'!$M:$M,$B164,'Workers Settings'!$N:$N,1,'Workers Settings'!$H:$H,E$3),"Warning!",IF('Demand Locations'!G164=0,"",COUNTIFS('Workers Settings'!$M:$M,$B164,'Workers Settings'!$N:$N,1,'Workers Settings'!$H:$H,E$3)/'Demand Locations'!G164)))</f>
        <v/>
      </c>
      <c r="F164" s="24" t="str">
        <f>IF(OR($B164="",F$3="",'Demand Locations'!H164=""),"",IF('Demand Locations'!H164&lt;COUNTIFS('Workers Settings'!$M:$M,$B164,'Workers Settings'!$N:$N,1,'Workers Settings'!$H:$H,F$3),"Warning!",IF('Demand Locations'!H164=0,"",COUNTIFS('Workers Settings'!$M:$M,$B164,'Workers Settings'!$N:$N,1,'Workers Settings'!$H:$H,F$3)/'Demand Locations'!H164)))</f>
        <v/>
      </c>
      <c r="G164" s="24" t="str">
        <f>IF(OR($B164="",G$3="",'Demand Locations'!I164=""),"",IF('Demand Locations'!I164&lt;COUNTIFS('Workers Settings'!$M:$M,$B164,'Workers Settings'!$N:$N,1,'Workers Settings'!$H:$H,G$3),"Warning!",IF('Demand Locations'!I164=0,"",COUNTIFS('Workers Settings'!$M:$M,$B164,'Workers Settings'!$N:$N,1,'Workers Settings'!$H:$H,G$3)/'Demand Locations'!I164)))</f>
        <v/>
      </c>
      <c r="H164" s="24" t="str">
        <f>IF(OR($B164="",H$3="",'Demand Locations'!J164=""),"",IF('Demand Locations'!J164&lt;COUNTIFS('Workers Settings'!$M:$M,$B164,'Workers Settings'!$N:$N,1,'Workers Settings'!$H:$H,H$3),"Warning!",IF('Demand Locations'!J164=0,"",COUNTIFS('Workers Settings'!$M:$M,$B164,'Workers Settings'!$N:$N,1,'Workers Settings'!$H:$H,H$3)/'Demand Locations'!J164)))</f>
        <v/>
      </c>
      <c r="I164" s="24" t="str">
        <f>IF(OR($B164="",I$3="",'Demand Locations'!K164=""),"",IF('Demand Locations'!K164&lt;COUNTIFS('Workers Settings'!$M:$M,$B164,'Workers Settings'!$N:$N,1,'Workers Settings'!$H:$H,I$3),"Warning!",IF('Demand Locations'!K164=0,"",COUNTIFS('Workers Settings'!$M:$M,$B164,'Workers Settings'!$N:$N,1,'Workers Settings'!$H:$H,I$3)/'Demand Locations'!K164)))</f>
        <v/>
      </c>
      <c r="J164" s="24" t="str">
        <f>IF(OR($B164="",J$3="",'Demand Locations'!L164=""),"",IF('Demand Locations'!L164&lt;COUNTIFS('Workers Settings'!$M:$M,$B164,'Workers Settings'!$N:$N,1,'Workers Settings'!$H:$H,J$3),"Warning!",IF('Demand Locations'!L164=0,"",COUNTIFS('Workers Settings'!$M:$M,$B164,'Workers Settings'!$N:$N,1,'Workers Settings'!$H:$H,J$3)/'Demand Locations'!L164)))</f>
        <v/>
      </c>
      <c r="K164" s="24" t="str">
        <f>IF(OR($B164="",K$3="",'Demand Locations'!M164=""),"",IF('Demand Locations'!M164&lt;COUNTIFS('Workers Settings'!$M:$M,$B164,'Workers Settings'!$N:$N,1,'Workers Settings'!$H:$H,K$3),"Warning!",IF('Demand Locations'!M164=0,"",COUNTIFS('Workers Settings'!$M:$M,$B164,'Workers Settings'!$N:$N,1,'Workers Settings'!$H:$H,K$3)/'Demand Locations'!M164)))</f>
        <v/>
      </c>
      <c r="L164" s="24" t="str">
        <f>IF(OR($B164="",L$3="",'Demand Locations'!N164=""),"",IF('Demand Locations'!N164&lt;COUNTIFS('Workers Settings'!$M:$M,$B164,'Workers Settings'!$N:$N,1,'Workers Settings'!$H:$H,L$3),"Warning!",IF('Demand Locations'!N164=0,"",COUNTIFS('Workers Settings'!$M:$M,$B164,'Workers Settings'!$N:$N,1,'Workers Settings'!$H:$H,L$3)/'Demand Locations'!N164)))</f>
        <v/>
      </c>
      <c r="M164" s="24" t="str">
        <f>IF(OR($B164="",M$3="",'Demand Locations'!O164=""),"",IF('Demand Locations'!O164&lt;COUNTIFS('Workers Settings'!$M:$M,$B164,'Workers Settings'!$N:$N,1,'Workers Settings'!$H:$H,M$3),"Warning!",IF('Demand Locations'!O164=0,"",COUNTIFS('Workers Settings'!$M:$M,$B164,'Workers Settings'!$N:$N,1,'Workers Settings'!$H:$H,M$3)/'Demand Locations'!O164)))</f>
        <v/>
      </c>
      <c r="N164" s="24" t="str">
        <f>IF(OR($B164="",N$3="",'Demand Locations'!P164=""),"",IF('Demand Locations'!P164&lt;COUNTIFS('Workers Settings'!$M:$M,$B164,'Workers Settings'!$N:$N,1,'Workers Settings'!$H:$H,N$3),"Warning!",IF('Demand Locations'!P164=0,"",COUNTIFS('Workers Settings'!$M:$M,$B164,'Workers Settings'!$N:$N,1,'Workers Settings'!$H:$H,N$3)/'Demand Locations'!P164)))</f>
        <v/>
      </c>
      <c r="O164" s="24" t="str">
        <f>IF(OR($B164="",O$3="",'Demand Locations'!Q164=""),"",IF('Demand Locations'!Q164&lt;COUNTIFS('Workers Settings'!$M:$M,$B164,'Workers Settings'!$N:$N,1,'Workers Settings'!$H:$H,O$3),"Warning!",IF('Demand Locations'!Q164=0,"",COUNTIFS('Workers Settings'!$M:$M,$B164,'Workers Settings'!$N:$N,1,'Workers Settings'!$H:$H,O$3)/'Demand Locations'!Q164)))</f>
        <v/>
      </c>
      <c r="P164" s="24" t="str">
        <f>IF(OR($B164="",P$3="",'Demand Locations'!R164=""),"",IF('Demand Locations'!R164&lt;COUNTIFS('Workers Settings'!$M:$M,$B164,'Workers Settings'!$N:$N,1,'Workers Settings'!$H:$H,P$3),"Warning!",IF('Demand Locations'!R164=0,"",COUNTIFS('Workers Settings'!$M:$M,$B164,'Workers Settings'!$N:$N,1,'Workers Settings'!$H:$H,P$3)/'Demand Locations'!R164)))</f>
        <v/>
      </c>
      <c r="Q164" s="24" t="str">
        <f>IF(OR($B164="",Q$3="",'Demand Locations'!S164=""),"",IF('Demand Locations'!S164&lt;COUNTIFS('Workers Settings'!$M:$M,$B164,'Workers Settings'!$N:$N,1,'Workers Settings'!$H:$H,Q$3),"Warning!",IF('Demand Locations'!S164=0,"",COUNTIFS('Workers Settings'!$M:$M,$B164,'Workers Settings'!$N:$N,1,'Workers Settings'!$H:$H,Q$3)/'Demand Locations'!S164)))</f>
        <v/>
      </c>
      <c r="R164" s="24" t="str">
        <f>IF(OR($B164="",R$3="",'Demand Locations'!T164=""),"",IF('Demand Locations'!T164&lt;COUNTIFS('Workers Settings'!$M:$M,$B164,'Workers Settings'!$N:$N,1,'Workers Settings'!$H:$H,R$3),"Warning!",IF('Demand Locations'!T164=0,"",COUNTIFS('Workers Settings'!$M:$M,$B164,'Workers Settings'!$N:$N,1,'Workers Settings'!$H:$H,R$3)/'Demand Locations'!T164)))</f>
        <v/>
      </c>
      <c r="S164" s="24" t="str">
        <f>IF(OR($B164="",S$3="",'Demand Locations'!U164=""),"",IF('Demand Locations'!U164&lt;COUNTIFS('Workers Settings'!$M:$M,$B164,'Workers Settings'!$N:$N,1,'Workers Settings'!$H:$H,S$3),"Warning!",IF('Demand Locations'!U164=0,"",COUNTIFS('Workers Settings'!$M:$M,$B164,'Workers Settings'!$N:$N,1,'Workers Settings'!$H:$H,S$3)/'Demand Locations'!U164)))</f>
        <v/>
      </c>
      <c r="T164" s="24" t="str">
        <f>IF(OR($B164="",T$3="",'Demand Locations'!V164=""),"",IF('Demand Locations'!V164&lt;COUNTIFS('Workers Settings'!$M:$M,$B164,'Workers Settings'!$N:$N,1,'Workers Settings'!$H:$H,T$3),"Warning!",IF('Demand Locations'!V164=0,"",COUNTIFS('Workers Settings'!$M:$M,$B164,'Workers Settings'!$N:$N,1,'Workers Settings'!$H:$H,T$3)/'Demand Locations'!V164)))</f>
        <v/>
      </c>
      <c r="U164" s="24" t="str">
        <f>IF(OR($B164="",U$3="",'Demand Locations'!W164=""),"",IF('Demand Locations'!W164&lt;COUNTIFS('Workers Settings'!$M:$M,$B164,'Workers Settings'!$N:$N,1,'Workers Settings'!$H:$H,U$3),"Warning!",IF('Demand Locations'!W164=0,"",COUNTIFS('Workers Settings'!$M:$M,$B164,'Workers Settings'!$N:$N,1,'Workers Settings'!$H:$H,U$3)/'Demand Locations'!W164)))</f>
        <v/>
      </c>
      <c r="V164" s="24" t="str">
        <f>IF(OR($B164="",V$3="",'Demand Locations'!X164=""),"",IF('Demand Locations'!X164&lt;COUNTIFS('Workers Settings'!$M:$M,$B164,'Workers Settings'!$N:$N,1,'Workers Settings'!$H:$H,V$3),"Warning!",IF('Demand Locations'!X164=0,"",COUNTIFS('Workers Settings'!$M:$M,$B164,'Workers Settings'!$N:$N,1,'Workers Settings'!$H:$H,V$3)/'Demand Locations'!X164)))</f>
        <v/>
      </c>
      <c r="W164" s="24" t="str">
        <f>IF(OR($B164="",W$3="",'Demand Locations'!Y164=""),"",IF('Demand Locations'!Y164&lt;COUNTIFS('Workers Settings'!$M:$M,$B164,'Workers Settings'!$N:$N,1,'Workers Settings'!$H:$H,W$3),"Warning!",IF('Demand Locations'!Y164=0,"",COUNTIFS('Workers Settings'!$M:$M,$B164,'Workers Settings'!$N:$N,1,'Workers Settings'!$H:$H,W$3)/'Demand Locations'!Y164)))</f>
        <v/>
      </c>
      <c r="X164" s="24" t="str">
        <f>IF(OR($B164="",X$3="",'Demand Locations'!Z164=""),"",IF('Demand Locations'!Z164&lt;COUNTIFS('Workers Settings'!$M:$M,$B164,'Workers Settings'!$N:$N,1,'Workers Settings'!$H:$H,X$3),"Warning!",IF('Demand Locations'!Z164=0,"",COUNTIFS('Workers Settings'!$M:$M,$B164,'Workers Settings'!$N:$N,1,'Workers Settings'!$H:$H,X$3)/'Demand Locations'!Z164)))</f>
        <v/>
      </c>
      <c r="Y164" s="24" t="str">
        <f>IF(OR($B164="",Y$3="",'Demand Locations'!AA164=""),"",IF('Demand Locations'!AA164&lt;COUNTIFS('Workers Settings'!$M:$M,$B164,'Workers Settings'!$N:$N,1,'Workers Settings'!$H:$H,Y$3),"Warning!",IF('Demand Locations'!AA164=0,"",COUNTIFS('Workers Settings'!$M:$M,$B164,'Workers Settings'!$N:$N,1,'Workers Settings'!$H:$H,Y$3)/'Demand Locations'!AA164)))</f>
        <v/>
      </c>
      <c r="Z164" s="24" t="str">
        <f>IF(OR($B164="",Z$3="",'Demand Locations'!AB164=""),"",IF('Demand Locations'!AB164&lt;COUNTIFS('Workers Settings'!$M:$M,$B164,'Workers Settings'!$N:$N,1,'Workers Settings'!$H:$H,Z$3),"Warning!",IF('Demand Locations'!AB164=0,"",COUNTIFS('Workers Settings'!$M:$M,$B164,'Workers Settings'!$N:$N,1,'Workers Settings'!$H:$H,Z$3)/'Demand Locations'!AB164)))</f>
        <v/>
      </c>
      <c r="AA164" s="24" t="str">
        <f>IF(OR($B164="",AA$3="",'Demand Locations'!AC164=""),"",IF('Demand Locations'!AC164&lt;COUNTIFS('Workers Settings'!$M:$M,$B164,'Workers Settings'!$N:$N,1,'Workers Settings'!$H:$H,AA$3),"Warning!",IF('Demand Locations'!AC164=0,"",COUNTIFS('Workers Settings'!$M:$M,$B164,'Workers Settings'!$N:$N,1,'Workers Settings'!$H:$H,AA$3)/'Demand Locations'!AC164)))</f>
        <v/>
      </c>
      <c r="AB164" s="24" t="str">
        <f>IF(OR($B164="",AB$3="",'Demand Locations'!AD164=""),"",IF('Demand Locations'!AD164&lt;COUNTIFS('Workers Settings'!$M:$M,$B164,'Workers Settings'!$N:$N,1,'Workers Settings'!$H:$H,AB$3),"Warning!",IF('Demand Locations'!AD164=0,"",COUNTIFS('Workers Settings'!$M:$M,$B164,'Workers Settings'!$N:$N,1,'Workers Settings'!$H:$H,AB$3)/'Demand Locations'!AD164)))</f>
        <v/>
      </c>
      <c r="AC164" s="24" t="str">
        <f>IF(OR($B164="",AC$3="",'Demand Locations'!AE164=""),"",IF('Demand Locations'!AE164&lt;COUNTIFS('Workers Settings'!$M:$M,$B164,'Workers Settings'!$N:$N,1,'Workers Settings'!$H:$H,AC$3),"Warning!",IF('Demand Locations'!AE164=0,"",COUNTIFS('Workers Settings'!$M:$M,$B164,'Workers Settings'!$N:$N,1,'Workers Settings'!$H:$H,AC$3)/'Demand Locations'!AE164)))</f>
        <v/>
      </c>
      <c r="AD164" s="24" t="str">
        <f>IF(OR($B164="",AD$3="",'Demand Locations'!AF164=""),"",IF('Demand Locations'!AF164&lt;COUNTIFS('Workers Settings'!$M:$M,$B164,'Workers Settings'!$N:$N,1,'Workers Settings'!$H:$H,AD$3),"Warning!",IF('Demand Locations'!AF164=0,"",COUNTIFS('Workers Settings'!$M:$M,$B164,'Workers Settings'!$N:$N,1,'Workers Settings'!$H:$H,AD$3)/'Demand Locations'!AF164)))</f>
        <v/>
      </c>
      <c r="AE164" s="24" t="str">
        <f>IF(OR($B164="",AE$3="",'Demand Locations'!AG164=""),"",IF('Demand Locations'!AG164&lt;COUNTIFS('Workers Settings'!$M:$M,$B164,'Workers Settings'!$N:$N,1,'Workers Settings'!$H:$H,AE$3),"Warning!",IF('Demand Locations'!AG164=0,"",COUNTIFS('Workers Settings'!$M:$M,$B164,'Workers Settings'!$N:$N,1,'Workers Settings'!$H:$H,AE$3)/'Demand Locations'!AG164)))</f>
        <v/>
      </c>
      <c r="AF164" s="24" t="str">
        <f>IF(OR($B164="",AF$3="",'Demand Locations'!AH164=""),"",IF('Demand Locations'!AH164&lt;COUNTIFS('Workers Settings'!$M:$M,$B164,'Workers Settings'!$N:$N,1,'Workers Settings'!$H:$H,AF$3),"Warning!",IF('Demand Locations'!AH164=0,"",COUNTIFS('Workers Settings'!$M:$M,$B164,'Workers Settings'!$N:$N,1,'Workers Settings'!$H:$H,AF$3)/'Demand Locations'!AH164)))</f>
        <v/>
      </c>
      <c r="AG164" s="24" t="str">
        <f>IF(OR($B164="",AG$3="",'Demand Locations'!AI164=""),"",IF('Demand Locations'!AI164&lt;COUNTIFS('Workers Settings'!$M:$M,$B164,'Workers Settings'!$N:$N,1,'Workers Settings'!$H:$H,AG$3),"Warning!",IF('Demand Locations'!AI164=0,"",COUNTIFS('Workers Settings'!$M:$M,$B164,'Workers Settings'!$N:$N,1,'Workers Settings'!$H:$H,AG$3)/'Demand Locations'!AI164)))</f>
        <v/>
      </c>
      <c r="AH164" s="24" t="str">
        <f>IF(OR($B164="",AH$3="",'Demand Locations'!AJ164=""),"",IF('Demand Locations'!AJ164&lt;COUNTIFS('Workers Settings'!$M:$M,$B164,'Workers Settings'!$N:$N,1,'Workers Settings'!$H:$H,AH$3),"Warning!",IF('Demand Locations'!AJ164=0,"",COUNTIFS('Workers Settings'!$M:$M,$B164,'Workers Settings'!$N:$N,1,'Workers Settings'!$H:$H,AH$3)/'Demand Locations'!AJ164)))</f>
        <v/>
      </c>
      <c r="AI164" s="24" t="str">
        <f>IF(OR($B164="",AI$3="",'Demand Locations'!AK164=""),"",IF('Demand Locations'!AK164&lt;COUNTIFS('Workers Settings'!$M:$M,$B164,'Workers Settings'!$N:$N,1,'Workers Settings'!$H:$H,AI$3),"Warning!",IF('Demand Locations'!AK164=0,"",COUNTIFS('Workers Settings'!$M:$M,$B164,'Workers Settings'!$N:$N,1,'Workers Settings'!$H:$H,AI$3)/'Demand Locations'!AK164)))</f>
        <v/>
      </c>
      <c r="AJ164" s="24" t="str">
        <f>IF(OR($B164="",AJ$3="",'Demand Locations'!AL164=""),"",IF('Demand Locations'!AL164&lt;COUNTIFS('Workers Settings'!$M:$M,$B164,'Workers Settings'!$N:$N,1,'Workers Settings'!$H:$H,AJ$3),"Warning!",IF('Demand Locations'!AL164=0,"",COUNTIFS('Workers Settings'!$M:$M,$B164,'Workers Settings'!$N:$N,1,'Workers Settings'!$H:$H,AJ$3)/'Demand Locations'!AL164)))</f>
        <v/>
      </c>
      <c r="AK164" s="24" t="str">
        <f>IF(OR($B164="",AK$3="",'Demand Locations'!AM164=""),"",IF('Demand Locations'!AM164&lt;COUNTIFS('Workers Settings'!$M:$M,$B164,'Workers Settings'!$N:$N,1,'Workers Settings'!$H:$H,AK$3),"Warning!",IF('Demand Locations'!AM164=0,"",COUNTIFS('Workers Settings'!$M:$M,$B164,'Workers Settings'!$N:$N,1,'Workers Settings'!$H:$H,AK$3)/'Demand Locations'!AM164)))</f>
        <v/>
      </c>
      <c r="AL164" s="24" t="str">
        <f>IF(OR($B164="",AL$3="",'Demand Locations'!AN164=""),"",IF('Demand Locations'!AN164&lt;COUNTIFS('Workers Settings'!$M:$M,$B164,'Workers Settings'!$N:$N,1,'Workers Settings'!$H:$H,AL$3),"Warning!",IF('Demand Locations'!AN164=0,"",COUNTIFS('Workers Settings'!$M:$M,$B164,'Workers Settings'!$N:$N,1,'Workers Settings'!$H:$H,AL$3)/'Demand Locations'!AN164)))</f>
        <v/>
      </c>
      <c r="AM164" s="24" t="str">
        <f>IF(OR($B164="",AM$3="",'Demand Locations'!AO164=""),"",IF('Demand Locations'!AO164&lt;COUNTIFS('Workers Settings'!$M:$M,$B164,'Workers Settings'!$N:$N,1,'Workers Settings'!$H:$H,AM$3),"Warning!",IF('Demand Locations'!AO164=0,"",COUNTIFS('Workers Settings'!$M:$M,$B164,'Workers Settings'!$N:$N,1,'Workers Settings'!$H:$H,AM$3)/'Demand Locations'!AO164)))</f>
        <v/>
      </c>
      <c r="AN164" s="24" t="str">
        <f>IF(OR($B164="",AN$3="",'Demand Locations'!AP164=""),"",IF('Demand Locations'!AP164&lt;COUNTIFS('Workers Settings'!$M:$M,$B164,'Workers Settings'!$N:$N,1,'Workers Settings'!$H:$H,AN$3),"Warning!",IF('Demand Locations'!AP164=0,"",COUNTIFS('Workers Settings'!$M:$M,$B164,'Workers Settings'!$N:$N,1,'Workers Settings'!$H:$H,AN$3)/'Demand Locations'!AP164)))</f>
        <v/>
      </c>
      <c r="AO164" s="24" t="str">
        <f>IF(OR($B164="",AO$3="",'Demand Locations'!AQ164=""),"",IF('Demand Locations'!AQ164&lt;COUNTIFS('Workers Settings'!$M:$M,$B164,'Workers Settings'!$N:$N,1,'Workers Settings'!$H:$H,AO$3),"Warning!",IF('Demand Locations'!AQ164=0,"",COUNTIFS('Workers Settings'!$M:$M,$B164,'Workers Settings'!$N:$N,1,'Workers Settings'!$H:$H,AO$3)/'Demand Locations'!AQ164)))</f>
        <v/>
      </c>
      <c r="AP164" s="24" t="str">
        <f>IF(OR($B164="",AP$3="",'Demand Locations'!AR164=""),"",IF('Demand Locations'!AR164&lt;COUNTIFS('Workers Settings'!$M:$M,$B164,'Workers Settings'!$N:$N,1,'Workers Settings'!$H:$H,AP$3),"Warning!",IF('Demand Locations'!AR164=0,"",COUNTIFS('Workers Settings'!$M:$M,$B164,'Workers Settings'!$N:$N,1,'Workers Settings'!$H:$H,AP$3)/'Demand Locations'!AR164)))</f>
        <v/>
      </c>
      <c r="AQ164" s="24" t="str">
        <f>IF(OR($B164="",AQ$3="",'Demand Locations'!AS164=""),"",IF('Demand Locations'!AS164&lt;COUNTIFS('Workers Settings'!$M:$M,$B164,'Workers Settings'!$N:$N,1,'Workers Settings'!$H:$H,AQ$3),"Warning!",IF('Demand Locations'!AS164=0,"",COUNTIFS('Workers Settings'!$M:$M,$B164,'Workers Settings'!$N:$N,1,'Workers Settings'!$H:$H,AQ$3)/'Demand Locations'!AS164)))</f>
        <v/>
      </c>
      <c r="AR164" s="24" t="str">
        <f>IF(OR($B164="",AR$3="",'Demand Locations'!AT164=""),"",IF('Demand Locations'!AT164&lt;COUNTIFS('Workers Settings'!$M:$M,$B164,'Workers Settings'!$N:$N,1,'Workers Settings'!$H:$H,AR$3),"Warning!",IF('Demand Locations'!AT164=0,"",COUNTIFS('Workers Settings'!$M:$M,$B164,'Workers Settings'!$N:$N,1,'Workers Settings'!$H:$H,AR$3)/'Demand Locations'!AT164)))</f>
        <v/>
      </c>
      <c r="AS164" s="24" t="str">
        <f>IF(OR($B164="",AS$3="",'Demand Locations'!AU164=""),"",IF('Demand Locations'!AU164&lt;COUNTIFS('Workers Settings'!$M:$M,$B164,'Workers Settings'!$N:$N,1,'Workers Settings'!$H:$H,AS$3),"Warning!",IF('Demand Locations'!AU164=0,"",COUNTIFS('Workers Settings'!$M:$M,$B164,'Workers Settings'!$N:$N,1,'Workers Settings'!$H:$H,AS$3)/'Demand Locations'!AU164)))</f>
        <v/>
      </c>
      <c r="AT164" s="24" t="str">
        <f>IF(OR($B164="",AT$3="",'Demand Locations'!AV164=""),"",IF('Demand Locations'!AV164&lt;COUNTIFS('Workers Settings'!$M:$M,$B164,'Workers Settings'!$N:$N,1,'Workers Settings'!$H:$H,AT$3),"Warning!",IF('Demand Locations'!AV164=0,"",COUNTIFS('Workers Settings'!$M:$M,$B164,'Workers Settings'!$N:$N,1,'Workers Settings'!$H:$H,AT$3)/'Demand Locations'!AV164)))</f>
        <v/>
      </c>
      <c r="AU164" s="24" t="str">
        <f>IF(OR($B164="",AU$3="",'Demand Locations'!AW164=""),"",IF('Demand Locations'!AW164&lt;COUNTIFS('Workers Settings'!$M:$M,$B164,'Workers Settings'!$N:$N,1,'Workers Settings'!$H:$H,AU$3),"Warning!",IF('Demand Locations'!AW164=0,"",COUNTIFS('Workers Settings'!$M:$M,$B164,'Workers Settings'!$N:$N,1,'Workers Settings'!$H:$H,AU$3)/'Demand Locations'!AW164)))</f>
        <v/>
      </c>
      <c r="AV164" s="24" t="str">
        <f>IF(OR($B164="",AV$3="",'Demand Locations'!AX164=""),"",IF('Demand Locations'!AX164&lt;COUNTIFS('Workers Settings'!$M:$M,$B164,'Workers Settings'!$N:$N,1,'Workers Settings'!$H:$H,AV$3),"Warning!",IF('Demand Locations'!AX164=0,"",COUNTIFS('Workers Settings'!$M:$M,$B164,'Workers Settings'!$N:$N,1,'Workers Settings'!$H:$H,AV$3)/'Demand Locations'!AX164)))</f>
        <v/>
      </c>
      <c r="AW164" s="24" t="str">
        <f>IF(OR($B164="",AW$3="",'Demand Locations'!AY164=""),"",IF('Demand Locations'!AY164&lt;COUNTIFS('Workers Settings'!$M:$M,$B164,'Workers Settings'!$N:$N,1,'Workers Settings'!$H:$H,AW$3),"Warning!",IF('Demand Locations'!AY164=0,"",COUNTIFS('Workers Settings'!$M:$M,$B164,'Workers Settings'!$N:$N,1,'Workers Settings'!$H:$H,AW$3)/'Demand Locations'!AY164)))</f>
        <v/>
      </c>
      <c r="AX164" s="24" t="str">
        <f>IF(OR($B164="",AX$3="",'Demand Locations'!AZ164=""),"",IF('Demand Locations'!AZ164&lt;COUNTIFS('Workers Settings'!$M:$M,$B164,'Workers Settings'!$N:$N,1,'Workers Settings'!$H:$H,AX$3),"Warning!",IF('Demand Locations'!AZ164=0,"",COUNTIFS('Workers Settings'!$M:$M,$B164,'Workers Settings'!$N:$N,1,'Workers Settings'!$H:$H,AX$3)/'Demand Locations'!AZ164)))</f>
        <v/>
      </c>
      <c r="AY164" s="24" t="str">
        <f>IF(OR($B164="",AY$3="",'Demand Locations'!BA164=""),"",IF('Demand Locations'!BA164&lt;COUNTIFS('Workers Settings'!$M:$M,$B164,'Workers Settings'!$N:$N,1,'Workers Settings'!$H:$H,AY$3),"Warning!",IF('Demand Locations'!BA164=0,"",COUNTIFS('Workers Settings'!$M:$M,$B164,'Workers Settings'!$N:$N,1,'Workers Settings'!$H:$H,AY$3)/'Demand Locations'!BA164)))</f>
        <v/>
      </c>
      <c r="AZ164" s="24" t="str">
        <f>IF(OR($B164="",AZ$3="",'Demand Locations'!BB164=""),"",IF('Demand Locations'!BB164&lt;COUNTIFS('Workers Settings'!$M:$M,$B164,'Workers Settings'!$N:$N,1,'Workers Settings'!$H:$H,AZ$3),"Warning!",IF('Demand Locations'!BB164=0,"",COUNTIFS('Workers Settings'!$M:$M,$B164,'Workers Settings'!$N:$N,1,'Workers Settings'!$H:$H,AZ$3)/'Demand Locations'!BB164)))</f>
        <v/>
      </c>
      <c r="BA164" s="24" t="str">
        <f>IF(OR($B164="",BA$3="",'Demand Locations'!BC164=""),"",IF('Demand Locations'!BC164&lt;COUNTIFS('Workers Settings'!$M:$M,$B164,'Workers Settings'!$N:$N,1,'Workers Settings'!$H:$H,BA$3),"Warning!",IF('Demand Locations'!BC164=0,"",COUNTIFS('Workers Settings'!$M:$M,$B164,'Workers Settings'!$N:$N,1,'Workers Settings'!$H:$H,BA$3)/'Demand Locations'!BC164)))</f>
        <v/>
      </c>
      <c r="BB164" s="24" t="str">
        <f>IF(OR($B164="",BB$3="",'Demand Locations'!BD164=""),"",IF('Demand Locations'!BD164&lt;COUNTIFS('Workers Settings'!$M:$M,$B164,'Workers Settings'!$N:$N,1,'Workers Settings'!$H:$H,BB$3),"Warning!",IF('Demand Locations'!BD164=0,"",COUNTIFS('Workers Settings'!$M:$M,$B164,'Workers Settings'!$N:$N,1,'Workers Settings'!$H:$H,BB$3)/'Demand Locations'!BD164)))</f>
        <v/>
      </c>
      <c r="BC164" s="24" t="str">
        <f>IF(OR($B164="",BC$3="",'Demand Locations'!BE164=""),"",IF('Demand Locations'!BE164&lt;COUNTIFS('Workers Settings'!$M:$M,$B164,'Workers Settings'!$N:$N,1,'Workers Settings'!$H:$H,BC$3),"Warning!",IF('Demand Locations'!BE164=0,"",COUNTIFS('Workers Settings'!$M:$M,$B164,'Workers Settings'!$N:$N,1,'Workers Settings'!$H:$H,BC$3)/'Demand Locations'!BE164)))</f>
        <v/>
      </c>
      <c r="BD164" s="24" t="str">
        <f>IF(OR($B164="",BD$3="",'Demand Locations'!BF164=""),"",IF('Demand Locations'!BF164&lt;COUNTIFS('Workers Settings'!$M:$M,$B164,'Workers Settings'!$N:$N,1,'Workers Settings'!$H:$H,BD$3),"Warning!",IF('Demand Locations'!BF164=0,"",COUNTIFS('Workers Settings'!$M:$M,$B164,'Workers Settings'!$N:$N,1,'Workers Settings'!$H:$H,BD$3)/'Demand Locations'!BF164)))</f>
        <v/>
      </c>
      <c r="BE164" s="24" t="str">
        <f>IF(OR($B164="",BE$3="",'Demand Locations'!BG164=""),"",IF('Demand Locations'!BG164&lt;COUNTIFS('Workers Settings'!$M:$M,$B164,'Workers Settings'!$N:$N,1,'Workers Settings'!$H:$H,BE$3),"Warning!",IF('Demand Locations'!BG164=0,"",COUNTIFS('Workers Settings'!$M:$M,$B164,'Workers Settings'!$N:$N,1,'Workers Settings'!$H:$H,BE$3)/'Demand Locations'!BG164)))</f>
        <v/>
      </c>
      <c r="BF164" s="24" t="str">
        <f>IF(OR($B164="",BF$3="",'Demand Locations'!BH164=""),"",IF('Demand Locations'!BH164&lt;COUNTIFS('Workers Settings'!$M:$M,$B164,'Workers Settings'!$N:$N,1,'Workers Settings'!$H:$H,BF$3),"Warning!",IF('Demand Locations'!BH164=0,"",COUNTIFS('Workers Settings'!$M:$M,$B164,'Workers Settings'!$N:$N,1,'Workers Settings'!$H:$H,BF$3)/'Demand Locations'!BH164)))</f>
        <v/>
      </c>
      <c r="BG164" s="24" t="str">
        <f>IF(OR($B164="",BG$3="",'Demand Locations'!BI164=""),"",IF('Demand Locations'!BI164&lt;COUNTIFS('Workers Settings'!$M:$M,$B164,'Workers Settings'!$N:$N,1,'Workers Settings'!$H:$H,BG$3),"Warning!",IF('Demand Locations'!BI164=0,"",COUNTIFS('Workers Settings'!$M:$M,$B164,'Workers Settings'!$N:$N,1,'Workers Settings'!$H:$H,BG$3)/'Demand Locations'!BI164)))</f>
        <v/>
      </c>
      <c r="BH164" s="24" t="str">
        <f>IF(OR($B164="",BH$3="",'Demand Locations'!BJ164=""),"",IF('Demand Locations'!BJ164&lt;COUNTIFS('Workers Settings'!$M:$M,$B164,'Workers Settings'!$N:$N,1,'Workers Settings'!$H:$H,BH$3),"Warning!",IF('Demand Locations'!BJ164=0,"",COUNTIFS('Workers Settings'!$M:$M,$B164,'Workers Settings'!$N:$N,1,'Workers Settings'!$H:$H,BH$3)/'Demand Locations'!BJ164)))</f>
        <v/>
      </c>
      <c r="BI164" s="24" t="str">
        <f>IF(OR($B164="",BI$3="",'Demand Locations'!BK164=""),"",IF('Demand Locations'!BK164&lt;COUNTIFS('Workers Settings'!$M:$M,$B164,'Workers Settings'!$N:$N,1,'Workers Settings'!$H:$H,BI$3),"Warning!",IF('Demand Locations'!BK164=0,"",COUNTIFS('Workers Settings'!$M:$M,$B164,'Workers Settings'!$N:$N,1,'Workers Settings'!$H:$H,BI$3)/'Demand Locations'!BK164)))</f>
        <v/>
      </c>
      <c r="BJ164" s="24" t="str">
        <f>IF(OR($B164="",BJ$3="",'Demand Locations'!BL164=""),"",IF('Demand Locations'!BL164&lt;COUNTIFS('Workers Settings'!$M:$M,$B164,'Workers Settings'!$N:$N,1,'Workers Settings'!$H:$H,BJ$3),"Warning!",IF('Demand Locations'!BL164=0,"",COUNTIFS('Workers Settings'!$M:$M,$B164,'Workers Settings'!$N:$N,1,'Workers Settings'!$H:$H,BJ$3)/'Demand Locations'!BL164)))</f>
        <v/>
      </c>
      <c r="BK164" s="24" t="str">
        <f>IF(OR($B164="",BK$3="",'Demand Locations'!BM164=""),"",IF('Demand Locations'!BM164&lt;COUNTIFS('Workers Settings'!$M:$M,$B164,'Workers Settings'!$N:$N,1,'Workers Settings'!$H:$H,BK$3),"Warning!",IF('Demand Locations'!BM164=0,"",COUNTIFS('Workers Settings'!$M:$M,$B164,'Workers Settings'!$N:$N,1,'Workers Settings'!$H:$H,BK$3)/'Demand Locations'!BM164)))</f>
        <v/>
      </c>
      <c r="BL164" s="24" t="str">
        <f>IF(OR($B164="",BL$3="",'Demand Locations'!BN164=""),"",IF('Demand Locations'!BN164&lt;COUNTIFS('Workers Settings'!$M:$M,$B164,'Workers Settings'!$N:$N,1,'Workers Settings'!$H:$H,BL$3),"Warning!",IF('Demand Locations'!BN164=0,"",COUNTIFS('Workers Settings'!$M:$M,$B164,'Workers Settings'!$N:$N,1,'Workers Settings'!$H:$H,BL$3)/'Demand Locations'!BN164)))</f>
        <v/>
      </c>
      <c r="BM164" s="24" t="str">
        <f>IF(OR($B164="",BM$3="",'Demand Locations'!BO164=""),"",IF('Demand Locations'!BO164&lt;COUNTIFS('Workers Settings'!$M:$M,$B164,'Workers Settings'!$N:$N,1,'Workers Settings'!$H:$H,BM$3),"Warning!",IF('Demand Locations'!BO164=0,"",COUNTIFS('Workers Settings'!$M:$M,$B164,'Workers Settings'!$N:$N,1,'Workers Settings'!$H:$H,BM$3)/'Demand Locations'!BO164)))</f>
        <v/>
      </c>
      <c r="BN164" s="24" t="str">
        <f>IF(OR($B164="",BN$3="",'Demand Locations'!BP164=""),"",IF('Demand Locations'!BP164&lt;COUNTIFS('Workers Settings'!$M:$M,$B164,'Workers Settings'!$N:$N,1,'Workers Settings'!$H:$H,BN$3),"Warning!",IF('Demand Locations'!BP164=0,"",COUNTIFS('Workers Settings'!$M:$M,$B164,'Workers Settings'!$N:$N,1,'Workers Settings'!$H:$H,BN$3)/'Demand Locations'!BP164)))</f>
        <v/>
      </c>
      <c r="BO164" s="24" t="str">
        <f>IF(OR($B164="",BO$3="",'Demand Locations'!BQ164=""),"",IF('Demand Locations'!BQ164&lt;COUNTIFS('Workers Settings'!$M:$M,$B164,'Workers Settings'!$N:$N,1,'Workers Settings'!$H:$H,BO$3),"Warning!",IF('Demand Locations'!BQ164=0,"",COUNTIFS('Workers Settings'!$M:$M,$B164,'Workers Settings'!$N:$N,1,'Workers Settings'!$H:$H,BO$3)/'Demand Locations'!BQ164)))</f>
        <v/>
      </c>
      <c r="BP164" s="24" t="str">
        <f>IF(OR($B164="",BP$3="",'Demand Locations'!BR164=""),"",IF('Demand Locations'!BR164&lt;COUNTIFS('Workers Settings'!$M:$M,$B164,'Workers Settings'!$N:$N,1,'Workers Settings'!$H:$H,BP$3),"Warning!",IF('Demand Locations'!BR164=0,"",COUNTIFS('Workers Settings'!$M:$M,$B164,'Workers Settings'!$N:$N,1,'Workers Settings'!$H:$H,BP$3)/'Demand Locations'!BR164)))</f>
        <v/>
      </c>
      <c r="BQ164" s="24" t="str">
        <f>IF(OR($B164="",BQ$3="",'Demand Locations'!BS164=""),"",IF('Demand Locations'!BS164&lt;COUNTIFS('Workers Settings'!$M:$M,$B164,'Workers Settings'!$N:$N,1,'Workers Settings'!$H:$H,BQ$3),"Warning!",IF('Demand Locations'!BS164=0,"",COUNTIFS('Workers Settings'!$M:$M,$B164,'Workers Settings'!$N:$N,1,'Workers Settings'!$H:$H,BQ$3)/'Demand Locations'!BS164)))</f>
        <v/>
      </c>
      <c r="BR164" s="24" t="str">
        <f>IF(OR($B164="",BR$3="",'Demand Locations'!BT164=""),"",IF('Demand Locations'!BT164&lt;COUNTIFS('Workers Settings'!$M:$M,$B164,'Workers Settings'!$N:$N,1,'Workers Settings'!$H:$H,BR$3),"Warning!",IF('Demand Locations'!BT164=0,"",COUNTIFS('Workers Settings'!$M:$M,$B164,'Workers Settings'!$N:$N,1,'Workers Settings'!$H:$H,BR$3)/'Demand Locations'!BT164)))</f>
        <v/>
      </c>
      <c r="BS164" s="24" t="str">
        <f>IF(OR($B164="",BS$3="",'Demand Locations'!BU164=""),"",IF('Demand Locations'!BU164&lt;COUNTIFS('Workers Settings'!$M:$M,$B164,'Workers Settings'!$N:$N,1,'Workers Settings'!$H:$H,BS$3),"Warning!",IF('Demand Locations'!BU164=0,"",COUNTIFS('Workers Settings'!$M:$M,$B164,'Workers Settings'!$N:$N,1,'Workers Settings'!$H:$H,BS$3)/'Demand Locations'!BU164)))</f>
        <v/>
      </c>
      <c r="BT164" s="24" t="str">
        <f>IF(OR($B164="",BT$3="",'Demand Locations'!BV164=""),"",IF('Demand Locations'!BV164&lt;COUNTIFS('Workers Settings'!$M:$M,$B164,'Workers Settings'!$N:$N,1,'Workers Settings'!$H:$H,BT$3),"Warning!",IF('Demand Locations'!BV164=0,"",COUNTIFS('Workers Settings'!$M:$M,$B164,'Workers Settings'!$N:$N,1,'Workers Settings'!$H:$H,BT$3)/'Demand Locations'!BV164)))</f>
        <v/>
      </c>
      <c r="BU164" s="24" t="str">
        <f>IF(OR($B164="",BU$3="",'Demand Locations'!BW164=""),"",IF('Demand Locations'!BW164&lt;COUNTIFS('Workers Settings'!$M:$M,$B164,'Workers Settings'!$N:$N,1,'Workers Settings'!$H:$H,BU$3),"Warning!",IF('Demand Locations'!BW164=0,"",COUNTIFS('Workers Settings'!$M:$M,$B164,'Workers Settings'!$N:$N,1,'Workers Settings'!$H:$H,BU$3)/'Demand Locations'!BW164)))</f>
        <v/>
      </c>
      <c r="BV164" s="24" t="str">
        <f>IF(OR($B164="",BV$3="",'Demand Locations'!BX164=""),"",IF('Demand Locations'!BX164&lt;COUNTIFS('Workers Settings'!$M:$M,$B164,'Workers Settings'!$N:$N,1,'Workers Settings'!$H:$H,BV$3),"Warning!",IF('Demand Locations'!BX164=0,"",COUNTIFS('Workers Settings'!$M:$M,$B164,'Workers Settings'!$N:$N,1,'Workers Settings'!$H:$H,BV$3)/'Demand Locations'!BX164)))</f>
        <v/>
      </c>
      <c r="BW164" s="24" t="str">
        <f>IF(OR($B164="",BW$3="",'Demand Locations'!BY164=""),"",IF('Demand Locations'!BY164&lt;COUNTIFS('Workers Settings'!$M:$M,$B164,'Workers Settings'!$N:$N,1,'Workers Settings'!$H:$H,BW$3),"Warning!",IF('Demand Locations'!BY164=0,"",COUNTIFS('Workers Settings'!$M:$M,$B164,'Workers Settings'!$N:$N,1,'Workers Settings'!$H:$H,BW$3)/'Demand Locations'!BY164)))</f>
        <v/>
      </c>
      <c r="BX164" s="24" t="str">
        <f>IF(OR($B164="",BX$3="",'Demand Locations'!BZ164=""),"",IF('Demand Locations'!BZ164&lt;COUNTIFS('Workers Settings'!$M:$M,$B164,'Workers Settings'!$N:$N,1,'Workers Settings'!$H:$H,BX$3),"Warning!",IF('Demand Locations'!BZ164=0,"",COUNTIFS('Workers Settings'!$M:$M,$B164,'Workers Settings'!$N:$N,1,'Workers Settings'!$H:$H,BX$3)/'Demand Locations'!BZ164)))</f>
        <v/>
      </c>
      <c r="BY164" s="24" t="str">
        <f>IF(OR($B164="",BY$3="",'Demand Locations'!CA164=""),"",IF('Demand Locations'!CA164&lt;COUNTIFS('Workers Settings'!$M:$M,$B164,'Workers Settings'!$N:$N,1,'Workers Settings'!$H:$H,BY$3),"Warning!",IF('Demand Locations'!CA164=0,"",COUNTIFS('Workers Settings'!$M:$M,$B164,'Workers Settings'!$N:$N,1,'Workers Settings'!$H:$H,BY$3)/'Demand Locations'!CA164)))</f>
        <v/>
      </c>
      <c r="BZ164" s="24" t="str">
        <f>IF(OR($B164="",BZ$3="",'Demand Locations'!CB164=""),"",IF('Demand Locations'!CB164&lt;COUNTIFS('Workers Settings'!$M:$M,$B164,'Workers Settings'!$N:$N,1,'Workers Settings'!$H:$H,BZ$3),"Warning!",IF('Demand Locations'!CB164=0,"",COUNTIFS('Workers Settings'!$M:$M,$B164,'Workers Settings'!$N:$N,1,'Workers Settings'!$H:$H,BZ$3)/'Demand Locations'!CB164)))</f>
        <v/>
      </c>
      <c r="CA164" s="24" t="str">
        <f>IF(OR($B164="",CA$3="",'Demand Locations'!CC164=""),"",IF('Demand Locations'!CC164&lt;COUNTIFS('Workers Settings'!$M:$M,$B164,'Workers Settings'!$N:$N,1,'Workers Settings'!$H:$H,CA$3),"Warning!",IF('Demand Locations'!CC164=0,"",COUNTIFS('Workers Settings'!$M:$M,$B164,'Workers Settings'!$N:$N,1,'Workers Settings'!$H:$H,CA$3)/'Demand Locations'!CC164)))</f>
        <v/>
      </c>
      <c r="CB164" s="24" t="str">
        <f>IF(OR($B164="",CB$3="",'Demand Locations'!CD164=""),"",IF('Demand Locations'!CD164&lt;COUNTIFS('Workers Settings'!$M:$M,$B164,'Workers Settings'!$N:$N,1,'Workers Settings'!$H:$H,CB$3),"Warning!",IF('Demand Locations'!CD164=0,"",COUNTIFS('Workers Settings'!$M:$M,$B164,'Workers Settings'!$N:$N,1,'Workers Settings'!$H:$H,CB$3)/'Demand Locations'!CD164)))</f>
        <v/>
      </c>
      <c r="CC164" s="24" t="str">
        <f>IF(OR($B164="",CC$3="",'Demand Locations'!CE164=""),"",IF('Demand Locations'!CE164&lt;COUNTIFS('Workers Settings'!$M:$M,$B164,'Workers Settings'!$N:$N,1,'Workers Settings'!$H:$H,CC$3),"Warning!",IF('Demand Locations'!CE164=0,"",COUNTIFS('Workers Settings'!$M:$M,$B164,'Workers Settings'!$N:$N,1,'Workers Settings'!$H:$H,CC$3)/'Demand Locations'!CE164)))</f>
        <v/>
      </c>
      <c r="CD164" s="24" t="str">
        <f>IF(OR($B164="",CD$3="",'Demand Locations'!CF164=""),"",IF('Demand Locations'!CF164&lt;COUNTIFS('Workers Settings'!$M:$M,$B164,'Workers Settings'!$N:$N,1,'Workers Settings'!$H:$H,CD$3),"Warning!",IF('Demand Locations'!CF164=0,"",COUNTIFS('Workers Settings'!$M:$M,$B164,'Workers Settings'!$N:$N,1,'Workers Settings'!$H:$H,CD$3)/'Demand Locations'!CF164)))</f>
        <v/>
      </c>
      <c r="CE164" s="24" t="str">
        <f>IF(OR($B164="",CE$3="",'Demand Locations'!CG164=""),"",IF('Demand Locations'!CG164&lt;COUNTIFS('Workers Settings'!$M:$M,$B164,'Workers Settings'!$N:$N,1,'Workers Settings'!$H:$H,CE$3),"Warning!",IF('Demand Locations'!CG164=0,"",COUNTIFS('Workers Settings'!$M:$M,$B164,'Workers Settings'!$N:$N,1,'Workers Settings'!$H:$H,CE$3)/'Demand Locations'!CG164)))</f>
        <v/>
      </c>
      <c r="CF164" s="24" t="str">
        <f>IF(OR($B164="",CF$3="",'Demand Locations'!CH164=""),"",IF('Demand Locations'!CH164&lt;COUNTIFS('Workers Settings'!$M:$M,$B164,'Workers Settings'!$N:$N,1,'Workers Settings'!$H:$H,CF$3),"Warning!",IF('Demand Locations'!CH164=0,"",COUNTIFS('Workers Settings'!$M:$M,$B164,'Workers Settings'!$N:$N,1,'Workers Settings'!$H:$H,CF$3)/'Demand Locations'!CH164)))</f>
        <v/>
      </c>
      <c r="CG164" s="24" t="str">
        <f>IF(OR($B164="",CG$3="",'Demand Locations'!CI164=""),"",IF('Demand Locations'!CI164&lt;COUNTIFS('Workers Settings'!$M:$M,$B164,'Workers Settings'!$N:$N,1,'Workers Settings'!$H:$H,CG$3),"Warning!",IF('Demand Locations'!CI164=0,"",COUNTIFS('Workers Settings'!$M:$M,$B164,'Workers Settings'!$N:$N,1,'Workers Settings'!$H:$H,CG$3)/'Demand Locations'!CI164)))</f>
        <v/>
      </c>
      <c r="CH164" s="24" t="str">
        <f>IF(OR($B164="",CH$3="",'Demand Locations'!CJ164=""),"",IF('Demand Locations'!CJ164&lt;COUNTIFS('Workers Settings'!$M:$M,$B164,'Workers Settings'!$N:$N,1,'Workers Settings'!$H:$H,CH$3),"Warning!",IF('Demand Locations'!CJ164=0,"",COUNTIFS('Workers Settings'!$M:$M,$B164,'Workers Settings'!$N:$N,1,'Workers Settings'!$H:$H,CH$3)/'Demand Locations'!CJ164)))</f>
        <v/>
      </c>
      <c r="CI164" s="24" t="str">
        <f>IF(OR($B164="",CI$3="",'Demand Locations'!CK164=""),"",IF('Demand Locations'!CK164&lt;COUNTIFS('Workers Settings'!$M:$M,$B164,'Workers Settings'!$N:$N,1,'Workers Settings'!$H:$H,CI$3),"Warning!",IF('Demand Locations'!CK164=0,"",COUNTIFS('Workers Settings'!$M:$M,$B164,'Workers Settings'!$N:$N,1,'Workers Settings'!$H:$H,CI$3)/'Demand Locations'!CK164)))</f>
        <v/>
      </c>
      <c r="CJ164" s="24" t="str">
        <f>IF(OR($B164="",CJ$3="",'Demand Locations'!CL164=""),"",IF('Demand Locations'!CL164&lt;COUNTIFS('Workers Settings'!$M:$M,$B164,'Workers Settings'!$N:$N,1,'Workers Settings'!$H:$H,CJ$3),"Warning!",IF('Demand Locations'!CL164=0,"",COUNTIFS('Workers Settings'!$M:$M,$B164,'Workers Settings'!$N:$N,1,'Workers Settings'!$H:$H,CJ$3)/'Demand Locations'!CL164)))</f>
        <v/>
      </c>
      <c r="CK164" s="24" t="str">
        <f>IF(OR($B164="",CK$3="",'Demand Locations'!CM164=""),"",IF('Demand Locations'!CM164&lt;COUNTIFS('Workers Settings'!$M:$M,$B164,'Workers Settings'!$N:$N,1,'Workers Settings'!$H:$H,CK$3),"Warning!",IF('Demand Locations'!CM164=0,"",COUNTIFS('Workers Settings'!$M:$M,$B164,'Workers Settings'!$N:$N,1,'Workers Settings'!$H:$H,CK$3)/'Demand Locations'!CM164)))</f>
        <v/>
      </c>
      <c r="CL164" s="24" t="str">
        <f>IF(OR($B164="",CL$3="",'Demand Locations'!CN164=""),"",IF('Demand Locations'!CN164&lt;COUNTIFS('Workers Settings'!$M:$M,$B164,'Workers Settings'!$N:$N,1,'Workers Settings'!$H:$H,CL$3),"Warning!",IF('Demand Locations'!CN164=0,"",COUNTIFS('Workers Settings'!$M:$M,$B164,'Workers Settings'!$N:$N,1,'Workers Settings'!$H:$H,CL$3)/'Demand Locations'!CN164)))</f>
        <v/>
      </c>
      <c r="CM164" s="24" t="str">
        <f>IF(OR($B164="",CM$3="",'Demand Locations'!CO164=""),"",IF('Demand Locations'!CO164&lt;COUNTIFS('Workers Settings'!$M:$M,$B164,'Workers Settings'!$N:$N,1,'Workers Settings'!$H:$H,CM$3),"Warning!",IF('Demand Locations'!CO164=0,"",COUNTIFS('Workers Settings'!$M:$M,$B164,'Workers Settings'!$N:$N,1,'Workers Settings'!$H:$H,CM$3)/'Demand Locations'!CO164)))</f>
        <v/>
      </c>
      <c r="CN164" s="24" t="str">
        <f>IF(OR($B164="",CN$3="",'Demand Locations'!CP164=""),"",IF('Demand Locations'!CP164&lt;COUNTIFS('Workers Settings'!$M:$M,$B164,'Workers Settings'!$N:$N,1,'Workers Settings'!$H:$H,CN$3),"Warning!",IF('Demand Locations'!CP164=0,"",COUNTIFS('Workers Settings'!$M:$M,$B164,'Workers Settings'!$N:$N,1,'Workers Settings'!$H:$H,CN$3)/'Demand Locations'!CP164)))</f>
        <v/>
      </c>
      <c r="CO164" s="24" t="str">
        <f>IF(OR($B164="",CO$3="",'Demand Locations'!CQ164=""),"",IF('Demand Locations'!CQ164&lt;COUNTIFS('Workers Settings'!$M:$M,$B164,'Workers Settings'!$N:$N,1,'Workers Settings'!$H:$H,CO$3),"Warning!",IF('Demand Locations'!CQ164=0,"",COUNTIFS('Workers Settings'!$M:$M,$B164,'Workers Settings'!$N:$N,1,'Workers Settings'!$H:$H,CO$3)/'Demand Locations'!CQ164)))</f>
        <v/>
      </c>
      <c r="CP164" s="24" t="str">
        <f>IF(OR($B164="",CP$3="",'Demand Locations'!CR164=""),"",IF('Demand Locations'!CR164&lt;COUNTIFS('Workers Settings'!$M:$M,$B164,'Workers Settings'!$N:$N,1,'Workers Settings'!$H:$H,CP$3),"Warning!",IF('Demand Locations'!CR164=0,"",COUNTIFS('Workers Settings'!$M:$M,$B164,'Workers Settings'!$N:$N,1,'Workers Settings'!$H:$H,CP$3)/'Demand Locations'!CR164)))</f>
        <v/>
      </c>
      <c r="CQ164" s="24" t="str">
        <f>IF(OR($B164="",CQ$3="",'Demand Locations'!CS164=""),"",IF('Demand Locations'!CS164&lt;COUNTIFS('Workers Settings'!$M:$M,$B164,'Workers Settings'!$N:$N,1,'Workers Settings'!$H:$H,CQ$3),"Warning!",IF('Demand Locations'!CS164=0,"",COUNTIFS('Workers Settings'!$M:$M,$B164,'Workers Settings'!$N:$N,1,'Workers Settings'!$H:$H,CQ$3)/'Demand Locations'!CS164)))</f>
        <v/>
      </c>
      <c r="CR164" s="24" t="str">
        <f>IF(OR($B164="",CR$3="",'Demand Locations'!CT164=""),"",IF('Demand Locations'!CT164&lt;COUNTIFS('Workers Settings'!$M:$M,$B164,'Workers Settings'!$N:$N,1,'Workers Settings'!$H:$H,CR$3),"Warning!",IF('Demand Locations'!CT164=0,"",COUNTIFS('Workers Settings'!$M:$M,$B164,'Workers Settings'!$N:$N,1,'Workers Settings'!$H:$H,CR$3)/'Demand Locations'!CT164)))</f>
        <v/>
      </c>
      <c r="CS164" s="24" t="str">
        <f>IF(OR($B164="",CS$3="",'Demand Locations'!CU164=""),"",IF('Demand Locations'!CU164&lt;COUNTIFS('Workers Settings'!$M:$M,$B164,'Workers Settings'!$N:$N,1,'Workers Settings'!$H:$H,CS$3),"Warning!",IF('Demand Locations'!CU164=0,"",COUNTIFS('Workers Settings'!$M:$M,$B164,'Workers Settings'!$N:$N,1,'Workers Settings'!$H:$H,CS$3)/'Demand Locations'!CU164)))</f>
        <v/>
      </c>
      <c r="CT164" s="24" t="str">
        <f>IF(OR($B164="",CT$3="",'Demand Locations'!CV164=""),"",IF('Demand Locations'!CV164&lt;COUNTIFS('Workers Settings'!$M:$M,$B164,'Workers Settings'!$N:$N,1,'Workers Settings'!$H:$H,CT$3),"Warning!",IF('Demand Locations'!CV164=0,"",COUNTIFS('Workers Settings'!$M:$M,$B164,'Workers Settings'!$N:$N,1,'Workers Settings'!$H:$H,CT$3)/'Demand Locations'!CV164)))</f>
        <v/>
      </c>
      <c r="CU164" s="24" t="str">
        <f>IF(OR($B164="",CU$3="",'Demand Locations'!CW164=""),"",IF('Demand Locations'!CW164&lt;COUNTIFS('Workers Settings'!$M:$M,$B164,'Workers Settings'!$N:$N,1,'Workers Settings'!$H:$H,CU$3),"Warning!",IF('Demand Locations'!CW164=0,"",COUNTIFS('Workers Settings'!$M:$M,$B164,'Workers Settings'!$N:$N,1,'Workers Settings'!$H:$H,CU$3)/'Demand Locations'!CW164)))</f>
        <v/>
      </c>
      <c r="CV164" s="24" t="str">
        <f>IF(OR($B164="",CV$3="",'Demand Locations'!CX164=""),"",IF('Demand Locations'!CX164&lt;COUNTIFS('Workers Settings'!$M:$M,$B164,'Workers Settings'!$N:$N,1,'Workers Settings'!$H:$H,CV$3),"Warning!",IF('Demand Locations'!CX164=0,"",COUNTIFS('Workers Settings'!$M:$M,$B164,'Workers Settings'!$N:$N,1,'Workers Settings'!$H:$H,CV$3)/'Demand Locations'!CX164)))</f>
        <v/>
      </c>
      <c r="CW164" s="24" t="str">
        <f>IF(OR($B164="",CW$3="",'Demand Locations'!CY164=""),"",IF('Demand Locations'!CY164&lt;COUNTIFS('Workers Settings'!$M:$M,$B164,'Workers Settings'!$N:$N,1,'Workers Settings'!$H:$H,CW$3),"Warning!",IF('Demand Locations'!CY164=0,"",COUNTIFS('Workers Settings'!$M:$M,$B164,'Workers Settings'!$N:$N,1,'Workers Settings'!$H:$H,CW$3)/'Demand Locations'!CY164)))</f>
        <v/>
      </c>
      <c r="CX164" s="24" t="str">
        <f>IF(OR($B164="",CX$3="",'Demand Locations'!CZ164=""),"",IF('Demand Locations'!CZ164&lt;COUNTIFS('Workers Settings'!$M:$M,$B164,'Workers Settings'!$N:$N,1,'Workers Settings'!$H:$H,CX$3),"Warning!",IF('Demand Locations'!CZ164=0,"",COUNTIFS('Workers Settings'!$M:$M,$B164,'Workers Settings'!$N:$N,1,'Workers Settings'!$H:$H,CX$3)/'Demand Locations'!CZ164)))</f>
        <v/>
      </c>
      <c r="CY164" s="24" t="str">
        <f>IF(OR($B164="",CY$3="",'Demand Locations'!DA164=""),"",IF('Demand Locations'!DA164&lt;COUNTIFS('Workers Settings'!$M:$M,$B164,'Workers Settings'!$N:$N,1,'Workers Settings'!$H:$H,CY$3),"Warning!",IF('Demand Locations'!DA164=0,"",COUNTIFS('Workers Settings'!$M:$M,$B164,'Workers Settings'!$N:$N,1,'Workers Settings'!$H:$H,CY$3)/'Demand Locations'!DA164)))</f>
        <v/>
      </c>
      <c r="CZ164" s="24" t="str">
        <f>IF(OR($B164="",CZ$3="",'Demand Locations'!DB164=""),"",IF('Demand Locations'!DB164&lt;COUNTIFS('Workers Settings'!$M:$M,$B164,'Workers Settings'!$N:$N,1,'Workers Settings'!$H:$H,CZ$3),"Warning!",IF('Demand Locations'!DB164=0,"",COUNTIFS('Workers Settings'!$M:$M,$B164,'Workers Settings'!$N:$N,1,'Workers Settings'!$H:$H,CZ$3)/'Demand Locations'!DB164)))</f>
        <v/>
      </c>
    </row>
    <row r="165" spans="1:104" x14ac:dyDescent="0.25">
      <c r="A165" s="7">
        <f t="shared" si="2"/>
        <v>161</v>
      </c>
      <c r="B165" s="7" t="str">
        <f>IF('Demand Locations'!B165&lt;&gt;"",'Demand Locations'!B165,"")</f>
        <v/>
      </c>
      <c r="C165" s="29" t="str">
        <f>IF(B165="","",SUMIFS('Workers Assignments'!Z:Z,'Workers Settings'!M:M,B165,'Workers Settings'!N:N,1))</f>
        <v/>
      </c>
      <c r="D165" s="24" t="str">
        <f>IF(OR(B165="",'Demand Locations'!E165=""),"",IF('Demand Locations'!E165&lt;C165,"Warning!",IF('Demand Locations'!E165=0,"",C165/'Demand Locations'!E165)))</f>
        <v/>
      </c>
      <c r="E165" s="44" t="str">
        <f>IF(OR($B165="",E$3="",'Demand Locations'!G165=""),"",IF('Demand Locations'!G165&lt;COUNTIFS('Workers Settings'!$M:$M,$B165,'Workers Settings'!$N:$N,1,'Workers Settings'!$H:$H,E$3),"Warning!",IF('Demand Locations'!G165=0,"",COUNTIFS('Workers Settings'!$M:$M,$B165,'Workers Settings'!$N:$N,1,'Workers Settings'!$H:$H,E$3)/'Demand Locations'!G165)))</f>
        <v/>
      </c>
      <c r="F165" s="24" t="str">
        <f>IF(OR($B165="",F$3="",'Demand Locations'!H165=""),"",IF('Demand Locations'!H165&lt;COUNTIFS('Workers Settings'!$M:$M,$B165,'Workers Settings'!$N:$N,1,'Workers Settings'!$H:$H,F$3),"Warning!",IF('Demand Locations'!H165=0,"",COUNTIFS('Workers Settings'!$M:$M,$B165,'Workers Settings'!$N:$N,1,'Workers Settings'!$H:$H,F$3)/'Demand Locations'!H165)))</f>
        <v/>
      </c>
      <c r="G165" s="24" t="str">
        <f>IF(OR($B165="",G$3="",'Demand Locations'!I165=""),"",IF('Demand Locations'!I165&lt;COUNTIFS('Workers Settings'!$M:$M,$B165,'Workers Settings'!$N:$N,1,'Workers Settings'!$H:$H,G$3),"Warning!",IF('Demand Locations'!I165=0,"",COUNTIFS('Workers Settings'!$M:$M,$B165,'Workers Settings'!$N:$N,1,'Workers Settings'!$H:$H,G$3)/'Demand Locations'!I165)))</f>
        <v/>
      </c>
      <c r="H165" s="24" t="str">
        <f>IF(OR($B165="",H$3="",'Demand Locations'!J165=""),"",IF('Demand Locations'!J165&lt;COUNTIFS('Workers Settings'!$M:$M,$B165,'Workers Settings'!$N:$N,1,'Workers Settings'!$H:$H,H$3),"Warning!",IF('Demand Locations'!J165=0,"",COUNTIFS('Workers Settings'!$M:$M,$B165,'Workers Settings'!$N:$N,1,'Workers Settings'!$H:$H,H$3)/'Demand Locations'!J165)))</f>
        <v/>
      </c>
      <c r="I165" s="24" t="str">
        <f>IF(OR($B165="",I$3="",'Demand Locations'!K165=""),"",IF('Demand Locations'!K165&lt;COUNTIFS('Workers Settings'!$M:$M,$B165,'Workers Settings'!$N:$N,1,'Workers Settings'!$H:$H,I$3),"Warning!",IF('Demand Locations'!K165=0,"",COUNTIFS('Workers Settings'!$M:$M,$B165,'Workers Settings'!$N:$N,1,'Workers Settings'!$H:$H,I$3)/'Demand Locations'!K165)))</f>
        <v/>
      </c>
      <c r="J165" s="24" t="str">
        <f>IF(OR($B165="",J$3="",'Demand Locations'!L165=""),"",IF('Demand Locations'!L165&lt;COUNTIFS('Workers Settings'!$M:$M,$B165,'Workers Settings'!$N:$N,1,'Workers Settings'!$H:$H,J$3),"Warning!",IF('Demand Locations'!L165=0,"",COUNTIFS('Workers Settings'!$M:$M,$B165,'Workers Settings'!$N:$N,1,'Workers Settings'!$H:$H,J$3)/'Demand Locations'!L165)))</f>
        <v/>
      </c>
      <c r="K165" s="24" t="str">
        <f>IF(OR($B165="",K$3="",'Demand Locations'!M165=""),"",IF('Demand Locations'!M165&lt;COUNTIFS('Workers Settings'!$M:$M,$B165,'Workers Settings'!$N:$N,1,'Workers Settings'!$H:$H,K$3),"Warning!",IF('Demand Locations'!M165=0,"",COUNTIFS('Workers Settings'!$M:$M,$B165,'Workers Settings'!$N:$N,1,'Workers Settings'!$H:$H,K$3)/'Demand Locations'!M165)))</f>
        <v/>
      </c>
      <c r="L165" s="24" t="str">
        <f>IF(OR($B165="",L$3="",'Demand Locations'!N165=""),"",IF('Demand Locations'!N165&lt;COUNTIFS('Workers Settings'!$M:$M,$B165,'Workers Settings'!$N:$N,1,'Workers Settings'!$H:$H,L$3),"Warning!",IF('Demand Locations'!N165=0,"",COUNTIFS('Workers Settings'!$M:$M,$B165,'Workers Settings'!$N:$N,1,'Workers Settings'!$H:$H,L$3)/'Demand Locations'!N165)))</f>
        <v/>
      </c>
      <c r="M165" s="24" t="str">
        <f>IF(OR($B165="",M$3="",'Demand Locations'!O165=""),"",IF('Demand Locations'!O165&lt;COUNTIFS('Workers Settings'!$M:$M,$B165,'Workers Settings'!$N:$N,1,'Workers Settings'!$H:$H,M$3),"Warning!",IF('Demand Locations'!O165=0,"",COUNTIFS('Workers Settings'!$M:$M,$B165,'Workers Settings'!$N:$N,1,'Workers Settings'!$H:$H,M$3)/'Demand Locations'!O165)))</f>
        <v/>
      </c>
      <c r="N165" s="24" t="str">
        <f>IF(OR($B165="",N$3="",'Demand Locations'!P165=""),"",IF('Demand Locations'!P165&lt;COUNTIFS('Workers Settings'!$M:$M,$B165,'Workers Settings'!$N:$N,1,'Workers Settings'!$H:$H,N$3),"Warning!",IF('Demand Locations'!P165=0,"",COUNTIFS('Workers Settings'!$M:$M,$B165,'Workers Settings'!$N:$N,1,'Workers Settings'!$H:$H,N$3)/'Demand Locations'!P165)))</f>
        <v/>
      </c>
      <c r="O165" s="24" t="str">
        <f>IF(OR($B165="",O$3="",'Demand Locations'!Q165=""),"",IF('Demand Locations'!Q165&lt;COUNTIFS('Workers Settings'!$M:$M,$B165,'Workers Settings'!$N:$N,1,'Workers Settings'!$H:$H,O$3),"Warning!",IF('Demand Locations'!Q165=0,"",COUNTIFS('Workers Settings'!$M:$M,$B165,'Workers Settings'!$N:$N,1,'Workers Settings'!$H:$H,O$3)/'Demand Locations'!Q165)))</f>
        <v/>
      </c>
      <c r="P165" s="24" t="str">
        <f>IF(OR($B165="",P$3="",'Demand Locations'!R165=""),"",IF('Demand Locations'!R165&lt;COUNTIFS('Workers Settings'!$M:$M,$B165,'Workers Settings'!$N:$N,1,'Workers Settings'!$H:$H,P$3),"Warning!",IF('Demand Locations'!R165=0,"",COUNTIFS('Workers Settings'!$M:$M,$B165,'Workers Settings'!$N:$N,1,'Workers Settings'!$H:$H,P$3)/'Demand Locations'!R165)))</f>
        <v/>
      </c>
      <c r="Q165" s="24" t="str">
        <f>IF(OR($B165="",Q$3="",'Demand Locations'!S165=""),"",IF('Demand Locations'!S165&lt;COUNTIFS('Workers Settings'!$M:$M,$B165,'Workers Settings'!$N:$N,1,'Workers Settings'!$H:$H,Q$3),"Warning!",IF('Demand Locations'!S165=0,"",COUNTIFS('Workers Settings'!$M:$M,$B165,'Workers Settings'!$N:$N,1,'Workers Settings'!$H:$H,Q$3)/'Demand Locations'!S165)))</f>
        <v/>
      </c>
      <c r="R165" s="24" t="str">
        <f>IF(OR($B165="",R$3="",'Demand Locations'!T165=""),"",IF('Demand Locations'!T165&lt;COUNTIFS('Workers Settings'!$M:$M,$B165,'Workers Settings'!$N:$N,1,'Workers Settings'!$H:$H,R$3),"Warning!",IF('Demand Locations'!T165=0,"",COUNTIFS('Workers Settings'!$M:$M,$B165,'Workers Settings'!$N:$N,1,'Workers Settings'!$H:$H,R$3)/'Demand Locations'!T165)))</f>
        <v/>
      </c>
      <c r="S165" s="24" t="str">
        <f>IF(OR($B165="",S$3="",'Demand Locations'!U165=""),"",IF('Demand Locations'!U165&lt;COUNTIFS('Workers Settings'!$M:$M,$B165,'Workers Settings'!$N:$N,1,'Workers Settings'!$H:$H,S$3),"Warning!",IF('Demand Locations'!U165=0,"",COUNTIFS('Workers Settings'!$M:$M,$B165,'Workers Settings'!$N:$N,1,'Workers Settings'!$H:$H,S$3)/'Demand Locations'!U165)))</f>
        <v/>
      </c>
      <c r="T165" s="24" t="str">
        <f>IF(OR($B165="",T$3="",'Demand Locations'!V165=""),"",IF('Demand Locations'!V165&lt;COUNTIFS('Workers Settings'!$M:$M,$B165,'Workers Settings'!$N:$N,1,'Workers Settings'!$H:$H,T$3),"Warning!",IF('Demand Locations'!V165=0,"",COUNTIFS('Workers Settings'!$M:$M,$B165,'Workers Settings'!$N:$N,1,'Workers Settings'!$H:$H,T$3)/'Demand Locations'!V165)))</f>
        <v/>
      </c>
      <c r="U165" s="24" t="str">
        <f>IF(OR($B165="",U$3="",'Demand Locations'!W165=""),"",IF('Demand Locations'!W165&lt;COUNTIFS('Workers Settings'!$M:$M,$B165,'Workers Settings'!$N:$N,1,'Workers Settings'!$H:$H,U$3),"Warning!",IF('Demand Locations'!W165=0,"",COUNTIFS('Workers Settings'!$M:$M,$B165,'Workers Settings'!$N:$N,1,'Workers Settings'!$H:$H,U$3)/'Demand Locations'!W165)))</f>
        <v/>
      </c>
      <c r="V165" s="24" t="str">
        <f>IF(OR($B165="",V$3="",'Demand Locations'!X165=""),"",IF('Demand Locations'!X165&lt;COUNTIFS('Workers Settings'!$M:$M,$B165,'Workers Settings'!$N:$N,1,'Workers Settings'!$H:$H,V$3),"Warning!",IF('Demand Locations'!X165=0,"",COUNTIFS('Workers Settings'!$M:$M,$B165,'Workers Settings'!$N:$N,1,'Workers Settings'!$H:$H,V$3)/'Demand Locations'!X165)))</f>
        <v/>
      </c>
      <c r="W165" s="24" t="str">
        <f>IF(OR($B165="",W$3="",'Demand Locations'!Y165=""),"",IF('Demand Locations'!Y165&lt;COUNTIFS('Workers Settings'!$M:$M,$B165,'Workers Settings'!$N:$N,1,'Workers Settings'!$H:$H,W$3),"Warning!",IF('Demand Locations'!Y165=0,"",COUNTIFS('Workers Settings'!$M:$M,$B165,'Workers Settings'!$N:$N,1,'Workers Settings'!$H:$H,W$3)/'Demand Locations'!Y165)))</f>
        <v/>
      </c>
      <c r="X165" s="24" t="str">
        <f>IF(OR($B165="",X$3="",'Demand Locations'!Z165=""),"",IF('Demand Locations'!Z165&lt;COUNTIFS('Workers Settings'!$M:$M,$B165,'Workers Settings'!$N:$N,1,'Workers Settings'!$H:$H,X$3),"Warning!",IF('Demand Locations'!Z165=0,"",COUNTIFS('Workers Settings'!$M:$M,$B165,'Workers Settings'!$N:$N,1,'Workers Settings'!$H:$H,X$3)/'Demand Locations'!Z165)))</f>
        <v/>
      </c>
      <c r="Y165" s="24" t="str">
        <f>IF(OR($B165="",Y$3="",'Demand Locations'!AA165=""),"",IF('Demand Locations'!AA165&lt;COUNTIFS('Workers Settings'!$M:$M,$B165,'Workers Settings'!$N:$N,1,'Workers Settings'!$H:$H,Y$3),"Warning!",IF('Demand Locations'!AA165=0,"",COUNTIFS('Workers Settings'!$M:$M,$B165,'Workers Settings'!$N:$N,1,'Workers Settings'!$H:$H,Y$3)/'Demand Locations'!AA165)))</f>
        <v/>
      </c>
      <c r="Z165" s="24" t="str">
        <f>IF(OR($B165="",Z$3="",'Demand Locations'!AB165=""),"",IF('Demand Locations'!AB165&lt;COUNTIFS('Workers Settings'!$M:$M,$B165,'Workers Settings'!$N:$N,1,'Workers Settings'!$H:$H,Z$3),"Warning!",IF('Demand Locations'!AB165=0,"",COUNTIFS('Workers Settings'!$M:$M,$B165,'Workers Settings'!$N:$N,1,'Workers Settings'!$H:$H,Z$3)/'Demand Locations'!AB165)))</f>
        <v/>
      </c>
      <c r="AA165" s="24" t="str">
        <f>IF(OR($B165="",AA$3="",'Demand Locations'!AC165=""),"",IF('Demand Locations'!AC165&lt;COUNTIFS('Workers Settings'!$M:$M,$B165,'Workers Settings'!$N:$N,1,'Workers Settings'!$H:$H,AA$3),"Warning!",IF('Demand Locations'!AC165=0,"",COUNTIFS('Workers Settings'!$M:$M,$B165,'Workers Settings'!$N:$N,1,'Workers Settings'!$H:$H,AA$3)/'Demand Locations'!AC165)))</f>
        <v/>
      </c>
      <c r="AB165" s="24" t="str">
        <f>IF(OR($B165="",AB$3="",'Demand Locations'!AD165=""),"",IF('Demand Locations'!AD165&lt;COUNTIFS('Workers Settings'!$M:$M,$B165,'Workers Settings'!$N:$N,1,'Workers Settings'!$H:$H,AB$3),"Warning!",IF('Demand Locations'!AD165=0,"",COUNTIFS('Workers Settings'!$M:$M,$B165,'Workers Settings'!$N:$N,1,'Workers Settings'!$H:$H,AB$3)/'Demand Locations'!AD165)))</f>
        <v/>
      </c>
      <c r="AC165" s="24" t="str">
        <f>IF(OR($B165="",AC$3="",'Demand Locations'!AE165=""),"",IF('Demand Locations'!AE165&lt;COUNTIFS('Workers Settings'!$M:$M,$B165,'Workers Settings'!$N:$N,1,'Workers Settings'!$H:$H,AC$3),"Warning!",IF('Demand Locations'!AE165=0,"",COUNTIFS('Workers Settings'!$M:$M,$B165,'Workers Settings'!$N:$N,1,'Workers Settings'!$H:$H,AC$3)/'Demand Locations'!AE165)))</f>
        <v/>
      </c>
      <c r="AD165" s="24" t="str">
        <f>IF(OR($B165="",AD$3="",'Demand Locations'!AF165=""),"",IF('Demand Locations'!AF165&lt;COUNTIFS('Workers Settings'!$M:$M,$B165,'Workers Settings'!$N:$N,1,'Workers Settings'!$H:$H,AD$3),"Warning!",IF('Demand Locations'!AF165=0,"",COUNTIFS('Workers Settings'!$M:$M,$B165,'Workers Settings'!$N:$N,1,'Workers Settings'!$H:$H,AD$3)/'Demand Locations'!AF165)))</f>
        <v/>
      </c>
      <c r="AE165" s="24" t="str">
        <f>IF(OR($B165="",AE$3="",'Demand Locations'!AG165=""),"",IF('Demand Locations'!AG165&lt;COUNTIFS('Workers Settings'!$M:$M,$B165,'Workers Settings'!$N:$N,1,'Workers Settings'!$H:$H,AE$3),"Warning!",IF('Demand Locations'!AG165=0,"",COUNTIFS('Workers Settings'!$M:$M,$B165,'Workers Settings'!$N:$N,1,'Workers Settings'!$H:$H,AE$3)/'Demand Locations'!AG165)))</f>
        <v/>
      </c>
      <c r="AF165" s="24" t="str">
        <f>IF(OR($B165="",AF$3="",'Demand Locations'!AH165=""),"",IF('Demand Locations'!AH165&lt;COUNTIFS('Workers Settings'!$M:$M,$B165,'Workers Settings'!$N:$N,1,'Workers Settings'!$H:$H,AF$3),"Warning!",IF('Demand Locations'!AH165=0,"",COUNTIFS('Workers Settings'!$M:$M,$B165,'Workers Settings'!$N:$N,1,'Workers Settings'!$H:$H,AF$3)/'Demand Locations'!AH165)))</f>
        <v/>
      </c>
      <c r="AG165" s="24" t="str">
        <f>IF(OR($B165="",AG$3="",'Demand Locations'!AI165=""),"",IF('Demand Locations'!AI165&lt;COUNTIFS('Workers Settings'!$M:$M,$B165,'Workers Settings'!$N:$N,1,'Workers Settings'!$H:$H,AG$3),"Warning!",IF('Demand Locations'!AI165=0,"",COUNTIFS('Workers Settings'!$M:$M,$B165,'Workers Settings'!$N:$N,1,'Workers Settings'!$H:$H,AG$3)/'Demand Locations'!AI165)))</f>
        <v/>
      </c>
      <c r="AH165" s="24" t="str">
        <f>IF(OR($B165="",AH$3="",'Demand Locations'!AJ165=""),"",IF('Demand Locations'!AJ165&lt;COUNTIFS('Workers Settings'!$M:$M,$B165,'Workers Settings'!$N:$N,1,'Workers Settings'!$H:$H,AH$3),"Warning!",IF('Demand Locations'!AJ165=0,"",COUNTIFS('Workers Settings'!$M:$M,$B165,'Workers Settings'!$N:$N,1,'Workers Settings'!$H:$H,AH$3)/'Demand Locations'!AJ165)))</f>
        <v/>
      </c>
      <c r="AI165" s="24" t="str">
        <f>IF(OR($B165="",AI$3="",'Demand Locations'!AK165=""),"",IF('Demand Locations'!AK165&lt;COUNTIFS('Workers Settings'!$M:$M,$B165,'Workers Settings'!$N:$N,1,'Workers Settings'!$H:$H,AI$3),"Warning!",IF('Demand Locations'!AK165=0,"",COUNTIFS('Workers Settings'!$M:$M,$B165,'Workers Settings'!$N:$N,1,'Workers Settings'!$H:$H,AI$3)/'Demand Locations'!AK165)))</f>
        <v/>
      </c>
      <c r="AJ165" s="24" t="str">
        <f>IF(OR($B165="",AJ$3="",'Demand Locations'!AL165=""),"",IF('Demand Locations'!AL165&lt;COUNTIFS('Workers Settings'!$M:$M,$B165,'Workers Settings'!$N:$N,1,'Workers Settings'!$H:$H,AJ$3),"Warning!",IF('Demand Locations'!AL165=0,"",COUNTIFS('Workers Settings'!$M:$M,$B165,'Workers Settings'!$N:$N,1,'Workers Settings'!$H:$H,AJ$3)/'Demand Locations'!AL165)))</f>
        <v/>
      </c>
      <c r="AK165" s="24" t="str">
        <f>IF(OR($B165="",AK$3="",'Demand Locations'!AM165=""),"",IF('Demand Locations'!AM165&lt;COUNTIFS('Workers Settings'!$M:$M,$B165,'Workers Settings'!$N:$N,1,'Workers Settings'!$H:$H,AK$3),"Warning!",IF('Demand Locations'!AM165=0,"",COUNTIFS('Workers Settings'!$M:$M,$B165,'Workers Settings'!$N:$N,1,'Workers Settings'!$H:$H,AK$3)/'Demand Locations'!AM165)))</f>
        <v/>
      </c>
      <c r="AL165" s="24" t="str">
        <f>IF(OR($B165="",AL$3="",'Demand Locations'!AN165=""),"",IF('Demand Locations'!AN165&lt;COUNTIFS('Workers Settings'!$M:$M,$B165,'Workers Settings'!$N:$N,1,'Workers Settings'!$H:$H,AL$3),"Warning!",IF('Demand Locations'!AN165=0,"",COUNTIFS('Workers Settings'!$M:$M,$B165,'Workers Settings'!$N:$N,1,'Workers Settings'!$H:$H,AL$3)/'Demand Locations'!AN165)))</f>
        <v/>
      </c>
      <c r="AM165" s="24" t="str">
        <f>IF(OR($B165="",AM$3="",'Demand Locations'!AO165=""),"",IF('Demand Locations'!AO165&lt;COUNTIFS('Workers Settings'!$M:$M,$B165,'Workers Settings'!$N:$N,1,'Workers Settings'!$H:$H,AM$3),"Warning!",IF('Demand Locations'!AO165=0,"",COUNTIFS('Workers Settings'!$M:$M,$B165,'Workers Settings'!$N:$N,1,'Workers Settings'!$H:$H,AM$3)/'Demand Locations'!AO165)))</f>
        <v/>
      </c>
      <c r="AN165" s="24" t="str">
        <f>IF(OR($B165="",AN$3="",'Demand Locations'!AP165=""),"",IF('Demand Locations'!AP165&lt;COUNTIFS('Workers Settings'!$M:$M,$B165,'Workers Settings'!$N:$N,1,'Workers Settings'!$H:$H,AN$3),"Warning!",IF('Demand Locations'!AP165=0,"",COUNTIFS('Workers Settings'!$M:$M,$B165,'Workers Settings'!$N:$N,1,'Workers Settings'!$H:$H,AN$3)/'Demand Locations'!AP165)))</f>
        <v/>
      </c>
      <c r="AO165" s="24" t="str">
        <f>IF(OR($B165="",AO$3="",'Demand Locations'!AQ165=""),"",IF('Demand Locations'!AQ165&lt;COUNTIFS('Workers Settings'!$M:$M,$B165,'Workers Settings'!$N:$N,1,'Workers Settings'!$H:$H,AO$3),"Warning!",IF('Demand Locations'!AQ165=0,"",COUNTIFS('Workers Settings'!$M:$M,$B165,'Workers Settings'!$N:$N,1,'Workers Settings'!$H:$H,AO$3)/'Demand Locations'!AQ165)))</f>
        <v/>
      </c>
      <c r="AP165" s="24" t="str">
        <f>IF(OR($B165="",AP$3="",'Demand Locations'!AR165=""),"",IF('Demand Locations'!AR165&lt;COUNTIFS('Workers Settings'!$M:$M,$B165,'Workers Settings'!$N:$N,1,'Workers Settings'!$H:$H,AP$3),"Warning!",IF('Demand Locations'!AR165=0,"",COUNTIFS('Workers Settings'!$M:$M,$B165,'Workers Settings'!$N:$N,1,'Workers Settings'!$H:$H,AP$3)/'Demand Locations'!AR165)))</f>
        <v/>
      </c>
      <c r="AQ165" s="24" t="str">
        <f>IF(OR($B165="",AQ$3="",'Demand Locations'!AS165=""),"",IF('Demand Locations'!AS165&lt;COUNTIFS('Workers Settings'!$M:$M,$B165,'Workers Settings'!$N:$N,1,'Workers Settings'!$H:$H,AQ$3),"Warning!",IF('Demand Locations'!AS165=0,"",COUNTIFS('Workers Settings'!$M:$M,$B165,'Workers Settings'!$N:$N,1,'Workers Settings'!$H:$H,AQ$3)/'Demand Locations'!AS165)))</f>
        <v/>
      </c>
      <c r="AR165" s="24" t="str">
        <f>IF(OR($B165="",AR$3="",'Demand Locations'!AT165=""),"",IF('Demand Locations'!AT165&lt;COUNTIFS('Workers Settings'!$M:$M,$B165,'Workers Settings'!$N:$N,1,'Workers Settings'!$H:$H,AR$3),"Warning!",IF('Demand Locations'!AT165=0,"",COUNTIFS('Workers Settings'!$M:$M,$B165,'Workers Settings'!$N:$N,1,'Workers Settings'!$H:$H,AR$3)/'Demand Locations'!AT165)))</f>
        <v/>
      </c>
      <c r="AS165" s="24" t="str">
        <f>IF(OR($B165="",AS$3="",'Demand Locations'!AU165=""),"",IF('Demand Locations'!AU165&lt;COUNTIFS('Workers Settings'!$M:$M,$B165,'Workers Settings'!$N:$N,1,'Workers Settings'!$H:$H,AS$3),"Warning!",IF('Demand Locations'!AU165=0,"",COUNTIFS('Workers Settings'!$M:$M,$B165,'Workers Settings'!$N:$N,1,'Workers Settings'!$H:$H,AS$3)/'Demand Locations'!AU165)))</f>
        <v/>
      </c>
      <c r="AT165" s="24" t="str">
        <f>IF(OR($B165="",AT$3="",'Demand Locations'!AV165=""),"",IF('Demand Locations'!AV165&lt;COUNTIFS('Workers Settings'!$M:$M,$B165,'Workers Settings'!$N:$N,1,'Workers Settings'!$H:$H,AT$3),"Warning!",IF('Demand Locations'!AV165=0,"",COUNTIFS('Workers Settings'!$M:$M,$B165,'Workers Settings'!$N:$N,1,'Workers Settings'!$H:$H,AT$3)/'Demand Locations'!AV165)))</f>
        <v/>
      </c>
      <c r="AU165" s="24" t="str">
        <f>IF(OR($B165="",AU$3="",'Demand Locations'!AW165=""),"",IF('Demand Locations'!AW165&lt;COUNTIFS('Workers Settings'!$M:$M,$B165,'Workers Settings'!$N:$N,1,'Workers Settings'!$H:$H,AU$3),"Warning!",IF('Demand Locations'!AW165=0,"",COUNTIFS('Workers Settings'!$M:$M,$B165,'Workers Settings'!$N:$N,1,'Workers Settings'!$H:$H,AU$3)/'Demand Locations'!AW165)))</f>
        <v/>
      </c>
      <c r="AV165" s="24" t="str">
        <f>IF(OR($B165="",AV$3="",'Demand Locations'!AX165=""),"",IF('Demand Locations'!AX165&lt;COUNTIFS('Workers Settings'!$M:$M,$B165,'Workers Settings'!$N:$N,1,'Workers Settings'!$H:$H,AV$3),"Warning!",IF('Demand Locations'!AX165=0,"",COUNTIFS('Workers Settings'!$M:$M,$B165,'Workers Settings'!$N:$N,1,'Workers Settings'!$H:$H,AV$3)/'Demand Locations'!AX165)))</f>
        <v/>
      </c>
      <c r="AW165" s="24" t="str">
        <f>IF(OR($B165="",AW$3="",'Demand Locations'!AY165=""),"",IF('Demand Locations'!AY165&lt;COUNTIFS('Workers Settings'!$M:$M,$B165,'Workers Settings'!$N:$N,1,'Workers Settings'!$H:$H,AW$3),"Warning!",IF('Demand Locations'!AY165=0,"",COUNTIFS('Workers Settings'!$M:$M,$B165,'Workers Settings'!$N:$N,1,'Workers Settings'!$H:$H,AW$3)/'Demand Locations'!AY165)))</f>
        <v/>
      </c>
      <c r="AX165" s="24" t="str">
        <f>IF(OR($B165="",AX$3="",'Demand Locations'!AZ165=""),"",IF('Demand Locations'!AZ165&lt;COUNTIFS('Workers Settings'!$M:$M,$B165,'Workers Settings'!$N:$N,1,'Workers Settings'!$H:$H,AX$3),"Warning!",IF('Demand Locations'!AZ165=0,"",COUNTIFS('Workers Settings'!$M:$M,$B165,'Workers Settings'!$N:$N,1,'Workers Settings'!$H:$H,AX$3)/'Demand Locations'!AZ165)))</f>
        <v/>
      </c>
      <c r="AY165" s="24" t="str">
        <f>IF(OR($B165="",AY$3="",'Demand Locations'!BA165=""),"",IF('Demand Locations'!BA165&lt;COUNTIFS('Workers Settings'!$M:$M,$B165,'Workers Settings'!$N:$N,1,'Workers Settings'!$H:$H,AY$3),"Warning!",IF('Demand Locations'!BA165=0,"",COUNTIFS('Workers Settings'!$M:$M,$B165,'Workers Settings'!$N:$N,1,'Workers Settings'!$H:$H,AY$3)/'Demand Locations'!BA165)))</f>
        <v/>
      </c>
      <c r="AZ165" s="24" t="str">
        <f>IF(OR($B165="",AZ$3="",'Demand Locations'!BB165=""),"",IF('Demand Locations'!BB165&lt;COUNTIFS('Workers Settings'!$M:$M,$B165,'Workers Settings'!$N:$N,1,'Workers Settings'!$H:$H,AZ$3),"Warning!",IF('Demand Locations'!BB165=0,"",COUNTIFS('Workers Settings'!$M:$M,$B165,'Workers Settings'!$N:$N,1,'Workers Settings'!$H:$H,AZ$3)/'Demand Locations'!BB165)))</f>
        <v/>
      </c>
      <c r="BA165" s="24" t="str">
        <f>IF(OR($B165="",BA$3="",'Demand Locations'!BC165=""),"",IF('Demand Locations'!BC165&lt;COUNTIFS('Workers Settings'!$M:$M,$B165,'Workers Settings'!$N:$N,1,'Workers Settings'!$H:$H,BA$3),"Warning!",IF('Demand Locations'!BC165=0,"",COUNTIFS('Workers Settings'!$M:$M,$B165,'Workers Settings'!$N:$N,1,'Workers Settings'!$H:$H,BA$3)/'Demand Locations'!BC165)))</f>
        <v/>
      </c>
      <c r="BB165" s="24" t="str">
        <f>IF(OR($B165="",BB$3="",'Demand Locations'!BD165=""),"",IF('Demand Locations'!BD165&lt;COUNTIFS('Workers Settings'!$M:$M,$B165,'Workers Settings'!$N:$N,1,'Workers Settings'!$H:$H,BB$3),"Warning!",IF('Demand Locations'!BD165=0,"",COUNTIFS('Workers Settings'!$M:$M,$B165,'Workers Settings'!$N:$N,1,'Workers Settings'!$H:$H,BB$3)/'Demand Locations'!BD165)))</f>
        <v/>
      </c>
      <c r="BC165" s="24" t="str">
        <f>IF(OR($B165="",BC$3="",'Demand Locations'!BE165=""),"",IF('Demand Locations'!BE165&lt;COUNTIFS('Workers Settings'!$M:$M,$B165,'Workers Settings'!$N:$N,1,'Workers Settings'!$H:$H,BC$3),"Warning!",IF('Demand Locations'!BE165=0,"",COUNTIFS('Workers Settings'!$M:$M,$B165,'Workers Settings'!$N:$N,1,'Workers Settings'!$H:$H,BC$3)/'Demand Locations'!BE165)))</f>
        <v/>
      </c>
      <c r="BD165" s="24" t="str">
        <f>IF(OR($B165="",BD$3="",'Demand Locations'!BF165=""),"",IF('Demand Locations'!BF165&lt;COUNTIFS('Workers Settings'!$M:$M,$B165,'Workers Settings'!$N:$N,1,'Workers Settings'!$H:$H,BD$3),"Warning!",IF('Demand Locations'!BF165=0,"",COUNTIFS('Workers Settings'!$M:$M,$B165,'Workers Settings'!$N:$N,1,'Workers Settings'!$H:$H,BD$3)/'Demand Locations'!BF165)))</f>
        <v/>
      </c>
      <c r="BE165" s="24" t="str">
        <f>IF(OR($B165="",BE$3="",'Demand Locations'!BG165=""),"",IF('Demand Locations'!BG165&lt;COUNTIFS('Workers Settings'!$M:$M,$B165,'Workers Settings'!$N:$N,1,'Workers Settings'!$H:$H,BE$3),"Warning!",IF('Demand Locations'!BG165=0,"",COUNTIFS('Workers Settings'!$M:$M,$B165,'Workers Settings'!$N:$N,1,'Workers Settings'!$H:$H,BE$3)/'Demand Locations'!BG165)))</f>
        <v/>
      </c>
      <c r="BF165" s="24" t="str">
        <f>IF(OR($B165="",BF$3="",'Demand Locations'!BH165=""),"",IF('Demand Locations'!BH165&lt;COUNTIFS('Workers Settings'!$M:$M,$B165,'Workers Settings'!$N:$N,1,'Workers Settings'!$H:$H,BF$3),"Warning!",IF('Demand Locations'!BH165=0,"",COUNTIFS('Workers Settings'!$M:$M,$B165,'Workers Settings'!$N:$N,1,'Workers Settings'!$H:$H,BF$3)/'Demand Locations'!BH165)))</f>
        <v/>
      </c>
      <c r="BG165" s="24" t="str">
        <f>IF(OR($B165="",BG$3="",'Demand Locations'!BI165=""),"",IF('Demand Locations'!BI165&lt;COUNTIFS('Workers Settings'!$M:$M,$B165,'Workers Settings'!$N:$N,1,'Workers Settings'!$H:$H,BG$3),"Warning!",IF('Demand Locations'!BI165=0,"",COUNTIFS('Workers Settings'!$M:$M,$B165,'Workers Settings'!$N:$N,1,'Workers Settings'!$H:$H,BG$3)/'Demand Locations'!BI165)))</f>
        <v/>
      </c>
      <c r="BH165" s="24" t="str">
        <f>IF(OR($B165="",BH$3="",'Demand Locations'!BJ165=""),"",IF('Demand Locations'!BJ165&lt;COUNTIFS('Workers Settings'!$M:$M,$B165,'Workers Settings'!$N:$N,1,'Workers Settings'!$H:$H,BH$3),"Warning!",IF('Demand Locations'!BJ165=0,"",COUNTIFS('Workers Settings'!$M:$M,$B165,'Workers Settings'!$N:$N,1,'Workers Settings'!$H:$H,BH$3)/'Demand Locations'!BJ165)))</f>
        <v/>
      </c>
      <c r="BI165" s="24" t="str">
        <f>IF(OR($B165="",BI$3="",'Demand Locations'!BK165=""),"",IF('Demand Locations'!BK165&lt;COUNTIFS('Workers Settings'!$M:$M,$B165,'Workers Settings'!$N:$N,1,'Workers Settings'!$H:$H,BI$3),"Warning!",IF('Demand Locations'!BK165=0,"",COUNTIFS('Workers Settings'!$M:$M,$B165,'Workers Settings'!$N:$N,1,'Workers Settings'!$H:$H,BI$3)/'Demand Locations'!BK165)))</f>
        <v/>
      </c>
      <c r="BJ165" s="24" t="str">
        <f>IF(OR($B165="",BJ$3="",'Demand Locations'!BL165=""),"",IF('Demand Locations'!BL165&lt;COUNTIFS('Workers Settings'!$M:$M,$B165,'Workers Settings'!$N:$N,1,'Workers Settings'!$H:$H,BJ$3),"Warning!",IF('Demand Locations'!BL165=0,"",COUNTIFS('Workers Settings'!$M:$M,$B165,'Workers Settings'!$N:$N,1,'Workers Settings'!$H:$H,BJ$3)/'Demand Locations'!BL165)))</f>
        <v/>
      </c>
      <c r="BK165" s="24" t="str">
        <f>IF(OR($B165="",BK$3="",'Demand Locations'!BM165=""),"",IF('Demand Locations'!BM165&lt;COUNTIFS('Workers Settings'!$M:$M,$B165,'Workers Settings'!$N:$N,1,'Workers Settings'!$H:$H,BK$3),"Warning!",IF('Demand Locations'!BM165=0,"",COUNTIFS('Workers Settings'!$M:$M,$B165,'Workers Settings'!$N:$N,1,'Workers Settings'!$H:$H,BK$3)/'Demand Locations'!BM165)))</f>
        <v/>
      </c>
      <c r="BL165" s="24" t="str">
        <f>IF(OR($B165="",BL$3="",'Demand Locations'!BN165=""),"",IF('Demand Locations'!BN165&lt;COUNTIFS('Workers Settings'!$M:$M,$B165,'Workers Settings'!$N:$N,1,'Workers Settings'!$H:$H,BL$3),"Warning!",IF('Demand Locations'!BN165=0,"",COUNTIFS('Workers Settings'!$M:$M,$B165,'Workers Settings'!$N:$N,1,'Workers Settings'!$H:$H,BL$3)/'Demand Locations'!BN165)))</f>
        <v/>
      </c>
      <c r="BM165" s="24" t="str">
        <f>IF(OR($B165="",BM$3="",'Demand Locations'!BO165=""),"",IF('Demand Locations'!BO165&lt;COUNTIFS('Workers Settings'!$M:$M,$B165,'Workers Settings'!$N:$N,1,'Workers Settings'!$H:$H,BM$3),"Warning!",IF('Demand Locations'!BO165=0,"",COUNTIFS('Workers Settings'!$M:$M,$B165,'Workers Settings'!$N:$N,1,'Workers Settings'!$H:$H,BM$3)/'Demand Locations'!BO165)))</f>
        <v/>
      </c>
      <c r="BN165" s="24" t="str">
        <f>IF(OR($B165="",BN$3="",'Demand Locations'!BP165=""),"",IF('Demand Locations'!BP165&lt;COUNTIFS('Workers Settings'!$M:$M,$B165,'Workers Settings'!$N:$N,1,'Workers Settings'!$H:$H,BN$3),"Warning!",IF('Demand Locations'!BP165=0,"",COUNTIFS('Workers Settings'!$M:$M,$B165,'Workers Settings'!$N:$N,1,'Workers Settings'!$H:$H,BN$3)/'Demand Locations'!BP165)))</f>
        <v/>
      </c>
      <c r="BO165" s="24" t="str">
        <f>IF(OR($B165="",BO$3="",'Demand Locations'!BQ165=""),"",IF('Demand Locations'!BQ165&lt;COUNTIFS('Workers Settings'!$M:$M,$B165,'Workers Settings'!$N:$N,1,'Workers Settings'!$H:$H,BO$3),"Warning!",IF('Demand Locations'!BQ165=0,"",COUNTIFS('Workers Settings'!$M:$M,$B165,'Workers Settings'!$N:$N,1,'Workers Settings'!$H:$H,BO$3)/'Demand Locations'!BQ165)))</f>
        <v/>
      </c>
      <c r="BP165" s="24" t="str">
        <f>IF(OR($B165="",BP$3="",'Demand Locations'!BR165=""),"",IF('Demand Locations'!BR165&lt;COUNTIFS('Workers Settings'!$M:$M,$B165,'Workers Settings'!$N:$N,1,'Workers Settings'!$H:$H,BP$3),"Warning!",IF('Demand Locations'!BR165=0,"",COUNTIFS('Workers Settings'!$M:$M,$B165,'Workers Settings'!$N:$N,1,'Workers Settings'!$H:$H,BP$3)/'Demand Locations'!BR165)))</f>
        <v/>
      </c>
      <c r="BQ165" s="24" t="str">
        <f>IF(OR($B165="",BQ$3="",'Demand Locations'!BS165=""),"",IF('Demand Locations'!BS165&lt;COUNTIFS('Workers Settings'!$M:$M,$B165,'Workers Settings'!$N:$N,1,'Workers Settings'!$H:$H,BQ$3),"Warning!",IF('Demand Locations'!BS165=0,"",COUNTIFS('Workers Settings'!$M:$M,$B165,'Workers Settings'!$N:$N,1,'Workers Settings'!$H:$H,BQ$3)/'Demand Locations'!BS165)))</f>
        <v/>
      </c>
      <c r="BR165" s="24" t="str">
        <f>IF(OR($B165="",BR$3="",'Demand Locations'!BT165=""),"",IF('Demand Locations'!BT165&lt;COUNTIFS('Workers Settings'!$M:$M,$B165,'Workers Settings'!$N:$N,1,'Workers Settings'!$H:$H,BR$3),"Warning!",IF('Demand Locations'!BT165=0,"",COUNTIFS('Workers Settings'!$M:$M,$B165,'Workers Settings'!$N:$N,1,'Workers Settings'!$H:$H,BR$3)/'Demand Locations'!BT165)))</f>
        <v/>
      </c>
      <c r="BS165" s="24" t="str">
        <f>IF(OR($B165="",BS$3="",'Demand Locations'!BU165=""),"",IF('Demand Locations'!BU165&lt;COUNTIFS('Workers Settings'!$M:$M,$B165,'Workers Settings'!$N:$N,1,'Workers Settings'!$H:$H,BS$3),"Warning!",IF('Demand Locations'!BU165=0,"",COUNTIFS('Workers Settings'!$M:$M,$B165,'Workers Settings'!$N:$N,1,'Workers Settings'!$H:$H,BS$3)/'Demand Locations'!BU165)))</f>
        <v/>
      </c>
      <c r="BT165" s="24" t="str">
        <f>IF(OR($B165="",BT$3="",'Demand Locations'!BV165=""),"",IF('Demand Locations'!BV165&lt;COUNTIFS('Workers Settings'!$M:$M,$B165,'Workers Settings'!$N:$N,1,'Workers Settings'!$H:$H,BT$3),"Warning!",IF('Demand Locations'!BV165=0,"",COUNTIFS('Workers Settings'!$M:$M,$B165,'Workers Settings'!$N:$N,1,'Workers Settings'!$H:$H,BT$3)/'Demand Locations'!BV165)))</f>
        <v/>
      </c>
      <c r="BU165" s="24" t="str">
        <f>IF(OR($B165="",BU$3="",'Demand Locations'!BW165=""),"",IF('Demand Locations'!BW165&lt;COUNTIFS('Workers Settings'!$M:$M,$B165,'Workers Settings'!$N:$N,1,'Workers Settings'!$H:$H,BU$3),"Warning!",IF('Demand Locations'!BW165=0,"",COUNTIFS('Workers Settings'!$M:$M,$B165,'Workers Settings'!$N:$N,1,'Workers Settings'!$H:$H,BU$3)/'Demand Locations'!BW165)))</f>
        <v/>
      </c>
      <c r="BV165" s="24" t="str">
        <f>IF(OR($B165="",BV$3="",'Demand Locations'!BX165=""),"",IF('Demand Locations'!BX165&lt;COUNTIFS('Workers Settings'!$M:$M,$B165,'Workers Settings'!$N:$N,1,'Workers Settings'!$H:$H,BV$3),"Warning!",IF('Demand Locations'!BX165=0,"",COUNTIFS('Workers Settings'!$M:$M,$B165,'Workers Settings'!$N:$N,1,'Workers Settings'!$H:$H,BV$3)/'Demand Locations'!BX165)))</f>
        <v/>
      </c>
      <c r="BW165" s="24" t="str">
        <f>IF(OR($B165="",BW$3="",'Demand Locations'!BY165=""),"",IF('Demand Locations'!BY165&lt;COUNTIFS('Workers Settings'!$M:$M,$B165,'Workers Settings'!$N:$N,1,'Workers Settings'!$H:$H,BW$3),"Warning!",IF('Demand Locations'!BY165=0,"",COUNTIFS('Workers Settings'!$M:$M,$B165,'Workers Settings'!$N:$N,1,'Workers Settings'!$H:$H,BW$3)/'Demand Locations'!BY165)))</f>
        <v/>
      </c>
      <c r="BX165" s="24" t="str">
        <f>IF(OR($B165="",BX$3="",'Demand Locations'!BZ165=""),"",IF('Demand Locations'!BZ165&lt;COUNTIFS('Workers Settings'!$M:$M,$B165,'Workers Settings'!$N:$N,1,'Workers Settings'!$H:$H,BX$3),"Warning!",IF('Demand Locations'!BZ165=0,"",COUNTIFS('Workers Settings'!$M:$M,$B165,'Workers Settings'!$N:$N,1,'Workers Settings'!$H:$H,BX$3)/'Demand Locations'!BZ165)))</f>
        <v/>
      </c>
      <c r="BY165" s="24" t="str">
        <f>IF(OR($B165="",BY$3="",'Demand Locations'!CA165=""),"",IF('Demand Locations'!CA165&lt;COUNTIFS('Workers Settings'!$M:$M,$B165,'Workers Settings'!$N:$N,1,'Workers Settings'!$H:$H,BY$3),"Warning!",IF('Demand Locations'!CA165=0,"",COUNTIFS('Workers Settings'!$M:$M,$B165,'Workers Settings'!$N:$N,1,'Workers Settings'!$H:$H,BY$3)/'Demand Locations'!CA165)))</f>
        <v/>
      </c>
      <c r="BZ165" s="24" t="str">
        <f>IF(OR($B165="",BZ$3="",'Demand Locations'!CB165=""),"",IF('Demand Locations'!CB165&lt;COUNTIFS('Workers Settings'!$M:$M,$B165,'Workers Settings'!$N:$N,1,'Workers Settings'!$H:$H,BZ$3),"Warning!",IF('Demand Locations'!CB165=0,"",COUNTIFS('Workers Settings'!$M:$M,$B165,'Workers Settings'!$N:$N,1,'Workers Settings'!$H:$H,BZ$3)/'Demand Locations'!CB165)))</f>
        <v/>
      </c>
      <c r="CA165" s="24" t="str">
        <f>IF(OR($B165="",CA$3="",'Demand Locations'!CC165=""),"",IF('Demand Locations'!CC165&lt;COUNTIFS('Workers Settings'!$M:$M,$B165,'Workers Settings'!$N:$N,1,'Workers Settings'!$H:$H,CA$3),"Warning!",IF('Demand Locations'!CC165=0,"",COUNTIFS('Workers Settings'!$M:$M,$B165,'Workers Settings'!$N:$N,1,'Workers Settings'!$H:$H,CA$3)/'Demand Locations'!CC165)))</f>
        <v/>
      </c>
      <c r="CB165" s="24" t="str">
        <f>IF(OR($B165="",CB$3="",'Demand Locations'!CD165=""),"",IF('Demand Locations'!CD165&lt;COUNTIFS('Workers Settings'!$M:$M,$B165,'Workers Settings'!$N:$N,1,'Workers Settings'!$H:$H,CB$3),"Warning!",IF('Demand Locations'!CD165=0,"",COUNTIFS('Workers Settings'!$M:$M,$B165,'Workers Settings'!$N:$N,1,'Workers Settings'!$H:$H,CB$3)/'Demand Locations'!CD165)))</f>
        <v/>
      </c>
      <c r="CC165" s="24" t="str">
        <f>IF(OR($B165="",CC$3="",'Demand Locations'!CE165=""),"",IF('Demand Locations'!CE165&lt;COUNTIFS('Workers Settings'!$M:$M,$B165,'Workers Settings'!$N:$N,1,'Workers Settings'!$H:$H,CC$3),"Warning!",IF('Demand Locations'!CE165=0,"",COUNTIFS('Workers Settings'!$M:$M,$B165,'Workers Settings'!$N:$N,1,'Workers Settings'!$H:$H,CC$3)/'Demand Locations'!CE165)))</f>
        <v/>
      </c>
      <c r="CD165" s="24" t="str">
        <f>IF(OR($B165="",CD$3="",'Demand Locations'!CF165=""),"",IF('Demand Locations'!CF165&lt;COUNTIFS('Workers Settings'!$M:$M,$B165,'Workers Settings'!$N:$N,1,'Workers Settings'!$H:$H,CD$3),"Warning!",IF('Demand Locations'!CF165=0,"",COUNTIFS('Workers Settings'!$M:$M,$B165,'Workers Settings'!$N:$N,1,'Workers Settings'!$H:$H,CD$3)/'Demand Locations'!CF165)))</f>
        <v/>
      </c>
      <c r="CE165" s="24" t="str">
        <f>IF(OR($B165="",CE$3="",'Demand Locations'!CG165=""),"",IF('Demand Locations'!CG165&lt;COUNTIFS('Workers Settings'!$M:$M,$B165,'Workers Settings'!$N:$N,1,'Workers Settings'!$H:$H,CE$3),"Warning!",IF('Demand Locations'!CG165=0,"",COUNTIFS('Workers Settings'!$M:$M,$B165,'Workers Settings'!$N:$N,1,'Workers Settings'!$H:$H,CE$3)/'Demand Locations'!CG165)))</f>
        <v/>
      </c>
      <c r="CF165" s="24" t="str">
        <f>IF(OR($B165="",CF$3="",'Demand Locations'!CH165=""),"",IF('Demand Locations'!CH165&lt;COUNTIFS('Workers Settings'!$M:$M,$B165,'Workers Settings'!$N:$N,1,'Workers Settings'!$H:$H,CF$3),"Warning!",IF('Demand Locations'!CH165=0,"",COUNTIFS('Workers Settings'!$M:$M,$B165,'Workers Settings'!$N:$N,1,'Workers Settings'!$H:$H,CF$3)/'Demand Locations'!CH165)))</f>
        <v/>
      </c>
      <c r="CG165" s="24" t="str">
        <f>IF(OR($B165="",CG$3="",'Demand Locations'!CI165=""),"",IF('Demand Locations'!CI165&lt;COUNTIFS('Workers Settings'!$M:$M,$B165,'Workers Settings'!$N:$N,1,'Workers Settings'!$H:$H,CG$3),"Warning!",IF('Demand Locations'!CI165=0,"",COUNTIFS('Workers Settings'!$M:$M,$B165,'Workers Settings'!$N:$N,1,'Workers Settings'!$H:$H,CG$3)/'Demand Locations'!CI165)))</f>
        <v/>
      </c>
      <c r="CH165" s="24" t="str">
        <f>IF(OR($B165="",CH$3="",'Demand Locations'!CJ165=""),"",IF('Demand Locations'!CJ165&lt;COUNTIFS('Workers Settings'!$M:$M,$B165,'Workers Settings'!$N:$N,1,'Workers Settings'!$H:$H,CH$3),"Warning!",IF('Demand Locations'!CJ165=0,"",COUNTIFS('Workers Settings'!$M:$M,$B165,'Workers Settings'!$N:$N,1,'Workers Settings'!$H:$H,CH$3)/'Demand Locations'!CJ165)))</f>
        <v/>
      </c>
      <c r="CI165" s="24" t="str">
        <f>IF(OR($B165="",CI$3="",'Demand Locations'!CK165=""),"",IF('Demand Locations'!CK165&lt;COUNTIFS('Workers Settings'!$M:$M,$B165,'Workers Settings'!$N:$N,1,'Workers Settings'!$H:$H,CI$3),"Warning!",IF('Demand Locations'!CK165=0,"",COUNTIFS('Workers Settings'!$M:$M,$B165,'Workers Settings'!$N:$N,1,'Workers Settings'!$H:$H,CI$3)/'Demand Locations'!CK165)))</f>
        <v/>
      </c>
      <c r="CJ165" s="24" t="str">
        <f>IF(OR($B165="",CJ$3="",'Demand Locations'!CL165=""),"",IF('Demand Locations'!CL165&lt;COUNTIFS('Workers Settings'!$M:$M,$B165,'Workers Settings'!$N:$N,1,'Workers Settings'!$H:$H,CJ$3),"Warning!",IF('Demand Locations'!CL165=0,"",COUNTIFS('Workers Settings'!$M:$M,$B165,'Workers Settings'!$N:$N,1,'Workers Settings'!$H:$H,CJ$3)/'Demand Locations'!CL165)))</f>
        <v/>
      </c>
      <c r="CK165" s="24" t="str">
        <f>IF(OR($B165="",CK$3="",'Demand Locations'!CM165=""),"",IF('Demand Locations'!CM165&lt;COUNTIFS('Workers Settings'!$M:$M,$B165,'Workers Settings'!$N:$N,1,'Workers Settings'!$H:$H,CK$3),"Warning!",IF('Demand Locations'!CM165=0,"",COUNTIFS('Workers Settings'!$M:$M,$B165,'Workers Settings'!$N:$N,1,'Workers Settings'!$H:$H,CK$3)/'Demand Locations'!CM165)))</f>
        <v/>
      </c>
      <c r="CL165" s="24" t="str">
        <f>IF(OR($B165="",CL$3="",'Demand Locations'!CN165=""),"",IF('Demand Locations'!CN165&lt;COUNTIFS('Workers Settings'!$M:$M,$B165,'Workers Settings'!$N:$N,1,'Workers Settings'!$H:$H,CL$3),"Warning!",IF('Demand Locations'!CN165=0,"",COUNTIFS('Workers Settings'!$M:$M,$B165,'Workers Settings'!$N:$N,1,'Workers Settings'!$H:$H,CL$3)/'Demand Locations'!CN165)))</f>
        <v/>
      </c>
      <c r="CM165" s="24" t="str">
        <f>IF(OR($B165="",CM$3="",'Demand Locations'!CO165=""),"",IF('Demand Locations'!CO165&lt;COUNTIFS('Workers Settings'!$M:$M,$B165,'Workers Settings'!$N:$N,1,'Workers Settings'!$H:$H,CM$3),"Warning!",IF('Demand Locations'!CO165=0,"",COUNTIFS('Workers Settings'!$M:$M,$B165,'Workers Settings'!$N:$N,1,'Workers Settings'!$H:$H,CM$3)/'Demand Locations'!CO165)))</f>
        <v/>
      </c>
      <c r="CN165" s="24" t="str">
        <f>IF(OR($B165="",CN$3="",'Demand Locations'!CP165=""),"",IF('Demand Locations'!CP165&lt;COUNTIFS('Workers Settings'!$M:$M,$B165,'Workers Settings'!$N:$N,1,'Workers Settings'!$H:$H,CN$3),"Warning!",IF('Demand Locations'!CP165=0,"",COUNTIFS('Workers Settings'!$M:$M,$B165,'Workers Settings'!$N:$N,1,'Workers Settings'!$H:$H,CN$3)/'Demand Locations'!CP165)))</f>
        <v/>
      </c>
      <c r="CO165" s="24" t="str">
        <f>IF(OR($B165="",CO$3="",'Demand Locations'!CQ165=""),"",IF('Demand Locations'!CQ165&lt;COUNTIFS('Workers Settings'!$M:$M,$B165,'Workers Settings'!$N:$N,1,'Workers Settings'!$H:$H,CO$3),"Warning!",IF('Demand Locations'!CQ165=0,"",COUNTIFS('Workers Settings'!$M:$M,$B165,'Workers Settings'!$N:$N,1,'Workers Settings'!$H:$H,CO$3)/'Demand Locations'!CQ165)))</f>
        <v/>
      </c>
      <c r="CP165" s="24" t="str">
        <f>IF(OR($B165="",CP$3="",'Demand Locations'!CR165=""),"",IF('Demand Locations'!CR165&lt;COUNTIFS('Workers Settings'!$M:$M,$B165,'Workers Settings'!$N:$N,1,'Workers Settings'!$H:$H,CP$3),"Warning!",IF('Demand Locations'!CR165=0,"",COUNTIFS('Workers Settings'!$M:$M,$B165,'Workers Settings'!$N:$N,1,'Workers Settings'!$H:$H,CP$3)/'Demand Locations'!CR165)))</f>
        <v/>
      </c>
      <c r="CQ165" s="24" t="str">
        <f>IF(OR($B165="",CQ$3="",'Demand Locations'!CS165=""),"",IF('Demand Locations'!CS165&lt;COUNTIFS('Workers Settings'!$M:$M,$B165,'Workers Settings'!$N:$N,1,'Workers Settings'!$H:$H,CQ$3),"Warning!",IF('Demand Locations'!CS165=0,"",COUNTIFS('Workers Settings'!$M:$M,$B165,'Workers Settings'!$N:$N,1,'Workers Settings'!$H:$H,CQ$3)/'Demand Locations'!CS165)))</f>
        <v/>
      </c>
      <c r="CR165" s="24" t="str">
        <f>IF(OR($B165="",CR$3="",'Demand Locations'!CT165=""),"",IF('Demand Locations'!CT165&lt;COUNTIFS('Workers Settings'!$M:$M,$B165,'Workers Settings'!$N:$N,1,'Workers Settings'!$H:$H,CR$3),"Warning!",IF('Demand Locations'!CT165=0,"",COUNTIFS('Workers Settings'!$M:$M,$B165,'Workers Settings'!$N:$N,1,'Workers Settings'!$H:$H,CR$3)/'Demand Locations'!CT165)))</f>
        <v/>
      </c>
      <c r="CS165" s="24" t="str">
        <f>IF(OR($B165="",CS$3="",'Demand Locations'!CU165=""),"",IF('Demand Locations'!CU165&lt;COUNTIFS('Workers Settings'!$M:$M,$B165,'Workers Settings'!$N:$N,1,'Workers Settings'!$H:$H,CS$3),"Warning!",IF('Demand Locations'!CU165=0,"",COUNTIFS('Workers Settings'!$M:$M,$B165,'Workers Settings'!$N:$N,1,'Workers Settings'!$H:$H,CS$3)/'Demand Locations'!CU165)))</f>
        <v/>
      </c>
      <c r="CT165" s="24" t="str">
        <f>IF(OR($B165="",CT$3="",'Demand Locations'!CV165=""),"",IF('Demand Locations'!CV165&lt;COUNTIFS('Workers Settings'!$M:$M,$B165,'Workers Settings'!$N:$N,1,'Workers Settings'!$H:$H,CT$3),"Warning!",IF('Demand Locations'!CV165=0,"",COUNTIFS('Workers Settings'!$M:$M,$B165,'Workers Settings'!$N:$N,1,'Workers Settings'!$H:$H,CT$3)/'Demand Locations'!CV165)))</f>
        <v/>
      </c>
      <c r="CU165" s="24" t="str">
        <f>IF(OR($B165="",CU$3="",'Demand Locations'!CW165=""),"",IF('Demand Locations'!CW165&lt;COUNTIFS('Workers Settings'!$M:$M,$B165,'Workers Settings'!$N:$N,1,'Workers Settings'!$H:$H,CU$3),"Warning!",IF('Demand Locations'!CW165=0,"",COUNTIFS('Workers Settings'!$M:$M,$B165,'Workers Settings'!$N:$N,1,'Workers Settings'!$H:$H,CU$3)/'Demand Locations'!CW165)))</f>
        <v/>
      </c>
      <c r="CV165" s="24" t="str">
        <f>IF(OR($B165="",CV$3="",'Demand Locations'!CX165=""),"",IF('Demand Locations'!CX165&lt;COUNTIFS('Workers Settings'!$M:$M,$B165,'Workers Settings'!$N:$N,1,'Workers Settings'!$H:$H,CV$3),"Warning!",IF('Demand Locations'!CX165=0,"",COUNTIFS('Workers Settings'!$M:$M,$B165,'Workers Settings'!$N:$N,1,'Workers Settings'!$H:$H,CV$3)/'Demand Locations'!CX165)))</f>
        <v/>
      </c>
      <c r="CW165" s="24" t="str">
        <f>IF(OR($B165="",CW$3="",'Demand Locations'!CY165=""),"",IF('Demand Locations'!CY165&lt;COUNTIFS('Workers Settings'!$M:$M,$B165,'Workers Settings'!$N:$N,1,'Workers Settings'!$H:$H,CW$3),"Warning!",IF('Demand Locations'!CY165=0,"",COUNTIFS('Workers Settings'!$M:$M,$B165,'Workers Settings'!$N:$N,1,'Workers Settings'!$H:$H,CW$3)/'Demand Locations'!CY165)))</f>
        <v/>
      </c>
      <c r="CX165" s="24" t="str">
        <f>IF(OR($B165="",CX$3="",'Demand Locations'!CZ165=""),"",IF('Demand Locations'!CZ165&lt;COUNTIFS('Workers Settings'!$M:$M,$B165,'Workers Settings'!$N:$N,1,'Workers Settings'!$H:$H,CX$3),"Warning!",IF('Demand Locations'!CZ165=0,"",COUNTIFS('Workers Settings'!$M:$M,$B165,'Workers Settings'!$N:$N,1,'Workers Settings'!$H:$H,CX$3)/'Demand Locations'!CZ165)))</f>
        <v/>
      </c>
      <c r="CY165" s="24" t="str">
        <f>IF(OR($B165="",CY$3="",'Demand Locations'!DA165=""),"",IF('Demand Locations'!DA165&lt;COUNTIFS('Workers Settings'!$M:$M,$B165,'Workers Settings'!$N:$N,1,'Workers Settings'!$H:$H,CY$3),"Warning!",IF('Demand Locations'!DA165=0,"",COUNTIFS('Workers Settings'!$M:$M,$B165,'Workers Settings'!$N:$N,1,'Workers Settings'!$H:$H,CY$3)/'Demand Locations'!DA165)))</f>
        <v/>
      </c>
      <c r="CZ165" s="24" t="str">
        <f>IF(OR($B165="",CZ$3="",'Demand Locations'!DB165=""),"",IF('Demand Locations'!DB165&lt;COUNTIFS('Workers Settings'!$M:$M,$B165,'Workers Settings'!$N:$N,1,'Workers Settings'!$H:$H,CZ$3),"Warning!",IF('Demand Locations'!DB165=0,"",COUNTIFS('Workers Settings'!$M:$M,$B165,'Workers Settings'!$N:$N,1,'Workers Settings'!$H:$H,CZ$3)/'Demand Locations'!DB165)))</f>
        <v/>
      </c>
    </row>
    <row r="166" spans="1:104" x14ac:dyDescent="0.25">
      <c r="A166" s="7">
        <f t="shared" si="2"/>
        <v>162</v>
      </c>
      <c r="B166" s="7" t="str">
        <f>IF('Demand Locations'!B166&lt;&gt;"",'Demand Locations'!B166,"")</f>
        <v/>
      </c>
      <c r="C166" s="29" t="str">
        <f>IF(B166="","",SUMIFS('Workers Assignments'!Z:Z,'Workers Settings'!M:M,B166,'Workers Settings'!N:N,1))</f>
        <v/>
      </c>
      <c r="D166" s="24" t="str">
        <f>IF(OR(B166="",'Demand Locations'!E166=""),"",IF('Demand Locations'!E166&lt;C166,"Warning!",IF('Demand Locations'!E166=0,"",C166/'Demand Locations'!E166)))</f>
        <v/>
      </c>
      <c r="E166" s="44" t="str">
        <f>IF(OR($B166="",E$3="",'Demand Locations'!G166=""),"",IF('Demand Locations'!G166&lt;COUNTIFS('Workers Settings'!$M:$M,$B166,'Workers Settings'!$N:$N,1,'Workers Settings'!$H:$H,E$3),"Warning!",IF('Demand Locations'!G166=0,"",COUNTIFS('Workers Settings'!$M:$M,$B166,'Workers Settings'!$N:$N,1,'Workers Settings'!$H:$H,E$3)/'Demand Locations'!G166)))</f>
        <v/>
      </c>
      <c r="F166" s="24" t="str">
        <f>IF(OR($B166="",F$3="",'Demand Locations'!H166=""),"",IF('Demand Locations'!H166&lt;COUNTIFS('Workers Settings'!$M:$M,$B166,'Workers Settings'!$N:$N,1,'Workers Settings'!$H:$H,F$3),"Warning!",IF('Demand Locations'!H166=0,"",COUNTIFS('Workers Settings'!$M:$M,$B166,'Workers Settings'!$N:$N,1,'Workers Settings'!$H:$H,F$3)/'Demand Locations'!H166)))</f>
        <v/>
      </c>
      <c r="G166" s="24" t="str">
        <f>IF(OR($B166="",G$3="",'Demand Locations'!I166=""),"",IF('Demand Locations'!I166&lt;COUNTIFS('Workers Settings'!$M:$M,$B166,'Workers Settings'!$N:$N,1,'Workers Settings'!$H:$H,G$3),"Warning!",IF('Demand Locations'!I166=0,"",COUNTIFS('Workers Settings'!$M:$M,$B166,'Workers Settings'!$N:$N,1,'Workers Settings'!$H:$H,G$3)/'Demand Locations'!I166)))</f>
        <v/>
      </c>
      <c r="H166" s="24" t="str">
        <f>IF(OR($B166="",H$3="",'Demand Locations'!J166=""),"",IF('Demand Locations'!J166&lt;COUNTIFS('Workers Settings'!$M:$M,$B166,'Workers Settings'!$N:$N,1,'Workers Settings'!$H:$H,H$3),"Warning!",IF('Demand Locations'!J166=0,"",COUNTIFS('Workers Settings'!$M:$M,$B166,'Workers Settings'!$N:$N,1,'Workers Settings'!$H:$H,H$3)/'Demand Locations'!J166)))</f>
        <v/>
      </c>
      <c r="I166" s="24" t="str">
        <f>IF(OR($B166="",I$3="",'Demand Locations'!K166=""),"",IF('Demand Locations'!K166&lt;COUNTIFS('Workers Settings'!$M:$M,$B166,'Workers Settings'!$N:$N,1,'Workers Settings'!$H:$H,I$3),"Warning!",IF('Demand Locations'!K166=0,"",COUNTIFS('Workers Settings'!$M:$M,$B166,'Workers Settings'!$N:$N,1,'Workers Settings'!$H:$H,I$3)/'Demand Locations'!K166)))</f>
        <v/>
      </c>
      <c r="J166" s="24" t="str">
        <f>IF(OR($B166="",J$3="",'Demand Locations'!L166=""),"",IF('Demand Locations'!L166&lt;COUNTIFS('Workers Settings'!$M:$M,$B166,'Workers Settings'!$N:$N,1,'Workers Settings'!$H:$H,J$3),"Warning!",IF('Demand Locations'!L166=0,"",COUNTIFS('Workers Settings'!$M:$M,$B166,'Workers Settings'!$N:$N,1,'Workers Settings'!$H:$H,J$3)/'Demand Locations'!L166)))</f>
        <v/>
      </c>
      <c r="K166" s="24" t="str">
        <f>IF(OR($B166="",K$3="",'Demand Locations'!M166=""),"",IF('Demand Locations'!M166&lt;COUNTIFS('Workers Settings'!$M:$M,$B166,'Workers Settings'!$N:$N,1,'Workers Settings'!$H:$H,K$3),"Warning!",IF('Demand Locations'!M166=0,"",COUNTIFS('Workers Settings'!$M:$M,$B166,'Workers Settings'!$N:$N,1,'Workers Settings'!$H:$H,K$3)/'Demand Locations'!M166)))</f>
        <v/>
      </c>
      <c r="L166" s="24" t="str">
        <f>IF(OR($B166="",L$3="",'Demand Locations'!N166=""),"",IF('Demand Locations'!N166&lt;COUNTIFS('Workers Settings'!$M:$M,$B166,'Workers Settings'!$N:$N,1,'Workers Settings'!$H:$H,L$3),"Warning!",IF('Demand Locations'!N166=0,"",COUNTIFS('Workers Settings'!$M:$M,$B166,'Workers Settings'!$N:$N,1,'Workers Settings'!$H:$H,L$3)/'Demand Locations'!N166)))</f>
        <v/>
      </c>
      <c r="M166" s="24" t="str">
        <f>IF(OR($B166="",M$3="",'Demand Locations'!O166=""),"",IF('Demand Locations'!O166&lt;COUNTIFS('Workers Settings'!$M:$M,$B166,'Workers Settings'!$N:$N,1,'Workers Settings'!$H:$H,M$3),"Warning!",IF('Demand Locations'!O166=0,"",COUNTIFS('Workers Settings'!$M:$M,$B166,'Workers Settings'!$N:$N,1,'Workers Settings'!$H:$H,M$3)/'Demand Locations'!O166)))</f>
        <v/>
      </c>
      <c r="N166" s="24" t="str">
        <f>IF(OR($B166="",N$3="",'Demand Locations'!P166=""),"",IF('Demand Locations'!P166&lt;COUNTIFS('Workers Settings'!$M:$M,$B166,'Workers Settings'!$N:$N,1,'Workers Settings'!$H:$H,N$3),"Warning!",IF('Demand Locations'!P166=0,"",COUNTIFS('Workers Settings'!$M:$M,$B166,'Workers Settings'!$N:$N,1,'Workers Settings'!$H:$H,N$3)/'Demand Locations'!P166)))</f>
        <v/>
      </c>
      <c r="O166" s="24" t="str">
        <f>IF(OR($B166="",O$3="",'Demand Locations'!Q166=""),"",IF('Demand Locations'!Q166&lt;COUNTIFS('Workers Settings'!$M:$M,$B166,'Workers Settings'!$N:$N,1,'Workers Settings'!$H:$H,O$3),"Warning!",IF('Demand Locations'!Q166=0,"",COUNTIFS('Workers Settings'!$M:$M,$B166,'Workers Settings'!$N:$N,1,'Workers Settings'!$H:$H,O$3)/'Demand Locations'!Q166)))</f>
        <v/>
      </c>
      <c r="P166" s="24" t="str">
        <f>IF(OR($B166="",P$3="",'Demand Locations'!R166=""),"",IF('Demand Locations'!R166&lt;COUNTIFS('Workers Settings'!$M:$M,$B166,'Workers Settings'!$N:$N,1,'Workers Settings'!$H:$H,P$3),"Warning!",IF('Demand Locations'!R166=0,"",COUNTIFS('Workers Settings'!$M:$M,$B166,'Workers Settings'!$N:$N,1,'Workers Settings'!$H:$H,P$3)/'Demand Locations'!R166)))</f>
        <v/>
      </c>
      <c r="Q166" s="24" t="str">
        <f>IF(OR($B166="",Q$3="",'Demand Locations'!S166=""),"",IF('Demand Locations'!S166&lt;COUNTIFS('Workers Settings'!$M:$M,$B166,'Workers Settings'!$N:$N,1,'Workers Settings'!$H:$H,Q$3),"Warning!",IF('Demand Locations'!S166=0,"",COUNTIFS('Workers Settings'!$M:$M,$B166,'Workers Settings'!$N:$N,1,'Workers Settings'!$H:$H,Q$3)/'Demand Locations'!S166)))</f>
        <v/>
      </c>
      <c r="R166" s="24" t="str">
        <f>IF(OR($B166="",R$3="",'Demand Locations'!T166=""),"",IF('Demand Locations'!T166&lt;COUNTIFS('Workers Settings'!$M:$M,$B166,'Workers Settings'!$N:$N,1,'Workers Settings'!$H:$H,R$3),"Warning!",IF('Demand Locations'!T166=0,"",COUNTIFS('Workers Settings'!$M:$M,$B166,'Workers Settings'!$N:$N,1,'Workers Settings'!$H:$H,R$3)/'Demand Locations'!T166)))</f>
        <v/>
      </c>
      <c r="S166" s="24" t="str">
        <f>IF(OR($B166="",S$3="",'Demand Locations'!U166=""),"",IF('Demand Locations'!U166&lt;COUNTIFS('Workers Settings'!$M:$M,$B166,'Workers Settings'!$N:$N,1,'Workers Settings'!$H:$H,S$3),"Warning!",IF('Demand Locations'!U166=0,"",COUNTIFS('Workers Settings'!$M:$M,$B166,'Workers Settings'!$N:$N,1,'Workers Settings'!$H:$H,S$3)/'Demand Locations'!U166)))</f>
        <v/>
      </c>
      <c r="T166" s="24" t="str">
        <f>IF(OR($B166="",T$3="",'Demand Locations'!V166=""),"",IF('Demand Locations'!V166&lt;COUNTIFS('Workers Settings'!$M:$M,$B166,'Workers Settings'!$N:$N,1,'Workers Settings'!$H:$H,T$3),"Warning!",IF('Demand Locations'!V166=0,"",COUNTIFS('Workers Settings'!$M:$M,$B166,'Workers Settings'!$N:$N,1,'Workers Settings'!$H:$H,T$3)/'Demand Locations'!V166)))</f>
        <v/>
      </c>
      <c r="U166" s="24" t="str">
        <f>IF(OR($B166="",U$3="",'Demand Locations'!W166=""),"",IF('Demand Locations'!W166&lt;COUNTIFS('Workers Settings'!$M:$M,$B166,'Workers Settings'!$N:$N,1,'Workers Settings'!$H:$H,U$3),"Warning!",IF('Demand Locations'!W166=0,"",COUNTIFS('Workers Settings'!$M:$M,$B166,'Workers Settings'!$N:$N,1,'Workers Settings'!$H:$H,U$3)/'Demand Locations'!W166)))</f>
        <v/>
      </c>
      <c r="V166" s="24" t="str">
        <f>IF(OR($B166="",V$3="",'Demand Locations'!X166=""),"",IF('Demand Locations'!X166&lt;COUNTIFS('Workers Settings'!$M:$M,$B166,'Workers Settings'!$N:$N,1,'Workers Settings'!$H:$H,V$3),"Warning!",IF('Demand Locations'!X166=0,"",COUNTIFS('Workers Settings'!$M:$M,$B166,'Workers Settings'!$N:$N,1,'Workers Settings'!$H:$H,V$3)/'Demand Locations'!X166)))</f>
        <v/>
      </c>
      <c r="W166" s="24" t="str">
        <f>IF(OR($B166="",W$3="",'Demand Locations'!Y166=""),"",IF('Demand Locations'!Y166&lt;COUNTIFS('Workers Settings'!$M:$M,$B166,'Workers Settings'!$N:$N,1,'Workers Settings'!$H:$H,W$3),"Warning!",IF('Demand Locations'!Y166=0,"",COUNTIFS('Workers Settings'!$M:$M,$B166,'Workers Settings'!$N:$N,1,'Workers Settings'!$H:$H,W$3)/'Demand Locations'!Y166)))</f>
        <v/>
      </c>
      <c r="X166" s="24" t="str">
        <f>IF(OR($B166="",X$3="",'Demand Locations'!Z166=""),"",IF('Demand Locations'!Z166&lt;COUNTIFS('Workers Settings'!$M:$M,$B166,'Workers Settings'!$N:$N,1,'Workers Settings'!$H:$H,X$3),"Warning!",IF('Demand Locations'!Z166=0,"",COUNTIFS('Workers Settings'!$M:$M,$B166,'Workers Settings'!$N:$N,1,'Workers Settings'!$H:$H,X$3)/'Demand Locations'!Z166)))</f>
        <v/>
      </c>
      <c r="Y166" s="24" t="str">
        <f>IF(OR($B166="",Y$3="",'Demand Locations'!AA166=""),"",IF('Demand Locations'!AA166&lt;COUNTIFS('Workers Settings'!$M:$M,$B166,'Workers Settings'!$N:$N,1,'Workers Settings'!$H:$H,Y$3),"Warning!",IF('Demand Locations'!AA166=0,"",COUNTIFS('Workers Settings'!$M:$M,$B166,'Workers Settings'!$N:$N,1,'Workers Settings'!$H:$H,Y$3)/'Demand Locations'!AA166)))</f>
        <v/>
      </c>
      <c r="Z166" s="24" t="str">
        <f>IF(OR($B166="",Z$3="",'Demand Locations'!AB166=""),"",IF('Demand Locations'!AB166&lt;COUNTIFS('Workers Settings'!$M:$M,$B166,'Workers Settings'!$N:$N,1,'Workers Settings'!$H:$H,Z$3),"Warning!",IF('Demand Locations'!AB166=0,"",COUNTIFS('Workers Settings'!$M:$M,$B166,'Workers Settings'!$N:$N,1,'Workers Settings'!$H:$H,Z$3)/'Demand Locations'!AB166)))</f>
        <v/>
      </c>
      <c r="AA166" s="24" t="str">
        <f>IF(OR($B166="",AA$3="",'Demand Locations'!AC166=""),"",IF('Demand Locations'!AC166&lt;COUNTIFS('Workers Settings'!$M:$M,$B166,'Workers Settings'!$N:$N,1,'Workers Settings'!$H:$H,AA$3),"Warning!",IF('Demand Locations'!AC166=0,"",COUNTIFS('Workers Settings'!$M:$M,$B166,'Workers Settings'!$N:$N,1,'Workers Settings'!$H:$H,AA$3)/'Demand Locations'!AC166)))</f>
        <v/>
      </c>
      <c r="AB166" s="24" t="str">
        <f>IF(OR($B166="",AB$3="",'Demand Locations'!AD166=""),"",IF('Demand Locations'!AD166&lt;COUNTIFS('Workers Settings'!$M:$M,$B166,'Workers Settings'!$N:$N,1,'Workers Settings'!$H:$H,AB$3),"Warning!",IF('Demand Locations'!AD166=0,"",COUNTIFS('Workers Settings'!$M:$M,$B166,'Workers Settings'!$N:$N,1,'Workers Settings'!$H:$H,AB$3)/'Demand Locations'!AD166)))</f>
        <v/>
      </c>
      <c r="AC166" s="24" t="str">
        <f>IF(OR($B166="",AC$3="",'Demand Locations'!AE166=""),"",IF('Demand Locations'!AE166&lt;COUNTIFS('Workers Settings'!$M:$M,$B166,'Workers Settings'!$N:$N,1,'Workers Settings'!$H:$H,AC$3),"Warning!",IF('Demand Locations'!AE166=0,"",COUNTIFS('Workers Settings'!$M:$M,$B166,'Workers Settings'!$N:$N,1,'Workers Settings'!$H:$H,AC$3)/'Demand Locations'!AE166)))</f>
        <v/>
      </c>
      <c r="AD166" s="24" t="str">
        <f>IF(OR($B166="",AD$3="",'Demand Locations'!AF166=""),"",IF('Demand Locations'!AF166&lt;COUNTIFS('Workers Settings'!$M:$M,$B166,'Workers Settings'!$N:$N,1,'Workers Settings'!$H:$H,AD$3),"Warning!",IF('Demand Locations'!AF166=0,"",COUNTIFS('Workers Settings'!$M:$M,$B166,'Workers Settings'!$N:$N,1,'Workers Settings'!$H:$H,AD$3)/'Demand Locations'!AF166)))</f>
        <v/>
      </c>
      <c r="AE166" s="24" t="str">
        <f>IF(OR($B166="",AE$3="",'Demand Locations'!AG166=""),"",IF('Demand Locations'!AG166&lt;COUNTIFS('Workers Settings'!$M:$M,$B166,'Workers Settings'!$N:$N,1,'Workers Settings'!$H:$H,AE$3),"Warning!",IF('Demand Locations'!AG166=0,"",COUNTIFS('Workers Settings'!$M:$M,$B166,'Workers Settings'!$N:$N,1,'Workers Settings'!$H:$H,AE$3)/'Demand Locations'!AG166)))</f>
        <v/>
      </c>
      <c r="AF166" s="24" t="str">
        <f>IF(OR($B166="",AF$3="",'Demand Locations'!AH166=""),"",IF('Demand Locations'!AH166&lt;COUNTIFS('Workers Settings'!$M:$M,$B166,'Workers Settings'!$N:$N,1,'Workers Settings'!$H:$H,AF$3),"Warning!",IF('Demand Locations'!AH166=0,"",COUNTIFS('Workers Settings'!$M:$M,$B166,'Workers Settings'!$N:$N,1,'Workers Settings'!$H:$H,AF$3)/'Demand Locations'!AH166)))</f>
        <v/>
      </c>
      <c r="AG166" s="24" t="str">
        <f>IF(OR($B166="",AG$3="",'Demand Locations'!AI166=""),"",IF('Demand Locations'!AI166&lt;COUNTIFS('Workers Settings'!$M:$M,$B166,'Workers Settings'!$N:$N,1,'Workers Settings'!$H:$H,AG$3),"Warning!",IF('Demand Locations'!AI166=0,"",COUNTIFS('Workers Settings'!$M:$M,$B166,'Workers Settings'!$N:$N,1,'Workers Settings'!$H:$H,AG$3)/'Demand Locations'!AI166)))</f>
        <v/>
      </c>
      <c r="AH166" s="24" t="str">
        <f>IF(OR($B166="",AH$3="",'Demand Locations'!AJ166=""),"",IF('Demand Locations'!AJ166&lt;COUNTIFS('Workers Settings'!$M:$M,$B166,'Workers Settings'!$N:$N,1,'Workers Settings'!$H:$H,AH$3),"Warning!",IF('Demand Locations'!AJ166=0,"",COUNTIFS('Workers Settings'!$M:$M,$B166,'Workers Settings'!$N:$N,1,'Workers Settings'!$H:$H,AH$3)/'Demand Locations'!AJ166)))</f>
        <v/>
      </c>
      <c r="AI166" s="24" t="str">
        <f>IF(OR($B166="",AI$3="",'Demand Locations'!AK166=""),"",IF('Demand Locations'!AK166&lt;COUNTIFS('Workers Settings'!$M:$M,$B166,'Workers Settings'!$N:$N,1,'Workers Settings'!$H:$H,AI$3),"Warning!",IF('Demand Locations'!AK166=0,"",COUNTIFS('Workers Settings'!$M:$M,$B166,'Workers Settings'!$N:$N,1,'Workers Settings'!$H:$H,AI$3)/'Demand Locations'!AK166)))</f>
        <v/>
      </c>
      <c r="AJ166" s="24" t="str">
        <f>IF(OR($B166="",AJ$3="",'Demand Locations'!AL166=""),"",IF('Demand Locations'!AL166&lt;COUNTIFS('Workers Settings'!$M:$M,$B166,'Workers Settings'!$N:$N,1,'Workers Settings'!$H:$H,AJ$3),"Warning!",IF('Demand Locations'!AL166=0,"",COUNTIFS('Workers Settings'!$M:$M,$B166,'Workers Settings'!$N:$N,1,'Workers Settings'!$H:$H,AJ$3)/'Demand Locations'!AL166)))</f>
        <v/>
      </c>
      <c r="AK166" s="24" t="str">
        <f>IF(OR($B166="",AK$3="",'Demand Locations'!AM166=""),"",IF('Demand Locations'!AM166&lt;COUNTIFS('Workers Settings'!$M:$M,$B166,'Workers Settings'!$N:$N,1,'Workers Settings'!$H:$H,AK$3),"Warning!",IF('Demand Locations'!AM166=0,"",COUNTIFS('Workers Settings'!$M:$M,$B166,'Workers Settings'!$N:$N,1,'Workers Settings'!$H:$H,AK$3)/'Demand Locations'!AM166)))</f>
        <v/>
      </c>
      <c r="AL166" s="24" t="str">
        <f>IF(OR($B166="",AL$3="",'Demand Locations'!AN166=""),"",IF('Demand Locations'!AN166&lt;COUNTIFS('Workers Settings'!$M:$M,$B166,'Workers Settings'!$N:$N,1,'Workers Settings'!$H:$H,AL$3),"Warning!",IF('Demand Locations'!AN166=0,"",COUNTIFS('Workers Settings'!$M:$M,$B166,'Workers Settings'!$N:$N,1,'Workers Settings'!$H:$H,AL$3)/'Demand Locations'!AN166)))</f>
        <v/>
      </c>
      <c r="AM166" s="24" t="str">
        <f>IF(OR($B166="",AM$3="",'Demand Locations'!AO166=""),"",IF('Demand Locations'!AO166&lt;COUNTIFS('Workers Settings'!$M:$M,$B166,'Workers Settings'!$N:$N,1,'Workers Settings'!$H:$H,AM$3),"Warning!",IF('Demand Locations'!AO166=0,"",COUNTIFS('Workers Settings'!$M:$M,$B166,'Workers Settings'!$N:$N,1,'Workers Settings'!$H:$H,AM$3)/'Demand Locations'!AO166)))</f>
        <v/>
      </c>
      <c r="AN166" s="24" t="str">
        <f>IF(OR($B166="",AN$3="",'Demand Locations'!AP166=""),"",IF('Demand Locations'!AP166&lt;COUNTIFS('Workers Settings'!$M:$M,$B166,'Workers Settings'!$N:$N,1,'Workers Settings'!$H:$H,AN$3),"Warning!",IF('Demand Locations'!AP166=0,"",COUNTIFS('Workers Settings'!$M:$M,$B166,'Workers Settings'!$N:$N,1,'Workers Settings'!$H:$H,AN$3)/'Demand Locations'!AP166)))</f>
        <v/>
      </c>
      <c r="AO166" s="24" t="str">
        <f>IF(OR($B166="",AO$3="",'Demand Locations'!AQ166=""),"",IF('Demand Locations'!AQ166&lt;COUNTIFS('Workers Settings'!$M:$M,$B166,'Workers Settings'!$N:$N,1,'Workers Settings'!$H:$H,AO$3),"Warning!",IF('Demand Locations'!AQ166=0,"",COUNTIFS('Workers Settings'!$M:$M,$B166,'Workers Settings'!$N:$N,1,'Workers Settings'!$H:$H,AO$3)/'Demand Locations'!AQ166)))</f>
        <v/>
      </c>
      <c r="AP166" s="24" t="str">
        <f>IF(OR($B166="",AP$3="",'Demand Locations'!AR166=""),"",IF('Demand Locations'!AR166&lt;COUNTIFS('Workers Settings'!$M:$M,$B166,'Workers Settings'!$N:$N,1,'Workers Settings'!$H:$H,AP$3),"Warning!",IF('Demand Locations'!AR166=0,"",COUNTIFS('Workers Settings'!$M:$M,$B166,'Workers Settings'!$N:$N,1,'Workers Settings'!$H:$H,AP$3)/'Demand Locations'!AR166)))</f>
        <v/>
      </c>
      <c r="AQ166" s="24" t="str">
        <f>IF(OR($B166="",AQ$3="",'Demand Locations'!AS166=""),"",IF('Demand Locations'!AS166&lt;COUNTIFS('Workers Settings'!$M:$M,$B166,'Workers Settings'!$N:$N,1,'Workers Settings'!$H:$H,AQ$3),"Warning!",IF('Demand Locations'!AS166=0,"",COUNTIFS('Workers Settings'!$M:$M,$B166,'Workers Settings'!$N:$N,1,'Workers Settings'!$H:$H,AQ$3)/'Demand Locations'!AS166)))</f>
        <v/>
      </c>
      <c r="AR166" s="24" t="str">
        <f>IF(OR($B166="",AR$3="",'Demand Locations'!AT166=""),"",IF('Demand Locations'!AT166&lt;COUNTIFS('Workers Settings'!$M:$M,$B166,'Workers Settings'!$N:$N,1,'Workers Settings'!$H:$H,AR$3),"Warning!",IF('Demand Locations'!AT166=0,"",COUNTIFS('Workers Settings'!$M:$M,$B166,'Workers Settings'!$N:$N,1,'Workers Settings'!$H:$H,AR$3)/'Demand Locations'!AT166)))</f>
        <v/>
      </c>
      <c r="AS166" s="24" t="str">
        <f>IF(OR($B166="",AS$3="",'Demand Locations'!AU166=""),"",IF('Demand Locations'!AU166&lt;COUNTIFS('Workers Settings'!$M:$M,$B166,'Workers Settings'!$N:$N,1,'Workers Settings'!$H:$H,AS$3),"Warning!",IF('Demand Locations'!AU166=0,"",COUNTIFS('Workers Settings'!$M:$M,$B166,'Workers Settings'!$N:$N,1,'Workers Settings'!$H:$H,AS$3)/'Demand Locations'!AU166)))</f>
        <v/>
      </c>
      <c r="AT166" s="24" t="str">
        <f>IF(OR($B166="",AT$3="",'Demand Locations'!AV166=""),"",IF('Demand Locations'!AV166&lt;COUNTIFS('Workers Settings'!$M:$M,$B166,'Workers Settings'!$N:$N,1,'Workers Settings'!$H:$H,AT$3),"Warning!",IF('Demand Locations'!AV166=0,"",COUNTIFS('Workers Settings'!$M:$M,$B166,'Workers Settings'!$N:$N,1,'Workers Settings'!$H:$H,AT$3)/'Demand Locations'!AV166)))</f>
        <v/>
      </c>
      <c r="AU166" s="24" t="str">
        <f>IF(OR($B166="",AU$3="",'Demand Locations'!AW166=""),"",IF('Demand Locations'!AW166&lt;COUNTIFS('Workers Settings'!$M:$M,$B166,'Workers Settings'!$N:$N,1,'Workers Settings'!$H:$H,AU$3),"Warning!",IF('Demand Locations'!AW166=0,"",COUNTIFS('Workers Settings'!$M:$M,$B166,'Workers Settings'!$N:$N,1,'Workers Settings'!$H:$H,AU$3)/'Demand Locations'!AW166)))</f>
        <v/>
      </c>
      <c r="AV166" s="24" t="str">
        <f>IF(OR($B166="",AV$3="",'Demand Locations'!AX166=""),"",IF('Demand Locations'!AX166&lt;COUNTIFS('Workers Settings'!$M:$M,$B166,'Workers Settings'!$N:$N,1,'Workers Settings'!$H:$H,AV$3),"Warning!",IF('Demand Locations'!AX166=0,"",COUNTIFS('Workers Settings'!$M:$M,$B166,'Workers Settings'!$N:$N,1,'Workers Settings'!$H:$H,AV$3)/'Demand Locations'!AX166)))</f>
        <v/>
      </c>
      <c r="AW166" s="24" t="str">
        <f>IF(OR($B166="",AW$3="",'Demand Locations'!AY166=""),"",IF('Demand Locations'!AY166&lt;COUNTIFS('Workers Settings'!$M:$M,$B166,'Workers Settings'!$N:$N,1,'Workers Settings'!$H:$H,AW$3),"Warning!",IF('Demand Locations'!AY166=0,"",COUNTIFS('Workers Settings'!$M:$M,$B166,'Workers Settings'!$N:$N,1,'Workers Settings'!$H:$H,AW$3)/'Demand Locations'!AY166)))</f>
        <v/>
      </c>
      <c r="AX166" s="24" t="str">
        <f>IF(OR($B166="",AX$3="",'Demand Locations'!AZ166=""),"",IF('Demand Locations'!AZ166&lt;COUNTIFS('Workers Settings'!$M:$M,$B166,'Workers Settings'!$N:$N,1,'Workers Settings'!$H:$H,AX$3),"Warning!",IF('Demand Locations'!AZ166=0,"",COUNTIFS('Workers Settings'!$M:$M,$B166,'Workers Settings'!$N:$N,1,'Workers Settings'!$H:$H,AX$3)/'Demand Locations'!AZ166)))</f>
        <v/>
      </c>
      <c r="AY166" s="24" t="str">
        <f>IF(OR($B166="",AY$3="",'Demand Locations'!BA166=""),"",IF('Demand Locations'!BA166&lt;COUNTIFS('Workers Settings'!$M:$M,$B166,'Workers Settings'!$N:$N,1,'Workers Settings'!$H:$H,AY$3),"Warning!",IF('Demand Locations'!BA166=0,"",COUNTIFS('Workers Settings'!$M:$M,$B166,'Workers Settings'!$N:$N,1,'Workers Settings'!$H:$H,AY$3)/'Demand Locations'!BA166)))</f>
        <v/>
      </c>
      <c r="AZ166" s="24" t="str">
        <f>IF(OR($B166="",AZ$3="",'Demand Locations'!BB166=""),"",IF('Demand Locations'!BB166&lt;COUNTIFS('Workers Settings'!$M:$M,$B166,'Workers Settings'!$N:$N,1,'Workers Settings'!$H:$H,AZ$3),"Warning!",IF('Demand Locations'!BB166=0,"",COUNTIFS('Workers Settings'!$M:$M,$B166,'Workers Settings'!$N:$N,1,'Workers Settings'!$H:$H,AZ$3)/'Demand Locations'!BB166)))</f>
        <v/>
      </c>
      <c r="BA166" s="24" t="str">
        <f>IF(OR($B166="",BA$3="",'Demand Locations'!BC166=""),"",IF('Demand Locations'!BC166&lt;COUNTIFS('Workers Settings'!$M:$M,$B166,'Workers Settings'!$N:$N,1,'Workers Settings'!$H:$H,BA$3),"Warning!",IF('Demand Locations'!BC166=0,"",COUNTIFS('Workers Settings'!$M:$M,$B166,'Workers Settings'!$N:$N,1,'Workers Settings'!$H:$H,BA$3)/'Demand Locations'!BC166)))</f>
        <v/>
      </c>
      <c r="BB166" s="24" t="str">
        <f>IF(OR($B166="",BB$3="",'Demand Locations'!BD166=""),"",IF('Demand Locations'!BD166&lt;COUNTIFS('Workers Settings'!$M:$M,$B166,'Workers Settings'!$N:$N,1,'Workers Settings'!$H:$H,BB$3),"Warning!",IF('Demand Locations'!BD166=0,"",COUNTIFS('Workers Settings'!$M:$M,$B166,'Workers Settings'!$N:$N,1,'Workers Settings'!$H:$H,BB$3)/'Demand Locations'!BD166)))</f>
        <v/>
      </c>
      <c r="BC166" s="24" t="str">
        <f>IF(OR($B166="",BC$3="",'Demand Locations'!BE166=""),"",IF('Demand Locations'!BE166&lt;COUNTIFS('Workers Settings'!$M:$M,$B166,'Workers Settings'!$N:$N,1,'Workers Settings'!$H:$H,BC$3),"Warning!",IF('Demand Locations'!BE166=0,"",COUNTIFS('Workers Settings'!$M:$M,$B166,'Workers Settings'!$N:$N,1,'Workers Settings'!$H:$H,BC$3)/'Demand Locations'!BE166)))</f>
        <v/>
      </c>
      <c r="BD166" s="24" t="str">
        <f>IF(OR($B166="",BD$3="",'Demand Locations'!BF166=""),"",IF('Demand Locations'!BF166&lt;COUNTIFS('Workers Settings'!$M:$M,$B166,'Workers Settings'!$N:$N,1,'Workers Settings'!$H:$H,BD$3),"Warning!",IF('Demand Locations'!BF166=0,"",COUNTIFS('Workers Settings'!$M:$M,$B166,'Workers Settings'!$N:$N,1,'Workers Settings'!$H:$H,BD$3)/'Demand Locations'!BF166)))</f>
        <v/>
      </c>
      <c r="BE166" s="24" t="str">
        <f>IF(OR($B166="",BE$3="",'Demand Locations'!BG166=""),"",IF('Demand Locations'!BG166&lt;COUNTIFS('Workers Settings'!$M:$M,$B166,'Workers Settings'!$N:$N,1,'Workers Settings'!$H:$H,BE$3),"Warning!",IF('Demand Locations'!BG166=0,"",COUNTIFS('Workers Settings'!$M:$M,$B166,'Workers Settings'!$N:$N,1,'Workers Settings'!$H:$H,BE$3)/'Demand Locations'!BG166)))</f>
        <v/>
      </c>
      <c r="BF166" s="24" t="str">
        <f>IF(OR($B166="",BF$3="",'Demand Locations'!BH166=""),"",IF('Demand Locations'!BH166&lt;COUNTIFS('Workers Settings'!$M:$M,$B166,'Workers Settings'!$N:$N,1,'Workers Settings'!$H:$H,BF$3),"Warning!",IF('Demand Locations'!BH166=0,"",COUNTIFS('Workers Settings'!$M:$M,$B166,'Workers Settings'!$N:$N,1,'Workers Settings'!$H:$H,BF$3)/'Demand Locations'!BH166)))</f>
        <v/>
      </c>
      <c r="BG166" s="24" t="str">
        <f>IF(OR($B166="",BG$3="",'Demand Locations'!BI166=""),"",IF('Demand Locations'!BI166&lt;COUNTIFS('Workers Settings'!$M:$M,$B166,'Workers Settings'!$N:$N,1,'Workers Settings'!$H:$H,BG$3),"Warning!",IF('Demand Locations'!BI166=0,"",COUNTIFS('Workers Settings'!$M:$M,$B166,'Workers Settings'!$N:$N,1,'Workers Settings'!$H:$H,BG$3)/'Demand Locations'!BI166)))</f>
        <v/>
      </c>
      <c r="BH166" s="24" t="str">
        <f>IF(OR($B166="",BH$3="",'Demand Locations'!BJ166=""),"",IF('Demand Locations'!BJ166&lt;COUNTIFS('Workers Settings'!$M:$M,$B166,'Workers Settings'!$N:$N,1,'Workers Settings'!$H:$H,BH$3),"Warning!",IF('Demand Locations'!BJ166=0,"",COUNTIFS('Workers Settings'!$M:$M,$B166,'Workers Settings'!$N:$N,1,'Workers Settings'!$H:$H,BH$3)/'Demand Locations'!BJ166)))</f>
        <v/>
      </c>
      <c r="BI166" s="24" t="str">
        <f>IF(OR($B166="",BI$3="",'Demand Locations'!BK166=""),"",IF('Demand Locations'!BK166&lt;COUNTIFS('Workers Settings'!$M:$M,$B166,'Workers Settings'!$N:$N,1,'Workers Settings'!$H:$H,BI$3),"Warning!",IF('Demand Locations'!BK166=0,"",COUNTIFS('Workers Settings'!$M:$M,$B166,'Workers Settings'!$N:$N,1,'Workers Settings'!$H:$H,BI$3)/'Demand Locations'!BK166)))</f>
        <v/>
      </c>
      <c r="BJ166" s="24" t="str">
        <f>IF(OR($B166="",BJ$3="",'Demand Locations'!BL166=""),"",IF('Demand Locations'!BL166&lt;COUNTIFS('Workers Settings'!$M:$M,$B166,'Workers Settings'!$N:$N,1,'Workers Settings'!$H:$H,BJ$3),"Warning!",IF('Demand Locations'!BL166=0,"",COUNTIFS('Workers Settings'!$M:$M,$B166,'Workers Settings'!$N:$N,1,'Workers Settings'!$H:$H,BJ$3)/'Demand Locations'!BL166)))</f>
        <v/>
      </c>
      <c r="BK166" s="24" t="str">
        <f>IF(OR($B166="",BK$3="",'Demand Locations'!BM166=""),"",IF('Demand Locations'!BM166&lt;COUNTIFS('Workers Settings'!$M:$M,$B166,'Workers Settings'!$N:$N,1,'Workers Settings'!$H:$H,BK$3),"Warning!",IF('Demand Locations'!BM166=0,"",COUNTIFS('Workers Settings'!$M:$M,$B166,'Workers Settings'!$N:$N,1,'Workers Settings'!$H:$H,BK$3)/'Demand Locations'!BM166)))</f>
        <v/>
      </c>
      <c r="BL166" s="24" t="str">
        <f>IF(OR($B166="",BL$3="",'Demand Locations'!BN166=""),"",IF('Demand Locations'!BN166&lt;COUNTIFS('Workers Settings'!$M:$M,$B166,'Workers Settings'!$N:$N,1,'Workers Settings'!$H:$H,BL$3),"Warning!",IF('Demand Locations'!BN166=0,"",COUNTIFS('Workers Settings'!$M:$M,$B166,'Workers Settings'!$N:$N,1,'Workers Settings'!$H:$H,BL$3)/'Demand Locations'!BN166)))</f>
        <v/>
      </c>
      <c r="BM166" s="24" t="str">
        <f>IF(OR($B166="",BM$3="",'Demand Locations'!BO166=""),"",IF('Demand Locations'!BO166&lt;COUNTIFS('Workers Settings'!$M:$M,$B166,'Workers Settings'!$N:$N,1,'Workers Settings'!$H:$H,BM$3),"Warning!",IF('Demand Locations'!BO166=0,"",COUNTIFS('Workers Settings'!$M:$M,$B166,'Workers Settings'!$N:$N,1,'Workers Settings'!$H:$H,BM$3)/'Demand Locations'!BO166)))</f>
        <v/>
      </c>
      <c r="BN166" s="24" t="str">
        <f>IF(OR($B166="",BN$3="",'Demand Locations'!BP166=""),"",IF('Demand Locations'!BP166&lt;COUNTIFS('Workers Settings'!$M:$M,$B166,'Workers Settings'!$N:$N,1,'Workers Settings'!$H:$H,BN$3),"Warning!",IF('Demand Locations'!BP166=0,"",COUNTIFS('Workers Settings'!$M:$M,$B166,'Workers Settings'!$N:$N,1,'Workers Settings'!$H:$H,BN$3)/'Demand Locations'!BP166)))</f>
        <v/>
      </c>
      <c r="BO166" s="24" t="str">
        <f>IF(OR($B166="",BO$3="",'Demand Locations'!BQ166=""),"",IF('Demand Locations'!BQ166&lt;COUNTIFS('Workers Settings'!$M:$M,$B166,'Workers Settings'!$N:$N,1,'Workers Settings'!$H:$H,BO$3),"Warning!",IF('Demand Locations'!BQ166=0,"",COUNTIFS('Workers Settings'!$M:$M,$B166,'Workers Settings'!$N:$N,1,'Workers Settings'!$H:$H,BO$3)/'Demand Locations'!BQ166)))</f>
        <v/>
      </c>
      <c r="BP166" s="24" t="str">
        <f>IF(OR($B166="",BP$3="",'Demand Locations'!BR166=""),"",IF('Demand Locations'!BR166&lt;COUNTIFS('Workers Settings'!$M:$M,$B166,'Workers Settings'!$N:$N,1,'Workers Settings'!$H:$H,BP$3),"Warning!",IF('Demand Locations'!BR166=0,"",COUNTIFS('Workers Settings'!$M:$M,$B166,'Workers Settings'!$N:$N,1,'Workers Settings'!$H:$H,BP$3)/'Demand Locations'!BR166)))</f>
        <v/>
      </c>
      <c r="BQ166" s="24" t="str">
        <f>IF(OR($B166="",BQ$3="",'Demand Locations'!BS166=""),"",IF('Demand Locations'!BS166&lt;COUNTIFS('Workers Settings'!$M:$M,$B166,'Workers Settings'!$N:$N,1,'Workers Settings'!$H:$H,BQ$3),"Warning!",IF('Demand Locations'!BS166=0,"",COUNTIFS('Workers Settings'!$M:$M,$B166,'Workers Settings'!$N:$N,1,'Workers Settings'!$H:$H,BQ$3)/'Demand Locations'!BS166)))</f>
        <v/>
      </c>
      <c r="BR166" s="24" t="str">
        <f>IF(OR($B166="",BR$3="",'Demand Locations'!BT166=""),"",IF('Demand Locations'!BT166&lt;COUNTIFS('Workers Settings'!$M:$M,$B166,'Workers Settings'!$N:$N,1,'Workers Settings'!$H:$H,BR$3),"Warning!",IF('Demand Locations'!BT166=0,"",COUNTIFS('Workers Settings'!$M:$M,$B166,'Workers Settings'!$N:$N,1,'Workers Settings'!$H:$H,BR$3)/'Demand Locations'!BT166)))</f>
        <v/>
      </c>
      <c r="BS166" s="24" t="str">
        <f>IF(OR($B166="",BS$3="",'Demand Locations'!BU166=""),"",IF('Demand Locations'!BU166&lt;COUNTIFS('Workers Settings'!$M:$M,$B166,'Workers Settings'!$N:$N,1,'Workers Settings'!$H:$H,BS$3),"Warning!",IF('Demand Locations'!BU166=0,"",COUNTIFS('Workers Settings'!$M:$M,$B166,'Workers Settings'!$N:$N,1,'Workers Settings'!$H:$H,BS$3)/'Demand Locations'!BU166)))</f>
        <v/>
      </c>
      <c r="BT166" s="24" t="str">
        <f>IF(OR($B166="",BT$3="",'Demand Locations'!BV166=""),"",IF('Demand Locations'!BV166&lt;COUNTIFS('Workers Settings'!$M:$M,$B166,'Workers Settings'!$N:$N,1,'Workers Settings'!$H:$H,BT$3),"Warning!",IF('Demand Locations'!BV166=0,"",COUNTIFS('Workers Settings'!$M:$M,$B166,'Workers Settings'!$N:$N,1,'Workers Settings'!$H:$H,BT$3)/'Demand Locations'!BV166)))</f>
        <v/>
      </c>
      <c r="BU166" s="24" t="str">
        <f>IF(OR($B166="",BU$3="",'Demand Locations'!BW166=""),"",IF('Demand Locations'!BW166&lt;COUNTIFS('Workers Settings'!$M:$M,$B166,'Workers Settings'!$N:$N,1,'Workers Settings'!$H:$H,BU$3),"Warning!",IF('Demand Locations'!BW166=0,"",COUNTIFS('Workers Settings'!$M:$M,$B166,'Workers Settings'!$N:$N,1,'Workers Settings'!$H:$H,BU$3)/'Demand Locations'!BW166)))</f>
        <v/>
      </c>
      <c r="BV166" s="24" t="str">
        <f>IF(OR($B166="",BV$3="",'Demand Locations'!BX166=""),"",IF('Demand Locations'!BX166&lt;COUNTIFS('Workers Settings'!$M:$M,$B166,'Workers Settings'!$N:$N,1,'Workers Settings'!$H:$H,BV$3),"Warning!",IF('Demand Locations'!BX166=0,"",COUNTIFS('Workers Settings'!$M:$M,$B166,'Workers Settings'!$N:$N,1,'Workers Settings'!$H:$H,BV$3)/'Demand Locations'!BX166)))</f>
        <v/>
      </c>
      <c r="BW166" s="24" t="str">
        <f>IF(OR($B166="",BW$3="",'Demand Locations'!BY166=""),"",IF('Demand Locations'!BY166&lt;COUNTIFS('Workers Settings'!$M:$M,$B166,'Workers Settings'!$N:$N,1,'Workers Settings'!$H:$H,BW$3),"Warning!",IF('Demand Locations'!BY166=0,"",COUNTIFS('Workers Settings'!$M:$M,$B166,'Workers Settings'!$N:$N,1,'Workers Settings'!$H:$H,BW$3)/'Demand Locations'!BY166)))</f>
        <v/>
      </c>
      <c r="BX166" s="24" t="str">
        <f>IF(OR($B166="",BX$3="",'Demand Locations'!BZ166=""),"",IF('Demand Locations'!BZ166&lt;COUNTIFS('Workers Settings'!$M:$M,$B166,'Workers Settings'!$N:$N,1,'Workers Settings'!$H:$H,BX$3),"Warning!",IF('Demand Locations'!BZ166=0,"",COUNTIFS('Workers Settings'!$M:$M,$B166,'Workers Settings'!$N:$N,1,'Workers Settings'!$H:$H,BX$3)/'Demand Locations'!BZ166)))</f>
        <v/>
      </c>
      <c r="BY166" s="24" t="str">
        <f>IF(OR($B166="",BY$3="",'Demand Locations'!CA166=""),"",IF('Demand Locations'!CA166&lt;COUNTIFS('Workers Settings'!$M:$M,$B166,'Workers Settings'!$N:$N,1,'Workers Settings'!$H:$H,BY$3),"Warning!",IF('Demand Locations'!CA166=0,"",COUNTIFS('Workers Settings'!$M:$M,$B166,'Workers Settings'!$N:$N,1,'Workers Settings'!$H:$H,BY$3)/'Demand Locations'!CA166)))</f>
        <v/>
      </c>
      <c r="BZ166" s="24" t="str">
        <f>IF(OR($B166="",BZ$3="",'Demand Locations'!CB166=""),"",IF('Demand Locations'!CB166&lt;COUNTIFS('Workers Settings'!$M:$M,$B166,'Workers Settings'!$N:$N,1,'Workers Settings'!$H:$H,BZ$3),"Warning!",IF('Demand Locations'!CB166=0,"",COUNTIFS('Workers Settings'!$M:$M,$B166,'Workers Settings'!$N:$N,1,'Workers Settings'!$H:$H,BZ$3)/'Demand Locations'!CB166)))</f>
        <v/>
      </c>
      <c r="CA166" s="24" t="str">
        <f>IF(OR($B166="",CA$3="",'Demand Locations'!CC166=""),"",IF('Demand Locations'!CC166&lt;COUNTIFS('Workers Settings'!$M:$M,$B166,'Workers Settings'!$N:$N,1,'Workers Settings'!$H:$H,CA$3),"Warning!",IF('Demand Locations'!CC166=0,"",COUNTIFS('Workers Settings'!$M:$M,$B166,'Workers Settings'!$N:$N,1,'Workers Settings'!$H:$H,CA$3)/'Demand Locations'!CC166)))</f>
        <v/>
      </c>
      <c r="CB166" s="24" t="str">
        <f>IF(OR($B166="",CB$3="",'Demand Locations'!CD166=""),"",IF('Demand Locations'!CD166&lt;COUNTIFS('Workers Settings'!$M:$M,$B166,'Workers Settings'!$N:$N,1,'Workers Settings'!$H:$H,CB$3),"Warning!",IF('Demand Locations'!CD166=0,"",COUNTIFS('Workers Settings'!$M:$M,$B166,'Workers Settings'!$N:$N,1,'Workers Settings'!$H:$H,CB$3)/'Demand Locations'!CD166)))</f>
        <v/>
      </c>
      <c r="CC166" s="24" t="str">
        <f>IF(OR($B166="",CC$3="",'Demand Locations'!CE166=""),"",IF('Demand Locations'!CE166&lt;COUNTIFS('Workers Settings'!$M:$M,$B166,'Workers Settings'!$N:$N,1,'Workers Settings'!$H:$H,CC$3),"Warning!",IF('Demand Locations'!CE166=0,"",COUNTIFS('Workers Settings'!$M:$M,$B166,'Workers Settings'!$N:$N,1,'Workers Settings'!$H:$H,CC$3)/'Demand Locations'!CE166)))</f>
        <v/>
      </c>
      <c r="CD166" s="24" t="str">
        <f>IF(OR($B166="",CD$3="",'Demand Locations'!CF166=""),"",IF('Demand Locations'!CF166&lt;COUNTIFS('Workers Settings'!$M:$M,$B166,'Workers Settings'!$N:$N,1,'Workers Settings'!$H:$H,CD$3),"Warning!",IF('Demand Locations'!CF166=0,"",COUNTIFS('Workers Settings'!$M:$M,$B166,'Workers Settings'!$N:$N,1,'Workers Settings'!$H:$H,CD$3)/'Demand Locations'!CF166)))</f>
        <v/>
      </c>
      <c r="CE166" s="24" t="str">
        <f>IF(OR($B166="",CE$3="",'Demand Locations'!CG166=""),"",IF('Demand Locations'!CG166&lt;COUNTIFS('Workers Settings'!$M:$M,$B166,'Workers Settings'!$N:$N,1,'Workers Settings'!$H:$H,CE$3),"Warning!",IF('Demand Locations'!CG166=0,"",COUNTIFS('Workers Settings'!$M:$M,$B166,'Workers Settings'!$N:$N,1,'Workers Settings'!$H:$H,CE$3)/'Demand Locations'!CG166)))</f>
        <v/>
      </c>
      <c r="CF166" s="24" t="str">
        <f>IF(OR($B166="",CF$3="",'Demand Locations'!CH166=""),"",IF('Demand Locations'!CH166&lt;COUNTIFS('Workers Settings'!$M:$M,$B166,'Workers Settings'!$N:$N,1,'Workers Settings'!$H:$H,CF$3),"Warning!",IF('Demand Locations'!CH166=0,"",COUNTIFS('Workers Settings'!$M:$M,$B166,'Workers Settings'!$N:$N,1,'Workers Settings'!$H:$H,CF$3)/'Demand Locations'!CH166)))</f>
        <v/>
      </c>
      <c r="CG166" s="24" t="str">
        <f>IF(OR($B166="",CG$3="",'Demand Locations'!CI166=""),"",IF('Demand Locations'!CI166&lt;COUNTIFS('Workers Settings'!$M:$M,$B166,'Workers Settings'!$N:$N,1,'Workers Settings'!$H:$H,CG$3),"Warning!",IF('Demand Locations'!CI166=0,"",COUNTIFS('Workers Settings'!$M:$M,$B166,'Workers Settings'!$N:$N,1,'Workers Settings'!$H:$H,CG$3)/'Demand Locations'!CI166)))</f>
        <v/>
      </c>
      <c r="CH166" s="24" t="str">
        <f>IF(OR($B166="",CH$3="",'Demand Locations'!CJ166=""),"",IF('Demand Locations'!CJ166&lt;COUNTIFS('Workers Settings'!$M:$M,$B166,'Workers Settings'!$N:$N,1,'Workers Settings'!$H:$H,CH$3),"Warning!",IF('Demand Locations'!CJ166=0,"",COUNTIFS('Workers Settings'!$M:$M,$B166,'Workers Settings'!$N:$N,1,'Workers Settings'!$H:$H,CH$3)/'Demand Locations'!CJ166)))</f>
        <v/>
      </c>
      <c r="CI166" s="24" t="str">
        <f>IF(OR($B166="",CI$3="",'Demand Locations'!CK166=""),"",IF('Demand Locations'!CK166&lt;COUNTIFS('Workers Settings'!$M:$M,$B166,'Workers Settings'!$N:$N,1,'Workers Settings'!$H:$H,CI$3),"Warning!",IF('Demand Locations'!CK166=0,"",COUNTIFS('Workers Settings'!$M:$M,$B166,'Workers Settings'!$N:$N,1,'Workers Settings'!$H:$H,CI$3)/'Demand Locations'!CK166)))</f>
        <v/>
      </c>
      <c r="CJ166" s="24" t="str">
        <f>IF(OR($B166="",CJ$3="",'Demand Locations'!CL166=""),"",IF('Demand Locations'!CL166&lt;COUNTIFS('Workers Settings'!$M:$M,$B166,'Workers Settings'!$N:$N,1,'Workers Settings'!$H:$H,CJ$3),"Warning!",IF('Demand Locations'!CL166=0,"",COUNTIFS('Workers Settings'!$M:$M,$B166,'Workers Settings'!$N:$N,1,'Workers Settings'!$H:$H,CJ$3)/'Demand Locations'!CL166)))</f>
        <v/>
      </c>
      <c r="CK166" s="24" t="str">
        <f>IF(OR($B166="",CK$3="",'Demand Locations'!CM166=""),"",IF('Demand Locations'!CM166&lt;COUNTIFS('Workers Settings'!$M:$M,$B166,'Workers Settings'!$N:$N,1,'Workers Settings'!$H:$H,CK$3),"Warning!",IF('Demand Locations'!CM166=0,"",COUNTIFS('Workers Settings'!$M:$M,$B166,'Workers Settings'!$N:$N,1,'Workers Settings'!$H:$H,CK$3)/'Demand Locations'!CM166)))</f>
        <v/>
      </c>
      <c r="CL166" s="24" t="str">
        <f>IF(OR($B166="",CL$3="",'Demand Locations'!CN166=""),"",IF('Demand Locations'!CN166&lt;COUNTIFS('Workers Settings'!$M:$M,$B166,'Workers Settings'!$N:$N,1,'Workers Settings'!$H:$H,CL$3),"Warning!",IF('Demand Locations'!CN166=0,"",COUNTIFS('Workers Settings'!$M:$M,$B166,'Workers Settings'!$N:$N,1,'Workers Settings'!$H:$H,CL$3)/'Demand Locations'!CN166)))</f>
        <v/>
      </c>
      <c r="CM166" s="24" t="str">
        <f>IF(OR($B166="",CM$3="",'Demand Locations'!CO166=""),"",IF('Demand Locations'!CO166&lt;COUNTIFS('Workers Settings'!$M:$M,$B166,'Workers Settings'!$N:$N,1,'Workers Settings'!$H:$H,CM$3),"Warning!",IF('Demand Locations'!CO166=0,"",COUNTIFS('Workers Settings'!$M:$M,$B166,'Workers Settings'!$N:$N,1,'Workers Settings'!$H:$H,CM$3)/'Demand Locations'!CO166)))</f>
        <v/>
      </c>
      <c r="CN166" s="24" t="str">
        <f>IF(OR($B166="",CN$3="",'Demand Locations'!CP166=""),"",IF('Demand Locations'!CP166&lt;COUNTIFS('Workers Settings'!$M:$M,$B166,'Workers Settings'!$N:$N,1,'Workers Settings'!$H:$H,CN$3),"Warning!",IF('Demand Locations'!CP166=0,"",COUNTIFS('Workers Settings'!$M:$M,$B166,'Workers Settings'!$N:$N,1,'Workers Settings'!$H:$H,CN$3)/'Demand Locations'!CP166)))</f>
        <v/>
      </c>
      <c r="CO166" s="24" t="str">
        <f>IF(OR($B166="",CO$3="",'Demand Locations'!CQ166=""),"",IF('Demand Locations'!CQ166&lt;COUNTIFS('Workers Settings'!$M:$M,$B166,'Workers Settings'!$N:$N,1,'Workers Settings'!$H:$H,CO$3),"Warning!",IF('Demand Locations'!CQ166=0,"",COUNTIFS('Workers Settings'!$M:$M,$B166,'Workers Settings'!$N:$N,1,'Workers Settings'!$H:$H,CO$3)/'Demand Locations'!CQ166)))</f>
        <v/>
      </c>
      <c r="CP166" s="24" t="str">
        <f>IF(OR($B166="",CP$3="",'Demand Locations'!CR166=""),"",IF('Demand Locations'!CR166&lt;COUNTIFS('Workers Settings'!$M:$M,$B166,'Workers Settings'!$N:$N,1,'Workers Settings'!$H:$H,CP$3),"Warning!",IF('Demand Locations'!CR166=0,"",COUNTIFS('Workers Settings'!$M:$M,$B166,'Workers Settings'!$N:$N,1,'Workers Settings'!$H:$H,CP$3)/'Demand Locations'!CR166)))</f>
        <v/>
      </c>
      <c r="CQ166" s="24" t="str">
        <f>IF(OR($B166="",CQ$3="",'Demand Locations'!CS166=""),"",IF('Demand Locations'!CS166&lt;COUNTIFS('Workers Settings'!$M:$M,$B166,'Workers Settings'!$N:$N,1,'Workers Settings'!$H:$H,CQ$3),"Warning!",IF('Demand Locations'!CS166=0,"",COUNTIFS('Workers Settings'!$M:$M,$B166,'Workers Settings'!$N:$N,1,'Workers Settings'!$H:$H,CQ$3)/'Demand Locations'!CS166)))</f>
        <v/>
      </c>
      <c r="CR166" s="24" t="str">
        <f>IF(OR($B166="",CR$3="",'Demand Locations'!CT166=""),"",IF('Demand Locations'!CT166&lt;COUNTIFS('Workers Settings'!$M:$M,$B166,'Workers Settings'!$N:$N,1,'Workers Settings'!$H:$H,CR$3),"Warning!",IF('Demand Locations'!CT166=0,"",COUNTIFS('Workers Settings'!$M:$M,$B166,'Workers Settings'!$N:$N,1,'Workers Settings'!$H:$H,CR$3)/'Demand Locations'!CT166)))</f>
        <v/>
      </c>
      <c r="CS166" s="24" t="str">
        <f>IF(OR($B166="",CS$3="",'Demand Locations'!CU166=""),"",IF('Demand Locations'!CU166&lt;COUNTIFS('Workers Settings'!$M:$M,$B166,'Workers Settings'!$N:$N,1,'Workers Settings'!$H:$H,CS$3),"Warning!",IF('Demand Locations'!CU166=0,"",COUNTIFS('Workers Settings'!$M:$M,$B166,'Workers Settings'!$N:$N,1,'Workers Settings'!$H:$H,CS$3)/'Demand Locations'!CU166)))</f>
        <v/>
      </c>
      <c r="CT166" s="24" t="str">
        <f>IF(OR($B166="",CT$3="",'Demand Locations'!CV166=""),"",IF('Demand Locations'!CV166&lt;COUNTIFS('Workers Settings'!$M:$M,$B166,'Workers Settings'!$N:$N,1,'Workers Settings'!$H:$H,CT$3),"Warning!",IF('Demand Locations'!CV166=0,"",COUNTIFS('Workers Settings'!$M:$M,$B166,'Workers Settings'!$N:$N,1,'Workers Settings'!$H:$H,CT$3)/'Demand Locations'!CV166)))</f>
        <v/>
      </c>
      <c r="CU166" s="24" t="str">
        <f>IF(OR($B166="",CU$3="",'Demand Locations'!CW166=""),"",IF('Demand Locations'!CW166&lt;COUNTIFS('Workers Settings'!$M:$M,$B166,'Workers Settings'!$N:$N,1,'Workers Settings'!$H:$H,CU$3),"Warning!",IF('Demand Locations'!CW166=0,"",COUNTIFS('Workers Settings'!$M:$M,$B166,'Workers Settings'!$N:$N,1,'Workers Settings'!$H:$H,CU$3)/'Demand Locations'!CW166)))</f>
        <v/>
      </c>
      <c r="CV166" s="24" t="str">
        <f>IF(OR($B166="",CV$3="",'Demand Locations'!CX166=""),"",IF('Demand Locations'!CX166&lt;COUNTIFS('Workers Settings'!$M:$M,$B166,'Workers Settings'!$N:$N,1,'Workers Settings'!$H:$H,CV$3),"Warning!",IF('Demand Locations'!CX166=0,"",COUNTIFS('Workers Settings'!$M:$M,$B166,'Workers Settings'!$N:$N,1,'Workers Settings'!$H:$H,CV$3)/'Demand Locations'!CX166)))</f>
        <v/>
      </c>
      <c r="CW166" s="24" t="str">
        <f>IF(OR($B166="",CW$3="",'Demand Locations'!CY166=""),"",IF('Demand Locations'!CY166&lt;COUNTIFS('Workers Settings'!$M:$M,$B166,'Workers Settings'!$N:$N,1,'Workers Settings'!$H:$H,CW$3),"Warning!",IF('Demand Locations'!CY166=0,"",COUNTIFS('Workers Settings'!$M:$M,$B166,'Workers Settings'!$N:$N,1,'Workers Settings'!$H:$H,CW$3)/'Demand Locations'!CY166)))</f>
        <v/>
      </c>
      <c r="CX166" s="24" t="str">
        <f>IF(OR($B166="",CX$3="",'Demand Locations'!CZ166=""),"",IF('Demand Locations'!CZ166&lt;COUNTIFS('Workers Settings'!$M:$M,$B166,'Workers Settings'!$N:$N,1,'Workers Settings'!$H:$H,CX$3),"Warning!",IF('Demand Locations'!CZ166=0,"",COUNTIFS('Workers Settings'!$M:$M,$B166,'Workers Settings'!$N:$N,1,'Workers Settings'!$H:$H,CX$3)/'Demand Locations'!CZ166)))</f>
        <v/>
      </c>
      <c r="CY166" s="24" t="str">
        <f>IF(OR($B166="",CY$3="",'Demand Locations'!DA166=""),"",IF('Demand Locations'!DA166&lt;COUNTIFS('Workers Settings'!$M:$M,$B166,'Workers Settings'!$N:$N,1,'Workers Settings'!$H:$H,CY$3),"Warning!",IF('Demand Locations'!DA166=0,"",COUNTIFS('Workers Settings'!$M:$M,$B166,'Workers Settings'!$N:$N,1,'Workers Settings'!$H:$H,CY$3)/'Demand Locations'!DA166)))</f>
        <v/>
      </c>
      <c r="CZ166" s="24" t="str">
        <f>IF(OR($B166="",CZ$3="",'Demand Locations'!DB166=""),"",IF('Demand Locations'!DB166&lt;COUNTIFS('Workers Settings'!$M:$M,$B166,'Workers Settings'!$N:$N,1,'Workers Settings'!$H:$H,CZ$3),"Warning!",IF('Demand Locations'!DB166=0,"",COUNTIFS('Workers Settings'!$M:$M,$B166,'Workers Settings'!$N:$N,1,'Workers Settings'!$H:$H,CZ$3)/'Demand Locations'!DB166)))</f>
        <v/>
      </c>
    </row>
    <row r="167" spans="1:104" x14ac:dyDescent="0.25">
      <c r="A167" s="7">
        <f t="shared" si="2"/>
        <v>163</v>
      </c>
      <c r="B167" s="7" t="str">
        <f>IF('Demand Locations'!B167&lt;&gt;"",'Demand Locations'!B167,"")</f>
        <v/>
      </c>
      <c r="C167" s="29" t="str">
        <f>IF(B167="","",SUMIFS('Workers Assignments'!Z:Z,'Workers Settings'!M:M,B167,'Workers Settings'!N:N,1))</f>
        <v/>
      </c>
      <c r="D167" s="24" t="str">
        <f>IF(OR(B167="",'Demand Locations'!E167=""),"",IF('Demand Locations'!E167&lt;C167,"Warning!",IF('Demand Locations'!E167=0,"",C167/'Demand Locations'!E167)))</f>
        <v/>
      </c>
      <c r="E167" s="44" t="str">
        <f>IF(OR($B167="",E$3="",'Demand Locations'!G167=""),"",IF('Demand Locations'!G167&lt;COUNTIFS('Workers Settings'!$M:$M,$B167,'Workers Settings'!$N:$N,1,'Workers Settings'!$H:$H,E$3),"Warning!",IF('Demand Locations'!G167=0,"",COUNTIFS('Workers Settings'!$M:$M,$B167,'Workers Settings'!$N:$N,1,'Workers Settings'!$H:$H,E$3)/'Demand Locations'!G167)))</f>
        <v/>
      </c>
      <c r="F167" s="24" t="str">
        <f>IF(OR($B167="",F$3="",'Demand Locations'!H167=""),"",IF('Demand Locations'!H167&lt;COUNTIFS('Workers Settings'!$M:$M,$B167,'Workers Settings'!$N:$N,1,'Workers Settings'!$H:$H,F$3),"Warning!",IF('Demand Locations'!H167=0,"",COUNTIFS('Workers Settings'!$M:$M,$B167,'Workers Settings'!$N:$N,1,'Workers Settings'!$H:$H,F$3)/'Demand Locations'!H167)))</f>
        <v/>
      </c>
      <c r="G167" s="24" t="str">
        <f>IF(OR($B167="",G$3="",'Demand Locations'!I167=""),"",IF('Demand Locations'!I167&lt;COUNTIFS('Workers Settings'!$M:$M,$B167,'Workers Settings'!$N:$N,1,'Workers Settings'!$H:$H,G$3),"Warning!",IF('Demand Locations'!I167=0,"",COUNTIFS('Workers Settings'!$M:$M,$B167,'Workers Settings'!$N:$N,1,'Workers Settings'!$H:$H,G$3)/'Demand Locations'!I167)))</f>
        <v/>
      </c>
      <c r="H167" s="24" t="str">
        <f>IF(OR($B167="",H$3="",'Demand Locations'!J167=""),"",IF('Demand Locations'!J167&lt;COUNTIFS('Workers Settings'!$M:$M,$B167,'Workers Settings'!$N:$N,1,'Workers Settings'!$H:$H,H$3),"Warning!",IF('Demand Locations'!J167=0,"",COUNTIFS('Workers Settings'!$M:$M,$B167,'Workers Settings'!$N:$N,1,'Workers Settings'!$H:$H,H$3)/'Demand Locations'!J167)))</f>
        <v/>
      </c>
      <c r="I167" s="24" t="str">
        <f>IF(OR($B167="",I$3="",'Demand Locations'!K167=""),"",IF('Demand Locations'!K167&lt;COUNTIFS('Workers Settings'!$M:$M,$B167,'Workers Settings'!$N:$N,1,'Workers Settings'!$H:$H,I$3),"Warning!",IF('Demand Locations'!K167=0,"",COUNTIFS('Workers Settings'!$M:$M,$B167,'Workers Settings'!$N:$N,1,'Workers Settings'!$H:$H,I$3)/'Demand Locations'!K167)))</f>
        <v/>
      </c>
      <c r="J167" s="24" t="str">
        <f>IF(OR($B167="",J$3="",'Demand Locations'!L167=""),"",IF('Demand Locations'!L167&lt;COUNTIFS('Workers Settings'!$M:$M,$B167,'Workers Settings'!$N:$N,1,'Workers Settings'!$H:$H,J$3),"Warning!",IF('Demand Locations'!L167=0,"",COUNTIFS('Workers Settings'!$M:$M,$B167,'Workers Settings'!$N:$N,1,'Workers Settings'!$H:$H,J$3)/'Demand Locations'!L167)))</f>
        <v/>
      </c>
      <c r="K167" s="24" t="str">
        <f>IF(OR($B167="",K$3="",'Demand Locations'!M167=""),"",IF('Demand Locations'!M167&lt;COUNTIFS('Workers Settings'!$M:$M,$B167,'Workers Settings'!$N:$N,1,'Workers Settings'!$H:$H,K$3),"Warning!",IF('Demand Locations'!M167=0,"",COUNTIFS('Workers Settings'!$M:$M,$B167,'Workers Settings'!$N:$N,1,'Workers Settings'!$H:$H,K$3)/'Demand Locations'!M167)))</f>
        <v/>
      </c>
      <c r="L167" s="24" t="str">
        <f>IF(OR($B167="",L$3="",'Demand Locations'!N167=""),"",IF('Demand Locations'!N167&lt;COUNTIFS('Workers Settings'!$M:$M,$B167,'Workers Settings'!$N:$N,1,'Workers Settings'!$H:$H,L$3),"Warning!",IF('Demand Locations'!N167=0,"",COUNTIFS('Workers Settings'!$M:$M,$B167,'Workers Settings'!$N:$N,1,'Workers Settings'!$H:$H,L$3)/'Demand Locations'!N167)))</f>
        <v/>
      </c>
      <c r="M167" s="24" t="str">
        <f>IF(OR($B167="",M$3="",'Demand Locations'!O167=""),"",IF('Demand Locations'!O167&lt;COUNTIFS('Workers Settings'!$M:$M,$B167,'Workers Settings'!$N:$N,1,'Workers Settings'!$H:$H,M$3),"Warning!",IF('Demand Locations'!O167=0,"",COUNTIFS('Workers Settings'!$M:$M,$B167,'Workers Settings'!$N:$N,1,'Workers Settings'!$H:$H,M$3)/'Demand Locations'!O167)))</f>
        <v/>
      </c>
      <c r="N167" s="24" t="str">
        <f>IF(OR($B167="",N$3="",'Demand Locations'!P167=""),"",IF('Demand Locations'!P167&lt;COUNTIFS('Workers Settings'!$M:$M,$B167,'Workers Settings'!$N:$N,1,'Workers Settings'!$H:$H,N$3),"Warning!",IF('Demand Locations'!P167=0,"",COUNTIFS('Workers Settings'!$M:$M,$B167,'Workers Settings'!$N:$N,1,'Workers Settings'!$H:$H,N$3)/'Demand Locations'!P167)))</f>
        <v/>
      </c>
      <c r="O167" s="24" t="str">
        <f>IF(OR($B167="",O$3="",'Demand Locations'!Q167=""),"",IF('Demand Locations'!Q167&lt;COUNTIFS('Workers Settings'!$M:$M,$B167,'Workers Settings'!$N:$N,1,'Workers Settings'!$H:$H,O$3),"Warning!",IF('Demand Locations'!Q167=0,"",COUNTIFS('Workers Settings'!$M:$M,$B167,'Workers Settings'!$N:$N,1,'Workers Settings'!$H:$H,O$3)/'Demand Locations'!Q167)))</f>
        <v/>
      </c>
      <c r="P167" s="24" t="str">
        <f>IF(OR($B167="",P$3="",'Demand Locations'!R167=""),"",IF('Demand Locations'!R167&lt;COUNTIFS('Workers Settings'!$M:$M,$B167,'Workers Settings'!$N:$N,1,'Workers Settings'!$H:$H,P$3),"Warning!",IF('Demand Locations'!R167=0,"",COUNTIFS('Workers Settings'!$M:$M,$B167,'Workers Settings'!$N:$N,1,'Workers Settings'!$H:$H,P$3)/'Demand Locations'!R167)))</f>
        <v/>
      </c>
      <c r="Q167" s="24" t="str">
        <f>IF(OR($B167="",Q$3="",'Demand Locations'!S167=""),"",IF('Demand Locations'!S167&lt;COUNTIFS('Workers Settings'!$M:$M,$B167,'Workers Settings'!$N:$N,1,'Workers Settings'!$H:$H,Q$3),"Warning!",IF('Demand Locations'!S167=0,"",COUNTIFS('Workers Settings'!$M:$M,$B167,'Workers Settings'!$N:$N,1,'Workers Settings'!$H:$H,Q$3)/'Demand Locations'!S167)))</f>
        <v/>
      </c>
      <c r="R167" s="24" t="str">
        <f>IF(OR($B167="",R$3="",'Demand Locations'!T167=""),"",IF('Demand Locations'!T167&lt;COUNTIFS('Workers Settings'!$M:$M,$B167,'Workers Settings'!$N:$N,1,'Workers Settings'!$H:$H,R$3),"Warning!",IF('Demand Locations'!T167=0,"",COUNTIFS('Workers Settings'!$M:$M,$B167,'Workers Settings'!$N:$N,1,'Workers Settings'!$H:$H,R$3)/'Demand Locations'!T167)))</f>
        <v/>
      </c>
      <c r="S167" s="24" t="str">
        <f>IF(OR($B167="",S$3="",'Demand Locations'!U167=""),"",IF('Demand Locations'!U167&lt;COUNTIFS('Workers Settings'!$M:$M,$B167,'Workers Settings'!$N:$N,1,'Workers Settings'!$H:$H,S$3),"Warning!",IF('Demand Locations'!U167=0,"",COUNTIFS('Workers Settings'!$M:$M,$B167,'Workers Settings'!$N:$N,1,'Workers Settings'!$H:$H,S$3)/'Demand Locations'!U167)))</f>
        <v/>
      </c>
      <c r="T167" s="24" t="str">
        <f>IF(OR($B167="",T$3="",'Demand Locations'!V167=""),"",IF('Demand Locations'!V167&lt;COUNTIFS('Workers Settings'!$M:$M,$B167,'Workers Settings'!$N:$N,1,'Workers Settings'!$H:$H,T$3),"Warning!",IF('Demand Locations'!V167=0,"",COUNTIFS('Workers Settings'!$M:$M,$B167,'Workers Settings'!$N:$N,1,'Workers Settings'!$H:$H,T$3)/'Demand Locations'!V167)))</f>
        <v/>
      </c>
      <c r="U167" s="24" t="str">
        <f>IF(OR($B167="",U$3="",'Demand Locations'!W167=""),"",IF('Demand Locations'!W167&lt;COUNTIFS('Workers Settings'!$M:$M,$B167,'Workers Settings'!$N:$N,1,'Workers Settings'!$H:$H,U$3),"Warning!",IF('Demand Locations'!W167=0,"",COUNTIFS('Workers Settings'!$M:$M,$B167,'Workers Settings'!$N:$N,1,'Workers Settings'!$H:$H,U$3)/'Demand Locations'!W167)))</f>
        <v/>
      </c>
      <c r="V167" s="24" t="str">
        <f>IF(OR($B167="",V$3="",'Demand Locations'!X167=""),"",IF('Demand Locations'!X167&lt;COUNTIFS('Workers Settings'!$M:$M,$B167,'Workers Settings'!$N:$N,1,'Workers Settings'!$H:$H,V$3),"Warning!",IF('Demand Locations'!X167=0,"",COUNTIFS('Workers Settings'!$M:$M,$B167,'Workers Settings'!$N:$N,1,'Workers Settings'!$H:$H,V$3)/'Demand Locations'!X167)))</f>
        <v/>
      </c>
      <c r="W167" s="24" t="str">
        <f>IF(OR($B167="",W$3="",'Demand Locations'!Y167=""),"",IF('Demand Locations'!Y167&lt;COUNTIFS('Workers Settings'!$M:$M,$B167,'Workers Settings'!$N:$N,1,'Workers Settings'!$H:$H,W$3),"Warning!",IF('Demand Locations'!Y167=0,"",COUNTIFS('Workers Settings'!$M:$M,$B167,'Workers Settings'!$N:$N,1,'Workers Settings'!$H:$H,W$3)/'Demand Locations'!Y167)))</f>
        <v/>
      </c>
      <c r="X167" s="24" t="str">
        <f>IF(OR($B167="",X$3="",'Demand Locations'!Z167=""),"",IF('Demand Locations'!Z167&lt;COUNTIFS('Workers Settings'!$M:$M,$B167,'Workers Settings'!$N:$N,1,'Workers Settings'!$H:$H,X$3),"Warning!",IF('Demand Locations'!Z167=0,"",COUNTIFS('Workers Settings'!$M:$M,$B167,'Workers Settings'!$N:$N,1,'Workers Settings'!$H:$H,X$3)/'Demand Locations'!Z167)))</f>
        <v/>
      </c>
      <c r="Y167" s="24" t="str">
        <f>IF(OR($B167="",Y$3="",'Demand Locations'!AA167=""),"",IF('Demand Locations'!AA167&lt;COUNTIFS('Workers Settings'!$M:$M,$B167,'Workers Settings'!$N:$N,1,'Workers Settings'!$H:$H,Y$3),"Warning!",IF('Demand Locations'!AA167=0,"",COUNTIFS('Workers Settings'!$M:$M,$B167,'Workers Settings'!$N:$N,1,'Workers Settings'!$H:$H,Y$3)/'Demand Locations'!AA167)))</f>
        <v/>
      </c>
      <c r="Z167" s="24" t="str">
        <f>IF(OR($B167="",Z$3="",'Demand Locations'!AB167=""),"",IF('Demand Locations'!AB167&lt;COUNTIFS('Workers Settings'!$M:$M,$B167,'Workers Settings'!$N:$N,1,'Workers Settings'!$H:$H,Z$3),"Warning!",IF('Demand Locations'!AB167=0,"",COUNTIFS('Workers Settings'!$M:$M,$B167,'Workers Settings'!$N:$N,1,'Workers Settings'!$H:$H,Z$3)/'Demand Locations'!AB167)))</f>
        <v/>
      </c>
      <c r="AA167" s="24" t="str">
        <f>IF(OR($B167="",AA$3="",'Demand Locations'!AC167=""),"",IF('Demand Locations'!AC167&lt;COUNTIFS('Workers Settings'!$M:$M,$B167,'Workers Settings'!$N:$N,1,'Workers Settings'!$H:$H,AA$3),"Warning!",IF('Demand Locations'!AC167=0,"",COUNTIFS('Workers Settings'!$M:$M,$B167,'Workers Settings'!$N:$N,1,'Workers Settings'!$H:$H,AA$3)/'Demand Locations'!AC167)))</f>
        <v/>
      </c>
      <c r="AB167" s="24" t="str">
        <f>IF(OR($B167="",AB$3="",'Demand Locations'!AD167=""),"",IF('Demand Locations'!AD167&lt;COUNTIFS('Workers Settings'!$M:$M,$B167,'Workers Settings'!$N:$N,1,'Workers Settings'!$H:$H,AB$3),"Warning!",IF('Demand Locations'!AD167=0,"",COUNTIFS('Workers Settings'!$M:$M,$B167,'Workers Settings'!$N:$N,1,'Workers Settings'!$H:$H,AB$3)/'Demand Locations'!AD167)))</f>
        <v/>
      </c>
      <c r="AC167" s="24" t="str">
        <f>IF(OR($B167="",AC$3="",'Demand Locations'!AE167=""),"",IF('Demand Locations'!AE167&lt;COUNTIFS('Workers Settings'!$M:$M,$B167,'Workers Settings'!$N:$N,1,'Workers Settings'!$H:$H,AC$3),"Warning!",IF('Demand Locations'!AE167=0,"",COUNTIFS('Workers Settings'!$M:$M,$B167,'Workers Settings'!$N:$N,1,'Workers Settings'!$H:$H,AC$3)/'Demand Locations'!AE167)))</f>
        <v/>
      </c>
      <c r="AD167" s="24" t="str">
        <f>IF(OR($B167="",AD$3="",'Demand Locations'!AF167=""),"",IF('Demand Locations'!AF167&lt;COUNTIFS('Workers Settings'!$M:$M,$B167,'Workers Settings'!$N:$N,1,'Workers Settings'!$H:$H,AD$3),"Warning!",IF('Demand Locations'!AF167=0,"",COUNTIFS('Workers Settings'!$M:$M,$B167,'Workers Settings'!$N:$N,1,'Workers Settings'!$H:$H,AD$3)/'Demand Locations'!AF167)))</f>
        <v/>
      </c>
      <c r="AE167" s="24" t="str">
        <f>IF(OR($B167="",AE$3="",'Demand Locations'!AG167=""),"",IF('Demand Locations'!AG167&lt;COUNTIFS('Workers Settings'!$M:$M,$B167,'Workers Settings'!$N:$N,1,'Workers Settings'!$H:$H,AE$3),"Warning!",IF('Demand Locations'!AG167=0,"",COUNTIFS('Workers Settings'!$M:$M,$B167,'Workers Settings'!$N:$N,1,'Workers Settings'!$H:$H,AE$3)/'Demand Locations'!AG167)))</f>
        <v/>
      </c>
      <c r="AF167" s="24" t="str">
        <f>IF(OR($B167="",AF$3="",'Demand Locations'!AH167=""),"",IF('Demand Locations'!AH167&lt;COUNTIFS('Workers Settings'!$M:$M,$B167,'Workers Settings'!$N:$N,1,'Workers Settings'!$H:$H,AF$3),"Warning!",IF('Demand Locations'!AH167=0,"",COUNTIFS('Workers Settings'!$M:$M,$B167,'Workers Settings'!$N:$N,1,'Workers Settings'!$H:$H,AF$3)/'Demand Locations'!AH167)))</f>
        <v/>
      </c>
      <c r="AG167" s="24" t="str">
        <f>IF(OR($B167="",AG$3="",'Demand Locations'!AI167=""),"",IF('Demand Locations'!AI167&lt;COUNTIFS('Workers Settings'!$M:$M,$B167,'Workers Settings'!$N:$N,1,'Workers Settings'!$H:$H,AG$3),"Warning!",IF('Demand Locations'!AI167=0,"",COUNTIFS('Workers Settings'!$M:$M,$B167,'Workers Settings'!$N:$N,1,'Workers Settings'!$H:$H,AG$3)/'Demand Locations'!AI167)))</f>
        <v/>
      </c>
      <c r="AH167" s="24" t="str">
        <f>IF(OR($B167="",AH$3="",'Demand Locations'!AJ167=""),"",IF('Demand Locations'!AJ167&lt;COUNTIFS('Workers Settings'!$M:$M,$B167,'Workers Settings'!$N:$N,1,'Workers Settings'!$H:$H,AH$3),"Warning!",IF('Demand Locations'!AJ167=0,"",COUNTIFS('Workers Settings'!$M:$M,$B167,'Workers Settings'!$N:$N,1,'Workers Settings'!$H:$H,AH$3)/'Demand Locations'!AJ167)))</f>
        <v/>
      </c>
      <c r="AI167" s="24" t="str">
        <f>IF(OR($B167="",AI$3="",'Demand Locations'!AK167=""),"",IF('Demand Locations'!AK167&lt;COUNTIFS('Workers Settings'!$M:$M,$B167,'Workers Settings'!$N:$N,1,'Workers Settings'!$H:$H,AI$3),"Warning!",IF('Demand Locations'!AK167=0,"",COUNTIFS('Workers Settings'!$M:$M,$B167,'Workers Settings'!$N:$N,1,'Workers Settings'!$H:$H,AI$3)/'Demand Locations'!AK167)))</f>
        <v/>
      </c>
      <c r="AJ167" s="24" t="str">
        <f>IF(OR($B167="",AJ$3="",'Demand Locations'!AL167=""),"",IF('Demand Locations'!AL167&lt;COUNTIFS('Workers Settings'!$M:$M,$B167,'Workers Settings'!$N:$N,1,'Workers Settings'!$H:$H,AJ$3),"Warning!",IF('Demand Locations'!AL167=0,"",COUNTIFS('Workers Settings'!$M:$M,$B167,'Workers Settings'!$N:$N,1,'Workers Settings'!$H:$H,AJ$3)/'Demand Locations'!AL167)))</f>
        <v/>
      </c>
      <c r="AK167" s="24" t="str">
        <f>IF(OR($B167="",AK$3="",'Demand Locations'!AM167=""),"",IF('Demand Locations'!AM167&lt;COUNTIFS('Workers Settings'!$M:$M,$B167,'Workers Settings'!$N:$N,1,'Workers Settings'!$H:$H,AK$3),"Warning!",IF('Demand Locations'!AM167=0,"",COUNTIFS('Workers Settings'!$M:$M,$B167,'Workers Settings'!$N:$N,1,'Workers Settings'!$H:$H,AK$3)/'Demand Locations'!AM167)))</f>
        <v/>
      </c>
      <c r="AL167" s="24" t="str">
        <f>IF(OR($B167="",AL$3="",'Demand Locations'!AN167=""),"",IF('Demand Locations'!AN167&lt;COUNTIFS('Workers Settings'!$M:$M,$B167,'Workers Settings'!$N:$N,1,'Workers Settings'!$H:$H,AL$3),"Warning!",IF('Demand Locations'!AN167=0,"",COUNTIFS('Workers Settings'!$M:$M,$B167,'Workers Settings'!$N:$N,1,'Workers Settings'!$H:$H,AL$3)/'Demand Locations'!AN167)))</f>
        <v/>
      </c>
      <c r="AM167" s="24" t="str">
        <f>IF(OR($B167="",AM$3="",'Demand Locations'!AO167=""),"",IF('Demand Locations'!AO167&lt;COUNTIFS('Workers Settings'!$M:$M,$B167,'Workers Settings'!$N:$N,1,'Workers Settings'!$H:$H,AM$3),"Warning!",IF('Demand Locations'!AO167=0,"",COUNTIFS('Workers Settings'!$M:$M,$B167,'Workers Settings'!$N:$N,1,'Workers Settings'!$H:$H,AM$3)/'Demand Locations'!AO167)))</f>
        <v/>
      </c>
      <c r="AN167" s="24" t="str">
        <f>IF(OR($B167="",AN$3="",'Demand Locations'!AP167=""),"",IF('Demand Locations'!AP167&lt;COUNTIFS('Workers Settings'!$M:$M,$B167,'Workers Settings'!$N:$N,1,'Workers Settings'!$H:$H,AN$3),"Warning!",IF('Demand Locations'!AP167=0,"",COUNTIFS('Workers Settings'!$M:$M,$B167,'Workers Settings'!$N:$N,1,'Workers Settings'!$H:$H,AN$3)/'Demand Locations'!AP167)))</f>
        <v/>
      </c>
      <c r="AO167" s="24" t="str">
        <f>IF(OR($B167="",AO$3="",'Demand Locations'!AQ167=""),"",IF('Demand Locations'!AQ167&lt;COUNTIFS('Workers Settings'!$M:$M,$B167,'Workers Settings'!$N:$N,1,'Workers Settings'!$H:$H,AO$3),"Warning!",IF('Demand Locations'!AQ167=0,"",COUNTIFS('Workers Settings'!$M:$M,$B167,'Workers Settings'!$N:$N,1,'Workers Settings'!$H:$H,AO$3)/'Demand Locations'!AQ167)))</f>
        <v/>
      </c>
      <c r="AP167" s="24" t="str">
        <f>IF(OR($B167="",AP$3="",'Demand Locations'!AR167=""),"",IF('Demand Locations'!AR167&lt;COUNTIFS('Workers Settings'!$M:$M,$B167,'Workers Settings'!$N:$N,1,'Workers Settings'!$H:$H,AP$3),"Warning!",IF('Demand Locations'!AR167=0,"",COUNTIFS('Workers Settings'!$M:$M,$B167,'Workers Settings'!$N:$N,1,'Workers Settings'!$H:$H,AP$3)/'Demand Locations'!AR167)))</f>
        <v/>
      </c>
      <c r="AQ167" s="24" t="str">
        <f>IF(OR($B167="",AQ$3="",'Demand Locations'!AS167=""),"",IF('Demand Locations'!AS167&lt;COUNTIFS('Workers Settings'!$M:$M,$B167,'Workers Settings'!$N:$N,1,'Workers Settings'!$H:$H,AQ$3),"Warning!",IF('Demand Locations'!AS167=0,"",COUNTIFS('Workers Settings'!$M:$M,$B167,'Workers Settings'!$N:$N,1,'Workers Settings'!$H:$H,AQ$3)/'Demand Locations'!AS167)))</f>
        <v/>
      </c>
      <c r="AR167" s="24" t="str">
        <f>IF(OR($B167="",AR$3="",'Demand Locations'!AT167=""),"",IF('Demand Locations'!AT167&lt;COUNTIFS('Workers Settings'!$M:$M,$B167,'Workers Settings'!$N:$N,1,'Workers Settings'!$H:$H,AR$3),"Warning!",IF('Demand Locations'!AT167=0,"",COUNTIFS('Workers Settings'!$M:$M,$B167,'Workers Settings'!$N:$N,1,'Workers Settings'!$H:$H,AR$3)/'Demand Locations'!AT167)))</f>
        <v/>
      </c>
      <c r="AS167" s="24" t="str">
        <f>IF(OR($B167="",AS$3="",'Demand Locations'!AU167=""),"",IF('Demand Locations'!AU167&lt;COUNTIFS('Workers Settings'!$M:$M,$B167,'Workers Settings'!$N:$N,1,'Workers Settings'!$H:$H,AS$3),"Warning!",IF('Demand Locations'!AU167=0,"",COUNTIFS('Workers Settings'!$M:$M,$B167,'Workers Settings'!$N:$N,1,'Workers Settings'!$H:$H,AS$3)/'Demand Locations'!AU167)))</f>
        <v/>
      </c>
      <c r="AT167" s="24" t="str">
        <f>IF(OR($B167="",AT$3="",'Demand Locations'!AV167=""),"",IF('Demand Locations'!AV167&lt;COUNTIFS('Workers Settings'!$M:$M,$B167,'Workers Settings'!$N:$N,1,'Workers Settings'!$H:$H,AT$3),"Warning!",IF('Demand Locations'!AV167=0,"",COUNTIFS('Workers Settings'!$M:$M,$B167,'Workers Settings'!$N:$N,1,'Workers Settings'!$H:$H,AT$3)/'Demand Locations'!AV167)))</f>
        <v/>
      </c>
      <c r="AU167" s="24" t="str">
        <f>IF(OR($B167="",AU$3="",'Demand Locations'!AW167=""),"",IF('Demand Locations'!AW167&lt;COUNTIFS('Workers Settings'!$M:$M,$B167,'Workers Settings'!$N:$N,1,'Workers Settings'!$H:$H,AU$3),"Warning!",IF('Demand Locations'!AW167=0,"",COUNTIFS('Workers Settings'!$M:$M,$B167,'Workers Settings'!$N:$N,1,'Workers Settings'!$H:$H,AU$3)/'Demand Locations'!AW167)))</f>
        <v/>
      </c>
      <c r="AV167" s="24" t="str">
        <f>IF(OR($B167="",AV$3="",'Demand Locations'!AX167=""),"",IF('Demand Locations'!AX167&lt;COUNTIFS('Workers Settings'!$M:$M,$B167,'Workers Settings'!$N:$N,1,'Workers Settings'!$H:$H,AV$3),"Warning!",IF('Demand Locations'!AX167=0,"",COUNTIFS('Workers Settings'!$M:$M,$B167,'Workers Settings'!$N:$N,1,'Workers Settings'!$H:$H,AV$3)/'Demand Locations'!AX167)))</f>
        <v/>
      </c>
      <c r="AW167" s="24" t="str">
        <f>IF(OR($B167="",AW$3="",'Demand Locations'!AY167=""),"",IF('Demand Locations'!AY167&lt;COUNTIFS('Workers Settings'!$M:$M,$B167,'Workers Settings'!$N:$N,1,'Workers Settings'!$H:$H,AW$3),"Warning!",IF('Demand Locations'!AY167=0,"",COUNTIFS('Workers Settings'!$M:$M,$B167,'Workers Settings'!$N:$N,1,'Workers Settings'!$H:$H,AW$3)/'Demand Locations'!AY167)))</f>
        <v/>
      </c>
      <c r="AX167" s="24" t="str">
        <f>IF(OR($B167="",AX$3="",'Demand Locations'!AZ167=""),"",IF('Demand Locations'!AZ167&lt;COUNTIFS('Workers Settings'!$M:$M,$B167,'Workers Settings'!$N:$N,1,'Workers Settings'!$H:$H,AX$3),"Warning!",IF('Demand Locations'!AZ167=0,"",COUNTIFS('Workers Settings'!$M:$M,$B167,'Workers Settings'!$N:$N,1,'Workers Settings'!$H:$H,AX$3)/'Demand Locations'!AZ167)))</f>
        <v/>
      </c>
      <c r="AY167" s="24" t="str">
        <f>IF(OR($B167="",AY$3="",'Demand Locations'!BA167=""),"",IF('Demand Locations'!BA167&lt;COUNTIFS('Workers Settings'!$M:$M,$B167,'Workers Settings'!$N:$N,1,'Workers Settings'!$H:$H,AY$3),"Warning!",IF('Demand Locations'!BA167=0,"",COUNTIFS('Workers Settings'!$M:$M,$B167,'Workers Settings'!$N:$N,1,'Workers Settings'!$H:$H,AY$3)/'Demand Locations'!BA167)))</f>
        <v/>
      </c>
      <c r="AZ167" s="24" t="str">
        <f>IF(OR($B167="",AZ$3="",'Demand Locations'!BB167=""),"",IF('Demand Locations'!BB167&lt;COUNTIFS('Workers Settings'!$M:$M,$B167,'Workers Settings'!$N:$N,1,'Workers Settings'!$H:$H,AZ$3),"Warning!",IF('Demand Locations'!BB167=0,"",COUNTIFS('Workers Settings'!$M:$M,$B167,'Workers Settings'!$N:$N,1,'Workers Settings'!$H:$H,AZ$3)/'Demand Locations'!BB167)))</f>
        <v/>
      </c>
      <c r="BA167" s="24" t="str">
        <f>IF(OR($B167="",BA$3="",'Demand Locations'!BC167=""),"",IF('Demand Locations'!BC167&lt;COUNTIFS('Workers Settings'!$M:$M,$B167,'Workers Settings'!$N:$N,1,'Workers Settings'!$H:$H,BA$3),"Warning!",IF('Demand Locations'!BC167=0,"",COUNTIFS('Workers Settings'!$M:$M,$B167,'Workers Settings'!$N:$N,1,'Workers Settings'!$H:$H,BA$3)/'Demand Locations'!BC167)))</f>
        <v/>
      </c>
      <c r="BB167" s="24" t="str">
        <f>IF(OR($B167="",BB$3="",'Demand Locations'!BD167=""),"",IF('Demand Locations'!BD167&lt;COUNTIFS('Workers Settings'!$M:$M,$B167,'Workers Settings'!$N:$N,1,'Workers Settings'!$H:$H,BB$3),"Warning!",IF('Demand Locations'!BD167=0,"",COUNTIFS('Workers Settings'!$M:$M,$B167,'Workers Settings'!$N:$N,1,'Workers Settings'!$H:$H,BB$3)/'Demand Locations'!BD167)))</f>
        <v/>
      </c>
      <c r="BC167" s="24" t="str">
        <f>IF(OR($B167="",BC$3="",'Demand Locations'!BE167=""),"",IF('Demand Locations'!BE167&lt;COUNTIFS('Workers Settings'!$M:$M,$B167,'Workers Settings'!$N:$N,1,'Workers Settings'!$H:$H,BC$3),"Warning!",IF('Demand Locations'!BE167=0,"",COUNTIFS('Workers Settings'!$M:$M,$B167,'Workers Settings'!$N:$N,1,'Workers Settings'!$H:$H,BC$3)/'Demand Locations'!BE167)))</f>
        <v/>
      </c>
      <c r="BD167" s="24" t="str">
        <f>IF(OR($B167="",BD$3="",'Demand Locations'!BF167=""),"",IF('Demand Locations'!BF167&lt;COUNTIFS('Workers Settings'!$M:$M,$B167,'Workers Settings'!$N:$N,1,'Workers Settings'!$H:$H,BD$3),"Warning!",IF('Demand Locations'!BF167=0,"",COUNTIFS('Workers Settings'!$M:$M,$B167,'Workers Settings'!$N:$N,1,'Workers Settings'!$H:$H,BD$3)/'Demand Locations'!BF167)))</f>
        <v/>
      </c>
      <c r="BE167" s="24" t="str">
        <f>IF(OR($B167="",BE$3="",'Demand Locations'!BG167=""),"",IF('Demand Locations'!BG167&lt;COUNTIFS('Workers Settings'!$M:$M,$B167,'Workers Settings'!$N:$N,1,'Workers Settings'!$H:$H,BE$3),"Warning!",IF('Demand Locations'!BG167=0,"",COUNTIFS('Workers Settings'!$M:$M,$B167,'Workers Settings'!$N:$N,1,'Workers Settings'!$H:$H,BE$3)/'Demand Locations'!BG167)))</f>
        <v/>
      </c>
      <c r="BF167" s="24" t="str">
        <f>IF(OR($B167="",BF$3="",'Demand Locations'!BH167=""),"",IF('Demand Locations'!BH167&lt;COUNTIFS('Workers Settings'!$M:$M,$B167,'Workers Settings'!$N:$N,1,'Workers Settings'!$H:$H,BF$3),"Warning!",IF('Demand Locations'!BH167=0,"",COUNTIFS('Workers Settings'!$M:$M,$B167,'Workers Settings'!$N:$N,1,'Workers Settings'!$H:$H,BF$3)/'Demand Locations'!BH167)))</f>
        <v/>
      </c>
      <c r="BG167" s="24" t="str">
        <f>IF(OR($B167="",BG$3="",'Demand Locations'!BI167=""),"",IF('Demand Locations'!BI167&lt;COUNTIFS('Workers Settings'!$M:$M,$B167,'Workers Settings'!$N:$N,1,'Workers Settings'!$H:$H,BG$3),"Warning!",IF('Demand Locations'!BI167=0,"",COUNTIFS('Workers Settings'!$M:$M,$B167,'Workers Settings'!$N:$N,1,'Workers Settings'!$H:$H,BG$3)/'Demand Locations'!BI167)))</f>
        <v/>
      </c>
      <c r="BH167" s="24" t="str">
        <f>IF(OR($B167="",BH$3="",'Demand Locations'!BJ167=""),"",IF('Demand Locations'!BJ167&lt;COUNTIFS('Workers Settings'!$M:$M,$B167,'Workers Settings'!$N:$N,1,'Workers Settings'!$H:$H,BH$3),"Warning!",IF('Demand Locations'!BJ167=0,"",COUNTIFS('Workers Settings'!$M:$M,$B167,'Workers Settings'!$N:$N,1,'Workers Settings'!$H:$H,BH$3)/'Demand Locations'!BJ167)))</f>
        <v/>
      </c>
      <c r="BI167" s="24" t="str">
        <f>IF(OR($B167="",BI$3="",'Demand Locations'!BK167=""),"",IF('Demand Locations'!BK167&lt;COUNTIFS('Workers Settings'!$M:$M,$B167,'Workers Settings'!$N:$N,1,'Workers Settings'!$H:$H,BI$3),"Warning!",IF('Demand Locations'!BK167=0,"",COUNTIFS('Workers Settings'!$M:$M,$B167,'Workers Settings'!$N:$N,1,'Workers Settings'!$H:$H,BI$3)/'Demand Locations'!BK167)))</f>
        <v/>
      </c>
      <c r="BJ167" s="24" t="str">
        <f>IF(OR($B167="",BJ$3="",'Demand Locations'!BL167=""),"",IF('Demand Locations'!BL167&lt;COUNTIFS('Workers Settings'!$M:$M,$B167,'Workers Settings'!$N:$N,1,'Workers Settings'!$H:$H,BJ$3),"Warning!",IF('Demand Locations'!BL167=0,"",COUNTIFS('Workers Settings'!$M:$M,$B167,'Workers Settings'!$N:$N,1,'Workers Settings'!$H:$H,BJ$3)/'Demand Locations'!BL167)))</f>
        <v/>
      </c>
      <c r="BK167" s="24" t="str">
        <f>IF(OR($B167="",BK$3="",'Demand Locations'!BM167=""),"",IF('Demand Locations'!BM167&lt;COUNTIFS('Workers Settings'!$M:$M,$B167,'Workers Settings'!$N:$N,1,'Workers Settings'!$H:$H,BK$3),"Warning!",IF('Demand Locations'!BM167=0,"",COUNTIFS('Workers Settings'!$M:$M,$B167,'Workers Settings'!$N:$N,1,'Workers Settings'!$H:$H,BK$3)/'Demand Locations'!BM167)))</f>
        <v/>
      </c>
      <c r="BL167" s="24" t="str">
        <f>IF(OR($B167="",BL$3="",'Demand Locations'!BN167=""),"",IF('Demand Locations'!BN167&lt;COUNTIFS('Workers Settings'!$M:$M,$B167,'Workers Settings'!$N:$N,1,'Workers Settings'!$H:$H,BL$3),"Warning!",IF('Demand Locations'!BN167=0,"",COUNTIFS('Workers Settings'!$M:$M,$B167,'Workers Settings'!$N:$N,1,'Workers Settings'!$H:$H,BL$3)/'Demand Locations'!BN167)))</f>
        <v/>
      </c>
      <c r="BM167" s="24" t="str">
        <f>IF(OR($B167="",BM$3="",'Demand Locations'!BO167=""),"",IF('Demand Locations'!BO167&lt;COUNTIFS('Workers Settings'!$M:$M,$B167,'Workers Settings'!$N:$N,1,'Workers Settings'!$H:$H,BM$3),"Warning!",IF('Demand Locations'!BO167=0,"",COUNTIFS('Workers Settings'!$M:$M,$B167,'Workers Settings'!$N:$N,1,'Workers Settings'!$H:$H,BM$3)/'Demand Locations'!BO167)))</f>
        <v/>
      </c>
      <c r="BN167" s="24" t="str">
        <f>IF(OR($B167="",BN$3="",'Demand Locations'!BP167=""),"",IF('Demand Locations'!BP167&lt;COUNTIFS('Workers Settings'!$M:$M,$B167,'Workers Settings'!$N:$N,1,'Workers Settings'!$H:$H,BN$3),"Warning!",IF('Demand Locations'!BP167=0,"",COUNTIFS('Workers Settings'!$M:$M,$B167,'Workers Settings'!$N:$N,1,'Workers Settings'!$H:$H,BN$3)/'Demand Locations'!BP167)))</f>
        <v/>
      </c>
      <c r="BO167" s="24" t="str">
        <f>IF(OR($B167="",BO$3="",'Demand Locations'!BQ167=""),"",IF('Demand Locations'!BQ167&lt;COUNTIFS('Workers Settings'!$M:$M,$B167,'Workers Settings'!$N:$N,1,'Workers Settings'!$H:$H,BO$3),"Warning!",IF('Demand Locations'!BQ167=0,"",COUNTIFS('Workers Settings'!$M:$M,$B167,'Workers Settings'!$N:$N,1,'Workers Settings'!$H:$H,BO$3)/'Demand Locations'!BQ167)))</f>
        <v/>
      </c>
      <c r="BP167" s="24" t="str">
        <f>IF(OR($B167="",BP$3="",'Demand Locations'!BR167=""),"",IF('Demand Locations'!BR167&lt;COUNTIFS('Workers Settings'!$M:$M,$B167,'Workers Settings'!$N:$N,1,'Workers Settings'!$H:$H,BP$3),"Warning!",IF('Demand Locations'!BR167=0,"",COUNTIFS('Workers Settings'!$M:$M,$B167,'Workers Settings'!$N:$N,1,'Workers Settings'!$H:$H,BP$3)/'Demand Locations'!BR167)))</f>
        <v/>
      </c>
      <c r="BQ167" s="24" t="str">
        <f>IF(OR($B167="",BQ$3="",'Demand Locations'!BS167=""),"",IF('Demand Locations'!BS167&lt;COUNTIFS('Workers Settings'!$M:$M,$B167,'Workers Settings'!$N:$N,1,'Workers Settings'!$H:$H,BQ$3),"Warning!",IF('Demand Locations'!BS167=0,"",COUNTIFS('Workers Settings'!$M:$M,$B167,'Workers Settings'!$N:$N,1,'Workers Settings'!$H:$H,BQ$3)/'Demand Locations'!BS167)))</f>
        <v/>
      </c>
      <c r="BR167" s="24" t="str">
        <f>IF(OR($B167="",BR$3="",'Demand Locations'!BT167=""),"",IF('Demand Locations'!BT167&lt;COUNTIFS('Workers Settings'!$M:$M,$B167,'Workers Settings'!$N:$N,1,'Workers Settings'!$H:$H,BR$3),"Warning!",IF('Demand Locations'!BT167=0,"",COUNTIFS('Workers Settings'!$M:$M,$B167,'Workers Settings'!$N:$N,1,'Workers Settings'!$H:$H,BR$3)/'Demand Locations'!BT167)))</f>
        <v/>
      </c>
      <c r="BS167" s="24" t="str">
        <f>IF(OR($B167="",BS$3="",'Demand Locations'!BU167=""),"",IF('Demand Locations'!BU167&lt;COUNTIFS('Workers Settings'!$M:$M,$B167,'Workers Settings'!$N:$N,1,'Workers Settings'!$H:$H,BS$3),"Warning!",IF('Demand Locations'!BU167=0,"",COUNTIFS('Workers Settings'!$M:$M,$B167,'Workers Settings'!$N:$N,1,'Workers Settings'!$H:$H,BS$3)/'Demand Locations'!BU167)))</f>
        <v/>
      </c>
      <c r="BT167" s="24" t="str">
        <f>IF(OR($B167="",BT$3="",'Demand Locations'!BV167=""),"",IF('Demand Locations'!BV167&lt;COUNTIFS('Workers Settings'!$M:$M,$B167,'Workers Settings'!$N:$N,1,'Workers Settings'!$H:$H,BT$3),"Warning!",IF('Demand Locations'!BV167=0,"",COUNTIFS('Workers Settings'!$M:$M,$B167,'Workers Settings'!$N:$N,1,'Workers Settings'!$H:$H,BT$3)/'Demand Locations'!BV167)))</f>
        <v/>
      </c>
      <c r="BU167" s="24" t="str">
        <f>IF(OR($B167="",BU$3="",'Demand Locations'!BW167=""),"",IF('Demand Locations'!BW167&lt;COUNTIFS('Workers Settings'!$M:$M,$B167,'Workers Settings'!$N:$N,1,'Workers Settings'!$H:$H,BU$3),"Warning!",IF('Demand Locations'!BW167=0,"",COUNTIFS('Workers Settings'!$M:$M,$B167,'Workers Settings'!$N:$N,1,'Workers Settings'!$H:$H,BU$3)/'Demand Locations'!BW167)))</f>
        <v/>
      </c>
      <c r="BV167" s="24" t="str">
        <f>IF(OR($B167="",BV$3="",'Demand Locations'!BX167=""),"",IF('Demand Locations'!BX167&lt;COUNTIFS('Workers Settings'!$M:$M,$B167,'Workers Settings'!$N:$N,1,'Workers Settings'!$H:$H,BV$3),"Warning!",IF('Demand Locations'!BX167=0,"",COUNTIFS('Workers Settings'!$M:$M,$B167,'Workers Settings'!$N:$N,1,'Workers Settings'!$H:$H,BV$3)/'Demand Locations'!BX167)))</f>
        <v/>
      </c>
      <c r="BW167" s="24" t="str">
        <f>IF(OR($B167="",BW$3="",'Demand Locations'!BY167=""),"",IF('Demand Locations'!BY167&lt;COUNTIFS('Workers Settings'!$M:$M,$B167,'Workers Settings'!$N:$N,1,'Workers Settings'!$H:$H,BW$3),"Warning!",IF('Demand Locations'!BY167=0,"",COUNTIFS('Workers Settings'!$M:$M,$B167,'Workers Settings'!$N:$N,1,'Workers Settings'!$H:$H,BW$3)/'Demand Locations'!BY167)))</f>
        <v/>
      </c>
      <c r="BX167" s="24" t="str">
        <f>IF(OR($B167="",BX$3="",'Demand Locations'!BZ167=""),"",IF('Demand Locations'!BZ167&lt;COUNTIFS('Workers Settings'!$M:$M,$B167,'Workers Settings'!$N:$N,1,'Workers Settings'!$H:$H,BX$3),"Warning!",IF('Demand Locations'!BZ167=0,"",COUNTIFS('Workers Settings'!$M:$M,$B167,'Workers Settings'!$N:$N,1,'Workers Settings'!$H:$H,BX$3)/'Demand Locations'!BZ167)))</f>
        <v/>
      </c>
      <c r="BY167" s="24" t="str">
        <f>IF(OR($B167="",BY$3="",'Demand Locations'!CA167=""),"",IF('Demand Locations'!CA167&lt;COUNTIFS('Workers Settings'!$M:$M,$B167,'Workers Settings'!$N:$N,1,'Workers Settings'!$H:$H,BY$3),"Warning!",IF('Demand Locations'!CA167=0,"",COUNTIFS('Workers Settings'!$M:$M,$B167,'Workers Settings'!$N:$N,1,'Workers Settings'!$H:$H,BY$3)/'Demand Locations'!CA167)))</f>
        <v/>
      </c>
      <c r="BZ167" s="24" t="str">
        <f>IF(OR($B167="",BZ$3="",'Demand Locations'!CB167=""),"",IF('Demand Locations'!CB167&lt;COUNTIFS('Workers Settings'!$M:$M,$B167,'Workers Settings'!$N:$N,1,'Workers Settings'!$H:$H,BZ$3),"Warning!",IF('Demand Locations'!CB167=0,"",COUNTIFS('Workers Settings'!$M:$M,$B167,'Workers Settings'!$N:$N,1,'Workers Settings'!$H:$H,BZ$3)/'Demand Locations'!CB167)))</f>
        <v/>
      </c>
      <c r="CA167" s="24" t="str">
        <f>IF(OR($B167="",CA$3="",'Demand Locations'!CC167=""),"",IF('Demand Locations'!CC167&lt;COUNTIFS('Workers Settings'!$M:$M,$B167,'Workers Settings'!$N:$N,1,'Workers Settings'!$H:$H,CA$3),"Warning!",IF('Demand Locations'!CC167=0,"",COUNTIFS('Workers Settings'!$M:$M,$B167,'Workers Settings'!$N:$N,1,'Workers Settings'!$H:$H,CA$3)/'Demand Locations'!CC167)))</f>
        <v/>
      </c>
      <c r="CB167" s="24" t="str">
        <f>IF(OR($B167="",CB$3="",'Demand Locations'!CD167=""),"",IF('Demand Locations'!CD167&lt;COUNTIFS('Workers Settings'!$M:$M,$B167,'Workers Settings'!$N:$N,1,'Workers Settings'!$H:$H,CB$3),"Warning!",IF('Demand Locations'!CD167=0,"",COUNTIFS('Workers Settings'!$M:$M,$B167,'Workers Settings'!$N:$N,1,'Workers Settings'!$H:$H,CB$3)/'Demand Locations'!CD167)))</f>
        <v/>
      </c>
      <c r="CC167" s="24" t="str">
        <f>IF(OR($B167="",CC$3="",'Demand Locations'!CE167=""),"",IF('Demand Locations'!CE167&lt;COUNTIFS('Workers Settings'!$M:$M,$B167,'Workers Settings'!$N:$N,1,'Workers Settings'!$H:$H,CC$3),"Warning!",IF('Demand Locations'!CE167=0,"",COUNTIFS('Workers Settings'!$M:$M,$B167,'Workers Settings'!$N:$N,1,'Workers Settings'!$H:$H,CC$3)/'Demand Locations'!CE167)))</f>
        <v/>
      </c>
      <c r="CD167" s="24" t="str">
        <f>IF(OR($B167="",CD$3="",'Demand Locations'!CF167=""),"",IF('Demand Locations'!CF167&lt;COUNTIFS('Workers Settings'!$M:$M,$B167,'Workers Settings'!$N:$N,1,'Workers Settings'!$H:$H,CD$3),"Warning!",IF('Demand Locations'!CF167=0,"",COUNTIFS('Workers Settings'!$M:$M,$B167,'Workers Settings'!$N:$N,1,'Workers Settings'!$H:$H,CD$3)/'Demand Locations'!CF167)))</f>
        <v/>
      </c>
      <c r="CE167" s="24" t="str">
        <f>IF(OR($B167="",CE$3="",'Demand Locations'!CG167=""),"",IF('Demand Locations'!CG167&lt;COUNTIFS('Workers Settings'!$M:$M,$B167,'Workers Settings'!$N:$N,1,'Workers Settings'!$H:$H,CE$3),"Warning!",IF('Demand Locations'!CG167=0,"",COUNTIFS('Workers Settings'!$M:$M,$B167,'Workers Settings'!$N:$N,1,'Workers Settings'!$H:$H,CE$3)/'Demand Locations'!CG167)))</f>
        <v/>
      </c>
      <c r="CF167" s="24" t="str">
        <f>IF(OR($B167="",CF$3="",'Demand Locations'!CH167=""),"",IF('Demand Locations'!CH167&lt;COUNTIFS('Workers Settings'!$M:$M,$B167,'Workers Settings'!$N:$N,1,'Workers Settings'!$H:$H,CF$3),"Warning!",IF('Demand Locations'!CH167=0,"",COUNTIFS('Workers Settings'!$M:$M,$B167,'Workers Settings'!$N:$N,1,'Workers Settings'!$H:$H,CF$3)/'Demand Locations'!CH167)))</f>
        <v/>
      </c>
      <c r="CG167" s="24" t="str">
        <f>IF(OR($B167="",CG$3="",'Demand Locations'!CI167=""),"",IF('Demand Locations'!CI167&lt;COUNTIFS('Workers Settings'!$M:$M,$B167,'Workers Settings'!$N:$N,1,'Workers Settings'!$H:$H,CG$3),"Warning!",IF('Demand Locations'!CI167=0,"",COUNTIFS('Workers Settings'!$M:$M,$B167,'Workers Settings'!$N:$N,1,'Workers Settings'!$H:$H,CG$3)/'Demand Locations'!CI167)))</f>
        <v/>
      </c>
      <c r="CH167" s="24" t="str">
        <f>IF(OR($B167="",CH$3="",'Demand Locations'!CJ167=""),"",IF('Demand Locations'!CJ167&lt;COUNTIFS('Workers Settings'!$M:$M,$B167,'Workers Settings'!$N:$N,1,'Workers Settings'!$H:$H,CH$3),"Warning!",IF('Demand Locations'!CJ167=0,"",COUNTIFS('Workers Settings'!$M:$M,$B167,'Workers Settings'!$N:$N,1,'Workers Settings'!$H:$H,CH$3)/'Demand Locations'!CJ167)))</f>
        <v/>
      </c>
      <c r="CI167" s="24" t="str">
        <f>IF(OR($B167="",CI$3="",'Demand Locations'!CK167=""),"",IF('Demand Locations'!CK167&lt;COUNTIFS('Workers Settings'!$M:$M,$B167,'Workers Settings'!$N:$N,1,'Workers Settings'!$H:$H,CI$3),"Warning!",IF('Demand Locations'!CK167=0,"",COUNTIFS('Workers Settings'!$M:$M,$B167,'Workers Settings'!$N:$N,1,'Workers Settings'!$H:$H,CI$3)/'Demand Locations'!CK167)))</f>
        <v/>
      </c>
      <c r="CJ167" s="24" t="str">
        <f>IF(OR($B167="",CJ$3="",'Demand Locations'!CL167=""),"",IF('Demand Locations'!CL167&lt;COUNTIFS('Workers Settings'!$M:$M,$B167,'Workers Settings'!$N:$N,1,'Workers Settings'!$H:$H,CJ$3),"Warning!",IF('Demand Locations'!CL167=0,"",COUNTIFS('Workers Settings'!$M:$M,$B167,'Workers Settings'!$N:$N,1,'Workers Settings'!$H:$H,CJ$3)/'Demand Locations'!CL167)))</f>
        <v/>
      </c>
      <c r="CK167" s="24" t="str">
        <f>IF(OR($B167="",CK$3="",'Demand Locations'!CM167=""),"",IF('Demand Locations'!CM167&lt;COUNTIFS('Workers Settings'!$M:$M,$B167,'Workers Settings'!$N:$N,1,'Workers Settings'!$H:$H,CK$3),"Warning!",IF('Demand Locations'!CM167=0,"",COUNTIFS('Workers Settings'!$M:$M,$B167,'Workers Settings'!$N:$N,1,'Workers Settings'!$H:$H,CK$3)/'Demand Locations'!CM167)))</f>
        <v/>
      </c>
      <c r="CL167" s="24" t="str">
        <f>IF(OR($B167="",CL$3="",'Demand Locations'!CN167=""),"",IF('Demand Locations'!CN167&lt;COUNTIFS('Workers Settings'!$M:$M,$B167,'Workers Settings'!$N:$N,1,'Workers Settings'!$H:$H,CL$3),"Warning!",IF('Demand Locations'!CN167=0,"",COUNTIFS('Workers Settings'!$M:$M,$B167,'Workers Settings'!$N:$N,1,'Workers Settings'!$H:$H,CL$3)/'Demand Locations'!CN167)))</f>
        <v/>
      </c>
      <c r="CM167" s="24" t="str">
        <f>IF(OR($B167="",CM$3="",'Demand Locations'!CO167=""),"",IF('Demand Locations'!CO167&lt;COUNTIFS('Workers Settings'!$M:$M,$B167,'Workers Settings'!$N:$N,1,'Workers Settings'!$H:$H,CM$3),"Warning!",IF('Demand Locations'!CO167=0,"",COUNTIFS('Workers Settings'!$M:$M,$B167,'Workers Settings'!$N:$N,1,'Workers Settings'!$H:$H,CM$3)/'Demand Locations'!CO167)))</f>
        <v/>
      </c>
      <c r="CN167" s="24" t="str">
        <f>IF(OR($B167="",CN$3="",'Demand Locations'!CP167=""),"",IF('Demand Locations'!CP167&lt;COUNTIFS('Workers Settings'!$M:$M,$B167,'Workers Settings'!$N:$N,1,'Workers Settings'!$H:$H,CN$3),"Warning!",IF('Demand Locations'!CP167=0,"",COUNTIFS('Workers Settings'!$M:$M,$B167,'Workers Settings'!$N:$N,1,'Workers Settings'!$H:$H,CN$3)/'Demand Locations'!CP167)))</f>
        <v/>
      </c>
      <c r="CO167" s="24" t="str">
        <f>IF(OR($B167="",CO$3="",'Demand Locations'!CQ167=""),"",IF('Demand Locations'!CQ167&lt;COUNTIFS('Workers Settings'!$M:$M,$B167,'Workers Settings'!$N:$N,1,'Workers Settings'!$H:$H,CO$3),"Warning!",IF('Demand Locations'!CQ167=0,"",COUNTIFS('Workers Settings'!$M:$M,$B167,'Workers Settings'!$N:$N,1,'Workers Settings'!$H:$H,CO$3)/'Demand Locations'!CQ167)))</f>
        <v/>
      </c>
      <c r="CP167" s="24" t="str">
        <f>IF(OR($B167="",CP$3="",'Demand Locations'!CR167=""),"",IF('Demand Locations'!CR167&lt;COUNTIFS('Workers Settings'!$M:$M,$B167,'Workers Settings'!$N:$N,1,'Workers Settings'!$H:$H,CP$3),"Warning!",IF('Demand Locations'!CR167=0,"",COUNTIFS('Workers Settings'!$M:$M,$B167,'Workers Settings'!$N:$N,1,'Workers Settings'!$H:$H,CP$3)/'Demand Locations'!CR167)))</f>
        <v/>
      </c>
      <c r="CQ167" s="24" t="str">
        <f>IF(OR($B167="",CQ$3="",'Demand Locations'!CS167=""),"",IF('Demand Locations'!CS167&lt;COUNTIFS('Workers Settings'!$M:$M,$B167,'Workers Settings'!$N:$N,1,'Workers Settings'!$H:$H,CQ$3),"Warning!",IF('Demand Locations'!CS167=0,"",COUNTIFS('Workers Settings'!$M:$M,$B167,'Workers Settings'!$N:$N,1,'Workers Settings'!$H:$H,CQ$3)/'Demand Locations'!CS167)))</f>
        <v/>
      </c>
      <c r="CR167" s="24" t="str">
        <f>IF(OR($B167="",CR$3="",'Demand Locations'!CT167=""),"",IF('Demand Locations'!CT167&lt;COUNTIFS('Workers Settings'!$M:$M,$B167,'Workers Settings'!$N:$N,1,'Workers Settings'!$H:$H,CR$3),"Warning!",IF('Demand Locations'!CT167=0,"",COUNTIFS('Workers Settings'!$M:$M,$B167,'Workers Settings'!$N:$N,1,'Workers Settings'!$H:$H,CR$3)/'Demand Locations'!CT167)))</f>
        <v/>
      </c>
      <c r="CS167" s="24" t="str">
        <f>IF(OR($B167="",CS$3="",'Demand Locations'!CU167=""),"",IF('Demand Locations'!CU167&lt;COUNTIFS('Workers Settings'!$M:$M,$B167,'Workers Settings'!$N:$N,1,'Workers Settings'!$H:$H,CS$3),"Warning!",IF('Demand Locations'!CU167=0,"",COUNTIFS('Workers Settings'!$M:$M,$B167,'Workers Settings'!$N:$N,1,'Workers Settings'!$H:$H,CS$3)/'Demand Locations'!CU167)))</f>
        <v/>
      </c>
      <c r="CT167" s="24" t="str">
        <f>IF(OR($B167="",CT$3="",'Demand Locations'!CV167=""),"",IF('Demand Locations'!CV167&lt;COUNTIFS('Workers Settings'!$M:$M,$B167,'Workers Settings'!$N:$N,1,'Workers Settings'!$H:$H,CT$3),"Warning!",IF('Demand Locations'!CV167=0,"",COUNTIFS('Workers Settings'!$M:$M,$B167,'Workers Settings'!$N:$N,1,'Workers Settings'!$H:$H,CT$3)/'Demand Locations'!CV167)))</f>
        <v/>
      </c>
      <c r="CU167" s="24" t="str">
        <f>IF(OR($B167="",CU$3="",'Demand Locations'!CW167=""),"",IF('Demand Locations'!CW167&lt;COUNTIFS('Workers Settings'!$M:$M,$B167,'Workers Settings'!$N:$N,1,'Workers Settings'!$H:$H,CU$3),"Warning!",IF('Demand Locations'!CW167=0,"",COUNTIFS('Workers Settings'!$M:$M,$B167,'Workers Settings'!$N:$N,1,'Workers Settings'!$H:$H,CU$3)/'Demand Locations'!CW167)))</f>
        <v/>
      </c>
      <c r="CV167" s="24" t="str">
        <f>IF(OR($B167="",CV$3="",'Demand Locations'!CX167=""),"",IF('Demand Locations'!CX167&lt;COUNTIFS('Workers Settings'!$M:$M,$B167,'Workers Settings'!$N:$N,1,'Workers Settings'!$H:$H,CV$3),"Warning!",IF('Demand Locations'!CX167=0,"",COUNTIFS('Workers Settings'!$M:$M,$B167,'Workers Settings'!$N:$N,1,'Workers Settings'!$H:$H,CV$3)/'Demand Locations'!CX167)))</f>
        <v/>
      </c>
      <c r="CW167" s="24" t="str">
        <f>IF(OR($B167="",CW$3="",'Demand Locations'!CY167=""),"",IF('Demand Locations'!CY167&lt;COUNTIFS('Workers Settings'!$M:$M,$B167,'Workers Settings'!$N:$N,1,'Workers Settings'!$H:$H,CW$3),"Warning!",IF('Demand Locations'!CY167=0,"",COUNTIFS('Workers Settings'!$M:$M,$B167,'Workers Settings'!$N:$N,1,'Workers Settings'!$H:$H,CW$3)/'Demand Locations'!CY167)))</f>
        <v/>
      </c>
      <c r="CX167" s="24" t="str">
        <f>IF(OR($B167="",CX$3="",'Demand Locations'!CZ167=""),"",IF('Demand Locations'!CZ167&lt;COUNTIFS('Workers Settings'!$M:$M,$B167,'Workers Settings'!$N:$N,1,'Workers Settings'!$H:$H,CX$3),"Warning!",IF('Demand Locations'!CZ167=0,"",COUNTIFS('Workers Settings'!$M:$M,$B167,'Workers Settings'!$N:$N,1,'Workers Settings'!$H:$H,CX$3)/'Demand Locations'!CZ167)))</f>
        <v/>
      </c>
      <c r="CY167" s="24" t="str">
        <f>IF(OR($B167="",CY$3="",'Demand Locations'!DA167=""),"",IF('Demand Locations'!DA167&lt;COUNTIFS('Workers Settings'!$M:$M,$B167,'Workers Settings'!$N:$N,1,'Workers Settings'!$H:$H,CY$3),"Warning!",IF('Demand Locations'!DA167=0,"",COUNTIFS('Workers Settings'!$M:$M,$B167,'Workers Settings'!$N:$N,1,'Workers Settings'!$H:$H,CY$3)/'Demand Locations'!DA167)))</f>
        <v/>
      </c>
      <c r="CZ167" s="24" t="str">
        <f>IF(OR($B167="",CZ$3="",'Demand Locations'!DB167=""),"",IF('Demand Locations'!DB167&lt;COUNTIFS('Workers Settings'!$M:$M,$B167,'Workers Settings'!$N:$N,1,'Workers Settings'!$H:$H,CZ$3),"Warning!",IF('Demand Locations'!DB167=0,"",COUNTIFS('Workers Settings'!$M:$M,$B167,'Workers Settings'!$N:$N,1,'Workers Settings'!$H:$H,CZ$3)/'Demand Locations'!DB167)))</f>
        <v/>
      </c>
    </row>
    <row r="168" spans="1:104" x14ac:dyDescent="0.25">
      <c r="A168" s="7">
        <f t="shared" si="2"/>
        <v>164</v>
      </c>
      <c r="B168" s="7" t="str">
        <f>IF('Demand Locations'!B168&lt;&gt;"",'Demand Locations'!B168,"")</f>
        <v/>
      </c>
      <c r="C168" s="29" t="str">
        <f>IF(B168="","",SUMIFS('Workers Assignments'!Z:Z,'Workers Settings'!M:M,B168,'Workers Settings'!N:N,1))</f>
        <v/>
      </c>
      <c r="D168" s="24" t="str">
        <f>IF(OR(B168="",'Demand Locations'!E168=""),"",IF('Demand Locations'!E168&lt;C168,"Warning!",IF('Demand Locations'!E168=0,"",C168/'Demand Locations'!E168)))</f>
        <v/>
      </c>
      <c r="E168" s="44" t="str">
        <f>IF(OR($B168="",E$3="",'Demand Locations'!G168=""),"",IF('Demand Locations'!G168&lt;COUNTIFS('Workers Settings'!$M:$M,$B168,'Workers Settings'!$N:$N,1,'Workers Settings'!$H:$H,E$3),"Warning!",IF('Demand Locations'!G168=0,"",COUNTIFS('Workers Settings'!$M:$M,$B168,'Workers Settings'!$N:$N,1,'Workers Settings'!$H:$H,E$3)/'Demand Locations'!G168)))</f>
        <v/>
      </c>
      <c r="F168" s="24" t="str">
        <f>IF(OR($B168="",F$3="",'Demand Locations'!H168=""),"",IF('Demand Locations'!H168&lt;COUNTIFS('Workers Settings'!$M:$M,$B168,'Workers Settings'!$N:$N,1,'Workers Settings'!$H:$H,F$3),"Warning!",IF('Demand Locations'!H168=0,"",COUNTIFS('Workers Settings'!$M:$M,$B168,'Workers Settings'!$N:$N,1,'Workers Settings'!$H:$H,F$3)/'Demand Locations'!H168)))</f>
        <v/>
      </c>
      <c r="G168" s="24" t="str">
        <f>IF(OR($B168="",G$3="",'Demand Locations'!I168=""),"",IF('Demand Locations'!I168&lt;COUNTIFS('Workers Settings'!$M:$M,$B168,'Workers Settings'!$N:$N,1,'Workers Settings'!$H:$H,G$3),"Warning!",IF('Demand Locations'!I168=0,"",COUNTIFS('Workers Settings'!$M:$M,$B168,'Workers Settings'!$N:$N,1,'Workers Settings'!$H:$H,G$3)/'Demand Locations'!I168)))</f>
        <v/>
      </c>
      <c r="H168" s="24" t="str">
        <f>IF(OR($B168="",H$3="",'Demand Locations'!J168=""),"",IF('Demand Locations'!J168&lt;COUNTIFS('Workers Settings'!$M:$M,$B168,'Workers Settings'!$N:$N,1,'Workers Settings'!$H:$H,H$3),"Warning!",IF('Demand Locations'!J168=0,"",COUNTIFS('Workers Settings'!$M:$M,$B168,'Workers Settings'!$N:$N,1,'Workers Settings'!$H:$H,H$3)/'Demand Locations'!J168)))</f>
        <v/>
      </c>
      <c r="I168" s="24" t="str">
        <f>IF(OR($B168="",I$3="",'Demand Locations'!K168=""),"",IF('Demand Locations'!K168&lt;COUNTIFS('Workers Settings'!$M:$M,$B168,'Workers Settings'!$N:$N,1,'Workers Settings'!$H:$H,I$3),"Warning!",IF('Demand Locations'!K168=0,"",COUNTIFS('Workers Settings'!$M:$M,$B168,'Workers Settings'!$N:$N,1,'Workers Settings'!$H:$H,I$3)/'Demand Locations'!K168)))</f>
        <v/>
      </c>
      <c r="J168" s="24" t="str">
        <f>IF(OR($B168="",J$3="",'Demand Locations'!L168=""),"",IF('Demand Locations'!L168&lt;COUNTIFS('Workers Settings'!$M:$M,$B168,'Workers Settings'!$N:$N,1,'Workers Settings'!$H:$H,J$3),"Warning!",IF('Demand Locations'!L168=0,"",COUNTIFS('Workers Settings'!$M:$M,$B168,'Workers Settings'!$N:$N,1,'Workers Settings'!$H:$H,J$3)/'Demand Locations'!L168)))</f>
        <v/>
      </c>
      <c r="K168" s="24" t="str">
        <f>IF(OR($B168="",K$3="",'Demand Locations'!M168=""),"",IF('Demand Locations'!M168&lt;COUNTIFS('Workers Settings'!$M:$M,$B168,'Workers Settings'!$N:$N,1,'Workers Settings'!$H:$H,K$3),"Warning!",IF('Demand Locations'!M168=0,"",COUNTIFS('Workers Settings'!$M:$M,$B168,'Workers Settings'!$N:$N,1,'Workers Settings'!$H:$H,K$3)/'Demand Locations'!M168)))</f>
        <v/>
      </c>
      <c r="L168" s="24" t="str">
        <f>IF(OR($B168="",L$3="",'Demand Locations'!N168=""),"",IF('Demand Locations'!N168&lt;COUNTIFS('Workers Settings'!$M:$M,$B168,'Workers Settings'!$N:$N,1,'Workers Settings'!$H:$H,L$3),"Warning!",IF('Demand Locations'!N168=0,"",COUNTIFS('Workers Settings'!$M:$M,$B168,'Workers Settings'!$N:$N,1,'Workers Settings'!$H:$H,L$3)/'Demand Locations'!N168)))</f>
        <v/>
      </c>
      <c r="M168" s="24" t="str">
        <f>IF(OR($B168="",M$3="",'Demand Locations'!O168=""),"",IF('Demand Locations'!O168&lt;COUNTIFS('Workers Settings'!$M:$M,$B168,'Workers Settings'!$N:$N,1,'Workers Settings'!$H:$H,M$3),"Warning!",IF('Demand Locations'!O168=0,"",COUNTIFS('Workers Settings'!$M:$M,$B168,'Workers Settings'!$N:$N,1,'Workers Settings'!$H:$H,M$3)/'Demand Locations'!O168)))</f>
        <v/>
      </c>
      <c r="N168" s="24" t="str">
        <f>IF(OR($B168="",N$3="",'Demand Locations'!P168=""),"",IF('Demand Locations'!P168&lt;COUNTIFS('Workers Settings'!$M:$M,$B168,'Workers Settings'!$N:$N,1,'Workers Settings'!$H:$H,N$3),"Warning!",IF('Demand Locations'!P168=0,"",COUNTIFS('Workers Settings'!$M:$M,$B168,'Workers Settings'!$N:$N,1,'Workers Settings'!$H:$H,N$3)/'Demand Locations'!P168)))</f>
        <v/>
      </c>
      <c r="O168" s="24" t="str">
        <f>IF(OR($B168="",O$3="",'Demand Locations'!Q168=""),"",IF('Demand Locations'!Q168&lt;COUNTIFS('Workers Settings'!$M:$M,$B168,'Workers Settings'!$N:$N,1,'Workers Settings'!$H:$H,O$3),"Warning!",IF('Demand Locations'!Q168=0,"",COUNTIFS('Workers Settings'!$M:$M,$B168,'Workers Settings'!$N:$N,1,'Workers Settings'!$H:$H,O$3)/'Demand Locations'!Q168)))</f>
        <v/>
      </c>
      <c r="P168" s="24" t="str">
        <f>IF(OR($B168="",P$3="",'Demand Locations'!R168=""),"",IF('Demand Locations'!R168&lt;COUNTIFS('Workers Settings'!$M:$M,$B168,'Workers Settings'!$N:$N,1,'Workers Settings'!$H:$H,P$3),"Warning!",IF('Demand Locations'!R168=0,"",COUNTIFS('Workers Settings'!$M:$M,$B168,'Workers Settings'!$N:$N,1,'Workers Settings'!$H:$H,P$3)/'Demand Locations'!R168)))</f>
        <v/>
      </c>
      <c r="Q168" s="24" t="str">
        <f>IF(OR($B168="",Q$3="",'Demand Locations'!S168=""),"",IF('Demand Locations'!S168&lt;COUNTIFS('Workers Settings'!$M:$M,$B168,'Workers Settings'!$N:$N,1,'Workers Settings'!$H:$H,Q$3),"Warning!",IF('Demand Locations'!S168=0,"",COUNTIFS('Workers Settings'!$M:$M,$B168,'Workers Settings'!$N:$N,1,'Workers Settings'!$H:$H,Q$3)/'Demand Locations'!S168)))</f>
        <v/>
      </c>
      <c r="R168" s="24" t="str">
        <f>IF(OR($B168="",R$3="",'Demand Locations'!T168=""),"",IF('Demand Locations'!T168&lt;COUNTIFS('Workers Settings'!$M:$M,$B168,'Workers Settings'!$N:$N,1,'Workers Settings'!$H:$H,R$3),"Warning!",IF('Demand Locations'!T168=0,"",COUNTIFS('Workers Settings'!$M:$M,$B168,'Workers Settings'!$N:$N,1,'Workers Settings'!$H:$H,R$3)/'Demand Locations'!T168)))</f>
        <v/>
      </c>
      <c r="S168" s="24" t="str">
        <f>IF(OR($B168="",S$3="",'Demand Locations'!U168=""),"",IF('Demand Locations'!U168&lt;COUNTIFS('Workers Settings'!$M:$M,$B168,'Workers Settings'!$N:$N,1,'Workers Settings'!$H:$H,S$3),"Warning!",IF('Demand Locations'!U168=0,"",COUNTIFS('Workers Settings'!$M:$M,$B168,'Workers Settings'!$N:$N,1,'Workers Settings'!$H:$H,S$3)/'Demand Locations'!U168)))</f>
        <v/>
      </c>
      <c r="T168" s="24" t="str">
        <f>IF(OR($B168="",T$3="",'Demand Locations'!V168=""),"",IF('Demand Locations'!V168&lt;COUNTIFS('Workers Settings'!$M:$M,$B168,'Workers Settings'!$N:$N,1,'Workers Settings'!$H:$H,T$3),"Warning!",IF('Demand Locations'!V168=0,"",COUNTIFS('Workers Settings'!$M:$M,$B168,'Workers Settings'!$N:$N,1,'Workers Settings'!$H:$H,T$3)/'Demand Locations'!V168)))</f>
        <v/>
      </c>
      <c r="U168" s="24" t="str">
        <f>IF(OR($B168="",U$3="",'Demand Locations'!W168=""),"",IF('Demand Locations'!W168&lt;COUNTIFS('Workers Settings'!$M:$M,$B168,'Workers Settings'!$N:$N,1,'Workers Settings'!$H:$H,U$3),"Warning!",IF('Demand Locations'!W168=0,"",COUNTIFS('Workers Settings'!$M:$M,$B168,'Workers Settings'!$N:$N,1,'Workers Settings'!$H:$H,U$3)/'Demand Locations'!W168)))</f>
        <v/>
      </c>
      <c r="V168" s="24" t="str">
        <f>IF(OR($B168="",V$3="",'Demand Locations'!X168=""),"",IF('Demand Locations'!X168&lt;COUNTIFS('Workers Settings'!$M:$M,$B168,'Workers Settings'!$N:$N,1,'Workers Settings'!$H:$H,V$3),"Warning!",IF('Demand Locations'!X168=0,"",COUNTIFS('Workers Settings'!$M:$M,$B168,'Workers Settings'!$N:$N,1,'Workers Settings'!$H:$H,V$3)/'Demand Locations'!X168)))</f>
        <v/>
      </c>
      <c r="W168" s="24" t="str">
        <f>IF(OR($B168="",W$3="",'Demand Locations'!Y168=""),"",IF('Demand Locations'!Y168&lt;COUNTIFS('Workers Settings'!$M:$M,$B168,'Workers Settings'!$N:$N,1,'Workers Settings'!$H:$H,W$3),"Warning!",IF('Demand Locations'!Y168=0,"",COUNTIFS('Workers Settings'!$M:$M,$B168,'Workers Settings'!$N:$N,1,'Workers Settings'!$H:$H,W$3)/'Demand Locations'!Y168)))</f>
        <v/>
      </c>
      <c r="X168" s="24" t="str">
        <f>IF(OR($B168="",X$3="",'Demand Locations'!Z168=""),"",IF('Demand Locations'!Z168&lt;COUNTIFS('Workers Settings'!$M:$M,$B168,'Workers Settings'!$N:$N,1,'Workers Settings'!$H:$H,X$3),"Warning!",IF('Demand Locations'!Z168=0,"",COUNTIFS('Workers Settings'!$M:$M,$B168,'Workers Settings'!$N:$N,1,'Workers Settings'!$H:$H,X$3)/'Demand Locations'!Z168)))</f>
        <v/>
      </c>
      <c r="Y168" s="24" t="str">
        <f>IF(OR($B168="",Y$3="",'Demand Locations'!AA168=""),"",IF('Demand Locations'!AA168&lt;COUNTIFS('Workers Settings'!$M:$M,$B168,'Workers Settings'!$N:$N,1,'Workers Settings'!$H:$H,Y$3),"Warning!",IF('Demand Locations'!AA168=0,"",COUNTIFS('Workers Settings'!$M:$M,$B168,'Workers Settings'!$N:$N,1,'Workers Settings'!$H:$H,Y$3)/'Demand Locations'!AA168)))</f>
        <v/>
      </c>
      <c r="Z168" s="24" t="str">
        <f>IF(OR($B168="",Z$3="",'Demand Locations'!AB168=""),"",IF('Demand Locations'!AB168&lt;COUNTIFS('Workers Settings'!$M:$M,$B168,'Workers Settings'!$N:$N,1,'Workers Settings'!$H:$H,Z$3),"Warning!",IF('Demand Locations'!AB168=0,"",COUNTIFS('Workers Settings'!$M:$M,$B168,'Workers Settings'!$N:$N,1,'Workers Settings'!$H:$H,Z$3)/'Demand Locations'!AB168)))</f>
        <v/>
      </c>
      <c r="AA168" s="24" t="str">
        <f>IF(OR($B168="",AA$3="",'Demand Locations'!AC168=""),"",IF('Demand Locations'!AC168&lt;COUNTIFS('Workers Settings'!$M:$M,$B168,'Workers Settings'!$N:$N,1,'Workers Settings'!$H:$H,AA$3),"Warning!",IF('Demand Locations'!AC168=0,"",COUNTIFS('Workers Settings'!$M:$M,$B168,'Workers Settings'!$N:$N,1,'Workers Settings'!$H:$H,AA$3)/'Demand Locations'!AC168)))</f>
        <v/>
      </c>
      <c r="AB168" s="24" t="str">
        <f>IF(OR($B168="",AB$3="",'Demand Locations'!AD168=""),"",IF('Demand Locations'!AD168&lt;COUNTIFS('Workers Settings'!$M:$M,$B168,'Workers Settings'!$N:$N,1,'Workers Settings'!$H:$H,AB$3),"Warning!",IF('Demand Locations'!AD168=0,"",COUNTIFS('Workers Settings'!$M:$M,$B168,'Workers Settings'!$N:$N,1,'Workers Settings'!$H:$H,AB$3)/'Demand Locations'!AD168)))</f>
        <v/>
      </c>
      <c r="AC168" s="24" t="str">
        <f>IF(OR($B168="",AC$3="",'Demand Locations'!AE168=""),"",IF('Demand Locations'!AE168&lt;COUNTIFS('Workers Settings'!$M:$M,$B168,'Workers Settings'!$N:$N,1,'Workers Settings'!$H:$H,AC$3),"Warning!",IF('Demand Locations'!AE168=0,"",COUNTIFS('Workers Settings'!$M:$M,$B168,'Workers Settings'!$N:$N,1,'Workers Settings'!$H:$H,AC$3)/'Demand Locations'!AE168)))</f>
        <v/>
      </c>
      <c r="AD168" s="24" t="str">
        <f>IF(OR($B168="",AD$3="",'Demand Locations'!AF168=""),"",IF('Demand Locations'!AF168&lt;COUNTIFS('Workers Settings'!$M:$M,$B168,'Workers Settings'!$N:$N,1,'Workers Settings'!$H:$H,AD$3),"Warning!",IF('Demand Locations'!AF168=0,"",COUNTIFS('Workers Settings'!$M:$M,$B168,'Workers Settings'!$N:$N,1,'Workers Settings'!$H:$H,AD$3)/'Demand Locations'!AF168)))</f>
        <v/>
      </c>
      <c r="AE168" s="24" t="str">
        <f>IF(OR($B168="",AE$3="",'Demand Locations'!AG168=""),"",IF('Demand Locations'!AG168&lt;COUNTIFS('Workers Settings'!$M:$M,$B168,'Workers Settings'!$N:$N,1,'Workers Settings'!$H:$H,AE$3),"Warning!",IF('Demand Locations'!AG168=0,"",COUNTIFS('Workers Settings'!$M:$M,$B168,'Workers Settings'!$N:$N,1,'Workers Settings'!$H:$H,AE$3)/'Demand Locations'!AG168)))</f>
        <v/>
      </c>
      <c r="AF168" s="24" t="str">
        <f>IF(OR($B168="",AF$3="",'Demand Locations'!AH168=""),"",IF('Demand Locations'!AH168&lt;COUNTIFS('Workers Settings'!$M:$M,$B168,'Workers Settings'!$N:$N,1,'Workers Settings'!$H:$H,AF$3),"Warning!",IF('Demand Locations'!AH168=0,"",COUNTIFS('Workers Settings'!$M:$M,$B168,'Workers Settings'!$N:$N,1,'Workers Settings'!$H:$H,AF$3)/'Demand Locations'!AH168)))</f>
        <v/>
      </c>
      <c r="AG168" s="24" t="str">
        <f>IF(OR($B168="",AG$3="",'Demand Locations'!AI168=""),"",IF('Demand Locations'!AI168&lt;COUNTIFS('Workers Settings'!$M:$M,$B168,'Workers Settings'!$N:$N,1,'Workers Settings'!$H:$H,AG$3),"Warning!",IF('Demand Locations'!AI168=0,"",COUNTIFS('Workers Settings'!$M:$M,$B168,'Workers Settings'!$N:$N,1,'Workers Settings'!$H:$H,AG$3)/'Demand Locations'!AI168)))</f>
        <v/>
      </c>
      <c r="AH168" s="24" t="str">
        <f>IF(OR($B168="",AH$3="",'Demand Locations'!AJ168=""),"",IF('Demand Locations'!AJ168&lt;COUNTIFS('Workers Settings'!$M:$M,$B168,'Workers Settings'!$N:$N,1,'Workers Settings'!$H:$H,AH$3),"Warning!",IF('Demand Locations'!AJ168=0,"",COUNTIFS('Workers Settings'!$M:$M,$B168,'Workers Settings'!$N:$N,1,'Workers Settings'!$H:$H,AH$3)/'Demand Locations'!AJ168)))</f>
        <v/>
      </c>
      <c r="AI168" s="24" t="str">
        <f>IF(OR($B168="",AI$3="",'Demand Locations'!AK168=""),"",IF('Demand Locations'!AK168&lt;COUNTIFS('Workers Settings'!$M:$M,$B168,'Workers Settings'!$N:$N,1,'Workers Settings'!$H:$H,AI$3),"Warning!",IF('Demand Locations'!AK168=0,"",COUNTIFS('Workers Settings'!$M:$M,$B168,'Workers Settings'!$N:$N,1,'Workers Settings'!$H:$H,AI$3)/'Demand Locations'!AK168)))</f>
        <v/>
      </c>
      <c r="AJ168" s="24" t="str">
        <f>IF(OR($B168="",AJ$3="",'Demand Locations'!AL168=""),"",IF('Demand Locations'!AL168&lt;COUNTIFS('Workers Settings'!$M:$M,$B168,'Workers Settings'!$N:$N,1,'Workers Settings'!$H:$H,AJ$3),"Warning!",IF('Demand Locations'!AL168=0,"",COUNTIFS('Workers Settings'!$M:$M,$B168,'Workers Settings'!$N:$N,1,'Workers Settings'!$H:$H,AJ$3)/'Demand Locations'!AL168)))</f>
        <v/>
      </c>
      <c r="AK168" s="24" t="str">
        <f>IF(OR($B168="",AK$3="",'Demand Locations'!AM168=""),"",IF('Demand Locations'!AM168&lt;COUNTIFS('Workers Settings'!$M:$M,$B168,'Workers Settings'!$N:$N,1,'Workers Settings'!$H:$H,AK$3),"Warning!",IF('Demand Locations'!AM168=0,"",COUNTIFS('Workers Settings'!$M:$M,$B168,'Workers Settings'!$N:$N,1,'Workers Settings'!$H:$H,AK$3)/'Demand Locations'!AM168)))</f>
        <v/>
      </c>
      <c r="AL168" s="24" t="str">
        <f>IF(OR($B168="",AL$3="",'Demand Locations'!AN168=""),"",IF('Demand Locations'!AN168&lt;COUNTIFS('Workers Settings'!$M:$M,$B168,'Workers Settings'!$N:$N,1,'Workers Settings'!$H:$H,AL$3),"Warning!",IF('Demand Locations'!AN168=0,"",COUNTIFS('Workers Settings'!$M:$M,$B168,'Workers Settings'!$N:$N,1,'Workers Settings'!$H:$H,AL$3)/'Demand Locations'!AN168)))</f>
        <v/>
      </c>
      <c r="AM168" s="24" t="str">
        <f>IF(OR($B168="",AM$3="",'Demand Locations'!AO168=""),"",IF('Demand Locations'!AO168&lt;COUNTIFS('Workers Settings'!$M:$M,$B168,'Workers Settings'!$N:$N,1,'Workers Settings'!$H:$H,AM$3),"Warning!",IF('Demand Locations'!AO168=0,"",COUNTIFS('Workers Settings'!$M:$M,$B168,'Workers Settings'!$N:$N,1,'Workers Settings'!$H:$H,AM$3)/'Demand Locations'!AO168)))</f>
        <v/>
      </c>
      <c r="AN168" s="24" t="str">
        <f>IF(OR($B168="",AN$3="",'Demand Locations'!AP168=""),"",IF('Demand Locations'!AP168&lt;COUNTIFS('Workers Settings'!$M:$M,$B168,'Workers Settings'!$N:$N,1,'Workers Settings'!$H:$H,AN$3),"Warning!",IF('Demand Locations'!AP168=0,"",COUNTIFS('Workers Settings'!$M:$M,$B168,'Workers Settings'!$N:$N,1,'Workers Settings'!$H:$H,AN$3)/'Demand Locations'!AP168)))</f>
        <v/>
      </c>
      <c r="AO168" s="24" t="str">
        <f>IF(OR($B168="",AO$3="",'Demand Locations'!AQ168=""),"",IF('Demand Locations'!AQ168&lt;COUNTIFS('Workers Settings'!$M:$M,$B168,'Workers Settings'!$N:$N,1,'Workers Settings'!$H:$H,AO$3),"Warning!",IF('Demand Locations'!AQ168=0,"",COUNTIFS('Workers Settings'!$M:$M,$B168,'Workers Settings'!$N:$N,1,'Workers Settings'!$H:$H,AO$3)/'Demand Locations'!AQ168)))</f>
        <v/>
      </c>
      <c r="AP168" s="24" t="str">
        <f>IF(OR($B168="",AP$3="",'Demand Locations'!AR168=""),"",IF('Demand Locations'!AR168&lt;COUNTIFS('Workers Settings'!$M:$M,$B168,'Workers Settings'!$N:$N,1,'Workers Settings'!$H:$H,AP$3),"Warning!",IF('Demand Locations'!AR168=0,"",COUNTIFS('Workers Settings'!$M:$M,$B168,'Workers Settings'!$N:$N,1,'Workers Settings'!$H:$H,AP$3)/'Demand Locations'!AR168)))</f>
        <v/>
      </c>
      <c r="AQ168" s="24" t="str">
        <f>IF(OR($B168="",AQ$3="",'Demand Locations'!AS168=""),"",IF('Demand Locations'!AS168&lt;COUNTIFS('Workers Settings'!$M:$M,$B168,'Workers Settings'!$N:$N,1,'Workers Settings'!$H:$H,AQ$3),"Warning!",IF('Demand Locations'!AS168=0,"",COUNTIFS('Workers Settings'!$M:$M,$B168,'Workers Settings'!$N:$N,1,'Workers Settings'!$H:$H,AQ$3)/'Demand Locations'!AS168)))</f>
        <v/>
      </c>
      <c r="AR168" s="24" t="str">
        <f>IF(OR($B168="",AR$3="",'Demand Locations'!AT168=""),"",IF('Demand Locations'!AT168&lt;COUNTIFS('Workers Settings'!$M:$M,$B168,'Workers Settings'!$N:$N,1,'Workers Settings'!$H:$H,AR$3),"Warning!",IF('Demand Locations'!AT168=0,"",COUNTIFS('Workers Settings'!$M:$M,$B168,'Workers Settings'!$N:$N,1,'Workers Settings'!$H:$H,AR$3)/'Demand Locations'!AT168)))</f>
        <v/>
      </c>
      <c r="AS168" s="24" t="str">
        <f>IF(OR($B168="",AS$3="",'Demand Locations'!AU168=""),"",IF('Demand Locations'!AU168&lt;COUNTIFS('Workers Settings'!$M:$M,$B168,'Workers Settings'!$N:$N,1,'Workers Settings'!$H:$H,AS$3),"Warning!",IF('Demand Locations'!AU168=0,"",COUNTIFS('Workers Settings'!$M:$M,$B168,'Workers Settings'!$N:$N,1,'Workers Settings'!$H:$H,AS$3)/'Demand Locations'!AU168)))</f>
        <v/>
      </c>
      <c r="AT168" s="24" t="str">
        <f>IF(OR($B168="",AT$3="",'Demand Locations'!AV168=""),"",IF('Demand Locations'!AV168&lt;COUNTIFS('Workers Settings'!$M:$M,$B168,'Workers Settings'!$N:$N,1,'Workers Settings'!$H:$H,AT$3),"Warning!",IF('Demand Locations'!AV168=0,"",COUNTIFS('Workers Settings'!$M:$M,$B168,'Workers Settings'!$N:$N,1,'Workers Settings'!$H:$H,AT$3)/'Demand Locations'!AV168)))</f>
        <v/>
      </c>
      <c r="AU168" s="24" t="str">
        <f>IF(OR($B168="",AU$3="",'Demand Locations'!AW168=""),"",IF('Demand Locations'!AW168&lt;COUNTIFS('Workers Settings'!$M:$M,$B168,'Workers Settings'!$N:$N,1,'Workers Settings'!$H:$H,AU$3),"Warning!",IF('Demand Locations'!AW168=0,"",COUNTIFS('Workers Settings'!$M:$M,$B168,'Workers Settings'!$N:$N,1,'Workers Settings'!$H:$H,AU$3)/'Demand Locations'!AW168)))</f>
        <v/>
      </c>
      <c r="AV168" s="24" t="str">
        <f>IF(OR($B168="",AV$3="",'Demand Locations'!AX168=""),"",IF('Demand Locations'!AX168&lt;COUNTIFS('Workers Settings'!$M:$M,$B168,'Workers Settings'!$N:$N,1,'Workers Settings'!$H:$H,AV$3),"Warning!",IF('Demand Locations'!AX168=0,"",COUNTIFS('Workers Settings'!$M:$M,$B168,'Workers Settings'!$N:$N,1,'Workers Settings'!$H:$H,AV$3)/'Demand Locations'!AX168)))</f>
        <v/>
      </c>
      <c r="AW168" s="24" t="str">
        <f>IF(OR($B168="",AW$3="",'Demand Locations'!AY168=""),"",IF('Demand Locations'!AY168&lt;COUNTIFS('Workers Settings'!$M:$M,$B168,'Workers Settings'!$N:$N,1,'Workers Settings'!$H:$H,AW$3),"Warning!",IF('Demand Locations'!AY168=0,"",COUNTIFS('Workers Settings'!$M:$M,$B168,'Workers Settings'!$N:$N,1,'Workers Settings'!$H:$H,AW$3)/'Demand Locations'!AY168)))</f>
        <v/>
      </c>
      <c r="AX168" s="24" t="str">
        <f>IF(OR($B168="",AX$3="",'Demand Locations'!AZ168=""),"",IF('Demand Locations'!AZ168&lt;COUNTIFS('Workers Settings'!$M:$M,$B168,'Workers Settings'!$N:$N,1,'Workers Settings'!$H:$H,AX$3),"Warning!",IF('Demand Locations'!AZ168=0,"",COUNTIFS('Workers Settings'!$M:$M,$B168,'Workers Settings'!$N:$N,1,'Workers Settings'!$H:$H,AX$3)/'Demand Locations'!AZ168)))</f>
        <v/>
      </c>
      <c r="AY168" s="24" t="str">
        <f>IF(OR($B168="",AY$3="",'Demand Locations'!BA168=""),"",IF('Demand Locations'!BA168&lt;COUNTIFS('Workers Settings'!$M:$M,$B168,'Workers Settings'!$N:$N,1,'Workers Settings'!$H:$H,AY$3),"Warning!",IF('Demand Locations'!BA168=0,"",COUNTIFS('Workers Settings'!$M:$M,$B168,'Workers Settings'!$N:$N,1,'Workers Settings'!$H:$H,AY$3)/'Demand Locations'!BA168)))</f>
        <v/>
      </c>
      <c r="AZ168" s="24" t="str">
        <f>IF(OR($B168="",AZ$3="",'Demand Locations'!BB168=""),"",IF('Demand Locations'!BB168&lt;COUNTIFS('Workers Settings'!$M:$M,$B168,'Workers Settings'!$N:$N,1,'Workers Settings'!$H:$H,AZ$3),"Warning!",IF('Demand Locations'!BB168=0,"",COUNTIFS('Workers Settings'!$M:$M,$B168,'Workers Settings'!$N:$N,1,'Workers Settings'!$H:$H,AZ$3)/'Demand Locations'!BB168)))</f>
        <v/>
      </c>
      <c r="BA168" s="24" t="str">
        <f>IF(OR($B168="",BA$3="",'Demand Locations'!BC168=""),"",IF('Demand Locations'!BC168&lt;COUNTIFS('Workers Settings'!$M:$M,$B168,'Workers Settings'!$N:$N,1,'Workers Settings'!$H:$H,BA$3),"Warning!",IF('Demand Locations'!BC168=0,"",COUNTIFS('Workers Settings'!$M:$M,$B168,'Workers Settings'!$N:$N,1,'Workers Settings'!$H:$H,BA$3)/'Demand Locations'!BC168)))</f>
        <v/>
      </c>
      <c r="BB168" s="24" t="str">
        <f>IF(OR($B168="",BB$3="",'Demand Locations'!BD168=""),"",IF('Demand Locations'!BD168&lt;COUNTIFS('Workers Settings'!$M:$M,$B168,'Workers Settings'!$N:$N,1,'Workers Settings'!$H:$H,BB$3),"Warning!",IF('Demand Locations'!BD168=0,"",COUNTIFS('Workers Settings'!$M:$M,$B168,'Workers Settings'!$N:$N,1,'Workers Settings'!$H:$H,BB$3)/'Demand Locations'!BD168)))</f>
        <v/>
      </c>
      <c r="BC168" s="24" t="str">
        <f>IF(OR($B168="",BC$3="",'Demand Locations'!BE168=""),"",IF('Demand Locations'!BE168&lt;COUNTIFS('Workers Settings'!$M:$M,$B168,'Workers Settings'!$N:$N,1,'Workers Settings'!$H:$H,BC$3),"Warning!",IF('Demand Locations'!BE168=0,"",COUNTIFS('Workers Settings'!$M:$M,$B168,'Workers Settings'!$N:$N,1,'Workers Settings'!$H:$H,BC$3)/'Demand Locations'!BE168)))</f>
        <v/>
      </c>
      <c r="BD168" s="24" t="str">
        <f>IF(OR($B168="",BD$3="",'Demand Locations'!BF168=""),"",IF('Demand Locations'!BF168&lt;COUNTIFS('Workers Settings'!$M:$M,$B168,'Workers Settings'!$N:$N,1,'Workers Settings'!$H:$H,BD$3),"Warning!",IF('Demand Locations'!BF168=0,"",COUNTIFS('Workers Settings'!$M:$M,$B168,'Workers Settings'!$N:$N,1,'Workers Settings'!$H:$H,BD$3)/'Demand Locations'!BF168)))</f>
        <v/>
      </c>
      <c r="BE168" s="24" t="str">
        <f>IF(OR($B168="",BE$3="",'Demand Locations'!BG168=""),"",IF('Demand Locations'!BG168&lt;COUNTIFS('Workers Settings'!$M:$M,$B168,'Workers Settings'!$N:$N,1,'Workers Settings'!$H:$H,BE$3),"Warning!",IF('Demand Locations'!BG168=0,"",COUNTIFS('Workers Settings'!$M:$M,$B168,'Workers Settings'!$N:$N,1,'Workers Settings'!$H:$H,BE$3)/'Demand Locations'!BG168)))</f>
        <v/>
      </c>
      <c r="BF168" s="24" t="str">
        <f>IF(OR($B168="",BF$3="",'Demand Locations'!BH168=""),"",IF('Demand Locations'!BH168&lt;COUNTIFS('Workers Settings'!$M:$M,$B168,'Workers Settings'!$N:$N,1,'Workers Settings'!$H:$H,BF$3),"Warning!",IF('Demand Locations'!BH168=0,"",COUNTIFS('Workers Settings'!$M:$M,$B168,'Workers Settings'!$N:$N,1,'Workers Settings'!$H:$H,BF$3)/'Demand Locations'!BH168)))</f>
        <v/>
      </c>
      <c r="BG168" s="24" t="str">
        <f>IF(OR($B168="",BG$3="",'Demand Locations'!BI168=""),"",IF('Demand Locations'!BI168&lt;COUNTIFS('Workers Settings'!$M:$M,$B168,'Workers Settings'!$N:$N,1,'Workers Settings'!$H:$H,BG$3),"Warning!",IF('Demand Locations'!BI168=0,"",COUNTIFS('Workers Settings'!$M:$M,$B168,'Workers Settings'!$N:$N,1,'Workers Settings'!$H:$H,BG$3)/'Demand Locations'!BI168)))</f>
        <v/>
      </c>
      <c r="BH168" s="24" t="str">
        <f>IF(OR($B168="",BH$3="",'Demand Locations'!BJ168=""),"",IF('Demand Locations'!BJ168&lt;COUNTIFS('Workers Settings'!$M:$M,$B168,'Workers Settings'!$N:$N,1,'Workers Settings'!$H:$H,BH$3),"Warning!",IF('Demand Locations'!BJ168=0,"",COUNTIFS('Workers Settings'!$M:$M,$B168,'Workers Settings'!$N:$N,1,'Workers Settings'!$H:$H,BH$3)/'Demand Locations'!BJ168)))</f>
        <v/>
      </c>
      <c r="BI168" s="24" t="str">
        <f>IF(OR($B168="",BI$3="",'Demand Locations'!BK168=""),"",IF('Demand Locations'!BK168&lt;COUNTIFS('Workers Settings'!$M:$M,$B168,'Workers Settings'!$N:$N,1,'Workers Settings'!$H:$H,BI$3),"Warning!",IF('Demand Locations'!BK168=0,"",COUNTIFS('Workers Settings'!$M:$M,$B168,'Workers Settings'!$N:$N,1,'Workers Settings'!$H:$H,BI$3)/'Demand Locations'!BK168)))</f>
        <v/>
      </c>
      <c r="BJ168" s="24" t="str">
        <f>IF(OR($B168="",BJ$3="",'Demand Locations'!BL168=""),"",IF('Demand Locations'!BL168&lt;COUNTIFS('Workers Settings'!$M:$M,$B168,'Workers Settings'!$N:$N,1,'Workers Settings'!$H:$H,BJ$3),"Warning!",IF('Demand Locations'!BL168=0,"",COUNTIFS('Workers Settings'!$M:$M,$B168,'Workers Settings'!$N:$N,1,'Workers Settings'!$H:$H,BJ$3)/'Demand Locations'!BL168)))</f>
        <v/>
      </c>
      <c r="BK168" s="24" t="str">
        <f>IF(OR($B168="",BK$3="",'Demand Locations'!BM168=""),"",IF('Demand Locations'!BM168&lt;COUNTIFS('Workers Settings'!$M:$M,$B168,'Workers Settings'!$N:$N,1,'Workers Settings'!$H:$H,BK$3),"Warning!",IF('Demand Locations'!BM168=0,"",COUNTIFS('Workers Settings'!$M:$M,$B168,'Workers Settings'!$N:$N,1,'Workers Settings'!$H:$H,BK$3)/'Demand Locations'!BM168)))</f>
        <v/>
      </c>
      <c r="BL168" s="24" t="str">
        <f>IF(OR($B168="",BL$3="",'Demand Locations'!BN168=""),"",IF('Demand Locations'!BN168&lt;COUNTIFS('Workers Settings'!$M:$M,$B168,'Workers Settings'!$N:$N,1,'Workers Settings'!$H:$H,BL$3),"Warning!",IF('Demand Locations'!BN168=0,"",COUNTIFS('Workers Settings'!$M:$M,$B168,'Workers Settings'!$N:$N,1,'Workers Settings'!$H:$H,BL$3)/'Demand Locations'!BN168)))</f>
        <v/>
      </c>
      <c r="BM168" s="24" t="str">
        <f>IF(OR($B168="",BM$3="",'Demand Locations'!BO168=""),"",IF('Demand Locations'!BO168&lt;COUNTIFS('Workers Settings'!$M:$M,$B168,'Workers Settings'!$N:$N,1,'Workers Settings'!$H:$H,BM$3),"Warning!",IF('Demand Locations'!BO168=0,"",COUNTIFS('Workers Settings'!$M:$M,$B168,'Workers Settings'!$N:$N,1,'Workers Settings'!$H:$H,BM$3)/'Demand Locations'!BO168)))</f>
        <v/>
      </c>
      <c r="BN168" s="24" t="str">
        <f>IF(OR($B168="",BN$3="",'Demand Locations'!BP168=""),"",IF('Demand Locations'!BP168&lt;COUNTIFS('Workers Settings'!$M:$M,$B168,'Workers Settings'!$N:$N,1,'Workers Settings'!$H:$H,BN$3),"Warning!",IF('Demand Locations'!BP168=0,"",COUNTIFS('Workers Settings'!$M:$M,$B168,'Workers Settings'!$N:$N,1,'Workers Settings'!$H:$H,BN$3)/'Demand Locations'!BP168)))</f>
        <v/>
      </c>
      <c r="BO168" s="24" t="str">
        <f>IF(OR($B168="",BO$3="",'Demand Locations'!BQ168=""),"",IF('Demand Locations'!BQ168&lt;COUNTIFS('Workers Settings'!$M:$M,$B168,'Workers Settings'!$N:$N,1,'Workers Settings'!$H:$H,BO$3),"Warning!",IF('Demand Locations'!BQ168=0,"",COUNTIFS('Workers Settings'!$M:$M,$B168,'Workers Settings'!$N:$N,1,'Workers Settings'!$H:$H,BO$3)/'Demand Locations'!BQ168)))</f>
        <v/>
      </c>
      <c r="BP168" s="24" t="str">
        <f>IF(OR($B168="",BP$3="",'Demand Locations'!BR168=""),"",IF('Demand Locations'!BR168&lt;COUNTIFS('Workers Settings'!$M:$M,$B168,'Workers Settings'!$N:$N,1,'Workers Settings'!$H:$H,BP$3),"Warning!",IF('Demand Locations'!BR168=0,"",COUNTIFS('Workers Settings'!$M:$M,$B168,'Workers Settings'!$N:$N,1,'Workers Settings'!$H:$H,BP$3)/'Demand Locations'!BR168)))</f>
        <v/>
      </c>
      <c r="BQ168" s="24" t="str">
        <f>IF(OR($B168="",BQ$3="",'Demand Locations'!BS168=""),"",IF('Demand Locations'!BS168&lt;COUNTIFS('Workers Settings'!$M:$M,$B168,'Workers Settings'!$N:$N,1,'Workers Settings'!$H:$H,BQ$3),"Warning!",IF('Demand Locations'!BS168=0,"",COUNTIFS('Workers Settings'!$M:$M,$B168,'Workers Settings'!$N:$N,1,'Workers Settings'!$H:$H,BQ$3)/'Demand Locations'!BS168)))</f>
        <v/>
      </c>
      <c r="BR168" s="24" t="str">
        <f>IF(OR($B168="",BR$3="",'Demand Locations'!BT168=""),"",IF('Demand Locations'!BT168&lt;COUNTIFS('Workers Settings'!$M:$M,$B168,'Workers Settings'!$N:$N,1,'Workers Settings'!$H:$H,BR$3),"Warning!",IF('Demand Locations'!BT168=0,"",COUNTIFS('Workers Settings'!$M:$M,$B168,'Workers Settings'!$N:$N,1,'Workers Settings'!$H:$H,BR$3)/'Demand Locations'!BT168)))</f>
        <v/>
      </c>
      <c r="BS168" s="24" t="str">
        <f>IF(OR($B168="",BS$3="",'Demand Locations'!BU168=""),"",IF('Demand Locations'!BU168&lt;COUNTIFS('Workers Settings'!$M:$M,$B168,'Workers Settings'!$N:$N,1,'Workers Settings'!$H:$H,BS$3),"Warning!",IF('Demand Locations'!BU168=0,"",COUNTIFS('Workers Settings'!$M:$M,$B168,'Workers Settings'!$N:$N,1,'Workers Settings'!$H:$H,BS$3)/'Demand Locations'!BU168)))</f>
        <v/>
      </c>
      <c r="BT168" s="24" t="str">
        <f>IF(OR($B168="",BT$3="",'Demand Locations'!BV168=""),"",IF('Demand Locations'!BV168&lt;COUNTIFS('Workers Settings'!$M:$M,$B168,'Workers Settings'!$N:$N,1,'Workers Settings'!$H:$H,BT$3),"Warning!",IF('Demand Locations'!BV168=0,"",COUNTIFS('Workers Settings'!$M:$M,$B168,'Workers Settings'!$N:$N,1,'Workers Settings'!$H:$H,BT$3)/'Demand Locations'!BV168)))</f>
        <v/>
      </c>
      <c r="BU168" s="24" t="str">
        <f>IF(OR($B168="",BU$3="",'Demand Locations'!BW168=""),"",IF('Demand Locations'!BW168&lt;COUNTIFS('Workers Settings'!$M:$M,$B168,'Workers Settings'!$N:$N,1,'Workers Settings'!$H:$H,BU$3),"Warning!",IF('Demand Locations'!BW168=0,"",COUNTIFS('Workers Settings'!$M:$M,$B168,'Workers Settings'!$N:$N,1,'Workers Settings'!$H:$H,BU$3)/'Demand Locations'!BW168)))</f>
        <v/>
      </c>
      <c r="BV168" s="24" t="str">
        <f>IF(OR($B168="",BV$3="",'Demand Locations'!BX168=""),"",IF('Demand Locations'!BX168&lt;COUNTIFS('Workers Settings'!$M:$M,$B168,'Workers Settings'!$N:$N,1,'Workers Settings'!$H:$H,BV$3),"Warning!",IF('Demand Locations'!BX168=0,"",COUNTIFS('Workers Settings'!$M:$M,$B168,'Workers Settings'!$N:$N,1,'Workers Settings'!$H:$H,BV$3)/'Demand Locations'!BX168)))</f>
        <v/>
      </c>
      <c r="BW168" s="24" t="str">
        <f>IF(OR($B168="",BW$3="",'Demand Locations'!BY168=""),"",IF('Demand Locations'!BY168&lt;COUNTIFS('Workers Settings'!$M:$M,$B168,'Workers Settings'!$N:$N,1,'Workers Settings'!$H:$H,BW$3),"Warning!",IF('Demand Locations'!BY168=0,"",COUNTIFS('Workers Settings'!$M:$M,$B168,'Workers Settings'!$N:$N,1,'Workers Settings'!$H:$H,BW$3)/'Demand Locations'!BY168)))</f>
        <v/>
      </c>
      <c r="BX168" s="24" t="str">
        <f>IF(OR($B168="",BX$3="",'Demand Locations'!BZ168=""),"",IF('Demand Locations'!BZ168&lt;COUNTIFS('Workers Settings'!$M:$M,$B168,'Workers Settings'!$N:$N,1,'Workers Settings'!$H:$H,BX$3),"Warning!",IF('Demand Locations'!BZ168=0,"",COUNTIFS('Workers Settings'!$M:$M,$B168,'Workers Settings'!$N:$N,1,'Workers Settings'!$H:$H,BX$3)/'Demand Locations'!BZ168)))</f>
        <v/>
      </c>
      <c r="BY168" s="24" t="str">
        <f>IF(OR($B168="",BY$3="",'Demand Locations'!CA168=""),"",IF('Demand Locations'!CA168&lt;COUNTIFS('Workers Settings'!$M:$M,$B168,'Workers Settings'!$N:$N,1,'Workers Settings'!$H:$H,BY$3),"Warning!",IF('Demand Locations'!CA168=0,"",COUNTIFS('Workers Settings'!$M:$M,$B168,'Workers Settings'!$N:$N,1,'Workers Settings'!$H:$H,BY$3)/'Demand Locations'!CA168)))</f>
        <v/>
      </c>
      <c r="BZ168" s="24" t="str">
        <f>IF(OR($B168="",BZ$3="",'Demand Locations'!CB168=""),"",IF('Demand Locations'!CB168&lt;COUNTIFS('Workers Settings'!$M:$M,$B168,'Workers Settings'!$N:$N,1,'Workers Settings'!$H:$H,BZ$3),"Warning!",IF('Demand Locations'!CB168=0,"",COUNTIFS('Workers Settings'!$M:$M,$B168,'Workers Settings'!$N:$N,1,'Workers Settings'!$H:$H,BZ$3)/'Demand Locations'!CB168)))</f>
        <v/>
      </c>
      <c r="CA168" s="24" t="str">
        <f>IF(OR($B168="",CA$3="",'Demand Locations'!CC168=""),"",IF('Demand Locations'!CC168&lt;COUNTIFS('Workers Settings'!$M:$M,$B168,'Workers Settings'!$N:$N,1,'Workers Settings'!$H:$H,CA$3),"Warning!",IF('Demand Locations'!CC168=0,"",COUNTIFS('Workers Settings'!$M:$M,$B168,'Workers Settings'!$N:$N,1,'Workers Settings'!$H:$H,CA$3)/'Demand Locations'!CC168)))</f>
        <v/>
      </c>
      <c r="CB168" s="24" t="str">
        <f>IF(OR($B168="",CB$3="",'Demand Locations'!CD168=""),"",IF('Demand Locations'!CD168&lt;COUNTIFS('Workers Settings'!$M:$M,$B168,'Workers Settings'!$N:$N,1,'Workers Settings'!$H:$H,CB$3),"Warning!",IF('Demand Locations'!CD168=0,"",COUNTIFS('Workers Settings'!$M:$M,$B168,'Workers Settings'!$N:$N,1,'Workers Settings'!$H:$H,CB$3)/'Demand Locations'!CD168)))</f>
        <v/>
      </c>
      <c r="CC168" s="24" t="str">
        <f>IF(OR($B168="",CC$3="",'Demand Locations'!CE168=""),"",IF('Demand Locations'!CE168&lt;COUNTIFS('Workers Settings'!$M:$M,$B168,'Workers Settings'!$N:$N,1,'Workers Settings'!$H:$H,CC$3),"Warning!",IF('Demand Locations'!CE168=0,"",COUNTIFS('Workers Settings'!$M:$M,$B168,'Workers Settings'!$N:$N,1,'Workers Settings'!$H:$H,CC$3)/'Demand Locations'!CE168)))</f>
        <v/>
      </c>
      <c r="CD168" s="24" t="str">
        <f>IF(OR($B168="",CD$3="",'Demand Locations'!CF168=""),"",IF('Demand Locations'!CF168&lt;COUNTIFS('Workers Settings'!$M:$M,$B168,'Workers Settings'!$N:$N,1,'Workers Settings'!$H:$H,CD$3),"Warning!",IF('Demand Locations'!CF168=0,"",COUNTIFS('Workers Settings'!$M:$M,$B168,'Workers Settings'!$N:$N,1,'Workers Settings'!$H:$H,CD$3)/'Demand Locations'!CF168)))</f>
        <v/>
      </c>
      <c r="CE168" s="24" t="str">
        <f>IF(OR($B168="",CE$3="",'Demand Locations'!CG168=""),"",IF('Demand Locations'!CG168&lt;COUNTIFS('Workers Settings'!$M:$M,$B168,'Workers Settings'!$N:$N,1,'Workers Settings'!$H:$H,CE$3),"Warning!",IF('Demand Locations'!CG168=0,"",COUNTIFS('Workers Settings'!$M:$M,$B168,'Workers Settings'!$N:$N,1,'Workers Settings'!$H:$H,CE$3)/'Demand Locations'!CG168)))</f>
        <v/>
      </c>
      <c r="CF168" s="24" t="str">
        <f>IF(OR($B168="",CF$3="",'Demand Locations'!CH168=""),"",IF('Demand Locations'!CH168&lt;COUNTIFS('Workers Settings'!$M:$M,$B168,'Workers Settings'!$N:$N,1,'Workers Settings'!$H:$H,CF$3),"Warning!",IF('Demand Locations'!CH168=0,"",COUNTIFS('Workers Settings'!$M:$M,$B168,'Workers Settings'!$N:$N,1,'Workers Settings'!$H:$H,CF$3)/'Demand Locations'!CH168)))</f>
        <v/>
      </c>
      <c r="CG168" s="24" t="str">
        <f>IF(OR($B168="",CG$3="",'Demand Locations'!CI168=""),"",IF('Demand Locations'!CI168&lt;COUNTIFS('Workers Settings'!$M:$M,$B168,'Workers Settings'!$N:$N,1,'Workers Settings'!$H:$H,CG$3),"Warning!",IF('Demand Locations'!CI168=0,"",COUNTIFS('Workers Settings'!$M:$M,$B168,'Workers Settings'!$N:$N,1,'Workers Settings'!$H:$H,CG$3)/'Demand Locations'!CI168)))</f>
        <v/>
      </c>
      <c r="CH168" s="24" t="str">
        <f>IF(OR($B168="",CH$3="",'Demand Locations'!CJ168=""),"",IF('Demand Locations'!CJ168&lt;COUNTIFS('Workers Settings'!$M:$M,$B168,'Workers Settings'!$N:$N,1,'Workers Settings'!$H:$H,CH$3),"Warning!",IF('Demand Locations'!CJ168=0,"",COUNTIFS('Workers Settings'!$M:$M,$B168,'Workers Settings'!$N:$N,1,'Workers Settings'!$H:$H,CH$3)/'Demand Locations'!CJ168)))</f>
        <v/>
      </c>
      <c r="CI168" s="24" t="str">
        <f>IF(OR($B168="",CI$3="",'Demand Locations'!CK168=""),"",IF('Demand Locations'!CK168&lt;COUNTIFS('Workers Settings'!$M:$M,$B168,'Workers Settings'!$N:$N,1,'Workers Settings'!$H:$H,CI$3),"Warning!",IF('Demand Locations'!CK168=0,"",COUNTIFS('Workers Settings'!$M:$M,$B168,'Workers Settings'!$N:$N,1,'Workers Settings'!$H:$H,CI$3)/'Demand Locations'!CK168)))</f>
        <v/>
      </c>
      <c r="CJ168" s="24" t="str">
        <f>IF(OR($B168="",CJ$3="",'Demand Locations'!CL168=""),"",IF('Demand Locations'!CL168&lt;COUNTIFS('Workers Settings'!$M:$M,$B168,'Workers Settings'!$N:$N,1,'Workers Settings'!$H:$H,CJ$3),"Warning!",IF('Demand Locations'!CL168=0,"",COUNTIFS('Workers Settings'!$M:$M,$B168,'Workers Settings'!$N:$N,1,'Workers Settings'!$H:$H,CJ$3)/'Demand Locations'!CL168)))</f>
        <v/>
      </c>
      <c r="CK168" s="24" t="str">
        <f>IF(OR($B168="",CK$3="",'Demand Locations'!CM168=""),"",IF('Demand Locations'!CM168&lt;COUNTIFS('Workers Settings'!$M:$M,$B168,'Workers Settings'!$N:$N,1,'Workers Settings'!$H:$H,CK$3),"Warning!",IF('Demand Locations'!CM168=0,"",COUNTIFS('Workers Settings'!$M:$M,$B168,'Workers Settings'!$N:$N,1,'Workers Settings'!$H:$H,CK$3)/'Demand Locations'!CM168)))</f>
        <v/>
      </c>
      <c r="CL168" s="24" t="str">
        <f>IF(OR($B168="",CL$3="",'Demand Locations'!CN168=""),"",IF('Demand Locations'!CN168&lt;COUNTIFS('Workers Settings'!$M:$M,$B168,'Workers Settings'!$N:$N,1,'Workers Settings'!$H:$H,CL$3),"Warning!",IF('Demand Locations'!CN168=0,"",COUNTIFS('Workers Settings'!$M:$M,$B168,'Workers Settings'!$N:$N,1,'Workers Settings'!$H:$H,CL$3)/'Demand Locations'!CN168)))</f>
        <v/>
      </c>
      <c r="CM168" s="24" t="str">
        <f>IF(OR($B168="",CM$3="",'Demand Locations'!CO168=""),"",IF('Demand Locations'!CO168&lt;COUNTIFS('Workers Settings'!$M:$M,$B168,'Workers Settings'!$N:$N,1,'Workers Settings'!$H:$H,CM$3),"Warning!",IF('Demand Locations'!CO168=0,"",COUNTIFS('Workers Settings'!$M:$M,$B168,'Workers Settings'!$N:$N,1,'Workers Settings'!$H:$H,CM$3)/'Demand Locations'!CO168)))</f>
        <v/>
      </c>
      <c r="CN168" s="24" t="str">
        <f>IF(OR($B168="",CN$3="",'Demand Locations'!CP168=""),"",IF('Demand Locations'!CP168&lt;COUNTIFS('Workers Settings'!$M:$M,$B168,'Workers Settings'!$N:$N,1,'Workers Settings'!$H:$H,CN$3),"Warning!",IF('Demand Locations'!CP168=0,"",COUNTIFS('Workers Settings'!$M:$M,$B168,'Workers Settings'!$N:$N,1,'Workers Settings'!$H:$H,CN$3)/'Demand Locations'!CP168)))</f>
        <v/>
      </c>
      <c r="CO168" s="24" t="str">
        <f>IF(OR($B168="",CO$3="",'Demand Locations'!CQ168=""),"",IF('Demand Locations'!CQ168&lt;COUNTIFS('Workers Settings'!$M:$M,$B168,'Workers Settings'!$N:$N,1,'Workers Settings'!$H:$H,CO$3),"Warning!",IF('Demand Locations'!CQ168=0,"",COUNTIFS('Workers Settings'!$M:$M,$B168,'Workers Settings'!$N:$N,1,'Workers Settings'!$H:$H,CO$3)/'Demand Locations'!CQ168)))</f>
        <v/>
      </c>
      <c r="CP168" s="24" t="str">
        <f>IF(OR($B168="",CP$3="",'Demand Locations'!CR168=""),"",IF('Demand Locations'!CR168&lt;COUNTIFS('Workers Settings'!$M:$M,$B168,'Workers Settings'!$N:$N,1,'Workers Settings'!$H:$H,CP$3),"Warning!",IF('Demand Locations'!CR168=0,"",COUNTIFS('Workers Settings'!$M:$M,$B168,'Workers Settings'!$N:$N,1,'Workers Settings'!$H:$H,CP$3)/'Demand Locations'!CR168)))</f>
        <v/>
      </c>
      <c r="CQ168" s="24" t="str">
        <f>IF(OR($B168="",CQ$3="",'Demand Locations'!CS168=""),"",IF('Demand Locations'!CS168&lt;COUNTIFS('Workers Settings'!$M:$M,$B168,'Workers Settings'!$N:$N,1,'Workers Settings'!$H:$H,CQ$3),"Warning!",IF('Demand Locations'!CS168=0,"",COUNTIFS('Workers Settings'!$M:$M,$B168,'Workers Settings'!$N:$N,1,'Workers Settings'!$H:$H,CQ$3)/'Demand Locations'!CS168)))</f>
        <v/>
      </c>
      <c r="CR168" s="24" t="str">
        <f>IF(OR($B168="",CR$3="",'Demand Locations'!CT168=""),"",IF('Demand Locations'!CT168&lt;COUNTIFS('Workers Settings'!$M:$M,$B168,'Workers Settings'!$N:$N,1,'Workers Settings'!$H:$H,CR$3),"Warning!",IF('Demand Locations'!CT168=0,"",COUNTIFS('Workers Settings'!$M:$M,$B168,'Workers Settings'!$N:$N,1,'Workers Settings'!$H:$H,CR$3)/'Demand Locations'!CT168)))</f>
        <v/>
      </c>
      <c r="CS168" s="24" t="str">
        <f>IF(OR($B168="",CS$3="",'Demand Locations'!CU168=""),"",IF('Demand Locations'!CU168&lt;COUNTIFS('Workers Settings'!$M:$M,$B168,'Workers Settings'!$N:$N,1,'Workers Settings'!$H:$H,CS$3),"Warning!",IF('Demand Locations'!CU168=0,"",COUNTIFS('Workers Settings'!$M:$M,$B168,'Workers Settings'!$N:$N,1,'Workers Settings'!$H:$H,CS$3)/'Demand Locations'!CU168)))</f>
        <v/>
      </c>
      <c r="CT168" s="24" t="str">
        <f>IF(OR($B168="",CT$3="",'Demand Locations'!CV168=""),"",IF('Demand Locations'!CV168&lt;COUNTIFS('Workers Settings'!$M:$M,$B168,'Workers Settings'!$N:$N,1,'Workers Settings'!$H:$H,CT$3),"Warning!",IF('Demand Locations'!CV168=0,"",COUNTIFS('Workers Settings'!$M:$M,$B168,'Workers Settings'!$N:$N,1,'Workers Settings'!$H:$H,CT$3)/'Demand Locations'!CV168)))</f>
        <v/>
      </c>
      <c r="CU168" s="24" t="str">
        <f>IF(OR($B168="",CU$3="",'Demand Locations'!CW168=""),"",IF('Demand Locations'!CW168&lt;COUNTIFS('Workers Settings'!$M:$M,$B168,'Workers Settings'!$N:$N,1,'Workers Settings'!$H:$H,CU$3),"Warning!",IF('Demand Locations'!CW168=0,"",COUNTIFS('Workers Settings'!$M:$M,$B168,'Workers Settings'!$N:$N,1,'Workers Settings'!$H:$H,CU$3)/'Demand Locations'!CW168)))</f>
        <v/>
      </c>
      <c r="CV168" s="24" t="str">
        <f>IF(OR($B168="",CV$3="",'Demand Locations'!CX168=""),"",IF('Demand Locations'!CX168&lt;COUNTIFS('Workers Settings'!$M:$M,$B168,'Workers Settings'!$N:$N,1,'Workers Settings'!$H:$H,CV$3),"Warning!",IF('Demand Locations'!CX168=0,"",COUNTIFS('Workers Settings'!$M:$M,$B168,'Workers Settings'!$N:$N,1,'Workers Settings'!$H:$H,CV$3)/'Demand Locations'!CX168)))</f>
        <v/>
      </c>
      <c r="CW168" s="24" t="str">
        <f>IF(OR($B168="",CW$3="",'Demand Locations'!CY168=""),"",IF('Demand Locations'!CY168&lt;COUNTIFS('Workers Settings'!$M:$M,$B168,'Workers Settings'!$N:$N,1,'Workers Settings'!$H:$H,CW$3),"Warning!",IF('Demand Locations'!CY168=0,"",COUNTIFS('Workers Settings'!$M:$M,$B168,'Workers Settings'!$N:$N,1,'Workers Settings'!$H:$H,CW$3)/'Demand Locations'!CY168)))</f>
        <v/>
      </c>
      <c r="CX168" s="24" t="str">
        <f>IF(OR($B168="",CX$3="",'Demand Locations'!CZ168=""),"",IF('Demand Locations'!CZ168&lt;COUNTIFS('Workers Settings'!$M:$M,$B168,'Workers Settings'!$N:$N,1,'Workers Settings'!$H:$H,CX$3),"Warning!",IF('Demand Locations'!CZ168=0,"",COUNTIFS('Workers Settings'!$M:$M,$B168,'Workers Settings'!$N:$N,1,'Workers Settings'!$H:$H,CX$3)/'Demand Locations'!CZ168)))</f>
        <v/>
      </c>
      <c r="CY168" s="24" t="str">
        <f>IF(OR($B168="",CY$3="",'Demand Locations'!DA168=""),"",IF('Demand Locations'!DA168&lt;COUNTIFS('Workers Settings'!$M:$M,$B168,'Workers Settings'!$N:$N,1,'Workers Settings'!$H:$H,CY$3),"Warning!",IF('Demand Locations'!DA168=0,"",COUNTIFS('Workers Settings'!$M:$M,$B168,'Workers Settings'!$N:$N,1,'Workers Settings'!$H:$H,CY$3)/'Demand Locations'!DA168)))</f>
        <v/>
      </c>
      <c r="CZ168" s="24" t="str">
        <f>IF(OR($B168="",CZ$3="",'Demand Locations'!DB168=""),"",IF('Demand Locations'!DB168&lt;COUNTIFS('Workers Settings'!$M:$M,$B168,'Workers Settings'!$N:$N,1,'Workers Settings'!$H:$H,CZ$3),"Warning!",IF('Demand Locations'!DB168=0,"",COUNTIFS('Workers Settings'!$M:$M,$B168,'Workers Settings'!$N:$N,1,'Workers Settings'!$H:$H,CZ$3)/'Demand Locations'!DB168)))</f>
        <v/>
      </c>
    </row>
    <row r="169" spans="1:104" x14ac:dyDescent="0.25">
      <c r="A169" s="7">
        <f t="shared" si="2"/>
        <v>165</v>
      </c>
      <c r="B169" s="7" t="str">
        <f>IF('Demand Locations'!B169&lt;&gt;"",'Demand Locations'!B169,"")</f>
        <v/>
      </c>
      <c r="C169" s="29" t="str">
        <f>IF(B169="","",SUMIFS('Workers Assignments'!Z:Z,'Workers Settings'!M:M,B169,'Workers Settings'!N:N,1))</f>
        <v/>
      </c>
      <c r="D169" s="24" t="str">
        <f>IF(OR(B169="",'Demand Locations'!E169=""),"",IF('Demand Locations'!E169&lt;C169,"Warning!",IF('Demand Locations'!E169=0,"",C169/'Demand Locations'!E169)))</f>
        <v/>
      </c>
      <c r="E169" s="44" t="str">
        <f>IF(OR($B169="",E$3="",'Demand Locations'!G169=""),"",IF('Demand Locations'!G169&lt;COUNTIFS('Workers Settings'!$M:$M,$B169,'Workers Settings'!$N:$N,1,'Workers Settings'!$H:$H,E$3),"Warning!",IF('Demand Locations'!G169=0,"",COUNTIFS('Workers Settings'!$M:$M,$B169,'Workers Settings'!$N:$N,1,'Workers Settings'!$H:$H,E$3)/'Demand Locations'!G169)))</f>
        <v/>
      </c>
      <c r="F169" s="24" t="str">
        <f>IF(OR($B169="",F$3="",'Demand Locations'!H169=""),"",IF('Demand Locations'!H169&lt;COUNTIFS('Workers Settings'!$M:$M,$B169,'Workers Settings'!$N:$N,1,'Workers Settings'!$H:$H,F$3),"Warning!",IF('Demand Locations'!H169=0,"",COUNTIFS('Workers Settings'!$M:$M,$B169,'Workers Settings'!$N:$N,1,'Workers Settings'!$H:$H,F$3)/'Demand Locations'!H169)))</f>
        <v/>
      </c>
      <c r="G169" s="24" t="str">
        <f>IF(OR($B169="",G$3="",'Demand Locations'!I169=""),"",IF('Demand Locations'!I169&lt;COUNTIFS('Workers Settings'!$M:$M,$B169,'Workers Settings'!$N:$N,1,'Workers Settings'!$H:$H,G$3),"Warning!",IF('Demand Locations'!I169=0,"",COUNTIFS('Workers Settings'!$M:$M,$B169,'Workers Settings'!$N:$N,1,'Workers Settings'!$H:$H,G$3)/'Demand Locations'!I169)))</f>
        <v/>
      </c>
      <c r="H169" s="24" t="str">
        <f>IF(OR($B169="",H$3="",'Demand Locations'!J169=""),"",IF('Demand Locations'!J169&lt;COUNTIFS('Workers Settings'!$M:$M,$B169,'Workers Settings'!$N:$N,1,'Workers Settings'!$H:$H,H$3),"Warning!",IF('Demand Locations'!J169=0,"",COUNTIFS('Workers Settings'!$M:$M,$B169,'Workers Settings'!$N:$N,1,'Workers Settings'!$H:$H,H$3)/'Demand Locations'!J169)))</f>
        <v/>
      </c>
      <c r="I169" s="24" t="str">
        <f>IF(OR($B169="",I$3="",'Demand Locations'!K169=""),"",IF('Demand Locations'!K169&lt;COUNTIFS('Workers Settings'!$M:$M,$B169,'Workers Settings'!$N:$N,1,'Workers Settings'!$H:$H,I$3),"Warning!",IF('Demand Locations'!K169=0,"",COUNTIFS('Workers Settings'!$M:$M,$B169,'Workers Settings'!$N:$N,1,'Workers Settings'!$H:$H,I$3)/'Demand Locations'!K169)))</f>
        <v/>
      </c>
      <c r="J169" s="24" t="str">
        <f>IF(OR($B169="",J$3="",'Demand Locations'!L169=""),"",IF('Demand Locations'!L169&lt;COUNTIFS('Workers Settings'!$M:$M,$B169,'Workers Settings'!$N:$N,1,'Workers Settings'!$H:$H,J$3),"Warning!",IF('Demand Locations'!L169=0,"",COUNTIFS('Workers Settings'!$M:$M,$B169,'Workers Settings'!$N:$N,1,'Workers Settings'!$H:$H,J$3)/'Demand Locations'!L169)))</f>
        <v/>
      </c>
      <c r="K169" s="24" t="str">
        <f>IF(OR($B169="",K$3="",'Demand Locations'!M169=""),"",IF('Demand Locations'!M169&lt;COUNTIFS('Workers Settings'!$M:$M,$B169,'Workers Settings'!$N:$N,1,'Workers Settings'!$H:$H,K$3),"Warning!",IF('Demand Locations'!M169=0,"",COUNTIFS('Workers Settings'!$M:$M,$B169,'Workers Settings'!$N:$N,1,'Workers Settings'!$H:$H,K$3)/'Demand Locations'!M169)))</f>
        <v/>
      </c>
      <c r="L169" s="24" t="str">
        <f>IF(OR($B169="",L$3="",'Demand Locations'!N169=""),"",IF('Demand Locations'!N169&lt;COUNTIFS('Workers Settings'!$M:$M,$B169,'Workers Settings'!$N:$N,1,'Workers Settings'!$H:$H,L$3),"Warning!",IF('Demand Locations'!N169=0,"",COUNTIFS('Workers Settings'!$M:$M,$B169,'Workers Settings'!$N:$N,1,'Workers Settings'!$H:$H,L$3)/'Demand Locations'!N169)))</f>
        <v/>
      </c>
      <c r="M169" s="24" t="str">
        <f>IF(OR($B169="",M$3="",'Demand Locations'!O169=""),"",IF('Demand Locations'!O169&lt;COUNTIFS('Workers Settings'!$M:$M,$B169,'Workers Settings'!$N:$N,1,'Workers Settings'!$H:$H,M$3),"Warning!",IF('Demand Locations'!O169=0,"",COUNTIFS('Workers Settings'!$M:$M,$B169,'Workers Settings'!$N:$N,1,'Workers Settings'!$H:$H,M$3)/'Demand Locations'!O169)))</f>
        <v/>
      </c>
      <c r="N169" s="24" t="str">
        <f>IF(OR($B169="",N$3="",'Demand Locations'!P169=""),"",IF('Demand Locations'!P169&lt;COUNTIFS('Workers Settings'!$M:$M,$B169,'Workers Settings'!$N:$N,1,'Workers Settings'!$H:$H,N$3),"Warning!",IF('Demand Locations'!P169=0,"",COUNTIFS('Workers Settings'!$M:$M,$B169,'Workers Settings'!$N:$N,1,'Workers Settings'!$H:$H,N$3)/'Demand Locations'!P169)))</f>
        <v/>
      </c>
      <c r="O169" s="24" t="str">
        <f>IF(OR($B169="",O$3="",'Demand Locations'!Q169=""),"",IF('Demand Locations'!Q169&lt;COUNTIFS('Workers Settings'!$M:$M,$B169,'Workers Settings'!$N:$N,1,'Workers Settings'!$H:$H,O$3),"Warning!",IF('Demand Locations'!Q169=0,"",COUNTIFS('Workers Settings'!$M:$M,$B169,'Workers Settings'!$N:$N,1,'Workers Settings'!$H:$H,O$3)/'Demand Locations'!Q169)))</f>
        <v/>
      </c>
      <c r="P169" s="24" t="str">
        <f>IF(OR($B169="",P$3="",'Demand Locations'!R169=""),"",IF('Demand Locations'!R169&lt;COUNTIFS('Workers Settings'!$M:$M,$B169,'Workers Settings'!$N:$N,1,'Workers Settings'!$H:$H,P$3),"Warning!",IF('Demand Locations'!R169=0,"",COUNTIFS('Workers Settings'!$M:$M,$B169,'Workers Settings'!$N:$N,1,'Workers Settings'!$H:$H,P$3)/'Demand Locations'!R169)))</f>
        <v/>
      </c>
      <c r="Q169" s="24" t="str">
        <f>IF(OR($B169="",Q$3="",'Demand Locations'!S169=""),"",IF('Demand Locations'!S169&lt;COUNTIFS('Workers Settings'!$M:$M,$B169,'Workers Settings'!$N:$N,1,'Workers Settings'!$H:$H,Q$3),"Warning!",IF('Demand Locations'!S169=0,"",COUNTIFS('Workers Settings'!$M:$M,$B169,'Workers Settings'!$N:$N,1,'Workers Settings'!$H:$H,Q$3)/'Demand Locations'!S169)))</f>
        <v/>
      </c>
      <c r="R169" s="24" t="str">
        <f>IF(OR($B169="",R$3="",'Demand Locations'!T169=""),"",IF('Demand Locations'!T169&lt;COUNTIFS('Workers Settings'!$M:$M,$B169,'Workers Settings'!$N:$N,1,'Workers Settings'!$H:$H,R$3),"Warning!",IF('Demand Locations'!T169=0,"",COUNTIFS('Workers Settings'!$M:$M,$B169,'Workers Settings'!$N:$N,1,'Workers Settings'!$H:$H,R$3)/'Demand Locations'!T169)))</f>
        <v/>
      </c>
      <c r="S169" s="24" t="str">
        <f>IF(OR($B169="",S$3="",'Demand Locations'!U169=""),"",IF('Demand Locations'!U169&lt;COUNTIFS('Workers Settings'!$M:$M,$B169,'Workers Settings'!$N:$N,1,'Workers Settings'!$H:$H,S$3),"Warning!",IF('Demand Locations'!U169=0,"",COUNTIFS('Workers Settings'!$M:$M,$B169,'Workers Settings'!$N:$N,1,'Workers Settings'!$H:$H,S$3)/'Demand Locations'!U169)))</f>
        <v/>
      </c>
      <c r="T169" s="24" t="str">
        <f>IF(OR($B169="",T$3="",'Demand Locations'!V169=""),"",IF('Demand Locations'!V169&lt;COUNTIFS('Workers Settings'!$M:$M,$B169,'Workers Settings'!$N:$N,1,'Workers Settings'!$H:$H,T$3),"Warning!",IF('Demand Locations'!V169=0,"",COUNTIFS('Workers Settings'!$M:$M,$B169,'Workers Settings'!$N:$N,1,'Workers Settings'!$H:$H,T$3)/'Demand Locations'!V169)))</f>
        <v/>
      </c>
      <c r="U169" s="24" t="str">
        <f>IF(OR($B169="",U$3="",'Demand Locations'!W169=""),"",IF('Demand Locations'!W169&lt;COUNTIFS('Workers Settings'!$M:$M,$B169,'Workers Settings'!$N:$N,1,'Workers Settings'!$H:$H,U$3),"Warning!",IF('Demand Locations'!W169=0,"",COUNTIFS('Workers Settings'!$M:$M,$B169,'Workers Settings'!$N:$N,1,'Workers Settings'!$H:$H,U$3)/'Demand Locations'!W169)))</f>
        <v/>
      </c>
      <c r="V169" s="24" t="str">
        <f>IF(OR($B169="",V$3="",'Demand Locations'!X169=""),"",IF('Demand Locations'!X169&lt;COUNTIFS('Workers Settings'!$M:$M,$B169,'Workers Settings'!$N:$N,1,'Workers Settings'!$H:$H,V$3),"Warning!",IF('Demand Locations'!X169=0,"",COUNTIFS('Workers Settings'!$M:$M,$B169,'Workers Settings'!$N:$N,1,'Workers Settings'!$H:$H,V$3)/'Demand Locations'!X169)))</f>
        <v/>
      </c>
      <c r="W169" s="24" t="str">
        <f>IF(OR($B169="",W$3="",'Demand Locations'!Y169=""),"",IF('Demand Locations'!Y169&lt;COUNTIFS('Workers Settings'!$M:$M,$B169,'Workers Settings'!$N:$N,1,'Workers Settings'!$H:$H,W$3),"Warning!",IF('Demand Locations'!Y169=0,"",COUNTIFS('Workers Settings'!$M:$M,$B169,'Workers Settings'!$N:$N,1,'Workers Settings'!$H:$H,W$3)/'Demand Locations'!Y169)))</f>
        <v/>
      </c>
      <c r="X169" s="24" t="str">
        <f>IF(OR($B169="",X$3="",'Demand Locations'!Z169=""),"",IF('Demand Locations'!Z169&lt;COUNTIFS('Workers Settings'!$M:$M,$B169,'Workers Settings'!$N:$N,1,'Workers Settings'!$H:$H,X$3),"Warning!",IF('Demand Locations'!Z169=0,"",COUNTIFS('Workers Settings'!$M:$M,$B169,'Workers Settings'!$N:$N,1,'Workers Settings'!$H:$H,X$3)/'Demand Locations'!Z169)))</f>
        <v/>
      </c>
      <c r="Y169" s="24" t="str">
        <f>IF(OR($B169="",Y$3="",'Demand Locations'!AA169=""),"",IF('Demand Locations'!AA169&lt;COUNTIFS('Workers Settings'!$M:$M,$B169,'Workers Settings'!$N:$N,1,'Workers Settings'!$H:$H,Y$3),"Warning!",IF('Demand Locations'!AA169=0,"",COUNTIFS('Workers Settings'!$M:$M,$B169,'Workers Settings'!$N:$N,1,'Workers Settings'!$H:$H,Y$3)/'Demand Locations'!AA169)))</f>
        <v/>
      </c>
      <c r="Z169" s="24" t="str">
        <f>IF(OR($B169="",Z$3="",'Demand Locations'!AB169=""),"",IF('Demand Locations'!AB169&lt;COUNTIFS('Workers Settings'!$M:$M,$B169,'Workers Settings'!$N:$N,1,'Workers Settings'!$H:$H,Z$3),"Warning!",IF('Demand Locations'!AB169=0,"",COUNTIFS('Workers Settings'!$M:$M,$B169,'Workers Settings'!$N:$N,1,'Workers Settings'!$H:$H,Z$3)/'Demand Locations'!AB169)))</f>
        <v/>
      </c>
      <c r="AA169" s="24" t="str">
        <f>IF(OR($B169="",AA$3="",'Demand Locations'!AC169=""),"",IF('Demand Locations'!AC169&lt;COUNTIFS('Workers Settings'!$M:$M,$B169,'Workers Settings'!$N:$N,1,'Workers Settings'!$H:$H,AA$3),"Warning!",IF('Demand Locations'!AC169=0,"",COUNTIFS('Workers Settings'!$M:$M,$B169,'Workers Settings'!$N:$N,1,'Workers Settings'!$H:$H,AA$3)/'Demand Locations'!AC169)))</f>
        <v/>
      </c>
      <c r="AB169" s="24" t="str">
        <f>IF(OR($B169="",AB$3="",'Demand Locations'!AD169=""),"",IF('Demand Locations'!AD169&lt;COUNTIFS('Workers Settings'!$M:$M,$B169,'Workers Settings'!$N:$N,1,'Workers Settings'!$H:$H,AB$3),"Warning!",IF('Demand Locations'!AD169=0,"",COUNTIFS('Workers Settings'!$M:$M,$B169,'Workers Settings'!$N:$N,1,'Workers Settings'!$H:$H,AB$3)/'Demand Locations'!AD169)))</f>
        <v/>
      </c>
      <c r="AC169" s="24" t="str">
        <f>IF(OR($B169="",AC$3="",'Demand Locations'!AE169=""),"",IF('Demand Locations'!AE169&lt;COUNTIFS('Workers Settings'!$M:$M,$B169,'Workers Settings'!$N:$N,1,'Workers Settings'!$H:$H,AC$3),"Warning!",IF('Demand Locations'!AE169=0,"",COUNTIFS('Workers Settings'!$M:$M,$B169,'Workers Settings'!$N:$N,1,'Workers Settings'!$H:$H,AC$3)/'Demand Locations'!AE169)))</f>
        <v/>
      </c>
      <c r="AD169" s="24" t="str">
        <f>IF(OR($B169="",AD$3="",'Demand Locations'!AF169=""),"",IF('Demand Locations'!AF169&lt;COUNTIFS('Workers Settings'!$M:$M,$B169,'Workers Settings'!$N:$N,1,'Workers Settings'!$H:$H,AD$3),"Warning!",IF('Demand Locations'!AF169=0,"",COUNTIFS('Workers Settings'!$M:$M,$B169,'Workers Settings'!$N:$N,1,'Workers Settings'!$H:$H,AD$3)/'Demand Locations'!AF169)))</f>
        <v/>
      </c>
      <c r="AE169" s="24" t="str">
        <f>IF(OR($B169="",AE$3="",'Demand Locations'!AG169=""),"",IF('Demand Locations'!AG169&lt;COUNTIFS('Workers Settings'!$M:$M,$B169,'Workers Settings'!$N:$N,1,'Workers Settings'!$H:$H,AE$3),"Warning!",IF('Demand Locations'!AG169=0,"",COUNTIFS('Workers Settings'!$M:$M,$B169,'Workers Settings'!$N:$N,1,'Workers Settings'!$H:$H,AE$3)/'Demand Locations'!AG169)))</f>
        <v/>
      </c>
      <c r="AF169" s="24" t="str">
        <f>IF(OR($B169="",AF$3="",'Demand Locations'!AH169=""),"",IF('Demand Locations'!AH169&lt;COUNTIFS('Workers Settings'!$M:$M,$B169,'Workers Settings'!$N:$N,1,'Workers Settings'!$H:$H,AF$3),"Warning!",IF('Demand Locations'!AH169=0,"",COUNTIFS('Workers Settings'!$M:$M,$B169,'Workers Settings'!$N:$N,1,'Workers Settings'!$H:$H,AF$3)/'Demand Locations'!AH169)))</f>
        <v/>
      </c>
      <c r="AG169" s="24" t="str">
        <f>IF(OR($B169="",AG$3="",'Demand Locations'!AI169=""),"",IF('Demand Locations'!AI169&lt;COUNTIFS('Workers Settings'!$M:$M,$B169,'Workers Settings'!$N:$N,1,'Workers Settings'!$H:$H,AG$3),"Warning!",IF('Demand Locations'!AI169=0,"",COUNTIFS('Workers Settings'!$M:$M,$B169,'Workers Settings'!$N:$N,1,'Workers Settings'!$H:$H,AG$3)/'Demand Locations'!AI169)))</f>
        <v/>
      </c>
      <c r="AH169" s="24" t="str">
        <f>IF(OR($B169="",AH$3="",'Demand Locations'!AJ169=""),"",IF('Demand Locations'!AJ169&lt;COUNTIFS('Workers Settings'!$M:$M,$B169,'Workers Settings'!$N:$N,1,'Workers Settings'!$H:$H,AH$3),"Warning!",IF('Demand Locations'!AJ169=0,"",COUNTIFS('Workers Settings'!$M:$M,$B169,'Workers Settings'!$N:$N,1,'Workers Settings'!$H:$H,AH$3)/'Demand Locations'!AJ169)))</f>
        <v/>
      </c>
      <c r="AI169" s="24" t="str">
        <f>IF(OR($B169="",AI$3="",'Demand Locations'!AK169=""),"",IF('Demand Locations'!AK169&lt;COUNTIFS('Workers Settings'!$M:$M,$B169,'Workers Settings'!$N:$N,1,'Workers Settings'!$H:$H,AI$3),"Warning!",IF('Demand Locations'!AK169=0,"",COUNTIFS('Workers Settings'!$M:$M,$B169,'Workers Settings'!$N:$N,1,'Workers Settings'!$H:$H,AI$3)/'Demand Locations'!AK169)))</f>
        <v/>
      </c>
      <c r="AJ169" s="24" t="str">
        <f>IF(OR($B169="",AJ$3="",'Demand Locations'!AL169=""),"",IF('Demand Locations'!AL169&lt;COUNTIFS('Workers Settings'!$M:$M,$B169,'Workers Settings'!$N:$N,1,'Workers Settings'!$H:$H,AJ$3),"Warning!",IF('Demand Locations'!AL169=0,"",COUNTIFS('Workers Settings'!$M:$M,$B169,'Workers Settings'!$N:$N,1,'Workers Settings'!$H:$H,AJ$3)/'Demand Locations'!AL169)))</f>
        <v/>
      </c>
      <c r="AK169" s="24" t="str">
        <f>IF(OR($B169="",AK$3="",'Demand Locations'!AM169=""),"",IF('Demand Locations'!AM169&lt;COUNTIFS('Workers Settings'!$M:$M,$B169,'Workers Settings'!$N:$N,1,'Workers Settings'!$H:$H,AK$3),"Warning!",IF('Demand Locations'!AM169=0,"",COUNTIFS('Workers Settings'!$M:$M,$B169,'Workers Settings'!$N:$N,1,'Workers Settings'!$H:$H,AK$3)/'Demand Locations'!AM169)))</f>
        <v/>
      </c>
      <c r="AL169" s="24" t="str">
        <f>IF(OR($B169="",AL$3="",'Demand Locations'!AN169=""),"",IF('Demand Locations'!AN169&lt;COUNTIFS('Workers Settings'!$M:$M,$B169,'Workers Settings'!$N:$N,1,'Workers Settings'!$H:$H,AL$3),"Warning!",IF('Demand Locations'!AN169=0,"",COUNTIFS('Workers Settings'!$M:$M,$B169,'Workers Settings'!$N:$N,1,'Workers Settings'!$H:$H,AL$3)/'Demand Locations'!AN169)))</f>
        <v/>
      </c>
      <c r="AM169" s="24" t="str">
        <f>IF(OR($B169="",AM$3="",'Demand Locations'!AO169=""),"",IF('Demand Locations'!AO169&lt;COUNTIFS('Workers Settings'!$M:$M,$B169,'Workers Settings'!$N:$N,1,'Workers Settings'!$H:$H,AM$3),"Warning!",IF('Demand Locations'!AO169=0,"",COUNTIFS('Workers Settings'!$M:$M,$B169,'Workers Settings'!$N:$N,1,'Workers Settings'!$H:$H,AM$3)/'Demand Locations'!AO169)))</f>
        <v/>
      </c>
      <c r="AN169" s="24" t="str">
        <f>IF(OR($B169="",AN$3="",'Demand Locations'!AP169=""),"",IF('Demand Locations'!AP169&lt;COUNTIFS('Workers Settings'!$M:$M,$B169,'Workers Settings'!$N:$N,1,'Workers Settings'!$H:$H,AN$3),"Warning!",IF('Demand Locations'!AP169=0,"",COUNTIFS('Workers Settings'!$M:$M,$B169,'Workers Settings'!$N:$N,1,'Workers Settings'!$H:$H,AN$3)/'Demand Locations'!AP169)))</f>
        <v/>
      </c>
      <c r="AO169" s="24" t="str">
        <f>IF(OR($B169="",AO$3="",'Demand Locations'!AQ169=""),"",IF('Demand Locations'!AQ169&lt;COUNTIFS('Workers Settings'!$M:$M,$B169,'Workers Settings'!$N:$N,1,'Workers Settings'!$H:$H,AO$3),"Warning!",IF('Demand Locations'!AQ169=0,"",COUNTIFS('Workers Settings'!$M:$M,$B169,'Workers Settings'!$N:$N,1,'Workers Settings'!$H:$H,AO$3)/'Demand Locations'!AQ169)))</f>
        <v/>
      </c>
      <c r="AP169" s="24" t="str">
        <f>IF(OR($B169="",AP$3="",'Demand Locations'!AR169=""),"",IF('Demand Locations'!AR169&lt;COUNTIFS('Workers Settings'!$M:$M,$B169,'Workers Settings'!$N:$N,1,'Workers Settings'!$H:$H,AP$3),"Warning!",IF('Demand Locations'!AR169=0,"",COUNTIFS('Workers Settings'!$M:$M,$B169,'Workers Settings'!$N:$N,1,'Workers Settings'!$H:$H,AP$3)/'Demand Locations'!AR169)))</f>
        <v/>
      </c>
      <c r="AQ169" s="24" t="str">
        <f>IF(OR($B169="",AQ$3="",'Demand Locations'!AS169=""),"",IF('Demand Locations'!AS169&lt;COUNTIFS('Workers Settings'!$M:$M,$B169,'Workers Settings'!$N:$N,1,'Workers Settings'!$H:$H,AQ$3),"Warning!",IF('Demand Locations'!AS169=0,"",COUNTIFS('Workers Settings'!$M:$M,$B169,'Workers Settings'!$N:$N,1,'Workers Settings'!$H:$H,AQ$3)/'Demand Locations'!AS169)))</f>
        <v/>
      </c>
      <c r="AR169" s="24" t="str">
        <f>IF(OR($B169="",AR$3="",'Demand Locations'!AT169=""),"",IF('Demand Locations'!AT169&lt;COUNTIFS('Workers Settings'!$M:$M,$B169,'Workers Settings'!$N:$N,1,'Workers Settings'!$H:$H,AR$3),"Warning!",IF('Demand Locations'!AT169=0,"",COUNTIFS('Workers Settings'!$M:$M,$B169,'Workers Settings'!$N:$N,1,'Workers Settings'!$H:$H,AR$3)/'Demand Locations'!AT169)))</f>
        <v/>
      </c>
      <c r="AS169" s="24" t="str">
        <f>IF(OR($B169="",AS$3="",'Demand Locations'!AU169=""),"",IF('Demand Locations'!AU169&lt;COUNTIFS('Workers Settings'!$M:$M,$B169,'Workers Settings'!$N:$N,1,'Workers Settings'!$H:$H,AS$3),"Warning!",IF('Demand Locations'!AU169=0,"",COUNTIFS('Workers Settings'!$M:$M,$B169,'Workers Settings'!$N:$N,1,'Workers Settings'!$H:$H,AS$3)/'Demand Locations'!AU169)))</f>
        <v/>
      </c>
      <c r="AT169" s="24" t="str">
        <f>IF(OR($B169="",AT$3="",'Demand Locations'!AV169=""),"",IF('Demand Locations'!AV169&lt;COUNTIFS('Workers Settings'!$M:$M,$B169,'Workers Settings'!$N:$N,1,'Workers Settings'!$H:$H,AT$3),"Warning!",IF('Demand Locations'!AV169=0,"",COUNTIFS('Workers Settings'!$M:$M,$B169,'Workers Settings'!$N:$N,1,'Workers Settings'!$H:$H,AT$3)/'Demand Locations'!AV169)))</f>
        <v/>
      </c>
      <c r="AU169" s="24" t="str">
        <f>IF(OR($B169="",AU$3="",'Demand Locations'!AW169=""),"",IF('Demand Locations'!AW169&lt;COUNTIFS('Workers Settings'!$M:$M,$B169,'Workers Settings'!$N:$N,1,'Workers Settings'!$H:$H,AU$3),"Warning!",IF('Demand Locations'!AW169=0,"",COUNTIFS('Workers Settings'!$M:$M,$B169,'Workers Settings'!$N:$N,1,'Workers Settings'!$H:$H,AU$3)/'Demand Locations'!AW169)))</f>
        <v/>
      </c>
      <c r="AV169" s="24" t="str">
        <f>IF(OR($B169="",AV$3="",'Demand Locations'!AX169=""),"",IF('Demand Locations'!AX169&lt;COUNTIFS('Workers Settings'!$M:$M,$B169,'Workers Settings'!$N:$N,1,'Workers Settings'!$H:$H,AV$3),"Warning!",IF('Demand Locations'!AX169=0,"",COUNTIFS('Workers Settings'!$M:$M,$B169,'Workers Settings'!$N:$N,1,'Workers Settings'!$H:$H,AV$3)/'Demand Locations'!AX169)))</f>
        <v/>
      </c>
      <c r="AW169" s="24" t="str">
        <f>IF(OR($B169="",AW$3="",'Demand Locations'!AY169=""),"",IF('Demand Locations'!AY169&lt;COUNTIFS('Workers Settings'!$M:$M,$B169,'Workers Settings'!$N:$N,1,'Workers Settings'!$H:$H,AW$3),"Warning!",IF('Demand Locations'!AY169=0,"",COUNTIFS('Workers Settings'!$M:$M,$B169,'Workers Settings'!$N:$N,1,'Workers Settings'!$H:$H,AW$3)/'Demand Locations'!AY169)))</f>
        <v/>
      </c>
      <c r="AX169" s="24" t="str">
        <f>IF(OR($B169="",AX$3="",'Demand Locations'!AZ169=""),"",IF('Demand Locations'!AZ169&lt;COUNTIFS('Workers Settings'!$M:$M,$B169,'Workers Settings'!$N:$N,1,'Workers Settings'!$H:$H,AX$3),"Warning!",IF('Demand Locations'!AZ169=0,"",COUNTIFS('Workers Settings'!$M:$M,$B169,'Workers Settings'!$N:$N,1,'Workers Settings'!$H:$H,AX$3)/'Demand Locations'!AZ169)))</f>
        <v/>
      </c>
      <c r="AY169" s="24" t="str">
        <f>IF(OR($B169="",AY$3="",'Demand Locations'!BA169=""),"",IF('Demand Locations'!BA169&lt;COUNTIFS('Workers Settings'!$M:$M,$B169,'Workers Settings'!$N:$N,1,'Workers Settings'!$H:$H,AY$3),"Warning!",IF('Demand Locations'!BA169=0,"",COUNTIFS('Workers Settings'!$M:$M,$B169,'Workers Settings'!$N:$N,1,'Workers Settings'!$H:$H,AY$3)/'Demand Locations'!BA169)))</f>
        <v/>
      </c>
      <c r="AZ169" s="24" t="str">
        <f>IF(OR($B169="",AZ$3="",'Demand Locations'!BB169=""),"",IF('Demand Locations'!BB169&lt;COUNTIFS('Workers Settings'!$M:$M,$B169,'Workers Settings'!$N:$N,1,'Workers Settings'!$H:$H,AZ$3),"Warning!",IF('Demand Locations'!BB169=0,"",COUNTIFS('Workers Settings'!$M:$M,$B169,'Workers Settings'!$N:$N,1,'Workers Settings'!$H:$H,AZ$3)/'Demand Locations'!BB169)))</f>
        <v/>
      </c>
      <c r="BA169" s="24" t="str">
        <f>IF(OR($B169="",BA$3="",'Demand Locations'!BC169=""),"",IF('Demand Locations'!BC169&lt;COUNTIFS('Workers Settings'!$M:$M,$B169,'Workers Settings'!$N:$N,1,'Workers Settings'!$H:$H,BA$3),"Warning!",IF('Demand Locations'!BC169=0,"",COUNTIFS('Workers Settings'!$M:$M,$B169,'Workers Settings'!$N:$N,1,'Workers Settings'!$H:$H,BA$3)/'Demand Locations'!BC169)))</f>
        <v/>
      </c>
      <c r="BB169" s="24" t="str">
        <f>IF(OR($B169="",BB$3="",'Demand Locations'!BD169=""),"",IF('Demand Locations'!BD169&lt;COUNTIFS('Workers Settings'!$M:$M,$B169,'Workers Settings'!$N:$N,1,'Workers Settings'!$H:$H,BB$3),"Warning!",IF('Demand Locations'!BD169=0,"",COUNTIFS('Workers Settings'!$M:$M,$B169,'Workers Settings'!$N:$N,1,'Workers Settings'!$H:$H,BB$3)/'Demand Locations'!BD169)))</f>
        <v/>
      </c>
      <c r="BC169" s="24" t="str">
        <f>IF(OR($B169="",BC$3="",'Demand Locations'!BE169=""),"",IF('Demand Locations'!BE169&lt;COUNTIFS('Workers Settings'!$M:$M,$B169,'Workers Settings'!$N:$N,1,'Workers Settings'!$H:$H,BC$3),"Warning!",IF('Demand Locations'!BE169=0,"",COUNTIFS('Workers Settings'!$M:$M,$B169,'Workers Settings'!$N:$N,1,'Workers Settings'!$H:$H,BC$3)/'Demand Locations'!BE169)))</f>
        <v/>
      </c>
      <c r="BD169" s="24" t="str">
        <f>IF(OR($B169="",BD$3="",'Demand Locations'!BF169=""),"",IF('Demand Locations'!BF169&lt;COUNTIFS('Workers Settings'!$M:$M,$B169,'Workers Settings'!$N:$N,1,'Workers Settings'!$H:$H,BD$3),"Warning!",IF('Demand Locations'!BF169=0,"",COUNTIFS('Workers Settings'!$M:$M,$B169,'Workers Settings'!$N:$N,1,'Workers Settings'!$H:$H,BD$3)/'Demand Locations'!BF169)))</f>
        <v/>
      </c>
      <c r="BE169" s="24" t="str">
        <f>IF(OR($B169="",BE$3="",'Demand Locations'!BG169=""),"",IF('Demand Locations'!BG169&lt;COUNTIFS('Workers Settings'!$M:$M,$B169,'Workers Settings'!$N:$N,1,'Workers Settings'!$H:$H,BE$3),"Warning!",IF('Demand Locations'!BG169=0,"",COUNTIFS('Workers Settings'!$M:$M,$B169,'Workers Settings'!$N:$N,1,'Workers Settings'!$H:$H,BE$3)/'Demand Locations'!BG169)))</f>
        <v/>
      </c>
      <c r="BF169" s="24" t="str">
        <f>IF(OR($B169="",BF$3="",'Demand Locations'!BH169=""),"",IF('Demand Locations'!BH169&lt;COUNTIFS('Workers Settings'!$M:$M,$B169,'Workers Settings'!$N:$N,1,'Workers Settings'!$H:$H,BF$3),"Warning!",IF('Demand Locations'!BH169=0,"",COUNTIFS('Workers Settings'!$M:$M,$B169,'Workers Settings'!$N:$N,1,'Workers Settings'!$H:$H,BF$3)/'Demand Locations'!BH169)))</f>
        <v/>
      </c>
      <c r="BG169" s="24" t="str">
        <f>IF(OR($B169="",BG$3="",'Demand Locations'!BI169=""),"",IF('Demand Locations'!BI169&lt;COUNTIFS('Workers Settings'!$M:$M,$B169,'Workers Settings'!$N:$N,1,'Workers Settings'!$H:$H,BG$3),"Warning!",IF('Demand Locations'!BI169=0,"",COUNTIFS('Workers Settings'!$M:$M,$B169,'Workers Settings'!$N:$N,1,'Workers Settings'!$H:$H,BG$3)/'Demand Locations'!BI169)))</f>
        <v/>
      </c>
      <c r="BH169" s="24" t="str">
        <f>IF(OR($B169="",BH$3="",'Demand Locations'!BJ169=""),"",IF('Demand Locations'!BJ169&lt;COUNTIFS('Workers Settings'!$M:$M,$B169,'Workers Settings'!$N:$N,1,'Workers Settings'!$H:$H,BH$3),"Warning!",IF('Demand Locations'!BJ169=0,"",COUNTIFS('Workers Settings'!$M:$M,$B169,'Workers Settings'!$N:$N,1,'Workers Settings'!$H:$H,BH$3)/'Demand Locations'!BJ169)))</f>
        <v/>
      </c>
      <c r="BI169" s="24" t="str">
        <f>IF(OR($B169="",BI$3="",'Demand Locations'!BK169=""),"",IF('Demand Locations'!BK169&lt;COUNTIFS('Workers Settings'!$M:$M,$B169,'Workers Settings'!$N:$N,1,'Workers Settings'!$H:$H,BI$3),"Warning!",IF('Demand Locations'!BK169=0,"",COUNTIFS('Workers Settings'!$M:$M,$B169,'Workers Settings'!$N:$N,1,'Workers Settings'!$H:$H,BI$3)/'Demand Locations'!BK169)))</f>
        <v/>
      </c>
      <c r="BJ169" s="24" t="str">
        <f>IF(OR($B169="",BJ$3="",'Demand Locations'!BL169=""),"",IF('Demand Locations'!BL169&lt;COUNTIFS('Workers Settings'!$M:$M,$B169,'Workers Settings'!$N:$N,1,'Workers Settings'!$H:$H,BJ$3),"Warning!",IF('Demand Locations'!BL169=0,"",COUNTIFS('Workers Settings'!$M:$M,$B169,'Workers Settings'!$N:$N,1,'Workers Settings'!$H:$H,BJ$3)/'Demand Locations'!BL169)))</f>
        <v/>
      </c>
      <c r="BK169" s="24" t="str">
        <f>IF(OR($B169="",BK$3="",'Demand Locations'!BM169=""),"",IF('Demand Locations'!BM169&lt;COUNTIFS('Workers Settings'!$M:$M,$B169,'Workers Settings'!$N:$N,1,'Workers Settings'!$H:$H,BK$3),"Warning!",IF('Demand Locations'!BM169=0,"",COUNTIFS('Workers Settings'!$M:$M,$B169,'Workers Settings'!$N:$N,1,'Workers Settings'!$H:$H,BK$3)/'Demand Locations'!BM169)))</f>
        <v/>
      </c>
      <c r="BL169" s="24" t="str">
        <f>IF(OR($B169="",BL$3="",'Demand Locations'!BN169=""),"",IF('Demand Locations'!BN169&lt;COUNTIFS('Workers Settings'!$M:$M,$B169,'Workers Settings'!$N:$N,1,'Workers Settings'!$H:$H,BL$3),"Warning!",IF('Demand Locations'!BN169=0,"",COUNTIFS('Workers Settings'!$M:$M,$B169,'Workers Settings'!$N:$N,1,'Workers Settings'!$H:$H,BL$3)/'Demand Locations'!BN169)))</f>
        <v/>
      </c>
      <c r="BM169" s="24" t="str">
        <f>IF(OR($B169="",BM$3="",'Demand Locations'!BO169=""),"",IF('Demand Locations'!BO169&lt;COUNTIFS('Workers Settings'!$M:$M,$B169,'Workers Settings'!$N:$N,1,'Workers Settings'!$H:$H,BM$3),"Warning!",IF('Demand Locations'!BO169=0,"",COUNTIFS('Workers Settings'!$M:$M,$B169,'Workers Settings'!$N:$N,1,'Workers Settings'!$H:$H,BM$3)/'Demand Locations'!BO169)))</f>
        <v/>
      </c>
      <c r="BN169" s="24" t="str">
        <f>IF(OR($B169="",BN$3="",'Demand Locations'!BP169=""),"",IF('Demand Locations'!BP169&lt;COUNTIFS('Workers Settings'!$M:$M,$B169,'Workers Settings'!$N:$N,1,'Workers Settings'!$H:$H,BN$3),"Warning!",IF('Demand Locations'!BP169=0,"",COUNTIFS('Workers Settings'!$M:$M,$B169,'Workers Settings'!$N:$N,1,'Workers Settings'!$H:$H,BN$3)/'Demand Locations'!BP169)))</f>
        <v/>
      </c>
      <c r="BO169" s="24" t="str">
        <f>IF(OR($B169="",BO$3="",'Demand Locations'!BQ169=""),"",IF('Demand Locations'!BQ169&lt;COUNTIFS('Workers Settings'!$M:$M,$B169,'Workers Settings'!$N:$N,1,'Workers Settings'!$H:$H,BO$3),"Warning!",IF('Demand Locations'!BQ169=0,"",COUNTIFS('Workers Settings'!$M:$M,$B169,'Workers Settings'!$N:$N,1,'Workers Settings'!$H:$H,BO$3)/'Demand Locations'!BQ169)))</f>
        <v/>
      </c>
      <c r="BP169" s="24" t="str">
        <f>IF(OR($B169="",BP$3="",'Demand Locations'!BR169=""),"",IF('Demand Locations'!BR169&lt;COUNTIFS('Workers Settings'!$M:$M,$B169,'Workers Settings'!$N:$N,1,'Workers Settings'!$H:$H,BP$3),"Warning!",IF('Demand Locations'!BR169=0,"",COUNTIFS('Workers Settings'!$M:$M,$B169,'Workers Settings'!$N:$N,1,'Workers Settings'!$H:$H,BP$3)/'Demand Locations'!BR169)))</f>
        <v/>
      </c>
      <c r="BQ169" s="24" t="str">
        <f>IF(OR($B169="",BQ$3="",'Demand Locations'!BS169=""),"",IF('Demand Locations'!BS169&lt;COUNTIFS('Workers Settings'!$M:$M,$B169,'Workers Settings'!$N:$N,1,'Workers Settings'!$H:$H,BQ$3),"Warning!",IF('Demand Locations'!BS169=0,"",COUNTIFS('Workers Settings'!$M:$M,$B169,'Workers Settings'!$N:$N,1,'Workers Settings'!$H:$H,BQ$3)/'Demand Locations'!BS169)))</f>
        <v/>
      </c>
      <c r="BR169" s="24" t="str">
        <f>IF(OR($B169="",BR$3="",'Demand Locations'!BT169=""),"",IF('Demand Locations'!BT169&lt;COUNTIFS('Workers Settings'!$M:$M,$B169,'Workers Settings'!$N:$N,1,'Workers Settings'!$H:$H,BR$3),"Warning!",IF('Demand Locations'!BT169=0,"",COUNTIFS('Workers Settings'!$M:$M,$B169,'Workers Settings'!$N:$N,1,'Workers Settings'!$H:$H,BR$3)/'Demand Locations'!BT169)))</f>
        <v/>
      </c>
      <c r="BS169" s="24" t="str">
        <f>IF(OR($B169="",BS$3="",'Demand Locations'!BU169=""),"",IF('Demand Locations'!BU169&lt;COUNTIFS('Workers Settings'!$M:$M,$B169,'Workers Settings'!$N:$N,1,'Workers Settings'!$H:$H,BS$3),"Warning!",IF('Demand Locations'!BU169=0,"",COUNTIFS('Workers Settings'!$M:$M,$B169,'Workers Settings'!$N:$N,1,'Workers Settings'!$H:$H,BS$3)/'Demand Locations'!BU169)))</f>
        <v/>
      </c>
      <c r="BT169" s="24" t="str">
        <f>IF(OR($B169="",BT$3="",'Demand Locations'!BV169=""),"",IF('Demand Locations'!BV169&lt;COUNTIFS('Workers Settings'!$M:$M,$B169,'Workers Settings'!$N:$N,1,'Workers Settings'!$H:$H,BT$3),"Warning!",IF('Demand Locations'!BV169=0,"",COUNTIFS('Workers Settings'!$M:$M,$B169,'Workers Settings'!$N:$N,1,'Workers Settings'!$H:$H,BT$3)/'Demand Locations'!BV169)))</f>
        <v/>
      </c>
      <c r="BU169" s="24" t="str">
        <f>IF(OR($B169="",BU$3="",'Demand Locations'!BW169=""),"",IF('Demand Locations'!BW169&lt;COUNTIFS('Workers Settings'!$M:$M,$B169,'Workers Settings'!$N:$N,1,'Workers Settings'!$H:$H,BU$3),"Warning!",IF('Demand Locations'!BW169=0,"",COUNTIFS('Workers Settings'!$M:$M,$B169,'Workers Settings'!$N:$N,1,'Workers Settings'!$H:$H,BU$3)/'Demand Locations'!BW169)))</f>
        <v/>
      </c>
      <c r="BV169" s="24" t="str">
        <f>IF(OR($B169="",BV$3="",'Demand Locations'!BX169=""),"",IF('Demand Locations'!BX169&lt;COUNTIFS('Workers Settings'!$M:$M,$B169,'Workers Settings'!$N:$N,1,'Workers Settings'!$H:$H,BV$3),"Warning!",IF('Demand Locations'!BX169=0,"",COUNTIFS('Workers Settings'!$M:$M,$B169,'Workers Settings'!$N:$N,1,'Workers Settings'!$H:$H,BV$3)/'Demand Locations'!BX169)))</f>
        <v/>
      </c>
      <c r="BW169" s="24" t="str">
        <f>IF(OR($B169="",BW$3="",'Demand Locations'!BY169=""),"",IF('Demand Locations'!BY169&lt;COUNTIFS('Workers Settings'!$M:$M,$B169,'Workers Settings'!$N:$N,1,'Workers Settings'!$H:$H,BW$3),"Warning!",IF('Demand Locations'!BY169=0,"",COUNTIFS('Workers Settings'!$M:$M,$B169,'Workers Settings'!$N:$N,1,'Workers Settings'!$H:$H,BW$3)/'Demand Locations'!BY169)))</f>
        <v/>
      </c>
      <c r="BX169" s="24" t="str">
        <f>IF(OR($B169="",BX$3="",'Demand Locations'!BZ169=""),"",IF('Demand Locations'!BZ169&lt;COUNTIFS('Workers Settings'!$M:$M,$B169,'Workers Settings'!$N:$N,1,'Workers Settings'!$H:$H,BX$3),"Warning!",IF('Demand Locations'!BZ169=0,"",COUNTIFS('Workers Settings'!$M:$M,$B169,'Workers Settings'!$N:$N,1,'Workers Settings'!$H:$H,BX$3)/'Demand Locations'!BZ169)))</f>
        <v/>
      </c>
      <c r="BY169" s="24" t="str">
        <f>IF(OR($B169="",BY$3="",'Demand Locations'!CA169=""),"",IF('Demand Locations'!CA169&lt;COUNTIFS('Workers Settings'!$M:$M,$B169,'Workers Settings'!$N:$N,1,'Workers Settings'!$H:$H,BY$3),"Warning!",IF('Demand Locations'!CA169=0,"",COUNTIFS('Workers Settings'!$M:$M,$B169,'Workers Settings'!$N:$N,1,'Workers Settings'!$H:$H,BY$3)/'Demand Locations'!CA169)))</f>
        <v/>
      </c>
      <c r="BZ169" s="24" t="str">
        <f>IF(OR($B169="",BZ$3="",'Demand Locations'!CB169=""),"",IF('Demand Locations'!CB169&lt;COUNTIFS('Workers Settings'!$M:$M,$B169,'Workers Settings'!$N:$N,1,'Workers Settings'!$H:$H,BZ$3),"Warning!",IF('Demand Locations'!CB169=0,"",COUNTIFS('Workers Settings'!$M:$M,$B169,'Workers Settings'!$N:$N,1,'Workers Settings'!$H:$H,BZ$3)/'Demand Locations'!CB169)))</f>
        <v/>
      </c>
      <c r="CA169" s="24" t="str">
        <f>IF(OR($B169="",CA$3="",'Demand Locations'!CC169=""),"",IF('Demand Locations'!CC169&lt;COUNTIFS('Workers Settings'!$M:$M,$B169,'Workers Settings'!$N:$N,1,'Workers Settings'!$H:$H,CA$3),"Warning!",IF('Demand Locations'!CC169=0,"",COUNTIFS('Workers Settings'!$M:$M,$B169,'Workers Settings'!$N:$N,1,'Workers Settings'!$H:$H,CA$3)/'Demand Locations'!CC169)))</f>
        <v/>
      </c>
      <c r="CB169" s="24" t="str">
        <f>IF(OR($B169="",CB$3="",'Demand Locations'!CD169=""),"",IF('Demand Locations'!CD169&lt;COUNTIFS('Workers Settings'!$M:$M,$B169,'Workers Settings'!$N:$N,1,'Workers Settings'!$H:$H,CB$3),"Warning!",IF('Demand Locations'!CD169=0,"",COUNTIFS('Workers Settings'!$M:$M,$B169,'Workers Settings'!$N:$N,1,'Workers Settings'!$H:$H,CB$3)/'Demand Locations'!CD169)))</f>
        <v/>
      </c>
      <c r="CC169" s="24" t="str">
        <f>IF(OR($B169="",CC$3="",'Demand Locations'!CE169=""),"",IF('Demand Locations'!CE169&lt;COUNTIFS('Workers Settings'!$M:$M,$B169,'Workers Settings'!$N:$N,1,'Workers Settings'!$H:$H,CC$3),"Warning!",IF('Demand Locations'!CE169=0,"",COUNTIFS('Workers Settings'!$M:$M,$B169,'Workers Settings'!$N:$N,1,'Workers Settings'!$H:$H,CC$3)/'Demand Locations'!CE169)))</f>
        <v/>
      </c>
      <c r="CD169" s="24" t="str">
        <f>IF(OR($B169="",CD$3="",'Demand Locations'!CF169=""),"",IF('Demand Locations'!CF169&lt;COUNTIFS('Workers Settings'!$M:$M,$B169,'Workers Settings'!$N:$N,1,'Workers Settings'!$H:$H,CD$3),"Warning!",IF('Demand Locations'!CF169=0,"",COUNTIFS('Workers Settings'!$M:$M,$B169,'Workers Settings'!$N:$N,1,'Workers Settings'!$H:$H,CD$3)/'Demand Locations'!CF169)))</f>
        <v/>
      </c>
      <c r="CE169" s="24" t="str">
        <f>IF(OR($B169="",CE$3="",'Demand Locations'!CG169=""),"",IF('Demand Locations'!CG169&lt;COUNTIFS('Workers Settings'!$M:$M,$B169,'Workers Settings'!$N:$N,1,'Workers Settings'!$H:$H,CE$3),"Warning!",IF('Demand Locations'!CG169=0,"",COUNTIFS('Workers Settings'!$M:$M,$B169,'Workers Settings'!$N:$N,1,'Workers Settings'!$H:$H,CE$3)/'Demand Locations'!CG169)))</f>
        <v/>
      </c>
      <c r="CF169" s="24" t="str">
        <f>IF(OR($B169="",CF$3="",'Demand Locations'!CH169=""),"",IF('Demand Locations'!CH169&lt;COUNTIFS('Workers Settings'!$M:$M,$B169,'Workers Settings'!$N:$N,1,'Workers Settings'!$H:$H,CF$3),"Warning!",IF('Demand Locations'!CH169=0,"",COUNTIFS('Workers Settings'!$M:$M,$B169,'Workers Settings'!$N:$N,1,'Workers Settings'!$H:$H,CF$3)/'Demand Locations'!CH169)))</f>
        <v/>
      </c>
      <c r="CG169" s="24" t="str">
        <f>IF(OR($B169="",CG$3="",'Demand Locations'!CI169=""),"",IF('Demand Locations'!CI169&lt;COUNTIFS('Workers Settings'!$M:$M,$B169,'Workers Settings'!$N:$N,1,'Workers Settings'!$H:$H,CG$3),"Warning!",IF('Demand Locations'!CI169=0,"",COUNTIFS('Workers Settings'!$M:$M,$B169,'Workers Settings'!$N:$N,1,'Workers Settings'!$H:$H,CG$3)/'Demand Locations'!CI169)))</f>
        <v/>
      </c>
      <c r="CH169" s="24" t="str">
        <f>IF(OR($B169="",CH$3="",'Demand Locations'!CJ169=""),"",IF('Demand Locations'!CJ169&lt;COUNTIFS('Workers Settings'!$M:$M,$B169,'Workers Settings'!$N:$N,1,'Workers Settings'!$H:$H,CH$3),"Warning!",IF('Demand Locations'!CJ169=0,"",COUNTIFS('Workers Settings'!$M:$M,$B169,'Workers Settings'!$N:$N,1,'Workers Settings'!$H:$H,CH$3)/'Demand Locations'!CJ169)))</f>
        <v/>
      </c>
      <c r="CI169" s="24" t="str">
        <f>IF(OR($B169="",CI$3="",'Demand Locations'!CK169=""),"",IF('Demand Locations'!CK169&lt;COUNTIFS('Workers Settings'!$M:$M,$B169,'Workers Settings'!$N:$N,1,'Workers Settings'!$H:$H,CI$3),"Warning!",IF('Demand Locations'!CK169=0,"",COUNTIFS('Workers Settings'!$M:$M,$B169,'Workers Settings'!$N:$N,1,'Workers Settings'!$H:$H,CI$3)/'Demand Locations'!CK169)))</f>
        <v/>
      </c>
      <c r="CJ169" s="24" t="str">
        <f>IF(OR($B169="",CJ$3="",'Demand Locations'!CL169=""),"",IF('Demand Locations'!CL169&lt;COUNTIFS('Workers Settings'!$M:$M,$B169,'Workers Settings'!$N:$N,1,'Workers Settings'!$H:$H,CJ$3),"Warning!",IF('Demand Locations'!CL169=0,"",COUNTIFS('Workers Settings'!$M:$M,$B169,'Workers Settings'!$N:$N,1,'Workers Settings'!$H:$H,CJ$3)/'Demand Locations'!CL169)))</f>
        <v/>
      </c>
      <c r="CK169" s="24" t="str">
        <f>IF(OR($B169="",CK$3="",'Demand Locations'!CM169=""),"",IF('Demand Locations'!CM169&lt;COUNTIFS('Workers Settings'!$M:$M,$B169,'Workers Settings'!$N:$N,1,'Workers Settings'!$H:$H,CK$3),"Warning!",IF('Demand Locations'!CM169=0,"",COUNTIFS('Workers Settings'!$M:$M,$B169,'Workers Settings'!$N:$N,1,'Workers Settings'!$H:$H,CK$3)/'Demand Locations'!CM169)))</f>
        <v/>
      </c>
      <c r="CL169" s="24" t="str">
        <f>IF(OR($B169="",CL$3="",'Demand Locations'!CN169=""),"",IF('Demand Locations'!CN169&lt;COUNTIFS('Workers Settings'!$M:$M,$B169,'Workers Settings'!$N:$N,1,'Workers Settings'!$H:$H,CL$3),"Warning!",IF('Demand Locations'!CN169=0,"",COUNTIFS('Workers Settings'!$M:$M,$B169,'Workers Settings'!$N:$N,1,'Workers Settings'!$H:$H,CL$3)/'Demand Locations'!CN169)))</f>
        <v/>
      </c>
      <c r="CM169" s="24" t="str">
        <f>IF(OR($B169="",CM$3="",'Demand Locations'!CO169=""),"",IF('Demand Locations'!CO169&lt;COUNTIFS('Workers Settings'!$M:$M,$B169,'Workers Settings'!$N:$N,1,'Workers Settings'!$H:$H,CM$3),"Warning!",IF('Demand Locations'!CO169=0,"",COUNTIFS('Workers Settings'!$M:$M,$B169,'Workers Settings'!$N:$N,1,'Workers Settings'!$H:$H,CM$3)/'Demand Locations'!CO169)))</f>
        <v/>
      </c>
      <c r="CN169" s="24" t="str">
        <f>IF(OR($B169="",CN$3="",'Demand Locations'!CP169=""),"",IF('Demand Locations'!CP169&lt;COUNTIFS('Workers Settings'!$M:$M,$B169,'Workers Settings'!$N:$N,1,'Workers Settings'!$H:$H,CN$3),"Warning!",IF('Demand Locations'!CP169=0,"",COUNTIFS('Workers Settings'!$M:$M,$B169,'Workers Settings'!$N:$N,1,'Workers Settings'!$H:$H,CN$3)/'Demand Locations'!CP169)))</f>
        <v/>
      </c>
      <c r="CO169" s="24" t="str">
        <f>IF(OR($B169="",CO$3="",'Demand Locations'!CQ169=""),"",IF('Demand Locations'!CQ169&lt;COUNTIFS('Workers Settings'!$M:$M,$B169,'Workers Settings'!$N:$N,1,'Workers Settings'!$H:$H,CO$3),"Warning!",IF('Demand Locations'!CQ169=0,"",COUNTIFS('Workers Settings'!$M:$M,$B169,'Workers Settings'!$N:$N,1,'Workers Settings'!$H:$H,CO$3)/'Demand Locations'!CQ169)))</f>
        <v/>
      </c>
      <c r="CP169" s="24" t="str">
        <f>IF(OR($B169="",CP$3="",'Demand Locations'!CR169=""),"",IF('Demand Locations'!CR169&lt;COUNTIFS('Workers Settings'!$M:$M,$B169,'Workers Settings'!$N:$N,1,'Workers Settings'!$H:$H,CP$3),"Warning!",IF('Demand Locations'!CR169=0,"",COUNTIFS('Workers Settings'!$M:$M,$B169,'Workers Settings'!$N:$N,1,'Workers Settings'!$H:$H,CP$3)/'Demand Locations'!CR169)))</f>
        <v/>
      </c>
      <c r="CQ169" s="24" t="str">
        <f>IF(OR($B169="",CQ$3="",'Demand Locations'!CS169=""),"",IF('Demand Locations'!CS169&lt;COUNTIFS('Workers Settings'!$M:$M,$B169,'Workers Settings'!$N:$N,1,'Workers Settings'!$H:$H,CQ$3),"Warning!",IF('Demand Locations'!CS169=0,"",COUNTIFS('Workers Settings'!$M:$M,$B169,'Workers Settings'!$N:$N,1,'Workers Settings'!$H:$H,CQ$3)/'Demand Locations'!CS169)))</f>
        <v/>
      </c>
      <c r="CR169" s="24" t="str">
        <f>IF(OR($B169="",CR$3="",'Demand Locations'!CT169=""),"",IF('Demand Locations'!CT169&lt;COUNTIFS('Workers Settings'!$M:$M,$B169,'Workers Settings'!$N:$N,1,'Workers Settings'!$H:$H,CR$3),"Warning!",IF('Demand Locations'!CT169=0,"",COUNTIFS('Workers Settings'!$M:$M,$B169,'Workers Settings'!$N:$N,1,'Workers Settings'!$H:$H,CR$3)/'Demand Locations'!CT169)))</f>
        <v/>
      </c>
      <c r="CS169" s="24" t="str">
        <f>IF(OR($B169="",CS$3="",'Demand Locations'!CU169=""),"",IF('Demand Locations'!CU169&lt;COUNTIFS('Workers Settings'!$M:$M,$B169,'Workers Settings'!$N:$N,1,'Workers Settings'!$H:$H,CS$3),"Warning!",IF('Demand Locations'!CU169=0,"",COUNTIFS('Workers Settings'!$M:$M,$B169,'Workers Settings'!$N:$N,1,'Workers Settings'!$H:$H,CS$3)/'Demand Locations'!CU169)))</f>
        <v/>
      </c>
      <c r="CT169" s="24" t="str">
        <f>IF(OR($B169="",CT$3="",'Demand Locations'!CV169=""),"",IF('Demand Locations'!CV169&lt;COUNTIFS('Workers Settings'!$M:$M,$B169,'Workers Settings'!$N:$N,1,'Workers Settings'!$H:$H,CT$3),"Warning!",IF('Demand Locations'!CV169=0,"",COUNTIFS('Workers Settings'!$M:$M,$B169,'Workers Settings'!$N:$N,1,'Workers Settings'!$H:$H,CT$3)/'Demand Locations'!CV169)))</f>
        <v/>
      </c>
      <c r="CU169" s="24" t="str">
        <f>IF(OR($B169="",CU$3="",'Demand Locations'!CW169=""),"",IF('Demand Locations'!CW169&lt;COUNTIFS('Workers Settings'!$M:$M,$B169,'Workers Settings'!$N:$N,1,'Workers Settings'!$H:$H,CU$3),"Warning!",IF('Demand Locations'!CW169=0,"",COUNTIFS('Workers Settings'!$M:$M,$B169,'Workers Settings'!$N:$N,1,'Workers Settings'!$H:$H,CU$3)/'Demand Locations'!CW169)))</f>
        <v/>
      </c>
      <c r="CV169" s="24" t="str">
        <f>IF(OR($B169="",CV$3="",'Demand Locations'!CX169=""),"",IF('Demand Locations'!CX169&lt;COUNTIFS('Workers Settings'!$M:$M,$B169,'Workers Settings'!$N:$N,1,'Workers Settings'!$H:$H,CV$3),"Warning!",IF('Demand Locations'!CX169=0,"",COUNTIFS('Workers Settings'!$M:$M,$B169,'Workers Settings'!$N:$N,1,'Workers Settings'!$H:$H,CV$3)/'Demand Locations'!CX169)))</f>
        <v/>
      </c>
      <c r="CW169" s="24" t="str">
        <f>IF(OR($B169="",CW$3="",'Demand Locations'!CY169=""),"",IF('Demand Locations'!CY169&lt;COUNTIFS('Workers Settings'!$M:$M,$B169,'Workers Settings'!$N:$N,1,'Workers Settings'!$H:$H,CW$3),"Warning!",IF('Demand Locations'!CY169=0,"",COUNTIFS('Workers Settings'!$M:$M,$B169,'Workers Settings'!$N:$N,1,'Workers Settings'!$H:$H,CW$3)/'Demand Locations'!CY169)))</f>
        <v/>
      </c>
      <c r="CX169" s="24" t="str">
        <f>IF(OR($B169="",CX$3="",'Demand Locations'!CZ169=""),"",IF('Demand Locations'!CZ169&lt;COUNTIFS('Workers Settings'!$M:$M,$B169,'Workers Settings'!$N:$N,1,'Workers Settings'!$H:$H,CX$3),"Warning!",IF('Demand Locations'!CZ169=0,"",COUNTIFS('Workers Settings'!$M:$M,$B169,'Workers Settings'!$N:$N,1,'Workers Settings'!$H:$H,CX$3)/'Demand Locations'!CZ169)))</f>
        <v/>
      </c>
      <c r="CY169" s="24" t="str">
        <f>IF(OR($B169="",CY$3="",'Demand Locations'!DA169=""),"",IF('Demand Locations'!DA169&lt;COUNTIFS('Workers Settings'!$M:$M,$B169,'Workers Settings'!$N:$N,1,'Workers Settings'!$H:$H,CY$3),"Warning!",IF('Demand Locations'!DA169=0,"",COUNTIFS('Workers Settings'!$M:$M,$B169,'Workers Settings'!$N:$N,1,'Workers Settings'!$H:$H,CY$3)/'Demand Locations'!DA169)))</f>
        <v/>
      </c>
      <c r="CZ169" s="24" t="str">
        <f>IF(OR($B169="",CZ$3="",'Demand Locations'!DB169=""),"",IF('Demand Locations'!DB169&lt;COUNTIFS('Workers Settings'!$M:$M,$B169,'Workers Settings'!$N:$N,1,'Workers Settings'!$H:$H,CZ$3),"Warning!",IF('Demand Locations'!DB169=0,"",COUNTIFS('Workers Settings'!$M:$M,$B169,'Workers Settings'!$N:$N,1,'Workers Settings'!$H:$H,CZ$3)/'Demand Locations'!DB169)))</f>
        <v/>
      </c>
    </row>
    <row r="170" spans="1:104" x14ac:dyDescent="0.25">
      <c r="A170" s="7">
        <f t="shared" si="2"/>
        <v>166</v>
      </c>
      <c r="B170" s="7" t="str">
        <f>IF('Demand Locations'!B170&lt;&gt;"",'Demand Locations'!B170,"")</f>
        <v/>
      </c>
      <c r="C170" s="29" t="str">
        <f>IF(B170="","",SUMIFS('Workers Assignments'!Z:Z,'Workers Settings'!M:M,B170,'Workers Settings'!N:N,1))</f>
        <v/>
      </c>
      <c r="D170" s="24" t="str">
        <f>IF(OR(B170="",'Demand Locations'!E170=""),"",IF('Demand Locations'!E170&lt;C170,"Warning!",IF('Demand Locations'!E170=0,"",C170/'Demand Locations'!E170)))</f>
        <v/>
      </c>
      <c r="E170" s="44" t="str">
        <f>IF(OR($B170="",E$3="",'Demand Locations'!G170=""),"",IF('Demand Locations'!G170&lt;COUNTIFS('Workers Settings'!$M:$M,$B170,'Workers Settings'!$N:$N,1,'Workers Settings'!$H:$H,E$3),"Warning!",IF('Demand Locations'!G170=0,"",COUNTIFS('Workers Settings'!$M:$M,$B170,'Workers Settings'!$N:$N,1,'Workers Settings'!$H:$H,E$3)/'Demand Locations'!G170)))</f>
        <v/>
      </c>
      <c r="F170" s="24" t="str">
        <f>IF(OR($B170="",F$3="",'Demand Locations'!H170=""),"",IF('Demand Locations'!H170&lt;COUNTIFS('Workers Settings'!$M:$M,$B170,'Workers Settings'!$N:$N,1,'Workers Settings'!$H:$H,F$3),"Warning!",IF('Demand Locations'!H170=0,"",COUNTIFS('Workers Settings'!$M:$M,$B170,'Workers Settings'!$N:$N,1,'Workers Settings'!$H:$H,F$3)/'Demand Locations'!H170)))</f>
        <v/>
      </c>
      <c r="G170" s="24" t="str">
        <f>IF(OR($B170="",G$3="",'Demand Locations'!I170=""),"",IF('Demand Locations'!I170&lt;COUNTIFS('Workers Settings'!$M:$M,$B170,'Workers Settings'!$N:$N,1,'Workers Settings'!$H:$H,G$3),"Warning!",IF('Demand Locations'!I170=0,"",COUNTIFS('Workers Settings'!$M:$M,$B170,'Workers Settings'!$N:$N,1,'Workers Settings'!$H:$H,G$3)/'Demand Locations'!I170)))</f>
        <v/>
      </c>
      <c r="H170" s="24" t="str">
        <f>IF(OR($B170="",H$3="",'Demand Locations'!J170=""),"",IF('Demand Locations'!J170&lt;COUNTIFS('Workers Settings'!$M:$M,$B170,'Workers Settings'!$N:$N,1,'Workers Settings'!$H:$H,H$3),"Warning!",IF('Demand Locations'!J170=0,"",COUNTIFS('Workers Settings'!$M:$M,$B170,'Workers Settings'!$N:$N,1,'Workers Settings'!$H:$H,H$3)/'Demand Locations'!J170)))</f>
        <v/>
      </c>
      <c r="I170" s="24" t="str">
        <f>IF(OR($B170="",I$3="",'Demand Locations'!K170=""),"",IF('Demand Locations'!K170&lt;COUNTIFS('Workers Settings'!$M:$M,$B170,'Workers Settings'!$N:$N,1,'Workers Settings'!$H:$H,I$3),"Warning!",IF('Demand Locations'!K170=0,"",COUNTIFS('Workers Settings'!$M:$M,$B170,'Workers Settings'!$N:$N,1,'Workers Settings'!$H:$H,I$3)/'Demand Locations'!K170)))</f>
        <v/>
      </c>
      <c r="J170" s="24" t="str">
        <f>IF(OR($B170="",J$3="",'Demand Locations'!L170=""),"",IF('Demand Locations'!L170&lt;COUNTIFS('Workers Settings'!$M:$M,$B170,'Workers Settings'!$N:$N,1,'Workers Settings'!$H:$H,J$3),"Warning!",IF('Demand Locations'!L170=0,"",COUNTIFS('Workers Settings'!$M:$M,$B170,'Workers Settings'!$N:$N,1,'Workers Settings'!$H:$H,J$3)/'Demand Locations'!L170)))</f>
        <v/>
      </c>
      <c r="K170" s="24" t="str">
        <f>IF(OR($B170="",K$3="",'Demand Locations'!M170=""),"",IF('Demand Locations'!M170&lt;COUNTIFS('Workers Settings'!$M:$M,$B170,'Workers Settings'!$N:$N,1,'Workers Settings'!$H:$H,K$3),"Warning!",IF('Demand Locations'!M170=0,"",COUNTIFS('Workers Settings'!$M:$M,$B170,'Workers Settings'!$N:$N,1,'Workers Settings'!$H:$H,K$3)/'Demand Locations'!M170)))</f>
        <v/>
      </c>
      <c r="L170" s="24" t="str">
        <f>IF(OR($B170="",L$3="",'Demand Locations'!N170=""),"",IF('Demand Locations'!N170&lt;COUNTIFS('Workers Settings'!$M:$M,$B170,'Workers Settings'!$N:$N,1,'Workers Settings'!$H:$H,L$3),"Warning!",IF('Demand Locations'!N170=0,"",COUNTIFS('Workers Settings'!$M:$M,$B170,'Workers Settings'!$N:$N,1,'Workers Settings'!$H:$H,L$3)/'Demand Locations'!N170)))</f>
        <v/>
      </c>
      <c r="M170" s="24" t="str">
        <f>IF(OR($B170="",M$3="",'Demand Locations'!O170=""),"",IF('Demand Locations'!O170&lt;COUNTIFS('Workers Settings'!$M:$M,$B170,'Workers Settings'!$N:$N,1,'Workers Settings'!$H:$H,M$3),"Warning!",IF('Demand Locations'!O170=0,"",COUNTIFS('Workers Settings'!$M:$M,$B170,'Workers Settings'!$N:$N,1,'Workers Settings'!$H:$H,M$3)/'Demand Locations'!O170)))</f>
        <v/>
      </c>
      <c r="N170" s="24" t="str">
        <f>IF(OR($B170="",N$3="",'Demand Locations'!P170=""),"",IF('Demand Locations'!P170&lt;COUNTIFS('Workers Settings'!$M:$M,$B170,'Workers Settings'!$N:$N,1,'Workers Settings'!$H:$H,N$3),"Warning!",IF('Demand Locations'!P170=0,"",COUNTIFS('Workers Settings'!$M:$M,$B170,'Workers Settings'!$N:$N,1,'Workers Settings'!$H:$H,N$3)/'Demand Locations'!P170)))</f>
        <v/>
      </c>
      <c r="O170" s="24" t="str">
        <f>IF(OR($B170="",O$3="",'Demand Locations'!Q170=""),"",IF('Demand Locations'!Q170&lt;COUNTIFS('Workers Settings'!$M:$M,$B170,'Workers Settings'!$N:$N,1,'Workers Settings'!$H:$H,O$3),"Warning!",IF('Demand Locations'!Q170=0,"",COUNTIFS('Workers Settings'!$M:$M,$B170,'Workers Settings'!$N:$N,1,'Workers Settings'!$H:$H,O$3)/'Demand Locations'!Q170)))</f>
        <v/>
      </c>
      <c r="P170" s="24" t="str">
        <f>IF(OR($B170="",P$3="",'Demand Locations'!R170=""),"",IF('Demand Locations'!R170&lt;COUNTIFS('Workers Settings'!$M:$M,$B170,'Workers Settings'!$N:$N,1,'Workers Settings'!$H:$H,P$3),"Warning!",IF('Demand Locations'!R170=0,"",COUNTIFS('Workers Settings'!$M:$M,$B170,'Workers Settings'!$N:$N,1,'Workers Settings'!$H:$H,P$3)/'Demand Locations'!R170)))</f>
        <v/>
      </c>
      <c r="Q170" s="24" t="str">
        <f>IF(OR($B170="",Q$3="",'Demand Locations'!S170=""),"",IF('Demand Locations'!S170&lt;COUNTIFS('Workers Settings'!$M:$M,$B170,'Workers Settings'!$N:$N,1,'Workers Settings'!$H:$H,Q$3),"Warning!",IF('Demand Locations'!S170=0,"",COUNTIFS('Workers Settings'!$M:$M,$B170,'Workers Settings'!$N:$N,1,'Workers Settings'!$H:$H,Q$3)/'Demand Locations'!S170)))</f>
        <v/>
      </c>
      <c r="R170" s="24" t="str">
        <f>IF(OR($B170="",R$3="",'Demand Locations'!T170=""),"",IF('Demand Locations'!T170&lt;COUNTIFS('Workers Settings'!$M:$M,$B170,'Workers Settings'!$N:$N,1,'Workers Settings'!$H:$H,R$3),"Warning!",IF('Demand Locations'!T170=0,"",COUNTIFS('Workers Settings'!$M:$M,$B170,'Workers Settings'!$N:$N,1,'Workers Settings'!$H:$H,R$3)/'Demand Locations'!T170)))</f>
        <v/>
      </c>
      <c r="S170" s="24" t="str">
        <f>IF(OR($B170="",S$3="",'Demand Locations'!U170=""),"",IF('Demand Locations'!U170&lt;COUNTIFS('Workers Settings'!$M:$M,$B170,'Workers Settings'!$N:$N,1,'Workers Settings'!$H:$H,S$3),"Warning!",IF('Demand Locations'!U170=0,"",COUNTIFS('Workers Settings'!$M:$M,$B170,'Workers Settings'!$N:$N,1,'Workers Settings'!$H:$H,S$3)/'Demand Locations'!U170)))</f>
        <v/>
      </c>
      <c r="T170" s="24" t="str">
        <f>IF(OR($B170="",T$3="",'Demand Locations'!V170=""),"",IF('Demand Locations'!V170&lt;COUNTIFS('Workers Settings'!$M:$M,$B170,'Workers Settings'!$N:$N,1,'Workers Settings'!$H:$H,T$3),"Warning!",IF('Demand Locations'!V170=0,"",COUNTIFS('Workers Settings'!$M:$M,$B170,'Workers Settings'!$N:$N,1,'Workers Settings'!$H:$H,T$3)/'Demand Locations'!V170)))</f>
        <v/>
      </c>
      <c r="U170" s="24" t="str">
        <f>IF(OR($B170="",U$3="",'Demand Locations'!W170=""),"",IF('Demand Locations'!W170&lt;COUNTIFS('Workers Settings'!$M:$M,$B170,'Workers Settings'!$N:$N,1,'Workers Settings'!$H:$H,U$3),"Warning!",IF('Demand Locations'!W170=0,"",COUNTIFS('Workers Settings'!$M:$M,$B170,'Workers Settings'!$N:$N,1,'Workers Settings'!$H:$H,U$3)/'Demand Locations'!W170)))</f>
        <v/>
      </c>
      <c r="V170" s="24" t="str">
        <f>IF(OR($B170="",V$3="",'Demand Locations'!X170=""),"",IF('Demand Locations'!X170&lt;COUNTIFS('Workers Settings'!$M:$M,$B170,'Workers Settings'!$N:$N,1,'Workers Settings'!$H:$H,V$3),"Warning!",IF('Demand Locations'!X170=0,"",COUNTIFS('Workers Settings'!$M:$M,$B170,'Workers Settings'!$N:$N,1,'Workers Settings'!$H:$H,V$3)/'Demand Locations'!X170)))</f>
        <v/>
      </c>
      <c r="W170" s="24" t="str">
        <f>IF(OR($B170="",W$3="",'Demand Locations'!Y170=""),"",IF('Demand Locations'!Y170&lt;COUNTIFS('Workers Settings'!$M:$M,$B170,'Workers Settings'!$N:$N,1,'Workers Settings'!$H:$H,W$3),"Warning!",IF('Demand Locations'!Y170=0,"",COUNTIFS('Workers Settings'!$M:$M,$B170,'Workers Settings'!$N:$N,1,'Workers Settings'!$H:$H,W$3)/'Demand Locations'!Y170)))</f>
        <v/>
      </c>
      <c r="X170" s="24" t="str">
        <f>IF(OR($B170="",X$3="",'Demand Locations'!Z170=""),"",IF('Demand Locations'!Z170&lt;COUNTIFS('Workers Settings'!$M:$M,$B170,'Workers Settings'!$N:$N,1,'Workers Settings'!$H:$H,X$3),"Warning!",IF('Demand Locations'!Z170=0,"",COUNTIFS('Workers Settings'!$M:$M,$B170,'Workers Settings'!$N:$N,1,'Workers Settings'!$H:$H,X$3)/'Demand Locations'!Z170)))</f>
        <v/>
      </c>
      <c r="Y170" s="24" t="str">
        <f>IF(OR($B170="",Y$3="",'Demand Locations'!AA170=""),"",IF('Demand Locations'!AA170&lt;COUNTIFS('Workers Settings'!$M:$M,$B170,'Workers Settings'!$N:$N,1,'Workers Settings'!$H:$H,Y$3),"Warning!",IF('Demand Locations'!AA170=0,"",COUNTIFS('Workers Settings'!$M:$M,$B170,'Workers Settings'!$N:$N,1,'Workers Settings'!$H:$H,Y$3)/'Demand Locations'!AA170)))</f>
        <v/>
      </c>
      <c r="Z170" s="24" t="str">
        <f>IF(OR($B170="",Z$3="",'Demand Locations'!AB170=""),"",IF('Demand Locations'!AB170&lt;COUNTIFS('Workers Settings'!$M:$M,$B170,'Workers Settings'!$N:$N,1,'Workers Settings'!$H:$H,Z$3),"Warning!",IF('Demand Locations'!AB170=0,"",COUNTIFS('Workers Settings'!$M:$M,$B170,'Workers Settings'!$N:$N,1,'Workers Settings'!$H:$H,Z$3)/'Demand Locations'!AB170)))</f>
        <v/>
      </c>
      <c r="AA170" s="24" t="str">
        <f>IF(OR($B170="",AA$3="",'Demand Locations'!AC170=""),"",IF('Demand Locations'!AC170&lt;COUNTIFS('Workers Settings'!$M:$M,$B170,'Workers Settings'!$N:$N,1,'Workers Settings'!$H:$H,AA$3),"Warning!",IF('Demand Locations'!AC170=0,"",COUNTIFS('Workers Settings'!$M:$M,$B170,'Workers Settings'!$N:$N,1,'Workers Settings'!$H:$H,AA$3)/'Demand Locations'!AC170)))</f>
        <v/>
      </c>
      <c r="AB170" s="24" t="str">
        <f>IF(OR($B170="",AB$3="",'Demand Locations'!AD170=""),"",IF('Demand Locations'!AD170&lt;COUNTIFS('Workers Settings'!$M:$M,$B170,'Workers Settings'!$N:$N,1,'Workers Settings'!$H:$H,AB$3),"Warning!",IF('Demand Locations'!AD170=0,"",COUNTIFS('Workers Settings'!$M:$M,$B170,'Workers Settings'!$N:$N,1,'Workers Settings'!$H:$H,AB$3)/'Demand Locations'!AD170)))</f>
        <v/>
      </c>
      <c r="AC170" s="24" t="str">
        <f>IF(OR($B170="",AC$3="",'Demand Locations'!AE170=""),"",IF('Demand Locations'!AE170&lt;COUNTIFS('Workers Settings'!$M:$M,$B170,'Workers Settings'!$N:$N,1,'Workers Settings'!$H:$H,AC$3),"Warning!",IF('Demand Locations'!AE170=0,"",COUNTIFS('Workers Settings'!$M:$M,$B170,'Workers Settings'!$N:$N,1,'Workers Settings'!$H:$H,AC$3)/'Demand Locations'!AE170)))</f>
        <v/>
      </c>
      <c r="AD170" s="24" t="str">
        <f>IF(OR($B170="",AD$3="",'Demand Locations'!AF170=""),"",IF('Demand Locations'!AF170&lt;COUNTIFS('Workers Settings'!$M:$M,$B170,'Workers Settings'!$N:$N,1,'Workers Settings'!$H:$H,AD$3),"Warning!",IF('Demand Locations'!AF170=0,"",COUNTIFS('Workers Settings'!$M:$M,$B170,'Workers Settings'!$N:$N,1,'Workers Settings'!$H:$H,AD$3)/'Demand Locations'!AF170)))</f>
        <v/>
      </c>
      <c r="AE170" s="24" t="str">
        <f>IF(OR($B170="",AE$3="",'Demand Locations'!AG170=""),"",IF('Demand Locations'!AG170&lt;COUNTIFS('Workers Settings'!$M:$M,$B170,'Workers Settings'!$N:$N,1,'Workers Settings'!$H:$H,AE$3),"Warning!",IF('Demand Locations'!AG170=0,"",COUNTIFS('Workers Settings'!$M:$M,$B170,'Workers Settings'!$N:$N,1,'Workers Settings'!$H:$H,AE$3)/'Demand Locations'!AG170)))</f>
        <v/>
      </c>
      <c r="AF170" s="24" t="str">
        <f>IF(OR($B170="",AF$3="",'Demand Locations'!AH170=""),"",IF('Demand Locations'!AH170&lt;COUNTIFS('Workers Settings'!$M:$M,$B170,'Workers Settings'!$N:$N,1,'Workers Settings'!$H:$H,AF$3),"Warning!",IF('Demand Locations'!AH170=0,"",COUNTIFS('Workers Settings'!$M:$M,$B170,'Workers Settings'!$N:$N,1,'Workers Settings'!$H:$H,AF$3)/'Demand Locations'!AH170)))</f>
        <v/>
      </c>
      <c r="AG170" s="24" t="str">
        <f>IF(OR($B170="",AG$3="",'Demand Locations'!AI170=""),"",IF('Demand Locations'!AI170&lt;COUNTIFS('Workers Settings'!$M:$M,$B170,'Workers Settings'!$N:$N,1,'Workers Settings'!$H:$H,AG$3),"Warning!",IF('Demand Locations'!AI170=0,"",COUNTIFS('Workers Settings'!$M:$M,$B170,'Workers Settings'!$N:$N,1,'Workers Settings'!$H:$H,AG$3)/'Demand Locations'!AI170)))</f>
        <v/>
      </c>
      <c r="AH170" s="24" t="str">
        <f>IF(OR($B170="",AH$3="",'Demand Locations'!AJ170=""),"",IF('Demand Locations'!AJ170&lt;COUNTIFS('Workers Settings'!$M:$M,$B170,'Workers Settings'!$N:$N,1,'Workers Settings'!$H:$H,AH$3),"Warning!",IF('Demand Locations'!AJ170=0,"",COUNTIFS('Workers Settings'!$M:$M,$B170,'Workers Settings'!$N:$N,1,'Workers Settings'!$H:$H,AH$3)/'Demand Locations'!AJ170)))</f>
        <v/>
      </c>
      <c r="AI170" s="24" t="str">
        <f>IF(OR($B170="",AI$3="",'Demand Locations'!AK170=""),"",IF('Demand Locations'!AK170&lt;COUNTIFS('Workers Settings'!$M:$M,$B170,'Workers Settings'!$N:$N,1,'Workers Settings'!$H:$H,AI$3),"Warning!",IF('Demand Locations'!AK170=0,"",COUNTIFS('Workers Settings'!$M:$M,$B170,'Workers Settings'!$N:$N,1,'Workers Settings'!$H:$H,AI$3)/'Demand Locations'!AK170)))</f>
        <v/>
      </c>
      <c r="AJ170" s="24" t="str">
        <f>IF(OR($B170="",AJ$3="",'Demand Locations'!AL170=""),"",IF('Demand Locations'!AL170&lt;COUNTIFS('Workers Settings'!$M:$M,$B170,'Workers Settings'!$N:$N,1,'Workers Settings'!$H:$H,AJ$3),"Warning!",IF('Demand Locations'!AL170=0,"",COUNTIFS('Workers Settings'!$M:$M,$B170,'Workers Settings'!$N:$N,1,'Workers Settings'!$H:$H,AJ$3)/'Demand Locations'!AL170)))</f>
        <v/>
      </c>
      <c r="AK170" s="24" t="str">
        <f>IF(OR($B170="",AK$3="",'Demand Locations'!AM170=""),"",IF('Demand Locations'!AM170&lt;COUNTIFS('Workers Settings'!$M:$M,$B170,'Workers Settings'!$N:$N,1,'Workers Settings'!$H:$H,AK$3),"Warning!",IF('Demand Locations'!AM170=0,"",COUNTIFS('Workers Settings'!$M:$M,$B170,'Workers Settings'!$N:$N,1,'Workers Settings'!$H:$H,AK$3)/'Demand Locations'!AM170)))</f>
        <v/>
      </c>
      <c r="AL170" s="24" t="str">
        <f>IF(OR($B170="",AL$3="",'Demand Locations'!AN170=""),"",IF('Demand Locations'!AN170&lt;COUNTIFS('Workers Settings'!$M:$M,$B170,'Workers Settings'!$N:$N,1,'Workers Settings'!$H:$H,AL$3),"Warning!",IF('Demand Locations'!AN170=0,"",COUNTIFS('Workers Settings'!$M:$M,$B170,'Workers Settings'!$N:$N,1,'Workers Settings'!$H:$H,AL$3)/'Demand Locations'!AN170)))</f>
        <v/>
      </c>
      <c r="AM170" s="24" t="str">
        <f>IF(OR($B170="",AM$3="",'Demand Locations'!AO170=""),"",IF('Demand Locations'!AO170&lt;COUNTIFS('Workers Settings'!$M:$M,$B170,'Workers Settings'!$N:$N,1,'Workers Settings'!$H:$H,AM$3),"Warning!",IF('Demand Locations'!AO170=0,"",COUNTIFS('Workers Settings'!$M:$M,$B170,'Workers Settings'!$N:$N,1,'Workers Settings'!$H:$H,AM$3)/'Demand Locations'!AO170)))</f>
        <v/>
      </c>
      <c r="AN170" s="24" t="str">
        <f>IF(OR($B170="",AN$3="",'Demand Locations'!AP170=""),"",IF('Demand Locations'!AP170&lt;COUNTIFS('Workers Settings'!$M:$M,$B170,'Workers Settings'!$N:$N,1,'Workers Settings'!$H:$H,AN$3),"Warning!",IF('Demand Locations'!AP170=0,"",COUNTIFS('Workers Settings'!$M:$M,$B170,'Workers Settings'!$N:$N,1,'Workers Settings'!$H:$H,AN$3)/'Demand Locations'!AP170)))</f>
        <v/>
      </c>
      <c r="AO170" s="24" t="str">
        <f>IF(OR($B170="",AO$3="",'Demand Locations'!AQ170=""),"",IF('Demand Locations'!AQ170&lt;COUNTIFS('Workers Settings'!$M:$M,$B170,'Workers Settings'!$N:$N,1,'Workers Settings'!$H:$H,AO$3),"Warning!",IF('Demand Locations'!AQ170=0,"",COUNTIFS('Workers Settings'!$M:$M,$B170,'Workers Settings'!$N:$N,1,'Workers Settings'!$H:$H,AO$3)/'Demand Locations'!AQ170)))</f>
        <v/>
      </c>
      <c r="AP170" s="24" t="str">
        <f>IF(OR($B170="",AP$3="",'Demand Locations'!AR170=""),"",IF('Demand Locations'!AR170&lt;COUNTIFS('Workers Settings'!$M:$M,$B170,'Workers Settings'!$N:$N,1,'Workers Settings'!$H:$H,AP$3),"Warning!",IF('Demand Locations'!AR170=0,"",COUNTIFS('Workers Settings'!$M:$M,$B170,'Workers Settings'!$N:$N,1,'Workers Settings'!$H:$H,AP$3)/'Demand Locations'!AR170)))</f>
        <v/>
      </c>
      <c r="AQ170" s="24" t="str">
        <f>IF(OR($B170="",AQ$3="",'Demand Locations'!AS170=""),"",IF('Demand Locations'!AS170&lt;COUNTIFS('Workers Settings'!$M:$M,$B170,'Workers Settings'!$N:$N,1,'Workers Settings'!$H:$H,AQ$3),"Warning!",IF('Demand Locations'!AS170=0,"",COUNTIFS('Workers Settings'!$M:$M,$B170,'Workers Settings'!$N:$N,1,'Workers Settings'!$H:$H,AQ$3)/'Demand Locations'!AS170)))</f>
        <v/>
      </c>
      <c r="AR170" s="24" t="str">
        <f>IF(OR($B170="",AR$3="",'Demand Locations'!AT170=""),"",IF('Demand Locations'!AT170&lt;COUNTIFS('Workers Settings'!$M:$M,$B170,'Workers Settings'!$N:$N,1,'Workers Settings'!$H:$H,AR$3),"Warning!",IF('Demand Locations'!AT170=0,"",COUNTIFS('Workers Settings'!$M:$M,$B170,'Workers Settings'!$N:$N,1,'Workers Settings'!$H:$H,AR$3)/'Demand Locations'!AT170)))</f>
        <v/>
      </c>
      <c r="AS170" s="24" t="str">
        <f>IF(OR($B170="",AS$3="",'Demand Locations'!AU170=""),"",IF('Demand Locations'!AU170&lt;COUNTIFS('Workers Settings'!$M:$M,$B170,'Workers Settings'!$N:$N,1,'Workers Settings'!$H:$H,AS$3),"Warning!",IF('Demand Locations'!AU170=0,"",COUNTIFS('Workers Settings'!$M:$M,$B170,'Workers Settings'!$N:$N,1,'Workers Settings'!$H:$H,AS$3)/'Demand Locations'!AU170)))</f>
        <v/>
      </c>
      <c r="AT170" s="24" t="str">
        <f>IF(OR($B170="",AT$3="",'Demand Locations'!AV170=""),"",IF('Demand Locations'!AV170&lt;COUNTIFS('Workers Settings'!$M:$M,$B170,'Workers Settings'!$N:$N,1,'Workers Settings'!$H:$H,AT$3),"Warning!",IF('Demand Locations'!AV170=0,"",COUNTIFS('Workers Settings'!$M:$M,$B170,'Workers Settings'!$N:$N,1,'Workers Settings'!$H:$H,AT$3)/'Demand Locations'!AV170)))</f>
        <v/>
      </c>
      <c r="AU170" s="24" t="str">
        <f>IF(OR($B170="",AU$3="",'Demand Locations'!AW170=""),"",IF('Demand Locations'!AW170&lt;COUNTIFS('Workers Settings'!$M:$M,$B170,'Workers Settings'!$N:$N,1,'Workers Settings'!$H:$H,AU$3),"Warning!",IF('Demand Locations'!AW170=0,"",COUNTIFS('Workers Settings'!$M:$M,$B170,'Workers Settings'!$N:$N,1,'Workers Settings'!$H:$H,AU$3)/'Demand Locations'!AW170)))</f>
        <v/>
      </c>
      <c r="AV170" s="24" t="str">
        <f>IF(OR($B170="",AV$3="",'Demand Locations'!AX170=""),"",IF('Demand Locations'!AX170&lt;COUNTIFS('Workers Settings'!$M:$M,$B170,'Workers Settings'!$N:$N,1,'Workers Settings'!$H:$H,AV$3),"Warning!",IF('Demand Locations'!AX170=0,"",COUNTIFS('Workers Settings'!$M:$M,$B170,'Workers Settings'!$N:$N,1,'Workers Settings'!$H:$H,AV$3)/'Demand Locations'!AX170)))</f>
        <v/>
      </c>
      <c r="AW170" s="24" t="str">
        <f>IF(OR($B170="",AW$3="",'Demand Locations'!AY170=""),"",IF('Demand Locations'!AY170&lt;COUNTIFS('Workers Settings'!$M:$M,$B170,'Workers Settings'!$N:$N,1,'Workers Settings'!$H:$H,AW$3),"Warning!",IF('Demand Locations'!AY170=0,"",COUNTIFS('Workers Settings'!$M:$M,$B170,'Workers Settings'!$N:$N,1,'Workers Settings'!$H:$H,AW$3)/'Demand Locations'!AY170)))</f>
        <v/>
      </c>
      <c r="AX170" s="24" t="str">
        <f>IF(OR($B170="",AX$3="",'Demand Locations'!AZ170=""),"",IF('Demand Locations'!AZ170&lt;COUNTIFS('Workers Settings'!$M:$M,$B170,'Workers Settings'!$N:$N,1,'Workers Settings'!$H:$H,AX$3),"Warning!",IF('Demand Locations'!AZ170=0,"",COUNTIFS('Workers Settings'!$M:$M,$B170,'Workers Settings'!$N:$N,1,'Workers Settings'!$H:$H,AX$3)/'Demand Locations'!AZ170)))</f>
        <v/>
      </c>
      <c r="AY170" s="24" t="str">
        <f>IF(OR($B170="",AY$3="",'Demand Locations'!BA170=""),"",IF('Demand Locations'!BA170&lt;COUNTIFS('Workers Settings'!$M:$M,$B170,'Workers Settings'!$N:$N,1,'Workers Settings'!$H:$H,AY$3),"Warning!",IF('Demand Locations'!BA170=0,"",COUNTIFS('Workers Settings'!$M:$M,$B170,'Workers Settings'!$N:$N,1,'Workers Settings'!$H:$H,AY$3)/'Demand Locations'!BA170)))</f>
        <v/>
      </c>
      <c r="AZ170" s="24" t="str">
        <f>IF(OR($B170="",AZ$3="",'Demand Locations'!BB170=""),"",IF('Demand Locations'!BB170&lt;COUNTIFS('Workers Settings'!$M:$M,$B170,'Workers Settings'!$N:$N,1,'Workers Settings'!$H:$H,AZ$3),"Warning!",IF('Demand Locations'!BB170=0,"",COUNTIFS('Workers Settings'!$M:$M,$B170,'Workers Settings'!$N:$N,1,'Workers Settings'!$H:$H,AZ$3)/'Demand Locations'!BB170)))</f>
        <v/>
      </c>
      <c r="BA170" s="24" t="str">
        <f>IF(OR($B170="",BA$3="",'Demand Locations'!BC170=""),"",IF('Demand Locations'!BC170&lt;COUNTIFS('Workers Settings'!$M:$M,$B170,'Workers Settings'!$N:$N,1,'Workers Settings'!$H:$H,BA$3),"Warning!",IF('Demand Locations'!BC170=0,"",COUNTIFS('Workers Settings'!$M:$M,$B170,'Workers Settings'!$N:$N,1,'Workers Settings'!$H:$H,BA$3)/'Demand Locations'!BC170)))</f>
        <v/>
      </c>
      <c r="BB170" s="24" t="str">
        <f>IF(OR($B170="",BB$3="",'Demand Locations'!BD170=""),"",IF('Demand Locations'!BD170&lt;COUNTIFS('Workers Settings'!$M:$M,$B170,'Workers Settings'!$N:$N,1,'Workers Settings'!$H:$H,BB$3),"Warning!",IF('Demand Locations'!BD170=0,"",COUNTIFS('Workers Settings'!$M:$M,$B170,'Workers Settings'!$N:$N,1,'Workers Settings'!$H:$H,BB$3)/'Demand Locations'!BD170)))</f>
        <v/>
      </c>
      <c r="BC170" s="24" t="str">
        <f>IF(OR($B170="",BC$3="",'Demand Locations'!BE170=""),"",IF('Demand Locations'!BE170&lt;COUNTIFS('Workers Settings'!$M:$M,$B170,'Workers Settings'!$N:$N,1,'Workers Settings'!$H:$H,BC$3),"Warning!",IF('Demand Locations'!BE170=0,"",COUNTIFS('Workers Settings'!$M:$M,$B170,'Workers Settings'!$N:$N,1,'Workers Settings'!$H:$H,BC$3)/'Demand Locations'!BE170)))</f>
        <v/>
      </c>
      <c r="BD170" s="24" t="str">
        <f>IF(OR($B170="",BD$3="",'Demand Locations'!BF170=""),"",IF('Demand Locations'!BF170&lt;COUNTIFS('Workers Settings'!$M:$M,$B170,'Workers Settings'!$N:$N,1,'Workers Settings'!$H:$H,BD$3),"Warning!",IF('Demand Locations'!BF170=0,"",COUNTIFS('Workers Settings'!$M:$M,$B170,'Workers Settings'!$N:$N,1,'Workers Settings'!$H:$H,BD$3)/'Demand Locations'!BF170)))</f>
        <v/>
      </c>
      <c r="BE170" s="24" t="str">
        <f>IF(OR($B170="",BE$3="",'Demand Locations'!BG170=""),"",IF('Demand Locations'!BG170&lt;COUNTIFS('Workers Settings'!$M:$M,$B170,'Workers Settings'!$N:$N,1,'Workers Settings'!$H:$H,BE$3),"Warning!",IF('Demand Locations'!BG170=0,"",COUNTIFS('Workers Settings'!$M:$M,$B170,'Workers Settings'!$N:$N,1,'Workers Settings'!$H:$H,BE$3)/'Demand Locations'!BG170)))</f>
        <v/>
      </c>
      <c r="BF170" s="24" t="str">
        <f>IF(OR($B170="",BF$3="",'Demand Locations'!BH170=""),"",IF('Demand Locations'!BH170&lt;COUNTIFS('Workers Settings'!$M:$M,$B170,'Workers Settings'!$N:$N,1,'Workers Settings'!$H:$H,BF$3),"Warning!",IF('Demand Locations'!BH170=0,"",COUNTIFS('Workers Settings'!$M:$M,$B170,'Workers Settings'!$N:$N,1,'Workers Settings'!$H:$H,BF$3)/'Demand Locations'!BH170)))</f>
        <v/>
      </c>
      <c r="BG170" s="24" t="str">
        <f>IF(OR($B170="",BG$3="",'Demand Locations'!BI170=""),"",IF('Demand Locations'!BI170&lt;COUNTIFS('Workers Settings'!$M:$M,$B170,'Workers Settings'!$N:$N,1,'Workers Settings'!$H:$H,BG$3),"Warning!",IF('Demand Locations'!BI170=0,"",COUNTIFS('Workers Settings'!$M:$M,$B170,'Workers Settings'!$N:$N,1,'Workers Settings'!$H:$H,BG$3)/'Demand Locations'!BI170)))</f>
        <v/>
      </c>
      <c r="BH170" s="24" t="str">
        <f>IF(OR($B170="",BH$3="",'Demand Locations'!BJ170=""),"",IF('Demand Locations'!BJ170&lt;COUNTIFS('Workers Settings'!$M:$M,$B170,'Workers Settings'!$N:$N,1,'Workers Settings'!$H:$H,BH$3),"Warning!",IF('Demand Locations'!BJ170=0,"",COUNTIFS('Workers Settings'!$M:$M,$B170,'Workers Settings'!$N:$N,1,'Workers Settings'!$H:$H,BH$3)/'Demand Locations'!BJ170)))</f>
        <v/>
      </c>
      <c r="BI170" s="24" t="str">
        <f>IF(OR($B170="",BI$3="",'Demand Locations'!BK170=""),"",IF('Demand Locations'!BK170&lt;COUNTIFS('Workers Settings'!$M:$M,$B170,'Workers Settings'!$N:$N,1,'Workers Settings'!$H:$H,BI$3),"Warning!",IF('Demand Locations'!BK170=0,"",COUNTIFS('Workers Settings'!$M:$M,$B170,'Workers Settings'!$N:$N,1,'Workers Settings'!$H:$H,BI$3)/'Demand Locations'!BK170)))</f>
        <v/>
      </c>
      <c r="BJ170" s="24" t="str">
        <f>IF(OR($B170="",BJ$3="",'Demand Locations'!BL170=""),"",IF('Demand Locations'!BL170&lt;COUNTIFS('Workers Settings'!$M:$M,$B170,'Workers Settings'!$N:$N,1,'Workers Settings'!$H:$H,BJ$3),"Warning!",IF('Demand Locations'!BL170=0,"",COUNTIFS('Workers Settings'!$M:$M,$B170,'Workers Settings'!$N:$N,1,'Workers Settings'!$H:$H,BJ$3)/'Demand Locations'!BL170)))</f>
        <v/>
      </c>
      <c r="BK170" s="24" t="str">
        <f>IF(OR($B170="",BK$3="",'Demand Locations'!BM170=""),"",IF('Demand Locations'!BM170&lt;COUNTIFS('Workers Settings'!$M:$M,$B170,'Workers Settings'!$N:$N,1,'Workers Settings'!$H:$H,BK$3),"Warning!",IF('Demand Locations'!BM170=0,"",COUNTIFS('Workers Settings'!$M:$M,$B170,'Workers Settings'!$N:$N,1,'Workers Settings'!$H:$H,BK$3)/'Demand Locations'!BM170)))</f>
        <v/>
      </c>
      <c r="BL170" s="24" t="str">
        <f>IF(OR($B170="",BL$3="",'Demand Locations'!BN170=""),"",IF('Demand Locations'!BN170&lt;COUNTIFS('Workers Settings'!$M:$M,$B170,'Workers Settings'!$N:$N,1,'Workers Settings'!$H:$H,BL$3),"Warning!",IF('Demand Locations'!BN170=0,"",COUNTIFS('Workers Settings'!$M:$M,$B170,'Workers Settings'!$N:$N,1,'Workers Settings'!$H:$H,BL$3)/'Demand Locations'!BN170)))</f>
        <v/>
      </c>
      <c r="BM170" s="24" t="str">
        <f>IF(OR($B170="",BM$3="",'Demand Locations'!BO170=""),"",IF('Demand Locations'!BO170&lt;COUNTIFS('Workers Settings'!$M:$M,$B170,'Workers Settings'!$N:$N,1,'Workers Settings'!$H:$H,BM$3),"Warning!",IF('Demand Locations'!BO170=0,"",COUNTIFS('Workers Settings'!$M:$M,$B170,'Workers Settings'!$N:$N,1,'Workers Settings'!$H:$H,BM$3)/'Demand Locations'!BO170)))</f>
        <v/>
      </c>
      <c r="BN170" s="24" t="str">
        <f>IF(OR($B170="",BN$3="",'Demand Locations'!BP170=""),"",IF('Demand Locations'!BP170&lt;COUNTIFS('Workers Settings'!$M:$M,$B170,'Workers Settings'!$N:$N,1,'Workers Settings'!$H:$H,BN$3),"Warning!",IF('Demand Locations'!BP170=0,"",COUNTIFS('Workers Settings'!$M:$M,$B170,'Workers Settings'!$N:$N,1,'Workers Settings'!$H:$H,BN$3)/'Demand Locations'!BP170)))</f>
        <v/>
      </c>
      <c r="BO170" s="24" t="str">
        <f>IF(OR($B170="",BO$3="",'Demand Locations'!BQ170=""),"",IF('Demand Locations'!BQ170&lt;COUNTIFS('Workers Settings'!$M:$M,$B170,'Workers Settings'!$N:$N,1,'Workers Settings'!$H:$H,BO$3),"Warning!",IF('Demand Locations'!BQ170=0,"",COUNTIFS('Workers Settings'!$M:$M,$B170,'Workers Settings'!$N:$N,1,'Workers Settings'!$H:$H,BO$3)/'Demand Locations'!BQ170)))</f>
        <v/>
      </c>
      <c r="BP170" s="24" t="str">
        <f>IF(OR($B170="",BP$3="",'Demand Locations'!BR170=""),"",IF('Demand Locations'!BR170&lt;COUNTIFS('Workers Settings'!$M:$M,$B170,'Workers Settings'!$N:$N,1,'Workers Settings'!$H:$H,BP$3),"Warning!",IF('Demand Locations'!BR170=0,"",COUNTIFS('Workers Settings'!$M:$M,$B170,'Workers Settings'!$N:$N,1,'Workers Settings'!$H:$H,BP$3)/'Demand Locations'!BR170)))</f>
        <v/>
      </c>
      <c r="BQ170" s="24" t="str">
        <f>IF(OR($B170="",BQ$3="",'Demand Locations'!BS170=""),"",IF('Demand Locations'!BS170&lt;COUNTIFS('Workers Settings'!$M:$M,$B170,'Workers Settings'!$N:$N,1,'Workers Settings'!$H:$H,BQ$3),"Warning!",IF('Demand Locations'!BS170=0,"",COUNTIFS('Workers Settings'!$M:$M,$B170,'Workers Settings'!$N:$N,1,'Workers Settings'!$H:$H,BQ$3)/'Demand Locations'!BS170)))</f>
        <v/>
      </c>
      <c r="BR170" s="24" t="str">
        <f>IF(OR($B170="",BR$3="",'Demand Locations'!BT170=""),"",IF('Demand Locations'!BT170&lt;COUNTIFS('Workers Settings'!$M:$M,$B170,'Workers Settings'!$N:$N,1,'Workers Settings'!$H:$H,BR$3),"Warning!",IF('Demand Locations'!BT170=0,"",COUNTIFS('Workers Settings'!$M:$M,$B170,'Workers Settings'!$N:$N,1,'Workers Settings'!$H:$H,BR$3)/'Demand Locations'!BT170)))</f>
        <v/>
      </c>
      <c r="BS170" s="24" t="str">
        <f>IF(OR($B170="",BS$3="",'Demand Locations'!BU170=""),"",IF('Demand Locations'!BU170&lt;COUNTIFS('Workers Settings'!$M:$M,$B170,'Workers Settings'!$N:$N,1,'Workers Settings'!$H:$H,BS$3),"Warning!",IF('Demand Locations'!BU170=0,"",COUNTIFS('Workers Settings'!$M:$M,$B170,'Workers Settings'!$N:$N,1,'Workers Settings'!$H:$H,BS$3)/'Demand Locations'!BU170)))</f>
        <v/>
      </c>
      <c r="BT170" s="24" t="str">
        <f>IF(OR($B170="",BT$3="",'Demand Locations'!BV170=""),"",IF('Demand Locations'!BV170&lt;COUNTIFS('Workers Settings'!$M:$M,$B170,'Workers Settings'!$N:$N,1,'Workers Settings'!$H:$H,BT$3),"Warning!",IF('Demand Locations'!BV170=0,"",COUNTIFS('Workers Settings'!$M:$M,$B170,'Workers Settings'!$N:$N,1,'Workers Settings'!$H:$H,BT$3)/'Demand Locations'!BV170)))</f>
        <v/>
      </c>
      <c r="BU170" s="24" t="str">
        <f>IF(OR($B170="",BU$3="",'Demand Locations'!BW170=""),"",IF('Demand Locations'!BW170&lt;COUNTIFS('Workers Settings'!$M:$M,$B170,'Workers Settings'!$N:$N,1,'Workers Settings'!$H:$H,BU$3),"Warning!",IF('Demand Locations'!BW170=0,"",COUNTIFS('Workers Settings'!$M:$M,$B170,'Workers Settings'!$N:$N,1,'Workers Settings'!$H:$H,BU$3)/'Demand Locations'!BW170)))</f>
        <v/>
      </c>
      <c r="BV170" s="24" t="str">
        <f>IF(OR($B170="",BV$3="",'Demand Locations'!BX170=""),"",IF('Demand Locations'!BX170&lt;COUNTIFS('Workers Settings'!$M:$M,$B170,'Workers Settings'!$N:$N,1,'Workers Settings'!$H:$H,BV$3),"Warning!",IF('Demand Locations'!BX170=0,"",COUNTIFS('Workers Settings'!$M:$M,$B170,'Workers Settings'!$N:$N,1,'Workers Settings'!$H:$H,BV$3)/'Demand Locations'!BX170)))</f>
        <v/>
      </c>
      <c r="BW170" s="24" t="str">
        <f>IF(OR($B170="",BW$3="",'Demand Locations'!BY170=""),"",IF('Demand Locations'!BY170&lt;COUNTIFS('Workers Settings'!$M:$M,$B170,'Workers Settings'!$N:$N,1,'Workers Settings'!$H:$H,BW$3),"Warning!",IF('Demand Locations'!BY170=0,"",COUNTIFS('Workers Settings'!$M:$M,$B170,'Workers Settings'!$N:$N,1,'Workers Settings'!$H:$H,BW$3)/'Demand Locations'!BY170)))</f>
        <v/>
      </c>
      <c r="BX170" s="24" t="str">
        <f>IF(OR($B170="",BX$3="",'Demand Locations'!BZ170=""),"",IF('Demand Locations'!BZ170&lt;COUNTIFS('Workers Settings'!$M:$M,$B170,'Workers Settings'!$N:$N,1,'Workers Settings'!$H:$H,BX$3),"Warning!",IF('Demand Locations'!BZ170=0,"",COUNTIFS('Workers Settings'!$M:$M,$B170,'Workers Settings'!$N:$N,1,'Workers Settings'!$H:$H,BX$3)/'Demand Locations'!BZ170)))</f>
        <v/>
      </c>
      <c r="BY170" s="24" t="str">
        <f>IF(OR($B170="",BY$3="",'Demand Locations'!CA170=""),"",IF('Demand Locations'!CA170&lt;COUNTIFS('Workers Settings'!$M:$M,$B170,'Workers Settings'!$N:$N,1,'Workers Settings'!$H:$H,BY$3),"Warning!",IF('Demand Locations'!CA170=0,"",COUNTIFS('Workers Settings'!$M:$M,$B170,'Workers Settings'!$N:$N,1,'Workers Settings'!$H:$H,BY$3)/'Demand Locations'!CA170)))</f>
        <v/>
      </c>
      <c r="BZ170" s="24" t="str">
        <f>IF(OR($B170="",BZ$3="",'Demand Locations'!CB170=""),"",IF('Demand Locations'!CB170&lt;COUNTIFS('Workers Settings'!$M:$M,$B170,'Workers Settings'!$N:$N,1,'Workers Settings'!$H:$H,BZ$3),"Warning!",IF('Demand Locations'!CB170=0,"",COUNTIFS('Workers Settings'!$M:$M,$B170,'Workers Settings'!$N:$N,1,'Workers Settings'!$H:$H,BZ$3)/'Demand Locations'!CB170)))</f>
        <v/>
      </c>
      <c r="CA170" s="24" t="str">
        <f>IF(OR($B170="",CA$3="",'Demand Locations'!CC170=""),"",IF('Demand Locations'!CC170&lt;COUNTIFS('Workers Settings'!$M:$M,$B170,'Workers Settings'!$N:$N,1,'Workers Settings'!$H:$H,CA$3),"Warning!",IF('Demand Locations'!CC170=0,"",COUNTIFS('Workers Settings'!$M:$M,$B170,'Workers Settings'!$N:$N,1,'Workers Settings'!$H:$H,CA$3)/'Demand Locations'!CC170)))</f>
        <v/>
      </c>
      <c r="CB170" s="24" t="str">
        <f>IF(OR($B170="",CB$3="",'Demand Locations'!CD170=""),"",IF('Demand Locations'!CD170&lt;COUNTIFS('Workers Settings'!$M:$M,$B170,'Workers Settings'!$N:$N,1,'Workers Settings'!$H:$H,CB$3),"Warning!",IF('Demand Locations'!CD170=0,"",COUNTIFS('Workers Settings'!$M:$M,$B170,'Workers Settings'!$N:$N,1,'Workers Settings'!$H:$H,CB$3)/'Demand Locations'!CD170)))</f>
        <v/>
      </c>
      <c r="CC170" s="24" t="str">
        <f>IF(OR($B170="",CC$3="",'Demand Locations'!CE170=""),"",IF('Demand Locations'!CE170&lt;COUNTIFS('Workers Settings'!$M:$M,$B170,'Workers Settings'!$N:$N,1,'Workers Settings'!$H:$H,CC$3),"Warning!",IF('Demand Locations'!CE170=0,"",COUNTIFS('Workers Settings'!$M:$M,$B170,'Workers Settings'!$N:$N,1,'Workers Settings'!$H:$H,CC$3)/'Demand Locations'!CE170)))</f>
        <v/>
      </c>
      <c r="CD170" s="24" t="str">
        <f>IF(OR($B170="",CD$3="",'Demand Locations'!CF170=""),"",IF('Demand Locations'!CF170&lt;COUNTIFS('Workers Settings'!$M:$M,$B170,'Workers Settings'!$N:$N,1,'Workers Settings'!$H:$H,CD$3),"Warning!",IF('Demand Locations'!CF170=0,"",COUNTIFS('Workers Settings'!$M:$M,$B170,'Workers Settings'!$N:$N,1,'Workers Settings'!$H:$H,CD$3)/'Demand Locations'!CF170)))</f>
        <v/>
      </c>
      <c r="CE170" s="24" t="str">
        <f>IF(OR($B170="",CE$3="",'Demand Locations'!CG170=""),"",IF('Demand Locations'!CG170&lt;COUNTIFS('Workers Settings'!$M:$M,$B170,'Workers Settings'!$N:$N,1,'Workers Settings'!$H:$H,CE$3),"Warning!",IF('Demand Locations'!CG170=0,"",COUNTIFS('Workers Settings'!$M:$M,$B170,'Workers Settings'!$N:$N,1,'Workers Settings'!$H:$H,CE$3)/'Demand Locations'!CG170)))</f>
        <v/>
      </c>
      <c r="CF170" s="24" t="str">
        <f>IF(OR($B170="",CF$3="",'Demand Locations'!CH170=""),"",IF('Demand Locations'!CH170&lt;COUNTIFS('Workers Settings'!$M:$M,$B170,'Workers Settings'!$N:$N,1,'Workers Settings'!$H:$H,CF$3),"Warning!",IF('Demand Locations'!CH170=0,"",COUNTIFS('Workers Settings'!$M:$M,$B170,'Workers Settings'!$N:$N,1,'Workers Settings'!$H:$H,CF$3)/'Demand Locations'!CH170)))</f>
        <v/>
      </c>
      <c r="CG170" s="24" t="str">
        <f>IF(OR($B170="",CG$3="",'Demand Locations'!CI170=""),"",IF('Demand Locations'!CI170&lt;COUNTIFS('Workers Settings'!$M:$M,$B170,'Workers Settings'!$N:$N,1,'Workers Settings'!$H:$H,CG$3),"Warning!",IF('Demand Locations'!CI170=0,"",COUNTIFS('Workers Settings'!$M:$M,$B170,'Workers Settings'!$N:$N,1,'Workers Settings'!$H:$H,CG$3)/'Demand Locations'!CI170)))</f>
        <v/>
      </c>
      <c r="CH170" s="24" t="str">
        <f>IF(OR($B170="",CH$3="",'Demand Locations'!CJ170=""),"",IF('Demand Locations'!CJ170&lt;COUNTIFS('Workers Settings'!$M:$M,$B170,'Workers Settings'!$N:$N,1,'Workers Settings'!$H:$H,CH$3),"Warning!",IF('Demand Locations'!CJ170=0,"",COUNTIFS('Workers Settings'!$M:$M,$B170,'Workers Settings'!$N:$N,1,'Workers Settings'!$H:$H,CH$3)/'Demand Locations'!CJ170)))</f>
        <v/>
      </c>
      <c r="CI170" s="24" t="str">
        <f>IF(OR($B170="",CI$3="",'Demand Locations'!CK170=""),"",IF('Demand Locations'!CK170&lt;COUNTIFS('Workers Settings'!$M:$M,$B170,'Workers Settings'!$N:$N,1,'Workers Settings'!$H:$H,CI$3),"Warning!",IF('Demand Locations'!CK170=0,"",COUNTIFS('Workers Settings'!$M:$M,$B170,'Workers Settings'!$N:$N,1,'Workers Settings'!$H:$H,CI$3)/'Demand Locations'!CK170)))</f>
        <v/>
      </c>
      <c r="CJ170" s="24" t="str">
        <f>IF(OR($B170="",CJ$3="",'Demand Locations'!CL170=""),"",IF('Demand Locations'!CL170&lt;COUNTIFS('Workers Settings'!$M:$M,$B170,'Workers Settings'!$N:$N,1,'Workers Settings'!$H:$H,CJ$3),"Warning!",IF('Demand Locations'!CL170=0,"",COUNTIFS('Workers Settings'!$M:$M,$B170,'Workers Settings'!$N:$N,1,'Workers Settings'!$H:$H,CJ$3)/'Demand Locations'!CL170)))</f>
        <v/>
      </c>
      <c r="CK170" s="24" t="str">
        <f>IF(OR($B170="",CK$3="",'Demand Locations'!CM170=""),"",IF('Demand Locations'!CM170&lt;COUNTIFS('Workers Settings'!$M:$M,$B170,'Workers Settings'!$N:$N,1,'Workers Settings'!$H:$H,CK$3),"Warning!",IF('Demand Locations'!CM170=0,"",COUNTIFS('Workers Settings'!$M:$M,$B170,'Workers Settings'!$N:$N,1,'Workers Settings'!$H:$H,CK$3)/'Demand Locations'!CM170)))</f>
        <v/>
      </c>
      <c r="CL170" s="24" t="str">
        <f>IF(OR($B170="",CL$3="",'Demand Locations'!CN170=""),"",IF('Demand Locations'!CN170&lt;COUNTIFS('Workers Settings'!$M:$M,$B170,'Workers Settings'!$N:$N,1,'Workers Settings'!$H:$H,CL$3),"Warning!",IF('Demand Locations'!CN170=0,"",COUNTIFS('Workers Settings'!$M:$M,$B170,'Workers Settings'!$N:$N,1,'Workers Settings'!$H:$H,CL$3)/'Demand Locations'!CN170)))</f>
        <v/>
      </c>
      <c r="CM170" s="24" t="str">
        <f>IF(OR($B170="",CM$3="",'Demand Locations'!CO170=""),"",IF('Demand Locations'!CO170&lt;COUNTIFS('Workers Settings'!$M:$M,$B170,'Workers Settings'!$N:$N,1,'Workers Settings'!$H:$H,CM$3),"Warning!",IF('Demand Locations'!CO170=0,"",COUNTIFS('Workers Settings'!$M:$M,$B170,'Workers Settings'!$N:$N,1,'Workers Settings'!$H:$H,CM$3)/'Demand Locations'!CO170)))</f>
        <v/>
      </c>
      <c r="CN170" s="24" t="str">
        <f>IF(OR($B170="",CN$3="",'Demand Locations'!CP170=""),"",IF('Demand Locations'!CP170&lt;COUNTIFS('Workers Settings'!$M:$M,$B170,'Workers Settings'!$N:$N,1,'Workers Settings'!$H:$H,CN$3),"Warning!",IF('Demand Locations'!CP170=0,"",COUNTIFS('Workers Settings'!$M:$M,$B170,'Workers Settings'!$N:$N,1,'Workers Settings'!$H:$H,CN$3)/'Demand Locations'!CP170)))</f>
        <v/>
      </c>
      <c r="CO170" s="24" t="str">
        <f>IF(OR($B170="",CO$3="",'Demand Locations'!CQ170=""),"",IF('Demand Locations'!CQ170&lt;COUNTIFS('Workers Settings'!$M:$M,$B170,'Workers Settings'!$N:$N,1,'Workers Settings'!$H:$H,CO$3),"Warning!",IF('Demand Locations'!CQ170=0,"",COUNTIFS('Workers Settings'!$M:$M,$B170,'Workers Settings'!$N:$N,1,'Workers Settings'!$H:$H,CO$3)/'Demand Locations'!CQ170)))</f>
        <v/>
      </c>
      <c r="CP170" s="24" t="str">
        <f>IF(OR($B170="",CP$3="",'Demand Locations'!CR170=""),"",IF('Demand Locations'!CR170&lt;COUNTIFS('Workers Settings'!$M:$M,$B170,'Workers Settings'!$N:$N,1,'Workers Settings'!$H:$H,CP$3),"Warning!",IF('Demand Locations'!CR170=0,"",COUNTIFS('Workers Settings'!$M:$M,$B170,'Workers Settings'!$N:$N,1,'Workers Settings'!$H:$H,CP$3)/'Demand Locations'!CR170)))</f>
        <v/>
      </c>
      <c r="CQ170" s="24" t="str">
        <f>IF(OR($B170="",CQ$3="",'Demand Locations'!CS170=""),"",IF('Demand Locations'!CS170&lt;COUNTIFS('Workers Settings'!$M:$M,$B170,'Workers Settings'!$N:$N,1,'Workers Settings'!$H:$H,CQ$3),"Warning!",IF('Demand Locations'!CS170=0,"",COUNTIFS('Workers Settings'!$M:$M,$B170,'Workers Settings'!$N:$N,1,'Workers Settings'!$H:$H,CQ$3)/'Demand Locations'!CS170)))</f>
        <v/>
      </c>
      <c r="CR170" s="24" t="str">
        <f>IF(OR($B170="",CR$3="",'Demand Locations'!CT170=""),"",IF('Demand Locations'!CT170&lt;COUNTIFS('Workers Settings'!$M:$M,$B170,'Workers Settings'!$N:$N,1,'Workers Settings'!$H:$H,CR$3),"Warning!",IF('Demand Locations'!CT170=0,"",COUNTIFS('Workers Settings'!$M:$M,$B170,'Workers Settings'!$N:$N,1,'Workers Settings'!$H:$H,CR$3)/'Demand Locations'!CT170)))</f>
        <v/>
      </c>
      <c r="CS170" s="24" t="str">
        <f>IF(OR($B170="",CS$3="",'Demand Locations'!CU170=""),"",IF('Demand Locations'!CU170&lt;COUNTIFS('Workers Settings'!$M:$M,$B170,'Workers Settings'!$N:$N,1,'Workers Settings'!$H:$H,CS$3),"Warning!",IF('Demand Locations'!CU170=0,"",COUNTIFS('Workers Settings'!$M:$M,$B170,'Workers Settings'!$N:$N,1,'Workers Settings'!$H:$H,CS$3)/'Demand Locations'!CU170)))</f>
        <v/>
      </c>
      <c r="CT170" s="24" t="str">
        <f>IF(OR($B170="",CT$3="",'Demand Locations'!CV170=""),"",IF('Demand Locations'!CV170&lt;COUNTIFS('Workers Settings'!$M:$M,$B170,'Workers Settings'!$N:$N,1,'Workers Settings'!$H:$H,CT$3),"Warning!",IF('Demand Locations'!CV170=0,"",COUNTIFS('Workers Settings'!$M:$M,$B170,'Workers Settings'!$N:$N,1,'Workers Settings'!$H:$H,CT$3)/'Demand Locations'!CV170)))</f>
        <v/>
      </c>
      <c r="CU170" s="24" t="str">
        <f>IF(OR($B170="",CU$3="",'Demand Locations'!CW170=""),"",IF('Demand Locations'!CW170&lt;COUNTIFS('Workers Settings'!$M:$M,$B170,'Workers Settings'!$N:$N,1,'Workers Settings'!$H:$H,CU$3),"Warning!",IF('Demand Locations'!CW170=0,"",COUNTIFS('Workers Settings'!$M:$M,$B170,'Workers Settings'!$N:$N,1,'Workers Settings'!$H:$H,CU$3)/'Demand Locations'!CW170)))</f>
        <v/>
      </c>
      <c r="CV170" s="24" t="str">
        <f>IF(OR($B170="",CV$3="",'Demand Locations'!CX170=""),"",IF('Demand Locations'!CX170&lt;COUNTIFS('Workers Settings'!$M:$M,$B170,'Workers Settings'!$N:$N,1,'Workers Settings'!$H:$H,CV$3),"Warning!",IF('Demand Locations'!CX170=0,"",COUNTIFS('Workers Settings'!$M:$M,$B170,'Workers Settings'!$N:$N,1,'Workers Settings'!$H:$H,CV$3)/'Demand Locations'!CX170)))</f>
        <v/>
      </c>
      <c r="CW170" s="24" t="str">
        <f>IF(OR($B170="",CW$3="",'Demand Locations'!CY170=""),"",IF('Demand Locations'!CY170&lt;COUNTIFS('Workers Settings'!$M:$M,$B170,'Workers Settings'!$N:$N,1,'Workers Settings'!$H:$H,CW$3),"Warning!",IF('Demand Locations'!CY170=0,"",COUNTIFS('Workers Settings'!$M:$M,$B170,'Workers Settings'!$N:$N,1,'Workers Settings'!$H:$H,CW$3)/'Demand Locations'!CY170)))</f>
        <v/>
      </c>
      <c r="CX170" s="24" t="str">
        <f>IF(OR($B170="",CX$3="",'Demand Locations'!CZ170=""),"",IF('Demand Locations'!CZ170&lt;COUNTIFS('Workers Settings'!$M:$M,$B170,'Workers Settings'!$N:$N,1,'Workers Settings'!$H:$H,CX$3),"Warning!",IF('Demand Locations'!CZ170=0,"",COUNTIFS('Workers Settings'!$M:$M,$B170,'Workers Settings'!$N:$N,1,'Workers Settings'!$H:$H,CX$3)/'Demand Locations'!CZ170)))</f>
        <v/>
      </c>
      <c r="CY170" s="24" t="str">
        <f>IF(OR($B170="",CY$3="",'Demand Locations'!DA170=""),"",IF('Demand Locations'!DA170&lt;COUNTIFS('Workers Settings'!$M:$M,$B170,'Workers Settings'!$N:$N,1,'Workers Settings'!$H:$H,CY$3),"Warning!",IF('Demand Locations'!DA170=0,"",COUNTIFS('Workers Settings'!$M:$M,$B170,'Workers Settings'!$N:$N,1,'Workers Settings'!$H:$H,CY$3)/'Demand Locations'!DA170)))</f>
        <v/>
      </c>
      <c r="CZ170" s="24" t="str">
        <f>IF(OR($B170="",CZ$3="",'Demand Locations'!DB170=""),"",IF('Demand Locations'!DB170&lt;COUNTIFS('Workers Settings'!$M:$M,$B170,'Workers Settings'!$N:$N,1,'Workers Settings'!$H:$H,CZ$3),"Warning!",IF('Demand Locations'!DB170=0,"",COUNTIFS('Workers Settings'!$M:$M,$B170,'Workers Settings'!$N:$N,1,'Workers Settings'!$H:$H,CZ$3)/'Demand Locations'!DB170)))</f>
        <v/>
      </c>
    </row>
    <row r="171" spans="1:104" x14ac:dyDescent="0.25">
      <c r="A171" s="7">
        <f t="shared" si="2"/>
        <v>167</v>
      </c>
      <c r="B171" s="7" t="str">
        <f>IF('Demand Locations'!B171&lt;&gt;"",'Demand Locations'!B171,"")</f>
        <v/>
      </c>
      <c r="C171" s="29" t="str">
        <f>IF(B171="","",SUMIFS('Workers Assignments'!Z:Z,'Workers Settings'!M:M,B171,'Workers Settings'!N:N,1))</f>
        <v/>
      </c>
      <c r="D171" s="24" t="str">
        <f>IF(OR(B171="",'Demand Locations'!E171=""),"",IF('Demand Locations'!E171&lt;C171,"Warning!",IF('Demand Locations'!E171=0,"",C171/'Demand Locations'!E171)))</f>
        <v/>
      </c>
      <c r="E171" s="44" t="str">
        <f>IF(OR($B171="",E$3="",'Demand Locations'!G171=""),"",IF('Demand Locations'!G171&lt;COUNTIFS('Workers Settings'!$M:$M,$B171,'Workers Settings'!$N:$N,1,'Workers Settings'!$H:$H,E$3),"Warning!",IF('Demand Locations'!G171=0,"",COUNTIFS('Workers Settings'!$M:$M,$B171,'Workers Settings'!$N:$N,1,'Workers Settings'!$H:$H,E$3)/'Demand Locations'!G171)))</f>
        <v/>
      </c>
      <c r="F171" s="24" t="str">
        <f>IF(OR($B171="",F$3="",'Demand Locations'!H171=""),"",IF('Demand Locations'!H171&lt;COUNTIFS('Workers Settings'!$M:$M,$B171,'Workers Settings'!$N:$N,1,'Workers Settings'!$H:$H,F$3),"Warning!",IF('Demand Locations'!H171=0,"",COUNTIFS('Workers Settings'!$M:$M,$B171,'Workers Settings'!$N:$N,1,'Workers Settings'!$H:$H,F$3)/'Demand Locations'!H171)))</f>
        <v/>
      </c>
      <c r="G171" s="24" t="str">
        <f>IF(OR($B171="",G$3="",'Demand Locations'!I171=""),"",IF('Demand Locations'!I171&lt;COUNTIFS('Workers Settings'!$M:$M,$B171,'Workers Settings'!$N:$N,1,'Workers Settings'!$H:$H,G$3),"Warning!",IF('Demand Locations'!I171=0,"",COUNTIFS('Workers Settings'!$M:$M,$B171,'Workers Settings'!$N:$N,1,'Workers Settings'!$H:$H,G$3)/'Demand Locations'!I171)))</f>
        <v/>
      </c>
      <c r="H171" s="24" t="str">
        <f>IF(OR($B171="",H$3="",'Demand Locations'!J171=""),"",IF('Demand Locations'!J171&lt;COUNTIFS('Workers Settings'!$M:$M,$B171,'Workers Settings'!$N:$N,1,'Workers Settings'!$H:$H,H$3),"Warning!",IF('Demand Locations'!J171=0,"",COUNTIFS('Workers Settings'!$M:$M,$B171,'Workers Settings'!$N:$N,1,'Workers Settings'!$H:$H,H$3)/'Demand Locations'!J171)))</f>
        <v/>
      </c>
      <c r="I171" s="24" t="str">
        <f>IF(OR($B171="",I$3="",'Demand Locations'!K171=""),"",IF('Demand Locations'!K171&lt;COUNTIFS('Workers Settings'!$M:$M,$B171,'Workers Settings'!$N:$N,1,'Workers Settings'!$H:$H,I$3),"Warning!",IF('Demand Locations'!K171=0,"",COUNTIFS('Workers Settings'!$M:$M,$B171,'Workers Settings'!$N:$N,1,'Workers Settings'!$H:$H,I$3)/'Demand Locations'!K171)))</f>
        <v/>
      </c>
      <c r="J171" s="24" t="str">
        <f>IF(OR($B171="",J$3="",'Demand Locations'!L171=""),"",IF('Demand Locations'!L171&lt;COUNTIFS('Workers Settings'!$M:$M,$B171,'Workers Settings'!$N:$N,1,'Workers Settings'!$H:$H,J$3),"Warning!",IF('Demand Locations'!L171=0,"",COUNTIFS('Workers Settings'!$M:$M,$B171,'Workers Settings'!$N:$N,1,'Workers Settings'!$H:$H,J$3)/'Demand Locations'!L171)))</f>
        <v/>
      </c>
      <c r="K171" s="24" t="str">
        <f>IF(OR($B171="",K$3="",'Demand Locations'!M171=""),"",IF('Demand Locations'!M171&lt;COUNTIFS('Workers Settings'!$M:$M,$B171,'Workers Settings'!$N:$N,1,'Workers Settings'!$H:$H,K$3),"Warning!",IF('Demand Locations'!M171=0,"",COUNTIFS('Workers Settings'!$M:$M,$B171,'Workers Settings'!$N:$N,1,'Workers Settings'!$H:$H,K$3)/'Demand Locations'!M171)))</f>
        <v/>
      </c>
      <c r="L171" s="24" t="str">
        <f>IF(OR($B171="",L$3="",'Demand Locations'!N171=""),"",IF('Demand Locations'!N171&lt;COUNTIFS('Workers Settings'!$M:$M,$B171,'Workers Settings'!$N:$N,1,'Workers Settings'!$H:$H,L$3),"Warning!",IF('Demand Locations'!N171=0,"",COUNTIFS('Workers Settings'!$M:$M,$B171,'Workers Settings'!$N:$N,1,'Workers Settings'!$H:$H,L$3)/'Demand Locations'!N171)))</f>
        <v/>
      </c>
      <c r="M171" s="24" t="str">
        <f>IF(OR($B171="",M$3="",'Demand Locations'!O171=""),"",IF('Demand Locations'!O171&lt;COUNTIFS('Workers Settings'!$M:$M,$B171,'Workers Settings'!$N:$N,1,'Workers Settings'!$H:$H,M$3),"Warning!",IF('Demand Locations'!O171=0,"",COUNTIFS('Workers Settings'!$M:$M,$B171,'Workers Settings'!$N:$N,1,'Workers Settings'!$H:$H,M$3)/'Demand Locations'!O171)))</f>
        <v/>
      </c>
      <c r="N171" s="24" t="str">
        <f>IF(OR($B171="",N$3="",'Demand Locations'!P171=""),"",IF('Demand Locations'!P171&lt;COUNTIFS('Workers Settings'!$M:$M,$B171,'Workers Settings'!$N:$N,1,'Workers Settings'!$H:$H,N$3),"Warning!",IF('Demand Locations'!P171=0,"",COUNTIFS('Workers Settings'!$M:$M,$B171,'Workers Settings'!$N:$N,1,'Workers Settings'!$H:$H,N$3)/'Demand Locations'!P171)))</f>
        <v/>
      </c>
      <c r="O171" s="24" t="str">
        <f>IF(OR($B171="",O$3="",'Demand Locations'!Q171=""),"",IF('Demand Locations'!Q171&lt;COUNTIFS('Workers Settings'!$M:$M,$B171,'Workers Settings'!$N:$N,1,'Workers Settings'!$H:$H,O$3),"Warning!",IF('Demand Locations'!Q171=0,"",COUNTIFS('Workers Settings'!$M:$M,$B171,'Workers Settings'!$N:$N,1,'Workers Settings'!$H:$H,O$3)/'Demand Locations'!Q171)))</f>
        <v/>
      </c>
      <c r="P171" s="24" t="str">
        <f>IF(OR($B171="",P$3="",'Demand Locations'!R171=""),"",IF('Demand Locations'!R171&lt;COUNTIFS('Workers Settings'!$M:$M,$B171,'Workers Settings'!$N:$N,1,'Workers Settings'!$H:$H,P$3),"Warning!",IF('Demand Locations'!R171=0,"",COUNTIFS('Workers Settings'!$M:$M,$B171,'Workers Settings'!$N:$N,1,'Workers Settings'!$H:$H,P$3)/'Demand Locations'!R171)))</f>
        <v/>
      </c>
      <c r="Q171" s="24" t="str">
        <f>IF(OR($B171="",Q$3="",'Demand Locations'!S171=""),"",IF('Demand Locations'!S171&lt;COUNTIFS('Workers Settings'!$M:$M,$B171,'Workers Settings'!$N:$N,1,'Workers Settings'!$H:$H,Q$3),"Warning!",IF('Demand Locations'!S171=0,"",COUNTIFS('Workers Settings'!$M:$M,$B171,'Workers Settings'!$N:$N,1,'Workers Settings'!$H:$H,Q$3)/'Demand Locations'!S171)))</f>
        <v/>
      </c>
      <c r="R171" s="24" t="str">
        <f>IF(OR($B171="",R$3="",'Demand Locations'!T171=""),"",IF('Demand Locations'!T171&lt;COUNTIFS('Workers Settings'!$M:$M,$B171,'Workers Settings'!$N:$N,1,'Workers Settings'!$H:$H,R$3),"Warning!",IF('Demand Locations'!T171=0,"",COUNTIFS('Workers Settings'!$M:$M,$B171,'Workers Settings'!$N:$N,1,'Workers Settings'!$H:$H,R$3)/'Demand Locations'!T171)))</f>
        <v/>
      </c>
      <c r="S171" s="24" t="str">
        <f>IF(OR($B171="",S$3="",'Demand Locations'!U171=""),"",IF('Demand Locations'!U171&lt;COUNTIFS('Workers Settings'!$M:$M,$B171,'Workers Settings'!$N:$N,1,'Workers Settings'!$H:$H,S$3),"Warning!",IF('Demand Locations'!U171=0,"",COUNTIFS('Workers Settings'!$M:$M,$B171,'Workers Settings'!$N:$N,1,'Workers Settings'!$H:$H,S$3)/'Demand Locations'!U171)))</f>
        <v/>
      </c>
      <c r="T171" s="24" t="str">
        <f>IF(OR($B171="",T$3="",'Demand Locations'!V171=""),"",IF('Demand Locations'!V171&lt;COUNTIFS('Workers Settings'!$M:$M,$B171,'Workers Settings'!$N:$N,1,'Workers Settings'!$H:$H,T$3),"Warning!",IF('Demand Locations'!V171=0,"",COUNTIFS('Workers Settings'!$M:$M,$B171,'Workers Settings'!$N:$N,1,'Workers Settings'!$H:$H,T$3)/'Demand Locations'!V171)))</f>
        <v/>
      </c>
      <c r="U171" s="24" t="str">
        <f>IF(OR($B171="",U$3="",'Demand Locations'!W171=""),"",IF('Demand Locations'!W171&lt;COUNTIFS('Workers Settings'!$M:$M,$B171,'Workers Settings'!$N:$N,1,'Workers Settings'!$H:$H,U$3),"Warning!",IF('Demand Locations'!W171=0,"",COUNTIFS('Workers Settings'!$M:$M,$B171,'Workers Settings'!$N:$N,1,'Workers Settings'!$H:$H,U$3)/'Demand Locations'!W171)))</f>
        <v/>
      </c>
      <c r="V171" s="24" t="str">
        <f>IF(OR($B171="",V$3="",'Demand Locations'!X171=""),"",IF('Demand Locations'!X171&lt;COUNTIFS('Workers Settings'!$M:$M,$B171,'Workers Settings'!$N:$N,1,'Workers Settings'!$H:$H,V$3),"Warning!",IF('Demand Locations'!X171=0,"",COUNTIFS('Workers Settings'!$M:$M,$B171,'Workers Settings'!$N:$N,1,'Workers Settings'!$H:$H,V$3)/'Demand Locations'!X171)))</f>
        <v/>
      </c>
      <c r="W171" s="24" t="str">
        <f>IF(OR($B171="",W$3="",'Demand Locations'!Y171=""),"",IF('Demand Locations'!Y171&lt;COUNTIFS('Workers Settings'!$M:$M,$B171,'Workers Settings'!$N:$N,1,'Workers Settings'!$H:$H,W$3),"Warning!",IF('Demand Locations'!Y171=0,"",COUNTIFS('Workers Settings'!$M:$M,$B171,'Workers Settings'!$N:$N,1,'Workers Settings'!$H:$H,W$3)/'Demand Locations'!Y171)))</f>
        <v/>
      </c>
      <c r="X171" s="24" t="str">
        <f>IF(OR($B171="",X$3="",'Demand Locations'!Z171=""),"",IF('Demand Locations'!Z171&lt;COUNTIFS('Workers Settings'!$M:$M,$B171,'Workers Settings'!$N:$N,1,'Workers Settings'!$H:$H,X$3),"Warning!",IF('Demand Locations'!Z171=0,"",COUNTIFS('Workers Settings'!$M:$M,$B171,'Workers Settings'!$N:$N,1,'Workers Settings'!$H:$H,X$3)/'Demand Locations'!Z171)))</f>
        <v/>
      </c>
      <c r="Y171" s="24" t="str">
        <f>IF(OR($B171="",Y$3="",'Demand Locations'!AA171=""),"",IF('Demand Locations'!AA171&lt;COUNTIFS('Workers Settings'!$M:$M,$B171,'Workers Settings'!$N:$N,1,'Workers Settings'!$H:$H,Y$3),"Warning!",IF('Demand Locations'!AA171=0,"",COUNTIFS('Workers Settings'!$M:$M,$B171,'Workers Settings'!$N:$N,1,'Workers Settings'!$H:$H,Y$3)/'Demand Locations'!AA171)))</f>
        <v/>
      </c>
      <c r="Z171" s="24" t="str">
        <f>IF(OR($B171="",Z$3="",'Demand Locations'!AB171=""),"",IF('Demand Locations'!AB171&lt;COUNTIFS('Workers Settings'!$M:$M,$B171,'Workers Settings'!$N:$N,1,'Workers Settings'!$H:$H,Z$3),"Warning!",IF('Demand Locations'!AB171=0,"",COUNTIFS('Workers Settings'!$M:$M,$B171,'Workers Settings'!$N:$N,1,'Workers Settings'!$H:$H,Z$3)/'Demand Locations'!AB171)))</f>
        <v/>
      </c>
      <c r="AA171" s="24" t="str">
        <f>IF(OR($B171="",AA$3="",'Demand Locations'!AC171=""),"",IF('Demand Locations'!AC171&lt;COUNTIFS('Workers Settings'!$M:$M,$B171,'Workers Settings'!$N:$N,1,'Workers Settings'!$H:$H,AA$3),"Warning!",IF('Demand Locations'!AC171=0,"",COUNTIFS('Workers Settings'!$M:$M,$B171,'Workers Settings'!$N:$N,1,'Workers Settings'!$H:$H,AA$3)/'Demand Locations'!AC171)))</f>
        <v/>
      </c>
      <c r="AB171" s="24" t="str">
        <f>IF(OR($B171="",AB$3="",'Demand Locations'!AD171=""),"",IF('Demand Locations'!AD171&lt;COUNTIFS('Workers Settings'!$M:$M,$B171,'Workers Settings'!$N:$N,1,'Workers Settings'!$H:$H,AB$3),"Warning!",IF('Demand Locations'!AD171=0,"",COUNTIFS('Workers Settings'!$M:$M,$B171,'Workers Settings'!$N:$N,1,'Workers Settings'!$H:$H,AB$3)/'Demand Locations'!AD171)))</f>
        <v/>
      </c>
      <c r="AC171" s="24" t="str">
        <f>IF(OR($B171="",AC$3="",'Demand Locations'!AE171=""),"",IF('Demand Locations'!AE171&lt;COUNTIFS('Workers Settings'!$M:$M,$B171,'Workers Settings'!$N:$N,1,'Workers Settings'!$H:$H,AC$3),"Warning!",IF('Demand Locations'!AE171=0,"",COUNTIFS('Workers Settings'!$M:$M,$B171,'Workers Settings'!$N:$N,1,'Workers Settings'!$H:$H,AC$3)/'Demand Locations'!AE171)))</f>
        <v/>
      </c>
      <c r="AD171" s="24" t="str">
        <f>IF(OR($B171="",AD$3="",'Demand Locations'!AF171=""),"",IF('Demand Locations'!AF171&lt;COUNTIFS('Workers Settings'!$M:$M,$B171,'Workers Settings'!$N:$N,1,'Workers Settings'!$H:$H,AD$3),"Warning!",IF('Demand Locations'!AF171=0,"",COUNTIFS('Workers Settings'!$M:$M,$B171,'Workers Settings'!$N:$N,1,'Workers Settings'!$H:$H,AD$3)/'Demand Locations'!AF171)))</f>
        <v/>
      </c>
      <c r="AE171" s="24" t="str">
        <f>IF(OR($B171="",AE$3="",'Demand Locations'!AG171=""),"",IF('Demand Locations'!AG171&lt;COUNTIFS('Workers Settings'!$M:$M,$B171,'Workers Settings'!$N:$N,1,'Workers Settings'!$H:$H,AE$3),"Warning!",IF('Demand Locations'!AG171=0,"",COUNTIFS('Workers Settings'!$M:$M,$B171,'Workers Settings'!$N:$N,1,'Workers Settings'!$H:$H,AE$3)/'Demand Locations'!AG171)))</f>
        <v/>
      </c>
      <c r="AF171" s="24" t="str">
        <f>IF(OR($B171="",AF$3="",'Demand Locations'!AH171=""),"",IF('Demand Locations'!AH171&lt;COUNTIFS('Workers Settings'!$M:$M,$B171,'Workers Settings'!$N:$N,1,'Workers Settings'!$H:$H,AF$3),"Warning!",IF('Demand Locations'!AH171=0,"",COUNTIFS('Workers Settings'!$M:$M,$B171,'Workers Settings'!$N:$N,1,'Workers Settings'!$H:$H,AF$3)/'Demand Locations'!AH171)))</f>
        <v/>
      </c>
      <c r="AG171" s="24" t="str">
        <f>IF(OR($B171="",AG$3="",'Demand Locations'!AI171=""),"",IF('Demand Locations'!AI171&lt;COUNTIFS('Workers Settings'!$M:$M,$B171,'Workers Settings'!$N:$N,1,'Workers Settings'!$H:$H,AG$3),"Warning!",IF('Demand Locations'!AI171=0,"",COUNTIFS('Workers Settings'!$M:$M,$B171,'Workers Settings'!$N:$N,1,'Workers Settings'!$H:$H,AG$3)/'Demand Locations'!AI171)))</f>
        <v/>
      </c>
      <c r="AH171" s="24" t="str">
        <f>IF(OR($B171="",AH$3="",'Demand Locations'!AJ171=""),"",IF('Demand Locations'!AJ171&lt;COUNTIFS('Workers Settings'!$M:$M,$B171,'Workers Settings'!$N:$N,1,'Workers Settings'!$H:$H,AH$3),"Warning!",IF('Demand Locations'!AJ171=0,"",COUNTIFS('Workers Settings'!$M:$M,$B171,'Workers Settings'!$N:$N,1,'Workers Settings'!$H:$H,AH$3)/'Demand Locations'!AJ171)))</f>
        <v/>
      </c>
      <c r="AI171" s="24" t="str">
        <f>IF(OR($B171="",AI$3="",'Demand Locations'!AK171=""),"",IF('Demand Locations'!AK171&lt;COUNTIFS('Workers Settings'!$M:$M,$B171,'Workers Settings'!$N:$N,1,'Workers Settings'!$H:$H,AI$3),"Warning!",IF('Demand Locations'!AK171=0,"",COUNTIFS('Workers Settings'!$M:$M,$B171,'Workers Settings'!$N:$N,1,'Workers Settings'!$H:$H,AI$3)/'Demand Locations'!AK171)))</f>
        <v/>
      </c>
      <c r="AJ171" s="24" t="str">
        <f>IF(OR($B171="",AJ$3="",'Demand Locations'!AL171=""),"",IF('Demand Locations'!AL171&lt;COUNTIFS('Workers Settings'!$M:$M,$B171,'Workers Settings'!$N:$N,1,'Workers Settings'!$H:$H,AJ$3),"Warning!",IF('Demand Locations'!AL171=0,"",COUNTIFS('Workers Settings'!$M:$M,$B171,'Workers Settings'!$N:$N,1,'Workers Settings'!$H:$H,AJ$3)/'Demand Locations'!AL171)))</f>
        <v/>
      </c>
      <c r="AK171" s="24" t="str">
        <f>IF(OR($B171="",AK$3="",'Demand Locations'!AM171=""),"",IF('Demand Locations'!AM171&lt;COUNTIFS('Workers Settings'!$M:$M,$B171,'Workers Settings'!$N:$N,1,'Workers Settings'!$H:$H,AK$3),"Warning!",IF('Demand Locations'!AM171=0,"",COUNTIFS('Workers Settings'!$M:$M,$B171,'Workers Settings'!$N:$N,1,'Workers Settings'!$H:$H,AK$3)/'Demand Locations'!AM171)))</f>
        <v/>
      </c>
      <c r="AL171" s="24" t="str">
        <f>IF(OR($B171="",AL$3="",'Demand Locations'!AN171=""),"",IF('Demand Locations'!AN171&lt;COUNTIFS('Workers Settings'!$M:$M,$B171,'Workers Settings'!$N:$N,1,'Workers Settings'!$H:$H,AL$3),"Warning!",IF('Demand Locations'!AN171=0,"",COUNTIFS('Workers Settings'!$M:$M,$B171,'Workers Settings'!$N:$N,1,'Workers Settings'!$H:$H,AL$3)/'Demand Locations'!AN171)))</f>
        <v/>
      </c>
      <c r="AM171" s="24" t="str">
        <f>IF(OR($B171="",AM$3="",'Demand Locations'!AO171=""),"",IF('Demand Locations'!AO171&lt;COUNTIFS('Workers Settings'!$M:$M,$B171,'Workers Settings'!$N:$N,1,'Workers Settings'!$H:$H,AM$3),"Warning!",IF('Demand Locations'!AO171=0,"",COUNTIFS('Workers Settings'!$M:$M,$B171,'Workers Settings'!$N:$N,1,'Workers Settings'!$H:$H,AM$3)/'Demand Locations'!AO171)))</f>
        <v/>
      </c>
      <c r="AN171" s="24" t="str">
        <f>IF(OR($B171="",AN$3="",'Demand Locations'!AP171=""),"",IF('Demand Locations'!AP171&lt;COUNTIFS('Workers Settings'!$M:$M,$B171,'Workers Settings'!$N:$N,1,'Workers Settings'!$H:$H,AN$3),"Warning!",IF('Demand Locations'!AP171=0,"",COUNTIFS('Workers Settings'!$M:$M,$B171,'Workers Settings'!$N:$N,1,'Workers Settings'!$H:$H,AN$3)/'Demand Locations'!AP171)))</f>
        <v/>
      </c>
      <c r="AO171" s="24" t="str">
        <f>IF(OR($B171="",AO$3="",'Demand Locations'!AQ171=""),"",IF('Demand Locations'!AQ171&lt;COUNTIFS('Workers Settings'!$M:$M,$B171,'Workers Settings'!$N:$N,1,'Workers Settings'!$H:$H,AO$3),"Warning!",IF('Demand Locations'!AQ171=0,"",COUNTIFS('Workers Settings'!$M:$M,$B171,'Workers Settings'!$N:$N,1,'Workers Settings'!$H:$H,AO$3)/'Demand Locations'!AQ171)))</f>
        <v/>
      </c>
      <c r="AP171" s="24" t="str">
        <f>IF(OR($B171="",AP$3="",'Demand Locations'!AR171=""),"",IF('Demand Locations'!AR171&lt;COUNTIFS('Workers Settings'!$M:$M,$B171,'Workers Settings'!$N:$N,1,'Workers Settings'!$H:$H,AP$3),"Warning!",IF('Demand Locations'!AR171=0,"",COUNTIFS('Workers Settings'!$M:$M,$B171,'Workers Settings'!$N:$N,1,'Workers Settings'!$H:$H,AP$3)/'Demand Locations'!AR171)))</f>
        <v/>
      </c>
      <c r="AQ171" s="24" t="str">
        <f>IF(OR($B171="",AQ$3="",'Demand Locations'!AS171=""),"",IF('Demand Locations'!AS171&lt;COUNTIFS('Workers Settings'!$M:$M,$B171,'Workers Settings'!$N:$N,1,'Workers Settings'!$H:$H,AQ$3),"Warning!",IF('Demand Locations'!AS171=0,"",COUNTIFS('Workers Settings'!$M:$M,$B171,'Workers Settings'!$N:$N,1,'Workers Settings'!$H:$H,AQ$3)/'Demand Locations'!AS171)))</f>
        <v/>
      </c>
      <c r="AR171" s="24" t="str">
        <f>IF(OR($B171="",AR$3="",'Demand Locations'!AT171=""),"",IF('Demand Locations'!AT171&lt;COUNTIFS('Workers Settings'!$M:$M,$B171,'Workers Settings'!$N:$N,1,'Workers Settings'!$H:$H,AR$3),"Warning!",IF('Demand Locations'!AT171=0,"",COUNTIFS('Workers Settings'!$M:$M,$B171,'Workers Settings'!$N:$N,1,'Workers Settings'!$H:$H,AR$3)/'Demand Locations'!AT171)))</f>
        <v/>
      </c>
      <c r="AS171" s="24" t="str">
        <f>IF(OR($B171="",AS$3="",'Demand Locations'!AU171=""),"",IF('Demand Locations'!AU171&lt;COUNTIFS('Workers Settings'!$M:$M,$B171,'Workers Settings'!$N:$N,1,'Workers Settings'!$H:$H,AS$3),"Warning!",IF('Demand Locations'!AU171=0,"",COUNTIFS('Workers Settings'!$M:$M,$B171,'Workers Settings'!$N:$N,1,'Workers Settings'!$H:$H,AS$3)/'Demand Locations'!AU171)))</f>
        <v/>
      </c>
      <c r="AT171" s="24" t="str">
        <f>IF(OR($B171="",AT$3="",'Demand Locations'!AV171=""),"",IF('Demand Locations'!AV171&lt;COUNTIFS('Workers Settings'!$M:$M,$B171,'Workers Settings'!$N:$N,1,'Workers Settings'!$H:$H,AT$3),"Warning!",IF('Demand Locations'!AV171=0,"",COUNTIFS('Workers Settings'!$M:$M,$B171,'Workers Settings'!$N:$N,1,'Workers Settings'!$H:$H,AT$3)/'Demand Locations'!AV171)))</f>
        <v/>
      </c>
      <c r="AU171" s="24" t="str">
        <f>IF(OR($B171="",AU$3="",'Demand Locations'!AW171=""),"",IF('Demand Locations'!AW171&lt;COUNTIFS('Workers Settings'!$M:$M,$B171,'Workers Settings'!$N:$N,1,'Workers Settings'!$H:$H,AU$3),"Warning!",IF('Demand Locations'!AW171=0,"",COUNTIFS('Workers Settings'!$M:$M,$B171,'Workers Settings'!$N:$N,1,'Workers Settings'!$H:$H,AU$3)/'Demand Locations'!AW171)))</f>
        <v/>
      </c>
      <c r="AV171" s="24" t="str">
        <f>IF(OR($B171="",AV$3="",'Demand Locations'!AX171=""),"",IF('Demand Locations'!AX171&lt;COUNTIFS('Workers Settings'!$M:$M,$B171,'Workers Settings'!$N:$N,1,'Workers Settings'!$H:$H,AV$3),"Warning!",IF('Demand Locations'!AX171=0,"",COUNTIFS('Workers Settings'!$M:$M,$B171,'Workers Settings'!$N:$N,1,'Workers Settings'!$H:$H,AV$3)/'Demand Locations'!AX171)))</f>
        <v/>
      </c>
      <c r="AW171" s="24" t="str">
        <f>IF(OR($B171="",AW$3="",'Demand Locations'!AY171=""),"",IF('Demand Locations'!AY171&lt;COUNTIFS('Workers Settings'!$M:$M,$B171,'Workers Settings'!$N:$N,1,'Workers Settings'!$H:$H,AW$3),"Warning!",IF('Demand Locations'!AY171=0,"",COUNTIFS('Workers Settings'!$M:$M,$B171,'Workers Settings'!$N:$N,1,'Workers Settings'!$H:$H,AW$3)/'Demand Locations'!AY171)))</f>
        <v/>
      </c>
      <c r="AX171" s="24" t="str">
        <f>IF(OR($B171="",AX$3="",'Demand Locations'!AZ171=""),"",IF('Demand Locations'!AZ171&lt;COUNTIFS('Workers Settings'!$M:$M,$B171,'Workers Settings'!$N:$N,1,'Workers Settings'!$H:$H,AX$3),"Warning!",IF('Demand Locations'!AZ171=0,"",COUNTIFS('Workers Settings'!$M:$M,$B171,'Workers Settings'!$N:$N,1,'Workers Settings'!$H:$H,AX$3)/'Demand Locations'!AZ171)))</f>
        <v/>
      </c>
      <c r="AY171" s="24" t="str">
        <f>IF(OR($B171="",AY$3="",'Demand Locations'!BA171=""),"",IF('Demand Locations'!BA171&lt;COUNTIFS('Workers Settings'!$M:$M,$B171,'Workers Settings'!$N:$N,1,'Workers Settings'!$H:$H,AY$3),"Warning!",IF('Demand Locations'!BA171=0,"",COUNTIFS('Workers Settings'!$M:$M,$B171,'Workers Settings'!$N:$N,1,'Workers Settings'!$H:$H,AY$3)/'Demand Locations'!BA171)))</f>
        <v/>
      </c>
      <c r="AZ171" s="24" t="str">
        <f>IF(OR($B171="",AZ$3="",'Demand Locations'!BB171=""),"",IF('Demand Locations'!BB171&lt;COUNTIFS('Workers Settings'!$M:$M,$B171,'Workers Settings'!$N:$N,1,'Workers Settings'!$H:$H,AZ$3),"Warning!",IF('Demand Locations'!BB171=0,"",COUNTIFS('Workers Settings'!$M:$M,$B171,'Workers Settings'!$N:$N,1,'Workers Settings'!$H:$H,AZ$3)/'Demand Locations'!BB171)))</f>
        <v/>
      </c>
      <c r="BA171" s="24" t="str">
        <f>IF(OR($B171="",BA$3="",'Demand Locations'!BC171=""),"",IF('Demand Locations'!BC171&lt;COUNTIFS('Workers Settings'!$M:$M,$B171,'Workers Settings'!$N:$N,1,'Workers Settings'!$H:$H,BA$3),"Warning!",IF('Demand Locations'!BC171=0,"",COUNTIFS('Workers Settings'!$M:$M,$B171,'Workers Settings'!$N:$N,1,'Workers Settings'!$H:$H,BA$3)/'Demand Locations'!BC171)))</f>
        <v/>
      </c>
      <c r="BB171" s="24" t="str">
        <f>IF(OR($B171="",BB$3="",'Demand Locations'!BD171=""),"",IF('Demand Locations'!BD171&lt;COUNTIFS('Workers Settings'!$M:$M,$B171,'Workers Settings'!$N:$N,1,'Workers Settings'!$H:$H,BB$3),"Warning!",IF('Demand Locations'!BD171=0,"",COUNTIFS('Workers Settings'!$M:$M,$B171,'Workers Settings'!$N:$N,1,'Workers Settings'!$H:$H,BB$3)/'Demand Locations'!BD171)))</f>
        <v/>
      </c>
      <c r="BC171" s="24" t="str">
        <f>IF(OR($B171="",BC$3="",'Demand Locations'!BE171=""),"",IF('Demand Locations'!BE171&lt;COUNTIFS('Workers Settings'!$M:$M,$B171,'Workers Settings'!$N:$N,1,'Workers Settings'!$H:$H,BC$3),"Warning!",IF('Demand Locations'!BE171=0,"",COUNTIFS('Workers Settings'!$M:$M,$B171,'Workers Settings'!$N:$N,1,'Workers Settings'!$H:$H,BC$3)/'Demand Locations'!BE171)))</f>
        <v/>
      </c>
      <c r="BD171" s="24" t="str">
        <f>IF(OR($B171="",BD$3="",'Demand Locations'!BF171=""),"",IF('Demand Locations'!BF171&lt;COUNTIFS('Workers Settings'!$M:$M,$B171,'Workers Settings'!$N:$N,1,'Workers Settings'!$H:$H,BD$3),"Warning!",IF('Demand Locations'!BF171=0,"",COUNTIFS('Workers Settings'!$M:$M,$B171,'Workers Settings'!$N:$N,1,'Workers Settings'!$H:$H,BD$3)/'Demand Locations'!BF171)))</f>
        <v/>
      </c>
      <c r="BE171" s="24" t="str">
        <f>IF(OR($B171="",BE$3="",'Demand Locations'!BG171=""),"",IF('Demand Locations'!BG171&lt;COUNTIFS('Workers Settings'!$M:$M,$B171,'Workers Settings'!$N:$N,1,'Workers Settings'!$H:$H,BE$3),"Warning!",IF('Demand Locations'!BG171=0,"",COUNTIFS('Workers Settings'!$M:$M,$B171,'Workers Settings'!$N:$N,1,'Workers Settings'!$H:$H,BE$3)/'Demand Locations'!BG171)))</f>
        <v/>
      </c>
      <c r="BF171" s="24" t="str">
        <f>IF(OR($B171="",BF$3="",'Demand Locations'!BH171=""),"",IF('Demand Locations'!BH171&lt;COUNTIFS('Workers Settings'!$M:$M,$B171,'Workers Settings'!$N:$N,1,'Workers Settings'!$H:$H,BF$3),"Warning!",IF('Demand Locations'!BH171=0,"",COUNTIFS('Workers Settings'!$M:$M,$B171,'Workers Settings'!$N:$N,1,'Workers Settings'!$H:$H,BF$3)/'Demand Locations'!BH171)))</f>
        <v/>
      </c>
      <c r="BG171" s="24" t="str">
        <f>IF(OR($B171="",BG$3="",'Demand Locations'!BI171=""),"",IF('Demand Locations'!BI171&lt;COUNTIFS('Workers Settings'!$M:$M,$B171,'Workers Settings'!$N:$N,1,'Workers Settings'!$H:$H,BG$3),"Warning!",IF('Demand Locations'!BI171=0,"",COUNTIFS('Workers Settings'!$M:$M,$B171,'Workers Settings'!$N:$N,1,'Workers Settings'!$H:$H,BG$3)/'Demand Locations'!BI171)))</f>
        <v/>
      </c>
      <c r="BH171" s="24" t="str">
        <f>IF(OR($B171="",BH$3="",'Demand Locations'!BJ171=""),"",IF('Demand Locations'!BJ171&lt;COUNTIFS('Workers Settings'!$M:$M,$B171,'Workers Settings'!$N:$N,1,'Workers Settings'!$H:$H,BH$3),"Warning!",IF('Demand Locations'!BJ171=0,"",COUNTIFS('Workers Settings'!$M:$M,$B171,'Workers Settings'!$N:$N,1,'Workers Settings'!$H:$H,BH$3)/'Demand Locations'!BJ171)))</f>
        <v/>
      </c>
      <c r="BI171" s="24" t="str">
        <f>IF(OR($B171="",BI$3="",'Demand Locations'!BK171=""),"",IF('Demand Locations'!BK171&lt;COUNTIFS('Workers Settings'!$M:$M,$B171,'Workers Settings'!$N:$N,1,'Workers Settings'!$H:$H,BI$3),"Warning!",IF('Demand Locations'!BK171=0,"",COUNTIFS('Workers Settings'!$M:$M,$B171,'Workers Settings'!$N:$N,1,'Workers Settings'!$H:$H,BI$3)/'Demand Locations'!BK171)))</f>
        <v/>
      </c>
      <c r="BJ171" s="24" t="str">
        <f>IF(OR($B171="",BJ$3="",'Demand Locations'!BL171=""),"",IF('Demand Locations'!BL171&lt;COUNTIFS('Workers Settings'!$M:$M,$B171,'Workers Settings'!$N:$N,1,'Workers Settings'!$H:$H,BJ$3),"Warning!",IF('Demand Locations'!BL171=0,"",COUNTIFS('Workers Settings'!$M:$M,$B171,'Workers Settings'!$N:$N,1,'Workers Settings'!$H:$H,BJ$3)/'Demand Locations'!BL171)))</f>
        <v/>
      </c>
      <c r="BK171" s="24" t="str">
        <f>IF(OR($B171="",BK$3="",'Demand Locations'!BM171=""),"",IF('Demand Locations'!BM171&lt;COUNTIFS('Workers Settings'!$M:$M,$B171,'Workers Settings'!$N:$N,1,'Workers Settings'!$H:$H,BK$3),"Warning!",IF('Demand Locations'!BM171=0,"",COUNTIFS('Workers Settings'!$M:$M,$B171,'Workers Settings'!$N:$N,1,'Workers Settings'!$H:$H,BK$3)/'Demand Locations'!BM171)))</f>
        <v/>
      </c>
      <c r="BL171" s="24" t="str">
        <f>IF(OR($B171="",BL$3="",'Demand Locations'!BN171=""),"",IF('Demand Locations'!BN171&lt;COUNTIFS('Workers Settings'!$M:$M,$B171,'Workers Settings'!$N:$N,1,'Workers Settings'!$H:$H,BL$3),"Warning!",IF('Demand Locations'!BN171=0,"",COUNTIFS('Workers Settings'!$M:$M,$B171,'Workers Settings'!$N:$N,1,'Workers Settings'!$H:$H,BL$3)/'Demand Locations'!BN171)))</f>
        <v/>
      </c>
      <c r="BM171" s="24" t="str">
        <f>IF(OR($B171="",BM$3="",'Demand Locations'!BO171=""),"",IF('Demand Locations'!BO171&lt;COUNTIFS('Workers Settings'!$M:$M,$B171,'Workers Settings'!$N:$N,1,'Workers Settings'!$H:$H,BM$3),"Warning!",IF('Demand Locations'!BO171=0,"",COUNTIFS('Workers Settings'!$M:$M,$B171,'Workers Settings'!$N:$N,1,'Workers Settings'!$H:$H,BM$3)/'Demand Locations'!BO171)))</f>
        <v/>
      </c>
      <c r="BN171" s="24" t="str">
        <f>IF(OR($B171="",BN$3="",'Demand Locations'!BP171=""),"",IF('Demand Locations'!BP171&lt;COUNTIFS('Workers Settings'!$M:$M,$B171,'Workers Settings'!$N:$N,1,'Workers Settings'!$H:$H,BN$3),"Warning!",IF('Demand Locations'!BP171=0,"",COUNTIFS('Workers Settings'!$M:$M,$B171,'Workers Settings'!$N:$N,1,'Workers Settings'!$H:$H,BN$3)/'Demand Locations'!BP171)))</f>
        <v/>
      </c>
      <c r="BO171" s="24" t="str">
        <f>IF(OR($B171="",BO$3="",'Demand Locations'!BQ171=""),"",IF('Demand Locations'!BQ171&lt;COUNTIFS('Workers Settings'!$M:$M,$B171,'Workers Settings'!$N:$N,1,'Workers Settings'!$H:$H,BO$3),"Warning!",IF('Demand Locations'!BQ171=0,"",COUNTIFS('Workers Settings'!$M:$M,$B171,'Workers Settings'!$N:$N,1,'Workers Settings'!$H:$H,BO$3)/'Demand Locations'!BQ171)))</f>
        <v/>
      </c>
      <c r="BP171" s="24" t="str">
        <f>IF(OR($B171="",BP$3="",'Demand Locations'!BR171=""),"",IF('Demand Locations'!BR171&lt;COUNTIFS('Workers Settings'!$M:$M,$B171,'Workers Settings'!$N:$N,1,'Workers Settings'!$H:$H,BP$3),"Warning!",IF('Demand Locations'!BR171=0,"",COUNTIFS('Workers Settings'!$M:$M,$B171,'Workers Settings'!$N:$N,1,'Workers Settings'!$H:$H,BP$3)/'Demand Locations'!BR171)))</f>
        <v/>
      </c>
      <c r="BQ171" s="24" t="str">
        <f>IF(OR($B171="",BQ$3="",'Demand Locations'!BS171=""),"",IF('Demand Locations'!BS171&lt;COUNTIFS('Workers Settings'!$M:$M,$B171,'Workers Settings'!$N:$N,1,'Workers Settings'!$H:$H,BQ$3),"Warning!",IF('Demand Locations'!BS171=0,"",COUNTIFS('Workers Settings'!$M:$M,$B171,'Workers Settings'!$N:$N,1,'Workers Settings'!$H:$H,BQ$3)/'Demand Locations'!BS171)))</f>
        <v/>
      </c>
      <c r="BR171" s="24" t="str">
        <f>IF(OR($B171="",BR$3="",'Demand Locations'!BT171=""),"",IF('Demand Locations'!BT171&lt;COUNTIFS('Workers Settings'!$M:$M,$B171,'Workers Settings'!$N:$N,1,'Workers Settings'!$H:$H,BR$3),"Warning!",IF('Demand Locations'!BT171=0,"",COUNTIFS('Workers Settings'!$M:$M,$B171,'Workers Settings'!$N:$N,1,'Workers Settings'!$H:$H,BR$3)/'Demand Locations'!BT171)))</f>
        <v/>
      </c>
      <c r="BS171" s="24" t="str">
        <f>IF(OR($B171="",BS$3="",'Demand Locations'!BU171=""),"",IF('Demand Locations'!BU171&lt;COUNTIFS('Workers Settings'!$M:$M,$B171,'Workers Settings'!$N:$N,1,'Workers Settings'!$H:$H,BS$3),"Warning!",IF('Demand Locations'!BU171=0,"",COUNTIFS('Workers Settings'!$M:$M,$B171,'Workers Settings'!$N:$N,1,'Workers Settings'!$H:$H,BS$3)/'Demand Locations'!BU171)))</f>
        <v/>
      </c>
      <c r="BT171" s="24" t="str">
        <f>IF(OR($B171="",BT$3="",'Demand Locations'!BV171=""),"",IF('Demand Locations'!BV171&lt;COUNTIFS('Workers Settings'!$M:$M,$B171,'Workers Settings'!$N:$N,1,'Workers Settings'!$H:$H,BT$3),"Warning!",IF('Demand Locations'!BV171=0,"",COUNTIFS('Workers Settings'!$M:$M,$B171,'Workers Settings'!$N:$N,1,'Workers Settings'!$H:$H,BT$3)/'Demand Locations'!BV171)))</f>
        <v/>
      </c>
      <c r="BU171" s="24" t="str">
        <f>IF(OR($B171="",BU$3="",'Demand Locations'!BW171=""),"",IF('Demand Locations'!BW171&lt;COUNTIFS('Workers Settings'!$M:$M,$B171,'Workers Settings'!$N:$N,1,'Workers Settings'!$H:$H,BU$3),"Warning!",IF('Demand Locations'!BW171=0,"",COUNTIFS('Workers Settings'!$M:$M,$B171,'Workers Settings'!$N:$N,1,'Workers Settings'!$H:$H,BU$3)/'Demand Locations'!BW171)))</f>
        <v/>
      </c>
      <c r="BV171" s="24" t="str">
        <f>IF(OR($B171="",BV$3="",'Demand Locations'!BX171=""),"",IF('Demand Locations'!BX171&lt;COUNTIFS('Workers Settings'!$M:$M,$B171,'Workers Settings'!$N:$N,1,'Workers Settings'!$H:$H,BV$3),"Warning!",IF('Demand Locations'!BX171=0,"",COUNTIFS('Workers Settings'!$M:$M,$B171,'Workers Settings'!$N:$N,1,'Workers Settings'!$H:$H,BV$3)/'Demand Locations'!BX171)))</f>
        <v/>
      </c>
      <c r="BW171" s="24" t="str">
        <f>IF(OR($B171="",BW$3="",'Demand Locations'!BY171=""),"",IF('Demand Locations'!BY171&lt;COUNTIFS('Workers Settings'!$M:$M,$B171,'Workers Settings'!$N:$N,1,'Workers Settings'!$H:$H,BW$3),"Warning!",IF('Demand Locations'!BY171=0,"",COUNTIFS('Workers Settings'!$M:$M,$B171,'Workers Settings'!$N:$N,1,'Workers Settings'!$H:$H,BW$3)/'Demand Locations'!BY171)))</f>
        <v/>
      </c>
      <c r="BX171" s="24" t="str">
        <f>IF(OR($B171="",BX$3="",'Demand Locations'!BZ171=""),"",IF('Demand Locations'!BZ171&lt;COUNTIFS('Workers Settings'!$M:$M,$B171,'Workers Settings'!$N:$N,1,'Workers Settings'!$H:$H,BX$3),"Warning!",IF('Demand Locations'!BZ171=0,"",COUNTIFS('Workers Settings'!$M:$M,$B171,'Workers Settings'!$N:$N,1,'Workers Settings'!$H:$H,BX$3)/'Demand Locations'!BZ171)))</f>
        <v/>
      </c>
      <c r="BY171" s="24" t="str">
        <f>IF(OR($B171="",BY$3="",'Demand Locations'!CA171=""),"",IF('Demand Locations'!CA171&lt;COUNTIFS('Workers Settings'!$M:$M,$B171,'Workers Settings'!$N:$N,1,'Workers Settings'!$H:$H,BY$3),"Warning!",IF('Demand Locations'!CA171=0,"",COUNTIFS('Workers Settings'!$M:$M,$B171,'Workers Settings'!$N:$N,1,'Workers Settings'!$H:$H,BY$3)/'Demand Locations'!CA171)))</f>
        <v/>
      </c>
      <c r="BZ171" s="24" t="str">
        <f>IF(OR($B171="",BZ$3="",'Demand Locations'!CB171=""),"",IF('Demand Locations'!CB171&lt;COUNTIFS('Workers Settings'!$M:$M,$B171,'Workers Settings'!$N:$N,1,'Workers Settings'!$H:$H,BZ$3),"Warning!",IF('Demand Locations'!CB171=0,"",COUNTIFS('Workers Settings'!$M:$M,$B171,'Workers Settings'!$N:$N,1,'Workers Settings'!$H:$H,BZ$3)/'Demand Locations'!CB171)))</f>
        <v/>
      </c>
      <c r="CA171" s="24" t="str">
        <f>IF(OR($B171="",CA$3="",'Demand Locations'!CC171=""),"",IF('Demand Locations'!CC171&lt;COUNTIFS('Workers Settings'!$M:$M,$B171,'Workers Settings'!$N:$N,1,'Workers Settings'!$H:$H,CA$3),"Warning!",IF('Demand Locations'!CC171=0,"",COUNTIFS('Workers Settings'!$M:$M,$B171,'Workers Settings'!$N:$N,1,'Workers Settings'!$H:$H,CA$3)/'Demand Locations'!CC171)))</f>
        <v/>
      </c>
      <c r="CB171" s="24" t="str">
        <f>IF(OR($B171="",CB$3="",'Demand Locations'!CD171=""),"",IF('Demand Locations'!CD171&lt;COUNTIFS('Workers Settings'!$M:$M,$B171,'Workers Settings'!$N:$N,1,'Workers Settings'!$H:$H,CB$3),"Warning!",IF('Demand Locations'!CD171=0,"",COUNTIFS('Workers Settings'!$M:$M,$B171,'Workers Settings'!$N:$N,1,'Workers Settings'!$H:$H,CB$3)/'Demand Locations'!CD171)))</f>
        <v/>
      </c>
      <c r="CC171" s="24" t="str">
        <f>IF(OR($B171="",CC$3="",'Demand Locations'!CE171=""),"",IF('Demand Locations'!CE171&lt;COUNTIFS('Workers Settings'!$M:$M,$B171,'Workers Settings'!$N:$N,1,'Workers Settings'!$H:$H,CC$3),"Warning!",IF('Demand Locations'!CE171=0,"",COUNTIFS('Workers Settings'!$M:$M,$B171,'Workers Settings'!$N:$N,1,'Workers Settings'!$H:$H,CC$3)/'Demand Locations'!CE171)))</f>
        <v/>
      </c>
      <c r="CD171" s="24" t="str">
        <f>IF(OR($B171="",CD$3="",'Demand Locations'!CF171=""),"",IF('Demand Locations'!CF171&lt;COUNTIFS('Workers Settings'!$M:$M,$B171,'Workers Settings'!$N:$N,1,'Workers Settings'!$H:$H,CD$3),"Warning!",IF('Demand Locations'!CF171=0,"",COUNTIFS('Workers Settings'!$M:$M,$B171,'Workers Settings'!$N:$N,1,'Workers Settings'!$H:$H,CD$3)/'Demand Locations'!CF171)))</f>
        <v/>
      </c>
      <c r="CE171" s="24" t="str">
        <f>IF(OR($B171="",CE$3="",'Demand Locations'!CG171=""),"",IF('Demand Locations'!CG171&lt;COUNTIFS('Workers Settings'!$M:$M,$B171,'Workers Settings'!$N:$N,1,'Workers Settings'!$H:$H,CE$3),"Warning!",IF('Demand Locations'!CG171=0,"",COUNTIFS('Workers Settings'!$M:$M,$B171,'Workers Settings'!$N:$N,1,'Workers Settings'!$H:$H,CE$3)/'Demand Locations'!CG171)))</f>
        <v/>
      </c>
      <c r="CF171" s="24" t="str">
        <f>IF(OR($B171="",CF$3="",'Demand Locations'!CH171=""),"",IF('Demand Locations'!CH171&lt;COUNTIFS('Workers Settings'!$M:$M,$B171,'Workers Settings'!$N:$N,1,'Workers Settings'!$H:$H,CF$3),"Warning!",IF('Demand Locations'!CH171=0,"",COUNTIFS('Workers Settings'!$M:$M,$B171,'Workers Settings'!$N:$N,1,'Workers Settings'!$H:$H,CF$3)/'Demand Locations'!CH171)))</f>
        <v/>
      </c>
      <c r="CG171" s="24" t="str">
        <f>IF(OR($B171="",CG$3="",'Demand Locations'!CI171=""),"",IF('Demand Locations'!CI171&lt;COUNTIFS('Workers Settings'!$M:$M,$B171,'Workers Settings'!$N:$N,1,'Workers Settings'!$H:$H,CG$3),"Warning!",IF('Demand Locations'!CI171=0,"",COUNTIFS('Workers Settings'!$M:$M,$B171,'Workers Settings'!$N:$N,1,'Workers Settings'!$H:$H,CG$3)/'Demand Locations'!CI171)))</f>
        <v/>
      </c>
      <c r="CH171" s="24" t="str">
        <f>IF(OR($B171="",CH$3="",'Demand Locations'!CJ171=""),"",IF('Demand Locations'!CJ171&lt;COUNTIFS('Workers Settings'!$M:$M,$B171,'Workers Settings'!$N:$N,1,'Workers Settings'!$H:$H,CH$3),"Warning!",IF('Demand Locations'!CJ171=0,"",COUNTIFS('Workers Settings'!$M:$M,$B171,'Workers Settings'!$N:$N,1,'Workers Settings'!$H:$H,CH$3)/'Demand Locations'!CJ171)))</f>
        <v/>
      </c>
      <c r="CI171" s="24" t="str">
        <f>IF(OR($B171="",CI$3="",'Demand Locations'!CK171=""),"",IF('Demand Locations'!CK171&lt;COUNTIFS('Workers Settings'!$M:$M,$B171,'Workers Settings'!$N:$N,1,'Workers Settings'!$H:$H,CI$3),"Warning!",IF('Demand Locations'!CK171=0,"",COUNTIFS('Workers Settings'!$M:$M,$B171,'Workers Settings'!$N:$N,1,'Workers Settings'!$H:$H,CI$3)/'Demand Locations'!CK171)))</f>
        <v/>
      </c>
      <c r="CJ171" s="24" t="str">
        <f>IF(OR($B171="",CJ$3="",'Demand Locations'!CL171=""),"",IF('Demand Locations'!CL171&lt;COUNTIFS('Workers Settings'!$M:$M,$B171,'Workers Settings'!$N:$N,1,'Workers Settings'!$H:$H,CJ$3),"Warning!",IF('Demand Locations'!CL171=0,"",COUNTIFS('Workers Settings'!$M:$M,$B171,'Workers Settings'!$N:$N,1,'Workers Settings'!$H:$H,CJ$3)/'Demand Locations'!CL171)))</f>
        <v/>
      </c>
      <c r="CK171" s="24" t="str">
        <f>IF(OR($B171="",CK$3="",'Demand Locations'!CM171=""),"",IF('Demand Locations'!CM171&lt;COUNTIFS('Workers Settings'!$M:$M,$B171,'Workers Settings'!$N:$N,1,'Workers Settings'!$H:$H,CK$3),"Warning!",IF('Demand Locations'!CM171=0,"",COUNTIFS('Workers Settings'!$M:$M,$B171,'Workers Settings'!$N:$N,1,'Workers Settings'!$H:$H,CK$3)/'Demand Locations'!CM171)))</f>
        <v/>
      </c>
      <c r="CL171" s="24" t="str">
        <f>IF(OR($B171="",CL$3="",'Demand Locations'!CN171=""),"",IF('Demand Locations'!CN171&lt;COUNTIFS('Workers Settings'!$M:$M,$B171,'Workers Settings'!$N:$N,1,'Workers Settings'!$H:$H,CL$3),"Warning!",IF('Demand Locations'!CN171=0,"",COUNTIFS('Workers Settings'!$M:$M,$B171,'Workers Settings'!$N:$N,1,'Workers Settings'!$H:$H,CL$3)/'Demand Locations'!CN171)))</f>
        <v/>
      </c>
      <c r="CM171" s="24" t="str">
        <f>IF(OR($B171="",CM$3="",'Demand Locations'!CO171=""),"",IF('Demand Locations'!CO171&lt;COUNTIFS('Workers Settings'!$M:$M,$B171,'Workers Settings'!$N:$N,1,'Workers Settings'!$H:$H,CM$3),"Warning!",IF('Demand Locations'!CO171=0,"",COUNTIFS('Workers Settings'!$M:$M,$B171,'Workers Settings'!$N:$N,1,'Workers Settings'!$H:$H,CM$3)/'Demand Locations'!CO171)))</f>
        <v/>
      </c>
      <c r="CN171" s="24" t="str">
        <f>IF(OR($B171="",CN$3="",'Demand Locations'!CP171=""),"",IF('Demand Locations'!CP171&lt;COUNTIFS('Workers Settings'!$M:$M,$B171,'Workers Settings'!$N:$N,1,'Workers Settings'!$H:$H,CN$3),"Warning!",IF('Demand Locations'!CP171=0,"",COUNTIFS('Workers Settings'!$M:$M,$B171,'Workers Settings'!$N:$N,1,'Workers Settings'!$H:$H,CN$3)/'Demand Locations'!CP171)))</f>
        <v/>
      </c>
      <c r="CO171" s="24" t="str">
        <f>IF(OR($B171="",CO$3="",'Demand Locations'!CQ171=""),"",IF('Demand Locations'!CQ171&lt;COUNTIFS('Workers Settings'!$M:$M,$B171,'Workers Settings'!$N:$N,1,'Workers Settings'!$H:$H,CO$3),"Warning!",IF('Demand Locations'!CQ171=0,"",COUNTIFS('Workers Settings'!$M:$M,$B171,'Workers Settings'!$N:$N,1,'Workers Settings'!$H:$H,CO$3)/'Demand Locations'!CQ171)))</f>
        <v/>
      </c>
      <c r="CP171" s="24" t="str">
        <f>IF(OR($B171="",CP$3="",'Demand Locations'!CR171=""),"",IF('Demand Locations'!CR171&lt;COUNTIFS('Workers Settings'!$M:$M,$B171,'Workers Settings'!$N:$N,1,'Workers Settings'!$H:$H,CP$3),"Warning!",IF('Demand Locations'!CR171=0,"",COUNTIFS('Workers Settings'!$M:$M,$B171,'Workers Settings'!$N:$N,1,'Workers Settings'!$H:$H,CP$3)/'Demand Locations'!CR171)))</f>
        <v/>
      </c>
      <c r="CQ171" s="24" t="str">
        <f>IF(OR($B171="",CQ$3="",'Demand Locations'!CS171=""),"",IF('Demand Locations'!CS171&lt;COUNTIFS('Workers Settings'!$M:$M,$B171,'Workers Settings'!$N:$N,1,'Workers Settings'!$H:$H,CQ$3),"Warning!",IF('Demand Locations'!CS171=0,"",COUNTIFS('Workers Settings'!$M:$M,$B171,'Workers Settings'!$N:$N,1,'Workers Settings'!$H:$H,CQ$3)/'Demand Locations'!CS171)))</f>
        <v/>
      </c>
      <c r="CR171" s="24" t="str">
        <f>IF(OR($B171="",CR$3="",'Demand Locations'!CT171=""),"",IF('Demand Locations'!CT171&lt;COUNTIFS('Workers Settings'!$M:$M,$B171,'Workers Settings'!$N:$N,1,'Workers Settings'!$H:$H,CR$3),"Warning!",IF('Demand Locations'!CT171=0,"",COUNTIFS('Workers Settings'!$M:$M,$B171,'Workers Settings'!$N:$N,1,'Workers Settings'!$H:$H,CR$3)/'Demand Locations'!CT171)))</f>
        <v/>
      </c>
      <c r="CS171" s="24" t="str">
        <f>IF(OR($B171="",CS$3="",'Demand Locations'!CU171=""),"",IF('Demand Locations'!CU171&lt;COUNTIFS('Workers Settings'!$M:$M,$B171,'Workers Settings'!$N:$N,1,'Workers Settings'!$H:$H,CS$3),"Warning!",IF('Demand Locations'!CU171=0,"",COUNTIFS('Workers Settings'!$M:$M,$B171,'Workers Settings'!$N:$N,1,'Workers Settings'!$H:$H,CS$3)/'Demand Locations'!CU171)))</f>
        <v/>
      </c>
      <c r="CT171" s="24" t="str">
        <f>IF(OR($B171="",CT$3="",'Demand Locations'!CV171=""),"",IF('Demand Locations'!CV171&lt;COUNTIFS('Workers Settings'!$M:$M,$B171,'Workers Settings'!$N:$N,1,'Workers Settings'!$H:$H,CT$3),"Warning!",IF('Demand Locations'!CV171=0,"",COUNTIFS('Workers Settings'!$M:$M,$B171,'Workers Settings'!$N:$N,1,'Workers Settings'!$H:$H,CT$3)/'Demand Locations'!CV171)))</f>
        <v/>
      </c>
      <c r="CU171" s="24" t="str">
        <f>IF(OR($B171="",CU$3="",'Demand Locations'!CW171=""),"",IF('Demand Locations'!CW171&lt;COUNTIFS('Workers Settings'!$M:$M,$B171,'Workers Settings'!$N:$N,1,'Workers Settings'!$H:$H,CU$3),"Warning!",IF('Demand Locations'!CW171=0,"",COUNTIFS('Workers Settings'!$M:$M,$B171,'Workers Settings'!$N:$N,1,'Workers Settings'!$H:$H,CU$3)/'Demand Locations'!CW171)))</f>
        <v/>
      </c>
      <c r="CV171" s="24" t="str">
        <f>IF(OR($B171="",CV$3="",'Demand Locations'!CX171=""),"",IF('Demand Locations'!CX171&lt;COUNTIFS('Workers Settings'!$M:$M,$B171,'Workers Settings'!$N:$N,1,'Workers Settings'!$H:$H,CV$3),"Warning!",IF('Demand Locations'!CX171=0,"",COUNTIFS('Workers Settings'!$M:$M,$B171,'Workers Settings'!$N:$N,1,'Workers Settings'!$H:$H,CV$3)/'Demand Locations'!CX171)))</f>
        <v/>
      </c>
      <c r="CW171" s="24" t="str">
        <f>IF(OR($B171="",CW$3="",'Demand Locations'!CY171=""),"",IF('Demand Locations'!CY171&lt;COUNTIFS('Workers Settings'!$M:$M,$B171,'Workers Settings'!$N:$N,1,'Workers Settings'!$H:$H,CW$3),"Warning!",IF('Demand Locations'!CY171=0,"",COUNTIFS('Workers Settings'!$M:$M,$B171,'Workers Settings'!$N:$N,1,'Workers Settings'!$H:$H,CW$3)/'Demand Locations'!CY171)))</f>
        <v/>
      </c>
      <c r="CX171" s="24" t="str">
        <f>IF(OR($B171="",CX$3="",'Demand Locations'!CZ171=""),"",IF('Demand Locations'!CZ171&lt;COUNTIFS('Workers Settings'!$M:$M,$B171,'Workers Settings'!$N:$N,1,'Workers Settings'!$H:$H,CX$3),"Warning!",IF('Demand Locations'!CZ171=0,"",COUNTIFS('Workers Settings'!$M:$M,$B171,'Workers Settings'!$N:$N,1,'Workers Settings'!$H:$H,CX$3)/'Demand Locations'!CZ171)))</f>
        <v/>
      </c>
      <c r="CY171" s="24" t="str">
        <f>IF(OR($B171="",CY$3="",'Demand Locations'!DA171=""),"",IF('Demand Locations'!DA171&lt;COUNTIFS('Workers Settings'!$M:$M,$B171,'Workers Settings'!$N:$N,1,'Workers Settings'!$H:$H,CY$3),"Warning!",IF('Demand Locations'!DA171=0,"",COUNTIFS('Workers Settings'!$M:$M,$B171,'Workers Settings'!$N:$N,1,'Workers Settings'!$H:$H,CY$3)/'Demand Locations'!DA171)))</f>
        <v/>
      </c>
      <c r="CZ171" s="24" t="str">
        <f>IF(OR($B171="",CZ$3="",'Demand Locations'!DB171=""),"",IF('Demand Locations'!DB171&lt;COUNTIFS('Workers Settings'!$M:$M,$B171,'Workers Settings'!$N:$N,1,'Workers Settings'!$H:$H,CZ$3),"Warning!",IF('Demand Locations'!DB171=0,"",COUNTIFS('Workers Settings'!$M:$M,$B171,'Workers Settings'!$N:$N,1,'Workers Settings'!$H:$H,CZ$3)/'Demand Locations'!DB171)))</f>
        <v/>
      </c>
    </row>
    <row r="172" spans="1:104" x14ac:dyDescent="0.25">
      <c r="A172" s="7">
        <f t="shared" si="2"/>
        <v>168</v>
      </c>
      <c r="B172" s="7" t="str">
        <f>IF('Demand Locations'!B172&lt;&gt;"",'Demand Locations'!B172,"")</f>
        <v/>
      </c>
      <c r="C172" s="29" t="str">
        <f>IF(B172="","",SUMIFS('Workers Assignments'!Z:Z,'Workers Settings'!M:M,B172,'Workers Settings'!N:N,1))</f>
        <v/>
      </c>
      <c r="D172" s="24" t="str">
        <f>IF(OR(B172="",'Demand Locations'!E172=""),"",IF('Demand Locations'!E172&lt;C172,"Warning!",IF('Demand Locations'!E172=0,"",C172/'Demand Locations'!E172)))</f>
        <v/>
      </c>
      <c r="E172" s="44" t="str">
        <f>IF(OR($B172="",E$3="",'Demand Locations'!G172=""),"",IF('Demand Locations'!G172&lt;COUNTIFS('Workers Settings'!$M:$M,$B172,'Workers Settings'!$N:$N,1,'Workers Settings'!$H:$H,E$3),"Warning!",IF('Demand Locations'!G172=0,"",COUNTIFS('Workers Settings'!$M:$M,$B172,'Workers Settings'!$N:$N,1,'Workers Settings'!$H:$H,E$3)/'Demand Locations'!G172)))</f>
        <v/>
      </c>
      <c r="F172" s="24" t="str">
        <f>IF(OR($B172="",F$3="",'Demand Locations'!H172=""),"",IF('Demand Locations'!H172&lt;COUNTIFS('Workers Settings'!$M:$M,$B172,'Workers Settings'!$N:$N,1,'Workers Settings'!$H:$H,F$3),"Warning!",IF('Demand Locations'!H172=0,"",COUNTIFS('Workers Settings'!$M:$M,$B172,'Workers Settings'!$N:$N,1,'Workers Settings'!$H:$H,F$3)/'Demand Locations'!H172)))</f>
        <v/>
      </c>
      <c r="G172" s="24" t="str">
        <f>IF(OR($B172="",G$3="",'Demand Locations'!I172=""),"",IF('Demand Locations'!I172&lt;COUNTIFS('Workers Settings'!$M:$M,$B172,'Workers Settings'!$N:$N,1,'Workers Settings'!$H:$H,G$3),"Warning!",IF('Demand Locations'!I172=0,"",COUNTIFS('Workers Settings'!$M:$M,$B172,'Workers Settings'!$N:$N,1,'Workers Settings'!$H:$H,G$3)/'Demand Locations'!I172)))</f>
        <v/>
      </c>
      <c r="H172" s="24" t="str">
        <f>IF(OR($B172="",H$3="",'Demand Locations'!J172=""),"",IF('Demand Locations'!J172&lt;COUNTIFS('Workers Settings'!$M:$M,$B172,'Workers Settings'!$N:$N,1,'Workers Settings'!$H:$H,H$3),"Warning!",IF('Demand Locations'!J172=0,"",COUNTIFS('Workers Settings'!$M:$M,$B172,'Workers Settings'!$N:$N,1,'Workers Settings'!$H:$H,H$3)/'Demand Locations'!J172)))</f>
        <v/>
      </c>
      <c r="I172" s="24" t="str">
        <f>IF(OR($B172="",I$3="",'Demand Locations'!K172=""),"",IF('Demand Locations'!K172&lt;COUNTIFS('Workers Settings'!$M:$M,$B172,'Workers Settings'!$N:$N,1,'Workers Settings'!$H:$H,I$3),"Warning!",IF('Demand Locations'!K172=0,"",COUNTIFS('Workers Settings'!$M:$M,$B172,'Workers Settings'!$N:$N,1,'Workers Settings'!$H:$H,I$3)/'Demand Locations'!K172)))</f>
        <v/>
      </c>
      <c r="J172" s="24" t="str">
        <f>IF(OR($B172="",J$3="",'Demand Locations'!L172=""),"",IF('Demand Locations'!L172&lt;COUNTIFS('Workers Settings'!$M:$M,$B172,'Workers Settings'!$N:$N,1,'Workers Settings'!$H:$H,J$3),"Warning!",IF('Demand Locations'!L172=0,"",COUNTIFS('Workers Settings'!$M:$M,$B172,'Workers Settings'!$N:$N,1,'Workers Settings'!$H:$H,J$3)/'Demand Locations'!L172)))</f>
        <v/>
      </c>
      <c r="K172" s="24" t="str">
        <f>IF(OR($B172="",K$3="",'Demand Locations'!M172=""),"",IF('Demand Locations'!M172&lt;COUNTIFS('Workers Settings'!$M:$M,$B172,'Workers Settings'!$N:$N,1,'Workers Settings'!$H:$H,K$3),"Warning!",IF('Demand Locations'!M172=0,"",COUNTIFS('Workers Settings'!$M:$M,$B172,'Workers Settings'!$N:$N,1,'Workers Settings'!$H:$H,K$3)/'Demand Locations'!M172)))</f>
        <v/>
      </c>
      <c r="L172" s="24" t="str">
        <f>IF(OR($B172="",L$3="",'Demand Locations'!N172=""),"",IF('Demand Locations'!N172&lt;COUNTIFS('Workers Settings'!$M:$M,$B172,'Workers Settings'!$N:$N,1,'Workers Settings'!$H:$H,L$3),"Warning!",IF('Demand Locations'!N172=0,"",COUNTIFS('Workers Settings'!$M:$M,$B172,'Workers Settings'!$N:$N,1,'Workers Settings'!$H:$H,L$3)/'Demand Locations'!N172)))</f>
        <v/>
      </c>
      <c r="M172" s="24" t="str">
        <f>IF(OR($B172="",M$3="",'Demand Locations'!O172=""),"",IF('Demand Locations'!O172&lt;COUNTIFS('Workers Settings'!$M:$M,$B172,'Workers Settings'!$N:$N,1,'Workers Settings'!$H:$H,M$3),"Warning!",IF('Demand Locations'!O172=0,"",COUNTIFS('Workers Settings'!$M:$M,$B172,'Workers Settings'!$N:$N,1,'Workers Settings'!$H:$H,M$3)/'Demand Locations'!O172)))</f>
        <v/>
      </c>
      <c r="N172" s="24" t="str">
        <f>IF(OR($B172="",N$3="",'Demand Locations'!P172=""),"",IF('Demand Locations'!P172&lt;COUNTIFS('Workers Settings'!$M:$M,$B172,'Workers Settings'!$N:$N,1,'Workers Settings'!$H:$H,N$3),"Warning!",IF('Demand Locations'!P172=0,"",COUNTIFS('Workers Settings'!$M:$M,$B172,'Workers Settings'!$N:$N,1,'Workers Settings'!$H:$H,N$3)/'Demand Locations'!P172)))</f>
        <v/>
      </c>
      <c r="O172" s="24" t="str">
        <f>IF(OR($B172="",O$3="",'Demand Locations'!Q172=""),"",IF('Demand Locations'!Q172&lt;COUNTIFS('Workers Settings'!$M:$M,$B172,'Workers Settings'!$N:$N,1,'Workers Settings'!$H:$H,O$3),"Warning!",IF('Demand Locations'!Q172=0,"",COUNTIFS('Workers Settings'!$M:$M,$B172,'Workers Settings'!$N:$N,1,'Workers Settings'!$H:$H,O$3)/'Demand Locations'!Q172)))</f>
        <v/>
      </c>
      <c r="P172" s="24" t="str">
        <f>IF(OR($B172="",P$3="",'Demand Locations'!R172=""),"",IF('Demand Locations'!R172&lt;COUNTIFS('Workers Settings'!$M:$M,$B172,'Workers Settings'!$N:$N,1,'Workers Settings'!$H:$H,P$3),"Warning!",IF('Demand Locations'!R172=0,"",COUNTIFS('Workers Settings'!$M:$M,$B172,'Workers Settings'!$N:$N,1,'Workers Settings'!$H:$H,P$3)/'Demand Locations'!R172)))</f>
        <v/>
      </c>
      <c r="Q172" s="24" t="str">
        <f>IF(OR($B172="",Q$3="",'Demand Locations'!S172=""),"",IF('Demand Locations'!S172&lt;COUNTIFS('Workers Settings'!$M:$M,$B172,'Workers Settings'!$N:$N,1,'Workers Settings'!$H:$H,Q$3),"Warning!",IF('Demand Locations'!S172=0,"",COUNTIFS('Workers Settings'!$M:$M,$B172,'Workers Settings'!$N:$N,1,'Workers Settings'!$H:$H,Q$3)/'Demand Locations'!S172)))</f>
        <v/>
      </c>
      <c r="R172" s="24" t="str">
        <f>IF(OR($B172="",R$3="",'Demand Locations'!T172=""),"",IF('Demand Locations'!T172&lt;COUNTIFS('Workers Settings'!$M:$M,$B172,'Workers Settings'!$N:$N,1,'Workers Settings'!$H:$H,R$3),"Warning!",IF('Demand Locations'!T172=0,"",COUNTIFS('Workers Settings'!$M:$M,$B172,'Workers Settings'!$N:$N,1,'Workers Settings'!$H:$H,R$3)/'Demand Locations'!T172)))</f>
        <v/>
      </c>
      <c r="S172" s="24" t="str">
        <f>IF(OR($B172="",S$3="",'Demand Locations'!U172=""),"",IF('Demand Locations'!U172&lt;COUNTIFS('Workers Settings'!$M:$M,$B172,'Workers Settings'!$N:$N,1,'Workers Settings'!$H:$H,S$3),"Warning!",IF('Demand Locations'!U172=0,"",COUNTIFS('Workers Settings'!$M:$M,$B172,'Workers Settings'!$N:$N,1,'Workers Settings'!$H:$H,S$3)/'Demand Locations'!U172)))</f>
        <v/>
      </c>
      <c r="T172" s="24" t="str">
        <f>IF(OR($B172="",T$3="",'Demand Locations'!V172=""),"",IF('Demand Locations'!V172&lt;COUNTIFS('Workers Settings'!$M:$M,$B172,'Workers Settings'!$N:$N,1,'Workers Settings'!$H:$H,T$3),"Warning!",IF('Demand Locations'!V172=0,"",COUNTIFS('Workers Settings'!$M:$M,$B172,'Workers Settings'!$N:$N,1,'Workers Settings'!$H:$H,T$3)/'Demand Locations'!V172)))</f>
        <v/>
      </c>
      <c r="U172" s="24" t="str">
        <f>IF(OR($B172="",U$3="",'Demand Locations'!W172=""),"",IF('Demand Locations'!W172&lt;COUNTIFS('Workers Settings'!$M:$M,$B172,'Workers Settings'!$N:$N,1,'Workers Settings'!$H:$H,U$3),"Warning!",IF('Demand Locations'!W172=0,"",COUNTIFS('Workers Settings'!$M:$M,$B172,'Workers Settings'!$N:$N,1,'Workers Settings'!$H:$H,U$3)/'Demand Locations'!W172)))</f>
        <v/>
      </c>
      <c r="V172" s="24" t="str">
        <f>IF(OR($B172="",V$3="",'Demand Locations'!X172=""),"",IF('Demand Locations'!X172&lt;COUNTIFS('Workers Settings'!$M:$M,$B172,'Workers Settings'!$N:$N,1,'Workers Settings'!$H:$H,V$3),"Warning!",IF('Demand Locations'!X172=0,"",COUNTIFS('Workers Settings'!$M:$M,$B172,'Workers Settings'!$N:$N,1,'Workers Settings'!$H:$H,V$3)/'Demand Locations'!X172)))</f>
        <v/>
      </c>
      <c r="W172" s="24" t="str">
        <f>IF(OR($B172="",W$3="",'Demand Locations'!Y172=""),"",IF('Demand Locations'!Y172&lt;COUNTIFS('Workers Settings'!$M:$M,$B172,'Workers Settings'!$N:$N,1,'Workers Settings'!$H:$H,W$3),"Warning!",IF('Demand Locations'!Y172=0,"",COUNTIFS('Workers Settings'!$M:$M,$B172,'Workers Settings'!$N:$N,1,'Workers Settings'!$H:$H,W$3)/'Demand Locations'!Y172)))</f>
        <v/>
      </c>
      <c r="X172" s="24" t="str">
        <f>IF(OR($B172="",X$3="",'Demand Locations'!Z172=""),"",IF('Demand Locations'!Z172&lt;COUNTIFS('Workers Settings'!$M:$M,$B172,'Workers Settings'!$N:$N,1,'Workers Settings'!$H:$H,X$3),"Warning!",IF('Demand Locations'!Z172=0,"",COUNTIFS('Workers Settings'!$M:$M,$B172,'Workers Settings'!$N:$N,1,'Workers Settings'!$H:$H,X$3)/'Demand Locations'!Z172)))</f>
        <v/>
      </c>
      <c r="Y172" s="24" t="str">
        <f>IF(OR($B172="",Y$3="",'Demand Locations'!AA172=""),"",IF('Demand Locations'!AA172&lt;COUNTIFS('Workers Settings'!$M:$M,$B172,'Workers Settings'!$N:$N,1,'Workers Settings'!$H:$H,Y$3),"Warning!",IF('Demand Locations'!AA172=0,"",COUNTIFS('Workers Settings'!$M:$M,$B172,'Workers Settings'!$N:$N,1,'Workers Settings'!$H:$H,Y$3)/'Demand Locations'!AA172)))</f>
        <v/>
      </c>
      <c r="Z172" s="24" t="str">
        <f>IF(OR($B172="",Z$3="",'Demand Locations'!AB172=""),"",IF('Demand Locations'!AB172&lt;COUNTIFS('Workers Settings'!$M:$M,$B172,'Workers Settings'!$N:$N,1,'Workers Settings'!$H:$H,Z$3),"Warning!",IF('Demand Locations'!AB172=0,"",COUNTIFS('Workers Settings'!$M:$M,$B172,'Workers Settings'!$N:$N,1,'Workers Settings'!$H:$H,Z$3)/'Demand Locations'!AB172)))</f>
        <v/>
      </c>
      <c r="AA172" s="24" t="str">
        <f>IF(OR($B172="",AA$3="",'Demand Locations'!AC172=""),"",IF('Demand Locations'!AC172&lt;COUNTIFS('Workers Settings'!$M:$M,$B172,'Workers Settings'!$N:$N,1,'Workers Settings'!$H:$H,AA$3),"Warning!",IF('Demand Locations'!AC172=0,"",COUNTIFS('Workers Settings'!$M:$M,$B172,'Workers Settings'!$N:$N,1,'Workers Settings'!$H:$H,AA$3)/'Demand Locations'!AC172)))</f>
        <v/>
      </c>
      <c r="AB172" s="24" t="str">
        <f>IF(OR($B172="",AB$3="",'Demand Locations'!AD172=""),"",IF('Demand Locations'!AD172&lt;COUNTIFS('Workers Settings'!$M:$M,$B172,'Workers Settings'!$N:$N,1,'Workers Settings'!$H:$H,AB$3),"Warning!",IF('Demand Locations'!AD172=0,"",COUNTIFS('Workers Settings'!$M:$M,$B172,'Workers Settings'!$N:$N,1,'Workers Settings'!$H:$H,AB$3)/'Demand Locations'!AD172)))</f>
        <v/>
      </c>
      <c r="AC172" s="24" t="str">
        <f>IF(OR($B172="",AC$3="",'Demand Locations'!AE172=""),"",IF('Demand Locations'!AE172&lt;COUNTIFS('Workers Settings'!$M:$M,$B172,'Workers Settings'!$N:$N,1,'Workers Settings'!$H:$H,AC$3),"Warning!",IF('Demand Locations'!AE172=0,"",COUNTIFS('Workers Settings'!$M:$M,$B172,'Workers Settings'!$N:$N,1,'Workers Settings'!$H:$H,AC$3)/'Demand Locations'!AE172)))</f>
        <v/>
      </c>
      <c r="AD172" s="24" t="str">
        <f>IF(OR($B172="",AD$3="",'Demand Locations'!AF172=""),"",IF('Demand Locations'!AF172&lt;COUNTIFS('Workers Settings'!$M:$M,$B172,'Workers Settings'!$N:$N,1,'Workers Settings'!$H:$H,AD$3),"Warning!",IF('Demand Locations'!AF172=0,"",COUNTIFS('Workers Settings'!$M:$M,$B172,'Workers Settings'!$N:$N,1,'Workers Settings'!$H:$H,AD$3)/'Demand Locations'!AF172)))</f>
        <v/>
      </c>
      <c r="AE172" s="24" t="str">
        <f>IF(OR($B172="",AE$3="",'Demand Locations'!AG172=""),"",IF('Demand Locations'!AG172&lt;COUNTIFS('Workers Settings'!$M:$M,$B172,'Workers Settings'!$N:$N,1,'Workers Settings'!$H:$H,AE$3),"Warning!",IF('Demand Locations'!AG172=0,"",COUNTIFS('Workers Settings'!$M:$M,$B172,'Workers Settings'!$N:$N,1,'Workers Settings'!$H:$H,AE$3)/'Demand Locations'!AG172)))</f>
        <v/>
      </c>
      <c r="AF172" s="24" t="str">
        <f>IF(OR($B172="",AF$3="",'Demand Locations'!AH172=""),"",IF('Demand Locations'!AH172&lt;COUNTIFS('Workers Settings'!$M:$M,$B172,'Workers Settings'!$N:$N,1,'Workers Settings'!$H:$H,AF$3),"Warning!",IF('Demand Locations'!AH172=0,"",COUNTIFS('Workers Settings'!$M:$M,$B172,'Workers Settings'!$N:$N,1,'Workers Settings'!$H:$H,AF$3)/'Demand Locations'!AH172)))</f>
        <v/>
      </c>
      <c r="AG172" s="24" t="str">
        <f>IF(OR($B172="",AG$3="",'Demand Locations'!AI172=""),"",IF('Demand Locations'!AI172&lt;COUNTIFS('Workers Settings'!$M:$M,$B172,'Workers Settings'!$N:$N,1,'Workers Settings'!$H:$H,AG$3),"Warning!",IF('Demand Locations'!AI172=0,"",COUNTIFS('Workers Settings'!$M:$M,$B172,'Workers Settings'!$N:$N,1,'Workers Settings'!$H:$H,AG$3)/'Demand Locations'!AI172)))</f>
        <v/>
      </c>
      <c r="AH172" s="24" t="str">
        <f>IF(OR($B172="",AH$3="",'Demand Locations'!AJ172=""),"",IF('Demand Locations'!AJ172&lt;COUNTIFS('Workers Settings'!$M:$M,$B172,'Workers Settings'!$N:$N,1,'Workers Settings'!$H:$H,AH$3),"Warning!",IF('Demand Locations'!AJ172=0,"",COUNTIFS('Workers Settings'!$M:$M,$B172,'Workers Settings'!$N:$N,1,'Workers Settings'!$H:$H,AH$3)/'Demand Locations'!AJ172)))</f>
        <v/>
      </c>
      <c r="AI172" s="24" t="str">
        <f>IF(OR($B172="",AI$3="",'Demand Locations'!AK172=""),"",IF('Demand Locations'!AK172&lt;COUNTIFS('Workers Settings'!$M:$M,$B172,'Workers Settings'!$N:$N,1,'Workers Settings'!$H:$H,AI$3),"Warning!",IF('Demand Locations'!AK172=0,"",COUNTIFS('Workers Settings'!$M:$M,$B172,'Workers Settings'!$N:$N,1,'Workers Settings'!$H:$H,AI$3)/'Demand Locations'!AK172)))</f>
        <v/>
      </c>
      <c r="AJ172" s="24" t="str">
        <f>IF(OR($B172="",AJ$3="",'Demand Locations'!AL172=""),"",IF('Demand Locations'!AL172&lt;COUNTIFS('Workers Settings'!$M:$M,$B172,'Workers Settings'!$N:$N,1,'Workers Settings'!$H:$H,AJ$3),"Warning!",IF('Demand Locations'!AL172=0,"",COUNTIFS('Workers Settings'!$M:$M,$B172,'Workers Settings'!$N:$N,1,'Workers Settings'!$H:$H,AJ$3)/'Demand Locations'!AL172)))</f>
        <v/>
      </c>
      <c r="AK172" s="24" t="str">
        <f>IF(OR($B172="",AK$3="",'Demand Locations'!AM172=""),"",IF('Demand Locations'!AM172&lt;COUNTIFS('Workers Settings'!$M:$M,$B172,'Workers Settings'!$N:$N,1,'Workers Settings'!$H:$H,AK$3),"Warning!",IF('Demand Locations'!AM172=0,"",COUNTIFS('Workers Settings'!$M:$M,$B172,'Workers Settings'!$N:$N,1,'Workers Settings'!$H:$H,AK$3)/'Demand Locations'!AM172)))</f>
        <v/>
      </c>
      <c r="AL172" s="24" t="str">
        <f>IF(OR($B172="",AL$3="",'Demand Locations'!AN172=""),"",IF('Demand Locations'!AN172&lt;COUNTIFS('Workers Settings'!$M:$M,$B172,'Workers Settings'!$N:$N,1,'Workers Settings'!$H:$H,AL$3),"Warning!",IF('Demand Locations'!AN172=0,"",COUNTIFS('Workers Settings'!$M:$M,$B172,'Workers Settings'!$N:$N,1,'Workers Settings'!$H:$H,AL$3)/'Demand Locations'!AN172)))</f>
        <v/>
      </c>
      <c r="AM172" s="24" t="str">
        <f>IF(OR($B172="",AM$3="",'Demand Locations'!AO172=""),"",IF('Demand Locations'!AO172&lt;COUNTIFS('Workers Settings'!$M:$M,$B172,'Workers Settings'!$N:$N,1,'Workers Settings'!$H:$H,AM$3),"Warning!",IF('Demand Locations'!AO172=0,"",COUNTIFS('Workers Settings'!$M:$M,$B172,'Workers Settings'!$N:$N,1,'Workers Settings'!$H:$H,AM$3)/'Demand Locations'!AO172)))</f>
        <v/>
      </c>
      <c r="AN172" s="24" t="str">
        <f>IF(OR($B172="",AN$3="",'Demand Locations'!AP172=""),"",IF('Demand Locations'!AP172&lt;COUNTIFS('Workers Settings'!$M:$M,$B172,'Workers Settings'!$N:$N,1,'Workers Settings'!$H:$H,AN$3),"Warning!",IF('Demand Locations'!AP172=0,"",COUNTIFS('Workers Settings'!$M:$M,$B172,'Workers Settings'!$N:$N,1,'Workers Settings'!$H:$H,AN$3)/'Demand Locations'!AP172)))</f>
        <v/>
      </c>
      <c r="AO172" s="24" t="str">
        <f>IF(OR($B172="",AO$3="",'Demand Locations'!AQ172=""),"",IF('Demand Locations'!AQ172&lt;COUNTIFS('Workers Settings'!$M:$M,$B172,'Workers Settings'!$N:$N,1,'Workers Settings'!$H:$H,AO$3),"Warning!",IF('Demand Locations'!AQ172=0,"",COUNTIFS('Workers Settings'!$M:$M,$B172,'Workers Settings'!$N:$N,1,'Workers Settings'!$H:$H,AO$3)/'Demand Locations'!AQ172)))</f>
        <v/>
      </c>
      <c r="AP172" s="24" t="str">
        <f>IF(OR($B172="",AP$3="",'Demand Locations'!AR172=""),"",IF('Demand Locations'!AR172&lt;COUNTIFS('Workers Settings'!$M:$M,$B172,'Workers Settings'!$N:$N,1,'Workers Settings'!$H:$H,AP$3),"Warning!",IF('Demand Locations'!AR172=0,"",COUNTIFS('Workers Settings'!$M:$M,$B172,'Workers Settings'!$N:$N,1,'Workers Settings'!$H:$H,AP$3)/'Demand Locations'!AR172)))</f>
        <v/>
      </c>
      <c r="AQ172" s="24" t="str">
        <f>IF(OR($B172="",AQ$3="",'Demand Locations'!AS172=""),"",IF('Demand Locations'!AS172&lt;COUNTIFS('Workers Settings'!$M:$M,$B172,'Workers Settings'!$N:$N,1,'Workers Settings'!$H:$H,AQ$3),"Warning!",IF('Demand Locations'!AS172=0,"",COUNTIFS('Workers Settings'!$M:$M,$B172,'Workers Settings'!$N:$N,1,'Workers Settings'!$H:$H,AQ$3)/'Demand Locations'!AS172)))</f>
        <v/>
      </c>
      <c r="AR172" s="24" t="str">
        <f>IF(OR($B172="",AR$3="",'Demand Locations'!AT172=""),"",IF('Demand Locations'!AT172&lt;COUNTIFS('Workers Settings'!$M:$M,$B172,'Workers Settings'!$N:$N,1,'Workers Settings'!$H:$H,AR$3),"Warning!",IF('Demand Locations'!AT172=0,"",COUNTIFS('Workers Settings'!$M:$M,$B172,'Workers Settings'!$N:$N,1,'Workers Settings'!$H:$H,AR$3)/'Demand Locations'!AT172)))</f>
        <v/>
      </c>
      <c r="AS172" s="24" t="str">
        <f>IF(OR($B172="",AS$3="",'Demand Locations'!AU172=""),"",IF('Demand Locations'!AU172&lt;COUNTIFS('Workers Settings'!$M:$M,$B172,'Workers Settings'!$N:$N,1,'Workers Settings'!$H:$H,AS$3),"Warning!",IF('Demand Locations'!AU172=0,"",COUNTIFS('Workers Settings'!$M:$M,$B172,'Workers Settings'!$N:$N,1,'Workers Settings'!$H:$H,AS$3)/'Demand Locations'!AU172)))</f>
        <v/>
      </c>
      <c r="AT172" s="24" t="str">
        <f>IF(OR($B172="",AT$3="",'Demand Locations'!AV172=""),"",IF('Demand Locations'!AV172&lt;COUNTIFS('Workers Settings'!$M:$M,$B172,'Workers Settings'!$N:$N,1,'Workers Settings'!$H:$H,AT$3),"Warning!",IF('Demand Locations'!AV172=0,"",COUNTIFS('Workers Settings'!$M:$M,$B172,'Workers Settings'!$N:$N,1,'Workers Settings'!$H:$H,AT$3)/'Demand Locations'!AV172)))</f>
        <v/>
      </c>
      <c r="AU172" s="24" t="str">
        <f>IF(OR($B172="",AU$3="",'Demand Locations'!AW172=""),"",IF('Demand Locations'!AW172&lt;COUNTIFS('Workers Settings'!$M:$M,$B172,'Workers Settings'!$N:$N,1,'Workers Settings'!$H:$H,AU$3),"Warning!",IF('Demand Locations'!AW172=0,"",COUNTIFS('Workers Settings'!$M:$M,$B172,'Workers Settings'!$N:$N,1,'Workers Settings'!$H:$H,AU$3)/'Demand Locations'!AW172)))</f>
        <v/>
      </c>
      <c r="AV172" s="24" t="str">
        <f>IF(OR($B172="",AV$3="",'Demand Locations'!AX172=""),"",IF('Demand Locations'!AX172&lt;COUNTIFS('Workers Settings'!$M:$M,$B172,'Workers Settings'!$N:$N,1,'Workers Settings'!$H:$H,AV$3),"Warning!",IF('Demand Locations'!AX172=0,"",COUNTIFS('Workers Settings'!$M:$M,$B172,'Workers Settings'!$N:$N,1,'Workers Settings'!$H:$H,AV$3)/'Demand Locations'!AX172)))</f>
        <v/>
      </c>
      <c r="AW172" s="24" t="str">
        <f>IF(OR($B172="",AW$3="",'Demand Locations'!AY172=""),"",IF('Demand Locations'!AY172&lt;COUNTIFS('Workers Settings'!$M:$M,$B172,'Workers Settings'!$N:$N,1,'Workers Settings'!$H:$H,AW$3),"Warning!",IF('Demand Locations'!AY172=0,"",COUNTIFS('Workers Settings'!$M:$M,$B172,'Workers Settings'!$N:$N,1,'Workers Settings'!$H:$H,AW$3)/'Demand Locations'!AY172)))</f>
        <v/>
      </c>
      <c r="AX172" s="24" t="str">
        <f>IF(OR($B172="",AX$3="",'Demand Locations'!AZ172=""),"",IF('Demand Locations'!AZ172&lt;COUNTIFS('Workers Settings'!$M:$M,$B172,'Workers Settings'!$N:$N,1,'Workers Settings'!$H:$H,AX$3),"Warning!",IF('Demand Locations'!AZ172=0,"",COUNTIFS('Workers Settings'!$M:$M,$B172,'Workers Settings'!$N:$N,1,'Workers Settings'!$H:$H,AX$3)/'Demand Locations'!AZ172)))</f>
        <v/>
      </c>
      <c r="AY172" s="24" t="str">
        <f>IF(OR($B172="",AY$3="",'Demand Locations'!BA172=""),"",IF('Demand Locations'!BA172&lt;COUNTIFS('Workers Settings'!$M:$M,$B172,'Workers Settings'!$N:$N,1,'Workers Settings'!$H:$H,AY$3),"Warning!",IF('Demand Locations'!BA172=0,"",COUNTIFS('Workers Settings'!$M:$M,$B172,'Workers Settings'!$N:$N,1,'Workers Settings'!$H:$H,AY$3)/'Demand Locations'!BA172)))</f>
        <v/>
      </c>
      <c r="AZ172" s="24" t="str">
        <f>IF(OR($B172="",AZ$3="",'Demand Locations'!BB172=""),"",IF('Demand Locations'!BB172&lt;COUNTIFS('Workers Settings'!$M:$M,$B172,'Workers Settings'!$N:$N,1,'Workers Settings'!$H:$H,AZ$3),"Warning!",IF('Demand Locations'!BB172=0,"",COUNTIFS('Workers Settings'!$M:$M,$B172,'Workers Settings'!$N:$N,1,'Workers Settings'!$H:$H,AZ$3)/'Demand Locations'!BB172)))</f>
        <v/>
      </c>
      <c r="BA172" s="24" t="str">
        <f>IF(OR($B172="",BA$3="",'Demand Locations'!BC172=""),"",IF('Demand Locations'!BC172&lt;COUNTIFS('Workers Settings'!$M:$M,$B172,'Workers Settings'!$N:$N,1,'Workers Settings'!$H:$H,BA$3),"Warning!",IF('Demand Locations'!BC172=0,"",COUNTIFS('Workers Settings'!$M:$M,$B172,'Workers Settings'!$N:$N,1,'Workers Settings'!$H:$H,BA$3)/'Demand Locations'!BC172)))</f>
        <v/>
      </c>
      <c r="BB172" s="24" t="str">
        <f>IF(OR($B172="",BB$3="",'Demand Locations'!BD172=""),"",IF('Demand Locations'!BD172&lt;COUNTIFS('Workers Settings'!$M:$M,$B172,'Workers Settings'!$N:$N,1,'Workers Settings'!$H:$H,BB$3),"Warning!",IF('Demand Locations'!BD172=0,"",COUNTIFS('Workers Settings'!$M:$M,$B172,'Workers Settings'!$N:$N,1,'Workers Settings'!$H:$H,BB$3)/'Demand Locations'!BD172)))</f>
        <v/>
      </c>
      <c r="BC172" s="24" t="str">
        <f>IF(OR($B172="",BC$3="",'Demand Locations'!BE172=""),"",IF('Demand Locations'!BE172&lt;COUNTIFS('Workers Settings'!$M:$M,$B172,'Workers Settings'!$N:$N,1,'Workers Settings'!$H:$H,BC$3),"Warning!",IF('Demand Locations'!BE172=0,"",COUNTIFS('Workers Settings'!$M:$M,$B172,'Workers Settings'!$N:$N,1,'Workers Settings'!$H:$H,BC$3)/'Demand Locations'!BE172)))</f>
        <v/>
      </c>
      <c r="BD172" s="24" t="str">
        <f>IF(OR($B172="",BD$3="",'Demand Locations'!BF172=""),"",IF('Demand Locations'!BF172&lt;COUNTIFS('Workers Settings'!$M:$M,$B172,'Workers Settings'!$N:$N,1,'Workers Settings'!$H:$H,BD$3),"Warning!",IF('Demand Locations'!BF172=0,"",COUNTIFS('Workers Settings'!$M:$M,$B172,'Workers Settings'!$N:$N,1,'Workers Settings'!$H:$H,BD$3)/'Demand Locations'!BF172)))</f>
        <v/>
      </c>
      <c r="BE172" s="24" t="str">
        <f>IF(OR($B172="",BE$3="",'Demand Locations'!BG172=""),"",IF('Demand Locations'!BG172&lt;COUNTIFS('Workers Settings'!$M:$M,$B172,'Workers Settings'!$N:$N,1,'Workers Settings'!$H:$H,BE$3),"Warning!",IF('Demand Locations'!BG172=0,"",COUNTIFS('Workers Settings'!$M:$M,$B172,'Workers Settings'!$N:$N,1,'Workers Settings'!$H:$H,BE$3)/'Demand Locations'!BG172)))</f>
        <v/>
      </c>
      <c r="BF172" s="24" t="str">
        <f>IF(OR($B172="",BF$3="",'Demand Locations'!BH172=""),"",IF('Demand Locations'!BH172&lt;COUNTIFS('Workers Settings'!$M:$M,$B172,'Workers Settings'!$N:$N,1,'Workers Settings'!$H:$H,BF$3),"Warning!",IF('Demand Locations'!BH172=0,"",COUNTIFS('Workers Settings'!$M:$M,$B172,'Workers Settings'!$N:$N,1,'Workers Settings'!$H:$H,BF$3)/'Demand Locations'!BH172)))</f>
        <v/>
      </c>
      <c r="BG172" s="24" t="str">
        <f>IF(OR($B172="",BG$3="",'Demand Locations'!BI172=""),"",IF('Demand Locations'!BI172&lt;COUNTIFS('Workers Settings'!$M:$M,$B172,'Workers Settings'!$N:$N,1,'Workers Settings'!$H:$H,BG$3),"Warning!",IF('Demand Locations'!BI172=0,"",COUNTIFS('Workers Settings'!$M:$M,$B172,'Workers Settings'!$N:$N,1,'Workers Settings'!$H:$H,BG$3)/'Demand Locations'!BI172)))</f>
        <v/>
      </c>
      <c r="BH172" s="24" t="str">
        <f>IF(OR($B172="",BH$3="",'Demand Locations'!BJ172=""),"",IF('Demand Locations'!BJ172&lt;COUNTIFS('Workers Settings'!$M:$M,$B172,'Workers Settings'!$N:$N,1,'Workers Settings'!$H:$H,BH$3),"Warning!",IF('Demand Locations'!BJ172=0,"",COUNTIFS('Workers Settings'!$M:$M,$B172,'Workers Settings'!$N:$N,1,'Workers Settings'!$H:$H,BH$3)/'Demand Locations'!BJ172)))</f>
        <v/>
      </c>
      <c r="BI172" s="24" t="str">
        <f>IF(OR($B172="",BI$3="",'Demand Locations'!BK172=""),"",IF('Demand Locations'!BK172&lt;COUNTIFS('Workers Settings'!$M:$M,$B172,'Workers Settings'!$N:$N,1,'Workers Settings'!$H:$H,BI$3),"Warning!",IF('Demand Locations'!BK172=0,"",COUNTIFS('Workers Settings'!$M:$M,$B172,'Workers Settings'!$N:$N,1,'Workers Settings'!$H:$H,BI$3)/'Demand Locations'!BK172)))</f>
        <v/>
      </c>
      <c r="BJ172" s="24" t="str">
        <f>IF(OR($B172="",BJ$3="",'Demand Locations'!BL172=""),"",IF('Demand Locations'!BL172&lt;COUNTIFS('Workers Settings'!$M:$M,$B172,'Workers Settings'!$N:$N,1,'Workers Settings'!$H:$H,BJ$3),"Warning!",IF('Demand Locations'!BL172=0,"",COUNTIFS('Workers Settings'!$M:$M,$B172,'Workers Settings'!$N:$N,1,'Workers Settings'!$H:$H,BJ$3)/'Demand Locations'!BL172)))</f>
        <v/>
      </c>
      <c r="BK172" s="24" t="str">
        <f>IF(OR($B172="",BK$3="",'Demand Locations'!BM172=""),"",IF('Demand Locations'!BM172&lt;COUNTIFS('Workers Settings'!$M:$M,$B172,'Workers Settings'!$N:$N,1,'Workers Settings'!$H:$H,BK$3),"Warning!",IF('Demand Locations'!BM172=0,"",COUNTIFS('Workers Settings'!$M:$M,$B172,'Workers Settings'!$N:$N,1,'Workers Settings'!$H:$H,BK$3)/'Demand Locations'!BM172)))</f>
        <v/>
      </c>
      <c r="BL172" s="24" t="str">
        <f>IF(OR($B172="",BL$3="",'Demand Locations'!BN172=""),"",IF('Demand Locations'!BN172&lt;COUNTIFS('Workers Settings'!$M:$M,$B172,'Workers Settings'!$N:$N,1,'Workers Settings'!$H:$H,BL$3),"Warning!",IF('Demand Locations'!BN172=0,"",COUNTIFS('Workers Settings'!$M:$M,$B172,'Workers Settings'!$N:$N,1,'Workers Settings'!$H:$H,BL$3)/'Demand Locations'!BN172)))</f>
        <v/>
      </c>
      <c r="BM172" s="24" t="str">
        <f>IF(OR($B172="",BM$3="",'Demand Locations'!BO172=""),"",IF('Demand Locations'!BO172&lt;COUNTIFS('Workers Settings'!$M:$M,$B172,'Workers Settings'!$N:$N,1,'Workers Settings'!$H:$H,BM$3),"Warning!",IF('Demand Locations'!BO172=0,"",COUNTIFS('Workers Settings'!$M:$M,$B172,'Workers Settings'!$N:$N,1,'Workers Settings'!$H:$H,BM$3)/'Demand Locations'!BO172)))</f>
        <v/>
      </c>
      <c r="BN172" s="24" t="str">
        <f>IF(OR($B172="",BN$3="",'Demand Locations'!BP172=""),"",IF('Demand Locations'!BP172&lt;COUNTIFS('Workers Settings'!$M:$M,$B172,'Workers Settings'!$N:$N,1,'Workers Settings'!$H:$H,BN$3),"Warning!",IF('Demand Locations'!BP172=0,"",COUNTIFS('Workers Settings'!$M:$M,$B172,'Workers Settings'!$N:$N,1,'Workers Settings'!$H:$H,BN$3)/'Demand Locations'!BP172)))</f>
        <v/>
      </c>
      <c r="BO172" s="24" t="str">
        <f>IF(OR($B172="",BO$3="",'Demand Locations'!BQ172=""),"",IF('Demand Locations'!BQ172&lt;COUNTIFS('Workers Settings'!$M:$M,$B172,'Workers Settings'!$N:$N,1,'Workers Settings'!$H:$H,BO$3),"Warning!",IF('Demand Locations'!BQ172=0,"",COUNTIFS('Workers Settings'!$M:$M,$B172,'Workers Settings'!$N:$N,1,'Workers Settings'!$H:$H,BO$3)/'Demand Locations'!BQ172)))</f>
        <v/>
      </c>
      <c r="BP172" s="24" t="str">
        <f>IF(OR($B172="",BP$3="",'Demand Locations'!BR172=""),"",IF('Demand Locations'!BR172&lt;COUNTIFS('Workers Settings'!$M:$M,$B172,'Workers Settings'!$N:$N,1,'Workers Settings'!$H:$H,BP$3),"Warning!",IF('Demand Locations'!BR172=0,"",COUNTIFS('Workers Settings'!$M:$M,$B172,'Workers Settings'!$N:$N,1,'Workers Settings'!$H:$H,BP$3)/'Demand Locations'!BR172)))</f>
        <v/>
      </c>
      <c r="BQ172" s="24" t="str">
        <f>IF(OR($B172="",BQ$3="",'Demand Locations'!BS172=""),"",IF('Demand Locations'!BS172&lt;COUNTIFS('Workers Settings'!$M:$M,$B172,'Workers Settings'!$N:$N,1,'Workers Settings'!$H:$H,BQ$3),"Warning!",IF('Demand Locations'!BS172=0,"",COUNTIFS('Workers Settings'!$M:$M,$B172,'Workers Settings'!$N:$N,1,'Workers Settings'!$H:$H,BQ$3)/'Demand Locations'!BS172)))</f>
        <v/>
      </c>
      <c r="BR172" s="24" t="str">
        <f>IF(OR($B172="",BR$3="",'Demand Locations'!BT172=""),"",IF('Demand Locations'!BT172&lt;COUNTIFS('Workers Settings'!$M:$M,$B172,'Workers Settings'!$N:$N,1,'Workers Settings'!$H:$H,BR$3),"Warning!",IF('Demand Locations'!BT172=0,"",COUNTIFS('Workers Settings'!$M:$M,$B172,'Workers Settings'!$N:$N,1,'Workers Settings'!$H:$H,BR$3)/'Demand Locations'!BT172)))</f>
        <v/>
      </c>
      <c r="BS172" s="24" t="str">
        <f>IF(OR($B172="",BS$3="",'Demand Locations'!BU172=""),"",IF('Demand Locations'!BU172&lt;COUNTIFS('Workers Settings'!$M:$M,$B172,'Workers Settings'!$N:$N,1,'Workers Settings'!$H:$H,BS$3),"Warning!",IF('Demand Locations'!BU172=0,"",COUNTIFS('Workers Settings'!$M:$M,$B172,'Workers Settings'!$N:$N,1,'Workers Settings'!$H:$H,BS$3)/'Demand Locations'!BU172)))</f>
        <v/>
      </c>
      <c r="BT172" s="24" t="str">
        <f>IF(OR($B172="",BT$3="",'Demand Locations'!BV172=""),"",IF('Demand Locations'!BV172&lt;COUNTIFS('Workers Settings'!$M:$M,$B172,'Workers Settings'!$N:$N,1,'Workers Settings'!$H:$H,BT$3),"Warning!",IF('Demand Locations'!BV172=0,"",COUNTIFS('Workers Settings'!$M:$M,$B172,'Workers Settings'!$N:$N,1,'Workers Settings'!$H:$H,BT$3)/'Demand Locations'!BV172)))</f>
        <v/>
      </c>
      <c r="BU172" s="24" t="str">
        <f>IF(OR($B172="",BU$3="",'Demand Locations'!BW172=""),"",IF('Demand Locations'!BW172&lt;COUNTIFS('Workers Settings'!$M:$M,$B172,'Workers Settings'!$N:$N,1,'Workers Settings'!$H:$H,BU$3),"Warning!",IF('Demand Locations'!BW172=0,"",COUNTIFS('Workers Settings'!$M:$M,$B172,'Workers Settings'!$N:$N,1,'Workers Settings'!$H:$H,BU$3)/'Demand Locations'!BW172)))</f>
        <v/>
      </c>
      <c r="BV172" s="24" t="str">
        <f>IF(OR($B172="",BV$3="",'Demand Locations'!BX172=""),"",IF('Demand Locations'!BX172&lt;COUNTIFS('Workers Settings'!$M:$M,$B172,'Workers Settings'!$N:$N,1,'Workers Settings'!$H:$H,BV$3),"Warning!",IF('Demand Locations'!BX172=0,"",COUNTIFS('Workers Settings'!$M:$M,$B172,'Workers Settings'!$N:$N,1,'Workers Settings'!$H:$H,BV$3)/'Demand Locations'!BX172)))</f>
        <v/>
      </c>
      <c r="BW172" s="24" t="str">
        <f>IF(OR($B172="",BW$3="",'Demand Locations'!BY172=""),"",IF('Demand Locations'!BY172&lt;COUNTIFS('Workers Settings'!$M:$M,$B172,'Workers Settings'!$N:$N,1,'Workers Settings'!$H:$H,BW$3),"Warning!",IF('Demand Locations'!BY172=0,"",COUNTIFS('Workers Settings'!$M:$M,$B172,'Workers Settings'!$N:$N,1,'Workers Settings'!$H:$H,BW$3)/'Demand Locations'!BY172)))</f>
        <v/>
      </c>
      <c r="BX172" s="24" t="str">
        <f>IF(OR($B172="",BX$3="",'Demand Locations'!BZ172=""),"",IF('Demand Locations'!BZ172&lt;COUNTIFS('Workers Settings'!$M:$M,$B172,'Workers Settings'!$N:$N,1,'Workers Settings'!$H:$H,BX$3),"Warning!",IF('Demand Locations'!BZ172=0,"",COUNTIFS('Workers Settings'!$M:$M,$B172,'Workers Settings'!$N:$N,1,'Workers Settings'!$H:$H,BX$3)/'Demand Locations'!BZ172)))</f>
        <v/>
      </c>
      <c r="BY172" s="24" t="str">
        <f>IF(OR($B172="",BY$3="",'Demand Locations'!CA172=""),"",IF('Demand Locations'!CA172&lt;COUNTIFS('Workers Settings'!$M:$M,$B172,'Workers Settings'!$N:$N,1,'Workers Settings'!$H:$H,BY$3),"Warning!",IF('Demand Locations'!CA172=0,"",COUNTIFS('Workers Settings'!$M:$M,$B172,'Workers Settings'!$N:$N,1,'Workers Settings'!$H:$H,BY$3)/'Demand Locations'!CA172)))</f>
        <v/>
      </c>
      <c r="BZ172" s="24" t="str">
        <f>IF(OR($B172="",BZ$3="",'Demand Locations'!CB172=""),"",IF('Demand Locations'!CB172&lt;COUNTIFS('Workers Settings'!$M:$M,$B172,'Workers Settings'!$N:$N,1,'Workers Settings'!$H:$H,BZ$3),"Warning!",IF('Demand Locations'!CB172=0,"",COUNTIFS('Workers Settings'!$M:$M,$B172,'Workers Settings'!$N:$N,1,'Workers Settings'!$H:$H,BZ$3)/'Demand Locations'!CB172)))</f>
        <v/>
      </c>
      <c r="CA172" s="24" t="str">
        <f>IF(OR($B172="",CA$3="",'Demand Locations'!CC172=""),"",IF('Demand Locations'!CC172&lt;COUNTIFS('Workers Settings'!$M:$M,$B172,'Workers Settings'!$N:$N,1,'Workers Settings'!$H:$H,CA$3),"Warning!",IF('Demand Locations'!CC172=0,"",COUNTIFS('Workers Settings'!$M:$M,$B172,'Workers Settings'!$N:$N,1,'Workers Settings'!$H:$H,CA$3)/'Demand Locations'!CC172)))</f>
        <v/>
      </c>
      <c r="CB172" s="24" t="str">
        <f>IF(OR($B172="",CB$3="",'Demand Locations'!CD172=""),"",IF('Demand Locations'!CD172&lt;COUNTIFS('Workers Settings'!$M:$M,$B172,'Workers Settings'!$N:$N,1,'Workers Settings'!$H:$H,CB$3),"Warning!",IF('Demand Locations'!CD172=0,"",COUNTIFS('Workers Settings'!$M:$M,$B172,'Workers Settings'!$N:$N,1,'Workers Settings'!$H:$H,CB$3)/'Demand Locations'!CD172)))</f>
        <v/>
      </c>
      <c r="CC172" s="24" t="str">
        <f>IF(OR($B172="",CC$3="",'Demand Locations'!CE172=""),"",IF('Demand Locations'!CE172&lt;COUNTIFS('Workers Settings'!$M:$M,$B172,'Workers Settings'!$N:$N,1,'Workers Settings'!$H:$H,CC$3),"Warning!",IF('Demand Locations'!CE172=0,"",COUNTIFS('Workers Settings'!$M:$M,$B172,'Workers Settings'!$N:$N,1,'Workers Settings'!$H:$H,CC$3)/'Demand Locations'!CE172)))</f>
        <v/>
      </c>
      <c r="CD172" s="24" t="str">
        <f>IF(OR($B172="",CD$3="",'Demand Locations'!CF172=""),"",IF('Demand Locations'!CF172&lt;COUNTIFS('Workers Settings'!$M:$M,$B172,'Workers Settings'!$N:$N,1,'Workers Settings'!$H:$H,CD$3),"Warning!",IF('Demand Locations'!CF172=0,"",COUNTIFS('Workers Settings'!$M:$M,$B172,'Workers Settings'!$N:$N,1,'Workers Settings'!$H:$H,CD$3)/'Demand Locations'!CF172)))</f>
        <v/>
      </c>
      <c r="CE172" s="24" t="str">
        <f>IF(OR($B172="",CE$3="",'Demand Locations'!CG172=""),"",IF('Demand Locations'!CG172&lt;COUNTIFS('Workers Settings'!$M:$M,$B172,'Workers Settings'!$N:$N,1,'Workers Settings'!$H:$H,CE$3),"Warning!",IF('Demand Locations'!CG172=0,"",COUNTIFS('Workers Settings'!$M:$M,$B172,'Workers Settings'!$N:$N,1,'Workers Settings'!$H:$H,CE$3)/'Demand Locations'!CG172)))</f>
        <v/>
      </c>
      <c r="CF172" s="24" t="str">
        <f>IF(OR($B172="",CF$3="",'Demand Locations'!CH172=""),"",IF('Demand Locations'!CH172&lt;COUNTIFS('Workers Settings'!$M:$M,$B172,'Workers Settings'!$N:$N,1,'Workers Settings'!$H:$H,CF$3),"Warning!",IF('Demand Locations'!CH172=0,"",COUNTIFS('Workers Settings'!$M:$M,$B172,'Workers Settings'!$N:$N,1,'Workers Settings'!$H:$H,CF$3)/'Demand Locations'!CH172)))</f>
        <v/>
      </c>
      <c r="CG172" s="24" t="str">
        <f>IF(OR($B172="",CG$3="",'Demand Locations'!CI172=""),"",IF('Demand Locations'!CI172&lt;COUNTIFS('Workers Settings'!$M:$M,$B172,'Workers Settings'!$N:$N,1,'Workers Settings'!$H:$H,CG$3),"Warning!",IF('Demand Locations'!CI172=0,"",COUNTIFS('Workers Settings'!$M:$M,$B172,'Workers Settings'!$N:$N,1,'Workers Settings'!$H:$H,CG$3)/'Demand Locations'!CI172)))</f>
        <v/>
      </c>
      <c r="CH172" s="24" t="str">
        <f>IF(OR($B172="",CH$3="",'Demand Locations'!CJ172=""),"",IF('Demand Locations'!CJ172&lt;COUNTIFS('Workers Settings'!$M:$M,$B172,'Workers Settings'!$N:$N,1,'Workers Settings'!$H:$H,CH$3),"Warning!",IF('Demand Locations'!CJ172=0,"",COUNTIFS('Workers Settings'!$M:$M,$B172,'Workers Settings'!$N:$N,1,'Workers Settings'!$H:$H,CH$3)/'Demand Locations'!CJ172)))</f>
        <v/>
      </c>
      <c r="CI172" s="24" t="str">
        <f>IF(OR($B172="",CI$3="",'Demand Locations'!CK172=""),"",IF('Demand Locations'!CK172&lt;COUNTIFS('Workers Settings'!$M:$M,$B172,'Workers Settings'!$N:$N,1,'Workers Settings'!$H:$H,CI$3),"Warning!",IF('Demand Locations'!CK172=0,"",COUNTIFS('Workers Settings'!$M:$M,$B172,'Workers Settings'!$N:$N,1,'Workers Settings'!$H:$H,CI$3)/'Demand Locations'!CK172)))</f>
        <v/>
      </c>
      <c r="CJ172" s="24" t="str">
        <f>IF(OR($B172="",CJ$3="",'Demand Locations'!CL172=""),"",IF('Demand Locations'!CL172&lt;COUNTIFS('Workers Settings'!$M:$M,$B172,'Workers Settings'!$N:$N,1,'Workers Settings'!$H:$H,CJ$3),"Warning!",IF('Demand Locations'!CL172=0,"",COUNTIFS('Workers Settings'!$M:$M,$B172,'Workers Settings'!$N:$N,1,'Workers Settings'!$H:$H,CJ$3)/'Demand Locations'!CL172)))</f>
        <v/>
      </c>
      <c r="CK172" s="24" t="str">
        <f>IF(OR($B172="",CK$3="",'Demand Locations'!CM172=""),"",IF('Demand Locations'!CM172&lt;COUNTIFS('Workers Settings'!$M:$M,$B172,'Workers Settings'!$N:$N,1,'Workers Settings'!$H:$H,CK$3),"Warning!",IF('Demand Locations'!CM172=0,"",COUNTIFS('Workers Settings'!$M:$M,$B172,'Workers Settings'!$N:$N,1,'Workers Settings'!$H:$H,CK$3)/'Demand Locations'!CM172)))</f>
        <v/>
      </c>
      <c r="CL172" s="24" t="str">
        <f>IF(OR($B172="",CL$3="",'Demand Locations'!CN172=""),"",IF('Demand Locations'!CN172&lt;COUNTIFS('Workers Settings'!$M:$M,$B172,'Workers Settings'!$N:$N,1,'Workers Settings'!$H:$H,CL$3),"Warning!",IF('Demand Locations'!CN172=0,"",COUNTIFS('Workers Settings'!$M:$M,$B172,'Workers Settings'!$N:$N,1,'Workers Settings'!$H:$H,CL$3)/'Demand Locations'!CN172)))</f>
        <v/>
      </c>
      <c r="CM172" s="24" t="str">
        <f>IF(OR($B172="",CM$3="",'Demand Locations'!CO172=""),"",IF('Demand Locations'!CO172&lt;COUNTIFS('Workers Settings'!$M:$M,$B172,'Workers Settings'!$N:$N,1,'Workers Settings'!$H:$H,CM$3),"Warning!",IF('Demand Locations'!CO172=0,"",COUNTIFS('Workers Settings'!$M:$M,$B172,'Workers Settings'!$N:$N,1,'Workers Settings'!$H:$H,CM$3)/'Demand Locations'!CO172)))</f>
        <v/>
      </c>
      <c r="CN172" s="24" t="str">
        <f>IF(OR($B172="",CN$3="",'Demand Locations'!CP172=""),"",IF('Demand Locations'!CP172&lt;COUNTIFS('Workers Settings'!$M:$M,$B172,'Workers Settings'!$N:$N,1,'Workers Settings'!$H:$H,CN$3),"Warning!",IF('Demand Locations'!CP172=0,"",COUNTIFS('Workers Settings'!$M:$M,$B172,'Workers Settings'!$N:$N,1,'Workers Settings'!$H:$H,CN$3)/'Demand Locations'!CP172)))</f>
        <v/>
      </c>
      <c r="CO172" s="24" t="str">
        <f>IF(OR($B172="",CO$3="",'Demand Locations'!CQ172=""),"",IF('Demand Locations'!CQ172&lt;COUNTIFS('Workers Settings'!$M:$M,$B172,'Workers Settings'!$N:$N,1,'Workers Settings'!$H:$H,CO$3),"Warning!",IF('Demand Locations'!CQ172=0,"",COUNTIFS('Workers Settings'!$M:$M,$B172,'Workers Settings'!$N:$N,1,'Workers Settings'!$H:$H,CO$3)/'Demand Locations'!CQ172)))</f>
        <v/>
      </c>
      <c r="CP172" s="24" t="str">
        <f>IF(OR($B172="",CP$3="",'Demand Locations'!CR172=""),"",IF('Demand Locations'!CR172&lt;COUNTIFS('Workers Settings'!$M:$M,$B172,'Workers Settings'!$N:$N,1,'Workers Settings'!$H:$H,CP$3),"Warning!",IF('Demand Locations'!CR172=0,"",COUNTIFS('Workers Settings'!$M:$M,$B172,'Workers Settings'!$N:$N,1,'Workers Settings'!$H:$H,CP$3)/'Demand Locations'!CR172)))</f>
        <v/>
      </c>
      <c r="CQ172" s="24" t="str">
        <f>IF(OR($B172="",CQ$3="",'Demand Locations'!CS172=""),"",IF('Demand Locations'!CS172&lt;COUNTIFS('Workers Settings'!$M:$M,$B172,'Workers Settings'!$N:$N,1,'Workers Settings'!$H:$H,CQ$3),"Warning!",IF('Demand Locations'!CS172=0,"",COUNTIFS('Workers Settings'!$M:$M,$B172,'Workers Settings'!$N:$N,1,'Workers Settings'!$H:$H,CQ$3)/'Demand Locations'!CS172)))</f>
        <v/>
      </c>
      <c r="CR172" s="24" t="str">
        <f>IF(OR($B172="",CR$3="",'Demand Locations'!CT172=""),"",IF('Demand Locations'!CT172&lt;COUNTIFS('Workers Settings'!$M:$M,$B172,'Workers Settings'!$N:$N,1,'Workers Settings'!$H:$H,CR$3),"Warning!",IF('Demand Locations'!CT172=0,"",COUNTIFS('Workers Settings'!$M:$M,$B172,'Workers Settings'!$N:$N,1,'Workers Settings'!$H:$H,CR$3)/'Demand Locations'!CT172)))</f>
        <v/>
      </c>
      <c r="CS172" s="24" t="str">
        <f>IF(OR($B172="",CS$3="",'Demand Locations'!CU172=""),"",IF('Demand Locations'!CU172&lt;COUNTIFS('Workers Settings'!$M:$M,$B172,'Workers Settings'!$N:$N,1,'Workers Settings'!$H:$H,CS$3),"Warning!",IF('Demand Locations'!CU172=0,"",COUNTIFS('Workers Settings'!$M:$M,$B172,'Workers Settings'!$N:$N,1,'Workers Settings'!$H:$H,CS$3)/'Demand Locations'!CU172)))</f>
        <v/>
      </c>
      <c r="CT172" s="24" t="str">
        <f>IF(OR($B172="",CT$3="",'Demand Locations'!CV172=""),"",IF('Demand Locations'!CV172&lt;COUNTIFS('Workers Settings'!$M:$M,$B172,'Workers Settings'!$N:$N,1,'Workers Settings'!$H:$H,CT$3),"Warning!",IF('Demand Locations'!CV172=0,"",COUNTIFS('Workers Settings'!$M:$M,$B172,'Workers Settings'!$N:$N,1,'Workers Settings'!$H:$H,CT$3)/'Demand Locations'!CV172)))</f>
        <v/>
      </c>
      <c r="CU172" s="24" t="str">
        <f>IF(OR($B172="",CU$3="",'Demand Locations'!CW172=""),"",IF('Demand Locations'!CW172&lt;COUNTIFS('Workers Settings'!$M:$M,$B172,'Workers Settings'!$N:$N,1,'Workers Settings'!$H:$H,CU$3),"Warning!",IF('Demand Locations'!CW172=0,"",COUNTIFS('Workers Settings'!$M:$M,$B172,'Workers Settings'!$N:$N,1,'Workers Settings'!$H:$H,CU$3)/'Demand Locations'!CW172)))</f>
        <v/>
      </c>
      <c r="CV172" s="24" t="str">
        <f>IF(OR($B172="",CV$3="",'Demand Locations'!CX172=""),"",IF('Demand Locations'!CX172&lt;COUNTIFS('Workers Settings'!$M:$M,$B172,'Workers Settings'!$N:$N,1,'Workers Settings'!$H:$H,CV$3),"Warning!",IF('Demand Locations'!CX172=0,"",COUNTIFS('Workers Settings'!$M:$M,$B172,'Workers Settings'!$N:$N,1,'Workers Settings'!$H:$H,CV$3)/'Demand Locations'!CX172)))</f>
        <v/>
      </c>
      <c r="CW172" s="24" t="str">
        <f>IF(OR($B172="",CW$3="",'Demand Locations'!CY172=""),"",IF('Demand Locations'!CY172&lt;COUNTIFS('Workers Settings'!$M:$M,$B172,'Workers Settings'!$N:$N,1,'Workers Settings'!$H:$H,CW$3),"Warning!",IF('Demand Locations'!CY172=0,"",COUNTIFS('Workers Settings'!$M:$M,$B172,'Workers Settings'!$N:$N,1,'Workers Settings'!$H:$H,CW$3)/'Demand Locations'!CY172)))</f>
        <v/>
      </c>
      <c r="CX172" s="24" t="str">
        <f>IF(OR($B172="",CX$3="",'Demand Locations'!CZ172=""),"",IF('Demand Locations'!CZ172&lt;COUNTIFS('Workers Settings'!$M:$M,$B172,'Workers Settings'!$N:$N,1,'Workers Settings'!$H:$H,CX$3),"Warning!",IF('Demand Locations'!CZ172=0,"",COUNTIFS('Workers Settings'!$M:$M,$B172,'Workers Settings'!$N:$N,1,'Workers Settings'!$H:$H,CX$3)/'Demand Locations'!CZ172)))</f>
        <v/>
      </c>
      <c r="CY172" s="24" t="str">
        <f>IF(OR($B172="",CY$3="",'Demand Locations'!DA172=""),"",IF('Demand Locations'!DA172&lt;COUNTIFS('Workers Settings'!$M:$M,$B172,'Workers Settings'!$N:$N,1,'Workers Settings'!$H:$H,CY$3),"Warning!",IF('Demand Locations'!DA172=0,"",COUNTIFS('Workers Settings'!$M:$M,$B172,'Workers Settings'!$N:$N,1,'Workers Settings'!$H:$H,CY$3)/'Demand Locations'!DA172)))</f>
        <v/>
      </c>
      <c r="CZ172" s="24" t="str">
        <f>IF(OR($B172="",CZ$3="",'Demand Locations'!DB172=""),"",IF('Demand Locations'!DB172&lt;COUNTIFS('Workers Settings'!$M:$M,$B172,'Workers Settings'!$N:$N,1,'Workers Settings'!$H:$H,CZ$3),"Warning!",IF('Demand Locations'!DB172=0,"",COUNTIFS('Workers Settings'!$M:$M,$B172,'Workers Settings'!$N:$N,1,'Workers Settings'!$H:$H,CZ$3)/'Demand Locations'!DB172)))</f>
        <v/>
      </c>
    </row>
    <row r="173" spans="1:104" x14ac:dyDescent="0.25">
      <c r="A173" s="7">
        <f t="shared" si="2"/>
        <v>169</v>
      </c>
      <c r="B173" s="7" t="str">
        <f>IF('Demand Locations'!B173&lt;&gt;"",'Demand Locations'!B173,"")</f>
        <v/>
      </c>
      <c r="C173" s="29" t="str">
        <f>IF(B173="","",SUMIFS('Workers Assignments'!Z:Z,'Workers Settings'!M:M,B173,'Workers Settings'!N:N,1))</f>
        <v/>
      </c>
      <c r="D173" s="24" t="str">
        <f>IF(OR(B173="",'Demand Locations'!E173=""),"",IF('Demand Locations'!E173&lt;C173,"Warning!",IF('Demand Locations'!E173=0,"",C173/'Demand Locations'!E173)))</f>
        <v/>
      </c>
      <c r="E173" s="44" t="str">
        <f>IF(OR($B173="",E$3="",'Demand Locations'!G173=""),"",IF('Demand Locations'!G173&lt;COUNTIFS('Workers Settings'!$M:$M,$B173,'Workers Settings'!$N:$N,1,'Workers Settings'!$H:$H,E$3),"Warning!",IF('Demand Locations'!G173=0,"",COUNTIFS('Workers Settings'!$M:$M,$B173,'Workers Settings'!$N:$N,1,'Workers Settings'!$H:$H,E$3)/'Demand Locations'!G173)))</f>
        <v/>
      </c>
      <c r="F173" s="24" t="str">
        <f>IF(OR($B173="",F$3="",'Demand Locations'!H173=""),"",IF('Demand Locations'!H173&lt;COUNTIFS('Workers Settings'!$M:$M,$B173,'Workers Settings'!$N:$N,1,'Workers Settings'!$H:$H,F$3),"Warning!",IF('Demand Locations'!H173=0,"",COUNTIFS('Workers Settings'!$M:$M,$B173,'Workers Settings'!$N:$N,1,'Workers Settings'!$H:$H,F$3)/'Demand Locations'!H173)))</f>
        <v/>
      </c>
      <c r="G173" s="24" t="str">
        <f>IF(OR($B173="",G$3="",'Demand Locations'!I173=""),"",IF('Demand Locations'!I173&lt;COUNTIFS('Workers Settings'!$M:$M,$B173,'Workers Settings'!$N:$N,1,'Workers Settings'!$H:$H,G$3),"Warning!",IF('Demand Locations'!I173=0,"",COUNTIFS('Workers Settings'!$M:$M,$B173,'Workers Settings'!$N:$N,1,'Workers Settings'!$H:$H,G$3)/'Demand Locations'!I173)))</f>
        <v/>
      </c>
      <c r="H173" s="24" t="str">
        <f>IF(OR($B173="",H$3="",'Demand Locations'!J173=""),"",IF('Demand Locations'!J173&lt;COUNTIFS('Workers Settings'!$M:$M,$B173,'Workers Settings'!$N:$N,1,'Workers Settings'!$H:$H,H$3),"Warning!",IF('Demand Locations'!J173=0,"",COUNTIFS('Workers Settings'!$M:$M,$B173,'Workers Settings'!$N:$N,1,'Workers Settings'!$H:$H,H$3)/'Demand Locations'!J173)))</f>
        <v/>
      </c>
      <c r="I173" s="24" t="str">
        <f>IF(OR($B173="",I$3="",'Demand Locations'!K173=""),"",IF('Demand Locations'!K173&lt;COUNTIFS('Workers Settings'!$M:$M,$B173,'Workers Settings'!$N:$N,1,'Workers Settings'!$H:$H,I$3),"Warning!",IF('Demand Locations'!K173=0,"",COUNTIFS('Workers Settings'!$M:$M,$B173,'Workers Settings'!$N:$N,1,'Workers Settings'!$H:$H,I$3)/'Demand Locations'!K173)))</f>
        <v/>
      </c>
      <c r="J173" s="24" t="str">
        <f>IF(OR($B173="",J$3="",'Demand Locations'!L173=""),"",IF('Demand Locations'!L173&lt;COUNTIFS('Workers Settings'!$M:$M,$B173,'Workers Settings'!$N:$N,1,'Workers Settings'!$H:$H,J$3),"Warning!",IF('Demand Locations'!L173=0,"",COUNTIFS('Workers Settings'!$M:$M,$B173,'Workers Settings'!$N:$N,1,'Workers Settings'!$H:$H,J$3)/'Demand Locations'!L173)))</f>
        <v/>
      </c>
      <c r="K173" s="24" t="str">
        <f>IF(OR($B173="",K$3="",'Demand Locations'!M173=""),"",IF('Demand Locations'!M173&lt;COUNTIFS('Workers Settings'!$M:$M,$B173,'Workers Settings'!$N:$N,1,'Workers Settings'!$H:$H,K$3),"Warning!",IF('Demand Locations'!M173=0,"",COUNTIFS('Workers Settings'!$M:$M,$B173,'Workers Settings'!$N:$N,1,'Workers Settings'!$H:$H,K$3)/'Demand Locations'!M173)))</f>
        <v/>
      </c>
      <c r="L173" s="24" t="str">
        <f>IF(OR($B173="",L$3="",'Demand Locations'!N173=""),"",IF('Demand Locations'!N173&lt;COUNTIFS('Workers Settings'!$M:$M,$B173,'Workers Settings'!$N:$N,1,'Workers Settings'!$H:$H,L$3),"Warning!",IF('Demand Locations'!N173=0,"",COUNTIFS('Workers Settings'!$M:$M,$B173,'Workers Settings'!$N:$N,1,'Workers Settings'!$H:$H,L$3)/'Demand Locations'!N173)))</f>
        <v/>
      </c>
      <c r="M173" s="24" t="str">
        <f>IF(OR($B173="",M$3="",'Demand Locations'!O173=""),"",IF('Demand Locations'!O173&lt;COUNTIFS('Workers Settings'!$M:$M,$B173,'Workers Settings'!$N:$N,1,'Workers Settings'!$H:$H,M$3),"Warning!",IF('Demand Locations'!O173=0,"",COUNTIFS('Workers Settings'!$M:$M,$B173,'Workers Settings'!$N:$N,1,'Workers Settings'!$H:$H,M$3)/'Demand Locations'!O173)))</f>
        <v/>
      </c>
      <c r="N173" s="24" t="str">
        <f>IF(OR($B173="",N$3="",'Demand Locations'!P173=""),"",IF('Demand Locations'!P173&lt;COUNTIFS('Workers Settings'!$M:$M,$B173,'Workers Settings'!$N:$N,1,'Workers Settings'!$H:$H,N$3),"Warning!",IF('Demand Locations'!P173=0,"",COUNTIFS('Workers Settings'!$M:$M,$B173,'Workers Settings'!$N:$N,1,'Workers Settings'!$H:$H,N$3)/'Demand Locations'!P173)))</f>
        <v/>
      </c>
      <c r="O173" s="24" t="str">
        <f>IF(OR($B173="",O$3="",'Demand Locations'!Q173=""),"",IF('Demand Locations'!Q173&lt;COUNTIFS('Workers Settings'!$M:$M,$B173,'Workers Settings'!$N:$N,1,'Workers Settings'!$H:$H,O$3),"Warning!",IF('Demand Locations'!Q173=0,"",COUNTIFS('Workers Settings'!$M:$M,$B173,'Workers Settings'!$N:$N,1,'Workers Settings'!$H:$H,O$3)/'Demand Locations'!Q173)))</f>
        <v/>
      </c>
      <c r="P173" s="24" t="str">
        <f>IF(OR($B173="",P$3="",'Demand Locations'!R173=""),"",IF('Demand Locations'!R173&lt;COUNTIFS('Workers Settings'!$M:$M,$B173,'Workers Settings'!$N:$N,1,'Workers Settings'!$H:$H,P$3),"Warning!",IF('Demand Locations'!R173=0,"",COUNTIFS('Workers Settings'!$M:$M,$B173,'Workers Settings'!$N:$N,1,'Workers Settings'!$H:$H,P$3)/'Demand Locations'!R173)))</f>
        <v/>
      </c>
      <c r="Q173" s="24" t="str">
        <f>IF(OR($B173="",Q$3="",'Demand Locations'!S173=""),"",IF('Demand Locations'!S173&lt;COUNTIFS('Workers Settings'!$M:$M,$B173,'Workers Settings'!$N:$N,1,'Workers Settings'!$H:$H,Q$3),"Warning!",IF('Demand Locations'!S173=0,"",COUNTIFS('Workers Settings'!$M:$M,$B173,'Workers Settings'!$N:$N,1,'Workers Settings'!$H:$H,Q$3)/'Demand Locations'!S173)))</f>
        <v/>
      </c>
      <c r="R173" s="24" t="str">
        <f>IF(OR($B173="",R$3="",'Demand Locations'!T173=""),"",IF('Demand Locations'!T173&lt;COUNTIFS('Workers Settings'!$M:$M,$B173,'Workers Settings'!$N:$N,1,'Workers Settings'!$H:$H,R$3),"Warning!",IF('Demand Locations'!T173=0,"",COUNTIFS('Workers Settings'!$M:$M,$B173,'Workers Settings'!$N:$N,1,'Workers Settings'!$H:$H,R$3)/'Demand Locations'!T173)))</f>
        <v/>
      </c>
      <c r="S173" s="24" t="str">
        <f>IF(OR($B173="",S$3="",'Demand Locations'!U173=""),"",IF('Demand Locations'!U173&lt;COUNTIFS('Workers Settings'!$M:$M,$B173,'Workers Settings'!$N:$N,1,'Workers Settings'!$H:$H,S$3),"Warning!",IF('Demand Locations'!U173=0,"",COUNTIFS('Workers Settings'!$M:$M,$B173,'Workers Settings'!$N:$N,1,'Workers Settings'!$H:$H,S$3)/'Demand Locations'!U173)))</f>
        <v/>
      </c>
      <c r="T173" s="24" t="str">
        <f>IF(OR($B173="",T$3="",'Demand Locations'!V173=""),"",IF('Demand Locations'!V173&lt;COUNTIFS('Workers Settings'!$M:$M,$B173,'Workers Settings'!$N:$N,1,'Workers Settings'!$H:$H,T$3),"Warning!",IF('Demand Locations'!V173=0,"",COUNTIFS('Workers Settings'!$M:$M,$B173,'Workers Settings'!$N:$N,1,'Workers Settings'!$H:$H,T$3)/'Demand Locations'!V173)))</f>
        <v/>
      </c>
      <c r="U173" s="24" t="str">
        <f>IF(OR($B173="",U$3="",'Demand Locations'!W173=""),"",IF('Demand Locations'!W173&lt;COUNTIFS('Workers Settings'!$M:$M,$B173,'Workers Settings'!$N:$N,1,'Workers Settings'!$H:$H,U$3),"Warning!",IF('Demand Locations'!W173=0,"",COUNTIFS('Workers Settings'!$M:$M,$B173,'Workers Settings'!$N:$N,1,'Workers Settings'!$H:$H,U$3)/'Demand Locations'!W173)))</f>
        <v/>
      </c>
      <c r="V173" s="24" t="str">
        <f>IF(OR($B173="",V$3="",'Demand Locations'!X173=""),"",IF('Demand Locations'!X173&lt;COUNTIFS('Workers Settings'!$M:$M,$B173,'Workers Settings'!$N:$N,1,'Workers Settings'!$H:$H,V$3),"Warning!",IF('Demand Locations'!X173=0,"",COUNTIFS('Workers Settings'!$M:$M,$B173,'Workers Settings'!$N:$N,1,'Workers Settings'!$H:$H,V$3)/'Demand Locations'!X173)))</f>
        <v/>
      </c>
      <c r="W173" s="24" t="str">
        <f>IF(OR($B173="",W$3="",'Demand Locations'!Y173=""),"",IF('Demand Locations'!Y173&lt;COUNTIFS('Workers Settings'!$M:$M,$B173,'Workers Settings'!$N:$N,1,'Workers Settings'!$H:$H,W$3),"Warning!",IF('Demand Locations'!Y173=0,"",COUNTIFS('Workers Settings'!$M:$M,$B173,'Workers Settings'!$N:$N,1,'Workers Settings'!$H:$H,W$3)/'Demand Locations'!Y173)))</f>
        <v/>
      </c>
      <c r="X173" s="24" t="str">
        <f>IF(OR($B173="",X$3="",'Demand Locations'!Z173=""),"",IF('Demand Locations'!Z173&lt;COUNTIFS('Workers Settings'!$M:$M,$B173,'Workers Settings'!$N:$N,1,'Workers Settings'!$H:$H,X$3),"Warning!",IF('Demand Locations'!Z173=0,"",COUNTIFS('Workers Settings'!$M:$M,$B173,'Workers Settings'!$N:$N,1,'Workers Settings'!$H:$H,X$3)/'Demand Locations'!Z173)))</f>
        <v/>
      </c>
      <c r="Y173" s="24" t="str">
        <f>IF(OR($B173="",Y$3="",'Demand Locations'!AA173=""),"",IF('Demand Locations'!AA173&lt;COUNTIFS('Workers Settings'!$M:$M,$B173,'Workers Settings'!$N:$N,1,'Workers Settings'!$H:$H,Y$3),"Warning!",IF('Demand Locations'!AA173=0,"",COUNTIFS('Workers Settings'!$M:$M,$B173,'Workers Settings'!$N:$N,1,'Workers Settings'!$H:$H,Y$3)/'Demand Locations'!AA173)))</f>
        <v/>
      </c>
      <c r="Z173" s="24" t="str">
        <f>IF(OR($B173="",Z$3="",'Demand Locations'!AB173=""),"",IF('Demand Locations'!AB173&lt;COUNTIFS('Workers Settings'!$M:$M,$B173,'Workers Settings'!$N:$N,1,'Workers Settings'!$H:$H,Z$3),"Warning!",IF('Demand Locations'!AB173=0,"",COUNTIFS('Workers Settings'!$M:$M,$B173,'Workers Settings'!$N:$N,1,'Workers Settings'!$H:$H,Z$3)/'Demand Locations'!AB173)))</f>
        <v/>
      </c>
      <c r="AA173" s="24" t="str">
        <f>IF(OR($B173="",AA$3="",'Demand Locations'!AC173=""),"",IF('Demand Locations'!AC173&lt;COUNTIFS('Workers Settings'!$M:$M,$B173,'Workers Settings'!$N:$N,1,'Workers Settings'!$H:$H,AA$3),"Warning!",IF('Demand Locations'!AC173=0,"",COUNTIFS('Workers Settings'!$M:$M,$B173,'Workers Settings'!$N:$N,1,'Workers Settings'!$H:$H,AA$3)/'Demand Locations'!AC173)))</f>
        <v/>
      </c>
      <c r="AB173" s="24" t="str">
        <f>IF(OR($B173="",AB$3="",'Demand Locations'!AD173=""),"",IF('Demand Locations'!AD173&lt;COUNTIFS('Workers Settings'!$M:$M,$B173,'Workers Settings'!$N:$N,1,'Workers Settings'!$H:$H,AB$3),"Warning!",IF('Demand Locations'!AD173=0,"",COUNTIFS('Workers Settings'!$M:$M,$B173,'Workers Settings'!$N:$N,1,'Workers Settings'!$H:$H,AB$3)/'Demand Locations'!AD173)))</f>
        <v/>
      </c>
      <c r="AC173" s="24" t="str">
        <f>IF(OR($B173="",AC$3="",'Demand Locations'!AE173=""),"",IF('Demand Locations'!AE173&lt;COUNTIFS('Workers Settings'!$M:$M,$B173,'Workers Settings'!$N:$N,1,'Workers Settings'!$H:$H,AC$3),"Warning!",IF('Demand Locations'!AE173=0,"",COUNTIFS('Workers Settings'!$M:$M,$B173,'Workers Settings'!$N:$N,1,'Workers Settings'!$H:$H,AC$3)/'Demand Locations'!AE173)))</f>
        <v/>
      </c>
      <c r="AD173" s="24" t="str">
        <f>IF(OR($B173="",AD$3="",'Demand Locations'!AF173=""),"",IF('Demand Locations'!AF173&lt;COUNTIFS('Workers Settings'!$M:$M,$B173,'Workers Settings'!$N:$N,1,'Workers Settings'!$H:$H,AD$3),"Warning!",IF('Demand Locations'!AF173=0,"",COUNTIFS('Workers Settings'!$M:$M,$B173,'Workers Settings'!$N:$N,1,'Workers Settings'!$H:$H,AD$3)/'Demand Locations'!AF173)))</f>
        <v/>
      </c>
      <c r="AE173" s="24" t="str">
        <f>IF(OR($B173="",AE$3="",'Demand Locations'!AG173=""),"",IF('Demand Locations'!AG173&lt;COUNTIFS('Workers Settings'!$M:$M,$B173,'Workers Settings'!$N:$N,1,'Workers Settings'!$H:$H,AE$3),"Warning!",IF('Demand Locations'!AG173=0,"",COUNTIFS('Workers Settings'!$M:$M,$B173,'Workers Settings'!$N:$N,1,'Workers Settings'!$H:$H,AE$3)/'Demand Locations'!AG173)))</f>
        <v/>
      </c>
      <c r="AF173" s="24" t="str">
        <f>IF(OR($B173="",AF$3="",'Demand Locations'!AH173=""),"",IF('Demand Locations'!AH173&lt;COUNTIFS('Workers Settings'!$M:$M,$B173,'Workers Settings'!$N:$N,1,'Workers Settings'!$H:$H,AF$3),"Warning!",IF('Demand Locations'!AH173=0,"",COUNTIFS('Workers Settings'!$M:$M,$B173,'Workers Settings'!$N:$N,1,'Workers Settings'!$H:$H,AF$3)/'Demand Locations'!AH173)))</f>
        <v/>
      </c>
      <c r="AG173" s="24" t="str">
        <f>IF(OR($B173="",AG$3="",'Demand Locations'!AI173=""),"",IF('Demand Locations'!AI173&lt;COUNTIFS('Workers Settings'!$M:$M,$B173,'Workers Settings'!$N:$N,1,'Workers Settings'!$H:$H,AG$3),"Warning!",IF('Demand Locations'!AI173=0,"",COUNTIFS('Workers Settings'!$M:$M,$B173,'Workers Settings'!$N:$N,1,'Workers Settings'!$H:$H,AG$3)/'Demand Locations'!AI173)))</f>
        <v/>
      </c>
      <c r="AH173" s="24" t="str">
        <f>IF(OR($B173="",AH$3="",'Demand Locations'!AJ173=""),"",IF('Demand Locations'!AJ173&lt;COUNTIFS('Workers Settings'!$M:$M,$B173,'Workers Settings'!$N:$N,1,'Workers Settings'!$H:$H,AH$3),"Warning!",IF('Demand Locations'!AJ173=0,"",COUNTIFS('Workers Settings'!$M:$M,$B173,'Workers Settings'!$N:$N,1,'Workers Settings'!$H:$H,AH$3)/'Demand Locations'!AJ173)))</f>
        <v/>
      </c>
      <c r="AI173" s="24" t="str">
        <f>IF(OR($B173="",AI$3="",'Demand Locations'!AK173=""),"",IF('Demand Locations'!AK173&lt;COUNTIFS('Workers Settings'!$M:$M,$B173,'Workers Settings'!$N:$N,1,'Workers Settings'!$H:$H,AI$3),"Warning!",IF('Demand Locations'!AK173=0,"",COUNTIFS('Workers Settings'!$M:$M,$B173,'Workers Settings'!$N:$N,1,'Workers Settings'!$H:$H,AI$3)/'Demand Locations'!AK173)))</f>
        <v/>
      </c>
      <c r="AJ173" s="24" t="str">
        <f>IF(OR($B173="",AJ$3="",'Demand Locations'!AL173=""),"",IF('Demand Locations'!AL173&lt;COUNTIFS('Workers Settings'!$M:$M,$B173,'Workers Settings'!$N:$N,1,'Workers Settings'!$H:$H,AJ$3),"Warning!",IF('Demand Locations'!AL173=0,"",COUNTIFS('Workers Settings'!$M:$M,$B173,'Workers Settings'!$N:$N,1,'Workers Settings'!$H:$H,AJ$3)/'Demand Locations'!AL173)))</f>
        <v/>
      </c>
      <c r="AK173" s="24" t="str">
        <f>IF(OR($B173="",AK$3="",'Demand Locations'!AM173=""),"",IF('Demand Locations'!AM173&lt;COUNTIFS('Workers Settings'!$M:$M,$B173,'Workers Settings'!$N:$N,1,'Workers Settings'!$H:$H,AK$3),"Warning!",IF('Demand Locations'!AM173=0,"",COUNTIFS('Workers Settings'!$M:$M,$B173,'Workers Settings'!$N:$N,1,'Workers Settings'!$H:$H,AK$3)/'Demand Locations'!AM173)))</f>
        <v/>
      </c>
      <c r="AL173" s="24" t="str">
        <f>IF(OR($B173="",AL$3="",'Demand Locations'!AN173=""),"",IF('Demand Locations'!AN173&lt;COUNTIFS('Workers Settings'!$M:$M,$B173,'Workers Settings'!$N:$N,1,'Workers Settings'!$H:$H,AL$3),"Warning!",IF('Demand Locations'!AN173=0,"",COUNTIFS('Workers Settings'!$M:$M,$B173,'Workers Settings'!$N:$N,1,'Workers Settings'!$H:$H,AL$3)/'Demand Locations'!AN173)))</f>
        <v/>
      </c>
      <c r="AM173" s="24" t="str">
        <f>IF(OR($B173="",AM$3="",'Demand Locations'!AO173=""),"",IF('Demand Locations'!AO173&lt;COUNTIFS('Workers Settings'!$M:$M,$B173,'Workers Settings'!$N:$N,1,'Workers Settings'!$H:$H,AM$3),"Warning!",IF('Demand Locations'!AO173=0,"",COUNTIFS('Workers Settings'!$M:$M,$B173,'Workers Settings'!$N:$N,1,'Workers Settings'!$H:$H,AM$3)/'Demand Locations'!AO173)))</f>
        <v/>
      </c>
      <c r="AN173" s="24" t="str">
        <f>IF(OR($B173="",AN$3="",'Demand Locations'!AP173=""),"",IF('Demand Locations'!AP173&lt;COUNTIFS('Workers Settings'!$M:$M,$B173,'Workers Settings'!$N:$N,1,'Workers Settings'!$H:$H,AN$3),"Warning!",IF('Demand Locations'!AP173=0,"",COUNTIFS('Workers Settings'!$M:$M,$B173,'Workers Settings'!$N:$N,1,'Workers Settings'!$H:$H,AN$3)/'Demand Locations'!AP173)))</f>
        <v/>
      </c>
      <c r="AO173" s="24" t="str">
        <f>IF(OR($B173="",AO$3="",'Demand Locations'!AQ173=""),"",IF('Demand Locations'!AQ173&lt;COUNTIFS('Workers Settings'!$M:$M,$B173,'Workers Settings'!$N:$N,1,'Workers Settings'!$H:$H,AO$3),"Warning!",IF('Demand Locations'!AQ173=0,"",COUNTIFS('Workers Settings'!$M:$M,$B173,'Workers Settings'!$N:$N,1,'Workers Settings'!$H:$H,AO$3)/'Demand Locations'!AQ173)))</f>
        <v/>
      </c>
      <c r="AP173" s="24" t="str">
        <f>IF(OR($B173="",AP$3="",'Demand Locations'!AR173=""),"",IF('Demand Locations'!AR173&lt;COUNTIFS('Workers Settings'!$M:$M,$B173,'Workers Settings'!$N:$N,1,'Workers Settings'!$H:$H,AP$3),"Warning!",IF('Demand Locations'!AR173=0,"",COUNTIFS('Workers Settings'!$M:$M,$B173,'Workers Settings'!$N:$N,1,'Workers Settings'!$H:$H,AP$3)/'Demand Locations'!AR173)))</f>
        <v/>
      </c>
      <c r="AQ173" s="24" t="str">
        <f>IF(OR($B173="",AQ$3="",'Demand Locations'!AS173=""),"",IF('Demand Locations'!AS173&lt;COUNTIFS('Workers Settings'!$M:$M,$B173,'Workers Settings'!$N:$N,1,'Workers Settings'!$H:$H,AQ$3),"Warning!",IF('Demand Locations'!AS173=0,"",COUNTIFS('Workers Settings'!$M:$M,$B173,'Workers Settings'!$N:$N,1,'Workers Settings'!$H:$H,AQ$3)/'Demand Locations'!AS173)))</f>
        <v/>
      </c>
      <c r="AR173" s="24" t="str">
        <f>IF(OR($B173="",AR$3="",'Demand Locations'!AT173=""),"",IF('Demand Locations'!AT173&lt;COUNTIFS('Workers Settings'!$M:$M,$B173,'Workers Settings'!$N:$N,1,'Workers Settings'!$H:$H,AR$3),"Warning!",IF('Demand Locations'!AT173=0,"",COUNTIFS('Workers Settings'!$M:$M,$B173,'Workers Settings'!$N:$N,1,'Workers Settings'!$H:$H,AR$3)/'Demand Locations'!AT173)))</f>
        <v/>
      </c>
      <c r="AS173" s="24" t="str">
        <f>IF(OR($B173="",AS$3="",'Demand Locations'!AU173=""),"",IF('Demand Locations'!AU173&lt;COUNTIFS('Workers Settings'!$M:$M,$B173,'Workers Settings'!$N:$N,1,'Workers Settings'!$H:$H,AS$3),"Warning!",IF('Demand Locations'!AU173=0,"",COUNTIFS('Workers Settings'!$M:$M,$B173,'Workers Settings'!$N:$N,1,'Workers Settings'!$H:$H,AS$3)/'Demand Locations'!AU173)))</f>
        <v/>
      </c>
      <c r="AT173" s="24" t="str">
        <f>IF(OR($B173="",AT$3="",'Demand Locations'!AV173=""),"",IF('Demand Locations'!AV173&lt;COUNTIFS('Workers Settings'!$M:$M,$B173,'Workers Settings'!$N:$N,1,'Workers Settings'!$H:$H,AT$3),"Warning!",IF('Demand Locations'!AV173=0,"",COUNTIFS('Workers Settings'!$M:$M,$B173,'Workers Settings'!$N:$N,1,'Workers Settings'!$H:$H,AT$3)/'Demand Locations'!AV173)))</f>
        <v/>
      </c>
      <c r="AU173" s="24" t="str">
        <f>IF(OR($B173="",AU$3="",'Demand Locations'!AW173=""),"",IF('Demand Locations'!AW173&lt;COUNTIFS('Workers Settings'!$M:$M,$B173,'Workers Settings'!$N:$N,1,'Workers Settings'!$H:$H,AU$3),"Warning!",IF('Demand Locations'!AW173=0,"",COUNTIFS('Workers Settings'!$M:$M,$B173,'Workers Settings'!$N:$N,1,'Workers Settings'!$H:$H,AU$3)/'Demand Locations'!AW173)))</f>
        <v/>
      </c>
      <c r="AV173" s="24" t="str">
        <f>IF(OR($B173="",AV$3="",'Demand Locations'!AX173=""),"",IF('Demand Locations'!AX173&lt;COUNTIFS('Workers Settings'!$M:$M,$B173,'Workers Settings'!$N:$N,1,'Workers Settings'!$H:$H,AV$3),"Warning!",IF('Demand Locations'!AX173=0,"",COUNTIFS('Workers Settings'!$M:$M,$B173,'Workers Settings'!$N:$N,1,'Workers Settings'!$H:$H,AV$3)/'Demand Locations'!AX173)))</f>
        <v/>
      </c>
      <c r="AW173" s="24" t="str">
        <f>IF(OR($B173="",AW$3="",'Demand Locations'!AY173=""),"",IF('Demand Locations'!AY173&lt;COUNTIFS('Workers Settings'!$M:$M,$B173,'Workers Settings'!$N:$N,1,'Workers Settings'!$H:$H,AW$3),"Warning!",IF('Demand Locations'!AY173=0,"",COUNTIFS('Workers Settings'!$M:$M,$B173,'Workers Settings'!$N:$N,1,'Workers Settings'!$H:$H,AW$3)/'Demand Locations'!AY173)))</f>
        <v/>
      </c>
      <c r="AX173" s="24" t="str">
        <f>IF(OR($B173="",AX$3="",'Demand Locations'!AZ173=""),"",IF('Demand Locations'!AZ173&lt;COUNTIFS('Workers Settings'!$M:$M,$B173,'Workers Settings'!$N:$N,1,'Workers Settings'!$H:$H,AX$3),"Warning!",IF('Demand Locations'!AZ173=0,"",COUNTIFS('Workers Settings'!$M:$M,$B173,'Workers Settings'!$N:$N,1,'Workers Settings'!$H:$H,AX$3)/'Demand Locations'!AZ173)))</f>
        <v/>
      </c>
      <c r="AY173" s="24" t="str">
        <f>IF(OR($B173="",AY$3="",'Demand Locations'!BA173=""),"",IF('Demand Locations'!BA173&lt;COUNTIFS('Workers Settings'!$M:$M,$B173,'Workers Settings'!$N:$N,1,'Workers Settings'!$H:$H,AY$3),"Warning!",IF('Demand Locations'!BA173=0,"",COUNTIFS('Workers Settings'!$M:$M,$B173,'Workers Settings'!$N:$N,1,'Workers Settings'!$H:$H,AY$3)/'Demand Locations'!BA173)))</f>
        <v/>
      </c>
      <c r="AZ173" s="24" t="str">
        <f>IF(OR($B173="",AZ$3="",'Demand Locations'!BB173=""),"",IF('Demand Locations'!BB173&lt;COUNTIFS('Workers Settings'!$M:$M,$B173,'Workers Settings'!$N:$N,1,'Workers Settings'!$H:$H,AZ$3),"Warning!",IF('Demand Locations'!BB173=0,"",COUNTIFS('Workers Settings'!$M:$M,$B173,'Workers Settings'!$N:$N,1,'Workers Settings'!$H:$H,AZ$3)/'Demand Locations'!BB173)))</f>
        <v/>
      </c>
      <c r="BA173" s="24" t="str">
        <f>IF(OR($B173="",BA$3="",'Demand Locations'!BC173=""),"",IF('Demand Locations'!BC173&lt;COUNTIFS('Workers Settings'!$M:$M,$B173,'Workers Settings'!$N:$N,1,'Workers Settings'!$H:$H,BA$3),"Warning!",IF('Demand Locations'!BC173=0,"",COUNTIFS('Workers Settings'!$M:$M,$B173,'Workers Settings'!$N:$N,1,'Workers Settings'!$H:$H,BA$3)/'Demand Locations'!BC173)))</f>
        <v/>
      </c>
      <c r="BB173" s="24" t="str">
        <f>IF(OR($B173="",BB$3="",'Demand Locations'!BD173=""),"",IF('Demand Locations'!BD173&lt;COUNTIFS('Workers Settings'!$M:$M,$B173,'Workers Settings'!$N:$N,1,'Workers Settings'!$H:$H,BB$3),"Warning!",IF('Demand Locations'!BD173=0,"",COUNTIFS('Workers Settings'!$M:$M,$B173,'Workers Settings'!$N:$N,1,'Workers Settings'!$H:$H,BB$3)/'Demand Locations'!BD173)))</f>
        <v/>
      </c>
      <c r="BC173" s="24" t="str">
        <f>IF(OR($B173="",BC$3="",'Demand Locations'!BE173=""),"",IF('Demand Locations'!BE173&lt;COUNTIFS('Workers Settings'!$M:$M,$B173,'Workers Settings'!$N:$N,1,'Workers Settings'!$H:$H,BC$3),"Warning!",IF('Demand Locations'!BE173=0,"",COUNTIFS('Workers Settings'!$M:$M,$B173,'Workers Settings'!$N:$N,1,'Workers Settings'!$H:$H,BC$3)/'Demand Locations'!BE173)))</f>
        <v/>
      </c>
      <c r="BD173" s="24" t="str">
        <f>IF(OR($B173="",BD$3="",'Demand Locations'!BF173=""),"",IF('Demand Locations'!BF173&lt;COUNTIFS('Workers Settings'!$M:$M,$B173,'Workers Settings'!$N:$N,1,'Workers Settings'!$H:$H,BD$3),"Warning!",IF('Demand Locations'!BF173=0,"",COUNTIFS('Workers Settings'!$M:$M,$B173,'Workers Settings'!$N:$N,1,'Workers Settings'!$H:$H,BD$3)/'Demand Locations'!BF173)))</f>
        <v/>
      </c>
      <c r="BE173" s="24" t="str">
        <f>IF(OR($B173="",BE$3="",'Demand Locations'!BG173=""),"",IF('Demand Locations'!BG173&lt;COUNTIFS('Workers Settings'!$M:$M,$B173,'Workers Settings'!$N:$N,1,'Workers Settings'!$H:$H,BE$3),"Warning!",IF('Demand Locations'!BG173=0,"",COUNTIFS('Workers Settings'!$M:$M,$B173,'Workers Settings'!$N:$N,1,'Workers Settings'!$H:$H,BE$3)/'Demand Locations'!BG173)))</f>
        <v/>
      </c>
      <c r="BF173" s="24" t="str">
        <f>IF(OR($B173="",BF$3="",'Demand Locations'!BH173=""),"",IF('Demand Locations'!BH173&lt;COUNTIFS('Workers Settings'!$M:$M,$B173,'Workers Settings'!$N:$N,1,'Workers Settings'!$H:$H,BF$3),"Warning!",IF('Demand Locations'!BH173=0,"",COUNTIFS('Workers Settings'!$M:$M,$B173,'Workers Settings'!$N:$N,1,'Workers Settings'!$H:$H,BF$3)/'Demand Locations'!BH173)))</f>
        <v/>
      </c>
      <c r="BG173" s="24" t="str">
        <f>IF(OR($B173="",BG$3="",'Demand Locations'!BI173=""),"",IF('Demand Locations'!BI173&lt;COUNTIFS('Workers Settings'!$M:$M,$B173,'Workers Settings'!$N:$N,1,'Workers Settings'!$H:$H,BG$3),"Warning!",IF('Demand Locations'!BI173=0,"",COUNTIFS('Workers Settings'!$M:$M,$B173,'Workers Settings'!$N:$N,1,'Workers Settings'!$H:$H,BG$3)/'Demand Locations'!BI173)))</f>
        <v/>
      </c>
      <c r="BH173" s="24" t="str">
        <f>IF(OR($B173="",BH$3="",'Demand Locations'!BJ173=""),"",IF('Demand Locations'!BJ173&lt;COUNTIFS('Workers Settings'!$M:$M,$B173,'Workers Settings'!$N:$N,1,'Workers Settings'!$H:$H,BH$3),"Warning!",IF('Demand Locations'!BJ173=0,"",COUNTIFS('Workers Settings'!$M:$M,$B173,'Workers Settings'!$N:$N,1,'Workers Settings'!$H:$H,BH$3)/'Demand Locations'!BJ173)))</f>
        <v/>
      </c>
      <c r="BI173" s="24" t="str">
        <f>IF(OR($B173="",BI$3="",'Demand Locations'!BK173=""),"",IF('Demand Locations'!BK173&lt;COUNTIFS('Workers Settings'!$M:$M,$B173,'Workers Settings'!$N:$N,1,'Workers Settings'!$H:$H,BI$3),"Warning!",IF('Demand Locations'!BK173=0,"",COUNTIFS('Workers Settings'!$M:$M,$B173,'Workers Settings'!$N:$N,1,'Workers Settings'!$H:$H,BI$3)/'Demand Locations'!BK173)))</f>
        <v/>
      </c>
      <c r="BJ173" s="24" t="str">
        <f>IF(OR($B173="",BJ$3="",'Demand Locations'!BL173=""),"",IF('Demand Locations'!BL173&lt;COUNTIFS('Workers Settings'!$M:$M,$B173,'Workers Settings'!$N:$N,1,'Workers Settings'!$H:$H,BJ$3),"Warning!",IF('Demand Locations'!BL173=0,"",COUNTIFS('Workers Settings'!$M:$M,$B173,'Workers Settings'!$N:$N,1,'Workers Settings'!$H:$H,BJ$3)/'Demand Locations'!BL173)))</f>
        <v/>
      </c>
      <c r="BK173" s="24" t="str">
        <f>IF(OR($B173="",BK$3="",'Demand Locations'!BM173=""),"",IF('Demand Locations'!BM173&lt;COUNTIFS('Workers Settings'!$M:$M,$B173,'Workers Settings'!$N:$N,1,'Workers Settings'!$H:$H,BK$3),"Warning!",IF('Demand Locations'!BM173=0,"",COUNTIFS('Workers Settings'!$M:$M,$B173,'Workers Settings'!$N:$N,1,'Workers Settings'!$H:$H,BK$3)/'Demand Locations'!BM173)))</f>
        <v/>
      </c>
      <c r="BL173" s="24" t="str">
        <f>IF(OR($B173="",BL$3="",'Demand Locations'!BN173=""),"",IF('Demand Locations'!BN173&lt;COUNTIFS('Workers Settings'!$M:$M,$B173,'Workers Settings'!$N:$N,1,'Workers Settings'!$H:$H,BL$3),"Warning!",IF('Demand Locations'!BN173=0,"",COUNTIFS('Workers Settings'!$M:$M,$B173,'Workers Settings'!$N:$N,1,'Workers Settings'!$H:$H,BL$3)/'Demand Locations'!BN173)))</f>
        <v/>
      </c>
      <c r="BM173" s="24" t="str">
        <f>IF(OR($B173="",BM$3="",'Demand Locations'!BO173=""),"",IF('Demand Locations'!BO173&lt;COUNTIFS('Workers Settings'!$M:$M,$B173,'Workers Settings'!$N:$N,1,'Workers Settings'!$H:$H,BM$3),"Warning!",IF('Demand Locations'!BO173=0,"",COUNTIFS('Workers Settings'!$M:$M,$B173,'Workers Settings'!$N:$N,1,'Workers Settings'!$H:$H,BM$3)/'Demand Locations'!BO173)))</f>
        <v/>
      </c>
      <c r="BN173" s="24" t="str">
        <f>IF(OR($B173="",BN$3="",'Demand Locations'!BP173=""),"",IF('Demand Locations'!BP173&lt;COUNTIFS('Workers Settings'!$M:$M,$B173,'Workers Settings'!$N:$N,1,'Workers Settings'!$H:$H,BN$3),"Warning!",IF('Demand Locations'!BP173=0,"",COUNTIFS('Workers Settings'!$M:$M,$B173,'Workers Settings'!$N:$N,1,'Workers Settings'!$H:$H,BN$3)/'Demand Locations'!BP173)))</f>
        <v/>
      </c>
      <c r="BO173" s="24" t="str">
        <f>IF(OR($B173="",BO$3="",'Demand Locations'!BQ173=""),"",IF('Demand Locations'!BQ173&lt;COUNTIFS('Workers Settings'!$M:$M,$B173,'Workers Settings'!$N:$N,1,'Workers Settings'!$H:$H,BO$3),"Warning!",IF('Demand Locations'!BQ173=0,"",COUNTIFS('Workers Settings'!$M:$M,$B173,'Workers Settings'!$N:$N,1,'Workers Settings'!$H:$H,BO$3)/'Demand Locations'!BQ173)))</f>
        <v/>
      </c>
      <c r="BP173" s="24" t="str">
        <f>IF(OR($B173="",BP$3="",'Demand Locations'!BR173=""),"",IF('Demand Locations'!BR173&lt;COUNTIFS('Workers Settings'!$M:$M,$B173,'Workers Settings'!$N:$N,1,'Workers Settings'!$H:$H,BP$3),"Warning!",IF('Demand Locations'!BR173=0,"",COUNTIFS('Workers Settings'!$M:$M,$B173,'Workers Settings'!$N:$N,1,'Workers Settings'!$H:$H,BP$3)/'Demand Locations'!BR173)))</f>
        <v/>
      </c>
      <c r="BQ173" s="24" t="str">
        <f>IF(OR($B173="",BQ$3="",'Demand Locations'!BS173=""),"",IF('Demand Locations'!BS173&lt;COUNTIFS('Workers Settings'!$M:$M,$B173,'Workers Settings'!$N:$N,1,'Workers Settings'!$H:$H,BQ$3),"Warning!",IF('Demand Locations'!BS173=0,"",COUNTIFS('Workers Settings'!$M:$M,$B173,'Workers Settings'!$N:$N,1,'Workers Settings'!$H:$H,BQ$3)/'Demand Locations'!BS173)))</f>
        <v/>
      </c>
      <c r="BR173" s="24" t="str">
        <f>IF(OR($B173="",BR$3="",'Demand Locations'!BT173=""),"",IF('Demand Locations'!BT173&lt;COUNTIFS('Workers Settings'!$M:$M,$B173,'Workers Settings'!$N:$N,1,'Workers Settings'!$H:$H,BR$3),"Warning!",IF('Demand Locations'!BT173=0,"",COUNTIFS('Workers Settings'!$M:$M,$B173,'Workers Settings'!$N:$N,1,'Workers Settings'!$H:$H,BR$3)/'Demand Locations'!BT173)))</f>
        <v/>
      </c>
      <c r="BS173" s="24" t="str">
        <f>IF(OR($B173="",BS$3="",'Demand Locations'!BU173=""),"",IF('Demand Locations'!BU173&lt;COUNTIFS('Workers Settings'!$M:$M,$B173,'Workers Settings'!$N:$N,1,'Workers Settings'!$H:$H,BS$3),"Warning!",IF('Demand Locations'!BU173=0,"",COUNTIFS('Workers Settings'!$M:$M,$B173,'Workers Settings'!$N:$N,1,'Workers Settings'!$H:$H,BS$3)/'Demand Locations'!BU173)))</f>
        <v/>
      </c>
      <c r="BT173" s="24" t="str">
        <f>IF(OR($B173="",BT$3="",'Demand Locations'!BV173=""),"",IF('Demand Locations'!BV173&lt;COUNTIFS('Workers Settings'!$M:$M,$B173,'Workers Settings'!$N:$N,1,'Workers Settings'!$H:$H,BT$3),"Warning!",IF('Demand Locations'!BV173=0,"",COUNTIFS('Workers Settings'!$M:$M,$B173,'Workers Settings'!$N:$N,1,'Workers Settings'!$H:$H,BT$3)/'Demand Locations'!BV173)))</f>
        <v/>
      </c>
      <c r="BU173" s="24" t="str">
        <f>IF(OR($B173="",BU$3="",'Demand Locations'!BW173=""),"",IF('Demand Locations'!BW173&lt;COUNTIFS('Workers Settings'!$M:$M,$B173,'Workers Settings'!$N:$N,1,'Workers Settings'!$H:$H,BU$3),"Warning!",IF('Demand Locations'!BW173=0,"",COUNTIFS('Workers Settings'!$M:$M,$B173,'Workers Settings'!$N:$N,1,'Workers Settings'!$H:$H,BU$3)/'Demand Locations'!BW173)))</f>
        <v/>
      </c>
      <c r="BV173" s="24" t="str">
        <f>IF(OR($B173="",BV$3="",'Demand Locations'!BX173=""),"",IF('Demand Locations'!BX173&lt;COUNTIFS('Workers Settings'!$M:$M,$B173,'Workers Settings'!$N:$N,1,'Workers Settings'!$H:$H,BV$3),"Warning!",IF('Demand Locations'!BX173=0,"",COUNTIFS('Workers Settings'!$M:$M,$B173,'Workers Settings'!$N:$N,1,'Workers Settings'!$H:$H,BV$3)/'Demand Locations'!BX173)))</f>
        <v/>
      </c>
      <c r="BW173" s="24" t="str">
        <f>IF(OR($B173="",BW$3="",'Demand Locations'!BY173=""),"",IF('Demand Locations'!BY173&lt;COUNTIFS('Workers Settings'!$M:$M,$B173,'Workers Settings'!$N:$N,1,'Workers Settings'!$H:$H,BW$3),"Warning!",IF('Demand Locations'!BY173=0,"",COUNTIFS('Workers Settings'!$M:$M,$B173,'Workers Settings'!$N:$N,1,'Workers Settings'!$H:$H,BW$3)/'Demand Locations'!BY173)))</f>
        <v/>
      </c>
      <c r="BX173" s="24" t="str">
        <f>IF(OR($B173="",BX$3="",'Demand Locations'!BZ173=""),"",IF('Demand Locations'!BZ173&lt;COUNTIFS('Workers Settings'!$M:$M,$B173,'Workers Settings'!$N:$N,1,'Workers Settings'!$H:$H,BX$3),"Warning!",IF('Demand Locations'!BZ173=0,"",COUNTIFS('Workers Settings'!$M:$M,$B173,'Workers Settings'!$N:$N,1,'Workers Settings'!$H:$H,BX$3)/'Demand Locations'!BZ173)))</f>
        <v/>
      </c>
      <c r="BY173" s="24" t="str">
        <f>IF(OR($B173="",BY$3="",'Demand Locations'!CA173=""),"",IF('Demand Locations'!CA173&lt;COUNTIFS('Workers Settings'!$M:$M,$B173,'Workers Settings'!$N:$N,1,'Workers Settings'!$H:$H,BY$3),"Warning!",IF('Demand Locations'!CA173=0,"",COUNTIFS('Workers Settings'!$M:$M,$B173,'Workers Settings'!$N:$N,1,'Workers Settings'!$H:$H,BY$3)/'Demand Locations'!CA173)))</f>
        <v/>
      </c>
      <c r="BZ173" s="24" t="str">
        <f>IF(OR($B173="",BZ$3="",'Demand Locations'!CB173=""),"",IF('Demand Locations'!CB173&lt;COUNTIFS('Workers Settings'!$M:$M,$B173,'Workers Settings'!$N:$N,1,'Workers Settings'!$H:$H,BZ$3),"Warning!",IF('Demand Locations'!CB173=0,"",COUNTIFS('Workers Settings'!$M:$M,$B173,'Workers Settings'!$N:$N,1,'Workers Settings'!$H:$H,BZ$3)/'Demand Locations'!CB173)))</f>
        <v/>
      </c>
      <c r="CA173" s="24" t="str">
        <f>IF(OR($B173="",CA$3="",'Demand Locations'!CC173=""),"",IF('Demand Locations'!CC173&lt;COUNTIFS('Workers Settings'!$M:$M,$B173,'Workers Settings'!$N:$N,1,'Workers Settings'!$H:$H,CA$3),"Warning!",IF('Demand Locations'!CC173=0,"",COUNTIFS('Workers Settings'!$M:$M,$B173,'Workers Settings'!$N:$N,1,'Workers Settings'!$H:$H,CA$3)/'Demand Locations'!CC173)))</f>
        <v/>
      </c>
      <c r="CB173" s="24" t="str">
        <f>IF(OR($B173="",CB$3="",'Demand Locations'!CD173=""),"",IF('Demand Locations'!CD173&lt;COUNTIFS('Workers Settings'!$M:$M,$B173,'Workers Settings'!$N:$N,1,'Workers Settings'!$H:$H,CB$3),"Warning!",IF('Demand Locations'!CD173=0,"",COUNTIFS('Workers Settings'!$M:$M,$B173,'Workers Settings'!$N:$N,1,'Workers Settings'!$H:$H,CB$3)/'Demand Locations'!CD173)))</f>
        <v/>
      </c>
      <c r="CC173" s="24" t="str">
        <f>IF(OR($B173="",CC$3="",'Demand Locations'!CE173=""),"",IF('Demand Locations'!CE173&lt;COUNTIFS('Workers Settings'!$M:$M,$B173,'Workers Settings'!$N:$N,1,'Workers Settings'!$H:$H,CC$3),"Warning!",IF('Demand Locations'!CE173=0,"",COUNTIFS('Workers Settings'!$M:$M,$B173,'Workers Settings'!$N:$N,1,'Workers Settings'!$H:$H,CC$3)/'Demand Locations'!CE173)))</f>
        <v/>
      </c>
      <c r="CD173" s="24" t="str">
        <f>IF(OR($B173="",CD$3="",'Demand Locations'!CF173=""),"",IF('Demand Locations'!CF173&lt;COUNTIFS('Workers Settings'!$M:$M,$B173,'Workers Settings'!$N:$N,1,'Workers Settings'!$H:$H,CD$3),"Warning!",IF('Demand Locations'!CF173=0,"",COUNTIFS('Workers Settings'!$M:$M,$B173,'Workers Settings'!$N:$N,1,'Workers Settings'!$H:$H,CD$3)/'Demand Locations'!CF173)))</f>
        <v/>
      </c>
      <c r="CE173" s="24" t="str">
        <f>IF(OR($B173="",CE$3="",'Demand Locations'!CG173=""),"",IF('Demand Locations'!CG173&lt;COUNTIFS('Workers Settings'!$M:$M,$B173,'Workers Settings'!$N:$N,1,'Workers Settings'!$H:$H,CE$3),"Warning!",IF('Demand Locations'!CG173=0,"",COUNTIFS('Workers Settings'!$M:$M,$B173,'Workers Settings'!$N:$N,1,'Workers Settings'!$H:$H,CE$3)/'Demand Locations'!CG173)))</f>
        <v/>
      </c>
      <c r="CF173" s="24" t="str">
        <f>IF(OR($B173="",CF$3="",'Demand Locations'!CH173=""),"",IF('Demand Locations'!CH173&lt;COUNTIFS('Workers Settings'!$M:$M,$B173,'Workers Settings'!$N:$N,1,'Workers Settings'!$H:$H,CF$3),"Warning!",IF('Demand Locations'!CH173=0,"",COUNTIFS('Workers Settings'!$M:$M,$B173,'Workers Settings'!$N:$N,1,'Workers Settings'!$H:$H,CF$3)/'Demand Locations'!CH173)))</f>
        <v/>
      </c>
      <c r="CG173" s="24" t="str">
        <f>IF(OR($B173="",CG$3="",'Demand Locations'!CI173=""),"",IF('Demand Locations'!CI173&lt;COUNTIFS('Workers Settings'!$M:$M,$B173,'Workers Settings'!$N:$N,1,'Workers Settings'!$H:$H,CG$3),"Warning!",IF('Demand Locations'!CI173=0,"",COUNTIFS('Workers Settings'!$M:$M,$B173,'Workers Settings'!$N:$N,1,'Workers Settings'!$H:$H,CG$3)/'Demand Locations'!CI173)))</f>
        <v/>
      </c>
      <c r="CH173" s="24" t="str">
        <f>IF(OR($B173="",CH$3="",'Demand Locations'!CJ173=""),"",IF('Demand Locations'!CJ173&lt;COUNTIFS('Workers Settings'!$M:$M,$B173,'Workers Settings'!$N:$N,1,'Workers Settings'!$H:$H,CH$3),"Warning!",IF('Demand Locations'!CJ173=0,"",COUNTIFS('Workers Settings'!$M:$M,$B173,'Workers Settings'!$N:$N,1,'Workers Settings'!$H:$H,CH$3)/'Demand Locations'!CJ173)))</f>
        <v/>
      </c>
      <c r="CI173" s="24" t="str">
        <f>IF(OR($B173="",CI$3="",'Demand Locations'!CK173=""),"",IF('Demand Locations'!CK173&lt;COUNTIFS('Workers Settings'!$M:$M,$B173,'Workers Settings'!$N:$N,1,'Workers Settings'!$H:$H,CI$3),"Warning!",IF('Demand Locations'!CK173=0,"",COUNTIFS('Workers Settings'!$M:$M,$B173,'Workers Settings'!$N:$N,1,'Workers Settings'!$H:$H,CI$3)/'Demand Locations'!CK173)))</f>
        <v/>
      </c>
      <c r="CJ173" s="24" t="str">
        <f>IF(OR($B173="",CJ$3="",'Demand Locations'!CL173=""),"",IF('Demand Locations'!CL173&lt;COUNTIFS('Workers Settings'!$M:$M,$B173,'Workers Settings'!$N:$N,1,'Workers Settings'!$H:$H,CJ$3),"Warning!",IF('Demand Locations'!CL173=0,"",COUNTIFS('Workers Settings'!$M:$M,$B173,'Workers Settings'!$N:$N,1,'Workers Settings'!$H:$H,CJ$3)/'Demand Locations'!CL173)))</f>
        <v/>
      </c>
      <c r="CK173" s="24" t="str">
        <f>IF(OR($B173="",CK$3="",'Demand Locations'!CM173=""),"",IF('Demand Locations'!CM173&lt;COUNTIFS('Workers Settings'!$M:$M,$B173,'Workers Settings'!$N:$N,1,'Workers Settings'!$H:$H,CK$3),"Warning!",IF('Demand Locations'!CM173=0,"",COUNTIFS('Workers Settings'!$M:$M,$B173,'Workers Settings'!$N:$N,1,'Workers Settings'!$H:$H,CK$3)/'Demand Locations'!CM173)))</f>
        <v/>
      </c>
      <c r="CL173" s="24" t="str">
        <f>IF(OR($B173="",CL$3="",'Demand Locations'!CN173=""),"",IF('Demand Locations'!CN173&lt;COUNTIFS('Workers Settings'!$M:$M,$B173,'Workers Settings'!$N:$N,1,'Workers Settings'!$H:$H,CL$3),"Warning!",IF('Demand Locations'!CN173=0,"",COUNTIFS('Workers Settings'!$M:$M,$B173,'Workers Settings'!$N:$N,1,'Workers Settings'!$H:$H,CL$3)/'Demand Locations'!CN173)))</f>
        <v/>
      </c>
      <c r="CM173" s="24" t="str">
        <f>IF(OR($B173="",CM$3="",'Demand Locations'!CO173=""),"",IF('Demand Locations'!CO173&lt;COUNTIFS('Workers Settings'!$M:$M,$B173,'Workers Settings'!$N:$N,1,'Workers Settings'!$H:$H,CM$3),"Warning!",IF('Demand Locations'!CO173=0,"",COUNTIFS('Workers Settings'!$M:$M,$B173,'Workers Settings'!$N:$N,1,'Workers Settings'!$H:$H,CM$3)/'Demand Locations'!CO173)))</f>
        <v/>
      </c>
      <c r="CN173" s="24" t="str">
        <f>IF(OR($B173="",CN$3="",'Demand Locations'!CP173=""),"",IF('Demand Locations'!CP173&lt;COUNTIFS('Workers Settings'!$M:$M,$B173,'Workers Settings'!$N:$N,1,'Workers Settings'!$H:$H,CN$3),"Warning!",IF('Demand Locations'!CP173=0,"",COUNTIFS('Workers Settings'!$M:$M,$B173,'Workers Settings'!$N:$N,1,'Workers Settings'!$H:$H,CN$3)/'Demand Locations'!CP173)))</f>
        <v/>
      </c>
      <c r="CO173" s="24" t="str">
        <f>IF(OR($B173="",CO$3="",'Demand Locations'!CQ173=""),"",IF('Demand Locations'!CQ173&lt;COUNTIFS('Workers Settings'!$M:$M,$B173,'Workers Settings'!$N:$N,1,'Workers Settings'!$H:$H,CO$3),"Warning!",IF('Demand Locations'!CQ173=0,"",COUNTIFS('Workers Settings'!$M:$M,$B173,'Workers Settings'!$N:$N,1,'Workers Settings'!$H:$H,CO$3)/'Demand Locations'!CQ173)))</f>
        <v/>
      </c>
      <c r="CP173" s="24" t="str">
        <f>IF(OR($B173="",CP$3="",'Demand Locations'!CR173=""),"",IF('Demand Locations'!CR173&lt;COUNTIFS('Workers Settings'!$M:$M,$B173,'Workers Settings'!$N:$N,1,'Workers Settings'!$H:$H,CP$3),"Warning!",IF('Demand Locations'!CR173=0,"",COUNTIFS('Workers Settings'!$M:$M,$B173,'Workers Settings'!$N:$N,1,'Workers Settings'!$H:$H,CP$3)/'Demand Locations'!CR173)))</f>
        <v/>
      </c>
      <c r="CQ173" s="24" t="str">
        <f>IF(OR($B173="",CQ$3="",'Demand Locations'!CS173=""),"",IF('Demand Locations'!CS173&lt;COUNTIFS('Workers Settings'!$M:$M,$B173,'Workers Settings'!$N:$N,1,'Workers Settings'!$H:$H,CQ$3),"Warning!",IF('Demand Locations'!CS173=0,"",COUNTIFS('Workers Settings'!$M:$M,$B173,'Workers Settings'!$N:$N,1,'Workers Settings'!$H:$H,CQ$3)/'Demand Locations'!CS173)))</f>
        <v/>
      </c>
      <c r="CR173" s="24" t="str">
        <f>IF(OR($B173="",CR$3="",'Demand Locations'!CT173=""),"",IF('Demand Locations'!CT173&lt;COUNTIFS('Workers Settings'!$M:$M,$B173,'Workers Settings'!$N:$N,1,'Workers Settings'!$H:$H,CR$3),"Warning!",IF('Demand Locations'!CT173=0,"",COUNTIFS('Workers Settings'!$M:$M,$B173,'Workers Settings'!$N:$N,1,'Workers Settings'!$H:$H,CR$3)/'Demand Locations'!CT173)))</f>
        <v/>
      </c>
      <c r="CS173" s="24" t="str">
        <f>IF(OR($B173="",CS$3="",'Demand Locations'!CU173=""),"",IF('Demand Locations'!CU173&lt;COUNTIFS('Workers Settings'!$M:$M,$B173,'Workers Settings'!$N:$N,1,'Workers Settings'!$H:$H,CS$3),"Warning!",IF('Demand Locations'!CU173=0,"",COUNTIFS('Workers Settings'!$M:$M,$B173,'Workers Settings'!$N:$N,1,'Workers Settings'!$H:$H,CS$3)/'Demand Locations'!CU173)))</f>
        <v/>
      </c>
      <c r="CT173" s="24" t="str">
        <f>IF(OR($B173="",CT$3="",'Demand Locations'!CV173=""),"",IF('Demand Locations'!CV173&lt;COUNTIFS('Workers Settings'!$M:$M,$B173,'Workers Settings'!$N:$N,1,'Workers Settings'!$H:$H,CT$3),"Warning!",IF('Demand Locations'!CV173=0,"",COUNTIFS('Workers Settings'!$M:$M,$B173,'Workers Settings'!$N:$N,1,'Workers Settings'!$H:$H,CT$3)/'Demand Locations'!CV173)))</f>
        <v/>
      </c>
      <c r="CU173" s="24" t="str">
        <f>IF(OR($B173="",CU$3="",'Demand Locations'!CW173=""),"",IF('Demand Locations'!CW173&lt;COUNTIFS('Workers Settings'!$M:$M,$B173,'Workers Settings'!$N:$N,1,'Workers Settings'!$H:$H,CU$3),"Warning!",IF('Demand Locations'!CW173=0,"",COUNTIFS('Workers Settings'!$M:$M,$B173,'Workers Settings'!$N:$N,1,'Workers Settings'!$H:$H,CU$3)/'Demand Locations'!CW173)))</f>
        <v/>
      </c>
      <c r="CV173" s="24" t="str">
        <f>IF(OR($B173="",CV$3="",'Demand Locations'!CX173=""),"",IF('Demand Locations'!CX173&lt;COUNTIFS('Workers Settings'!$M:$M,$B173,'Workers Settings'!$N:$N,1,'Workers Settings'!$H:$H,CV$3),"Warning!",IF('Demand Locations'!CX173=0,"",COUNTIFS('Workers Settings'!$M:$M,$B173,'Workers Settings'!$N:$N,1,'Workers Settings'!$H:$H,CV$3)/'Demand Locations'!CX173)))</f>
        <v/>
      </c>
      <c r="CW173" s="24" t="str">
        <f>IF(OR($B173="",CW$3="",'Demand Locations'!CY173=""),"",IF('Demand Locations'!CY173&lt;COUNTIFS('Workers Settings'!$M:$M,$B173,'Workers Settings'!$N:$N,1,'Workers Settings'!$H:$H,CW$3),"Warning!",IF('Demand Locations'!CY173=0,"",COUNTIFS('Workers Settings'!$M:$M,$B173,'Workers Settings'!$N:$N,1,'Workers Settings'!$H:$H,CW$3)/'Demand Locations'!CY173)))</f>
        <v/>
      </c>
      <c r="CX173" s="24" t="str">
        <f>IF(OR($B173="",CX$3="",'Demand Locations'!CZ173=""),"",IF('Demand Locations'!CZ173&lt;COUNTIFS('Workers Settings'!$M:$M,$B173,'Workers Settings'!$N:$N,1,'Workers Settings'!$H:$H,CX$3),"Warning!",IF('Demand Locations'!CZ173=0,"",COUNTIFS('Workers Settings'!$M:$M,$B173,'Workers Settings'!$N:$N,1,'Workers Settings'!$H:$H,CX$3)/'Demand Locations'!CZ173)))</f>
        <v/>
      </c>
      <c r="CY173" s="24" t="str">
        <f>IF(OR($B173="",CY$3="",'Demand Locations'!DA173=""),"",IF('Demand Locations'!DA173&lt;COUNTIFS('Workers Settings'!$M:$M,$B173,'Workers Settings'!$N:$N,1,'Workers Settings'!$H:$H,CY$3),"Warning!",IF('Demand Locations'!DA173=0,"",COUNTIFS('Workers Settings'!$M:$M,$B173,'Workers Settings'!$N:$N,1,'Workers Settings'!$H:$H,CY$3)/'Demand Locations'!DA173)))</f>
        <v/>
      </c>
      <c r="CZ173" s="24" t="str">
        <f>IF(OR($B173="",CZ$3="",'Demand Locations'!DB173=""),"",IF('Demand Locations'!DB173&lt;COUNTIFS('Workers Settings'!$M:$M,$B173,'Workers Settings'!$N:$N,1,'Workers Settings'!$H:$H,CZ$3),"Warning!",IF('Demand Locations'!DB173=0,"",COUNTIFS('Workers Settings'!$M:$M,$B173,'Workers Settings'!$N:$N,1,'Workers Settings'!$H:$H,CZ$3)/'Demand Locations'!DB173)))</f>
        <v/>
      </c>
    </row>
    <row r="174" spans="1:104" x14ac:dyDescent="0.25">
      <c r="A174" s="7">
        <f t="shared" si="2"/>
        <v>170</v>
      </c>
      <c r="B174" s="7" t="str">
        <f>IF('Demand Locations'!B174&lt;&gt;"",'Demand Locations'!B174,"")</f>
        <v/>
      </c>
      <c r="C174" s="29" t="str">
        <f>IF(B174="","",SUMIFS('Workers Assignments'!Z:Z,'Workers Settings'!M:M,B174,'Workers Settings'!N:N,1))</f>
        <v/>
      </c>
      <c r="D174" s="24" t="str">
        <f>IF(OR(B174="",'Demand Locations'!E174=""),"",IF('Demand Locations'!E174&lt;C174,"Warning!",IF('Demand Locations'!E174=0,"",C174/'Demand Locations'!E174)))</f>
        <v/>
      </c>
      <c r="E174" s="44" t="str">
        <f>IF(OR($B174="",E$3="",'Demand Locations'!G174=""),"",IF('Demand Locations'!G174&lt;COUNTIFS('Workers Settings'!$M:$M,$B174,'Workers Settings'!$N:$N,1,'Workers Settings'!$H:$H,E$3),"Warning!",IF('Demand Locations'!G174=0,"",COUNTIFS('Workers Settings'!$M:$M,$B174,'Workers Settings'!$N:$N,1,'Workers Settings'!$H:$H,E$3)/'Demand Locations'!G174)))</f>
        <v/>
      </c>
      <c r="F174" s="24" t="str">
        <f>IF(OR($B174="",F$3="",'Demand Locations'!H174=""),"",IF('Demand Locations'!H174&lt;COUNTIFS('Workers Settings'!$M:$M,$B174,'Workers Settings'!$N:$N,1,'Workers Settings'!$H:$H,F$3),"Warning!",IF('Demand Locations'!H174=0,"",COUNTIFS('Workers Settings'!$M:$M,$B174,'Workers Settings'!$N:$N,1,'Workers Settings'!$H:$H,F$3)/'Demand Locations'!H174)))</f>
        <v/>
      </c>
      <c r="G174" s="24" t="str">
        <f>IF(OR($B174="",G$3="",'Demand Locations'!I174=""),"",IF('Demand Locations'!I174&lt;COUNTIFS('Workers Settings'!$M:$M,$B174,'Workers Settings'!$N:$N,1,'Workers Settings'!$H:$H,G$3),"Warning!",IF('Demand Locations'!I174=0,"",COUNTIFS('Workers Settings'!$M:$M,$B174,'Workers Settings'!$N:$N,1,'Workers Settings'!$H:$H,G$3)/'Demand Locations'!I174)))</f>
        <v/>
      </c>
      <c r="H174" s="24" t="str">
        <f>IF(OR($B174="",H$3="",'Demand Locations'!J174=""),"",IF('Demand Locations'!J174&lt;COUNTIFS('Workers Settings'!$M:$M,$B174,'Workers Settings'!$N:$N,1,'Workers Settings'!$H:$H,H$3),"Warning!",IF('Demand Locations'!J174=0,"",COUNTIFS('Workers Settings'!$M:$M,$B174,'Workers Settings'!$N:$N,1,'Workers Settings'!$H:$H,H$3)/'Demand Locations'!J174)))</f>
        <v/>
      </c>
      <c r="I174" s="24" t="str">
        <f>IF(OR($B174="",I$3="",'Demand Locations'!K174=""),"",IF('Demand Locations'!K174&lt;COUNTIFS('Workers Settings'!$M:$M,$B174,'Workers Settings'!$N:$N,1,'Workers Settings'!$H:$H,I$3),"Warning!",IF('Demand Locations'!K174=0,"",COUNTIFS('Workers Settings'!$M:$M,$B174,'Workers Settings'!$N:$N,1,'Workers Settings'!$H:$H,I$3)/'Demand Locations'!K174)))</f>
        <v/>
      </c>
      <c r="J174" s="24" t="str">
        <f>IF(OR($B174="",J$3="",'Demand Locations'!L174=""),"",IF('Demand Locations'!L174&lt;COUNTIFS('Workers Settings'!$M:$M,$B174,'Workers Settings'!$N:$N,1,'Workers Settings'!$H:$H,J$3),"Warning!",IF('Demand Locations'!L174=0,"",COUNTIFS('Workers Settings'!$M:$M,$B174,'Workers Settings'!$N:$N,1,'Workers Settings'!$H:$H,J$3)/'Demand Locations'!L174)))</f>
        <v/>
      </c>
      <c r="K174" s="24" t="str">
        <f>IF(OR($B174="",K$3="",'Demand Locations'!M174=""),"",IF('Demand Locations'!M174&lt;COUNTIFS('Workers Settings'!$M:$M,$B174,'Workers Settings'!$N:$N,1,'Workers Settings'!$H:$H,K$3),"Warning!",IF('Demand Locations'!M174=0,"",COUNTIFS('Workers Settings'!$M:$M,$B174,'Workers Settings'!$N:$N,1,'Workers Settings'!$H:$H,K$3)/'Demand Locations'!M174)))</f>
        <v/>
      </c>
      <c r="L174" s="24" t="str">
        <f>IF(OR($B174="",L$3="",'Demand Locations'!N174=""),"",IF('Demand Locations'!N174&lt;COUNTIFS('Workers Settings'!$M:$M,$B174,'Workers Settings'!$N:$N,1,'Workers Settings'!$H:$H,L$3),"Warning!",IF('Demand Locations'!N174=0,"",COUNTIFS('Workers Settings'!$M:$M,$B174,'Workers Settings'!$N:$N,1,'Workers Settings'!$H:$H,L$3)/'Demand Locations'!N174)))</f>
        <v/>
      </c>
      <c r="M174" s="24" t="str">
        <f>IF(OR($B174="",M$3="",'Demand Locations'!O174=""),"",IF('Demand Locations'!O174&lt;COUNTIFS('Workers Settings'!$M:$M,$B174,'Workers Settings'!$N:$N,1,'Workers Settings'!$H:$H,M$3),"Warning!",IF('Demand Locations'!O174=0,"",COUNTIFS('Workers Settings'!$M:$M,$B174,'Workers Settings'!$N:$N,1,'Workers Settings'!$H:$H,M$3)/'Demand Locations'!O174)))</f>
        <v/>
      </c>
      <c r="N174" s="24" t="str">
        <f>IF(OR($B174="",N$3="",'Demand Locations'!P174=""),"",IF('Demand Locations'!P174&lt;COUNTIFS('Workers Settings'!$M:$M,$B174,'Workers Settings'!$N:$N,1,'Workers Settings'!$H:$H,N$3),"Warning!",IF('Demand Locations'!P174=0,"",COUNTIFS('Workers Settings'!$M:$M,$B174,'Workers Settings'!$N:$N,1,'Workers Settings'!$H:$H,N$3)/'Demand Locations'!P174)))</f>
        <v/>
      </c>
      <c r="O174" s="24" t="str">
        <f>IF(OR($B174="",O$3="",'Demand Locations'!Q174=""),"",IF('Demand Locations'!Q174&lt;COUNTIFS('Workers Settings'!$M:$M,$B174,'Workers Settings'!$N:$N,1,'Workers Settings'!$H:$H,O$3),"Warning!",IF('Demand Locations'!Q174=0,"",COUNTIFS('Workers Settings'!$M:$M,$B174,'Workers Settings'!$N:$N,1,'Workers Settings'!$H:$H,O$3)/'Demand Locations'!Q174)))</f>
        <v/>
      </c>
      <c r="P174" s="24" t="str">
        <f>IF(OR($B174="",P$3="",'Demand Locations'!R174=""),"",IF('Demand Locations'!R174&lt;COUNTIFS('Workers Settings'!$M:$M,$B174,'Workers Settings'!$N:$N,1,'Workers Settings'!$H:$H,P$3),"Warning!",IF('Demand Locations'!R174=0,"",COUNTIFS('Workers Settings'!$M:$M,$B174,'Workers Settings'!$N:$N,1,'Workers Settings'!$H:$H,P$3)/'Demand Locations'!R174)))</f>
        <v/>
      </c>
      <c r="Q174" s="24" t="str">
        <f>IF(OR($B174="",Q$3="",'Demand Locations'!S174=""),"",IF('Demand Locations'!S174&lt;COUNTIFS('Workers Settings'!$M:$M,$B174,'Workers Settings'!$N:$N,1,'Workers Settings'!$H:$H,Q$3),"Warning!",IF('Demand Locations'!S174=0,"",COUNTIFS('Workers Settings'!$M:$M,$B174,'Workers Settings'!$N:$N,1,'Workers Settings'!$H:$H,Q$3)/'Demand Locations'!S174)))</f>
        <v/>
      </c>
      <c r="R174" s="24" t="str">
        <f>IF(OR($B174="",R$3="",'Demand Locations'!T174=""),"",IF('Demand Locations'!T174&lt;COUNTIFS('Workers Settings'!$M:$M,$B174,'Workers Settings'!$N:$N,1,'Workers Settings'!$H:$H,R$3),"Warning!",IF('Demand Locations'!T174=0,"",COUNTIFS('Workers Settings'!$M:$M,$B174,'Workers Settings'!$N:$N,1,'Workers Settings'!$H:$H,R$3)/'Demand Locations'!T174)))</f>
        <v/>
      </c>
      <c r="S174" s="24" t="str">
        <f>IF(OR($B174="",S$3="",'Demand Locations'!U174=""),"",IF('Demand Locations'!U174&lt;COUNTIFS('Workers Settings'!$M:$M,$B174,'Workers Settings'!$N:$N,1,'Workers Settings'!$H:$H,S$3),"Warning!",IF('Demand Locations'!U174=0,"",COUNTIFS('Workers Settings'!$M:$M,$B174,'Workers Settings'!$N:$N,1,'Workers Settings'!$H:$H,S$3)/'Demand Locations'!U174)))</f>
        <v/>
      </c>
      <c r="T174" s="24" t="str">
        <f>IF(OR($B174="",T$3="",'Demand Locations'!V174=""),"",IF('Demand Locations'!V174&lt;COUNTIFS('Workers Settings'!$M:$M,$B174,'Workers Settings'!$N:$N,1,'Workers Settings'!$H:$H,T$3),"Warning!",IF('Demand Locations'!V174=0,"",COUNTIFS('Workers Settings'!$M:$M,$B174,'Workers Settings'!$N:$N,1,'Workers Settings'!$H:$H,T$3)/'Demand Locations'!V174)))</f>
        <v/>
      </c>
      <c r="U174" s="24" t="str">
        <f>IF(OR($B174="",U$3="",'Demand Locations'!W174=""),"",IF('Demand Locations'!W174&lt;COUNTIFS('Workers Settings'!$M:$M,$B174,'Workers Settings'!$N:$N,1,'Workers Settings'!$H:$H,U$3),"Warning!",IF('Demand Locations'!W174=0,"",COUNTIFS('Workers Settings'!$M:$M,$B174,'Workers Settings'!$N:$N,1,'Workers Settings'!$H:$H,U$3)/'Demand Locations'!W174)))</f>
        <v/>
      </c>
      <c r="V174" s="24" t="str">
        <f>IF(OR($B174="",V$3="",'Demand Locations'!X174=""),"",IF('Demand Locations'!X174&lt;COUNTIFS('Workers Settings'!$M:$M,$B174,'Workers Settings'!$N:$N,1,'Workers Settings'!$H:$H,V$3),"Warning!",IF('Demand Locations'!X174=0,"",COUNTIFS('Workers Settings'!$M:$M,$B174,'Workers Settings'!$N:$N,1,'Workers Settings'!$H:$H,V$3)/'Demand Locations'!X174)))</f>
        <v/>
      </c>
      <c r="W174" s="24" t="str">
        <f>IF(OR($B174="",W$3="",'Demand Locations'!Y174=""),"",IF('Demand Locations'!Y174&lt;COUNTIFS('Workers Settings'!$M:$M,$B174,'Workers Settings'!$N:$N,1,'Workers Settings'!$H:$H,W$3),"Warning!",IF('Demand Locations'!Y174=0,"",COUNTIFS('Workers Settings'!$M:$M,$B174,'Workers Settings'!$N:$N,1,'Workers Settings'!$H:$H,W$3)/'Demand Locations'!Y174)))</f>
        <v/>
      </c>
      <c r="X174" s="24" t="str">
        <f>IF(OR($B174="",X$3="",'Demand Locations'!Z174=""),"",IF('Demand Locations'!Z174&lt;COUNTIFS('Workers Settings'!$M:$M,$B174,'Workers Settings'!$N:$N,1,'Workers Settings'!$H:$H,X$3),"Warning!",IF('Demand Locations'!Z174=0,"",COUNTIFS('Workers Settings'!$M:$M,$B174,'Workers Settings'!$N:$N,1,'Workers Settings'!$H:$H,X$3)/'Demand Locations'!Z174)))</f>
        <v/>
      </c>
      <c r="Y174" s="24" t="str">
        <f>IF(OR($B174="",Y$3="",'Demand Locations'!AA174=""),"",IF('Demand Locations'!AA174&lt;COUNTIFS('Workers Settings'!$M:$M,$B174,'Workers Settings'!$N:$N,1,'Workers Settings'!$H:$H,Y$3),"Warning!",IF('Demand Locations'!AA174=0,"",COUNTIFS('Workers Settings'!$M:$M,$B174,'Workers Settings'!$N:$N,1,'Workers Settings'!$H:$H,Y$3)/'Demand Locations'!AA174)))</f>
        <v/>
      </c>
      <c r="Z174" s="24" t="str">
        <f>IF(OR($B174="",Z$3="",'Demand Locations'!AB174=""),"",IF('Demand Locations'!AB174&lt;COUNTIFS('Workers Settings'!$M:$M,$B174,'Workers Settings'!$N:$N,1,'Workers Settings'!$H:$H,Z$3),"Warning!",IF('Demand Locations'!AB174=0,"",COUNTIFS('Workers Settings'!$M:$M,$B174,'Workers Settings'!$N:$N,1,'Workers Settings'!$H:$H,Z$3)/'Demand Locations'!AB174)))</f>
        <v/>
      </c>
      <c r="AA174" s="24" t="str">
        <f>IF(OR($B174="",AA$3="",'Demand Locations'!AC174=""),"",IF('Demand Locations'!AC174&lt;COUNTIFS('Workers Settings'!$M:$M,$B174,'Workers Settings'!$N:$N,1,'Workers Settings'!$H:$H,AA$3),"Warning!",IF('Demand Locations'!AC174=0,"",COUNTIFS('Workers Settings'!$M:$M,$B174,'Workers Settings'!$N:$N,1,'Workers Settings'!$H:$H,AA$3)/'Demand Locations'!AC174)))</f>
        <v/>
      </c>
      <c r="AB174" s="24" t="str">
        <f>IF(OR($B174="",AB$3="",'Demand Locations'!AD174=""),"",IF('Demand Locations'!AD174&lt;COUNTIFS('Workers Settings'!$M:$M,$B174,'Workers Settings'!$N:$N,1,'Workers Settings'!$H:$H,AB$3),"Warning!",IF('Demand Locations'!AD174=0,"",COUNTIFS('Workers Settings'!$M:$M,$B174,'Workers Settings'!$N:$N,1,'Workers Settings'!$H:$H,AB$3)/'Demand Locations'!AD174)))</f>
        <v/>
      </c>
      <c r="AC174" s="24" t="str">
        <f>IF(OR($B174="",AC$3="",'Demand Locations'!AE174=""),"",IF('Demand Locations'!AE174&lt;COUNTIFS('Workers Settings'!$M:$M,$B174,'Workers Settings'!$N:$N,1,'Workers Settings'!$H:$H,AC$3),"Warning!",IF('Demand Locations'!AE174=0,"",COUNTIFS('Workers Settings'!$M:$M,$B174,'Workers Settings'!$N:$N,1,'Workers Settings'!$H:$H,AC$3)/'Demand Locations'!AE174)))</f>
        <v/>
      </c>
      <c r="AD174" s="24" t="str">
        <f>IF(OR($B174="",AD$3="",'Demand Locations'!AF174=""),"",IF('Demand Locations'!AF174&lt;COUNTIFS('Workers Settings'!$M:$M,$B174,'Workers Settings'!$N:$N,1,'Workers Settings'!$H:$H,AD$3),"Warning!",IF('Demand Locations'!AF174=0,"",COUNTIFS('Workers Settings'!$M:$M,$B174,'Workers Settings'!$N:$N,1,'Workers Settings'!$H:$H,AD$3)/'Demand Locations'!AF174)))</f>
        <v/>
      </c>
      <c r="AE174" s="24" t="str">
        <f>IF(OR($B174="",AE$3="",'Demand Locations'!AG174=""),"",IF('Demand Locations'!AG174&lt;COUNTIFS('Workers Settings'!$M:$M,$B174,'Workers Settings'!$N:$N,1,'Workers Settings'!$H:$H,AE$3),"Warning!",IF('Demand Locations'!AG174=0,"",COUNTIFS('Workers Settings'!$M:$M,$B174,'Workers Settings'!$N:$N,1,'Workers Settings'!$H:$H,AE$3)/'Demand Locations'!AG174)))</f>
        <v/>
      </c>
      <c r="AF174" s="24" t="str">
        <f>IF(OR($B174="",AF$3="",'Demand Locations'!AH174=""),"",IF('Demand Locations'!AH174&lt;COUNTIFS('Workers Settings'!$M:$M,$B174,'Workers Settings'!$N:$N,1,'Workers Settings'!$H:$H,AF$3),"Warning!",IF('Demand Locations'!AH174=0,"",COUNTIFS('Workers Settings'!$M:$M,$B174,'Workers Settings'!$N:$N,1,'Workers Settings'!$H:$H,AF$3)/'Demand Locations'!AH174)))</f>
        <v/>
      </c>
      <c r="AG174" s="24" t="str">
        <f>IF(OR($B174="",AG$3="",'Demand Locations'!AI174=""),"",IF('Demand Locations'!AI174&lt;COUNTIFS('Workers Settings'!$M:$M,$B174,'Workers Settings'!$N:$N,1,'Workers Settings'!$H:$H,AG$3),"Warning!",IF('Demand Locations'!AI174=0,"",COUNTIFS('Workers Settings'!$M:$M,$B174,'Workers Settings'!$N:$N,1,'Workers Settings'!$H:$H,AG$3)/'Demand Locations'!AI174)))</f>
        <v/>
      </c>
      <c r="AH174" s="24" t="str">
        <f>IF(OR($B174="",AH$3="",'Demand Locations'!AJ174=""),"",IF('Demand Locations'!AJ174&lt;COUNTIFS('Workers Settings'!$M:$M,$B174,'Workers Settings'!$N:$N,1,'Workers Settings'!$H:$H,AH$3),"Warning!",IF('Demand Locations'!AJ174=0,"",COUNTIFS('Workers Settings'!$M:$M,$B174,'Workers Settings'!$N:$N,1,'Workers Settings'!$H:$H,AH$3)/'Demand Locations'!AJ174)))</f>
        <v/>
      </c>
      <c r="AI174" s="24" t="str">
        <f>IF(OR($B174="",AI$3="",'Demand Locations'!AK174=""),"",IF('Demand Locations'!AK174&lt;COUNTIFS('Workers Settings'!$M:$M,$B174,'Workers Settings'!$N:$N,1,'Workers Settings'!$H:$H,AI$3),"Warning!",IF('Demand Locations'!AK174=0,"",COUNTIFS('Workers Settings'!$M:$M,$B174,'Workers Settings'!$N:$N,1,'Workers Settings'!$H:$H,AI$3)/'Demand Locations'!AK174)))</f>
        <v/>
      </c>
      <c r="AJ174" s="24" t="str">
        <f>IF(OR($B174="",AJ$3="",'Demand Locations'!AL174=""),"",IF('Demand Locations'!AL174&lt;COUNTIFS('Workers Settings'!$M:$M,$B174,'Workers Settings'!$N:$N,1,'Workers Settings'!$H:$H,AJ$3),"Warning!",IF('Demand Locations'!AL174=0,"",COUNTIFS('Workers Settings'!$M:$M,$B174,'Workers Settings'!$N:$N,1,'Workers Settings'!$H:$H,AJ$3)/'Demand Locations'!AL174)))</f>
        <v/>
      </c>
      <c r="AK174" s="24" t="str">
        <f>IF(OR($B174="",AK$3="",'Demand Locations'!AM174=""),"",IF('Demand Locations'!AM174&lt;COUNTIFS('Workers Settings'!$M:$M,$B174,'Workers Settings'!$N:$N,1,'Workers Settings'!$H:$H,AK$3),"Warning!",IF('Demand Locations'!AM174=0,"",COUNTIFS('Workers Settings'!$M:$M,$B174,'Workers Settings'!$N:$N,1,'Workers Settings'!$H:$H,AK$3)/'Demand Locations'!AM174)))</f>
        <v/>
      </c>
      <c r="AL174" s="24" t="str">
        <f>IF(OR($B174="",AL$3="",'Demand Locations'!AN174=""),"",IF('Demand Locations'!AN174&lt;COUNTIFS('Workers Settings'!$M:$M,$B174,'Workers Settings'!$N:$N,1,'Workers Settings'!$H:$H,AL$3),"Warning!",IF('Demand Locations'!AN174=0,"",COUNTIFS('Workers Settings'!$M:$M,$B174,'Workers Settings'!$N:$N,1,'Workers Settings'!$H:$H,AL$3)/'Demand Locations'!AN174)))</f>
        <v/>
      </c>
      <c r="AM174" s="24" t="str">
        <f>IF(OR($B174="",AM$3="",'Demand Locations'!AO174=""),"",IF('Demand Locations'!AO174&lt;COUNTIFS('Workers Settings'!$M:$M,$B174,'Workers Settings'!$N:$N,1,'Workers Settings'!$H:$H,AM$3),"Warning!",IF('Demand Locations'!AO174=0,"",COUNTIFS('Workers Settings'!$M:$M,$B174,'Workers Settings'!$N:$N,1,'Workers Settings'!$H:$H,AM$3)/'Demand Locations'!AO174)))</f>
        <v/>
      </c>
      <c r="AN174" s="24" t="str">
        <f>IF(OR($B174="",AN$3="",'Demand Locations'!AP174=""),"",IF('Demand Locations'!AP174&lt;COUNTIFS('Workers Settings'!$M:$M,$B174,'Workers Settings'!$N:$N,1,'Workers Settings'!$H:$H,AN$3),"Warning!",IF('Demand Locations'!AP174=0,"",COUNTIFS('Workers Settings'!$M:$M,$B174,'Workers Settings'!$N:$N,1,'Workers Settings'!$H:$H,AN$3)/'Demand Locations'!AP174)))</f>
        <v/>
      </c>
      <c r="AO174" s="24" t="str">
        <f>IF(OR($B174="",AO$3="",'Demand Locations'!AQ174=""),"",IF('Demand Locations'!AQ174&lt;COUNTIFS('Workers Settings'!$M:$M,$B174,'Workers Settings'!$N:$N,1,'Workers Settings'!$H:$H,AO$3),"Warning!",IF('Demand Locations'!AQ174=0,"",COUNTIFS('Workers Settings'!$M:$M,$B174,'Workers Settings'!$N:$N,1,'Workers Settings'!$H:$H,AO$3)/'Demand Locations'!AQ174)))</f>
        <v/>
      </c>
      <c r="AP174" s="24" t="str">
        <f>IF(OR($B174="",AP$3="",'Demand Locations'!AR174=""),"",IF('Demand Locations'!AR174&lt;COUNTIFS('Workers Settings'!$M:$M,$B174,'Workers Settings'!$N:$N,1,'Workers Settings'!$H:$H,AP$3),"Warning!",IF('Demand Locations'!AR174=0,"",COUNTIFS('Workers Settings'!$M:$M,$B174,'Workers Settings'!$N:$N,1,'Workers Settings'!$H:$H,AP$3)/'Demand Locations'!AR174)))</f>
        <v/>
      </c>
      <c r="AQ174" s="24" t="str">
        <f>IF(OR($B174="",AQ$3="",'Demand Locations'!AS174=""),"",IF('Demand Locations'!AS174&lt;COUNTIFS('Workers Settings'!$M:$M,$B174,'Workers Settings'!$N:$N,1,'Workers Settings'!$H:$H,AQ$3),"Warning!",IF('Demand Locations'!AS174=0,"",COUNTIFS('Workers Settings'!$M:$M,$B174,'Workers Settings'!$N:$N,1,'Workers Settings'!$H:$H,AQ$3)/'Demand Locations'!AS174)))</f>
        <v/>
      </c>
      <c r="AR174" s="24" t="str">
        <f>IF(OR($B174="",AR$3="",'Demand Locations'!AT174=""),"",IF('Demand Locations'!AT174&lt;COUNTIFS('Workers Settings'!$M:$M,$B174,'Workers Settings'!$N:$N,1,'Workers Settings'!$H:$H,AR$3),"Warning!",IF('Demand Locations'!AT174=0,"",COUNTIFS('Workers Settings'!$M:$M,$B174,'Workers Settings'!$N:$N,1,'Workers Settings'!$H:$H,AR$3)/'Demand Locations'!AT174)))</f>
        <v/>
      </c>
      <c r="AS174" s="24" t="str">
        <f>IF(OR($B174="",AS$3="",'Demand Locations'!AU174=""),"",IF('Demand Locations'!AU174&lt;COUNTIFS('Workers Settings'!$M:$M,$B174,'Workers Settings'!$N:$N,1,'Workers Settings'!$H:$H,AS$3),"Warning!",IF('Demand Locations'!AU174=0,"",COUNTIFS('Workers Settings'!$M:$M,$B174,'Workers Settings'!$N:$N,1,'Workers Settings'!$H:$H,AS$3)/'Demand Locations'!AU174)))</f>
        <v/>
      </c>
      <c r="AT174" s="24" t="str">
        <f>IF(OR($B174="",AT$3="",'Demand Locations'!AV174=""),"",IF('Demand Locations'!AV174&lt;COUNTIFS('Workers Settings'!$M:$M,$B174,'Workers Settings'!$N:$N,1,'Workers Settings'!$H:$H,AT$3),"Warning!",IF('Demand Locations'!AV174=0,"",COUNTIFS('Workers Settings'!$M:$M,$B174,'Workers Settings'!$N:$N,1,'Workers Settings'!$H:$H,AT$3)/'Demand Locations'!AV174)))</f>
        <v/>
      </c>
      <c r="AU174" s="24" t="str">
        <f>IF(OR($B174="",AU$3="",'Demand Locations'!AW174=""),"",IF('Demand Locations'!AW174&lt;COUNTIFS('Workers Settings'!$M:$M,$B174,'Workers Settings'!$N:$N,1,'Workers Settings'!$H:$H,AU$3),"Warning!",IF('Demand Locations'!AW174=0,"",COUNTIFS('Workers Settings'!$M:$M,$B174,'Workers Settings'!$N:$N,1,'Workers Settings'!$H:$H,AU$3)/'Demand Locations'!AW174)))</f>
        <v/>
      </c>
      <c r="AV174" s="24" t="str">
        <f>IF(OR($B174="",AV$3="",'Demand Locations'!AX174=""),"",IF('Demand Locations'!AX174&lt;COUNTIFS('Workers Settings'!$M:$M,$B174,'Workers Settings'!$N:$N,1,'Workers Settings'!$H:$H,AV$3),"Warning!",IF('Demand Locations'!AX174=0,"",COUNTIFS('Workers Settings'!$M:$M,$B174,'Workers Settings'!$N:$N,1,'Workers Settings'!$H:$H,AV$3)/'Demand Locations'!AX174)))</f>
        <v/>
      </c>
      <c r="AW174" s="24" t="str">
        <f>IF(OR($B174="",AW$3="",'Demand Locations'!AY174=""),"",IF('Demand Locations'!AY174&lt;COUNTIFS('Workers Settings'!$M:$M,$B174,'Workers Settings'!$N:$N,1,'Workers Settings'!$H:$H,AW$3),"Warning!",IF('Demand Locations'!AY174=0,"",COUNTIFS('Workers Settings'!$M:$M,$B174,'Workers Settings'!$N:$N,1,'Workers Settings'!$H:$H,AW$3)/'Demand Locations'!AY174)))</f>
        <v/>
      </c>
      <c r="AX174" s="24" t="str">
        <f>IF(OR($B174="",AX$3="",'Demand Locations'!AZ174=""),"",IF('Demand Locations'!AZ174&lt;COUNTIFS('Workers Settings'!$M:$M,$B174,'Workers Settings'!$N:$N,1,'Workers Settings'!$H:$H,AX$3),"Warning!",IF('Demand Locations'!AZ174=0,"",COUNTIFS('Workers Settings'!$M:$M,$B174,'Workers Settings'!$N:$N,1,'Workers Settings'!$H:$H,AX$3)/'Demand Locations'!AZ174)))</f>
        <v/>
      </c>
      <c r="AY174" s="24" t="str">
        <f>IF(OR($B174="",AY$3="",'Demand Locations'!BA174=""),"",IF('Demand Locations'!BA174&lt;COUNTIFS('Workers Settings'!$M:$M,$B174,'Workers Settings'!$N:$N,1,'Workers Settings'!$H:$H,AY$3),"Warning!",IF('Demand Locations'!BA174=0,"",COUNTIFS('Workers Settings'!$M:$M,$B174,'Workers Settings'!$N:$N,1,'Workers Settings'!$H:$H,AY$3)/'Demand Locations'!BA174)))</f>
        <v/>
      </c>
      <c r="AZ174" s="24" t="str">
        <f>IF(OR($B174="",AZ$3="",'Demand Locations'!BB174=""),"",IF('Demand Locations'!BB174&lt;COUNTIFS('Workers Settings'!$M:$M,$B174,'Workers Settings'!$N:$N,1,'Workers Settings'!$H:$H,AZ$3),"Warning!",IF('Demand Locations'!BB174=0,"",COUNTIFS('Workers Settings'!$M:$M,$B174,'Workers Settings'!$N:$N,1,'Workers Settings'!$H:$H,AZ$3)/'Demand Locations'!BB174)))</f>
        <v/>
      </c>
      <c r="BA174" s="24" t="str">
        <f>IF(OR($B174="",BA$3="",'Demand Locations'!BC174=""),"",IF('Demand Locations'!BC174&lt;COUNTIFS('Workers Settings'!$M:$M,$B174,'Workers Settings'!$N:$N,1,'Workers Settings'!$H:$H,BA$3),"Warning!",IF('Demand Locations'!BC174=0,"",COUNTIFS('Workers Settings'!$M:$M,$B174,'Workers Settings'!$N:$N,1,'Workers Settings'!$H:$H,BA$3)/'Demand Locations'!BC174)))</f>
        <v/>
      </c>
      <c r="BB174" s="24" t="str">
        <f>IF(OR($B174="",BB$3="",'Demand Locations'!BD174=""),"",IF('Demand Locations'!BD174&lt;COUNTIFS('Workers Settings'!$M:$M,$B174,'Workers Settings'!$N:$N,1,'Workers Settings'!$H:$H,BB$3),"Warning!",IF('Demand Locations'!BD174=0,"",COUNTIFS('Workers Settings'!$M:$M,$B174,'Workers Settings'!$N:$N,1,'Workers Settings'!$H:$H,BB$3)/'Demand Locations'!BD174)))</f>
        <v/>
      </c>
      <c r="BC174" s="24" t="str">
        <f>IF(OR($B174="",BC$3="",'Demand Locations'!BE174=""),"",IF('Demand Locations'!BE174&lt;COUNTIFS('Workers Settings'!$M:$M,$B174,'Workers Settings'!$N:$N,1,'Workers Settings'!$H:$H,BC$3),"Warning!",IF('Demand Locations'!BE174=0,"",COUNTIFS('Workers Settings'!$M:$M,$B174,'Workers Settings'!$N:$N,1,'Workers Settings'!$H:$H,BC$3)/'Demand Locations'!BE174)))</f>
        <v/>
      </c>
      <c r="BD174" s="24" t="str">
        <f>IF(OR($B174="",BD$3="",'Demand Locations'!BF174=""),"",IF('Demand Locations'!BF174&lt;COUNTIFS('Workers Settings'!$M:$M,$B174,'Workers Settings'!$N:$N,1,'Workers Settings'!$H:$H,BD$3),"Warning!",IF('Demand Locations'!BF174=0,"",COUNTIFS('Workers Settings'!$M:$M,$B174,'Workers Settings'!$N:$N,1,'Workers Settings'!$H:$H,BD$3)/'Demand Locations'!BF174)))</f>
        <v/>
      </c>
      <c r="BE174" s="24" t="str">
        <f>IF(OR($B174="",BE$3="",'Demand Locations'!BG174=""),"",IF('Demand Locations'!BG174&lt;COUNTIFS('Workers Settings'!$M:$M,$B174,'Workers Settings'!$N:$N,1,'Workers Settings'!$H:$H,BE$3),"Warning!",IF('Demand Locations'!BG174=0,"",COUNTIFS('Workers Settings'!$M:$M,$B174,'Workers Settings'!$N:$N,1,'Workers Settings'!$H:$H,BE$3)/'Demand Locations'!BG174)))</f>
        <v/>
      </c>
      <c r="BF174" s="24" t="str">
        <f>IF(OR($B174="",BF$3="",'Demand Locations'!BH174=""),"",IF('Demand Locations'!BH174&lt;COUNTIFS('Workers Settings'!$M:$M,$B174,'Workers Settings'!$N:$N,1,'Workers Settings'!$H:$H,BF$3),"Warning!",IF('Demand Locations'!BH174=0,"",COUNTIFS('Workers Settings'!$M:$M,$B174,'Workers Settings'!$N:$N,1,'Workers Settings'!$H:$H,BF$3)/'Demand Locations'!BH174)))</f>
        <v/>
      </c>
      <c r="BG174" s="24" t="str">
        <f>IF(OR($B174="",BG$3="",'Demand Locations'!BI174=""),"",IF('Demand Locations'!BI174&lt;COUNTIFS('Workers Settings'!$M:$M,$B174,'Workers Settings'!$N:$N,1,'Workers Settings'!$H:$H,BG$3),"Warning!",IF('Demand Locations'!BI174=0,"",COUNTIFS('Workers Settings'!$M:$M,$B174,'Workers Settings'!$N:$N,1,'Workers Settings'!$H:$H,BG$3)/'Demand Locations'!BI174)))</f>
        <v/>
      </c>
      <c r="BH174" s="24" t="str">
        <f>IF(OR($B174="",BH$3="",'Demand Locations'!BJ174=""),"",IF('Demand Locations'!BJ174&lt;COUNTIFS('Workers Settings'!$M:$M,$B174,'Workers Settings'!$N:$N,1,'Workers Settings'!$H:$H,BH$3),"Warning!",IF('Demand Locations'!BJ174=0,"",COUNTIFS('Workers Settings'!$M:$M,$B174,'Workers Settings'!$N:$N,1,'Workers Settings'!$H:$H,BH$3)/'Demand Locations'!BJ174)))</f>
        <v/>
      </c>
      <c r="BI174" s="24" t="str">
        <f>IF(OR($B174="",BI$3="",'Demand Locations'!BK174=""),"",IF('Demand Locations'!BK174&lt;COUNTIFS('Workers Settings'!$M:$M,$B174,'Workers Settings'!$N:$N,1,'Workers Settings'!$H:$H,BI$3),"Warning!",IF('Demand Locations'!BK174=0,"",COUNTIFS('Workers Settings'!$M:$M,$B174,'Workers Settings'!$N:$N,1,'Workers Settings'!$H:$H,BI$3)/'Demand Locations'!BK174)))</f>
        <v/>
      </c>
      <c r="BJ174" s="24" t="str">
        <f>IF(OR($B174="",BJ$3="",'Demand Locations'!BL174=""),"",IF('Demand Locations'!BL174&lt;COUNTIFS('Workers Settings'!$M:$M,$B174,'Workers Settings'!$N:$N,1,'Workers Settings'!$H:$H,BJ$3),"Warning!",IF('Demand Locations'!BL174=0,"",COUNTIFS('Workers Settings'!$M:$M,$B174,'Workers Settings'!$N:$N,1,'Workers Settings'!$H:$H,BJ$3)/'Demand Locations'!BL174)))</f>
        <v/>
      </c>
      <c r="BK174" s="24" t="str">
        <f>IF(OR($B174="",BK$3="",'Demand Locations'!BM174=""),"",IF('Demand Locations'!BM174&lt;COUNTIFS('Workers Settings'!$M:$M,$B174,'Workers Settings'!$N:$N,1,'Workers Settings'!$H:$H,BK$3),"Warning!",IF('Demand Locations'!BM174=0,"",COUNTIFS('Workers Settings'!$M:$M,$B174,'Workers Settings'!$N:$N,1,'Workers Settings'!$H:$H,BK$3)/'Demand Locations'!BM174)))</f>
        <v/>
      </c>
      <c r="BL174" s="24" t="str">
        <f>IF(OR($B174="",BL$3="",'Demand Locations'!BN174=""),"",IF('Demand Locations'!BN174&lt;COUNTIFS('Workers Settings'!$M:$M,$B174,'Workers Settings'!$N:$N,1,'Workers Settings'!$H:$H,BL$3),"Warning!",IF('Demand Locations'!BN174=0,"",COUNTIFS('Workers Settings'!$M:$M,$B174,'Workers Settings'!$N:$N,1,'Workers Settings'!$H:$H,BL$3)/'Demand Locations'!BN174)))</f>
        <v/>
      </c>
      <c r="BM174" s="24" t="str">
        <f>IF(OR($B174="",BM$3="",'Demand Locations'!BO174=""),"",IF('Demand Locations'!BO174&lt;COUNTIFS('Workers Settings'!$M:$M,$B174,'Workers Settings'!$N:$N,1,'Workers Settings'!$H:$H,BM$3),"Warning!",IF('Demand Locations'!BO174=0,"",COUNTIFS('Workers Settings'!$M:$M,$B174,'Workers Settings'!$N:$N,1,'Workers Settings'!$H:$H,BM$3)/'Demand Locations'!BO174)))</f>
        <v/>
      </c>
      <c r="BN174" s="24" t="str">
        <f>IF(OR($B174="",BN$3="",'Demand Locations'!BP174=""),"",IF('Demand Locations'!BP174&lt;COUNTIFS('Workers Settings'!$M:$M,$B174,'Workers Settings'!$N:$N,1,'Workers Settings'!$H:$H,BN$3),"Warning!",IF('Demand Locations'!BP174=0,"",COUNTIFS('Workers Settings'!$M:$M,$B174,'Workers Settings'!$N:$N,1,'Workers Settings'!$H:$H,BN$3)/'Demand Locations'!BP174)))</f>
        <v/>
      </c>
      <c r="BO174" s="24" t="str">
        <f>IF(OR($B174="",BO$3="",'Demand Locations'!BQ174=""),"",IF('Demand Locations'!BQ174&lt;COUNTIFS('Workers Settings'!$M:$M,$B174,'Workers Settings'!$N:$N,1,'Workers Settings'!$H:$H,BO$3),"Warning!",IF('Demand Locations'!BQ174=0,"",COUNTIFS('Workers Settings'!$M:$M,$B174,'Workers Settings'!$N:$N,1,'Workers Settings'!$H:$H,BO$3)/'Demand Locations'!BQ174)))</f>
        <v/>
      </c>
      <c r="BP174" s="24" t="str">
        <f>IF(OR($B174="",BP$3="",'Demand Locations'!BR174=""),"",IF('Demand Locations'!BR174&lt;COUNTIFS('Workers Settings'!$M:$M,$B174,'Workers Settings'!$N:$N,1,'Workers Settings'!$H:$H,BP$3),"Warning!",IF('Demand Locations'!BR174=0,"",COUNTIFS('Workers Settings'!$M:$M,$B174,'Workers Settings'!$N:$N,1,'Workers Settings'!$H:$H,BP$3)/'Demand Locations'!BR174)))</f>
        <v/>
      </c>
      <c r="BQ174" s="24" t="str">
        <f>IF(OR($B174="",BQ$3="",'Demand Locations'!BS174=""),"",IF('Demand Locations'!BS174&lt;COUNTIFS('Workers Settings'!$M:$M,$B174,'Workers Settings'!$N:$N,1,'Workers Settings'!$H:$H,BQ$3),"Warning!",IF('Demand Locations'!BS174=0,"",COUNTIFS('Workers Settings'!$M:$M,$B174,'Workers Settings'!$N:$N,1,'Workers Settings'!$H:$H,BQ$3)/'Demand Locations'!BS174)))</f>
        <v/>
      </c>
      <c r="BR174" s="24" t="str">
        <f>IF(OR($B174="",BR$3="",'Demand Locations'!BT174=""),"",IF('Demand Locations'!BT174&lt;COUNTIFS('Workers Settings'!$M:$M,$B174,'Workers Settings'!$N:$N,1,'Workers Settings'!$H:$H,BR$3),"Warning!",IF('Demand Locations'!BT174=0,"",COUNTIFS('Workers Settings'!$M:$M,$B174,'Workers Settings'!$N:$N,1,'Workers Settings'!$H:$H,BR$3)/'Demand Locations'!BT174)))</f>
        <v/>
      </c>
      <c r="BS174" s="24" t="str">
        <f>IF(OR($B174="",BS$3="",'Demand Locations'!BU174=""),"",IF('Demand Locations'!BU174&lt;COUNTIFS('Workers Settings'!$M:$M,$B174,'Workers Settings'!$N:$N,1,'Workers Settings'!$H:$H,BS$3),"Warning!",IF('Demand Locations'!BU174=0,"",COUNTIFS('Workers Settings'!$M:$M,$B174,'Workers Settings'!$N:$N,1,'Workers Settings'!$H:$H,BS$3)/'Demand Locations'!BU174)))</f>
        <v/>
      </c>
      <c r="BT174" s="24" t="str">
        <f>IF(OR($B174="",BT$3="",'Demand Locations'!BV174=""),"",IF('Demand Locations'!BV174&lt;COUNTIFS('Workers Settings'!$M:$M,$B174,'Workers Settings'!$N:$N,1,'Workers Settings'!$H:$H,BT$3),"Warning!",IF('Demand Locations'!BV174=0,"",COUNTIFS('Workers Settings'!$M:$M,$B174,'Workers Settings'!$N:$N,1,'Workers Settings'!$H:$H,BT$3)/'Demand Locations'!BV174)))</f>
        <v/>
      </c>
      <c r="BU174" s="24" t="str">
        <f>IF(OR($B174="",BU$3="",'Demand Locations'!BW174=""),"",IF('Demand Locations'!BW174&lt;COUNTIFS('Workers Settings'!$M:$M,$B174,'Workers Settings'!$N:$N,1,'Workers Settings'!$H:$H,BU$3),"Warning!",IF('Demand Locations'!BW174=0,"",COUNTIFS('Workers Settings'!$M:$M,$B174,'Workers Settings'!$N:$N,1,'Workers Settings'!$H:$H,BU$3)/'Demand Locations'!BW174)))</f>
        <v/>
      </c>
      <c r="BV174" s="24" t="str">
        <f>IF(OR($B174="",BV$3="",'Demand Locations'!BX174=""),"",IF('Demand Locations'!BX174&lt;COUNTIFS('Workers Settings'!$M:$M,$B174,'Workers Settings'!$N:$N,1,'Workers Settings'!$H:$H,BV$3),"Warning!",IF('Demand Locations'!BX174=0,"",COUNTIFS('Workers Settings'!$M:$M,$B174,'Workers Settings'!$N:$N,1,'Workers Settings'!$H:$H,BV$3)/'Demand Locations'!BX174)))</f>
        <v/>
      </c>
      <c r="BW174" s="24" t="str">
        <f>IF(OR($B174="",BW$3="",'Demand Locations'!BY174=""),"",IF('Demand Locations'!BY174&lt;COUNTIFS('Workers Settings'!$M:$M,$B174,'Workers Settings'!$N:$N,1,'Workers Settings'!$H:$H,BW$3),"Warning!",IF('Demand Locations'!BY174=0,"",COUNTIFS('Workers Settings'!$M:$M,$B174,'Workers Settings'!$N:$N,1,'Workers Settings'!$H:$H,BW$3)/'Demand Locations'!BY174)))</f>
        <v/>
      </c>
      <c r="BX174" s="24" t="str">
        <f>IF(OR($B174="",BX$3="",'Demand Locations'!BZ174=""),"",IF('Demand Locations'!BZ174&lt;COUNTIFS('Workers Settings'!$M:$M,$B174,'Workers Settings'!$N:$N,1,'Workers Settings'!$H:$H,BX$3),"Warning!",IF('Demand Locations'!BZ174=0,"",COUNTIFS('Workers Settings'!$M:$M,$B174,'Workers Settings'!$N:$N,1,'Workers Settings'!$H:$H,BX$3)/'Demand Locations'!BZ174)))</f>
        <v/>
      </c>
      <c r="BY174" s="24" t="str">
        <f>IF(OR($B174="",BY$3="",'Demand Locations'!CA174=""),"",IF('Demand Locations'!CA174&lt;COUNTIFS('Workers Settings'!$M:$M,$B174,'Workers Settings'!$N:$N,1,'Workers Settings'!$H:$H,BY$3),"Warning!",IF('Demand Locations'!CA174=0,"",COUNTIFS('Workers Settings'!$M:$M,$B174,'Workers Settings'!$N:$N,1,'Workers Settings'!$H:$H,BY$3)/'Demand Locations'!CA174)))</f>
        <v/>
      </c>
      <c r="BZ174" s="24" t="str">
        <f>IF(OR($B174="",BZ$3="",'Demand Locations'!CB174=""),"",IF('Demand Locations'!CB174&lt;COUNTIFS('Workers Settings'!$M:$M,$B174,'Workers Settings'!$N:$N,1,'Workers Settings'!$H:$H,BZ$3),"Warning!",IF('Demand Locations'!CB174=0,"",COUNTIFS('Workers Settings'!$M:$M,$B174,'Workers Settings'!$N:$N,1,'Workers Settings'!$H:$H,BZ$3)/'Demand Locations'!CB174)))</f>
        <v/>
      </c>
      <c r="CA174" s="24" t="str">
        <f>IF(OR($B174="",CA$3="",'Demand Locations'!CC174=""),"",IF('Demand Locations'!CC174&lt;COUNTIFS('Workers Settings'!$M:$M,$B174,'Workers Settings'!$N:$N,1,'Workers Settings'!$H:$H,CA$3),"Warning!",IF('Demand Locations'!CC174=0,"",COUNTIFS('Workers Settings'!$M:$M,$B174,'Workers Settings'!$N:$N,1,'Workers Settings'!$H:$H,CA$3)/'Demand Locations'!CC174)))</f>
        <v/>
      </c>
      <c r="CB174" s="24" t="str">
        <f>IF(OR($B174="",CB$3="",'Demand Locations'!CD174=""),"",IF('Demand Locations'!CD174&lt;COUNTIFS('Workers Settings'!$M:$M,$B174,'Workers Settings'!$N:$N,1,'Workers Settings'!$H:$H,CB$3),"Warning!",IF('Demand Locations'!CD174=0,"",COUNTIFS('Workers Settings'!$M:$M,$B174,'Workers Settings'!$N:$N,1,'Workers Settings'!$H:$H,CB$3)/'Demand Locations'!CD174)))</f>
        <v/>
      </c>
      <c r="CC174" s="24" t="str">
        <f>IF(OR($B174="",CC$3="",'Demand Locations'!CE174=""),"",IF('Demand Locations'!CE174&lt;COUNTIFS('Workers Settings'!$M:$M,$B174,'Workers Settings'!$N:$N,1,'Workers Settings'!$H:$H,CC$3),"Warning!",IF('Demand Locations'!CE174=0,"",COUNTIFS('Workers Settings'!$M:$M,$B174,'Workers Settings'!$N:$N,1,'Workers Settings'!$H:$H,CC$3)/'Demand Locations'!CE174)))</f>
        <v/>
      </c>
      <c r="CD174" s="24" t="str">
        <f>IF(OR($B174="",CD$3="",'Demand Locations'!CF174=""),"",IF('Demand Locations'!CF174&lt;COUNTIFS('Workers Settings'!$M:$M,$B174,'Workers Settings'!$N:$N,1,'Workers Settings'!$H:$H,CD$3),"Warning!",IF('Demand Locations'!CF174=0,"",COUNTIFS('Workers Settings'!$M:$M,$B174,'Workers Settings'!$N:$N,1,'Workers Settings'!$H:$H,CD$3)/'Demand Locations'!CF174)))</f>
        <v/>
      </c>
      <c r="CE174" s="24" t="str">
        <f>IF(OR($B174="",CE$3="",'Demand Locations'!CG174=""),"",IF('Demand Locations'!CG174&lt;COUNTIFS('Workers Settings'!$M:$M,$B174,'Workers Settings'!$N:$N,1,'Workers Settings'!$H:$H,CE$3),"Warning!",IF('Demand Locations'!CG174=0,"",COUNTIFS('Workers Settings'!$M:$M,$B174,'Workers Settings'!$N:$N,1,'Workers Settings'!$H:$H,CE$3)/'Demand Locations'!CG174)))</f>
        <v/>
      </c>
      <c r="CF174" s="24" t="str">
        <f>IF(OR($B174="",CF$3="",'Demand Locations'!CH174=""),"",IF('Demand Locations'!CH174&lt;COUNTIFS('Workers Settings'!$M:$M,$B174,'Workers Settings'!$N:$N,1,'Workers Settings'!$H:$H,CF$3),"Warning!",IF('Demand Locations'!CH174=0,"",COUNTIFS('Workers Settings'!$M:$M,$B174,'Workers Settings'!$N:$N,1,'Workers Settings'!$H:$H,CF$3)/'Demand Locations'!CH174)))</f>
        <v/>
      </c>
      <c r="CG174" s="24" t="str">
        <f>IF(OR($B174="",CG$3="",'Demand Locations'!CI174=""),"",IF('Demand Locations'!CI174&lt;COUNTIFS('Workers Settings'!$M:$M,$B174,'Workers Settings'!$N:$N,1,'Workers Settings'!$H:$H,CG$3),"Warning!",IF('Demand Locations'!CI174=0,"",COUNTIFS('Workers Settings'!$M:$M,$B174,'Workers Settings'!$N:$N,1,'Workers Settings'!$H:$H,CG$3)/'Demand Locations'!CI174)))</f>
        <v/>
      </c>
      <c r="CH174" s="24" t="str">
        <f>IF(OR($B174="",CH$3="",'Demand Locations'!CJ174=""),"",IF('Demand Locations'!CJ174&lt;COUNTIFS('Workers Settings'!$M:$M,$B174,'Workers Settings'!$N:$N,1,'Workers Settings'!$H:$H,CH$3),"Warning!",IF('Demand Locations'!CJ174=0,"",COUNTIFS('Workers Settings'!$M:$M,$B174,'Workers Settings'!$N:$N,1,'Workers Settings'!$H:$H,CH$3)/'Demand Locations'!CJ174)))</f>
        <v/>
      </c>
      <c r="CI174" s="24" t="str">
        <f>IF(OR($B174="",CI$3="",'Demand Locations'!CK174=""),"",IF('Demand Locations'!CK174&lt;COUNTIFS('Workers Settings'!$M:$M,$B174,'Workers Settings'!$N:$N,1,'Workers Settings'!$H:$H,CI$3),"Warning!",IF('Demand Locations'!CK174=0,"",COUNTIFS('Workers Settings'!$M:$M,$B174,'Workers Settings'!$N:$N,1,'Workers Settings'!$H:$H,CI$3)/'Demand Locations'!CK174)))</f>
        <v/>
      </c>
      <c r="CJ174" s="24" t="str">
        <f>IF(OR($B174="",CJ$3="",'Demand Locations'!CL174=""),"",IF('Demand Locations'!CL174&lt;COUNTIFS('Workers Settings'!$M:$M,$B174,'Workers Settings'!$N:$N,1,'Workers Settings'!$H:$H,CJ$3),"Warning!",IF('Demand Locations'!CL174=0,"",COUNTIFS('Workers Settings'!$M:$M,$B174,'Workers Settings'!$N:$N,1,'Workers Settings'!$H:$H,CJ$3)/'Demand Locations'!CL174)))</f>
        <v/>
      </c>
      <c r="CK174" s="24" t="str">
        <f>IF(OR($B174="",CK$3="",'Demand Locations'!CM174=""),"",IF('Demand Locations'!CM174&lt;COUNTIFS('Workers Settings'!$M:$M,$B174,'Workers Settings'!$N:$N,1,'Workers Settings'!$H:$H,CK$3),"Warning!",IF('Demand Locations'!CM174=0,"",COUNTIFS('Workers Settings'!$M:$M,$B174,'Workers Settings'!$N:$N,1,'Workers Settings'!$H:$H,CK$3)/'Demand Locations'!CM174)))</f>
        <v/>
      </c>
      <c r="CL174" s="24" t="str">
        <f>IF(OR($B174="",CL$3="",'Demand Locations'!CN174=""),"",IF('Demand Locations'!CN174&lt;COUNTIFS('Workers Settings'!$M:$M,$B174,'Workers Settings'!$N:$N,1,'Workers Settings'!$H:$H,CL$3),"Warning!",IF('Demand Locations'!CN174=0,"",COUNTIFS('Workers Settings'!$M:$M,$B174,'Workers Settings'!$N:$N,1,'Workers Settings'!$H:$H,CL$3)/'Demand Locations'!CN174)))</f>
        <v/>
      </c>
      <c r="CM174" s="24" t="str">
        <f>IF(OR($B174="",CM$3="",'Demand Locations'!CO174=""),"",IF('Demand Locations'!CO174&lt;COUNTIFS('Workers Settings'!$M:$M,$B174,'Workers Settings'!$N:$N,1,'Workers Settings'!$H:$H,CM$3),"Warning!",IF('Demand Locations'!CO174=0,"",COUNTIFS('Workers Settings'!$M:$M,$B174,'Workers Settings'!$N:$N,1,'Workers Settings'!$H:$H,CM$3)/'Demand Locations'!CO174)))</f>
        <v/>
      </c>
      <c r="CN174" s="24" t="str">
        <f>IF(OR($B174="",CN$3="",'Demand Locations'!CP174=""),"",IF('Demand Locations'!CP174&lt;COUNTIFS('Workers Settings'!$M:$M,$B174,'Workers Settings'!$N:$N,1,'Workers Settings'!$H:$H,CN$3),"Warning!",IF('Demand Locations'!CP174=0,"",COUNTIFS('Workers Settings'!$M:$M,$B174,'Workers Settings'!$N:$N,1,'Workers Settings'!$H:$H,CN$3)/'Demand Locations'!CP174)))</f>
        <v/>
      </c>
      <c r="CO174" s="24" t="str">
        <f>IF(OR($B174="",CO$3="",'Demand Locations'!CQ174=""),"",IF('Demand Locations'!CQ174&lt;COUNTIFS('Workers Settings'!$M:$M,$B174,'Workers Settings'!$N:$N,1,'Workers Settings'!$H:$H,CO$3),"Warning!",IF('Demand Locations'!CQ174=0,"",COUNTIFS('Workers Settings'!$M:$M,$B174,'Workers Settings'!$N:$N,1,'Workers Settings'!$H:$H,CO$3)/'Demand Locations'!CQ174)))</f>
        <v/>
      </c>
      <c r="CP174" s="24" t="str">
        <f>IF(OR($B174="",CP$3="",'Demand Locations'!CR174=""),"",IF('Demand Locations'!CR174&lt;COUNTIFS('Workers Settings'!$M:$M,$B174,'Workers Settings'!$N:$N,1,'Workers Settings'!$H:$H,CP$3),"Warning!",IF('Demand Locations'!CR174=0,"",COUNTIFS('Workers Settings'!$M:$M,$B174,'Workers Settings'!$N:$N,1,'Workers Settings'!$H:$H,CP$3)/'Demand Locations'!CR174)))</f>
        <v/>
      </c>
      <c r="CQ174" s="24" t="str">
        <f>IF(OR($B174="",CQ$3="",'Demand Locations'!CS174=""),"",IF('Demand Locations'!CS174&lt;COUNTIFS('Workers Settings'!$M:$M,$B174,'Workers Settings'!$N:$N,1,'Workers Settings'!$H:$H,CQ$3),"Warning!",IF('Demand Locations'!CS174=0,"",COUNTIFS('Workers Settings'!$M:$M,$B174,'Workers Settings'!$N:$N,1,'Workers Settings'!$H:$H,CQ$3)/'Demand Locations'!CS174)))</f>
        <v/>
      </c>
      <c r="CR174" s="24" t="str">
        <f>IF(OR($B174="",CR$3="",'Demand Locations'!CT174=""),"",IF('Demand Locations'!CT174&lt;COUNTIFS('Workers Settings'!$M:$M,$B174,'Workers Settings'!$N:$N,1,'Workers Settings'!$H:$H,CR$3),"Warning!",IF('Demand Locations'!CT174=0,"",COUNTIFS('Workers Settings'!$M:$M,$B174,'Workers Settings'!$N:$N,1,'Workers Settings'!$H:$H,CR$3)/'Demand Locations'!CT174)))</f>
        <v/>
      </c>
      <c r="CS174" s="24" t="str">
        <f>IF(OR($B174="",CS$3="",'Demand Locations'!CU174=""),"",IF('Demand Locations'!CU174&lt;COUNTIFS('Workers Settings'!$M:$M,$B174,'Workers Settings'!$N:$N,1,'Workers Settings'!$H:$H,CS$3),"Warning!",IF('Demand Locations'!CU174=0,"",COUNTIFS('Workers Settings'!$M:$M,$B174,'Workers Settings'!$N:$N,1,'Workers Settings'!$H:$H,CS$3)/'Demand Locations'!CU174)))</f>
        <v/>
      </c>
      <c r="CT174" s="24" t="str">
        <f>IF(OR($B174="",CT$3="",'Demand Locations'!CV174=""),"",IF('Demand Locations'!CV174&lt;COUNTIFS('Workers Settings'!$M:$M,$B174,'Workers Settings'!$N:$N,1,'Workers Settings'!$H:$H,CT$3),"Warning!",IF('Demand Locations'!CV174=0,"",COUNTIFS('Workers Settings'!$M:$M,$B174,'Workers Settings'!$N:$N,1,'Workers Settings'!$H:$H,CT$3)/'Demand Locations'!CV174)))</f>
        <v/>
      </c>
      <c r="CU174" s="24" t="str">
        <f>IF(OR($B174="",CU$3="",'Demand Locations'!CW174=""),"",IF('Demand Locations'!CW174&lt;COUNTIFS('Workers Settings'!$M:$M,$B174,'Workers Settings'!$N:$N,1,'Workers Settings'!$H:$H,CU$3),"Warning!",IF('Demand Locations'!CW174=0,"",COUNTIFS('Workers Settings'!$M:$M,$B174,'Workers Settings'!$N:$N,1,'Workers Settings'!$H:$H,CU$3)/'Demand Locations'!CW174)))</f>
        <v/>
      </c>
      <c r="CV174" s="24" t="str">
        <f>IF(OR($B174="",CV$3="",'Demand Locations'!CX174=""),"",IF('Demand Locations'!CX174&lt;COUNTIFS('Workers Settings'!$M:$M,$B174,'Workers Settings'!$N:$N,1,'Workers Settings'!$H:$H,CV$3),"Warning!",IF('Demand Locations'!CX174=0,"",COUNTIFS('Workers Settings'!$M:$M,$B174,'Workers Settings'!$N:$N,1,'Workers Settings'!$H:$H,CV$3)/'Demand Locations'!CX174)))</f>
        <v/>
      </c>
      <c r="CW174" s="24" t="str">
        <f>IF(OR($B174="",CW$3="",'Demand Locations'!CY174=""),"",IF('Demand Locations'!CY174&lt;COUNTIFS('Workers Settings'!$M:$M,$B174,'Workers Settings'!$N:$N,1,'Workers Settings'!$H:$H,CW$3),"Warning!",IF('Demand Locations'!CY174=0,"",COUNTIFS('Workers Settings'!$M:$M,$B174,'Workers Settings'!$N:$N,1,'Workers Settings'!$H:$H,CW$3)/'Demand Locations'!CY174)))</f>
        <v/>
      </c>
      <c r="CX174" s="24" t="str">
        <f>IF(OR($B174="",CX$3="",'Demand Locations'!CZ174=""),"",IF('Demand Locations'!CZ174&lt;COUNTIFS('Workers Settings'!$M:$M,$B174,'Workers Settings'!$N:$N,1,'Workers Settings'!$H:$H,CX$3),"Warning!",IF('Demand Locations'!CZ174=0,"",COUNTIFS('Workers Settings'!$M:$M,$B174,'Workers Settings'!$N:$N,1,'Workers Settings'!$H:$H,CX$3)/'Demand Locations'!CZ174)))</f>
        <v/>
      </c>
      <c r="CY174" s="24" t="str">
        <f>IF(OR($B174="",CY$3="",'Demand Locations'!DA174=""),"",IF('Demand Locations'!DA174&lt;COUNTIFS('Workers Settings'!$M:$M,$B174,'Workers Settings'!$N:$N,1,'Workers Settings'!$H:$H,CY$3),"Warning!",IF('Demand Locations'!DA174=0,"",COUNTIFS('Workers Settings'!$M:$M,$B174,'Workers Settings'!$N:$N,1,'Workers Settings'!$H:$H,CY$3)/'Demand Locations'!DA174)))</f>
        <v/>
      </c>
      <c r="CZ174" s="24" t="str">
        <f>IF(OR($B174="",CZ$3="",'Demand Locations'!DB174=""),"",IF('Demand Locations'!DB174&lt;COUNTIFS('Workers Settings'!$M:$M,$B174,'Workers Settings'!$N:$N,1,'Workers Settings'!$H:$H,CZ$3),"Warning!",IF('Demand Locations'!DB174=0,"",COUNTIFS('Workers Settings'!$M:$M,$B174,'Workers Settings'!$N:$N,1,'Workers Settings'!$H:$H,CZ$3)/'Demand Locations'!DB174)))</f>
        <v/>
      </c>
    </row>
    <row r="175" spans="1:104" x14ac:dyDescent="0.25">
      <c r="A175" s="7">
        <f t="shared" si="2"/>
        <v>171</v>
      </c>
      <c r="B175" s="7" t="str">
        <f>IF('Demand Locations'!B175&lt;&gt;"",'Demand Locations'!B175,"")</f>
        <v/>
      </c>
      <c r="C175" s="29" t="str">
        <f>IF(B175="","",SUMIFS('Workers Assignments'!Z:Z,'Workers Settings'!M:M,B175,'Workers Settings'!N:N,1))</f>
        <v/>
      </c>
      <c r="D175" s="24" t="str">
        <f>IF(OR(B175="",'Demand Locations'!E175=""),"",IF('Demand Locations'!E175&lt;C175,"Warning!",IF('Demand Locations'!E175=0,"",C175/'Demand Locations'!E175)))</f>
        <v/>
      </c>
      <c r="E175" s="44" t="str">
        <f>IF(OR($B175="",E$3="",'Demand Locations'!G175=""),"",IF('Demand Locations'!G175&lt;COUNTIFS('Workers Settings'!$M:$M,$B175,'Workers Settings'!$N:$N,1,'Workers Settings'!$H:$H,E$3),"Warning!",IF('Demand Locations'!G175=0,"",COUNTIFS('Workers Settings'!$M:$M,$B175,'Workers Settings'!$N:$N,1,'Workers Settings'!$H:$H,E$3)/'Demand Locations'!G175)))</f>
        <v/>
      </c>
      <c r="F175" s="24" t="str">
        <f>IF(OR($B175="",F$3="",'Demand Locations'!H175=""),"",IF('Demand Locations'!H175&lt;COUNTIFS('Workers Settings'!$M:$M,$B175,'Workers Settings'!$N:$N,1,'Workers Settings'!$H:$H,F$3),"Warning!",IF('Demand Locations'!H175=0,"",COUNTIFS('Workers Settings'!$M:$M,$B175,'Workers Settings'!$N:$N,1,'Workers Settings'!$H:$H,F$3)/'Demand Locations'!H175)))</f>
        <v/>
      </c>
      <c r="G175" s="24" t="str">
        <f>IF(OR($B175="",G$3="",'Demand Locations'!I175=""),"",IF('Demand Locations'!I175&lt;COUNTIFS('Workers Settings'!$M:$M,$B175,'Workers Settings'!$N:$N,1,'Workers Settings'!$H:$H,G$3),"Warning!",IF('Demand Locations'!I175=0,"",COUNTIFS('Workers Settings'!$M:$M,$B175,'Workers Settings'!$N:$N,1,'Workers Settings'!$H:$H,G$3)/'Demand Locations'!I175)))</f>
        <v/>
      </c>
      <c r="H175" s="24" t="str">
        <f>IF(OR($B175="",H$3="",'Demand Locations'!J175=""),"",IF('Demand Locations'!J175&lt;COUNTIFS('Workers Settings'!$M:$M,$B175,'Workers Settings'!$N:$N,1,'Workers Settings'!$H:$H,H$3),"Warning!",IF('Demand Locations'!J175=0,"",COUNTIFS('Workers Settings'!$M:$M,$B175,'Workers Settings'!$N:$N,1,'Workers Settings'!$H:$H,H$3)/'Demand Locations'!J175)))</f>
        <v/>
      </c>
      <c r="I175" s="24" t="str">
        <f>IF(OR($B175="",I$3="",'Demand Locations'!K175=""),"",IF('Demand Locations'!K175&lt;COUNTIFS('Workers Settings'!$M:$M,$B175,'Workers Settings'!$N:$N,1,'Workers Settings'!$H:$H,I$3),"Warning!",IF('Demand Locations'!K175=0,"",COUNTIFS('Workers Settings'!$M:$M,$B175,'Workers Settings'!$N:$N,1,'Workers Settings'!$H:$H,I$3)/'Demand Locations'!K175)))</f>
        <v/>
      </c>
      <c r="J175" s="24" t="str">
        <f>IF(OR($B175="",J$3="",'Demand Locations'!L175=""),"",IF('Demand Locations'!L175&lt;COUNTIFS('Workers Settings'!$M:$M,$B175,'Workers Settings'!$N:$N,1,'Workers Settings'!$H:$H,J$3),"Warning!",IF('Demand Locations'!L175=0,"",COUNTIFS('Workers Settings'!$M:$M,$B175,'Workers Settings'!$N:$N,1,'Workers Settings'!$H:$H,J$3)/'Demand Locations'!L175)))</f>
        <v/>
      </c>
      <c r="K175" s="24" t="str">
        <f>IF(OR($B175="",K$3="",'Demand Locations'!M175=""),"",IF('Demand Locations'!M175&lt;COUNTIFS('Workers Settings'!$M:$M,$B175,'Workers Settings'!$N:$N,1,'Workers Settings'!$H:$H,K$3),"Warning!",IF('Demand Locations'!M175=0,"",COUNTIFS('Workers Settings'!$M:$M,$B175,'Workers Settings'!$N:$N,1,'Workers Settings'!$H:$H,K$3)/'Demand Locations'!M175)))</f>
        <v/>
      </c>
      <c r="L175" s="24" t="str">
        <f>IF(OR($B175="",L$3="",'Demand Locations'!N175=""),"",IF('Demand Locations'!N175&lt;COUNTIFS('Workers Settings'!$M:$M,$B175,'Workers Settings'!$N:$N,1,'Workers Settings'!$H:$H,L$3),"Warning!",IF('Demand Locations'!N175=0,"",COUNTIFS('Workers Settings'!$M:$M,$B175,'Workers Settings'!$N:$N,1,'Workers Settings'!$H:$H,L$3)/'Demand Locations'!N175)))</f>
        <v/>
      </c>
      <c r="M175" s="24" t="str">
        <f>IF(OR($B175="",M$3="",'Demand Locations'!O175=""),"",IF('Demand Locations'!O175&lt;COUNTIFS('Workers Settings'!$M:$M,$B175,'Workers Settings'!$N:$N,1,'Workers Settings'!$H:$H,M$3),"Warning!",IF('Demand Locations'!O175=0,"",COUNTIFS('Workers Settings'!$M:$M,$B175,'Workers Settings'!$N:$N,1,'Workers Settings'!$H:$H,M$3)/'Demand Locations'!O175)))</f>
        <v/>
      </c>
      <c r="N175" s="24" t="str">
        <f>IF(OR($B175="",N$3="",'Demand Locations'!P175=""),"",IF('Demand Locations'!P175&lt;COUNTIFS('Workers Settings'!$M:$M,$B175,'Workers Settings'!$N:$N,1,'Workers Settings'!$H:$H,N$3),"Warning!",IF('Demand Locations'!P175=0,"",COUNTIFS('Workers Settings'!$M:$M,$B175,'Workers Settings'!$N:$N,1,'Workers Settings'!$H:$H,N$3)/'Demand Locations'!P175)))</f>
        <v/>
      </c>
      <c r="O175" s="24" t="str">
        <f>IF(OR($B175="",O$3="",'Demand Locations'!Q175=""),"",IF('Demand Locations'!Q175&lt;COUNTIFS('Workers Settings'!$M:$M,$B175,'Workers Settings'!$N:$N,1,'Workers Settings'!$H:$H,O$3),"Warning!",IF('Demand Locations'!Q175=0,"",COUNTIFS('Workers Settings'!$M:$M,$B175,'Workers Settings'!$N:$N,1,'Workers Settings'!$H:$H,O$3)/'Demand Locations'!Q175)))</f>
        <v/>
      </c>
      <c r="P175" s="24" t="str">
        <f>IF(OR($B175="",P$3="",'Demand Locations'!R175=""),"",IF('Demand Locations'!R175&lt;COUNTIFS('Workers Settings'!$M:$M,$B175,'Workers Settings'!$N:$N,1,'Workers Settings'!$H:$H,P$3),"Warning!",IF('Demand Locations'!R175=0,"",COUNTIFS('Workers Settings'!$M:$M,$B175,'Workers Settings'!$N:$N,1,'Workers Settings'!$H:$H,P$3)/'Demand Locations'!R175)))</f>
        <v/>
      </c>
      <c r="Q175" s="24" t="str">
        <f>IF(OR($B175="",Q$3="",'Demand Locations'!S175=""),"",IF('Demand Locations'!S175&lt;COUNTIFS('Workers Settings'!$M:$M,$B175,'Workers Settings'!$N:$N,1,'Workers Settings'!$H:$H,Q$3),"Warning!",IF('Demand Locations'!S175=0,"",COUNTIFS('Workers Settings'!$M:$M,$B175,'Workers Settings'!$N:$N,1,'Workers Settings'!$H:$H,Q$3)/'Demand Locations'!S175)))</f>
        <v/>
      </c>
      <c r="R175" s="24" t="str">
        <f>IF(OR($B175="",R$3="",'Demand Locations'!T175=""),"",IF('Demand Locations'!T175&lt;COUNTIFS('Workers Settings'!$M:$M,$B175,'Workers Settings'!$N:$N,1,'Workers Settings'!$H:$H,R$3),"Warning!",IF('Demand Locations'!T175=0,"",COUNTIFS('Workers Settings'!$M:$M,$B175,'Workers Settings'!$N:$N,1,'Workers Settings'!$H:$H,R$3)/'Demand Locations'!T175)))</f>
        <v/>
      </c>
      <c r="S175" s="24" t="str">
        <f>IF(OR($B175="",S$3="",'Demand Locations'!U175=""),"",IF('Demand Locations'!U175&lt;COUNTIFS('Workers Settings'!$M:$M,$B175,'Workers Settings'!$N:$N,1,'Workers Settings'!$H:$H,S$3),"Warning!",IF('Demand Locations'!U175=0,"",COUNTIFS('Workers Settings'!$M:$M,$B175,'Workers Settings'!$N:$N,1,'Workers Settings'!$H:$H,S$3)/'Demand Locations'!U175)))</f>
        <v/>
      </c>
      <c r="T175" s="24" t="str">
        <f>IF(OR($B175="",T$3="",'Demand Locations'!V175=""),"",IF('Demand Locations'!V175&lt;COUNTIFS('Workers Settings'!$M:$M,$B175,'Workers Settings'!$N:$N,1,'Workers Settings'!$H:$H,T$3),"Warning!",IF('Demand Locations'!V175=0,"",COUNTIFS('Workers Settings'!$M:$M,$B175,'Workers Settings'!$N:$N,1,'Workers Settings'!$H:$H,T$3)/'Demand Locations'!V175)))</f>
        <v/>
      </c>
      <c r="U175" s="24" t="str">
        <f>IF(OR($B175="",U$3="",'Demand Locations'!W175=""),"",IF('Demand Locations'!W175&lt;COUNTIFS('Workers Settings'!$M:$M,$B175,'Workers Settings'!$N:$N,1,'Workers Settings'!$H:$H,U$3),"Warning!",IF('Demand Locations'!W175=0,"",COUNTIFS('Workers Settings'!$M:$M,$B175,'Workers Settings'!$N:$N,1,'Workers Settings'!$H:$H,U$3)/'Demand Locations'!W175)))</f>
        <v/>
      </c>
      <c r="V175" s="24" t="str">
        <f>IF(OR($B175="",V$3="",'Demand Locations'!X175=""),"",IF('Demand Locations'!X175&lt;COUNTIFS('Workers Settings'!$M:$M,$B175,'Workers Settings'!$N:$N,1,'Workers Settings'!$H:$H,V$3),"Warning!",IF('Demand Locations'!X175=0,"",COUNTIFS('Workers Settings'!$M:$M,$B175,'Workers Settings'!$N:$N,1,'Workers Settings'!$H:$H,V$3)/'Demand Locations'!X175)))</f>
        <v/>
      </c>
      <c r="W175" s="24" t="str">
        <f>IF(OR($B175="",W$3="",'Demand Locations'!Y175=""),"",IF('Demand Locations'!Y175&lt;COUNTIFS('Workers Settings'!$M:$M,$B175,'Workers Settings'!$N:$N,1,'Workers Settings'!$H:$H,W$3),"Warning!",IF('Demand Locations'!Y175=0,"",COUNTIFS('Workers Settings'!$M:$M,$B175,'Workers Settings'!$N:$N,1,'Workers Settings'!$H:$H,W$3)/'Demand Locations'!Y175)))</f>
        <v/>
      </c>
      <c r="X175" s="24" t="str">
        <f>IF(OR($B175="",X$3="",'Demand Locations'!Z175=""),"",IF('Demand Locations'!Z175&lt;COUNTIFS('Workers Settings'!$M:$M,$B175,'Workers Settings'!$N:$N,1,'Workers Settings'!$H:$H,X$3),"Warning!",IF('Demand Locations'!Z175=0,"",COUNTIFS('Workers Settings'!$M:$M,$B175,'Workers Settings'!$N:$N,1,'Workers Settings'!$H:$H,X$3)/'Demand Locations'!Z175)))</f>
        <v/>
      </c>
      <c r="Y175" s="24" t="str">
        <f>IF(OR($B175="",Y$3="",'Demand Locations'!AA175=""),"",IF('Demand Locations'!AA175&lt;COUNTIFS('Workers Settings'!$M:$M,$B175,'Workers Settings'!$N:$N,1,'Workers Settings'!$H:$H,Y$3),"Warning!",IF('Demand Locations'!AA175=0,"",COUNTIFS('Workers Settings'!$M:$M,$B175,'Workers Settings'!$N:$N,1,'Workers Settings'!$H:$H,Y$3)/'Demand Locations'!AA175)))</f>
        <v/>
      </c>
      <c r="Z175" s="24" t="str">
        <f>IF(OR($B175="",Z$3="",'Demand Locations'!AB175=""),"",IF('Demand Locations'!AB175&lt;COUNTIFS('Workers Settings'!$M:$M,$B175,'Workers Settings'!$N:$N,1,'Workers Settings'!$H:$H,Z$3),"Warning!",IF('Demand Locations'!AB175=0,"",COUNTIFS('Workers Settings'!$M:$M,$B175,'Workers Settings'!$N:$N,1,'Workers Settings'!$H:$H,Z$3)/'Demand Locations'!AB175)))</f>
        <v/>
      </c>
      <c r="AA175" s="24" t="str">
        <f>IF(OR($B175="",AA$3="",'Demand Locations'!AC175=""),"",IF('Demand Locations'!AC175&lt;COUNTIFS('Workers Settings'!$M:$M,$B175,'Workers Settings'!$N:$N,1,'Workers Settings'!$H:$H,AA$3),"Warning!",IF('Demand Locations'!AC175=0,"",COUNTIFS('Workers Settings'!$M:$M,$B175,'Workers Settings'!$N:$N,1,'Workers Settings'!$H:$H,AA$3)/'Demand Locations'!AC175)))</f>
        <v/>
      </c>
      <c r="AB175" s="24" t="str">
        <f>IF(OR($B175="",AB$3="",'Demand Locations'!AD175=""),"",IF('Demand Locations'!AD175&lt;COUNTIFS('Workers Settings'!$M:$M,$B175,'Workers Settings'!$N:$N,1,'Workers Settings'!$H:$H,AB$3),"Warning!",IF('Demand Locations'!AD175=0,"",COUNTIFS('Workers Settings'!$M:$M,$B175,'Workers Settings'!$N:$N,1,'Workers Settings'!$H:$H,AB$3)/'Demand Locations'!AD175)))</f>
        <v/>
      </c>
      <c r="AC175" s="24" t="str">
        <f>IF(OR($B175="",AC$3="",'Demand Locations'!AE175=""),"",IF('Demand Locations'!AE175&lt;COUNTIFS('Workers Settings'!$M:$M,$B175,'Workers Settings'!$N:$N,1,'Workers Settings'!$H:$H,AC$3),"Warning!",IF('Demand Locations'!AE175=0,"",COUNTIFS('Workers Settings'!$M:$M,$B175,'Workers Settings'!$N:$N,1,'Workers Settings'!$H:$H,AC$3)/'Demand Locations'!AE175)))</f>
        <v/>
      </c>
      <c r="AD175" s="24" t="str">
        <f>IF(OR($B175="",AD$3="",'Demand Locations'!AF175=""),"",IF('Demand Locations'!AF175&lt;COUNTIFS('Workers Settings'!$M:$M,$B175,'Workers Settings'!$N:$N,1,'Workers Settings'!$H:$H,AD$3),"Warning!",IF('Demand Locations'!AF175=0,"",COUNTIFS('Workers Settings'!$M:$M,$B175,'Workers Settings'!$N:$N,1,'Workers Settings'!$H:$H,AD$3)/'Demand Locations'!AF175)))</f>
        <v/>
      </c>
      <c r="AE175" s="24" t="str">
        <f>IF(OR($B175="",AE$3="",'Demand Locations'!AG175=""),"",IF('Demand Locations'!AG175&lt;COUNTIFS('Workers Settings'!$M:$M,$B175,'Workers Settings'!$N:$N,1,'Workers Settings'!$H:$H,AE$3),"Warning!",IF('Demand Locations'!AG175=0,"",COUNTIFS('Workers Settings'!$M:$M,$B175,'Workers Settings'!$N:$N,1,'Workers Settings'!$H:$H,AE$3)/'Demand Locations'!AG175)))</f>
        <v/>
      </c>
      <c r="AF175" s="24" t="str">
        <f>IF(OR($B175="",AF$3="",'Demand Locations'!AH175=""),"",IF('Demand Locations'!AH175&lt;COUNTIFS('Workers Settings'!$M:$M,$B175,'Workers Settings'!$N:$N,1,'Workers Settings'!$H:$H,AF$3),"Warning!",IF('Demand Locations'!AH175=0,"",COUNTIFS('Workers Settings'!$M:$M,$B175,'Workers Settings'!$N:$N,1,'Workers Settings'!$H:$H,AF$3)/'Demand Locations'!AH175)))</f>
        <v/>
      </c>
      <c r="AG175" s="24" t="str">
        <f>IF(OR($B175="",AG$3="",'Demand Locations'!AI175=""),"",IF('Demand Locations'!AI175&lt;COUNTIFS('Workers Settings'!$M:$M,$B175,'Workers Settings'!$N:$N,1,'Workers Settings'!$H:$H,AG$3),"Warning!",IF('Demand Locations'!AI175=0,"",COUNTIFS('Workers Settings'!$M:$M,$B175,'Workers Settings'!$N:$N,1,'Workers Settings'!$H:$H,AG$3)/'Demand Locations'!AI175)))</f>
        <v/>
      </c>
      <c r="AH175" s="24" t="str">
        <f>IF(OR($B175="",AH$3="",'Demand Locations'!AJ175=""),"",IF('Demand Locations'!AJ175&lt;COUNTIFS('Workers Settings'!$M:$M,$B175,'Workers Settings'!$N:$N,1,'Workers Settings'!$H:$H,AH$3),"Warning!",IF('Demand Locations'!AJ175=0,"",COUNTIFS('Workers Settings'!$M:$M,$B175,'Workers Settings'!$N:$N,1,'Workers Settings'!$H:$H,AH$3)/'Demand Locations'!AJ175)))</f>
        <v/>
      </c>
      <c r="AI175" s="24" t="str">
        <f>IF(OR($B175="",AI$3="",'Demand Locations'!AK175=""),"",IF('Demand Locations'!AK175&lt;COUNTIFS('Workers Settings'!$M:$M,$B175,'Workers Settings'!$N:$N,1,'Workers Settings'!$H:$H,AI$3),"Warning!",IF('Demand Locations'!AK175=0,"",COUNTIFS('Workers Settings'!$M:$M,$B175,'Workers Settings'!$N:$N,1,'Workers Settings'!$H:$H,AI$3)/'Demand Locations'!AK175)))</f>
        <v/>
      </c>
      <c r="AJ175" s="24" t="str">
        <f>IF(OR($B175="",AJ$3="",'Demand Locations'!AL175=""),"",IF('Demand Locations'!AL175&lt;COUNTIFS('Workers Settings'!$M:$M,$B175,'Workers Settings'!$N:$N,1,'Workers Settings'!$H:$H,AJ$3),"Warning!",IF('Demand Locations'!AL175=0,"",COUNTIFS('Workers Settings'!$M:$M,$B175,'Workers Settings'!$N:$N,1,'Workers Settings'!$H:$H,AJ$3)/'Demand Locations'!AL175)))</f>
        <v/>
      </c>
      <c r="AK175" s="24" t="str">
        <f>IF(OR($B175="",AK$3="",'Demand Locations'!AM175=""),"",IF('Demand Locations'!AM175&lt;COUNTIFS('Workers Settings'!$M:$M,$B175,'Workers Settings'!$N:$N,1,'Workers Settings'!$H:$H,AK$3),"Warning!",IF('Demand Locations'!AM175=0,"",COUNTIFS('Workers Settings'!$M:$M,$B175,'Workers Settings'!$N:$N,1,'Workers Settings'!$H:$H,AK$3)/'Demand Locations'!AM175)))</f>
        <v/>
      </c>
      <c r="AL175" s="24" t="str">
        <f>IF(OR($B175="",AL$3="",'Demand Locations'!AN175=""),"",IF('Demand Locations'!AN175&lt;COUNTIFS('Workers Settings'!$M:$M,$B175,'Workers Settings'!$N:$N,1,'Workers Settings'!$H:$H,AL$3),"Warning!",IF('Demand Locations'!AN175=0,"",COUNTIFS('Workers Settings'!$M:$M,$B175,'Workers Settings'!$N:$N,1,'Workers Settings'!$H:$H,AL$3)/'Demand Locations'!AN175)))</f>
        <v/>
      </c>
      <c r="AM175" s="24" t="str">
        <f>IF(OR($B175="",AM$3="",'Demand Locations'!AO175=""),"",IF('Demand Locations'!AO175&lt;COUNTIFS('Workers Settings'!$M:$M,$B175,'Workers Settings'!$N:$N,1,'Workers Settings'!$H:$H,AM$3),"Warning!",IF('Demand Locations'!AO175=0,"",COUNTIFS('Workers Settings'!$M:$M,$B175,'Workers Settings'!$N:$N,1,'Workers Settings'!$H:$H,AM$3)/'Demand Locations'!AO175)))</f>
        <v/>
      </c>
      <c r="AN175" s="24" t="str">
        <f>IF(OR($B175="",AN$3="",'Demand Locations'!AP175=""),"",IF('Demand Locations'!AP175&lt;COUNTIFS('Workers Settings'!$M:$M,$B175,'Workers Settings'!$N:$N,1,'Workers Settings'!$H:$H,AN$3),"Warning!",IF('Demand Locations'!AP175=0,"",COUNTIFS('Workers Settings'!$M:$M,$B175,'Workers Settings'!$N:$N,1,'Workers Settings'!$H:$H,AN$3)/'Demand Locations'!AP175)))</f>
        <v/>
      </c>
      <c r="AO175" s="24" t="str">
        <f>IF(OR($B175="",AO$3="",'Demand Locations'!AQ175=""),"",IF('Demand Locations'!AQ175&lt;COUNTIFS('Workers Settings'!$M:$M,$B175,'Workers Settings'!$N:$N,1,'Workers Settings'!$H:$H,AO$3),"Warning!",IF('Demand Locations'!AQ175=0,"",COUNTIFS('Workers Settings'!$M:$M,$B175,'Workers Settings'!$N:$N,1,'Workers Settings'!$H:$H,AO$3)/'Demand Locations'!AQ175)))</f>
        <v/>
      </c>
      <c r="AP175" s="24" t="str">
        <f>IF(OR($B175="",AP$3="",'Demand Locations'!AR175=""),"",IF('Demand Locations'!AR175&lt;COUNTIFS('Workers Settings'!$M:$M,$B175,'Workers Settings'!$N:$N,1,'Workers Settings'!$H:$H,AP$3),"Warning!",IF('Demand Locations'!AR175=0,"",COUNTIFS('Workers Settings'!$M:$M,$B175,'Workers Settings'!$N:$N,1,'Workers Settings'!$H:$H,AP$3)/'Demand Locations'!AR175)))</f>
        <v/>
      </c>
      <c r="AQ175" s="24" t="str">
        <f>IF(OR($B175="",AQ$3="",'Demand Locations'!AS175=""),"",IF('Demand Locations'!AS175&lt;COUNTIFS('Workers Settings'!$M:$M,$B175,'Workers Settings'!$N:$N,1,'Workers Settings'!$H:$H,AQ$3),"Warning!",IF('Demand Locations'!AS175=0,"",COUNTIFS('Workers Settings'!$M:$M,$B175,'Workers Settings'!$N:$N,1,'Workers Settings'!$H:$H,AQ$3)/'Demand Locations'!AS175)))</f>
        <v/>
      </c>
      <c r="AR175" s="24" t="str">
        <f>IF(OR($B175="",AR$3="",'Demand Locations'!AT175=""),"",IF('Demand Locations'!AT175&lt;COUNTIFS('Workers Settings'!$M:$M,$B175,'Workers Settings'!$N:$N,1,'Workers Settings'!$H:$H,AR$3),"Warning!",IF('Demand Locations'!AT175=0,"",COUNTIFS('Workers Settings'!$M:$M,$B175,'Workers Settings'!$N:$N,1,'Workers Settings'!$H:$H,AR$3)/'Demand Locations'!AT175)))</f>
        <v/>
      </c>
      <c r="AS175" s="24" t="str">
        <f>IF(OR($B175="",AS$3="",'Demand Locations'!AU175=""),"",IF('Demand Locations'!AU175&lt;COUNTIFS('Workers Settings'!$M:$M,$B175,'Workers Settings'!$N:$N,1,'Workers Settings'!$H:$H,AS$3),"Warning!",IF('Demand Locations'!AU175=0,"",COUNTIFS('Workers Settings'!$M:$M,$B175,'Workers Settings'!$N:$N,1,'Workers Settings'!$H:$H,AS$3)/'Demand Locations'!AU175)))</f>
        <v/>
      </c>
      <c r="AT175" s="24" t="str">
        <f>IF(OR($B175="",AT$3="",'Demand Locations'!AV175=""),"",IF('Demand Locations'!AV175&lt;COUNTIFS('Workers Settings'!$M:$M,$B175,'Workers Settings'!$N:$N,1,'Workers Settings'!$H:$H,AT$3),"Warning!",IF('Demand Locations'!AV175=0,"",COUNTIFS('Workers Settings'!$M:$M,$B175,'Workers Settings'!$N:$N,1,'Workers Settings'!$H:$H,AT$3)/'Demand Locations'!AV175)))</f>
        <v/>
      </c>
      <c r="AU175" s="24" t="str">
        <f>IF(OR($B175="",AU$3="",'Demand Locations'!AW175=""),"",IF('Demand Locations'!AW175&lt;COUNTIFS('Workers Settings'!$M:$M,$B175,'Workers Settings'!$N:$N,1,'Workers Settings'!$H:$H,AU$3),"Warning!",IF('Demand Locations'!AW175=0,"",COUNTIFS('Workers Settings'!$M:$M,$B175,'Workers Settings'!$N:$N,1,'Workers Settings'!$H:$H,AU$3)/'Demand Locations'!AW175)))</f>
        <v/>
      </c>
      <c r="AV175" s="24" t="str">
        <f>IF(OR($B175="",AV$3="",'Demand Locations'!AX175=""),"",IF('Demand Locations'!AX175&lt;COUNTIFS('Workers Settings'!$M:$M,$B175,'Workers Settings'!$N:$N,1,'Workers Settings'!$H:$H,AV$3),"Warning!",IF('Demand Locations'!AX175=0,"",COUNTIFS('Workers Settings'!$M:$M,$B175,'Workers Settings'!$N:$N,1,'Workers Settings'!$H:$H,AV$3)/'Demand Locations'!AX175)))</f>
        <v/>
      </c>
      <c r="AW175" s="24" t="str">
        <f>IF(OR($B175="",AW$3="",'Demand Locations'!AY175=""),"",IF('Demand Locations'!AY175&lt;COUNTIFS('Workers Settings'!$M:$M,$B175,'Workers Settings'!$N:$N,1,'Workers Settings'!$H:$H,AW$3),"Warning!",IF('Demand Locations'!AY175=0,"",COUNTIFS('Workers Settings'!$M:$M,$B175,'Workers Settings'!$N:$N,1,'Workers Settings'!$H:$H,AW$3)/'Demand Locations'!AY175)))</f>
        <v/>
      </c>
      <c r="AX175" s="24" t="str">
        <f>IF(OR($B175="",AX$3="",'Demand Locations'!AZ175=""),"",IF('Demand Locations'!AZ175&lt;COUNTIFS('Workers Settings'!$M:$M,$B175,'Workers Settings'!$N:$N,1,'Workers Settings'!$H:$H,AX$3),"Warning!",IF('Demand Locations'!AZ175=0,"",COUNTIFS('Workers Settings'!$M:$M,$B175,'Workers Settings'!$N:$N,1,'Workers Settings'!$H:$H,AX$3)/'Demand Locations'!AZ175)))</f>
        <v/>
      </c>
      <c r="AY175" s="24" t="str">
        <f>IF(OR($B175="",AY$3="",'Demand Locations'!BA175=""),"",IF('Demand Locations'!BA175&lt;COUNTIFS('Workers Settings'!$M:$M,$B175,'Workers Settings'!$N:$N,1,'Workers Settings'!$H:$H,AY$3),"Warning!",IF('Demand Locations'!BA175=0,"",COUNTIFS('Workers Settings'!$M:$M,$B175,'Workers Settings'!$N:$N,1,'Workers Settings'!$H:$H,AY$3)/'Demand Locations'!BA175)))</f>
        <v/>
      </c>
      <c r="AZ175" s="24" t="str">
        <f>IF(OR($B175="",AZ$3="",'Demand Locations'!BB175=""),"",IF('Demand Locations'!BB175&lt;COUNTIFS('Workers Settings'!$M:$M,$B175,'Workers Settings'!$N:$N,1,'Workers Settings'!$H:$H,AZ$3),"Warning!",IF('Demand Locations'!BB175=0,"",COUNTIFS('Workers Settings'!$M:$M,$B175,'Workers Settings'!$N:$N,1,'Workers Settings'!$H:$H,AZ$3)/'Demand Locations'!BB175)))</f>
        <v/>
      </c>
      <c r="BA175" s="24" t="str">
        <f>IF(OR($B175="",BA$3="",'Demand Locations'!BC175=""),"",IF('Demand Locations'!BC175&lt;COUNTIFS('Workers Settings'!$M:$M,$B175,'Workers Settings'!$N:$N,1,'Workers Settings'!$H:$H,BA$3),"Warning!",IF('Demand Locations'!BC175=0,"",COUNTIFS('Workers Settings'!$M:$M,$B175,'Workers Settings'!$N:$N,1,'Workers Settings'!$H:$H,BA$3)/'Demand Locations'!BC175)))</f>
        <v/>
      </c>
      <c r="BB175" s="24" t="str">
        <f>IF(OR($B175="",BB$3="",'Demand Locations'!BD175=""),"",IF('Demand Locations'!BD175&lt;COUNTIFS('Workers Settings'!$M:$M,$B175,'Workers Settings'!$N:$N,1,'Workers Settings'!$H:$H,BB$3),"Warning!",IF('Demand Locations'!BD175=0,"",COUNTIFS('Workers Settings'!$M:$M,$B175,'Workers Settings'!$N:$N,1,'Workers Settings'!$H:$H,BB$3)/'Demand Locations'!BD175)))</f>
        <v/>
      </c>
      <c r="BC175" s="24" t="str">
        <f>IF(OR($B175="",BC$3="",'Demand Locations'!BE175=""),"",IF('Demand Locations'!BE175&lt;COUNTIFS('Workers Settings'!$M:$M,$B175,'Workers Settings'!$N:$N,1,'Workers Settings'!$H:$H,BC$3),"Warning!",IF('Demand Locations'!BE175=0,"",COUNTIFS('Workers Settings'!$M:$M,$B175,'Workers Settings'!$N:$N,1,'Workers Settings'!$H:$H,BC$3)/'Demand Locations'!BE175)))</f>
        <v/>
      </c>
      <c r="BD175" s="24" t="str">
        <f>IF(OR($B175="",BD$3="",'Demand Locations'!BF175=""),"",IF('Demand Locations'!BF175&lt;COUNTIFS('Workers Settings'!$M:$M,$B175,'Workers Settings'!$N:$N,1,'Workers Settings'!$H:$H,BD$3),"Warning!",IF('Demand Locations'!BF175=0,"",COUNTIFS('Workers Settings'!$M:$M,$B175,'Workers Settings'!$N:$N,1,'Workers Settings'!$H:$H,BD$3)/'Demand Locations'!BF175)))</f>
        <v/>
      </c>
      <c r="BE175" s="24" t="str">
        <f>IF(OR($B175="",BE$3="",'Demand Locations'!BG175=""),"",IF('Demand Locations'!BG175&lt;COUNTIFS('Workers Settings'!$M:$M,$B175,'Workers Settings'!$N:$N,1,'Workers Settings'!$H:$H,BE$3),"Warning!",IF('Demand Locations'!BG175=0,"",COUNTIFS('Workers Settings'!$M:$M,$B175,'Workers Settings'!$N:$N,1,'Workers Settings'!$H:$H,BE$3)/'Demand Locations'!BG175)))</f>
        <v/>
      </c>
      <c r="BF175" s="24" t="str">
        <f>IF(OR($B175="",BF$3="",'Demand Locations'!BH175=""),"",IF('Demand Locations'!BH175&lt;COUNTIFS('Workers Settings'!$M:$M,$B175,'Workers Settings'!$N:$N,1,'Workers Settings'!$H:$H,BF$3),"Warning!",IF('Demand Locations'!BH175=0,"",COUNTIFS('Workers Settings'!$M:$M,$B175,'Workers Settings'!$N:$N,1,'Workers Settings'!$H:$H,BF$3)/'Demand Locations'!BH175)))</f>
        <v/>
      </c>
      <c r="BG175" s="24" t="str">
        <f>IF(OR($B175="",BG$3="",'Demand Locations'!BI175=""),"",IF('Demand Locations'!BI175&lt;COUNTIFS('Workers Settings'!$M:$M,$B175,'Workers Settings'!$N:$N,1,'Workers Settings'!$H:$H,BG$3),"Warning!",IF('Demand Locations'!BI175=0,"",COUNTIFS('Workers Settings'!$M:$M,$B175,'Workers Settings'!$N:$N,1,'Workers Settings'!$H:$H,BG$3)/'Demand Locations'!BI175)))</f>
        <v/>
      </c>
      <c r="BH175" s="24" t="str">
        <f>IF(OR($B175="",BH$3="",'Demand Locations'!BJ175=""),"",IF('Demand Locations'!BJ175&lt;COUNTIFS('Workers Settings'!$M:$M,$B175,'Workers Settings'!$N:$N,1,'Workers Settings'!$H:$H,BH$3),"Warning!",IF('Demand Locations'!BJ175=0,"",COUNTIFS('Workers Settings'!$M:$M,$B175,'Workers Settings'!$N:$N,1,'Workers Settings'!$H:$H,BH$3)/'Demand Locations'!BJ175)))</f>
        <v/>
      </c>
      <c r="BI175" s="24" t="str">
        <f>IF(OR($B175="",BI$3="",'Demand Locations'!BK175=""),"",IF('Demand Locations'!BK175&lt;COUNTIFS('Workers Settings'!$M:$M,$B175,'Workers Settings'!$N:$N,1,'Workers Settings'!$H:$H,BI$3),"Warning!",IF('Demand Locations'!BK175=0,"",COUNTIFS('Workers Settings'!$M:$M,$B175,'Workers Settings'!$N:$N,1,'Workers Settings'!$H:$H,BI$3)/'Demand Locations'!BK175)))</f>
        <v/>
      </c>
      <c r="BJ175" s="24" t="str">
        <f>IF(OR($B175="",BJ$3="",'Demand Locations'!BL175=""),"",IF('Demand Locations'!BL175&lt;COUNTIFS('Workers Settings'!$M:$M,$B175,'Workers Settings'!$N:$N,1,'Workers Settings'!$H:$H,BJ$3),"Warning!",IF('Demand Locations'!BL175=0,"",COUNTIFS('Workers Settings'!$M:$M,$B175,'Workers Settings'!$N:$N,1,'Workers Settings'!$H:$H,BJ$3)/'Demand Locations'!BL175)))</f>
        <v/>
      </c>
      <c r="BK175" s="24" t="str">
        <f>IF(OR($B175="",BK$3="",'Demand Locations'!BM175=""),"",IF('Demand Locations'!BM175&lt;COUNTIFS('Workers Settings'!$M:$M,$B175,'Workers Settings'!$N:$N,1,'Workers Settings'!$H:$H,BK$3),"Warning!",IF('Demand Locations'!BM175=0,"",COUNTIFS('Workers Settings'!$M:$M,$B175,'Workers Settings'!$N:$N,1,'Workers Settings'!$H:$H,BK$3)/'Demand Locations'!BM175)))</f>
        <v/>
      </c>
      <c r="BL175" s="24" t="str">
        <f>IF(OR($B175="",BL$3="",'Demand Locations'!BN175=""),"",IF('Demand Locations'!BN175&lt;COUNTIFS('Workers Settings'!$M:$M,$B175,'Workers Settings'!$N:$N,1,'Workers Settings'!$H:$H,BL$3),"Warning!",IF('Demand Locations'!BN175=0,"",COUNTIFS('Workers Settings'!$M:$M,$B175,'Workers Settings'!$N:$N,1,'Workers Settings'!$H:$H,BL$3)/'Demand Locations'!BN175)))</f>
        <v/>
      </c>
      <c r="BM175" s="24" t="str">
        <f>IF(OR($B175="",BM$3="",'Demand Locations'!BO175=""),"",IF('Demand Locations'!BO175&lt;COUNTIFS('Workers Settings'!$M:$M,$B175,'Workers Settings'!$N:$N,1,'Workers Settings'!$H:$H,BM$3),"Warning!",IF('Demand Locations'!BO175=0,"",COUNTIFS('Workers Settings'!$M:$M,$B175,'Workers Settings'!$N:$N,1,'Workers Settings'!$H:$H,BM$3)/'Demand Locations'!BO175)))</f>
        <v/>
      </c>
      <c r="BN175" s="24" t="str">
        <f>IF(OR($B175="",BN$3="",'Demand Locations'!BP175=""),"",IF('Demand Locations'!BP175&lt;COUNTIFS('Workers Settings'!$M:$M,$B175,'Workers Settings'!$N:$N,1,'Workers Settings'!$H:$H,BN$3),"Warning!",IF('Demand Locations'!BP175=0,"",COUNTIFS('Workers Settings'!$M:$M,$B175,'Workers Settings'!$N:$N,1,'Workers Settings'!$H:$H,BN$3)/'Demand Locations'!BP175)))</f>
        <v/>
      </c>
      <c r="BO175" s="24" t="str">
        <f>IF(OR($B175="",BO$3="",'Demand Locations'!BQ175=""),"",IF('Demand Locations'!BQ175&lt;COUNTIFS('Workers Settings'!$M:$M,$B175,'Workers Settings'!$N:$N,1,'Workers Settings'!$H:$H,BO$3),"Warning!",IF('Demand Locations'!BQ175=0,"",COUNTIFS('Workers Settings'!$M:$M,$B175,'Workers Settings'!$N:$N,1,'Workers Settings'!$H:$H,BO$3)/'Demand Locations'!BQ175)))</f>
        <v/>
      </c>
      <c r="BP175" s="24" t="str">
        <f>IF(OR($B175="",BP$3="",'Demand Locations'!BR175=""),"",IF('Demand Locations'!BR175&lt;COUNTIFS('Workers Settings'!$M:$M,$B175,'Workers Settings'!$N:$N,1,'Workers Settings'!$H:$H,BP$3),"Warning!",IF('Demand Locations'!BR175=0,"",COUNTIFS('Workers Settings'!$M:$M,$B175,'Workers Settings'!$N:$N,1,'Workers Settings'!$H:$H,BP$3)/'Demand Locations'!BR175)))</f>
        <v/>
      </c>
      <c r="BQ175" s="24" t="str">
        <f>IF(OR($B175="",BQ$3="",'Demand Locations'!BS175=""),"",IF('Demand Locations'!BS175&lt;COUNTIFS('Workers Settings'!$M:$M,$B175,'Workers Settings'!$N:$N,1,'Workers Settings'!$H:$H,BQ$3),"Warning!",IF('Demand Locations'!BS175=0,"",COUNTIFS('Workers Settings'!$M:$M,$B175,'Workers Settings'!$N:$N,1,'Workers Settings'!$H:$H,BQ$3)/'Demand Locations'!BS175)))</f>
        <v/>
      </c>
      <c r="BR175" s="24" t="str">
        <f>IF(OR($B175="",BR$3="",'Demand Locations'!BT175=""),"",IF('Demand Locations'!BT175&lt;COUNTIFS('Workers Settings'!$M:$M,$B175,'Workers Settings'!$N:$N,1,'Workers Settings'!$H:$H,BR$3),"Warning!",IF('Demand Locations'!BT175=0,"",COUNTIFS('Workers Settings'!$M:$M,$B175,'Workers Settings'!$N:$N,1,'Workers Settings'!$H:$H,BR$3)/'Demand Locations'!BT175)))</f>
        <v/>
      </c>
      <c r="BS175" s="24" t="str">
        <f>IF(OR($B175="",BS$3="",'Demand Locations'!BU175=""),"",IF('Demand Locations'!BU175&lt;COUNTIFS('Workers Settings'!$M:$M,$B175,'Workers Settings'!$N:$N,1,'Workers Settings'!$H:$H,BS$3),"Warning!",IF('Demand Locations'!BU175=0,"",COUNTIFS('Workers Settings'!$M:$M,$B175,'Workers Settings'!$N:$N,1,'Workers Settings'!$H:$H,BS$3)/'Demand Locations'!BU175)))</f>
        <v/>
      </c>
      <c r="BT175" s="24" t="str">
        <f>IF(OR($B175="",BT$3="",'Demand Locations'!BV175=""),"",IF('Demand Locations'!BV175&lt;COUNTIFS('Workers Settings'!$M:$M,$B175,'Workers Settings'!$N:$N,1,'Workers Settings'!$H:$H,BT$3),"Warning!",IF('Demand Locations'!BV175=0,"",COUNTIFS('Workers Settings'!$M:$M,$B175,'Workers Settings'!$N:$N,1,'Workers Settings'!$H:$H,BT$3)/'Demand Locations'!BV175)))</f>
        <v/>
      </c>
      <c r="BU175" s="24" t="str">
        <f>IF(OR($B175="",BU$3="",'Demand Locations'!BW175=""),"",IF('Demand Locations'!BW175&lt;COUNTIFS('Workers Settings'!$M:$M,$B175,'Workers Settings'!$N:$N,1,'Workers Settings'!$H:$H,BU$3),"Warning!",IF('Demand Locations'!BW175=0,"",COUNTIFS('Workers Settings'!$M:$M,$B175,'Workers Settings'!$N:$N,1,'Workers Settings'!$H:$H,BU$3)/'Demand Locations'!BW175)))</f>
        <v/>
      </c>
      <c r="BV175" s="24" t="str">
        <f>IF(OR($B175="",BV$3="",'Demand Locations'!BX175=""),"",IF('Demand Locations'!BX175&lt;COUNTIFS('Workers Settings'!$M:$M,$B175,'Workers Settings'!$N:$N,1,'Workers Settings'!$H:$H,BV$3),"Warning!",IF('Demand Locations'!BX175=0,"",COUNTIFS('Workers Settings'!$M:$M,$B175,'Workers Settings'!$N:$N,1,'Workers Settings'!$H:$H,BV$3)/'Demand Locations'!BX175)))</f>
        <v/>
      </c>
      <c r="BW175" s="24" t="str">
        <f>IF(OR($B175="",BW$3="",'Demand Locations'!BY175=""),"",IF('Demand Locations'!BY175&lt;COUNTIFS('Workers Settings'!$M:$M,$B175,'Workers Settings'!$N:$N,1,'Workers Settings'!$H:$H,BW$3),"Warning!",IF('Demand Locations'!BY175=0,"",COUNTIFS('Workers Settings'!$M:$M,$B175,'Workers Settings'!$N:$N,1,'Workers Settings'!$H:$H,BW$3)/'Demand Locations'!BY175)))</f>
        <v/>
      </c>
      <c r="BX175" s="24" t="str">
        <f>IF(OR($B175="",BX$3="",'Demand Locations'!BZ175=""),"",IF('Demand Locations'!BZ175&lt;COUNTIFS('Workers Settings'!$M:$M,$B175,'Workers Settings'!$N:$N,1,'Workers Settings'!$H:$H,BX$3),"Warning!",IF('Demand Locations'!BZ175=0,"",COUNTIFS('Workers Settings'!$M:$M,$B175,'Workers Settings'!$N:$N,1,'Workers Settings'!$H:$H,BX$3)/'Demand Locations'!BZ175)))</f>
        <v/>
      </c>
      <c r="BY175" s="24" t="str">
        <f>IF(OR($B175="",BY$3="",'Demand Locations'!CA175=""),"",IF('Demand Locations'!CA175&lt;COUNTIFS('Workers Settings'!$M:$M,$B175,'Workers Settings'!$N:$N,1,'Workers Settings'!$H:$H,BY$3),"Warning!",IF('Demand Locations'!CA175=0,"",COUNTIFS('Workers Settings'!$M:$M,$B175,'Workers Settings'!$N:$N,1,'Workers Settings'!$H:$H,BY$3)/'Demand Locations'!CA175)))</f>
        <v/>
      </c>
      <c r="BZ175" s="24" t="str">
        <f>IF(OR($B175="",BZ$3="",'Demand Locations'!CB175=""),"",IF('Demand Locations'!CB175&lt;COUNTIFS('Workers Settings'!$M:$M,$B175,'Workers Settings'!$N:$N,1,'Workers Settings'!$H:$H,BZ$3),"Warning!",IF('Demand Locations'!CB175=0,"",COUNTIFS('Workers Settings'!$M:$M,$B175,'Workers Settings'!$N:$N,1,'Workers Settings'!$H:$H,BZ$3)/'Demand Locations'!CB175)))</f>
        <v/>
      </c>
      <c r="CA175" s="24" t="str">
        <f>IF(OR($B175="",CA$3="",'Demand Locations'!CC175=""),"",IF('Demand Locations'!CC175&lt;COUNTIFS('Workers Settings'!$M:$M,$B175,'Workers Settings'!$N:$N,1,'Workers Settings'!$H:$H,CA$3),"Warning!",IF('Demand Locations'!CC175=0,"",COUNTIFS('Workers Settings'!$M:$M,$B175,'Workers Settings'!$N:$N,1,'Workers Settings'!$H:$H,CA$3)/'Demand Locations'!CC175)))</f>
        <v/>
      </c>
      <c r="CB175" s="24" t="str">
        <f>IF(OR($B175="",CB$3="",'Demand Locations'!CD175=""),"",IF('Demand Locations'!CD175&lt;COUNTIFS('Workers Settings'!$M:$M,$B175,'Workers Settings'!$N:$N,1,'Workers Settings'!$H:$H,CB$3),"Warning!",IF('Demand Locations'!CD175=0,"",COUNTIFS('Workers Settings'!$M:$M,$B175,'Workers Settings'!$N:$N,1,'Workers Settings'!$H:$H,CB$3)/'Demand Locations'!CD175)))</f>
        <v/>
      </c>
      <c r="CC175" s="24" t="str">
        <f>IF(OR($B175="",CC$3="",'Demand Locations'!CE175=""),"",IF('Demand Locations'!CE175&lt;COUNTIFS('Workers Settings'!$M:$M,$B175,'Workers Settings'!$N:$N,1,'Workers Settings'!$H:$H,CC$3),"Warning!",IF('Demand Locations'!CE175=0,"",COUNTIFS('Workers Settings'!$M:$M,$B175,'Workers Settings'!$N:$N,1,'Workers Settings'!$H:$H,CC$3)/'Demand Locations'!CE175)))</f>
        <v/>
      </c>
      <c r="CD175" s="24" t="str">
        <f>IF(OR($B175="",CD$3="",'Demand Locations'!CF175=""),"",IF('Demand Locations'!CF175&lt;COUNTIFS('Workers Settings'!$M:$M,$B175,'Workers Settings'!$N:$N,1,'Workers Settings'!$H:$H,CD$3),"Warning!",IF('Demand Locations'!CF175=0,"",COUNTIFS('Workers Settings'!$M:$M,$B175,'Workers Settings'!$N:$N,1,'Workers Settings'!$H:$H,CD$3)/'Demand Locations'!CF175)))</f>
        <v/>
      </c>
      <c r="CE175" s="24" t="str">
        <f>IF(OR($B175="",CE$3="",'Demand Locations'!CG175=""),"",IF('Demand Locations'!CG175&lt;COUNTIFS('Workers Settings'!$M:$M,$B175,'Workers Settings'!$N:$N,1,'Workers Settings'!$H:$H,CE$3),"Warning!",IF('Demand Locations'!CG175=0,"",COUNTIFS('Workers Settings'!$M:$M,$B175,'Workers Settings'!$N:$N,1,'Workers Settings'!$H:$H,CE$3)/'Demand Locations'!CG175)))</f>
        <v/>
      </c>
      <c r="CF175" s="24" t="str">
        <f>IF(OR($B175="",CF$3="",'Demand Locations'!CH175=""),"",IF('Demand Locations'!CH175&lt;COUNTIFS('Workers Settings'!$M:$M,$B175,'Workers Settings'!$N:$N,1,'Workers Settings'!$H:$H,CF$3),"Warning!",IF('Demand Locations'!CH175=0,"",COUNTIFS('Workers Settings'!$M:$M,$B175,'Workers Settings'!$N:$N,1,'Workers Settings'!$H:$H,CF$3)/'Demand Locations'!CH175)))</f>
        <v/>
      </c>
      <c r="CG175" s="24" t="str">
        <f>IF(OR($B175="",CG$3="",'Demand Locations'!CI175=""),"",IF('Demand Locations'!CI175&lt;COUNTIFS('Workers Settings'!$M:$M,$B175,'Workers Settings'!$N:$N,1,'Workers Settings'!$H:$H,CG$3),"Warning!",IF('Demand Locations'!CI175=0,"",COUNTIFS('Workers Settings'!$M:$M,$B175,'Workers Settings'!$N:$N,1,'Workers Settings'!$H:$H,CG$3)/'Demand Locations'!CI175)))</f>
        <v/>
      </c>
      <c r="CH175" s="24" t="str">
        <f>IF(OR($B175="",CH$3="",'Demand Locations'!CJ175=""),"",IF('Demand Locations'!CJ175&lt;COUNTIFS('Workers Settings'!$M:$M,$B175,'Workers Settings'!$N:$N,1,'Workers Settings'!$H:$H,CH$3),"Warning!",IF('Demand Locations'!CJ175=0,"",COUNTIFS('Workers Settings'!$M:$M,$B175,'Workers Settings'!$N:$N,1,'Workers Settings'!$H:$H,CH$3)/'Demand Locations'!CJ175)))</f>
        <v/>
      </c>
      <c r="CI175" s="24" t="str">
        <f>IF(OR($B175="",CI$3="",'Demand Locations'!CK175=""),"",IF('Demand Locations'!CK175&lt;COUNTIFS('Workers Settings'!$M:$M,$B175,'Workers Settings'!$N:$N,1,'Workers Settings'!$H:$H,CI$3),"Warning!",IF('Demand Locations'!CK175=0,"",COUNTIFS('Workers Settings'!$M:$M,$B175,'Workers Settings'!$N:$N,1,'Workers Settings'!$H:$H,CI$3)/'Demand Locations'!CK175)))</f>
        <v/>
      </c>
      <c r="CJ175" s="24" t="str">
        <f>IF(OR($B175="",CJ$3="",'Demand Locations'!CL175=""),"",IF('Demand Locations'!CL175&lt;COUNTIFS('Workers Settings'!$M:$M,$B175,'Workers Settings'!$N:$N,1,'Workers Settings'!$H:$H,CJ$3),"Warning!",IF('Demand Locations'!CL175=0,"",COUNTIFS('Workers Settings'!$M:$M,$B175,'Workers Settings'!$N:$N,1,'Workers Settings'!$H:$H,CJ$3)/'Demand Locations'!CL175)))</f>
        <v/>
      </c>
      <c r="CK175" s="24" t="str">
        <f>IF(OR($B175="",CK$3="",'Demand Locations'!CM175=""),"",IF('Demand Locations'!CM175&lt;COUNTIFS('Workers Settings'!$M:$M,$B175,'Workers Settings'!$N:$N,1,'Workers Settings'!$H:$H,CK$3),"Warning!",IF('Demand Locations'!CM175=0,"",COUNTIFS('Workers Settings'!$M:$M,$B175,'Workers Settings'!$N:$N,1,'Workers Settings'!$H:$H,CK$3)/'Demand Locations'!CM175)))</f>
        <v/>
      </c>
      <c r="CL175" s="24" t="str">
        <f>IF(OR($B175="",CL$3="",'Demand Locations'!CN175=""),"",IF('Demand Locations'!CN175&lt;COUNTIFS('Workers Settings'!$M:$M,$B175,'Workers Settings'!$N:$N,1,'Workers Settings'!$H:$H,CL$3),"Warning!",IF('Demand Locations'!CN175=0,"",COUNTIFS('Workers Settings'!$M:$M,$B175,'Workers Settings'!$N:$N,1,'Workers Settings'!$H:$H,CL$3)/'Demand Locations'!CN175)))</f>
        <v/>
      </c>
      <c r="CM175" s="24" t="str">
        <f>IF(OR($B175="",CM$3="",'Demand Locations'!CO175=""),"",IF('Demand Locations'!CO175&lt;COUNTIFS('Workers Settings'!$M:$M,$B175,'Workers Settings'!$N:$N,1,'Workers Settings'!$H:$H,CM$3),"Warning!",IF('Demand Locations'!CO175=0,"",COUNTIFS('Workers Settings'!$M:$M,$B175,'Workers Settings'!$N:$N,1,'Workers Settings'!$H:$H,CM$3)/'Demand Locations'!CO175)))</f>
        <v/>
      </c>
      <c r="CN175" s="24" t="str">
        <f>IF(OR($B175="",CN$3="",'Demand Locations'!CP175=""),"",IF('Demand Locations'!CP175&lt;COUNTIFS('Workers Settings'!$M:$M,$B175,'Workers Settings'!$N:$N,1,'Workers Settings'!$H:$H,CN$3),"Warning!",IF('Demand Locations'!CP175=0,"",COUNTIFS('Workers Settings'!$M:$M,$B175,'Workers Settings'!$N:$N,1,'Workers Settings'!$H:$H,CN$3)/'Demand Locations'!CP175)))</f>
        <v/>
      </c>
      <c r="CO175" s="24" t="str">
        <f>IF(OR($B175="",CO$3="",'Demand Locations'!CQ175=""),"",IF('Demand Locations'!CQ175&lt;COUNTIFS('Workers Settings'!$M:$M,$B175,'Workers Settings'!$N:$N,1,'Workers Settings'!$H:$H,CO$3),"Warning!",IF('Demand Locations'!CQ175=0,"",COUNTIFS('Workers Settings'!$M:$M,$B175,'Workers Settings'!$N:$N,1,'Workers Settings'!$H:$H,CO$3)/'Demand Locations'!CQ175)))</f>
        <v/>
      </c>
      <c r="CP175" s="24" t="str">
        <f>IF(OR($B175="",CP$3="",'Demand Locations'!CR175=""),"",IF('Demand Locations'!CR175&lt;COUNTIFS('Workers Settings'!$M:$M,$B175,'Workers Settings'!$N:$N,1,'Workers Settings'!$H:$H,CP$3),"Warning!",IF('Demand Locations'!CR175=0,"",COUNTIFS('Workers Settings'!$M:$M,$B175,'Workers Settings'!$N:$N,1,'Workers Settings'!$H:$H,CP$3)/'Demand Locations'!CR175)))</f>
        <v/>
      </c>
      <c r="CQ175" s="24" t="str">
        <f>IF(OR($B175="",CQ$3="",'Demand Locations'!CS175=""),"",IF('Demand Locations'!CS175&lt;COUNTIFS('Workers Settings'!$M:$M,$B175,'Workers Settings'!$N:$N,1,'Workers Settings'!$H:$H,CQ$3),"Warning!",IF('Demand Locations'!CS175=0,"",COUNTIFS('Workers Settings'!$M:$M,$B175,'Workers Settings'!$N:$N,1,'Workers Settings'!$H:$H,CQ$3)/'Demand Locations'!CS175)))</f>
        <v/>
      </c>
      <c r="CR175" s="24" t="str">
        <f>IF(OR($B175="",CR$3="",'Demand Locations'!CT175=""),"",IF('Demand Locations'!CT175&lt;COUNTIFS('Workers Settings'!$M:$M,$B175,'Workers Settings'!$N:$N,1,'Workers Settings'!$H:$H,CR$3),"Warning!",IF('Demand Locations'!CT175=0,"",COUNTIFS('Workers Settings'!$M:$M,$B175,'Workers Settings'!$N:$N,1,'Workers Settings'!$H:$H,CR$3)/'Demand Locations'!CT175)))</f>
        <v/>
      </c>
      <c r="CS175" s="24" t="str">
        <f>IF(OR($B175="",CS$3="",'Demand Locations'!CU175=""),"",IF('Demand Locations'!CU175&lt;COUNTIFS('Workers Settings'!$M:$M,$B175,'Workers Settings'!$N:$N,1,'Workers Settings'!$H:$H,CS$3),"Warning!",IF('Demand Locations'!CU175=0,"",COUNTIFS('Workers Settings'!$M:$M,$B175,'Workers Settings'!$N:$N,1,'Workers Settings'!$H:$H,CS$3)/'Demand Locations'!CU175)))</f>
        <v/>
      </c>
      <c r="CT175" s="24" t="str">
        <f>IF(OR($B175="",CT$3="",'Demand Locations'!CV175=""),"",IF('Demand Locations'!CV175&lt;COUNTIFS('Workers Settings'!$M:$M,$B175,'Workers Settings'!$N:$N,1,'Workers Settings'!$H:$H,CT$3),"Warning!",IF('Demand Locations'!CV175=0,"",COUNTIFS('Workers Settings'!$M:$M,$B175,'Workers Settings'!$N:$N,1,'Workers Settings'!$H:$H,CT$3)/'Demand Locations'!CV175)))</f>
        <v/>
      </c>
      <c r="CU175" s="24" t="str">
        <f>IF(OR($B175="",CU$3="",'Demand Locations'!CW175=""),"",IF('Demand Locations'!CW175&lt;COUNTIFS('Workers Settings'!$M:$M,$B175,'Workers Settings'!$N:$N,1,'Workers Settings'!$H:$H,CU$3),"Warning!",IF('Demand Locations'!CW175=0,"",COUNTIFS('Workers Settings'!$M:$M,$B175,'Workers Settings'!$N:$N,1,'Workers Settings'!$H:$H,CU$3)/'Demand Locations'!CW175)))</f>
        <v/>
      </c>
      <c r="CV175" s="24" t="str">
        <f>IF(OR($B175="",CV$3="",'Demand Locations'!CX175=""),"",IF('Demand Locations'!CX175&lt;COUNTIFS('Workers Settings'!$M:$M,$B175,'Workers Settings'!$N:$N,1,'Workers Settings'!$H:$H,CV$3),"Warning!",IF('Demand Locations'!CX175=0,"",COUNTIFS('Workers Settings'!$M:$M,$B175,'Workers Settings'!$N:$N,1,'Workers Settings'!$H:$H,CV$3)/'Demand Locations'!CX175)))</f>
        <v/>
      </c>
      <c r="CW175" s="24" t="str">
        <f>IF(OR($B175="",CW$3="",'Demand Locations'!CY175=""),"",IF('Demand Locations'!CY175&lt;COUNTIFS('Workers Settings'!$M:$M,$B175,'Workers Settings'!$N:$N,1,'Workers Settings'!$H:$H,CW$3),"Warning!",IF('Demand Locations'!CY175=0,"",COUNTIFS('Workers Settings'!$M:$M,$B175,'Workers Settings'!$N:$N,1,'Workers Settings'!$H:$H,CW$3)/'Demand Locations'!CY175)))</f>
        <v/>
      </c>
      <c r="CX175" s="24" t="str">
        <f>IF(OR($B175="",CX$3="",'Demand Locations'!CZ175=""),"",IF('Demand Locations'!CZ175&lt;COUNTIFS('Workers Settings'!$M:$M,$B175,'Workers Settings'!$N:$N,1,'Workers Settings'!$H:$H,CX$3),"Warning!",IF('Demand Locations'!CZ175=0,"",COUNTIFS('Workers Settings'!$M:$M,$B175,'Workers Settings'!$N:$N,1,'Workers Settings'!$H:$H,CX$3)/'Demand Locations'!CZ175)))</f>
        <v/>
      </c>
      <c r="CY175" s="24" t="str">
        <f>IF(OR($B175="",CY$3="",'Demand Locations'!DA175=""),"",IF('Demand Locations'!DA175&lt;COUNTIFS('Workers Settings'!$M:$M,$B175,'Workers Settings'!$N:$N,1,'Workers Settings'!$H:$H,CY$3),"Warning!",IF('Demand Locations'!DA175=0,"",COUNTIFS('Workers Settings'!$M:$M,$B175,'Workers Settings'!$N:$N,1,'Workers Settings'!$H:$H,CY$3)/'Demand Locations'!DA175)))</f>
        <v/>
      </c>
      <c r="CZ175" s="24" t="str">
        <f>IF(OR($B175="",CZ$3="",'Demand Locations'!DB175=""),"",IF('Demand Locations'!DB175&lt;COUNTIFS('Workers Settings'!$M:$M,$B175,'Workers Settings'!$N:$N,1,'Workers Settings'!$H:$H,CZ$3),"Warning!",IF('Demand Locations'!DB175=0,"",COUNTIFS('Workers Settings'!$M:$M,$B175,'Workers Settings'!$N:$N,1,'Workers Settings'!$H:$H,CZ$3)/'Demand Locations'!DB175)))</f>
        <v/>
      </c>
    </row>
    <row r="176" spans="1:104" x14ac:dyDescent="0.25">
      <c r="A176" s="7">
        <f t="shared" si="2"/>
        <v>172</v>
      </c>
      <c r="B176" s="7" t="str">
        <f>IF('Demand Locations'!B176&lt;&gt;"",'Demand Locations'!B176,"")</f>
        <v/>
      </c>
      <c r="C176" s="29" t="str">
        <f>IF(B176="","",SUMIFS('Workers Assignments'!Z:Z,'Workers Settings'!M:M,B176,'Workers Settings'!N:N,1))</f>
        <v/>
      </c>
      <c r="D176" s="24" t="str">
        <f>IF(OR(B176="",'Demand Locations'!E176=""),"",IF('Demand Locations'!E176&lt;C176,"Warning!",IF('Demand Locations'!E176=0,"",C176/'Demand Locations'!E176)))</f>
        <v/>
      </c>
      <c r="E176" s="44" t="str">
        <f>IF(OR($B176="",E$3="",'Demand Locations'!G176=""),"",IF('Demand Locations'!G176&lt;COUNTIFS('Workers Settings'!$M:$M,$B176,'Workers Settings'!$N:$N,1,'Workers Settings'!$H:$H,E$3),"Warning!",IF('Demand Locations'!G176=0,"",COUNTIFS('Workers Settings'!$M:$M,$B176,'Workers Settings'!$N:$N,1,'Workers Settings'!$H:$H,E$3)/'Demand Locations'!G176)))</f>
        <v/>
      </c>
      <c r="F176" s="24" t="str">
        <f>IF(OR($B176="",F$3="",'Demand Locations'!H176=""),"",IF('Demand Locations'!H176&lt;COUNTIFS('Workers Settings'!$M:$M,$B176,'Workers Settings'!$N:$N,1,'Workers Settings'!$H:$H,F$3),"Warning!",IF('Demand Locations'!H176=0,"",COUNTIFS('Workers Settings'!$M:$M,$B176,'Workers Settings'!$N:$N,1,'Workers Settings'!$H:$H,F$3)/'Demand Locations'!H176)))</f>
        <v/>
      </c>
      <c r="G176" s="24" t="str">
        <f>IF(OR($B176="",G$3="",'Demand Locations'!I176=""),"",IF('Demand Locations'!I176&lt;COUNTIFS('Workers Settings'!$M:$M,$B176,'Workers Settings'!$N:$N,1,'Workers Settings'!$H:$H,G$3),"Warning!",IF('Demand Locations'!I176=0,"",COUNTIFS('Workers Settings'!$M:$M,$B176,'Workers Settings'!$N:$N,1,'Workers Settings'!$H:$H,G$3)/'Demand Locations'!I176)))</f>
        <v/>
      </c>
      <c r="H176" s="24" t="str">
        <f>IF(OR($B176="",H$3="",'Demand Locations'!J176=""),"",IF('Demand Locations'!J176&lt;COUNTIFS('Workers Settings'!$M:$M,$B176,'Workers Settings'!$N:$N,1,'Workers Settings'!$H:$H,H$3),"Warning!",IF('Demand Locations'!J176=0,"",COUNTIFS('Workers Settings'!$M:$M,$B176,'Workers Settings'!$N:$N,1,'Workers Settings'!$H:$H,H$3)/'Demand Locations'!J176)))</f>
        <v/>
      </c>
      <c r="I176" s="24" t="str">
        <f>IF(OR($B176="",I$3="",'Demand Locations'!K176=""),"",IF('Demand Locations'!K176&lt;COUNTIFS('Workers Settings'!$M:$M,$B176,'Workers Settings'!$N:$N,1,'Workers Settings'!$H:$H,I$3),"Warning!",IF('Demand Locations'!K176=0,"",COUNTIFS('Workers Settings'!$M:$M,$B176,'Workers Settings'!$N:$N,1,'Workers Settings'!$H:$H,I$3)/'Demand Locations'!K176)))</f>
        <v/>
      </c>
      <c r="J176" s="24" t="str">
        <f>IF(OR($B176="",J$3="",'Demand Locations'!L176=""),"",IF('Demand Locations'!L176&lt;COUNTIFS('Workers Settings'!$M:$M,$B176,'Workers Settings'!$N:$N,1,'Workers Settings'!$H:$H,J$3),"Warning!",IF('Demand Locations'!L176=0,"",COUNTIFS('Workers Settings'!$M:$M,$B176,'Workers Settings'!$N:$N,1,'Workers Settings'!$H:$H,J$3)/'Demand Locations'!L176)))</f>
        <v/>
      </c>
      <c r="K176" s="24" t="str">
        <f>IF(OR($B176="",K$3="",'Demand Locations'!M176=""),"",IF('Demand Locations'!M176&lt;COUNTIFS('Workers Settings'!$M:$M,$B176,'Workers Settings'!$N:$N,1,'Workers Settings'!$H:$H,K$3),"Warning!",IF('Demand Locations'!M176=0,"",COUNTIFS('Workers Settings'!$M:$M,$B176,'Workers Settings'!$N:$N,1,'Workers Settings'!$H:$H,K$3)/'Demand Locations'!M176)))</f>
        <v/>
      </c>
      <c r="L176" s="24" t="str">
        <f>IF(OR($B176="",L$3="",'Demand Locations'!N176=""),"",IF('Demand Locations'!N176&lt;COUNTIFS('Workers Settings'!$M:$M,$B176,'Workers Settings'!$N:$N,1,'Workers Settings'!$H:$H,L$3),"Warning!",IF('Demand Locations'!N176=0,"",COUNTIFS('Workers Settings'!$M:$M,$B176,'Workers Settings'!$N:$N,1,'Workers Settings'!$H:$H,L$3)/'Demand Locations'!N176)))</f>
        <v/>
      </c>
      <c r="M176" s="24" t="str">
        <f>IF(OR($B176="",M$3="",'Demand Locations'!O176=""),"",IF('Demand Locations'!O176&lt;COUNTIFS('Workers Settings'!$M:$M,$B176,'Workers Settings'!$N:$N,1,'Workers Settings'!$H:$H,M$3),"Warning!",IF('Demand Locations'!O176=0,"",COUNTIFS('Workers Settings'!$M:$M,$B176,'Workers Settings'!$N:$N,1,'Workers Settings'!$H:$H,M$3)/'Demand Locations'!O176)))</f>
        <v/>
      </c>
      <c r="N176" s="24" t="str">
        <f>IF(OR($B176="",N$3="",'Demand Locations'!P176=""),"",IF('Demand Locations'!P176&lt;COUNTIFS('Workers Settings'!$M:$M,$B176,'Workers Settings'!$N:$N,1,'Workers Settings'!$H:$H,N$3),"Warning!",IF('Demand Locations'!P176=0,"",COUNTIFS('Workers Settings'!$M:$M,$B176,'Workers Settings'!$N:$N,1,'Workers Settings'!$H:$H,N$3)/'Demand Locations'!P176)))</f>
        <v/>
      </c>
      <c r="O176" s="24" t="str">
        <f>IF(OR($B176="",O$3="",'Demand Locations'!Q176=""),"",IF('Demand Locations'!Q176&lt;COUNTIFS('Workers Settings'!$M:$M,$B176,'Workers Settings'!$N:$N,1,'Workers Settings'!$H:$H,O$3),"Warning!",IF('Demand Locations'!Q176=0,"",COUNTIFS('Workers Settings'!$M:$M,$B176,'Workers Settings'!$N:$N,1,'Workers Settings'!$H:$H,O$3)/'Demand Locations'!Q176)))</f>
        <v/>
      </c>
      <c r="P176" s="24" t="str">
        <f>IF(OR($B176="",P$3="",'Demand Locations'!R176=""),"",IF('Demand Locations'!R176&lt;COUNTIFS('Workers Settings'!$M:$M,$B176,'Workers Settings'!$N:$N,1,'Workers Settings'!$H:$H,P$3),"Warning!",IF('Demand Locations'!R176=0,"",COUNTIFS('Workers Settings'!$M:$M,$B176,'Workers Settings'!$N:$N,1,'Workers Settings'!$H:$H,P$3)/'Demand Locations'!R176)))</f>
        <v/>
      </c>
      <c r="Q176" s="24" t="str">
        <f>IF(OR($B176="",Q$3="",'Demand Locations'!S176=""),"",IF('Demand Locations'!S176&lt;COUNTIFS('Workers Settings'!$M:$M,$B176,'Workers Settings'!$N:$N,1,'Workers Settings'!$H:$H,Q$3),"Warning!",IF('Demand Locations'!S176=0,"",COUNTIFS('Workers Settings'!$M:$M,$B176,'Workers Settings'!$N:$N,1,'Workers Settings'!$H:$H,Q$3)/'Demand Locations'!S176)))</f>
        <v/>
      </c>
      <c r="R176" s="24" t="str">
        <f>IF(OR($B176="",R$3="",'Demand Locations'!T176=""),"",IF('Demand Locations'!T176&lt;COUNTIFS('Workers Settings'!$M:$M,$B176,'Workers Settings'!$N:$N,1,'Workers Settings'!$H:$H,R$3),"Warning!",IF('Demand Locations'!T176=0,"",COUNTIFS('Workers Settings'!$M:$M,$B176,'Workers Settings'!$N:$N,1,'Workers Settings'!$H:$H,R$3)/'Demand Locations'!T176)))</f>
        <v/>
      </c>
      <c r="S176" s="24" t="str">
        <f>IF(OR($B176="",S$3="",'Demand Locations'!U176=""),"",IF('Demand Locations'!U176&lt;COUNTIFS('Workers Settings'!$M:$M,$B176,'Workers Settings'!$N:$N,1,'Workers Settings'!$H:$H,S$3),"Warning!",IF('Demand Locations'!U176=0,"",COUNTIFS('Workers Settings'!$M:$M,$B176,'Workers Settings'!$N:$N,1,'Workers Settings'!$H:$H,S$3)/'Demand Locations'!U176)))</f>
        <v/>
      </c>
      <c r="T176" s="24" t="str">
        <f>IF(OR($B176="",T$3="",'Demand Locations'!V176=""),"",IF('Demand Locations'!V176&lt;COUNTIFS('Workers Settings'!$M:$M,$B176,'Workers Settings'!$N:$N,1,'Workers Settings'!$H:$H,T$3),"Warning!",IF('Demand Locations'!V176=0,"",COUNTIFS('Workers Settings'!$M:$M,$B176,'Workers Settings'!$N:$N,1,'Workers Settings'!$H:$H,T$3)/'Demand Locations'!V176)))</f>
        <v/>
      </c>
      <c r="U176" s="24" t="str">
        <f>IF(OR($B176="",U$3="",'Demand Locations'!W176=""),"",IF('Demand Locations'!W176&lt;COUNTIFS('Workers Settings'!$M:$M,$B176,'Workers Settings'!$N:$N,1,'Workers Settings'!$H:$H,U$3),"Warning!",IF('Demand Locations'!W176=0,"",COUNTIFS('Workers Settings'!$M:$M,$B176,'Workers Settings'!$N:$N,1,'Workers Settings'!$H:$H,U$3)/'Demand Locations'!W176)))</f>
        <v/>
      </c>
      <c r="V176" s="24" t="str">
        <f>IF(OR($B176="",V$3="",'Demand Locations'!X176=""),"",IF('Demand Locations'!X176&lt;COUNTIFS('Workers Settings'!$M:$M,$B176,'Workers Settings'!$N:$N,1,'Workers Settings'!$H:$H,V$3),"Warning!",IF('Demand Locations'!X176=0,"",COUNTIFS('Workers Settings'!$M:$M,$B176,'Workers Settings'!$N:$N,1,'Workers Settings'!$H:$H,V$3)/'Demand Locations'!X176)))</f>
        <v/>
      </c>
      <c r="W176" s="24" t="str">
        <f>IF(OR($B176="",W$3="",'Demand Locations'!Y176=""),"",IF('Demand Locations'!Y176&lt;COUNTIFS('Workers Settings'!$M:$M,$B176,'Workers Settings'!$N:$N,1,'Workers Settings'!$H:$H,W$3),"Warning!",IF('Demand Locations'!Y176=0,"",COUNTIFS('Workers Settings'!$M:$M,$B176,'Workers Settings'!$N:$N,1,'Workers Settings'!$H:$H,W$3)/'Demand Locations'!Y176)))</f>
        <v/>
      </c>
      <c r="X176" s="24" t="str">
        <f>IF(OR($B176="",X$3="",'Demand Locations'!Z176=""),"",IF('Demand Locations'!Z176&lt;COUNTIFS('Workers Settings'!$M:$M,$B176,'Workers Settings'!$N:$N,1,'Workers Settings'!$H:$H,X$3),"Warning!",IF('Demand Locations'!Z176=0,"",COUNTIFS('Workers Settings'!$M:$M,$B176,'Workers Settings'!$N:$N,1,'Workers Settings'!$H:$H,X$3)/'Demand Locations'!Z176)))</f>
        <v/>
      </c>
      <c r="Y176" s="24" t="str">
        <f>IF(OR($B176="",Y$3="",'Demand Locations'!AA176=""),"",IF('Demand Locations'!AA176&lt;COUNTIFS('Workers Settings'!$M:$M,$B176,'Workers Settings'!$N:$N,1,'Workers Settings'!$H:$H,Y$3),"Warning!",IF('Demand Locations'!AA176=0,"",COUNTIFS('Workers Settings'!$M:$M,$B176,'Workers Settings'!$N:$N,1,'Workers Settings'!$H:$H,Y$3)/'Demand Locations'!AA176)))</f>
        <v/>
      </c>
      <c r="Z176" s="24" t="str">
        <f>IF(OR($B176="",Z$3="",'Demand Locations'!AB176=""),"",IF('Demand Locations'!AB176&lt;COUNTIFS('Workers Settings'!$M:$M,$B176,'Workers Settings'!$N:$N,1,'Workers Settings'!$H:$H,Z$3),"Warning!",IF('Demand Locations'!AB176=0,"",COUNTIFS('Workers Settings'!$M:$M,$B176,'Workers Settings'!$N:$N,1,'Workers Settings'!$H:$H,Z$3)/'Demand Locations'!AB176)))</f>
        <v/>
      </c>
      <c r="AA176" s="24" t="str">
        <f>IF(OR($B176="",AA$3="",'Demand Locations'!AC176=""),"",IF('Demand Locations'!AC176&lt;COUNTIFS('Workers Settings'!$M:$M,$B176,'Workers Settings'!$N:$N,1,'Workers Settings'!$H:$H,AA$3),"Warning!",IF('Demand Locations'!AC176=0,"",COUNTIFS('Workers Settings'!$M:$M,$B176,'Workers Settings'!$N:$N,1,'Workers Settings'!$H:$H,AA$3)/'Demand Locations'!AC176)))</f>
        <v/>
      </c>
      <c r="AB176" s="24" t="str">
        <f>IF(OR($B176="",AB$3="",'Demand Locations'!AD176=""),"",IF('Demand Locations'!AD176&lt;COUNTIFS('Workers Settings'!$M:$M,$B176,'Workers Settings'!$N:$N,1,'Workers Settings'!$H:$H,AB$3),"Warning!",IF('Demand Locations'!AD176=0,"",COUNTIFS('Workers Settings'!$M:$M,$B176,'Workers Settings'!$N:$N,1,'Workers Settings'!$H:$H,AB$3)/'Demand Locations'!AD176)))</f>
        <v/>
      </c>
      <c r="AC176" s="24" t="str">
        <f>IF(OR($B176="",AC$3="",'Demand Locations'!AE176=""),"",IF('Demand Locations'!AE176&lt;COUNTIFS('Workers Settings'!$M:$M,$B176,'Workers Settings'!$N:$N,1,'Workers Settings'!$H:$H,AC$3),"Warning!",IF('Demand Locations'!AE176=0,"",COUNTIFS('Workers Settings'!$M:$M,$B176,'Workers Settings'!$N:$N,1,'Workers Settings'!$H:$H,AC$3)/'Demand Locations'!AE176)))</f>
        <v/>
      </c>
      <c r="AD176" s="24" t="str">
        <f>IF(OR($B176="",AD$3="",'Demand Locations'!AF176=""),"",IF('Demand Locations'!AF176&lt;COUNTIFS('Workers Settings'!$M:$M,$B176,'Workers Settings'!$N:$N,1,'Workers Settings'!$H:$H,AD$3),"Warning!",IF('Demand Locations'!AF176=0,"",COUNTIFS('Workers Settings'!$M:$M,$B176,'Workers Settings'!$N:$N,1,'Workers Settings'!$H:$H,AD$3)/'Demand Locations'!AF176)))</f>
        <v/>
      </c>
      <c r="AE176" s="24" t="str">
        <f>IF(OR($B176="",AE$3="",'Demand Locations'!AG176=""),"",IF('Demand Locations'!AG176&lt;COUNTIFS('Workers Settings'!$M:$M,$B176,'Workers Settings'!$N:$N,1,'Workers Settings'!$H:$H,AE$3),"Warning!",IF('Demand Locations'!AG176=0,"",COUNTIFS('Workers Settings'!$M:$M,$B176,'Workers Settings'!$N:$N,1,'Workers Settings'!$H:$H,AE$3)/'Demand Locations'!AG176)))</f>
        <v/>
      </c>
      <c r="AF176" s="24" t="str">
        <f>IF(OR($B176="",AF$3="",'Demand Locations'!AH176=""),"",IF('Demand Locations'!AH176&lt;COUNTIFS('Workers Settings'!$M:$M,$B176,'Workers Settings'!$N:$N,1,'Workers Settings'!$H:$H,AF$3),"Warning!",IF('Demand Locations'!AH176=0,"",COUNTIFS('Workers Settings'!$M:$M,$B176,'Workers Settings'!$N:$N,1,'Workers Settings'!$H:$H,AF$3)/'Demand Locations'!AH176)))</f>
        <v/>
      </c>
      <c r="AG176" s="24" t="str">
        <f>IF(OR($B176="",AG$3="",'Demand Locations'!AI176=""),"",IF('Demand Locations'!AI176&lt;COUNTIFS('Workers Settings'!$M:$M,$B176,'Workers Settings'!$N:$N,1,'Workers Settings'!$H:$H,AG$3),"Warning!",IF('Demand Locations'!AI176=0,"",COUNTIFS('Workers Settings'!$M:$M,$B176,'Workers Settings'!$N:$N,1,'Workers Settings'!$H:$H,AG$3)/'Demand Locations'!AI176)))</f>
        <v/>
      </c>
      <c r="AH176" s="24" t="str">
        <f>IF(OR($B176="",AH$3="",'Demand Locations'!AJ176=""),"",IF('Demand Locations'!AJ176&lt;COUNTIFS('Workers Settings'!$M:$M,$B176,'Workers Settings'!$N:$N,1,'Workers Settings'!$H:$H,AH$3),"Warning!",IF('Demand Locations'!AJ176=0,"",COUNTIFS('Workers Settings'!$M:$M,$B176,'Workers Settings'!$N:$N,1,'Workers Settings'!$H:$H,AH$3)/'Demand Locations'!AJ176)))</f>
        <v/>
      </c>
      <c r="AI176" s="24" t="str">
        <f>IF(OR($B176="",AI$3="",'Demand Locations'!AK176=""),"",IF('Demand Locations'!AK176&lt;COUNTIFS('Workers Settings'!$M:$M,$B176,'Workers Settings'!$N:$N,1,'Workers Settings'!$H:$H,AI$3),"Warning!",IF('Demand Locations'!AK176=0,"",COUNTIFS('Workers Settings'!$M:$M,$B176,'Workers Settings'!$N:$N,1,'Workers Settings'!$H:$H,AI$3)/'Demand Locations'!AK176)))</f>
        <v/>
      </c>
      <c r="AJ176" s="24" t="str">
        <f>IF(OR($B176="",AJ$3="",'Demand Locations'!AL176=""),"",IF('Demand Locations'!AL176&lt;COUNTIFS('Workers Settings'!$M:$M,$B176,'Workers Settings'!$N:$N,1,'Workers Settings'!$H:$H,AJ$3),"Warning!",IF('Demand Locations'!AL176=0,"",COUNTIFS('Workers Settings'!$M:$M,$B176,'Workers Settings'!$N:$N,1,'Workers Settings'!$H:$H,AJ$3)/'Demand Locations'!AL176)))</f>
        <v/>
      </c>
      <c r="AK176" s="24" t="str">
        <f>IF(OR($B176="",AK$3="",'Demand Locations'!AM176=""),"",IF('Demand Locations'!AM176&lt;COUNTIFS('Workers Settings'!$M:$M,$B176,'Workers Settings'!$N:$N,1,'Workers Settings'!$H:$H,AK$3),"Warning!",IF('Demand Locations'!AM176=0,"",COUNTIFS('Workers Settings'!$M:$M,$B176,'Workers Settings'!$N:$N,1,'Workers Settings'!$H:$H,AK$3)/'Demand Locations'!AM176)))</f>
        <v/>
      </c>
      <c r="AL176" s="24" t="str">
        <f>IF(OR($B176="",AL$3="",'Demand Locations'!AN176=""),"",IF('Demand Locations'!AN176&lt;COUNTIFS('Workers Settings'!$M:$M,$B176,'Workers Settings'!$N:$N,1,'Workers Settings'!$H:$H,AL$3),"Warning!",IF('Demand Locations'!AN176=0,"",COUNTIFS('Workers Settings'!$M:$M,$B176,'Workers Settings'!$N:$N,1,'Workers Settings'!$H:$H,AL$3)/'Demand Locations'!AN176)))</f>
        <v/>
      </c>
      <c r="AM176" s="24" t="str">
        <f>IF(OR($B176="",AM$3="",'Demand Locations'!AO176=""),"",IF('Demand Locations'!AO176&lt;COUNTIFS('Workers Settings'!$M:$M,$B176,'Workers Settings'!$N:$N,1,'Workers Settings'!$H:$H,AM$3),"Warning!",IF('Demand Locations'!AO176=0,"",COUNTIFS('Workers Settings'!$M:$M,$B176,'Workers Settings'!$N:$N,1,'Workers Settings'!$H:$H,AM$3)/'Demand Locations'!AO176)))</f>
        <v/>
      </c>
      <c r="AN176" s="24" t="str">
        <f>IF(OR($B176="",AN$3="",'Demand Locations'!AP176=""),"",IF('Demand Locations'!AP176&lt;COUNTIFS('Workers Settings'!$M:$M,$B176,'Workers Settings'!$N:$N,1,'Workers Settings'!$H:$H,AN$3),"Warning!",IF('Demand Locations'!AP176=0,"",COUNTIFS('Workers Settings'!$M:$M,$B176,'Workers Settings'!$N:$N,1,'Workers Settings'!$H:$H,AN$3)/'Demand Locations'!AP176)))</f>
        <v/>
      </c>
      <c r="AO176" s="24" t="str">
        <f>IF(OR($B176="",AO$3="",'Demand Locations'!AQ176=""),"",IF('Demand Locations'!AQ176&lt;COUNTIFS('Workers Settings'!$M:$M,$B176,'Workers Settings'!$N:$N,1,'Workers Settings'!$H:$H,AO$3),"Warning!",IF('Demand Locations'!AQ176=0,"",COUNTIFS('Workers Settings'!$M:$M,$B176,'Workers Settings'!$N:$N,1,'Workers Settings'!$H:$H,AO$3)/'Demand Locations'!AQ176)))</f>
        <v/>
      </c>
      <c r="AP176" s="24" t="str">
        <f>IF(OR($B176="",AP$3="",'Demand Locations'!AR176=""),"",IF('Demand Locations'!AR176&lt;COUNTIFS('Workers Settings'!$M:$M,$B176,'Workers Settings'!$N:$N,1,'Workers Settings'!$H:$H,AP$3),"Warning!",IF('Demand Locations'!AR176=0,"",COUNTIFS('Workers Settings'!$M:$M,$B176,'Workers Settings'!$N:$N,1,'Workers Settings'!$H:$H,AP$3)/'Demand Locations'!AR176)))</f>
        <v/>
      </c>
      <c r="AQ176" s="24" t="str">
        <f>IF(OR($B176="",AQ$3="",'Demand Locations'!AS176=""),"",IF('Demand Locations'!AS176&lt;COUNTIFS('Workers Settings'!$M:$M,$B176,'Workers Settings'!$N:$N,1,'Workers Settings'!$H:$H,AQ$3),"Warning!",IF('Demand Locations'!AS176=0,"",COUNTIFS('Workers Settings'!$M:$M,$B176,'Workers Settings'!$N:$N,1,'Workers Settings'!$H:$H,AQ$3)/'Demand Locations'!AS176)))</f>
        <v/>
      </c>
      <c r="AR176" s="24" t="str">
        <f>IF(OR($B176="",AR$3="",'Demand Locations'!AT176=""),"",IF('Demand Locations'!AT176&lt;COUNTIFS('Workers Settings'!$M:$M,$B176,'Workers Settings'!$N:$N,1,'Workers Settings'!$H:$H,AR$3),"Warning!",IF('Demand Locations'!AT176=0,"",COUNTIFS('Workers Settings'!$M:$M,$B176,'Workers Settings'!$N:$N,1,'Workers Settings'!$H:$H,AR$3)/'Demand Locations'!AT176)))</f>
        <v/>
      </c>
      <c r="AS176" s="24" t="str">
        <f>IF(OR($B176="",AS$3="",'Demand Locations'!AU176=""),"",IF('Demand Locations'!AU176&lt;COUNTIFS('Workers Settings'!$M:$M,$B176,'Workers Settings'!$N:$N,1,'Workers Settings'!$H:$H,AS$3),"Warning!",IF('Demand Locations'!AU176=0,"",COUNTIFS('Workers Settings'!$M:$M,$B176,'Workers Settings'!$N:$N,1,'Workers Settings'!$H:$H,AS$3)/'Demand Locations'!AU176)))</f>
        <v/>
      </c>
      <c r="AT176" s="24" t="str">
        <f>IF(OR($B176="",AT$3="",'Demand Locations'!AV176=""),"",IF('Demand Locations'!AV176&lt;COUNTIFS('Workers Settings'!$M:$M,$B176,'Workers Settings'!$N:$N,1,'Workers Settings'!$H:$H,AT$3),"Warning!",IF('Demand Locations'!AV176=0,"",COUNTIFS('Workers Settings'!$M:$M,$B176,'Workers Settings'!$N:$N,1,'Workers Settings'!$H:$H,AT$3)/'Demand Locations'!AV176)))</f>
        <v/>
      </c>
      <c r="AU176" s="24" t="str">
        <f>IF(OR($B176="",AU$3="",'Demand Locations'!AW176=""),"",IF('Demand Locations'!AW176&lt;COUNTIFS('Workers Settings'!$M:$M,$B176,'Workers Settings'!$N:$N,1,'Workers Settings'!$H:$H,AU$3),"Warning!",IF('Demand Locations'!AW176=0,"",COUNTIFS('Workers Settings'!$M:$M,$B176,'Workers Settings'!$N:$N,1,'Workers Settings'!$H:$H,AU$3)/'Demand Locations'!AW176)))</f>
        <v/>
      </c>
      <c r="AV176" s="24" t="str">
        <f>IF(OR($B176="",AV$3="",'Demand Locations'!AX176=""),"",IF('Demand Locations'!AX176&lt;COUNTIFS('Workers Settings'!$M:$M,$B176,'Workers Settings'!$N:$N,1,'Workers Settings'!$H:$H,AV$3),"Warning!",IF('Demand Locations'!AX176=0,"",COUNTIFS('Workers Settings'!$M:$M,$B176,'Workers Settings'!$N:$N,1,'Workers Settings'!$H:$H,AV$3)/'Demand Locations'!AX176)))</f>
        <v/>
      </c>
      <c r="AW176" s="24" t="str">
        <f>IF(OR($B176="",AW$3="",'Demand Locations'!AY176=""),"",IF('Demand Locations'!AY176&lt;COUNTIFS('Workers Settings'!$M:$M,$B176,'Workers Settings'!$N:$N,1,'Workers Settings'!$H:$H,AW$3),"Warning!",IF('Demand Locations'!AY176=0,"",COUNTIFS('Workers Settings'!$M:$M,$B176,'Workers Settings'!$N:$N,1,'Workers Settings'!$H:$H,AW$3)/'Demand Locations'!AY176)))</f>
        <v/>
      </c>
      <c r="AX176" s="24" t="str">
        <f>IF(OR($B176="",AX$3="",'Demand Locations'!AZ176=""),"",IF('Demand Locations'!AZ176&lt;COUNTIFS('Workers Settings'!$M:$M,$B176,'Workers Settings'!$N:$N,1,'Workers Settings'!$H:$H,AX$3),"Warning!",IF('Demand Locations'!AZ176=0,"",COUNTIFS('Workers Settings'!$M:$M,$B176,'Workers Settings'!$N:$N,1,'Workers Settings'!$H:$H,AX$3)/'Demand Locations'!AZ176)))</f>
        <v/>
      </c>
      <c r="AY176" s="24" t="str">
        <f>IF(OR($B176="",AY$3="",'Demand Locations'!BA176=""),"",IF('Demand Locations'!BA176&lt;COUNTIFS('Workers Settings'!$M:$M,$B176,'Workers Settings'!$N:$N,1,'Workers Settings'!$H:$H,AY$3),"Warning!",IF('Demand Locations'!BA176=0,"",COUNTIFS('Workers Settings'!$M:$M,$B176,'Workers Settings'!$N:$N,1,'Workers Settings'!$H:$H,AY$3)/'Demand Locations'!BA176)))</f>
        <v/>
      </c>
      <c r="AZ176" s="24" t="str">
        <f>IF(OR($B176="",AZ$3="",'Demand Locations'!BB176=""),"",IF('Demand Locations'!BB176&lt;COUNTIFS('Workers Settings'!$M:$M,$B176,'Workers Settings'!$N:$N,1,'Workers Settings'!$H:$H,AZ$3),"Warning!",IF('Demand Locations'!BB176=0,"",COUNTIFS('Workers Settings'!$M:$M,$B176,'Workers Settings'!$N:$N,1,'Workers Settings'!$H:$H,AZ$3)/'Demand Locations'!BB176)))</f>
        <v/>
      </c>
      <c r="BA176" s="24" t="str">
        <f>IF(OR($B176="",BA$3="",'Demand Locations'!BC176=""),"",IF('Demand Locations'!BC176&lt;COUNTIFS('Workers Settings'!$M:$M,$B176,'Workers Settings'!$N:$N,1,'Workers Settings'!$H:$H,BA$3),"Warning!",IF('Demand Locations'!BC176=0,"",COUNTIFS('Workers Settings'!$M:$M,$B176,'Workers Settings'!$N:$N,1,'Workers Settings'!$H:$H,BA$3)/'Demand Locations'!BC176)))</f>
        <v/>
      </c>
      <c r="BB176" s="24" t="str">
        <f>IF(OR($B176="",BB$3="",'Demand Locations'!BD176=""),"",IF('Demand Locations'!BD176&lt;COUNTIFS('Workers Settings'!$M:$M,$B176,'Workers Settings'!$N:$N,1,'Workers Settings'!$H:$H,BB$3),"Warning!",IF('Demand Locations'!BD176=0,"",COUNTIFS('Workers Settings'!$M:$M,$B176,'Workers Settings'!$N:$N,1,'Workers Settings'!$H:$H,BB$3)/'Demand Locations'!BD176)))</f>
        <v/>
      </c>
      <c r="BC176" s="24" t="str">
        <f>IF(OR($B176="",BC$3="",'Demand Locations'!BE176=""),"",IF('Demand Locations'!BE176&lt;COUNTIFS('Workers Settings'!$M:$M,$B176,'Workers Settings'!$N:$N,1,'Workers Settings'!$H:$H,BC$3),"Warning!",IF('Demand Locations'!BE176=0,"",COUNTIFS('Workers Settings'!$M:$M,$B176,'Workers Settings'!$N:$N,1,'Workers Settings'!$H:$H,BC$3)/'Demand Locations'!BE176)))</f>
        <v/>
      </c>
      <c r="BD176" s="24" t="str">
        <f>IF(OR($B176="",BD$3="",'Demand Locations'!BF176=""),"",IF('Demand Locations'!BF176&lt;COUNTIFS('Workers Settings'!$M:$M,$B176,'Workers Settings'!$N:$N,1,'Workers Settings'!$H:$H,BD$3),"Warning!",IF('Demand Locations'!BF176=0,"",COUNTIFS('Workers Settings'!$M:$M,$B176,'Workers Settings'!$N:$N,1,'Workers Settings'!$H:$H,BD$3)/'Demand Locations'!BF176)))</f>
        <v/>
      </c>
      <c r="BE176" s="24" t="str">
        <f>IF(OR($B176="",BE$3="",'Demand Locations'!BG176=""),"",IF('Demand Locations'!BG176&lt;COUNTIFS('Workers Settings'!$M:$M,$B176,'Workers Settings'!$N:$N,1,'Workers Settings'!$H:$H,BE$3),"Warning!",IF('Demand Locations'!BG176=0,"",COUNTIFS('Workers Settings'!$M:$M,$B176,'Workers Settings'!$N:$N,1,'Workers Settings'!$H:$H,BE$3)/'Demand Locations'!BG176)))</f>
        <v/>
      </c>
      <c r="BF176" s="24" t="str">
        <f>IF(OR($B176="",BF$3="",'Demand Locations'!BH176=""),"",IF('Demand Locations'!BH176&lt;COUNTIFS('Workers Settings'!$M:$M,$B176,'Workers Settings'!$N:$N,1,'Workers Settings'!$H:$H,BF$3),"Warning!",IF('Demand Locations'!BH176=0,"",COUNTIFS('Workers Settings'!$M:$M,$B176,'Workers Settings'!$N:$N,1,'Workers Settings'!$H:$H,BF$3)/'Demand Locations'!BH176)))</f>
        <v/>
      </c>
      <c r="BG176" s="24" t="str">
        <f>IF(OR($B176="",BG$3="",'Demand Locations'!BI176=""),"",IF('Demand Locations'!BI176&lt;COUNTIFS('Workers Settings'!$M:$M,$B176,'Workers Settings'!$N:$N,1,'Workers Settings'!$H:$H,BG$3),"Warning!",IF('Demand Locations'!BI176=0,"",COUNTIFS('Workers Settings'!$M:$M,$B176,'Workers Settings'!$N:$N,1,'Workers Settings'!$H:$H,BG$3)/'Demand Locations'!BI176)))</f>
        <v/>
      </c>
      <c r="BH176" s="24" t="str">
        <f>IF(OR($B176="",BH$3="",'Demand Locations'!BJ176=""),"",IF('Demand Locations'!BJ176&lt;COUNTIFS('Workers Settings'!$M:$M,$B176,'Workers Settings'!$N:$N,1,'Workers Settings'!$H:$H,BH$3),"Warning!",IF('Demand Locations'!BJ176=0,"",COUNTIFS('Workers Settings'!$M:$M,$B176,'Workers Settings'!$N:$N,1,'Workers Settings'!$H:$H,BH$3)/'Demand Locations'!BJ176)))</f>
        <v/>
      </c>
      <c r="BI176" s="24" t="str">
        <f>IF(OR($B176="",BI$3="",'Demand Locations'!BK176=""),"",IF('Demand Locations'!BK176&lt;COUNTIFS('Workers Settings'!$M:$M,$B176,'Workers Settings'!$N:$N,1,'Workers Settings'!$H:$H,BI$3),"Warning!",IF('Demand Locations'!BK176=0,"",COUNTIFS('Workers Settings'!$M:$M,$B176,'Workers Settings'!$N:$N,1,'Workers Settings'!$H:$H,BI$3)/'Demand Locations'!BK176)))</f>
        <v/>
      </c>
      <c r="BJ176" s="24" t="str">
        <f>IF(OR($B176="",BJ$3="",'Demand Locations'!BL176=""),"",IF('Demand Locations'!BL176&lt;COUNTIFS('Workers Settings'!$M:$M,$B176,'Workers Settings'!$N:$N,1,'Workers Settings'!$H:$H,BJ$3),"Warning!",IF('Demand Locations'!BL176=0,"",COUNTIFS('Workers Settings'!$M:$M,$B176,'Workers Settings'!$N:$N,1,'Workers Settings'!$H:$H,BJ$3)/'Demand Locations'!BL176)))</f>
        <v/>
      </c>
      <c r="BK176" s="24" t="str">
        <f>IF(OR($B176="",BK$3="",'Demand Locations'!BM176=""),"",IF('Demand Locations'!BM176&lt;COUNTIFS('Workers Settings'!$M:$M,$B176,'Workers Settings'!$N:$N,1,'Workers Settings'!$H:$H,BK$3),"Warning!",IF('Demand Locations'!BM176=0,"",COUNTIFS('Workers Settings'!$M:$M,$B176,'Workers Settings'!$N:$N,1,'Workers Settings'!$H:$H,BK$3)/'Demand Locations'!BM176)))</f>
        <v/>
      </c>
      <c r="BL176" s="24" t="str">
        <f>IF(OR($B176="",BL$3="",'Demand Locations'!BN176=""),"",IF('Demand Locations'!BN176&lt;COUNTIFS('Workers Settings'!$M:$M,$B176,'Workers Settings'!$N:$N,1,'Workers Settings'!$H:$H,BL$3),"Warning!",IF('Demand Locations'!BN176=0,"",COUNTIFS('Workers Settings'!$M:$M,$B176,'Workers Settings'!$N:$N,1,'Workers Settings'!$H:$H,BL$3)/'Demand Locations'!BN176)))</f>
        <v/>
      </c>
      <c r="BM176" s="24" t="str">
        <f>IF(OR($B176="",BM$3="",'Demand Locations'!BO176=""),"",IF('Demand Locations'!BO176&lt;COUNTIFS('Workers Settings'!$M:$M,$B176,'Workers Settings'!$N:$N,1,'Workers Settings'!$H:$H,BM$3),"Warning!",IF('Demand Locations'!BO176=0,"",COUNTIFS('Workers Settings'!$M:$M,$B176,'Workers Settings'!$N:$N,1,'Workers Settings'!$H:$H,BM$3)/'Demand Locations'!BO176)))</f>
        <v/>
      </c>
      <c r="BN176" s="24" t="str">
        <f>IF(OR($B176="",BN$3="",'Demand Locations'!BP176=""),"",IF('Demand Locations'!BP176&lt;COUNTIFS('Workers Settings'!$M:$M,$B176,'Workers Settings'!$N:$N,1,'Workers Settings'!$H:$H,BN$3),"Warning!",IF('Demand Locations'!BP176=0,"",COUNTIFS('Workers Settings'!$M:$M,$B176,'Workers Settings'!$N:$N,1,'Workers Settings'!$H:$H,BN$3)/'Demand Locations'!BP176)))</f>
        <v/>
      </c>
      <c r="BO176" s="24" t="str">
        <f>IF(OR($B176="",BO$3="",'Demand Locations'!BQ176=""),"",IF('Demand Locations'!BQ176&lt;COUNTIFS('Workers Settings'!$M:$M,$B176,'Workers Settings'!$N:$N,1,'Workers Settings'!$H:$H,BO$3),"Warning!",IF('Demand Locations'!BQ176=0,"",COUNTIFS('Workers Settings'!$M:$M,$B176,'Workers Settings'!$N:$N,1,'Workers Settings'!$H:$H,BO$3)/'Demand Locations'!BQ176)))</f>
        <v/>
      </c>
      <c r="BP176" s="24" t="str">
        <f>IF(OR($B176="",BP$3="",'Demand Locations'!BR176=""),"",IF('Demand Locations'!BR176&lt;COUNTIFS('Workers Settings'!$M:$M,$B176,'Workers Settings'!$N:$N,1,'Workers Settings'!$H:$H,BP$3),"Warning!",IF('Demand Locations'!BR176=0,"",COUNTIFS('Workers Settings'!$M:$M,$B176,'Workers Settings'!$N:$N,1,'Workers Settings'!$H:$H,BP$3)/'Demand Locations'!BR176)))</f>
        <v/>
      </c>
      <c r="BQ176" s="24" t="str">
        <f>IF(OR($B176="",BQ$3="",'Demand Locations'!BS176=""),"",IF('Demand Locations'!BS176&lt;COUNTIFS('Workers Settings'!$M:$M,$B176,'Workers Settings'!$N:$N,1,'Workers Settings'!$H:$H,BQ$3),"Warning!",IF('Demand Locations'!BS176=0,"",COUNTIFS('Workers Settings'!$M:$M,$B176,'Workers Settings'!$N:$N,1,'Workers Settings'!$H:$H,BQ$3)/'Demand Locations'!BS176)))</f>
        <v/>
      </c>
      <c r="BR176" s="24" t="str">
        <f>IF(OR($B176="",BR$3="",'Demand Locations'!BT176=""),"",IF('Demand Locations'!BT176&lt;COUNTIFS('Workers Settings'!$M:$M,$B176,'Workers Settings'!$N:$N,1,'Workers Settings'!$H:$H,BR$3),"Warning!",IF('Demand Locations'!BT176=0,"",COUNTIFS('Workers Settings'!$M:$M,$B176,'Workers Settings'!$N:$N,1,'Workers Settings'!$H:$H,BR$3)/'Demand Locations'!BT176)))</f>
        <v/>
      </c>
      <c r="BS176" s="24" t="str">
        <f>IF(OR($B176="",BS$3="",'Demand Locations'!BU176=""),"",IF('Demand Locations'!BU176&lt;COUNTIFS('Workers Settings'!$M:$M,$B176,'Workers Settings'!$N:$N,1,'Workers Settings'!$H:$H,BS$3),"Warning!",IF('Demand Locations'!BU176=0,"",COUNTIFS('Workers Settings'!$M:$M,$B176,'Workers Settings'!$N:$N,1,'Workers Settings'!$H:$H,BS$3)/'Demand Locations'!BU176)))</f>
        <v/>
      </c>
      <c r="BT176" s="24" t="str">
        <f>IF(OR($B176="",BT$3="",'Demand Locations'!BV176=""),"",IF('Demand Locations'!BV176&lt;COUNTIFS('Workers Settings'!$M:$M,$B176,'Workers Settings'!$N:$N,1,'Workers Settings'!$H:$H,BT$3),"Warning!",IF('Demand Locations'!BV176=0,"",COUNTIFS('Workers Settings'!$M:$M,$B176,'Workers Settings'!$N:$N,1,'Workers Settings'!$H:$H,BT$3)/'Demand Locations'!BV176)))</f>
        <v/>
      </c>
      <c r="BU176" s="24" t="str">
        <f>IF(OR($B176="",BU$3="",'Demand Locations'!BW176=""),"",IF('Demand Locations'!BW176&lt;COUNTIFS('Workers Settings'!$M:$M,$B176,'Workers Settings'!$N:$N,1,'Workers Settings'!$H:$H,BU$3),"Warning!",IF('Demand Locations'!BW176=0,"",COUNTIFS('Workers Settings'!$M:$M,$B176,'Workers Settings'!$N:$N,1,'Workers Settings'!$H:$H,BU$3)/'Demand Locations'!BW176)))</f>
        <v/>
      </c>
      <c r="BV176" s="24" t="str">
        <f>IF(OR($B176="",BV$3="",'Demand Locations'!BX176=""),"",IF('Demand Locations'!BX176&lt;COUNTIFS('Workers Settings'!$M:$M,$B176,'Workers Settings'!$N:$N,1,'Workers Settings'!$H:$H,BV$3),"Warning!",IF('Demand Locations'!BX176=0,"",COUNTIFS('Workers Settings'!$M:$M,$B176,'Workers Settings'!$N:$N,1,'Workers Settings'!$H:$H,BV$3)/'Demand Locations'!BX176)))</f>
        <v/>
      </c>
      <c r="BW176" s="24" t="str">
        <f>IF(OR($B176="",BW$3="",'Demand Locations'!BY176=""),"",IF('Demand Locations'!BY176&lt;COUNTIFS('Workers Settings'!$M:$M,$B176,'Workers Settings'!$N:$N,1,'Workers Settings'!$H:$H,BW$3),"Warning!",IF('Demand Locations'!BY176=0,"",COUNTIFS('Workers Settings'!$M:$M,$B176,'Workers Settings'!$N:$N,1,'Workers Settings'!$H:$H,BW$3)/'Demand Locations'!BY176)))</f>
        <v/>
      </c>
      <c r="BX176" s="24" t="str">
        <f>IF(OR($B176="",BX$3="",'Demand Locations'!BZ176=""),"",IF('Demand Locations'!BZ176&lt;COUNTIFS('Workers Settings'!$M:$M,$B176,'Workers Settings'!$N:$N,1,'Workers Settings'!$H:$H,BX$3),"Warning!",IF('Demand Locations'!BZ176=0,"",COUNTIFS('Workers Settings'!$M:$M,$B176,'Workers Settings'!$N:$N,1,'Workers Settings'!$H:$H,BX$3)/'Demand Locations'!BZ176)))</f>
        <v/>
      </c>
      <c r="BY176" s="24" t="str">
        <f>IF(OR($B176="",BY$3="",'Demand Locations'!CA176=""),"",IF('Demand Locations'!CA176&lt;COUNTIFS('Workers Settings'!$M:$M,$B176,'Workers Settings'!$N:$N,1,'Workers Settings'!$H:$H,BY$3),"Warning!",IF('Demand Locations'!CA176=0,"",COUNTIFS('Workers Settings'!$M:$M,$B176,'Workers Settings'!$N:$N,1,'Workers Settings'!$H:$H,BY$3)/'Demand Locations'!CA176)))</f>
        <v/>
      </c>
      <c r="BZ176" s="24" t="str">
        <f>IF(OR($B176="",BZ$3="",'Demand Locations'!CB176=""),"",IF('Demand Locations'!CB176&lt;COUNTIFS('Workers Settings'!$M:$M,$B176,'Workers Settings'!$N:$N,1,'Workers Settings'!$H:$H,BZ$3),"Warning!",IF('Demand Locations'!CB176=0,"",COUNTIFS('Workers Settings'!$M:$M,$B176,'Workers Settings'!$N:$N,1,'Workers Settings'!$H:$H,BZ$3)/'Demand Locations'!CB176)))</f>
        <v/>
      </c>
      <c r="CA176" s="24" t="str">
        <f>IF(OR($B176="",CA$3="",'Demand Locations'!CC176=""),"",IF('Demand Locations'!CC176&lt;COUNTIFS('Workers Settings'!$M:$M,$B176,'Workers Settings'!$N:$N,1,'Workers Settings'!$H:$H,CA$3),"Warning!",IF('Demand Locations'!CC176=0,"",COUNTIFS('Workers Settings'!$M:$M,$B176,'Workers Settings'!$N:$N,1,'Workers Settings'!$H:$H,CA$3)/'Demand Locations'!CC176)))</f>
        <v/>
      </c>
      <c r="CB176" s="24" t="str">
        <f>IF(OR($B176="",CB$3="",'Demand Locations'!CD176=""),"",IF('Demand Locations'!CD176&lt;COUNTIFS('Workers Settings'!$M:$M,$B176,'Workers Settings'!$N:$N,1,'Workers Settings'!$H:$H,CB$3),"Warning!",IF('Demand Locations'!CD176=0,"",COUNTIFS('Workers Settings'!$M:$M,$B176,'Workers Settings'!$N:$N,1,'Workers Settings'!$H:$H,CB$3)/'Demand Locations'!CD176)))</f>
        <v/>
      </c>
      <c r="CC176" s="24" t="str">
        <f>IF(OR($B176="",CC$3="",'Demand Locations'!CE176=""),"",IF('Demand Locations'!CE176&lt;COUNTIFS('Workers Settings'!$M:$M,$B176,'Workers Settings'!$N:$N,1,'Workers Settings'!$H:$H,CC$3),"Warning!",IF('Demand Locations'!CE176=0,"",COUNTIFS('Workers Settings'!$M:$M,$B176,'Workers Settings'!$N:$N,1,'Workers Settings'!$H:$H,CC$3)/'Demand Locations'!CE176)))</f>
        <v/>
      </c>
      <c r="CD176" s="24" t="str">
        <f>IF(OR($B176="",CD$3="",'Demand Locations'!CF176=""),"",IF('Demand Locations'!CF176&lt;COUNTIFS('Workers Settings'!$M:$M,$B176,'Workers Settings'!$N:$N,1,'Workers Settings'!$H:$H,CD$3),"Warning!",IF('Demand Locations'!CF176=0,"",COUNTIFS('Workers Settings'!$M:$M,$B176,'Workers Settings'!$N:$N,1,'Workers Settings'!$H:$H,CD$3)/'Demand Locations'!CF176)))</f>
        <v/>
      </c>
      <c r="CE176" s="24" t="str">
        <f>IF(OR($B176="",CE$3="",'Demand Locations'!CG176=""),"",IF('Demand Locations'!CG176&lt;COUNTIFS('Workers Settings'!$M:$M,$B176,'Workers Settings'!$N:$N,1,'Workers Settings'!$H:$H,CE$3),"Warning!",IF('Demand Locations'!CG176=0,"",COUNTIFS('Workers Settings'!$M:$M,$B176,'Workers Settings'!$N:$N,1,'Workers Settings'!$H:$H,CE$3)/'Demand Locations'!CG176)))</f>
        <v/>
      </c>
      <c r="CF176" s="24" t="str">
        <f>IF(OR($B176="",CF$3="",'Demand Locations'!CH176=""),"",IF('Demand Locations'!CH176&lt;COUNTIFS('Workers Settings'!$M:$M,$B176,'Workers Settings'!$N:$N,1,'Workers Settings'!$H:$H,CF$3),"Warning!",IF('Demand Locations'!CH176=0,"",COUNTIFS('Workers Settings'!$M:$M,$B176,'Workers Settings'!$N:$N,1,'Workers Settings'!$H:$H,CF$3)/'Demand Locations'!CH176)))</f>
        <v/>
      </c>
      <c r="CG176" s="24" t="str">
        <f>IF(OR($B176="",CG$3="",'Demand Locations'!CI176=""),"",IF('Demand Locations'!CI176&lt;COUNTIFS('Workers Settings'!$M:$M,$B176,'Workers Settings'!$N:$N,1,'Workers Settings'!$H:$H,CG$3),"Warning!",IF('Demand Locations'!CI176=0,"",COUNTIFS('Workers Settings'!$M:$M,$B176,'Workers Settings'!$N:$N,1,'Workers Settings'!$H:$H,CG$3)/'Demand Locations'!CI176)))</f>
        <v/>
      </c>
      <c r="CH176" s="24" t="str">
        <f>IF(OR($B176="",CH$3="",'Demand Locations'!CJ176=""),"",IF('Demand Locations'!CJ176&lt;COUNTIFS('Workers Settings'!$M:$M,$B176,'Workers Settings'!$N:$N,1,'Workers Settings'!$H:$H,CH$3),"Warning!",IF('Demand Locations'!CJ176=0,"",COUNTIFS('Workers Settings'!$M:$M,$B176,'Workers Settings'!$N:$N,1,'Workers Settings'!$H:$H,CH$3)/'Demand Locations'!CJ176)))</f>
        <v/>
      </c>
      <c r="CI176" s="24" t="str">
        <f>IF(OR($B176="",CI$3="",'Demand Locations'!CK176=""),"",IF('Demand Locations'!CK176&lt;COUNTIFS('Workers Settings'!$M:$M,$B176,'Workers Settings'!$N:$N,1,'Workers Settings'!$H:$H,CI$3),"Warning!",IF('Demand Locations'!CK176=0,"",COUNTIFS('Workers Settings'!$M:$M,$B176,'Workers Settings'!$N:$N,1,'Workers Settings'!$H:$H,CI$3)/'Demand Locations'!CK176)))</f>
        <v/>
      </c>
      <c r="CJ176" s="24" t="str">
        <f>IF(OR($B176="",CJ$3="",'Demand Locations'!CL176=""),"",IF('Demand Locations'!CL176&lt;COUNTIFS('Workers Settings'!$M:$M,$B176,'Workers Settings'!$N:$N,1,'Workers Settings'!$H:$H,CJ$3),"Warning!",IF('Demand Locations'!CL176=0,"",COUNTIFS('Workers Settings'!$M:$M,$B176,'Workers Settings'!$N:$N,1,'Workers Settings'!$H:$H,CJ$3)/'Demand Locations'!CL176)))</f>
        <v/>
      </c>
      <c r="CK176" s="24" t="str">
        <f>IF(OR($B176="",CK$3="",'Demand Locations'!CM176=""),"",IF('Demand Locations'!CM176&lt;COUNTIFS('Workers Settings'!$M:$M,$B176,'Workers Settings'!$N:$N,1,'Workers Settings'!$H:$H,CK$3),"Warning!",IF('Demand Locations'!CM176=0,"",COUNTIFS('Workers Settings'!$M:$M,$B176,'Workers Settings'!$N:$N,1,'Workers Settings'!$H:$H,CK$3)/'Demand Locations'!CM176)))</f>
        <v/>
      </c>
      <c r="CL176" s="24" t="str">
        <f>IF(OR($B176="",CL$3="",'Demand Locations'!CN176=""),"",IF('Demand Locations'!CN176&lt;COUNTIFS('Workers Settings'!$M:$M,$B176,'Workers Settings'!$N:$N,1,'Workers Settings'!$H:$H,CL$3),"Warning!",IF('Demand Locations'!CN176=0,"",COUNTIFS('Workers Settings'!$M:$M,$B176,'Workers Settings'!$N:$N,1,'Workers Settings'!$H:$H,CL$3)/'Demand Locations'!CN176)))</f>
        <v/>
      </c>
      <c r="CM176" s="24" t="str">
        <f>IF(OR($B176="",CM$3="",'Demand Locations'!CO176=""),"",IF('Demand Locations'!CO176&lt;COUNTIFS('Workers Settings'!$M:$M,$B176,'Workers Settings'!$N:$N,1,'Workers Settings'!$H:$H,CM$3),"Warning!",IF('Demand Locations'!CO176=0,"",COUNTIFS('Workers Settings'!$M:$M,$B176,'Workers Settings'!$N:$N,1,'Workers Settings'!$H:$H,CM$3)/'Demand Locations'!CO176)))</f>
        <v/>
      </c>
      <c r="CN176" s="24" t="str">
        <f>IF(OR($B176="",CN$3="",'Demand Locations'!CP176=""),"",IF('Demand Locations'!CP176&lt;COUNTIFS('Workers Settings'!$M:$M,$B176,'Workers Settings'!$N:$N,1,'Workers Settings'!$H:$H,CN$3),"Warning!",IF('Demand Locations'!CP176=0,"",COUNTIFS('Workers Settings'!$M:$M,$B176,'Workers Settings'!$N:$N,1,'Workers Settings'!$H:$H,CN$3)/'Demand Locations'!CP176)))</f>
        <v/>
      </c>
      <c r="CO176" s="24" t="str">
        <f>IF(OR($B176="",CO$3="",'Demand Locations'!CQ176=""),"",IF('Demand Locations'!CQ176&lt;COUNTIFS('Workers Settings'!$M:$M,$B176,'Workers Settings'!$N:$N,1,'Workers Settings'!$H:$H,CO$3),"Warning!",IF('Demand Locations'!CQ176=0,"",COUNTIFS('Workers Settings'!$M:$M,$B176,'Workers Settings'!$N:$N,1,'Workers Settings'!$H:$H,CO$3)/'Demand Locations'!CQ176)))</f>
        <v/>
      </c>
      <c r="CP176" s="24" t="str">
        <f>IF(OR($B176="",CP$3="",'Demand Locations'!CR176=""),"",IF('Demand Locations'!CR176&lt;COUNTIFS('Workers Settings'!$M:$M,$B176,'Workers Settings'!$N:$N,1,'Workers Settings'!$H:$H,CP$3),"Warning!",IF('Demand Locations'!CR176=0,"",COUNTIFS('Workers Settings'!$M:$M,$B176,'Workers Settings'!$N:$N,1,'Workers Settings'!$H:$H,CP$3)/'Demand Locations'!CR176)))</f>
        <v/>
      </c>
      <c r="CQ176" s="24" t="str">
        <f>IF(OR($B176="",CQ$3="",'Demand Locations'!CS176=""),"",IF('Demand Locations'!CS176&lt;COUNTIFS('Workers Settings'!$M:$M,$B176,'Workers Settings'!$N:$N,1,'Workers Settings'!$H:$H,CQ$3),"Warning!",IF('Demand Locations'!CS176=0,"",COUNTIFS('Workers Settings'!$M:$M,$B176,'Workers Settings'!$N:$N,1,'Workers Settings'!$H:$H,CQ$3)/'Demand Locations'!CS176)))</f>
        <v/>
      </c>
      <c r="CR176" s="24" t="str">
        <f>IF(OR($B176="",CR$3="",'Demand Locations'!CT176=""),"",IF('Demand Locations'!CT176&lt;COUNTIFS('Workers Settings'!$M:$M,$B176,'Workers Settings'!$N:$N,1,'Workers Settings'!$H:$H,CR$3),"Warning!",IF('Demand Locations'!CT176=0,"",COUNTIFS('Workers Settings'!$M:$M,$B176,'Workers Settings'!$N:$N,1,'Workers Settings'!$H:$H,CR$3)/'Demand Locations'!CT176)))</f>
        <v/>
      </c>
      <c r="CS176" s="24" t="str">
        <f>IF(OR($B176="",CS$3="",'Demand Locations'!CU176=""),"",IF('Demand Locations'!CU176&lt;COUNTIFS('Workers Settings'!$M:$M,$B176,'Workers Settings'!$N:$N,1,'Workers Settings'!$H:$H,CS$3),"Warning!",IF('Demand Locations'!CU176=0,"",COUNTIFS('Workers Settings'!$M:$M,$B176,'Workers Settings'!$N:$N,1,'Workers Settings'!$H:$H,CS$3)/'Demand Locations'!CU176)))</f>
        <v/>
      </c>
      <c r="CT176" s="24" t="str">
        <f>IF(OR($B176="",CT$3="",'Demand Locations'!CV176=""),"",IF('Demand Locations'!CV176&lt;COUNTIFS('Workers Settings'!$M:$M,$B176,'Workers Settings'!$N:$N,1,'Workers Settings'!$H:$H,CT$3),"Warning!",IF('Demand Locations'!CV176=0,"",COUNTIFS('Workers Settings'!$M:$M,$B176,'Workers Settings'!$N:$N,1,'Workers Settings'!$H:$H,CT$3)/'Demand Locations'!CV176)))</f>
        <v/>
      </c>
      <c r="CU176" s="24" t="str">
        <f>IF(OR($B176="",CU$3="",'Demand Locations'!CW176=""),"",IF('Demand Locations'!CW176&lt;COUNTIFS('Workers Settings'!$M:$M,$B176,'Workers Settings'!$N:$N,1,'Workers Settings'!$H:$H,CU$3),"Warning!",IF('Demand Locations'!CW176=0,"",COUNTIFS('Workers Settings'!$M:$M,$B176,'Workers Settings'!$N:$N,1,'Workers Settings'!$H:$H,CU$3)/'Demand Locations'!CW176)))</f>
        <v/>
      </c>
      <c r="CV176" s="24" t="str">
        <f>IF(OR($B176="",CV$3="",'Demand Locations'!CX176=""),"",IF('Demand Locations'!CX176&lt;COUNTIFS('Workers Settings'!$M:$M,$B176,'Workers Settings'!$N:$N,1,'Workers Settings'!$H:$H,CV$3),"Warning!",IF('Demand Locations'!CX176=0,"",COUNTIFS('Workers Settings'!$M:$M,$B176,'Workers Settings'!$N:$N,1,'Workers Settings'!$H:$H,CV$3)/'Demand Locations'!CX176)))</f>
        <v/>
      </c>
      <c r="CW176" s="24" t="str">
        <f>IF(OR($B176="",CW$3="",'Demand Locations'!CY176=""),"",IF('Demand Locations'!CY176&lt;COUNTIFS('Workers Settings'!$M:$M,$B176,'Workers Settings'!$N:$N,1,'Workers Settings'!$H:$H,CW$3),"Warning!",IF('Demand Locations'!CY176=0,"",COUNTIFS('Workers Settings'!$M:$M,$B176,'Workers Settings'!$N:$N,1,'Workers Settings'!$H:$H,CW$3)/'Demand Locations'!CY176)))</f>
        <v/>
      </c>
      <c r="CX176" s="24" t="str">
        <f>IF(OR($B176="",CX$3="",'Demand Locations'!CZ176=""),"",IF('Demand Locations'!CZ176&lt;COUNTIFS('Workers Settings'!$M:$M,$B176,'Workers Settings'!$N:$N,1,'Workers Settings'!$H:$H,CX$3),"Warning!",IF('Demand Locations'!CZ176=0,"",COUNTIFS('Workers Settings'!$M:$M,$B176,'Workers Settings'!$N:$N,1,'Workers Settings'!$H:$H,CX$3)/'Demand Locations'!CZ176)))</f>
        <v/>
      </c>
      <c r="CY176" s="24" t="str">
        <f>IF(OR($B176="",CY$3="",'Demand Locations'!DA176=""),"",IF('Demand Locations'!DA176&lt;COUNTIFS('Workers Settings'!$M:$M,$B176,'Workers Settings'!$N:$N,1,'Workers Settings'!$H:$H,CY$3),"Warning!",IF('Demand Locations'!DA176=0,"",COUNTIFS('Workers Settings'!$M:$M,$B176,'Workers Settings'!$N:$N,1,'Workers Settings'!$H:$H,CY$3)/'Demand Locations'!DA176)))</f>
        <v/>
      </c>
      <c r="CZ176" s="24" t="str">
        <f>IF(OR($B176="",CZ$3="",'Demand Locations'!DB176=""),"",IF('Demand Locations'!DB176&lt;COUNTIFS('Workers Settings'!$M:$M,$B176,'Workers Settings'!$N:$N,1,'Workers Settings'!$H:$H,CZ$3),"Warning!",IF('Demand Locations'!DB176=0,"",COUNTIFS('Workers Settings'!$M:$M,$B176,'Workers Settings'!$N:$N,1,'Workers Settings'!$H:$H,CZ$3)/'Demand Locations'!DB176)))</f>
        <v/>
      </c>
    </row>
    <row r="177" spans="1:104" x14ac:dyDescent="0.25">
      <c r="A177" s="7">
        <f t="shared" si="2"/>
        <v>173</v>
      </c>
      <c r="B177" s="7" t="str">
        <f>IF('Demand Locations'!B177&lt;&gt;"",'Demand Locations'!B177,"")</f>
        <v/>
      </c>
      <c r="C177" s="29" t="str">
        <f>IF(B177="","",SUMIFS('Workers Assignments'!Z:Z,'Workers Settings'!M:M,B177,'Workers Settings'!N:N,1))</f>
        <v/>
      </c>
      <c r="D177" s="24" t="str">
        <f>IF(OR(B177="",'Demand Locations'!E177=""),"",IF('Demand Locations'!E177&lt;C177,"Warning!",IF('Demand Locations'!E177=0,"",C177/'Demand Locations'!E177)))</f>
        <v/>
      </c>
      <c r="E177" s="44" t="str">
        <f>IF(OR($B177="",E$3="",'Demand Locations'!G177=""),"",IF('Demand Locations'!G177&lt;COUNTIFS('Workers Settings'!$M:$M,$B177,'Workers Settings'!$N:$N,1,'Workers Settings'!$H:$H,E$3),"Warning!",IF('Demand Locations'!G177=0,"",COUNTIFS('Workers Settings'!$M:$M,$B177,'Workers Settings'!$N:$N,1,'Workers Settings'!$H:$H,E$3)/'Demand Locations'!G177)))</f>
        <v/>
      </c>
      <c r="F177" s="24" t="str">
        <f>IF(OR($B177="",F$3="",'Demand Locations'!H177=""),"",IF('Demand Locations'!H177&lt;COUNTIFS('Workers Settings'!$M:$M,$B177,'Workers Settings'!$N:$N,1,'Workers Settings'!$H:$H,F$3),"Warning!",IF('Demand Locations'!H177=0,"",COUNTIFS('Workers Settings'!$M:$M,$B177,'Workers Settings'!$N:$N,1,'Workers Settings'!$H:$H,F$3)/'Demand Locations'!H177)))</f>
        <v/>
      </c>
      <c r="G177" s="24" t="str">
        <f>IF(OR($B177="",G$3="",'Demand Locations'!I177=""),"",IF('Demand Locations'!I177&lt;COUNTIFS('Workers Settings'!$M:$M,$B177,'Workers Settings'!$N:$N,1,'Workers Settings'!$H:$H,G$3),"Warning!",IF('Demand Locations'!I177=0,"",COUNTIFS('Workers Settings'!$M:$M,$B177,'Workers Settings'!$N:$N,1,'Workers Settings'!$H:$H,G$3)/'Demand Locations'!I177)))</f>
        <v/>
      </c>
      <c r="H177" s="24" t="str">
        <f>IF(OR($B177="",H$3="",'Demand Locations'!J177=""),"",IF('Demand Locations'!J177&lt;COUNTIFS('Workers Settings'!$M:$M,$B177,'Workers Settings'!$N:$N,1,'Workers Settings'!$H:$H,H$3),"Warning!",IF('Demand Locations'!J177=0,"",COUNTIFS('Workers Settings'!$M:$M,$B177,'Workers Settings'!$N:$N,1,'Workers Settings'!$H:$H,H$3)/'Demand Locations'!J177)))</f>
        <v/>
      </c>
      <c r="I177" s="24" t="str">
        <f>IF(OR($B177="",I$3="",'Demand Locations'!K177=""),"",IF('Demand Locations'!K177&lt;COUNTIFS('Workers Settings'!$M:$M,$B177,'Workers Settings'!$N:$N,1,'Workers Settings'!$H:$H,I$3),"Warning!",IF('Demand Locations'!K177=0,"",COUNTIFS('Workers Settings'!$M:$M,$B177,'Workers Settings'!$N:$N,1,'Workers Settings'!$H:$H,I$3)/'Demand Locations'!K177)))</f>
        <v/>
      </c>
      <c r="J177" s="24" t="str">
        <f>IF(OR($B177="",J$3="",'Demand Locations'!L177=""),"",IF('Demand Locations'!L177&lt;COUNTIFS('Workers Settings'!$M:$M,$B177,'Workers Settings'!$N:$N,1,'Workers Settings'!$H:$H,J$3),"Warning!",IF('Demand Locations'!L177=0,"",COUNTIFS('Workers Settings'!$M:$M,$B177,'Workers Settings'!$N:$N,1,'Workers Settings'!$H:$H,J$3)/'Demand Locations'!L177)))</f>
        <v/>
      </c>
      <c r="K177" s="24" t="str">
        <f>IF(OR($B177="",K$3="",'Demand Locations'!M177=""),"",IF('Demand Locations'!M177&lt;COUNTIFS('Workers Settings'!$M:$M,$B177,'Workers Settings'!$N:$N,1,'Workers Settings'!$H:$H,K$3),"Warning!",IF('Demand Locations'!M177=0,"",COUNTIFS('Workers Settings'!$M:$M,$B177,'Workers Settings'!$N:$N,1,'Workers Settings'!$H:$H,K$3)/'Demand Locations'!M177)))</f>
        <v/>
      </c>
      <c r="L177" s="24" t="str">
        <f>IF(OR($B177="",L$3="",'Demand Locations'!N177=""),"",IF('Demand Locations'!N177&lt;COUNTIFS('Workers Settings'!$M:$M,$B177,'Workers Settings'!$N:$N,1,'Workers Settings'!$H:$H,L$3),"Warning!",IF('Demand Locations'!N177=0,"",COUNTIFS('Workers Settings'!$M:$M,$B177,'Workers Settings'!$N:$N,1,'Workers Settings'!$H:$H,L$3)/'Demand Locations'!N177)))</f>
        <v/>
      </c>
      <c r="M177" s="24" t="str">
        <f>IF(OR($B177="",M$3="",'Demand Locations'!O177=""),"",IF('Demand Locations'!O177&lt;COUNTIFS('Workers Settings'!$M:$M,$B177,'Workers Settings'!$N:$N,1,'Workers Settings'!$H:$H,M$3),"Warning!",IF('Demand Locations'!O177=0,"",COUNTIFS('Workers Settings'!$M:$M,$B177,'Workers Settings'!$N:$N,1,'Workers Settings'!$H:$H,M$3)/'Demand Locations'!O177)))</f>
        <v/>
      </c>
      <c r="N177" s="24" t="str">
        <f>IF(OR($B177="",N$3="",'Demand Locations'!P177=""),"",IF('Demand Locations'!P177&lt;COUNTIFS('Workers Settings'!$M:$M,$B177,'Workers Settings'!$N:$N,1,'Workers Settings'!$H:$H,N$3),"Warning!",IF('Demand Locations'!P177=0,"",COUNTIFS('Workers Settings'!$M:$M,$B177,'Workers Settings'!$N:$N,1,'Workers Settings'!$H:$H,N$3)/'Demand Locations'!P177)))</f>
        <v/>
      </c>
      <c r="O177" s="24" t="str">
        <f>IF(OR($B177="",O$3="",'Demand Locations'!Q177=""),"",IF('Demand Locations'!Q177&lt;COUNTIFS('Workers Settings'!$M:$M,$B177,'Workers Settings'!$N:$N,1,'Workers Settings'!$H:$H,O$3),"Warning!",IF('Demand Locations'!Q177=0,"",COUNTIFS('Workers Settings'!$M:$M,$B177,'Workers Settings'!$N:$N,1,'Workers Settings'!$H:$H,O$3)/'Demand Locations'!Q177)))</f>
        <v/>
      </c>
      <c r="P177" s="24" t="str">
        <f>IF(OR($B177="",P$3="",'Demand Locations'!R177=""),"",IF('Demand Locations'!R177&lt;COUNTIFS('Workers Settings'!$M:$M,$B177,'Workers Settings'!$N:$N,1,'Workers Settings'!$H:$H,P$3),"Warning!",IF('Demand Locations'!R177=0,"",COUNTIFS('Workers Settings'!$M:$M,$B177,'Workers Settings'!$N:$N,1,'Workers Settings'!$H:$H,P$3)/'Demand Locations'!R177)))</f>
        <v/>
      </c>
      <c r="Q177" s="24" t="str">
        <f>IF(OR($B177="",Q$3="",'Demand Locations'!S177=""),"",IF('Demand Locations'!S177&lt;COUNTIFS('Workers Settings'!$M:$M,$B177,'Workers Settings'!$N:$N,1,'Workers Settings'!$H:$H,Q$3),"Warning!",IF('Demand Locations'!S177=0,"",COUNTIFS('Workers Settings'!$M:$M,$B177,'Workers Settings'!$N:$N,1,'Workers Settings'!$H:$H,Q$3)/'Demand Locations'!S177)))</f>
        <v/>
      </c>
      <c r="R177" s="24" t="str">
        <f>IF(OR($B177="",R$3="",'Demand Locations'!T177=""),"",IF('Demand Locations'!T177&lt;COUNTIFS('Workers Settings'!$M:$M,$B177,'Workers Settings'!$N:$N,1,'Workers Settings'!$H:$H,R$3),"Warning!",IF('Demand Locations'!T177=0,"",COUNTIFS('Workers Settings'!$M:$M,$B177,'Workers Settings'!$N:$N,1,'Workers Settings'!$H:$H,R$3)/'Demand Locations'!T177)))</f>
        <v/>
      </c>
      <c r="S177" s="24" t="str">
        <f>IF(OR($B177="",S$3="",'Demand Locations'!U177=""),"",IF('Demand Locations'!U177&lt;COUNTIFS('Workers Settings'!$M:$M,$B177,'Workers Settings'!$N:$N,1,'Workers Settings'!$H:$H,S$3),"Warning!",IF('Demand Locations'!U177=0,"",COUNTIFS('Workers Settings'!$M:$M,$B177,'Workers Settings'!$N:$N,1,'Workers Settings'!$H:$H,S$3)/'Demand Locations'!U177)))</f>
        <v/>
      </c>
      <c r="T177" s="24" t="str">
        <f>IF(OR($B177="",T$3="",'Demand Locations'!V177=""),"",IF('Demand Locations'!V177&lt;COUNTIFS('Workers Settings'!$M:$M,$B177,'Workers Settings'!$N:$N,1,'Workers Settings'!$H:$H,T$3),"Warning!",IF('Demand Locations'!V177=0,"",COUNTIFS('Workers Settings'!$M:$M,$B177,'Workers Settings'!$N:$N,1,'Workers Settings'!$H:$H,T$3)/'Demand Locations'!V177)))</f>
        <v/>
      </c>
      <c r="U177" s="24" t="str">
        <f>IF(OR($B177="",U$3="",'Demand Locations'!W177=""),"",IF('Demand Locations'!W177&lt;COUNTIFS('Workers Settings'!$M:$M,$B177,'Workers Settings'!$N:$N,1,'Workers Settings'!$H:$H,U$3),"Warning!",IF('Demand Locations'!W177=0,"",COUNTIFS('Workers Settings'!$M:$M,$B177,'Workers Settings'!$N:$N,1,'Workers Settings'!$H:$H,U$3)/'Demand Locations'!W177)))</f>
        <v/>
      </c>
      <c r="V177" s="24" t="str">
        <f>IF(OR($B177="",V$3="",'Demand Locations'!X177=""),"",IF('Demand Locations'!X177&lt;COUNTIFS('Workers Settings'!$M:$M,$B177,'Workers Settings'!$N:$N,1,'Workers Settings'!$H:$H,V$3),"Warning!",IF('Demand Locations'!X177=0,"",COUNTIFS('Workers Settings'!$M:$M,$B177,'Workers Settings'!$N:$N,1,'Workers Settings'!$H:$H,V$3)/'Demand Locations'!X177)))</f>
        <v/>
      </c>
      <c r="W177" s="24" t="str">
        <f>IF(OR($B177="",W$3="",'Demand Locations'!Y177=""),"",IF('Demand Locations'!Y177&lt;COUNTIFS('Workers Settings'!$M:$M,$B177,'Workers Settings'!$N:$N,1,'Workers Settings'!$H:$H,W$3),"Warning!",IF('Demand Locations'!Y177=0,"",COUNTIFS('Workers Settings'!$M:$M,$B177,'Workers Settings'!$N:$N,1,'Workers Settings'!$H:$H,W$3)/'Demand Locations'!Y177)))</f>
        <v/>
      </c>
      <c r="X177" s="24" t="str">
        <f>IF(OR($B177="",X$3="",'Demand Locations'!Z177=""),"",IF('Demand Locations'!Z177&lt;COUNTIFS('Workers Settings'!$M:$M,$B177,'Workers Settings'!$N:$N,1,'Workers Settings'!$H:$H,X$3),"Warning!",IF('Demand Locations'!Z177=0,"",COUNTIFS('Workers Settings'!$M:$M,$B177,'Workers Settings'!$N:$N,1,'Workers Settings'!$H:$H,X$3)/'Demand Locations'!Z177)))</f>
        <v/>
      </c>
      <c r="Y177" s="24" t="str">
        <f>IF(OR($B177="",Y$3="",'Demand Locations'!AA177=""),"",IF('Demand Locations'!AA177&lt;COUNTIFS('Workers Settings'!$M:$M,$B177,'Workers Settings'!$N:$N,1,'Workers Settings'!$H:$H,Y$3),"Warning!",IF('Demand Locations'!AA177=0,"",COUNTIFS('Workers Settings'!$M:$M,$B177,'Workers Settings'!$N:$N,1,'Workers Settings'!$H:$H,Y$3)/'Demand Locations'!AA177)))</f>
        <v/>
      </c>
      <c r="Z177" s="24" t="str">
        <f>IF(OR($B177="",Z$3="",'Demand Locations'!AB177=""),"",IF('Demand Locations'!AB177&lt;COUNTIFS('Workers Settings'!$M:$M,$B177,'Workers Settings'!$N:$N,1,'Workers Settings'!$H:$H,Z$3),"Warning!",IF('Demand Locations'!AB177=0,"",COUNTIFS('Workers Settings'!$M:$M,$B177,'Workers Settings'!$N:$N,1,'Workers Settings'!$H:$H,Z$3)/'Demand Locations'!AB177)))</f>
        <v/>
      </c>
      <c r="AA177" s="24" t="str">
        <f>IF(OR($B177="",AA$3="",'Demand Locations'!AC177=""),"",IF('Demand Locations'!AC177&lt;COUNTIFS('Workers Settings'!$M:$M,$B177,'Workers Settings'!$N:$N,1,'Workers Settings'!$H:$H,AA$3),"Warning!",IF('Demand Locations'!AC177=0,"",COUNTIFS('Workers Settings'!$M:$M,$B177,'Workers Settings'!$N:$N,1,'Workers Settings'!$H:$H,AA$3)/'Demand Locations'!AC177)))</f>
        <v/>
      </c>
      <c r="AB177" s="24" t="str">
        <f>IF(OR($B177="",AB$3="",'Demand Locations'!AD177=""),"",IF('Demand Locations'!AD177&lt;COUNTIFS('Workers Settings'!$M:$M,$B177,'Workers Settings'!$N:$N,1,'Workers Settings'!$H:$H,AB$3),"Warning!",IF('Demand Locations'!AD177=0,"",COUNTIFS('Workers Settings'!$M:$M,$B177,'Workers Settings'!$N:$N,1,'Workers Settings'!$H:$H,AB$3)/'Demand Locations'!AD177)))</f>
        <v/>
      </c>
      <c r="AC177" s="24" t="str">
        <f>IF(OR($B177="",AC$3="",'Demand Locations'!AE177=""),"",IF('Demand Locations'!AE177&lt;COUNTIFS('Workers Settings'!$M:$M,$B177,'Workers Settings'!$N:$N,1,'Workers Settings'!$H:$H,AC$3),"Warning!",IF('Demand Locations'!AE177=0,"",COUNTIFS('Workers Settings'!$M:$M,$B177,'Workers Settings'!$N:$N,1,'Workers Settings'!$H:$H,AC$3)/'Demand Locations'!AE177)))</f>
        <v/>
      </c>
      <c r="AD177" s="24" t="str">
        <f>IF(OR($B177="",AD$3="",'Demand Locations'!AF177=""),"",IF('Demand Locations'!AF177&lt;COUNTIFS('Workers Settings'!$M:$M,$B177,'Workers Settings'!$N:$N,1,'Workers Settings'!$H:$H,AD$3),"Warning!",IF('Demand Locations'!AF177=0,"",COUNTIFS('Workers Settings'!$M:$M,$B177,'Workers Settings'!$N:$N,1,'Workers Settings'!$H:$H,AD$3)/'Demand Locations'!AF177)))</f>
        <v/>
      </c>
      <c r="AE177" s="24" t="str">
        <f>IF(OR($B177="",AE$3="",'Demand Locations'!AG177=""),"",IF('Demand Locations'!AG177&lt;COUNTIFS('Workers Settings'!$M:$M,$B177,'Workers Settings'!$N:$N,1,'Workers Settings'!$H:$H,AE$3),"Warning!",IF('Demand Locations'!AG177=0,"",COUNTIFS('Workers Settings'!$M:$M,$B177,'Workers Settings'!$N:$N,1,'Workers Settings'!$H:$H,AE$3)/'Demand Locations'!AG177)))</f>
        <v/>
      </c>
      <c r="AF177" s="24" t="str">
        <f>IF(OR($B177="",AF$3="",'Demand Locations'!AH177=""),"",IF('Demand Locations'!AH177&lt;COUNTIFS('Workers Settings'!$M:$M,$B177,'Workers Settings'!$N:$N,1,'Workers Settings'!$H:$H,AF$3),"Warning!",IF('Demand Locations'!AH177=0,"",COUNTIFS('Workers Settings'!$M:$M,$B177,'Workers Settings'!$N:$N,1,'Workers Settings'!$H:$H,AF$3)/'Demand Locations'!AH177)))</f>
        <v/>
      </c>
      <c r="AG177" s="24" t="str">
        <f>IF(OR($B177="",AG$3="",'Demand Locations'!AI177=""),"",IF('Demand Locations'!AI177&lt;COUNTIFS('Workers Settings'!$M:$M,$B177,'Workers Settings'!$N:$N,1,'Workers Settings'!$H:$H,AG$3),"Warning!",IF('Demand Locations'!AI177=0,"",COUNTIFS('Workers Settings'!$M:$M,$B177,'Workers Settings'!$N:$N,1,'Workers Settings'!$H:$H,AG$3)/'Demand Locations'!AI177)))</f>
        <v/>
      </c>
      <c r="AH177" s="24" t="str">
        <f>IF(OR($B177="",AH$3="",'Demand Locations'!AJ177=""),"",IF('Demand Locations'!AJ177&lt;COUNTIFS('Workers Settings'!$M:$M,$B177,'Workers Settings'!$N:$N,1,'Workers Settings'!$H:$H,AH$3),"Warning!",IF('Demand Locations'!AJ177=0,"",COUNTIFS('Workers Settings'!$M:$M,$B177,'Workers Settings'!$N:$N,1,'Workers Settings'!$H:$H,AH$3)/'Demand Locations'!AJ177)))</f>
        <v/>
      </c>
      <c r="AI177" s="24" t="str">
        <f>IF(OR($B177="",AI$3="",'Demand Locations'!AK177=""),"",IF('Demand Locations'!AK177&lt;COUNTIFS('Workers Settings'!$M:$M,$B177,'Workers Settings'!$N:$N,1,'Workers Settings'!$H:$H,AI$3),"Warning!",IF('Demand Locations'!AK177=0,"",COUNTIFS('Workers Settings'!$M:$M,$B177,'Workers Settings'!$N:$N,1,'Workers Settings'!$H:$H,AI$3)/'Demand Locations'!AK177)))</f>
        <v/>
      </c>
      <c r="AJ177" s="24" t="str">
        <f>IF(OR($B177="",AJ$3="",'Demand Locations'!AL177=""),"",IF('Demand Locations'!AL177&lt;COUNTIFS('Workers Settings'!$M:$M,$B177,'Workers Settings'!$N:$N,1,'Workers Settings'!$H:$H,AJ$3),"Warning!",IF('Demand Locations'!AL177=0,"",COUNTIFS('Workers Settings'!$M:$M,$B177,'Workers Settings'!$N:$N,1,'Workers Settings'!$H:$H,AJ$3)/'Demand Locations'!AL177)))</f>
        <v/>
      </c>
      <c r="AK177" s="24" t="str">
        <f>IF(OR($B177="",AK$3="",'Demand Locations'!AM177=""),"",IF('Demand Locations'!AM177&lt;COUNTIFS('Workers Settings'!$M:$M,$B177,'Workers Settings'!$N:$N,1,'Workers Settings'!$H:$H,AK$3),"Warning!",IF('Demand Locations'!AM177=0,"",COUNTIFS('Workers Settings'!$M:$M,$B177,'Workers Settings'!$N:$N,1,'Workers Settings'!$H:$H,AK$3)/'Demand Locations'!AM177)))</f>
        <v/>
      </c>
      <c r="AL177" s="24" t="str">
        <f>IF(OR($B177="",AL$3="",'Demand Locations'!AN177=""),"",IF('Demand Locations'!AN177&lt;COUNTIFS('Workers Settings'!$M:$M,$B177,'Workers Settings'!$N:$N,1,'Workers Settings'!$H:$H,AL$3),"Warning!",IF('Demand Locations'!AN177=0,"",COUNTIFS('Workers Settings'!$M:$M,$B177,'Workers Settings'!$N:$N,1,'Workers Settings'!$H:$H,AL$3)/'Demand Locations'!AN177)))</f>
        <v/>
      </c>
      <c r="AM177" s="24" t="str">
        <f>IF(OR($B177="",AM$3="",'Demand Locations'!AO177=""),"",IF('Demand Locations'!AO177&lt;COUNTIFS('Workers Settings'!$M:$M,$B177,'Workers Settings'!$N:$N,1,'Workers Settings'!$H:$H,AM$3),"Warning!",IF('Demand Locations'!AO177=0,"",COUNTIFS('Workers Settings'!$M:$M,$B177,'Workers Settings'!$N:$N,1,'Workers Settings'!$H:$H,AM$3)/'Demand Locations'!AO177)))</f>
        <v/>
      </c>
      <c r="AN177" s="24" t="str">
        <f>IF(OR($B177="",AN$3="",'Demand Locations'!AP177=""),"",IF('Demand Locations'!AP177&lt;COUNTIFS('Workers Settings'!$M:$M,$B177,'Workers Settings'!$N:$N,1,'Workers Settings'!$H:$H,AN$3),"Warning!",IF('Demand Locations'!AP177=0,"",COUNTIFS('Workers Settings'!$M:$M,$B177,'Workers Settings'!$N:$N,1,'Workers Settings'!$H:$H,AN$3)/'Demand Locations'!AP177)))</f>
        <v/>
      </c>
      <c r="AO177" s="24" t="str">
        <f>IF(OR($B177="",AO$3="",'Demand Locations'!AQ177=""),"",IF('Demand Locations'!AQ177&lt;COUNTIFS('Workers Settings'!$M:$M,$B177,'Workers Settings'!$N:$N,1,'Workers Settings'!$H:$H,AO$3),"Warning!",IF('Demand Locations'!AQ177=0,"",COUNTIFS('Workers Settings'!$M:$M,$B177,'Workers Settings'!$N:$N,1,'Workers Settings'!$H:$H,AO$3)/'Demand Locations'!AQ177)))</f>
        <v/>
      </c>
      <c r="AP177" s="24" t="str">
        <f>IF(OR($B177="",AP$3="",'Demand Locations'!AR177=""),"",IF('Demand Locations'!AR177&lt;COUNTIFS('Workers Settings'!$M:$M,$B177,'Workers Settings'!$N:$N,1,'Workers Settings'!$H:$H,AP$3),"Warning!",IF('Demand Locations'!AR177=0,"",COUNTIFS('Workers Settings'!$M:$M,$B177,'Workers Settings'!$N:$N,1,'Workers Settings'!$H:$H,AP$3)/'Demand Locations'!AR177)))</f>
        <v/>
      </c>
      <c r="AQ177" s="24" t="str">
        <f>IF(OR($B177="",AQ$3="",'Demand Locations'!AS177=""),"",IF('Demand Locations'!AS177&lt;COUNTIFS('Workers Settings'!$M:$M,$B177,'Workers Settings'!$N:$N,1,'Workers Settings'!$H:$H,AQ$3),"Warning!",IF('Demand Locations'!AS177=0,"",COUNTIFS('Workers Settings'!$M:$M,$B177,'Workers Settings'!$N:$N,1,'Workers Settings'!$H:$H,AQ$3)/'Demand Locations'!AS177)))</f>
        <v/>
      </c>
      <c r="AR177" s="24" t="str">
        <f>IF(OR($B177="",AR$3="",'Demand Locations'!AT177=""),"",IF('Demand Locations'!AT177&lt;COUNTIFS('Workers Settings'!$M:$M,$B177,'Workers Settings'!$N:$N,1,'Workers Settings'!$H:$H,AR$3),"Warning!",IF('Demand Locations'!AT177=0,"",COUNTIFS('Workers Settings'!$M:$M,$B177,'Workers Settings'!$N:$N,1,'Workers Settings'!$H:$H,AR$3)/'Demand Locations'!AT177)))</f>
        <v/>
      </c>
      <c r="AS177" s="24" t="str">
        <f>IF(OR($B177="",AS$3="",'Demand Locations'!AU177=""),"",IF('Demand Locations'!AU177&lt;COUNTIFS('Workers Settings'!$M:$M,$B177,'Workers Settings'!$N:$N,1,'Workers Settings'!$H:$H,AS$3),"Warning!",IF('Demand Locations'!AU177=0,"",COUNTIFS('Workers Settings'!$M:$M,$B177,'Workers Settings'!$N:$N,1,'Workers Settings'!$H:$H,AS$3)/'Demand Locations'!AU177)))</f>
        <v/>
      </c>
      <c r="AT177" s="24" t="str">
        <f>IF(OR($B177="",AT$3="",'Demand Locations'!AV177=""),"",IF('Demand Locations'!AV177&lt;COUNTIFS('Workers Settings'!$M:$M,$B177,'Workers Settings'!$N:$N,1,'Workers Settings'!$H:$H,AT$3),"Warning!",IF('Demand Locations'!AV177=0,"",COUNTIFS('Workers Settings'!$M:$M,$B177,'Workers Settings'!$N:$N,1,'Workers Settings'!$H:$H,AT$3)/'Demand Locations'!AV177)))</f>
        <v/>
      </c>
      <c r="AU177" s="24" t="str">
        <f>IF(OR($B177="",AU$3="",'Demand Locations'!AW177=""),"",IF('Demand Locations'!AW177&lt;COUNTIFS('Workers Settings'!$M:$M,$B177,'Workers Settings'!$N:$N,1,'Workers Settings'!$H:$H,AU$3),"Warning!",IF('Demand Locations'!AW177=0,"",COUNTIFS('Workers Settings'!$M:$M,$B177,'Workers Settings'!$N:$N,1,'Workers Settings'!$H:$H,AU$3)/'Demand Locations'!AW177)))</f>
        <v/>
      </c>
      <c r="AV177" s="24" t="str">
        <f>IF(OR($B177="",AV$3="",'Demand Locations'!AX177=""),"",IF('Demand Locations'!AX177&lt;COUNTIFS('Workers Settings'!$M:$M,$B177,'Workers Settings'!$N:$N,1,'Workers Settings'!$H:$H,AV$3),"Warning!",IF('Demand Locations'!AX177=0,"",COUNTIFS('Workers Settings'!$M:$M,$B177,'Workers Settings'!$N:$N,1,'Workers Settings'!$H:$H,AV$3)/'Demand Locations'!AX177)))</f>
        <v/>
      </c>
      <c r="AW177" s="24" t="str">
        <f>IF(OR($B177="",AW$3="",'Demand Locations'!AY177=""),"",IF('Demand Locations'!AY177&lt;COUNTIFS('Workers Settings'!$M:$M,$B177,'Workers Settings'!$N:$N,1,'Workers Settings'!$H:$H,AW$3),"Warning!",IF('Demand Locations'!AY177=0,"",COUNTIFS('Workers Settings'!$M:$M,$B177,'Workers Settings'!$N:$N,1,'Workers Settings'!$H:$H,AW$3)/'Demand Locations'!AY177)))</f>
        <v/>
      </c>
      <c r="AX177" s="24" t="str">
        <f>IF(OR($B177="",AX$3="",'Demand Locations'!AZ177=""),"",IF('Demand Locations'!AZ177&lt;COUNTIFS('Workers Settings'!$M:$M,$B177,'Workers Settings'!$N:$N,1,'Workers Settings'!$H:$H,AX$3),"Warning!",IF('Demand Locations'!AZ177=0,"",COUNTIFS('Workers Settings'!$M:$M,$B177,'Workers Settings'!$N:$N,1,'Workers Settings'!$H:$H,AX$3)/'Demand Locations'!AZ177)))</f>
        <v/>
      </c>
      <c r="AY177" s="24" t="str">
        <f>IF(OR($B177="",AY$3="",'Demand Locations'!BA177=""),"",IF('Demand Locations'!BA177&lt;COUNTIFS('Workers Settings'!$M:$M,$B177,'Workers Settings'!$N:$N,1,'Workers Settings'!$H:$H,AY$3),"Warning!",IF('Demand Locations'!BA177=0,"",COUNTIFS('Workers Settings'!$M:$M,$B177,'Workers Settings'!$N:$N,1,'Workers Settings'!$H:$H,AY$3)/'Demand Locations'!BA177)))</f>
        <v/>
      </c>
      <c r="AZ177" s="24" t="str">
        <f>IF(OR($B177="",AZ$3="",'Demand Locations'!BB177=""),"",IF('Demand Locations'!BB177&lt;COUNTIFS('Workers Settings'!$M:$M,$B177,'Workers Settings'!$N:$N,1,'Workers Settings'!$H:$H,AZ$3),"Warning!",IF('Demand Locations'!BB177=0,"",COUNTIFS('Workers Settings'!$M:$M,$B177,'Workers Settings'!$N:$N,1,'Workers Settings'!$H:$H,AZ$3)/'Demand Locations'!BB177)))</f>
        <v/>
      </c>
      <c r="BA177" s="24" t="str">
        <f>IF(OR($B177="",BA$3="",'Demand Locations'!BC177=""),"",IF('Demand Locations'!BC177&lt;COUNTIFS('Workers Settings'!$M:$M,$B177,'Workers Settings'!$N:$N,1,'Workers Settings'!$H:$H,BA$3),"Warning!",IF('Demand Locations'!BC177=0,"",COUNTIFS('Workers Settings'!$M:$M,$B177,'Workers Settings'!$N:$N,1,'Workers Settings'!$H:$H,BA$3)/'Demand Locations'!BC177)))</f>
        <v/>
      </c>
      <c r="BB177" s="24" t="str">
        <f>IF(OR($B177="",BB$3="",'Demand Locations'!BD177=""),"",IF('Demand Locations'!BD177&lt;COUNTIFS('Workers Settings'!$M:$M,$B177,'Workers Settings'!$N:$N,1,'Workers Settings'!$H:$H,BB$3),"Warning!",IF('Demand Locations'!BD177=0,"",COUNTIFS('Workers Settings'!$M:$M,$B177,'Workers Settings'!$N:$N,1,'Workers Settings'!$H:$H,BB$3)/'Demand Locations'!BD177)))</f>
        <v/>
      </c>
      <c r="BC177" s="24" t="str">
        <f>IF(OR($B177="",BC$3="",'Demand Locations'!BE177=""),"",IF('Demand Locations'!BE177&lt;COUNTIFS('Workers Settings'!$M:$M,$B177,'Workers Settings'!$N:$N,1,'Workers Settings'!$H:$H,BC$3),"Warning!",IF('Demand Locations'!BE177=0,"",COUNTIFS('Workers Settings'!$M:$M,$B177,'Workers Settings'!$N:$N,1,'Workers Settings'!$H:$H,BC$3)/'Demand Locations'!BE177)))</f>
        <v/>
      </c>
      <c r="BD177" s="24" t="str">
        <f>IF(OR($B177="",BD$3="",'Demand Locations'!BF177=""),"",IF('Demand Locations'!BF177&lt;COUNTIFS('Workers Settings'!$M:$M,$B177,'Workers Settings'!$N:$N,1,'Workers Settings'!$H:$H,BD$3),"Warning!",IF('Demand Locations'!BF177=0,"",COUNTIFS('Workers Settings'!$M:$M,$B177,'Workers Settings'!$N:$N,1,'Workers Settings'!$H:$H,BD$3)/'Demand Locations'!BF177)))</f>
        <v/>
      </c>
      <c r="BE177" s="24" t="str">
        <f>IF(OR($B177="",BE$3="",'Demand Locations'!BG177=""),"",IF('Demand Locations'!BG177&lt;COUNTIFS('Workers Settings'!$M:$M,$B177,'Workers Settings'!$N:$N,1,'Workers Settings'!$H:$H,BE$3),"Warning!",IF('Demand Locations'!BG177=0,"",COUNTIFS('Workers Settings'!$M:$M,$B177,'Workers Settings'!$N:$N,1,'Workers Settings'!$H:$H,BE$3)/'Demand Locations'!BG177)))</f>
        <v/>
      </c>
      <c r="BF177" s="24" t="str">
        <f>IF(OR($B177="",BF$3="",'Demand Locations'!BH177=""),"",IF('Demand Locations'!BH177&lt;COUNTIFS('Workers Settings'!$M:$M,$B177,'Workers Settings'!$N:$N,1,'Workers Settings'!$H:$H,BF$3),"Warning!",IF('Demand Locations'!BH177=0,"",COUNTIFS('Workers Settings'!$M:$M,$B177,'Workers Settings'!$N:$N,1,'Workers Settings'!$H:$H,BF$3)/'Demand Locations'!BH177)))</f>
        <v/>
      </c>
      <c r="BG177" s="24" t="str">
        <f>IF(OR($B177="",BG$3="",'Demand Locations'!BI177=""),"",IF('Demand Locations'!BI177&lt;COUNTIFS('Workers Settings'!$M:$M,$B177,'Workers Settings'!$N:$N,1,'Workers Settings'!$H:$H,BG$3),"Warning!",IF('Demand Locations'!BI177=0,"",COUNTIFS('Workers Settings'!$M:$M,$B177,'Workers Settings'!$N:$N,1,'Workers Settings'!$H:$H,BG$3)/'Demand Locations'!BI177)))</f>
        <v/>
      </c>
      <c r="BH177" s="24" t="str">
        <f>IF(OR($B177="",BH$3="",'Demand Locations'!BJ177=""),"",IF('Demand Locations'!BJ177&lt;COUNTIFS('Workers Settings'!$M:$M,$B177,'Workers Settings'!$N:$N,1,'Workers Settings'!$H:$H,BH$3),"Warning!",IF('Demand Locations'!BJ177=0,"",COUNTIFS('Workers Settings'!$M:$M,$B177,'Workers Settings'!$N:$N,1,'Workers Settings'!$H:$H,BH$3)/'Demand Locations'!BJ177)))</f>
        <v/>
      </c>
      <c r="BI177" s="24" t="str">
        <f>IF(OR($B177="",BI$3="",'Demand Locations'!BK177=""),"",IF('Demand Locations'!BK177&lt;COUNTIFS('Workers Settings'!$M:$M,$B177,'Workers Settings'!$N:$N,1,'Workers Settings'!$H:$H,BI$3),"Warning!",IF('Demand Locations'!BK177=0,"",COUNTIFS('Workers Settings'!$M:$M,$B177,'Workers Settings'!$N:$N,1,'Workers Settings'!$H:$H,BI$3)/'Demand Locations'!BK177)))</f>
        <v/>
      </c>
      <c r="BJ177" s="24" t="str">
        <f>IF(OR($B177="",BJ$3="",'Demand Locations'!BL177=""),"",IF('Demand Locations'!BL177&lt;COUNTIFS('Workers Settings'!$M:$M,$B177,'Workers Settings'!$N:$N,1,'Workers Settings'!$H:$H,BJ$3),"Warning!",IF('Demand Locations'!BL177=0,"",COUNTIFS('Workers Settings'!$M:$M,$B177,'Workers Settings'!$N:$N,1,'Workers Settings'!$H:$H,BJ$3)/'Demand Locations'!BL177)))</f>
        <v/>
      </c>
      <c r="BK177" s="24" t="str">
        <f>IF(OR($B177="",BK$3="",'Demand Locations'!BM177=""),"",IF('Demand Locations'!BM177&lt;COUNTIFS('Workers Settings'!$M:$M,$B177,'Workers Settings'!$N:$N,1,'Workers Settings'!$H:$H,BK$3),"Warning!",IF('Demand Locations'!BM177=0,"",COUNTIFS('Workers Settings'!$M:$M,$B177,'Workers Settings'!$N:$N,1,'Workers Settings'!$H:$H,BK$3)/'Demand Locations'!BM177)))</f>
        <v/>
      </c>
      <c r="BL177" s="24" t="str">
        <f>IF(OR($B177="",BL$3="",'Demand Locations'!BN177=""),"",IF('Demand Locations'!BN177&lt;COUNTIFS('Workers Settings'!$M:$M,$B177,'Workers Settings'!$N:$N,1,'Workers Settings'!$H:$H,BL$3),"Warning!",IF('Demand Locations'!BN177=0,"",COUNTIFS('Workers Settings'!$M:$M,$B177,'Workers Settings'!$N:$N,1,'Workers Settings'!$H:$H,BL$3)/'Demand Locations'!BN177)))</f>
        <v/>
      </c>
      <c r="BM177" s="24" t="str">
        <f>IF(OR($B177="",BM$3="",'Demand Locations'!BO177=""),"",IF('Demand Locations'!BO177&lt;COUNTIFS('Workers Settings'!$M:$M,$B177,'Workers Settings'!$N:$N,1,'Workers Settings'!$H:$H,BM$3),"Warning!",IF('Demand Locations'!BO177=0,"",COUNTIFS('Workers Settings'!$M:$M,$B177,'Workers Settings'!$N:$N,1,'Workers Settings'!$H:$H,BM$3)/'Demand Locations'!BO177)))</f>
        <v/>
      </c>
      <c r="BN177" s="24" t="str">
        <f>IF(OR($B177="",BN$3="",'Demand Locations'!BP177=""),"",IF('Demand Locations'!BP177&lt;COUNTIFS('Workers Settings'!$M:$M,$B177,'Workers Settings'!$N:$N,1,'Workers Settings'!$H:$H,BN$3),"Warning!",IF('Demand Locations'!BP177=0,"",COUNTIFS('Workers Settings'!$M:$M,$B177,'Workers Settings'!$N:$N,1,'Workers Settings'!$H:$H,BN$3)/'Demand Locations'!BP177)))</f>
        <v/>
      </c>
      <c r="BO177" s="24" t="str">
        <f>IF(OR($B177="",BO$3="",'Demand Locations'!BQ177=""),"",IF('Demand Locations'!BQ177&lt;COUNTIFS('Workers Settings'!$M:$M,$B177,'Workers Settings'!$N:$N,1,'Workers Settings'!$H:$H,BO$3),"Warning!",IF('Demand Locations'!BQ177=0,"",COUNTIFS('Workers Settings'!$M:$M,$B177,'Workers Settings'!$N:$N,1,'Workers Settings'!$H:$H,BO$3)/'Demand Locations'!BQ177)))</f>
        <v/>
      </c>
      <c r="BP177" s="24" t="str">
        <f>IF(OR($B177="",BP$3="",'Demand Locations'!BR177=""),"",IF('Demand Locations'!BR177&lt;COUNTIFS('Workers Settings'!$M:$M,$B177,'Workers Settings'!$N:$N,1,'Workers Settings'!$H:$H,BP$3),"Warning!",IF('Demand Locations'!BR177=0,"",COUNTIFS('Workers Settings'!$M:$M,$B177,'Workers Settings'!$N:$N,1,'Workers Settings'!$H:$H,BP$3)/'Demand Locations'!BR177)))</f>
        <v/>
      </c>
      <c r="BQ177" s="24" t="str">
        <f>IF(OR($B177="",BQ$3="",'Demand Locations'!BS177=""),"",IF('Demand Locations'!BS177&lt;COUNTIFS('Workers Settings'!$M:$M,$B177,'Workers Settings'!$N:$N,1,'Workers Settings'!$H:$H,BQ$3),"Warning!",IF('Demand Locations'!BS177=0,"",COUNTIFS('Workers Settings'!$M:$M,$B177,'Workers Settings'!$N:$N,1,'Workers Settings'!$H:$H,BQ$3)/'Demand Locations'!BS177)))</f>
        <v/>
      </c>
      <c r="BR177" s="24" t="str">
        <f>IF(OR($B177="",BR$3="",'Demand Locations'!BT177=""),"",IF('Demand Locations'!BT177&lt;COUNTIFS('Workers Settings'!$M:$M,$B177,'Workers Settings'!$N:$N,1,'Workers Settings'!$H:$H,BR$3),"Warning!",IF('Demand Locations'!BT177=0,"",COUNTIFS('Workers Settings'!$M:$M,$B177,'Workers Settings'!$N:$N,1,'Workers Settings'!$H:$H,BR$3)/'Demand Locations'!BT177)))</f>
        <v/>
      </c>
      <c r="BS177" s="24" t="str">
        <f>IF(OR($B177="",BS$3="",'Demand Locations'!BU177=""),"",IF('Demand Locations'!BU177&lt;COUNTIFS('Workers Settings'!$M:$M,$B177,'Workers Settings'!$N:$N,1,'Workers Settings'!$H:$H,BS$3),"Warning!",IF('Demand Locations'!BU177=0,"",COUNTIFS('Workers Settings'!$M:$M,$B177,'Workers Settings'!$N:$N,1,'Workers Settings'!$H:$H,BS$3)/'Demand Locations'!BU177)))</f>
        <v/>
      </c>
      <c r="BT177" s="24" t="str">
        <f>IF(OR($B177="",BT$3="",'Demand Locations'!BV177=""),"",IF('Demand Locations'!BV177&lt;COUNTIFS('Workers Settings'!$M:$M,$B177,'Workers Settings'!$N:$N,1,'Workers Settings'!$H:$H,BT$3),"Warning!",IF('Demand Locations'!BV177=0,"",COUNTIFS('Workers Settings'!$M:$M,$B177,'Workers Settings'!$N:$N,1,'Workers Settings'!$H:$H,BT$3)/'Demand Locations'!BV177)))</f>
        <v/>
      </c>
      <c r="BU177" s="24" t="str">
        <f>IF(OR($B177="",BU$3="",'Demand Locations'!BW177=""),"",IF('Demand Locations'!BW177&lt;COUNTIFS('Workers Settings'!$M:$M,$B177,'Workers Settings'!$N:$N,1,'Workers Settings'!$H:$H,BU$3),"Warning!",IF('Demand Locations'!BW177=0,"",COUNTIFS('Workers Settings'!$M:$M,$B177,'Workers Settings'!$N:$N,1,'Workers Settings'!$H:$H,BU$3)/'Demand Locations'!BW177)))</f>
        <v/>
      </c>
      <c r="BV177" s="24" t="str">
        <f>IF(OR($B177="",BV$3="",'Demand Locations'!BX177=""),"",IF('Demand Locations'!BX177&lt;COUNTIFS('Workers Settings'!$M:$M,$B177,'Workers Settings'!$N:$N,1,'Workers Settings'!$H:$H,BV$3),"Warning!",IF('Demand Locations'!BX177=0,"",COUNTIFS('Workers Settings'!$M:$M,$B177,'Workers Settings'!$N:$N,1,'Workers Settings'!$H:$H,BV$3)/'Demand Locations'!BX177)))</f>
        <v/>
      </c>
      <c r="BW177" s="24" t="str">
        <f>IF(OR($B177="",BW$3="",'Demand Locations'!BY177=""),"",IF('Demand Locations'!BY177&lt;COUNTIFS('Workers Settings'!$M:$M,$B177,'Workers Settings'!$N:$N,1,'Workers Settings'!$H:$H,BW$3),"Warning!",IF('Demand Locations'!BY177=0,"",COUNTIFS('Workers Settings'!$M:$M,$B177,'Workers Settings'!$N:$N,1,'Workers Settings'!$H:$H,BW$3)/'Demand Locations'!BY177)))</f>
        <v/>
      </c>
      <c r="BX177" s="24" t="str">
        <f>IF(OR($B177="",BX$3="",'Demand Locations'!BZ177=""),"",IF('Demand Locations'!BZ177&lt;COUNTIFS('Workers Settings'!$M:$M,$B177,'Workers Settings'!$N:$N,1,'Workers Settings'!$H:$H,BX$3),"Warning!",IF('Demand Locations'!BZ177=0,"",COUNTIFS('Workers Settings'!$M:$M,$B177,'Workers Settings'!$N:$N,1,'Workers Settings'!$H:$H,BX$3)/'Demand Locations'!BZ177)))</f>
        <v/>
      </c>
      <c r="BY177" s="24" t="str">
        <f>IF(OR($B177="",BY$3="",'Demand Locations'!CA177=""),"",IF('Demand Locations'!CA177&lt;COUNTIFS('Workers Settings'!$M:$M,$B177,'Workers Settings'!$N:$N,1,'Workers Settings'!$H:$H,BY$3),"Warning!",IF('Demand Locations'!CA177=0,"",COUNTIFS('Workers Settings'!$M:$M,$B177,'Workers Settings'!$N:$N,1,'Workers Settings'!$H:$H,BY$3)/'Demand Locations'!CA177)))</f>
        <v/>
      </c>
      <c r="BZ177" s="24" t="str">
        <f>IF(OR($B177="",BZ$3="",'Demand Locations'!CB177=""),"",IF('Demand Locations'!CB177&lt;COUNTIFS('Workers Settings'!$M:$M,$B177,'Workers Settings'!$N:$N,1,'Workers Settings'!$H:$H,BZ$3),"Warning!",IF('Demand Locations'!CB177=0,"",COUNTIFS('Workers Settings'!$M:$M,$B177,'Workers Settings'!$N:$N,1,'Workers Settings'!$H:$H,BZ$3)/'Demand Locations'!CB177)))</f>
        <v/>
      </c>
      <c r="CA177" s="24" t="str">
        <f>IF(OR($B177="",CA$3="",'Demand Locations'!CC177=""),"",IF('Demand Locations'!CC177&lt;COUNTIFS('Workers Settings'!$M:$M,$B177,'Workers Settings'!$N:$N,1,'Workers Settings'!$H:$H,CA$3),"Warning!",IF('Demand Locations'!CC177=0,"",COUNTIFS('Workers Settings'!$M:$M,$B177,'Workers Settings'!$N:$N,1,'Workers Settings'!$H:$H,CA$3)/'Demand Locations'!CC177)))</f>
        <v/>
      </c>
      <c r="CB177" s="24" t="str">
        <f>IF(OR($B177="",CB$3="",'Demand Locations'!CD177=""),"",IF('Demand Locations'!CD177&lt;COUNTIFS('Workers Settings'!$M:$M,$B177,'Workers Settings'!$N:$N,1,'Workers Settings'!$H:$H,CB$3),"Warning!",IF('Demand Locations'!CD177=0,"",COUNTIFS('Workers Settings'!$M:$M,$B177,'Workers Settings'!$N:$N,1,'Workers Settings'!$H:$H,CB$3)/'Demand Locations'!CD177)))</f>
        <v/>
      </c>
      <c r="CC177" s="24" t="str">
        <f>IF(OR($B177="",CC$3="",'Demand Locations'!CE177=""),"",IF('Demand Locations'!CE177&lt;COUNTIFS('Workers Settings'!$M:$M,$B177,'Workers Settings'!$N:$N,1,'Workers Settings'!$H:$H,CC$3),"Warning!",IF('Demand Locations'!CE177=0,"",COUNTIFS('Workers Settings'!$M:$M,$B177,'Workers Settings'!$N:$N,1,'Workers Settings'!$H:$H,CC$3)/'Demand Locations'!CE177)))</f>
        <v/>
      </c>
      <c r="CD177" s="24" t="str">
        <f>IF(OR($B177="",CD$3="",'Demand Locations'!CF177=""),"",IF('Demand Locations'!CF177&lt;COUNTIFS('Workers Settings'!$M:$M,$B177,'Workers Settings'!$N:$N,1,'Workers Settings'!$H:$H,CD$3),"Warning!",IF('Demand Locations'!CF177=0,"",COUNTIFS('Workers Settings'!$M:$M,$B177,'Workers Settings'!$N:$N,1,'Workers Settings'!$H:$H,CD$3)/'Demand Locations'!CF177)))</f>
        <v/>
      </c>
      <c r="CE177" s="24" t="str">
        <f>IF(OR($B177="",CE$3="",'Demand Locations'!CG177=""),"",IF('Demand Locations'!CG177&lt;COUNTIFS('Workers Settings'!$M:$M,$B177,'Workers Settings'!$N:$N,1,'Workers Settings'!$H:$H,CE$3),"Warning!",IF('Demand Locations'!CG177=0,"",COUNTIFS('Workers Settings'!$M:$M,$B177,'Workers Settings'!$N:$N,1,'Workers Settings'!$H:$H,CE$3)/'Demand Locations'!CG177)))</f>
        <v/>
      </c>
      <c r="CF177" s="24" t="str">
        <f>IF(OR($B177="",CF$3="",'Demand Locations'!CH177=""),"",IF('Demand Locations'!CH177&lt;COUNTIFS('Workers Settings'!$M:$M,$B177,'Workers Settings'!$N:$N,1,'Workers Settings'!$H:$H,CF$3),"Warning!",IF('Demand Locations'!CH177=0,"",COUNTIFS('Workers Settings'!$M:$M,$B177,'Workers Settings'!$N:$N,1,'Workers Settings'!$H:$H,CF$3)/'Demand Locations'!CH177)))</f>
        <v/>
      </c>
      <c r="CG177" s="24" t="str">
        <f>IF(OR($B177="",CG$3="",'Demand Locations'!CI177=""),"",IF('Demand Locations'!CI177&lt;COUNTIFS('Workers Settings'!$M:$M,$B177,'Workers Settings'!$N:$N,1,'Workers Settings'!$H:$H,CG$3),"Warning!",IF('Demand Locations'!CI177=0,"",COUNTIFS('Workers Settings'!$M:$M,$B177,'Workers Settings'!$N:$N,1,'Workers Settings'!$H:$H,CG$3)/'Demand Locations'!CI177)))</f>
        <v/>
      </c>
      <c r="CH177" s="24" t="str">
        <f>IF(OR($B177="",CH$3="",'Demand Locations'!CJ177=""),"",IF('Demand Locations'!CJ177&lt;COUNTIFS('Workers Settings'!$M:$M,$B177,'Workers Settings'!$N:$N,1,'Workers Settings'!$H:$H,CH$3),"Warning!",IF('Demand Locations'!CJ177=0,"",COUNTIFS('Workers Settings'!$M:$M,$B177,'Workers Settings'!$N:$N,1,'Workers Settings'!$H:$H,CH$3)/'Demand Locations'!CJ177)))</f>
        <v/>
      </c>
      <c r="CI177" s="24" t="str">
        <f>IF(OR($B177="",CI$3="",'Demand Locations'!CK177=""),"",IF('Demand Locations'!CK177&lt;COUNTIFS('Workers Settings'!$M:$M,$B177,'Workers Settings'!$N:$N,1,'Workers Settings'!$H:$H,CI$3),"Warning!",IF('Demand Locations'!CK177=0,"",COUNTIFS('Workers Settings'!$M:$M,$B177,'Workers Settings'!$N:$N,1,'Workers Settings'!$H:$H,CI$3)/'Demand Locations'!CK177)))</f>
        <v/>
      </c>
      <c r="CJ177" s="24" t="str">
        <f>IF(OR($B177="",CJ$3="",'Demand Locations'!CL177=""),"",IF('Demand Locations'!CL177&lt;COUNTIFS('Workers Settings'!$M:$M,$B177,'Workers Settings'!$N:$N,1,'Workers Settings'!$H:$H,CJ$3),"Warning!",IF('Demand Locations'!CL177=0,"",COUNTIFS('Workers Settings'!$M:$M,$B177,'Workers Settings'!$N:$N,1,'Workers Settings'!$H:$H,CJ$3)/'Demand Locations'!CL177)))</f>
        <v/>
      </c>
      <c r="CK177" s="24" t="str">
        <f>IF(OR($B177="",CK$3="",'Demand Locations'!CM177=""),"",IF('Demand Locations'!CM177&lt;COUNTIFS('Workers Settings'!$M:$M,$B177,'Workers Settings'!$N:$N,1,'Workers Settings'!$H:$H,CK$3),"Warning!",IF('Demand Locations'!CM177=0,"",COUNTIFS('Workers Settings'!$M:$M,$B177,'Workers Settings'!$N:$N,1,'Workers Settings'!$H:$H,CK$3)/'Demand Locations'!CM177)))</f>
        <v/>
      </c>
      <c r="CL177" s="24" t="str">
        <f>IF(OR($B177="",CL$3="",'Demand Locations'!CN177=""),"",IF('Demand Locations'!CN177&lt;COUNTIFS('Workers Settings'!$M:$M,$B177,'Workers Settings'!$N:$N,1,'Workers Settings'!$H:$H,CL$3),"Warning!",IF('Demand Locations'!CN177=0,"",COUNTIFS('Workers Settings'!$M:$M,$B177,'Workers Settings'!$N:$N,1,'Workers Settings'!$H:$H,CL$3)/'Demand Locations'!CN177)))</f>
        <v/>
      </c>
      <c r="CM177" s="24" t="str">
        <f>IF(OR($B177="",CM$3="",'Demand Locations'!CO177=""),"",IF('Demand Locations'!CO177&lt;COUNTIFS('Workers Settings'!$M:$M,$B177,'Workers Settings'!$N:$N,1,'Workers Settings'!$H:$H,CM$3),"Warning!",IF('Demand Locations'!CO177=0,"",COUNTIFS('Workers Settings'!$M:$M,$B177,'Workers Settings'!$N:$N,1,'Workers Settings'!$H:$H,CM$3)/'Demand Locations'!CO177)))</f>
        <v/>
      </c>
      <c r="CN177" s="24" t="str">
        <f>IF(OR($B177="",CN$3="",'Demand Locations'!CP177=""),"",IF('Demand Locations'!CP177&lt;COUNTIFS('Workers Settings'!$M:$M,$B177,'Workers Settings'!$N:$N,1,'Workers Settings'!$H:$H,CN$3),"Warning!",IF('Demand Locations'!CP177=0,"",COUNTIFS('Workers Settings'!$M:$M,$B177,'Workers Settings'!$N:$N,1,'Workers Settings'!$H:$H,CN$3)/'Demand Locations'!CP177)))</f>
        <v/>
      </c>
      <c r="CO177" s="24" t="str">
        <f>IF(OR($B177="",CO$3="",'Demand Locations'!CQ177=""),"",IF('Demand Locations'!CQ177&lt;COUNTIFS('Workers Settings'!$M:$M,$B177,'Workers Settings'!$N:$N,1,'Workers Settings'!$H:$H,CO$3),"Warning!",IF('Demand Locations'!CQ177=0,"",COUNTIFS('Workers Settings'!$M:$M,$B177,'Workers Settings'!$N:$N,1,'Workers Settings'!$H:$H,CO$3)/'Demand Locations'!CQ177)))</f>
        <v/>
      </c>
      <c r="CP177" s="24" t="str">
        <f>IF(OR($B177="",CP$3="",'Demand Locations'!CR177=""),"",IF('Demand Locations'!CR177&lt;COUNTIFS('Workers Settings'!$M:$M,$B177,'Workers Settings'!$N:$N,1,'Workers Settings'!$H:$H,CP$3),"Warning!",IF('Demand Locations'!CR177=0,"",COUNTIFS('Workers Settings'!$M:$M,$B177,'Workers Settings'!$N:$N,1,'Workers Settings'!$H:$H,CP$3)/'Demand Locations'!CR177)))</f>
        <v/>
      </c>
      <c r="CQ177" s="24" t="str">
        <f>IF(OR($B177="",CQ$3="",'Demand Locations'!CS177=""),"",IF('Demand Locations'!CS177&lt;COUNTIFS('Workers Settings'!$M:$M,$B177,'Workers Settings'!$N:$N,1,'Workers Settings'!$H:$H,CQ$3),"Warning!",IF('Demand Locations'!CS177=0,"",COUNTIFS('Workers Settings'!$M:$M,$B177,'Workers Settings'!$N:$N,1,'Workers Settings'!$H:$H,CQ$3)/'Demand Locations'!CS177)))</f>
        <v/>
      </c>
      <c r="CR177" s="24" t="str">
        <f>IF(OR($B177="",CR$3="",'Demand Locations'!CT177=""),"",IF('Demand Locations'!CT177&lt;COUNTIFS('Workers Settings'!$M:$M,$B177,'Workers Settings'!$N:$N,1,'Workers Settings'!$H:$H,CR$3),"Warning!",IF('Demand Locations'!CT177=0,"",COUNTIFS('Workers Settings'!$M:$M,$B177,'Workers Settings'!$N:$N,1,'Workers Settings'!$H:$H,CR$3)/'Demand Locations'!CT177)))</f>
        <v/>
      </c>
      <c r="CS177" s="24" t="str">
        <f>IF(OR($B177="",CS$3="",'Demand Locations'!CU177=""),"",IF('Demand Locations'!CU177&lt;COUNTIFS('Workers Settings'!$M:$M,$B177,'Workers Settings'!$N:$N,1,'Workers Settings'!$H:$H,CS$3),"Warning!",IF('Demand Locations'!CU177=0,"",COUNTIFS('Workers Settings'!$M:$M,$B177,'Workers Settings'!$N:$N,1,'Workers Settings'!$H:$H,CS$3)/'Demand Locations'!CU177)))</f>
        <v/>
      </c>
      <c r="CT177" s="24" t="str">
        <f>IF(OR($B177="",CT$3="",'Demand Locations'!CV177=""),"",IF('Demand Locations'!CV177&lt;COUNTIFS('Workers Settings'!$M:$M,$B177,'Workers Settings'!$N:$N,1,'Workers Settings'!$H:$H,CT$3),"Warning!",IF('Demand Locations'!CV177=0,"",COUNTIFS('Workers Settings'!$M:$M,$B177,'Workers Settings'!$N:$N,1,'Workers Settings'!$H:$H,CT$3)/'Demand Locations'!CV177)))</f>
        <v/>
      </c>
      <c r="CU177" s="24" t="str">
        <f>IF(OR($B177="",CU$3="",'Demand Locations'!CW177=""),"",IF('Demand Locations'!CW177&lt;COUNTIFS('Workers Settings'!$M:$M,$B177,'Workers Settings'!$N:$N,1,'Workers Settings'!$H:$H,CU$3),"Warning!",IF('Demand Locations'!CW177=0,"",COUNTIFS('Workers Settings'!$M:$M,$B177,'Workers Settings'!$N:$N,1,'Workers Settings'!$H:$H,CU$3)/'Demand Locations'!CW177)))</f>
        <v/>
      </c>
      <c r="CV177" s="24" t="str">
        <f>IF(OR($B177="",CV$3="",'Demand Locations'!CX177=""),"",IF('Demand Locations'!CX177&lt;COUNTIFS('Workers Settings'!$M:$M,$B177,'Workers Settings'!$N:$N,1,'Workers Settings'!$H:$H,CV$3),"Warning!",IF('Demand Locations'!CX177=0,"",COUNTIFS('Workers Settings'!$M:$M,$B177,'Workers Settings'!$N:$N,1,'Workers Settings'!$H:$H,CV$3)/'Demand Locations'!CX177)))</f>
        <v/>
      </c>
      <c r="CW177" s="24" t="str">
        <f>IF(OR($B177="",CW$3="",'Demand Locations'!CY177=""),"",IF('Demand Locations'!CY177&lt;COUNTIFS('Workers Settings'!$M:$M,$B177,'Workers Settings'!$N:$N,1,'Workers Settings'!$H:$H,CW$3),"Warning!",IF('Demand Locations'!CY177=0,"",COUNTIFS('Workers Settings'!$M:$M,$B177,'Workers Settings'!$N:$N,1,'Workers Settings'!$H:$H,CW$3)/'Demand Locations'!CY177)))</f>
        <v/>
      </c>
      <c r="CX177" s="24" t="str">
        <f>IF(OR($B177="",CX$3="",'Demand Locations'!CZ177=""),"",IF('Demand Locations'!CZ177&lt;COUNTIFS('Workers Settings'!$M:$M,$B177,'Workers Settings'!$N:$N,1,'Workers Settings'!$H:$H,CX$3),"Warning!",IF('Demand Locations'!CZ177=0,"",COUNTIFS('Workers Settings'!$M:$M,$B177,'Workers Settings'!$N:$N,1,'Workers Settings'!$H:$H,CX$3)/'Demand Locations'!CZ177)))</f>
        <v/>
      </c>
      <c r="CY177" s="24" t="str">
        <f>IF(OR($B177="",CY$3="",'Demand Locations'!DA177=""),"",IF('Demand Locations'!DA177&lt;COUNTIFS('Workers Settings'!$M:$M,$B177,'Workers Settings'!$N:$N,1,'Workers Settings'!$H:$H,CY$3),"Warning!",IF('Demand Locations'!DA177=0,"",COUNTIFS('Workers Settings'!$M:$M,$B177,'Workers Settings'!$N:$N,1,'Workers Settings'!$H:$H,CY$3)/'Demand Locations'!DA177)))</f>
        <v/>
      </c>
      <c r="CZ177" s="24" t="str">
        <f>IF(OR($B177="",CZ$3="",'Demand Locations'!DB177=""),"",IF('Demand Locations'!DB177&lt;COUNTIFS('Workers Settings'!$M:$M,$B177,'Workers Settings'!$N:$N,1,'Workers Settings'!$H:$H,CZ$3),"Warning!",IF('Demand Locations'!DB177=0,"",COUNTIFS('Workers Settings'!$M:$M,$B177,'Workers Settings'!$N:$N,1,'Workers Settings'!$H:$H,CZ$3)/'Demand Locations'!DB177)))</f>
        <v/>
      </c>
    </row>
    <row r="178" spans="1:104" x14ac:dyDescent="0.25">
      <c r="A178" s="7">
        <f t="shared" si="2"/>
        <v>174</v>
      </c>
      <c r="B178" s="7" t="str">
        <f>IF('Demand Locations'!B178&lt;&gt;"",'Demand Locations'!B178,"")</f>
        <v/>
      </c>
      <c r="C178" s="29" t="str">
        <f>IF(B178="","",SUMIFS('Workers Assignments'!Z:Z,'Workers Settings'!M:M,B178,'Workers Settings'!N:N,1))</f>
        <v/>
      </c>
      <c r="D178" s="24" t="str">
        <f>IF(OR(B178="",'Demand Locations'!E178=""),"",IF('Demand Locations'!E178&lt;C178,"Warning!",IF('Demand Locations'!E178=0,"",C178/'Demand Locations'!E178)))</f>
        <v/>
      </c>
      <c r="E178" s="44" t="str">
        <f>IF(OR($B178="",E$3="",'Demand Locations'!G178=""),"",IF('Demand Locations'!G178&lt;COUNTIFS('Workers Settings'!$M:$M,$B178,'Workers Settings'!$N:$N,1,'Workers Settings'!$H:$H,E$3),"Warning!",IF('Demand Locations'!G178=0,"",COUNTIFS('Workers Settings'!$M:$M,$B178,'Workers Settings'!$N:$N,1,'Workers Settings'!$H:$H,E$3)/'Demand Locations'!G178)))</f>
        <v/>
      </c>
      <c r="F178" s="24" t="str">
        <f>IF(OR($B178="",F$3="",'Demand Locations'!H178=""),"",IF('Demand Locations'!H178&lt;COUNTIFS('Workers Settings'!$M:$M,$B178,'Workers Settings'!$N:$N,1,'Workers Settings'!$H:$H,F$3),"Warning!",IF('Demand Locations'!H178=0,"",COUNTIFS('Workers Settings'!$M:$M,$B178,'Workers Settings'!$N:$N,1,'Workers Settings'!$H:$H,F$3)/'Demand Locations'!H178)))</f>
        <v/>
      </c>
      <c r="G178" s="24" t="str">
        <f>IF(OR($B178="",G$3="",'Demand Locations'!I178=""),"",IF('Demand Locations'!I178&lt;COUNTIFS('Workers Settings'!$M:$M,$B178,'Workers Settings'!$N:$N,1,'Workers Settings'!$H:$H,G$3),"Warning!",IF('Demand Locations'!I178=0,"",COUNTIFS('Workers Settings'!$M:$M,$B178,'Workers Settings'!$N:$N,1,'Workers Settings'!$H:$H,G$3)/'Demand Locations'!I178)))</f>
        <v/>
      </c>
      <c r="H178" s="24" t="str">
        <f>IF(OR($B178="",H$3="",'Demand Locations'!J178=""),"",IF('Demand Locations'!J178&lt;COUNTIFS('Workers Settings'!$M:$M,$B178,'Workers Settings'!$N:$N,1,'Workers Settings'!$H:$H,H$3),"Warning!",IF('Demand Locations'!J178=0,"",COUNTIFS('Workers Settings'!$M:$M,$B178,'Workers Settings'!$N:$N,1,'Workers Settings'!$H:$H,H$3)/'Demand Locations'!J178)))</f>
        <v/>
      </c>
      <c r="I178" s="24" t="str">
        <f>IF(OR($B178="",I$3="",'Demand Locations'!K178=""),"",IF('Demand Locations'!K178&lt;COUNTIFS('Workers Settings'!$M:$M,$B178,'Workers Settings'!$N:$N,1,'Workers Settings'!$H:$H,I$3),"Warning!",IF('Demand Locations'!K178=0,"",COUNTIFS('Workers Settings'!$M:$M,$B178,'Workers Settings'!$N:$N,1,'Workers Settings'!$H:$H,I$3)/'Demand Locations'!K178)))</f>
        <v/>
      </c>
      <c r="J178" s="24" t="str">
        <f>IF(OR($B178="",J$3="",'Demand Locations'!L178=""),"",IF('Demand Locations'!L178&lt;COUNTIFS('Workers Settings'!$M:$M,$B178,'Workers Settings'!$N:$N,1,'Workers Settings'!$H:$H,J$3),"Warning!",IF('Demand Locations'!L178=0,"",COUNTIFS('Workers Settings'!$M:$M,$B178,'Workers Settings'!$N:$N,1,'Workers Settings'!$H:$H,J$3)/'Demand Locations'!L178)))</f>
        <v/>
      </c>
      <c r="K178" s="24" t="str">
        <f>IF(OR($B178="",K$3="",'Demand Locations'!M178=""),"",IF('Demand Locations'!M178&lt;COUNTIFS('Workers Settings'!$M:$M,$B178,'Workers Settings'!$N:$N,1,'Workers Settings'!$H:$H,K$3),"Warning!",IF('Demand Locations'!M178=0,"",COUNTIFS('Workers Settings'!$M:$M,$B178,'Workers Settings'!$N:$N,1,'Workers Settings'!$H:$H,K$3)/'Demand Locations'!M178)))</f>
        <v/>
      </c>
      <c r="L178" s="24" t="str">
        <f>IF(OR($B178="",L$3="",'Demand Locations'!N178=""),"",IF('Demand Locations'!N178&lt;COUNTIFS('Workers Settings'!$M:$M,$B178,'Workers Settings'!$N:$N,1,'Workers Settings'!$H:$H,L$3),"Warning!",IF('Demand Locations'!N178=0,"",COUNTIFS('Workers Settings'!$M:$M,$B178,'Workers Settings'!$N:$N,1,'Workers Settings'!$H:$H,L$3)/'Demand Locations'!N178)))</f>
        <v/>
      </c>
      <c r="M178" s="24" t="str">
        <f>IF(OR($B178="",M$3="",'Demand Locations'!O178=""),"",IF('Demand Locations'!O178&lt;COUNTIFS('Workers Settings'!$M:$M,$B178,'Workers Settings'!$N:$N,1,'Workers Settings'!$H:$H,M$3),"Warning!",IF('Demand Locations'!O178=0,"",COUNTIFS('Workers Settings'!$M:$M,$B178,'Workers Settings'!$N:$N,1,'Workers Settings'!$H:$H,M$3)/'Demand Locations'!O178)))</f>
        <v/>
      </c>
      <c r="N178" s="24" t="str">
        <f>IF(OR($B178="",N$3="",'Demand Locations'!P178=""),"",IF('Demand Locations'!P178&lt;COUNTIFS('Workers Settings'!$M:$M,$B178,'Workers Settings'!$N:$N,1,'Workers Settings'!$H:$H,N$3),"Warning!",IF('Demand Locations'!P178=0,"",COUNTIFS('Workers Settings'!$M:$M,$B178,'Workers Settings'!$N:$N,1,'Workers Settings'!$H:$H,N$3)/'Demand Locations'!P178)))</f>
        <v/>
      </c>
      <c r="O178" s="24" t="str">
        <f>IF(OR($B178="",O$3="",'Demand Locations'!Q178=""),"",IF('Demand Locations'!Q178&lt;COUNTIFS('Workers Settings'!$M:$M,$B178,'Workers Settings'!$N:$N,1,'Workers Settings'!$H:$H,O$3),"Warning!",IF('Demand Locations'!Q178=0,"",COUNTIFS('Workers Settings'!$M:$M,$B178,'Workers Settings'!$N:$N,1,'Workers Settings'!$H:$H,O$3)/'Demand Locations'!Q178)))</f>
        <v/>
      </c>
      <c r="P178" s="24" t="str">
        <f>IF(OR($B178="",P$3="",'Demand Locations'!R178=""),"",IF('Demand Locations'!R178&lt;COUNTIFS('Workers Settings'!$M:$M,$B178,'Workers Settings'!$N:$N,1,'Workers Settings'!$H:$H,P$3),"Warning!",IF('Demand Locations'!R178=0,"",COUNTIFS('Workers Settings'!$M:$M,$B178,'Workers Settings'!$N:$N,1,'Workers Settings'!$H:$H,P$3)/'Demand Locations'!R178)))</f>
        <v/>
      </c>
      <c r="Q178" s="24" t="str">
        <f>IF(OR($B178="",Q$3="",'Demand Locations'!S178=""),"",IF('Demand Locations'!S178&lt;COUNTIFS('Workers Settings'!$M:$M,$B178,'Workers Settings'!$N:$N,1,'Workers Settings'!$H:$H,Q$3),"Warning!",IF('Demand Locations'!S178=0,"",COUNTIFS('Workers Settings'!$M:$M,$B178,'Workers Settings'!$N:$N,1,'Workers Settings'!$H:$H,Q$3)/'Demand Locations'!S178)))</f>
        <v/>
      </c>
      <c r="R178" s="24" t="str">
        <f>IF(OR($B178="",R$3="",'Demand Locations'!T178=""),"",IF('Demand Locations'!T178&lt;COUNTIFS('Workers Settings'!$M:$M,$B178,'Workers Settings'!$N:$N,1,'Workers Settings'!$H:$H,R$3),"Warning!",IF('Demand Locations'!T178=0,"",COUNTIFS('Workers Settings'!$M:$M,$B178,'Workers Settings'!$N:$N,1,'Workers Settings'!$H:$H,R$3)/'Demand Locations'!T178)))</f>
        <v/>
      </c>
      <c r="S178" s="24" t="str">
        <f>IF(OR($B178="",S$3="",'Demand Locations'!U178=""),"",IF('Demand Locations'!U178&lt;COUNTIFS('Workers Settings'!$M:$M,$B178,'Workers Settings'!$N:$N,1,'Workers Settings'!$H:$H,S$3),"Warning!",IF('Demand Locations'!U178=0,"",COUNTIFS('Workers Settings'!$M:$M,$B178,'Workers Settings'!$N:$N,1,'Workers Settings'!$H:$H,S$3)/'Demand Locations'!U178)))</f>
        <v/>
      </c>
      <c r="T178" s="24" t="str">
        <f>IF(OR($B178="",T$3="",'Demand Locations'!V178=""),"",IF('Demand Locations'!V178&lt;COUNTIFS('Workers Settings'!$M:$M,$B178,'Workers Settings'!$N:$N,1,'Workers Settings'!$H:$H,T$3),"Warning!",IF('Demand Locations'!V178=0,"",COUNTIFS('Workers Settings'!$M:$M,$B178,'Workers Settings'!$N:$N,1,'Workers Settings'!$H:$H,T$3)/'Demand Locations'!V178)))</f>
        <v/>
      </c>
      <c r="U178" s="24" t="str">
        <f>IF(OR($B178="",U$3="",'Demand Locations'!W178=""),"",IF('Demand Locations'!W178&lt;COUNTIFS('Workers Settings'!$M:$M,$B178,'Workers Settings'!$N:$N,1,'Workers Settings'!$H:$H,U$3),"Warning!",IF('Demand Locations'!W178=0,"",COUNTIFS('Workers Settings'!$M:$M,$B178,'Workers Settings'!$N:$N,1,'Workers Settings'!$H:$H,U$3)/'Demand Locations'!W178)))</f>
        <v/>
      </c>
      <c r="V178" s="24" t="str">
        <f>IF(OR($B178="",V$3="",'Demand Locations'!X178=""),"",IF('Demand Locations'!X178&lt;COUNTIFS('Workers Settings'!$M:$M,$B178,'Workers Settings'!$N:$N,1,'Workers Settings'!$H:$H,V$3),"Warning!",IF('Demand Locations'!X178=0,"",COUNTIFS('Workers Settings'!$M:$M,$B178,'Workers Settings'!$N:$N,1,'Workers Settings'!$H:$H,V$3)/'Demand Locations'!X178)))</f>
        <v/>
      </c>
      <c r="W178" s="24" t="str">
        <f>IF(OR($B178="",W$3="",'Demand Locations'!Y178=""),"",IF('Demand Locations'!Y178&lt;COUNTIFS('Workers Settings'!$M:$M,$B178,'Workers Settings'!$N:$N,1,'Workers Settings'!$H:$H,W$3),"Warning!",IF('Demand Locations'!Y178=0,"",COUNTIFS('Workers Settings'!$M:$M,$B178,'Workers Settings'!$N:$N,1,'Workers Settings'!$H:$H,W$3)/'Demand Locations'!Y178)))</f>
        <v/>
      </c>
      <c r="X178" s="24" t="str">
        <f>IF(OR($B178="",X$3="",'Demand Locations'!Z178=""),"",IF('Demand Locations'!Z178&lt;COUNTIFS('Workers Settings'!$M:$M,$B178,'Workers Settings'!$N:$N,1,'Workers Settings'!$H:$H,X$3),"Warning!",IF('Demand Locations'!Z178=0,"",COUNTIFS('Workers Settings'!$M:$M,$B178,'Workers Settings'!$N:$N,1,'Workers Settings'!$H:$H,X$3)/'Demand Locations'!Z178)))</f>
        <v/>
      </c>
      <c r="Y178" s="24" t="str">
        <f>IF(OR($B178="",Y$3="",'Demand Locations'!AA178=""),"",IF('Demand Locations'!AA178&lt;COUNTIFS('Workers Settings'!$M:$M,$B178,'Workers Settings'!$N:$N,1,'Workers Settings'!$H:$H,Y$3),"Warning!",IF('Demand Locations'!AA178=0,"",COUNTIFS('Workers Settings'!$M:$M,$B178,'Workers Settings'!$N:$N,1,'Workers Settings'!$H:$H,Y$3)/'Demand Locations'!AA178)))</f>
        <v/>
      </c>
      <c r="Z178" s="24" t="str">
        <f>IF(OR($B178="",Z$3="",'Demand Locations'!AB178=""),"",IF('Demand Locations'!AB178&lt;COUNTIFS('Workers Settings'!$M:$M,$B178,'Workers Settings'!$N:$N,1,'Workers Settings'!$H:$H,Z$3),"Warning!",IF('Demand Locations'!AB178=0,"",COUNTIFS('Workers Settings'!$M:$M,$B178,'Workers Settings'!$N:$N,1,'Workers Settings'!$H:$H,Z$3)/'Demand Locations'!AB178)))</f>
        <v/>
      </c>
      <c r="AA178" s="24" t="str">
        <f>IF(OR($B178="",AA$3="",'Demand Locations'!AC178=""),"",IF('Demand Locations'!AC178&lt;COUNTIFS('Workers Settings'!$M:$M,$B178,'Workers Settings'!$N:$N,1,'Workers Settings'!$H:$H,AA$3),"Warning!",IF('Demand Locations'!AC178=0,"",COUNTIFS('Workers Settings'!$M:$M,$B178,'Workers Settings'!$N:$N,1,'Workers Settings'!$H:$H,AA$3)/'Demand Locations'!AC178)))</f>
        <v/>
      </c>
      <c r="AB178" s="24" t="str">
        <f>IF(OR($B178="",AB$3="",'Demand Locations'!AD178=""),"",IF('Demand Locations'!AD178&lt;COUNTIFS('Workers Settings'!$M:$M,$B178,'Workers Settings'!$N:$N,1,'Workers Settings'!$H:$H,AB$3),"Warning!",IF('Demand Locations'!AD178=0,"",COUNTIFS('Workers Settings'!$M:$M,$B178,'Workers Settings'!$N:$N,1,'Workers Settings'!$H:$H,AB$3)/'Demand Locations'!AD178)))</f>
        <v/>
      </c>
      <c r="AC178" s="24" t="str">
        <f>IF(OR($B178="",AC$3="",'Demand Locations'!AE178=""),"",IF('Demand Locations'!AE178&lt;COUNTIFS('Workers Settings'!$M:$M,$B178,'Workers Settings'!$N:$N,1,'Workers Settings'!$H:$H,AC$3),"Warning!",IF('Demand Locations'!AE178=0,"",COUNTIFS('Workers Settings'!$M:$M,$B178,'Workers Settings'!$N:$N,1,'Workers Settings'!$H:$H,AC$3)/'Demand Locations'!AE178)))</f>
        <v/>
      </c>
      <c r="AD178" s="24" t="str">
        <f>IF(OR($B178="",AD$3="",'Demand Locations'!AF178=""),"",IF('Demand Locations'!AF178&lt;COUNTIFS('Workers Settings'!$M:$M,$B178,'Workers Settings'!$N:$N,1,'Workers Settings'!$H:$H,AD$3),"Warning!",IF('Demand Locations'!AF178=0,"",COUNTIFS('Workers Settings'!$M:$M,$B178,'Workers Settings'!$N:$N,1,'Workers Settings'!$H:$H,AD$3)/'Demand Locations'!AF178)))</f>
        <v/>
      </c>
      <c r="AE178" s="24" t="str">
        <f>IF(OR($B178="",AE$3="",'Demand Locations'!AG178=""),"",IF('Demand Locations'!AG178&lt;COUNTIFS('Workers Settings'!$M:$M,$B178,'Workers Settings'!$N:$N,1,'Workers Settings'!$H:$H,AE$3),"Warning!",IF('Demand Locations'!AG178=0,"",COUNTIFS('Workers Settings'!$M:$M,$B178,'Workers Settings'!$N:$N,1,'Workers Settings'!$H:$H,AE$3)/'Demand Locations'!AG178)))</f>
        <v/>
      </c>
      <c r="AF178" s="24" t="str">
        <f>IF(OR($B178="",AF$3="",'Demand Locations'!AH178=""),"",IF('Demand Locations'!AH178&lt;COUNTIFS('Workers Settings'!$M:$M,$B178,'Workers Settings'!$N:$N,1,'Workers Settings'!$H:$H,AF$3),"Warning!",IF('Demand Locations'!AH178=0,"",COUNTIFS('Workers Settings'!$M:$M,$B178,'Workers Settings'!$N:$N,1,'Workers Settings'!$H:$H,AF$3)/'Demand Locations'!AH178)))</f>
        <v/>
      </c>
      <c r="AG178" s="24" t="str">
        <f>IF(OR($B178="",AG$3="",'Demand Locations'!AI178=""),"",IF('Demand Locations'!AI178&lt;COUNTIFS('Workers Settings'!$M:$M,$B178,'Workers Settings'!$N:$N,1,'Workers Settings'!$H:$H,AG$3),"Warning!",IF('Demand Locations'!AI178=0,"",COUNTIFS('Workers Settings'!$M:$M,$B178,'Workers Settings'!$N:$N,1,'Workers Settings'!$H:$H,AG$3)/'Demand Locations'!AI178)))</f>
        <v/>
      </c>
      <c r="AH178" s="24" t="str">
        <f>IF(OR($B178="",AH$3="",'Demand Locations'!AJ178=""),"",IF('Demand Locations'!AJ178&lt;COUNTIFS('Workers Settings'!$M:$M,$B178,'Workers Settings'!$N:$N,1,'Workers Settings'!$H:$H,AH$3),"Warning!",IF('Demand Locations'!AJ178=0,"",COUNTIFS('Workers Settings'!$M:$M,$B178,'Workers Settings'!$N:$N,1,'Workers Settings'!$H:$H,AH$3)/'Demand Locations'!AJ178)))</f>
        <v/>
      </c>
      <c r="AI178" s="24" t="str">
        <f>IF(OR($B178="",AI$3="",'Demand Locations'!AK178=""),"",IF('Demand Locations'!AK178&lt;COUNTIFS('Workers Settings'!$M:$M,$B178,'Workers Settings'!$N:$N,1,'Workers Settings'!$H:$H,AI$3),"Warning!",IF('Demand Locations'!AK178=0,"",COUNTIFS('Workers Settings'!$M:$M,$B178,'Workers Settings'!$N:$N,1,'Workers Settings'!$H:$H,AI$3)/'Demand Locations'!AK178)))</f>
        <v/>
      </c>
      <c r="AJ178" s="24" t="str">
        <f>IF(OR($B178="",AJ$3="",'Demand Locations'!AL178=""),"",IF('Demand Locations'!AL178&lt;COUNTIFS('Workers Settings'!$M:$M,$B178,'Workers Settings'!$N:$N,1,'Workers Settings'!$H:$H,AJ$3),"Warning!",IF('Demand Locations'!AL178=0,"",COUNTIFS('Workers Settings'!$M:$M,$B178,'Workers Settings'!$N:$N,1,'Workers Settings'!$H:$H,AJ$3)/'Demand Locations'!AL178)))</f>
        <v/>
      </c>
      <c r="AK178" s="24" t="str">
        <f>IF(OR($B178="",AK$3="",'Demand Locations'!AM178=""),"",IF('Demand Locations'!AM178&lt;COUNTIFS('Workers Settings'!$M:$M,$B178,'Workers Settings'!$N:$N,1,'Workers Settings'!$H:$H,AK$3),"Warning!",IF('Demand Locations'!AM178=0,"",COUNTIFS('Workers Settings'!$M:$M,$B178,'Workers Settings'!$N:$N,1,'Workers Settings'!$H:$H,AK$3)/'Demand Locations'!AM178)))</f>
        <v/>
      </c>
      <c r="AL178" s="24" t="str">
        <f>IF(OR($B178="",AL$3="",'Demand Locations'!AN178=""),"",IF('Demand Locations'!AN178&lt;COUNTIFS('Workers Settings'!$M:$M,$B178,'Workers Settings'!$N:$N,1,'Workers Settings'!$H:$H,AL$3),"Warning!",IF('Demand Locations'!AN178=0,"",COUNTIFS('Workers Settings'!$M:$M,$B178,'Workers Settings'!$N:$N,1,'Workers Settings'!$H:$H,AL$3)/'Demand Locations'!AN178)))</f>
        <v/>
      </c>
      <c r="AM178" s="24" t="str">
        <f>IF(OR($B178="",AM$3="",'Demand Locations'!AO178=""),"",IF('Demand Locations'!AO178&lt;COUNTIFS('Workers Settings'!$M:$M,$B178,'Workers Settings'!$N:$N,1,'Workers Settings'!$H:$H,AM$3),"Warning!",IF('Demand Locations'!AO178=0,"",COUNTIFS('Workers Settings'!$M:$M,$B178,'Workers Settings'!$N:$N,1,'Workers Settings'!$H:$H,AM$3)/'Demand Locations'!AO178)))</f>
        <v/>
      </c>
      <c r="AN178" s="24" t="str">
        <f>IF(OR($B178="",AN$3="",'Demand Locations'!AP178=""),"",IF('Demand Locations'!AP178&lt;COUNTIFS('Workers Settings'!$M:$M,$B178,'Workers Settings'!$N:$N,1,'Workers Settings'!$H:$H,AN$3),"Warning!",IF('Demand Locations'!AP178=0,"",COUNTIFS('Workers Settings'!$M:$M,$B178,'Workers Settings'!$N:$N,1,'Workers Settings'!$H:$H,AN$3)/'Demand Locations'!AP178)))</f>
        <v/>
      </c>
      <c r="AO178" s="24" t="str">
        <f>IF(OR($B178="",AO$3="",'Demand Locations'!AQ178=""),"",IF('Demand Locations'!AQ178&lt;COUNTIFS('Workers Settings'!$M:$M,$B178,'Workers Settings'!$N:$N,1,'Workers Settings'!$H:$H,AO$3),"Warning!",IF('Demand Locations'!AQ178=0,"",COUNTIFS('Workers Settings'!$M:$M,$B178,'Workers Settings'!$N:$N,1,'Workers Settings'!$H:$H,AO$3)/'Demand Locations'!AQ178)))</f>
        <v/>
      </c>
      <c r="AP178" s="24" t="str">
        <f>IF(OR($B178="",AP$3="",'Demand Locations'!AR178=""),"",IF('Demand Locations'!AR178&lt;COUNTIFS('Workers Settings'!$M:$M,$B178,'Workers Settings'!$N:$N,1,'Workers Settings'!$H:$H,AP$3),"Warning!",IF('Demand Locations'!AR178=0,"",COUNTIFS('Workers Settings'!$M:$M,$B178,'Workers Settings'!$N:$N,1,'Workers Settings'!$H:$H,AP$3)/'Demand Locations'!AR178)))</f>
        <v/>
      </c>
      <c r="AQ178" s="24" t="str">
        <f>IF(OR($B178="",AQ$3="",'Demand Locations'!AS178=""),"",IF('Demand Locations'!AS178&lt;COUNTIFS('Workers Settings'!$M:$M,$B178,'Workers Settings'!$N:$N,1,'Workers Settings'!$H:$H,AQ$3),"Warning!",IF('Demand Locations'!AS178=0,"",COUNTIFS('Workers Settings'!$M:$M,$B178,'Workers Settings'!$N:$N,1,'Workers Settings'!$H:$H,AQ$3)/'Demand Locations'!AS178)))</f>
        <v/>
      </c>
      <c r="AR178" s="24" t="str">
        <f>IF(OR($B178="",AR$3="",'Demand Locations'!AT178=""),"",IF('Demand Locations'!AT178&lt;COUNTIFS('Workers Settings'!$M:$M,$B178,'Workers Settings'!$N:$N,1,'Workers Settings'!$H:$H,AR$3),"Warning!",IF('Demand Locations'!AT178=0,"",COUNTIFS('Workers Settings'!$M:$M,$B178,'Workers Settings'!$N:$N,1,'Workers Settings'!$H:$H,AR$3)/'Demand Locations'!AT178)))</f>
        <v/>
      </c>
      <c r="AS178" s="24" t="str">
        <f>IF(OR($B178="",AS$3="",'Demand Locations'!AU178=""),"",IF('Demand Locations'!AU178&lt;COUNTIFS('Workers Settings'!$M:$M,$B178,'Workers Settings'!$N:$N,1,'Workers Settings'!$H:$H,AS$3),"Warning!",IF('Demand Locations'!AU178=0,"",COUNTIFS('Workers Settings'!$M:$M,$B178,'Workers Settings'!$N:$N,1,'Workers Settings'!$H:$H,AS$3)/'Demand Locations'!AU178)))</f>
        <v/>
      </c>
      <c r="AT178" s="24" t="str">
        <f>IF(OR($B178="",AT$3="",'Demand Locations'!AV178=""),"",IF('Demand Locations'!AV178&lt;COUNTIFS('Workers Settings'!$M:$M,$B178,'Workers Settings'!$N:$N,1,'Workers Settings'!$H:$H,AT$3),"Warning!",IF('Demand Locations'!AV178=0,"",COUNTIFS('Workers Settings'!$M:$M,$B178,'Workers Settings'!$N:$N,1,'Workers Settings'!$H:$H,AT$3)/'Demand Locations'!AV178)))</f>
        <v/>
      </c>
      <c r="AU178" s="24" t="str">
        <f>IF(OR($B178="",AU$3="",'Demand Locations'!AW178=""),"",IF('Demand Locations'!AW178&lt;COUNTIFS('Workers Settings'!$M:$M,$B178,'Workers Settings'!$N:$N,1,'Workers Settings'!$H:$H,AU$3),"Warning!",IF('Demand Locations'!AW178=0,"",COUNTIFS('Workers Settings'!$M:$M,$B178,'Workers Settings'!$N:$N,1,'Workers Settings'!$H:$H,AU$3)/'Demand Locations'!AW178)))</f>
        <v/>
      </c>
      <c r="AV178" s="24" t="str">
        <f>IF(OR($B178="",AV$3="",'Demand Locations'!AX178=""),"",IF('Demand Locations'!AX178&lt;COUNTIFS('Workers Settings'!$M:$M,$B178,'Workers Settings'!$N:$N,1,'Workers Settings'!$H:$H,AV$3),"Warning!",IF('Demand Locations'!AX178=0,"",COUNTIFS('Workers Settings'!$M:$M,$B178,'Workers Settings'!$N:$N,1,'Workers Settings'!$H:$H,AV$3)/'Demand Locations'!AX178)))</f>
        <v/>
      </c>
      <c r="AW178" s="24" t="str">
        <f>IF(OR($B178="",AW$3="",'Demand Locations'!AY178=""),"",IF('Demand Locations'!AY178&lt;COUNTIFS('Workers Settings'!$M:$M,$B178,'Workers Settings'!$N:$N,1,'Workers Settings'!$H:$H,AW$3),"Warning!",IF('Demand Locations'!AY178=0,"",COUNTIFS('Workers Settings'!$M:$M,$B178,'Workers Settings'!$N:$N,1,'Workers Settings'!$H:$H,AW$3)/'Demand Locations'!AY178)))</f>
        <v/>
      </c>
      <c r="AX178" s="24" t="str">
        <f>IF(OR($B178="",AX$3="",'Demand Locations'!AZ178=""),"",IF('Demand Locations'!AZ178&lt;COUNTIFS('Workers Settings'!$M:$M,$B178,'Workers Settings'!$N:$N,1,'Workers Settings'!$H:$H,AX$3),"Warning!",IF('Demand Locations'!AZ178=0,"",COUNTIFS('Workers Settings'!$M:$M,$B178,'Workers Settings'!$N:$N,1,'Workers Settings'!$H:$H,AX$3)/'Demand Locations'!AZ178)))</f>
        <v/>
      </c>
      <c r="AY178" s="24" t="str">
        <f>IF(OR($B178="",AY$3="",'Demand Locations'!BA178=""),"",IF('Demand Locations'!BA178&lt;COUNTIFS('Workers Settings'!$M:$M,$B178,'Workers Settings'!$N:$N,1,'Workers Settings'!$H:$H,AY$3),"Warning!",IF('Demand Locations'!BA178=0,"",COUNTIFS('Workers Settings'!$M:$M,$B178,'Workers Settings'!$N:$N,1,'Workers Settings'!$H:$H,AY$3)/'Demand Locations'!BA178)))</f>
        <v/>
      </c>
      <c r="AZ178" s="24" t="str">
        <f>IF(OR($B178="",AZ$3="",'Demand Locations'!BB178=""),"",IF('Demand Locations'!BB178&lt;COUNTIFS('Workers Settings'!$M:$M,$B178,'Workers Settings'!$N:$N,1,'Workers Settings'!$H:$H,AZ$3),"Warning!",IF('Demand Locations'!BB178=0,"",COUNTIFS('Workers Settings'!$M:$M,$B178,'Workers Settings'!$N:$N,1,'Workers Settings'!$H:$H,AZ$3)/'Demand Locations'!BB178)))</f>
        <v/>
      </c>
      <c r="BA178" s="24" t="str">
        <f>IF(OR($B178="",BA$3="",'Demand Locations'!BC178=""),"",IF('Demand Locations'!BC178&lt;COUNTIFS('Workers Settings'!$M:$M,$B178,'Workers Settings'!$N:$N,1,'Workers Settings'!$H:$H,BA$3),"Warning!",IF('Demand Locations'!BC178=0,"",COUNTIFS('Workers Settings'!$M:$M,$B178,'Workers Settings'!$N:$N,1,'Workers Settings'!$H:$H,BA$3)/'Demand Locations'!BC178)))</f>
        <v/>
      </c>
      <c r="BB178" s="24" t="str">
        <f>IF(OR($B178="",BB$3="",'Demand Locations'!BD178=""),"",IF('Demand Locations'!BD178&lt;COUNTIFS('Workers Settings'!$M:$M,$B178,'Workers Settings'!$N:$N,1,'Workers Settings'!$H:$H,BB$3),"Warning!",IF('Demand Locations'!BD178=0,"",COUNTIFS('Workers Settings'!$M:$M,$B178,'Workers Settings'!$N:$N,1,'Workers Settings'!$H:$H,BB$3)/'Demand Locations'!BD178)))</f>
        <v/>
      </c>
      <c r="BC178" s="24" t="str">
        <f>IF(OR($B178="",BC$3="",'Demand Locations'!BE178=""),"",IF('Demand Locations'!BE178&lt;COUNTIFS('Workers Settings'!$M:$M,$B178,'Workers Settings'!$N:$N,1,'Workers Settings'!$H:$H,BC$3),"Warning!",IF('Demand Locations'!BE178=0,"",COUNTIFS('Workers Settings'!$M:$M,$B178,'Workers Settings'!$N:$N,1,'Workers Settings'!$H:$H,BC$3)/'Demand Locations'!BE178)))</f>
        <v/>
      </c>
      <c r="BD178" s="24" t="str">
        <f>IF(OR($B178="",BD$3="",'Demand Locations'!BF178=""),"",IF('Demand Locations'!BF178&lt;COUNTIFS('Workers Settings'!$M:$M,$B178,'Workers Settings'!$N:$N,1,'Workers Settings'!$H:$H,BD$3),"Warning!",IF('Demand Locations'!BF178=0,"",COUNTIFS('Workers Settings'!$M:$M,$B178,'Workers Settings'!$N:$N,1,'Workers Settings'!$H:$H,BD$3)/'Demand Locations'!BF178)))</f>
        <v/>
      </c>
      <c r="BE178" s="24" t="str">
        <f>IF(OR($B178="",BE$3="",'Demand Locations'!BG178=""),"",IF('Demand Locations'!BG178&lt;COUNTIFS('Workers Settings'!$M:$M,$B178,'Workers Settings'!$N:$N,1,'Workers Settings'!$H:$H,BE$3),"Warning!",IF('Demand Locations'!BG178=0,"",COUNTIFS('Workers Settings'!$M:$M,$B178,'Workers Settings'!$N:$N,1,'Workers Settings'!$H:$H,BE$3)/'Demand Locations'!BG178)))</f>
        <v/>
      </c>
      <c r="BF178" s="24" t="str">
        <f>IF(OR($B178="",BF$3="",'Demand Locations'!BH178=""),"",IF('Demand Locations'!BH178&lt;COUNTIFS('Workers Settings'!$M:$M,$B178,'Workers Settings'!$N:$N,1,'Workers Settings'!$H:$H,BF$3),"Warning!",IF('Demand Locations'!BH178=0,"",COUNTIFS('Workers Settings'!$M:$M,$B178,'Workers Settings'!$N:$N,1,'Workers Settings'!$H:$H,BF$3)/'Demand Locations'!BH178)))</f>
        <v/>
      </c>
      <c r="BG178" s="24" t="str">
        <f>IF(OR($B178="",BG$3="",'Demand Locations'!BI178=""),"",IF('Demand Locations'!BI178&lt;COUNTIFS('Workers Settings'!$M:$M,$B178,'Workers Settings'!$N:$N,1,'Workers Settings'!$H:$H,BG$3),"Warning!",IF('Demand Locations'!BI178=0,"",COUNTIFS('Workers Settings'!$M:$M,$B178,'Workers Settings'!$N:$N,1,'Workers Settings'!$H:$H,BG$3)/'Demand Locations'!BI178)))</f>
        <v/>
      </c>
      <c r="BH178" s="24" t="str">
        <f>IF(OR($B178="",BH$3="",'Demand Locations'!BJ178=""),"",IF('Demand Locations'!BJ178&lt;COUNTIFS('Workers Settings'!$M:$M,$B178,'Workers Settings'!$N:$N,1,'Workers Settings'!$H:$H,BH$3),"Warning!",IF('Demand Locations'!BJ178=0,"",COUNTIFS('Workers Settings'!$M:$M,$B178,'Workers Settings'!$N:$N,1,'Workers Settings'!$H:$H,BH$3)/'Demand Locations'!BJ178)))</f>
        <v/>
      </c>
      <c r="BI178" s="24" t="str">
        <f>IF(OR($B178="",BI$3="",'Demand Locations'!BK178=""),"",IF('Demand Locations'!BK178&lt;COUNTIFS('Workers Settings'!$M:$M,$B178,'Workers Settings'!$N:$N,1,'Workers Settings'!$H:$H,BI$3),"Warning!",IF('Demand Locations'!BK178=0,"",COUNTIFS('Workers Settings'!$M:$M,$B178,'Workers Settings'!$N:$N,1,'Workers Settings'!$H:$H,BI$3)/'Demand Locations'!BK178)))</f>
        <v/>
      </c>
      <c r="BJ178" s="24" t="str">
        <f>IF(OR($B178="",BJ$3="",'Demand Locations'!BL178=""),"",IF('Demand Locations'!BL178&lt;COUNTIFS('Workers Settings'!$M:$M,$B178,'Workers Settings'!$N:$N,1,'Workers Settings'!$H:$H,BJ$3),"Warning!",IF('Demand Locations'!BL178=0,"",COUNTIFS('Workers Settings'!$M:$M,$B178,'Workers Settings'!$N:$N,1,'Workers Settings'!$H:$H,BJ$3)/'Demand Locations'!BL178)))</f>
        <v/>
      </c>
      <c r="BK178" s="24" t="str">
        <f>IF(OR($B178="",BK$3="",'Demand Locations'!BM178=""),"",IF('Demand Locations'!BM178&lt;COUNTIFS('Workers Settings'!$M:$M,$B178,'Workers Settings'!$N:$N,1,'Workers Settings'!$H:$H,BK$3),"Warning!",IF('Demand Locations'!BM178=0,"",COUNTIFS('Workers Settings'!$M:$M,$B178,'Workers Settings'!$N:$N,1,'Workers Settings'!$H:$H,BK$3)/'Demand Locations'!BM178)))</f>
        <v/>
      </c>
      <c r="BL178" s="24" t="str">
        <f>IF(OR($B178="",BL$3="",'Demand Locations'!BN178=""),"",IF('Demand Locations'!BN178&lt;COUNTIFS('Workers Settings'!$M:$M,$B178,'Workers Settings'!$N:$N,1,'Workers Settings'!$H:$H,BL$3),"Warning!",IF('Demand Locations'!BN178=0,"",COUNTIFS('Workers Settings'!$M:$M,$B178,'Workers Settings'!$N:$N,1,'Workers Settings'!$H:$H,BL$3)/'Demand Locations'!BN178)))</f>
        <v/>
      </c>
      <c r="BM178" s="24" t="str">
        <f>IF(OR($B178="",BM$3="",'Demand Locations'!BO178=""),"",IF('Demand Locations'!BO178&lt;COUNTIFS('Workers Settings'!$M:$M,$B178,'Workers Settings'!$N:$N,1,'Workers Settings'!$H:$H,BM$3),"Warning!",IF('Demand Locations'!BO178=0,"",COUNTIFS('Workers Settings'!$M:$M,$B178,'Workers Settings'!$N:$N,1,'Workers Settings'!$H:$H,BM$3)/'Demand Locations'!BO178)))</f>
        <v/>
      </c>
      <c r="BN178" s="24" t="str">
        <f>IF(OR($B178="",BN$3="",'Demand Locations'!BP178=""),"",IF('Demand Locations'!BP178&lt;COUNTIFS('Workers Settings'!$M:$M,$B178,'Workers Settings'!$N:$N,1,'Workers Settings'!$H:$H,BN$3),"Warning!",IF('Demand Locations'!BP178=0,"",COUNTIFS('Workers Settings'!$M:$M,$B178,'Workers Settings'!$N:$N,1,'Workers Settings'!$H:$H,BN$3)/'Demand Locations'!BP178)))</f>
        <v/>
      </c>
      <c r="BO178" s="24" t="str">
        <f>IF(OR($B178="",BO$3="",'Demand Locations'!BQ178=""),"",IF('Demand Locations'!BQ178&lt;COUNTIFS('Workers Settings'!$M:$M,$B178,'Workers Settings'!$N:$N,1,'Workers Settings'!$H:$H,BO$3),"Warning!",IF('Demand Locations'!BQ178=0,"",COUNTIFS('Workers Settings'!$M:$M,$B178,'Workers Settings'!$N:$N,1,'Workers Settings'!$H:$H,BO$3)/'Demand Locations'!BQ178)))</f>
        <v/>
      </c>
      <c r="BP178" s="24" t="str">
        <f>IF(OR($B178="",BP$3="",'Demand Locations'!BR178=""),"",IF('Demand Locations'!BR178&lt;COUNTIFS('Workers Settings'!$M:$M,$B178,'Workers Settings'!$N:$N,1,'Workers Settings'!$H:$H,BP$3),"Warning!",IF('Demand Locations'!BR178=0,"",COUNTIFS('Workers Settings'!$M:$M,$B178,'Workers Settings'!$N:$N,1,'Workers Settings'!$H:$H,BP$3)/'Demand Locations'!BR178)))</f>
        <v/>
      </c>
      <c r="BQ178" s="24" t="str">
        <f>IF(OR($B178="",BQ$3="",'Demand Locations'!BS178=""),"",IF('Demand Locations'!BS178&lt;COUNTIFS('Workers Settings'!$M:$M,$B178,'Workers Settings'!$N:$N,1,'Workers Settings'!$H:$H,BQ$3),"Warning!",IF('Demand Locations'!BS178=0,"",COUNTIFS('Workers Settings'!$M:$M,$B178,'Workers Settings'!$N:$N,1,'Workers Settings'!$H:$H,BQ$3)/'Demand Locations'!BS178)))</f>
        <v/>
      </c>
      <c r="BR178" s="24" t="str">
        <f>IF(OR($B178="",BR$3="",'Demand Locations'!BT178=""),"",IF('Demand Locations'!BT178&lt;COUNTIFS('Workers Settings'!$M:$M,$B178,'Workers Settings'!$N:$N,1,'Workers Settings'!$H:$H,BR$3),"Warning!",IF('Demand Locations'!BT178=0,"",COUNTIFS('Workers Settings'!$M:$M,$B178,'Workers Settings'!$N:$N,1,'Workers Settings'!$H:$H,BR$3)/'Demand Locations'!BT178)))</f>
        <v/>
      </c>
      <c r="BS178" s="24" t="str">
        <f>IF(OR($B178="",BS$3="",'Demand Locations'!BU178=""),"",IF('Demand Locations'!BU178&lt;COUNTIFS('Workers Settings'!$M:$M,$B178,'Workers Settings'!$N:$N,1,'Workers Settings'!$H:$H,BS$3),"Warning!",IF('Demand Locations'!BU178=0,"",COUNTIFS('Workers Settings'!$M:$M,$B178,'Workers Settings'!$N:$N,1,'Workers Settings'!$H:$H,BS$3)/'Demand Locations'!BU178)))</f>
        <v/>
      </c>
      <c r="BT178" s="24" t="str">
        <f>IF(OR($B178="",BT$3="",'Demand Locations'!BV178=""),"",IF('Demand Locations'!BV178&lt;COUNTIFS('Workers Settings'!$M:$M,$B178,'Workers Settings'!$N:$N,1,'Workers Settings'!$H:$H,BT$3),"Warning!",IF('Demand Locations'!BV178=0,"",COUNTIFS('Workers Settings'!$M:$M,$B178,'Workers Settings'!$N:$N,1,'Workers Settings'!$H:$H,BT$3)/'Demand Locations'!BV178)))</f>
        <v/>
      </c>
      <c r="BU178" s="24" t="str">
        <f>IF(OR($B178="",BU$3="",'Demand Locations'!BW178=""),"",IF('Demand Locations'!BW178&lt;COUNTIFS('Workers Settings'!$M:$M,$B178,'Workers Settings'!$N:$N,1,'Workers Settings'!$H:$H,BU$3),"Warning!",IF('Demand Locations'!BW178=0,"",COUNTIFS('Workers Settings'!$M:$M,$B178,'Workers Settings'!$N:$N,1,'Workers Settings'!$H:$H,BU$3)/'Demand Locations'!BW178)))</f>
        <v/>
      </c>
      <c r="BV178" s="24" t="str">
        <f>IF(OR($B178="",BV$3="",'Demand Locations'!BX178=""),"",IF('Demand Locations'!BX178&lt;COUNTIFS('Workers Settings'!$M:$M,$B178,'Workers Settings'!$N:$N,1,'Workers Settings'!$H:$H,BV$3),"Warning!",IF('Demand Locations'!BX178=0,"",COUNTIFS('Workers Settings'!$M:$M,$B178,'Workers Settings'!$N:$N,1,'Workers Settings'!$H:$H,BV$3)/'Demand Locations'!BX178)))</f>
        <v/>
      </c>
      <c r="BW178" s="24" t="str">
        <f>IF(OR($B178="",BW$3="",'Demand Locations'!BY178=""),"",IF('Demand Locations'!BY178&lt;COUNTIFS('Workers Settings'!$M:$M,$B178,'Workers Settings'!$N:$N,1,'Workers Settings'!$H:$H,BW$3),"Warning!",IF('Demand Locations'!BY178=0,"",COUNTIFS('Workers Settings'!$M:$M,$B178,'Workers Settings'!$N:$N,1,'Workers Settings'!$H:$H,BW$3)/'Demand Locations'!BY178)))</f>
        <v/>
      </c>
      <c r="BX178" s="24" t="str">
        <f>IF(OR($B178="",BX$3="",'Demand Locations'!BZ178=""),"",IF('Demand Locations'!BZ178&lt;COUNTIFS('Workers Settings'!$M:$M,$B178,'Workers Settings'!$N:$N,1,'Workers Settings'!$H:$H,BX$3),"Warning!",IF('Demand Locations'!BZ178=0,"",COUNTIFS('Workers Settings'!$M:$M,$B178,'Workers Settings'!$N:$N,1,'Workers Settings'!$H:$H,BX$3)/'Demand Locations'!BZ178)))</f>
        <v/>
      </c>
      <c r="BY178" s="24" t="str">
        <f>IF(OR($B178="",BY$3="",'Demand Locations'!CA178=""),"",IF('Demand Locations'!CA178&lt;COUNTIFS('Workers Settings'!$M:$M,$B178,'Workers Settings'!$N:$N,1,'Workers Settings'!$H:$H,BY$3),"Warning!",IF('Demand Locations'!CA178=0,"",COUNTIFS('Workers Settings'!$M:$M,$B178,'Workers Settings'!$N:$N,1,'Workers Settings'!$H:$H,BY$3)/'Demand Locations'!CA178)))</f>
        <v/>
      </c>
      <c r="BZ178" s="24" t="str">
        <f>IF(OR($B178="",BZ$3="",'Demand Locations'!CB178=""),"",IF('Demand Locations'!CB178&lt;COUNTIFS('Workers Settings'!$M:$M,$B178,'Workers Settings'!$N:$N,1,'Workers Settings'!$H:$H,BZ$3),"Warning!",IF('Demand Locations'!CB178=0,"",COUNTIFS('Workers Settings'!$M:$M,$B178,'Workers Settings'!$N:$N,1,'Workers Settings'!$H:$H,BZ$3)/'Demand Locations'!CB178)))</f>
        <v/>
      </c>
      <c r="CA178" s="24" t="str">
        <f>IF(OR($B178="",CA$3="",'Demand Locations'!CC178=""),"",IF('Demand Locations'!CC178&lt;COUNTIFS('Workers Settings'!$M:$M,$B178,'Workers Settings'!$N:$N,1,'Workers Settings'!$H:$H,CA$3),"Warning!",IF('Demand Locations'!CC178=0,"",COUNTIFS('Workers Settings'!$M:$M,$B178,'Workers Settings'!$N:$N,1,'Workers Settings'!$H:$H,CA$3)/'Demand Locations'!CC178)))</f>
        <v/>
      </c>
      <c r="CB178" s="24" t="str">
        <f>IF(OR($B178="",CB$3="",'Demand Locations'!CD178=""),"",IF('Demand Locations'!CD178&lt;COUNTIFS('Workers Settings'!$M:$M,$B178,'Workers Settings'!$N:$N,1,'Workers Settings'!$H:$H,CB$3),"Warning!",IF('Demand Locations'!CD178=0,"",COUNTIFS('Workers Settings'!$M:$M,$B178,'Workers Settings'!$N:$N,1,'Workers Settings'!$H:$H,CB$3)/'Demand Locations'!CD178)))</f>
        <v/>
      </c>
      <c r="CC178" s="24" t="str">
        <f>IF(OR($B178="",CC$3="",'Demand Locations'!CE178=""),"",IF('Demand Locations'!CE178&lt;COUNTIFS('Workers Settings'!$M:$M,$B178,'Workers Settings'!$N:$N,1,'Workers Settings'!$H:$H,CC$3),"Warning!",IF('Demand Locations'!CE178=0,"",COUNTIFS('Workers Settings'!$M:$M,$B178,'Workers Settings'!$N:$N,1,'Workers Settings'!$H:$H,CC$3)/'Demand Locations'!CE178)))</f>
        <v/>
      </c>
      <c r="CD178" s="24" t="str">
        <f>IF(OR($B178="",CD$3="",'Demand Locations'!CF178=""),"",IF('Demand Locations'!CF178&lt;COUNTIFS('Workers Settings'!$M:$M,$B178,'Workers Settings'!$N:$N,1,'Workers Settings'!$H:$H,CD$3),"Warning!",IF('Demand Locations'!CF178=0,"",COUNTIFS('Workers Settings'!$M:$M,$B178,'Workers Settings'!$N:$N,1,'Workers Settings'!$H:$H,CD$3)/'Demand Locations'!CF178)))</f>
        <v/>
      </c>
      <c r="CE178" s="24" t="str">
        <f>IF(OR($B178="",CE$3="",'Demand Locations'!CG178=""),"",IF('Demand Locations'!CG178&lt;COUNTIFS('Workers Settings'!$M:$M,$B178,'Workers Settings'!$N:$N,1,'Workers Settings'!$H:$H,CE$3),"Warning!",IF('Demand Locations'!CG178=0,"",COUNTIFS('Workers Settings'!$M:$M,$B178,'Workers Settings'!$N:$N,1,'Workers Settings'!$H:$H,CE$3)/'Demand Locations'!CG178)))</f>
        <v/>
      </c>
      <c r="CF178" s="24" t="str">
        <f>IF(OR($B178="",CF$3="",'Demand Locations'!CH178=""),"",IF('Demand Locations'!CH178&lt;COUNTIFS('Workers Settings'!$M:$M,$B178,'Workers Settings'!$N:$N,1,'Workers Settings'!$H:$H,CF$3),"Warning!",IF('Demand Locations'!CH178=0,"",COUNTIFS('Workers Settings'!$M:$M,$B178,'Workers Settings'!$N:$N,1,'Workers Settings'!$H:$H,CF$3)/'Demand Locations'!CH178)))</f>
        <v/>
      </c>
      <c r="CG178" s="24" t="str">
        <f>IF(OR($B178="",CG$3="",'Demand Locations'!CI178=""),"",IF('Demand Locations'!CI178&lt;COUNTIFS('Workers Settings'!$M:$M,$B178,'Workers Settings'!$N:$N,1,'Workers Settings'!$H:$H,CG$3),"Warning!",IF('Demand Locations'!CI178=0,"",COUNTIFS('Workers Settings'!$M:$M,$B178,'Workers Settings'!$N:$N,1,'Workers Settings'!$H:$H,CG$3)/'Demand Locations'!CI178)))</f>
        <v/>
      </c>
      <c r="CH178" s="24" t="str">
        <f>IF(OR($B178="",CH$3="",'Demand Locations'!CJ178=""),"",IF('Demand Locations'!CJ178&lt;COUNTIFS('Workers Settings'!$M:$M,$B178,'Workers Settings'!$N:$N,1,'Workers Settings'!$H:$H,CH$3),"Warning!",IF('Demand Locations'!CJ178=0,"",COUNTIFS('Workers Settings'!$M:$M,$B178,'Workers Settings'!$N:$N,1,'Workers Settings'!$H:$H,CH$3)/'Demand Locations'!CJ178)))</f>
        <v/>
      </c>
      <c r="CI178" s="24" t="str">
        <f>IF(OR($B178="",CI$3="",'Demand Locations'!CK178=""),"",IF('Demand Locations'!CK178&lt;COUNTIFS('Workers Settings'!$M:$M,$B178,'Workers Settings'!$N:$N,1,'Workers Settings'!$H:$H,CI$3),"Warning!",IF('Demand Locations'!CK178=0,"",COUNTIFS('Workers Settings'!$M:$M,$B178,'Workers Settings'!$N:$N,1,'Workers Settings'!$H:$H,CI$3)/'Demand Locations'!CK178)))</f>
        <v/>
      </c>
      <c r="CJ178" s="24" t="str">
        <f>IF(OR($B178="",CJ$3="",'Demand Locations'!CL178=""),"",IF('Demand Locations'!CL178&lt;COUNTIFS('Workers Settings'!$M:$M,$B178,'Workers Settings'!$N:$N,1,'Workers Settings'!$H:$H,CJ$3),"Warning!",IF('Demand Locations'!CL178=0,"",COUNTIFS('Workers Settings'!$M:$M,$B178,'Workers Settings'!$N:$N,1,'Workers Settings'!$H:$H,CJ$3)/'Demand Locations'!CL178)))</f>
        <v/>
      </c>
      <c r="CK178" s="24" t="str">
        <f>IF(OR($B178="",CK$3="",'Demand Locations'!CM178=""),"",IF('Demand Locations'!CM178&lt;COUNTIFS('Workers Settings'!$M:$M,$B178,'Workers Settings'!$N:$N,1,'Workers Settings'!$H:$H,CK$3),"Warning!",IF('Demand Locations'!CM178=0,"",COUNTIFS('Workers Settings'!$M:$M,$B178,'Workers Settings'!$N:$N,1,'Workers Settings'!$H:$H,CK$3)/'Demand Locations'!CM178)))</f>
        <v/>
      </c>
      <c r="CL178" s="24" t="str">
        <f>IF(OR($B178="",CL$3="",'Demand Locations'!CN178=""),"",IF('Demand Locations'!CN178&lt;COUNTIFS('Workers Settings'!$M:$M,$B178,'Workers Settings'!$N:$N,1,'Workers Settings'!$H:$H,CL$3),"Warning!",IF('Demand Locations'!CN178=0,"",COUNTIFS('Workers Settings'!$M:$M,$B178,'Workers Settings'!$N:$N,1,'Workers Settings'!$H:$H,CL$3)/'Demand Locations'!CN178)))</f>
        <v/>
      </c>
      <c r="CM178" s="24" t="str">
        <f>IF(OR($B178="",CM$3="",'Demand Locations'!CO178=""),"",IF('Demand Locations'!CO178&lt;COUNTIFS('Workers Settings'!$M:$M,$B178,'Workers Settings'!$N:$N,1,'Workers Settings'!$H:$H,CM$3),"Warning!",IF('Demand Locations'!CO178=0,"",COUNTIFS('Workers Settings'!$M:$M,$B178,'Workers Settings'!$N:$N,1,'Workers Settings'!$H:$H,CM$3)/'Demand Locations'!CO178)))</f>
        <v/>
      </c>
      <c r="CN178" s="24" t="str">
        <f>IF(OR($B178="",CN$3="",'Demand Locations'!CP178=""),"",IF('Demand Locations'!CP178&lt;COUNTIFS('Workers Settings'!$M:$M,$B178,'Workers Settings'!$N:$N,1,'Workers Settings'!$H:$H,CN$3),"Warning!",IF('Demand Locations'!CP178=0,"",COUNTIFS('Workers Settings'!$M:$M,$B178,'Workers Settings'!$N:$N,1,'Workers Settings'!$H:$H,CN$3)/'Demand Locations'!CP178)))</f>
        <v/>
      </c>
      <c r="CO178" s="24" t="str">
        <f>IF(OR($B178="",CO$3="",'Demand Locations'!CQ178=""),"",IF('Demand Locations'!CQ178&lt;COUNTIFS('Workers Settings'!$M:$M,$B178,'Workers Settings'!$N:$N,1,'Workers Settings'!$H:$H,CO$3),"Warning!",IF('Demand Locations'!CQ178=0,"",COUNTIFS('Workers Settings'!$M:$M,$B178,'Workers Settings'!$N:$N,1,'Workers Settings'!$H:$H,CO$3)/'Demand Locations'!CQ178)))</f>
        <v/>
      </c>
      <c r="CP178" s="24" t="str">
        <f>IF(OR($B178="",CP$3="",'Demand Locations'!CR178=""),"",IF('Demand Locations'!CR178&lt;COUNTIFS('Workers Settings'!$M:$M,$B178,'Workers Settings'!$N:$N,1,'Workers Settings'!$H:$H,CP$3),"Warning!",IF('Demand Locations'!CR178=0,"",COUNTIFS('Workers Settings'!$M:$M,$B178,'Workers Settings'!$N:$N,1,'Workers Settings'!$H:$H,CP$3)/'Demand Locations'!CR178)))</f>
        <v/>
      </c>
      <c r="CQ178" s="24" t="str">
        <f>IF(OR($B178="",CQ$3="",'Demand Locations'!CS178=""),"",IF('Demand Locations'!CS178&lt;COUNTIFS('Workers Settings'!$M:$M,$B178,'Workers Settings'!$N:$N,1,'Workers Settings'!$H:$H,CQ$3),"Warning!",IF('Demand Locations'!CS178=0,"",COUNTIFS('Workers Settings'!$M:$M,$B178,'Workers Settings'!$N:$N,1,'Workers Settings'!$H:$H,CQ$3)/'Demand Locations'!CS178)))</f>
        <v/>
      </c>
      <c r="CR178" s="24" t="str">
        <f>IF(OR($B178="",CR$3="",'Demand Locations'!CT178=""),"",IF('Demand Locations'!CT178&lt;COUNTIFS('Workers Settings'!$M:$M,$B178,'Workers Settings'!$N:$N,1,'Workers Settings'!$H:$H,CR$3),"Warning!",IF('Demand Locations'!CT178=0,"",COUNTIFS('Workers Settings'!$M:$M,$B178,'Workers Settings'!$N:$N,1,'Workers Settings'!$H:$H,CR$3)/'Demand Locations'!CT178)))</f>
        <v/>
      </c>
      <c r="CS178" s="24" t="str">
        <f>IF(OR($B178="",CS$3="",'Demand Locations'!CU178=""),"",IF('Demand Locations'!CU178&lt;COUNTIFS('Workers Settings'!$M:$M,$B178,'Workers Settings'!$N:$N,1,'Workers Settings'!$H:$H,CS$3),"Warning!",IF('Demand Locations'!CU178=0,"",COUNTIFS('Workers Settings'!$M:$M,$B178,'Workers Settings'!$N:$N,1,'Workers Settings'!$H:$H,CS$3)/'Demand Locations'!CU178)))</f>
        <v/>
      </c>
      <c r="CT178" s="24" t="str">
        <f>IF(OR($B178="",CT$3="",'Demand Locations'!CV178=""),"",IF('Demand Locations'!CV178&lt;COUNTIFS('Workers Settings'!$M:$M,$B178,'Workers Settings'!$N:$N,1,'Workers Settings'!$H:$H,CT$3),"Warning!",IF('Demand Locations'!CV178=0,"",COUNTIFS('Workers Settings'!$M:$M,$B178,'Workers Settings'!$N:$N,1,'Workers Settings'!$H:$H,CT$3)/'Demand Locations'!CV178)))</f>
        <v/>
      </c>
      <c r="CU178" s="24" t="str">
        <f>IF(OR($B178="",CU$3="",'Demand Locations'!CW178=""),"",IF('Demand Locations'!CW178&lt;COUNTIFS('Workers Settings'!$M:$M,$B178,'Workers Settings'!$N:$N,1,'Workers Settings'!$H:$H,CU$3),"Warning!",IF('Demand Locations'!CW178=0,"",COUNTIFS('Workers Settings'!$M:$M,$B178,'Workers Settings'!$N:$N,1,'Workers Settings'!$H:$H,CU$3)/'Demand Locations'!CW178)))</f>
        <v/>
      </c>
      <c r="CV178" s="24" t="str">
        <f>IF(OR($B178="",CV$3="",'Demand Locations'!CX178=""),"",IF('Demand Locations'!CX178&lt;COUNTIFS('Workers Settings'!$M:$M,$B178,'Workers Settings'!$N:$N,1,'Workers Settings'!$H:$H,CV$3),"Warning!",IF('Demand Locations'!CX178=0,"",COUNTIFS('Workers Settings'!$M:$M,$B178,'Workers Settings'!$N:$N,1,'Workers Settings'!$H:$H,CV$3)/'Demand Locations'!CX178)))</f>
        <v/>
      </c>
      <c r="CW178" s="24" t="str">
        <f>IF(OR($B178="",CW$3="",'Demand Locations'!CY178=""),"",IF('Demand Locations'!CY178&lt;COUNTIFS('Workers Settings'!$M:$M,$B178,'Workers Settings'!$N:$N,1,'Workers Settings'!$H:$H,CW$3),"Warning!",IF('Demand Locations'!CY178=0,"",COUNTIFS('Workers Settings'!$M:$M,$B178,'Workers Settings'!$N:$N,1,'Workers Settings'!$H:$H,CW$3)/'Demand Locations'!CY178)))</f>
        <v/>
      </c>
      <c r="CX178" s="24" t="str">
        <f>IF(OR($B178="",CX$3="",'Demand Locations'!CZ178=""),"",IF('Demand Locations'!CZ178&lt;COUNTIFS('Workers Settings'!$M:$M,$B178,'Workers Settings'!$N:$N,1,'Workers Settings'!$H:$H,CX$3),"Warning!",IF('Demand Locations'!CZ178=0,"",COUNTIFS('Workers Settings'!$M:$M,$B178,'Workers Settings'!$N:$N,1,'Workers Settings'!$H:$H,CX$3)/'Demand Locations'!CZ178)))</f>
        <v/>
      </c>
      <c r="CY178" s="24" t="str">
        <f>IF(OR($B178="",CY$3="",'Demand Locations'!DA178=""),"",IF('Demand Locations'!DA178&lt;COUNTIFS('Workers Settings'!$M:$M,$B178,'Workers Settings'!$N:$N,1,'Workers Settings'!$H:$H,CY$3),"Warning!",IF('Demand Locations'!DA178=0,"",COUNTIFS('Workers Settings'!$M:$M,$B178,'Workers Settings'!$N:$N,1,'Workers Settings'!$H:$H,CY$3)/'Demand Locations'!DA178)))</f>
        <v/>
      </c>
      <c r="CZ178" s="24" t="str">
        <f>IF(OR($B178="",CZ$3="",'Demand Locations'!DB178=""),"",IF('Demand Locations'!DB178&lt;COUNTIFS('Workers Settings'!$M:$M,$B178,'Workers Settings'!$N:$N,1,'Workers Settings'!$H:$H,CZ$3),"Warning!",IF('Demand Locations'!DB178=0,"",COUNTIFS('Workers Settings'!$M:$M,$B178,'Workers Settings'!$N:$N,1,'Workers Settings'!$H:$H,CZ$3)/'Demand Locations'!DB178)))</f>
        <v/>
      </c>
    </row>
    <row r="179" spans="1:104" x14ac:dyDescent="0.25">
      <c r="A179" s="7">
        <f t="shared" si="2"/>
        <v>175</v>
      </c>
      <c r="B179" s="7" t="str">
        <f>IF('Demand Locations'!B179&lt;&gt;"",'Demand Locations'!B179,"")</f>
        <v/>
      </c>
      <c r="C179" s="29" t="str">
        <f>IF(B179="","",SUMIFS('Workers Assignments'!Z:Z,'Workers Settings'!M:M,B179,'Workers Settings'!N:N,1))</f>
        <v/>
      </c>
      <c r="D179" s="24" t="str">
        <f>IF(OR(B179="",'Demand Locations'!E179=""),"",IF('Demand Locations'!E179&lt;C179,"Warning!",IF('Demand Locations'!E179=0,"",C179/'Demand Locations'!E179)))</f>
        <v/>
      </c>
      <c r="E179" s="44" t="str">
        <f>IF(OR($B179="",E$3="",'Demand Locations'!G179=""),"",IF('Demand Locations'!G179&lt;COUNTIFS('Workers Settings'!$M:$M,$B179,'Workers Settings'!$N:$N,1,'Workers Settings'!$H:$H,E$3),"Warning!",IF('Demand Locations'!G179=0,"",COUNTIFS('Workers Settings'!$M:$M,$B179,'Workers Settings'!$N:$N,1,'Workers Settings'!$H:$H,E$3)/'Demand Locations'!G179)))</f>
        <v/>
      </c>
      <c r="F179" s="24" t="str">
        <f>IF(OR($B179="",F$3="",'Demand Locations'!H179=""),"",IF('Demand Locations'!H179&lt;COUNTIFS('Workers Settings'!$M:$M,$B179,'Workers Settings'!$N:$N,1,'Workers Settings'!$H:$H,F$3),"Warning!",IF('Demand Locations'!H179=0,"",COUNTIFS('Workers Settings'!$M:$M,$B179,'Workers Settings'!$N:$N,1,'Workers Settings'!$H:$H,F$3)/'Demand Locations'!H179)))</f>
        <v/>
      </c>
      <c r="G179" s="24" t="str">
        <f>IF(OR($B179="",G$3="",'Demand Locations'!I179=""),"",IF('Demand Locations'!I179&lt;COUNTIFS('Workers Settings'!$M:$M,$B179,'Workers Settings'!$N:$N,1,'Workers Settings'!$H:$H,G$3),"Warning!",IF('Demand Locations'!I179=0,"",COUNTIFS('Workers Settings'!$M:$M,$B179,'Workers Settings'!$N:$N,1,'Workers Settings'!$H:$H,G$3)/'Demand Locations'!I179)))</f>
        <v/>
      </c>
      <c r="H179" s="24" t="str">
        <f>IF(OR($B179="",H$3="",'Demand Locations'!J179=""),"",IF('Demand Locations'!J179&lt;COUNTIFS('Workers Settings'!$M:$M,$B179,'Workers Settings'!$N:$N,1,'Workers Settings'!$H:$H,H$3),"Warning!",IF('Demand Locations'!J179=0,"",COUNTIFS('Workers Settings'!$M:$M,$B179,'Workers Settings'!$N:$N,1,'Workers Settings'!$H:$H,H$3)/'Demand Locations'!J179)))</f>
        <v/>
      </c>
      <c r="I179" s="24" t="str">
        <f>IF(OR($B179="",I$3="",'Demand Locations'!K179=""),"",IF('Demand Locations'!K179&lt;COUNTIFS('Workers Settings'!$M:$M,$B179,'Workers Settings'!$N:$N,1,'Workers Settings'!$H:$H,I$3),"Warning!",IF('Demand Locations'!K179=0,"",COUNTIFS('Workers Settings'!$M:$M,$B179,'Workers Settings'!$N:$N,1,'Workers Settings'!$H:$H,I$3)/'Demand Locations'!K179)))</f>
        <v/>
      </c>
      <c r="J179" s="24" t="str">
        <f>IF(OR($B179="",J$3="",'Demand Locations'!L179=""),"",IF('Demand Locations'!L179&lt;COUNTIFS('Workers Settings'!$M:$M,$B179,'Workers Settings'!$N:$N,1,'Workers Settings'!$H:$H,J$3),"Warning!",IF('Demand Locations'!L179=0,"",COUNTIFS('Workers Settings'!$M:$M,$B179,'Workers Settings'!$N:$N,1,'Workers Settings'!$H:$H,J$3)/'Demand Locations'!L179)))</f>
        <v/>
      </c>
      <c r="K179" s="24" t="str">
        <f>IF(OR($B179="",K$3="",'Demand Locations'!M179=""),"",IF('Demand Locations'!M179&lt;COUNTIFS('Workers Settings'!$M:$M,$B179,'Workers Settings'!$N:$N,1,'Workers Settings'!$H:$H,K$3),"Warning!",IF('Demand Locations'!M179=0,"",COUNTIFS('Workers Settings'!$M:$M,$B179,'Workers Settings'!$N:$N,1,'Workers Settings'!$H:$H,K$3)/'Demand Locations'!M179)))</f>
        <v/>
      </c>
      <c r="L179" s="24" t="str">
        <f>IF(OR($B179="",L$3="",'Demand Locations'!N179=""),"",IF('Demand Locations'!N179&lt;COUNTIFS('Workers Settings'!$M:$M,$B179,'Workers Settings'!$N:$N,1,'Workers Settings'!$H:$H,L$3),"Warning!",IF('Demand Locations'!N179=0,"",COUNTIFS('Workers Settings'!$M:$M,$B179,'Workers Settings'!$N:$N,1,'Workers Settings'!$H:$H,L$3)/'Demand Locations'!N179)))</f>
        <v/>
      </c>
      <c r="M179" s="24" t="str">
        <f>IF(OR($B179="",M$3="",'Demand Locations'!O179=""),"",IF('Demand Locations'!O179&lt;COUNTIFS('Workers Settings'!$M:$M,$B179,'Workers Settings'!$N:$N,1,'Workers Settings'!$H:$H,M$3),"Warning!",IF('Demand Locations'!O179=0,"",COUNTIFS('Workers Settings'!$M:$M,$B179,'Workers Settings'!$N:$N,1,'Workers Settings'!$H:$H,M$3)/'Demand Locations'!O179)))</f>
        <v/>
      </c>
      <c r="N179" s="24" t="str">
        <f>IF(OR($B179="",N$3="",'Demand Locations'!P179=""),"",IF('Demand Locations'!P179&lt;COUNTIFS('Workers Settings'!$M:$M,$B179,'Workers Settings'!$N:$N,1,'Workers Settings'!$H:$H,N$3),"Warning!",IF('Demand Locations'!P179=0,"",COUNTIFS('Workers Settings'!$M:$M,$B179,'Workers Settings'!$N:$N,1,'Workers Settings'!$H:$H,N$3)/'Demand Locations'!P179)))</f>
        <v/>
      </c>
      <c r="O179" s="24" t="str">
        <f>IF(OR($B179="",O$3="",'Demand Locations'!Q179=""),"",IF('Demand Locations'!Q179&lt;COUNTIFS('Workers Settings'!$M:$M,$B179,'Workers Settings'!$N:$N,1,'Workers Settings'!$H:$H,O$3),"Warning!",IF('Demand Locations'!Q179=0,"",COUNTIFS('Workers Settings'!$M:$M,$B179,'Workers Settings'!$N:$N,1,'Workers Settings'!$H:$H,O$3)/'Demand Locations'!Q179)))</f>
        <v/>
      </c>
      <c r="P179" s="24" t="str">
        <f>IF(OR($B179="",P$3="",'Demand Locations'!R179=""),"",IF('Demand Locations'!R179&lt;COUNTIFS('Workers Settings'!$M:$M,$B179,'Workers Settings'!$N:$N,1,'Workers Settings'!$H:$H,P$3),"Warning!",IF('Demand Locations'!R179=0,"",COUNTIFS('Workers Settings'!$M:$M,$B179,'Workers Settings'!$N:$N,1,'Workers Settings'!$H:$H,P$3)/'Demand Locations'!R179)))</f>
        <v/>
      </c>
      <c r="Q179" s="24" t="str">
        <f>IF(OR($B179="",Q$3="",'Demand Locations'!S179=""),"",IF('Demand Locations'!S179&lt;COUNTIFS('Workers Settings'!$M:$M,$B179,'Workers Settings'!$N:$N,1,'Workers Settings'!$H:$H,Q$3),"Warning!",IF('Demand Locations'!S179=0,"",COUNTIFS('Workers Settings'!$M:$M,$B179,'Workers Settings'!$N:$N,1,'Workers Settings'!$H:$H,Q$3)/'Demand Locations'!S179)))</f>
        <v/>
      </c>
      <c r="R179" s="24" t="str">
        <f>IF(OR($B179="",R$3="",'Demand Locations'!T179=""),"",IF('Demand Locations'!T179&lt;COUNTIFS('Workers Settings'!$M:$M,$B179,'Workers Settings'!$N:$N,1,'Workers Settings'!$H:$H,R$3),"Warning!",IF('Demand Locations'!T179=0,"",COUNTIFS('Workers Settings'!$M:$M,$B179,'Workers Settings'!$N:$N,1,'Workers Settings'!$H:$H,R$3)/'Demand Locations'!T179)))</f>
        <v/>
      </c>
      <c r="S179" s="24" t="str">
        <f>IF(OR($B179="",S$3="",'Demand Locations'!U179=""),"",IF('Demand Locations'!U179&lt;COUNTIFS('Workers Settings'!$M:$M,$B179,'Workers Settings'!$N:$N,1,'Workers Settings'!$H:$H,S$3),"Warning!",IF('Demand Locations'!U179=0,"",COUNTIFS('Workers Settings'!$M:$M,$B179,'Workers Settings'!$N:$N,1,'Workers Settings'!$H:$H,S$3)/'Demand Locations'!U179)))</f>
        <v/>
      </c>
      <c r="T179" s="24" t="str">
        <f>IF(OR($B179="",T$3="",'Demand Locations'!V179=""),"",IF('Demand Locations'!V179&lt;COUNTIFS('Workers Settings'!$M:$M,$B179,'Workers Settings'!$N:$N,1,'Workers Settings'!$H:$H,T$3),"Warning!",IF('Demand Locations'!V179=0,"",COUNTIFS('Workers Settings'!$M:$M,$B179,'Workers Settings'!$N:$N,1,'Workers Settings'!$H:$H,T$3)/'Demand Locations'!V179)))</f>
        <v/>
      </c>
      <c r="U179" s="24" t="str">
        <f>IF(OR($B179="",U$3="",'Demand Locations'!W179=""),"",IF('Demand Locations'!W179&lt;COUNTIFS('Workers Settings'!$M:$M,$B179,'Workers Settings'!$N:$N,1,'Workers Settings'!$H:$H,U$3),"Warning!",IF('Demand Locations'!W179=0,"",COUNTIFS('Workers Settings'!$M:$M,$B179,'Workers Settings'!$N:$N,1,'Workers Settings'!$H:$H,U$3)/'Demand Locations'!W179)))</f>
        <v/>
      </c>
      <c r="V179" s="24" t="str">
        <f>IF(OR($B179="",V$3="",'Demand Locations'!X179=""),"",IF('Demand Locations'!X179&lt;COUNTIFS('Workers Settings'!$M:$M,$B179,'Workers Settings'!$N:$N,1,'Workers Settings'!$H:$H,V$3),"Warning!",IF('Demand Locations'!X179=0,"",COUNTIFS('Workers Settings'!$M:$M,$B179,'Workers Settings'!$N:$N,1,'Workers Settings'!$H:$H,V$3)/'Demand Locations'!X179)))</f>
        <v/>
      </c>
      <c r="W179" s="24" t="str">
        <f>IF(OR($B179="",W$3="",'Demand Locations'!Y179=""),"",IF('Demand Locations'!Y179&lt;COUNTIFS('Workers Settings'!$M:$M,$B179,'Workers Settings'!$N:$N,1,'Workers Settings'!$H:$H,W$3),"Warning!",IF('Demand Locations'!Y179=0,"",COUNTIFS('Workers Settings'!$M:$M,$B179,'Workers Settings'!$N:$N,1,'Workers Settings'!$H:$H,W$3)/'Demand Locations'!Y179)))</f>
        <v/>
      </c>
      <c r="X179" s="24" t="str">
        <f>IF(OR($B179="",X$3="",'Demand Locations'!Z179=""),"",IF('Demand Locations'!Z179&lt;COUNTIFS('Workers Settings'!$M:$M,$B179,'Workers Settings'!$N:$N,1,'Workers Settings'!$H:$H,X$3),"Warning!",IF('Demand Locations'!Z179=0,"",COUNTIFS('Workers Settings'!$M:$M,$B179,'Workers Settings'!$N:$N,1,'Workers Settings'!$H:$H,X$3)/'Demand Locations'!Z179)))</f>
        <v/>
      </c>
      <c r="Y179" s="24" t="str">
        <f>IF(OR($B179="",Y$3="",'Demand Locations'!AA179=""),"",IF('Demand Locations'!AA179&lt;COUNTIFS('Workers Settings'!$M:$M,$B179,'Workers Settings'!$N:$N,1,'Workers Settings'!$H:$H,Y$3),"Warning!",IF('Demand Locations'!AA179=0,"",COUNTIFS('Workers Settings'!$M:$M,$B179,'Workers Settings'!$N:$N,1,'Workers Settings'!$H:$H,Y$3)/'Demand Locations'!AA179)))</f>
        <v/>
      </c>
      <c r="Z179" s="24" t="str">
        <f>IF(OR($B179="",Z$3="",'Demand Locations'!AB179=""),"",IF('Demand Locations'!AB179&lt;COUNTIFS('Workers Settings'!$M:$M,$B179,'Workers Settings'!$N:$N,1,'Workers Settings'!$H:$H,Z$3),"Warning!",IF('Demand Locations'!AB179=0,"",COUNTIFS('Workers Settings'!$M:$M,$B179,'Workers Settings'!$N:$N,1,'Workers Settings'!$H:$H,Z$3)/'Demand Locations'!AB179)))</f>
        <v/>
      </c>
      <c r="AA179" s="24" t="str">
        <f>IF(OR($B179="",AA$3="",'Demand Locations'!AC179=""),"",IF('Demand Locations'!AC179&lt;COUNTIFS('Workers Settings'!$M:$M,$B179,'Workers Settings'!$N:$N,1,'Workers Settings'!$H:$H,AA$3),"Warning!",IF('Demand Locations'!AC179=0,"",COUNTIFS('Workers Settings'!$M:$M,$B179,'Workers Settings'!$N:$N,1,'Workers Settings'!$H:$H,AA$3)/'Demand Locations'!AC179)))</f>
        <v/>
      </c>
      <c r="AB179" s="24" t="str">
        <f>IF(OR($B179="",AB$3="",'Demand Locations'!AD179=""),"",IF('Demand Locations'!AD179&lt;COUNTIFS('Workers Settings'!$M:$M,$B179,'Workers Settings'!$N:$N,1,'Workers Settings'!$H:$H,AB$3),"Warning!",IF('Demand Locations'!AD179=0,"",COUNTIFS('Workers Settings'!$M:$M,$B179,'Workers Settings'!$N:$N,1,'Workers Settings'!$H:$H,AB$3)/'Demand Locations'!AD179)))</f>
        <v/>
      </c>
      <c r="AC179" s="24" t="str">
        <f>IF(OR($B179="",AC$3="",'Demand Locations'!AE179=""),"",IF('Demand Locations'!AE179&lt;COUNTIFS('Workers Settings'!$M:$M,$B179,'Workers Settings'!$N:$N,1,'Workers Settings'!$H:$H,AC$3),"Warning!",IF('Demand Locations'!AE179=0,"",COUNTIFS('Workers Settings'!$M:$M,$B179,'Workers Settings'!$N:$N,1,'Workers Settings'!$H:$H,AC$3)/'Demand Locations'!AE179)))</f>
        <v/>
      </c>
      <c r="AD179" s="24" t="str">
        <f>IF(OR($B179="",AD$3="",'Demand Locations'!AF179=""),"",IF('Demand Locations'!AF179&lt;COUNTIFS('Workers Settings'!$M:$M,$B179,'Workers Settings'!$N:$N,1,'Workers Settings'!$H:$H,AD$3),"Warning!",IF('Demand Locations'!AF179=0,"",COUNTIFS('Workers Settings'!$M:$M,$B179,'Workers Settings'!$N:$N,1,'Workers Settings'!$H:$H,AD$3)/'Demand Locations'!AF179)))</f>
        <v/>
      </c>
      <c r="AE179" s="24" t="str">
        <f>IF(OR($B179="",AE$3="",'Demand Locations'!AG179=""),"",IF('Demand Locations'!AG179&lt;COUNTIFS('Workers Settings'!$M:$M,$B179,'Workers Settings'!$N:$N,1,'Workers Settings'!$H:$H,AE$3),"Warning!",IF('Demand Locations'!AG179=0,"",COUNTIFS('Workers Settings'!$M:$M,$B179,'Workers Settings'!$N:$N,1,'Workers Settings'!$H:$H,AE$3)/'Demand Locations'!AG179)))</f>
        <v/>
      </c>
      <c r="AF179" s="24" t="str">
        <f>IF(OR($B179="",AF$3="",'Demand Locations'!AH179=""),"",IF('Demand Locations'!AH179&lt;COUNTIFS('Workers Settings'!$M:$M,$B179,'Workers Settings'!$N:$N,1,'Workers Settings'!$H:$H,AF$3),"Warning!",IF('Demand Locations'!AH179=0,"",COUNTIFS('Workers Settings'!$M:$M,$B179,'Workers Settings'!$N:$N,1,'Workers Settings'!$H:$H,AF$3)/'Demand Locations'!AH179)))</f>
        <v/>
      </c>
      <c r="AG179" s="24" t="str">
        <f>IF(OR($B179="",AG$3="",'Demand Locations'!AI179=""),"",IF('Demand Locations'!AI179&lt;COUNTIFS('Workers Settings'!$M:$M,$B179,'Workers Settings'!$N:$N,1,'Workers Settings'!$H:$H,AG$3),"Warning!",IF('Demand Locations'!AI179=0,"",COUNTIFS('Workers Settings'!$M:$M,$B179,'Workers Settings'!$N:$N,1,'Workers Settings'!$H:$H,AG$3)/'Demand Locations'!AI179)))</f>
        <v/>
      </c>
      <c r="AH179" s="24" t="str">
        <f>IF(OR($B179="",AH$3="",'Demand Locations'!AJ179=""),"",IF('Demand Locations'!AJ179&lt;COUNTIFS('Workers Settings'!$M:$M,$B179,'Workers Settings'!$N:$N,1,'Workers Settings'!$H:$H,AH$3),"Warning!",IF('Demand Locations'!AJ179=0,"",COUNTIFS('Workers Settings'!$M:$M,$B179,'Workers Settings'!$N:$N,1,'Workers Settings'!$H:$H,AH$3)/'Demand Locations'!AJ179)))</f>
        <v/>
      </c>
      <c r="AI179" s="24" t="str">
        <f>IF(OR($B179="",AI$3="",'Demand Locations'!AK179=""),"",IF('Demand Locations'!AK179&lt;COUNTIFS('Workers Settings'!$M:$M,$B179,'Workers Settings'!$N:$N,1,'Workers Settings'!$H:$H,AI$3),"Warning!",IF('Demand Locations'!AK179=0,"",COUNTIFS('Workers Settings'!$M:$M,$B179,'Workers Settings'!$N:$N,1,'Workers Settings'!$H:$H,AI$3)/'Demand Locations'!AK179)))</f>
        <v/>
      </c>
      <c r="AJ179" s="24" t="str">
        <f>IF(OR($B179="",AJ$3="",'Demand Locations'!AL179=""),"",IF('Demand Locations'!AL179&lt;COUNTIFS('Workers Settings'!$M:$M,$B179,'Workers Settings'!$N:$N,1,'Workers Settings'!$H:$H,AJ$3),"Warning!",IF('Demand Locations'!AL179=0,"",COUNTIFS('Workers Settings'!$M:$M,$B179,'Workers Settings'!$N:$N,1,'Workers Settings'!$H:$H,AJ$3)/'Demand Locations'!AL179)))</f>
        <v/>
      </c>
      <c r="AK179" s="24" t="str">
        <f>IF(OR($B179="",AK$3="",'Demand Locations'!AM179=""),"",IF('Demand Locations'!AM179&lt;COUNTIFS('Workers Settings'!$M:$M,$B179,'Workers Settings'!$N:$N,1,'Workers Settings'!$H:$H,AK$3),"Warning!",IF('Demand Locations'!AM179=0,"",COUNTIFS('Workers Settings'!$M:$M,$B179,'Workers Settings'!$N:$N,1,'Workers Settings'!$H:$H,AK$3)/'Demand Locations'!AM179)))</f>
        <v/>
      </c>
      <c r="AL179" s="24" t="str">
        <f>IF(OR($B179="",AL$3="",'Demand Locations'!AN179=""),"",IF('Demand Locations'!AN179&lt;COUNTIFS('Workers Settings'!$M:$M,$B179,'Workers Settings'!$N:$N,1,'Workers Settings'!$H:$H,AL$3),"Warning!",IF('Demand Locations'!AN179=0,"",COUNTIFS('Workers Settings'!$M:$M,$B179,'Workers Settings'!$N:$N,1,'Workers Settings'!$H:$H,AL$3)/'Demand Locations'!AN179)))</f>
        <v/>
      </c>
      <c r="AM179" s="24" t="str">
        <f>IF(OR($B179="",AM$3="",'Demand Locations'!AO179=""),"",IF('Demand Locations'!AO179&lt;COUNTIFS('Workers Settings'!$M:$M,$B179,'Workers Settings'!$N:$N,1,'Workers Settings'!$H:$H,AM$3),"Warning!",IF('Demand Locations'!AO179=0,"",COUNTIFS('Workers Settings'!$M:$M,$B179,'Workers Settings'!$N:$N,1,'Workers Settings'!$H:$H,AM$3)/'Demand Locations'!AO179)))</f>
        <v/>
      </c>
      <c r="AN179" s="24" t="str">
        <f>IF(OR($B179="",AN$3="",'Demand Locations'!AP179=""),"",IF('Demand Locations'!AP179&lt;COUNTIFS('Workers Settings'!$M:$M,$B179,'Workers Settings'!$N:$N,1,'Workers Settings'!$H:$H,AN$3),"Warning!",IF('Demand Locations'!AP179=0,"",COUNTIFS('Workers Settings'!$M:$M,$B179,'Workers Settings'!$N:$N,1,'Workers Settings'!$H:$H,AN$3)/'Demand Locations'!AP179)))</f>
        <v/>
      </c>
      <c r="AO179" s="24" t="str">
        <f>IF(OR($B179="",AO$3="",'Demand Locations'!AQ179=""),"",IF('Demand Locations'!AQ179&lt;COUNTIFS('Workers Settings'!$M:$M,$B179,'Workers Settings'!$N:$N,1,'Workers Settings'!$H:$H,AO$3),"Warning!",IF('Demand Locations'!AQ179=0,"",COUNTIFS('Workers Settings'!$M:$M,$B179,'Workers Settings'!$N:$N,1,'Workers Settings'!$H:$H,AO$3)/'Demand Locations'!AQ179)))</f>
        <v/>
      </c>
      <c r="AP179" s="24" t="str">
        <f>IF(OR($B179="",AP$3="",'Demand Locations'!AR179=""),"",IF('Demand Locations'!AR179&lt;COUNTIFS('Workers Settings'!$M:$M,$B179,'Workers Settings'!$N:$N,1,'Workers Settings'!$H:$H,AP$3),"Warning!",IF('Demand Locations'!AR179=0,"",COUNTIFS('Workers Settings'!$M:$M,$B179,'Workers Settings'!$N:$N,1,'Workers Settings'!$H:$H,AP$3)/'Demand Locations'!AR179)))</f>
        <v/>
      </c>
      <c r="AQ179" s="24" t="str">
        <f>IF(OR($B179="",AQ$3="",'Demand Locations'!AS179=""),"",IF('Demand Locations'!AS179&lt;COUNTIFS('Workers Settings'!$M:$M,$B179,'Workers Settings'!$N:$N,1,'Workers Settings'!$H:$H,AQ$3),"Warning!",IF('Demand Locations'!AS179=0,"",COUNTIFS('Workers Settings'!$M:$M,$B179,'Workers Settings'!$N:$N,1,'Workers Settings'!$H:$H,AQ$3)/'Demand Locations'!AS179)))</f>
        <v/>
      </c>
      <c r="AR179" s="24" t="str">
        <f>IF(OR($B179="",AR$3="",'Demand Locations'!AT179=""),"",IF('Demand Locations'!AT179&lt;COUNTIFS('Workers Settings'!$M:$M,$B179,'Workers Settings'!$N:$N,1,'Workers Settings'!$H:$H,AR$3),"Warning!",IF('Demand Locations'!AT179=0,"",COUNTIFS('Workers Settings'!$M:$M,$B179,'Workers Settings'!$N:$N,1,'Workers Settings'!$H:$H,AR$3)/'Demand Locations'!AT179)))</f>
        <v/>
      </c>
      <c r="AS179" s="24" t="str">
        <f>IF(OR($B179="",AS$3="",'Demand Locations'!AU179=""),"",IF('Demand Locations'!AU179&lt;COUNTIFS('Workers Settings'!$M:$M,$B179,'Workers Settings'!$N:$N,1,'Workers Settings'!$H:$H,AS$3),"Warning!",IF('Demand Locations'!AU179=0,"",COUNTIFS('Workers Settings'!$M:$M,$B179,'Workers Settings'!$N:$N,1,'Workers Settings'!$H:$H,AS$3)/'Demand Locations'!AU179)))</f>
        <v/>
      </c>
      <c r="AT179" s="24" t="str">
        <f>IF(OR($B179="",AT$3="",'Demand Locations'!AV179=""),"",IF('Demand Locations'!AV179&lt;COUNTIFS('Workers Settings'!$M:$M,$B179,'Workers Settings'!$N:$N,1,'Workers Settings'!$H:$H,AT$3),"Warning!",IF('Demand Locations'!AV179=0,"",COUNTIFS('Workers Settings'!$M:$M,$B179,'Workers Settings'!$N:$N,1,'Workers Settings'!$H:$H,AT$3)/'Demand Locations'!AV179)))</f>
        <v/>
      </c>
      <c r="AU179" s="24" t="str">
        <f>IF(OR($B179="",AU$3="",'Demand Locations'!AW179=""),"",IF('Demand Locations'!AW179&lt;COUNTIFS('Workers Settings'!$M:$M,$B179,'Workers Settings'!$N:$N,1,'Workers Settings'!$H:$H,AU$3),"Warning!",IF('Demand Locations'!AW179=0,"",COUNTIFS('Workers Settings'!$M:$M,$B179,'Workers Settings'!$N:$N,1,'Workers Settings'!$H:$H,AU$3)/'Demand Locations'!AW179)))</f>
        <v/>
      </c>
      <c r="AV179" s="24" t="str">
        <f>IF(OR($B179="",AV$3="",'Demand Locations'!AX179=""),"",IF('Demand Locations'!AX179&lt;COUNTIFS('Workers Settings'!$M:$M,$B179,'Workers Settings'!$N:$N,1,'Workers Settings'!$H:$H,AV$3),"Warning!",IF('Demand Locations'!AX179=0,"",COUNTIFS('Workers Settings'!$M:$M,$B179,'Workers Settings'!$N:$N,1,'Workers Settings'!$H:$H,AV$3)/'Demand Locations'!AX179)))</f>
        <v/>
      </c>
      <c r="AW179" s="24" t="str">
        <f>IF(OR($B179="",AW$3="",'Demand Locations'!AY179=""),"",IF('Demand Locations'!AY179&lt;COUNTIFS('Workers Settings'!$M:$M,$B179,'Workers Settings'!$N:$N,1,'Workers Settings'!$H:$H,AW$3),"Warning!",IF('Demand Locations'!AY179=0,"",COUNTIFS('Workers Settings'!$M:$M,$B179,'Workers Settings'!$N:$N,1,'Workers Settings'!$H:$H,AW$3)/'Demand Locations'!AY179)))</f>
        <v/>
      </c>
      <c r="AX179" s="24" t="str">
        <f>IF(OR($B179="",AX$3="",'Demand Locations'!AZ179=""),"",IF('Demand Locations'!AZ179&lt;COUNTIFS('Workers Settings'!$M:$M,$B179,'Workers Settings'!$N:$N,1,'Workers Settings'!$H:$H,AX$3),"Warning!",IF('Demand Locations'!AZ179=0,"",COUNTIFS('Workers Settings'!$M:$M,$B179,'Workers Settings'!$N:$N,1,'Workers Settings'!$H:$H,AX$3)/'Demand Locations'!AZ179)))</f>
        <v/>
      </c>
      <c r="AY179" s="24" t="str">
        <f>IF(OR($B179="",AY$3="",'Demand Locations'!BA179=""),"",IF('Demand Locations'!BA179&lt;COUNTIFS('Workers Settings'!$M:$M,$B179,'Workers Settings'!$N:$N,1,'Workers Settings'!$H:$H,AY$3),"Warning!",IF('Demand Locations'!BA179=0,"",COUNTIFS('Workers Settings'!$M:$M,$B179,'Workers Settings'!$N:$N,1,'Workers Settings'!$H:$H,AY$3)/'Demand Locations'!BA179)))</f>
        <v/>
      </c>
      <c r="AZ179" s="24" t="str">
        <f>IF(OR($B179="",AZ$3="",'Demand Locations'!BB179=""),"",IF('Demand Locations'!BB179&lt;COUNTIFS('Workers Settings'!$M:$M,$B179,'Workers Settings'!$N:$N,1,'Workers Settings'!$H:$H,AZ$3),"Warning!",IF('Demand Locations'!BB179=0,"",COUNTIFS('Workers Settings'!$M:$M,$B179,'Workers Settings'!$N:$N,1,'Workers Settings'!$H:$H,AZ$3)/'Demand Locations'!BB179)))</f>
        <v/>
      </c>
      <c r="BA179" s="24" t="str">
        <f>IF(OR($B179="",BA$3="",'Demand Locations'!BC179=""),"",IF('Demand Locations'!BC179&lt;COUNTIFS('Workers Settings'!$M:$M,$B179,'Workers Settings'!$N:$N,1,'Workers Settings'!$H:$H,BA$3),"Warning!",IF('Demand Locations'!BC179=0,"",COUNTIFS('Workers Settings'!$M:$M,$B179,'Workers Settings'!$N:$N,1,'Workers Settings'!$H:$H,BA$3)/'Demand Locations'!BC179)))</f>
        <v/>
      </c>
      <c r="BB179" s="24" t="str">
        <f>IF(OR($B179="",BB$3="",'Demand Locations'!BD179=""),"",IF('Demand Locations'!BD179&lt;COUNTIFS('Workers Settings'!$M:$M,$B179,'Workers Settings'!$N:$N,1,'Workers Settings'!$H:$H,BB$3),"Warning!",IF('Demand Locations'!BD179=0,"",COUNTIFS('Workers Settings'!$M:$M,$B179,'Workers Settings'!$N:$N,1,'Workers Settings'!$H:$H,BB$3)/'Demand Locations'!BD179)))</f>
        <v/>
      </c>
      <c r="BC179" s="24" t="str">
        <f>IF(OR($B179="",BC$3="",'Demand Locations'!BE179=""),"",IF('Demand Locations'!BE179&lt;COUNTIFS('Workers Settings'!$M:$M,$B179,'Workers Settings'!$N:$N,1,'Workers Settings'!$H:$H,BC$3),"Warning!",IF('Demand Locations'!BE179=0,"",COUNTIFS('Workers Settings'!$M:$M,$B179,'Workers Settings'!$N:$N,1,'Workers Settings'!$H:$H,BC$3)/'Demand Locations'!BE179)))</f>
        <v/>
      </c>
      <c r="BD179" s="24" t="str">
        <f>IF(OR($B179="",BD$3="",'Demand Locations'!BF179=""),"",IF('Demand Locations'!BF179&lt;COUNTIFS('Workers Settings'!$M:$M,$B179,'Workers Settings'!$N:$N,1,'Workers Settings'!$H:$H,BD$3),"Warning!",IF('Demand Locations'!BF179=0,"",COUNTIFS('Workers Settings'!$M:$M,$B179,'Workers Settings'!$N:$N,1,'Workers Settings'!$H:$H,BD$3)/'Demand Locations'!BF179)))</f>
        <v/>
      </c>
      <c r="BE179" s="24" t="str">
        <f>IF(OR($B179="",BE$3="",'Demand Locations'!BG179=""),"",IF('Demand Locations'!BG179&lt;COUNTIFS('Workers Settings'!$M:$M,$B179,'Workers Settings'!$N:$N,1,'Workers Settings'!$H:$H,BE$3),"Warning!",IF('Demand Locations'!BG179=0,"",COUNTIFS('Workers Settings'!$M:$M,$B179,'Workers Settings'!$N:$N,1,'Workers Settings'!$H:$H,BE$3)/'Demand Locations'!BG179)))</f>
        <v/>
      </c>
      <c r="BF179" s="24" t="str">
        <f>IF(OR($B179="",BF$3="",'Demand Locations'!BH179=""),"",IF('Demand Locations'!BH179&lt;COUNTIFS('Workers Settings'!$M:$M,$B179,'Workers Settings'!$N:$N,1,'Workers Settings'!$H:$H,BF$3),"Warning!",IF('Demand Locations'!BH179=0,"",COUNTIFS('Workers Settings'!$M:$M,$B179,'Workers Settings'!$N:$N,1,'Workers Settings'!$H:$H,BF$3)/'Demand Locations'!BH179)))</f>
        <v/>
      </c>
      <c r="BG179" s="24" t="str">
        <f>IF(OR($B179="",BG$3="",'Demand Locations'!BI179=""),"",IF('Demand Locations'!BI179&lt;COUNTIFS('Workers Settings'!$M:$M,$B179,'Workers Settings'!$N:$N,1,'Workers Settings'!$H:$H,BG$3),"Warning!",IF('Demand Locations'!BI179=0,"",COUNTIFS('Workers Settings'!$M:$M,$B179,'Workers Settings'!$N:$N,1,'Workers Settings'!$H:$H,BG$3)/'Demand Locations'!BI179)))</f>
        <v/>
      </c>
      <c r="BH179" s="24" t="str">
        <f>IF(OR($B179="",BH$3="",'Demand Locations'!BJ179=""),"",IF('Demand Locations'!BJ179&lt;COUNTIFS('Workers Settings'!$M:$M,$B179,'Workers Settings'!$N:$N,1,'Workers Settings'!$H:$H,BH$3),"Warning!",IF('Demand Locations'!BJ179=0,"",COUNTIFS('Workers Settings'!$M:$M,$B179,'Workers Settings'!$N:$N,1,'Workers Settings'!$H:$H,BH$3)/'Demand Locations'!BJ179)))</f>
        <v/>
      </c>
      <c r="BI179" s="24" t="str">
        <f>IF(OR($B179="",BI$3="",'Demand Locations'!BK179=""),"",IF('Demand Locations'!BK179&lt;COUNTIFS('Workers Settings'!$M:$M,$B179,'Workers Settings'!$N:$N,1,'Workers Settings'!$H:$H,BI$3),"Warning!",IF('Demand Locations'!BK179=0,"",COUNTIFS('Workers Settings'!$M:$M,$B179,'Workers Settings'!$N:$N,1,'Workers Settings'!$H:$H,BI$3)/'Demand Locations'!BK179)))</f>
        <v/>
      </c>
      <c r="BJ179" s="24" t="str">
        <f>IF(OR($B179="",BJ$3="",'Demand Locations'!BL179=""),"",IF('Demand Locations'!BL179&lt;COUNTIFS('Workers Settings'!$M:$M,$B179,'Workers Settings'!$N:$N,1,'Workers Settings'!$H:$H,BJ$3),"Warning!",IF('Demand Locations'!BL179=0,"",COUNTIFS('Workers Settings'!$M:$M,$B179,'Workers Settings'!$N:$N,1,'Workers Settings'!$H:$H,BJ$3)/'Demand Locations'!BL179)))</f>
        <v/>
      </c>
      <c r="BK179" s="24" t="str">
        <f>IF(OR($B179="",BK$3="",'Demand Locations'!BM179=""),"",IF('Demand Locations'!BM179&lt;COUNTIFS('Workers Settings'!$M:$M,$B179,'Workers Settings'!$N:$N,1,'Workers Settings'!$H:$H,BK$3),"Warning!",IF('Demand Locations'!BM179=0,"",COUNTIFS('Workers Settings'!$M:$M,$B179,'Workers Settings'!$N:$N,1,'Workers Settings'!$H:$H,BK$3)/'Demand Locations'!BM179)))</f>
        <v/>
      </c>
      <c r="BL179" s="24" t="str">
        <f>IF(OR($B179="",BL$3="",'Demand Locations'!BN179=""),"",IF('Demand Locations'!BN179&lt;COUNTIFS('Workers Settings'!$M:$M,$B179,'Workers Settings'!$N:$N,1,'Workers Settings'!$H:$H,BL$3),"Warning!",IF('Demand Locations'!BN179=0,"",COUNTIFS('Workers Settings'!$M:$M,$B179,'Workers Settings'!$N:$N,1,'Workers Settings'!$H:$H,BL$3)/'Demand Locations'!BN179)))</f>
        <v/>
      </c>
      <c r="BM179" s="24" t="str">
        <f>IF(OR($B179="",BM$3="",'Demand Locations'!BO179=""),"",IF('Demand Locations'!BO179&lt;COUNTIFS('Workers Settings'!$M:$M,$B179,'Workers Settings'!$N:$N,1,'Workers Settings'!$H:$H,BM$3),"Warning!",IF('Demand Locations'!BO179=0,"",COUNTIFS('Workers Settings'!$M:$M,$B179,'Workers Settings'!$N:$N,1,'Workers Settings'!$H:$H,BM$3)/'Demand Locations'!BO179)))</f>
        <v/>
      </c>
      <c r="BN179" s="24" t="str">
        <f>IF(OR($B179="",BN$3="",'Demand Locations'!BP179=""),"",IF('Demand Locations'!BP179&lt;COUNTIFS('Workers Settings'!$M:$M,$B179,'Workers Settings'!$N:$N,1,'Workers Settings'!$H:$H,BN$3),"Warning!",IF('Demand Locations'!BP179=0,"",COUNTIFS('Workers Settings'!$M:$M,$B179,'Workers Settings'!$N:$N,1,'Workers Settings'!$H:$H,BN$3)/'Demand Locations'!BP179)))</f>
        <v/>
      </c>
      <c r="BO179" s="24" t="str">
        <f>IF(OR($B179="",BO$3="",'Demand Locations'!BQ179=""),"",IF('Demand Locations'!BQ179&lt;COUNTIFS('Workers Settings'!$M:$M,$B179,'Workers Settings'!$N:$N,1,'Workers Settings'!$H:$H,BO$3),"Warning!",IF('Demand Locations'!BQ179=0,"",COUNTIFS('Workers Settings'!$M:$M,$B179,'Workers Settings'!$N:$N,1,'Workers Settings'!$H:$H,BO$3)/'Demand Locations'!BQ179)))</f>
        <v/>
      </c>
      <c r="BP179" s="24" t="str">
        <f>IF(OR($B179="",BP$3="",'Demand Locations'!BR179=""),"",IF('Demand Locations'!BR179&lt;COUNTIFS('Workers Settings'!$M:$M,$B179,'Workers Settings'!$N:$N,1,'Workers Settings'!$H:$H,BP$3),"Warning!",IF('Demand Locations'!BR179=0,"",COUNTIFS('Workers Settings'!$M:$M,$B179,'Workers Settings'!$N:$N,1,'Workers Settings'!$H:$H,BP$3)/'Demand Locations'!BR179)))</f>
        <v/>
      </c>
      <c r="BQ179" s="24" t="str">
        <f>IF(OR($B179="",BQ$3="",'Demand Locations'!BS179=""),"",IF('Demand Locations'!BS179&lt;COUNTIFS('Workers Settings'!$M:$M,$B179,'Workers Settings'!$N:$N,1,'Workers Settings'!$H:$H,BQ$3),"Warning!",IF('Demand Locations'!BS179=0,"",COUNTIFS('Workers Settings'!$M:$M,$B179,'Workers Settings'!$N:$N,1,'Workers Settings'!$H:$H,BQ$3)/'Demand Locations'!BS179)))</f>
        <v/>
      </c>
      <c r="BR179" s="24" t="str">
        <f>IF(OR($B179="",BR$3="",'Demand Locations'!BT179=""),"",IF('Demand Locations'!BT179&lt;COUNTIFS('Workers Settings'!$M:$M,$B179,'Workers Settings'!$N:$N,1,'Workers Settings'!$H:$H,BR$3),"Warning!",IF('Demand Locations'!BT179=0,"",COUNTIFS('Workers Settings'!$M:$M,$B179,'Workers Settings'!$N:$N,1,'Workers Settings'!$H:$H,BR$3)/'Demand Locations'!BT179)))</f>
        <v/>
      </c>
      <c r="BS179" s="24" t="str">
        <f>IF(OR($B179="",BS$3="",'Demand Locations'!BU179=""),"",IF('Demand Locations'!BU179&lt;COUNTIFS('Workers Settings'!$M:$M,$B179,'Workers Settings'!$N:$N,1,'Workers Settings'!$H:$H,BS$3),"Warning!",IF('Demand Locations'!BU179=0,"",COUNTIFS('Workers Settings'!$M:$M,$B179,'Workers Settings'!$N:$N,1,'Workers Settings'!$H:$H,BS$3)/'Demand Locations'!BU179)))</f>
        <v/>
      </c>
      <c r="BT179" s="24" t="str">
        <f>IF(OR($B179="",BT$3="",'Demand Locations'!BV179=""),"",IF('Demand Locations'!BV179&lt;COUNTIFS('Workers Settings'!$M:$M,$B179,'Workers Settings'!$N:$N,1,'Workers Settings'!$H:$H,BT$3),"Warning!",IF('Demand Locations'!BV179=0,"",COUNTIFS('Workers Settings'!$M:$M,$B179,'Workers Settings'!$N:$N,1,'Workers Settings'!$H:$H,BT$3)/'Demand Locations'!BV179)))</f>
        <v/>
      </c>
      <c r="BU179" s="24" t="str">
        <f>IF(OR($B179="",BU$3="",'Demand Locations'!BW179=""),"",IF('Demand Locations'!BW179&lt;COUNTIFS('Workers Settings'!$M:$M,$B179,'Workers Settings'!$N:$N,1,'Workers Settings'!$H:$H,BU$3),"Warning!",IF('Demand Locations'!BW179=0,"",COUNTIFS('Workers Settings'!$M:$M,$B179,'Workers Settings'!$N:$N,1,'Workers Settings'!$H:$H,BU$3)/'Demand Locations'!BW179)))</f>
        <v/>
      </c>
      <c r="BV179" s="24" t="str">
        <f>IF(OR($B179="",BV$3="",'Demand Locations'!BX179=""),"",IF('Demand Locations'!BX179&lt;COUNTIFS('Workers Settings'!$M:$M,$B179,'Workers Settings'!$N:$N,1,'Workers Settings'!$H:$H,BV$3),"Warning!",IF('Demand Locations'!BX179=0,"",COUNTIFS('Workers Settings'!$M:$M,$B179,'Workers Settings'!$N:$N,1,'Workers Settings'!$H:$H,BV$3)/'Demand Locations'!BX179)))</f>
        <v/>
      </c>
      <c r="BW179" s="24" t="str">
        <f>IF(OR($B179="",BW$3="",'Demand Locations'!BY179=""),"",IF('Demand Locations'!BY179&lt;COUNTIFS('Workers Settings'!$M:$M,$B179,'Workers Settings'!$N:$N,1,'Workers Settings'!$H:$H,BW$3),"Warning!",IF('Demand Locations'!BY179=0,"",COUNTIFS('Workers Settings'!$M:$M,$B179,'Workers Settings'!$N:$N,1,'Workers Settings'!$H:$H,BW$3)/'Demand Locations'!BY179)))</f>
        <v/>
      </c>
      <c r="BX179" s="24" t="str">
        <f>IF(OR($B179="",BX$3="",'Demand Locations'!BZ179=""),"",IF('Demand Locations'!BZ179&lt;COUNTIFS('Workers Settings'!$M:$M,$B179,'Workers Settings'!$N:$N,1,'Workers Settings'!$H:$H,BX$3),"Warning!",IF('Demand Locations'!BZ179=0,"",COUNTIFS('Workers Settings'!$M:$M,$B179,'Workers Settings'!$N:$N,1,'Workers Settings'!$H:$H,BX$3)/'Demand Locations'!BZ179)))</f>
        <v/>
      </c>
      <c r="BY179" s="24" t="str">
        <f>IF(OR($B179="",BY$3="",'Demand Locations'!CA179=""),"",IF('Demand Locations'!CA179&lt;COUNTIFS('Workers Settings'!$M:$M,$B179,'Workers Settings'!$N:$N,1,'Workers Settings'!$H:$H,BY$3),"Warning!",IF('Demand Locations'!CA179=0,"",COUNTIFS('Workers Settings'!$M:$M,$B179,'Workers Settings'!$N:$N,1,'Workers Settings'!$H:$H,BY$3)/'Demand Locations'!CA179)))</f>
        <v/>
      </c>
      <c r="BZ179" s="24" t="str">
        <f>IF(OR($B179="",BZ$3="",'Demand Locations'!CB179=""),"",IF('Demand Locations'!CB179&lt;COUNTIFS('Workers Settings'!$M:$M,$B179,'Workers Settings'!$N:$N,1,'Workers Settings'!$H:$H,BZ$3),"Warning!",IF('Demand Locations'!CB179=0,"",COUNTIFS('Workers Settings'!$M:$M,$B179,'Workers Settings'!$N:$N,1,'Workers Settings'!$H:$H,BZ$3)/'Demand Locations'!CB179)))</f>
        <v/>
      </c>
      <c r="CA179" s="24" t="str">
        <f>IF(OR($B179="",CA$3="",'Demand Locations'!CC179=""),"",IF('Demand Locations'!CC179&lt;COUNTIFS('Workers Settings'!$M:$M,$B179,'Workers Settings'!$N:$N,1,'Workers Settings'!$H:$H,CA$3),"Warning!",IF('Demand Locations'!CC179=0,"",COUNTIFS('Workers Settings'!$M:$M,$B179,'Workers Settings'!$N:$N,1,'Workers Settings'!$H:$H,CA$3)/'Demand Locations'!CC179)))</f>
        <v/>
      </c>
      <c r="CB179" s="24" t="str">
        <f>IF(OR($B179="",CB$3="",'Demand Locations'!CD179=""),"",IF('Demand Locations'!CD179&lt;COUNTIFS('Workers Settings'!$M:$M,$B179,'Workers Settings'!$N:$N,1,'Workers Settings'!$H:$H,CB$3),"Warning!",IF('Demand Locations'!CD179=0,"",COUNTIFS('Workers Settings'!$M:$M,$B179,'Workers Settings'!$N:$N,1,'Workers Settings'!$H:$H,CB$3)/'Demand Locations'!CD179)))</f>
        <v/>
      </c>
      <c r="CC179" s="24" t="str">
        <f>IF(OR($B179="",CC$3="",'Demand Locations'!CE179=""),"",IF('Demand Locations'!CE179&lt;COUNTIFS('Workers Settings'!$M:$M,$B179,'Workers Settings'!$N:$N,1,'Workers Settings'!$H:$H,CC$3),"Warning!",IF('Demand Locations'!CE179=0,"",COUNTIFS('Workers Settings'!$M:$M,$B179,'Workers Settings'!$N:$N,1,'Workers Settings'!$H:$H,CC$3)/'Demand Locations'!CE179)))</f>
        <v/>
      </c>
      <c r="CD179" s="24" t="str">
        <f>IF(OR($B179="",CD$3="",'Demand Locations'!CF179=""),"",IF('Demand Locations'!CF179&lt;COUNTIFS('Workers Settings'!$M:$M,$B179,'Workers Settings'!$N:$N,1,'Workers Settings'!$H:$H,CD$3),"Warning!",IF('Demand Locations'!CF179=0,"",COUNTIFS('Workers Settings'!$M:$M,$B179,'Workers Settings'!$N:$N,1,'Workers Settings'!$H:$H,CD$3)/'Demand Locations'!CF179)))</f>
        <v/>
      </c>
      <c r="CE179" s="24" t="str">
        <f>IF(OR($B179="",CE$3="",'Demand Locations'!CG179=""),"",IF('Demand Locations'!CG179&lt;COUNTIFS('Workers Settings'!$M:$M,$B179,'Workers Settings'!$N:$N,1,'Workers Settings'!$H:$H,CE$3),"Warning!",IF('Demand Locations'!CG179=0,"",COUNTIFS('Workers Settings'!$M:$M,$B179,'Workers Settings'!$N:$N,1,'Workers Settings'!$H:$H,CE$3)/'Demand Locations'!CG179)))</f>
        <v/>
      </c>
      <c r="CF179" s="24" t="str">
        <f>IF(OR($B179="",CF$3="",'Demand Locations'!CH179=""),"",IF('Demand Locations'!CH179&lt;COUNTIFS('Workers Settings'!$M:$M,$B179,'Workers Settings'!$N:$N,1,'Workers Settings'!$H:$H,CF$3),"Warning!",IF('Demand Locations'!CH179=0,"",COUNTIFS('Workers Settings'!$M:$M,$B179,'Workers Settings'!$N:$N,1,'Workers Settings'!$H:$H,CF$3)/'Demand Locations'!CH179)))</f>
        <v/>
      </c>
      <c r="CG179" s="24" t="str">
        <f>IF(OR($B179="",CG$3="",'Demand Locations'!CI179=""),"",IF('Demand Locations'!CI179&lt;COUNTIFS('Workers Settings'!$M:$M,$B179,'Workers Settings'!$N:$N,1,'Workers Settings'!$H:$H,CG$3),"Warning!",IF('Demand Locations'!CI179=0,"",COUNTIFS('Workers Settings'!$M:$M,$B179,'Workers Settings'!$N:$N,1,'Workers Settings'!$H:$H,CG$3)/'Demand Locations'!CI179)))</f>
        <v/>
      </c>
      <c r="CH179" s="24" t="str">
        <f>IF(OR($B179="",CH$3="",'Demand Locations'!CJ179=""),"",IF('Demand Locations'!CJ179&lt;COUNTIFS('Workers Settings'!$M:$M,$B179,'Workers Settings'!$N:$N,1,'Workers Settings'!$H:$H,CH$3),"Warning!",IF('Demand Locations'!CJ179=0,"",COUNTIFS('Workers Settings'!$M:$M,$B179,'Workers Settings'!$N:$N,1,'Workers Settings'!$H:$H,CH$3)/'Demand Locations'!CJ179)))</f>
        <v/>
      </c>
      <c r="CI179" s="24" t="str">
        <f>IF(OR($B179="",CI$3="",'Demand Locations'!CK179=""),"",IF('Demand Locations'!CK179&lt;COUNTIFS('Workers Settings'!$M:$M,$B179,'Workers Settings'!$N:$N,1,'Workers Settings'!$H:$H,CI$3),"Warning!",IF('Demand Locations'!CK179=0,"",COUNTIFS('Workers Settings'!$M:$M,$B179,'Workers Settings'!$N:$N,1,'Workers Settings'!$H:$H,CI$3)/'Demand Locations'!CK179)))</f>
        <v/>
      </c>
      <c r="CJ179" s="24" t="str">
        <f>IF(OR($B179="",CJ$3="",'Demand Locations'!CL179=""),"",IF('Demand Locations'!CL179&lt;COUNTIFS('Workers Settings'!$M:$M,$B179,'Workers Settings'!$N:$N,1,'Workers Settings'!$H:$H,CJ$3),"Warning!",IF('Demand Locations'!CL179=0,"",COUNTIFS('Workers Settings'!$M:$M,$B179,'Workers Settings'!$N:$N,1,'Workers Settings'!$H:$H,CJ$3)/'Demand Locations'!CL179)))</f>
        <v/>
      </c>
      <c r="CK179" s="24" t="str">
        <f>IF(OR($B179="",CK$3="",'Demand Locations'!CM179=""),"",IF('Demand Locations'!CM179&lt;COUNTIFS('Workers Settings'!$M:$M,$B179,'Workers Settings'!$N:$N,1,'Workers Settings'!$H:$H,CK$3),"Warning!",IF('Demand Locations'!CM179=0,"",COUNTIFS('Workers Settings'!$M:$M,$B179,'Workers Settings'!$N:$N,1,'Workers Settings'!$H:$H,CK$3)/'Demand Locations'!CM179)))</f>
        <v/>
      </c>
      <c r="CL179" s="24" t="str">
        <f>IF(OR($B179="",CL$3="",'Demand Locations'!CN179=""),"",IF('Demand Locations'!CN179&lt;COUNTIFS('Workers Settings'!$M:$M,$B179,'Workers Settings'!$N:$N,1,'Workers Settings'!$H:$H,CL$3),"Warning!",IF('Demand Locations'!CN179=0,"",COUNTIFS('Workers Settings'!$M:$M,$B179,'Workers Settings'!$N:$N,1,'Workers Settings'!$H:$H,CL$3)/'Demand Locations'!CN179)))</f>
        <v/>
      </c>
      <c r="CM179" s="24" t="str">
        <f>IF(OR($B179="",CM$3="",'Demand Locations'!CO179=""),"",IF('Demand Locations'!CO179&lt;COUNTIFS('Workers Settings'!$M:$M,$B179,'Workers Settings'!$N:$N,1,'Workers Settings'!$H:$H,CM$3),"Warning!",IF('Demand Locations'!CO179=0,"",COUNTIFS('Workers Settings'!$M:$M,$B179,'Workers Settings'!$N:$N,1,'Workers Settings'!$H:$H,CM$3)/'Demand Locations'!CO179)))</f>
        <v/>
      </c>
      <c r="CN179" s="24" t="str">
        <f>IF(OR($B179="",CN$3="",'Demand Locations'!CP179=""),"",IF('Demand Locations'!CP179&lt;COUNTIFS('Workers Settings'!$M:$M,$B179,'Workers Settings'!$N:$N,1,'Workers Settings'!$H:$H,CN$3),"Warning!",IF('Demand Locations'!CP179=0,"",COUNTIFS('Workers Settings'!$M:$M,$B179,'Workers Settings'!$N:$N,1,'Workers Settings'!$H:$H,CN$3)/'Demand Locations'!CP179)))</f>
        <v/>
      </c>
      <c r="CO179" s="24" t="str">
        <f>IF(OR($B179="",CO$3="",'Demand Locations'!CQ179=""),"",IF('Demand Locations'!CQ179&lt;COUNTIFS('Workers Settings'!$M:$M,$B179,'Workers Settings'!$N:$N,1,'Workers Settings'!$H:$H,CO$3),"Warning!",IF('Demand Locations'!CQ179=0,"",COUNTIFS('Workers Settings'!$M:$M,$B179,'Workers Settings'!$N:$N,1,'Workers Settings'!$H:$H,CO$3)/'Demand Locations'!CQ179)))</f>
        <v/>
      </c>
      <c r="CP179" s="24" t="str">
        <f>IF(OR($B179="",CP$3="",'Demand Locations'!CR179=""),"",IF('Demand Locations'!CR179&lt;COUNTIFS('Workers Settings'!$M:$M,$B179,'Workers Settings'!$N:$N,1,'Workers Settings'!$H:$H,CP$3),"Warning!",IF('Demand Locations'!CR179=0,"",COUNTIFS('Workers Settings'!$M:$M,$B179,'Workers Settings'!$N:$N,1,'Workers Settings'!$H:$H,CP$3)/'Demand Locations'!CR179)))</f>
        <v/>
      </c>
      <c r="CQ179" s="24" t="str">
        <f>IF(OR($B179="",CQ$3="",'Demand Locations'!CS179=""),"",IF('Demand Locations'!CS179&lt;COUNTIFS('Workers Settings'!$M:$M,$B179,'Workers Settings'!$N:$N,1,'Workers Settings'!$H:$H,CQ$3),"Warning!",IF('Demand Locations'!CS179=0,"",COUNTIFS('Workers Settings'!$M:$M,$B179,'Workers Settings'!$N:$N,1,'Workers Settings'!$H:$H,CQ$3)/'Demand Locations'!CS179)))</f>
        <v/>
      </c>
      <c r="CR179" s="24" t="str">
        <f>IF(OR($B179="",CR$3="",'Demand Locations'!CT179=""),"",IF('Demand Locations'!CT179&lt;COUNTIFS('Workers Settings'!$M:$M,$B179,'Workers Settings'!$N:$N,1,'Workers Settings'!$H:$H,CR$3),"Warning!",IF('Demand Locations'!CT179=0,"",COUNTIFS('Workers Settings'!$M:$M,$B179,'Workers Settings'!$N:$N,1,'Workers Settings'!$H:$H,CR$3)/'Demand Locations'!CT179)))</f>
        <v/>
      </c>
      <c r="CS179" s="24" t="str">
        <f>IF(OR($B179="",CS$3="",'Demand Locations'!CU179=""),"",IF('Demand Locations'!CU179&lt;COUNTIFS('Workers Settings'!$M:$M,$B179,'Workers Settings'!$N:$N,1,'Workers Settings'!$H:$H,CS$3),"Warning!",IF('Demand Locations'!CU179=0,"",COUNTIFS('Workers Settings'!$M:$M,$B179,'Workers Settings'!$N:$N,1,'Workers Settings'!$H:$H,CS$3)/'Demand Locations'!CU179)))</f>
        <v/>
      </c>
      <c r="CT179" s="24" t="str">
        <f>IF(OR($B179="",CT$3="",'Demand Locations'!CV179=""),"",IF('Demand Locations'!CV179&lt;COUNTIFS('Workers Settings'!$M:$M,$B179,'Workers Settings'!$N:$N,1,'Workers Settings'!$H:$H,CT$3),"Warning!",IF('Demand Locations'!CV179=0,"",COUNTIFS('Workers Settings'!$M:$M,$B179,'Workers Settings'!$N:$N,1,'Workers Settings'!$H:$H,CT$3)/'Demand Locations'!CV179)))</f>
        <v/>
      </c>
      <c r="CU179" s="24" t="str">
        <f>IF(OR($B179="",CU$3="",'Demand Locations'!CW179=""),"",IF('Demand Locations'!CW179&lt;COUNTIFS('Workers Settings'!$M:$M,$B179,'Workers Settings'!$N:$N,1,'Workers Settings'!$H:$H,CU$3),"Warning!",IF('Demand Locations'!CW179=0,"",COUNTIFS('Workers Settings'!$M:$M,$B179,'Workers Settings'!$N:$N,1,'Workers Settings'!$H:$H,CU$3)/'Demand Locations'!CW179)))</f>
        <v/>
      </c>
      <c r="CV179" s="24" t="str">
        <f>IF(OR($B179="",CV$3="",'Demand Locations'!CX179=""),"",IF('Demand Locations'!CX179&lt;COUNTIFS('Workers Settings'!$M:$M,$B179,'Workers Settings'!$N:$N,1,'Workers Settings'!$H:$H,CV$3),"Warning!",IF('Demand Locations'!CX179=0,"",COUNTIFS('Workers Settings'!$M:$M,$B179,'Workers Settings'!$N:$N,1,'Workers Settings'!$H:$H,CV$3)/'Demand Locations'!CX179)))</f>
        <v/>
      </c>
      <c r="CW179" s="24" t="str">
        <f>IF(OR($B179="",CW$3="",'Demand Locations'!CY179=""),"",IF('Demand Locations'!CY179&lt;COUNTIFS('Workers Settings'!$M:$M,$B179,'Workers Settings'!$N:$N,1,'Workers Settings'!$H:$H,CW$3),"Warning!",IF('Demand Locations'!CY179=0,"",COUNTIFS('Workers Settings'!$M:$M,$B179,'Workers Settings'!$N:$N,1,'Workers Settings'!$H:$H,CW$3)/'Demand Locations'!CY179)))</f>
        <v/>
      </c>
      <c r="CX179" s="24" t="str">
        <f>IF(OR($B179="",CX$3="",'Demand Locations'!CZ179=""),"",IF('Demand Locations'!CZ179&lt;COUNTIFS('Workers Settings'!$M:$M,$B179,'Workers Settings'!$N:$N,1,'Workers Settings'!$H:$H,CX$3),"Warning!",IF('Demand Locations'!CZ179=0,"",COUNTIFS('Workers Settings'!$M:$M,$B179,'Workers Settings'!$N:$N,1,'Workers Settings'!$H:$H,CX$3)/'Demand Locations'!CZ179)))</f>
        <v/>
      </c>
      <c r="CY179" s="24" t="str">
        <f>IF(OR($B179="",CY$3="",'Demand Locations'!DA179=""),"",IF('Demand Locations'!DA179&lt;COUNTIFS('Workers Settings'!$M:$M,$B179,'Workers Settings'!$N:$N,1,'Workers Settings'!$H:$H,CY$3),"Warning!",IF('Demand Locations'!DA179=0,"",COUNTIFS('Workers Settings'!$M:$M,$B179,'Workers Settings'!$N:$N,1,'Workers Settings'!$H:$H,CY$3)/'Demand Locations'!DA179)))</f>
        <v/>
      </c>
      <c r="CZ179" s="24" t="str">
        <f>IF(OR($B179="",CZ$3="",'Demand Locations'!DB179=""),"",IF('Demand Locations'!DB179&lt;COUNTIFS('Workers Settings'!$M:$M,$B179,'Workers Settings'!$N:$N,1,'Workers Settings'!$H:$H,CZ$3),"Warning!",IF('Demand Locations'!DB179=0,"",COUNTIFS('Workers Settings'!$M:$M,$B179,'Workers Settings'!$N:$N,1,'Workers Settings'!$H:$H,CZ$3)/'Demand Locations'!DB179)))</f>
        <v/>
      </c>
    </row>
    <row r="180" spans="1:104" x14ac:dyDescent="0.25">
      <c r="A180" s="7">
        <f t="shared" si="2"/>
        <v>176</v>
      </c>
      <c r="B180" s="7" t="str">
        <f>IF('Demand Locations'!B180&lt;&gt;"",'Demand Locations'!B180,"")</f>
        <v/>
      </c>
      <c r="C180" s="29" t="str">
        <f>IF(B180="","",SUMIFS('Workers Assignments'!Z:Z,'Workers Settings'!M:M,B180,'Workers Settings'!N:N,1))</f>
        <v/>
      </c>
      <c r="D180" s="24" t="str">
        <f>IF(OR(B180="",'Demand Locations'!E180=""),"",IF('Demand Locations'!E180&lt;C180,"Warning!",IF('Demand Locations'!E180=0,"",C180/'Demand Locations'!E180)))</f>
        <v/>
      </c>
      <c r="E180" s="44" t="str">
        <f>IF(OR($B180="",E$3="",'Demand Locations'!G180=""),"",IF('Demand Locations'!G180&lt;COUNTIFS('Workers Settings'!$M:$M,$B180,'Workers Settings'!$N:$N,1,'Workers Settings'!$H:$H,E$3),"Warning!",IF('Demand Locations'!G180=0,"",COUNTIFS('Workers Settings'!$M:$M,$B180,'Workers Settings'!$N:$N,1,'Workers Settings'!$H:$H,E$3)/'Demand Locations'!G180)))</f>
        <v/>
      </c>
      <c r="F180" s="24" t="str">
        <f>IF(OR($B180="",F$3="",'Demand Locations'!H180=""),"",IF('Demand Locations'!H180&lt;COUNTIFS('Workers Settings'!$M:$M,$B180,'Workers Settings'!$N:$N,1,'Workers Settings'!$H:$H,F$3),"Warning!",IF('Demand Locations'!H180=0,"",COUNTIFS('Workers Settings'!$M:$M,$B180,'Workers Settings'!$N:$N,1,'Workers Settings'!$H:$H,F$3)/'Demand Locations'!H180)))</f>
        <v/>
      </c>
      <c r="G180" s="24" t="str">
        <f>IF(OR($B180="",G$3="",'Demand Locations'!I180=""),"",IF('Demand Locations'!I180&lt;COUNTIFS('Workers Settings'!$M:$M,$B180,'Workers Settings'!$N:$N,1,'Workers Settings'!$H:$H,G$3),"Warning!",IF('Demand Locations'!I180=0,"",COUNTIFS('Workers Settings'!$M:$M,$B180,'Workers Settings'!$N:$N,1,'Workers Settings'!$H:$H,G$3)/'Demand Locations'!I180)))</f>
        <v/>
      </c>
      <c r="H180" s="24" t="str">
        <f>IF(OR($B180="",H$3="",'Demand Locations'!J180=""),"",IF('Demand Locations'!J180&lt;COUNTIFS('Workers Settings'!$M:$M,$B180,'Workers Settings'!$N:$N,1,'Workers Settings'!$H:$H,H$3),"Warning!",IF('Demand Locations'!J180=0,"",COUNTIFS('Workers Settings'!$M:$M,$B180,'Workers Settings'!$N:$N,1,'Workers Settings'!$H:$H,H$3)/'Demand Locations'!J180)))</f>
        <v/>
      </c>
      <c r="I180" s="24" t="str">
        <f>IF(OR($B180="",I$3="",'Demand Locations'!K180=""),"",IF('Demand Locations'!K180&lt;COUNTIFS('Workers Settings'!$M:$M,$B180,'Workers Settings'!$N:$N,1,'Workers Settings'!$H:$H,I$3),"Warning!",IF('Demand Locations'!K180=0,"",COUNTIFS('Workers Settings'!$M:$M,$B180,'Workers Settings'!$N:$N,1,'Workers Settings'!$H:$H,I$3)/'Demand Locations'!K180)))</f>
        <v/>
      </c>
      <c r="J180" s="24" t="str">
        <f>IF(OR($B180="",J$3="",'Demand Locations'!L180=""),"",IF('Demand Locations'!L180&lt;COUNTIFS('Workers Settings'!$M:$M,$B180,'Workers Settings'!$N:$N,1,'Workers Settings'!$H:$H,J$3),"Warning!",IF('Demand Locations'!L180=0,"",COUNTIFS('Workers Settings'!$M:$M,$B180,'Workers Settings'!$N:$N,1,'Workers Settings'!$H:$H,J$3)/'Demand Locations'!L180)))</f>
        <v/>
      </c>
      <c r="K180" s="24" t="str">
        <f>IF(OR($B180="",K$3="",'Demand Locations'!M180=""),"",IF('Demand Locations'!M180&lt;COUNTIFS('Workers Settings'!$M:$M,$B180,'Workers Settings'!$N:$N,1,'Workers Settings'!$H:$H,K$3),"Warning!",IF('Demand Locations'!M180=0,"",COUNTIFS('Workers Settings'!$M:$M,$B180,'Workers Settings'!$N:$N,1,'Workers Settings'!$H:$H,K$3)/'Demand Locations'!M180)))</f>
        <v/>
      </c>
      <c r="L180" s="24" t="str">
        <f>IF(OR($B180="",L$3="",'Demand Locations'!N180=""),"",IF('Demand Locations'!N180&lt;COUNTIFS('Workers Settings'!$M:$M,$B180,'Workers Settings'!$N:$N,1,'Workers Settings'!$H:$H,L$3),"Warning!",IF('Demand Locations'!N180=0,"",COUNTIFS('Workers Settings'!$M:$M,$B180,'Workers Settings'!$N:$N,1,'Workers Settings'!$H:$H,L$3)/'Demand Locations'!N180)))</f>
        <v/>
      </c>
      <c r="M180" s="24" t="str">
        <f>IF(OR($B180="",M$3="",'Demand Locations'!O180=""),"",IF('Demand Locations'!O180&lt;COUNTIFS('Workers Settings'!$M:$M,$B180,'Workers Settings'!$N:$N,1,'Workers Settings'!$H:$H,M$3),"Warning!",IF('Demand Locations'!O180=0,"",COUNTIFS('Workers Settings'!$M:$M,$B180,'Workers Settings'!$N:$N,1,'Workers Settings'!$H:$H,M$3)/'Demand Locations'!O180)))</f>
        <v/>
      </c>
      <c r="N180" s="24" t="str">
        <f>IF(OR($B180="",N$3="",'Demand Locations'!P180=""),"",IF('Demand Locations'!P180&lt;COUNTIFS('Workers Settings'!$M:$M,$B180,'Workers Settings'!$N:$N,1,'Workers Settings'!$H:$H,N$3),"Warning!",IF('Demand Locations'!P180=0,"",COUNTIFS('Workers Settings'!$M:$M,$B180,'Workers Settings'!$N:$N,1,'Workers Settings'!$H:$H,N$3)/'Demand Locations'!P180)))</f>
        <v/>
      </c>
      <c r="O180" s="24" t="str">
        <f>IF(OR($B180="",O$3="",'Demand Locations'!Q180=""),"",IF('Demand Locations'!Q180&lt;COUNTIFS('Workers Settings'!$M:$M,$B180,'Workers Settings'!$N:$N,1,'Workers Settings'!$H:$H,O$3),"Warning!",IF('Demand Locations'!Q180=0,"",COUNTIFS('Workers Settings'!$M:$M,$B180,'Workers Settings'!$N:$N,1,'Workers Settings'!$H:$H,O$3)/'Demand Locations'!Q180)))</f>
        <v/>
      </c>
      <c r="P180" s="24" t="str">
        <f>IF(OR($B180="",P$3="",'Demand Locations'!R180=""),"",IF('Demand Locations'!R180&lt;COUNTIFS('Workers Settings'!$M:$M,$B180,'Workers Settings'!$N:$N,1,'Workers Settings'!$H:$H,P$3),"Warning!",IF('Demand Locations'!R180=0,"",COUNTIFS('Workers Settings'!$M:$M,$B180,'Workers Settings'!$N:$N,1,'Workers Settings'!$H:$H,P$3)/'Demand Locations'!R180)))</f>
        <v/>
      </c>
      <c r="Q180" s="24" t="str">
        <f>IF(OR($B180="",Q$3="",'Demand Locations'!S180=""),"",IF('Demand Locations'!S180&lt;COUNTIFS('Workers Settings'!$M:$M,$B180,'Workers Settings'!$N:$N,1,'Workers Settings'!$H:$H,Q$3),"Warning!",IF('Demand Locations'!S180=0,"",COUNTIFS('Workers Settings'!$M:$M,$B180,'Workers Settings'!$N:$N,1,'Workers Settings'!$H:$H,Q$3)/'Demand Locations'!S180)))</f>
        <v/>
      </c>
      <c r="R180" s="24" t="str">
        <f>IF(OR($B180="",R$3="",'Demand Locations'!T180=""),"",IF('Demand Locations'!T180&lt;COUNTIFS('Workers Settings'!$M:$M,$B180,'Workers Settings'!$N:$N,1,'Workers Settings'!$H:$H,R$3),"Warning!",IF('Demand Locations'!T180=0,"",COUNTIFS('Workers Settings'!$M:$M,$B180,'Workers Settings'!$N:$N,1,'Workers Settings'!$H:$H,R$3)/'Demand Locations'!T180)))</f>
        <v/>
      </c>
      <c r="S180" s="24" t="str">
        <f>IF(OR($B180="",S$3="",'Demand Locations'!U180=""),"",IF('Demand Locations'!U180&lt;COUNTIFS('Workers Settings'!$M:$M,$B180,'Workers Settings'!$N:$N,1,'Workers Settings'!$H:$H,S$3),"Warning!",IF('Demand Locations'!U180=0,"",COUNTIFS('Workers Settings'!$M:$M,$B180,'Workers Settings'!$N:$N,1,'Workers Settings'!$H:$H,S$3)/'Demand Locations'!U180)))</f>
        <v/>
      </c>
      <c r="T180" s="24" t="str">
        <f>IF(OR($B180="",T$3="",'Demand Locations'!V180=""),"",IF('Demand Locations'!V180&lt;COUNTIFS('Workers Settings'!$M:$M,$B180,'Workers Settings'!$N:$N,1,'Workers Settings'!$H:$H,T$3),"Warning!",IF('Demand Locations'!V180=0,"",COUNTIFS('Workers Settings'!$M:$M,$B180,'Workers Settings'!$N:$N,1,'Workers Settings'!$H:$H,T$3)/'Demand Locations'!V180)))</f>
        <v/>
      </c>
      <c r="U180" s="24" t="str">
        <f>IF(OR($B180="",U$3="",'Demand Locations'!W180=""),"",IF('Demand Locations'!W180&lt;COUNTIFS('Workers Settings'!$M:$M,$B180,'Workers Settings'!$N:$N,1,'Workers Settings'!$H:$H,U$3),"Warning!",IF('Demand Locations'!W180=0,"",COUNTIFS('Workers Settings'!$M:$M,$B180,'Workers Settings'!$N:$N,1,'Workers Settings'!$H:$H,U$3)/'Demand Locations'!W180)))</f>
        <v/>
      </c>
      <c r="V180" s="24" t="str">
        <f>IF(OR($B180="",V$3="",'Demand Locations'!X180=""),"",IF('Demand Locations'!X180&lt;COUNTIFS('Workers Settings'!$M:$M,$B180,'Workers Settings'!$N:$N,1,'Workers Settings'!$H:$H,V$3),"Warning!",IF('Demand Locations'!X180=0,"",COUNTIFS('Workers Settings'!$M:$M,$B180,'Workers Settings'!$N:$N,1,'Workers Settings'!$H:$H,V$3)/'Demand Locations'!X180)))</f>
        <v/>
      </c>
      <c r="W180" s="24" t="str">
        <f>IF(OR($B180="",W$3="",'Demand Locations'!Y180=""),"",IF('Demand Locations'!Y180&lt;COUNTIFS('Workers Settings'!$M:$M,$B180,'Workers Settings'!$N:$N,1,'Workers Settings'!$H:$H,W$3),"Warning!",IF('Demand Locations'!Y180=0,"",COUNTIFS('Workers Settings'!$M:$M,$B180,'Workers Settings'!$N:$N,1,'Workers Settings'!$H:$H,W$3)/'Demand Locations'!Y180)))</f>
        <v/>
      </c>
      <c r="X180" s="24" t="str">
        <f>IF(OR($B180="",X$3="",'Demand Locations'!Z180=""),"",IF('Demand Locations'!Z180&lt;COUNTIFS('Workers Settings'!$M:$M,$B180,'Workers Settings'!$N:$N,1,'Workers Settings'!$H:$H,X$3),"Warning!",IF('Demand Locations'!Z180=0,"",COUNTIFS('Workers Settings'!$M:$M,$B180,'Workers Settings'!$N:$N,1,'Workers Settings'!$H:$H,X$3)/'Demand Locations'!Z180)))</f>
        <v/>
      </c>
      <c r="Y180" s="24" t="str">
        <f>IF(OR($B180="",Y$3="",'Demand Locations'!AA180=""),"",IF('Demand Locations'!AA180&lt;COUNTIFS('Workers Settings'!$M:$M,$B180,'Workers Settings'!$N:$N,1,'Workers Settings'!$H:$H,Y$3),"Warning!",IF('Demand Locations'!AA180=0,"",COUNTIFS('Workers Settings'!$M:$M,$B180,'Workers Settings'!$N:$N,1,'Workers Settings'!$H:$H,Y$3)/'Demand Locations'!AA180)))</f>
        <v/>
      </c>
      <c r="Z180" s="24" t="str">
        <f>IF(OR($B180="",Z$3="",'Demand Locations'!AB180=""),"",IF('Demand Locations'!AB180&lt;COUNTIFS('Workers Settings'!$M:$M,$B180,'Workers Settings'!$N:$N,1,'Workers Settings'!$H:$H,Z$3),"Warning!",IF('Demand Locations'!AB180=0,"",COUNTIFS('Workers Settings'!$M:$M,$B180,'Workers Settings'!$N:$N,1,'Workers Settings'!$H:$H,Z$3)/'Demand Locations'!AB180)))</f>
        <v/>
      </c>
      <c r="AA180" s="24" t="str">
        <f>IF(OR($B180="",AA$3="",'Demand Locations'!AC180=""),"",IF('Demand Locations'!AC180&lt;COUNTIFS('Workers Settings'!$M:$M,$B180,'Workers Settings'!$N:$N,1,'Workers Settings'!$H:$H,AA$3),"Warning!",IF('Demand Locations'!AC180=0,"",COUNTIFS('Workers Settings'!$M:$M,$B180,'Workers Settings'!$N:$N,1,'Workers Settings'!$H:$H,AA$3)/'Demand Locations'!AC180)))</f>
        <v/>
      </c>
      <c r="AB180" s="24" t="str">
        <f>IF(OR($B180="",AB$3="",'Demand Locations'!AD180=""),"",IF('Demand Locations'!AD180&lt;COUNTIFS('Workers Settings'!$M:$M,$B180,'Workers Settings'!$N:$N,1,'Workers Settings'!$H:$H,AB$3),"Warning!",IF('Demand Locations'!AD180=0,"",COUNTIFS('Workers Settings'!$M:$M,$B180,'Workers Settings'!$N:$N,1,'Workers Settings'!$H:$H,AB$3)/'Demand Locations'!AD180)))</f>
        <v/>
      </c>
      <c r="AC180" s="24" t="str">
        <f>IF(OR($B180="",AC$3="",'Demand Locations'!AE180=""),"",IF('Demand Locations'!AE180&lt;COUNTIFS('Workers Settings'!$M:$M,$B180,'Workers Settings'!$N:$N,1,'Workers Settings'!$H:$H,AC$3),"Warning!",IF('Demand Locations'!AE180=0,"",COUNTIFS('Workers Settings'!$M:$M,$B180,'Workers Settings'!$N:$N,1,'Workers Settings'!$H:$H,AC$3)/'Demand Locations'!AE180)))</f>
        <v/>
      </c>
      <c r="AD180" s="24" t="str">
        <f>IF(OR($B180="",AD$3="",'Demand Locations'!AF180=""),"",IF('Demand Locations'!AF180&lt;COUNTIFS('Workers Settings'!$M:$M,$B180,'Workers Settings'!$N:$N,1,'Workers Settings'!$H:$H,AD$3),"Warning!",IF('Demand Locations'!AF180=0,"",COUNTIFS('Workers Settings'!$M:$M,$B180,'Workers Settings'!$N:$N,1,'Workers Settings'!$H:$H,AD$3)/'Demand Locations'!AF180)))</f>
        <v/>
      </c>
      <c r="AE180" s="24" t="str">
        <f>IF(OR($B180="",AE$3="",'Demand Locations'!AG180=""),"",IF('Demand Locations'!AG180&lt;COUNTIFS('Workers Settings'!$M:$M,$B180,'Workers Settings'!$N:$N,1,'Workers Settings'!$H:$H,AE$3),"Warning!",IF('Demand Locations'!AG180=0,"",COUNTIFS('Workers Settings'!$M:$M,$B180,'Workers Settings'!$N:$N,1,'Workers Settings'!$H:$H,AE$3)/'Demand Locations'!AG180)))</f>
        <v/>
      </c>
      <c r="AF180" s="24" t="str">
        <f>IF(OR($B180="",AF$3="",'Demand Locations'!AH180=""),"",IF('Demand Locations'!AH180&lt;COUNTIFS('Workers Settings'!$M:$M,$B180,'Workers Settings'!$N:$N,1,'Workers Settings'!$H:$H,AF$3),"Warning!",IF('Demand Locations'!AH180=0,"",COUNTIFS('Workers Settings'!$M:$M,$B180,'Workers Settings'!$N:$N,1,'Workers Settings'!$H:$H,AF$3)/'Demand Locations'!AH180)))</f>
        <v/>
      </c>
      <c r="AG180" s="24" t="str">
        <f>IF(OR($B180="",AG$3="",'Demand Locations'!AI180=""),"",IF('Demand Locations'!AI180&lt;COUNTIFS('Workers Settings'!$M:$M,$B180,'Workers Settings'!$N:$N,1,'Workers Settings'!$H:$H,AG$3),"Warning!",IF('Demand Locations'!AI180=0,"",COUNTIFS('Workers Settings'!$M:$M,$B180,'Workers Settings'!$N:$N,1,'Workers Settings'!$H:$H,AG$3)/'Demand Locations'!AI180)))</f>
        <v/>
      </c>
      <c r="AH180" s="24" t="str">
        <f>IF(OR($B180="",AH$3="",'Demand Locations'!AJ180=""),"",IF('Demand Locations'!AJ180&lt;COUNTIFS('Workers Settings'!$M:$M,$B180,'Workers Settings'!$N:$N,1,'Workers Settings'!$H:$H,AH$3),"Warning!",IF('Demand Locations'!AJ180=0,"",COUNTIFS('Workers Settings'!$M:$M,$B180,'Workers Settings'!$N:$N,1,'Workers Settings'!$H:$H,AH$3)/'Demand Locations'!AJ180)))</f>
        <v/>
      </c>
      <c r="AI180" s="24" t="str">
        <f>IF(OR($B180="",AI$3="",'Demand Locations'!AK180=""),"",IF('Demand Locations'!AK180&lt;COUNTIFS('Workers Settings'!$M:$M,$B180,'Workers Settings'!$N:$N,1,'Workers Settings'!$H:$H,AI$3),"Warning!",IF('Demand Locations'!AK180=0,"",COUNTIFS('Workers Settings'!$M:$M,$B180,'Workers Settings'!$N:$N,1,'Workers Settings'!$H:$H,AI$3)/'Demand Locations'!AK180)))</f>
        <v/>
      </c>
      <c r="AJ180" s="24" t="str">
        <f>IF(OR($B180="",AJ$3="",'Demand Locations'!AL180=""),"",IF('Demand Locations'!AL180&lt;COUNTIFS('Workers Settings'!$M:$M,$B180,'Workers Settings'!$N:$N,1,'Workers Settings'!$H:$H,AJ$3),"Warning!",IF('Demand Locations'!AL180=0,"",COUNTIFS('Workers Settings'!$M:$M,$B180,'Workers Settings'!$N:$N,1,'Workers Settings'!$H:$H,AJ$3)/'Demand Locations'!AL180)))</f>
        <v/>
      </c>
      <c r="AK180" s="24" t="str">
        <f>IF(OR($B180="",AK$3="",'Demand Locations'!AM180=""),"",IF('Demand Locations'!AM180&lt;COUNTIFS('Workers Settings'!$M:$M,$B180,'Workers Settings'!$N:$N,1,'Workers Settings'!$H:$H,AK$3),"Warning!",IF('Demand Locations'!AM180=0,"",COUNTIFS('Workers Settings'!$M:$M,$B180,'Workers Settings'!$N:$N,1,'Workers Settings'!$H:$H,AK$3)/'Demand Locations'!AM180)))</f>
        <v/>
      </c>
      <c r="AL180" s="24" t="str">
        <f>IF(OR($B180="",AL$3="",'Demand Locations'!AN180=""),"",IF('Demand Locations'!AN180&lt;COUNTIFS('Workers Settings'!$M:$M,$B180,'Workers Settings'!$N:$N,1,'Workers Settings'!$H:$H,AL$3),"Warning!",IF('Demand Locations'!AN180=0,"",COUNTIFS('Workers Settings'!$M:$M,$B180,'Workers Settings'!$N:$N,1,'Workers Settings'!$H:$H,AL$3)/'Demand Locations'!AN180)))</f>
        <v/>
      </c>
      <c r="AM180" s="24" t="str">
        <f>IF(OR($B180="",AM$3="",'Demand Locations'!AO180=""),"",IF('Demand Locations'!AO180&lt;COUNTIFS('Workers Settings'!$M:$M,$B180,'Workers Settings'!$N:$N,1,'Workers Settings'!$H:$H,AM$3),"Warning!",IF('Demand Locations'!AO180=0,"",COUNTIFS('Workers Settings'!$M:$M,$B180,'Workers Settings'!$N:$N,1,'Workers Settings'!$H:$H,AM$3)/'Demand Locations'!AO180)))</f>
        <v/>
      </c>
      <c r="AN180" s="24" t="str">
        <f>IF(OR($B180="",AN$3="",'Demand Locations'!AP180=""),"",IF('Demand Locations'!AP180&lt;COUNTIFS('Workers Settings'!$M:$M,$B180,'Workers Settings'!$N:$N,1,'Workers Settings'!$H:$H,AN$3),"Warning!",IF('Demand Locations'!AP180=0,"",COUNTIFS('Workers Settings'!$M:$M,$B180,'Workers Settings'!$N:$N,1,'Workers Settings'!$H:$H,AN$3)/'Demand Locations'!AP180)))</f>
        <v/>
      </c>
      <c r="AO180" s="24" t="str">
        <f>IF(OR($B180="",AO$3="",'Demand Locations'!AQ180=""),"",IF('Demand Locations'!AQ180&lt;COUNTIFS('Workers Settings'!$M:$M,$B180,'Workers Settings'!$N:$N,1,'Workers Settings'!$H:$H,AO$3),"Warning!",IF('Demand Locations'!AQ180=0,"",COUNTIFS('Workers Settings'!$M:$M,$B180,'Workers Settings'!$N:$N,1,'Workers Settings'!$H:$H,AO$3)/'Demand Locations'!AQ180)))</f>
        <v/>
      </c>
      <c r="AP180" s="24" t="str">
        <f>IF(OR($B180="",AP$3="",'Demand Locations'!AR180=""),"",IF('Demand Locations'!AR180&lt;COUNTIFS('Workers Settings'!$M:$M,$B180,'Workers Settings'!$N:$N,1,'Workers Settings'!$H:$H,AP$3),"Warning!",IF('Demand Locations'!AR180=0,"",COUNTIFS('Workers Settings'!$M:$M,$B180,'Workers Settings'!$N:$N,1,'Workers Settings'!$H:$H,AP$3)/'Demand Locations'!AR180)))</f>
        <v/>
      </c>
      <c r="AQ180" s="24" t="str">
        <f>IF(OR($B180="",AQ$3="",'Demand Locations'!AS180=""),"",IF('Demand Locations'!AS180&lt;COUNTIFS('Workers Settings'!$M:$M,$B180,'Workers Settings'!$N:$N,1,'Workers Settings'!$H:$H,AQ$3),"Warning!",IF('Demand Locations'!AS180=0,"",COUNTIFS('Workers Settings'!$M:$M,$B180,'Workers Settings'!$N:$N,1,'Workers Settings'!$H:$H,AQ$3)/'Demand Locations'!AS180)))</f>
        <v/>
      </c>
      <c r="AR180" s="24" t="str">
        <f>IF(OR($B180="",AR$3="",'Demand Locations'!AT180=""),"",IF('Demand Locations'!AT180&lt;COUNTIFS('Workers Settings'!$M:$M,$B180,'Workers Settings'!$N:$N,1,'Workers Settings'!$H:$H,AR$3),"Warning!",IF('Demand Locations'!AT180=0,"",COUNTIFS('Workers Settings'!$M:$M,$B180,'Workers Settings'!$N:$N,1,'Workers Settings'!$H:$H,AR$3)/'Demand Locations'!AT180)))</f>
        <v/>
      </c>
      <c r="AS180" s="24" t="str">
        <f>IF(OR($B180="",AS$3="",'Demand Locations'!AU180=""),"",IF('Demand Locations'!AU180&lt;COUNTIFS('Workers Settings'!$M:$M,$B180,'Workers Settings'!$N:$N,1,'Workers Settings'!$H:$H,AS$3),"Warning!",IF('Demand Locations'!AU180=0,"",COUNTIFS('Workers Settings'!$M:$M,$B180,'Workers Settings'!$N:$N,1,'Workers Settings'!$H:$H,AS$3)/'Demand Locations'!AU180)))</f>
        <v/>
      </c>
      <c r="AT180" s="24" t="str">
        <f>IF(OR($B180="",AT$3="",'Demand Locations'!AV180=""),"",IF('Demand Locations'!AV180&lt;COUNTIFS('Workers Settings'!$M:$M,$B180,'Workers Settings'!$N:$N,1,'Workers Settings'!$H:$H,AT$3),"Warning!",IF('Demand Locations'!AV180=0,"",COUNTIFS('Workers Settings'!$M:$M,$B180,'Workers Settings'!$N:$N,1,'Workers Settings'!$H:$H,AT$3)/'Demand Locations'!AV180)))</f>
        <v/>
      </c>
      <c r="AU180" s="24" t="str">
        <f>IF(OR($B180="",AU$3="",'Demand Locations'!AW180=""),"",IF('Demand Locations'!AW180&lt;COUNTIFS('Workers Settings'!$M:$M,$B180,'Workers Settings'!$N:$N,1,'Workers Settings'!$H:$H,AU$3),"Warning!",IF('Demand Locations'!AW180=0,"",COUNTIFS('Workers Settings'!$M:$M,$B180,'Workers Settings'!$N:$N,1,'Workers Settings'!$H:$H,AU$3)/'Demand Locations'!AW180)))</f>
        <v/>
      </c>
      <c r="AV180" s="24" t="str">
        <f>IF(OR($B180="",AV$3="",'Demand Locations'!AX180=""),"",IF('Demand Locations'!AX180&lt;COUNTIFS('Workers Settings'!$M:$M,$B180,'Workers Settings'!$N:$N,1,'Workers Settings'!$H:$H,AV$3),"Warning!",IF('Demand Locations'!AX180=0,"",COUNTIFS('Workers Settings'!$M:$M,$B180,'Workers Settings'!$N:$N,1,'Workers Settings'!$H:$H,AV$3)/'Demand Locations'!AX180)))</f>
        <v/>
      </c>
      <c r="AW180" s="24" t="str">
        <f>IF(OR($B180="",AW$3="",'Demand Locations'!AY180=""),"",IF('Demand Locations'!AY180&lt;COUNTIFS('Workers Settings'!$M:$M,$B180,'Workers Settings'!$N:$N,1,'Workers Settings'!$H:$H,AW$3),"Warning!",IF('Demand Locations'!AY180=0,"",COUNTIFS('Workers Settings'!$M:$M,$B180,'Workers Settings'!$N:$N,1,'Workers Settings'!$H:$H,AW$3)/'Demand Locations'!AY180)))</f>
        <v/>
      </c>
      <c r="AX180" s="24" t="str">
        <f>IF(OR($B180="",AX$3="",'Demand Locations'!AZ180=""),"",IF('Demand Locations'!AZ180&lt;COUNTIFS('Workers Settings'!$M:$M,$B180,'Workers Settings'!$N:$N,1,'Workers Settings'!$H:$H,AX$3),"Warning!",IF('Demand Locations'!AZ180=0,"",COUNTIFS('Workers Settings'!$M:$M,$B180,'Workers Settings'!$N:$N,1,'Workers Settings'!$H:$H,AX$3)/'Demand Locations'!AZ180)))</f>
        <v/>
      </c>
      <c r="AY180" s="24" t="str">
        <f>IF(OR($B180="",AY$3="",'Demand Locations'!BA180=""),"",IF('Demand Locations'!BA180&lt;COUNTIFS('Workers Settings'!$M:$M,$B180,'Workers Settings'!$N:$N,1,'Workers Settings'!$H:$H,AY$3),"Warning!",IF('Demand Locations'!BA180=0,"",COUNTIFS('Workers Settings'!$M:$M,$B180,'Workers Settings'!$N:$N,1,'Workers Settings'!$H:$H,AY$3)/'Demand Locations'!BA180)))</f>
        <v/>
      </c>
      <c r="AZ180" s="24" t="str">
        <f>IF(OR($B180="",AZ$3="",'Demand Locations'!BB180=""),"",IF('Demand Locations'!BB180&lt;COUNTIFS('Workers Settings'!$M:$M,$B180,'Workers Settings'!$N:$N,1,'Workers Settings'!$H:$H,AZ$3),"Warning!",IF('Demand Locations'!BB180=0,"",COUNTIFS('Workers Settings'!$M:$M,$B180,'Workers Settings'!$N:$N,1,'Workers Settings'!$H:$H,AZ$3)/'Demand Locations'!BB180)))</f>
        <v/>
      </c>
      <c r="BA180" s="24" t="str">
        <f>IF(OR($B180="",BA$3="",'Demand Locations'!BC180=""),"",IF('Demand Locations'!BC180&lt;COUNTIFS('Workers Settings'!$M:$M,$B180,'Workers Settings'!$N:$N,1,'Workers Settings'!$H:$H,BA$3),"Warning!",IF('Demand Locations'!BC180=0,"",COUNTIFS('Workers Settings'!$M:$M,$B180,'Workers Settings'!$N:$N,1,'Workers Settings'!$H:$H,BA$3)/'Demand Locations'!BC180)))</f>
        <v/>
      </c>
      <c r="BB180" s="24" t="str">
        <f>IF(OR($B180="",BB$3="",'Demand Locations'!BD180=""),"",IF('Demand Locations'!BD180&lt;COUNTIFS('Workers Settings'!$M:$M,$B180,'Workers Settings'!$N:$N,1,'Workers Settings'!$H:$H,BB$3),"Warning!",IF('Demand Locations'!BD180=0,"",COUNTIFS('Workers Settings'!$M:$M,$B180,'Workers Settings'!$N:$N,1,'Workers Settings'!$H:$H,BB$3)/'Demand Locations'!BD180)))</f>
        <v/>
      </c>
      <c r="BC180" s="24" t="str">
        <f>IF(OR($B180="",BC$3="",'Demand Locations'!BE180=""),"",IF('Demand Locations'!BE180&lt;COUNTIFS('Workers Settings'!$M:$M,$B180,'Workers Settings'!$N:$N,1,'Workers Settings'!$H:$H,BC$3),"Warning!",IF('Demand Locations'!BE180=0,"",COUNTIFS('Workers Settings'!$M:$M,$B180,'Workers Settings'!$N:$N,1,'Workers Settings'!$H:$H,BC$3)/'Demand Locations'!BE180)))</f>
        <v/>
      </c>
      <c r="BD180" s="24" t="str">
        <f>IF(OR($B180="",BD$3="",'Demand Locations'!BF180=""),"",IF('Demand Locations'!BF180&lt;COUNTIFS('Workers Settings'!$M:$M,$B180,'Workers Settings'!$N:$N,1,'Workers Settings'!$H:$H,BD$3),"Warning!",IF('Demand Locations'!BF180=0,"",COUNTIFS('Workers Settings'!$M:$M,$B180,'Workers Settings'!$N:$N,1,'Workers Settings'!$H:$H,BD$3)/'Demand Locations'!BF180)))</f>
        <v/>
      </c>
      <c r="BE180" s="24" t="str">
        <f>IF(OR($B180="",BE$3="",'Demand Locations'!BG180=""),"",IF('Demand Locations'!BG180&lt;COUNTIFS('Workers Settings'!$M:$M,$B180,'Workers Settings'!$N:$N,1,'Workers Settings'!$H:$H,BE$3),"Warning!",IF('Demand Locations'!BG180=0,"",COUNTIFS('Workers Settings'!$M:$M,$B180,'Workers Settings'!$N:$N,1,'Workers Settings'!$H:$H,BE$3)/'Demand Locations'!BG180)))</f>
        <v/>
      </c>
      <c r="BF180" s="24" t="str">
        <f>IF(OR($B180="",BF$3="",'Demand Locations'!BH180=""),"",IF('Demand Locations'!BH180&lt;COUNTIFS('Workers Settings'!$M:$M,$B180,'Workers Settings'!$N:$N,1,'Workers Settings'!$H:$H,BF$3),"Warning!",IF('Demand Locations'!BH180=0,"",COUNTIFS('Workers Settings'!$M:$M,$B180,'Workers Settings'!$N:$N,1,'Workers Settings'!$H:$H,BF$3)/'Demand Locations'!BH180)))</f>
        <v/>
      </c>
      <c r="BG180" s="24" t="str">
        <f>IF(OR($B180="",BG$3="",'Demand Locations'!BI180=""),"",IF('Demand Locations'!BI180&lt;COUNTIFS('Workers Settings'!$M:$M,$B180,'Workers Settings'!$N:$N,1,'Workers Settings'!$H:$H,BG$3),"Warning!",IF('Demand Locations'!BI180=0,"",COUNTIFS('Workers Settings'!$M:$M,$B180,'Workers Settings'!$N:$N,1,'Workers Settings'!$H:$H,BG$3)/'Demand Locations'!BI180)))</f>
        <v/>
      </c>
      <c r="BH180" s="24" t="str">
        <f>IF(OR($B180="",BH$3="",'Demand Locations'!BJ180=""),"",IF('Demand Locations'!BJ180&lt;COUNTIFS('Workers Settings'!$M:$M,$B180,'Workers Settings'!$N:$N,1,'Workers Settings'!$H:$H,BH$3),"Warning!",IF('Demand Locations'!BJ180=0,"",COUNTIFS('Workers Settings'!$M:$M,$B180,'Workers Settings'!$N:$N,1,'Workers Settings'!$H:$H,BH$3)/'Demand Locations'!BJ180)))</f>
        <v/>
      </c>
      <c r="BI180" s="24" t="str">
        <f>IF(OR($B180="",BI$3="",'Demand Locations'!BK180=""),"",IF('Demand Locations'!BK180&lt;COUNTIFS('Workers Settings'!$M:$M,$B180,'Workers Settings'!$N:$N,1,'Workers Settings'!$H:$H,BI$3),"Warning!",IF('Demand Locations'!BK180=0,"",COUNTIFS('Workers Settings'!$M:$M,$B180,'Workers Settings'!$N:$N,1,'Workers Settings'!$H:$H,BI$3)/'Demand Locations'!BK180)))</f>
        <v/>
      </c>
      <c r="BJ180" s="24" t="str">
        <f>IF(OR($B180="",BJ$3="",'Demand Locations'!BL180=""),"",IF('Demand Locations'!BL180&lt;COUNTIFS('Workers Settings'!$M:$M,$B180,'Workers Settings'!$N:$N,1,'Workers Settings'!$H:$H,BJ$3),"Warning!",IF('Demand Locations'!BL180=0,"",COUNTIFS('Workers Settings'!$M:$M,$B180,'Workers Settings'!$N:$N,1,'Workers Settings'!$H:$H,BJ$3)/'Demand Locations'!BL180)))</f>
        <v/>
      </c>
      <c r="BK180" s="24" t="str">
        <f>IF(OR($B180="",BK$3="",'Demand Locations'!BM180=""),"",IF('Demand Locations'!BM180&lt;COUNTIFS('Workers Settings'!$M:$M,$B180,'Workers Settings'!$N:$N,1,'Workers Settings'!$H:$H,BK$3),"Warning!",IF('Demand Locations'!BM180=0,"",COUNTIFS('Workers Settings'!$M:$M,$B180,'Workers Settings'!$N:$N,1,'Workers Settings'!$H:$H,BK$3)/'Demand Locations'!BM180)))</f>
        <v/>
      </c>
      <c r="BL180" s="24" t="str">
        <f>IF(OR($B180="",BL$3="",'Demand Locations'!BN180=""),"",IF('Demand Locations'!BN180&lt;COUNTIFS('Workers Settings'!$M:$M,$B180,'Workers Settings'!$N:$N,1,'Workers Settings'!$H:$H,BL$3),"Warning!",IF('Demand Locations'!BN180=0,"",COUNTIFS('Workers Settings'!$M:$M,$B180,'Workers Settings'!$N:$N,1,'Workers Settings'!$H:$H,BL$3)/'Demand Locations'!BN180)))</f>
        <v/>
      </c>
      <c r="BM180" s="24" t="str">
        <f>IF(OR($B180="",BM$3="",'Demand Locations'!BO180=""),"",IF('Demand Locations'!BO180&lt;COUNTIFS('Workers Settings'!$M:$M,$B180,'Workers Settings'!$N:$N,1,'Workers Settings'!$H:$H,BM$3),"Warning!",IF('Demand Locations'!BO180=0,"",COUNTIFS('Workers Settings'!$M:$M,$B180,'Workers Settings'!$N:$N,1,'Workers Settings'!$H:$H,BM$3)/'Demand Locations'!BO180)))</f>
        <v/>
      </c>
      <c r="BN180" s="24" t="str">
        <f>IF(OR($B180="",BN$3="",'Demand Locations'!BP180=""),"",IF('Demand Locations'!BP180&lt;COUNTIFS('Workers Settings'!$M:$M,$B180,'Workers Settings'!$N:$N,1,'Workers Settings'!$H:$H,BN$3),"Warning!",IF('Demand Locations'!BP180=0,"",COUNTIFS('Workers Settings'!$M:$M,$B180,'Workers Settings'!$N:$N,1,'Workers Settings'!$H:$H,BN$3)/'Demand Locations'!BP180)))</f>
        <v/>
      </c>
      <c r="BO180" s="24" t="str">
        <f>IF(OR($B180="",BO$3="",'Demand Locations'!BQ180=""),"",IF('Demand Locations'!BQ180&lt;COUNTIFS('Workers Settings'!$M:$M,$B180,'Workers Settings'!$N:$N,1,'Workers Settings'!$H:$H,BO$3),"Warning!",IF('Demand Locations'!BQ180=0,"",COUNTIFS('Workers Settings'!$M:$M,$B180,'Workers Settings'!$N:$N,1,'Workers Settings'!$H:$H,BO$3)/'Demand Locations'!BQ180)))</f>
        <v/>
      </c>
      <c r="BP180" s="24" t="str">
        <f>IF(OR($B180="",BP$3="",'Demand Locations'!BR180=""),"",IF('Demand Locations'!BR180&lt;COUNTIFS('Workers Settings'!$M:$M,$B180,'Workers Settings'!$N:$N,1,'Workers Settings'!$H:$H,BP$3),"Warning!",IF('Demand Locations'!BR180=0,"",COUNTIFS('Workers Settings'!$M:$M,$B180,'Workers Settings'!$N:$N,1,'Workers Settings'!$H:$H,BP$3)/'Demand Locations'!BR180)))</f>
        <v/>
      </c>
      <c r="BQ180" s="24" t="str">
        <f>IF(OR($B180="",BQ$3="",'Demand Locations'!BS180=""),"",IF('Demand Locations'!BS180&lt;COUNTIFS('Workers Settings'!$M:$M,$B180,'Workers Settings'!$N:$N,1,'Workers Settings'!$H:$H,BQ$3),"Warning!",IF('Demand Locations'!BS180=0,"",COUNTIFS('Workers Settings'!$M:$M,$B180,'Workers Settings'!$N:$N,1,'Workers Settings'!$H:$H,BQ$3)/'Demand Locations'!BS180)))</f>
        <v/>
      </c>
      <c r="BR180" s="24" t="str">
        <f>IF(OR($B180="",BR$3="",'Demand Locations'!BT180=""),"",IF('Demand Locations'!BT180&lt;COUNTIFS('Workers Settings'!$M:$M,$B180,'Workers Settings'!$N:$N,1,'Workers Settings'!$H:$H,BR$3),"Warning!",IF('Demand Locations'!BT180=0,"",COUNTIFS('Workers Settings'!$M:$M,$B180,'Workers Settings'!$N:$N,1,'Workers Settings'!$H:$H,BR$3)/'Demand Locations'!BT180)))</f>
        <v/>
      </c>
      <c r="BS180" s="24" t="str">
        <f>IF(OR($B180="",BS$3="",'Demand Locations'!BU180=""),"",IF('Demand Locations'!BU180&lt;COUNTIFS('Workers Settings'!$M:$M,$B180,'Workers Settings'!$N:$N,1,'Workers Settings'!$H:$H,BS$3),"Warning!",IF('Demand Locations'!BU180=0,"",COUNTIFS('Workers Settings'!$M:$M,$B180,'Workers Settings'!$N:$N,1,'Workers Settings'!$H:$H,BS$3)/'Demand Locations'!BU180)))</f>
        <v/>
      </c>
      <c r="BT180" s="24" t="str">
        <f>IF(OR($B180="",BT$3="",'Demand Locations'!BV180=""),"",IF('Demand Locations'!BV180&lt;COUNTIFS('Workers Settings'!$M:$M,$B180,'Workers Settings'!$N:$N,1,'Workers Settings'!$H:$H,BT$3),"Warning!",IF('Demand Locations'!BV180=0,"",COUNTIFS('Workers Settings'!$M:$M,$B180,'Workers Settings'!$N:$N,1,'Workers Settings'!$H:$H,BT$3)/'Demand Locations'!BV180)))</f>
        <v/>
      </c>
      <c r="BU180" s="24" t="str">
        <f>IF(OR($B180="",BU$3="",'Demand Locations'!BW180=""),"",IF('Demand Locations'!BW180&lt;COUNTIFS('Workers Settings'!$M:$M,$B180,'Workers Settings'!$N:$N,1,'Workers Settings'!$H:$H,BU$3),"Warning!",IF('Demand Locations'!BW180=0,"",COUNTIFS('Workers Settings'!$M:$M,$B180,'Workers Settings'!$N:$N,1,'Workers Settings'!$H:$H,BU$3)/'Demand Locations'!BW180)))</f>
        <v/>
      </c>
      <c r="BV180" s="24" t="str">
        <f>IF(OR($B180="",BV$3="",'Demand Locations'!BX180=""),"",IF('Demand Locations'!BX180&lt;COUNTIFS('Workers Settings'!$M:$M,$B180,'Workers Settings'!$N:$N,1,'Workers Settings'!$H:$H,BV$3),"Warning!",IF('Demand Locations'!BX180=0,"",COUNTIFS('Workers Settings'!$M:$M,$B180,'Workers Settings'!$N:$N,1,'Workers Settings'!$H:$H,BV$3)/'Demand Locations'!BX180)))</f>
        <v/>
      </c>
      <c r="BW180" s="24" t="str">
        <f>IF(OR($B180="",BW$3="",'Demand Locations'!BY180=""),"",IF('Demand Locations'!BY180&lt;COUNTIFS('Workers Settings'!$M:$M,$B180,'Workers Settings'!$N:$N,1,'Workers Settings'!$H:$H,BW$3),"Warning!",IF('Demand Locations'!BY180=0,"",COUNTIFS('Workers Settings'!$M:$M,$B180,'Workers Settings'!$N:$N,1,'Workers Settings'!$H:$H,BW$3)/'Demand Locations'!BY180)))</f>
        <v/>
      </c>
      <c r="BX180" s="24" t="str">
        <f>IF(OR($B180="",BX$3="",'Demand Locations'!BZ180=""),"",IF('Demand Locations'!BZ180&lt;COUNTIFS('Workers Settings'!$M:$M,$B180,'Workers Settings'!$N:$N,1,'Workers Settings'!$H:$H,BX$3),"Warning!",IF('Demand Locations'!BZ180=0,"",COUNTIFS('Workers Settings'!$M:$M,$B180,'Workers Settings'!$N:$N,1,'Workers Settings'!$H:$H,BX$3)/'Demand Locations'!BZ180)))</f>
        <v/>
      </c>
      <c r="BY180" s="24" t="str">
        <f>IF(OR($B180="",BY$3="",'Demand Locations'!CA180=""),"",IF('Demand Locations'!CA180&lt;COUNTIFS('Workers Settings'!$M:$M,$B180,'Workers Settings'!$N:$N,1,'Workers Settings'!$H:$H,BY$3),"Warning!",IF('Demand Locations'!CA180=0,"",COUNTIFS('Workers Settings'!$M:$M,$B180,'Workers Settings'!$N:$N,1,'Workers Settings'!$H:$H,BY$3)/'Demand Locations'!CA180)))</f>
        <v/>
      </c>
      <c r="BZ180" s="24" t="str">
        <f>IF(OR($B180="",BZ$3="",'Demand Locations'!CB180=""),"",IF('Demand Locations'!CB180&lt;COUNTIFS('Workers Settings'!$M:$M,$B180,'Workers Settings'!$N:$N,1,'Workers Settings'!$H:$H,BZ$3),"Warning!",IF('Demand Locations'!CB180=0,"",COUNTIFS('Workers Settings'!$M:$M,$B180,'Workers Settings'!$N:$N,1,'Workers Settings'!$H:$H,BZ$3)/'Demand Locations'!CB180)))</f>
        <v/>
      </c>
      <c r="CA180" s="24" t="str">
        <f>IF(OR($B180="",CA$3="",'Demand Locations'!CC180=""),"",IF('Demand Locations'!CC180&lt;COUNTIFS('Workers Settings'!$M:$M,$B180,'Workers Settings'!$N:$N,1,'Workers Settings'!$H:$H,CA$3),"Warning!",IF('Demand Locations'!CC180=0,"",COUNTIFS('Workers Settings'!$M:$M,$B180,'Workers Settings'!$N:$N,1,'Workers Settings'!$H:$H,CA$3)/'Demand Locations'!CC180)))</f>
        <v/>
      </c>
      <c r="CB180" s="24" t="str">
        <f>IF(OR($B180="",CB$3="",'Demand Locations'!CD180=""),"",IF('Demand Locations'!CD180&lt;COUNTIFS('Workers Settings'!$M:$M,$B180,'Workers Settings'!$N:$N,1,'Workers Settings'!$H:$H,CB$3),"Warning!",IF('Demand Locations'!CD180=0,"",COUNTIFS('Workers Settings'!$M:$M,$B180,'Workers Settings'!$N:$N,1,'Workers Settings'!$H:$H,CB$3)/'Demand Locations'!CD180)))</f>
        <v/>
      </c>
      <c r="CC180" s="24" t="str">
        <f>IF(OR($B180="",CC$3="",'Demand Locations'!CE180=""),"",IF('Demand Locations'!CE180&lt;COUNTIFS('Workers Settings'!$M:$M,$B180,'Workers Settings'!$N:$N,1,'Workers Settings'!$H:$H,CC$3),"Warning!",IF('Demand Locations'!CE180=0,"",COUNTIFS('Workers Settings'!$M:$M,$B180,'Workers Settings'!$N:$N,1,'Workers Settings'!$H:$H,CC$3)/'Demand Locations'!CE180)))</f>
        <v/>
      </c>
      <c r="CD180" s="24" t="str">
        <f>IF(OR($B180="",CD$3="",'Demand Locations'!CF180=""),"",IF('Demand Locations'!CF180&lt;COUNTIFS('Workers Settings'!$M:$M,$B180,'Workers Settings'!$N:$N,1,'Workers Settings'!$H:$H,CD$3),"Warning!",IF('Demand Locations'!CF180=0,"",COUNTIFS('Workers Settings'!$M:$M,$B180,'Workers Settings'!$N:$N,1,'Workers Settings'!$H:$H,CD$3)/'Demand Locations'!CF180)))</f>
        <v/>
      </c>
      <c r="CE180" s="24" t="str">
        <f>IF(OR($B180="",CE$3="",'Demand Locations'!CG180=""),"",IF('Demand Locations'!CG180&lt;COUNTIFS('Workers Settings'!$M:$M,$B180,'Workers Settings'!$N:$N,1,'Workers Settings'!$H:$H,CE$3),"Warning!",IF('Demand Locations'!CG180=0,"",COUNTIFS('Workers Settings'!$M:$M,$B180,'Workers Settings'!$N:$N,1,'Workers Settings'!$H:$H,CE$3)/'Demand Locations'!CG180)))</f>
        <v/>
      </c>
      <c r="CF180" s="24" t="str">
        <f>IF(OR($B180="",CF$3="",'Demand Locations'!CH180=""),"",IF('Demand Locations'!CH180&lt;COUNTIFS('Workers Settings'!$M:$M,$B180,'Workers Settings'!$N:$N,1,'Workers Settings'!$H:$H,CF$3),"Warning!",IF('Demand Locations'!CH180=0,"",COUNTIFS('Workers Settings'!$M:$M,$B180,'Workers Settings'!$N:$N,1,'Workers Settings'!$H:$H,CF$3)/'Demand Locations'!CH180)))</f>
        <v/>
      </c>
      <c r="CG180" s="24" t="str">
        <f>IF(OR($B180="",CG$3="",'Demand Locations'!CI180=""),"",IF('Demand Locations'!CI180&lt;COUNTIFS('Workers Settings'!$M:$M,$B180,'Workers Settings'!$N:$N,1,'Workers Settings'!$H:$H,CG$3),"Warning!",IF('Demand Locations'!CI180=0,"",COUNTIFS('Workers Settings'!$M:$M,$B180,'Workers Settings'!$N:$N,1,'Workers Settings'!$H:$H,CG$3)/'Demand Locations'!CI180)))</f>
        <v/>
      </c>
      <c r="CH180" s="24" t="str">
        <f>IF(OR($B180="",CH$3="",'Demand Locations'!CJ180=""),"",IF('Demand Locations'!CJ180&lt;COUNTIFS('Workers Settings'!$M:$M,$B180,'Workers Settings'!$N:$N,1,'Workers Settings'!$H:$H,CH$3),"Warning!",IF('Demand Locations'!CJ180=0,"",COUNTIFS('Workers Settings'!$M:$M,$B180,'Workers Settings'!$N:$N,1,'Workers Settings'!$H:$H,CH$3)/'Demand Locations'!CJ180)))</f>
        <v/>
      </c>
      <c r="CI180" s="24" t="str">
        <f>IF(OR($B180="",CI$3="",'Demand Locations'!CK180=""),"",IF('Demand Locations'!CK180&lt;COUNTIFS('Workers Settings'!$M:$M,$B180,'Workers Settings'!$N:$N,1,'Workers Settings'!$H:$H,CI$3),"Warning!",IF('Demand Locations'!CK180=0,"",COUNTIFS('Workers Settings'!$M:$M,$B180,'Workers Settings'!$N:$N,1,'Workers Settings'!$H:$H,CI$3)/'Demand Locations'!CK180)))</f>
        <v/>
      </c>
      <c r="CJ180" s="24" t="str">
        <f>IF(OR($B180="",CJ$3="",'Demand Locations'!CL180=""),"",IF('Demand Locations'!CL180&lt;COUNTIFS('Workers Settings'!$M:$M,$B180,'Workers Settings'!$N:$N,1,'Workers Settings'!$H:$H,CJ$3),"Warning!",IF('Demand Locations'!CL180=0,"",COUNTIFS('Workers Settings'!$M:$M,$B180,'Workers Settings'!$N:$N,1,'Workers Settings'!$H:$H,CJ$3)/'Demand Locations'!CL180)))</f>
        <v/>
      </c>
      <c r="CK180" s="24" t="str">
        <f>IF(OR($B180="",CK$3="",'Demand Locations'!CM180=""),"",IF('Demand Locations'!CM180&lt;COUNTIFS('Workers Settings'!$M:$M,$B180,'Workers Settings'!$N:$N,1,'Workers Settings'!$H:$H,CK$3),"Warning!",IF('Demand Locations'!CM180=0,"",COUNTIFS('Workers Settings'!$M:$M,$B180,'Workers Settings'!$N:$N,1,'Workers Settings'!$H:$H,CK$3)/'Demand Locations'!CM180)))</f>
        <v/>
      </c>
      <c r="CL180" s="24" t="str">
        <f>IF(OR($B180="",CL$3="",'Demand Locations'!CN180=""),"",IF('Demand Locations'!CN180&lt;COUNTIFS('Workers Settings'!$M:$M,$B180,'Workers Settings'!$N:$N,1,'Workers Settings'!$H:$H,CL$3),"Warning!",IF('Demand Locations'!CN180=0,"",COUNTIFS('Workers Settings'!$M:$M,$B180,'Workers Settings'!$N:$N,1,'Workers Settings'!$H:$H,CL$3)/'Demand Locations'!CN180)))</f>
        <v/>
      </c>
      <c r="CM180" s="24" t="str">
        <f>IF(OR($B180="",CM$3="",'Demand Locations'!CO180=""),"",IF('Demand Locations'!CO180&lt;COUNTIFS('Workers Settings'!$M:$M,$B180,'Workers Settings'!$N:$N,1,'Workers Settings'!$H:$H,CM$3),"Warning!",IF('Demand Locations'!CO180=0,"",COUNTIFS('Workers Settings'!$M:$M,$B180,'Workers Settings'!$N:$N,1,'Workers Settings'!$H:$H,CM$3)/'Demand Locations'!CO180)))</f>
        <v/>
      </c>
      <c r="CN180" s="24" t="str">
        <f>IF(OR($B180="",CN$3="",'Demand Locations'!CP180=""),"",IF('Demand Locations'!CP180&lt;COUNTIFS('Workers Settings'!$M:$M,$B180,'Workers Settings'!$N:$N,1,'Workers Settings'!$H:$H,CN$3),"Warning!",IF('Demand Locations'!CP180=0,"",COUNTIFS('Workers Settings'!$M:$M,$B180,'Workers Settings'!$N:$N,1,'Workers Settings'!$H:$H,CN$3)/'Demand Locations'!CP180)))</f>
        <v/>
      </c>
      <c r="CO180" s="24" t="str">
        <f>IF(OR($B180="",CO$3="",'Demand Locations'!CQ180=""),"",IF('Demand Locations'!CQ180&lt;COUNTIFS('Workers Settings'!$M:$M,$B180,'Workers Settings'!$N:$N,1,'Workers Settings'!$H:$H,CO$3),"Warning!",IF('Demand Locations'!CQ180=0,"",COUNTIFS('Workers Settings'!$M:$M,$B180,'Workers Settings'!$N:$N,1,'Workers Settings'!$H:$H,CO$3)/'Demand Locations'!CQ180)))</f>
        <v/>
      </c>
      <c r="CP180" s="24" t="str">
        <f>IF(OR($B180="",CP$3="",'Demand Locations'!CR180=""),"",IF('Demand Locations'!CR180&lt;COUNTIFS('Workers Settings'!$M:$M,$B180,'Workers Settings'!$N:$N,1,'Workers Settings'!$H:$H,CP$3),"Warning!",IF('Demand Locations'!CR180=0,"",COUNTIFS('Workers Settings'!$M:$M,$B180,'Workers Settings'!$N:$N,1,'Workers Settings'!$H:$H,CP$3)/'Demand Locations'!CR180)))</f>
        <v/>
      </c>
      <c r="CQ180" s="24" t="str">
        <f>IF(OR($B180="",CQ$3="",'Demand Locations'!CS180=""),"",IF('Demand Locations'!CS180&lt;COUNTIFS('Workers Settings'!$M:$M,$B180,'Workers Settings'!$N:$N,1,'Workers Settings'!$H:$H,CQ$3),"Warning!",IF('Demand Locations'!CS180=0,"",COUNTIFS('Workers Settings'!$M:$M,$B180,'Workers Settings'!$N:$N,1,'Workers Settings'!$H:$H,CQ$3)/'Demand Locations'!CS180)))</f>
        <v/>
      </c>
      <c r="CR180" s="24" t="str">
        <f>IF(OR($B180="",CR$3="",'Demand Locations'!CT180=""),"",IF('Demand Locations'!CT180&lt;COUNTIFS('Workers Settings'!$M:$M,$B180,'Workers Settings'!$N:$N,1,'Workers Settings'!$H:$H,CR$3),"Warning!",IF('Demand Locations'!CT180=0,"",COUNTIFS('Workers Settings'!$M:$M,$B180,'Workers Settings'!$N:$N,1,'Workers Settings'!$H:$H,CR$3)/'Demand Locations'!CT180)))</f>
        <v/>
      </c>
      <c r="CS180" s="24" t="str">
        <f>IF(OR($B180="",CS$3="",'Demand Locations'!CU180=""),"",IF('Demand Locations'!CU180&lt;COUNTIFS('Workers Settings'!$M:$M,$B180,'Workers Settings'!$N:$N,1,'Workers Settings'!$H:$H,CS$3),"Warning!",IF('Demand Locations'!CU180=0,"",COUNTIFS('Workers Settings'!$M:$M,$B180,'Workers Settings'!$N:$N,1,'Workers Settings'!$H:$H,CS$3)/'Demand Locations'!CU180)))</f>
        <v/>
      </c>
      <c r="CT180" s="24" t="str">
        <f>IF(OR($B180="",CT$3="",'Demand Locations'!CV180=""),"",IF('Demand Locations'!CV180&lt;COUNTIFS('Workers Settings'!$M:$M,$B180,'Workers Settings'!$N:$N,1,'Workers Settings'!$H:$H,CT$3),"Warning!",IF('Demand Locations'!CV180=0,"",COUNTIFS('Workers Settings'!$M:$M,$B180,'Workers Settings'!$N:$N,1,'Workers Settings'!$H:$H,CT$3)/'Demand Locations'!CV180)))</f>
        <v/>
      </c>
      <c r="CU180" s="24" t="str">
        <f>IF(OR($B180="",CU$3="",'Demand Locations'!CW180=""),"",IF('Demand Locations'!CW180&lt;COUNTIFS('Workers Settings'!$M:$M,$B180,'Workers Settings'!$N:$N,1,'Workers Settings'!$H:$H,CU$3),"Warning!",IF('Demand Locations'!CW180=0,"",COUNTIFS('Workers Settings'!$M:$M,$B180,'Workers Settings'!$N:$N,1,'Workers Settings'!$H:$H,CU$3)/'Demand Locations'!CW180)))</f>
        <v/>
      </c>
      <c r="CV180" s="24" t="str">
        <f>IF(OR($B180="",CV$3="",'Demand Locations'!CX180=""),"",IF('Demand Locations'!CX180&lt;COUNTIFS('Workers Settings'!$M:$M,$B180,'Workers Settings'!$N:$N,1,'Workers Settings'!$H:$H,CV$3),"Warning!",IF('Demand Locations'!CX180=0,"",COUNTIFS('Workers Settings'!$M:$M,$B180,'Workers Settings'!$N:$N,1,'Workers Settings'!$H:$H,CV$3)/'Demand Locations'!CX180)))</f>
        <v/>
      </c>
      <c r="CW180" s="24" t="str">
        <f>IF(OR($B180="",CW$3="",'Demand Locations'!CY180=""),"",IF('Demand Locations'!CY180&lt;COUNTIFS('Workers Settings'!$M:$M,$B180,'Workers Settings'!$N:$N,1,'Workers Settings'!$H:$H,CW$3),"Warning!",IF('Demand Locations'!CY180=0,"",COUNTIFS('Workers Settings'!$M:$M,$B180,'Workers Settings'!$N:$N,1,'Workers Settings'!$H:$H,CW$3)/'Demand Locations'!CY180)))</f>
        <v/>
      </c>
      <c r="CX180" s="24" t="str">
        <f>IF(OR($B180="",CX$3="",'Demand Locations'!CZ180=""),"",IF('Demand Locations'!CZ180&lt;COUNTIFS('Workers Settings'!$M:$M,$B180,'Workers Settings'!$N:$N,1,'Workers Settings'!$H:$H,CX$3),"Warning!",IF('Demand Locations'!CZ180=0,"",COUNTIFS('Workers Settings'!$M:$M,$B180,'Workers Settings'!$N:$N,1,'Workers Settings'!$H:$H,CX$3)/'Demand Locations'!CZ180)))</f>
        <v/>
      </c>
      <c r="CY180" s="24" t="str">
        <f>IF(OR($B180="",CY$3="",'Demand Locations'!DA180=""),"",IF('Demand Locations'!DA180&lt;COUNTIFS('Workers Settings'!$M:$M,$B180,'Workers Settings'!$N:$N,1,'Workers Settings'!$H:$H,CY$3),"Warning!",IF('Demand Locations'!DA180=0,"",COUNTIFS('Workers Settings'!$M:$M,$B180,'Workers Settings'!$N:$N,1,'Workers Settings'!$H:$H,CY$3)/'Demand Locations'!DA180)))</f>
        <v/>
      </c>
      <c r="CZ180" s="24" t="str">
        <f>IF(OR($B180="",CZ$3="",'Demand Locations'!DB180=""),"",IF('Demand Locations'!DB180&lt;COUNTIFS('Workers Settings'!$M:$M,$B180,'Workers Settings'!$N:$N,1,'Workers Settings'!$H:$H,CZ$3),"Warning!",IF('Demand Locations'!DB180=0,"",COUNTIFS('Workers Settings'!$M:$M,$B180,'Workers Settings'!$N:$N,1,'Workers Settings'!$H:$H,CZ$3)/'Demand Locations'!DB180)))</f>
        <v/>
      </c>
    </row>
    <row r="181" spans="1:104" x14ac:dyDescent="0.25">
      <c r="A181" s="7">
        <f t="shared" si="2"/>
        <v>177</v>
      </c>
      <c r="B181" s="7" t="str">
        <f>IF('Demand Locations'!B181&lt;&gt;"",'Demand Locations'!B181,"")</f>
        <v/>
      </c>
      <c r="C181" s="29" t="str">
        <f>IF(B181="","",SUMIFS('Workers Assignments'!Z:Z,'Workers Settings'!M:M,B181,'Workers Settings'!N:N,1))</f>
        <v/>
      </c>
      <c r="D181" s="24" t="str">
        <f>IF(OR(B181="",'Demand Locations'!E181=""),"",IF('Demand Locations'!E181&lt;C181,"Warning!",IF('Demand Locations'!E181=0,"",C181/'Demand Locations'!E181)))</f>
        <v/>
      </c>
      <c r="E181" s="44" t="str">
        <f>IF(OR($B181="",E$3="",'Demand Locations'!G181=""),"",IF('Demand Locations'!G181&lt;COUNTIFS('Workers Settings'!$M:$M,$B181,'Workers Settings'!$N:$N,1,'Workers Settings'!$H:$H,E$3),"Warning!",IF('Demand Locations'!G181=0,"",COUNTIFS('Workers Settings'!$M:$M,$B181,'Workers Settings'!$N:$N,1,'Workers Settings'!$H:$H,E$3)/'Demand Locations'!G181)))</f>
        <v/>
      </c>
      <c r="F181" s="24" t="str">
        <f>IF(OR($B181="",F$3="",'Demand Locations'!H181=""),"",IF('Demand Locations'!H181&lt;COUNTIFS('Workers Settings'!$M:$M,$B181,'Workers Settings'!$N:$N,1,'Workers Settings'!$H:$H,F$3),"Warning!",IF('Demand Locations'!H181=0,"",COUNTIFS('Workers Settings'!$M:$M,$B181,'Workers Settings'!$N:$N,1,'Workers Settings'!$H:$H,F$3)/'Demand Locations'!H181)))</f>
        <v/>
      </c>
      <c r="G181" s="24" t="str">
        <f>IF(OR($B181="",G$3="",'Demand Locations'!I181=""),"",IF('Demand Locations'!I181&lt;COUNTIFS('Workers Settings'!$M:$M,$B181,'Workers Settings'!$N:$N,1,'Workers Settings'!$H:$H,G$3),"Warning!",IF('Demand Locations'!I181=0,"",COUNTIFS('Workers Settings'!$M:$M,$B181,'Workers Settings'!$N:$N,1,'Workers Settings'!$H:$H,G$3)/'Demand Locations'!I181)))</f>
        <v/>
      </c>
      <c r="H181" s="24" t="str">
        <f>IF(OR($B181="",H$3="",'Demand Locations'!J181=""),"",IF('Demand Locations'!J181&lt;COUNTIFS('Workers Settings'!$M:$M,$B181,'Workers Settings'!$N:$N,1,'Workers Settings'!$H:$H,H$3),"Warning!",IF('Demand Locations'!J181=0,"",COUNTIFS('Workers Settings'!$M:$M,$B181,'Workers Settings'!$N:$N,1,'Workers Settings'!$H:$H,H$3)/'Demand Locations'!J181)))</f>
        <v/>
      </c>
      <c r="I181" s="24" t="str">
        <f>IF(OR($B181="",I$3="",'Demand Locations'!K181=""),"",IF('Demand Locations'!K181&lt;COUNTIFS('Workers Settings'!$M:$M,$B181,'Workers Settings'!$N:$N,1,'Workers Settings'!$H:$H,I$3),"Warning!",IF('Demand Locations'!K181=0,"",COUNTIFS('Workers Settings'!$M:$M,$B181,'Workers Settings'!$N:$N,1,'Workers Settings'!$H:$H,I$3)/'Demand Locations'!K181)))</f>
        <v/>
      </c>
      <c r="J181" s="24" t="str">
        <f>IF(OR($B181="",J$3="",'Demand Locations'!L181=""),"",IF('Demand Locations'!L181&lt;COUNTIFS('Workers Settings'!$M:$M,$B181,'Workers Settings'!$N:$N,1,'Workers Settings'!$H:$H,J$3),"Warning!",IF('Demand Locations'!L181=0,"",COUNTIFS('Workers Settings'!$M:$M,$B181,'Workers Settings'!$N:$N,1,'Workers Settings'!$H:$H,J$3)/'Demand Locations'!L181)))</f>
        <v/>
      </c>
      <c r="K181" s="24" t="str">
        <f>IF(OR($B181="",K$3="",'Demand Locations'!M181=""),"",IF('Demand Locations'!M181&lt;COUNTIFS('Workers Settings'!$M:$M,$B181,'Workers Settings'!$N:$N,1,'Workers Settings'!$H:$H,K$3),"Warning!",IF('Demand Locations'!M181=0,"",COUNTIFS('Workers Settings'!$M:$M,$B181,'Workers Settings'!$N:$N,1,'Workers Settings'!$H:$H,K$3)/'Demand Locations'!M181)))</f>
        <v/>
      </c>
      <c r="L181" s="24" t="str">
        <f>IF(OR($B181="",L$3="",'Demand Locations'!N181=""),"",IF('Demand Locations'!N181&lt;COUNTIFS('Workers Settings'!$M:$M,$B181,'Workers Settings'!$N:$N,1,'Workers Settings'!$H:$H,L$3),"Warning!",IF('Demand Locations'!N181=0,"",COUNTIFS('Workers Settings'!$M:$M,$B181,'Workers Settings'!$N:$N,1,'Workers Settings'!$H:$H,L$3)/'Demand Locations'!N181)))</f>
        <v/>
      </c>
      <c r="M181" s="24" t="str">
        <f>IF(OR($B181="",M$3="",'Demand Locations'!O181=""),"",IF('Demand Locations'!O181&lt;COUNTIFS('Workers Settings'!$M:$M,$B181,'Workers Settings'!$N:$N,1,'Workers Settings'!$H:$H,M$3),"Warning!",IF('Demand Locations'!O181=0,"",COUNTIFS('Workers Settings'!$M:$M,$B181,'Workers Settings'!$N:$N,1,'Workers Settings'!$H:$H,M$3)/'Demand Locations'!O181)))</f>
        <v/>
      </c>
      <c r="N181" s="24" t="str">
        <f>IF(OR($B181="",N$3="",'Demand Locations'!P181=""),"",IF('Demand Locations'!P181&lt;COUNTIFS('Workers Settings'!$M:$M,$B181,'Workers Settings'!$N:$N,1,'Workers Settings'!$H:$H,N$3),"Warning!",IF('Demand Locations'!P181=0,"",COUNTIFS('Workers Settings'!$M:$M,$B181,'Workers Settings'!$N:$N,1,'Workers Settings'!$H:$H,N$3)/'Demand Locations'!P181)))</f>
        <v/>
      </c>
      <c r="O181" s="24" t="str">
        <f>IF(OR($B181="",O$3="",'Demand Locations'!Q181=""),"",IF('Demand Locations'!Q181&lt;COUNTIFS('Workers Settings'!$M:$M,$B181,'Workers Settings'!$N:$N,1,'Workers Settings'!$H:$H,O$3),"Warning!",IF('Demand Locations'!Q181=0,"",COUNTIFS('Workers Settings'!$M:$M,$B181,'Workers Settings'!$N:$N,1,'Workers Settings'!$H:$H,O$3)/'Demand Locations'!Q181)))</f>
        <v/>
      </c>
      <c r="P181" s="24" t="str">
        <f>IF(OR($B181="",P$3="",'Demand Locations'!R181=""),"",IF('Demand Locations'!R181&lt;COUNTIFS('Workers Settings'!$M:$M,$B181,'Workers Settings'!$N:$N,1,'Workers Settings'!$H:$H,P$3),"Warning!",IF('Demand Locations'!R181=0,"",COUNTIFS('Workers Settings'!$M:$M,$B181,'Workers Settings'!$N:$N,1,'Workers Settings'!$H:$H,P$3)/'Demand Locations'!R181)))</f>
        <v/>
      </c>
      <c r="Q181" s="24" t="str">
        <f>IF(OR($B181="",Q$3="",'Demand Locations'!S181=""),"",IF('Demand Locations'!S181&lt;COUNTIFS('Workers Settings'!$M:$M,$B181,'Workers Settings'!$N:$N,1,'Workers Settings'!$H:$H,Q$3),"Warning!",IF('Demand Locations'!S181=0,"",COUNTIFS('Workers Settings'!$M:$M,$B181,'Workers Settings'!$N:$N,1,'Workers Settings'!$H:$H,Q$3)/'Demand Locations'!S181)))</f>
        <v/>
      </c>
      <c r="R181" s="24" t="str">
        <f>IF(OR($B181="",R$3="",'Demand Locations'!T181=""),"",IF('Demand Locations'!T181&lt;COUNTIFS('Workers Settings'!$M:$M,$B181,'Workers Settings'!$N:$N,1,'Workers Settings'!$H:$H,R$3),"Warning!",IF('Demand Locations'!T181=0,"",COUNTIFS('Workers Settings'!$M:$M,$B181,'Workers Settings'!$N:$N,1,'Workers Settings'!$H:$H,R$3)/'Demand Locations'!T181)))</f>
        <v/>
      </c>
      <c r="S181" s="24" t="str">
        <f>IF(OR($B181="",S$3="",'Demand Locations'!U181=""),"",IF('Demand Locations'!U181&lt;COUNTIFS('Workers Settings'!$M:$M,$B181,'Workers Settings'!$N:$N,1,'Workers Settings'!$H:$H,S$3),"Warning!",IF('Demand Locations'!U181=0,"",COUNTIFS('Workers Settings'!$M:$M,$B181,'Workers Settings'!$N:$N,1,'Workers Settings'!$H:$H,S$3)/'Demand Locations'!U181)))</f>
        <v/>
      </c>
      <c r="T181" s="24" t="str">
        <f>IF(OR($B181="",T$3="",'Demand Locations'!V181=""),"",IF('Demand Locations'!V181&lt;COUNTIFS('Workers Settings'!$M:$M,$B181,'Workers Settings'!$N:$N,1,'Workers Settings'!$H:$H,T$3),"Warning!",IF('Demand Locations'!V181=0,"",COUNTIFS('Workers Settings'!$M:$M,$B181,'Workers Settings'!$N:$N,1,'Workers Settings'!$H:$H,T$3)/'Demand Locations'!V181)))</f>
        <v/>
      </c>
      <c r="U181" s="24" t="str">
        <f>IF(OR($B181="",U$3="",'Demand Locations'!W181=""),"",IF('Demand Locations'!W181&lt;COUNTIFS('Workers Settings'!$M:$M,$B181,'Workers Settings'!$N:$N,1,'Workers Settings'!$H:$H,U$3),"Warning!",IF('Demand Locations'!W181=0,"",COUNTIFS('Workers Settings'!$M:$M,$B181,'Workers Settings'!$N:$N,1,'Workers Settings'!$H:$H,U$3)/'Demand Locations'!W181)))</f>
        <v/>
      </c>
      <c r="V181" s="24" t="str">
        <f>IF(OR($B181="",V$3="",'Demand Locations'!X181=""),"",IF('Demand Locations'!X181&lt;COUNTIFS('Workers Settings'!$M:$M,$B181,'Workers Settings'!$N:$N,1,'Workers Settings'!$H:$H,V$3),"Warning!",IF('Demand Locations'!X181=0,"",COUNTIFS('Workers Settings'!$M:$M,$B181,'Workers Settings'!$N:$N,1,'Workers Settings'!$H:$H,V$3)/'Demand Locations'!X181)))</f>
        <v/>
      </c>
      <c r="W181" s="24" t="str">
        <f>IF(OR($B181="",W$3="",'Demand Locations'!Y181=""),"",IF('Demand Locations'!Y181&lt;COUNTIFS('Workers Settings'!$M:$M,$B181,'Workers Settings'!$N:$N,1,'Workers Settings'!$H:$H,W$3),"Warning!",IF('Demand Locations'!Y181=0,"",COUNTIFS('Workers Settings'!$M:$M,$B181,'Workers Settings'!$N:$N,1,'Workers Settings'!$H:$H,W$3)/'Demand Locations'!Y181)))</f>
        <v/>
      </c>
      <c r="X181" s="24" t="str">
        <f>IF(OR($B181="",X$3="",'Demand Locations'!Z181=""),"",IF('Demand Locations'!Z181&lt;COUNTIFS('Workers Settings'!$M:$M,$B181,'Workers Settings'!$N:$N,1,'Workers Settings'!$H:$H,X$3),"Warning!",IF('Demand Locations'!Z181=0,"",COUNTIFS('Workers Settings'!$M:$M,$B181,'Workers Settings'!$N:$N,1,'Workers Settings'!$H:$H,X$3)/'Demand Locations'!Z181)))</f>
        <v/>
      </c>
      <c r="Y181" s="24" t="str">
        <f>IF(OR($B181="",Y$3="",'Demand Locations'!AA181=""),"",IF('Demand Locations'!AA181&lt;COUNTIFS('Workers Settings'!$M:$M,$B181,'Workers Settings'!$N:$N,1,'Workers Settings'!$H:$H,Y$3),"Warning!",IF('Demand Locations'!AA181=0,"",COUNTIFS('Workers Settings'!$M:$M,$B181,'Workers Settings'!$N:$N,1,'Workers Settings'!$H:$H,Y$3)/'Demand Locations'!AA181)))</f>
        <v/>
      </c>
      <c r="Z181" s="24" t="str">
        <f>IF(OR($B181="",Z$3="",'Demand Locations'!AB181=""),"",IF('Demand Locations'!AB181&lt;COUNTIFS('Workers Settings'!$M:$M,$B181,'Workers Settings'!$N:$N,1,'Workers Settings'!$H:$H,Z$3),"Warning!",IF('Demand Locations'!AB181=0,"",COUNTIFS('Workers Settings'!$M:$M,$B181,'Workers Settings'!$N:$N,1,'Workers Settings'!$H:$H,Z$3)/'Demand Locations'!AB181)))</f>
        <v/>
      </c>
      <c r="AA181" s="24" t="str">
        <f>IF(OR($B181="",AA$3="",'Demand Locations'!AC181=""),"",IF('Demand Locations'!AC181&lt;COUNTIFS('Workers Settings'!$M:$M,$B181,'Workers Settings'!$N:$N,1,'Workers Settings'!$H:$H,AA$3),"Warning!",IF('Demand Locations'!AC181=0,"",COUNTIFS('Workers Settings'!$M:$M,$B181,'Workers Settings'!$N:$N,1,'Workers Settings'!$H:$H,AA$3)/'Demand Locations'!AC181)))</f>
        <v/>
      </c>
      <c r="AB181" s="24" t="str">
        <f>IF(OR($B181="",AB$3="",'Demand Locations'!AD181=""),"",IF('Demand Locations'!AD181&lt;COUNTIFS('Workers Settings'!$M:$M,$B181,'Workers Settings'!$N:$N,1,'Workers Settings'!$H:$H,AB$3),"Warning!",IF('Demand Locations'!AD181=0,"",COUNTIFS('Workers Settings'!$M:$M,$B181,'Workers Settings'!$N:$N,1,'Workers Settings'!$H:$H,AB$3)/'Demand Locations'!AD181)))</f>
        <v/>
      </c>
      <c r="AC181" s="24" t="str">
        <f>IF(OR($B181="",AC$3="",'Demand Locations'!AE181=""),"",IF('Demand Locations'!AE181&lt;COUNTIFS('Workers Settings'!$M:$M,$B181,'Workers Settings'!$N:$N,1,'Workers Settings'!$H:$H,AC$3),"Warning!",IF('Demand Locations'!AE181=0,"",COUNTIFS('Workers Settings'!$M:$M,$B181,'Workers Settings'!$N:$N,1,'Workers Settings'!$H:$H,AC$3)/'Demand Locations'!AE181)))</f>
        <v/>
      </c>
      <c r="AD181" s="24" t="str">
        <f>IF(OR($B181="",AD$3="",'Demand Locations'!AF181=""),"",IF('Demand Locations'!AF181&lt;COUNTIFS('Workers Settings'!$M:$M,$B181,'Workers Settings'!$N:$N,1,'Workers Settings'!$H:$H,AD$3),"Warning!",IF('Demand Locations'!AF181=0,"",COUNTIFS('Workers Settings'!$M:$M,$B181,'Workers Settings'!$N:$N,1,'Workers Settings'!$H:$H,AD$3)/'Demand Locations'!AF181)))</f>
        <v/>
      </c>
      <c r="AE181" s="24" t="str">
        <f>IF(OR($B181="",AE$3="",'Demand Locations'!AG181=""),"",IF('Demand Locations'!AG181&lt;COUNTIFS('Workers Settings'!$M:$M,$B181,'Workers Settings'!$N:$N,1,'Workers Settings'!$H:$H,AE$3),"Warning!",IF('Demand Locations'!AG181=0,"",COUNTIFS('Workers Settings'!$M:$M,$B181,'Workers Settings'!$N:$N,1,'Workers Settings'!$H:$H,AE$3)/'Demand Locations'!AG181)))</f>
        <v/>
      </c>
      <c r="AF181" s="24" t="str">
        <f>IF(OR($B181="",AF$3="",'Demand Locations'!AH181=""),"",IF('Demand Locations'!AH181&lt;COUNTIFS('Workers Settings'!$M:$M,$B181,'Workers Settings'!$N:$N,1,'Workers Settings'!$H:$H,AF$3),"Warning!",IF('Demand Locations'!AH181=0,"",COUNTIFS('Workers Settings'!$M:$M,$B181,'Workers Settings'!$N:$N,1,'Workers Settings'!$H:$H,AF$3)/'Demand Locations'!AH181)))</f>
        <v/>
      </c>
      <c r="AG181" s="24" t="str">
        <f>IF(OR($B181="",AG$3="",'Demand Locations'!AI181=""),"",IF('Demand Locations'!AI181&lt;COUNTIFS('Workers Settings'!$M:$M,$B181,'Workers Settings'!$N:$N,1,'Workers Settings'!$H:$H,AG$3),"Warning!",IF('Demand Locations'!AI181=0,"",COUNTIFS('Workers Settings'!$M:$M,$B181,'Workers Settings'!$N:$N,1,'Workers Settings'!$H:$H,AG$3)/'Demand Locations'!AI181)))</f>
        <v/>
      </c>
      <c r="AH181" s="24" t="str">
        <f>IF(OR($B181="",AH$3="",'Demand Locations'!AJ181=""),"",IF('Demand Locations'!AJ181&lt;COUNTIFS('Workers Settings'!$M:$M,$B181,'Workers Settings'!$N:$N,1,'Workers Settings'!$H:$H,AH$3),"Warning!",IF('Demand Locations'!AJ181=0,"",COUNTIFS('Workers Settings'!$M:$M,$B181,'Workers Settings'!$N:$N,1,'Workers Settings'!$H:$H,AH$3)/'Demand Locations'!AJ181)))</f>
        <v/>
      </c>
      <c r="AI181" s="24" t="str">
        <f>IF(OR($B181="",AI$3="",'Demand Locations'!AK181=""),"",IF('Demand Locations'!AK181&lt;COUNTIFS('Workers Settings'!$M:$M,$B181,'Workers Settings'!$N:$N,1,'Workers Settings'!$H:$H,AI$3),"Warning!",IF('Demand Locations'!AK181=0,"",COUNTIFS('Workers Settings'!$M:$M,$B181,'Workers Settings'!$N:$N,1,'Workers Settings'!$H:$H,AI$3)/'Demand Locations'!AK181)))</f>
        <v/>
      </c>
      <c r="AJ181" s="24" t="str">
        <f>IF(OR($B181="",AJ$3="",'Demand Locations'!AL181=""),"",IF('Demand Locations'!AL181&lt;COUNTIFS('Workers Settings'!$M:$M,$B181,'Workers Settings'!$N:$N,1,'Workers Settings'!$H:$H,AJ$3),"Warning!",IF('Demand Locations'!AL181=0,"",COUNTIFS('Workers Settings'!$M:$M,$B181,'Workers Settings'!$N:$N,1,'Workers Settings'!$H:$H,AJ$3)/'Demand Locations'!AL181)))</f>
        <v/>
      </c>
      <c r="AK181" s="24" t="str">
        <f>IF(OR($B181="",AK$3="",'Demand Locations'!AM181=""),"",IF('Demand Locations'!AM181&lt;COUNTIFS('Workers Settings'!$M:$M,$B181,'Workers Settings'!$N:$N,1,'Workers Settings'!$H:$H,AK$3),"Warning!",IF('Demand Locations'!AM181=0,"",COUNTIFS('Workers Settings'!$M:$M,$B181,'Workers Settings'!$N:$N,1,'Workers Settings'!$H:$H,AK$3)/'Demand Locations'!AM181)))</f>
        <v/>
      </c>
      <c r="AL181" s="24" t="str">
        <f>IF(OR($B181="",AL$3="",'Demand Locations'!AN181=""),"",IF('Demand Locations'!AN181&lt;COUNTIFS('Workers Settings'!$M:$M,$B181,'Workers Settings'!$N:$N,1,'Workers Settings'!$H:$H,AL$3),"Warning!",IF('Demand Locations'!AN181=0,"",COUNTIFS('Workers Settings'!$M:$M,$B181,'Workers Settings'!$N:$N,1,'Workers Settings'!$H:$H,AL$3)/'Demand Locations'!AN181)))</f>
        <v/>
      </c>
      <c r="AM181" s="24" t="str">
        <f>IF(OR($B181="",AM$3="",'Demand Locations'!AO181=""),"",IF('Demand Locations'!AO181&lt;COUNTIFS('Workers Settings'!$M:$M,$B181,'Workers Settings'!$N:$N,1,'Workers Settings'!$H:$H,AM$3),"Warning!",IF('Demand Locations'!AO181=0,"",COUNTIFS('Workers Settings'!$M:$M,$B181,'Workers Settings'!$N:$N,1,'Workers Settings'!$H:$H,AM$3)/'Demand Locations'!AO181)))</f>
        <v/>
      </c>
      <c r="AN181" s="24" t="str">
        <f>IF(OR($B181="",AN$3="",'Demand Locations'!AP181=""),"",IF('Demand Locations'!AP181&lt;COUNTIFS('Workers Settings'!$M:$M,$B181,'Workers Settings'!$N:$N,1,'Workers Settings'!$H:$H,AN$3),"Warning!",IF('Demand Locations'!AP181=0,"",COUNTIFS('Workers Settings'!$M:$M,$B181,'Workers Settings'!$N:$N,1,'Workers Settings'!$H:$H,AN$3)/'Demand Locations'!AP181)))</f>
        <v/>
      </c>
      <c r="AO181" s="24" t="str">
        <f>IF(OR($B181="",AO$3="",'Demand Locations'!AQ181=""),"",IF('Demand Locations'!AQ181&lt;COUNTIFS('Workers Settings'!$M:$M,$B181,'Workers Settings'!$N:$N,1,'Workers Settings'!$H:$H,AO$3),"Warning!",IF('Demand Locations'!AQ181=0,"",COUNTIFS('Workers Settings'!$M:$M,$B181,'Workers Settings'!$N:$N,1,'Workers Settings'!$H:$H,AO$3)/'Demand Locations'!AQ181)))</f>
        <v/>
      </c>
      <c r="AP181" s="24" t="str">
        <f>IF(OR($B181="",AP$3="",'Demand Locations'!AR181=""),"",IF('Demand Locations'!AR181&lt;COUNTIFS('Workers Settings'!$M:$M,$B181,'Workers Settings'!$N:$N,1,'Workers Settings'!$H:$H,AP$3),"Warning!",IF('Demand Locations'!AR181=0,"",COUNTIFS('Workers Settings'!$M:$M,$B181,'Workers Settings'!$N:$N,1,'Workers Settings'!$H:$H,AP$3)/'Demand Locations'!AR181)))</f>
        <v/>
      </c>
      <c r="AQ181" s="24" t="str">
        <f>IF(OR($B181="",AQ$3="",'Demand Locations'!AS181=""),"",IF('Demand Locations'!AS181&lt;COUNTIFS('Workers Settings'!$M:$M,$B181,'Workers Settings'!$N:$N,1,'Workers Settings'!$H:$H,AQ$3),"Warning!",IF('Demand Locations'!AS181=0,"",COUNTIFS('Workers Settings'!$M:$M,$B181,'Workers Settings'!$N:$N,1,'Workers Settings'!$H:$H,AQ$3)/'Demand Locations'!AS181)))</f>
        <v/>
      </c>
      <c r="AR181" s="24" t="str">
        <f>IF(OR($B181="",AR$3="",'Demand Locations'!AT181=""),"",IF('Demand Locations'!AT181&lt;COUNTIFS('Workers Settings'!$M:$M,$B181,'Workers Settings'!$N:$N,1,'Workers Settings'!$H:$H,AR$3),"Warning!",IF('Demand Locations'!AT181=0,"",COUNTIFS('Workers Settings'!$M:$M,$B181,'Workers Settings'!$N:$N,1,'Workers Settings'!$H:$H,AR$3)/'Demand Locations'!AT181)))</f>
        <v/>
      </c>
      <c r="AS181" s="24" t="str">
        <f>IF(OR($B181="",AS$3="",'Demand Locations'!AU181=""),"",IF('Demand Locations'!AU181&lt;COUNTIFS('Workers Settings'!$M:$M,$B181,'Workers Settings'!$N:$N,1,'Workers Settings'!$H:$H,AS$3),"Warning!",IF('Demand Locations'!AU181=0,"",COUNTIFS('Workers Settings'!$M:$M,$B181,'Workers Settings'!$N:$N,1,'Workers Settings'!$H:$H,AS$3)/'Demand Locations'!AU181)))</f>
        <v/>
      </c>
      <c r="AT181" s="24" t="str">
        <f>IF(OR($B181="",AT$3="",'Demand Locations'!AV181=""),"",IF('Demand Locations'!AV181&lt;COUNTIFS('Workers Settings'!$M:$M,$B181,'Workers Settings'!$N:$N,1,'Workers Settings'!$H:$H,AT$3),"Warning!",IF('Demand Locations'!AV181=0,"",COUNTIFS('Workers Settings'!$M:$M,$B181,'Workers Settings'!$N:$N,1,'Workers Settings'!$H:$H,AT$3)/'Demand Locations'!AV181)))</f>
        <v/>
      </c>
      <c r="AU181" s="24" t="str">
        <f>IF(OR($B181="",AU$3="",'Demand Locations'!AW181=""),"",IF('Demand Locations'!AW181&lt;COUNTIFS('Workers Settings'!$M:$M,$B181,'Workers Settings'!$N:$N,1,'Workers Settings'!$H:$H,AU$3),"Warning!",IF('Demand Locations'!AW181=0,"",COUNTIFS('Workers Settings'!$M:$M,$B181,'Workers Settings'!$N:$N,1,'Workers Settings'!$H:$H,AU$3)/'Demand Locations'!AW181)))</f>
        <v/>
      </c>
      <c r="AV181" s="24" t="str">
        <f>IF(OR($B181="",AV$3="",'Demand Locations'!AX181=""),"",IF('Demand Locations'!AX181&lt;COUNTIFS('Workers Settings'!$M:$M,$B181,'Workers Settings'!$N:$N,1,'Workers Settings'!$H:$H,AV$3),"Warning!",IF('Demand Locations'!AX181=0,"",COUNTIFS('Workers Settings'!$M:$M,$B181,'Workers Settings'!$N:$N,1,'Workers Settings'!$H:$H,AV$3)/'Demand Locations'!AX181)))</f>
        <v/>
      </c>
      <c r="AW181" s="24" t="str">
        <f>IF(OR($B181="",AW$3="",'Demand Locations'!AY181=""),"",IF('Demand Locations'!AY181&lt;COUNTIFS('Workers Settings'!$M:$M,$B181,'Workers Settings'!$N:$N,1,'Workers Settings'!$H:$H,AW$3),"Warning!",IF('Demand Locations'!AY181=0,"",COUNTIFS('Workers Settings'!$M:$M,$B181,'Workers Settings'!$N:$N,1,'Workers Settings'!$H:$H,AW$3)/'Demand Locations'!AY181)))</f>
        <v/>
      </c>
      <c r="AX181" s="24" t="str">
        <f>IF(OR($B181="",AX$3="",'Demand Locations'!AZ181=""),"",IF('Demand Locations'!AZ181&lt;COUNTIFS('Workers Settings'!$M:$M,$B181,'Workers Settings'!$N:$N,1,'Workers Settings'!$H:$H,AX$3),"Warning!",IF('Demand Locations'!AZ181=0,"",COUNTIFS('Workers Settings'!$M:$M,$B181,'Workers Settings'!$N:$N,1,'Workers Settings'!$H:$H,AX$3)/'Demand Locations'!AZ181)))</f>
        <v/>
      </c>
      <c r="AY181" s="24" t="str">
        <f>IF(OR($B181="",AY$3="",'Demand Locations'!BA181=""),"",IF('Demand Locations'!BA181&lt;COUNTIFS('Workers Settings'!$M:$M,$B181,'Workers Settings'!$N:$N,1,'Workers Settings'!$H:$H,AY$3),"Warning!",IF('Demand Locations'!BA181=0,"",COUNTIFS('Workers Settings'!$M:$M,$B181,'Workers Settings'!$N:$N,1,'Workers Settings'!$H:$H,AY$3)/'Demand Locations'!BA181)))</f>
        <v/>
      </c>
      <c r="AZ181" s="24" t="str">
        <f>IF(OR($B181="",AZ$3="",'Demand Locations'!BB181=""),"",IF('Demand Locations'!BB181&lt;COUNTIFS('Workers Settings'!$M:$M,$B181,'Workers Settings'!$N:$N,1,'Workers Settings'!$H:$H,AZ$3),"Warning!",IF('Demand Locations'!BB181=0,"",COUNTIFS('Workers Settings'!$M:$M,$B181,'Workers Settings'!$N:$N,1,'Workers Settings'!$H:$H,AZ$3)/'Demand Locations'!BB181)))</f>
        <v/>
      </c>
      <c r="BA181" s="24" t="str">
        <f>IF(OR($B181="",BA$3="",'Demand Locations'!BC181=""),"",IF('Demand Locations'!BC181&lt;COUNTIFS('Workers Settings'!$M:$M,$B181,'Workers Settings'!$N:$N,1,'Workers Settings'!$H:$H,BA$3),"Warning!",IF('Demand Locations'!BC181=0,"",COUNTIFS('Workers Settings'!$M:$M,$B181,'Workers Settings'!$N:$N,1,'Workers Settings'!$H:$H,BA$3)/'Demand Locations'!BC181)))</f>
        <v/>
      </c>
      <c r="BB181" s="24" t="str">
        <f>IF(OR($B181="",BB$3="",'Demand Locations'!BD181=""),"",IF('Demand Locations'!BD181&lt;COUNTIFS('Workers Settings'!$M:$M,$B181,'Workers Settings'!$N:$N,1,'Workers Settings'!$H:$H,BB$3),"Warning!",IF('Demand Locations'!BD181=0,"",COUNTIFS('Workers Settings'!$M:$M,$B181,'Workers Settings'!$N:$N,1,'Workers Settings'!$H:$H,BB$3)/'Demand Locations'!BD181)))</f>
        <v/>
      </c>
      <c r="BC181" s="24" t="str">
        <f>IF(OR($B181="",BC$3="",'Demand Locations'!BE181=""),"",IF('Demand Locations'!BE181&lt;COUNTIFS('Workers Settings'!$M:$M,$B181,'Workers Settings'!$N:$N,1,'Workers Settings'!$H:$H,BC$3),"Warning!",IF('Demand Locations'!BE181=0,"",COUNTIFS('Workers Settings'!$M:$M,$B181,'Workers Settings'!$N:$N,1,'Workers Settings'!$H:$H,BC$3)/'Demand Locations'!BE181)))</f>
        <v/>
      </c>
      <c r="BD181" s="24" t="str">
        <f>IF(OR($B181="",BD$3="",'Demand Locations'!BF181=""),"",IF('Demand Locations'!BF181&lt;COUNTIFS('Workers Settings'!$M:$M,$B181,'Workers Settings'!$N:$N,1,'Workers Settings'!$H:$H,BD$3),"Warning!",IF('Demand Locations'!BF181=0,"",COUNTIFS('Workers Settings'!$M:$M,$B181,'Workers Settings'!$N:$N,1,'Workers Settings'!$H:$H,BD$3)/'Demand Locations'!BF181)))</f>
        <v/>
      </c>
      <c r="BE181" s="24" t="str">
        <f>IF(OR($B181="",BE$3="",'Demand Locations'!BG181=""),"",IF('Demand Locations'!BG181&lt;COUNTIFS('Workers Settings'!$M:$M,$B181,'Workers Settings'!$N:$N,1,'Workers Settings'!$H:$H,BE$3),"Warning!",IF('Demand Locations'!BG181=0,"",COUNTIFS('Workers Settings'!$M:$M,$B181,'Workers Settings'!$N:$N,1,'Workers Settings'!$H:$H,BE$3)/'Demand Locations'!BG181)))</f>
        <v/>
      </c>
      <c r="BF181" s="24" t="str">
        <f>IF(OR($B181="",BF$3="",'Demand Locations'!BH181=""),"",IF('Demand Locations'!BH181&lt;COUNTIFS('Workers Settings'!$M:$M,$B181,'Workers Settings'!$N:$N,1,'Workers Settings'!$H:$H,BF$3),"Warning!",IF('Demand Locations'!BH181=0,"",COUNTIFS('Workers Settings'!$M:$M,$B181,'Workers Settings'!$N:$N,1,'Workers Settings'!$H:$H,BF$3)/'Demand Locations'!BH181)))</f>
        <v/>
      </c>
      <c r="BG181" s="24" t="str">
        <f>IF(OR($B181="",BG$3="",'Demand Locations'!BI181=""),"",IF('Demand Locations'!BI181&lt;COUNTIFS('Workers Settings'!$M:$M,$B181,'Workers Settings'!$N:$N,1,'Workers Settings'!$H:$H,BG$3),"Warning!",IF('Demand Locations'!BI181=0,"",COUNTIFS('Workers Settings'!$M:$M,$B181,'Workers Settings'!$N:$N,1,'Workers Settings'!$H:$H,BG$3)/'Demand Locations'!BI181)))</f>
        <v/>
      </c>
      <c r="BH181" s="24" t="str">
        <f>IF(OR($B181="",BH$3="",'Demand Locations'!BJ181=""),"",IF('Demand Locations'!BJ181&lt;COUNTIFS('Workers Settings'!$M:$M,$B181,'Workers Settings'!$N:$N,1,'Workers Settings'!$H:$H,BH$3),"Warning!",IF('Demand Locations'!BJ181=0,"",COUNTIFS('Workers Settings'!$M:$M,$B181,'Workers Settings'!$N:$N,1,'Workers Settings'!$H:$H,BH$3)/'Demand Locations'!BJ181)))</f>
        <v/>
      </c>
      <c r="BI181" s="24" t="str">
        <f>IF(OR($B181="",BI$3="",'Demand Locations'!BK181=""),"",IF('Demand Locations'!BK181&lt;COUNTIFS('Workers Settings'!$M:$M,$B181,'Workers Settings'!$N:$N,1,'Workers Settings'!$H:$H,BI$3),"Warning!",IF('Demand Locations'!BK181=0,"",COUNTIFS('Workers Settings'!$M:$M,$B181,'Workers Settings'!$N:$N,1,'Workers Settings'!$H:$H,BI$3)/'Demand Locations'!BK181)))</f>
        <v/>
      </c>
      <c r="BJ181" s="24" t="str">
        <f>IF(OR($B181="",BJ$3="",'Demand Locations'!BL181=""),"",IF('Demand Locations'!BL181&lt;COUNTIFS('Workers Settings'!$M:$M,$B181,'Workers Settings'!$N:$N,1,'Workers Settings'!$H:$H,BJ$3),"Warning!",IF('Demand Locations'!BL181=0,"",COUNTIFS('Workers Settings'!$M:$M,$B181,'Workers Settings'!$N:$N,1,'Workers Settings'!$H:$H,BJ$3)/'Demand Locations'!BL181)))</f>
        <v/>
      </c>
      <c r="BK181" s="24" t="str">
        <f>IF(OR($B181="",BK$3="",'Demand Locations'!BM181=""),"",IF('Demand Locations'!BM181&lt;COUNTIFS('Workers Settings'!$M:$M,$B181,'Workers Settings'!$N:$N,1,'Workers Settings'!$H:$H,BK$3),"Warning!",IF('Demand Locations'!BM181=0,"",COUNTIFS('Workers Settings'!$M:$M,$B181,'Workers Settings'!$N:$N,1,'Workers Settings'!$H:$H,BK$3)/'Demand Locations'!BM181)))</f>
        <v/>
      </c>
      <c r="BL181" s="24" t="str">
        <f>IF(OR($B181="",BL$3="",'Demand Locations'!BN181=""),"",IF('Demand Locations'!BN181&lt;COUNTIFS('Workers Settings'!$M:$M,$B181,'Workers Settings'!$N:$N,1,'Workers Settings'!$H:$H,BL$3),"Warning!",IF('Demand Locations'!BN181=0,"",COUNTIFS('Workers Settings'!$M:$M,$B181,'Workers Settings'!$N:$N,1,'Workers Settings'!$H:$H,BL$3)/'Demand Locations'!BN181)))</f>
        <v/>
      </c>
      <c r="BM181" s="24" t="str">
        <f>IF(OR($B181="",BM$3="",'Demand Locations'!BO181=""),"",IF('Demand Locations'!BO181&lt;COUNTIFS('Workers Settings'!$M:$M,$B181,'Workers Settings'!$N:$N,1,'Workers Settings'!$H:$H,BM$3),"Warning!",IF('Demand Locations'!BO181=0,"",COUNTIFS('Workers Settings'!$M:$M,$B181,'Workers Settings'!$N:$N,1,'Workers Settings'!$H:$H,BM$3)/'Demand Locations'!BO181)))</f>
        <v/>
      </c>
      <c r="BN181" s="24" t="str">
        <f>IF(OR($B181="",BN$3="",'Demand Locations'!BP181=""),"",IF('Demand Locations'!BP181&lt;COUNTIFS('Workers Settings'!$M:$M,$B181,'Workers Settings'!$N:$N,1,'Workers Settings'!$H:$H,BN$3),"Warning!",IF('Demand Locations'!BP181=0,"",COUNTIFS('Workers Settings'!$M:$M,$B181,'Workers Settings'!$N:$N,1,'Workers Settings'!$H:$H,BN$3)/'Demand Locations'!BP181)))</f>
        <v/>
      </c>
      <c r="BO181" s="24" t="str">
        <f>IF(OR($B181="",BO$3="",'Demand Locations'!BQ181=""),"",IF('Demand Locations'!BQ181&lt;COUNTIFS('Workers Settings'!$M:$M,$B181,'Workers Settings'!$N:$N,1,'Workers Settings'!$H:$H,BO$3),"Warning!",IF('Demand Locations'!BQ181=0,"",COUNTIFS('Workers Settings'!$M:$M,$B181,'Workers Settings'!$N:$N,1,'Workers Settings'!$H:$H,BO$3)/'Demand Locations'!BQ181)))</f>
        <v/>
      </c>
      <c r="BP181" s="24" t="str">
        <f>IF(OR($B181="",BP$3="",'Demand Locations'!BR181=""),"",IF('Demand Locations'!BR181&lt;COUNTIFS('Workers Settings'!$M:$M,$B181,'Workers Settings'!$N:$N,1,'Workers Settings'!$H:$H,BP$3),"Warning!",IF('Demand Locations'!BR181=0,"",COUNTIFS('Workers Settings'!$M:$M,$B181,'Workers Settings'!$N:$N,1,'Workers Settings'!$H:$H,BP$3)/'Demand Locations'!BR181)))</f>
        <v/>
      </c>
      <c r="BQ181" s="24" t="str">
        <f>IF(OR($B181="",BQ$3="",'Demand Locations'!BS181=""),"",IF('Demand Locations'!BS181&lt;COUNTIFS('Workers Settings'!$M:$M,$B181,'Workers Settings'!$N:$N,1,'Workers Settings'!$H:$H,BQ$3),"Warning!",IF('Demand Locations'!BS181=0,"",COUNTIFS('Workers Settings'!$M:$M,$B181,'Workers Settings'!$N:$N,1,'Workers Settings'!$H:$H,BQ$3)/'Demand Locations'!BS181)))</f>
        <v/>
      </c>
      <c r="BR181" s="24" t="str">
        <f>IF(OR($B181="",BR$3="",'Demand Locations'!BT181=""),"",IF('Demand Locations'!BT181&lt;COUNTIFS('Workers Settings'!$M:$M,$B181,'Workers Settings'!$N:$N,1,'Workers Settings'!$H:$H,BR$3),"Warning!",IF('Demand Locations'!BT181=0,"",COUNTIFS('Workers Settings'!$M:$M,$B181,'Workers Settings'!$N:$N,1,'Workers Settings'!$H:$H,BR$3)/'Demand Locations'!BT181)))</f>
        <v/>
      </c>
      <c r="BS181" s="24" t="str">
        <f>IF(OR($B181="",BS$3="",'Demand Locations'!BU181=""),"",IF('Demand Locations'!BU181&lt;COUNTIFS('Workers Settings'!$M:$M,$B181,'Workers Settings'!$N:$N,1,'Workers Settings'!$H:$H,BS$3),"Warning!",IF('Demand Locations'!BU181=0,"",COUNTIFS('Workers Settings'!$M:$M,$B181,'Workers Settings'!$N:$N,1,'Workers Settings'!$H:$H,BS$3)/'Demand Locations'!BU181)))</f>
        <v/>
      </c>
      <c r="BT181" s="24" t="str">
        <f>IF(OR($B181="",BT$3="",'Demand Locations'!BV181=""),"",IF('Demand Locations'!BV181&lt;COUNTIFS('Workers Settings'!$M:$M,$B181,'Workers Settings'!$N:$N,1,'Workers Settings'!$H:$H,BT$3),"Warning!",IF('Demand Locations'!BV181=0,"",COUNTIFS('Workers Settings'!$M:$M,$B181,'Workers Settings'!$N:$N,1,'Workers Settings'!$H:$H,BT$3)/'Demand Locations'!BV181)))</f>
        <v/>
      </c>
      <c r="BU181" s="24" t="str">
        <f>IF(OR($B181="",BU$3="",'Demand Locations'!BW181=""),"",IF('Demand Locations'!BW181&lt;COUNTIFS('Workers Settings'!$M:$M,$B181,'Workers Settings'!$N:$N,1,'Workers Settings'!$H:$H,BU$3),"Warning!",IF('Demand Locations'!BW181=0,"",COUNTIFS('Workers Settings'!$M:$M,$B181,'Workers Settings'!$N:$N,1,'Workers Settings'!$H:$H,BU$3)/'Demand Locations'!BW181)))</f>
        <v/>
      </c>
      <c r="BV181" s="24" t="str">
        <f>IF(OR($B181="",BV$3="",'Demand Locations'!BX181=""),"",IF('Demand Locations'!BX181&lt;COUNTIFS('Workers Settings'!$M:$M,$B181,'Workers Settings'!$N:$N,1,'Workers Settings'!$H:$H,BV$3),"Warning!",IF('Demand Locations'!BX181=0,"",COUNTIFS('Workers Settings'!$M:$M,$B181,'Workers Settings'!$N:$N,1,'Workers Settings'!$H:$H,BV$3)/'Demand Locations'!BX181)))</f>
        <v/>
      </c>
      <c r="BW181" s="24" t="str">
        <f>IF(OR($B181="",BW$3="",'Demand Locations'!BY181=""),"",IF('Demand Locations'!BY181&lt;COUNTIFS('Workers Settings'!$M:$M,$B181,'Workers Settings'!$N:$N,1,'Workers Settings'!$H:$H,BW$3),"Warning!",IF('Demand Locations'!BY181=0,"",COUNTIFS('Workers Settings'!$M:$M,$B181,'Workers Settings'!$N:$N,1,'Workers Settings'!$H:$H,BW$3)/'Demand Locations'!BY181)))</f>
        <v/>
      </c>
      <c r="BX181" s="24" t="str">
        <f>IF(OR($B181="",BX$3="",'Demand Locations'!BZ181=""),"",IF('Demand Locations'!BZ181&lt;COUNTIFS('Workers Settings'!$M:$M,$B181,'Workers Settings'!$N:$N,1,'Workers Settings'!$H:$H,BX$3),"Warning!",IF('Demand Locations'!BZ181=0,"",COUNTIFS('Workers Settings'!$M:$M,$B181,'Workers Settings'!$N:$N,1,'Workers Settings'!$H:$H,BX$3)/'Demand Locations'!BZ181)))</f>
        <v/>
      </c>
      <c r="BY181" s="24" t="str">
        <f>IF(OR($B181="",BY$3="",'Demand Locations'!CA181=""),"",IF('Demand Locations'!CA181&lt;COUNTIFS('Workers Settings'!$M:$M,$B181,'Workers Settings'!$N:$N,1,'Workers Settings'!$H:$H,BY$3),"Warning!",IF('Demand Locations'!CA181=0,"",COUNTIFS('Workers Settings'!$M:$M,$B181,'Workers Settings'!$N:$N,1,'Workers Settings'!$H:$H,BY$3)/'Demand Locations'!CA181)))</f>
        <v/>
      </c>
      <c r="BZ181" s="24" t="str">
        <f>IF(OR($B181="",BZ$3="",'Demand Locations'!CB181=""),"",IF('Demand Locations'!CB181&lt;COUNTIFS('Workers Settings'!$M:$M,$B181,'Workers Settings'!$N:$N,1,'Workers Settings'!$H:$H,BZ$3),"Warning!",IF('Demand Locations'!CB181=0,"",COUNTIFS('Workers Settings'!$M:$M,$B181,'Workers Settings'!$N:$N,1,'Workers Settings'!$H:$H,BZ$3)/'Demand Locations'!CB181)))</f>
        <v/>
      </c>
      <c r="CA181" s="24" t="str">
        <f>IF(OR($B181="",CA$3="",'Demand Locations'!CC181=""),"",IF('Demand Locations'!CC181&lt;COUNTIFS('Workers Settings'!$M:$M,$B181,'Workers Settings'!$N:$N,1,'Workers Settings'!$H:$H,CA$3),"Warning!",IF('Demand Locations'!CC181=0,"",COUNTIFS('Workers Settings'!$M:$M,$B181,'Workers Settings'!$N:$N,1,'Workers Settings'!$H:$H,CA$3)/'Demand Locations'!CC181)))</f>
        <v/>
      </c>
      <c r="CB181" s="24" t="str">
        <f>IF(OR($B181="",CB$3="",'Demand Locations'!CD181=""),"",IF('Demand Locations'!CD181&lt;COUNTIFS('Workers Settings'!$M:$M,$B181,'Workers Settings'!$N:$N,1,'Workers Settings'!$H:$H,CB$3),"Warning!",IF('Demand Locations'!CD181=0,"",COUNTIFS('Workers Settings'!$M:$M,$B181,'Workers Settings'!$N:$N,1,'Workers Settings'!$H:$H,CB$3)/'Demand Locations'!CD181)))</f>
        <v/>
      </c>
      <c r="CC181" s="24" t="str">
        <f>IF(OR($B181="",CC$3="",'Demand Locations'!CE181=""),"",IF('Demand Locations'!CE181&lt;COUNTIFS('Workers Settings'!$M:$M,$B181,'Workers Settings'!$N:$N,1,'Workers Settings'!$H:$H,CC$3),"Warning!",IF('Demand Locations'!CE181=0,"",COUNTIFS('Workers Settings'!$M:$M,$B181,'Workers Settings'!$N:$N,1,'Workers Settings'!$H:$H,CC$3)/'Demand Locations'!CE181)))</f>
        <v/>
      </c>
      <c r="CD181" s="24" t="str">
        <f>IF(OR($B181="",CD$3="",'Demand Locations'!CF181=""),"",IF('Demand Locations'!CF181&lt;COUNTIFS('Workers Settings'!$M:$M,$B181,'Workers Settings'!$N:$N,1,'Workers Settings'!$H:$H,CD$3),"Warning!",IF('Demand Locations'!CF181=0,"",COUNTIFS('Workers Settings'!$M:$M,$B181,'Workers Settings'!$N:$N,1,'Workers Settings'!$H:$H,CD$3)/'Demand Locations'!CF181)))</f>
        <v/>
      </c>
      <c r="CE181" s="24" t="str">
        <f>IF(OR($B181="",CE$3="",'Demand Locations'!CG181=""),"",IF('Demand Locations'!CG181&lt;COUNTIFS('Workers Settings'!$M:$M,$B181,'Workers Settings'!$N:$N,1,'Workers Settings'!$H:$H,CE$3),"Warning!",IF('Demand Locations'!CG181=0,"",COUNTIFS('Workers Settings'!$M:$M,$B181,'Workers Settings'!$N:$N,1,'Workers Settings'!$H:$H,CE$3)/'Demand Locations'!CG181)))</f>
        <v/>
      </c>
      <c r="CF181" s="24" t="str">
        <f>IF(OR($B181="",CF$3="",'Demand Locations'!CH181=""),"",IF('Demand Locations'!CH181&lt;COUNTIFS('Workers Settings'!$M:$M,$B181,'Workers Settings'!$N:$N,1,'Workers Settings'!$H:$H,CF$3),"Warning!",IF('Demand Locations'!CH181=0,"",COUNTIFS('Workers Settings'!$M:$M,$B181,'Workers Settings'!$N:$N,1,'Workers Settings'!$H:$H,CF$3)/'Demand Locations'!CH181)))</f>
        <v/>
      </c>
      <c r="CG181" s="24" t="str">
        <f>IF(OR($B181="",CG$3="",'Demand Locations'!CI181=""),"",IF('Demand Locations'!CI181&lt;COUNTIFS('Workers Settings'!$M:$M,$B181,'Workers Settings'!$N:$N,1,'Workers Settings'!$H:$H,CG$3),"Warning!",IF('Demand Locations'!CI181=0,"",COUNTIFS('Workers Settings'!$M:$M,$B181,'Workers Settings'!$N:$N,1,'Workers Settings'!$H:$H,CG$3)/'Demand Locations'!CI181)))</f>
        <v/>
      </c>
      <c r="CH181" s="24" t="str">
        <f>IF(OR($B181="",CH$3="",'Demand Locations'!CJ181=""),"",IF('Demand Locations'!CJ181&lt;COUNTIFS('Workers Settings'!$M:$M,$B181,'Workers Settings'!$N:$N,1,'Workers Settings'!$H:$H,CH$3),"Warning!",IF('Demand Locations'!CJ181=0,"",COUNTIFS('Workers Settings'!$M:$M,$B181,'Workers Settings'!$N:$N,1,'Workers Settings'!$H:$H,CH$3)/'Demand Locations'!CJ181)))</f>
        <v/>
      </c>
      <c r="CI181" s="24" t="str">
        <f>IF(OR($B181="",CI$3="",'Demand Locations'!CK181=""),"",IF('Demand Locations'!CK181&lt;COUNTIFS('Workers Settings'!$M:$M,$B181,'Workers Settings'!$N:$N,1,'Workers Settings'!$H:$H,CI$3),"Warning!",IF('Demand Locations'!CK181=0,"",COUNTIFS('Workers Settings'!$M:$M,$B181,'Workers Settings'!$N:$N,1,'Workers Settings'!$H:$H,CI$3)/'Demand Locations'!CK181)))</f>
        <v/>
      </c>
      <c r="CJ181" s="24" t="str">
        <f>IF(OR($B181="",CJ$3="",'Demand Locations'!CL181=""),"",IF('Demand Locations'!CL181&lt;COUNTIFS('Workers Settings'!$M:$M,$B181,'Workers Settings'!$N:$N,1,'Workers Settings'!$H:$H,CJ$3),"Warning!",IF('Demand Locations'!CL181=0,"",COUNTIFS('Workers Settings'!$M:$M,$B181,'Workers Settings'!$N:$N,1,'Workers Settings'!$H:$H,CJ$3)/'Demand Locations'!CL181)))</f>
        <v/>
      </c>
      <c r="CK181" s="24" t="str">
        <f>IF(OR($B181="",CK$3="",'Demand Locations'!CM181=""),"",IF('Demand Locations'!CM181&lt;COUNTIFS('Workers Settings'!$M:$M,$B181,'Workers Settings'!$N:$N,1,'Workers Settings'!$H:$H,CK$3),"Warning!",IF('Demand Locations'!CM181=0,"",COUNTIFS('Workers Settings'!$M:$M,$B181,'Workers Settings'!$N:$N,1,'Workers Settings'!$H:$H,CK$3)/'Demand Locations'!CM181)))</f>
        <v/>
      </c>
      <c r="CL181" s="24" t="str">
        <f>IF(OR($B181="",CL$3="",'Demand Locations'!CN181=""),"",IF('Demand Locations'!CN181&lt;COUNTIFS('Workers Settings'!$M:$M,$B181,'Workers Settings'!$N:$N,1,'Workers Settings'!$H:$H,CL$3),"Warning!",IF('Demand Locations'!CN181=0,"",COUNTIFS('Workers Settings'!$M:$M,$B181,'Workers Settings'!$N:$N,1,'Workers Settings'!$H:$H,CL$3)/'Demand Locations'!CN181)))</f>
        <v/>
      </c>
      <c r="CM181" s="24" t="str">
        <f>IF(OR($B181="",CM$3="",'Demand Locations'!CO181=""),"",IF('Demand Locations'!CO181&lt;COUNTIFS('Workers Settings'!$M:$M,$B181,'Workers Settings'!$N:$N,1,'Workers Settings'!$H:$H,CM$3),"Warning!",IF('Demand Locations'!CO181=0,"",COUNTIFS('Workers Settings'!$M:$M,$B181,'Workers Settings'!$N:$N,1,'Workers Settings'!$H:$H,CM$3)/'Demand Locations'!CO181)))</f>
        <v/>
      </c>
      <c r="CN181" s="24" t="str">
        <f>IF(OR($B181="",CN$3="",'Demand Locations'!CP181=""),"",IF('Demand Locations'!CP181&lt;COUNTIFS('Workers Settings'!$M:$M,$B181,'Workers Settings'!$N:$N,1,'Workers Settings'!$H:$H,CN$3),"Warning!",IF('Demand Locations'!CP181=0,"",COUNTIFS('Workers Settings'!$M:$M,$B181,'Workers Settings'!$N:$N,1,'Workers Settings'!$H:$H,CN$3)/'Demand Locations'!CP181)))</f>
        <v/>
      </c>
      <c r="CO181" s="24" t="str">
        <f>IF(OR($B181="",CO$3="",'Demand Locations'!CQ181=""),"",IF('Demand Locations'!CQ181&lt;COUNTIFS('Workers Settings'!$M:$M,$B181,'Workers Settings'!$N:$N,1,'Workers Settings'!$H:$H,CO$3),"Warning!",IF('Demand Locations'!CQ181=0,"",COUNTIFS('Workers Settings'!$M:$M,$B181,'Workers Settings'!$N:$N,1,'Workers Settings'!$H:$H,CO$3)/'Demand Locations'!CQ181)))</f>
        <v/>
      </c>
      <c r="CP181" s="24" t="str">
        <f>IF(OR($B181="",CP$3="",'Demand Locations'!CR181=""),"",IF('Demand Locations'!CR181&lt;COUNTIFS('Workers Settings'!$M:$M,$B181,'Workers Settings'!$N:$N,1,'Workers Settings'!$H:$H,CP$3),"Warning!",IF('Demand Locations'!CR181=0,"",COUNTIFS('Workers Settings'!$M:$M,$B181,'Workers Settings'!$N:$N,1,'Workers Settings'!$H:$H,CP$3)/'Demand Locations'!CR181)))</f>
        <v/>
      </c>
      <c r="CQ181" s="24" t="str">
        <f>IF(OR($B181="",CQ$3="",'Demand Locations'!CS181=""),"",IF('Demand Locations'!CS181&lt;COUNTIFS('Workers Settings'!$M:$M,$B181,'Workers Settings'!$N:$N,1,'Workers Settings'!$H:$H,CQ$3),"Warning!",IF('Demand Locations'!CS181=0,"",COUNTIFS('Workers Settings'!$M:$M,$B181,'Workers Settings'!$N:$N,1,'Workers Settings'!$H:$H,CQ$3)/'Demand Locations'!CS181)))</f>
        <v/>
      </c>
      <c r="CR181" s="24" t="str">
        <f>IF(OR($B181="",CR$3="",'Demand Locations'!CT181=""),"",IF('Demand Locations'!CT181&lt;COUNTIFS('Workers Settings'!$M:$M,$B181,'Workers Settings'!$N:$N,1,'Workers Settings'!$H:$H,CR$3),"Warning!",IF('Demand Locations'!CT181=0,"",COUNTIFS('Workers Settings'!$M:$M,$B181,'Workers Settings'!$N:$N,1,'Workers Settings'!$H:$H,CR$3)/'Demand Locations'!CT181)))</f>
        <v/>
      </c>
      <c r="CS181" s="24" t="str">
        <f>IF(OR($B181="",CS$3="",'Demand Locations'!CU181=""),"",IF('Demand Locations'!CU181&lt;COUNTIFS('Workers Settings'!$M:$M,$B181,'Workers Settings'!$N:$N,1,'Workers Settings'!$H:$H,CS$3),"Warning!",IF('Demand Locations'!CU181=0,"",COUNTIFS('Workers Settings'!$M:$M,$B181,'Workers Settings'!$N:$N,1,'Workers Settings'!$H:$H,CS$3)/'Demand Locations'!CU181)))</f>
        <v/>
      </c>
      <c r="CT181" s="24" t="str">
        <f>IF(OR($B181="",CT$3="",'Demand Locations'!CV181=""),"",IF('Demand Locations'!CV181&lt;COUNTIFS('Workers Settings'!$M:$M,$B181,'Workers Settings'!$N:$N,1,'Workers Settings'!$H:$H,CT$3),"Warning!",IF('Demand Locations'!CV181=0,"",COUNTIFS('Workers Settings'!$M:$M,$B181,'Workers Settings'!$N:$N,1,'Workers Settings'!$H:$H,CT$3)/'Demand Locations'!CV181)))</f>
        <v/>
      </c>
      <c r="CU181" s="24" t="str">
        <f>IF(OR($B181="",CU$3="",'Demand Locations'!CW181=""),"",IF('Demand Locations'!CW181&lt;COUNTIFS('Workers Settings'!$M:$M,$B181,'Workers Settings'!$N:$N,1,'Workers Settings'!$H:$H,CU$3),"Warning!",IF('Demand Locations'!CW181=0,"",COUNTIFS('Workers Settings'!$M:$M,$B181,'Workers Settings'!$N:$N,1,'Workers Settings'!$H:$H,CU$3)/'Demand Locations'!CW181)))</f>
        <v/>
      </c>
      <c r="CV181" s="24" t="str">
        <f>IF(OR($B181="",CV$3="",'Demand Locations'!CX181=""),"",IF('Demand Locations'!CX181&lt;COUNTIFS('Workers Settings'!$M:$M,$B181,'Workers Settings'!$N:$N,1,'Workers Settings'!$H:$H,CV$3),"Warning!",IF('Demand Locations'!CX181=0,"",COUNTIFS('Workers Settings'!$M:$M,$B181,'Workers Settings'!$N:$N,1,'Workers Settings'!$H:$H,CV$3)/'Demand Locations'!CX181)))</f>
        <v/>
      </c>
      <c r="CW181" s="24" t="str">
        <f>IF(OR($B181="",CW$3="",'Demand Locations'!CY181=""),"",IF('Demand Locations'!CY181&lt;COUNTIFS('Workers Settings'!$M:$M,$B181,'Workers Settings'!$N:$N,1,'Workers Settings'!$H:$H,CW$3),"Warning!",IF('Demand Locations'!CY181=0,"",COUNTIFS('Workers Settings'!$M:$M,$B181,'Workers Settings'!$N:$N,1,'Workers Settings'!$H:$H,CW$3)/'Demand Locations'!CY181)))</f>
        <v/>
      </c>
      <c r="CX181" s="24" t="str">
        <f>IF(OR($B181="",CX$3="",'Demand Locations'!CZ181=""),"",IF('Demand Locations'!CZ181&lt;COUNTIFS('Workers Settings'!$M:$M,$B181,'Workers Settings'!$N:$N,1,'Workers Settings'!$H:$H,CX$3),"Warning!",IF('Demand Locations'!CZ181=0,"",COUNTIFS('Workers Settings'!$M:$M,$B181,'Workers Settings'!$N:$N,1,'Workers Settings'!$H:$H,CX$3)/'Demand Locations'!CZ181)))</f>
        <v/>
      </c>
      <c r="CY181" s="24" t="str">
        <f>IF(OR($B181="",CY$3="",'Demand Locations'!DA181=""),"",IF('Demand Locations'!DA181&lt;COUNTIFS('Workers Settings'!$M:$M,$B181,'Workers Settings'!$N:$N,1,'Workers Settings'!$H:$H,CY$3),"Warning!",IF('Demand Locations'!DA181=0,"",COUNTIFS('Workers Settings'!$M:$M,$B181,'Workers Settings'!$N:$N,1,'Workers Settings'!$H:$H,CY$3)/'Demand Locations'!DA181)))</f>
        <v/>
      </c>
      <c r="CZ181" s="24" t="str">
        <f>IF(OR($B181="",CZ$3="",'Demand Locations'!DB181=""),"",IF('Demand Locations'!DB181&lt;COUNTIFS('Workers Settings'!$M:$M,$B181,'Workers Settings'!$N:$N,1,'Workers Settings'!$H:$H,CZ$3),"Warning!",IF('Demand Locations'!DB181=0,"",COUNTIFS('Workers Settings'!$M:$M,$B181,'Workers Settings'!$N:$N,1,'Workers Settings'!$H:$H,CZ$3)/'Demand Locations'!DB181)))</f>
        <v/>
      </c>
    </row>
    <row r="182" spans="1:104" x14ac:dyDescent="0.25">
      <c r="A182" s="7">
        <f t="shared" si="2"/>
        <v>178</v>
      </c>
      <c r="B182" s="7" t="str">
        <f>IF('Demand Locations'!B182&lt;&gt;"",'Demand Locations'!B182,"")</f>
        <v/>
      </c>
      <c r="C182" s="29" t="str">
        <f>IF(B182="","",SUMIFS('Workers Assignments'!Z:Z,'Workers Settings'!M:M,B182,'Workers Settings'!N:N,1))</f>
        <v/>
      </c>
      <c r="D182" s="24" t="str">
        <f>IF(OR(B182="",'Demand Locations'!E182=""),"",IF('Demand Locations'!E182&lt;C182,"Warning!",IF('Demand Locations'!E182=0,"",C182/'Demand Locations'!E182)))</f>
        <v/>
      </c>
      <c r="E182" s="44" t="str">
        <f>IF(OR($B182="",E$3="",'Demand Locations'!G182=""),"",IF('Demand Locations'!G182&lt;COUNTIFS('Workers Settings'!$M:$M,$B182,'Workers Settings'!$N:$N,1,'Workers Settings'!$H:$H,E$3),"Warning!",IF('Demand Locations'!G182=0,"",COUNTIFS('Workers Settings'!$M:$M,$B182,'Workers Settings'!$N:$N,1,'Workers Settings'!$H:$H,E$3)/'Demand Locations'!G182)))</f>
        <v/>
      </c>
      <c r="F182" s="24" t="str">
        <f>IF(OR($B182="",F$3="",'Demand Locations'!H182=""),"",IF('Demand Locations'!H182&lt;COUNTIFS('Workers Settings'!$M:$M,$B182,'Workers Settings'!$N:$N,1,'Workers Settings'!$H:$H,F$3),"Warning!",IF('Demand Locations'!H182=0,"",COUNTIFS('Workers Settings'!$M:$M,$B182,'Workers Settings'!$N:$N,1,'Workers Settings'!$H:$H,F$3)/'Demand Locations'!H182)))</f>
        <v/>
      </c>
      <c r="G182" s="24" t="str">
        <f>IF(OR($B182="",G$3="",'Demand Locations'!I182=""),"",IF('Demand Locations'!I182&lt;COUNTIFS('Workers Settings'!$M:$M,$B182,'Workers Settings'!$N:$N,1,'Workers Settings'!$H:$H,G$3),"Warning!",IF('Demand Locations'!I182=0,"",COUNTIFS('Workers Settings'!$M:$M,$B182,'Workers Settings'!$N:$N,1,'Workers Settings'!$H:$H,G$3)/'Demand Locations'!I182)))</f>
        <v/>
      </c>
      <c r="H182" s="24" t="str">
        <f>IF(OR($B182="",H$3="",'Demand Locations'!J182=""),"",IF('Demand Locations'!J182&lt;COUNTIFS('Workers Settings'!$M:$M,$B182,'Workers Settings'!$N:$N,1,'Workers Settings'!$H:$H,H$3),"Warning!",IF('Demand Locations'!J182=0,"",COUNTIFS('Workers Settings'!$M:$M,$B182,'Workers Settings'!$N:$N,1,'Workers Settings'!$H:$H,H$3)/'Demand Locations'!J182)))</f>
        <v/>
      </c>
      <c r="I182" s="24" t="str">
        <f>IF(OR($B182="",I$3="",'Demand Locations'!K182=""),"",IF('Demand Locations'!K182&lt;COUNTIFS('Workers Settings'!$M:$M,$B182,'Workers Settings'!$N:$N,1,'Workers Settings'!$H:$H,I$3),"Warning!",IF('Demand Locations'!K182=0,"",COUNTIFS('Workers Settings'!$M:$M,$B182,'Workers Settings'!$N:$N,1,'Workers Settings'!$H:$H,I$3)/'Demand Locations'!K182)))</f>
        <v/>
      </c>
      <c r="J182" s="24" t="str">
        <f>IF(OR($B182="",J$3="",'Demand Locations'!L182=""),"",IF('Demand Locations'!L182&lt;COUNTIFS('Workers Settings'!$M:$M,$B182,'Workers Settings'!$N:$N,1,'Workers Settings'!$H:$H,J$3),"Warning!",IF('Demand Locations'!L182=0,"",COUNTIFS('Workers Settings'!$M:$M,$B182,'Workers Settings'!$N:$N,1,'Workers Settings'!$H:$H,J$3)/'Demand Locations'!L182)))</f>
        <v/>
      </c>
      <c r="K182" s="24" t="str">
        <f>IF(OR($B182="",K$3="",'Demand Locations'!M182=""),"",IF('Demand Locations'!M182&lt;COUNTIFS('Workers Settings'!$M:$M,$B182,'Workers Settings'!$N:$N,1,'Workers Settings'!$H:$H,K$3),"Warning!",IF('Demand Locations'!M182=0,"",COUNTIFS('Workers Settings'!$M:$M,$B182,'Workers Settings'!$N:$N,1,'Workers Settings'!$H:$H,K$3)/'Demand Locations'!M182)))</f>
        <v/>
      </c>
      <c r="L182" s="24" t="str">
        <f>IF(OR($B182="",L$3="",'Demand Locations'!N182=""),"",IF('Demand Locations'!N182&lt;COUNTIFS('Workers Settings'!$M:$M,$B182,'Workers Settings'!$N:$N,1,'Workers Settings'!$H:$H,L$3),"Warning!",IF('Demand Locations'!N182=0,"",COUNTIFS('Workers Settings'!$M:$M,$B182,'Workers Settings'!$N:$N,1,'Workers Settings'!$H:$H,L$3)/'Demand Locations'!N182)))</f>
        <v/>
      </c>
      <c r="M182" s="24" t="str">
        <f>IF(OR($B182="",M$3="",'Demand Locations'!O182=""),"",IF('Demand Locations'!O182&lt;COUNTIFS('Workers Settings'!$M:$M,$B182,'Workers Settings'!$N:$N,1,'Workers Settings'!$H:$H,M$3),"Warning!",IF('Demand Locations'!O182=0,"",COUNTIFS('Workers Settings'!$M:$M,$B182,'Workers Settings'!$N:$N,1,'Workers Settings'!$H:$H,M$3)/'Demand Locations'!O182)))</f>
        <v/>
      </c>
      <c r="N182" s="24" t="str">
        <f>IF(OR($B182="",N$3="",'Demand Locations'!P182=""),"",IF('Demand Locations'!P182&lt;COUNTIFS('Workers Settings'!$M:$M,$B182,'Workers Settings'!$N:$N,1,'Workers Settings'!$H:$H,N$3),"Warning!",IF('Demand Locations'!P182=0,"",COUNTIFS('Workers Settings'!$M:$M,$B182,'Workers Settings'!$N:$N,1,'Workers Settings'!$H:$H,N$3)/'Demand Locations'!P182)))</f>
        <v/>
      </c>
      <c r="O182" s="24" t="str">
        <f>IF(OR($B182="",O$3="",'Demand Locations'!Q182=""),"",IF('Demand Locations'!Q182&lt;COUNTIFS('Workers Settings'!$M:$M,$B182,'Workers Settings'!$N:$N,1,'Workers Settings'!$H:$H,O$3),"Warning!",IF('Demand Locations'!Q182=0,"",COUNTIFS('Workers Settings'!$M:$M,$B182,'Workers Settings'!$N:$N,1,'Workers Settings'!$H:$H,O$3)/'Demand Locations'!Q182)))</f>
        <v/>
      </c>
      <c r="P182" s="24" t="str">
        <f>IF(OR($B182="",P$3="",'Demand Locations'!R182=""),"",IF('Demand Locations'!R182&lt;COUNTIFS('Workers Settings'!$M:$M,$B182,'Workers Settings'!$N:$N,1,'Workers Settings'!$H:$H,P$3),"Warning!",IF('Demand Locations'!R182=0,"",COUNTIFS('Workers Settings'!$M:$M,$B182,'Workers Settings'!$N:$N,1,'Workers Settings'!$H:$H,P$3)/'Demand Locations'!R182)))</f>
        <v/>
      </c>
      <c r="Q182" s="24" t="str">
        <f>IF(OR($B182="",Q$3="",'Demand Locations'!S182=""),"",IF('Demand Locations'!S182&lt;COUNTIFS('Workers Settings'!$M:$M,$B182,'Workers Settings'!$N:$N,1,'Workers Settings'!$H:$H,Q$3),"Warning!",IF('Demand Locations'!S182=0,"",COUNTIFS('Workers Settings'!$M:$M,$B182,'Workers Settings'!$N:$N,1,'Workers Settings'!$H:$H,Q$3)/'Demand Locations'!S182)))</f>
        <v/>
      </c>
      <c r="R182" s="24" t="str">
        <f>IF(OR($B182="",R$3="",'Demand Locations'!T182=""),"",IF('Demand Locations'!T182&lt;COUNTIFS('Workers Settings'!$M:$M,$B182,'Workers Settings'!$N:$N,1,'Workers Settings'!$H:$H,R$3),"Warning!",IF('Demand Locations'!T182=0,"",COUNTIFS('Workers Settings'!$M:$M,$B182,'Workers Settings'!$N:$N,1,'Workers Settings'!$H:$H,R$3)/'Demand Locations'!T182)))</f>
        <v/>
      </c>
      <c r="S182" s="24" t="str">
        <f>IF(OR($B182="",S$3="",'Demand Locations'!U182=""),"",IF('Demand Locations'!U182&lt;COUNTIFS('Workers Settings'!$M:$M,$B182,'Workers Settings'!$N:$N,1,'Workers Settings'!$H:$H,S$3),"Warning!",IF('Demand Locations'!U182=0,"",COUNTIFS('Workers Settings'!$M:$M,$B182,'Workers Settings'!$N:$N,1,'Workers Settings'!$H:$H,S$3)/'Demand Locations'!U182)))</f>
        <v/>
      </c>
      <c r="T182" s="24" t="str">
        <f>IF(OR($B182="",T$3="",'Demand Locations'!V182=""),"",IF('Demand Locations'!V182&lt;COUNTIFS('Workers Settings'!$M:$M,$B182,'Workers Settings'!$N:$N,1,'Workers Settings'!$H:$H,T$3),"Warning!",IF('Demand Locations'!V182=0,"",COUNTIFS('Workers Settings'!$M:$M,$B182,'Workers Settings'!$N:$N,1,'Workers Settings'!$H:$H,T$3)/'Demand Locations'!V182)))</f>
        <v/>
      </c>
      <c r="U182" s="24" t="str">
        <f>IF(OR($B182="",U$3="",'Demand Locations'!W182=""),"",IF('Demand Locations'!W182&lt;COUNTIFS('Workers Settings'!$M:$M,$B182,'Workers Settings'!$N:$N,1,'Workers Settings'!$H:$H,U$3),"Warning!",IF('Demand Locations'!W182=0,"",COUNTIFS('Workers Settings'!$M:$M,$B182,'Workers Settings'!$N:$N,1,'Workers Settings'!$H:$H,U$3)/'Demand Locations'!W182)))</f>
        <v/>
      </c>
      <c r="V182" s="24" t="str">
        <f>IF(OR($B182="",V$3="",'Demand Locations'!X182=""),"",IF('Demand Locations'!X182&lt;COUNTIFS('Workers Settings'!$M:$M,$B182,'Workers Settings'!$N:$N,1,'Workers Settings'!$H:$H,V$3),"Warning!",IF('Demand Locations'!X182=0,"",COUNTIFS('Workers Settings'!$M:$M,$B182,'Workers Settings'!$N:$N,1,'Workers Settings'!$H:$H,V$3)/'Demand Locations'!X182)))</f>
        <v/>
      </c>
      <c r="W182" s="24" t="str">
        <f>IF(OR($B182="",W$3="",'Demand Locations'!Y182=""),"",IF('Demand Locations'!Y182&lt;COUNTIFS('Workers Settings'!$M:$M,$B182,'Workers Settings'!$N:$N,1,'Workers Settings'!$H:$H,W$3),"Warning!",IF('Demand Locations'!Y182=0,"",COUNTIFS('Workers Settings'!$M:$M,$B182,'Workers Settings'!$N:$N,1,'Workers Settings'!$H:$H,W$3)/'Demand Locations'!Y182)))</f>
        <v/>
      </c>
      <c r="X182" s="24" t="str">
        <f>IF(OR($B182="",X$3="",'Demand Locations'!Z182=""),"",IF('Demand Locations'!Z182&lt;COUNTIFS('Workers Settings'!$M:$M,$B182,'Workers Settings'!$N:$N,1,'Workers Settings'!$H:$H,X$3),"Warning!",IF('Demand Locations'!Z182=0,"",COUNTIFS('Workers Settings'!$M:$M,$B182,'Workers Settings'!$N:$N,1,'Workers Settings'!$H:$H,X$3)/'Demand Locations'!Z182)))</f>
        <v/>
      </c>
      <c r="Y182" s="24" t="str">
        <f>IF(OR($B182="",Y$3="",'Demand Locations'!AA182=""),"",IF('Demand Locations'!AA182&lt;COUNTIFS('Workers Settings'!$M:$M,$B182,'Workers Settings'!$N:$N,1,'Workers Settings'!$H:$H,Y$3),"Warning!",IF('Demand Locations'!AA182=0,"",COUNTIFS('Workers Settings'!$M:$M,$B182,'Workers Settings'!$N:$N,1,'Workers Settings'!$H:$H,Y$3)/'Demand Locations'!AA182)))</f>
        <v/>
      </c>
      <c r="Z182" s="24" t="str">
        <f>IF(OR($B182="",Z$3="",'Demand Locations'!AB182=""),"",IF('Demand Locations'!AB182&lt;COUNTIFS('Workers Settings'!$M:$M,$B182,'Workers Settings'!$N:$N,1,'Workers Settings'!$H:$H,Z$3),"Warning!",IF('Demand Locations'!AB182=0,"",COUNTIFS('Workers Settings'!$M:$M,$B182,'Workers Settings'!$N:$N,1,'Workers Settings'!$H:$H,Z$3)/'Demand Locations'!AB182)))</f>
        <v/>
      </c>
      <c r="AA182" s="24" t="str">
        <f>IF(OR($B182="",AA$3="",'Demand Locations'!AC182=""),"",IF('Demand Locations'!AC182&lt;COUNTIFS('Workers Settings'!$M:$M,$B182,'Workers Settings'!$N:$N,1,'Workers Settings'!$H:$H,AA$3),"Warning!",IF('Demand Locations'!AC182=0,"",COUNTIFS('Workers Settings'!$M:$M,$B182,'Workers Settings'!$N:$N,1,'Workers Settings'!$H:$H,AA$3)/'Demand Locations'!AC182)))</f>
        <v/>
      </c>
      <c r="AB182" s="24" t="str">
        <f>IF(OR($B182="",AB$3="",'Demand Locations'!AD182=""),"",IF('Demand Locations'!AD182&lt;COUNTIFS('Workers Settings'!$M:$M,$B182,'Workers Settings'!$N:$N,1,'Workers Settings'!$H:$H,AB$3),"Warning!",IF('Demand Locations'!AD182=0,"",COUNTIFS('Workers Settings'!$M:$M,$B182,'Workers Settings'!$N:$N,1,'Workers Settings'!$H:$H,AB$3)/'Demand Locations'!AD182)))</f>
        <v/>
      </c>
      <c r="AC182" s="24" t="str">
        <f>IF(OR($B182="",AC$3="",'Demand Locations'!AE182=""),"",IF('Demand Locations'!AE182&lt;COUNTIFS('Workers Settings'!$M:$M,$B182,'Workers Settings'!$N:$N,1,'Workers Settings'!$H:$H,AC$3),"Warning!",IF('Demand Locations'!AE182=0,"",COUNTIFS('Workers Settings'!$M:$M,$B182,'Workers Settings'!$N:$N,1,'Workers Settings'!$H:$H,AC$3)/'Demand Locations'!AE182)))</f>
        <v/>
      </c>
      <c r="AD182" s="24" t="str">
        <f>IF(OR($B182="",AD$3="",'Demand Locations'!AF182=""),"",IF('Demand Locations'!AF182&lt;COUNTIFS('Workers Settings'!$M:$M,$B182,'Workers Settings'!$N:$N,1,'Workers Settings'!$H:$H,AD$3),"Warning!",IF('Demand Locations'!AF182=0,"",COUNTIFS('Workers Settings'!$M:$M,$B182,'Workers Settings'!$N:$N,1,'Workers Settings'!$H:$H,AD$3)/'Demand Locations'!AF182)))</f>
        <v/>
      </c>
      <c r="AE182" s="24" t="str">
        <f>IF(OR($B182="",AE$3="",'Demand Locations'!AG182=""),"",IF('Demand Locations'!AG182&lt;COUNTIFS('Workers Settings'!$M:$M,$B182,'Workers Settings'!$N:$N,1,'Workers Settings'!$H:$H,AE$3),"Warning!",IF('Demand Locations'!AG182=0,"",COUNTIFS('Workers Settings'!$M:$M,$B182,'Workers Settings'!$N:$N,1,'Workers Settings'!$H:$H,AE$3)/'Demand Locations'!AG182)))</f>
        <v/>
      </c>
      <c r="AF182" s="24" t="str">
        <f>IF(OR($B182="",AF$3="",'Demand Locations'!AH182=""),"",IF('Demand Locations'!AH182&lt;COUNTIFS('Workers Settings'!$M:$M,$B182,'Workers Settings'!$N:$N,1,'Workers Settings'!$H:$H,AF$3),"Warning!",IF('Demand Locations'!AH182=0,"",COUNTIFS('Workers Settings'!$M:$M,$B182,'Workers Settings'!$N:$N,1,'Workers Settings'!$H:$H,AF$3)/'Demand Locations'!AH182)))</f>
        <v/>
      </c>
      <c r="AG182" s="24" t="str">
        <f>IF(OR($B182="",AG$3="",'Demand Locations'!AI182=""),"",IF('Demand Locations'!AI182&lt;COUNTIFS('Workers Settings'!$M:$M,$B182,'Workers Settings'!$N:$N,1,'Workers Settings'!$H:$H,AG$3),"Warning!",IF('Demand Locations'!AI182=0,"",COUNTIFS('Workers Settings'!$M:$M,$B182,'Workers Settings'!$N:$N,1,'Workers Settings'!$H:$H,AG$3)/'Demand Locations'!AI182)))</f>
        <v/>
      </c>
      <c r="AH182" s="24" t="str">
        <f>IF(OR($B182="",AH$3="",'Demand Locations'!AJ182=""),"",IF('Demand Locations'!AJ182&lt;COUNTIFS('Workers Settings'!$M:$M,$B182,'Workers Settings'!$N:$N,1,'Workers Settings'!$H:$H,AH$3),"Warning!",IF('Demand Locations'!AJ182=0,"",COUNTIFS('Workers Settings'!$M:$M,$B182,'Workers Settings'!$N:$N,1,'Workers Settings'!$H:$H,AH$3)/'Demand Locations'!AJ182)))</f>
        <v/>
      </c>
      <c r="AI182" s="24" t="str">
        <f>IF(OR($B182="",AI$3="",'Demand Locations'!AK182=""),"",IF('Demand Locations'!AK182&lt;COUNTIFS('Workers Settings'!$M:$M,$B182,'Workers Settings'!$N:$N,1,'Workers Settings'!$H:$H,AI$3),"Warning!",IF('Demand Locations'!AK182=0,"",COUNTIFS('Workers Settings'!$M:$M,$B182,'Workers Settings'!$N:$N,1,'Workers Settings'!$H:$H,AI$3)/'Demand Locations'!AK182)))</f>
        <v/>
      </c>
      <c r="AJ182" s="24" t="str">
        <f>IF(OR($B182="",AJ$3="",'Demand Locations'!AL182=""),"",IF('Demand Locations'!AL182&lt;COUNTIFS('Workers Settings'!$M:$M,$B182,'Workers Settings'!$N:$N,1,'Workers Settings'!$H:$H,AJ$3),"Warning!",IF('Demand Locations'!AL182=0,"",COUNTIFS('Workers Settings'!$M:$M,$B182,'Workers Settings'!$N:$N,1,'Workers Settings'!$H:$H,AJ$3)/'Demand Locations'!AL182)))</f>
        <v/>
      </c>
      <c r="AK182" s="24" t="str">
        <f>IF(OR($B182="",AK$3="",'Demand Locations'!AM182=""),"",IF('Demand Locations'!AM182&lt;COUNTIFS('Workers Settings'!$M:$M,$B182,'Workers Settings'!$N:$N,1,'Workers Settings'!$H:$H,AK$3),"Warning!",IF('Demand Locations'!AM182=0,"",COUNTIFS('Workers Settings'!$M:$M,$B182,'Workers Settings'!$N:$N,1,'Workers Settings'!$H:$H,AK$3)/'Demand Locations'!AM182)))</f>
        <v/>
      </c>
      <c r="AL182" s="24" t="str">
        <f>IF(OR($B182="",AL$3="",'Demand Locations'!AN182=""),"",IF('Demand Locations'!AN182&lt;COUNTIFS('Workers Settings'!$M:$M,$B182,'Workers Settings'!$N:$N,1,'Workers Settings'!$H:$H,AL$3),"Warning!",IF('Demand Locations'!AN182=0,"",COUNTIFS('Workers Settings'!$M:$M,$B182,'Workers Settings'!$N:$N,1,'Workers Settings'!$H:$H,AL$3)/'Demand Locations'!AN182)))</f>
        <v/>
      </c>
      <c r="AM182" s="24" t="str">
        <f>IF(OR($B182="",AM$3="",'Demand Locations'!AO182=""),"",IF('Demand Locations'!AO182&lt;COUNTIFS('Workers Settings'!$M:$M,$B182,'Workers Settings'!$N:$N,1,'Workers Settings'!$H:$H,AM$3),"Warning!",IF('Demand Locations'!AO182=0,"",COUNTIFS('Workers Settings'!$M:$M,$B182,'Workers Settings'!$N:$N,1,'Workers Settings'!$H:$H,AM$3)/'Demand Locations'!AO182)))</f>
        <v/>
      </c>
      <c r="AN182" s="24" t="str">
        <f>IF(OR($B182="",AN$3="",'Demand Locations'!AP182=""),"",IF('Demand Locations'!AP182&lt;COUNTIFS('Workers Settings'!$M:$M,$B182,'Workers Settings'!$N:$N,1,'Workers Settings'!$H:$H,AN$3),"Warning!",IF('Demand Locations'!AP182=0,"",COUNTIFS('Workers Settings'!$M:$M,$B182,'Workers Settings'!$N:$N,1,'Workers Settings'!$H:$H,AN$3)/'Demand Locations'!AP182)))</f>
        <v/>
      </c>
      <c r="AO182" s="24" t="str">
        <f>IF(OR($B182="",AO$3="",'Demand Locations'!AQ182=""),"",IF('Demand Locations'!AQ182&lt;COUNTIFS('Workers Settings'!$M:$M,$B182,'Workers Settings'!$N:$N,1,'Workers Settings'!$H:$H,AO$3),"Warning!",IF('Demand Locations'!AQ182=0,"",COUNTIFS('Workers Settings'!$M:$M,$B182,'Workers Settings'!$N:$N,1,'Workers Settings'!$H:$H,AO$3)/'Demand Locations'!AQ182)))</f>
        <v/>
      </c>
      <c r="AP182" s="24" t="str">
        <f>IF(OR($B182="",AP$3="",'Demand Locations'!AR182=""),"",IF('Demand Locations'!AR182&lt;COUNTIFS('Workers Settings'!$M:$M,$B182,'Workers Settings'!$N:$N,1,'Workers Settings'!$H:$H,AP$3),"Warning!",IF('Demand Locations'!AR182=0,"",COUNTIFS('Workers Settings'!$M:$M,$B182,'Workers Settings'!$N:$N,1,'Workers Settings'!$H:$H,AP$3)/'Demand Locations'!AR182)))</f>
        <v/>
      </c>
      <c r="AQ182" s="24" t="str">
        <f>IF(OR($B182="",AQ$3="",'Demand Locations'!AS182=""),"",IF('Demand Locations'!AS182&lt;COUNTIFS('Workers Settings'!$M:$M,$B182,'Workers Settings'!$N:$N,1,'Workers Settings'!$H:$H,AQ$3),"Warning!",IF('Demand Locations'!AS182=0,"",COUNTIFS('Workers Settings'!$M:$M,$B182,'Workers Settings'!$N:$N,1,'Workers Settings'!$H:$H,AQ$3)/'Demand Locations'!AS182)))</f>
        <v/>
      </c>
      <c r="AR182" s="24" t="str">
        <f>IF(OR($B182="",AR$3="",'Demand Locations'!AT182=""),"",IF('Demand Locations'!AT182&lt;COUNTIFS('Workers Settings'!$M:$M,$B182,'Workers Settings'!$N:$N,1,'Workers Settings'!$H:$H,AR$3),"Warning!",IF('Demand Locations'!AT182=0,"",COUNTIFS('Workers Settings'!$M:$M,$B182,'Workers Settings'!$N:$N,1,'Workers Settings'!$H:$H,AR$3)/'Demand Locations'!AT182)))</f>
        <v/>
      </c>
      <c r="AS182" s="24" t="str">
        <f>IF(OR($B182="",AS$3="",'Demand Locations'!AU182=""),"",IF('Demand Locations'!AU182&lt;COUNTIFS('Workers Settings'!$M:$M,$B182,'Workers Settings'!$N:$N,1,'Workers Settings'!$H:$H,AS$3),"Warning!",IF('Demand Locations'!AU182=0,"",COUNTIFS('Workers Settings'!$M:$M,$B182,'Workers Settings'!$N:$N,1,'Workers Settings'!$H:$H,AS$3)/'Demand Locations'!AU182)))</f>
        <v/>
      </c>
      <c r="AT182" s="24" t="str">
        <f>IF(OR($B182="",AT$3="",'Demand Locations'!AV182=""),"",IF('Demand Locations'!AV182&lt;COUNTIFS('Workers Settings'!$M:$M,$B182,'Workers Settings'!$N:$N,1,'Workers Settings'!$H:$H,AT$3),"Warning!",IF('Demand Locations'!AV182=0,"",COUNTIFS('Workers Settings'!$M:$M,$B182,'Workers Settings'!$N:$N,1,'Workers Settings'!$H:$H,AT$3)/'Demand Locations'!AV182)))</f>
        <v/>
      </c>
      <c r="AU182" s="24" t="str">
        <f>IF(OR($B182="",AU$3="",'Demand Locations'!AW182=""),"",IF('Demand Locations'!AW182&lt;COUNTIFS('Workers Settings'!$M:$M,$B182,'Workers Settings'!$N:$N,1,'Workers Settings'!$H:$H,AU$3),"Warning!",IF('Demand Locations'!AW182=0,"",COUNTIFS('Workers Settings'!$M:$M,$B182,'Workers Settings'!$N:$N,1,'Workers Settings'!$H:$H,AU$3)/'Demand Locations'!AW182)))</f>
        <v/>
      </c>
      <c r="AV182" s="24" t="str">
        <f>IF(OR($B182="",AV$3="",'Demand Locations'!AX182=""),"",IF('Demand Locations'!AX182&lt;COUNTIFS('Workers Settings'!$M:$M,$B182,'Workers Settings'!$N:$N,1,'Workers Settings'!$H:$H,AV$3),"Warning!",IF('Demand Locations'!AX182=0,"",COUNTIFS('Workers Settings'!$M:$M,$B182,'Workers Settings'!$N:$N,1,'Workers Settings'!$H:$H,AV$3)/'Demand Locations'!AX182)))</f>
        <v/>
      </c>
      <c r="AW182" s="24" t="str">
        <f>IF(OR($B182="",AW$3="",'Demand Locations'!AY182=""),"",IF('Demand Locations'!AY182&lt;COUNTIFS('Workers Settings'!$M:$M,$B182,'Workers Settings'!$N:$N,1,'Workers Settings'!$H:$H,AW$3),"Warning!",IF('Demand Locations'!AY182=0,"",COUNTIFS('Workers Settings'!$M:$M,$B182,'Workers Settings'!$N:$N,1,'Workers Settings'!$H:$H,AW$3)/'Demand Locations'!AY182)))</f>
        <v/>
      </c>
      <c r="AX182" s="24" t="str">
        <f>IF(OR($B182="",AX$3="",'Demand Locations'!AZ182=""),"",IF('Demand Locations'!AZ182&lt;COUNTIFS('Workers Settings'!$M:$M,$B182,'Workers Settings'!$N:$N,1,'Workers Settings'!$H:$H,AX$3),"Warning!",IF('Demand Locations'!AZ182=0,"",COUNTIFS('Workers Settings'!$M:$M,$B182,'Workers Settings'!$N:$N,1,'Workers Settings'!$H:$H,AX$3)/'Demand Locations'!AZ182)))</f>
        <v/>
      </c>
      <c r="AY182" s="24" t="str">
        <f>IF(OR($B182="",AY$3="",'Demand Locations'!BA182=""),"",IF('Demand Locations'!BA182&lt;COUNTIFS('Workers Settings'!$M:$M,$B182,'Workers Settings'!$N:$N,1,'Workers Settings'!$H:$H,AY$3),"Warning!",IF('Demand Locations'!BA182=0,"",COUNTIFS('Workers Settings'!$M:$M,$B182,'Workers Settings'!$N:$N,1,'Workers Settings'!$H:$H,AY$3)/'Demand Locations'!BA182)))</f>
        <v/>
      </c>
      <c r="AZ182" s="24" t="str">
        <f>IF(OR($B182="",AZ$3="",'Demand Locations'!BB182=""),"",IF('Demand Locations'!BB182&lt;COUNTIFS('Workers Settings'!$M:$M,$B182,'Workers Settings'!$N:$N,1,'Workers Settings'!$H:$H,AZ$3),"Warning!",IF('Demand Locations'!BB182=0,"",COUNTIFS('Workers Settings'!$M:$M,$B182,'Workers Settings'!$N:$N,1,'Workers Settings'!$H:$H,AZ$3)/'Demand Locations'!BB182)))</f>
        <v/>
      </c>
      <c r="BA182" s="24" t="str">
        <f>IF(OR($B182="",BA$3="",'Demand Locations'!BC182=""),"",IF('Demand Locations'!BC182&lt;COUNTIFS('Workers Settings'!$M:$M,$B182,'Workers Settings'!$N:$N,1,'Workers Settings'!$H:$H,BA$3),"Warning!",IF('Demand Locations'!BC182=0,"",COUNTIFS('Workers Settings'!$M:$M,$B182,'Workers Settings'!$N:$N,1,'Workers Settings'!$H:$H,BA$3)/'Demand Locations'!BC182)))</f>
        <v/>
      </c>
      <c r="BB182" s="24" t="str">
        <f>IF(OR($B182="",BB$3="",'Demand Locations'!BD182=""),"",IF('Demand Locations'!BD182&lt;COUNTIFS('Workers Settings'!$M:$M,$B182,'Workers Settings'!$N:$N,1,'Workers Settings'!$H:$H,BB$3),"Warning!",IF('Demand Locations'!BD182=0,"",COUNTIFS('Workers Settings'!$M:$M,$B182,'Workers Settings'!$N:$N,1,'Workers Settings'!$H:$H,BB$3)/'Demand Locations'!BD182)))</f>
        <v/>
      </c>
      <c r="BC182" s="24" t="str">
        <f>IF(OR($B182="",BC$3="",'Demand Locations'!BE182=""),"",IF('Demand Locations'!BE182&lt;COUNTIFS('Workers Settings'!$M:$M,$B182,'Workers Settings'!$N:$N,1,'Workers Settings'!$H:$H,BC$3),"Warning!",IF('Demand Locations'!BE182=0,"",COUNTIFS('Workers Settings'!$M:$M,$B182,'Workers Settings'!$N:$N,1,'Workers Settings'!$H:$H,BC$3)/'Demand Locations'!BE182)))</f>
        <v/>
      </c>
      <c r="BD182" s="24" t="str">
        <f>IF(OR($B182="",BD$3="",'Demand Locations'!BF182=""),"",IF('Demand Locations'!BF182&lt;COUNTIFS('Workers Settings'!$M:$M,$B182,'Workers Settings'!$N:$N,1,'Workers Settings'!$H:$H,BD$3),"Warning!",IF('Demand Locations'!BF182=0,"",COUNTIFS('Workers Settings'!$M:$M,$B182,'Workers Settings'!$N:$N,1,'Workers Settings'!$H:$H,BD$3)/'Demand Locations'!BF182)))</f>
        <v/>
      </c>
      <c r="BE182" s="24" t="str">
        <f>IF(OR($B182="",BE$3="",'Demand Locations'!BG182=""),"",IF('Demand Locations'!BG182&lt;COUNTIFS('Workers Settings'!$M:$M,$B182,'Workers Settings'!$N:$N,1,'Workers Settings'!$H:$H,BE$3),"Warning!",IF('Demand Locations'!BG182=0,"",COUNTIFS('Workers Settings'!$M:$M,$B182,'Workers Settings'!$N:$N,1,'Workers Settings'!$H:$H,BE$3)/'Demand Locations'!BG182)))</f>
        <v/>
      </c>
      <c r="BF182" s="24" t="str">
        <f>IF(OR($B182="",BF$3="",'Demand Locations'!BH182=""),"",IF('Demand Locations'!BH182&lt;COUNTIFS('Workers Settings'!$M:$M,$B182,'Workers Settings'!$N:$N,1,'Workers Settings'!$H:$H,BF$3),"Warning!",IF('Demand Locations'!BH182=0,"",COUNTIFS('Workers Settings'!$M:$M,$B182,'Workers Settings'!$N:$N,1,'Workers Settings'!$H:$H,BF$3)/'Demand Locations'!BH182)))</f>
        <v/>
      </c>
      <c r="BG182" s="24" t="str">
        <f>IF(OR($B182="",BG$3="",'Demand Locations'!BI182=""),"",IF('Demand Locations'!BI182&lt;COUNTIFS('Workers Settings'!$M:$M,$B182,'Workers Settings'!$N:$N,1,'Workers Settings'!$H:$H,BG$3),"Warning!",IF('Demand Locations'!BI182=0,"",COUNTIFS('Workers Settings'!$M:$M,$B182,'Workers Settings'!$N:$N,1,'Workers Settings'!$H:$H,BG$3)/'Demand Locations'!BI182)))</f>
        <v/>
      </c>
      <c r="BH182" s="24" t="str">
        <f>IF(OR($B182="",BH$3="",'Demand Locations'!BJ182=""),"",IF('Demand Locations'!BJ182&lt;COUNTIFS('Workers Settings'!$M:$M,$B182,'Workers Settings'!$N:$N,1,'Workers Settings'!$H:$H,BH$3),"Warning!",IF('Demand Locations'!BJ182=0,"",COUNTIFS('Workers Settings'!$M:$M,$B182,'Workers Settings'!$N:$N,1,'Workers Settings'!$H:$H,BH$3)/'Demand Locations'!BJ182)))</f>
        <v/>
      </c>
      <c r="BI182" s="24" t="str">
        <f>IF(OR($B182="",BI$3="",'Demand Locations'!BK182=""),"",IF('Demand Locations'!BK182&lt;COUNTIFS('Workers Settings'!$M:$M,$B182,'Workers Settings'!$N:$N,1,'Workers Settings'!$H:$H,BI$3),"Warning!",IF('Demand Locations'!BK182=0,"",COUNTIFS('Workers Settings'!$M:$M,$B182,'Workers Settings'!$N:$N,1,'Workers Settings'!$H:$H,BI$3)/'Demand Locations'!BK182)))</f>
        <v/>
      </c>
      <c r="BJ182" s="24" t="str">
        <f>IF(OR($B182="",BJ$3="",'Demand Locations'!BL182=""),"",IF('Demand Locations'!BL182&lt;COUNTIFS('Workers Settings'!$M:$M,$B182,'Workers Settings'!$N:$N,1,'Workers Settings'!$H:$H,BJ$3),"Warning!",IF('Demand Locations'!BL182=0,"",COUNTIFS('Workers Settings'!$M:$M,$B182,'Workers Settings'!$N:$N,1,'Workers Settings'!$H:$H,BJ$3)/'Demand Locations'!BL182)))</f>
        <v/>
      </c>
      <c r="BK182" s="24" t="str">
        <f>IF(OR($B182="",BK$3="",'Demand Locations'!BM182=""),"",IF('Demand Locations'!BM182&lt;COUNTIFS('Workers Settings'!$M:$M,$B182,'Workers Settings'!$N:$N,1,'Workers Settings'!$H:$H,BK$3),"Warning!",IF('Demand Locations'!BM182=0,"",COUNTIFS('Workers Settings'!$M:$M,$B182,'Workers Settings'!$N:$N,1,'Workers Settings'!$H:$H,BK$3)/'Demand Locations'!BM182)))</f>
        <v/>
      </c>
      <c r="BL182" s="24" t="str">
        <f>IF(OR($B182="",BL$3="",'Demand Locations'!BN182=""),"",IF('Demand Locations'!BN182&lt;COUNTIFS('Workers Settings'!$M:$M,$B182,'Workers Settings'!$N:$N,1,'Workers Settings'!$H:$H,BL$3),"Warning!",IF('Demand Locations'!BN182=0,"",COUNTIFS('Workers Settings'!$M:$M,$B182,'Workers Settings'!$N:$N,1,'Workers Settings'!$H:$H,BL$3)/'Demand Locations'!BN182)))</f>
        <v/>
      </c>
      <c r="BM182" s="24" t="str">
        <f>IF(OR($B182="",BM$3="",'Demand Locations'!BO182=""),"",IF('Demand Locations'!BO182&lt;COUNTIFS('Workers Settings'!$M:$M,$B182,'Workers Settings'!$N:$N,1,'Workers Settings'!$H:$H,BM$3),"Warning!",IF('Demand Locations'!BO182=0,"",COUNTIFS('Workers Settings'!$M:$M,$B182,'Workers Settings'!$N:$N,1,'Workers Settings'!$H:$H,BM$3)/'Demand Locations'!BO182)))</f>
        <v/>
      </c>
      <c r="BN182" s="24" t="str">
        <f>IF(OR($B182="",BN$3="",'Demand Locations'!BP182=""),"",IF('Demand Locations'!BP182&lt;COUNTIFS('Workers Settings'!$M:$M,$B182,'Workers Settings'!$N:$N,1,'Workers Settings'!$H:$H,BN$3),"Warning!",IF('Demand Locations'!BP182=0,"",COUNTIFS('Workers Settings'!$M:$M,$B182,'Workers Settings'!$N:$N,1,'Workers Settings'!$H:$H,BN$3)/'Demand Locations'!BP182)))</f>
        <v/>
      </c>
      <c r="BO182" s="24" t="str">
        <f>IF(OR($B182="",BO$3="",'Demand Locations'!BQ182=""),"",IF('Demand Locations'!BQ182&lt;COUNTIFS('Workers Settings'!$M:$M,$B182,'Workers Settings'!$N:$N,1,'Workers Settings'!$H:$H,BO$3),"Warning!",IF('Demand Locations'!BQ182=0,"",COUNTIFS('Workers Settings'!$M:$M,$B182,'Workers Settings'!$N:$N,1,'Workers Settings'!$H:$H,BO$3)/'Demand Locations'!BQ182)))</f>
        <v/>
      </c>
      <c r="BP182" s="24" t="str">
        <f>IF(OR($B182="",BP$3="",'Demand Locations'!BR182=""),"",IF('Demand Locations'!BR182&lt;COUNTIFS('Workers Settings'!$M:$M,$B182,'Workers Settings'!$N:$N,1,'Workers Settings'!$H:$H,BP$3),"Warning!",IF('Demand Locations'!BR182=0,"",COUNTIFS('Workers Settings'!$M:$M,$B182,'Workers Settings'!$N:$N,1,'Workers Settings'!$H:$H,BP$3)/'Demand Locations'!BR182)))</f>
        <v/>
      </c>
      <c r="BQ182" s="24" t="str">
        <f>IF(OR($B182="",BQ$3="",'Demand Locations'!BS182=""),"",IF('Demand Locations'!BS182&lt;COUNTIFS('Workers Settings'!$M:$M,$B182,'Workers Settings'!$N:$N,1,'Workers Settings'!$H:$H,BQ$3),"Warning!",IF('Demand Locations'!BS182=0,"",COUNTIFS('Workers Settings'!$M:$M,$B182,'Workers Settings'!$N:$N,1,'Workers Settings'!$H:$H,BQ$3)/'Demand Locations'!BS182)))</f>
        <v/>
      </c>
      <c r="BR182" s="24" t="str">
        <f>IF(OR($B182="",BR$3="",'Demand Locations'!BT182=""),"",IF('Demand Locations'!BT182&lt;COUNTIFS('Workers Settings'!$M:$M,$B182,'Workers Settings'!$N:$N,1,'Workers Settings'!$H:$H,BR$3),"Warning!",IF('Demand Locations'!BT182=0,"",COUNTIFS('Workers Settings'!$M:$M,$B182,'Workers Settings'!$N:$N,1,'Workers Settings'!$H:$H,BR$3)/'Demand Locations'!BT182)))</f>
        <v/>
      </c>
      <c r="BS182" s="24" t="str">
        <f>IF(OR($B182="",BS$3="",'Demand Locations'!BU182=""),"",IF('Demand Locations'!BU182&lt;COUNTIFS('Workers Settings'!$M:$M,$B182,'Workers Settings'!$N:$N,1,'Workers Settings'!$H:$H,BS$3),"Warning!",IF('Demand Locations'!BU182=0,"",COUNTIFS('Workers Settings'!$M:$M,$B182,'Workers Settings'!$N:$N,1,'Workers Settings'!$H:$H,BS$3)/'Demand Locations'!BU182)))</f>
        <v/>
      </c>
      <c r="BT182" s="24" t="str">
        <f>IF(OR($B182="",BT$3="",'Demand Locations'!BV182=""),"",IF('Demand Locations'!BV182&lt;COUNTIFS('Workers Settings'!$M:$M,$B182,'Workers Settings'!$N:$N,1,'Workers Settings'!$H:$H,BT$3),"Warning!",IF('Demand Locations'!BV182=0,"",COUNTIFS('Workers Settings'!$M:$M,$B182,'Workers Settings'!$N:$N,1,'Workers Settings'!$H:$H,BT$3)/'Demand Locations'!BV182)))</f>
        <v/>
      </c>
      <c r="BU182" s="24" t="str">
        <f>IF(OR($B182="",BU$3="",'Demand Locations'!BW182=""),"",IF('Demand Locations'!BW182&lt;COUNTIFS('Workers Settings'!$M:$M,$B182,'Workers Settings'!$N:$N,1,'Workers Settings'!$H:$H,BU$3),"Warning!",IF('Demand Locations'!BW182=0,"",COUNTIFS('Workers Settings'!$M:$M,$B182,'Workers Settings'!$N:$N,1,'Workers Settings'!$H:$H,BU$3)/'Demand Locations'!BW182)))</f>
        <v/>
      </c>
      <c r="BV182" s="24" t="str">
        <f>IF(OR($B182="",BV$3="",'Demand Locations'!BX182=""),"",IF('Demand Locations'!BX182&lt;COUNTIFS('Workers Settings'!$M:$M,$B182,'Workers Settings'!$N:$N,1,'Workers Settings'!$H:$H,BV$3),"Warning!",IF('Demand Locations'!BX182=0,"",COUNTIFS('Workers Settings'!$M:$M,$B182,'Workers Settings'!$N:$N,1,'Workers Settings'!$H:$H,BV$3)/'Demand Locations'!BX182)))</f>
        <v/>
      </c>
      <c r="BW182" s="24" t="str">
        <f>IF(OR($B182="",BW$3="",'Demand Locations'!BY182=""),"",IF('Demand Locations'!BY182&lt;COUNTIFS('Workers Settings'!$M:$M,$B182,'Workers Settings'!$N:$N,1,'Workers Settings'!$H:$H,BW$3),"Warning!",IF('Demand Locations'!BY182=0,"",COUNTIFS('Workers Settings'!$M:$M,$B182,'Workers Settings'!$N:$N,1,'Workers Settings'!$H:$H,BW$3)/'Demand Locations'!BY182)))</f>
        <v/>
      </c>
      <c r="BX182" s="24" t="str">
        <f>IF(OR($B182="",BX$3="",'Demand Locations'!BZ182=""),"",IF('Demand Locations'!BZ182&lt;COUNTIFS('Workers Settings'!$M:$M,$B182,'Workers Settings'!$N:$N,1,'Workers Settings'!$H:$H,BX$3),"Warning!",IF('Demand Locations'!BZ182=0,"",COUNTIFS('Workers Settings'!$M:$M,$B182,'Workers Settings'!$N:$N,1,'Workers Settings'!$H:$H,BX$3)/'Demand Locations'!BZ182)))</f>
        <v/>
      </c>
      <c r="BY182" s="24" t="str">
        <f>IF(OR($B182="",BY$3="",'Demand Locations'!CA182=""),"",IF('Demand Locations'!CA182&lt;COUNTIFS('Workers Settings'!$M:$M,$B182,'Workers Settings'!$N:$N,1,'Workers Settings'!$H:$H,BY$3),"Warning!",IF('Demand Locations'!CA182=0,"",COUNTIFS('Workers Settings'!$M:$M,$B182,'Workers Settings'!$N:$N,1,'Workers Settings'!$H:$H,BY$3)/'Demand Locations'!CA182)))</f>
        <v/>
      </c>
      <c r="BZ182" s="24" t="str">
        <f>IF(OR($B182="",BZ$3="",'Demand Locations'!CB182=""),"",IF('Demand Locations'!CB182&lt;COUNTIFS('Workers Settings'!$M:$M,$B182,'Workers Settings'!$N:$N,1,'Workers Settings'!$H:$H,BZ$3),"Warning!",IF('Demand Locations'!CB182=0,"",COUNTIFS('Workers Settings'!$M:$M,$B182,'Workers Settings'!$N:$N,1,'Workers Settings'!$H:$H,BZ$3)/'Demand Locations'!CB182)))</f>
        <v/>
      </c>
      <c r="CA182" s="24" t="str">
        <f>IF(OR($B182="",CA$3="",'Demand Locations'!CC182=""),"",IF('Demand Locations'!CC182&lt;COUNTIFS('Workers Settings'!$M:$M,$B182,'Workers Settings'!$N:$N,1,'Workers Settings'!$H:$H,CA$3),"Warning!",IF('Demand Locations'!CC182=0,"",COUNTIFS('Workers Settings'!$M:$M,$B182,'Workers Settings'!$N:$N,1,'Workers Settings'!$H:$H,CA$3)/'Demand Locations'!CC182)))</f>
        <v/>
      </c>
      <c r="CB182" s="24" t="str">
        <f>IF(OR($B182="",CB$3="",'Demand Locations'!CD182=""),"",IF('Demand Locations'!CD182&lt;COUNTIFS('Workers Settings'!$M:$M,$B182,'Workers Settings'!$N:$N,1,'Workers Settings'!$H:$H,CB$3),"Warning!",IF('Demand Locations'!CD182=0,"",COUNTIFS('Workers Settings'!$M:$M,$B182,'Workers Settings'!$N:$N,1,'Workers Settings'!$H:$H,CB$3)/'Demand Locations'!CD182)))</f>
        <v/>
      </c>
      <c r="CC182" s="24" t="str">
        <f>IF(OR($B182="",CC$3="",'Demand Locations'!CE182=""),"",IF('Demand Locations'!CE182&lt;COUNTIFS('Workers Settings'!$M:$M,$B182,'Workers Settings'!$N:$N,1,'Workers Settings'!$H:$H,CC$3),"Warning!",IF('Demand Locations'!CE182=0,"",COUNTIFS('Workers Settings'!$M:$M,$B182,'Workers Settings'!$N:$N,1,'Workers Settings'!$H:$H,CC$3)/'Demand Locations'!CE182)))</f>
        <v/>
      </c>
      <c r="CD182" s="24" t="str">
        <f>IF(OR($B182="",CD$3="",'Demand Locations'!CF182=""),"",IF('Demand Locations'!CF182&lt;COUNTIFS('Workers Settings'!$M:$M,$B182,'Workers Settings'!$N:$N,1,'Workers Settings'!$H:$H,CD$3),"Warning!",IF('Demand Locations'!CF182=0,"",COUNTIFS('Workers Settings'!$M:$M,$B182,'Workers Settings'!$N:$N,1,'Workers Settings'!$H:$H,CD$3)/'Demand Locations'!CF182)))</f>
        <v/>
      </c>
      <c r="CE182" s="24" t="str">
        <f>IF(OR($B182="",CE$3="",'Demand Locations'!CG182=""),"",IF('Demand Locations'!CG182&lt;COUNTIFS('Workers Settings'!$M:$M,$B182,'Workers Settings'!$N:$N,1,'Workers Settings'!$H:$H,CE$3),"Warning!",IF('Demand Locations'!CG182=0,"",COUNTIFS('Workers Settings'!$M:$M,$B182,'Workers Settings'!$N:$N,1,'Workers Settings'!$H:$H,CE$3)/'Demand Locations'!CG182)))</f>
        <v/>
      </c>
      <c r="CF182" s="24" t="str">
        <f>IF(OR($B182="",CF$3="",'Demand Locations'!CH182=""),"",IF('Demand Locations'!CH182&lt;COUNTIFS('Workers Settings'!$M:$M,$B182,'Workers Settings'!$N:$N,1,'Workers Settings'!$H:$H,CF$3),"Warning!",IF('Demand Locations'!CH182=0,"",COUNTIFS('Workers Settings'!$M:$M,$B182,'Workers Settings'!$N:$N,1,'Workers Settings'!$H:$H,CF$3)/'Demand Locations'!CH182)))</f>
        <v/>
      </c>
      <c r="CG182" s="24" t="str">
        <f>IF(OR($B182="",CG$3="",'Demand Locations'!CI182=""),"",IF('Demand Locations'!CI182&lt;COUNTIFS('Workers Settings'!$M:$M,$B182,'Workers Settings'!$N:$N,1,'Workers Settings'!$H:$H,CG$3),"Warning!",IF('Demand Locations'!CI182=0,"",COUNTIFS('Workers Settings'!$M:$M,$B182,'Workers Settings'!$N:$N,1,'Workers Settings'!$H:$H,CG$3)/'Demand Locations'!CI182)))</f>
        <v/>
      </c>
      <c r="CH182" s="24" t="str">
        <f>IF(OR($B182="",CH$3="",'Demand Locations'!CJ182=""),"",IF('Demand Locations'!CJ182&lt;COUNTIFS('Workers Settings'!$M:$M,$B182,'Workers Settings'!$N:$N,1,'Workers Settings'!$H:$H,CH$3),"Warning!",IF('Demand Locations'!CJ182=0,"",COUNTIFS('Workers Settings'!$M:$M,$B182,'Workers Settings'!$N:$N,1,'Workers Settings'!$H:$H,CH$3)/'Demand Locations'!CJ182)))</f>
        <v/>
      </c>
      <c r="CI182" s="24" t="str">
        <f>IF(OR($B182="",CI$3="",'Demand Locations'!CK182=""),"",IF('Demand Locations'!CK182&lt;COUNTIFS('Workers Settings'!$M:$M,$B182,'Workers Settings'!$N:$N,1,'Workers Settings'!$H:$H,CI$3),"Warning!",IF('Demand Locations'!CK182=0,"",COUNTIFS('Workers Settings'!$M:$M,$B182,'Workers Settings'!$N:$N,1,'Workers Settings'!$H:$H,CI$3)/'Demand Locations'!CK182)))</f>
        <v/>
      </c>
      <c r="CJ182" s="24" t="str">
        <f>IF(OR($B182="",CJ$3="",'Demand Locations'!CL182=""),"",IF('Demand Locations'!CL182&lt;COUNTIFS('Workers Settings'!$M:$M,$B182,'Workers Settings'!$N:$N,1,'Workers Settings'!$H:$H,CJ$3),"Warning!",IF('Demand Locations'!CL182=0,"",COUNTIFS('Workers Settings'!$M:$M,$B182,'Workers Settings'!$N:$N,1,'Workers Settings'!$H:$H,CJ$3)/'Demand Locations'!CL182)))</f>
        <v/>
      </c>
      <c r="CK182" s="24" t="str">
        <f>IF(OR($B182="",CK$3="",'Demand Locations'!CM182=""),"",IF('Demand Locations'!CM182&lt;COUNTIFS('Workers Settings'!$M:$M,$B182,'Workers Settings'!$N:$N,1,'Workers Settings'!$H:$H,CK$3),"Warning!",IF('Demand Locations'!CM182=0,"",COUNTIFS('Workers Settings'!$M:$M,$B182,'Workers Settings'!$N:$N,1,'Workers Settings'!$H:$H,CK$3)/'Demand Locations'!CM182)))</f>
        <v/>
      </c>
      <c r="CL182" s="24" t="str">
        <f>IF(OR($B182="",CL$3="",'Demand Locations'!CN182=""),"",IF('Demand Locations'!CN182&lt;COUNTIFS('Workers Settings'!$M:$M,$B182,'Workers Settings'!$N:$N,1,'Workers Settings'!$H:$H,CL$3),"Warning!",IF('Demand Locations'!CN182=0,"",COUNTIFS('Workers Settings'!$M:$M,$B182,'Workers Settings'!$N:$N,1,'Workers Settings'!$H:$H,CL$3)/'Demand Locations'!CN182)))</f>
        <v/>
      </c>
      <c r="CM182" s="24" t="str">
        <f>IF(OR($B182="",CM$3="",'Demand Locations'!CO182=""),"",IF('Demand Locations'!CO182&lt;COUNTIFS('Workers Settings'!$M:$M,$B182,'Workers Settings'!$N:$N,1,'Workers Settings'!$H:$H,CM$3),"Warning!",IF('Demand Locations'!CO182=0,"",COUNTIFS('Workers Settings'!$M:$M,$B182,'Workers Settings'!$N:$N,1,'Workers Settings'!$H:$H,CM$3)/'Demand Locations'!CO182)))</f>
        <v/>
      </c>
      <c r="CN182" s="24" t="str">
        <f>IF(OR($B182="",CN$3="",'Demand Locations'!CP182=""),"",IF('Demand Locations'!CP182&lt;COUNTIFS('Workers Settings'!$M:$M,$B182,'Workers Settings'!$N:$N,1,'Workers Settings'!$H:$H,CN$3),"Warning!",IF('Demand Locations'!CP182=0,"",COUNTIFS('Workers Settings'!$M:$M,$B182,'Workers Settings'!$N:$N,1,'Workers Settings'!$H:$H,CN$3)/'Demand Locations'!CP182)))</f>
        <v/>
      </c>
      <c r="CO182" s="24" t="str">
        <f>IF(OR($B182="",CO$3="",'Demand Locations'!CQ182=""),"",IF('Demand Locations'!CQ182&lt;COUNTIFS('Workers Settings'!$M:$M,$B182,'Workers Settings'!$N:$N,1,'Workers Settings'!$H:$H,CO$3),"Warning!",IF('Demand Locations'!CQ182=0,"",COUNTIFS('Workers Settings'!$M:$M,$B182,'Workers Settings'!$N:$N,1,'Workers Settings'!$H:$H,CO$3)/'Demand Locations'!CQ182)))</f>
        <v/>
      </c>
      <c r="CP182" s="24" t="str">
        <f>IF(OR($B182="",CP$3="",'Demand Locations'!CR182=""),"",IF('Demand Locations'!CR182&lt;COUNTIFS('Workers Settings'!$M:$M,$B182,'Workers Settings'!$N:$N,1,'Workers Settings'!$H:$H,CP$3),"Warning!",IF('Demand Locations'!CR182=0,"",COUNTIFS('Workers Settings'!$M:$M,$B182,'Workers Settings'!$N:$N,1,'Workers Settings'!$H:$H,CP$3)/'Demand Locations'!CR182)))</f>
        <v/>
      </c>
      <c r="CQ182" s="24" t="str">
        <f>IF(OR($B182="",CQ$3="",'Demand Locations'!CS182=""),"",IF('Demand Locations'!CS182&lt;COUNTIFS('Workers Settings'!$M:$M,$B182,'Workers Settings'!$N:$N,1,'Workers Settings'!$H:$H,CQ$3),"Warning!",IF('Demand Locations'!CS182=0,"",COUNTIFS('Workers Settings'!$M:$M,$B182,'Workers Settings'!$N:$N,1,'Workers Settings'!$H:$H,CQ$3)/'Demand Locations'!CS182)))</f>
        <v/>
      </c>
      <c r="CR182" s="24" t="str">
        <f>IF(OR($B182="",CR$3="",'Demand Locations'!CT182=""),"",IF('Demand Locations'!CT182&lt;COUNTIFS('Workers Settings'!$M:$M,$B182,'Workers Settings'!$N:$N,1,'Workers Settings'!$H:$H,CR$3),"Warning!",IF('Demand Locations'!CT182=0,"",COUNTIFS('Workers Settings'!$M:$M,$B182,'Workers Settings'!$N:$N,1,'Workers Settings'!$H:$H,CR$3)/'Demand Locations'!CT182)))</f>
        <v/>
      </c>
      <c r="CS182" s="24" t="str">
        <f>IF(OR($B182="",CS$3="",'Demand Locations'!CU182=""),"",IF('Demand Locations'!CU182&lt;COUNTIFS('Workers Settings'!$M:$M,$B182,'Workers Settings'!$N:$N,1,'Workers Settings'!$H:$H,CS$3),"Warning!",IF('Demand Locations'!CU182=0,"",COUNTIFS('Workers Settings'!$M:$M,$B182,'Workers Settings'!$N:$N,1,'Workers Settings'!$H:$H,CS$3)/'Demand Locations'!CU182)))</f>
        <v/>
      </c>
      <c r="CT182" s="24" t="str">
        <f>IF(OR($B182="",CT$3="",'Demand Locations'!CV182=""),"",IF('Demand Locations'!CV182&lt;COUNTIFS('Workers Settings'!$M:$M,$B182,'Workers Settings'!$N:$N,1,'Workers Settings'!$H:$H,CT$3),"Warning!",IF('Demand Locations'!CV182=0,"",COUNTIFS('Workers Settings'!$M:$M,$B182,'Workers Settings'!$N:$N,1,'Workers Settings'!$H:$H,CT$3)/'Demand Locations'!CV182)))</f>
        <v/>
      </c>
      <c r="CU182" s="24" t="str">
        <f>IF(OR($B182="",CU$3="",'Demand Locations'!CW182=""),"",IF('Demand Locations'!CW182&lt;COUNTIFS('Workers Settings'!$M:$M,$B182,'Workers Settings'!$N:$N,1,'Workers Settings'!$H:$H,CU$3),"Warning!",IF('Demand Locations'!CW182=0,"",COUNTIFS('Workers Settings'!$M:$M,$B182,'Workers Settings'!$N:$N,1,'Workers Settings'!$H:$H,CU$3)/'Demand Locations'!CW182)))</f>
        <v/>
      </c>
      <c r="CV182" s="24" t="str">
        <f>IF(OR($B182="",CV$3="",'Demand Locations'!CX182=""),"",IF('Demand Locations'!CX182&lt;COUNTIFS('Workers Settings'!$M:$M,$B182,'Workers Settings'!$N:$N,1,'Workers Settings'!$H:$H,CV$3),"Warning!",IF('Demand Locations'!CX182=0,"",COUNTIFS('Workers Settings'!$M:$M,$B182,'Workers Settings'!$N:$N,1,'Workers Settings'!$H:$H,CV$3)/'Demand Locations'!CX182)))</f>
        <v/>
      </c>
      <c r="CW182" s="24" t="str">
        <f>IF(OR($B182="",CW$3="",'Demand Locations'!CY182=""),"",IF('Demand Locations'!CY182&lt;COUNTIFS('Workers Settings'!$M:$M,$B182,'Workers Settings'!$N:$N,1,'Workers Settings'!$H:$H,CW$3),"Warning!",IF('Demand Locations'!CY182=0,"",COUNTIFS('Workers Settings'!$M:$M,$B182,'Workers Settings'!$N:$N,1,'Workers Settings'!$H:$H,CW$3)/'Demand Locations'!CY182)))</f>
        <v/>
      </c>
      <c r="CX182" s="24" t="str">
        <f>IF(OR($B182="",CX$3="",'Demand Locations'!CZ182=""),"",IF('Demand Locations'!CZ182&lt;COUNTIFS('Workers Settings'!$M:$M,$B182,'Workers Settings'!$N:$N,1,'Workers Settings'!$H:$H,CX$3),"Warning!",IF('Demand Locations'!CZ182=0,"",COUNTIFS('Workers Settings'!$M:$M,$B182,'Workers Settings'!$N:$N,1,'Workers Settings'!$H:$H,CX$3)/'Demand Locations'!CZ182)))</f>
        <v/>
      </c>
      <c r="CY182" s="24" t="str">
        <f>IF(OR($B182="",CY$3="",'Demand Locations'!DA182=""),"",IF('Demand Locations'!DA182&lt;COUNTIFS('Workers Settings'!$M:$M,$B182,'Workers Settings'!$N:$N,1,'Workers Settings'!$H:$H,CY$3),"Warning!",IF('Demand Locations'!DA182=0,"",COUNTIFS('Workers Settings'!$M:$M,$B182,'Workers Settings'!$N:$N,1,'Workers Settings'!$H:$H,CY$3)/'Demand Locations'!DA182)))</f>
        <v/>
      </c>
      <c r="CZ182" s="24" t="str">
        <f>IF(OR($B182="",CZ$3="",'Demand Locations'!DB182=""),"",IF('Demand Locations'!DB182&lt;COUNTIFS('Workers Settings'!$M:$M,$B182,'Workers Settings'!$N:$N,1,'Workers Settings'!$H:$H,CZ$3),"Warning!",IF('Demand Locations'!DB182=0,"",COUNTIFS('Workers Settings'!$M:$M,$B182,'Workers Settings'!$N:$N,1,'Workers Settings'!$H:$H,CZ$3)/'Demand Locations'!DB182)))</f>
        <v/>
      </c>
    </row>
    <row r="183" spans="1:104" x14ac:dyDescent="0.25">
      <c r="A183" s="7">
        <f t="shared" si="2"/>
        <v>179</v>
      </c>
      <c r="B183" s="7" t="str">
        <f>IF('Demand Locations'!B183&lt;&gt;"",'Demand Locations'!B183,"")</f>
        <v/>
      </c>
      <c r="C183" s="29" t="str">
        <f>IF(B183="","",SUMIFS('Workers Assignments'!Z:Z,'Workers Settings'!M:M,B183,'Workers Settings'!N:N,1))</f>
        <v/>
      </c>
      <c r="D183" s="24" t="str">
        <f>IF(OR(B183="",'Demand Locations'!E183=""),"",IF('Demand Locations'!E183&lt;C183,"Warning!",IF('Demand Locations'!E183=0,"",C183/'Demand Locations'!E183)))</f>
        <v/>
      </c>
      <c r="E183" s="44" t="str">
        <f>IF(OR($B183="",E$3="",'Demand Locations'!G183=""),"",IF('Demand Locations'!G183&lt;COUNTIFS('Workers Settings'!$M:$M,$B183,'Workers Settings'!$N:$N,1,'Workers Settings'!$H:$H,E$3),"Warning!",IF('Demand Locations'!G183=0,"",COUNTIFS('Workers Settings'!$M:$M,$B183,'Workers Settings'!$N:$N,1,'Workers Settings'!$H:$H,E$3)/'Demand Locations'!G183)))</f>
        <v/>
      </c>
      <c r="F183" s="24" t="str">
        <f>IF(OR($B183="",F$3="",'Demand Locations'!H183=""),"",IF('Demand Locations'!H183&lt;COUNTIFS('Workers Settings'!$M:$M,$B183,'Workers Settings'!$N:$N,1,'Workers Settings'!$H:$H,F$3),"Warning!",IF('Demand Locations'!H183=0,"",COUNTIFS('Workers Settings'!$M:$M,$B183,'Workers Settings'!$N:$N,1,'Workers Settings'!$H:$H,F$3)/'Demand Locations'!H183)))</f>
        <v/>
      </c>
      <c r="G183" s="24" t="str">
        <f>IF(OR($B183="",G$3="",'Demand Locations'!I183=""),"",IF('Demand Locations'!I183&lt;COUNTIFS('Workers Settings'!$M:$M,$B183,'Workers Settings'!$N:$N,1,'Workers Settings'!$H:$H,G$3),"Warning!",IF('Demand Locations'!I183=0,"",COUNTIFS('Workers Settings'!$M:$M,$B183,'Workers Settings'!$N:$N,1,'Workers Settings'!$H:$H,G$3)/'Demand Locations'!I183)))</f>
        <v/>
      </c>
      <c r="H183" s="24" t="str">
        <f>IF(OR($B183="",H$3="",'Demand Locations'!J183=""),"",IF('Demand Locations'!J183&lt;COUNTIFS('Workers Settings'!$M:$M,$B183,'Workers Settings'!$N:$N,1,'Workers Settings'!$H:$H,H$3),"Warning!",IF('Demand Locations'!J183=0,"",COUNTIFS('Workers Settings'!$M:$M,$B183,'Workers Settings'!$N:$N,1,'Workers Settings'!$H:$H,H$3)/'Demand Locations'!J183)))</f>
        <v/>
      </c>
      <c r="I183" s="24" t="str">
        <f>IF(OR($B183="",I$3="",'Demand Locations'!K183=""),"",IF('Demand Locations'!K183&lt;COUNTIFS('Workers Settings'!$M:$M,$B183,'Workers Settings'!$N:$N,1,'Workers Settings'!$H:$H,I$3),"Warning!",IF('Demand Locations'!K183=0,"",COUNTIFS('Workers Settings'!$M:$M,$B183,'Workers Settings'!$N:$N,1,'Workers Settings'!$H:$H,I$3)/'Demand Locations'!K183)))</f>
        <v/>
      </c>
      <c r="J183" s="24" t="str">
        <f>IF(OR($B183="",J$3="",'Demand Locations'!L183=""),"",IF('Demand Locations'!L183&lt;COUNTIFS('Workers Settings'!$M:$M,$B183,'Workers Settings'!$N:$N,1,'Workers Settings'!$H:$H,J$3),"Warning!",IF('Demand Locations'!L183=0,"",COUNTIFS('Workers Settings'!$M:$M,$B183,'Workers Settings'!$N:$N,1,'Workers Settings'!$H:$H,J$3)/'Demand Locations'!L183)))</f>
        <v/>
      </c>
      <c r="K183" s="24" t="str">
        <f>IF(OR($B183="",K$3="",'Demand Locations'!M183=""),"",IF('Demand Locations'!M183&lt;COUNTIFS('Workers Settings'!$M:$M,$B183,'Workers Settings'!$N:$N,1,'Workers Settings'!$H:$H,K$3),"Warning!",IF('Demand Locations'!M183=0,"",COUNTIFS('Workers Settings'!$M:$M,$B183,'Workers Settings'!$N:$N,1,'Workers Settings'!$H:$H,K$3)/'Demand Locations'!M183)))</f>
        <v/>
      </c>
      <c r="L183" s="24" t="str">
        <f>IF(OR($B183="",L$3="",'Demand Locations'!N183=""),"",IF('Demand Locations'!N183&lt;COUNTIFS('Workers Settings'!$M:$M,$B183,'Workers Settings'!$N:$N,1,'Workers Settings'!$H:$H,L$3),"Warning!",IF('Demand Locations'!N183=0,"",COUNTIFS('Workers Settings'!$M:$M,$B183,'Workers Settings'!$N:$N,1,'Workers Settings'!$H:$H,L$3)/'Demand Locations'!N183)))</f>
        <v/>
      </c>
      <c r="M183" s="24" t="str">
        <f>IF(OR($B183="",M$3="",'Demand Locations'!O183=""),"",IF('Demand Locations'!O183&lt;COUNTIFS('Workers Settings'!$M:$M,$B183,'Workers Settings'!$N:$N,1,'Workers Settings'!$H:$H,M$3),"Warning!",IF('Demand Locations'!O183=0,"",COUNTIFS('Workers Settings'!$M:$M,$B183,'Workers Settings'!$N:$N,1,'Workers Settings'!$H:$H,M$3)/'Demand Locations'!O183)))</f>
        <v/>
      </c>
      <c r="N183" s="24" t="str">
        <f>IF(OR($B183="",N$3="",'Demand Locations'!P183=""),"",IF('Demand Locations'!P183&lt;COUNTIFS('Workers Settings'!$M:$M,$B183,'Workers Settings'!$N:$N,1,'Workers Settings'!$H:$H,N$3),"Warning!",IF('Demand Locations'!P183=0,"",COUNTIFS('Workers Settings'!$M:$M,$B183,'Workers Settings'!$N:$N,1,'Workers Settings'!$H:$H,N$3)/'Demand Locations'!P183)))</f>
        <v/>
      </c>
      <c r="O183" s="24" t="str">
        <f>IF(OR($B183="",O$3="",'Demand Locations'!Q183=""),"",IF('Demand Locations'!Q183&lt;COUNTIFS('Workers Settings'!$M:$M,$B183,'Workers Settings'!$N:$N,1,'Workers Settings'!$H:$H,O$3),"Warning!",IF('Demand Locations'!Q183=0,"",COUNTIFS('Workers Settings'!$M:$M,$B183,'Workers Settings'!$N:$N,1,'Workers Settings'!$H:$H,O$3)/'Demand Locations'!Q183)))</f>
        <v/>
      </c>
      <c r="P183" s="24" t="str">
        <f>IF(OR($B183="",P$3="",'Demand Locations'!R183=""),"",IF('Demand Locations'!R183&lt;COUNTIFS('Workers Settings'!$M:$M,$B183,'Workers Settings'!$N:$N,1,'Workers Settings'!$H:$H,P$3),"Warning!",IF('Demand Locations'!R183=0,"",COUNTIFS('Workers Settings'!$M:$M,$B183,'Workers Settings'!$N:$N,1,'Workers Settings'!$H:$H,P$3)/'Demand Locations'!R183)))</f>
        <v/>
      </c>
      <c r="Q183" s="24" t="str">
        <f>IF(OR($B183="",Q$3="",'Demand Locations'!S183=""),"",IF('Demand Locations'!S183&lt;COUNTIFS('Workers Settings'!$M:$M,$B183,'Workers Settings'!$N:$N,1,'Workers Settings'!$H:$H,Q$3),"Warning!",IF('Demand Locations'!S183=0,"",COUNTIFS('Workers Settings'!$M:$M,$B183,'Workers Settings'!$N:$N,1,'Workers Settings'!$H:$H,Q$3)/'Demand Locations'!S183)))</f>
        <v/>
      </c>
      <c r="R183" s="24" t="str">
        <f>IF(OR($B183="",R$3="",'Demand Locations'!T183=""),"",IF('Demand Locations'!T183&lt;COUNTIFS('Workers Settings'!$M:$M,$B183,'Workers Settings'!$N:$N,1,'Workers Settings'!$H:$H,R$3),"Warning!",IF('Demand Locations'!T183=0,"",COUNTIFS('Workers Settings'!$M:$M,$B183,'Workers Settings'!$N:$N,1,'Workers Settings'!$H:$H,R$3)/'Demand Locations'!T183)))</f>
        <v/>
      </c>
      <c r="S183" s="24" t="str">
        <f>IF(OR($B183="",S$3="",'Demand Locations'!U183=""),"",IF('Demand Locations'!U183&lt;COUNTIFS('Workers Settings'!$M:$M,$B183,'Workers Settings'!$N:$N,1,'Workers Settings'!$H:$H,S$3),"Warning!",IF('Demand Locations'!U183=0,"",COUNTIFS('Workers Settings'!$M:$M,$B183,'Workers Settings'!$N:$N,1,'Workers Settings'!$H:$H,S$3)/'Demand Locations'!U183)))</f>
        <v/>
      </c>
      <c r="T183" s="24" t="str">
        <f>IF(OR($B183="",T$3="",'Demand Locations'!V183=""),"",IF('Demand Locations'!V183&lt;COUNTIFS('Workers Settings'!$M:$M,$B183,'Workers Settings'!$N:$N,1,'Workers Settings'!$H:$H,T$3),"Warning!",IF('Demand Locations'!V183=0,"",COUNTIFS('Workers Settings'!$M:$M,$B183,'Workers Settings'!$N:$N,1,'Workers Settings'!$H:$H,T$3)/'Demand Locations'!V183)))</f>
        <v/>
      </c>
      <c r="U183" s="24" t="str">
        <f>IF(OR($B183="",U$3="",'Demand Locations'!W183=""),"",IF('Demand Locations'!W183&lt;COUNTIFS('Workers Settings'!$M:$M,$B183,'Workers Settings'!$N:$N,1,'Workers Settings'!$H:$H,U$3),"Warning!",IF('Demand Locations'!W183=0,"",COUNTIFS('Workers Settings'!$M:$M,$B183,'Workers Settings'!$N:$N,1,'Workers Settings'!$H:$H,U$3)/'Demand Locations'!W183)))</f>
        <v/>
      </c>
      <c r="V183" s="24" t="str">
        <f>IF(OR($B183="",V$3="",'Demand Locations'!X183=""),"",IF('Demand Locations'!X183&lt;COUNTIFS('Workers Settings'!$M:$M,$B183,'Workers Settings'!$N:$N,1,'Workers Settings'!$H:$H,V$3),"Warning!",IF('Demand Locations'!X183=0,"",COUNTIFS('Workers Settings'!$M:$M,$B183,'Workers Settings'!$N:$N,1,'Workers Settings'!$H:$H,V$3)/'Demand Locations'!X183)))</f>
        <v/>
      </c>
      <c r="W183" s="24" t="str">
        <f>IF(OR($B183="",W$3="",'Demand Locations'!Y183=""),"",IF('Demand Locations'!Y183&lt;COUNTIFS('Workers Settings'!$M:$M,$B183,'Workers Settings'!$N:$N,1,'Workers Settings'!$H:$H,W$3),"Warning!",IF('Demand Locations'!Y183=0,"",COUNTIFS('Workers Settings'!$M:$M,$B183,'Workers Settings'!$N:$N,1,'Workers Settings'!$H:$H,W$3)/'Demand Locations'!Y183)))</f>
        <v/>
      </c>
      <c r="X183" s="24" t="str">
        <f>IF(OR($B183="",X$3="",'Demand Locations'!Z183=""),"",IF('Demand Locations'!Z183&lt;COUNTIFS('Workers Settings'!$M:$M,$B183,'Workers Settings'!$N:$N,1,'Workers Settings'!$H:$H,X$3),"Warning!",IF('Demand Locations'!Z183=0,"",COUNTIFS('Workers Settings'!$M:$M,$B183,'Workers Settings'!$N:$N,1,'Workers Settings'!$H:$H,X$3)/'Demand Locations'!Z183)))</f>
        <v/>
      </c>
      <c r="Y183" s="24" t="str">
        <f>IF(OR($B183="",Y$3="",'Demand Locations'!AA183=""),"",IF('Demand Locations'!AA183&lt;COUNTIFS('Workers Settings'!$M:$M,$B183,'Workers Settings'!$N:$N,1,'Workers Settings'!$H:$H,Y$3),"Warning!",IF('Demand Locations'!AA183=0,"",COUNTIFS('Workers Settings'!$M:$M,$B183,'Workers Settings'!$N:$N,1,'Workers Settings'!$H:$H,Y$3)/'Demand Locations'!AA183)))</f>
        <v/>
      </c>
      <c r="Z183" s="24" t="str">
        <f>IF(OR($B183="",Z$3="",'Demand Locations'!AB183=""),"",IF('Demand Locations'!AB183&lt;COUNTIFS('Workers Settings'!$M:$M,$B183,'Workers Settings'!$N:$N,1,'Workers Settings'!$H:$H,Z$3),"Warning!",IF('Demand Locations'!AB183=0,"",COUNTIFS('Workers Settings'!$M:$M,$B183,'Workers Settings'!$N:$N,1,'Workers Settings'!$H:$H,Z$3)/'Demand Locations'!AB183)))</f>
        <v/>
      </c>
      <c r="AA183" s="24" t="str">
        <f>IF(OR($B183="",AA$3="",'Demand Locations'!AC183=""),"",IF('Demand Locations'!AC183&lt;COUNTIFS('Workers Settings'!$M:$M,$B183,'Workers Settings'!$N:$N,1,'Workers Settings'!$H:$H,AA$3),"Warning!",IF('Demand Locations'!AC183=0,"",COUNTIFS('Workers Settings'!$M:$M,$B183,'Workers Settings'!$N:$N,1,'Workers Settings'!$H:$H,AA$3)/'Demand Locations'!AC183)))</f>
        <v/>
      </c>
      <c r="AB183" s="24" t="str">
        <f>IF(OR($B183="",AB$3="",'Demand Locations'!AD183=""),"",IF('Demand Locations'!AD183&lt;COUNTIFS('Workers Settings'!$M:$M,$B183,'Workers Settings'!$N:$N,1,'Workers Settings'!$H:$H,AB$3),"Warning!",IF('Demand Locations'!AD183=0,"",COUNTIFS('Workers Settings'!$M:$M,$B183,'Workers Settings'!$N:$N,1,'Workers Settings'!$H:$H,AB$3)/'Demand Locations'!AD183)))</f>
        <v/>
      </c>
      <c r="AC183" s="24" t="str">
        <f>IF(OR($B183="",AC$3="",'Demand Locations'!AE183=""),"",IF('Demand Locations'!AE183&lt;COUNTIFS('Workers Settings'!$M:$M,$B183,'Workers Settings'!$N:$N,1,'Workers Settings'!$H:$H,AC$3),"Warning!",IF('Demand Locations'!AE183=0,"",COUNTIFS('Workers Settings'!$M:$M,$B183,'Workers Settings'!$N:$N,1,'Workers Settings'!$H:$H,AC$3)/'Demand Locations'!AE183)))</f>
        <v/>
      </c>
      <c r="AD183" s="24" t="str">
        <f>IF(OR($B183="",AD$3="",'Demand Locations'!AF183=""),"",IF('Demand Locations'!AF183&lt;COUNTIFS('Workers Settings'!$M:$M,$B183,'Workers Settings'!$N:$N,1,'Workers Settings'!$H:$H,AD$3),"Warning!",IF('Demand Locations'!AF183=0,"",COUNTIFS('Workers Settings'!$M:$M,$B183,'Workers Settings'!$N:$N,1,'Workers Settings'!$H:$H,AD$3)/'Demand Locations'!AF183)))</f>
        <v/>
      </c>
      <c r="AE183" s="24" t="str">
        <f>IF(OR($B183="",AE$3="",'Demand Locations'!AG183=""),"",IF('Demand Locations'!AG183&lt;COUNTIFS('Workers Settings'!$M:$M,$B183,'Workers Settings'!$N:$N,1,'Workers Settings'!$H:$H,AE$3),"Warning!",IF('Demand Locations'!AG183=0,"",COUNTIFS('Workers Settings'!$M:$M,$B183,'Workers Settings'!$N:$N,1,'Workers Settings'!$H:$H,AE$3)/'Demand Locations'!AG183)))</f>
        <v/>
      </c>
      <c r="AF183" s="24" t="str">
        <f>IF(OR($B183="",AF$3="",'Demand Locations'!AH183=""),"",IF('Demand Locations'!AH183&lt;COUNTIFS('Workers Settings'!$M:$M,$B183,'Workers Settings'!$N:$N,1,'Workers Settings'!$H:$H,AF$3),"Warning!",IF('Demand Locations'!AH183=0,"",COUNTIFS('Workers Settings'!$M:$M,$B183,'Workers Settings'!$N:$N,1,'Workers Settings'!$H:$H,AF$3)/'Demand Locations'!AH183)))</f>
        <v/>
      </c>
      <c r="AG183" s="24" t="str">
        <f>IF(OR($B183="",AG$3="",'Demand Locations'!AI183=""),"",IF('Demand Locations'!AI183&lt;COUNTIFS('Workers Settings'!$M:$M,$B183,'Workers Settings'!$N:$N,1,'Workers Settings'!$H:$H,AG$3),"Warning!",IF('Demand Locations'!AI183=0,"",COUNTIFS('Workers Settings'!$M:$M,$B183,'Workers Settings'!$N:$N,1,'Workers Settings'!$H:$H,AG$3)/'Demand Locations'!AI183)))</f>
        <v/>
      </c>
      <c r="AH183" s="24" t="str">
        <f>IF(OR($B183="",AH$3="",'Demand Locations'!AJ183=""),"",IF('Demand Locations'!AJ183&lt;COUNTIFS('Workers Settings'!$M:$M,$B183,'Workers Settings'!$N:$N,1,'Workers Settings'!$H:$H,AH$3),"Warning!",IF('Demand Locations'!AJ183=0,"",COUNTIFS('Workers Settings'!$M:$M,$B183,'Workers Settings'!$N:$N,1,'Workers Settings'!$H:$H,AH$3)/'Demand Locations'!AJ183)))</f>
        <v/>
      </c>
      <c r="AI183" s="24" t="str">
        <f>IF(OR($B183="",AI$3="",'Demand Locations'!AK183=""),"",IF('Demand Locations'!AK183&lt;COUNTIFS('Workers Settings'!$M:$M,$B183,'Workers Settings'!$N:$N,1,'Workers Settings'!$H:$H,AI$3),"Warning!",IF('Demand Locations'!AK183=0,"",COUNTIFS('Workers Settings'!$M:$M,$B183,'Workers Settings'!$N:$N,1,'Workers Settings'!$H:$H,AI$3)/'Demand Locations'!AK183)))</f>
        <v/>
      </c>
      <c r="AJ183" s="24" t="str">
        <f>IF(OR($B183="",AJ$3="",'Demand Locations'!AL183=""),"",IF('Demand Locations'!AL183&lt;COUNTIFS('Workers Settings'!$M:$M,$B183,'Workers Settings'!$N:$N,1,'Workers Settings'!$H:$H,AJ$3),"Warning!",IF('Demand Locations'!AL183=0,"",COUNTIFS('Workers Settings'!$M:$M,$B183,'Workers Settings'!$N:$N,1,'Workers Settings'!$H:$H,AJ$3)/'Demand Locations'!AL183)))</f>
        <v/>
      </c>
      <c r="AK183" s="24" t="str">
        <f>IF(OR($B183="",AK$3="",'Demand Locations'!AM183=""),"",IF('Demand Locations'!AM183&lt;COUNTIFS('Workers Settings'!$M:$M,$B183,'Workers Settings'!$N:$N,1,'Workers Settings'!$H:$H,AK$3),"Warning!",IF('Demand Locations'!AM183=0,"",COUNTIFS('Workers Settings'!$M:$M,$B183,'Workers Settings'!$N:$N,1,'Workers Settings'!$H:$H,AK$3)/'Demand Locations'!AM183)))</f>
        <v/>
      </c>
      <c r="AL183" s="24" t="str">
        <f>IF(OR($B183="",AL$3="",'Demand Locations'!AN183=""),"",IF('Demand Locations'!AN183&lt;COUNTIFS('Workers Settings'!$M:$M,$B183,'Workers Settings'!$N:$N,1,'Workers Settings'!$H:$H,AL$3),"Warning!",IF('Demand Locations'!AN183=0,"",COUNTIFS('Workers Settings'!$M:$M,$B183,'Workers Settings'!$N:$N,1,'Workers Settings'!$H:$H,AL$3)/'Demand Locations'!AN183)))</f>
        <v/>
      </c>
      <c r="AM183" s="24" t="str">
        <f>IF(OR($B183="",AM$3="",'Demand Locations'!AO183=""),"",IF('Demand Locations'!AO183&lt;COUNTIFS('Workers Settings'!$M:$M,$B183,'Workers Settings'!$N:$N,1,'Workers Settings'!$H:$H,AM$3),"Warning!",IF('Demand Locations'!AO183=0,"",COUNTIFS('Workers Settings'!$M:$M,$B183,'Workers Settings'!$N:$N,1,'Workers Settings'!$H:$H,AM$3)/'Demand Locations'!AO183)))</f>
        <v/>
      </c>
      <c r="AN183" s="24" t="str">
        <f>IF(OR($B183="",AN$3="",'Demand Locations'!AP183=""),"",IF('Demand Locations'!AP183&lt;COUNTIFS('Workers Settings'!$M:$M,$B183,'Workers Settings'!$N:$N,1,'Workers Settings'!$H:$H,AN$3),"Warning!",IF('Demand Locations'!AP183=0,"",COUNTIFS('Workers Settings'!$M:$M,$B183,'Workers Settings'!$N:$N,1,'Workers Settings'!$H:$H,AN$3)/'Demand Locations'!AP183)))</f>
        <v/>
      </c>
      <c r="AO183" s="24" t="str">
        <f>IF(OR($B183="",AO$3="",'Demand Locations'!AQ183=""),"",IF('Demand Locations'!AQ183&lt;COUNTIFS('Workers Settings'!$M:$M,$B183,'Workers Settings'!$N:$N,1,'Workers Settings'!$H:$H,AO$3),"Warning!",IF('Demand Locations'!AQ183=0,"",COUNTIFS('Workers Settings'!$M:$M,$B183,'Workers Settings'!$N:$N,1,'Workers Settings'!$H:$H,AO$3)/'Demand Locations'!AQ183)))</f>
        <v/>
      </c>
      <c r="AP183" s="24" t="str">
        <f>IF(OR($B183="",AP$3="",'Demand Locations'!AR183=""),"",IF('Demand Locations'!AR183&lt;COUNTIFS('Workers Settings'!$M:$M,$B183,'Workers Settings'!$N:$N,1,'Workers Settings'!$H:$H,AP$3),"Warning!",IF('Demand Locations'!AR183=0,"",COUNTIFS('Workers Settings'!$M:$M,$B183,'Workers Settings'!$N:$N,1,'Workers Settings'!$H:$H,AP$3)/'Demand Locations'!AR183)))</f>
        <v/>
      </c>
      <c r="AQ183" s="24" t="str">
        <f>IF(OR($B183="",AQ$3="",'Demand Locations'!AS183=""),"",IF('Demand Locations'!AS183&lt;COUNTIFS('Workers Settings'!$M:$M,$B183,'Workers Settings'!$N:$N,1,'Workers Settings'!$H:$H,AQ$3),"Warning!",IF('Demand Locations'!AS183=0,"",COUNTIFS('Workers Settings'!$M:$M,$B183,'Workers Settings'!$N:$N,1,'Workers Settings'!$H:$H,AQ$3)/'Demand Locations'!AS183)))</f>
        <v/>
      </c>
      <c r="AR183" s="24" t="str">
        <f>IF(OR($B183="",AR$3="",'Demand Locations'!AT183=""),"",IF('Demand Locations'!AT183&lt;COUNTIFS('Workers Settings'!$M:$M,$B183,'Workers Settings'!$N:$N,1,'Workers Settings'!$H:$H,AR$3),"Warning!",IF('Demand Locations'!AT183=0,"",COUNTIFS('Workers Settings'!$M:$M,$B183,'Workers Settings'!$N:$N,1,'Workers Settings'!$H:$H,AR$3)/'Demand Locations'!AT183)))</f>
        <v/>
      </c>
      <c r="AS183" s="24" t="str">
        <f>IF(OR($B183="",AS$3="",'Demand Locations'!AU183=""),"",IF('Demand Locations'!AU183&lt;COUNTIFS('Workers Settings'!$M:$M,$B183,'Workers Settings'!$N:$N,1,'Workers Settings'!$H:$H,AS$3),"Warning!",IF('Demand Locations'!AU183=0,"",COUNTIFS('Workers Settings'!$M:$M,$B183,'Workers Settings'!$N:$N,1,'Workers Settings'!$H:$H,AS$3)/'Demand Locations'!AU183)))</f>
        <v/>
      </c>
      <c r="AT183" s="24" t="str">
        <f>IF(OR($B183="",AT$3="",'Demand Locations'!AV183=""),"",IF('Demand Locations'!AV183&lt;COUNTIFS('Workers Settings'!$M:$M,$B183,'Workers Settings'!$N:$N,1,'Workers Settings'!$H:$H,AT$3),"Warning!",IF('Demand Locations'!AV183=0,"",COUNTIFS('Workers Settings'!$M:$M,$B183,'Workers Settings'!$N:$N,1,'Workers Settings'!$H:$H,AT$3)/'Demand Locations'!AV183)))</f>
        <v/>
      </c>
      <c r="AU183" s="24" t="str">
        <f>IF(OR($B183="",AU$3="",'Demand Locations'!AW183=""),"",IF('Demand Locations'!AW183&lt;COUNTIFS('Workers Settings'!$M:$M,$B183,'Workers Settings'!$N:$N,1,'Workers Settings'!$H:$H,AU$3),"Warning!",IF('Demand Locations'!AW183=0,"",COUNTIFS('Workers Settings'!$M:$M,$B183,'Workers Settings'!$N:$N,1,'Workers Settings'!$H:$H,AU$3)/'Demand Locations'!AW183)))</f>
        <v/>
      </c>
      <c r="AV183" s="24" t="str">
        <f>IF(OR($B183="",AV$3="",'Demand Locations'!AX183=""),"",IF('Demand Locations'!AX183&lt;COUNTIFS('Workers Settings'!$M:$M,$B183,'Workers Settings'!$N:$N,1,'Workers Settings'!$H:$H,AV$3),"Warning!",IF('Demand Locations'!AX183=0,"",COUNTIFS('Workers Settings'!$M:$M,$B183,'Workers Settings'!$N:$N,1,'Workers Settings'!$H:$H,AV$3)/'Demand Locations'!AX183)))</f>
        <v/>
      </c>
      <c r="AW183" s="24" t="str">
        <f>IF(OR($B183="",AW$3="",'Demand Locations'!AY183=""),"",IF('Demand Locations'!AY183&lt;COUNTIFS('Workers Settings'!$M:$M,$B183,'Workers Settings'!$N:$N,1,'Workers Settings'!$H:$H,AW$3),"Warning!",IF('Demand Locations'!AY183=0,"",COUNTIFS('Workers Settings'!$M:$M,$B183,'Workers Settings'!$N:$N,1,'Workers Settings'!$H:$H,AW$3)/'Demand Locations'!AY183)))</f>
        <v/>
      </c>
      <c r="AX183" s="24" t="str">
        <f>IF(OR($B183="",AX$3="",'Demand Locations'!AZ183=""),"",IF('Demand Locations'!AZ183&lt;COUNTIFS('Workers Settings'!$M:$M,$B183,'Workers Settings'!$N:$N,1,'Workers Settings'!$H:$H,AX$3),"Warning!",IF('Demand Locations'!AZ183=0,"",COUNTIFS('Workers Settings'!$M:$M,$B183,'Workers Settings'!$N:$N,1,'Workers Settings'!$H:$H,AX$3)/'Demand Locations'!AZ183)))</f>
        <v/>
      </c>
      <c r="AY183" s="24" t="str">
        <f>IF(OR($B183="",AY$3="",'Demand Locations'!BA183=""),"",IF('Demand Locations'!BA183&lt;COUNTIFS('Workers Settings'!$M:$M,$B183,'Workers Settings'!$N:$N,1,'Workers Settings'!$H:$H,AY$3),"Warning!",IF('Demand Locations'!BA183=0,"",COUNTIFS('Workers Settings'!$M:$M,$B183,'Workers Settings'!$N:$N,1,'Workers Settings'!$H:$H,AY$3)/'Demand Locations'!BA183)))</f>
        <v/>
      </c>
      <c r="AZ183" s="24" t="str">
        <f>IF(OR($B183="",AZ$3="",'Demand Locations'!BB183=""),"",IF('Demand Locations'!BB183&lt;COUNTIFS('Workers Settings'!$M:$M,$B183,'Workers Settings'!$N:$N,1,'Workers Settings'!$H:$H,AZ$3),"Warning!",IF('Demand Locations'!BB183=0,"",COUNTIFS('Workers Settings'!$M:$M,$B183,'Workers Settings'!$N:$N,1,'Workers Settings'!$H:$H,AZ$3)/'Demand Locations'!BB183)))</f>
        <v/>
      </c>
      <c r="BA183" s="24" t="str">
        <f>IF(OR($B183="",BA$3="",'Demand Locations'!BC183=""),"",IF('Demand Locations'!BC183&lt;COUNTIFS('Workers Settings'!$M:$M,$B183,'Workers Settings'!$N:$N,1,'Workers Settings'!$H:$H,BA$3),"Warning!",IF('Demand Locations'!BC183=0,"",COUNTIFS('Workers Settings'!$M:$M,$B183,'Workers Settings'!$N:$N,1,'Workers Settings'!$H:$H,BA$3)/'Demand Locations'!BC183)))</f>
        <v/>
      </c>
      <c r="BB183" s="24" t="str">
        <f>IF(OR($B183="",BB$3="",'Demand Locations'!BD183=""),"",IF('Demand Locations'!BD183&lt;COUNTIFS('Workers Settings'!$M:$M,$B183,'Workers Settings'!$N:$N,1,'Workers Settings'!$H:$H,BB$3),"Warning!",IF('Demand Locations'!BD183=0,"",COUNTIFS('Workers Settings'!$M:$M,$B183,'Workers Settings'!$N:$N,1,'Workers Settings'!$H:$H,BB$3)/'Demand Locations'!BD183)))</f>
        <v/>
      </c>
      <c r="BC183" s="24" t="str">
        <f>IF(OR($B183="",BC$3="",'Demand Locations'!BE183=""),"",IF('Demand Locations'!BE183&lt;COUNTIFS('Workers Settings'!$M:$M,$B183,'Workers Settings'!$N:$N,1,'Workers Settings'!$H:$H,BC$3),"Warning!",IF('Demand Locations'!BE183=0,"",COUNTIFS('Workers Settings'!$M:$M,$B183,'Workers Settings'!$N:$N,1,'Workers Settings'!$H:$H,BC$3)/'Demand Locations'!BE183)))</f>
        <v/>
      </c>
      <c r="BD183" s="24" t="str">
        <f>IF(OR($B183="",BD$3="",'Demand Locations'!BF183=""),"",IF('Demand Locations'!BF183&lt;COUNTIFS('Workers Settings'!$M:$M,$B183,'Workers Settings'!$N:$N,1,'Workers Settings'!$H:$H,BD$3),"Warning!",IF('Demand Locations'!BF183=0,"",COUNTIFS('Workers Settings'!$M:$M,$B183,'Workers Settings'!$N:$N,1,'Workers Settings'!$H:$H,BD$3)/'Demand Locations'!BF183)))</f>
        <v/>
      </c>
      <c r="BE183" s="24" t="str">
        <f>IF(OR($B183="",BE$3="",'Demand Locations'!BG183=""),"",IF('Demand Locations'!BG183&lt;COUNTIFS('Workers Settings'!$M:$M,$B183,'Workers Settings'!$N:$N,1,'Workers Settings'!$H:$H,BE$3),"Warning!",IF('Demand Locations'!BG183=0,"",COUNTIFS('Workers Settings'!$M:$M,$B183,'Workers Settings'!$N:$N,1,'Workers Settings'!$H:$H,BE$3)/'Demand Locations'!BG183)))</f>
        <v/>
      </c>
      <c r="BF183" s="24" t="str">
        <f>IF(OR($B183="",BF$3="",'Demand Locations'!BH183=""),"",IF('Demand Locations'!BH183&lt;COUNTIFS('Workers Settings'!$M:$M,$B183,'Workers Settings'!$N:$N,1,'Workers Settings'!$H:$H,BF$3),"Warning!",IF('Demand Locations'!BH183=0,"",COUNTIFS('Workers Settings'!$M:$M,$B183,'Workers Settings'!$N:$N,1,'Workers Settings'!$H:$H,BF$3)/'Demand Locations'!BH183)))</f>
        <v/>
      </c>
      <c r="BG183" s="24" t="str">
        <f>IF(OR($B183="",BG$3="",'Demand Locations'!BI183=""),"",IF('Demand Locations'!BI183&lt;COUNTIFS('Workers Settings'!$M:$M,$B183,'Workers Settings'!$N:$N,1,'Workers Settings'!$H:$H,BG$3),"Warning!",IF('Demand Locations'!BI183=0,"",COUNTIFS('Workers Settings'!$M:$M,$B183,'Workers Settings'!$N:$N,1,'Workers Settings'!$H:$H,BG$3)/'Demand Locations'!BI183)))</f>
        <v/>
      </c>
      <c r="BH183" s="24" t="str">
        <f>IF(OR($B183="",BH$3="",'Demand Locations'!BJ183=""),"",IF('Demand Locations'!BJ183&lt;COUNTIFS('Workers Settings'!$M:$M,$B183,'Workers Settings'!$N:$N,1,'Workers Settings'!$H:$H,BH$3),"Warning!",IF('Demand Locations'!BJ183=0,"",COUNTIFS('Workers Settings'!$M:$M,$B183,'Workers Settings'!$N:$N,1,'Workers Settings'!$H:$H,BH$3)/'Demand Locations'!BJ183)))</f>
        <v/>
      </c>
      <c r="BI183" s="24" t="str">
        <f>IF(OR($B183="",BI$3="",'Demand Locations'!BK183=""),"",IF('Demand Locations'!BK183&lt;COUNTIFS('Workers Settings'!$M:$M,$B183,'Workers Settings'!$N:$N,1,'Workers Settings'!$H:$H,BI$3),"Warning!",IF('Demand Locations'!BK183=0,"",COUNTIFS('Workers Settings'!$M:$M,$B183,'Workers Settings'!$N:$N,1,'Workers Settings'!$H:$H,BI$3)/'Demand Locations'!BK183)))</f>
        <v/>
      </c>
      <c r="BJ183" s="24" t="str">
        <f>IF(OR($B183="",BJ$3="",'Demand Locations'!BL183=""),"",IF('Demand Locations'!BL183&lt;COUNTIFS('Workers Settings'!$M:$M,$B183,'Workers Settings'!$N:$N,1,'Workers Settings'!$H:$H,BJ$3),"Warning!",IF('Demand Locations'!BL183=0,"",COUNTIFS('Workers Settings'!$M:$M,$B183,'Workers Settings'!$N:$N,1,'Workers Settings'!$H:$H,BJ$3)/'Demand Locations'!BL183)))</f>
        <v/>
      </c>
      <c r="BK183" s="24" t="str">
        <f>IF(OR($B183="",BK$3="",'Demand Locations'!BM183=""),"",IF('Demand Locations'!BM183&lt;COUNTIFS('Workers Settings'!$M:$M,$B183,'Workers Settings'!$N:$N,1,'Workers Settings'!$H:$H,BK$3),"Warning!",IF('Demand Locations'!BM183=0,"",COUNTIFS('Workers Settings'!$M:$M,$B183,'Workers Settings'!$N:$N,1,'Workers Settings'!$H:$H,BK$3)/'Demand Locations'!BM183)))</f>
        <v/>
      </c>
      <c r="BL183" s="24" t="str">
        <f>IF(OR($B183="",BL$3="",'Demand Locations'!BN183=""),"",IF('Demand Locations'!BN183&lt;COUNTIFS('Workers Settings'!$M:$M,$B183,'Workers Settings'!$N:$N,1,'Workers Settings'!$H:$H,BL$3),"Warning!",IF('Demand Locations'!BN183=0,"",COUNTIFS('Workers Settings'!$M:$M,$B183,'Workers Settings'!$N:$N,1,'Workers Settings'!$H:$H,BL$3)/'Demand Locations'!BN183)))</f>
        <v/>
      </c>
      <c r="BM183" s="24" t="str">
        <f>IF(OR($B183="",BM$3="",'Demand Locations'!BO183=""),"",IF('Demand Locations'!BO183&lt;COUNTIFS('Workers Settings'!$M:$M,$B183,'Workers Settings'!$N:$N,1,'Workers Settings'!$H:$H,BM$3),"Warning!",IF('Demand Locations'!BO183=0,"",COUNTIFS('Workers Settings'!$M:$M,$B183,'Workers Settings'!$N:$N,1,'Workers Settings'!$H:$H,BM$3)/'Demand Locations'!BO183)))</f>
        <v/>
      </c>
      <c r="BN183" s="24" t="str">
        <f>IF(OR($B183="",BN$3="",'Demand Locations'!BP183=""),"",IF('Demand Locations'!BP183&lt;COUNTIFS('Workers Settings'!$M:$M,$B183,'Workers Settings'!$N:$N,1,'Workers Settings'!$H:$H,BN$3),"Warning!",IF('Demand Locations'!BP183=0,"",COUNTIFS('Workers Settings'!$M:$M,$B183,'Workers Settings'!$N:$N,1,'Workers Settings'!$H:$H,BN$3)/'Demand Locations'!BP183)))</f>
        <v/>
      </c>
      <c r="BO183" s="24" t="str">
        <f>IF(OR($B183="",BO$3="",'Demand Locations'!BQ183=""),"",IF('Demand Locations'!BQ183&lt;COUNTIFS('Workers Settings'!$M:$M,$B183,'Workers Settings'!$N:$N,1,'Workers Settings'!$H:$H,BO$3),"Warning!",IF('Demand Locations'!BQ183=0,"",COUNTIFS('Workers Settings'!$M:$M,$B183,'Workers Settings'!$N:$N,1,'Workers Settings'!$H:$H,BO$3)/'Demand Locations'!BQ183)))</f>
        <v/>
      </c>
      <c r="BP183" s="24" t="str">
        <f>IF(OR($B183="",BP$3="",'Demand Locations'!BR183=""),"",IF('Demand Locations'!BR183&lt;COUNTIFS('Workers Settings'!$M:$M,$B183,'Workers Settings'!$N:$N,1,'Workers Settings'!$H:$H,BP$3),"Warning!",IF('Demand Locations'!BR183=0,"",COUNTIFS('Workers Settings'!$M:$M,$B183,'Workers Settings'!$N:$N,1,'Workers Settings'!$H:$H,BP$3)/'Demand Locations'!BR183)))</f>
        <v/>
      </c>
      <c r="BQ183" s="24" t="str">
        <f>IF(OR($B183="",BQ$3="",'Demand Locations'!BS183=""),"",IF('Demand Locations'!BS183&lt;COUNTIFS('Workers Settings'!$M:$M,$B183,'Workers Settings'!$N:$N,1,'Workers Settings'!$H:$H,BQ$3),"Warning!",IF('Demand Locations'!BS183=0,"",COUNTIFS('Workers Settings'!$M:$M,$B183,'Workers Settings'!$N:$N,1,'Workers Settings'!$H:$H,BQ$3)/'Demand Locations'!BS183)))</f>
        <v/>
      </c>
      <c r="BR183" s="24" t="str">
        <f>IF(OR($B183="",BR$3="",'Demand Locations'!BT183=""),"",IF('Demand Locations'!BT183&lt;COUNTIFS('Workers Settings'!$M:$M,$B183,'Workers Settings'!$N:$N,1,'Workers Settings'!$H:$H,BR$3),"Warning!",IF('Demand Locations'!BT183=0,"",COUNTIFS('Workers Settings'!$M:$M,$B183,'Workers Settings'!$N:$N,1,'Workers Settings'!$H:$H,BR$3)/'Demand Locations'!BT183)))</f>
        <v/>
      </c>
      <c r="BS183" s="24" t="str">
        <f>IF(OR($B183="",BS$3="",'Demand Locations'!BU183=""),"",IF('Demand Locations'!BU183&lt;COUNTIFS('Workers Settings'!$M:$M,$B183,'Workers Settings'!$N:$N,1,'Workers Settings'!$H:$H,BS$3),"Warning!",IF('Demand Locations'!BU183=0,"",COUNTIFS('Workers Settings'!$M:$M,$B183,'Workers Settings'!$N:$N,1,'Workers Settings'!$H:$H,BS$3)/'Demand Locations'!BU183)))</f>
        <v/>
      </c>
      <c r="BT183" s="24" t="str">
        <f>IF(OR($B183="",BT$3="",'Demand Locations'!BV183=""),"",IF('Demand Locations'!BV183&lt;COUNTIFS('Workers Settings'!$M:$M,$B183,'Workers Settings'!$N:$N,1,'Workers Settings'!$H:$H,BT$3),"Warning!",IF('Demand Locations'!BV183=0,"",COUNTIFS('Workers Settings'!$M:$M,$B183,'Workers Settings'!$N:$N,1,'Workers Settings'!$H:$H,BT$3)/'Demand Locations'!BV183)))</f>
        <v/>
      </c>
      <c r="BU183" s="24" t="str">
        <f>IF(OR($B183="",BU$3="",'Demand Locations'!BW183=""),"",IF('Demand Locations'!BW183&lt;COUNTIFS('Workers Settings'!$M:$M,$B183,'Workers Settings'!$N:$N,1,'Workers Settings'!$H:$H,BU$3),"Warning!",IF('Demand Locations'!BW183=0,"",COUNTIFS('Workers Settings'!$M:$M,$B183,'Workers Settings'!$N:$N,1,'Workers Settings'!$H:$H,BU$3)/'Demand Locations'!BW183)))</f>
        <v/>
      </c>
      <c r="BV183" s="24" t="str">
        <f>IF(OR($B183="",BV$3="",'Demand Locations'!BX183=""),"",IF('Demand Locations'!BX183&lt;COUNTIFS('Workers Settings'!$M:$M,$B183,'Workers Settings'!$N:$N,1,'Workers Settings'!$H:$H,BV$3),"Warning!",IF('Demand Locations'!BX183=0,"",COUNTIFS('Workers Settings'!$M:$M,$B183,'Workers Settings'!$N:$N,1,'Workers Settings'!$H:$H,BV$3)/'Demand Locations'!BX183)))</f>
        <v/>
      </c>
      <c r="BW183" s="24" t="str">
        <f>IF(OR($B183="",BW$3="",'Demand Locations'!BY183=""),"",IF('Demand Locations'!BY183&lt;COUNTIFS('Workers Settings'!$M:$M,$B183,'Workers Settings'!$N:$N,1,'Workers Settings'!$H:$H,BW$3),"Warning!",IF('Demand Locations'!BY183=0,"",COUNTIFS('Workers Settings'!$M:$M,$B183,'Workers Settings'!$N:$N,1,'Workers Settings'!$H:$H,BW$3)/'Demand Locations'!BY183)))</f>
        <v/>
      </c>
      <c r="BX183" s="24" t="str">
        <f>IF(OR($B183="",BX$3="",'Demand Locations'!BZ183=""),"",IF('Demand Locations'!BZ183&lt;COUNTIFS('Workers Settings'!$M:$M,$B183,'Workers Settings'!$N:$N,1,'Workers Settings'!$H:$H,BX$3),"Warning!",IF('Demand Locations'!BZ183=0,"",COUNTIFS('Workers Settings'!$M:$M,$B183,'Workers Settings'!$N:$N,1,'Workers Settings'!$H:$H,BX$3)/'Demand Locations'!BZ183)))</f>
        <v/>
      </c>
      <c r="BY183" s="24" t="str">
        <f>IF(OR($B183="",BY$3="",'Demand Locations'!CA183=""),"",IF('Demand Locations'!CA183&lt;COUNTIFS('Workers Settings'!$M:$M,$B183,'Workers Settings'!$N:$N,1,'Workers Settings'!$H:$H,BY$3),"Warning!",IF('Demand Locations'!CA183=0,"",COUNTIFS('Workers Settings'!$M:$M,$B183,'Workers Settings'!$N:$N,1,'Workers Settings'!$H:$H,BY$3)/'Demand Locations'!CA183)))</f>
        <v/>
      </c>
      <c r="BZ183" s="24" t="str">
        <f>IF(OR($B183="",BZ$3="",'Demand Locations'!CB183=""),"",IF('Demand Locations'!CB183&lt;COUNTIFS('Workers Settings'!$M:$M,$B183,'Workers Settings'!$N:$N,1,'Workers Settings'!$H:$H,BZ$3),"Warning!",IF('Demand Locations'!CB183=0,"",COUNTIFS('Workers Settings'!$M:$M,$B183,'Workers Settings'!$N:$N,1,'Workers Settings'!$H:$H,BZ$3)/'Demand Locations'!CB183)))</f>
        <v/>
      </c>
      <c r="CA183" s="24" t="str">
        <f>IF(OR($B183="",CA$3="",'Demand Locations'!CC183=""),"",IF('Demand Locations'!CC183&lt;COUNTIFS('Workers Settings'!$M:$M,$B183,'Workers Settings'!$N:$N,1,'Workers Settings'!$H:$H,CA$3),"Warning!",IF('Demand Locations'!CC183=0,"",COUNTIFS('Workers Settings'!$M:$M,$B183,'Workers Settings'!$N:$N,1,'Workers Settings'!$H:$H,CA$3)/'Demand Locations'!CC183)))</f>
        <v/>
      </c>
      <c r="CB183" s="24" t="str">
        <f>IF(OR($B183="",CB$3="",'Demand Locations'!CD183=""),"",IF('Demand Locations'!CD183&lt;COUNTIFS('Workers Settings'!$M:$M,$B183,'Workers Settings'!$N:$N,1,'Workers Settings'!$H:$H,CB$3),"Warning!",IF('Demand Locations'!CD183=0,"",COUNTIFS('Workers Settings'!$M:$M,$B183,'Workers Settings'!$N:$N,1,'Workers Settings'!$H:$H,CB$3)/'Demand Locations'!CD183)))</f>
        <v/>
      </c>
      <c r="CC183" s="24" t="str">
        <f>IF(OR($B183="",CC$3="",'Demand Locations'!CE183=""),"",IF('Demand Locations'!CE183&lt;COUNTIFS('Workers Settings'!$M:$M,$B183,'Workers Settings'!$N:$N,1,'Workers Settings'!$H:$H,CC$3),"Warning!",IF('Demand Locations'!CE183=0,"",COUNTIFS('Workers Settings'!$M:$M,$B183,'Workers Settings'!$N:$N,1,'Workers Settings'!$H:$H,CC$3)/'Demand Locations'!CE183)))</f>
        <v/>
      </c>
      <c r="CD183" s="24" t="str">
        <f>IF(OR($B183="",CD$3="",'Demand Locations'!CF183=""),"",IF('Demand Locations'!CF183&lt;COUNTIFS('Workers Settings'!$M:$M,$B183,'Workers Settings'!$N:$N,1,'Workers Settings'!$H:$H,CD$3),"Warning!",IF('Demand Locations'!CF183=0,"",COUNTIFS('Workers Settings'!$M:$M,$B183,'Workers Settings'!$N:$N,1,'Workers Settings'!$H:$H,CD$3)/'Demand Locations'!CF183)))</f>
        <v/>
      </c>
      <c r="CE183" s="24" t="str">
        <f>IF(OR($B183="",CE$3="",'Demand Locations'!CG183=""),"",IF('Demand Locations'!CG183&lt;COUNTIFS('Workers Settings'!$M:$M,$B183,'Workers Settings'!$N:$N,1,'Workers Settings'!$H:$H,CE$3),"Warning!",IF('Demand Locations'!CG183=0,"",COUNTIFS('Workers Settings'!$M:$M,$B183,'Workers Settings'!$N:$N,1,'Workers Settings'!$H:$H,CE$3)/'Demand Locations'!CG183)))</f>
        <v/>
      </c>
      <c r="CF183" s="24" t="str">
        <f>IF(OR($B183="",CF$3="",'Demand Locations'!CH183=""),"",IF('Demand Locations'!CH183&lt;COUNTIFS('Workers Settings'!$M:$M,$B183,'Workers Settings'!$N:$N,1,'Workers Settings'!$H:$H,CF$3),"Warning!",IF('Demand Locations'!CH183=0,"",COUNTIFS('Workers Settings'!$M:$M,$B183,'Workers Settings'!$N:$N,1,'Workers Settings'!$H:$H,CF$3)/'Demand Locations'!CH183)))</f>
        <v/>
      </c>
      <c r="CG183" s="24" t="str">
        <f>IF(OR($B183="",CG$3="",'Demand Locations'!CI183=""),"",IF('Demand Locations'!CI183&lt;COUNTIFS('Workers Settings'!$M:$M,$B183,'Workers Settings'!$N:$N,1,'Workers Settings'!$H:$H,CG$3),"Warning!",IF('Demand Locations'!CI183=0,"",COUNTIFS('Workers Settings'!$M:$M,$B183,'Workers Settings'!$N:$N,1,'Workers Settings'!$H:$H,CG$3)/'Demand Locations'!CI183)))</f>
        <v/>
      </c>
      <c r="CH183" s="24" t="str">
        <f>IF(OR($B183="",CH$3="",'Demand Locations'!CJ183=""),"",IF('Demand Locations'!CJ183&lt;COUNTIFS('Workers Settings'!$M:$M,$B183,'Workers Settings'!$N:$N,1,'Workers Settings'!$H:$H,CH$3),"Warning!",IF('Demand Locations'!CJ183=0,"",COUNTIFS('Workers Settings'!$M:$M,$B183,'Workers Settings'!$N:$N,1,'Workers Settings'!$H:$H,CH$3)/'Demand Locations'!CJ183)))</f>
        <v/>
      </c>
      <c r="CI183" s="24" t="str">
        <f>IF(OR($B183="",CI$3="",'Demand Locations'!CK183=""),"",IF('Demand Locations'!CK183&lt;COUNTIFS('Workers Settings'!$M:$M,$B183,'Workers Settings'!$N:$N,1,'Workers Settings'!$H:$H,CI$3),"Warning!",IF('Demand Locations'!CK183=0,"",COUNTIFS('Workers Settings'!$M:$M,$B183,'Workers Settings'!$N:$N,1,'Workers Settings'!$H:$H,CI$3)/'Demand Locations'!CK183)))</f>
        <v/>
      </c>
      <c r="CJ183" s="24" t="str">
        <f>IF(OR($B183="",CJ$3="",'Demand Locations'!CL183=""),"",IF('Demand Locations'!CL183&lt;COUNTIFS('Workers Settings'!$M:$M,$B183,'Workers Settings'!$N:$N,1,'Workers Settings'!$H:$H,CJ$3),"Warning!",IF('Demand Locations'!CL183=0,"",COUNTIFS('Workers Settings'!$M:$M,$B183,'Workers Settings'!$N:$N,1,'Workers Settings'!$H:$H,CJ$3)/'Demand Locations'!CL183)))</f>
        <v/>
      </c>
      <c r="CK183" s="24" t="str">
        <f>IF(OR($B183="",CK$3="",'Demand Locations'!CM183=""),"",IF('Demand Locations'!CM183&lt;COUNTIFS('Workers Settings'!$M:$M,$B183,'Workers Settings'!$N:$N,1,'Workers Settings'!$H:$H,CK$3),"Warning!",IF('Demand Locations'!CM183=0,"",COUNTIFS('Workers Settings'!$M:$M,$B183,'Workers Settings'!$N:$N,1,'Workers Settings'!$H:$H,CK$3)/'Demand Locations'!CM183)))</f>
        <v/>
      </c>
      <c r="CL183" s="24" t="str">
        <f>IF(OR($B183="",CL$3="",'Demand Locations'!CN183=""),"",IF('Demand Locations'!CN183&lt;COUNTIFS('Workers Settings'!$M:$M,$B183,'Workers Settings'!$N:$N,1,'Workers Settings'!$H:$H,CL$3),"Warning!",IF('Demand Locations'!CN183=0,"",COUNTIFS('Workers Settings'!$M:$M,$B183,'Workers Settings'!$N:$N,1,'Workers Settings'!$H:$H,CL$3)/'Demand Locations'!CN183)))</f>
        <v/>
      </c>
      <c r="CM183" s="24" t="str">
        <f>IF(OR($B183="",CM$3="",'Demand Locations'!CO183=""),"",IF('Demand Locations'!CO183&lt;COUNTIFS('Workers Settings'!$M:$M,$B183,'Workers Settings'!$N:$N,1,'Workers Settings'!$H:$H,CM$3),"Warning!",IF('Demand Locations'!CO183=0,"",COUNTIFS('Workers Settings'!$M:$M,$B183,'Workers Settings'!$N:$N,1,'Workers Settings'!$H:$H,CM$3)/'Demand Locations'!CO183)))</f>
        <v/>
      </c>
      <c r="CN183" s="24" t="str">
        <f>IF(OR($B183="",CN$3="",'Demand Locations'!CP183=""),"",IF('Demand Locations'!CP183&lt;COUNTIFS('Workers Settings'!$M:$M,$B183,'Workers Settings'!$N:$N,1,'Workers Settings'!$H:$H,CN$3),"Warning!",IF('Demand Locations'!CP183=0,"",COUNTIFS('Workers Settings'!$M:$M,$B183,'Workers Settings'!$N:$N,1,'Workers Settings'!$H:$H,CN$3)/'Demand Locations'!CP183)))</f>
        <v/>
      </c>
      <c r="CO183" s="24" t="str">
        <f>IF(OR($B183="",CO$3="",'Demand Locations'!CQ183=""),"",IF('Demand Locations'!CQ183&lt;COUNTIFS('Workers Settings'!$M:$M,$B183,'Workers Settings'!$N:$N,1,'Workers Settings'!$H:$H,CO$3),"Warning!",IF('Demand Locations'!CQ183=0,"",COUNTIFS('Workers Settings'!$M:$M,$B183,'Workers Settings'!$N:$N,1,'Workers Settings'!$H:$H,CO$3)/'Demand Locations'!CQ183)))</f>
        <v/>
      </c>
      <c r="CP183" s="24" t="str">
        <f>IF(OR($B183="",CP$3="",'Demand Locations'!CR183=""),"",IF('Demand Locations'!CR183&lt;COUNTIFS('Workers Settings'!$M:$M,$B183,'Workers Settings'!$N:$N,1,'Workers Settings'!$H:$H,CP$3),"Warning!",IF('Demand Locations'!CR183=0,"",COUNTIFS('Workers Settings'!$M:$M,$B183,'Workers Settings'!$N:$N,1,'Workers Settings'!$H:$H,CP$3)/'Demand Locations'!CR183)))</f>
        <v/>
      </c>
      <c r="CQ183" s="24" t="str">
        <f>IF(OR($B183="",CQ$3="",'Demand Locations'!CS183=""),"",IF('Demand Locations'!CS183&lt;COUNTIFS('Workers Settings'!$M:$M,$B183,'Workers Settings'!$N:$N,1,'Workers Settings'!$H:$H,CQ$3),"Warning!",IF('Demand Locations'!CS183=0,"",COUNTIFS('Workers Settings'!$M:$M,$B183,'Workers Settings'!$N:$N,1,'Workers Settings'!$H:$H,CQ$3)/'Demand Locations'!CS183)))</f>
        <v/>
      </c>
      <c r="CR183" s="24" t="str">
        <f>IF(OR($B183="",CR$3="",'Demand Locations'!CT183=""),"",IF('Demand Locations'!CT183&lt;COUNTIFS('Workers Settings'!$M:$M,$B183,'Workers Settings'!$N:$N,1,'Workers Settings'!$H:$H,CR$3),"Warning!",IF('Demand Locations'!CT183=0,"",COUNTIFS('Workers Settings'!$M:$M,$B183,'Workers Settings'!$N:$N,1,'Workers Settings'!$H:$H,CR$3)/'Demand Locations'!CT183)))</f>
        <v/>
      </c>
      <c r="CS183" s="24" t="str">
        <f>IF(OR($B183="",CS$3="",'Demand Locations'!CU183=""),"",IF('Demand Locations'!CU183&lt;COUNTIFS('Workers Settings'!$M:$M,$B183,'Workers Settings'!$N:$N,1,'Workers Settings'!$H:$H,CS$3),"Warning!",IF('Demand Locations'!CU183=0,"",COUNTIFS('Workers Settings'!$M:$M,$B183,'Workers Settings'!$N:$N,1,'Workers Settings'!$H:$H,CS$3)/'Demand Locations'!CU183)))</f>
        <v/>
      </c>
      <c r="CT183" s="24" t="str">
        <f>IF(OR($B183="",CT$3="",'Demand Locations'!CV183=""),"",IF('Demand Locations'!CV183&lt;COUNTIFS('Workers Settings'!$M:$M,$B183,'Workers Settings'!$N:$N,1,'Workers Settings'!$H:$H,CT$3),"Warning!",IF('Demand Locations'!CV183=0,"",COUNTIFS('Workers Settings'!$M:$M,$B183,'Workers Settings'!$N:$N,1,'Workers Settings'!$H:$H,CT$3)/'Demand Locations'!CV183)))</f>
        <v/>
      </c>
      <c r="CU183" s="24" t="str">
        <f>IF(OR($B183="",CU$3="",'Demand Locations'!CW183=""),"",IF('Demand Locations'!CW183&lt;COUNTIFS('Workers Settings'!$M:$M,$B183,'Workers Settings'!$N:$N,1,'Workers Settings'!$H:$H,CU$3),"Warning!",IF('Demand Locations'!CW183=0,"",COUNTIFS('Workers Settings'!$M:$M,$B183,'Workers Settings'!$N:$N,1,'Workers Settings'!$H:$H,CU$3)/'Demand Locations'!CW183)))</f>
        <v/>
      </c>
      <c r="CV183" s="24" t="str">
        <f>IF(OR($B183="",CV$3="",'Demand Locations'!CX183=""),"",IF('Demand Locations'!CX183&lt;COUNTIFS('Workers Settings'!$M:$M,$B183,'Workers Settings'!$N:$N,1,'Workers Settings'!$H:$H,CV$3),"Warning!",IF('Demand Locations'!CX183=0,"",COUNTIFS('Workers Settings'!$M:$M,$B183,'Workers Settings'!$N:$N,1,'Workers Settings'!$H:$H,CV$3)/'Demand Locations'!CX183)))</f>
        <v/>
      </c>
      <c r="CW183" s="24" t="str">
        <f>IF(OR($B183="",CW$3="",'Demand Locations'!CY183=""),"",IF('Demand Locations'!CY183&lt;COUNTIFS('Workers Settings'!$M:$M,$B183,'Workers Settings'!$N:$N,1,'Workers Settings'!$H:$H,CW$3),"Warning!",IF('Demand Locations'!CY183=0,"",COUNTIFS('Workers Settings'!$M:$M,$B183,'Workers Settings'!$N:$N,1,'Workers Settings'!$H:$H,CW$3)/'Demand Locations'!CY183)))</f>
        <v/>
      </c>
      <c r="CX183" s="24" t="str">
        <f>IF(OR($B183="",CX$3="",'Demand Locations'!CZ183=""),"",IF('Demand Locations'!CZ183&lt;COUNTIFS('Workers Settings'!$M:$M,$B183,'Workers Settings'!$N:$N,1,'Workers Settings'!$H:$H,CX$3),"Warning!",IF('Demand Locations'!CZ183=0,"",COUNTIFS('Workers Settings'!$M:$M,$B183,'Workers Settings'!$N:$N,1,'Workers Settings'!$H:$H,CX$3)/'Demand Locations'!CZ183)))</f>
        <v/>
      </c>
      <c r="CY183" s="24" t="str">
        <f>IF(OR($B183="",CY$3="",'Demand Locations'!DA183=""),"",IF('Demand Locations'!DA183&lt;COUNTIFS('Workers Settings'!$M:$M,$B183,'Workers Settings'!$N:$N,1,'Workers Settings'!$H:$H,CY$3),"Warning!",IF('Demand Locations'!DA183=0,"",COUNTIFS('Workers Settings'!$M:$M,$B183,'Workers Settings'!$N:$N,1,'Workers Settings'!$H:$H,CY$3)/'Demand Locations'!DA183)))</f>
        <v/>
      </c>
      <c r="CZ183" s="24" t="str">
        <f>IF(OR($B183="",CZ$3="",'Demand Locations'!DB183=""),"",IF('Demand Locations'!DB183&lt;COUNTIFS('Workers Settings'!$M:$M,$B183,'Workers Settings'!$N:$N,1,'Workers Settings'!$H:$H,CZ$3),"Warning!",IF('Demand Locations'!DB183=0,"",COUNTIFS('Workers Settings'!$M:$M,$B183,'Workers Settings'!$N:$N,1,'Workers Settings'!$H:$H,CZ$3)/'Demand Locations'!DB183)))</f>
        <v/>
      </c>
    </row>
    <row r="184" spans="1:104" x14ac:dyDescent="0.25">
      <c r="A184" s="7">
        <f t="shared" si="2"/>
        <v>180</v>
      </c>
      <c r="B184" s="7" t="str">
        <f>IF('Demand Locations'!B184&lt;&gt;"",'Demand Locations'!B184,"")</f>
        <v/>
      </c>
      <c r="C184" s="29" t="str">
        <f>IF(B184="","",SUMIFS('Workers Assignments'!Z:Z,'Workers Settings'!M:M,B184,'Workers Settings'!N:N,1))</f>
        <v/>
      </c>
      <c r="D184" s="24" t="str">
        <f>IF(OR(B184="",'Demand Locations'!E184=""),"",IF('Demand Locations'!E184&lt;C184,"Warning!",IF('Demand Locations'!E184=0,"",C184/'Demand Locations'!E184)))</f>
        <v/>
      </c>
      <c r="E184" s="44" t="str">
        <f>IF(OR($B184="",E$3="",'Demand Locations'!G184=""),"",IF('Demand Locations'!G184&lt;COUNTIFS('Workers Settings'!$M:$M,$B184,'Workers Settings'!$N:$N,1,'Workers Settings'!$H:$H,E$3),"Warning!",IF('Demand Locations'!G184=0,"",COUNTIFS('Workers Settings'!$M:$M,$B184,'Workers Settings'!$N:$N,1,'Workers Settings'!$H:$H,E$3)/'Demand Locations'!G184)))</f>
        <v/>
      </c>
      <c r="F184" s="24" t="str">
        <f>IF(OR($B184="",F$3="",'Demand Locations'!H184=""),"",IF('Demand Locations'!H184&lt;COUNTIFS('Workers Settings'!$M:$M,$B184,'Workers Settings'!$N:$N,1,'Workers Settings'!$H:$H,F$3),"Warning!",IF('Demand Locations'!H184=0,"",COUNTIFS('Workers Settings'!$M:$M,$B184,'Workers Settings'!$N:$N,1,'Workers Settings'!$H:$H,F$3)/'Demand Locations'!H184)))</f>
        <v/>
      </c>
      <c r="G184" s="24" t="str">
        <f>IF(OR($B184="",G$3="",'Demand Locations'!I184=""),"",IF('Demand Locations'!I184&lt;COUNTIFS('Workers Settings'!$M:$M,$B184,'Workers Settings'!$N:$N,1,'Workers Settings'!$H:$H,G$3),"Warning!",IF('Demand Locations'!I184=0,"",COUNTIFS('Workers Settings'!$M:$M,$B184,'Workers Settings'!$N:$N,1,'Workers Settings'!$H:$H,G$3)/'Demand Locations'!I184)))</f>
        <v/>
      </c>
      <c r="H184" s="24" t="str">
        <f>IF(OR($B184="",H$3="",'Demand Locations'!J184=""),"",IF('Demand Locations'!J184&lt;COUNTIFS('Workers Settings'!$M:$M,$B184,'Workers Settings'!$N:$N,1,'Workers Settings'!$H:$H,H$3),"Warning!",IF('Demand Locations'!J184=0,"",COUNTIFS('Workers Settings'!$M:$M,$B184,'Workers Settings'!$N:$N,1,'Workers Settings'!$H:$H,H$3)/'Demand Locations'!J184)))</f>
        <v/>
      </c>
      <c r="I184" s="24" t="str">
        <f>IF(OR($B184="",I$3="",'Demand Locations'!K184=""),"",IF('Demand Locations'!K184&lt;COUNTIFS('Workers Settings'!$M:$M,$B184,'Workers Settings'!$N:$N,1,'Workers Settings'!$H:$H,I$3),"Warning!",IF('Demand Locations'!K184=0,"",COUNTIFS('Workers Settings'!$M:$M,$B184,'Workers Settings'!$N:$N,1,'Workers Settings'!$H:$H,I$3)/'Demand Locations'!K184)))</f>
        <v/>
      </c>
      <c r="J184" s="24" t="str">
        <f>IF(OR($B184="",J$3="",'Demand Locations'!L184=""),"",IF('Demand Locations'!L184&lt;COUNTIFS('Workers Settings'!$M:$M,$B184,'Workers Settings'!$N:$N,1,'Workers Settings'!$H:$H,J$3),"Warning!",IF('Demand Locations'!L184=0,"",COUNTIFS('Workers Settings'!$M:$M,$B184,'Workers Settings'!$N:$N,1,'Workers Settings'!$H:$H,J$3)/'Demand Locations'!L184)))</f>
        <v/>
      </c>
      <c r="K184" s="24" t="str">
        <f>IF(OR($B184="",K$3="",'Demand Locations'!M184=""),"",IF('Demand Locations'!M184&lt;COUNTIFS('Workers Settings'!$M:$M,$B184,'Workers Settings'!$N:$N,1,'Workers Settings'!$H:$H,K$3),"Warning!",IF('Demand Locations'!M184=0,"",COUNTIFS('Workers Settings'!$M:$M,$B184,'Workers Settings'!$N:$N,1,'Workers Settings'!$H:$H,K$3)/'Demand Locations'!M184)))</f>
        <v/>
      </c>
      <c r="L184" s="24" t="str">
        <f>IF(OR($B184="",L$3="",'Demand Locations'!N184=""),"",IF('Demand Locations'!N184&lt;COUNTIFS('Workers Settings'!$M:$M,$B184,'Workers Settings'!$N:$N,1,'Workers Settings'!$H:$H,L$3),"Warning!",IF('Demand Locations'!N184=0,"",COUNTIFS('Workers Settings'!$M:$M,$B184,'Workers Settings'!$N:$N,1,'Workers Settings'!$H:$H,L$3)/'Demand Locations'!N184)))</f>
        <v/>
      </c>
      <c r="M184" s="24" t="str">
        <f>IF(OR($B184="",M$3="",'Demand Locations'!O184=""),"",IF('Demand Locations'!O184&lt;COUNTIFS('Workers Settings'!$M:$M,$B184,'Workers Settings'!$N:$N,1,'Workers Settings'!$H:$H,M$3),"Warning!",IF('Demand Locations'!O184=0,"",COUNTIFS('Workers Settings'!$M:$M,$B184,'Workers Settings'!$N:$N,1,'Workers Settings'!$H:$H,M$3)/'Demand Locations'!O184)))</f>
        <v/>
      </c>
      <c r="N184" s="24" t="str">
        <f>IF(OR($B184="",N$3="",'Demand Locations'!P184=""),"",IF('Demand Locations'!P184&lt;COUNTIFS('Workers Settings'!$M:$M,$B184,'Workers Settings'!$N:$N,1,'Workers Settings'!$H:$H,N$3),"Warning!",IF('Demand Locations'!P184=0,"",COUNTIFS('Workers Settings'!$M:$M,$B184,'Workers Settings'!$N:$N,1,'Workers Settings'!$H:$H,N$3)/'Demand Locations'!P184)))</f>
        <v/>
      </c>
      <c r="O184" s="24" t="str">
        <f>IF(OR($B184="",O$3="",'Demand Locations'!Q184=""),"",IF('Demand Locations'!Q184&lt;COUNTIFS('Workers Settings'!$M:$M,$B184,'Workers Settings'!$N:$N,1,'Workers Settings'!$H:$H,O$3),"Warning!",IF('Demand Locations'!Q184=0,"",COUNTIFS('Workers Settings'!$M:$M,$B184,'Workers Settings'!$N:$N,1,'Workers Settings'!$H:$H,O$3)/'Demand Locations'!Q184)))</f>
        <v/>
      </c>
      <c r="P184" s="24" t="str">
        <f>IF(OR($B184="",P$3="",'Demand Locations'!R184=""),"",IF('Demand Locations'!R184&lt;COUNTIFS('Workers Settings'!$M:$M,$B184,'Workers Settings'!$N:$N,1,'Workers Settings'!$H:$H,P$3),"Warning!",IF('Demand Locations'!R184=0,"",COUNTIFS('Workers Settings'!$M:$M,$B184,'Workers Settings'!$N:$N,1,'Workers Settings'!$H:$H,P$3)/'Demand Locations'!R184)))</f>
        <v/>
      </c>
      <c r="Q184" s="24" t="str">
        <f>IF(OR($B184="",Q$3="",'Demand Locations'!S184=""),"",IF('Demand Locations'!S184&lt;COUNTIFS('Workers Settings'!$M:$M,$B184,'Workers Settings'!$N:$N,1,'Workers Settings'!$H:$H,Q$3),"Warning!",IF('Demand Locations'!S184=0,"",COUNTIFS('Workers Settings'!$M:$M,$B184,'Workers Settings'!$N:$N,1,'Workers Settings'!$H:$H,Q$3)/'Demand Locations'!S184)))</f>
        <v/>
      </c>
      <c r="R184" s="24" t="str">
        <f>IF(OR($B184="",R$3="",'Demand Locations'!T184=""),"",IF('Demand Locations'!T184&lt;COUNTIFS('Workers Settings'!$M:$M,$B184,'Workers Settings'!$N:$N,1,'Workers Settings'!$H:$H,R$3),"Warning!",IF('Demand Locations'!T184=0,"",COUNTIFS('Workers Settings'!$M:$M,$B184,'Workers Settings'!$N:$N,1,'Workers Settings'!$H:$H,R$3)/'Demand Locations'!T184)))</f>
        <v/>
      </c>
      <c r="S184" s="24" t="str">
        <f>IF(OR($B184="",S$3="",'Demand Locations'!U184=""),"",IF('Demand Locations'!U184&lt;COUNTIFS('Workers Settings'!$M:$M,$B184,'Workers Settings'!$N:$N,1,'Workers Settings'!$H:$H,S$3),"Warning!",IF('Demand Locations'!U184=0,"",COUNTIFS('Workers Settings'!$M:$M,$B184,'Workers Settings'!$N:$N,1,'Workers Settings'!$H:$H,S$3)/'Demand Locations'!U184)))</f>
        <v/>
      </c>
      <c r="T184" s="24" t="str">
        <f>IF(OR($B184="",T$3="",'Demand Locations'!V184=""),"",IF('Demand Locations'!V184&lt;COUNTIFS('Workers Settings'!$M:$M,$B184,'Workers Settings'!$N:$N,1,'Workers Settings'!$H:$H,T$3),"Warning!",IF('Demand Locations'!V184=0,"",COUNTIFS('Workers Settings'!$M:$M,$B184,'Workers Settings'!$N:$N,1,'Workers Settings'!$H:$H,T$3)/'Demand Locations'!V184)))</f>
        <v/>
      </c>
      <c r="U184" s="24" t="str">
        <f>IF(OR($B184="",U$3="",'Demand Locations'!W184=""),"",IF('Demand Locations'!W184&lt;COUNTIFS('Workers Settings'!$M:$M,$B184,'Workers Settings'!$N:$N,1,'Workers Settings'!$H:$H,U$3),"Warning!",IF('Demand Locations'!W184=0,"",COUNTIFS('Workers Settings'!$M:$M,$B184,'Workers Settings'!$N:$N,1,'Workers Settings'!$H:$H,U$3)/'Demand Locations'!W184)))</f>
        <v/>
      </c>
      <c r="V184" s="24" t="str">
        <f>IF(OR($B184="",V$3="",'Demand Locations'!X184=""),"",IF('Demand Locations'!X184&lt;COUNTIFS('Workers Settings'!$M:$M,$B184,'Workers Settings'!$N:$N,1,'Workers Settings'!$H:$H,V$3),"Warning!",IF('Demand Locations'!X184=0,"",COUNTIFS('Workers Settings'!$M:$M,$B184,'Workers Settings'!$N:$N,1,'Workers Settings'!$H:$H,V$3)/'Demand Locations'!X184)))</f>
        <v/>
      </c>
      <c r="W184" s="24" t="str">
        <f>IF(OR($B184="",W$3="",'Demand Locations'!Y184=""),"",IF('Demand Locations'!Y184&lt;COUNTIFS('Workers Settings'!$M:$M,$B184,'Workers Settings'!$N:$N,1,'Workers Settings'!$H:$H,W$3),"Warning!",IF('Demand Locations'!Y184=0,"",COUNTIFS('Workers Settings'!$M:$M,$B184,'Workers Settings'!$N:$N,1,'Workers Settings'!$H:$H,W$3)/'Demand Locations'!Y184)))</f>
        <v/>
      </c>
      <c r="X184" s="24" t="str">
        <f>IF(OR($B184="",X$3="",'Demand Locations'!Z184=""),"",IF('Demand Locations'!Z184&lt;COUNTIFS('Workers Settings'!$M:$M,$B184,'Workers Settings'!$N:$N,1,'Workers Settings'!$H:$H,X$3),"Warning!",IF('Demand Locations'!Z184=0,"",COUNTIFS('Workers Settings'!$M:$M,$B184,'Workers Settings'!$N:$N,1,'Workers Settings'!$H:$H,X$3)/'Demand Locations'!Z184)))</f>
        <v/>
      </c>
      <c r="Y184" s="24" t="str">
        <f>IF(OR($B184="",Y$3="",'Demand Locations'!AA184=""),"",IF('Demand Locations'!AA184&lt;COUNTIFS('Workers Settings'!$M:$M,$B184,'Workers Settings'!$N:$N,1,'Workers Settings'!$H:$H,Y$3),"Warning!",IF('Demand Locations'!AA184=0,"",COUNTIFS('Workers Settings'!$M:$M,$B184,'Workers Settings'!$N:$N,1,'Workers Settings'!$H:$H,Y$3)/'Demand Locations'!AA184)))</f>
        <v/>
      </c>
      <c r="Z184" s="24" t="str">
        <f>IF(OR($B184="",Z$3="",'Demand Locations'!AB184=""),"",IF('Demand Locations'!AB184&lt;COUNTIFS('Workers Settings'!$M:$M,$B184,'Workers Settings'!$N:$N,1,'Workers Settings'!$H:$H,Z$3),"Warning!",IF('Demand Locations'!AB184=0,"",COUNTIFS('Workers Settings'!$M:$M,$B184,'Workers Settings'!$N:$N,1,'Workers Settings'!$H:$H,Z$3)/'Demand Locations'!AB184)))</f>
        <v/>
      </c>
      <c r="AA184" s="24" t="str">
        <f>IF(OR($B184="",AA$3="",'Demand Locations'!AC184=""),"",IF('Demand Locations'!AC184&lt;COUNTIFS('Workers Settings'!$M:$M,$B184,'Workers Settings'!$N:$N,1,'Workers Settings'!$H:$H,AA$3),"Warning!",IF('Demand Locations'!AC184=0,"",COUNTIFS('Workers Settings'!$M:$M,$B184,'Workers Settings'!$N:$N,1,'Workers Settings'!$H:$H,AA$3)/'Demand Locations'!AC184)))</f>
        <v/>
      </c>
      <c r="AB184" s="24" t="str">
        <f>IF(OR($B184="",AB$3="",'Demand Locations'!AD184=""),"",IF('Demand Locations'!AD184&lt;COUNTIFS('Workers Settings'!$M:$M,$B184,'Workers Settings'!$N:$N,1,'Workers Settings'!$H:$H,AB$3),"Warning!",IF('Demand Locations'!AD184=0,"",COUNTIFS('Workers Settings'!$M:$M,$B184,'Workers Settings'!$N:$N,1,'Workers Settings'!$H:$H,AB$3)/'Demand Locations'!AD184)))</f>
        <v/>
      </c>
      <c r="AC184" s="24" t="str">
        <f>IF(OR($B184="",AC$3="",'Demand Locations'!AE184=""),"",IF('Demand Locations'!AE184&lt;COUNTIFS('Workers Settings'!$M:$M,$B184,'Workers Settings'!$N:$N,1,'Workers Settings'!$H:$H,AC$3),"Warning!",IF('Demand Locations'!AE184=0,"",COUNTIFS('Workers Settings'!$M:$M,$B184,'Workers Settings'!$N:$N,1,'Workers Settings'!$H:$H,AC$3)/'Demand Locations'!AE184)))</f>
        <v/>
      </c>
      <c r="AD184" s="24" t="str">
        <f>IF(OR($B184="",AD$3="",'Demand Locations'!AF184=""),"",IF('Demand Locations'!AF184&lt;COUNTIFS('Workers Settings'!$M:$M,$B184,'Workers Settings'!$N:$N,1,'Workers Settings'!$H:$H,AD$3),"Warning!",IF('Demand Locations'!AF184=0,"",COUNTIFS('Workers Settings'!$M:$M,$B184,'Workers Settings'!$N:$N,1,'Workers Settings'!$H:$H,AD$3)/'Demand Locations'!AF184)))</f>
        <v/>
      </c>
      <c r="AE184" s="24" t="str">
        <f>IF(OR($B184="",AE$3="",'Demand Locations'!AG184=""),"",IF('Demand Locations'!AG184&lt;COUNTIFS('Workers Settings'!$M:$M,$B184,'Workers Settings'!$N:$N,1,'Workers Settings'!$H:$H,AE$3),"Warning!",IF('Demand Locations'!AG184=0,"",COUNTIFS('Workers Settings'!$M:$M,$B184,'Workers Settings'!$N:$N,1,'Workers Settings'!$H:$H,AE$3)/'Demand Locations'!AG184)))</f>
        <v/>
      </c>
      <c r="AF184" s="24" t="str">
        <f>IF(OR($B184="",AF$3="",'Demand Locations'!AH184=""),"",IF('Demand Locations'!AH184&lt;COUNTIFS('Workers Settings'!$M:$M,$B184,'Workers Settings'!$N:$N,1,'Workers Settings'!$H:$H,AF$3),"Warning!",IF('Demand Locations'!AH184=0,"",COUNTIFS('Workers Settings'!$M:$M,$B184,'Workers Settings'!$N:$N,1,'Workers Settings'!$H:$H,AF$3)/'Demand Locations'!AH184)))</f>
        <v/>
      </c>
      <c r="AG184" s="24" t="str">
        <f>IF(OR($B184="",AG$3="",'Demand Locations'!AI184=""),"",IF('Demand Locations'!AI184&lt;COUNTIFS('Workers Settings'!$M:$M,$B184,'Workers Settings'!$N:$N,1,'Workers Settings'!$H:$H,AG$3),"Warning!",IF('Demand Locations'!AI184=0,"",COUNTIFS('Workers Settings'!$M:$M,$B184,'Workers Settings'!$N:$N,1,'Workers Settings'!$H:$H,AG$3)/'Demand Locations'!AI184)))</f>
        <v/>
      </c>
      <c r="AH184" s="24" t="str">
        <f>IF(OR($B184="",AH$3="",'Demand Locations'!AJ184=""),"",IF('Demand Locations'!AJ184&lt;COUNTIFS('Workers Settings'!$M:$M,$B184,'Workers Settings'!$N:$N,1,'Workers Settings'!$H:$H,AH$3),"Warning!",IF('Demand Locations'!AJ184=0,"",COUNTIFS('Workers Settings'!$M:$M,$B184,'Workers Settings'!$N:$N,1,'Workers Settings'!$H:$H,AH$3)/'Demand Locations'!AJ184)))</f>
        <v/>
      </c>
      <c r="AI184" s="24" t="str">
        <f>IF(OR($B184="",AI$3="",'Demand Locations'!AK184=""),"",IF('Demand Locations'!AK184&lt;COUNTIFS('Workers Settings'!$M:$M,$B184,'Workers Settings'!$N:$N,1,'Workers Settings'!$H:$H,AI$3),"Warning!",IF('Demand Locations'!AK184=0,"",COUNTIFS('Workers Settings'!$M:$M,$B184,'Workers Settings'!$N:$N,1,'Workers Settings'!$H:$H,AI$3)/'Demand Locations'!AK184)))</f>
        <v/>
      </c>
      <c r="AJ184" s="24" t="str">
        <f>IF(OR($B184="",AJ$3="",'Demand Locations'!AL184=""),"",IF('Demand Locations'!AL184&lt;COUNTIFS('Workers Settings'!$M:$M,$B184,'Workers Settings'!$N:$N,1,'Workers Settings'!$H:$H,AJ$3),"Warning!",IF('Demand Locations'!AL184=0,"",COUNTIFS('Workers Settings'!$M:$M,$B184,'Workers Settings'!$N:$N,1,'Workers Settings'!$H:$H,AJ$3)/'Demand Locations'!AL184)))</f>
        <v/>
      </c>
      <c r="AK184" s="24" t="str">
        <f>IF(OR($B184="",AK$3="",'Demand Locations'!AM184=""),"",IF('Demand Locations'!AM184&lt;COUNTIFS('Workers Settings'!$M:$M,$B184,'Workers Settings'!$N:$N,1,'Workers Settings'!$H:$H,AK$3),"Warning!",IF('Demand Locations'!AM184=0,"",COUNTIFS('Workers Settings'!$M:$M,$B184,'Workers Settings'!$N:$N,1,'Workers Settings'!$H:$H,AK$3)/'Demand Locations'!AM184)))</f>
        <v/>
      </c>
      <c r="AL184" s="24" t="str">
        <f>IF(OR($B184="",AL$3="",'Demand Locations'!AN184=""),"",IF('Demand Locations'!AN184&lt;COUNTIFS('Workers Settings'!$M:$M,$B184,'Workers Settings'!$N:$N,1,'Workers Settings'!$H:$H,AL$3),"Warning!",IF('Demand Locations'!AN184=0,"",COUNTIFS('Workers Settings'!$M:$M,$B184,'Workers Settings'!$N:$N,1,'Workers Settings'!$H:$H,AL$3)/'Demand Locations'!AN184)))</f>
        <v/>
      </c>
      <c r="AM184" s="24" t="str">
        <f>IF(OR($B184="",AM$3="",'Demand Locations'!AO184=""),"",IF('Demand Locations'!AO184&lt;COUNTIFS('Workers Settings'!$M:$M,$B184,'Workers Settings'!$N:$N,1,'Workers Settings'!$H:$H,AM$3),"Warning!",IF('Demand Locations'!AO184=0,"",COUNTIFS('Workers Settings'!$M:$M,$B184,'Workers Settings'!$N:$N,1,'Workers Settings'!$H:$H,AM$3)/'Demand Locations'!AO184)))</f>
        <v/>
      </c>
      <c r="AN184" s="24" t="str">
        <f>IF(OR($B184="",AN$3="",'Demand Locations'!AP184=""),"",IF('Demand Locations'!AP184&lt;COUNTIFS('Workers Settings'!$M:$M,$B184,'Workers Settings'!$N:$N,1,'Workers Settings'!$H:$H,AN$3),"Warning!",IF('Demand Locations'!AP184=0,"",COUNTIFS('Workers Settings'!$M:$M,$B184,'Workers Settings'!$N:$N,1,'Workers Settings'!$H:$H,AN$3)/'Demand Locations'!AP184)))</f>
        <v/>
      </c>
      <c r="AO184" s="24" t="str">
        <f>IF(OR($B184="",AO$3="",'Demand Locations'!AQ184=""),"",IF('Demand Locations'!AQ184&lt;COUNTIFS('Workers Settings'!$M:$M,$B184,'Workers Settings'!$N:$N,1,'Workers Settings'!$H:$H,AO$3),"Warning!",IF('Demand Locations'!AQ184=0,"",COUNTIFS('Workers Settings'!$M:$M,$B184,'Workers Settings'!$N:$N,1,'Workers Settings'!$H:$H,AO$3)/'Demand Locations'!AQ184)))</f>
        <v/>
      </c>
      <c r="AP184" s="24" t="str">
        <f>IF(OR($B184="",AP$3="",'Demand Locations'!AR184=""),"",IF('Demand Locations'!AR184&lt;COUNTIFS('Workers Settings'!$M:$M,$B184,'Workers Settings'!$N:$N,1,'Workers Settings'!$H:$H,AP$3),"Warning!",IF('Demand Locations'!AR184=0,"",COUNTIFS('Workers Settings'!$M:$M,$B184,'Workers Settings'!$N:$N,1,'Workers Settings'!$H:$H,AP$3)/'Demand Locations'!AR184)))</f>
        <v/>
      </c>
      <c r="AQ184" s="24" t="str">
        <f>IF(OR($B184="",AQ$3="",'Demand Locations'!AS184=""),"",IF('Demand Locations'!AS184&lt;COUNTIFS('Workers Settings'!$M:$M,$B184,'Workers Settings'!$N:$N,1,'Workers Settings'!$H:$H,AQ$3),"Warning!",IF('Demand Locations'!AS184=0,"",COUNTIFS('Workers Settings'!$M:$M,$B184,'Workers Settings'!$N:$N,1,'Workers Settings'!$H:$H,AQ$3)/'Demand Locations'!AS184)))</f>
        <v/>
      </c>
      <c r="AR184" s="24" t="str">
        <f>IF(OR($B184="",AR$3="",'Demand Locations'!AT184=""),"",IF('Demand Locations'!AT184&lt;COUNTIFS('Workers Settings'!$M:$M,$B184,'Workers Settings'!$N:$N,1,'Workers Settings'!$H:$H,AR$3),"Warning!",IF('Demand Locations'!AT184=0,"",COUNTIFS('Workers Settings'!$M:$M,$B184,'Workers Settings'!$N:$N,1,'Workers Settings'!$H:$H,AR$3)/'Demand Locations'!AT184)))</f>
        <v/>
      </c>
      <c r="AS184" s="24" t="str">
        <f>IF(OR($B184="",AS$3="",'Demand Locations'!AU184=""),"",IF('Demand Locations'!AU184&lt;COUNTIFS('Workers Settings'!$M:$M,$B184,'Workers Settings'!$N:$N,1,'Workers Settings'!$H:$H,AS$3),"Warning!",IF('Demand Locations'!AU184=0,"",COUNTIFS('Workers Settings'!$M:$M,$B184,'Workers Settings'!$N:$N,1,'Workers Settings'!$H:$H,AS$3)/'Demand Locations'!AU184)))</f>
        <v/>
      </c>
      <c r="AT184" s="24" t="str">
        <f>IF(OR($B184="",AT$3="",'Demand Locations'!AV184=""),"",IF('Demand Locations'!AV184&lt;COUNTIFS('Workers Settings'!$M:$M,$B184,'Workers Settings'!$N:$N,1,'Workers Settings'!$H:$H,AT$3),"Warning!",IF('Demand Locations'!AV184=0,"",COUNTIFS('Workers Settings'!$M:$M,$B184,'Workers Settings'!$N:$N,1,'Workers Settings'!$H:$H,AT$3)/'Demand Locations'!AV184)))</f>
        <v/>
      </c>
      <c r="AU184" s="24" t="str">
        <f>IF(OR($B184="",AU$3="",'Demand Locations'!AW184=""),"",IF('Demand Locations'!AW184&lt;COUNTIFS('Workers Settings'!$M:$M,$B184,'Workers Settings'!$N:$N,1,'Workers Settings'!$H:$H,AU$3),"Warning!",IF('Demand Locations'!AW184=0,"",COUNTIFS('Workers Settings'!$M:$M,$B184,'Workers Settings'!$N:$N,1,'Workers Settings'!$H:$H,AU$3)/'Demand Locations'!AW184)))</f>
        <v/>
      </c>
      <c r="AV184" s="24" t="str">
        <f>IF(OR($B184="",AV$3="",'Demand Locations'!AX184=""),"",IF('Demand Locations'!AX184&lt;COUNTIFS('Workers Settings'!$M:$M,$B184,'Workers Settings'!$N:$N,1,'Workers Settings'!$H:$H,AV$3),"Warning!",IF('Demand Locations'!AX184=0,"",COUNTIFS('Workers Settings'!$M:$M,$B184,'Workers Settings'!$N:$N,1,'Workers Settings'!$H:$H,AV$3)/'Demand Locations'!AX184)))</f>
        <v/>
      </c>
      <c r="AW184" s="24" t="str">
        <f>IF(OR($B184="",AW$3="",'Demand Locations'!AY184=""),"",IF('Demand Locations'!AY184&lt;COUNTIFS('Workers Settings'!$M:$M,$B184,'Workers Settings'!$N:$N,1,'Workers Settings'!$H:$H,AW$3),"Warning!",IF('Demand Locations'!AY184=0,"",COUNTIFS('Workers Settings'!$M:$M,$B184,'Workers Settings'!$N:$N,1,'Workers Settings'!$H:$H,AW$3)/'Demand Locations'!AY184)))</f>
        <v/>
      </c>
      <c r="AX184" s="24" t="str">
        <f>IF(OR($B184="",AX$3="",'Demand Locations'!AZ184=""),"",IF('Demand Locations'!AZ184&lt;COUNTIFS('Workers Settings'!$M:$M,$B184,'Workers Settings'!$N:$N,1,'Workers Settings'!$H:$H,AX$3),"Warning!",IF('Demand Locations'!AZ184=0,"",COUNTIFS('Workers Settings'!$M:$M,$B184,'Workers Settings'!$N:$N,1,'Workers Settings'!$H:$H,AX$3)/'Demand Locations'!AZ184)))</f>
        <v/>
      </c>
      <c r="AY184" s="24" t="str">
        <f>IF(OR($B184="",AY$3="",'Demand Locations'!BA184=""),"",IF('Demand Locations'!BA184&lt;COUNTIFS('Workers Settings'!$M:$M,$B184,'Workers Settings'!$N:$N,1,'Workers Settings'!$H:$H,AY$3),"Warning!",IF('Demand Locations'!BA184=0,"",COUNTIFS('Workers Settings'!$M:$M,$B184,'Workers Settings'!$N:$N,1,'Workers Settings'!$H:$H,AY$3)/'Demand Locations'!BA184)))</f>
        <v/>
      </c>
      <c r="AZ184" s="24" t="str">
        <f>IF(OR($B184="",AZ$3="",'Demand Locations'!BB184=""),"",IF('Demand Locations'!BB184&lt;COUNTIFS('Workers Settings'!$M:$M,$B184,'Workers Settings'!$N:$N,1,'Workers Settings'!$H:$H,AZ$3),"Warning!",IF('Demand Locations'!BB184=0,"",COUNTIFS('Workers Settings'!$M:$M,$B184,'Workers Settings'!$N:$N,1,'Workers Settings'!$H:$H,AZ$3)/'Demand Locations'!BB184)))</f>
        <v/>
      </c>
      <c r="BA184" s="24" t="str">
        <f>IF(OR($B184="",BA$3="",'Demand Locations'!BC184=""),"",IF('Demand Locations'!BC184&lt;COUNTIFS('Workers Settings'!$M:$M,$B184,'Workers Settings'!$N:$N,1,'Workers Settings'!$H:$H,BA$3),"Warning!",IF('Demand Locations'!BC184=0,"",COUNTIFS('Workers Settings'!$M:$M,$B184,'Workers Settings'!$N:$N,1,'Workers Settings'!$H:$H,BA$3)/'Demand Locations'!BC184)))</f>
        <v/>
      </c>
      <c r="BB184" s="24" t="str">
        <f>IF(OR($B184="",BB$3="",'Demand Locations'!BD184=""),"",IF('Demand Locations'!BD184&lt;COUNTIFS('Workers Settings'!$M:$M,$B184,'Workers Settings'!$N:$N,1,'Workers Settings'!$H:$H,BB$3),"Warning!",IF('Demand Locations'!BD184=0,"",COUNTIFS('Workers Settings'!$M:$M,$B184,'Workers Settings'!$N:$N,1,'Workers Settings'!$H:$H,BB$3)/'Demand Locations'!BD184)))</f>
        <v/>
      </c>
      <c r="BC184" s="24" t="str">
        <f>IF(OR($B184="",BC$3="",'Demand Locations'!BE184=""),"",IF('Demand Locations'!BE184&lt;COUNTIFS('Workers Settings'!$M:$M,$B184,'Workers Settings'!$N:$N,1,'Workers Settings'!$H:$H,BC$3),"Warning!",IF('Demand Locations'!BE184=0,"",COUNTIFS('Workers Settings'!$M:$M,$B184,'Workers Settings'!$N:$N,1,'Workers Settings'!$H:$H,BC$3)/'Demand Locations'!BE184)))</f>
        <v/>
      </c>
      <c r="BD184" s="24" t="str">
        <f>IF(OR($B184="",BD$3="",'Demand Locations'!BF184=""),"",IF('Demand Locations'!BF184&lt;COUNTIFS('Workers Settings'!$M:$M,$B184,'Workers Settings'!$N:$N,1,'Workers Settings'!$H:$H,BD$3),"Warning!",IF('Demand Locations'!BF184=0,"",COUNTIFS('Workers Settings'!$M:$M,$B184,'Workers Settings'!$N:$N,1,'Workers Settings'!$H:$H,BD$3)/'Demand Locations'!BF184)))</f>
        <v/>
      </c>
      <c r="BE184" s="24" t="str">
        <f>IF(OR($B184="",BE$3="",'Demand Locations'!BG184=""),"",IF('Demand Locations'!BG184&lt;COUNTIFS('Workers Settings'!$M:$M,$B184,'Workers Settings'!$N:$N,1,'Workers Settings'!$H:$H,BE$3),"Warning!",IF('Demand Locations'!BG184=0,"",COUNTIFS('Workers Settings'!$M:$M,$B184,'Workers Settings'!$N:$N,1,'Workers Settings'!$H:$H,BE$3)/'Demand Locations'!BG184)))</f>
        <v/>
      </c>
      <c r="BF184" s="24" t="str">
        <f>IF(OR($B184="",BF$3="",'Demand Locations'!BH184=""),"",IF('Demand Locations'!BH184&lt;COUNTIFS('Workers Settings'!$M:$M,$B184,'Workers Settings'!$N:$N,1,'Workers Settings'!$H:$H,BF$3),"Warning!",IF('Demand Locations'!BH184=0,"",COUNTIFS('Workers Settings'!$M:$M,$B184,'Workers Settings'!$N:$N,1,'Workers Settings'!$H:$H,BF$3)/'Demand Locations'!BH184)))</f>
        <v/>
      </c>
      <c r="BG184" s="24" t="str">
        <f>IF(OR($B184="",BG$3="",'Demand Locations'!BI184=""),"",IF('Demand Locations'!BI184&lt;COUNTIFS('Workers Settings'!$M:$M,$B184,'Workers Settings'!$N:$N,1,'Workers Settings'!$H:$H,BG$3),"Warning!",IF('Demand Locations'!BI184=0,"",COUNTIFS('Workers Settings'!$M:$M,$B184,'Workers Settings'!$N:$N,1,'Workers Settings'!$H:$H,BG$3)/'Demand Locations'!BI184)))</f>
        <v/>
      </c>
      <c r="BH184" s="24" t="str">
        <f>IF(OR($B184="",BH$3="",'Demand Locations'!BJ184=""),"",IF('Demand Locations'!BJ184&lt;COUNTIFS('Workers Settings'!$M:$M,$B184,'Workers Settings'!$N:$N,1,'Workers Settings'!$H:$H,BH$3),"Warning!",IF('Demand Locations'!BJ184=0,"",COUNTIFS('Workers Settings'!$M:$M,$B184,'Workers Settings'!$N:$N,1,'Workers Settings'!$H:$H,BH$3)/'Demand Locations'!BJ184)))</f>
        <v/>
      </c>
      <c r="BI184" s="24" t="str">
        <f>IF(OR($B184="",BI$3="",'Demand Locations'!BK184=""),"",IF('Demand Locations'!BK184&lt;COUNTIFS('Workers Settings'!$M:$M,$B184,'Workers Settings'!$N:$N,1,'Workers Settings'!$H:$H,BI$3),"Warning!",IF('Demand Locations'!BK184=0,"",COUNTIFS('Workers Settings'!$M:$M,$B184,'Workers Settings'!$N:$N,1,'Workers Settings'!$H:$H,BI$3)/'Demand Locations'!BK184)))</f>
        <v/>
      </c>
      <c r="BJ184" s="24" t="str">
        <f>IF(OR($B184="",BJ$3="",'Demand Locations'!BL184=""),"",IF('Demand Locations'!BL184&lt;COUNTIFS('Workers Settings'!$M:$M,$B184,'Workers Settings'!$N:$N,1,'Workers Settings'!$H:$H,BJ$3),"Warning!",IF('Demand Locations'!BL184=0,"",COUNTIFS('Workers Settings'!$M:$M,$B184,'Workers Settings'!$N:$N,1,'Workers Settings'!$H:$H,BJ$3)/'Demand Locations'!BL184)))</f>
        <v/>
      </c>
      <c r="BK184" s="24" t="str">
        <f>IF(OR($B184="",BK$3="",'Demand Locations'!BM184=""),"",IF('Demand Locations'!BM184&lt;COUNTIFS('Workers Settings'!$M:$M,$B184,'Workers Settings'!$N:$N,1,'Workers Settings'!$H:$H,BK$3),"Warning!",IF('Demand Locations'!BM184=0,"",COUNTIFS('Workers Settings'!$M:$M,$B184,'Workers Settings'!$N:$N,1,'Workers Settings'!$H:$H,BK$3)/'Demand Locations'!BM184)))</f>
        <v/>
      </c>
      <c r="BL184" s="24" t="str">
        <f>IF(OR($B184="",BL$3="",'Demand Locations'!BN184=""),"",IF('Demand Locations'!BN184&lt;COUNTIFS('Workers Settings'!$M:$M,$B184,'Workers Settings'!$N:$N,1,'Workers Settings'!$H:$H,BL$3),"Warning!",IF('Demand Locations'!BN184=0,"",COUNTIFS('Workers Settings'!$M:$M,$B184,'Workers Settings'!$N:$N,1,'Workers Settings'!$H:$H,BL$3)/'Demand Locations'!BN184)))</f>
        <v/>
      </c>
      <c r="BM184" s="24" t="str">
        <f>IF(OR($B184="",BM$3="",'Demand Locations'!BO184=""),"",IF('Demand Locations'!BO184&lt;COUNTIFS('Workers Settings'!$M:$M,$B184,'Workers Settings'!$N:$N,1,'Workers Settings'!$H:$H,BM$3),"Warning!",IF('Demand Locations'!BO184=0,"",COUNTIFS('Workers Settings'!$M:$M,$B184,'Workers Settings'!$N:$N,1,'Workers Settings'!$H:$H,BM$3)/'Demand Locations'!BO184)))</f>
        <v/>
      </c>
      <c r="BN184" s="24" t="str">
        <f>IF(OR($B184="",BN$3="",'Demand Locations'!BP184=""),"",IF('Demand Locations'!BP184&lt;COUNTIFS('Workers Settings'!$M:$M,$B184,'Workers Settings'!$N:$N,1,'Workers Settings'!$H:$H,BN$3),"Warning!",IF('Demand Locations'!BP184=0,"",COUNTIFS('Workers Settings'!$M:$M,$B184,'Workers Settings'!$N:$N,1,'Workers Settings'!$H:$H,BN$3)/'Demand Locations'!BP184)))</f>
        <v/>
      </c>
      <c r="BO184" s="24" t="str">
        <f>IF(OR($B184="",BO$3="",'Demand Locations'!BQ184=""),"",IF('Demand Locations'!BQ184&lt;COUNTIFS('Workers Settings'!$M:$M,$B184,'Workers Settings'!$N:$N,1,'Workers Settings'!$H:$H,BO$3),"Warning!",IF('Demand Locations'!BQ184=0,"",COUNTIFS('Workers Settings'!$M:$M,$B184,'Workers Settings'!$N:$N,1,'Workers Settings'!$H:$H,BO$3)/'Demand Locations'!BQ184)))</f>
        <v/>
      </c>
      <c r="BP184" s="24" t="str">
        <f>IF(OR($B184="",BP$3="",'Demand Locations'!BR184=""),"",IF('Demand Locations'!BR184&lt;COUNTIFS('Workers Settings'!$M:$M,$B184,'Workers Settings'!$N:$N,1,'Workers Settings'!$H:$H,BP$3),"Warning!",IF('Demand Locations'!BR184=0,"",COUNTIFS('Workers Settings'!$M:$M,$B184,'Workers Settings'!$N:$N,1,'Workers Settings'!$H:$H,BP$3)/'Demand Locations'!BR184)))</f>
        <v/>
      </c>
      <c r="BQ184" s="24" t="str">
        <f>IF(OR($B184="",BQ$3="",'Demand Locations'!BS184=""),"",IF('Demand Locations'!BS184&lt;COUNTIFS('Workers Settings'!$M:$M,$B184,'Workers Settings'!$N:$N,1,'Workers Settings'!$H:$H,BQ$3),"Warning!",IF('Demand Locations'!BS184=0,"",COUNTIFS('Workers Settings'!$M:$M,$B184,'Workers Settings'!$N:$N,1,'Workers Settings'!$H:$H,BQ$3)/'Demand Locations'!BS184)))</f>
        <v/>
      </c>
      <c r="BR184" s="24" t="str">
        <f>IF(OR($B184="",BR$3="",'Demand Locations'!BT184=""),"",IF('Demand Locations'!BT184&lt;COUNTIFS('Workers Settings'!$M:$M,$B184,'Workers Settings'!$N:$N,1,'Workers Settings'!$H:$H,BR$3),"Warning!",IF('Demand Locations'!BT184=0,"",COUNTIFS('Workers Settings'!$M:$M,$B184,'Workers Settings'!$N:$N,1,'Workers Settings'!$H:$H,BR$3)/'Demand Locations'!BT184)))</f>
        <v/>
      </c>
      <c r="BS184" s="24" t="str">
        <f>IF(OR($B184="",BS$3="",'Demand Locations'!BU184=""),"",IF('Demand Locations'!BU184&lt;COUNTIFS('Workers Settings'!$M:$M,$B184,'Workers Settings'!$N:$N,1,'Workers Settings'!$H:$H,BS$3),"Warning!",IF('Demand Locations'!BU184=0,"",COUNTIFS('Workers Settings'!$M:$M,$B184,'Workers Settings'!$N:$N,1,'Workers Settings'!$H:$H,BS$3)/'Demand Locations'!BU184)))</f>
        <v/>
      </c>
      <c r="BT184" s="24" t="str">
        <f>IF(OR($B184="",BT$3="",'Demand Locations'!BV184=""),"",IF('Demand Locations'!BV184&lt;COUNTIFS('Workers Settings'!$M:$M,$B184,'Workers Settings'!$N:$N,1,'Workers Settings'!$H:$H,BT$3),"Warning!",IF('Demand Locations'!BV184=0,"",COUNTIFS('Workers Settings'!$M:$M,$B184,'Workers Settings'!$N:$N,1,'Workers Settings'!$H:$H,BT$3)/'Demand Locations'!BV184)))</f>
        <v/>
      </c>
      <c r="BU184" s="24" t="str">
        <f>IF(OR($B184="",BU$3="",'Demand Locations'!BW184=""),"",IF('Demand Locations'!BW184&lt;COUNTIFS('Workers Settings'!$M:$M,$B184,'Workers Settings'!$N:$N,1,'Workers Settings'!$H:$H,BU$3),"Warning!",IF('Demand Locations'!BW184=0,"",COUNTIFS('Workers Settings'!$M:$M,$B184,'Workers Settings'!$N:$N,1,'Workers Settings'!$H:$H,BU$3)/'Demand Locations'!BW184)))</f>
        <v/>
      </c>
      <c r="BV184" s="24" t="str">
        <f>IF(OR($B184="",BV$3="",'Demand Locations'!BX184=""),"",IF('Demand Locations'!BX184&lt;COUNTIFS('Workers Settings'!$M:$M,$B184,'Workers Settings'!$N:$N,1,'Workers Settings'!$H:$H,BV$3),"Warning!",IF('Demand Locations'!BX184=0,"",COUNTIFS('Workers Settings'!$M:$M,$B184,'Workers Settings'!$N:$N,1,'Workers Settings'!$H:$H,BV$3)/'Demand Locations'!BX184)))</f>
        <v/>
      </c>
      <c r="BW184" s="24" t="str">
        <f>IF(OR($B184="",BW$3="",'Demand Locations'!BY184=""),"",IF('Demand Locations'!BY184&lt;COUNTIFS('Workers Settings'!$M:$M,$B184,'Workers Settings'!$N:$N,1,'Workers Settings'!$H:$H,BW$3),"Warning!",IF('Demand Locations'!BY184=0,"",COUNTIFS('Workers Settings'!$M:$M,$B184,'Workers Settings'!$N:$N,1,'Workers Settings'!$H:$H,BW$3)/'Demand Locations'!BY184)))</f>
        <v/>
      </c>
      <c r="BX184" s="24" t="str">
        <f>IF(OR($B184="",BX$3="",'Demand Locations'!BZ184=""),"",IF('Demand Locations'!BZ184&lt;COUNTIFS('Workers Settings'!$M:$M,$B184,'Workers Settings'!$N:$N,1,'Workers Settings'!$H:$H,BX$3),"Warning!",IF('Demand Locations'!BZ184=0,"",COUNTIFS('Workers Settings'!$M:$M,$B184,'Workers Settings'!$N:$N,1,'Workers Settings'!$H:$H,BX$3)/'Demand Locations'!BZ184)))</f>
        <v/>
      </c>
      <c r="BY184" s="24" t="str">
        <f>IF(OR($B184="",BY$3="",'Demand Locations'!CA184=""),"",IF('Demand Locations'!CA184&lt;COUNTIFS('Workers Settings'!$M:$M,$B184,'Workers Settings'!$N:$N,1,'Workers Settings'!$H:$H,BY$3),"Warning!",IF('Demand Locations'!CA184=0,"",COUNTIFS('Workers Settings'!$M:$M,$B184,'Workers Settings'!$N:$N,1,'Workers Settings'!$H:$H,BY$3)/'Demand Locations'!CA184)))</f>
        <v/>
      </c>
      <c r="BZ184" s="24" t="str">
        <f>IF(OR($B184="",BZ$3="",'Demand Locations'!CB184=""),"",IF('Demand Locations'!CB184&lt;COUNTIFS('Workers Settings'!$M:$M,$B184,'Workers Settings'!$N:$N,1,'Workers Settings'!$H:$H,BZ$3),"Warning!",IF('Demand Locations'!CB184=0,"",COUNTIFS('Workers Settings'!$M:$M,$B184,'Workers Settings'!$N:$N,1,'Workers Settings'!$H:$H,BZ$3)/'Demand Locations'!CB184)))</f>
        <v/>
      </c>
      <c r="CA184" s="24" t="str">
        <f>IF(OR($B184="",CA$3="",'Demand Locations'!CC184=""),"",IF('Demand Locations'!CC184&lt;COUNTIFS('Workers Settings'!$M:$M,$B184,'Workers Settings'!$N:$N,1,'Workers Settings'!$H:$H,CA$3),"Warning!",IF('Demand Locations'!CC184=0,"",COUNTIFS('Workers Settings'!$M:$M,$B184,'Workers Settings'!$N:$N,1,'Workers Settings'!$H:$H,CA$3)/'Demand Locations'!CC184)))</f>
        <v/>
      </c>
      <c r="CB184" s="24" t="str">
        <f>IF(OR($B184="",CB$3="",'Demand Locations'!CD184=""),"",IF('Demand Locations'!CD184&lt;COUNTIFS('Workers Settings'!$M:$M,$B184,'Workers Settings'!$N:$N,1,'Workers Settings'!$H:$H,CB$3),"Warning!",IF('Demand Locations'!CD184=0,"",COUNTIFS('Workers Settings'!$M:$M,$B184,'Workers Settings'!$N:$N,1,'Workers Settings'!$H:$H,CB$3)/'Demand Locations'!CD184)))</f>
        <v/>
      </c>
      <c r="CC184" s="24" t="str">
        <f>IF(OR($B184="",CC$3="",'Demand Locations'!CE184=""),"",IF('Demand Locations'!CE184&lt;COUNTIFS('Workers Settings'!$M:$M,$B184,'Workers Settings'!$N:$N,1,'Workers Settings'!$H:$H,CC$3),"Warning!",IF('Demand Locations'!CE184=0,"",COUNTIFS('Workers Settings'!$M:$M,$B184,'Workers Settings'!$N:$N,1,'Workers Settings'!$H:$H,CC$3)/'Demand Locations'!CE184)))</f>
        <v/>
      </c>
      <c r="CD184" s="24" t="str">
        <f>IF(OR($B184="",CD$3="",'Demand Locations'!CF184=""),"",IF('Demand Locations'!CF184&lt;COUNTIFS('Workers Settings'!$M:$M,$B184,'Workers Settings'!$N:$N,1,'Workers Settings'!$H:$H,CD$3),"Warning!",IF('Demand Locations'!CF184=0,"",COUNTIFS('Workers Settings'!$M:$M,$B184,'Workers Settings'!$N:$N,1,'Workers Settings'!$H:$H,CD$3)/'Demand Locations'!CF184)))</f>
        <v/>
      </c>
      <c r="CE184" s="24" t="str">
        <f>IF(OR($B184="",CE$3="",'Demand Locations'!CG184=""),"",IF('Demand Locations'!CG184&lt;COUNTIFS('Workers Settings'!$M:$M,$B184,'Workers Settings'!$N:$N,1,'Workers Settings'!$H:$H,CE$3),"Warning!",IF('Demand Locations'!CG184=0,"",COUNTIFS('Workers Settings'!$M:$M,$B184,'Workers Settings'!$N:$N,1,'Workers Settings'!$H:$H,CE$3)/'Demand Locations'!CG184)))</f>
        <v/>
      </c>
      <c r="CF184" s="24" t="str">
        <f>IF(OR($B184="",CF$3="",'Demand Locations'!CH184=""),"",IF('Demand Locations'!CH184&lt;COUNTIFS('Workers Settings'!$M:$M,$B184,'Workers Settings'!$N:$N,1,'Workers Settings'!$H:$H,CF$3),"Warning!",IF('Demand Locations'!CH184=0,"",COUNTIFS('Workers Settings'!$M:$M,$B184,'Workers Settings'!$N:$N,1,'Workers Settings'!$H:$H,CF$3)/'Demand Locations'!CH184)))</f>
        <v/>
      </c>
      <c r="CG184" s="24" t="str">
        <f>IF(OR($B184="",CG$3="",'Demand Locations'!CI184=""),"",IF('Demand Locations'!CI184&lt;COUNTIFS('Workers Settings'!$M:$M,$B184,'Workers Settings'!$N:$N,1,'Workers Settings'!$H:$H,CG$3),"Warning!",IF('Demand Locations'!CI184=0,"",COUNTIFS('Workers Settings'!$M:$M,$B184,'Workers Settings'!$N:$N,1,'Workers Settings'!$H:$H,CG$3)/'Demand Locations'!CI184)))</f>
        <v/>
      </c>
      <c r="CH184" s="24" t="str">
        <f>IF(OR($B184="",CH$3="",'Demand Locations'!CJ184=""),"",IF('Demand Locations'!CJ184&lt;COUNTIFS('Workers Settings'!$M:$M,$B184,'Workers Settings'!$N:$N,1,'Workers Settings'!$H:$H,CH$3),"Warning!",IF('Demand Locations'!CJ184=0,"",COUNTIFS('Workers Settings'!$M:$M,$B184,'Workers Settings'!$N:$N,1,'Workers Settings'!$H:$H,CH$3)/'Demand Locations'!CJ184)))</f>
        <v/>
      </c>
      <c r="CI184" s="24" t="str">
        <f>IF(OR($B184="",CI$3="",'Demand Locations'!CK184=""),"",IF('Demand Locations'!CK184&lt;COUNTIFS('Workers Settings'!$M:$M,$B184,'Workers Settings'!$N:$N,1,'Workers Settings'!$H:$H,CI$3),"Warning!",IF('Demand Locations'!CK184=0,"",COUNTIFS('Workers Settings'!$M:$M,$B184,'Workers Settings'!$N:$N,1,'Workers Settings'!$H:$H,CI$3)/'Demand Locations'!CK184)))</f>
        <v/>
      </c>
      <c r="CJ184" s="24" t="str">
        <f>IF(OR($B184="",CJ$3="",'Demand Locations'!CL184=""),"",IF('Demand Locations'!CL184&lt;COUNTIFS('Workers Settings'!$M:$M,$B184,'Workers Settings'!$N:$N,1,'Workers Settings'!$H:$H,CJ$3),"Warning!",IF('Demand Locations'!CL184=0,"",COUNTIFS('Workers Settings'!$M:$M,$B184,'Workers Settings'!$N:$N,1,'Workers Settings'!$H:$H,CJ$3)/'Demand Locations'!CL184)))</f>
        <v/>
      </c>
      <c r="CK184" s="24" t="str">
        <f>IF(OR($B184="",CK$3="",'Demand Locations'!CM184=""),"",IF('Demand Locations'!CM184&lt;COUNTIFS('Workers Settings'!$M:$M,$B184,'Workers Settings'!$N:$N,1,'Workers Settings'!$H:$H,CK$3),"Warning!",IF('Demand Locations'!CM184=0,"",COUNTIFS('Workers Settings'!$M:$M,$B184,'Workers Settings'!$N:$N,1,'Workers Settings'!$H:$H,CK$3)/'Demand Locations'!CM184)))</f>
        <v/>
      </c>
      <c r="CL184" s="24" t="str">
        <f>IF(OR($B184="",CL$3="",'Demand Locations'!CN184=""),"",IF('Demand Locations'!CN184&lt;COUNTIFS('Workers Settings'!$M:$M,$B184,'Workers Settings'!$N:$N,1,'Workers Settings'!$H:$H,CL$3),"Warning!",IF('Demand Locations'!CN184=0,"",COUNTIFS('Workers Settings'!$M:$M,$B184,'Workers Settings'!$N:$N,1,'Workers Settings'!$H:$H,CL$3)/'Demand Locations'!CN184)))</f>
        <v/>
      </c>
      <c r="CM184" s="24" t="str">
        <f>IF(OR($B184="",CM$3="",'Demand Locations'!CO184=""),"",IF('Demand Locations'!CO184&lt;COUNTIFS('Workers Settings'!$M:$M,$B184,'Workers Settings'!$N:$N,1,'Workers Settings'!$H:$H,CM$3),"Warning!",IF('Demand Locations'!CO184=0,"",COUNTIFS('Workers Settings'!$M:$M,$B184,'Workers Settings'!$N:$N,1,'Workers Settings'!$H:$H,CM$3)/'Demand Locations'!CO184)))</f>
        <v/>
      </c>
      <c r="CN184" s="24" t="str">
        <f>IF(OR($B184="",CN$3="",'Demand Locations'!CP184=""),"",IF('Demand Locations'!CP184&lt;COUNTIFS('Workers Settings'!$M:$M,$B184,'Workers Settings'!$N:$N,1,'Workers Settings'!$H:$H,CN$3),"Warning!",IF('Demand Locations'!CP184=0,"",COUNTIFS('Workers Settings'!$M:$M,$B184,'Workers Settings'!$N:$N,1,'Workers Settings'!$H:$H,CN$3)/'Demand Locations'!CP184)))</f>
        <v/>
      </c>
      <c r="CO184" s="24" t="str">
        <f>IF(OR($B184="",CO$3="",'Demand Locations'!CQ184=""),"",IF('Demand Locations'!CQ184&lt;COUNTIFS('Workers Settings'!$M:$M,$B184,'Workers Settings'!$N:$N,1,'Workers Settings'!$H:$H,CO$3),"Warning!",IF('Demand Locations'!CQ184=0,"",COUNTIFS('Workers Settings'!$M:$M,$B184,'Workers Settings'!$N:$N,1,'Workers Settings'!$H:$H,CO$3)/'Demand Locations'!CQ184)))</f>
        <v/>
      </c>
      <c r="CP184" s="24" t="str">
        <f>IF(OR($B184="",CP$3="",'Demand Locations'!CR184=""),"",IF('Demand Locations'!CR184&lt;COUNTIFS('Workers Settings'!$M:$M,$B184,'Workers Settings'!$N:$N,1,'Workers Settings'!$H:$H,CP$3),"Warning!",IF('Demand Locations'!CR184=0,"",COUNTIFS('Workers Settings'!$M:$M,$B184,'Workers Settings'!$N:$N,1,'Workers Settings'!$H:$H,CP$3)/'Demand Locations'!CR184)))</f>
        <v/>
      </c>
      <c r="CQ184" s="24" t="str">
        <f>IF(OR($B184="",CQ$3="",'Demand Locations'!CS184=""),"",IF('Demand Locations'!CS184&lt;COUNTIFS('Workers Settings'!$M:$M,$B184,'Workers Settings'!$N:$N,1,'Workers Settings'!$H:$H,CQ$3),"Warning!",IF('Demand Locations'!CS184=0,"",COUNTIFS('Workers Settings'!$M:$M,$B184,'Workers Settings'!$N:$N,1,'Workers Settings'!$H:$H,CQ$3)/'Demand Locations'!CS184)))</f>
        <v/>
      </c>
      <c r="CR184" s="24" t="str">
        <f>IF(OR($B184="",CR$3="",'Demand Locations'!CT184=""),"",IF('Demand Locations'!CT184&lt;COUNTIFS('Workers Settings'!$M:$M,$B184,'Workers Settings'!$N:$N,1,'Workers Settings'!$H:$H,CR$3),"Warning!",IF('Demand Locations'!CT184=0,"",COUNTIFS('Workers Settings'!$M:$M,$B184,'Workers Settings'!$N:$N,1,'Workers Settings'!$H:$H,CR$3)/'Demand Locations'!CT184)))</f>
        <v/>
      </c>
      <c r="CS184" s="24" t="str">
        <f>IF(OR($B184="",CS$3="",'Demand Locations'!CU184=""),"",IF('Demand Locations'!CU184&lt;COUNTIFS('Workers Settings'!$M:$M,$B184,'Workers Settings'!$N:$N,1,'Workers Settings'!$H:$H,CS$3),"Warning!",IF('Demand Locations'!CU184=0,"",COUNTIFS('Workers Settings'!$M:$M,$B184,'Workers Settings'!$N:$N,1,'Workers Settings'!$H:$H,CS$3)/'Demand Locations'!CU184)))</f>
        <v/>
      </c>
      <c r="CT184" s="24" t="str">
        <f>IF(OR($B184="",CT$3="",'Demand Locations'!CV184=""),"",IF('Demand Locations'!CV184&lt;COUNTIFS('Workers Settings'!$M:$M,$B184,'Workers Settings'!$N:$N,1,'Workers Settings'!$H:$H,CT$3),"Warning!",IF('Demand Locations'!CV184=0,"",COUNTIFS('Workers Settings'!$M:$M,$B184,'Workers Settings'!$N:$N,1,'Workers Settings'!$H:$H,CT$3)/'Demand Locations'!CV184)))</f>
        <v/>
      </c>
      <c r="CU184" s="24" t="str">
        <f>IF(OR($B184="",CU$3="",'Demand Locations'!CW184=""),"",IF('Demand Locations'!CW184&lt;COUNTIFS('Workers Settings'!$M:$M,$B184,'Workers Settings'!$N:$N,1,'Workers Settings'!$H:$H,CU$3),"Warning!",IF('Demand Locations'!CW184=0,"",COUNTIFS('Workers Settings'!$M:$M,$B184,'Workers Settings'!$N:$N,1,'Workers Settings'!$H:$H,CU$3)/'Demand Locations'!CW184)))</f>
        <v/>
      </c>
      <c r="CV184" s="24" t="str">
        <f>IF(OR($B184="",CV$3="",'Demand Locations'!CX184=""),"",IF('Demand Locations'!CX184&lt;COUNTIFS('Workers Settings'!$M:$M,$B184,'Workers Settings'!$N:$N,1,'Workers Settings'!$H:$H,CV$3),"Warning!",IF('Demand Locations'!CX184=0,"",COUNTIFS('Workers Settings'!$M:$M,$B184,'Workers Settings'!$N:$N,1,'Workers Settings'!$H:$H,CV$3)/'Demand Locations'!CX184)))</f>
        <v/>
      </c>
      <c r="CW184" s="24" t="str">
        <f>IF(OR($B184="",CW$3="",'Demand Locations'!CY184=""),"",IF('Demand Locations'!CY184&lt;COUNTIFS('Workers Settings'!$M:$M,$B184,'Workers Settings'!$N:$N,1,'Workers Settings'!$H:$H,CW$3),"Warning!",IF('Demand Locations'!CY184=0,"",COUNTIFS('Workers Settings'!$M:$M,$B184,'Workers Settings'!$N:$N,1,'Workers Settings'!$H:$H,CW$3)/'Demand Locations'!CY184)))</f>
        <v/>
      </c>
      <c r="CX184" s="24" t="str">
        <f>IF(OR($B184="",CX$3="",'Demand Locations'!CZ184=""),"",IF('Demand Locations'!CZ184&lt;COUNTIFS('Workers Settings'!$M:$M,$B184,'Workers Settings'!$N:$N,1,'Workers Settings'!$H:$H,CX$3),"Warning!",IF('Demand Locations'!CZ184=0,"",COUNTIFS('Workers Settings'!$M:$M,$B184,'Workers Settings'!$N:$N,1,'Workers Settings'!$H:$H,CX$3)/'Demand Locations'!CZ184)))</f>
        <v/>
      </c>
      <c r="CY184" s="24" t="str">
        <f>IF(OR($B184="",CY$3="",'Demand Locations'!DA184=""),"",IF('Demand Locations'!DA184&lt;COUNTIFS('Workers Settings'!$M:$M,$B184,'Workers Settings'!$N:$N,1,'Workers Settings'!$H:$H,CY$3),"Warning!",IF('Demand Locations'!DA184=0,"",COUNTIFS('Workers Settings'!$M:$M,$B184,'Workers Settings'!$N:$N,1,'Workers Settings'!$H:$H,CY$3)/'Demand Locations'!DA184)))</f>
        <v/>
      </c>
      <c r="CZ184" s="24" t="str">
        <f>IF(OR($B184="",CZ$3="",'Demand Locations'!DB184=""),"",IF('Demand Locations'!DB184&lt;COUNTIFS('Workers Settings'!$M:$M,$B184,'Workers Settings'!$N:$N,1,'Workers Settings'!$H:$H,CZ$3),"Warning!",IF('Demand Locations'!DB184=0,"",COUNTIFS('Workers Settings'!$M:$M,$B184,'Workers Settings'!$N:$N,1,'Workers Settings'!$H:$H,CZ$3)/'Demand Locations'!DB184)))</f>
        <v/>
      </c>
    </row>
    <row r="185" spans="1:104" x14ac:dyDescent="0.25">
      <c r="A185" s="7">
        <f t="shared" si="2"/>
        <v>181</v>
      </c>
      <c r="B185" s="7" t="str">
        <f>IF('Demand Locations'!B185&lt;&gt;"",'Demand Locations'!B185,"")</f>
        <v/>
      </c>
      <c r="C185" s="29" t="str">
        <f>IF(B185="","",SUMIFS('Workers Assignments'!Z:Z,'Workers Settings'!M:M,B185,'Workers Settings'!N:N,1))</f>
        <v/>
      </c>
      <c r="D185" s="24" t="str">
        <f>IF(OR(B185="",'Demand Locations'!E185=""),"",IF('Demand Locations'!E185&lt;C185,"Warning!",IF('Demand Locations'!E185=0,"",C185/'Demand Locations'!E185)))</f>
        <v/>
      </c>
      <c r="E185" s="44" t="str">
        <f>IF(OR($B185="",E$3="",'Demand Locations'!G185=""),"",IF('Demand Locations'!G185&lt;COUNTIFS('Workers Settings'!$M:$M,$B185,'Workers Settings'!$N:$N,1,'Workers Settings'!$H:$H,E$3),"Warning!",IF('Demand Locations'!G185=0,"",COUNTIFS('Workers Settings'!$M:$M,$B185,'Workers Settings'!$N:$N,1,'Workers Settings'!$H:$H,E$3)/'Demand Locations'!G185)))</f>
        <v/>
      </c>
      <c r="F185" s="24" t="str">
        <f>IF(OR($B185="",F$3="",'Demand Locations'!H185=""),"",IF('Demand Locations'!H185&lt;COUNTIFS('Workers Settings'!$M:$M,$B185,'Workers Settings'!$N:$N,1,'Workers Settings'!$H:$H,F$3),"Warning!",IF('Demand Locations'!H185=0,"",COUNTIFS('Workers Settings'!$M:$M,$B185,'Workers Settings'!$N:$N,1,'Workers Settings'!$H:$H,F$3)/'Demand Locations'!H185)))</f>
        <v/>
      </c>
      <c r="G185" s="24" t="str">
        <f>IF(OR($B185="",G$3="",'Demand Locations'!I185=""),"",IF('Demand Locations'!I185&lt;COUNTIFS('Workers Settings'!$M:$M,$B185,'Workers Settings'!$N:$N,1,'Workers Settings'!$H:$H,G$3),"Warning!",IF('Demand Locations'!I185=0,"",COUNTIFS('Workers Settings'!$M:$M,$B185,'Workers Settings'!$N:$N,1,'Workers Settings'!$H:$H,G$3)/'Demand Locations'!I185)))</f>
        <v/>
      </c>
      <c r="H185" s="24" t="str">
        <f>IF(OR($B185="",H$3="",'Demand Locations'!J185=""),"",IF('Demand Locations'!J185&lt;COUNTIFS('Workers Settings'!$M:$M,$B185,'Workers Settings'!$N:$N,1,'Workers Settings'!$H:$H,H$3),"Warning!",IF('Demand Locations'!J185=0,"",COUNTIFS('Workers Settings'!$M:$M,$B185,'Workers Settings'!$N:$N,1,'Workers Settings'!$H:$H,H$3)/'Demand Locations'!J185)))</f>
        <v/>
      </c>
      <c r="I185" s="24" t="str">
        <f>IF(OR($B185="",I$3="",'Demand Locations'!K185=""),"",IF('Demand Locations'!K185&lt;COUNTIFS('Workers Settings'!$M:$M,$B185,'Workers Settings'!$N:$N,1,'Workers Settings'!$H:$H,I$3),"Warning!",IF('Demand Locations'!K185=0,"",COUNTIFS('Workers Settings'!$M:$M,$B185,'Workers Settings'!$N:$N,1,'Workers Settings'!$H:$H,I$3)/'Demand Locations'!K185)))</f>
        <v/>
      </c>
      <c r="J185" s="24" t="str">
        <f>IF(OR($B185="",J$3="",'Demand Locations'!L185=""),"",IF('Demand Locations'!L185&lt;COUNTIFS('Workers Settings'!$M:$M,$B185,'Workers Settings'!$N:$N,1,'Workers Settings'!$H:$H,J$3),"Warning!",IF('Demand Locations'!L185=0,"",COUNTIFS('Workers Settings'!$M:$M,$B185,'Workers Settings'!$N:$N,1,'Workers Settings'!$H:$H,J$3)/'Demand Locations'!L185)))</f>
        <v/>
      </c>
      <c r="K185" s="24" t="str">
        <f>IF(OR($B185="",K$3="",'Demand Locations'!M185=""),"",IF('Demand Locations'!M185&lt;COUNTIFS('Workers Settings'!$M:$M,$B185,'Workers Settings'!$N:$N,1,'Workers Settings'!$H:$H,K$3),"Warning!",IF('Demand Locations'!M185=0,"",COUNTIFS('Workers Settings'!$M:$M,$B185,'Workers Settings'!$N:$N,1,'Workers Settings'!$H:$H,K$3)/'Demand Locations'!M185)))</f>
        <v/>
      </c>
      <c r="L185" s="24" t="str">
        <f>IF(OR($B185="",L$3="",'Demand Locations'!N185=""),"",IF('Demand Locations'!N185&lt;COUNTIFS('Workers Settings'!$M:$M,$B185,'Workers Settings'!$N:$N,1,'Workers Settings'!$H:$H,L$3),"Warning!",IF('Demand Locations'!N185=0,"",COUNTIFS('Workers Settings'!$M:$M,$B185,'Workers Settings'!$N:$N,1,'Workers Settings'!$H:$H,L$3)/'Demand Locations'!N185)))</f>
        <v/>
      </c>
      <c r="M185" s="24" t="str">
        <f>IF(OR($B185="",M$3="",'Demand Locations'!O185=""),"",IF('Demand Locations'!O185&lt;COUNTIFS('Workers Settings'!$M:$M,$B185,'Workers Settings'!$N:$N,1,'Workers Settings'!$H:$H,M$3),"Warning!",IF('Demand Locations'!O185=0,"",COUNTIFS('Workers Settings'!$M:$M,$B185,'Workers Settings'!$N:$N,1,'Workers Settings'!$H:$H,M$3)/'Demand Locations'!O185)))</f>
        <v/>
      </c>
      <c r="N185" s="24" t="str">
        <f>IF(OR($B185="",N$3="",'Demand Locations'!P185=""),"",IF('Demand Locations'!P185&lt;COUNTIFS('Workers Settings'!$M:$M,$B185,'Workers Settings'!$N:$N,1,'Workers Settings'!$H:$H,N$3),"Warning!",IF('Demand Locations'!P185=0,"",COUNTIFS('Workers Settings'!$M:$M,$B185,'Workers Settings'!$N:$N,1,'Workers Settings'!$H:$H,N$3)/'Demand Locations'!P185)))</f>
        <v/>
      </c>
      <c r="O185" s="24" t="str">
        <f>IF(OR($B185="",O$3="",'Demand Locations'!Q185=""),"",IF('Demand Locations'!Q185&lt;COUNTIFS('Workers Settings'!$M:$M,$B185,'Workers Settings'!$N:$N,1,'Workers Settings'!$H:$H,O$3),"Warning!",IF('Demand Locations'!Q185=0,"",COUNTIFS('Workers Settings'!$M:$M,$B185,'Workers Settings'!$N:$N,1,'Workers Settings'!$H:$H,O$3)/'Demand Locations'!Q185)))</f>
        <v/>
      </c>
      <c r="P185" s="24" t="str">
        <f>IF(OR($B185="",P$3="",'Demand Locations'!R185=""),"",IF('Demand Locations'!R185&lt;COUNTIFS('Workers Settings'!$M:$M,$B185,'Workers Settings'!$N:$N,1,'Workers Settings'!$H:$H,P$3),"Warning!",IF('Demand Locations'!R185=0,"",COUNTIFS('Workers Settings'!$M:$M,$B185,'Workers Settings'!$N:$N,1,'Workers Settings'!$H:$H,P$3)/'Demand Locations'!R185)))</f>
        <v/>
      </c>
      <c r="Q185" s="24" t="str">
        <f>IF(OR($B185="",Q$3="",'Demand Locations'!S185=""),"",IF('Demand Locations'!S185&lt;COUNTIFS('Workers Settings'!$M:$M,$B185,'Workers Settings'!$N:$N,1,'Workers Settings'!$H:$H,Q$3),"Warning!",IF('Demand Locations'!S185=0,"",COUNTIFS('Workers Settings'!$M:$M,$B185,'Workers Settings'!$N:$N,1,'Workers Settings'!$H:$H,Q$3)/'Demand Locations'!S185)))</f>
        <v/>
      </c>
      <c r="R185" s="24" t="str">
        <f>IF(OR($B185="",R$3="",'Demand Locations'!T185=""),"",IF('Demand Locations'!T185&lt;COUNTIFS('Workers Settings'!$M:$M,$B185,'Workers Settings'!$N:$N,1,'Workers Settings'!$H:$H,R$3),"Warning!",IF('Demand Locations'!T185=0,"",COUNTIFS('Workers Settings'!$M:$M,$B185,'Workers Settings'!$N:$N,1,'Workers Settings'!$H:$H,R$3)/'Demand Locations'!T185)))</f>
        <v/>
      </c>
      <c r="S185" s="24" t="str">
        <f>IF(OR($B185="",S$3="",'Demand Locations'!U185=""),"",IF('Demand Locations'!U185&lt;COUNTIFS('Workers Settings'!$M:$M,$B185,'Workers Settings'!$N:$N,1,'Workers Settings'!$H:$H,S$3),"Warning!",IF('Demand Locations'!U185=0,"",COUNTIFS('Workers Settings'!$M:$M,$B185,'Workers Settings'!$N:$N,1,'Workers Settings'!$H:$H,S$3)/'Demand Locations'!U185)))</f>
        <v/>
      </c>
      <c r="T185" s="24" t="str">
        <f>IF(OR($B185="",T$3="",'Demand Locations'!V185=""),"",IF('Demand Locations'!V185&lt;COUNTIFS('Workers Settings'!$M:$M,$B185,'Workers Settings'!$N:$N,1,'Workers Settings'!$H:$H,T$3),"Warning!",IF('Demand Locations'!V185=0,"",COUNTIFS('Workers Settings'!$M:$M,$B185,'Workers Settings'!$N:$N,1,'Workers Settings'!$H:$H,T$3)/'Demand Locations'!V185)))</f>
        <v/>
      </c>
      <c r="U185" s="24" t="str">
        <f>IF(OR($B185="",U$3="",'Demand Locations'!W185=""),"",IF('Demand Locations'!W185&lt;COUNTIFS('Workers Settings'!$M:$M,$B185,'Workers Settings'!$N:$N,1,'Workers Settings'!$H:$H,U$3),"Warning!",IF('Demand Locations'!W185=0,"",COUNTIFS('Workers Settings'!$M:$M,$B185,'Workers Settings'!$N:$N,1,'Workers Settings'!$H:$H,U$3)/'Demand Locations'!W185)))</f>
        <v/>
      </c>
      <c r="V185" s="24" t="str">
        <f>IF(OR($B185="",V$3="",'Demand Locations'!X185=""),"",IF('Demand Locations'!X185&lt;COUNTIFS('Workers Settings'!$M:$M,$B185,'Workers Settings'!$N:$N,1,'Workers Settings'!$H:$H,V$3),"Warning!",IF('Demand Locations'!X185=0,"",COUNTIFS('Workers Settings'!$M:$M,$B185,'Workers Settings'!$N:$N,1,'Workers Settings'!$H:$H,V$3)/'Demand Locations'!X185)))</f>
        <v/>
      </c>
      <c r="W185" s="24" t="str">
        <f>IF(OR($B185="",W$3="",'Demand Locations'!Y185=""),"",IF('Demand Locations'!Y185&lt;COUNTIFS('Workers Settings'!$M:$M,$B185,'Workers Settings'!$N:$N,1,'Workers Settings'!$H:$H,W$3),"Warning!",IF('Demand Locations'!Y185=0,"",COUNTIFS('Workers Settings'!$M:$M,$B185,'Workers Settings'!$N:$N,1,'Workers Settings'!$H:$H,W$3)/'Demand Locations'!Y185)))</f>
        <v/>
      </c>
      <c r="X185" s="24" t="str">
        <f>IF(OR($B185="",X$3="",'Demand Locations'!Z185=""),"",IF('Demand Locations'!Z185&lt;COUNTIFS('Workers Settings'!$M:$M,$B185,'Workers Settings'!$N:$N,1,'Workers Settings'!$H:$H,X$3),"Warning!",IF('Demand Locations'!Z185=0,"",COUNTIFS('Workers Settings'!$M:$M,$B185,'Workers Settings'!$N:$N,1,'Workers Settings'!$H:$H,X$3)/'Demand Locations'!Z185)))</f>
        <v/>
      </c>
      <c r="Y185" s="24" t="str">
        <f>IF(OR($B185="",Y$3="",'Demand Locations'!AA185=""),"",IF('Demand Locations'!AA185&lt;COUNTIFS('Workers Settings'!$M:$M,$B185,'Workers Settings'!$N:$N,1,'Workers Settings'!$H:$H,Y$3),"Warning!",IF('Demand Locations'!AA185=0,"",COUNTIFS('Workers Settings'!$M:$M,$B185,'Workers Settings'!$N:$N,1,'Workers Settings'!$H:$H,Y$3)/'Demand Locations'!AA185)))</f>
        <v/>
      </c>
      <c r="Z185" s="24" t="str">
        <f>IF(OR($B185="",Z$3="",'Demand Locations'!AB185=""),"",IF('Demand Locations'!AB185&lt;COUNTIFS('Workers Settings'!$M:$M,$B185,'Workers Settings'!$N:$N,1,'Workers Settings'!$H:$H,Z$3),"Warning!",IF('Demand Locations'!AB185=0,"",COUNTIFS('Workers Settings'!$M:$M,$B185,'Workers Settings'!$N:$N,1,'Workers Settings'!$H:$H,Z$3)/'Demand Locations'!AB185)))</f>
        <v/>
      </c>
      <c r="AA185" s="24" t="str">
        <f>IF(OR($B185="",AA$3="",'Demand Locations'!AC185=""),"",IF('Demand Locations'!AC185&lt;COUNTIFS('Workers Settings'!$M:$M,$B185,'Workers Settings'!$N:$N,1,'Workers Settings'!$H:$H,AA$3),"Warning!",IF('Demand Locations'!AC185=0,"",COUNTIFS('Workers Settings'!$M:$M,$B185,'Workers Settings'!$N:$N,1,'Workers Settings'!$H:$H,AA$3)/'Demand Locations'!AC185)))</f>
        <v/>
      </c>
      <c r="AB185" s="24" t="str">
        <f>IF(OR($B185="",AB$3="",'Demand Locations'!AD185=""),"",IF('Demand Locations'!AD185&lt;COUNTIFS('Workers Settings'!$M:$M,$B185,'Workers Settings'!$N:$N,1,'Workers Settings'!$H:$H,AB$3),"Warning!",IF('Demand Locations'!AD185=0,"",COUNTIFS('Workers Settings'!$M:$M,$B185,'Workers Settings'!$N:$N,1,'Workers Settings'!$H:$H,AB$3)/'Demand Locations'!AD185)))</f>
        <v/>
      </c>
      <c r="AC185" s="24" t="str">
        <f>IF(OR($B185="",AC$3="",'Demand Locations'!AE185=""),"",IF('Demand Locations'!AE185&lt;COUNTIFS('Workers Settings'!$M:$M,$B185,'Workers Settings'!$N:$N,1,'Workers Settings'!$H:$H,AC$3),"Warning!",IF('Demand Locations'!AE185=0,"",COUNTIFS('Workers Settings'!$M:$M,$B185,'Workers Settings'!$N:$N,1,'Workers Settings'!$H:$H,AC$3)/'Demand Locations'!AE185)))</f>
        <v/>
      </c>
      <c r="AD185" s="24" t="str">
        <f>IF(OR($B185="",AD$3="",'Demand Locations'!AF185=""),"",IF('Demand Locations'!AF185&lt;COUNTIFS('Workers Settings'!$M:$M,$B185,'Workers Settings'!$N:$N,1,'Workers Settings'!$H:$H,AD$3),"Warning!",IF('Demand Locations'!AF185=0,"",COUNTIFS('Workers Settings'!$M:$M,$B185,'Workers Settings'!$N:$N,1,'Workers Settings'!$H:$H,AD$3)/'Demand Locations'!AF185)))</f>
        <v/>
      </c>
      <c r="AE185" s="24" t="str">
        <f>IF(OR($B185="",AE$3="",'Demand Locations'!AG185=""),"",IF('Demand Locations'!AG185&lt;COUNTIFS('Workers Settings'!$M:$M,$B185,'Workers Settings'!$N:$N,1,'Workers Settings'!$H:$H,AE$3),"Warning!",IF('Demand Locations'!AG185=0,"",COUNTIFS('Workers Settings'!$M:$M,$B185,'Workers Settings'!$N:$N,1,'Workers Settings'!$H:$H,AE$3)/'Demand Locations'!AG185)))</f>
        <v/>
      </c>
      <c r="AF185" s="24" t="str">
        <f>IF(OR($B185="",AF$3="",'Demand Locations'!AH185=""),"",IF('Demand Locations'!AH185&lt;COUNTIFS('Workers Settings'!$M:$M,$B185,'Workers Settings'!$N:$N,1,'Workers Settings'!$H:$H,AF$3),"Warning!",IF('Demand Locations'!AH185=0,"",COUNTIFS('Workers Settings'!$M:$M,$B185,'Workers Settings'!$N:$N,1,'Workers Settings'!$H:$H,AF$3)/'Demand Locations'!AH185)))</f>
        <v/>
      </c>
      <c r="AG185" s="24" t="str">
        <f>IF(OR($B185="",AG$3="",'Demand Locations'!AI185=""),"",IF('Demand Locations'!AI185&lt;COUNTIFS('Workers Settings'!$M:$M,$B185,'Workers Settings'!$N:$N,1,'Workers Settings'!$H:$H,AG$3),"Warning!",IF('Demand Locations'!AI185=0,"",COUNTIFS('Workers Settings'!$M:$M,$B185,'Workers Settings'!$N:$N,1,'Workers Settings'!$H:$H,AG$3)/'Demand Locations'!AI185)))</f>
        <v/>
      </c>
      <c r="AH185" s="24" t="str">
        <f>IF(OR($B185="",AH$3="",'Demand Locations'!AJ185=""),"",IF('Demand Locations'!AJ185&lt;COUNTIFS('Workers Settings'!$M:$M,$B185,'Workers Settings'!$N:$N,1,'Workers Settings'!$H:$H,AH$3),"Warning!",IF('Demand Locations'!AJ185=0,"",COUNTIFS('Workers Settings'!$M:$M,$B185,'Workers Settings'!$N:$N,1,'Workers Settings'!$H:$H,AH$3)/'Demand Locations'!AJ185)))</f>
        <v/>
      </c>
      <c r="AI185" s="24" t="str">
        <f>IF(OR($B185="",AI$3="",'Demand Locations'!AK185=""),"",IF('Demand Locations'!AK185&lt;COUNTIFS('Workers Settings'!$M:$M,$B185,'Workers Settings'!$N:$N,1,'Workers Settings'!$H:$H,AI$3),"Warning!",IF('Demand Locations'!AK185=0,"",COUNTIFS('Workers Settings'!$M:$M,$B185,'Workers Settings'!$N:$N,1,'Workers Settings'!$H:$H,AI$3)/'Demand Locations'!AK185)))</f>
        <v/>
      </c>
      <c r="AJ185" s="24" t="str">
        <f>IF(OR($B185="",AJ$3="",'Demand Locations'!AL185=""),"",IF('Demand Locations'!AL185&lt;COUNTIFS('Workers Settings'!$M:$M,$B185,'Workers Settings'!$N:$N,1,'Workers Settings'!$H:$H,AJ$3),"Warning!",IF('Demand Locations'!AL185=0,"",COUNTIFS('Workers Settings'!$M:$M,$B185,'Workers Settings'!$N:$N,1,'Workers Settings'!$H:$H,AJ$3)/'Demand Locations'!AL185)))</f>
        <v/>
      </c>
      <c r="AK185" s="24" t="str">
        <f>IF(OR($B185="",AK$3="",'Demand Locations'!AM185=""),"",IF('Demand Locations'!AM185&lt;COUNTIFS('Workers Settings'!$M:$M,$B185,'Workers Settings'!$N:$N,1,'Workers Settings'!$H:$H,AK$3),"Warning!",IF('Demand Locations'!AM185=0,"",COUNTIFS('Workers Settings'!$M:$M,$B185,'Workers Settings'!$N:$N,1,'Workers Settings'!$H:$H,AK$3)/'Demand Locations'!AM185)))</f>
        <v/>
      </c>
      <c r="AL185" s="24" t="str">
        <f>IF(OR($B185="",AL$3="",'Demand Locations'!AN185=""),"",IF('Demand Locations'!AN185&lt;COUNTIFS('Workers Settings'!$M:$M,$B185,'Workers Settings'!$N:$N,1,'Workers Settings'!$H:$H,AL$3),"Warning!",IF('Demand Locations'!AN185=0,"",COUNTIFS('Workers Settings'!$M:$M,$B185,'Workers Settings'!$N:$N,1,'Workers Settings'!$H:$H,AL$3)/'Demand Locations'!AN185)))</f>
        <v/>
      </c>
      <c r="AM185" s="24" t="str">
        <f>IF(OR($B185="",AM$3="",'Demand Locations'!AO185=""),"",IF('Demand Locations'!AO185&lt;COUNTIFS('Workers Settings'!$M:$M,$B185,'Workers Settings'!$N:$N,1,'Workers Settings'!$H:$H,AM$3),"Warning!",IF('Demand Locations'!AO185=0,"",COUNTIFS('Workers Settings'!$M:$M,$B185,'Workers Settings'!$N:$N,1,'Workers Settings'!$H:$H,AM$3)/'Demand Locations'!AO185)))</f>
        <v/>
      </c>
      <c r="AN185" s="24" t="str">
        <f>IF(OR($B185="",AN$3="",'Demand Locations'!AP185=""),"",IF('Demand Locations'!AP185&lt;COUNTIFS('Workers Settings'!$M:$M,$B185,'Workers Settings'!$N:$N,1,'Workers Settings'!$H:$H,AN$3),"Warning!",IF('Demand Locations'!AP185=0,"",COUNTIFS('Workers Settings'!$M:$M,$B185,'Workers Settings'!$N:$N,1,'Workers Settings'!$H:$H,AN$3)/'Demand Locations'!AP185)))</f>
        <v/>
      </c>
      <c r="AO185" s="24" t="str">
        <f>IF(OR($B185="",AO$3="",'Demand Locations'!AQ185=""),"",IF('Demand Locations'!AQ185&lt;COUNTIFS('Workers Settings'!$M:$M,$B185,'Workers Settings'!$N:$N,1,'Workers Settings'!$H:$H,AO$3),"Warning!",IF('Demand Locations'!AQ185=0,"",COUNTIFS('Workers Settings'!$M:$M,$B185,'Workers Settings'!$N:$N,1,'Workers Settings'!$H:$H,AO$3)/'Demand Locations'!AQ185)))</f>
        <v/>
      </c>
      <c r="AP185" s="24" t="str">
        <f>IF(OR($B185="",AP$3="",'Demand Locations'!AR185=""),"",IF('Demand Locations'!AR185&lt;COUNTIFS('Workers Settings'!$M:$M,$B185,'Workers Settings'!$N:$N,1,'Workers Settings'!$H:$H,AP$3),"Warning!",IF('Demand Locations'!AR185=0,"",COUNTIFS('Workers Settings'!$M:$M,$B185,'Workers Settings'!$N:$N,1,'Workers Settings'!$H:$H,AP$3)/'Demand Locations'!AR185)))</f>
        <v/>
      </c>
      <c r="AQ185" s="24" t="str">
        <f>IF(OR($B185="",AQ$3="",'Demand Locations'!AS185=""),"",IF('Demand Locations'!AS185&lt;COUNTIFS('Workers Settings'!$M:$M,$B185,'Workers Settings'!$N:$N,1,'Workers Settings'!$H:$H,AQ$3),"Warning!",IF('Demand Locations'!AS185=0,"",COUNTIFS('Workers Settings'!$M:$M,$B185,'Workers Settings'!$N:$N,1,'Workers Settings'!$H:$H,AQ$3)/'Demand Locations'!AS185)))</f>
        <v/>
      </c>
      <c r="AR185" s="24" t="str">
        <f>IF(OR($B185="",AR$3="",'Demand Locations'!AT185=""),"",IF('Demand Locations'!AT185&lt;COUNTIFS('Workers Settings'!$M:$M,$B185,'Workers Settings'!$N:$N,1,'Workers Settings'!$H:$H,AR$3),"Warning!",IF('Demand Locations'!AT185=0,"",COUNTIFS('Workers Settings'!$M:$M,$B185,'Workers Settings'!$N:$N,1,'Workers Settings'!$H:$H,AR$3)/'Demand Locations'!AT185)))</f>
        <v/>
      </c>
      <c r="AS185" s="24" t="str">
        <f>IF(OR($B185="",AS$3="",'Demand Locations'!AU185=""),"",IF('Demand Locations'!AU185&lt;COUNTIFS('Workers Settings'!$M:$M,$B185,'Workers Settings'!$N:$N,1,'Workers Settings'!$H:$H,AS$3),"Warning!",IF('Demand Locations'!AU185=0,"",COUNTIFS('Workers Settings'!$M:$M,$B185,'Workers Settings'!$N:$N,1,'Workers Settings'!$H:$H,AS$3)/'Demand Locations'!AU185)))</f>
        <v/>
      </c>
      <c r="AT185" s="24" t="str">
        <f>IF(OR($B185="",AT$3="",'Demand Locations'!AV185=""),"",IF('Demand Locations'!AV185&lt;COUNTIFS('Workers Settings'!$M:$M,$B185,'Workers Settings'!$N:$N,1,'Workers Settings'!$H:$H,AT$3),"Warning!",IF('Demand Locations'!AV185=0,"",COUNTIFS('Workers Settings'!$M:$M,$B185,'Workers Settings'!$N:$N,1,'Workers Settings'!$H:$H,AT$3)/'Demand Locations'!AV185)))</f>
        <v/>
      </c>
      <c r="AU185" s="24" t="str">
        <f>IF(OR($B185="",AU$3="",'Demand Locations'!AW185=""),"",IF('Demand Locations'!AW185&lt;COUNTIFS('Workers Settings'!$M:$M,$B185,'Workers Settings'!$N:$N,1,'Workers Settings'!$H:$H,AU$3),"Warning!",IF('Demand Locations'!AW185=0,"",COUNTIFS('Workers Settings'!$M:$M,$B185,'Workers Settings'!$N:$N,1,'Workers Settings'!$H:$H,AU$3)/'Demand Locations'!AW185)))</f>
        <v/>
      </c>
      <c r="AV185" s="24" t="str">
        <f>IF(OR($B185="",AV$3="",'Demand Locations'!AX185=""),"",IF('Demand Locations'!AX185&lt;COUNTIFS('Workers Settings'!$M:$M,$B185,'Workers Settings'!$N:$N,1,'Workers Settings'!$H:$H,AV$3),"Warning!",IF('Demand Locations'!AX185=0,"",COUNTIFS('Workers Settings'!$M:$M,$B185,'Workers Settings'!$N:$N,1,'Workers Settings'!$H:$H,AV$3)/'Demand Locations'!AX185)))</f>
        <v/>
      </c>
      <c r="AW185" s="24" t="str">
        <f>IF(OR($B185="",AW$3="",'Demand Locations'!AY185=""),"",IF('Demand Locations'!AY185&lt;COUNTIFS('Workers Settings'!$M:$M,$B185,'Workers Settings'!$N:$N,1,'Workers Settings'!$H:$H,AW$3),"Warning!",IF('Demand Locations'!AY185=0,"",COUNTIFS('Workers Settings'!$M:$M,$B185,'Workers Settings'!$N:$N,1,'Workers Settings'!$H:$H,AW$3)/'Demand Locations'!AY185)))</f>
        <v/>
      </c>
      <c r="AX185" s="24" t="str">
        <f>IF(OR($B185="",AX$3="",'Demand Locations'!AZ185=""),"",IF('Demand Locations'!AZ185&lt;COUNTIFS('Workers Settings'!$M:$M,$B185,'Workers Settings'!$N:$N,1,'Workers Settings'!$H:$H,AX$3),"Warning!",IF('Demand Locations'!AZ185=0,"",COUNTIFS('Workers Settings'!$M:$M,$B185,'Workers Settings'!$N:$N,1,'Workers Settings'!$H:$H,AX$3)/'Demand Locations'!AZ185)))</f>
        <v/>
      </c>
      <c r="AY185" s="24" t="str">
        <f>IF(OR($B185="",AY$3="",'Demand Locations'!BA185=""),"",IF('Demand Locations'!BA185&lt;COUNTIFS('Workers Settings'!$M:$M,$B185,'Workers Settings'!$N:$N,1,'Workers Settings'!$H:$H,AY$3),"Warning!",IF('Demand Locations'!BA185=0,"",COUNTIFS('Workers Settings'!$M:$M,$B185,'Workers Settings'!$N:$N,1,'Workers Settings'!$H:$H,AY$3)/'Demand Locations'!BA185)))</f>
        <v/>
      </c>
      <c r="AZ185" s="24" t="str">
        <f>IF(OR($B185="",AZ$3="",'Demand Locations'!BB185=""),"",IF('Demand Locations'!BB185&lt;COUNTIFS('Workers Settings'!$M:$M,$B185,'Workers Settings'!$N:$N,1,'Workers Settings'!$H:$H,AZ$3),"Warning!",IF('Demand Locations'!BB185=0,"",COUNTIFS('Workers Settings'!$M:$M,$B185,'Workers Settings'!$N:$N,1,'Workers Settings'!$H:$H,AZ$3)/'Demand Locations'!BB185)))</f>
        <v/>
      </c>
      <c r="BA185" s="24" t="str">
        <f>IF(OR($B185="",BA$3="",'Demand Locations'!BC185=""),"",IF('Demand Locations'!BC185&lt;COUNTIFS('Workers Settings'!$M:$M,$B185,'Workers Settings'!$N:$N,1,'Workers Settings'!$H:$H,BA$3),"Warning!",IF('Demand Locations'!BC185=0,"",COUNTIFS('Workers Settings'!$M:$M,$B185,'Workers Settings'!$N:$N,1,'Workers Settings'!$H:$H,BA$3)/'Demand Locations'!BC185)))</f>
        <v/>
      </c>
      <c r="BB185" s="24" t="str">
        <f>IF(OR($B185="",BB$3="",'Demand Locations'!BD185=""),"",IF('Demand Locations'!BD185&lt;COUNTIFS('Workers Settings'!$M:$M,$B185,'Workers Settings'!$N:$N,1,'Workers Settings'!$H:$H,BB$3),"Warning!",IF('Demand Locations'!BD185=0,"",COUNTIFS('Workers Settings'!$M:$M,$B185,'Workers Settings'!$N:$N,1,'Workers Settings'!$H:$H,BB$3)/'Demand Locations'!BD185)))</f>
        <v/>
      </c>
      <c r="BC185" s="24" t="str">
        <f>IF(OR($B185="",BC$3="",'Demand Locations'!BE185=""),"",IF('Demand Locations'!BE185&lt;COUNTIFS('Workers Settings'!$M:$M,$B185,'Workers Settings'!$N:$N,1,'Workers Settings'!$H:$H,BC$3),"Warning!",IF('Demand Locations'!BE185=0,"",COUNTIFS('Workers Settings'!$M:$M,$B185,'Workers Settings'!$N:$N,1,'Workers Settings'!$H:$H,BC$3)/'Demand Locations'!BE185)))</f>
        <v/>
      </c>
      <c r="BD185" s="24" t="str">
        <f>IF(OR($B185="",BD$3="",'Demand Locations'!BF185=""),"",IF('Demand Locations'!BF185&lt;COUNTIFS('Workers Settings'!$M:$M,$B185,'Workers Settings'!$N:$N,1,'Workers Settings'!$H:$H,BD$3),"Warning!",IF('Demand Locations'!BF185=0,"",COUNTIFS('Workers Settings'!$M:$M,$B185,'Workers Settings'!$N:$N,1,'Workers Settings'!$H:$H,BD$3)/'Demand Locations'!BF185)))</f>
        <v/>
      </c>
      <c r="BE185" s="24" t="str">
        <f>IF(OR($B185="",BE$3="",'Demand Locations'!BG185=""),"",IF('Demand Locations'!BG185&lt;COUNTIFS('Workers Settings'!$M:$M,$B185,'Workers Settings'!$N:$N,1,'Workers Settings'!$H:$H,BE$3),"Warning!",IF('Demand Locations'!BG185=0,"",COUNTIFS('Workers Settings'!$M:$M,$B185,'Workers Settings'!$N:$N,1,'Workers Settings'!$H:$H,BE$3)/'Demand Locations'!BG185)))</f>
        <v/>
      </c>
      <c r="BF185" s="24" t="str">
        <f>IF(OR($B185="",BF$3="",'Demand Locations'!BH185=""),"",IF('Demand Locations'!BH185&lt;COUNTIFS('Workers Settings'!$M:$M,$B185,'Workers Settings'!$N:$N,1,'Workers Settings'!$H:$H,BF$3),"Warning!",IF('Demand Locations'!BH185=0,"",COUNTIFS('Workers Settings'!$M:$M,$B185,'Workers Settings'!$N:$N,1,'Workers Settings'!$H:$H,BF$3)/'Demand Locations'!BH185)))</f>
        <v/>
      </c>
      <c r="BG185" s="24" t="str">
        <f>IF(OR($B185="",BG$3="",'Demand Locations'!BI185=""),"",IF('Demand Locations'!BI185&lt;COUNTIFS('Workers Settings'!$M:$M,$B185,'Workers Settings'!$N:$N,1,'Workers Settings'!$H:$H,BG$3),"Warning!",IF('Demand Locations'!BI185=0,"",COUNTIFS('Workers Settings'!$M:$M,$B185,'Workers Settings'!$N:$N,1,'Workers Settings'!$H:$H,BG$3)/'Demand Locations'!BI185)))</f>
        <v/>
      </c>
      <c r="BH185" s="24" t="str">
        <f>IF(OR($B185="",BH$3="",'Demand Locations'!BJ185=""),"",IF('Demand Locations'!BJ185&lt;COUNTIFS('Workers Settings'!$M:$M,$B185,'Workers Settings'!$N:$N,1,'Workers Settings'!$H:$H,BH$3),"Warning!",IF('Demand Locations'!BJ185=0,"",COUNTIFS('Workers Settings'!$M:$M,$B185,'Workers Settings'!$N:$N,1,'Workers Settings'!$H:$H,BH$3)/'Demand Locations'!BJ185)))</f>
        <v/>
      </c>
      <c r="BI185" s="24" t="str">
        <f>IF(OR($B185="",BI$3="",'Demand Locations'!BK185=""),"",IF('Demand Locations'!BK185&lt;COUNTIFS('Workers Settings'!$M:$M,$B185,'Workers Settings'!$N:$N,1,'Workers Settings'!$H:$H,BI$3),"Warning!",IF('Demand Locations'!BK185=0,"",COUNTIFS('Workers Settings'!$M:$M,$B185,'Workers Settings'!$N:$N,1,'Workers Settings'!$H:$H,BI$3)/'Demand Locations'!BK185)))</f>
        <v/>
      </c>
      <c r="BJ185" s="24" t="str">
        <f>IF(OR($B185="",BJ$3="",'Demand Locations'!BL185=""),"",IF('Demand Locations'!BL185&lt;COUNTIFS('Workers Settings'!$M:$M,$B185,'Workers Settings'!$N:$N,1,'Workers Settings'!$H:$H,BJ$3),"Warning!",IF('Demand Locations'!BL185=0,"",COUNTIFS('Workers Settings'!$M:$M,$B185,'Workers Settings'!$N:$N,1,'Workers Settings'!$H:$H,BJ$3)/'Demand Locations'!BL185)))</f>
        <v/>
      </c>
      <c r="BK185" s="24" t="str">
        <f>IF(OR($B185="",BK$3="",'Demand Locations'!BM185=""),"",IF('Demand Locations'!BM185&lt;COUNTIFS('Workers Settings'!$M:$M,$B185,'Workers Settings'!$N:$N,1,'Workers Settings'!$H:$H,BK$3),"Warning!",IF('Demand Locations'!BM185=0,"",COUNTIFS('Workers Settings'!$M:$M,$B185,'Workers Settings'!$N:$N,1,'Workers Settings'!$H:$H,BK$3)/'Demand Locations'!BM185)))</f>
        <v/>
      </c>
      <c r="BL185" s="24" t="str">
        <f>IF(OR($B185="",BL$3="",'Demand Locations'!BN185=""),"",IF('Demand Locations'!BN185&lt;COUNTIFS('Workers Settings'!$M:$M,$B185,'Workers Settings'!$N:$N,1,'Workers Settings'!$H:$H,BL$3),"Warning!",IF('Demand Locations'!BN185=0,"",COUNTIFS('Workers Settings'!$M:$M,$B185,'Workers Settings'!$N:$N,1,'Workers Settings'!$H:$H,BL$3)/'Demand Locations'!BN185)))</f>
        <v/>
      </c>
      <c r="BM185" s="24" t="str">
        <f>IF(OR($B185="",BM$3="",'Demand Locations'!BO185=""),"",IF('Demand Locations'!BO185&lt;COUNTIFS('Workers Settings'!$M:$M,$B185,'Workers Settings'!$N:$N,1,'Workers Settings'!$H:$H,BM$3),"Warning!",IF('Demand Locations'!BO185=0,"",COUNTIFS('Workers Settings'!$M:$M,$B185,'Workers Settings'!$N:$N,1,'Workers Settings'!$H:$H,BM$3)/'Demand Locations'!BO185)))</f>
        <v/>
      </c>
      <c r="BN185" s="24" t="str">
        <f>IF(OR($B185="",BN$3="",'Demand Locations'!BP185=""),"",IF('Demand Locations'!BP185&lt;COUNTIFS('Workers Settings'!$M:$M,$B185,'Workers Settings'!$N:$N,1,'Workers Settings'!$H:$H,BN$3),"Warning!",IF('Demand Locations'!BP185=0,"",COUNTIFS('Workers Settings'!$M:$M,$B185,'Workers Settings'!$N:$N,1,'Workers Settings'!$H:$H,BN$3)/'Demand Locations'!BP185)))</f>
        <v/>
      </c>
      <c r="BO185" s="24" t="str">
        <f>IF(OR($B185="",BO$3="",'Demand Locations'!BQ185=""),"",IF('Demand Locations'!BQ185&lt;COUNTIFS('Workers Settings'!$M:$M,$B185,'Workers Settings'!$N:$N,1,'Workers Settings'!$H:$H,BO$3),"Warning!",IF('Demand Locations'!BQ185=0,"",COUNTIFS('Workers Settings'!$M:$M,$B185,'Workers Settings'!$N:$N,1,'Workers Settings'!$H:$H,BO$3)/'Demand Locations'!BQ185)))</f>
        <v/>
      </c>
      <c r="BP185" s="24" t="str">
        <f>IF(OR($B185="",BP$3="",'Demand Locations'!BR185=""),"",IF('Demand Locations'!BR185&lt;COUNTIFS('Workers Settings'!$M:$M,$B185,'Workers Settings'!$N:$N,1,'Workers Settings'!$H:$H,BP$3),"Warning!",IF('Demand Locations'!BR185=0,"",COUNTIFS('Workers Settings'!$M:$M,$B185,'Workers Settings'!$N:$N,1,'Workers Settings'!$H:$H,BP$3)/'Demand Locations'!BR185)))</f>
        <v/>
      </c>
      <c r="BQ185" s="24" t="str">
        <f>IF(OR($B185="",BQ$3="",'Demand Locations'!BS185=""),"",IF('Demand Locations'!BS185&lt;COUNTIFS('Workers Settings'!$M:$M,$B185,'Workers Settings'!$N:$N,1,'Workers Settings'!$H:$H,BQ$3),"Warning!",IF('Demand Locations'!BS185=0,"",COUNTIFS('Workers Settings'!$M:$M,$B185,'Workers Settings'!$N:$N,1,'Workers Settings'!$H:$H,BQ$3)/'Demand Locations'!BS185)))</f>
        <v/>
      </c>
      <c r="BR185" s="24" t="str">
        <f>IF(OR($B185="",BR$3="",'Demand Locations'!BT185=""),"",IF('Demand Locations'!BT185&lt;COUNTIFS('Workers Settings'!$M:$M,$B185,'Workers Settings'!$N:$N,1,'Workers Settings'!$H:$H,BR$3),"Warning!",IF('Demand Locations'!BT185=0,"",COUNTIFS('Workers Settings'!$M:$M,$B185,'Workers Settings'!$N:$N,1,'Workers Settings'!$H:$H,BR$3)/'Demand Locations'!BT185)))</f>
        <v/>
      </c>
      <c r="BS185" s="24" t="str">
        <f>IF(OR($B185="",BS$3="",'Demand Locations'!BU185=""),"",IF('Demand Locations'!BU185&lt;COUNTIFS('Workers Settings'!$M:$M,$B185,'Workers Settings'!$N:$N,1,'Workers Settings'!$H:$H,BS$3),"Warning!",IF('Demand Locations'!BU185=0,"",COUNTIFS('Workers Settings'!$M:$M,$B185,'Workers Settings'!$N:$N,1,'Workers Settings'!$H:$H,BS$3)/'Demand Locations'!BU185)))</f>
        <v/>
      </c>
      <c r="BT185" s="24" t="str">
        <f>IF(OR($B185="",BT$3="",'Demand Locations'!BV185=""),"",IF('Demand Locations'!BV185&lt;COUNTIFS('Workers Settings'!$M:$M,$B185,'Workers Settings'!$N:$N,1,'Workers Settings'!$H:$H,BT$3),"Warning!",IF('Demand Locations'!BV185=0,"",COUNTIFS('Workers Settings'!$M:$M,$B185,'Workers Settings'!$N:$N,1,'Workers Settings'!$H:$H,BT$3)/'Demand Locations'!BV185)))</f>
        <v/>
      </c>
      <c r="BU185" s="24" t="str">
        <f>IF(OR($B185="",BU$3="",'Demand Locations'!BW185=""),"",IF('Demand Locations'!BW185&lt;COUNTIFS('Workers Settings'!$M:$M,$B185,'Workers Settings'!$N:$N,1,'Workers Settings'!$H:$H,BU$3),"Warning!",IF('Demand Locations'!BW185=0,"",COUNTIFS('Workers Settings'!$M:$M,$B185,'Workers Settings'!$N:$N,1,'Workers Settings'!$H:$H,BU$3)/'Demand Locations'!BW185)))</f>
        <v/>
      </c>
      <c r="BV185" s="24" t="str">
        <f>IF(OR($B185="",BV$3="",'Demand Locations'!BX185=""),"",IF('Demand Locations'!BX185&lt;COUNTIFS('Workers Settings'!$M:$M,$B185,'Workers Settings'!$N:$N,1,'Workers Settings'!$H:$H,BV$3),"Warning!",IF('Demand Locations'!BX185=0,"",COUNTIFS('Workers Settings'!$M:$M,$B185,'Workers Settings'!$N:$N,1,'Workers Settings'!$H:$H,BV$3)/'Demand Locations'!BX185)))</f>
        <v/>
      </c>
      <c r="BW185" s="24" t="str">
        <f>IF(OR($B185="",BW$3="",'Demand Locations'!BY185=""),"",IF('Demand Locations'!BY185&lt;COUNTIFS('Workers Settings'!$M:$M,$B185,'Workers Settings'!$N:$N,1,'Workers Settings'!$H:$H,BW$3),"Warning!",IF('Demand Locations'!BY185=0,"",COUNTIFS('Workers Settings'!$M:$M,$B185,'Workers Settings'!$N:$N,1,'Workers Settings'!$H:$H,BW$3)/'Demand Locations'!BY185)))</f>
        <v/>
      </c>
      <c r="BX185" s="24" t="str">
        <f>IF(OR($B185="",BX$3="",'Demand Locations'!BZ185=""),"",IF('Demand Locations'!BZ185&lt;COUNTIFS('Workers Settings'!$M:$M,$B185,'Workers Settings'!$N:$N,1,'Workers Settings'!$H:$H,BX$3),"Warning!",IF('Demand Locations'!BZ185=0,"",COUNTIFS('Workers Settings'!$M:$M,$B185,'Workers Settings'!$N:$N,1,'Workers Settings'!$H:$H,BX$3)/'Demand Locations'!BZ185)))</f>
        <v/>
      </c>
      <c r="BY185" s="24" t="str">
        <f>IF(OR($B185="",BY$3="",'Demand Locations'!CA185=""),"",IF('Demand Locations'!CA185&lt;COUNTIFS('Workers Settings'!$M:$M,$B185,'Workers Settings'!$N:$N,1,'Workers Settings'!$H:$H,BY$3),"Warning!",IF('Demand Locations'!CA185=0,"",COUNTIFS('Workers Settings'!$M:$M,$B185,'Workers Settings'!$N:$N,1,'Workers Settings'!$H:$H,BY$3)/'Demand Locations'!CA185)))</f>
        <v/>
      </c>
      <c r="BZ185" s="24" t="str">
        <f>IF(OR($B185="",BZ$3="",'Demand Locations'!CB185=""),"",IF('Demand Locations'!CB185&lt;COUNTIFS('Workers Settings'!$M:$M,$B185,'Workers Settings'!$N:$N,1,'Workers Settings'!$H:$H,BZ$3),"Warning!",IF('Demand Locations'!CB185=0,"",COUNTIFS('Workers Settings'!$M:$M,$B185,'Workers Settings'!$N:$N,1,'Workers Settings'!$H:$H,BZ$3)/'Demand Locations'!CB185)))</f>
        <v/>
      </c>
      <c r="CA185" s="24" t="str">
        <f>IF(OR($B185="",CA$3="",'Demand Locations'!CC185=""),"",IF('Demand Locations'!CC185&lt;COUNTIFS('Workers Settings'!$M:$M,$B185,'Workers Settings'!$N:$N,1,'Workers Settings'!$H:$H,CA$3),"Warning!",IF('Demand Locations'!CC185=0,"",COUNTIFS('Workers Settings'!$M:$M,$B185,'Workers Settings'!$N:$N,1,'Workers Settings'!$H:$H,CA$3)/'Demand Locations'!CC185)))</f>
        <v/>
      </c>
      <c r="CB185" s="24" t="str">
        <f>IF(OR($B185="",CB$3="",'Demand Locations'!CD185=""),"",IF('Demand Locations'!CD185&lt;COUNTIFS('Workers Settings'!$M:$M,$B185,'Workers Settings'!$N:$N,1,'Workers Settings'!$H:$H,CB$3),"Warning!",IF('Demand Locations'!CD185=0,"",COUNTIFS('Workers Settings'!$M:$M,$B185,'Workers Settings'!$N:$N,1,'Workers Settings'!$H:$H,CB$3)/'Demand Locations'!CD185)))</f>
        <v/>
      </c>
      <c r="CC185" s="24" t="str">
        <f>IF(OR($B185="",CC$3="",'Demand Locations'!CE185=""),"",IF('Demand Locations'!CE185&lt;COUNTIFS('Workers Settings'!$M:$M,$B185,'Workers Settings'!$N:$N,1,'Workers Settings'!$H:$H,CC$3),"Warning!",IF('Demand Locations'!CE185=0,"",COUNTIFS('Workers Settings'!$M:$M,$B185,'Workers Settings'!$N:$N,1,'Workers Settings'!$H:$H,CC$3)/'Demand Locations'!CE185)))</f>
        <v/>
      </c>
      <c r="CD185" s="24" t="str">
        <f>IF(OR($B185="",CD$3="",'Demand Locations'!CF185=""),"",IF('Demand Locations'!CF185&lt;COUNTIFS('Workers Settings'!$M:$M,$B185,'Workers Settings'!$N:$N,1,'Workers Settings'!$H:$H,CD$3),"Warning!",IF('Demand Locations'!CF185=0,"",COUNTIFS('Workers Settings'!$M:$M,$B185,'Workers Settings'!$N:$N,1,'Workers Settings'!$H:$H,CD$3)/'Demand Locations'!CF185)))</f>
        <v/>
      </c>
      <c r="CE185" s="24" t="str">
        <f>IF(OR($B185="",CE$3="",'Demand Locations'!CG185=""),"",IF('Demand Locations'!CG185&lt;COUNTIFS('Workers Settings'!$M:$M,$B185,'Workers Settings'!$N:$N,1,'Workers Settings'!$H:$H,CE$3),"Warning!",IF('Demand Locations'!CG185=0,"",COUNTIFS('Workers Settings'!$M:$M,$B185,'Workers Settings'!$N:$N,1,'Workers Settings'!$H:$H,CE$3)/'Demand Locations'!CG185)))</f>
        <v/>
      </c>
      <c r="CF185" s="24" t="str">
        <f>IF(OR($B185="",CF$3="",'Demand Locations'!CH185=""),"",IF('Demand Locations'!CH185&lt;COUNTIFS('Workers Settings'!$M:$M,$B185,'Workers Settings'!$N:$N,1,'Workers Settings'!$H:$H,CF$3),"Warning!",IF('Demand Locations'!CH185=0,"",COUNTIFS('Workers Settings'!$M:$M,$B185,'Workers Settings'!$N:$N,1,'Workers Settings'!$H:$H,CF$3)/'Demand Locations'!CH185)))</f>
        <v/>
      </c>
      <c r="CG185" s="24" t="str">
        <f>IF(OR($B185="",CG$3="",'Demand Locations'!CI185=""),"",IF('Demand Locations'!CI185&lt;COUNTIFS('Workers Settings'!$M:$M,$B185,'Workers Settings'!$N:$N,1,'Workers Settings'!$H:$H,CG$3),"Warning!",IF('Demand Locations'!CI185=0,"",COUNTIFS('Workers Settings'!$M:$M,$B185,'Workers Settings'!$N:$N,1,'Workers Settings'!$H:$H,CG$3)/'Demand Locations'!CI185)))</f>
        <v/>
      </c>
      <c r="CH185" s="24" t="str">
        <f>IF(OR($B185="",CH$3="",'Demand Locations'!CJ185=""),"",IF('Demand Locations'!CJ185&lt;COUNTIFS('Workers Settings'!$M:$M,$B185,'Workers Settings'!$N:$N,1,'Workers Settings'!$H:$H,CH$3),"Warning!",IF('Demand Locations'!CJ185=0,"",COUNTIFS('Workers Settings'!$M:$M,$B185,'Workers Settings'!$N:$N,1,'Workers Settings'!$H:$H,CH$3)/'Demand Locations'!CJ185)))</f>
        <v/>
      </c>
      <c r="CI185" s="24" t="str">
        <f>IF(OR($B185="",CI$3="",'Demand Locations'!CK185=""),"",IF('Demand Locations'!CK185&lt;COUNTIFS('Workers Settings'!$M:$M,$B185,'Workers Settings'!$N:$N,1,'Workers Settings'!$H:$H,CI$3),"Warning!",IF('Demand Locations'!CK185=0,"",COUNTIFS('Workers Settings'!$M:$M,$B185,'Workers Settings'!$N:$N,1,'Workers Settings'!$H:$H,CI$3)/'Demand Locations'!CK185)))</f>
        <v/>
      </c>
      <c r="CJ185" s="24" t="str">
        <f>IF(OR($B185="",CJ$3="",'Demand Locations'!CL185=""),"",IF('Demand Locations'!CL185&lt;COUNTIFS('Workers Settings'!$M:$M,$B185,'Workers Settings'!$N:$N,1,'Workers Settings'!$H:$H,CJ$3),"Warning!",IF('Demand Locations'!CL185=0,"",COUNTIFS('Workers Settings'!$M:$M,$B185,'Workers Settings'!$N:$N,1,'Workers Settings'!$H:$H,CJ$3)/'Demand Locations'!CL185)))</f>
        <v/>
      </c>
      <c r="CK185" s="24" t="str">
        <f>IF(OR($B185="",CK$3="",'Demand Locations'!CM185=""),"",IF('Demand Locations'!CM185&lt;COUNTIFS('Workers Settings'!$M:$M,$B185,'Workers Settings'!$N:$N,1,'Workers Settings'!$H:$H,CK$3),"Warning!",IF('Demand Locations'!CM185=0,"",COUNTIFS('Workers Settings'!$M:$M,$B185,'Workers Settings'!$N:$N,1,'Workers Settings'!$H:$H,CK$3)/'Demand Locations'!CM185)))</f>
        <v/>
      </c>
      <c r="CL185" s="24" t="str">
        <f>IF(OR($B185="",CL$3="",'Demand Locations'!CN185=""),"",IF('Demand Locations'!CN185&lt;COUNTIFS('Workers Settings'!$M:$M,$B185,'Workers Settings'!$N:$N,1,'Workers Settings'!$H:$H,CL$3),"Warning!",IF('Demand Locations'!CN185=0,"",COUNTIFS('Workers Settings'!$M:$M,$B185,'Workers Settings'!$N:$N,1,'Workers Settings'!$H:$H,CL$3)/'Demand Locations'!CN185)))</f>
        <v/>
      </c>
      <c r="CM185" s="24" t="str">
        <f>IF(OR($B185="",CM$3="",'Demand Locations'!CO185=""),"",IF('Demand Locations'!CO185&lt;COUNTIFS('Workers Settings'!$M:$M,$B185,'Workers Settings'!$N:$N,1,'Workers Settings'!$H:$H,CM$3),"Warning!",IF('Demand Locations'!CO185=0,"",COUNTIFS('Workers Settings'!$M:$M,$B185,'Workers Settings'!$N:$N,1,'Workers Settings'!$H:$H,CM$3)/'Demand Locations'!CO185)))</f>
        <v/>
      </c>
      <c r="CN185" s="24" t="str">
        <f>IF(OR($B185="",CN$3="",'Demand Locations'!CP185=""),"",IF('Demand Locations'!CP185&lt;COUNTIFS('Workers Settings'!$M:$M,$B185,'Workers Settings'!$N:$N,1,'Workers Settings'!$H:$H,CN$3),"Warning!",IF('Demand Locations'!CP185=0,"",COUNTIFS('Workers Settings'!$M:$M,$B185,'Workers Settings'!$N:$N,1,'Workers Settings'!$H:$H,CN$3)/'Demand Locations'!CP185)))</f>
        <v/>
      </c>
      <c r="CO185" s="24" t="str">
        <f>IF(OR($B185="",CO$3="",'Demand Locations'!CQ185=""),"",IF('Demand Locations'!CQ185&lt;COUNTIFS('Workers Settings'!$M:$M,$B185,'Workers Settings'!$N:$N,1,'Workers Settings'!$H:$H,CO$3),"Warning!",IF('Demand Locations'!CQ185=0,"",COUNTIFS('Workers Settings'!$M:$M,$B185,'Workers Settings'!$N:$N,1,'Workers Settings'!$H:$H,CO$3)/'Demand Locations'!CQ185)))</f>
        <v/>
      </c>
      <c r="CP185" s="24" t="str">
        <f>IF(OR($B185="",CP$3="",'Demand Locations'!CR185=""),"",IF('Demand Locations'!CR185&lt;COUNTIFS('Workers Settings'!$M:$M,$B185,'Workers Settings'!$N:$N,1,'Workers Settings'!$H:$H,CP$3),"Warning!",IF('Demand Locations'!CR185=0,"",COUNTIFS('Workers Settings'!$M:$M,$B185,'Workers Settings'!$N:$N,1,'Workers Settings'!$H:$H,CP$3)/'Demand Locations'!CR185)))</f>
        <v/>
      </c>
      <c r="CQ185" s="24" t="str">
        <f>IF(OR($B185="",CQ$3="",'Demand Locations'!CS185=""),"",IF('Demand Locations'!CS185&lt;COUNTIFS('Workers Settings'!$M:$M,$B185,'Workers Settings'!$N:$N,1,'Workers Settings'!$H:$H,CQ$3),"Warning!",IF('Demand Locations'!CS185=0,"",COUNTIFS('Workers Settings'!$M:$M,$B185,'Workers Settings'!$N:$N,1,'Workers Settings'!$H:$H,CQ$3)/'Demand Locations'!CS185)))</f>
        <v/>
      </c>
      <c r="CR185" s="24" t="str">
        <f>IF(OR($B185="",CR$3="",'Demand Locations'!CT185=""),"",IF('Demand Locations'!CT185&lt;COUNTIFS('Workers Settings'!$M:$M,$B185,'Workers Settings'!$N:$N,1,'Workers Settings'!$H:$H,CR$3),"Warning!",IF('Demand Locations'!CT185=0,"",COUNTIFS('Workers Settings'!$M:$M,$B185,'Workers Settings'!$N:$N,1,'Workers Settings'!$H:$H,CR$3)/'Demand Locations'!CT185)))</f>
        <v/>
      </c>
      <c r="CS185" s="24" t="str">
        <f>IF(OR($B185="",CS$3="",'Demand Locations'!CU185=""),"",IF('Demand Locations'!CU185&lt;COUNTIFS('Workers Settings'!$M:$M,$B185,'Workers Settings'!$N:$N,1,'Workers Settings'!$H:$H,CS$3),"Warning!",IF('Demand Locations'!CU185=0,"",COUNTIFS('Workers Settings'!$M:$M,$B185,'Workers Settings'!$N:$N,1,'Workers Settings'!$H:$H,CS$3)/'Demand Locations'!CU185)))</f>
        <v/>
      </c>
      <c r="CT185" s="24" t="str">
        <f>IF(OR($B185="",CT$3="",'Demand Locations'!CV185=""),"",IF('Demand Locations'!CV185&lt;COUNTIFS('Workers Settings'!$M:$M,$B185,'Workers Settings'!$N:$N,1,'Workers Settings'!$H:$H,CT$3),"Warning!",IF('Demand Locations'!CV185=0,"",COUNTIFS('Workers Settings'!$M:$M,$B185,'Workers Settings'!$N:$N,1,'Workers Settings'!$H:$H,CT$3)/'Demand Locations'!CV185)))</f>
        <v/>
      </c>
      <c r="CU185" s="24" t="str">
        <f>IF(OR($B185="",CU$3="",'Demand Locations'!CW185=""),"",IF('Demand Locations'!CW185&lt;COUNTIFS('Workers Settings'!$M:$M,$B185,'Workers Settings'!$N:$N,1,'Workers Settings'!$H:$H,CU$3),"Warning!",IF('Demand Locations'!CW185=0,"",COUNTIFS('Workers Settings'!$M:$M,$B185,'Workers Settings'!$N:$N,1,'Workers Settings'!$H:$H,CU$3)/'Demand Locations'!CW185)))</f>
        <v/>
      </c>
      <c r="CV185" s="24" t="str">
        <f>IF(OR($B185="",CV$3="",'Demand Locations'!CX185=""),"",IF('Demand Locations'!CX185&lt;COUNTIFS('Workers Settings'!$M:$M,$B185,'Workers Settings'!$N:$N,1,'Workers Settings'!$H:$H,CV$3),"Warning!",IF('Demand Locations'!CX185=0,"",COUNTIFS('Workers Settings'!$M:$M,$B185,'Workers Settings'!$N:$N,1,'Workers Settings'!$H:$H,CV$3)/'Demand Locations'!CX185)))</f>
        <v/>
      </c>
      <c r="CW185" s="24" t="str">
        <f>IF(OR($B185="",CW$3="",'Demand Locations'!CY185=""),"",IF('Demand Locations'!CY185&lt;COUNTIFS('Workers Settings'!$M:$M,$B185,'Workers Settings'!$N:$N,1,'Workers Settings'!$H:$H,CW$3),"Warning!",IF('Demand Locations'!CY185=0,"",COUNTIFS('Workers Settings'!$M:$M,$B185,'Workers Settings'!$N:$N,1,'Workers Settings'!$H:$H,CW$3)/'Demand Locations'!CY185)))</f>
        <v/>
      </c>
      <c r="CX185" s="24" t="str">
        <f>IF(OR($B185="",CX$3="",'Demand Locations'!CZ185=""),"",IF('Demand Locations'!CZ185&lt;COUNTIFS('Workers Settings'!$M:$M,$B185,'Workers Settings'!$N:$N,1,'Workers Settings'!$H:$H,CX$3),"Warning!",IF('Demand Locations'!CZ185=0,"",COUNTIFS('Workers Settings'!$M:$M,$B185,'Workers Settings'!$N:$N,1,'Workers Settings'!$H:$H,CX$3)/'Demand Locations'!CZ185)))</f>
        <v/>
      </c>
      <c r="CY185" s="24" t="str">
        <f>IF(OR($B185="",CY$3="",'Demand Locations'!DA185=""),"",IF('Demand Locations'!DA185&lt;COUNTIFS('Workers Settings'!$M:$M,$B185,'Workers Settings'!$N:$N,1,'Workers Settings'!$H:$H,CY$3),"Warning!",IF('Demand Locations'!DA185=0,"",COUNTIFS('Workers Settings'!$M:$M,$B185,'Workers Settings'!$N:$N,1,'Workers Settings'!$H:$H,CY$3)/'Demand Locations'!DA185)))</f>
        <v/>
      </c>
      <c r="CZ185" s="24" t="str">
        <f>IF(OR($B185="",CZ$3="",'Demand Locations'!DB185=""),"",IF('Demand Locations'!DB185&lt;COUNTIFS('Workers Settings'!$M:$M,$B185,'Workers Settings'!$N:$N,1,'Workers Settings'!$H:$H,CZ$3),"Warning!",IF('Demand Locations'!DB185=0,"",COUNTIFS('Workers Settings'!$M:$M,$B185,'Workers Settings'!$N:$N,1,'Workers Settings'!$H:$H,CZ$3)/'Demand Locations'!DB185)))</f>
        <v/>
      </c>
    </row>
    <row r="186" spans="1:104" x14ac:dyDescent="0.25">
      <c r="A186" s="7">
        <f t="shared" si="2"/>
        <v>182</v>
      </c>
      <c r="B186" s="7" t="str">
        <f>IF('Demand Locations'!B186&lt;&gt;"",'Demand Locations'!B186,"")</f>
        <v/>
      </c>
      <c r="C186" s="29" t="str">
        <f>IF(B186="","",SUMIFS('Workers Assignments'!Z:Z,'Workers Settings'!M:M,B186,'Workers Settings'!N:N,1))</f>
        <v/>
      </c>
      <c r="D186" s="24" t="str">
        <f>IF(OR(B186="",'Demand Locations'!E186=""),"",IF('Demand Locations'!E186&lt;C186,"Warning!",IF('Demand Locations'!E186=0,"",C186/'Demand Locations'!E186)))</f>
        <v/>
      </c>
      <c r="E186" s="44" t="str">
        <f>IF(OR($B186="",E$3="",'Demand Locations'!G186=""),"",IF('Demand Locations'!G186&lt;COUNTIFS('Workers Settings'!$M:$M,$B186,'Workers Settings'!$N:$N,1,'Workers Settings'!$H:$H,E$3),"Warning!",IF('Demand Locations'!G186=0,"",COUNTIFS('Workers Settings'!$M:$M,$B186,'Workers Settings'!$N:$N,1,'Workers Settings'!$H:$H,E$3)/'Demand Locations'!G186)))</f>
        <v/>
      </c>
      <c r="F186" s="24" t="str">
        <f>IF(OR($B186="",F$3="",'Demand Locations'!H186=""),"",IF('Demand Locations'!H186&lt;COUNTIFS('Workers Settings'!$M:$M,$B186,'Workers Settings'!$N:$N,1,'Workers Settings'!$H:$H,F$3),"Warning!",IF('Demand Locations'!H186=0,"",COUNTIFS('Workers Settings'!$M:$M,$B186,'Workers Settings'!$N:$N,1,'Workers Settings'!$H:$H,F$3)/'Demand Locations'!H186)))</f>
        <v/>
      </c>
      <c r="G186" s="24" t="str">
        <f>IF(OR($B186="",G$3="",'Demand Locations'!I186=""),"",IF('Demand Locations'!I186&lt;COUNTIFS('Workers Settings'!$M:$M,$B186,'Workers Settings'!$N:$N,1,'Workers Settings'!$H:$H,G$3),"Warning!",IF('Demand Locations'!I186=0,"",COUNTIFS('Workers Settings'!$M:$M,$B186,'Workers Settings'!$N:$N,1,'Workers Settings'!$H:$H,G$3)/'Demand Locations'!I186)))</f>
        <v/>
      </c>
      <c r="H186" s="24" t="str">
        <f>IF(OR($B186="",H$3="",'Demand Locations'!J186=""),"",IF('Demand Locations'!J186&lt;COUNTIFS('Workers Settings'!$M:$M,$B186,'Workers Settings'!$N:$N,1,'Workers Settings'!$H:$H,H$3),"Warning!",IF('Demand Locations'!J186=0,"",COUNTIFS('Workers Settings'!$M:$M,$B186,'Workers Settings'!$N:$N,1,'Workers Settings'!$H:$H,H$3)/'Demand Locations'!J186)))</f>
        <v/>
      </c>
      <c r="I186" s="24" t="str">
        <f>IF(OR($B186="",I$3="",'Demand Locations'!K186=""),"",IF('Demand Locations'!K186&lt;COUNTIFS('Workers Settings'!$M:$M,$B186,'Workers Settings'!$N:$N,1,'Workers Settings'!$H:$H,I$3),"Warning!",IF('Demand Locations'!K186=0,"",COUNTIFS('Workers Settings'!$M:$M,$B186,'Workers Settings'!$N:$N,1,'Workers Settings'!$H:$H,I$3)/'Demand Locations'!K186)))</f>
        <v/>
      </c>
      <c r="J186" s="24" t="str">
        <f>IF(OR($B186="",J$3="",'Demand Locations'!L186=""),"",IF('Demand Locations'!L186&lt;COUNTIFS('Workers Settings'!$M:$M,$B186,'Workers Settings'!$N:$N,1,'Workers Settings'!$H:$H,J$3),"Warning!",IF('Demand Locations'!L186=0,"",COUNTIFS('Workers Settings'!$M:$M,$B186,'Workers Settings'!$N:$N,1,'Workers Settings'!$H:$H,J$3)/'Demand Locations'!L186)))</f>
        <v/>
      </c>
      <c r="K186" s="24" t="str">
        <f>IF(OR($B186="",K$3="",'Demand Locations'!M186=""),"",IF('Demand Locations'!M186&lt;COUNTIFS('Workers Settings'!$M:$M,$B186,'Workers Settings'!$N:$N,1,'Workers Settings'!$H:$H,K$3),"Warning!",IF('Demand Locations'!M186=0,"",COUNTIFS('Workers Settings'!$M:$M,$B186,'Workers Settings'!$N:$N,1,'Workers Settings'!$H:$H,K$3)/'Demand Locations'!M186)))</f>
        <v/>
      </c>
      <c r="L186" s="24" t="str">
        <f>IF(OR($B186="",L$3="",'Demand Locations'!N186=""),"",IF('Demand Locations'!N186&lt;COUNTIFS('Workers Settings'!$M:$M,$B186,'Workers Settings'!$N:$N,1,'Workers Settings'!$H:$H,L$3),"Warning!",IF('Demand Locations'!N186=0,"",COUNTIFS('Workers Settings'!$M:$M,$B186,'Workers Settings'!$N:$N,1,'Workers Settings'!$H:$H,L$3)/'Demand Locations'!N186)))</f>
        <v/>
      </c>
      <c r="M186" s="24" t="str">
        <f>IF(OR($B186="",M$3="",'Demand Locations'!O186=""),"",IF('Demand Locations'!O186&lt;COUNTIFS('Workers Settings'!$M:$M,$B186,'Workers Settings'!$N:$N,1,'Workers Settings'!$H:$H,M$3),"Warning!",IF('Demand Locations'!O186=0,"",COUNTIFS('Workers Settings'!$M:$M,$B186,'Workers Settings'!$N:$N,1,'Workers Settings'!$H:$H,M$3)/'Demand Locations'!O186)))</f>
        <v/>
      </c>
      <c r="N186" s="24" t="str">
        <f>IF(OR($B186="",N$3="",'Demand Locations'!P186=""),"",IF('Demand Locations'!P186&lt;COUNTIFS('Workers Settings'!$M:$M,$B186,'Workers Settings'!$N:$N,1,'Workers Settings'!$H:$H,N$3),"Warning!",IF('Demand Locations'!P186=0,"",COUNTIFS('Workers Settings'!$M:$M,$B186,'Workers Settings'!$N:$N,1,'Workers Settings'!$H:$H,N$3)/'Demand Locations'!P186)))</f>
        <v/>
      </c>
      <c r="O186" s="24" t="str">
        <f>IF(OR($B186="",O$3="",'Demand Locations'!Q186=""),"",IF('Demand Locations'!Q186&lt;COUNTIFS('Workers Settings'!$M:$M,$B186,'Workers Settings'!$N:$N,1,'Workers Settings'!$H:$H,O$3),"Warning!",IF('Demand Locations'!Q186=0,"",COUNTIFS('Workers Settings'!$M:$M,$B186,'Workers Settings'!$N:$N,1,'Workers Settings'!$H:$H,O$3)/'Demand Locations'!Q186)))</f>
        <v/>
      </c>
      <c r="P186" s="24" t="str">
        <f>IF(OR($B186="",P$3="",'Demand Locations'!R186=""),"",IF('Demand Locations'!R186&lt;COUNTIFS('Workers Settings'!$M:$M,$B186,'Workers Settings'!$N:$N,1,'Workers Settings'!$H:$H,P$3),"Warning!",IF('Demand Locations'!R186=0,"",COUNTIFS('Workers Settings'!$M:$M,$B186,'Workers Settings'!$N:$N,1,'Workers Settings'!$H:$H,P$3)/'Demand Locations'!R186)))</f>
        <v/>
      </c>
      <c r="Q186" s="24" t="str">
        <f>IF(OR($B186="",Q$3="",'Demand Locations'!S186=""),"",IF('Demand Locations'!S186&lt;COUNTIFS('Workers Settings'!$M:$M,$B186,'Workers Settings'!$N:$N,1,'Workers Settings'!$H:$H,Q$3),"Warning!",IF('Demand Locations'!S186=0,"",COUNTIFS('Workers Settings'!$M:$M,$B186,'Workers Settings'!$N:$N,1,'Workers Settings'!$H:$H,Q$3)/'Demand Locations'!S186)))</f>
        <v/>
      </c>
      <c r="R186" s="24" t="str">
        <f>IF(OR($B186="",R$3="",'Demand Locations'!T186=""),"",IF('Demand Locations'!T186&lt;COUNTIFS('Workers Settings'!$M:$M,$B186,'Workers Settings'!$N:$N,1,'Workers Settings'!$H:$H,R$3),"Warning!",IF('Demand Locations'!T186=0,"",COUNTIFS('Workers Settings'!$M:$M,$B186,'Workers Settings'!$N:$N,1,'Workers Settings'!$H:$H,R$3)/'Demand Locations'!T186)))</f>
        <v/>
      </c>
      <c r="S186" s="24" t="str">
        <f>IF(OR($B186="",S$3="",'Demand Locations'!U186=""),"",IF('Demand Locations'!U186&lt;COUNTIFS('Workers Settings'!$M:$M,$B186,'Workers Settings'!$N:$N,1,'Workers Settings'!$H:$H,S$3),"Warning!",IF('Demand Locations'!U186=0,"",COUNTIFS('Workers Settings'!$M:$M,$B186,'Workers Settings'!$N:$N,1,'Workers Settings'!$H:$H,S$3)/'Demand Locations'!U186)))</f>
        <v/>
      </c>
      <c r="T186" s="24" t="str">
        <f>IF(OR($B186="",T$3="",'Demand Locations'!V186=""),"",IF('Demand Locations'!V186&lt;COUNTIFS('Workers Settings'!$M:$M,$B186,'Workers Settings'!$N:$N,1,'Workers Settings'!$H:$H,T$3),"Warning!",IF('Demand Locations'!V186=0,"",COUNTIFS('Workers Settings'!$M:$M,$B186,'Workers Settings'!$N:$N,1,'Workers Settings'!$H:$H,T$3)/'Demand Locations'!V186)))</f>
        <v/>
      </c>
      <c r="U186" s="24" t="str">
        <f>IF(OR($B186="",U$3="",'Demand Locations'!W186=""),"",IF('Demand Locations'!W186&lt;COUNTIFS('Workers Settings'!$M:$M,$B186,'Workers Settings'!$N:$N,1,'Workers Settings'!$H:$H,U$3),"Warning!",IF('Demand Locations'!W186=0,"",COUNTIFS('Workers Settings'!$M:$M,$B186,'Workers Settings'!$N:$N,1,'Workers Settings'!$H:$H,U$3)/'Demand Locations'!W186)))</f>
        <v/>
      </c>
      <c r="V186" s="24" t="str">
        <f>IF(OR($B186="",V$3="",'Demand Locations'!X186=""),"",IF('Demand Locations'!X186&lt;COUNTIFS('Workers Settings'!$M:$M,$B186,'Workers Settings'!$N:$N,1,'Workers Settings'!$H:$H,V$3),"Warning!",IF('Demand Locations'!X186=0,"",COUNTIFS('Workers Settings'!$M:$M,$B186,'Workers Settings'!$N:$N,1,'Workers Settings'!$H:$H,V$3)/'Demand Locations'!X186)))</f>
        <v/>
      </c>
      <c r="W186" s="24" t="str">
        <f>IF(OR($B186="",W$3="",'Demand Locations'!Y186=""),"",IF('Demand Locations'!Y186&lt;COUNTIFS('Workers Settings'!$M:$M,$B186,'Workers Settings'!$N:$N,1,'Workers Settings'!$H:$H,W$3),"Warning!",IF('Demand Locations'!Y186=0,"",COUNTIFS('Workers Settings'!$M:$M,$B186,'Workers Settings'!$N:$N,1,'Workers Settings'!$H:$H,W$3)/'Demand Locations'!Y186)))</f>
        <v/>
      </c>
      <c r="X186" s="24" t="str">
        <f>IF(OR($B186="",X$3="",'Demand Locations'!Z186=""),"",IF('Demand Locations'!Z186&lt;COUNTIFS('Workers Settings'!$M:$M,$B186,'Workers Settings'!$N:$N,1,'Workers Settings'!$H:$H,X$3),"Warning!",IF('Demand Locations'!Z186=0,"",COUNTIFS('Workers Settings'!$M:$M,$B186,'Workers Settings'!$N:$N,1,'Workers Settings'!$H:$H,X$3)/'Demand Locations'!Z186)))</f>
        <v/>
      </c>
      <c r="Y186" s="24" t="str">
        <f>IF(OR($B186="",Y$3="",'Demand Locations'!AA186=""),"",IF('Demand Locations'!AA186&lt;COUNTIFS('Workers Settings'!$M:$M,$B186,'Workers Settings'!$N:$N,1,'Workers Settings'!$H:$H,Y$3),"Warning!",IF('Demand Locations'!AA186=0,"",COUNTIFS('Workers Settings'!$M:$M,$B186,'Workers Settings'!$N:$N,1,'Workers Settings'!$H:$H,Y$3)/'Demand Locations'!AA186)))</f>
        <v/>
      </c>
      <c r="Z186" s="24" t="str">
        <f>IF(OR($B186="",Z$3="",'Demand Locations'!AB186=""),"",IF('Demand Locations'!AB186&lt;COUNTIFS('Workers Settings'!$M:$M,$B186,'Workers Settings'!$N:$N,1,'Workers Settings'!$H:$H,Z$3),"Warning!",IF('Demand Locations'!AB186=0,"",COUNTIFS('Workers Settings'!$M:$M,$B186,'Workers Settings'!$N:$N,1,'Workers Settings'!$H:$H,Z$3)/'Demand Locations'!AB186)))</f>
        <v/>
      </c>
      <c r="AA186" s="24" t="str">
        <f>IF(OR($B186="",AA$3="",'Demand Locations'!AC186=""),"",IF('Demand Locations'!AC186&lt;COUNTIFS('Workers Settings'!$M:$M,$B186,'Workers Settings'!$N:$N,1,'Workers Settings'!$H:$H,AA$3),"Warning!",IF('Demand Locations'!AC186=0,"",COUNTIFS('Workers Settings'!$M:$M,$B186,'Workers Settings'!$N:$N,1,'Workers Settings'!$H:$H,AA$3)/'Demand Locations'!AC186)))</f>
        <v/>
      </c>
      <c r="AB186" s="24" t="str">
        <f>IF(OR($B186="",AB$3="",'Demand Locations'!AD186=""),"",IF('Demand Locations'!AD186&lt;COUNTIFS('Workers Settings'!$M:$M,$B186,'Workers Settings'!$N:$N,1,'Workers Settings'!$H:$H,AB$3),"Warning!",IF('Demand Locations'!AD186=0,"",COUNTIFS('Workers Settings'!$M:$M,$B186,'Workers Settings'!$N:$N,1,'Workers Settings'!$H:$H,AB$3)/'Demand Locations'!AD186)))</f>
        <v/>
      </c>
      <c r="AC186" s="24" t="str">
        <f>IF(OR($B186="",AC$3="",'Demand Locations'!AE186=""),"",IF('Demand Locations'!AE186&lt;COUNTIFS('Workers Settings'!$M:$M,$B186,'Workers Settings'!$N:$N,1,'Workers Settings'!$H:$H,AC$3),"Warning!",IF('Demand Locations'!AE186=0,"",COUNTIFS('Workers Settings'!$M:$M,$B186,'Workers Settings'!$N:$N,1,'Workers Settings'!$H:$H,AC$3)/'Demand Locations'!AE186)))</f>
        <v/>
      </c>
      <c r="AD186" s="24" t="str">
        <f>IF(OR($B186="",AD$3="",'Demand Locations'!AF186=""),"",IF('Demand Locations'!AF186&lt;COUNTIFS('Workers Settings'!$M:$M,$B186,'Workers Settings'!$N:$N,1,'Workers Settings'!$H:$H,AD$3),"Warning!",IF('Demand Locations'!AF186=0,"",COUNTIFS('Workers Settings'!$M:$M,$B186,'Workers Settings'!$N:$N,1,'Workers Settings'!$H:$H,AD$3)/'Demand Locations'!AF186)))</f>
        <v/>
      </c>
      <c r="AE186" s="24" t="str">
        <f>IF(OR($B186="",AE$3="",'Demand Locations'!AG186=""),"",IF('Demand Locations'!AG186&lt;COUNTIFS('Workers Settings'!$M:$M,$B186,'Workers Settings'!$N:$N,1,'Workers Settings'!$H:$H,AE$3),"Warning!",IF('Demand Locations'!AG186=0,"",COUNTIFS('Workers Settings'!$M:$M,$B186,'Workers Settings'!$N:$N,1,'Workers Settings'!$H:$H,AE$3)/'Demand Locations'!AG186)))</f>
        <v/>
      </c>
      <c r="AF186" s="24" t="str">
        <f>IF(OR($B186="",AF$3="",'Demand Locations'!AH186=""),"",IF('Demand Locations'!AH186&lt;COUNTIFS('Workers Settings'!$M:$M,$B186,'Workers Settings'!$N:$N,1,'Workers Settings'!$H:$H,AF$3),"Warning!",IF('Demand Locations'!AH186=0,"",COUNTIFS('Workers Settings'!$M:$M,$B186,'Workers Settings'!$N:$N,1,'Workers Settings'!$H:$H,AF$3)/'Demand Locations'!AH186)))</f>
        <v/>
      </c>
      <c r="AG186" s="24" t="str">
        <f>IF(OR($B186="",AG$3="",'Demand Locations'!AI186=""),"",IF('Demand Locations'!AI186&lt;COUNTIFS('Workers Settings'!$M:$M,$B186,'Workers Settings'!$N:$N,1,'Workers Settings'!$H:$H,AG$3),"Warning!",IF('Demand Locations'!AI186=0,"",COUNTIFS('Workers Settings'!$M:$M,$B186,'Workers Settings'!$N:$N,1,'Workers Settings'!$H:$H,AG$3)/'Demand Locations'!AI186)))</f>
        <v/>
      </c>
      <c r="AH186" s="24" t="str">
        <f>IF(OR($B186="",AH$3="",'Demand Locations'!AJ186=""),"",IF('Demand Locations'!AJ186&lt;COUNTIFS('Workers Settings'!$M:$M,$B186,'Workers Settings'!$N:$N,1,'Workers Settings'!$H:$H,AH$3),"Warning!",IF('Demand Locations'!AJ186=0,"",COUNTIFS('Workers Settings'!$M:$M,$B186,'Workers Settings'!$N:$N,1,'Workers Settings'!$H:$H,AH$3)/'Demand Locations'!AJ186)))</f>
        <v/>
      </c>
      <c r="AI186" s="24" t="str">
        <f>IF(OR($B186="",AI$3="",'Demand Locations'!AK186=""),"",IF('Demand Locations'!AK186&lt;COUNTIFS('Workers Settings'!$M:$M,$B186,'Workers Settings'!$N:$N,1,'Workers Settings'!$H:$H,AI$3),"Warning!",IF('Demand Locations'!AK186=0,"",COUNTIFS('Workers Settings'!$M:$M,$B186,'Workers Settings'!$N:$N,1,'Workers Settings'!$H:$H,AI$3)/'Demand Locations'!AK186)))</f>
        <v/>
      </c>
      <c r="AJ186" s="24" t="str">
        <f>IF(OR($B186="",AJ$3="",'Demand Locations'!AL186=""),"",IF('Demand Locations'!AL186&lt;COUNTIFS('Workers Settings'!$M:$M,$B186,'Workers Settings'!$N:$N,1,'Workers Settings'!$H:$H,AJ$3),"Warning!",IF('Demand Locations'!AL186=0,"",COUNTIFS('Workers Settings'!$M:$M,$B186,'Workers Settings'!$N:$N,1,'Workers Settings'!$H:$H,AJ$3)/'Demand Locations'!AL186)))</f>
        <v/>
      </c>
      <c r="AK186" s="24" t="str">
        <f>IF(OR($B186="",AK$3="",'Demand Locations'!AM186=""),"",IF('Demand Locations'!AM186&lt;COUNTIFS('Workers Settings'!$M:$M,$B186,'Workers Settings'!$N:$N,1,'Workers Settings'!$H:$H,AK$3),"Warning!",IF('Demand Locations'!AM186=0,"",COUNTIFS('Workers Settings'!$M:$M,$B186,'Workers Settings'!$N:$N,1,'Workers Settings'!$H:$H,AK$3)/'Demand Locations'!AM186)))</f>
        <v/>
      </c>
      <c r="AL186" s="24" t="str">
        <f>IF(OR($B186="",AL$3="",'Demand Locations'!AN186=""),"",IF('Demand Locations'!AN186&lt;COUNTIFS('Workers Settings'!$M:$M,$B186,'Workers Settings'!$N:$N,1,'Workers Settings'!$H:$H,AL$3),"Warning!",IF('Demand Locations'!AN186=0,"",COUNTIFS('Workers Settings'!$M:$M,$B186,'Workers Settings'!$N:$N,1,'Workers Settings'!$H:$H,AL$3)/'Demand Locations'!AN186)))</f>
        <v/>
      </c>
      <c r="AM186" s="24" t="str">
        <f>IF(OR($B186="",AM$3="",'Demand Locations'!AO186=""),"",IF('Demand Locations'!AO186&lt;COUNTIFS('Workers Settings'!$M:$M,$B186,'Workers Settings'!$N:$N,1,'Workers Settings'!$H:$H,AM$3),"Warning!",IF('Demand Locations'!AO186=0,"",COUNTIFS('Workers Settings'!$M:$M,$B186,'Workers Settings'!$N:$N,1,'Workers Settings'!$H:$H,AM$3)/'Demand Locations'!AO186)))</f>
        <v/>
      </c>
      <c r="AN186" s="24" t="str">
        <f>IF(OR($B186="",AN$3="",'Demand Locations'!AP186=""),"",IF('Demand Locations'!AP186&lt;COUNTIFS('Workers Settings'!$M:$M,$B186,'Workers Settings'!$N:$N,1,'Workers Settings'!$H:$H,AN$3),"Warning!",IF('Demand Locations'!AP186=0,"",COUNTIFS('Workers Settings'!$M:$M,$B186,'Workers Settings'!$N:$N,1,'Workers Settings'!$H:$H,AN$3)/'Demand Locations'!AP186)))</f>
        <v/>
      </c>
      <c r="AO186" s="24" t="str">
        <f>IF(OR($B186="",AO$3="",'Demand Locations'!AQ186=""),"",IF('Demand Locations'!AQ186&lt;COUNTIFS('Workers Settings'!$M:$M,$B186,'Workers Settings'!$N:$N,1,'Workers Settings'!$H:$H,AO$3),"Warning!",IF('Demand Locations'!AQ186=0,"",COUNTIFS('Workers Settings'!$M:$M,$B186,'Workers Settings'!$N:$N,1,'Workers Settings'!$H:$H,AO$3)/'Demand Locations'!AQ186)))</f>
        <v/>
      </c>
      <c r="AP186" s="24" t="str">
        <f>IF(OR($B186="",AP$3="",'Demand Locations'!AR186=""),"",IF('Demand Locations'!AR186&lt;COUNTIFS('Workers Settings'!$M:$M,$B186,'Workers Settings'!$N:$N,1,'Workers Settings'!$H:$H,AP$3),"Warning!",IF('Demand Locations'!AR186=0,"",COUNTIFS('Workers Settings'!$M:$M,$B186,'Workers Settings'!$N:$N,1,'Workers Settings'!$H:$H,AP$3)/'Demand Locations'!AR186)))</f>
        <v/>
      </c>
      <c r="AQ186" s="24" t="str">
        <f>IF(OR($B186="",AQ$3="",'Demand Locations'!AS186=""),"",IF('Demand Locations'!AS186&lt;COUNTIFS('Workers Settings'!$M:$M,$B186,'Workers Settings'!$N:$N,1,'Workers Settings'!$H:$H,AQ$3),"Warning!",IF('Demand Locations'!AS186=0,"",COUNTIFS('Workers Settings'!$M:$M,$B186,'Workers Settings'!$N:$N,1,'Workers Settings'!$H:$H,AQ$3)/'Demand Locations'!AS186)))</f>
        <v/>
      </c>
      <c r="AR186" s="24" t="str">
        <f>IF(OR($B186="",AR$3="",'Demand Locations'!AT186=""),"",IF('Demand Locations'!AT186&lt;COUNTIFS('Workers Settings'!$M:$M,$B186,'Workers Settings'!$N:$N,1,'Workers Settings'!$H:$H,AR$3),"Warning!",IF('Demand Locations'!AT186=0,"",COUNTIFS('Workers Settings'!$M:$M,$B186,'Workers Settings'!$N:$N,1,'Workers Settings'!$H:$H,AR$3)/'Demand Locations'!AT186)))</f>
        <v/>
      </c>
      <c r="AS186" s="24" t="str">
        <f>IF(OR($B186="",AS$3="",'Demand Locations'!AU186=""),"",IF('Demand Locations'!AU186&lt;COUNTIFS('Workers Settings'!$M:$M,$B186,'Workers Settings'!$N:$N,1,'Workers Settings'!$H:$H,AS$3),"Warning!",IF('Demand Locations'!AU186=0,"",COUNTIFS('Workers Settings'!$M:$M,$B186,'Workers Settings'!$N:$N,1,'Workers Settings'!$H:$H,AS$3)/'Demand Locations'!AU186)))</f>
        <v/>
      </c>
      <c r="AT186" s="24" t="str">
        <f>IF(OR($B186="",AT$3="",'Demand Locations'!AV186=""),"",IF('Demand Locations'!AV186&lt;COUNTIFS('Workers Settings'!$M:$M,$B186,'Workers Settings'!$N:$N,1,'Workers Settings'!$H:$H,AT$3),"Warning!",IF('Demand Locations'!AV186=0,"",COUNTIFS('Workers Settings'!$M:$M,$B186,'Workers Settings'!$N:$N,1,'Workers Settings'!$H:$H,AT$3)/'Demand Locations'!AV186)))</f>
        <v/>
      </c>
      <c r="AU186" s="24" t="str">
        <f>IF(OR($B186="",AU$3="",'Demand Locations'!AW186=""),"",IF('Demand Locations'!AW186&lt;COUNTIFS('Workers Settings'!$M:$M,$B186,'Workers Settings'!$N:$N,1,'Workers Settings'!$H:$H,AU$3),"Warning!",IF('Demand Locations'!AW186=0,"",COUNTIFS('Workers Settings'!$M:$M,$B186,'Workers Settings'!$N:$N,1,'Workers Settings'!$H:$H,AU$3)/'Demand Locations'!AW186)))</f>
        <v/>
      </c>
      <c r="AV186" s="24" t="str">
        <f>IF(OR($B186="",AV$3="",'Demand Locations'!AX186=""),"",IF('Demand Locations'!AX186&lt;COUNTIFS('Workers Settings'!$M:$M,$B186,'Workers Settings'!$N:$N,1,'Workers Settings'!$H:$H,AV$3),"Warning!",IF('Demand Locations'!AX186=0,"",COUNTIFS('Workers Settings'!$M:$M,$B186,'Workers Settings'!$N:$N,1,'Workers Settings'!$H:$H,AV$3)/'Demand Locations'!AX186)))</f>
        <v/>
      </c>
      <c r="AW186" s="24" t="str">
        <f>IF(OR($B186="",AW$3="",'Demand Locations'!AY186=""),"",IF('Demand Locations'!AY186&lt;COUNTIFS('Workers Settings'!$M:$M,$B186,'Workers Settings'!$N:$N,1,'Workers Settings'!$H:$H,AW$3),"Warning!",IF('Demand Locations'!AY186=0,"",COUNTIFS('Workers Settings'!$M:$M,$B186,'Workers Settings'!$N:$N,1,'Workers Settings'!$H:$H,AW$3)/'Demand Locations'!AY186)))</f>
        <v/>
      </c>
      <c r="AX186" s="24" t="str">
        <f>IF(OR($B186="",AX$3="",'Demand Locations'!AZ186=""),"",IF('Demand Locations'!AZ186&lt;COUNTIFS('Workers Settings'!$M:$M,$B186,'Workers Settings'!$N:$N,1,'Workers Settings'!$H:$H,AX$3),"Warning!",IF('Demand Locations'!AZ186=0,"",COUNTIFS('Workers Settings'!$M:$M,$B186,'Workers Settings'!$N:$N,1,'Workers Settings'!$H:$H,AX$3)/'Demand Locations'!AZ186)))</f>
        <v/>
      </c>
      <c r="AY186" s="24" t="str">
        <f>IF(OR($B186="",AY$3="",'Demand Locations'!BA186=""),"",IF('Demand Locations'!BA186&lt;COUNTIFS('Workers Settings'!$M:$M,$B186,'Workers Settings'!$N:$N,1,'Workers Settings'!$H:$H,AY$3),"Warning!",IF('Demand Locations'!BA186=0,"",COUNTIFS('Workers Settings'!$M:$M,$B186,'Workers Settings'!$N:$N,1,'Workers Settings'!$H:$H,AY$3)/'Demand Locations'!BA186)))</f>
        <v/>
      </c>
      <c r="AZ186" s="24" t="str">
        <f>IF(OR($B186="",AZ$3="",'Demand Locations'!BB186=""),"",IF('Demand Locations'!BB186&lt;COUNTIFS('Workers Settings'!$M:$M,$B186,'Workers Settings'!$N:$N,1,'Workers Settings'!$H:$H,AZ$3),"Warning!",IF('Demand Locations'!BB186=0,"",COUNTIFS('Workers Settings'!$M:$M,$B186,'Workers Settings'!$N:$N,1,'Workers Settings'!$H:$H,AZ$3)/'Demand Locations'!BB186)))</f>
        <v/>
      </c>
      <c r="BA186" s="24" t="str">
        <f>IF(OR($B186="",BA$3="",'Demand Locations'!BC186=""),"",IF('Demand Locations'!BC186&lt;COUNTIFS('Workers Settings'!$M:$M,$B186,'Workers Settings'!$N:$N,1,'Workers Settings'!$H:$H,BA$3),"Warning!",IF('Demand Locations'!BC186=0,"",COUNTIFS('Workers Settings'!$M:$M,$B186,'Workers Settings'!$N:$N,1,'Workers Settings'!$H:$H,BA$3)/'Demand Locations'!BC186)))</f>
        <v/>
      </c>
      <c r="BB186" s="24" t="str">
        <f>IF(OR($B186="",BB$3="",'Demand Locations'!BD186=""),"",IF('Demand Locations'!BD186&lt;COUNTIFS('Workers Settings'!$M:$M,$B186,'Workers Settings'!$N:$N,1,'Workers Settings'!$H:$H,BB$3),"Warning!",IF('Demand Locations'!BD186=0,"",COUNTIFS('Workers Settings'!$M:$M,$B186,'Workers Settings'!$N:$N,1,'Workers Settings'!$H:$H,BB$3)/'Demand Locations'!BD186)))</f>
        <v/>
      </c>
      <c r="BC186" s="24" t="str">
        <f>IF(OR($B186="",BC$3="",'Demand Locations'!BE186=""),"",IF('Demand Locations'!BE186&lt;COUNTIFS('Workers Settings'!$M:$M,$B186,'Workers Settings'!$N:$N,1,'Workers Settings'!$H:$H,BC$3),"Warning!",IF('Demand Locations'!BE186=0,"",COUNTIFS('Workers Settings'!$M:$M,$B186,'Workers Settings'!$N:$N,1,'Workers Settings'!$H:$H,BC$3)/'Demand Locations'!BE186)))</f>
        <v/>
      </c>
      <c r="BD186" s="24" t="str">
        <f>IF(OR($B186="",BD$3="",'Demand Locations'!BF186=""),"",IF('Demand Locations'!BF186&lt;COUNTIFS('Workers Settings'!$M:$M,$B186,'Workers Settings'!$N:$N,1,'Workers Settings'!$H:$H,BD$3),"Warning!",IF('Demand Locations'!BF186=0,"",COUNTIFS('Workers Settings'!$M:$M,$B186,'Workers Settings'!$N:$N,1,'Workers Settings'!$H:$H,BD$3)/'Demand Locations'!BF186)))</f>
        <v/>
      </c>
      <c r="BE186" s="24" t="str">
        <f>IF(OR($B186="",BE$3="",'Demand Locations'!BG186=""),"",IF('Demand Locations'!BG186&lt;COUNTIFS('Workers Settings'!$M:$M,$B186,'Workers Settings'!$N:$N,1,'Workers Settings'!$H:$H,BE$3),"Warning!",IF('Demand Locations'!BG186=0,"",COUNTIFS('Workers Settings'!$M:$M,$B186,'Workers Settings'!$N:$N,1,'Workers Settings'!$H:$H,BE$3)/'Demand Locations'!BG186)))</f>
        <v/>
      </c>
      <c r="BF186" s="24" t="str">
        <f>IF(OR($B186="",BF$3="",'Demand Locations'!BH186=""),"",IF('Demand Locations'!BH186&lt;COUNTIFS('Workers Settings'!$M:$M,$B186,'Workers Settings'!$N:$N,1,'Workers Settings'!$H:$H,BF$3),"Warning!",IF('Demand Locations'!BH186=0,"",COUNTIFS('Workers Settings'!$M:$M,$B186,'Workers Settings'!$N:$N,1,'Workers Settings'!$H:$H,BF$3)/'Demand Locations'!BH186)))</f>
        <v/>
      </c>
      <c r="BG186" s="24" t="str">
        <f>IF(OR($B186="",BG$3="",'Demand Locations'!BI186=""),"",IF('Demand Locations'!BI186&lt;COUNTIFS('Workers Settings'!$M:$M,$B186,'Workers Settings'!$N:$N,1,'Workers Settings'!$H:$H,BG$3),"Warning!",IF('Demand Locations'!BI186=0,"",COUNTIFS('Workers Settings'!$M:$M,$B186,'Workers Settings'!$N:$N,1,'Workers Settings'!$H:$H,BG$3)/'Demand Locations'!BI186)))</f>
        <v/>
      </c>
      <c r="BH186" s="24" t="str">
        <f>IF(OR($B186="",BH$3="",'Demand Locations'!BJ186=""),"",IF('Demand Locations'!BJ186&lt;COUNTIFS('Workers Settings'!$M:$M,$B186,'Workers Settings'!$N:$N,1,'Workers Settings'!$H:$H,BH$3),"Warning!",IF('Demand Locations'!BJ186=0,"",COUNTIFS('Workers Settings'!$M:$M,$B186,'Workers Settings'!$N:$N,1,'Workers Settings'!$H:$H,BH$3)/'Demand Locations'!BJ186)))</f>
        <v/>
      </c>
      <c r="BI186" s="24" t="str">
        <f>IF(OR($B186="",BI$3="",'Demand Locations'!BK186=""),"",IF('Demand Locations'!BK186&lt;COUNTIFS('Workers Settings'!$M:$M,$B186,'Workers Settings'!$N:$N,1,'Workers Settings'!$H:$H,BI$3),"Warning!",IF('Demand Locations'!BK186=0,"",COUNTIFS('Workers Settings'!$M:$M,$B186,'Workers Settings'!$N:$N,1,'Workers Settings'!$H:$H,BI$3)/'Demand Locations'!BK186)))</f>
        <v/>
      </c>
      <c r="BJ186" s="24" t="str">
        <f>IF(OR($B186="",BJ$3="",'Demand Locations'!BL186=""),"",IF('Demand Locations'!BL186&lt;COUNTIFS('Workers Settings'!$M:$M,$B186,'Workers Settings'!$N:$N,1,'Workers Settings'!$H:$H,BJ$3),"Warning!",IF('Demand Locations'!BL186=0,"",COUNTIFS('Workers Settings'!$M:$M,$B186,'Workers Settings'!$N:$N,1,'Workers Settings'!$H:$H,BJ$3)/'Demand Locations'!BL186)))</f>
        <v/>
      </c>
      <c r="BK186" s="24" t="str">
        <f>IF(OR($B186="",BK$3="",'Demand Locations'!BM186=""),"",IF('Demand Locations'!BM186&lt;COUNTIFS('Workers Settings'!$M:$M,$B186,'Workers Settings'!$N:$N,1,'Workers Settings'!$H:$H,BK$3),"Warning!",IF('Demand Locations'!BM186=0,"",COUNTIFS('Workers Settings'!$M:$M,$B186,'Workers Settings'!$N:$N,1,'Workers Settings'!$H:$H,BK$3)/'Demand Locations'!BM186)))</f>
        <v/>
      </c>
      <c r="BL186" s="24" t="str">
        <f>IF(OR($B186="",BL$3="",'Demand Locations'!BN186=""),"",IF('Demand Locations'!BN186&lt;COUNTIFS('Workers Settings'!$M:$M,$B186,'Workers Settings'!$N:$N,1,'Workers Settings'!$H:$H,BL$3),"Warning!",IF('Demand Locations'!BN186=0,"",COUNTIFS('Workers Settings'!$M:$M,$B186,'Workers Settings'!$N:$N,1,'Workers Settings'!$H:$H,BL$3)/'Demand Locations'!BN186)))</f>
        <v/>
      </c>
      <c r="BM186" s="24" t="str">
        <f>IF(OR($B186="",BM$3="",'Demand Locations'!BO186=""),"",IF('Demand Locations'!BO186&lt;COUNTIFS('Workers Settings'!$M:$M,$B186,'Workers Settings'!$N:$N,1,'Workers Settings'!$H:$H,BM$3),"Warning!",IF('Demand Locations'!BO186=0,"",COUNTIFS('Workers Settings'!$M:$M,$B186,'Workers Settings'!$N:$N,1,'Workers Settings'!$H:$H,BM$3)/'Demand Locations'!BO186)))</f>
        <v/>
      </c>
      <c r="BN186" s="24" t="str">
        <f>IF(OR($B186="",BN$3="",'Demand Locations'!BP186=""),"",IF('Demand Locations'!BP186&lt;COUNTIFS('Workers Settings'!$M:$M,$B186,'Workers Settings'!$N:$N,1,'Workers Settings'!$H:$H,BN$3),"Warning!",IF('Demand Locations'!BP186=0,"",COUNTIFS('Workers Settings'!$M:$M,$B186,'Workers Settings'!$N:$N,1,'Workers Settings'!$H:$H,BN$3)/'Demand Locations'!BP186)))</f>
        <v/>
      </c>
      <c r="BO186" s="24" t="str">
        <f>IF(OR($B186="",BO$3="",'Demand Locations'!BQ186=""),"",IF('Demand Locations'!BQ186&lt;COUNTIFS('Workers Settings'!$M:$M,$B186,'Workers Settings'!$N:$N,1,'Workers Settings'!$H:$H,BO$3),"Warning!",IF('Demand Locations'!BQ186=0,"",COUNTIFS('Workers Settings'!$M:$M,$B186,'Workers Settings'!$N:$N,1,'Workers Settings'!$H:$H,BO$3)/'Demand Locations'!BQ186)))</f>
        <v/>
      </c>
      <c r="BP186" s="24" t="str">
        <f>IF(OR($B186="",BP$3="",'Demand Locations'!BR186=""),"",IF('Demand Locations'!BR186&lt;COUNTIFS('Workers Settings'!$M:$M,$B186,'Workers Settings'!$N:$N,1,'Workers Settings'!$H:$H,BP$3),"Warning!",IF('Demand Locations'!BR186=0,"",COUNTIFS('Workers Settings'!$M:$M,$B186,'Workers Settings'!$N:$N,1,'Workers Settings'!$H:$H,BP$3)/'Demand Locations'!BR186)))</f>
        <v/>
      </c>
      <c r="BQ186" s="24" t="str">
        <f>IF(OR($B186="",BQ$3="",'Demand Locations'!BS186=""),"",IF('Demand Locations'!BS186&lt;COUNTIFS('Workers Settings'!$M:$M,$B186,'Workers Settings'!$N:$N,1,'Workers Settings'!$H:$H,BQ$3),"Warning!",IF('Demand Locations'!BS186=0,"",COUNTIFS('Workers Settings'!$M:$M,$B186,'Workers Settings'!$N:$N,1,'Workers Settings'!$H:$H,BQ$3)/'Demand Locations'!BS186)))</f>
        <v/>
      </c>
      <c r="BR186" s="24" t="str">
        <f>IF(OR($B186="",BR$3="",'Demand Locations'!BT186=""),"",IF('Demand Locations'!BT186&lt;COUNTIFS('Workers Settings'!$M:$M,$B186,'Workers Settings'!$N:$N,1,'Workers Settings'!$H:$H,BR$3),"Warning!",IF('Demand Locations'!BT186=0,"",COUNTIFS('Workers Settings'!$M:$M,$B186,'Workers Settings'!$N:$N,1,'Workers Settings'!$H:$H,BR$3)/'Demand Locations'!BT186)))</f>
        <v/>
      </c>
      <c r="BS186" s="24" t="str">
        <f>IF(OR($B186="",BS$3="",'Demand Locations'!BU186=""),"",IF('Demand Locations'!BU186&lt;COUNTIFS('Workers Settings'!$M:$M,$B186,'Workers Settings'!$N:$N,1,'Workers Settings'!$H:$H,BS$3),"Warning!",IF('Demand Locations'!BU186=0,"",COUNTIFS('Workers Settings'!$M:$M,$B186,'Workers Settings'!$N:$N,1,'Workers Settings'!$H:$H,BS$3)/'Demand Locations'!BU186)))</f>
        <v/>
      </c>
      <c r="BT186" s="24" t="str">
        <f>IF(OR($B186="",BT$3="",'Demand Locations'!BV186=""),"",IF('Demand Locations'!BV186&lt;COUNTIFS('Workers Settings'!$M:$M,$B186,'Workers Settings'!$N:$N,1,'Workers Settings'!$H:$H,BT$3),"Warning!",IF('Demand Locations'!BV186=0,"",COUNTIFS('Workers Settings'!$M:$M,$B186,'Workers Settings'!$N:$N,1,'Workers Settings'!$H:$H,BT$3)/'Demand Locations'!BV186)))</f>
        <v/>
      </c>
      <c r="BU186" s="24" t="str">
        <f>IF(OR($B186="",BU$3="",'Demand Locations'!BW186=""),"",IF('Demand Locations'!BW186&lt;COUNTIFS('Workers Settings'!$M:$M,$B186,'Workers Settings'!$N:$N,1,'Workers Settings'!$H:$H,BU$3),"Warning!",IF('Demand Locations'!BW186=0,"",COUNTIFS('Workers Settings'!$M:$M,$B186,'Workers Settings'!$N:$N,1,'Workers Settings'!$H:$H,BU$3)/'Demand Locations'!BW186)))</f>
        <v/>
      </c>
      <c r="BV186" s="24" t="str">
        <f>IF(OR($B186="",BV$3="",'Demand Locations'!BX186=""),"",IF('Demand Locations'!BX186&lt;COUNTIFS('Workers Settings'!$M:$M,$B186,'Workers Settings'!$N:$N,1,'Workers Settings'!$H:$H,BV$3),"Warning!",IF('Demand Locations'!BX186=0,"",COUNTIFS('Workers Settings'!$M:$M,$B186,'Workers Settings'!$N:$N,1,'Workers Settings'!$H:$H,BV$3)/'Demand Locations'!BX186)))</f>
        <v/>
      </c>
      <c r="BW186" s="24" t="str">
        <f>IF(OR($B186="",BW$3="",'Demand Locations'!BY186=""),"",IF('Demand Locations'!BY186&lt;COUNTIFS('Workers Settings'!$M:$M,$B186,'Workers Settings'!$N:$N,1,'Workers Settings'!$H:$H,BW$3),"Warning!",IF('Demand Locations'!BY186=0,"",COUNTIFS('Workers Settings'!$M:$M,$B186,'Workers Settings'!$N:$N,1,'Workers Settings'!$H:$H,BW$3)/'Demand Locations'!BY186)))</f>
        <v/>
      </c>
      <c r="BX186" s="24" t="str">
        <f>IF(OR($B186="",BX$3="",'Demand Locations'!BZ186=""),"",IF('Demand Locations'!BZ186&lt;COUNTIFS('Workers Settings'!$M:$M,$B186,'Workers Settings'!$N:$N,1,'Workers Settings'!$H:$H,BX$3),"Warning!",IF('Demand Locations'!BZ186=0,"",COUNTIFS('Workers Settings'!$M:$M,$B186,'Workers Settings'!$N:$N,1,'Workers Settings'!$H:$H,BX$3)/'Demand Locations'!BZ186)))</f>
        <v/>
      </c>
      <c r="BY186" s="24" t="str">
        <f>IF(OR($B186="",BY$3="",'Demand Locations'!CA186=""),"",IF('Demand Locations'!CA186&lt;COUNTIFS('Workers Settings'!$M:$M,$B186,'Workers Settings'!$N:$N,1,'Workers Settings'!$H:$H,BY$3),"Warning!",IF('Demand Locations'!CA186=0,"",COUNTIFS('Workers Settings'!$M:$M,$B186,'Workers Settings'!$N:$N,1,'Workers Settings'!$H:$H,BY$3)/'Demand Locations'!CA186)))</f>
        <v/>
      </c>
      <c r="BZ186" s="24" t="str">
        <f>IF(OR($B186="",BZ$3="",'Demand Locations'!CB186=""),"",IF('Demand Locations'!CB186&lt;COUNTIFS('Workers Settings'!$M:$M,$B186,'Workers Settings'!$N:$N,1,'Workers Settings'!$H:$H,BZ$3),"Warning!",IF('Demand Locations'!CB186=0,"",COUNTIFS('Workers Settings'!$M:$M,$B186,'Workers Settings'!$N:$N,1,'Workers Settings'!$H:$H,BZ$3)/'Demand Locations'!CB186)))</f>
        <v/>
      </c>
      <c r="CA186" s="24" t="str">
        <f>IF(OR($B186="",CA$3="",'Demand Locations'!CC186=""),"",IF('Demand Locations'!CC186&lt;COUNTIFS('Workers Settings'!$M:$M,$B186,'Workers Settings'!$N:$N,1,'Workers Settings'!$H:$H,CA$3),"Warning!",IF('Demand Locations'!CC186=0,"",COUNTIFS('Workers Settings'!$M:$M,$B186,'Workers Settings'!$N:$N,1,'Workers Settings'!$H:$H,CA$3)/'Demand Locations'!CC186)))</f>
        <v/>
      </c>
      <c r="CB186" s="24" t="str">
        <f>IF(OR($B186="",CB$3="",'Demand Locations'!CD186=""),"",IF('Demand Locations'!CD186&lt;COUNTIFS('Workers Settings'!$M:$M,$B186,'Workers Settings'!$N:$N,1,'Workers Settings'!$H:$H,CB$3),"Warning!",IF('Demand Locations'!CD186=0,"",COUNTIFS('Workers Settings'!$M:$M,$B186,'Workers Settings'!$N:$N,1,'Workers Settings'!$H:$H,CB$3)/'Demand Locations'!CD186)))</f>
        <v/>
      </c>
      <c r="CC186" s="24" t="str">
        <f>IF(OR($B186="",CC$3="",'Demand Locations'!CE186=""),"",IF('Demand Locations'!CE186&lt;COUNTIFS('Workers Settings'!$M:$M,$B186,'Workers Settings'!$N:$N,1,'Workers Settings'!$H:$H,CC$3),"Warning!",IF('Demand Locations'!CE186=0,"",COUNTIFS('Workers Settings'!$M:$M,$B186,'Workers Settings'!$N:$N,1,'Workers Settings'!$H:$H,CC$3)/'Demand Locations'!CE186)))</f>
        <v/>
      </c>
      <c r="CD186" s="24" t="str">
        <f>IF(OR($B186="",CD$3="",'Demand Locations'!CF186=""),"",IF('Demand Locations'!CF186&lt;COUNTIFS('Workers Settings'!$M:$M,$B186,'Workers Settings'!$N:$N,1,'Workers Settings'!$H:$H,CD$3),"Warning!",IF('Demand Locations'!CF186=0,"",COUNTIFS('Workers Settings'!$M:$M,$B186,'Workers Settings'!$N:$N,1,'Workers Settings'!$H:$H,CD$3)/'Demand Locations'!CF186)))</f>
        <v/>
      </c>
      <c r="CE186" s="24" t="str">
        <f>IF(OR($B186="",CE$3="",'Demand Locations'!CG186=""),"",IF('Demand Locations'!CG186&lt;COUNTIFS('Workers Settings'!$M:$M,$B186,'Workers Settings'!$N:$N,1,'Workers Settings'!$H:$H,CE$3),"Warning!",IF('Demand Locations'!CG186=0,"",COUNTIFS('Workers Settings'!$M:$M,$B186,'Workers Settings'!$N:$N,1,'Workers Settings'!$H:$H,CE$3)/'Demand Locations'!CG186)))</f>
        <v/>
      </c>
      <c r="CF186" s="24" t="str">
        <f>IF(OR($B186="",CF$3="",'Demand Locations'!CH186=""),"",IF('Demand Locations'!CH186&lt;COUNTIFS('Workers Settings'!$M:$M,$B186,'Workers Settings'!$N:$N,1,'Workers Settings'!$H:$H,CF$3),"Warning!",IF('Demand Locations'!CH186=0,"",COUNTIFS('Workers Settings'!$M:$M,$B186,'Workers Settings'!$N:$N,1,'Workers Settings'!$H:$H,CF$3)/'Demand Locations'!CH186)))</f>
        <v/>
      </c>
      <c r="CG186" s="24" t="str">
        <f>IF(OR($B186="",CG$3="",'Demand Locations'!CI186=""),"",IF('Demand Locations'!CI186&lt;COUNTIFS('Workers Settings'!$M:$M,$B186,'Workers Settings'!$N:$N,1,'Workers Settings'!$H:$H,CG$3),"Warning!",IF('Demand Locations'!CI186=0,"",COUNTIFS('Workers Settings'!$M:$M,$B186,'Workers Settings'!$N:$N,1,'Workers Settings'!$H:$H,CG$3)/'Demand Locations'!CI186)))</f>
        <v/>
      </c>
      <c r="CH186" s="24" t="str">
        <f>IF(OR($B186="",CH$3="",'Demand Locations'!CJ186=""),"",IF('Demand Locations'!CJ186&lt;COUNTIFS('Workers Settings'!$M:$M,$B186,'Workers Settings'!$N:$N,1,'Workers Settings'!$H:$H,CH$3),"Warning!",IF('Demand Locations'!CJ186=0,"",COUNTIFS('Workers Settings'!$M:$M,$B186,'Workers Settings'!$N:$N,1,'Workers Settings'!$H:$H,CH$3)/'Demand Locations'!CJ186)))</f>
        <v/>
      </c>
      <c r="CI186" s="24" t="str">
        <f>IF(OR($B186="",CI$3="",'Demand Locations'!CK186=""),"",IF('Demand Locations'!CK186&lt;COUNTIFS('Workers Settings'!$M:$M,$B186,'Workers Settings'!$N:$N,1,'Workers Settings'!$H:$H,CI$3),"Warning!",IF('Demand Locations'!CK186=0,"",COUNTIFS('Workers Settings'!$M:$M,$B186,'Workers Settings'!$N:$N,1,'Workers Settings'!$H:$H,CI$3)/'Demand Locations'!CK186)))</f>
        <v/>
      </c>
      <c r="CJ186" s="24" t="str">
        <f>IF(OR($B186="",CJ$3="",'Demand Locations'!CL186=""),"",IF('Demand Locations'!CL186&lt;COUNTIFS('Workers Settings'!$M:$M,$B186,'Workers Settings'!$N:$N,1,'Workers Settings'!$H:$H,CJ$3),"Warning!",IF('Demand Locations'!CL186=0,"",COUNTIFS('Workers Settings'!$M:$M,$B186,'Workers Settings'!$N:$N,1,'Workers Settings'!$H:$H,CJ$3)/'Demand Locations'!CL186)))</f>
        <v/>
      </c>
      <c r="CK186" s="24" t="str">
        <f>IF(OR($B186="",CK$3="",'Demand Locations'!CM186=""),"",IF('Demand Locations'!CM186&lt;COUNTIFS('Workers Settings'!$M:$M,$B186,'Workers Settings'!$N:$N,1,'Workers Settings'!$H:$H,CK$3),"Warning!",IF('Demand Locations'!CM186=0,"",COUNTIFS('Workers Settings'!$M:$M,$B186,'Workers Settings'!$N:$N,1,'Workers Settings'!$H:$H,CK$3)/'Demand Locations'!CM186)))</f>
        <v/>
      </c>
      <c r="CL186" s="24" t="str">
        <f>IF(OR($B186="",CL$3="",'Demand Locations'!CN186=""),"",IF('Demand Locations'!CN186&lt;COUNTIFS('Workers Settings'!$M:$M,$B186,'Workers Settings'!$N:$N,1,'Workers Settings'!$H:$H,CL$3),"Warning!",IF('Demand Locations'!CN186=0,"",COUNTIFS('Workers Settings'!$M:$M,$B186,'Workers Settings'!$N:$N,1,'Workers Settings'!$H:$H,CL$3)/'Demand Locations'!CN186)))</f>
        <v/>
      </c>
      <c r="CM186" s="24" t="str">
        <f>IF(OR($B186="",CM$3="",'Demand Locations'!CO186=""),"",IF('Demand Locations'!CO186&lt;COUNTIFS('Workers Settings'!$M:$M,$B186,'Workers Settings'!$N:$N,1,'Workers Settings'!$H:$H,CM$3),"Warning!",IF('Demand Locations'!CO186=0,"",COUNTIFS('Workers Settings'!$M:$M,$B186,'Workers Settings'!$N:$N,1,'Workers Settings'!$H:$H,CM$3)/'Demand Locations'!CO186)))</f>
        <v/>
      </c>
      <c r="CN186" s="24" t="str">
        <f>IF(OR($B186="",CN$3="",'Demand Locations'!CP186=""),"",IF('Demand Locations'!CP186&lt;COUNTIFS('Workers Settings'!$M:$M,$B186,'Workers Settings'!$N:$N,1,'Workers Settings'!$H:$H,CN$3),"Warning!",IF('Demand Locations'!CP186=0,"",COUNTIFS('Workers Settings'!$M:$M,$B186,'Workers Settings'!$N:$N,1,'Workers Settings'!$H:$H,CN$3)/'Demand Locations'!CP186)))</f>
        <v/>
      </c>
      <c r="CO186" s="24" t="str">
        <f>IF(OR($B186="",CO$3="",'Demand Locations'!CQ186=""),"",IF('Demand Locations'!CQ186&lt;COUNTIFS('Workers Settings'!$M:$M,$B186,'Workers Settings'!$N:$N,1,'Workers Settings'!$H:$H,CO$3),"Warning!",IF('Demand Locations'!CQ186=0,"",COUNTIFS('Workers Settings'!$M:$M,$B186,'Workers Settings'!$N:$N,1,'Workers Settings'!$H:$H,CO$3)/'Demand Locations'!CQ186)))</f>
        <v/>
      </c>
      <c r="CP186" s="24" t="str">
        <f>IF(OR($B186="",CP$3="",'Demand Locations'!CR186=""),"",IF('Demand Locations'!CR186&lt;COUNTIFS('Workers Settings'!$M:$M,$B186,'Workers Settings'!$N:$N,1,'Workers Settings'!$H:$H,CP$3),"Warning!",IF('Demand Locations'!CR186=0,"",COUNTIFS('Workers Settings'!$M:$M,$B186,'Workers Settings'!$N:$N,1,'Workers Settings'!$H:$H,CP$3)/'Demand Locations'!CR186)))</f>
        <v/>
      </c>
      <c r="CQ186" s="24" t="str">
        <f>IF(OR($B186="",CQ$3="",'Demand Locations'!CS186=""),"",IF('Demand Locations'!CS186&lt;COUNTIFS('Workers Settings'!$M:$M,$B186,'Workers Settings'!$N:$N,1,'Workers Settings'!$H:$H,CQ$3),"Warning!",IF('Demand Locations'!CS186=0,"",COUNTIFS('Workers Settings'!$M:$M,$B186,'Workers Settings'!$N:$N,1,'Workers Settings'!$H:$H,CQ$3)/'Demand Locations'!CS186)))</f>
        <v/>
      </c>
      <c r="CR186" s="24" t="str">
        <f>IF(OR($B186="",CR$3="",'Demand Locations'!CT186=""),"",IF('Demand Locations'!CT186&lt;COUNTIFS('Workers Settings'!$M:$M,$B186,'Workers Settings'!$N:$N,1,'Workers Settings'!$H:$H,CR$3),"Warning!",IF('Demand Locations'!CT186=0,"",COUNTIFS('Workers Settings'!$M:$M,$B186,'Workers Settings'!$N:$N,1,'Workers Settings'!$H:$H,CR$3)/'Demand Locations'!CT186)))</f>
        <v/>
      </c>
      <c r="CS186" s="24" t="str">
        <f>IF(OR($B186="",CS$3="",'Demand Locations'!CU186=""),"",IF('Demand Locations'!CU186&lt;COUNTIFS('Workers Settings'!$M:$M,$B186,'Workers Settings'!$N:$N,1,'Workers Settings'!$H:$H,CS$3),"Warning!",IF('Demand Locations'!CU186=0,"",COUNTIFS('Workers Settings'!$M:$M,$B186,'Workers Settings'!$N:$N,1,'Workers Settings'!$H:$H,CS$3)/'Demand Locations'!CU186)))</f>
        <v/>
      </c>
      <c r="CT186" s="24" t="str">
        <f>IF(OR($B186="",CT$3="",'Demand Locations'!CV186=""),"",IF('Demand Locations'!CV186&lt;COUNTIFS('Workers Settings'!$M:$M,$B186,'Workers Settings'!$N:$N,1,'Workers Settings'!$H:$H,CT$3),"Warning!",IF('Demand Locations'!CV186=0,"",COUNTIFS('Workers Settings'!$M:$M,$B186,'Workers Settings'!$N:$N,1,'Workers Settings'!$H:$H,CT$3)/'Demand Locations'!CV186)))</f>
        <v/>
      </c>
      <c r="CU186" s="24" t="str">
        <f>IF(OR($B186="",CU$3="",'Demand Locations'!CW186=""),"",IF('Demand Locations'!CW186&lt;COUNTIFS('Workers Settings'!$M:$M,$B186,'Workers Settings'!$N:$N,1,'Workers Settings'!$H:$H,CU$3),"Warning!",IF('Demand Locations'!CW186=0,"",COUNTIFS('Workers Settings'!$M:$M,$B186,'Workers Settings'!$N:$N,1,'Workers Settings'!$H:$H,CU$3)/'Demand Locations'!CW186)))</f>
        <v/>
      </c>
      <c r="CV186" s="24" t="str">
        <f>IF(OR($B186="",CV$3="",'Demand Locations'!CX186=""),"",IF('Demand Locations'!CX186&lt;COUNTIFS('Workers Settings'!$M:$M,$B186,'Workers Settings'!$N:$N,1,'Workers Settings'!$H:$H,CV$3),"Warning!",IF('Demand Locations'!CX186=0,"",COUNTIFS('Workers Settings'!$M:$M,$B186,'Workers Settings'!$N:$N,1,'Workers Settings'!$H:$H,CV$3)/'Demand Locations'!CX186)))</f>
        <v/>
      </c>
      <c r="CW186" s="24" t="str">
        <f>IF(OR($B186="",CW$3="",'Demand Locations'!CY186=""),"",IF('Demand Locations'!CY186&lt;COUNTIFS('Workers Settings'!$M:$M,$B186,'Workers Settings'!$N:$N,1,'Workers Settings'!$H:$H,CW$3),"Warning!",IF('Demand Locations'!CY186=0,"",COUNTIFS('Workers Settings'!$M:$M,$B186,'Workers Settings'!$N:$N,1,'Workers Settings'!$H:$H,CW$3)/'Demand Locations'!CY186)))</f>
        <v/>
      </c>
      <c r="CX186" s="24" t="str">
        <f>IF(OR($B186="",CX$3="",'Demand Locations'!CZ186=""),"",IF('Demand Locations'!CZ186&lt;COUNTIFS('Workers Settings'!$M:$M,$B186,'Workers Settings'!$N:$N,1,'Workers Settings'!$H:$H,CX$3),"Warning!",IF('Demand Locations'!CZ186=0,"",COUNTIFS('Workers Settings'!$M:$M,$B186,'Workers Settings'!$N:$N,1,'Workers Settings'!$H:$H,CX$3)/'Demand Locations'!CZ186)))</f>
        <v/>
      </c>
      <c r="CY186" s="24" t="str">
        <f>IF(OR($B186="",CY$3="",'Demand Locations'!DA186=""),"",IF('Demand Locations'!DA186&lt;COUNTIFS('Workers Settings'!$M:$M,$B186,'Workers Settings'!$N:$N,1,'Workers Settings'!$H:$H,CY$3),"Warning!",IF('Demand Locations'!DA186=0,"",COUNTIFS('Workers Settings'!$M:$M,$B186,'Workers Settings'!$N:$N,1,'Workers Settings'!$H:$H,CY$3)/'Demand Locations'!DA186)))</f>
        <v/>
      </c>
      <c r="CZ186" s="24" t="str">
        <f>IF(OR($B186="",CZ$3="",'Demand Locations'!DB186=""),"",IF('Demand Locations'!DB186&lt;COUNTIFS('Workers Settings'!$M:$M,$B186,'Workers Settings'!$N:$N,1,'Workers Settings'!$H:$H,CZ$3),"Warning!",IF('Demand Locations'!DB186=0,"",COUNTIFS('Workers Settings'!$M:$M,$B186,'Workers Settings'!$N:$N,1,'Workers Settings'!$H:$H,CZ$3)/'Demand Locations'!DB186)))</f>
        <v/>
      </c>
    </row>
    <row r="187" spans="1:104" x14ac:dyDescent="0.25">
      <c r="A187" s="7">
        <f t="shared" si="2"/>
        <v>183</v>
      </c>
      <c r="B187" s="7" t="str">
        <f>IF('Demand Locations'!B187&lt;&gt;"",'Demand Locations'!B187,"")</f>
        <v/>
      </c>
      <c r="C187" s="29" t="str">
        <f>IF(B187="","",SUMIFS('Workers Assignments'!Z:Z,'Workers Settings'!M:M,B187,'Workers Settings'!N:N,1))</f>
        <v/>
      </c>
      <c r="D187" s="24" t="str">
        <f>IF(OR(B187="",'Demand Locations'!E187=""),"",IF('Demand Locations'!E187&lt;C187,"Warning!",IF('Demand Locations'!E187=0,"",C187/'Demand Locations'!E187)))</f>
        <v/>
      </c>
      <c r="E187" s="44" t="str">
        <f>IF(OR($B187="",E$3="",'Demand Locations'!G187=""),"",IF('Demand Locations'!G187&lt;COUNTIFS('Workers Settings'!$M:$M,$B187,'Workers Settings'!$N:$N,1,'Workers Settings'!$H:$H,E$3),"Warning!",IF('Demand Locations'!G187=0,"",COUNTIFS('Workers Settings'!$M:$M,$B187,'Workers Settings'!$N:$N,1,'Workers Settings'!$H:$H,E$3)/'Demand Locations'!G187)))</f>
        <v/>
      </c>
      <c r="F187" s="24" t="str">
        <f>IF(OR($B187="",F$3="",'Demand Locations'!H187=""),"",IF('Demand Locations'!H187&lt;COUNTIFS('Workers Settings'!$M:$M,$B187,'Workers Settings'!$N:$N,1,'Workers Settings'!$H:$H,F$3),"Warning!",IF('Demand Locations'!H187=0,"",COUNTIFS('Workers Settings'!$M:$M,$B187,'Workers Settings'!$N:$N,1,'Workers Settings'!$H:$H,F$3)/'Demand Locations'!H187)))</f>
        <v/>
      </c>
      <c r="G187" s="24" t="str">
        <f>IF(OR($B187="",G$3="",'Demand Locations'!I187=""),"",IF('Demand Locations'!I187&lt;COUNTIFS('Workers Settings'!$M:$M,$B187,'Workers Settings'!$N:$N,1,'Workers Settings'!$H:$H,G$3),"Warning!",IF('Demand Locations'!I187=0,"",COUNTIFS('Workers Settings'!$M:$M,$B187,'Workers Settings'!$N:$N,1,'Workers Settings'!$H:$H,G$3)/'Demand Locations'!I187)))</f>
        <v/>
      </c>
      <c r="H187" s="24" t="str">
        <f>IF(OR($B187="",H$3="",'Demand Locations'!J187=""),"",IF('Demand Locations'!J187&lt;COUNTIFS('Workers Settings'!$M:$M,$B187,'Workers Settings'!$N:$N,1,'Workers Settings'!$H:$H,H$3),"Warning!",IF('Demand Locations'!J187=0,"",COUNTIFS('Workers Settings'!$M:$M,$B187,'Workers Settings'!$N:$N,1,'Workers Settings'!$H:$H,H$3)/'Demand Locations'!J187)))</f>
        <v/>
      </c>
      <c r="I187" s="24" t="str">
        <f>IF(OR($B187="",I$3="",'Demand Locations'!K187=""),"",IF('Demand Locations'!K187&lt;COUNTIFS('Workers Settings'!$M:$M,$B187,'Workers Settings'!$N:$N,1,'Workers Settings'!$H:$H,I$3),"Warning!",IF('Demand Locations'!K187=0,"",COUNTIFS('Workers Settings'!$M:$M,$B187,'Workers Settings'!$N:$N,1,'Workers Settings'!$H:$H,I$3)/'Demand Locations'!K187)))</f>
        <v/>
      </c>
      <c r="J187" s="24" t="str">
        <f>IF(OR($B187="",J$3="",'Demand Locations'!L187=""),"",IF('Demand Locations'!L187&lt;COUNTIFS('Workers Settings'!$M:$M,$B187,'Workers Settings'!$N:$N,1,'Workers Settings'!$H:$H,J$3),"Warning!",IF('Demand Locations'!L187=0,"",COUNTIFS('Workers Settings'!$M:$M,$B187,'Workers Settings'!$N:$N,1,'Workers Settings'!$H:$H,J$3)/'Demand Locations'!L187)))</f>
        <v/>
      </c>
      <c r="K187" s="24" t="str">
        <f>IF(OR($B187="",K$3="",'Demand Locations'!M187=""),"",IF('Demand Locations'!M187&lt;COUNTIFS('Workers Settings'!$M:$M,$B187,'Workers Settings'!$N:$N,1,'Workers Settings'!$H:$H,K$3),"Warning!",IF('Demand Locations'!M187=0,"",COUNTIFS('Workers Settings'!$M:$M,$B187,'Workers Settings'!$N:$N,1,'Workers Settings'!$H:$H,K$3)/'Demand Locations'!M187)))</f>
        <v/>
      </c>
      <c r="L187" s="24" t="str">
        <f>IF(OR($B187="",L$3="",'Demand Locations'!N187=""),"",IF('Demand Locations'!N187&lt;COUNTIFS('Workers Settings'!$M:$M,$B187,'Workers Settings'!$N:$N,1,'Workers Settings'!$H:$H,L$3),"Warning!",IF('Demand Locations'!N187=0,"",COUNTIFS('Workers Settings'!$M:$M,$B187,'Workers Settings'!$N:$N,1,'Workers Settings'!$H:$H,L$3)/'Demand Locations'!N187)))</f>
        <v/>
      </c>
      <c r="M187" s="24" t="str">
        <f>IF(OR($B187="",M$3="",'Demand Locations'!O187=""),"",IF('Demand Locations'!O187&lt;COUNTIFS('Workers Settings'!$M:$M,$B187,'Workers Settings'!$N:$N,1,'Workers Settings'!$H:$H,M$3),"Warning!",IF('Demand Locations'!O187=0,"",COUNTIFS('Workers Settings'!$M:$M,$B187,'Workers Settings'!$N:$N,1,'Workers Settings'!$H:$H,M$3)/'Demand Locations'!O187)))</f>
        <v/>
      </c>
      <c r="N187" s="24" t="str">
        <f>IF(OR($B187="",N$3="",'Demand Locations'!P187=""),"",IF('Demand Locations'!P187&lt;COUNTIFS('Workers Settings'!$M:$M,$B187,'Workers Settings'!$N:$N,1,'Workers Settings'!$H:$H,N$3),"Warning!",IF('Demand Locations'!P187=0,"",COUNTIFS('Workers Settings'!$M:$M,$B187,'Workers Settings'!$N:$N,1,'Workers Settings'!$H:$H,N$3)/'Demand Locations'!P187)))</f>
        <v/>
      </c>
      <c r="O187" s="24" t="str">
        <f>IF(OR($B187="",O$3="",'Demand Locations'!Q187=""),"",IF('Demand Locations'!Q187&lt;COUNTIFS('Workers Settings'!$M:$M,$B187,'Workers Settings'!$N:$N,1,'Workers Settings'!$H:$H,O$3),"Warning!",IF('Demand Locations'!Q187=0,"",COUNTIFS('Workers Settings'!$M:$M,$B187,'Workers Settings'!$N:$N,1,'Workers Settings'!$H:$H,O$3)/'Demand Locations'!Q187)))</f>
        <v/>
      </c>
      <c r="P187" s="24" t="str">
        <f>IF(OR($B187="",P$3="",'Demand Locations'!R187=""),"",IF('Demand Locations'!R187&lt;COUNTIFS('Workers Settings'!$M:$M,$B187,'Workers Settings'!$N:$N,1,'Workers Settings'!$H:$H,P$3),"Warning!",IF('Demand Locations'!R187=0,"",COUNTIFS('Workers Settings'!$M:$M,$B187,'Workers Settings'!$N:$N,1,'Workers Settings'!$H:$H,P$3)/'Demand Locations'!R187)))</f>
        <v/>
      </c>
      <c r="Q187" s="24" t="str">
        <f>IF(OR($B187="",Q$3="",'Demand Locations'!S187=""),"",IF('Demand Locations'!S187&lt;COUNTIFS('Workers Settings'!$M:$M,$B187,'Workers Settings'!$N:$N,1,'Workers Settings'!$H:$H,Q$3),"Warning!",IF('Demand Locations'!S187=0,"",COUNTIFS('Workers Settings'!$M:$M,$B187,'Workers Settings'!$N:$N,1,'Workers Settings'!$H:$H,Q$3)/'Demand Locations'!S187)))</f>
        <v/>
      </c>
      <c r="R187" s="24" t="str">
        <f>IF(OR($B187="",R$3="",'Demand Locations'!T187=""),"",IF('Demand Locations'!T187&lt;COUNTIFS('Workers Settings'!$M:$M,$B187,'Workers Settings'!$N:$N,1,'Workers Settings'!$H:$H,R$3),"Warning!",IF('Demand Locations'!T187=0,"",COUNTIFS('Workers Settings'!$M:$M,$B187,'Workers Settings'!$N:$N,1,'Workers Settings'!$H:$H,R$3)/'Demand Locations'!T187)))</f>
        <v/>
      </c>
      <c r="S187" s="24" t="str">
        <f>IF(OR($B187="",S$3="",'Demand Locations'!U187=""),"",IF('Demand Locations'!U187&lt;COUNTIFS('Workers Settings'!$M:$M,$B187,'Workers Settings'!$N:$N,1,'Workers Settings'!$H:$H,S$3),"Warning!",IF('Demand Locations'!U187=0,"",COUNTIFS('Workers Settings'!$M:$M,$B187,'Workers Settings'!$N:$N,1,'Workers Settings'!$H:$H,S$3)/'Demand Locations'!U187)))</f>
        <v/>
      </c>
      <c r="T187" s="24" t="str">
        <f>IF(OR($B187="",T$3="",'Demand Locations'!V187=""),"",IF('Demand Locations'!V187&lt;COUNTIFS('Workers Settings'!$M:$M,$B187,'Workers Settings'!$N:$N,1,'Workers Settings'!$H:$H,T$3),"Warning!",IF('Demand Locations'!V187=0,"",COUNTIFS('Workers Settings'!$M:$M,$B187,'Workers Settings'!$N:$N,1,'Workers Settings'!$H:$H,T$3)/'Demand Locations'!V187)))</f>
        <v/>
      </c>
      <c r="U187" s="24" t="str">
        <f>IF(OR($B187="",U$3="",'Demand Locations'!W187=""),"",IF('Demand Locations'!W187&lt;COUNTIFS('Workers Settings'!$M:$M,$B187,'Workers Settings'!$N:$N,1,'Workers Settings'!$H:$H,U$3),"Warning!",IF('Demand Locations'!W187=0,"",COUNTIFS('Workers Settings'!$M:$M,$B187,'Workers Settings'!$N:$N,1,'Workers Settings'!$H:$H,U$3)/'Demand Locations'!W187)))</f>
        <v/>
      </c>
      <c r="V187" s="24" t="str">
        <f>IF(OR($B187="",V$3="",'Demand Locations'!X187=""),"",IF('Demand Locations'!X187&lt;COUNTIFS('Workers Settings'!$M:$M,$B187,'Workers Settings'!$N:$N,1,'Workers Settings'!$H:$H,V$3),"Warning!",IF('Demand Locations'!X187=0,"",COUNTIFS('Workers Settings'!$M:$M,$B187,'Workers Settings'!$N:$N,1,'Workers Settings'!$H:$H,V$3)/'Demand Locations'!X187)))</f>
        <v/>
      </c>
      <c r="W187" s="24" t="str">
        <f>IF(OR($B187="",W$3="",'Demand Locations'!Y187=""),"",IF('Demand Locations'!Y187&lt;COUNTIFS('Workers Settings'!$M:$M,$B187,'Workers Settings'!$N:$N,1,'Workers Settings'!$H:$H,W$3),"Warning!",IF('Demand Locations'!Y187=0,"",COUNTIFS('Workers Settings'!$M:$M,$B187,'Workers Settings'!$N:$N,1,'Workers Settings'!$H:$H,W$3)/'Demand Locations'!Y187)))</f>
        <v/>
      </c>
      <c r="X187" s="24" t="str">
        <f>IF(OR($B187="",X$3="",'Demand Locations'!Z187=""),"",IF('Demand Locations'!Z187&lt;COUNTIFS('Workers Settings'!$M:$M,$B187,'Workers Settings'!$N:$N,1,'Workers Settings'!$H:$H,X$3),"Warning!",IF('Demand Locations'!Z187=0,"",COUNTIFS('Workers Settings'!$M:$M,$B187,'Workers Settings'!$N:$N,1,'Workers Settings'!$H:$H,X$3)/'Demand Locations'!Z187)))</f>
        <v/>
      </c>
      <c r="Y187" s="24" t="str">
        <f>IF(OR($B187="",Y$3="",'Demand Locations'!AA187=""),"",IF('Demand Locations'!AA187&lt;COUNTIFS('Workers Settings'!$M:$M,$B187,'Workers Settings'!$N:$N,1,'Workers Settings'!$H:$H,Y$3),"Warning!",IF('Demand Locations'!AA187=0,"",COUNTIFS('Workers Settings'!$M:$M,$B187,'Workers Settings'!$N:$N,1,'Workers Settings'!$H:$H,Y$3)/'Demand Locations'!AA187)))</f>
        <v/>
      </c>
      <c r="Z187" s="24" t="str">
        <f>IF(OR($B187="",Z$3="",'Demand Locations'!AB187=""),"",IF('Demand Locations'!AB187&lt;COUNTIFS('Workers Settings'!$M:$M,$B187,'Workers Settings'!$N:$N,1,'Workers Settings'!$H:$H,Z$3),"Warning!",IF('Demand Locations'!AB187=0,"",COUNTIFS('Workers Settings'!$M:$M,$B187,'Workers Settings'!$N:$N,1,'Workers Settings'!$H:$H,Z$3)/'Demand Locations'!AB187)))</f>
        <v/>
      </c>
      <c r="AA187" s="24" t="str">
        <f>IF(OR($B187="",AA$3="",'Demand Locations'!AC187=""),"",IF('Demand Locations'!AC187&lt;COUNTIFS('Workers Settings'!$M:$M,$B187,'Workers Settings'!$N:$N,1,'Workers Settings'!$H:$H,AA$3),"Warning!",IF('Demand Locations'!AC187=0,"",COUNTIFS('Workers Settings'!$M:$M,$B187,'Workers Settings'!$N:$N,1,'Workers Settings'!$H:$H,AA$3)/'Demand Locations'!AC187)))</f>
        <v/>
      </c>
      <c r="AB187" s="24" t="str">
        <f>IF(OR($B187="",AB$3="",'Demand Locations'!AD187=""),"",IF('Demand Locations'!AD187&lt;COUNTIFS('Workers Settings'!$M:$M,$B187,'Workers Settings'!$N:$N,1,'Workers Settings'!$H:$H,AB$3),"Warning!",IF('Demand Locations'!AD187=0,"",COUNTIFS('Workers Settings'!$M:$M,$B187,'Workers Settings'!$N:$N,1,'Workers Settings'!$H:$H,AB$3)/'Demand Locations'!AD187)))</f>
        <v/>
      </c>
      <c r="AC187" s="24" t="str">
        <f>IF(OR($B187="",AC$3="",'Demand Locations'!AE187=""),"",IF('Demand Locations'!AE187&lt;COUNTIFS('Workers Settings'!$M:$M,$B187,'Workers Settings'!$N:$N,1,'Workers Settings'!$H:$H,AC$3),"Warning!",IF('Demand Locations'!AE187=0,"",COUNTIFS('Workers Settings'!$M:$M,$B187,'Workers Settings'!$N:$N,1,'Workers Settings'!$H:$H,AC$3)/'Demand Locations'!AE187)))</f>
        <v/>
      </c>
      <c r="AD187" s="24" t="str">
        <f>IF(OR($B187="",AD$3="",'Demand Locations'!AF187=""),"",IF('Demand Locations'!AF187&lt;COUNTIFS('Workers Settings'!$M:$M,$B187,'Workers Settings'!$N:$N,1,'Workers Settings'!$H:$H,AD$3),"Warning!",IF('Demand Locations'!AF187=0,"",COUNTIFS('Workers Settings'!$M:$M,$B187,'Workers Settings'!$N:$N,1,'Workers Settings'!$H:$H,AD$3)/'Demand Locations'!AF187)))</f>
        <v/>
      </c>
      <c r="AE187" s="24" t="str">
        <f>IF(OR($B187="",AE$3="",'Demand Locations'!AG187=""),"",IF('Demand Locations'!AG187&lt;COUNTIFS('Workers Settings'!$M:$M,$B187,'Workers Settings'!$N:$N,1,'Workers Settings'!$H:$H,AE$3),"Warning!",IF('Demand Locations'!AG187=0,"",COUNTIFS('Workers Settings'!$M:$M,$B187,'Workers Settings'!$N:$N,1,'Workers Settings'!$H:$H,AE$3)/'Demand Locations'!AG187)))</f>
        <v/>
      </c>
      <c r="AF187" s="24" t="str">
        <f>IF(OR($B187="",AF$3="",'Demand Locations'!AH187=""),"",IF('Demand Locations'!AH187&lt;COUNTIFS('Workers Settings'!$M:$M,$B187,'Workers Settings'!$N:$N,1,'Workers Settings'!$H:$H,AF$3),"Warning!",IF('Demand Locations'!AH187=0,"",COUNTIFS('Workers Settings'!$M:$M,$B187,'Workers Settings'!$N:$N,1,'Workers Settings'!$H:$H,AF$3)/'Demand Locations'!AH187)))</f>
        <v/>
      </c>
      <c r="AG187" s="24" t="str">
        <f>IF(OR($B187="",AG$3="",'Demand Locations'!AI187=""),"",IF('Demand Locations'!AI187&lt;COUNTIFS('Workers Settings'!$M:$M,$B187,'Workers Settings'!$N:$N,1,'Workers Settings'!$H:$H,AG$3),"Warning!",IF('Demand Locations'!AI187=0,"",COUNTIFS('Workers Settings'!$M:$M,$B187,'Workers Settings'!$N:$N,1,'Workers Settings'!$H:$H,AG$3)/'Demand Locations'!AI187)))</f>
        <v/>
      </c>
      <c r="AH187" s="24" t="str">
        <f>IF(OR($B187="",AH$3="",'Demand Locations'!AJ187=""),"",IF('Demand Locations'!AJ187&lt;COUNTIFS('Workers Settings'!$M:$M,$B187,'Workers Settings'!$N:$N,1,'Workers Settings'!$H:$H,AH$3),"Warning!",IF('Demand Locations'!AJ187=0,"",COUNTIFS('Workers Settings'!$M:$M,$B187,'Workers Settings'!$N:$N,1,'Workers Settings'!$H:$H,AH$3)/'Demand Locations'!AJ187)))</f>
        <v/>
      </c>
      <c r="AI187" s="24" t="str">
        <f>IF(OR($B187="",AI$3="",'Demand Locations'!AK187=""),"",IF('Demand Locations'!AK187&lt;COUNTIFS('Workers Settings'!$M:$M,$B187,'Workers Settings'!$N:$N,1,'Workers Settings'!$H:$H,AI$3),"Warning!",IF('Demand Locations'!AK187=0,"",COUNTIFS('Workers Settings'!$M:$M,$B187,'Workers Settings'!$N:$N,1,'Workers Settings'!$H:$H,AI$3)/'Demand Locations'!AK187)))</f>
        <v/>
      </c>
      <c r="AJ187" s="24" t="str">
        <f>IF(OR($B187="",AJ$3="",'Demand Locations'!AL187=""),"",IF('Demand Locations'!AL187&lt;COUNTIFS('Workers Settings'!$M:$M,$B187,'Workers Settings'!$N:$N,1,'Workers Settings'!$H:$H,AJ$3),"Warning!",IF('Demand Locations'!AL187=0,"",COUNTIFS('Workers Settings'!$M:$M,$B187,'Workers Settings'!$N:$N,1,'Workers Settings'!$H:$H,AJ$3)/'Demand Locations'!AL187)))</f>
        <v/>
      </c>
      <c r="AK187" s="24" t="str">
        <f>IF(OR($B187="",AK$3="",'Demand Locations'!AM187=""),"",IF('Demand Locations'!AM187&lt;COUNTIFS('Workers Settings'!$M:$M,$B187,'Workers Settings'!$N:$N,1,'Workers Settings'!$H:$H,AK$3),"Warning!",IF('Demand Locations'!AM187=0,"",COUNTIFS('Workers Settings'!$M:$M,$B187,'Workers Settings'!$N:$N,1,'Workers Settings'!$H:$H,AK$3)/'Demand Locations'!AM187)))</f>
        <v/>
      </c>
      <c r="AL187" s="24" t="str">
        <f>IF(OR($B187="",AL$3="",'Demand Locations'!AN187=""),"",IF('Demand Locations'!AN187&lt;COUNTIFS('Workers Settings'!$M:$M,$B187,'Workers Settings'!$N:$N,1,'Workers Settings'!$H:$H,AL$3),"Warning!",IF('Demand Locations'!AN187=0,"",COUNTIFS('Workers Settings'!$M:$M,$B187,'Workers Settings'!$N:$N,1,'Workers Settings'!$H:$H,AL$3)/'Demand Locations'!AN187)))</f>
        <v/>
      </c>
      <c r="AM187" s="24" t="str">
        <f>IF(OR($B187="",AM$3="",'Demand Locations'!AO187=""),"",IF('Demand Locations'!AO187&lt;COUNTIFS('Workers Settings'!$M:$M,$B187,'Workers Settings'!$N:$N,1,'Workers Settings'!$H:$H,AM$3),"Warning!",IF('Demand Locations'!AO187=0,"",COUNTIFS('Workers Settings'!$M:$M,$B187,'Workers Settings'!$N:$N,1,'Workers Settings'!$H:$H,AM$3)/'Demand Locations'!AO187)))</f>
        <v/>
      </c>
      <c r="AN187" s="24" t="str">
        <f>IF(OR($B187="",AN$3="",'Demand Locations'!AP187=""),"",IF('Demand Locations'!AP187&lt;COUNTIFS('Workers Settings'!$M:$M,$B187,'Workers Settings'!$N:$N,1,'Workers Settings'!$H:$H,AN$3),"Warning!",IF('Demand Locations'!AP187=0,"",COUNTIFS('Workers Settings'!$M:$M,$B187,'Workers Settings'!$N:$N,1,'Workers Settings'!$H:$H,AN$3)/'Demand Locations'!AP187)))</f>
        <v/>
      </c>
      <c r="AO187" s="24" t="str">
        <f>IF(OR($B187="",AO$3="",'Demand Locations'!AQ187=""),"",IF('Demand Locations'!AQ187&lt;COUNTIFS('Workers Settings'!$M:$M,$B187,'Workers Settings'!$N:$N,1,'Workers Settings'!$H:$H,AO$3),"Warning!",IF('Demand Locations'!AQ187=0,"",COUNTIFS('Workers Settings'!$M:$M,$B187,'Workers Settings'!$N:$N,1,'Workers Settings'!$H:$H,AO$3)/'Demand Locations'!AQ187)))</f>
        <v/>
      </c>
      <c r="AP187" s="24" t="str">
        <f>IF(OR($B187="",AP$3="",'Demand Locations'!AR187=""),"",IF('Demand Locations'!AR187&lt;COUNTIFS('Workers Settings'!$M:$M,$B187,'Workers Settings'!$N:$N,1,'Workers Settings'!$H:$H,AP$3),"Warning!",IF('Demand Locations'!AR187=0,"",COUNTIFS('Workers Settings'!$M:$M,$B187,'Workers Settings'!$N:$N,1,'Workers Settings'!$H:$H,AP$3)/'Demand Locations'!AR187)))</f>
        <v/>
      </c>
      <c r="AQ187" s="24" t="str">
        <f>IF(OR($B187="",AQ$3="",'Demand Locations'!AS187=""),"",IF('Demand Locations'!AS187&lt;COUNTIFS('Workers Settings'!$M:$M,$B187,'Workers Settings'!$N:$N,1,'Workers Settings'!$H:$H,AQ$3),"Warning!",IF('Demand Locations'!AS187=0,"",COUNTIFS('Workers Settings'!$M:$M,$B187,'Workers Settings'!$N:$N,1,'Workers Settings'!$H:$H,AQ$3)/'Demand Locations'!AS187)))</f>
        <v/>
      </c>
      <c r="AR187" s="24" t="str">
        <f>IF(OR($B187="",AR$3="",'Demand Locations'!AT187=""),"",IF('Demand Locations'!AT187&lt;COUNTIFS('Workers Settings'!$M:$M,$B187,'Workers Settings'!$N:$N,1,'Workers Settings'!$H:$H,AR$3),"Warning!",IF('Demand Locations'!AT187=0,"",COUNTIFS('Workers Settings'!$M:$M,$B187,'Workers Settings'!$N:$N,1,'Workers Settings'!$H:$H,AR$3)/'Demand Locations'!AT187)))</f>
        <v/>
      </c>
      <c r="AS187" s="24" t="str">
        <f>IF(OR($B187="",AS$3="",'Demand Locations'!AU187=""),"",IF('Demand Locations'!AU187&lt;COUNTIFS('Workers Settings'!$M:$M,$B187,'Workers Settings'!$N:$N,1,'Workers Settings'!$H:$H,AS$3),"Warning!",IF('Demand Locations'!AU187=0,"",COUNTIFS('Workers Settings'!$M:$M,$B187,'Workers Settings'!$N:$N,1,'Workers Settings'!$H:$H,AS$3)/'Demand Locations'!AU187)))</f>
        <v/>
      </c>
      <c r="AT187" s="24" t="str">
        <f>IF(OR($B187="",AT$3="",'Demand Locations'!AV187=""),"",IF('Demand Locations'!AV187&lt;COUNTIFS('Workers Settings'!$M:$M,$B187,'Workers Settings'!$N:$N,1,'Workers Settings'!$H:$H,AT$3),"Warning!",IF('Demand Locations'!AV187=0,"",COUNTIFS('Workers Settings'!$M:$M,$B187,'Workers Settings'!$N:$N,1,'Workers Settings'!$H:$H,AT$3)/'Demand Locations'!AV187)))</f>
        <v/>
      </c>
      <c r="AU187" s="24" t="str">
        <f>IF(OR($B187="",AU$3="",'Demand Locations'!AW187=""),"",IF('Demand Locations'!AW187&lt;COUNTIFS('Workers Settings'!$M:$M,$B187,'Workers Settings'!$N:$N,1,'Workers Settings'!$H:$H,AU$3),"Warning!",IF('Demand Locations'!AW187=0,"",COUNTIFS('Workers Settings'!$M:$M,$B187,'Workers Settings'!$N:$N,1,'Workers Settings'!$H:$H,AU$3)/'Demand Locations'!AW187)))</f>
        <v/>
      </c>
      <c r="AV187" s="24" t="str">
        <f>IF(OR($B187="",AV$3="",'Demand Locations'!AX187=""),"",IF('Demand Locations'!AX187&lt;COUNTIFS('Workers Settings'!$M:$M,$B187,'Workers Settings'!$N:$N,1,'Workers Settings'!$H:$H,AV$3),"Warning!",IF('Demand Locations'!AX187=0,"",COUNTIFS('Workers Settings'!$M:$M,$B187,'Workers Settings'!$N:$N,1,'Workers Settings'!$H:$H,AV$3)/'Demand Locations'!AX187)))</f>
        <v/>
      </c>
      <c r="AW187" s="24" t="str">
        <f>IF(OR($B187="",AW$3="",'Demand Locations'!AY187=""),"",IF('Demand Locations'!AY187&lt;COUNTIFS('Workers Settings'!$M:$M,$B187,'Workers Settings'!$N:$N,1,'Workers Settings'!$H:$H,AW$3),"Warning!",IF('Demand Locations'!AY187=0,"",COUNTIFS('Workers Settings'!$M:$M,$B187,'Workers Settings'!$N:$N,1,'Workers Settings'!$H:$H,AW$3)/'Demand Locations'!AY187)))</f>
        <v/>
      </c>
      <c r="AX187" s="24" t="str">
        <f>IF(OR($B187="",AX$3="",'Demand Locations'!AZ187=""),"",IF('Demand Locations'!AZ187&lt;COUNTIFS('Workers Settings'!$M:$M,$B187,'Workers Settings'!$N:$N,1,'Workers Settings'!$H:$H,AX$3),"Warning!",IF('Demand Locations'!AZ187=0,"",COUNTIFS('Workers Settings'!$M:$M,$B187,'Workers Settings'!$N:$N,1,'Workers Settings'!$H:$H,AX$3)/'Demand Locations'!AZ187)))</f>
        <v/>
      </c>
      <c r="AY187" s="24" t="str">
        <f>IF(OR($B187="",AY$3="",'Demand Locations'!BA187=""),"",IF('Demand Locations'!BA187&lt;COUNTIFS('Workers Settings'!$M:$M,$B187,'Workers Settings'!$N:$N,1,'Workers Settings'!$H:$H,AY$3),"Warning!",IF('Demand Locations'!BA187=0,"",COUNTIFS('Workers Settings'!$M:$M,$B187,'Workers Settings'!$N:$N,1,'Workers Settings'!$H:$H,AY$3)/'Demand Locations'!BA187)))</f>
        <v/>
      </c>
      <c r="AZ187" s="24" t="str">
        <f>IF(OR($B187="",AZ$3="",'Demand Locations'!BB187=""),"",IF('Demand Locations'!BB187&lt;COUNTIFS('Workers Settings'!$M:$M,$B187,'Workers Settings'!$N:$N,1,'Workers Settings'!$H:$H,AZ$3),"Warning!",IF('Demand Locations'!BB187=0,"",COUNTIFS('Workers Settings'!$M:$M,$B187,'Workers Settings'!$N:$N,1,'Workers Settings'!$H:$H,AZ$3)/'Demand Locations'!BB187)))</f>
        <v/>
      </c>
      <c r="BA187" s="24" t="str">
        <f>IF(OR($B187="",BA$3="",'Demand Locations'!BC187=""),"",IF('Demand Locations'!BC187&lt;COUNTIFS('Workers Settings'!$M:$M,$B187,'Workers Settings'!$N:$N,1,'Workers Settings'!$H:$H,BA$3),"Warning!",IF('Demand Locations'!BC187=0,"",COUNTIFS('Workers Settings'!$M:$M,$B187,'Workers Settings'!$N:$N,1,'Workers Settings'!$H:$H,BA$3)/'Demand Locations'!BC187)))</f>
        <v/>
      </c>
      <c r="BB187" s="24" t="str">
        <f>IF(OR($B187="",BB$3="",'Demand Locations'!BD187=""),"",IF('Demand Locations'!BD187&lt;COUNTIFS('Workers Settings'!$M:$M,$B187,'Workers Settings'!$N:$N,1,'Workers Settings'!$H:$H,BB$3),"Warning!",IF('Demand Locations'!BD187=0,"",COUNTIFS('Workers Settings'!$M:$M,$B187,'Workers Settings'!$N:$N,1,'Workers Settings'!$H:$H,BB$3)/'Demand Locations'!BD187)))</f>
        <v/>
      </c>
      <c r="BC187" s="24" t="str">
        <f>IF(OR($B187="",BC$3="",'Demand Locations'!BE187=""),"",IF('Demand Locations'!BE187&lt;COUNTIFS('Workers Settings'!$M:$M,$B187,'Workers Settings'!$N:$N,1,'Workers Settings'!$H:$H,BC$3),"Warning!",IF('Demand Locations'!BE187=0,"",COUNTIFS('Workers Settings'!$M:$M,$B187,'Workers Settings'!$N:$N,1,'Workers Settings'!$H:$H,BC$3)/'Demand Locations'!BE187)))</f>
        <v/>
      </c>
      <c r="BD187" s="24" t="str">
        <f>IF(OR($B187="",BD$3="",'Demand Locations'!BF187=""),"",IF('Demand Locations'!BF187&lt;COUNTIFS('Workers Settings'!$M:$M,$B187,'Workers Settings'!$N:$N,1,'Workers Settings'!$H:$H,BD$3),"Warning!",IF('Demand Locations'!BF187=0,"",COUNTIFS('Workers Settings'!$M:$M,$B187,'Workers Settings'!$N:$N,1,'Workers Settings'!$H:$H,BD$3)/'Demand Locations'!BF187)))</f>
        <v/>
      </c>
      <c r="BE187" s="24" t="str">
        <f>IF(OR($B187="",BE$3="",'Demand Locations'!BG187=""),"",IF('Demand Locations'!BG187&lt;COUNTIFS('Workers Settings'!$M:$M,$B187,'Workers Settings'!$N:$N,1,'Workers Settings'!$H:$H,BE$3),"Warning!",IF('Demand Locations'!BG187=0,"",COUNTIFS('Workers Settings'!$M:$M,$B187,'Workers Settings'!$N:$N,1,'Workers Settings'!$H:$H,BE$3)/'Demand Locations'!BG187)))</f>
        <v/>
      </c>
      <c r="BF187" s="24" t="str">
        <f>IF(OR($B187="",BF$3="",'Demand Locations'!BH187=""),"",IF('Demand Locations'!BH187&lt;COUNTIFS('Workers Settings'!$M:$M,$B187,'Workers Settings'!$N:$N,1,'Workers Settings'!$H:$H,BF$3),"Warning!",IF('Demand Locations'!BH187=0,"",COUNTIFS('Workers Settings'!$M:$M,$B187,'Workers Settings'!$N:$N,1,'Workers Settings'!$H:$H,BF$3)/'Demand Locations'!BH187)))</f>
        <v/>
      </c>
      <c r="BG187" s="24" t="str">
        <f>IF(OR($B187="",BG$3="",'Demand Locations'!BI187=""),"",IF('Demand Locations'!BI187&lt;COUNTIFS('Workers Settings'!$M:$M,$B187,'Workers Settings'!$N:$N,1,'Workers Settings'!$H:$H,BG$3),"Warning!",IF('Demand Locations'!BI187=0,"",COUNTIFS('Workers Settings'!$M:$M,$B187,'Workers Settings'!$N:$N,1,'Workers Settings'!$H:$H,BG$3)/'Demand Locations'!BI187)))</f>
        <v/>
      </c>
      <c r="BH187" s="24" t="str">
        <f>IF(OR($B187="",BH$3="",'Demand Locations'!BJ187=""),"",IF('Demand Locations'!BJ187&lt;COUNTIFS('Workers Settings'!$M:$M,$B187,'Workers Settings'!$N:$N,1,'Workers Settings'!$H:$H,BH$3),"Warning!",IF('Demand Locations'!BJ187=0,"",COUNTIFS('Workers Settings'!$M:$M,$B187,'Workers Settings'!$N:$N,1,'Workers Settings'!$H:$H,BH$3)/'Demand Locations'!BJ187)))</f>
        <v/>
      </c>
      <c r="BI187" s="24" t="str">
        <f>IF(OR($B187="",BI$3="",'Demand Locations'!BK187=""),"",IF('Demand Locations'!BK187&lt;COUNTIFS('Workers Settings'!$M:$M,$B187,'Workers Settings'!$N:$N,1,'Workers Settings'!$H:$H,BI$3),"Warning!",IF('Demand Locations'!BK187=0,"",COUNTIFS('Workers Settings'!$M:$M,$B187,'Workers Settings'!$N:$N,1,'Workers Settings'!$H:$H,BI$3)/'Demand Locations'!BK187)))</f>
        <v/>
      </c>
      <c r="BJ187" s="24" t="str">
        <f>IF(OR($B187="",BJ$3="",'Demand Locations'!BL187=""),"",IF('Demand Locations'!BL187&lt;COUNTIFS('Workers Settings'!$M:$M,$B187,'Workers Settings'!$N:$N,1,'Workers Settings'!$H:$H,BJ$3),"Warning!",IF('Demand Locations'!BL187=0,"",COUNTIFS('Workers Settings'!$M:$M,$B187,'Workers Settings'!$N:$N,1,'Workers Settings'!$H:$H,BJ$3)/'Demand Locations'!BL187)))</f>
        <v/>
      </c>
      <c r="BK187" s="24" t="str">
        <f>IF(OR($B187="",BK$3="",'Demand Locations'!BM187=""),"",IF('Demand Locations'!BM187&lt;COUNTIFS('Workers Settings'!$M:$M,$B187,'Workers Settings'!$N:$N,1,'Workers Settings'!$H:$H,BK$3),"Warning!",IF('Demand Locations'!BM187=0,"",COUNTIFS('Workers Settings'!$M:$M,$B187,'Workers Settings'!$N:$N,1,'Workers Settings'!$H:$H,BK$3)/'Demand Locations'!BM187)))</f>
        <v/>
      </c>
      <c r="BL187" s="24" t="str">
        <f>IF(OR($B187="",BL$3="",'Demand Locations'!BN187=""),"",IF('Demand Locations'!BN187&lt;COUNTIFS('Workers Settings'!$M:$M,$B187,'Workers Settings'!$N:$N,1,'Workers Settings'!$H:$H,BL$3),"Warning!",IF('Demand Locations'!BN187=0,"",COUNTIFS('Workers Settings'!$M:$M,$B187,'Workers Settings'!$N:$N,1,'Workers Settings'!$H:$H,BL$3)/'Demand Locations'!BN187)))</f>
        <v/>
      </c>
      <c r="BM187" s="24" t="str">
        <f>IF(OR($B187="",BM$3="",'Demand Locations'!BO187=""),"",IF('Demand Locations'!BO187&lt;COUNTIFS('Workers Settings'!$M:$M,$B187,'Workers Settings'!$N:$N,1,'Workers Settings'!$H:$H,BM$3),"Warning!",IF('Demand Locations'!BO187=0,"",COUNTIFS('Workers Settings'!$M:$M,$B187,'Workers Settings'!$N:$N,1,'Workers Settings'!$H:$H,BM$3)/'Demand Locations'!BO187)))</f>
        <v/>
      </c>
      <c r="BN187" s="24" t="str">
        <f>IF(OR($B187="",BN$3="",'Demand Locations'!BP187=""),"",IF('Demand Locations'!BP187&lt;COUNTIFS('Workers Settings'!$M:$M,$B187,'Workers Settings'!$N:$N,1,'Workers Settings'!$H:$H,BN$3),"Warning!",IF('Demand Locations'!BP187=0,"",COUNTIFS('Workers Settings'!$M:$M,$B187,'Workers Settings'!$N:$N,1,'Workers Settings'!$H:$H,BN$3)/'Demand Locations'!BP187)))</f>
        <v/>
      </c>
      <c r="BO187" s="24" t="str">
        <f>IF(OR($B187="",BO$3="",'Demand Locations'!BQ187=""),"",IF('Demand Locations'!BQ187&lt;COUNTIFS('Workers Settings'!$M:$M,$B187,'Workers Settings'!$N:$N,1,'Workers Settings'!$H:$H,BO$3),"Warning!",IF('Demand Locations'!BQ187=0,"",COUNTIFS('Workers Settings'!$M:$M,$B187,'Workers Settings'!$N:$N,1,'Workers Settings'!$H:$H,BO$3)/'Demand Locations'!BQ187)))</f>
        <v/>
      </c>
      <c r="BP187" s="24" t="str">
        <f>IF(OR($B187="",BP$3="",'Demand Locations'!BR187=""),"",IF('Demand Locations'!BR187&lt;COUNTIFS('Workers Settings'!$M:$M,$B187,'Workers Settings'!$N:$N,1,'Workers Settings'!$H:$H,BP$3),"Warning!",IF('Demand Locations'!BR187=0,"",COUNTIFS('Workers Settings'!$M:$M,$B187,'Workers Settings'!$N:$N,1,'Workers Settings'!$H:$H,BP$3)/'Demand Locations'!BR187)))</f>
        <v/>
      </c>
      <c r="BQ187" s="24" t="str">
        <f>IF(OR($B187="",BQ$3="",'Demand Locations'!BS187=""),"",IF('Demand Locations'!BS187&lt;COUNTIFS('Workers Settings'!$M:$M,$B187,'Workers Settings'!$N:$N,1,'Workers Settings'!$H:$H,BQ$3),"Warning!",IF('Demand Locations'!BS187=0,"",COUNTIFS('Workers Settings'!$M:$M,$B187,'Workers Settings'!$N:$N,1,'Workers Settings'!$H:$H,BQ$3)/'Demand Locations'!BS187)))</f>
        <v/>
      </c>
      <c r="BR187" s="24" t="str">
        <f>IF(OR($B187="",BR$3="",'Demand Locations'!BT187=""),"",IF('Demand Locations'!BT187&lt;COUNTIFS('Workers Settings'!$M:$M,$B187,'Workers Settings'!$N:$N,1,'Workers Settings'!$H:$H,BR$3),"Warning!",IF('Demand Locations'!BT187=0,"",COUNTIFS('Workers Settings'!$M:$M,$B187,'Workers Settings'!$N:$N,1,'Workers Settings'!$H:$H,BR$3)/'Demand Locations'!BT187)))</f>
        <v/>
      </c>
      <c r="BS187" s="24" t="str">
        <f>IF(OR($B187="",BS$3="",'Demand Locations'!BU187=""),"",IF('Demand Locations'!BU187&lt;COUNTIFS('Workers Settings'!$M:$M,$B187,'Workers Settings'!$N:$N,1,'Workers Settings'!$H:$H,BS$3),"Warning!",IF('Demand Locations'!BU187=0,"",COUNTIFS('Workers Settings'!$M:$M,$B187,'Workers Settings'!$N:$N,1,'Workers Settings'!$H:$H,BS$3)/'Demand Locations'!BU187)))</f>
        <v/>
      </c>
      <c r="BT187" s="24" t="str">
        <f>IF(OR($B187="",BT$3="",'Demand Locations'!BV187=""),"",IF('Demand Locations'!BV187&lt;COUNTIFS('Workers Settings'!$M:$M,$B187,'Workers Settings'!$N:$N,1,'Workers Settings'!$H:$H,BT$3),"Warning!",IF('Demand Locations'!BV187=0,"",COUNTIFS('Workers Settings'!$M:$M,$B187,'Workers Settings'!$N:$N,1,'Workers Settings'!$H:$H,BT$3)/'Demand Locations'!BV187)))</f>
        <v/>
      </c>
      <c r="BU187" s="24" t="str">
        <f>IF(OR($B187="",BU$3="",'Demand Locations'!BW187=""),"",IF('Demand Locations'!BW187&lt;COUNTIFS('Workers Settings'!$M:$M,$B187,'Workers Settings'!$N:$N,1,'Workers Settings'!$H:$H,BU$3),"Warning!",IF('Demand Locations'!BW187=0,"",COUNTIFS('Workers Settings'!$M:$M,$B187,'Workers Settings'!$N:$N,1,'Workers Settings'!$H:$H,BU$3)/'Demand Locations'!BW187)))</f>
        <v/>
      </c>
      <c r="BV187" s="24" t="str">
        <f>IF(OR($B187="",BV$3="",'Demand Locations'!BX187=""),"",IF('Demand Locations'!BX187&lt;COUNTIFS('Workers Settings'!$M:$M,$B187,'Workers Settings'!$N:$N,1,'Workers Settings'!$H:$H,BV$3),"Warning!",IF('Demand Locations'!BX187=0,"",COUNTIFS('Workers Settings'!$M:$M,$B187,'Workers Settings'!$N:$N,1,'Workers Settings'!$H:$H,BV$3)/'Demand Locations'!BX187)))</f>
        <v/>
      </c>
      <c r="BW187" s="24" t="str">
        <f>IF(OR($B187="",BW$3="",'Demand Locations'!BY187=""),"",IF('Demand Locations'!BY187&lt;COUNTIFS('Workers Settings'!$M:$M,$B187,'Workers Settings'!$N:$N,1,'Workers Settings'!$H:$H,BW$3),"Warning!",IF('Demand Locations'!BY187=0,"",COUNTIFS('Workers Settings'!$M:$M,$B187,'Workers Settings'!$N:$N,1,'Workers Settings'!$H:$H,BW$3)/'Demand Locations'!BY187)))</f>
        <v/>
      </c>
      <c r="BX187" s="24" t="str">
        <f>IF(OR($B187="",BX$3="",'Demand Locations'!BZ187=""),"",IF('Demand Locations'!BZ187&lt;COUNTIFS('Workers Settings'!$M:$M,$B187,'Workers Settings'!$N:$N,1,'Workers Settings'!$H:$H,BX$3),"Warning!",IF('Demand Locations'!BZ187=0,"",COUNTIFS('Workers Settings'!$M:$M,$B187,'Workers Settings'!$N:$N,1,'Workers Settings'!$H:$H,BX$3)/'Demand Locations'!BZ187)))</f>
        <v/>
      </c>
      <c r="BY187" s="24" t="str">
        <f>IF(OR($B187="",BY$3="",'Demand Locations'!CA187=""),"",IF('Demand Locations'!CA187&lt;COUNTIFS('Workers Settings'!$M:$M,$B187,'Workers Settings'!$N:$N,1,'Workers Settings'!$H:$H,BY$3),"Warning!",IF('Demand Locations'!CA187=0,"",COUNTIFS('Workers Settings'!$M:$M,$B187,'Workers Settings'!$N:$N,1,'Workers Settings'!$H:$H,BY$3)/'Demand Locations'!CA187)))</f>
        <v/>
      </c>
      <c r="BZ187" s="24" t="str">
        <f>IF(OR($B187="",BZ$3="",'Demand Locations'!CB187=""),"",IF('Demand Locations'!CB187&lt;COUNTIFS('Workers Settings'!$M:$M,$B187,'Workers Settings'!$N:$N,1,'Workers Settings'!$H:$H,BZ$3),"Warning!",IF('Demand Locations'!CB187=0,"",COUNTIFS('Workers Settings'!$M:$M,$B187,'Workers Settings'!$N:$N,1,'Workers Settings'!$H:$H,BZ$3)/'Demand Locations'!CB187)))</f>
        <v/>
      </c>
      <c r="CA187" s="24" t="str">
        <f>IF(OR($B187="",CA$3="",'Demand Locations'!CC187=""),"",IF('Demand Locations'!CC187&lt;COUNTIFS('Workers Settings'!$M:$M,$B187,'Workers Settings'!$N:$N,1,'Workers Settings'!$H:$H,CA$3),"Warning!",IF('Demand Locations'!CC187=0,"",COUNTIFS('Workers Settings'!$M:$M,$B187,'Workers Settings'!$N:$N,1,'Workers Settings'!$H:$H,CA$3)/'Demand Locations'!CC187)))</f>
        <v/>
      </c>
      <c r="CB187" s="24" t="str">
        <f>IF(OR($B187="",CB$3="",'Demand Locations'!CD187=""),"",IF('Demand Locations'!CD187&lt;COUNTIFS('Workers Settings'!$M:$M,$B187,'Workers Settings'!$N:$N,1,'Workers Settings'!$H:$H,CB$3),"Warning!",IF('Demand Locations'!CD187=0,"",COUNTIFS('Workers Settings'!$M:$M,$B187,'Workers Settings'!$N:$N,1,'Workers Settings'!$H:$H,CB$3)/'Demand Locations'!CD187)))</f>
        <v/>
      </c>
      <c r="CC187" s="24" t="str">
        <f>IF(OR($B187="",CC$3="",'Demand Locations'!CE187=""),"",IF('Demand Locations'!CE187&lt;COUNTIFS('Workers Settings'!$M:$M,$B187,'Workers Settings'!$N:$N,1,'Workers Settings'!$H:$H,CC$3),"Warning!",IF('Demand Locations'!CE187=0,"",COUNTIFS('Workers Settings'!$M:$M,$B187,'Workers Settings'!$N:$N,1,'Workers Settings'!$H:$H,CC$3)/'Demand Locations'!CE187)))</f>
        <v/>
      </c>
      <c r="CD187" s="24" t="str">
        <f>IF(OR($B187="",CD$3="",'Demand Locations'!CF187=""),"",IF('Demand Locations'!CF187&lt;COUNTIFS('Workers Settings'!$M:$M,$B187,'Workers Settings'!$N:$N,1,'Workers Settings'!$H:$H,CD$3),"Warning!",IF('Demand Locations'!CF187=0,"",COUNTIFS('Workers Settings'!$M:$M,$B187,'Workers Settings'!$N:$N,1,'Workers Settings'!$H:$H,CD$3)/'Demand Locations'!CF187)))</f>
        <v/>
      </c>
      <c r="CE187" s="24" t="str">
        <f>IF(OR($B187="",CE$3="",'Demand Locations'!CG187=""),"",IF('Demand Locations'!CG187&lt;COUNTIFS('Workers Settings'!$M:$M,$B187,'Workers Settings'!$N:$N,1,'Workers Settings'!$H:$H,CE$3),"Warning!",IF('Demand Locations'!CG187=0,"",COUNTIFS('Workers Settings'!$M:$M,$B187,'Workers Settings'!$N:$N,1,'Workers Settings'!$H:$H,CE$3)/'Demand Locations'!CG187)))</f>
        <v/>
      </c>
      <c r="CF187" s="24" t="str">
        <f>IF(OR($B187="",CF$3="",'Demand Locations'!CH187=""),"",IF('Demand Locations'!CH187&lt;COUNTIFS('Workers Settings'!$M:$M,$B187,'Workers Settings'!$N:$N,1,'Workers Settings'!$H:$H,CF$3),"Warning!",IF('Demand Locations'!CH187=0,"",COUNTIFS('Workers Settings'!$M:$M,$B187,'Workers Settings'!$N:$N,1,'Workers Settings'!$H:$H,CF$3)/'Demand Locations'!CH187)))</f>
        <v/>
      </c>
      <c r="CG187" s="24" t="str">
        <f>IF(OR($B187="",CG$3="",'Demand Locations'!CI187=""),"",IF('Demand Locations'!CI187&lt;COUNTIFS('Workers Settings'!$M:$M,$B187,'Workers Settings'!$N:$N,1,'Workers Settings'!$H:$H,CG$3),"Warning!",IF('Demand Locations'!CI187=0,"",COUNTIFS('Workers Settings'!$M:$M,$B187,'Workers Settings'!$N:$N,1,'Workers Settings'!$H:$H,CG$3)/'Demand Locations'!CI187)))</f>
        <v/>
      </c>
      <c r="CH187" s="24" t="str">
        <f>IF(OR($B187="",CH$3="",'Demand Locations'!CJ187=""),"",IF('Demand Locations'!CJ187&lt;COUNTIFS('Workers Settings'!$M:$M,$B187,'Workers Settings'!$N:$N,1,'Workers Settings'!$H:$H,CH$3),"Warning!",IF('Demand Locations'!CJ187=0,"",COUNTIFS('Workers Settings'!$M:$M,$B187,'Workers Settings'!$N:$N,1,'Workers Settings'!$H:$H,CH$3)/'Demand Locations'!CJ187)))</f>
        <v/>
      </c>
      <c r="CI187" s="24" t="str">
        <f>IF(OR($B187="",CI$3="",'Demand Locations'!CK187=""),"",IF('Demand Locations'!CK187&lt;COUNTIFS('Workers Settings'!$M:$M,$B187,'Workers Settings'!$N:$N,1,'Workers Settings'!$H:$H,CI$3),"Warning!",IF('Demand Locations'!CK187=0,"",COUNTIFS('Workers Settings'!$M:$M,$B187,'Workers Settings'!$N:$N,1,'Workers Settings'!$H:$H,CI$3)/'Demand Locations'!CK187)))</f>
        <v/>
      </c>
      <c r="CJ187" s="24" t="str">
        <f>IF(OR($B187="",CJ$3="",'Demand Locations'!CL187=""),"",IF('Demand Locations'!CL187&lt;COUNTIFS('Workers Settings'!$M:$M,$B187,'Workers Settings'!$N:$N,1,'Workers Settings'!$H:$H,CJ$3),"Warning!",IF('Demand Locations'!CL187=0,"",COUNTIFS('Workers Settings'!$M:$M,$B187,'Workers Settings'!$N:$N,1,'Workers Settings'!$H:$H,CJ$3)/'Demand Locations'!CL187)))</f>
        <v/>
      </c>
      <c r="CK187" s="24" t="str">
        <f>IF(OR($B187="",CK$3="",'Demand Locations'!CM187=""),"",IF('Demand Locations'!CM187&lt;COUNTIFS('Workers Settings'!$M:$M,$B187,'Workers Settings'!$N:$N,1,'Workers Settings'!$H:$H,CK$3),"Warning!",IF('Demand Locations'!CM187=0,"",COUNTIFS('Workers Settings'!$M:$M,$B187,'Workers Settings'!$N:$N,1,'Workers Settings'!$H:$H,CK$3)/'Demand Locations'!CM187)))</f>
        <v/>
      </c>
      <c r="CL187" s="24" t="str">
        <f>IF(OR($B187="",CL$3="",'Demand Locations'!CN187=""),"",IF('Demand Locations'!CN187&lt;COUNTIFS('Workers Settings'!$M:$M,$B187,'Workers Settings'!$N:$N,1,'Workers Settings'!$H:$H,CL$3),"Warning!",IF('Demand Locations'!CN187=0,"",COUNTIFS('Workers Settings'!$M:$M,$B187,'Workers Settings'!$N:$N,1,'Workers Settings'!$H:$H,CL$3)/'Demand Locations'!CN187)))</f>
        <v/>
      </c>
      <c r="CM187" s="24" t="str">
        <f>IF(OR($B187="",CM$3="",'Demand Locations'!CO187=""),"",IF('Demand Locations'!CO187&lt;COUNTIFS('Workers Settings'!$M:$M,$B187,'Workers Settings'!$N:$N,1,'Workers Settings'!$H:$H,CM$3),"Warning!",IF('Demand Locations'!CO187=0,"",COUNTIFS('Workers Settings'!$M:$M,$B187,'Workers Settings'!$N:$N,1,'Workers Settings'!$H:$H,CM$3)/'Demand Locations'!CO187)))</f>
        <v/>
      </c>
      <c r="CN187" s="24" t="str">
        <f>IF(OR($B187="",CN$3="",'Demand Locations'!CP187=""),"",IF('Demand Locations'!CP187&lt;COUNTIFS('Workers Settings'!$M:$M,$B187,'Workers Settings'!$N:$N,1,'Workers Settings'!$H:$H,CN$3),"Warning!",IF('Demand Locations'!CP187=0,"",COUNTIFS('Workers Settings'!$M:$M,$B187,'Workers Settings'!$N:$N,1,'Workers Settings'!$H:$H,CN$3)/'Demand Locations'!CP187)))</f>
        <v/>
      </c>
      <c r="CO187" s="24" t="str">
        <f>IF(OR($B187="",CO$3="",'Demand Locations'!CQ187=""),"",IF('Demand Locations'!CQ187&lt;COUNTIFS('Workers Settings'!$M:$M,$B187,'Workers Settings'!$N:$N,1,'Workers Settings'!$H:$H,CO$3),"Warning!",IF('Demand Locations'!CQ187=0,"",COUNTIFS('Workers Settings'!$M:$M,$B187,'Workers Settings'!$N:$N,1,'Workers Settings'!$H:$H,CO$3)/'Demand Locations'!CQ187)))</f>
        <v/>
      </c>
      <c r="CP187" s="24" t="str">
        <f>IF(OR($B187="",CP$3="",'Demand Locations'!CR187=""),"",IF('Demand Locations'!CR187&lt;COUNTIFS('Workers Settings'!$M:$M,$B187,'Workers Settings'!$N:$N,1,'Workers Settings'!$H:$H,CP$3),"Warning!",IF('Demand Locations'!CR187=0,"",COUNTIFS('Workers Settings'!$M:$M,$B187,'Workers Settings'!$N:$N,1,'Workers Settings'!$H:$H,CP$3)/'Demand Locations'!CR187)))</f>
        <v/>
      </c>
      <c r="CQ187" s="24" t="str">
        <f>IF(OR($B187="",CQ$3="",'Demand Locations'!CS187=""),"",IF('Demand Locations'!CS187&lt;COUNTIFS('Workers Settings'!$M:$M,$B187,'Workers Settings'!$N:$N,1,'Workers Settings'!$H:$H,CQ$3),"Warning!",IF('Demand Locations'!CS187=0,"",COUNTIFS('Workers Settings'!$M:$M,$B187,'Workers Settings'!$N:$N,1,'Workers Settings'!$H:$H,CQ$3)/'Demand Locations'!CS187)))</f>
        <v/>
      </c>
      <c r="CR187" s="24" t="str">
        <f>IF(OR($B187="",CR$3="",'Demand Locations'!CT187=""),"",IF('Demand Locations'!CT187&lt;COUNTIFS('Workers Settings'!$M:$M,$B187,'Workers Settings'!$N:$N,1,'Workers Settings'!$H:$H,CR$3),"Warning!",IF('Demand Locations'!CT187=0,"",COUNTIFS('Workers Settings'!$M:$M,$B187,'Workers Settings'!$N:$N,1,'Workers Settings'!$H:$H,CR$3)/'Demand Locations'!CT187)))</f>
        <v/>
      </c>
      <c r="CS187" s="24" t="str">
        <f>IF(OR($B187="",CS$3="",'Demand Locations'!CU187=""),"",IF('Demand Locations'!CU187&lt;COUNTIFS('Workers Settings'!$M:$M,$B187,'Workers Settings'!$N:$N,1,'Workers Settings'!$H:$H,CS$3),"Warning!",IF('Demand Locations'!CU187=0,"",COUNTIFS('Workers Settings'!$M:$M,$B187,'Workers Settings'!$N:$N,1,'Workers Settings'!$H:$H,CS$3)/'Demand Locations'!CU187)))</f>
        <v/>
      </c>
      <c r="CT187" s="24" t="str">
        <f>IF(OR($B187="",CT$3="",'Demand Locations'!CV187=""),"",IF('Demand Locations'!CV187&lt;COUNTIFS('Workers Settings'!$M:$M,$B187,'Workers Settings'!$N:$N,1,'Workers Settings'!$H:$H,CT$3),"Warning!",IF('Demand Locations'!CV187=0,"",COUNTIFS('Workers Settings'!$M:$M,$B187,'Workers Settings'!$N:$N,1,'Workers Settings'!$H:$H,CT$3)/'Demand Locations'!CV187)))</f>
        <v/>
      </c>
      <c r="CU187" s="24" t="str">
        <f>IF(OR($B187="",CU$3="",'Demand Locations'!CW187=""),"",IF('Demand Locations'!CW187&lt;COUNTIFS('Workers Settings'!$M:$M,$B187,'Workers Settings'!$N:$N,1,'Workers Settings'!$H:$H,CU$3),"Warning!",IF('Demand Locations'!CW187=0,"",COUNTIFS('Workers Settings'!$M:$M,$B187,'Workers Settings'!$N:$N,1,'Workers Settings'!$H:$H,CU$3)/'Demand Locations'!CW187)))</f>
        <v/>
      </c>
      <c r="CV187" s="24" t="str">
        <f>IF(OR($B187="",CV$3="",'Demand Locations'!CX187=""),"",IF('Demand Locations'!CX187&lt;COUNTIFS('Workers Settings'!$M:$M,$B187,'Workers Settings'!$N:$N,1,'Workers Settings'!$H:$H,CV$3),"Warning!",IF('Demand Locations'!CX187=0,"",COUNTIFS('Workers Settings'!$M:$M,$B187,'Workers Settings'!$N:$N,1,'Workers Settings'!$H:$H,CV$3)/'Demand Locations'!CX187)))</f>
        <v/>
      </c>
      <c r="CW187" s="24" t="str">
        <f>IF(OR($B187="",CW$3="",'Demand Locations'!CY187=""),"",IF('Demand Locations'!CY187&lt;COUNTIFS('Workers Settings'!$M:$M,$B187,'Workers Settings'!$N:$N,1,'Workers Settings'!$H:$H,CW$3),"Warning!",IF('Demand Locations'!CY187=0,"",COUNTIFS('Workers Settings'!$M:$M,$B187,'Workers Settings'!$N:$N,1,'Workers Settings'!$H:$H,CW$3)/'Demand Locations'!CY187)))</f>
        <v/>
      </c>
      <c r="CX187" s="24" t="str">
        <f>IF(OR($B187="",CX$3="",'Demand Locations'!CZ187=""),"",IF('Demand Locations'!CZ187&lt;COUNTIFS('Workers Settings'!$M:$M,$B187,'Workers Settings'!$N:$N,1,'Workers Settings'!$H:$H,CX$3),"Warning!",IF('Demand Locations'!CZ187=0,"",COUNTIFS('Workers Settings'!$M:$M,$B187,'Workers Settings'!$N:$N,1,'Workers Settings'!$H:$H,CX$3)/'Demand Locations'!CZ187)))</f>
        <v/>
      </c>
      <c r="CY187" s="24" t="str">
        <f>IF(OR($B187="",CY$3="",'Demand Locations'!DA187=""),"",IF('Demand Locations'!DA187&lt;COUNTIFS('Workers Settings'!$M:$M,$B187,'Workers Settings'!$N:$N,1,'Workers Settings'!$H:$H,CY$3),"Warning!",IF('Demand Locations'!DA187=0,"",COUNTIFS('Workers Settings'!$M:$M,$B187,'Workers Settings'!$N:$N,1,'Workers Settings'!$H:$H,CY$3)/'Demand Locations'!DA187)))</f>
        <v/>
      </c>
      <c r="CZ187" s="24" t="str">
        <f>IF(OR($B187="",CZ$3="",'Demand Locations'!DB187=""),"",IF('Demand Locations'!DB187&lt;COUNTIFS('Workers Settings'!$M:$M,$B187,'Workers Settings'!$N:$N,1,'Workers Settings'!$H:$H,CZ$3),"Warning!",IF('Demand Locations'!DB187=0,"",COUNTIFS('Workers Settings'!$M:$M,$B187,'Workers Settings'!$N:$N,1,'Workers Settings'!$H:$H,CZ$3)/'Demand Locations'!DB187)))</f>
        <v/>
      </c>
    </row>
    <row r="188" spans="1:104" x14ac:dyDescent="0.25">
      <c r="A188" s="7">
        <f t="shared" si="2"/>
        <v>184</v>
      </c>
      <c r="B188" s="7" t="str">
        <f>IF('Demand Locations'!B188&lt;&gt;"",'Demand Locations'!B188,"")</f>
        <v/>
      </c>
      <c r="C188" s="29" t="str">
        <f>IF(B188="","",SUMIFS('Workers Assignments'!Z:Z,'Workers Settings'!M:M,B188,'Workers Settings'!N:N,1))</f>
        <v/>
      </c>
      <c r="D188" s="24" t="str">
        <f>IF(OR(B188="",'Demand Locations'!E188=""),"",IF('Demand Locations'!E188&lt;C188,"Warning!",IF('Demand Locations'!E188=0,"",C188/'Demand Locations'!E188)))</f>
        <v/>
      </c>
      <c r="E188" s="44" t="str">
        <f>IF(OR($B188="",E$3="",'Demand Locations'!G188=""),"",IF('Demand Locations'!G188&lt;COUNTIFS('Workers Settings'!$M:$M,$B188,'Workers Settings'!$N:$N,1,'Workers Settings'!$H:$H,E$3),"Warning!",IF('Demand Locations'!G188=0,"",COUNTIFS('Workers Settings'!$M:$M,$B188,'Workers Settings'!$N:$N,1,'Workers Settings'!$H:$H,E$3)/'Demand Locations'!G188)))</f>
        <v/>
      </c>
      <c r="F188" s="24" t="str">
        <f>IF(OR($B188="",F$3="",'Demand Locations'!H188=""),"",IF('Demand Locations'!H188&lt;COUNTIFS('Workers Settings'!$M:$M,$B188,'Workers Settings'!$N:$N,1,'Workers Settings'!$H:$H,F$3),"Warning!",IF('Demand Locations'!H188=0,"",COUNTIFS('Workers Settings'!$M:$M,$B188,'Workers Settings'!$N:$N,1,'Workers Settings'!$H:$H,F$3)/'Demand Locations'!H188)))</f>
        <v/>
      </c>
      <c r="G188" s="24" t="str">
        <f>IF(OR($B188="",G$3="",'Demand Locations'!I188=""),"",IF('Demand Locations'!I188&lt;COUNTIFS('Workers Settings'!$M:$M,$B188,'Workers Settings'!$N:$N,1,'Workers Settings'!$H:$H,G$3),"Warning!",IF('Demand Locations'!I188=0,"",COUNTIFS('Workers Settings'!$M:$M,$B188,'Workers Settings'!$N:$N,1,'Workers Settings'!$H:$H,G$3)/'Demand Locations'!I188)))</f>
        <v/>
      </c>
      <c r="H188" s="24" t="str">
        <f>IF(OR($B188="",H$3="",'Demand Locations'!J188=""),"",IF('Demand Locations'!J188&lt;COUNTIFS('Workers Settings'!$M:$M,$B188,'Workers Settings'!$N:$N,1,'Workers Settings'!$H:$H,H$3),"Warning!",IF('Demand Locations'!J188=0,"",COUNTIFS('Workers Settings'!$M:$M,$B188,'Workers Settings'!$N:$N,1,'Workers Settings'!$H:$H,H$3)/'Demand Locations'!J188)))</f>
        <v/>
      </c>
      <c r="I188" s="24" t="str">
        <f>IF(OR($B188="",I$3="",'Demand Locations'!K188=""),"",IF('Demand Locations'!K188&lt;COUNTIFS('Workers Settings'!$M:$M,$B188,'Workers Settings'!$N:$N,1,'Workers Settings'!$H:$H,I$3),"Warning!",IF('Demand Locations'!K188=0,"",COUNTIFS('Workers Settings'!$M:$M,$B188,'Workers Settings'!$N:$N,1,'Workers Settings'!$H:$H,I$3)/'Demand Locations'!K188)))</f>
        <v/>
      </c>
      <c r="J188" s="24" t="str">
        <f>IF(OR($B188="",J$3="",'Demand Locations'!L188=""),"",IF('Demand Locations'!L188&lt;COUNTIFS('Workers Settings'!$M:$M,$B188,'Workers Settings'!$N:$N,1,'Workers Settings'!$H:$H,J$3),"Warning!",IF('Demand Locations'!L188=0,"",COUNTIFS('Workers Settings'!$M:$M,$B188,'Workers Settings'!$N:$N,1,'Workers Settings'!$H:$H,J$3)/'Demand Locations'!L188)))</f>
        <v/>
      </c>
      <c r="K188" s="24" t="str">
        <f>IF(OR($B188="",K$3="",'Demand Locations'!M188=""),"",IF('Demand Locations'!M188&lt;COUNTIFS('Workers Settings'!$M:$M,$B188,'Workers Settings'!$N:$N,1,'Workers Settings'!$H:$H,K$3),"Warning!",IF('Demand Locations'!M188=0,"",COUNTIFS('Workers Settings'!$M:$M,$B188,'Workers Settings'!$N:$N,1,'Workers Settings'!$H:$H,K$3)/'Demand Locations'!M188)))</f>
        <v/>
      </c>
      <c r="L188" s="24" t="str">
        <f>IF(OR($B188="",L$3="",'Demand Locations'!N188=""),"",IF('Demand Locations'!N188&lt;COUNTIFS('Workers Settings'!$M:$M,$B188,'Workers Settings'!$N:$N,1,'Workers Settings'!$H:$H,L$3),"Warning!",IF('Demand Locations'!N188=0,"",COUNTIFS('Workers Settings'!$M:$M,$B188,'Workers Settings'!$N:$N,1,'Workers Settings'!$H:$H,L$3)/'Demand Locations'!N188)))</f>
        <v/>
      </c>
      <c r="M188" s="24" t="str">
        <f>IF(OR($B188="",M$3="",'Demand Locations'!O188=""),"",IF('Demand Locations'!O188&lt;COUNTIFS('Workers Settings'!$M:$M,$B188,'Workers Settings'!$N:$N,1,'Workers Settings'!$H:$H,M$3),"Warning!",IF('Demand Locations'!O188=0,"",COUNTIFS('Workers Settings'!$M:$M,$B188,'Workers Settings'!$N:$N,1,'Workers Settings'!$H:$H,M$3)/'Demand Locations'!O188)))</f>
        <v/>
      </c>
      <c r="N188" s="24" t="str">
        <f>IF(OR($B188="",N$3="",'Demand Locations'!P188=""),"",IF('Demand Locations'!P188&lt;COUNTIFS('Workers Settings'!$M:$M,$B188,'Workers Settings'!$N:$N,1,'Workers Settings'!$H:$H,N$3),"Warning!",IF('Demand Locations'!P188=0,"",COUNTIFS('Workers Settings'!$M:$M,$B188,'Workers Settings'!$N:$N,1,'Workers Settings'!$H:$H,N$3)/'Demand Locations'!P188)))</f>
        <v/>
      </c>
      <c r="O188" s="24" t="str">
        <f>IF(OR($B188="",O$3="",'Demand Locations'!Q188=""),"",IF('Demand Locations'!Q188&lt;COUNTIFS('Workers Settings'!$M:$M,$B188,'Workers Settings'!$N:$N,1,'Workers Settings'!$H:$H,O$3),"Warning!",IF('Demand Locations'!Q188=0,"",COUNTIFS('Workers Settings'!$M:$M,$B188,'Workers Settings'!$N:$N,1,'Workers Settings'!$H:$H,O$3)/'Demand Locations'!Q188)))</f>
        <v/>
      </c>
      <c r="P188" s="24" t="str">
        <f>IF(OR($B188="",P$3="",'Demand Locations'!R188=""),"",IF('Demand Locations'!R188&lt;COUNTIFS('Workers Settings'!$M:$M,$B188,'Workers Settings'!$N:$N,1,'Workers Settings'!$H:$H,P$3),"Warning!",IF('Demand Locations'!R188=0,"",COUNTIFS('Workers Settings'!$M:$M,$B188,'Workers Settings'!$N:$N,1,'Workers Settings'!$H:$H,P$3)/'Demand Locations'!R188)))</f>
        <v/>
      </c>
      <c r="Q188" s="24" t="str">
        <f>IF(OR($B188="",Q$3="",'Demand Locations'!S188=""),"",IF('Demand Locations'!S188&lt;COUNTIFS('Workers Settings'!$M:$M,$B188,'Workers Settings'!$N:$N,1,'Workers Settings'!$H:$H,Q$3),"Warning!",IF('Demand Locations'!S188=0,"",COUNTIFS('Workers Settings'!$M:$M,$B188,'Workers Settings'!$N:$N,1,'Workers Settings'!$H:$H,Q$3)/'Demand Locations'!S188)))</f>
        <v/>
      </c>
      <c r="R188" s="24" t="str">
        <f>IF(OR($B188="",R$3="",'Demand Locations'!T188=""),"",IF('Demand Locations'!T188&lt;COUNTIFS('Workers Settings'!$M:$M,$B188,'Workers Settings'!$N:$N,1,'Workers Settings'!$H:$H,R$3),"Warning!",IF('Demand Locations'!T188=0,"",COUNTIFS('Workers Settings'!$M:$M,$B188,'Workers Settings'!$N:$N,1,'Workers Settings'!$H:$H,R$3)/'Demand Locations'!T188)))</f>
        <v/>
      </c>
      <c r="S188" s="24" t="str">
        <f>IF(OR($B188="",S$3="",'Demand Locations'!U188=""),"",IF('Demand Locations'!U188&lt;COUNTIFS('Workers Settings'!$M:$M,$B188,'Workers Settings'!$N:$N,1,'Workers Settings'!$H:$H,S$3),"Warning!",IF('Demand Locations'!U188=0,"",COUNTIFS('Workers Settings'!$M:$M,$B188,'Workers Settings'!$N:$N,1,'Workers Settings'!$H:$H,S$3)/'Demand Locations'!U188)))</f>
        <v/>
      </c>
      <c r="T188" s="24" t="str">
        <f>IF(OR($B188="",T$3="",'Demand Locations'!V188=""),"",IF('Demand Locations'!V188&lt;COUNTIFS('Workers Settings'!$M:$M,$B188,'Workers Settings'!$N:$N,1,'Workers Settings'!$H:$H,T$3),"Warning!",IF('Demand Locations'!V188=0,"",COUNTIFS('Workers Settings'!$M:$M,$B188,'Workers Settings'!$N:$N,1,'Workers Settings'!$H:$H,T$3)/'Demand Locations'!V188)))</f>
        <v/>
      </c>
      <c r="U188" s="24" t="str">
        <f>IF(OR($B188="",U$3="",'Demand Locations'!W188=""),"",IF('Demand Locations'!W188&lt;COUNTIFS('Workers Settings'!$M:$M,$B188,'Workers Settings'!$N:$N,1,'Workers Settings'!$H:$H,U$3),"Warning!",IF('Demand Locations'!W188=0,"",COUNTIFS('Workers Settings'!$M:$M,$B188,'Workers Settings'!$N:$N,1,'Workers Settings'!$H:$H,U$3)/'Demand Locations'!W188)))</f>
        <v/>
      </c>
      <c r="V188" s="24" t="str">
        <f>IF(OR($B188="",V$3="",'Demand Locations'!X188=""),"",IF('Demand Locations'!X188&lt;COUNTIFS('Workers Settings'!$M:$M,$B188,'Workers Settings'!$N:$N,1,'Workers Settings'!$H:$H,V$3),"Warning!",IF('Demand Locations'!X188=0,"",COUNTIFS('Workers Settings'!$M:$M,$B188,'Workers Settings'!$N:$N,1,'Workers Settings'!$H:$H,V$3)/'Demand Locations'!X188)))</f>
        <v/>
      </c>
      <c r="W188" s="24" t="str">
        <f>IF(OR($B188="",W$3="",'Demand Locations'!Y188=""),"",IF('Demand Locations'!Y188&lt;COUNTIFS('Workers Settings'!$M:$M,$B188,'Workers Settings'!$N:$N,1,'Workers Settings'!$H:$H,W$3),"Warning!",IF('Demand Locations'!Y188=0,"",COUNTIFS('Workers Settings'!$M:$M,$B188,'Workers Settings'!$N:$N,1,'Workers Settings'!$H:$H,W$3)/'Demand Locations'!Y188)))</f>
        <v/>
      </c>
      <c r="X188" s="24" t="str">
        <f>IF(OR($B188="",X$3="",'Demand Locations'!Z188=""),"",IF('Demand Locations'!Z188&lt;COUNTIFS('Workers Settings'!$M:$M,$B188,'Workers Settings'!$N:$N,1,'Workers Settings'!$H:$H,X$3),"Warning!",IF('Demand Locations'!Z188=0,"",COUNTIFS('Workers Settings'!$M:$M,$B188,'Workers Settings'!$N:$N,1,'Workers Settings'!$H:$H,X$3)/'Demand Locations'!Z188)))</f>
        <v/>
      </c>
      <c r="Y188" s="24" t="str">
        <f>IF(OR($B188="",Y$3="",'Demand Locations'!AA188=""),"",IF('Demand Locations'!AA188&lt;COUNTIFS('Workers Settings'!$M:$M,$B188,'Workers Settings'!$N:$N,1,'Workers Settings'!$H:$H,Y$3),"Warning!",IF('Demand Locations'!AA188=0,"",COUNTIFS('Workers Settings'!$M:$M,$B188,'Workers Settings'!$N:$N,1,'Workers Settings'!$H:$H,Y$3)/'Demand Locations'!AA188)))</f>
        <v/>
      </c>
      <c r="Z188" s="24" t="str">
        <f>IF(OR($B188="",Z$3="",'Demand Locations'!AB188=""),"",IF('Demand Locations'!AB188&lt;COUNTIFS('Workers Settings'!$M:$M,$B188,'Workers Settings'!$N:$N,1,'Workers Settings'!$H:$H,Z$3),"Warning!",IF('Demand Locations'!AB188=0,"",COUNTIFS('Workers Settings'!$M:$M,$B188,'Workers Settings'!$N:$N,1,'Workers Settings'!$H:$H,Z$3)/'Demand Locations'!AB188)))</f>
        <v/>
      </c>
      <c r="AA188" s="24" t="str">
        <f>IF(OR($B188="",AA$3="",'Demand Locations'!AC188=""),"",IF('Demand Locations'!AC188&lt;COUNTIFS('Workers Settings'!$M:$M,$B188,'Workers Settings'!$N:$N,1,'Workers Settings'!$H:$H,AA$3),"Warning!",IF('Demand Locations'!AC188=0,"",COUNTIFS('Workers Settings'!$M:$M,$B188,'Workers Settings'!$N:$N,1,'Workers Settings'!$H:$H,AA$3)/'Demand Locations'!AC188)))</f>
        <v/>
      </c>
      <c r="AB188" s="24" t="str">
        <f>IF(OR($B188="",AB$3="",'Demand Locations'!AD188=""),"",IF('Demand Locations'!AD188&lt;COUNTIFS('Workers Settings'!$M:$M,$B188,'Workers Settings'!$N:$N,1,'Workers Settings'!$H:$H,AB$3),"Warning!",IF('Demand Locations'!AD188=0,"",COUNTIFS('Workers Settings'!$M:$M,$B188,'Workers Settings'!$N:$N,1,'Workers Settings'!$H:$H,AB$3)/'Demand Locations'!AD188)))</f>
        <v/>
      </c>
      <c r="AC188" s="24" t="str">
        <f>IF(OR($B188="",AC$3="",'Demand Locations'!AE188=""),"",IF('Demand Locations'!AE188&lt;COUNTIFS('Workers Settings'!$M:$M,$B188,'Workers Settings'!$N:$N,1,'Workers Settings'!$H:$H,AC$3),"Warning!",IF('Demand Locations'!AE188=0,"",COUNTIFS('Workers Settings'!$M:$M,$B188,'Workers Settings'!$N:$N,1,'Workers Settings'!$H:$H,AC$3)/'Demand Locations'!AE188)))</f>
        <v/>
      </c>
      <c r="AD188" s="24" t="str">
        <f>IF(OR($B188="",AD$3="",'Demand Locations'!AF188=""),"",IF('Demand Locations'!AF188&lt;COUNTIFS('Workers Settings'!$M:$M,$B188,'Workers Settings'!$N:$N,1,'Workers Settings'!$H:$H,AD$3),"Warning!",IF('Demand Locations'!AF188=0,"",COUNTIFS('Workers Settings'!$M:$M,$B188,'Workers Settings'!$N:$N,1,'Workers Settings'!$H:$H,AD$3)/'Demand Locations'!AF188)))</f>
        <v/>
      </c>
      <c r="AE188" s="24" t="str">
        <f>IF(OR($B188="",AE$3="",'Demand Locations'!AG188=""),"",IF('Demand Locations'!AG188&lt;COUNTIFS('Workers Settings'!$M:$M,$B188,'Workers Settings'!$N:$N,1,'Workers Settings'!$H:$H,AE$3),"Warning!",IF('Demand Locations'!AG188=0,"",COUNTIFS('Workers Settings'!$M:$M,$B188,'Workers Settings'!$N:$N,1,'Workers Settings'!$H:$H,AE$3)/'Demand Locations'!AG188)))</f>
        <v/>
      </c>
      <c r="AF188" s="24" t="str">
        <f>IF(OR($B188="",AF$3="",'Demand Locations'!AH188=""),"",IF('Demand Locations'!AH188&lt;COUNTIFS('Workers Settings'!$M:$M,$B188,'Workers Settings'!$N:$N,1,'Workers Settings'!$H:$H,AF$3),"Warning!",IF('Demand Locations'!AH188=0,"",COUNTIFS('Workers Settings'!$M:$M,$B188,'Workers Settings'!$N:$N,1,'Workers Settings'!$H:$H,AF$3)/'Demand Locations'!AH188)))</f>
        <v/>
      </c>
      <c r="AG188" s="24" t="str">
        <f>IF(OR($B188="",AG$3="",'Demand Locations'!AI188=""),"",IF('Demand Locations'!AI188&lt;COUNTIFS('Workers Settings'!$M:$M,$B188,'Workers Settings'!$N:$N,1,'Workers Settings'!$H:$H,AG$3),"Warning!",IF('Demand Locations'!AI188=0,"",COUNTIFS('Workers Settings'!$M:$M,$B188,'Workers Settings'!$N:$N,1,'Workers Settings'!$H:$H,AG$3)/'Demand Locations'!AI188)))</f>
        <v/>
      </c>
      <c r="AH188" s="24" t="str">
        <f>IF(OR($B188="",AH$3="",'Demand Locations'!AJ188=""),"",IF('Demand Locations'!AJ188&lt;COUNTIFS('Workers Settings'!$M:$M,$B188,'Workers Settings'!$N:$N,1,'Workers Settings'!$H:$H,AH$3),"Warning!",IF('Demand Locations'!AJ188=0,"",COUNTIFS('Workers Settings'!$M:$M,$B188,'Workers Settings'!$N:$N,1,'Workers Settings'!$H:$H,AH$3)/'Demand Locations'!AJ188)))</f>
        <v/>
      </c>
      <c r="AI188" s="24" t="str">
        <f>IF(OR($B188="",AI$3="",'Demand Locations'!AK188=""),"",IF('Demand Locations'!AK188&lt;COUNTIFS('Workers Settings'!$M:$M,$B188,'Workers Settings'!$N:$N,1,'Workers Settings'!$H:$H,AI$3),"Warning!",IF('Demand Locations'!AK188=0,"",COUNTIFS('Workers Settings'!$M:$M,$B188,'Workers Settings'!$N:$N,1,'Workers Settings'!$H:$H,AI$3)/'Demand Locations'!AK188)))</f>
        <v/>
      </c>
      <c r="AJ188" s="24" t="str">
        <f>IF(OR($B188="",AJ$3="",'Demand Locations'!AL188=""),"",IF('Demand Locations'!AL188&lt;COUNTIFS('Workers Settings'!$M:$M,$B188,'Workers Settings'!$N:$N,1,'Workers Settings'!$H:$H,AJ$3),"Warning!",IF('Demand Locations'!AL188=0,"",COUNTIFS('Workers Settings'!$M:$M,$B188,'Workers Settings'!$N:$N,1,'Workers Settings'!$H:$H,AJ$3)/'Demand Locations'!AL188)))</f>
        <v/>
      </c>
      <c r="AK188" s="24" t="str">
        <f>IF(OR($B188="",AK$3="",'Demand Locations'!AM188=""),"",IF('Demand Locations'!AM188&lt;COUNTIFS('Workers Settings'!$M:$M,$B188,'Workers Settings'!$N:$N,1,'Workers Settings'!$H:$H,AK$3),"Warning!",IF('Demand Locations'!AM188=0,"",COUNTIFS('Workers Settings'!$M:$M,$B188,'Workers Settings'!$N:$N,1,'Workers Settings'!$H:$H,AK$3)/'Demand Locations'!AM188)))</f>
        <v/>
      </c>
      <c r="AL188" s="24" t="str">
        <f>IF(OR($B188="",AL$3="",'Demand Locations'!AN188=""),"",IF('Demand Locations'!AN188&lt;COUNTIFS('Workers Settings'!$M:$M,$B188,'Workers Settings'!$N:$N,1,'Workers Settings'!$H:$H,AL$3),"Warning!",IF('Demand Locations'!AN188=0,"",COUNTIFS('Workers Settings'!$M:$M,$B188,'Workers Settings'!$N:$N,1,'Workers Settings'!$H:$H,AL$3)/'Demand Locations'!AN188)))</f>
        <v/>
      </c>
      <c r="AM188" s="24" t="str">
        <f>IF(OR($B188="",AM$3="",'Demand Locations'!AO188=""),"",IF('Demand Locations'!AO188&lt;COUNTIFS('Workers Settings'!$M:$M,$B188,'Workers Settings'!$N:$N,1,'Workers Settings'!$H:$H,AM$3),"Warning!",IF('Demand Locations'!AO188=0,"",COUNTIFS('Workers Settings'!$M:$M,$B188,'Workers Settings'!$N:$N,1,'Workers Settings'!$H:$H,AM$3)/'Demand Locations'!AO188)))</f>
        <v/>
      </c>
      <c r="AN188" s="24" t="str">
        <f>IF(OR($B188="",AN$3="",'Demand Locations'!AP188=""),"",IF('Demand Locations'!AP188&lt;COUNTIFS('Workers Settings'!$M:$M,$B188,'Workers Settings'!$N:$N,1,'Workers Settings'!$H:$H,AN$3),"Warning!",IF('Demand Locations'!AP188=0,"",COUNTIFS('Workers Settings'!$M:$M,$B188,'Workers Settings'!$N:$N,1,'Workers Settings'!$H:$H,AN$3)/'Demand Locations'!AP188)))</f>
        <v/>
      </c>
      <c r="AO188" s="24" t="str">
        <f>IF(OR($B188="",AO$3="",'Demand Locations'!AQ188=""),"",IF('Demand Locations'!AQ188&lt;COUNTIFS('Workers Settings'!$M:$M,$B188,'Workers Settings'!$N:$N,1,'Workers Settings'!$H:$H,AO$3),"Warning!",IF('Demand Locations'!AQ188=0,"",COUNTIFS('Workers Settings'!$M:$M,$B188,'Workers Settings'!$N:$N,1,'Workers Settings'!$H:$H,AO$3)/'Demand Locations'!AQ188)))</f>
        <v/>
      </c>
      <c r="AP188" s="24" t="str">
        <f>IF(OR($B188="",AP$3="",'Demand Locations'!AR188=""),"",IF('Demand Locations'!AR188&lt;COUNTIFS('Workers Settings'!$M:$M,$B188,'Workers Settings'!$N:$N,1,'Workers Settings'!$H:$H,AP$3),"Warning!",IF('Demand Locations'!AR188=0,"",COUNTIFS('Workers Settings'!$M:$M,$B188,'Workers Settings'!$N:$N,1,'Workers Settings'!$H:$H,AP$3)/'Demand Locations'!AR188)))</f>
        <v/>
      </c>
      <c r="AQ188" s="24" t="str">
        <f>IF(OR($B188="",AQ$3="",'Demand Locations'!AS188=""),"",IF('Demand Locations'!AS188&lt;COUNTIFS('Workers Settings'!$M:$M,$B188,'Workers Settings'!$N:$N,1,'Workers Settings'!$H:$H,AQ$3),"Warning!",IF('Demand Locations'!AS188=0,"",COUNTIFS('Workers Settings'!$M:$M,$B188,'Workers Settings'!$N:$N,1,'Workers Settings'!$H:$H,AQ$3)/'Demand Locations'!AS188)))</f>
        <v/>
      </c>
      <c r="AR188" s="24" t="str">
        <f>IF(OR($B188="",AR$3="",'Demand Locations'!AT188=""),"",IF('Demand Locations'!AT188&lt;COUNTIFS('Workers Settings'!$M:$M,$B188,'Workers Settings'!$N:$N,1,'Workers Settings'!$H:$H,AR$3),"Warning!",IF('Demand Locations'!AT188=0,"",COUNTIFS('Workers Settings'!$M:$M,$B188,'Workers Settings'!$N:$N,1,'Workers Settings'!$H:$H,AR$3)/'Demand Locations'!AT188)))</f>
        <v/>
      </c>
      <c r="AS188" s="24" t="str">
        <f>IF(OR($B188="",AS$3="",'Demand Locations'!AU188=""),"",IF('Demand Locations'!AU188&lt;COUNTIFS('Workers Settings'!$M:$M,$B188,'Workers Settings'!$N:$N,1,'Workers Settings'!$H:$H,AS$3),"Warning!",IF('Demand Locations'!AU188=0,"",COUNTIFS('Workers Settings'!$M:$M,$B188,'Workers Settings'!$N:$N,1,'Workers Settings'!$H:$H,AS$3)/'Demand Locations'!AU188)))</f>
        <v/>
      </c>
      <c r="AT188" s="24" t="str">
        <f>IF(OR($B188="",AT$3="",'Demand Locations'!AV188=""),"",IF('Demand Locations'!AV188&lt;COUNTIFS('Workers Settings'!$M:$M,$B188,'Workers Settings'!$N:$N,1,'Workers Settings'!$H:$H,AT$3),"Warning!",IF('Demand Locations'!AV188=0,"",COUNTIFS('Workers Settings'!$M:$M,$B188,'Workers Settings'!$N:$N,1,'Workers Settings'!$H:$H,AT$3)/'Demand Locations'!AV188)))</f>
        <v/>
      </c>
      <c r="AU188" s="24" t="str">
        <f>IF(OR($B188="",AU$3="",'Demand Locations'!AW188=""),"",IF('Demand Locations'!AW188&lt;COUNTIFS('Workers Settings'!$M:$M,$B188,'Workers Settings'!$N:$N,1,'Workers Settings'!$H:$H,AU$3),"Warning!",IF('Demand Locations'!AW188=0,"",COUNTIFS('Workers Settings'!$M:$M,$B188,'Workers Settings'!$N:$N,1,'Workers Settings'!$H:$H,AU$3)/'Demand Locations'!AW188)))</f>
        <v/>
      </c>
      <c r="AV188" s="24" t="str">
        <f>IF(OR($B188="",AV$3="",'Demand Locations'!AX188=""),"",IF('Demand Locations'!AX188&lt;COUNTIFS('Workers Settings'!$M:$M,$B188,'Workers Settings'!$N:$N,1,'Workers Settings'!$H:$H,AV$3),"Warning!",IF('Demand Locations'!AX188=0,"",COUNTIFS('Workers Settings'!$M:$M,$B188,'Workers Settings'!$N:$N,1,'Workers Settings'!$H:$H,AV$3)/'Demand Locations'!AX188)))</f>
        <v/>
      </c>
      <c r="AW188" s="24" t="str">
        <f>IF(OR($B188="",AW$3="",'Demand Locations'!AY188=""),"",IF('Demand Locations'!AY188&lt;COUNTIFS('Workers Settings'!$M:$M,$B188,'Workers Settings'!$N:$N,1,'Workers Settings'!$H:$H,AW$3),"Warning!",IF('Demand Locations'!AY188=0,"",COUNTIFS('Workers Settings'!$M:$M,$B188,'Workers Settings'!$N:$N,1,'Workers Settings'!$H:$H,AW$3)/'Demand Locations'!AY188)))</f>
        <v/>
      </c>
      <c r="AX188" s="24" t="str">
        <f>IF(OR($B188="",AX$3="",'Demand Locations'!AZ188=""),"",IF('Demand Locations'!AZ188&lt;COUNTIFS('Workers Settings'!$M:$M,$B188,'Workers Settings'!$N:$N,1,'Workers Settings'!$H:$H,AX$3),"Warning!",IF('Demand Locations'!AZ188=0,"",COUNTIFS('Workers Settings'!$M:$M,$B188,'Workers Settings'!$N:$N,1,'Workers Settings'!$H:$H,AX$3)/'Demand Locations'!AZ188)))</f>
        <v/>
      </c>
      <c r="AY188" s="24" t="str">
        <f>IF(OR($B188="",AY$3="",'Demand Locations'!BA188=""),"",IF('Demand Locations'!BA188&lt;COUNTIFS('Workers Settings'!$M:$M,$B188,'Workers Settings'!$N:$N,1,'Workers Settings'!$H:$H,AY$3),"Warning!",IF('Demand Locations'!BA188=0,"",COUNTIFS('Workers Settings'!$M:$M,$B188,'Workers Settings'!$N:$N,1,'Workers Settings'!$H:$H,AY$3)/'Demand Locations'!BA188)))</f>
        <v/>
      </c>
      <c r="AZ188" s="24" t="str">
        <f>IF(OR($B188="",AZ$3="",'Demand Locations'!BB188=""),"",IF('Demand Locations'!BB188&lt;COUNTIFS('Workers Settings'!$M:$M,$B188,'Workers Settings'!$N:$N,1,'Workers Settings'!$H:$H,AZ$3),"Warning!",IF('Demand Locations'!BB188=0,"",COUNTIFS('Workers Settings'!$M:$M,$B188,'Workers Settings'!$N:$N,1,'Workers Settings'!$H:$H,AZ$3)/'Demand Locations'!BB188)))</f>
        <v/>
      </c>
      <c r="BA188" s="24" t="str">
        <f>IF(OR($B188="",BA$3="",'Demand Locations'!BC188=""),"",IF('Demand Locations'!BC188&lt;COUNTIFS('Workers Settings'!$M:$M,$B188,'Workers Settings'!$N:$N,1,'Workers Settings'!$H:$H,BA$3),"Warning!",IF('Demand Locations'!BC188=0,"",COUNTIFS('Workers Settings'!$M:$M,$B188,'Workers Settings'!$N:$N,1,'Workers Settings'!$H:$H,BA$3)/'Demand Locations'!BC188)))</f>
        <v/>
      </c>
      <c r="BB188" s="24" t="str">
        <f>IF(OR($B188="",BB$3="",'Demand Locations'!BD188=""),"",IF('Demand Locations'!BD188&lt;COUNTIFS('Workers Settings'!$M:$M,$B188,'Workers Settings'!$N:$N,1,'Workers Settings'!$H:$H,BB$3),"Warning!",IF('Demand Locations'!BD188=0,"",COUNTIFS('Workers Settings'!$M:$M,$B188,'Workers Settings'!$N:$N,1,'Workers Settings'!$H:$H,BB$3)/'Demand Locations'!BD188)))</f>
        <v/>
      </c>
      <c r="BC188" s="24" t="str">
        <f>IF(OR($B188="",BC$3="",'Demand Locations'!BE188=""),"",IF('Demand Locations'!BE188&lt;COUNTIFS('Workers Settings'!$M:$M,$B188,'Workers Settings'!$N:$N,1,'Workers Settings'!$H:$H,BC$3),"Warning!",IF('Demand Locations'!BE188=0,"",COUNTIFS('Workers Settings'!$M:$M,$B188,'Workers Settings'!$N:$N,1,'Workers Settings'!$H:$H,BC$3)/'Demand Locations'!BE188)))</f>
        <v/>
      </c>
      <c r="BD188" s="24" t="str">
        <f>IF(OR($B188="",BD$3="",'Demand Locations'!BF188=""),"",IF('Demand Locations'!BF188&lt;COUNTIFS('Workers Settings'!$M:$M,$B188,'Workers Settings'!$N:$N,1,'Workers Settings'!$H:$H,BD$3),"Warning!",IF('Demand Locations'!BF188=0,"",COUNTIFS('Workers Settings'!$M:$M,$B188,'Workers Settings'!$N:$N,1,'Workers Settings'!$H:$H,BD$3)/'Demand Locations'!BF188)))</f>
        <v/>
      </c>
      <c r="BE188" s="24" t="str">
        <f>IF(OR($B188="",BE$3="",'Demand Locations'!BG188=""),"",IF('Demand Locations'!BG188&lt;COUNTIFS('Workers Settings'!$M:$M,$B188,'Workers Settings'!$N:$N,1,'Workers Settings'!$H:$H,BE$3),"Warning!",IF('Demand Locations'!BG188=0,"",COUNTIFS('Workers Settings'!$M:$M,$B188,'Workers Settings'!$N:$N,1,'Workers Settings'!$H:$H,BE$3)/'Demand Locations'!BG188)))</f>
        <v/>
      </c>
      <c r="BF188" s="24" t="str">
        <f>IF(OR($B188="",BF$3="",'Demand Locations'!BH188=""),"",IF('Demand Locations'!BH188&lt;COUNTIFS('Workers Settings'!$M:$M,$B188,'Workers Settings'!$N:$N,1,'Workers Settings'!$H:$H,BF$3),"Warning!",IF('Demand Locations'!BH188=0,"",COUNTIFS('Workers Settings'!$M:$M,$B188,'Workers Settings'!$N:$N,1,'Workers Settings'!$H:$H,BF$3)/'Demand Locations'!BH188)))</f>
        <v/>
      </c>
      <c r="BG188" s="24" t="str">
        <f>IF(OR($B188="",BG$3="",'Demand Locations'!BI188=""),"",IF('Demand Locations'!BI188&lt;COUNTIFS('Workers Settings'!$M:$M,$B188,'Workers Settings'!$N:$N,1,'Workers Settings'!$H:$H,BG$3),"Warning!",IF('Demand Locations'!BI188=0,"",COUNTIFS('Workers Settings'!$M:$M,$B188,'Workers Settings'!$N:$N,1,'Workers Settings'!$H:$H,BG$3)/'Demand Locations'!BI188)))</f>
        <v/>
      </c>
      <c r="BH188" s="24" t="str">
        <f>IF(OR($B188="",BH$3="",'Demand Locations'!BJ188=""),"",IF('Demand Locations'!BJ188&lt;COUNTIFS('Workers Settings'!$M:$M,$B188,'Workers Settings'!$N:$N,1,'Workers Settings'!$H:$H,BH$3),"Warning!",IF('Demand Locations'!BJ188=0,"",COUNTIFS('Workers Settings'!$M:$M,$B188,'Workers Settings'!$N:$N,1,'Workers Settings'!$H:$H,BH$3)/'Demand Locations'!BJ188)))</f>
        <v/>
      </c>
      <c r="BI188" s="24" t="str">
        <f>IF(OR($B188="",BI$3="",'Demand Locations'!BK188=""),"",IF('Demand Locations'!BK188&lt;COUNTIFS('Workers Settings'!$M:$M,$B188,'Workers Settings'!$N:$N,1,'Workers Settings'!$H:$H,BI$3),"Warning!",IF('Demand Locations'!BK188=0,"",COUNTIFS('Workers Settings'!$M:$M,$B188,'Workers Settings'!$N:$N,1,'Workers Settings'!$H:$H,BI$3)/'Demand Locations'!BK188)))</f>
        <v/>
      </c>
      <c r="BJ188" s="24" t="str">
        <f>IF(OR($B188="",BJ$3="",'Demand Locations'!BL188=""),"",IF('Demand Locations'!BL188&lt;COUNTIFS('Workers Settings'!$M:$M,$B188,'Workers Settings'!$N:$N,1,'Workers Settings'!$H:$H,BJ$3),"Warning!",IF('Demand Locations'!BL188=0,"",COUNTIFS('Workers Settings'!$M:$M,$B188,'Workers Settings'!$N:$N,1,'Workers Settings'!$H:$H,BJ$3)/'Demand Locations'!BL188)))</f>
        <v/>
      </c>
      <c r="BK188" s="24" t="str">
        <f>IF(OR($B188="",BK$3="",'Demand Locations'!BM188=""),"",IF('Demand Locations'!BM188&lt;COUNTIFS('Workers Settings'!$M:$M,$B188,'Workers Settings'!$N:$N,1,'Workers Settings'!$H:$H,BK$3),"Warning!",IF('Demand Locations'!BM188=0,"",COUNTIFS('Workers Settings'!$M:$M,$B188,'Workers Settings'!$N:$N,1,'Workers Settings'!$H:$H,BK$3)/'Demand Locations'!BM188)))</f>
        <v/>
      </c>
      <c r="BL188" s="24" t="str">
        <f>IF(OR($B188="",BL$3="",'Demand Locations'!BN188=""),"",IF('Demand Locations'!BN188&lt;COUNTIFS('Workers Settings'!$M:$M,$B188,'Workers Settings'!$N:$N,1,'Workers Settings'!$H:$H,BL$3),"Warning!",IF('Demand Locations'!BN188=0,"",COUNTIFS('Workers Settings'!$M:$M,$B188,'Workers Settings'!$N:$N,1,'Workers Settings'!$H:$H,BL$3)/'Demand Locations'!BN188)))</f>
        <v/>
      </c>
      <c r="BM188" s="24" t="str">
        <f>IF(OR($B188="",BM$3="",'Demand Locations'!BO188=""),"",IF('Demand Locations'!BO188&lt;COUNTIFS('Workers Settings'!$M:$M,$B188,'Workers Settings'!$N:$N,1,'Workers Settings'!$H:$H,BM$3),"Warning!",IF('Demand Locations'!BO188=0,"",COUNTIFS('Workers Settings'!$M:$M,$B188,'Workers Settings'!$N:$N,1,'Workers Settings'!$H:$H,BM$3)/'Demand Locations'!BO188)))</f>
        <v/>
      </c>
      <c r="BN188" s="24" t="str">
        <f>IF(OR($B188="",BN$3="",'Demand Locations'!BP188=""),"",IF('Demand Locations'!BP188&lt;COUNTIFS('Workers Settings'!$M:$M,$B188,'Workers Settings'!$N:$N,1,'Workers Settings'!$H:$H,BN$3),"Warning!",IF('Demand Locations'!BP188=0,"",COUNTIFS('Workers Settings'!$M:$M,$B188,'Workers Settings'!$N:$N,1,'Workers Settings'!$H:$H,BN$3)/'Demand Locations'!BP188)))</f>
        <v/>
      </c>
      <c r="BO188" s="24" t="str">
        <f>IF(OR($B188="",BO$3="",'Demand Locations'!BQ188=""),"",IF('Demand Locations'!BQ188&lt;COUNTIFS('Workers Settings'!$M:$M,$B188,'Workers Settings'!$N:$N,1,'Workers Settings'!$H:$H,BO$3),"Warning!",IF('Demand Locations'!BQ188=0,"",COUNTIFS('Workers Settings'!$M:$M,$B188,'Workers Settings'!$N:$N,1,'Workers Settings'!$H:$H,BO$3)/'Demand Locations'!BQ188)))</f>
        <v/>
      </c>
      <c r="BP188" s="24" t="str">
        <f>IF(OR($B188="",BP$3="",'Demand Locations'!BR188=""),"",IF('Demand Locations'!BR188&lt;COUNTIFS('Workers Settings'!$M:$M,$B188,'Workers Settings'!$N:$N,1,'Workers Settings'!$H:$H,BP$3),"Warning!",IF('Demand Locations'!BR188=0,"",COUNTIFS('Workers Settings'!$M:$M,$B188,'Workers Settings'!$N:$N,1,'Workers Settings'!$H:$H,BP$3)/'Demand Locations'!BR188)))</f>
        <v/>
      </c>
      <c r="BQ188" s="24" t="str">
        <f>IF(OR($B188="",BQ$3="",'Demand Locations'!BS188=""),"",IF('Demand Locations'!BS188&lt;COUNTIFS('Workers Settings'!$M:$M,$B188,'Workers Settings'!$N:$N,1,'Workers Settings'!$H:$H,BQ$3),"Warning!",IF('Demand Locations'!BS188=0,"",COUNTIFS('Workers Settings'!$M:$M,$B188,'Workers Settings'!$N:$N,1,'Workers Settings'!$H:$H,BQ$3)/'Demand Locations'!BS188)))</f>
        <v/>
      </c>
      <c r="BR188" s="24" t="str">
        <f>IF(OR($B188="",BR$3="",'Demand Locations'!BT188=""),"",IF('Demand Locations'!BT188&lt;COUNTIFS('Workers Settings'!$M:$M,$B188,'Workers Settings'!$N:$N,1,'Workers Settings'!$H:$H,BR$3),"Warning!",IF('Demand Locations'!BT188=0,"",COUNTIFS('Workers Settings'!$M:$M,$B188,'Workers Settings'!$N:$N,1,'Workers Settings'!$H:$H,BR$3)/'Demand Locations'!BT188)))</f>
        <v/>
      </c>
      <c r="BS188" s="24" t="str">
        <f>IF(OR($B188="",BS$3="",'Demand Locations'!BU188=""),"",IF('Demand Locations'!BU188&lt;COUNTIFS('Workers Settings'!$M:$M,$B188,'Workers Settings'!$N:$N,1,'Workers Settings'!$H:$H,BS$3),"Warning!",IF('Demand Locations'!BU188=0,"",COUNTIFS('Workers Settings'!$M:$M,$B188,'Workers Settings'!$N:$N,1,'Workers Settings'!$H:$H,BS$3)/'Demand Locations'!BU188)))</f>
        <v/>
      </c>
      <c r="BT188" s="24" t="str">
        <f>IF(OR($B188="",BT$3="",'Demand Locations'!BV188=""),"",IF('Demand Locations'!BV188&lt;COUNTIFS('Workers Settings'!$M:$M,$B188,'Workers Settings'!$N:$N,1,'Workers Settings'!$H:$H,BT$3),"Warning!",IF('Demand Locations'!BV188=0,"",COUNTIFS('Workers Settings'!$M:$M,$B188,'Workers Settings'!$N:$N,1,'Workers Settings'!$H:$H,BT$3)/'Demand Locations'!BV188)))</f>
        <v/>
      </c>
      <c r="BU188" s="24" t="str">
        <f>IF(OR($B188="",BU$3="",'Demand Locations'!BW188=""),"",IF('Demand Locations'!BW188&lt;COUNTIFS('Workers Settings'!$M:$M,$B188,'Workers Settings'!$N:$N,1,'Workers Settings'!$H:$H,BU$3),"Warning!",IF('Demand Locations'!BW188=0,"",COUNTIFS('Workers Settings'!$M:$M,$B188,'Workers Settings'!$N:$N,1,'Workers Settings'!$H:$H,BU$3)/'Demand Locations'!BW188)))</f>
        <v/>
      </c>
      <c r="BV188" s="24" t="str">
        <f>IF(OR($B188="",BV$3="",'Demand Locations'!BX188=""),"",IF('Demand Locations'!BX188&lt;COUNTIFS('Workers Settings'!$M:$M,$B188,'Workers Settings'!$N:$N,1,'Workers Settings'!$H:$H,BV$3),"Warning!",IF('Demand Locations'!BX188=0,"",COUNTIFS('Workers Settings'!$M:$M,$B188,'Workers Settings'!$N:$N,1,'Workers Settings'!$H:$H,BV$3)/'Demand Locations'!BX188)))</f>
        <v/>
      </c>
      <c r="BW188" s="24" t="str">
        <f>IF(OR($B188="",BW$3="",'Demand Locations'!BY188=""),"",IF('Demand Locations'!BY188&lt;COUNTIFS('Workers Settings'!$M:$M,$B188,'Workers Settings'!$N:$N,1,'Workers Settings'!$H:$H,BW$3),"Warning!",IF('Demand Locations'!BY188=0,"",COUNTIFS('Workers Settings'!$M:$M,$B188,'Workers Settings'!$N:$N,1,'Workers Settings'!$H:$H,BW$3)/'Demand Locations'!BY188)))</f>
        <v/>
      </c>
      <c r="BX188" s="24" t="str">
        <f>IF(OR($B188="",BX$3="",'Demand Locations'!BZ188=""),"",IF('Demand Locations'!BZ188&lt;COUNTIFS('Workers Settings'!$M:$M,$B188,'Workers Settings'!$N:$N,1,'Workers Settings'!$H:$H,BX$3),"Warning!",IF('Demand Locations'!BZ188=0,"",COUNTIFS('Workers Settings'!$M:$M,$B188,'Workers Settings'!$N:$N,1,'Workers Settings'!$H:$H,BX$3)/'Demand Locations'!BZ188)))</f>
        <v/>
      </c>
      <c r="BY188" s="24" t="str">
        <f>IF(OR($B188="",BY$3="",'Demand Locations'!CA188=""),"",IF('Demand Locations'!CA188&lt;COUNTIFS('Workers Settings'!$M:$M,$B188,'Workers Settings'!$N:$N,1,'Workers Settings'!$H:$H,BY$3),"Warning!",IF('Demand Locations'!CA188=0,"",COUNTIFS('Workers Settings'!$M:$M,$B188,'Workers Settings'!$N:$N,1,'Workers Settings'!$H:$H,BY$3)/'Demand Locations'!CA188)))</f>
        <v/>
      </c>
      <c r="BZ188" s="24" t="str">
        <f>IF(OR($B188="",BZ$3="",'Demand Locations'!CB188=""),"",IF('Demand Locations'!CB188&lt;COUNTIFS('Workers Settings'!$M:$M,$B188,'Workers Settings'!$N:$N,1,'Workers Settings'!$H:$H,BZ$3),"Warning!",IF('Demand Locations'!CB188=0,"",COUNTIFS('Workers Settings'!$M:$M,$B188,'Workers Settings'!$N:$N,1,'Workers Settings'!$H:$H,BZ$3)/'Demand Locations'!CB188)))</f>
        <v/>
      </c>
      <c r="CA188" s="24" t="str">
        <f>IF(OR($B188="",CA$3="",'Demand Locations'!CC188=""),"",IF('Demand Locations'!CC188&lt;COUNTIFS('Workers Settings'!$M:$M,$B188,'Workers Settings'!$N:$N,1,'Workers Settings'!$H:$H,CA$3),"Warning!",IF('Demand Locations'!CC188=0,"",COUNTIFS('Workers Settings'!$M:$M,$B188,'Workers Settings'!$N:$N,1,'Workers Settings'!$H:$H,CA$3)/'Demand Locations'!CC188)))</f>
        <v/>
      </c>
      <c r="CB188" s="24" t="str">
        <f>IF(OR($B188="",CB$3="",'Demand Locations'!CD188=""),"",IF('Demand Locations'!CD188&lt;COUNTIFS('Workers Settings'!$M:$M,$B188,'Workers Settings'!$N:$N,1,'Workers Settings'!$H:$H,CB$3),"Warning!",IF('Demand Locations'!CD188=0,"",COUNTIFS('Workers Settings'!$M:$M,$B188,'Workers Settings'!$N:$N,1,'Workers Settings'!$H:$H,CB$3)/'Demand Locations'!CD188)))</f>
        <v/>
      </c>
      <c r="CC188" s="24" t="str">
        <f>IF(OR($B188="",CC$3="",'Demand Locations'!CE188=""),"",IF('Demand Locations'!CE188&lt;COUNTIFS('Workers Settings'!$M:$M,$B188,'Workers Settings'!$N:$N,1,'Workers Settings'!$H:$H,CC$3),"Warning!",IF('Demand Locations'!CE188=0,"",COUNTIFS('Workers Settings'!$M:$M,$B188,'Workers Settings'!$N:$N,1,'Workers Settings'!$H:$H,CC$3)/'Demand Locations'!CE188)))</f>
        <v/>
      </c>
      <c r="CD188" s="24" t="str">
        <f>IF(OR($B188="",CD$3="",'Demand Locations'!CF188=""),"",IF('Demand Locations'!CF188&lt;COUNTIFS('Workers Settings'!$M:$M,$B188,'Workers Settings'!$N:$N,1,'Workers Settings'!$H:$H,CD$3),"Warning!",IF('Demand Locations'!CF188=0,"",COUNTIFS('Workers Settings'!$M:$M,$B188,'Workers Settings'!$N:$N,1,'Workers Settings'!$H:$H,CD$3)/'Demand Locations'!CF188)))</f>
        <v/>
      </c>
      <c r="CE188" s="24" t="str">
        <f>IF(OR($B188="",CE$3="",'Demand Locations'!CG188=""),"",IF('Demand Locations'!CG188&lt;COUNTIFS('Workers Settings'!$M:$M,$B188,'Workers Settings'!$N:$N,1,'Workers Settings'!$H:$H,CE$3),"Warning!",IF('Demand Locations'!CG188=0,"",COUNTIFS('Workers Settings'!$M:$M,$B188,'Workers Settings'!$N:$N,1,'Workers Settings'!$H:$H,CE$3)/'Demand Locations'!CG188)))</f>
        <v/>
      </c>
      <c r="CF188" s="24" t="str">
        <f>IF(OR($B188="",CF$3="",'Demand Locations'!CH188=""),"",IF('Demand Locations'!CH188&lt;COUNTIFS('Workers Settings'!$M:$M,$B188,'Workers Settings'!$N:$N,1,'Workers Settings'!$H:$H,CF$3),"Warning!",IF('Demand Locations'!CH188=0,"",COUNTIFS('Workers Settings'!$M:$M,$B188,'Workers Settings'!$N:$N,1,'Workers Settings'!$H:$H,CF$3)/'Demand Locations'!CH188)))</f>
        <v/>
      </c>
      <c r="CG188" s="24" t="str">
        <f>IF(OR($B188="",CG$3="",'Demand Locations'!CI188=""),"",IF('Demand Locations'!CI188&lt;COUNTIFS('Workers Settings'!$M:$M,$B188,'Workers Settings'!$N:$N,1,'Workers Settings'!$H:$H,CG$3),"Warning!",IF('Demand Locations'!CI188=0,"",COUNTIFS('Workers Settings'!$M:$M,$B188,'Workers Settings'!$N:$N,1,'Workers Settings'!$H:$H,CG$3)/'Demand Locations'!CI188)))</f>
        <v/>
      </c>
      <c r="CH188" s="24" t="str">
        <f>IF(OR($B188="",CH$3="",'Demand Locations'!CJ188=""),"",IF('Demand Locations'!CJ188&lt;COUNTIFS('Workers Settings'!$M:$M,$B188,'Workers Settings'!$N:$N,1,'Workers Settings'!$H:$H,CH$3),"Warning!",IF('Demand Locations'!CJ188=0,"",COUNTIFS('Workers Settings'!$M:$M,$B188,'Workers Settings'!$N:$N,1,'Workers Settings'!$H:$H,CH$3)/'Demand Locations'!CJ188)))</f>
        <v/>
      </c>
      <c r="CI188" s="24" t="str">
        <f>IF(OR($B188="",CI$3="",'Demand Locations'!CK188=""),"",IF('Demand Locations'!CK188&lt;COUNTIFS('Workers Settings'!$M:$M,$B188,'Workers Settings'!$N:$N,1,'Workers Settings'!$H:$H,CI$3),"Warning!",IF('Demand Locations'!CK188=0,"",COUNTIFS('Workers Settings'!$M:$M,$B188,'Workers Settings'!$N:$N,1,'Workers Settings'!$H:$H,CI$3)/'Demand Locations'!CK188)))</f>
        <v/>
      </c>
      <c r="CJ188" s="24" t="str">
        <f>IF(OR($B188="",CJ$3="",'Demand Locations'!CL188=""),"",IF('Demand Locations'!CL188&lt;COUNTIFS('Workers Settings'!$M:$M,$B188,'Workers Settings'!$N:$N,1,'Workers Settings'!$H:$H,CJ$3),"Warning!",IF('Demand Locations'!CL188=0,"",COUNTIFS('Workers Settings'!$M:$M,$B188,'Workers Settings'!$N:$N,1,'Workers Settings'!$H:$H,CJ$3)/'Demand Locations'!CL188)))</f>
        <v/>
      </c>
      <c r="CK188" s="24" t="str">
        <f>IF(OR($B188="",CK$3="",'Demand Locations'!CM188=""),"",IF('Demand Locations'!CM188&lt;COUNTIFS('Workers Settings'!$M:$M,$B188,'Workers Settings'!$N:$N,1,'Workers Settings'!$H:$H,CK$3),"Warning!",IF('Demand Locations'!CM188=0,"",COUNTIFS('Workers Settings'!$M:$M,$B188,'Workers Settings'!$N:$N,1,'Workers Settings'!$H:$H,CK$3)/'Demand Locations'!CM188)))</f>
        <v/>
      </c>
      <c r="CL188" s="24" t="str">
        <f>IF(OR($B188="",CL$3="",'Demand Locations'!CN188=""),"",IF('Demand Locations'!CN188&lt;COUNTIFS('Workers Settings'!$M:$M,$B188,'Workers Settings'!$N:$N,1,'Workers Settings'!$H:$H,CL$3),"Warning!",IF('Demand Locations'!CN188=0,"",COUNTIFS('Workers Settings'!$M:$M,$B188,'Workers Settings'!$N:$N,1,'Workers Settings'!$H:$H,CL$3)/'Demand Locations'!CN188)))</f>
        <v/>
      </c>
      <c r="CM188" s="24" t="str">
        <f>IF(OR($B188="",CM$3="",'Demand Locations'!CO188=""),"",IF('Demand Locations'!CO188&lt;COUNTIFS('Workers Settings'!$M:$M,$B188,'Workers Settings'!$N:$N,1,'Workers Settings'!$H:$H,CM$3),"Warning!",IF('Demand Locations'!CO188=0,"",COUNTIFS('Workers Settings'!$M:$M,$B188,'Workers Settings'!$N:$N,1,'Workers Settings'!$H:$H,CM$3)/'Demand Locations'!CO188)))</f>
        <v/>
      </c>
      <c r="CN188" s="24" t="str">
        <f>IF(OR($B188="",CN$3="",'Demand Locations'!CP188=""),"",IF('Demand Locations'!CP188&lt;COUNTIFS('Workers Settings'!$M:$M,$B188,'Workers Settings'!$N:$N,1,'Workers Settings'!$H:$H,CN$3),"Warning!",IF('Demand Locations'!CP188=0,"",COUNTIFS('Workers Settings'!$M:$M,$B188,'Workers Settings'!$N:$N,1,'Workers Settings'!$H:$H,CN$3)/'Demand Locations'!CP188)))</f>
        <v/>
      </c>
      <c r="CO188" s="24" t="str">
        <f>IF(OR($B188="",CO$3="",'Demand Locations'!CQ188=""),"",IF('Demand Locations'!CQ188&lt;COUNTIFS('Workers Settings'!$M:$M,$B188,'Workers Settings'!$N:$N,1,'Workers Settings'!$H:$H,CO$3),"Warning!",IF('Demand Locations'!CQ188=0,"",COUNTIFS('Workers Settings'!$M:$M,$B188,'Workers Settings'!$N:$N,1,'Workers Settings'!$H:$H,CO$3)/'Demand Locations'!CQ188)))</f>
        <v/>
      </c>
      <c r="CP188" s="24" t="str">
        <f>IF(OR($B188="",CP$3="",'Demand Locations'!CR188=""),"",IF('Demand Locations'!CR188&lt;COUNTIFS('Workers Settings'!$M:$M,$B188,'Workers Settings'!$N:$N,1,'Workers Settings'!$H:$H,CP$3),"Warning!",IF('Demand Locations'!CR188=0,"",COUNTIFS('Workers Settings'!$M:$M,$B188,'Workers Settings'!$N:$N,1,'Workers Settings'!$H:$H,CP$3)/'Demand Locations'!CR188)))</f>
        <v/>
      </c>
      <c r="CQ188" s="24" t="str">
        <f>IF(OR($B188="",CQ$3="",'Demand Locations'!CS188=""),"",IF('Demand Locations'!CS188&lt;COUNTIFS('Workers Settings'!$M:$M,$B188,'Workers Settings'!$N:$N,1,'Workers Settings'!$H:$H,CQ$3),"Warning!",IF('Demand Locations'!CS188=0,"",COUNTIFS('Workers Settings'!$M:$M,$B188,'Workers Settings'!$N:$N,1,'Workers Settings'!$H:$H,CQ$3)/'Demand Locations'!CS188)))</f>
        <v/>
      </c>
      <c r="CR188" s="24" t="str">
        <f>IF(OR($B188="",CR$3="",'Demand Locations'!CT188=""),"",IF('Demand Locations'!CT188&lt;COUNTIFS('Workers Settings'!$M:$M,$B188,'Workers Settings'!$N:$N,1,'Workers Settings'!$H:$H,CR$3),"Warning!",IF('Demand Locations'!CT188=0,"",COUNTIFS('Workers Settings'!$M:$M,$B188,'Workers Settings'!$N:$N,1,'Workers Settings'!$H:$H,CR$3)/'Demand Locations'!CT188)))</f>
        <v/>
      </c>
      <c r="CS188" s="24" t="str">
        <f>IF(OR($B188="",CS$3="",'Demand Locations'!CU188=""),"",IF('Demand Locations'!CU188&lt;COUNTIFS('Workers Settings'!$M:$M,$B188,'Workers Settings'!$N:$N,1,'Workers Settings'!$H:$H,CS$3),"Warning!",IF('Demand Locations'!CU188=0,"",COUNTIFS('Workers Settings'!$M:$M,$B188,'Workers Settings'!$N:$N,1,'Workers Settings'!$H:$H,CS$3)/'Demand Locations'!CU188)))</f>
        <v/>
      </c>
      <c r="CT188" s="24" t="str">
        <f>IF(OR($B188="",CT$3="",'Demand Locations'!CV188=""),"",IF('Demand Locations'!CV188&lt;COUNTIFS('Workers Settings'!$M:$M,$B188,'Workers Settings'!$N:$N,1,'Workers Settings'!$H:$H,CT$3),"Warning!",IF('Demand Locations'!CV188=0,"",COUNTIFS('Workers Settings'!$M:$M,$B188,'Workers Settings'!$N:$N,1,'Workers Settings'!$H:$H,CT$3)/'Demand Locations'!CV188)))</f>
        <v/>
      </c>
      <c r="CU188" s="24" t="str">
        <f>IF(OR($B188="",CU$3="",'Demand Locations'!CW188=""),"",IF('Demand Locations'!CW188&lt;COUNTIFS('Workers Settings'!$M:$M,$B188,'Workers Settings'!$N:$N,1,'Workers Settings'!$H:$H,CU$3),"Warning!",IF('Demand Locations'!CW188=0,"",COUNTIFS('Workers Settings'!$M:$M,$B188,'Workers Settings'!$N:$N,1,'Workers Settings'!$H:$H,CU$3)/'Demand Locations'!CW188)))</f>
        <v/>
      </c>
      <c r="CV188" s="24" t="str">
        <f>IF(OR($B188="",CV$3="",'Demand Locations'!CX188=""),"",IF('Demand Locations'!CX188&lt;COUNTIFS('Workers Settings'!$M:$M,$B188,'Workers Settings'!$N:$N,1,'Workers Settings'!$H:$H,CV$3),"Warning!",IF('Demand Locations'!CX188=0,"",COUNTIFS('Workers Settings'!$M:$M,$B188,'Workers Settings'!$N:$N,1,'Workers Settings'!$H:$H,CV$3)/'Demand Locations'!CX188)))</f>
        <v/>
      </c>
      <c r="CW188" s="24" t="str">
        <f>IF(OR($B188="",CW$3="",'Demand Locations'!CY188=""),"",IF('Demand Locations'!CY188&lt;COUNTIFS('Workers Settings'!$M:$M,$B188,'Workers Settings'!$N:$N,1,'Workers Settings'!$H:$H,CW$3),"Warning!",IF('Demand Locations'!CY188=0,"",COUNTIFS('Workers Settings'!$M:$M,$B188,'Workers Settings'!$N:$N,1,'Workers Settings'!$H:$H,CW$3)/'Demand Locations'!CY188)))</f>
        <v/>
      </c>
      <c r="CX188" s="24" t="str">
        <f>IF(OR($B188="",CX$3="",'Demand Locations'!CZ188=""),"",IF('Demand Locations'!CZ188&lt;COUNTIFS('Workers Settings'!$M:$M,$B188,'Workers Settings'!$N:$N,1,'Workers Settings'!$H:$H,CX$3),"Warning!",IF('Demand Locations'!CZ188=0,"",COUNTIFS('Workers Settings'!$M:$M,$B188,'Workers Settings'!$N:$N,1,'Workers Settings'!$H:$H,CX$3)/'Demand Locations'!CZ188)))</f>
        <v/>
      </c>
      <c r="CY188" s="24" t="str">
        <f>IF(OR($B188="",CY$3="",'Demand Locations'!DA188=""),"",IF('Demand Locations'!DA188&lt;COUNTIFS('Workers Settings'!$M:$M,$B188,'Workers Settings'!$N:$N,1,'Workers Settings'!$H:$H,CY$3),"Warning!",IF('Demand Locations'!DA188=0,"",COUNTIFS('Workers Settings'!$M:$M,$B188,'Workers Settings'!$N:$N,1,'Workers Settings'!$H:$H,CY$3)/'Demand Locations'!DA188)))</f>
        <v/>
      </c>
      <c r="CZ188" s="24" t="str">
        <f>IF(OR($B188="",CZ$3="",'Demand Locations'!DB188=""),"",IF('Demand Locations'!DB188&lt;COUNTIFS('Workers Settings'!$M:$M,$B188,'Workers Settings'!$N:$N,1,'Workers Settings'!$H:$H,CZ$3),"Warning!",IF('Demand Locations'!DB188=0,"",COUNTIFS('Workers Settings'!$M:$M,$B188,'Workers Settings'!$N:$N,1,'Workers Settings'!$H:$H,CZ$3)/'Demand Locations'!DB188)))</f>
        <v/>
      </c>
    </row>
    <row r="189" spans="1:104" x14ac:dyDescent="0.25">
      <c r="A189" s="7">
        <f t="shared" si="2"/>
        <v>185</v>
      </c>
      <c r="B189" s="7" t="str">
        <f>IF('Demand Locations'!B189&lt;&gt;"",'Demand Locations'!B189,"")</f>
        <v/>
      </c>
      <c r="C189" s="29" t="str">
        <f>IF(B189="","",SUMIFS('Workers Assignments'!Z:Z,'Workers Settings'!M:M,B189,'Workers Settings'!N:N,1))</f>
        <v/>
      </c>
      <c r="D189" s="24" t="str">
        <f>IF(OR(B189="",'Demand Locations'!E189=""),"",IF('Demand Locations'!E189&lt;C189,"Warning!",IF('Demand Locations'!E189=0,"",C189/'Demand Locations'!E189)))</f>
        <v/>
      </c>
      <c r="E189" s="44" t="str">
        <f>IF(OR($B189="",E$3="",'Demand Locations'!G189=""),"",IF('Demand Locations'!G189&lt;COUNTIFS('Workers Settings'!$M:$M,$B189,'Workers Settings'!$N:$N,1,'Workers Settings'!$H:$H,E$3),"Warning!",IF('Demand Locations'!G189=0,"",COUNTIFS('Workers Settings'!$M:$M,$B189,'Workers Settings'!$N:$N,1,'Workers Settings'!$H:$H,E$3)/'Demand Locations'!G189)))</f>
        <v/>
      </c>
      <c r="F189" s="24" t="str">
        <f>IF(OR($B189="",F$3="",'Demand Locations'!H189=""),"",IF('Demand Locations'!H189&lt;COUNTIFS('Workers Settings'!$M:$M,$B189,'Workers Settings'!$N:$N,1,'Workers Settings'!$H:$H,F$3),"Warning!",IF('Demand Locations'!H189=0,"",COUNTIFS('Workers Settings'!$M:$M,$B189,'Workers Settings'!$N:$N,1,'Workers Settings'!$H:$H,F$3)/'Demand Locations'!H189)))</f>
        <v/>
      </c>
      <c r="G189" s="24" t="str">
        <f>IF(OR($B189="",G$3="",'Demand Locations'!I189=""),"",IF('Demand Locations'!I189&lt;COUNTIFS('Workers Settings'!$M:$M,$B189,'Workers Settings'!$N:$N,1,'Workers Settings'!$H:$H,G$3),"Warning!",IF('Demand Locations'!I189=0,"",COUNTIFS('Workers Settings'!$M:$M,$B189,'Workers Settings'!$N:$N,1,'Workers Settings'!$H:$H,G$3)/'Demand Locations'!I189)))</f>
        <v/>
      </c>
      <c r="H189" s="24" t="str">
        <f>IF(OR($B189="",H$3="",'Demand Locations'!J189=""),"",IF('Demand Locations'!J189&lt;COUNTIFS('Workers Settings'!$M:$M,$B189,'Workers Settings'!$N:$N,1,'Workers Settings'!$H:$H,H$3),"Warning!",IF('Demand Locations'!J189=0,"",COUNTIFS('Workers Settings'!$M:$M,$B189,'Workers Settings'!$N:$N,1,'Workers Settings'!$H:$H,H$3)/'Demand Locations'!J189)))</f>
        <v/>
      </c>
      <c r="I189" s="24" t="str">
        <f>IF(OR($B189="",I$3="",'Demand Locations'!K189=""),"",IF('Demand Locations'!K189&lt;COUNTIFS('Workers Settings'!$M:$M,$B189,'Workers Settings'!$N:$N,1,'Workers Settings'!$H:$H,I$3),"Warning!",IF('Demand Locations'!K189=0,"",COUNTIFS('Workers Settings'!$M:$M,$B189,'Workers Settings'!$N:$N,1,'Workers Settings'!$H:$H,I$3)/'Demand Locations'!K189)))</f>
        <v/>
      </c>
      <c r="J189" s="24" t="str">
        <f>IF(OR($B189="",J$3="",'Demand Locations'!L189=""),"",IF('Demand Locations'!L189&lt;COUNTIFS('Workers Settings'!$M:$M,$B189,'Workers Settings'!$N:$N,1,'Workers Settings'!$H:$H,J$3),"Warning!",IF('Demand Locations'!L189=0,"",COUNTIFS('Workers Settings'!$M:$M,$B189,'Workers Settings'!$N:$N,1,'Workers Settings'!$H:$H,J$3)/'Demand Locations'!L189)))</f>
        <v/>
      </c>
      <c r="K189" s="24" t="str">
        <f>IF(OR($B189="",K$3="",'Demand Locations'!M189=""),"",IF('Demand Locations'!M189&lt;COUNTIFS('Workers Settings'!$M:$M,$B189,'Workers Settings'!$N:$N,1,'Workers Settings'!$H:$H,K$3),"Warning!",IF('Demand Locations'!M189=0,"",COUNTIFS('Workers Settings'!$M:$M,$B189,'Workers Settings'!$N:$N,1,'Workers Settings'!$H:$H,K$3)/'Demand Locations'!M189)))</f>
        <v/>
      </c>
      <c r="L189" s="24" t="str">
        <f>IF(OR($B189="",L$3="",'Demand Locations'!N189=""),"",IF('Demand Locations'!N189&lt;COUNTIFS('Workers Settings'!$M:$M,$B189,'Workers Settings'!$N:$N,1,'Workers Settings'!$H:$H,L$3),"Warning!",IF('Demand Locations'!N189=0,"",COUNTIFS('Workers Settings'!$M:$M,$B189,'Workers Settings'!$N:$N,1,'Workers Settings'!$H:$H,L$3)/'Demand Locations'!N189)))</f>
        <v/>
      </c>
      <c r="M189" s="24" t="str">
        <f>IF(OR($B189="",M$3="",'Demand Locations'!O189=""),"",IF('Demand Locations'!O189&lt;COUNTIFS('Workers Settings'!$M:$M,$B189,'Workers Settings'!$N:$N,1,'Workers Settings'!$H:$H,M$3),"Warning!",IF('Demand Locations'!O189=0,"",COUNTIFS('Workers Settings'!$M:$M,$B189,'Workers Settings'!$N:$N,1,'Workers Settings'!$H:$H,M$3)/'Demand Locations'!O189)))</f>
        <v/>
      </c>
      <c r="N189" s="24" t="str">
        <f>IF(OR($B189="",N$3="",'Demand Locations'!P189=""),"",IF('Demand Locations'!P189&lt;COUNTIFS('Workers Settings'!$M:$M,$B189,'Workers Settings'!$N:$N,1,'Workers Settings'!$H:$H,N$3),"Warning!",IF('Demand Locations'!P189=0,"",COUNTIFS('Workers Settings'!$M:$M,$B189,'Workers Settings'!$N:$N,1,'Workers Settings'!$H:$H,N$3)/'Demand Locations'!P189)))</f>
        <v/>
      </c>
      <c r="O189" s="24" t="str">
        <f>IF(OR($B189="",O$3="",'Demand Locations'!Q189=""),"",IF('Demand Locations'!Q189&lt;COUNTIFS('Workers Settings'!$M:$M,$B189,'Workers Settings'!$N:$N,1,'Workers Settings'!$H:$H,O$3),"Warning!",IF('Demand Locations'!Q189=0,"",COUNTIFS('Workers Settings'!$M:$M,$B189,'Workers Settings'!$N:$N,1,'Workers Settings'!$H:$H,O$3)/'Demand Locations'!Q189)))</f>
        <v/>
      </c>
      <c r="P189" s="24" t="str">
        <f>IF(OR($B189="",P$3="",'Demand Locations'!R189=""),"",IF('Demand Locations'!R189&lt;COUNTIFS('Workers Settings'!$M:$M,$B189,'Workers Settings'!$N:$N,1,'Workers Settings'!$H:$H,P$3),"Warning!",IF('Demand Locations'!R189=0,"",COUNTIFS('Workers Settings'!$M:$M,$B189,'Workers Settings'!$N:$N,1,'Workers Settings'!$H:$H,P$3)/'Demand Locations'!R189)))</f>
        <v/>
      </c>
      <c r="Q189" s="24" t="str">
        <f>IF(OR($B189="",Q$3="",'Demand Locations'!S189=""),"",IF('Demand Locations'!S189&lt;COUNTIFS('Workers Settings'!$M:$M,$B189,'Workers Settings'!$N:$N,1,'Workers Settings'!$H:$H,Q$3),"Warning!",IF('Demand Locations'!S189=0,"",COUNTIFS('Workers Settings'!$M:$M,$B189,'Workers Settings'!$N:$N,1,'Workers Settings'!$H:$H,Q$3)/'Demand Locations'!S189)))</f>
        <v/>
      </c>
      <c r="R189" s="24" t="str">
        <f>IF(OR($B189="",R$3="",'Demand Locations'!T189=""),"",IF('Demand Locations'!T189&lt;COUNTIFS('Workers Settings'!$M:$M,$B189,'Workers Settings'!$N:$N,1,'Workers Settings'!$H:$H,R$3),"Warning!",IF('Demand Locations'!T189=0,"",COUNTIFS('Workers Settings'!$M:$M,$B189,'Workers Settings'!$N:$N,1,'Workers Settings'!$H:$H,R$3)/'Demand Locations'!T189)))</f>
        <v/>
      </c>
      <c r="S189" s="24" t="str">
        <f>IF(OR($B189="",S$3="",'Demand Locations'!U189=""),"",IF('Demand Locations'!U189&lt;COUNTIFS('Workers Settings'!$M:$M,$B189,'Workers Settings'!$N:$N,1,'Workers Settings'!$H:$H,S$3),"Warning!",IF('Demand Locations'!U189=0,"",COUNTIFS('Workers Settings'!$M:$M,$B189,'Workers Settings'!$N:$N,1,'Workers Settings'!$H:$H,S$3)/'Demand Locations'!U189)))</f>
        <v/>
      </c>
      <c r="T189" s="24" t="str">
        <f>IF(OR($B189="",T$3="",'Demand Locations'!V189=""),"",IF('Demand Locations'!V189&lt;COUNTIFS('Workers Settings'!$M:$M,$B189,'Workers Settings'!$N:$N,1,'Workers Settings'!$H:$H,T$3),"Warning!",IF('Demand Locations'!V189=0,"",COUNTIFS('Workers Settings'!$M:$M,$B189,'Workers Settings'!$N:$N,1,'Workers Settings'!$H:$H,T$3)/'Demand Locations'!V189)))</f>
        <v/>
      </c>
      <c r="U189" s="24" t="str">
        <f>IF(OR($B189="",U$3="",'Demand Locations'!W189=""),"",IF('Demand Locations'!W189&lt;COUNTIFS('Workers Settings'!$M:$M,$B189,'Workers Settings'!$N:$N,1,'Workers Settings'!$H:$H,U$3),"Warning!",IF('Demand Locations'!W189=0,"",COUNTIFS('Workers Settings'!$M:$M,$B189,'Workers Settings'!$N:$N,1,'Workers Settings'!$H:$H,U$3)/'Demand Locations'!W189)))</f>
        <v/>
      </c>
      <c r="V189" s="24" t="str">
        <f>IF(OR($B189="",V$3="",'Demand Locations'!X189=""),"",IF('Demand Locations'!X189&lt;COUNTIFS('Workers Settings'!$M:$M,$B189,'Workers Settings'!$N:$N,1,'Workers Settings'!$H:$H,V$3),"Warning!",IF('Demand Locations'!X189=0,"",COUNTIFS('Workers Settings'!$M:$M,$B189,'Workers Settings'!$N:$N,1,'Workers Settings'!$H:$H,V$3)/'Demand Locations'!X189)))</f>
        <v/>
      </c>
      <c r="W189" s="24" t="str">
        <f>IF(OR($B189="",W$3="",'Demand Locations'!Y189=""),"",IF('Demand Locations'!Y189&lt;COUNTIFS('Workers Settings'!$M:$M,$B189,'Workers Settings'!$N:$N,1,'Workers Settings'!$H:$H,W$3),"Warning!",IF('Demand Locations'!Y189=0,"",COUNTIFS('Workers Settings'!$M:$M,$B189,'Workers Settings'!$N:$N,1,'Workers Settings'!$H:$H,W$3)/'Demand Locations'!Y189)))</f>
        <v/>
      </c>
      <c r="X189" s="24" t="str">
        <f>IF(OR($B189="",X$3="",'Demand Locations'!Z189=""),"",IF('Demand Locations'!Z189&lt;COUNTIFS('Workers Settings'!$M:$M,$B189,'Workers Settings'!$N:$N,1,'Workers Settings'!$H:$H,X$3),"Warning!",IF('Demand Locations'!Z189=0,"",COUNTIFS('Workers Settings'!$M:$M,$B189,'Workers Settings'!$N:$N,1,'Workers Settings'!$H:$H,X$3)/'Demand Locations'!Z189)))</f>
        <v/>
      </c>
      <c r="Y189" s="24" t="str">
        <f>IF(OR($B189="",Y$3="",'Demand Locations'!AA189=""),"",IF('Demand Locations'!AA189&lt;COUNTIFS('Workers Settings'!$M:$M,$B189,'Workers Settings'!$N:$N,1,'Workers Settings'!$H:$H,Y$3),"Warning!",IF('Demand Locations'!AA189=0,"",COUNTIFS('Workers Settings'!$M:$M,$B189,'Workers Settings'!$N:$N,1,'Workers Settings'!$H:$H,Y$3)/'Demand Locations'!AA189)))</f>
        <v/>
      </c>
      <c r="Z189" s="24" t="str">
        <f>IF(OR($B189="",Z$3="",'Demand Locations'!AB189=""),"",IF('Demand Locations'!AB189&lt;COUNTIFS('Workers Settings'!$M:$M,$B189,'Workers Settings'!$N:$N,1,'Workers Settings'!$H:$H,Z$3),"Warning!",IF('Demand Locations'!AB189=0,"",COUNTIFS('Workers Settings'!$M:$M,$B189,'Workers Settings'!$N:$N,1,'Workers Settings'!$H:$H,Z$3)/'Demand Locations'!AB189)))</f>
        <v/>
      </c>
      <c r="AA189" s="24" t="str">
        <f>IF(OR($B189="",AA$3="",'Demand Locations'!AC189=""),"",IF('Demand Locations'!AC189&lt;COUNTIFS('Workers Settings'!$M:$M,$B189,'Workers Settings'!$N:$N,1,'Workers Settings'!$H:$H,AA$3),"Warning!",IF('Demand Locations'!AC189=0,"",COUNTIFS('Workers Settings'!$M:$M,$B189,'Workers Settings'!$N:$N,1,'Workers Settings'!$H:$H,AA$3)/'Demand Locations'!AC189)))</f>
        <v/>
      </c>
      <c r="AB189" s="24" t="str">
        <f>IF(OR($B189="",AB$3="",'Demand Locations'!AD189=""),"",IF('Demand Locations'!AD189&lt;COUNTIFS('Workers Settings'!$M:$M,$B189,'Workers Settings'!$N:$N,1,'Workers Settings'!$H:$H,AB$3),"Warning!",IF('Demand Locations'!AD189=0,"",COUNTIFS('Workers Settings'!$M:$M,$B189,'Workers Settings'!$N:$N,1,'Workers Settings'!$H:$H,AB$3)/'Demand Locations'!AD189)))</f>
        <v/>
      </c>
      <c r="AC189" s="24" t="str">
        <f>IF(OR($B189="",AC$3="",'Demand Locations'!AE189=""),"",IF('Demand Locations'!AE189&lt;COUNTIFS('Workers Settings'!$M:$M,$B189,'Workers Settings'!$N:$N,1,'Workers Settings'!$H:$H,AC$3),"Warning!",IF('Demand Locations'!AE189=0,"",COUNTIFS('Workers Settings'!$M:$M,$B189,'Workers Settings'!$N:$N,1,'Workers Settings'!$H:$H,AC$3)/'Demand Locations'!AE189)))</f>
        <v/>
      </c>
      <c r="AD189" s="24" t="str">
        <f>IF(OR($B189="",AD$3="",'Demand Locations'!AF189=""),"",IF('Demand Locations'!AF189&lt;COUNTIFS('Workers Settings'!$M:$M,$B189,'Workers Settings'!$N:$N,1,'Workers Settings'!$H:$H,AD$3),"Warning!",IF('Demand Locations'!AF189=0,"",COUNTIFS('Workers Settings'!$M:$M,$B189,'Workers Settings'!$N:$N,1,'Workers Settings'!$H:$H,AD$3)/'Demand Locations'!AF189)))</f>
        <v/>
      </c>
      <c r="AE189" s="24" t="str">
        <f>IF(OR($B189="",AE$3="",'Demand Locations'!AG189=""),"",IF('Demand Locations'!AG189&lt;COUNTIFS('Workers Settings'!$M:$M,$B189,'Workers Settings'!$N:$N,1,'Workers Settings'!$H:$H,AE$3),"Warning!",IF('Demand Locations'!AG189=0,"",COUNTIFS('Workers Settings'!$M:$M,$B189,'Workers Settings'!$N:$N,1,'Workers Settings'!$H:$H,AE$3)/'Demand Locations'!AG189)))</f>
        <v/>
      </c>
      <c r="AF189" s="24" t="str">
        <f>IF(OR($B189="",AF$3="",'Demand Locations'!AH189=""),"",IF('Demand Locations'!AH189&lt;COUNTIFS('Workers Settings'!$M:$M,$B189,'Workers Settings'!$N:$N,1,'Workers Settings'!$H:$H,AF$3),"Warning!",IF('Demand Locations'!AH189=0,"",COUNTIFS('Workers Settings'!$M:$M,$B189,'Workers Settings'!$N:$N,1,'Workers Settings'!$H:$H,AF$3)/'Demand Locations'!AH189)))</f>
        <v/>
      </c>
      <c r="AG189" s="24" t="str">
        <f>IF(OR($B189="",AG$3="",'Demand Locations'!AI189=""),"",IF('Demand Locations'!AI189&lt;COUNTIFS('Workers Settings'!$M:$M,$B189,'Workers Settings'!$N:$N,1,'Workers Settings'!$H:$H,AG$3),"Warning!",IF('Demand Locations'!AI189=0,"",COUNTIFS('Workers Settings'!$M:$M,$B189,'Workers Settings'!$N:$N,1,'Workers Settings'!$H:$H,AG$3)/'Demand Locations'!AI189)))</f>
        <v/>
      </c>
      <c r="AH189" s="24" t="str">
        <f>IF(OR($B189="",AH$3="",'Demand Locations'!AJ189=""),"",IF('Demand Locations'!AJ189&lt;COUNTIFS('Workers Settings'!$M:$M,$B189,'Workers Settings'!$N:$N,1,'Workers Settings'!$H:$H,AH$3),"Warning!",IF('Demand Locations'!AJ189=0,"",COUNTIFS('Workers Settings'!$M:$M,$B189,'Workers Settings'!$N:$N,1,'Workers Settings'!$H:$H,AH$3)/'Demand Locations'!AJ189)))</f>
        <v/>
      </c>
      <c r="AI189" s="24" t="str">
        <f>IF(OR($B189="",AI$3="",'Demand Locations'!AK189=""),"",IF('Demand Locations'!AK189&lt;COUNTIFS('Workers Settings'!$M:$M,$B189,'Workers Settings'!$N:$N,1,'Workers Settings'!$H:$H,AI$3),"Warning!",IF('Demand Locations'!AK189=0,"",COUNTIFS('Workers Settings'!$M:$M,$B189,'Workers Settings'!$N:$N,1,'Workers Settings'!$H:$H,AI$3)/'Demand Locations'!AK189)))</f>
        <v/>
      </c>
      <c r="AJ189" s="24" t="str">
        <f>IF(OR($B189="",AJ$3="",'Demand Locations'!AL189=""),"",IF('Demand Locations'!AL189&lt;COUNTIFS('Workers Settings'!$M:$M,$B189,'Workers Settings'!$N:$N,1,'Workers Settings'!$H:$H,AJ$3),"Warning!",IF('Demand Locations'!AL189=0,"",COUNTIFS('Workers Settings'!$M:$M,$B189,'Workers Settings'!$N:$N,1,'Workers Settings'!$H:$H,AJ$3)/'Demand Locations'!AL189)))</f>
        <v/>
      </c>
      <c r="AK189" s="24" t="str">
        <f>IF(OR($B189="",AK$3="",'Demand Locations'!AM189=""),"",IF('Demand Locations'!AM189&lt;COUNTIFS('Workers Settings'!$M:$M,$B189,'Workers Settings'!$N:$N,1,'Workers Settings'!$H:$H,AK$3),"Warning!",IF('Demand Locations'!AM189=0,"",COUNTIFS('Workers Settings'!$M:$M,$B189,'Workers Settings'!$N:$N,1,'Workers Settings'!$H:$H,AK$3)/'Demand Locations'!AM189)))</f>
        <v/>
      </c>
      <c r="AL189" s="24" t="str">
        <f>IF(OR($B189="",AL$3="",'Demand Locations'!AN189=""),"",IF('Demand Locations'!AN189&lt;COUNTIFS('Workers Settings'!$M:$M,$B189,'Workers Settings'!$N:$N,1,'Workers Settings'!$H:$H,AL$3),"Warning!",IF('Demand Locations'!AN189=0,"",COUNTIFS('Workers Settings'!$M:$M,$B189,'Workers Settings'!$N:$N,1,'Workers Settings'!$H:$H,AL$3)/'Demand Locations'!AN189)))</f>
        <v/>
      </c>
      <c r="AM189" s="24" t="str">
        <f>IF(OR($B189="",AM$3="",'Demand Locations'!AO189=""),"",IF('Demand Locations'!AO189&lt;COUNTIFS('Workers Settings'!$M:$M,$B189,'Workers Settings'!$N:$N,1,'Workers Settings'!$H:$H,AM$3),"Warning!",IF('Demand Locations'!AO189=0,"",COUNTIFS('Workers Settings'!$M:$M,$B189,'Workers Settings'!$N:$N,1,'Workers Settings'!$H:$H,AM$3)/'Demand Locations'!AO189)))</f>
        <v/>
      </c>
      <c r="AN189" s="24" t="str">
        <f>IF(OR($B189="",AN$3="",'Demand Locations'!AP189=""),"",IF('Demand Locations'!AP189&lt;COUNTIFS('Workers Settings'!$M:$M,$B189,'Workers Settings'!$N:$N,1,'Workers Settings'!$H:$H,AN$3),"Warning!",IF('Demand Locations'!AP189=0,"",COUNTIFS('Workers Settings'!$M:$M,$B189,'Workers Settings'!$N:$N,1,'Workers Settings'!$H:$H,AN$3)/'Demand Locations'!AP189)))</f>
        <v/>
      </c>
      <c r="AO189" s="24" t="str">
        <f>IF(OR($B189="",AO$3="",'Demand Locations'!AQ189=""),"",IF('Demand Locations'!AQ189&lt;COUNTIFS('Workers Settings'!$M:$M,$B189,'Workers Settings'!$N:$N,1,'Workers Settings'!$H:$H,AO$3),"Warning!",IF('Demand Locations'!AQ189=0,"",COUNTIFS('Workers Settings'!$M:$M,$B189,'Workers Settings'!$N:$N,1,'Workers Settings'!$H:$H,AO$3)/'Demand Locations'!AQ189)))</f>
        <v/>
      </c>
      <c r="AP189" s="24" t="str">
        <f>IF(OR($B189="",AP$3="",'Demand Locations'!AR189=""),"",IF('Demand Locations'!AR189&lt;COUNTIFS('Workers Settings'!$M:$M,$B189,'Workers Settings'!$N:$N,1,'Workers Settings'!$H:$H,AP$3),"Warning!",IF('Demand Locations'!AR189=0,"",COUNTIFS('Workers Settings'!$M:$M,$B189,'Workers Settings'!$N:$N,1,'Workers Settings'!$H:$H,AP$3)/'Demand Locations'!AR189)))</f>
        <v/>
      </c>
      <c r="AQ189" s="24" t="str">
        <f>IF(OR($B189="",AQ$3="",'Demand Locations'!AS189=""),"",IF('Demand Locations'!AS189&lt;COUNTIFS('Workers Settings'!$M:$M,$B189,'Workers Settings'!$N:$N,1,'Workers Settings'!$H:$H,AQ$3),"Warning!",IF('Demand Locations'!AS189=0,"",COUNTIFS('Workers Settings'!$M:$M,$B189,'Workers Settings'!$N:$N,1,'Workers Settings'!$H:$H,AQ$3)/'Demand Locations'!AS189)))</f>
        <v/>
      </c>
      <c r="AR189" s="24" t="str">
        <f>IF(OR($B189="",AR$3="",'Demand Locations'!AT189=""),"",IF('Demand Locations'!AT189&lt;COUNTIFS('Workers Settings'!$M:$M,$B189,'Workers Settings'!$N:$N,1,'Workers Settings'!$H:$H,AR$3),"Warning!",IF('Demand Locations'!AT189=0,"",COUNTIFS('Workers Settings'!$M:$M,$B189,'Workers Settings'!$N:$N,1,'Workers Settings'!$H:$H,AR$3)/'Demand Locations'!AT189)))</f>
        <v/>
      </c>
      <c r="AS189" s="24" t="str">
        <f>IF(OR($B189="",AS$3="",'Demand Locations'!AU189=""),"",IF('Demand Locations'!AU189&lt;COUNTIFS('Workers Settings'!$M:$M,$B189,'Workers Settings'!$N:$N,1,'Workers Settings'!$H:$H,AS$3),"Warning!",IF('Demand Locations'!AU189=0,"",COUNTIFS('Workers Settings'!$M:$M,$B189,'Workers Settings'!$N:$N,1,'Workers Settings'!$H:$H,AS$3)/'Demand Locations'!AU189)))</f>
        <v/>
      </c>
      <c r="AT189" s="24" t="str">
        <f>IF(OR($B189="",AT$3="",'Demand Locations'!AV189=""),"",IF('Demand Locations'!AV189&lt;COUNTIFS('Workers Settings'!$M:$M,$B189,'Workers Settings'!$N:$N,1,'Workers Settings'!$H:$H,AT$3),"Warning!",IF('Demand Locations'!AV189=0,"",COUNTIFS('Workers Settings'!$M:$M,$B189,'Workers Settings'!$N:$N,1,'Workers Settings'!$H:$H,AT$3)/'Demand Locations'!AV189)))</f>
        <v/>
      </c>
      <c r="AU189" s="24" t="str">
        <f>IF(OR($B189="",AU$3="",'Demand Locations'!AW189=""),"",IF('Demand Locations'!AW189&lt;COUNTIFS('Workers Settings'!$M:$M,$B189,'Workers Settings'!$N:$N,1,'Workers Settings'!$H:$H,AU$3),"Warning!",IF('Demand Locations'!AW189=0,"",COUNTIFS('Workers Settings'!$M:$M,$B189,'Workers Settings'!$N:$N,1,'Workers Settings'!$H:$H,AU$3)/'Demand Locations'!AW189)))</f>
        <v/>
      </c>
      <c r="AV189" s="24" t="str">
        <f>IF(OR($B189="",AV$3="",'Demand Locations'!AX189=""),"",IF('Demand Locations'!AX189&lt;COUNTIFS('Workers Settings'!$M:$M,$B189,'Workers Settings'!$N:$N,1,'Workers Settings'!$H:$H,AV$3),"Warning!",IF('Demand Locations'!AX189=0,"",COUNTIFS('Workers Settings'!$M:$M,$B189,'Workers Settings'!$N:$N,1,'Workers Settings'!$H:$H,AV$3)/'Demand Locations'!AX189)))</f>
        <v/>
      </c>
      <c r="AW189" s="24" t="str">
        <f>IF(OR($B189="",AW$3="",'Demand Locations'!AY189=""),"",IF('Demand Locations'!AY189&lt;COUNTIFS('Workers Settings'!$M:$M,$B189,'Workers Settings'!$N:$N,1,'Workers Settings'!$H:$H,AW$3),"Warning!",IF('Demand Locations'!AY189=0,"",COUNTIFS('Workers Settings'!$M:$M,$B189,'Workers Settings'!$N:$N,1,'Workers Settings'!$H:$H,AW$3)/'Demand Locations'!AY189)))</f>
        <v/>
      </c>
      <c r="AX189" s="24" t="str">
        <f>IF(OR($B189="",AX$3="",'Demand Locations'!AZ189=""),"",IF('Demand Locations'!AZ189&lt;COUNTIFS('Workers Settings'!$M:$M,$B189,'Workers Settings'!$N:$N,1,'Workers Settings'!$H:$H,AX$3),"Warning!",IF('Demand Locations'!AZ189=0,"",COUNTIFS('Workers Settings'!$M:$M,$B189,'Workers Settings'!$N:$N,1,'Workers Settings'!$H:$H,AX$3)/'Demand Locations'!AZ189)))</f>
        <v/>
      </c>
      <c r="AY189" s="24" t="str">
        <f>IF(OR($B189="",AY$3="",'Demand Locations'!BA189=""),"",IF('Demand Locations'!BA189&lt;COUNTIFS('Workers Settings'!$M:$M,$B189,'Workers Settings'!$N:$N,1,'Workers Settings'!$H:$H,AY$3),"Warning!",IF('Demand Locations'!BA189=0,"",COUNTIFS('Workers Settings'!$M:$M,$B189,'Workers Settings'!$N:$N,1,'Workers Settings'!$H:$H,AY$3)/'Demand Locations'!BA189)))</f>
        <v/>
      </c>
      <c r="AZ189" s="24" t="str">
        <f>IF(OR($B189="",AZ$3="",'Demand Locations'!BB189=""),"",IF('Demand Locations'!BB189&lt;COUNTIFS('Workers Settings'!$M:$M,$B189,'Workers Settings'!$N:$N,1,'Workers Settings'!$H:$H,AZ$3),"Warning!",IF('Demand Locations'!BB189=0,"",COUNTIFS('Workers Settings'!$M:$M,$B189,'Workers Settings'!$N:$N,1,'Workers Settings'!$H:$H,AZ$3)/'Demand Locations'!BB189)))</f>
        <v/>
      </c>
      <c r="BA189" s="24" t="str">
        <f>IF(OR($B189="",BA$3="",'Demand Locations'!BC189=""),"",IF('Demand Locations'!BC189&lt;COUNTIFS('Workers Settings'!$M:$M,$B189,'Workers Settings'!$N:$N,1,'Workers Settings'!$H:$H,BA$3),"Warning!",IF('Demand Locations'!BC189=0,"",COUNTIFS('Workers Settings'!$M:$M,$B189,'Workers Settings'!$N:$N,1,'Workers Settings'!$H:$H,BA$3)/'Demand Locations'!BC189)))</f>
        <v/>
      </c>
      <c r="BB189" s="24" t="str">
        <f>IF(OR($B189="",BB$3="",'Demand Locations'!BD189=""),"",IF('Demand Locations'!BD189&lt;COUNTIFS('Workers Settings'!$M:$M,$B189,'Workers Settings'!$N:$N,1,'Workers Settings'!$H:$H,BB$3),"Warning!",IF('Demand Locations'!BD189=0,"",COUNTIFS('Workers Settings'!$M:$M,$B189,'Workers Settings'!$N:$N,1,'Workers Settings'!$H:$H,BB$3)/'Demand Locations'!BD189)))</f>
        <v/>
      </c>
      <c r="BC189" s="24" t="str">
        <f>IF(OR($B189="",BC$3="",'Demand Locations'!BE189=""),"",IF('Demand Locations'!BE189&lt;COUNTIFS('Workers Settings'!$M:$M,$B189,'Workers Settings'!$N:$N,1,'Workers Settings'!$H:$H,BC$3),"Warning!",IF('Demand Locations'!BE189=0,"",COUNTIFS('Workers Settings'!$M:$M,$B189,'Workers Settings'!$N:$N,1,'Workers Settings'!$H:$H,BC$3)/'Demand Locations'!BE189)))</f>
        <v/>
      </c>
      <c r="BD189" s="24" t="str">
        <f>IF(OR($B189="",BD$3="",'Demand Locations'!BF189=""),"",IF('Demand Locations'!BF189&lt;COUNTIFS('Workers Settings'!$M:$M,$B189,'Workers Settings'!$N:$N,1,'Workers Settings'!$H:$H,BD$3),"Warning!",IF('Demand Locations'!BF189=0,"",COUNTIFS('Workers Settings'!$M:$M,$B189,'Workers Settings'!$N:$N,1,'Workers Settings'!$H:$H,BD$3)/'Demand Locations'!BF189)))</f>
        <v/>
      </c>
      <c r="BE189" s="24" t="str">
        <f>IF(OR($B189="",BE$3="",'Demand Locations'!BG189=""),"",IF('Demand Locations'!BG189&lt;COUNTIFS('Workers Settings'!$M:$M,$B189,'Workers Settings'!$N:$N,1,'Workers Settings'!$H:$H,BE$3),"Warning!",IF('Demand Locations'!BG189=0,"",COUNTIFS('Workers Settings'!$M:$M,$B189,'Workers Settings'!$N:$N,1,'Workers Settings'!$H:$H,BE$3)/'Demand Locations'!BG189)))</f>
        <v/>
      </c>
      <c r="BF189" s="24" t="str">
        <f>IF(OR($B189="",BF$3="",'Demand Locations'!BH189=""),"",IF('Demand Locations'!BH189&lt;COUNTIFS('Workers Settings'!$M:$M,$B189,'Workers Settings'!$N:$N,1,'Workers Settings'!$H:$H,BF$3),"Warning!",IF('Demand Locations'!BH189=0,"",COUNTIFS('Workers Settings'!$M:$M,$B189,'Workers Settings'!$N:$N,1,'Workers Settings'!$H:$H,BF$3)/'Demand Locations'!BH189)))</f>
        <v/>
      </c>
      <c r="BG189" s="24" t="str">
        <f>IF(OR($B189="",BG$3="",'Demand Locations'!BI189=""),"",IF('Demand Locations'!BI189&lt;COUNTIFS('Workers Settings'!$M:$M,$B189,'Workers Settings'!$N:$N,1,'Workers Settings'!$H:$H,BG$3),"Warning!",IF('Demand Locations'!BI189=0,"",COUNTIFS('Workers Settings'!$M:$M,$B189,'Workers Settings'!$N:$N,1,'Workers Settings'!$H:$H,BG$3)/'Demand Locations'!BI189)))</f>
        <v/>
      </c>
      <c r="BH189" s="24" t="str">
        <f>IF(OR($B189="",BH$3="",'Demand Locations'!BJ189=""),"",IF('Demand Locations'!BJ189&lt;COUNTIFS('Workers Settings'!$M:$M,$B189,'Workers Settings'!$N:$N,1,'Workers Settings'!$H:$H,BH$3),"Warning!",IF('Demand Locations'!BJ189=0,"",COUNTIFS('Workers Settings'!$M:$M,$B189,'Workers Settings'!$N:$N,1,'Workers Settings'!$H:$H,BH$3)/'Demand Locations'!BJ189)))</f>
        <v/>
      </c>
      <c r="BI189" s="24" t="str">
        <f>IF(OR($B189="",BI$3="",'Demand Locations'!BK189=""),"",IF('Demand Locations'!BK189&lt;COUNTIFS('Workers Settings'!$M:$M,$B189,'Workers Settings'!$N:$N,1,'Workers Settings'!$H:$H,BI$3),"Warning!",IF('Demand Locations'!BK189=0,"",COUNTIFS('Workers Settings'!$M:$M,$B189,'Workers Settings'!$N:$N,1,'Workers Settings'!$H:$H,BI$3)/'Demand Locations'!BK189)))</f>
        <v/>
      </c>
      <c r="BJ189" s="24" t="str">
        <f>IF(OR($B189="",BJ$3="",'Demand Locations'!BL189=""),"",IF('Demand Locations'!BL189&lt;COUNTIFS('Workers Settings'!$M:$M,$B189,'Workers Settings'!$N:$N,1,'Workers Settings'!$H:$H,BJ$3),"Warning!",IF('Demand Locations'!BL189=0,"",COUNTIFS('Workers Settings'!$M:$M,$B189,'Workers Settings'!$N:$N,1,'Workers Settings'!$H:$H,BJ$3)/'Demand Locations'!BL189)))</f>
        <v/>
      </c>
      <c r="BK189" s="24" t="str">
        <f>IF(OR($B189="",BK$3="",'Demand Locations'!BM189=""),"",IF('Demand Locations'!BM189&lt;COUNTIFS('Workers Settings'!$M:$M,$B189,'Workers Settings'!$N:$N,1,'Workers Settings'!$H:$H,BK$3),"Warning!",IF('Demand Locations'!BM189=0,"",COUNTIFS('Workers Settings'!$M:$M,$B189,'Workers Settings'!$N:$N,1,'Workers Settings'!$H:$H,BK$3)/'Demand Locations'!BM189)))</f>
        <v/>
      </c>
      <c r="BL189" s="24" t="str">
        <f>IF(OR($B189="",BL$3="",'Demand Locations'!BN189=""),"",IF('Demand Locations'!BN189&lt;COUNTIFS('Workers Settings'!$M:$M,$B189,'Workers Settings'!$N:$N,1,'Workers Settings'!$H:$H,BL$3),"Warning!",IF('Demand Locations'!BN189=0,"",COUNTIFS('Workers Settings'!$M:$M,$B189,'Workers Settings'!$N:$N,1,'Workers Settings'!$H:$H,BL$3)/'Demand Locations'!BN189)))</f>
        <v/>
      </c>
      <c r="BM189" s="24" t="str">
        <f>IF(OR($B189="",BM$3="",'Demand Locations'!BO189=""),"",IF('Demand Locations'!BO189&lt;COUNTIFS('Workers Settings'!$M:$M,$B189,'Workers Settings'!$N:$N,1,'Workers Settings'!$H:$H,BM$3),"Warning!",IF('Demand Locations'!BO189=0,"",COUNTIFS('Workers Settings'!$M:$M,$B189,'Workers Settings'!$N:$N,1,'Workers Settings'!$H:$H,BM$3)/'Demand Locations'!BO189)))</f>
        <v/>
      </c>
      <c r="BN189" s="24" t="str">
        <f>IF(OR($B189="",BN$3="",'Demand Locations'!BP189=""),"",IF('Demand Locations'!BP189&lt;COUNTIFS('Workers Settings'!$M:$M,$B189,'Workers Settings'!$N:$N,1,'Workers Settings'!$H:$H,BN$3),"Warning!",IF('Demand Locations'!BP189=0,"",COUNTIFS('Workers Settings'!$M:$M,$B189,'Workers Settings'!$N:$N,1,'Workers Settings'!$H:$H,BN$3)/'Demand Locations'!BP189)))</f>
        <v/>
      </c>
      <c r="BO189" s="24" t="str">
        <f>IF(OR($B189="",BO$3="",'Demand Locations'!BQ189=""),"",IF('Demand Locations'!BQ189&lt;COUNTIFS('Workers Settings'!$M:$M,$B189,'Workers Settings'!$N:$N,1,'Workers Settings'!$H:$H,BO$3),"Warning!",IF('Demand Locations'!BQ189=0,"",COUNTIFS('Workers Settings'!$M:$M,$B189,'Workers Settings'!$N:$N,1,'Workers Settings'!$H:$H,BO$3)/'Demand Locations'!BQ189)))</f>
        <v/>
      </c>
      <c r="BP189" s="24" t="str">
        <f>IF(OR($B189="",BP$3="",'Demand Locations'!BR189=""),"",IF('Demand Locations'!BR189&lt;COUNTIFS('Workers Settings'!$M:$M,$B189,'Workers Settings'!$N:$N,1,'Workers Settings'!$H:$H,BP$3),"Warning!",IF('Demand Locations'!BR189=0,"",COUNTIFS('Workers Settings'!$M:$M,$B189,'Workers Settings'!$N:$N,1,'Workers Settings'!$H:$H,BP$3)/'Demand Locations'!BR189)))</f>
        <v/>
      </c>
      <c r="BQ189" s="24" t="str">
        <f>IF(OR($B189="",BQ$3="",'Demand Locations'!BS189=""),"",IF('Demand Locations'!BS189&lt;COUNTIFS('Workers Settings'!$M:$M,$B189,'Workers Settings'!$N:$N,1,'Workers Settings'!$H:$H,BQ$3),"Warning!",IF('Demand Locations'!BS189=0,"",COUNTIFS('Workers Settings'!$M:$M,$B189,'Workers Settings'!$N:$N,1,'Workers Settings'!$H:$H,BQ$3)/'Demand Locations'!BS189)))</f>
        <v/>
      </c>
      <c r="BR189" s="24" t="str">
        <f>IF(OR($B189="",BR$3="",'Demand Locations'!BT189=""),"",IF('Demand Locations'!BT189&lt;COUNTIFS('Workers Settings'!$M:$M,$B189,'Workers Settings'!$N:$N,1,'Workers Settings'!$H:$H,BR$3),"Warning!",IF('Demand Locations'!BT189=0,"",COUNTIFS('Workers Settings'!$M:$M,$B189,'Workers Settings'!$N:$N,1,'Workers Settings'!$H:$H,BR$3)/'Demand Locations'!BT189)))</f>
        <v/>
      </c>
      <c r="BS189" s="24" t="str">
        <f>IF(OR($B189="",BS$3="",'Demand Locations'!BU189=""),"",IF('Demand Locations'!BU189&lt;COUNTIFS('Workers Settings'!$M:$M,$B189,'Workers Settings'!$N:$N,1,'Workers Settings'!$H:$H,BS$3),"Warning!",IF('Demand Locations'!BU189=0,"",COUNTIFS('Workers Settings'!$M:$M,$B189,'Workers Settings'!$N:$N,1,'Workers Settings'!$H:$H,BS$3)/'Demand Locations'!BU189)))</f>
        <v/>
      </c>
      <c r="BT189" s="24" t="str">
        <f>IF(OR($B189="",BT$3="",'Demand Locations'!BV189=""),"",IF('Demand Locations'!BV189&lt;COUNTIFS('Workers Settings'!$M:$M,$B189,'Workers Settings'!$N:$N,1,'Workers Settings'!$H:$H,BT$3),"Warning!",IF('Demand Locations'!BV189=0,"",COUNTIFS('Workers Settings'!$M:$M,$B189,'Workers Settings'!$N:$N,1,'Workers Settings'!$H:$H,BT$3)/'Demand Locations'!BV189)))</f>
        <v/>
      </c>
      <c r="BU189" s="24" t="str">
        <f>IF(OR($B189="",BU$3="",'Demand Locations'!BW189=""),"",IF('Demand Locations'!BW189&lt;COUNTIFS('Workers Settings'!$M:$M,$B189,'Workers Settings'!$N:$N,1,'Workers Settings'!$H:$H,BU$3),"Warning!",IF('Demand Locations'!BW189=0,"",COUNTIFS('Workers Settings'!$M:$M,$B189,'Workers Settings'!$N:$N,1,'Workers Settings'!$H:$H,BU$3)/'Demand Locations'!BW189)))</f>
        <v/>
      </c>
      <c r="BV189" s="24" t="str">
        <f>IF(OR($B189="",BV$3="",'Demand Locations'!BX189=""),"",IF('Demand Locations'!BX189&lt;COUNTIFS('Workers Settings'!$M:$M,$B189,'Workers Settings'!$N:$N,1,'Workers Settings'!$H:$H,BV$3),"Warning!",IF('Demand Locations'!BX189=0,"",COUNTIFS('Workers Settings'!$M:$M,$B189,'Workers Settings'!$N:$N,1,'Workers Settings'!$H:$H,BV$3)/'Demand Locations'!BX189)))</f>
        <v/>
      </c>
      <c r="BW189" s="24" t="str">
        <f>IF(OR($B189="",BW$3="",'Demand Locations'!BY189=""),"",IF('Demand Locations'!BY189&lt;COUNTIFS('Workers Settings'!$M:$M,$B189,'Workers Settings'!$N:$N,1,'Workers Settings'!$H:$H,BW$3),"Warning!",IF('Demand Locations'!BY189=0,"",COUNTIFS('Workers Settings'!$M:$M,$B189,'Workers Settings'!$N:$N,1,'Workers Settings'!$H:$H,BW$3)/'Demand Locations'!BY189)))</f>
        <v/>
      </c>
      <c r="BX189" s="24" t="str">
        <f>IF(OR($B189="",BX$3="",'Demand Locations'!BZ189=""),"",IF('Demand Locations'!BZ189&lt;COUNTIFS('Workers Settings'!$M:$M,$B189,'Workers Settings'!$N:$N,1,'Workers Settings'!$H:$H,BX$3),"Warning!",IF('Demand Locations'!BZ189=0,"",COUNTIFS('Workers Settings'!$M:$M,$B189,'Workers Settings'!$N:$N,1,'Workers Settings'!$H:$H,BX$3)/'Demand Locations'!BZ189)))</f>
        <v/>
      </c>
      <c r="BY189" s="24" t="str">
        <f>IF(OR($B189="",BY$3="",'Demand Locations'!CA189=""),"",IF('Demand Locations'!CA189&lt;COUNTIFS('Workers Settings'!$M:$M,$B189,'Workers Settings'!$N:$N,1,'Workers Settings'!$H:$H,BY$3),"Warning!",IF('Demand Locations'!CA189=0,"",COUNTIFS('Workers Settings'!$M:$M,$B189,'Workers Settings'!$N:$N,1,'Workers Settings'!$H:$H,BY$3)/'Demand Locations'!CA189)))</f>
        <v/>
      </c>
      <c r="BZ189" s="24" t="str">
        <f>IF(OR($B189="",BZ$3="",'Demand Locations'!CB189=""),"",IF('Demand Locations'!CB189&lt;COUNTIFS('Workers Settings'!$M:$M,$B189,'Workers Settings'!$N:$N,1,'Workers Settings'!$H:$H,BZ$3),"Warning!",IF('Demand Locations'!CB189=0,"",COUNTIFS('Workers Settings'!$M:$M,$B189,'Workers Settings'!$N:$N,1,'Workers Settings'!$H:$H,BZ$3)/'Demand Locations'!CB189)))</f>
        <v/>
      </c>
      <c r="CA189" s="24" t="str">
        <f>IF(OR($B189="",CA$3="",'Demand Locations'!CC189=""),"",IF('Demand Locations'!CC189&lt;COUNTIFS('Workers Settings'!$M:$M,$B189,'Workers Settings'!$N:$N,1,'Workers Settings'!$H:$H,CA$3),"Warning!",IF('Demand Locations'!CC189=0,"",COUNTIFS('Workers Settings'!$M:$M,$B189,'Workers Settings'!$N:$N,1,'Workers Settings'!$H:$H,CA$3)/'Demand Locations'!CC189)))</f>
        <v/>
      </c>
      <c r="CB189" s="24" t="str">
        <f>IF(OR($B189="",CB$3="",'Demand Locations'!CD189=""),"",IF('Demand Locations'!CD189&lt;COUNTIFS('Workers Settings'!$M:$M,$B189,'Workers Settings'!$N:$N,1,'Workers Settings'!$H:$H,CB$3),"Warning!",IF('Demand Locations'!CD189=0,"",COUNTIFS('Workers Settings'!$M:$M,$B189,'Workers Settings'!$N:$N,1,'Workers Settings'!$H:$H,CB$3)/'Demand Locations'!CD189)))</f>
        <v/>
      </c>
      <c r="CC189" s="24" t="str">
        <f>IF(OR($B189="",CC$3="",'Demand Locations'!CE189=""),"",IF('Demand Locations'!CE189&lt;COUNTIFS('Workers Settings'!$M:$M,$B189,'Workers Settings'!$N:$N,1,'Workers Settings'!$H:$H,CC$3),"Warning!",IF('Demand Locations'!CE189=0,"",COUNTIFS('Workers Settings'!$M:$M,$B189,'Workers Settings'!$N:$N,1,'Workers Settings'!$H:$H,CC$3)/'Demand Locations'!CE189)))</f>
        <v/>
      </c>
      <c r="CD189" s="24" t="str">
        <f>IF(OR($B189="",CD$3="",'Demand Locations'!CF189=""),"",IF('Demand Locations'!CF189&lt;COUNTIFS('Workers Settings'!$M:$M,$B189,'Workers Settings'!$N:$N,1,'Workers Settings'!$H:$H,CD$3),"Warning!",IF('Demand Locations'!CF189=0,"",COUNTIFS('Workers Settings'!$M:$M,$B189,'Workers Settings'!$N:$N,1,'Workers Settings'!$H:$H,CD$3)/'Demand Locations'!CF189)))</f>
        <v/>
      </c>
      <c r="CE189" s="24" t="str">
        <f>IF(OR($B189="",CE$3="",'Demand Locations'!CG189=""),"",IF('Demand Locations'!CG189&lt;COUNTIFS('Workers Settings'!$M:$M,$B189,'Workers Settings'!$N:$N,1,'Workers Settings'!$H:$H,CE$3),"Warning!",IF('Demand Locations'!CG189=0,"",COUNTIFS('Workers Settings'!$M:$M,$B189,'Workers Settings'!$N:$N,1,'Workers Settings'!$H:$H,CE$3)/'Demand Locations'!CG189)))</f>
        <v/>
      </c>
      <c r="CF189" s="24" t="str">
        <f>IF(OR($B189="",CF$3="",'Demand Locations'!CH189=""),"",IF('Demand Locations'!CH189&lt;COUNTIFS('Workers Settings'!$M:$M,$B189,'Workers Settings'!$N:$N,1,'Workers Settings'!$H:$H,CF$3),"Warning!",IF('Demand Locations'!CH189=0,"",COUNTIFS('Workers Settings'!$M:$M,$B189,'Workers Settings'!$N:$N,1,'Workers Settings'!$H:$H,CF$3)/'Demand Locations'!CH189)))</f>
        <v/>
      </c>
      <c r="CG189" s="24" t="str">
        <f>IF(OR($B189="",CG$3="",'Demand Locations'!CI189=""),"",IF('Demand Locations'!CI189&lt;COUNTIFS('Workers Settings'!$M:$M,$B189,'Workers Settings'!$N:$N,1,'Workers Settings'!$H:$H,CG$3),"Warning!",IF('Demand Locations'!CI189=0,"",COUNTIFS('Workers Settings'!$M:$M,$B189,'Workers Settings'!$N:$N,1,'Workers Settings'!$H:$H,CG$3)/'Demand Locations'!CI189)))</f>
        <v/>
      </c>
      <c r="CH189" s="24" t="str">
        <f>IF(OR($B189="",CH$3="",'Demand Locations'!CJ189=""),"",IF('Demand Locations'!CJ189&lt;COUNTIFS('Workers Settings'!$M:$M,$B189,'Workers Settings'!$N:$N,1,'Workers Settings'!$H:$H,CH$3),"Warning!",IF('Demand Locations'!CJ189=0,"",COUNTIFS('Workers Settings'!$M:$M,$B189,'Workers Settings'!$N:$N,1,'Workers Settings'!$H:$H,CH$3)/'Demand Locations'!CJ189)))</f>
        <v/>
      </c>
      <c r="CI189" s="24" t="str">
        <f>IF(OR($B189="",CI$3="",'Demand Locations'!CK189=""),"",IF('Demand Locations'!CK189&lt;COUNTIFS('Workers Settings'!$M:$M,$B189,'Workers Settings'!$N:$N,1,'Workers Settings'!$H:$H,CI$3),"Warning!",IF('Demand Locations'!CK189=0,"",COUNTIFS('Workers Settings'!$M:$M,$B189,'Workers Settings'!$N:$N,1,'Workers Settings'!$H:$H,CI$3)/'Demand Locations'!CK189)))</f>
        <v/>
      </c>
      <c r="CJ189" s="24" t="str">
        <f>IF(OR($B189="",CJ$3="",'Demand Locations'!CL189=""),"",IF('Demand Locations'!CL189&lt;COUNTIFS('Workers Settings'!$M:$M,$B189,'Workers Settings'!$N:$N,1,'Workers Settings'!$H:$H,CJ$3),"Warning!",IF('Demand Locations'!CL189=0,"",COUNTIFS('Workers Settings'!$M:$M,$B189,'Workers Settings'!$N:$N,1,'Workers Settings'!$H:$H,CJ$3)/'Demand Locations'!CL189)))</f>
        <v/>
      </c>
      <c r="CK189" s="24" t="str">
        <f>IF(OR($B189="",CK$3="",'Demand Locations'!CM189=""),"",IF('Demand Locations'!CM189&lt;COUNTIFS('Workers Settings'!$M:$M,$B189,'Workers Settings'!$N:$N,1,'Workers Settings'!$H:$H,CK$3),"Warning!",IF('Demand Locations'!CM189=0,"",COUNTIFS('Workers Settings'!$M:$M,$B189,'Workers Settings'!$N:$N,1,'Workers Settings'!$H:$H,CK$3)/'Demand Locations'!CM189)))</f>
        <v/>
      </c>
      <c r="CL189" s="24" t="str">
        <f>IF(OR($B189="",CL$3="",'Demand Locations'!CN189=""),"",IF('Demand Locations'!CN189&lt;COUNTIFS('Workers Settings'!$M:$M,$B189,'Workers Settings'!$N:$N,1,'Workers Settings'!$H:$H,CL$3),"Warning!",IF('Demand Locations'!CN189=0,"",COUNTIFS('Workers Settings'!$M:$M,$B189,'Workers Settings'!$N:$N,1,'Workers Settings'!$H:$H,CL$3)/'Demand Locations'!CN189)))</f>
        <v/>
      </c>
      <c r="CM189" s="24" t="str">
        <f>IF(OR($B189="",CM$3="",'Demand Locations'!CO189=""),"",IF('Demand Locations'!CO189&lt;COUNTIFS('Workers Settings'!$M:$M,$B189,'Workers Settings'!$N:$N,1,'Workers Settings'!$H:$H,CM$3),"Warning!",IF('Demand Locations'!CO189=0,"",COUNTIFS('Workers Settings'!$M:$M,$B189,'Workers Settings'!$N:$N,1,'Workers Settings'!$H:$H,CM$3)/'Demand Locations'!CO189)))</f>
        <v/>
      </c>
      <c r="CN189" s="24" t="str">
        <f>IF(OR($B189="",CN$3="",'Demand Locations'!CP189=""),"",IF('Demand Locations'!CP189&lt;COUNTIFS('Workers Settings'!$M:$M,$B189,'Workers Settings'!$N:$N,1,'Workers Settings'!$H:$H,CN$3),"Warning!",IF('Demand Locations'!CP189=0,"",COUNTIFS('Workers Settings'!$M:$M,$B189,'Workers Settings'!$N:$N,1,'Workers Settings'!$H:$H,CN$3)/'Demand Locations'!CP189)))</f>
        <v/>
      </c>
      <c r="CO189" s="24" t="str">
        <f>IF(OR($B189="",CO$3="",'Demand Locations'!CQ189=""),"",IF('Demand Locations'!CQ189&lt;COUNTIFS('Workers Settings'!$M:$M,$B189,'Workers Settings'!$N:$N,1,'Workers Settings'!$H:$H,CO$3),"Warning!",IF('Demand Locations'!CQ189=0,"",COUNTIFS('Workers Settings'!$M:$M,$B189,'Workers Settings'!$N:$N,1,'Workers Settings'!$H:$H,CO$3)/'Demand Locations'!CQ189)))</f>
        <v/>
      </c>
      <c r="CP189" s="24" t="str">
        <f>IF(OR($B189="",CP$3="",'Demand Locations'!CR189=""),"",IF('Demand Locations'!CR189&lt;COUNTIFS('Workers Settings'!$M:$M,$B189,'Workers Settings'!$N:$N,1,'Workers Settings'!$H:$H,CP$3),"Warning!",IF('Demand Locations'!CR189=0,"",COUNTIFS('Workers Settings'!$M:$M,$B189,'Workers Settings'!$N:$N,1,'Workers Settings'!$H:$H,CP$3)/'Demand Locations'!CR189)))</f>
        <v/>
      </c>
      <c r="CQ189" s="24" t="str">
        <f>IF(OR($B189="",CQ$3="",'Demand Locations'!CS189=""),"",IF('Demand Locations'!CS189&lt;COUNTIFS('Workers Settings'!$M:$M,$B189,'Workers Settings'!$N:$N,1,'Workers Settings'!$H:$H,CQ$3),"Warning!",IF('Demand Locations'!CS189=0,"",COUNTIFS('Workers Settings'!$M:$M,$B189,'Workers Settings'!$N:$N,1,'Workers Settings'!$H:$H,CQ$3)/'Demand Locations'!CS189)))</f>
        <v/>
      </c>
      <c r="CR189" s="24" t="str">
        <f>IF(OR($B189="",CR$3="",'Demand Locations'!CT189=""),"",IF('Demand Locations'!CT189&lt;COUNTIFS('Workers Settings'!$M:$M,$B189,'Workers Settings'!$N:$N,1,'Workers Settings'!$H:$H,CR$3),"Warning!",IF('Demand Locations'!CT189=0,"",COUNTIFS('Workers Settings'!$M:$M,$B189,'Workers Settings'!$N:$N,1,'Workers Settings'!$H:$H,CR$3)/'Demand Locations'!CT189)))</f>
        <v/>
      </c>
      <c r="CS189" s="24" t="str">
        <f>IF(OR($B189="",CS$3="",'Demand Locations'!CU189=""),"",IF('Demand Locations'!CU189&lt;COUNTIFS('Workers Settings'!$M:$M,$B189,'Workers Settings'!$N:$N,1,'Workers Settings'!$H:$H,CS$3),"Warning!",IF('Demand Locations'!CU189=0,"",COUNTIFS('Workers Settings'!$M:$M,$B189,'Workers Settings'!$N:$N,1,'Workers Settings'!$H:$H,CS$3)/'Demand Locations'!CU189)))</f>
        <v/>
      </c>
      <c r="CT189" s="24" t="str">
        <f>IF(OR($B189="",CT$3="",'Demand Locations'!CV189=""),"",IF('Demand Locations'!CV189&lt;COUNTIFS('Workers Settings'!$M:$M,$B189,'Workers Settings'!$N:$N,1,'Workers Settings'!$H:$H,CT$3),"Warning!",IF('Demand Locations'!CV189=0,"",COUNTIFS('Workers Settings'!$M:$M,$B189,'Workers Settings'!$N:$N,1,'Workers Settings'!$H:$H,CT$3)/'Demand Locations'!CV189)))</f>
        <v/>
      </c>
      <c r="CU189" s="24" t="str">
        <f>IF(OR($B189="",CU$3="",'Demand Locations'!CW189=""),"",IF('Demand Locations'!CW189&lt;COUNTIFS('Workers Settings'!$M:$M,$B189,'Workers Settings'!$N:$N,1,'Workers Settings'!$H:$H,CU$3),"Warning!",IF('Demand Locations'!CW189=0,"",COUNTIFS('Workers Settings'!$M:$M,$B189,'Workers Settings'!$N:$N,1,'Workers Settings'!$H:$H,CU$3)/'Demand Locations'!CW189)))</f>
        <v/>
      </c>
      <c r="CV189" s="24" t="str">
        <f>IF(OR($B189="",CV$3="",'Demand Locations'!CX189=""),"",IF('Demand Locations'!CX189&lt;COUNTIFS('Workers Settings'!$M:$M,$B189,'Workers Settings'!$N:$N,1,'Workers Settings'!$H:$H,CV$3),"Warning!",IF('Demand Locations'!CX189=0,"",COUNTIFS('Workers Settings'!$M:$M,$B189,'Workers Settings'!$N:$N,1,'Workers Settings'!$H:$H,CV$3)/'Demand Locations'!CX189)))</f>
        <v/>
      </c>
      <c r="CW189" s="24" t="str">
        <f>IF(OR($B189="",CW$3="",'Demand Locations'!CY189=""),"",IF('Demand Locations'!CY189&lt;COUNTIFS('Workers Settings'!$M:$M,$B189,'Workers Settings'!$N:$N,1,'Workers Settings'!$H:$H,CW$3),"Warning!",IF('Demand Locations'!CY189=0,"",COUNTIFS('Workers Settings'!$M:$M,$B189,'Workers Settings'!$N:$N,1,'Workers Settings'!$H:$H,CW$3)/'Demand Locations'!CY189)))</f>
        <v/>
      </c>
      <c r="CX189" s="24" t="str">
        <f>IF(OR($B189="",CX$3="",'Demand Locations'!CZ189=""),"",IF('Demand Locations'!CZ189&lt;COUNTIFS('Workers Settings'!$M:$M,$B189,'Workers Settings'!$N:$N,1,'Workers Settings'!$H:$H,CX$3),"Warning!",IF('Demand Locations'!CZ189=0,"",COUNTIFS('Workers Settings'!$M:$M,$B189,'Workers Settings'!$N:$N,1,'Workers Settings'!$H:$H,CX$3)/'Demand Locations'!CZ189)))</f>
        <v/>
      </c>
      <c r="CY189" s="24" t="str">
        <f>IF(OR($B189="",CY$3="",'Demand Locations'!DA189=""),"",IF('Demand Locations'!DA189&lt;COUNTIFS('Workers Settings'!$M:$M,$B189,'Workers Settings'!$N:$N,1,'Workers Settings'!$H:$H,CY$3),"Warning!",IF('Demand Locations'!DA189=0,"",COUNTIFS('Workers Settings'!$M:$M,$B189,'Workers Settings'!$N:$N,1,'Workers Settings'!$H:$H,CY$3)/'Demand Locations'!DA189)))</f>
        <v/>
      </c>
      <c r="CZ189" s="24" t="str">
        <f>IF(OR($B189="",CZ$3="",'Demand Locations'!DB189=""),"",IF('Demand Locations'!DB189&lt;COUNTIFS('Workers Settings'!$M:$M,$B189,'Workers Settings'!$N:$N,1,'Workers Settings'!$H:$H,CZ$3),"Warning!",IF('Demand Locations'!DB189=0,"",COUNTIFS('Workers Settings'!$M:$M,$B189,'Workers Settings'!$N:$N,1,'Workers Settings'!$H:$H,CZ$3)/'Demand Locations'!DB189)))</f>
        <v/>
      </c>
    </row>
    <row r="190" spans="1:104" x14ac:dyDescent="0.25">
      <c r="A190" s="7">
        <f t="shared" si="2"/>
        <v>186</v>
      </c>
      <c r="B190" s="7" t="str">
        <f>IF('Demand Locations'!B190&lt;&gt;"",'Demand Locations'!B190,"")</f>
        <v/>
      </c>
      <c r="C190" s="29" t="str">
        <f>IF(B190="","",SUMIFS('Workers Assignments'!Z:Z,'Workers Settings'!M:M,B190,'Workers Settings'!N:N,1))</f>
        <v/>
      </c>
      <c r="D190" s="24" t="str">
        <f>IF(OR(B190="",'Demand Locations'!E190=""),"",IF('Demand Locations'!E190&lt;C190,"Warning!",IF('Demand Locations'!E190=0,"",C190/'Demand Locations'!E190)))</f>
        <v/>
      </c>
      <c r="E190" s="44" t="str">
        <f>IF(OR($B190="",E$3="",'Demand Locations'!G190=""),"",IF('Demand Locations'!G190&lt;COUNTIFS('Workers Settings'!$M:$M,$B190,'Workers Settings'!$N:$N,1,'Workers Settings'!$H:$H,E$3),"Warning!",IF('Demand Locations'!G190=0,"",COUNTIFS('Workers Settings'!$M:$M,$B190,'Workers Settings'!$N:$N,1,'Workers Settings'!$H:$H,E$3)/'Demand Locations'!G190)))</f>
        <v/>
      </c>
      <c r="F190" s="24" t="str">
        <f>IF(OR($B190="",F$3="",'Demand Locations'!H190=""),"",IF('Demand Locations'!H190&lt;COUNTIFS('Workers Settings'!$M:$M,$B190,'Workers Settings'!$N:$N,1,'Workers Settings'!$H:$H,F$3),"Warning!",IF('Demand Locations'!H190=0,"",COUNTIFS('Workers Settings'!$M:$M,$B190,'Workers Settings'!$N:$N,1,'Workers Settings'!$H:$H,F$3)/'Demand Locations'!H190)))</f>
        <v/>
      </c>
      <c r="G190" s="24" t="str">
        <f>IF(OR($B190="",G$3="",'Demand Locations'!I190=""),"",IF('Demand Locations'!I190&lt;COUNTIFS('Workers Settings'!$M:$M,$B190,'Workers Settings'!$N:$N,1,'Workers Settings'!$H:$H,G$3),"Warning!",IF('Demand Locations'!I190=0,"",COUNTIFS('Workers Settings'!$M:$M,$B190,'Workers Settings'!$N:$N,1,'Workers Settings'!$H:$H,G$3)/'Demand Locations'!I190)))</f>
        <v/>
      </c>
      <c r="H190" s="24" t="str">
        <f>IF(OR($B190="",H$3="",'Demand Locations'!J190=""),"",IF('Demand Locations'!J190&lt;COUNTIFS('Workers Settings'!$M:$M,$B190,'Workers Settings'!$N:$N,1,'Workers Settings'!$H:$H,H$3),"Warning!",IF('Demand Locations'!J190=0,"",COUNTIFS('Workers Settings'!$M:$M,$B190,'Workers Settings'!$N:$N,1,'Workers Settings'!$H:$H,H$3)/'Demand Locations'!J190)))</f>
        <v/>
      </c>
      <c r="I190" s="24" t="str">
        <f>IF(OR($B190="",I$3="",'Demand Locations'!K190=""),"",IF('Demand Locations'!K190&lt;COUNTIFS('Workers Settings'!$M:$M,$B190,'Workers Settings'!$N:$N,1,'Workers Settings'!$H:$H,I$3),"Warning!",IF('Demand Locations'!K190=0,"",COUNTIFS('Workers Settings'!$M:$M,$B190,'Workers Settings'!$N:$N,1,'Workers Settings'!$H:$H,I$3)/'Demand Locations'!K190)))</f>
        <v/>
      </c>
      <c r="J190" s="24" t="str">
        <f>IF(OR($B190="",J$3="",'Demand Locations'!L190=""),"",IF('Demand Locations'!L190&lt;COUNTIFS('Workers Settings'!$M:$M,$B190,'Workers Settings'!$N:$N,1,'Workers Settings'!$H:$H,J$3),"Warning!",IF('Demand Locations'!L190=0,"",COUNTIFS('Workers Settings'!$M:$M,$B190,'Workers Settings'!$N:$N,1,'Workers Settings'!$H:$H,J$3)/'Demand Locations'!L190)))</f>
        <v/>
      </c>
      <c r="K190" s="24" t="str">
        <f>IF(OR($B190="",K$3="",'Demand Locations'!M190=""),"",IF('Demand Locations'!M190&lt;COUNTIFS('Workers Settings'!$M:$M,$B190,'Workers Settings'!$N:$N,1,'Workers Settings'!$H:$H,K$3),"Warning!",IF('Demand Locations'!M190=0,"",COUNTIFS('Workers Settings'!$M:$M,$B190,'Workers Settings'!$N:$N,1,'Workers Settings'!$H:$H,K$3)/'Demand Locations'!M190)))</f>
        <v/>
      </c>
      <c r="L190" s="24" t="str">
        <f>IF(OR($B190="",L$3="",'Demand Locations'!N190=""),"",IF('Demand Locations'!N190&lt;COUNTIFS('Workers Settings'!$M:$M,$B190,'Workers Settings'!$N:$N,1,'Workers Settings'!$H:$H,L$3),"Warning!",IF('Demand Locations'!N190=0,"",COUNTIFS('Workers Settings'!$M:$M,$B190,'Workers Settings'!$N:$N,1,'Workers Settings'!$H:$H,L$3)/'Demand Locations'!N190)))</f>
        <v/>
      </c>
      <c r="M190" s="24" t="str">
        <f>IF(OR($B190="",M$3="",'Demand Locations'!O190=""),"",IF('Demand Locations'!O190&lt;COUNTIFS('Workers Settings'!$M:$M,$B190,'Workers Settings'!$N:$N,1,'Workers Settings'!$H:$H,M$3),"Warning!",IF('Demand Locations'!O190=0,"",COUNTIFS('Workers Settings'!$M:$M,$B190,'Workers Settings'!$N:$N,1,'Workers Settings'!$H:$H,M$3)/'Demand Locations'!O190)))</f>
        <v/>
      </c>
      <c r="N190" s="24" t="str">
        <f>IF(OR($B190="",N$3="",'Demand Locations'!P190=""),"",IF('Demand Locations'!P190&lt;COUNTIFS('Workers Settings'!$M:$M,$B190,'Workers Settings'!$N:$N,1,'Workers Settings'!$H:$H,N$3),"Warning!",IF('Demand Locations'!P190=0,"",COUNTIFS('Workers Settings'!$M:$M,$B190,'Workers Settings'!$N:$N,1,'Workers Settings'!$H:$H,N$3)/'Demand Locations'!P190)))</f>
        <v/>
      </c>
      <c r="O190" s="24" t="str">
        <f>IF(OR($B190="",O$3="",'Demand Locations'!Q190=""),"",IF('Demand Locations'!Q190&lt;COUNTIFS('Workers Settings'!$M:$M,$B190,'Workers Settings'!$N:$N,1,'Workers Settings'!$H:$H,O$3),"Warning!",IF('Demand Locations'!Q190=0,"",COUNTIFS('Workers Settings'!$M:$M,$B190,'Workers Settings'!$N:$N,1,'Workers Settings'!$H:$H,O$3)/'Demand Locations'!Q190)))</f>
        <v/>
      </c>
      <c r="P190" s="24" t="str">
        <f>IF(OR($B190="",P$3="",'Demand Locations'!R190=""),"",IF('Demand Locations'!R190&lt;COUNTIFS('Workers Settings'!$M:$M,$B190,'Workers Settings'!$N:$N,1,'Workers Settings'!$H:$H,P$3),"Warning!",IF('Demand Locations'!R190=0,"",COUNTIFS('Workers Settings'!$M:$M,$B190,'Workers Settings'!$N:$N,1,'Workers Settings'!$H:$H,P$3)/'Demand Locations'!R190)))</f>
        <v/>
      </c>
      <c r="Q190" s="24" t="str">
        <f>IF(OR($B190="",Q$3="",'Demand Locations'!S190=""),"",IF('Demand Locations'!S190&lt;COUNTIFS('Workers Settings'!$M:$M,$B190,'Workers Settings'!$N:$N,1,'Workers Settings'!$H:$H,Q$3),"Warning!",IF('Demand Locations'!S190=0,"",COUNTIFS('Workers Settings'!$M:$M,$B190,'Workers Settings'!$N:$N,1,'Workers Settings'!$H:$H,Q$3)/'Demand Locations'!S190)))</f>
        <v/>
      </c>
      <c r="R190" s="24" t="str">
        <f>IF(OR($B190="",R$3="",'Demand Locations'!T190=""),"",IF('Demand Locations'!T190&lt;COUNTIFS('Workers Settings'!$M:$M,$B190,'Workers Settings'!$N:$N,1,'Workers Settings'!$H:$H,R$3),"Warning!",IF('Demand Locations'!T190=0,"",COUNTIFS('Workers Settings'!$M:$M,$B190,'Workers Settings'!$N:$N,1,'Workers Settings'!$H:$H,R$3)/'Demand Locations'!T190)))</f>
        <v/>
      </c>
      <c r="S190" s="24" t="str">
        <f>IF(OR($B190="",S$3="",'Demand Locations'!U190=""),"",IF('Demand Locations'!U190&lt;COUNTIFS('Workers Settings'!$M:$M,$B190,'Workers Settings'!$N:$N,1,'Workers Settings'!$H:$H,S$3),"Warning!",IF('Demand Locations'!U190=0,"",COUNTIFS('Workers Settings'!$M:$M,$B190,'Workers Settings'!$N:$N,1,'Workers Settings'!$H:$H,S$3)/'Demand Locations'!U190)))</f>
        <v/>
      </c>
      <c r="T190" s="24" t="str">
        <f>IF(OR($B190="",T$3="",'Demand Locations'!V190=""),"",IF('Demand Locations'!V190&lt;COUNTIFS('Workers Settings'!$M:$M,$B190,'Workers Settings'!$N:$N,1,'Workers Settings'!$H:$H,T$3),"Warning!",IF('Demand Locations'!V190=0,"",COUNTIFS('Workers Settings'!$M:$M,$B190,'Workers Settings'!$N:$N,1,'Workers Settings'!$H:$H,T$3)/'Demand Locations'!V190)))</f>
        <v/>
      </c>
      <c r="U190" s="24" t="str">
        <f>IF(OR($B190="",U$3="",'Demand Locations'!W190=""),"",IF('Demand Locations'!W190&lt;COUNTIFS('Workers Settings'!$M:$M,$B190,'Workers Settings'!$N:$N,1,'Workers Settings'!$H:$H,U$3),"Warning!",IF('Demand Locations'!W190=0,"",COUNTIFS('Workers Settings'!$M:$M,$B190,'Workers Settings'!$N:$N,1,'Workers Settings'!$H:$H,U$3)/'Demand Locations'!W190)))</f>
        <v/>
      </c>
      <c r="V190" s="24" t="str">
        <f>IF(OR($B190="",V$3="",'Demand Locations'!X190=""),"",IF('Demand Locations'!X190&lt;COUNTIFS('Workers Settings'!$M:$M,$B190,'Workers Settings'!$N:$N,1,'Workers Settings'!$H:$H,V$3),"Warning!",IF('Demand Locations'!X190=0,"",COUNTIFS('Workers Settings'!$M:$M,$B190,'Workers Settings'!$N:$N,1,'Workers Settings'!$H:$H,V$3)/'Demand Locations'!X190)))</f>
        <v/>
      </c>
      <c r="W190" s="24" t="str">
        <f>IF(OR($B190="",W$3="",'Demand Locations'!Y190=""),"",IF('Demand Locations'!Y190&lt;COUNTIFS('Workers Settings'!$M:$M,$B190,'Workers Settings'!$N:$N,1,'Workers Settings'!$H:$H,W$3),"Warning!",IF('Demand Locations'!Y190=0,"",COUNTIFS('Workers Settings'!$M:$M,$B190,'Workers Settings'!$N:$N,1,'Workers Settings'!$H:$H,W$3)/'Demand Locations'!Y190)))</f>
        <v/>
      </c>
      <c r="X190" s="24" t="str">
        <f>IF(OR($B190="",X$3="",'Demand Locations'!Z190=""),"",IF('Demand Locations'!Z190&lt;COUNTIFS('Workers Settings'!$M:$M,$B190,'Workers Settings'!$N:$N,1,'Workers Settings'!$H:$H,X$3),"Warning!",IF('Demand Locations'!Z190=0,"",COUNTIFS('Workers Settings'!$M:$M,$B190,'Workers Settings'!$N:$N,1,'Workers Settings'!$H:$H,X$3)/'Demand Locations'!Z190)))</f>
        <v/>
      </c>
      <c r="Y190" s="24" t="str">
        <f>IF(OR($B190="",Y$3="",'Demand Locations'!AA190=""),"",IF('Demand Locations'!AA190&lt;COUNTIFS('Workers Settings'!$M:$M,$B190,'Workers Settings'!$N:$N,1,'Workers Settings'!$H:$H,Y$3),"Warning!",IF('Demand Locations'!AA190=0,"",COUNTIFS('Workers Settings'!$M:$M,$B190,'Workers Settings'!$N:$N,1,'Workers Settings'!$H:$H,Y$3)/'Demand Locations'!AA190)))</f>
        <v/>
      </c>
      <c r="Z190" s="24" t="str">
        <f>IF(OR($B190="",Z$3="",'Demand Locations'!AB190=""),"",IF('Demand Locations'!AB190&lt;COUNTIFS('Workers Settings'!$M:$M,$B190,'Workers Settings'!$N:$N,1,'Workers Settings'!$H:$H,Z$3),"Warning!",IF('Demand Locations'!AB190=0,"",COUNTIFS('Workers Settings'!$M:$M,$B190,'Workers Settings'!$N:$N,1,'Workers Settings'!$H:$H,Z$3)/'Demand Locations'!AB190)))</f>
        <v/>
      </c>
      <c r="AA190" s="24" t="str">
        <f>IF(OR($B190="",AA$3="",'Demand Locations'!AC190=""),"",IF('Demand Locations'!AC190&lt;COUNTIFS('Workers Settings'!$M:$M,$B190,'Workers Settings'!$N:$N,1,'Workers Settings'!$H:$H,AA$3),"Warning!",IF('Demand Locations'!AC190=0,"",COUNTIFS('Workers Settings'!$M:$M,$B190,'Workers Settings'!$N:$N,1,'Workers Settings'!$H:$H,AA$3)/'Demand Locations'!AC190)))</f>
        <v/>
      </c>
      <c r="AB190" s="24" t="str">
        <f>IF(OR($B190="",AB$3="",'Demand Locations'!AD190=""),"",IF('Demand Locations'!AD190&lt;COUNTIFS('Workers Settings'!$M:$M,$B190,'Workers Settings'!$N:$N,1,'Workers Settings'!$H:$H,AB$3),"Warning!",IF('Demand Locations'!AD190=0,"",COUNTIFS('Workers Settings'!$M:$M,$B190,'Workers Settings'!$N:$N,1,'Workers Settings'!$H:$H,AB$3)/'Demand Locations'!AD190)))</f>
        <v/>
      </c>
      <c r="AC190" s="24" t="str">
        <f>IF(OR($B190="",AC$3="",'Demand Locations'!AE190=""),"",IF('Demand Locations'!AE190&lt;COUNTIFS('Workers Settings'!$M:$M,$B190,'Workers Settings'!$N:$N,1,'Workers Settings'!$H:$H,AC$3),"Warning!",IF('Demand Locations'!AE190=0,"",COUNTIFS('Workers Settings'!$M:$M,$B190,'Workers Settings'!$N:$N,1,'Workers Settings'!$H:$H,AC$3)/'Demand Locations'!AE190)))</f>
        <v/>
      </c>
      <c r="AD190" s="24" t="str">
        <f>IF(OR($B190="",AD$3="",'Demand Locations'!AF190=""),"",IF('Demand Locations'!AF190&lt;COUNTIFS('Workers Settings'!$M:$M,$B190,'Workers Settings'!$N:$N,1,'Workers Settings'!$H:$H,AD$3),"Warning!",IF('Demand Locations'!AF190=0,"",COUNTIFS('Workers Settings'!$M:$M,$B190,'Workers Settings'!$N:$N,1,'Workers Settings'!$H:$H,AD$3)/'Demand Locations'!AF190)))</f>
        <v/>
      </c>
      <c r="AE190" s="24" t="str">
        <f>IF(OR($B190="",AE$3="",'Demand Locations'!AG190=""),"",IF('Demand Locations'!AG190&lt;COUNTIFS('Workers Settings'!$M:$M,$B190,'Workers Settings'!$N:$N,1,'Workers Settings'!$H:$H,AE$3),"Warning!",IF('Demand Locations'!AG190=0,"",COUNTIFS('Workers Settings'!$M:$M,$B190,'Workers Settings'!$N:$N,1,'Workers Settings'!$H:$H,AE$3)/'Demand Locations'!AG190)))</f>
        <v/>
      </c>
      <c r="AF190" s="24" t="str">
        <f>IF(OR($B190="",AF$3="",'Demand Locations'!AH190=""),"",IF('Demand Locations'!AH190&lt;COUNTIFS('Workers Settings'!$M:$M,$B190,'Workers Settings'!$N:$N,1,'Workers Settings'!$H:$H,AF$3),"Warning!",IF('Demand Locations'!AH190=0,"",COUNTIFS('Workers Settings'!$M:$M,$B190,'Workers Settings'!$N:$N,1,'Workers Settings'!$H:$H,AF$3)/'Demand Locations'!AH190)))</f>
        <v/>
      </c>
      <c r="AG190" s="24" t="str">
        <f>IF(OR($B190="",AG$3="",'Demand Locations'!AI190=""),"",IF('Demand Locations'!AI190&lt;COUNTIFS('Workers Settings'!$M:$M,$B190,'Workers Settings'!$N:$N,1,'Workers Settings'!$H:$H,AG$3),"Warning!",IF('Demand Locations'!AI190=0,"",COUNTIFS('Workers Settings'!$M:$M,$B190,'Workers Settings'!$N:$N,1,'Workers Settings'!$H:$H,AG$3)/'Demand Locations'!AI190)))</f>
        <v/>
      </c>
      <c r="AH190" s="24" t="str">
        <f>IF(OR($B190="",AH$3="",'Demand Locations'!AJ190=""),"",IF('Demand Locations'!AJ190&lt;COUNTIFS('Workers Settings'!$M:$M,$B190,'Workers Settings'!$N:$N,1,'Workers Settings'!$H:$H,AH$3),"Warning!",IF('Demand Locations'!AJ190=0,"",COUNTIFS('Workers Settings'!$M:$M,$B190,'Workers Settings'!$N:$N,1,'Workers Settings'!$H:$H,AH$3)/'Demand Locations'!AJ190)))</f>
        <v/>
      </c>
      <c r="AI190" s="24" t="str">
        <f>IF(OR($B190="",AI$3="",'Demand Locations'!AK190=""),"",IF('Demand Locations'!AK190&lt;COUNTIFS('Workers Settings'!$M:$M,$B190,'Workers Settings'!$N:$N,1,'Workers Settings'!$H:$H,AI$3),"Warning!",IF('Demand Locations'!AK190=0,"",COUNTIFS('Workers Settings'!$M:$M,$B190,'Workers Settings'!$N:$N,1,'Workers Settings'!$H:$H,AI$3)/'Demand Locations'!AK190)))</f>
        <v/>
      </c>
      <c r="AJ190" s="24" t="str">
        <f>IF(OR($B190="",AJ$3="",'Demand Locations'!AL190=""),"",IF('Demand Locations'!AL190&lt;COUNTIFS('Workers Settings'!$M:$M,$B190,'Workers Settings'!$N:$N,1,'Workers Settings'!$H:$H,AJ$3),"Warning!",IF('Demand Locations'!AL190=0,"",COUNTIFS('Workers Settings'!$M:$M,$B190,'Workers Settings'!$N:$N,1,'Workers Settings'!$H:$H,AJ$3)/'Demand Locations'!AL190)))</f>
        <v/>
      </c>
      <c r="AK190" s="24" t="str">
        <f>IF(OR($B190="",AK$3="",'Demand Locations'!AM190=""),"",IF('Demand Locations'!AM190&lt;COUNTIFS('Workers Settings'!$M:$M,$B190,'Workers Settings'!$N:$N,1,'Workers Settings'!$H:$H,AK$3),"Warning!",IF('Demand Locations'!AM190=0,"",COUNTIFS('Workers Settings'!$M:$M,$B190,'Workers Settings'!$N:$N,1,'Workers Settings'!$H:$H,AK$3)/'Demand Locations'!AM190)))</f>
        <v/>
      </c>
      <c r="AL190" s="24" t="str">
        <f>IF(OR($B190="",AL$3="",'Demand Locations'!AN190=""),"",IF('Demand Locations'!AN190&lt;COUNTIFS('Workers Settings'!$M:$M,$B190,'Workers Settings'!$N:$N,1,'Workers Settings'!$H:$H,AL$3),"Warning!",IF('Demand Locations'!AN190=0,"",COUNTIFS('Workers Settings'!$M:$M,$B190,'Workers Settings'!$N:$N,1,'Workers Settings'!$H:$H,AL$3)/'Demand Locations'!AN190)))</f>
        <v/>
      </c>
      <c r="AM190" s="24" t="str">
        <f>IF(OR($B190="",AM$3="",'Demand Locations'!AO190=""),"",IF('Demand Locations'!AO190&lt;COUNTIFS('Workers Settings'!$M:$M,$B190,'Workers Settings'!$N:$N,1,'Workers Settings'!$H:$H,AM$3),"Warning!",IF('Demand Locations'!AO190=0,"",COUNTIFS('Workers Settings'!$M:$M,$B190,'Workers Settings'!$N:$N,1,'Workers Settings'!$H:$H,AM$3)/'Demand Locations'!AO190)))</f>
        <v/>
      </c>
      <c r="AN190" s="24" t="str">
        <f>IF(OR($B190="",AN$3="",'Demand Locations'!AP190=""),"",IF('Demand Locations'!AP190&lt;COUNTIFS('Workers Settings'!$M:$M,$B190,'Workers Settings'!$N:$N,1,'Workers Settings'!$H:$H,AN$3),"Warning!",IF('Demand Locations'!AP190=0,"",COUNTIFS('Workers Settings'!$M:$M,$B190,'Workers Settings'!$N:$N,1,'Workers Settings'!$H:$H,AN$3)/'Demand Locations'!AP190)))</f>
        <v/>
      </c>
      <c r="AO190" s="24" t="str">
        <f>IF(OR($B190="",AO$3="",'Demand Locations'!AQ190=""),"",IF('Demand Locations'!AQ190&lt;COUNTIFS('Workers Settings'!$M:$M,$B190,'Workers Settings'!$N:$N,1,'Workers Settings'!$H:$H,AO$3),"Warning!",IF('Demand Locations'!AQ190=0,"",COUNTIFS('Workers Settings'!$M:$M,$B190,'Workers Settings'!$N:$N,1,'Workers Settings'!$H:$H,AO$3)/'Demand Locations'!AQ190)))</f>
        <v/>
      </c>
      <c r="AP190" s="24" t="str">
        <f>IF(OR($B190="",AP$3="",'Demand Locations'!AR190=""),"",IF('Demand Locations'!AR190&lt;COUNTIFS('Workers Settings'!$M:$M,$B190,'Workers Settings'!$N:$N,1,'Workers Settings'!$H:$H,AP$3),"Warning!",IF('Demand Locations'!AR190=0,"",COUNTIFS('Workers Settings'!$M:$M,$B190,'Workers Settings'!$N:$N,1,'Workers Settings'!$H:$H,AP$3)/'Demand Locations'!AR190)))</f>
        <v/>
      </c>
      <c r="AQ190" s="24" t="str">
        <f>IF(OR($B190="",AQ$3="",'Demand Locations'!AS190=""),"",IF('Demand Locations'!AS190&lt;COUNTIFS('Workers Settings'!$M:$M,$B190,'Workers Settings'!$N:$N,1,'Workers Settings'!$H:$H,AQ$3),"Warning!",IF('Demand Locations'!AS190=0,"",COUNTIFS('Workers Settings'!$M:$M,$B190,'Workers Settings'!$N:$N,1,'Workers Settings'!$H:$H,AQ$3)/'Demand Locations'!AS190)))</f>
        <v/>
      </c>
      <c r="AR190" s="24" t="str">
        <f>IF(OR($B190="",AR$3="",'Demand Locations'!AT190=""),"",IF('Demand Locations'!AT190&lt;COUNTIFS('Workers Settings'!$M:$M,$B190,'Workers Settings'!$N:$N,1,'Workers Settings'!$H:$H,AR$3),"Warning!",IF('Demand Locations'!AT190=0,"",COUNTIFS('Workers Settings'!$M:$M,$B190,'Workers Settings'!$N:$N,1,'Workers Settings'!$H:$H,AR$3)/'Demand Locations'!AT190)))</f>
        <v/>
      </c>
      <c r="AS190" s="24" t="str">
        <f>IF(OR($B190="",AS$3="",'Demand Locations'!AU190=""),"",IF('Demand Locations'!AU190&lt;COUNTIFS('Workers Settings'!$M:$M,$B190,'Workers Settings'!$N:$N,1,'Workers Settings'!$H:$H,AS$3),"Warning!",IF('Demand Locations'!AU190=0,"",COUNTIFS('Workers Settings'!$M:$M,$B190,'Workers Settings'!$N:$N,1,'Workers Settings'!$H:$H,AS$3)/'Demand Locations'!AU190)))</f>
        <v/>
      </c>
      <c r="AT190" s="24" t="str">
        <f>IF(OR($B190="",AT$3="",'Demand Locations'!AV190=""),"",IF('Demand Locations'!AV190&lt;COUNTIFS('Workers Settings'!$M:$M,$B190,'Workers Settings'!$N:$N,1,'Workers Settings'!$H:$H,AT$3),"Warning!",IF('Demand Locations'!AV190=0,"",COUNTIFS('Workers Settings'!$M:$M,$B190,'Workers Settings'!$N:$N,1,'Workers Settings'!$H:$H,AT$3)/'Demand Locations'!AV190)))</f>
        <v/>
      </c>
      <c r="AU190" s="24" t="str">
        <f>IF(OR($B190="",AU$3="",'Demand Locations'!AW190=""),"",IF('Demand Locations'!AW190&lt;COUNTIFS('Workers Settings'!$M:$M,$B190,'Workers Settings'!$N:$N,1,'Workers Settings'!$H:$H,AU$3),"Warning!",IF('Demand Locations'!AW190=0,"",COUNTIFS('Workers Settings'!$M:$M,$B190,'Workers Settings'!$N:$N,1,'Workers Settings'!$H:$H,AU$3)/'Demand Locations'!AW190)))</f>
        <v/>
      </c>
      <c r="AV190" s="24" t="str">
        <f>IF(OR($B190="",AV$3="",'Demand Locations'!AX190=""),"",IF('Demand Locations'!AX190&lt;COUNTIFS('Workers Settings'!$M:$M,$B190,'Workers Settings'!$N:$N,1,'Workers Settings'!$H:$H,AV$3),"Warning!",IF('Demand Locations'!AX190=0,"",COUNTIFS('Workers Settings'!$M:$M,$B190,'Workers Settings'!$N:$N,1,'Workers Settings'!$H:$H,AV$3)/'Demand Locations'!AX190)))</f>
        <v/>
      </c>
      <c r="AW190" s="24" t="str">
        <f>IF(OR($B190="",AW$3="",'Demand Locations'!AY190=""),"",IF('Demand Locations'!AY190&lt;COUNTIFS('Workers Settings'!$M:$M,$B190,'Workers Settings'!$N:$N,1,'Workers Settings'!$H:$H,AW$3),"Warning!",IF('Demand Locations'!AY190=0,"",COUNTIFS('Workers Settings'!$M:$M,$B190,'Workers Settings'!$N:$N,1,'Workers Settings'!$H:$H,AW$3)/'Demand Locations'!AY190)))</f>
        <v/>
      </c>
      <c r="AX190" s="24" t="str">
        <f>IF(OR($B190="",AX$3="",'Demand Locations'!AZ190=""),"",IF('Demand Locations'!AZ190&lt;COUNTIFS('Workers Settings'!$M:$M,$B190,'Workers Settings'!$N:$N,1,'Workers Settings'!$H:$H,AX$3),"Warning!",IF('Demand Locations'!AZ190=0,"",COUNTIFS('Workers Settings'!$M:$M,$B190,'Workers Settings'!$N:$N,1,'Workers Settings'!$H:$H,AX$3)/'Demand Locations'!AZ190)))</f>
        <v/>
      </c>
      <c r="AY190" s="24" t="str">
        <f>IF(OR($B190="",AY$3="",'Demand Locations'!BA190=""),"",IF('Demand Locations'!BA190&lt;COUNTIFS('Workers Settings'!$M:$M,$B190,'Workers Settings'!$N:$N,1,'Workers Settings'!$H:$H,AY$3),"Warning!",IF('Demand Locations'!BA190=0,"",COUNTIFS('Workers Settings'!$M:$M,$B190,'Workers Settings'!$N:$N,1,'Workers Settings'!$H:$H,AY$3)/'Demand Locations'!BA190)))</f>
        <v/>
      </c>
      <c r="AZ190" s="24" t="str">
        <f>IF(OR($B190="",AZ$3="",'Demand Locations'!BB190=""),"",IF('Demand Locations'!BB190&lt;COUNTIFS('Workers Settings'!$M:$M,$B190,'Workers Settings'!$N:$N,1,'Workers Settings'!$H:$H,AZ$3),"Warning!",IF('Demand Locations'!BB190=0,"",COUNTIFS('Workers Settings'!$M:$M,$B190,'Workers Settings'!$N:$N,1,'Workers Settings'!$H:$H,AZ$3)/'Demand Locations'!BB190)))</f>
        <v/>
      </c>
      <c r="BA190" s="24" t="str">
        <f>IF(OR($B190="",BA$3="",'Demand Locations'!BC190=""),"",IF('Demand Locations'!BC190&lt;COUNTIFS('Workers Settings'!$M:$M,$B190,'Workers Settings'!$N:$N,1,'Workers Settings'!$H:$H,BA$3),"Warning!",IF('Demand Locations'!BC190=0,"",COUNTIFS('Workers Settings'!$M:$M,$B190,'Workers Settings'!$N:$N,1,'Workers Settings'!$H:$H,BA$3)/'Demand Locations'!BC190)))</f>
        <v/>
      </c>
      <c r="BB190" s="24" t="str">
        <f>IF(OR($B190="",BB$3="",'Demand Locations'!BD190=""),"",IF('Demand Locations'!BD190&lt;COUNTIFS('Workers Settings'!$M:$M,$B190,'Workers Settings'!$N:$N,1,'Workers Settings'!$H:$H,BB$3),"Warning!",IF('Demand Locations'!BD190=0,"",COUNTIFS('Workers Settings'!$M:$M,$B190,'Workers Settings'!$N:$N,1,'Workers Settings'!$H:$H,BB$3)/'Demand Locations'!BD190)))</f>
        <v/>
      </c>
      <c r="BC190" s="24" t="str">
        <f>IF(OR($B190="",BC$3="",'Demand Locations'!BE190=""),"",IF('Demand Locations'!BE190&lt;COUNTIFS('Workers Settings'!$M:$M,$B190,'Workers Settings'!$N:$N,1,'Workers Settings'!$H:$H,BC$3),"Warning!",IF('Demand Locations'!BE190=0,"",COUNTIFS('Workers Settings'!$M:$M,$B190,'Workers Settings'!$N:$N,1,'Workers Settings'!$H:$H,BC$3)/'Demand Locations'!BE190)))</f>
        <v/>
      </c>
      <c r="BD190" s="24" t="str">
        <f>IF(OR($B190="",BD$3="",'Demand Locations'!BF190=""),"",IF('Demand Locations'!BF190&lt;COUNTIFS('Workers Settings'!$M:$M,$B190,'Workers Settings'!$N:$N,1,'Workers Settings'!$H:$H,BD$3),"Warning!",IF('Demand Locations'!BF190=0,"",COUNTIFS('Workers Settings'!$M:$M,$B190,'Workers Settings'!$N:$N,1,'Workers Settings'!$H:$H,BD$3)/'Demand Locations'!BF190)))</f>
        <v/>
      </c>
      <c r="BE190" s="24" t="str">
        <f>IF(OR($B190="",BE$3="",'Demand Locations'!BG190=""),"",IF('Demand Locations'!BG190&lt;COUNTIFS('Workers Settings'!$M:$M,$B190,'Workers Settings'!$N:$N,1,'Workers Settings'!$H:$H,BE$3),"Warning!",IF('Demand Locations'!BG190=0,"",COUNTIFS('Workers Settings'!$M:$M,$B190,'Workers Settings'!$N:$N,1,'Workers Settings'!$H:$H,BE$3)/'Demand Locations'!BG190)))</f>
        <v/>
      </c>
      <c r="BF190" s="24" t="str">
        <f>IF(OR($B190="",BF$3="",'Demand Locations'!BH190=""),"",IF('Demand Locations'!BH190&lt;COUNTIFS('Workers Settings'!$M:$M,$B190,'Workers Settings'!$N:$N,1,'Workers Settings'!$H:$H,BF$3),"Warning!",IF('Demand Locations'!BH190=0,"",COUNTIFS('Workers Settings'!$M:$M,$B190,'Workers Settings'!$N:$N,1,'Workers Settings'!$H:$H,BF$3)/'Demand Locations'!BH190)))</f>
        <v/>
      </c>
      <c r="BG190" s="24" t="str">
        <f>IF(OR($B190="",BG$3="",'Demand Locations'!BI190=""),"",IF('Demand Locations'!BI190&lt;COUNTIFS('Workers Settings'!$M:$M,$B190,'Workers Settings'!$N:$N,1,'Workers Settings'!$H:$H,BG$3),"Warning!",IF('Demand Locations'!BI190=0,"",COUNTIFS('Workers Settings'!$M:$M,$B190,'Workers Settings'!$N:$N,1,'Workers Settings'!$H:$H,BG$3)/'Demand Locations'!BI190)))</f>
        <v/>
      </c>
      <c r="BH190" s="24" t="str">
        <f>IF(OR($B190="",BH$3="",'Demand Locations'!BJ190=""),"",IF('Demand Locations'!BJ190&lt;COUNTIFS('Workers Settings'!$M:$M,$B190,'Workers Settings'!$N:$N,1,'Workers Settings'!$H:$H,BH$3),"Warning!",IF('Demand Locations'!BJ190=0,"",COUNTIFS('Workers Settings'!$M:$M,$B190,'Workers Settings'!$N:$N,1,'Workers Settings'!$H:$H,BH$3)/'Demand Locations'!BJ190)))</f>
        <v/>
      </c>
      <c r="BI190" s="24" t="str">
        <f>IF(OR($B190="",BI$3="",'Demand Locations'!BK190=""),"",IF('Demand Locations'!BK190&lt;COUNTIFS('Workers Settings'!$M:$M,$B190,'Workers Settings'!$N:$N,1,'Workers Settings'!$H:$H,BI$3),"Warning!",IF('Demand Locations'!BK190=0,"",COUNTIFS('Workers Settings'!$M:$M,$B190,'Workers Settings'!$N:$N,1,'Workers Settings'!$H:$H,BI$3)/'Demand Locations'!BK190)))</f>
        <v/>
      </c>
      <c r="BJ190" s="24" t="str">
        <f>IF(OR($B190="",BJ$3="",'Demand Locations'!BL190=""),"",IF('Demand Locations'!BL190&lt;COUNTIFS('Workers Settings'!$M:$M,$B190,'Workers Settings'!$N:$N,1,'Workers Settings'!$H:$H,BJ$3),"Warning!",IF('Demand Locations'!BL190=0,"",COUNTIFS('Workers Settings'!$M:$M,$B190,'Workers Settings'!$N:$N,1,'Workers Settings'!$H:$H,BJ$3)/'Demand Locations'!BL190)))</f>
        <v/>
      </c>
      <c r="BK190" s="24" t="str">
        <f>IF(OR($B190="",BK$3="",'Demand Locations'!BM190=""),"",IF('Demand Locations'!BM190&lt;COUNTIFS('Workers Settings'!$M:$M,$B190,'Workers Settings'!$N:$N,1,'Workers Settings'!$H:$H,BK$3),"Warning!",IF('Demand Locations'!BM190=0,"",COUNTIFS('Workers Settings'!$M:$M,$B190,'Workers Settings'!$N:$N,1,'Workers Settings'!$H:$H,BK$3)/'Demand Locations'!BM190)))</f>
        <v/>
      </c>
      <c r="BL190" s="24" t="str">
        <f>IF(OR($B190="",BL$3="",'Demand Locations'!BN190=""),"",IF('Demand Locations'!BN190&lt;COUNTIFS('Workers Settings'!$M:$M,$B190,'Workers Settings'!$N:$N,1,'Workers Settings'!$H:$H,BL$3),"Warning!",IF('Demand Locations'!BN190=0,"",COUNTIFS('Workers Settings'!$M:$M,$B190,'Workers Settings'!$N:$N,1,'Workers Settings'!$H:$H,BL$3)/'Demand Locations'!BN190)))</f>
        <v/>
      </c>
      <c r="BM190" s="24" t="str">
        <f>IF(OR($B190="",BM$3="",'Demand Locations'!BO190=""),"",IF('Demand Locations'!BO190&lt;COUNTIFS('Workers Settings'!$M:$M,$B190,'Workers Settings'!$N:$N,1,'Workers Settings'!$H:$H,BM$3),"Warning!",IF('Demand Locations'!BO190=0,"",COUNTIFS('Workers Settings'!$M:$M,$B190,'Workers Settings'!$N:$N,1,'Workers Settings'!$H:$H,BM$3)/'Demand Locations'!BO190)))</f>
        <v/>
      </c>
      <c r="BN190" s="24" t="str">
        <f>IF(OR($B190="",BN$3="",'Demand Locations'!BP190=""),"",IF('Demand Locations'!BP190&lt;COUNTIFS('Workers Settings'!$M:$M,$B190,'Workers Settings'!$N:$N,1,'Workers Settings'!$H:$H,BN$3),"Warning!",IF('Demand Locations'!BP190=0,"",COUNTIFS('Workers Settings'!$M:$M,$B190,'Workers Settings'!$N:$N,1,'Workers Settings'!$H:$H,BN$3)/'Demand Locations'!BP190)))</f>
        <v/>
      </c>
      <c r="BO190" s="24" t="str">
        <f>IF(OR($B190="",BO$3="",'Demand Locations'!BQ190=""),"",IF('Demand Locations'!BQ190&lt;COUNTIFS('Workers Settings'!$M:$M,$B190,'Workers Settings'!$N:$N,1,'Workers Settings'!$H:$H,BO$3),"Warning!",IF('Demand Locations'!BQ190=0,"",COUNTIFS('Workers Settings'!$M:$M,$B190,'Workers Settings'!$N:$N,1,'Workers Settings'!$H:$H,BO$3)/'Demand Locations'!BQ190)))</f>
        <v/>
      </c>
      <c r="BP190" s="24" t="str">
        <f>IF(OR($B190="",BP$3="",'Demand Locations'!BR190=""),"",IF('Demand Locations'!BR190&lt;COUNTIFS('Workers Settings'!$M:$M,$B190,'Workers Settings'!$N:$N,1,'Workers Settings'!$H:$H,BP$3),"Warning!",IF('Demand Locations'!BR190=0,"",COUNTIFS('Workers Settings'!$M:$M,$B190,'Workers Settings'!$N:$N,1,'Workers Settings'!$H:$H,BP$3)/'Demand Locations'!BR190)))</f>
        <v/>
      </c>
      <c r="BQ190" s="24" t="str">
        <f>IF(OR($B190="",BQ$3="",'Demand Locations'!BS190=""),"",IF('Demand Locations'!BS190&lt;COUNTIFS('Workers Settings'!$M:$M,$B190,'Workers Settings'!$N:$N,1,'Workers Settings'!$H:$H,BQ$3),"Warning!",IF('Demand Locations'!BS190=0,"",COUNTIFS('Workers Settings'!$M:$M,$B190,'Workers Settings'!$N:$N,1,'Workers Settings'!$H:$H,BQ$3)/'Demand Locations'!BS190)))</f>
        <v/>
      </c>
      <c r="BR190" s="24" t="str">
        <f>IF(OR($B190="",BR$3="",'Demand Locations'!BT190=""),"",IF('Demand Locations'!BT190&lt;COUNTIFS('Workers Settings'!$M:$M,$B190,'Workers Settings'!$N:$N,1,'Workers Settings'!$H:$H,BR$3),"Warning!",IF('Demand Locations'!BT190=0,"",COUNTIFS('Workers Settings'!$M:$M,$B190,'Workers Settings'!$N:$N,1,'Workers Settings'!$H:$H,BR$3)/'Demand Locations'!BT190)))</f>
        <v/>
      </c>
      <c r="BS190" s="24" t="str">
        <f>IF(OR($B190="",BS$3="",'Demand Locations'!BU190=""),"",IF('Demand Locations'!BU190&lt;COUNTIFS('Workers Settings'!$M:$M,$B190,'Workers Settings'!$N:$N,1,'Workers Settings'!$H:$H,BS$3),"Warning!",IF('Demand Locations'!BU190=0,"",COUNTIFS('Workers Settings'!$M:$M,$B190,'Workers Settings'!$N:$N,1,'Workers Settings'!$H:$H,BS$3)/'Demand Locations'!BU190)))</f>
        <v/>
      </c>
      <c r="BT190" s="24" t="str">
        <f>IF(OR($B190="",BT$3="",'Demand Locations'!BV190=""),"",IF('Demand Locations'!BV190&lt;COUNTIFS('Workers Settings'!$M:$M,$B190,'Workers Settings'!$N:$N,1,'Workers Settings'!$H:$H,BT$3),"Warning!",IF('Demand Locations'!BV190=0,"",COUNTIFS('Workers Settings'!$M:$M,$B190,'Workers Settings'!$N:$N,1,'Workers Settings'!$H:$H,BT$3)/'Demand Locations'!BV190)))</f>
        <v/>
      </c>
      <c r="BU190" s="24" t="str">
        <f>IF(OR($B190="",BU$3="",'Demand Locations'!BW190=""),"",IF('Demand Locations'!BW190&lt;COUNTIFS('Workers Settings'!$M:$M,$B190,'Workers Settings'!$N:$N,1,'Workers Settings'!$H:$H,BU$3),"Warning!",IF('Demand Locations'!BW190=0,"",COUNTIFS('Workers Settings'!$M:$M,$B190,'Workers Settings'!$N:$N,1,'Workers Settings'!$H:$H,BU$3)/'Demand Locations'!BW190)))</f>
        <v/>
      </c>
      <c r="BV190" s="24" t="str">
        <f>IF(OR($B190="",BV$3="",'Demand Locations'!BX190=""),"",IF('Demand Locations'!BX190&lt;COUNTIFS('Workers Settings'!$M:$M,$B190,'Workers Settings'!$N:$N,1,'Workers Settings'!$H:$H,BV$3),"Warning!",IF('Demand Locations'!BX190=0,"",COUNTIFS('Workers Settings'!$M:$M,$B190,'Workers Settings'!$N:$N,1,'Workers Settings'!$H:$H,BV$3)/'Demand Locations'!BX190)))</f>
        <v/>
      </c>
      <c r="BW190" s="24" t="str">
        <f>IF(OR($B190="",BW$3="",'Demand Locations'!BY190=""),"",IF('Demand Locations'!BY190&lt;COUNTIFS('Workers Settings'!$M:$M,$B190,'Workers Settings'!$N:$N,1,'Workers Settings'!$H:$H,BW$3),"Warning!",IF('Demand Locations'!BY190=0,"",COUNTIFS('Workers Settings'!$M:$M,$B190,'Workers Settings'!$N:$N,1,'Workers Settings'!$H:$H,BW$3)/'Demand Locations'!BY190)))</f>
        <v/>
      </c>
      <c r="BX190" s="24" t="str">
        <f>IF(OR($B190="",BX$3="",'Demand Locations'!BZ190=""),"",IF('Demand Locations'!BZ190&lt;COUNTIFS('Workers Settings'!$M:$M,$B190,'Workers Settings'!$N:$N,1,'Workers Settings'!$H:$H,BX$3),"Warning!",IF('Demand Locations'!BZ190=0,"",COUNTIFS('Workers Settings'!$M:$M,$B190,'Workers Settings'!$N:$N,1,'Workers Settings'!$H:$H,BX$3)/'Demand Locations'!BZ190)))</f>
        <v/>
      </c>
      <c r="BY190" s="24" t="str">
        <f>IF(OR($B190="",BY$3="",'Demand Locations'!CA190=""),"",IF('Demand Locations'!CA190&lt;COUNTIFS('Workers Settings'!$M:$M,$B190,'Workers Settings'!$N:$N,1,'Workers Settings'!$H:$H,BY$3),"Warning!",IF('Demand Locations'!CA190=0,"",COUNTIFS('Workers Settings'!$M:$M,$B190,'Workers Settings'!$N:$N,1,'Workers Settings'!$H:$H,BY$3)/'Demand Locations'!CA190)))</f>
        <v/>
      </c>
      <c r="BZ190" s="24" t="str">
        <f>IF(OR($B190="",BZ$3="",'Demand Locations'!CB190=""),"",IF('Demand Locations'!CB190&lt;COUNTIFS('Workers Settings'!$M:$M,$B190,'Workers Settings'!$N:$N,1,'Workers Settings'!$H:$H,BZ$3),"Warning!",IF('Demand Locations'!CB190=0,"",COUNTIFS('Workers Settings'!$M:$M,$B190,'Workers Settings'!$N:$N,1,'Workers Settings'!$H:$H,BZ$3)/'Demand Locations'!CB190)))</f>
        <v/>
      </c>
      <c r="CA190" s="24" t="str">
        <f>IF(OR($B190="",CA$3="",'Demand Locations'!CC190=""),"",IF('Demand Locations'!CC190&lt;COUNTIFS('Workers Settings'!$M:$M,$B190,'Workers Settings'!$N:$N,1,'Workers Settings'!$H:$H,CA$3),"Warning!",IF('Demand Locations'!CC190=0,"",COUNTIFS('Workers Settings'!$M:$M,$B190,'Workers Settings'!$N:$N,1,'Workers Settings'!$H:$H,CA$3)/'Demand Locations'!CC190)))</f>
        <v/>
      </c>
      <c r="CB190" s="24" t="str">
        <f>IF(OR($B190="",CB$3="",'Demand Locations'!CD190=""),"",IF('Demand Locations'!CD190&lt;COUNTIFS('Workers Settings'!$M:$M,$B190,'Workers Settings'!$N:$N,1,'Workers Settings'!$H:$H,CB$3),"Warning!",IF('Demand Locations'!CD190=0,"",COUNTIFS('Workers Settings'!$M:$M,$B190,'Workers Settings'!$N:$N,1,'Workers Settings'!$H:$H,CB$3)/'Demand Locations'!CD190)))</f>
        <v/>
      </c>
      <c r="CC190" s="24" t="str">
        <f>IF(OR($B190="",CC$3="",'Demand Locations'!CE190=""),"",IF('Demand Locations'!CE190&lt;COUNTIFS('Workers Settings'!$M:$M,$B190,'Workers Settings'!$N:$N,1,'Workers Settings'!$H:$H,CC$3),"Warning!",IF('Demand Locations'!CE190=0,"",COUNTIFS('Workers Settings'!$M:$M,$B190,'Workers Settings'!$N:$N,1,'Workers Settings'!$H:$H,CC$3)/'Demand Locations'!CE190)))</f>
        <v/>
      </c>
      <c r="CD190" s="24" t="str">
        <f>IF(OR($B190="",CD$3="",'Demand Locations'!CF190=""),"",IF('Demand Locations'!CF190&lt;COUNTIFS('Workers Settings'!$M:$M,$B190,'Workers Settings'!$N:$N,1,'Workers Settings'!$H:$H,CD$3),"Warning!",IF('Demand Locations'!CF190=0,"",COUNTIFS('Workers Settings'!$M:$M,$B190,'Workers Settings'!$N:$N,1,'Workers Settings'!$H:$H,CD$3)/'Demand Locations'!CF190)))</f>
        <v/>
      </c>
      <c r="CE190" s="24" t="str">
        <f>IF(OR($B190="",CE$3="",'Demand Locations'!CG190=""),"",IF('Demand Locations'!CG190&lt;COUNTIFS('Workers Settings'!$M:$M,$B190,'Workers Settings'!$N:$N,1,'Workers Settings'!$H:$H,CE$3),"Warning!",IF('Demand Locations'!CG190=0,"",COUNTIFS('Workers Settings'!$M:$M,$B190,'Workers Settings'!$N:$N,1,'Workers Settings'!$H:$H,CE$3)/'Demand Locations'!CG190)))</f>
        <v/>
      </c>
      <c r="CF190" s="24" t="str">
        <f>IF(OR($B190="",CF$3="",'Demand Locations'!CH190=""),"",IF('Demand Locations'!CH190&lt;COUNTIFS('Workers Settings'!$M:$M,$B190,'Workers Settings'!$N:$N,1,'Workers Settings'!$H:$H,CF$3),"Warning!",IF('Demand Locations'!CH190=0,"",COUNTIFS('Workers Settings'!$M:$M,$B190,'Workers Settings'!$N:$N,1,'Workers Settings'!$H:$H,CF$3)/'Demand Locations'!CH190)))</f>
        <v/>
      </c>
      <c r="CG190" s="24" t="str">
        <f>IF(OR($B190="",CG$3="",'Demand Locations'!CI190=""),"",IF('Demand Locations'!CI190&lt;COUNTIFS('Workers Settings'!$M:$M,$B190,'Workers Settings'!$N:$N,1,'Workers Settings'!$H:$H,CG$3),"Warning!",IF('Demand Locations'!CI190=0,"",COUNTIFS('Workers Settings'!$M:$M,$B190,'Workers Settings'!$N:$N,1,'Workers Settings'!$H:$H,CG$3)/'Demand Locations'!CI190)))</f>
        <v/>
      </c>
      <c r="CH190" s="24" t="str">
        <f>IF(OR($B190="",CH$3="",'Demand Locations'!CJ190=""),"",IF('Demand Locations'!CJ190&lt;COUNTIFS('Workers Settings'!$M:$M,$B190,'Workers Settings'!$N:$N,1,'Workers Settings'!$H:$H,CH$3),"Warning!",IF('Demand Locations'!CJ190=0,"",COUNTIFS('Workers Settings'!$M:$M,$B190,'Workers Settings'!$N:$N,1,'Workers Settings'!$H:$H,CH$3)/'Demand Locations'!CJ190)))</f>
        <v/>
      </c>
      <c r="CI190" s="24" t="str">
        <f>IF(OR($B190="",CI$3="",'Demand Locations'!CK190=""),"",IF('Demand Locations'!CK190&lt;COUNTIFS('Workers Settings'!$M:$M,$B190,'Workers Settings'!$N:$N,1,'Workers Settings'!$H:$H,CI$3),"Warning!",IF('Demand Locations'!CK190=0,"",COUNTIFS('Workers Settings'!$M:$M,$B190,'Workers Settings'!$N:$N,1,'Workers Settings'!$H:$H,CI$3)/'Demand Locations'!CK190)))</f>
        <v/>
      </c>
      <c r="CJ190" s="24" t="str">
        <f>IF(OR($B190="",CJ$3="",'Demand Locations'!CL190=""),"",IF('Demand Locations'!CL190&lt;COUNTIFS('Workers Settings'!$M:$M,$B190,'Workers Settings'!$N:$N,1,'Workers Settings'!$H:$H,CJ$3),"Warning!",IF('Demand Locations'!CL190=0,"",COUNTIFS('Workers Settings'!$M:$M,$B190,'Workers Settings'!$N:$N,1,'Workers Settings'!$H:$H,CJ$3)/'Demand Locations'!CL190)))</f>
        <v/>
      </c>
      <c r="CK190" s="24" t="str">
        <f>IF(OR($B190="",CK$3="",'Demand Locations'!CM190=""),"",IF('Demand Locations'!CM190&lt;COUNTIFS('Workers Settings'!$M:$M,$B190,'Workers Settings'!$N:$N,1,'Workers Settings'!$H:$H,CK$3),"Warning!",IF('Demand Locations'!CM190=0,"",COUNTIFS('Workers Settings'!$M:$M,$B190,'Workers Settings'!$N:$N,1,'Workers Settings'!$H:$H,CK$3)/'Demand Locations'!CM190)))</f>
        <v/>
      </c>
      <c r="CL190" s="24" t="str">
        <f>IF(OR($B190="",CL$3="",'Demand Locations'!CN190=""),"",IF('Demand Locations'!CN190&lt;COUNTIFS('Workers Settings'!$M:$M,$B190,'Workers Settings'!$N:$N,1,'Workers Settings'!$H:$H,CL$3),"Warning!",IF('Demand Locations'!CN190=0,"",COUNTIFS('Workers Settings'!$M:$M,$B190,'Workers Settings'!$N:$N,1,'Workers Settings'!$H:$H,CL$3)/'Demand Locations'!CN190)))</f>
        <v/>
      </c>
      <c r="CM190" s="24" t="str">
        <f>IF(OR($B190="",CM$3="",'Demand Locations'!CO190=""),"",IF('Demand Locations'!CO190&lt;COUNTIFS('Workers Settings'!$M:$M,$B190,'Workers Settings'!$N:$N,1,'Workers Settings'!$H:$H,CM$3),"Warning!",IF('Demand Locations'!CO190=0,"",COUNTIFS('Workers Settings'!$M:$M,$B190,'Workers Settings'!$N:$N,1,'Workers Settings'!$H:$H,CM$3)/'Demand Locations'!CO190)))</f>
        <v/>
      </c>
      <c r="CN190" s="24" t="str">
        <f>IF(OR($B190="",CN$3="",'Demand Locations'!CP190=""),"",IF('Demand Locations'!CP190&lt;COUNTIFS('Workers Settings'!$M:$M,$B190,'Workers Settings'!$N:$N,1,'Workers Settings'!$H:$H,CN$3),"Warning!",IF('Demand Locations'!CP190=0,"",COUNTIFS('Workers Settings'!$M:$M,$B190,'Workers Settings'!$N:$N,1,'Workers Settings'!$H:$H,CN$3)/'Demand Locations'!CP190)))</f>
        <v/>
      </c>
      <c r="CO190" s="24" t="str">
        <f>IF(OR($B190="",CO$3="",'Demand Locations'!CQ190=""),"",IF('Demand Locations'!CQ190&lt;COUNTIFS('Workers Settings'!$M:$M,$B190,'Workers Settings'!$N:$N,1,'Workers Settings'!$H:$H,CO$3),"Warning!",IF('Demand Locations'!CQ190=0,"",COUNTIFS('Workers Settings'!$M:$M,$B190,'Workers Settings'!$N:$N,1,'Workers Settings'!$H:$H,CO$3)/'Demand Locations'!CQ190)))</f>
        <v/>
      </c>
      <c r="CP190" s="24" t="str">
        <f>IF(OR($B190="",CP$3="",'Demand Locations'!CR190=""),"",IF('Demand Locations'!CR190&lt;COUNTIFS('Workers Settings'!$M:$M,$B190,'Workers Settings'!$N:$N,1,'Workers Settings'!$H:$H,CP$3),"Warning!",IF('Demand Locations'!CR190=0,"",COUNTIFS('Workers Settings'!$M:$M,$B190,'Workers Settings'!$N:$N,1,'Workers Settings'!$H:$H,CP$3)/'Demand Locations'!CR190)))</f>
        <v/>
      </c>
      <c r="CQ190" s="24" t="str">
        <f>IF(OR($B190="",CQ$3="",'Demand Locations'!CS190=""),"",IF('Demand Locations'!CS190&lt;COUNTIFS('Workers Settings'!$M:$M,$B190,'Workers Settings'!$N:$N,1,'Workers Settings'!$H:$H,CQ$3),"Warning!",IF('Demand Locations'!CS190=0,"",COUNTIFS('Workers Settings'!$M:$M,$B190,'Workers Settings'!$N:$N,1,'Workers Settings'!$H:$H,CQ$3)/'Demand Locations'!CS190)))</f>
        <v/>
      </c>
      <c r="CR190" s="24" t="str">
        <f>IF(OR($B190="",CR$3="",'Demand Locations'!CT190=""),"",IF('Demand Locations'!CT190&lt;COUNTIFS('Workers Settings'!$M:$M,$B190,'Workers Settings'!$N:$N,1,'Workers Settings'!$H:$H,CR$3),"Warning!",IF('Demand Locations'!CT190=0,"",COUNTIFS('Workers Settings'!$M:$M,$B190,'Workers Settings'!$N:$N,1,'Workers Settings'!$H:$H,CR$3)/'Demand Locations'!CT190)))</f>
        <v/>
      </c>
      <c r="CS190" s="24" t="str">
        <f>IF(OR($B190="",CS$3="",'Demand Locations'!CU190=""),"",IF('Demand Locations'!CU190&lt;COUNTIFS('Workers Settings'!$M:$M,$B190,'Workers Settings'!$N:$N,1,'Workers Settings'!$H:$H,CS$3),"Warning!",IF('Demand Locations'!CU190=0,"",COUNTIFS('Workers Settings'!$M:$M,$B190,'Workers Settings'!$N:$N,1,'Workers Settings'!$H:$H,CS$3)/'Demand Locations'!CU190)))</f>
        <v/>
      </c>
      <c r="CT190" s="24" t="str">
        <f>IF(OR($B190="",CT$3="",'Demand Locations'!CV190=""),"",IF('Demand Locations'!CV190&lt;COUNTIFS('Workers Settings'!$M:$M,$B190,'Workers Settings'!$N:$N,1,'Workers Settings'!$H:$H,CT$3),"Warning!",IF('Demand Locations'!CV190=0,"",COUNTIFS('Workers Settings'!$M:$M,$B190,'Workers Settings'!$N:$N,1,'Workers Settings'!$H:$H,CT$3)/'Demand Locations'!CV190)))</f>
        <v/>
      </c>
      <c r="CU190" s="24" t="str">
        <f>IF(OR($B190="",CU$3="",'Demand Locations'!CW190=""),"",IF('Demand Locations'!CW190&lt;COUNTIFS('Workers Settings'!$M:$M,$B190,'Workers Settings'!$N:$N,1,'Workers Settings'!$H:$H,CU$3),"Warning!",IF('Demand Locations'!CW190=0,"",COUNTIFS('Workers Settings'!$M:$M,$B190,'Workers Settings'!$N:$N,1,'Workers Settings'!$H:$H,CU$3)/'Demand Locations'!CW190)))</f>
        <v/>
      </c>
      <c r="CV190" s="24" t="str">
        <f>IF(OR($B190="",CV$3="",'Demand Locations'!CX190=""),"",IF('Demand Locations'!CX190&lt;COUNTIFS('Workers Settings'!$M:$M,$B190,'Workers Settings'!$N:$N,1,'Workers Settings'!$H:$H,CV$3),"Warning!",IF('Demand Locations'!CX190=0,"",COUNTIFS('Workers Settings'!$M:$M,$B190,'Workers Settings'!$N:$N,1,'Workers Settings'!$H:$H,CV$3)/'Demand Locations'!CX190)))</f>
        <v/>
      </c>
      <c r="CW190" s="24" t="str">
        <f>IF(OR($B190="",CW$3="",'Demand Locations'!CY190=""),"",IF('Demand Locations'!CY190&lt;COUNTIFS('Workers Settings'!$M:$M,$B190,'Workers Settings'!$N:$N,1,'Workers Settings'!$H:$H,CW$3),"Warning!",IF('Demand Locations'!CY190=0,"",COUNTIFS('Workers Settings'!$M:$M,$B190,'Workers Settings'!$N:$N,1,'Workers Settings'!$H:$H,CW$3)/'Demand Locations'!CY190)))</f>
        <v/>
      </c>
      <c r="CX190" s="24" t="str">
        <f>IF(OR($B190="",CX$3="",'Demand Locations'!CZ190=""),"",IF('Demand Locations'!CZ190&lt;COUNTIFS('Workers Settings'!$M:$M,$B190,'Workers Settings'!$N:$N,1,'Workers Settings'!$H:$H,CX$3),"Warning!",IF('Demand Locations'!CZ190=0,"",COUNTIFS('Workers Settings'!$M:$M,$B190,'Workers Settings'!$N:$N,1,'Workers Settings'!$H:$H,CX$3)/'Demand Locations'!CZ190)))</f>
        <v/>
      </c>
      <c r="CY190" s="24" t="str">
        <f>IF(OR($B190="",CY$3="",'Demand Locations'!DA190=""),"",IF('Demand Locations'!DA190&lt;COUNTIFS('Workers Settings'!$M:$M,$B190,'Workers Settings'!$N:$N,1,'Workers Settings'!$H:$H,CY$3),"Warning!",IF('Demand Locations'!DA190=0,"",COUNTIFS('Workers Settings'!$M:$M,$B190,'Workers Settings'!$N:$N,1,'Workers Settings'!$H:$H,CY$3)/'Demand Locations'!DA190)))</f>
        <v/>
      </c>
      <c r="CZ190" s="24" t="str">
        <f>IF(OR($B190="",CZ$3="",'Demand Locations'!DB190=""),"",IF('Demand Locations'!DB190&lt;COUNTIFS('Workers Settings'!$M:$M,$B190,'Workers Settings'!$N:$N,1,'Workers Settings'!$H:$H,CZ$3),"Warning!",IF('Demand Locations'!DB190=0,"",COUNTIFS('Workers Settings'!$M:$M,$B190,'Workers Settings'!$N:$N,1,'Workers Settings'!$H:$H,CZ$3)/'Demand Locations'!DB190)))</f>
        <v/>
      </c>
    </row>
    <row r="191" spans="1:104" x14ac:dyDescent="0.25">
      <c r="A191" s="7">
        <f t="shared" si="2"/>
        <v>187</v>
      </c>
      <c r="B191" s="7" t="str">
        <f>IF('Demand Locations'!B191&lt;&gt;"",'Demand Locations'!B191,"")</f>
        <v/>
      </c>
      <c r="C191" s="29" t="str">
        <f>IF(B191="","",SUMIFS('Workers Assignments'!Z:Z,'Workers Settings'!M:M,B191,'Workers Settings'!N:N,1))</f>
        <v/>
      </c>
      <c r="D191" s="24" t="str">
        <f>IF(OR(B191="",'Demand Locations'!E191=""),"",IF('Demand Locations'!E191&lt;C191,"Warning!",IF('Demand Locations'!E191=0,"",C191/'Demand Locations'!E191)))</f>
        <v/>
      </c>
      <c r="E191" s="44" t="str">
        <f>IF(OR($B191="",E$3="",'Demand Locations'!G191=""),"",IF('Demand Locations'!G191&lt;COUNTIFS('Workers Settings'!$M:$M,$B191,'Workers Settings'!$N:$N,1,'Workers Settings'!$H:$H,E$3),"Warning!",IF('Demand Locations'!G191=0,"",COUNTIFS('Workers Settings'!$M:$M,$B191,'Workers Settings'!$N:$N,1,'Workers Settings'!$H:$H,E$3)/'Demand Locations'!G191)))</f>
        <v/>
      </c>
      <c r="F191" s="24" t="str">
        <f>IF(OR($B191="",F$3="",'Demand Locations'!H191=""),"",IF('Demand Locations'!H191&lt;COUNTIFS('Workers Settings'!$M:$M,$B191,'Workers Settings'!$N:$N,1,'Workers Settings'!$H:$H,F$3),"Warning!",IF('Demand Locations'!H191=0,"",COUNTIFS('Workers Settings'!$M:$M,$B191,'Workers Settings'!$N:$N,1,'Workers Settings'!$H:$H,F$3)/'Demand Locations'!H191)))</f>
        <v/>
      </c>
      <c r="G191" s="24" t="str">
        <f>IF(OR($B191="",G$3="",'Demand Locations'!I191=""),"",IF('Demand Locations'!I191&lt;COUNTIFS('Workers Settings'!$M:$M,$B191,'Workers Settings'!$N:$N,1,'Workers Settings'!$H:$H,G$3),"Warning!",IF('Demand Locations'!I191=0,"",COUNTIFS('Workers Settings'!$M:$M,$B191,'Workers Settings'!$N:$N,1,'Workers Settings'!$H:$H,G$3)/'Demand Locations'!I191)))</f>
        <v/>
      </c>
      <c r="H191" s="24" t="str">
        <f>IF(OR($B191="",H$3="",'Demand Locations'!J191=""),"",IF('Demand Locations'!J191&lt;COUNTIFS('Workers Settings'!$M:$M,$B191,'Workers Settings'!$N:$N,1,'Workers Settings'!$H:$H,H$3),"Warning!",IF('Demand Locations'!J191=0,"",COUNTIFS('Workers Settings'!$M:$M,$B191,'Workers Settings'!$N:$N,1,'Workers Settings'!$H:$H,H$3)/'Demand Locations'!J191)))</f>
        <v/>
      </c>
      <c r="I191" s="24" t="str">
        <f>IF(OR($B191="",I$3="",'Demand Locations'!K191=""),"",IF('Demand Locations'!K191&lt;COUNTIFS('Workers Settings'!$M:$M,$B191,'Workers Settings'!$N:$N,1,'Workers Settings'!$H:$H,I$3),"Warning!",IF('Demand Locations'!K191=0,"",COUNTIFS('Workers Settings'!$M:$M,$B191,'Workers Settings'!$N:$N,1,'Workers Settings'!$H:$H,I$3)/'Demand Locations'!K191)))</f>
        <v/>
      </c>
      <c r="J191" s="24" t="str">
        <f>IF(OR($B191="",J$3="",'Demand Locations'!L191=""),"",IF('Demand Locations'!L191&lt;COUNTIFS('Workers Settings'!$M:$M,$B191,'Workers Settings'!$N:$N,1,'Workers Settings'!$H:$H,J$3),"Warning!",IF('Demand Locations'!L191=0,"",COUNTIFS('Workers Settings'!$M:$M,$B191,'Workers Settings'!$N:$N,1,'Workers Settings'!$H:$H,J$3)/'Demand Locations'!L191)))</f>
        <v/>
      </c>
      <c r="K191" s="24" t="str">
        <f>IF(OR($B191="",K$3="",'Demand Locations'!M191=""),"",IF('Demand Locations'!M191&lt;COUNTIFS('Workers Settings'!$M:$M,$B191,'Workers Settings'!$N:$N,1,'Workers Settings'!$H:$H,K$3),"Warning!",IF('Demand Locations'!M191=0,"",COUNTIFS('Workers Settings'!$M:$M,$B191,'Workers Settings'!$N:$N,1,'Workers Settings'!$H:$H,K$3)/'Demand Locations'!M191)))</f>
        <v/>
      </c>
      <c r="L191" s="24" t="str">
        <f>IF(OR($B191="",L$3="",'Demand Locations'!N191=""),"",IF('Demand Locations'!N191&lt;COUNTIFS('Workers Settings'!$M:$M,$B191,'Workers Settings'!$N:$N,1,'Workers Settings'!$H:$H,L$3),"Warning!",IF('Demand Locations'!N191=0,"",COUNTIFS('Workers Settings'!$M:$M,$B191,'Workers Settings'!$N:$N,1,'Workers Settings'!$H:$H,L$3)/'Demand Locations'!N191)))</f>
        <v/>
      </c>
      <c r="M191" s="24" t="str">
        <f>IF(OR($B191="",M$3="",'Demand Locations'!O191=""),"",IF('Demand Locations'!O191&lt;COUNTIFS('Workers Settings'!$M:$M,$B191,'Workers Settings'!$N:$N,1,'Workers Settings'!$H:$H,M$3),"Warning!",IF('Demand Locations'!O191=0,"",COUNTIFS('Workers Settings'!$M:$M,$B191,'Workers Settings'!$N:$N,1,'Workers Settings'!$H:$H,M$3)/'Demand Locations'!O191)))</f>
        <v/>
      </c>
      <c r="N191" s="24" t="str">
        <f>IF(OR($B191="",N$3="",'Demand Locations'!P191=""),"",IF('Demand Locations'!P191&lt;COUNTIFS('Workers Settings'!$M:$M,$B191,'Workers Settings'!$N:$N,1,'Workers Settings'!$H:$H,N$3),"Warning!",IF('Demand Locations'!P191=0,"",COUNTIFS('Workers Settings'!$M:$M,$B191,'Workers Settings'!$N:$N,1,'Workers Settings'!$H:$H,N$3)/'Demand Locations'!P191)))</f>
        <v/>
      </c>
      <c r="O191" s="24" t="str">
        <f>IF(OR($B191="",O$3="",'Demand Locations'!Q191=""),"",IF('Demand Locations'!Q191&lt;COUNTIFS('Workers Settings'!$M:$M,$B191,'Workers Settings'!$N:$N,1,'Workers Settings'!$H:$H,O$3),"Warning!",IF('Demand Locations'!Q191=0,"",COUNTIFS('Workers Settings'!$M:$M,$B191,'Workers Settings'!$N:$N,1,'Workers Settings'!$H:$H,O$3)/'Demand Locations'!Q191)))</f>
        <v/>
      </c>
      <c r="P191" s="24" t="str">
        <f>IF(OR($B191="",P$3="",'Demand Locations'!R191=""),"",IF('Demand Locations'!R191&lt;COUNTIFS('Workers Settings'!$M:$M,$B191,'Workers Settings'!$N:$N,1,'Workers Settings'!$H:$H,P$3),"Warning!",IF('Demand Locations'!R191=0,"",COUNTIFS('Workers Settings'!$M:$M,$B191,'Workers Settings'!$N:$N,1,'Workers Settings'!$H:$H,P$3)/'Demand Locations'!R191)))</f>
        <v/>
      </c>
      <c r="Q191" s="24" t="str">
        <f>IF(OR($B191="",Q$3="",'Demand Locations'!S191=""),"",IF('Demand Locations'!S191&lt;COUNTIFS('Workers Settings'!$M:$M,$B191,'Workers Settings'!$N:$N,1,'Workers Settings'!$H:$H,Q$3),"Warning!",IF('Demand Locations'!S191=0,"",COUNTIFS('Workers Settings'!$M:$M,$B191,'Workers Settings'!$N:$N,1,'Workers Settings'!$H:$H,Q$3)/'Demand Locations'!S191)))</f>
        <v/>
      </c>
      <c r="R191" s="24" t="str">
        <f>IF(OR($B191="",R$3="",'Demand Locations'!T191=""),"",IF('Demand Locations'!T191&lt;COUNTIFS('Workers Settings'!$M:$M,$B191,'Workers Settings'!$N:$N,1,'Workers Settings'!$H:$H,R$3),"Warning!",IF('Demand Locations'!T191=0,"",COUNTIFS('Workers Settings'!$M:$M,$B191,'Workers Settings'!$N:$N,1,'Workers Settings'!$H:$H,R$3)/'Demand Locations'!T191)))</f>
        <v/>
      </c>
      <c r="S191" s="24" t="str">
        <f>IF(OR($B191="",S$3="",'Demand Locations'!U191=""),"",IF('Demand Locations'!U191&lt;COUNTIFS('Workers Settings'!$M:$M,$B191,'Workers Settings'!$N:$N,1,'Workers Settings'!$H:$H,S$3),"Warning!",IF('Demand Locations'!U191=0,"",COUNTIFS('Workers Settings'!$M:$M,$B191,'Workers Settings'!$N:$N,1,'Workers Settings'!$H:$H,S$3)/'Demand Locations'!U191)))</f>
        <v/>
      </c>
      <c r="T191" s="24" t="str">
        <f>IF(OR($B191="",T$3="",'Demand Locations'!V191=""),"",IF('Demand Locations'!V191&lt;COUNTIFS('Workers Settings'!$M:$M,$B191,'Workers Settings'!$N:$N,1,'Workers Settings'!$H:$H,T$3),"Warning!",IF('Demand Locations'!V191=0,"",COUNTIFS('Workers Settings'!$M:$M,$B191,'Workers Settings'!$N:$N,1,'Workers Settings'!$H:$H,T$3)/'Demand Locations'!V191)))</f>
        <v/>
      </c>
      <c r="U191" s="24" t="str">
        <f>IF(OR($B191="",U$3="",'Demand Locations'!W191=""),"",IF('Demand Locations'!W191&lt;COUNTIFS('Workers Settings'!$M:$M,$B191,'Workers Settings'!$N:$N,1,'Workers Settings'!$H:$H,U$3),"Warning!",IF('Demand Locations'!W191=0,"",COUNTIFS('Workers Settings'!$M:$M,$B191,'Workers Settings'!$N:$N,1,'Workers Settings'!$H:$H,U$3)/'Demand Locations'!W191)))</f>
        <v/>
      </c>
      <c r="V191" s="24" t="str">
        <f>IF(OR($B191="",V$3="",'Demand Locations'!X191=""),"",IF('Demand Locations'!X191&lt;COUNTIFS('Workers Settings'!$M:$M,$B191,'Workers Settings'!$N:$N,1,'Workers Settings'!$H:$H,V$3),"Warning!",IF('Demand Locations'!X191=0,"",COUNTIFS('Workers Settings'!$M:$M,$B191,'Workers Settings'!$N:$N,1,'Workers Settings'!$H:$H,V$3)/'Demand Locations'!X191)))</f>
        <v/>
      </c>
      <c r="W191" s="24" t="str">
        <f>IF(OR($B191="",W$3="",'Demand Locations'!Y191=""),"",IF('Demand Locations'!Y191&lt;COUNTIFS('Workers Settings'!$M:$M,$B191,'Workers Settings'!$N:$N,1,'Workers Settings'!$H:$H,W$3),"Warning!",IF('Demand Locations'!Y191=0,"",COUNTIFS('Workers Settings'!$M:$M,$B191,'Workers Settings'!$N:$N,1,'Workers Settings'!$H:$H,W$3)/'Demand Locations'!Y191)))</f>
        <v/>
      </c>
      <c r="X191" s="24" t="str">
        <f>IF(OR($B191="",X$3="",'Demand Locations'!Z191=""),"",IF('Demand Locations'!Z191&lt;COUNTIFS('Workers Settings'!$M:$M,$B191,'Workers Settings'!$N:$N,1,'Workers Settings'!$H:$H,X$3),"Warning!",IF('Demand Locations'!Z191=0,"",COUNTIFS('Workers Settings'!$M:$M,$B191,'Workers Settings'!$N:$N,1,'Workers Settings'!$H:$H,X$3)/'Demand Locations'!Z191)))</f>
        <v/>
      </c>
      <c r="Y191" s="24" t="str">
        <f>IF(OR($B191="",Y$3="",'Demand Locations'!AA191=""),"",IF('Demand Locations'!AA191&lt;COUNTIFS('Workers Settings'!$M:$M,$B191,'Workers Settings'!$N:$N,1,'Workers Settings'!$H:$H,Y$3),"Warning!",IF('Demand Locations'!AA191=0,"",COUNTIFS('Workers Settings'!$M:$M,$B191,'Workers Settings'!$N:$N,1,'Workers Settings'!$H:$H,Y$3)/'Demand Locations'!AA191)))</f>
        <v/>
      </c>
      <c r="Z191" s="24" t="str">
        <f>IF(OR($B191="",Z$3="",'Demand Locations'!AB191=""),"",IF('Demand Locations'!AB191&lt;COUNTIFS('Workers Settings'!$M:$M,$B191,'Workers Settings'!$N:$N,1,'Workers Settings'!$H:$H,Z$3),"Warning!",IF('Demand Locations'!AB191=0,"",COUNTIFS('Workers Settings'!$M:$M,$B191,'Workers Settings'!$N:$N,1,'Workers Settings'!$H:$H,Z$3)/'Demand Locations'!AB191)))</f>
        <v/>
      </c>
      <c r="AA191" s="24" t="str">
        <f>IF(OR($B191="",AA$3="",'Demand Locations'!AC191=""),"",IF('Demand Locations'!AC191&lt;COUNTIFS('Workers Settings'!$M:$M,$B191,'Workers Settings'!$N:$N,1,'Workers Settings'!$H:$H,AA$3),"Warning!",IF('Demand Locations'!AC191=0,"",COUNTIFS('Workers Settings'!$M:$M,$B191,'Workers Settings'!$N:$N,1,'Workers Settings'!$H:$H,AA$3)/'Demand Locations'!AC191)))</f>
        <v/>
      </c>
      <c r="AB191" s="24" t="str">
        <f>IF(OR($B191="",AB$3="",'Demand Locations'!AD191=""),"",IF('Demand Locations'!AD191&lt;COUNTIFS('Workers Settings'!$M:$M,$B191,'Workers Settings'!$N:$N,1,'Workers Settings'!$H:$H,AB$3),"Warning!",IF('Demand Locations'!AD191=0,"",COUNTIFS('Workers Settings'!$M:$M,$B191,'Workers Settings'!$N:$N,1,'Workers Settings'!$H:$H,AB$3)/'Demand Locations'!AD191)))</f>
        <v/>
      </c>
      <c r="AC191" s="24" t="str">
        <f>IF(OR($B191="",AC$3="",'Demand Locations'!AE191=""),"",IF('Demand Locations'!AE191&lt;COUNTIFS('Workers Settings'!$M:$M,$B191,'Workers Settings'!$N:$N,1,'Workers Settings'!$H:$H,AC$3),"Warning!",IF('Demand Locations'!AE191=0,"",COUNTIFS('Workers Settings'!$M:$M,$B191,'Workers Settings'!$N:$N,1,'Workers Settings'!$H:$H,AC$3)/'Demand Locations'!AE191)))</f>
        <v/>
      </c>
      <c r="AD191" s="24" t="str">
        <f>IF(OR($B191="",AD$3="",'Demand Locations'!AF191=""),"",IF('Demand Locations'!AF191&lt;COUNTIFS('Workers Settings'!$M:$M,$B191,'Workers Settings'!$N:$N,1,'Workers Settings'!$H:$H,AD$3),"Warning!",IF('Demand Locations'!AF191=0,"",COUNTIFS('Workers Settings'!$M:$M,$B191,'Workers Settings'!$N:$N,1,'Workers Settings'!$H:$H,AD$3)/'Demand Locations'!AF191)))</f>
        <v/>
      </c>
      <c r="AE191" s="24" t="str">
        <f>IF(OR($B191="",AE$3="",'Demand Locations'!AG191=""),"",IF('Demand Locations'!AG191&lt;COUNTIFS('Workers Settings'!$M:$M,$B191,'Workers Settings'!$N:$N,1,'Workers Settings'!$H:$H,AE$3),"Warning!",IF('Demand Locations'!AG191=0,"",COUNTIFS('Workers Settings'!$M:$M,$B191,'Workers Settings'!$N:$N,1,'Workers Settings'!$H:$H,AE$3)/'Demand Locations'!AG191)))</f>
        <v/>
      </c>
      <c r="AF191" s="24" t="str">
        <f>IF(OR($B191="",AF$3="",'Demand Locations'!AH191=""),"",IF('Demand Locations'!AH191&lt;COUNTIFS('Workers Settings'!$M:$M,$B191,'Workers Settings'!$N:$N,1,'Workers Settings'!$H:$H,AF$3),"Warning!",IF('Demand Locations'!AH191=0,"",COUNTIFS('Workers Settings'!$M:$M,$B191,'Workers Settings'!$N:$N,1,'Workers Settings'!$H:$H,AF$3)/'Demand Locations'!AH191)))</f>
        <v/>
      </c>
      <c r="AG191" s="24" t="str">
        <f>IF(OR($B191="",AG$3="",'Demand Locations'!AI191=""),"",IF('Demand Locations'!AI191&lt;COUNTIFS('Workers Settings'!$M:$M,$B191,'Workers Settings'!$N:$N,1,'Workers Settings'!$H:$H,AG$3),"Warning!",IF('Demand Locations'!AI191=0,"",COUNTIFS('Workers Settings'!$M:$M,$B191,'Workers Settings'!$N:$N,1,'Workers Settings'!$H:$H,AG$3)/'Demand Locations'!AI191)))</f>
        <v/>
      </c>
      <c r="AH191" s="24" t="str">
        <f>IF(OR($B191="",AH$3="",'Demand Locations'!AJ191=""),"",IF('Demand Locations'!AJ191&lt;COUNTIFS('Workers Settings'!$M:$M,$B191,'Workers Settings'!$N:$N,1,'Workers Settings'!$H:$H,AH$3),"Warning!",IF('Demand Locations'!AJ191=0,"",COUNTIFS('Workers Settings'!$M:$M,$B191,'Workers Settings'!$N:$N,1,'Workers Settings'!$H:$H,AH$3)/'Demand Locations'!AJ191)))</f>
        <v/>
      </c>
      <c r="AI191" s="24" t="str">
        <f>IF(OR($B191="",AI$3="",'Demand Locations'!AK191=""),"",IF('Demand Locations'!AK191&lt;COUNTIFS('Workers Settings'!$M:$M,$B191,'Workers Settings'!$N:$N,1,'Workers Settings'!$H:$H,AI$3),"Warning!",IF('Demand Locations'!AK191=0,"",COUNTIFS('Workers Settings'!$M:$M,$B191,'Workers Settings'!$N:$N,1,'Workers Settings'!$H:$H,AI$3)/'Demand Locations'!AK191)))</f>
        <v/>
      </c>
      <c r="AJ191" s="24" t="str">
        <f>IF(OR($B191="",AJ$3="",'Demand Locations'!AL191=""),"",IF('Demand Locations'!AL191&lt;COUNTIFS('Workers Settings'!$M:$M,$B191,'Workers Settings'!$N:$N,1,'Workers Settings'!$H:$H,AJ$3),"Warning!",IF('Demand Locations'!AL191=0,"",COUNTIFS('Workers Settings'!$M:$M,$B191,'Workers Settings'!$N:$N,1,'Workers Settings'!$H:$H,AJ$3)/'Demand Locations'!AL191)))</f>
        <v/>
      </c>
      <c r="AK191" s="24" t="str">
        <f>IF(OR($B191="",AK$3="",'Demand Locations'!AM191=""),"",IF('Demand Locations'!AM191&lt;COUNTIFS('Workers Settings'!$M:$M,$B191,'Workers Settings'!$N:$N,1,'Workers Settings'!$H:$H,AK$3),"Warning!",IF('Demand Locations'!AM191=0,"",COUNTIFS('Workers Settings'!$M:$M,$B191,'Workers Settings'!$N:$N,1,'Workers Settings'!$H:$H,AK$3)/'Demand Locations'!AM191)))</f>
        <v/>
      </c>
      <c r="AL191" s="24" t="str">
        <f>IF(OR($B191="",AL$3="",'Demand Locations'!AN191=""),"",IF('Demand Locations'!AN191&lt;COUNTIFS('Workers Settings'!$M:$M,$B191,'Workers Settings'!$N:$N,1,'Workers Settings'!$H:$H,AL$3),"Warning!",IF('Demand Locations'!AN191=0,"",COUNTIFS('Workers Settings'!$M:$M,$B191,'Workers Settings'!$N:$N,1,'Workers Settings'!$H:$H,AL$3)/'Demand Locations'!AN191)))</f>
        <v/>
      </c>
      <c r="AM191" s="24" t="str">
        <f>IF(OR($B191="",AM$3="",'Demand Locations'!AO191=""),"",IF('Demand Locations'!AO191&lt;COUNTIFS('Workers Settings'!$M:$M,$B191,'Workers Settings'!$N:$N,1,'Workers Settings'!$H:$H,AM$3),"Warning!",IF('Demand Locations'!AO191=0,"",COUNTIFS('Workers Settings'!$M:$M,$B191,'Workers Settings'!$N:$N,1,'Workers Settings'!$H:$H,AM$3)/'Demand Locations'!AO191)))</f>
        <v/>
      </c>
      <c r="AN191" s="24" t="str">
        <f>IF(OR($B191="",AN$3="",'Demand Locations'!AP191=""),"",IF('Demand Locations'!AP191&lt;COUNTIFS('Workers Settings'!$M:$M,$B191,'Workers Settings'!$N:$N,1,'Workers Settings'!$H:$H,AN$3),"Warning!",IF('Demand Locations'!AP191=0,"",COUNTIFS('Workers Settings'!$M:$M,$B191,'Workers Settings'!$N:$N,1,'Workers Settings'!$H:$H,AN$3)/'Demand Locations'!AP191)))</f>
        <v/>
      </c>
      <c r="AO191" s="24" t="str">
        <f>IF(OR($B191="",AO$3="",'Demand Locations'!AQ191=""),"",IF('Demand Locations'!AQ191&lt;COUNTIFS('Workers Settings'!$M:$M,$B191,'Workers Settings'!$N:$N,1,'Workers Settings'!$H:$H,AO$3),"Warning!",IF('Demand Locations'!AQ191=0,"",COUNTIFS('Workers Settings'!$M:$M,$B191,'Workers Settings'!$N:$N,1,'Workers Settings'!$H:$H,AO$3)/'Demand Locations'!AQ191)))</f>
        <v/>
      </c>
      <c r="AP191" s="24" t="str">
        <f>IF(OR($B191="",AP$3="",'Demand Locations'!AR191=""),"",IF('Demand Locations'!AR191&lt;COUNTIFS('Workers Settings'!$M:$M,$B191,'Workers Settings'!$N:$N,1,'Workers Settings'!$H:$H,AP$3),"Warning!",IF('Demand Locations'!AR191=0,"",COUNTIFS('Workers Settings'!$M:$M,$B191,'Workers Settings'!$N:$N,1,'Workers Settings'!$H:$H,AP$3)/'Demand Locations'!AR191)))</f>
        <v/>
      </c>
      <c r="AQ191" s="24" t="str">
        <f>IF(OR($B191="",AQ$3="",'Demand Locations'!AS191=""),"",IF('Demand Locations'!AS191&lt;COUNTIFS('Workers Settings'!$M:$M,$B191,'Workers Settings'!$N:$N,1,'Workers Settings'!$H:$H,AQ$3),"Warning!",IF('Demand Locations'!AS191=0,"",COUNTIFS('Workers Settings'!$M:$M,$B191,'Workers Settings'!$N:$N,1,'Workers Settings'!$H:$H,AQ$3)/'Demand Locations'!AS191)))</f>
        <v/>
      </c>
      <c r="AR191" s="24" t="str">
        <f>IF(OR($B191="",AR$3="",'Demand Locations'!AT191=""),"",IF('Demand Locations'!AT191&lt;COUNTIFS('Workers Settings'!$M:$M,$B191,'Workers Settings'!$N:$N,1,'Workers Settings'!$H:$H,AR$3),"Warning!",IF('Demand Locations'!AT191=0,"",COUNTIFS('Workers Settings'!$M:$M,$B191,'Workers Settings'!$N:$N,1,'Workers Settings'!$H:$H,AR$3)/'Demand Locations'!AT191)))</f>
        <v/>
      </c>
      <c r="AS191" s="24" t="str">
        <f>IF(OR($B191="",AS$3="",'Demand Locations'!AU191=""),"",IF('Demand Locations'!AU191&lt;COUNTIFS('Workers Settings'!$M:$M,$B191,'Workers Settings'!$N:$N,1,'Workers Settings'!$H:$H,AS$3),"Warning!",IF('Demand Locations'!AU191=0,"",COUNTIFS('Workers Settings'!$M:$M,$B191,'Workers Settings'!$N:$N,1,'Workers Settings'!$H:$H,AS$3)/'Demand Locations'!AU191)))</f>
        <v/>
      </c>
      <c r="AT191" s="24" t="str">
        <f>IF(OR($B191="",AT$3="",'Demand Locations'!AV191=""),"",IF('Demand Locations'!AV191&lt;COUNTIFS('Workers Settings'!$M:$M,$B191,'Workers Settings'!$N:$N,1,'Workers Settings'!$H:$H,AT$3),"Warning!",IF('Demand Locations'!AV191=0,"",COUNTIFS('Workers Settings'!$M:$M,$B191,'Workers Settings'!$N:$N,1,'Workers Settings'!$H:$H,AT$3)/'Demand Locations'!AV191)))</f>
        <v/>
      </c>
      <c r="AU191" s="24" t="str">
        <f>IF(OR($B191="",AU$3="",'Demand Locations'!AW191=""),"",IF('Demand Locations'!AW191&lt;COUNTIFS('Workers Settings'!$M:$M,$B191,'Workers Settings'!$N:$N,1,'Workers Settings'!$H:$H,AU$3),"Warning!",IF('Demand Locations'!AW191=0,"",COUNTIFS('Workers Settings'!$M:$M,$B191,'Workers Settings'!$N:$N,1,'Workers Settings'!$H:$H,AU$3)/'Demand Locations'!AW191)))</f>
        <v/>
      </c>
      <c r="AV191" s="24" t="str">
        <f>IF(OR($B191="",AV$3="",'Demand Locations'!AX191=""),"",IF('Demand Locations'!AX191&lt;COUNTIFS('Workers Settings'!$M:$M,$B191,'Workers Settings'!$N:$N,1,'Workers Settings'!$H:$H,AV$3),"Warning!",IF('Demand Locations'!AX191=0,"",COUNTIFS('Workers Settings'!$M:$M,$B191,'Workers Settings'!$N:$N,1,'Workers Settings'!$H:$H,AV$3)/'Demand Locations'!AX191)))</f>
        <v/>
      </c>
      <c r="AW191" s="24" t="str">
        <f>IF(OR($B191="",AW$3="",'Demand Locations'!AY191=""),"",IF('Demand Locations'!AY191&lt;COUNTIFS('Workers Settings'!$M:$M,$B191,'Workers Settings'!$N:$N,1,'Workers Settings'!$H:$H,AW$3),"Warning!",IF('Demand Locations'!AY191=0,"",COUNTIFS('Workers Settings'!$M:$M,$B191,'Workers Settings'!$N:$N,1,'Workers Settings'!$H:$H,AW$3)/'Demand Locations'!AY191)))</f>
        <v/>
      </c>
      <c r="AX191" s="24" t="str">
        <f>IF(OR($B191="",AX$3="",'Demand Locations'!AZ191=""),"",IF('Demand Locations'!AZ191&lt;COUNTIFS('Workers Settings'!$M:$M,$B191,'Workers Settings'!$N:$N,1,'Workers Settings'!$H:$H,AX$3),"Warning!",IF('Demand Locations'!AZ191=0,"",COUNTIFS('Workers Settings'!$M:$M,$B191,'Workers Settings'!$N:$N,1,'Workers Settings'!$H:$H,AX$3)/'Demand Locations'!AZ191)))</f>
        <v/>
      </c>
      <c r="AY191" s="24" t="str">
        <f>IF(OR($B191="",AY$3="",'Demand Locations'!BA191=""),"",IF('Demand Locations'!BA191&lt;COUNTIFS('Workers Settings'!$M:$M,$B191,'Workers Settings'!$N:$N,1,'Workers Settings'!$H:$H,AY$3),"Warning!",IF('Demand Locations'!BA191=0,"",COUNTIFS('Workers Settings'!$M:$M,$B191,'Workers Settings'!$N:$N,1,'Workers Settings'!$H:$H,AY$3)/'Demand Locations'!BA191)))</f>
        <v/>
      </c>
      <c r="AZ191" s="24" t="str">
        <f>IF(OR($B191="",AZ$3="",'Demand Locations'!BB191=""),"",IF('Demand Locations'!BB191&lt;COUNTIFS('Workers Settings'!$M:$M,$B191,'Workers Settings'!$N:$N,1,'Workers Settings'!$H:$H,AZ$3),"Warning!",IF('Demand Locations'!BB191=0,"",COUNTIFS('Workers Settings'!$M:$M,$B191,'Workers Settings'!$N:$N,1,'Workers Settings'!$H:$H,AZ$3)/'Demand Locations'!BB191)))</f>
        <v/>
      </c>
      <c r="BA191" s="24" t="str">
        <f>IF(OR($B191="",BA$3="",'Demand Locations'!BC191=""),"",IF('Demand Locations'!BC191&lt;COUNTIFS('Workers Settings'!$M:$M,$B191,'Workers Settings'!$N:$N,1,'Workers Settings'!$H:$H,BA$3),"Warning!",IF('Demand Locations'!BC191=0,"",COUNTIFS('Workers Settings'!$M:$M,$B191,'Workers Settings'!$N:$N,1,'Workers Settings'!$H:$H,BA$3)/'Demand Locations'!BC191)))</f>
        <v/>
      </c>
      <c r="BB191" s="24" t="str">
        <f>IF(OR($B191="",BB$3="",'Demand Locations'!BD191=""),"",IF('Demand Locations'!BD191&lt;COUNTIFS('Workers Settings'!$M:$M,$B191,'Workers Settings'!$N:$N,1,'Workers Settings'!$H:$H,BB$3),"Warning!",IF('Demand Locations'!BD191=0,"",COUNTIFS('Workers Settings'!$M:$M,$B191,'Workers Settings'!$N:$N,1,'Workers Settings'!$H:$H,BB$3)/'Demand Locations'!BD191)))</f>
        <v/>
      </c>
      <c r="BC191" s="24" t="str">
        <f>IF(OR($B191="",BC$3="",'Demand Locations'!BE191=""),"",IF('Demand Locations'!BE191&lt;COUNTIFS('Workers Settings'!$M:$M,$B191,'Workers Settings'!$N:$N,1,'Workers Settings'!$H:$H,BC$3),"Warning!",IF('Demand Locations'!BE191=0,"",COUNTIFS('Workers Settings'!$M:$M,$B191,'Workers Settings'!$N:$N,1,'Workers Settings'!$H:$H,BC$3)/'Demand Locations'!BE191)))</f>
        <v/>
      </c>
      <c r="BD191" s="24" t="str">
        <f>IF(OR($B191="",BD$3="",'Demand Locations'!BF191=""),"",IF('Demand Locations'!BF191&lt;COUNTIFS('Workers Settings'!$M:$M,$B191,'Workers Settings'!$N:$N,1,'Workers Settings'!$H:$H,BD$3),"Warning!",IF('Demand Locations'!BF191=0,"",COUNTIFS('Workers Settings'!$M:$M,$B191,'Workers Settings'!$N:$N,1,'Workers Settings'!$H:$H,BD$3)/'Demand Locations'!BF191)))</f>
        <v/>
      </c>
      <c r="BE191" s="24" t="str">
        <f>IF(OR($B191="",BE$3="",'Demand Locations'!BG191=""),"",IF('Demand Locations'!BG191&lt;COUNTIFS('Workers Settings'!$M:$M,$B191,'Workers Settings'!$N:$N,1,'Workers Settings'!$H:$H,BE$3),"Warning!",IF('Demand Locations'!BG191=0,"",COUNTIFS('Workers Settings'!$M:$M,$B191,'Workers Settings'!$N:$N,1,'Workers Settings'!$H:$H,BE$3)/'Demand Locations'!BG191)))</f>
        <v/>
      </c>
      <c r="BF191" s="24" t="str">
        <f>IF(OR($B191="",BF$3="",'Demand Locations'!BH191=""),"",IF('Demand Locations'!BH191&lt;COUNTIFS('Workers Settings'!$M:$M,$B191,'Workers Settings'!$N:$N,1,'Workers Settings'!$H:$H,BF$3),"Warning!",IF('Demand Locations'!BH191=0,"",COUNTIFS('Workers Settings'!$M:$M,$B191,'Workers Settings'!$N:$N,1,'Workers Settings'!$H:$H,BF$3)/'Demand Locations'!BH191)))</f>
        <v/>
      </c>
      <c r="BG191" s="24" t="str">
        <f>IF(OR($B191="",BG$3="",'Demand Locations'!BI191=""),"",IF('Demand Locations'!BI191&lt;COUNTIFS('Workers Settings'!$M:$M,$B191,'Workers Settings'!$N:$N,1,'Workers Settings'!$H:$H,BG$3),"Warning!",IF('Demand Locations'!BI191=0,"",COUNTIFS('Workers Settings'!$M:$M,$B191,'Workers Settings'!$N:$N,1,'Workers Settings'!$H:$H,BG$3)/'Demand Locations'!BI191)))</f>
        <v/>
      </c>
      <c r="BH191" s="24" t="str">
        <f>IF(OR($B191="",BH$3="",'Demand Locations'!BJ191=""),"",IF('Demand Locations'!BJ191&lt;COUNTIFS('Workers Settings'!$M:$M,$B191,'Workers Settings'!$N:$N,1,'Workers Settings'!$H:$H,BH$3),"Warning!",IF('Demand Locations'!BJ191=0,"",COUNTIFS('Workers Settings'!$M:$M,$B191,'Workers Settings'!$N:$N,1,'Workers Settings'!$H:$H,BH$3)/'Demand Locations'!BJ191)))</f>
        <v/>
      </c>
      <c r="BI191" s="24" t="str">
        <f>IF(OR($B191="",BI$3="",'Demand Locations'!BK191=""),"",IF('Demand Locations'!BK191&lt;COUNTIFS('Workers Settings'!$M:$M,$B191,'Workers Settings'!$N:$N,1,'Workers Settings'!$H:$H,BI$3),"Warning!",IF('Demand Locations'!BK191=0,"",COUNTIFS('Workers Settings'!$M:$M,$B191,'Workers Settings'!$N:$N,1,'Workers Settings'!$H:$H,BI$3)/'Demand Locations'!BK191)))</f>
        <v/>
      </c>
      <c r="BJ191" s="24" t="str">
        <f>IF(OR($B191="",BJ$3="",'Demand Locations'!BL191=""),"",IF('Demand Locations'!BL191&lt;COUNTIFS('Workers Settings'!$M:$M,$B191,'Workers Settings'!$N:$N,1,'Workers Settings'!$H:$H,BJ$3),"Warning!",IF('Demand Locations'!BL191=0,"",COUNTIFS('Workers Settings'!$M:$M,$B191,'Workers Settings'!$N:$N,1,'Workers Settings'!$H:$H,BJ$3)/'Demand Locations'!BL191)))</f>
        <v/>
      </c>
      <c r="BK191" s="24" t="str">
        <f>IF(OR($B191="",BK$3="",'Demand Locations'!BM191=""),"",IF('Demand Locations'!BM191&lt;COUNTIFS('Workers Settings'!$M:$M,$B191,'Workers Settings'!$N:$N,1,'Workers Settings'!$H:$H,BK$3),"Warning!",IF('Demand Locations'!BM191=0,"",COUNTIFS('Workers Settings'!$M:$M,$B191,'Workers Settings'!$N:$N,1,'Workers Settings'!$H:$H,BK$3)/'Demand Locations'!BM191)))</f>
        <v/>
      </c>
      <c r="BL191" s="24" t="str">
        <f>IF(OR($B191="",BL$3="",'Demand Locations'!BN191=""),"",IF('Demand Locations'!BN191&lt;COUNTIFS('Workers Settings'!$M:$M,$B191,'Workers Settings'!$N:$N,1,'Workers Settings'!$H:$H,BL$3),"Warning!",IF('Demand Locations'!BN191=0,"",COUNTIFS('Workers Settings'!$M:$M,$B191,'Workers Settings'!$N:$N,1,'Workers Settings'!$H:$H,BL$3)/'Demand Locations'!BN191)))</f>
        <v/>
      </c>
      <c r="BM191" s="24" t="str">
        <f>IF(OR($B191="",BM$3="",'Demand Locations'!BO191=""),"",IF('Demand Locations'!BO191&lt;COUNTIFS('Workers Settings'!$M:$M,$B191,'Workers Settings'!$N:$N,1,'Workers Settings'!$H:$H,BM$3),"Warning!",IF('Demand Locations'!BO191=0,"",COUNTIFS('Workers Settings'!$M:$M,$B191,'Workers Settings'!$N:$N,1,'Workers Settings'!$H:$H,BM$3)/'Demand Locations'!BO191)))</f>
        <v/>
      </c>
      <c r="BN191" s="24" t="str">
        <f>IF(OR($B191="",BN$3="",'Demand Locations'!BP191=""),"",IF('Demand Locations'!BP191&lt;COUNTIFS('Workers Settings'!$M:$M,$B191,'Workers Settings'!$N:$N,1,'Workers Settings'!$H:$H,BN$3),"Warning!",IF('Demand Locations'!BP191=0,"",COUNTIFS('Workers Settings'!$M:$M,$B191,'Workers Settings'!$N:$N,1,'Workers Settings'!$H:$H,BN$3)/'Demand Locations'!BP191)))</f>
        <v/>
      </c>
      <c r="BO191" s="24" t="str">
        <f>IF(OR($B191="",BO$3="",'Demand Locations'!BQ191=""),"",IF('Demand Locations'!BQ191&lt;COUNTIFS('Workers Settings'!$M:$M,$B191,'Workers Settings'!$N:$N,1,'Workers Settings'!$H:$H,BO$3),"Warning!",IF('Demand Locations'!BQ191=0,"",COUNTIFS('Workers Settings'!$M:$M,$B191,'Workers Settings'!$N:$N,1,'Workers Settings'!$H:$H,BO$3)/'Demand Locations'!BQ191)))</f>
        <v/>
      </c>
      <c r="BP191" s="24" t="str">
        <f>IF(OR($B191="",BP$3="",'Demand Locations'!BR191=""),"",IF('Demand Locations'!BR191&lt;COUNTIFS('Workers Settings'!$M:$M,$B191,'Workers Settings'!$N:$N,1,'Workers Settings'!$H:$H,BP$3),"Warning!",IF('Demand Locations'!BR191=0,"",COUNTIFS('Workers Settings'!$M:$M,$B191,'Workers Settings'!$N:$N,1,'Workers Settings'!$H:$H,BP$3)/'Demand Locations'!BR191)))</f>
        <v/>
      </c>
      <c r="BQ191" s="24" t="str">
        <f>IF(OR($B191="",BQ$3="",'Demand Locations'!BS191=""),"",IF('Demand Locations'!BS191&lt;COUNTIFS('Workers Settings'!$M:$M,$B191,'Workers Settings'!$N:$N,1,'Workers Settings'!$H:$H,BQ$3),"Warning!",IF('Demand Locations'!BS191=0,"",COUNTIFS('Workers Settings'!$M:$M,$B191,'Workers Settings'!$N:$N,1,'Workers Settings'!$H:$H,BQ$3)/'Demand Locations'!BS191)))</f>
        <v/>
      </c>
      <c r="BR191" s="24" t="str">
        <f>IF(OR($B191="",BR$3="",'Demand Locations'!BT191=""),"",IF('Demand Locations'!BT191&lt;COUNTIFS('Workers Settings'!$M:$M,$B191,'Workers Settings'!$N:$N,1,'Workers Settings'!$H:$H,BR$3),"Warning!",IF('Demand Locations'!BT191=0,"",COUNTIFS('Workers Settings'!$M:$M,$B191,'Workers Settings'!$N:$N,1,'Workers Settings'!$H:$H,BR$3)/'Demand Locations'!BT191)))</f>
        <v/>
      </c>
      <c r="BS191" s="24" t="str">
        <f>IF(OR($B191="",BS$3="",'Demand Locations'!BU191=""),"",IF('Demand Locations'!BU191&lt;COUNTIFS('Workers Settings'!$M:$M,$B191,'Workers Settings'!$N:$N,1,'Workers Settings'!$H:$H,BS$3),"Warning!",IF('Demand Locations'!BU191=0,"",COUNTIFS('Workers Settings'!$M:$M,$B191,'Workers Settings'!$N:$N,1,'Workers Settings'!$H:$H,BS$3)/'Demand Locations'!BU191)))</f>
        <v/>
      </c>
      <c r="BT191" s="24" t="str">
        <f>IF(OR($B191="",BT$3="",'Demand Locations'!BV191=""),"",IF('Demand Locations'!BV191&lt;COUNTIFS('Workers Settings'!$M:$M,$B191,'Workers Settings'!$N:$N,1,'Workers Settings'!$H:$H,BT$3),"Warning!",IF('Demand Locations'!BV191=0,"",COUNTIFS('Workers Settings'!$M:$M,$B191,'Workers Settings'!$N:$N,1,'Workers Settings'!$H:$H,BT$3)/'Demand Locations'!BV191)))</f>
        <v/>
      </c>
      <c r="BU191" s="24" t="str">
        <f>IF(OR($B191="",BU$3="",'Demand Locations'!BW191=""),"",IF('Demand Locations'!BW191&lt;COUNTIFS('Workers Settings'!$M:$M,$B191,'Workers Settings'!$N:$N,1,'Workers Settings'!$H:$H,BU$3),"Warning!",IF('Demand Locations'!BW191=0,"",COUNTIFS('Workers Settings'!$M:$M,$B191,'Workers Settings'!$N:$N,1,'Workers Settings'!$H:$H,BU$3)/'Demand Locations'!BW191)))</f>
        <v/>
      </c>
      <c r="BV191" s="24" t="str">
        <f>IF(OR($B191="",BV$3="",'Demand Locations'!BX191=""),"",IF('Demand Locations'!BX191&lt;COUNTIFS('Workers Settings'!$M:$M,$B191,'Workers Settings'!$N:$N,1,'Workers Settings'!$H:$H,BV$3),"Warning!",IF('Demand Locations'!BX191=0,"",COUNTIFS('Workers Settings'!$M:$M,$B191,'Workers Settings'!$N:$N,1,'Workers Settings'!$H:$H,BV$3)/'Demand Locations'!BX191)))</f>
        <v/>
      </c>
      <c r="BW191" s="24" t="str">
        <f>IF(OR($B191="",BW$3="",'Demand Locations'!BY191=""),"",IF('Demand Locations'!BY191&lt;COUNTIFS('Workers Settings'!$M:$M,$B191,'Workers Settings'!$N:$N,1,'Workers Settings'!$H:$H,BW$3),"Warning!",IF('Demand Locations'!BY191=0,"",COUNTIFS('Workers Settings'!$M:$M,$B191,'Workers Settings'!$N:$N,1,'Workers Settings'!$H:$H,BW$3)/'Demand Locations'!BY191)))</f>
        <v/>
      </c>
      <c r="BX191" s="24" t="str">
        <f>IF(OR($B191="",BX$3="",'Demand Locations'!BZ191=""),"",IF('Demand Locations'!BZ191&lt;COUNTIFS('Workers Settings'!$M:$M,$B191,'Workers Settings'!$N:$N,1,'Workers Settings'!$H:$H,BX$3),"Warning!",IF('Demand Locations'!BZ191=0,"",COUNTIFS('Workers Settings'!$M:$M,$B191,'Workers Settings'!$N:$N,1,'Workers Settings'!$H:$H,BX$3)/'Demand Locations'!BZ191)))</f>
        <v/>
      </c>
      <c r="BY191" s="24" t="str">
        <f>IF(OR($B191="",BY$3="",'Demand Locations'!CA191=""),"",IF('Demand Locations'!CA191&lt;COUNTIFS('Workers Settings'!$M:$M,$B191,'Workers Settings'!$N:$N,1,'Workers Settings'!$H:$H,BY$3),"Warning!",IF('Demand Locations'!CA191=0,"",COUNTIFS('Workers Settings'!$M:$M,$B191,'Workers Settings'!$N:$N,1,'Workers Settings'!$H:$H,BY$3)/'Demand Locations'!CA191)))</f>
        <v/>
      </c>
      <c r="BZ191" s="24" t="str">
        <f>IF(OR($B191="",BZ$3="",'Demand Locations'!CB191=""),"",IF('Demand Locations'!CB191&lt;COUNTIFS('Workers Settings'!$M:$M,$B191,'Workers Settings'!$N:$N,1,'Workers Settings'!$H:$H,BZ$3),"Warning!",IF('Demand Locations'!CB191=0,"",COUNTIFS('Workers Settings'!$M:$M,$B191,'Workers Settings'!$N:$N,1,'Workers Settings'!$H:$H,BZ$3)/'Demand Locations'!CB191)))</f>
        <v/>
      </c>
      <c r="CA191" s="24" t="str">
        <f>IF(OR($B191="",CA$3="",'Demand Locations'!CC191=""),"",IF('Demand Locations'!CC191&lt;COUNTIFS('Workers Settings'!$M:$M,$B191,'Workers Settings'!$N:$N,1,'Workers Settings'!$H:$H,CA$3),"Warning!",IF('Demand Locations'!CC191=0,"",COUNTIFS('Workers Settings'!$M:$M,$B191,'Workers Settings'!$N:$N,1,'Workers Settings'!$H:$H,CA$3)/'Demand Locations'!CC191)))</f>
        <v/>
      </c>
      <c r="CB191" s="24" t="str">
        <f>IF(OR($B191="",CB$3="",'Demand Locations'!CD191=""),"",IF('Demand Locations'!CD191&lt;COUNTIFS('Workers Settings'!$M:$M,$B191,'Workers Settings'!$N:$N,1,'Workers Settings'!$H:$H,CB$3),"Warning!",IF('Demand Locations'!CD191=0,"",COUNTIFS('Workers Settings'!$M:$M,$B191,'Workers Settings'!$N:$N,1,'Workers Settings'!$H:$H,CB$3)/'Demand Locations'!CD191)))</f>
        <v/>
      </c>
      <c r="CC191" s="24" t="str">
        <f>IF(OR($B191="",CC$3="",'Demand Locations'!CE191=""),"",IF('Demand Locations'!CE191&lt;COUNTIFS('Workers Settings'!$M:$M,$B191,'Workers Settings'!$N:$N,1,'Workers Settings'!$H:$H,CC$3),"Warning!",IF('Demand Locations'!CE191=0,"",COUNTIFS('Workers Settings'!$M:$M,$B191,'Workers Settings'!$N:$N,1,'Workers Settings'!$H:$H,CC$3)/'Demand Locations'!CE191)))</f>
        <v/>
      </c>
      <c r="CD191" s="24" t="str">
        <f>IF(OR($B191="",CD$3="",'Demand Locations'!CF191=""),"",IF('Demand Locations'!CF191&lt;COUNTIFS('Workers Settings'!$M:$M,$B191,'Workers Settings'!$N:$N,1,'Workers Settings'!$H:$H,CD$3),"Warning!",IF('Demand Locations'!CF191=0,"",COUNTIFS('Workers Settings'!$M:$M,$B191,'Workers Settings'!$N:$N,1,'Workers Settings'!$H:$H,CD$3)/'Demand Locations'!CF191)))</f>
        <v/>
      </c>
      <c r="CE191" s="24" t="str">
        <f>IF(OR($B191="",CE$3="",'Demand Locations'!CG191=""),"",IF('Demand Locations'!CG191&lt;COUNTIFS('Workers Settings'!$M:$M,$B191,'Workers Settings'!$N:$N,1,'Workers Settings'!$H:$H,CE$3),"Warning!",IF('Demand Locations'!CG191=0,"",COUNTIFS('Workers Settings'!$M:$M,$B191,'Workers Settings'!$N:$N,1,'Workers Settings'!$H:$H,CE$3)/'Demand Locations'!CG191)))</f>
        <v/>
      </c>
      <c r="CF191" s="24" t="str">
        <f>IF(OR($B191="",CF$3="",'Demand Locations'!CH191=""),"",IF('Demand Locations'!CH191&lt;COUNTIFS('Workers Settings'!$M:$M,$B191,'Workers Settings'!$N:$N,1,'Workers Settings'!$H:$H,CF$3),"Warning!",IF('Demand Locations'!CH191=0,"",COUNTIFS('Workers Settings'!$M:$M,$B191,'Workers Settings'!$N:$N,1,'Workers Settings'!$H:$H,CF$3)/'Demand Locations'!CH191)))</f>
        <v/>
      </c>
      <c r="CG191" s="24" t="str">
        <f>IF(OR($B191="",CG$3="",'Demand Locations'!CI191=""),"",IF('Demand Locations'!CI191&lt;COUNTIFS('Workers Settings'!$M:$M,$B191,'Workers Settings'!$N:$N,1,'Workers Settings'!$H:$H,CG$3),"Warning!",IF('Demand Locations'!CI191=0,"",COUNTIFS('Workers Settings'!$M:$M,$B191,'Workers Settings'!$N:$N,1,'Workers Settings'!$H:$H,CG$3)/'Demand Locations'!CI191)))</f>
        <v/>
      </c>
      <c r="CH191" s="24" t="str">
        <f>IF(OR($B191="",CH$3="",'Demand Locations'!CJ191=""),"",IF('Demand Locations'!CJ191&lt;COUNTIFS('Workers Settings'!$M:$M,$B191,'Workers Settings'!$N:$N,1,'Workers Settings'!$H:$H,CH$3),"Warning!",IF('Demand Locations'!CJ191=0,"",COUNTIFS('Workers Settings'!$M:$M,$B191,'Workers Settings'!$N:$N,1,'Workers Settings'!$H:$H,CH$3)/'Demand Locations'!CJ191)))</f>
        <v/>
      </c>
      <c r="CI191" s="24" t="str">
        <f>IF(OR($B191="",CI$3="",'Demand Locations'!CK191=""),"",IF('Demand Locations'!CK191&lt;COUNTIFS('Workers Settings'!$M:$M,$B191,'Workers Settings'!$N:$N,1,'Workers Settings'!$H:$H,CI$3),"Warning!",IF('Demand Locations'!CK191=0,"",COUNTIFS('Workers Settings'!$M:$M,$B191,'Workers Settings'!$N:$N,1,'Workers Settings'!$H:$H,CI$3)/'Demand Locations'!CK191)))</f>
        <v/>
      </c>
      <c r="CJ191" s="24" t="str">
        <f>IF(OR($B191="",CJ$3="",'Demand Locations'!CL191=""),"",IF('Demand Locations'!CL191&lt;COUNTIFS('Workers Settings'!$M:$M,$B191,'Workers Settings'!$N:$N,1,'Workers Settings'!$H:$H,CJ$3),"Warning!",IF('Demand Locations'!CL191=0,"",COUNTIFS('Workers Settings'!$M:$M,$B191,'Workers Settings'!$N:$N,1,'Workers Settings'!$H:$H,CJ$3)/'Demand Locations'!CL191)))</f>
        <v/>
      </c>
      <c r="CK191" s="24" t="str">
        <f>IF(OR($B191="",CK$3="",'Demand Locations'!CM191=""),"",IF('Demand Locations'!CM191&lt;COUNTIFS('Workers Settings'!$M:$M,$B191,'Workers Settings'!$N:$N,1,'Workers Settings'!$H:$H,CK$3),"Warning!",IF('Demand Locations'!CM191=0,"",COUNTIFS('Workers Settings'!$M:$M,$B191,'Workers Settings'!$N:$N,1,'Workers Settings'!$H:$H,CK$3)/'Demand Locations'!CM191)))</f>
        <v/>
      </c>
      <c r="CL191" s="24" t="str">
        <f>IF(OR($B191="",CL$3="",'Demand Locations'!CN191=""),"",IF('Demand Locations'!CN191&lt;COUNTIFS('Workers Settings'!$M:$M,$B191,'Workers Settings'!$N:$N,1,'Workers Settings'!$H:$H,CL$3),"Warning!",IF('Demand Locations'!CN191=0,"",COUNTIFS('Workers Settings'!$M:$M,$B191,'Workers Settings'!$N:$N,1,'Workers Settings'!$H:$H,CL$3)/'Demand Locations'!CN191)))</f>
        <v/>
      </c>
      <c r="CM191" s="24" t="str">
        <f>IF(OR($B191="",CM$3="",'Demand Locations'!CO191=""),"",IF('Demand Locations'!CO191&lt;COUNTIFS('Workers Settings'!$M:$M,$B191,'Workers Settings'!$N:$N,1,'Workers Settings'!$H:$H,CM$3),"Warning!",IF('Demand Locations'!CO191=0,"",COUNTIFS('Workers Settings'!$M:$M,$B191,'Workers Settings'!$N:$N,1,'Workers Settings'!$H:$H,CM$3)/'Demand Locations'!CO191)))</f>
        <v/>
      </c>
      <c r="CN191" s="24" t="str">
        <f>IF(OR($B191="",CN$3="",'Demand Locations'!CP191=""),"",IF('Demand Locations'!CP191&lt;COUNTIFS('Workers Settings'!$M:$M,$B191,'Workers Settings'!$N:$N,1,'Workers Settings'!$H:$H,CN$3),"Warning!",IF('Demand Locations'!CP191=0,"",COUNTIFS('Workers Settings'!$M:$M,$B191,'Workers Settings'!$N:$N,1,'Workers Settings'!$H:$H,CN$3)/'Demand Locations'!CP191)))</f>
        <v/>
      </c>
      <c r="CO191" s="24" t="str">
        <f>IF(OR($B191="",CO$3="",'Demand Locations'!CQ191=""),"",IF('Demand Locations'!CQ191&lt;COUNTIFS('Workers Settings'!$M:$M,$B191,'Workers Settings'!$N:$N,1,'Workers Settings'!$H:$H,CO$3),"Warning!",IF('Demand Locations'!CQ191=0,"",COUNTIFS('Workers Settings'!$M:$M,$B191,'Workers Settings'!$N:$N,1,'Workers Settings'!$H:$H,CO$3)/'Demand Locations'!CQ191)))</f>
        <v/>
      </c>
      <c r="CP191" s="24" t="str">
        <f>IF(OR($B191="",CP$3="",'Demand Locations'!CR191=""),"",IF('Demand Locations'!CR191&lt;COUNTIFS('Workers Settings'!$M:$M,$B191,'Workers Settings'!$N:$N,1,'Workers Settings'!$H:$H,CP$3),"Warning!",IF('Demand Locations'!CR191=0,"",COUNTIFS('Workers Settings'!$M:$M,$B191,'Workers Settings'!$N:$N,1,'Workers Settings'!$H:$H,CP$3)/'Demand Locations'!CR191)))</f>
        <v/>
      </c>
      <c r="CQ191" s="24" t="str">
        <f>IF(OR($B191="",CQ$3="",'Demand Locations'!CS191=""),"",IF('Demand Locations'!CS191&lt;COUNTIFS('Workers Settings'!$M:$M,$B191,'Workers Settings'!$N:$N,1,'Workers Settings'!$H:$H,CQ$3),"Warning!",IF('Demand Locations'!CS191=0,"",COUNTIFS('Workers Settings'!$M:$M,$B191,'Workers Settings'!$N:$N,1,'Workers Settings'!$H:$H,CQ$3)/'Demand Locations'!CS191)))</f>
        <v/>
      </c>
      <c r="CR191" s="24" t="str">
        <f>IF(OR($B191="",CR$3="",'Demand Locations'!CT191=""),"",IF('Demand Locations'!CT191&lt;COUNTIFS('Workers Settings'!$M:$M,$B191,'Workers Settings'!$N:$N,1,'Workers Settings'!$H:$H,CR$3),"Warning!",IF('Demand Locations'!CT191=0,"",COUNTIFS('Workers Settings'!$M:$M,$B191,'Workers Settings'!$N:$N,1,'Workers Settings'!$H:$H,CR$3)/'Demand Locations'!CT191)))</f>
        <v/>
      </c>
      <c r="CS191" s="24" t="str">
        <f>IF(OR($B191="",CS$3="",'Demand Locations'!CU191=""),"",IF('Demand Locations'!CU191&lt;COUNTIFS('Workers Settings'!$M:$M,$B191,'Workers Settings'!$N:$N,1,'Workers Settings'!$H:$H,CS$3),"Warning!",IF('Demand Locations'!CU191=0,"",COUNTIFS('Workers Settings'!$M:$M,$B191,'Workers Settings'!$N:$N,1,'Workers Settings'!$H:$H,CS$3)/'Demand Locations'!CU191)))</f>
        <v/>
      </c>
      <c r="CT191" s="24" t="str">
        <f>IF(OR($B191="",CT$3="",'Demand Locations'!CV191=""),"",IF('Demand Locations'!CV191&lt;COUNTIFS('Workers Settings'!$M:$M,$B191,'Workers Settings'!$N:$N,1,'Workers Settings'!$H:$H,CT$3),"Warning!",IF('Demand Locations'!CV191=0,"",COUNTIFS('Workers Settings'!$M:$M,$B191,'Workers Settings'!$N:$N,1,'Workers Settings'!$H:$H,CT$3)/'Demand Locations'!CV191)))</f>
        <v/>
      </c>
      <c r="CU191" s="24" t="str">
        <f>IF(OR($B191="",CU$3="",'Demand Locations'!CW191=""),"",IF('Demand Locations'!CW191&lt;COUNTIFS('Workers Settings'!$M:$M,$B191,'Workers Settings'!$N:$N,1,'Workers Settings'!$H:$H,CU$3),"Warning!",IF('Demand Locations'!CW191=0,"",COUNTIFS('Workers Settings'!$M:$M,$B191,'Workers Settings'!$N:$N,1,'Workers Settings'!$H:$H,CU$3)/'Demand Locations'!CW191)))</f>
        <v/>
      </c>
      <c r="CV191" s="24" t="str">
        <f>IF(OR($B191="",CV$3="",'Demand Locations'!CX191=""),"",IF('Demand Locations'!CX191&lt;COUNTIFS('Workers Settings'!$M:$M,$B191,'Workers Settings'!$N:$N,1,'Workers Settings'!$H:$H,CV$3),"Warning!",IF('Demand Locations'!CX191=0,"",COUNTIFS('Workers Settings'!$M:$M,$B191,'Workers Settings'!$N:$N,1,'Workers Settings'!$H:$H,CV$3)/'Demand Locations'!CX191)))</f>
        <v/>
      </c>
      <c r="CW191" s="24" t="str">
        <f>IF(OR($B191="",CW$3="",'Demand Locations'!CY191=""),"",IF('Demand Locations'!CY191&lt;COUNTIFS('Workers Settings'!$M:$M,$B191,'Workers Settings'!$N:$N,1,'Workers Settings'!$H:$H,CW$3),"Warning!",IF('Demand Locations'!CY191=0,"",COUNTIFS('Workers Settings'!$M:$M,$B191,'Workers Settings'!$N:$N,1,'Workers Settings'!$H:$H,CW$3)/'Demand Locations'!CY191)))</f>
        <v/>
      </c>
      <c r="CX191" s="24" t="str">
        <f>IF(OR($B191="",CX$3="",'Demand Locations'!CZ191=""),"",IF('Demand Locations'!CZ191&lt;COUNTIFS('Workers Settings'!$M:$M,$B191,'Workers Settings'!$N:$N,1,'Workers Settings'!$H:$H,CX$3),"Warning!",IF('Demand Locations'!CZ191=0,"",COUNTIFS('Workers Settings'!$M:$M,$B191,'Workers Settings'!$N:$N,1,'Workers Settings'!$H:$H,CX$3)/'Demand Locations'!CZ191)))</f>
        <v/>
      </c>
      <c r="CY191" s="24" t="str">
        <f>IF(OR($B191="",CY$3="",'Demand Locations'!DA191=""),"",IF('Demand Locations'!DA191&lt;COUNTIFS('Workers Settings'!$M:$M,$B191,'Workers Settings'!$N:$N,1,'Workers Settings'!$H:$H,CY$3),"Warning!",IF('Demand Locations'!DA191=0,"",COUNTIFS('Workers Settings'!$M:$M,$B191,'Workers Settings'!$N:$N,1,'Workers Settings'!$H:$H,CY$3)/'Demand Locations'!DA191)))</f>
        <v/>
      </c>
      <c r="CZ191" s="24" t="str">
        <f>IF(OR($B191="",CZ$3="",'Demand Locations'!DB191=""),"",IF('Demand Locations'!DB191&lt;COUNTIFS('Workers Settings'!$M:$M,$B191,'Workers Settings'!$N:$N,1,'Workers Settings'!$H:$H,CZ$3),"Warning!",IF('Demand Locations'!DB191=0,"",COUNTIFS('Workers Settings'!$M:$M,$B191,'Workers Settings'!$N:$N,1,'Workers Settings'!$H:$H,CZ$3)/'Demand Locations'!DB191)))</f>
        <v/>
      </c>
    </row>
    <row r="192" spans="1:104" x14ac:dyDescent="0.25">
      <c r="A192" s="7">
        <f t="shared" si="2"/>
        <v>188</v>
      </c>
      <c r="B192" s="7" t="str">
        <f>IF('Demand Locations'!B192&lt;&gt;"",'Demand Locations'!B192,"")</f>
        <v/>
      </c>
      <c r="C192" s="29" t="str">
        <f>IF(B192="","",SUMIFS('Workers Assignments'!Z:Z,'Workers Settings'!M:M,B192,'Workers Settings'!N:N,1))</f>
        <v/>
      </c>
      <c r="D192" s="24" t="str">
        <f>IF(OR(B192="",'Demand Locations'!E192=""),"",IF('Demand Locations'!E192&lt;C192,"Warning!",IF('Demand Locations'!E192=0,"",C192/'Demand Locations'!E192)))</f>
        <v/>
      </c>
      <c r="E192" s="44" t="str">
        <f>IF(OR($B192="",E$3="",'Demand Locations'!G192=""),"",IF('Demand Locations'!G192&lt;COUNTIFS('Workers Settings'!$M:$M,$B192,'Workers Settings'!$N:$N,1,'Workers Settings'!$H:$H,E$3),"Warning!",IF('Demand Locations'!G192=0,"",COUNTIFS('Workers Settings'!$M:$M,$B192,'Workers Settings'!$N:$N,1,'Workers Settings'!$H:$H,E$3)/'Demand Locations'!G192)))</f>
        <v/>
      </c>
      <c r="F192" s="24" t="str">
        <f>IF(OR($B192="",F$3="",'Demand Locations'!H192=""),"",IF('Demand Locations'!H192&lt;COUNTIFS('Workers Settings'!$M:$M,$B192,'Workers Settings'!$N:$N,1,'Workers Settings'!$H:$H,F$3),"Warning!",IF('Demand Locations'!H192=0,"",COUNTIFS('Workers Settings'!$M:$M,$B192,'Workers Settings'!$N:$N,1,'Workers Settings'!$H:$H,F$3)/'Demand Locations'!H192)))</f>
        <v/>
      </c>
      <c r="G192" s="24" t="str">
        <f>IF(OR($B192="",G$3="",'Demand Locations'!I192=""),"",IF('Demand Locations'!I192&lt;COUNTIFS('Workers Settings'!$M:$M,$B192,'Workers Settings'!$N:$N,1,'Workers Settings'!$H:$H,G$3),"Warning!",IF('Demand Locations'!I192=0,"",COUNTIFS('Workers Settings'!$M:$M,$B192,'Workers Settings'!$N:$N,1,'Workers Settings'!$H:$H,G$3)/'Demand Locations'!I192)))</f>
        <v/>
      </c>
      <c r="H192" s="24" t="str">
        <f>IF(OR($B192="",H$3="",'Demand Locations'!J192=""),"",IF('Demand Locations'!J192&lt;COUNTIFS('Workers Settings'!$M:$M,$B192,'Workers Settings'!$N:$N,1,'Workers Settings'!$H:$H,H$3),"Warning!",IF('Demand Locations'!J192=0,"",COUNTIFS('Workers Settings'!$M:$M,$B192,'Workers Settings'!$N:$N,1,'Workers Settings'!$H:$H,H$3)/'Demand Locations'!J192)))</f>
        <v/>
      </c>
      <c r="I192" s="24" t="str">
        <f>IF(OR($B192="",I$3="",'Demand Locations'!K192=""),"",IF('Demand Locations'!K192&lt;COUNTIFS('Workers Settings'!$M:$M,$B192,'Workers Settings'!$N:$N,1,'Workers Settings'!$H:$H,I$3),"Warning!",IF('Demand Locations'!K192=0,"",COUNTIFS('Workers Settings'!$M:$M,$B192,'Workers Settings'!$N:$N,1,'Workers Settings'!$H:$H,I$3)/'Demand Locations'!K192)))</f>
        <v/>
      </c>
      <c r="J192" s="24" t="str">
        <f>IF(OR($B192="",J$3="",'Demand Locations'!L192=""),"",IF('Demand Locations'!L192&lt;COUNTIFS('Workers Settings'!$M:$M,$B192,'Workers Settings'!$N:$N,1,'Workers Settings'!$H:$H,J$3),"Warning!",IF('Demand Locations'!L192=0,"",COUNTIFS('Workers Settings'!$M:$M,$B192,'Workers Settings'!$N:$N,1,'Workers Settings'!$H:$H,J$3)/'Demand Locations'!L192)))</f>
        <v/>
      </c>
      <c r="K192" s="24" t="str">
        <f>IF(OR($B192="",K$3="",'Demand Locations'!M192=""),"",IF('Demand Locations'!M192&lt;COUNTIFS('Workers Settings'!$M:$M,$B192,'Workers Settings'!$N:$N,1,'Workers Settings'!$H:$H,K$3),"Warning!",IF('Demand Locations'!M192=0,"",COUNTIFS('Workers Settings'!$M:$M,$B192,'Workers Settings'!$N:$N,1,'Workers Settings'!$H:$H,K$3)/'Demand Locations'!M192)))</f>
        <v/>
      </c>
      <c r="L192" s="24" t="str">
        <f>IF(OR($B192="",L$3="",'Demand Locations'!N192=""),"",IF('Demand Locations'!N192&lt;COUNTIFS('Workers Settings'!$M:$M,$B192,'Workers Settings'!$N:$N,1,'Workers Settings'!$H:$H,L$3),"Warning!",IF('Demand Locations'!N192=0,"",COUNTIFS('Workers Settings'!$M:$M,$B192,'Workers Settings'!$N:$N,1,'Workers Settings'!$H:$H,L$3)/'Demand Locations'!N192)))</f>
        <v/>
      </c>
      <c r="M192" s="24" t="str">
        <f>IF(OR($B192="",M$3="",'Demand Locations'!O192=""),"",IF('Demand Locations'!O192&lt;COUNTIFS('Workers Settings'!$M:$M,$B192,'Workers Settings'!$N:$N,1,'Workers Settings'!$H:$H,M$3),"Warning!",IF('Demand Locations'!O192=0,"",COUNTIFS('Workers Settings'!$M:$M,$B192,'Workers Settings'!$N:$N,1,'Workers Settings'!$H:$H,M$3)/'Demand Locations'!O192)))</f>
        <v/>
      </c>
      <c r="N192" s="24" t="str">
        <f>IF(OR($B192="",N$3="",'Demand Locations'!P192=""),"",IF('Demand Locations'!P192&lt;COUNTIFS('Workers Settings'!$M:$M,$B192,'Workers Settings'!$N:$N,1,'Workers Settings'!$H:$H,N$3),"Warning!",IF('Demand Locations'!P192=0,"",COUNTIFS('Workers Settings'!$M:$M,$B192,'Workers Settings'!$N:$N,1,'Workers Settings'!$H:$H,N$3)/'Demand Locations'!P192)))</f>
        <v/>
      </c>
      <c r="O192" s="24" t="str">
        <f>IF(OR($B192="",O$3="",'Demand Locations'!Q192=""),"",IF('Demand Locations'!Q192&lt;COUNTIFS('Workers Settings'!$M:$M,$B192,'Workers Settings'!$N:$N,1,'Workers Settings'!$H:$H,O$3),"Warning!",IF('Demand Locations'!Q192=0,"",COUNTIFS('Workers Settings'!$M:$M,$B192,'Workers Settings'!$N:$N,1,'Workers Settings'!$H:$H,O$3)/'Demand Locations'!Q192)))</f>
        <v/>
      </c>
      <c r="P192" s="24" t="str">
        <f>IF(OR($B192="",P$3="",'Demand Locations'!R192=""),"",IF('Demand Locations'!R192&lt;COUNTIFS('Workers Settings'!$M:$M,$B192,'Workers Settings'!$N:$N,1,'Workers Settings'!$H:$H,P$3),"Warning!",IF('Demand Locations'!R192=0,"",COUNTIFS('Workers Settings'!$M:$M,$B192,'Workers Settings'!$N:$N,1,'Workers Settings'!$H:$H,P$3)/'Demand Locations'!R192)))</f>
        <v/>
      </c>
      <c r="Q192" s="24" t="str">
        <f>IF(OR($B192="",Q$3="",'Demand Locations'!S192=""),"",IF('Demand Locations'!S192&lt;COUNTIFS('Workers Settings'!$M:$M,$B192,'Workers Settings'!$N:$N,1,'Workers Settings'!$H:$H,Q$3),"Warning!",IF('Demand Locations'!S192=0,"",COUNTIFS('Workers Settings'!$M:$M,$B192,'Workers Settings'!$N:$N,1,'Workers Settings'!$H:$H,Q$3)/'Demand Locations'!S192)))</f>
        <v/>
      </c>
      <c r="R192" s="24" t="str">
        <f>IF(OR($B192="",R$3="",'Demand Locations'!T192=""),"",IF('Demand Locations'!T192&lt;COUNTIFS('Workers Settings'!$M:$M,$B192,'Workers Settings'!$N:$N,1,'Workers Settings'!$H:$H,R$3),"Warning!",IF('Demand Locations'!T192=0,"",COUNTIFS('Workers Settings'!$M:$M,$B192,'Workers Settings'!$N:$N,1,'Workers Settings'!$H:$H,R$3)/'Demand Locations'!T192)))</f>
        <v/>
      </c>
      <c r="S192" s="24" t="str">
        <f>IF(OR($B192="",S$3="",'Demand Locations'!U192=""),"",IF('Demand Locations'!U192&lt;COUNTIFS('Workers Settings'!$M:$M,$B192,'Workers Settings'!$N:$N,1,'Workers Settings'!$H:$H,S$3),"Warning!",IF('Demand Locations'!U192=0,"",COUNTIFS('Workers Settings'!$M:$M,$B192,'Workers Settings'!$N:$N,1,'Workers Settings'!$H:$H,S$3)/'Demand Locations'!U192)))</f>
        <v/>
      </c>
      <c r="T192" s="24" t="str">
        <f>IF(OR($B192="",T$3="",'Demand Locations'!V192=""),"",IF('Demand Locations'!V192&lt;COUNTIFS('Workers Settings'!$M:$M,$B192,'Workers Settings'!$N:$N,1,'Workers Settings'!$H:$H,T$3),"Warning!",IF('Demand Locations'!V192=0,"",COUNTIFS('Workers Settings'!$M:$M,$B192,'Workers Settings'!$N:$N,1,'Workers Settings'!$H:$H,T$3)/'Demand Locations'!V192)))</f>
        <v/>
      </c>
      <c r="U192" s="24" t="str">
        <f>IF(OR($B192="",U$3="",'Demand Locations'!W192=""),"",IF('Demand Locations'!W192&lt;COUNTIFS('Workers Settings'!$M:$M,$B192,'Workers Settings'!$N:$N,1,'Workers Settings'!$H:$H,U$3),"Warning!",IF('Demand Locations'!W192=0,"",COUNTIFS('Workers Settings'!$M:$M,$B192,'Workers Settings'!$N:$N,1,'Workers Settings'!$H:$H,U$3)/'Demand Locations'!W192)))</f>
        <v/>
      </c>
      <c r="V192" s="24" t="str">
        <f>IF(OR($B192="",V$3="",'Demand Locations'!X192=""),"",IF('Demand Locations'!X192&lt;COUNTIFS('Workers Settings'!$M:$M,$B192,'Workers Settings'!$N:$N,1,'Workers Settings'!$H:$H,V$3),"Warning!",IF('Demand Locations'!X192=0,"",COUNTIFS('Workers Settings'!$M:$M,$B192,'Workers Settings'!$N:$N,1,'Workers Settings'!$H:$H,V$3)/'Demand Locations'!X192)))</f>
        <v/>
      </c>
      <c r="W192" s="24" t="str">
        <f>IF(OR($B192="",W$3="",'Demand Locations'!Y192=""),"",IF('Demand Locations'!Y192&lt;COUNTIFS('Workers Settings'!$M:$M,$B192,'Workers Settings'!$N:$N,1,'Workers Settings'!$H:$H,W$3),"Warning!",IF('Demand Locations'!Y192=0,"",COUNTIFS('Workers Settings'!$M:$M,$B192,'Workers Settings'!$N:$N,1,'Workers Settings'!$H:$H,W$3)/'Demand Locations'!Y192)))</f>
        <v/>
      </c>
      <c r="X192" s="24" t="str">
        <f>IF(OR($B192="",X$3="",'Demand Locations'!Z192=""),"",IF('Demand Locations'!Z192&lt;COUNTIFS('Workers Settings'!$M:$M,$B192,'Workers Settings'!$N:$N,1,'Workers Settings'!$H:$H,X$3),"Warning!",IF('Demand Locations'!Z192=0,"",COUNTIFS('Workers Settings'!$M:$M,$B192,'Workers Settings'!$N:$N,1,'Workers Settings'!$H:$H,X$3)/'Demand Locations'!Z192)))</f>
        <v/>
      </c>
      <c r="Y192" s="24" t="str">
        <f>IF(OR($B192="",Y$3="",'Demand Locations'!AA192=""),"",IF('Demand Locations'!AA192&lt;COUNTIFS('Workers Settings'!$M:$M,$B192,'Workers Settings'!$N:$N,1,'Workers Settings'!$H:$H,Y$3),"Warning!",IF('Demand Locations'!AA192=0,"",COUNTIFS('Workers Settings'!$M:$M,$B192,'Workers Settings'!$N:$N,1,'Workers Settings'!$H:$H,Y$3)/'Demand Locations'!AA192)))</f>
        <v/>
      </c>
      <c r="Z192" s="24" t="str">
        <f>IF(OR($B192="",Z$3="",'Demand Locations'!AB192=""),"",IF('Demand Locations'!AB192&lt;COUNTIFS('Workers Settings'!$M:$M,$B192,'Workers Settings'!$N:$N,1,'Workers Settings'!$H:$H,Z$3),"Warning!",IF('Demand Locations'!AB192=0,"",COUNTIFS('Workers Settings'!$M:$M,$B192,'Workers Settings'!$N:$N,1,'Workers Settings'!$H:$H,Z$3)/'Demand Locations'!AB192)))</f>
        <v/>
      </c>
      <c r="AA192" s="24" t="str">
        <f>IF(OR($B192="",AA$3="",'Demand Locations'!AC192=""),"",IF('Demand Locations'!AC192&lt;COUNTIFS('Workers Settings'!$M:$M,$B192,'Workers Settings'!$N:$N,1,'Workers Settings'!$H:$H,AA$3),"Warning!",IF('Demand Locations'!AC192=0,"",COUNTIFS('Workers Settings'!$M:$M,$B192,'Workers Settings'!$N:$N,1,'Workers Settings'!$H:$H,AA$3)/'Demand Locations'!AC192)))</f>
        <v/>
      </c>
      <c r="AB192" s="24" t="str">
        <f>IF(OR($B192="",AB$3="",'Demand Locations'!AD192=""),"",IF('Demand Locations'!AD192&lt;COUNTIFS('Workers Settings'!$M:$M,$B192,'Workers Settings'!$N:$N,1,'Workers Settings'!$H:$H,AB$3),"Warning!",IF('Demand Locations'!AD192=0,"",COUNTIFS('Workers Settings'!$M:$M,$B192,'Workers Settings'!$N:$N,1,'Workers Settings'!$H:$H,AB$3)/'Demand Locations'!AD192)))</f>
        <v/>
      </c>
      <c r="AC192" s="24" t="str">
        <f>IF(OR($B192="",AC$3="",'Demand Locations'!AE192=""),"",IF('Demand Locations'!AE192&lt;COUNTIFS('Workers Settings'!$M:$M,$B192,'Workers Settings'!$N:$N,1,'Workers Settings'!$H:$H,AC$3),"Warning!",IF('Demand Locations'!AE192=0,"",COUNTIFS('Workers Settings'!$M:$M,$B192,'Workers Settings'!$N:$N,1,'Workers Settings'!$H:$H,AC$3)/'Demand Locations'!AE192)))</f>
        <v/>
      </c>
      <c r="AD192" s="24" t="str">
        <f>IF(OR($B192="",AD$3="",'Demand Locations'!AF192=""),"",IF('Demand Locations'!AF192&lt;COUNTIFS('Workers Settings'!$M:$M,$B192,'Workers Settings'!$N:$N,1,'Workers Settings'!$H:$H,AD$3),"Warning!",IF('Demand Locations'!AF192=0,"",COUNTIFS('Workers Settings'!$M:$M,$B192,'Workers Settings'!$N:$N,1,'Workers Settings'!$H:$H,AD$3)/'Demand Locations'!AF192)))</f>
        <v/>
      </c>
      <c r="AE192" s="24" t="str">
        <f>IF(OR($B192="",AE$3="",'Demand Locations'!AG192=""),"",IF('Demand Locations'!AG192&lt;COUNTIFS('Workers Settings'!$M:$M,$B192,'Workers Settings'!$N:$N,1,'Workers Settings'!$H:$H,AE$3),"Warning!",IF('Demand Locations'!AG192=0,"",COUNTIFS('Workers Settings'!$M:$M,$B192,'Workers Settings'!$N:$N,1,'Workers Settings'!$H:$H,AE$3)/'Demand Locations'!AG192)))</f>
        <v/>
      </c>
      <c r="AF192" s="24" t="str">
        <f>IF(OR($B192="",AF$3="",'Demand Locations'!AH192=""),"",IF('Demand Locations'!AH192&lt;COUNTIFS('Workers Settings'!$M:$M,$B192,'Workers Settings'!$N:$N,1,'Workers Settings'!$H:$H,AF$3),"Warning!",IF('Demand Locations'!AH192=0,"",COUNTIFS('Workers Settings'!$M:$M,$B192,'Workers Settings'!$N:$N,1,'Workers Settings'!$H:$H,AF$3)/'Demand Locations'!AH192)))</f>
        <v/>
      </c>
      <c r="AG192" s="24" t="str">
        <f>IF(OR($B192="",AG$3="",'Demand Locations'!AI192=""),"",IF('Demand Locations'!AI192&lt;COUNTIFS('Workers Settings'!$M:$M,$B192,'Workers Settings'!$N:$N,1,'Workers Settings'!$H:$H,AG$3),"Warning!",IF('Demand Locations'!AI192=0,"",COUNTIFS('Workers Settings'!$M:$M,$B192,'Workers Settings'!$N:$N,1,'Workers Settings'!$H:$H,AG$3)/'Demand Locations'!AI192)))</f>
        <v/>
      </c>
      <c r="AH192" s="24" t="str">
        <f>IF(OR($B192="",AH$3="",'Demand Locations'!AJ192=""),"",IF('Demand Locations'!AJ192&lt;COUNTIFS('Workers Settings'!$M:$M,$B192,'Workers Settings'!$N:$N,1,'Workers Settings'!$H:$H,AH$3),"Warning!",IF('Demand Locations'!AJ192=0,"",COUNTIFS('Workers Settings'!$M:$M,$B192,'Workers Settings'!$N:$N,1,'Workers Settings'!$H:$H,AH$3)/'Demand Locations'!AJ192)))</f>
        <v/>
      </c>
      <c r="AI192" s="24" t="str">
        <f>IF(OR($B192="",AI$3="",'Demand Locations'!AK192=""),"",IF('Demand Locations'!AK192&lt;COUNTIFS('Workers Settings'!$M:$M,$B192,'Workers Settings'!$N:$N,1,'Workers Settings'!$H:$H,AI$3),"Warning!",IF('Demand Locations'!AK192=0,"",COUNTIFS('Workers Settings'!$M:$M,$B192,'Workers Settings'!$N:$N,1,'Workers Settings'!$H:$H,AI$3)/'Demand Locations'!AK192)))</f>
        <v/>
      </c>
      <c r="AJ192" s="24" t="str">
        <f>IF(OR($B192="",AJ$3="",'Demand Locations'!AL192=""),"",IF('Demand Locations'!AL192&lt;COUNTIFS('Workers Settings'!$M:$M,$B192,'Workers Settings'!$N:$N,1,'Workers Settings'!$H:$H,AJ$3),"Warning!",IF('Demand Locations'!AL192=0,"",COUNTIFS('Workers Settings'!$M:$M,$B192,'Workers Settings'!$N:$N,1,'Workers Settings'!$H:$H,AJ$3)/'Demand Locations'!AL192)))</f>
        <v/>
      </c>
      <c r="AK192" s="24" t="str">
        <f>IF(OR($B192="",AK$3="",'Demand Locations'!AM192=""),"",IF('Demand Locations'!AM192&lt;COUNTIFS('Workers Settings'!$M:$M,$B192,'Workers Settings'!$N:$N,1,'Workers Settings'!$H:$H,AK$3),"Warning!",IF('Demand Locations'!AM192=0,"",COUNTIFS('Workers Settings'!$M:$M,$B192,'Workers Settings'!$N:$N,1,'Workers Settings'!$H:$H,AK$3)/'Demand Locations'!AM192)))</f>
        <v/>
      </c>
      <c r="AL192" s="24" t="str">
        <f>IF(OR($B192="",AL$3="",'Demand Locations'!AN192=""),"",IF('Demand Locations'!AN192&lt;COUNTIFS('Workers Settings'!$M:$M,$B192,'Workers Settings'!$N:$N,1,'Workers Settings'!$H:$H,AL$3),"Warning!",IF('Demand Locations'!AN192=0,"",COUNTIFS('Workers Settings'!$M:$M,$B192,'Workers Settings'!$N:$N,1,'Workers Settings'!$H:$H,AL$3)/'Demand Locations'!AN192)))</f>
        <v/>
      </c>
      <c r="AM192" s="24" t="str">
        <f>IF(OR($B192="",AM$3="",'Demand Locations'!AO192=""),"",IF('Demand Locations'!AO192&lt;COUNTIFS('Workers Settings'!$M:$M,$B192,'Workers Settings'!$N:$N,1,'Workers Settings'!$H:$H,AM$3),"Warning!",IF('Demand Locations'!AO192=0,"",COUNTIFS('Workers Settings'!$M:$M,$B192,'Workers Settings'!$N:$N,1,'Workers Settings'!$H:$H,AM$3)/'Demand Locations'!AO192)))</f>
        <v/>
      </c>
      <c r="AN192" s="24" t="str">
        <f>IF(OR($B192="",AN$3="",'Demand Locations'!AP192=""),"",IF('Demand Locations'!AP192&lt;COUNTIFS('Workers Settings'!$M:$M,$B192,'Workers Settings'!$N:$N,1,'Workers Settings'!$H:$H,AN$3),"Warning!",IF('Demand Locations'!AP192=0,"",COUNTIFS('Workers Settings'!$M:$M,$B192,'Workers Settings'!$N:$N,1,'Workers Settings'!$H:$H,AN$3)/'Demand Locations'!AP192)))</f>
        <v/>
      </c>
      <c r="AO192" s="24" t="str">
        <f>IF(OR($B192="",AO$3="",'Demand Locations'!AQ192=""),"",IF('Demand Locations'!AQ192&lt;COUNTIFS('Workers Settings'!$M:$M,$B192,'Workers Settings'!$N:$N,1,'Workers Settings'!$H:$H,AO$3),"Warning!",IF('Demand Locations'!AQ192=0,"",COUNTIFS('Workers Settings'!$M:$M,$B192,'Workers Settings'!$N:$N,1,'Workers Settings'!$H:$H,AO$3)/'Demand Locations'!AQ192)))</f>
        <v/>
      </c>
      <c r="AP192" s="24" t="str">
        <f>IF(OR($B192="",AP$3="",'Demand Locations'!AR192=""),"",IF('Demand Locations'!AR192&lt;COUNTIFS('Workers Settings'!$M:$M,$B192,'Workers Settings'!$N:$N,1,'Workers Settings'!$H:$H,AP$3),"Warning!",IF('Demand Locations'!AR192=0,"",COUNTIFS('Workers Settings'!$M:$M,$B192,'Workers Settings'!$N:$N,1,'Workers Settings'!$H:$H,AP$3)/'Demand Locations'!AR192)))</f>
        <v/>
      </c>
      <c r="AQ192" s="24" t="str">
        <f>IF(OR($B192="",AQ$3="",'Demand Locations'!AS192=""),"",IF('Demand Locations'!AS192&lt;COUNTIFS('Workers Settings'!$M:$M,$B192,'Workers Settings'!$N:$N,1,'Workers Settings'!$H:$H,AQ$3),"Warning!",IF('Demand Locations'!AS192=0,"",COUNTIFS('Workers Settings'!$M:$M,$B192,'Workers Settings'!$N:$N,1,'Workers Settings'!$H:$H,AQ$3)/'Demand Locations'!AS192)))</f>
        <v/>
      </c>
      <c r="AR192" s="24" t="str">
        <f>IF(OR($B192="",AR$3="",'Demand Locations'!AT192=""),"",IF('Demand Locations'!AT192&lt;COUNTIFS('Workers Settings'!$M:$M,$B192,'Workers Settings'!$N:$N,1,'Workers Settings'!$H:$H,AR$3),"Warning!",IF('Demand Locations'!AT192=0,"",COUNTIFS('Workers Settings'!$M:$M,$B192,'Workers Settings'!$N:$N,1,'Workers Settings'!$H:$H,AR$3)/'Demand Locations'!AT192)))</f>
        <v/>
      </c>
      <c r="AS192" s="24" t="str">
        <f>IF(OR($B192="",AS$3="",'Demand Locations'!AU192=""),"",IF('Demand Locations'!AU192&lt;COUNTIFS('Workers Settings'!$M:$M,$B192,'Workers Settings'!$N:$N,1,'Workers Settings'!$H:$H,AS$3),"Warning!",IF('Demand Locations'!AU192=0,"",COUNTIFS('Workers Settings'!$M:$M,$B192,'Workers Settings'!$N:$N,1,'Workers Settings'!$H:$H,AS$3)/'Demand Locations'!AU192)))</f>
        <v/>
      </c>
      <c r="AT192" s="24" t="str">
        <f>IF(OR($B192="",AT$3="",'Demand Locations'!AV192=""),"",IF('Demand Locations'!AV192&lt;COUNTIFS('Workers Settings'!$M:$M,$B192,'Workers Settings'!$N:$N,1,'Workers Settings'!$H:$H,AT$3),"Warning!",IF('Demand Locations'!AV192=0,"",COUNTIFS('Workers Settings'!$M:$M,$B192,'Workers Settings'!$N:$N,1,'Workers Settings'!$H:$H,AT$3)/'Demand Locations'!AV192)))</f>
        <v/>
      </c>
      <c r="AU192" s="24" t="str">
        <f>IF(OR($B192="",AU$3="",'Demand Locations'!AW192=""),"",IF('Demand Locations'!AW192&lt;COUNTIFS('Workers Settings'!$M:$M,$B192,'Workers Settings'!$N:$N,1,'Workers Settings'!$H:$H,AU$3),"Warning!",IF('Demand Locations'!AW192=0,"",COUNTIFS('Workers Settings'!$M:$M,$B192,'Workers Settings'!$N:$N,1,'Workers Settings'!$H:$H,AU$3)/'Demand Locations'!AW192)))</f>
        <v/>
      </c>
      <c r="AV192" s="24" t="str">
        <f>IF(OR($B192="",AV$3="",'Demand Locations'!AX192=""),"",IF('Demand Locations'!AX192&lt;COUNTIFS('Workers Settings'!$M:$M,$B192,'Workers Settings'!$N:$N,1,'Workers Settings'!$H:$H,AV$3),"Warning!",IF('Demand Locations'!AX192=0,"",COUNTIFS('Workers Settings'!$M:$M,$B192,'Workers Settings'!$N:$N,1,'Workers Settings'!$H:$H,AV$3)/'Demand Locations'!AX192)))</f>
        <v/>
      </c>
      <c r="AW192" s="24" t="str">
        <f>IF(OR($B192="",AW$3="",'Demand Locations'!AY192=""),"",IF('Demand Locations'!AY192&lt;COUNTIFS('Workers Settings'!$M:$M,$B192,'Workers Settings'!$N:$N,1,'Workers Settings'!$H:$H,AW$3),"Warning!",IF('Demand Locations'!AY192=0,"",COUNTIFS('Workers Settings'!$M:$M,$B192,'Workers Settings'!$N:$N,1,'Workers Settings'!$H:$H,AW$3)/'Demand Locations'!AY192)))</f>
        <v/>
      </c>
      <c r="AX192" s="24" t="str">
        <f>IF(OR($B192="",AX$3="",'Demand Locations'!AZ192=""),"",IF('Demand Locations'!AZ192&lt;COUNTIFS('Workers Settings'!$M:$M,$B192,'Workers Settings'!$N:$N,1,'Workers Settings'!$H:$H,AX$3),"Warning!",IF('Demand Locations'!AZ192=0,"",COUNTIFS('Workers Settings'!$M:$M,$B192,'Workers Settings'!$N:$N,1,'Workers Settings'!$H:$H,AX$3)/'Demand Locations'!AZ192)))</f>
        <v/>
      </c>
      <c r="AY192" s="24" t="str">
        <f>IF(OR($B192="",AY$3="",'Demand Locations'!BA192=""),"",IF('Demand Locations'!BA192&lt;COUNTIFS('Workers Settings'!$M:$M,$B192,'Workers Settings'!$N:$N,1,'Workers Settings'!$H:$H,AY$3),"Warning!",IF('Demand Locations'!BA192=0,"",COUNTIFS('Workers Settings'!$M:$M,$B192,'Workers Settings'!$N:$N,1,'Workers Settings'!$H:$H,AY$3)/'Demand Locations'!BA192)))</f>
        <v/>
      </c>
      <c r="AZ192" s="24" t="str">
        <f>IF(OR($B192="",AZ$3="",'Demand Locations'!BB192=""),"",IF('Demand Locations'!BB192&lt;COUNTIFS('Workers Settings'!$M:$M,$B192,'Workers Settings'!$N:$N,1,'Workers Settings'!$H:$H,AZ$3),"Warning!",IF('Demand Locations'!BB192=0,"",COUNTIFS('Workers Settings'!$M:$M,$B192,'Workers Settings'!$N:$N,1,'Workers Settings'!$H:$H,AZ$3)/'Demand Locations'!BB192)))</f>
        <v/>
      </c>
      <c r="BA192" s="24" t="str">
        <f>IF(OR($B192="",BA$3="",'Demand Locations'!BC192=""),"",IF('Demand Locations'!BC192&lt;COUNTIFS('Workers Settings'!$M:$M,$B192,'Workers Settings'!$N:$N,1,'Workers Settings'!$H:$H,BA$3),"Warning!",IF('Demand Locations'!BC192=0,"",COUNTIFS('Workers Settings'!$M:$M,$B192,'Workers Settings'!$N:$N,1,'Workers Settings'!$H:$H,BA$3)/'Demand Locations'!BC192)))</f>
        <v/>
      </c>
      <c r="BB192" s="24" t="str">
        <f>IF(OR($B192="",BB$3="",'Demand Locations'!BD192=""),"",IF('Demand Locations'!BD192&lt;COUNTIFS('Workers Settings'!$M:$M,$B192,'Workers Settings'!$N:$N,1,'Workers Settings'!$H:$H,BB$3),"Warning!",IF('Demand Locations'!BD192=0,"",COUNTIFS('Workers Settings'!$M:$M,$B192,'Workers Settings'!$N:$N,1,'Workers Settings'!$H:$H,BB$3)/'Demand Locations'!BD192)))</f>
        <v/>
      </c>
      <c r="BC192" s="24" t="str">
        <f>IF(OR($B192="",BC$3="",'Demand Locations'!BE192=""),"",IF('Demand Locations'!BE192&lt;COUNTIFS('Workers Settings'!$M:$M,$B192,'Workers Settings'!$N:$N,1,'Workers Settings'!$H:$H,BC$3),"Warning!",IF('Demand Locations'!BE192=0,"",COUNTIFS('Workers Settings'!$M:$M,$B192,'Workers Settings'!$N:$N,1,'Workers Settings'!$H:$H,BC$3)/'Demand Locations'!BE192)))</f>
        <v/>
      </c>
      <c r="BD192" s="24" t="str">
        <f>IF(OR($B192="",BD$3="",'Demand Locations'!BF192=""),"",IF('Demand Locations'!BF192&lt;COUNTIFS('Workers Settings'!$M:$M,$B192,'Workers Settings'!$N:$N,1,'Workers Settings'!$H:$H,BD$3),"Warning!",IF('Demand Locations'!BF192=0,"",COUNTIFS('Workers Settings'!$M:$M,$B192,'Workers Settings'!$N:$N,1,'Workers Settings'!$H:$H,BD$3)/'Demand Locations'!BF192)))</f>
        <v/>
      </c>
      <c r="BE192" s="24" t="str">
        <f>IF(OR($B192="",BE$3="",'Demand Locations'!BG192=""),"",IF('Demand Locations'!BG192&lt;COUNTIFS('Workers Settings'!$M:$M,$B192,'Workers Settings'!$N:$N,1,'Workers Settings'!$H:$H,BE$3),"Warning!",IF('Demand Locations'!BG192=0,"",COUNTIFS('Workers Settings'!$M:$M,$B192,'Workers Settings'!$N:$N,1,'Workers Settings'!$H:$H,BE$3)/'Demand Locations'!BG192)))</f>
        <v/>
      </c>
      <c r="BF192" s="24" t="str">
        <f>IF(OR($B192="",BF$3="",'Demand Locations'!BH192=""),"",IF('Demand Locations'!BH192&lt;COUNTIFS('Workers Settings'!$M:$M,$B192,'Workers Settings'!$N:$N,1,'Workers Settings'!$H:$H,BF$3),"Warning!",IF('Demand Locations'!BH192=0,"",COUNTIFS('Workers Settings'!$M:$M,$B192,'Workers Settings'!$N:$N,1,'Workers Settings'!$H:$H,BF$3)/'Demand Locations'!BH192)))</f>
        <v/>
      </c>
      <c r="BG192" s="24" t="str">
        <f>IF(OR($B192="",BG$3="",'Demand Locations'!BI192=""),"",IF('Demand Locations'!BI192&lt;COUNTIFS('Workers Settings'!$M:$M,$B192,'Workers Settings'!$N:$N,1,'Workers Settings'!$H:$H,BG$3),"Warning!",IF('Demand Locations'!BI192=0,"",COUNTIFS('Workers Settings'!$M:$M,$B192,'Workers Settings'!$N:$N,1,'Workers Settings'!$H:$H,BG$3)/'Demand Locations'!BI192)))</f>
        <v/>
      </c>
      <c r="BH192" s="24" t="str">
        <f>IF(OR($B192="",BH$3="",'Demand Locations'!BJ192=""),"",IF('Demand Locations'!BJ192&lt;COUNTIFS('Workers Settings'!$M:$M,$B192,'Workers Settings'!$N:$N,1,'Workers Settings'!$H:$H,BH$3),"Warning!",IF('Demand Locations'!BJ192=0,"",COUNTIFS('Workers Settings'!$M:$M,$B192,'Workers Settings'!$N:$N,1,'Workers Settings'!$H:$H,BH$3)/'Demand Locations'!BJ192)))</f>
        <v/>
      </c>
      <c r="BI192" s="24" t="str">
        <f>IF(OR($B192="",BI$3="",'Demand Locations'!BK192=""),"",IF('Demand Locations'!BK192&lt;COUNTIFS('Workers Settings'!$M:$M,$B192,'Workers Settings'!$N:$N,1,'Workers Settings'!$H:$H,BI$3),"Warning!",IF('Demand Locations'!BK192=0,"",COUNTIFS('Workers Settings'!$M:$M,$B192,'Workers Settings'!$N:$N,1,'Workers Settings'!$H:$H,BI$3)/'Demand Locations'!BK192)))</f>
        <v/>
      </c>
      <c r="BJ192" s="24" t="str">
        <f>IF(OR($B192="",BJ$3="",'Demand Locations'!BL192=""),"",IF('Demand Locations'!BL192&lt;COUNTIFS('Workers Settings'!$M:$M,$B192,'Workers Settings'!$N:$N,1,'Workers Settings'!$H:$H,BJ$3),"Warning!",IF('Demand Locations'!BL192=0,"",COUNTIFS('Workers Settings'!$M:$M,$B192,'Workers Settings'!$N:$N,1,'Workers Settings'!$H:$H,BJ$3)/'Demand Locations'!BL192)))</f>
        <v/>
      </c>
      <c r="BK192" s="24" t="str">
        <f>IF(OR($B192="",BK$3="",'Demand Locations'!BM192=""),"",IF('Demand Locations'!BM192&lt;COUNTIFS('Workers Settings'!$M:$M,$B192,'Workers Settings'!$N:$N,1,'Workers Settings'!$H:$H,BK$3),"Warning!",IF('Demand Locations'!BM192=0,"",COUNTIFS('Workers Settings'!$M:$M,$B192,'Workers Settings'!$N:$N,1,'Workers Settings'!$H:$H,BK$3)/'Demand Locations'!BM192)))</f>
        <v/>
      </c>
      <c r="BL192" s="24" t="str">
        <f>IF(OR($B192="",BL$3="",'Demand Locations'!BN192=""),"",IF('Demand Locations'!BN192&lt;COUNTIFS('Workers Settings'!$M:$M,$B192,'Workers Settings'!$N:$N,1,'Workers Settings'!$H:$H,BL$3),"Warning!",IF('Demand Locations'!BN192=0,"",COUNTIFS('Workers Settings'!$M:$M,$B192,'Workers Settings'!$N:$N,1,'Workers Settings'!$H:$H,BL$3)/'Demand Locations'!BN192)))</f>
        <v/>
      </c>
      <c r="BM192" s="24" t="str">
        <f>IF(OR($B192="",BM$3="",'Demand Locations'!BO192=""),"",IF('Demand Locations'!BO192&lt;COUNTIFS('Workers Settings'!$M:$M,$B192,'Workers Settings'!$N:$N,1,'Workers Settings'!$H:$H,BM$3),"Warning!",IF('Demand Locations'!BO192=0,"",COUNTIFS('Workers Settings'!$M:$M,$B192,'Workers Settings'!$N:$N,1,'Workers Settings'!$H:$H,BM$3)/'Demand Locations'!BO192)))</f>
        <v/>
      </c>
      <c r="BN192" s="24" t="str">
        <f>IF(OR($B192="",BN$3="",'Demand Locations'!BP192=""),"",IF('Demand Locations'!BP192&lt;COUNTIFS('Workers Settings'!$M:$M,$B192,'Workers Settings'!$N:$N,1,'Workers Settings'!$H:$H,BN$3),"Warning!",IF('Demand Locations'!BP192=0,"",COUNTIFS('Workers Settings'!$M:$M,$B192,'Workers Settings'!$N:$N,1,'Workers Settings'!$H:$H,BN$3)/'Demand Locations'!BP192)))</f>
        <v/>
      </c>
      <c r="BO192" s="24" t="str">
        <f>IF(OR($B192="",BO$3="",'Demand Locations'!BQ192=""),"",IF('Demand Locations'!BQ192&lt;COUNTIFS('Workers Settings'!$M:$M,$B192,'Workers Settings'!$N:$N,1,'Workers Settings'!$H:$H,BO$3),"Warning!",IF('Demand Locations'!BQ192=0,"",COUNTIFS('Workers Settings'!$M:$M,$B192,'Workers Settings'!$N:$N,1,'Workers Settings'!$H:$H,BO$3)/'Demand Locations'!BQ192)))</f>
        <v/>
      </c>
      <c r="BP192" s="24" t="str">
        <f>IF(OR($B192="",BP$3="",'Demand Locations'!BR192=""),"",IF('Demand Locations'!BR192&lt;COUNTIFS('Workers Settings'!$M:$M,$B192,'Workers Settings'!$N:$N,1,'Workers Settings'!$H:$H,BP$3),"Warning!",IF('Demand Locations'!BR192=0,"",COUNTIFS('Workers Settings'!$M:$M,$B192,'Workers Settings'!$N:$N,1,'Workers Settings'!$H:$H,BP$3)/'Demand Locations'!BR192)))</f>
        <v/>
      </c>
      <c r="BQ192" s="24" t="str">
        <f>IF(OR($B192="",BQ$3="",'Demand Locations'!BS192=""),"",IF('Demand Locations'!BS192&lt;COUNTIFS('Workers Settings'!$M:$M,$B192,'Workers Settings'!$N:$N,1,'Workers Settings'!$H:$H,BQ$3),"Warning!",IF('Demand Locations'!BS192=0,"",COUNTIFS('Workers Settings'!$M:$M,$B192,'Workers Settings'!$N:$N,1,'Workers Settings'!$H:$H,BQ$3)/'Demand Locations'!BS192)))</f>
        <v/>
      </c>
      <c r="BR192" s="24" t="str">
        <f>IF(OR($B192="",BR$3="",'Demand Locations'!BT192=""),"",IF('Demand Locations'!BT192&lt;COUNTIFS('Workers Settings'!$M:$M,$B192,'Workers Settings'!$N:$N,1,'Workers Settings'!$H:$H,BR$3),"Warning!",IF('Demand Locations'!BT192=0,"",COUNTIFS('Workers Settings'!$M:$M,$B192,'Workers Settings'!$N:$N,1,'Workers Settings'!$H:$H,BR$3)/'Demand Locations'!BT192)))</f>
        <v/>
      </c>
      <c r="BS192" s="24" t="str">
        <f>IF(OR($B192="",BS$3="",'Demand Locations'!BU192=""),"",IF('Demand Locations'!BU192&lt;COUNTIFS('Workers Settings'!$M:$M,$B192,'Workers Settings'!$N:$N,1,'Workers Settings'!$H:$H,BS$3),"Warning!",IF('Demand Locations'!BU192=0,"",COUNTIFS('Workers Settings'!$M:$M,$B192,'Workers Settings'!$N:$N,1,'Workers Settings'!$H:$H,BS$3)/'Demand Locations'!BU192)))</f>
        <v/>
      </c>
      <c r="BT192" s="24" t="str">
        <f>IF(OR($B192="",BT$3="",'Demand Locations'!BV192=""),"",IF('Demand Locations'!BV192&lt;COUNTIFS('Workers Settings'!$M:$M,$B192,'Workers Settings'!$N:$N,1,'Workers Settings'!$H:$H,BT$3),"Warning!",IF('Demand Locations'!BV192=0,"",COUNTIFS('Workers Settings'!$M:$M,$B192,'Workers Settings'!$N:$N,1,'Workers Settings'!$H:$H,BT$3)/'Demand Locations'!BV192)))</f>
        <v/>
      </c>
      <c r="BU192" s="24" t="str">
        <f>IF(OR($B192="",BU$3="",'Demand Locations'!BW192=""),"",IF('Demand Locations'!BW192&lt;COUNTIFS('Workers Settings'!$M:$M,$B192,'Workers Settings'!$N:$N,1,'Workers Settings'!$H:$H,BU$3),"Warning!",IF('Demand Locations'!BW192=0,"",COUNTIFS('Workers Settings'!$M:$M,$B192,'Workers Settings'!$N:$N,1,'Workers Settings'!$H:$H,BU$3)/'Demand Locations'!BW192)))</f>
        <v/>
      </c>
      <c r="BV192" s="24" t="str">
        <f>IF(OR($B192="",BV$3="",'Demand Locations'!BX192=""),"",IF('Demand Locations'!BX192&lt;COUNTIFS('Workers Settings'!$M:$M,$B192,'Workers Settings'!$N:$N,1,'Workers Settings'!$H:$H,BV$3),"Warning!",IF('Demand Locations'!BX192=0,"",COUNTIFS('Workers Settings'!$M:$M,$B192,'Workers Settings'!$N:$N,1,'Workers Settings'!$H:$H,BV$3)/'Demand Locations'!BX192)))</f>
        <v/>
      </c>
      <c r="BW192" s="24" t="str">
        <f>IF(OR($B192="",BW$3="",'Demand Locations'!BY192=""),"",IF('Demand Locations'!BY192&lt;COUNTIFS('Workers Settings'!$M:$M,$B192,'Workers Settings'!$N:$N,1,'Workers Settings'!$H:$H,BW$3),"Warning!",IF('Demand Locations'!BY192=0,"",COUNTIFS('Workers Settings'!$M:$M,$B192,'Workers Settings'!$N:$N,1,'Workers Settings'!$H:$H,BW$3)/'Demand Locations'!BY192)))</f>
        <v/>
      </c>
      <c r="BX192" s="24" t="str">
        <f>IF(OR($B192="",BX$3="",'Demand Locations'!BZ192=""),"",IF('Demand Locations'!BZ192&lt;COUNTIFS('Workers Settings'!$M:$M,$B192,'Workers Settings'!$N:$N,1,'Workers Settings'!$H:$H,BX$3),"Warning!",IF('Demand Locations'!BZ192=0,"",COUNTIFS('Workers Settings'!$M:$M,$B192,'Workers Settings'!$N:$N,1,'Workers Settings'!$H:$H,BX$3)/'Demand Locations'!BZ192)))</f>
        <v/>
      </c>
      <c r="BY192" s="24" t="str">
        <f>IF(OR($B192="",BY$3="",'Demand Locations'!CA192=""),"",IF('Demand Locations'!CA192&lt;COUNTIFS('Workers Settings'!$M:$M,$B192,'Workers Settings'!$N:$N,1,'Workers Settings'!$H:$H,BY$3),"Warning!",IF('Demand Locations'!CA192=0,"",COUNTIFS('Workers Settings'!$M:$M,$B192,'Workers Settings'!$N:$N,1,'Workers Settings'!$H:$H,BY$3)/'Demand Locations'!CA192)))</f>
        <v/>
      </c>
      <c r="BZ192" s="24" t="str">
        <f>IF(OR($B192="",BZ$3="",'Demand Locations'!CB192=""),"",IF('Demand Locations'!CB192&lt;COUNTIFS('Workers Settings'!$M:$M,$B192,'Workers Settings'!$N:$N,1,'Workers Settings'!$H:$H,BZ$3),"Warning!",IF('Demand Locations'!CB192=0,"",COUNTIFS('Workers Settings'!$M:$M,$B192,'Workers Settings'!$N:$N,1,'Workers Settings'!$H:$H,BZ$3)/'Demand Locations'!CB192)))</f>
        <v/>
      </c>
      <c r="CA192" s="24" t="str">
        <f>IF(OR($B192="",CA$3="",'Demand Locations'!CC192=""),"",IF('Demand Locations'!CC192&lt;COUNTIFS('Workers Settings'!$M:$M,$B192,'Workers Settings'!$N:$N,1,'Workers Settings'!$H:$H,CA$3),"Warning!",IF('Demand Locations'!CC192=0,"",COUNTIFS('Workers Settings'!$M:$M,$B192,'Workers Settings'!$N:$N,1,'Workers Settings'!$H:$H,CA$3)/'Demand Locations'!CC192)))</f>
        <v/>
      </c>
      <c r="CB192" s="24" t="str">
        <f>IF(OR($B192="",CB$3="",'Demand Locations'!CD192=""),"",IF('Demand Locations'!CD192&lt;COUNTIFS('Workers Settings'!$M:$M,$B192,'Workers Settings'!$N:$N,1,'Workers Settings'!$H:$H,CB$3),"Warning!",IF('Demand Locations'!CD192=0,"",COUNTIFS('Workers Settings'!$M:$M,$B192,'Workers Settings'!$N:$N,1,'Workers Settings'!$H:$H,CB$3)/'Demand Locations'!CD192)))</f>
        <v/>
      </c>
      <c r="CC192" s="24" t="str">
        <f>IF(OR($B192="",CC$3="",'Demand Locations'!CE192=""),"",IF('Demand Locations'!CE192&lt;COUNTIFS('Workers Settings'!$M:$M,$B192,'Workers Settings'!$N:$N,1,'Workers Settings'!$H:$H,CC$3),"Warning!",IF('Demand Locations'!CE192=0,"",COUNTIFS('Workers Settings'!$M:$M,$B192,'Workers Settings'!$N:$N,1,'Workers Settings'!$H:$H,CC$3)/'Demand Locations'!CE192)))</f>
        <v/>
      </c>
      <c r="CD192" s="24" t="str">
        <f>IF(OR($B192="",CD$3="",'Demand Locations'!CF192=""),"",IF('Demand Locations'!CF192&lt;COUNTIFS('Workers Settings'!$M:$M,$B192,'Workers Settings'!$N:$N,1,'Workers Settings'!$H:$H,CD$3),"Warning!",IF('Demand Locations'!CF192=0,"",COUNTIFS('Workers Settings'!$M:$M,$B192,'Workers Settings'!$N:$N,1,'Workers Settings'!$H:$H,CD$3)/'Demand Locations'!CF192)))</f>
        <v/>
      </c>
      <c r="CE192" s="24" t="str">
        <f>IF(OR($B192="",CE$3="",'Demand Locations'!CG192=""),"",IF('Demand Locations'!CG192&lt;COUNTIFS('Workers Settings'!$M:$M,$B192,'Workers Settings'!$N:$N,1,'Workers Settings'!$H:$H,CE$3),"Warning!",IF('Demand Locations'!CG192=0,"",COUNTIFS('Workers Settings'!$M:$M,$B192,'Workers Settings'!$N:$N,1,'Workers Settings'!$H:$H,CE$3)/'Demand Locations'!CG192)))</f>
        <v/>
      </c>
      <c r="CF192" s="24" t="str">
        <f>IF(OR($B192="",CF$3="",'Demand Locations'!CH192=""),"",IF('Demand Locations'!CH192&lt;COUNTIFS('Workers Settings'!$M:$M,$B192,'Workers Settings'!$N:$N,1,'Workers Settings'!$H:$H,CF$3),"Warning!",IF('Demand Locations'!CH192=0,"",COUNTIFS('Workers Settings'!$M:$M,$B192,'Workers Settings'!$N:$N,1,'Workers Settings'!$H:$H,CF$3)/'Demand Locations'!CH192)))</f>
        <v/>
      </c>
      <c r="CG192" s="24" t="str">
        <f>IF(OR($B192="",CG$3="",'Demand Locations'!CI192=""),"",IF('Demand Locations'!CI192&lt;COUNTIFS('Workers Settings'!$M:$M,$B192,'Workers Settings'!$N:$N,1,'Workers Settings'!$H:$H,CG$3),"Warning!",IF('Demand Locations'!CI192=0,"",COUNTIFS('Workers Settings'!$M:$M,$B192,'Workers Settings'!$N:$N,1,'Workers Settings'!$H:$H,CG$3)/'Demand Locations'!CI192)))</f>
        <v/>
      </c>
      <c r="CH192" s="24" t="str">
        <f>IF(OR($B192="",CH$3="",'Demand Locations'!CJ192=""),"",IF('Demand Locations'!CJ192&lt;COUNTIFS('Workers Settings'!$M:$M,$B192,'Workers Settings'!$N:$N,1,'Workers Settings'!$H:$H,CH$3),"Warning!",IF('Demand Locations'!CJ192=0,"",COUNTIFS('Workers Settings'!$M:$M,$B192,'Workers Settings'!$N:$N,1,'Workers Settings'!$H:$H,CH$3)/'Demand Locations'!CJ192)))</f>
        <v/>
      </c>
      <c r="CI192" s="24" t="str">
        <f>IF(OR($B192="",CI$3="",'Demand Locations'!CK192=""),"",IF('Demand Locations'!CK192&lt;COUNTIFS('Workers Settings'!$M:$M,$B192,'Workers Settings'!$N:$N,1,'Workers Settings'!$H:$H,CI$3),"Warning!",IF('Demand Locations'!CK192=0,"",COUNTIFS('Workers Settings'!$M:$M,$B192,'Workers Settings'!$N:$N,1,'Workers Settings'!$H:$H,CI$3)/'Demand Locations'!CK192)))</f>
        <v/>
      </c>
      <c r="CJ192" s="24" t="str">
        <f>IF(OR($B192="",CJ$3="",'Demand Locations'!CL192=""),"",IF('Demand Locations'!CL192&lt;COUNTIFS('Workers Settings'!$M:$M,$B192,'Workers Settings'!$N:$N,1,'Workers Settings'!$H:$H,CJ$3),"Warning!",IF('Demand Locations'!CL192=0,"",COUNTIFS('Workers Settings'!$M:$M,$B192,'Workers Settings'!$N:$N,1,'Workers Settings'!$H:$H,CJ$3)/'Demand Locations'!CL192)))</f>
        <v/>
      </c>
      <c r="CK192" s="24" t="str">
        <f>IF(OR($B192="",CK$3="",'Demand Locations'!CM192=""),"",IF('Demand Locations'!CM192&lt;COUNTIFS('Workers Settings'!$M:$M,$B192,'Workers Settings'!$N:$N,1,'Workers Settings'!$H:$H,CK$3),"Warning!",IF('Demand Locations'!CM192=0,"",COUNTIFS('Workers Settings'!$M:$M,$B192,'Workers Settings'!$N:$N,1,'Workers Settings'!$H:$H,CK$3)/'Demand Locations'!CM192)))</f>
        <v/>
      </c>
      <c r="CL192" s="24" t="str">
        <f>IF(OR($B192="",CL$3="",'Demand Locations'!CN192=""),"",IF('Demand Locations'!CN192&lt;COUNTIFS('Workers Settings'!$M:$M,$B192,'Workers Settings'!$N:$N,1,'Workers Settings'!$H:$H,CL$3),"Warning!",IF('Demand Locations'!CN192=0,"",COUNTIFS('Workers Settings'!$M:$M,$B192,'Workers Settings'!$N:$N,1,'Workers Settings'!$H:$H,CL$3)/'Demand Locations'!CN192)))</f>
        <v/>
      </c>
      <c r="CM192" s="24" t="str">
        <f>IF(OR($B192="",CM$3="",'Demand Locations'!CO192=""),"",IF('Demand Locations'!CO192&lt;COUNTIFS('Workers Settings'!$M:$M,$B192,'Workers Settings'!$N:$N,1,'Workers Settings'!$H:$H,CM$3),"Warning!",IF('Demand Locations'!CO192=0,"",COUNTIFS('Workers Settings'!$M:$M,$B192,'Workers Settings'!$N:$N,1,'Workers Settings'!$H:$H,CM$3)/'Demand Locations'!CO192)))</f>
        <v/>
      </c>
      <c r="CN192" s="24" t="str">
        <f>IF(OR($B192="",CN$3="",'Demand Locations'!CP192=""),"",IF('Demand Locations'!CP192&lt;COUNTIFS('Workers Settings'!$M:$M,$B192,'Workers Settings'!$N:$N,1,'Workers Settings'!$H:$H,CN$3),"Warning!",IF('Demand Locations'!CP192=0,"",COUNTIFS('Workers Settings'!$M:$M,$B192,'Workers Settings'!$N:$N,1,'Workers Settings'!$H:$H,CN$3)/'Demand Locations'!CP192)))</f>
        <v/>
      </c>
      <c r="CO192" s="24" t="str">
        <f>IF(OR($B192="",CO$3="",'Demand Locations'!CQ192=""),"",IF('Demand Locations'!CQ192&lt;COUNTIFS('Workers Settings'!$M:$M,$B192,'Workers Settings'!$N:$N,1,'Workers Settings'!$H:$H,CO$3),"Warning!",IF('Demand Locations'!CQ192=0,"",COUNTIFS('Workers Settings'!$M:$M,$B192,'Workers Settings'!$N:$N,1,'Workers Settings'!$H:$H,CO$3)/'Demand Locations'!CQ192)))</f>
        <v/>
      </c>
      <c r="CP192" s="24" t="str">
        <f>IF(OR($B192="",CP$3="",'Demand Locations'!CR192=""),"",IF('Demand Locations'!CR192&lt;COUNTIFS('Workers Settings'!$M:$M,$B192,'Workers Settings'!$N:$N,1,'Workers Settings'!$H:$H,CP$3),"Warning!",IF('Demand Locations'!CR192=0,"",COUNTIFS('Workers Settings'!$M:$M,$B192,'Workers Settings'!$N:$N,1,'Workers Settings'!$H:$H,CP$3)/'Demand Locations'!CR192)))</f>
        <v/>
      </c>
      <c r="CQ192" s="24" t="str">
        <f>IF(OR($B192="",CQ$3="",'Demand Locations'!CS192=""),"",IF('Demand Locations'!CS192&lt;COUNTIFS('Workers Settings'!$M:$M,$B192,'Workers Settings'!$N:$N,1,'Workers Settings'!$H:$H,CQ$3),"Warning!",IF('Demand Locations'!CS192=0,"",COUNTIFS('Workers Settings'!$M:$M,$B192,'Workers Settings'!$N:$N,1,'Workers Settings'!$H:$H,CQ$3)/'Demand Locations'!CS192)))</f>
        <v/>
      </c>
      <c r="CR192" s="24" t="str">
        <f>IF(OR($B192="",CR$3="",'Demand Locations'!CT192=""),"",IF('Demand Locations'!CT192&lt;COUNTIFS('Workers Settings'!$M:$M,$B192,'Workers Settings'!$N:$N,1,'Workers Settings'!$H:$H,CR$3),"Warning!",IF('Demand Locations'!CT192=0,"",COUNTIFS('Workers Settings'!$M:$M,$B192,'Workers Settings'!$N:$N,1,'Workers Settings'!$H:$H,CR$3)/'Demand Locations'!CT192)))</f>
        <v/>
      </c>
      <c r="CS192" s="24" t="str">
        <f>IF(OR($B192="",CS$3="",'Demand Locations'!CU192=""),"",IF('Demand Locations'!CU192&lt;COUNTIFS('Workers Settings'!$M:$M,$B192,'Workers Settings'!$N:$N,1,'Workers Settings'!$H:$H,CS$3),"Warning!",IF('Demand Locations'!CU192=0,"",COUNTIFS('Workers Settings'!$M:$M,$B192,'Workers Settings'!$N:$N,1,'Workers Settings'!$H:$H,CS$3)/'Demand Locations'!CU192)))</f>
        <v/>
      </c>
      <c r="CT192" s="24" t="str">
        <f>IF(OR($B192="",CT$3="",'Demand Locations'!CV192=""),"",IF('Demand Locations'!CV192&lt;COUNTIFS('Workers Settings'!$M:$M,$B192,'Workers Settings'!$N:$N,1,'Workers Settings'!$H:$H,CT$3),"Warning!",IF('Demand Locations'!CV192=0,"",COUNTIFS('Workers Settings'!$M:$M,$B192,'Workers Settings'!$N:$N,1,'Workers Settings'!$H:$H,CT$3)/'Demand Locations'!CV192)))</f>
        <v/>
      </c>
      <c r="CU192" s="24" t="str">
        <f>IF(OR($B192="",CU$3="",'Demand Locations'!CW192=""),"",IF('Demand Locations'!CW192&lt;COUNTIFS('Workers Settings'!$M:$M,$B192,'Workers Settings'!$N:$N,1,'Workers Settings'!$H:$H,CU$3),"Warning!",IF('Demand Locations'!CW192=0,"",COUNTIFS('Workers Settings'!$M:$M,$B192,'Workers Settings'!$N:$N,1,'Workers Settings'!$H:$H,CU$3)/'Demand Locations'!CW192)))</f>
        <v/>
      </c>
      <c r="CV192" s="24" t="str">
        <f>IF(OR($B192="",CV$3="",'Demand Locations'!CX192=""),"",IF('Demand Locations'!CX192&lt;COUNTIFS('Workers Settings'!$M:$M,$B192,'Workers Settings'!$N:$N,1,'Workers Settings'!$H:$H,CV$3),"Warning!",IF('Demand Locations'!CX192=0,"",COUNTIFS('Workers Settings'!$M:$M,$B192,'Workers Settings'!$N:$N,1,'Workers Settings'!$H:$H,CV$3)/'Demand Locations'!CX192)))</f>
        <v/>
      </c>
      <c r="CW192" s="24" t="str">
        <f>IF(OR($B192="",CW$3="",'Demand Locations'!CY192=""),"",IF('Demand Locations'!CY192&lt;COUNTIFS('Workers Settings'!$M:$M,$B192,'Workers Settings'!$N:$N,1,'Workers Settings'!$H:$H,CW$3),"Warning!",IF('Demand Locations'!CY192=0,"",COUNTIFS('Workers Settings'!$M:$M,$B192,'Workers Settings'!$N:$N,1,'Workers Settings'!$H:$H,CW$3)/'Demand Locations'!CY192)))</f>
        <v/>
      </c>
      <c r="CX192" s="24" t="str">
        <f>IF(OR($B192="",CX$3="",'Demand Locations'!CZ192=""),"",IF('Demand Locations'!CZ192&lt;COUNTIFS('Workers Settings'!$M:$M,$B192,'Workers Settings'!$N:$N,1,'Workers Settings'!$H:$H,CX$3),"Warning!",IF('Demand Locations'!CZ192=0,"",COUNTIFS('Workers Settings'!$M:$M,$B192,'Workers Settings'!$N:$N,1,'Workers Settings'!$H:$H,CX$3)/'Demand Locations'!CZ192)))</f>
        <v/>
      </c>
      <c r="CY192" s="24" t="str">
        <f>IF(OR($B192="",CY$3="",'Demand Locations'!DA192=""),"",IF('Demand Locations'!DA192&lt;COUNTIFS('Workers Settings'!$M:$M,$B192,'Workers Settings'!$N:$N,1,'Workers Settings'!$H:$H,CY$3),"Warning!",IF('Demand Locations'!DA192=0,"",COUNTIFS('Workers Settings'!$M:$M,$B192,'Workers Settings'!$N:$N,1,'Workers Settings'!$H:$H,CY$3)/'Demand Locations'!DA192)))</f>
        <v/>
      </c>
      <c r="CZ192" s="24" t="str">
        <f>IF(OR($B192="",CZ$3="",'Demand Locations'!DB192=""),"",IF('Demand Locations'!DB192&lt;COUNTIFS('Workers Settings'!$M:$M,$B192,'Workers Settings'!$N:$N,1,'Workers Settings'!$H:$H,CZ$3),"Warning!",IF('Demand Locations'!DB192=0,"",COUNTIFS('Workers Settings'!$M:$M,$B192,'Workers Settings'!$N:$N,1,'Workers Settings'!$H:$H,CZ$3)/'Demand Locations'!DB192)))</f>
        <v/>
      </c>
    </row>
    <row r="193" spans="1:104" x14ac:dyDescent="0.25">
      <c r="A193" s="7">
        <f t="shared" si="2"/>
        <v>189</v>
      </c>
      <c r="B193" s="7" t="str">
        <f>IF('Demand Locations'!B193&lt;&gt;"",'Demand Locations'!B193,"")</f>
        <v/>
      </c>
      <c r="C193" s="29" t="str">
        <f>IF(B193="","",SUMIFS('Workers Assignments'!Z:Z,'Workers Settings'!M:M,B193,'Workers Settings'!N:N,1))</f>
        <v/>
      </c>
      <c r="D193" s="24" t="str">
        <f>IF(OR(B193="",'Demand Locations'!E193=""),"",IF('Demand Locations'!E193&lt;C193,"Warning!",IF('Demand Locations'!E193=0,"",C193/'Demand Locations'!E193)))</f>
        <v/>
      </c>
      <c r="E193" s="44" t="str">
        <f>IF(OR($B193="",E$3="",'Demand Locations'!G193=""),"",IF('Demand Locations'!G193&lt;COUNTIFS('Workers Settings'!$M:$M,$B193,'Workers Settings'!$N:$N,1,'Workers Settings'!$H:$H,E$3),"Warning!",IF('Demand Locations'!G193=0,"",COUNTIFS('Workers Settings'!$M:$M,$B193,'Workers Settings'!$N:$N,1,'Workers Settings'!$H:$H,E$3)/'Demand Locations'!G193)))</f>
        <v/>
      </c>
      <c r="F193" s="24" t="str">
        <f>IF(OR($B193="",F$3="",'Demand Locations'!H193=""),"",IF('Demand Locations'!H193&lt;COUNTIFS('Workers Settings'!$M:$M,$B193,'Workers Settings'!$N:$N,1,'Workers Settings'!$H:$H,F$3),"Warning!",IF('Demand Locations'!H193=0,"",COUNTIFS('Workers Settings'!$M:$M,$B193,'Workers Settings'!$N:$N,1,'Workers Settings'!$H:$H,F$3)/'Demand Locations'!H193)))</f>
        <v/>
      </c>
      <c r="G193" s="24" t="str">
        <f>IF(OR($B193="",G$3="",'Demand Locations'!I193=""),"",IF('Demand Locations'!I193&lt;COUNTIFS('Workers Settings'!$M:$M,$B193,'Workers Settings'!$N:$N,1,'Workers Settings'!$H:$H,G$3),"Warning!",IF('Demand Locations'!I193=0,"",COUNTIFS('Workers Settings'!$M:$M,$B193,'Workers Settings'!$N:$N,1,'Workers Settings'!$H:$H,G$3)/'Demand Locations'!I193)))</f>
        <v/>
      </c>
      <c r="H193" s="24" t="str">
        <f>IF(OR($B193="",H$3="",'Demand Locations'!J193=""),"",IF('Demand Locations'!J193&lt;COUNTIFS('Workers Settings'!$M:$M,$B193,'Workers Settings'!$N:$N,1,'Workers Settings'!$H:$H,H$3),"Warning!",IF('Demand Locations'!J193=0,"",COUNTIFS('Workers Settings'!$M:$M,$B193,'Workers Settings'!$N:$N,1,'Workers Settings'!$H:$H,H$3)/'Demand Locations'!J193)))</f>
        <v/>
      </c>
      <c r="I193" s="24" t="str">
        <f>IF(OR($B193="",I$3="",'Demand Locations'!K193=""),"",IF('Demand Locations'!K193&lt;COUNTIFS('Workers Settings'!$M:$M,$B193,'Workers Settings'!$N:$N,1,'Workers Settings'!$H:$H,I$3),"Warning!",IF('Demand Locations'!K193=0,"",COUNTIFS('Workers Settings'!$M:$M,$B193,'Workers Settings'!$N:$N,1,'Workers Settings'!$H:$H,I$3)/'Demand Locations'!K193)))</f>
        <v/>
      </c>
      <c r="J193" s="24" t="str">
        <f>IF(OR($B193="",J$3="",'Demand Locations'!L193=""),"",IF('Demand Locations'!L193&lt;COUNTIFS('Workers Settings'!$M:$M,$B193,'Workers Settings'!$N:$N,1,'Workers Settings'!$H:$H,J$3),"Warning!",IF('Demand Locations'!L193=0,"",COUNTIFS('Workers Settings'!$M:$M,$B193,'Workers Settings'!$N:$N,1,'Workers Settings'!$H:$H,J$3)/'Demand Locations'!L193)))</f>
        <v/>
      </c>
      <c r="K193" s="24" t="str">
        <f>IF(OR($B193="",K$3="",'Demand Locations'!M193=""),"",IF('Demand Locations'!M193&lt;COUNTIFS('Workers Settings'!$M:$M,$B193,'Workers Settings'!$N:$N,1,'Workers Settings'!$H:$H,K$3),"Warning!",IF('Demand Locations'!M193=0,"",COUNTIFS('Workers Settings'!$M:$M,$B193,'Workers Settings'!$N:$N,1,'Workers Settings'!$H:$H,K$3)/'Demand Locations'!M193)))</f>
        <v/>
      </c>
      <c r="L193" s="24" t="str">
        <f>IF(OR($B193="",L$3="",'Demand Locations'!N193=""),"",IF('Demand Locations'!N193&lt;COUNTIFS('Workers Settings'!$M:$M,$B193,'Workers Settings'!$N:$N,1,'Workers Settings'!$H:$H,L$3),"Warning!",IF('Demand Locations'!N193=0,"",COUNTIFS('Workers Settings'!$M:$M,$B193,'Workers Settings'!$N:$N,1,'Workers Settings'!$H:$H,L$3)/'Demand Locations'!N193)))</f>
        <v/>
      </c>
      <c r="M193" s="24" t="str">
        <f>IF(OR($B193="",M$3="",'Demand Locations'!O193=""),"",IF('Demand Locations'!O193&lt;COUNTIFS('Workers Settings'!$M:$M,$B193,'Workers Settings'!$N:$N,1,'Workers Settings'!$H:$H,M$3),"Warning!",IF('Demand Locations'!O193=0,"",COUNTIFS('Workers Settings'!$M:$M,$B193,'Workers Settings'!$N:$N,1,'Workers Settings'!$H:$H,M$3)/'Demand Locations'!O193)))</f>
        <v/>
      </c>
      <c r="N193" s="24" t="str">
        <f>IF(OR($B193="",N$3="",'Demand Locations'!P193=""),"",IF('Demand Locations'!P193&lt;COUNTIFS('Workers Settings'!$M:$M,$B193,'Workers Settings'!$N:$N,1,'Workers Settings'!$H:$H,N$3),"Warning!",IF('Demand Locations'!P193=0,"",COUNTIFS('Workers Settings'!$M:$M,$B193,'Workers Settings'!$N:$N,1,'Workers Settings'!$H:$H,N$3)/'Demand Locations'!P193)))</f>
        <v/>
      </c>
      <c r="O193" s="24" t="str">
        <f>IF(OR($B193="",O$3="",'Demand Locations'!Q193=""),"",IF('Demand Locations'!Q193&lt;COUNTIFS('Workers Settings'!$M:$M,$B193,'Workers Settings'!$N:$N,1,'Workers Settings'!$H:$H,O$3),"Warning!",IF('Demand Locations'!Q193=0,"",COUNTIFS('Workers Settings'!$M:$M,$B193,'Workers Settings'!$N:$N,1,'Workers Settings'!$H:$H,O$3)/'Demand Locations'!Q193)))</f>
        <v/>
      </c>
      <c r="P193" s="24" t="str">
        <f>IF(OR($B193="",P$3="",'Demand Locations'!R193=""),"",IF('Demand Locations'!R193&lt;COUNTIFS('Workers Settings'!$M:$M,$B193,'Workers Settings'!$N:$N,1,'Workers Settings'!$H:$H,P$3),"Warning!",IF('Demand Locations'!R193=0,"",COUNTIFS('Workers Settings'!$M:$M,$B193,'Workers Settings'!$N:$N,1,'Workers Settings'!$H:$H,P$3)/'Demand Locations'!R193)))</f>
        <v/>
      </c>
      <c r="Q193" s="24" t="str">
        <f>IF(OR($B193="",Q$3="",'Demand Locations'!S193=""),"",IF('Demand Locations'!S193&lt;COUNTIFS('Workers Settings'!$M:$M,$B193,'Workers Settings'!$N:$N,1,'Workers Settings'!$H:$H,Q$3),"Warning!",IF('Demand Locations'!S193=0,"",COUNTIFS('Workers Settings'!$M:$M,$B193,'Workers Settings'!$N:$N,1,'Workers Settings'!$H:$H,Q$3)/'Demand Locations'!S193)))</f>
        <v/>
      </c>
      <c r="R193" s="24" t="str">
        <f>IF(OR($B193="",R$3="",'Demand Locations'!T193=""),"",IF('Demand Locations'!T193&lt;COUNTIFS('Workers Settings'!$M:$M,$B193,'Workers Settings'!$N:$N,1,'Workers Settings'!$H:$H,R$3),"Warning!",IF('Demand Locations'!T193=0,"",COUNTIFS('Workers Settings'!$M:$M,$B193,'Workers Settings'!$N:$N,1,'Workers Settings'!$H:$H,R$3)/'Demand Locations'!T193)))</f>
        <v/>
      </c>
      <c r="S193" s="24" t="str">
        <f>IF(OR($B193="",S$3="",'Demand Locations'!U193=""),"",IF('Demand Locations'!U193&lt;COUNTIFS('Workers Settings'!$M:$M,$B193,'Workers Settings'!$N:$N,1,'Workers Settings'!$H:$H,S$3),"Warning!",IF('Demand Locations'!U193=0,"",COUNTIFS('Workers Settings'!$M:$M,$B193,'Workers Settings'!$N:$N,1,'Workers Settings'!$H:$H,S$3)/'Demand Locations'!U193)))</f>
        <v/>
      </c>
      <c r="T193" s="24" t="str">
        <f>IF(OR($B193="",T$3="",'Demand Locations'!V193=""),"",IF('Demand Locations'!V193&lt;COUNTIFS('Workers Settings'!$M:$M,$B193,'Workers Settings'!$N:$N,1,'Workers Settings'!$H:$H,T$3),"Warning!",IF('Demand Locations'!V193=0,"",COUNTIFS('Workers Settings'!$M:$M,$B193,'Workers Settings'!$N:$N,1,'Workers Settings'!$H:$H,T$3)/'Demand Locations'!V193)))</f>
        <v/>
      </c>
      <c r="U193" s="24" t="str">
        <f>IF(OR($B193="",U$3="",'Demand Locations'!W193=""),"",IF('Demand Locations'!W193&lt;COUNTIFS('Workers Settings'!$M:$M,$B193,'Workers Settings'!$N:$N,1,'Workers Settings'!$H:$H,U$3),"Warning!",IF('Demand Locations'!W193=0,"",COUNTIFS('Workers Settings'!$M:$M,$B193,'Workers Settings'!$N:$N,1,'Workers Settings'!$H:$H,U$3)/'Demand Locations'!W193)))</f>
        <v/>
      </c>
      <c r="V193" s="24" t="str">
        <f>IF(OR($B193="",V$3="",'Demand Locations'!X193=""),"",IF('Demand Locations'!X193&lt;COUNTIFS('Workers Settings'!$M:$M,$B193,'Workers Settings'!$N:$N,1,'Workers Settings'!$H:$H,V$3),"Warning!",IF('Demand Locations'!X193=0,"",COUNTIFS('Workers Settings'!$M:$M,$B193,'Workers Settings'!$N:$N,1,'Workers Settings'!$H:$H,V$3)/'Demand Locations'!X193)))</f>
        <v/>
      </c>
      <c r="W193" s="24" t="str">
        <f>IF(OR($B193="",W$3="",'Demand Locations'!Y193=""),"",IF('Demand Locations'!Y193&lt;COUNTIFS('Workers Settings'!$M:$M,$B193,'Workers Settings'!$N:$N,1,'Workers Settings'!$H:$H,W$3),"Warning!",IF('Demand Locations'!Y193=0,"",COUNTIFS('Workers Settings'!$M:$M,$B193,'Workers Settings'!$N:$N,1,'Workers Settings'!$H:$H,W$3)/'Demand Locations'!Y193)))</f>
        <v/>
      </c>
      <c r="X193" s="24" t="str">
        <f>IF(OR($B193="",X$3="",'Demand Locations'!Z193=""),"",IF('Demand Locations'!Z193&lt;COUNTIFS('Workers Settings'!$M:$M,$B193,'Workers Settings'!$N:$N,1,'Workers Settings'!$H:$H,X$3),"Warning!",IF('Demand Locations'!Z193=0,"",COUNTIFS('Workers Settings'!$M:$M,$B193,'Workers Settings'!$N:$N,1,'Workers Settings'!$H:$H,X$3)/'Demand Locations'!Z193)))</f>
        <v/>
      </c>
      <c r="Y193" s="24" t="str">
        <f>IF(OR($B193="",Y$3="",'Demand Locations'!AA193=""),"",IF('Demand Locations'!AA193&lt;COUNTIFS('Workers Settings'!$M:$M,$B193,'Workers Settings'!$N:$N,1,'Workers Settings'!$H:$H,Y$3),"Warning!",IF('Demand Locations'!AA193=0,"",COUNTIFS('Workers Settings'!$M:$M,$B193,'Workers Settings'!$N:$N,1,'Workers Settings'!$H:$H,Y$3)/'Demand Locations'!AA193)))</f>
        <v/>
      </c>
      <c r="Z193" s="24" t="str">
        <f>IF(OR($B193="",Z$3="",'Demand Locations'!AB193=""),"",IF('Demand Locations'!AB193&lt;COUNTIFS('Workers Settings'!$M:$M,$B193,'Workers Settings'!$N:$N,1,'Workers Settings'!$H:$H,Z$3),"Warning!",IF('Demand Locations'!AB193=0,"",COUNTIFS('Workers Settings'!$M:$M,$B193,'Workers Settings'!$N:$N,1,'Workers Settings'!$H:$H,Z$3)/'Demand Locations'!AB193)))</f>
        <v/>
      </c>
      <c r="AA193" s="24" t="str">
        <f>IF(OR($B193="",AA$3="",'Demand Locations'!AC193=""),"",IF('Demand Locations'!AC193&lt;COUNTIFS('Workers Settings'!$M:$M,$B193,'Workers Settings'!$N:$N,1,'Workers Settings'!$H:$H,AA$3),"Warning!",IF('Demand Locations'!AC193=0,"",COUNTIFS('Workers Settings'!$M:$M,$B193,'Workers Settings'!$N:$N,1,'Workers Settings'!$H:$H,AA$3)/'Demand Locations'!AC193)))</f>
        <v/>
      </c>
      <c r="AB193" s="24" t="str">
        <f>IF(OR($B193="",AB$3="",'Demand Locations'!AD193=""),"",IF('Demand Locations'!AD193&lt;COUNTIFS('Workers Settings'!$M:$M,$B193,'Workers Settings'!$N:$N,1,'Workers Settings'!$H:$H,AB$3),"Warning!",IF('Demand Locations'!AD193=0,"",COUNTIFS('Workers Settings'!$M:$M,$B193,'Workers Settings'!$N:$N,1,'Workers Settings'!$H:$H,AB$3)/'Demand Locations'!AD193)))</f>
        <v/>
      </c>
      <c r="AC193" s="24" t="str">
        <f>IF(OR($B193="",AC$3="",'Demand Locations'!AE193=""),"",IF('Demand Locations'!AE193&lt;COUNTIFS('Workers Settings'!$M:$M,$B193,'Workers Settings'!$N:$N,1,'Workers Settings'!$H:$H,AC$3),"Warning!",IF('Demand Locations'!AE193=0,"",COUNTIFS('Workers Settings'!$M:$M,$B193,'Workers Settings'!$N:$N,1,'Workers Settings'!$H:$H,AC$3)/'Demand Locations'!AE193)))</f>
        <v/>
      </c>
      <c r="AD193" s="24" t="str">
        <f>IF(OR($B193="",AD$3="",'Demand Locations'!AF193=""),"",IF('Demand Locations'!AF193&lt;COUNTIFS('Workers Settings'!$M:$M,$B193,'Workers Settings'!$N:$N,1,'Workers Settings'!$H:$H,AD$3),"Warning!",IF('Demand Locations'!AF193=0,"",COUNTIFS('Workers Settings'!$M:$M,$B193,'Workers Settings'!$N:$N,1,'Workers Settings'!$H:$H,AD$3)/'Demand Locations'!AF193)))</f>
        <v/>
      </c>
      <c r="AE193" s="24" t="str">
        <f>IF(OR($B193="",AE$3="",'Demand Locations'!AG193=""),"",IF('Demand Locations'!AG193&lt;COUNTIFS('Workers Settings'!$M:$M,$B193,'Workers Settings'!$N:$N,1,'Workers Settings'!$H:$H,AE$3),"Warning!",IF('Demand Locations'!AG193=0,"",COUNTIFS('Workers Settings'!$M:$M,$B193,'Workers Settings'!$N:$N,1,'Workers Settings'!$H:$H,AE$3)/'Demand Locations'!AG193)))</f>
        <v/>
      </c>
      <c r="AF193" s="24" t="str">
        <f>IF(OR($B193="",AF$3="",'Demand Locations'!AH193=""),"",IF('Demand Locations'!AH193&lt;COUNTIFS('Workers Settings'!$M:$M,$B193,'Workers Settings'!$N:$N,1,'Workers Settings'!$H:$H,AF$3),"Warning!",IF('Demand Locations'!AH193=0,"",COUNTIFS('Workers Settings'!$M:$M,$B193,'Workers Settings'!$N:$N,1,'Workers Settings'!$H:$H,AF$3)/'Demand Locations'!AH193)))</f>
        <v/>
      </c>
      <c r="AG193" s="24" t="str">
        <f>IF(OR($B193="",AG$3="",'Demand Locations'!AI193=""),"",IF('Demand Locations'!AI193&lt;COUNTIFS('Workers Settings'!$M:$M,$B193,'Workers Settings'!$N:$N,1,'Workers Settings'!$H:$H,AG$3),"Warning!",IF('Demand Locations'!AI193=0,"",COUNTIFS('Workers Settings'!$M:$M,$B193,'Workers Settings'!$N:$N,1,'Workers Settings'!$H:$H,AG$3)/'Demand Locations'!AI193)))</f>
        <v/>
      </c>
      <c r="AH193" s="24" t="str">
        <f>IF(OR($B193="",AH$3="",'Demand Locations'!AJ193=""),"",IF('Demand Locations'!AJ193&lt;COUNTIFS('Workers Settings'!$M:$M,$B193,'Workers Settings'!$N:$N,1,'Workers Settings'!$H:$H,AH$3),"Warning!",IF('Demand Locations'!AJ193=0,"",COUNTIFS('Workers Settings'!$M:$M,$B193,'Workers Settings'!$N:$N,1,'Workers Settings'!$H:$H,AH$3)/'Demand Locations'!AJ193)))</f>
        <v/>
      </c>
      <c r="AI193" s="24" t="str">
        <f>IF(OR($B193="",AI$3="",'Demand Locations'!AK193=""),"",IF('Demand Locations'!AK193&lt;COUNTIFS('Workers Settings'!$M:$M,$B193,'Workers Settings'!$N:$N,1,'Workers Settings'!$H:$H,AI$3),"Warning!",IF('Demand Locations'!AK193=0,"",COUNTIFS('Workers Settings'!$M:$M,$B193,'Workers Settings'!$N:$N,1,'Workers Settings'!$H:$H,AI$3)/'Demand Locations'!AK193)))</f>
        <v/>
      </c>
      <c r="AJ193" s="24" t="str">
        <f>IF(OR($B193="",AJ$3="",'Demand Locations'!AL193=""),"",IF('Demand Locations'!AL193&lt;COUNTIFS('Workers Settings'!$M:$M,$B193,'Workers Settings'!$N:$N,1,'Workers Settings'!$H:$H,AJ$3),"Warning!",IF('Demand Locations'!AL193=0,"",COUNTIFS('Workers Settings'!$M:$M,$B193,'Workers Settings'!$N:$N,1,'Workers Settings'!$H:$H,AJ$3)/'Demand Locations'!AL193)))</f>
        <v/>
      </c>
      <c r="AK193" s="24" t="str">
        <f>IF(OR($B193="",AK$3="",'Demand Locations'!AM193=""),"",IF('Demand Locations'!AM193&lt;COUNTIFS('Workers Settings'!$M:$M,$B193,'Workers Settings'!$N:$N,1,'Workers Settings'!$H:$H,AK$3),"Warning!",IF('Demand Locations'!AM193=0,"",COUNTIFS('Workers Settings'!$M:$M,$B193,'Workers Settings'!$N:$N,1,'Workers Settings'!$H:$H,AK$3)/'Demand Locations'!AM193)))</f>
        <v/>
      </c>
      <c r="AL193" s="24" t="str">
        <f>IF(OR($B193="",AL$3="",'Demand Locations'!AN193=""),"",IF('Demand Locations'!AN193&lt;COUNTIFS('Workers Settings'!$M:$M,$B193,'Workers Settings'!$N:$N,1,'Workers Settings'!$H:$H,AL$3),"Warning!",IF('Demand Locations'!AN193=0,"",COUNTIFS('Workers Settings'!$M:$M,$B193,'Workers Settings'!$N:$N,1,'Workers Settings'!$H:$H,AL$3)/'Demand Locations'!AN193)))</f>
        <v/>
      </c>
      <c r="AM193" s="24" t="str">
        <f>IF(OR($B193="",AM$3="",'Demand Locations'!AO193=""),"",IF('Demand Locations'!AO193&lt;COUNTIFS('Workers Settings'!$M:$M,$B193,'Workers Settings'!$N:$N,1,'Workers Settings'!$H:$H,AM$3),"Warning!",IF('Demand Locations'!AO193=0,"",COUNTIFS('Workers Settings'!$M:$M,$B193,'Workers Settings'!$N:$N,1,'Workers Settings'!$H:$H,AM$3)/'Demand Locations'!AO193)))</f>
        <v/>
      </c>
      <c r="AN193" s="24" t="str">
        <f>IF(OR($B193="",AN$3="",'Demand Locations'!AP193=""),"",IF('Demand Locations'!AP193&lt;COUNTIFS('Workers Settings'!$M:$M,$B193,'Workers Settings'!$N:$N,1,'Workers Settings'!$H:$H,AN$3),"Warning!",IF('Demand Locations'!AP193=0,"",COUNTIFS('Workers Settings'!$M:$M,$B193,'Workers Settings'!$N:$N,1,'Workers Settings'!$H:$H,AN$3)/'Demand Locations'!AP193)))</f>
        <v/>
      </c>
      <c r="AO193" s="24" t="str">
        <f>IF(OR($B193="",AO$3="",'Demand Locations'!AQ193=""),"",IF('Demand Locations'!AQ193&lt;COUNTIFS('Workers Settings'!$M:$M,$B193,'Workers Settings'!$N:$N,1,'Workers Settings'!$H:$H,AO$3),"Warning!",IF('Demand Locations'!AQ193=0,"",COUNTIFS('Workers Settings'!$M:$M,$B193,'Workers Settings'!$N:$N,1,'Workers Settings'!$H:$H,AO$3)/'Demand Locations'!AQ193)))</f>
        <v/>
      </c>
      <c r="AP193" s="24" t="str">
        <f>IF(OR($B193="",AP$3="",'Demand Locations'!AR193=""),"",IF('Demand Locations'!AR193&lt;COUNTIFS('Workers Settings'!$M:$M,$B193,'Workers Settings'!$N:$N,1,'Workers Settings'!$H:$H,AP$3),"Warning!",IF('Demand Locations'!AR193=0,"",COUNTIFS('Workers Settings'!$M:$M,$B193,'Workers Settings'!$N:$N,1,'Workers Settings'!$H:$H,AP$3)/'Demand Locations'!AR193)))</f>
        <v/>
      </c>
      <c r="AQ193" s="24" t="str">
        <f>IF(OR($B193="",AQ$3="",'Demand Locations'!AS193=""),"",IF('Demand Locations'!AS193&lt;COUNTIFS('Workers Settings'!$M:$M,$B193,'Workers Settings'!$N:$N,1,'Workers Settings'!$H:$H,AQ$3),"Warning!",IF('Demand Locations'!AS193=0,"",COUNTIFS('Workers Settings'!$M:$M,$B193,'Workers Settings'!$N:$N,1,'Workers Settings'!$H:$H,AQ$3)/'Demand Locations'!AS193)))</f>
        <v/>
      </c>
      <c r="AR193" s="24" t="str">
        <f>IF(OR($B193="",AR$3="",'Demand Locations'!AT193=""),"",IF('Demand Locations'!AT193&lt;COUNTIFS('Workers Settings'!$M:$M,$B193,'Workers Settings'!$N:$N,1,'Workers Settings'!$H:$H,AR$3),"Warning!",IF('Demand Locations'!AT193=0,"",COUNTIFS('Workers Settings'!$M:$M,$B193,'Workers Settings'!$N:$N,1,'Workers Settings'!$H:$H,AR$3)/'Demand Locations'!AT193)))</f>
        <v/>
      </c>
      <c r="AS193" s="24" t="str">
        <f>IF(OR($B193="",AS$3="",'Demand Locations'!AU193=""),"",IF('Demand Locations'!AU193&lt;COUNTIFS('Workers Settings'!$M:$M,$B193,'Workers Settings'!$N:$N,1,'Workers Settings'!$H:$H,AS$3),"Warning!",IF('Demand Locations'!AU193=0,"",COUNTIFS('Workers Settings'!$M:$M,$B193,'Workers Settings'!$N:$N,1,'Workers Settings'!$H:$H,AS$3)/'Demand Locations'!AU193)))</f>
        <v/>
      </c>
      <c r="AT193" s="24" t="str">
        <f>IF(OR($B193="",AT$3="",'Demand Locations'!AV193=""),"",IF('Demand Locations'!AV193&lt;COUNTIFS('Workers Settings'!$M:$M,$B193,'Workers Settings'!$N:$N,1,'Workers Settings'!$H:$H,AT$3),"Warning!",IF('Demand Locations'!AV193=0,"",COUNTIFS('Workers Settings'!$M:$M,$B193,'Workers Settings'!$N:$N,1,'Workers Settings'!$H:$H,AT$3)/'Demand Locations'!AV193)))</f>
        <v/>
      </c>
      <c r="AU193" s="24" t="str">
        <f>IF(OR($B193="",AU$3="",'Demand Locations'!AW193=""),"",IF('Demand Locations'!AW193&lt;COUNTIFS('Workers Settings'!$M:$M,$B193,'Workers Settings'!$N:$N,1,'Workers Settings'!$H:$H,AU$3),"Warning!",IF('Demand Locations'!AW193=0,"",COUNTIFS('Workers Settings'!$M:$M,$B193,'Workers Settings'!$N:$N,1,'Workers Settings'!$H:$H,AU$3)/'Demand Locations'!AW193)))</f>
        <v/>
      </c>
      <c r="AV193" s="24" t="str">
        <f>IF(OR($B193="",AV$3="",'Demand Locations'!AX193=""),"",IF('Demand Locations'!AX193&lt;COUNTIFS('Workers Settings'!$M:$M,$B193,'Workers Settings'!$N:$N,1,'Workers Settings'!$H:$H,AV$3),"Warning!",IF('Demand Locations'!AX193=0,"",COUNTIFS('Workers Settings'!$M:$M,$B193,'Workers Settings'!$N:$N,1,'Workers Settings'!$H:$H,AV$3)/'Demand Locations'!AX193)))</f>
        <v/>
      </c>
      <c r="AW193" s="24" t="str">
        <f>IF(OR($B193="",AW$3="",'Demand Locations'!AY193=""),"",IF('Demand Locations'!AY193&lt;COUNTIFS('Workers Settings'!$M:$M,$B193,'Workers Settings'!$N:$N,1,'Workers Settings'!$H:$H,AW$3),"Warning!",IF('Demand Locations'!AY193=0,"",COUNTIFS('Workers Settings'!$M:$M,$B193,'Workers Settings'!$N:$N,1,'Workers Settings'!$H:$H,AW$3)/'Demand Locations'!AY193)))</f>
        <v/>
      </c>
      <c r="AX193" s="24" t="str">
        <f>IF(OR($B193="",AX$3="",'Demand Locations'!AZ193=""),"",IF('Demand Locations'!AZ193&lt;COUNTIFS('Workers Settings'!$M:$M,$B193,'Workers Settings'!$N:$N,1,'Workers Settings'!$H:$H,AX$3),"Warning!",IF('Demand Locations'!AZ193=0,"",COUNTIFS('Workers Settings'!$M:$M,$B193,'Workers Settings'!$N:$N,1,'Workers Settings'!$H:$H,AX$3)/'Demand Locations'!AZ193)))</f>
        <v/>
      </c>
      <c r="AY193" s="24" t="str">
        <f>IF(OR($B193="",AY$3="",'Demand Locations'!BA193=""),"",IF('Demand Locations'!BA193&lt;COUNTIFS('Workers Settings'!$M:$M,$B193,'Workers Settings'!$N:$N,1,'Workers Settings'!$H:$H,AY$3),"Warning!",IF('Demand Locations'!BA193=0,"",COUNTIFS('Workers Settings'!$M:$M,$B193,'Workers Settings'!$N:$N,1,'Workers Settings'!$H:$H,AY$3)/'Demand Locations'!BA193)))</f>
        <v/>
      </c>
      <c r="AZ193" s="24" t="str">
        <f>IF(OR($B193="",AZ$3="",'Demand Locations'!BB193=""),"",IF('Demand Locations'!BB193&lt;COUNTIFS('Workers Settings'!$M:$M,$B193,'Workers Settings'!$N:$N,1,'Workers Settings'!$H:$H,AZ$3),"Warning!",IF('Demand Locations'!BB193=0,"",COUNTIFS('Workers Settings'!$M:$M,$B193,'Workers Settings'!$N:$N,1,'Workers Settings'!$H:$H,AZ$3)/'Demand Locations'!BB193)))</f>
        <v/>
      </c>
      <c r="BA193" s="24" t="str">
        <f>IF(OR($B193="",BA$3="",'Demand Locations'!BC193=""),"",IF('Demand Locations'!BC193&lt;COUNTIFS('Workers Settings'!$M:$M,$B193,'Workers Settings'!$N:$N,1,'Workers Settings'!$H:$H,BA$3),"Warning!",IF('Demand Locations'!BC193=0,"",COUNTIFS('Workers Settings'!$M:$M,$B193,'Workers Settings'!$N:$N,1,'Workers Settings'!$H:$H,BA$3)/'Demand Locations'!BC193)))</f>
        <v/>
      </c>
      <c r="BB193" s="24" t="str">
        <f>IF(OR($B193="",BB$3="",'Demand Locations'!BD193=""),"",IF('Demand Locations'!BD193&lt;COUNTIFS('Workers Settings'!$M:$M,$B193,'Workers Settings'!$N:$N,1,'Workers Settings'!$H:$H,BB$3),"Warning!",IF('Demand Locations'!BD193=0,"",COUNTIFS('Workers Settings'!$M:$M,$B193,'Workers Settings'!$N:$N,1,'Workers Settings'!$H:$H,BB$3)/'Demand Locations'!BD193)))</f>
        <v/>
      </c>
      <c r="BC193" s="24" t="str">
        <f>IF(OR($B193="",BC$3="",'Demand Locations'!BE193=""),"",IF('Demand Locations'!BE193&lt;COUNTIFS('Workers Settings'!$M:$M,$B193,'Workers Settings'!$N:$N,1,'Workers Settings'!$H:$H,BC$3),"Warning!",IF('Demand Locations'!BE193=0,"",COUNTIFS('Workers Settings'!$M:$M,$B193,'Workers Settings'!$N:$N,1,'Workers Settings'!$H:$H,BC$3)/'Demand Locations'!BE193)))</f>
        <v/>
      </c>
      <c r="BD193" s="24" t="str">
        <f>IF(OR($B193="",BD$3="",'Demand Locations'!BF193=""),"",IF('Demand Locations'!BF193&lt;COUNTIFS('Workers Settings'!$M:$M,$B193,'Workers Settings'!$N:$N,1,'Workers Settings'!$H:$H,BD$3),"Warning!",IF('Demand Locations'!BF193=0,"",COUNTIFS('Workers Settings'!$M:$M,$B193,'Workers Settings'!$N:$N,1,'Workers Settings'!$H:$H,BD$3)/'Demand Locations'!BF193)))</f>
        <v/>
      </c>
      <c r="BE193" s="24" t="str">
        <f>IF(OR($B193="",BE$3="",'Demand Locations'!BG193=""),"",IF('Demand Locations'!BG193&lt;COUNTIFS('Workers Settings'!$M:$M,$B193,'Workers Settings'!$N:$N,1,'Workers Settings'!$H:$H,BE$3),"Warning!",IF('Demand Locations'!BG193=0,"",COUNTIFS('Workers Settings'!$M:$M,$B193,'Workers Settings'!$N:$N,1,'Workers Settings'!$H:$H,BE$3)/'Demand Locations'!BG193)))</f>
        <v/>
      </c>
      <c r="BF193" s="24" t="str">
        <f>IF(OR($B193="",BF$3="",'Demand Locations'!BH193=""),"",IF('Demand Locations'!BH193&lt;COUNTIFS('Workers Settings'!$M:$M,$B193,'Workers Settings'!$N:$N,1,'Workers Settings'!$H:$H,BF$3),"Warning!",IF('Demand Locations'!BH193=0,"",COUNTIFS('Workers Settings'!$M:$M,$B193,'Workers Settings'!$N:$N,1,'Workers Settings'!$H:$H,BF$3)/'Demand Locations'!BH193)))</f>
        <v/>
      </c>
      <c r="BG193" s="24" t="str">
        <f>IF(OR($B193="",BG$3="",'Demand Locations'!BI193=""),"",IF('Demand Locations'!BI193&lt;COUNTIFS('Workers Settings'!$M:$M,$B193,'Workers Settings'!$N:$N,1,'Workers Settings'!$H:$H,BG$3),"Warning!",IF('Demand Locations'!BI193=0,"",COUNTIFS('Workers Settings'!$M:$M,$B193,'Workers Settings'!$N:$N,1,'Workers Settings'!$H:$H,BG$3)/'Demand Locations'!BI193)))</f>
        <v/>
      </c>
      <c r="BH193" s="24" t="str">
        <f>IF(OR($B193="",BH$3="",'Demand Locations'!BJ193=""),"",IF('Demand Locations'!BJ193&lt;COUNTIFS('Workers Settings'!$M:$M,$B193,'Workers Settings'!$N:$N,1,'Workers Settings'!$H:$H,BH$3),"Warning!",IF('Demand Locations'!BJ193=0,"",COUNTIFS('Workers Settings'!$M:$M,$B193,'Workers Settings'!$N:$N,1,'Workers Settings'!$H:$H,BH$3)/'Demand Locations'!BJ193)))</f>
        <v/>
      </c>
      <c r="BI193" s="24" t="str">
        <f>IF(OR($B193="",BI$3="",'Demand Locations'!BK193=""),"",IF('Demand Locations'!BK193&lt;COUNTIFS('Workers Settings'!$M:$M,$B193,'Workers Settings'!$N:$N,1,'Workers Settings'!$H:$H,BI$3),"Warning!",IF('Demand Locations'!BK193=0,"",COUNTIFS('Workers Settings'!$M:$M,$B193,'Workers Settings'!$N:$N,1,'Workers Settings'!$H:$H,BI$3)/'Demand Locations'!BK193)))</f>
        <v/>
      </c>
      <c r="BJ193" s="24" t="str">
        <f>IF(OR($B193="",BJ$3="",'Demand Locations'!BL193=""),"",IF('Demand Locations'!BL193&lt;COUNTIFS('Workers Settings'!$M:$M,$B193,'Workers Settings'!$N:$N,1,'Workers Settings'!$H:$H,BJ$3),"Warning!",IF('Demand Locations'!BL193=0,"",COUNTIFS('Workers Settings'!$M:$M,$B193,'Workers Settings'!$N:$N,1,'Workers Settings'!$H:$H,BJ$3)/'Demand Locations'!BL193)))</f>
        <v/>
      </c>
      <c r="BK193" s="24" t="str">
        <f>IF(OR($B193="",BK$3="",'Demand Locations'!BM193=""),"",IF('Demand Locations'!BM193&lt;COUNTIFS('Workers Settings'!$M:$M,$B193,'Workers Settings'!$N:$N,1,'Workers Settings'!$H:$H,BK$3),"Warning!",IF('Demand Locations'!BM193=0,"",COUNTIFS('Workers Settings'!$M:$M,$B193,'Workers Settings'!$N:$N,1,'Workers Settings'!$H:$H,BK$3)/'Demand Locations'!BM193)))</f>
        <v/>
      </c>
      <c r="BL193" s="24" t="str">
        <f>IF(OR($B193="",BL$3="",'Demand Locations'!BN193=""),"",IF('Demand Locations'!BN193&lt;COUNTIFS('Workers Settings'!$M:$M,$B193,'Workers Settings'!$N:$N,1,'Workers Settings'!$H:$H,BL$3),"Warning!",IF('Demand Locations'!BN193=0,"",COUNTIFS('Workers Settings'!$M:$M,$B193,'Workers Settings'!$N:$N,1,'Workers Settings'!$H:$H,BL$3)/'Demand Locations'!BN193)))</f>
        <v/>
      </c>
      <c r="BM193" s="24" t="str">
        <f>IF(OR($B193="",BM$3="",'Demand Locations'!BO193=""),"",IF('Demand Locations'!BO193&lt;COUNTIFS('Workers Settings'!$M:$M,$B193,'Workers Settings'!$N:$N,1,'Workers Settings'!$H:$H,BM$3),"Warning!",IF('Demand Locations'!BO193=0,"",COUNTIFS('Workers Settings'!$M:$M,$B193,'Workers Settings'!$N:$N,1,'Workers Settings'!$H:$H,BM$3)/'Demand Locations'!BO193)))</f>
        <v/>
      </c>
      <c r="BN193" s="24" t="str">
        <f>IF(OR($B193="",BN$3="",'Demand Locations'!BP193=""),"",IF('Demand Locations'!BP193&lt;COUNTIFS('Workers Settings'!$M:$M,$B193,'Workers Settings'!$N:$N,1,'Workers Settings'!$H:$H,BN$3),"Warning!",IF('Demand Locations'!BP193=0,"",COUNTIFS('Workers Settings'!$M:$M,$B193,'Workers Settings'!$N:$N,1,'Workers Settings'!$H:$H,BN$3)/'Demand Locations'!BP193)))</f>
        <v/>
      </c>
      <c r="BO193" s="24" t="str">
        <f>IF(OR($B193="",BO$3="",'Demand Locations'!BQ193=""),"",IF('Demand Locations'!BQ193&lt;COUNTIFS('Workers Settings'!$M:$M,$B193,'Workers Settings'!$N:$N,1,'Workers Settings'!$H:$H,BO$3),"Warning!",IF('Demand Locations'!BQ193=0,"",COUNTIFS('Workers Settings'!$M:$M,$B193,'Workers Settings'!$N:$N,1,'Workers Settings'!$H:$H,BO$3)/'Demand Locations'!BQ193)))</f>
        <v/>
      </c>
      <c r="BP193" s="24" t="str">
        <f>IF(OR($B193="",BP$3="",'Demand Locations'!BR193=""),"",IF('Demand Locations'!BR193&lt;COUNTIFS('Workers Settings'!$M:$M,$B193,'Workers Settings'!$N:$N,1,'Workers Settings'!$H:$H,BP$3),"Warning!",IF('Demand Locations'!BR193=0,"",COUNTIFS('Workers Settings'!$M:$M,$B193,'Workers Settings'!$N:$N,1,'Workers Settings'!$H:$H,BP$3)/'Demand Locations'!BR193)))</f>
        <v/>
      </c>
      <c r="BQ193" s="24" t="str">
        <f>IF(OR($B193="",BQ$3="",'Demand Locations'!BS193=""),"",IF('Demand Locations'!BS193&lt;COUNTIFS('Workers Settings'!$M:$M,$B193,'Workers Settings'!$N:$N,1,'Workers Settings'!$H:$H,BQ$3),"Warning!",IF('Demand Locations'!BS193=0,"",COUNTIFS('Workers Settings'!$M:$M,$B193,'Workers Settings'!$N:$N,1,'Workers Settings'!$H:$H,BQ$3)/'Demand Locations'!BS193)))</f>
        <v/>
      </c>
      <c r="BR193" s="24" t="str">
        <f>IF(OR($B193="",BR$3="",'Demand Locations'!BT193=""),"",IF('Demand Locations'!BT193&lt;COUNTIFS('Workers Settings'!$M:$M,$B193,'Workers Settings'!$N:$N,1,'Workers Settings'!$H:$H,BR$3),"Warning!",IF('Demand Locations'!BT193=0,"",COUNTIFS('Workers Settings'!$M:$M,$B193,'Workers Settings'!$N:$N,1,'Workers Settings'!$H:$H,BR$3)/'Demand Locations'!BT193)))</f>
        <v/>
      </c>
      <c r="BS193" s="24" t="str">
        <f>IF(OR($B193="",BS$3="",'Demand Locations'!BU193=""),"",IF('Demand Locations'!BU193&lt;COUNTIFS('Workers Settings'!$M:$M,$B193,'Workers Settings'!$N:$N,1,'Workers Settings'!$H:$H,BS$3),"Warning!",IF('Demand Locations'!BU193=0,"",COUNTIFS('Workers Settings'!$M:$M,$B193,'Workers Settings'!$N:$N,1,'Workers Settings'!$H:$H,BS$3)/'Demand Locations'!BU193)))</f>
        <v/>
      </c>
      <c r="BT193" s="24" t="str">
        <f>IF(OR($B193="",BT$3="",'Demand Locations'!BV193=""),"",IF('Demand Locations'!BV193&lt;COUNTIFS('Workers Settings'!$M:$M,$B193,'Workers Settings'!$N:$N,1,'Workers Settings'!$H:$H,BT$3),"Warning!",IF('Demand Locations'!BV193=0,"",COUNTIFS('Workers Settings'!$M:$M,$B193,'Workers Settings'!$N:$N,1,'Workers Settings'!$H:$H,BT$3)/'Demand Locations'!BV193)))</f>
        <v/>
      </c>
      <c r="BU193" s="24" t="str">
        <f>IF(OR($B193="",BU$3="",'Demand Locations'!BW193=""),"",IF('Demand Locations'!BW193&lt;COUNTIFS('Workers Settings'!$M:$M,$B193,'Workers Settings'!$N:$N,1,'Workers Settings'!$H:$H,BU$3),"Warning!",IF('Demand Locations'!BW193=0,"",COUNTIFS('Workers Settings'!$M:$M,$B193,'Workers Settings'!$N:$N,1,'Workers Settings'!$H:$H,BU$3)/'Demand Locations'!BW193)))</f>
        <v/>
      </c>
      <c r="BV193" s="24" t="str">
        <f>IF(OR($B193="",BV$3="",'Demand Locations'!BX193=""),"",IF('Demand Locations'!BX193&lt;COUNTIFS('Workers Settings'!$M:$M,$B193,'Workers Settings'!$N:$N,1,'Workers Settings'!$H:$H,BV$3),"Warning!",IF('Demand Locations'!BX193=0,"",COUNTIFS('Workers Settings'!$M:$M,$B193,'Workers Settings'!$N:$N,1,'Workers Settings'!$H:$H,BV$3)/'Demand Locations'!BX193)))</f>
        <v/>
      </c>
      <c r="BW193" s="24" t="str">
        <f>IF(OR($B193="",BW$3="",'Demand Locations'!BY193=""),"",IF('Demand Locations'!BY193&lt;COUNTIFS('Workers Settings'!$M:$M,$B193,'Workers Settings'!$N:$N,1,'Workers Settings'!$H:$H,BW$3),"Warning!",IF('Demand Locations'!BY193=0,"",COUNTIFS('Workers Settings'!$M:$M,$B193,'Workers Settings'!$N:$N,1,'Workers Settings'!$H:$H,BW$3)/'Demand Locations'!BY193)))</f>
        <v/>
      </c>
      <c r="BX193" s="24" t="str">
        <f>IF(OR($B193="",BX$3="",'Demand Locations'!BZ193=""),"",IF('Demand Locations'!BZ193&lt;COUNTIFS('Workers Settings'!$M:$M,$B193,'Workers Settings'!$N:$N,1,'Workers Settings'!$H:$H,BX$3),"Warning!",IF('Demand Locations'!BZ193=0,"",COUNTIFS('Workers Settings'!$M:$M,$B193,'Workers Settings'!$N:$N,1,'Workers Settings'!$H:$H,BX$3)/'Demand Locations'!BZ193)))</f>
        <v/>
      </c>
      <c r="BY193" s="24" t="str">
        <f>IF(OR($B193="",BY$3="",'Demand Locations'!CA193=""),"",IF('Demand Locations'!CA193&lt;COUNTIFS('Workers Settings'!$M:$M,$B193,'Workers Settings'!$N:$N,1,'Workers Settings'!$H:$H,BY$3),"Warning!",IF('Demand Locations'!CA193=0,"",COUNTIFS('Workers Settings'!$M:$M,$B193,'Workers Settings'!$N:$N,1,'Workers Settings'!$H:$H,BY$3)/'Demand Locations'!CA193)))</f>
        <v/>
      </c>
      <c r="BZ193" s="24" t="str">
        <f>IF(OR($B193="",BZ$3="",'Demand Locations'!CB193=""),"",IF('Demand Locations'!CB193&lt;COUNTIFS('Workers Settings'!$M:$M,$B193,'Workers Settings'!$N:$N,1,'Workers Settings'!$H:$H,BZ$3),"Warning!",IF('Demand Locations'!CB193=0,"",COUNTIFS('Workers Settings'!$M:$M,$B193,'Workers Settings'!$N:$N,1,'Workers Settings'!$H:$H,BZ$3)/'Demand Locations'!CB193)))</f>
        <v/>
      </c>
      <c r="CA193" s="24" t="str">
        <f>IF(OR($B193="",CA$3="",'Demand Locations'!CC193=""),"",IF('Demand Locations'!CC193&lt;COUNTIFS('Workers Settings'!$M:$M,$B193,'Workers Settings'!$N:$N,1,'Workers Settings'!$H:$H,CA$3),"Warning!",IF('Demand Locations'!CC193=0,"",COUNTIFS('Workers Settings'!$M:$M,$B193,'Workers Settings'!$N:$N,1,'Workers Settings'!$H:$H,CA$3)/'Demand Locations'!CC193)))</f>
        <v/>
      </c>
      <c r="CB193" s="24" t="str">
        <f>IF(OR($B193="",CB$3="",'Demand Locations'!CD193=""),"",IF('Demand Locations'!CD193&lt;COUNTIFS('Workers Settings'!$M:$M,$B193,'Workers Settings'!$N:$N,1,'Workers Settings'!$H:$H,CB$3),"Warning!",IF('Demand Locations'!CD193=0,"",COUNTIFS('Workers Settings'!$M:$M,$B193,'Workers Settings'!$N:$N,1,'Workers Settings'!$H:$H,CB$3)/'Demand Locations'!CD193)))</f>
        <v/>
      </c>
      <c r="CC193" s="24" t="str">
        <f>IF(OR($B193="",CC$3="",'Demand Locations'!CE193=""),"",IF('Demand Locations'!CE193&lt;COUNTIFS('Workers Settings'!$M:$M,$B193,'Workers Settings'!$N:$N,1,'Workers Settings'!$H:$H,CC$3),"Warning!",IF('Demand Locations'!CE193=0,"",COUNTIFS('Workers Settings'!$M:$M,$B193,'Workers Settings'!$N:$N,1,'Workers Settings'!$H:$H,CC$3)/'Demand Locations'!CE193)))</f>
        <v/>
      </c>
      <c r="CD193" s="24" t="str">
        <f>IF(OR($B193="",CD$3="",'Demand Locations'!CF193=""),"",IF('Demand Locations'!CF193&lt;COUNTIFS('Workers Settings'!$M:$M,$B193,'Workers Settings'!$N:$N,1,'Workers Settings'!$H:$H,CD$3),"Warning!",IF('Demand Locations'!CF193=0,"",COUNTIFS('Workers Settings'!$M:$M,$B193,'Workers Settings'!$N:$N,1,'Workers Settings'!$H:$H,CD$3)/'Demand Locations'!CF193)))</f>
        <v/>
      </c>
      <c r="CE193" s="24" t="str">
        <f>IF(OR($B193="",CE$3="",'Demand Locations'!CG193=""),"",IF('Demand Locations'!CG193&lt;COUNTIFS('Workers Settings'!$M:$M,$B193,'Workers Settings'!$N:$N,1,'Workers Settings'!$H:$H,CE$3),"Warning!",IF('Demand Locations'!CG193=0,"",COUNTIFS('Workers Settings'!$M:$M,$B193,'Workers Settings'!$N:$N,1,'Workers Settings'!$H:$H,CE$3)/'Demand Locations'!CG193)))</f>
        <v/>
      </c>
      <c r="CF193" s="24" t="str">
        <f>IF(OR($B193="",CF$3="",'Demand Locations'!CH193=""),"",IF('Demand Locations'!CH193&lt;COUNTIFS('Workers Settings'!$M:$M,$B193,'Workers Settings'!$N:$N,1,'Workers Settings'!$H:$H,CF$3),"Warning!",IF('Demand Locations'!CH193=0,"",COUNTIFS('Workers Settings'!$M:$M,$B193,'Workers Settings'!$N:$N,1,'Workers Settings'!$H:$H,CF$3)/'Demand Locations'!CH193)))</f>
        <v/>
      </c>
      <c r="CG193" s="24" t="str">
        <f>IF(OR($B193="",CG$3="",'Demand Locations'!CI193=""),"",IF('Demand Locations'!CI193&lt;COUNTIFS('Workers Settings'!$M:$M,$B193,'Workers Settings'!$N:$N,1,'Workers Settings'!$H:$H,CG$3),"Warning!",IF('Demand Locations'!CI193=0,"",COUNTIFS('Workers Settings'!$M:$M,$B193,'Workers Settings'!$N:$N,1,'Workers Settings'!$H:$H,CG$3)/'Demand Locations'!CI193)))</f>
        <v/>
      </c>
      <c r="CH193" s="24" t="str">
        <f>IF(OR($B193="",CH$3="",'Demand Locations'!CJ193=""),"",IF('Demand Locations'!CJ193&lt;COUNTIFS('Workers Settings'!$M:$M,$B193,'Workers Settings'!$N:$N,1,'Workers Settings'!$H:$H,CH$3),"Warning!",IF('Demand Locations'!CJ193=0,"",COUNTIFS('Workers Settings'!$M:$M,$B193,'Workers Settings'!$N:$N,1,'Workers Settings'!$H:$H,CH$3)/'Demand Locations'!CJ193)))</f>
        <v/>
      </c>
      <c r="CI193" s="24" t="str">
        <f>IF(OR($B193="",CI$3="",'Demand Locations'!CK193=""),"",IF('Demand Locations'!CK193&lt;COUNTIFS('Workers Settings'!$M:$M,$B193,'Workers Settings'!$N:$N,1,'Workers Settings'!$H:$H,CI$3),"Warning!",IF('Demand Locations'!CK193=0,"",COUNTIFS('Workers Settings'!$M:$M,$B193,'Workers Settings'!$N:$N,1,'Workers Settings'!$H:$H,CI$3)/'Demand Locations'!CK193)))</f>
        <v/>
      </c>
      <c r="CJ193" s="24" t="str">
        <f>IF(OR($B193="",CJ$3="",'Demand Locations'!CL193=""),"",IF('Demand Locations'!CL193&lt;COUNTIFS('Workers Settings'!$M:$M,$B193,'Workers Settings'!$N:$N,1,'Workers Settings'!$H:$H,CJ$3),"Warning!",IF('Demand Locations'!CL193=0,"",COUNTIFS('Workers Settings'!$M:$M,$B193,'Workers Settings'!$N:$N,1,'Workers Settings'!$H:$H,CJ$3)/'Demand Locations'!CL193)))</f>
        <v/>
      </c>
      <c r="CK193" s="24" t="str">
        <f>IF(OR($B193="",CK$3="",'Demand Locations'!CM193=""),"",IF('Demand Locations'!CM193&lt;COUNTIFS('Workers Settings'!$M:$M,$B193,'Workers Settings'!$N:$N,1,'Workers Settings'!$H:$H,CK$3),"Warning!",IF('Demand Locations'!CM193=0,"",COUNTIFS('Workers Settings'!$M:$M,$B193,'Workers Settings'!$N:$N,1,'Workers Settings'!$H:$H,CK$3)/'Demand Locations'!CM193)))</f>
        <v/>
      </c>
      <c r="CL193" s="24" t="str">
        <f>IF(OR($B193="",CL$3="",'Demand Locations'!CN193=""),"",IF('Demand Locations'!CN193&lt;COUNTIFS('Workers Settings'!$M:$M,$B193,'Workers Settings'!$N:$N,1,'Workers Settings'!$H:$H,CL$3),"Warning!",IF('Demand Locations'!CN193=0,"",COUNTIFS('Workers Settings'!$M:$M,$B193,'Workers Settings'!$N:$N,1,'Workers Settings'!$H:$H,CL$3)/'Demand Locations'!CN193)))</f>
        <v/>
      </c>
      <c r="CM193" s="24" t="str">
        <f>IF(OR($B193="",CM$3="",'Demand Locations'!CO193=""),"",IF('Demand Locations'!CO193&lt;COUNTIFS('Workers Settings'!$M:$M,$B193,'Workers Settings'!$N:$N,1,'Workers Settings'!$H:$H,CM$3),"Warning!",IF('Demand Locations'!CO193=0,"",COUNTIFS('Workers Settings'!$M:$M,$B193,'Workers Settings'!$N:$N,1,'Workers Settings'!$H:$H,CM$3)/'Demand Locations'!CO193)))</f>
        <v/>
      </c>
      <c r="CN193" s="24" t="str">
        <f>IF(OR($B193="",CN$3="",'Demand Locations'!CP193=""),"",IF('Demand Locations'!CP193&lt;COUNTIFS('Workers Settings'!$M:$M,$B193,'Workers Settings'!$N:$N,1,'Workers Settings'!$H:$H,CN$3),"Warning!",IF('Demand Locations'!CP193=0,"",COUNTIFS('Workers Settings'!$M:$M,$B193,'Workers Settings'!$N:$N,1,'Workers Settings'!$H:$H,CN$3)/'Demand Locations'!CP193)))</f>
        <v/>
      </c>
      <c r="CO193" s="24" t="str">
        <f>IF(OR($B193="",CO$3="",'Demand Locations'!CQ193=""),"",IF('Demand Locations'!CQ193&lt;COUNTIFS('Workers Settings'!$M:$M,$B193,'Workers Settings'!$N:$N,1,'Workers Settings'!$H:$H,CO$3),"Warning!",IF('Demand Locations'!CQ193=0,"",COUNTIFS('Workers Settings'!$M:$M,$B193,'Workers Settings'!$N:$N,1,'Workers Settings'!$H:$H,CO$3)/'Demand Locations'!CQ193)))</f>
        <v/>
      </c>
      <c r="CP193" s="24" t="str">
        <f>IF(OR($B193="",CP$3="",'Demand Locations'!CR193=""),"",IF('Demand Locations'!CR193&lt;COUNTIFS('Workers Settings'!$M:$M,$B193,'Workers Settings'!$N:$N,1,'Workers Settings'!$H:$H,CP$3),"Warning!",IF('Demand Locations'!CR193=0,"",COUNTIFS('Workers Settings'!$M:$M,$B193,'Workers Settings'!$N:$N,1,'Workers Settings'!$H:$H,CP$3)/'Demand Locations'!CR193)))</f>
        <v/>
      </c>
      <c r="CQ193" s="24" t="str">
        <f>IF(OR($B193="",CQ$3="",'Demand Locations'!CS193=""),"",IF('Demand Locations'!CS193&lt;COUNTIFS('Workers Settings'!$M:$M,$B193,'Workers Settings'!$N:$N,1,'Workers Settings'!$H:$H,CQ$3),"Warning!",IF('Demand Locations'!CS193=0,"",COUNTIFS('Workers Settings'!$M:$M,$B193,'Workers Settings'!$N:$N,1,'Workers Settings'!$H:$H,CQ$3)/'Demand Locations'!CS193)))</f>
        <v/>
      </c>
      <c r="CR193" s="24" t="str">
        <f>IF(OR($B193="",CR$3="",'Demand Locations'!CT193=""),"",IF('Demand Locations'!CT193&lt;COUNTIFS('Workers Settings'!$M:$M,$B193,'Workers Settings'!$N:$N,1,'Workers Settings'!$H:$H,CR$3),"Warning!",IF('Demand Locations'!CT193=0,"",COUNTIFS('Workers Settings'!$M:$M,$B193,'Workers Settings'!$N:$N,1,'Workers Settings'!$H:$H,CR$3)/'Demand Locations'!CT193)))</f>
        <v/>
      </c>
      <c r="CS193" s="24" t="str">
        <f>IF(OR($B193="",CS$3="",'Demand Locations'!CU193=""),"",IF('Demand Locations'!CU193&lt;COUNTIFS('Workers Settings'!$M:$M,$B193,'Workers Settings'!$N:$N,1,'Workers Settings'!$H:$H,CS$3),"Warning!",IF('Demand Locations'!CU193=0,"",COUNTIFS('Workers Settings'!$M:$M,$B193,'Workers Settings'!$N:$N,1,'Workers Settings'!$H:$H,CS$3)/'Demand Locations'!CU193)))</f>
        <v/>
      </c>
      <c r="CT193" s="24" t="str">
        <f>IF(OR($B193="",CT$3="",'Demand Locations'!CV193=""),"",IF('Demand Locations'!CV193&lt;COUNTIFS('Workers Settings'!$M:$M,$B193,'Workers Settings'!$N:$N,1,'Workers Settings'!$H:$H,CT$3),"Warning!",IF('Demand Locations'!CV193=0,"",COUNTIFS('Workers Settings'!$M:$M,$B193,'Workers Settings'!$N:$N,1,'Workers Settings'!$H:$H,CT$3)/'Demand Locations'!CV193)))</f>
        <v/>
      </c>
      <c r="CU193" s="24" t="str">
        <f>IF(OR($B193="",CU$3="",'Demand Locations'!CW193=""),"",IF('Demand Locations'!CW193&lt;COUNTIFS('Workers Settings'!$M:$M,$B193,'Workers Settings'!$N:$N,1,'Workers Settings'!$H:$H,CU$3),"Warning!",IF('Demand Locations'!CW193=0,"",COUNTIFS('Workers Settings'!$M:$M,$B193,'Workers Settings'!$N:$N,1,'Workers Settings'!$H:$H,CU$3)/'Demand Locations'!CW193)))</f>
        <v/>
      </c>
      <c r="CV193" s="24" t="str">
        <f>IF(OR($B193="",CV$3="",'Demand Locations'!CX193=""),"",IF('Demand Locations'!CX193&lt;COUNTIFS('Workers Settings'!$M:$M,$B193,'Workers Settings'!$N:$N,1,'Workers Settings'!$H:$H,CV$3),"Warning!",IF('Demand Locations'!CX193=0,"",COUNTIFS('Workers Settings'!$M:$M,$B193,'Workers Settings'!$N:$N,1,'Workers Settings'!$H:$H,CV$3)/'Demand Locations'!CX193)))</f>
        <v/>
      </c>
      <c r="CW193" s="24" t="str">
        <f>IF(OR($B193="",CW$3="",'Demand Locations'!CY193=""),"",IF('Demand Locations'!CY193&lt;COUNTIFS('Workers Settings'!$M:$M,$B193,'Workers Settings'!$N:$N,1,'Workers Settings'!$H:$H,CW$3),"Warning!",IF('Demand Locations'!CY193=0,"",COUNTIFS('Workers Settings'!$M:$M,$B193,'Workers Settings'!$N:$N,1,'Workers Settings'!$H:$H,CW$3)/'Demand Locations'!CY193)))</f>
        <v/>
      </c>
      <c r="CX193" s="24" t="str">
        <f>IF(OR($B193="",CX$3="",'Demand Locations'!CZ193=""),"",IF('Demand Locations'!CZ193&lt;COUNTIFS('Workers Settings'!$M:$M,$B193,'Workers Settings'!$N:$N,1,'Workers Settings'!$H:$H,CX$3),"Warning!",IF('Demand Locations'!CZ193=0,"",COUNTIFS('Workers Settings'!$M:$M,$B193,'Workers Settings'!$N:$N,1,'Workers Settings'!$H:$H,CX$3)/'Demand Locations'!CZ193)))</f>
        <v/>
      </c>
      <c r="CY193" s="24" t="str">
        <f>IF(OR($B193="",CY$3="",'Demand Locations'!DA193=""),"",IF('Demand Locations'!DA193&lt;COUNTIFS('Workers Settings'!$M:$M,$B193,'Workers Settings'!$N:$N,1,'Workers Settings'!$H:$H,CY$3),"Warning!",IF('Demand Locations'!DA193=0,"",COUNTIFS('Workers Settings'!$M:$M,$B193,'Workers Settings'!$N:$N,1,'Workers Settings'!$H:$H,CY$3)/'Demand Locations'!DA193)))</f>
        <v/>
      </c>
      <c r="CZ193" s="24" t="str">
        <f>IF(OR($B193="",CZ$3="",'Demand Locations'!DB193=""),"",IF('Demand Locations'!DB193&lt;COUNTIFS('Workers Settings'!$M:$M,$B193,'Workers Settings'!$N:$N,1,'Workers Settings'!$H:$H,CZ$3),"Warning!",IF('Demand Locations'!DB193=0,"",COUNTIFS('Workers Settings'!$M:$M,$B193,'Workers Settings'!$N:$N,1,'Workers Settings'!$H:$H,CZ$3)/'Demand Locations'!DB193)))</f>
        <v/>
      </c>
    </row>
    <row r="194" spans="1:104" x14ac:dyDescent="0.25">
      <c r="A194" s="7">
        <f t="shared" si="2"/>
        <v>190</v>
      </c>
      <c r="B194" s="7" t="str">
        <f>IF('Demand Locations'!B194&lt;&gt;"",'Demand Locations'!B194,"")</f>
        <v/>
      </c>
      <c r="C194" s="29" t="str">
        <f>IF(B194="","",SUMIFS('Workers Assignments'!Z:Z,'Workers Settings'!M:M,B194,'Workers Settings'!N:N,1))</f>
        <v/>
      </c>
      <c r="D194" s="24" t="str">
        <f>IF(OR(B194="",'Demand Locations'!E194=""),"",IF('Demand Locations'!E194&lt;C194,"Warning!",IF('Demand Locations'!E194=0,"",C194/'Demand Locations'!E194)))</f>
        <v/>
      </c>
      <c r="E194" s="44" t="str">
        <f>IF(OR($B194="",E$3="",'Demand Locations'!G194=""),"",IF('Demand Locations'!G194&lt;COUNTIFS('Workers Settings'!$M:$M,$B194,'Workers Settings'!$N:$N,1,'Workers Settings'!$H:$H,E$3),"Warning!",IF('Demand Locations'!G194=0,"",COUNTIFS('Workers Settings'!$M:$M,$B194,'Workers Settings'!$N:$N,1,'Workers Settings'!$H:$H,E$3)/'Demand Locations'!G194)))</f>
        <v/>
      </c>
      <c r="F194" s="24" t="str">
        <f>IF(OR($B194="",F$3="",'Demand Locations'!H194=""),"",IF('Demand Locations'!H194&lt;COUNTIFS('Workers Settings'!$M:$M,$B194,'Workers Settings'!$N:$N,1,'Workers Settings'!$H:$H,F$3),"Warning!",IF('Demand Locations'!H194=0,"",COUNTIFS('Workers Settings'!$M:$M,$B194,'Workers Settings'!$N:$N,1,'Workers Settings'!$H:$H,F$3)/'Demand Locations'!H194)))</f>
        <v/>
      </c>
      <c r="G194" s="24" t="str">
        <f>IF(OR($B194="",G$3="",'Demand Locations'!I194=""),"",IF('Demand Locations'!I194&lt;COUNTIFS('Workers Settings'!$M:$M,$B194,'Workers Settings'!$N:$N,1,'Workers Settings'!$H:$H,G$3),"Warning!",IF('Demand Locations'!I194=0,"",COUNTIFS('Workers Settings'!$M:$M,$B194,'Workers Settings'!$N:$N,1,'Workers Settings'!$H:$H,G$3)/'Demand Locations'!I194)))</f>
        <v/>
      </c>
      <c r="H194" s="24" t="str">
        <f>IF(OR($B194="",H$3="",'Demand Locations'!J194=""),"",IF('Demand Locations'!J194&lt;COUNTIFS('Workers Settings'!$M:$M,$B194,'Workers Settings'!$N:$N,1,'Workers Settings'!$H:$H,H$3),"Warning!",IF('Demand Locations'!J194=0,"",COUNTIFS('Workers Settings'!$M:$M,$B194,'Workers Settings'!$N:$N,1,'Workers Settings'!$H:$H,H$3)/'Demand Locations'!J194)))</f>
        <v/>
      </c>
      <c r="I194" s="24" t="str">
        <f>IF(OR($B194="",I$3="",'Demand Locations'!K194=""),"",IF('Demand Locations'!K194&lt;COUNTIFS('Workers Settings'!$M:$M,$B194,'Workers Settings'!$N:$N,1,'Workers Settings'!$H:$H,I$3),"Warning!",IF('Demand Locations'!K194=0,"",COUNTIFS('Workers Settings'!$M:$M,$B194,'Workers Settings'!$N:$N,1,'Workers Settings'!$H:$H,I$3)/'Demand Locations'!K194)))</f>
        <v/>
      </c>
      <c r="J194" s="24" t="str">
        <f>IF(OR($B194="",J$3="",'Demand Locations'!L194=""),"",IF('Demand Locations'!L194&lt;COUNTIFS('Workers Settings'!$M:$M,$B194,'Workers Settings'!$N:$N,1,'Workers Settings'!$H:$H,J$3),"Warning!",IF('Demand Locations'!L194=0,"",COUNTIFS('Workers Settings'!$M:$M,$B194,'Workers Settings'!$N:$N,1,'Workers Settings'!$H:$H,J$3)/'Demand Locations'!L194)))</f>
        <v/>
      </c>
      <c r="K194" s="24" t="str">
        <f>IF(OR($B194="",K$3="",'Demand Locations'!M194=""),"",IF('Demand Locations'!M194&lt;COUNTIFS('Workers Settings'!$M:$M,$B194,'Workers Settings'!$N:$N,1,'Workers Settings'!$H:$H,K$3),"Warning!",IF('Demand Locations'!M194=0,"",COUNTIFS('Workers Settings'!$M:$M,$B194,'Workers Settings'!$N:$N,1,'Workers Settings'!$H:$H,K$3)/'Demand Locations'!M194)))</f>
        <v/>
      </c>
      <c r="L194" s="24" t="str">
        <f>IF(OR($B194="",L$3="",'Demand Locations'!N194=""),"",IF('Demand Locations'!N194&lt;COUNTIFS('Workers Settings'!$M:$M,$B194,'Workers Settings'!$N:$N,1,'Workers Settings'!$H:$H,L$3),"Warning!",IF('Demand Locations'!N194=0,"",COUNTIFS('Workers Settings'!$M:$M,$B194,'Workers Settings'!$N:$N,1,'Workers Settings'!$H:$H,L$3)/'Demand Locations'!N194)))</f>
        <v/>
      </c>
      <c r="M194" s="24" t="str">
        <f>IF(OR($B194="",M$3="",'Demand Locations'!O194=""),"",IF('Demand Locations'!O194&lt;COUNTIFS('Workers Settings'!$M:$M,$B194,'Workers Settings'!$N:$N,1,'Workers Settings'!$H:$H,M$3),"Warning!",IF('Demand Locations'!O194=0,"",COUNTIFS('Workers Settings'!$M:$M,$B194,'Workers Settings'!$N:$N,1,'Workers Settings'!$H:$H,M$3)/'Demand Locations'!O194)))</f>
        <v/>
      </c>
      <c r="N194" s="24" t="str">
        <f>IF(OR($B194="",N$3="",'Demand Locations'!P194=""),"",IF('Demand Locations'!P194&lt;COUNTIFS('Workers Settings'!$M:$M,$B194,'Workers Settings'!$N:$N,1,'Workers Settings'!$H:$H,N$3),"Warning!",IF('Demand Locations'!P194=0,"",COUNTIFS('Workers Settings'!$M:$M,$B194,'Workers Settings'!$N:$N,1,'Workers Settings'!$H:$H,N$3)/'Demand Locations'!P194)))</f>
        <v/>
      </c>
      <c r="O194" s="24" t="str">
        <f>IF(OR($B194="",O$3="",'Demand Locations'!Q194=""),"",IF('Demand Locations'!Q194&lt;COUNTIFS('Workers Settings'!$M:$M,$B194,'Workers Settings'!$N:$N,1,'Workers Settings'!$H:$H,O$3),"Warning!",IF('Demand Locations'!Q194=0,"",COUNTIFS('Workers Settings'!$M:$M,$B194,'Workers Settings'!$N:$N,1,'Workers Settings'!$H:$H,O$3)/'Demand Locations'!Q194)))</f>
        <v/>
      </c>
      <c r="P194" s="24" t="str">
        <f>IF(OR($B194="",P$3="",'Demand Locations'!R194=""),"",IF('Demand Locations'!R194&lt;COUNTIFS('Workers Settings'!$M:$M,$B194,'Workers Settings'!$N:$N,1,'Workers Settings'!$H:$H,P$3),"Warning!",IF('Demand Locations'!R194=0,"",COUNTIFS('Workers Settings'!$M:$M,$B194,'Workers Settings'!$N:$N,1,'Workers Settings'!$H:$H,P$3)/'Demand Locations'!R194)))</f>
        <v/>
      </c>
      <c r="Q194" s="24" t="str">
        <f>IF(OR($B194="",Q$3="",'Demand Locations'!S194=""),"",IF('Demand Locations'!S194&lt;COUNTIFS('Workers Settings'!$M:$M,$B194,'Workers Settings'!$N:$N,1,'Workers Settings'!$H:$H,Q$3),"Warning!",IF('Demand Locations'!S194=0,"",COUNTIFS('Workers Settings'!$M:$M,$B194,'Workers Settings'!$N:$N,1,'Workers Settings'!$H:$H,Q$3)/'Demand Locations'!S194)))</f>
        <v/>
      </c>
      <c r="R194" s="24" t="str">
        <f>IF(OR($B194="",R$3="",'Demand Locations'!T194=""),"",IF('Demand Locations'!T194&lt;COUNTIFS('Workers Settings'!$M:$M,$B194,'Workers Settings'!$N:$N,1,'Workers Settings'!$H:$H,R$3),"Warning!",IF('Demand Locations'!T194=0,"",COUNTIFS('Workers Settings'!$M:$M,$B194,'Workers Settings'!$N:$N,1,'Workers Settings'!$H:$H,R$3)/'Demand Locations'!T194)))</f>
        <v/>
      </c>
      <c r="S194" s="24" t="str">
        <f>IF(OR($B194="",S$3="",'Demand Locations'!U194=""),"",IF('Demand Locations'!U194&lt;COUNTIFS('Workers Settings'!$M:$M,$B194,'Workers Settings'!$N:$N,1,'Workers Settings'!$H:$H,S$3),"Warning!",IF('Demand Locations'!U194=0,"",COUNTIFS('Workers Settings'!$M:$M,$B194,'Workers Settings'!$N:$N,1,'Workers Settings'!$H:$H,S$3)/'Demand Locations'!U194)))</f>
        <v/>
      </c>
      <c r="T194" s="24" t="str">
        <f>IF(OR($B194="",T$3="",'Demand Locations'!V194=""),"",IF('Demand Locations'!V194&lt;COUNTIFS('Workers Settings'!$M:$M,$B194,'Workers Settings'!$N:$N,1,'Workers Settings'!$H:$H,T$3),"Warning!",IF('Demand Locations'!V194=0,"",COUNTIFS('Workers Settings'!$M:$M,$B194,'Workers Settings'!$N:$N,1,'Workers Settings'!$H:$H,T$3)/'Demand Locations'!V194)))</f>
        <v/>
      </c>
      <c r="U194" s="24" t="str">
        <f>IF(OR($B194="",U$3="",'Demand Locations'!W194=""),"",IF('Demand Locations'!W194&lt;COUNTIFS('Workers Settings'!$M:$M,$B194,'Workers Settings'!$N:$N,1,'Workers Settings'!$H:$H,U$3),"Warning!",IF('Demand Locations'!W194=0,"",COUNTIFS('Workers Settings'!$M:$M,$B194,'Workers Settings'!$N:$N,1,'Workers Settings'!$H:$H,U$3)/'Demand Locations'!W194)))</f>
        <v/>
      </c>
      <c r="V194" s="24" t="str">
        <f>IF(OR($B194="",V$3="",'Demand Locations'!X194=""),"",IF('Demand Locations'!X194&lt;COUNTIFS('Workers Settings'!$M:$M,$B194,'Workers Settings'!$N:$N,1,'Workers Settings'!$H:$H,V$3),"Warning!",IF('Demand Locations'!X194=0,"",COUNTIFS('Workers Settings'!$M:$M,$B194,'Workers Settings'!$N:$N,1,'Workers Settings'!$H:$H,V$3)/'Demand Locations'!X194)))</f>
        <v/>
      </c>
      <c r="W194" s="24" t="str">
        <f>IF(OR($B194="",W$3="",'Demand Locations'!Y194=""),"",IF('Demand Locations'!Y194&lt;COUNTIFS('Workers Settings'!$M:$M,$B194,'Workers Settings'!$N:$N,1,'Workers Settings'!$H:$H,W$3),"Warning!",IF('Demand Locations'!Y194=0,"",COUNTIFS('Workers Settings'!$M:$M,$B194,'Workers Settings'!$N:$N,1,'Workers Settings'!$H:$H,W$3)/'Demand Locations'!Y194)))</f>
        <v/>
      </c>
      <c r="X194" s="24" t="str">
        <f>IF(OR($B194="",X$3="",'Demand Locations'!Z194=""),"",IF('Demand Locations'!Z194&lt;COUNTIFS('Workers Settings'!$M:$M,$B194,'Workers Settings'!$N:$N,1,'Workers Settings'!$H:$H,X$3),"Warning!",IF('Demand Locations'!Z194=0,"",COUNTIFS('Workers Settings'!$M:$M,$B194,'Workers Settings'!$N:$N,1,'Workers Settings'!$H:$H,X$3)/'Demand Locations'!Z194)))</f>
        <v/>
      </c>
      <c r="Y194" s="24" t="str">
        <f>IF(OR($B194="",Y$3="",'Demand Locations'!AA194=""),"",IF('Demand Locations'!AA194&lt;COUNTIFS('Workers Settings'!$M:$M,$B194,'Workers Settings'!$N:$N,1,'Workers Settings'!$H:$H,Y$3),"Warning!",IF('Demand Locations'!AA194=0,"",COUNTIFS('Workers Settings'!$M:$M,$B194,'Workers Settings'!$N:$N,1,'Workers Settings'!$H:$H,Y$3)/'Demand Locations'!AA194)))</f>
        <v/>
      </c>
      <c r="Z194" s="24" t="str">
        <f>IF(OR($B194="",Z$3="",'Demand Locations'!AB194=""),"",IF('Demand Locations'!AB194&lt;COUNTIFS('Workers Settings'!$M:$M,$B194,'Workers Settings'!$N:$N,1,'Workers Settings'!$H:$H,Z$3),"Warning!",IF('Demand Locations'!AB194=0,"",COUNTIFS('Workers Settings'!$M:$M,$B194,'Workers Settings'!$N:$N,1,'Workers Settings'!$H:$H,Z$3)/'Demand Locations'!AB194)))</f>
        <v/>
      </c>
      <c r="AA194" s="24" t="str">
        <f>IF(OR($B194="",AA$3="",'Demand Locations'!AC194=""),"",IF('Demand Locations'!AC194&lt;COUNTIFS('Workers Settings'!$M:$M,$B194,'Workers Settings'!$N:$N,1,'Workers Settings'!$H:$H,AA$3),"Warning!",IF('Demand Locations'!AC194=0,"",COUNTIFS('Workers Settings'!$M:$M,$B194,'Workers Settings'!$N:$N,1,'Workers Settings'!$H:$H,AA$3)/'Demand Locations'!AC194)))</f>
        <v/>
      </c>
      <c r="AB194" s="24" t="str">
        <f>IF(OR($B194="",AB$3="",'Demand Locations'!AD194=""),"",IF('Demand Locations'!AD194&lt;COUNTIFS('Workers Settings'!$M:$M,$B194,'Workers Settings'!$N:$N,1,'Workers Settings'!$H:$H,AB$3),"Warning!",IF('Demand Locations'!AD194=0,"",COUNTIFS('Workers Settings'!$M:$M,$B194,'Workers Settings'!$N:$N,1,'Workers Settings'!$H:$H,AB$3)/'Demand Locations'!AD194)))</f>
        <v/>
      </c>
      <c r="AC194" s="24" t="str">
        <f>IF(OR($B194="",AC$3="",'Demand Locations'!AE194=""),"",IF('Demand Locations'!AE194&lt;COUNTIFS('Workers Settings'!$M:$M,$B194,'Workers Settings'!$N:$N,1,'Workers Settings'!$H:$H,AC$3),"Warning!",IF('Demand Locations'!AE194=0,"",COUNTIFS('Workers Settings'!$M:$M,$B194,'Workers Settings'!$N:$N,1,'Workers Settings'!$H:$H,AC$3)/'Demand Locations'!AE194)))</f>
        <v/>
      </c>
      <c r="AD194" s="24" t="str">
        <f>IF(OR($B194="",AD$3="",'Demand Locations'!AF194=""),"",IF('Demand Locations'!AF194&lt;COUNTIFS('Workers Settings'!$M:$M,$B194,'Workers Settings'!$N:$N,1,'Workers Settings'!$H:$H,AD$3),"Warning!",IF('Demand Locations'!AF194=0,"",COUNTIFS('Workers Settings'!$M:$M,$B194,'Workers Settings'!$N:$N,1,'Workers Settings'!$H:$H,AD$3)/'Demand Locations'!AF194)))</f>
        <v/>
      </c>
      <c r="AE194" s="24" t="str">
        <f>IF(OR($B194="",AE$3="",'Demand Locations'!AG194=""),"",IF('Demand Locations'!AG194&lt;COUNTIFS('Workers Settings'!$M:$M,$B194,'Workers Settings'!$N:$N,1,'Workers Settings'!$H:$H,AE$3),"Warning!",IF('Demand Locations'!AG194=0,"",COUNTIFS('Workers Settings'!$M:$M,$B194,'Workers Settings'!$N:$N,1,'Workers Settings'!$H:$H,AE$3)/'Demand Locations'!AG194)))</f>
        <v/>
      </c>
      <c r="AF194" s="24" t="str">
        <f>IF(OR($B194="",AF$3="",'Demand Locations'!AH194=""),"",IF('Demand Locations'!AH194&lt;COUNTIFS('Workers Settings'!$M:$M,$B194,'Workers Settings'!$N:$N,1,'Workers Settings'!$H:$H,AF$3),"Warning!",IF('Demand Locations'!AH194=0,"",COUNTIFS('Workers Settings'!$M:$M,$B194,'Workers Settings'!$N:$N,1,'Workers Settings'!$H:$H,AF$3)/'Demand Locations'!AH194)))</f>
        <v/>
      </c>
      <c r="AG194" s="24" t="str">
        <f>IF(OR($B194="",AG$3="",'Demand Locations'!AI194=""),"",IF('Demand Locations'!AI194&lt;COUNTIFS('Workers Settings'!$M:$M,$B194,'Workers Settings'!$N:$N,1,'Workers Settings'!$H:$H,AG$3),"Warning!",IF('Demand Locations'!AI194=0,"",COUNTIFS('Workers Settings'!$M:$M,$B194,'Workers Settings'!$N:$N,1,'Workers Settings'!$H:$H,AG$3)/'Demand Locations'!AI194)))</f>
        <v/>
      </c>
      <c r="AH194" s="24" t="str">
        <f>IF(OR($B194="",AH$3="",'Demand Locations'!AJ194=""),"",IF('Demand Locations'!AJ194&lt;COUNTIFS('Workers Settings'!$M:$M,$B194,'Workers Settings'!$N:$N,1,'Workers Settings'!$H:$H,AH$3),"Warning!",IF('Demand Locations'!AJ194=0,"",COUNTIFS('Workers Settings'!$M:$M,$B194,'Workers Settings'!$N:$N,1,'Workers Settings'!$H:$H,AH$3)/'Demand Locations'!AJ194)))</f>
        <v/>
      </c>
      <c r="AI194" s="24" t="str">
        <f>IF(OR($B194="",AI$3="",'Demand Locations'!AK194=""),"",IF('Demand Locations'!AK194&lt;COUNTIFS('Workers Settings'!$M:$M,$B194,'Workers Settings'!$N:$N,1,'Workers Settings'!$H:$H,AI$3),"Warning!",IF('Demand Locations'!AK194=0,"",COUNTIFS('Workers Settings'!$M:$M,$B194,'Workers Settings'!$N:$N,1,'Workers Settings'!$H:$H,AI$3)/'Demand Locations'!AK194)))</f>
        <v/>
      </c>
      <c r="AJ194" s="24" t="str">
        <f>IF(OR($B194="",AJ$3="",'Demand Locations'!AL194=""),"",IF('Demand Locations'!AL194&lt;COUNTIFS('Workers Settings'!$M:$M,$B194,'Workers Settings'!$N:$N,1,'Workers Settings'!$H:$H,AJ$3),"Warning!",IF('Demand Locations'!AL194=0,"",COUNTIFS('Workers Settings'!$M:$M,$B194,'Workers Settings'!$N:$N,1,'Workers Settings'!$H:$H,AJ$3)/'Demand Locations'!AL194)))</f>
        <v/>
      </c>
      <c r="AK194" s="24" t="str">
        <f>IF(OR($B194="",AK$3="",'Demand Locations'!AM194=""),"",IF('Demand Locations'!AM194&lt;COUNTIFS('Workers Settings'!$M:$M,$B194,'Workers Settings'!$N:$N,1,'Workers Settings'!$H:$H,AK$3),"Warning!",IF('Demand Locations'!AM194=0,"",COUNTIFS('Workers Settings'!$M:$M,$B194,'Workers Settings'!$N:$N,1,'Workers Settings'!$H:$H,AK$3)/'Demand Locations'!AM194)))</f>
        <v/>
      </c>
      <c r="AL194" s="24" t="str">
        <f>IF(OR($B194="",AL$3="",'Demand Locations'!AN194=""),"",IF('Demand Locations'!AN194&lt;COUNTIFS('Workers Settings'!$M:$M,$B194,'Workers Settings'!$N:$N,1,'Workers Settings'!$H:$H,AL$3),"Warning!",IF('Demand Locations'!AN194=0,"",COUNTIFS('Workers Settings'!$M:$M,$B194,'Workers Settings'!$N:$N,1,'Workers Settings'!$H:$H,AL$3)/'Demand Locations'!AN194)))</f>
        <v/>
      </c>
      <c r="AM194" s="24" t="str">
        <f>IF(OR($B194="",AM$3="",'Demand Locations'!AO194=""),"",IF('Demand Locations'!AO194&lt;COUNTIFS('Workers Settings'!$M:$M,$B194,'Workers Settings'!$N:$N,1,'Workers Settings'!$H:$H,AM$3),"Warning!",IF('Demand Locations'!AO194=0,"",COUNTIFS('Workers Settings'!$M:$M,$B194,'Workers Settings'!$N:$N,1,'Workers Settings'!$H:$H,AM$3)/'Demand Locations'!AO194)))</f>
        <v/>
      </c>
      <c r="AN194" s="24" t="str">
        <f>IF(OR($B194="",AN$3="",'Demand Locations'!AP194=""),"",IF('Demand Locations'!AP194&lt;COUNTIFS('Workers Settings'!$M:$M,$B194,'Workers Settings'!$N:$N,1,'Workers Settings'!$H:$H,AN$3),"Warning!",IF('Demand Locations'!AP194=0,"",COUNTIFS('Workers Settings'!$M:$M,$B194,'Workers Settings'!$N:$N,1,'Workers Settings'!$H:$H,AN$3)/'Demand Locations'!AP194)))</f>
        <v/>
      </c>
      <c r="AO194" s="24" t="str">
        <f>IF(OR($B194="",AO$3="",'Demand Locations'!AQ194=""),"",IF('Demand Locations'!AQ194&lt;COUNTIFS('Workers Settings'!$M:$M,$B194,'Workers Settings'!$N:$N,1,'Workers Settings'!$H:$H,AO$3),"Warning!",IF('Demand Locations'!AQ194=0,"",COUNTIFS('Workers Settings'!$M:$M,$B194,'Workers Settings'!$N:$N,1,'Workers Settings'!$H:$H,AO$3)/'Demand Locations'!AQ194)))</f>
        <v/>
      </c>
      <c r="AP194" s="24" t="str">
        <f>IF(OR($B194="",AP$3="",'Demand Locations'!AR194=""),"",IF('Demand Locations'!AR194&lt;COUNTIFS('Workers Settings'!$M:$M,$B194,'Workers Settings'!$N:$N,1,'Workers Settings'!$H:$H,AP$3),"Warning!",IF('Demand Locations'!AR194=0,"",COUNTIFS('Workers Settings'!$M:$M,$B194,'Workers Settings'!$N:$N,1,'Workers Settings'!$H:$H,AP$3)/'Demand Locations'!AR194)))</f>
        <v/>
      </c>
      <c r="AQ194" s="24" t="str">
        <f>IF(OR($B194="",AQ$3="",'Demand Locations'!AS194=""),"",IF('Demand Locations'!AS194&lt;COUNTIFS('Workers Settings'!$M:$M,$B194,'Workers Settings'!$N:$N,1,'Workers Settings'!$H:$H,AQ$3),"Warning!",IF('Demand Locations'!AS194=0,"",COUNTIFS('Workers Settings'!$M:$M,$B194,'Workers Settings'!$N:$N,1,'Workers Settings'!$H:$H,AQ$3)/'Demand Locations'!AS194)))</f>
        <v/>
      </c>
      <c r="AR194" s="24" t="str">
        <f>IF(OR($B194="",AR$3="",'Demand Locations'!AT194=""),"",IF('Demand Locations'!AT194&lt;COUNTIFS('Workers Settings'!$M:$M,$B194,'Workers Settings'!$N:$N,1,'Workers Settings'!$H:$H,AR$3),"Warning!",IF('Demand Locations'!AT194=0,"",COUNTIFS('Workers Settings'!$M:$M,$B194,'Workers Settings'!$N:$N,1,'Workers Settings'!$H:$H,AR$3)/'Demand Locations'!AT194)))</f>
        <v/>
      </c>
      <c r="AS194" s="24" t="str">
        <f>IF(OR($B194="",AS$3="",'Demand Locations'!AU194=""),"",IF('Demand Locations'!AU194&lt;COUNTIFS('Workers Settings'!$M:$M,$B194,'Workers Settings'!$N:$N,1,'Workers Settings'!$H:$H,AS$3),"Warning!",IF('Demand Locations'!AU194=0,"",COUNTIFS('Workers Settings'!$M:$M,$B194,'Workers Settings'!$N:$N,1,'Workers Settings'!$H:$H,AS$3)/'Demand Locations'!AU194)))</f>
        <v/>
      </c>
      <c r="AT194" s="24" t="str">
        <f>IF(OR($B194="",AT$3="",'Demand Locations'!AV194=""),"",IF('Demand Locations'!AV194&lt;COUNTIFS('Workers Settings'!$M:$M,$B194,'Workers Settings'!$N:$N,1,'Workers Settings'!$H:$H,AT$3),"Warning!",IF('Demand Locations'!AV194=0,"",COUNTIFS('Workers Settings'!$M:$M,$B194,'Workers Settings'!$N:$N,1,'Workers Settings'!$H:$H,AT$3)/'Demand Locations'!AV194)))</f>
        <v/>
      </c>
      <c r="AU194" s="24" t="str">
        <f>IF(OR($B194="",AU$3="",'Demand Locations'!AW194=""),"",IF('Demand Locations'!AW194&lt;COUNTIFS('Workers Settings'!$M:$M,$B194,'Workers Settings'!$N:$N,1,'Workers Settings'!$H:$H,AU$3),"Warning!",IF('Demand Locations'!AW194=0,"",COUNTIFS('Workers Settings'!$M:$M,$B194,'Workers Settings'!$N:$N,1,'Workers Settings'!$H:$H,AU$3)/'Demand Locations'!AW194)))</f>
        <v/>
      </c>
      <c r="AV194" s="24" t="str">
        <f>IF(OR($B194="",AV$3="",'Demand Locations'!AX194=""),"",IF('Demand Locations'!AX194&lt;COUNTIFS('Workers Settings'!$M:$M,$B194,'Workers Settings'!$N:$N,1,'Workers Settings'!$H:$H,AV$3),"Warning!",IF('Demand Locations'!AX194=0,"",COUNTIFS('Workers Settings'!$M:$M,$B194,'Workers Settings'!$N:$N,1,'Workers Settings'!$H:$H,AV$3)/'Demand Locations'!AX194)))</f>
        <v/>
      </c>
      <c r="AW194" s="24" t="str">
        <f>IF(OR($B194="",AW$3="",'Demand Locations'!AY194=""),"",IF('Demand Locations'!AY194&lt;COUNTIFS('Workers Settings'!$M:$M,$B194,'Workers Settings'!$N:$N,1,'Workers Settings'!$H:$H,AW$3),"Warning!",IF('Demand Locations'!AY194=0,"",COUNTIFS('Workers Settings'!$M:$M,$B194,'Workers Settings'!$N:$N,1,'Workers Settings'!$H:$H,AW$3)/'Demand Locations'!AY194)))</f>
        <v/>
      </c>
      <c r="AX194" s="24" t="str">
        <f>IF(OR($B194="",AX$3="",'Demand Locations'!AZ194=""),"",IF('Demand Locations'!AZ194&lt;COUNTIFS('Workers Settings'!$M:$M,$B194,'Workers Settings'!$N:$N,1,'Workers Settings'!$H:$H,AX$3),"Warning!",IF('Demand Locations'!AZ194=0,"",COUNTIFS('Workers Settings'!$M:$M,$B194,'Workers Settings'!$N:$N,1,'Workers Settings'!$H:$H,AX$3)/'Demand Locations'!AZ194)))</f>
        <v/>
      </c>
      <c r="AY194" s="24" t="str">
        <f>IF(OR($B194="",AY$3="",'Demand Locations'!BA194=""),"",IF('Demand Locations'!BA194&lt;COUNTIFS('Workers Settings'!$M:$M,$B194,'Workers Settings'!$N:$N,1,'Workers Settings'!$H:$H,AY$3),"Warning!",IF('Demand Locations'!BA194=0,"",COUNTIFS('Workers Settings'!$M:$M,$B194,'Workers Settings'!$N:$N,1,'Workers Settings'!$H:$H,AY$3)/'Demand Locations'!BA194)))</f>
        <v/>
      </c>
      <c r="AZ194" s="24" t="str">
        <f>IF(OR($B194="",AZ$3="",'Demand Locations'!BB194=""),"",IF('Demand Locations'!BB194&lt;COUNTIFS('Workers Settings'!$M:$M,$B194,'Workers Settings'!$N:$N,1,'Workers Settings'!$H:$H,AZ$3),"Warning!",IF('Demand Locations'!BB194=0,"",COUNTIFS('Workers Settings'!$M:$M,$B194,'Workers Settings'!$N:$N,1,'Workers Settings'!$H:$H,AZ$3)/'Demand Locations'!BB194)))</f>
        <v/>
      </c>
      <c r="BA194" s="24" t="str">
        <f>IF(OR($B194="",BA$3="",'Demand Locations'!BC194=""),"",IF('Demand Locations'!BC194&lt;COUNTIFS('Workers Settings'!$M:$M,$B194,'Workers Settings'!$N:$N,1,'Workers Settings'!$H:$H,BA$3),"Warning!",IF('Demand Locations'!BC194=0,"",COUNTIFS('Workers Settings'!$M:$M,$B194,'Workers Settings'!$N:$N,1,'Workers Settings'!$H:$H,BA$3)/'Demand Locations'!BC194)))</f>
        <v/>
      </c>
      <c r="BB194" s="24" t="str">
        <f>IF(OR($B194="",BB$3="",'Demand Locations'!BD194=""),"",IF('Demand Locations'!BD194&lt;COUNTIFS('Workers Settings'!$M:$M,$B194,'Workers Settings'!$N:$N,1,'Workers Settings'!$H:$H,BB$3),"Warning!",IF('Demand Locations'!BD194=0,"",COUNTIFS('Workers Settings'!$M:$M,$B194,'Workers Settings'!$N:$N,1,'Workers Settings'!$H:$H,BB$3)/'Demand Locations'!BD194)))</f>
        <v/>
      </c>
      <c r="BC194" s="24" t="str">
        <f>IF(OR($B194="",BC$3="",'Demand Locations'!BE194=""),"",IF('Demand Locations'!BE194&lt;COUNTIFS('Workers Settings'!$M:$M,$B194,'Workers Settings'!$N:$N,1,'Workers Settings'!$H:$H,BC$3),"Warning!",IF('Demand Locations'!BE194=0,"",COUNTIFS('Workers Settings'!$M:$M,$B194,'Workers Settings'!$N:$N,1,'Workers Settings'!$H:$H,BC$3)/'Demand Locations'!BE194)))</f>
        <v/>
      </c>
      <c r="BD194" s="24" t="str">
        <f>IF(OR($B194="",BD$3="",'Demand Locations'!BF194=""),"",IF('Demand Locations'!BF194&lt;COUNTIFS('Workers Settings'!$M:$M,$B194,'Workers Settings'!$N:$N,1,'Workers Settings'!$H:$H,BD$3),"Warning!",IF('Demand Locations'!BF194=0,"",COUNTIFS('Workers Settings'!$M:$M,$B194,'Workers Settings'!$N:$N,1,'Workers Settings'!$H:$H,BD$3)/'Demand Locations'!BF194)))</f>
        <v/>
      </c>
      <c r="BE194" s="24" t="str">
        <f>IF(OR($B194="",BE$3="",'Demand Locations'!BG194=""),"",IF('Demand Locations'!BG194&lt;COUNTIFS('Workers Settings'!$M:$M,$B194,'Workers Settings'!$N:$N,1,'Workers Settings'!$H:$H,BE$3),"Warning!",IF('Demand Locations'!BG194=0,"",COUNTIFS('Workers Settings'!$M:$M,$B194,'Workers Settings'!$N:$N,1,'Workers Settings'!$H:$H,BE$3)/'Demand Locations'!BG194)))</f>
        <v/>
      </c>
      <c r="BF194" s="24" t="str">
        <f>IF(OR($B194="",BF$3="",'Demand Locations'!BH194=""),"",IF('Demand Locations'!BH194&lt;COUNTIFS('Workers Settings'!$M:$M,$B194,'Workers Settings'!$N:$N,1,'Workers Settings'!$H:$H,BF$3),"Warning!",IF('Demand Locations'!BH194=0,"",COUNTIFS('Workers Settings'!$M:$M,$B194,'Workers Settings'!$N:$N,1,'Workers Settings'!$H:$H,BF$3)/'Demand Locations'!BH194)))</f>
        <v/>
      </c>
      <c r="BG194" s="24" t="str">
        <f>IF(OR($B194="",BG$3="",'Demand Locations'!BI194=""),"",IF('Demand Locations'!BI194&lt;COUNTIFS('Workers Settings'!$M:$M,$B194,'Workers Settings'!$N:$N,1,'Workers Settings'!$H:$H,BG$3),"Warning!",IF('Demand Locations'!BI194=0,"",COUNTIFS('Workers Settings'!$M:$M,$B194,'Workers Settings'!$N:$N,1,'Workers Settings'!$H:$H,BG$3)/'Demand Locations'!BI194)))</f>
        <v/>
      </c>
      <c r="BH194" s="24" t="str">
        <f>IF(OR($B194="",BH$3="",'Demand Locations'!BJ194=""),"",IF('Demand Locations'!BJ194&lt;COUNTIFS('Workers Settings'!$M:$M,$B194,'Workers Settings'!$N:$N,1,'Workers Settings'!$H:$H,BH$3),"Warning!",IF('Demand Locations'!BJ194=0,"",COUNTIFS('Workers Settings'!$M:$M,$B194,'Workers Settings'!$N:$N,1,'Workers Settings'!$H:$H,BH$3)/'Demand Locations'!BJ194)))</f>
        <v/>
      </c>
      <c r="BI194" s="24" t="str">
        <f>IF(OR($B194="",BI$3="",'Demand Locations'!BK194=""),"",IF('Demand Locations'!BK194&lt;COUNTIFS('Workers Settings'!$M:$M,$B194,'Workers Settings'!$N:$N,1,'Workers Settings'!$H:$H,BI$3),"Warning!",IF('Demand Locations'!BK194=0,"",COUNTIFS('Workers Settings'!$M:$M,$B194,'Workers Settings'!$N:$N,1,'Workers Settings'!$H:$H,BI$3)/'Demand Locations'!BK194)))</f>
        <v/>
      </c>
      <c r="BJ194" s="24" t="str">
        <f>IF(OR($B194="",BJ$3="",'Demand Locations'!BL194=""),"",IF('Demand Locations'!BL194&lt;COUNTIFS('Workers Settings'!$M:$M,$B194,'Workers Settings'!$N:$N,1,'Workers Settings'!$H:$H,BJ$3),"Warning!",IF('Demand Locations'!BL194=0,"",COUNTIFS('Workers Settings'!$M:$M,$B194,'Workers Settings'!$N:$N,1,'Workers Settings'!$H:$H,BJ$3)/'Demand Locations'!BL194)))</f>
        <v/>
      </c>
      <c r="BK194" s="24" t="str">
        <f>IF(OR($B194="",BK$3="",'Demand Locations'!BM194=""),"",IF('Demand Locations'!BM194&lt;COUNTIFS('Workers Settings'!$M:$M,$B194,'Workers Settings'!$N:$N,1,'Workers Settings'!$H:$H,BK$3),"Warning!",IF('Demand Locations'!BM194=0,"",COUNTIFS('Workers Settings'!$M:$M,$B194,'Workers Settings'!$N:$N,1,'Workers Settings'!$H:$H,BK$3)/'Demand Locations'!BM194)))</f>
        <v/>
      </c>
      <c r="BL194" s="24" t="str">
        <f>IF(OR($B194="",BL$3="",'Demand Locations'!BN194=""),"",IF('Demand Locations'!BN194&lt;COUNTIFS('Workers Settings'!$M:$M,$B194,'Workers Settings'!$N:$N,1,'Workers Settings'!$H:$H,BL$3),"Warning!",IF('Demand Locations'!BN194=0,"",COUNTIFS('Workers Settings'!$M:$M,$B194,'Workers Settings'!$N:$N,1,'Workers Settings'!$H:$H,BL$3)/'Demand Locations'!BN194)))</f>
        <v/>
      </c>
      <c r="BM194" s="24" t="str">
        <f>IF(OR($B194="",BM$3="",'Demand Locations'!BO194=""),"",IF('Demand Locations'!BO194&lt;COUNTIFS('Workers Settings'!$M:$M,$B194,'Workers Settings'!$N:$N,1,'Workers Settings'!$H:$H,BM$3),"Warning!",IF('Demand Locations'!BO194=0,"",COUNTIFS('Workers Settings'!$M:$M,$B194,'Workers Settings'!$N:$N,1,'Workers Settings'!$H:$H,BM$3)/'Demand Locations'!BO194)))</f>
        <v/>
      </c>
      <c r="BN194" s="24" t="str">
        <f>IF(OR($B194="",BN$3="",'Demand Locations'!BP194=""),"",IF('Demand Locations'!BP194&lt;COUNTIFS('Workers Settings'!$M:$M,$B194,'Workers Settings'!$N:$N,1,'Workers Settings'!$H:$H,BN$3),"Warning!",IF('Demand Locations'!BP194=0,"",COUNTIFS('Workers Settings'!$M:$M,$B194,'Workers Settings'!$N:$N,1,'Workers Settings'!$H:$H,BN$3)/'Demand Locations'!BP194)))</f>
        <v/>
      </c>
      <c r="BO194" s="24" t="str">
        <f>IF(OR($B194="",BO$3="",'Demand Locations'!BQ194=""),"",IF('Demand Locations'!BQ194&lt;COUNTIFS('Workers Settings'!$M:$M,$B194,'Workers Settings'!$N:$N,1,'Workers Settings'!$H:$H,BO$3),"Warning!",IF('Demand Locations'!BQ194=0,"",COUNTIFS('Workers Settings'!$M:$M,$B194,'Workers Settings'!$N:$N,1,'Workers Settings'!$H:$H,BO$3)/'Demand Locations'!BQ194)))</f>
        <v/>
      </c>
      <c r="BP194" s="24" t="str">
        <f>IF(OR($B194="",BP$3="",'Demand Locations'!BR194=""),"",IF('Demand Locations'!BR194&lt;COUNTIFS('Workers Settings'!$M:$M,$B194,'Workers Settings'!$N:$N,1,'Workers Settings'!$H:$H,BP$3),"Warning!",IF('Demand Locations'!BR194=0,"",COUNTIFS('Workers Settings'!$M:$M,$B194,'Workers Settings'!$N:$N,1,'Workers Settings'!$H:$H,BP$3)/'Demand Locations'!BR194)))</f>
        <v/>
      </c>
      <c r="BQ194" s="24" t="str">
        <f>IF(OR($B194="",BQ$3="",'Demand Locations'!BS194=""),"",IF('Demand Locations'!BS194&lt;COUNTIFS('Workers Settings'!$M:$M,$B194,'Workers Settings'!$N:$N,1,'Workers Settings'!$H:$H,BQ$3),"Warning!",IF('Demand Locations'!BS194=0,"",COUNTIFS('Workers Settings'!$M:$M,$B194,'Workers Settings'!$N:$N,1,'Workers Settings'!$H:$H,BQ$3)/'Demand Locations'!BS194)))</f>
        <v/>
      </c>
      <c r="BR194" s="24" t="str">
        <f>IF(OR($B194="",BR$3="",'Demand Locations'!BT194=""),"",IF('Demand Locations'!BT194&lt;COUNTIFS('Workers Settings'!$M:$M,$B194,'Workers Settings'!$N:$N,1,'Workers Settings'!$H:$H,BR$3),"Warning!",IF('Demand Locations'!BT194=0,"",COUNTIFS('Workers Settings'!$M:$M,$B194,'Workers Settings'!$N:$N,1,'Workers Settings'!$H:$H,BR$3)/'Demand Locations'!BT194)))</f>
        <v/>
      </c>
      <c r="BS194" s="24" t="str">
        <f>IF(OR($B194="",BS$3="",'Demand Locations'!BU194=""),"",IF('Demand Locations'!BU194&lt;COUNTIFS('Workers Settings'!$M:$M,$B194,'Workers Settings'!$N:$N,1,'Workers Settings'!$H:$H,BS$3),"Warning!",IF('Demand Locations'!BU194=0,"",COUNTIFS('Workers Settings'!$M:$M,$B194,'Workers Settings'!$N:$N,1,'Workers Settings'!$H:$H,BS$3)/'Demand Locations'!BU194)))</f>
        <v/>
      </c>
      <c r="BT194" s="24" t="str">
        <f>IF(OR($B194="",BT$3="",'Demand Locations'!BV194=""),"",IF('Demand Locations'!BV194&lt;COUNTIFS('Workers Settings'!$M:$M,$B194,'Workers Settings'!$N:$N,1,'Workers Settings'!$H:$H,BT$3),"Warning!",IF('Demand Locations'!BV194=0,"",COUNTIFS('Workers Settings'!$M:$M,$B194,'Workers Settings'!$N:$N,1,'Workers Settings'!$H:$H,BT$3)/'Demand Locations'!BV194)))</f>
        <v/>
      </c>
      <c r="BU194" s="24" t="str">
        <f>IF(OR($B194="",BU$3="",'Demand Locations'!BW194=""),"",IF('Demand Locations'!BW194&lt;COUNTIFS('Workers Settings'!$M:$M,$B194,'Workers Settings'!$N:$N,1,'Workers Settings'!$H:$H,BU$3),"Warning!",IF('Demand Locations'!BW194=0,"",COUNTIFS('Workers Settings'!$M:$M,$B194,'Workers Settings'!$N:$N,1,'Workers Settings'!$H:$H,BU$3)/'Demand Locations'!BW194)))</f>
        <v/>
      </c>
      <c r="BV194" s="24" t="str">
        <f>IF(OR($B194="",BV$3="",'Demand Locations'!BX194=""),"",IF('Demand Locations'!BX194&lt;COUNTIFS('Workers Settings'!$M:$M,$B194,'Workers Settings'!$N:$N,1,'Workers Settings'!$H:$H,BV$3),"Warning!",IF('Demand Locations'!BX194=0,"",COUNTIFS('Workers Settings'!$M:$M,$B194,'Workers Settings'!$N:$N,1,'Workers Settings'!$H:$H,BV$3)/'Demand Locations'!BX194)))</f>
        <v/>
      </c>
      <c r="BW194" s="24" t="str">
        <f>IF(OR($B194="",BW$3="",'Demand Locations'!BY194=""),"",IF('Demand Locations'!BY194&lt;COUNTIFS('Workers Settings'!$M:$M,$B194,'Workers Settings'!$N:$N,1,'Workers Settings'!$H:$H,BW$3),"Warning!",IF('Demand Locations'!BY194=0,"",COUNTIFS('Workers Settings'!$M:$M,$B194,'Workers Settings'!$N:$N,1,'Workers Settings'!$H:$H,BW$3)/'Demand Locations'!BY194)))</f>
        <v/>
      </c>
      <c r="BX194" s="24" t="str">
        <f>IF(OR($B194="",BX$3="",'Demand Locations'!BZ194=""),"",IF('Demand Locations'!BZ194&lt;COUNTIFS('Workers Settings'!$M:$M,$B194,'Workers Settings'!$N:$N,1,'Workers Settings'!$H:$H,BX$3),"Warning!",IF('Demand Locations'!BZ194=0,"",COUNTIFS('Workers Settings'!$M:$M,$B194,'Workers Settings'!$N:$N,1,'Workers Settings'!$H:$H,BX$3)/'Demand Locations'!BZ194)))</f>
        <v/>
      </c>
      <c r="BY194" s="24" t="str">
        <f>IF(OR($B194="",BY$3="",'Demand Locations'!CA194=""),"",IF('Demand Locations'!CA194&lt;COUNTIFS('Workers Settings'!$M:$M,$B194,'Workers Settings'!$N:$N,1,'Workers Settings'!$H:$H,BY$3),"Warning!",IF('Demand Locations'!CA194=0,"",COUNTIFS('Workers Settings'!$M:$M,$B194,'Workers Settings'!$N:$N,1,'Workers Settings'!$H:$H,BY$3)/'Demand Locations'!CA194)))</f>
        <v/>
      </c>
      <c r="BZ194" s="24" t="str">
        <f>IF(OR($B194="",BZ$3="",'Demand Locations'!CB194=""),"",IF('Demand Locations'!CB194&lt;COUNTIFS('Workers Settings'!$M:$M,$B194,'Workers Settings'!$N:$N,1,'Workers Settings'!$H:$H,BZ$3),"Warning!",IF('Demand Locations'!CB194=0,"",COUNTIFS('Workers Settings'!$M:$M,$B194,'Workers Settings'!$N:$N,1,'Workers Settings'!$H:$H,BZ$3)/'Demand Locations'!CB194)))</f>
        <v/>
      </c>
      <c r="CA194" s="24" t="str">
        <f>IF(OR($B194="",CA$3="",'Demand Locations'!CC194=""),"",IF('Demand Locations'!CC194&lt;COUNTIFS('Workers Settings'!$M:$M,$B194,'Workers Settings'!$N:$N,1,'Workers Settings'!$H:$H,CA$3),"Warning!",IF('Demand Locations'!CC194=0,"",COUNTIFS('Workers Settings'!$M:$M,$B194,'Workers Settings'!$N:$N,1,'Workers Settings'!$H:$H,CA$3)/'Demand Locations'!CC194)))</f>
        <v/>
      </c>
      <c r="CB194" s="24" t="str">
        <f>IF(OR($B194="",CB$3="",'Demand Locations'!CD194=""),"",IF('Demand Locations'!CD194&lt;COUNTIFS('Workers Settings'!$M:$M,$B194,'Workers Settings'!$N:$N,1,'Workers Settings'!$H:$H,CB$3),"Warning!",IF('Demand Locations'!CD194=0,"",COUNTIFS('Workers Settings'!$M:$M,$B194,'Workers Settings'!$N:$N,1,'Workers Settings'!$H:$H,CB$3)/'Demand Locations'!CD194)))</f>
        <v/>
      </c>
      <c r="CC194" s="24" t="str">
        <f>IF(OR($B194="",CC$3="",'Demand Locations'!CE194=""),"",IF('Demand Locations'!CE194&lt;COUNTIFS('Workers Settings'!$M:$M,$B194,'Workers Settings'!$N:$N,1,'Workers Settings'!$H:$H,CC$3),"Warning!",IF('Demand Locations'!CE194=0,"",COUNTIFS('Workers Settings'!$M:$M,$B194,'Workers Settings'!$N:$N,1,'Workers Settings'!$H:$H,CC$3)/'Demand Locations'!CE194)))</f>
        <v/>
      </c>
      <c r="CD194" s="24" t="str">
        <f>IF(OR($B194="",CD$3="",'Demand Locations'!CF194=""),"",IF('Demand Locations'!CF194&lt;COUNTIFS('Workers Settings'!$M:$M,$B194,'Workers Settings'!$N:$N,1,'Workers Settings'!$H:$H,CD$3),"Warning!",IF('Demand Locations'!CF194=0,"",COUNTIFS('Workers Settings'!$M:$M,$B194,'Workers Settings'!$N:$N,1,'Workers Settings'!$H:$H,CD$3)/'Demand Locations'!CF194)))</f>
        <v/>
      </c>
      <c r="CE194" s="24" t="str">
        <f>IF(OR($B194="",CE$3="",'Demand Locations'!CG194=""),"",IF('Demand Locations'!CG194&lt;COUNTIFS('Workers Settings'!$M:$M,$B194,'Workers Settings'!$N:$N,1,'Workers Settings'!$H:$H,CE$3),"Warning!",IF('Demand Locations'!CG194=0,"",COUNTIFS('Workers Settings'!$M:$M,$B194,'Workers Settings'!$N:$N,1,'Workers Settings'!$H:$H,CE$3)/'Demand Locations'!CG194)))</f>
        <v/>
      </c>
      <c r="CF194" s="24" t="str">
        <f>IF(OR($B194="",CF$3="",'Demand Locations'!CH194=""),"",IF('Demand Locations'!CH194&lt;COUNTIFS('Workers Settings'!$M:$M,$B194,'Workers Settings'!$N:$N,1,'Workers Settings'!$H:$H,CF$3),"Warning!",IF('Demand Locations'!CH194=0,"",COUNTIFS('Workers Settings'!$M:$M,$B194,'Workers Settings'!$N:$N,1,'Workers Settings'!$H:$H,CF$3)/'Demand Locations'!CH194)))</f>
        <v/>
      </c>
      <c r="CG194" s="24" t="str">
        <f>IF(OR($B194="",CG$3="",'Demand Locations'!CI194=""),"",IF('Demand Locations'!CI194&lt;COUNTIFS('Workers Settings'!$M:$M,$B194,'Workers Settings'!$N:$N,1,'Workers Settings'!$H:$H,CG$3),"Warning!",IF('Demand Locations'!CI194=0,"",COUNTIFS('Workers Settings'!$M:$M,$B194,'Workers Settings'!$N:$N,1,'Workers Settings'!$H:$H,CG$3)/'Demand Locations'!CI194)))</f>
        <v/>
      </c>
      <c r="CH194" s="24" t="str">
        <f>IF(OR($B194="",CH$3="",'Demand Locations'!CJ194=""),"",IF('Demand Locations'!CJ194&lt;COUNTIFS('Workers Settings'!$M:$M,$B194,'Workers Settings'!$N:$N,1,'Workers Settings'!$H:$H,CH$3),"Warning!",IF('Demand Locations'!CJ194=0,"",COUNTIFS('Workers Settings'!$M:$M,$B194,'Workers Settings'!$N:$N,1,'Workers Settings'!$H:$H,CH$3)/'Demand Locations'!CJ194)))</f>
        <v/>
      </c>
      <c r="CI194" s="24" t="str">
        <f>IF(OR($B194="",CI$3="",'Demand Locations'!CK194=""),"",IF('Demand Locations'!CK194&lt;COUNTIFS('Workers Settings'!$M:$M,$B194,'Workers Settings'!$N:$N,1,'Workers Settings'!$H:$H,CI$3),"Warning!",IF('Demand Locations'!CK194=0,"",COUNTIFS('Workers Settings'!$M:$M,$B194,'Workers Settings'!$N:$N,1,'Workers Settings'!$H:$H,CI$3)/'Demand Locations'!CK194)))</f>
        <v/>
      </c>
      <c r="CJ194" s="24" t="str">
        <f>IF(OR($B194="",CJ$3="",'Demand Locations'!CL194=""),"",IF('Demand Locations'!CL194&lt;COUNTIFS('Workers Settings'!$M:$M,$B194,'Workers Settings'!$N:$N,1,'Workers Settings'!$H:$H,CJ$3),"Warning!",IF('Demand Locations'!CL194=0,"",COUNTIFS('Workers Settings'!$M:$M,$B194,'Workers Settings'!$N:$N,1,'Workers Settings'!$H:$H,CJ$3)/'Demand Locations'!CL194)))</f>
        <v/>
      </c>
      <c r="CK194" s="24" t="str">
        <f>IF(OR($B194="",CK$3="",'Demand Locations'!CM194=""),"",IF('Demand Locations'!CM194&lt;COUNTIFS('Workers Settings'!$M:$M,$B194,'Workers Settings'!$N:$N,1,'Workers Settings'!$H:$H,CK$3),"Warning!",IF('Demand Locations'!CM194=0,"",COUNTIFS('Workers Settings'!$M:$M,$B194,'Workers Settings'!$N:$N,1,'Workers Settings'!$H:$H,CK$3)/'Demand Locations'!CM194)))</f>
        <v/>
      </c>
      <c r="CL194" s="24" t="str">
        <f>IF(OR($B194="",CL$3="",'Demand Locations'!CN194=""),"",IF('Demand Locations'!CN194&lt;COUNTIFS('Workers Settings'!$M:$M,$B194,'Workers Settings'!$N:$N,1,'Workers Settings'!$H:$H,CL$3),"Warning!",IF('Demand Locations'!CN194=0,"",COUNTIFS('Workers Settings'!$M:$M,$B194,'Workers Settings'!$N:$N,1,'Workers Settings'!$H:$H,CL$3)/'Demand Locations'!CN194)))</f>
        <v/>
      </c>
      <c r="CM194" s="24" t="str">
        <f>IF(OR($B194="",CM$3="",'Demand Locations'!CO194=""),"",IF('Demand Locations'!CO194&lt;COUNTIFS('Workers Settings'!$M:$M,$B194,'Workers Settings'!$N:$N,1,'Workers Settings'!$H:$H,CM$3),"Warning!",IF('Demand Locations'!CO194=0,"",COUNTIFS('Workers Settings'!$M:$M,$B194,'Workers Settings'!$N:$N,1,'Workers Settings'!$H:$H,CM$3)/'Demand Locations'!CO194)))</f>
        <v/>
      </c>
      <c r="CN194" s="24" t="str">
        <f>IF(OR($B194="",CN$3="",'Demand Locations'!CP194=""),"",IF('Demand Locations'!CP194&lt;COUNTIFS('Workers Settings'!$M:$M,$B194,'Workers Settings'!$N:$N,1,'Workers Settings'!$H:$H,CN$3),"Warning!",IF('Demand Locations'!CP194=0,"",COUNTIFS('Workers Settings'!$M:$M,$B194,'Workers Settings'!$N:$N,1,'Workers Settings'!$H:$H,CN$3)/'Demand Locations'!CP194)))</f>
        <v/>
      </c>
      <c r="CO194" s="24" t="str">
        <f>IF(OR($B194="",CO$3="",'Demand Locations'!CQ194=""),"",IF('Demand Locations'!CQ194&lt;COUNTIFS('Workers Settings'!$M:$M,$B194,'Workers Settings'!$N:$N,1,'Workers Settings'!$H:$H,CO$3),"Warning!",IF('Demand Locations'!CQ194=0,"",COUNTIFS('Workers Settings'!$M:$M,$B194,'Workers Settings'!$N:$N,1,'Workers Settings'!$H:$H,CO$3)/'Demand Locations'!CQ194)))</f>
        <v/>
      </c>
      <c r="CP194" s="24" t="str">
        <f>IF(OR($B194="",CP$3="",'Demand Locations'!CR194=""),"",IF('Demand Locations'!CR194&lt;COUNTIFS('Workers Settings'!$M:$M,$B194,'Workers Settings'!$N:$N,1,'Workers Settings'!$H:$H,CP$3),"Warning!",IF('Demand Locations'!CR194=0,"",COUNTIFS('Workers Settings'!$M:$M,$B194,'Workers Settings'!$N:$N,1,'Workers Settings'!$H:$H,CP$3)/'Demand Locations'!CR194)))</f>
        <v/>
      </c>
      <c r="CQ194" s="24" t="str">
        <f>IF(OR($B194="",CQ$3="",'Demand Locations'!CS194=""),"",IF('Demand Locations'!CS194&lt;COUNTIFS('Workers Settings'!$M:$M,$B194,'Workers Settings'!$N:$N,1,'Workers Settings'!$H:$H,CQ$3),"Warning!",IF('Demand Locations'!CS194=0,"",COUNTIFS('Workers Settings'!$M:$M,$B194,'Workers Settings'!$N:$N,1,'Workers Settings'!$H:$H,CQ$3)/'Demand Locations'!CS194)))</f>
        <v/>
      </c>
      <c r="CR194" s="24" t="str">
        <f>IF(OR($B194="",CR$3="",'Demand Locations'!CT194=""),"",IF('Demand Locations'!CT194&lt;COUNTIFS('Workers Settings'!$M:$M,$B194,'Workers Settings'!$N:$N,1,'Workers Settings'!$H:$H,CR$3),"Warning!",IF('Demand Locations'!CT194=0,"",COUNTIFS('Workers Settings'!$M:$M,$B194,'Workers Settings'!$N:$N,1,'Workers Settings'!$H:$H,CR$3)/'Demand Locations'!CT194)))</f>
        <v/>
      </c>
      <c r="CS194" s="24" t="str">
        <f>IF(OR($B194="",CS$3="",'Demand Locations'!CU194=""),"",IF('Demand Locations'!CU194&lt;COUNTIFS('Workers Settings'!$M:$M,$B194,'Workers Settings'!$N:$N,1,'Workers Settings'!$H:$H,CS$3),"Warning!",IF('Demand Locations'!CU194=0,"",COUNTIFS('Workers Settings'!$M:$M,$B194,'Workers Settings'!$N:$N,1,'Workers Settings'!$H:$H,CS$3)/'Demand Locations'!CU194)))</f>
        <v/>
      </c>
      <c r="CT194" s="24" t="str">
        <f>IF(OR($B194="",CT$3="",'Demand Locations'!CV194=""),"",IF('Demand Locations'!CV194&lt;COUNTIFS('Workers Settings'!$M:$M,$B194,'Workers Settings'!$N:$N,1,'Workers Settings'!$H:$H,CT$3),"Warning!",IF('Demand Locations'!CV194=0,"",COUNTIFS('Workers Settings'!$M:$M,$B194,'Workers Settings'!$N:$N,1,'Workers Settings'!$H:$H,CT$3)/'Demand Locations'!CV194)))</f>
        <v/>
      </c>
      <c r="CU194" s="24" t="str">
        <f>IF(OR($B194="",CU$3="",'Demand Locations'!CW194=""),"",IF('Demand Locations'!CW194&lt;COUNTIFS('Workers Settings'!$M:$M,$B194,'Workers Settings'!$N:$N,1,'Workers Settings'!$H:$H,CU$3),"Warning!",IF('Demand Locations'!CW194=0,"",COUNTIFS('Workers Settings'!$M:$M,$B194,'Workers Settings'!$N:$N,1,'Workers Settings'!$H:$H,CU$3)/'Demand Locations'!CW194)))</f>
        <v/>
      </c>
      <c r="CV194" s="24" t="str">
        <f>IF(OR($B194="",CV$3="",'Demand Locations'!CX194=""),"",IF('Demand Locations'!CX194&lt;COUNTIFS('Workers Settings'!$M:$M,$B194,'Workers Settings'!$N:$N,1,'Workers Settings'!$H:$H,CV$3),"Warning!",IF('Demand Locations'!CX194=0,"",COUNTIFS('Workers Settings'!$M:$M,$B194,'Workers Settings'!$N:$N,1,'Workers Settings'!$H:$H,CV$3)/'Demand Locations'!CX194)))</f>
        <v/>
      </c>
      <c r="CW194" s="24" t="str">
        <f>IF(OR($B194="",CW$3="",'Demand Locations'!CY194=""),"",IF('Demand Locations'!CY194&lt;COUNTIFS('Workers Settings'!$M:$M,$B194,'Workers Settings'!$N:$N,1,'Workers Settings'!$H:$H,CW$3),"Warning!",IF('Demand Locations'!CY194=0,"",COUNTIFS('Workers Settings'!$M:$M,$B194,'Workers Settings'!$N:$N,1,'Workers Settings'!$H:$H,CW$3)/'Demand Locations'!CY194)))</f>
        <v/>
      </c>
      <c r="CX194" s="24" t="str">
        <f>IF(OR($B194="",CX$3="",'Demand Locations'!CZ194=""),"",IF('Demand Locations'!CZ194&lt;COUNTIFS('Workers Settings'!$M:$M,$B194,'Workers Settings'!$N:$N,1,'Workers Settings'!$H:$H,CX$3),"Warning!",IF('Demand Locations'!CZ194=0,"",COUNTIFS('Workers Settings'!$M:$M,$B194,'Workers Settings'!$N:$N,1,'Workers Settings'!$H:$H,CX$3)/'Demand Locations'!CZ194)))</f>
        <v/>
      </c>
      <c r="CY194" s="24" t="str">
        <f>IF(OR($B194="",CY$3="",'Demand Locations'!DA194=""),"",IF('Demand Locations'!DA194&lt;COUNTIFS('Workers Settings'!$M:$M,$B194,'Workers Settings'!$N:$N,1,'Workers Settings'!$H:$H,CY$3),"Warning!",IF('Demand Locations'!DA194=0,"",COUNTIFS('Workers Settings'!$M:$M,$B194,'Workers Settings'!$N:$N,1,'Workers Settings'!$H:$H,CY$3)/'Demand Locations'!DA194)))</f>
        <v/>
      </c>
      <c r="CZ194" s="24" t="str">
        <f>IF(OR($B194="",CZ$3="",'Demand Locations'!DB194=""),"",IF('Demand Locations'!DB194&lt;COUNTIFS('Workers Settings'!$M:$M,$B194,'Workers Settings'!$N:$N,1,'Workers Settings'!$H:$H,CZ$3),"Warning!",IF('Demand Locations'!DB194=0,"",COUNTIFS('Workers Settings'!$M:$M,$B194,'Workers Settings'!$N:$N,1,'Workers Settings'!$H:$H,CZ$3)/'Demand Locations'!DB194)))</f>
        <v/>
      </c>
    </row>
    <row r="195" spans="1:104" x14ac:dyDescent="0.25">
      <c r="A195" s="7">
        <f t="shared" si="2"/>
        <v>191</v>
      </c>
      <c r="B195" s="7" t="str">
        <f>IF('Demand Locations'!B195&lt;&gt;"",'Demand Locations'!B195,"")</f>
        <v/>
      </c>
      <c r="C195" s="29" t="str">
        <f>IF(B195="","",SUMIFS('Workers Assignments'!Z:Z,'Workers Settings'!M:M,B195,'Workers Settings'!N:N,1))</f>
        <v/>
      </c>
      <c r="D195" s="24" t="str">
        <f>IF(OR(B195="",'Demand Locations'!E195=""),"",IF('Demand Locations'!E195&lt;C195,"Warning!",IF('Demand Locations'!E195=0,"",C195/'Demand Locations'!E195)))</f>
        <v/>
      </c>
      <c r="E195" s="44" t="str">
        <f>IF(OR($B195="",E$3="",'Demand Locations'!G195=""),"",IF('Demand Locations'!G195&lt;COUNTIFS('Workers Settings'!$M:$M,$B195,'Workers Settings'!$N:$N,1,'Workers Settings'!$H:$H,E$3),"Warning!",IF('Demand Locations'!G195=0,"",COUNTIFS('Workers Settings'!$M:$M,$B195,'Workers Settings'!$N:$N,1,'Workers Settings'!$H:$H,E$3)/'Demand Locations'!G195)))</f>
        <v/>
      </c>
      <c r="F195" s="24" t="str">
        <f>IF(OR($B195="",F$3="",'Demand Locations'!H195=""),"",IF('Demand Locations'!H195&lt;COUNTIFS('Workers Settings'!$M:$M,$B195,'Workers Settings'!$N:$N,1,'Workers Settings'!$H:$H,F$3),"Warning!",IF('Demand Locations'!H195=0,"",COUNTIFS('Workers Settings'!$M:$M,$B195,'Workers Settings'!$N:$N,1,'Workers Settings'!$H:$H,F$3)/'Demand Locations'!H195)))</f>
        <v/>
      </c>
      <c r="G195" s="24" t="str">
        <f>IF(OR($B195="",G$3="",'Demand Locations'!I195=""),"",IF('Demand Locations'!I195&lt;COUNTIFS('Workers Settings'!$M:$M,$B195,'Workers Settings'!$N:$N,1,'Workers Settings'!$H:$H,G$3),"Warning!",IF('Demand Locations'!I195=0,"",COUNTIFS('Workers Settings'!$M:$M,$B195,'Workers Settings'!$N:$N,1,'Workers Settings'!$H:$H,G$3)/'Demand Locations'!I195)))</f>
        <v/>
      </c>
      <c r="H195" s="24" t="str">
        <f>IF(OR($B195="",H$3="",'Demand Locations'!J195=""),"",IF('Demand Locations'!J195&lt;COUNTIFS('Workers Settings'!$M:$M,$B195,'Workers Settings'!$N:$N,1,'Workers Settings'!$H:$H,H$3),"Warning!",IF('Demand Locations'!J195=0,"",COUNTIFS('Workers Settings'!$M:$M,$B195,'Workers Settings'!$N:$N,1,'Workers Settings'!$H:$H,H$3)/'Demand Locations'!J195)))</f>
        <v/>
      </c>
      <c r="I195" s="24" t="str">
        <f>IF(OR($B195="",I$3="",'Demand Locations'!K195=""),"",IF('Demand Locations'!K195&lt;COUNTIFS('Workers Settings'!$M:$M,$B195,'Workers Settings'!$N:$N,1,'Workers Settings'!$H:$H,I$3),"Warning!",IF('Demand Locations'!K195=0,"",COUNTIFS('Workers Settings'!$M:$M,$B195,'Workers Settings'!$N:$N,1,'Workers Settings'!$H:$H,I$3)/'Demand Locations'!K195)))</f>
        <v/>
      </c>
      <c r="J195" s="24" t="str">
        <f>IF(OR($B195="",J$3="",'Demand Locations'!L195=""),"",IF('Demand Locations'!L195&lt;COUNTIFS('Workers Settings'!$M:$M,$B195,'Workers Settings'!$N:$N,1,'Workers Settings'!$H:$H,J$3),"Warning!",IF('Demand Locations'!L195=0,"",COUNTIFS('Workers Settings'!$M:$M,$B195,'Workers Settings'!$N:$N,1,'Workers Settings'!$H:$H,J$3)/'Demand Locations'!L195)))</f>
        <v/>
      </c>
      <c r="K195" s="24" t="str">
        <f>IF(OR($B195="",K$3="",'Demand Locations'!M195=""),"",IF('Demand Locations'!M195&lt;COUNTIFS('Workers Settings'!$M:$M,$B195,'Workers Settings'!$N:$N,1,'Workers Settings'!$H:$H,K$3),"Warning!",IF('Demand Locations'!M195=0,"",COUNTIFS('Workers Settings'!$M:$M,$B195,'Workers Settings'!$N:$N,1,'Workers Settings'!$H:$H,K$3)/'Demand Locations'!M195)))</f>
        <v/>
      </c>
      <c r="L195" s="24" t="str">
        <f>IF(OR($B195="",L$3="",'Demand Locations'!N195=""),"",IF('Demand Locations'!N195&lt;COUNTIFS('Workers Settings'!$M:$M,$B195,'Workers Settings'!$N:$N,1,'Workers Settings'!$H:$H,L$3),"Warning!",IF('Demand Locations'!N195=0,"",COUNTIFS('Workers Settings'!$M:$M,$B195,'Workers Settings'!$N:$N,1,'Workers Settings'!$H:$H,L$3)/'Demand Locations'!N195)))</f>
        <v/>
      </c>
      <c r="M195" s="24" t="str">
        <f>IF(OR($B195="",M$3="",'Demand Locations'!O195=""),"",IF('Demand Locations'!O195&lt;COUNTIFS('Workers Settings'!$M:$M,$B195,'Workers Settings'!$N:$N,1,'Workers Settings'!$H:$H,M$3),"Warning!",IF('Demand Locations'!O195=0,"",COUNTIFS('Workers Settings'!$M:$M,$B195,'Workers Settings'!$N:$N,1,'Workers Settings'!$H:$H,M$3)/'Demand Locations'!O195)))</f>
        <v/>
      </c>
      <c r="N195" s="24" t="str">
        <f>IF(OR($B195="",N$3="",'Demand Locations'!P195=""),"",IF('Demand Locations'!P195&lt;COUNTIFS('Workers Settings'!$M:$M,$B195,'Workers Settings'!$N:$N,1,'Workers Settings'!$H:$H,N$3),"Warning!",IF('Demand Locations'!P195=0,"",COUNTIFS('Workers Settings'!$M:$M,$B195,'Workers Settings'!$N:$N,1,'Workers Settings'!$H:$H,N$3)/'Demand Locations'!P195)))</f>
        <v/>
      </c>
      <c r="O195" s="24" t="str">
        <f>IF(OR($B195="",O$3="",'Demand Locations'!Q195=""),"",IF('Demand Locations'!Q195&lt;COUNTIFS('Workers Settings'!$M:$M,$B195,'Workers Settings'!$N:$N,1,'Workers Settings'!$H:$H,O$3),"Warning!",IF('Demand Locations'!Q195=0,"",COUNTIFS('Workers Settings'!$M:$M,$B195,'Workers Settings'!$N:$N,1,'Workers Settings'!$H:$H,O$3)/'Demand Locations'!Q195)))</f>
        <v/>
      </c>
      <c r="P195" s="24" t="str">
        <f>IF(OR($B195="",P$3="",'Demand Locations'!R195=""),"",IF('Demand Locations'!R195&lt;COUNTIFS('Workers Settings'!$M:$M,$B195,'Workers Settings'!$N:$N,1,'Workers Settings'!$H:$H,P$3),"Warning!",IF('Demand Locations'!R195=0,"",COUNTIFS('Workers Settings'!$M:$M,$B195,'Workers Settings'!$N:$N,1,'Workers Settings'!$H:$H,P$3)/'Demand Locations'!R195)))</f>
        <v/>
      </c>
      <c r="Q195" s="24" t="str">
        <f>IF(OR($B195="",Q$3="",'Demand Locations'!S195=""),"",IF('Demand Locations'!S195&lt;COUNTIFS('Workers Settings'!$M:$M,$B195,'Workers Settings'!$N:$N,1,'Workers Settings'!$H:$H,Q$3),"Warning!",IF('Demand Locations'!S195=0,"",COUNTIFS('Workers Settings'!$M:$M,$B195,'Workers Settings'!$N:$N,1,'Workers Settings'!$H:$H,Q$3)/'Demand Locations'!S195)))</f>
        <v/>
      </c>
      <c r="R195" s="24" t="str">
        <f>IF(OR($B195="",R$3="",'Demand Locations'!T195=""),"",IF('Demand Locations'!T195&lt;COUNTIFS('Workers Settings'!$M:$M,$B195,'Workers Settings'!$N:$N,1,'Workers Settings'!$H:$H,R$3),"Warning!",IF('Demand Locations'!T195=0,"",COUNTIFS('Workers Settings'!$M:$M,$B195,'Workers Settings'!$N:$N,1,'Workers Settings'!$H:$H,R$3)/'Demand Locations'!T195)))</f>
        <v/>
      </c>
      <c r="S195" s="24" t="str">
        <f>IF(OR($B195="",S$3="",'Demand Locations'!U195=""),"",IF('Demand Locations'!U195&lt;COUNTIFS('Workers Settings'!$M:$M,$B195,'Workers Settings'!$N:$N,1,'Workers Settings'!$H:$H,S$3),"Warning!",IF('Demand Locations'!U195=0,"",COUNTIFS('Workers Settings'!$M:$M,$B195,'Workers Settings'!$N:$N,1,'Workers Settings'!$H:$H,S$3)/'Demand Locations'!U195)))</f>
        <v/>
      </c>
      <c r="T195" s="24" t="str">
        <f>IF(OR($B195="",T$3="",'Demand Locations'!V195=""),"",IF('Demand Locations'!V195&lt;COUNTIFS('Workers Settings'!$M:$M,$B195,'Workers Settings'!$N:$N,1,'Workers Settings'!$H:$H,T$3),"Warning!",IF('Demand Locations'!V195=0,"",COUNTIFS('Workers Settings'!$M:$M,$B195,'Workers Settings'!$N:$N,1,'Workers Settings'!$H:$H,T$3)/'Demand Locations'!V195)))</f>
        <v/>
      </c>
      <c r="U195" s="24" t="str">
        <f>IF(OR($B195="",U$3="",'Demand Locations'!W195=""),"",IF('Demand Locations'!W195&lt;COUNTIFS('Workers Settings'!$M:$M,$B195,'Workers Settings'!$N:$N,1,'Workers Settings'!$H:$H,U$3),"Warning!",IF('Demand Locations'!W195=0,"",COUNTIFS('Workers Settings'!$M:$M,$B195,'Workers Settings'!$N:$N,1,'Workers Settings'!$H:$H,U$3)/'Demand Locations'!W195)))</f>
        <v/>
      </c>
      <c r="V195" s="24" t="str">
        <f>IF(OR($B195="",V$3="",'Demand Locations'!X195=""),"",IF('Demand Locations'!X195&lt;COUNTIFS('Workers Settings'!$M:$M,$B195,'Workers Settings'!$N:$N,1,'Workers Settings'!$H:$H,V$3),"Warning!",IF('Demand Locations'!X195=0,"",COUNTIFS('Workers Settings'!$M:$M,$B195,'Workers Settings'!$N:$N,1,'Workers Settings'!$H:$H,V$3)/'Demand Locations'!X195)))</f>
        <v/>
      </c>
      <c r="W195" s="24" t="str">
        <f>IF(OR($B195="",W$3="",'Demand Locations'!Y195=""),"",IF('Demand Locations'!Y195&lt;COUNTIFS('Workers Settings'!$M:$M,$B195,'Workers Settings'!$N:$N,1,'Workers Settings'!$H:$H,W$3),"Warning!",IF('Demand Locations'!Y195=0,"",COUNTIFS('Workers Settings'!$M:$M,$B195,'Workers Settings'!$N:$N,1,'Workers Settings'!$H:$H,W$3)/'Demand Locations'!Y195)))</f>
        <v/>
      </c>
      <c r="X195" s="24" t="str">
        <f>IF(OR($B195="",X$3="",'Demand Locations'!Z195=""),"",IF('Demand Locations'!Z195&lt;COUNTIFS('Workers Settings'!$M:$M,$B195,'Workers Settings'!$N:$N,1,'Workers Settings'!$H:$H,X$3),"Warning!",IF('Demand Locations'!Z195=0,"",COUNTIFS('Workers Settings'!$M:$M,$B195,'Workers Settings'!$N:$N,1,'Workers Settings'!$H:$H,X$3)/'Demand Locations'!Z195)))</f>
        <v/>
      </c>
      <c r="Y195" s="24" t="str">
        <f>IF(OR($B195="",Y$3="",'Demand Locations'!AA195=""),"",IF('Demand Locations'!AA195&lt;COUNTIFS('Workers Settings'!$M:$M,$B195,'Workers Settings'!$N:$N,1,'Workers Settings'!$H:$H,Y$3),"Warning!",IF('Demand Locations'!AA195=0,"",COUNTIFS('Workers Settings'!$M:$M,$B195,'Workers Settings'!$N:$N,1,'Workers Settings'!$H:$H,Y$3)/'Demand Locations'!AA195)))</f>
        <v/>
      </c>
      <c r="Z195" s="24" t="str">
        <f>IF(OR($B195="",Z$3="",'Demand Locations'!AB195=""),"",IF('Demand Locations'!AB195&lt;COUNTIFS('Workers Settings'!$M:$M,$B195,'Workers Settings'!$N:$N,1,'Workers Settings'!$H:$H,Z$3),"Warning!",IF('Demand Locations'!AB195=0,"",COUNTIFS('Workers Settings'!$M:$M,$B195,'Workers Settings'!$N:$N,1,'Workers Settings'!$H:$H,Z$3)/'Demand Locations'!AB195)))</f>
        <v/>
      </c>
      <c r="AA195" s="24" t="str">
        <f>IF(OR($B195="",AA$3="",'Demand Locations'!AC195=""),"",IF('Demand Locations'!AC195&lt;COUNTIFS('Workers Settings'!$M:$M,$B195,'Workers Settings'!$N:$N,1,'Workers Settings'!$H:$H,AA$3),"Warning!",IF('Demand Locations'!AC195=0,"",COUNTIFS('Workers Settings'!$M:$M,$B195,'Workers Settings'!$N:$N,1,'Workers Settings'!$H:$H,AA$3)/'Demand Locations'!AC195)))</f>
        <v/>
      </c>
      <c r="AB195" s="24" t="str">
        <f>IF(OR($B195="",AB$3="",'Demand Locations'!AD195=""),"",IF('Demand Locations'!AD195&lt;COUNTIFS('Workers Settings'!$M:$M,$B195,'Workers Settings'!$N:$N,1,'Workers Settings'!$H:$H,AB$3),"Warning!",IF('Demand Locations'!AD195=0,"",COUNTIFS('Workers Settings'!$M:$M,$B195,'Workers Settings'!$N:$N,1,'Workers Settings'!$H:$H,AB$3)/'Demand Locations'!AD195)))</f>
        <v/>
      </c>
      <c r="AC195" s="24" t="str">
        <f>IF(OR($B195="",AC$3="",'Demand Locations'!AE195=""),"",IF('Demand Locations'!AE195&lt;COUNTIFS('Workers Settings'!$M:$M,$B195,'Workers Settings'!$N:$N,1,'Workers Settings'!$H:$H,AC$3),"Warning!",IF('Demand Locations'!AE195=0,"",COUNTIFS('Workers Settings'!$M:$M,$B195,'Workers Settings'!$N:$N,1,'Workers Settings'!$H:$H,AC$3)/'Demand Locations'!AE195)))</f>
        <v/>
      </c>
      <c r="AD195" s="24" t="str">
        <f>IF(OR($B195="",AD$3="",'Demand Locations'!AF195=""),"",IF('Demand Locations'!AF195&lt;COUNTIFS('Workers Settings'!$M:$M,$B195,'Workers Settings'!$N:$N,1,'Workers Settings'!$H:$H,AD$3),"Warning!",IF('Demand Locations'!AF195=0,"",COUNTIFS('Workers Settings'!$M:$M,$B195,'Workers Settings'!$N:$N,1,'Workers Settings'!$H:$H,AD$3)/'Demand Locations'!AF195)))</f>
        <v/>
      </c>
      <c r="AE195" s="24" t="str">
        <f>IF(OR($B195="",AE$3="",'Demand Locations'!AG195=""),"",IF('Demand Locations'!AG195&lt;COUNTIFS('Workers Settings'!$M:$M,$B195,'Workers Settings'!$N:$N,1,'Workers Settings'!$H:$H,AE$3),"Warning!",IF('Demand Locations'!AG195=0,"",COUNTIFS('Workers Settings'!$M:$M,$B195,'Workers Settings'!$N:$N,1,'Workers Settings'!$H:$H,AE$3)/'Demand Locations'!AG195)))</f>
        <v/>
      </c>
      <c r="AF195" s="24" t="str">
        <f>IF(OR($B195="",AF$3="",'Demand Locations'!AH195=""),"",IF('Demand Locations'!AH195&lt;COUNTIFS('Workers Settings'!$M:$M,$B195,'Workers Settings'!$N:$N,1,'Workers Settings'!$H:$H,AF$3),"Warning!",IF('Demand Locations'!AH195=0,"",COUNTIFS('Workers Settings'!$M:$M,$B195,'Workers Settings'!$N:$N,1,'Workers Settings'!$H:$H,AF$3)/'Demand Locations'!AH195)))</f>
        <v/>
      </c>
      <c r="AG195" s="24" t="str">
        <f>IF(OR($B195="",AG$3="",'Demand Locations'!AI195=""),"",IF('Demand Locations'!AI195&lt;COUNTIFS('Workers Settings'!$M:$M,$B195,'Workers Settings'!$N:$N,1,'Workers Settings'!$H:$H,AG$3),"Warning!",IF('Demand Locations'!AI195=0,"",COUNTIFS('Workers Settings'!$M:$M,$B195,'Workers Settings'!$N:$N,1,'Workers Settings'!$H:$H,AG$3)/'Demand Locations'!AI195)))</f>
        <v/>
      </c>
      <c r="AH195" s="24" t="str">
        <f>IF(OR($B195="",AH$3="",'Demand Locations'!AJ195=""),"",IF('Demand Locations'!AJ195&lt;COUNTIFS('Workers Settings'!$M:$M,$B195,'Workers Settings'!$N:$N,1,'Workers Settings'!$H:$H,AH$3),"Warning!",IF('Demand Locations'!AJ195=0,"",COUNTIFS('Workers Settings'!$M:$M,$B195,'Workers Settings'!$N:$N,1,'Workers Settings'!$H:$H,AH$3)/'Demand Locations'!AJ195)))</f>
        <v/>
      </c>
      <c r="AI195" s="24" t="str">
        <f>IF(OR($B195="",AI$3="",'Demand Locations'!AK195=""),"",IF('Demand Locations'!AK195&lt;COUNTIFS('Workers Settings'!$M:$M,$B195,'Workers Settings'!$N:$N,1,'Workers Settings'!$H:$H,AI$3),"Warning!",IF('Demand Locations'!AK195=0,"",COUNTIFS('Workers Settings'!$M:$M,$B195,'Workers Settings'!$N:$N,1,'Workers Settings'!$H:$H,AI$3)/'Demand Locations'!AK195)))</f>
        <v/>
      </c>
      <c r="AJ195" s="24" t="str">
        <f>IF(OR($B195="",AJ$3="",'Demand Locations'!AL195=""),"",IF('Demand Locations'!AL195&lt;COUNTIFS('Workers Settings'!$M:$M,$B195,'Workers Settings'!$N:$N,1,'Workers Settings'!$H:$H,AJ$3),"Warning!",IF('Demand Locations'!AL195=0,"",COUNTIFS('Workers Settings'!$M:$M,$B195,'Workers Settings'!$N:$N,1,'Workers Settings'!$H:$H,AJ$3)/'Demand Locations'!AL195)))</f>
        <v/>
      </c>
      <c r="AK195" s="24" t="str">
        <f>IF(OR($B195="",AK$3="",'Demand Locations'!AM195=""),"",IF('Demand Locations'!AM195&lt;COUNTIFS('Workers Settings'!$M:$M,$B195,'Workers Settings'!$N:$N,1,'Workers Settings'!$H:$H,AK$3),"Warning!",IF('Demand Locations'!AM195=0,"",COUNTIFS('Workers Settings'!$M:$M,$B195,'Workers Settings'!$N:$N,1,'Workers Settings'!$H:$H,AK$3)/'Demand Locations'!AM195)))</f>
        <v/>
      </c>
      <c r="AL195" s="24" t="str">
        <f>IF(OR($B195="",AL$3="",'Demand Locations'!AN195=""),"",IF('Demand Locations'!AN195&lt;COUNTIFS('Workers Settings'!$M:$M,$B195,'Workers Settings'!$N:$N,1,'Workers Settings'!$H:$H,AL$3),"Warning!",IF('Demand Locations'!AN195=0,"",COUNTIFS('Workers Settings'!$M:$M,$B195,'Workers Settings'!$N:$N,1,'Workers Settings'!$H:$H,AL$3)/'Demand Locations'!AN195)))</f>
        <v/>
      </c>
      <c r="AM195" s="24" t="str">
        <f>IF(OR($B195="",AM$3="",'Demand Locations'!AO195=""),"",IF('Demand Locations'!AO195&lt;COUNTIFS('Workers Settings'!$M:$M,$B195,'Workers Settings'!$N:$N,1,'Workers Settings'!$H:$H,AM$3),"Warning!",IF('Demand Locations'!AO195=0,"",COUNTIFS('Workers Settings'!$M:$M,$B195,'Workers Settings'!$N:$N,1,'Workers Settings'!$H:$H,AM$3)/'Demand Locations'!AO195)))</f>
        <v/>
      </c>
      <c r="AN195" s="24" t="str">
        <f>IF(OR($B195="",AN$3="",'Demand Locations'!AP195=""),"",IF('Demand Locations'!AP195&lt;COUNTIFS('Workers Settings'!$M:$M,$B195,'Workers Settings'!$N:$N,1,'Workers Settings'!$H:$H,AN$3),"Warning!",IF('Demand Locations'!AP195=0,"",COUNTIFS('Workers Settings'!$M:$M,$B195,'Workers Settings'!$N:$N,1,'Workers Settings'!$H:$H,AN$3)/'Demand Locations'!AP195)))</f>
        <v/>
      </c>
      <c r="AO195" s="24" t="str">
        <f>IF(OR($B195="",AO$3="",'Demand Locations'!AQ195=""),"",IF('Demand Locations'!AQ195&lt;COUNTIFS('Workers Settings'!$M:$M,$B195,'Workers Settings'!$N:$N,1,'Workers Settings'!$H:$H,AO$3),"Warning!",IF('Demand Locations'!AQ195=0,"",COUNTIFS('Workers Settings'!$M:$M,$B195,'Workers Settings'!$N:$N,1,'Workers Settings'!$H:$H,AO$3)/'Demand Locations'!AQ195)))</f>
        <v/>
      </c>
      <c r="AP195" s="24" t="str">
        <f>IF(OR($B195="",AP$3="",'Demand Locations'!AR195=""),"",IF('Demand Locations'!AR195&lt;COUNTIFS('Workers Settings'!$M:$M,$B195,'Workers Settings'!$N:$N,1,'Workers Settings'!$H:$H,AP$3),"Warning!",IF('Demand Locations'!AR195=0,"",COUNTIFS('Workers Settings'!$M:$M,$B195,'Workers Settings'!$N:$N,1,'Workers Settings'!$H:$H,AP$3)/'Demand Locations'!AR195)))</f>
        <v/>
      </c>
      <c r="AQ195" s="24" t="str">
        <f>IF(OR($B195="",AQ$3="",'Demand Locations'!AS195=""),"",IF('Demand Locations'!AS195&lt;COUNTIFS('Workers Settings'!$M:$M,$B195,'Workers Settings'!$N:$N,1,'Workers Settings'!$H:$H,AQ$3),"Warning!",IF('Demand Locations'!AS195=0,"",COUNTIFS('Workers Settings'!$M:$M,$B195,'Workers Settings'!$N:$N,1,'Workers Settings'!$H:$H,AQ$3)/'Demand Locations'!AS195)))</f>
        <v/>
      </c>
      <c r="AR195" s="24" t="str">
        <f>IF(OR($B195="",AR$3="",'Demand Locations'!AT195=""),"",IF('Demand Locations'!AT195&lt;COUNTIFS('Workers Settings'!$M:$M,$B195,'Workers Settings'!$N:$N,1,'Workers Settings'!$H:$H,AR$3),"Warning!",IF('Demand Locations'!AT195=0,"",COUNTIFS('Workers Settings'!$M:$M,$B195,'Workers Settings'!$N:$N,1,'Workers Settings'!$H:$H,AR$3)/'Demand Locations'!AT195)))</f>
        <v/>
      </c>
      <c r="AS195" s="24" t="str">
        <f>IF(OR($B195="",AS$3="",'Demand Locations'!AU195=""),"",IF('Demand Locations'!AU195&lt;COUNTIFS('Workers Settings'!$M:$M,$B195,'Workers Settings'!$N:$N,1,'Workers Settings'!$H:$H,AS$3),"Warning!",IF('Demand Locations'!AU195=0,"",COUNTIFS('Workers Settings'!$M:$M,$B195,'Workers Settings'!$N:$N,1,'Workers Settings'!$H:$H,AS$3)/'Demand Locations'!AU195)))</f>
        <v/>
      </c>
      <c r="AT195" s="24" t="str">
        <f>IF(OR($B195="",AT$3="",'Demand Locations'!AV195=""),"",IF('Demand Locations'!AV195&lt;COUNTIFS('Workers Settings'!$M:$M,$B195,'Workers Settings'!$N:$N,1,'Workers Settings'!$H:$H,AT$3),"Warning!",IF('Demand Locations'!AV195=0,"",COUNTIFS('Workers Settings'!$M:$M,$B195,'Workers Settings'!$N:$N,1,'Workers Settings'!$H:$H,AT$3)/'Demand Locations'!AV195)))</f>
        <v/>
      </c>
      <c r="AU195" s="24" t="str">
        <f>IF(OR($B195="",AU$3="",'Demand Locations'!AW195=""),"",IF('Demand Locations'!AW195&lt;COUNTIFS('Workers Settings'!$M:$M,$B195,'Workers Settings'!$N:$N,1,'Workers Settings'!$H:$H,AU$3),"Warning!",IF('Demand Locations'!AW195=0,"",COUNTIFS('Workers Settings'!$M:$M,$B195,'Workers Settings'!$N:$N,1,'Workers Settings'!$H:$H,AU$3)/'Demand Locations'!AW195)))</f>
        <v/>
      </c>
      <c r="AV195" s="24" t="str">
        <f>IF(OR($B195="",AV$3="",'Demand Locations'!AX195=""),"",IF('Demand Locations'!AX195&lt;COUNTIFS('Workers Settings'!$M:$M,$B195,'Workers Settings'!$N:$N,1,'Workers Settings'!$H:$H,AV$3),"Warning!",IF('Demand Locations'!AX195=0,"",COUNTIFS('Workers Settings'!$M:$M,$B195,'Workers Settings'!$N:$N,1,'Workers Settings'!$H:$H,AV$3)/'Demand Locations'!AX195)))</f>
        <v/>
      </c>
      <c r="AW195" s="24" t="str">
        <f>IF(OR($B195="",AW$3="",'Demand Locations'!AY195=""),"",IF('Demand Locations'!AY195&lt;COUNTIFS('Workers Settings'!$M:$M,$B195,'Workers Settings'!$N:$N,1,'Workers Settings'!$H:$H,AW$3),"Warning!",IF('Demand Locations'!AY195=0,"",COUNTIFS('Workers Settings'!$M:$M,$B195,'Workers Settings'!$N:$N,1,'Workers Settings'!$H:$H,AW$3)/'Demand Locations'!AY195)))</f>
        <v/>
      </c>
      <c r="AX195" s="24" t="str">
        <f>IF(OR($B195="",AX$3="",'Demand Locations'!AZ195=""),"",IF('Demand Locations'!AZ195&lt;COUNTIFS('Workers Settings'!$M:$M,$B195,'Workers Settings'!$N:$N,1,'Workers Settings'!$H:$H,AX$3),"Warning!",IF('Demand Locations'!AZ195=0,"",COUNTIFS('Workers Settings'!$M:$M,$B195,'Workers Settings'!$N:$N,1,'Workers Settings'!$H:$H,AX$3)/'Demand Locations'!AZ195)))</f>
        <v/>
      </c>
      <c r="AY195" s="24" t="str">
        <f>IF(OR($B195="",AY$3="",'Demand Locations'!BA195=""),"",IF('Demand Locations'!BA195&lt;COUNTIFS('Workers Settings'!$M:$M,$B195,'Workers Settings'!$N:$N,1,'Workers Settings'!$H:$H,AY$3),"Warning!",IF('Demand Locations'!BA195=0,"",COUNTIFS('Workers Settings'!$M:$M,$B195,'Workers Settings'!$N:$N,1,'Workers Settings'!$H:$H,AY$3)/'Demand Locations'!BA195)))</f>
        <v/>
      </c>
      <c r="AZ195" s="24" t="str">
        <f>IF(OR($B195="",AZ$3="",'Demand Locations'!BB195=""),"",IF('Demand Locations'!BB195&lt;COUNTIFS('Workers Settings'!$M:$M,$B195,'Workers Settings'!$N:$N,1,'Workers Settings'!$H:$H,AZ$3),"Warning!",IF('Demand Locations'!BB195=0,"",COUNTIFS('Workers Settings'!$M:$M,$B195,'Workers Settings'!$N:$N,1,'Workers Settings'!$H:$H,AZ$3)/'Demand Locations'!BB195)))</f>
        <v/>
      </c>
      <c r="BA195" s="24" t="str">
        <f>IF(OR($B195="",BA$3="",'Demand Locations'!BC195=""),"",IF('Demand Locations'!BC195&lt;COUNTIFS('Workers Settings'!$M:$M,$B195,'Workers Settings'!$N:$N,1,'Workers Settings'!$H:$H,BA$3),"Warning!",IF('Demand Locations'!BC195=0,"",COUNTIFS('Workers Settings'!$M:$M,$B195,'Workers Settings'!$N:$N,1,'Workers Settings'!$H:$H,BA$3)/'Demand Locations'!BC195)))</f>
        <v/>
      </c>
      <c r="BB195" s="24" t="str">
        <f>IF(OR($B195="",BB$3="",'Demand Locations'!BD195=""),"",IF('Demand Locations'!BD195&lt;COUNTIFS('Workers Settings'!$M:$M,$B195,'Workers Settings'!$N:$N,1,'Workers Settings'!$H:$H,BB$3),"Warning!",IF('Demand Locations'!BD195=0,"",COUNTIFS('Workers Settings'!$M:$M,$B195,'Workers Settings'!$N:$N,1,'Workers Settings'!$H:$H,BB$3)/'Demand Locations'!BD195)))</f>
        <v/>
      </c>
      <c r="BC195" s="24" t="str">
        <f>IF(OR($B195="",BC$3="",'Demand Locations'!BE195=""),"",IF('Demand Locations'!BE195&lt;COUNTIFS('Workers Settings'!$M:$M,$B195,'Workers Settings'!$N:$N,1,'Workers Settings'!$H:$H,BC$3),"Warning!",IF('Demand Locations'!BE195=0,"",COUNTIFS('Workers Settings'!$M:$M,$B195,'Workers Settings'!$N:$N,1,'Workers Settings'!$H:$H,BC$3)/'Demand Locations'!BE195)))</f>
        <v/>
      </c>
      <c r="BD195" s="24" t="str">
        <f>IF(OR($B195="",BD$3="",'Demand Locations'!BF195=""),"",IF('Demand Locations'!BF195&lt;COUNTIFS('Workers Settings'!$M:$M,$B195,'Workers Settings'!$N:$N,1,'Workers Settings'!$H:$H,BD$3),"Warning!",IF('Demand Locations'!BF195=0,"",COUNTIFS('Workers Settings'!$M:$M,$B195,'Workers Settings'!$N:$N,1,'Workers Settings'!$H:$H,BD$3)/'Demand Locations'!BF195)))</f>
        <v/>
      </c>
      <c r="BE195" s="24" t="str">
        <f>IF(OR($B195="",BE$3="",'Demand Locations'!BG195=""),"",IF('Demand Locations'!BG195&lt;COUNTIFS('Workers Settings'!$M:$M,$B195,'Workers Settings'!$N:$N,1,'Workers Settings'!$H:$H,BE$3),"Warning!",IF('Demand Locations'!BG195=0,"",COUNTIFS('Workers Settings'!$M:$M,$B195,'Workers Settings'!$N:$N,1,'Workers Settings'!$H:$H,BE$3)/'Demand Locations'!BG195)))</f>
        <v/>
      </c>
      <c r="BF195" s="24" t="str">
        <f>IF(OR($B195="",BF$3="",'Demand Locations'!BH195=""),"",IF('Demand Locations'!BH195&lt;COUNTIFS('Workers Settings'!$M:$M,$B195,'Workers Settings'!$N:$N,1,'Workers Settings'!$H:$H,BF$3),"Warning!",IF('Demand Locations'!BH195=0,"",COUNTIFS('Workers Settings'!$M:$M,$B195,'Workers Settings'!$N:$N,1,'Workers Settings'!$H:$H,BF$3)/'Demand Locations'!BH195)))</f>
        <v/>
      </c>
      <c r="BG195" s="24" t="str">
        <f>IF(OR($B195="",BG$3="",'Demand Locations'!BI195=""),"",IF('Demand Locations'!BI195&lt;COUNTIFS('Workers Settings'!$M:$M,$B195,'Workers Settings'!$N:$N,1,'Workers Settings'!$H:$H,BG$3),"Warning!",IF('Demand Locations'!BI195=0,"",COUNTIFS('Workers Settings'!$M:$M,$B195,'Workers Settings'!$N:$N,1,'Workers Settings'!$H:$H,BG$3)/'Demand Locations'!BI195)))</f>
        <v/>
      </c>
      <c r="BH195" s="24" t="str">
        <f>IF(OR($B195="",BH$3="",'Demand Locations'!BJ195=""),"",IF('Demand Locations'!BJ195&lt;COUNTIFS('Workers Settings'!$M:$M,$B195,'Workers Settings'!$N:$N,1,'Workers Settings'!$H:$H,BH$3),"Warning!",IF('Demand Locations'!BJ195=0,"",COUNTIFS('Workers Settings'!$M:$M,$B195,'Workers Settings'!$N:$N,1,'Workers Settings'!$H:$H,BH$3)/'Demand Locations'!BJ195)))</f>
        <v/>
      </c>
      <c r="BI195" s="24" t="str">
        <f>IF(OR($B195="",BI$3="",'Demand Locations'!BK195=""),"",IF('Demand Locations'!BK195&lt;COUNTIFS('Workers Settings'!$M:$M,$B195,'Workers Settings'!$N:$N,1,'Workers Settings'!$H:$H,BI$3),"Warning!",IF('Demand Locations'!BK195=0,"",COUNTIFS('Workers Settings'!$M:$M,$B195,'Workers Settings'!$N:$N,1,'Workers Settings'!$H:$H,BI$3)/'Demand Locations'!BK195)))</f>
        <v/>
      </c>
      <c r="BJ195" s="24" t="str">
        <f>IF(OR($B195="",BJ$3="",'Demand Locations'!BL195=""),"",IF('Demand Locations'!BL195&lt;COUNTIFS('Workers Settings'!$M:$M,$B195,'Workers Settings'!$N:$N,1,'Workers Settings'!$H:$H,BJ$3),"Warning!",IF('Demand Locations'!BL195=0,"",COUNTIFS('Workers Settings'!$M:$M,$B195,'Workers Settings'!$N:$N,1,'Workers Settings'!$H:$H,BJ$3)/'Demand Locations'!BL195)))</f>
        <v/>
      </c>
      <c r="BK195" s="24" t="str">
        <f>IF(OR($B195="",BK$3="",'Demand Locations'!BM195=""),"",IF('Demand Locations'!BM195&lt;COUNTIFS('Workers Settings'!$M:$M,$B195,'Workers Settings'!$N:$N,1,'Workers Settings'!$H:$H,BK$3),"Warning!",IF('Demand Locations'!BM195=0,"",COUNTIFS('Workers Settings'!$M:$M,$B195,'Workers Settings'!$N:$N,1,'Workers Settings'!$H:$H,BK$3)/'Demand Locations'!BM195)))</f>
        <v/>
      </c>
      <c r="BL195" s="24" t="str">
        <f>IF(OR($B195="",BL$3="",'Demand Locations'!BN195=""),"",IF('Demand Locations'!BN195&lt;COUNTIFS('Workers Settings'!$M:$M,$B195,'Workers Settings'!$N:$N,1,'Workers Settings'!$H:$H,BL$3),"Warning!",IF('Demand Locations'!BN195=0,"",COUNTIFS('Workers Settings'!$M:$M,$B195,'Workers Settings'!$N:$N,1,'Workers Settings'!$H:$H,BL$3)/'Demand Locations'!BN195)))</f>
        <v/>
      </c>
      <c r="BM195" s="24" t="str">
        <f>IF(OR($B195="",BM$3="",'Demand Locations'!BO195=""),"",IF('Demand Locations'!BO195&lt;COUNTIFS('Workers Settings'!$M:$M,$B195,'Workers Settings'!$N:$N,1,'Workers Settings'!$H:$H,BM$3),"Warning!",IF('Demand Locations'!BO195=0,"",COUNTIFS('Workers Settings'!$M:$M,$B195,'Workers Settings'!$N:$N,1,'Workers Settings'!$H:$H,BM$3)/'Demand Locations'!BO195)))</f>
        <v/>
      </c>
      <c r="BN195" s="24" t="str">
        <f>IF(OR($B195="",BN$3="",'Demand Locations'!BP195=""),"",IF('Demand Locations'!BP195&lt;COUNTIFS('Workers Settings'!$M:$M,$B195,'Workers Settings'!$N:$N,1,'Workers Settings'!$H:$H,BN$3),"Warning!",IF('Demand Locations'!BP195=0,"",COUNTIFS('Workers Settings'!$M:$M,$B195,'Workers Settings'!$N:$N,1,'Workers Settings'!$H:$H,BN$3)/'Demand Locations'!BP195)))</f>
        <v/>
      </c>
      <c r="BO195" s="24" t="str">
        <f>IF(OR($B195="",BO$3="",'Demand Locations'!BQ195=""),"",IF('Demand Locations'!BQ195&lt;COUNTIFS('Workers Settings'!$M:$M,$B195,'Workers Settings'!$N:$N,1,'Workers Settings'!$H:$H,BO$3),"Warning!",IF('Demand Locations'!BQ195=0,"",COUNTIFS('Workers Settings'!$M:$M,$B195,'Workers Settings'!$N:$N,1,'Workers Settings'!$H:$H,BO$3)/'Demand Locations'!BQ195)))</f>
        <v/>
      </c>
      <c r="BP195" s="24" t="str">
        <f>IF(OR($B195="",BP$3="",'Demand Locations'!BR195=""),"",IF('Demand Locations'!BR195&lt;COUNTIFS('Workers Settings'!$M:$M,$B195,'Workers Settings'!$N:$N,1,'Workers Settings'!$H:$H,BP$3),"Warning!",IF('Demand Locations'!BR195=0,"",COUNTIFS('Workers Settings'!$M:$M,$B195,'Workers Settings'!$N:$N,1,'Workers Settings'!$H:$H,BP$3)/'Demand Locations'!BR195)))</f>
        <v/>
      </c>
      <c r="BQ195" s="24" t="str">
        <f>IF(OR($B195="",BQ$3="",'Demand Locations'!BS195=""),"",IF('Demand Locations'!BS195&lt;COUNTIFS('Workers Settings'!$M:$M,$B195,'Workers Settings'!$N:$N,1,'Workers Settings'!$H:$H,BQ$3),"Warning!",IF('Demand Locations'!BS195=0,"",COUNTIFS('Workers Settings'!$M:$M,$B195,'Workers Settings'!$N:$N,1,'Workers Settings'!$H:$H,BQ$3)/'Demand Locations'!BS195)))</f>
        <v/>
      </c>
      <c r="BR195" s="24" t="str">
        <f>IF(OR($B195="",BR$3="",'Demand Locations'!BT195=""),"",IF('Demand Locations'!BT195&lt;COUNTIFS('Workers Settings'!$M:$M,$B195,'Workers Settings'!$N:$N,1,'Workers Settings'!$H:$H,BR$3),"Warning!",IF('Demand Locations'!BT195=0,"",COUNTIFS('Workers Settings'!$M:$M,$B195,'Workers Settings'!$N:$N,1,'Workers Settings'!$H:$H,BR$3)/'Demand Locations'!BT195)))</f>
        <v/>
      </c>
      <c r="BS195" s="24" t="str">
        <f>IF(OR($B195="",BS$3="",'Demand Locations'!BU195=""),"",IF('Demand Locations'!BU195&lt;COUNTIFS('Workers Settings'!$M:$M,$B195,'Workers Settings'!$N:$N,1,'Workers Settings'!$H:$H,BS$3),"Warning!",IF('Demand Locations'!BU195=0,"",COUNTIFS('Workers Settings'!$M:$M,$B195,'Workers Settings'!$N:$N,1,'Workers Settings'!$H:$H,BS$3)/'Demand Locations'!BU195)))</f>
        <v/>
      </c>
      <c r="BT195" s="24" t="str">
        <f>IF(OR($B195="",BT$3="",'Demand Locations'!BV195=""),"",IF('Demand Locations'!BV195&lt;COUNTIFS('Workers Settings'!$M:$M,$B195,'Workers Settings'!$N:$N,1,'Workers Settings'!$H:$H,BT$3),"Warning!",IF('Demand Locations'!BV195=0,"",COUNTIFS('Workers Settings'!$M:$M,$B195,'Workers Settings'!$N:$N,1,'Workers Settings'!$H:$H,BT$3)/'Demand Locations'!BV195)))</f>
        <v/>
      </c>
      <c r="BU195" s="24" t="str">
        <f>IF(OR($B195="",BU$3="",'Demand Locations'!BW195=""),"",IF('Demand Locations'!BW195&lt;COUNTIFS('Workers Settings'!$M:$M,$B195,'Workers Settings'!$N:$N,1,'Workers Settings'!$H:$H,BU$3),"Warning!",IF('Demand Locations'!BW195=0,"",COUNTIFS('Workers Settings'!$M:$M,$B195,'Workers Settings'!$N:$N,1,'Workers Settings'!$H:$H,BU$3)/'Demand Locations'!BW195)))</f>
        <v/>
      </c>
      <c r="BV195" s="24" t="str">
        <f>IF(OR($B195="",BV$3="",'Demand Locations'!BX195=""),"",IF('Demand Locations'!BX195&lt;COUNTIFS('Workers Settings'!$M:$M,$B195,'Workers Settings'!$N:$N,1,'Workers Settings'!$H:$H,BV$3),"Warning!",IF('Demand Locations'!BX195=0,"",COUNTIFS('Workers Settings'!$M:$M,$B195,'Workers Settings'!$N:$N,1,'Workers Settings'!$H:$H,BV$3)/'Demand Locations'!BX195)))</f>
        <v/>
      </c>
      <c r="BW195" s="24" t="str">
        <f>IF(OR($B195="",BW$3="",'Demand Locations'!BY195=""),"",IF('Demand Locations'!BY195&lt;COUNTIFS('Workers Settings'!$M:$M,$B195,'Workers Settings'!$N:$N,1,'Workers Settings'!$H:$H,BW$3),"Warning!",IF('Demand Locations'!BY195=0,"",COUNTIFS('Workers Settings'!$M:$M,$B195,'Workers Settings'!$N:$N,1,'Workers Settings'!$H:$H,BW$3)/'Demand Locations'!BY195)))</f>
        <v/>
      </c>
      <c r="BX195" s="24" t="str">
        <f>IF(OR($B195="",BX$3="",'Demand Locations'!BZ195=""),"",IF('Demand Locations'!BZ195&lt;COUNTIFS('Workers Settings'!$M:$M,$B195,'Workers Settings'!$N:$N,1,'Workers Settings'!$H:$H,BX$3),"Warning!",IF('Demand Locations'!BZ195=0,"",COUNTIFS('Workers Settings'!$M:$M,$B195,'Workers Settings'!$N:$N,1,'Workers Settings'!$H:$H,BX$3)/'Demand Locations'!BZ195)))</f>
        <v/>
      </c>
      <c r="BY195" s="24" t="str">
        <f>IF(OR($B195="",BY$3="",'Demand Locations'!CA195=""),"",IF('Demand Locations'!CA195&lt;COUNTIFS('Workers Settings'!$M:$M,$B195,'Workers Settings'!$N:$N,1,'Workers Settings'!$H:$H,BY$3),"Warning!",IF('Demand Locations'!CA195=0,"",COUNTIFS('Workers Settings'!$M:$M,$B195,'Workers Settings'!$N:$N,1,'Workers Settings'!$H:$H,BY$3)/'Demand Locations'!CA195)))</f>
        <v/>
      </c>
      <c r="BZ195" s="24" t="str">
        <f>IF(OR($B195="",BZ$3="",'Demand Locations'!CB195=""),"",IF('Demand Locations'!CB195&lt;COUNTIFS('Workers Settings'!$M:$M,$B195,'Workers Settings'!$N:$N,1,'Workers Settings'!$H:$H,BZ$3),"Warning!",IF('Demand Locations'!CB195=0,"",COUNTIFS('Workers Settings'!$M:$M,$B195,'Workers Settings'!$N:$N,1,'Workers Settings'!$H:$H,BZ$3)/'Demand Locations'!CB195)))</f>
        <v/>
      </c>
      <c r="CA195" s="24" t="str">
        <f>IF(OR($B195="",CA$3="",'Demand Locations'!CC195=""),"",IF('Demand Locations'!CC195&lt;COUNTIFS('Workers Settings'!$M:$M,$B195,'Workers Settings'!$N:$N,1,'Workers Settings'!$H:$H,CA$3),"Warning!",IF('Demand Locations'!CC195=0,"",COUNTIFS('Workers Settings'!$M:$M,$B195,'Workers Settings'!$N:$N,1,'Workers Settings'!$H:$H,CA$3)/'Demand Locations'!CC195)))</f>
        <v/>
      </c>
      <c r="CB195" s="24" t="str">
        <f>IF(OR($B195="",CB$3="",'Demand Locations'!CD195=""),"",IF('Demand Locations'!CD195&lt;COUNTIFS('Workers Settings'!$M:$M,$B195,'Workers Settings'!$N:$N,1,'Workers Settings'!$H:$H,CB$3),"Warning!",IF('Demand Locations'!CD195=0,"",COUNTIFS('Workers Settings'!$M:$M,$B195,'Workers Settings'!$N:$N,1,'Workers Settings'!$H:$H,CB$3)/'Demand Locations'!CD195)))</f>
        <v/>
      </c>
      <c r="CC195" s="24" t="str">
        <f>IF(OR($B195="",CC$3="",'Demand Locations'!CE195=""),"",IF('Demand Locations'!CE195&lt;COUNTIFS('Workers Settings'!$M:$M,$B195,'Workers Settings'!$N:$N,1,'Workers Settings'!$H:$H,CC$3),"Warning!",IF('Demand Locations'!CE195=0,"",COUNTIFS('Workers Settings'!$M:$M,$B195,'Workers Settings'!$N:$N,1,'Workers Settings'!$H:$H,CC$3)/'Demand Locations'!CE195)))</f>
        <v/>
      </c>
      <c r="CD195" s="24" t="str">
        <f>IF(OR($B195="",CD$3="",'Demand Locations'!CF195=""),"",IF('Demand Locations'!CF195&lt;COUNTIFS('Workers Settings'!$M:$M,$B195,'Workers Settings'!$N:$N,1,'Workers Settings'!$H:$H,CD$3),"Warning!",IF('Demand Locations'!CF195=0,"",COUNTIFS('Workers Settings'!$M:$M,$B195,'Workers Settings'!$N:$N,1,'Workers Settings'!$H:$H,CD$3)/'Demand Locations'!CF195)))</f>
        <v/>
      </c>
      <c r="CE195" s="24" t="str">
        <f>IF(OR($B195="",CE$3="",'Demand Locations'!CG195=""),"",IF('Demand Locations'!CG195&lt;COUNTIFS('Workers Settings'!$M:$M,$B195,'Workers Settings'!$N:$N,1,'Workers Settings'!$H:$H,CE$3),"Warning!",IF('Demand Locations'!CG195=0,"",COUNTIFS('Workers Settings'!$M:$M,$B195,'Workers Settings'!$N:$N,1,'Workers Settings'!$H:$H,CE$3)/'Demand Locations'!CG195)))</f>
        <v/>
      </c>
      <c r="CF195" s="24" t="str">
        <f>IF(OR($B195="",CF$3="",'Demand Locations'!CH195=""),"",IF('Demand Locations'!CH195&lt;COUNTIFS('Workers Settings'!$M:$M,$B195,'Workers Settings'!$N:$N,1,'Workers Settings'!$H:$H,CF$3),"Warning!",IF('Demand Locations'!CH195=0,"",COUNTIFS('Workers Settings'!$M:$M,$B195,'Workers Settings'!$N:$N,1,'Workers Settings'!$H:$H,CF$3)/'Demand Locations'!CH195)))</f>
        <v/>
      </c>
      <c r="CG195" s="24" t="str">
        <f>IF(OR($B195="",CG$3="",'Demand Locations'!CI195=""),"",IF('Demand Locations'!CI195&lt;COUNTIFS('Workers Settings'!$M:$M,$B195,'Workers Settings'!$N:$N,1,'Workers Settings'!$H:$H,CG$3),"Warning!",IF('Demand Locations'!CI195=0,"",COUNTIFS('Workers Settings'!$M:$M,$B195,'Workers Settings'!$N:$N,1,'Workers Settings'!$H:$H,CG$3)/'Demand Locations'!CI195)))</f>
        <v/>
      </c>
      <c r="CH195" s="24" t="str">
        <f>IF(OR($B195="",CH$3="",'Demand Locations'!CJ195=""),"",IF('Demand Locations'!CJ195&lt;COUNTIFS('Workers Settings'!$M:$M,$B195,'Workers Settings'!$N:$N,1,'Workers Settings'!$H:$H,CH$3),"Warning!",IF('Demand Locations'!CJ195=0,"",COUNTIFS('Workers Settings'!$M:$M,$B195,'Workers Settings'!$N:$N,1,'Workers Settings'!$H:$H,CH$3)/'Demand Locations'!CJ195)))</f>
        <v/>
      </c>
      <c r="CI195" s="24" t="str">
        <f>IF(OR($B195="",CI$3="",'Demand Locations'!CK195=""),"",IF('Demand Locations'!CK195&lt;COUNTIFS('Workers Settings'!$M:$M,$B195,'Workers Settings'!$N:$N,1,'Workers Settings'!$H:$H,CI$3),"Warning!",IF('Demand Locations'!CK195=0,"",COUNTIFS('Workers Settings'!$M:$M,$B195,'Workers Settings'!$N:$N,1,'Workers Settings'!$H:$H,CI$3)/'Demand Locations'!CK195)))</f>
        <v/>
      </c>
      <c r="CJ195" s="24" t="str">
        <f>IF(OR($B195="",CJ$3="",'Demand Locations'!CL195=""),"",IF('Demand Locations'!CL195&lt;COUNTIFS('Workers Settings'!$M:$M,$B195,'Workers Settings'!$N:$N,1,'Workers Settings'!$H:$H,CJ$3),"Warning!",IF('Demand Locations'!CL195=0,"",COUNTIFS('Workers Settings'!$M:$M,$B195,'Workers Settings'!$N:$N,1,'Workers Settings'!$H:$H,CJ$3)/'Demand Locations'!CL195)))</f>
        <v/>
      </c>
      <c r="CK195" s="24" t="str">
        <f>IF(OR($B195="",CK$3="",'Demand Locations'!CM195=""),"",IF('Demand Locations'!CM195&lt;COUNTIFS('Workers Settings'!$M:$M,$B195,'Workers Settings'!$N:$N,1,'Workers Settings'!$H:$H,CK$3),"Warning!",IF('Demand Locations'!CM195=0,"",COUNTIFS('Workers Settings'!$M:$M,$B195,'Workers Settings'!$N:$N,1,'Workers Settings'!$H:$H,CK$3)/'Demand Locations'!CM195)))</f>
        <v/>
      </c>
      <c r="CL195" s="24" t="str">
        <f>IF(OR($B195="",CL$3="",'Demand Locations'!CN195=""),"",IF('Demand Locations'!CN195&lt;COUNTIFS('Workers Settings'!$M:$M,$B195,'Workers Settings'!$N:$N,1,'Workers Settings'!$H:$H,CL$3),"Warning!",IF('Demand Locations'!CN195=0,"",COUNTIFS('Workers Settings'!$M:$M,$B195,'Workers Settings'!$N:$N,1,'Workers Settings'!$H:$H,CL$3)/'Demand Locations'!CN195)))</f>
        <v/>
      </c>
      <c r="CM195" s="24" t="str">
        <f>IF(OR($B195="",CM$3="",'Demand Locations'!CO195=""),"",IF('Demand Locations'!CO195&lt;COUNTIFS('Workers Settings'!$M:$M,$B195,'Workers Settings'!$N:$N,1,'Workers Settings'!$H:$H,CM$3),"Warning!",IF('Demand Locations'!CO195=0,"",COUNTIFS('Workers Settings'!$M:$M,$B195,'Workers Settings'!$N:$N,1,'Workers Settings'!$H:$H,CM$3)/'Demand Locations'!CO195)))</f>
        <v/>
      </c>
      <c r="CN195" s="24" t="str">
        <f>IF(OR($B195="",CN$3="",'Demand Locations'!CP195=""),"",IF('Demand Locations'!CP195&lt;COUNTIFS('Workers Settings'!$M:$M,$B195,'Workers Settings'!$N:$N,1,'Workers Settings'!$H:$H,CN$3),"Warning!",IF('Demand Locations'!CP195=0,"",COUNTIFS('Workers Settings'!$M:$M,$B195,'Workers Settings'!$N:$N,1,'Workers Settings'!$H:$H,CN$3)/'Demand Locations'!CP195)))</f>
        <v/>
      </c>
      <c r="CO195" s="24" t="str">
        <f>IF(OR($B195="",CO$3="",'Demand Locations'!CQ195=""),"",IF('Demand Locations'!CQ195&lt;COUNTIFS('Workers Settings'!$M:$M,$B195,'Workers Settings'!$N:$N,1,'Workers Settings'!$H:$H,CO$3),"Warning!",IF('Demand Locations'!CQ195=0,"",COUNTIFS('Workers Settings'!$M:$M,$B195,'Workers Settings'!$N:$N,1,'Workers Settings'!$H:$H,CO$3)/'Demand Locations'!CQ195)))</f>
        <v/>
      </c>
      <c r="CP195" s="24" t="str">
        <f>IF(OR($B195="",CP$3="",'Demand Locations'!CR195=""),"",IF('Demand Locations'!CR195&lt;COUNTIFS('Workers Settings'!$M:$M,$B195,'Workers Settings'!$N:$N,1,'Workers Settings'!$H:$H,CP$3),"Warning!",IF('Demand Locations'!CR195=0,"",COUNTIFS('Workers Settings'!$M:$M,$B195,'Workers Settings'!$N:$N,1,'Workers Settings'!$H:$H,CP$3)/'Demand Locations'!CR195)))</f>
        <v/>
      </c>
      <c r="CQ195" s="24" t="str">
        <f>IF(OR($B195="",CQ$3="",'Demand Locations'!CS195=""),"",IF('Demand Locations'!CS195&lt;COUNTIFS('Workers Settings'!$M:$M,$B195,'Workers Settings'!$N:$N,1,'Workers Settings'!$H:$H,CQ$3),"Warning!",IF('Demand Locations'!CS195=0,"",COUNTIFS('Workers Settings'!$M:$M,$B195,'Workers Settings'!$N:$N,1,'Workers Settings'!$H:$H,CQ$3)/'Demand Locations'!CS195)))</f>
        <v/>
      </c>
      <c r="CR195" s="24" t="str">
        <f>IF(OR($B195="",CR$3="",'Demand Locations'!CT195=""),"",IF('Demand Locations'!CT195&lt;COUNTIFS('Workers Settings'!$M:$M,$B195,'Workers Settings'!$N:$N,1,'Workers Settings'!$H:$H,CR$3),"Warning!",IF('Demand Locations'!CT195=0,"",COUNTIFS('Workers Settings'!$M:$M,$B195,'Workers Settings'!$N:$N,1,'Workers Settings'!$H:$H,CR$3)/'Demand Locations'!CT195)))</f>
        <v/>
      </c>
      <c r="CS195" s="24" t="str">
        <f>IF(OR($B195="",CS$3="",'Demand Locations'!CU195=""),"",IF('Demand Locations'!CU195&lt;COUNTIFS('Workers Settings'!$M:$M,$B195,'Workers Settings'!$N:$N,1,'Workers Settings'!$H:$H,CS$3),"Warning!",IF('Demand Locations'!CU195=0,"",COUNTIFS('Workers Settings'!$M:$M,$B195,'Workers Settings'!$N:$N,1,'Workers Settings'!$H:$H,CS$3)/'Demand Locations'!CU195)))</f>
        <v/>
      </c>
      <c r="CT195" s="24" t="str">
        <f>IF(OR($B195="",CT$3="",'Demand Locations'!CV195=""),"",IF('Demand Locations'!CV195&lt;COUNTIFS('Workers Settings'!$M:$M,$B195,'Workers Settings'!$N:$N,1,'Workers Settings'!$H:$H,CT$3),"Warning!",IF('Demand Locations'!CV195=0,"",COUNTIFS('Workers Settings'!$M:$M,$B195,'Workers Settings'!$N:$N,1,'Workers Settings'!$H:$H,CT$3)/'Demand Locations'!CV195)))</f>
        <v/>
      </c>
      <c r="CU195" s="24" t="str">
        <f>IF(OR($B195="",CU$3="",'Demand Locations'!CW195=""),"",IF('Demand Locations'!CW195&lt;COUNTIFS('Workers Settings'!$M:$M,$B195,'Workers Settings'!$N:$N,1,'Workers Settings'!$H:$H,CU$3),"Warning!",IF('Demand Locations'!CW195=0,"",COUNTIFS('Workers Settings'!$M:$M,$B195,'Workers Settings'!$N:$N,1,'Workers Settings'!$H:$H,CU$3)/'Demand Locations'!CW195)))</f>
        <v/>
      </c>
      <c r="CV195" s="24" t="str">
        <f>IF(OR($B195="",CV$3="",'Demand Locations'!CX195=""),"",IF('Demand Locations'!CX195&lt;COUNTIFS('Workers Settings'!$M:$M,$B195,'Workers Settings'!$N:$N,1,'Workers Settings'!$H:$H,CV$3),"Warning!",IF('Demand Locations'!CX195=0,"",COUNTIFS('Workers Settings'!$M:$M,$B195,'Workers Settings'!$N:$N,1,'Workers Settings'!$H:$H,CV$3)/'Demand Locations'!CX195)))</f>
        <v/>
      </c>
      <c r="CW195" s="24" t="str">
        <f>IF(OR($B195="",CW$3="",'Demand Locations'!CY195=""),"",IF('Demand Locations'!CY195&lt;COUNTIFS('Workers Settings'!$M:$M,$B195,'Workers Settings'!$N:$N,1,'Workers Settings'!$H:$H,CW$3),"Warning!",IF('Demand Locations'!CY195=0,"",COUNTIFS('Workers Settings'!$M:$M,$B195,'Workers Settings'!$N:$N,1,'Workers Settings'!$H:$H,CW$3)/'Demand Locations'!CY195)))</f>
        <v/>
      </c>
      <c r="CX195" s="24" t="str">
        <f>IF(OR($B195="",CX$3="",'Demand Locations'!CZ195=""),"",IF('Demand Locations'!CZ195&lt;COUNTIFS('Workers Settings'!$M:$M,$B195,'Workers Settings'!$N:$N,1,'Workers Settings'!$H:$H,CX$3),"Warning!",IF('Demand Locations'!CZ195=0,"",COUNTIFS('Workers Settings'!$M:$M,$B195,'Workers Settings'!$N:$N,1,'Workers Settings'!$H:$H,CX$3)/'Demand Locations'!CZ195)))</f>
        <v/>
      </c>
      <c r="CY195" s="24" t="str">
        <f>IF(OR($B195="",CY$3="",'Demand Locations'!DA195=""),"",IF('Demand Locations'!DA195&lt;COUNTIFS('Workers Settings'!$M:$M,$B195,'Workers Settings'!$N:$N,1,'Workers Settings'!$H:$H,CY$3),"Warning!",IF('Demand Locations'!DA195=0,"",COUNTIFS('Workers Settings'!$M:$M,$B195,'Workers Settings'!$N:$N,1,'Workers Settings'!$H:$H,CY$3)/'Demand Locations'!DA195)))</f>
        <v/>
      </c>
      <c r="CZ195" s="24" t="str">
        <f>IF(OR($B195="",CZ$3="",'Demand Locations'!DB195=""),"",IF('Demand Locations'!DB195&lt;COUNTIFS('Workers Settings'!$M:$M,$B195,'Workers Settings'!$N:$N,1,'Workers Settings'!$H:$H,CZ$3),"Warning!",IF('Demand Locations'!DB195=0,"",COUNTIFS('Workers Settings'!$M:$M,$B195,'Workers Settings'!$N:$N,1,'Workers Settings'!$H:$H,CZ$3)/'Demand Locations'!DB195)))</f>
        <v/>
      </c>
    </row>
    <row r="196" spans="1:104" x14ac:dyDescent="0.25">
      <c r="A196" s="7">
        <f t="shared" si="2"/>
        <v>192</v>
      </c>
      <c r="B196" s="7" t="str">
        <f>IF('Demand Locations'!B196&lt;&gt;"",'Demand Locations'!B196,"")</f>
        <v/>
      </c>
      <c r="C196" s="29" t="str">
        <f>IF(B196="","",SUMIFS('Workers Assignments'!Z:Z,'Workers Settings'!M:M,B196,'Workers Settings'!N:N,1))</f>
        <v/>
      </c>
      <c r="D196" s="24" t="str">
        <f>IF(OR(B196="",'Demand Locations'!E196=""),"",IF('Demand Locations'!E196&lt;C196,"Warning!",IF('Demand Locations'!E196=0,"",C196/'Demand Locations'!E196)))</f>
        <v/>
      </c>
      <c r="E196" s="44" t="str">
        <f>IF(OR($B196="",E$3="",'Demand Locations'!G196=""),"",IF('Demand Locations'!G196&lt;COUNTIFS('Workers Settings'!$M:$M,$B196,'Workers Settings'!$N:$N,1,'Workers Settings'!$H:$H,E$3),"Warning!",IF('Demand Locations'!G196=0,"",COUNTIFS('Workers Settings'!$M:$M,$B196,'Workers Settings'!$N:$N,1,'Workers Settings'!$H:$H,E$3)/'Demand Locations'!G196)))</f>
        <v/>
      </c>
      <c r="F196" s="24" t="str">
        <f>IF(OR($B196="",F$3="",'Demand Locations'!H196=""),"",IF('Demand Locations'!H196&lt;COUNTIFS('Workers Settings'!$M:$M,$B196,'Workers Settings'!$N:$N,1,'Workers Settings'!$H:$H,F$3),"Warning!",IF('Demand Locations'!H196=0,"",COUNTIFS('Workers Settings'!$M:$M,$B196,'Workers Settings'!$N:$N,1,'Workers Settings'!$H:$H,F$3)/'Demand Locations'!H196)))</f>
        <v/>
      </c>
      <c r="G196" s="24" t="str">
        <f>IF(OR($B196="",G$3="",'Demand Locations'!I196=""),"",IF('Demand Locations'!I196&lt;COUNTIFS('Workers Settings'!$M:$M,$B196,'Workers Settings'!$N:$N,1,'Workers Settings'!$H:$H,G$3),"Warning!",IF('Demand Locations'!I196=0,"",COUNTIFS('Workers Settings'!$M:$M,$B196,'Workers Settings'!$N:$N,1,'Workers Settings'!$H:$H,G$3)/'Demand Locations'!I196)))</f>
        <v/>
      </c>
      <c r="H196" s="24" t="str">
        <f>IF(OR($B196="",H$3="",'Demand Locations'!J196=""),"",IF('Demand Locations'!J196&lt;COUNTIFS('Workers Settings'!$M:$M,$B196,'Workers Settings'!$N:$N,1,'Workers Settings'!$H:$H,H$3),"Warning!",IF('Demand Locations'!J196=0,"",COUNTIFS('Workers Settings'!$M:$M,$B196,'Workers Settings'!$N:$N,1,'Workers Settings'!$H:$H,H$3)/'Demand Locations'!J196)))</f>
        <v/>
      </c>
      <c r="I196" s="24" t="str">
        <f>IF(OR($B196="",I$3="",'Demand Locations'!K196=""),"",IF('Demand Locations'!K196&lt;COUNTIFS('Workers Settings'!$M:$M,$B196,'Workers Settings'!$N:$N,1,'Workers Settings'!$H:$H,I$3),"Warning!",IF('Demand Locations'!K196=0,"",COUNTIFS('Workers Settings'!$M:$M,$B196,'Workers Settings'!$N:$N,1,'Workers Settings'!$H:$H,I$3)/'Demand Locations'!K196)))</f>
        <v/>
      </c>
      <c r="J196" s="24" t="str">
        <f>IF(OR($B196="",J$3="",'Demand Locations'!L196=""),"",IF('Demand Locations'!L196&lt;COUNTIFS('Workers Settings'!$M:$M,$B196,'Workers Settings'!$N:$N,1,'Workers Settings'!$H:$H,J$3),"Warning!",IF('Demand Locations'!L196=0,"",COUNTIFS('Workers Settings'!$M:$M,$B196,'Workers Settings'!$N:$N,1,'Workers Settings'!$H:$H,J$3)/'Demand Locations'!L196)))</f>
        <v/>
      </c>
      <c r="K196" s="24" t="str">
        <f>IF(OR($B196="",K$3="",'Demand Locations'!M196=""),"",IF('Demand Locations'!M196&lt;COUNTIFS('Workers Settings'!$M:$M,$B196,'Workers Settings'!$N:$N,1,'Workers Settings'!$H:$H,K$3),"Warning!",IF('Demand Locations'!M196=0,"",COUNTIFS('Workers Settings'!$M:$M,$B196,'Workers Settings'!$N:$N,1,'Workers Settings'!$H:$H,K$3)/'Demand Locations'!M196)))</f>
        <v/>
      </c>
      <c r="L196" s="24" t="str">
        <f>IF(OR($B196="",L$3="",'Demand Locations'!N196=""),"",IF('Demand Locations'!N196&lt;COUNTIFS('Workers Settings'!$M:$M,$B196,'Workers Settings'!$N:$N,1,'Workers Settings'!$H:$H,L$3),"Warning!",IF('Demand Locations'!N196=0,"",COUNTIFS('Workers Settings'!$M:$M,$B196,'Workers Settings'!$N:$N,1,'Workers Settings'!$H:$H,L$3)/'Demand Locations'!N196)))</f>
        <v/>
      </c>
      <c r="M196" s="24" t="str">
        <f>IF(OR($B196="",M$3="",'Demand Locations'!O196=""),"",IF('Demand Locations'!O196&lt;COUNTIFS('Workers Settings'!$M:$M,$B196,'Workers Settings'!$N:$N,1,'Workers Settings'!$H:$H,M$3),"Warning!",IF('Demand Locations'!O196=0,"",COUNTIFS('Workers Settings'!$M:$M,$B196,'Workers Settings'!$N:$N,1,'Workers Settings'!$H:$H,M$3)/'Demand Locations'!O196)))</f>
        <v/>
      </c>
      <c r="N196" s="24" t="str">
        <f>IF(OR($B196="",N$3="",'Demand Locations'!P196=""),"",IF('Demand Locations'!P196&lt;COUNTIFS('Workers Settings'!$M:$M,$B196,'Workers Settings'!$N:$N,1,'Workers Settings'!$H:$H,N$3),"Warning!",IF('Demand Locations'!P196=0,"",COUNTIFS('Workers Settings'!$M:$M,$B196,'Workers Settings'!$N:$N,1,'Workers Settings'!$H:$H,N$3)/'Demand Locations'!P196)))</f>
        <v/>
      </c>
      <c r="O196" s="24" t="str">
        <f>IF(OR($B196="",O$3="",'Demand Locations'!Q196=""),"",IF('Demand Locations'!Q196&lt;COUNTIFS('Workers Settings'!$M:$M,$B196,'Workers Settings'!$N:$N,1,'Workers Settings'!$H:$H,O$3),"Warning!",IF('Demand Locations'!Q196=0,"",COUNTIFS('Workers Settings'!$M:$M,$B196,'Workers Settings'!$N:$N,1,'Workers Settings'!$H:$H,O$3)/'Demand Locations'!Q196)))</f>
        <v/>
      </c>
      <c r="P196" s="24" t="str">
        <f>IF(OR($B196="",P$3="",'Demand Locations'!R196=""),"",IF('Demand Locations'!R196&lt;COUNTIFS('Workers Settings'!$M:$M,$B196,'Workers Settings'!$N:$N,1,'Workers Settings'!$H:$H,P$3),"Warning!",IF('Demand Locations'!R196=0,"",COUNTIFS('Workers Settings'!$M:$M,$B196,'Workers Settings'!$N:$N,1,'Workers Settings'!$H:$H,P$3)/'Demand Locations'!R196)))</f>
        <v/>
      </c>
      <c r="Q196" s="24" t="str">
        <f>IF(OR($B196="",Q$3="",'Demand Locations'!S196=""),"",IF('Demand Locations'!S196&lt;COUNTIFS('Workers Settings'!$M:$M,$B196,'Workers Settings'!$N:$N,1,'Workers Settings'!$H:$H,Q$3),"Warning!",IF('Demand Locations'!S196=0,"",COUNTIFS('Workers Settings'!$M:$M,$B196,'Workers Settings'!$N:$N,1,'Workers Settings'!$H:$H,Q$3)/'Demand Locations'!S196)))</f>
        <v/>
      </c>
      <c r="R196" s="24" t="str">
        <f>IF(OR($B196="",R$3="",'Demand Locations'!T196=""),"",IF('Demand Locations'!T196&lt;COUNTIFS('Workers Settings'!$M:$M,$B196,'Workers Settings'!$N:$N,1,'Workers Settings'!$H:$H,R$3),"Warning!",IF('Demand Locations'!T196=0,"",COUNTIFS('Workers Settings'!$M:$M,$B196,'Workers Settings'!$N:$N,1,'Workers Settings'!$H:$H,R$3)/'Demand Locations'!T196)))</f>
        <v/>
      </c>
      <c r="S196" s="24" t="str">
        <f>IF(OR($B196="",S$3="",'Demand Locations'!U196=""),"",IF('Demand Locations'!U196&lt;COUNTIFS('Workers Settings'!$M:$M,$B196,'Workers Settings'!$N:$N,1,'Workers Settings'!$H:$H,S$3),"Warning!",IF('Demand Locations'!U196=0,"",COUNTIFS('Workers Settings'!$M:$M,$B196,'Workers Settings'!$N:$N,1,'Workers Settings'!$H:$H,S$3)/'Demand Locations'!U196)))</f>
        <v/>
      </c>
      <c r="T196" s="24" t="str">
        <f>IF(OR($B196="",T$3="",'Demand Locations'!V196=""),"",IF('Demand Locations'!V196&lt;COUNTIFS('Workers Settings'!$M:$M,$B196,'Workers Settings'!$N:$N,1,'Workers Settings'!$H:$H,T$3),"Warning!",IF('Demand Locations'!V196=0,"",COUNTIFS('Workers Settings'!$M:$M,$B196,'Workers Settings'!$N:$N,1,'Workers Settings'!$H:$H,T$3)/'Demand Locations'!V196)))</f>
        <v/>
      </c>
      <c r="U196" s="24" t="str">
        <f>IF(OR($B196="",U$3="",'Demand Locations'!W196=""),"",IF('Demand Locations'!W196&lt;COUNTIFS('Workers Settings'!$M:$M,$B196,'Workers Settings'!$N:$N,1,'Workers Settings'!$H:$H,U$3),"Warning!",IF('Demand Locations'!W196=0,"",COUNTIFS('Workers Settings'!$M:$M,$B196,'Workers Settings'!$N:$N,1,'Workers Settings'!$H:$H,U$3)/'Demand Locations'!W196)))</f>
        <v/>
      </c>
      <c r="V196" s="24" t="str">
        <f>IF(OR($B196="",V$3="",'Demand Locations'!X196=""),"",IF('Demand Locations'!X196&lt;COUNTIFS('Workers Settings'!$M:$M,$B196,'Workers Settings'!$N:$N,1,'Workers Settings'!$H:$H,V$3),"Warning!",IF('Demand Locations'!X196=0,"",COUNTIFS('Workers Settings'!$M:$M,$B196,'Workers Settings'!$N:$N,1,'Workers Settings'!$H:$H,V$3)/'Demand Locations'!X196)))</f>
        <v/>
      </c>
      <c r="W196" s="24" t="str">
        <f>IF(OR($B196="",W$3="",'Demand Locations'!Y196=""),"",IF('Demand Locations'!Y196&lt;COUNTIFS('Workers Settings'!$M:$M,$B196,'Workers Settings'!$N:$N,1,'Workers Settings'!$H:$H,W$3),"Warning!",IF('Demand Locations'!Y196=0,"",COUNTIFS('Workers Settings'!$M:$M,$B196,'Workers Settings'!$N:$N,1,'Workers Settings'!$H:$H,W$3)/'Demand Locations'!Y196)))</f>
        <v/>
      </c>
      <c r="X196" s="24" t="str">
        <f>IF(OR($B196="",X$3="",'Demand Locations'!Z196=""),"",IF('Demand Locations'!Z196&lt;COUNTIFS('Workers Settings'!$M:$M,$B196,'Workers Settings'!$N:$N,1,'Workers Settings'!$H:$H,X$3),"Warning!",IF('Demand Locations'!Z196=0,"",COUNTIFS('Workers Settings'!$M:$M,$B196,'Workers Settings'!$N:$N,1,'Workers Settings'!$H:$H,X$3)/'Demand Locations'!Z196)))</f>
        <v/>
      </c>
      <c r="Y196" s="24" t="str">
        <f>IF(OR($B196="",Y$3="",'Demand Locations'!AA196=""),"",IF('Demand Locations'!AA196&lt;COUNTIFS('Workers Settings'!$M:$M,$B196,'Workers Settings'!$N:$N,1,'Workers Settings'!$H:$H,Y$3),"Warning!",IF('Demand Locations'!AA196=0,"",COUNTIFS('Workers Settings'!$M:$M,$B196,'Workers Settings'!$N:$N,1,'Workers Settings'!$H:$H,Y$3)/'Demand Locations'!AA196)))</f>
        <v/>
      </c>
      <c r="Z196" s="24" t="str">
        <f>IF(OR($B196="",Z$3="",'Demand Locations'!AB196=""),"",IF('Demand Locations'!AB196&lt;COUNTIFS('Workers Settings'!$M:$M,$B196,'Workers Settings'!$N:$N,1,'Workers Settings'!$H:$H,Z$3),"Warning!",IF('Demand Locations'!AB196=0,"",COUNTIFS('Workers Settings'!$M:$M,$B196,'Workers Settings'!$N:$N,1,'Workers Settings'!$H:$H,Z$3)/'Demand Locations'!AB196)))</f>
        <v/>
      </c>
      <c r="AA196" s="24" t="str">
        <f>IF(OR($B196="",AA$3="",'Demand Locations'!AC196=""),"",IF('Demand Locations'!AC196&lt;COUNTIFS('Workers Settings'!$M:$M,$B196,'Workers Settings'!$N:$N,1,'Workers Settings'!$H:$H,AA$3),"Warning!",IF('Demand Locations'!AC196=0,"",COUNTIFS('Workers Settings'!$M:$M,$B196,'Workers Settings'!$N:$N,1,'Workers Settings'!$H:$H,AA$3)/'Demand Locations'!AC196)))</f>
        <v/>
      </c>
      <c r="AB196" s="24" t="str">
        <f>IF(OR($B196="",AB$3="",'Demand Locations'!AD196=""),"",IF('Demand Locations'!AD196&lt;COUNTIFS('Workers Settings'!$M:$M,$B196,'Workers Settings'!$N:$N,1,'Workers Settings'!$H:$H,AB$3),"Warning!",IF('Demand Locations'!AD196=0,"",COUNTIFS('Workers Settings'!$M:$M,$B196,'Workers Settings'!$N:$N,1,'Workers Settings'!$H:$H,AB$3)/'Demand Locations'!AD196)))</f>
        <v/>
      </c>
      <c r="AC196" s="24" t="str">
        <f>IF(OR($B196="",AC$3="",'Demand Locations'!AE196=""),"",IF('Demand Locations'!AE196&lt;COUNTIFS('Workers Settings'!$M:$M,$B196,'Workers Settings'!$N:$N,1,'Workers Settings'!$H:$H,AC$3),"Warning!",IF('Demand Locations'!AE196=0,"",COUNTIFS('Workers Settings'!$M:$M,$B196,'Workers Settings'!$N:$N,1,'Workers Settings'!$H:$H,AC$3)/'Demand Locations'!AE196)))</f>
        <v/>
      </c>
      <c r="AD196" s="24" t="str">
        <f>IF(OR($B196="",AD$3="",'Demand Locations'!AF196=""),"",IF('Demand Locations'!AF196&lt;COUNTIFS('Workers Settings'!$M:$M,$B196,'Workers Settings'!$N:$N,1,'Workers Settings'!$H:$H,AD$3),"Warning!",IF('Demand Locations'!AF196=0,"",COUNTIFS('Workers Settings'!$M:$M,$B196,'Workers Settings'!$N:$N,1,'Workers Settings'!$H:$H,AD$3)/'Demand Locations'!AF196)))</f>
        <v/>
      </c>
      <c r="AE196" s="24" t="str">
        <f>IF(OR($B196="",AE$3="",'Demand Locations'!AG196=""),"",IF('Demand Locations'!AG196&lt;COUNTIFS('Workers Settings'!$M:$M,$B196,'Workers Settings'!$N:$N,1,'Workers Settings'!$H:$H,AE$3),"Warning!",IF('Demand Locations'!AG196=0,"",COUNTIFS('Workers Settings'!$M:$M,$B196,'Workers Settings'!$N:$N,1,'Workers Settings'!$H:$H,AE$3)/'Demand Locations'!AG196)))</f>
        <v/>
      </c>
      <c r="AF196" s="24" t="str">
        <f>IF(OR($B196="",AF$3="",'Demand Locations'!AH196=""),"",IF('Demand Locations'!AH196&lt;COUNTIFS('Workers Settings'!$M:$M,$B196,'Workers Settings'!$N:$N,1,'Workers Settings'!$H:$H,AF$3),"Warning!",IF('Demand Locations'!AH196=0,"",COUNTIFS('Workers Settings'!$M:$M,$B196,'Workers Settings'!$N:$N,1,'Workers Settings'!$H:$H,AF$3)/'Demand Locations'!AH196)))</f>
        <v/>
      </c>
      <c r="AG196" s="24" t="str">
        <f>IF(OR($B196="",AG$3="",'Demand Locations'!AI196=""),"",IF('Demand Locations'!AI196&lt;COUNTIFS('Workers Settings'!$M:$M,$B196,'Workers Settings'!$N:$N,1,'Workers Settings'!$H:$H,AG$3),"Warning!",IF('Demand Locations'!AI196=0,"",COUNTIFS('Workers Settings'!$M:$M,$B196,'Workers Settings'!$N:$N,1,'Workers Settings'!$H:$H,AG$3)/'Demand Locations'!AI196)))</f>
        <v/>
      </c>
      <c r="AH196" s="24" t="str">
        <f>IF(OR($B196="",AH$3="",'Demand Locations'!AJ196=""),"",IF('Demand Locations'!AJ196&lt;COUNTIFS('Workers Settings'!$M:$M,$B196,'Workers Settings'!$N:$N,1,'Workers Settings'!$H:$H,AH$3),"Warning!",IF('Demand Locations'!AJ196=0,"",COUNTIFS('Workers Settings'!$M:$M,$B196,'Workers Settings'!$N:$N,1,'Workers Settings'!$H:$H,AH$3)/'Demand Locations'!AJ196)))</f>
        <v/>
      </c>
      <c r="AI196" s="24" t="str">
        <f>IF(OR($B196="",AI$3="",'Demand Locations'!AK196=""),"",IF('Demand Locations'!AK196&lt;COUNTIFS('Workers Settings'!$M:$M,$B196,'Workers Settings'!$N:$N,1,'Workers Settings'!$H:$H,AI$3),"Warning!",IF('Demand Locations'!AK196=0,"",COUNTIFS('Workers Settings'!$M:$M,$B196,'Workers Settings'!$N:$N,1,'Workers Settings'!$H:$H,AI$3)/'Demand Locations'!AK196)))</f>
        <v/>
      </c>
      <c r="AJ196" s="24" t="str">
        <f>IF(OR($B196="",AJ$3="",'Demand Locations'!AL196=""),"",IF('Demand Locations'!AL196&lt;COUNTIFS('Workers Settings'!$M:$M,$B196,'Workers Settings'!$N:$N,1,'Workers Settings'!$H:$H,AJ$3),"Warning!",IF('Demand Locations'!AL196=0,"",COUNTIFS('Workers Settings'!$M:$M,$B196,'Workers Settings'!$N:$N,1,'Workers Settings'!$H:$H,AJ$3)/'Demand Locations'!AL196)))</f>
        <v/>
      </c>
      <c r="AK196" s="24" t="str">
        <f>IF(OR($B196="",AK$3="",'Demand Locations'!AM196=""),"",IF('Demand Locations'!AM196&lt;COUNTIFS('Workers Settings'!$M:$M,$B196,'Workers Settings'!$N:$N,1,'Workers Settings'!$H:$H,AK$3),"Warning!",IF('Demand Locations'!AM196=0,"",COUNTIFS('Workers Settings'!$M:$M,$B196,'Workers Settings'!$N:$N,1,'Workers Settings'!$H:$H,AK$3)/'Demand Locations'!AM196)))</f>
        <v/>
      </c>
      <c r="AL196" s="24" t="str">
        <f>IF(OR($B196="",AL$3="",'Demand Locations'!AN196=""),"",IF('Demand Locations'!AN196&lt;COUNTIFS('Workers Settings'!$M:$M,$B196,'Workers Settings'!$N:$N,1,'Workers Settings'!$H:$H,AL$3),"Warning!",IF('Demand Locations'!AN196=0,"",COUNTIFS('Workers Settings'!$M:$M,$B196,'Workers Settings'!$N:$N,1,'Workers Settings'!$H:$H,AL$3)/'Demand Locations'!AN196)))</f>
        <v/>
      </c>
      <c r="AM196" s="24" t="str">
        <f>IF(OR($B196="",AM$3="",'Demand Locations'!AO196=""),"",IF('Demand Locations'!AO196&lt;COUNTIFS('Workers Settings'!$M:$M,$B196,'Workers Settings'!$N:$N,1,'Workers Settings'!$H:$H,AM$3),"Warning!",IF('Demand Locations'!AO196=0,"",COUNTIFS('Workers Settings'!$M:$M,$B196,'Workers Settings'!$N:$N,1,'Workers Settings'!$H:$H,AM$3)/'Demand Locations'!AO196)))</f>
        <v/>
      </c>
      <c r="AN196" s="24" t="str">
        <f>IF(OR($B196="",AN$3="",'Demand Locations'!AP196=""),"",IF('Demand Locations'!AP196&lt;COUNTIFS('Workers Settings'!$M:$M,$B196,'Workers Settings'!$N:$N,1,'Workers Settings'!$H:$H,AN$3),"Warning!",IF('Demand Locations'!AP196=0,"",COUNTIFS('Workers Settings'!$M:$M,$B196,'Workers Settings'!$N:$N,1,'Workers Settings'!$H:$H,AN$3)/'Demand Locations'!AP196)))</f>
        <v/>
      </c>
      <c r="AO196" s="24" t="str">
        <f>IF(OR($B196="",AO$3="",'Demand Locations'!AQ196=""),"",IF('Demand Locations'!AQ196&lt;COUNTIFS('Workers Settings'!$M:$M,$B196,'Workers Settings'!$N:$N,1,'Workers Settings'!$H:$H,AO$3),"Warning!",IF('Demand Locations'!AQ196=0,"",COUNTIFS('Workers Settings'!$M:$M,$B196,'Workers Settings'!$N:$N,1,'Workers Settings'!$H:$H,AO$3)/'Demand Locations'!AQ196)))</f>
        <v/>
      </c>
      <c r="AP196" s="24" t="str">
        <f>IF(OR($B196="",AP$3="",'Demand Locations'!AR196=""),"",IF('Demand Locations'!AR196&lt;COUNTIFS('Workers Settings'!$M:$M,$B196,'Workers Settings'!$N:$N,1,'Workers Settings'!$H:$H,AP$3),"Warning!",IF('Demand Locations'!AR196=0,"",COUNTIFS('Workers Settings'!$M:$M,$B196,'Workers Settings'!$N:$N,1,'Workers Settings'!$H:$H,AP$3)/'Demand Locations'!AR196)))</f>
        <v/>
      </c>
      <c r="AQ196" s="24" t="str">
        <f>IF(OR($B196="",AQ$3="",'Demand Locations'!AS196=""),"",IF('Demand Locations'!AS196&lt;COUNTIFS('Workers Settings'!$M:$M,$B196,'Workers Settings'!$N:$N,1,'Workers Settings'!$H:$H,AQ$3),"Warning!",IF('Demand Locations'!AS196=0,"",COUNTIFS('Workers Settings'!$M:$M,$B196,'Workers Settings'!$N:$N,1,'Workers Settings'!$H:$H,AQ$3)/'Demand Locations'!AS196)))</f>
        <v/>
      </c>
      <c r="AR196" s="24" t="str">
        <f>IF(OR($B196="",AR$3="",'Demand Locations'!AT196=""),"",IF('Demand Locations'!AT196&lt;COUNTIFS('Workers Settings'!$M:$M,$B196,'Workers Settings'!$N:$N,1,'Workers Settings'!$H:$H,AR$3),"Warning!",IF('Demand Locations'!AT196=0,"",COUNTIFS('Workers Settings'!$M:$M,$B196,'Workers Settings'!$N:$N,1,'Workers Settings'!$H:$H,AR$3)/'Demand Locations'!AT196)))</f>
        <v/>
      </c>
      <c r="AS196" s="24" t="str">
        <f>IF(OR($B196="",AS$3="",'Demand Locations'!AU196=""),"",IF('Demand Locations'!AU196&lt;COUNTIFS('Workers Settings'!$M:$M,$B196,'Workers Settings'!$N:$N,1,'Workers Settings'!$H:$H,AS$3),"Warning!",IF('Demand Locations'!AU196=0,"",COUNTIFS('Workers Settings'!$M:$M,$B196,'Workers Settings'!$N:$N,1,'Workers Settings'!$H:$H,AS$3)/'Demand Locations'!AU196)))</f>
        <v/>
      </c>
      <c r="AT196" s="24" t="str">
        <f>IF(OR($B196="",AT$3="",'Demand Locations'!AV196=""),"",IF('Demand Locations'!AV196&lt;COUNTIFS('Workers Settings'!$M:$M,$B196,'Workers Settings'!$N:$N,1,'Workers Settings'!$H:$H,AT$3),"Warning!",IF('Demand Locations'!AV196=0,"",COUNTIFS('Workers Settings'!$M:$M,$B196,'Workers Settings'!$N:$N,1,'Workers Settings'!$H:$H,AT$3)/'Demand Locations'!AV196)))</f>
        <v/>
      </c>
      <c r="AU196" s="24" t="str">
        <f>IF(OR($B196="",AU$3="",'Demand Locations'!AW196=""),"",IF('Demand Locations'!AW196&lt;COUNTIFS('Workers Settings'!$M:$M,$B196,'Workers Settings'!$N:$N,1,'Workers Settings'!$H:$H,AU$3),"Warning!",IF('Demand Locations'!AW196=0,"",COUNTIFS('Workers Settings'!$M:$M,$B196,'Workers Settings'!$N:$N,1,'Workers Settings'!$H:$H,AU$3)/'Demand Locations'!AW196)))</f>
        <v/>
      </c>
      <c r="AV196" s="24" t="str">
        <f>IF(OR($B196="",AV$3="",'Demand Locations'!AX196=""),"",IF('Demand Locations'!AX196&lt;COUNTIFS('Workers Settings'!$M:$M,$B196,'Workers Settings'!$N:$N,1,'Workers Settings'!$H:$H,AV$3),"Warning!",IF('Demand Locations'!AX196=0,"",COUNTIFS('Workers Settings'!$M:$M,$B196,'Workers Settings'!$N:$N,1,'Workers Settings'!$H:$H,AV$3)/'Demand Locations'!AX196)))</f>
        <v/>
      </c>
      <c r="AW196" s="24" t="str">
        <f>IF(OR($B196="",AW$3="",'Demand Locations'!AY196=""),"",IF('Demand Locations'!AY196&lt;COUNTIFS('Workers Settings'!$M:$M,$B196,'Workers Settings'!$N:$N,1,'Workers Settings'!$H:$H,AW$3),"Warning!",IF('Demand Locations'!AY196=0,"",COUNTIFS('Workers Settings'!$M:$M,$B196,'Workers Settings'!$N:$N,1,'Workers Settings'!$H:$H,AW$3)/'Demand Locations'!AY196)))</f>
        <v/>
      </c>
      <c r="AX196" s="24" t="str">
        <f>IF(OR($B196="",AX$3="",'Demand Locations'!AZ196=""),"",IF('Demand Locations'!AZ196&lt;COUNTIFS('Workers Settings'!$M:$M,$B196,'Workers Settings'!$N:$N,1,'Workers Settings'!$H:$H,AX$3),"Warning!",IF('Demand Locations'!AZ196=0,"",COUNTIFS('Workers Settings'!$M:$M,$B196,'Workers Settings'!$N:$N,1,'Workers Settings'!$H:$H,AX$3)/'Demand Locations'!AZ196)))</f>
        <v/>
      </c>
      <c r="AY196" s="24" t="str">
        <f>IF(OR($B196="",AY$3="",'Demand Locations'!BA196=""),"",IF('Demand Locations'!BA196&lt;COUNTIFS('Workers Settings'!$M:$M,$B196,'Workers Settings'!$N:$N,1,'Workers Settings'!$H:$H,AY$3),"Warning!",IF('Demand Locations'!BA196=0,"",COUNTIFS('Workers Settings'!$M:$M,$B196,'Workers Settings'!$N:$N,1,'Workers Settings'!$H:$H,AY$3)/'Demand Locations'!BA196)))</f>
        <v/>
      </c>
      <c r="AZ196" s="24" t="str">
        <f>IF(OR($B196="",AZ$3="",'Demand Locations'!BB196=""),"",IF('Demand Locations'!BB196&lt;COUNTIFS('Workers Settings'!$M:$M,$B196,'Workers Settings'!$N:$N,1,'Workers Settings'!$H:$H,AZ$3),"Warning!",IF('Demand Locations'!BB196=0,"",COUNTIFS('Workers Settings'!$M:$M,$B196,'Workers Settings'!$N:$N,1,'Workers Settings'!$H:$H,AZ$3)/'Demand Locations'!BB196)))</f>
        <v/>
      </c>
      <c r="BA196" s="24" t="str">
        <f>IF(OR($B196="",BA$3="",'Demand Locations'!BC196=""),"",IF('Demand Locations'!BC196&lt;COUNTIFS('Workers Settings'!$M:$M,$B196,'Workers Settings'!$N:$N,1,'Workers Settings'!$H:$H,BA$3),"Warning!",IF('Demand Locations'!BC196=0,"",COUNTIFS('Workers Settings'!$M:$M,$B196,'Workers Settings'!$N:$N,1,'Workers Settings'!$H:$H,BA$3)/'Demand Locations'!BC196)))</f>
        <v/>
      </c>
      <c r="BB196" s="24" t="str">
        <f>IF(OR($B196="",BB$3="",'Demand Locations'!BD196=""),"",IF('Demand Locations'!BD196&lt;COUNTIFS('Workers Settings'!$M:$M,$B196,'Workers Settings'!$N:$N,1,'Workers Settings'!$H:$H,BB$3),"Warning!",IF('Demand Locations'!BD196=0,"",COUNTIFS('Workers Settings'!$M:$M,$B196,'Workers Settings'!$N:$N,1,'Workers Settings'!$H:$H,BB$3)/'Demand Locations'!BD196)))</f>
        <v/>
      </c>
      <c r="BC196" s="24" t="str">
        <f>IF(OR($B196="",BC$3="",'Demand Locations'!BE196=""),"",IF('Demand Locations'!BE196&lt;COUNTIFS('Workers Settings'!$M:$M,$B196,'Workers Settings'!$N:$N,1,'Workers Settings'!$H:$H,BC$3),"Warning!",IF('Demand Locations'!BE196=0,"",COUNTIFS('Workers Settings'!$M:$M,$B196,'Workers Settings'!$N:$N,1,'Workers Settings'!$H:$H,BC$3)/'Demand Locations'!BE196)))</f>
        <v/>
      </c>
      <c r="BD196" s="24" t="str">
        <f>IF(OR($B196="",BD$3="",'Demand Locations'!BF196=""),"",IF('Demand Locations'!BF196&lt;COUNTIFS('Workers Settings'!$M:$M,$B196,'Workers Settings'!$N:$N,1,'Workers Settings'!$H:$H,BD$3),"Warning!",IF('Demand Locations'!BF196=0,"",COUNTIFS('Workers Settings'!$M:$M,$B196,'Workers Settings'!$N:$N,1,'Workers Settings'!$H:$H,BD$3)/'Demand Locations'!BF196)))</f>
        <v/>
      </c>
      <c r="BE196" s="24" t="str">
        <f>IF(OR($B196="",BE$3="",'Demand Locations'!BG196=""),"",IF('Demand Locations'!BG196&lt;COUNTIFS('Workers Settings'!$M:$M,$B196,'Workers Settings'!$N:$N,1,'Workers Settings'!$H:$H,BE$3),"Warning!",IF('Demand Locations'!BG196=0,"",COUNTIFS('Workers Settings'!$M:$M,$B196,'Workers Settings'!$N:$N,1,'Workers Settings'!$H:$H,BE$3)/'Demand Locations'!BG196)))</f>
        <v/>
      </c>
      <c r="BF196" s="24" t="str">
        <f>IF(OR($B196="",BF$3="",'Demand Locations'!BH196=""),"",IF('Demand Locations'!BH196&lt;COUNTIFS('Workers Settings'!$M:$M,$B196,'Workers Settings'!$N:$N,1,'Workers Settings'!$H:$H,BF$3),"Warning!",IF('Demand Locations'!BH196=0,"",COUNTIFS('Workers Settings'!$M:$M,$B196,'Workers Settings'!$N:$N,1,'Workers Settings'!$H:$H,BF$3)/'Demand Locations'!BH196)))</f>
        <v/>
      </c>
      <c r="BG196" s="24" t="str">
        <f>IF(OR($B196="",BG$3="",'Demand Locations'!BI196=""),"",IF('Demand Locations'!BI196&lt;COUNTIFS('Workers Settings'!$M:$M,$B196,'Workers Settings'!$N:$N,1,'Workers Settings'!$H:$H,BG$3),"Warning!",IF('Demand Locations'!BI196=0,"",COUNTIFS('Workers Settings'!$M:$M,$B196,'Workers Settings'!$N:$N,1,'Workers Settings'!$H:$H,BG$3)/'Demand Locations'!BI196)))</f>
        <v/>
      </c>
      <c r="BH196" s="24" t="str">
        <f>IF(OR($B196="",BH$3="",'Demand Locations'!BJ196=""),"",IF('Demand Locations'!BJ196&lt;COUNTIFS('Workers Settings'!$M:$M,$B196,'Workers Settings'!$N:$N,1,'Workers Settings'!$H:$H,BH$3),"Warning!",IF('Demand Locations'!BJ196=0,"",COUNTIFS('Workers Settings'!$M:$M,$B196,'Workers Settings'!$N:$N,1,'Workers Settings'!$H:$H,BH$3)/'Demand Locations'!BJ196)))</f>
        <v/>
      </c>
      <c r="BI196" s="24" t="str">
        <f>IF(OR($B196="",BI$3="",'Demand Locations'!BK196=""),"",IF('Demand Locations'!BK196&lt;COUNTIFS('Workers Settings'!$M:$M,$B196,'Workers Settings'!$N:$N,1,'Workers Settings'!$H:$H,BI$3),"Warning!",IF('Demand Locations'!BK196=0,"",COUNTIFS('Workers Settings'!$M:$M,$B196,'Workers Settings'!$N:$N,1,'Workers Settings'!$H:$H,BI$3)/'Demand Locations'!BK196)))</f>
        <v/>
      </c>
      <c r="BJ196" s="24" t="str">
        <f>IF(OR($B196="",BJ$3="",'Demand Locations'!BL196=""),"",IF('Demand Locations'!BL196&lt;COUNTIFS('Workers Settings'!$M:$M,$B196,'Workers Settings'!$N:$N,1,'Workers Settings'!$H:$H,BJ$3),"Warning!",IF('Demand Locations'!BL196=0,"",COUNTIFS('Workers Settings'!$M:$M,$B196,'Workers Settings'!$N:$N,1,'Workers Settings'!$H:$H,BJ$3)/'Demand Locations'!BL196)))</f>
        <v/>
      </c>
      <c r="BK196" s="24" t="str">
        <f>IF(OR($B196="",BK$3="",'Demand Locations'!BM196=""),"",IF('Demand Locations'!BM196&lt;COUNTIFS('Workers Settings'!$M:$M,$B196,'Workers Settings'!$N:$N,1,'Workers Settings'!$H:$H,BK$3),"Warning!",IF('Demand Locations'!BM196=0,"",COUNTIFS('Workers Settings'!$M:$M,$B196,'Workers Settings'!$N:$N,1,'Workers Settings'!$H:$H,BK$3)/'Demand Locations'!BM196)))</f>
        <v/>
      </c>
      <c r="BL196" s="24" t="str">
        <f>IF(OR($B196="",BL$3="",'Demand Locations'!BN196=""),"",IF('Demand Locations'!BN196&lt;COUNTIFS('Workers Settings'!$M:$M,$B196,'Workers Settings'!$N:$N,1,'Workers Settings'!$H:$H,BL$3),"Warning!",IF('Demand Locations'!BN196=0,"",COUNTIFS('Workers Settings'!$M:$M,$B196,'Workers Settings'!$N:$N,1,'Workers Settings'!$H:$H,BL$3)/'Demand Locations'!BN196)))</f>
        <v/>
      </c>
      <c r="BM196" s="24" t="str">
        <f>IF(OR($B196="",BM$3="",'Demand Locations'!BO196=""),"",IF('Demand Locations'!BO196&lt;COUNTIFS('Workers Settings'!$M:$M,$B196,'Workers Settings'!$N:$N,1,'Workers Settings'!$H:$H,BM$3),"Warning!",IF('Demand Locations'!BO196=0,"",COUNTIFS('Workers Settings'!$M:$M,$B196,'Workers Settings'!$N:$N,1,'Workers Settings'!$H:$H,BM$3)/'Demand Locations'!BO196)))</f>
        <v/>
      </c>
      <c r="BN196" s="24" t="str">
        <f>IF(OR($B196="",BN$3="",'Demand Locations'!BP196=""),"",IF('Demand Locations'!BP196&lt;COUNTIFS('Workers Settings'!$M:$M,$B196,'Workers Settings'!$N:$N,1,'Workers Settings'!$H:$H,BN$3),"Warning!",IF('Demand Locations'!BP196=0,"",COUNTIFS('Workers Settings'!$M:$M,$B196,'Workers Settings'!$N:$N,1,'Workers Settings'!$H:$H,BN$3)/'Demand Locations'!BP196)))</f>
        <v/>
      </c>
      <c r="BO196" s="24" t="str">
        <f>IF(OR($B196="",BO$3="",'Demand Locations'!BQ196=""),"",IF('Demand Locations'!BQ196&lt;COUNTIFS('Workers Settings'!$M:$M,$B196,'Workers Settings'!$N:$N,1,'Workers Settings'!$H:$H,BO$3),"Warning!",IF('Demand Locations'!BQ196=0,"",COUNTIFS('Workers Settings'!$M:$M,$B196,'Workers Settings'!$N:$N,1,'Workers Settings'!$H:$H,BO$3)/'Demand Locations'!BQ196)))</f>
        <v/>
      </c>
      <c r="BP196" s="24" t="str">
        <f>IF(OR($B196="",BP$3="",'Demand Locations'!BR196=""),"",IF('Demand Locations'!BR196&lt;COUNTIFS('Workers Settings'!$M:$M,$B196,'Workers Settings'!$N:$N,1,'Workers Settings'!$H:$H,BP$3),"Warning!",IF('Demand Locations'!BR196=0,"",COUNTIFS('Workers Settings'!$M:$M,$B196,'Workers Settings'!$N:$N,1,'Workers Settings'!$H:$H,BP$3)/'Demand Locations'!BR196)))</f>
        <v/>
      </c>
      <c r="BQ196" s="24" t="str">
        <f>IF(OR($B196="",BQ$3="",'Demand Locations'!BS196=""),"",IF('Demand Locations'!BS196&lt;COUNTIFS('Workers Settings'!$M:$M,$B196,'Workers Settings'!$N:$N,1,'Workers Settings'!$H:$H,BQ$3),"Warning!",IF('Demand Locations'!BS196=0,"",COUNTIFS('Workers Settings'!$M:$M,$B196,'Workers Settings'!$N:$N,1,'Workers Settings'!$H:$H,BQ$3)/'Demand Locations'!BS196)))</f>
        <v/>
      </c>
      <c r="BR196" s="24" t="str">
        <f>IF(OR($B196="",BR$3="",'Demand Locations'!BT196=""),"",IF('Demand Locations'!BT196&lt;COUNTIFS('Workers Settings'!$M:$M,$B196,'Workers Settings'!$N:$N,1,'Workers Settings'!$H:$H,BR$3),"Warning!",IF('Demand Locations'!BT196=0,"",COUNTIFS('Workers Settings'!$M:$M,$B196,'Workers Settings'!$N:$N,1,'Workers Settings'!$H:$H,BR$3)/'Demand Locations'!BT196)))</f>
        <v/>
      </c>
      <c r="BS196" s="24" t="str">
        <f>IF(OR($B196="",BS$3="",'Demand Locations'!BU196=""),"",IF('Demand Locations'!BU196&lt;COUNTIFS('Workers Settings'!$M:$M,$B196,'Workers Settings'!$N:$N,1,'Workers Settings'!$H:$H,BS$3),"Warning!",IF('Demand Locations'!BU196=0,"",COUNTIFS('Workers Settings'!$M:$M,$B196,'Workers Settings'!$N:$N,1,'Workers Settings'!$H:$H,BS$3)/'Demand Locations'!BU196)))</f>
        <v/>
      </c>
      <c r="BT196" s="24" t="str">
        <f>IF(OR($B196="",BT$3="",'Demand Locations'!BV196=""),"",IF('Demand Locations'!BV196&lt;COUNTIFS('Workers Settings'!$M:$M,$B196,'Workers Settings'!$N:$N,1,'Workers Settings'!$H:$H,BT$3),"Warning!",IF('Demand Locations'!BV196=0,"",COUNTIFS('Workers Settings'!$M:$M,$B196,'Workers Settings'!$N:$N,1,'Workers Settings'!$H:$H,BT$3)/'Demand Locations'!BV196)))</f>
        <v/>
      </c>
      <c r="BU196" s="24" t="str">
        <f>IF(OR($B196="",BU$3="",'Demand Locations'!BW196=""),"",IF('Demand Locations'!BW196&lt;COUNTIFS('Workers Settings'!$M:$M,$B196,'Workers Settings'!$N:$N,1,'Workers Settings'!$H:$H,BU$3),"Warning!",IF('Demand Locations'!BW196=0,"",COUNTIFS('Workers Settings'!$M:$M,$B196,'Workers Settings'!$N:$N,1,'Workers Settings'!$H:$H,BU$3)/'Demand Locations'!BW196)))</f>
        <v/>
      </c>
      <c r="BV196" s="24" t="str">
        <f>IF(OR($B196="",BV$3="",'Demand Locations'!BX196=""),"",IF('Demand Locations'!BX196&lt;COUNTIFS('Workers Settings'!$M:$M,$B196,'Workers Settings'!$N:$N,1,'Workers Settings'!$H:$H,BV$3),"Warning!",IF('Demand Locations'!BX196=0,"",COUNTIFS('Workers Settings'!$M:$M,$B196,'Workers Settings'!$N:$N,1,'Workers Settings'!$H:$H,BV$3)/'Demand Locations'!BX196)))</f>
        <v/>
      </c>
      <c r="BW196" s="24" t="str">
        <f>IF(OR($B196="",BW$3="",'Demand Locations'!BY196=""),"",IF('Demand Locations'!BY196&lt;COUNTIFS('Workers Settings'!$M:$M,$B196,'Workers Settings'!$N:$N,1,'Workers Settings'!$H:$H,BW$3),"Warning!",IF('Demand Locations'!BY196=0,"",COUNTIFS('Workers Settings'!$M:$M,$B196,'Workers Settings'!$N:$N,1,'Workers Settings'!$H:$H,BW$3)/'Demand Locations'!BY196)))</f>
        <v/>
      </c>
      <c r="BX196" s="24" t="str">
        <f>IF(OR($B196="",BX$3="",'Demand Locations'!BZ196=""),"",IF('Demand Locations'!BZ196&lt;COUNTIFS('Workers Settings'!$M:$M,$B196,'Workers Settings'!$N:$N,1,'Workers Settings'!$H:$H,BX$3),"Warning!",IF('Demand Locations'!BZ196=0,"",COUNTIFS('Workers Settings'!$M:$M,$B196,'Workers Settings'!$N:$N,1,'Workers Settings'!$H:$H,BX$3)/'Demand Locations'!BZ196)))</f>
        <v/>
      </c>
      <c r="BY196" s="24" t="str">
        <f>IF(OR($B196="",BY$3="",'Demand Locations'!CA196=""),"",IF('Demand Locations'!CA196&lt;COUNTIFS('Workers Settings'!$M:$M,$B196,'Workers Settings'!$N:$N,1,'Workers Settings'!$H:$H,BY$3),"Warning!",IF('Demand Locations'!CA196=0,"",COUNTIFS('Workers Settings'!$M:$M,$B196,'Workers Settings'!$N:$N,1,'Workers Settings'!$H:$H,BY$3)/'Demand Locations'!CA196)))</f>
        <v/>
      </c>
      <c r="BZ196" s="24" t="str">
        <f>IF(OR($B196="",BZ$3="",'Demand Locations'!CB196=""),"",IF('Demand Locations'!CB196&lt;COUNTIFS('Workers Settings'!$M:$M,$B196,'Workers Settings'!$N:$N,1,'Workers Settings'!$H:$H,BZ$3),"Warning!",IF('Demand Locations'!CB196=0,"",COUNTIFS('Workers Settings'!$M:$M,$B196,'Workers Settings'!$N:$N,1,'Workers Settings'!$H:$H,BZ$3)/'Demand Locations'!CB196)))</f>
        <v/>
      </c>
      <c r="CA196" s="24" t="str">
        <f>IF(OR($B196="",CA$3="",'Demand Locations'!CC196=""),"",IF('Demand Locations'!CC196&lt;COUNTIFS('Workers Settings'!$M:$M,$B196,'Workers Settings'!$N:$N,1,'Workers Settings'!$H:$H,CA$3),"Warning!",IF('Demand Locations'!CC196=0,"",COUNTIFS('Workers Settings'!$M:$M,$B196,'Workers Settings'!$N:$N,1,'Workers Settings'!$H:$H,CA$3)/'Demand Locations'!CC196)))</f>
        <v/>
      </c>
      <c r="CB196" s="24" t="str">
        <f>IF(OR($B196="",CB$3="",'Demand Locations'!CD196=""),"",IF('Demand Locations'!CD196&lt;COUNTIFS('Workers Settings'!$M:$M,$B196,'Workers Settings'!$N:$N,1,'Workers Settings'!$H:$H,CB$3),"Warning!",IF('Demand Locations'!CD196=0,"",COUNTIFS('Workers Settings'!$M:$M,$B196,'Workers Settings'!$N:$N,1,'Workers Settings'!$H:$H,CB$3)/'Demand Locations'!CD196)))</f>
        <v/>
      </c>
      <c r="CC196" s="24" t="str">
        <f>IF(OR($B196="",CC$3="",'Demand Locations'!CE196=""),"",IF('Demand Locations'!CE196&lt;COUNTIFS('Workers Settings'!$M:$M,$B196,'Workers Settings'!$N:$N,1,'Workers Settings'!$H:$H,CC$3),"Warning!",IF('Demand Locations'!CE196=0,"",COUNTIFS('Workers Settings'!$M:$M,$B196,'Workers Settings'!$N:$N,1,'Workers Settings'!$H:$H,CC$3)/'Demand Locations'!CE196)))</f>
        <v/>
      </c>
      <c r="CD196" s="24" t="str">
        <f>IF(OR($B196="",CD$3="",'Demand Locations'!CF196=""),"",IF('Demand Locations'!CF196&lt;COUNTIFS('Workers Settings'!$M:$M,$B196,'Workers Settings'!$N:$N,1,'Workers Settings'!$H:$H,CD$3),"Warning!",IF('Demand Locations'!CF196=0,"",COUNTIFS('Workers Settings'!$M:$M,$B196,'Workers Settings'!$N:$N,1,'Workers Settings'!$H:$H,CD$3)/'Demand Locations'!CF196)))</f>
        <v/>
      </c>
      <c r="CE196" s="24" t="str">
        <f>IF(OR($B196="",CE$3="",'Demand Locations'!CG196=""),"",IF('Demand Locations'!CG196&lt;COUNTIFS('Workers Settings'!$M:$M,$B196,'Workers Settings'!$N:$N,1,'Workers Settings'!$H:$H,CE$3),"Warning!",IF('Demand Locations'!CG196=0,"",COUNTIFS('Workers Settings'!$M:$M,$B196,'Workers Settings'!$N:$N,1,'Workers Settings'!$H:$H,CE$3)/'Demand Locations'!CG196)))</f>
        <v/>
      </c>
      <c r="CF196" s="24" t="str">
        <f>IF(OR($B196="",CF$3="",'Demand Locations'!CH196=""),"",IF('Demand Locations'!CH196&lt;COUNTIFS('Workers Settings'!$M:$M,$B196,'Workers Settings'!$N:$N,1,'Workers Settings'!$H:$H,CF$3),"Warning!",IF('Demand Locations'!CH196=0,"",COUNTIFS('Workers Settings'!$M:$M,$B196,'Workers Settings'!$N:$N,1,'Workers Settings'!$H:$H,CF$3)/'Demand Locations'!CH196)))</f>
        <v/>
      </c>
      <c r="CG196" s="24" t="str">
        <f>IF(OR($B196="",CG$3="",'Demand Locations'!CI196=""),"",IF('Demand Locations'!CI196&lt;COUNTIFS('Workers Settings'!$M:$M,$B196,'Workers Settings'!$N:$N,1,'Workers Settings'!$H:$H,CG$3),"Warning!",IF('Demand Locations'!CI196=0,"",COUNTIFS('Workers Settings'!$M:$M,$B196,'Workers Settings'!$N:$N,1,'Workers Settings'!$H:$H,CG$3)/'Demand Locations'!CI196)))</f>
        <v/>
      </c>
      <c r="CH196" s="24" t="str">
        <f>IF(OR($B196="",CH$3="",'Demand Locations'!CJ196=""),"",IF('Demand Locations'!CJ196&lt;COUNTIFS('Workers Settings'!$M:$M,$B196,'Workers Settings'!$N:$N,1,'Workers Settings'!$H:$H,CH$3),"Warning!",IF('Demand Locations'!CJ196=0,"",COUNTIFS('Workers Settings'!$M:$M,$B196,'Workers Settings'!$N:$N,1,'Workers Settings'!$H:$H,CH$3)/'Demand Locations'!CJ196)))</f>
        <v/>
      </c>
      <c r="CI196" s="24" t="str">
        <f>IF(OR($B196="",CI$3="",'Demand Locations'!CK196=""),"",IF('Demand Locations'!CK196&lt;COUNTIFS('Workers Settings'!$M:$M,$B196,'Workers Settings'!$N:$N,1,'Workers Settings'!$H:$H,CI$3),"Warning!",IF('Demand Locations'!CK196=0,"",COUNTIFS('Workers Settings'!$M:$M,$B196,'Workers Settings'!$N:$N,1,'Workers Settings'!$H:$H,CI$3)/'Demand Locations'!CK196)))</f>
        <v/>
      </c>
      <c r="CJ196" s="24" t="str">
        <f>IF(OR($B196="",CJ$3="",'Demand Locations'!CL196=""),"",IF('Demand Locations'!CL196&lt;COUNTIFS('Workers Settings'!$M:$M,$B196,'Workers Settings'!$N:$N,1,'Workers Settings'!$H:$H,CJ$3),"Warning!",IF('Demand Locations'!CL196=0,"",COUNTIFS('Workers Settings'!$M:$M,$B196,'Workers Settings'!$N:$N,1,'Workers Settings'!$H:$H,CJ$3)/'Demand Locations'!CL196)))</f>
        <v/>
      </c>
      <c r="CK196" s="24" t="str">
        <f>IF(OR($B196="",CK$3="",'Demand Locations'!CM196=""),"",IF('Demand Locations'!CM196&lt;COUNTIFS('Workers Settings'!$M:$M,$B196,'Workers Settings'!$N:$N,1,'Workers Settings'!$H:$H,CK$3),"Warning!",IF('Demand Locations'!CM196=0,"",COUNTIFS('Workers Settings'!$M:$M,$B196,'Workers Settings'!$N:$N,1,'Workers Settings'!$H:$H,CK$3)/'Demand Locations'!CM196)))</f>
        <v/>
      </c>
      <c r="CL196" s="24" t="str">
        <f>IF(OR($B196="",CL$3="",'Demand Locations'!CN196=""),"",IF('Demand Locations'!CN196&lt;COUNTIFS('Workers Settings'!$M:$M,$B196,'Workers Settings'!$N:$N,1,'Workers Settings'!$H:$H,CL$3),"Warning!",IF('Demand Locations'!CN196=0,"",COUNTIFS('Workers Settings'!$M:$M,$B196,'Workers Settings'!$N:$N,1,'Workers Settings'!$H:$H,CL$3)/'Demand Locations'!CN196)))</f>
        <v/>
      </c>
      <c r="CM196" s="24" t="str">
        <f>IF(OR($B196="",CM$3="",'Demand Locations'!CO196=""),"",IF('Demand Locations'!CO196&lt;COUNTIFS('Workers Settings'!$M:$M,$B196,'Workers Settings'!$N:$N,1,'Workers Settings'!$H:$H,CM$3),"Warning!",IF('Demand Locations'!CO196=0,"",COUNTIFS('Workers Settings'!$M:$M,$B196,'Workers Settings'!$N:$N,1,'Workers Settings'!$H:$H,CM$3)/'Demand Locations'!CO196)))</f>
        <v/>
      </c>
      <c r="CN196" s="24" t="str">
        <f>IF(OR($B196="",CN$3="",'Demand Locations'!CP196=""),"",IF('Demand Locations'!CP196&lt;COUNTIFS('Workers Settings'!$M:$M,$B196,'Workers Settings'!$N:$N,1,'Workers Settings'!$H:$H,CN$3),"Warning!",IF('Demand Locations'!CP196=0,"",COUNTIFS('Workers Settings'!$M:$M,$B196,'Workers Settings'!$N:$N,1,'Workers Settings'!$H:$H,CN$3)/'Demand Locations'!CP196)))</f>
        <v/>
      </c>
      <c r="CO196" s="24" t="str">
        <f>IF(OR($B196="",CO$3="",'Demand Locations'!CQ196=""),"",IF('Demand Locations'!CQ196&lt;COUNTIFS('Workers Settings'!$M:$M,$B196,'Workers Settings'!$N:$N,1,'Workers Settings'!$H:$H,CO$3),"Warning!",IF('Demand Locations'!CQ196=0,"",COUNTIFS('Workers Settings'!$M:$M,$B196,'Workers Settings'!$N:$N,1,'Workers Settings'!$H:$H,CO$3)/'Demand Locations'!CQ196)))</f>
        <v/>
      </c>
      <c r="CP196" s="24" t="str">
        <f>IF(OR($B196="",CP$3="",'Demand Locations'!CR196=""),"",IF('Demand Locations'!CR196&lt;COUNTIFS('Workers Settings'!$M:$M,$B196,'Workers Settings'!$N:$N,1,'Workers Settings'!$H:$H,CP$3),"Warning!",IF('Demand Locations'!CR196=0,"",COUNTIFS('Workers Settings'!$M:$M,$B196,'Workers Settings'!$N:$N,1,'Workers Settings'!$H:$H,CP$3)/'Demand Locations'!CR196)))</f>
        <v/>
      </c>
      <c r="CQ196" s="24" t="str">
        <f>IF(OR($B196="",CQ$3="",'Demand Locations'!CS196=""),"",IF('Demand Locations'!CS196&lt;COUNTIFS('Workers Settings'!$M:$M,$B196,'Workers Settings'!$N:$N,1,'Workers Settings'!$H:$H,CQ$3),"Warning!",IF('Demand Locations'!CS196=0,"",COUNTIFS('Workers Settings'!$M:$M,$B196,'Workers Settings'!$N:$N,1,'Workers Settings'!$H:$H,CQ$3)/'Demand Locations'!CS196)))</f>
        <v/>
      </c>
      <c r="CR196" s="24" t="str">
        <f>IF(OR($B196="",CR$3="",'Demand Locations'!CT196=""),"",IF('Demand Locations'!CT196&lt;COUNTIFS('Workers Settings'!$M:$M,$B196,'Workers Settings'!$N:$N,1,'Workers Settings'!$H:$H,CR$3),"Warning!",IF('Demand Locations'!CT196=0,"",COUNTIFS('Workers Settings'!$M:$M,$B196,'Workers Settings'!$N:$N,1,'Workers Settings'!$H:$H,CR$3)/'Demand Locations'!CT196)))</f>
        <v/>
      </c>
      <c r="CS196" s="24" t="str">
        <f>IF(OR($B196="",CS$3="",'Demand Locations'!CU196=""),"",IF('Demand Locations'!CU196&lt;COUNTIFS('Workers Settings'!$M:$M,$B196,'Workers Settings'!$N:$N,1,'Workers Settings'!$H:$H,CS$3),"Warning!",IF('Demand Locations'!CU196=0,"",COUNTIFS('Workers Settings'!$M:$M,$B196,'Workers Settings'!$N:$N,1,'Workers Settings'!$H:$H,CS$3)/'Demand Locations'!CU196)))</f>
        <v/>
      </c>
      <c r="CT196" s="24" t="str">
        <f>IF(OR($B196="",CT$3="",'Demand Locations'!CV196=""),"",IF('Demand Locations'!CV196&lt;COUNTIFS('Workers Settings'!$M:$M,$B196,'Workers Settings'!$N:$N,1,'Workers Settings'!$H:$H,CT$3),"Warning!",IF('Demand Locations'!CV196=0,"",COUNTIFS('Workers Settings'!$M:$M,$B196,'Workers Settings'!$N:$N,1,'Workers Settings'!$H:$H,CT$3)/'Demand Locations'!CV196)))</f>
        <v/>
      </c>
      <c r="CU196" s="24" t="str">
        <f>IF(OR($B196="",CU$3="",'Demand Locations'!CW196=""),"",IF('Demand Locations'!CW196&lt;COUNTIFS('Workers Settings'!$M:$M,$B196,'Workers Settings'!$N:$N,1,'Workers Settings'!$H:$H,CU$3),"Warning!",IF('Demand Locations'!CW196=0,"",COUNTIFS('Workers Settings'!$M:$M,$B196,'Workers Settings'!$N:$N,1,'Workers Settings'!$H:$H,CU$3)/'Demand Locations'!CW196)))</f>
        <v/>
      </c>
      <c r="CV196" s="24" t="str">
        <f>IF(OR($B196="",CV$3="",'Demand Locations'!CX196=""),"",IF('Demand Locations'!CX196&lt;COUNTIFS('Workers Settings'!$M:$M,$B196,'Workers Settings'!$N:$N,1,'Workers Settings'!$H:$H,CV$3),"Warning!",IF('Demand Locations'!CX196=0,"",COUNTIFS('Workers Settings'!$M:$M,$B196,'Workers Settings'!$N:$N,1,'Workers Settings'!$H:$H,CV$3)/'Demand Locations'!CX196)))</f>
        <v/>
      </c>
      <c r="CW196" s="24" t="str">
        <f>IF(OR($B196="",CW$3="",'Demand Locations'!CY196=""),"",IF('Demand Locations'!CY196&lt;COUNTIFS('Workers Settings'!$M:$M,$B196,'Workers Settings'!$N:$N,1,'Workers Settings'!$H:$H,CW$3),"Warning!",IF('Demand Locations'!CY196=0,"",COUNTIFS('Workers Settings'!$M:$M,$B196,'Workers Settings'!$N:$N,1,'Workers Settings'!$H:$H,CW$3)/'Demand Locations'!CY196)))</f>
        <v/>
      </c>
      <c r="CX196" s="24" t="str">
        <f>IF(OR($B196="",CX$3="",'Demand Locations'!CZ196=""),"",IF('Demand Locations'!CZ196&lt;COUNTIFS('Workers Settings'!$M:$M,$B196,'Workers Settings'!$N:$N,1,'Workers Settings'!$H:$H,CX$3),"Warning!",IF('Demand Locations'!CZ196=0,"",COUNTIFS('Workers Settings'!$M:$M,$B196,'Workers Settings'!$N:$N,1,'Workers Settings'!$H:$H,CX$3)/'Demand Locations'!CZ196)))</f>
        <v/>
      </c>
      <c r="CY196" s="24" t="str">
        <f>IF(OR($B196="",CY$3="",'Demand Locations'!DA196=""),"",IF('Demand Locations'!DA196&lt;COUNTIFS('Workers Settings'!$M:$M,$B196,'Workers Settings'!$N:$N,1,'Workers Settings'!$H:$H,CY$3),"Warning!",IF('Demand Locations'!DA196=0,"",COUNTIFS('Workers Settings'!$M:$M,$B196,'Workers Settings'!$N:$N,1,'Workers Settings'!$H:$H,CY$3)/'Demand Locations'!DA196)))</f>
        <v/>
      </c>
      <c r="CZ196" s="24" t="str">
        <f>IF(OR($B196="",CZ$3="",'Demand Locations'!DB196=""),"",IF('Demand Locations'!DB196&lt;COUNTIFS('Workers Settings'!$M:$M,$B196,'Workers Settings'!$N:$N,1,'Workers Settings'!$H:$H,CZ$3),"Warning!",IF('Demand Locations'!DB196=0,"",COUNTIFS('Workers Settings'!$M:$M,$B196,'Workers Settings'!$N:$N,1,'Workers Settings'!$H:$H,CZ$3)/'Demand Locations'!DB196)))</f>
        <v/>
      </c>
    </row>
    <row r="197" spans="1:104" x14ac:dyDescent="0.25">
      <c r="A197" s="7">
        <f t="shared" si="2"/>
        <v>193</v>
      </c>
      <c r="B197" s="7" t="str">
        <f>IF('Demand Locations'!B197&lt;&gt;"",'Demand Locations'!B197,"")</f>
        <v/>
      </c>
      <c r="C197" s="29" t="str">
        <f>IF(B197="","",SUMIFS('Workers Assignments'!Z:Z,'Workers Settings'!M:M,B197,'Workers Settings'!N:N,1))</f>
        <v/>
      </c>
      <c r="D197" s="24" t="str">
        <f>IF(OR(B197="",'Demand Locations'!E197=""),"",IF('Demand Locations'!E197&lt;C197,"Warning!",IF('Demand Locations'!E197=0,"",C197/'Demand Locations'!E197)))</f>
        <v/>
      </c>
      <c r="E197" s="44" t="str">
        <f>IF(OR($B197="",E$3="",'Demand Locations'!G197=""),"",IF('Demand Locations'!G197&lt;COUNTIFS('Workers Settings'!$M:$M,$B197,'Workers Settings'!$N:$N,1,'Workers Settings'!$H:$H,E$3),"Warning!",IF('Demand Locations'!G197=0,"",COUNTIFS('Workers Settings'!$M:$M,$B197,'Workers Settings'!$N:$N,1,'Workers Settings'!$H:$H,E$3)/'Demand Locations'!G197)))</f>
        <v/>
      </c>
      <c r="F197" s="24" t="str">
        <f>IF(OR($B197="",F$3="",'Demand Locations'!H197=""),"",IF('Demand Locations'!H197&lt;COUNTIFS('Workers Settings'!$M:$M,$B197,'Workers Settings'!$N:$N,1,'Workers Settings'!$H:$H,F$3),"Warning!",IF('Demand Locations'!H197=0,"",COUNTIFS('Workers Settings'!$M:$M,$B197,'Workers Settings'!$N:$N,1,'Workers Settings'!$H:$H,F$3)/'Demand Locations'!H197)))</f>
        <v/>
      </c>
      <c r="G197" s="24" t="str">
        <f>IF(OR($B197="",G$3="",'Demand Locations'!I197=""),"",IF('Demand Locations'!I197&lt;COUNTIFS('Workers Settings'!$M:$M,$B197,'Workers Settings'!$N:$N,1,'Workers Settings'!$H:$H,G$3),"Warning!",IF('Demand Locations'!I197=0,"",COUNTIFS('Workers Settings'!$M:$M,$B197,'Workers Settings'!$N:$N,1,'Workers Settings'!$H:$H,G$3)/'Demand Locations'!I197)))</f>
        <v/>
      </c>
      <c r="H197" s="24" t="str">
        <f>IF(OR($B197="",H$3="",'Demand Locations'!J197=""),"",IF('Demand Locations'!J197&lt;COUNTIFS('Workers Settings'!$M:$M,$B197,'Workers Settings'!$N:$N,1,'Workers Settings'!$H:$H,H$3),"Warning!",IF('Demand Locations'!J197=0,"",COUNTIFS('Workers Settings'!$M:$M,$B197,'Workers Settings'!$N:$N,1,'Workers Settings'!$H:$H,H$3)/'Demand Locations'!J197)))</f>
        <v/>
      </c>
      <c r="I197" s="24" t="str">
        <f>IF(OR($B197="",I$3="",'Demand Locations'!K197=""),"",IF('Demand Locations'!K197&lt;COUNTIFS('Workers Settings'!$M:$M,$B197,'Workers Settings'!$N:$N,1,'Workers Settings'!$H:$H,I$3),"Warning!",IF('Demand Locations'!K197=0,"",COUNTIFS('Workers Settings'!$M:$M,$B197,'Workers Settings'!$N:$N,1,'Workers Settings'!$H:$H,I$3)/'Demand Locations'!K197)))</f>
        <v/>
      </c>
      <c r="J197" s="24" t="str">
        <f>IF(OR($B197="",J$3="",'Demand Locations'!L197=""),"",IF('Demand Locations'!L197&lt;COUNTIFS('Workers Settings'!$M:$M,$B197,'Workers Settings'!$N:$N,1,'Workers Settings'!$H:$H,J$3),"Warning!",IF('Demand Locations'!L197=0,"",COUNTIFS('Workers Settings'!$M:$M,$B197,'Workers Settings'!$N:$N,1,'Workers Settings'!$H:$H,J$3)/'Demand Locations'!L197)))</f>
        <v/>
      </c>
      <c r="K197" s="24" t="str">
        <f>IF(OR($B197="",K$3="",'Demand Locations'!M197=""),"",IF('Demand Locations'!M197&lt;COUNTIFS('Workers Settings'!$M:$M,$B197,'Workers Settings'!$N:$N,1,'Workers Settings'!$H:$H,K$3),"Warning!",IF('Demand Locations'!M197=0,"",COUNTIFS('Workers Settings'!$M:$M,$B197,'Workers Settings'!$N:$N,1,'Workers Settings'!$H:$H,K$3)/'Demand Locations'!M197)))</f>
        <v/>
      </c>
      <c r="L197" s="24" t="str">
        <f>IF(OR($B197="",L$3="",'Demand Locations'!N197=""),"",IF('Demand Locations'!N197&lt;COUNTIFS('Workers Settings'!$M:$M,$B197,'Workers Settings'!$N:$N,1,'Workers Settings'!$H:$H,L$3),"Warning!",IF('Demand Locations'!N197=0,"",COUNTIFS('Workers Settings'!$M:$M,$B197,'Workers Settings'!$N:$N,1,'Workers Settings'!$H:$H,L$3)/'Demand Locations'!N197)))</f>
        <v/>
      </c>
      <c r="M197" s="24" t="str">
        <f>IF(OR($B197="",M$3="",'Demand Locations'!O197=""),"",IF('Demand Locations'!O197&lt;COUNTIFS('Workers Settings'!$M:$M,$B197,'Workers Settings'!$N:$N,1,'Workers Settings'!$H:$H,M$3),"Warning!",IF('Demand Locations'!O197=0,"",COUNTIFS('Workers Settings'!$M:$M,$B197,'Workers Settings'!$N:$N,1,'Workers Settings'!$H:$H,M$3)/'Demand Locations'!O197)))</f>
        <v/>
      </c>
      <c r="N197" s="24" t="str">
        <f>IF(OR($B197="",N$3="",'Demand Locations'!P197=""),"",IF('Demand Locations'!P197&lt;COUNTIFS('Workers Settings'!$M:$M,$B197,'Workers Settings'!$N:$N,1,'Workers Settings'!$H:$H,N$3),"Warning!",IF('Demand Locations'!P197=0,"",COUNTIFS('Workers Settings'!$M:$M,$B197,'Workers Settings'!$N:$N,1,'Workers Settings'!$H:$H,N$3)/'Demand Locations'!P197)))</f>
        <v/>
      </c>
      <c r="O197" s="24" t="str">
        <f>IF(OR($B197="",O$3="",'Demand Locations'!Q197=""),"",IF('Demand Locations'!Q197&lt;COUNTIFS('Workers Settings'!$M:$M,$B197,'Workers Settings'!$N:$N,1,'Workers Settings'!$H:$H,O$3),"Warning!",IF('Demand Locations'!Q197=0,"",COUNTIFS('Workers Settings'!$M:$M,$B197,'Workers Settings'!$N:$N,1,'Workers Settings'!$H:$H,O$3)/'Demand Locations'!Q197)))</f>
        <v/>
      </c>
      <c r="P197" s="24" t="str">
        <f>IF(OR($B197="",P$3="",'Demand Locations'!R197=""),"",IF('Demand Locations'!R197&lt;COUNTIFS('Workers Settings'!$M:$M,$B197,'Workers Settings'!$N:$N,1,'Workers Settings'!$H:$H,P$3),"Warning!",IF('Demand Locations'!R197=0,"",COUNTIFS('Workers Settings'!$M:$M,$B197,'Workers Settings'!$N:$N,1,'Workers Settings'!$H:$H,P$3)/'Demand Locations'!R197)))</f>
        <v/>
      </c>
      <c r="Q197" s="24" t="str">
        <f>IF(OR($B197="",Q$3="",'Demand Locations'!S197=""),"",IF('Demand Locations'!S197&lt;COUNTIFS('Workers Settings'!$M:$M,$B197,'Workers Settings'!$N:$N,1,'Workers Settings'!$H:$H,Q$3),"Warning!",IF('Demand Locations'!S197=0,"",COUNTIFS('Workers Settings'!$M:$M,$B197,'Workers Settings'!$N:$N,1,'Workers Settings'!$H:$H,Q$3)/'Demand Locations'!S197)))</f>
        <v/>
      </c>
      <c r="R197" s="24" t="str">
        <f>IF(OR($B197="",R$3="",'Demand Locations'!T197=""),"",IF('Demand Locations'!T197&lt;COUNTIFS('Workers Settings'!$M:$M,$B197,'Workers Settings'!$N:$N,1,'Workers Settings'!$H:$H,R$3),"Warning!",IF('Demand Locations'!T197=0,"",COUNTIFS('Workers Settings'!$M:$M,$B197,'Workers Settings'!$N:$N,1,'Workers Settings'!$H:$H,R$3)/'Demand Locations'!T197)))</f>
        <v/>
      </c>
      <c r="S197" s="24" t="str">
        <f>IF(OR($B197="",S$3="",'Demand Locations'!U197=""),"",IF('Demand Locations'!U197&lt;COUNTIFS('Workers Settings'!$M:$M,$B197,'Workers Settings'!$N:$N,1,'Workers Settings'!$H:$H,S$3),"Warning!",IF('Demand Locations'!U197=0,"",COUNTIFS('Workers Settings'!$M:$M,$B197,'Workers Settings'!$N:$N,1,'Workers Settings'!$H:$H,S$3)/'Demand Locations'!U197)))</f>
        <v/>
      </c>
      <c r="T197" s="24" t="str">
        <f>IF(OR($B197="",T$3="",'Demand Locations'!V197=""),"",IF('Demand Locations'!V197&lt;COUNTIFS('Workers Settings'!$M:$M,$B197,'Workers Settings'!$N:$N,1,'Workers Settings'!$H:$H,T$3),"Warning!",IF('Demand Locations'!V197=0,"",COUNTIFS('Workers Settings'!$M:$M,$B197,'Workers Settings'!$N:$N,1,'Workers Settings'!$H:$H,T$3)/'Demand Locations'!V197)))</f>
        <v/>
      </c>
      <c r="U197" s="24" t="str">
        <f>IF(OR($B197="",U$3="",'Demand Locations'!W197=""),"",IF('Demand Locations'!W197&lt;COUNTIFS('Workers Settings'!$M:$M,$B197,'Workers Settings'!$N:$N,1,'Workers Settings'!$H:$H,U$3),"Warning!",IF('Demand Locations'!W197=0,"",COUNTIFS('Workers Settings'!$M:$M,$B197,'Workers Settings'!$N:$N,1,'Workers Settings'!$H:$H,U$3)/'Demand Locations'!W197)))</f>
        <v/>
      </c>
      <c r="V197" s="24" t="str">
        <f>IF(OR($B197="",V$3="",'Demand Locations'!X197=""),"",IF('Demand Locations'!X197&lt;COUNTIFS('Workers Settings'!$M:$M,$B197,'Workers Settings'!$N:$N,1,'Workers Settings'!$H:$H,V$3),"Warning!",IF('Demand Locations'!X197=0,"",COUNTIFS('Workers Settings'!$M:$M,$B197,'Workers Settings'!$N:$N,1,'Workers Settings'!$H:$H,V$3)/'Demand Locations'!X197)))</f>
        <v/>
      </c>
      <c r="W197" s="24" t="str">
        <f>IF(OR($B197="",W$3="",'Demand Locations'!Y197=""),"",IF('Demand Locations'!Y197&lt;COUNTIFS('Workers Settings'!$M:$M,$B197,'Workers Settings'!$N:$N,1,'Workers Settings'!$H:$H,W$3),"Warning!",IF('Demand Locations'!Y197=0,"",COUNTIFS('Workers Settings'!$M:$M,$B197,'Workers Settings'!$N:$N,1,'Workers Settings'!$H:$H,W$3)/'Demand Locations'!Y197)))</f>
        <v/>
      </c>
      <c r="X197" s="24" t="str">
        <f>IF(OR($B197="",X$3="",'Demand Locations'!Z197=""),"",IF('Demand Locations'!Z197&lt;COUNTIFS('Workers Settings'!$M:$M,$B197,'Workers Settings'!$N:$N,1,'Workers Settings'!$H:$H,X$3),"Warning!",IF('Demand Locations'!Z197=0,"",COUNTIFS('Workers Settings'!$M:$M,$B197,'Workers Settings'!$N:$N,1,'Workers Settings'!$H:$H,X$3)/'Demand Locations'!Z197)))</f>
        <v/>
      </c>
      <c r="Y197" s="24" t="str">
        <f>IF(OR($B197="",Y$3="",'Demand Locations'!AA197=""),"",IF('Demand Locations'!AA197&lt;COUNTIFS('Workers Settings'!$M:$M,$B197,'Workers Settings'!$N:$N,1,'Workers Settings'!$H:$H,Y$3),"Warning!",IF('Demand Locations'!AA197=0,"",COUNTIFS('Workers Settings'!$M:$M,$B197,'Workers Settings'!$N:$N,1,'Workers Settings'!$H:$H,Y$3)/'Demand Locations'!AA197)))</f>
        <v/>
      </c>
      <c r="Z197" s="24" t="str">
        <f>IF(OR($B197="",Z$3="",'Demand Locations'!AB197=""),"",IF('Demand Locations'!AB197&lt;COUNTIFS('Workers Settings'!$M:$M,$B197,'Workers Settings'!$N:$N,1,'Workers Settings'!$H:$H,Z$3),"Warning!",IF('Demand Locations'!AB197=0,"",COUNTIFS('Workers Settings'!$M:$M,$B197,'Workers Settings'!$N:$N,1,'Workers Settings'!$H:$H,Z$3)/'Demand Locations'!AB197)))</f>
        <v/>
      </c>
      <c r="AA197" s="24" t="str">
        <f>IF(OR($B197="",AA$3="",'Demand Locations'!AC197=""),"",IF('Demand Locations'!AC197&lt;COUNTIFS('Workers Settings'!$M:$M,$B197,'Workers Settings'!$N:$N,1,'Workers Settings'!$H:$H,AA$3),"Warning!",IF('Demand Locations'!AC197=0,"",COUNTIFS('Workers Settings'!$M:$M,$B197,'Workers Settings'!$N:$N,1,'Workers Settings'!$H:$H,AA$3)/'Demand Locations'!AC197)))</f>
        <v/>
      </c>
      <c r="AB197" s="24" t="str">
        <f>IF(OR($B197="",AB$3="",'Demand Locations'!AD197=""),"",IF('Demand Locations'!AD197&lt;COUNTIFS('Workers Settings'!$M:$M,$B197,'Workers Settings'!$N:$N,1,'Workers Settings'!$H:$H,AB$3),"Warning!",IF('Demand Locations'!AD197=0,"",COUNTIFS('Workers Settings'!$M:$M,$B197,'Workers Settings'!$N:$N,1,'Workers Settings'!$H:$H,AB$3)/'Demand Locations'!AD197)))</f>
        <v/>
      </c>
      <c r="AC197" s="24" t="str">
        <f>IF(OR($B197="",AC$3="",'Demand Locations'!AE197=""),"",IF('Demand Locations'!AE197&lt;COUNTIFS('Workers Settings'!$M:$M,$B197,'Workers Settings'!$N:$N,1,'Workers Settings'!$H:$H,AC$3),"Warning!",IF('Demand Locations'!AE197=0,"",COUNTIFS('Workers Settings'!$M:$M,$B197,'Workers Settings'!$N:$N,1,'Workers Settings'!$H:$H,AC$3)/'Demand Locations'!AE197)))</f>
        <v/>
      </c>
      <c r="AD197" s="24" t="str">
        <f>IF(OR($B197="",AD$3="",'Demand Locations'!AF197=""),"",IF('Demand Locations'!AF197&lt;COUNTIFS('Workers Settings'!$M:$M,$B197,'Workers Settings'!$N:$N,1,'Workers Settings'!$H:$H,AD$3),"Warning!",IF('Demand Locations'!AF197=0,"",COUNTIFS('Workers Settings'!$M:$M,$B197,'Workers Settings'!$N:$N,1,'Workers Settings'!$H:$H,AD$3)/'Demand Locations'!AF197)))</f>
        <v/>
      </c>
      <c r="AE197" s="24" t="str">
        <f>IF(OR($B197="",AE$3="",'Demand Locations'!AG197=""),"",IF('Demand Locations'!AG197&lt;COUNTIFS('Workers Settings'!$M:$M,$B197,'Workers Settings'!$N:$N,1,'Workers Settings'!$H:$H,AE$3),"Warning!",IF('Demand Locations'!AG197=0,"",COUNTIFS('Workers Settings'!$M:$M,$B197,'Workers Settings'!$N:$N,1,'Workers Settings'!$H:$H,AE$3)/'Demand Locations'!AG197)))</f>
        <v/>
      </c>
      <c r="AF197" s="24" t="str">
        <f>IF(OR($B197="",AF$3="",'Demand Locations'!AH197=""),"",IF('Demand Locations'!AH197&lt;COUNTIFS('Workers Settings'!$M:$M,$B197,'Workers Settings'!$N:$N,1,'Workers Settings'!$H:$H,AF$3),"Warning!",IF('Demand Locations'!AH197=0,"",COUNTIFS('Workers Settings'!$M:$M,$B197,'Workers Settings'!$N:$N,1,'Workers Settings'!$H:$H,AF$3)/'Demand Locations'!AH197)))</f>
        <v/>
      </c>
      <c r="AG197" s="24" t="str">
        <f>IF(OR($B197="",AG$3="",'Demand Locations'!AI197=""),"",IF('Demand Locations'!AI197&lt;COUNTIFS('Workers Settings'!$M:$M,$B197,'Workers Settings'!$N:$N,1,'Workers Settings'!$H:$H,AG$3),"Warning!",IF('Demand Locations'!AI197=0,"",COUNTIFS('Workers Settings'!$M:$M,$B197,'Workers Settings'!$N:$N,1,'Workers Settings'!$H:$H,AG$3)/'Demand Locations'!AI197)))</f>
        <v/>
      </c>
      <c r="AH197" s="24" t="str">
        <f>IF(OR($B197="",AH$3="",'Demand Locations'!AJ197=""),"",IF('Demand Locations'!AJ197&lt;COUNTIFS('Workers Settings'!$M:$M,$B197,'Workers Settings'!$N:$N,1,'Workers Settings'!$H:$H,AH$3),"Warning!",IF('Demand Locations'!AJ197=0,"",COUNTIFS('Workers Settings'!$M:$M,$B197,'Workers Settings'!$N:$N,1,'Workers Settings'!$H:$H,AH$3)/'Demand Locations'!AJ197)))</f>
        <v/>
      </c>
      <c r="AI197" s="24" t="str">
        <f>IF(OR($B197="",AI$3="",'Demand Locations'!AK197=""),"",IF('Demand Locations'!AK197&lt;COUNTIFS('Workers Settings'!$M:$M,$B197,'Workers Settings'!$N:$N,1,'Workers Settings'!$H:$H,AI$3),"Warning!",IF('Demand Locations'!AK197=0,"",COUNTIFS('Workers Settings'!$M:$M,$B197,'Workers Settings'!$N:$N,1,'Workers Settings'!$H:$H,AI$3)/'Demand Locations'!AK197)))</f>
        <v/>
      </c>
      <c r="AJ197" s="24" t="str">
        <f>IF(OR($B197="",AJ$3="",'Demand Locations'!AL197=""),"",IF('Demand Locations'!AL197&lt;COUNTIFS('Workers Settings'!$M:$M,$B197,'Workers Settings'!$N:$N,1,'Workers Settings'!$H:$H,AJ$3),"Warning!",IF('Demand Locations'!AL197=0,"",COUNTIFS('Workers Settings'!$M:$M,$B197,'Workers Settings'!$N:$N,1,'Workers Settings'!$H:$H,AJ$3)/'Demand Locations'!AL197)))</f>
        <v/>
      </c>
      <c r="AK197" s="24" t="str">
        <f>IF(OR($B197="",AK$3="",'Demand Locations'!AM197=""),"",IF('Demand Locations'!AM197&lt;COUNTIFS('Workers Settings'!$M:$M,$B197,'Workers Settings'!$N:$N,1,'Workers Settings'!$H:$H,AK$3),"Warning!",IF('Demand Locations'!AM197=0,"",COUNTIFS('Workers Settings'!$M:$M,$B197,'Workers Settings'!$N:$N,1,'Workers Settings'!$H:$H,AK$3)/'Demand Locations'!AM197)))</f>
        <v/>
      </c>
      <c r="AL197" s="24" t="str">
        <f>IF(OR($B197="",AL$3="",'Demand Locations'!AN197=""),"",IF('Demand Locations'!AN197&lt;COUNTIFS('Workers Settings'!$M:$M,$B197,'Workers Settings'!$N:$N,1,'Workers Settings'!$H:$H,AL$3),"Warning!",IF('Demand Locations'!AN197=0,"",COUNTIFS('Workers Settings'!$M:$M,$B197,'Workers Settings'!$N:$N,1,'Workers Settings'!$H:$H,AL$3)/'Demand Locations'!AN197)))</f>
        <v/>
      </c>
      <c r="AM197" s="24" t="str">
        <f>IF(OR($B197="",AM$3="",'Demand Locations'!AO197=""),"",IF('Demand Locations'!AO197&lt;COUNTIFS('Workers Settings'!$M:$M,$B197,'Workers Settings'!$N:$N,1,'Workers Settings'!$H:$H,AM$3),"Warning!",IF('Demand Locations'!AO197=0,"",COUNTIFS('Workers Settings'!$M:$M,$B197,'Workers Settings'!$N:$N,1,'Workers Settings'!$H:$H,AM$3)/'Demand Locations'!AO197)))</f>
        <v/>
      </c>
      <c r="AN197" s="24" t="str">
        <f>IF(OR($B197="",AN$3="",'Demand Locations'!AP197=""),"",IF('Demand Locations'!AP197&lt;COUNTIFS('Workers Settings'!$M:$M,$B197,'Workers Settings'!$N:$N,1,'Workers Settings'!$H:$H,AN$3),"Warning!",IF('Demand Locations'!AP197=0,"",COUNTIFS('Workers Settings'!$M:$M,$B197,'Workers Settings'!$N:$N,1,'Workers Settings'!$H:$H,AN$3)/'Demand Locations'!AP197)))</f>
        <v/>
      </c>
      <c r="AO197" s="24" t="str">
        <f>IF(OR($B197="",AO$3="",'Demand Locations'!AQ197=""),"",IF('Demand Locations'!AQ197&lt;COUNTIFS('Workers Settings'!$M:$M,$B197,'Workers Settings'!$N:$N,1,'Workers Settings'!$H:$H,AO$3),"Warning!",IF('Demand Locations'!AQ197=0,"",COUNTIFS('Workers Settings'!$M:$M,$B197,'Workers Settings'!$N:$N,1,'Workers Settings'!$H:$H,AO$3)/'Demand Locations'!AQ197)))</f>
        <v/>
      </c>
      <c r="AP197" s="24" t="str">
        <f>IF(OR($B197="",AP$3="",'Demand Locations'!AR197=""),"",IF('Demand Locations'!AR197&lt;COUNTIFS('Workers Settings'!$M:$M,$B197,'Workers Settings'!$N:$N,1,'Workers Settings'!$H:$H,AP$3),"Warning!",IF('Demand Locations'!AR197=0,"",COUNTIFS('Workers Settings'!$M:$M,$B197,'Workers Settings'!$N:$N,1,'Workers Settings'!$H:$H,AP$3)/'Demand Locations'!AR197)))</f>
        <v/>
      </c>
      <c r="AQ197" s="24" t="str">
        <f>IF(OR($B197="",AQ$3="",'Demand Locations'!AS197=""),"",IF('Demand Locations'!AS197&lt;COUNTIFS('Workers Settings'!$M:$M,$B197,'Workers Settings'!$N:$N,1,'Workers Settings'!$H:$H,AQ$3),"Warning!",IF('Demand Locations'!AS197=0,"",COUNTIFS('Workers Settings'!$M:$M,$B197,'Workers Settings'!$N:$N,1,'Workers Settings'!$H:$H,AQ$3)/'Demand Locations'!AS197)))</f>
        <v/>
      </c>
      <c r="AR197" s="24" t="str">
        <f>IF(OR($B197="",AR$3="",'Demand Locations'!AT197=""),"",IF('Demand Locations'!AT197&lt;COUNTIFS('Workers Settings'!$M:$M,$B197,'Workers Settings'!$N:$N,1,'Workers Settings'!$H:$H,AR$3),"Warning!",IF('Demand Locations'!AT197=0,"",COUNTIFS('Workers Settings'!$M:$M,$B197,'Workers Settings'!$N:$N,1,'Workers Settings'!$H:$H,AR$3)/'Demand Locations'!AT197)))</f>
        <v/>
      </c>
      <c r="AS197" s="24" t="str">
        <f>IF(OR($B197="",AS$3="",'Demand Locations'!AU197=""),"",IF('Demand Locations'!AU197&lt;COUNTIFS('Workers Settings'!$M:$M,$B197,'Workers Settings'!$N:$N,1,'Workers Settings'!$H:$H,AS$3),"Warning!",IF('Demand Locations'!AU197=0,"",COUNTIFS('Workers Settings'!$M:$M,$B197,'Workers Settings'!$N:$N,1,'Workers Settings'!$H:$H,AS$3)/'Demand Locations'!AU197)))</f>
        <v/>
      </c>
      <c r="AT197" s="24" t="str">
        <f>IF(OR($B197="",AT$3="",'Demand Locations'!AV197=""),"",IF('Demand Locations'!AV197&lt;COUNTIFS('Workers Settings'!$M:$M,$B197,'Workers Settings'!$N:$N,1,'Workers Settings'!$H:$H,AT$3),"Warning!",IF('Demand Locations'!AV197=0,"",COUNTIFS('Workers Settings'!$M:$M,$B197,'Workers Settings'!$N:$N,1,'Workers Settings'!$H:$H,AT$3)/'Demand Locations'!AV197)))</f>
        <v/>
      </c>
      <c r="AU197" s="24" t="str">
        <f>IF(OR($B197="",AU$3="",'Demand Locations'!AW197=""),"",IF('Demand Locations'!AW197&lt;COUNTIFS('Workers Settings'!$M:$M,$B197,'Workers Settings'!$N:$N,1,'Workers Settings'!$H:$H,AU$3),"Warning!",IF('Demand Locations'!AW197=0,"",COUNTIFS('Workers Settings'!$M:$M,$B197,'Workers Settings'!$N:$N,1,'Workers Settings'!$H:$H,AU$3)/'Demand Locations'!AW197)))</f>
        <v/>
      </c>
      <c r="AV197" s="24" t="str">
        <f>IF(OR($B197="",AV$3="",'Demand Locations'!AX197=""),"",IF('Demand Locations'!AX197&lt;COUNTIFS('Workers Settings'!$M:$M,$B197,'Workers Settings'!$N:$N,1,'Workers Settings'!$H:$H,AV$3),"Warning!",IF('Demand Locations'!AX197=0,"",COUNTIFS('Workers Settings'!$M:$M,$B197,'Workers Settings'!$N:$N,1,'Workers Settings'!$H:$H,AV$3)/'Demand Locations'!AX197)))</f>
        <v/>
      </c>
      <c r="AW197" s="24" t="str">
        <f>IF(OR($B197="",AW$3="",'Demand Locations'!AY197=""),"",IF('Demand Locations'!AY197&lt;COUNTIFS('Workers Settings'!$M:$M,$B197,'Workers Settings'!$N:$N,1,'Workers Settings'!$H:$H,AW$3),"Warning!",IF('Demand Locations'!AY197=0,"",COUNTIFS('Workers Settings'!$M:$M,$B197,'Workers Settings'!$N:$N,1,'Workers Settings'!$H:$H,AW$3)/'Demand Locations'!AY197)))</f>
        <v/>
      </c>
      <c r="AX197" s="24" t="str">
        <f>IF(OR($B197="",AX$3="",'Demand Locations'!AZ197=""),"",IF('Demand Locations'!AZ197&lt;COUNTIFS('Workers Settings'!$M:$M,$B197,'Workers Settings'!$N:$N,1,'Workers Settings'!$H:$H,AX$3),"Warning!",IF('Demand Locations'!AZ197=0,"",COUNTIFS('Workers Settings'!$M:$M,$B197,'Workers Settings'!$N:$N,1,'Workers Settings'!$H:$H,AX$3)/'Demand Locations'!AZ197)))</f>
        <v/>
      </c>
      <c r="AY197" s="24" t="str">
        <f>IF(OR($B197="",AY$3="",'Demand Locations'!BA197=""),"",IF('Demand Locations'!BA197&lt;COUNTIFS('Workers Settings'!$M:$M,$B197,'Workers Settings'!$N:$N,1,'Workers Settings'!$H:$H,AY$3),"Warning!",IF('Demand Locations'!BA197=0,"",COUNTIFS('Workers Settings'!$M:$M,$B197,'Workers Settings'!$N:$N,1,'Workers Settings'!$H:$H,AY$3)/'Demand Locations'!BA197)))</f>
        <v/>
      </c>
      <c r="AZ197" s="24" t="str">
        <f>IF(OR($B197="",AZ$3="",'Demand Locations'!BB197=""),"",IF('Demand Locations'!BB197&lt;COUNTIFS('Workers Settings'!$M:$M,$B197,'Workers Settings'!$N:$N,1,'Workers Settings'!$H:$H,AZ$3),"Warning!",IF('Demand Locations'!BB197=0,"",COUNTIFS('Workers Settings'!$M:$M,$B197,'Workers Settings'!$N:$N,1,'Workers Settings'!$H:$H,AZ$3)/'Demand Locations'!BB197)))</f>
        <v/>
      </c>
      <c r="BA197" s="24" t="str">
        <f>IF(OR($B197="",BA$3="",'Demand Locations'!BC197=""),"",IF('Demand Locations'!BC197&lt;COUNTIFS('Workers Settings'!$M:$M,$B197,'Workers Settings'!$N:$N,1,'Workers Settings'!$H:$H,BA$3),"Warning!",IF('Demand Locations'!BC197=0,"",COUNTIFS('Workers Settings'!$M:$M,$B197,'Workers Settings'!$N:$N,1,'Workers Settings'!$H:$H,BA$3)/'Demand Locations'!BC197)))</f>
        <v/>
      </c>
      <c r="BB197" s="24" t="str">
        <f>IF(OR($B197="",BB$3="",'Demand Locations'!BD197=""),"",IF('Demand Locations'!BD197&lt;COUNTIFS('Workers Settings'!$M:$M,$B197,'Workers Settings'!$N:$N,1,'Workers Settings'!$H:$H,BB$3),"Warning!",IF('Demand Locations'!BD197=0,"",COUNTIFS('Workers Settings'!$M:$M,$B197,'Workers Settings'!$N:$N,1,'Workers Settings'!$H:$H,BB$3)/'Demand Locations'!BD197)))</f>
        <v/>
      </c>
      <c r="BC197" s="24" t="str">
        <f>IF(OR($B197="",BC$3="",'Demand Locations'!BE197=""),"",IF('Demand Locations'!BE197&lt;COUNTIFS('Workers Settings'!$M:$M,$B197,'Workers Settings'!$N:$N,1,'Workers Settings'!$H:$H,BC$3),"Warning!",IF('Demand Locations'!BE197=0,"",COUNTIFS('Workers Settings'!$M:$M,$B197,'Workers Settings'!$N:$N,1,'Workers Settings'!$H:$H,BC$3)/'Demand Locations'!BE197)))</f>
        <v/>
      </c>
      <c r="BD197" s="24" t="str">
        <f>IF(OR($B197="",BD$3="",'Demand Locations'!BF197=""),"",IF('Demand Locations'!BF197&lt;COUNTIFS('Workers Settings'!$M:$M,$B197,'Workers Settings'!$N:$N,1,'Workers Settings'!$H:$H,BD$3),"Warning!",IF('Demand Locations'!BF197=0,"",COUNTIFS('Workers Settings'!$M:$M,$B197,'Workers Settings'!$N:$N,1,'Workers Settings'!$H:$H,BD$3)/'Demand Locations'!BF197)))</f>
        <v/>
      </c>
      <c r="BE197" s="24" t="str">
        <f>IF(OR($B197="",BE$3="",'Demand Locations'!BG197=""),"",IF('Demand Locations'!BG197&lt;COUNTIFS('Workers Settings'!$M:$M,$B197,'Workers Settings'!$N:$N,1,'Workers Settings'!$H:$H,BE$3),"Warning!",IF('Demand Locations'!BG197=0,"",COUNTIFS('Workers Settings'!$M:$M,$B197,'Workers Settings'!$N:$N,1,'Workers Settings'!$H:$H,BE$3)/'Demand Locations'!BG197)))</f>
        <v/>
      </c>
      <c r="BF197" s="24" t="str">
        <f>IF(OR($B197="",BF$3="",'Demand Locations'!BH197=""),"",IF('Demand Locations'!BH197&lt;COUNTIFS('Workers Settings'!$M:$M,$B197,'Workers Settings'!$N:$N,1,'Workers Settings'!$H:$H,BF$3),"Warning!",IF('Demand Locations'!BH197=0,"",COUNTIFS('Workers Settings'!$M:$M,$B197,'Workers Settings'!$N:$N,1,'Workers Settings'!$H:$H,BF$3)/'Demand Locations'!BH197)))</f>
        <v/>
      </c>
      <c r="BG197" s="24" t="str">
        <f>IF(OR($B197="",BG$3="",'Demand Locations'!BI197=""),"",IF('Demand Locations'!BI197&lt;COUNTIFS('Workers Settings'!$M:$M,$B197,'Workers Settings'!$N:$N,1,'Workers Settings'!$H:$H,BG$3),"Warning!",IF('Demand Locations'!BI197=0,"",COUNTIFS('Workers Settings'!$M:$M,$B197,'Workers Settings'!$N:$N,1,'Workers Settings'!$H:$H,BG$3)/'Demand Locations'!BI197)))</f>
        <v/>
      </c>
      <c r="BH197" s="24" t="str">
        <f>IF(OR($B197="",BH$3="",'Demand Locations'!BJ197=""),"",IF('Demand Locations'!BJ197&lt;COUNTIFS('Workers Settings'!$M:$M,$B197,'Workers Settings'!$N:$N,1,'Workers Settings'!$H:$H,BH$3),"Warning!",IF('Demand Locations'!BJ197=0,"",COUNTIFS('Workers Settings'!$M:$M,$B197,'Workers Settings'!$N:$N,1,'Workers Settings'!$H:$H,BH$3)/'Demand Locations'!BJ197)))</f>
        <v/>
      </c>
      <c r="BI197" s="24" t="str">
        <f>IF(OR($B197="",BI$3="",'Demand Locations'!BK197=""),"",IF('Demand Locations'!BK197&lt;COUNTIFS('Workers Settings'!$M:$M,$B197,'Workers Settings'!$N:$N,1,'Workers Settings'!$H:$H,BI$3),"Warning!",IF('Demand Locations'!BK197=0,"",COUNTIFS('Workers Settings'!$M:$M,$B197,'Workers Settings'!$N:$N,1,'Workers Settings'!$H:$H,BI$3)/'Demand Locations'!BK197)))</f>
        <v/>
      </c>
      <c r="BJ197" s="24" t="str">
        <f>IF(OR($B197="",BJ$3="",'Demand Locations'!BL197=""),"",IF('Demand Locations'!BL197&lt;COUNTIFS('Workers Settings'!$M:$M,$B197,'Workers Settings'!$N:$N,1,'Workers Settings'!$H:$H,BJ$3),"Warning!",IF('Demand Locations'!BL197=0,"",COUNTIFS('Workers Settings'!$M:$M,$B197,'Workers Settings'!$N:$N,1,'Workers Settings'!$H:$H,BJ$3)/'Demand Locations'!BL197)))</f>
        <v/>
      </c>
      <c r="BK197" s="24" t="str">
        <f>IF(OR($B197="",BK$3="",'Demand Locations'!BM197=""),"",IF('Demand Locations'!BM197&lt;COUNTIFS('Workers Settings'!$M:$M,$B197,'Workers Settings'!$N:$N,1,'Workers Settings'!$H:$H,BK$3),"Warning!",IF('Demand Locations'!BM197=0,"",COUNTIFS('Workers Settings'!$M:$M,$B197,'Workers Settings'!$N:$N,1,'Workers Settings'!$H:$H,BK$3)/'Demand Locations'!BM197)))</f>
        <v/>
      </c>
      <c r="BL197" s="24" t="str">
        <f>IF(OR($B197="",BL$3="",'Demand Locations'!BN197=""),"",IF('Demand Locations'!BN197&lt;COUNTIFS('Workers Settings'!$M:$M,$B197,'Workers Settings'!$N:$N,1,'Workers Settings'!$H:$H,BL$3),"Warning!",IF('Demand Locations'!BN197=0,"",COUNTIFS('Workers Settings'!$M:$M,$B197,'Workers Settings'!$N:$N,1,'Workers Settings'!$H:$H,BL$3)/'Demand Locations'!BN197)))</f>
        <v/>
      </c>
      <c r="BM197" s="24" t="str">
        <f>IF(OR($B197="",BM$3="",'Demand Locations'!BO197=""),"",IF('Demand Locations'!BO197&lt;COUNTIFS('Workers Settings'!$M:$M,$B197,'Workers Settings'!$N:$N,1,'Workers Settings'!$H:$H,BM$3),"Warning!",IF('Demand Locations'!BO197=0,"",COUNTIFS('Workers Settings'!$M:$M,$B197,'Workers Settings'!$N:$N,1,'Workers Settings'!$H:$H,BM$3)/'Demand Locations'!BO197)))</f>
        <v/>
      </c>
      <c r="BN197" s="24" t="str">
        <f>IF(OR($B197="",BN$3="",'Demand Locations'!BP197=""),"",IF('Demand Locations'!BP197&lt;COUNTIFS('Workers Settings'!$M:$M,$B197,'Workers Settings'!$N:$N,1,'Workers Settings'!$H:$H,BN$3),"Warning!",IF('Demand Locations'!BP197=0,"",COUNTIFS('Workers Settings'!$M:$M,$B197,'Workers Settings'!$N:$N,1,'Workers Settings'!$H:$H,BN$3)/'Demand Locations'!BP197)))</f>
        <v/>
      </c>
      <c r="BO197" s="24" t="str">
        <f>IF(OR($B197="",BO$3="",'Demand Locations'!BQ197=""),"",IF('Demand Locations'!BQ197&lt;COUNTIFS('Workers Settings'!$M:$M,$B197,'Workers Settings'!$N:$N,1,'Workers Settings'!$H:$H,BO$3),"Warning!",IF('Demand Locations'!BQ197=0,"",COUNTIFS('Workers Settings'!$M:$M,$B197,'Workers Settings'!$N:$N,1,'Workers Settings'!$H:$H,BO$3)/'Demand Locations'!BQ197)))</f>
        <v/>
      </c>
      <c r="BP197" s="24" t="str">
        <f>IF(OR($B197="",BP$3="",'Demand Locations'!BR197=""),"",IF('Demand Locations'!BR197&lt;COUNTIFS('Workers Settings'!$M:$M,$B197,'Workers Settings'!$N:$N,1,'Workers Settings'!$H:$H,BP$3),"Warning!",IF('Demand Locations'!BR197=0,"",COUNTIFS('Workers Settings'!$M:$M,$B197,'Workers Settings'!$N:$N,1,'Workers Settings'!$H:$H,BP$3)/'Demand Locations'!BR197)))</f>
        <v/>
      </c>
      <c r="BQ197" s="24" t="str">
        <f>IF(OR($B197="",BQ$3="",'Demand Locations'!BS197=""),"",IF('Demand Locations'!BS197&lt;COUNTIFS('Workers Settings'!$M:$M,$B197,'Workers Settings'!$N:$N,1,'Workers Settings'!$H:$H,BQ$3),"Warning!",IF('Demand Locations'!BS197=0,"",COUNTIFS('Workers Settings'!$M:$M,$B197,'Workers Settings'!$N:$N,1,'Workers Settings'!$H:$H,BQ$3)/'Demand Locations'!BS197)))</f>
        <v/>
      </c>
      <c r="BR197" s="24" t="str">
        <f>IF(OR($B197="",BR$3="",'Demand Locations'!BT197=""),"",IF('Demand Locations'!BT197&lt;COUNTIFS('Workers Settings'!$M:$M,$B197,'Workers Settings'!$N:$N,1,'Workers Settings'!$H:$H,BR$3),"Warning!",IF('Demand Locations'!BT197=0,"",COUNTIFS('Workers Settings'!$M:$M,$B197,'Workers Settings'!$N:$N,1,'Workers Settings'!$H:$H,BR$3)/'Demand Locations'!BT197)))</f>
        <v/>
      </c>
      <c r="BS197" s="24" t="str">
        <f>IF(OR($B197="",BS$3="",'Demand Locations'!BU197=""),"",IF('Demand Locations'!BU197&lt;COUNTIFS('Workers Settings'!$M:$M,$B197,'Workers Settings'!$N:$N,1,'Workers Settings'!$H:$H,BS$3),"Warning!",IF('Demand Locations'!BU197=0,"",COUNTIFS('Workers Settings'!$M:$M,$B197,'Workers Settings'!$N:$N,1,'Workers Settings'!$H:$H,BS$3)/'Demand Locations'!BU197)))</f>
        <v/>
      </c>
      <c r="BT197" s="24" t="str">
        <f>IF(OR($B197="",BT$3="",'Demand Locations'!BV197=""),"",IF('Demand Locations'!BV197&lt;COUNTIFS('Workers Settings'!$M:$M,$B197,'Workers Settings'!$N:$N,1,'Workers Settings'!$H:$H,BT$3),"Warning!",IF('Demand Locations'!BV197=0,"",COUNTIFS('Workers Settings'!$M:$M,$B197,'Workers Settings'!$N:$N,1,'Workers Settings'!$H:$H,BT$3)/'Demand Locations'!BV197)))</f>
        <v/>
      </c>
      <c r="BU197" s="24" t="str">
        <f>IF(OR($B197="",BU$3="",'Demand Locations'!BW197=""),"",IF('Demand Locations'!BW197&lt;COUNTIFS('Workers Settings'!$M:$M,$B197,'Workers Settings'!$N:$N,1,'Workers Settings'!$H:$H,BU$3),"Warning!",IF('Demand Locations'!BW197=0,"",COUNTIFS('Workers Settings'!$M:$M,$B197,'Workers Settings'!$N:$N,1,'Workers Settings'!$H:$H,BU$3)/'Demand Locations'!BW197)))</f>
        <v/>
      </c>
      <c r="BV197" s="24" t="str">
        <f>IF(OR($B197="",BV$3="",'Demand Locations'!BX197=""),"",IF('Demand Locations'!BX197&lt;COUNTIFS('Workers Settings'!$M:$M,$B197,'Workers Settings'!$N:$N,1,'Workers Settings'!$H:$H,BV$3),"Warning!",IF('Demand Locations'!BX197=0,"",COUNTIFS('Workers Settings'!$M:$M,$B197,'Workers Settings'!$N:$N,1,'Workers Settings'!$H:$H,BV$3)/'Demand Locations'!BX197)))</f>
        <v/>
      </c>
      <c r="BW197" s="24" t="str">
        <f>IF(OR($B197="",BW$3="",'Demand Locations'!BY197=""),"",IF('Demand Locations'!BY197&lt;COUNTIFS('Workers Settings'!$M:$M,$B197,'Workers Settings'!$N:$N,1,'Workers Settings'!$H:$H,BW$3),"Warning!",IF('Demand Locations'!BY197=0,"",COUNTIFS('Workers Settings'!$M:$M,$B197,'Workers Settings'!$N:$N,1,'Workers Settings'!$H:$H,BW$3)/'Demand Locations'!BY197)))</f>
        <v/>
      </c>
      <c r="BX197" s="24" t="str">
        <f>IF(OR($B197="",BX$3="",'Demand Locations'!BZ197=""),"",IF('Demand Locations'!BZ197&lt;COUNTIFS('Workers Settings'!$M:$M,$B197,'Workers Settings'!$N:$N,1,'Workers Settings'!$H:$H,BX$3),"Warning!",IF('Demand Locations'!BZ197=0,"",COUNTIFS('Workers Settings'!$M:$M,$B197,'Workers Settings'!$N:$N,1,'Workers Settings'!$H:$H,BX$3)/'Demand Locations'!BZ197)))</f>
        <v/>
      </c>
      <c r="BY197" s="24" t="str">
        <f>IF(OR($B197="",BY$3="",'Demand Locations'!CA197=""),"",IF('Demand Locations'!CA197&lt;COUNTIFS('Workers Settings'!$M:$M,$B197,'Workers Settings'!$N:$N,1,'Workers Settings'!$H:$H,BY$3),"Warning!",IF('Demand Locations'!CA197=0,"",COUNTIFS('Workers Settings'!$M:$M,$B197,'Workers Settings'!$N:$N,1,'Workers Settings'!$H:$H,BY$3)/'Demand Locations'!CA197)))</f>
        <v/>
      </c>
      <c r="BZ197" s="24" t="str">
        <f>IF(OR($B197="",BZ$3="",'Demand Locations'!CB197=""),"",IF('Demand Locations'!CB197&lt;COUNTIFS('Workers Settings'!$M:$M,$B197,'Workers Settings'!$N:$N,1,'Workers Settings'!$H:$H,BZ$3),"Warning!",IF('Demand Locations'!CB197=0,"",COUNTIFS('Workers Settings'!$M:$M,$B197,'Workers Settings'!$N:$N,1,'Workers Settings'!$H:$H,BZ$3)/'Demand Locations'!CB197)))</f>
        <v/>
      </c>
      <c r="CA197" s="24" t="str">
        <f>IF(OR($B197="",CA$3="",'Demand Locations'!CC197=""),"",IF('Demand Locations'!CC197&lt;COUNTIFS('Workers Settings'!$M:$M,$B197,'Workers Settings'!$N:$N,1,'Workers Settings'!$H:$H,CA$3),"Warning!",IF('Demand Locations'!CC197=0,"",COUNTIFS('Workers Settings'!$M:$M,$B197,'Workers Settings'!$N:$N,1,'Workers Settings'!$H:$H,CA$3)/'Demand Locations'!CC197)))</f>
        <v/>
      </c>
      <c r="CB197" s="24" t="str">
        <f>IF(OR($B197="",CB$3="",'Demand Locations'!CD197=""),"",IF('Demand Locations'!CD197&lt;COUNTIFS('Workers Settings'!$M:$M,$B197,'Workers Settings'!$N:$N,1,'Workers Settings'!$H:$H,CB$3),"Warning!",IF('Demand Locations'!CD197=0,"",COUNTIFS('Workers Settings'!$M:$M,$B197,'Workers Settings'!$N:$N,1,'Workers Settings'!$H:$H,CB$3)/'Demand Locations'!CD197)))</f>
        <v/>
      </c>
      <c r="CC197" s="24" t="str">
        <f>IF(OR($B197="",CC$3="",'Demand Locations'!CE197=""),"",IF('Demand Locations'!CE197&lt;COUNTIFS('Workers Settings'!$M:$M,$B197,'Workers Settings'!$N:$N,1,'Workers Settings'!$H:$H,CC$3),"Warning!",IF('Demand Locations'!CE197=0,"",COUNTIFS('Workers Settings'!$M:$M,$B197,'Workers Settings'!$N:$N,1,'Workers Settings'!$H:$H,CC$3)/'Demand Locations'!CE197)))</f>
        <v/>
      </c>
      <c r="CD197" s="24" t="str">
        <f>IF(OR($B197="",CD$3="",'Demand Locations'!CF197=""),"",IF('Demand Locations'!CF197&lt;COUNTIFS('Workers Settings'!$M:$M,$B197,'Workers Settings'!$N:$N,1,'Workers Settings'!$H:$H,CD$3),"Warning!",IF('Demand Locations'!CF197=0,"",COUNTIFS('Workers Settings'!$M:$M,$B197,'Workers Settings'!$N:$N,1,'Workers Settings'!$H:$H,CD$3)/'Demand Locations'!CF197)))</f>
        <v/>
      </c>
      <c r="CE197" s="24" t="str">
        <f>IF(OR($B197="",CE$3="",'Demand Locations'!CG197=""),"",IF('Demand Locations'!CG197&lt;COUNTIFS('Workers Settings'!$M:$M,$B197,'Workers Settings'!$N:$N,1,'Workers Settings'!$H:$H,CE$3),"Warning!",IF('Demand Locations'!CG197=0,"",COUNTIFS('Workers Settings'!$M:$M,$B197,'Workers Settings'!$N:$N,1,'Workers Settings'!$H:$H,CE$3)/'Demand Locations'!CG197)))</f>
        <v/>
      </c>
      <c r="CF197" s="24" t="str">
        <f>IF(OR($B197="",CF$3="",'Demand Locations'!CH197=""),"",IF('Demand Locations'!CH197&lt;COUNTIFS('Workers Settings'!$M:$M,$B197,'Workers Settings'!$N:$N,1,'Workers Settings'!$H:$H,CF$3),"Warning!",IF('Demand Locations'!CH197=0,"",COUNTIFS('Workers Settings'!$M:$M,$B197,'Workers Settings'!$N:$N,1,'Workers Settings'!$H:$H,CF$3)/'Demand Locations'!CH197)))</f>
        <v/>
      </c>
      <c r="CG197" s="24" t="str">
        <f>IF(OR($B197="",CG$3="",'Demand Locations'!CI197=""),"",IF('Demand Locations'!CI197&lt;COUNTIFS('Workers Settings'!$M:$M,$B197,'Workers Settings'!$N:$N,1,'Workers Settings'!$H:$H,CG$3),"Warning!",IF('Demand Locations'!CI197=0,"",COUNTIFS('Workers Settings'!$M:$M,$B197,'Workers Settings'!$N:$N,1,'Workers Settings'!$H:$H,CG$3)/'Demand Locations'!CI197)))</f>
        <v/>
      </c>
      <c r="CH197" s="24" t="str">
        <f>IF(OR($B197="",CH$3="",'Demand Locations'!CJ197=""),"",IF('Demand Locations'!CJ197&lt;COUNTIFS('Workers Settings'!$M:$M,$B197,'Workers Settings'!$N:$N,1,'Workers Settings'!$H:$H,CH$3),"Warning!",IF('Demand Locations'!CJ197=0,"",COUNTIFS('Workers Settings'!$M:$M,$B197,'Workers Settings'!$N:$N,1,'Workers Settings'!$H:$H,CH$3)/'Demand Locations'!CJ197)))</f>
        <v/>
      </c>
      <c r="CI197" s="24" t="str">
        <f>IF(OR($B197="",CI$3="",'Demand Locations'!CK197=""),"",IF('Demand Locations'!CK197&lt;COUNTIFS('Workers Settings'!$M:$M,$B197,'Workers Settings'!$N:$N,1,'Workers Settings'!$H:$H,CI$3),"Warning!",IF('Demand Locations'!CK197=0,"",COUNTIFS('Workers Settings'!$M:$M,$B197,'Workers Settings'!$N:$N,1,'Workers Settings'!$H:$H,CI$3)/'Demand Locations'!CK197)))</f>
        <v/>
      </c>
      <c r="CJ197" s="24" t="str">
        <f>IF(OR($B197="",CJ$3="",'Demand Locations'!CL197=""),"",IF('Demand Locations'!CL197&lt;COUNTIFS('Workers Settings'!$M:$M,$B197,'Workers Settings'!$N:$N,1,'Workers Settings'!$H:$H,CJ$3),"Warning!",IF('Demand Locations'!CL197=0,"",COUNTIFS('Workers Settings'!$M:$M,$B197,'Workers Settings'!$N:$N,1,'Workers Settings'!$H:$H,CJ$3)/'Demand Locations'!CL197)))</f>
        <v/>
      </c>
      <c r="CK197" s="24" t="str">
        <f>IF(OR($B197="",CK$3="",'Demand Locations'!CM197=""),"",IF('Demand Locations'!CM197&lt;COUNTIFS('Workers Settings'!$M:$M,$B197,'Workers Settings'!$N:$N,1,'Workers Settings'!$H:$H,CK$3),"Warning!",IF('Demand Locations'!CM197=0,"",COUNTIFS('Workers Settings'!$M:$M,$B197,'Workers Settings'!$N:$N,1,'Workers Settings'!$H:$H,CK$3)/'Demand Locations'!CM197)))</f>
        <v/>
      </c>
      <c r="CL197" s="24" t="str">
        <f>IF(OR($B197="",CL$3="",'Demand Locations'!CN197=""),"",IF('Demand Locations'!CN197&lt;COUNTIFS('Workers Settings'!$M:$M,$B197,'Workers Settings'!$N:$N,1,'Workers Settings'!$H:$H,CL$3),"Warning!",IF('Demand Locations'!CN197=0,"",COUNTIFS('Workers Settings'!$M:$M,$B197,'Workers Settings'!$N:$N,1,'Workers Settings'!$H:$H,CL$3)/'Demand Locations'!CN197)))</f>
        <v/>
      </c>
      <c r="CM197" s="24" t="str">
        <f>IF(OR($B197="",CM$3="",'Demand Locations'!CO197=""),"",IF('Demand Locations'!CO197&lt;COUNTIFS('Workers Settings'!$M:$M,$B197,'Workers Settings'!$N:$N,1,'Workers Settings'!$H:$H,CM$3),"Warning!",IF('Demand Locations'!CO197=0,"",COUNTIFS('Workers Settings'!$M:$M,$B197,'Workers Settings'!$N:$N,1,'Workers Settings'!$H:$H,CM$3)/'Demand Locations'!CO197)))</f>
        <v/>
      </c>
      <c r="CN197" s="24" t="str">
        <f>IF(OR($B197="",CN$3="",'Demand Locations'!CP197=""),"",IF('Demand Locations'!CP197&lt;COUNTIFS('Workers Settings'!$M:$M,$B197,'Workers Settings'!$N:$N,1,'Workers Settings'!$H:$H,CN$3),"Warning!",IF('Demand Locations'!CP197=0,"",COUNTIFS('Workers Settings'!$M:$M,$B197,'Workers Settings'!$N:$N,1,'Workers Settings'!$H:$H,CN$3)/'Demand Locations'!CP197)))</f>
        <v/>
      </c>
      <c r="CO197" s="24" t="str">
        <f>IF(OR($B197="",CO$3="",'Demand Locations'!CQ197=""),"",IF('Demand Locations'!CQ197&lt;COUNTIFS('Workers Settings'!$M:$M,$B197,'Workers Settings'!$N:$N,1,'Workers Settings'!$H:$H,CO$3),"Warning!",IF('Demand Locations'!CQ197=0,"",COUNTIFS('Workers Settings'!$M:$M,$B197,'Workers Settings'!$N:$N,1,'Workers Settings'!$H:$H,CO$3)/'Demand Locations'!CQ197)))</f>
        <v/>
      </c>
      <c r="CP197" s="24" t="str">
        <f>IF(OR($B197="",CP$3="",'Demand Locations'!CR197=""),"",IF('Demand Locations'!CR197&lt;COUNTIFS('Workers Settings'!$M:$M,$B197,'Workers Settings'!$N:$N,1,'Workers Settings'!$H:$H,CP$3),"Warning!",IF('Demand Locations'!CR197=0,"",COUNTIFS('Workers Settings'!$M:$M,$B197,'Workers Settings'!$N:$N,1,'Workers Settings'!$H:$H,CP$3)/'Demand Locations'!CR197)))</f>
        <v/>
      </c>
      <c r="CQ197" s="24" t="str">
        <f>IF(OR($B197="",CQ$3="",'Demand Locations'!CS197=""),"",IF('Demand Locations'!CS197&lt;COUNTIFS('Workers Settings'!$M:$M,$B197,'Workers Settings'!$N:$N,1,'Workers Settings'!$H:$H,CQ$3),"Warning!",IF('Demand Locations'!CS197=0,"",COUNTIFS('Workers Settings'!$M:$M,$B197,'Workers Settings'!$N:$N,1,'Workers Settings'!$H:$H,CQ$3)/'Demand Locations'!CS197)))</f>
        <v/>
      </c>
      <c r="CR197" s="24" t="str">
        <f>IF(OR($B197="",CR$3="",'Demand Locations'!CT197=""),"",IF('Demand Locations'!CT197&lt;COUNTIFS('Workers Settings'!$M:$M,$B197,'Workers Settings'!$N:$N,1,'Workers Settings'!$H:$H,CR$3),"Warning!",IF('Demand Locations'!CT197=0,"",COUNTIFS('Workers Settings'!$M:$M,$B197,'Workers Settings'!$N:$N,1,'Workers Settings'!$H:$H,CR$3)/'Demand Locations'!CT197)))</f>
        <v/>
      </c>
      <c r="CS197" s="24" t="str">
        <f>IF(OR($B197="",CS$3="",'Demand Locations'!CU197=""),"",IF('Demand Locations'!CU197&lt;COUNTIFS('Workers Settings'!$M:$M,$B197,'Workers Settings'!$N:$N,1,'Workers Settings'!$H:$H,CS$3),"Warning!",IF('Demand Locations'!CU197=0,"",COUNTIFS('Workers Settings'!$M:$M,$B197,'Workers Settings'!$N:$N,1,'Workers Settings'!$H:$H,CS$3)/'Demand Locations'!CU197)))</f>
        <v/>
      </c>
      <c r="CT197" s="24" t="str">
        <f>IF(OR($B197="",CT$3="",'Demand Locations'!CV197=""),"",IF('Demand Locations'!CV197&lt;COUNTIFS('Workers Settings'!$M:$M,$B197,'Workers Settings'!$N:$N,1,'Workers Settings'!$H:$H,CT$3),"Warning!",IF('Demand Locations'!CV197=0,"",COUNTIFS('Workers Settings'!$M:$M,$B197,'Workers Settings'!$N:$N,1,'Workers Settings'!$H:$H,CT$3)/'Demand Locations'!CV197)))</f>
        <v/>
      </c>
      <c r="CU197" s="24" t="str">
        <f>IF(OR($B197="",CU$3="",'Demand Locations'!CW197=""),"",IF('Demand Locations'!CW197&lt;COUNTIFS('Workers Settings'!$M:$M,$B197,'Workers Settings'!$N:$N,1,'Workers Settings'!$H:$H,CU$3),"Warning!",IF('Demand Locations'!CW197=0,"",COUNTIFS('Workers Settings'!$M:$M,$B197,'Workers Settings'!$N:$N,1,'Workers Settings'!$H:$H,CU$3)/'Demand Locations'!CW197)))</f>
        <v/>
      </c>
      <c r="CV197" s="24" t="str">
        <f>IF(OR($B197="",CV$3="",'Demand Locations'!CX197=""),"",IF('Demand Locations'!CX197&lt;COUNTIFS('Workers Settings'!$M:$M,$B197,'Workers Settings'!$N:$N,1,'Workers Settings'!$H:$H,CV$3),"Warning!",IF('Demand Locations'!CX197=0,"",COUNTIFS('Workers Settings'!$M:$M,$B197,'Workers Settings'!$N:$N,1,'Workers Settings'!$H:$H,CV$3)/'Demand Locations'!CX197)))</f>
        <v/>
      </c>
      <c r="CW197" s="24" t="str">
        <f>IF(OR($B197="",CW$3="",'Demand Locations'!CY197=""),"",IF('Demand Locations'!CY197&lt;COUNTIFS('Workers Settings'!$M:$M,$B197,'Workers Settings'!$N:$N,1,'Workers Settings'!$H:$H,CW$3),"Warning!",IF('Demand Locations'!CY197=0,"",COUNTIFS('Workers Settings'!$M:$M,$B197,'Workers Settings'!$N:$N,1,'Workers Settings'!$H:$H,CW$3)/'Demand Locations'!CY197)))</f>
        <v/>
      </c>
      <c r="CX197" s="24" t="str">
        <f>IF(OR($B197="",CX$3="",'Demand Locations'!CZ197=""),"",IF('Demand Locations'!CZ197&lt;COUNTIFS('Workers Settings'!$M:$M,$B197,'Workers Settings'!$N:$N,1,'Workers Settings'!$H:$H,CX$3),"Warning!",IF('Demand Locations'!CZ197=0,"",COUNTIFS('Workers Settings'!$M:$M,$B197,'Workers Settings'!$N:$N,1,'Workers Settings'!$H:$H,CX$3)/'Demand Locations'!CZ197)))</f>
        <v/>
      </c>
      <c r="CY197" s="24" t="str">
        <f>IF(OR($B197="",CY$3="",'Demand Locations'!DA197=""),"",IF('Demand Locations'!DA197&lt;COUNTIFS('Workers Settings'!$M:$M,$B197,'Workers Settings'!$N:$N,1,'Workers Settings'!$H:$H,CY$3),"Warning!",IF('Demand Locations'!DA197=0,"",COUNTIFS('Workers Settings'!$M:$M,$B197,'Workers Settings'!$N:$N,1,'Workers Settings'!$H:$H,CY$3)/'Demand Locations'!DA197)))</f>
        <v/>
      </c>
      <c r="CZ197" s="24" t="str">
        <f>IF(OR($B197="",CZ$3="",'Demand Locations'!DB197=""),"",IF('Demand Locations'!DB197&lt;COUNTIFS('Workers Settings'!$M:$M,$B197,'Workers Settings'!$N:$N,1,'Workers Settings'!$H:$H,CZ$3),"Warning!",IF('Demand Locations'!DB197=0,"",COUNTIFS('Workers Settings'!$M:$M,$B197,'Workers Settings'!$N:$N,1,'Workers Settings'!$H:$H,CZ$3)/'Demand Locations'!DB197)))</f>
        <v/>
      </c>
    </row>
    <row r="198" spans="1:104" x14ac:dyDescent="0.25">
      <c r="A198" s="7">
        <f t="shared" si="2"/>
        <v>194</v>
      </c>
      <c r="B198" s="7" t="str">
        <f>IF('Demand Locations'!B198&lt;&gt;"",'Demand Locations'!B198,"")</f>
        <v/>
      </c>
      <c r="C198" s="29" t="str">
        <f>IF(B198="","",SUMIFS('Workers Assignments'!Z:Z,'Workers Settings'!M:M,B198,'Workers Settings'!N:N,1))</f>
        <v/>
      </c>
      <c r="D198" s="24" t="str">
        <f>IF(OR(B198="",'Demand Locations'!E198=""),"",IF('Demand Locations'!E198&lt;C198,"Warning!",IF('Demand Locations'!E198=0,"",C198/'Demand Locations'!E198)))</f>
        <v/>
      </c>
      <c r="E198" s="44" t="str">
        <f>IF(OR($B198="",E$3="",'Demand Locations'!G198=""),"",IF('Demand Locations'!G198&lt;COUNTIFS('Workers Settings'!$M:$M,$B198,'Workers Settings'!$N:$N,1,'Workers Settings'!$H:$H,E$3),"Warning!",IF('Demand Locations'!G198=0,"",COUNTIFS('Workers Settings'!$M:$M,$B198,'Workers Settings'!$N:$N,1,'Workers Settings'!$H:$H,E$3)/'Demand Locations'!G198)))</f>
        <v/>
      </c>
      <c r="F198" s="24" t="str">
        <f>IF(OR($B198="",F$3="",'Demand Locations'!H198=""),"",IF('Demand Locations'!H198&lt;COUNTIFS('Workers Settings'!$M:$M,$B198,'Workers Settings'!$N:$N,1,'Workers Settings'!$H:$H,F$3),"Warning!",IF('Demand Locations'!H198=0,"",COUNTIFS('Workers Settings'!$M:$M,$B198,'Workers Settings'!$N:$N,1,'Workers Settings'!$H:$H,F$3)/'Demand Locations'!H198)))</f>
        <v/>
      </c>
      <c r="G198" s="24" t="str">
        <f>IF(OR($B198="",G$3="",'Demand Locations'!I198=""),"",IF('Demand Locations'!I198&lt;COUNTIFS('Workers Settings'!$M:$M,$B198,'Workers Settings'!$N:$N,1,'Workers Settings'!$H:$H,G$3),"Warning!",IF('Demand Locations'!I198=0,"",COUNTIFS('Workers Settings'!$M:$M,$B198,'Workers Settings'!$N:$N,1,'Workers Settings'!$H:$H,G$3)/'Demand Locations'!I198)))</f>
        <v/>
      </c>
      <c r="H198" s="24" t="str">
        <f>IF(OR($B198="",H$3="",'Demand Locations'!J198=""),"",IF('Demand Locations'!J198&lt;COUNTIFS('Workers Settings'!$M:$M,$B198,'Workers Settings'!$N:$N,1,'Workers Settings'!$H:$H,H$3),"Warning!",IF('Demand Locations'!J198=0,"",COUNTIFS('Workers Settings'!$M:$M,$B198,'Workers Settings'!$N:$N,1,'Workers Settings'!$H:$H,H$3)/'Demand Locations'!J198)))</f>
        <v/>
      </c>
      <c r="I198" s="24" t="str">
        <f>IF(OR($B198="",I$3="",'Demand Locations'!K198=""),"",IF('Demand Locations'!K198&lt;COUNTIFS('Workers Settings'!$M:$M,$B198,'Workers Settings'!$N:$N,1,'Workers Settings'!$H:$H,I$3),"Warning!",IF('Demand Locations'!K198=0,"",COUNTIFS('Workers Settings'!$M:$M,$B198,'Workers Settings'!$N:$N,1,'Workers Settings'!$H:$H,I$3)/'Demand Locations'!K198)))</f>
        <v/>
      </c>
      <c r="J198" s="24" t="str">
        <f>IF(OR($B198="",J$3="",'Demand Locations'!L198=""),"",IF('Demand Locations'!L198&lt;COUNTIFS('Workers Settings'!$M:$M,$B198,'Workers Settings'!$N:$N,1,'Workers Settings'!$H:$H,J$3),"Warning!",IF('Demand Locations'!L198=0,"",COUNTIFS('Workers Settings'!$M:$M,$B198,'Workers Settings'!$N:$N,1,'Workers Settings'!$H:$H,J$3)/'Demand Locations'!L198)))</f>
        <v/>
      </c>
      <c r="K198" s="24" t="str">
        <f>IF(OR($B198="",K$3="",'Demand Locations'!M198=""),"",IF('Demand Locations'!M198&lt;COUNTIFS('Workers Settings'!$M:$M,$B198,'Workers Settings'!$N:$N,1,'Workers Settings'!$H:$H,K$3),"Warning!",IF('Demand Locations'!M198=0,"",COUNTIFS('Workers Settings'!$M:$M,$B198,'Workers Settings'!$N:$N,1,'Workers Settings'!$H:$H,K$3)/'Demand Locations'!M198)))</f>
        <v/>
      </c>
      <c r="L198" s="24" t="str">
        <f>IF(OR($B198="",L$3="",'Demand Locations'!N198=""),"",IF('Demand Locations'!N198&lt;COUNTIFS('Workers Settings'!$M:$M,$B198,'Workers Settings'!$N:$N,1,'Workers Settings'!$H:$H,L$3),"Warning!",IF('Demand Locations'!N198=0,"",COUNTIFS('Workers Settings'!$M:$M,$B198,'Workers Settings'!$N:$N,1,'Workers Settings'!$H:$H,L$3)/'Demand Locations'!N198)))</f>
        <v/>
      </c>
      <c r="M198" s="24" t="str">
        <f>IF(OR($B198="",M$3="",'Demand Locations'!O198=""),"",IF('Demand Locations'!O198&lt;COUNTIFS('Workers Settings'!$M:$M,$B198,'Workers Settings'!$N:$N,1,'Workers Settings'!$H:$H,M$3),"Warning!",IF('Demand Locations'!O198=0,"",COUNTIFS('Workers Settings'!$M:$M,$B198,'Workers Settings'!$N:$N,1,'Workers Settings'!$H:$H,M$3)/'Demand Locations'!O198)))</f>
        <v/>
      </c>
      <c r="N198" s="24" t="str">
        <f>IF(OR($B198="",N$3="",'Demand Locations'!P198=""),"",IF('Demand Locations'!P198&lt;COUNTIFS('Workers Settings'!$M:$M,$B198,'Workers Settings'!$N:$N,1,'Workers Settings'!$H:$H,N$3),"Warning!",IF('Demand Locations'!P198=0,"",COUNTIFS('Workers Settings'!$M:$M,$B198,'Workers Settings'!$N:$N,1,'Workers Settings'!$H:$H,N$3)/'Demand Locations'!P198)))</f>
        <v/>
      </c>
      <c r="O198" s="24" t="str">
        <f>IF(OR($B198="",O$3="",'Demand Locations'!Q198=""),"",IF('Demand Locations'!Q198&lt;COUNTIFS('Workers Settings'!$M:$M,$B198,'Workers Settings'!$N:$N,1,'Workers Settings'!$H:$H,O$3),"Warning!",IF('Demand Locations'!Q198=0,"",COUNTIFS('Workers Settings'!$M:$M,$B198,'Workers Settings'!$N:$N,1,'Workers Settings'!$H:$H,O$3)/'Demand Locations'!Q198)))</f>
        <v/>
      </c>
      <c r="P198" s="24" t="str">
        <f>IF(OR($B198="",P$3="",'Demand Locations'!R198=""),"",IF('Demand Locations'!R198&lt;COUNTIFS('Workers Settings'!$M:$M,$B198,'Workers Settings'!$N:$N,1,'Workers Settings'!$H:$H,P$3),"Warning!",IF('Demand Locations'!R198=0,"",COUNTIFS('Workers Settings'!$M:$M,$B198,'Workers Settings'!$N:$N,1,'Workers Settings'!$H:$H,P$3)/'Demand Locations'!R198)))</f>
        <v/>
      </c>
      <c r="Q198" s="24" t="str">
        <f>IF(OR($B198="",Q$3="",'Demand Locations'!S198=""),"",IF('Demand Locations'!S198&lt;COUNTIFS('Workers Settings'!$M:$M,$B198,'Workers Settings'!$N:$N,1,'Workers Settings'!$H:$H,Q$3),"Warning!",IF('Demand Locations'!S198=0,"",COUNTIFS('Workers Settings'!$M:$M,$B198,'Workers Settings'!$N:$N,1,'Workers Settings'!$H:$H,Q$3)/'Demand Locations'!S198)))</f>
        <v/>
      </c>
      <c r="R198" s="24" t="str">
        <f>IF(OR($B198="",R$3="",'Demand Locations'!T198=""),"",IF('Demand Locations'!T198&lt;COUNTIFS('Workers Settings'!$M:$M,$B198,'Workers Settings'!$N:$N,1,'Workers Settings'!$H:$H,R$3),"Warning!",IF('Demand Locations'!T198=0,"",COUNTIFS('Workers Settings'!$M:$M,$B198,'Workers Settings'!$N:$N,1,'Workers Settings'!$H:$H,R$3)/'Demand Locations'!T198)))</f>
        <v/>
      </c>
      <c r="S198" s="24" t="str">
        <f>IF(OR($B198="",S$3="",'Demand Locations'!U198=""),"",IF('Demand Locations'!U198&lt;COUNTIFS('Workers Settings'!$M:$M,$B198,'Workers Settings'!$N:$N,1,'Workers Settings'!$H:$H,S$3),"Warning!",IF('Demand Locations'!U198=0,"",COUNTIFS('Workers Settings'!$M:$M,$B198,'Workers Settings'!$N:$N,1,'Workers Settings'!$H:$H,S$3)/'Demand Locations'!U198)))</f>
        <v/>
      </c>
      <c r="T198" s="24" t="str">
        <f>IF(OR($B198="",T$3="",'Demand Locations'!V198=""),"",IF('Demand Locations'!V198&lt;COUNTIFS('Workers Settings'!$M:$M,$B198,'Workers Settings'!$N:$N,1,'Workers Settings'!$H:$H,T$3),"Warning!",IF('Demand Locations'!V198=0,"",COUNTIFS('Workers Settings'!$M:$M,$B198,'Workers Settings'!$N:$N,1,'Workers Settings'!$H:$H,T$3)/'Demand Locations'!V198)))</f>
        <v/>
      </c>
      <c r="U198" s="24" t="str">
        <f>IF(OR($B198="",U$3="",'Demand Locations'!W198=""),"",IF('Demand Locations'!W198&lt;COUNTIFS('Workers Settings'!$M:$M,$B198,'Workers Settings'!$N:$N,1,'Workers Settings'!$H:$H,U$3),"Warning!",IF('Demand Locations'!W198=0,"",COUNTIFS('Workers Settings'!$M:$M,$B198,'Workers Settings'!$N:$N,1,'Workers Settings'!$H:$H,U$3)/'Demand Locations'!W198)))</f>
        <v/>
      </c>
      <c r="V198" s="24" t="str">
        <f>IF(OR($B198="",V$3="",'Demand Locations'!X198=""),"",IF('Demand Locations'!X198&lt;COUNTIFS('Workers Settings'!$M:$M,$B198,'Workers Settings'!$N:$N,1,'Workers Settings'!$H:$H,V$3),"Warning!",IF('Demand Locations'!X198=0,"",COUNTIFS('Workers Settings'!$M:$M,$B198,'Workers Settings'!$N:$N,1,'Workers Settings'!$H:$H,V$3)/'Demand Locations'!X198)))</f>
        <v/>
      </c>
      <c r="W198" s="24" t="str">
        <f>IF(OR($B198="",W$3="",'Demand Locations'!Y198=""),"",IF('Demand Locations'!Y198&lt;COUNTIFS('Workers Settings'!$M:$M,$B198,'Workers Settings'!$N:$N,1,'Workers Settings'!$H:$H,W$3),"Warning!",IF('Demand Locations'!Y198=0,"",COUNTIFS('Workers Settings'!$M:$M,$B198,'Workers Settings'!$N:$N,1,'Workers Settings'!$H:$H,W$3)/'Demand Locations'!Y198)))</f>
        <v/>
      </c>
      <c r="X198" s="24" t="str">
        <f>IF(OR($B198="",X$3="",'Demand Locations'!Z198=""),"",IF('Demand Locations'!Z198&lt;COUNTIFS('Workers Settings'!$M:$M,$B198,'Workers Settings'!$N:$N,1,'Workers Settings'!$H:$H,X$3),"Warning!",IF('Demand Locations'!Z198=0,"",COUNTIFS('Workers Settings'!$M:$M,$B198,'Workers Settings'!$N:$N,1,'Workers Settings'!$H:$H,X$3)/'Demand Locations'!Z198)))</f>
        <v/>
      </c>
      <c r="Y198" s="24" t="str">
        <f>IF(OR($B198="",Y$3="",'Demand Locations'!AA198=""),"",IF('Demand Locations'!AA198&lt;COUNTIFS('Workers Settings'!$M:$M,$B198,'Workers Settings'!$N:$N,1,'Workers Settings'!$H:$H,Y$3),"Warning!",IF('Demand Locations'!AA198=0,"",COUNTIFS('Workers Settings'!$M:$M,$B198,'Workers Settings'!$N:$N,1,'Workers Settings'!$H:$H,Y$3)/'Demand Locations'!AA198)))</f>
        <v/>
      </c>
      <c r="Z198" s="24" t="str">
        <f>IF(OR($B198="",Z$3="",'Demand Locations'!AB198=""),"",IF('Demand Locations'!AB198&lt;COUNTIFS('Workers Settings'!$M:$M,$B198,'Workers Settings'!$N:$N,1,'Workers Settings'!$H:$H,Z$3),"Warning!",IF('Demand Locations'!AB198=0,"",COUNTIFS('Workers Settings'!$M:$M,$B198,'Workers Settings'!$N:$N,1,'Workers Settings'!$H:$H,Z$3)/'Demand Locations'!AB198)))</f>
        <v/>
      </c>
      <c r="AA198" s="24" t="str">
        <f>IF(OR($B198="",AA$3="",'Demand Locations'!AC198=""),"",IF('Demand Locations'!AC198&lt;COUNTIFS('Workers Settings'!$M:$M,$B198,'Workers Settings'!$N:$N,1,'Workers Settings'!$H:$H,AA$3),"Warning!",IF('Demand Locations'!AC198=0,"",COUNTIFS('Workers Settings'!$M:$M,$B198,'Workers Settings'!$N:$N,1,'Workers Settings'!$H:$H,AA$3)/'Demand Locations'!AC198)))</f>
        <v/>
      </c>
      <c r="AB198" s="24" t="str">
        <f>IF(OR($B198="",AB$3="",'Demand Locations'!AD198=""),"",IF('Demand Locations'!AD198&lt;COUNTIFS('Workers Settings'!$M:$M,$B198,'Workers Settings'!$N:$N,1,'Workers Settings'!$H:$H,AB$3),"Warning!",IF('Demand Locations'!AD198=0,"",COUNTIFS('Workers Settings'!$M:$M,$B198,'Workers Settings'!$N:$N,1,'Workers Settings'!$H:$H,AB$3)/'Demand Locations'!AD198)))</f>
        <v/>
      </c>
      <c r="AC198" s="24" t="str">
        <f>IF(OR($B198="",AC$3="",'Demand Locations'!AE198=""),"",IF('Demand Locations'!AE198&lt;COUNTIFS('Workers Settings'!$M:$M,$B198,'Workers Settings'!$N:$N,1,'Workers Settings'!$H:$H,AC$3),"Warning!",IF('Demand Locations'!AE198=0,"",COUNTIFS('Workers Settings'!$M:$M,$B198,'Workers Settings'!$N:$N,1,'Workers Settings'!$H:$H,AC$3)/'Demand Locations'!AE198)))</f>
        <v/>
      </c>
      <c r="AD198" s="24" t="str">
        <f>IF(OR($B198="",AD$3="",'Demand Locations'!AF198=""),"",IF('Demand Locations'!AF198&lt;COUNTIFS('Workers Settings'!$M:$M,$B198,'Workers Settings'!$N:$N,1,'Workers Settings'!$H:$H,AD$3),"Warning!",IF('Demand Locations'!AF198=0,"",COUNTIFS('Workers Settings'!$M:$M,$B198,'Workers Settings'!$N:$N,1,'Workers Settings'!$H:$H,AD$3)/'Demand Locations'!AF198)))</f>
        <v/>
      </c>
      <c r="AE198" s="24" t="str">
        <f>IF(OR($B198="",AE$3="",'Demand Locations'!AG198=""),"",IF('Demand Locations'!AG198&lt;COUNTIFS('Workers Settings'!$M:$M,$B198,'Workers Settings'!$N:$N,1,'Workers Settings'!$H:$H,AE$3),"Warning!",IF('Demand Locations'!AG198=0,"",COUNTIFS('Workers Settings'!$M:$M,$B198,'Workers Settings'!$N:$N,1,'Workers Settings'!$H:$H,AE$3)/'Demand Locations'!AG198)))</f>
        <v/>
      </c>
      <c r="AF198" s="24" t="str">
        <f>IF(OR($B198="",AF$3="",'Demand Locations'!AH198=""),"",IF('Demand Locations'!AH198&lt;COUNTIFS('Workers Settings'!$M:$M,$B198,'Workers Settings'!$N:$N,1,'Workers Settings'!$H:$H,AF$3),"Warning!",IF('Demand Locations'!AH198=0,"",COUNTIFS('Workers Settings'!$M:$M,$B198,'Workers Settings'!$N:$N,1,'Workers Settings'!$H:$H,AF$3)/'Demand Locations'!AH198)))</f>
        <v/>
      </c>
      <c r="AG198" s="24" t="str">
        <f>IF(OR($B198="",AG$3="",'Demand Locations'!AI198=""),"",IF('Demand Locations'!AI198&lt;COUNTIFS('Workers Settings'!$M:$M,$B198,'Workers Settings'!$N:$N,1,'Workers Settings'!$H:$H,AG$3),"Warning!",IF('Demand Locations'!AI198=0,"",COUNTIFS('Workers Settings'!$M:$M,$B198,'Workers Settings'!$N:$N,1,'Workers Settings'!$H:$H,AG$3)/'Demand Locations'!AI198)))</f>
        <v/>
      </c>
      <c r="AH198" s="24" t="str">
        <f>IF(OR($B198="",AH$3="",'Demand Locations'!AJ198=""),"",IF('Demand Locations'!AJ198&lt;COUNTIFS('Workers Settings'!$M:$M,$B198,'Workers Settings'!$N:$N,1,'Workers Settings'!$H:$H,AH$3),"Warning!",IF('Demand Locations'!AJ198=0,"",COUNTIFS('Workers Settings'!$M:$M,$B198,'Workers Settings'!$N:$N,1,'Workers Settings'!$H:$H,AH$3)/'Demand Locations'!AJ198)))</f>
        <v/>
      </c>
      <c r="AI198" s="24" t="str">
        <f>IF(OR($B198="",AI$3="",'Demand Locations'!AK198=""),"",IF('Demand Locations'!AK198&lt;COUNTIFS('Workers Settings'!$M:$M,$B198,'Workers Settings'!$N:$N,1,'Workers Settings'!$H:$H,AI$3),"Warning!",IF('Demand Locations'!AK198=0,"",COUNTIFS('Workers Settings'!$M:$M,$B198,'Workers Settings'!$N:$N,1,'Workers Settings'!$H:$H,AI$3)/'Demand Locations'!AK198)))</f>
        <v/>
      </c>
      <c r="AJ198" s="24" t="str">
        <f>IF(OR($B198="",AJ$3="",'Demand Locations'!AL198=""),"",IF('Demand Locations'!AL198&lt;COUNTIFS('Workers Settings'!$M:$M,$B198,'Workers Settings'!$N:$N,1,'Workers Settings'!$H:$H,AJ$3),"Warning!",IF('Demand Locations'!AL198=0,"",COUNTIFS('Workers Settings'!$M:$M,$B198,'Workers Settings'!$N:$N,1,'Workers Settings'!$H:$H,AJ$3)/'Demand Locations'!AL198)))</f>
        <v/>
      </c>
      <c r="AK198" s="24" t="str">
        <f>IF(OR($B198="",AK$3="",'Demand Locations'!AM198=""),"",IF('Demand Locations'!AM198&lt;COUNTIFS('Workers Settings'!$M:$M,$B198,'Workers Settings'!$N:$N,1,'Workers Settings'!$H:$H,AK$3),"Warning!",IF('Demand Locations'!AM198=0,"",COUNTIFS('Workers Settings'!$M:$M,$B198,'Workers Settings'!$N:$N,1,'Workers Settings'!$H:$H,AK$3)/'Demand Locations'!AM198)))</f>
        <v/>
      </c>
      <c r="AL198" s="24" t="str">
        <f>IF(OR($B198="",AL$3="",'Demand Locations'!AN198=""),"",IF('Demand Locations'!AN198&lt;COUNTIFS('Workers Settings'!$M:$M,$B198,'Workers Settings'!$N:$N,1,'Workers Settings'!$H:$H,AL$3),"Warning!",IF('Demand Locations'!AN198=0,"",COUNTIFS('Workers Settings'!$M:$M,$B198,'Workers Settings'!$N:$N,1,'Workers Settings'!$H:$H,AL$3)/'Demand Locations'!AN198)))</f>
        <v/>
      </c>
      <c r="AM198" s="24" t="str">
        <f>IF(OR($B198="",AM$3="",'Demand Locations'!AO198=""),"",IF('Demand Locations'!AO198&lt;COUNTIFS('Workers Settings'!$M:$M,$B198,'Workers Settings'!$N:$N,1,'Workers Settings'!$H:$H,AM$3),"Warning!",IF('Demand Locations'!AO198=0,"",COUNTIFS('Workers Settings'!$M:$M,$B198,'Workers Settings'!$N:$N,1,'Workers Settings'!$H:$H,AM$3)/'Demand Locations'!AO198)))</f>
        <v/>
      </c>
      <c r="AN198" s="24" t="str">
        <f>IF(OR($B198="",AN$3="",'Demand Locations'!AP198=""),"",IF('Demand Locations'!AP198&lt;COUNTIFS('Workers Settings'!$M:$M,$B198,'Workers Settings'!$N:$N,1,'Workers Settings'!$H:$H,AN$3),"Warning!",IF('Demand Locations'!AP198=0,"",COUNTIFS('Workers Settings'!$M:$M,$B198,'Workers Settings'!$N:$N,1,'Workers Settings'!$H:$H,AN$3)/'Demand Locations'!AP198)))</f>
        <v/>
      </c>
      <c r="AO198" s="24" t="str">
        <f>IF(OR($B198="",AO$3="",'Demand Locations'!AQ198=""),"",IF('Demand Locations'!AQ198&lt;COUNTIFS('Workers Settings'!$M:$M,$B198,'Workers Settings'!$N:$N,1,'Workers Settings'!$H:$H,AO$3),"Warning!",IF('Demand Locations'!AQ198=0,"",COUNTIFS('Workers Settings'!$M:$M,$B198,'Workers Settings'!$N:$N,1,'Workers Settings'!$H:$H,AO$3)/'Demand Locations'!AQ198)))</f>
        <v/>
      </c>
      <c r="AP198" s="24" t="str">
        <f>IF(OR($B198="",AP$3="",'Demand Locations'!AR198=""),"",IF('Demand Locations'!AR198&lt;COUNTIFS('Workers Settings'!$M:$M,$B198,'Workers Settings'!$N:$N,1,'Workers Settings'!$H:$H,AP$3),"Warning!",IF('Demand Locations'!AR198=0,"",COUNTIFS('Workers Settings'!$M:$M,$B198,'Workers Settings'!$N:$N,1,'Workers Settings'!$H:$H,AP$3)/'Demand Locations'!AR198)))</f>
        <v/>
      </c>
      <c r="AQ198" s="24" t="str">
        <f>IF(OR($B198="",AQ$3="",'Demand Locations'!AS198=""),"",IF('Demand Locations'!AS198&lt;COUNTIFS('Workers Settings'!$M:$M,$B198,'Workers Settings'!$N:$N,1,'Workers Settings'!$H:$H,AQ$3),"Warning!",IF('Demand Locations'!AS198=0,"",COUNTIFS('Workers Settings'!$M:$M,$B198,'Workers Settings'!$N:$N,1,'Workers Settings'!$H:$H,AQ$3)/'Demand Locations'!AS198)))</f>
        <v/>
      </c>
      <c r="AR198" s="24" t="str">
        <f>IF(OR($B198="",AR$3="",'Demand Locations'!AT198=""),"",IF('Demand Locations'!AT198&lt;COUNTIFS('Workers Settings'!$M:$M,$B198,'Workers Settings'!$N:$N,1,'Workers Settings'!$H:$H,AR$3),"Warning!",IF('Demand Locations'!AT198=0,"",COUNTIFS('Workers Settings'!$M:$M,$B198,'Workers Settings'!$N:$N,1,'Workers Settings'!$H:$H,AR$3)/'Demand Locations'!AT198)))</f>
        <v/>
      </c>
      <c r="AS198" s="24" t="str">
        <f>IF(OR($B198="",AS$3="",'Demand Locations'!AU198=""),"",IF('Demand Locations'!AU198&lt;COUNTIFS('Workers Settings'!$M:$M,$B198,'Workers Settings'!$N:$N,1,'Workers Settings'!$H:$H,AS$3),"Warning!",IF('Demand Locations'!AU198=0,"",COUNTIFS('Workers Settings'!$M:$M,$B198,'Workers Settings'!$N:$N,1,'Workers Settings'!$H:$H,AS$3)/'Demand Locations'!AU198)))</f>
        <v/>
      </c>
      <c r="AT198" s="24" t="str">
        <f>IF(OR($B198="",AT$3="",'Demand Locations'!AV198=""),"",IF('Demand Locations'!AV198&lt;COUNTIFS('Workers Settings'!$M:$M,$B198,'Workers Settings'!$N:$N,1,'Workers Settings'!$H:$H,AT$3),"Warning!",IF('Demand Locations'!AV198=0,"",COUNTIFS('Workers Settings'!$M:$M,$B198,'Workers Settings'!$N:$N,1,'Workers Settings'!$H:$H,AT$3)/'Demand Locations'!AV198)))</f>
        <v/>
      </c>
      <c r="AU198" s="24" t="str">
        <f>IF(OR($B198="",AU$3="",'Demand Locations'!AW198=""),"",IF('Demand Locations'!AW198&lt;COUNTIFS('Workers Settings'!$M:$M,$B198,'Workers Settings'!$N:$N,1,'Workers Settings'!$H:$H,AU$3),"Warning!",IF('Demand Locations'!AW198=0,"",COUNTIFS('Workers Settings'!$M:$M,$B198,'Workers Settings'!$N:$N,1,'Workers Settings'!$H:$H,AU$3)/'Demand Locations'!AW198)))</f>
        <v/>
      </c>
      <c r="AV198" s="24" t="str">
        <f>IF(OR($B198="",AV$3="",'Demand Locations'!AX198=""),"",IF('Demand Locations'!AX198&lt;COUNTIFS('Workers Settings'!$M:$M,$B198,'Workers Settings'!$N:$N,1,'Workers Settings'!$H:$H,AV$3),"Warning!",IF('Demand Locations'!AX198=0,"",COUNTIFS('Workers Settings'!$M:$M,$B198,'Workers Settings'!$N:$N,1,'Workers Settings'!$H:$H,AV$3)/'Demand Locations'!AX198)))</f>
        <v/>
      </c>
      <c r="AW198" s="24" t="str">
        <f>IF(OR($B198="",AW$3="",'Demand Locations'!AY198=""),"",IF('Demand Locations'!AY198&lt;COUNTIFS('Workers Settings'!$M:$M,$B198,'Workers Settings'!$N:$N,1,'Workers Settings'!$H:$H,AW$3),"Warning!",IF('Demand Locations'!AY198=0,"",COUNTIFS('Workers Settings'!$M:$M,$B198,'Workers Settings'!$N:$N,1,'Workers Settings'!$H:$H,AW$3)/'Demand Locations'!AY198)))</f>
        <v/>
      </c>
      <c r="AX198" s="24" t="str">
        <f>IF(OR($B198="",AX$3="",'Demand Locations'!AZ198=""),"",IF('Demand Locations'!AZ198&lt;COUNTIFS('Workers Settings'!$M:$M,$B198,'Workers Settings'!$N:$N,1,'Workers Settings'!$H:$H,AX$3),"Warning!",IF('Demand Locations'!AZ198=0,"",COUNTIFS('Workers Settings'!$M:$M,$B198,'Workers Settings'!$N:$N,1,'Workers Settings'!$H:$H,AX$3)/'Demand Locations'!AZ198)))</f>
        <v/>
      </c>
      <c r="AY198" s="24" t="str">
        <f>IF(OR($B198="",AY$3="",'Demand Locations'!BA198=""),"",IF('Demand Locations'!BA198&lt;COUNTIFS('Workers Settings'!$M:$M,$B198,'Workers Settings'!$N:$N,1,'Workers Settings'!$H:$H,AY$3),"Warning!",IF('Demand Locations'!BA198=0,"",COUNTIFS('Workers Settings'!$M:$M,$B198,'Workers Settings'!$N:$N,1,'Workers Settings'!$H:$H,AY$3)/'Demand Locations'!BA198)))</f>
        <v/>
      </c>
      <c r="AZ198" s="24" t="str">
        <f>IF(OR($B198="",AZ$3="",'Demand Locations'!BB198=""),"",IF('Demand Locations'!BB198&lt;COUNTIFS('Workers Settings'!$M:$M,$B198,'Workers Settings'!$N:$N,1,'Workers Settings'!$H:$H,AZ$3),"Warning!",IF('Demand Locations'!BB198=0,"",COUNTIFS('Workers Settings'!$M:$M,$B198,'Workers Settings'!$N:$N,1,'Workers Settings'!$H:$H,AZ$3)/'Demand Locations'!BB198)))</f>
        <v/>
      </c>
      <c r="BA198" s="24" t="str">
        <f>IF(OR($B198="",BA$3="",'Demand Locations'!BC198=""),"",IF('Demand Locations'!BC198&lt;COUNTIFS('Workers Settings'!$M:$M,$B198,'Workers Settings'!$N:$N,1,'Workers Settings'!$H:$H,BA$3),"Warning!",IF('Demand Locations'!BC198=0,"",COUNTIFS('Workers Settings'!$M:$M,$B198,'Workers Settings'!$N:$N,1,'Workers Settings'!$H:$H,BA$3)/'Demand Locations'!BC198)))</f>
        <v/>
      </c>
      <c r="BB198" s="24" t="str">
        <f>IF(OR($B198="",BB$3="",'Demand Locations'!BD198=""),"",IF('Demand Locations'!BD198&lt;COUNTIFS('Workers Settings'!$M:$M,$B198,'Workers Settings'!$N:$N,1,'Workers Settings'!$H:$H,BB$3),"Warning!",IF('Demand Locations'!BD198=0,"",COUNTIFS('Workers Settings'!$M:$M,$B198,'Workers Settings'!$N:$N,1,'Workers Settings'!$H:$H,BB$3)/'Demand Locations'!BD198)))</f>
        <v/>
      </c>
      <c r="BC198" s="24" t="str">
        <f>IF(OR($B198="",BC$3="",'Demand Locations'!BE198=""),"",IF('Demand Locations'!BE198&lt;COUNTIFS('Workers Settings'!$M:$M,$B198,'Workers Settings'!$N:$N,1,'Workers Settings'!$H:$H,BC$3),"Warning!",IF('Demand Locations'!BE198=0,"",COUNTIFS('Workers Settings'!$M:$M,$B198,'Workers Settings'!$N:$N,1,'Workers Settings'!$H:$H,BC$3)/'Demand Locations'!BE198)))</f>
        <v/>
      </c>
      <c r="BD198" s="24" t="str">
        <f>IF(OR($B198="",BD$3="",'Demand Locations'!BF198=""),"",IF('Demand Locations'!BF198&lt;COUNTIFS('Workers Settings'!$M:$M,$B198,'Workers Settings'!$N:$N,1,'Workers Settings'!$H:$H,BD$3),"Warning!",IF('Demand Locations'!BF198=0,"",COUNTIFS('Workers Settings'!$M:$M,$B198,'Workers Settings'!$N:$N,1,'Workers Settings'!$H:$H,BD$3)/'Demand Locations'!BF198)))</f>
        <v/>
      </c>
      <c r="BE198" s="24" t="str">
        <f>IF(OR($B198="",BE$3="",'Demand Locations'!BG198=""),"",IF('Demand Locations'!BG198&lt;COUNTIFS('Workers Settings'!$M:$M,$B198,'Workers Settings'!$N:$N,1,'Workers Settings'!$H:$H,BE$3),"Warning!",IF('Demand Locations'!BG198=0,"",COUNTIFS('Workers Settings'!$M:$M,$B198,'Workers Settings'!$N:$N,1,'Workers Settings'!$H:$H,BE$3)/'Demand Locations'!BG198)))</f>
        <v/>
      </c>
      <c r="BF198" s="24" t="str">
        <f>IF(OR($B198="",BF$3="",'Demand Locations'!BH198=""),"",IF('Demand Locations'!BH198&lt;COUNTIFS('Workers Settings'!$M:$M,$B198,'Workers Settings'!$N:$N,1,'Workers Settings'!$H:$H,BF$3),"Warning!",IF('Demand Locations'!BH198=0,"",COUNTIFS('Workers Settings'!$M:$M,$B198,'Workers Settings'!$N:$N,1,'Workers Settings'!$H:$H,BF$3)/'Demand Locations'!BH198)))</f>
        <v/>
      </c>
      <c r="BG198" s="24" t="str">
        <f>IF(OR($B198="",BG$3="",'Demand Locations'!BI198=""),"",IF('Demand Locations'!BI198&lt;COUNTIFS('Workers Settings'!$M:$M,$B198,'Workers Settings'!$N:$N,1,'Workers Settings'!$H:$H,BG$3),"Warning!",IF('Demand Locations'!BI198=0,"",COUNTIFS('Workers Settings'!$M:$M,$B198,'Workers Settings'!$N:$N,1,'Workers Settings'!$H:$H,BG$3)/'Demand Locations'!BI198)))</f>
        <v/>
      </c>
      <c r="BH198" s="24" t="str">
        <f>IF(OR($B198="",BH$3="",'Demand Locations'!BJ198=""),"",IF('Demand Locations'!BJ198&lt;COUNTIFS('Workers Settings'!$M:$M,$B198,'Workers Settings'!$N:$N,1,'Workers Settings'!$H:$H,BH$3),"Warning!",IF('Demand Locations'!BJ198=0,"",COUNTIFS('Workers Settings'!$M:$M,$B198,'Workers Settings'!$N:$N,1,'Workers Settings'!$H:$H,BH$3)/'Demand Locations'!BJ198)))</f>
        <v/>
      </c>
      <c r="BI198" s="24" t="str">
        <f>IF(OR($B198="",BI$3="",'Demand Locations'!BK198=""),"",IF('Demand Locations'!BK198&lt;COUNTIFS('Workers Settings'!$M:$M,$B198,'Workers Settings'!$N:$N,1,'Workers Settings'!$H:$H,BI$3),"Warning!",IF('Demand Locations'!BK198=0,"",COUNTIFS('Workers Settings'!$M:$M,$B198,'Workers Settings'!$N:$N,1,'Workers Settings'!$H:$H,BI$3)/'Demand Locations'!BK198)))</f>
        <v/>
      </c>
      <c r="BJ198" s="24" t="str">
        <f>IF(OR($B198="",BJ$3="",'Demand Locations'!BL198=""),"",IF('Demand Locations'!BL198&lt;COUNTIFS('Workers Settings'!$M:$M,$B198,'Workers Settings'!$N:$N,1,'Workers Settings'!$H:$H,BJ$3),"Warning!",IF('Demand Locations'!BL198=0,"",COUNTIFS('Workers Settings'!$M:$M,$B198,'Workers Settings'!$N:$N,1,'Workers Settings'!$H:$H,BJ$3)/'Demand Locations'!BL198)))</f>
        <v/>
      </c>
      <c r="BK198" s="24" t="str">
        <f>IF(OR($B198="",BK$3="",'Demand Locations'!BM198=""),"",IF('Demand Locations'!BM198&lt;COUNTIFS('Workers Settings'!$M:$M,$B198,'Workers Settings'!$N:$N,1,'Workers Settings'!$H:$H,BK$3),"Warning!",IF('Demand Locations'!BM198=0,"",COUNTIFS('Workers Settings'!$M:$M,$B198,'Workers Settings'!$N:$N,1,'Workers Settings'!$H:$H,BK$3)/'Demand Locations'!BM198)))</f>
        <v/>
      </c>
      <c r="BL198" s="24" t="str">
        <f>IF(OR($B198="",BL$3="",'Demand Locations'!BN198=""),"",IF('Demand Locations'!BN198&lt;COUNTIFS('Workers Settings'!$M:$M,$B198,'Workers Settings'!$N:$N,1,'Workers Settings'!$H:$H,BL$3),"Warning!",IF('Demand Locations'!BN198=0,"",COUNTIFS('Workers Settings'!$M:$M,$B198,'Workers Settings'!$N:$N,1,'Workers Settings'!$H:$H,BL$3)/'Demand Locations'!BN198)))</f>
        <v/>
      </c>
      <c r="BM198" s="24" t="str">
        <f>IF(OR($B198="",BM$3="",'Demand Locations'!BO198=""),"",IF('Demand Locations'!BO198&lt;COUNTIFS('Workers Settings'!$M:$M,$B198,'Workers Settings'!$N:$N,1,'Workers Settings'!$H:$H,BM$3),"Warning!",IF('Demand Locations'!BO198=0,"",COUNTIFS('Workers Settings'!$M:$M,$B198,'Workers Settings'!$N:$N,1,'Workers Settings'!$H:$H,BM$3)/'Demand Locations'!BO198)))</f>
        <v/>
      </c>
      <c r="BN198" s="24" t="str">
        <f>IF(OR($B198="",BN$3="",'Demand Locations'!BP198=""),"",IF('Demand Locations'!BP198&lt;COUNTIFS('Workers Settings'!$M:$M,$B198,'Workers Settings'!$N:$N,1,'Workers Settings'!$H:$H,BN$3),"Warning!",IF('Demand Locations'!BP198=0,"",COUNTIFS('Workers Settings'!$M:$M,$B198,'Workers Settings'!$N:$N,1,'Workers Settings'!$H:$H,BN$3)/'Demand Locations'!BP198)))</f>
        <v/>
      </c>
      <c r="BO198" s="24" t="str">
        <f>IF(OR($B198="",BO$3="",'Demand Locations'!BQ198=""),"",IF('Demand Locations'!BQ198&lt;COUNTIFS('Workers Settings'!$M:$M,$B198,'Workers Settings'!$N:$N,1,'Workers Settings'!$H:$H,BO$3),"Warning!",IF('Demand Locations'!BQ198=0,"",COUNTIFS('Workers Settings'!$M:$M,$B198,'Workers Settings'!$N:$N,1,'Workers Settings'!$H:$H,BO$3)/'Demand Locations'!BQ198)))</f>
        <v/>
      </c>
      <c r="BP198" s="24" t="str">
        <f>IF(OR($B198="",BP$3="",'Demand Locations'!BR198=""),"",IF('Demand Locations'!BR198&lt;COUNTIFS('Workers Settings'!$M:$M,$B198,'Workers Settings'!$N:$N,1,'Workers Settings'!$H:$H,BP$3),"Warning!",IF('Demand Locations'!BR198=0,"",COUNTIFS('Workers Settings'!$M:$M,$B198,'Workers Settings'!$N:$N,1,'Workers Settings'!$H:$H,BP$3)/'Demand Locations'!BR198)))</f>
        <v/>
      </c>
      <c r="BQ198" s="24" t="str">
        <f>IF(OR($B198="",BQ$3="",'Demand Locations'!BS198=""),"",IF('Demand Locations'!BS198&lt;COUNTIFS('Workers Settings'!$M:$M,$B198,'Workers Settings'!$N:$N,1,'Workers Settings'!$H:$H,BQ$3),"Warning!",IF('Demand Locations'!BS198=0,"",COUNTIFS('Workers Settings'!$M:$M,$B198,'Workers Settings'!$N:$N,1,'Workers Settings'!$H:$H,BQ$3)/'Demand Locations'!BS198)))</f>
        <v/>
      </c>
      <c r="BR198" s="24" t="str">
        <f>IF(OR($B198="",BR$3="",'Demand Locations'!BT198=""),"",IF('Demand Locations'!BT198&lt;COUNTIFS('Workers Settings'!$M:$M,$B198,'Workers Settings'!$N:$N,1,'Workers Settings'!$H:$H,BR$3),"Warning!",IF('Demand Locations'!BT198=0,"",COUNTIFS('Workers Settings'!$M:$M,$B198,'Workers Settings'!$N:$N,1,'Workers Settings'!$H:$H,BR$3)/'Demand Locations'!BT198)))</f>
        <v/>
      </c>
      <c r="BS198" s="24" t="str">
        <f>IF(OR($B198="",BS$3="",'Demand Locations'!BU198=""),"",IF('Demand Locations'!BU198&lt;COUNTIFS('Workers Settings'!$M:$M,$B198,'Workers Settings'!$N:$N,1,'Workers Settings'!$H:$H,BS$3),"Warning!",IF('Demand Locations'!BU198=0,"",COUNTIFS('Workers Settings'!$M:$M,$B198,'Workers Settings'!$N:$N,1,'Workers Settings'!$H:$H,BS$3)/'Demand Locations'!BU198)))</f>
        <v/>
      </c>
      <c r="BT198" s="24" t="str">
        <f>IF(OR($B198="",BT$3="",'Demand Locations'!BV198=""),"",IF('Demand Locations'!BV198&lt;COUNTIFS('Workers Settings'!$M:$M,$B198,'Workers Settings'!$N:$N,1,'Workers Settings'!$H:$H,BT$3),"Warning!",IF('Demand Locations'!BV198=0,"",COUNTIFS('Workers Settings'!$M:$M,$B198,'Workers Settings'!$N:$N,1,'Workers Settings'!$H:$H,BT$3)/'Demand Locations'!BV198)))</f>
        <v/>
      </c>
      <c r="BU198" s="24" t="str">
        <f>IF(OR($B198="",BU$3="",'Demand Locations'!BW198=""),"",IF('Demand Locations'!BW198&lt;COUNTIFS('Workers Settings'!$M:$M,$B198,'Workers Settings'!$N:$N,1,'Workers Settings'!$H:$H,BU$3),"Warning!",IF('Demand Locations'!BW198=0,"",COUNTIFS('Workers Settings'!$M:$M,$B198,'Workers Settings'!$N:$N,1,'Workers Settings'!$H:$H,BU$3)/'Demand Locations'!BW198)))</f>
        <v/>
      </c>
      <c r="BV198" s="24" t="str">
        <f>IF(OR($B198="",BV$3="",'Demand Locations'!BX198=""),"",IF('Demand Locations'!BX198&lt;COUNTIFS('Workers Settings'!$M:$M,$B198,'Workers Settings'!$N:$N,1,'Workers Settings'!$H:$H,BV$3),"Warning!",IF('Demand Locations'!BX198=0,"",COUNTIFS('Workers Settings'!$M:$M,$B198,'Workers Settings'!$N:$N,1,'Workers Settings'!$H:$H,BV$3)/'Demand Locations'!BX198)))</f>
        <v/>
      </c>
      <c r="BW198" s="24" t="str">
        <f>IF(OR($B198="",BW$3="",'Demand Locations'!BY198=""),"",IF('Demand Locations'!BY198&lt;COUNTIFS('Workers Settings'!$M:$M,$B198,'Workers Settings'!$N:$N,1,'Workers Settings'!$H:$H,BW$3),"Warning!",IF('Demand Locations'!BY198=0,"",COUNTIFS('Workers Settings'!$M:$M,$B198,'Workers Settings'!$N:$N,1,'Workers Settings'!$H:$H,BW$3)/'Demand Locations'!BY198)))</f>
        <v/>
      </c>
      <c r="BX198" s="24" t="str">
        <f>IF(OR($B198="",BX$3="",'Demand Locations'!BZ198=""),"",IF('Demand Locations'!BZ198&lt;COUNTIFS('Workers Settings'!$M:$M,$B198,'Workers Settings'!$N:$N,1,'Workers Settings'!$H:$H,BX$3),"Warning!",IF('Demand Locations'!BZ198=0,"",COUNTIFS('Workers Settings'!$M:$M,$B198,'Workers Settings'!$N:$N,1,'Workers Settings'!$H:$H,BX$3)/'Demand Locations'!BZ198)))</f>
        <v/>
      </c>
      <c r="BY198" s="24" t="str">
        <f>IF(OR($B198="",BY$3="",'Demand Locations'!CA198=""),"",IF('Demand Locations'!CA198&lt;COUNTIFS('Workers Settings'!$M:$M,$B198,'Workers Settings'!$N:$N,1,'Workers Settings'!$H:$H,BY$3),"Warning!",IF('Demand Locations'!CA198=0,"",COUNTIFS('Workers Settings'!$M:$M,$B198,'Workers Settings'!$N:$N,1,'Workers Settings'!$H:$H,BY$3)/'Demand Locations'!CA198)))</f>
        <v/>
      </c>
      <c r="BZ198" s="24" t="str">
        <f>IF(OR($B198="",BZ$3="",'Demand Locations'!CB198=""),"",IF('Demand Locations'!CB198&lt;COUNTIFS('Workers Settings'!$M:$M,$B198,'Workers Settings'!$N:$N,1,'Workers Settings'!$H:$H,BZ$3),"Warning!",IF('Demand Locations'!CB198=0,"",COUNTIFS('Workers Settings'!$M:$M,$B198,'Workers Settings'!$N:$N,1,'Workers Settings'!$H:$H,BZ$3)/'Demand Locations'!CB198)))</f>
        <v/>
      </c>
      <c r="CA198" s="24" t="str">
        <f>IF(OR($B198="",CA$3="",'Demand Locations'!CC198=""),"",IF('Demand Locations'!CC198&lt;COUNTIFS('Workers Settings'!$M:$M,$B198,'Workers Settings'!$N:$N,1,'Workers Settings'!$H:$H,CA$3),"Warning!",IF('Demand Locations'!CC198=0,"",COUNTIFS('Workers Settings'!$M:$M,$B198,'Workers Settings'!$N:$N,1,'Workers Settings'!$H:$H,CA$3)/'Demand Locations'!CC198)))</f>
        <v/>
      </c>
      <c r="CB198" s="24" t="str">
        <f>IF(OR($B198="",CB$3="",'Demand Locations'!CD198=""),"",IF('Demand Locations'!CD198&lt;COUNTIFS('Workers Settings'!$M:$M,$B198,'Workers Settings'!$N:$N,1,'Workers Settings'!$H:$H,CB$3),"Warning!",IF('Demand Locations'!CD198=0,"",COUNTIFS('Workers Settings'!$M:$M,$B198,'Workers Settings'!$N:$N,1,'Workers Settings'!$H:$H,CB$3)/'Demand Locations'!CD198)))</f>
        <v/>
      </c>
      <c r="CC198" s="24" t="str">
        <f>IF(OR($B198="",CC$3="",'Demand Locations'!CE198=""),"",IF('Demand Locations'!CE198&lt;COUNTIFS('Workers Settings'!$M:$M,$B198,'Workers Settings'!$N:$N,1,'Workers Settings'!$H:$H,CC$3),"Warning!",IF('Demand Locations'!CE198=0,"",COUNTIFS('Workers Settings'!$M:$M,$B198,'Workers Settings'!$N:$N,1,'Workers Settings'!$H:$H,CC$3)/'Demand Locations'!CE198)))</f>
        <v/>
      </c>
      <c r="CD198" s="24" t="str">
        <f>IF(OR($B198="",CD$3="",'Demand Locations'!CF198=""),"",IF('Demand Locations'!CF198&lt;COUNTIFS('Workers Settings'!$M:$M,$B198,'Workers Settings'!$N:$N,1,'Workers Settings'!$H:$H,CD$3),"Warning!",IF('Demand Locations'!CF198=0,"",COUNTIFS('Workers Settings'!$M:$M,$B198,'Workers Settings'!$N:$N,1,'Workers Settings'!$H:$H,CD$3)/'Demand Locations'!CF198)))</f>
        <v/>
      </c>
      <c r="CE198" s="24" t="str">
        <f>IF(OR($B198="",CE$3="",'Demand Locations'!CG198=""),"",IF('Demand Locations'!CG198&lt;COUNTIFS('Workers Settings'!$M:$M,$B198,'Workers Settings'!$N:$N,1,'Workers Settings'!$H:$H,CE$3),"Warning!",IF('Demand Locations'!CG198=0,"",COUNTIFS('Workers Settings'!$M:$M,$B198,'Workers Settings'!$N:$N,1,'Workers Settings'!$H:$H,CE$3)/'Demand Locations'!CG198)))</f>
        <v/>
      </c>
      <c r="CF198" s="24" t="str">
        <f>IF(OR($B198="",CF$3="",'Demand Locations'!CH198=""),"",IF('Demand Locations'!CH198&lt;COUNTIFS('Workers Settings'!$M:$M,$B198,'Workers Settings'!$N:$N,1,'Workers Settings'!$H:$H,CF$3),"Warning!",IF('Demand Locations'!CH198=0,"",COUNTIFS('Workers Settings'!$M:$M,$B198,'Workers Settings'!$N:$N,1,'Workers Settings'!$H:$H,CF$3)/'Demand Locations'!CH198)))</f>
        <v/>
      </c>
      <c r="CG198" s="24" t="str">
        <f>IF(OR($B198="",CG$3="",'Demand Locations'!CI198=""),"",IF('Demand Locations'!CI198&lt;COUNTIFS('Workers Settings'!$M:$M,$B198,'Workers Settings'!$N:$N,1,'Workers Settings'!$H:$H,CG$3),"Warning!",IF('Demand Locations'!CI198=0,"",COUNTIFS('Workers Settings'!$M:$M,$B198,'Workers Settings'!$N:$N,1,'Workers Settings'!$H:$H,CG$3)/'Demand Locations'!CI198)))</f>
        <v/>
      </c>
      <c r="CH198" s="24" t="str">
        <f>IF(OR($B198="",CH$3="",'Demand Locations'!CJ198=""),"",IF('Demand Locations'!CJ198&lt;COUNTIFS('Workers Settings'!$M:$M,$B198,'Workers Settings'!$N:$N,1,'Workers Settings'!$H:$H,CH$3),"Warning!",IF('Demand Locations'!CJ198=0,"",COUNTIFS('Workers Settings'!$M:$M,$B198,'Workers Settings'!$N:$N,1,'Workers Settings'!$H:$H,CH$3)/'Demand Locations'!CJ198)))</f>
        <v/>
      </c>
      <c r="CI198" s="24" t="str">
        <f>IF(OR($B198="",CI$3="",'Demand Locations'!CK198=""),"",IF('Demand Locations'!CK198&lt;COUNTIFS('Workers Settings'!$M:$M,$B198,'Workers Settings'!$N:$N,1,'Workers Settings'!$H:$H,CI$3),"Warning!",IF('Demand Locations'!CK198=0,"",COUNTIFS('Workers Settings'!$M:$M,$B198,'Workers Settings'!$N:$N,1,'Workers Settings'!$H:$H,CI$3)/'Demand Locations'!CK198)))</f>
        <v/>
      </c>
      <c r="CJ198" s="24" t="str">
        <f>IF(OR($B198="",CJ$3="",'Demand Locations'!CL198=""),"",IF('Demand Locations'!CL198&lt;COUNTIFS('Workers Settings'!$M:$M,$B198,'Workers Settings'!$N:$N,1,'Workers Settings'!$H:$H,CJ$3),"Warning!",IF('Demand Locations'!CL198=0,"",COUNTIFS('Workers Settings'!$M:$M,$B198,'Workers Settings'!$N:$N,1,'Workers Settings'!$H:$H,CJ$3)/'Demand Locations'!CL198)))</f>
        <v/>
      </c>
      <c r="CK198" s="24" t="str">
        <f>IF(OR($B198="",CK$3="",'Demand Locations'!CM198=""),"",IF('Demand Locations'!CM198&lt;COUNTIFS('Workers Settings'!$M:$M,$B198,'Workers Settings'!$N:$N,1,'Workers Settings'!$H:$H,CK$3),"Warning!",IF('Demand Locations'!CM198=0,"",COUNTIFS('Workers Settings'!$M:$M,$B198,'Workers Settings'!$N:$N,1,'Workers Settings'!$H:$H,CK$3)/'Demand Locations'!CM198)))</f>
        <v/>
      </c>
      <c r="CL198" s="24" t="str">
        <f>IF(OR($B198="",CL$3="",'Demand Locations'!CN198=""),"",IF('Demand Locations'!CN198&lt;COUNTIFS('Workers Settings'!$M:$M,$B198,'Workers Settings'!$N:$N,1,'Workers Settings'!$H:$H,CL$3),"Warning!",IF('Demand Locations'!CN198=0,"",COUNTIFS('Workers Settings'!$M:$M,$B198,'Workers Settings'!$N:$N,1,'Workers Settings'!$H:$H,CL$3)/'Demand Locations'!CN198)))</f>
        <v/>
      </c>
      <c r="CM198" s="24" t="str">
        <f>IF(OR($B198="",CM$3="",'Demand Locations'!CO198=""),"",IF('Demand Locations'!CO198&lt;COUNTIFS('Workers Settings'!$M:$M,$B198,'Workers Settings'!$N:$N,1,'Workers Settings'!$H:$H,CM$3),"Warning!",IF('Demand Locations'!CO198=0,"",COUNTIFS('Workers Settings'!$M:$M,$B198,'Workers Settings'!$N:$N,1,'Workers Settings'!$H:$H,CM$3)/'Demand Locations'!CO198)))</f>
        <v/>
      </c>
      <c r="CN198" s="24" t="str">
        <f>IF(OR($B198="",CN$3="",'Demand Locations'!CP198=""),"",IF('Demand Locations'!CP198&lt;COUNTIFS('Workers Settings'!$M:$M,$B198,'Workers Settings'!$N:$N,1,'Workers Settings'!$H:$H,CN$3),"Warning!",IF('Demand Locations'!CP198=0,"",COUNTIFS('Workers Settings'!$M:$M,$B198,'Workers Settings'!$N:$N,1,'Workers Settings'!$H:$H,CN$3)/'Demand Locations'!CP198)))</f>
        <v/>
      </c>
      <c r="CO198" s="24" t="str">
        <f>IF(OR($B198="",CO$3="",'Demand Locations'!CQ198=""),"",IF('Demand Locations'!CQ198&lt;COUNTIFS('Workers Settings'!$M:$M,$B198,'Workers Settings'!$N:$N,1,'Workers Settings'!$H:$H,CO$3),"Warning!",IF('Demand Locations'!CQ198=0,"",COUNTIFS('Workers Settings'!$M:$M,$B198,'Workers Settings'!$N:$N,1,'Workers Settings'!$H:$H,CO$3)/'Demand Locations'!CQ198)))</f>
        <v/>
      </c>
      <c r="CP198" s="24" t="str">
        <f>IF(OR($B198="",CP$3="",'Demand Locations'!CR198=""),"",IF('Demand Locations'!CR198&lt;COUNTIFS('Workers Settings'!$M:$M,$B198,'Workers Settings'!$N:$N,1,'Workers Settings'!$H:$H,CP$3),"Warning!",IF('Demand Locations'!CR198=0,"",COUNTIFS('Workers Settings'!$M:$M,$B198,'Workers Settings'!$N:$N,1,'Workers Settings'!$H:$H,CP$3)/'Demand Locations'!CR198)))</f>
        <v/>
      </c>
      <c r="CQ198" s="24" t="str">
        <f>IF(OR($B198="",CQ$3="",'Demand Locations'!CS198=""),"",IF('Demand Locations'!CS198&lt;COUNTIFS('Workers Settings'!$M:$M,$B198,'Workers Settings'!$N:$N,1,'Workers Settings'!$H:$H,CQ$3),"Warning!",IF('Demand Locations'!CS198=0,"",COUNTIFS('Workers Settings'!$M:$M,$B198,'Workers Settings'!$N:$N,1,'Workers Settings'!$H:$H,CQ$3)/'Demand Locations'!CS198)))</f>
        <v/>
      </c>
      <c r="CR198" s="24" t="str">
        <f>IF(OR($B198="",CR$3="",'Demand Locations'!CT198=""),"",IF('Demand Locations'!CT198&lt;COUNTIFS('Workers Settings'!$M:$M,$B198,'Workers Settings'!$N:$N,1,'Workers Settings'!$H:$H,CR$3),"Warning!",IF('Demand Locations'!CT198=0,"",COUNTIFS('Workers Settings'!$M:$M,$B198,'Workers Settings'!$N:$N,1,'Workers Settings'!$H:$H,CR$3)/'Demand Locations'!CT198)))</f>
        <v/>
      </c>
      <c r="CS198" s="24" t="str">
        <f>IF(OR($B198="",CS$3="",'Demand Locations'!CU198=""),"",IF('Demand Locations'!CU198&lt;COUNTIFS('Workers Settings'!$M:$M,$B198,'Workers Settings'!$N:$N,1,'Workers Settings'!$H:$H,CS$3),"Warning!",IF('Demand Locations'!CU198=0,"",COUNTIFS('Workers Settings'!$M:$M,$B198,'Workers Settings'!$N:$N,1,'Workers Settings'!$H:$H,CS$3)/'Demand Locations'!CU198)))</f>
        <v/>
      </c>
      <c r="CT198" s="24" t="str">
        <f>IF(OR($B198="",CT$3="",'Demand Locations'!CV198=""),"",IF('Demand Locations'!CV198&lt;COUNTIFS('Workers Settings'!$M:$M,$B198,'Workers Settings'!$N:$N,1,'Workers Settings'!$H:$H,CT$3),"Warning!",IF('Demand Locations'!CV198=0,"",COUNTIFS('Workers Settings'!$M:$M,$B198,'Workers Settings'!$N:$N,1,'Workers Settings'!$H:$H,CT$3)/'Demand Locations'!CV198)))</f>
        <v/>
      </c>
      <c r="CU198" s="24" t="str">
        <f>IF(OR($B198="",CU$3="",'Demand Locations'!CW198=""),"",IF('Demand Locations'!CW198&lt;COUNTIFS('Workers Settings'!$M:$M,$B198,'Workers Settings'!$N:$N,1,'Workers Settings'!$H:$H,CU$3),"Warning!",IF('Demand Locations'!CW198=0,"",COUNTIFS('Workers Settings'!$M:$M,$B198,'Workers Settings'!$N:$N,1,'Workers Settings'!$H:$H,CU$3)/'Demand Locations'!CW198)))</f>
        <v/>
      </c>
      <c r="CV198" s="24" t="str">
        <f>IF(OR($B198="",CV$3="",'Demand Locations'!CX198=""),"",IF('Demand Locations'!CX198&lt;COUNTIFS('Workers Settings'!$M:$M,$B198,'Workers Settings'!$N:$N,1,'Workers Settings'!$H:$H,CV$3),"Warning!",IF('Demand Locations'!CX198=0,"",COUNTIFS('Workers Settings'!$M:$M,$B198,'Workers Settings'!$N:$N,1,'Workers Settings'!$H:$H,CV$3)/'Demand Locations'!CX198)))</f>
        <v/>
      </c>
      <c r="CW198" s="24" t="str">
        <f>IF(OR($B198="",CW$3="",'Demand Locations'!CY198=""),"",IF('Demand Locations'!CY198&lt;COUNTIFS('Workers Settings'!$M:$M,$B198,'Workers Settings'!$N:$N,1,'Workers Settings'!$H:$H,CW$3),"Warning!",IF('Demand Locations'!CY198=0,"",COUNTIFS('Workers Settings'!$M:$M,$B198,'Workers Settings'!$N:$N,1,'Workers Settings'!$H:$H,CW$3)/'Demand Locations'!CY198)))</f>
        <v/>
      </c>
      <c r="CX198" s="24" t="str">
        <f>IF(OR($B198="",CX$3="",'Demand Locations'!CZ198=""),"",IF('Demand Locations'!CZ198&lt;COUNTIFS('Workers Settings'!$M:$M,$B198,'Workers Settings'!$N:$N,1,'Workers Settings'!$H:$H,CX$3),"Warning!",IF('Demand Locations'!CZ198=0,"",COUNTIFS('Workers Settings'!$M:$M,$B198,'Workers Settings'!$N:$N,1,'Workers Settings'!$H:$H,CX$3)/'Demand Locations'!CZ198)))</f>
        <v/>
      </c>
      <c r="CY198" s="24" t="str">
        <f>IF(OR($B198="",CY$3="",'Demand Locations'!DA198=""),"",IF('Demand Locations'!DA198&lt;COUNTIFS('Workers Settings'!$M:$M,$B198,'Workers Settings'!$N:$N,1,'Workers Settings'!$H:$H,CY$3),"Warning!",IF('Demand Locations'!DA198=0,"",COUNTIFS('Workers Settings'!$M:$M,$B198,'Workers Settings'!$N:$N,1,'Workers Settings'!$H:$H,CY$3)/'Demand Locations'!DA198)))</f>
        <v/>
      </c>
      <c r="CZ198" s="24" t="str">
        <f>IF(OR($B198="",CZ$3="",'Demand Locations'!DB198=""),"",IF('Demand Locations'!DB198&lt;COUNTIFS('Workers Settings'!$M:$M,$B198,'Workers Settings'!$N:$N,1,'Workers Settings'!$H:$H,CZ$3),"Warning!",IF('Demand Locations'!DB198=0,"",COUNTIFS('Workers Settings'!$M:$M,$B198,'Workers Settings'!$N:$N,1,'Workers Settings'!$H:$H,CZ$3)/'Demand Locations'!DB198)))</f>
        <v/>
      </c>
    </row>
    <row r="199" spans="1:104" x14ac:dyDescent="0.25">
      <c r="A199" s="7">
        <f t="shared" ref="A199:A204" si="3">A198+1</f>
        <v>195</v>
      </c>
      <c r="B199" s="7" t="str">
        <f>IF('Demand Locations'!B199&lt;&gt;"",'Demand Locations'!B199,"")</f>
        <v/>
      </c>
      <c r="C199" s="29" t="str">
        <f>IF(B199="","",SUMIFS('Workers Assignments'!Z:Z,'Workers Settings'!M:M,B199,'Workers Settings'!N:N,1))</f>
        <v/>
      </c>
      <c r="D199" s="24" t="str">
        <f>IF(OR(B199="",'Demand Locations'!E199=""),"",IF('Demand Locations'!E199&lt;C199,"Warning!",IF('Demand Locations'!E199=0,"",C199/'Demand Locations'!E199)))</f>
        <v/>
      </c>
      <c r="E199" s="44" t="str">
        <f>IF(OR($B199="",E$3="",'Demand Locations'!G199=""),"",IF('Demand Locations'!G199&lt;COUNTIFS('Workers Settings'!$M:$M,$B199,'Workers Settings'!$N:$N,1,'Workers Settings'!$H:$H,E$3),"Warning!",IF('Demand Locations'!G199=0,"",COUNTIFS('Workers Settings'!$M:$M,$B199,'Workers Settings'!$N:$N,1,'Workers Settings'!$H:$H,E$3)/'Demand Locations'!G199)))</f>
        <v/>
      </c>
      <c r="F199" s="24" t="str">
        <f>IF(OR($B199="",F$3="",'Demand Locations'!H199=""),"",IF('Demand Locations'!H199&lt;COUNTIFS('Workers Settings'!$M:$M,$B199,'Workers Settings'!$N:$N,1,'Workers Settings'!$H:$H,F$3),"Warning!",IF('Demand Locations'!H199=0,"",COUNTIFS('Workers Settings'!$M:$M,$B199,'Workers Settings'!$N:$N,1,'Workers Settings'!$H:$H,F$3)/'Demand Locations'!H199)))</f>
        <v/>
      </c>
      <c r="G199" s="24" t="str">
        <f>IF(OR($B199="",G$3="",'Demand Locations'!I199=""),"",IF('Demand Locations'!I199&lt;COUNTIFS('Workers Settings'!$M:$M,$B199,'Workers Settings'!$N:$N,1,'Workers Settings'!$H:$H,G$3),"Warning!",IF('Demand Locations'!I199=0,"",COUNTIFS('Workers Settings'!$M:$M,$B199,'Workers Settings'!$N:$N,1,'Workers Settings'!$H:$H,G$3)/'Demand Locations'!I199)))</f>
        <v/>
      </c>
      <c r="H199" s="24" t="str">
        <f>IF(OR($B199="",H$3="",'Demand Locations'!J199=""),"",IF('Demand Locations'!J199&lt;COUNTIFS('Workers Settings'!$M:$M,$B199,'Workers Settings'!$N:$N,1,'Workers Settings'!$H:$H,H$3),"Warning!",IF('Demand Locations'!J199=0,"",COUNTIFS('Workers Settings'!$M:$M,$B199,'Workers Settings'!$N:$N,1,'Workers Settings'!$H:$H,H$3)/'Demand Locations'!J199)))</f>
        <v/>
      </c>
      <c r="I199" s="24" t="str">
        <f>IF(OR($B199="",I$3="",'Demand Locations'!K199=""),"",IF('Demand Locations'!K199&lt;COUNTIFS('Workers Settings'!$M:$M,$B199,'Workers Settings'!$N:$N,1,'Workers Settings'!$H:$H,I$3),"Warning!",IF('Demand Locations'!K199=0,"",COUNTIFS('Workers Settings'!$M:$M,$B199,'Workers Settings'!$N:$N,1,'Workers Settings'!$H:$H,I$3)/'Demand Locations'!K199)))</f>
        <v/>
      </c>
      <c r="J199" s="24" t="str">
        <f>IF(OR($B199="",J$3="",'Demand Locations'!L199=""),"",IF('Demand Locations'!L199&lt;COUNTIFS('Workers Settings'!$M:$M,$B199,'Workers Settings'!$N:$N,1,'Workers Settings'!$H:$H,J$3),"Warning!",IF('Demand Locations'!L199=0,"",COUNTIFS('Workers Settings'!$M:$M,$B199,'Workers Settings'!$N:$N,1,'Workers Settings'!$H:$H,J$3)/'Demand Locations'!L199)))</f>
        <v/>
      </c>
      <c r="K199" s="24" t="str">
        <f>IF(OR($B199="",K$3="",'Demand Locations'!M199=""),"",IF('Demand Locations'!M199&lt;COUNTIFS('Workers Settings'!$M:$M,$B199,'Workers Settings'!$N:$N,1,'Workers Settings'!$H:$H,K$3),"Warning!",IF('Demand Locations'!M199=0,"",COUNTIFS('Workers Settings'!$M:$M,$B199,'Workers Settings'!$N:$N,1,'Workers Settings'!$H:$H,K$3)/'Demand Locations'!M199)))</f>
        <v/>
      </c>
      <c r="L199" s="24" t="str">
        <f>IF(OR($B199="",L$3="",'Demand Locations'!N199=""),"",IF('Demand Locations'!N199&lt;COUNTIFS('Workers Settings'!$M:$M,$B199,'Workers Settings'!$N:$N,1,'Workers Settings'!$H:$H,L$3),"Warning!",IF('Demand Locations'!N199=0,"",COUNTIFS('Workers Settings'!$M:$M,$B199,'Workers Settings'!$N:$N,1,'Workers Settings'!$H:$H,L$3)/'Demand Locations'!N199)))</f>
        <v/>
      </c>
      <c r="M199" s="24" t="str">
        <f>IF(OR($B199="",M$3="",'Demand Locations'!O199=""),"",IF('Demand Locations'!O199&lt;COUNTIFS('Workers Settings'!$M:$M,$B199,'Workers Settings'!$N:$N,1,'Workers Settings'!$H:$H,M$3),"Warning!",IF('Demand Locations'!O199=0,"",COUNTIFS('Workers Settings'!$M:$M,$B199,'Workers Settings'!$N:$N,1,'Workers Settings'!$H:$H,M$3)/'Demand Locations'!O199)))</f>
        <v/>
      </c>
      <c r="N199" s="24" t="str">
        <f>IF(OR($B199="",N$3="",'Demand Locations'!P199=""),"",IF('Demand Locations'!P199&lt;COUNTIFS('Workers Settings'!$M:$M,$B199,'Workers Settings'!$N:$N,1,'Workers Settings'!$H:$H,N$3),"Warning!",IF('Demand Locations'!P199=0,"",COUNTIFS('Workers Settings'!$M:$M,$B199,'Workers Settings'!$N:$N,1,'Workers Settings'!$H:$H,N$3)/'Demand Locations'!P199)))</f>
        <v/>
      </c>
      <c r="O199" s="24" t="str">
        <f>IF(OR($B199="",O$3="",'Demand Locations'!Q199=""),"",IF('Demand Locations'!Q199&lt;COUNTIFS('Workers Settings'!$M:$M,$B199,'Workers Settings'!$N:$N,1,'Workers Settings'!$H:$H,O$3),"Warning!",IF('Demand Locations'!Q199=0,"",COUNTIFS('Workers Settings'!$M:$M,$B199,'Workers Settings'!$N:$N,1,'Workers Settings'!$H:$H,O$3)/'Demand Locations'!Q199)))</f>
        <v/>
      </c>
      <c r="P199" s="24" t="str">
        <f>IF(OR($B199="",P$3="",'Demand Locations'!R199=""),"",IF('Demand Locations'!R199&lt;COUNTIFS('Workers Settings'!$M:$M,$B199,'Workers Settings'!$N:$N,1,'Workers Settings'!$H:$H,P$3),"Warning!",IF('Demand Locations'!R199=0,"",COUNTIFS('Workers Settings'!$M:$M,$B199,'Workers Settings'!$N:$N,1,'Workers Settings'!$H:$H,P$3)/'Demand Locations'!R199)))</f>
        <v/>
      </c>
      <c r="Q199" s="24" t="str">
        <f>IF(OR($B199="",Q$3="",'Demand Locations'!S199=""),"",IF('Demand Locations'!S199&lt;COUNTIFS('Workers Settings'!$M:$M,$B199,'Workers Settings'!$N:$N,1,'Workers Settings'!$H:$H,Q$3),"Warning!",IF('Demand Locations'!S199=0,"",COUNTIFS('Workers Settings'!$M:$M,$B199,'Workers Settings'!$N:$N,1,'Workers Settings'!$H:$H,Q$3)/'Demand Locations'!S199)))</f>
        <v/>
      </c>
      <c r="R199" s="24" t="str">
        <f>IF(OR($B199="",R$3="",'Demand Locations'!T199=""),"",IF('Demand Locations'!T199&lt;COUNTIFS('Workers Settings'!$M:$M,$B199,'Workers Settings'!$N:$N,1,'Workers Settings'!$H:$H,R$3),"Warning!",IF('Demand Locations'!T199=0,"",COUNTIFS('Workers Settings'!$M:$M,$B199,'Workers Settings'!$N:$N,1,'Workers Settings'!$H:$H,R$3)/'Demand Locations'!T199)))</f>
        <v/>
      </c>
      <c r="S199" s="24" t="str">
        <f>IF(OR($B199="",S$3="",'Demand Locations'!U199=""),"",IF('Demand Locations'!U199&lt;COUNTIFS('Workers Settings'!$M:$M,$B199,'Workers Settings'!$N:$N,1,'Workers Settings'!$H:$H,S$3),"Warning!",IF('Demand Locations'!U199=0,"",COUNTIFS('Workers Settings'!$M:$M,$B199,'Workers Settings'!$N:$N,1,'Workers Settings'!$H:$H,S$3)/'Demand Locations'!U199)))</f>
        <v/>
      </c>
      <c r="T199" s="24" t="str">
        <f>IF(OR($B199="",T$3="",'Demand Locations'!V199=""),"",IF('Demand Locations'!V199&lt;COUNTIFS('Workers Settings'!$M:$M,$B199,'Workers Settings'!$N:$N,1,'Workers Settings'!$H:$H,T$3),"Warning!",IF('Demand Locations'!V199=0,"",COUNTIFS('Workers Settings'!$M:$M,$B199,'Workers Settings'!$N:$N,1,'Workers Settings'!$H:$H,T$3)/'Demand Locations'!V199)))</f>
        <v/>
      </c>
      <c r="U199" s="24" t="str">
        <f>IF(OR($B199="",U$3="",'Demand Locations'!W199=""),"",IF('Demand Locations'!W199&lt;COUNTIFS('Workers Settings'!$M:$M,$B199,'Workers Settings'!$N:$N,1,'Workers Settings'!$H:$H,U$3),"Warning!",IF('Demand Locations'!W199=0,"",COUNTIFS('Workers Settings'!$M:$M,$B199,'Workers Settings'!$N:$N,1,'Workers Settings'!$H:$H,U$3)/'Demand Locations'!W199)))</f>
        <v/>
      </c>
      <c r="V199" s="24" t="str">
        <f>IF(OR($B199="",V$3="",'Demand Locations'!X199=""),"",IF('Demand Locations'!X199&lt;COUNTIFS('Workers Settings'!$M:$M,$B199,'Workers Settings'!$N:$N,1,'Workers Settings'!$H:$H,V$3),"Warning!",IF('Demand Locations'!X199=0,"",COUNTIFS('Workers Settings'!$M:$M,$B199,'Workers Settings'!$N:$N,1,'Workers Settings'!$H:$H,V$3)/'Demand Locations'!X199)))</f>
        <v/>
      </c>
      <c r="W199" s="24" t="str">
        <f>IF(OR($B199="",W$3="",'Demand Locations'!Y199=""),"",IF('Demand Locations'!Y199&lt;COUNTIFS('Workers Settings'!$M:$M,$B199,'Workers Settings'!$N:$N,1,'Workers Settings'!$H:$H,W$3),"Warning!",IF('Demand Locations'!Y199=0,"",COUNTIFS('Workers Settings'!$M:$M,$B199,'Workers Settings'!$N:$N,1,'Workers Settings'!$H:$H,W$3)/'Demand Locations'!Y199)))</f>
        <v/>
      </c>
      <c r="X199" s="24" t="str">
        <f>IF(OR($B199="",X$3="",'Demand Locations'!Z199=""),"",IF('Demand Locations'!Z199&lt;COUNTIFS('Workers Settings'!$M:$M,$B199,'Workers Settings'!$N:$N,1,'Workers Settings'!$H:$H,X$3),"Warning!",IF('Demand Locations'!Z199=0,"",COUNTIFS('Workers Settings'!$M:$M,$B199,'Workers Settings'!$N:$N,1,'Workers Settings'!$H:$H,X$3)/'Demand Locations'!Z199)))</f>
        <v/>
      </c>
      <c r="Y199" s="24" t="str">
        <f>IF(OR($B199="",Y$3="",'Demand Locations'!AA199=""),"",IF('Demand Locations'!AA199&lt;COUNTIFS('Workers Settings'!$M:$M,$B199,'Workers Settings'!$N:$N,1,'Workers Settings'!$H:$H,Y$3),"Warning!",IF('Demand Locations'!AA199=0,"",COUNTIFS('Workers Settings'!$M:$M,$B199,'Workers Settings'!$N:$N,1,'Workers Settings'!$H:$H,Y$3)/'Demand Locations'!AA199)))</f>
        <v/>
      </c>
      <c r="Z199" s="24" t="str">
        <f>IF(OR($B199="",Z$3="",'Demand Locations'!AB199=""),"",IF('Demand Locations'!AB199&lt;COUNTIFS('Workers Settings'!$M:$M,$B199,'Workers Settings'!$N:$N,1,'Workers Settings'!$H:$H,Z$3),"Warning!",IF('Demand Locations'!AB199=0,"",COUNTIFS('Workers Settings'!$M:$M,$B199,'Workers Settings'!$N:$N,1,'Workers Settings'!$H:$H,Z$3)/'Demand Locations'!AB199)))</f>
        <v/>
      </c>
      <c r="AA199" s="24" t="str">
        <f>IF(OR($B199="",AA$3="",'Demand Locations'!AC199=""),"",IF('Demand Locations'!AC199&lt;COUNTIFS('Workers Settings'!$M:$M,$B199,'Workers Settings'!$N:$N,1,'Workers Settings'!$H:$H,AA$3),"Warning!",IF('Demand Locations'!AC199=0,"",COUNTIFS('Workers Settings'!$M:$M,$B199,'Workers Settings'!$N:$N,1,'Workers Settings'!$H:$H,AA$3)/'Demand Locations'!AC199)))</f>
        <v/>
      </c>
      <c r="AB199" s="24" t="str">
        <f>IF(OR($B199="",AB$3="",'Demand Locations'!AD199=""),"",IF('Demand Locations'!AD199&lt;COUNTIFS('Workers Settings'!$M:$M,$B199,'Workers Settings'!$N:$N,1,'Workers Settings'!$H:$H,AB$3),"Warning!",IF('Demand Locations'!AD199=0,"",COUNTIFS('Workers Settings'!$M:$M,$B199,'Workers Settings'!$N:$N,1,'Workers Settings'!$H:$H,AB$3)/'Demand Locations'!AD199)))</f>
        <v/>
      </c>
      <c r="AC199" s="24" t="str">
        <f>IF(OR($B199="",AC$3="",'Demand Locations'!AE199=""),"",IF('Demand Locations'!AE199&lt;COUNTIFS('Workers Settings'!$M:$M,$B199,'Workers Settings'!$N:$N,1,'Workers Settings'!$H:$H,AC$3),"Warning!",IF('Demand Locations'!AE199=0,"",COUNTIFS('Workers Settings'!$M:$M,$B199,'Workers Settings'!$N:$N,1,'Workers Settings'!$H:$H,AC$3)/'Demand Locations'!AE199)))</f>
        <v/>
      </c>
      <c r="AD199" s="24" t="str">
        <f>IF(OR($B199="",AD$3="",'Demand Locations'!AF199=""),"",IF('Demand Locations'!AF199&lt;COUNTIFS('Workers Settings'!$M:$M,$B199,'Workers Settings'!$N:$N,1,'Workers Settings'!$H:$H,AD$3),"Warning!",IF('Demand Locations'!AF199=0,"",COUNTIFS('Workers Settings'!$M:$M,$B199,'Workers Settings'!$N:$N,1,'Workers Settings'!$H:$H,AD$3)/'Demand Locations'!AF199)))</f>
        <v/>
      </c>
      <c r="AE199" s="24" t="str">
        <f>IF(OR($B199="",AE$3="",'Demand Locations'!AG199=""),"",IF('Demand Locations'!AG199&lt;COUNTIFS('Workers Settings'!$M:$M,$B199,'Workers Settings'!$N:$N,1,'Workers Settings'!$H:$H,AE$3),"Warning!",IF('Demand Locations'!AG199=0,"",COUNTIFS('Workers Settings'!$M:$M,$B199,'Workers Settings'!$N:$N,1,'Workers Settings'!$H:$H,AE$3)/'Demand Locations'!AG199)))</f>
        <v/>
      </c>
      <c r="AF199" s="24" t="str">
        <f>IF(OR($B199="",AF$3="",'Demand Locations'!AH199=""),"",IF('Demand Locations'!AH199&lt;COUNTIFS('Workers Settings'!$M:$M,$B199,'Workers Settings'!$N:$N,1,'Workers Settings'!$H:$H,AF$3),"Warning!",IF('Demand Locations'!AH199=0,"",COUNTIFS('Workers Settings'!$M:$M,$B199,'Workers Settings'!$N:$N,1,'Workers Settings'!$H:$H,AF$3)/'Demand Locations'!AH199)))</f>
        <v/>
      </c>
      <c r="AG199" s="24" t="str">
        <f>IF(OR($B199="",AG$3="",'Demand Locations'!AI199=""),"",IF('Demand Locations'!AI199&lt;COUNTIFS('Workers Settings'!$M:$M,$B199,'Workers Settings'!$N:$N,1,'Workers Settings'!$H:$H,AG$3),"Warning!",IF('Demand Locations'!AI199=0,"",COUNTIFS('Workers Settings'!$M:$M,$B199,'Workers Settings'!$N:$N,1,'Workers Settings'!$H:$H,AG$3)/'Demand Locations'!AI199)))</f>
        <v/>
      </c>
      <c r="AH199" s="24" t="str">
        <f>IF(OR($B199="",AH$3="",'Demand Locations'!AJ199=""),"",IF('Demand Locations'!AJ199&lt;COUNTIFS('Workers Settings'!$M:$M,$B199,'Workers Settings'!$N:$N,1,'Workers Settings'!$H:$H,AH$3),"Warning!",IF('Demand Locations'!AJ199=0,"",COUNTIFS('Workers Settings'!$M:$M,$B199,'Workers Settings'!$N:$N,1,'Workers Settings'!$H:$H,AH$3)/'Demand Locations'!AJ199)))</f>
        <v/>
      </c>
      <c r="AI199" s="24" t="str">
        <f>IF(OR($B199="",AI$3="",'Demand Locations'!AK199=""),"",IF('Demand Locations'!AK199&lt;COUNTIFS('Workers Settings'!$M:$M,$B199,'Workers Settings'!$N:$N,1,'Workers Settings'!$H:$H,AI$3),"Warning!",IF('Demand Locations'!AK199=0,"",COUNTIFS('Workers Settings'!$M:$M,$B199,'Workers Settings'!$N:$N,1,'Workers Settings'!$H:$H,AI$3)/'Demand Locations'!AK199)))</f>
        <v/>
      </c>
      <c r="AJ199" s="24" t="str">
        <f>IF(OR($B199="",AJ$3="",'Demand Locations'!AL199=""),"",IF('Demand Locations'!AL199&lt;COUNTIFS('Workers Settings'!$M:$M,$B199,'Workers Settings'!$N:$N,1,'Workers Settings'!$H:$H,AJ$3),"Warning!",IF('Demand Locations'!AL199=0,"",COUNTIFS('Workers Settings'!$M:$M,$B199,'Workers Settings'!$N:$N,1,'Workers Settings'!$H:$H,AJ$3)/'Demand Locations'!AL199)))</f>
        <v/>
      </c>
      <c r="AK199" s="24" t="str">
        <f>IF(OR($B199="",AK$3="",'Demand Locations'!AM199=""),"",IF('Demand Locations'!AM199&lt;COUNTIFS('Workers Settings'!$M:$M,$B199,'Workers Settings'!$N:$N,1,'Workers Settings'!$H:$H,AK$3),"Warning!",IF('Demand Locations'!AM199=0,"",COUNTIFS('Workers Settings'!$M:$M,$B199,'Workers Settings'!$N:$N,1,'Workers Settings'!$H:$H,AK$3)/'Demand Locations'!AM199)))</f>
        <v/>
      </c>
      <c r="AL199" s="24" t="str">
        <f>IF(OR($B199="",AL$3="",'Demand Locations'!AN199=""),"",IF('Demand Locations'!AN199&lt;COUNTIFS('Workers Settings'!$M:$M,$B199,'Workers Settings'!$N:$N,1,'Workers Settings'!$H:$H,AL$3),"Warning!",IF('Demand Locations'!AN199=0,"",COUNTIFS('Workers Settings'!$M:$M,$B199,'Workers Settings'!$N:$N,1,'Workers Settings'!$H:$H,AL$3)/'Demand Locations'!AN199)))</f>
        <v/>
      </c>
      <c r="AM199" s="24" t="str">
        <f>IF(OR($B199="",AM$3="",'Demand Locations'!AO199=""),"",IF('Demand Locations'!AO199&lt;COUNTIFS('Workers Settings'!$M:$M,$B199,'Workers Settings'!$N:$N,1,'Workers Settings'!$H:$H,AM$3),"Warning!",IF('Demand Locations'!AO199=0,"",COUNTIFS('Workers Settings'!$M:$M,$B199,'Workers Settings'!$N:$N,1,'Workers Settings'!$H:$H,AM$3)/'Demand Locations'!AO199)))</f>
        <v/>
      </c>
      <c r="AN199" s="24" t="str">
        <f>IF(OR($B199="",AN$3="",'Demand Locations'!AP199=""),"",IF('Demand Locations'!AP199&lt;COUNTIFS('Workers Settings'!$M:$M,$B199,'Workers Settings'!$N:$N,1,'Workers Settings'!$H:$H,AN$3),"Warning!",IF('Demand Locations'!AP199=0,"",COUNTIFS('Workers Settings'!$M:$M,$B199,'Workers Settings'!$N:$N,1,'Workers Settings'!$H:$H,AN$3)/'Demand Locations'!AP199)))</f>
        <v/>
      </c>
      <c r="AO199" s="24" t="str">
        <f>IF(OR($B199="",AO$3="",'Demand Locations'!AQ199=""),"",IF('Demand Locations'!AQ199&lt;COUNTIFS('Workers Settings'!$M:$M,$B199,'Workers Settings'!$N:$N,1,'Workers Settings'!$H:$H,AO$3),"Warning!",IF('Demand Locations'!AQ199=0,"",COUNTIFS('Workers Settings'!$M:$M,$B199,'Workers Settings'!$N:$N,1,'Workers Settings'!$H:$H,AO$3)/'Demand Locations'!AQ199)))</f>
        <v/>
      </c>
      <c r="AP199" s="24" t="str">
        <f>IF(OR($B199="",AP$3="",'Demand Locations'!AR199=""),"",IF('Demand Locations'!AR199&lt;COUNTIFS('Workers Settings'!$M:$M,$B199,'Workers Settings'!$N:$N,1,'Workers Settings'!$H:$H,AP$3),"Warning!",IF('Demand Locations'!AR199=0,"",COUNTIFS('Workers Settings'!$M:$M,$B199,'Workers Settings'!$N:$N,1,'Workers Settings'!$H:$H,AP$3)/'Demand Locations'!AR199)))</f>
        <v/>
      </c>
      <c r="AQ199" s="24" t="str">
        <f>IF(OR($B199="",AQ$3="",'Demand Locations'!AS199=""),"",IF('Demand Locations'!AS199&lt;COUNTIFS('Workers Settings'!$M:$M,$B199,'Workers Settings'!$N:$N,1,'Workers Settings'!$H:$H,AQ$3),"Warning!",IF('Demand Locations'!AS199=0,"",COUNTIFS('Workers Settings'!$M:$M,$B199,'Workers Settings'!$N:$N,1,'Workers Settings'!$H:$H,AQ$3)/'Demand Locations'!AS199)))</f>
        <v/>
      </c>
      <c r="AR199" s="24" t="str">
        <f>IF(OR($B199="",AR$3="",'Demand Locations'!AT199=""),"",IF('Demand Locations'!AT199&lt;COUNTIFS('Workers Settings'!$M:$M,$B199,'Workers Settings'!$N:$N,1,'Workers Settings'!$H:$H,AR$3),"Warning!",IF('Demand Locations'!AT199=0,"",COUNTIFS('Workers Settings'!$M:$M,$B199,'Workers Settings'!$N:$N,1,'Workers Settings'!$H:$H,AR$3)/'Demand Locations'!AT199)))</f>
        <v/>
      </c>
      <c r="AS199" s="24" t="str">
        <f>IF(OR($B199="",AS$3="",'Demand Locations'!AU199=""),"",IF('Demand Locations'!AU199&lt;COUNTIFS('Workers Settings'!$M:$M,$B199,'Workers Settings'!$N:$N,1,'Workers Settings'!$H:$H,AS$3),"Warning!",IF('Demand Locations'!AU199=0,"",COUNTIFS('Workers Settings'!$M:$M,$B199,'Workers Settings'!$N:$N,1,'Workers Settings'!$H:$H,AS$3)/'Demand Locations'!AU199)))</f>
        <v/>
      </c>
      <c r="AT199" s="24" t="str">
        <f>IF(OR($B199="",AT$3="",'Demand Locations'!AV199=""),"",IF('Demand Locations'!AV199&lt;COUNTIFS('Workers Settings'!$M:$M,$B199,'Workers Settings'!$N:$N,1,'Workers Settings'!$H:$H,AT$3),"Warning!",IF('Demand Locations'!AV199=0,"",COUNTIFS('Workers Settings'!$M:$M,$B199,'Workers Settings'!$N:$N,1,'Workers Settings'!$H:$H,AT$3)/'Demand Locations'!AV199)))</f>
        <v/>
      </c>
      <c r="AU199" s="24" t="str">
        <f>IF(OR($B199="",AU$3="",'Demand Locations'!AW199=""),"",IF('Demand Locations'!AW199&lt;COUNTIFS('Workers Settings'!$M:$M,$B199,'Workers Settings'!$N:$N,1,'Workers Settings'!$H:$H,AU$3),"Warning!",IF('Demand Locations'!AW199=0,"",COUNTIFS('Workers Settings'!$M:$M,$B199,'Workers Settings'!$N:$N,1,'Workers Settings'!$H:$H,AU$3)/'Demand Locations'!AW199)))</f>
        <v/>
      </c>
      <c r="AV199" s="24" t="str">
        <f>IF(OR($B199="",AV$3="",'Demand Locations'!AX199=""),"",IF('Demand Locations'!AX199&lt;COUNTIFS('Workers Settings'!$M:$M,$B199,'Workers Settings'!$N:$N,1,'Workers Settings'!$H:$H,AV$3),"Warning!",IF('Demand Locations'!AX199=0,"",COUNTIFS('Workers Settings'!$M:$M,$B199,'Workers Settings'!$N:$N,1,'Workers Settings'!$H:$H,AV$3)/'Demand Locations'!AX199)))</f>
        <v/>
      </c>
      <c r="AW199" s="24" t="str">
        <f>IF(OR($B199="",AW$3="",'Demand Locations'!AY199=""),"",IF('Demand Locations'!AY199&lt;COUNTIFS('Workers Settings'!$M:$M,$B199,'Workers Settings'!$N:$N,1,'Workers Settings'!$H:$H,AW$3),"Warning!",IF('Demand Locations'!AY199=0,"",COUNTIFS('Workers Settings'!$M:$M,$B199,'Workers Settings'!$N:$N,1,'Workers Settings'!$H:$H,AW$3)/'Demand Locations'!AY199)))</f>
        <v/>
      </c>
      <c r="AX199" s="24" t="str">
        <f>IF(OR($B199="",AX$3="",'Demand Locations'!AZ199=""),"",IF('Demand Locations'!AZ199&lt;COUNTIFS('Workers Settings'!$M:$M,$B199,'Workers Settings'!$N:$N,1,'Workers Settings'!$H:$H,AX$3),"Warning!",IF('Demand Locations'!AZ199=0,"",COUNTIFS('Workers Settings'!$M:$M,$B199,'Workers Settings'!$N:$N,1,'Workers Settings'!$H:$H,AX$3)/'Demand Locations'!AZ199)))</f>
        <v/>
      </c>
      <c r="AY199" s="24" t="str">
        <f>IF(OR($B199="",AY$3="",'Demand Locations'!BA199=""),"",IF('Demand Locations'!BA199&lt;COUNTIFS('Workers Settings'!$M:$M,$B199,'Workers Settings'!$N:$N,1,'Workers Settings'!$H:$H,AY$3),"Warning!",IF('Demand Locations'!BA199=0,"",COUNTIFS('Workers Settings'!$M:$M,$B199,'Workers Settings'!$N:$N,1,'Workers Settings'!$H:$H,AY$3)/'Demand Locations'!BA199)))</f>
        <v/>
      </c>
      <c r="AZ199" s="24" t="str">
        <f>IF(OR($B199="",AZ$3="",'Demand Locations'!BB199=""),"",IF('Demand Locations'!BB199&lt;COUNTIFS('Workers Settings'!$M:$M,$B199,'Workers Settings'!$N:$N,1,'Workers Settings'!$H:$H,AZ$3),"Warning!",IF('Demand Locations'!BB199=0,"",COUNTIFS('Workers Settings'!$M:$M,$B199,'Workers Settings'!$N:$N,1,'Workers Settings'!$H:$H,AZ$3)/'Demand Locations'!BB199)))</f>
        <v/>
      </c>
      <c r="BA199" s="24" t="str">
        <f>IF(OR($B199="",BA$3="",'Demand Locations'!BC199=""),"",IF('Demand Locations'!BC199&lt;COUNTIFS('Workers Settings'!$M:$M,$B199,'Workers Settings'!$N:$N,1,'Workers Settings'!$H:$H,BA$3),"Warning!",IF('Demand Locations'!BC199=0,"",COUNTIFS('Workers Settings'!$M:$M,$B199,'Workers Settings'!$N:$N,1,'Workers Settings'!$H:$H,BA$3)/'Demand Locations'!BC199)))</f>
        <v/>
      </c>
      <c r="BB199" s="24" t="str">
        <f>IF(OR($B199="",BB$3="",'Demand Locations'!BD199=""),"",IF('Demand Locations'!BD199&lt;COUNTIFS('Workers Settings'!$M:$M,$B199,'Workers Settings'!$N:$N,1,'Workers Settings'!$H:$H,BB$3),"Warning!",IF('Demand Locations'!BD199=0,"",COUNTIFS('Workers Settings'!$M:$M,$B199,'Workers Settings'!$N:$N,1,'Workers Settings'!$H:$H,BB$3)/'Demand Locations'!BD199)))</f>
        <v/>
      </c>
      <c r="BC199" s="24" t="str">
        <f>IF(OR($B199="",BC$3="",'Demand Locations'!BE199=""),"",IF('Demand Locations'!BE199&lt;COUNTIFS('Workers Settings'!$M:$M,$B199,'Workers Settings'!$N:$N,1,'Workers Settings'!$H:$H,BC$3),"Warning!",IF('Demand Locations'!BE199=0,"",COUNTIFS('Workers Settings'!$M:$M,$B199,'Workers Settings'!$N:$N,1,'Workers Settings'!$H:$H,BC$3)/'Demand Locations'!BE199)))</f>
        <v/>
      </c>
      <c r="BD199" s="24" t="str">
        <f>IF(OR($B199="",BD$3="",'Demand Locations'!BF199=""),"",IF('Demand Locations'!BF199&lt;COUNTIFS('Workers Settings'!$M:$M,$B199,'Workers Settings'!$N:$N,1,'Workers Settings'!$H:$H,BD$3),"Warning!",IF('Demand Locations'!BF199=0,"",COUNTIFS('Workers Settings'!$M:$M,$B199,'Workers Settings'!$N:$N,1,'Workers Settings'!$H:$H,BD$3)/'Demand Locations'!BF199)))</f>
        <v/>
      </c>
      <c r="BE199" s="24" t="str">
        <f>IF(OR($B199="",BE$3="",'Demand Locations'!BG199=""),"",IF('Demand Locations'!BG199&lt;COUNTIFS('Workers Settings'!$M:$M,$B199,'Workers Settings'!$N:$N,1,'Workers Settings'!$H:$H,BE$3),"Warning!",IF('Demand Locations'!BG199=0,"",COUNTIFS('Workers Settings'!$M:$M,$B199,'Workers Settings'!$N:$N,1,'Workers Settings'!$H:$H,BE$3)/'Demand Locations'!BG199)))</f>
        <v/>
      </c>
      <c r="BF199" s="24" t="str">
        <f>IF(OR($B199="",BF$3="",'Demand Locations'!BH199=""),"",IF('Demand Locations'!BH199&lt;COUNTIFS('Workers Settings'!$M:$M,$B199,'Workers Settings'!$N:$N,1,'Workers Settings'!$H:$H,BF$3),"Warning!",IF('Demand Locations'!BH199=0,"",COUNTIFS('Workers Settings'!$M:$M,$B199,'Workers Settings'!$N:$N,1,'Workers Settings'!$H:$H,BF$3)/'Demand Locations'!BH199)))</f>
        <v/>
      </c>
      <c r="BG199" s="24" t="str">
        <f>IF(OR($B199="",BG$3="",'Demand Locations'!BI199=""),"",IF('Demand Locations'!BI199&lt;COUNTIFS('Workers Settings'!$M:$M,$B199,'Workers Settings'!$N:$N,1,'Workers Settings'!$H:$H,BG$3),"Warning!",IF('Demand Locations'!BI199=0,"",COUNTIFS('Workers Settings'!$M:$M,$B199,'Workers Settings'!$N:$N,1,'Workers Settings'!$H:$H,BG$3)/'Demand Locations'!BI199)))</f>
        <v/>
      </c>
      <c r="BH199" s="24" t="str">
        <f>IF(OR($B199="",BH$3="",'Demand Locations'!BJ199=""),"",IF('Demand Locations'!BJ199&lt;COUNTIFS('Workers Settings'!$M:$M,$B199,'Workers Settings'!$N:$N,1,'Workers Settings'!$H:$H,BH$3),"Warning!",IF('Demand Locations'!BJ199=0,"",COUNTIFS('Workers Settings'!$M:$M,$B199,'Workers Settings'!$N:$N,1,'Workers Settings'!$H:$H,BH$3)/'Demand Locations'!BJ199)))</f>
        <v/>
      </c>
      <c r="BI199" s="24" t="str">
        <f>IF(OR($B199="",BI$3="",'Demand Locations'!BK199=""),"",IF('Demand Locations'!BK199&lt;COUNTIFS('Workers Settings'!$M:$M,$B199,'Workers Settings'!$N:$N,1,'Workers Settings'!$H:$H,BI$3),"Warning!",IF('Demand Locations'!BK199=0,"",COUNTIFS('Workers Settings'!$M:$M,$B199,'Workers Settings'!$N:$N,1,'Workers Settings'!$H:$H,BI$3)/'Demand Locations'!BK199)))</f>
        <v/>
      </c>
      <c r="BJ199" s="24" t="str">
        <f>IF(OR($B199="",BJ$3="",'Demand Locations'!BL199=""),"",IF('Demand Locations'!BL199&lt;COUNTIFS('Workers Settings'!$M:$M,$B199,'Workers Settings'!$N:$N,1,'Workers Settings'!$H:$H,BJ$3),"Warning!",IF('Demand Locations'!BL199=0,"",COUNTIFS('Workers Settings'!$M:$M,$B199,'Workers Settings'!$N:$N,1,'Workers Settings'!$H:$H,BJ$3)/'Demand Locations'!BL199)))</f>
        <v/>
      </c>
      <c r="BK199" s="24" t="str">
        <f>IF(OR($B199="",BK$3="",'Demand Locations'!BM199=""),"",IF('Demand Locations'!BM199&lt;COUNTIFS('Workers Settings'!$M:$M,$B199,'Workers Settings'!$N:$N,1,'Workers Settings'!$H:$H,BK$3),"Warning!",IF('Demand Locations'!BM199=0,"",COUNTIFS('Workers Settings'!$M:$M,$B199,'Workers Settings'!$N:$N,1,'Workers Settings'!$H:$H,BK$3)/'Demand Locations'!BM199)))</f>
        <v/>
      </c>
      <c r="BL199" s="24" t="str">
        <f>IF(OR($B199="",BL$3="",'Demand Locations'!BN199=""),"",IF('Demand Locations'!BN199&lt;COUNTIFS('Workers Settings'!$M:$M,$B199,'Workers Settings'!$N:$N,1,'Workers Settings'!$H:$H,BL$3),"Warning!",IF('Demand Locations'!BN199=0,"",COUNTIFS('Workers Settings'!$M:$M,$B199,'Workers Settings'!$N:$N,1,'Workers Settings'!$H:$H,BL$3)/'Demand Locations'!BN199)))</f>
        <v/>
      </c>
      <c r="BM199" s="24" t="str">
        <f>IF(OR($B199="",BM$3="",'Demand Locations'!BO199=""),"",IF('Demand Locations'!BO199&lt;COUNTIFS('Workers Settings'!$M:$M,$B199,'Workers Settings'!$N:$N,1,'Workers Settings'!$H:$H,BM$3),"Warning!",IF('Demand Locations'!BO199=0,"",COUNTIFS('Workers Settings'!$M:$M,$B199,'Workers Settings'!$N:$N,1,'Workers Settings'!$H:$H,BM$3)/'Demand Locations'!BO199)))</f>
        <v/>
      </c>
      <c r="BN199" s="24" t="str">
        <f>IF(OR($B199="",BN$3="",'Demand Locations'!BP199=""),"",IF('Demand Locations'!BP199&lt;COUNTIFS('Workers Settings'!$M:$M,$B199,'Workers Settings'!$N:$N,1,'Workers Settings'!$H:$H,BN$3),"Warning!",IF('Demand Locations'!BP199=0,"",COUNTIFS('Workers Settings'!$M:$M,$B199,'Workers Settings'!$N:$N,1,'Workers Settings'!$H:$H,BN$3)/'Demand Locations'!BP199)))</f>
        <v/>
      </c>
      <c r="BO199" s="24" t="str">
        <f>IF(OR($B199="",BO$3="",'Demand Locations'!BQ199=""),"",IF('Demand Locations'!BQ199&lt;COUNTIFS('Workers Settings'!$M:$M,$B199,'Workers Settings'!$N:$N,1,'Workers Settings'!$H:$H,BO$3),"Warning!",IF('Demand Locations'!BQ199=0,"",COUNTIFS('Workers Settings'!$M:$M,$B199,'Workers Settings'!$N:$N,1,'Workers Settings'!$H:$H,BO$3)/'Demand Locations'!BQ199)))</f>
        <v/>
      </c>
      <c r="BP199" s="24" t="str">
        <f>IF(OR($B199="",BP$3="",'Demand Locations'!BR199=""),"",IF('Demand Locations'!BR199&lt;COUNTIFS('Workers Settings'!$M:$M,$B199,'Workers Settings'!$N:$N,1,'Workers Settings'!$H:$H,BP$3),"Warning!",IF('Demand Locations'!BR199=0,"",COUNTIFS('Workers Settings'!$M:$M,$B199,'Workers Settings'!$N:$N,1,'Workers Settings'!$H:$H,BP$3)/'Demand Locations'!BR199)))</f>
        <v/>
      </c>
      <c r="BQ199" s="24" t="str">
        <f>IF(OR($B199="",BQ$3="",'Demand Locations'!BS199=""),"",IF('Demand Locations'!BS199&lt;COUNTIFS('Workers Settings'!$M:$M,$B199,'Workers Settings'!$N:$N,1,'Workers Settings'!$H:$H,BQ$3),"Warning!",IF('Demand Locations'!BS199=0,"",COUNTIFS('Workers Settings'!$M:$M,$B199,'Workers Settings'!$N:$N,1,'Workers Settings'!$H:$H,BQ$3)/'Demand Locations'!BS199)))</f>
        <v/>
      </c>
      <c r="BR199" s="24" t="str">
        <f>IF(OR($B199="",BR$3="",'Demand Locations'!BT199=""),"",IF('Demand Locations'!BT199&lt;COUNTIFS('Workers Settings'!$M:$M,$B199,'Workers Settings'!$N:$N,1,'Workers Settings'!$H:$H,BR$3),"Warning!",IF('Demand Locations'!BT199=0,"",COUNTIFS('Workers Settings'!$M:$M,$B199,'Workers Settings'!$N:$N,1,'Workers Settings'!$H:$H,BR$3)/'Demand Locations'!BT199)))</f>
        <v/>
      </c>
      <c r="BS199" s="24" t="str">
        <f>IF(OR($B199="",BS$3="",'Demand Locations'!BU199=""),"",IF('Demand Locations'!BU199&lt;COUNTIFS('Workers Settings'!$M:$M,$B199,'Workers Settings'!$N:$N,1,'Workers Settings'!$H:$H,BS$3),"Warning!",IF('Demand Locations'!BU199=0,"",COUNTIFS('Workers Settings'!$M:$M,$B199,'Workers Settings'!$N:$N,1,'Workers Settings'!$H:$H,BS$3)/'Demand Locations'!BU199)))</f>
        <v/>
      </c>
      <c r="BT199" s="24" t="str">
        <f>IF(OR($B199="",BT$3="",'Demand Locations'!BV199=""),"",IF('Demand Locations'!BV199&lt;COUNTIFS('Workers Settings'!$M:$M,$B199,'Workers Settings'!$N:$N,1,'Workers Settings'!$H:$H,BT$3),"Warning!",IF('Demand Locations'!BV199=0,"",COUNTIFS('Workers Settings'!$M:$M,$B199,'Workers Settings'!$N:$N,1,'Workers Settings'!$H:$H,BT$3)/'Demand Locations'!BV199)))</f>
        <v/>
      </c>
      <c r="BU199" s="24" t="str">
        <f>IF(OR($B199="",BU$3="",'Demand Locations'!BW199=""),"",IF('Demand Locations'!BW199&lt;COUNTIFS('Workers Settings'!$M:$M,$B199,'Workers Settings'!$N:$N,1,'Workers Settings'!$H:$H,BU$3),"Warning!",IF('Demand Locations'!BW199=0,"",COUNTIFS('Workers Settings'!$M:$M,$B199,'Workers Settings'!$N:$N,1,'Workers Settings'!$H:$H,BU$3)/'Demand Locations'!BW199)))</f>
        <v/>
      </c>
      <c r="BV199" s="24" t="str">
        <f>IF(OR($B199="",BV$3="",'Demand Locations'!BX199=""),"",IF('Demand Locations'!BX199&lt;COUNTIFS('Workers Settings'!$M:$M,$B199,'Workers Settings'!$N:$N,1,'Workers Settings'!$H:$H,BV$3),"Warning!",IF('Demand Locations'!BX199=0,"",COUNTIFS('Workers Settings'!$M:$M,$B199,'Workers Settings'!$N:$N,1,'Workers Settings'!$H:$H,BV$3)/'Demand Locations'!BX199)))</f>
        <v/>
      </c>
      <c r="BW199" s="24" t="str">
        <f>IF(OR($B199="",BW$3="",'Demand Locations'!BY199=""),"",IF('Demand Locations'!BY199&lt;COUNTIFS('Workers Settings'!$M:$M,$B199,'Workers Settings'!$N:$N,1,'Workers Settings'!$H:$H,BW$3),"Warning!",IF('Demand Locations'!BY199=0,"",COUNTIFS('Workers Settings'!$M:$M,$B199,'Workers Settings'!$N:$N,1,'Workers Settings'!$H:$H,BW$3)/'Demand Locations'!BY199)))</f>
        <v/>
      </c>
      <c r="BX199" s="24" t="str">
        <f>IF(OR($B199="",BX$3="",'Demand Locations'!BZ199=""),"",IF('Demand Locations'!BZ199&lt;COUNTIFS('Workers Settings'!$M:$M,$B199,'Workers Settings'!$N:$N,1,'Workers Settings'!$H:$H,BX$3),"Warning!",IF('Demand Locations'!BZ199=0,"",COUNTIFS('Workers Settings'!$M:$M,$B199,'Workers Settings'!$N:$N,1,'Workers Settings'!$H:$H,BX$3)/'Demand Locations'!BZ199)))</f>
        <v/>
      </c>
      <c r="BY199" s="24" t="str">
        <f>IF(OR($B199="",BY$3="",'Demand Locations'!CA199=""),"",IF('Demand Locations'!CA199&lt;COUNTIFS('Workers Settings'!$M:$M,$B199,'Workers Settings'!$N:$N,1,'Workers Settings'!$H:$H,BY$3),"Warning!",IF('Demand Locations'!CA199=0,"",COUNTIFS('Workers Settings'!$M:$M,$B199,'Workers Settings'!$N:$N,1,'Workers Settings'!$H:$H,BY$3)/'Demand Locations'!CA199)))</f>
        <v/>
      </c>
      <c r="BZ199" s="24" t="str">
        <f>IF(OR($B199="",BZ$3="",'Demand Locations'!CB199=""),"",IF('Demand Locations'!CB199&lt;COUNTIFS('Workers Settings'!$M:$M,$B199,'Workers Settings'!$N:$N,1,'Workers Settings'!$H:$H,BZ$3),"Warning!",IF('Demand Locations'!CB199=0,"",COUNTIFS('Workers Settings'!$M:$M,$B199,'Workers Settings'!$N:$N,1,'Workers Settings'!$H:$H,BZ$3)/'Demand Locations'!CB199)))</f>
        <v/>
      </c>
      <c r="CA199" s="24" t="str">
        <f>IF(OR($B199="",CA$3="",'Demand Locations'!CC199=""),"",IF('Demand Locations'!CC199&lt;COUNTIFS('Workers Settings'!$M:$M,$B199,'Workers Settings'!$N:$N,1,'Workers Settings'!$H:$H,CA$3),"Warning!",IF('Demand Locations'!CC199=0,"",COUNTIFS('Workers Settings'!$M:$M,$B199,'Workers Settings'!$N:$N,1,'Workers Settings'!$H:$H,CA$3)/'Demand Locations'!CC199)))</f>
        <v/>
      </c>
      <c r="CB199" s="24" t="str">
        <f>IF(OR($B199="",CB$3="",'Demand Locations'!CD199=""),"",IF('Demand Locations'!CD199&lt;COUNTIFS('Workers Settings'!$M:$M,$B199,'Workers Settings'!$N:$N,1,'Workers Settings'!$H:$H,CB$3),"Warning!",IF('Demand Locations'!CD199=0,"",COUNTIFS('Workers Settings'!$M:$M,$B199,'Workers Settings'!$N:$N,1,'Workers Settings'!$H:$H,CB$3)/'Demand Locations'!CD199)))</f>
        <v/>
      </c>
      <c r="CC199" s="24" t="str">
        <f>IF(OR($B199="",CC$3="",'Demand Locations'!CE199=""),"",IF('Demand Locations'!CE199&lt;COUNTIFS('Workers Settings'!$M:$M,$B199,'Workers Settings'!$N:$N,1,'Workers Settings'!$H:$H,CC$3),"Warning!",IF('Demand Locations'!CE199=0,"",COUNTIFS('Workers Settings'!$M:$M,$B199,'Workers Settings'!$N:$N,1,'Workers Settings'!$H:$H,CC$3)/'Demand Locations'!CE199)))</f>
        <v/>
      </c>
      <c r="CD199" s="24" t="str">
        <f>IF(OR($B199="",CD$3="",'Demand Locations'!CF199=""),"",IF('Demand Locations'!CF199&lt;COUNTIFS('Workers Settings'!$M:$M,$B199,'Workers Settings'!$N:$N,1,'Workers Settings'!$H:$H,CD$3),"Warning!",IF('Demand Locations'!CF199=0,"",COUNTIFS('Workers Settings'!$M:$M,$B199,'Workers Settings'!$N:$N,1,'Workers Settings'!$H:$H,CD$3)/'Demand Locations'!CF199)))</f>
        <v/>
      </c>
      <c r="CE199" s="24" t="str">
        <f>IF(OR($B199="",CE$3="",'Demand Locations'!CG199=""),"",IF('Demand Locations'!CG199&lt;COUNTIFS('Workers Settings'!$M:$M,$B199,'Workers Settings'!$N:$N,1,'Workers Settings'!$H:$H,CE$3),"Warning!",IF('Demand Locations'!CG199=0,"",COUNTIFS('Workers Settings'!$M:$M,$B199,'Workers Settings'!$N:$N,1,'Workers Settings'!$H:$H,CE$3)/'Demand Locations'!CG199)))</f>
        <v/>
      </c>
      <c r="CF199" s="24" t="str">
        <f>IF(OR($B199="",CF$3="",'Demand Locations'!CH199=""),"",IF('Demand Locations'!CH199&lt;COUNTIFS('Workers Settings'!$M:$M,$B199,'Workers Settings'!$N:$N,1,'Workers Settings'!$H:$H,CF$3),"Warning!",IF('Demand Locations'!CH199=0,"",COUNTIFS('Workers Settings'!$M:$M,$B199,'Workers Settings'!$N:$N,1,'Workers Settings'!$H:$H,CF$3)/'Demand Locations'!CH199)))</f>
        <v/>
      </c>
      <c r="CG199" s="24" t="str">
        <f>IF(OR($B199="",CG$3="",'Demand Locations'!CI199=""),"",IF('Demand Locations'!CI199&lt;COUNTIFS('Workers Settings'!$M:$M,$B199,'Workers Settings'!$N:$N,1,'Workers Settings'!$H:$H,CG$3),"Warning!",IF('Demand Locations'!CI199=0,"",COUNTIFS('Workers Settings'!$M:$M,$B199,'Workers Settings'!$N:$N,1,'Workers Settings'!$H:$H,CG$3)/'Demand Locations'!CI199)))</f>
        <v/>
      </c>
      <c r="CH199" s="24" t="str">
        <f>IF(OR($B199="",CH$3="",'Demand Locations'!CJ199=""),"",IF('Demand Locations'!CJ199&lt;COUNTIFS('Workers Settings'!$M:$M,$B199,'Workers Settings'!$N:$N,1,'Workers Settings'!$H:$H,CH$3),"Warning!",IF('Demand Locations'!CJ199=0,"",COUNTIFS('Workers Settings'!$M:$M,$B199,'Workers Settings'!$N:$N,1,'Workers Settings'!$H:$H,CH$3)/'Demand Locations'!CJ199)))</f>
        <v/>
      </c>
      <c r="CI199" s="24" t="str">
        <f>IF(OR($B199="",CI$3="",'Demand Locations'!CK199=""),"",IF('Demand Locations'!CK199&lt;COUNTIFS('Workers Settings'!$M:$M,$B199,'Workers Settings'!$N:$N,1,'Workers Settings'!$H:$H,CI$3),"Warning!",IF('Demand Locations'!CK199=0,"",COUNTIFS('Workers Settings'!$M:$M,$B199,'Workers Settings'!$N:$N,1,'Workers Settings'!$H:$H,CI$3)/'Demand Locations'!CK199)))</f>
        <v/>
      </c>
      <c r="CJ199" s="24" t="str">
        <f>IF(OR($B199="",CJ$3="",'Demand Locations'!CL199=""),"",IF('Demand Locations'!CL199&lt;COUNTIFS('Workers Settings'!$M:$M,$B199,'Workers Settings'!$N:$N,1,'Workers Settings'!$H:$H,CJ$3),"Warning!",IF('Demand Locations'!CL199=0,"",COUNTIFS('Workers Settings'!$M:$M,$B199,'Workers Settings'!$N:$N,1,'Workers Settings'!$H:$H,CJ$3)/'Demand Locations'!CL199)))</f>
        <v/>
      </c>
      <c r="CK199" s="24" t="str">
        <f>IF(OR($B199="",CK$3="",'Demand Locations'!CM199=""),"",IF('Demand Locations'!CM199&lt;COUNTIFS('Workers Settings'!$M:$M,$B199,'Workers Settings'!$N:$N,1,'Workers Settings'!$H:$H,CK$3),"Warning!",IF('Demand Locations'!CM199=0,"",COUNTIFS('Workers Settings'!$M:$M,$B199,'Workers Settings'!$N:$N,1,'Workers Settings'!$H:$H,CK$3)/'Demand Locations'!CM199)))</f>
        <v/>
      </c>
      <c r="CL199" s="24" t="str">
        <f>IF(OR($B199="",CL$3="",'Demand Locations'!CN199=""),"",IF('Demand Locations'!CN199&lt;COUNTIFS('Workers Settings'!$M:$M,$B199,'Workers Settings'!$N:$N,1,'Workers Settings'!$H:$H,CL$3),"Warning!",IF('Demand Locations'!CN199=0,"",COUNTIFS('Workers Settings'!$M:$M,$B199,'Workers Settings'!$N:$N,1,'Workers Settings'!$H:$H,CL$3)/'Demand Locations'!CN199)))</f>
        <v/>
      </c>
      <c r="CM199" s="24" t="str">
        <f>IF(OR($B199="",CM$3="",'Demand Locations'!CO199=""),"",IF('Demand Locations'!CO199&lt;COUNTIFS('Workers Settings'!$M:$M,$B199,'Workers Settings'!$N:$N,1,'Workers Settings'!$H:$H,CM$3),"Warning!",IF('Demand Locations'!CO199=0,"",COUNTIFS('Workers Settings'!$M:$M,$B199,'Workers Settings'!$N:$N,1,'Workers Settings'!$H:$H,CM$3)/'Demand Locations'!CO199)))</f>
        <v/>
      </c>
      <c r="CN199" s="24" t="str">
        <f>IF(OR($B199="",CN$3="",'Demand Locations'!CP199=""),"",IF('Demand Locations'!CP199&lt;COUNTIFS('Workers Settings'!$M:$M,$B199,'Workers Settings'!$N:$N,1,'Workers Settings'!$H:$H,CN$3),"Warning!",IF('Demand Locations'!CP199=0,"",COUNTIFS('Workers Settings'!$M:$M,$B199,'Workers Settings'!$N:$N,1,'Workers Settings'!$H:$H,CN$3)/'Demand Locations'!CP199)))</f>
        <v/>
      </c>
      <c r="CO199" s="24" t="str">
        <f>IF(OR($B199="",CO$3="",'Demand Locations'!CQ199=""),"",IF('Demand Locations'!CQ199&lt;COUNTIFS('Workers Settings'!$M:$M,$B199,'Workers Settings'!$N:$N,1,'Workers Settings'!$H:$H,CO$3),"Warning!",IF('Demand Locations'!CQ199=0,"",COUNTIFS('Workers Settings'!$M:$M,$B199,'Workers Settings'!$N:$N,1,'Workers Settings'!$H:$H,CO$3)/'Demand Locations'!CQ199)))</f>
        <v/>
      </c>
      <c r="CP199" s="24" t="str">
        <f>IF(OR($B199="",CP$3="",'Demand Locations'!CR199=""),"",IF('Demand Locations'!CR199&lt;COUNTIFS('Workers Settings'!$M:$M,$B199,'Workers Settings'!$N:$N,1,'Workers Settings'!$H:$H,CP$3),"Warning!",IF('Demand Locations'!CR199=0,"",COUNTIFS('Workers Settings'!$M:$M,$B199,'Workers Settings'!$N:$N,1,'Workers Settings'!$H:$H,CP$3)/'Demand Locations'!CR199)))</f>
        <v/>
      </c>
      <c r="CQ199" s="24" t="str">
        <f>IF(OR($B199="",CQ$3="",'Demand Locations'!CS199=""),"",IF('Demand Locations'!CS199&lt;COUNTIFS('Workers Settings'!$M:$M,$B199,'Workers Settings'!$N:$N,1,'Workers Settings'!$H:$H,CQ$3),"Warning!",IF('Demand Locations'!CS199=0,"",COUNTIFS('Workers Settings'!$M:$M,$B199,'Workers Settings'!$N:$N,1,'Workers Settings'!$H:$H,CQ$3)/'Demand Locations'!CS199)))</f>
        <v/>
      </c>
      <c r="CR199" s="24" t="str">
        <f>IF(OR($B199="",CR$3="",'Demand Locations'!CT199=""),"",IF('Demand Locations'!CT199&lt;COUNTIFS('Workers Settings'!$M:$M,$B199,'Workers Settings'!$N:$N,1,'Workers Settings'!$H:$H,CR$3),"Warning!",IF('Demand Locations'!CT199=0,"",COUNTIFS('Workers Settings'!$M:$M,$B199,'Workers Settings'!$N:$N,1,'Workers Settings'!$H:$H,CR$3)/'Demand Locations'!CT199)))</f>
        <v/>
      </c>
      <c r="CS199" s="24" t="str">
        <f>IF(OR($B199="",CS$3="",'Demand Locations'!CU199=""),"",IF('Demand Locations'!CU199&lt;COUNTIFS('Workers Settings'!$M:$M,$B199,'Workers Settings'!$N:$N,1,'Workers Settings'!$H:$H,CS$3),"Warning!",IF('Demand Locations'!CU199=0,"",COUNTIFS('Workers Settings'!$M:$M,$B199,'Workers Settings'!$N:$N,1,'Workers Settings'!$H:$H,CS$3)/'Demand Locations'!CU199)))</f>
        <v/>
      </c>
      <c r="CT199" s="24" t="str">
        <f>IF(OR($B199="",CT$3="",'Demand Locations'!CV199=""),"",IF('Demand Locations'!CV199&lt;COUNTIFS('Workers Settings'!$M:$M,$B199,'Workers Settings'!$N:$N,1,'Workers Settings'!$H:$H,CT$3),"Warning!",IF('Demand Locations'!CV199=0,"",COUNTIFS('Workers Settings'!$M:$M,$B199,'Workers Settings'!$N:$N,1,'Workers Settings'!$H:$H,CT$3)/'Demand Locations'!CV199)))</f>
        <v/>
      </c>
      <c r="CU199" s="24" t="str">
        <f>IF(OR($B199="",CU$3="",'Demand Locations'!CW199=""),"",IF('Demand Locations'!CW199&lt;COUNTIFS('Workers Settings'!$M:$M,$B199,'Workers Settings'!$N:$N,1,'Workers Settings'!$H:$H,CU$3),"Warning!",IF('Demand Locations'!CW199=0,"",COUNTIFS('Workers Settings'!$M:$M,$B199,'Workers Settings'!$N:$N,1,'Workers Settings'!$H:$H,CU$3)/'Demand Locations'!CW199)))</f>
        <v/>
      </c>
      <c r="CV199" s="24" t="str">
        <f>IF(OR($B199="",CV$3="",'Demand Locations'!CX199=""),"",IF('Demand Locations'!CX199&lt;COUNTIFS('Workers Settings'!$M:$M,$B199,'Workers Settings'!$N:$N,1,'Workers Settings'!$H:$H,CV$3),"Warning!",IF('Demand Locations'!CX199=0,"",COUNTIFS('Workers Settings'!$M:$M,$B199,'Workers Settings'!$N:$N,1,'Workers Settings'!$H:$H,CV$3)/'Demand Locations'!CX199)))</f>
        <v/>
      </c>
      <c r="CW199" s="24" t="str">
        <f>IF(OR($B199="",CW$3="",'Demand Locations'!CY199=""),"",IF('Demand Locations'!CY199&lt;COUNTIFS('Workers Settings'!$M:$M,$B199,'Workers Settings'!$N:$N,1,'Workers Settings'!$H:$H,CW$3),"Warning!",IF('Demand Locations'!CY199=0,"",COUNTIFS('Workers Settings'!$M:$M,$B199,'Workers Settings'!$N:$N,1,'Workers Settings'!$H:$H,CW$3)/'Demand Locations'!CY199)))</f>
        <v/>
      </c>
      <c r="CX199" s="24" t="str">
        <f>IF(OR($B199="",CX$3="",'Demand Locations'!CZ199=""),"",IF('Demand Locations'!CZ199&lt;COUNTIFS('Workers Settings'!$M:$M,$B199,'Workers Settings'!$N:$N,1,'Workers Settings'!$H:$H,CX$3),"Warning!",IF('Demand Locations'!CZ199=0,"",COUNTIFS('Workers Settings'!$M:$M,$B199,'Workers Settings'!$N:$N,1,'Workers Settings'!$H:$H,CX$3)/'Demand Locations'!CZ199)))</f>
        <v/>
      </c>
      <c r="CY199" s="24" t="str">
        <f>IF(OR($B199="",CY$3="",'Demand Locations'!DA199=""),"",IF('Demand Locations'!DA199&lt;COUNTIFS('Workers Settings'!$M:$M,$B199,'Workers Settings'!$N:$N,1,'Workers Settings'!$H:$H,CY$3),"Warning!",IF('Demand Locations'!DA199=0,"",COUNTIFS('Workers Settings'!$M:$M,$B199,'Workers Settings'!$N:$N,1,'Workers Settings'!$H:$H,CY$3)/'Demand Locations'!DA199)))</f>
        <v/>
      </c>
      <c r="CZ199" s="24" t="str">
        <f>IF(OR($B199="",CZ$3="",'Demand Locations'!DB199=""),"",IF('Demand Locations'!DB199&lt;COUNTIFS('Workers Settings'!$M:$M,$B199,'Workers Settings'!$N:$N,1,'Workers Settings'!$H:$H,CZ$3),"Warning!",IF('Demand Locations'!DB199=0,"",COUNTIFS('Workers Settings'!$M:$M,$B199,'Workers Settings'!$N:$N,1,'Workers Settings'!$H:$H,CZ$3)/'Demand Locations'!DB199)))</f>
        <v/>
      </c>
    </row>
    <row r="200" spans="1:104" x14ac:dyDescent="0.25">
      <c r="A200" s="7">
        <f t="shared" si="3"/>
        <v>196</v>
      </c>
      <c r="B200" s="7" t="str">
        <f>IF('Demand Locations'!B200&lt;&gt;"",'Demand Locations'!B200,"")</f>
        <v/>
      </c>
      <c r="C200" s="29" t="str">
        <f>IF(B200="","",SUMIFS('Workers Assignments'!Z:Z,'Workers Settings'!M:M,B200,'Workers Settings'!N:N,1))</f>
        <v/>
      </c>
      <c r="D200" s="24" t="str">
        <f>IF(OR(B200="",'Demand Locations'!E200=""),"",IF('Demand Locations'!E200&lt;C200,"Warning!",IF('Demand Locations'!E200=0,"",C200/'Demand Locations'!E200)))</f>
        <v/>
      </c>
      <c r="E200" s="44" t="str">
        <f>IF(OR($B200="",E$3="",'Demand Locations'!G200=""),"",IF('Demand Locations'!G200&lt;COUNTIFS('Workers Settings'!$M:$M,$B200,'Workers Settings'!$N:$N,1,'Workers Settings'!$H:$H,E$3),"Warning!",IF('Demand Locations'!G200=0,"",COUNTIFS('Workers Settings'!$M:$M,$B200,'Workers Settings'!$N:$N,1,'Workers Settings'!$H:$H,E$3)/'Demand Locations'!G200)))</f>
        <v/>
      </c>
      <c r="F200" s="24" t="str">
        <f>IF(OR($B200="",F$3="",'Demand Locations'!H200=""),"",IF('Demand Locations'!H200&lt;COUNTIFS('Workers Settings'!$M:$M,$B200,'Workers Settings'!$N:$N,1,'Workers Settings'!$H:$H,F$3),"Warning!",IF('Demand Locations'!H200=0,"",COUNTIFS('Workers Settings'!$M:$M,$B200,'Workers Settings'!$N:$N,1,'Workers Settings'!$H:$H,F$3)/'Demand Locations'!H200)))</f>
        <v/>
      </c>
      <c r="G200" s="24" t="str">
        <f>IF(OR($B200="",G$3="",'Demand Locations'!I200=""),"",IF('Demand Locations'!I200&lt;COUNTIFS('Workers Settings'!$M:$M,$B200,'Workers Settings'!$N:$N,1,'Workers Settings'!$H:$H,G$3),"Warning!",IF('Demand Locations'!I200=0,"",COUNTIFS('Workers Settings'!$M:$M,$B200,'Workers Settings'!$N:$N,1,'Workers Settings'!$H:$H,G$3)/'Demand Locations'!I200)))</f>
        <v/>
      </c>
      <c r="H200" s="24" t="str">
        <f>IF(OR($B200="",H$3="",'Demand Locations'!J200=""),"",IF('Demand Locations'!J200&lt;COUNTIFS('Workers Settings'!$M:$M,$B200,'Workers Settings'!$N:$N,1,'Workers Settings'!$H:$H,H$3),"Warning!",IF('Demand Locations'!J200=0,"",COUNTIFS('Workers Settings'!$M:$M,$B200,'Workers Settings'!$N:$N,1,'Workers Settings'!$H:$H,H$3)/'Demand Locations'!J200)))</f>
        <v/>
      </c>
      <c r="I200" s="24" t="str">
        <f>IF(OR($B200="",I$3="",'Demand Locations'!K200=""),"",IF('Demand Locations'!K200&lt;COUNTIFS('Workers Settings'!$M:$M,$B200,'Workers Settings'!$N:$N,1,'Workers Settings'!$H:$H,I$3),"Warning!",IF('Demand Locations'!K200=0,"",COUNTIFS('Workers Settings'!$M:$M,$B200,'Workers Settings'!$N:$N,1,'Workers Settings'!$H:$H,I$3)/'Demand Locations'!K200)))</f>
        <v/>
      </c>
      <c r="J200" s="24" t="str">
        <f>IF(OR($B200="",J$3="",'Demand Locations'!L200=""),"",IF('Demand Locations'!L200&lt;COUNTIFS('Workers Settings'!$M:$M,$B200,'Workers Settings'!$N:$N,1,'Workers Settings'!$H:$H,J$3),"Warning!",IF('Demand Locations'!L200=0,"",COUNTIFS('Workers Settings'!$M:$M,$B200,'Workers Settings'!$N:$N,1,'Workers Settings'!$H:$H,J$3)/'Demand Locations'!L200)))</f>
        <v/>
      </c>
      <c r="K200" s="24" t="str">
        <f>IF(OR($B200="",K$3="",'Demand Locations'!M200=""),"",IF('Demand Locations'!M200&lt;COUNTIFS('Workers Settings'!$M:$M,$B200,'Workers Settings'!$N:$N,1,'Workers Settings'!$H:$H,K$3),"Warning!",IF('Demand Locations'!M200=0,"",COUNTIFS('Workers Settings'!$M:$M,$B200,'Workers Settings'!$N:$N,1,'Workers Settings'!$H:$H,K$3)/'Demand Locations'!M200)))</f>
        <v/>
      </c>
      <c r="L200" s="24" t="str">
        <f>IF(OR($B200="",L$3="",'Demand Locations'!N200=""),"",IF('Demand Locations'!N200&lt;COUNTIFS('Workers Settings'!$M:$M,$B200,'Workers Settings'!$N:$N,1,'Workers Settings'!$H:$H,L$3),"Warning!",IF('Demand Locations'!N200=0,"",COUNTIFS('Workers Settings'!$M:$M,$B200,'Workers Settings'!$N:$N,1,'Workers Settings'!$H:$H,L$3)/'Demand Locations'!N200)))</f>
        <v/>
      </c>
      <c r="M200" s="24" t="str">
        <f>IF(OR($B200="",M$3="",'Demand Locations'!O200=""),"",IF('Demand Locations'!O200&lt;COUNTIFS('Workers Settings'!$M:$M,$B200,'Workers Settings'!$N:$N,1,'Workers Settings'!$H:$H,M$3),"Warning!",IF('Demand Locations'!O200=0,"",COUNTIFS('Workers Settings'!$M:$M,$B200,'Workers Settings'!$N:$N,1,'Workers Settings'!$H:$H,M$3)/'Demand Locations'!O200)))</f>
        <v/>
      </c>
      <c r="N200" s="24" t="str">
        <f>IF(OR($B200="",N$3="",'Demand Locations'!P200=""),"",IF('Demand Locations'!P200&lt;COUNTIFS('Workers Settings'!$M:$M,$B200,'Workers Settings'!$N:$N,1,'Workers Settings'!$H:$H,N$3),"Warning!",IF('Demand Locations'!P200=0,"",COUNTIFS('Workers Settings'!$M:$M,$B200,'Workers Settings'!$N:$N,1,'Workers Settings'!$H:$H,N$3)/'Demand Locations'!P200)))</f>
        <v/>
      </c>
      <c r="O200" s="24" t="str">
        <f>IF(OR($B200="",O$3="",'Demand Locations'!Q200=""),"",IF('Demand Locations'!Q200&lt;COUNTIFS('Workers Settings'!$M:$M,$B200,'Workers Settings'!$N:$N,1,'Workers Settings'!$H:$H,O$3),"Warning!",IF('Demand Locations'!Q200=0,"",COUNTIFS('Workers Settings'!$M:$M,$B200,'Workers Settings'!$N:$N,1,'Workers Settings'!$H:$H,O$3)/'Demand Locations'!Q200)))</f>
        <v/>
      </c>
      <c r="P200" s="24" t="str">
        <f>IF(OR($B200="",P$3="",'Demand Locations'!R200=""),"",IF('Demand Locations'!R200&lt;COUNTIFS('Workers Settings'!$M:$M,$B200,'Workers Settings'!$N:$N,1,'Workers Settings'!$H:$H,P$3),"Warning!",IF('Demand Locations'!R200=0,"",COUNTIFS('Workers Settings'!$M:$M,$B200,'Workers Settings'!$N:$N,1,'Workers Settings'!$H:$H,P$3)/'Demand Locations'!R200)))</f>
        <v/>
      </c>
      <c r="Q200" s="24" t="str">
        <f>IF(OR($B200="",Q$3="",'Demand Locations'!S200=""),"",IF('Demand Locations'!S200&lt;COUNTIFS('Workers Settings'!$M:$M,$B200,'Workers Settings'!$N:$N,1,'Workers Settings'!$H:$H,Q$3),"Warning!",IF('Demand Locations'!S200=0,"",COUNTIFS('Workers Settings'!$M:$M,$B200,'Workers Settings'!$N:$N,1,'Workers Settings'!$H:$H,Q$3)/'Demand Locations'!S200)))</f>
        <v/>
      </c>
      <c r="R200" s="24" t="str">
        <f>IF(OR($B200="",R$3="",'Demand Locations'!T200=""),"",IF('Demand Locations'!T200&lt;COUNTIFS('Workers Settings'!$M:$M,$B200,'Workers Settings'!$N:$N,1,'Workers Settings'!$H:$H,R$3),"Warning!",IF('Demand Locations'!T200=0,"",COUNTIFS('Workers Settings'!$M:$M,$B200,'Workers Settings'!$N:$N,1,'Workers Settings'!$H:$H,R$3)/'Demand Locations'!T200)))</f>
        <v/>
      </c>
      <c r="S200" s="24" t="str">
        <f>IF(OR($B200="",S$3="",'Demand Locations'!U200=""),"",IF('Demand Locations'!U200&lt;COUNTIFS('Workers Settings'!$M:$M,$B200,'Workers Settings'!$N:$N,1,'Workers Settings'!$H:$H,S$3),"Warning!",IF('Demand Locations'!U200=0,"",COUNTIFS('Workers Settings'!$M:$M,$B200,'Workers Settings'!$N:$N,1,'Workers Settings'!$H:$H,S$3)/'Demand Locations'!U200)))</f>
        <v/>
      </c>
      <c r="T200" s="24" t="str">
        <f>IF(OR($B200="",T$3="",'Demand Locations'!V200=""),"",IF('Demand Locations'!V200&lt;COUNTIFS('Workers Settings'!$M:$M,$B200,'Workers Settings'!$N:$N,1,'Workers Settings'!$H:$H,T$3),"Warning!",IF('Demand Locations'!V200=0,"",COUNTIFS('Workers Settings'!$M:$M,$B200,'Workers Settings'!$N:$N,1,'Workers Settings'!$H:$H,T$3)/'Demand Locations'!V200)))</f>
        <v/>
      </c>
      <c r="U200" s="24" t="str">
        <f>IF(OR($B200="",U$3="",'Demand Locations'!W200=""),"",IF('Demand Locations'!W200&lt;COUNTIFS('Workers Settings'!$M:$M,$B200,'Workers Settings'!$N:$N,1,'Workers Settings'!$H:$H,U$3),"Warning!",IF('Demand Locations'!W200=0,"",COUNTIFS('Workers Settings'!$M:$M,$B200,'Workers Settings'!$N:$N,1,'Workers Settings'!$H:$H,U$3)/'Demand Locations'!W200)))</f>
        <v/>
      </c>
      <c r="V200" s="24" t="str">
        <f>IF(OR($B200="",V$3="",'Demand Locations'!X200=""),"",IF('Demand Locations'!X200&lt;COUNTIFS('Workers Settings'!$M:$M,$B200,'Workers Settings'!$N:$N,1,'Workers Settings'!$H:$H,V$3),"Warning!",IF('Demand Locations'!X200=0,"",COUNTIFS('Workers Settings'!$M:$M,$B200,'Workers Settings'!$N:$N,1,'Workers Settings'!$H:$H,V$3)/'Demand Locations'!X200)))</f>
        <v/>
      </c>
      <c r="W200" s="24" t="str">
        <f>IF(OR($B200="",W$3="",'Demand Locations'!Y200=""),"",IF('Demand Locations'!Y200&lt;COUNTIFS('Workers Settings'!$M:$M,$B200,'Workers Settings'!$N:$N,1,'Workers Settings'!$H:$H,W$3),"Warning!",IF('Demand Locations'!Y200=0,"",COUNTIFS('Workers Settings'!$M:$M,$B200,'Workers Settings'!$N:$N,1,'Workers Settings'!$H:$H,W$3)/'Demand Locations'!Y200)))</f>
        <v/>
      </c>
      <c r="X200" s="24" t="str">
        <f>IF(OR($B200="",X$3="",'Demand Locations'!Z200=""),"",IF('Demand Locations'!Z200&lt;COUNTIFS('Workers Settings'!$M:$M,$B200,'Workers Settings'!$N:$N,1,'Workers Settings'!$H:$H,X$3),"Warning!",IF('Demand Locations'!Z200=0,"",COUNTIFS('Workers Settings'!$M:$M,$B200,'Workers Settings'!$N:$N,1,'Workers Settings'!$H:$H,X$3)/'Demand Locations'!Z200)))</f>
        <v/>
      </c>
      <c r="Y200" s="24" t="str">
        <f>IF(OR($B200="",Y$3="",'Demand Locations'!AA200=""),"",IF('Demand Locations'!AA200&lt;COUNTIFS('Workers Settings'!$M:$M,$B200,'Workers Settings'!$N:$N,1,'Workers Settings'!$H:$H,Y$3),"Warning!",IF('Demand Locations'!AA200=0,"",COUNTIFS('Workers Settings'!$M:$M,$B200,'Workers Settings'!$N:$N,1,'Workers Settings'!$H:$H,Y$3)/'Demand Locations'!AA200)))</f>
        <v/>
      </c>
      <c r="Z200" s="24" t="str">
        <f>IF(OR($B200="",Z$3="",'Demand Locations'!AB200=""),"",IF('Demand Locations'!AB200&lt;COUNTIFS('Workers Settings'!$M:$M,$B200,'Workers Settings'!$N:$N,1,'Workers Settings'!$H:$H,Z$3),"Warning!",IF('Demand Locations'!AB200=0,"",COUNTIFS('Workers Settings'!$M:$M,$B200,'Workers Settings'!$N:$N,1,'Workers Settings'!$H:$H,Z$3)/'Demand Locations'!AB200)))</f>
        <v/>
      </c>
      <c r="AA200" s="24" t="str">
        <f>IF(OR($B200="",AA$3="",'Demand Locations'!AC200=""),"",IF('Demand Locations'!AC200&lt;COUNTIFS('Workers Settings'!$M:$M,$B200,'Workers Settings'!$N:$N,1,'Workers Settings'!$H:$H,AA$3),"Warning!",IF('Demand Locations'!AC200=0,"",COUNTIFS('Workers Settings'!$M:$M,$B200,'Workers Settings'!$N:$N,1,'Workers Settings'!$H:$H,AA$3)/'Demand Locations'!AC200)))</f>
        <v/>
      </c>
      <c r="AB200" s="24" t="str">
        <f>IF(OR($B200="",AB$3="",'Demand Locations'!AD200=""),"",IF('Demand Locations'!AD200&lt;COUNTIFS('Workers Settings'!$M:$M,$B200,'Workers Settings'!$N:$N,1,'Workers Settings'!$H:$H,AB$3),"Warning!",IF('Demand Locations'!AD200=0,"",COUNTIFS('Workers Settings'!$M:$M,$B200,'Workers Settings'!$N:$N,1,'Workers Settings'!$H:$H,AB$3)/'Demand Locations'!AD200)))</f>
        <v/>
      </c>
      <c r="AC200" s="24" t="str">
        <f>IF(OR($B200="",AC$3="",'Demand Locations'!AE200=""),"",IF('Demand Locations'!AE200&lt;COUNTIFS('Workers Settings'!$M:$M,$B200,'Workers Settings'!$N:$N,1,'Workers Settings'!$H:$H,AC$3),"Warning!",IF('Demand Locations'!AE200=0,"",COUNTIFS('Workers Settings'!$M:$M,$B200,'Workers Settings'!$N:$N,1,'Workers Settings'!$H:$H,AC$3)/'Demand Locations'!AE200)))</f>
        <v/>
      </c>
      <c r="AD200" s="24" t="str">
        <f>IF(OR($B200="",AD$3="",'Demand Locations'!AF200=""),"",IF('Demand Locations'!AF200&lt;COUNTIFS('Workers Settings'!$M:$M,$B200,'Workers Settings'!$N:$N,1,'Workers Settings'!$H:$H,AD$3),"Warning!",IF('Demand Locations'!AF200=0,"",COUNTIFS('Workers Settings'!$M:$M,$B200,'Workers Settings'!$N:$N,1,'Workers Settings'!$H:$H,AD$3)/'Demand Locations'!AF200)))</f>
        <v/>
      </c>
      <c r="AE200" s="24" t="str">
        <f>IF(OR($B200="",AE$3="",'Demand Locations'!AG200=""),"",IF('Demand Locations'!AG200&lt;COUNTIFS('Workers Settings'!$M:$M,$B200,'Workers Settings'!$N:$N,1,'Workers Settings'!$H:$H,AE$3),"Warning!",IF('Demand Locations'!AG200=0,"",COUNTIFS('Workers Settings'!$M:$M,$B200,'Workers Settings'!$N:$N,1,'Workers Settings'!$H:$H,AE$3)/'Demand Locations'!AG200)))</f>
        <v/>
      </c>
      <c r="AF200" s="24" t="str">
        <f>IF(OR($B200="",AF$3="",'Demand Locations'!AH200=""),"",IF('Demand Locations'!AH200&lt;COUNTIFS('Workers Settings'!$M:$M,$B200,'Workers Settings'!$N:$N,1,'Workers Settings'!$H:$H,AF$3),"Warning!",IF('Demand Locations'!AH200=0,"",COUNTIFS('Workers Settings'!$M:$M,$B200,'Workers Settings'!$N:$N,1,'Workers Settings'!$H:$H,AF$3)/'Demand Locations'!AH200)))</f>
        <v/>
      </c>
      <c r="AG200" s="24" t="str">
        <f>IF(OR($B200="",AG$3="",'Demand Locations'!AI200=""),"",IF('Demand Locations'!AI200&lt;COUNTIFS('Workers Settings'!$M:$M,$B200,'Workers Settings'!$N:$N,1,'Workers Settings'!$H:$H,AG$3),"Warning!",IF('Demand Locations'!AI200=0,"",COUNTIFS('Workers Settings'!$M:$M,$B200,'Workers Settings'!$N:$N,1,'Workers Settings'!$H:$H,AG$3)/'Demand Locations'!AI200)))</f>
        <v/>
      </c>
      <c r="AH200" s="24" t="str">
        <f>IF(OR($B200="",AH$3="",'Demand Locations'!AJ200=""),"",IF('Demand Locations'!AJ200&lt;COUNTIFS('Workers Settings'!$M:$M,$B200,'Workers Settings'!$N:$N,1,'Workers Settings'!$H:$H,AH$3),"Warning!",IF('Demand Locations'!AJ200=0,"",COUNTIFS('Workers Settings'!$M:$M,$B200,'Workers Settings'!$N:$N,1,'Workers Settings'!$H:$H,AH$3)/'Demand Locations'!AJ200)))</f>
        <v/>
      </c>
      <c r="AI200" s="24" t="str">
        <f>IF(OR($B200="",AI$3="",'Demand Locations'!AK200=""),"",IF('Demand Locations'!AK200&lt;COUNTIFS('Workers Settings'!$M:$M,$B200,'Workers Settings'!$N:$N,1,'Workers Settings'!$H:$H,AI$3),"Warning!",IF('Demand Locations'!AK200=0,"",COUNTIFS('Workers Settings'!$M:$M,$B200,'Workers Settings'!$N:$N,1,'Workers Settings'!$H:$H,AI$3)/'Demand Locations'!AK200)))</f>
        <v/>
      </c>
      <c r="AJ200" s="24" t="str">
        <f>IF(OR($B200="",AJ$3="",'Demand Locations'!AL200=""),"",IF('Demand Locations'!AL200&lt;COUNTIFS('Workers Settings'!$M:$M,$B200,'Workers Settings'!$N:$N,1,'Workers Settings'!$H:$H,AJ$3),"Warning!",IF('Demand Locations'!AL200=0,"",COUNTIFS('Workers Settings'!$M:$M,$B200,'Workers Settings'!$N:$N,1,'Workers Settings'!$H:$H,AJ$3)/'Demand Locations'!AL200)))</f>
        <v/>
      </c>
      <c r="AK200" s="24" t="str">
        <f>IF(OR($B200="",AK$3="",'Demand Locations'!AM200=""),"",IF('Demand Locations'!AM200&lt;COUNTIFS('Workers Settings'!$M:$M,$B200,'Workers Settings'!$N:$N,1,'Workers Settings'!$H:$H,AK$3),"Warning!",IF('Demand Locations'!AM200=0,"",COUNTIFS('Workers Settings'!$M:$M,$B200,'Workers Settings'!$N:$N,1,'Workers Settings'!$H:$H,AK$3)/'Demand Locations'!AM200)))</f>
        <v/>
      </c>
      <c r="AL200" s="24" t="str">
        <f>IF(OR($B200="",AL$3="",'Demand Locations'!AN200=""),"",IF('Demand Locations'!AN200&lt;COUNTIFS('Workers Settings'!$M:$M,$B200,'Workers Settings'!$N:$N,1,'Workers Settings'!$H:$H,AL$3),"Warning!",IF('Demand Locations'!AN200=0,"",COUNTIFS('Workers Settings'!$M:$M,$B200,'Workers Settings'!$N:$N,1,'Workers Settings'!$H:$H,AL$3)/'Demand Locations'!AN200)))</f>
        <v/>
      </c>
      <c r="AM200" s="24" t="str">
        <f>IF(OR($B200="",AM$3="",'Demand Locations'!AO200=""),"",IF('Demand Locations'!AO200&lt;COUNTIFS('Workers Settings'!$M:$M,$B200,'Workers Settings'!$N:$N,1,'Workers Settings'!$H:$H,AM$3),"Warning!",IF('Demand Locations'!AO200=0,"",COUNTIFS('Workers Settings'!$M:$M,$B200,'Workers Settings'!$N:$N,1,'Workers Settings'!$H:$H,AM$3)/'Demand Locations'!AO200)))</f>
        <v/>
      </c>
      <c r="AN200" s="24" t="str">
        <f>IF(OR($B200="",AN$3="",'Demand Locations'!AP200=""),"",IF('Demand Locations'!AP200&lt;COUNTIFS('Workers Settings'!$M:$M,$B200,'Workers Settings'!$N:$N,1,'Workers Settings'!$H:$H,AN$3),"Warning!",IF('Demand Locations'!AP200=0,"",COUNTIFS('Workers Settings'!$M:$M,$B200,'Workers Settings'!$N:$N,1,'Workers Settings'!$H:$H,AN$3)/'Demand Locations'!AP200)))</f>
        <v/>
      </c>
      <c r="AO200" s="24" t="str">
        <f>IF(OR($B200="",AO$3="",'Demand Locations'!AQ200=""),"",IF('Demand Locations'!AQ200&lt;COUNTIFS('Workers Settings'!$M:$M,$B200,'Workers Settings'!$N:$N,1,'Workers Settings'!$H:$H,AO$3),"Warning!",IF('Demand Locations'!AQ200=0,"",COUNTIFS('Workers Settings'!$M:$M,$B200,'Workers Settings'!$N:$N,1,'Workers Settings'!$H:$H,AO$3)/'Demand Locations'!AQ200)))</f>
        <v/>
      </c>
      <c r="AP200" s="24" t="str">
        <f>IF(OR($B200="",AP$3="",'Demand Locations'!AR200=""),"",IF('Demand Locations'!AR200&lt;COUNTIFS('Workers Settings'!$M:$M,$B200,'Workers Settings'!$N:$N,1,'Workers Settings'!$H:$H,AP$3),"Warning!",IF('Demand Locations'!AR200=0,"",COUNTIFS('Workers Settings'!$M:$M,$B200,'Workers Settings'!$N:$N,1,'Workers Settings'!$H:$H,AP$3)/'Demand Locations'!AR200)))</f>
        <v/>
      </c>
      <c r="AQ200" s="24" t="str">
        <f>IF(OR($B200="",AQ$3="",'Demand Locations'!AS200=""),"",IF('Demand Locations'!AS200&lt;COUNTIFS('Workers Settings'!$M:$M,$B200,'Workers Settings'!$N:$N,1,'Workers Settings'!$H:$H,AQ$3),"Warning!",IF('Demand Locations'!AS200=0,"",COUNTIFS('Workers Settings'!$M:$M,$B200,'Workers Settings'!$N:$N,1,'Workers Settings'!$H:$H,AQ$3)/'Demand Locations'!AS200)))</f>
        <v/>
      </c>
      <c r="AR200" s="24" t="str">
        <f>IF(OR($B200="",AR$3="",'Demand Locations'!AT200=""),"",IF('Demand Locations'!AT200&lt;COUNTIFS('Workers Settings'!$M:$M,$B200,'Workers Settings'!$N:$N,1,'Workers Settings'!$H:$H,AR$3),"Warning!",IF('Demand Locations'!AT200=0,"",COUNTIFS('Workers Settings'!$M:$M,$B200,'Workers Settings'!$N:$N,1,'Workers Settings'!$H:$H,AR$3)/'Demand Locations'!AT200)))</f>
        <v/>
      </c>
      <c r="AS200" s="24" t="str">
        <f>IF(OR($B200="",AS$3="",'Demand Locations'!AU200=""),"",IF('Demand Locations'!AU200&lt;COUNTIFS('Workers Settings'!$M:$M,$B200,'Workers Settings'!$N:$N,1,'Workers Settings'!$H:$H,AS$3),"Warning!",IF('Demand Locations'!AU200=0,"",COUNTIFS('Workers Settings'!$M:$M,$B200,'Workers Settings'!$N:$N,1,'Workers Settings'!$H:$H,AS$3)/'Demand Locations'!AU200)))</f>
        <v/>
      </c>
      <c r="AT200" s="24" t="str">
        <f>IF(OR($B200="",AT$3="",'Demand Locations'!AV200=""),"",IF('Demand Locations'!AV200&lt;COUNTIFS('Workers Settings'!$M:$M,$B200,'Workers Settings'!$N:$N,1,'Workers Settings'!$H:$H,AT$3),"Warning!",IF('Demand Locations'!AV200=0,"",COUNTIFS('Workers Settings'!$M:$M,$B200,'Workers Settings'!$N:$N,1,'Workers Settings'!$H:$H,AT$3)/'Demand Locations'!AV200)))</f>
        <v/>
      </c>
      <c r="AU200" s="24" t="str">
        <f>IF(OR($B200="",AU$3="",'Demand Locations'!AW200=""),"",IF('Demand Locations'!AW200&lt;COUNTIFS('Workers Settings'!$M:$M,$B200,'Workers Settings'!$N:$N,1,'Workers Settings'!$H:$H,AU$3),"Warning!",IF('Demand Locations'!AW200=0,"",COUNTIFS('Workers Settings'!$M:$M,$B200,'Workers Settings'!$N:$N,1,'Workers Settings'!$H:$H,AU$3)/'Demand Locations'!AW200)))</f>
        <v/>
      </c>
      <c r="AV200" s="24" t="str">
        <f>IF(OR($B200="",AV$3="",'Demand Locations'!AX200=""),"",IF('Demand Locations'!AX200&lt;COUNTIFS('Workers Settings'!$M:$M,$B200,'Workers Settings'!$N:$N,1,'Workers Settings'!$H:$H,AV$3),"Warning!",IF('Demand Locations'!AX200=0,"",COUNTIFS('Workers Settings'!$M:$M,$B200,'Workers Settings'!$N:$N,1,'Workers Settings'!$H:$H,AV$3)/'Demand Locations'!AX200)))</f>
        <v/>
      </c>
      <c r="AW200" s="24" t="str">
        <f>IF(OR($B200="",AW$3="",'Demand Locations'!AY200=""),"",IF('Demand Locations'!AY200&lt;COUNTIFS('Workers Settings'!$M:$M,$B200,'Workers Settings'!$N:$N,1,'Workers Settings'!$H:$H,AW$3),"Warning!",IF('Demand Locations'!AY200=0,"",COUNTIFS('Workers Settings'!$M:$M,$B200,'Workers Settings'!$N:$N,1,'Workers Settings'!$H:$H,AW$3)/'Demand Locations'!AY200)))</f>
        <v/>
      </c>
      <c r="AX200" s="24" t="str">
        <f>IF(OR($B200="",AX$3="",'Demand Locations'!AZ200=""),"",IF('Demand Locations'!AZ200&lt;COUNTIFS('Workers Settings'!$M:$M,$B200,'Workers Settings'!$N:$N,1,'Workers Settings'!$H:$H,AX$3),"Warning!",IF('Demand Locations'!AZ200=0,"",COUNTIFS('Workers Settings'!$M:$M,$B200,'Workers Settings'!$N:$N,1,'Workers Settings'!$H:$H,AX$3)/'Demand Locations'!AZ200)))</f>
        <v/>
      </c>
      <c r="AY200" s="24" t="str">
        <f>IF(OR($B200="",AY$3="",'Demand Locations'!BA200=""),"",IF('Demand Locations'!BA200&lt;COUNTIFS('Workers Settings'!$M:$M,$B200,'Workers Settings'!$N:$N,1,'Workers Settings'!$H:$H,AY$3),"Warning!",IF('Demand Locations'!BA200=0,"",COUNTIFS('Workers Settings'!$M:$M,$B200,'Workers Settings'!$N:$N,1,'Workers Settings'!$H:$H,AY$3)/'Demand Locations'!BA200)))</f>
        <v/>
      </c>
      <c r="AZ200" s="24" t="str">
        <f>IF(OR($B200="",AZ$3="",'Demand Locations'!BB200=""),"",IF('Demand Locations'!BB200&lt;COUNTIFS('Workers Settings'!$M:$M,$B200,'Workers Settings'!$N:$N,1,'Workers Settings'!$H:$H,AZ$3),"Warning!",IF('Demand Locations'!BB200=0,"",COUNTIFS('Workers Settings'!$M:$M,$B200,'Workers Settings'!$N:$N,1,'Workers Settings'!$H:$H,AZ$3)/'Demand Locations'!BB200)))</f>
        <v/>
      </c>
      <c r="BA200" s="24" t="str">
        <f>IF(OR($B200="",BA$3="",'Demand Locations'!BC200=""),"",IF('Demand Locations'!BC200&lt;COUNTIFS('Workers Settings'!$M:$M,$B200,'Workers Settings'!$N:$N,1,'Workers Settings'!$H:$H,BA$3),"Warning!",IF('Demand Locations'!BC200=0,"",COUNTIFS('Workers Settings'!$M:$M,$B200,'Workers Settings'!$N:$N,1,'Workers Settings'!$H:$H,BA$3)/'Demand Locations'!BC200)))</f>
        <v/>
      </c>
      <c r="BB200" s="24" t="str">
        <f>IF(OR($B200="",BB$3="",'Demand Locations'!BD200=""),"",IF('Demand Locations'!BD200&lt;COUNTIFS('Workers Settings'!$M:$M,$B200,'Workers Settings'!$N:$N,1,'Workers Settings'!$H:$H,BB$3),"Warning!",IF('Demand Locations'!BD200=0,"",COUNTIFS('Workers Settings'!$M:$M,$B200,'Workers Settings'!$N:$N,1,'Workers Settings'!$H:$H,BB$3)/'Demand Locations'!BD200)))</f>
        <v/>
      </c>
      <c r="BC200" s="24" t="str">
        <f>IF(OR($B200="",BC$3="",'Demand Locations'!BE200=""),"",IF('Demand Locations'!BE200&lt;COUNTIFS('Workers Settings'!$M:$M,$B200,'Workers Settings'!$N:$N,1,'Workers Settings'!$H:$H,BC$3),"Warning!",IF('Demand Locations'!BE200=0,"",COUNTIFS('Workers Settings'!$M:$M,$B200,'Workers Settings'!$N:$N,1,'Workers Settings'!$H:$H,BC$3)/'Demand Locations'!BE200)))</f>
        <v/>
      </c>
      <c r="BD200" s="24" t="str">
        <f>IF(OR($B200="",BD$3="",'Demand Locations'!BF200=""),"",IF('Demand Locations'!BF200&lt;COUNTIFS('Workers Settings'!$M:$M,$B200,'Workers Settings'!$N:$N,1,'Workers Settings'!$H:$H,BD$3),"Warning!",IF('Demand Locations'!BF200=0,"",COUNTIFS('Workers Settings'!$M:$M,$B200,'Workers Settings'!$N:$N,1,'Workers Settings'!$H:$H,BD$3)/'Demand Locations'!BF200)))</f>
        <v/>
      </c>
      <c r="BE200" s="24" t="str">
        <f>IF(OR($B200="",BE$3="",'Demand Locations'!BG200=""),"",IF('Demand Locations'!BG200&lt;COUNTIFS('Workers Settings'!$M:$M,$B200,'Workers Settings'!$N:$N,1,'Workers Settings'!$H:$H,BE$3),"Warning!",IF('Demand Locations'!BG200=0,"",COUNTIFS('Workers Settings'!$M:$M,$B200,'Workers Settings'!$N:$N,1,'Workers Settings'!$H:$H,BE$3)/'Demand Locations'!BG200)))</f>
        <v/>
      </c>
      <c r="BF200" s="24" t="str">
        <f>IF(OR($B200="",BF$3="",'Demand Locations'!BH200=""),"",IF('Demand Locations'!BH200&lt;COUNTIFS('Workers Settings'!$M:$M,$B200,'Workers Settings'!$N:$N,1,'Workers Settings'!$H:$H,BF$3),"Warning!",IF('Demand Locations'!BH200=0,"",COUNTIFS('Workers Settings'!$M:$M,$B200,'Workers Settings'!$N:$N,1,'Workers Settings'!$H:$H,BF$3)/'Demand Locations'!BH200)))</f>
        <v/>
      </c>
      <c r="BG200" s="24" t="str">
        <f>IF(OR($B200="",BG$3="",'Demand Locations'!BI200=""),"",IF('Demand Locations'!BI200&lt;COUNTIFS('Workers Settings'!$M:$M,$B200,'Workers Settings'!$N:$N,1,'Workers Settings'!$H:$H,BG$3),"Warning!",IF('Demand Locations'!BI200=0,"",COUNTIFS('Workers Settings'!$M:$M,$B200,'Workers Settings'!$N:$N,1,'Workers Settings'!$H:$H,BG$3)/'Demand Locations'!BI200)))</f>
        <v/>
      </c>
      <c r="BH200" s="24" t="str">
        <f>IF(OR($B200="",BH$3="",'Demand Locations'!BJ200=""),"",IF('Demand Locations'!BJ200&lt;COUNTIFS('Workers Settings'!$M:$M,$B200,'Workers Settings'!$N:$N,1,'Workers Settings'!$H:$H,BH$3),"Warning!",IF('Demand Locations'!BJ200=0,"",COUNTIFS('Workers Settings'!$M:$M,$B200,'Workers Settings'!$N:$N,1,'Workers Settings'!$H:$H,BH$3)/'Demand Locations'!BJ200)))</f>
        <v/>
      </c>
      <c r="BI200" s="24" t="str">
        <f>IF(OR($B200="",BI$3="",'Demand Locations'!BK200=""),"",IF('Demand Locations'!BK200&lt;COUNTIFS('Workers Settings'!$M:$M,$B200,'Workers Settings'!$N:$N,1,'Workers Settings'!$H:$H,BI$3),"Warning!",IF('Demand Locations'!BK200=0,"",COUNTIFS('Workers Settings'!$M:$M,$B200,'Workers Settings'!$N:$N,1,'Workers Settings'!$H:$H,BI$3)/'Demand Locations'!BK200)))</f>
        <v/>
      </c>
      <c r="BJ200" s="24" t="str">
        <f>IF(OR($B200="",BJ$3="",'Demand Locations'!BL200=""),"",IF('Demand Locations'!BL200&lt;COUNTIFS('Workers Settings'!$M:$M,$B200,'Workers Settings'!$N:$N,1,'Workers Settings'!$H:$H,BJ$3),"Warning!",IF('Demand Locations'!BL200=0,"",COUNTIFS('Workers Settings'!$M:$M,$B200,'Workers Settings'!$N:$N,1,'Workers Settings'!$H:$H,BJ$3)/'Demand Locations'!BL200)))</f>
        <v/>
      </c>
      <c r="BK200" s="24" t="str">
        <f>IF(OR($B200="",BK$3="",'Demand Locations'!BM200=""),"",IF('Demand Locations'!BM200&lt;COUNTIFS('Workers Settings'!$M:$M,$B200,'Workers Settings'!$N:$N,1,'Workers Settings'!$H:$H,BK$3),"Warning!",IF('Demand Locations'!BM200=0,"",COUNTIFS('Workers Settings'!$M:$M,$B200,'Workers Settings'!$N:$N,1,'Workers Settings'!$H:$H,BK$3)/'Demand Locations'!BM200)))</f>
        <v/>
      </c>
      <c r="BL200" s="24" t="str">
        <f>IF(OR($B200="",BL$3="",'Demand Locations'!BN200=""),"",IF('Demand Locations'!BN200&lt;COUNTIFS('Workers Settings'!$M:$M,$B200,'Workers Settings'!$N:$N,1,'Workers Settings'!$H:$H,BL$3),"Warning!",IF('Demand Locations'!BN200=0,"",COUNTIFS('Workers Settings'!$M:$M,$B200,'Workers Settings'!$N:$N,1,'Workers Settings'!$H:$H,BL$3)/'Demand Locations'!BN200)))</f>
        <v/>
      </c>
      <c r="BM200" s="24" t="str">
        <f>IF(OR($B200="",BM$3="",'Demand Locations'!BO200=""),"",IF('Demand Locations'!BO200&lt;COUNTIFS('Workers Settings'!$M:$M,$B200,'Workers Settings'!$N:$N,1,'Workers Settings'!$H:$H,BM$3),"Warning!",IF('Demand Locations'!BO200=0,"",COUNTIFS('Workers Settings'!$M:$M,$B200,'Workers Settings'!$N:$N,1,'Workers Settings'!$H:$H,BM$3)/'Demand Locations'!BO200)))</f>
        <v/>
      </c>
      <c r="BN200" s="24" t="str">
        <f>IF(OR($B200="",BN$3="",'Demand Locations'!BP200=""),"",IF('Demand Locations'!BP200&lt;COUNTIFS('Workers Settings'!$M:$M,$B200,'Workers Settings'!$N:$N,1,'Workers Settings'!$H:$H,BN$3),"Warning!",IF('Demand Locations'!BP200=0,"",COUNTIFS('Workers Settings'!$M:$M,$B200,'Workers Settings'!$N:$N,1,'Workers Settings'!$H:$H,BN$3)/'Demand Locations'!BP200)))</f>
        <v/>
      </c>
      <c r="BO200" s="24" t="str">
        <f>IF(OR($B200="",BO$3="",'Demand Locations'!BQ200=""),"",IF('Demand Locations'!BQ200&lt;COUNTIFS('Workers Settings'!$M:$M,$B200,'Workers Settings'!$N:$N,1,'Workers Settings'!$H:$H,BO$3),"Warning!",IF('Demand Locations'!BQ200=0,"",COUNTIFS('Workers Settings'!$M:$M,$B200,'Workers Settings'!$N:$N,1,'Workers Settings'!$H:$H,BO$3)/'Demand Locations'!BQ200)))</f>
        <v/>
      </c>
      <c r="BP200" s="24" t="str">
        <f>IF(OR($B200="",BP$3="",'Demand Locations'!BR200=""),"",IF('Demand Locations'!BR200&lt;COUNTIFS('Workers Settings'!$M:$M,$B200,'Workers Settings'!$N:$N,1,'Workers Settings'!$H:$H,BP$3),"Warning!",IF('Demand Locations'!BR200=0,"",COUNTIFS('Workers Settings'!$M:$M,$B200,'Workers Settings'!$N:$N,1,'Workers Settings'!$H:$H,BP$3)/'Demand Locations'!BR200)))</f>
        <v/>
      </c>
      <c r="BQ200" s="24" t="str">
        <f>IF(OR($B200="",BQ$3="",'Demand Locations'!BS200=""),"",IF('Demand Locations'!BS200&lt;COUNTIFS('Workers Settings'!$M:$M,$B200,'Workers Settings'!$N:$N,1,'Workers Settings'!$H:$H,BQ$3),"Warning!",IF('Demand Locations'!BS200=0,"",COUNTIFS('Workers Settings'!$M:$M,$B200,'Workers Settings'!$N:$N,1,'Workers Settings'!$H:$H,BQ$3)/'Demand Locations'!BS200)))</f>
        <v/>
      </c>
      <c r="BR200" s="24" t="str">
        <f>IF(OR($B200="",BR$3="",'Demand Locations'!BT200=""),"",IF('Demand Locations'!BT200&lt;COUNTIFS('Workers Settings'!$M:$M,$B200,'Workers Settings'!$N:$N,1,'Workers Settings'!$H:$H,BR$3),"Warning!",IF('Demand Locations'!BT200=0,"",COUNTIFS('Workers Settings'!$M:$M,$B200,'Workers Settings'!$N:$N,1,'Workers Settings'!$H:$H,BR$3)/'Demand Locations'!BT200)))</f>
        <v/>
      </c>
      <c r="BS200" s="24" t="str">
        <f>IF(OR($B200="",BS$3="",'Demand Locations'!BU200=""),"",IF('Demand Locations'!BU200&lt;COUNTIFS('Workers Settings'!$M:$M,$B200,'Workers Settings'!$N:$N,1,'Workers Settings'!$H:$H,BS$3),"Warning!",IF('Demand Locations'!BU200=0,"",COUNTIFS('Workers Settings'!$M:$M,$B200,'Workers Settings'!$N:$N,1,'Workers Settings'!$H:$H,BS$3)/'Demand Locations'!BU200)))</f>
        <v/>
      </c>
      <c r="BT200" s="24" t="str">
        <f>IF(OR($B200="",BT$3="",'Demand Locations'!BV200=""),"",IF('Demand Locations'!BV200&lt;COUNTIFS('Workers Settings'!$M:$M,$B200,'Workers Settings'!$N:$N,1,'Workers Settings'!$H:$H,BT$3),"Warning!",IF('Demand Locations'!BV200=0,"",COUNTIFS('Workers Settings'!$M:$M,$B200,'Workers Settings'!$N:$N,1,'Workers Settings'!$H:$H,BT$3)/'Demand Locations'!BV200)))</f>
        <v/>
      </c>
      <c r="BU200" s="24" t="str">
        <f>IF(OR($B200="",BU$3="",'Demand Locations'!BW200=""),"",IF('Demand Locations'!BW200&lt;COUNTIFS('Workers Settings'!$M:$M,$B200,'Workers Settings'!$N:$N,1,'Workers Settings'!$H:$H,BU$3),"Warning!",IF('Demand Locations'!BW200=0,"",COUNTIFS('Workers Settings'!$M:$M,$B200,'Workers Settings'!$N:$N,1,'Workers Settings'!$H:$H,BU$3)/'Demand Locations'!BW200)))</f>
        <v/>
      </c>
      <c r="BV200" s="24" t="str">
        <f>IF(OR($B200="",BV$3="",'Demand Locations'!BX200=""),"",IF('Demand Locations'!BX200&lt;COUNTIFS('Workers Settings'!$M:$M,$B200,'Workers Settings'!$N:$N,1,'Workers Settings'!$H:$H,BV$3),"Warning!",IF('Demand Locations'!BX200=0,"",COUNTIFS('Workers Settings'!$M:$M,$B200,'Workers Settings'!$N:$N,1,'Workers Settings'!$H:$H,BV$3)/'Demand Locations'!BX200)))</f>
        <v/>
      </c>
      <c r="BW200" s="24" t="str">
        <f>IF(OR($B200="",BW$3="",'Demand Locations'!BY200=""),"",IF('Demand Locations'!BY200&lt;COUNTIFS('Workers Settings'!$M:$M,$B200,'Workers Settings'!$N:$N,1,'Workers Settings'!$H:$H,BW$3),"Warning!",IF('Demand Locations'!BY200=0,"",COUNTIFS('Workers Settings'!$M:$M,$B200,'Workers Settings'!$N:$N,1,'Workers Settings'!$H:$H,BW$3)/'Demand Locations'!BY200)))</f>
        <v/>
      </c>
      <c r="BX200" s="24" t="str">
        <f>IF(OR($B200="",BX$3="",'Demand Locations'!BZ200=""),"",IF('Demand Locations'!BZ200&lt;COUNTIFS('Workers Settings'!$M:$M,$B200,'Workers Settings'!$N:$N,1,'Workers Settings'!$H:$H,BX$3),"Warning!",IF('Demand Locations'!BZ200=0,"",COUNTIFS('Workers Settings'!$M:$M,$B200,'Workers Settings'!$N:$N,1,'Workers Settings'!$H:$H,BX$3)/'Demand Locations'!BZ200)))</f>
        <v/>
      </c>
      <c r="BY200" s="24" t="str">
        <f>IF(OR($B200="",BY$3="",'Demand Locations'!CA200=""),"",IF('Demand Locations'!CA200&lt;COUNTIFS('Workers Settings'!$M:$M,$B200,'Workers Settings'!$N:$N,1,'Workers Settings'!$H:$H,BY$3),"Warning!",IF('Demand Locations'!CA200=0,"",COUNTIFS('Workers Settings'!$M:$M,$B200,'Workers Settings'!$N:$N,1,'Workers Settings'!$H:$H,BY$3)/'Demand Locations'!CA200)))</f>
        <v/>
      </c>
      <c r="BZ200" s="24" t="str">
        <f>IF(OR($B200="",BZ$3="",'Demand Locations'!CB200=""),"",IF('Demand Locations'!CB200&lt;COUNTIFS('Workers Settings'!$M:$M,$B200,'Workers Settings'!$N:$N,1,'Workers Settings'!$H:$H,BZ$3),"Warning!",IF('Demand Locations'!CB200=0,"",COUNTIFS('Workers Settings'!$M:$M,$B200,'Workers Settings'!$N:$N,1,'Workers Settings'!$H:$H,BZ$3)/'Demand Locations'!CB200)))</f>
        <v/>
      </c>
      <c r="CA200" s="24" t="str">
        <f>IF(OR($B200="",CA$3="",'Demand Locations'!CC200=""),"",IF('Demand Locations'!CC200&lt;COUNTIFS('Workers Settings'!$M:$M,$B200,'Workers Settings'!$N:$N,1,'Workers Settings'!$H:$H,CA$3),"Warning!",IF('Demand Locations'!CC200=0,"",COUNTIFS('Workers Settings'!$M:$M,$B200,'Workers Settings'!$N:$N,1,'Workers Settings'!$H:$H,CA$3)/'Demand Locations'!CC200)))</f>
        <v/>
      </c>
      <c r="CB200" s="24" t="str">
        <f>IF(OR($B200="",CB$3="",'Demand Locations'!CD200=""),"",IF('Demand Locations'!CD200&lt;COUNTIFS('Workers Settings'!$M:$M,$B200,'Workers Settings'!$N:$N,1,'Workers Settings'!$H:$H,CB$3),"Warning!",IF('Demand Locations'!CD200=0,"",COUNTIFS('Workers Settings'!$M:$M,$B200,'Workers Settings'!$N:$N,1,'Workers Settings'!$H:$H,CB$3)/'Demand Locations'!CD200)))</f>
        <v/>
      </c>
      <c r="CC200" s="24" t="str">
        <f>IF(OR($B200="",CC$3="",'Demand Locations'!CE200=""),"",IF('Demand Locations'!CE200&lt;COUNTIFS('Workers Settings'!$M:$M,$B200,'Workers Settings'!$N:$N,1,'Workers Settings'!$H:$H,CC$3),"Warning!",IF('Demand Locations'!CE200=0,"",COUNTIFS('Workers Settings'!$M:$M,$B200,'Workers Settings'!$N:$N,1,'Workers Settings'!$H:$H,CC$3)/'Demand Locations'!CE200)))</f>
        <v/>
      </c>
      <c r="CD200" s="24" t="str">
        <f>IF(OR($B200="",CD$3="",'Demand Locations'!CF200=""),"",IF('Demand Locations'!CF200&lt;COUNTIFS('Workers Settings'!$M:$M,$B200,'Workers Settings'!$N:$N,1,'Workers Settings'!$H:$H,CD$3),"Warning!",IF('Demand Locations'!CF200=0,"",COUNTIFS('Workers Settings'!$M:$M,$B200,'Workers Settings'!$N:$N,1,'Workers Settings'!$H:$H,CD$3)/'Demand Locations'!CF200)))</f>
        <v/>
      </c>
      <c r="CE200" s="24" t="str">
        <f>IF(OR($B200="",CE$3="",'Demand Locations'!CG200=""),"",IF('Demand Locations'!CG200&lt;COUNTIFS('Workers Settings'!$M:$M,$B200,'Workers Settings'!$N:$N,1,'Workers Settings'!$H:$H,CE$3),"Warning!",IF('Demand Locations'!CG200=0,"",COUNTIFS('Workers Settings'!$M:$M,$B200,'Workers Settings'!$N:$N,1,'Workers Settings'!$H:$H,CE$3)/'Demand Locations'!CG200)))</f>
        <v/>
      </c>
      <c r="CF200" s="24" t="str">
        <f>IF(OR($B200="",CF$3="",'Demand Locations'!CH200=""),"",IF('Demand Locations'!CH200&lt;COUNTIFS('Workers Settings'!$M:$M,$B200,'Workers Settings'!$N:$N,1,'Workers Settings'!$H:$H,CF$3),"Warning!",IF('Demand Locations'!CH200=0,"",COUNTIFS('Workers Settings'!$M:$M,$B200,'Workers Settings'!$N:$N,1,'Workers Settings'!$H:$H,CF$3)/'Demand Locations'!CH200)))</f>
        <v/>
      </c>
      <c r="CG200" s="24" t="str">
        <f>IF(OR($B200="",CG$3="",'Demand Locations'!CI200=""),"",IF('Demand Locations'!CI200&lt;COUNTIFS('Workers Settings'!$M:$M,$B200,'Workers Settings'!$N:$N,1,'Workers Settings'!$H:$H,CG$3),"Warning!",IF('Demand Locations'!CI200=0,"",COUNTIFS('Workers Settings'!$M:$M,$B200,'Workers Settings'!$N:$N,1,'Workers Settings'!$H:$H,CG$3)/'Demand Locations'!CI200)))</f>
        <v/>
      </c>
      <c r="CH200" s="24" t="str">
        <f>IF(OR($B200="",CH$3="",'Demand Locations'!CJ200=""),"",IF('Demand Locations'!CJ200&lt;COUNTIFS('Workers Settings'!$M:$M,$B200,'Workers Settings'!$N:$N,1,'Workers Settings'!$H:$H,CH$3),"Warning!",IF('Demand Locations'!CJ200=0,"",COUNTIFS('Workers Settings'!$M:$M,$B200,'Workers Settings'!$N:$N,1,'Workers Settings'!$H:$H,CH$3)/'Demand Locations'!CJ200)))</f>
        <v/>
      </c>
      <c r="CI200" s="24" t="str">
        <f>IF(OR($B200="",CI$3="",'Demand Locations'!CK200=""),"",IF('Demand Locations'!CK200&lt;COUNTIFS('Workers Settings'!$M:$M,$B200,'Workers Settings'!$N:$N,1,'Workers Settings'!$H:$H,CI$3),"Warning!",IF('Demand Locations'!CK200=0,"",COUNTIFS('Workers Settings'!$M:$M,$B200,'Workers Settings'!$N:$N,1,'Workers Settings'!$H:$H,CI$3)/'Demand Locations'!CK200)))</f>
        <v/>
      </c>
      <c r="CJ200" s="24" t="str">
        <f>IF(OR($B200="",CJ$3="",'Demand Locations'!CL200=""),"",IF('Demand Locations'!CL200&lt;COUNTIFS('Workers Settings'!$M:$M,$B200,'Workers Settings'!$N:$N,1,'Workers Settings'!$H:$H,CJ$3),"Warning!",IF('Demand Locations'!CL200=0,"",COUNTIFS('Workers Settings'!$M:$M,$B200,'Workers Settings'!$N:$N,1,'Workers Settings'!$H:$H,CJ$3)/'Demand Locations'!CL200)))</f>
        <v/>
      </c>
      <c r="CK200" s="24" t="str">
        <f>IF(OR($B200="",CK$3="",'Demand Locations'!CM200=""),"",IF('Demand Locations'!CM200&lt;COUNTIFS('Workers Settings'!$M:$M,$B200,'Workers Settings'!$N:$N,1,'Workers Settings'!$H:$H,CK$3),"Warning!",IF('Demand Locations'!CM200=0,"",COUNTIFS('Workers Settings'!$M:$M,$B200,'Workers Settings'!$N:$N,1,'Workers Settings'!$H:$H,CK$3)/'Demand Locations'!CM200)))</f>
        <v/>
      </c>
      <c r="CL200" s="24" t="str">
        <f>IF(OR($B200="",CL$3="",'Demand Locations'!CN200=""),"",IF('Demand Locations'!CN200&lt;COUNTIFS('Workers Settings'!$M:$M,$B200,'Workers Settings'!$N:$N,1,'Workers Settings'!$H:$H,CL$3),"Warning!",IF('Demand Locations'!CN200=0,"",COUNTIFS('Workers Settings'!$M:$M,$B200,'Workers Settings'!$N:$N,1,'Workers Settings'!$H:$H,CL$3)/'Demand Locations'!CN200)))</f>
        <v/>
      </c>
      <c r="CM200" s="24" t="str">
        <f>IF(OR($B200="",CM$3="",'Demand Locations'!CO200=""),"",IF('Demand Locations'!CO200&lt;COUNTIFS('Workers Settings'!$M:$M,$B200,'Workers Settings'!$N:$N,1,'Workers Settings'!$H:$H,CM$3),"Warning!",IF('Demand Locations'!CO200=0,"",COUNTIFS('Workers Settings'!$M:$M,$B200,'Workers Settings'!$N:$N,1,'Workers Settings'!$H:$H,CM$3)/'Demand Locations'!CO200)))</f>
        <v/>
      </c>
      <c r="CN200" s="24" t="str">
        <f>IF(OR($B200="",CN$3="",'Demand Locations'!CP200=""),"",IF('Demand Locations'!CP200&lt;COUNTIFS('Workers Settings'!$M:$M,$B200,'Workers Settings'!$N:$N,1,'Workers Settings'!$H:$H,CN$3),"Warning!",IF('Demand Locations'!CP200=0,"",COUNTIFS('Workers Settings'!$M:$M,$B200,'Workers Settings'!$N:$N,1,'Workers Settings'!$H:$H,CN$3)/'Demand Locations'!CP200)))</f>
        <v/>
      </c>
      <c r="CO200" s="24" t="str">
        <f>IF(OR($B200="",CO$3="",'Demand Locations'!CQ200=""),"",IF('Demand Locations'!CQ200&lt;COUNTIFS('Workers Settings'!$M:$M,$B200,'Workers Settings'!$N:$N,1,'Workers Settings'!$H:$H,CO$3),"Warning!",IF('Demand Locations'!CQ200=0,"",COUNTIFS('Workers Settings'!$M:$M,$B200,'Workers Settings'!$N:$N,1,'Workers Settings'!$H:$H,CO$3)/'Demand Locations'!CQ200)))</f>
        <v/>
      </c>
      <c r="CP200" s="24" t="str">
        <f>IF(OR($B200="",CP$3="",'Demand Locations'!CR200=""),"",IF('Demand Locations'!CR200&lt;COUNTIFS('Workers Settings'!$M:$M,$B200,'Workers Settings'!$N:$N,1,'Workers Settings'!$H:$H,CP$3),"Warning!",IF('Demand Locations'!CR200=0,"",COUNTIFS('Workers Settings'!$M:$M,$B200,'Workers Settings'!$N:$N,1,'Workers Settings'!$H:$H,CP$3)/'Demand Locations'!CR200)))</f>
        <v/>
      </c>
      <c r="CQ200" s="24" t="str">
        <f>IF(OR($B200="",CQ$3="",'Demand Locations'!CS200=""),"",IF('Demand Locations'!CS200&lt;COUNTIFS('Workers Settings'!$M:$M,$B200,'Workers Settings'!$N:$N,1,'Workers Settings'!$H:$H,CQ$3),"Warning!",IF('Demand Locations'!CS200=0,"",COUNTIFS('Workers Settings'!$M:$M,$B200,'Workers Settings'!$N:$N,1,'Workers Settings'!$H:$H,CQ$3)/'Demand Locations'!CS200)))</f>
        <v/>
      </c>
      <c r="CR200" s="24" t="str">
        <f>IF(OR($B200="",CR$3="",'Demand Locations'!CT200=""),"",IF('Demand Locations'!CT200&lt;COUNTIFS('Workers Settings'!$M:$M,$B200,'Workers Settings'!$N:$N,1,'Workers Settings'!$H:$H,CR$3),"Warning!",IF('Demand Locations'!CT200=0,"",COUNTIFS('Workers Settings'!$M:$M,$B200,'Workers Settings'!$N:$N,1,'Workers Settings'!$H:$H,CR$3)/'Demand Locations'!CT200)))</f>
        <v/>
      </c>
      <c r="CS200" s="24" t="str">
        <f>IF(OR($B200="",CS$3="",'Demand Locations'!CU200=""),"",IF('Demand Locations'!CU200&lt;COUNTIFS('Workers Settings'!$M:$M,$B200,'Workers Settings'!$N:$N,1,'Workers Settings'!$H:$H,CS$3),"Warning!",IF('Demand Locations'!CU200=0,"",COUNTIFS('Workers Settings'!$M:$M,$B200,'Workers Settings'!$N:$N,1,'Workers Settings'!$H:$H,CS$3)/'Demand Locations'!CU200)))</f>
        <v/>
      </c>
      <c r="CT200" s="24" t="str">
        <f>IF(OR($B200="",CT$3="",'Demand Locations'!CV200=""),"",IF('Demand Locations'!CV200&lt;COUNTIFS('Workers Settings'!$M:$M,$B200,'Workers Settings'!$N:$N,1,'Workers Settings'!$H:$H,CT$3),"Warning!",IF('Demand Locations'!CV200=0,"",COUNTIFS('Workers Settings'!$M:$M,$B200,'Workers Settings'!$N:$N,1,'Workers Settings'!$H:$H,CT$3)/'Demand Locations'!CV200)))</f>
        <v/>
      </c>
      <c r="CU200" s="24" t="str">
        <f>IF(OR($B200="",CU$3="",'Demand Locations'!CW200=""),"",IF('Demand Locations'!CW200&lt;COUNTIFS('Workers Settings'!$M:$M,$B200,'Workers Settings'!$N:$N,1,'Workers Settings'!$H:$H,CU$3),"Warning!",IF('Demand Locations'!CW200=0,"",COUNTIFS('Workers Settings'!$M:$M,$B200,'Workers Settings'!$N:$N,1,'Workers Settings'!$H:$H,CU$3)/'Demand Locations'!CW200)))</f>
        <v/>
      </c>
      <c r="CV200" s="24" t="str">
        <f>IF(OR($B200="",CV$3="",'Demand Locations'!CX200=""),"",IF('Demand Locations'!CX200&lt;COUNTIFS('Workers Settings'!$M:$M,$B200,'Workers Settings'!$N:$N,1,'Workers Settings'!$H:$H,CV$3),"Warning!",IF('Demand Locations'!CX200=0,"",COUNTIFS('Workers Settings'!$M:$M,$B200,'Workers Settings'!$N:$N,1,'Workers Settings'!$H:$H,CV$3)/'Demand Locations'!CX200)))</f>
        <v/>
      </c>
      <c r="CW200" s="24" t="str">
        <f>IF(OR($B200="",CW$3="",'Demand Locations'!CY200=""),"",IF('Demand Locations'!CY200&lt;COUNTIFS('Workers Settings'!$M:$M,$B200,'Workers Settings'!$N:$N,1,'Workers Settings'!$H:$H,CW$3),"Warning!",IF('Demand Locations'!CY200=0,"",COUNTIFS('Workers Settings'!$M:$M,$B200,'Workers Settings'!$N:$N,1,'Workers Settings'!$H:$H,CW$3)/'Demand Locations'!CY200)))</f>
        <v/>
      </c>
      <c r="CX200" s="24" t="str">
        <f>IF(OR($B200="",CX$3="",'Demand Locations'!CZ200=""),"",IF('Demand Locations'!CZ200&lt;COUNTIFS('Workers Settings'!$M:$M,$B200,'Workers Settings'!$N:$N,1,'Workers Settings'!$H:$H,CX$3),"Warning!",IF('Demand Locations'!CZ200=0,"",COUNTIFS('Workers Settings'!$M:$M,$B200,'Workers Settings'!$N:$N,1,'Workers Settings'!$H:$H,CX$3)/'Demand Locations'!CZ200)))</f>
        <v/>
      </c>
      <c r="CY200" s="24" t="str">
        <f>IF(OR($B200="",CY$3="",'Demand Locations'!DA200=""),"",IF('Demand Locations'!DA200&lt;COUNTIFS('Workers Settings'!$M:$M,$B200,'Workers Settings'!$N:$N,1,'Workers Settings'!$H:$H,CY$3),"Warning!",IF('Demand Locations'!DA200=0,"",COUNTIFS('Workers Settings'!$M:$M,$B200,'Workers Settings'!$N:$N,1,'Workers Settings'!$H:$H,CY$3)/'Demand Locations'!DA200)))</f>
        <v/>
      </c>
      <c r="CZ200" s="24" t="str">
        <f>IF(OR($B200="",CZ$3="",'Demand Locations'!DB200=""),"",IF('Demand Locations'!DB200&lt;COUNTIFS('Workers Settings'!$M:$M,$B200,'Workers Settings'!$N:$N,1,'Workers Settings'!$H:$H,CZ$3),"Warning!",IF('Demand Locations'!DB200=0,"",COUNTIFS('Workers Settings'!$M:$M,$B200,'Workers Settings'!$N:$N,1,'Workers Settings'!$H:$H,CZ$3)/'Demand Locations'!DB200)))</f>
        <v/>
      </c>
    </row>
    <row r="201" spans="1:104" x14ac:dyDescent="0.25">
      <c r="A201" s="7">
        <f t="shared" si="3"/>
        <v>197</v>
      </c>
      <c r="B201" s="7" t="str">
        <f>IF('Demand Locations'!B201&lt;&gt;"",'Demand Locations'!B201,"")</f>
        <v/>
      </c>
      <c r="C201" s="29" t="str">
        <f>IF(B201="","",SUMIFS('Workers Assignments'!Z:Z,'Workers Settings'!M:M,B201,'Workers Settings'!N:N,1))</f>
        <v/>
      </c>
      <c r="D201" s="24" t="str">
        <f>IF(OR(B201="",'Demand Locations'!E201=""),"",IF('Demand Locations'!E201&lt;C201,"Warning!",IF('Demand Locations'!E201=0,"",C201/'Demand Locations'!E201)))</f>
        <v/>
      </c>
      <c r="E201" s="44" t="str">
        <f>IF(OR($B201="",E$3="",'Demand Locations'!G201=""),"",IF('Demand Locations'!G201&lt;COUNTIFS('Workers Settings'!$M:$M,$B201,'Workers Settings'!$N:$N,1,'Workers Settings'!$H:$H,E$3),"Warning!",IF('Demand Locations'!G201=0,"",COUNTIFS('Workers Settings'!$M:$M,$B201,'Workers Settings'!$N:$N,1,'Workers Settings'!$H:$H,E$3)/'Demand Locations'!G201)))</f>
        <v/>
      </c>
      <c r="F201" s="24" t="str">
        <f>IF(OR($B201="",F$3="",'Demand Locations'!H201=""),"",IF('Demand Locations'!H201&lt;COUNTIFS('Workers Settings'!$M:$M,$B201,'Workers Settings'!$N:$N,1,'Workers Settings'!$H:$H,F$3),"Warning!",IF('Demand Locations'!H201=0,"",COUNTIFS('Workers Settings'!$M:$M,$B201,'Workers Settings'!$N:$N,1,'Workers Settings'!$H:$H,F$3)/'Demand Locations'!H201)))</f>
        <v/>
      </c>
      <c r="G201" s="24" t="str">
        <f>IF(OR($B201="",G$3="",'Demand Locations'!I201=""),"",IF('Demand Locations'!I201&lt;COUNTIFS('Workers Settings'!$M:$M,$B201,'Workers Settings'!$N:$N,1,'Workers Settings'!$H:$H,G$3),"Warning!",IF('Demand Locations'!I201=0,"",COUNTIFS('Workers Settings'!$M:$M,$B201,'Workers Settings'!$N:$N,1,'Workers Settings'!$H:$H,G$3)/'Demand Locations'!I201)))</f>
        <v/>
      </c>
      <c r="H201" s="24" t="str">
        <f>IF(OR($B201="",H$3="",'Demand Locations'!J201=""),"",IF('Demand Locations'!J201&lt;COUNTIFS('Workers Settings'!$M:$M,$B201,'Workers Settings'!$N:$N,1,'Workers Settings'!$H:$H,H$3),"Warning!",IF('Demand Locations'!J201=0,"",COUNTIFS('Workers Settings'!$M:$M,$B201,'Workers Settings'!$N:$N,1,'Workers Settings'!$H:$H,H$3)/'Demand Locations'!J201)))</f>
        <v/>
      </c>
      <c r="I201" s="24" t="str">
        <f>IF(OR($B201="",I$3="",'Demand Locations'!K201=""),"",IF('Demand Locations'!K201&lt;COUNTIFS('Workers Settings'!$M:$M,$B201,'Workers Settings'!$N:$N,1,'Workers Settings'!$H:$H,I$3),"Warning!",IF('Demand Locations'!K201=0,"",COUNTIFS('Workers Settings'!$M:$M,$B201,'Workers Settings'!$N:$N,1,'Workers Settings'!$H:$H,I$3)/'Demand Locations'!K201)))</f>
        <v/>
      </c>
      <c r="J201" s="24" t="str">
        <f>IF(OR($B201="",J$3="",'Demand Locations'!L201=""),"",IF('Demand Locations'!L201&lt;COUNTIFS('Workers Settings'!$M:$M,$B201,'Workers Settings'!$N:$N,1,'Workers Settings'!$H:$H,J$3),"Warning!",IF('Demand Locations'!L201=0,"",COUNTIFS('Workers Settings'!$M:$M,$B201,'Workers Settings'!$N:$N,1,'Workers Settings'!$H:$H,J$3)/'Demand Locations'!L201)))</f>
        <v/>
      </c>
      <c r="K201" s="24" t="str">
        <f>IF(OR($B201="",K$3="",'Demand Locations'!M201=""),"",IF('Demand Locations'!M201&lt;COUNTIFS('Workers Settings'!$M:$M,$B201,'Workers Settings'!$N:$N,1,'Workers Settings'!$H:$H,K$3),"Warning!",IF('Demand Locations'!M201=0,"",COUNTIFS('Workers Settings'!$M:$M,$B201,'Workers Settings'!$N:$N,1,'Workers Settings'!$H:$H,K$3)/'Demand Locations'!M201)))</f>
        <v/>
      </c>
      <c r="L201" s="24" t="str">
        <f>IF(OR($B201="",L$3="",'Demand Locations'!N201=""),"",IF('Demand Locations'!N201&lt;COUNTIFS('Workers Settings'!$M:$M,$B201,'Workers Settings'!$N:$N,1,'Workers Settings'!$H:$H,L$3),"Warning!",IF('Demand Locations'!N201=0,"",COUNTIFS('Workers Settings'!$M:$M,$B201,'Workers Settings'!$N:$N,1,'Workers Settings'!$H:$H,L$3)/'Demand Locations'!N201)))</f>
        <v/>
      </c>
      <c r="M201" s="24" t="str">
        <f>IF(OR($B201="",M$3="",'Demand Locations'!O201=""),"",IF('Demand Locations'!O201&lt;COUNTIFS('Workers Settings'!$M:$M,$B201,'Workers Settings'!$N:$N,1,'Workers Settings'!$H:$H,M$3),"Warning!",IF('Demand Locations'!O201=0,"",COUNTIFS('Workers Settings'!$M:$M,$B201,'Workers Settings'!$N:$N,1,'Workers Settings'!$H:$H,M$3)/'Demand Locations'!O201)))</f>
        <v/>
      </c>
      <c r="N201" s="24" t="str">
        <f>IF(OR($B201="",N$3="",'Demand Locations'!P201=""),"",IF('Demand Locations'!P201&lt;COUNTIFS('Workers Settings'!$M:$M,$B201,'Workers Settings'!$N:$N,1,'Workers Settings'!$H:$H,N$3),"Warning!",IF('Demand Locations'!P201=0,"",COUNTIFS('Workers Settings'!$M:$M,$B201,'Workers Settings'!$N:$N,1,'Workers Settings'!$H:$H,N$3)/'Demand Locations'!P201)))</f>
        <v/>
      </c>
      <c r="O201" s="24" t="str">
        <f>IF(OR($B201="",O$3="",'Demand Locations'!Q201=""),"",IF('Demand Locations'!Q201&lt;COUNTIFS('Workers Settings'!$M:$M,$B201,'Workers Settings'!$N:$N,1,'Workers Settings'!$H:$H,O$3),"Warning!",IF('Demand Locations'!Q201=0,"",COUNTIFS('Workers Settings'!$M:$M,$B201,'Workers Settings'!$N:$N,1,'Workers Settings'!$H:$H,O$3)/'Demand Locations'!Q201)))</f>
        <v/>
      </c>
      <c r="P201" s="24" t="str">
        <f>IF(OR($B201="",P$3="",'Demand Locations'!R201=""),"",IF('Demand Locations'!R201&lt;COUNTIFS('Workers Settings'!$M:$M,$B201,'Workers Settings'!$N:$N,1,'Workers Settings'!$H:$H,P$3),"Warning!",IF('Demand Locations'!R201=0,"",COUNTIFS('Workers Settings'!$M:$M,$B201,'Workers Settings'!$N:$N,1,'Workers Settings'!$H:$H,P$3)/'Demand Locations'!R201)))</f>
        <v/>
      </c>
      <c r="Q201" s="24" t="str">
        <f>IF(OR($B201="",Q$3="",'Demand Locations'!S201=""),"",IF('Demand Locations'!S201&lt;COUNTIFS('Workers Settings'!$M:$M,$B201,'Workers Settings'!$N:$N,1,'Workers Settings'!$H:$H,Q$3),"Warning!",IF('Demand Locations'!S201=0,"",COUNTIFS('Workers Settings'!$M:$M,$B201,'Workers Settings'!$N:$N,1,'Workers Settings'!$H:$H,Q$3)/'Demand Locations'!S201)))</f>
        <v/>
      </c>
      <c r="R201" s="24" t="str">
        <f>IF(OR($B201="",R$3="",'Demand Locations'!T201=""),"",IF('Demand Locations'!T201&lt;COUNTIFS('Workers Settings'!$M:$M,$B201,'Workers Settings'!$N:$N,1,'Workers Settings'!$H:$H,R$3),"Warning!",IF('Demand Locations'!T201=0,"",COUNTIFS('Workers Settings'!$M:$M,$B201,'Workers Settings'!$N:$N,1,'Workers Settings'!$H:$H,R$3)/'Demand Locations'!T201)))</f>
        <v/>
      </c>
      <c r="S201" s="24" t="str">
        <f>IF(OR($B201="",S$3="",'Demand Locations'!U201=""),"",IF('Demand Locations'!U201&lt;COUNTIFS('Workers Settings'!$M:$M,$B201,'Workers Settings'!$N:$N,1,'Workers Settings'!$H:$H,S$3),"Warning!",IF('Demand Locations'!U201=0,"",COUNTIFS('Workers Settings'!$M:$M,$B201,'Workers Settings'!$N:$N,1,'Workers Settings'!$H:$H,S$3)/'Demand Locations'!U201)))</f>
        <v/>
      </c>
      <c r="T201" s="24" t="str">
        <f>IF(OR($B201="",T$3="",'Demand Locations'!V201=""),"",IF('Demand Locations'!V201&lt;COUNTIFS('Workers Settings'!$M:$M,$B201,'Workers Settings'!$N:$N,1,'Workers Settings'!$H:$H,T$3),"Warning!",IF('Demand Locations'!V201=0,"",COUNTIFS('Workers Settings'!$M:$M,$B201,'Workers Settings'!$N:$N,1,'Workers Settings'!$H:$H,T$3)/'Demand Locations'!V201)))</f>
        <v/>
      </c>
      <c r="U201" s="24" t="str">
        <f>IF(OR($B201="",U$3="",'Demand Locations'!W201=""),"",IF('Demand Locations'!W201&lt;COUNTIFS('Workers Settings'!$M:$M,$B201,'Workers Settings'!$N:$N,1,'Workers Settings'!$H:$H,U$3),"Warning!",IF('Demand Locations'!W201=0,"",COUNTIFS('Workers Settings'!$M:$M,$B201,'Workers Settings'!$N:$N,1,'Workers Settings'!$H:$H,U$3)/'Demand Locations'!W201)))</f>
        <v/>
      </c>
      <c r="V201" s="24" t="str">
        <f>IF(OR($B201="",V$3="",'Demand Locations'!X201=""),"",IF('Demand Locations'!X201&lt;COUNTIFS('Workers Settings'!$M:$M,$B201,'Workers Settings'!$N:$N,1,'Workers Settings'!$H:$H,V$3),"Warning!",IF('Demand Locations'!X201=0,"",COUNTIFS('Workers Settings'!$M:$M,$B201,'Workers Settings'!$N:$N,1,'Workers Settings'!$H:$H,V$3)/'Demand Locations'!X201)))</f>
        <v/>
      </c>
      <c r="W201" s="24" t="str">
        <f>IF(OR($B201="",W$3="",'Demand Locations'!Y201=""),"",IF('Demand Locations'!Y201&lt;COUNTIFS('Workers Settings'!$M:$M,$B201,'Workers Settings'!$N:$N,1,'Workers Settings'!$H:$H,W$3),"Warning!",IF('Demand Locations'!Y201=0,"",COUNTIFS('Workers Settings'!$M:$M,$B201,'Workers Settings'!$N:$N,1,'Workers Settings'!$H:$H,W$3)/'Demand Locations'!Y201)))</f>
        <v/>
      </c>
      <c r="X201" s="24" t="str">
        <f>IF(OR($B201="",X$3="",'Demand Locations'!Z201=""),"",IF('Demand Locations'!Z201&lt;COUNTIFS('Workers Settings'!$M:$M,$B201,'Workers Settings'!$N:$N,1,'Workers Settings'!$H:$H,X$3),"Warning!",IF('Demand Locations'!Z201=0,"",COUNTIFS('Workers Settings'!$M:$M,$B201,'Workers Settings'!$N:$N,1,'Workers Settings'!$H:$H,X$3)/'Demand Locations'!Z201)))</f>
        <v/>
      </c>
      <c r="Y201" s="24" t="str">
        <f>IF(OR($B201="",Y$3="",'Demand Locations'!AA201=""),"",IF('Demand Locations'!AA201&lt;COUNTIFS('Workers Settings'!$M:$M,$B201,'Workers Settings'!$N:$N,1,'Workers Settings'!$H:$H,Y$3),"Warning!",IF('Demand Locations'!AA201=0,"",COUNTIFS('Workers Settings'!$M:$M,$B201,'Workers Settings'!$N:$N,1,'Workers Settings'!$H:$H,Y$3)/'Demand Locations'!AA201)))</f>
        <v/>
      </c>
      <c r="Z201" s="24" t="str">
        <f>IF(OR($B201="",Z$3="",'Demand Locations'!AB201=""),"",IF('Demand Locations'!AB201&lt;COUNTIFS('Workers Settings'!$M:$M,$B201,'Workers Settings'!$N:$N,1,'Workers Settings'!$H:$H,Z$3),"Warning!",IF('Demand Locations'!AB201=0,"",COUNTIFS('Workers Settings'!$M:$M,$B201,'Workers Settings'!$N:$N,1,'Workers Settings'!$H:$H,Z$3)/'Demand Locations'!AB201)))</f>
        <v/>
      </c>
      <c r="AA201" s="24" t="str">
        <f>IF(OR($B201="",AA$3="",'Demand Locations'!AC201=""),"",IF('Demand Locations'!AC201&lt;COUNTIFS('Workers Settings'!$M:$M,$B201,'Workers Settings'!$N:$N,1,'Workers Settings'!$H:$H,AA$3),"Warning!",IF('Demand Locations'!AC201=0,"",COUNTIFS('Workers Settings'!$M:$M,$B201,'Workers Settings'!$N:$N,1,'Workers Settings'!$H:$H,AA$3)/'Demand Locations'!AC201)))</f>
        <v/>
      </c>
      <c r="AB201" s="24" t="str">
        <f>IF(OR($B201="",AB$3="",'Demand Locations'!AD201=""),"",IF('Demand Locations'!AD201&lt;COUNTIFS('Workers Settings'!$M:$M,$B201,'Workers Settings'!$N:$N,1,'Workers Settings'!$H:$H,AB$3),"Warning!",IF('Demand Locations'!AD201=0,"",COUNTIFS('Workers Settings'!$M:$M,$B201,'Workers Settings'!$N:$N,1,'Workers Settings'!$H:$H,AB$3)/'Demand Locations'!AD201)))</f>
        <v/>
      </c>
      <c r="AC201" s="24" t="str">
        <f>IF(OR($B201="",AC$3="",'Demand Locations'!AE201=""),"",IF('Demand Locations'!AE201&lt;COUNTIFS('Workers Settings'!$M:$M,$B201,'Workers Settings'!$N:$N,1,'Workers Settings'!$H:$H,AC$3),"Warning!",IF('Demand Locations'!AE201=0,"",COUNTIFS('Workers Settings'!$M:$M,$B201,'Workers Settings'!$N:$N,1,'Workers Settings'!$H:$H,AC$3)/'Demand Locations'!AE201)))</f>
        <v/>
      </c>
      <c r="AD201" s="24" t="str">
        <f>IF(OR($B201="",AD$3="",'Demand Locations'!AF201=""),"",IF('Demand Locations'!AF201&lt;COUNTIFS('Workers Settings'!$M:$M,$B201,'Workers Settings'!$N:$N,1,'Workers Settings'!$H:$H,AD$3),"Warning!",IF('Demand Locations'!AF201=0,"",COUNTIFS('Workers Settings'!$M:$M,$B201,'Workers Settings'!$N:$N,1,'Workers Settings'!$H:$H,AD$3)/'Demand Locations'!AF201)))</f>
        <v/>
      </c>
      <c r="AE201" s="24" t="str">
        <f>IF(OR($B201="",AE$3="",'Demand Locations'!AG201=""),"",IF('Demand Locations'!AG201&lt;COUNTIFS('Workers Settings'!$M:$M,$B201,'Workers Settings'!$N:$N,1,'Workers Settings'!$H:$H,AE$3),"Warning!",IF('Demand Locations'!AG201=0,"",COUNTIFS('Workers Settings'!$M:$M,$B201,'Workers Settings'!$N:$N,1,'Workers Settings'!$H:$H,AE$3)/'Demand Locations'!AG201)))</f>
        <v/>
      </c>
      <c r="AF201" s="24" t="str">
        <f>IF(OR($B201="",AF$3="",'Demand Locations'!AH201=""),"",IF('Demand Locations'!AH201&lt;COUNTIFS('Workers Settings'!$M:$M,$B201,'Workers Settings'!$N:$N,1,'Workers Settings'!$H:$H,AF$3),"Warning!",IF('Demand Locations'!AH201=0,"",COUNTIFS('Workers Settings'!$M:$M,$B201,'Workers Settings'!$N:$N,1,'Workers Settings'!$H:$H,AF$3)/'Demand Locations'!AH201)))</f>
        <v/>
      </c>
      <c r="AG201" s="24" t="str">
        <f>IF(OR($B201="",AG$3="",'Demand Locations'!AI201=""),"",IF('Demand Locations'!AI201&lt;COUNTIFS('Workers Settings'!$M:$M,$B201,'Workers Settings'!$N:$N,1,'Workers Settings'!$H:$H,AG$3),"Warning!",IF('Demand Locations'!AI201=0,"",COUNTIFS('Workers Settings'!$M:$M,$B201,'Workers Settings'!$N:$N,1,'Workers Settings'!$H:$H,AG$3)/'Demand Locations'!AI201)))</f>
        <v/>
      </c>
      <c r="AH201" s="24" t="str">
        <f>IF(OR($B201="",AH$3="",'Demand Locations'!AJ201=""),"",IF('Demand Locations'!AJ201&lt;COUNTIFS('Workers Settings'!$M:$M,$B201,'Workers Settings'!$N:$N,1,'Workers Settings'!$H:$H,AH$3),"Warning!",IF('Demand Locations'!AJ201=0,"",COUNTIFS('Workers Settings'!$M:$M,$B201,'Workers Settings'!$N:$N,1,'Workers Settings'!$H:$H,AH$3)/'Demand Locations'!AJ201)))</f>
        <v/>
      </c>
      <c r="AI201" s="24" t="str">
        <f>IF(OR($B201="",AI$3="",'Demand Locations'!AK201=""),"",IF('Demand Locations'!AK201&lt;COUNTIFS('Workers Settings'!$M:$M,$B201,'Workers Settings'!$N:$N,1,'Workers Settings'!$H:$H,AI$3),"Warning!",IF('Demand Locations'!AK201=0,"",COUNTIFS('Workers Settings'!$M:$M,$B201,'Workers Settings'!$N:$N,1,'Workers Settings'!$H:$H,AI$3)/'Demand Locations'!AK201)))</f>
        <v/>
      </c>
      <c r="AJ201" s="24" t="str">
        <f>IF(OR($B201="",AJ$3="",'Demand Locations'!AL201=""),"",IF('Demand Locations'!AL201&lt;COUNTIFS('Workers Settings'!$M:$M,$B201,'Workers Settings'!$N:$N,1,'Workers Settings'!$H:$H,AJ$3),"Warning!",IF('Demand Locations'!AL201=0,"",COUNTIFS('Workers Settings'!$M:$M,$B201,'Workers Settings'!$N:$N,1,'Workers Settings'!$H:$H,AJ$3)/'Demand Locations'!AL201)))</f>
        <v/>
      </c>
      <c r="AK201" s="24" t="str">
        <f>IF(OR($B201="",AK$3="",'Demand Locations'!AM201=""),"",IF('Demand Locations'!AM201&lt;COUNTIFS('Workers Settings'!$M:$M,$B201,'Workers Settings'!$N:$N,1,'Workers Settings'!$H:$H,AK$3),"Warning!",IF('Demand Locations'!AM201=0,"",COUNTIFS('Workers Settings'!$M:$M,$B201,'Workers Settings'!$N:$N,1,'Workers Settings'!$H:$H,AK$3)/'Demand Locations'!AM201)))</f>
        <v/>
      </c>
      <c r="AL201" s="24" t="str">
        <f>IF(OR($B201="",AL$3="",'Demand Locations'!AN201=""),"",IF('Demand Locations'!AN201&lt;COUNTIFS('Workers Settings'!$M:$M,$B201,'Workers Settings'!$N:$N,1,'Workers Settings'!$H:$H,AL$3),"Warning!",IF('Demand Locations'!AN201=0,"",COUNTIFS('Workers Settings'!$M:$M,$B201,'Workers Settings'!$N:$N,1,'Workers Settings'!$H:$H,AL$3)/'Demand Locations'!AN201)))</f>
        <v/>
      </c>
      <c r="AM201" s="24" t="str">
        <f>IF(OR($B201="",AM$3="",'Demand Locations'!AO201=""),"",IF('Demand Locations'!AO201&lt;COUNTIFS('Workers Settings'!$M:$M,$B201,'Workers Settings'!$N:$N,1,'Workers Settings'!$H:$H,AM$3),"Warning!",IF('Demand Locations'!AO201=0,"",COUNTIFS('Workers Settings'!$M:$M,$B201,'Workers Settings'!$N:$N,1,'Workers Settings'!$H:$H,AM$3)/'Demand Locations'!AO201)))</f>
        <v/>
      </c>
      <c r="AN201" s="24" t="str">
        <f>IF(OR($B201="",AN$3="",'Demand Locations'!AP201=""),"",IF('Demand Locations'!AP201&lt;COUNTIFS('Workers Settings'!$M:$M,$B201,'Workers Settings'!$N:$N,1,'Workers Settings'!$H:$H,AN$3),"Warning!",IF('Demand Locations'!AP201=0,"",COUNTIFS('Workers Settings'!$M:$M,$B201,'Workers Settings'!$N:$N,1,'Workers Settings'!$H:$H,AN$3)/'Demand Locations'!AP201)))</f>
        <v/>
      </c>
      <c r="AO201" s="24" t="str">
        <f>IF(OR($B201="",AO$3="",'Demand Locations'!AQ201=""),"",IF('Demand Locations'!AQ201&lt;COUNTIFS('Workers Settings'!$M:$M,$B201,'Workers Settings'!$N:$N,1,'Workers Settings'!$H:$H,AO$3),"Warning!",IF('Demand Locations'!AQ201=0,"",COUNTIFS('Workers Settings'!$M:$M,$B201,'Workers Settings'!$N:$N,1,'Workers Settings'!$H:$H,AO$3)/'Demand Locations'!AQ201)))</f>
        <v/>
      </c>
      <c r="AP201" s="24" t="str">
        <f>IF(OR($B201="",AP$3="",'Demand Locations'!AR201=""),"",IF('Demand Locations'!AR201&lt;COUNTIFS('Workers Settings'!$M:$M,$B201,'Workers Settings'!$N:$N,1,'Workers Settings'!$H:$H,AP$3),"Warning!",IF('Demand Locations'!AR201=0,"",COUNTIFS('Workers Settings'!$M:$M,$B201,'Workers Settings'!$N:$N,1,'Workers Settings'!$H:$H,AP$3)/'Demand Locations'!AR201)))</f>
        <v/>
      </c>
      <c r="AQ201" s="24" t="str">
        <f>IF(OR($B201="",AQ$3="",'Demand Locations'!AS201=""),"",IF('Demand Locations'!AS201&lt;COUNTIFS('Workers Settings'!$M:$M,$B201,'Workers Settings'!$N:$N,1,'Workers Settings'!$H:$H,AQ$3),"Warning!",IF('Demand Locations'!AS201=0,"",COUNTIFS('Workers Settings'!$M:$M,$B201,'Workers Settings'!$N:$N,1,'Workers Settings'!$H:$H,AQ$3)/'Demand Locations'!AS201)))</f>
        <v/>
      </c>
      <c r="AR201" s="24" t="str">
        <f>IF(OR($B201="",AR$3="",'Demand Locations'!AT201=""),"",IF('Demand Locations'!AT201&lt;COUNTIFS('Workers Settings'!$M:$M,$B201,'Workers Settings'!$N:$N,1,'Workers Settings'!$H:$H,AR$3),"Warning!",IF('Demand Locations'!AT201=0,"",COUNTIFS('Workers Settings'!$M:$M,$B201,'Workers Settings'!$N:$N,1,'Workers Settings'!$H:$H,AR$3)/'Demand Locations'!AT201)))</f>
        <v/>
      </c>
      <c r="AS201" s="24" t="str">
        <f>IF(OR($B201="",AS$3="",'Demand Locations'!AU201=""),"",IF('Demand Locations'!AU201&lt;COUNTIFS('Workers Settings'!$M:$M,$B201,'Workers Settings'!$N:$N,1,'Workers Settings'!$H:$H,AS$3),"Warning!",IF('Demand Locations'!AU201=0,"",COUNTIFS('Workers Settings'!$M:$M,$B201,'Workers Settings'!$N:$N,1,'Workers Settings'!$H:$H,AS$3)/'Demand Locations'!AU201)))</f>
        <v/>
      </c>
      <c r="AT201" s="24" t="str">
        <f>IF(OR($B201="",AT$3="",'Demand Locations'!AV201=""),"",IF('Demand Locations'!AV201&lt;COUNTIFS('Workers Settings'!$M:$M,$B201,'Workers Settings'!$N:$N,1,'Workers Settings'!$H:$H,AT$3),"Warning!",IF('Demand Locations'!AV201=0,"",COUNTIFS('Workers Settings'!$M:$M,$B201,'Workers Settings'!$N:$N,1,'Workers Settings'!$H:$H,AT$3)/'Demand Locations'!AV201)))</f>
        <v/>
      </c>
      <c r="AU201" s="24" t="str">
        <f>IF(OR($B201="",AU$3="",'Demand Locations'!AW201=""),"",IF('Demand Locations'!AW201&lt;COUNTIFS('Workers Settings'!$M:$M,$B201,'Workers Settings'!$N:$N,1,'Workers Settings'!$H:$H,AU$3),"Warning!",IF('Demand Locations'!AW201=0,"",COUNTIFS('Workers Settings'!$M:$M,$B201,'Workers Settings'!$N:$N,1,'Workers Settings'!$H:$H,AU$3)/'Demand Locations'!AW201)))</f>
        <v/>
      </c>
      <c r="AV201" s="24" t="str">
        <f>IF(OR($B201="",AV$3="",'Demand Locations'!AX201=""),"",IF('Demand Locations'!AX201&lt;COUNTIFS('Workers Settings'!$M:$M,$B201,'Workers Settings'!$N:$N,1,'Workers Settings'!$H:$H,AV$3),"Warning!",IF('Demand Locations'!AX201=0,"",COUNTIFS('Workers Settings'!$M:$M,$B201,'Workers Settings'!$N:$N,1,'Workers Settings'!$H:$H,AV$3)/'Demand Locations'!AX201)))</f>
        <v/>
      </c>
      <c r="AW201" s="24" t="str">
        <f>IF(OR($B201="",AW$3="",'Demand Locations'!AY201=""),"",IF('Demand Locations'!AY201&lt;COUNTIFS('Workers Settings'!$M:$M,$B201,'Workers Settings'!$N:$N,1,'Workers Settings'!$H:$H,AW$3),"Warning!",IF('Demand Locations'!AY201=0,"",COUNTIFS('Workers Settings'!$M:$M,$B201,'Workers Settings'!$N:$N,1,'Workers Settings'!$H:$H,AW$3)/'Demand Locations'!AY201)))</f>
        <v/>
      </c>
      <c r="AX201" s="24" t="str">
        <f>IF(OR($B201="",AX$3="",'Demand Locations'!AZ201=""),"",IF('Demand Locations'!AZ201&lt;COUNTIFS('Workers Settings'!$M:$M,$B201,'Workers Settings'!$N:$N,1,'Workers Settings'!$H:$H,AX$3),"Warning!",IF('Demand Locations'!AZ201=0,"",COUNTIFS('Workers Settings'!$M:$M,$B201,'Workers Settings'!$N:$N,1,'Workers Settings'!$H:$H,AX$3)/'Demand Locations'!AZ201)))</f>
        <v/>
      </c>
      <c r="AY201" s="24" t="str">
        <f>IF(OR($B201="",AY$3="",'Demand Locations'!BA201=""),"",IF('Demand Locations'!BA201&lt;COUNTIFS('Workers Settings'!$M:$M,$B201,'Workers Settings'!$N:$N,1,'Workers Settings'!$H:$H,AY$3),"Warning!",IF('Demand Locations'!BA201=0,"",COUNTIFS('Workers Settings'!$M:$M,$B201,'Workers Settings'!$N:$N,1,'Workers Settings'!$H:$H,AY$3)/'Demand Locations'!BA201)))</f>
        <v/>
      </c>
      <c r="AZ201" s="24" t="str">
        <f>IF(OR($B201="",AZ$3="",'Demand Locations'!BB201=""),"",IF('Demand Locations'!BB201&lt;COUNTIFS('Workers Settings'!$M:$M,$B201,'Workers Settings'!$N:$N,1,'Workers Settings'!$H:$H,AZ$3),"Warning!",IF('Demand Locations'!BB201=0,"",COUNTIFS('Workers Settings'!$M:$M,$B201,'Workers Settings'!$N:$N,1,'Workers Settings'!$H:$H,AZ$3)/'Demand Locations'!BB201)))</f>
        <v/>
      </c>
      <c r="BA201" s="24" t="str">
        <f>IF(OR($B201="",BA$3="",'Demand Locations'!BC201=""),"",IF('Demand Locations'!BC201&lt;COUNTIFS('Workers Settings'!$M:$M,$B201,'Workers Settings'!$N:$N,1,'Workers Settings'!$H:$H,BA$3),"Warning!",IF('Demand Locations'!BC201=0,"",COUNTIFS('Workers Settings'!$M:$M,$B201,'Workers Settings'!$N:$N,1,'Workers Settings'!$H:$H,BA$3)/'Demand Locations'!BC201)))</f>
        <v/>
      </c>
      <c r="BB201" s="24" t="str">
        <f>IF(OR($B201="",BB$3="",'Demand Locations'!BD201=""),"",IF('Demand Locations'!BD201&lt;COUNTIFS('Workers Settings'!$M:$M,$B201,'Workers Settings'!$N:$N,1,'Workers Settings'!$H:$H,BB$3),"Warning!",IF('Demand Locations'!BD201=0,"",COUNTIFS('Workers Settings'!$M:$M,$B201,'Workers Settings'!$N:$N,1,'Workers Settings'!$H:$H,BB$3)/'Demand Locations'!BD201)))</f>
        <v/>
      </c>
      <c r="BC201" s="24" t="str">
        <f>IF(OR($B201="",BC$3="",'Demand Locations'!BE201=""),"",IF('Demand Locations'!BE201&lt;COUNTIFS('Workers Settings'!$M:$M,$B201,'Workers Settings'!$N:$N,1,'Workers Settings'!$H:$H,BC$3),"Warning!",IF('Demand Locations'!BE201=0,"",COUNTIFS('Workers Settings'!$M:$M,$B201,'Workers Settings'!$N:$N,1,'Workers Settings'!$H:$H,BC$3)/'Demand Locations'!BE201)))</f>
        <v/>
      </c>
      <c r="BD201" s="24" t="str">
        <f>IF(OR($B201="",BD$3="",'Demand Locations'!BF201=""),"",IF('Demand Locations'!BF201&lt;COUNTIFS('Workers Settings'!$M:$M,$B201,'Workers Settings'!$N:$N,1,'Workers Settings'!$H:$H,BD$3),"Warning!",IF('Demand Locations'!BF201=0,"",COUNTIFS('Workers Settings'!$M:$M,$B201,'Workers Settings'!$N:$N,1,'Workers Settings'!$H:$H,BD$3)/'Demand Locations'!BF201)))</f>
        <v/>
      </c>
      <c r="BE201" s="24" t="str">
        <f>IF(OR($B201="",BE$3="",'Demand Locations'!BG201=""),"",IF('Demand Locations'!BG201&lt;COUNTIFS('Workers Settings'!$M:$M,$B201,'Workers Settings'!$N:$N,1,'Workers Settings'!$H:$H,BE$3),"Warning!",IF('Demand Locations'!BG201=0,"",COUNTIFS('Workers Settings'!$M:$M,$B201,'Workers Settings'!$N:$N,1,'Workers Settings'!$H:$H,BE$3)/'Demand Locations'!BG201)))</f>
        <v/>
      </c>
      <c r="BF201" s="24" t="str">
        <f>IF(OR($B201="",BF$3="",'Demand Locations'!BH201=""),"",IF('Demand Locations'!BH201&lt;COUNTIFS('Workers Settings'!$M:$M,$B201,'Workers Settings'!$N:$N,1,'Workers Settings'!$H:$H,BF$3),"Warning!",IF('Demand Locations'!BH201=0,"",COUNTIFS('Workers Settings'!$M:$M,$B201,'Workers Settings'!$N:$N,1,'Workers Settings'!$H:$H,BF$3)/'Demand Locations'!BH201)))</f>
        <v/>
      </c>
      <c r="BG201" s="24" t="str">
        <f>IF(OR($B201="",BG$3="",'Demand Locations'!BI201=""),"",IF('Demand Locations'!BI201&lt;COUNTIFS('Workers Settings'!$M:$M,$B201,'Workers Settings'!$N:$N,1,'Workers Settings'!$H:$H,BG$3),"Warning!",IF('Demand Locations'!BI201=0,"",COUNTIFS('Workers Settings'!$M:$M,$B201,'Workers Settings'!$N:$N,1,'Workers Settings'!$H:$H,BG$3)/'Demand Locations'!BI201)))</f>
        <v/>
      </c>
      <c r="BH201" s="24" t="str">
        <f>IF(OR($B201="",BH$3="",'Demand Locations'!BJ201=""),"",IF('Demand Locations'!BJ201&lt;COUNTIFS('Workers Settings'!$M:$M,$B201,'Workers Settings'!$N:$N,1,'Workers Settings'!$H:$H,BH$3),"Warning!",IF('Demand Locations'!BJ201=0,"",COUNTIFS('Workers Settings'!$M:$M,$B201,'Workers Settings'!$N:$N,1,'Workers Settings'!$H:$H,BH$3)/'Demand Locations'!BJ201)))</f>
        <v/>
      </c>
      <c r="BI201" s="24" t="str">
        <f>IF(OR($B201="",BI$3="",'Demand Locations'!BK201=""),"",IF('Demand Locations'!BK201&lt;COUNTIFS('Workers Settings'!$M:$M,$B201,'Workers Settings'!$N:$N,1,'Workers Settings'!$H:$H,BI$3),"Warning!",IF('Demand Locations'!BK201=0,"",COUNTIFS('Workers Settings'!$M:$M,$B201,'Workers Settings'!$N:$N,1,'Workers Settings'!$H:$H,BI$3)/'Demand Locations'!BK201)))</f>
        <v/>
      </c>
      <c r="BJ201" s="24" t="str">
        <f>IF(OR($B201="",BJ$3="",'Demand Locations'!BL201=""),"",IF('Demand Locations'!BL201&lt;COUNTIFS('Workers Settings'!$M:$M,$B201,'Workers Settings'!$N:$N,1,'Workers Settings'!$H:$H,BJ$3),"Warning!",IF('Demand Locations'!BL201=0,"",COUNTIFS('Workers Settings'!$M:$M,$B201,'Workers Settings'!$N:$N,1,'Workers Settings'!$H:$H,BJ$3)/'Demand Locations'!BL201)))</f>
        <v/>
      </c>
      <c r="BK201" s="24" t="str">
        <f>IF(OR($B201="",BK$3="",'Demand Locations'!BM201=""),"",IF('Demand Locations'!BM201&lt;COUNTIFS('Workers Settings'!$M:$M,$B201,'Workers Settings'!$N:$N,1,'Workers Settings'!$H:$H,BK$3),"Warning!",IF('Demand Locations'!BM201=0,"",COUNTIFS('Workers Settings'!$M:$M,$B201,'Workers Settings'!$N:$N,1,'Workers Settings'!$H:$H,BK$3)/'Demand Locations'!BM201)))</f>
        <v/>
      </c>
      <c r="BL201" s="24" t="str">
        <f>IF(OR($B201="",BL$3="",'Demand Locations'!BN201=""),"",IF('Demand Locations'!BN201&lt;COUNTIFS('Workers Settings'!$M:$M,$B201,'Workers Settings'!$N:$N,1,'Workers Settings'!$H:$H,BL$3),"Warning!",IF('Demand Locations'!BN201=0,"",COUNTIFS('Workers Settings'!$M:$M,$B201,'Workers Settings'!$N:$N,1,'Workers Settings'!$H:$H,BL$3)/'Demand Locations'!BN201)))</f>
        <v/>
      </c>
      <c r="BM201" s="24" t="str">
        <f>IF(OR($B201="",BM$3="",'Demand Locations'!BO201=""),"",IF('Demand Locations'!BO201&lt;COUNTIFS('Workers Settings'!$M:$M,$B201,'Workers Settings'!$N:$N,1,'Workers Settings'!$H:$H,BM$3),"Warning!",IF('Demand Locations'!BO201=0,"",COUNTIFS('Workers Settings'!$M:$M,$B201,'Workers Settings'!$N:$N,1,'Workers Settings'!$H:$H,BM$3)/'Demand Locations'!BO201)))</f>
        <v/>
      </c>
      <c r="BN201" s="24" t="str">
        <f>IF(OR($B201="",BN$3="",'Demand Locations'!BP201=""),"",IF('Demand Locations'!BP201&lt;COUNTIFS('Workers Settings'!$M:$M,$B201,'Workers Settings'!$N:$N,1,'Workers Settings'!$H:$H,BN$3),"Warning!",IF('Demand Locations'!BP201=0,"",COUNTIFS('Workers Settings'!$M:$M,$B201,'Workers Settings'!$N:$N,1,'Workers Settings'!$H:$H,BN$3)/'Demand Locations'!BP201)))</f>
        <v/>
      </c>
      <c r="BO201" s="24" t="str">
        <f>IF(OR($B201="",BO$3="",'Demand Locations'!BQ201=""),"",IF('Demand Locations'!BQ201&lt;COUNTIFS('Workers Settings'!$M:$M,$B201,'Workers Settings'!$N:$N,1,'Workers Settings'!$H:$H,BO$3),"Warning!",IF('Demand Locations'!BQ201=0,"",COUNTIFS('Workers Settings'!$M:$M,$B201,'Workers Settings'!$N:$N,1,'Workers Settings'!$H:$H,BO$3)/'Demand Locations'!BQ201)))</f>
        <v/>
      </c>
      <c r="BP201" s="24" t="str">
        <f>IF(OR($B201="",BP$3="",'Demand Locations'!BR201=""),"",IF('Demand Locations'!BR201&lt;COUNTIFS('Workers Settings'!$M:$M,$B201,'Workers Settings'!$N:$N,1,'Workers Settings'!$H:$H,BP$3),"Warning!",IF('Demand Locations'!BR201=0,"",COUNTIFS('Workers Settings'!$M:$M,$B201,'Workers Settings'!$N:$N,1,'Workers Settings'!$H:$H,BP$3)/'Demand Locations'!BR201)))</f>
        <v/>
      </c>
      <c r="BQ201" s="24" t="str">
        <f>IF(OR($B201="",BQ$3="",'Demand Locations'!BS201=""),"",IF('Demand Locations'!BS201&lt;COUNTIFS('Workers Settings'!$M:$M,$B201,'Workers Settings'!$N:$N,1,'Workers Settings'!$H:$H,BQ$3),"Warning!",IF('Demand Locations'!BS201=0,"",COUNTIFS('Workers Settings'!$M:$M,$B201,'Workers Settings'!$N:$N,1,'Workers Settings'!$H:$H,BQ$3)/'Demand Locations'!BS201)))</f>
        <v/>
      </c>
      <c r="BR201" s="24" t="str">
        <f>IF(OR($B201="",BR$3="",'Demand Locations'!BT201=""),"",IF('Demand Locations'!BT201&lt;COUNTIFS('Workers Settings'!$M:$M,$B201,'Workers Settings'!$N:$N,1,'Workers Settings'!$H:$H,BR$3),"Warning!",IF('Demand Locations'!BT201=0,"",COUNTIFS('Workers Settings'!$M:$M,$B201,'Workers Settings'!$N:$N,1,'Workers Settings'!$H:$H,BR$3)/'Demand Locations'!BT201)))</f>
        <v/>
      </c>
      <c r="BS201" s="24" t="str">
        <f>IF(OR($B201="",BS$3="",'Demand Locations'!BU201=""),"",IF('Demand Locations'!BU201&lt;COUNTIFS('Workers Settings'!$M:$M,$B201,'Workers Settings'!$N:$N,1,'Workers Settings'!$H:$H,BS$3),"Warning!",IF('Demand Locations'!BU201=0,"",COUNTIFS('Workers Settings'!$M:$M,$B201,'Workers Settings'!$N:$N,1,'Workers Settings'!$H:$H,BS$3)/'Demand Locations'!BU201)))</f>
        <v/>
      </c>
      <c r="BT201" s="24" t="str">
        <f>IF(OR($B201="",BT$3="",'Demand Locations'!BV201=""),"",IF('Demand Locations'!BV201&lt;COUNTIFS('Workers Settings'!$M:$M,$B201,'Workers Settings'!$N:$N,1,'Workers Settings'!$H:$H,BT$3),"Warning!",IF('Demand Locations'!BV201=0,"",COUNTIFS('Workers Settings'!$M:$M,$B201,'Workers Settings'!$N:$N,1,'Workers Settings'!$H:$H,BT$3)/'Demand Locations'!BV201)))</f>
        <v/>
      </c>
      <c r="BU201" s="24" t="str">
        <f>IF(OR($B201="",BU$3="",'Demand Locations'!BW201=""),"",IF('Demand Locations'!BW201&lt;COUNTIFS('Workers Settings'!$M:$M,$B201,'Workers Settings'!$N:$N,1,'Workers Settings'!$H:$H,BU$3),"Warning!",IF('Demand Locations'!BW201=0,"",COUNTIFS('Workers Settings'!$M:$M,$B201,'Workers Settings'!$N:$N,1,'Workers Settings'!$H:$H,BU$3)/'Demand Locations'!BW201)))</f>
        <v/>
      </c>
      <c r="BV201" s="24" t="str">
        <f>IF(OR($B201="",BV$3="",'Demand Locations'!BX201=""),"",IF('Demand Locations'!BX201&lt;COUNTIFS('Workers Settings'!$M:$M,$B201,'Workers Settings'!$N:$N,1,'Workers Settings'!$H:$H,BV$3),"Warning!",IF('Demand Locations'!BX201=0,"",COUNTIFS('Workers Settings'!$M:$M,$B201,'Workers Settings'!$N:$N,1,'Workers Settings'!$H:$H,BV$3)/'Demand Locations'!BX201)))</f>
        <v/>
      </c>
      <c r="BW201" s="24" t="str">
        <f>IF(OR($B201="",BW$3="",'Demand Locations'!BY201=""),"",IF('Demand Locations'!BY201&lt;COUNTIFS('Workers Settings'!$M:$M,$B201,'Workers Settings'!$N:$N,1,'Workers Settings'!$H:$H,BW$3),"Warning!",IF('Demand Locations'!BY201=0,"",COUNTIFS('Workers Settings'!$M:$M,$B201,'Workers Settings'!$N:$N,1,'Workers Settings'!$H:$H,BW$3)/'Demand Locations'!BY201)))</f>
        <v/>
      </c>
      <c r="BX201" s="24" t="str">
        <f>IF(OR($B201="",BX$3="",'Demand Locations'!BZ201=""),"",IF('Demand Locations'!BZ201&lt;COUNTIFS('Workers Settings'!$M:$M,$B201,'Workers Settings'!$N:$N,1,'Workers Settings'!$H:$H,BX$3),"Warning!",IF('Demand Locations'!BZ201=0,"",COUNTIFS('Workers Settings'!$M:$M,$B201,'Workers Settings'!$N:$N,1,'Workers Settings'!$H:$H,BX$3)/'Demand Locations'!BZ201)))</f>
        <v/>
      </c>
      <c r="BY201" s="24" t="str">
        <f>IF(OR($B201="",BY$3="",'Demand Locations'!CA201=""),"",IF('Demand Locations'!CA201&lt;COUNTIFS('Workers Settings'!$M:$M,$B201,'Workers Settings'!$N:$N,1,'Workers Settings'!$H:$H,BY$3),"Warning!",IF('Demand Locations'!CA201=0,"",COUNTIFS('Workers Settings'!$M:$M,$B201,'Workers Settings'!$N:$N,1,'Workers Settings'!$H:$H,BY$3)/'Demand Locations'!CA201)))</f>
        <v/>
      </c>
      <c r="BZ201" s="24" t="str">
        <f>IF(OR($B201="",BZ$3="",'Demand Locations'!CB201=""),"",IF('Demand Locations'!CB201&lt;COUNTIFS('Workers Settings'!$M:$M,$B201,'Workers Settings'!$N:$N,1,'Workers Settings'!$H:$H,BZ$3),"Warning!",IF('Demand Locations'!CB201=0,"",COUNTIFS('Workers Settings'!$M:$M,$B201,'Workers Settings'!$N:$N,1,'Workers Settings'!$H:$H,BZ$3)/'Demand Locations'!CB201)))</f>
        <v/>
      </c>
      <c r="CA201" s="24" t="str">
        <f>IF(OR($B201="",CA$3="",'Demand Locations'!CC201=""),"",IF('Demand Locations'!CC201&lt;COUNTIFS('Workers Settings'!$M:$M,$B201,'Workers Settings'!$N:$N,1,'Workers Settings'!$H:$H,CA$3),"Warning!",IF('Demand Locations'!CC201=0,"",COUNTIFS('Workers Settings'!$M:$M,$B201,'Workers Settings'!$N:$N,1,'Workers Settings'!$H:$H,CA$3)/'Demand Locations'!CC201)))</f>
        <v/>
      </c>
      <c r="CB201" s="24" t="str">
        <f>IF(OR($B201="",CB$3="",'Demand Locations'!CD201=""),"",IF('Demand Locations'!CD201&lt;COUNTIFS('Workers Settings'!$M:$M,$B201,'Workers Settings'!$N:$N,1,'Workers Settings'!$H:$H,CB$3),"Warning!",IF('Demand Locations'!CD201=0,"",COUNTIFS('Workers Settings'!$M:$M,$B201,'Workers Settings'!$N:$N,1,'Workers Settings'!$H:$H,CB$3)/'Demand Locations'!CD201)))</f>
        <v/>
      </c>
      <c r="CC201" s="24" t="str">
        <f>IF(OR($B201="",CC$3="",'Demand Locations'!CE201=""),"",IF('Demand Locations'!CE201&lt;COUNTIFS('Workers Settings'!$M:$M,$B201,'Workers Settings'!$N:$N,1,'Workers Settings'!$H:$H,CC$3),"Warning!",IF('Demand Locations'!CE201=0,"",COUNTIFS('Workers Settings'!$M:$M,$B201,'Workers Settings'!$N:$N,1,'Workers Settings'!$H:$H,CC$3)/'Demand Locations'!CE201)))</f>
        <v/>
      </c>
      <c r="CD201" s="24" t="str">
        <f>IF(OR($B201="",CD$3="",'Demand Locations'!CF201=""),"",IF('Demand Locations'!CF201&lt;COUNTIFS('Workers Settings'!$M:$M,$B201,'Workers Settings'!$N:$N,1,'Workers Settings'!$H:$H,CD$3),"Warning!",IF('Demand Locations'!CF201=0,"",COUNTIFS('Workers Settings'!$M:$M,$B201,'Workers Settings'!$N:$N,1,'Workers Settings'!$H:$H,CD$3)/'Demand Locations'!CF201)))</f>
        <v/>
      </c>
      <c r="CE201" s="24" t="str">
        <f>IF(OR($B201="",CE$3="",'Demand Locations'!CG201=""),"",IF('Demand Locations'!CG201&lt;COUNTIFS('Workers Settings'!$M:$M,$B201,'Workers Settings'!$N:$N,1,'Workers Settings'!$H:$H,CE$3),"Warning!",IF('Demand Locations'!CG201=0,"",COUNTIFS('Workers Settings'!$M:$M,$B201,'Workers Settings'!$N:$N,1,'Workers Settings'!$H:$H,CE$3)/'Demand Locations'!CG201)))</f>
        <v/>
      </c>
      <c r="CF201" s="24" t="str">
        <f>IF(OR($B201="",CF$3="",'Demand Locations'!CH201=""),"",IF('Demand Locations'!CH201&lt;COUNTIFS('Workers Settings'!$M:$M,$B201,'Workers Settings'!$N:$N,1,'Workers Settings'!$H:$H,CF$3),"Warning!",IF('Demand Locations'!CH201=0,"",COUNTIFS('Workers Settings'!$M:$M,$B201,'Workers Settings'!$N:$N,1,'Workers Settings'!$H:$H,CF$3)/'Demand Locations'!CH201)))</f>
        <v/>
      </c>
      <c r="CG201" s="24" t="str">
        <f>IF(OR($B201="",CG$3="",'Demand Locations'!CI201=""),"",IF('Demand Locations'!CI201&lt;COUNTIFS('Workers Settings'!$M:$M,$B201,'Workers Settings'!$N:$N,1,'Workers Settings'!$H:$H,CG$3),"Warning!",IF('Demand Locations'!CI201=0,"",COUNTIFS('Workers Settings'!$M:$M,$B201,'Workers Settings'!$N:$N,1,'Workers Settings'!$H:$H,CG$3)/'Demand Locations'!CI201)))</f>
        <v/>
      </c>
      <c r="CH201" s="24" t="str">
        <f>IF(OR($B201="",CH$3="",'Demand Locations'!CJ201=""),"",IF('Demand Locations'!CJ201&lt;COUNTIFS('Workers Settings'!$M:$M,$B201,'Workers Settings'!$N:$N,1,'Workers Settings'!$H:$H,CH$3),"Warning!",IF('Demand Locations'!CJ201=0,"",COUNTIFS('Workers Settings'!$M:$M,$B201,'Workers Settings'!$N:$N,1,'Workers Settings'!$H:$H,CH$3)/'Demand Locations'!CJ201)))</f>
        <v/>
      </c>
      <c r="CI201" s="24" t="str">
        <f>IF(OR($B201="",CI$3="",'Demand Locations'!CK201=""),"",IF('Demand Locations'!CK201&lt;COUNTIFS('Workers Settings'!$M:$M,$B201,'Workers Settings'!$N:$N,1,'Workers Settings'!$H:$H,CI$3),"Warning!",IF('Demand Locations'!CK201=0,"",COUNTIFS('Workers Settings'!$M:$M,$B201,'Workers Settings'!$N:$N,1,'Workers Settings'!$H:$H,CI$3)/'Demand Locations'!CK201)))</f>
        <v/>
      </c>
      <c r="CJ201" s="24" t="str">
        <f>IF(OR($B201="",CJ$3="",'Demand Locations'!CL201=""),"",IF('Demand Locations'!CL201&lt;COUNTIFS('Workers Settings'!$M:$M,$B201,'Workers Settings'!$N:$N,1,'Workers Settings'!$H:$H,CJ$3),"Warning!",IF('Demand Locations'!CL201=0,"",COUNTIFS('Workers Settings'!$M:$M,$B201,'Workers Settings'!$N:$N,1,'Workers Settings'!$H:$H,CJ$3)/'Demand Locations'!CL201)))</f>
        <v/>
      </c>
      <c r="CK201" s="24" t="str">
        <f>IF(OR($B201="",CK$3="",'Demand Locations'!CM201=""),"",IF('Demand Locations'!CM201&lt;COUNTIFS('Workers Settings'!$M:$M,$B201,'Workers Settings'!$N:$N,1,'Workers Settings'!$H:$H,CK$3),"Warning!",IF('Demand Locations'!CM201=0,"",COUNTIFS('Workers Settings'!$M:$M,$B201,'Workers Settings'!$N:$N,1,'Workers Settings'!$H:$H,CK$3)/'Demand Locations'!CM201)))</f>
        <v/>
      </c>
      <c r="CL201" s="24" t="str">
        <f>IF(OR($B201="",CL$3="",'Demand Locations'!CN201=""),"",IF('Demand Locations'!CN201&lt;COUNTIFS('Workers Settings'!$M:$M,$B201,'Workers Settings'!$N:$N,1,'Workers Settings'!$H:$H,CL$3),"Warning!",IF('Demand Locations'!CN201=0,"",COUNTIFS('Workers Settings'!$M:$M,$B201,'Workers Settings'!$N:$N,1,'Workers Settings'!$H:$H,CL$3)/'Demand Locations'!CN201)))</f>
        <v/>
      </c>
      <c r="CM201" s="24" t="str">
        <f>IF(OR($B201="",CM$3="",'Demand Locations'!CO201=""),"",IF('Demand Locations'!CO201&lt;COUNTIFS('Workers Settings'!$M:$M,$B201,'Workers Settings'!$N:$N,1,'Workers Settings'!$H:$H,CM$3),"Warning!",IF('Demand Locations'!CO201=0,"",COUNTIFS('Workers Settings'!$M:$M,$B201,'Workers Settings'!$N:$N,1,'Workers Settings'!$H:$H,CM$3)/'Demand Locations'!CO201)))</f>
        <v/>
      </c>
      <c r="CN201" s="24" t="str">
        <f>IF(OR($B201="",CN$3="",'Demand Locations'!CP201=""),"",IF('Demand Locations'!CP201&lt;COUNTIFS('Workers Settings'!$M:$M,$B201,'Workers Settings'!$N:$N,1,'Workers Settings'!$H:$H,CN$3),"Warning!",IF('Demand Locations'!CP201=0,"",COUNTIFS('Workers Settings'!$M:$M,$B201,'Workers Settings'!$N:$N,1,'Workers Settings'!$H:$H,CN$3)/'Demand Locations'!CP201)))</f>
        <v/>
      </c>
      <c r="CO201" s="24" t="str">
        <f>IF(OR($B201="",CO$3="",'Demand Locations'!CQ201=""),"",IF('Demand Locations'!CQ201&lt;COUNTIFS('Workers Settings'!$M:$M,$B201,'Workers Settings'!$N:$N,1,'Workers Settings'!$H:$H,CO$3),"Warning!",IF('Demand Locations'!CQ201=0,"",COUNTIFS('Workers Settings'!$M:$M,$B201,'Workers Settings'!$N:$N,1,'Workers Settings'!$H:$H,CO$3)/'Demand Locations'!CQ201)))</f>
        <v/>
      </c>
      <c r="CP201" s="24" t="str">
        <f>IF(OR($B201="",CP$3="",'Demand Locations'!CR201=""),"",IF('Demand Locations'!CR201&lt;COUNTIFS('Workers Settings'!$M:$M,$B201,'Workers Settings'!$N:$N,1,'Workers Settings'!$H:$H,CP$3),"Warning!",IF('Demand Locations'!CR201=0,"",COUNTIFS('Workers Settings'!$M:$M,$B201,'Workers Settings'!$N:$N,1,'Workers Settings'!$H:$H,CP$3)/'Demand Locations'!CR201)))</f>
        <v/>
      </c>
      <c r="CQ201" s="24" t="str">
        <f>IF(OR($B201="",CQ$3="",'Demand Locations'!CS201=""),"",IF('Demand Locations'!CS201&lt;COUNTIFS('Workers Settings'!$M:$M,$B201,'Workers Settings'!$N:$N,1,'Workers Settings'!$H:$H,CQ$3),"Warning!",IF('Demand Locations'!CS201=0,"",COUNTIFS('Workers Settings'!$M:$M,$B201,'Workers Settings'!$N:$N,1,'Workers Settings'!$H:$H,CQ$3)/'Demand Locations'!CS201)))</f>
        <v/>
      </c>
      <c r="CR201" s="24" t="str">
        <f>IF(OR($B201="",CR$3="",'Demand Locations'!CT201=""),"",IF('Demand Locations'!CT201&lt;COUNTIFS('Workers Settings'!$M:$M,$B201,'Workers Settings'!$N:$N,1,'Workers Settings'!$H:$H,CR$3),"Warning!",IF('Demand Locations'!CT201=0,"",COUNTIFS('Workers Settings'!$M:$M,$B201,'Workers Settings'!$N:$N,1,'Workers Settings'!$H:$H,CR$3)/'Demand Locations'!CT201)))</f>
        <v/>
      </c>
      <c r="CS201" s="24" t="str">
        <f>IF(OR($B201="",CS$3="",'Demand Locations'!CU201=""),"",IF('Demand Locations'!CU201&lt;COUNTIFS('Workers Settings'!$M:$M,$B201,'Workers Settings'!$N:$N,1,'Workers Settings'!$H:$H,CS$3),"Warning!",IF('Demand Locations'!CU201=0,"",COUNTIFS('Workers Settings'!$M:$M,$B201,'Workers Settings'!$N:$N,1,'Workers Settings'!$H:$H,CS$3)/'Demand Locations'!CU201)))</f>
        <v/>
      </c>
      <c r="CT201" s="24" t="str">
        <f>IF(OR($B201="",CT$3="",'Demand Locations'!CV201=""),"",IF('Demand Locations'!CV201&lt;COUNTIFS('Workers Settings'!$M:$M,$B201,'Workers Settings'!$N:$N,1,'Workers Settings'!$H:$H,CT$3),"Warning!",IF('Demand Locations'!CV201=0,"",COUNTIFS('Workers Settings'!$M:$M,$B201,'Workers Settings'!$N:$N,1,'Workers Settings'!$H:$H,CT$3)/'Demand Locations'!CV201)))</f>
        <v/>
      </c>
      <c r="CU201" s="24" t="str">
        <f>IF(OR($B201="",CU$3="",'Demand Locations'!CW201=""),"",IF('Demand Locations'!CW201&lt;COUNTIFS('Workers Settings'!$M:$M,$B201,'Workers Settings'!$N:$N,1,'Workers Settings'!$H:$H,CU$3),"Warning!",IF('Demand Locations'!CW201=0,"",COUNTIFS('Workers Settings'!$M:$M,$B201,'Workers Settings'!$N:$N,1,'Workers Settings'!$H:$H,CU$3)/'Demand Locations'!CW201)))</f>
        <v/>
      </c>
      <c r="CV201" s="24" t="str">
        <f>IF(OR($B201="",CV$3="",'Demand Locations'!CX201=""),"",IF('Demand Locations'!CX201&lt;COUNTIFS('Workers Settings'!$M:$M,$B201,'Workers Settings'!$N:$N,1,'Workers Settings'!$H:$H,CV$3),"Warning!",IF('Demand Locations'!CX201=0,"",COUNTIFS('Workers Settings'!$M:$M,$B201,'Workers Settings'!$N:$N,1,'Workers Settings'!$H:$H,CV$3)/'Demand Locations'!CX201)))</f>
        <v/>
      </c>
      <c r="CW201" s="24" t="str">
        <f>IF(OR($B201="",CW$3="",'Demand Locations'!CY201=""),"",IF('Demand Locations'!CY201&lt;COUNTIFS('Workers Settings'!$M:$M,$B201,'Workers Settings'!$N:$N,1,'Workers Settings'!$H:$H,CW$3),"Warning!",IF('Demand Locations'!CY201=0,"",COUNTIFS('Workers Settings'!$M:$M,$B201,'Workers Settings'!$N:$N,1,'Workers Settings'!$H:$H,CW$3)/'Demand Locations'!CY201)))</f>
        <v/>
      </c>
      <c r="CX201" s="24" t="str">
        <f>IF(OR($B201="",CX$3="",'Demand Locations'!CZ201=""),"",IF('Demand Locations'!CZ201&lt;COUNTIFS('Workers Settings'!$M:$M,$B201,'Workers Settings'!$N:$N,1,'Workers Settings'!$H:$H,CX$3),"Warning!",IF('Demand Locations'!CZ201=0,"",COUNTIFS('Workers Settings'!$M:$M,$B201,'Workers Settings'!$N:$N,1,'Workers Settings'!$H:$H,CX$3)/'Demand Locations'!CZ201)))</f>
        <v/>
      </c>
      <c r="CY201" s="24" t="str">
        <f>IF(OR($B201="",CY$3="",'Demand Locations'!DA201=""),"",IF('Demand Locations'!DA201&lt;COUNTIFS('Workers Settings'!$M:$M,$B201,'Workers Settings'!$N:$N,1,'Workers Settings'!$H:$H,CY$3),"Warning!",IF('Demand Locations'!DA201=0,"",COUNTIFS('Workers Settings'!$M:$M,$B201,'Workers Settings'!$N:$N,1,'Workers Settings'!$H:$H,CY$3)/'Demand Locations'!DA201)))</f>
        <v/>
      </c>
      <c r="CZ201" s="24" t="str">
        <f>IF(OR($B201="",CZ$3="",'Demand Locations'!DB201=""),"",IF('Demand Locations'!DB201&lt;COUNTIFS('Workers Settings'!$M:$M,$B201,'Workers Settings'!$N:$N,1,'Workers Settings'!$H:$H,CZ$3),"Warning!",IF('Demand Locations'!DB201=0,"",COUNTIFS('Workers Settings'!$M:$M,$B201,'Workers Settings'!$N:$N,1,'Workers Settings'!$H:$H,CZ$3)/'Demand Locations'!DB201)))</f>
        <v/>
      </c>
    </row>
    <row r="202" spans="1:104" x14ac:dyDescent="0.25">
      <c r="A202" s="7">
        <f t="shared" si="3"/>
        <v>198</v>
      </c>
      <c r="B202" s="7" t="str">
        <f>IF('Demand Locations'!B202&lt;&gt;"",'Demand Locations'!B202,"")</f>
        <v/>
      </c>
      <c r="C202" s="29" t="str">
        <f>IF(B202="","",SUMIFS('Workers Assignments'!Z:Z,'Workers Settings'!M:M,B202,'Workers Settings'!N:N,1))</f>
        <v/>
      </c>
      <c r="D202" s="24" t="str">
        <f>IF(OR(B202="",'Demand Locations'!E202=""),"",IF('Demand Locations'!E202&lt;C202,"Warning!",IF('Demand Locations'!E202=0,"",C202/'Demand Locations'!E202)))</f>
        <v/>
      </c>
      <c r="E202" s="44" t="str">
        <f>IF(OR($B202="",E$3="",'Demand Locations'!G202=""),"",IF('Demand Locations'!G202&lt;COUNTIFS('Workers Settings'!$M:$M,$B202,'Workers Settings'!$N:$N,1,'Workers Settings'!$H:$H,E$3),"Warning!",IF('Demand Locations'!G202=0,"",COUNTIFS('Workers Settings'!$M:$M,$B202,'Workers Settings'!$N:$N,1,'Workers Settings'!$H:$H,E$3)/'Demand Locations'!G202)))</f>
        <v/>
      </c>
      <c r="F202" s="24" t="str">
        <f>IF(OR($B202="",F$3="",'Demand Locations'!H202=""),"",IF('Demand Locations'!H202&lt;COUNTIFS('Workers Settings'!$M:$M,$B202,'Workers Settings'!$N:$N,1,'Workers Settings'!$H:$H,F$3),"Warning!",IF('Demand Locations'!H202=0,"",COUNTIFS('Workers Settings'!$M:$M,$B202,'Workers Settings'!$N:$N,1,'Workers Settings'!$H:$H,F$3)/'Demand Locations'!H202)))</f>
        <v/>
      </c>
      <c r="G202" s="24" t="str">
        <f>IF(OR($B202="",G$3="",'Demand Locations'!I202=""),"",IF('Demand Locations'!I202&lt;COUNTIFS('Workers Settings'!$M:$M,$B202,'Workers Settings'!$N:$N,1,'Workers Settings'!$H:$H,G$3),"Warning!",IF('Demand Locations'!I202=0,"",COUNTIFS('Workers Settings'!$M:$M,$B202,'Workers Settings'!$N:$N,1,'Workers Settings'!$H:$H,G$3)/'Demand Locations'!I202)))</f>
        <v/>
      </c>
      <c r="H202" s="24" t="str">
        <f>IF(OR($B202="",H$3="",'Demand Locations'!J202=""),"",IF('Demand Locations'!J202&lt;COUNTIFS('Workers Settings'!$M:$M,$B202,'Workers Settings'!$N:$N,1,'Workers Settings'!$H:$H,H$3),"Warning!",IF('Demand Locations'!J202=0,"",COUNTIFS('Workers Settings'!$M:$M,$B202,'Workers Settings'!$N:$N,1,'Workers Settings'!$H:$H,H$3)/'Demand Locations'!J202)))</f>
        <v/>
      </c>
      <c r="I202" s="24" t="str">
        <f>IF(OR($B202="",I$3="",'Demand Locations'!K202=""),"",IF('Demand Locations'!K202&lt;COUNTIFS('Workers Settings'!$M:$M,$B202,'Workers Settings'!$N:$N,1,'Workers Settings'!$H:$H,I$3),"Warning!",IF('Demand Locations'!K202=0,"",COUNTIFS('Workers Settings'!$M:$M,$B202,'Workers Settings'!$N:$N,1,'Workers Settings'!$H:$H,I$3)/'Demand Locations'!K202)))</f>
        <v/>
      </c>
      <c r="J202" s="24" t="str">
        <f>IF(OR($B202="",J$3="",'Demand Locations'!L202=""),"",IF('Demand Locations'!L202&lt;COUNTIFS('Workers Settings'!$M:$M,$B202,'Workers Settings'!$N:$N,1,'Workers Settings'!$H:$H,J$3),"Warning!",IF('Demand Locations'!L202=0,"",COUNTIFS('Workers Settings'!$M:$M,$B202,'Workers Settings'!$N:$N,1,'Workers Settings'!$H:$H,J$3)/'Demand Locations'!L202)))</f>
        <v/>
      </c>
      <c r="K202" s="24" t="str">
        <f>IF(OR($B202="",K$3="",'Demand Locations'!M202=""),"",IF('Demand Locations'!M202&lt;COUNTIFS('Workers Settings'!$M:$M,$B202,'Workers Settings'!$N:$N,1,'Workers Settings'!$H:$H,K$3),"Warning!",IF('Demand Locations'!M202=0,"",COUNTIFS('Workers Settings'!$M:$M,$B202,'Workers Settings'!$N:$N,1,'Workers Settings'!$H:$H,K$3)/'Demand Locations'!M202)))</f>
        <v/>
      </c>
      <c r="L202" s="24" t="str">
        <f>IF(OR($B202="",L$3="",'Demand Locations'!N202=""),"",IF('Demand Locations'!N202&lt;COUNTIFS('Workers Settings'!$M:$M,$B202,'Workers Settings'!$N:$N,1,'Workers Settings'!$H:$H,L$3),"Warning!",IF('Demand Locations'!N202=0,"",COUNTIFS('Workers Settings'!$M:$M,$B202,'Workers Settings'!$N:$N,1,'Workers Settings'!$H:$H,L$3)/'Demand Locations'!N202)))</f>
        <v/>
      </c>
      <c r="M202" s="24" t="str">
        <f>IF(OR($B202="",M$3="",'Demand Locations'!O202=""),"",IF('Demand Locations'!O202&lt;COUNTIFS('Workers Settings'!$M:$M,$B202,'Workers Settings'!$N:$N,1,'Workers Settings'!$H:$H,M$3),"Warning!",IF('Demand Locations'!O202=0,"",COUNTIFS('Workers Settings'!$M:$M,$B202,'Workers Settings'!$N:$N,1,'Workers Settings'!$H:$H,M$3)/'Demand Locations'!O202)))</f>
        <v/>
      </c>
      <c r="N202" s="24" t="str">
        <f>IF(OR($B202="",N$3="",'Demand Locations'!P202=""),"",IF('Demand Locations'!P202&lt;COUNTIFS('Workers Settings'!$M:$M,$B202,'Workers Settings'!$N:$N,1,'Workers Settings'!$H:$H,N$3),"Warning!",IF('Demand Locations'!P202=0,"",COUNTIFS('Workers Settings'!$M:$M,$B202,'Workers Settings'!$N:$N,1,'Workers Settings'!$H:$H,N$3)/'Demand Locations'!P202)))</f>
        <v/>
      </c>
      <c r="O202" s="24" t="str">
        <f>IF(OR($B202="",O$3="",'Demand Locations'!Q202=""),"",IF('Demand Locations'!Q202&lt;COUNTIFS('Workers Settings'!$M:$M,$B202,'Workers Settings'!$N:$N,1,'Workers Settings'!$H:$H,O$3),"Warning!",IF('Demand Locations'!Q202=0,"",COUNTIFS('Workers Settings'!$M:$M,$B202,'Workers Settings'!$N:$N,1,'Workers Settings'!$H:$H,O$3)/'Demand Locations'!Q202)))</f>
        <v/>
      </c>
      <c r="P202" s="24" t="str">
        <f>IF(OR($B202="",P$3="",'Demand Locations'!R202=""),"",IF('Demand Locations'!R202&lt;COUNTIFS('Workers Settings'!$M:$M,$B202,'Workers Settings'!$N:$N,1,'Workers Settings'!$H:$H,P$3),"Warning!",IF('Demand Locations'!R202=0,"",COUNTIFS('Workers Settings'!$M:$M,$B202,'Workers Settings'!$N:$N,1,'Workers Settings'!$H:$H,P$3)/'Demand Locations'!R202)))</f>
        <v/>
      </c>
      <c r="Q202" s="24" t="str">
        <f>IF(OR($B202="",Q$3="",'Demand Locations'!S202=""),"",IF('Demand Locations'!S202&lt;COUNTIFS('Workers Settings'!$M:$M,$B202,'Workers Settings'!$N:$N,1,'Workers Settings'!$H:$H,Q$3),"Warning!",IF('Demand Locations'!S202=0,"",COUNTIFS('Workers Settings'!$M:$M,$B202,'Workers Settings'!$N:$N,1,'Workers Settings'!$H:$H,Q$3)/'Demand Locations'!S202)))</f>
        <v/>
      </c>
      <c r="R202" s="24" t="str">
        <f>IF(OR($B202="",R$3="",'Demand Locations'!T202=""),"",IF('Demand Locations'!T202&lt;COUNTIFS('Workers Settings'!$M:$M,$B202,'Workers Settings'!$N:$N,1,'Workers Settings'!$H:$H,R$3),"Warning!",IF('Demand Locations'!T202=0,"",COUNTIFS('Workers Settings'!$M:$M,$B202,'Workers Settings'!$N:$N,1,'Workers Settings'!$H:$H,R$3)/'Demand Locations'!T202)))</f>
        <v/>
      </c>
      <c r="S202" s="24" t="str">
        <f>IF(OR($B202="",S$3="",'Demand Locations'!U202=""),"",IF('Demand Locations'!U202&lt;COUNTIFS('Workers Settings'!$M:$M,$B202,'Workers Settings'!$N:$N,1,'Workers Settings'!$H:$H,S$3),"Warning!",IF('Demand Locations'!U202=0,"",COUNTIFS('Workers Settings'!$M:$M,$B202,'Workers Settings'!$N:$N,1,'Workers Settings'!$H:$H,S$3)/'Demand Locations'!U202)))</f>
        <v/>
      </c>
      <c r="T202" s="24" t="str">
        <f>IF(OR($B202="",T$3="",'Demand Locations'!V202=""),"",IF('Demand Locations'!V202&lt;COUNTIFS('Workers Settings'!$M:$M,$B202,'Workers Settings'!$N:$N,1,'Workers Settings'!$H:$H,T$3),"Warning!",IF('Demand Locations'!V202=0,"",COUNTIFS('Workers Settings'!$M:$M,$B202,'Workers Settings'!$N:$N,1,'Workers Settings'!$H:$H,T$3)/'Demand Locations'!V202)))</f>
        <v/>
      </c>
      <c r="U202" s="24" t="str">
        <f>IF(OR($B202="",U$3="",'Demand Locations'!W202=""),"",IF('Demand Locations'!W202&lt;COUNTIFS('Workers Settings'!$M:$M,$B202,'Workers Settings'!$N:$N,1,'Workers Settings'!$H:$H,U$3),"Warning!",IF('Demand Locations'!W202=0,"",COUNTIFS('Workers Settings'!$M:$M,$B202,'Workers Settings'!$N:$N,1,'Workers Settings'!$H:$H,U$3)/'Demand Locations'!W202)))</f>
        <v/>
      </c>
      <c r="V202" s="24" t="str">
        <f>IF(OR($B202="",V$3="",'Demand Locations'!X202=""),"",IF('Demand Locations'!X202&lt;COUNTIFS('Workers Settings'!$M:$M,$B202,'Workers Settings'!$N:$N,1,'Workers Settings'!$H:$H,V$3),"Warning!",IF('Demand Locations'!X202=0,"",COUNTIFS('Workers Settings'!$M:$M,$B202,'Workers Settings'!$N:$N,1,'Workers Settings'!$H:$H,V$3)/'Demand Locations'!X202)))</f>
        <v/>
      </c>
      <c r="W202" s="24" t="str">
        <f>IF(OR($B202="",W$3="",'Demand Locations'!Y202=""),"",IF('Demand Locations'!Y202&lt;COUNTIFS('Workers Settings'!$M:$M,$B202,'Workers Settings'!$N:$N,1,'Workers Settings'!$H:$H,W$3),"Warning!",IF('Demand Locations'!Y202=0,"",COUNTIFS('Workers Settings'!$M:$M,$B202,'Workers Settings'!$N:$N,1,'Workers Settings'!$H:$H,W$3)/'Demand Locations'!Y202)))</f>
        <v/>
      </c>
      <c r="X202" s="24" t="str">
        <f>IF(OR($B202="",X$3="",'Demand Locations'!Z202=""),"",IF('Demand Locations'!Z202&lt;COUNTIFS('Workers Settings'!$M:$M,$B202,'Workers Settings'!$N:$N,1,'Workers Settings'!$H:$H,X$3),"Warning!",IF('Demand Locations'!Z202=0,"",COUNTIFS('Workers Settings'!$M:$M,$B202,'Workers Settings'!$N:$N,1,'Workers Settings'!$H:$H,X$3)/'Demand Locations'!Z202)))</f>
        <v/>
      </c>
      <c r="Y202" s="24" t="str">
        <f>IF(OR($B202="",Y$3="",'Demand Locations'!AA202=""),"",IF('Demand Locations'!AA202&lt;COUNTIFS('Workers Settings'!$M:$M,$B202,'Workers Settings'!$N:$N,1,'Workers Settings'!$H:$H,Y$3),"Warning!",IF('Demand Locations'!AA202=0,"",COUNTIFS('Workers Settings'!$M:$M,$B202,'Workers Settings'!$N:$N,1,'Workers Settings'!$H:$H,Y$3)/'Demand Locations'!AA202)))</f>
        <v/>
      </c>
      <c r="Z202" s="24" t="str">
        <f>IF(OR($B202="",Z$3="",'Demand Locations'!AB202=""),"",IF('Demand Locations'!AB202&lt;COUNTIFS('Workers Settings'!$M:$M,$B202,'Workers Settings'!$N:$N,1,'Workers Settings'!$H:$H,Z$3),"Warning!",IF('Demand Locations'!AB202=0,"",COUNTIFS('Workers Settings'!$M:$M,$B202,'Workers Settings'!$N:$N,1,'Workers Settings'!$H:$H,Z$3)/'Demand Locations'!AB202)))</f>
        <v/>
      </c>
      <c r="AA202" s="24" t="str">
        <f>IF(OR($B202="",AA$3="",'Demand Locations'!AC202=""),"",IF('Demand Locations'!AC202&lt;COUNTIFS('Workers Settings'!$M:$M,$B202,'Workers Settings'!$N:$N,1,'Workers Settings'!$H:$H,AA$3),"Warning!",IF('Demand Locations'!AC202=0,"",COUNTIFS('Workers Settings'!$M:$M,$B202,'Workers Settings'!$N:$N,1,'Workers Settings'!$H:$H,AA$3)/'Demand Locations'!AC202)))</f>
        <v/>
      </c>
      <c r="AB202" s="24" t="str">
        <f>IF(OR($B202="",AB$3="",'Demand Locations'!AD202=""),"",IF('Demand Locations'!AD202&lt;COUNTIFS('Workers Settings'!$M:$M,$B202,'Workers Settings'!$N:$N,1,'Workers Settings'!$H:$H,AB$3),"Warning!",IF('Demand Locations'!AD202=0,"",COUNTIFS('Workers Settings'!$M:$M,$B202,'Workers Settings'!$N:$N,1,'Workers Settings'!$H:$H,AB$3)/'Demand Locations'!AD202)))</f>
        <v/>
      </c>
      <c r="AC202" s="24" t="str">
        <f>IF(OR($B202="",AC$3="",'Demand Locations'!AE202=""),"",IF('Demand Locations'!AE202&lt;COUNTIFS('Workers Settings'!$M:$M,$B202,'Workers Settings'!$N:$N,1,'Workers Settings'!$H:$H,AC$3),"Warning!",IF('Demand Locations'!AE202=0,"",COUNTIFS('Workers Settings'!$M:$M,$B202,'Workers Settings'!$N:$N,1,'Workers Settings'!$H:$H,AC$3)/'Demand Locations'!AE202)))</f>
        <v/>
      </c>
      <c r="AD202" s="24" t="str">
        <f>IF(OR($B202="",AD$3="",'Demand Locations'!AF202=""),"",IF('Demand Locations'!AF202&lt;COUNTIFS('Workers Settings'!$M:$M,$B202,'Workers Settings'!$N:$N,1,'Workers Settings'!$H:$H,AD$3),"Warning!",IF('Demand Locations'!AF202=0,"",COUNTIFS('Workers Settings'!$M:$M,$B202,'Workers Settings'!$N:$N,1,'Workers Settings'!$H:$H,AD$3)/'Demand Locations'!AF202)))</f>
        <v/>
      </c>
      <c r="AE202" s="24" t="str">
        <f>IF(OR($B202="",AE$3="",'Demand Locations'!AG202=""),"",IF('Demand Locations'!AG202&lt;COUNTIFS('Workers Settings'!$M:$M,$B202,'Workers Settings'!$N:$N,1,'Workers Settings'!$H:$H,AE$3),"Warning!",IF('Demand Locations'!AG202=0,"",COUNTIFS('Workers Settings'!$M:$M,$B202,'Workers Settings'!$N:$N,1,'Workers Settings'!$H:$H,AE$3)/'Demand Locations'!AG202)))</f>
        <v/>
      </c>
      <c r="AF202" s="24" t="str">
        <f>IF(OR($B202="",AF$3="",'Demand Locations'!AH202=""),"",IF('Demand Locations'!AH202&lt;COUNTIFS('Workers Settings'!$M:$M,$B202,'Workers Settings'!$N:$N,1,'Workers Settings'!$H:$H,AF$3),"Warning!",IF('Demand Locations'!AH202=0,"",COUNTIFS('Workers Settings'!$M:$M,$B202,'Workers Settings'!$N:$N,1,'Workers Settings'!$H:$H,AF$3)/'Demand Locations'!AH202)))</f>
        <v/>
      </c>
      <c r="AG202" s="24" t="str">
        <f>IF(OR($B202="",AG$3="",'Demand Locations'!AI202=""),"",IF('Demand Locations'!AI202&lt;COUNTIFS('Workers Settings'!$M:$M,$B202,'Workers Settings'!$N:$N,1,'Workers Settings'!$H:$H,AG$3),"Warning!",IF('Demand Locations'!AI202=0,"",COUNTIFS('Workers Settings'!$M:$M,$B202,'Workers Settings'!$N:$N,1,'Workers Settings'!$H:$H,AG$3)/'Demand Locations'!AI202)))</f>
        <v/>
      </c>
      <c r="AH202" s="24" t="str">
        <f>IF(OR($B202="",AH$3="",'Demand Locations'!AJ202=""),"",IF('Demand Locations'!AJ202&lt;COUNTIFS('Workers Settings'!$M:$M,$B202,'Workers Settings'!$N:$N,1,'Workers Settings'!$H:$H,AH$3),"Warning!",IF('Demand Locations'!AJ202=0,"",COUNTIFS('Workers Settings'!$M:$M,$B202,'Workers Settings'!$N:$N,1,'Workers Settings'!$H:$H,AH$3)/'Demand Locations'!AJ202)))</f>
        <v/>
      </c>
      <c r="AI202" s="24" t="str">
        <f>IF(OR($B202="",AI$3="",'Demand Locations'!AK202=""),"",IF('Demand Locations'!AK202&lt;COUNTIFS('Workers Settings'!$M:$M,$B202,'Workers Settings'!$N:$N,1,'Workers Settings'!$H:$H,AI$3),"Warning!",IF('Demand Locations'!AK202=0,"",COUNTIFS('Workers Settings'!$M:$M,$B202,'Workers Settings'!$N:$N,1,'Workers Settings'!$H:$H,AI$3)/'Demand Locations'!AK202)))</f>
        <v/>
      </c>
      <c r="AJ202" s="24" t="str">
        <f>IF(OR($B202="",AJ$3="",'Demand Locations'!AL202=""),"",IF('Demand Locations'!AL202&lt;COUNTIFS('Workers Settings'!$M:$M,$B202,'Workers Settings'!$N:$N,1,'Workers Settings'!$H:$H,AJ$3),"Warning!",IF('Demand Locations'!AL202=0,"",COUNTIFS('Workers Settings'!$M:$M,$B202,'Workers Settings'!$N:$N,1,'Workers Settings'!$H:$H,AJ$3)/'Demand Locations'!AL202)))</f>
        <v/>
      </c>
      <c r="AK202" s="24" t="str">
        <f>IF(OR($B202="",AK$3="",'Demand Locations'!AM202=""),"",IF('Demand Locations'!AM202&lt;COUNTIFS('Workers Settings'!$M:$M,$B202,'Workers Settings'!$N:$N,1,'Workers Settings'!$H:$H,AK$3),"Warning!",IF('Demand Locations'!AM202=0,"",COUNTIFS('Workers Settings'!$M:$M,$B202,'Workers Settings'!$N:$N,1,'Workers Settings'!$H:$H,AK$3)/'Demand Locations'!AM202)))</f>
        <v/>
      </c>
      <c r="AL202" s="24" t="str">
        <f>IF(OR($B202="",AL$3="",'Demand Locations'!AN202=""),"",IF('Demand Locations'!AN202&lt;COUNTIFS('Workers Settings'!$M:$M,$B202,'Workers Settings'!$N:$N,1,'Workers Settings'!$H:$H,AL$3),"Warning!",IF('Demand Locations'!AN202=0,"",COUNTIFS('Workers Settings'!$M:$M,$B202,'Workers Settings'!$N:$N,1,'Workers Settings'!$H:$H,AL$3)/'Demand Locations'!AN202)))</f>
        <v/>
      </c>
      <c r="AM202" s="24" t="str">
        <f>IF(OR($B202="",AM$3="",'Demand Locations'!AO202=""),"",IF('Demand Locations'!AO202&lt;COUNTIFS('Workers Settings'!$M:$M,$B202,'Workers Settings'!$N:$N,1,'Workers Settings'!$H:$H,AM$3),"Warning!",IF('Demand Locations'!AO202=0,"",COUNTIFS('Workers Settings'!$M:$M,$B202,'Workers Settings'!$N:$N,1,'Workers Settings'!$H:$H,AM$3)/'Demand Locations'!AO202)))</f>
        <v/>
      </c>
      <c r="AN202" s="24" t="str">
        <f>IF(OR($B202="",AN$3="",'Demand Locations'!AP202=""),"",IF('Demand Locations'!AP202&lt;COUNTIFS('Workers Settings'!$M:$M,$B202,'Workers Settings'!$N:$N,1,'Workers Settings'!$H:$H,AN$3),"Warning!",IF('Demand Locations'!AP202=0,"",COUNTIFS('Workers Settings'!$M:$M,$B202,'Workers Settings'!$N:$N,1,'Workers Settings'!$H:$H,AN$3)/'Demand Locations'!AP202)))</f>
        <v/>
      </c>
      <c r="AO202" s="24" t="str">
        <f>IF(OR($B202="",AO$3="",'Demand Locations'!AQ202=""),"",IF('Demand Locations'!AQ202&lt;COUNTIFS('Workers Settings'!$M:$M,$B202,'Workers Settings'!$N:$N,1,'Workers Settings'!$H:$H,AO$3),"Warning!",IF('Demand Locations'!AQ202=0,"",COUNTIFS('Workers Settings'!$M:$M,$B202,'Workers Settings'!$N:$N,1,'Workers Settings'!$H:$H,AO$3)/'Demand Locations'!AQ202)))</f>
        <v/>
      </c>
      <c r="AP202" s="24" t="str">
        <f>IF(OR($B202="",AP$3="",'Demand Locations'!AR202=""),"",IF('Demand Locations'!AR202&lt;COUNTIFS('Workers Settings'!$M:$M,$B202,'Workers Settings'!$N:$N,1,'Workers Settings'!$H:$H,AP$3),"Warning!",IF('Demand Locations'!AR202=0,"",COUNTIFS('Workers Settings'!$M:$M,$B202,'Workers Settings'!$N:$N,1,'Workers Settings'!$H:$H,AP$3)/'Demand Locations'!AR202)))</f>
        <v/>
      </c>
      <c r="AQ202" s="24" t="str">
        <f>IF(OR($B202="",AQ$3="",'Demand Locations'!AS202=""),"",IF('Demand Locations'!AS202&lt;COUNTIFS('Workers Settings'!$M:$M,$B202,'Workers Settings'!$N:$N,1,'Workers Settings'!$H:$H,AQ$3),"Warning!",IF('Demand Locations'!AS202=0,"",COUNTIFS('Workers Settings'!$M:$M,$B202,'Workers Settings'!$N:$N,1,'Workers Settings'!$H:$H,AQ$3)/'Demand Locations'!AS202)))</f>
        <v/>
      </c>
      <c r="AR202" s="24" t="str">
        <f>IF(OR($B202="",AR$3="",'Demand Locations'!AT202=""),"",IF('Demand Locations'!AT202&lt;COUNTIFS('Workers Settings'!$M:$M,$B202,'Workers Settings'!$N:$N,1,'Workers Settings'!$H:$H,AR$3),"Warning!",IF('Demand Locations'!AT202=0,"",COUNTIFS('Workers Settings'!$M:$M,$B202,'Workers Settings'!$N:$N,1,'Workers Settings'!$H:$H,AR$3)/'Demand Locations'!AT202)))</f>
        <v/>
      </c>
      <c r="AS202" s="24" t="str">
        <f>IF(OR($B202="",AS$3="",'Demand Locations'!AU202=""),"",IF('Demand Locations'!AU202&lt;COUNTIFS('Workers Settings'!$M:$M,$B202,'Workers Settings'!$N:$N,1,'Workers Settings'!$H:$H,AS$3),"Warning!",IF('Demand Locations'!AU202=0,"",COUNTIFS('Workers Settings'!$M:$M,$B202,'Workers Settings'!$N:$N,1,'Workers Settings'!$H:$H,AS$3)/'Demand Locations'!AU202)))</f>
        <v/>
      </c>
      <c r="AT202" s="24" t="str">
        <f>IF(OR($B202="",AT$3="",'Demand Locations'!AV202=""),"",IF('Demand Locations'!AV202&lt;COUNTIFS('Workers Settings'!$M:$M,$B202,'Workers Settings'!$N:$N,1,'Workers Settings'!$H:$H,AT$3),"Warning!",IF('Demand Locations'!AV202=0,"",COUNTIFS('Workers Settings'!$M:$M,$B202,'Workers Settings'!$N:$N,1,'Workers Settings'!$H:$H,AT$3)/'Demand Locations'!AV202)))</f>
        <v/>
      </c>
      <c r="AU202" s="24" t="str">
        <f>IF(OR($B202="",AU$3="",'Demand Locations'!AW202=""),"",IF('Demand Locations'!AW202&lt;COUNTIFS('Workers Settings'!$M:$M,$B202,'Workers Settings'!$N:$N,1,'Workers Settings'!$H:$H,AU$3),"Warning!",IF('Demand Locations'!AW202=0,"",COUNTIFS('Workers Settings'!$M:$M,$B202,'Workers Settings'!$N:$N,1,'Workers Settings'!$H:$H,AU$3)/'Demand Locations'!AW202)))</f>
        <v/>
      </c>
      <c r="AV202" s="24" t="str">
        <f>IF(OR($B202="",AV$3="",'Demand Locations'!AX202=""),"",IF('Demand Locations'!AX202&lt;COUNTIFS('Workers Settings'!$M:$M,$B202,'Workers Settings'!$N:$N,1,'Workers Settings'!$H:$H,AV$3),"Warning!",IF('Demand Locations'!AX202=0,"",COUNTIFS('Workers Settings'!$M:$M,$B202,'Workers Settings'!$N:$N,1,'Workers Settings'!$H:$H,AV$3)/'Demand Locations'!AX202)))</f>
        <v/>
      </c>
      <c r="AW202" s="24" t="str">
        <f>IF(OR($B202="",AW$3="",'Demand Locations'!AY202=""),"",IF('Demand Locations'!AY202&lt;COUNTIFS('Workers Settings'!$M:$M,$B202,'Workers Settings'!$N:$N,1,'Workers Settings'!$H:$H,AW$3),"Warning!",IF('Demand Locations'!AY202=0,"",COUNTIFS('Workers Settings'!$M:$M,$B202,'Workers Settings'!$N:$N,1,'Workers Settings'!$H:$H,AW$3)/'Demand Locations'!AY202)))</f>
        <v/>
      </c>
      <c r="AX202" s="24" t="str">
        <f>IF(OR($B202="",AX$3="",'Demand Locations'!AZ202=""),"",IF('Demand Locations'!AZ202&lt;COUNTIFS('Workers Settings'!$M:$M,$B202,'Workers Settings'!$N:$N,1,'Workers Settings'!$H:$H,AX$3),"Warning!",IF('Demand Locations'!AZ202=0,"",COUNTIFS('Workers Settings'!$M:$M,$B202,'Workers Settings'!$N:$N,1,'Workers Settings'!$H:$H,AX$3)/'Demand Locations'!AZ202)))</f>
        <v/>
      </c>
      <c r="AY202" s="24" t="str">
        <f>IF(OR($B202="",AY$3="",'Demand Locations'!BA202=""),"",IF('Demand Locations'!BA202&lt;COUNTIFS('Workers Settings'!$M:$M,$B202,'Workers Settings'!$N:$N,1,'Workers Settings'!$H:$H,AY$3),"Warning!",IF('Demand Locations'!BA202=0,"",COUNTIFS('Workers Settings'!$M:$M,$B202,'Workers Settings'!$N:$N,1,'Workers Settings'!$H:$H,AY$3)/'Demand Locations'!BA202)))</f>
        <v/>
      </c>
      <c r="AZ202" s="24" t="str">
        <f>IF(OR($B202="",AZ$3="",'Demand Locations'!BB202=""),"",IF('Demand Locations'!BB202&lt;COUNTIFS('Workers Settings'!$M:$M,$B202,'Workers Settings'!$N:$N,1,'Workers Settings'!$H:$H,AZ$3),"Warning!",IF('Demand Locations'!BB202=0,"",COUNTIFS('Workers Settings'!$M:$M,$B202,'Workers Settings'!$N:$N,1,'Workers Settings'!$H:$H,AZ$3)/'Demand Locations'!BB202)))</f>
        <v/>
      </c>
      <c r="BA202" s="24" t="str">
        <f>IF(OR($B202="",BA$3="",'Demand Locations'!BC202=""),"",IF('Demand Locations'!BC202&lt;COUNTIFS('Workers Settings'!$M:$M,$B202,'Workers Settings'!$N:$N,1,'Workers Settings'!$H:$H,BA$3),"Warning!",IF('Demand Locations'!BC202=0,"",COUNTIFS('Workers Settings'!$M:$M,$B202,'Workers Settings'!$N:$N,1,'Workers Settings'!$H:$H,BA$3)/'Demand Locations'!BC202)))</f>
        <v/>
      </c>
      <c r="BB202" s="24" t="str">
        <f>IF(OR($B202="",BB$3="",'Demand Locations'!BD202=""),"",IF('Demand Locations'!BD202&lt;COUNTIFS('Workers Settings'!$M:$M,$B202,'Workers Settings'!$N:$N,1,'Workers Settings'!$H:$H,BB$3),"Warning!",IF('Demand Locations'!BD202=0,"",COUNTIFS('Workers Settings'!$M:$M,$B202,'Workers Settings'!$N:$N,1,'Workers Settings'!$H:$H,BB$3)/'Demand Locations'!BD202)))</f>
        <v/>
      </c>
      <c r="BC202" s="24" t="str">
        <f>IF(OR($B202="",BC$3="",'Demand Locations'!BE202=""),"",IF('Demand Locations'!BE202&lt;COUNTIFS('Workers Settings'!$M:$M,$B202,'Workers Settings'!$N:$N,1,'Workers Settings'!$H:$H,BC$3),"Warning!",IF('Demand Locations'!BE202=0,"",COUNTIFS('Workers Settings'!$M:$M,$B202,'Workers Settings'!$N:$N,1,'Workers Settings'!$H:$H,BC$3)/'Demand Locations'!BE202)))</f>
        <v/>
      </c>
      <c r="BD202" s="24" t="str">
        <f>IF(OR($B202="",BD$3="",'Demand Locations'!BF202=""),"",IF('Demand Locations'!BF202&lt;COUNTIFS('Workers Settings'!$M:$M,$B202,'Workers Settings'!$N:$N,1,'Workers Settings'!$H:$H,BD$3),"Warning!",IF('Demand Locations'!BF202=0,"",COUNTIFS('Workers Settings'!$M:$M,$B202,'Workers Settings'!$N:$N,1,'Workers Settings'!$H:$H,BD$3)/'Demand Locations'!BF202)))</f>
        <v/>
      </c>
      <c r="BE202" s="24" t="str">
        <f>IF(OR($B202="",BE$3="",'Demand Locations'!BG202=""),"",IF('Demand Locations'!BG202&lt;COUNTIFS('Workers Settings'!$M:$M,$B202,'Workers Settings'!$N:$N,1,'Workers Settings'!$H:$H,BE$3),"Warning!",IF('Demand Locations'!BG202=0,"",COUNTIFS('Workers Settings'!$M:$M,$B202,'Workers Settings'!$N:$N,1,'Workers Settings'!$H:$H,BE$3)/'Demand Locations'!BG202)))</f>
        <v/>
      </c>
      <c r="BF202" s="24" t="str">
        <f>IF(OR($B202="",BF$3="",'Demand Locations'!BH202=""),"",IF('Demand Locations'!BH202&lt;COUNTIFS('Workers Settings'!$M:$M,$B202,'Workers Settings'!$N:$N,1,'Workers Settings'!$H:$H,BF$3),"Warning!",IF('Demand Locations'!BH202=0,"",COUNTIFS('Workers Settings'!$M:$M,$B202,'Workers Settings'!$N:$N,1,'Workers Settings'!$H:$H,BF$3)/'Demand Locations'!BH202)))</f>
        <v/>
      </c>
      <c r="BG202" s="24" t="str">
        <f>IF(OR($B202="",BG$3="",'Demand Locations'!BI202=""),"",IF('Demand Locations'!BI202&lt;COUNTIFS('Workers Settings'!$M:$M,$B202,'Workers Settings'!$N:$N,1,'Workers Settings'!$H:$H,BG$3),"Warning!",IF('Demand Locations'!BI202=0,"",COUNTIFS('Workers Settings'!$M:$M,$B202,'Workers Settings'!$N:$N,1,'Workers Settings'!$H:$H,BG$3)/'Demand Locations'!BI202)))</f>
        <v/>
      </c>
      <c r="BH202" s="24" t="str">
        <f>IF(OR($B202="",BH$3="",'Demand Locations'!BJ202=""),"",IF('Demand Locations'!BJ202&lt;COUNTIFS('Workers Settings'!$M:$M,$B202,'Workers Settings'!$N:$N,1,'Workers Settings'!$H:$H,BH$3),"Warning!",IF('Demand Locations'!BJ202=0,"",COUNTIFS('Workers Settings'!$M:$M,$B202,'Workers Settings'!$N:$N,1,'Workers Settings'!$H:$H,BH$3)/'Demand Locations'!BJ202)))</f>
        <v/>
      </c>
      <c r="BI202" s="24" t="str">
        <f>IF(OR($B202="",BI$3="",'Demand Locations'!BK202=""),"",IF('Demand Locations'!BK202&lt;COUNTIFS('Workers Settings'!$M:$M,$B202,'Workers Settings'!$N:$N,1,'Workers Settings'!$H:$H,BI$3),"Warning!",IF('Demand Locations'!BK202=0,"",COUNTIFS('Workers Settings'!$M:$M,$B202,'Workers Settings'!$N:$N,1,'Workers Settings'!$H:$H,BI$3)/'Demand Locations'!BK202)))</f>
        <v/>
      </c>
      <c r="BJ202" s="24" t="str">
        <f>IF(OR($B202="",BJ$3="",'Demand Locations'!BL202=""),"",IF('Demand Locations'!BL202&lt;COUNTIFS('Workers Settings'!$M:$M,$B202,'Workers Settings'!$N:$N,1,'Workers Settings'!$H:$H,BJ$3),"Warning!",IF('Demand Locations'!BL202=0,"",COUNTIFS('Workers Settings'!$M:$M,$B202,'Workers Settings'!$N:$N,1,'Workers Settings'!$H:$H,BJ$3)/'Demand Locations'!BL202)))</f>
        <v/>
      </c>
      <c r="BK202" s="24" t="str">
        <f>IF(OR($B202="",BK$3="",'Demand Locations'!BM202=""),"",IF('Demand Locations'!BM202&lt;COUNTIFS('Workers Settings'!$M:$M,$B202,'Workers Settings'!$N:$N,1,'Workers Settings'!$H:$H,BK$3),"Warning!",IF('Demand Locations'!BM202=0,"",COUNTIFS('Workers Settings'!$M:$M,$B202,'Workers Settings'!$N:$N,1,'Workers Settings'!$H:$H,BK$3)/'Demand Locations'!BM202)))</f>
        <v/>
      </c>
      <c r="BL202" s="24" t="str">
        <f>IF(OR($B202="",BL$3="",'Demand Locations'!BN202=""),"",IF('Demand Locations'!BN202&lt;COUNTIFS('Workers Settings'!$M:$M,$B202,'Workers Settings'!$N:$N,1,'Workers Settings'!$H:$H,BL$3),"Warning!",IF('Demand Locations'!BN202=0,"",COUNTIFS('Workers Settings'!$M:$M,$B202,'Workers Settings'!$N:$N,1,'Workers Settings'!$H:$H,BL$3)/'Demand Locations'!BN202)))</f>
        <v/>
      </c>
      <c r="BM202" s="24" t="str">
        <f>IF(OR($B202="",BM$3="",'Demand Locations'!BO202=""),"",IF('Demand Locations'!BO202&lt;COUNTIFS('Workers Settings'!$M:$M,$B202,'Workers Settings'!$N:$N,1,'Workers Settings'!$H:$H,BM$3),"Warning!",IF('Demand Locations'!BO202=0,"",COUNTIFS('Workers Settings'!$M:$M,$B202,'Workers Settings'!$N:$N,1,'Workers Settings'!$H:$H,BM$3)/'Demand Locations'!BO202)))</f>
        <v/>
      </c>
      <c r="BN202" s="24" t="str">
        <f>IF(OR($B202="",BN$3="",'Demand Locations'!BP202=""),"",IF('Demand Locations'!BP202&lt;COUNTIFS('Workers Settings'!$M:$M,$B202,'Workers Settings'!$N:$N,1,'Workers Settings'!$H:$H,BN$3),"Warning!",IF('Demand Locations'!BP202=0,"",COUNTIFS('Workers Settings'!$M:$M,$B202,'Workers Settings'!$N:$N,1,'Workers Settings'!$H:$H,BN$3)/'Demand Locations'!BP202)))</f>
        <v/>
      </c>
      <c r="BO202" s="24" t="str">
        <f>IF(OR($B202="",BO$3="",'Demand Locations'!BQ202=""),"",IF('Demand Locations'!BQ202&lt;COUNTIFS('Workers Settings'!$M:$M,$B202,'Workers Settings'!$N:$N,1,'Workers Settings'!$H:$H,BO$3),"Warning!",IF('Demand Locations'!BQ202=0,"",COUNTIFS('Workers Settings'!$M:$M,$B202,'Workers Settings'!$N:$N,1,'Workers Settings'!$H:$H,BO$3)/'Demand Locations'!BQ202)))</f>
        <v/>
      </c>
      <c r="BP202" s="24" t="str">
        <f>IF(OR($B202="",BP$3="",'Demand Locations'!BR202=""),"",IF('Demand Locations'!BR202&lt;COUNTIFS('Workers Settings'!$M:$M,$B202,'Workers Settings'!$N:$N,1,'Workers Settings'!$H:$H,BP$3),"Warning!",IF('Demand Locations'!BR202=0,"",COUNTIFS('Workers Settings'!$M:$M,$B202,'Workers Settings'!$N:$N,1,'Workers Settings'!$H:$H,BP$3)/'Demand Locations'!BR202)))</f>
        <v/>
      </c>
      <c r="BQ202" s="24" t="str">
        <f>IF(OR($B202="",BQ$3="",'Demand Locations'!BS202=""),"",IF('Demand Locations'!BS202&lt;COUNTIFS('Workers Settings'!$M:$M,$B202,'Workers Settings'!$N:$N,1,'Workers Settings'!$H:$H,BQ$3),"Warning!",IF('Demand Locations'!BS202=0,"",COUNTIFS('Workers Settings'!$M:$M,$B202,'Workers Settings'!$N:$N,1,'Workers Settings'!$H:$H,BQ$3)/'Demand Locations'!BS202)))</f>
        <v/>
      </c>
      <c r="BR202" s="24" t="str">
        <f>IF(OR($B202="",BR$3="",'Demand Locations'!BT202=""),"",IF('Demand Locations'!BT202&lt;COUNTIFS('Workers Settings'!$M:$M,$B202,'Workers Settings'!$N:$N,1,'Workers Settings'!$H:$H,BR$3),"Warning!",IF('Demand Locations'!BT202=0,"",COUNTIFS('Workers Settings'!$M:$M,$B202,'Workers Settings'!$N:$N,1,'Workers Settings'!$H:$H,BR$3)/'Demand Locations'!BT202)))</f>
        <v/>
      </c>
      <c r="BS202" s="24" t="str">
        <f>IF(OR($B202="",BS$3="",'Demand Locations'!BU202=""),"",IF('Demand Locations'!BU202&lt;COUNTIFS('Workers Settings'!$M:$M,$B202,'Workers Settings'!$N:$N,1,'Workers Settings'!$H:$H,BS$3),"Warning!",IF('Demand Locations'!BU202=0,"",COUNTIFS('Workers Settings'!$M:$M,$B202,'Workers Settings'!$N:$N,1,'Workers Settings'!$H:$H,BS$3)/'Demand Locations'!BU202)))</f>
        <v/>
      </c>
      <c r="BT202" s="24" t="str">
        <f>IF(OR($B202="",BT$3="",'Demand Locations'!BV202=""),"",IF('Demand Locations'!BV202&lt;COUNTIFS('Workers Settings'!$M:$M,$B202,'Workers Settings'!$N:$N,1,'Workers Settings'!$H:$H,BT$3),"Warning!",IF('Demand Locations'!BV202=0,"",COUNTIFS('Workers Settings'!$M:$M,$B202,'Workers Settings'!$N:$N,1,'Workers Settings'!$H:$H,BT$3)/'Demand Locations'!BV202)))</f>
        <v/>
      </c>
      <c r="BU202" s="24" t="str">
        <f>IF(OR($B202="",BU$3="",'Demand Locations'!BW202=""),"",IF('Demand Locations'!BW202&lt;COUNTIFS('Workers Settings'!$M:$M,$B202,'Workers Settings'!$N:$N,1,'Workers Settings'!$H:$H,BU$3),"Warning!",IF('Demand Locations'!BW202=0,"",COUNTIFS('Workers Settings'!$M:$M,$B202,'Workers Settings'!$N:$N,1,'Workers Settings'!$H:$H,BU$3)/'Demand Locations'!BW202)))</f>
        <v/>
      </c>
      <c r="BV202" s="24" t="str">
        <f>IF(OR($B202="",BV$3="",'Demand Locations'!BX202=""),"",IF('Demand Locations'!BX202&lt;COUNTIFS('Workers Settings'!$M:$M,$B202,'Workers Settings'!$N:$N,1,'Workers Settings'!$H:$H,BV$3),"Warning!",IF('Demand Locations'!BX202=0,"",COUNTIFS('Workers Settings'!$M:$M,$B202,'Workers Settings'!$N:$N,1,'Workers Settings'!$H:$H,BV$3)/'Demand Locations'!BX202)))</f>
        <v/>
      </c>
      <c r="BW202" s="24" t="str">
        <f>IF(OR($B202="",BW$3="",'Demand Locations'!BY202=""),"",IF('Demand Locations'!BY202&lt;COUNTIFS('Workers Settings'!$M:$M,$B202,'Workers Settings'!$N:$N,1,'Workers Settings'!$H:$H,BW$3),"Warning!",IF('Demand Locations'!BY202=0,"",COUNTIFS('Workers Settings'!$M:$M,$B202,'Workers Settings'!$N:$N,1,'Workers Settings'!$H:$H,BW$3)/'Demand Locations'!BY202)))</f>
        <v/>
      </c>
      <c r="BX202" s="24" t="str">
        <f>IF(OR($B202="",BX$3="",'Demand Locations'!BZ202=""),"",IF('Demand Locations'!BZ202&lt;COUNTIFS('Workers Settings'!$M:$M,$B202,'Workers Settings'!$N:$N,1,'Workers Settings'!$H:$H,BX$3),"Warning!",IF('Demand Locations'!BZ202=0,"",COUNTIFS('Workers Settings'!$M:$M,$B202,'Workers Settings'!$N:$N,1,'Workers Settings'!$H:$H,BX$3)/'Demand Locations'!BZ202)))</f>
        <v/>
      </c>
      <c r="BY202" s="24" t="str">
        <f>IF(OR($B202="",BY$3="",'Demand Locations'!CA202=""),"",IF('Demand Locations'!CA202&lt;COUNTIFS('Workers Settings'!$M:$M,$B202,'Workers Settings'!$N:$N,1,'Workers Settings'!$H:$H,BY$3),"Warning!",IF('Demand Locations'!CA202=0,"",COUNTIFS('Workers Settings'!$M:$M,$B202,'Workers Settings'!$N:$N,1,'Workers Settings'!$H:$H,BY$3)/'Demand Locations'!CA202)))</f>
        <v/>
      </c>
      <c r="BZ202" s="24" t="str">
        <f>IF(OR($B202="",BZ$3="",'Demand Locations'!CB202=""),"",IF('Demand Locations'!CB202&lt;COUNTIFS('Workers Settings'!$M:$M,$B202,'Workers Settings'!$N:$N,1,'Workers Settings'!$H:$H,BZ$3),"Warning!",IF('Demand Locations'!CB202=0,"",COUNTIFS('Workers Settings'!$M:$M,$B202,'Workers Settings'!$N:$N,1,'Workers Settings'!$H:$H,BZ$3)/'Demand Locations'!CB202)))</f>
        <v/>
      </c>
      <c r="CA202" s="24" t="str">
        <f>IF(OR($B202="",CA$3="",'Demand Locations'!CC202=""),"",IF('Demand Locations'!CC202&lt;COUNTIFS('Workers Settings'!$M:$M,$B202,'Workers Settings'!$N:$N,1,'Workers Settings'!$H:$H,CA$3),"Warning!",IF('Demand Locations'!CC202=0,"",COUNTIFS('Workers Settings'!$M:$M,$B202,'Workers Settings'!$N:$N,1,'Workers Settings'!$H:$H,CA$3)/'Demand Locations'!CC202)))</f>
        <v/>
      </c>
      <c r="CB202" s="24" t="str">
        <f>IF(OR($B202="",CB$3="",'Demand Locations'!CD202=""),"",IF('Demand Locations'!CD202&lt;COUNTIFS('Workers Settings'!$M:$M,$B202,'Workers Settings'!$N:$N,1,'Workers Settings'!$H:$H,CB$3),"Warning!",IF('Demand Locations'!CD202=0,"",COUNTIFS('Workers Settings'!$M:$M,$B202,'Workers Settings'!$N:$N,1,'Workers Settings'!$H:$H,CB$3)/'Demand Locations'!CD202)))</f>
        <v/>
      </c>
      <c r="CC202" s="24" t="str">
        <f>IF(OR($B202="",CC$3="",'Demand Locations'!CE202=""),"",IF('Demand Locations'!CE202&lt;COUNTIFS('Workers Settings'!$M:$M,$B202,'Workers Settings'!$N:$N,1,'Workers Settings'!$H:$H,CC$3),"Warning!",IF('Demand Locations'!CE202=0,"",COUNTIFS('Workers Settings'!$M:$M,$B202,'Workers Settings'!$N:$N,1,'Workers Settings'!$H:$H,CC$3)/'Demand Locations'!CE202)))</f>
        <v/>
      </c>
      <c r="CD202" s="24" t="str">
        <f>IF(OR($B202="",CD$3="",'Demand Locations'!CF202=""),"",IF('Demand Locations'!CF202&lt;COUNTIFS('Workers Settings'!$M:$M,$B202,'Workers Settings'!$N:$N,1,'Workers Settings'!$H:$H,CD$3),"Warning!",IF('Demand Locations'!CF202=0,"",COUNTIFS('Workers Settings'!$M:$M,$B202,'Workers Settings'!$N:$N,1,'Workers Settings'!$H:$H,CD$3)/'Demand Locations'!CF202)))</f>
        <v/>
      </c>
      <c r="CE202" s="24" t="str">
        <f>IF(OR($B202="",CE$3="",'Demand Locations'!CG202=""),"",IF('Demand Locations'!CG202&lt;COUNTIFS('Workers Settings'!$M:$M,$B202,'Workers Settings'!$N:$N,1,'Workers Settings'!$H:$H,CE$3),"Warning!",IF('Demand Locations'!CG202=0,"",COUNTIFS('Workers Settings'!$M:$M,$B202,'Workers Settings'!$N:$N,1,'Workers Settings'!$H:$H,CE$3)/'Demand Locations'!CG202)))</f>
        <v/>
      </c>
      <c r="CF202" s="24" t="str">
        <f>IF(OR($B202="",CF$3="",'Demand Locations'!CH202=""),"",IF('Demand Locations'!CH202&lt;COUNTIFS('Workers Settings'!$M:$M,$B202,'Workers Settings'!$N:$N,1,'Workers Settings'!$H:$H,CF$3),"Warning!",IF('Demand Locations'!CH202=0,"",COUNTIFS('Workers Settings'!$M:$M,$B202,'Workers Settings'!$N:$N,1,'Workers Settings'!$H:$H,CF$3)/'Demand Locations'!CH202)))</f>
        <v/>
      </c>
      <c r="CG202" s="24" t="str">
        <f>IF(OR($B202="",CG$3="",'Demand Locations'!CI202=""),"",IF('Demand Locations'!CI202&lt;COUNTIFS('Workers Settings'!$M:$M,$B202,'Workers Settings'!$N:$N,1,'Workers Settings'!$H:$H,CG$3),"Warning!",IF('Demand Locations'!CI202=0,"",COUNTIFS('Workers Settings'!$M:$M,$B202,'Workers Settings'!$N:$N,1,'Workers Settings'!$H:$H,CG$3)/'Demand Locations'!CI202)))</f>
        <v/>
      </c>
      <c r="CH202" s="24" t="str">
        <f>IF(OR($B202="",CH$3="",'Demand Locations'!CJ202=""),"",IF('Demand Locations'!CJ202&lt;COUNTIFS('Workers Settings'!$M:$M,$B202,'Workers Settings'!$N:$N,1,'Workers Settings'!$H:$H,CH$3),"Warning!",IF('Demand Locations'!CJ202=0,"",COUNTIFS('Workers Settings'!$M:$M,$B202,'Workers Settings'!$N:$N,1,'Workers Settings'!$H:$H,CH$3)/'Demand Locations'!CJ202)))</f>
        <v/>
      </c>
      <c r="CI202" s="24" t="str">
        <f>IF(OR($B202="",CI$3="",'Demand Locations'!CK202=""),"",IF('Demand Locations'!CK202&lt;COUNTIFS('Workers Settings'!$M:$M,$B202,'Workers Settings'!$N:$N,1,'Workers Settings'!$H:$H,CI$3),"Warning!",IF('Demand Locations'!CK202=0,"",COUNTIFS('Workers Settings'!$M:$M,$B202,'Workers Settings'!$N:$N,1,'Workers Settings'!$H:$H,CI$3)/'Demand Locations'!CK202)))</f>
        <v/>
      </c>
      <c r="CJ202" s="24" t="str">
        <f>IF(OR($B202="",CJ$3="",'Demand Locations'!CL202=""),"",IF('Demand Locations'!CL202&lt;COUNTIFS('Workers Settings'!$M:$M,$B202,'Workers Settings'!$N:$N,1,'Workers Settings'!$H:$H,CJ$3),"Warning!",IF('Demand Locations'!CL202=0,"",COUNTIFS('Workers Settings'!$M:$M,$B202,'Workers Settings'!$N:$N,1,'Workers Settings'!$H:$H,CJ$3)/'Demand Locations'!CL202)))</f>
        <v/>
      </c>
      <c r="CK202" s="24" t="str">
        <f>IF(OR($B202="",CK$3="",'Demand Locations'!CM202=""),"",IF('Demand Locations'!CM202&lt;COUNTIFS('Workers Settings'!$M:$M,$B202,'Workers Settings'!$N:$N,1,'Workers Settings'!$H:$H,CK$3),"Warning!",IF('Demand Locations'!CM202=0,"",COUNTIFS('Workers Settings'!$M:$M,$B202,'Workers Settings'!$N:$N,1,'Workers Settings'!$H:$H,CK$3)/'Demand Locations'!CM202)))</f>
        <v/>
      </c>
      <c r="CL202" s="24" t="str">
        <f>IF(OR($B202="",CL$3="",'Demand Locations'!CN202=""),"",IF('Demand Locations'!CN202&lt;COUNTIFS('Workers Settings'!$M:$M,$B202,'Workers Settings'!$N:$N,1,'Workers Settings'!$H:$H,CL$3),"Warning!",IF('Demand Locations'!CN202=0,"",COUNTIFS('Workers Settings'!$M:$M,$B202,'Workers Settings'!$N:$N,1,'Workers Settings'!$H:$H,CL$3)/'Demand Locations'!CN202)))</f>
        <v/>
      </c>
      <c r="CM202" s="24" t="str">
        <f>IF(OR($B202="",CM$3="",'Demand Locations'!CO202=""),"",IF('Demand Locations'!CO202&lt;COUNTIFS('Workers Settings'!$M:$M,$B202,'Workers Settings'!$N:$N,1,'Workers Settings'!$H:$H,CM$3),"Warning!",IF('Demand Locations'!CO202=0,"",COUNTIFS('Workers Settings'!$M:$M,$B202,'Workers Settings'!$N:$N,1,'Workers Settings'!$H:$H,CM$3)/'Demand Locations'!CO202)))</f>
        <v/>
      </c>
      <c r="CN202" s="24" t="str">
        <f>IF(OR($B202="",CN$3="",'Demand Locations'!CP202=""),"",IF('Demand Locations'!CP202&lt;COUNTIFS('Workers Settings'!$M:$M,$B202,'Workers Settings'!$N:$N,1,'Workers Settings'!$H:$H,CN$3),"Warning!",IF('Demand Locations'!CP202=0,"",COUNTIFS('Workers Settings'!$M:$M,$B202,'Workers Settings'!$N:$N,1,'Workers Settings'!$H:$H,CN$3)/'Demand Locations'!CP202)))</f>
        <v/>
      </c>
      <c r="CO202" s="24" t="str">
        <f>IF(OR($B202="",CO$3="",'Demand Locations'!CQ202=""),"",IF('Demand Locations'!CQ202&lt;COUNTIFS('Workers Settings'!$M:$M,$B202,'Workers Settings'!$N:$N,1,'Workers Settings'!$H:$H,CO$3),"Warning!",IF('Demand Locations'!CQ202=0,"",COUNTIFS('Workers Settings'!$M:$M,$B202,'Workers Settings'!$N:$N,1,'Workers Settings'!$H:$H,CO$3)/'Demand Locations'!CQ202)))</f>
        <v/>
      </c>
      <c r="CP202" s="24" t="str">
        <f>IF(OR($B202="",CP$3="",'Demand Locations'!CR202=""),"",IF('Demand Locations'!CR202&lt;COUNTIFS('Workers Settings'!$M:$M,$B202,'Workers Settings'!$N:$N,1,'Workers Settings'!$H:$H,CP$3),"Warning!",IF('Demand Locations'!CR202=0,"",COUNTIFS('Workers Settings'!$M:$M,$B202,'Workers Settings'!$N:$N,1,'Workers Settings'!$H:$H,CP$3)/'Demand Locations'!CR202)))</f>
        <v/>
      </c>
      <c r="CQ202" s="24" t="str">
        <f>IF(OR($B202="",CQ$3="",'Demand Locations'!CS202=""),"",IF('Demand Locations'!CS202&lt;COUNTIFS('Workers Settings'!$M:$M,$B202,'Workers Settings'!$N:$N,1,'Workers Settings'!$H:$H,CQ$3),"Warning!",IF('Demand Locations'!CS202=0,"",COUNTIFS('Workers Settings'!$M:$M,$B202,'Workers Settings'!$N:$N,1,'Workers Settings'!$H:$H,CQ$3)/'Demand Locations'!CS202)))</f>
        <v/>
      </c>
      <c r="CR202" s="24" t="str">
        <f>IF(OR($B202="",CR$3="",'Demand Locations'!CT202=""),"",IF('Demand Locations'!CT202&lt;COUNTIFS('Workers Settings'!$M:$M,$B202,'Workers Settings'!$N:$N,1,'Workers Settings'!$H:$H,CR$3),"Warning!",IF('Demand Locations'!CT202=0,"",COUNTIFS('Workers Settings'!$M:$M,$B202,'Workers Settings'!$N:$N,1,'Workers Settings'!$H:$H,CR$3)/'Demand Locations'!CT202)))</f>
        <v/>
      </c>
      <c r="CS202" s="24" t="str">
        <f>IF(OR($B202="",CS$3="",'Demand Locations'!CU202=""),"",IF('Demand Locations'!CU202&lt;COUNTIFS('Workers Settings'!$M:$M,$B202,'Workers Settings'!$N:$N,1,'Workers Settings'!$H:$H,CS$3),"Warning!",IF('Demand Locations'!CU202=0,"",COUNTIFS('Workers Settings'!$M:$M,$B202,'Workers Settings'!$N:$N,1,'Workers Settings'!$H:$H,CS$3)/'Demand Locations'!CU202)))</f>
        <v/>
      </c>
      <c r="CT202" s="24" t="str">
        <f>IF(OR($B202="",CT$3="",'Demand Locations'!CV202=""),"",IF('Demand Locations'!CV202&lt;COUNTIFS('Workers Settings'!$M:$M,$B202,'Workers Settings'!$N:$N,1,'Workers Settings'!$H:$H,CT$3),"Warning!",IF('Demand Locations'!CV202=0,"",COUNTIFS('Workers Settings'!$M:$M,$B202,'Workers Settings'!$N:$N,1,'Workers Settings'!$H:$H,CT$3)/'Demand Locations'!CV202)))</f>
        <v/>
      </c>
      <c r="CU202" s="24" t="str">
        <f>IF(OR($B202="",CU$3="",'Demand Locations'!CW202=""),"",IF('Demand Locations'!CW202&lt;COUNTIFS('Workers Settings'!$M:$M,$B202,'Workers Settings'!$N:$N,1,'Workers Settings'!$H:$H,CU$3),"Warning!",IF('Demand Locations'!CW202=0,"",COUNTIFS('Workers Settings'!$M:$M,$B202,'Workers Settings'!$N:$N,1,'Workers Settings'!$H:$H,CU$3)/'Demand Locations'!CW202)))</f>
        <v/>
      </c>
      <c r="CV202" s="24" t="str">
        <f>IF(OR($B202="",CV$3="",'Demand Locations'!CX202=""),"",IF('Demand Locations'!CX202&lt;COUNTIFS('Workers Settings'!$M:$M,$B202,'Workers Settings'!$N:$N,1,'Workers Settings'!$H:$H,CV$3),"Warning!",IF('Demand Locations'!CX202=0,"",COUNTIFS('Workers Settings'!$M:$M,$B202,'Workers Settings'!$N:$N,1,'Workers Settings'!$H:$H,CV$3)/'Demand Locations'!CX202)))</f>
        <v/>
      </c>
      <c r="CW202" s="24" t="str">
        <f>IF(OR($B202="",CW$3="",'Demand Locations'!CY202=""),"",IF('Demand Locations'!CY202&lt;COUNTIFS('Workers Settings'!$M:$M,$B202,'Workers Settings'!$N:$N,1,'Workers Settings'!$H:$H,CW$3),"Warning!",IF('Demand Locations'!CY202=0,"",COUNTIFS('Workers Settings'!$M:$M,$B202,'Workers Settings'!$N:$N,1,'Workers Settings'!$H:$H,CW$3)/'Demand Locations'!CY202)))</f>
        <v/>
      </c>
      <c r="CX202" s="24" t="str">
        <f>IF(OR($B202="",CX$3="",'Demand Locations'!CZ202=""),"",IF('Demand Locations'!CZ202&lt;COUNTIFS('Workers Settings'!$M:$M,$B202,'Workers Settings'!$N:$N,1,'Workers Settings'!$H:$H,CX$3),"Warning!",IF('Demand Locations'!CZ202=0,"",COUNTIFS('Workers Settings'!$M:$M,$B202,'Workers Settings'!$N:$N,1,'Workers Settings'!$H:$H,CX$3)/'Demand Locations'!CZ202)))</f>
        <v/>
      </c>
      <c r="CY202" s="24" t="str">
        <f>IF(OR($B202="",CY$3="",'Demand Locations'!DA202=""),"",IF('Demand Locations'!DA202&lt;COUNTIFS('Workers Settings'!$M:$M,$B202,'Workers Settings'!$N:$N,1,'Workers Settings'!$H:$H,CY$3),"Warning!",IF('Demand Locations'!DA202=0,"",COUNTIFS('Workers Settings'!$M:$M,$B202,'Workers Settings'!$N:$N,1,'Workers Settings'!$H:$H,CY$3)/'Demand Locations'!DA202)))</f>
        <v/>
      </c>
      <c r="CZ202" s="24" t="str">
        <f>IF(OR($B202="",CZ$3="",'Demand Locations'!DB202=""),"",IF('Demand Locations'!DB202&lt;COUNTIFS('Workers Settings'!$M:$M,$B202,'Workers Settings'!$N:$N,1,'Workers Settings'!$H:$H,CZ$3),"Warning!",IF('Demand Locations'!DB202=0,"",COUNTIFS('Workers Settings'!$M:$M,$B202,'Workers Settings'!$N:$N,1,'Workers Settings'!$H:$H,CZ$3)/'Demand Locations'!DB202)))</f>
        <v/>
      </c>
    </row>
    <row r="203" spans="1:104" x14ac:dyDescent="0.25">
      <c r="A203" s="7">
        <f t="shared" si="3"/>
        <v>199</v>
      </c>
      <c r="B203" s="7" t="str">
        <f>IF('Demand Locations'!B203&lt;&gt;"",'Demand Locations'!B203,"")</f>
        <v/>
      </c>
      <c r="C203" s="29" t="str">
        <f>IF(B203="","",SUMIFS('Workers Assignments'!Z:Z,'Workers Settings'!M:M,B203,'Workers Settings'!N:N,1))</f>
        <v/>
      </c>
      <c r="D203" s="24" t="str">
        <f>IF(OR(B203="",'Demand Locations'!E203=""),"",IF('Demand Locations'!E203&lt;C203,"Warning!",IF('Demand Locations'!E203=0,"",C203/'Demand Locations'!E203)))</f>
        <v/>
      </c>
      <c r="E203" s="44" t="str">
        <f>IF(OR($B203="",E$3="",'Demand Locations'!G203=""),"",IF('Demand Locations'!G203&lt;COUNTIFS('Workers Settings'!$M:$M,$B203,'Workers Settings'!$N:$N,1,'Workers Settings'!$H:$H,E$3),"Warning!",IF('Demand Locations'!G203=0,"",COUNTIFS('Workers Settings'!$M:$M,$B203,'Workers Settings'!$N:$N,1,'Workers Settings'!$H:$H,E$3)/'Demand Locations'!G203)))</f>
        <v/>
      </c>
      <c r="F203" s="24" t="str">
        <f>IF(OR($B203="",F$3="",'Demand Locations'!H203=""),"",IF('Demand Locations'!H203&lt;COUNTIFS('Workers Settings'!$M:$M,$B203,'Workers Settings'!$N:$N,1,'Workers Settings'!$H:$H,F$3),"Warning!",IF('Demand Locations'!H203=0,"",COUNTIFS('Workers Settings'!$M:$M,$B203,'Workers Settings'!$N:$N,1,'Workers Settings'!$H:$H,F$3)/'Demand Locations'!H203)))</f>
        <v/>
      </c>
      <c r="G203" s="24" t="str">
        <f>IF(OR($B203="",G$3="",'Demand Locations'!I203=""),"",IF('Demand Locations'!I203&lt;COUNTIFS('Workers Settings'!$M:$M,$B203,'Workers Settings'!$N:$N,1,'Workers Settings'!$H:$H,G$3),"Warning!",IF('Demand Locations'!I203=0,"",COUNTIFS('Workers Settings'!$M:$M,$B203,'Workers Settings'!$N:$N,1,'Workers Settings'!$H:$H,G$3)/'Demand Locations'!I203)))</f>
        <v/>
      </c>
      <c r="H203" s="24" t="str">
        <f>IF(OR($B203="",H$3="",'Demand Locations'!J203=""),"",IF('Demand Locations'!J203&lt;COUNTIFS('Workers Settings'!$M:$M,$B203,'Workers Settings'!$N:$N,1,'Workers Settings'!$H:$H,H$3),"Warning!",IF('Demand Locations'!J203=0,"",COUNTIFS('Workers Settings'!$M:$M,$B203,'Workers Settings'!$N:$N,1,'Workers Settings'!$H:$H,H$3)/'Demand Locations'!J203)))</f>
        <v/>
      </c>
      <c r="I203" s="24" t="str">
        <f>IF(OR($B203="",I$3="",'Demand Locations'!K203=""),"",IF('Demand Locations'!K203&lt;COUNTIFS('Workers Settings'!$M:$M,$B203,'Workers Settings'!$N:$N,1,'Workers Settings'!$H:$H,I$3),"Warning!",IF('Demand Locations'!K203=0,"",COUNTIFS('Workers Settings'!$M:$M,$B203,'Workers Settings'!$N:$N,1,'Workers Settings'!$H:$H,I$3)/'Demand Locations'!K203)))</f>
        <v/>
      </c>
      <c r="J203" s="24" t="str">
        <f>IF(OR($B203="",J$3="",'Demand Locations'!L203=""),"",IF('Demand Locations'!L203&lt;COUNTIFS('Workers Settings'!$M:$M,$B203,'Workers Settings'!$N:$N,1,'Workers Settings'!$H:$H,J$3),"Warning!",IF('Demand Locations'!L203=0,"",COUNTIFS('Workers Settings'!$M:$M,$B203,'Workers Settings'!$N:$N,1,'Workers Settings'!$H:$H,J$3)/'Demand Locations'!L203)))</f>
        <v/>
      </c>
      <c r="K203" s="24" t="str">
        <f>IF(OR($B203="",K$3="",'Demand Locations'!M203=""),"",IF('Demand Locations'!M203&lt;COUNTIFS('Workers Settings'!$M:$M,$B203,'Workers Settings'!$N:$N,1,'Workers Settings'!$H:$H,K$3),"Warning!",IF('Demand Locations'!M203=0,"",COUNTIFS('Workers Settings'!$M:$M,$B203,'Workers Settings'!$N:$N,1,'Workers Settings'!$H:$H,K$3)/'Demand Locations'!M203)))</f>
        <v/>
      </c>
      <c r="L203" s="24" t="str">
        <f>IF(OR($B203="",L$3="",'Demand Locations'!N203=""),"",IF('Demand Locations'!N203&lt;COUNTIFS('Workers Settings'!$M:$M,$B203,'Workers Settings'!$N:$N,1,'Workers Settings'!$H:$H,L$3),"Warning!",IF('Demand Locations'!N203=0,"",COUNTIFS('Workers Settings'!$M:$M,$B203,'Workers Settings'!$N:$N,1,'Workers Settings'!$H:$H,L$3)/'Demand Locations'!N203)))</f>
        <v/>
      </c>
      <c r="M203" s="24" t="str">
        <f>IF(OR($B203="",M$3="",'Demand Locations'!O203=""),"",IF('Demand Locations'!O203&lt;COUNTIFS('Workers Settings'!$M:$M,$B203,'Workers Settings'!$N:$N,1,'Workers Settings'!$H:$H,M$3),"Warning!",IF('Demand Locations'!O203=0,"",COUNTIFS('Workers Settings'!$M:$M,$B203,'Workers Settings'!$N:$N,1,'Workers Settings'!$H:$H,M$3)/'Demand Locations'!O203)))</f>
        <v/>
      </c>
      <c r="N203" s="24" t="str">
        <f>IF(OR($B203="",N$3="",'Demand Locations'!P203=""),"",IF('Demand Locations'!P203&lt;COUNTIFS('Workers Settings'!$M:$M,$B203,'Workers Settings'!$N:$N,1,'Workers Settings'!$H:$H,N$3),"Warning!",IF('Demand Locations'!P203=0,"",COUNTIFS('Workers Settings'!$M:$M,$B203,'Workers Settings'!$N:$N,1,'Workers Settings'!$H:$H,N$3)/'Demand Locations'!P203)))</f>
        <v/>
      </c>
      <c r="O203" s="24" t="str">
        <f>IF(OR($B203="",O$3="",'Demand Locations'!Q203=""),"",IF('Demand Locations'!Q203&lt;COUNTIFS('Workers Settings'!$M:$M,$B203,'Workers Settings'!$N:$N,1,'Workers Settings'!$H:$H,O$3),"Warning!",IF('Demand Locations'!Q203=0,"",COUNTIFS('Workers Settings'!$M:$M,$B203,'Workers Settings'!$N:$N,1,'Workers Settings'!$H:$H,O$3)/'Demand Locations'!Q203)))</f>
        <v/>
      </c>
      <c r="P203" s="24" t="str">
        <f>IF(OR($B203="",P$3="",'Demand Locations'!R203=""),"",IF('Demand Locations'!R203&lt;COUNTIFS('Workers Settings'!$M:$M,$B203,'Workers Settings'!$N:$N,1,'Workers Settings'!$H:$H,P$3),"Warning!",IF('Demand Locations'!R203=0,"",COUNTIFS('Workers Settings'!$M:$M,$B203,'Workers Settings'!$N:$N,1,'Workers Settings'!$H:$H,P$3)/'Demand Locations'!R203)))</f>
        <v/>
      </c>
      <c r="Q203" s="24" t="str">
        <f>IF(OR($B203="",Q$3="",'Demand Locations'!S203=""),"",IF('Demand Locations'!S203&lt;COUNTIFS('Workers Settings'!$M:$M,$B203,'Workers Settings'!$N:$N,1,'Workers Settings'!$H:$H,Q$3),"Warning!",IF('Demand Locations'!S203=0,"",COUNTIFS('Workers Settings'!$M:$M,$B203,'Workers Settings'!$N:$N,1,'Workers Settings'!$H:$H,Q$3)/'Demand Locations'!S203)))</f>
        <v/>
      </c>
      <c r="R203" s="24" t="str">
        <f>IF(OR($B203="",R$3="",'Demand Locations'!T203=""),"",IF('Demand Locations'!T203&lt;COUNTIFS('Workers Settings'!$M:$M,$B203,'Workers Settings'!$N:$N,1,'Workers Settings'!$H:$H,R$3),"Warning!",IF('Demand Locations'!T203=0,"",COUNTIFS('Workers Settings'!$M:$M,$B203,'Workers Settings'!$N:$N,1,'Workers Settings'!$H:$H,R$3)/'Demand Locations'!T203)))</f>
        <v/>
      </c>
      <c r="S203" s="24" t="str">
        <f>IF(OR($B203="",S$3="",'Demand Locations'!U203=""),"",IF('Demand Locations'!U203&lt;COUNTIFS('Workers Settings'!$M:$M,$B203,'Workers Settings'!$N:$N,1,'Workers Settings'!$H:$H,S$3),"Warning!",IF('Demand Locations'!U203=0,"",COUNTIFS('Workers Settings'!$M:$M,$B203,'Workers Settings'!$N:$N,1,'Workers Settings'!$H:$H,S$3)/'Demand Locations'!U203)))</f>
        <v/>
      </c>
      <c r="T203" s="24" t="str">
        <f>IF(OR($B203="",T$3="",'Demand Locations'!V203=""),"",IF('Demand Locations'!V203&lt;COUNTIFS('Workers Settings'!$M:$M,$B203,'Workers Settings'!$N:$N,1,'Workers Settings'!$H:$H,T$3),"Warning!",IF('Demand Locations'!V203=0,"",COUNTIFS('Workers Settings'!$M:$M,$B203,'Workers Settings'!$N:$N,1,'Workers Settings'!$H:$H,T$3)/'Demand Locations'!V203)))</f>
        <v/>
      </c>
      <c r="U203" s="24" t="str">
        <f>IF(OR($B203="",U$3="",'Demand Locations'!W203=""),"",IF('Demand Locations'!W203&lt;COUNTIFS('Workers Settings'!$M:$M,$B203,'Workers Settings'!$N:$N,1,'Workers Settings'!$H:$H,U$3),"Warning!",IF('Demand Locations'!W203=0,"",COUNTIFS('Workers Settings'!$M:$M,$B203,'Workers Settings'!$N:$N,1,'Workers Settings'!$H:$H,U$3)/'Demand Locations'!W203)))</f>
        <v/>
      </c>
      <c r="V203" s="24" t="str">
        <f>IF(OR($B203="",V$3="",'Demand Locations'!X203=""),"",IF('Demand Locations'!X203&lt;COUNTIFS('Workers Settings'!$M:$M,$B203,'Workers Settings'!$N:$N,1,'Workers Settings'!$H:$H,V$3),"Warning!",IF('Demand Locations'!X203=0,"",COUNTIFS('Workers Settings'!$M:$M,$B203,'Workers Settings'!$N:$N,1,'Workers Settings'!$H:$H,V$3)/'Demand Locations'!X203)))</f>
        <v/>
      </c>
      <c r="W203" s="24" t="str">
        <f>IF(OR($B203="",W$3="",'Demand Locations'!Y203=""),"",IF('Demand Locations'!Y203&lt;COUNTIFS('Workers Settings'!$M:$M,$B203,'Workers Settings'!$N:$N,1,'Workers Settings'!$H:$H,W$3),"Warning!",IF('Demand Locations'!Y203=0,"",COUNTIFS('Workers Settings'!$M:$M,$B203,'Workers Settings'!$N:$N,1,'Workers Settings'!$H:$H,W$3)/'Demand Locations'!Y203)))</f>
        <v/>
      </c>
      <c r="X203" s="24" t="str">
        <f>IF(OR($B203="",X$3="",'Demand Locations'!Z203=""),"",IF('Demand Locations'!Z203&lt;COUNTIFS('Workers Settings'!$M:$M,$B203,'Workers Settings'!$N:$N,1,'Workers Settings'!$H:$H,X$3),"Warning!",IF('Demand Locations'!Z203=0,"",COUNTIFS('Workers Settings'!$M:$M,$B203,'Workers Settings'!$N:$N,1,'Workers Settings'!$H:$H,X$3)/'Demand Locations'!Z203)))</f>
        <v/>
      </c>
      <c r="Y203" s="24" t="str">
        <f>IF(OR($B203="",Y$3="",'Demand Locations'!AA203=""),"",IF('Demand Locations'!AA203&lt;COUNTIFS('Workers Settings'!$M:$M,$B203,'Workers Settings'!$N:$N,1,'Workers Settings'!$H:$H,Y$3),"Warning!",IF('Demand Locations'!AA203=0,"",COUNTIFS('Workers Settings'!$M:$M,$B203,'Workers Settings'!$N:$N,1,'Workers Settings'!$H:$H,Y$3)/'Demand Locations'!AA203)))</f>
        <v/>
      </c>
      <c r="Z203" s="24" t="str">
        <f>IF(OR($B203="",Z$3="",'Demand Locations'!AB203=""),"",IF('Demand Locations'!AB203&lt;COUNTIFS('Workers Settings'!$M:$M,$B203,'Workers Settings'!$N:$N,1,'Workers Settings'!$H:$H,Z$3),"Warning!",IF('Demand Locations'!AB203=0,"",COUNTIFS('Workers Settings'!$M:$M,$B203,'Workers Settings'!$N:$N,1,'Workers Settings'!$H:$H,Z$3)/'Demand Locations'!AB203)))</f>
        <v/>
      </c>
      <c r="AA203" s="24" t="str">
        <f>IF(OR($B203="",AA$3="",'Demand Locations'!AC203=""),"",IF('Demand Locations'!AC203&lt;COUNTIFS('Workers Settings'!$M:$M,$B203,'Workers Settings'!$N:$N,1,'Workers Settings'!$H:$H,AA$3),"Warning!",IF('Demand Locations'!AC203=0,"",COUNTIFS('Workers Settings'!$M:$M,$B203,'Workers Settings'!$N:$N,1,'Workers Settings'!$H:$H,AA$3)/'Demand Locations'!AC203)))</f>
        <v/>
      </c>
      <c r="AB203" s="24" t="str">
        <f>IF(OR($B203="",AB$3="",'Demand Locations'!AD203=""),"",IF('Demand Locations'!AD203&lt;COUNTIFS('Workers Settings'!$M:$M,$B203,'Workers Settings'!$N:$N,1,'Workers Settings'!$H:$H,AB$3),"Warning!",IF('Demand Locations'!AD203=0,"",COUNTIFS('Workers Settings'!$M:$M,$B203,'Workers Settings'!$N:$N,1,'Workers Settings'!$H:$H,AB$3)/'Demand Locations'!AD203)))</f>
        <v/>
      </c>
      <c r="AC203" s="24" t="str">
        <f>IF(OR($B203="",AC$3="",'Demand Locations'!AE203=""),"",IF('Demand Locations'!AE203&lt;COUNTIFS('Workers Settings'!$M:$M,$B203,'Workers Settings'!$N:$N,1,'Workers Settings'!$H:$H,AC$3),"Warning!",IF('Demand Locations'!AE203=0,"",COUNTIFS('Workers Settings'!$M:$M,$B203,'Workers Settings'!$N:$N,1,'Workers Settings'!$H:$H,AC$3)/'Demand Locations'!AE203)))</f>
        <v/>
      </c>
      <c r="AD203" s="24" t="str">
        <f>IF(OR($B203="",AD$3="",'Demand Locations'!AF203=""),"",IF('Demand Locations'!AF203&lt;COUNTIFS('Workers Settings'!$M:$M,$B203,'Workers Settings'!$N:$N,1,'Workers Settings'!$H:$H,AD$3),"Warning!",IF('Demand Locations'!AF203=0,"",COUNTIFS('Workers Settings'!$M:$M,$B203,'Workers Settings'!$N:$N,1,'Workers Settings'!$H:$H,AD$3)/'Demand Locations'!AF203)))</f>
        <v/>
      </c>
      <c r="AE203" s="24" t="str">
        <f>IF(OR($B203="",AE$3="",'Demand Locations'!AG203=""),"",IF('Demand Locations'!AG203&lt;COUNTIFS('Workers Settings'!$M:$M,$B203,'Workers Settings'!$N:$N,1,'Workers Settings'!$H:$H,AE$3),"Warning!",IF('Demand Locations'!AG203=0,"",COUNTIFS('Workers Settings'!$M:$M,$B203,'Workers Settings'!$N:$N,1,'Workers Settings'!$H:$H,AE$3)/'Demand Locations'!AG203)))</f>
        <v/>
      </c>
      <c r="AF203" s="24" t="str">
        <f>IF(OR($B203="",AF$3="",'Demand Locations'!AH203=""),"",IF('Demand Locations'!AH203&lt;COUNTIFS('Workers Settings'!$M:$M,$B203,'Workers Settings'!$N:$N,1,'Workers Settings'!$H:$H,AF$3),"Warning!",IF('Demand Locations'!AH203=0,"",COUNTIFS('Workers Settings'!$M:$M,$B203,'Workers Settings'!$N:$N,1,'Workers Settings'!$H:$H,AF$3)/'Demand Locations'!AH203)))</f>
        <v/>
      </c>
      <c r="AG203" s="24" t="str">
        <f>IF(OR($B203="",AG$3="",'Demand Locations'!AI203=""),"",IF('Demand Locations'!AI203&lt;COUNTIFS('Workers Settings'!$M:$M,$B203,'Workers Settings'!$N:$N,1,'Workers Settings'!$H:$H,AG$3),"Warning!",IF('Demand Locations'!AI203=0,"",COUNTIFS('Workers Settings'!$M:$M,$B203,'Workers Settings'!$N:$N,1,'Workers Settings'!$H:$H,AG$3)/'Demand Locations'!AI203)))</f>
        <v/>
      </c>
      <c r="AH203" s="24" t="str">
        <f>IF(OR($B203="",AH$3="",'Demand Locations'!AJ203=""),"",IF('Demand Locations'!AJ203&lt;COUNTIFS('Workers Settings'!$M:$M,$B203,'Workers Settings'!$N:$N,1,'Workers Settings'!$H:$H,AH$3),"Warning!",IF('Demand Locations'!AJ203=0,"",COUNTIFS('Workers Settings'!$M:$M,$B203,'Workers Settings'!$N:$N,1,'Workers Settings'!$H:$H,AH$3)/'Demand Locations'!AJ203)))</f>
        <v/>
      </c>
      <c r="AI203" s="24" t="str">
        <f>IF(OR($B203="",AI$3="",'Demand Locations'!AK203=""),"",IF('Demand Locations'!AK203&lt;COUNTIFS('Workers Settings'!$M:$M,$B203,'Workers Settings'!$N:$N,1,'Workers Settings'!$H:$H,AI$3),"Warning!",IF('Demand Locations'!AK203=0,"",COUNTIFS('Workers Settings'!$M:$M,$B203,'Workers Settings'!$N:$N,1,'Workers Settings'!$H:$H,AI$3)/'Demand Locations'!AK203)))</f>
        <v/>
      </c>
      <c r="AJ203" s="24" t="str">
        <f>IF(OR($B203="",AJ$3="",'Demand Locations'!AL203=""),"",IF('Demand Locations'!AL203&lt;COUNTIFS('Workers Settings'!$M:$M,$B203,'Workers Settings'!$N:$N,1,'Workers Settings'!$H:$H,AJ$3),"Warning!",IF('Demand Locations'!AL203=0,"",COUNTIFS('Workers Settings'!$M:$M,$B203,'Workers Settings'!$N:$N,1,'Workers Settings'!$H:$H,AJ$3)/'Demand Locations'!AL203)))</f>
        <v/>
      </c>
      <c r="AK203" s="24" t="str">
        <f>IF(OR($B203="",AK$3="",'Demand Locations'!AM203=""),"",IF('Demand Locations'!AM203&lt;COUNTIFS('Workers Settings'!$M:$M,$B203,'Workers Settings'!$N:$N,1,'Workers Settings'!$H:$H,AK$3),"Warning!",IF('Demand Locations'!AM203=0,"",COUNTIFS('Workers Settings'!$M:$M,$B203,'Workers Settings'!$N:$N,1,'Workers Settings'!$H:$H,AK$3)/'Demand Locations'!AM203)))</f>
        <v/>
      </c>
      <c r="AL203" s="24" t="str">
        <f>IF(OR($B203="",AL$3="",'Demand Locations'!AN203=""),"",IF('Demand Locations'!AN203&lt;COUNTIFS('Workers Settings'!$M:$M,$B203,'Workers Settings'!$N:$N,1,'Workers Settings'!$H:$H,AL$3),"Warning!",IF('Demand Locations'!AN203=0,"",COUNTIFS('Workers Settings'!$M:$M,$B203,'Workers Settings'!$N:$N,1,'Workers Settings'!$H:$H,AL$3)/'Demand Locations'!AN203)))</f>
        <v/>
      </c>
      <c r="AM203" s="24" t="str">
        <f>IF(OR($B203="",AM$3="",'Demand Locations'!AO203=""),"",IF('Demand Locations'!AO203&lt;COUNTIFS('Workers Settings'!$M:$M,$B203,'Workers Settings'!$N:$N,1,'Workers Settings'!$H:$H,AM$3),"Warning!",IF('Demand Locations'!AO203=0,"",COUNTIFS('Workers Settings'!$M:$M,$B203,'Workers Settings'!$N:$N,1,'Workers Settings'!$H:$H,AM$3)/'Demand Locations'!AO203)))</f>
        <v/>
      </c>
      <c r="AN203" s="24" t="str">
        <f>IF(OR($B203="",AN$3="",'Demand Locations'!AP203=""),"",IF('Demand Locations'!AP203&lt;COUNTIFS('Workers Settings'!$M:$M,$B203,'Workers Settings'!$N:$N,1,'Workers Settings'!$H:$H,AN$3),"Warning!",IF('Demand Locations'!AP203=0,"",COUNTIFS('Workers Settings'!$M:$M,$B203,'Workers Settings'!$N:$N,1,'Workers Settings'!$H:$H,AN$3)/'Demand Locations'!AP203)))</f>
        <v/>
      </c>
      <c r="AO203" s="24" t="str">
        <f>IF(OR($B203="",AO$3="",'Demand Locations'!AQ203=""),"",IF('Demand Locations'!AQ203&lt;COUNTIFS('Workers Settings'!$M:$M,$B203,'Workers Settings'!$N:$N,1,'Workers Settings'!$H:$H,AO$3),"Warning!",IF('Demand Locations'!AQ203=0,"",COUNTIFS('Workers Settings'!$M:$M,$B203,'Workers Settings'!$N:$N,1,'Workers Settings'!$H:$H,AO$3)/'Demand Locations'!AQ203)))</f>
        <v/>
      </c>
      <c r="AP203" s="24" t="str">
        <f>IF(OR($B203="",AP$3="",'Demand Locations'!AR203=""),"",IF('Demand Locations'!AR203&lt;COUNTIFS('Workers Settings'!$M:$M,$B203,'Workers Settings'!$N:$N,1,'Workers Settings'!$H:$H,AP$3),"Warning!",IF('Demand Locations'!AR203=0,"",COUNTIFS('Workers Settings'!$M:$M,$B203,'Workers Settings'!$N:$N,1,'Workers Settings'!$H:$H,AP$3)/'Demand Locations'!AR203)))</f>
        <v/>
      </c>
      <c r="AQ203" s="24" t="str">
        <f>IF(OR($B203="",AQ$3="",'Demand Locations'!AS203=""),"",IF('Demand Locations'!AS203&lt;COUNTIFS('Workers Settings'!$M:$M,$B203,'Workers Settings'!$N:$N,1,'Workers Settings'!$H:$H,AQ$3),"Warning!",IF('Demand Locations'!AS203=0,"",COUNTIFS('Workers Settings'!$M:$M,$B203,'Workers Settings'!$N:$N,1,'Workers Settings'!$H:$H,AQ$3)/'Demand Locations'!AS203)))</f>
        <v/>
      </c>
      <c r="AR203" s="24" t="str">
        <f>IF(OR($B203="",AR$3="",'Demand Locations'!AT203=""),"",IF('Demand Locations'!AT203&lt;COUNTIFS('Workers Settings'!$M:$M,$B203,'Workers Settings'!$N:$N,1,'Workers Settings'!$H:$H,AR$3),"Warning!",IF('Demand Locations'!AT203=0,"",COUNTIFS('Workers Settings'!$M:$M,$B203,'Workers Settings'!$N:$N,1,'Workers Settings'!$H:$H,AR$3)/'Demand Locations'!AT203)))</f>
        <v/>
      </c>
      <c r="AS203" s="24" t="str">
        <f>IF(OR($B203="",AS$3="",'Demand Locations'!AU203=""),"",IF('Demand Locations'!AU203&lt;COUNTIFS('Workers Settings'!$M:$M,$B203,'Workers Settings'!$N:$N,1,'Workers Settings'!$H:$H,AS$3),"Warning!",IF('Demand Locations'!AU203=0,"",COUNTIFS('Workers Settings'!$M:$M,$B203,'Workers Settings'!$N:$N,1,'Workers Settings'!$H:$H,AS$3)/'Demand Locations'!AU203)))</f>
        <v/>
      </c>
      <c r="AT203" s="24" t="str">
        <f>IF(OR($B203="",AT$3="",'Demand Locations'!AV203=""),"",IF('Demand Locations'!AV203&lt;COUNTIFS('Workers Settings'!$M:$M,$B203,'Workers Settings'!$N:$N,1,'Workers Settings'!$H:$H,AT$3),"Warning!",IF('Demand Locations'!AV203=0,"",COUNTIFS('Workers Settings'!$M:$M,$B203,'Workers Settings'!$N:$N,1,'Workers Settings'!$H:$H,AT$3)/'Demand Locations'!AV203)))</f>
        <v/>
      </c>
      <c r="AU203" s="24" t="str">
        <f>IF(OR($B203="",AU$3="",'Demand Locations'!AW203=""),"",IF('Demand Locations'!AW203&lt;COUNTIFS('Workers Settings'!$M:$M,$B203,'Workers Settings'!$N:$N,1,'Workers Settings'!$H:$H,AU$3),"Warning!",IF('Demand Locations'!AW203=0,"",COUNTIFS('Workers Settings'!$M:$M,$B203,'Workers Settings'!$N:$N,1,'Workers Settings'!$H:$H,AU$3)/'Demand Locations'!AW203)))</f>
        <v/>
      </c>
      <c r="AV203" s="24" t="str">
        <f>IF(OR($B203="",AV$3="",'Demand Locations'!AX203=""),"",IF('Demand Locations'!AX203&lt;COUNTIFS('Workers Settings'!$M:$M,$B203,'Workers Settings'!$N:$N,1,'Workers Settings'!$H:$H,AV$3),"Warning!",IF('Demand Locations'!AX203=0,"",COUNTIFS('Workers Settings'!$M:$M,$B203,'Workers Settings'!$N:$N,1,'Workers Settings'!$H:$H,AV$3)/'Demand Locations'!AX203)))</f>
        <v/>
      </c>
      <c r="AW203" s="24" t="str">
        <f>IF(OR($B203="",AW$3="",'Demand Locations'!AY203=""),"",IF('Demand Locations'!AY203&lt;COUNTIFS('Workers Settings'!$M:$M,$B203,'Workers Settings'!$N:$N,1,'Workers Settings'!$H:$H,AW$3),"Warning!",IF('Demand Locations'!AY203=0,"",COUNTIFS('Workers Settings'!$M:$M,$B203,'Workers Settings'!$N:$N,1,'Workers Settings'!$H:$H,AW$3)/'Demand Locations'!AY203)))</f>
        <v/>
      </c>
      <c r="AX203" s="24" t="str">
        <f>IF(OR($B203="",AX$3="",'Demand Locations'!AZ203=""),"",IF('Demand Locations'!AZ203&lt;COUNTIFS('Workers Settings'!$M:$M,$B203,'Workers Settings'!$N:$N,1,'Workers Settings'!$H:$H,AX$3),"Warning!",IF('Demand Locations'!AZ203=0,"",COUNTIFS('Workers Settings'!$M:$M,$B203,'Workers Settings'!$N:$N,1,'Workers Settings'!$H:$H,AX$3)/'Demand Locations'!AZ203)))</f>
        <v/>
      </c>
      <c r="AY203" s="24" t="str">
        <f>IF(OR($B203="",AY$3="",'Demand Locations'!BA203=""),"",IF('Demand Locations'!BA203&lt;COUNTIFS('Workers Settings'!$M:$M,$B203,'Workers Settings'!$N:$N,1,'Workers Settings'!$H:$H,AY$3),"Warning!",IF('Demand Locations'!BA203=0,"",COUNTIFS('Workers Settings'!$M:$M,$B203,'Workers Settings'!$N:$N,1,'Workers Settings'!$H:$H,AY$3)/'Demand Locations'!BA203)))</f>
        <v/>
      </c>
      <c r="AZ203" s="24" t="str">
        <f>IF(OR($B203="",AZ$3="",'Demand Locations'!BB203=""),"",IF('Demand Locations'!BB203&lt;COUNTIFS('Workers Settings'!$M:$M,$B203,'Workers Settings'!$N:$N,1,'Workers Settings'!$H:$H,AZ$3),"Warning!",IF('Demand Locations'!BB203=0,"",COUNTIFS('Workers Settings'!$M:$M,$B203,'Workers Settings'!$N:$N,1,'Workers Settings'!$H:$H,AZ$3)/'Demand Locations'!BB203)))</f>
        <v/>
      </c>
      <c r="BA203" s="24" t="str">
        <f>IF(OR($B203="",BA$3="",'Demand Locations'!BC203=""),"",IF('Demand Locations'!BC203&lt;COUNTIFS('Workers Settings'!$M:$M,$B203,'Workers Settings'!$N:$N,1,'Workers Settings'!$H:$H,BA$3),"Warning!",IF('Demand Locations'!BC203=0,"",COUNTIFS('Workers Settings'!$M:$M,$B203,'Workers Settings'!$N:$N,1,'Workers Settings'!$H:$H,BA$3)/'Demand Locations'!BC203)))</f>
        <v/>
      </c>
      <c r="BB203" s="24" t="str">
        <f>IF(OR($B203="",BB$3="",'Demand Locations'!BD203=""),"",IF('Demand Locations'!BD203&lt;COUNTIFS('Workers Settings'!$M:$M,$B203,'Workers Settings'!$N:$N,1,'Workers Settings'!$H:$H,BB$3),"Warning!",IF('Demand Locations'!BD203=0,"",COUNTIFS('Workers Settings'!$M:$M,$B203,'Workers Settings'!$N:$N,1,'Workers Settings'!$H:$H,BB$3)/'Demand Locations'!BD203)))</f>
        <v/>
      </c>
      <c r="BC203" s="24" t="str">
        <f>IF(OR($B203="",BC$3="",'Demand Locations'!BE203=""),"",IF('Demand Locations'!BE203&lt;COUNTIFS('Workers Settings'!$M:$M,$B203,'Workers Settings'!$N:$N,1,'Workers Settings'!$H:$H,BC$3),"Warning!",IF('Demand Locations'!BE203=0,"",COUNTIFS('Workers Settings'!$M:$M,$B203,'Workers Settings'!$N:$N,1,'Workers Settings'!$H:$H,BC$3)/'Demand Locations'!BE203)))</f>
        <v/>
      </c>
      <c r="BD203" s="24" t="str">
        <f>IF(OR($B203="",BD$3="",'Demand Locations'!BF203=""),"",IF('Demand Locations'!BF203&lt;COUNTIFS('Workers Settings'!$M:$M,$B203,'Workers Settings'!$N:$N,1,'Workers Settings'!$H:$H,BD$3),"Warning!",IF('Demand Locations'!BF203=0,"",COUNTIFS('Workers Settings'!$M:$M,$B203,'Workers Settings'!$N:$N,1,'Workers Settings'!$H:$H,BD$3)/'Demand Locations'!BF203)))</f>
        <v/>
      </c>
      <c r="BE203" s="24" t="str">
        <f>IF(OR($B203="",BE$3="",'Demand Locations'!BG203=""),"",IF('Demand Locations'!BG203&lt;COUNTIFS('Workers Settings'!$M:$M,$B203,'Workers Settings'!$N:$N,1,'Workers Settings'!$H:$H,BE$3),"Warning!",IF('Demand Locations'!BG203=0,"",COUNTIFS('Workers Settings'!$M:$M,$B203,'Workers Settings'!$N:$N,1,'Workers Settings'!$H:$H,BE$3)/'Demand Locations'!BG203)))</f>
        <v/>
      </c>
      <c r="BF203" s="24" t="str">
        <f>IF(OR($B203="",BF$3="",'Demand Locations'!BH203=""),"",IF('Demand Locations'!BH203&lt;COUNTIFS('Workers Settings'!$M:$M,$B203,'Workers Settings'!$N:$N,1,'Workers Settings'!$H:$H,BF$3),"Warning!",IF('Demand Locations'!BH203=0,"",COUNTIFS('Workers Settings'!$M:$M,$B203,'Workers Settings'!$N:$N,1,'Workers Settings'!$H:$H,BF$3)/'Demand Locations'!BH203)))</f>
        <v/>
      </c>
      <c r="BG203" s="24" t="str">
        <f>IF(OR($B203="",BG$3="",'Demand Locations'!BI203=""),"",IF('Demand Locations'!BI203&lt;COUNTIFS('Workers Settings'!$M:$M,$B203,'Workers Settings'!$N:$N,1,'Workers Settings'!$H:$H,BG$3),"Warning!",IF('Demand Locations'!BI203=0,"",COUNTIFS('Workers Settings'!$M:$M,$B203,'Workers Settings'!$N:$N,1,'Workers Settings'!$H:$H,BG$3)/'Demand Locations'!BI203)))</f>
        <v/>
      </c>
      <c r="BH203" s="24" t="str">
        <f>IF(OR($B203="",BH$3="",'Demand Locations'!BJ203=""),"",IF('Demand Locations'!BJ203&lt;COUNTIFS('Workers Settings'!$M:$M,$B203,'Workers Settings'!$N:$N,1,'Workers Settings'!$H:$H,BH$3),"Warning!",IF('Demand Locations'!BJ203=0,"",COUNTIFS('Workers Settings'!$M:$M,$B203,'Workers Settings'!$N:$N,1,'Workers Settings'!$H:$H,BH$3)/'Demand Locations'!BJ203)))</f>
        <v/>
      </c>
      <c r="BI203" s="24" t="str">
        <f>IF(OR($B203="",BI$3="",'Demand Locations'!BK203=""),"",IF('Demand Locations'!BK203&lt;COUNTIFS('Workers Settings'!$M:$M,$B203,'Workers Settings'!$N:$N,1,'Workers Settings'!$H:$H,BI$3),"Warning!",IF('Demand Locations'!BK203=0,"",COUNTIFS('Workers Settings'!$M:$M,$B203,'Workers Settings'!$N:$N,1,'Workers Settings'!$H:$H,BI$3)/'Demand Locations'!BK203)))</f>
        <v/>
      </c>
      <c r="BJ203" s="24" t="str">
        <f>IF(OR($B203="",BJ$3="",'Demand Locations'!BL203=""),"",IF('Demand Locations'!BL203&lt;COUNTIFS('Workers Settings'!$M:$M,$B203,'Workers Settings'!$N:$N,1,'Workers Settings'!$H:$H,BJ$3),"Warning!",IF('Demand Locations'!BL203=0,"",COUNTIFS('Workers Settings'!$M:$M,$B203,'Workers Settings'!$N:$N,1,'Workers Settings'!$H:$H,BJ$3)/'Demand Locations'!BL203)))</f>
        <v/>
      </c>
      <c r="BK203" s="24" t="str">
        <f>IF(OR($B203="",BK$3="",'Demand Locations'!BM203=""),"",IF('Demand Locations'!BM203&lt;COUNTIFS('Workers Settings'!$M:$M,$B203,'Workers Settings'!$N:$N,1,'Workers Settings'!$H:$H,BK$3),"Warning!",IF('Demand Locations'!BM203=0,"",COUNTIFS('Workers Settings'!$M:$M,$B203,'Workers Settings'!$N:$N,1,'Workers Settings'!$H:$H,BK$3)/'Demand Locations'!BM203)))</f>
        <v/>
      </c>
      <c r="BL203" s="24" t="str">
        <f>IF(OR($B203="",BL$3="",'Demand Locations'!BN203=""),"",IF('Demand Locations'!BN203&lt;COUNTIFS('Workers Settings'!$M:$M,$B203,'Workers Settings'!$N:$N,1,'Workers Settings'!$H:$H,BL$3),"Warning!",IF('Demand Locations'!BN203=0,"",COUNTIFS('Workers Settings'!$M:$M,$B203,'Workers Settings'!$N:$N,1,'Workers Settings'!$H:$H,BL$3)/'Demand Locations'!BN203)))</f>
        <v/>
      </c>
      <c r="BM203" s="24" t="str">
        <f>IF(OR($B203="",BM$3="",'Demand Locations'!BO203=""),"",IF('Demand Locations'!BO203&lt;COUNTIFS('Workers Settings'!$M:$M,$B203,'Workers Settings'!$N:$N,1,'Workers Settings'!$H:$H,BM$3),"Warning!",IF('Demand Locations'!BO203=0,"",COUNTIFS('Workers Settings'!$M:$M,$B203,'Workers Settings'!$N:$N,1,'Workers Settings'!$H:$H,BM$3)/'Demand Locations'!BO203)))</f>
        <v/>
      </c>
      <c r="BN203" s="24" t="str">
        <f>IF(OR($B203="",BN$3="",'Demand Locations'!BP203=""),"",IF('Demand Locations'!BP203&lt;COUNTIFS('Workers Settings'!$M:$M,$B203,'Workers Settings'!$N:$N,1,'Workers Settings'!$H:$H,BN$3),"Warning!",IF('Demand Locations'!BP203=0,"",COUNTIFS('Workers Settings'!$M:$M,$B203,'Workers Settings'!$N:$N,1,'Workers Settings'!$H:$H,BN$3)/'Demand Locations'!BP203)))</f>
        <v/>
      </c>
      <c r="BO203" s="24" t="str">
        <f>IF(OR($B203="",BO$3="",'Demand Locations'!BQ203=""),"",IF('Demand Locations'!BQ203&lt;COUNTIFS('Workers Settings'!$M:$M,$B203,'Workers Settings'!$N:$N,1,'Workers Settings'!$H:$H,BO$3),"Warning!",IF('Demand Locations'!BQ203=0,"",COUNTIFS('Workers Settings'!$M:$M,$B203,'Workers Settings'!$N:$N,1,'Workers Settings'!$H:$H,BO$3)/'Demand Locations'!BQ203)))</f>
        <v/>
      </c>
      <c r="BP203" s="24" t="str">
        <f>IF(OR($B203="",BP$3="",'Demand Locations'!BR203=""),"",IF('Demand Locations'!BR203&lt;COUNTIFS('Workers Settings'!$M:$M,$B203,'Workers Settings'!$N:$N,1,'Workers Settings'!$H:$H,BP$3),"Warning!",IF('Demand Locations'!BR203=0,"",COUNTIFS('Workers Settings'!$M:$M,$B203,'Workers Settings'!$N:$N,1,'Workers Settings'!$H:$H,BP$3)/'Demand Locations'!BR203)))</f>
        <v/>
      </c>
      <c r="BQ203" s="24" t="str">
        <f>IF(OR($B203="",BQ$3="",'Demand Locations'!BS203=""),"",IF('Demand Locations'!BS203&lt;COUNTIFS('Workers Settings'!$M:$M,$B203,'Workers Settings'!$N:$N,1,'Workers Settings'!$H:$H,BQ$3),"Warning!",IF('Demand Locations'!BS203=0,"",COUNTIFS('Workers Settings'!$M:$M,$B203,'Workers Settings'!$N:$N,1,'Workers Settings'!$H:$H,BQ$3)/'Demand Locations'!BS203)))</f>
        <v/>
      </c>
      <c r="BR203" s="24" t="str">
        <f>IF(OR($B203="",BR$3="",'Demand Locations'!BT203=""),"",IF('Demand Locations'!BT203&lt;COUNTIFS('Workers Settings'!$M:$M,$B203,'Workers Settings'!$N:$N,1,'Workers Settings'!$H:$H,BR$3),"Warning!",IF('Demand Locations'!BT203=0,"",COUNTIFS('Workers Settings'!$M:$M,$B203,'Workers Settings'!$N:$N,1,'Workers Settings'!$H:$H,BR$3)/'Demand Locations'!BT203)))</f>
        <v/>
      </c>
      <c r="BS203" s="24" t="str">
        <f>IF(OR($B203="",BS$3="",'Demand Locations'!BU203=""),"",IF('Demand Locations'!BU203&lt;COUNTIFS('Workers Settings'!$M:$M,$B203,'Workers Settings'!$N:$N,1,'Workers Settings'!$H:$H,BS$3),"Warning!",IF('Demand Locations'!BU203=0,"",COUNTIFS('Workers Settings'!$M:$M,$B203,'Workers Settings'!$N:$N,1,'Workers Settings'!$H:$H,BS$3)/'Demand Locations'!BU203)))</f>
        <v/>
      </c>
      <c r="BT203" s="24" t="str">
        <f>IF(OR($B203="",BT$3="",'Demand Locations'!BV203=""),"",IF('Demand Locations'!BV203&lt;COUNTIFS('Workers Settings'!$M:$M,$B203,'Workers Settings'!$N:$N,1,'Workers Settings'!$H:$H,BT$3),"Warning!",IF('Demand Locations'!BV203=0,"",COUNTIFS('Workers Settings'!$M:$M,$B203,'Workers Settings'!$N:$N,1,'Workers Settings'!$H:$H,BT$3)/'Demand Locations'!BV203)))</f>
        <v/>
      </c>
      <c r="BU203" s="24" t="str">
        <f>IF(OR($B203="",BU$3="",'Demand Locations'!BW203=""),"",IF('Demand Locations'!BW203&lt;COUNTIFS('Workers Settings'!$M:$M,$B203,'Workers Settings'!$N:$N,1,'Workers Settings'!$H:$H,BU$3),"Warning!",IF('Demand Locations'!BW203=0,"",COUNTIFS('Workers Settings'!$M:$M,$B203,'Workers Settings'!$N:$N,1,'Workers Settings'!$H:$H,BU$3)/'Demand Locations'!BW203)))</f>
        <v/>
      </c>
      <c r="BV203" s="24" t="str">
        <f>IF(OR($B203="",BV$3="",'Demand Locations'!BX203=""),"",IF('Demand Locations'!BX203&lt;COUNTIFS('Workers Settings'!$M:$M,$B203,'Workers Settings'!$N:$N,1,'Workers Settings'!$H:$H,BV$3),"Warning!",IF('Demand Locations'!BX203=0,"",COUNTIFS('Workers Settings'!$M:$M,$B203,'Workers Settings'!$N:$N,1,'Workers Settings'!$H:$H,BV$3)/'Demand Locations'!BX203)))</f>
        <v/>
      </c>
      <c r="BW203" s="24" t="str">
        <f>IF(OR($B203="",BW$3="",'Demand Locations'!BY203=""),"",IF('Demand Locations'!BY203&lt;COUNTIFS('Workers Settings'!$M:$M,$B203,'Workers Settings'!$N:$N,1,'Workers Settings'!$H:$H,BW$3),"Warning!",IF('Demand Locations'!BY203=0,"",COUNTIFS('Workers Settings'!$M:$M,$B203,'Workers Settings'!$N:$N,1,'Workers Settings'!$H:$H,BW$3)/'Demand Locations'!BY203)))</f>
        <v/>
      </c>
      <c r="BX203" s="24" t="str">
        <f>IF(OR($B203="",BX$3="",'Demand Locations'!BZ203=""),"",IF('Demand Locations'!BZ203&lt;COUNTIFS('Workers Settings'!$M:$M,$B203,'Workers Settings'!$N:$N,1,'Workers Settings'!$H:$H,BX$3),"Warning!",IF('Demand Locations'!BZ203=0,"",COUNTIFS('Workers Settings'!$M:$M,$B203,'Workers Settings'!$N:$N,1,'Workers Settings'!$H:$H,BX$3)/'Demand Locations'!BZ203)))</f>
        <v/>
      </c>
      <c r="BY203" s="24" t="str">
        <f>IF(OR($B203="",BY$3="",'Demand Locations'!CA203=""),"",IF('Demand Locations'!CA203&lt;COUNTIFS('Workers Settings'!$M:$M,$B203,'Workers Settings'!$N:$N,1,'Workers Settings'!$H:$H,BY$3),"Warning!",IF('Demand Locations'!CA203=0,"",COUNTIFS('Workers Settings'!$M:$M,$B203,'Workers Settings'!$N:$N,1,'Workers Settings'!$H:$H,BY$3)/'Demand Locations'!CA203)))</f>
        <v/>
      </c>
      <c r="BZ203" s="24" t="str">
        <f>IF(OR($B203="",BZ$3="",'Demand Locations'!CB203=""),"",IF('Demand Locations'!CB203&lt;COUNTIFS('Workers Settings'!$M:$M,$B203,'Workers Settings'!$N:$N,1,'Workers Settings'!$H:$H,BZ$3),"Warning!",IF('Demand Locations'!CB203=0,"",COUNTIFS('Workers Settings'!$M:$M,$B203,'Workers Settings'!$N:$N,1,'Workers Settings'!$H:$H,BZ$3)/'Demand Locations'!CB203)))</f>
        <v/>
      </c>
      <c r="CA203" s="24" t="str">
        <f>IF(OR($B203="",CA$3="",'Demand Locations'!CC203=""),"",IF('Demand Locations'!CC203&lt;COUNTIFS('Workers Settings'!$M:$M,$B203,'Workers Settings'!$N:$N,1,'Workers Settings'!$H:$H,CA$3),"Warning!",IF('Demand Locations'!CC203=0,"",COUNTIFS('Workers Settings'!$M:$M,$B203,'Workers Settings'!$N:$N,1,'Workers Settings'!$H:$H,CA$3)/'Demand Locations'!CC203)))</f>
        <v/>
      </c>
      <c r="CB203" s="24" t="str">
        <f>IF(OR($B203="",CB$3="",'Demand Locations'!CD203=""),"",IF('Demand Locations'!CD203&lt;COUNTIFS('Workers Settings'!$M:$M,$B203,'Workers Settings'!$N:$N,1,'Workers Settings'!$H:$H,CB$3),"Warning!",IF('Demand Locations'!CD203=0,"",COUNTIFS('Workers Settings'!$M:$M,$B203,'Workers Settings'!$N:$N,1,'Workers Settings'!$H:$H,CB$3)/'Demand Locations'!CD203)))</f>
        <v/>
      </c>
      <c r="CC203" s="24" t="str">
        <f>IF(OR($B203="",CC$3="",'Demand Locations'!CE203=""),"",IF('Demand Locations'!CE203&lt;COUNTIFS('Workers Settings'!$M:$M,$B203,'Workers Settings'!$N:$N,1,'Workers Settings'!$H:$H,CC$3),"Warning!",IF('Demand Locations'!CE203=0,"",COUNTIFS('Workers Settings'!$M:$M,$B203,'Workers Settings'!$N:$N,1,'Workers Settings'!$H:$H,CC$3)/'Demand Locations'!CE203)))</f>
        <v/>
      </c>
      <c r="CD203" s="24" t="str">
        <f>IF(OR($B203="",CD$3="",'Demand Locations'!CF203=""),"",IF('Demand Locations'!CF203&lt;COUNTIFS('Workers Settings'!$M:$M,$B203,'Workers Settings'!$N:$N,1,'Workers Settings'!$H:$H,CD$3),"Warning!",IF('Demand Locations'!CF203=0,"",COUNTIFS('Workers Settings'!$M:$M,$B203,'Workers Settings'!$N:$N,1,'Workers Settings'!$H:$H,CD$3)/'Demand Locations'!CF203)))</f>
        <v/>
      </c>
      <c r="CE203" s="24" t="str">
        <f>IF(OR($B203="",CE$3="",'Demand Locations'!CG203=""),"",IF('Demand Locations'!CG203&lt;COUNTIFS('Workers Settings'!$M:$M,$B203,'Workers Settings'!$N:$N,1,'Workers Settings'!$H:$H,CE$3),"Warning!",IF('Demand Locations'!CG203=0,"",COUNTIFS('Workers Settings'!$M:$M,$B203,'Workers Settings'!$N:$N,1,'Workers Settings'!$H:$H,CE$3)/'Demand Locations'!CG203)))</f>
        <v/>
      </c>
      <c r="CF203" s="24" t="str">
        <f>IF(OR($B203="",CF$3="",'Demand Locations'!CH203=""),"",IF('Demand Locations'!CH203&lt;COUNTIFS('Workers Settings'!$M:$M,$B203,'Workers Settings'!$N:$N,1,'Workers Settings'!$H:$H,CF$3),"Warning!",IF('Demand Locations'!CH203=0,"",COUNTIFS('Workers Settings'!$M:$M,$B203,'Workers Settings'!$N:$N,1,'Workers Settings'!$H:$H,CF$3)/'Demand Locations'!CH203)))</f>
        <v/>
      </c>
      <c r="CG203" s="24" t="str">
        <f>IF(OR($B203="",CG$3="",'Demand Locations'!CI203=""),"",IF('Demand Locations'!CI203&lt;COUNTIFS('Workers Settings'!$M:$M,$B203,'Workers Settings'!$N:$N,1,'Workers Settings'!$H:$H,CG$3),"Warning!",IF('Demand Locations'!CI203=0,"",COUNTIFS('Workers Settings'!$M:$M,$B203,'Workers Settings'!$N:$N,1,'Workers Settings'!$H:$H,CG$3)/'Demand Locations'!CI203)))</f>
        <v/>
      </c>
      <c r="CH203" s="24" t="str">
        <f>IF(OR($B203="",CH$3="",'Demand Locations'!CJ203=""),"",IF('Demand Locations'!CJ203&lt;COUNTIFS('Workers Settings'!$M:$M,$B203,'Workers Settings'!$N:$N,1,'Workers Settings'!$H:$H,CH$3),"Warning!",IF('Demand Locations'!CJ203=0,"",COUNTIFS('Workers Settings'!$M:$M,$B203,'Workers Settings'!$N:$N,1,'Workers Settings'!$H:$H,CH$3)/'Demand Locations'!CJ203)))</f>
        <v/>
      </c>
      <c r="CI203" s="24" t="str">
        <f>IF(OR($B203="",CI$3="",'Demand Locations'!CK203=""),"",IF('Demand Locations'!CK203&lt;COUNTIFS('Workers Settings'!$M:$M,$B203,'Workers Settings'!$N:$N,1,'Workers Settings'!$H:$H,CI$3),"Warning!",IF('Demand Locations'!CK203=0,"",COUNTIFS('Workers Settings'!$M:$M,$B203,'Workers Settings'!$N:$N,1,'Workers Settings'!$H:$H,CI$3)/'Demand Locations'!CK203)))</f>
        <v/>
      </c>
      <c r="CJ203" s="24" t="str">
        <f>IF(OR($B203="",CJ$3="",'Demand Locations'!CL203=""),"",IF('Demand Locations'!CL203&lt;COUNTIFS('Workers Settings'!$M:$M,$B203,'Workers Settings'!$N:$N,1,'Workers Settings'!$H:$H,CJ$3),"Warning!",IF('Demand Locations'!CL203=0,"",COUNTIFS('Workers Settings'!$M:$M,$B203,'Workers Settings'!$N:$N,1,'Workers Settings'!$H:$H,CJ$3)/'Demand Locations'!CL203)))</f>
        <v/>
      </c>
      <c r="CK203" s="24" t="str">
        <f>IF(OR($B203="",CK$3="",'Demand Locations'!CM203=""),"",IF('Demand Locations'!CM203&lt;COUNTIFS('Workers Settings'!$M:$M,$B203,'Workers Settings'!$N:$N,1,'Workers Settings'!$H:$H,CK$3),"Warning!",IF('Demand Locations'!CM203=0,"",COUNTIFS('Workers Settings'!$M:$M,$B203,'Workers Settings'!$N:$N,1,'Workers Settings'!$H:$H,CK$3)/'Demand Locations'!CM203)))</f>
        <v/>
      </c>
      <c r="CL203" s="24" t="str">
        <f>IF(OR($B203="",CL$3="",'Demand Locations'!CN203=""),"",IF('Demand Locations'!CN203&lt;COUNTIFS('Workers Settings'!$M:$M,$B203,'Workers Settings'!$N:$N,1,'Workers Settings'!$H:$H,CL$3),"Warning!",IF('Demand Locations'!CN203=0,"",COUNTIFS('Workers Settings'!$M:$M,$B203,'Workers Settings'!$N:$N,1,'Workers Settings'!$H:$H,CL$3)/'Demand Locations'!CN203)))</f>
        <v/>
      </c>
      <c r="CM203" s="24" t="str">
        <f>IF(OR($B203="",CM$3="",'Demand Locations'!CO203=""),"",IF('Demand Locations'!CO203&lt;COUNTIFS('Workers Settings'!$M:$M,$B203,'Workers Settings'!$N:$N,1,'Workers Settings'!$H:$H,CM$3),"Warning!",IF('Demand Locations'!CO203=0,"",COUNTIFS('Workers Settings'!$M:$M,$B203,'Workers Settings'!$N:$N,1,'Workers Settings'!$H:$H,CM$3)/'Demand Locations'!CO203)))</f>
        <v/>
      </c>
      <c r="CN203" s="24" t="str">
        <f>IF(OR($B203="",CN$3="",'Demand Locations'!CP203=""),"",IF('Demand Locations'!CP203&lt;COUNTIFS('Workers Settings'!$M:$M,$B203,'Workers Settings'!$N:$N,1,'Workers Settings'!$H:$H,CN$3),"Warning!",IF('Demand Locations'!CP203=0,"",COUNTIFS('Workers Settings'!$M:$M,$B203,'Workers Settings'!$N:$N,1,'Workers Settings'!$H:$H,CN$3)/'Demand Locations'!CP203)))</f>
        <v/>
      </c>
      <c r="CO203" s="24" t="str">
        <f>IF(OR($B203="",CO$3="",'Demand Locations'!CQ203=""),"",IF('Demand Locations'!CQ203&lt;COUNTIFS('Workers Settings'!$M:$M,$B203,'Workers Settings'!$N:$N,1,'Workers Settings'!$H:$H,CO$3),"Warning!",IF('Demand Locations'!CQ203=0,"",COUNTIFS('Workers Settings'!$M:$M,$B203,'Workers Settings'!$N:$N,1,'Workers Settings'!$H:$H,CO$3)/'Demand Locations'!CQ203)))</f>
        <v/>
      </c>
      <c r="CP203" s="24" t="str">
        <f>IF(OR($B203="",CP$3="",'Demand Locations'!CR203=""),"",IF('Demand Locations'!CR203&lt;COUNTIFS('Workers Settings'!$M:$M,$B203,'Workers Settings'!$N:$N,1,'Workers Settings'!$H:$H,CP$3),"Warning!",IF('Demand Locations'!CR203=0,"",COUNTIFS('Workers Settings'!$M:$M,$B203,'Workers Settings'!$N:$N,1,'Workers Settings'!$H:$H,CP$3)/'Demand Locations'!CR203)))</f>
        <v/>
      </c>
      <c r="CQ203" s="24" t="str">
        <f>IF(OR($B203="",CQ$3="",'Demand Locations'!CS203=""),"",IF('Demand Locations'!CS203&lt;COUNTIFS('Workers Settings'!$M:$M,$B203,'Workers Settings'!$N:$N,1,'Workers Settings'!$H:$H,CQ$3),"Warning!",IF('Demand Locations'!CS203=0,"",COUNTIFS('Workers Settings'!$M:$M,$B203,'Workers Settings'!$N:$N,1,'Workers Settings'!$H:$H,CQ$3)/'Demand Locations'!CS203)))</f>
        <v/>
      </c>
      <c r="CR203" s="24" t="str">
        <f>IF(OR($B203="",CR$3="",'Demand Locations'!CT203=""),"",IF('Demand Locations'!CT203&lt;COUNTIFS('Workers Settings'!$M:$M,$B203,'Workers Settings'!$N:$N,1,'Workers Settings'!$H:$H,CR$3),"Warning!",IF('Demand Locations'!CT203=0,"",COUNTIFS('Workers Settings'!$M:$M,$B203,'Workers Settings'!$N:$N,1,'Workers Settings'!$H:$H,CR$3)/'Demand Locations'!CT203)))</f>
        <v/>
      </c>
      <c r="CS203" s="24" t="str">
        <f>IF(OR($B203="",CS$3="",'Demand Locations'!CU203=""),"",IF('Demand Locations'!CU203&lt;COUNTIFS('Workers Settings'!$M:$M,$B203,'Workers Settings'!$N:$N,1,'Workers Settings'!$H:$H,CS$3),"Warning!",IF('Demand Locations'!CU203=0,"",COUNTIFS('Workers Settings'!$M:$M,$B203,'Workers Settings'!$N:$N,1,'Workers Settings'!$H:$H,CS$3)/'Demand Locations'!CU203)))</f>
        <v/>
      </c>
      <c r="CT203" s="24" t="str">
        <f>IF(OR($B203="",CT$3="",'Demand Locations'!CV203=""),"",IF('Demand Locations'!CV203&lt;COUNTIFS('Workers Settings'!$M:$M,$B203,'Workers Settings'!$N:$N,1,'Workers Settings'!$H:$H,CT$3),"Warning!",IF('Demand Locations'!CV203=0,"",COUNTIFS('Workers Settings'!$M:$M,$B203,'Workers Settings'!$N:$N,1,'Workers Settings'!$H:$H,CT$3)/'Demand Locations'!CV203)))</f>
        <v/>
      </c>
      <c r="CU203" s="24" t="str">
        <f>IF(OR($B203="",CU$3="",'Demand Locations'!CW203=""),"",IF('Demand Locations'!CW203&lt;COUNTIFS('Workers Settings'!$M:$M,$B203,'Workers Settings'!$N:$N,1,'Workers Settings'!$H:$H,CU$3),"Warning!",IF('Demand Locations'!CW203=0,"",COUNTIFS('Workers Settings'!$M:$M,$B203,'Workers Settings'!$N:$N,1,'Workers Settings'!$H:$H,CU$3)/'Demand Locations'!CW203)))</f>
        <v/>
      </c>
      <c r="CV203" s="24" t="str">
        <f>IF(OR($B203="",CV$3="",'Demand Locations'!CX203=""),"",IF('Demand Locations'!CX203&lt;COUNTIFS('Workers Settings'!$M:$M,$B203,'Workers Settings'!$N:$N,1,'Workers Settings'!$H:$H,CV$3),"Warning!",IF('Demand Locations'!CX203=0,"",COUNTIFS('Workers Settings'!$M:$M,$B203,'Workers Settings'!$N:$N,1,'Workers Settings'!$H:$H,CV$3)/'Demand Locations'!CX203)))</f>
        <v/>
      </c>
      <c r="CW203" s="24" t="str">
        <f>IF(OR($B203="",CW$3="",'Demand Locations'!CY203=""),"",IF('Demand Locations'!CY203&lt;COUNTIFS('Workers Settings'!$M:$M,$B203,'Workers Settings'!$N:$N,1,'Workers Settings'!$H:$H,CW$3),"Warning!",IF('Demand Locations'!CY203=0,"",COUNTIFS('Workers Settings'!$M:$M,$B203,'Workers Settings'!$N:$N,1,'Workers Settings'!$H:$H,CW$3)/'Demand Locations'!CY203)))</f>
        <v/>
      </c>
      <c r="CX203" s="24" t="str">
        <f>IF(OR($B203="",CX$3="",'Demand Locations'!CZ203=""),"",IF('Demand Locations'!CZ203&lt;COUNTIFS('Workers Settings'!$M:$M,$B203,'Workers Settings'!$N:$N,1,'Workers Settings'!$H:$H,CX$3),"Warning!",IF('Demand Locations'!CZ203=0,"",COUNTIFS('Workers Settings'!$M:$M,$B203,'Workers Settings'!$N:$N,1,'Workers Settings'!$H:$H,CX$3)/'Demand Locations'!CZ203)))</f>
        <v/>
      </c>
      <c r="CY203" s="24" t="str">
        <f>IF(OR($B203="",CY$3="",'Demand Locations'!DA203=""),"",IF('Demand Locations'!DA203&lt;COUNTIFS('Workers Settings'!$M:$M,$B203,'Workers Settings'!$N:$N,1,'Workers Settings'!$H:$H,CY$3),"Warning!",IF('Demand Locations'!DA203=0,"",COUNTIFS('Workers Settings'!$M:$M,$B203,'Workers Settings'!$N:$N,1,'Workers Settings'!$H:$H,CY$3)/'Demand Locations'!DA203)))</f>
        <v/>
      </c>
      <c r="CZ203" s="24" t="str">
        <f>IF(OR($B203="",CZ$3="",'Demand Locations'!DB203=""),"",IF('Demand Locations'!DB203&lt;COUNTIFS('Workers Settings'!$M:$M,$B203,'Workers Settings'!$N:$N,1,'Workers Settings'!$H:$H,CZ$3),"Warning!",IF('Demand Locations'!DB203=0,"",COUNTIFS('Workers Settings'!$M:$M,$B203,'Workers Settings'!$N:$N,1,'Workers Settings'!$H:$H,CZ$3)/'Demand Locations'!DB203)))</f>
        <v/>
      </c>
    </row>
    <row r="204" spans="1:104" x14ac:dyDescent="0.25">
      <c r="A204" s="7">
        <f t="shared" si="3"/>
        <v>200</v>
      </c>
      <c r="B204" s="7" t="str">
        <f>IF('Demand Locations'!B204&lt;&gt;"",'Demand Locations'!B204,"")</f>
        <v/>
      </c>
      <c r="C204" s="29" t="str">
        <f>IF(B204="","",SUMIFS('Workers Assignments'!Z:Z,'Workers Settings'!M:M,B204,'Workers Settings'!N:N,1))</f>
        <v/>
      </c>
      <c r="D204" s="24" t="str">
        <f>IF(OR(B204="",'Demand Locations'!E204=""),"",IF('Demand Locations'!E204&lt;C204,"Warning!",IF('Demand Locations'!E204=0,"",C204/'Demand Locations'!E204)))</f>
        <v/>
      </c>
      <c r="E204" s="44" t="str">
        <f>IF(OR($B204="",E$3="",'Demand Locations'!G204=""),"",IF('Demand Locations'!G204&lt;COUNTIFS('Workers Settings'!$M:$M,$B204,'Workers Settings'!$N:$N,1,'Workers Settings'!$H:$H,E$3),"Warning!",IF('Demand Locations'!G204=0,"",COUNTIFS('Workers Settings'!$M:$M,$B204,'Workers Settings'!$N:$N,1,'Workers Settings'!$H:$H,E$3)/'Demand Locations'!G204)))</f>
        <v/>
      </c>
      <c r="F204" s="24" t="str">
        <f>IF(OR($B204="",F$3="",'Demand Locations'!H204=""),"",IF('Demand Locations'!H204&lt;COUNTIFS('Workers Settings'!$M:$M,$B204,'Workers Settings'!$N:$N,1,'Workers Settings'!$H:$H,F$3),"Warning!",IF('Demand Locations'!H204=0,"",COUNTIFS('Workers Settings'!$M:$M,$B204,'Workers Settings'!$N:$N,1,'Workers Settings'!$H:$H,F$3)/'Demand Locations'!H204)))</f>
        <v/>
      </c>
      <c r="G204" s="24" t="str">
        <f>IF(OR($B204="",G$3="",'Demand Locations'!I204=""),"",IF('Demand Locations'!I204&lt;COUNTIFS('Workers Settings'!$M:$M,$B204,'Workers Settings'!$N:$N,1,'Workers Settings'!$H:$H,G$3),"Warning!",IF('Demand Locations'!I204=0,"",COUNTIFS('Workers Settings'!$M:$M,$B204,'Workers Settings'!$N:$N,1,'Workers Settings'!$H:$H,G$3)/'Demand Locations'!I204)))</f>
        <v/>
      </c>
      <c r="H204" s="24" t="str">
        <f>IF(OR($B204="",H$3="",'Demand Locations'!J204=""),"",IF('Demand Locations'!J204&lt;COUNTIFS('Workers Settings'!$M:$M,$B204,'Workers Settings'!$N:$N,1,'Workers Settings'!$H:$H,H$3),"Warning!",IF('Demand Locations'!J204=0,"",COUNTIFS('Workers Settings'!$M:$M,$B204,'Workers Settings'!$N:$N,1,'Workers Settings'!$H:$H,H$3)/'Demand Locations'!J204)))</f>
        <v/>
      </c>
      <c r="I204" s="24" t="str">
        <f>IF(OR($B204="",I$3="",'Demand Locations'!K204=""),"",IF('Demand Locations'!K204&lt;COUNTIFS('Workers Settings'!$M:$M,$B204,'Workers Settings'!$N:$N,1,'Workers Settings'!$H:$H,I$3),"Warning!",IF('Demand Locations'!K204=0,"",COUNTIFS('Workers Settings'!$M:$M,$B204,'Workers Settings'!$N:$N,1,'Workers Settings'!$H:$H,I$3)/'Demand Locations'!K204)))</f>
        <v/>
      </c>
      <c r="J204" s="24" t="str">
        <f>IF(OR($B204="",J$3="",'Demand Locations'!L204=""),"",IF('Demand Locations'!L204&lt;COUNTIFS('Workers Settings'!$M:$M,$B204,'Workers Settings'!$N:$N,1,'Workers Settings'!$H:$H,J$3),"Warning!",IF('Demand Locations'!L204=0,"",COUNTIFS('Workers Settings'!$M:$M,$B204,'Workers Settings'!$N:$N,1,'Workers Settings'!$H:$H,J$3)/'Demand Locations'!L204)))</f>
        <v/>
      </c>
      <c r="K204" s="24" t="str">
        <f>IF(OR($B204="",K$3="",'Demand Locations'!M204=""),"",IF('Demand Locations'!M204&lt;COUNTIFS('Workers Settings'!$M:$M,$B204,'Workers Settings'!$N:$N,1,'Workers Settings'!$H:$H,K$3),"Warning!",IF('Demand Locations'!M204=0,"",COUNTIFS('Workers Settings'!$M:$M,$B204,'Workers Settings'!$N:$N,1,'Workers Settings'!$H:$H,K$3)/'Demand Locations'!M204)))</f>
        <v/>
      </c>
      <c r="L204" s="24" t="str">
        <f>IF(OR($B204="",L$3="",'Demand Locations'!N204=""),"",IF('Demand Locations'!N204&lt;COUNTIFS('Workers Settings'!$M:$M,$B204,'Workers Settings'!$N:$N,1,'Workers Settings'!$H:$H,L$3),"Warning!",IF('Demand Locations'!N204=0,"",COUNTIFS('Workers Settings'!$M:$M,$B204,'Workers Settings'!$N:$N,1,'Workers Settings'!$H:$H,L$3)/'Demand Locations'!N204)))</f>
        <v/>
      </c>
      <c r="M204" s="24" t="str">
        <f>IF(OR($B204="",M$3="",'Demand Locations'!O204=""),"",IF('Demand Locations'!O204&lt;COUNTIFS('Workers Settings'!$M:$M,$B204,'Workers Settings'!$N:$N,1,'Workers Settings'!$H:$H,M$3),"Warning!",IF('Demand Locations'!O204=0,"",COUNTIFS('Workers Settings'!$M:$M,$B204,'Workers Settings'!$N:$N,1,'Workers Settings'!$H:$H,M$3)/'Demand Locations'!O204)))</f>
        <v/>
      </c>
      <c r="N204" s="24" t="str">
        <f>IF(OR($B204="",N$3="",'Demand Locations'!P204=""),"",IF('Demand Locations'!P204&lt;COUNTIFS('Workers Settings'!$M:$M,$B204,'Workers Settings'!$N:$N,1,'Workers Settings'!$H:$H,N$3),"Warning!",IF('Demand Locations'!P204=0,"",COUNTIFS('Workers Settings'!$M:$M,$B204,'Workers Settings'!$N:$N,1,'Workers Settings'!$H:$H,N$3)/'Demand Locations'!P204)))</f>
        <v/>
      </c>
      <c r="O204" s="24" t="str">
        <f>IF(OR($B204="",O$3="",'Demand Locations'!Q204=""),"",IF('Demand Locations'!Q204&lt;COUNTIFS('Workers Settings'!$M:$M,$B204,'Workers Settings'!$N:$N,1,'Workers Settings'!$H:$H,O$3),"Warning!",IF('Demand Locations'!Q204=0,"",COUNTIFS('Workers Settings'!$M:$M,$B204,'Workers Settings'!$N:$N,1,'Workers Settings'!$H:$H,O$3)/'Demand Locations'!Q204)))</f>
        <v/>
      </c>
      <c r="P204" s="24" t="str">
        <f>IF(OR($B204="",P$3="",'Demand Locations'!R204=""),"",IF('Demand Locations'!R204&lt;COUNTIFS('Workers Settings'!$M:$M,$B204,'Workers Settings'!$N:$N,1,'Workers Settings'!$H:$H,P$3),"Warning!",IF('Demand Locations'!R204=0,"",COUNTIFS('Workers Settings'!$M:$M,$B204,'Workers Settings'!$N:$N,1,'Workers Settings'!$H:$H,P$3)/'Demand Locations'!R204)))</f>
        <v/>
      </c>
      <c r="Q204" s="24" t="str">
        <f>IF(OR($B204="",Q$3="",'Demand Locations'!S204=""),"",IF('Demand Locations'!S204&lt;COUNTIFS('Workers Settings'!$M:$M,$B204,'Workers Settings'!$N:$N,1,'Workers Settings'!$H:$H,Q$3),"Warning!",IF('Demand Locations'!S204=0,"",COUNTIFS('Workers Settings'!$M:$M,$B204,'Workers Settings'!$N:$N,1,'Workers Settings'!$H:$H,Q$3)/'Demand Locations'!S204)))</f>
        <v/>
      </c>
      <c r="R204" s="24" t="str">
        <f>IF(OR($B204="",R$3="",'Demand Locations'!T204=""),"",IF('Demand Locations'!T204&lt;COUNTIFS('Workers Settings'!$M:$M,$B204,'Workers Settings'!$N:$N,1,'Workers Settings'!$H:$H,R$3),"Warning!",IF('Demand Locations'!T204=0,"",COUNTIFS('Workers Settings'!$M:$M,$B204,'Workers Settings'!$N:$N,1,'Workers Settings'!$H:$H,R$3)/'Demand Locations'!T204)))</f>
        <v/>
      </c>
      <c r="S204" s="24" t="str">
        <f>IF(OR($B204="",S$3="",'Demand Locations'!U204=""),"",IF('Demand Locations'!U204&lt;COUNTIFS('Workers Settings'!$M:$M,$B204,'Workers Settings'!$N:$N,1,'Workers Settings'!$H:$H,S$3),"Warning!",IF('Demand Locations'!U204=0,"",COUNTIFS('Workers Settings'!$M:$M,$B204,'Workers Settings'!$N:$N,1,'Workers Settings'!$H:$H,S$3)/'Demand Locations'!U204)))</f>
        <v/>
      </c>
      <c r="T204" s="24" t="str">
        <f>IF(OR($B204="",T$3="",'Demand Locations'!V204=""),"",IF('Demand Locations'!V204&lt;COUNTIFS('Workers Settings'!$M:$M,$B204,'Workers Settings'!$N:$N,1,'Workers Settings'!$H:$H,T$3),"Warning!",IF('Demand Locations'!V204=0,"",COUNTIFS('Workers Settings'!$M:$M,$B204,'Workers Settings'!$N:$N,1,'Workers Settings'!$H:$H,T$3)/'Demand Locations'!V204)))</f>
        <v/>
      </c>
      <c r="U204" s="24" t="str">
        <f>IF(OR($B204="",U$3="",'Demand Locations'!W204=""),"",IF('Demand Locations'!W204&lt;COUNTIFS('Workers Settings'!$M:$M,$B204,'Workers Settings'!$N:$N,1,'Workers Settings'!$H:$H,U$3),"Warning!",IF('Demand Locations'!W204=0,"",COUNTIFS('Workers Settings'!$M:$M,$B204,'Workers Settings'!$N:$N,1,'Workers Settings'!$H:$H,U$3)/'Demand Locations'!W204)))</f>
        <v/>
      </c>
      <c r="V204" s="24" t="str">
        <f>IF(OR($B204="",V$3="",'Demand Locations'!X204=""),"",IF('Demand Locations'!X204&lt;COUNTIFS('Workers Settings'!$M:$M,$B204,'Workers Settings'!$N:$N,1,'Workers Settings'!$H:$H,V$3),"Warning!",IF('Demand Locations'!X204=0,"",COUNTIFS('Workers Settings'!$M:$M,$B204,'Workers Settings'!$N:$N,1,'Workers Settings'!$H:$H,V$3)/'Demand Locations'!X204)))</f>
        <v/>
      </c>
      <c r="W204" s="24" t="str">
        <f>IF(OR($B204="",W$3="",'Demand Locations'!Y204=""),"",IF('Demand Locations'!Y204&lt;COUNTIFS('Workers Settings'!$M:$M,$B204,'Workers Settings'!$N:$N,1,'Workers Settings'!$H:$H,W$3),"Warning!",IF('Demand Locations'!Y204=0,"",COUNTIFS('Workers Settings'!$M:$M,$B204,'Workers Settings'!$N:$N,1,'Workers Settings'!$H:$H,W$3)/'Demand Locations'!Y204)))</f>
        <v/>
      </c>
      <c r="X204" s="24" t="str">
        <f>IF(OR($B204="",X$3="",'Demand Locations'!Z204=""),"",IF('Demand Locations'!Z204&lt;COUNTIFS('Workers Settings'!$M:$M,$B204,'Workers Settings'!$N:$N,1,'Workers Settings'!$H:$H,X$3),"Warning!",IF('Demand Locations'!Z204=0,"",COUNTIFS('Workers Settings'!$M:$M,$B204,'Workers Settings'!$N:$N,1,'Workers Settings'!$H:$H,X$3)/'Demand Locations'!Z204)))</f>
        <v/>
      </c>
      <c r="Y204" s="24" t="str">
        <f>IF(OR($B204="",Y$3="",'Demand Locations'!AA204=""),"",IF('Demand Locations'!AA204&lt;COUNTIFS('Workers Settings'!$M:$M,$B204,'Workers Settings'!$N:$N,1,'Workers Settings'!$H:$H,Y$3),"Warning!",IF('Demand Locations'!AA204=0,"",COUNTIFS('Workers Settings'!$M:$M,$B204,'Workers Settings'!$N:$N,1,'Workers Settings'!$H:$H,Y$3)/'Demand Locations'!AA204)))</f>
        <v/>
      </c>
      <c r="Z204" s="24" t="str">
        <f>IF(OR($B204="",Z$3="",'Demand Locations'!AB204=""),"",IF('Demand Locations'!AB204&lt;COUNTIFS('Workers Settings'!$M:$M,$B204,'Workers Settings'!$N:$N,1,'Workers Settings'!$H:$H,Z$3),"Warning!",IF('Demand Locations'!AB204=0,"",COUNTIFS('Workers Settings'!$M:$M,$B204,'Workers Settings'!$N:$N,1,'Workers Settings'!$H:$H,Z$3)/'Demand Locations'!AB204)))</f>
        <v/>
      </c>
      <c r="AA204" s="24" t="str">
        <f>IF(OR($B204="",AA$3="",'Demand Locations'!AC204=""),"",IF('Demand Locations'!AC204&lt;COUNTIFS('Workers Settings'!$M:$M,$B204,'Workers Settings'!$N:$N,1,'Workers Settings'!$H:$H,AA$3),"Warning!",IF('Demand Locations'!AC204=0,"",COUNTIFS('Workers Settings'!$M:$M,$B204,'Workers Settings'!$N:$N,1,'Workers Settings'!$H:$H,AA$3)/'Demand Locations'!AC204)))</f>
        <v/>
      </c>
      <c r="AB204" s="24" t="str">
        <f>IF(OR($B204="",AB$3="",'Demand Locations'!AD204=""),"",IF('Demand Locations'!AD204&lt;COUNTIFS('Workers Settings'!$M:$M,$B204,'Workers Settings'!$N:$N,1,'Workers Settings'!$H:$H,AB$3),"Warning!",IF('Demand Locations'!AD204=0,"",COUNTIFS('Workers Settings'!$M:$M,$B204,'Workers Settings'!$N:$N,1,'Workers Settings'!$H:$H,AB$3)/'Demand Locations'!AD204)))</f>
        <v/>
      </c>
      <c r="AC204" s="24" t="str">
        <f>IF(OR($B204="",AC$3="",'Demand Locations'!AE204=""),"",IF('Demand Locations'!AE204&lt;COUNTIFS('Workers Settings'!$M:$M,$B204,'Workers Settings'!$N:$N,1,'Workers Settings'!$H:$H,AC$3),"Warning!",IF('Demand Locations'!AE204=0,"",COUNTIFS('Workers Settings'!$M:$M,$B204,'Workers Settings'!$N:$N,1,'Workers Settings'!$H:$H,AC$3)/'Demand Locations'!AE204)))</f>
        <v/>
      </c>
      <c r="AD204" s="24" t="str">
        <f>IF(OR($B204="",AD$3="",'Demand Locations'!AF204=""),"",IF('Demand Locations'!AF204&lt;COUNTIFS('Workers Settings'!$M:$M,$B204,'Workers Settings'!$N:$N,1,'Workers Settings'!$H:$H,AD$3),"Warning!",IF('Demand Locations'!AF204=0,"",COUNTIFS('Workers Settings'!$M:$M,$B204,'Workers Settings'!$N:$N,1,'Workers Settings'!$H:$H,AD$3)/'Demand Locations'!AF204)))</f>
        <v/>
      </c>
      <c r="AE204" s="24" t="str">
        <f>IF(OR($B204="",AE$3="",'Demand Locations'!AG204=""),"",IF('Demand Locations'!AG204&lt;COUNTIFS('Workers Settings'!$M:$M,$B204,'Workers Settings'!$N:$N,1,'Workers Settings'!$H:$H,AE$3),"Warning!",IF('Demand Locations'!AG204=0,"",COUNTIFS('Workers Settings'!$M:$M,$B204,'Workers Settings'!$N:$N,1,'Workers Settings'!$H:$H,AE$3)/'Demand Locations'!AG204)))</f>
        <v/>
      </c>
      <c r="AF204" s="24" t="str">
        <f>IF(OR($B204="",AF$3="",'Demand Locations'!AH204=""),"",IF('Demand Locations'!AH204&lt;COUNTIFS('Workers Settings'!$M:$M,$B204,'Workers Settings'!$N:$N,1,'Workers Settings'!$H:$H,AF$3),"Warning!",IF('Demand Locations'!AH204=0,"",COUNTIFS('Workers Settings'!$M:$M,$B204,'Workers Settings'!$N:$N,1,'Workers Settings'!$H:$H,AF$3)/'Demand Locations'!AH204)))</f>
        <v/>
      </c>
      <c r="AG204" s="24" t="str">
        <f>IF(OR($B204="",AG$3="",'Demand Locations'!AI204=""),"",IF('Demand Locations'!AI204&lt;COUNTIFS('Workers Settings'!$M:$M,$B204,'Workers Settings'!$N:$N,1,'Workers Settings'!$H:$H,AG$3),"Warning!",IF('Demand Locations'!AI204=0,"",COUNTIFS('Workers Settings'!$M:$M,$B204,'Workers Settings'!$N:$N,1,'Workers Settings'!$H:$H,AG$3)/'Demand Locations'!AI204)))</f>
        <v/>
      </c>
      <c r="AH204" s="24" t="str">
        <f>IF(OR($B204="",AH$3="",'Demand Locations'!AJ204=""),"",IF('Demand Locations'!AJ204&lt;COUNTIFS('Workers Settings'!$M:$M,$B204,'Workers Settings'!$N:$N,1,'Workers Settings'!$H:$H,AH$3),"Warning!",IF('Demand Locations'!AJ204=0,"",COUNTIFS('Workers Settings'!$M:$M,$B204,'Workers Settings'!$N:$N,1,'Workers Settings'!$H:$H,AH$3)/'Demand Locations'!AJ204)))</f>
        <v/>
      </c>
      <c r="AI204" s="24" t="str">
        <f>IF(OR($B204="",AI$3="",'Demand Locations'!AK204=""),"",IF('Demand Locations'!AK204&lt;COUNTIFS('Workers Settings'!$M:$M,$B204,'Workers Settings'!$N:$N,1,'Workers Settings'!$H:$H,AI$3),"Warning!",IF('Demand Locations'!AK204=0,"",COUNTIFS('Workers Settings'!$M:$M,$B204,'Workers Settings'!$N:$N,1,'Workers Settings'!$H:$H,AI$3)/'Demand Locations'!AK204)))</f>
        <v/>
      </c>
      <c r="AJ204" s="24" t="str">
        <f>IF(OR($B204="",AJ$3="",'Demand Locations'!AL204=""),"",IF('Demand Locations'!AL204&lt;COUNTIFS('Workers Settings'!$M:$M,$B204,'Workers Settings'!$N:$N,1,'Workers Settings'!$H:$H,AJ$3),"Warning!",IF('Demand Locations'!AL204=0,"",COUNTIFS('Workers Settings'!$M:$M,$B204,'Workers Settings'!$N:$N,1,'Workers Settings'!$H:$H,AJ$3)/'Demand Locations'!AL204)))</f>
        <v/>
      </c>
      <c r="AK204" s="24" t="str">
        <f>IF(OR($B204="",AK$3="",'Demand Locations'!AM204=""),"",IF('Demand Locations'!AM204&lt;COUNTIFS('Workers Settings'!$M:$M,$B204,'Workers Settings'!$N:$N,1,'Workers Settings'!$H:$H,AK$3),"Warning!",IF('Demand Locations'!AM204=0,"",COUNTIFS('Workers Settings'!$M:$M,$B204,'Workers Settings'!$N:$N,1,'Workers Settings'!$H:$H,AK$3)/'Demand Locations'!AM204)))</f>
        <v/>
      </c>
      <c r="AL204" s="24" t="str">
        <f>IF(OR($B204="",AL$3="",'Demand Locations'!AN204=""),"",IF('Demand Locations'!AN204&lt;COUNTIFS('Workers Settings'!$M:$M,$B204,'Workers Settings'!$N:$N,1,'Workers Settings'!$H:$H,AL$3),"Warning!",IF('Demand Locations'!AN204=0,"",COUNTIFS('Workers Settings'!$M:$M,$B204,'Workers Settings'!$N:$N,1,'Workers Settings'!$H:$H,AL$3)/'Demand Locations'!AN204)))</f>
        <v/>
      </c>
      <c r="AM204" s="24" t="str">
        <f>IF(OR($B204="",AM$3="",'Demand Locations'!AO204=""),"",IF('Demand Locations'!AO204&lt;COUNTIFS('Workers Settings'!$M:$M,$B204,'Workers Settings'!$N:$N,1,'Workers Settings'!$H:$H,AM$3),"Warning!",IF('Demand Locations'!AO204=0,"",COUNTIFS('Workers Settings'!$M:$M,$B204,'Workers Settings'!$N:$N,1,'Workers Settings'!$H:$H,AM$3)/'Demand Locations'!AO204)))</f>
        <v/>
      </c>
      <c r="AN204" s="24" t="str">
        <f>IF(OR($B204="",AN$3="",'Demand Locations'!AP204=""),"",IF('Demand Locations'!AP204&lt;COUNTIFS('Workers Settings'!$M:$M,$B204,'Workers Settings'!$N:$N,1,'Workers Settings'!$H:$H,AN$3),"Warning!",IF('Demand Locations'!AP204=0,"",COUNTIFS('Workers Settings'!$M:$M,$B204,'Workers Settings'!$N:$N,1,'Workers Settings'!$H:$H,AN$3)/'Demand Locations'!AP204)))</f>
        <v/>
      </c>
      <c r="AO204" s="24" t="str">
        <f>IF(OR($B204="",AO$3="",'Demand Locations'!AQ204=""),"",IF('Demand Locations'!AQ204&lt;COUNTIFS('Workers Settings'!$M:$M,$B204,'Workers Settings'!$N:$N,1,'Workers Settings'!$H:$H,AO$3),"Warning!",IF('Demand Locations'!AQ204=0,"",COUNTIFS('Workers Settings'!$M:$M,$B204,'Workers Settings'!$N:$N,1,'Workers Settings'!$H:$H,AO$3)/'Demand Locations'!AQ204)))</f>
        <v/>
      </c>
      <c r="AP204" s="24" t="str">
        <f>IF(OR($B204="",AP$3="",'Demand Locations'!AR204=""),"",IF('Demand Locations'!AR204&lt;COUNTIFS('Workers Settings'!$M:$M,$B204,'Workers Settings'!$N:$N,1,'Workers Settings'!$H:$H,AP$3),"Warning!",IF('Demand Locations'!AR204=0,"",COUNTIFS('Workers Settings'!$M:$M,$B204,'Workers Settings'!$N:$N,1,'Workers Settings'!$H:$H,AP$3)/'Demand Locations'!AR204)))</f>
        <v/>
      </c>
      <c r="AQ204" s="24" t="str">
        <f>IF(OR($B204="",AQ$3="",'Demand Locations'!AS204=""),"",IF('Demand Locations'!AS204&lt;COUNTIFS('Workers Settings'!$M:$M,$B204,'Workers Settings'!$N:$N,1,'Workers Settings'!$H:$H,AQ$3),"Warning!",IF('Demand Locations'!AS204=0,"",COUNTIFS('Workers Settings'!$M:$M,$B204,'Workers Settings'!$N:$N,1,'Workers Settings'!$H:$H,AQ$3)/'Demand Locations'!AS204)))</f>
        <v/>
      </c>
      <c r="AR204" s="24" t="str">
        <f>IF(OR($B204="",AR$3="",'Demand Locations'!AT204=""),"",IF('Demand Locations'!AT204&lt;COUNTIFS('Workers Settings'!$M:$M,$B204,'Workers Settings'!$N:$N,1,'Workers Settings'!$H:$H,AR$3),"Warning!",IF('Demand Locations'!AT204=0,"",COUNTIFS('Workers Settings'!$M:$M,$B204,'Workers Settings'!$N:$N,1,'Workers Settings'!$H:$H,AR$3)/'Demand Locations'!AT204)))</f>
        <v/>
      </c>
      <c r="AS204" s="24" t="str">
        <f>IF(OR($B204="",AS$3="",'Demand Locations'!AU204=""),"",IF('Demand Locations'!AU204&lt;COUNTIFS('Workers Settings'!$M:$M,$B204,'Workers Settings'!$N:$N,1,'Workers Settings'!$H:$H,AS$3),"Warning!",IF('Demand Locations'!AU204=0,"",COUNTIFS('Workers Settings'!$M:$M,$B204,'Workers Settings'!$N:$N,1,'Workers Settings'!$H:$H,AS$3)/'Demand Locations'!AU204)))</f>
        <v/>
      </c>
      <c r="AT204" s="24" t="str">
        <f>IF(OR($B204="",AT$3="",'Demand Locations'!AV204=""),"",IF('Demand Locations'!AV204&lt;COUNTIFS('Workers Settings'!$M:$M,$B204,'Workers Settings'!$N:$N,1,'Workers Settings'!$H:$H,AT$3),"Warning!",IF('Demand Locations'!AV204=0,"",COUNTIFS('Workers Settings'!$M:$M,$B204,'Workers Settings'!$N:$N,1,'Workers Settings'!$H:$H,AT$3)/'Demand Locations'!AV204)))</f>
        <v/>
      </c>
      <c r="AU204" s="24" t="str">
        <f>IF(OR($B204="",AU$3="",'Demand Locations'!AW204=""),"",IF('Demand Locations'!AW204&lt;COUNTIFS('Workers Settings'!$M:$M,$B204,'Workers Settings'!$N:$N,1,'Workers Settings'!$H:$H,AU$3),"Warning!",IF('Demand Locations'!AW204=0,"",COUNTIFS('Workers Settings'!$M:$M,$B204,'Workers Settings'!$N:$N,1,'Workers Settings'!$H:$H,AU$3)/'Demand Locations'!AW204)))</f>
        <v/>
      </c>
      <c r="AV204" s="24" t="str">
        <f>IF(OR($B204="",AV$3="",'Demand Locations'!AX204=""),"",IF('Demand Locations'!AX204&lt;COUNTIFS('Workers Settings'!$M:$M,$B204,'Workers Settings'!$N:$N,1,'Workers Settings'!$H:$H,AV$3),"Warning!",IF('Demand Locations'!AX204=0,"",COUNTIFS('Workers Settings'!$M:$M,$B204,'Workers Settings'!$N:$N,1,'Workers Settings'!$H:$H,AV$3)/'Demand Locations'!AX204)))</f>
        <v/>
      </c>
      <c r="AW204" s="24" t="str">
        <f>IF(OR($B204="",AW$3="",'Demand Locations'!AY204=""),"",IF('Demand Locations'!AY204&lt;COUNTIFS('Workers Settings'!$M:$M,$B204,'Workers Settings'!$N:$N,1,'Workers Settings'!$H:$H,AW$3),"Warning!",IF('Demand Locations'!AY204=0,"",COUNTIFS('Workers Settings'!$M:$M,$B204,'Workers Settings'!$N:$N,1,'Workers Settings'!$H:$H,AW$3)/'Demand Locations'!AY204)))</f>
        <v/>
      </c>
      <c r="AX204" s="24" t="str">
        <f>IF(OR($B204="",AX$3="",'Demand Locations'!AZ204=""),"",IF('Demand Locations'!AZ204&lt;COUNTIFS('Workers Settings'!$M:$M,$B204,'Workers Settings'!$N:$N,1,'Workers Settings'!$H:$H,AX$3),"Warning!",IF('Demand Locations'!AZ204=0,"",COUNTIFS('Workers Settings'!$M:$M,$B204,'Workers Settings'!$N:$N,1,'Workers Settings'!$H:$H,AX$3)/'Demand Locations'!AZ204)))</f>
        <v/>
      </c>
      <c r="AY204" s="24" t="str">
        <f>IF(OR($B204="",AY$3="",'Demand Locations'!BA204=""),"",IF('Demand Locations'!BA204&lt;COUNTIFS('Workers Settings'!$M:$M,$B204,'Workers Settings'!$N:$N,1,'Workers Settings'!$H:$H,AY$3),"Warning!",IF('Demand Locations'!BA204=0,"",COUNTIFS('Workers Settings'!$M:$M,$B204,'Workers Settings'!$N:$N,1,'Workers Settings'!$H:$H,AY$3)/'Demand Locations'!BA204)))</f>
        <v/>
      </c>
      <c r="AZ204" s="24" t="str">
        <f>IF(OR($B204="",AZ$3="",'Demand Locations'!BB204=""),"",IF('Demand Locations'!BB204&lt;COUNTIFS('Workers Settings'!$M:$M,$B204,'Workers Settings'!$N:$N,1,'Workers Settings'!$H:$H,AZ$3),"Warning!",IF('Demand Locations'!BB204=0,"",COUNTIFS('Workers Settings'!$M:$M,$B204,'Workers Settings'!$N:$N,1,'Workers Settings'!$H:$H,AZ$3)/'Demand Locations'!BB204)))</f>
        <v/>
      </c>
      <c r="BA204" s="24" t="str">
        <f>IF(OR($B204="",BA$3="",'Demand Locations'!BC204=""),"",IF('Demand Locations'!BC204&lt;COUNTIFS('Workers Settings'!$M:$M,$B204,'Workers Settings'!$N:$N,1,'Workers Settings'!$H:$H,BA$3),"Warning!",IF('Demand Locations'!BC204=0,"",COUNTIFS('Workers Settings'!$M:$M,$B204,'Workers Settings'!$N:$N,1,'Workers Settings'!$H:$H,BA$3)/'Demand Locations'!BC204)))</f>
        <v/>
      </c>
      <c r="BB204" s="24" t="str">
        <f>IF(OR($B204="",BB$3="",'Demand Locations'!BD204=""),"",IF('Demand Locations'!BD204&lt;COUNTIFS('Workers Settings'!$M:$M,$B204,'Workers Settings'!$N:$N,1,'Workers Settings'!$H:$H,BB$3),"Warning!",IF('Demand Locations'!BD204=0,"",COUNTIFS('Workers Settings'!$M:$M,$B204,'Workers Settings'!$N:$N,1,'Workers Settings'!$H:$H,BB$3)/'Demand Locations'!BD204)))</f>
        <v/>
      </c>
      <c r="BC204" s="24" t="str">
        <f>IF(OR($B204="",BC$3="",'Demand Locations'!BE204=""),"",IF('Demand Locations'!BE204&lt;COUNTIFS('Workers Settings'!$M:$M,$B204,'Workers Settings'!$N:$N,1,'Workers Settings'!$H:$H,BC$3),"Warning!",IF('Demand Locations'!BE204=0,"",COUNTIFS('Workers Settings'!$M:$M,$B204,'Workers Settings'!$N:$N,1,'Workers Settings'!$H:$H,BC$3)/'Demand Locations'!BE204)))</f>
        <v/>
      </c>
      <c r="BD204" s="24" t="str">
        <f>IF(OR($B204="",BD$3="",'Demand Locations'!BF204=""),"",IF('Demand Locations'!BF204&lt;COUNTIFS('Workers Settings'!$M:$M,$B204,'Workers Settings'!$N:$N,1,'Workers Settings'!$H:$H,BD$3),"Warning!",IF('Demand Locations'!BF204=0,"",COUNTIFS('Workers Settings'!$M:$M,$B204,'Workers Settings'!$N:$N,1,'Workers Settings'!$H:$H,BD$3)/'Demand Locations'!BF204)))</f>
        <v/>
      </c>
      <c r="BE204" s="24" t="str">
        <f>IF(OR($B204="",BE$3="",'Demand Locations'!BG204=""),"",IF('Demand Locations'!BG204&lt;COUNTIFS('Workers Settings'!$M:$M,$B204,'Workers Settings'!$N:$N,1,'Workers Settings'!$H:$H,BE$3),"Warning!",IF('Demand Locations'!BG204=0,"",COUNTIFS('Workers Settings'!$M:$M,$B204,'Workers Settings'!$N:$N,1,'Workers Settings'!$H:$H,BE$3)/'Demand Locations'!BG204)))</f>
        <v/>
      </c>
      <c r="BF204" s="24" t="str">
        <f>IF(OR($B204="",BF$3="",'Demand Locations'!BH204=""),"",IF('Demand Locations'!BH204&lt;COUNTIFS('Workers Settings'!$M:$M,$B204,'Workers Settings'!$N:$N,1,'Workers Settings'!$H:$H,BF$3),"Warning!",IF('Demand Locations'!BH204=0,"",COUNTIFS('Workers Settings'!$M:$M,$B204,'Workers Settings'!$N:$N,1,'Workers Settings'!$H:$H,BF$3)/'Demand Locations'!BH204)))</f>
        <v/>
      </c>
      <c r="BG204" s="24" t="str">
        <f>IF(OR($B204="",BG$3="",'Demand Locations'!BI204=""),"",IF('Demand Locations'!BI204&lt;COUNTIFS('Workers Settings'!$M:$M,$B204,'Workers Settings'!$N:$N,1,'Workers Settings'!$H:$H,BG$3),"Warning!",IF('Demand Locations'!BI204=0,"",COUNTIFS('Workers Settings'!$M:$M,$B204,'Workers Settings'!$N:$N,1,'Workers Settings'!$H:$H,BG$3)/'Demand Locations'!BI204)))</f>
        <v/>
      </c>
      <c r="BH204" s="24" t="str">
        <f>IF(OR($B204="",BH$3="",'Demand Locations'!BJ204=""),"",IF('Demand Locations'!BJ204&lt;COUNTIFS('Workers Settings'!$M:$M,$B204,'Workers Settings'!$N:$N,1,'Workers Settings'!$H:$H,BH$3),"Warning!",IF('Demand Locations'!BJ204=0,"",COUNTIFS('Workers Settings'!$M:$M,$B204,'Workers Settings'!$N:$N,1,'Workers Settings'!$H:$H,BH$3)/'Demand Locations'!BJ204)))</f>
        <v/>
      </c>
      <c r="BI204" s="24" t="str">
        <f>IF(OR($B204="",BI$3="",'Demand Locations'!BK204=""),"",IF('Demand Locations'!BK204&lt;COUNTIFS('Workers Settings'!$M:$M,$B204,'Workers Settings'!$N:$N,1,'Workers Settings'!$H:$H,BI$3),"Warning!",IF('Demand Locations'!BK204=0,"",COUNTIFS('Workers Settings'!$M:$M,$B204,'Workers Settings'!$N:$N,1,'Workers Settings'!$H:$H,BI$3)/'Demand Locations'!BK204)))</f>
        <v/>
      </c>
      <c r="BJ204" s="24" t="str">
        <f>IF(OR($B204="",BJ$3="",'Demand Locations'!BL204=""),"",IF('Demand Locations'!BL204&lt;COUNTIFS('Workers Settings'!$M:$M,$B204,'Workers Settings'!$N:$N,1,'Workers Settings'!$H:$H,BJ$3),"Warning!",IF('Demand Locations'!BL204=0,"",COUNTIFS('Workers Settings'!$M:$M,$B204,'Workers Settings'!$N:$N,1,'Workers Settings'!$H:$H,BJ$3)/'Demand Locations'!BL204)))</f>
        <v/>
      </c>
      <c r="BK204" s="24" t="str">
        <f>IF(OR($B204="",BK$3="",'Demand Locations'!BM204=""),"",IF('Demand Locations'!BM204&lt;COUNTIFS('Workers Settings'!$M:$M,$B204,'Workers Settings'!$N:$N,1,'Workers Settings'!$H:$H,BK$3),"Warning!",IF('Demand Locations'!BM204=0,"",COUNTIFS('Workers Settings'!$M:$M,$B204,'Workers Settings'!$N:$N,1,'Workers Settings'!$H:$H,BK$3)/'Demand Locations'!BM204)))</f>
        <v/>
      </c>
      <c r="BL204" s="24" t="str">
        <f>IF(OR($B204="",BL$3="",'Demand Locations'!BN204=""),"",IF('Demand Locations'!BN204&lt;COUNTIFS('Workers Settings'!$M:$M,$B204,'Workers Settings'!$N:$N,1,'Workers Settings'!$H:$H,BL$3),"Warning!",IF('Demand Locations'!BN204=0,"",COUNTIFS('Workers Settings'!$M:$M,$B204,'Workers Settings'!$N:$N,1,'Workers Settings'!$H:$H,BL$3)/'Demand Locations'!BN204)))</f>
        <v/>
      </c>
      <c r="BM204" s="24" t="str">
        <f>IF(OR($B204="",BM$3="",'Demand Locations'!BO204=""),"",IF('Demand Locations'!BO204&lt;COUNTIFS('Workers Settings'!$M:$M,$B204,'Workers Settings'!$N:$N,1,'Workers Settings'!$H:$H,BM$3),"Warning!",IF('Demand Locations'!BO204=0,"",COUNTIFS('Workers Settings'!$M:$M,$B204,'Workers Settings'!$N:$N,1,'Workers Settings'!$H:$H,BM$3)/'Demand Locations'!BO204)))</f>
        <v/>
      </c>
      <c r="BN204" s="24" t="str">
        <f>IF(OR($B204="",BN$3="",'Demand Locations'!BP204=""),"",IF('Demand Locations'!BP204&lt;COUNTIFS('Workers Settings'!$M:$M,$B204,'Workers Settings'!$N:$N,1,'Workers Settings'!$H:$H,BN$3),"Warning!",IF('Demand Locations'!BP204=0,"",COUNTIFS('Workers Settings'!$M:$M,$B204,'Workers Settings'!$N:$N,1,'Workers Settings'!$H:$H,BN$3)/'Demand Locations'!BP204)))</f>
        <v/>
      </c>
      <c r="BO204" s="24" t="str">
        <f>IF(OR($B204="",BO$3="",'Demand Locations'!BQ204=""),"",IF('Demand Locations'!BQ204&lt;COUNTIFS('Workers Settings'!$M:$M,$B204,'Workers Settings'!$N:$N,1,'Workers Settings'!$H:$H,BO$3),"Warning!",IF('Demand Locations'!BQ204=0,"",COUNTIFS('Workers Settings'!$M:$M,$B204,'Workers Settings'!$N:$N,1,'Workers Settings'!$H:$H,BO$3)/'Demand Locations'!BQ204)))</f>
        <v/>
      </c>
      <c r="BP204" s="24" t="str">
        <f>IF(OR($B204="",BP$3="",'Demand Locations'!BR204=""),"",IF('Demand Locations'!BR204&lt;COUNTIFS('Workers Settings'!$M:$M,$B204,'Workers Settings'!$N:$N,1,'Workers Settings'!$H:$H,BP$3),"Warning!",IF('Demand Locations'!BR204=0,"",COUNTIFS('Workers Settings'!$M:$M,$B204,'Workers Settings'!$N:$N,1,'Workers Settings'!$H:$H,BP$3)/'Demand Locations'!BR204)))</f>
        <v/>
      </c>
      <c r="BQ204" s="24" t="str">
        <f>IF(OR($B204="",BQ$3="",'Demand Locations'!BS204=""),"",IF('Demand Locations'!BS204&lt;COUNTIFS('Workers Settings'!$M:$M,$B204,'Workers Settings'!$N:$N,1,'Workers Settings'!$H:$H,BQ$3),"Warning!",IF('Demand Locations'!BS204=0,"",COUNTIFS('Workers Settings'!$M:$M,$B204,'Workers Settings'!$N:$N,1,'Workers Settings'!$H:$H,BQ$3)/'Demand Locations'!BS204)))</f>
        <v/>
      </c>
      <c r="BR204" s="24" t="str">
        <f>IF(OR($B204="",BR$3="",'Demand Locations'!BT204=""),"",IF('Demand Locations'!BT204&lt;COUNTIFS('Workers Settings'!$M:$M,$B204,'Workers Settings'!$N:$N,1,'Workers Settings'!$H:$H,BR$3),"Warning!",IF('Demand Locations'!BT204=0,"",COUNTIFS('Workers Settings'!$M:$M,$B204,'Workers Settings'!$N:$N,1,'Workers Settings'!$H:$H,BR$3)/'Demand Locations'!BT204)))</f>
        <v/>
      </c>
      <c r="BS204" s="24" t="str">
        <f>IF(OR($B204="",BS$3="",'Demand Locations'!BU204=""),"",IF('Demand Locations'!BU204&lt;COUNTIFS('Workers Settings'!$M:$M,$B204,'Workers Settings'!$N:$N,1,'Workers Settings'!$H:$H,BS$3),"Warning!",IF('Demand Locations'!BU204=0,"",COUNTIFS('Workers Settings'!$M:$M,$B204,'Workers Settings'!$N:$N,1,'Workers Settings'!$H:$H,BS$3)/'Demand Locations'!BU204)))</f>
        <v/>
      </c>
      <c r="BT204" s="24" t="str">
        <f>IF(OR($B204="",BT$3="",'Demand Locations'!BV204=""),"",IF('Demand Locations'!BV204&lt;COUNTIFS('Workers Settings'!$M:$M,$B204,'Workers Settings'!$N:$N,1,'Workers Settings'!$H:$H,BT$3),"Warning!",IF('Demand Locations'!BV204=0,"",COUNTIFS('Workers Settings'!$M:$M,$B204,'Workers Settings'!$N:$N,1,'Workers Settings'!$H:$H,BT$3)/'Demand Locations'!BV204)))</f>
        <v/>
      </c>
      <c r="BU204" s="24" t="str">
        <f>IF(OR($B204="",BU$3="",'Demand Locations'!BW204=""),"",IF('Demand Locations'!BW204&lt;COUNTIFS('Workers Settings'!$M:$M,$B204,'Workers Settings'!$N:$N,1,'Workers Settings'!$H:$H,BU$3),"Warning!",IF('Demand Locations'!BW204=0,"",COUNTIFS('Workers Settings'!$M:$M,$B204,'Workers Settings'!$N:$N,1,'Workers Settings'!$H:$H,BU$3)/'Demand Locations'!BW204)))</f>
        <v/>
      </c>
      <c r="BV204" s="24" t="str">
        <f>IF(OR($B204="",BV$3="",'Demand Locations'!BX204=""),"",IF('Demand Locations'!BX204&lt;COUNTIFS('Workers Settings'!$M:$M,$B204,'Workers Settings'!$N:$N,1,'Workers Settings'!$H:$H,BV$3),"Warning!",IF('Demand Locations'!BX204=0,"",COUNTIFS('Workers Settings'!$M:$M,$B204,'Workers Settings'!$N:$N,1,'Workers Settings'!$H:$H,BV$3)/'Demand Locations'!BX204)))</f>
        <v/>
      </c>
      <c r="BW204" s="24" t="str">
        <f>IF(OR($B204="",BW$3="",'Demand Locations'!BY204=""),"",IF('Demand Locations'!BY204&lt;COUNTIFS('Workers Settings'!$M:$M,$B204,'Workers Settings'!$N:$N,1,'Workers Settings'!$H:$H,BW$3),"Warning!",IF('Demand Locations'!BY204=0,"",COUNTIFS('Workers Settings'!$M:$M,$B204,'Workers Settings'!$N:$N,1,'Workers Settings'!$H:$H,BW$3)/'Demand Locations'!BY204)))</f>
        <v/>
      </c>
      <c r="BX204" s="24" t="str">
        <f>IF(OR($B204="",BX$3="",'Demand Locations'!BZ204=""),"",IF('Demand Locations'!BZ204&lt;COUNTIFS('Workers Settings'!$M:$M,$B204,'Workers Settings'!$N:$N,1,'Workers Settings'!$H:$H,BX$3),"Warning!",IF('Demand Locations'!BZ204=0,"",COUNTIFS('Workers Settings'!$M:$M,$B204,'Workers Settings'!$N:$N,1,'Workers Settings'!$H:$H,BX$3)/'Demand Locations'!BZ204)))</f>
        <v/>
      </c>
      <c r="BY204" s="24" t="str">
        <f>IF(OR($B204="",BY$3="",'Demand Locations'!CA204=""),"",IF('Demand Locations'!CA204&lt;COUNTIFS('Workers Settings'!$M:$M,$B204,'Workers Settings'!$N:$N,1,'Workers Settings'!$H:$H,BY$3),"Warning!",IF('Demand Locations'!CA204=0,"",COUNTIFS('Workers Settings'!$M:$M,$B204,'Workers Settings'!$N:$N,1,'Workers Settings'!$H:$H,BY$3)/'Demand Locations'!CA204)))</f>
        <v/>
      </c>
      <c r="BZ204" s="24" t="str">
        <f>IF(OR($B204="",BZ$3="",'Demand Locations'!CB204=""),"",IF('Demand Locations'!CB204&lt;COUNTIFS('Workers Settings'!$M:$M,$B204,'Workers Settings'!$N:$N,1,'Workers Settings'!$H:$H,BZ$3),"Warning!",IF('Demand Locations'!CB204=0,"",COUNTIFS('Workers Settings'!$M:$M,$B204,'Workers Settings'!$N:$N,1,'Workers Settings'!$H:$H,BZ$3)/'Demand Locations'!CB204)))</f>
        <v/>
      </c>
      <c r="CA204" s="24" t="str">
        <f>IF(OR($B204="",CA$3="",'Demand Locations'!CC204=""),"",IF('Demand Locations'!CC204&lt;COUNTIFS('Workers Settings'!$M:$M,$B204,'Workers Settings'!$N:$N,1,'Workers Settings'!$H:$H,CA$3),"Warning!",IF('Demand Locations'!CC204=0,"",COUNTIFS('Workers Settings'!$M:$M,$B204,'Workers Settings'!$N:$N,1,'Workers Settings'!$H:$H,CA$3)/'Demand Locations'!CC204)))</f>
        <v/>
      </c>
      <c r="CB204" s="24" t="str">
        <f>IF(OR($B204="",CB$3="",'Demand Locations'!CD204=""),"",IF('Demand Locations'!CD204&lt;COUNTIFS('Workers Settings'!$M:$M,$B204,'Workers Settings'!$N:$N,1,'Workers Settings'!$H:$H,CB$3),"Warning!",IF('Demand Locations'!CD204=0,"",COUNTIFS('Workers Settings'!$M:$M,$B204,'Workers Settings'!$N:$N,1,'Workers Settings'!$H:$H,CB$3)/'Demand Locations'!CD204)))</f>
        <v/>
      </c>
      <c r="CC204" s="24" t="str">
        <f>IF(OR($B204="",CC$3="",'Demand Locations'!CE204=""),"",IF('Demand Locations'!CE204&lt;COUNTIFS('Workers Settings'!$M:$M,$B204,'Workers Settings'!$N:$N,1,'Workers Settings'!$H:$H,CC$3),"Warning!",IF('Demand Locations'!CE204=0,"",COUNTIFS('Workers Settings'!$M:$M,$B204,'Workers Settings'!$N:$N,1,'Workers Settings'!$H:$H,CC$3)/'Demand Locations'!CE204)))</f>
        <v/>
      </c>
      <c r="CD204" s="24" t="str">
        <f>IF(OR($B204="",CD$3="",'Demand Locations'!CF204=""),"",IF('Demand Locations'!CF204&lt;COUNTIFS('Workers Settings'!$M:$M,$B204,'Workers Settings'!$N:$N,1,'Workers Settings'!$H:$H,CD$3),"Warning!",IF('Demand Locations'!CF204=0,"",COUNTIFS('Workers Settings'!$M:$M,$B204,'Workers Settings'!$N:$N,1,'Workers Settings'!$H:$H,CD$3)/'Demand Locations'!CF204)))</f>
        <v/>
      </c>
      <c r="CE204" s="24" t="str">
        <f>IF(OR($B204="",CE$3="",'Demand Locations'!CG204=""),"",IF('Demand Locations'!CG204&lt;COUNTIFS('Workers Settings'!$M:$M,$B204,'Workers Settings'!$N:$N,1,'Workers Settings'!$H:$H,CE$3),"Warning!",IF('Demand Locations'!CG204=0,"",COUNTIFS('Workers Settings'!$M:$M,$B204,'Workers Settings'!$N:$N,1,'Workers Settings'!$H:$H,CE$3)/'Demand Locations'!CG204)))</f>
        <v/>
      </c>
      <c r="CF204" s="24" t="str">
        <f>IF(OR($B204="",CF$3="",'Demand Locations'!CH204=""),"",IF('Demand Locations'!CH204&lt;COUNTIFS('Workers Settings'!$M:$M,$B204,'Workers Settings'!$N:$N,1,'Workers Settings'!$H:$H,CF$3),"Warning!",IF('Demand Locations'!CH204=0,"",COUNTIFS('Workers Settings'!$M:$M,$B204,'Workers Settings'!$N:$N,1,'Workers Settings'!$H:$H,CF$3)/'Demand Locations'!CH204)))</f>
        <v/>
      </c>
      <c r="CG204" s="24" t="str">
        <f>IF(OR($B204="",CG$3="",'Demand Locations'!CI204=""),"",IF('Demand Locations'!CI204&lt;COUNTIFS('Workers Settings'!$M:$M,$B204,'Workers Settings'!$N:$N,1,'Workers Settings'!$H:$H,CG$3),"Warning!",IF('Demand Locations'!CI204=0,"",COUNTIFS('Workers Settings'!$M:$M,$B204,'Workers Settings'!$N:$N,1,'Workers Settings'!$H:$H,CG$3)/'Demand Locations'!CI204)))</f>
        <v/>
      </c>
      <c r="CH204" s="24" t="str">
        <f>IF(OR($B204="",CH$3="",'Demand Locations'!CJ204=""),"",IF('Demand Locations'!CJ204&lt;COUNTIFS('Workers Settings'!$M:$M,$B204,'Workers Settings'!$N:$N,1,'Workers Settings'!$H:$H,CH$3),"Warning!",IF('Demand Locations'!CJ204=0,"",COUNTIFS('Workers Settings'!$M:$M,$B204,'Workers Settings'!$N:$N,1,'Workers Settings'!$H:$H,CH$3)/'Demand Locations'!CJ204)))</f>
        <v/>
      </c>
      <c r="CI204" s="24" t="str">
        <f>IF(OR($B204="",CI$3="",'Demand Locations'!CK204=""),"",IF('Demand Locations'!CK204&lt;COUNTIFS('Workers Settings'!$M:$M,$B204,'Workers Settings'!$N:$N,1,'Workers Settings'!$H:$H,CI$3),"Warning!",IF('Demand Locations'!CK204=0,"",COUNTIFS('Workers Settings'!$M:$M,$B204,'Workers Settings'!$N:$N,1,'Workers Settings'!$H:$H,CI$3)/'Demand Locations'!CK204)))</f>
        <v/>
      </c>
      <c r="CJ204" s="24" t="str">
        <f>IF(OR($B204="",CJ$3="",'Demand Locations'!CL204=""),"",IF('Demand Locations'!CL204&lt;COUNTIFS('Workers Settings'!$M:$M,$B204,'Workers Settings'!$N:$N,1,'Workers Settings'!$H:$H,CJ$3),"Warning!",IF('Demand Locations'!CL204=0,"",COUNTIFS('Workers Settings'!$M:$M,$B204,'Workers Settings'!$N:$N,1,'Workers Settings'!$H:$H,CJ$3)/'Demand Locations'!CL204)))</f>
        <v/>
      </c>
      <c r="CK204" s="24" t="str">
        <f>IF(OR($B204="",CK$3="",'Demand Locations'!CM204=""),"",IF('Demand Locations'!CM204&lt;COUNTIFS('Workers Settings'!$M:$M,$B204,'Workers Settings'!$N:$N,1,'Workers Settings'!$H:$H,CK$3),"Warning!",IF('Demand Locations'!CM204=0,"",COUNTIFS('Workers Settings'!$M:$M,$B204,'Workers Settings'!$N:$N,1,'Workers Settings'!$H:$H,CK$3)/'Demand Locations'!CM204)))</f>
        <v/>
      </c>
      <c r="CL204" s="24" t="str">
        <f>IF(OR($B204="",CL$3="",'Demand Locations'!CN204=""),"",IF('Demand Locations'!CN204&lt;COUNTIFS('Workers Settings'!$M:$M,$B204,'Workers Settings'!$N:$N,1,'Workers Settings'!$H:$H,CL$3),"Warning!",IF('Demand Locations'!CN204=0,"",COUNTIFS('Workers Settings'!$M:$M,$B204,'Workers Settings'!$N:$N,1,'Workers Settings'!$H:$H,CL$3)/'Demand Locations'!CN204)))</f>
        <v/>
      </c>
      <c r="CM204" s="24" t="str">
        <f>IF(OR($B204="",CM$3="",'Demand Locations'!CO204=""),"",IF('Demand Locations'!CO204&lt;COUNTIFS('Workers Settings'!$M:$M,$B204,'Workers Settings'!$N:$N,1,'Workers Settings'!$H:$H,CM$3),"Warning!",IF('Demand Locations'!CO204=0,"",COUNTIFS('Workers Settings'!$M:$M,$B204,'Workers Settings'!$N:$N,1,'Workers Settings'!$H:$H,CM$3)/'Demand Locations'!CO204)))</f>
        <v/>
      </c>
      <c r="CN204" s="24" t="str">
        <f>IF(OR($B204="",CN$3="",'Demand Locations'!CP204=""),"",IF('Demand Locations'!CP204&lt;COUNTIFS('Workers Settings'!$M:$M,$B204,'Workers Settings'!$N:$N,1,'Workers Settings'!$H:$H,CN$3),"Warning!",IF('Demand Locations'!CP204=0,"",COUNTIFS('Workers Settings'!$M:$M,$B204,'Workers Settings'!$N:$N,1,'Workers Settings'!$H:$H,CN$3)/'Demand Locations'!CP204)))</f>
        <v/>
      </c>
      <c r="CO204" s="24" t="str">
        <f>IF(OR($B204="",CO$3="",'Demand Locations'!CQ204=""),"",IF('Demand Locations'!CQ204&lt;COUNTIFS('Workers Settings'!$M:$M,$B204,'Workers Settings'!$N:$N,1,'Workers Settings'!$H:$H,CO$3),"Warning!",IF('Demand Locations'!CQ204=0,"",COUNTIFS('Workers Settings'!$M:$M,$B204,'Workers Settings'!$N:$N,1,'Workers Settings'!$H:$H,CO$3)/'Demand Locations'!CQ204)))</f>
        <v/>
      </c>
      <c r="CP204" s="24" t="str">
        <f>IF(OR($B204="",CP$3="",'Demand Locations'!CR204=""),"",IF('Demand Locations'!CR204&lt;COUNTIFS('Workers Settings'!$M:$M,$B204,'Workers Settings'!$N:$N,1,'Workers Settings'!$H:$H,CP$3),"Warning!",IF('Demand Locations'!CR204=0,"",COUNTIFS('Workers Settings'!$M:$M,$B204,'Workers Settings'!$N:$N,1,'Workers Settings'!$H:$H,CP$3)/'Demand Locations'!CR204)))</f>
        <v/>
      </c>
      <c r="CQ204" s="24" t="str">
        <f>IF(OR($B204="",CQ$3="",'Demand Locations'!CS204=""),"",IF('Demand Locations'!CS204&lt;COUNTIFS('Workers Settings'!$M:$M,$B204,'Workers Settings'!$N:$N,1,'Workers Settings'!$H:$H,CQ$3),"Warning!",IF('Demand Locations'!CS204=0,"",COUNTIFS('Workers Settings'!$M:$M,$B204,'Workers Settings'!$N:$N,1,'Workers Settings'!$H:$H,CQ$3)/'Demand Locations'!CS204)))</f>
        <v/>
      </c>
      <c r="CR204" s="24" t="str">
        <f>IF(OR($B204="",CR$3="",'Demand Locations'!CT204=""),"",IF('Demand Locations'!CT204&lt;COUNTIFS('Workers Settings'!$M:$M,$B204,'Workers Settings'!$N:$N,1,'Workers Settings'!$H:$H,CR$3),"Warning!",IF('Demand Locations'!CT204=0,"",COUNTIFS('Workers Settings'!$M:$M,$B204,'Workers Settings'!$N:$N,1,'Workers Settings'!$H:$H,CR$3)/'Demand Locations'!CT204)))</f>
        <v/>
      </c>
      <c r="CS204" s="24" t="str">
        <f>IF(OR($B204="",CS$3="",'Demand Locations'!CU204=""),"",IF('Demand Locations'!CU204&lt;COUNTIFS('Workers Settings'!$M:$M,$B204,'Workers Settings'!$N:$N,1,'Workers Settings'!$H:$H,CS$3),"Warning!",IF('Demand Locations'!CU204=0,"",COUNTIFS('Workers Settings'!$M:$M,$B204,'Workers Settings'!$N:$N,1,'Workers Settings'!$H:$H,CS$3)/'Demand Locations'!CU204)))</f>
        <v/>
      </c>
      <c r="CT204" s="24" t="str">
        <f>IF(OR($B204="",CT$3="",'Demand Locations'!CV204=""),"",IF('Demand Locations'!CV204&lt;COUNTIFS('Workers Settings'!$M:$M,$B204,'Workers Settings'!$N:$N,1,'Workers Settings'!$H:$H,CT$3),"Warning!",IF('Demand Locations'!CV204=0,"",COUNTIFS('Workers Settings'!$M:$M,$B204,'Workers Settings'!$N:$N,1,'Workers Settings'!$H:$H,CT$3)/'Demand Locations'!CV204)))</f>
        <v/>
      </c>
      <c r="CU204" s="24" t="str">
        <f>IF(OR($B204="",CU$3="",'Demand Locations'!CW204=""),"",IF('Demand Locations'!CW204&lt;COUNTIFS('Workers Settings'!$M:$M,$B204,'Workers Settings'!$N:$N,1,'Workers Settings'!$H:$H,CU$3),"Warning!",IF('Demand Locations'!CW204=0,"",COUNTIFS('Workers Settings'!$M:$M,$B204,'Workers Settings'!$N:$N,1,'Workers Settings'!$H:$H,CU$3)/'Demand Locations'!CW204)))</f>
        <v/>
      </c>
      <c r="CV204" s="24" t="str">
        <f>IF(OR($B204="",CV$3="",'Demand Locations'!CX204=""),"",IF('Demand Locations'!CX204&lt;COUNTIFS('Workers Settings'!$M:$M,$B204,'Workers Settings'!$N:$N,1,'Workers Settings'!$H:$H,CV$3),"Warning!",IF('Demand Locations'!CX204=0,"",COUNTIFS('Workers Settings'!$M:$M,$B204,'Workers Settings'!$N:$N,1,'Workers Settings'!$H:$H,CV$3)/'Demand Locations'!CX204)))</f>
        <v/>
      </c>
      <c r="CW204" s="24" t="str">
        <f>IF(OR($B204="",CW$3="",'Demand Locations'!CY204=""),"",IF('Demand Locations'!CY204&lt;COUNTIFS('Workers Settings'!$M:$M,$B204,'Workers Settings'!$N:$N,1,'Workers Settings'!$H:$H,CW$3),"Warning!",IF('Demand Locations'!CY204=0,"",COUNTIFS('Workers Settings'!$M:$M,$B204,'Workers Settings'!$N:$N,1,'Workers Settings'!$H:$H,CW$3)/'Demand Locations'!CY204)))</f>
        <v/>
      </c>
      <c r="CX204" s="24" t="str">
        <f>IF(OR($B204="",CX$3="",'Demand Locations'!CZ204=""),"",IF('Demand Locations'!CZ204&lt;COUNTIFS('Workers Settings'!$M:$M,$B204,'Workers Settings'!$N:$N,1,'Workers Settings'!$H:$H,CX$3),"Warning!",IF('Demand Locations'!CZ204=0,"",COUNTIFS('Workers Settings'!$M:$M,$B204,'Workers Settings'!$N:$N,1,'Workers Settings'!$H:$H,CX$3)/'Demand Locations'!CZ204)))</f>
        <v/>
      </c>
      <c r="CY204" s="24" t="str">
        <f>IF(OR($B204="",CY$3="",'Demand Locations'!DA204=""),"",IF('Demand Locations'!DA204&lt;COUNTIFS('Workers Settings'!$M:$M,$B204,'Workers Settings'!$N:$N,1,'Workers Settings'!$H:$H,CY$3),"Warning!",IF('Demand Locations'!DA204=0,"",COUNTIFS('Workers Settings'!$M:$M,$B204,'Workers Settings'!$N:$N,1,'Workers Settings'!$H:$H,CY$3)/'Demand Locations'!DA204)))</f>
        <v/>
      </c>
      <c r="CZ204" s="24" t="str">
        <f>IF(OR($B204="",CZ$3="",'Demand Locations'!DB204=""),"",IF('Demand Locations'!DB204&lt;COUNTIFS('Workers Settings'!$M:$M,$B204,'Workers Settings'!$N:$N,1,'Workers Settings'!$H:$H,CZ$3),"Warning!",IF('Demand Locations'!DB204=0,"",COUNTIFS('Workers Settings'!$M:$M,$B204,'Workers Settings'!$N:$N,1,'Workers Settings'!$H:$H,CZ$3)/'Demand Locations'!DB204)))</f>
        <v/>
      </c>
    </row>
  </sheetData>
  <sheetProtection sheet="1" objects="1" scenarios="1"/>
  <conditionalFormatting sqref="D5:D204">
    <cfRule type="cellIs" dxfId="3" priority="3" operator="equal">
      <formula>"Warning!"</formula>
    </cfRule>
  </conditionalFormatting>
  <conditionalFormatting sqref="E5:CZ204">
    <cfRule type="cellIs" dxfId="2" priority="2" operator="equal">
      <formula>"Warning!"</formula>
    </cfRule>
  </conditionalFormatting>
  <conditionalFormatting sqref="B3">
    <cfRule type="cellIs" dxfId="1" priority="1" operator="equal">
      <formula>"Warning!"</formula>
    </cfRule>
  </conditionalFormatting>
  <pageMargins left="0.7" right="0.7" top="0.75" bottom="0.75" header="0.3" footer="0.3"/>
  <pageSetup scale="67" orientation="portrait" horizontalDpi="0" verticalDpi="0" r:id="rId1"/>
  <colBreaks count="1" manualBreakCount="1">
    <brk id="9" max="1048575" man="1"/>
  </col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0" tint="-0.34998626667073579"/>
  </sheetPr>
  <dimension ref="A3:AA2004"/>
  <sheetViews>
    <sheetView showGridLines="0" zoomScaleNormal="100" workbookViewId="0">
      <pane xSplit="3" ySplit="4" topLeftCell="I5" activePane="bottomRight" state="frozen"/>
      <selection pane="topRight" activeCell="D1" sqref="D1"/>
      <selection pane="bottomLeft" activeCell="A5" sqref="A5"/>
      <selection pane="bottomRight" activeCell="AD17" sqref="AD17"/>
    </sheetView>
  </sheetViews>
  <sheetFormatPr defaultColWidth="8.85546875" defaultRowHeight="15" x14ac:dyDescent="0.25"/>
  <cols>
    <col min="1" max="1" width="8.85546875" style="12"/>
    <col min="2" max="2" width="10.7109375" style="12" customWidth="1"/>
    <col min="3" max="4" width="35.5703125" style="12" customWidth="1"/>
    <col min="5" max="5" width="14.28515625" style="12" customWidth="1"/>
    <col min="6" max="6" width="20" style="12" customWidth="1"/>
    <col min="7" max="7" width="9.85546875" style="7" customWidth="1"/>
    <col min="8" max="8" width="19.28515625" style="7" customWidth="1"/>
    <col min="9" max="9" width="29.85546875" style="7" customWidth="1"/>
    <col min="10" max="10" width="11.140625" style="7" hidden="1" customWidth="1"/>
    <col min="11" max="11" width="10.42578125" style="7" hidden="1" customWidth="1"/>
    <col min="12" max="15" width="8.85546875" style="7" hidden="1" customWidth="1"/>
    <col min="16" max="16" width="12.7109375" style="7" hidden="1" customWidth="1"/>
    <col min="17" max="22" width="8.85546875" style="7" hidden="1" customWidth="1"/>
    <col min="23" max="23" width="15.140625" style="12" customWidth="1"/>
    <col min="24" max="24" width="20" style="12" customWidth="1"/>
    <col min="25" max="25" width="19.5703125" style="12" customWidth="1"/>
    <col min="26" max="26" width="1.28515625" style="7" hidden="1" customWidth="1"/>
    <col min="27" max="27" width="10.28515625" style="12" customWidth="1"/>
    <col min="28" max="16384" width="8.85546875" style="12"/>
  </cols>
  <sheetData>
    <row r="3" spans="1:27" ht="14.45" x14ac:dyDescent="0.3">
      <c r="A3" s="16"/>
    </row>
    <row r="4" spans="1:27" ht="32.450000000000003" customHeight="1" x14ac:dyDescent="0.3">
      <c r="A4" s="9" t="s">
        <v>7</v>
      </c>
      <c r="B4" s="9" t="s">
        <v>156</v>
      </c>
      <c r="C4" s="9" t="s">
        <v>20</v>
      </c>
      <c r="D4" s="9" t="s">
        <v>134</v>
      </c>
      <c r="E4" s="9" t="s">
        <v>135</v>
      </c>
      <c r="F4" s="9" t="s">
        <v>136</v>
      </c>
      <c r="G4" s="9" t="s">
        <v>158</v>
      </c>
      <c r="H4" s="9" t="s">
        <v>93</v>
      </c>
      <c r="I4" s="9" t="s">
        <v>165</v>
      </c>
      <c r="J4" s="9" t="s">
        <v>42</v>
      </c>
      <c r="K4" s="9" t="s">
        <v>43</v>
      </c>
      <c r="L4" s="9" t="s">
        <v>44</v>
      </c>
      <c r="M4" s="9" t="s">
        <v>45</v>
      </c>
      <c r="N4" s="9" t="s">
        <v>46</v>
      </c>
      <c r="O4" s="9" t="s">
        <v>47</v>
      </c>
      <c r="P4" s="9" t="s">
        <v>48</v>
      </c>
      <c r="Q4" s="9" t="s">
        <v>49</v>
      </c>
      <c r="R4" s="9" t="s">
        <v>50</v>
      </c>
      <c r="S4" s="9" t="s">
        <v>51</v>
      </c>
      <c r="T4" s="9" t="s">
        <v>52</v>
      </c>
      <c r="U4" s="9" t="s">
        <v>53</v>
      </c>
      <c r="V4" s="9" t="s">
        <v>54</v>
      </c>
      <c r="W4" s="9" t="s">
        <v>55</v>
      </c>
      <c r="X4" s="9" t="s">
        <v>129</v>
      </c>
      <c r="Y4" s="9" t="s">
        <v>131</v>
      </c>
      <c r="Z4" s="9" t="s">
        <v>108</v>
      </c>
      <c r="AA4" s="9" t="s">
        <v>109</v>
      </c>
    </row>
    <row r="5" spans="1:27" ht="14.45" x14ac:dyDescent="0.3">
      <c r="A5" s="7">
        <v>1</v>
      </c>
      <c r="B5" s="7">
        <f>IF('Workers Settings'!B5&lt;&gt;"",'Workers Settings'!B5,"")</f>
        <v>123456789</v>
      </c>
      <c r="C5" s="7" t="str">
        <f>IF('Workers Settings'!C5&lt;&gt;"",'Workers Settings'!C5,"")</f>
        <v>Lynnette Musekiwa</v>
      </c>
      <c r="D5" s="17" t="s">
        <v>240</v>
      </c>
      <c r="E5" s="17">
        <v>1</v>
      </c>
      <c r="F5" s="17">
        <v>3</v>
      </c>
      <c r="G5" s="7" t="str">
        <f>IF(D5&lt;&gt;"",IF('Workers Settings'!D7="","",'Workers Settings'!D7),"")</f>
        <v>M</v>
      </c>
      <c r="H5" s="7" t="str">
        <f>IF(D5&lt;&gt;"",'Workers Settings'!E5,"")</f>
        <v>Njombe Region</v>
      </c>
      <c r="I5" s="7" t="str">
        <f>IF(AND(D5&lt;&gt;"",H5&lt;&gt;""),H5&amp;"-"&amp;D5,"")</f>
        <v>Njombe Region-Njombe Region</v>
      </c>
      <c r="J5" s="7" t="str">
        <f>IF('Workers Settings'!F5&lt;&gt;"",'Workers Settings'!F5,"")</f>
        <v/>
      </c>
      <c r="K5" s="7" t="str">
        <f>IF('Workers Settings'!G5&lt;&gt;"",'Workers Settings'!G5,"")</f>
        <v/>
      </c>
      <c r="L5" s="7" t="str">
        <f>IF(D5="","",IF(VLOOKUP(D5,'Demand Locations'!B:D,2,FALSE)="","",VLOOKUP(D5,'Demand Locations'!B:D,2,FALSE)))</f>
        <v/>
      </c>
      <c r="M5" s="7" t="str">
        <f>IF(D5="","",IF(VLOOKUP(D5,'Demand Locations'!B:D,3,FALSE)="","",VLOOKUP(D5,'Demand Locations'!B:D,3,FALSE)))</f>
        <v/>
      </c>
      <c r="N5" s="7" t="str">
        <f>IF(ISNUMBER(J5),J5*PI()/180,"")</f>
        <v/>
      </c>
      <c r="O5" s="7" t="str">
        <f>IF(ISNUMBER(L5),L5*PI()/180,"")</f>
        <v/>
      </c>
      <c r="P5" s="7" t="str">
        <f>IF(AND(ISNUMBER(J5),ISNUMBER(L5)),(L5-J5)*PI()/180,"")</f>
        <v/>
      </c>
      <c r="Q5" s="7" t="str">
        <f>IF(ISNUMBER(K5),K5*PI()/180,"")</f>
        <v/>
      </c>
      <c r="R5" s="7" t="str">
        <f>IF(ISNUMBER(M5),M5*PI()/180,"")</f>
        <v/>
      </c>
      <c r="S5" s="7" t="str">
        <f>IF(AND(ISNUMBER(M5),ISNUMBER(K5)),(M5-K5)*PI()/180,"")</f>
        <v/>
      </c>
      <c r="T5" s="7" t="str">
        <f>IF(AND(ISNUMBER(P5),ISNUMBER(N5),ISNUMBER(O5),ISNUMBER(S5)),(SIN(P5/2))^2+COS(N5)*COS(O5)*(SIN(S5/2))^2,"")</f>
        <v/>
      </c>
      <c r="U5" s="7" t="str">
        <f>IF(ISNUMBER(T5),2*ATAN2(SQRT(1-T5),SQRT(T5)),"")</f>
        <v/>
      </c>
      <c r="V5" s="7" t="str">
        <f>IF(ISNUMBER(U5),6373*U5,"")</f>
        <v/>
      </c>
      <c r="W5" s="60" t="str">
        <f>IF(ISNUMBER(V5),IF(ISNA(VLOOKUP(I5,'Distances Lookup Table'!D:E,2,FALSE)),V5*'General Settings'!$F$6,IF(VLOOKUP(I5,'Distances Lookup Table'!D:E,2,FALSE)="",V5*'General Settings'!$F$6,VLOOKUP(I5,'Distances Lookup Table'!D:E,2,FALSE))),"")</f>
        <v/>
      </c>
      <c r="X5" s="18" t="str">
        <f>IF(D5&lt;&gt;"",'Workers Settings'!H5,"")</f>
        <v xml:space="preserve"> Nurse</v>
      </c>
      <c r="Y5" s="18" t="str">
        <f>IF(D5&lt;&gt;"",'Workers Settings'!I5,"")</f>
        <v>Grade II</v>
      </c>
      <c r="Z5" s="29">
        <f>IF('Workers Settings'!L5&lt;&gt;"",'Workers Settings'!L5,'Workers Settings'!K5)</f>
        <v>22000</v>
      </c>
      <c r="AA5" s="29">
        <f>IF(D5&lt;&gt;"",IF('Workers Settings'!L5&lt;&gt;"",'Workers Settings'!L5,'Workers Settings'!K5),"")</f>
        <v>22000</v>
      </c>
    </row>
    <row r="6" spans="1:27" ht="14.45" x14ac:dyDescent="0.3">
      <c r="A6" s="7">
        <f t="shared" ref="A6:A69" si="0">A5+1</f>
        <v>2</v>
      </c>
      <c r="B6" s="7">
        <f>IF('Workers Settings'!B6&lt;&gt;"",'Workers Settings'!B6,"")</f>
        <v>123456790</v>
      </c>
      <c r="C6" s="7" t="str">
        <f>IF('Workers Settings'!C6&lt;&gt;"",'Workers Settings'!C6,"")</f>
        <v>Gerald Sibanda</v>
      </c>
      <c r="D6" s="17" t="s">
        <v>235</v>
      </c>
      <c r="E6" s="17">
        <v>1</v>
      </c>
      <c r="F6" s="17">
        <v>3</v>
      </c>
      <c r="G6" s="7" t="str">
        <f>IF(D6&lt;&gt;"",IF('Workers Settings'!D8="","",'Workers Settings'!D8),"")</f>
        <v>F</v>
      </c>
      <c r="H6" s="7">
        <f>IF(D6&lt;&gt;"",'Workers Settings'!E6,"")</f>
        <v>0</v>
      </c>
      <c r="I6" s="7" t="str">
        <f t="shared" ref="I6:I68" si="1">IF(AND(D6&lt;&gt;"",H6&lt;&gt;""),H6&amp;"-"&amp;D6,"")</f>
        <v>0-Mbeya Region</v>
      </c>
      <c r="J6" s="7" t="str">
        <f>IF('Workers Settings'!F6&lt;&gt;"",'Workers Settings'!F6,"")</f>
        <v/>
      </c>
      <c r="K6" s="7" t="str">
        <f>IF('Workers Settings'!G6&lt;&gt;"",'Workers Settings'!G6,"")</f>
        <v/>
      </c>
      <c r="L6" s="7" t="str">
        <f>IF(D6="","",IF(VLOOKUP(D6,'Demand Locations'!B:D,2,FALSE)="","",VLOOKUP(D6,'Demand Locations'!B:D,2,FALSE)))</f>
        <v/>
      </c>
      <c r="M6" s="7" t="str">
        <f>IF(D6="","",IF(VLOOKUP(D6,'Demand Locations'!B:D,3,FALSE)="","",VLOOKUP(D6,'Demand Locations'!B:D,3,FALSE)))</f>
        <v/>
      </c>
      <c r="N6" s="7" t="str">
        <f t="shared" ref="N6:N69" si="2">IF(ISNUMBER(J6),J6*PI()/180,"")</f>
        <v/>
      </c>
      <c r="O6" s="7" t="str">
        <f t="shared" ref="O6:O69" si="3">IF(ISNUMBER(L6),L6*PI()/180,"")</f>
        <v/>
      </c>
      <c r="P6" s="7" t="str">
        <f t="shared" ref="P6:P69" si="4">IF(AND(ISNUMBER(J6),ISNUMBER(L6)),(L6-J6)*PI()/180,"")</f>
        <v/>
      </c>
      <c r="Q6" s="7" t="str">
        <f t="shared" ref="Q6:Q69" si="5">IF(ISNUMBER(K6),K6*PI()/180,"")</f>
        <v/>
      </c>
      <c r="R6" s="7" t="str">
        <f t="shared" ref="R6:R69" si="6">IF(ISNUMBER(M6),M6*PI()/180,"")</f>
        <v/>
      </c>
      <c r="S6" s="7" t="str">
        <f t="shared" ref="S6:S69" si="7">IF(AND(ISNUMBER(M6),ISNUMBER(K6)),(M6-K6)*PI()/180,"")</f>
        <v/>
      </c>
      <c r="T6" s="7" t="str">
        <f t="shared" ref="T6:T69" si="8">IF(AND(ISNUMBER(P6),ISNUMBER(N6),ISNUMBER(O6),ISNUMBER(S6)),(SIN(P6/2))^2+COS(N6)*COS(O6)*(SIN(S6/2))^2,"")</f>
        <v/>
      </c>
      <c r="U6" s="7" t="str">
        <f t="shared" ref="U6:U69" si="9">IF(ISNUMBER(T6),2*ATAN2(SQRT(1-T6),SQRT(T6)),"")</f>
        <v/>
      </c>
      <c r="V6" s="7" t="str">
        <f t="shared" ref="V6:V69" si="10">IF(ISNUMBER(U6),6373*U6,"")</f>
        <v/>
      </c>
      <c r="W6" s="60" t="str">
        <f>IF(ISNUMBER(V6),IF(ISNA(VLOOKUP(I6,'Distances Lookup Table'!D:E,2,FALSE)),V6*'General Settings'!$F$6,IF(VLOOKUP(I6,'Distances Lookup Table'!D:E,2,FALSE)="",V6*'General Settings'!$F$6,VLOOKUP(I6,'Distances Lookup Table'!D:E,2,FALSE))),"")</f>
        <v/>
      </c>
      <c r="X6" s="18" t="str">
        <f>IF(D6&lt;&gt;"",'Workers Settings'!H6,"")</f>
        <v xml:space="preserve"> Nurse</v>
      </c>
      <c r="Y6" s="18" t="str">
        <f>IF(D6&lt;&gt;"",'Workers Settings'!I6,"")</f>
        <v>Grade I</v>
      </c>
      <c r="Z6" s="29" t="str">
        <f>IF('Workers Settings'!L6&lt;&gt;"",'Workers Settings'!L6,'Workers Settings'!K6)</f>
        <v>NA</v>
      </c>
      <c r="AA6" s="29" t="str">
        <f>IF(D6&lt;&gt;"",IF('Workers Settings'!L6&lt;&gt;"",'Workers Settings'!L6,'Workers Settings'!K6),"")</f>
        <v>NA</v>
      </c>
    </row>
    <row r="7" spans="1:27" ht="14.45" x14ac:dyDescent="0.3">
      <c r="A7" s="7">
        <f t="shared" si="0"/>
        <v>3</v>
      </c>
      <c r="B7" s="7">
        <f>IF('Workers Settings'!B7&lt;&gt;"",'Workers Settings'!B7,"")</f>
        <v>123456791</v>
      </c>
      <c r="C7" s="7" t="str">
        <f>IF('Workers Settings'!C7&lt;&gt;"",'Workers Settings'!C7,"")</f>
        <v>Takunda Sibanda</v>
      </c>
      <c r="D7" s="17" t="s">
        <v>227</v>
      </c>
      <c r="E7" s="17">
        <v>1</v>
      </c>
      <c r="F7" s="17">
        <v>3</v>
      </c>
      <c r="G7" s="7" t="e">
        <f>IF(D7&lt;&gt;"",IF('Workers Settings'!#REF!="","",'Workers Settings'!#REF!),"")</f>
        <v>#REF!</v>
      </c>
      <c r="H7" s="7">
        <f>IF(D7&lt;&gt;"",'Workers Settings'!E7,"")</f>
        <v>0</v>
      </c>
      <c r="I7" s="7" t="str">
        <f t="shared" si="1"/>
        <v>0-Iringa Region</v>
      </c>
      <c r="J7" s="7" t="str">
        <f>IF('Workers Settings'!F7&lt;&gt;"",'Workers Settings'!F7,"")</f>
        <v/>
      </c>
      <c r="K7" s="7" t="str">
        <f>IF('Workers Settings'!G7&lt;&gt;"",'Workers Settings'!G7,"")</f>
        <v/>
      </c>
      <c r="L7" s="7" t="str">
        <f>IF(D7="","",IF(VLOOKUP(D7,'Demand Locations'!B:D,2,FALSE)="","",VLOOKUP(D7,'Demand Locations'!B:D,2,FALSE)))</f>
        <v/>
      </c>
      <c r="M7" s="7" t="str">
        <f>IF(D7="","",IF(VLOOKUP(D7,'Demand Locations'!B:D,3,FALSE)="","",VLOOKUP(D7,'Demand Locations'!B:D,3,FALSE)))</f>
        <v/>
      </c>
      <c r="N7" s="7" t="str">
        <f t="shared" si="2"/>
        <v/>
      </c>
      <c r="O7" s="7" t="str">
        <f t="shared" si="3"/>
        <v/>
      </c>
      <c r="P7" s="7" t="str">
        <f t="shared" si="4"/>
        <v/>
      </c>
      <c r="Q7" s="7" t="str">
        <f t="shared" si="5"/>
        <v/>
      </c>
      <c r="R7" s="7" t="str">
        <f t="shared" si="6"/>
        <v/>
      </c>
      <c r="S7" s="7" t="str">
        <f t="shared" si="7"/>
        <v/>
      </c>
      <c r="T7" s="7" t="str">
        <f t="shared" si="8"/>
        <v/>
      </c>
      <c r="U7" s="7" t="str">
        <f t="shared" si="9"/>
        <v/>
      </c>
      <c r="V7" s="7" t="str">
        <f t="shared" si="10"/>
        <v/>
      </c>
      <c r="W7" s="60" t="str">
        <f>IF(ISNUMBER(V7),IF(ISNA(VLOOKUP(I7,'Distances Lookup Table'!D:E,2,FALSE)),V7*'General Settings'!$F$6,IF(VLOOKUP(I7,'Distances Lookup Table'!D:E,2,FALSE)="",V7*'General Settings'!$F$6,VLOOKUP(I7,'Distances Lookup Table'!D:E,2,FALSE))),"")</f>
        <v/>
      </c>
      <c r="X7" s="18" t="str">
        <f>IF(D7&lt;&gt;"",'Workers Settings'!H7,"")</f>
        <v xml:space="preserve"> Nurse</v>
      </c>
      <c r="Y7" s="18" t="str">
        <f>IF(D7&lt;&gt;"",'Workers Settings'!I7,"")</f>
        <v>Grade I</v>
      </c>
      <c r="Z7" s="29" t="str">
        <f>IF('Workers Settings'!L7&lt;&gt;"",'Workers Settings'!L7,'Workers Settings'!K7)</f>
        <v>NA</v>
      </c>
      <c r="AA7" s="29" t="str">
        <f>IF(D7&lt;&gt;"",IF('Workers Settings'!L7&lt;&gt;"",'Workers Settings'!L7,'Workers Settings'!K7),"")</f>
        <v>NA</v>
      </c>
    </row>
    <row r="8" spans="1:27" ht="14.45" x14ac:dyDescent="0.3">
      <c r="A8" s="7">
        <f t="shared" si="0"/>
        <v>4</v>
      </c>
      <c r="B8" s="7">
        <f>IF('Workers Settings'!B8&lt;&gt;"",'Workers Settings'!B8,"")</f>
        <v>123456792</v>
      </c>
      <c r="C8" s="7" t="str">
        <f>IF('Workers Settings'!C8&lt;&gt;"",'Workers Settings'!C8,"")</f>
        <v>Munyaradzi Maketo</v>
      </c>
      <c r="D8" s="17" t="s">
        <v>232</v>
      </c>
      <c r="E8" s="17">
        <v>2</v>
      </c>
      <c r="F8" s="17">
        <v>2</v>
      </c>
      <c r="G8" s="7" t="e">
        <f>IF(D8&lt;&gt;"",IF('Workers Settings'!#REF!="","",'Workers Settings'!#REF!),"")</f>
        <v>#REF!</v>
      </c>
      <c r="H8" s="7">
        <f>IF(D8&lt;&gt;"",'Workers Settings'!E8,"")</f>
        <v>0</v>
      </c>
      <c r="I8" s="7" t="str">
        <f t="shared" si="1"/>
        <v>0-Lindi Region</v>
      </c>
      <c r="J8" s="7" t="str">
        <f>IF('Workers Settings'!F8&lt;&gt;"",'Workers Settings'!F8,"")</f>
        <v/>
      </c>
      <c r="K8" s="7" t="str">
        <f>IF('Workers Settings'!G8&lt;&gt;"",'Workers Settings'!G8,"")</f>
        <v/>
      </c>
      <c r="L8" s="7" t="str">
        <f>IF(D8="","",IF(VLOOKUP(D8,'Demand Locations'!B:D,2,FALSE)="","",VLOOKUP(D8,'Demand Locations'!B:D,2,FALSE)))</f>
        <v/>
      </c>
      <c r="M8" s="7" t="str">
        <f>IF(D8="","",IF(VLOOKUP(D8,'Demand Locations'!B:D,3,FALSE)="","",VLOOKUP(D8,'Demand Locations'!B:D,3,FALSE)))</f>
        <v/>
      </c>
      <c r="N8" s="7" t="str">
        <f t="shared" si="2"/>
        <v/>
      </c>
      <c r="O8" s="7" t="str">
        <f t="shared" si="3"/>
        <v/>
      </c>
      <c r="P8" s="7" t="str">
        <f t="shared" si="4"/>
        <v/>
      </c>
      <c r="Q8" s="7" t="str">
        <f t="shared" si="5"/>
        <v/>
      </c>
      <c r="R8" s="7" t="str">
        <f t="shared" si="6"/>
        <v/>
      </c>
      <c r="S8" s="7" t="str">
        <f t="shared" si="7"/>
        <v/>
      </c>
      <c r="T8" s="7" t="str">
        <f t="shared" si="8"/>
        <v/>
      </c>
      <c r="U8" s="7" t="str">
        <f t="shared" si="9"/>
        <v/>
      </c>
      <c r="V8" s="7" t="str">
        <f t="shared" si="10"/>
        <v/>
      </c>
      <c r="W8" s="60" t="str">
        <f>IF(ISNUMBER(V8),IF(ISNA(VLOOKUP(I8,'Distances Lookup Table'!D:E,2,FALSE)),V8*'General Settings'!$F$6,IF(VLOOKUP(I8,'Distances Lookup Table'!D:E,2,FALSE)="",V8*'General Settings'!$F$6,VLOOKUP(I8,'Distances Lookup Table'!D:E,2,FALSE))),"")</f>
        <v/>
      </c>
      <c r="X8" s="18" t="str">
        <f>IF(D8&lt;&gt;"",'Workers Settings'!H8,"")</f>
        <v xml:space="preserve"> Nurse</v>
      </c>
      <c r="Y8" s="18" t="str">
        <f>IF(D8&lt;&gt;"",'Workers Settings'!I8,"")</f>
        <v>Grade I</v>
      </c>
      <c r="Z8" s="29" t="str">
        <f>IF('Workers Settings'!L8&lt;&gt;"",'Workers Settings'!L8,'Workers Settings'!K8)</f>
        <v>NA</v>
      </c>
      <c r="AA8" s="29" t="str">
        <f>IF(D8&lt;&gt;"",IF('Workers Settings'!L8&lt;&gt;"",'Workers Settings'!L8,'Workers Settings'!K8),"")</f>
        <v>NA</v>
      </c>
    </row>
    <row r="9" spans="1:27" ht="14.45" x14ac:dyDescent="0.3">
      <c r="A9" s="7">
        <f t="shared" si="0"/>
        <v>5</v>
      </c>
      <c r="B9" s="7">
        <f>IF('Workers Settings'!B9&lt;&gt;"",'Workers Settings'!B9,"")</f>
        <v>123456793</v>
      </c>
      <c r="C9" s="7" t="str">
        <f>IF('Workers Settings'!C9&lt;&gt;"",'Workers Settings'!C9,"")</f>
        <v>Chikomborero Mandaza</v>
      </c>
      <c r="D9" s="17" t="s">
        <v>231</v>
      </c>
      <c r="E9" s="17"/>
      <c r="F9" s="17"/>
      <c r="G9" s="7" t="str">
        <f>IF(D9&lt;&gt;"",IF('Workers Settings'!D9="","",'Workers Settings'!D9),"")</f>
        <v>F</v>
      </c>
      <c r="H9" s="7">
        <f>IF(D9&lt;&gt;"",'Workers Settings'!E9,"")</f>
        <v>0</v>
      </c>
      <c r="I9" s="7" t="str">
        <f t="shared" si="1"/>
        <v>0-Kilimanjaro Region</v>
      </c>
      <c r="J9" s="7" t="str">
        <f>IF('Workers Settings'!F9&lt;&gt;"",'Workers Settings'!F9,"")</f>
        <v/>
      </c>
      <c r="K9" s="7" t="str">
        <f>IF('Workers Settings'!G9&lt;&gt;"",'Workers Settings'!G9,"")</f>
        <v/>
      </c>
      <c r="L9" s="7" t="str">
        <f>IF(D9="","",IF(VLOOKUP(D9,'Demand Locations'!B:D,2,FALSE)="","",VLOOKUP(D9,'Demand Locations'!B:D,2,FALSE)))</f>
        <v/>
      </c>
      <c r="M9" s="7" t="str">
        <f>IF(D9="","",IF(VLOOKUP(D9,'Demand Locations'!B:D,3,FALSE)="","",VLOOKUP(D9,'Demand Locations'!B:D,3,FALSE)))</f>
        <v/>
      </c>
      <c r="N9" s="7" t="str">
        <f t="shared" si="2"/>
        <v/>
      </c>
      <c r="O9" s="7" t="str">
        <f t="shared" si="3"/>
        <v/>
      </c>
      <c r="P9" s="7" t="str">
        <f t="shared" si="4"/>
        <v/>
      </c>
      <c r="Q9" s="7" t="str">
        <f t="shared" si="5"/>
        <v/>
      </c>
      <c r="R9" s="7" t="str">
        <f t="shared" si="6"/>
        <v/>
      </c>
      <c r="S9" s="7" t="str">
        <f t="shared" si="7"/>
        <v/>
      </c>
      <c r="T9" s="7" t="str">
        <f t="shared" si="8"/>
        <v/>
      </c>
      <c r="U9" s="7" t="str">
        <f t="shared" si="9"/>
        <v/>
      </c>
      <c r="V9" s="7" t="str">
        <f t="shared" si="10"/>
        <v/>
      </c>
      <c r="W9" s="60" t="str">
        <f>IF(ISNUMBER(V9),IF(ISNA(VLOOKUP(I9,'Distances Lookup Table'!D:E,2,FALSE)),V9*'General Settings'!$F$6,IF(VLOOKUP(I9,'Distances Lookup Table'!D:E,2,FALSE)="",V9*'General Settings'!$F$6,VLOOKUP(I9,'Distances Lookup Table'!D:E,2,FALSE))),"")</f>
        <v/>
      </c>
      <c r="X9" s="18" t="str">
        <f>IF(D9&lt;&gt;"",'Workers Settings'!H9,"")</f>
        <v xml:space="preserve"> Nurse</v>
      </c>
      <c r="Y9" s="18" t="str">
        <f>IF(D9&lt;&gt;"",'Workers Settings'!I9,"")</f>
        <v>Grade I</v>
      </c>
      <c r="Z9" s="29" t="str">
        <f>IF('Workers Settings'!L9&lt;&gt;"",'Workers Settings'!L9,'Workers Settings'!K9)</f>
        <v>NA</v>
      </c>
      <c r="AA9" s="29" t="str">
        <f>IF(D9&lt;&gt;"",IF('Workers Settings'!L9&lt;&gt;"",'Workers Settings'!L9,'Workers Settings'!K9),"")</f>
        <v>NA</v>
      </c>
    </row>
    <row r="10" spans="1:27" ht="14.45" x14ac:dyDescent="0.3">
      <c r="A10" s="7">
        <f t="shared" si="0"/>
        <v>6</v>
      </c>
      <c r="B10" s="7">
        <f>IF('Workers Settings'!B10&lt;&gt;"",'Workers Settings'!B10,"")</f>
        <v>123456794</v>
      </c>
      <c r="C10" s="7" t="str">
        <f>IF('Workers Settings'!C10&lt;&gt;"",'Workers Settings'!C10,"")</f>
        <v>Clive Gurure</v>
      </c>
      <c r="D10" s="17" t="s">
        <v>234</v>
      </c>
      <c r="E10" s="17"/>
      <c r="F10" s="17"/>
      <c r="G10" s="7" t="str">
        <f>IF(D10&lt;&gt;"",IF('Workers Settings'!D10="","",'Workers Settings'!D10),"")</f>
        <v>M</v>
      </c>
      <c r="H10" s="7">
        <f>IF(D10&lt;&gt;"",'Workers Settings'!E10,"")</f>
        <v>0</v>
      </c>
      <c r="I10" s="7" t="str">
        <f t="shared" si="1"/>
        <v>0-Mara Region</v>
      </c>
      <c r="J10" s="7" t="str">
        <f>IF('Workers Settings'!F10&lt;&gt;"",'Workers Settings'!F10,"")</f>
        <v/>
      </c>
      <c r="K10" s="7" t="str">
        <f>IF('Workers Settings'!G10&lt;&gt;"",'Workers Settings'!G10,"")</f>
        <v/>
      </c>
      <c r="L10" s="7" t="str">
        <f>IF(D10="","",IF(VLOOKUP(D10,'Demand Locations'!B:D,2,FALSE)="","",VLOOKUP(D10,'Demand Locations'!B:D,2,FALSE)))</f>
        <v/>
      </c>
      <c r="M10" s="7" t="str">
        <f>IF(D10="","",IF(VLOOKUP(D10,'Demand Locations'!B:D,3,FALSE)="","",VLOOKUP(D10,'Demand Locations'!B:D,3,FALSE)))</f>
        <v/>
      </c>
      <c r="N10" s="7" t="str">
        <f t="shared" si="2"/>
        <v/>
      </c>
      <c r="O10" s="7" t="str">
        <f t="shared" si="3"/>
        <v/>
      </c>
      <c r="P10" s="7" t="str">
        <f t="shared" si="4"/>
        <v/>
      </c>
      <c r="Q10" s="7" t="str">
        <f t="shared" si="5"/>
        <v/>
      </c>
      <c r="R10" s="7" t="str">
        <f t="shared" si="6"/>
        <v/>
      </c>
      <c r="S10" s="7" t="str">
        <f t="shared" si="7"/>
        <v/>
      </c>
      <c r="T10" s="7" t="str">
        <f t="shared" si="8"/>
        <v/>
      </c>
      <c r="U10" s="7" t="str">
        <f t="shared" si="9"/>
        <v/>
      </c>
      <c r="V10" s="7" t="str">
        <f t="shared" si="10"/>
        <v/>
      </c>
      <c r="W10" s="60" t="str">
        <f>IF(ISNUMBER(V10),IF(ISNA(VLOOKUP(I10,'Distances Lookup Table'!D:E,2,FALSE)),V10*'General Settings'!$F$6,IF(VLOOKUP(I10,'Distances Lookup Table'!D:E,2,FALSE)="",V10*'General Settings'!$F$6,VLOOKUP(I10,'Distances Lookup Table'!D:E,2,FALSE))),"")</f>
        <v/>
      </c>
      <c r="X10" s="18" t="str">
        <f>IF(D10&lt;&gt;"",'Workers Settings'!H10,"")</f>
        <v xml:space="preserve"> Nurse</v>
      </c>
      <c r="Y10" s="18" t="str">
        <f>IF(D10&lt;&gt;"",'Workers Settings'!I10,"")</f>
        <v>Grade I</v>
      </c>
      <c r="Z10" s="29" t="str">
        <f>IF('Workers Settings'!L10&lt;&gt;"",'Workers Settings'!L10,'Workers Settings'!K10)</f>
        <v>NA</v>
      </c>
      <c r="AA10" s="29" t="str">
        <f>IF(D10&lt;&gt;"",IF('Workers Settings'!L10&lt;&gt;"",'Workers Settings'!L10,'Workers Settings'!K10),"")</f>
        <v>NA</v>
      </c>
    </row>
    <row r="11" spans="1:27" ht="14.45" x14ac:dyDescent="0.3">
      <c r="A11" s="7">
        <f t="shared" si="0"/>
        <v>7</v>
      </c>
      <c r="B11" s="7">
        <f>IF('Workers Settings'!B11&lt;&gt;"",'Workers Settings'!B11,"")</f>
        <v>123456795</v>
      </c>
      <c r="C11" s="7" t="str">
        <f>IF('Workers Settings'!C11&lt;&gt;"",'Workers Settings'!C11,"")</f>
        <v>Dereck Paradza</v>
      </c>
      <c r="D11" s="17" t="s">
        <v>243</v>
      </c>
      <c r="E11" s="17"/>
      <c r="F11" s="17"/>
      <c r="G11" s="7" t="str">
        <f>IF(D11&lt;&gt;"",IF('Workers Settings'!D11="","",'Workers Settings'!D11),"")</f>
        <v>F</v>
      </c>
      <c r="H11" s="7">
        <f>IF(D11&lt;&gt;"",'Workers Settings'!E11,"")</f>
        <v>0</v>
      </c>
      <c r="I11" s="7" t="str">
        <f t="shared" si="1"/>
        <v>0-Pwani Region</v>
      </c>
      <c r="J11" s="7" t="str">
        <f>IF('Workers Settings'!F11&lt;&gt;"",'Workers Settings'!F11,"")</f>
        <v/>
      </c>
      <c r="K11" s="7" t="str">
        <f>IF('Workers Settings'!G11&lt;&gt;"",'Workers Settings'!G11,"")</f>
        <v/>
      </c>
      <c r="L11" s="7" t="str">
        <f>IF(D11="","",IF(VLOOKUP(D11,'Demand Locations'!B:D,2,FALSE)="","",VLOOKUP(D11,'Demand Locations'!B:D,2,FALSE)))</f>
        <v/>
      </c>
      <c r="M11" s="7" t="str">
        <f>IF(D11="","",IF(VLOOKUP(D11,'Demand Locations'!B:D,3,FALSE)="","",VLOOKUP(D11,'Demand Locations'!B:D,3,FALSE)))</f>
        <v/>
      </c>
      <c r="N11" s="7" t="str">
        <f t="shared" si="2"/>
        <v/>
      </c>
      <c r="O11" s="7" t="str">
        <f t="shared" si="3"/>
        <v/>
      </c>
      <c r="P11" s="7" t="str">
        <f t="shared" si="4"/>
        <v/>
      </c>
      <c r="Q11" s="7" t="str">
        <f t="shared" si="5"/>
        <v/>
      </c>
      <c r="R11" s="7" t="str">
        <f t="shared" si="6"/>
        <v/>
      </c>
      <c r="S11" s="7" t="str">
        <f t="shared" si="7"/>
        <v/>
      </c>
      <c r="T11" s="7" t="str">
        <f t="shared" si="8"/>
        <v/>
      </c>
      <c r="U11" s="7" t="str">
        <f t="shared" si="9"/>
        <v/>
      </c>
      <c r="V11" s="7" t="str">
        <f t="shared" si="10"/>
        <v/>
      </c>
      <c r="W11" s="60" t="str">
        <f>IF(ISNUMBER(V11),IF(ISNA(VLOOKUP(I11,'Distances Lookup Table'!D:E,2,FALSE)),V11*'General Settings'!$F$6,IF(VLOOKUP(I11,'Distances Lookup Table'!D:E,2,FALSE)="",V11*'General Settings'!$F$6,VLOOKUP(I11,'Distances Lookup Table'!D:E,2,FALSE))),"")</f>
        <v/>
      </c>
      <c r="X11" s="18" t="str">
        <f>IF(D11&lt;&gt;"",'Workers Settings'!H11,"")</f>
        <v xml:space="preserve"> Nurse</v>
      </c>
      <c r="Y11" s="18" t="str">
        <f>IF(D11&lt;&gt;"",'Workers Settings'!I11,"")</f>
        <v>Grade I</v>
      </c>
      <c r="Z11" s="29" t="str">
        <f>IF('Workers Settings'!L11&lt;&gt;"",'Workers Settings'!L11,'Workers Settings'!K11)</f>
        <v>NA</v>
      </c>
      <c r="AA11" s="29" t="str">
        <f>IF(D11&lt;&gt;"",IF('Workers Settings'!L11&lt;&gt;"",'Workers Settings'!L11,'Workers Settings'!K11),"")</f>
        <v>NA</v>
      </c>
    </row>
    <row r="12" spans="1:27" ht="14.45" x14ac:dyDescent="0.3">
      <c r="A12" s="7">
        <f t="shared" si="0"/>
        <v>8</v>
      </c>
      <c r="B12" s="7">
        <f>IF('Workers Settings'!B12&lt;&gt;"",'Workers Settings'!B12,"")</f>
        <v>123456796</v>
      </c>
      <c r="C12" s="7" t="str">
        <f>IF('Workers Settings'!C12&lt;&gt;"",'Workers Settings'!C12,"")</f>
        <v>Danai Muchenje</v>
      </c>
      <c r="D12" s="17"/>
      <c r="E12" s="17"/>
      <c r="F12" s="17"/>
      <c r="G12" s="7" t="str">
        <f>IF(D12&lt;&gt;"",IF('Workers Settings'!D12="","",'Workers Settings'!D12),"")</f>
        <v/>
      </c>
      <c r="H12" s="7" t="str">
        <f>IF(D12&lt;&gt;"",'Workers Settings'!E12,"")</f>
        <v/>
      </c>
      <c r="I12" s="7" t="str">
        <f t="shared" si="1"/>
        <v/>
      </c>
      <c r="J12" s="7" t="str">
        <f>IF('Workers Settings'!F12&lt;&gt;"",'Workers Settings'!F12,"")</f>
        <v/>
      </c>
      <c r="K12" s="7" t="str">
        <f>IF('Workers Settings'!G12&lt;&gt;"",'Workers Settings'!G12,"")</f>
        <v/>
      </c>
      <c r="L12" s="7" t="str">
        <f>IF(D12="","",IF(VLOOKUP(D12,'Demand Locations'!B:D,2,FALSE)="","",VLOOKUP(D12,'Demand Locations'!B:D,2,FALSE)))</f>
        <v/>
      </c>
      <c r="M12" s="7" t="str">
        <f>IF(D12="","",IF(VLOOKUP(D12,'Demand Locations'!B:D,3,FALSE)="","",VLOOKUP(D12,'Demand Locations'!B:D,3,FALSE)))</f>
        <v/>
      </c>
      <c r="N12" s="7" t="str">
        <f t="shared" si="2"/>
        <v/>
      </c>
      <c r="O12" s="7" t="str">
        <f t="shared" si="3"/>
        <v/>
      </c>
      <c r="P12" s="7" t="str">
        <f t="shared" si="4"/>
        <v/>
      </c>
      <c r="Q12" s="7" t="str">
        <f t="shared" si="5"/>
        <v/>
      </c>
      <c r="R12" s="7" t="str">
        <f t="shared" si="6"/>
        <v/>
      </c>
      <c r="S12" s="7" t="str">
        <f t="shared" si="7"/>
        <v/>
      </c>
      <c r="T12" s="7" t="str">
        <f t="shared" si="8"/>
        <v/>
      </c>
      <c r="U12" s="7" t="str">
        <f t="shared" si="9"/>
        <v/>
      </c>
      <c r="V12" s="7" t="str">
        <f t="shared" si="10"/>
        <v/>
      </c>
      <c r="W12" s="60" t="str">
        <f>IF(ISNUMBER(V12),IF(ISNA(VLOOKUP(I12,'Distances Lookup Table'!D:E,2,FALSE)),V12*'General Settings'!$F$6,IF(VLOOKUP(I12,'Distances Lookup Table'!D:E,2,FALSE)="",V12*'General Settings'!$F$6,VLOOKUP(I12,'Distances Lookup Table'!D:E,2,FALSE))),"")</f>
        <v/>
      </c>
      <c r="X12" s="18" t="str">
        <f>IF(D12&lt;&gt;"",'Workers Settings'!H12,"")</f>
        <v/>
      </c>
      <c r="Y12" s="18" t="str">
        <f>IF(D12&lt;&gt;"",'Workers Settings'!I12,"")</f>
        <v/>
      </c>
      <c r="Z12" s="29" t="str">
        <f>IF('Workers Settings'!L12&lt;&gt;"",'Workers Settings'!L12,'Workers Settings'!K12)</f>
        <v>NA</v>
      </c>
      <c r="AA12" s="29" t="str">
        <f>IF(D12&lt;&gt;"",IF('Workers Settings'!L12&lt;&gt;"",'Workers Settings'!L12,'Workers Settings'!K12),"")</f>
        <v/>
      </c>
    </row>
    <row r="13" spans="1:27" ht="14.45" x14ac:dyDescent="0.3">
      <c r="A13" s="7">
        <f t="shared" si="0"/>
        <v>9</v>
      </c>
      <c r="B13" s="7">
        <f>IF('Workers Settings'!B13&lt;&gt;"",'Workers Settings'!B13,"")</f>
        <v>123456797</v>
      </c>
      <c r="C13" s="7" t="str">
        <f>IF('Workers Settings'!C13&lt;&gt;"",'Workers Settings'!C13,"")</f>
        <v>Owen Ganyani</v>
      </c>
      <c r="D13" s="17" t="s">
        <v>240</v>
      </c>
      <c r="E13" s="17">
        <v>1</v>
      </c>
      <c r="F13" s="17">
        <v>3</v>
      </c>
      <c r="G13" s="7" t="str">
        <f>IF(D13&lt;&gt;"",IF('Workers Settings'!D13="","",'Workers Settings'!D13),"")</f>
        <v>F</v>
      </c>
      <c r="H13" s="7">
        <f>IF(D13&lt;&gt;"",'Workers Settings'!E13,"")</f>
        <v>0</v>
      </c>
      <c r="I13" s="7" t="str">
        <f t="shared" si="1"/>
        <v>0-Njombe Region</v>
      </c>
      <c r="J13" s="7" t="str">
        <f>IF('Workers Settings'!F13&lt;&gt;"",'Workers Settings'!F13,"")</f>
        <v/>
      </c>
      <c r="K13" s="7" t="str">
        <f>IF('Workers Settings'!G13&lt;&gt;"",'Workers Settings'!G13,"")</f>
        <v/>
      </c>
      <c r="L13" s="7" t="str">
        <f>IF(D13="","",IF(VLOOKUP(D13,'Demand Locations'!B:D,2,FALSE)="","",VLOOKUP(D13,'Demand Locations'!B:D,2,FALSE)))</f>
        <v/>
      </c>
      <c r="M13" s="7" t="str">
        <f>IF(D13="","",IF(VLOOKUP(D13,'Demand Locations'!B:D,3,FALSE)="","",VLOOKUP(D13,'Demand Locations'!B:D,3,FALSE)))</f>
        <v/>
      </c>
      <c r="N13" s="7" t="str">
        <f t="shared" si="2"/>
        <v/>
      </c>
      <c r="O13" s="7" t="str">
        <f t="shared" si="3"/>
        <v/>
      </c>
      <c r="P13" s="7" t="str">
        <f t="shared" si="4"/>
        <v/>
      </c>
      <c r="Q13" s="7" t="str">
        <f t="shared" si="5"/>
        <v/>
      </c>
      <c r="R13" s="7" t="str">
        <f t="shared" si="6"/>
        <v/>
      </c>
      <c r="S13" s="7" t="str">
        <f t="shared" si="7"/>
        <v/>
      </c>
      <c r="T13" s="7" t="str">
        <f t="shared" si="8"/>
        <v/>
      </c>
      <c r="U13" s="7" t="str">
        <f t="shared" si="9"/>
        <v/>
      </c>
      <c r="V13" s="7" t="str">
        <f t="shared" si="10"/>
        <v/>
      </c>
      <c r="W13" s="60" t="str">
        <f>IF(ISNUMBER(V13),IF(ISNA(VLOOKUP(I13,'Distances Lookup Table'!D:E,2,FALSE)),V13*'General Settings'!$F$6,IF(VLOOKUP(I13,'Distances Lookup Table'!D:E,2,FALSE)="",V13*'General Settings'!$F$6,VLOOKUP(I13,'Distances Lookup Table'!D:E,2,FALSE))),"")</f>
        <v/>
      </c>
      <c r="X13" s="18" t="str">
        <f>IF(D13&lt;&gt;"",'Workers Settings'!H13,"")</f>
        <v xml:space="preserve"> Medical Doctor</v>
      </c>
      <c r="Y13" s="18" t="str">
        <f>IF(D13&lt;&gt;"",'Workers Settings'!I13,"")</f>
        <v>Grade I</v>
      </c>
      <c r="Z13" s="29" t="str">
        <f>IF('Workers Settings'!L13&lt;&gt;"",'Workers Settings'!L13,'Workers Settings'!K13)</f>
        <v>NA</v>
      </c>
      <c r="AA13" s="29" t="str">
        <f>IF(D13&lt;&gt;"",IF('Workers Settings'!L13&lt;&gt;"",'Workers Settings'!L13,'Workers Settings'!K13),"")</f>
        <v>NA</v>
      </c>
    </row>
    <row r="14" spans="1:27" ht="14.45" x14ac:dyDescent="0.3">
      <c r="A14" s="7">
        <f t="shared" si="0"/>
        <v>10</v>
      </c>
      <c r="B14" s="7">
        <f>IF('Workers Settings'!B14&lt;&gt;"",'Workers Settings'!B14,"")</f>
        <v>123456798</v>
      </c>
      <c r="C14" s="7" t="str">
        <f>IF('Workers Settings'!C14&lt;&gt;"",'Workers Settings'!C14,"")</f>
        <v>Michael Matiashe</v>
      </c>
      <c r="D14" s="17" t="s">
        <v>232</v>
      </c>
      <c r="E14" s="17">
        <v>3</v>
      </c>
      <c r="F14" s="17">
        <v>1</v>
      </c>
      <c r="G14" s="7" t="str">
        <f>IF(D14&lt;&gt;"",IF('Workers Settings'!D14="","",'Workers Settings'!D14),"")</f>
        <v>M</v>
      </c>
      <c r="H14" s="7">
        <f>IF(D14&lt;&gt;"",'Workers Settings'!E14,"")</f>
        <v>0</v>
      </c>
      <c r="I14" s="7" t="str">
        <f t="shared" si="1"/>
        <v>0-Lindi Region</v>
      </c>
      <c r="J14" s="7" t="str">
        <f>IF('Workers Settings'!F14&lt;&gt;"",'Workers Settings'!F14,"")</f>
        <v/>
      </c>
      <c r="K14" s="7" t="str">
        <f>IF('Workers Settings'!G14&lt;&gt;"",'Workers Settings'!G14,"")</f>
        <v/>
      </c>
      <c r="L14" s="7" t="str">
        <f>IF(D14="","",IF(VLOOKUP(D14,'Demand Locations'!B:D,2,FALSE)="","",VLOOKUP(D14,'Demand Locations'!B:D,2,FALSE)))</f>
        <v/>
      </c>
      <c r="M14" s="7" t="str">
        <f>IF(D14="","",IF(VLOOKUP(D14,'Demand Locations'!B:D,3,FALSE)="","",VLOOKUP(D14,'Demand Locations'!B:D,3,FALSE)))</f>
        <v/>
      </c>
      <c r="N14" s="7" t="str">
        <f t="shared" si="2"/>
        <v/>
      </c>
      <c r="O14" s="7" t="str">
        <f t="shared" si="3"/>
        <v/>
      </c>
      <c r="P14" s="7" t="str">
        <f t="shared" si="4"/>
        <v/>
      </c>
      <c r="Q14" s="7" t="str">
        <f t="shared" si="5"/>
        <v/>
      </c>
      <c r="R14" s="7" t="str">
        <f t="shared" si="6"/>
        <v/>
      </c>
      <c r="S14" s="7" t="str">
        <f t="shared" si="7"/>
        <v/>
      </c>
      <c r="T14" s="7" t="str">
        <f t="shared" si="8"/>
        <v/>
      </c>
      <c r="U14" s="7" t="str">
        <f t="shared" si="9"/>
        <v/>
      </c>
      <c r="V14" s="7" t="str">
        <f t="shared" si="10"/>
        <v/>
      </c>
      <c r="W14" s="60" t="str">
        <f>IF(ISNUMBER(V14),IF(ISNA(VLOOKUP(I14,'Distances Lookup Table'!D:E,2,FALSE)),V14*'General Settings'!$F$6,IF(VLOOKUP(I14,'Distances Lookup Table'!D:E,2,FALSE)="",V14*'General Settings'!$F$6,VLOOKUP(I14,'Distances Lookup Table'!D:E,2,FALSE))),"")</f>
        <v/>
      </c>
      <c r="X14" s="18" t="str">
        <f>IF(D14&lt;&gt;"",'Workers Settings'!H14,"")</f>
        <v xml:space="preserve"> Medical Doctor</v>
      </c>
      <c r="Y14" s="18" t="str">
        <f>IF(D14&lt;&gt;"",'Workers Settings'!I14,"")</f>
        <v>Principal II</v>
      </c>
      <c r="Z14" s="29">
        <f>IF('Workers Settings'!L14&lt;&gt;"",'Workers Settings'!L14,'Workers Settings'!K14)</f>
        <v>60000</v>
      </c>
      <c r="AA14" s="29">
        <f>IF(D14&lt;&gt;"",IF('Workers Settings'!L14&lt;&gt;"",'Workers Settings'!L14,'Workers Settings'!K14),"")</f>
        <v>60000</v>
      </c>
    </row>
    <row r="15" spans="1:27" ht="14.45" x14ac:dyDescent="0.3">
      <c r="A15" s="7">
        <f t="shared" si="0"/>
        <v>11</v>
      </c>
      <c r="B15" s="7">
        <f>IF('Workers Settings'!B15&lt;&gt;"",'Workers Settings'!B15,"")</f>
        <v>123456799</v>
      </c>
      <c r="C15" s="7" t="str">
        <f>IF('Workers Settings'!C15&lt;&gt;"",'Workers Settings'!C15,"")</f>
        <v>David White</v>
      </c>
      <c r="D15" s="17" t="s">
        <v>240</v>
      </c>
      <c r="E15" s="17"/>
      <c r="F15" s="17"/>
      <c r="G15" s="7" t="str">
        <f>IF(D15&lt;&gt;"",IF('Workers Settings'!D15="","",'Workers Settings'!D15),"")</f>
        <v>F</v>
      </c>
      <c r="H15" s="7">
        <f>IF(D15&lt;&gt;"",'Workers Settings'!E15,"")</f>
        <v>0</v>
      </c>
      <c r="I15" s="7" t="str">
        <f t="shared" si="1"/>
        <v>0-Njombe Region</v>
      </c>
      <c r="J15" s="7" t="str">
        <f>IF('Workers Settings'!F15&lt;&gt;"",'Workers Settings'!F15,"")</f>
        <v/>
      </c>
      <c r="K15" s="7" t="str">
        <f>IF('Workers Settings'!G15&lt;&gt;"",'Workers Settings'!G15,"")</f>
        <v/>
      </c>
      <c r="L15" s="7" t="str">
        <f>IF(D15="","",IF(VLOOKUP(D15,'Demand Locations'!B:D,2,FALSE)="","",VLOOKUP(D15,'Demand Locations'!B:D,2,FALSE)))</f>
        <v/>
      </c>
      <c r="M15" s="7" t="str">
        <f>IF(D15="","",IF(VLOOKUP(D15,'Demand Locations'!B:D,3,FALSE)="","",VLOOKUP(D15,'Demand Locations'!B:D,3,FALSE)))</f>
        <v/>
      </c>
      <c r="N15" s="7" t="str">
        <f t="shared" si="2"/>
        <v/>
      </c>
      <c r="O15" s="7" t="str">
        <f t="shared" si="3"/>
        <v/>
      </c>
      <c r="P15" s="7" t="str">
        <f t="shared" si="4"/>
        <v/>
      </c>
      <c r="Q15" s="7" t="str">
        <f t="shared" si="5"/>
        <v/>
      </c>
      <c r="R15" s="7" t="str">
        <f t="shared" si="6"/>
        <v/>
      </c>
      <c r="S15" s="7" t="str">
        <f t="shared" si="7"/>
        <v/>
      </c>
      <c r="T15" s="7" t="str">
        <f t="shared" si="8"/>
        <v/>
      </c>
      <c r="U15" s="7" t="str">
        <f t="shared" si="9"/>
        <v/>
      </c>
      <c r="V15" s="7" t="str">
        <f t="shared" si="10"/>
        <v/>
      </c>
      <c r="W15" s="60" t="str">
        <f>IF(ISNUMBER(V15),IF(ISNA(VLOOKUP(I15,'Distances Lookup Table'!D:E,2,FALSE)),V15*'General Settings'!$F$6,IF(VLOOKUP(I15,'Distances Lookup Table'!D:E,2,FALSE)="",V15*'General Settings'!$F$6,VLOOKUP(I15,'Distances Lookup Table'!D:E,2,FALSE))),"")</f>
        <v/>
      </c>
      <c r="X15" s="18" t="str">
        <f>IF(D15&lt;&gt;"",'Workers Settings'!H15,"")</f>
        <v xml:space="preserve"> Medical Doctor</v>
      </c>
      <c r="Y15" s="18" t="str">
        <f>IF(D15&lt;&gt;"",'Workers Settings'!I15,"")</f>
        <v>Senior</v>
      </c>
      <c r="Z15" s="29">
        <f>IF('Workers Settings'!L15&lt;&gt;"",'Workers Settings'!L15,'Workers Settings'!K15)</f>
        <v>50000</v>
      </c>
      <c r="AA15" s="29">
        <f>IF(D15&lt;&gt;"",IF('Workers Settings'!L15&lt;&gt;"",'Workers Settings'!L15,'Workers Settings'!K15),"")</f>
        <v>50000</v>
      </c>
    </row>
    <row r="16" spans="1:27" ht="14.45" x14ac:dyDescent="0.3">
      <c r="A16" s="7">
        <f t="shared" si="0"/>
        <v>12</v>
      </c>
      <c r="B16" s="7">
        <f>IF('Workers Settings'!B16&lt;&gt;"",'Workers Settings'!B16,"")</f>
        <v>123456800</v>
      </c>
      <c r="C16" s="7" t="str">
        <f>IF('Workers Settings'!C16&lt;&gt;"",'Workers Settings'!C16,"")</f>
        <v>Mary Peterson</v>
      </c>
      <c r="D16" s="17" t="s">
        <v>244</v>
      </c>
      <c r="E16" s="17"/>
      <c r="F16" s="17"/>
      <c r="G16" s="7" t="str">
        <f>IF(D16&lt;&gt;"",IF('Workers Settings'!D16="","",'Workers Settings'!D16),"")</f>
        <v>M</v>
      </c>
      <c r="H16" s="7">
        <f>IF(D16&lt;&gt;"",'Workers Settings'!E16,"")</f>
        <v>0</v>
      </c>
      <c r="I16" s="7" t="str">
        <f t="shared" si="1"/>
        <v>0-Rukwa Region</v>
      </c>
      <c r="J16" s="7" t="str">
        <f>IF('Workers Settings'!F16&lt;&gt;"",'Workers Settings'!F16,"")</f>
        <v/>
      </c>
      <c r="K16" s="7" t="str">
        <f>IF('Workers Settings'!G16&lt;&gt;"",'Workers Settings'!G16,"")</f>
        <v/>
      </c>
      <c r="L16" s="7" t="str">
        <f>IF(D16="","",IF(VLOOKUP(D16,'Demand Locations'!B:D,2,FALSE)="","",VLOOKUP(D16,'Demand Locations'!B:D,2,FALSE)))</f>
        <v/>
      </c>
      <c r="M16" s="7" t="str">
        <f>IF(D16="","",IF(VLOOKUP(D16,'Demand Locations'!B:D,3,FALSE)="","",VLOOKUP(D16,'Demand Locations'!B:D,3,FALSE)))</f>
        <v/>
      </c>
      <c r="N16" s="7" t="str">
        <f t="shared" si="2"/>
        <v/>
      </c>
      <c r="O16" s="7" t="str">
        <f t="shared" si="3"/>
        <v/>
      </c>
      <c r="P16" s="7" t="str">
        <f t="shared" si="4"/>
        <v/>
      </c>
      <c r="Q16" s="7" t="str">
        <f t="shared" si="5"/>
        <v/>
      </c>
      <c r="R16" s="7" t="str">
        <f t="shared" si="6"/>
        <v/>
      </c>
      <c r="S16" s="7" t="str">
        <f t="shared" si="7"/>
        <v/>
      </c>
      <c r="T16" s="7" t="str">
        <f t="shared" si="8"/>
        <v/>
      </c>
      <c r="U16" s="7" t="str">
        <f t="shared" si="9"/>
        <v/>
      </c>
      <c r="V16" s="7" t="str">
        <f t="shared" si="10"/>
        <v/>
      </c>
      <c r="W16" s="60" t="str">
        <f>IF(ISNUMBER(V16),IF(ISNA(VLOOKUP(I16,'Distances Lookup Table'!D:E,2,FALSE)),V16*'General Settings'!$F$6,IF(VLOOKUP(I16,'Distances Lookup Table'!D:E,2,FALSE)="",V16*'General Settings'!$F$6,VLOOKUP(I16,'Distances Lookup Table'!D:E,2,FALSE))),"")</f>
        <v/>
      </c>
      <c r="X16" s="18" t="str">
        <f>IF(D16&lt;&gt;"",'Workers Settings'!H16,"")</f>
        <v xml:space="preserve"> Medical Doctor</v>
      </c>
      <c r="Y16" s="18" t="str">
        <f>IF(D16&lt;&gt;"",'Workers Settings'!I16,"")</f>
        <v>Senior</v>
      </c>
      <c r="Z16" s="29">
        <f>IF('Workers Settings'!L16&lt;&gt;"",'Workers Settings'!L16,'Workers Settings'!K16)</f>
        <v>50000</v>
      </c>
      <c r="AA16" s="29">
        <f>IF(D16&lt;&gt;"",IF('Workers Settings'!L16&lt;&gt;"",'Workers Settings'!L16,'Workers Settings'!K16),"")</f>
        <v>50000</v>
      </c>
    </row>
    <row r="17" spans="1:27" ht="14.45" x14ac:dyDescent="0.3">
      <c r="A17" s="7">
        <f t="shared" si="0"/>
        <v>13</v>
      </c>
      <c r="B17" s="7">
        <f>IF('Workers Settings'!B17&lt;&gt;"",'Workers Settings'!B17,"")</f>
        <v>123456801</v>
      </c>
      <c r="C17" s="7" t="str">
        <f>IF('Workers Settings'!C17&lt;&gt;"",'Workers Settings'!C17,"")</f>
        <v>Kieth Waters</v>
      </c>
      <c r="D17" s="17"/>
      <c r="E17" s="17"/>
      <c r="F17" s="17"/>
      <c r="G17" s="7" t="str">
        <f>IF(D17&lt;&gt;"",IF('Workers Settings'!D17="","",'Workers Settings'!D17),"")</f>
        <v/>
      </c>
      <c r="H17" s="7" t="str">
        <f>IF(D17&lt;&gt;"",'Workers Settings'!E17,"")</f>
        <v/>
      </c>
      <c r="I17" s="7" t="str">
        <f t="shared" si="1"/>
        <v/>
      </c>
      <c r="J17" s="7" t="str">
        <f>IF('Workers Settings'!F17&lt;&gt;"",'Workers Settings'!F17,"")</f>
        <v/>
      </c>
      <c r="K17" s="7" t="str">
        <f>IF('Workers Settings'!G17&lt;&gt;"",'Workers Settings'!G17,"")</f>
        <v/>
      </c>
      <c r="L17" s="7" t="str">
        <f>IF(D17="","",IF(VLOOKUP(D17,'Demand Locations'!B:D,2,FALSE)="","",VLOOKUP(D17,'Demand Locations'!B:D,2,FALSE)))</f>
        <v/>
      </c>
      <c r="M17" s="7" t="str">
        <f>IF(D17="","",IF(VLOOKUP(D17,'Demand Locations'!B:D,3,FALSE)="","",VLOOKUP(D17,'Demand Locations'!B:D,3,FALSE)))</f>
        <v/>
      </c>
      <c r="N17" s="7" t="str">
        <f t="shared" si="2"/>
        <v/>
      </c>
      <c r="O17" s="7" t="str">
        <f t="shared" si="3"/>
        <v/>
      </c>
      <c r="P17" s="7" t="str">
        <f t="shared" si="4"/>
        <v/>
      </c>
      <c r="Q17" s="7" t="str">
        <f t="shared" si="5"/>
        <v/>
      </c>
      <c r="R17" s="7" t="str">
        <f t="shared" si="6"/>
        <v/>
      </c>
      <c r="S17" s="7" t="str">
        <f t="shared" si="7"/>
        <v/>
      </c>
      <c r="T17" s="7" t="str">
        <f t="shared" si="8"/>
        <v/>
      </c>
      <c r="U17" s="7" t="str">
        <f t="shared" si="9"/>
        <v/>
      </c>
      <c r="V17" s="7" t="str">
        <f t="shared" si="10"/>
        <v/>
      </c>
      <c r="W17" s="60" t="str">
        <f>IF(ISNUMBER(V17),IF(ISNA(VLOOKUP(I17,'Distances Lookup Table'!D:E,2,FALSE)),V17*'General Settings'!$F$6,IF(VLOOKUP(I17,'Distances Lookup Table'!D:E,2,FALSE)="",V17*'General Settings'!$F$6,VLOOKUP(I17,'Distances Lookup Table'!D:E,2,FALSE))),"")</f>
        <v/>
      </c>
      <c r="X17" s="18" t="str">
        <f>IF(D17&lt;&gt;"",'Workers Settings'!H17,"")</f>
        <v/>
      </c>
      <c r="Y17" s="18" t="str">
        <f>IF(D17&lt;&gt;"",'Workers Settings'!I17,"")</f>
        <v/>
      </c>
      <c r="Z17" s="29" t="str">
        <f>IF('Workers Settings'!L17&lt;&gt;"",'Workers Settings'!L17,'Workers Settings'!K17)</f>
        <v>NA</v>
      </c>
      <c r="AA17" s="29" t="str">
        <f>IF(D17&lt;&gt;"",IF('Workers Settings'!L17&lt;&gt;"",'Workers Settings'!L17,'Workers Settings'!K17),"")</f>
        <v/>
      </c>
    </row>
    <row r="18" spans="1:27" ht="14.45" x14ac:dyDescent="0.3">
      <c r="A18" s="7">
        <f t="shared" si="0"/>
        <v>14</v>
      </c>
      <c r="B18" s="7">
        <f>IF('Workers Settings'!B18&lt;&gt;"",'Workers Settings'!B18,"")</f>
        <v>123456802</v>
      </c>
      <c r="C18" s="7" t="str">
        <f>IF('Workers Settings'!C18&lt;&gt;"",'Workers Settings'!C18,"")</f>
        <v>Juneka Rembert</v>
      </c>
      <c r="D18" s="17"/>
      <c r="E18" s="17"/>
      <c r="F18" s="17"/>
      <c r="G18" s="7" t="str">
        <f>IF(D18&lt;&gt;"",IF('Workers Settings'!D18="","",'Workers Settings'!D18),"")</f>
        <v/>
      </c>
      <c r="H18" s="7" t="str">
        <f>IF(D18&lt;&gt;"",'Workers Settings'!E18,"")</f>
        <v/>
      </c>
      <c r="I18" s="7" t="str">
        <f t="shared" si="1"/>
        <v/>
      </c>
      <c r="J18" s="7" t="str">
        <f>IF('Workers Settings'!F18&lt;&gt;"",'Workers Settings'!F18,"")</f>
        <v/>
      </c>
      <c r="K18" s="7" t="str">
        <f>IF('Workers Settings'!G18&lt;&gt;"",'Workers Settings'!G18,"")</f>
        <v/>
      </c>
      <c r="L18" s="7" t="str">
        <f>IF(D18="","",IF(VLOOKUP(D18,'Demand Locations'!B:D,2,FALSE)="","",VLOOKUP(D18,'Demand Locations'!B:D,2,FALSE)))</f>
        <v/>
      </c>
      <c r="M18" s="7" t="str">
        <f>IF(D18="","",IF(VLOOKUP(D18,'Demand Locations'!B:D,3,FALSE)="","",VLOOKUP(D18,'Demand Locations'!B:D,3,FALSE)))</f>
        <v/>
      </c>
      <c r="N18" s="7" t="str">
        <f t="shared" si="2"/>
        <v/>
      </c>
      <c r="O18" s="7" t="str">
        <f t="shared" si="3"/>
        <v/>
      </c>
      <c r="P18" s="7" t="str">
        <f t="shared" si="4"/>
        <v/>
      </c>
      <c r="Q18" s="7" t="str">
        <f t="shared" si="5"/>
        <v/>
      </c>
      <c r="R18" s="7" t="str">
        <f t="shared" si="6"/>
        <v/>
      </c>
      <c r="S18" s="7" t="str">
        <f t="shared" si="7"/>
        <v/>
      </c>
      <c r="T18" s="7" t="str">
        <f t="shared" si="8"/>
        <v/>
      </c>
      <c r="U18" s="7" t="str">
        <f t="shared" si="9"/>
        <v/>
      </c>
      <c r="V18" s="7" t="str">
        <f t="shared" si="10"/>
        <v/>
      </c>
      <c r="W18" s="60" t="str">
        <f>IF(ISNUMBER(V18),IF(ISNA(VLOOKUP(I18,'Distances Lookup Table'!D:E,2,FALSE)),V18*'General Settings'!$F$6,IF(VLOOKUP(I18,'Distances Lookup Table'!D:E,2,FALSE)="",V18*'General Settings'!$F$6,VLOOKUP(I18,'Distances Lookup Table'!D:E,2,FALSE))),"")</f>
        <v/>
      </c>
      <c r="X18" s="18" t="str">
        <f>IF(D18&lt;&gt;"",'Workers Settings'!H18,"")</f>
        <v/>
      </c>
      <c r="Y18" s="18" t="str">
        <f>IF(D18&lt;&gt;"",'Workers Settings'!I18,"")</f>
        <v/>
      </c>
      <c r="Z18" s="29" t="str">
        <f>IF('Workers Settings'!L18&lt;&gt;"",'Workers Settings'!L18,'Workers Settings'!K18)</f>
        <v>NA</v>
      </c>
      <c r="AA18" s="29" t="str">
        <f>IF(D18&lt;&gt;"",IF('Workers Settings'!L18&lt;&gt;"",'Workers Settings'!L18,'Workers Settings'!K18),"")</f>
        <v/>
      </c>
    </row>
    <row r="19" spans="1:27" ht="14.45" x14ac:dyDescent="0.3">
      <c r="A19" s="7">
        <f t="shared" si="0"/>
        <v>15</v>
      </c>
      <c r="B19" s="7">
        <f>IF('Workers Settings'!B19&lt;&gt;"",'Workers Settings'!B19,"")</f>
        <v>123456803</v>
      </c>
      <c r="C19" s="7" t="str">
        <f>IF('Workers Settings'!C19&lt;&gt;"",'Workers Settings'!C19,"")</f>
        <v>Godfrey Nyombi</v>
      </c>
      <c r="D19" s="17"/>
      <c r="E19" s="17"/>
      <c r="F19" s="17"/>
      <c r="G19" s="7" t="str">
        <f>IF(D19&lt;&gt;"",IF('Workers Settings'!D19="","",'Workers Settings'!D19),"")</f>
        <v/>
      </c>
      <c r="H19" s="7" t="str">
        <f>IF(D19&lt;&gt;"",'Workers Settings'!E19,"")</f>
        <v/>
      </c>
      <c r="I19" s="7" t="str">
        <f t="shared" si="1"/>
        <v/>
      </c>
      <c r="J19" s="7" t="str">
        <f>IF('Workers Settings'!F19&lt;&gt;"",'Workers Settings'!F19,"")</f>
        <v/>
      </c>
      <c r="K19" s="7" t="str">
        <f>IF('Workers Settings'!G19&lt;&gt;"",'Workers Settings'!G19,"")</f>
        <v/>
      </c>
      <c r="L19" s="7" t="str">
        <f>IF(D19="","",IF(VLOOKUP(D19,'Demand Locations'!B:D,2,FALSE)="","",VLOOKUP(D19,'Demand Locations'!B:D,2,FALSE)))</f>
        <v/>
      </c>
      <c r="M19" s="7" t="str">
        <f>IF(D19="","",IF(VLOOKUP(D19,'Demand Locations'!B:D,3,FALSE)="","",VLOOKUP(D19,'Demand Locations'!B:D,3,FALSE)))</f>
        <v/>
      </c>
      <c r="N19" s="7" t="str">
        <f t="shared" si="2"/>
        <v/>
      </c>
      <c r="O19" s="7" t="str">
        <f t="shared" si="3"/>
        <v/>
      </c>
      <c r="P19" s="7" t="str">
        <f t="shared" si="4"/>
        <v/>
      </c>
      <c r="Q19" s="7" t="str">
        <f t="shared" si="5"/>
        <v/>
      </c>
      <c r="R19" s="7" t="str">
        <f t="shared" si="6"/>
        <v/>
      </c>
      <c r="S19" s="7" t="str">
        <f t="shared" si="7"/>
        <v/>
      </c>
      <c r="T19" s="7" t="str">
        <f t="shared" si="8"/>
        <v/>
      </c>
      <c r="U19" s="7" t="str">
        <f t="shared" si="9"/>
        <v/>
      </c>
      <c r="V19" s="7" t="str">
        <f t="shared" si="10"/>
        <v/>
      </c>
      <c r="W19" s="60" t="str">
        <f>IF(ISNUMBER(V19),IF(ISNA(VLOOKUP(I19,'Distances Lookup Table'!D:E,2,FALSE)),V19*'General Settings'!$F$6,IF(VLOOKUP(I19,'Distances Lookup Table'!D:E,2,FALSE)="",V19*'General Settings'!$F$6,VLOOKUP(I19,'Distances Lookup Table'!D:E,2,FALSE))),"")</f>
        <v/>
      </c>
      <c r="X19" s="18" t="str">
        <f>IF(D19&lt;&gt;"",'Workers Settings'!H19,"")</f>
        <v/>
      </c>
      <c r="Y19" s="18" t="str">
        <f>IF(D19&lt;&gt;"",'Workers Settings'!I19,"")</f>
        <v/>
      </c>
      <c r="Z19" s="29" t="str">
        <f>IF('Workers Settings'!L19&lt;&gt;"",'Workers Settings'!L19,'Workers Settings'!K19)</f>
        <v>NA</v>
      </c>
      <c r="AA19" s="29" t="str">
        <f>IF(D19&lt;&gt;"",IF('Workers Settings'!L19&lt;&gt;"",'Workers Settings'!L19,'Workers Settings'!K19),"")</f>
        <v/>
      </c>
    </row>
    <row r="20" spans="1:27" ht="14.45" x14ac:dyDescent="0.3">
      <c r="A20" s="7">
        <f t="shared" si="0"/>
        <v>16</v>
      </c>
      <c r="B20" s="7" t="str">
        <f>IF('Workers Settings'!B20&lt;&gt;"",'Workers Settings'!B20,"")</f>
        <v/>
      </c>
      <c r="C20" s="7" t="str">
        <f>IF('Workers Settings'!C20&lt;&gt;"",'Workers Settings'!C20,"")</f>
        <v/>
      </c>
      <c r="D20" s="17"/>
      <c r="E20" s="17"/>
      <c r="F20" s="17"/>
      <c r="G20" s="7" t="str">
        <f>IF(D20&lt;&gt;"",IF('Workers Settings'!D20="","",'Workers Settings'!D20),"")</f>
        <v/>
      </c>
      <c r="H20" s="7" t="str">
        <f>IF(D20&lt;&gt;"",'Workers Settings'!E20,"")</f>
        <v/>
      </c>
      <c r="I20" s="7" t="str">
        <f t="shared" si="1"/>
        <v/>
      </c>
      <c r="J20" s="7" t="str">
        <f>IF('Workers Settings'!F20&lt;&gt;"",'Workers Settings'!F20,"")</f>
        <v/>
      </c>
      <c r="K20" s="7" t="str">
        <f>IF('Workers Settings'!G20&lt;&gt;"",'Workers Settings'!G20,"")</f>
        <v/>
      </c>
      <c r="L20" s="7" t="str">
        <f>IF(D20="","",IF(VLOOKUP(D20,'Demand Locations'!B:D,2,FALSE)="","",VLOOKUP(D20,'Demand Locations'!B:D,2,FALSE)))</f>
        <v/>
      </c>
      <c r="M20" s="7" t="str">
        <f>IF(D20="","",IF(VLOOKUP(D20,'Demand Locations'!B:D,3,FALSE)="","",VLOOKUP(D20,'Demand Locations'!B:D,3,FALSE)))</f>
        <v/>
      </c>
      <c r="N20" s="7" t="str">
        <f t="shared" si="2"/>
        <v/>
      </c>
      <c r="O20" s="7" t="str">
        <f t="shared" si="3"/>
        <v/>
      </c>
      <c r="P20" s="7" t="str">
        <f t="shared" si="4"/>
        <v/>
      </c>
      <c r="Q20" s="7" t="str">
        <f t="shared" si="5"/>
        <v/>
      </c>
      <c r="R20" s="7" t="str">
        <f t="shared" si="6"/>
        <v/>
      </c>
      <c r="S20" s="7" t="str">
        <f t="shared" si="7"/>
        <v/>
      </c>
      <c r="T20" s="7" t="str">
        <f t="shared" si="8"/>
        <v/>
      </c>
      <c r="U20" s="7" t="str">
        <f t="shared" si="9"/>
        <v/>
      </c>
      <c r="V20" s="7" t="str">
        <f t="shared" si="10"/>
        <v/>
      </c>
      <c r="W20" s="60" t="str">
        <f>IF(ISNUMBER(V20),IF(ISNA(VLOOKUP(I20,'Distances Lookup Table'!D:E,2,FALSE)),V20*'General Settings'!$F$6,IF(VLOOKUP(I20,'Distances Lookup Table'!D:E,2,FALSE)="",V20*'General Settings'!$F$6,VLOOKUP(I20,'Distances Lookup Table'!D:E,2,FALSE))),"")</f>
        <v/>
      </c>
      <c r="X20" s="18" t="str">
        <f>IF(D20&lt;&gt;"",'Workers Settings'!H20,"")</f>
        <v/>
      </c>
      <c r="Y20" s="18" t="str">
        <f>IF(D20&lt;&gt;"",'Workers Settings'!I20,"")</f>
        <v/>
      </c>
      <c r="Z20" s="29" t="str">
        <f>IF('Workers Settings'!L20&lt;&gt;"",'Workers Settings'!L20,'Workers Settings'!K20)</f>
        <v/>
      </c>
      <c r="AA20" s="29" t="str">
        <f>IF(D20&lt;&gt;"",IF('Workers Settings'!L20&lt;&gt;"",'Workers Settings'!L20,'Workers Settings'!K20),"")</f>
        <v/>
      </c>
    </row>
    <row r="21" spans="1:27" ht="14.45" x14ac:dyDescent="0.3">
      <c r="A21" s="7">
        <f t="shared" si="0"/>
        <v>17</v>
      </c>
      <c r="B21" s="7" t="str">
        <f>IF('Workers Settings'!B21&lt;&gt;"",'Workers Settings'!B21,"")</f>
        <v/>
      </c>
      <c r="C21" s="7" t="str">
        <f>IF('Workers Settings'!C21&lt;&gt;"",'Workers Settings'!C21,"")</f>
        <v/>
      </c>
      <c r="D21" s="17"/>
      <c r="E21" s="17"/>
      <c r="F21" s="17"/>
      <c r="G21" s="7" t="str">
        <f>IF(D21&lt;&gt;"",IF('Workers Settings'!D21="","",'Workers Settings'!D21),"")</f>
        <v/>
      </c>
      <c r="H21" s="7" t="str">
        <f>IF(D21&lt;&gt;"",'Workers Settings'!E21,"")</f>
        <v/>
      </c>
      <c r="I21" s="7" t="str">
        <f t="shared" si="1"/>
        <v/>
      </c>
      <c r="J21" s="7" t="str">
        <f>IF('Workers Settings'!F21&lt;&gt;"",'Workers Settings'!F21,"")</f>
        <v/>
      </c>
      <c r="K21" s="7" t="str">
        <f>IF('Workers Settings'!G21&lt;&gt;"",'Workers Settings'!G21,"")</f>
        <v/>
      </c>
      <c r="L21" s="7" t="str">
        <f>IF(D21="","",IF(VLOOKUP(D21,'Demand Locations'!B:D,2,FALSE)="","",VLOOKUP(D21,'Demand Locations'!B:D,2,FALSE)))</f>
        <v/>
      </c>
      <c r="M21" s="7" t="str">
        <f>IF(D21="","",IF(VLOOKUP(D21,'Demand Locations'!B:D,3,FALSE)="","",VLOOKUP(D21,'Demand Locations'!B:D,3,FALSE)))</f>
        <v/>
      </c>
      <c r="N21" s="7" t="str">
        <f t="shared" si="2"/>
        <v/>
      </c>
      <c r="O21" s="7" t="str">
        <f t="shared" si="3"/>
        <v/>
      </c>
      <c r="P21" s="7" t="str">
        <f t="shared" si="4"/>
        <v/>
      </c>
      <c r="Q21" s="7" t="str">
        <f t="shared" si="5"/>
        <v/>
      </c>
      <c r="R21" s="7" t="str">
        <f t="shared" si="6"/>
        <v/>
      </c>
      <c r="S21" s="7" t="str">
        <f t="shared" si="7"/>
        <v/>
      </c>
      <c r="T21" s="7" t="str">
        <f t="shared" si="8"/>
        <v/>
      </c>
      <c r="U21" s="7" t="str">
        <f t="shared" si="9"/>
        <v/>
      </c>
      <c r="V21" s="7" t="str">
        <f t="shared" si="10"/>
        <v/>
      </c>
      <c r="W21" s="60" t="str">
        <f>IF(ISNUMBER(V21),IF(ISNA(VLOOKUP(I21,'Distances Lookup Table'!D:E,2,FALSE)),V21*'General Settings'!$F$6,IF(VLOOKUP(I21,'Distances Lookup Table'!D:E,2,FALSE)="",V21*'General Settings'!$F$6,VLOOKUP(I21,'Distances Lookup Table'!D:E,2,FALSE))),"")</f>
        <v/>
      </c>
      <c r="X21" s="18" t="str">
        <f>IF(D21&lt;&gt;"",'Workers Settings'!H21,"")</f>
        <v/>
      </c>
      <c r="Y21" s="18" t="str">
        <f>IF(D21&lt;&gt;"",'Workers Settings'!I21,"")</f>
        <v/>
      </c>
      <c r="Z21" s="29" t="str">
        <f>IF('Workers Settings'!L21&lt;&gt;"",'Workers Settings'!L21,'Workers Settings'!K21)</f>
        <v/>
      </c>
      <c r="AA21" s="29" t="str">
        <f>IF(D21&lt;&gt;"",IF('Workers Settings'!L21&lt;&gt;"",'Workers Settings'!L21,'Workers Settings'!K21),"")</f>
        <v/>
      </c>
    </row>
    <row r="22" spans="1:27" ht="14.45" x14ac:dyDescent="0.3">
      <c r="A22" s="7">
        <f t="shared" si="0"/>
        <v>18</v>
      </c>
      <c r="B22" s="7" t="str">
        <f>IF('Workers Settings'!B22&lt;&gt;"",'Workers Settings'!B22,"")</f>
        <v/>
      </c>
      <c r="C22" s="7" t="str">
        <f>IF('Workers Settings'!C22&lt;&gt;"",'Workers Settings'!C22,"")</f>
        <v/>
      </c>
      <c r="D22" s="17"/>
      <c r="E22" s="17"/>
      <c r="F22" s="17"/>
      <c r="G22" s="7" t="str">
        <f>IF(D22&lt;&gt;"",IF('Workers Settings'!D22="","",'Workers Settings'!D22),"")</f>
        <v/>
      </c>
      <c r="H22" s="7" t="str">
        <f>IF(D22&lt;&gt;"",'Workers Settings'!E22,"")</f>
        <v/>
      </c>
      <c r="I22" s="7" t="str">
        <f t="shared" si="1"/>
        <v/>
      </c>
      <c r="J22" s="7" t="str">
        <f>IF('Workers Settings'!F22&lt;&gt;"",'Workers Settings'!F22,"")</f>
        <v/>
      </c>
      <c r="K22" s="7" t="str">
        <f>IF('Workers Settings'!G22&lt;&gt;"",'Workers Settings'!G22,"")</f>
        <v/>
      </c>
      <c r="L22" s="7" t="str">
        <f>IF(D22="","",IF(VLOOKUP(D22,'Demand Locations'!B:D,2,FALSE)="","",VLOOKUP(D22,'Demand Locations'!B:D,2,FALSE)))</f>
        <v/>
      </c>
      <c r="M22" s="7" t="str">
        <f>IF(D22="","",IF(VLOOKUP(D22,'Demand Locations'!B:D,3,FALSE)="","",VLOOKUP(D22,'Demand Locations'!B:D,3,FALSE)))</f>
        <v/>
      </c>
      <c r="N22" s="7" t="str">
        <f t="shared" si="2"/>
        <v/>
      </c>
      <c r="O22" s="7" t="str">
        <f t="shared" si="3"/>
        <v/>
      </c>
      <c r="P22" s="7" t="str">
        <f t="shared" si="4"/>
        <v/>
      </c>
      <c r="Q22" s="7" t="str">
        <f t="shared" si="5"/>
        <v/>
      </c>
      <c r="R22" s="7" t="str">
        <f t="shared" si="6"/>
        <v/>
      </c>
      <c r="S22" s="7" t="str">
        <f t="shared" si="7"/>
        <v/>
      </c>
      <c r="T22" s="7" t="str">
        <f t="shared" si="8"/>
        <v/>
      </c>
      <c r="U22" s="7" t="str">
        <f t="shared" si="9"/>
        <v/>
      </c>
      <c r="V22" s="7" t="str">
        <f t="shared" si="10"/>
        <v/>
      </c>
      <c r="W22" s="60" t="str">
        <f>IF(ISNUMBER(V22),IF(ISNA(VLOOKUP(I22,'Distances Lookup Table'!D:E,2,FALSE)),V22*'General Settings'!$F$6,IF(VLOOKUP(I22,'Distances Lookup Table'!D:E,2,FALSE)="",V22*'General Settings'!$F$6,VLOOKUP(I22,'Distances Lookup Table'!D:E,2,FALSE))),"")</f>
        <v/>
      </c>
      <c r="X22" s="18" t="str">
        <f>IF(D22&lt;&gt;"",'Workers Settings'!H22,"")</f>
        <v/>
      </c>
      <c r="Y22" s="18" t="str">
        <f>IF(D22&lt;&gt;"",'Workers Settings'!I22,"")</f>
        <v/>
      </c>
      <c r="Z22" s="29" t="str">
        <f>IF('Workers Settings'!L22&lt;&gt;"",'Workers Settings'!L22,'Workers Settings'!K22)</f>
        <v/>
      </c>
      <c r="AA22" s="29" t="str">
        <f>IF(D22&lt;&gt;"",IF('Workers Settings'!L22&lt;&gt;"",'Workers Settings'!L22,'Workers Settings'!K22),"")</f>
        <v/>
      </c>
    </row>
    <row r="23" spans="1:27" ht="14.45" x14ac:dyDescent="0.3">
      <c r="A23" s="7">
        <f t="shared" si="0"/>
        <v>19</v>
      </c>
      <c r="B23" s="7" t="str">
        <f>IF('Workers Settings'!B23&lt;&gt;"",'Workers Settings'!B23,"")</f>
        <v/>
      </c>
      <c r="C23" s="7" t="str">
        <f>IF('Workers Settings'!C23&lt;&gt;"",'Workers Settings'!C23,"")</f>
        <v/>
      </c>
      <c r="D23" s="17"/>
      <c r="E23" s="17"/>
      <c r="F23" s="17"/>
      <c r="G23" s="7" t="str">
        <f>IF(D23&lt;&gt;"",IF('Workers Settings'!D23="","",'Workers Settings'!D23),"")</f>
        <v/>
      </c>
      <c r="H23" s="7" t="str">
        <f>IF(D23&lt;&gt;"",'Workers Settings'!E23,"")</f>
        <v/>
      </c>
      <c r="I23" s="7" t="str">
        <f t="shared" si="1"/>
        <v/>
      </c>
      <c r="J23" s="7" t="str">
        <f>IF('Workers Settings'!F23&lt;&gt;"",'Workers Settings'!F23,"")</f>
        <v/>
      </c>
      <c r="K23" s="7" t="str">
        <f>IF('Workers Settings'!G23&lt;&gt;"",'Workers Settings'!G23,"")</f>
        <v/>
      </c>
      <c r="L23" s="7" t="str">
        <f>IF(D23="","",IF(VLOOKUP(D23,'Demand Locations'!B:D,2,FALSE)="","",VLOOKUP(D23,'Demand Locations'!B:D,2,FALSE)))</f>
        <v/>
      </c>
      <c r="M23" s="7" t="str">
        <f>IF(D23="","",IF(VLOOKUP(D23,'Demand Locations'!B:D,3,FALSE)="","",VLOOKUP(D23,'Demand Locations'!B:D,3,FALSE)))</f>
        <v/>
      </c>
      <c r="N23" s="7" t="str">
        <f t="shared" si="2"/>
        <v/>
      </c>
      <c r="O23" s="7" t="str">
        <f t="shared" si="3"/>
        <v/>
      </c>
      <c r="P23" s="7" t="str">
        <f t="shared" si="4"/>
        <v/>
      </c>
      <c r="Q23" s="7" t="str">
        <f t="shared" si="5"/>
        <v/>
      </c>
      <c r="R23" s="7" t="str">
        <f t="shared" si="6"/>
        <v/>
      </c>
      <c r="S23" s="7" t="str">
        <f t="shared" si="7"/>
        <v/>
      </c>
      <c r="T23" s="7" t="str">
        <f t="shared" si="8"/>
        <v/>
      </c>
      <c r="U23" s="7" t="str">
        <f t="shared" si="9"/>
        <v/>
      </c>
      <c r="V23" s="7" t="str">
        <f t="shared" si="10"/>
        <v/>
      </c>
      <c r="W23" s="60" t="str">
        <f>IF(ISNUMBER(V23),IF(ISNA(VLOOKUP(I23,'Distances Lookup Table'!D:E,2,FALSE)),V23*'General Settings'!$F$6,IF(VLOOKUP(I23,'Distances Lookup Table'!D:E,2,FALSE)="",V23*'General Settings'!$F$6,VLOOKUP(I23,'Distances Lookup Table'!D:E,2,FALSE))),"")</f>
        <v/>
      </c>
      <c r="X23" s="18" t="str">
        <f>IF(D23&lt;&gt;"",'Workers Settings'!H23,"")</f>
        <v/>
      </c>
      <c r="Y23" s="18" t="str">
        <f>IF(D23&lt;&gt;"",'Workers Settings'!I23,"")</f>
        <v/>
      </c>
      <c r="Z23" s="29" t="str">
        <f>IF('Workers Settings'!L23&lt;&gt;"",'Workers Settings'!L23,'Workers Settings'!K23)</f>
        <v/>
      </c>
      <c r="AA23" s="29" t="str">
        <f>IF(D23&lt;&gt;"",IF('Workers Settings'!L23&lt;&gt;"",'Workers Settings'!L23,'Workers Settings'!K23),"")</f>
        <v/>
      </c>
    </row>
    <row r="24" spans="1:27" ht="14.45" x14ac:dyDescent="0.3">
      <c r="A24" s="7">
        <f t="shared" si="0"/>
        <v>20</v>
      </c>
      <c r="B24" s="7" t="str">
        <f>IF('Workers Settings'!B24&lt;&gt;"",'Workers Settings'!B24,"")</f>
        <v/>
      </c>
      <c r="C24" s="7" t="str">
        <f>IF('Workers Settings'!C24&lt;&gt;"",'Workers Settings'!C24,"")</f>
        <v/>
      </c>
      <c r="D24" s="17"/>
      <c r="E24" s="17"/>
      <c r="F24" s="17"/>
      <c r="G24" s="7" t="str">
        <f>IF(D24&lt;&gt;"",IF('Workers Settings'!D24="","",'Workers Settings'!D24),"")</f>
        <v/>
      </c>
      <c r="H24" s="7" t="str">
        <f>IF(D24&lt;&gt;"",'Workers Settings'!E24,"")</f>
        <v/>
      </c>
      <c r="I24" s="7" t="str">
        <f t="shared" si="1"/>
        <v/>
      </c>
      <c r="J24" s="7" t="str">
        <f>IF('Workers Settings'!F24&lt;&gt;"",'Workers Settings'!F24,"")</f>
        <v/>
      </c>
      <c r="K24" s="7" t="str">
        <f>IF('Workers Settings'!G24&lt;&gt;"",'Workers Settings'!G24,"")</f>
        <v/>
      </c>
      <c r="L24" s="7" t="str">
        <f>IF(D24="","",IF(VLOOKUP(D24,'Demand Locations'!B:D,2,FALSE)="","",VLOOKUP(D24,'Demand Locations'!B:D,2,FALSE)))</f>
        <v/>
      </c>
      <c r="M24" s="7" t="str">
        <f>IF(D24="","",IF(VLOOKUP(D24,'Demand Locations'!B:D,3,FALSE)="","",VLOOKUP(D24,'Demand Locations'!B:D,3,FALSE)))</f>
        <v/>
      </c>
      <c r="N24" s="7" t="str">
        <f t="shared" si="2"/>
        <v/>
      </c>
      <c r="O24" s="7" t="str">
        <f t="shared" si="3"/>
        <v/>
      </c>
      <c r="P24" s="7" t="str">
        <f t="shared" si="4"/>
        <v/>
      </c>
      <c r="Q24" s="7" t="str">
        <f t="shared" si="5"/>
        <v/>
      </c>
      <c r="R24" s="7" t="str">
        <f t="shared" si="6"/>
        <v/>
      </c>
      <c r="S24" s="7" t="str">
        <f t="shared" si="7"/>
        <v/>
      </c>
      <c r="T24" s="7" t="str">
        <f t="shared" si="8"/>
        <v/>
      </c>
      <c r="U24" s="7" t="str">
        <f t="shared" si="9"/>
        <v/>
      </c>
      <c r="V24" s="7" t="str">
        <f t="shared" si="10"/>
        <v/>
      </c>
      <c r="W24" s="60" t="str">
        <f>IF(ISNUMBER(V24),IF(ISNA(VLOOKUP(I24,'Distances Lookup Table'!D:E,2,FALSE)),V24*'General Settings'!$F$6,IF(VLOOKUP(I24,'Distances Lookup Table'!D:E,2,FALSE)="",V24*'General Settings'!$F$6,VLOOKUP(I24,'Distances Lookup Table'!D:E,2,FALSE))),"")</f>
        <v/>
      </c>
      <c r="X24" s="18" t="str">
        <f>IF(D24&lt;&gt;"",'Workers Settings'!H24,"")</f>
        <v/>
      </c>
      <c r="Y24" s="18" t="str">
        <f>IF(D24&lt;&gt;"",'Workers Settings'!I24,"")</f>
        <v/>
      </c>
      <c r="Z24" s="29" t="str">
        <f>IF('Workers Settings'!L24&lt;&gt;"",'Workers Settings'!L24,'Workers Settings'!K24)</f>
        <v/>
      </c>
      <c r="AA24" s="29" t="str">
        <f>IF(D24&lt;&gt;"",IF('Workers Settings'!L24&lt;&gt;"",'Workers Settings'!L24,'Workers Settings'!K24),"")</f>
        <v/>
      </c>
    </row>
    <row r="25" spans="1:27" ht="14.45" x14ac:dyDescent="0.3">
      <c r="A25" s="7">
        <f t="shared" si="0"/>
        <v>21</v>
      </c>
      <c r="B25" s="7" t="str">
        <f>IF('Workers Settings'!B25&lt;&gt;"",'Workers Settings'!B25,"")</f>
        <v/>
      </c>
      <c r="C25" s="7" t="str">
        <f>IF('Workers Settings'!C25&lt;&gt;"",'Workers Settings'!C25,"")</f>
        <v/>
      </c>
      <c r="D25" s="17"/>
      <c r="E25" s="17"/>
      <c r="F25" s="17"/>
      <c r="G25" s="7" t="str">
        <f>IF(D25&lt;&gt;"",IF('Workers Settings'!D25="","",'Workers Settings'!D25),"")</f>
        <v/>
      </c>
      <c r="H25" s="7" t="str">
        <f>IF(D25&lt;&gt;"",'Workers Settings'!E25,"")</f>
        <v/>
      </c>
      <c r="I25" s="7" t="str">
        <f t="shared" si="1"/>
        <v/>
      </c>
      <c r="J25" s="7" t="str">
        <f>IF('Workers Settings'!F25&lt;&gt;"",'Workers Settings'!F25,"")</f>
        <v/>
      </c>
      <c r="K25" s="7" t="str">
        <f>IF('Workers Settings'!G25&lt;&gt;"",'Workers Settings'!G25,"")</f>
        <v/>
      </c>
      <c r="L25" s="7" t="str">
        <f>IF(D25="","",IF(VLOOKUP(D25,'Demand Locations'!B:D,2,FALSE)="","",VLOOKUP(D25,'Demand Locations'!B:D,2,FALSE)))</f>
        <v/>
      </c>
      <c r="M25" s="7" t="str">
        <f>IF(D25="","",IF(VLOOKUP(D25,'Demand Locations'!B:D,3,FALSE)="","",VLOOKUP(D25,'Demand Locations'!B:D,3,FALSE)))</f>
        <v/>
      </c>
      <c r="N25" s="7" t="str">
        <f t="shared" si="2"/>
        <v/>
      </c>
      <c r="O25" s="7" t="str">
        <f t="shared" si="3"/>
        <v/>
      </c>
      <c r="P25" s="7" t="str">
        <f t="shared" si="4"/>
        <v/>
      </c>
      <c r="Q25" s="7" t="str">
        <f t="shared" si="5"/>
        <v/>
      </c>
      <c r="R25" s="7" t="str">
        <f t="shared" si="6"/>
        <v/>
      </c>
      <c r="S25" s="7" t="str">
        <f t="shared" si="7"/>
        <v/>
      </c>
      <c r="T25" s="7" t="str">
        <f t="shared" si="8"/>
        <v/>
      </c>
      <c r="U25" s="7" t="str">
        <f t="shared" si="9"/>
        <v/>
      </c>
      <c r="V25" s="7" t="str">
        <f t="shared" si="10"/>
        <v/>
      </c>
      <c r="W25" s="60" t="str">
        <f>IF(ISNUMBER(V25),IF(ISNA(VLOOKUP(I25,'Distances Lookup Table'!D:E,2,FALSE)),V25*'General Settings'!$F$6,IF(VLOOKUP(I25,'Distances Lookup Table'!D:E,2,FALSE)="",V25*'General Settings'!$F$6,VLOOKUP(I25,'Distances Lookup Table'!D:E,2,FALSE))),"")</f>
        <v/>
      </c>
      <c r="X25" s="18" t="str">
        <f>IF(D25&lt;&gt;"",'Workers Settings'!H25,"")</f>
        <v/>
      </c>
      <c r="Y25" s="18" t="str">
        <f>IF(D25&lt;&gt;"",'Workers Settings'!I25,"")</f>
        <v/>
      </c>
      <c r="Z25" s="29" t="str">
        <f>IF('Workers Settings'!L25&lt;&gt;"",'Workers Settings'!L25,'Workers Settings'!K25)</f>
        <v/>
      </c>
      <c r="AA25" s="29" t="str">
        <f>IF(D25&lt;&gt;"",IF('Workers Settings'!L25&lt;&gt;"",'Workers Settings'!L25,'Workers Settings'!K25),"")</f>
        <v/>
      </c>
    </row>
    <row r="26" spans="1:27" ht="14.45" x14ac:dyDescent="0.3">
      <c r="A26" s="7">
        <f t="shared" si="0"/>
        <v>22</v>
      </c>
      <c r="B26" s="7" t="str">
        <f>IF('Workers Settings'!B26&lt;&gt;"",'Workers Settings'!B26,"")</f>
        <v/>
      </c>
      <c r="C26" s="7" t="str">
        <f>IF('Workers Settings'!C26&lt;&gt;"",'Workers Settings'!C26,"")</f>
        <v/>
      </c>
      <c r="D26" s="17"/>
      <c r="E26" s="17"/>
      <c r="F26" s="17"/>
      <c r="G26" s="7" t="str">
        <f>IF(D26&lt;&gt;"",IF('Workers Settings'!D26="","",'Workers Settings'!D26),"")</f>
        <v/>
      </c>
      <c r="H26" s="7" t="str">
        <f>IF(D26&lt;&gt;"",'Workers Settings'!E26,"")</f>
        <v/>
      </c>
      <c r="I26" s="7" t="str">
        <f t="shared" si="1"/>
        <v/>
      </c>
      <c r="J26" s="7" t="str">
        <f>IF('Workers Settings'!F26&lt;&gt;"",'Workers Settings'!F26,"")</f>
        <v/>
      </c>
      <c r="K26" s="7" t="str">
        <f>IF('Workers Settings'!G26&lt;&gt;"",'Workers Settings'!G26,"")</f>
        <v/>
      </c>
      <c r="L26" s="7" t="str">
        <f>IF(D26="","",IF(VLOOKUP(D26,'Demand Locations'!B:D,2,FALSE)="","",VLOOKUP(D26,'Demand Locations'!B:D,2,FALSE)))</f>
        <v/>
      </c>
      <c r="M26" s="7" t="str">
        <f>IF(D26="","",IF(VLOOKUP(D26,'Demand Locations'!B:D,3,FALSE)="","",VLOOKUP(D26,'Demand Locations'!B:D,3,FALSE)))</f>
        <v/>
      </c>
      <c r="N26" s="7" t="str">
        <f t="shared" si="2"/>
        <v/>
      </c>
      <c r="O26" s="7" t="str">
        <f t="shared" si="3"/>
        <v/>
      </c>
      <c r="P26" s="7" t="str">
        <f t="shared" si="4"/>
        <v/>
      </c>
      <c r="Q26" s="7" t="str">
        <f t="shared" si="5"/>
        <v/>
      </c>
      <c r="R26" s="7" t="str">
        <f t="shared" si="6"/>
        <v/>
      </c>
      <c r="S26" s="7" t="str">
        <f t="shared" si="7"/>
        <v/>
      </c>
      <c r="T26" s="7" t="str">
        <f t="shared" si="8"/>
        <v/>
      </c>
      <c r="U26" s="7" t="str">
        <f t="shared" si="9"/>
        <v/>
      </c>
      <c r="V26" s="7" t="str">
        <f t="shared" si="10"/>
        <v/>
      </c>
      <c r="W26" s="60" t="str">
        <f>IF(ISNUMBER(V26),IF(ISNA(VLOOKUP(I26,'Distances Lookup Table'!D:E,2,FALSE)),V26*'General Settings'!$F$6,IF(VLOOKUP(I26,'Distances Lookup Table'!D:E,2,FALSE)="",V26*'General Settings'!$F$6,VLOOKUP(I26,'Distances Lookup Table'!D:E,2,FALSE))),"")</f>
        <v/>
      </c>
      <c r="X26" s="18" t="str">
        <f>IF(D26&lt;&gt;"",'Workers Settings'!H26,"")</f>
        <v/>
      </c>
      <c r="Y26" s="18" t="str">
        <f>IF(D26&lt;&gt;"",'Workers Settings'!I26,"")</f>
        <v/>
      </c>
      <c r="Z26" s="29" t="str">
        <f>IF('Workers Settings'!L26&lt;&gt;"",'Workers Settings'!L26,'Workers Settings'!K26)</f>
        <v/>
      </c>
      <c r="AA26" s="29" t="str">
        <f>IF(D26&lt;&gt;"",IF('Workers Settings'!L26&lt;&gt;"",'Workers Settings'!L26,'Workers Settings'!K26),"")</f>
        <v/>
      </c>
    </row>
    <row r="27" spans="1:27" ht="14.45" x14ac:dyDescent="0.3">
      <c r="A27" s="7">
        <f t="shared" si="0"/>
        <v>23</v>
      </c>
      <c r="B27" s="7" t="str">
        <f>IF('Workers Settings'!B27&lt;&gt;"",'Workers Settings'!B27,"")</f>
        <v/>
      </c>
      <c r="C27" s="7" t="str">
        <f>IF('Workers Settings'!C27&lt;&gt;"",'Workers Settings'!C27,"")</f>
        <v/>
      </c>
      <c r="D27" s="17"/>
      <c r="E27" s="17"/>
      <c r="F27" s="17"/>
      <c r="G27" s="7" t="str">
        <f>IF(D27&lt;&gt;"",IF('Workers Settings'!D27="","",'Workers Settings'!D27),"")</f>
        <v/>
      </c>
      <c r="H27" s="7" t="str">
        <f>IF(D27&lt;&gt;"",'Workers Settings'!E27,"")</f>
        <v/>
      </c>
      <c r="I27" s="7" t="str">
        <f t="shared" si="1"/>
        <v/>
      </c>
      <c r="J27" s="7" t="str">
        <f>IF('Workers Settings'!F27&lt;&gt;"",'Workers Settings'!F27,"")</f>
        <v/>
      </c>
      <c r="K27" s="7" t="str">
        <f>IF('Workers Settings'!G27&lt;&gt;"",'Workers Settings'!G27,"")</f>
        <v/>
      </c>
      <c r="L27" s="7" t="str">
        <f>IF(D27="","",IF(VLOOKUP(D27,'Demand Locations'!B:D,2,FALSE)="","",VLOOKUP(D27,'Demand Locations'!B:D,2,FALSE)))</f>
        <v/>
      </c>
      <c r="M27" s="7" t="str">
        <f>IF(D27="","",IF(VLOOKUP(D27,'Demand Locations'!B:D,3,FALSE)="","",VLOOKUP(D27,'Demand Locations'!B:D,3,FALSE)))</f>
        <v/>
      </c>
      <c r="N27" s="7" t="str">
        <f t="shared" si="2"/>
        <v/>
      </c>
      <c r="O27" s="7" t="str">
        <f t="shared" si="3"/>
        <v/>
      </c>
      <c r="P27" s="7" t="str">
        <f t="shared" si="4"/>
        <v/>
      </c>
      <c r="Q27" s="7" t="str">
        <f t="shared" si="5"/>
        <v/>
      </c>
      <c r="R27" s="7" t="str">
        <f t="shared" si="6"/>
        <v/>
      </c>
      <c r="S27" s="7" t="str">
        <f t="shared" si="7"/>
        <v/>
      </c>
      <c r="T27" s="7" t="str">
        <f t="shared" si="8"/>
        <v/>
      </c>
      <c r="U27" s="7" t="str">
        <f t="shared" si="9"/>
        <v/>
      </c>
      <c r="V27" s="7" t="str">
        <f t="shared" si="10"/>
        <v/>
      </c>
      <c r="W27" s="60" t="str">
        <f>IF(ISNUMBER(V27),IF(ISNA(VLOOKUP(I27,'Distances Lookup Table'!D:E,2,FALSE)),V27*'General Settings'!$F$6,IF(VLOOKUP(I27,'Distances Lookup Table'!D:E,2,FALSE)="",V27*'General Settings'!$F$6,VLOOKUP(I27,'Distances Lookup Table'!D:E,2,FALSE))),"")</f>
        <v/>
      </c>
      <c r="X27" s="18" t="str">
        <f>IF(D27&lt;&gt;"",'Workers Settings'!H27,"")</f>
        <v/>
      </c>
      <c r="Y27" s="18" t="str">
        <f>IF(D27&lt;&gt;"",'Workers Settings'!I27,"")</f>
        <v/>
      </c>
      <c r="Z27" s="29" t="str">
        <f>IF('Workers Settings'!L27&lt;&gt;"",'Workers Settings'!L27,'Workers Settings'!K27)</f>
        <v/>
      </c>
      <c r="AA27" s="29" t="str">
        <f>IF(D27&lt;&gt;"",IF('Workers Settings'!L27&lt;&gt;"",'Workers Settings'!L27,'Workers Settings'!K27),"")</f>
        <v/>
      </c>
    </row>
    <row r="28" spans="1:27" ht="14.45" x14ac:dyDescent="0.3">
      <c r="A28" s="7">
        <f t="shared" si="0"/>
        <v>24</v>
      </c>
      <c r="B28" s="7" t="str">
        <f>IF('Workers Settings'!B28&lt;&gt;"",'Workers Settings'!B28,"")</f>
        <v/>
      </c>
      <c r="C28" s="7" t="str">
        <f>IF('Workers Settings'!C28&lt;&gt;"",'Workers Settings'!C28,"")</f>
        <v/>
      </c>
      <c r="D28" s="17"/>
      <c r="E28" s="17"/>
      <c r="F28" s="17"/>
      <c r="G28" s="7" t="str">
        <f>IF(D28&lt;&gt;"",IF('Workers Settings'!D28="","",'Workers Settings'!D28),"")</f>
        <v/>
      </c>
      <c r="H28" s="7" t="str">
        <f>IF(D28&lt;&gt;"",'Workers Settings'!E28,"")</f>
        <v/>
      </c>
      <c r="I28" s="7" t="str">
        <f t="shared" si="1"/>
        <v/>
      </c>
      <c r="J28" s="7" t="str">
        <f>IF('Workers Settings'!F28&lt;&gt;"",'Workers Settings'!F28,"")</f>
        <v/>
      </c>
      <c r="K28" s="7" t="str">
        <f>IF('Workers Settings'!G28&lt;&gt;"",'Workers Settings'!G28,"")</f>
        <v/>
      </c>
      <c r="L28" s="7" t="str">
        <f>IF(D28="","",IF(VLOOKUP(D28,'Demand Locations'!B:D,2,FALSE)="","",VLOOKUP(D28,'Demand Locations'!B:D,2,FALSE)))</f>
        <v/>
      </c>
      <c r="M28" s="7" t="str">
        <f>IF(D28="","",IF(VLOOKUP(D28,'Demand Locations'!B:D,3,FALSE)="","",VLOOKUP(D28,'Demand Locations'!B:D,3,FALSE)))</f>
        <v/>
      </c>
      <c r="N28" s="7" t="str">
        <f t="shared" si="2"/>
        <v/>
      </c>
      <c r="O28" s="7" t="str">
        <f t="shared" si="3"/>
        <v/>
      </c>
      <c r="P28" s="7" t="str">
        <f t="shared" si="4"/>
        <v/>
      </c>
      <c r="Q28" s="7" t="str">
        <f t="shared" si="5"/>
        <v/>
      </c>
      <c r="R28" s="7" t="str">
        <f t="shared" si="6"/>
        <v/>
      </c>
      <c r="S28" s="7" t="str">
        <f t="shared" si="7"/>
        <v/>
      </c>
      <c r="T28" s="7" t="str">
        <f t="shared" si="8"/>
        <v/>
      </c>
      <c r="U28" s="7" t="str">
        <f t="shared" si="9"/>
        <v/>
      </c>
      <c r="V28" s="7" t="str">
        <f t="shared" si="10"/>
        <v/>
      </c>
      <c r="W28" s="60" t="str">
        <f>IF(ISNUMBER(V28),IF(ISNA(VLOOKUP(I28,'Distances Lookup Table'!D:E,2,FALSE)),V28*'General Settings'!$F$6,IF(VLOOKUP(I28,'Distances Lookup Table'!D:E,2,FALSE)="",V28*'General Settings'!$F$6,VLOOKUP(I28,'Distances Lookup Table'!D:E,2,FALSE))),"")</f>
        <v/>
      </c>
      <c r="X28" s="18" t="str">
        <f>IF(D28&lt;&gt;"",'Workers Settings'!H28,"")</f>
        <v/>
      </c>
      <c r="Y28" s="18" t="str">
        <f>IF(D28&lt;&gt;"",'Workers Settings'!I28,"")</f>
        <v/>
      </c>
      <c r="Z28" s="29" t="str">
        <f>IF('Workers Settings'!L28&lt;&gt;"",'Workers Settings'!L28,'Workers Settings'!K28)</f>
        <v/>
      </c>
      <c r="AA28" s="29" t="str">
        <f>IF(D28&lt;&gt;"",IF('Workers Settings'!L28&lt;&gt;"",'Workers Settings'!L28,'Workers Settings'!K28),"")</f>
        <v/>
      </c>
    </row>
    <row r="29" spans="1:27" ht="14.45" x14ac:dyDescent="0.3">
      <c r="A29" s="7">
        <f t="shared" si="0"/>
        <v>25</v>
      </c>
      <c r="B29" s="7" t="str">
        <f>IF('Workers Settings'!B29&lt;&gt;"",'Workers Settings'!B29,"")</f>
        <v/>
      </c>
      <c r="C29" s="7" t="str">
        <f>IF('Workers Settings'!C29&lt;&gt;"",'Workers Settings'!C29,"")</f>
        <v/>
      </c>
      <c r="D29" s="17"/>
      <c r="E29" s="17"/>
      <c r="F29" s="17"/>
      <c r="G29" s="7" t="str">
        <f>IF(D29&lt;&gt;"",IF('Workers Settings'!D29="","",'Workers Settings'!D29),"")</f>
        <v/>
      </c>
      <c r="H29" s="7" t="str">
        <f>IF(D29&lt;&gt;"",'Workers Settings'!E29,"")</f>
        <v/>
      </c>
      <c r="I29" s="7" t="str">
        <f t="shared" si="1"/>
        <v/>
      </c>
      <c r="J29" s="7" t="str">
        <f>IF('Workers Settings'!F29&lt;&gt;"",'Workers Settings'!F29,"")</f>
        <v/>
      </c>
      <c r="K29" s="7" t="str">
        <f>IF('Workers Settings'!G29&lt;&gt;"",'Workers Settings'!G29,"")</f>
        <v/>
      </c>
      <c r="L29" s="7" t="str">
        <f>IF(D29="","",IF(VLOOKUP(D29,'Demand Locations'!B:D,2,FALSE)="","",VLOOKUP(D29,'Demand Locations'!B:D,2,FALSE)))</f>
        <v/>
      </c>
      <c r="M29" s="7" t="str">
        <f>IF(D29="","",IF(VLOOKUP(D29,'Demand Locations'!B:D,3,FALSE)="","",VLOOKUP(D29,'Demand Locations'!B:D,3,FALSE)))</f>
        <v/>
      </c>
      <c r="N29" s="7" t="str">
        <f t="shared" si="2"/>
        <v/>
      </c>
      <c r="O29" s="7" t="str">
        <f t="shared" si="3"/>
        <v/>
      </c>
      <c r="P29" s="7" t="str">
        <f t="shared" si="4"/>
        <v/>
      </c>
      <c r="Q29" s="7" t="str">
        <f t="shared" si="5"/>
        <v/>
      </c>
      <c r="R29" s="7" t="str">
        <f t="shared" si="6"/>
        <v/>
      </c>
      <c r="S29" s="7" t="str">
        <f t="shared" si="7"/>
        <v/>
      </c>
      <c r="T29" s="7" t="str">
        <f t="shared" si="8"/>
        <v/>
      </c>
      <c r="U29" s="7" t="str">
        <f t="shared" si="9"/>
        <v/>
      </c>
      <c r="V29" s="7" t="str">
        <f t="shared" si="10"/>
        <v/>
      </c>
      <c r="W29" s="60" t="str">
        <f>IF(ISNUMBER(V29),IF(ISNA(VLOOKUP(I29,'Distances Lookup Table'!D:E,2,FALSE)),V29*'General Settings'!$F$6,IF(VLOOKUP(I29,'Distances Lookup Table'!D:E,2,FALSE)="",V29*'General Settings'!$F$6,VLOOKUP(I29,'Distances Lookup Table'!D:E,2,FALSE))),"")</f>
        <v/>
      </c>
      <c r="X29" s="18" t="str">
        <f>IF(D29&lt;&gt;"",'Workers Settings'!H29,"")</f>
        <v/>
      </c>
      <c r="Y29" s="18" t="str">
        <f>IF(D29&lt;&gt;"",'Workers Settings'!I29,"")</f>
        <v/>
      </c>
      <c r="Z29" s="29" t="str">
        <f>IF('Workers Settings'!L29&lt;&gt;"",'Workers Settings'!L29,'Workers Settings'!K29)</f>
        <v/>
      </c>
      <c r="AA29" s="29" t="str">
        <f>IF(D29&lt;&gt;"",IF('Workers Settings'!L29&lt;&gt;"",'Workers Settings'!L29,'Workers Settings'!K29),"")</f>
        <v/>
      </c>
    </row>
    <row r="30" spans="1:27" ht="14.45" x14ac:dyDescent="0.3">
      <c r="A30" s="7">
        <f t="shared" si="0"/>
        <v>26</v>
      </c>
      <c r="B30" s="7" t="str">
        <f>IF('Workers Settings'!B30&lt;&gt;"",'Workers Settings'!B30,"")</f>
        <v/>
      </c>
      <c r="C30" s="7" t="str">
        <f>IF('Workers Settings'!C30&lt;&gt;"",'Workers Settings'!C30,"")</f>
        <v/>
      </c>
      <c r="D30" s="17"/>
      <c r="E30" s="17"/>
      <c r="F30" s="17"/>
      <c r="G30" s="7" t="str">
        <f>IF(D30&lt;&gt;"",IF('Workers Settings'!D30="","",'Workers Settings'!D30),"")</f>
        <v/>
      </c>
      <c r="H30" s="7" t="str">
        <f>IF(D30&lt;&gt;"",'Workers Settings'!E30,"")</f>
        <v/>
      </c>
      <c r="I30" s="7" t="str">
        <f t="shared" si="1"/>
        <v/>
      </c>
      <c r="J30" s="7" t="str">
        <f>IF('Workers Settings'!F30&lt;&gt;"",'Workers Settings'!F30,"")</f>
        <v/>
      </c>
      <c r="K30" s="7" t="str">
        <f>IF('Workers Settings'!G30&lt;&gt;"",'Workers Settings'!G30,"")</f>
        <v/>
      </c>
      <c r="L30" s="7" t="str">
        <f>IF(D30="","",IF(VLOOKUP(D30,'Demand Locations'!B:D,2,FALSE)="","",VLOOKUP(D30,'Demand Locations'!B:D,2,FALSE)))</f>
        <v/>
      </c>
      <c r="M30" s="7" t="str">
        <f>IF(D30="","",IF(VLOOKUP(D30,'Demand Locations'!B:D,3,FALSE)="","",VLOOKUP(D30,'Demand Locations'!B:D,3,FALSE)))</f>
        <v/>
      </c>
      <c r="N30" s="7" t="str">
        <f t="shared" si="2"/>
        <v/>
      </c>
      <c r="O30" s="7" t="str">
        <f t="shared" si="3"/>
        <v/>
      </c>
      <c r="P30" s="7" t="str">
        <f t="shared" si="4"/>
        <v/>
      </c>
      <c r="Q30" s="7" t="str">
        <f t="shared" si="5"/>
        <v/>
      </c>
      <c r="R30" s="7" t="str">
        <f t="shared" si="6"/>
        <v/>
      </c>
      <c r="S30" s="7" t="str">
        <f t="shared" si="7"/>
        <v/>
      </c>
      <c r="T30" s="7" t="str">
        <f t="shared" si="8"/>
        <v/>
      </c>
      <c r="U30" s="7" t="str">
        <f t="shared" si="9"/>
        <v/>
      </c>
      <c r="V30" s="7" t="str">
        <f t="shared" si="10"/>
        <v/>
      </c>
      <c r="W30" s="60" t="str">
        <f>IF(ISNUMBER(V30),IF(ISNA(VLOOKUP(I30,'Distances Lookup Table'!D:E,2,FALSE)),V30*'General Settings'!$F$6,IF(VLOOKUP(I30,'Distances Lookup Table'!D:E,2,FALSE)="",V30*'General Settings'!$F$6,VLOOKUP(I30,'Distances Lookup Table'!D:E,2,FALSE))),"")</f>
        <v/>
      </c>
      <c r="X30" s="18" t="str">
        <f>IF(D30&lt;&gt;"",'Workers Settings'!H30,"")</f>
        <v/>
      </c>
      <c r="Y30" s="18" t="str">
        <f>IF(D30&lt;&gt;"",'Workers Settings'!I30,"")</f>
        <v/>
      </c>
      <c r="Z30" s="29" t="str">
        <f>IF('Workers Settings'!L30&lt;&gt;"",'Workers Settings'!L30,'Workers Settings'!K30)</f>
        <v/>
      </c>
      <c r="AA30" s="29" t="str">
        <f>IF(D30&lt;&gt;"",IF('Workers Settings'!L30&lt;&gt;"",'Workers Settings'!L30,'Workers Settings'!K30),"")</f>
        <v/>
      </c>
    </row>
    <row r="31" spans="1:27" ht="14.45" x14ac:dyDescent="0.3">
      <c r="A31" s="7">
        <f t="shared" si="0"/>
        <v>27</v>
      </c>
      <c r="B31" s="7" t="str">
        <f>IF('Workers Settings'!B31&lt;&gt;"",'Workers Settings'!B31,"")</f>
        <v/>
      </c>
      <c r="C31" s="7" t="str">
        <f>IF('Workers Settings'!C31&lt;&gt;"",'Workers Settings'!C31,"")</f>
        <v/>
      </c>
      <c r="D31" s="17"/>
      <c r="E31" s="17"/>
      <c r="F31" s="17"/>
      <c r="G31" s="7" t="str">
        <f>IF(D31&lt;&gt;"",IF('Workers Settings'!D31="","",'Workers Settings'!D31),"")</f>
        <v/>
      </c>
      <c r="H31" s="7" t="str">
        <f>IF(D31&lt;&gt;"",'Workers Settings'!E31,"")</f>
        <v/>
      </c>
      <c r="I31" s="7" t="str">
        <f t="shared" si="1"/>
        <v/>
      </c>
      <c r="J31" s="7" t="str">
        <f>IF('Workers Settings'!F31&lt;&gt;"",'Workers Settings'!F31,"")</f>
        <v/>
      </c>
      <c r="K31" s="7" t="str">
        <f>IF('Workers Settings'!G31&lt;&gt;"",'Workers Settings'!G31,"")</f>
        <v/>
      </c>
      <c r="L31" s="7" t="str">
        <f>IF(D31="","",IF(VLOOKUP(D31,'Demand Locations'!B:D,2,FALSE)="","",VLOOKUP(D31,'Demand Locations'!B:D,2,FALSE)))</f>
        <v/>
      </c>
      <c r="M31" s="7" t="str">
        <f>IF(D31="","",IF(VLOOKUP(D31,'Demand Locations'!B:D,3,FALSE)="","",VLOOKUP(D31,'Demand Locations'!B:D,3,FALSE)))</f>
        <v/>
      </c>
      <c r="N31" s="7" t="str">
        <f t="shared" si="2"/>
        <v/>
      </c>
      <c r="O31" s="7" t="str">
        <f t="shared" si="3"/>
        <v/>
      </c>
      <c r="P31" s="7" t="str">
        <f t="shared" si="4"/>
        <v/>
      </c>
      <c r="Q31" s="7" t="str">
        <f t="shared" si="5"/>
        <v/>
      </c>
      <c r="R31" s="7" t="str">
        <f t="shared" si="6"/>
        <v/>
      </c>
      <c r="S31" s="7" t="str">
        <f t="shared" si="7"/>
        <v/>
      </c>
      <c r="T31" s="7" t="str">
        <f t="shared" si="8"/>
        <v/>
      </c>
      <c r="U31" s="7" t="str">
        <f t="shared" si="9"/>
        <v/>
      </c>
      <c r="V31" s="7" t="str">
        <f t="shared" si="10"/>
        <v/>
      </c>
      <c r="W31" s="60" t="str">
        <f>IF(ISNUMBER(V31),IF(ISNA(VLOOKUP(I31,'Distances Lookup Table'!D:E,2,FALSE)),V31*'General Settings'!$F$6,IF(VLOOKUP(I31,'Distances Lookup Table'!D:E,2,FALSE)="",V31*'General Settings'!$F$6,VLOOKUP(I31,'Distances Lookup Table'!D:E,2,FALSE))),"")</f>
        <v/>
      </c>
      <c r="X31" s="18" t="str">
        <f>IF(D31&lt;&gt;"",'Workers Settings'!H31,"")</f>
        <v/>
      </c>
      <c r="Y31" s="18" t="str">
        <f>IF(D31&lt;&gt;"",'Workers Settings'!I31,"")</f>
        <v/>
      </c>
      <c r="Z31" s="29" t="str">
        <f>IF('Workers Settings'!L31&lt;&gt;"",'Workers Settings'!L31,'Workers Settings'!K31)</f>
        <v/>
      </c>
      <c r="AA31" s="29" t="str">
        <f>IF(D31&lt;&gt;"",IF('Workers Settings'!L31&lt;&gt;"",'Workers Settings'!L31,'Workers Settings'!K31),"")</f>
        <v/>
      </c>
    </row>
    <row r="32" spans="1:27" ht="14.45" x14ac:dyDescent="0.3">
      <c r="A32" s="7">
        <f t="shared" si="0"/>
        <v>28</v>
      </c>
      <c r="B32" s="7" t="str">
        <f>IF('Workers Settings'!B32&lt;&gt;"",'Workers Settings'!B32,"")</f>
        <v/>
      </c>
      <c r="C32" s="7" t="str">
        <f>IF('Workers Settings'!C32&lt;&gt;"",'Workers Settings'!C32,"")</f>
        <v/>
      </c>
      <c r="D32" s="17"/>
      <c r="E32" s="17"/>
      <c r="F32" s="17"/>
      <c r="G32" s="7" t="str">
        <f>IF(D32&lt;&gt;"",IF('Workers Settings'!D32="","",'Workers Settings'!D32),"")</f>
        <v/>
      </c>
      <c r="H32" s="7" t="str">
        <f>IF(D32&lt;&gt;"",'Workers Settings'!E32,"")</f>
        <v/>
      </c>
      <c r="I32" s="7" t="str">
        <f t="shared" si="1"/>
        <v/>
      </c>
      <c r="J32" s="7" t="str">
        <f>IF('Workers Settings'!F32&lt;&gt;"",'Workers Settings'!F32,"")</f>
        <v/>
      </c>
      <c r="K32" s="7" t="str">
        <f>IF('Workers Settings'!G32&lt;&gt;"",'Workers Settings'!G32,"")</f>
        <v/>
      </c>
      <c r="L32" s="7" t="str">
        <f>IF(D32="","",IF(VLOOKUP(D32,'Demand Locations'!B:D,2,FALSE)="","",VLOOKUP(D32,'Demand Locations'!B:D,2,FALSE)))</f>
        <v/>
      </c>
      <c r="M32" s="7" t="str">
        <f>IF(D32="","",IF(VLOOKUP(D32,'Demand Locations'!B:D,3,FALSE)="","",VLOOKUP(D32,'Demand Locations'!B:D,3,FALSE)))</f>
        <v/>
      </c>
      <c r="N32" s="7" t="str">
        <f t="shared" si="2"/>
        <v/>
      </c>
      <c r="O32" s="7" t="str">
        <f t="shared" si="3"/>
        <v/>
      </c>
      <c r="P32" s="7" t="str">
        <f t="shared" si="4"/>
        <v/>
      </c>
      <c r="Q32" s="7" t="str">
        <f t="shared" si="5"/>
        <v/>
      </c>
      <c r="R32" s="7" t="str">
        <f t="shared" si="6"/>
        <v/>
      </c>
      <c r="S32" s="7" t="str">
        <f t="shared" si="7"/>
        <v/>
      </c>
      <c r="T32" s="7" t="str">
        <f t="shared" si="8"/>
        <v/>
      </c>
      <c r="U32" s="7" t="str">
        <f t="shared" si="9"/>
        <v/>
      </c>
      <c r="V32" s="7" t="str">
        <f t="shared" si="10"/>
        <v/>
      </c>
      <c r="W32" s="60" t="str">
        <f>IF(ISNUMBER(V32),IF(ISNA(VLOOKUP(I32,'Distances Lookup Table'!D:E,2,FALSE)),V32*'General Settings'!$F$6,IF(VLOOKUP(I32,'Distances Lookup Table'!D:E,2,FALSE)="",V32*'General Settings'!$F$6,VLOOKUP(I32,'Distances Lookup Table'!D:E,2,FALSE))),"")</f>
        <v/>
      </c>
      <c r="X32" s="18" t="str">
        <f>IF(D32&lt;&gt;"",'Workers Settings'!H32,"")</f>
        <v/>
      </c>
      <c r="Y32" s="18" t="str">
        <f>IF(D32&lt;&gt;"",'Workers Settings'!I32,"")</f>
        <v/>
      </c>
      <c r="Z32" s="29" t="str">
        <f>IF('Workers Settings'!L32&lt;&gt;"",'Workers Settings'!L32,'Workers Settings'!K32)</f>
        <v/>
      </c>
      <c r="AA32" s="29" t="str">
        <f>IF(D32&lt;&gt;"",IF('Workers Settings'!L32&lt;&gt;"",'Workers Settings'!L32,'Workers Settings'!K32),"")</f>
        <v/>
      </c>
    </row>
    <row r="33" spans="1:27" x14ac:dyDescent="0.25">
      <c r="A33" s="7">
        <f t="shared" si="0"/>
        <v>29</v>
      </c>
      <c r="B33" s="7" t="str">
        <f>IF('Workers Settings'!B33&lt;&gt;"",'Workers Settings'!B33,"")</f>
        <v/>
      </c>
      <c r="C33" s="7" t="str">
        <f>IF('Workers Settings'!C33&lt;&gt;"",'Workers Settings'!C33,"")</f>
        <v/>
      </c>
      <c r="D33" s="17"/>
      <c r="E33" s="17"/>
      <c r="F33" s="17"/>
      <c r="G33" s="7" t="str">
        <f>IF(D33&lt;&gt;"",IF('Workers Settings'!D33="","",'Workers Settings'!D33),"")</f>
        <v/>
      </c>
      <c r="H33" s="7" t="str">
        <f>IF(D33&lt;&gt;"",'Workers Settings'!E33,"")</f>
        <v/>
      </c>
      <c r="I33" s="7" t="str">
        <f t="shared" si="1"/>
        <v/>
      </c>
      <c r="J33" s="7" t="str">
        <f>IF('Workers Settings'!F33&lt;&gt;"",'Workers Settings'!F33,"")</f>
        <v/>
      </c>
      <c r="K33" s="7" t="str">
        <f>IF('Workers Settings'!G33&lt;&gt;"",'Workers Settings'!G33,"")</f>
        <v/>
      </c>
      <c r="L33" s="7" t="str">
        <f>IF(D33="","",IF(VLOOKUP(D33,'Demand Locations'!B:D,2,FALSE)="","",VLOOKUP(D33,'Demand Locations'!B:D,2,FALSE)))</f>
        <v/>
      </c>
      <c r="M33" s="7" t="str">
        <f>IF(D33="","",IF(VLOOKUP(D33,'Demand Locations'!B:D,3,FALSE)="","",VLOOKUP(D33,'Demand Locations'!B:D,3,FALSE)))</f>
        <v/>
      </c>
      <c r="N33" s="7" t="str">
        <f t="shared" si="2"/>
        <v/>
      </c>
      <c r="O33" s="7" t="str">
        <f t="shared" si="3"/>
        <v/>
      </c>
      <c r="P33" s="7" t="str">
        <f t="shared" si="4"/>
        <v/>
      </c>
      <c r="Q33" s="7" t="str">
        <f t="shared" si="5"/>
        <v/>
      </c>
      <c r="R33" s="7" t="str">
        <f t="shared" si="6"/>
        <v/>
      </c>
      <c r="S33" s="7" t="str">
        <f t="shared" si="7"/>
        <v/>
      </c>
      <c r="T33" s="7" t="str">
        <f t="shared" si="8"/>
        <v/>
      </c>
      <c r="U33" s="7" t="str">
        <f t="shared" si="9"/>
        <v/>
      </c>
      <c r="V33" s="7" t="str">
        <f t="shared" si="10"/>
        <v/>
      </c>
      <c r="W33" s="60" t="str">
        <f>IF(ISNUMBER(V33),IF(ISNA(VLOOKUP(I33,'Distances Lookup Table'!D:E,2,FALSE)),V33*'General Settings'!$F$6,IF(VLOOKUP(I33,'Distances Lookup Table'!D:E,2,FALSE)="",V33*'General Settings'!$F$6,VLOOKUP(I33,'Distances Lookup Table'!D:E,2,FALSE))),"")</f>
        <v/>
      </c>
      <c r="X33" s="18" t="str">
        <f>IF(D33&lt;&gt;"",'Workers Settings'!H33,"")</f>
        <v/>
      </c>
      <c r="Y33" s="18" t="str">
        <f>IF(D33&lt;&gt;"",'Workers Settings'!I33,"")</f>
        <v/>
      </c>
      <c r="Z33" s="29" t="str">
        <f>IF('Workers Settings'!L33&lt;&gt;"",'Workers Settings'!L33,'Workers Settings'!K33)</f>
        <v/>
      </c>
      <c r="AA33" s="29" t="str">
        <f>IF(D33&lt;&gt;"",IF('Workers Settings'!L33&lt;&gt;"",'Workers Settings'!L33,'Workers Settings'!K33),"")</f>
        <v/>
      </c>
    </row>
    <row r="34" spans="1:27" x14ac:dyDescent="0.25">
      <c r="A34" s="7">
        <f t="shared" si="0"/>
        <v>30</v>
      </c>
      <c r="B34" s="7" t="str">
        <f>IF('Workers Settings'!B34&lt;&gt;"",'Workers Settings'!B34,"")</f>
        <v/>
      </c>
      <c r="C34" s="7" t="str">
        <f>IF('Workers Settings'!C34&lt;&gt;"",'Workers Settings'!C34,"")</f>
        <v/>
      </c>
      <c r="D34" s="17"/>
      <c r="E34" s="17"/>
      <c r="F34" s="17"/>
      <c r="G34" s="7" t="str">
        <f>IF(D34&lt;&gt;"",IF('Workers Settings'!D34="","",'Workers Settings'!D34),"")</f>
        <v/>
      </c>
      <c r="H34" s="7" t="str">
        <f>IF(D34&lt;&gt;"",'Workers Settings'!E34,"")</f>
        <v/>
      </c>
      <c r="I34" s="7" t="str">
        <f t="shared" si="1"/>
        <v/>
      </c>
      <c r="J34" s="7" t="str">
        <f>IF('Workers Settings'!F34&lt;&gt;"",'Workers Settings'!F34,"")</f>
        <v/>
      </c>
      <c r="K34" s="7" t="str">
        <f>IF('Workers Settings'!G34&lt;&gt;"",'Workers Settings'!G34,"")</f>
        <v/>
      </c>
      <c r="L34" s="7" t="str">
        <f>IF(D34="","",IF(VLOOKUP(D34,'Demand Locations'!B:D,2,FALSE)="","",VLOOKUP(D34,'Demand Locations'!B:D,2,FALSE)))</f>
        <v/>
      </c>
      <c r="M34" s="7" t="str">
        <f>IF(D34="","",IF(VLOOKUP(D34,'Demand Locations'!B:D,3,FALSE)="","",VLOOKUP(D34,'Demand Locations'!B:D,3,FALSE)))</f>
        <v/>
      </c>
      <c r="N34" s="7" t="str">
        <f t="shared" si="2"/>
        <v/>
      </c>
      <c r="O34" s="7" t="str">
        <f t="shared" si="3"/>
        <v/>
      </c>
      <c r="P34" s="7" t="str">
        <f t="shared" si="4"/>
        <v/>
      </c>
      <c r="Q34" s="7" t="str">
        <f t="shared" si="5"/>
        <v/>
      </c>
      <c r="R34" s="7" t="str">
        <f t="shared" si="6"/>
        <v/>
      </c>
      <c r="S34" s="7" t="str">
        <f t="shared" si="7"/>
        <v/>
      </c>
      <c r="T34" s="7" t="str">
        <f t="shared" si="8"/>
        <v/>
      </c>
      <c r="U34" s="7" t="str">
        <f t="shared" si="9"/>
        <v/>
      </c>
      <c r="V34" s="7" t="str">
        <f t="shared" si="10"/>
        <v/>
      </c>
      <c r="W34" s="60" t="str">
        <f>IF(ISNUMBER(V34),IF(ISNA(VLOOKUP(I34,'Distances Lookup Table'!D:E,2,FALSE)),V34*'General Settings'!$F$6,IF(VLOOKUP(I34,'Distances Lookup Table'!D:E,2,FALSE)="",V34*'General Settings'!$F$6,VLOOKUP(I34,'Distances Lookup Table'!D:E,2,FALSE))),"")</f>
        <v/>
      </c>
      <c r="X34" s="18" t="str">
        <f>IF(D34&lt;&gt;"",'Workers Settings'!H34,"")</f>
        <v/>
      </c>
      <c r="Y34" s="18" t="str">
        <f>IF(D34&lt;&gt;"",'Workers Settings'!I34,"")</f>
        <v/>
      </c>
      <c r="Z34" s="29" t="str">
        <f>IF('Workers Settings'!L34&lt;&gt;"",'Workers Settings'!L34,'Workers Settings'!K34)</f>
        <v/>
      </c>
      <c r="AA34" s="29" t="str">
        <f>IF(D34&lt;&gt;"",IF('Workers Settings'!L34&lt;&gt;"",'Workers Settings'!L34,'Workers Settings'!K34),"")</f>
        <v/>
      </c>
    </row>
    <row r="35" spans="1:27" x14ac:dyDescent="0.25">
      <c r="A35" s="7">
        <f t="shared" si="0"/>
        <v>31</v>
      </c>
      <c r="B35" s="7" t="str">
        <f>IF('Workers Settings'!B35&lt;&gt;"",'Workers Settings'!B35,"")</f>
        <v/>
      </c>
      <c r="C35" s="7" t="str">
        <f>IF('Workers Settings'!C35&lt;&gt;"",'Workers Settings'!C35,"")</f>
        <v/>
      </c>
      <c r="D35" s="17"/>
      <c r="E35" s="17"/>
      <c r="F35" s="17"/>
      <c r="G35" s="7" t="str">
        <f>IF(D35&lt;&gt;"",IF('Workers Settings'!D35="","",'Workers Settings'!D35),"")</f>
        <v/>
      </c>
      <c r="H35" s="7" t="str">
        <f>IF(D35&lt;&gt;"",'Workers Settings'!E35,"")</f>
        <v/>
      </c>
      <c r="I35" s="7" t="str">
        <f t="shared" si="1"/>
        <v/>
      </c>
      <c r="J35" s="7" t="str">
        <f>IF('Workers Settings'!F35&lt;&gt;"",'Workers Settings'!F35,"")</f>
        <v/>
      </c>
      <c r="K35" s="7" t="str">
        <f>IF('Workers Settings'!G35&lt;&gt;"",'Workers Settings'!G35,"")</f>
        <v/>
      </c>
      <c r="L35" s="7" t="str">
        <f>IF(D35="","",IF(VLOOKUP(D35,'Demand Locations'!B:D,2,FALSE)="","",VLOOKUP(D35,'Demand Locations'!B:D,2,FALSE)))</f>
        <v/>
      </c>
      <c r="M35" s="7" t="str">
        <f>IF(D35="","",IF(VLOOKUP(D35,'Demand Locations'!B:D,3,FALSE)="","",VLOOKUP(D35,'Demand Locations'!B:D,3,FALSE)))</f>
        <v/>
      </c>
      <c r="N35" s="7" t="str">
        <f t="shared" si="2"/>
        <v/>
      </c>
      <c r="O35" s="7" t="str">
        <f t="shared" si="3"/>
        <v/>
      </c>
      <c r="P35" s="7" t="str">
        <f t="shared" si="4"/>
        <v/>
      </c>
      <c r="Q35" s="7" t="str">
        <f t="shared" si="5"/>
        <v/>
      </c>
      <c r="R35" s="7" t="str">
        <f t="shared" si="6"/>
        <v/>
      </c>
      <c r="S35" s="7" t="str">
        <f t="shared" si="7"/>
        <v/>
      </c>
      <c r="T35" s="7" t="str">
        <f t="shared" si="8"/>
        <v/>
      </c>
      <c r="U35" s="7" t="str">
        <f t="shared" si="9"/>
        <v/>
      </c>
      <c r="V35" s="7" t="str">
        <f t="shared" si="10"/>
        <v/>
      </c>
      <c r="W35" s="60" t="str">
        <f>IF(ISNUMBER(V35),IF(ISNA(VLOOKUP(I35,'Distances Lookup Table'!D:E,2,FALSE)),V35*'General Settings'!$F$6,IF(VLOOKUP(I35,'Distances Lookup Table'!D:E,2,FALSE)="",V35*'General Settings'!$F$6,VLOOKUP(I35,'Distances Lookup Table'!D:E,2,FALSE))),"")</f>
        <v/>
      </c>
      <c r="X35" s="18" t="str">
        <f>IF(D35&lt;&gt;"",'Workers Settings'!H35,"")</f>
        <v/>
      </c>
      <c r="Y35" s="18" t="str">
        <f>IF(D35&lt;&gt;"",'Workers Settings'!I35,"")</f>
        <v/>
      </c>
      <c r="Z35" s="29" t="str">
        <f>IF('Workers Settings'!L35&lt;&gt;"",'Workers Settings'!L35,'Workers Settings'!K35)</f>
        <v/>
      </c>
      <c r="AA35" s="29" t="str">
        <f>IF(D35&lt;&gt;"",IF('Workers Settings'!L35&lt;&gt;"",'Workers Settings'!L35,'Workers Settings'!K35),"")</f>
        <v/>
      </c>
    </row>
    <row r="36" spans="1:27" x14ac:dyDescent="0.25">
      <c r="A36" s="7">
        <f t="shared" si="0"/>
        <v>32</v>
      </c>
      <c r="B36" s="7" t="str">
        <f>IF('Workers Settings'!B36&lt;&gt;"",'Workers Settings'!B36,"")</f>
        <v/>
      </c>
      <c r="C36" s="7" t="str">
        <f>IF('Workers Settings'!C36&lt;&gt;"",'Workers Settings'!C36,"")</f>
        <v/>
      </c>
      <c r="D36" s="17"/>
      <c r="E36" s="17"/>
      <c r="F36" s="17"/>
      <c r="G36" s="7" t="str">
        <f>IF(D36&lt;&gt;"",IF('Workers Settings'!D36="","",'Workers Settings'!D36),"")</f>
        <v/>
      </c>
      <c r="H36" s="7" t="str">
        <f>IF(D36&lt;&gt;"",'Workers Settings'!E36,"")</f>
        <v/>
      </c>
      <c r="I36" s="7" t="str">
        <f t="shared" si="1"/>
        <v/>
      </c>
      <c r="J36" s="7" t="str">
        <f>IF('Workers Settings'!F36&lt;&gt;"",'Workers Settings'!F36,"")</f>
        <v/>
      </c>
      <c r="K36" s="7" t="str">
        <f>IF('Workers Settings'!G36&lt;&gt;"",'Workers Settings'!G36,"")</f>
        <v/>
      </c>
      <c r="L36" s="7" t="str">
        <f>IF(D36="","",IF(VLOOKUP(D36,'Demand Locations'!B:D,2,FALSE)="","",VLOOKUP(D36,'Demand Locations'!B:D,2,FALSE)))</f>
        <v/>
      </c>
      <c r="M36" s="7" t="str">
        <f>IF(D36="","",IF(VLOOKUP(D36,'Demand Locations'!B:D,3,FALSE)="","",VLOOKUP(D36,'Demand Locations'!B:D,3,FALSE)))</f>
        <v/>
      </c>
      <c r="N36" s="7" t="str">
        <f t="shared" si="2"/>
        <v/>
      </c>
      <c r="O36" s="7" t="str">
        <f t="shared" si="3"/>
        <v/>
      </c>
      <c r="P36" s="7" t="str">
        <f t="shared" si="4"/>
        <v/>
      </c>
      <c r="Q36" s="7" t="str">
        <f t="shared" si="5"/>
        <v/>
      </c>
      <c r="R36" s="7" t="str">
        <f t="shared" si="6"/>
        <v/>
      </c>
      <c r="S36" s="7" t="str">
        <f t="shared" si="7"/>
        <v/>
      </c>
      <c r="T36" s="7" t="str">
        <f t="shared" si="8"/>
        <v/>
      </c>
      <c r="U36" s="7" t="str">
        <f t="shared" si="9"/>
        <v/>
      </c>
      <c r="V36" s="7" t="str">
        <f t="shared" si="10"/>
        <v/>
      </c>
      <c r="W36" s="60" t="str">
        <f>IF(ISNUMBER(V36),IF(ISNA(VLOOKUP(I36,'Distances Lookup Table'!D:E,2,FALSE)),V36*'General Settings'!$F$6,IF(VLOOKUP(I36,'Distances Lookup Table'!D:E,2,FALSE)="",V36*'General Settings'!$F$6,VLOOKUP(I36,'Distances Lookup Table'!D:E,2,FALSE))),"")</f>
        <v/>
      </c>
      <c r="X36" s="18" t="str">
        <f>IF(D36&lt;&gt;"",'Workers Settings'!H36,"")</f>
        <v/>
      </c>
      <c r="Y36" s="18" t="str">
        <f>IF(D36&lt;&gt;"",'Workers Settings'!I36,"")</f>
        <v/>
      </c>
      <c r="Z36" s="29" t="str">
        <f>IF('Workers Settings'!L36&lt;&gt;"",'Workers Settings'!L36,'Workers Settings'!K36)</f>
        <v/>
      </c>
      <c r="AA36" s="29" t="str">
        <f>IF(D36&lt;&gt;"",IF('Workers Settings'!L36&lt;&gt;"",'Workers Settings'!L36,'Workers Settings'!K36),"")</f>
        <v/>
      </c>
    </row>
    <row r="37" spans="1:27" x14ac:dyDescent="0.25">
      <c r="A37" s="7">
        <f t="shared" si="0"/>
        <v>33</v>
      </c>
      <c r="B37" s="7" t="str">
        <f>IF('Workers Settings'!B37&lt;&gt;"",'Workers Settings'!B37,"")</f>
        <v/>
      </c>
      <c r="C37" s="7" t="str">
        <f>IF('Workers Settings'!C37&lt;&gt;"",'Workers Settings'!C37,"")</f>
        <v/>
      </c>
      <c r="D37" s="17"/>
      <c r="E37" s="17"/>
      <c r="F37" s="17"/>
      <c r="G37" s="7" t="str">
        <f>IF(D37&lt;&gt;"",IF('Workers Settings'!D37="","",'Workers Settings'!D37),"")</f>
        <v/>
      </c>
      <c r="H37" s="7" t="str">
        <f>IF(D37&lt;&gt;"",'Workers Settings'!E37,"")</f>
        <v/>
      </c>
      <c r="I37" s="7" t="str">
        <f t="shared" si="1"/>
        <v/>
      </c>
      <c r="J37" s="7" t="str">
        <f>IF('Workers Settings'!F37&lt;&gt;"",'Workers Settings'!F37,"")</f>
        <v/>
      </c>
      <c r="K37" s="7" t="str">
        <f>IF('Workers Settings'!G37&lt;&gt;"",'Workers Settings'!G37,"")</f>
        <v/>
      </c>
      <c r="L37" s="7" t="str">
        <f>IF(D37="","",IF(VLOOKUP(D37,'Demand Locations'!B:D,2,FALSE)="","",VLOOKUP(D37,'Demand Locations'!B:D,2,FALSE)))</f>
        <v/>
      </c>
      <c r="M37" s="7" t="str">
        <f>IF(D37="","",IF(VLOOKUP(D37,'Demand Locations'!B:D,3,FALSE)="","",VLOOKUP(D37,'Demand Locations'!B:D,3,FALSE)))</f>
        <v/>
      </c>
      <c r="N37" s="7" t="str">
        <f t="shared" si="2"/>
        <v/>
      </c>
      <c r="O37" s="7" t="str">
        <f t="shared" si="3"/>
        <v/>
      </c>
      <c r="P37" s="7" t="str">
        <f t="shared" si="4"/>
        <v/>
      </c>
      <c r="Q37" s="7" t="str">
        <f t="shared" si="5"/>
        <v/>
      </c>
      <c r="R37" s="7" t="str">
        <f t="shared" si="6"/>
        <v/>
      </c>
      <c r="S37" s="7" t="str">
        <f t="shared" si="7"/>
        <v/>
      </c>
      <c r="T37" s="7" t="str">
        <f t="shared" si="8"/>
        <v/>
      </c>
      <c r="U37" s="7" t="str">
        <f t="shared" si="9"/>
        <v/>
      </c>
      <c r="V37" s="7" t="str">
        <f t="shared" si="10"/>
        <v/>
      </c>
      <c r="W37" s="60" t="str">
        <f>IF(ISNUMBER(V37),IF(ISNA(VLOOKUP(I37,'Distances Lookup Table'!D:E,2,FALSE)),V37*'General Settings'!$F$6,IF(VLOOKUP(I37,'Distances Lookup Table'!D:E,2,FALSE)="",V37*'General Settings'!$F$6,VLOOKUP(I37,'Distances Lookup Table'!D:E,2,FALSE))),"")</f>
        <v/>
      </c>
      <c r="X37" s="18" t="str">
        <f>IF(D37&lt;&gt;"",'Workers Settings'!H37,"")</f>
        <v/>
      </c>
      <c r="Y37" s="18" t="str">
        <f>IF(D37&lt;&gt;"",'Workers Settings'!I37,"")</f>
        <v/>
      </c>
      <c r="Z37" s="29" t="str">
        <f>IF('Workers Settings'!L37&lt;&gt;"",'Workers Settings'!L37,'Workers Settings'!K37)</f>
        <v/>
      </c>
      <c r="AA37" s="29" t="str">
        <f>IF(D37&lt;&gt;"",IF('Workers Settings'!L37&lt;&gt;"",'Workers Settings'!L37,'Workers Settings'!K37),"")</f>
        <v/>
      </c>
    </row>
    <row r="38" spans="1:27" x14ac:dyDescent="0.25">
      <c r="A38" s="7">
        <f t="shared" si="0"/>
        <v>34</v>
      </c>
      <c r="B38" s="7" t="str">
        <f>IF('Workers Settings'!B38&lt;&gt;"",'Workers Settings'!B38,"")</f>
        <v/>
      </c>
      <c r="C38" s="7" t="str">
        <f>IF('Workers Settings'!C38&lt;&gt;"",'Workers Settings'!C38,"")</f>
        <v/>
      </c>
      <c r="D38" s="17"/>
      <c r="E38" s="17"/>
      <c r="F38" s="17"/>
      <c r="G38" s="7" t="str">
        <f>IF(D38&lt;&gt;"",IF('Workers Settings'!D38="","",'Workers Settings'!D38),"")</f>
        <v/>
      </c>
      <c r="H38" s="7" t="str">
        <f>IF(D38&lt;&gt;"",'Workers Settings'!E38,"")</f>
        <v/>
      </c>
      <c r="I38" s="7" t="str">
        <f t="shared" si="1"/>
        <v/>
      </c>
      <c r="J38" s="7" t="str">
        <f>IF('Workers Settings'!F38&lt;&gt;"",'Workers Settings'!F38,"")</f>
        <v/>
      </c>
      <c r="K38" s="7" t="str">
        <f>IF('Workers Settings'!G38&lt;&gt;"",'Workers Settings'!G38,"")</f>
        <v/>
      </c>
      <c r="L38" s="7" t="str">
        <f>IF(D38="","",IF(VLOOKUP(D38,'Demand Locations'!B:D,2,FALSE)="","",VLOOKUP(D38,'Demand Locations'!B:D,2,FALSE)))</f>
        <v/>
      </c>
      <c r="M38" s="7" t="str">
        <f>IF(D38="","",IF(VLOOKUP(D38,'Demand Locations'!B:D,3,FALSE)="","",VLOOKUP(D38,'Demand Locations'!B:D,3,FALSE)))</f>
        <v/>
      </c>
      <c r="N38" s="7" t="str">
        <f t="shared" si="2"/>
        <v/>
      </c>
      <c r="O38" s="7" t="str">
        <f t="shared" si="3"/>
        <v/>
      </c>
      <c r="P38" s="7" t="str">
        <f t="shared" si="4"/>
        <v/>
      </c>
      <c r="Q38" s="7" t="str">
        <f t="shared" si="5"/>
        <v/>
      </c>
      <c r="R38" s="7" t="str">
        <f t="shared" si="6"/>
        <v/>
      </c>
      <c r="S38" s="7" t="str">
        <f t="shared" si="7"/>
        <v/>
      </c>
      <c r="T38" s="7" t="str">
        <f t="shared" si="8"/>
        <v/>
      </c>
      <c r="U38" s="7" t="str">
        <f t="shared" si="9"/>
        <v/>
      </c>
      <c r="V38" s="7" t="str">
        <f t="shared" si="10"/>
        <v/>
      </c>
      <c r="W38" s="60" t="str">
        <f>IF(ISNUMBER(V38),IF(ISNA(VLOOKUP(I38,'Distances Lookup Table'!D:E,2,FALSE)),V38*'General Settings'!$F$6,IF(VLOOKUP(I38,'Distances Lookup Table'!D:E,2,FALSE)="",V38*'General Settings'!$F$6,VLOOKUP(I38,'Distances Lookup Table'!D:E,2,FALSE))),"")</f>
        <v/>
      </c>
      <c r="X38" s="18" t="str">
        <f>IF(D38&lt;&gt;"",'Workers Settings'!H38,"")</f>
        <v/>
      </c>
      <c r="Y38" s="18" t="str">
        <f>IF(D38&lt;&gt;"",'Workers Settings'!I38,"")</f>
        <v/>
      </c>
      <c r="Z38" s="29" t="str">
        <f>IF('Workers Settings'!L38&lt;&gt;"",'Workers Settings'!L38,'Workers Settings'!K38)</f>
        <v/>
      </c>
      <c r="AA38" s="29" t="str">
        <f>IF(D38&lt;&gt;"",IF('Workers Settings'!L38&lt;&gt;"",'Workers Settings'!L38,'Workers Settings'!K38),"")</f>
        <v/>
      </c>
    </row>
    <row r="39" spans="1:27" x14ac:dyDescent="0.25">
      <c r="A39" s="7">
        <f t="shared" si="0"/>
        <v>35</v>
      </c>
      <c r="B39" s="7" t="str">
        <f>IF('Workers Settings'!B39&lt;&gt;"",'Workers Settings'!B39,"")</f>
        <v/>
      </c>
      <c r="C39" s="7" t="str">
        <f>IF('Workers Settings'!C39&lt;&gt;"",'Workers Settings'!C39,"")</f>
        <v/>
      </c>
      <c r="D39" s="17"/>
      <c r="E39" s="17"/>
      <c r="F39" s="17"/>
      <c r="G39" s="7" t="str">
        <f>IF(D39&lt;&gt;"",IF('Workers Settings'!D39="","",'Workers Settings'!D39),"")</f>
        <v/>
      </c>
      <c r="H39" s="7" t="str">
        <f>IF(D39&lt;&gt;"",'Workers Settings'!E39,"")</f>
        <v/>
      </c>
      <c r="I39" s="7" t="str">
        <f t="shared" si="1"/>
        <v/>
      </c>
      <c r="J39" s="7" t="str">
        <f>IF('Workers Settings'!F39&lt;&gt;"",'Workers Settings'!F39,"")</f>
        <v/>
      </c>
      <c r="K39" s="7" t="str">
        <f>IF('Workers Settings'!G39&lt;&gt;"",'Workers Settings'!G39,"")</f>
        <v/>
      </c>
      <c r="L39" s="7" t="str">
        <f>IF(D39="","",IF(VLOOKUP(D39,'Demand Locations'!B:D,2,FALSE)="","",VLOOKUP(D39,'Demand Locations'!B:D,2,FALSE)))</f>
        <v/>
      </c>
      <c r="M39" s="7" t="str">
        <f>IF(D39="","",IF(VLOOKUP(D39,'Demand Locations'!B:D,3,FALSE)="","",VLOOKUP(D39,'Demand Locations'!B:D,3,FALSE)))</f>
        <v/>
      </c>
      <c r="N39" s="7" t="str">
        <f t="shared" si="2"/>
        <v/>
      </c>
      <c r="O39" s="7" t="str">
        <f t="shared" si="3"/>
        <v/>
      </c>
      <c r="P39" s="7" t="str">
        <f t="shared" si="4"/>
        <v/>
      </c>
      <c r="Q39" s="7" t="str">
        <f t="shared" si="5"/>
        <v/>
      </c>
      <c r="R39" s="7" t="str">
        <f t="shared" si="6"/>
        <v/>
      </c>
      <c r="S39" s="7" t="str">
        <f t="shared" si="7"/>
        <v/>
      </c>
      <c r="T39" s="7" t="str">
        <f t="shared" si="8"/>
        <v/>
      </c>
      <c r="U39" s="7" t="str">
        <f t="shared" si="9"/>
        <v/>
      </c>
      <c r="V39" s="7" t="str">
        <f t="shared" si="10"/>
        <v/>
      </c>
      <c r="W39" s="60" t="str">
        <f>IF(ISNUMBER(V39),IF(ISNA(VLOOKUP(I39,'Distances Lookup Table'!D:E,2,FALSE)),V39*'General Settings'!$F$6,IF(VLOOKUP(I39,'Distances Lookup Table'!D:E,2,FALSE)="",V39*'General Settings'!$F$6,VLOOKUP(I39,'Distances Lookup Table'!D:E,2,FALSE))),"")</f>
        <v/>
      </c>
      <c r="X39" s="18" t="str">
        <f>IF(D39&lt;&gt;"",'Workers Settings'!H39,"")</f>
        <v/>
      </c>
      <c r="Y39" s="18" t="str">
        <f>IF(D39&lt;&gt;"",'Workers Settings'!I39,"")</f>
        <v/>
      </c>
      <c r="Z39" s="29" t="str">
        <f>IF('Workers Settings'!L39&lt;&gt;"",'Workers Settings'!L39,'Workers Settings'!K39)</f>
        <v/>
      </c>
      <c r="AA39" s="29" t="str">
        <f>IF(D39&lt;&gt;"",IF('Workers Settings'!L39&lt;&gt;"",'Workers Settings'!L39,'Workers Settings'!K39),"")</f>
        <v/>
      </c>
    </row>
    <row r="40" spans="1:27" x14ac:dyDescent="0.25">
      <c r="A40" s="7">
        <f t="shared" si="0"/>
        <v>36</v>
      </c>
      <c r="B40" s="7" t="str">
        <f>IF('Workers Settings'!B40&lt;&gt;"",'Workers Settings'!B40,"")</f>
        <v/>
      </c>
      <c r="C40" s="7" t="str">
        <f>IF('Workers Settings'!C40&lt;&gt;"",'Workers Settings'!C40,"")</f>
        <v/>
      </c>
      <c r="D40" s="17"/>
      <c r="E40" s="17"/>
      <c r="F40" s="17"/>
      <c r="G40" s="7" t="str">
        <f>IF(D40&lt;&gt;"",IF('Workers Settings'!D40="","",'Workers Settings'!D40),"")</f>
        <v/>
      </c>
      <c r="H40" s="7" t="str">
        <f>IF(D40&lt;&gt;"",'Workers Settings'!E40,"")</f>
        <v/>
      </c>
      <c r="I40" s="7" t="str">
        <f t="shared" si="1"/>
        <v/>
      </c>
      <c r="J40" s="7" t="str">
        <f>IF('Workers Settings'!F40&lt;&gt;"",'Workers Settings'!F40,"")</f>
        <v/>
      </c>
      <c r="K40" s="7" t="str">
        <f>IF('Workers Settings'!G40&lt;&gt;"",'Workers Settings'!G40,"")</f>
        <v/>
      </c>
      <c r="L40" s="7" t="str">
        <f>IF(D40="","",IF(VLOOKUP(D40,'Demand Locations'!B:D,2,FALSE)="","",VLOOKUP(D40,'Demand Locations'!B:D,2,FALSE)))</f>
        <v/>
      </c>
      <c r="M40" s="7" t="str">
        <f>IF(D40="","",IF(VLOOKUP(D40,'Demand Locations'!B:D,3,FALSE)="","",VLOOKUP(D40,'Demand Locations'!B:D,3,FALSE)))</f>
        <v/>
      </c>
      <c r="N40" s="7" t="str">
        <f t="shared" si="2"/>
        <v/>
      </c>
      <c r="O40" s="7" t="str">
        <f t="shared" si="3"/>
        <v/>
      </c>
      <c r="P40" s="7" t="str">
        <f t="shared" si="4"/>
        <v/>
      </c>
      <c r="Q40" s="7" t="str">
        <f t="shared" si="5"/>
        <v/>
      </c>
      <c r="R40" s="7" t="str">
        <f t="shared" si="6"/>
        <v/>
      </c>
      <c r="S40" s="7" t="str">
        <f t="shared" si="7"/>
        <v/>
      </c>
      <c r="T40" s="7" t="str">
        <f t="shared" si="8"/>
        <v/>
      </c>
      <c r="U40" s="7" t="str">
        <f t="shared" si="9"/>
        <v/>
      </c>
      <c r="V40" s="7" t="str">
        <f t="shared" si="10"/>
        <v/>
      </c>
      <c r="W40" s="60" t="str">
        <f>IF(ISNUMBER(V40),IF(ISNA(VLOOKUP(I40,'Distances Lookup Table'!D:E,2,FALSE)),V40*'General Settings'!$F$6,IF(VLOOKUP(I40,'Distances Lookup Table'!D:E,2,FALSE)="",V40*'General Settings'!$F$6,VLOOKUP(I40,'Distances Lookup Table'!D:E,2,FALSE))),"")</f>
        <v/>
      </c>
      <c r="X40" s="18" t="str">
        <f>IF(D40&lt;&gt;"",'Workers Settings'!H40,"")</f>
        <v/>
      </c>
      <c r="Y40" s="18" t="str">
        <f>IF(D40&lt;&gt;"",'Workers Settings'!I40,"")</f>
        <v/>
      </c>
      <c r="Z40" s="29" t="str">
        <f>IF('Workers Settings'!L40&lt;&gt;"",'Workers Settings'!L40,'Workers Settings'!K40)</f>
        <v/>
      </c>
      <c r="AA40" s="29" t="str">
        <f>IF(D40&lt;&gt;"",IF('Workers Settings'!L40&lt;&gt;"",'Workers Settings'!L40,'Workers Settings'!K40),"")</f>
        <v/>
      </c>
    </row>
    <row r="41" spans="1:27" x14ac:dyDescent="0.25">
      <c r="A41" s="7">
        <f t="shared" si="0"/>
        <v>37</v>
      </c>
      <c r="B41" s="7" t="str">
        <f>IF('Workers Settings'!B41&lt;&gt;"",'Workers Settings'!B41,"")</f>
        <v/>
      </c>
      <c r="C41" s="7" t="str">
        <f>IF('Workers Settings'!C41&lt;&gt;"",'Workers Settings'!C41,"")</f>
        <v/>
      </c>
      <c r="D41" s="17"/>
      <c r="E41" s="17"/>
      <c r="F41" s="17"/>
      <c r="G41" s="7" t="str">
        <f>IF(D41&lt;&gt;"",IF('Workers Settings'!D41="","",'Workers Settings'!D41),"")</f>
        <v/>
      </c>
      <c r="H41" s="7" t="str">
        <f>IF(D41&lt;&gt;"",'Workers Settings'!E41,"")</f>
        <v/>
      </c>
      <c r="I41" s="7" t="str">
        <f t="shared" si="1"/>
        <v/>
      </c>
      <c r="J41" s="7" t="str">
        <f>IF('Workers Settings'!F41&lt;&gt;"",'Workers Settings'!F41,"")</f>
        <v/>
      </c>
      <c r="K41" s="7" t="str">
        <f>IF('Workers Settings'!G41&lt;&gt;"",'Workers Settings'!G41,"")</f>
        <v/>
      </c>
      <c r="L41" s="7" t="str">
        <f>IF(D41="","",IF(VLOOKUP(D41,'Demand Locations'!B:D,2,FALSE)="","",VLOOKUP(D41,'Demand Locations'!B:D,2,FALSE)))</f>
        <v/>
      </c>
      <c r="M41" s="7" t="str">
        <f>IF(D41="","",IF(VLOOKUP(D41,'Demand Locations'!B:D,3,FALSE)="","",VLOOKUP(D41,'Demand Locations'!B:D,3,FALSE)))</f>
        <v/>
      </c>
      <c r="N41" s="7" t="str">
        <f t="shared" si="2"/>
        <v/>
      </c>
      <c r="O41" s="7" t="str">
        <f t="shared" si="3"/>
        <v/>
      </c>
      <c r="P41" s="7" t="str">
        <f t="shared" si="4"/>
        <v/>
      </c>
      <c r="Q41" s="7" t="str">
        <f t="shared" si="5"/>
        <v/>
      </c>
      <c r="R41" s="7" t="str">
        <f t="shared" si="6"/>
        <v/>
      </c>
      <c r="S41" s="7" t="str">
        <f t="shared" si="7"/>
        <v/>
      </c>
      <c r="T41" s="7" t="str">
        <f t="shared" si="8"/>
        <v/>
      </c>
      <c r="U41" s="7" t="str">
        <f t="shared" si="9"/>
        <v/>
      </c>
      <c r="V41" s="7" t="str">
        <f t="shared" si="10"/>
        <v/>
      </c>
      <c r="W41" s="60" t="str">
        <f>IF(ISNUMBER(V41),IF(ISNA(VLOOKUP(I41,'Distances Lookup Table'!D:E,2,FALSE)),V41*'General Settings'!$F$6,IF(VLOOKUP(I41,'Distances Lookup Table'!D:E,2,FALSE)="",V41*'General Settings'!$F$6,VLOOKUP(I41,'Distances Lookup Table'!D:E,2,FALSE))),"")</f>
        <v/>
      </c>
      <c r="X41" s="18" t="str">
        <f>IF(D41&lt;&gt;"",'Workers Settings'!H41,"")</f>
        <v/>
      </c>
      <c r="Y41" s="18" t="str">
        <f>IF(D41&lt;&gt;"",'Workers Settings'!I41,"")</f>
        <v/>
      </c>
      <c r="Z41" s="29" t="str">
        <f>IF('Workers Settings'!L41&lt;&gt;"",'Workers Settings'!L41,'Workers Settings'!K41)</f>
        <v/>
      </c>
      <c r="AA41" s="29" t="str">
        <f>IF(D41&lt;&gt;"",IF('Workers Settings'!L41&lt;&gt;"",'Workers Settings'!L41,'Workers Settings'!K41),"")</f>
        <v/>
      </c>
    </row>
    <row r="42" spans="1:27" x14ac:dyDescent="0.25">
      <c r="A42" s="7">
        <f t="shared" si="0"/>
        <v>38</v>
      </c>
      <c r="B42" s="7" t="str">
        <f>IF('Workers Settings'!B42&lt;&gt;"",'Workers Settings'!B42,"")</f>
        <v/>
      </c>
      <c r="C42" s="7" t="str">
        <f>IF('Workers Settings'!C42&lt;&gt;"",'Workers Settings'!C42,"")</f>
        <v/>
      </c>
      <c r="D42" s="17"/>
      <c r="E42" s="17"/>
      <c r="F42" s="17"/>
      <c r="G42" s="7" t="str">
        <f>IF(D42&lt;&gt;"",IF('Workers Settings'!D42="","",'Workers Settings'!D42),"")</f>
        <v/>
      </c>
      <c r="H42" s="7" t="str">
        <f>IF(D42&lt;&gt;"",'Workers Settings'!E42,"")</f>
        <v/>
      </c>
      <c r="I42" s="7" t="str">
        <f t="shared" si="1"/>
        <v/>
      </c>
      <c r="J42" s="7" t="str">
        <f>IF('Workers Settings'!F42&lt;&gt;"",'Workers Settings'!F42,"")</f>
        <v/>
      </c>
      <c r="K42" s="7" t="str">
        <f>IF('Workers Settings'!G42&lt;&gt;"",'Workers Settings'!G42,"")</f>
        <v/>
      </c>
      <c r="L42" s="7" t="str">
        <f>IF(D42="","",IF(VLOOKUP(D42,'Demand Locations'!B:D,2,FALSE)="","",VLOOKUP(D42,'Demand Locations'!B:D,2,FALSE)))</f>
        <v/>
      </c>
      <c r="M42" s="7" t="str">
        <f>IF(D42="","",IF(VLOOKUP(D42,'Demand Locations'!B:D,3,FALSE)="","",VLOOKUP(D42,'Demand Locations'!B:D,3,FALSE)))</f>
        <v/>
      </c>
      <c r="N42" s="7" t="str">
        <f t="shared" si="2"/>
        <v/>
      </c>
      <c r="O42" s="7" t="str">
        <f t="shared" si="3"/>
        <v/>
      </c>
      <c r="P42" s="7" t="str">
        <f t="shared" si="4"/>
        <v/>
      </c>
      <c r="Q42" s="7" t="str">
        <f t="shared" si="5"/>
        <v/>
      </c>
      <c r="R42" s="7" t="str">
        <f t="shared" si="6"/>
        <v/>
      </c>
      <c r="S42" s="7" t="str">
        <f t="shared" si="7"/>
        <v/>
      </c>
      <c r="T42" s="7" t="str">
        <f t="shared" si="8"/>
        <v/>
      </c>
      <c r="U42" s="7" t="str">
        <f t="shared" si="9"/>
        <v/>
      </c>
      <c r="V42" s="7" t="str">
        <f t="shared" si="10"/>
        <v/>
      </c>
      <c r="W42" s="60" t="str">
        <f>IF(ISNUMBER(V42),IF(ISNA(VLOOKUP(I42,'Distances Lookup Table'!D:E,2,FALSE)),V42*'General Settings'!$F$6,IF(VLOOKUP(I42,'Distances Lookup Table'!D:E,2,FALSE)="",V42*'General Settings'!$F$6,VLOOKUP(I42,'Distances Lookup Table'!D:E,2,FALSE))),"")</f>
        <v/>
      </c>
      <c r="X42" s="18" t="str">
        <f>IF(D42&lt;&gt;"",'Workers Settings'!H42,"")</f>
        <v/>
      </c>
      <c r="Y42" s="18" t="str">
        <f>IF(D42&lt;&gt;"",'Workers Settings'!I42,"")</f>
        <v/>
      </c>
      <c r="Z42" s="29" t="str">
        <f>IF('Workers Settings'!L42&lt;&gt;"",'Workers Settings'!L42,'Workers Settings'!K42)</f>
        <v/>
      </c>
      <c r="AA42" s="29" t="str">
        <f>IF(D42&lt;&gt;"",IF('Workers Settings'!L42&lt;&gt;"",'Workers Settings'!L42,'Workers Settings'!K42),"")</f>
        <v/>
      </c>
    </row>
    <row r="43" spans="1:27" x14ac:dyDescent="0.25">
      <c r="A43" s="7">
        <f t="shared" si="0"/>
        <v>39</v>
      </c>
      <c r="B43" s="7" t="str">
        <f>IF('Workers Settings'!B43&lt;&gt;"",'Workers Settings'!B43,"")</f>
        <v/>
      </c>
      <c r="C43" s="7" t="str">
        <f>IF('Workers Settings'!C43&lt;&gt;"",'Workers Settings'!C43,"")</f>
        <v/>
      </c>
      <c r="D43" s="17"/>
      <c r="E43" s="17"/>
      <c r="F43" s="17"/>
      <c r="G43" s="7" t="str">
        <f>IF(D43&lt;&gt;"",IF('Workers Settings'!D43="","",'Workers Settings'!D43),"")</f>
        <v/>
      </c>
      <c r="H43" s="7" t="str">
        <f>IF(D43&lt;&gt;"",'Workers Settings'!E43,"")</f>
        <v/>
      </c>
      <c r="I43" s="7" t="str">
        <f t="shared" si="1"/>
        <v/>
      </c>
      <c r="J43" s="7" t="str">
        <f>IF('Workers Settings'!F43&lt;&gt;"",'Workers Settings'!F43,"")</f>
        <v/>
      </c>
      <c r="K43" s="7" t="str">
        <f>IF('Workers Settings'!G43&lt;&gt;"",'Workers Settings'!G43,"")</f>
        <v/>
      </c>
      <c r="L43" s="7" t="str">
        <f>IF(D43="","",IF(VLOOKUP(D43,'Demand Locations'!B:D,2,FALSE)="","",VLOOKUP(D43,'Demand Locations'!B:D,2,FALSE)))</f>
        <v/>
      </c>
      <c r="M43" s="7" t="str">
        <f>IF(D43="","",IF(VLOOKUP(D43,'Demand Locations'!B:D,3,FALSE)="","",VLOOKUP(D43,'Demand Locations'!B:D,3,FALSE)))</f>
        <v/>
      </c>
      <c r="N43" s="7" t="str">
        <f t="shared" si="2"/>
        <v/>
      </c>
      <c r="O43" s="7" t="str">
        <f t="shared" si="3"/>
        <v/>
      </c>
      <c r="P43" s="7" t="str">
        <f t="shared" si="4"/>
        <v/>
      </c>
      <c r="Q43" s="7" t="str">
        <f t="shared" si="5"/>
        <v/>
      </c>
      <c r="R43" s="7" t="str">
        <f t="shared" si="6"/>
        <v/>
      </c>
      <c r="S43" s="7" t="str">
        <f t="shared" si="7"/>
        <v/>
      </c>
      <c r="T43" s="7" t="str">
        <f t="shared" si="8"/>
        <v/>
      </c>
      <c r="U43" s="7" t="str">
        <f t="shared" si="9"/>
        <v/>
      </c>
      <c r="V43" s="7" t="str">
        <f t="shared" si="10"/>
        <v/>
      </c>
      <c r="W43" s="60" t="str">
        <f>IF(ISNUMBER(V43),IF(ISNA(VLOOKUP(I43,'Distances Lookup Table'!D:E,2,FALSE)),V43*'General Settings'!$F$6,IF(VLOOKUP(I43,'Distances Lookup Table'!D:E,2,FALSE)="",V43*'General Settings'!$F$6,VLOOKUP(I43,'Distances Lookup Table'!D:E,2,FALSE))),"")</f>
        <v/>
      </c>
      <c r="X43" s="18" t="str">
        <f>IF(D43&lt;&gt;"",'Workers Settings'!H43,"")</f>
        <v/>
      </c>
      <c r="Y43" s="18" t="str">
        <f>IF(D43&lt;&gt;"",'Workers Settings'!I43,"")</f>
        <v/>
      </c>
      <c r="Z43" s="29" t="str">
        <f>IF('Workers Settings'!L43&lt;&gt;"",'Workers Settings'!L43,'Workers Settings'!K43)</f>
        <v/>
      </c>
      <c r="AA43" s="29" t="str">
        <f>IF(D43&lt;&gt;"",IF('Workers Settings'!L43&lt;&gt;"",'Workers Settings'!L43,'Workers Settings'!K43),"")</f>
        <v/>
      </c>
    </row>
    <row r="44" spans="1:27" x14ac:dyDescent="0.25">
      <c r="A44" s="7">
        <f t="shared" si="0"/>
        <v>40</v>
      </c>
      <c r="B44" s="7" t="str">
        <f>IF('Workers Settings'!B44&lt;&gt;"",'Workers Settings'!B44,"")</f>
        <v/>
      </c>
      <c r="C44" s="7" t="str">
        <f>IF('Workers Settings'!C44&lt;&gt;"",'Workers Settings'!C44,"")</f>
        <v/>
      </c>
      <c r="D44" s="17"/>
      <c r="E44" s="17"/>
      <c r="F44" s="17"/>
      <c r="G44" s="7" t="str">
        <f>IF(D44&lt;&gt;"",IF('Workers Settings'!D44="","",'Workers Settings'!D44),"")</f>
        <v/>
      </c>
      <c r="H44" s="7" t="str">
        <f>IF(D44&lt;&gt;"",'Workers Settings'!E44,"")</f>
        <v/>
      </c>
      <c r="I44" s="7" t="str">
        <f t="shared" si="1"/>
        <v/>
      </c>
      <c r="J44" s="7" t="str">
        <f>IF('Workers Settings'!F44&lt;&gt;"",'Workers Settings'!F44,"")</f>
        <v/>
      </c>
      <c r="K44" s="7" t="str">
        <f>IF('Workers Settings'!G44&lt;&gt;"",'Workers Settings'!G44,"")</f>
        <v/>
      </c>
      <c r="L44" s="7" t="str">
        <f>IF(D44="","",IF(VLOOKUP(D44,'Demand Locations'!B:D,2,FALSE)="","",VLOOKUP(D44,'Demand Locations'!B:D,2,FALSE)))</f>
        <v/>
      </c>
      <c r="M44" s="7" t="str">
        <f>IF(D44="","",IF(VLOOKUP(D44,'Demand Locations'!B:D,3,FALSE)="","",VLOOKUP(D44,'Demand Locations'!B:D,3,FALSE)))</f>
        <v/>
      </c>
      <c r="N44" s="7" t="str">
        <f t="shared" si="2"/>
        <v/>
      </c>
      <c r="O44" s="7" t="str">
        <f t="shared" si="3"/>
        <v/>
      </c>
      <c r="P44" s="7" t="str">
        <f t="shared" si="4"/>
        <v/>
      </c>
      <c r="Q44" s="7" t="str">
        <f t="shared" si="5"/>
        <v/>
      </c>
      <c r="R44" s="7" t="str">
        <f t="shared" si="6"/>
        <v/>
      </c>
      <c r="S44" s="7" t="str">
        <f t="shared" si="7"/>
        <v/>
      </c>
      <c r="T44" s="7" t="str">
        <f t="shared" si="8"/>
        <v/>
      </c>
      <c r="U44" s="7" t="str">
        <f t="shared" si="9"/>
        <v/>
      </c>
      <c r="V44" s="7" t="str">
        <f t="shared" si="10"/>
        <v/>
      </c>
      <c r="W44" s="60" t="str">
        <f>IF(ISNUMBER(V44),IF(ISNA(VLOOKUP(I44,'Distances Lookup Table'!D:E,2,FALSE)),V44*'General Settings'!$F$6,IF(VLOOKUP(I44,'Distances Lookup Table'!D:E,2,FALSE)="",V44*'General Settings'!$F$6,VLOOKUP(I44,'Distances Lookup Table'!D:E,2,FALSE))),"")</f>
        <v/>
      </c>
      <c r="X44" s="18" t="str">
        <f>IF(D44&lt;&gt;"",'Workers Settings'!H44,"")</f>
        <v/>
      </c>
      <c r="Y44" s="18" t="str">
        <f>IF(D44&lt;&gt;"",'Workers Settings'!I44,"")</f>
        <v/>
      </c>
      <c r="Z44" s="29" t="str">
        <f>IF('Workers Settings'!L44&lt;&gt;"",'Workers Settings'!L44,'Workers Settings'!K44)</f>
        <v/>
      </c>
      <c r="AA44" s="29" t="str">
        <f>IF(D44&lt;&gt;"",IF('Workers Settings'!L44&lt;&gt;"",'Workers Settings'!L44,'Workers Settings'!K44),"")</f>
        <v/>
      </c>
    </row>
    <row r="45" spans="1:27" x14ac:dyDescent="0.25">
      <c r="A45" s="7">
        <f t="shared" si="0"/>
        <v>41</v>
      </c>
      <c r="B45" s="7" t="str">
        <f>IF('Workers Settings'!B45&lt;&gt;"",'Workers Settings'!B45,"")</f>
        <v/>
      </c>
      <c r="C45" s="7" t="str">
        <f>IF('Workers Settings'!C45&lt;&gt;"",'Workers Settings'!C45,"")</f>
        <v/>
      </c>
      <c r="D45" s="17"/>
      <c r="E45" s="17"/>
      <c r="F45" s="17"/>
      <c r="G45" s="7" t="str">
        <f>IF(D45&lt;&gt;"",IF('Workers Settings'!D45="","",'Workers Settings'!D45),"")</f>
        <v/>
      </c>
      <c r="H45" s="7" t="str">
        <f>IF(D45&lt;&gt;"",'Workers Settings'!E45,"")</f>
        <v/>
      </c>
      <c r="I45" s="7" t="str">
        <f t="shared" si="1"/>
        <v/>
      </c>
      <c r="J45" s="7" t="str">
        <f>IF('Workers Settings'!F45&lt;&gt;"",'Workers Settings'!F45,"")</f>
        <v/>
      </c>
      <c r="K45" s="7" t="str">
        <f>IF('Workers Settings'!G45&lt;&gt;"",'Workers Settings'!G45,"")</f>
        <v/>
      </c>
      <c r="L45" s="7" t="str">
        <f>IF(D45="","",IF(VLOOKUP(D45,'Demand Locations'!B:D,2,FALSE)="","",VLOOKUP(D45,'Demand Locations'!B:D,2,FALSE)))</f>
        <v/>
      </c>
      <c r="M45" s="7" t="str">
        <f>IF(D45="","",IF(VLOOKUP(D45,'Demand Locations'!B:D,3,FALSE)="","",VLOOKUP(D45,'Demand Locations'!B:D,3,FALSE)))</f>
        <v/>
      </c>
      <c r="N45" s="7" t="str">
        <f t="shared" si="2"/>
        <v/>
      </c>
      <c r="O45" s="7" t="str">
        <f t="shared" si="3"/>
        <v/>
      </c>
      <c r="P45" s="7" t="str">
        <f t="shared" si="4"/>
        <v/>
      </c>
      <c r="Q45" s="7" t="str">
        <f t="shared" si="5"/>
        <v/>
      </c>
      <c r="R45" s="7" t="str">
        <f t="shared" si="6"/>
        <v/>
      </c>
      <c r="S45" s="7" t="str">
        <f t="shared" si="7"/>
        <v/>
      </c>
      <c r="T45" s="7" t="str">
        <f t="shared" si="8"/>
        <v/>
      </c>
      <c r="U45" s="7" t="str">
        <f t="shared" si="9"/>
        <v/>
      </c>
      <c r="V45" s="7" t="str">
        <f t="shared" si="10"/>
        <v/>
      </c>
      <c r="W45" s="60" t="str">
        <f>IF(ISNUMBER(V45),IF(ISNA(VLOOKUP(I45,'Distances Lookup Table'!D:E,2,FALSE)),V45*'General Settings'!$F$6,IF(VLOOKUP(I45,'Distances Lookup Table'!D:E,2,FALSE)="",V45*'General Settings'!$F$6,VLOOKUP(I45,'Distances Lookup Table'!D:E,2,FALSE))),"")</f>
        <v/>
      </c>
      <c r="X45" s="18" t="str">
        <f>IF(D45&lt;&gt;"",'Workers Settings'!H45,"")</f>
        <v/>
      </c>
      <c r="Y45" s="18" t="str">
        <f>IF(D45&lt;&gt;"",'Workers Settings'!I45,"")</f>
        <v/>
      </c>
      <c r="Z45" s="29" t="str">
        <f>IF('Workers Settings'!L45&lt;&gt;"",'Workers Settings'!L45,'Workers Settings'!K45)</f>
        <v/>
      </c>
      <c r="AA45" s="29" t="str">
        <f>IF(D45&lt;&gt;"",IF('Workers Settings'!L45&lt;&gt;"",'Workers Settings'!L45,'Workers Settings'!K45),"")</f>
        <v/>
      </c>
    </row>
    <row r="46" spans="1:27" x14ac:dyDescent="0.25">
      <c r="A46" s="7">
        <f t="shared" si="0"/>
        <v>42</v>
      </c>
      <c r="B46" s="7" t="str">
        <f>IF('Workers Settings'!B46&lt;&gt;"",'Workers Settings'!B46,"")</f>
        <v/>
      </c>
      <c r="C46" s="7" t="str">
        <f>IF('Workers Settings'!C46&lt;&gt;"",'Workers Settings'!C46,"")</f>
        <v/>
      </c>
      <c r="D46" s="17"/>
      <c r="E46" s="17"/>
      <c r="F46" s="17"/>
      <c r="G46" s="7" t="str">
        <f>IF(D46&lt;&gt;"",IF('Workers Settings'!D46="","",'Workers Settings'!D46),"")</f>
        <v/>
      </c>
      <c r="H46" s="7" t="str">
        <f>IF(D46&lt;&gt;"",'Workers Settings'!E46,"")</f>
        <v/>
      </c>
      <c r="I46" s="7" t="str">
        <f t="shared" si="1"/>
        <v/>
      </c>
      <c r="J46" s="7" t="str">
        <f>IF('Workers Settings'!F46&lt;&gt;"",'Workers Settings'!F46,"")</f>
        <v/>
      </c>
      <c r="K46" s="7" t="str">
        <f>IF('Workers Settings'!G46&lt;&gt;"",'Workers Settings'!G46,"")</f>
        <v/>
      </c>
      <c r="L46" s="7" t="str">
        <f>IF(D46="","",IF(VLOOKUP(D46,'Demand Locations'!B:D,2,FALSE)="","",VLOOKUP(D46,'Demand Locations'!B:D,2,FALSE)))</f>
        <v/>
      </c>
      <c r="M46" s="7" t="str">
        <f>IF(D46="","",IF(VLOOKUP(D46,'Demand Locations'!B:D,3,FALSE)="","",VLOOKUP(D46,'Demand Locations'!B:D,3,FALSE)))</f>
        <v/>
      </c>
      <c r="N46" s="7" t="str">
        <f t="shared" si="2"/>
        <v/>
      </c>
      <c r="O46" s="7" t="str">
        <f t="shared" si="3"/>
        <v/>
      </c>
      <c r="P46" s="7" t="str">
        <f t="shared" si="4"/>
        <v/>
      </c>
      <c r="Q46" s="7" t="str">
        <f t="shared" si="5"/>
        <v/>
      </c>
      <c r="R46" s="7" t="str">
        <f t="shared" si="6"/>
        <v/>
      </c>
      <c r="S46" s="7" t="str">
        <f t="shared" si="7"/>
        <v/>
      </c>
      <c r="T46" s="7" t="str">
        <f t="shared" si="8"/>
        <v/>
      </c>
      <c r="U46" s="7" t="str">
        <f t="shared" si="9"/>
        <v/>
      </c>
      <c r="V46" s="7" t="str">
        <f t="shared" si="10"/>
        <v/>
      </c>
      <c r="W46" s="60" t="str">
        <f>IF(ISNUMBER(V46),IF(ISNA(VLOOKUP(I46,'Distances Lookup Table'!D:E,2,FALSE)),V46*'General Settings'!$F$6,IF(VLOOKUP(I46,'Distances Lookup Table'!D:E,2,FALSE)="",V46*'General Settings'!$F$6,VLOOKUP(I46,'Distances Lookup Table'!D:E,2,FALSE))),"")</f>
        <v/>
      </c>
      <c r="X46" s="18" t="str">
        <f>IF(D46&lt;&gt;"",'Workers Settings'!H46,"")</f>
        <v/>
      </c>
      <c r="Y46" s="18" t="str">
        <f>IF(D46&lt;&gt;"",'Workers Settings'!I46,"")</f>
        <v/>
      </c>
      <c r="Z46" s="29" t="str">
        <f>IF('Workers Settings'!L46&lt;&gt;"",'Workers Settings'!L46,'Workers Settings'!K46)</f>
        <v/>
      </c>
      <c r="AA46" s="29" t="str">
        <f>IF(D46&lt;&gt;"",IF('Workers Settings'!L46&lt;&gt;"",'Workers Settings'!L46,'Workers Settings'!K46),"")</f>
        <v/>
      </c>
    </row>
    <row r="47" spans="1:27" x14ac:dyDescent="0.25">
      <c r="A47" s="7">
        <f t="shared" si="0"/>
        <v>43</v>
      </c>
      <c r="B47" s="7" t="str">
        <f>IF('Workers Settings'!B47&lt;&gt;"",'Workers Settings'!B47,"")</f>
        <v/>
      </c>
      <c r="C47" s="7" t="str">
        <f>IF('Workers Settings'!C47&lt;&gt;"",'Workers Settings'!C47,"")</f>
        <v/>
      </c>
      <c r="D47" s="17"/>
      <c r="E47" s="17"/>
      <c r="F47" s="17"/>
      <c r="G47" s="7" t="str">
        <f>IF(D47&lt;&gt;"",IF('Workers Settings'!D47="","",'Workers Settings'!D47),"")</f>
        <v/>
      </c>
      <c r="H47" s="7" t="str">
        <f>IF(D47&lt;&gt;"",'Workers Settings'!E47,"")</f>
        <v/>
      </c>
      <c r="I47" s="7" t="str">
        <f t="shared" si="1"/>
        <v/>
      </c>
      <c r="J47" s="7" t="str">
        <f>IF('Workers Settings'!F47&lt;&gt;"",'Workers Settings'!F47,"")</f>
        <v/>
      </c>
      <c r="K47" s="7" t="str">
        <f>IF('Workers Settings'!G47&lt;&gt;"",'Workers Settings'!G47,"")</f>
        <v/>
      </c>
      <c r="L47" s="7" t="str">
        <f>IF(D47="","",IF(VLOOKUP(D47,'Demand Locations'!B:D,2,FALSE)="","",VLOOKUP(D47,'Demand Locations'!B:D,2,FALSE)))</f>
        <v/>
      </c>
      <c r="M47" s="7" t="str">
        <f>IF(D47="","",IF(VLOOKUP(D47,'Demand Locations'!B:D,3,FALSE)="","",VLOOKUP(D47,'Demand Locations'!B:D,3,FALSE)))</f>
        <v/>
      </c>
      <c r="N47" s="7" t="str">
        <f t="shared" si="2"/>
        <v/>
      </c>
      <c r="O47" s="7" t="str">
        <f t="shared" si="3"/>
        <v/>
      </c>
      <c r="P47" s="7" t="str">
        <f t="shared" si="4"/>
        <v/>
      </c>
      <c r="Q47" s="7" t="str">
        <f t="shared" si="5"/>
        <v/>
      </c>
      <c r="R47" s="7" t="str">
        <f t="shared" si="6"/>
        <v/>
      </c>
      <c r="S47" s="7" t="str">
        <f t="shared" si="7"/>
        <v/>
      </c>
      <c r="T47" s="7" t="str">
        <f t="shared" si="8"/>
        <v/>
      </c>
      <c r="U47" s="7" t="str">
        <f t="shared" si="9"/>
        <v/>
      </c>
      <c r="V47" s="7" t="str">
        <f t="shared" si="10"/>
        <v/>
      </c>
      <c r="W47" s="60" t="str">
        <f>IF(ISNUMBER(V47),IF(ISNA(VLOOKUP(I47,'Distances Lookup Table'!D:E,2,FALSE)),V47*'General Settings'!$F$6,IF(VLOOKUP(I47,'Distances Lookup Table'!D:E,2,FALSE)="",V47*'General Settings'!$F$6,VLOOKUP(I47,'Distances Lookup Table'!D:E,2,FALSE))),"")</f>
        <v/>
      </c>
      <c r="X47" s="18" t="str">
        <f>IF(D47&lt;&gt;"",'Workers Settings'!H47,"")</f>
        <v/>
      </c>
      <c r="Y47" s="18" t="str">
        <f>IF(D47&lt;&gt;"",'Workers Settings'!I47,"")</f>
        <v/>
      </c>
      <c r="Z47" s="29" t="str">
        <f>IF('Workers Settings'!L47&lt;&gt;"",'Workers Settings'!L47,'Workers Settings'!K47)</f>
        <v/>
      </c>
      <c r="AA47" s="29" t="str">
        <f>IF(D47&lt;&gt;"",IF('Workers Settings'!L47&lt;&gt;"",'Workers Settings'!L47,'Workers Settings'!K47),"")</f>
        <v/>
      </c>
    </row>
    <row r="48" spans="1:27" x14ac:dyDescent="0.25">
      <c r="A48" s="7">
        <f t="shared" si="0"/>
        <v>44</v>
      </c>
      <c r="B48" s="7" t="str">
        <f>IF('Workers Settings'!B48&lt;&gt;"",'Workers Settings'!B48,"")</f>
        <v/>
      </c>
      <c r="C48" s="7" t="str">
        <f>IF('Workers Settings'!C48&lt;&gt;"",'Workers Settings'!C48,"")</f>
        <v/>
      </c>
      <c r="D48" s="17"/>
      <c r="E48" s="17"/>
      <c r="F48" s="17"/>
      <c r="G48" s="7" t="str">
        <f>IF(D48&lt;&gt;"",IF('Workers Settings'!D48="","",'Workers Settings'!D48),"")</f>
        <v/>
      </c>
      <c r="H48" s="7" t="str">
        <f>IF(D48&lt;&gt;"",'Workers Settings'!E48,"")</f>
        <v/>
      </c>
      <c r="I48" s="7" t="str">
        <f t="shared" si="1"/>
        <v/>
      </c>
      <c r="J48" s="7" t="str">
        <f>IF('Workers Settings'!F48&lt;&gt;"",'Workers Settings'!F48,"")</f>
        <v/>
      </c>
      <c r="K48" s="7" t="str">
        <f>IF('Workers Settings'!G48&lt;&gt;"",'Workers Settings'!G48,"")</f>
        <v/>
      </c>
      <c r="L48" s="7" t="str">
        <f>IF(D48="","",IF(VLOOKUP(D48,'Demand Locations'!B:D,2,FALSE)="","",VLOOKUP(D48,'Demand Locations'!B:D,2,FALSE)))</f>
        <v/>
      </c>
      <c r="M48" s="7" t="str">
        <f>IF(D48="","",IF(VLOOKUP(D48,'Demand Locations'!B:D,3,FALSE)="","",VLOOKUP(D48,'Demand Locations'!B:D,3,FALSE)))</f>
        <v/>
      </c>
      <c r="N48" s="7" t="str">
        <f t="shared" si="2"/>
        <v/>
      </c>
      <c r="O48" s="7" t="str">
        <f t="shared" si="3"/>
        <v/>
      </c>
      <c r="P48" s="7" t="str">
        <f t="shared" si="4"/>
        <v/>
      </c>
      <c r="Q48" s="7" t="str">
        <f t="shared" si="5"/>
        <v/>
      </c>
      <c r="R48" s="7" t="str">
        <f t="shared" si="6"/>
        <v/>
      </c>
      <c r="S48" s="7" t="str">
        <f t="shared" si="7"/>
        <v/>
      </c>
      <c r="T48" s="7" t="str">
        <f t="shared" si="8"/>
        <v/>
      </c>
      <c r="U48" s="7" t="str">
        <f t="shared" si="9"/>
        <v/>
      </c>
      <c r="V48" s="7" t="str">
        <f t="shared" si="10"/>
        <v/>
      </c>
      <c r="W48" s="60" t="str">
        <f>IF(ISNUMBER(V48),IF(ISNA(VLOOKUP(I48,'Distances Lookup Table'!D:E,2,FALSE)),V48*'General Settings'!$F$6,IF(VLOOKUP(I48,'Distances Lookup Table'!D:E,2,FALSE)="",V48*'General Settings'!$F$6,VLOOKUP(I48,'Distances Lookup Table'!D:E,2,FALSE))),"")</f>
        <v/>
      </c>
      <c r="X48" s="18" t="str">
        <f>IF(D48&lt;&gt;"",'Workers Settings'!H48,"")</f>
        <v/>
      </c>
      <c r="Y48" s="18" t="str">
        <f>IF(D48&lt;&gt;"",'Workers Settings'!I48,"")</f>
        <v/>
      </c>
      <c r="Z48" s="29" t="str">
        <f>IF('Workers Settings'!L48&lt;&gt;"",'Workers Settings'!L48,'Workers Settings'!K48)</f>
        <v/>
      </c>
      <c r="AA48" s="29" t="str">
        <f>IF(D48&lt;&gt;"",IF('Workers Settings'!L48&lt;&gt;"",'Workers Settings'!L48,'Workers Settings'!K48),"")</f>
        <v/>
      </c>
    </row>
    <row r="49" spans="1:27" x14ac:dyDescent="0.25">
      <c r="A49" s="7">
        <f t="shared" si="0"/>
        <v>45</v>
      </c>
      <c r="B49" s="7" t="str">
        <f>IF('Workers Settings'!B49&lt;&gt;"",'Workers Settings'!B49,"")</f>
        <v/>
      </c>
      <c r="C49" s="7" t="str">
        <f>IF('Workers Settings'!C49&lt;&gt;"",'Workers Settings'!C49,"")</f>
        <v/>
      </c>
      <c r="D49" s="17"/>
      <c r="E49" s="17"/>
      <c r="F49" s="17"/>
      <c r="G49" s="7" t="str">
        <f>IF(D49&lt;&gt;"",IF('Workers Settings'!D49="","",'Workers Settings'!D49),"")</f>
        <v/>
      </c>
      <c r="H49" s="7" t="str">
        <f>IF(D49&lt;&gt;"",'Workers Settings'!E49,"")</f>
        <v/>
      </c>
      <c r="I49" s="7" t="str">
        <f t="shared" si="1"/>
        <v/>
      </c>
      <c r="J49" s="7" t="str">
        <f>IF('Workers Settings'!F49&lt;&gt;"",'Workers Settings'!F49,"")</f>
        <v/>
      </c>
      <c r="K49" s="7" t="str">
        <f>IF('Workers Settings'!G49&lt;&gt;"",'Workers Settings'!G49,"")</f>
        <v/>
      </c>
      <c r="L49" s="7" t="str">
        <f>IF(D49="","",IF(VLOOKUP(D49,'Demand Locations'!B:D,2,FALSE)="","",VLOOKUP(D49,'Demand Locations'!B:D,2,FALSE)))</f>
        <v/>
      </c>
      <c r="M49" s="7" t="str">
        <f>IF(D49="","",IF(VLOOKUP(D49,'Demand Locations'!B:D,3,FALSE)="","",VLOOKUP(D49,'Demand Locations'!B:D,3,FALSE)))</f>
        <v/>
      </c>
      <c r="N49" s="7" t="str">
        <f t="shared" si="2"/>
        <v/>
      </c>
      <c r="O49" s="7" t="str">
        <f t="shared" si="3"/>
        <v/>
      </c>
      <c r="P49" s="7" t="str">
        <f t="shared" si="4"/>
        <v/>
      </c>
      <c r="Q49" s="7" t="str">
        <f t="shared" si="5"/>
        <v/>
      </c>
      <c r="R49" s="7" t="str">
        <f t="shared" si="6"/>
        <v/>
      </c>
      <c r="S49" s="7" t="str">
        <f t="shared" si="7"/>
        <v/>
      </c>
      <c r="T49" s="7" t="str">
        <f t="shared" si="8"/>
        <v/>
      </c>
      <c r="U49" s="7" t="str">
        <f t="shared" si="9"/>
        <v/>
      </c>
      <c r="V49" s="7" t="str">
        <f t="shared" si="10"/>
        <v/>
      </c>
      <c r="W49" s="60" t="str">
        <f>IF(ISNUMBER(V49),IF(ISNA(VLOOKUP(I49,'Distances Lookup Table'!D:E,2,FALSE)),V49*'General Settings'!$F$6,IF(VLOOKUP(I49,'Distances Lookup Table'!D:E,2,FALSE)="",V49*'General Settings'!$F$6,VLOOKUP(I49,'Distances Lookup Table'!D:E,2,FALSE))),"")</f>
        <v/>
      </c>
      <c r="X49" s="18" t="str">
        <f>IF(D49&lt;&gt;"",'Workers Settings'!H49,"")</f>
        <v/>
      </c>
      <c r="Y49" s="18" t="str">
        <f>IF(D49&lt;&gt;"",'Workers Settings'!I49,"")</f>
        <v/>
      </c>
      <c r="Z49" s="29" t="str">
        <f>IF('Workers Settings'!L49&lt;&gt;"",'Workers Settings'!L49,'Workers Settings'!K49)</f>
        <v/>
      </c>
      <c r="AA49" s="29" t="str">
        <f>IF(D49&lt;&gt;"",IF('Workers Settings'!L49&lt;&gt;"",'Workers Settings'!L49,'Workers Settings'!K49),"")</f>
        <v/>
      </c>
    </row>
    <row r="50" spans="1:27" x14ac:dyDescent="0.25">
      <c r="A50" s="7">
        <f t="shared" si="0"/>
        <v>46</v>
      </c>
      <c r="B50" s="7" t="str">
        <f>IF('Workers Settings'!B50&lt;&gt;"",'Workers Settings'!B50,"")</f>
        <v/>
      </c>
      <c r="C50" s="7" t="str">
        <f>IF('Workers Settings'!C50&lt;&gt;"",'Workers Settings'!C50,"")</f>
        <v/>
      </c>
      <c r="D50" s="17"/>
      <c r="E50" s="17"/>
      <c r="F50" s="17"/>
      <c r="G50" s="7" t="str">
        <f>IF(D50&lt;&gt;"",IF('Workers Settings'!D50="","",'Workers Settings'!D50),"")</f>
        <v/>
      </c>
      <c r="H50" s="7" t="str">
        <f>IF(D50&lt;&gt;"",'Workers Settings'!E50,"")</f>
        <v/>
      </c>
      <c r="I50" s="7" t="str">
        <f t="shared" si="1"/>
        <v/>
      </c>
      <c r="J50" s="7" t="str">
        <f>IF('Workers Settings'!F50&lt;&gt;"",'Workers Settings'!F50,"")</f>
        <v/>
      </c>
      <c r="K50" s="7" t="str">
        <f>IF('Workers Settings'!G50&lt;&gt;"",'Workers Settings'!G50,"")</f>
        <v/>
      </c>
      <c r="L50" s="7" t="str">
        <f>IF(D50="","",IF(VLOOKUP(D50,'Demand Locations'!B:D,2,FALSE)="","",VLOOKUP(D50,'Demand Locations'!B:D,2,FALSE)))</f>
        <v/>
      </c>
      <c r="M50" s="7" t="str">
        <f>IF(D50="","",IF(VLOOKUP(D50,'Demand Locations'!B:D,3,FALSE)="","",VLOOKUP(D50,'Demand Locations'!B:D,3,FALSE)))</f>
        <v/>
      </c>
      <c r="N50" s="7" t="str">
        <f t="shared" si="2"/>
        <v/>
      </c>
      <c r="O50" s="7" t="str">
        <f t="shared" si="3"/>
        <v/>
      </c>
      <c r="P50" s="7" t="str">
        <f t="shared" si="4"/>
        <v/>
      </c>
      <c r="Q50" s="7" t="str">
        <f t="shared" si="5"/>
        <v/>
      </c>
      <c r="R50" s="7" t="str">
        <f t="shared" si="6"/>
        <v/>
      </c>
      <c r="S50" s="7" t="str">
        <f t="shared" si="7"/>
        <v/>
      </c>
      <c r="T50" s="7" t="str">
        <f t="shared" si="8"/>
        <v/>
      </c>
      <c r="U50" s="7" t="str">
        <f t="shared" si="9"/>
        <v/>
      </c>
      <c r="V50" s="7" t="str">
        <f t="shared" si="10"/>
        <v/>
      </c>
      <c r="W50" s="60" t="str">
        <f>IF(ISNUMBER(V50),IF(ISNA(VLOOKUP(I50,'Distances Lookup Table'!D:E,2,FALSE)),V50*'General Settings'!$F$6,IF(VLOOKUP(I50,'Distances Lookup Table'!D:E,2,FALSE)="",V50*'General Settings'!$F$6,VLOOKUP(I50,'Distances Lookup Table'!D:E,2,FALSE))),"")</f>
        <v/>
      </c>
      <c r="X50" s="18" t="str">
        <f>IF(D50&lt;&gt;"",'Workers Settings'!H50,"")</f>
        <v/>
      </c>
      <c r="Y50" s="18" t="str">
        <f>IF(D50&lt;&gt;"",'Workers Settings'!I50,"")</f>
        <v/>
      </c>
      <c r="Z50" s="29" t="str">
        <f>IF('Workers Settings'!L50&lt;&gt;"",'Workers Settings'!L50,'Workers Settings'!K50)</f>
        <v/>
      </c>
      <c r="AA50" s="29" t="str">
        <f>IF(D50&lt;&gt;"",IF('Workers Settings'!L50&lt;&gt;"",'Workers Settings'!L50,'Workers Settings'!K50),"")</f>
        <v/>
      </c>
    </row>
    <row r="51" spans="1:27" x14ac:dyDescent="0.25">
      <c r="A51" s="7">
        <f t="shared" si="0"/>
        <v>47</v>
      </c>
      <c r="B51" s="7" t="str">
        <f>IF('Workers Settings'!B51&lt;&gt;"",'Workers Settings'!B51,"")</f>
        <v/>
      </c>
      <c r="C51" s="7" t="str">
        <f>IF('Workers Settings'!C51&lt;&gt;"",'Workers Settings'!C51,"")</f>
        <v/>
      </c>
      <c r="D51" s="17"/>
      <c r="E51" s="17"/>
      <c r="F51" s="17"/>
      <c r="G51" s="7" t="str">
        <f>IF(D51&lt;&gt;"",IF('Workers Settings'!D51="","",'Workers Settings'!D51),"")</f>
        <v/>
      </c>
      <c r="H51" s="7" t="str">
        <f>IF(D51&lt;&gt;"",'Workers Settings'!E51,"")</f>
        <v/>
      </c>
      <c r="I51" s="7" t="str">
        <f t="shared" si="1"/>
        <v/>
      </c>
      <c r="J51" s="7" t="str">
        <f>IF('Workers Settings'!F51&lt;&gt;"",'Workers Settings'!F51,"")</f>
        <v/>
      </c>
      <c r="K51" s="7" t="str">
        <f>IF('Workers Settings'!G51&lt;&gt;"",'Workers Settings'!G51,"")</f>
        <v/>
      </c>
      <c r="L51" s="7" t="str">
        <f>IF(D51="","",IF(VLOOKUP(D51,'Demand Locations'!B:D,2,FALSE)="","",VLOOKUP(D51,'Demand Locations'!B:D,2,FALSE)))</f>
        <v/>
      </c>
      <c r="M51" s="7" t="str">
        <f>IF(D51="","",IF(VLOOKUP(D51,'Demand Locations'!B:D,3,FALSE)="","",VLOOKUP(D51,'Demand Locations'!B:D,3,FALSE)))</f>
        <v/>
      </c>
      <c r="N51" s="7" t="str">
        <f t="shared" si="2"/>
        <v/>
      </c>
      <c r="O51" s="7" t="str">
        <f t="shared" si="3"/>
        <v/>
      </c>
      <c r="P51" s="7" t="str">
        <f t="shared" si="4"/>
        <v/>
      </c>
      <c r="Q51" s="7" t="str">
        <f t="shared" si="5"/>
        <v/>
      </c>
      <c r="R51" s="7" t="str">
        <f t="shared" si="6"/>
        <v/>
      </c>
      <c r="S51" s="7" t="str">
        <f t="shared" si="7"/>
        <v/>
      </c>
      <c r="T51" s="7" t="str">
        <f t="shared" si="8"/>
        <v/>
      </c>
      <c r="U51" s="7" t="str">
        <f t="shared" si="9"/>
        <v/>
      </c>
      <c r="V51" s="7" t="str">
        <f t="shared" si="10"/>
        <v/>
      </c>
      <c r="W51" s="60" t="str">
        <f>IF(ISNUMBER(V51),IF(ISNA(VLOOKUP(I51,'Distances Lookup Table'!D:E,2,FALSE)),V51*'General Settings'!$F$6,IF(VLOOKUP(I51,'Distances Lookup Table'!D:E,2,FALSE)="",V51*'General Settings'!$F$6,VLOOKUP(I51,'Distances Lookup Table'!D:E,2,FALSE))),"")</f>
        <v/>
      </c>
      <c r="X51" s="18" t="str">
        <f>IF(D51&lt;&gt;"",'Workers Settings'!H51,"")</f>
        <v/>
      </c>
      <c r="Y51" s="18" t="str">
        <f>IF(D51&lt;&gt;"",'Workers Settings'!I51,"")</f>
        <v/>
      </c>
      <c r="Z51" s="29" t="str">
        <f>IF('Workers Settings'!L51&lt;&gt;"",'Workers Settings'!L51,'Workers Settings'!K51)</f>
        <v/>
      </c>
      <c r="AA51" s="29" t="str">
        <f>IF(D51&lt;&gt;"",IF('Workers Settings'!L51&lt;&gt;"",'Workers Settings'!L51,'Workers Settings'!K51),"")</f>
        <v/>
      </c>
    </row>
    <row r="52" spans="1:27" x14ac:dyDescent="0.25">
      <c r="A52" s="7">
        <f t="shared" si="0"/>
        <v>48</v>
      </c>
      <c r="B52" s="7" t="str">
        <f>IF('Workers Settings'!B52&lt;&gt;"",'Workers Settings'!B52,"")</f>
        <v/>
      </c>
      <c r="C52" s="7" t="str">
        <f>IF('Workers Settings'!C52&lt;&gt;"",'Workers Settings'!C52,"")</f>
        <v/>
      </c>
      <c r="D52" s="17"/>
      <c r="E52" s="17"/>
      <c r="F52" s="17"/>
      <c r="G52" s="7" t="str">
        <f>IF(D52&lt;&gt;"",IF('Workers Settings'!D52="","",'Workers Settings'!D52),"")</f>
        <v/>
      </c>
      <c r="H52" s="7" t="str">
        <f>IF(D52&lt;&gt;"",'Workers Settings'!E52,"")</f>
        <v/>
      </c>
      <c r="I52" s="7" t="str">
        <f t="shared" si="1"/>
        <v/>
      </c>
      <c r="J52" s="7" t="str">
        <f>IF('Workers Settings'!F52&lt;&gt;"",'Workers Settings'!F52,"")</f>
        <v/>
      </c>
      <c r="K52" s="7" t="str">
        <f>IF('Workers Settings'!G52&lt;&gt;"",'Workers Settings'!G52,"")</f>
        <v/>
      </c>
      <c r="L52" s="7" t="str">
        <f>IF(D52="","",IF(VLOOKUP(D52,'Demand Locations'!B:D,2,FALSE)="","",VLOOKUP(D52,'Demand Locations'!B:D,2,FALSE)))</f>
        <v/>
      </c>
      <c r="M52" s="7" t="str">
        <f>IF(D52="","",IF(VLOOKUP(D52,'Demand Locations'!B:D,3,FALSE)="","",VLOOKUP(D52,'Demand Locations'!B:D,3,FALSE)))</f>
        <v/>
      </c>
      <c r="N52" s="7" t="str">
        <f t="shared" si="2"/>
        <v/>
      </c>
      <c r="O52" s="7" t="str">
        <f t="shared" si="3"/>
        <v/>
      </c>
      <c r="P52" s="7" t="str">
        <f t="shared" si="4"/>
        <v/>
      </c>
      <c r="Q52" s="7" t="str">
        <f t="shared" si="5"/>
        <v/>
      </c>
      <c r="R52" s="7" t="str">
        <f t="shared" si="6"/>
        <v/>
      </c>
      <c r="S52" s="7" t="str">
        <f t="shared" si="7"/>
        <v/>
      </c>
      <c r="T52" s="7" t="str">
        <f t="shared" si="8"/>
        <v/>
      </c>
      <c r="U52" s="7" t="str">
        <f t="shared" si="9"/>
        <v/>
      </c>
      <c r="V52" s="7" t="str">
        <f t="shared" si="10"/>
        <v/>
      </c>
      <c r="W52" s="60" t="str">
        <f>IF(ISNUMBER(V52),IF(ISNA(VLOOKUP(I52,'Distances Lookup Table'!D:E,2,FALSE)),V52*'General Settings'!$F$6,IF(VLOOKUP(I52,'Distances Lookup Table'!D:E,2,FALSE)="",V52*'General Settings'!$F$6,VLOOKUP(I52,'Distances Lookup Table'!D:E,2,FALSE))),"")</f>
        <v/>
      </c>
      <c r="X52" s="18" t="str">
        <f>IF(D52&lt;&gt;"",'Workers Settings'!H52,"")</f>
        <v/>
      </c>
      <c r="Y52" s="18" t="str">
        <f>IF(D52&lt;&gt;"",'Workers Settings'!I52,"")</f>
        <v/>
      </c>
      <c r="Z52" s="29" t="str">
        <f>IF('Workers Settings'!L52&lt;&gt;"",'Workers Settings'!L52,'Workers Settings'!K52)</f>
        <v/>
      </c>
      <c r="AA52" s="29" t="str">
        <f>IF(D52&lt;&gt;"",IF('Workers Settings'!L52&lt;&gt;"",'Workers Settings'!L52,'Workers Settings'!K52),"")</f>
        <v/>
      </c>
    </row>
    <row r="53" spans="1:27" x14ac:dyDescent="0.25">
      <c r="A53" s="7">
        <f t="shared" si="0"/>
        <v>49</v>
      </c>
      <c r="B53" s="7" t="str">
        <f>IF('Workers Settings'!B53&lt;&gt;"",'Workers Settings'!B53,"")</f>
        <v/>
      </c>
      <c r="C53" s="7" t="str">
        <f>IF('Workers Settings'!C53&lt;&gt;"",'Workers Settings'!C53,"")</f>
        <v/>
      </c>
      <c r="D53" s="17"/>
      <c r="E53" s="17"/>
      <c r="F53" s="17"/>
      <c r="G53" s="7" t="str">
        <f>IF(D53&lt;&gt;"",IF('Workers Settings'!D53="","",'Workers Settings'!D53),"")</f>
        <v/>
      </c>
      <c r="H53" s="7" t="str">
        <f>IF(D53&lt;&gt;"",'Workers Settings'!E53,"")</f>
        <v/>
      </c>
      <c r="I53" s="7" t="str">
        <f t="shared" si="1"/>
        <v/>
      </c>
      <c r="J53" s="7" t="str">
        <f>IF('Workers Settings'!F53&lt;&gt;"",'Workers Settings'!F53,"")</f>
        <v/>
      </c>
      <c r="K53" s="7" t="str">
        <f>IF('Workers Settings'!G53&lt;&gt;"",'Workers Settings'!G53,"")</f>
        <v/>
      </c>
      <c r="L53" s="7" t="str">
        <f>IF(D53="","",IF(VLOOKUP(D53,'Demand Locations'!B:D,2,FALSE)="","",VLOOKUP(D53,'Demand Locations'!B:D,2,FALSE)))</f>
        <v/>
      </c>
      <c r="M53" s="7" t="str">
        <f>IF(D53="","",IF(VLOOKUP(D53,'Demand Locations'!B:D,3,FALSE)="","",VLOOKUP(D53,'Demand Locations'!B:D,3,FALSE)))</f>
        <v/>
      </c>
      <c r="N53" s="7" t="str">
        <f t="shared" si="2"/>
        <v/>
      </c>
      <c r="O53" s="7" t="str">
        <f t="shared" si="3"/>
        <v/>
      </c>
      <c r="P53" s="7" t="str">
        <f t="shared" si="4"/>
        <v/>
      </c>
      <c r="Q53" s="7" t="str">
        <f t="shared" si="5"/>
        <v/>
      </c>
      <c r="R53" s="7" t="str">
        <f t="shared" si="6"/>
        <v/>
      </c>
      <c r="S53" s="7" t="str">
        <f t="shared" si="7"/>
        <v/>
      </c>
      <c r="T53" s="7" t="str">
        <f t="shared" si="8"/>
        <v/>
      </c>
      <c r="U53" s="7" t="str">
        <f t="shared" si="9"/>
        <v/>
      </c>
      <c r="V53" s="7" t="str">
        <f t="shared" si="10"/>
        <v/>
      </c>
      <c r="W53" s="60" t="str">
        <f>IF(ISNUMBER(V53),IF(ISNA(VLOOKUP(I53,'Distances Lookup Table'!D:E,2,FALSE)),V53*'General Settings'!$F$6,IF(VLOOKUP(I53,'Distances Lookup Table'!D:E,2,FALSE)="",V53*'General Settings'!$F$6,VLOOKUP(I53,'Distances Lookup Table'!D:E,2,FALSE))),"")</f>
        <v/>
      </c>
      <c r="X53" s="18" t="str">
        <f>IF(D53&lt;&gt;"",'Workers Settings'!H53,"")</f>
        <v/>
      </c>
      <c r="Y53" s="18" t="str">
        <f>IF(D53&lt;&gt;"",'Workers Settings'!I53,"")</f>
        <v/>
      </c>
      <c r="Z53" s="29" t="str">
        <f>IF('Workers Settings'!L53&lt;&gt;"",'Workers Settings'!L53,'Workers Settings'!K53)</f>
        <v/>
      </c>
      <c r="AA53" s="29" t="str">
        <f>IF(D53&lt;&gt;"",IF('Workers Settings'!L53&lt;&gt;"",'Workers Settings'!L53,'Workers Settings'!K53),"")</f>
        <v/>
      </c>
    </row>
    <row r="54" spans="1:27" x14ac:dyDescent="0.25">
      <c r="A54" s="7">
        <f t="shared" si="0"/>
        <v>50</v>
      </c>
      <c r="B54" s="7" t="str">
        <f>IF('Workers Settings'!B54&lt;&gt;"",'Workers Settings'!B54,"")</f>
        <v/>
      </c>
      <c r="C54" s="7" t="str">
        <f>IF('Workers Settings'!C54&lt;&gt;"",'Workers Settings'!C54,"")</f>
        <v/>
      </c>
      <c r="D54" s="17"/>
      <c r="E54" s="17"/>
      <c r="F54" s="17"/>
      <c r="G54" s="7" t="str">
        <f>IF(D54&lt;&gt;"",IF('Workers Settings'!D54="","",'Workers Settings'!D54),"")</f>
        <v/>
      </c>
      <c r="H54" s="7" t="str">
        <f>IF(D54&lt;&gt;"",'Workers Settings'!E54,"")</f>
        <v/>
      </c>
      <c r="I54" s="7" t="str">
        <f t="shared" si="1"/>
        <v/>
      </c>
      <c r="J54" s="7" t="str">
        <f>IF('Workers Settings'!F54&lt;&gt;"",'Workers Settings'!F54,"")</f>
        <v/>
      </c>
      <c r="K54" s="7" t="str">
        <f>IF('Workers Settings'!G54&lt;&gt;"",'Workers Settings'!G54,"")</f>
        <v/>
      </c>
      <c r="L54" s="7" t="str">
        <f>IF(D54="","",IF(VLOOKUP(D54,'Demand Locations'!B:D,2,FALSE)="","",VLOOKUP(D54,'Demand Locations'!B:D,2,FALSE)))</f>
        <v/>
      </c>
      <c r="M54" s="7" t="str">
        <f>IF(D54="","",IF(VLOOKUP(D54,'Demand Locations'!B:D,3,FALSE)="","",VLOOKUP(D54,'Demand Locations'!B:D,3,FALSE)))</f>
        <v/>
      </c>
      <c r="N54" s="7" t="str">
        <f t="shared" si="2"/>
        <v/>
      </c>
      <c r="O54" s="7" t="str">
        <f t="shared" si="3"/>
        <v/>
      </c>
      <c r="P54" s="7" t="str">
        <f t="shared" si="4"/>
        <v/>
      </c>
      <c r="Q54" s="7" t="str">
        <f t="shared" si="5"/>
        <v/>
      </c>
      <c r="R54" s="7" t="str">
        <f t="shared" si="6"/>
        <v/>
      </c>
      <c r="S54" s="7" t="str">
        <f t="shared" si="7"/>
        <v/>
      </c>
      <c r="T54" s="7" t="str">
        <f t="shared" si="8"/>
        <v/>
      </c>
      <c r="U54" s="7" t="str">
        <f t="shared" si="9"/>
        <v/>
      </c>
      <c r="V54" s="7" t="str">
        <f t="shared" si="10"/>
        <v/>
      </c>
      <c r="W54" s="60" t="str">
        <f>IF(ISNUMBER(V54),IF(ISNA(VLOOKUP(I54,'Distances Lookup Table'!D:E,2,FALSE)),V54*'General Settings'!$F$6,IF(VLOOKUP(I54,'Distances Lookup Table'!D:E,2,FALSE)="",V54*'General Settings'!$F$6,VLOOKUP(I54,'Distances Lookup Table'!D:E,2,FALSE))),"")</f>
        <v/>
      </c>
      <c r="X54" s="18" t="str">
        <f>IF(D54&lt;&gt;"",'Workers Settings'!H54,"")</f>
        <v/>
      </c>
      <c r="Y54" s="18" t="str">
        <f>IF(D54&lt;&gt;"",'Workers Settings'!I54,"")</f>
        <v/>
      </c>
      <c r="Z54" s="29" t="str">
        <f>IF('Workers Settings'!L54&lt;&gt;"",'Workers Settings'!L54,'Workers Settings'!K54)</f>
        <v/>
      </c>
      <c r="AA54" s="29" t="str">
        <f>IF(D54&lt;&gt;"",IF('Workers Settings'!L54&lt;&gt;"",'Workers Settings'!L54,'Workers Settings'!K54),"")</f>
        <v/>
      </c>
    </row>
    <row r="55" spans="1:27" x14ac:dyDescent="0.25">
      <c r="A55" s="7">
        <f t="shared" si="0"/>
        <v>51</v>
      </c>
      <c r="B55" s="7" t="str">
        <f>IF('Workers Settings'!B55&lt;&gt;"",'Workers Settings'!B55,"")</f>
        <v/>
      </c>
      <c r="C55" s="7" t="str">
        <f>IF('Workers Settings'!C55&lt;&gt;"",'Workers Settings'!C55,"")</f>
        <v/>
      </c>
      <c r="D55" s="17"/>
      <c r="E55" s="17"/>
      <c r="F55" s="17"/>
      <c r="G55" s="7" t="str">
        <f>IF(D55&lt;&gt;"",IF('Workers Settings'!D55="","",'Workers Settings'!D55),"")</f>
        <v/>
      </c>
      <c r="H55" s="7" t="str">
        <f>IF(D55&lt;&gt;"",'Workers Settings'!E55,"")</f>
        <v/>
      </c>
      <c r="I55" s="7" t="str">
        <f t="shared" si="1"/>
        <v/>
      </c>
      <c r="J55" s="7" t="str">
        <f>IF('Workers Settings'!F55&lt;&gt;"",'Workers Settings'!F55,"")</f>
        <v/>
      </c>
      <c r="K55" s="7" t="str">
        <f>IF('Workers Settings'!G55&lt;&gt;"",'Workers Settings'!G55,"")</f>
        <v/>
      </c>
      <c r="L55" s="7" t="str">
        <f>IF(D55="","",IF(VLOOKUP(D55,'Demand Locations'!B:D,2,FALSE)="","",VLOOKUP(D55,'Demand Locations'!B:D,2,FALSE)))</f>
        <v/>
      </c>
      <c r="M55" s="7" t="str">
        <f>IF(D55="","",IF(VLOOKUP(D55,'Demand Locations'!B:D,3,FALSE)="","",VLOOKUP(D55,'Demand Locations'!B:D,3,FALSE)))</f>
        <v/>
      </c>
      <c r="N55" s="7" t="str">
        <f t="shared" si="2"/>
        <v/>
      </c>
      <c r="O55" s="7" t="str">
        <f t="shared" si="3"/>
        <v/>
      </c>
      <c r="P55" s="7" t="str">
        <f t="shared" si="4"/>
        <v/>
      </c>
      <c r="Q55" s="7" t="str">
        <f t="shared" si="5"/>
        <v/>
      </c>
      <c r="R55" s="7" t="str">
        <f t="shared" si="6"/>
        <v/>
      </c>
      <c r="S55" s="7" t="str">
        <f t="shared" si="7"/>
        <v/>
      </c>
      <c r="T55" s="7" t="str">
        <f t="shared" si="8"/>
        <v/>
      </c>
      <c r="U55" s="7" t="str">
        <f t="shared" si="9"/>
        <v/>
      </c>
      <c r="V55" s="7" t="str">
        <f t="shared" si="10"/>
        <v/>
      </c>
      <c r="W55" s="60" t="str">
        <f>IF(ISNUMBER(V55),IF(ISNA(VLOOKUP(I55,'Distances Lookup Table'!D:E,2,FALSE)),V55*'General Settings'!$F$6,IF(VLOOKUP(I55,'Distances Lookup Table'!D:E,2,FALSE)="",V55*'General Settings'!$F$6,VLOOKUP(I55,'Distances Lookup Table'!D:E,2,FALSE))),"")</f>
        <v/>
      </c>
      <c r="X55" s="18" t="str">
        <f>IF(D55&lt;&gt;"",'Workers Settings'!H55,"")</f>
        <v/>
      </c>
      <c r="Y55" s="18" t="str">
        <f>IF(D55&lt;&gt;"",'Workers Settings'!I55,"")</f>
        <v/>
      </c>
      <c r="Z55" s="29" t="str">
        <f>IF('Workers Settings'!L55&lt;&gt;"",'Workers Settings'!L55,'Workers Settings'!K55)</f>
        <v/>
      </c>
      <c r="AA55" s="29" t="str">
        <f>IF(D55&lt;&gt;"",IF('Workers Settings'!L55&lt;&gt;"",'Workers Settings'!L55,'Workers Settings'!K55),"")</f>
        <v/>
      </c>
    </row>
    <row r="56" spans="1:27" x14ac:dyDescent="0.25">
      <c r="A56" s="7">
        <f t="shared" si="0"/>
        <v>52</v>
      </c>
      <c r="B56" s="7" t="str">
        <f>IF('Workers Settings'!B56&lt;&gt;"",'Workers Settings'!B56,"")</f>
        <v/>
      </c>
      <c r="C56" s="7" t="str">
        <f>IF('Workers Settings'!C56&lt;&gt;"",'Workers Settings'!C56,"")</f>
        <v/>
      </c>
      <c r="D56" s="17"/>
      <c r="E56" s="17"/>
      <c r="F56" s="17"/>
      <c r="G56" s="7" t="str">
        <f>IF(D56&lt;&gt;"",IF('Workers Settings'!D56="","",'Workers Settings'!D56),"")</f>
        <v/>
      </c>
      <c r="H56" s="7" t="str">
        <f>IF(D56&lt;&gt;"",'Workers Settings'!E56,"")</f>
        <v/>
      </c>
      <c r="I56" s="7" t="str">
        <f t="shared" si="1"/>
        <v/>
      </c>
      <c r="J56" s="7" t="str">
        <f>IF('Workers Settings'!F56&lt;&gt;"",'Workers Settings'!F56,"")</f>
        <v/>
      </c>
      <c r="K56" s="7" t="str">
        <f>IF('Workers Settings'!G56&lt;&gt;"",'Workers Settings'!G56,"")</f>
        <v/>
      </c>
      <c r="L56" s="7" t="str">
        <f>IF(D56="","",IF(VLOOKUP(D56,'Demand Locations'!B:D,2,FALSE)="","",VLOOKUP(D56,'Demand Locations'!B:D,2,FALSE)))</f>
        <v/>
      </c>
      <c r="M56" s="7" t="str">
        <f>IF(D56="","",IF(VLOOKUP(D56,'Demand Locations'!B:D,3,FALSE)="","",VLOOKUP(D56,'Demand Locations'!B:D,3,FALSE)))</f>
        <v/>
      </c>
      <c r="N56" s="7" t="str">
        <f t="shared" si="2"/>
        <v/>
      </c>
      <c r="O56" s="7" t="str">
        <f t="shared" si="3"/>
        <v/>
      </c>
      <c r="P56" s="7" t="str">
        <f t="shared" si="4"/>
        <v/>
      </c>
      <c r="Q56" s="7" t="str">
        <f t="shared" si="5"/>
        <v/>
      </c>
      <c r="R56" s="7" t="str">
        <f t="shared" si="6"/>
        <v/>
      </c>
      <c r="S56" s="7" t="str">
        <f t="shared" si="7"/>
        <v/>
      </c>
      <c r="T56" s="7" t="str">
        <f t="shared" si="8"/>
        <v/>
      </c>
      <c r="U56" s="7" t="str">
        <f t="shared" si="9"/>
        <v/>
      </c>
      <c r="V56" s="7" t="str">
        <f t="shared" si="10"/>
        <v/>
      </c>
      <c r="W56" s="60" t="str">
        <f>IF(ISNUMBER(V56),IF(ISNA(VLOOKUP(I56,'Distances Lookup Table'!D:E,2,FALSE)),V56*'General Settings'!$F$6,IF(VLOOKUP(I56,'Distances Lookup Table'!D:E,2,FALSE)="",V56*'General Settings'!$F$6,VLOOKUP(I56,'Distances Lookup Table'!D:E,2,FALSE))),"")</f>
        <v/>
      </c>
      <c r="X56" s="18" t="str">
        <f>IF(D56&lt;&gt;"",'Workers Settings'!H56,"")</f>
        <v/>
      </c>
      <c r="Y56" s="18" t="str">
        <f>IF(D56&lt;&gt;"",'Workers Settings'!I56,"")</f>
        <v/>
      </c>
      <c r="Z56" s="29" t="str">
        <f>IF('Workers Settings'!L56&lt;&gt;"",'Workers Settings'!L56,'Workers Settings'!K56)</f>
        <v/>
      </c>
      <c r="AA56" s="29" t="str">
        <f>IF(D56&lt;&gt;"",IF('Workers Settings'!L56&lt;&gt;"",'Workers Settings'!L56,'Workers Settings'!K56),"")</f>
        <v/>
      </c>
    </row>
    <row r="57" spans="1:27" x14ac:dyDescent="0.25">
      <c r="A57" s="7">
        <f t="shared" si="0"/>
        <v>53</v>
      </c>
      <c r="B57" s="7" t="str">
        <f>IF('Workers Settings'!B57&lt;&gt;"",'Workers Settings'!B57,"")</f>
        <v/>
      </c>
      <c r="C57" s="7" t="str">
        <f>IF('Workers Settings'!C57&lt;&gt;"",'Workers Settings'!C57,"")</f>
        <v/>
      </c>
      <c r="D57" s="17"/>
      <c r="E57" s="17"/>
      <c r="F57" s="17"/>
      <c r="G57" s="7" t="str">
        <f>IF(D57&lt;&gt;"",IF('Workers Settings'!D57="","",'Workers Settings'!D57),"")</f>
        <v/>
      </c>
      <c r="H57" s="7" t="str">
        <f>IF(D57&lt;&gt;"",'Workers Settings'!E57,"")</f>
        <v/>
      </c>
      <c r="I57" s="7" t="str">
        <f t="shared" si="1"/>
        <v/>
      </c>
      <c r="J57" s="7" t="str">
        <f>IF('Workers Settings'!F57&lt;&gt;"",'Workers Settings'!F57,"")</f>
        <v/>
      </c>
      <c r="K57" s="7" t="str">
        <f>IF('Workers Settings'!G57&lt;&gt;"",'Workers Settings'!G57,"")</f>
        <v/>
      </c>
      <c r="L57" s="7" t="str">
        <f>IF(D57="","",IF(VLOOKUP(D57,'Demand Locations'!B:D,2,FALSE)="","",VLOOKUP(D57,'Demand Locations'!B:D,2,FALSE)))</f>
        <v/>
      </c>
      <c r="M57" s="7" t="str">
        <f>IF(D57="","",IF(VLOOKUP(D57,'Demand Locations'!B:D,3,FALSE)="","",VLOOKUP(D57,'Demand Locations'!B:D,3,FALSE)))</f>
        <v/>
      </c>
      <c r="N57" s="7" t="str">
        <f t="shared" si="2"/>
        <v/>
      </c>
      <c r="O57" s="7" t="str">
        <f t="shared" si="3"/>
        <v/>
      </c>
      <c r="P57" s="7" t="str">
        <f t="shared" si="4"/>
        <v/>
      </c>
      <c r="Q57" s="7" t="str">
        <f t="shared" si="5"/>
        <v/>
      </c>
      <c r="R57" s="7" t="str">
        <f t="shared" si="6"/>
        <v/>
      </c>
      <c r="S57" s="7" t="str">
        <f t="shared" si="7"/>
        <v/>
      </c>
      <c r="T57" s="7" t="str">
        <f t="shared" si="8"/>
        <v/>
      </c>
      <c r="U57" s="7" t="str">
        <f t="shared" si="9"/>
        <v/>
      </c>
      <c r="V57" s="7" t="str">
        <f t="shared" si="10"/>
        <v/>
      </c>
      <c r="W57" s="60" t="str">
        <f>IF(ISNUMBER(V57),IF(ISNA(VLOOKUP(I57,'Distances Lookup Table'!D:E,2,FALSE)),V57*'General Settings'!$F$6,IF(VLOOKUP(I57,'Distances Lookup Table'!D:E,2,FALSE)="",V57*'General Settings'!$F$6,VLOOKUP(I57,'Distances Lookup Table'!D:E,2,FALSE))),"")</f>
        <v/>
      </c>
      <c r="X57" s="18" t="str">
        <f>IF(D57&lt;&gt;"",'Workers Settings'!H57,"")</f>
        <v/>
      </c>
      <c r="Y57" s="18" t="str">
        <f>IF(D57&lt;&gt;"",'Workers Settings'!I57,"")</f>
        <v/>
      </c>
      <c r="Z57" s="29" t="str">
        <f>IF('Workers Settings'!L57&lt;&gt;"",'Workers Settings'!L57,'Workers Settings'!K57)</f>
        <v/>
      </c>
      <c r="AA57" s="29" t="str">
        <f>IF(D57&lt;&gt;"",IF('Workers Settings'!L57&lt;&gt;"",'Workers Settings'!L57,'Workers Settings'!K57),"")</f>
        <v/>
      </c>
    </row>
    <row r="58" spans="1:27" x14ac:dyDescent="0.25">
      <c r="A58" s="7">
        <f t="shared" si="0"/>
        <v>54</v>
      </c>
      <c r="B58" s="7" t="str">
        <f>IF('Workers Settings'!B58&lt;&gt;"",'Workers Settings'!B58,"")</f>
        <v/>
      </c>
      <c r="C58" s="7" t="str">
        <f>IF('Workers Settings'!C58&lt;&gt;"",'Workers Settings'!C58,"")</f>
        <v/>
      </c>
      <c r="D58" s="17"/>
      <c r="E58" s="17"/>
      <c r="F58" s="17"/>
      <c r="G58" s="7" t="str">
        <f>IF(D58&lt;&gt;"",IF('Workers Settings'!D58="","",'Workers Settings'!D58),"")</f>
        <v/>
      </c>
      <c r="H58" s="7" t="str">
        <f>IF(D58&lt;&gt;"",'Workers Settings'!E58,"")</f>
        <v/>
      </c>
      <c r="I58" s="7" t="str">
        <f t="shared" si="1"/>
        <v/>
      </c>
      <c r="J58" s="7" t="str">
        <f>IF('Workers Settings'!F58&lt;&gt;"",'Workers Settings'!F58,"")</f>
        <v/>
      </c>
      <c r="K58" s="7" t="str">
        <f>IF('Workers Settings'!G58&lt;&gt;"",'Workers Settings'!G58,"")</f>
        <v/>
      </c>
      <c r="L58" s="7" t="str">
        <f>IF(D58="","",IF(VLOOKUP(D58,'Demand Locations'!B:D,2,FALSE)="","",VLOOKUP(D58,'Demand Locations'!B:D,2,FALSE)))</f>
        <v/>
      </c>
      <c r="M58" s="7" t="str">
        <f>IF(D58="","",IF(VLOOKUP(D58,'Demand Locations'!B:D,3,FALSE)="","",VLOOKUP(D58,'Demand Locations'!B:D,3,FALSE)))</f>
        <v/>
      </c>
      <c r="N58" s="7" t="str">
        <f t="shared" si="2"/>
        <v/>
      </c>
      <c r="O58" s="7" t="str">
        <f t="shared" si="3"/>
        <v/>
      </c>
      <c r="P58" s="7" t="str">
        <f t="shared" si="4"/>
        <v/>
      </c>
      <c r="Q58" s="7" t="str">
        <f t="shared" si="5"/>
        <v/>
      </c>
      <c r="R58" s="7" t="str">
        <f t="shared" si="6"/>
        <v/>
      </c>
      <c r="S58" s="7" t="str">
        <f t="shared" si="7"/>
        <v/>
      </c>
      <c r="T58" s="7" t="str">
        <f t="shared" si="8"/>
        <v/>
      </c>
      <c r="U58" s="7" t="str">
        <f t="shared" si="9"/>
        <v/>
      </c>
      <c r="V58" s="7" t="str">
        <f t="shared" si="10"/>
        <v/>
      </c>
      <c r="W58" s="60" t="str">
        <f>IF(ISNUMBER(V58),IF(ISNA(VLOOKUP(I58,'Distances Lookup Table'!D:E,2,FALSE)),V58*'General Settings'!$F$6,IF(VLOOKUP(I58,'Distances Lookup Table'!D:E,2,FALSE)="",V58*'General Settings'!$F$6,VLOOKUP(I58,'Distances Lookup Table'!D:E,2,FALSE))),"")</f>
        <v/>
      </c>
      <c r="X58" s="18" t="str">
        <f>IF(D58&lt;&gt;"",'Workers Settings'!H58,"")</f>
        <v/>
      </c>
      <c r="Y58" s="18" t="str">
        <f>IF(D58&lt;&gt;"",'Workers Settings'!I58,"")</f>
        <v/>
      </c>
      <c r="Z58" s="29" t="str">
        <f>IF('Workers Settings'!L58&lt;&gt;"",'Workers Settings'!L58,'Workers Settings'!K58)</f>
        <v/>
      </c>
      <c r="AA58" s="29" t="str">
        <f>IF(D58&lt;&gt;"",IF('Workers Settings'!L58&lt;&gt;"",'Workers Settings'!L58,'Workers Settings'!K58),"")</f>
        <v/>
      </c>
    </row>
    <row r="59" spans="1:27" x14ac:dyDescent="0.25">
      <c r="A59" s="7">
        <f t="shared" si="0"/>
        <v>55</v>
      </c>
      <c r="B59" s="7" t="str">
        <f>IF('Workers Settings'!B59&lt;&gt;"",'Workers Settings'!B59,"")</f>
        <v/>
      </c>
      <c r="C59" s="7" t="str">
        <f>IF('Workers Settings'!C59&lt;&gt;"",'Workers Settings'!C59,"")</f>
        <v/>
      </c>
      <c r="D59" s="17"/>
      <c r="E59" s="17"/>
      <c r="F59" s="17"/>
      <c r="G59" s="7" t="str">
        <f>IF(D59&lt;&gt;"",IF('Workers Settings'!D59="","",'Workers Settings'!D59),"")</f>
        <v/>
      </c>
      <c r="H59" s="7" t="str">
        <f>IF(D59&lt;&gt;"",'Workers Settings'!E59,"")</f>
        <v/>
      </c>
      <c r="I59" s="7" t="str">
        <f t="shared" si="1"/>
        <v/>
      </c>
      <c r="J59" s="7" t="str">
        <f>IF('Workers Settings'!F59&lt;&gt;"",'Workers Settings'!F59,"")</f>
        <v/>
      </c>
      <c r="K59" s="7" t="str">
        <f>IF('Workers Settings'!G59&lt;&gt;"",'Workers Settings'!G59,"")</f>
        <v/>
      </c>
      <c r="L59" s="7" t="str">
        <f>IF(D59="","",IF(VLOOKUP(D59,'Demand Locations'!B:D,2,FALSE)="","",VLOOKUP(D59,'Demand Locations'!B:D,2,FALSE)))</f>
        <v/>
      </c>
      <c r="M59" s="7" t="str">
        <f>IF(D59="","",IF(VLOOKUP(D59,'Demand Locations'!B:D,3,FALSE)="","",VLOOKUP(D59,'Demand Locations'!B:D,3,FALSE)))</f>
        <v/>
      </c>
      <c r="N59" s="7" t="str">
        <f t="shared" si="2"/>
        <v/>
      </c>
      <c r="O59" s="7" t="str">
        <f t="shared" si="3"/>
        <v/>
      </c>
      <c r="P59" s="7" t="str">
        <f t="shared" si="4"/>
        <v/>
      </c>
      <c r="Q59" s="7" t="str">
        <f t="shared" si="5"/>
        <v/>
      </c>
      <c r="R59" s="7" t="str">
        <f t="shared" si="6"/>
        <v/>
      </c>
      <c r="S59" s="7" t="str">
        <f t="shared" si="7"/>
        <v/>
      </c>
      <c r="T59" s="7" t="str">
        <f t="shared" si="8"/>
        <v/>
      </c>
      <c r="U59" s="7" t="str">
        <f t="shared" si="9"/>
        <v/>
      </c>
      <c r="V59" s="7" t="str">
        <f t="shared" si="10"/>
        <v/>
      </c>
      <c r="W59" s="60" t="str">
        <f>IF(ISNUMBER(V59),IF(ISNA(VLOOKUP(I59,'Distances Lookup Table'!D:E,2,FALSE)),V59*'General Settings'!$F$6,IF(VLOOKUP(I59,'Distances Lookup Table'!D:E,2,FALSE)="",V59*'General Settings'!$F$6,VLOOKUP(I59,'Distances Lookup Table'!D:E,2,FALSE))),"")</f>
        <v/>
      </c>
      <c r="X59" s="18" t="str">
        <f>IF(D59&lt;&gt;"",'Workers Settings'!H59,"")</f>
        <v/>
      </c>
      <c r="Y59" s="18" t="str">
        <f>IF(D59&lt;&gt;"",'Workers Settings'!I59,"")</f>
        <v/>
      </c>
      <c r="Z59" s="29" t="str">
        <f>IF('Workers Settings'!L59&lt;&gt;"",'Workers Settings'!L59,'Workers Settings'!K59)</f>
        <v/>
      </c>
      <c r="AA59" s="29" t="str">
        <f>IF(D59&lt;&gt;"",IF('Workers Settings'!L59&lt;&gt;"",'Workers Settings'!L59,'Workers Settings'!K59),"")</f>
        <v/>
      </c>
    </row>
    <row r="60" spans="1:27" x14ac:dyDescent="0.25">
      <c r="A60" s="7">
        <f t="shared" si="0"/>
        <v>56</v>
      </c>
      <c r="B60" s="7" t="str">
        <f>IF('Workers Settings'!B60&lt;&gt;"",'Workers Settings'!B60,"")</f>
        <v/>
      </c>
      <c r="C60" s="7" t="str">
        <f>IF('Workers Settings'!C60&lt;&gt;"",'Workers Settings'!C60,"")</f>
        <v/>
      </c>
      <c r="D60" s="17"/>
      <c r="E60" s="17"/>
      <c r="F60" s="17"/>
      <c r="G60" s="7" t="str">
        <f>IF(D60&lt;&gt;"",IF('Workers Settings'!D60="","",'Workers Settings'!D60),"")</f>
        <v/>
      </c>
      <c r="H60" s="7" t="str">
        <f>IF(D60&lt;&gt;"",'Workers Settings'!E60,"")</f>
        <v/>
      </c>
      <c r="I60" s="7" t="str">
        <f t="shared" si="1"/>
        <v/>
      </c>
      <c r="J60" s="7" t="str">
        <f>IF('Workers Settings'!F60&lt;&gt;"",'Workers Settings'!F60,"")</f>
        <v/>
      </c>
      <c r="K60" s="7" t="str">
        <f>IF('Workers Settings'!G60&lt;&gt;"",'Workers Settings'!G60,"")</f>
        <v/>
      </c>
      <c r="L60" s="7" t="str">
        <f>IF(D60="","",IF(VLOOKUP(D60,'Demand Locations'!B:D,2,FALSE)="","",VLOOKUP(D60,'Demand Locations'!B:D,2,FALSE)))</f>
        <v/>
      </c>
      <c r="M60" s="7" t="str">
        <f>IF(D60="","",IF(VLOOKUP(D60,'Demand Locations'!B:D,3,FALSE)="","",VLOOKUP(D60,'Demand Locations'!B:D,3,FALSE)))</f>
        <v/>
      </c>
      <c r="N60" s="7" t="str">
        <f t="shared" si="2"/>
        <v/>
      </c>
      <c r="O60" s="7" t="str">
        <f t="shared" si="3"/>
        <v/>
      </c>
      <c r="P60" s="7" t="str">
        <f t="shared" si="4"/>
        <v/>
      </c>
      <c r="Q60" s="7" t="str">
        <f t="shared" si="5"/>
        <v/>
      </c>
      <c r="R60" s="7" t="str">
        <f t="shared" si="6"/>
        <v/>
      </c>
      <c r="S60" s="7" t="str">
        <f t="shared" si="7"/>
        <v/>
      </c>
      <c r="T60" s="7" t="str">
        <f t="shared" si="8"/>
        <v/>
      </c>
      <c r="U60" s="7" t="str">
        <f t="shared" si="9"/>
        <v/>
      </c>
      <c r="V60" s="7" t="str">
        <f t="shared" si="10"/>
        <v/>
      </c>
      <c r="W60" s="60" t="str">
        <f>IF(ISNUMBER(V60),IF(ISNA(VLOOKUP(I60,'Distances Lookup Table'!D:E,2,FALSE)),V60*'General Settings'!$F$6,IF(VLOOKUP(I60,'Distances Lookup Table'!D:E,2,FALSE)="",V60*'General Settings'!$F$6,VLOOKUP(I60,'Distances Lookup Table'!D:E,2,FALSE))),"")</f>
        <v/>
      </c>
      <c r="X60" s="18" t="str">
        <f>IF(D60&lt;&gt;"",'Workers Settings'!H60,"")</f>
        <v/>
      </c>
      <c r="Y60" s="18" t="str">
        <f>IF(D60&lt;&gt;"",'Workers Settings'!I60,"")</f>
        <v/>
      </c>
      <c r="Z60" s="29" t="str">
        <f>IF('Workers Settings'!L60&lt;&gt;"",'Workers Settings'!L60,'Workers Settings'!K60)</f>
        <v/>
      </c>
      <c r="AA60" s="29" t="str">
        <f>IF(D60&lt;&gt;"",IF('Workers Settings'!L60&lt;&gt;"",'Workers Settings'!L60,'Workers Settings'!K60),"")</f>
        <v/>
      </c>
    </row>
    <row r="61" spans="1:27" x14ac:dyDescent="0.25">
      <c r="A61" s="7">
        <f t="shared" si="0"/>
        <v>57</v>
      </c>
      <c r="B61" s="7" t="str">
        <f>IF('Workers Settings'!B61&lt;&gt;"",'Workers Settings'!B61,"")</f>
        <v/>
      </c>
      <c r="C61" s="7" t="str">
        <f>IF('Workers Settings'!C61&lt;&gt;"",'Workers Settings'!C61,"")</f>
        <v/>
      </c>
      <c r="D61" s="17"/>
      <c r="E61" s="17"/>
      <c r="F61" s="17"/>
      <c r="G61" s="7" t="str">
        <f>IF(D61&lt;&gt;"",IF('Workers Settings'!D61="","",'Workers Settings'!D61),"")</f>
        <v/>
      </c>
      <c r="H61" s="7" t="str">
        <f>IF(D61&lt;&gt;"",'Workers Settings'!E61,"")</f>
        <v/>
      </c>
      <c r="I61" s="7" t="str">
        <f t="shared" si="1"/>
        <v/>
      </c>
      <c r="J61" s="7" t="str">
        <f>IF('Workers Settings'!F61&lt;&gt;"",'Workers Settings'!F61,"")</f>
        <v/>
      </c>
      <c r="K61" s="7" t="str">
        <f>IF('Workers Settings'!G61&lt;&gt;"",'Workers Settings'!G61,"")</f>
        <v/>
      </c>
      <c r="L61" s="7" t="str">
        <f>IF(D61="","",IF(VLOOKUP(D61,'Demand Locations'!B:D,2,FALSE)="","",VLOOKUP(D61,'Demand Locations'!B:D,2,FALSE)))</f>
        <v/>
      </c>
      <c r="M61" s="7" t="str">
        <f>IF(D61="","",IF(VLOOKUP(D61,'Demand Locations'!B:D,3,FALSE)="","",VLOOKUP(D61,'Demand Locations'!B:D,3,FALSE)))</f>
        <v/>
      </c>
      <c r="N61" s="7" t="str">
        <f t="shared" si="2"/>
        <v/>
      </c>
      <c r="O61" s="7" t="str">
        <f t="shared" si="3"/>
        <v/>
      </c>
      <c r="P61" s="7" t="str">
        <f t="shared" si="4"/>
        <v/>
      </c>
      <c r="Q61" s="7" t="str">
        <f t="shared" si="5"/>
        <v/>
      </c>
      <c r="R61" s="7" t="str">
        <f t="shared" si="6"/>
        <v/>
      </c>
      <c r="S61" s="7" t="str">
        <f t="shared" si="7"/>
        <v/>
      </c>
      <c r="T61" s="7" t="str">
        <f t="shared" si="8"/>
        <v/>
      </c>
      <c r="U61" s="7" t="str">
        <f t="shared" si="9"/>
        <v/>
      </c>
      <c r="V61" s="7" t="str">
        <f t="shared" si="10"/>
        <v/>
      </c>
      <c r="W61" s="60" t="str">
        <f>IF(ISNUMBER(V61),IF(ISNA(VLOOKUP(I61,'Distances Lookup Table'!D:E,2,FALSE)),V61*'General Settings'!$F$6,IF(VLOOKUP(I61,'Distances Lookup Table'!D:E,2,FALSE)="",V61*'General Settings'!$F$6,VLOOKUP(I61,'Distances Lookup Table'!D:E,2,FALSE))),"")</f>
        <v/>
      </c>
      <c r="X61" s="18" t="str">
        <f>IF(D61&lt;&gt;"",'Workers Settings'!H61,"")</f>
        <v/>
      </c>
      <c r="Y61" s="18" t="str">
        <f>IF(D61&lt;&gt;"",'Workers Settings'!I61,"")</f>
        <v/>
      </c>
      <c r="Z61" s="29" t="str">
        <f>IF('Workers Settings'!L61&lt;&gt;"",'Workers Settings'!L61,'Workers Settings'!K61)</f>
        <v/>
      </c>
      <c r="AA61" s="29" t="str">
        <f>IF(D61&lt;&gt;"",IF('Workers Settings'!L61&lt;&gt;"",'Workers Settings'!L61,'Workers Settings'!K61),"")</f>
        <v/>
      </c>
    </row>
    <row r="62" spans="1:27" x14ac:dyDescent="0.25">
      <c r="A62" s="7">
        <f t="shared" si="0"/>
        <v>58</v>
      </c>
      <c r="B62" s="7" t="str">
        <f>IF('Workers Settings'!B62&lt;&gt;"",'Workers Settings'!B62,"")</f>
        <v/>
      </c>
      <c r="C62" s="7" t="str">
        <f>IF('Workers Settings'!C62&lt;&gt;"",'Workers Settings'!C62,"")</f>
        <v/>
      </c>
      <c r="D62" s="17"/>
      <c r="E62" s="17"/>
      <c r="F62" s="17"/>
      <c r="G62" s="7" t="str">
        <f>IF(D62&lt;&gt;"",IF('Workers Settings'!D62="","",'Workers Settings'!D62),"")</f>
        <v/>
      </c>
      <c r="H62" s="7" t="str">
        <f>IF(D62&lt;&gt;"",'Workers Settings'!E62,"")</f>
        <v/>
      </c>
      <c r="I62" s="7" t="str">
        <f t="shared" si="1"/>
        <v/>
      </c>
      <c r="J62" s="7" t="str">
        <f>IF('Workers Settings'!F62&lt;&gt;"",'Workers Settings'!F62,"")</f>
        <v/>
      </c>
      <c r="K62" s="7" t="str">
        <f>IF('Workers Settings'!G62&lt;&gt;"",'Workers Settings'!G62,"")</f>
        <v/>
      </c>
      <c r="L62" s="7" t="str">
        <f>IF(D62="","",IF(VLOOKUP(D62,'Demand Locations'!B:D,2,FALSE)="","",VLOOKUP(D62,'Demand Locations'!B:D,2,FALSE)))</f>
        <v/>
      </c>
      <c r="M62" s="7" t="str">
        <f>IF(D62="","",IF(VLOOKUP(D62,'Demand Locations'!B:D,3,FALSE)="","",VLOOKUP(D62,'Demand Locations'!B:D,3,FALSE)))</f>
        <v/>
      </c>
      <c r="N62" s="7" t="str">
        <f t="shared" si="2"/>
        <v/>
      </c>
      <c r="O62" s="7" t="str">
        <f t="shared" si="3"/>
        <v/>
      </c>
      <c r="P62" s="7" t="str">
        <f t="shared" si="4"/>
        <v/>
      </c>
      <c r="Q62" s="7" t="str">
        <f t="shared" si="5"/>
        <v/>
      </c>
      <c r="R62" s="7" t="str">
        <f t="shared" si="6"/>
        <v/>
      </c>
      <c r="S62" s="7" t="str">
        <f t="shared" si="7"/>
        <v/>
      </c>
      <c r="T62" s="7" t="str">
        <f t="shared" si="8"/>
        <v/>
      </c>
      <c r="U62" s="7" t="str">
        <f t="shared" si="9"/>
        <v/>
      </c>
      <c r="V62" s="7" t="str">
        <f t="shared" si="10"/>
        <v/>
      </c>
      <c r="W62" s="60" t="str">
        <f>IF(ISNUMBER(V62),IF(ISNA(VLOOKUP(I62,'Distances Lookup Table'!D:E,2,FALSE)),V62*'General Settings'!$F$6,IF(VLOOKUP(I62,'Distances Lookup Table'!D:E,2,FALSE)="",V62*'General Settings'!$F$6,VLOOKUP(I62,'Distances Lookup Table'!D:E,2,FALSE))),"")</f>
        <v/>
      </c>
      <c r="X62" s="18" t="str">
        <f>IF(D62&lt;&gt;"",'Workers Settings'!H62,"")</f>
        <v/>
      </c>
      <c r="Y62" s="18" t="str">
        <f>IF(D62&lt;&gt;"",'Workers Settings'!I62,"")</f>
        <v/>
      </c>
      <c r="Z62" s="29" t="str">
        <f>IF('Workers Settings'!L62&lt;&gt;"",'Workers Settings'!L62,'Workers Settings'!K62)</f>
        <v/>
      </c>
      <c r="AA62" s="29" t="str">
        <f>IF(D62&lt;&gt;"",IF('Workers Settings'!L62&lt;&gt;"",'Workers Settings'!L62,'Workers Settings'!K62),"")</f>
        <v/>
      </c>
    </row>
    <row r="63" spans="1:27" x14ac:dyDescent="0.25">
      <c r="A63" s="7">
        <f t="shared" si="0"/>
        <v>59</v>
      </c>
      <c r="B63" s="7" t="str">
        <f>IF('Workers Settings'!B63&lt;&gt;"",'Workers Settings'!B63,"")</f>
        <v/>
      </c>
      <c r="C63" s="7" t="str">
        <f>IF('Workers Settings'!C63&lt;&gt;"",'Workers Settings'!C63,"")</f>
        <v/>
      </c>
      <c r="D63" s="17"/>
      <c r="E63" s="17"/>
      <c r="F63" s="17"/>
      <c r="G63" s="7" t="str">
        <f>IF(D63&lt;&gt;"",IF('Workers Settings'!D63="","",'Workers Settings'!D63),"")</f>
        <v/>
      </c>
      <c r="H63" s="7" t="str">
        <f>IF(D63&lt;&gt;"",'Workers Settings'!E63,"")</f>
        <v/>
      </c>
      <c r="I63" s="7" t="str">
        <f t="shared" si="1"/>
        <v/>
      </c>
      <c r="J63" s="7" t="str">
        <f>IF('Workers Settings'!F63&lt;&gt;"",'Workers Settings'!F63,"")</f>
        <v/>
      </c>
      <c r="K63" s="7" t="str">
        <f>IF('Workers Settings'!G63&lt;&gt;"",'Workers Settings'!G63,"")</f>
        <v/>
      </c>
      <c r="L63" s="7" t="str">
        <f>IF(D63="","",IF(VLOOKUP(D63,'Demand Locations'!B:D,2,FALSE)="","",VLOOKUP(D63,'Demand Locations'!B:D,2,FALSE)))</f>
        <v/>
      </c>
      <c r="M63" s="7" t="str">
        <f>IF(D63="","",IF(VLOOKUP(D63,'Demand Locations'!B:D,3,FALSE)="","",VLOOKUP(D63,'Demand Locations'!B:D,3,FALSE)))</f>
        <v/>
      </c>
      <c r="N63" s="7" t="str">
        <f t="shared" si="2"/>
        <v/>
      </c>
      <c r="O63" s="7" t="str">
        <f t="shared" si="3"/>
        <v/>
      </c>
      <c r="P63" s="7" t="str">
        <f t="shared" si="4"/>
        <v/>
      </c>
      <c r="Q63" s="7" t="str">
        <f t="shared" si="5"/>
        <v/>
      </c>
      <c r="R63" s="7" t="str">
        <f t="shared" si="6"/>
        <v/>
      </c>
      <c r="S63" s="7" t="str">
        <f t="shared" si="7"/>
        <v/>
      </c>
      <c r="T63" s="7" t="str">
        <f t="shared" si="8"/>
        <v/>
      </c>
      <c r="U63" s="7" t="str">
        <f t="shared" si="9"/>
        <v/>
      </c>
      <c r="V63" s="7" t="str">
        <f t="shared" si="10"/>
        <v/>
      </c>
      <c r="W63" s="60" t="str">
        <f>IF(ISNUMBER(V63),IF(ISNA(VLOOKUP(I63,'Distances Lookup Table'!D:E,2,FALSE)),V63*'General Settings'!$F$6,IF(VLOOKUP(I63,'Distances Lookup Table'!D:E,2,FALSE)="",V63*'General Settings'!$F$6,VLOOKUP(I63,'Distances Lookup Table'!D:E,2,FALSE))),"")</f>
        <v/>
      </c>
      <c r="X63" s="18" t="str">
        <f>IF(D63&lt;&gt;"",'Workers Settings'!H63,"")</f>
        <v/>
      </c>
      <c r="Y63" s="18" t="str">
        <f>IF(D63&lt;&gt;"",'Workers Settings'!I63,"")</f>
        <v/>
      </c>
      <c r="Z63" s="29" t="str">
        <f>IF('Workers Settings'!L63&lt;&gt;"",'Workers Settings'!L63,'Workers Settings'!K63)</f>
        <v/>
      </c>
      <c r="AA63" s="29" t="str">
        <f>IF(D63&lt;&gt;"",IF('Workers Settings'!L63&lt;&gt;"",'Workers Settings'!L63,'Workers Settings'!K63),"")</f>
        <v/>
      </c>
    </row>
    <row r="64" spans="1:27" x14ac:dyDescent="0.25">
      <c r="A64" s="7">
        <f t="shared" si="0"/>
        <v>60</v>
      </c>
      <c r="B64" s="7" t="str">
        <f>IF('Workers Settings'!B64&lt;&gt;"",'Workers Settings'!B64,"")</f>
        <v/>
      </c>
      <c r="C64" s="7" t="str">
        <f>IF('Workers Settings'!C64&lt;&gt;"",'Workers Settings'!C64,"")</f>
        <v/>
      </c>
      <c r="D64" s="17"/>
      <c r="E64" s="17"/>
      <c r="F64" s="17"/>
      <c r="G64" s="7" t="str">
        <f>IF(D64&lt;&gt;"",IF('Workers Settings'!D64="","",'Workers Settings'!D64),"")</f>
        <v/>
      </c>
      <c r="H64" s="7" t="str">
        <f>IF(D64&lt;&gt;"",'Workers Settings'!E64,"")</f>
        <v/>
      </c>
      <c r="I64" s="7" t="str">
        <f t="shared" si="1"/>
        <v/>
      </c>
      <c r="J64" s="7" t="str">
        <f>IF('Workers Settings'!F64&lt;&gt;"",'Workers Settings'!F64,"")</f>
        <v/>
      </c>
      <c r="K64" s="7" t="str">
        <f>IF('Workers Settings'!G64&lt;&gt;"",'Workers Settings'!G64,"")</f>
        <v/>
      </c>
      <c r="L64" s="7" t="str">
        <f>IF(D64="","",IF(VLOOKUP(D64,'Demand Locations'!B:D,2,FALSE)="","",VLOOKUP(D64,'Demand Locations'!B:D,2,FALSE)))</f>
        <v/>
      </c>
      <c r="M64" s="7" t="str">
        <f>IF(D64="","",IF(VLOOKUP(D64,'Demand Locations'!B:D,3,FALSE)="","",VLOOKUP(D64,'Demand Locations'!B:D,3,FALSE)))</f>
        <v/>
      </c>
      <c r="N64" s="7" t="str">
        <f t="shared" si="2"/>
        <v/>
      </c>
      <c r="O64" s="7" t="str">
        <f t="shared" si="3"/>
        <v/>
      </c>
      <c r="P64" s="7" t="str">
        <f t="shared" si="4"/>
        <v/>
      </c>
      <c r="Q64" s="7" t="str">
        <f t="shared" si="5"/>
        <v/>
      </c>
      <c r="R64" s="7" t="str">
        <f t="shared" si="6"/>
        <v/>
      </c>
      <c r="S64" s="7" t="str">
        <f t="shared" si="7"/>
        <v/>
      </c>
      <c r="T64" s="7" t="str">
        <f t="shared" si="8"/>
        <v/>
      </c>
      <c r="U64" s="7" t="str">
        <f t="shared" si="9"/>
        <v/>
      </c>
      <c r="V64" s="7" t="str">
        <f t="shared" si="10"/>
        <v/>
      </c>
      <c r="W64" s="60" t="str">
        <f>IF(ISNUMBER(V64),IF(ISNA(VLOOKUP(I64,'Distances Lookup Table'!D:E,2,FALSE)),V64*'General Settings'!$F$6,IF(VLOOKUP(I64,'Distances Lookup Table'!D:E,2,FALSE)="",V64*'General Settings'!$F$6,VLOOKUP(I64,'Distances Lookup Table'!D:E,2,FALSE))),"")</f>
        <v/>
      </c>
      <c r="X64" s="18" t="str">
        <f>IF(D64&lt;&gt;"",'Workers Settings'!H64,"")</f>
        <v/>
      </c>
      <c r="Y64" s="18" t="str">
        <f>IF(D64&lt;&gt;"",'Workers Settings'!I64,"")</f>
        <v/>
      </c>
      <c r="Z64" s="29" t="str">
        <f>IF('Workers Settings'!L64&lt;&gt;"",'Workers Settings'!L64,'Workers Settings'!K64)</f>
        <v/>
      </c>
      <c r="AA64" s="29" t="str">
        <f>IF(D64&lt;&gt;"",IF('Workers Settings'!L64&lt;&gt;"",'Workers Settings'!L64,'Workers Settings'!K64),"")</f>
        <v/>
      </c>
    </row>
    <row r="65" spans="1:27" x14ac:dyDescent="0.25">
      <c r="A65" s="7">
        <f t="shared" si="0"/>
        <v>61</v>
      </c>
      <c r="B65" s="7" t="str">
        <f>IF('Workers Settings'!B65&lt;&gt;"",'Workers Settings'!B65,"")</f>
        <v/>
      </c>
      <c r="C65" s="7" t="str">
        <f>IF('Workers Settings'!C65&lt;&gt;"",'Workers Settings'!C65,"")</f>
        <v/>
      </c>
      <c r="D65" s="17"/>
      <c r="E65" s="17"/>
      <c r="F65" s="17"/>
      <c r="G65" s="7" t="str">
        <f>IF(D65&lt;&gt;"",IF('Workers Settings'!D65="","",'Workers Settings'!D65),"")</f>
        <v/>
      </c>
      <c r="H65" s="7" t="str">
        <f>IF(D65&lt;&gt;"",'Workers Settings'!E65,"")</f>
        <v/>
      </c>
      <c r="I65" s="7" t="str">
        <f t="shared" si="1"/>
        <v/>
      </c>
      <c r="J65" s="7" t="str">
        <f>IF('Workers Settings'!F65&lt;&gt;"",'Workers Settings'!F65,"")</f>
        <v/>
      </c>
      <c r="K65" s="7" t="str">
        <f>IF('Workers Settings'!G65&lt;&gt;"",'Workers Settings'!G65,"")</f>
        <v/>
      </c>
      <c r="L65" s="7" t="str">
        <f>IF(D65="","",IF(VLOOKUP(D65,'Demand Locations'!B:D,2,FALSE)="","",VLOOKUP(D65,'Demand Locations'!B:D,2,FALSE)))</f>
        <v/>
      </c>
      <c r="M65" s="7" t="str">
        <f>IF(D65="","",IF(VLOOKUP(D65,'Demand Locations'!B:D,3,FALSE)="","",VLOOKUP(D65,'Demand Locations'!B:D,3,FALSE)))</f>
        <v/>
      </c>
      <c r="N65" s="7" t="str">
        <f t="shared" si="2"/>
        <v/>
      </c>
      <c r="O65" s="7" t="str">
        <f t="shared" si="3"/>
        <v/>
      </c>
      <c r="P65" s="7" t="str">
        <f t="shared" si="4"/>
        <v/>
      </c>
      <c r="Q65" s="7" t="str">
        <f t="shared" si="5"/>
        <v/>
      </c>
      <c r="R65" s="7" t="str">
        <f t="shared" si="6"/>
        <v/>
      </c>
      <c r="S65" s="7" t="str">
        <f t="shared" si="7"/>
        <v/>
      </c>
      <c r="T65" s="7" t="str">
        <f t="shared" si="8"/>
        <v/>
      </c>
      <c r="U65" s="7" t="str">
        <f t="shared" si="9"/>
        <v/>
      </c>
      <c r="V65" s="7" t="str">
        <f t="shared" si="10"/>
        <v/>
      </c>
      <c r="W65" s="60" t="str">
        <f>IF(ISNUMBER(V65),IF(ISNA(VLOOKUP(I65,'Distances Lookup Table'!D:E,2,FALSE)),V65*'General Settings'!$F$6,IF(VLOOKUP(I65,'Distances Lookup Table'!D:E,2,FALSE)="",V65*'General Settings'!$F$6,VLOOKUP(I65,'Distances Lookup Table'!D:E,2,FALSE))),"")</f>
        <v/>
      </c>
      <c r="X65" s="18" t="str">
        <f>IF(D65&lt;&gt;"",'Workers Settings'!H65,"")</f>
        <v/>
      </c>
      <c r="Y65" s="18" t="str">
        <f>IF(D65&lt;&gt;"",'Workers Settings'!I65,"")</f>
        <v/>
      </c>
      <c r="Z65" s="29" t="str">
        <f>IF('Workers Settings'!L65&lt;&gt;"",'Workers Settings'!L65,'Workers Settings'!K65)</f>
        <v/>
      </c>
      <c r="AA65" s="29" t="str">
        <f>IF(D65&lt;&gt;"",IF('Workers Settings'!L65&lt;&gt;"",'Workers Settings'!L65,'Workers Settings'!K65),"")</f>
        <v/>
      </c>
    </row>
    <row r="66" spans="1:27" x14ac:dyDescent="0.25">
      <c r="A66" s="7">
        <f t="shared" si="0"/>
        <v>62</v>
      </c>
      <c r="B66" s="7" t="str">
        <f>IF('Workers Settings'!B66&lt;&gt;"",'Workers Settings'!B66,"")</f>
        <v/>
      </c>
      <c r="C66" s="7" t="str">
        <f>IF('Workers Settings'!C66&lt;&gt;"",'Workers Settings'!C66,"")</f>
        <v/>
      </c>
      <c r="D66" s="17"/>
      <c r="E66" s="17"/>
      <c r="F66" s="17"/>
      <c r="G66" s="7" t="str">
        <f>IF(D66&lt;&gt;"",IF('Workers Settings'!D66="","",'Workers Settings'!D66),"")</f>
        <v/>
      </c>
      <c r="H66" s="7" t="str">
        <f>IF(D66&lt;&gt;"",'Workers Settings'!E66,"")</f>
        <v/>
      </c>
      <c r="I66" s="7" t="str">
        <f t="shared" si="1"/>
        <v/>
      </c>
      <c r="J66" s="7" t="str">
        <f>IF('Workers Settings'!F66&lt;&gt;"",'Workers Settings'!F66,"")</f>
        <v/>
      </c>
      <c r="K66" s="7" t="str">
        <f>IF('Workers Settings'!G66&lt;&gt;"",'Workers Settings'!G66,"")</f>
        <v/>
      </c>
      <c r="L66" s="7" t="str">
        <f>IF(D66="","",IF(VLOOKUP(D66,'Demand Locations'!B:D,2,FALSE)="","",VLOOKUP(D66,'Demand Locations'!B:D,2,FALSE)))</f>
        <v/>
      </c>
      <c r="M66" s="7" t="str">
        <f>IF(D66="","",IF(VLOOKUP(D66,'Demand Locations'!B:D,3,FALSE)="","",VLOOKUP(D66,'Demand Locations'!B:D,3,FALSE)))</f>
        <v/>
      </c>
      <c r="N66" s="7" t="str">
        <f t="shared" si="2"/>
        <v/>
      </c>
      <c r="O66" s="7" t="str">
        <f t="shared" si="3"/>
        <v/>
      </c>
      <c r="P66" s="7" t="str">
        <f t="shared" si="4"/>
        <v/>
      </c>
      <c r="Q66" s="7" t="str">
        <f t="shared" si="5"/>
        <v/>
      </c>
      <c r="R66" s="7" t="str">
        <f t="shared" si="6"/>
        <v/>
      </c>
      <c r="S66" s="7" t="str">
        <f t="shared" si="7"/>
        <v/>
      </c>
      <c r="T66" s="7" t="str">
        <f t="shared" si="8"/>
        <v/>
      </c>
      <c r="U66" s="7" t="str">
        <f t="shared" si="9"/>
        <v/>
      </c>
      <c r="V66" s="7" t="str">
        <f t="shared" si="10"/>
        <v/>
      </c>
      <c r="W66" s="60" t="str">
        <f>IF(ISNUMBER(V66),IF(ISNA(VLOOKUP(I66,'Distances Lookup Table'!D:E,2,FALSE)),V66*'General Settings'!$F$6,IF(VLOOKUP(I66,'Distances Lookup Table'!D:E,2,FALSE)="",V66*'General Settings'!$F$6,VLOOKUP(I66,'Distances Lookup Table'!D:E,2,FALSE))),"")</f>
        <v/>
      </c>
      <c r="X66" s="18" t="str">
        <f>IF(D66&lt;&gt;"",'Workers Settings'!H66,"")</f>
        <v/>
      </c>
      <c r="Y66" s="18" t="str">
        <f>IF(D66&lt;&gt;"",'Workers Settings'!I66,"")</f>
        <v/>
      </c>
      <c r="Z66" s="29" t="str">
        <f>IF('Workers Settings'!L66&lt;&gt;"",'Workers Settings'!L66,'Workers Settings'!K66)</f>
        <v/>
      </c>
      <c r="AA66" s="29" t="str">
        <f>IF(D66&lt;&gt;"",IF('Workers Settings'!L66&lt;&gt;"",'Workers Settings'!L66,'Workers Settings'!K66),"")</f>
        <v/>
      </c>
    </row>
    <row r="67" spans="1:27" x14ac:dyDescent="0.25">
      <c r="A67" s="7">
        <f t="shared" si="0"/>
        <v>63</v>
      </c>
      <c r="B67" s="7" t="str">
        <f>IF('Workers Settings'!B67&lt;&gt;"",'Workers Settings'!B67,"")</f>
        <v/>
      </c>
      <c r="C67" s="7" t="str">
        <f>IF('Workers Settings'!C67&lt;&gt;"",'Workers Settings'!C67,"")</f>
        <v/>
      </c>
      <c r="D67" s="17"/>
      <c r="E67" s="17"/>
      <c r="F67" s="17"/>
      <c r="G67" s="7" t="str">
        <f>IF(D67&lt;&gt;"",IF('Workers Settings'!D67="","",'Workers Settings'!D67),"")</f>
        <v/>
      </c>
      <c r="H67" s="7" t="str">
        <f>IF(D67&lt;&gt;"",'Workers Settings'!E67,"")</f>
        <v/>
      </c>
      <c r="I67" s="7" t="str">
        <f t="shared" si="1"/>
        <v/>
      </c>
      <c r="J67" s="7" t="str">
        <f>IF('Workers Settings'!F67&lt;&gt;"",'Workers Settings'!F67,"")</f>
        <v/>
      </c>
      <c r="K67" s="7" t="str">
        <f>IF('Workers Settings'!G67&lt;&gt;"",'Workers Settings'!G67,"")</f>
        <v/>
      </c>
      <c r="L67" s="7" t="str">
        <f>IF(D67="","",IF(VLOOKUP(D67,'Demand Locations'!B:D,2,FALSE)="","",VLOOKUP(D67,'Demand Locations'!B:D,2,FALSE)))</f>
        <v/>
      </c>
      <c r="M67" s="7" t="str">
        <f>IF(D67="","",IF(VLOOKUP(D67,'Demand Locations'!B:D,3,FALSE)="","",VLOOKUP(D67,'Demand Locations'!B:D,3,FALSE)))</f>
        <v/>
      </c>
      <c r="N67" s="7" t="str">
        <f t="shared" si="2"/>
        <v/>
      </c>
      <c r="O67" s="7" t="str">
        <f t="shared" si="3"/>
        <v/>
      </c>
      <c r="P67" s="7" t="str">
        <f t="shared" si="4"/>
        <v/>
      </c>
      <c r="Q67" s="7" t="str">
        <f t="shared" si="5"/>
        <v/>
      </c>
      <c r="R67" s="7" t="str">
        <f t="shared" si="6"/>
        <v/>
      </c>
      <c r="S67" s="7" t="str">
        <f t="shared" si="7"/>
        <v/>
      </c>
      <c r="T67" s="7" t="str">
        <f t="shared" si="8"/>
        <v/>
      </c>
      <c r="U67" s="7" t="str">
        <f t="shared" si="9"/>
        <v/>
      </c>
      <c r="V67" s="7" t="str">
        <f t="shared" si="10"/>
        <v/>
      </c>
      <c r="W67" s="60" t="str">
        <f>IF(ISNUMBER(V67),IF(ISNA(VLOOKUP(I67,'Distances Lookup Table'!D:E,2,FALSE)),V67*'General Settings'!$F$6,IF(VLOOKUP(I67,'Distances Lookup Table'!D:E,2,FALSE)="",V67*'General Settings'!$F$6,VLOOKUP(I67,'Distances Lookup Table'!D:E,2,FALSE))),"")</f>
        <v/>
      </c>
      <c r="X67" s="18" t="str">
        <f>IF(D67&lt;&gt;"",'Workers Settings'!H67,"")</f>
        <v/>
      </c>
      <c r="Y67" s="18" t="str">
        <f>IF(D67&lt;&gt;"",'Workers Settings'!I67,"")</f>
        <v/>
      </c>
      <c r="Z67" s="29" t="str">
        <f>IF('Workers Settings'!L67&lt;&gt;"",'Workers Settings'!L67,'Workers Settings'!K67)</f>
        <v/>
      </c>
      <c r="AA67" s="29" t="str">
        <f>IF(D67&lt;&gt;"",IF('Workers Settings'!L67&lt;&gt;"",'Workers Settings'!L67,'Workers Settings'!K67),"")</f>
        <v/>
      </c>
    </row>
    <row r="68" spans="1:27" x14ac:dyDescent="0.25">
      <c r="A68" s="7">
        <f t="shared" si="0"/>
        <v>64</v>
      </c>
      <c r="B68" s="7" t="str">
        <f>IF('Workers Settings'!B68&lt;&gt;"",'Workers Settings'!B68,"")</f>
        <v/>
      </c>
      <c r="C68" s="7" t="str">
        <f>IF('Workers Settings'!C68&lt;&gt;"",'Workers Settings'!C68,"")</f>
        <v/>
      </c>
      <c r="D68" s="17"/>
      <c r="E68" s="17"/>
      <c r="F68" s="17"/>
      <c r="G68" s="7" t="str">
        <f>IF(D68&lt;&gt;"",IF('Workers Settings'!D68="","",'Workers Settings'!D68),"")</f>
        <v/>
      </c>
      <c r="H68" s="7" t="str">
        <f>IF(D68&lt;&gt;"",'Workers Settings'!E68,"")</f>
        <v/>
      </c>
      <c r="I68" s="7" t="str">
        <f t="shared" si="1"/>
        <v/>
      </c>
      <c r="J68" s="7" t="str">
        <f>IF('Workers Settings'!F68&lt;&gt;"",'Workers Settings'!F68,"")</f>
        <v/>
      </c>
      <c r="K68" s="7" t="str">
        <f>IF('Workers Settings'!G68&lt;&gt;"",'Workers Settings'!G68,"")</f>
        <v/>
      </c>
      <c r="L68" s="7" t="str">
        <f>IF(D68="","",IF(VLOOKUP(D68,'Demand Locations'!B:D,2,FALSE)="","",VLOOKUP(D68,'Demand Locations'!B:D,2,FALSE)))</f>
        <v/>
      </c>
      <c r="M68" s="7" t="str">
        <f>IF(D68="","",IF(VLOOKUP(D68,'Demand Locations'!B:D,3,FALSE)="","",VLOOKUP(D68,'Demand Locations'!B:D,3,FALSE)))</f>
        <v/>
      </c>
      <c r="N68" s="7" t="str">
        <f t="shared" si="2"/>
        <v/>
      </c>
      <c r="O68" s="7" t="str">
        <f t="shared" si="3"/>
        <v/>
      </c>
      <c r="P68" s="7" t="str">
        <f t="shared" si="4"/>
        <v/>
      </c>
      <c r="Q68" s="7" t="str">
        <f t="shared" si="5"/>
        <v/>
      </c>
      <c r="R68" s="7" t="str">
        <f t="shared" si="6"/>
        <v/>
      </c>
      <c r="S68" s="7" t="str">
        <f t="shared" si="7"/>
        <v/>
      </c>
      <c r="T68" s="7" t="str">
        <f t="shared" si="8"/>
        <v/>
      </c>
      <c r="U68" s="7" t="str">
        <f t="shared" si="9"/>
        <v/>
      </c>
      <c r="V68" s="7" t="str">
        <f t="shared" si="10"/>
        <v/>
      </c>
      <c r="W68" s="60" t="str">
        <f>IF(ISNUMBER(V68),IF(ISNA(VLOOKUP(I68,'Distances Lookup Table'!D:E,2,FALSE)),V68*'General Settings'!$F$6,IF(VLOOKUP(I68,'Distances Lookup Table'!D:E,2,FALSE)="",V68*'General Settings'!$F$6,VLOOKUP(I68,'Distances Lookup Table'!D:E,2,FALSE))),"")</f>
        <v/>
      </c>
      <c r="X68" s="18" t="str">
        <f>IF(D68&lt;&gt;"",'Workers Settings'!H68,"")</f>
        <v/>
      </c>
      <c r="Y68" s="18" t="str">
        <f>IF(D68&lt;&gt;"",'Workers Settings'!I68,"")</f>
        <v/>
      </c>
      <c r="Z68" s="29" t="str">
        <f>IF('Workers Settings'!L68&lt;&gt;"",'Workers Settings'!L68,'Workers Settings'!K68)</f>
        <v/>
      </c>
      <c r="AA68" s="29" t="str">
        <f>IF(D68&lt;&gt;"",IF('Workers Settings'!L68&lt;&gt;"",'Workers Settings'!L68,'Workers Settings'!K68),"")</f>
        <v/>
      </c>
    </row>
    <row r="69" spans="1:27" x14ac:dyDescent="0.25">
      <c r="A69" s="7">
        <f t="shared" si="0"/>
        <v>65</v>
      </c>
      <c r="B69" s="7" t="str">
        <f>IF('Workers Settings'!B69&lt;&gt;"",'Workers Settings'!B69,"")</f>
        <v/>
      </c>
      <c r="C69" s="7" t="str">
        <f>IF('Workers Settings'!C69&lt;&gt;"",'Workers Settings'!C69,"")</f>
        <v/>
      </c>
      <c r="D69" s="17"/>
      <c r="E69" s="17"/>
      <c r="F69" s="17"/>
      <c r="G69" s="7" t="str">
        <f>IF(D69&lt;&gt;"",IF('Workers Settings'!D69="","",'Workers Settings'!D69),"")</f>
        <v/>
      </c>
      <c r="H69" s="7" t="str">
        <f>IF(D69&lt;&gt;"",'Workers Settings'!E69,"")</f>
        <v/>
      </c>
      <c r="I69" s="7" t="str">
        <f t="shared" ref="I69:I132" si="11">IF(AND(D69&lt;&gt;"",H69&lt;&gt;""),H69&amp;"-"&amp;D69,"")</f>
        <v/>
      </c>
      <c r="J69" s="7" t="str">
        <f>IF('Workers Settings'!F69&lt;&gt;"",'Workers Settings'!F69,"")</f>
        <v/>
      </c>
      <c r="K69" s="7" t="str">
        <f>IF('Workers Settings'!G69&lt;&gt;"",'Workers Settings'!G69,"")</f>
        <v/>
      </c>
      <c r="L69" s="7" t="str">
        <f>IF(D69="","",IF(VLOOKUP(D69,'Demand Locations'!B:D,2,FALSE)="","",VLOOKUP(D69,'Demand Locations'!B:D,2,FALSE)))</f>
        <v/>
      </c>
      <c r="M69" s="7" t="str">
        <f>IF(D69="","",IF(VLOOKUP(D69,'Demand Locations'!B:D,3,FALSE)="","",VLOOKUP(D69,'Demand Locations'!B:D,3,FALSE)))</f>
        <v/>
      </c>
      <c r="N69" s="7" t="str">
        <f t="shared" si="2"/>
        <v/>
      </c>
      <c r="O69" s="7" t="str">
        <f t="shared" si="3"/>
        <v/>
      </c>
      <c r="P69" s="7" t="str">
        <f t="shared" si="4"/>
        <v/>
      </c>
      <c r="Q69" s="7" t="str">
        <f t="shared" si="5"/>
        <v/>
      </c>
      <c r="R69" s="7" t="str">
        <f t="shared" si="6"/>
        <v/>
      </c>
      <c r="S69" s="7" t="str">
        <f t="shared" si="7"/>
        <v/>
      </c>
      <c r="T69" s="7" t="str">
        <f t="shared" si="8"/>
        <v/>
      </c>
      <c r="U69" s="7" t="str">
        <f t="shared" si="9"/>
        <v/>
      </c>
      <c r="V69" s="7" t="str">
        <f t="shared" si="10"/>
        <v/>
      </c>
      <c r="W69" s="60" t="str">
        <f>IF(ISNUMBER(V69),IF(ISNA(VLOOKUP(I69,'Distances Lookup Table'!D:E,2,FALSE)),V69*'General Settings'!$F$6,IF(VLOOKUP(I69,'Distances Lookup Table'!D:E,2,FALSE)="",V69*'General Settings'!$F$6,VLOOKUP(I69,'Distances Lookup Table'!D:E,2,FALSE))),"")</f>
        <v/>
      </c>
      <c r="X69" s="18" t="str">
        <f>IF(D69&lt;&gt;"",'Workers Settings'!H69,"")</f>
        <v/>
      </c>
      <c r="Y69" s="18" t="str">
        <f>IF(D69&lt;&gt;"",'Workers Settings'!I69,"")</f>
        <v/>
      </c>
      <c r="Z69" s="29" t="str">
        <f>IF('Workers Settings'!L69&lt;&gt;"",'Workers Settings'!L69,'Workers Settings'!K69)</f>
        <v/>
      </c>
      <c r="AA69" s="29" t="str">
        <f>IF(D69&lt;&gt;"",IF('Workers Settings'!L69&lt;&gt;"",'Workers Settings'!L69,'Workers Settings'!K69),"")</f>
        <v/>
      </c>
    </row>
    <row r="70" spans="1:27" x14ac:dyDescent="0.25">
      <c r="A70" s="7">
        <f t="shared" ref="A70:A133" si="12">A69+1</f>
        <v>66</v>
      </c>
      <c r="B70" s="7" t="str">
        <f>IF('Workers Settings'!B70&lt;&gt;"",'Workers Settings'!B70,"")</f>
        <v/>
      </c>
      <c r="C70" s="7" t="str">
        <f>IF('Workers Settings'!C70&lt;&gt;"",'Workers Settings'!C70,"")</f>
        <v/>
      </c>
      <c r="D70" s="17"/>
      <c r="E70" s="17"/>
      <c r="F70" s="17"/>
      <c r="G70" s="7" t="str">
        <f>IF(D70&lt;&gt;"",IF('Workers Settings'!D70="","",'Workers Settings'!D70),"")</f>
        <v/>
      </c>
      <c r="H70" s="7" t="str">
        <f>IF(D70&lt;&gt;"",'Workers Settings'!E70,"")</f>
        <v/>
      </c>
      <c r="I70" s="7" t="str">
        <f t="shared" si="11"/>
        <v/>
      </c>
      <c r="J70" s="7" t="str">
        <f>IF('Workers Settings'!F70&lt;&gt;"",'Workers Settings'!F70,"")</f>
        <v/>
      </c>
      <c r="K70" s="7" t="str">
        <f>IF('Workers Settings'!G70&lt;&gt;"",'Workers Settings'!G70,"")</f>
        <v/>
      </c>
      <c r="L70" s="7" t="str">
        <f>IF(D70="","",IF(VLOOKUP(D70,'Demand Locations'!B:D,2,FALSE)="","",VLOOKUP(D70,'Demand Locations'!B:D,2,FALSE)))</f>
        <v/>
      </c>
      <c r="M70" s="7" t="str">
        <f>IF(D70="","",IF(VLOOKUP(D70,'Demand Locations'!B:D,3,FALSE)="","",VLOOKUP(D70,'Demand Locations'!B:D,3,FALSE)))</f>
        <v/>
      </c>
      <c r="N70" s="7" t="str">
        <f t="shared" ref="N70:N133" si="13">IF(ISNUMBER(J70),J70*PI()/180,"")</f>
        <v/>
      </c>
      <c r="O70" s="7" t="str">
        <f t="shared" ref="O70:O133" si="14">IF(ISNUMBER(L70),L70*PI()/180,"")</f>
        <v/>
      </c>
      <c r="P70" s="7" t="str">
        <f t="shared" ref="P70:P133" si="15">IF(AND(ISNUMBER(J70),ISNUMBER(L70)),(L70-J70)*PI()/180,"")</f>
        <v/>
      </c>
      <c r="Q70" s="7" t="str">
        <f t="shared" ref="Q70:Q133" si="16">IF(ISNUMBER(K70),K70*PI()/180,"")</f>
        <v/>
      </c>
      <c r="R70" s="7" t="str">
        <f t="shared" ref="R70:R133" si="17">IF(ISNUMBER(M70),M70*PI()/180,"")</f>
        <v/>
      </c>
      <c r="S70" s="7" t="str">
        <f t="shared" ref="S70:S133" si="18">IF(AND(ISNUMBER(M70),ISNUMBER(K70)),(M70-K70)*PI()/180,"")</f>
        <v/>
      </c>
      <c r="T70" s="7" t="str">
        <f t="shared" ref="T70:T133" si="19">IF(AND(ISNUMBER(P70),ISNUMBER(N70),ISNUMBER(O70),ISNUMBER(S70)),(SIN(P70/2))^2+COS(N70)*COS(O70)*(SIN(S70/2))^2,"")</f>
        <v/>
      </c>
      <c r="U70" s="7" t="str">
        <f t="shared" ref="U70:U133" si="20">IF(ISNUMBER(T70),2*ATAN2(SQRT(1-T70),SQRT(T70)),"")</f>
        <v/>
      </c>
      <c r="V70" s="7" t="str">
        <f t="shared" ref="V70:V133" si="21">IF(ISNUMBER(U70),6373*U70,"")</f>
        <v/>
      </c>
      <c r="W70" s="60" t="str">
        <f>IF(ISNUMBER(V70),IF(ISNA(VLOOKUP(I70,'Distances Lookup Table'!D:E,2,FALSE)),V70*'General Settings'!$F$6,IF(VLOOKUP(I70,'Distances Lookup Table'!D:E,2,FALSE)="",V70*'General Settings'!$F$6,VLOOKUP(I70,'Distances Lookup Table'!D:E,2,FALSE))),"")</f>
        <v/>
      </c>
      <c r="X70" s="18" t="str">
        <f>IF(D70&lt;&gt;"",'Workers Settings'!H70,"")</f>
        <v/>
      </c>
      <c r="Y70" s="18" t="str">
        <f>IF(D70&lt;&gt;"",'Workers Settings'!I70,"")</f>
        <v/>
      </c>
      <c r="Z70" s="29" t="str">
        <f>IF('Workers Settings'!L70&lt;&gt;"",'Workers Settings'!L70,'Workers Settings'!K70)</f>
        <v/>
      </c>
      <c r="AA70" s="29" t="str">
        <f>IF(D70&lt;&gt;"",IF('Workers Settings'!L70&lt;&gt;"",'Workers Settings'!L70,'Workers Settings'!K70),"")</f>
        <v/>
      </c>
    </row>
    <row r="71" spans="1:27" x14ac:dyDescent="0.25">
      <c r="A71" s="7">
        <f t="shared" si="12"/>
        <v>67</v>
      </c>
      <c r="B71" s="7" t="str">
        <f>IF('Workers Settings'!B71&lt;&gt;"",'Workers Settings'!B71,"")</f>
        <v/>
      </c>
      <c r="C71" s="7" t="str">
        <f>IF('Workers Settings'!C71&lt;&gt;"",'Workers Settings'!C71,"")</f>
        <v/>
      </c>
      <c r="D71" s="17"/>
      <c r="E71" s="17"/>
      <c r="F71" s="17"/>
      <c r="G71" s="7" t="str">
        <f>IF(D71&lt;&gt;"",IF('Workers Settings'!D71="","",'Workers Settings'!D71),"")</f>
        <v/>
      </c>
      <c r="H71" s="7" t="str">
        <f>IF(D71&lt;&gt;"",'Workers Settings'!E71,"")</f>
        <v/>
      </c>
      <c r="I71" s="7" t="str">
        <f t="shared" si="11"/>
        <v/>
      </c>
      <c r="J71" s="7" t="str">
        <f>IF('Workers Settings'!F71&lt;&gt;"",'Workers Settings'!F71,"")</f>
        <v/>
      </c>
      <c r="K71" s="7" t="str">
        <f>IF('Workers Settings'!G71&lt;&gt;"",'Workers Settings'!G71,"")</f>
        <v/>
      </c>
      <c r="L71" s="7" t="str">
        <f>IF(D71="","",IF(VLOOKUP(D71,'Demand Locations'!B:D,2,FALSE)="","",VLOOKUP(D71,'Demand Locations'!B:D,2,FALSE)))</f>
        <v/>
      </c>
      <c r="M71" s="7" t="str">
        <f>IF(D71="","",IF(VLOOKUP(D71,'Demand Locations'!B:D,3,FALSE)="","",VLOOKUP(D71,'Demand Locations'!B:D,3,FALSE)))</f>
        <v/>
      </c>
      <c r="N71" s="7" t="str">
        <f t="shared" si="13"/>
        <v/>
      </c>
      <c r="O71" s="7" t="str">
        <f t="shared" si="14"/>
        <v/>
      </c>
      <c r="P71" s="7" t="str">
        <f t="shared" si="15"/>
        <v/>
      </c>
      <c r="Q71" s="7" t="str">
        <f t="shared" si="16"/>
        <v/>
      </c>
      <c r="R71" s="7" t="str">
        <f t="shared" si="17"/>
        <v/>
      </c>
      <c r="S71" s="7" t="str">
        <f t="shared" si="18"/>
        <v/>
      </c>
      <c r="T71" s="7" t="str">
        <f t="shared" si="19"/>
        <v/>
      </c>
      <c r="U71" s="7" t="str">
        <f t="shared" si="20"/>
        <v/>
      </c>
      <c r="V71" s="7" t="str">
        <f t="shared" si="21"/>
        <v/>
      </c>
      <c r="W71" s="60" t="str">
        <f>IF(ISNUMBER(V71),IF(ISNA(VLOOKUP(I71,'Distances Lookup Table'!D:E,2,FALSE)),V71*'General Settings'!$F$6,IF(VLOOKUP(I71,'Distances Lookup Table'!D:E,2,FALSE)="",V71*'General Settings'!$F$6,VLOOKUP(I71,'Distances Lookup Table'!D:E,2,FALSE))),"")</f>
        <v/>
      </c>
      <c r="X71" s="18" t="str">
        <f>IF(D71&lt;&gt;"",'Workers Settings'!H71,"")</f>
        <v/>
      </c>
      <c r="Y71" s="18" t="str">
        <f>IF(D71&lt;&gt;"",'Workers Settings'!I71,"")</f>
        <v/>
      </c>
      <c r="Z71" s="29" t="str">
        <f>IF('Workers Settings'!L71&lt;&gt;"",'Workers Settings'!L71,'Workers Settings'!K71)</f>
        <v/>
      </c>
      <c r="AA71" s="29" t="str">
        <f>IF(D71&lt;&gt;"",IF('Workers Settings'!L71&lt;&gt;"",'Workers Settings'!L71,'Workers Settings'!K71),"")</f>
        <v/>
      </c>
    </row>
    <row r="72" spans="1:27" x14ac:dyDescent="0.25">
      <c r="A72" s="7">
        <f t="shared" si="12"/>
        <v>68</v>
      </c>
      <c r="B72" s="7" t="str">
        <f>IF('Workers Settings'!B72&lt;&gt;"",'Workers Settings'!B72,"")</f>
        <v/>
      </c>
      <c r="C72" s="7" t="str">
        <f>IF('Workers Settings'!C72&lt;&gt;"",'Workers Settings'!C72,"")</f>
        <v/>
      </c>
      <c r="D72" s="17"/>
      <c r="E72" s="17"/>
      <c r="F72" s="17"/>
      <c r="G72" s="7" t="str">
        <f>IF(D72&lt;&gt;"",IF('Workers Settings'!D72="","",'Workers Settings'!D72),"")</f>
        <v/>
      </c>
      <c r="H72" s="7" t="str">
        <f>IF(D72&lt;&gt;"",'Workers Settings'!E72,"")</f>
        <v/>
      </c>
      <c r="I72" s="7" t="str">
        <f t="shared" si="11"/>
        <v/>
      </c>
      <c r="J72" s="7" t="str">
        <f>IF('Workers Settings'!F72&lt;&gt;"",'Workers Settings'!F72,"")</f>
        <v/>
      </c>
      <c r="K72" s="7" t="str">
        <f>IF('Workers Settings'!G72&lt;&gt;"",'Workers Settings'!G72,"")</f>
        <v/>
      </c>
      <c r="L72" s="7" t="str">
        <f>IF(D72="","",IF(VLOOKUP(D72,'Demand Locations'!B:D,2,FALSE)="","",VLOOKUP(D72,'Demand Locations'!B:D,2,FALSE)))</f>
        <v/>
      </c>
      <c r="M72" s="7" t="str">
        <f>IF(D72="","",IF(VLOOKUP(D72,'Demand Locations'!B:D,3,FALSE)="","",VLOOKUP(D72,'Demand Locations'!B:D,3,FALSE)))</f>
        <v/>
      </c>
      <c r="N72" s="7" t="str">
        <f t="shared" si="13"/>
        <v/>
      </c>
      <c r="O72" s="7" t="str">
        <f t="shared" si="14"/>
        <v/>
      </c>
      <c r="P72" s="7" t="str">
        <f t="shared" si="15"/>
        <v/>
      </c>
      <c r="Q72" s="7" t="str">
        <f t="shared" si="16"/>
        <v/>
      </c>
      <c r="R72" s="7" t="str">
        <f t="shared" si="17"/>
        <v/>
      </c>
      <c r="S72" s="7" t="str">
        <f t="shared" si="18"/>
        <v/>
      </c>
      <c r="T72" s="7" t="str">
        <f t="shared" si="19"/>
        <v/>
      </c>
      <c r="U72" s="7" t="str">
        <f t="shared" si="20"/>
        <v/>
      </c>
      <c r="V72" s="7" t="str">
        <f t="shared" si="21"/>
        <v/>
      </c>
      <c r="W72" s="60" t="str">
        <f>IF(ISNUMBER(V72),IF(ISNA(VLOOKUP(I72,'Distances Lookup Table'!D:E,2,FALSE)),V72*'General Settings'!$F$6,IF(VLOOKUP(I72,'Distances Lookup Table'!D:E,2,FALSE)="",V72*'General Settings'!$F$6,VLOOKUP(I72,'Distances Lookup Table'!D:E,2,FALSE))),"")</f>
        <v/>
      </c>
      <c r="X72" s="18" t="str">
        <f>IF(D72&lt;&gt;"",'Workers Settings'!H72,"")</f>
        <v/>
      </c>
      <c r="Y72" s="18" t="str">
        <f>IF(D72&lt;&gt;"",'Workers Settings'!I72,"")</f>
        <v/>
      </c>
      <c r="Z72" s="29" t="str">
        <f>IF('Workers Settings'!L72&lt;&gt;"",'Workers Settings'!L72,'Workers Settings'!K72)</f>
        <v/>
      </c>
      <c r="AA72" s="29" t="str">
        <f>IF(D72&lt;&gt;"",IF('Workers Settings'!L72&lt;&gt;"",'Workers Settings'!L72,'Workers Settings'!K72),"")</f>
        <v/>
      </c>
    </row>
    <row r="73" spans="1:27" x14ac:dyDescent="0.25">
      <c r="A73" s="7">
        <f t="shared" si="12"/>
        <v>69</v>
      </c>
      <c r="B73" s="7" t="str">
        <f>IF('Workers Settings'!B73&lt;&gt;"",'Workers Settings'!B73,"")</f>
        <v/>
      </c>
      <c r="C73" s="7" t="str">
        <f>IF('Workers Settings'!C73&lt;&gt;"",'Workers Settings'!C73,"")</f>
        <v/>
      </c>
      <c r="D73" s="17"/>
      <c r="E73" s="17"/>
      <c r="F73" s="17"/>
      <c r="G73" s="7" t="str">
        <f>IF(D73&lt;&gt;"",IF('Workers Settings'!D73="","",'Workers Settings'!D73),"")</f>
        <v/>
      </c>
      <c r="H73" s="7" t="str">
        <f>IF(D73&lt;&gt;"",'Workers Settings'!E73,"")</f>
        <v/>
      </c>
      <c r="I73" s="7" t="str">
        <f t="shared" si="11"/>
        <v/>
      </c>
      <c r="J73" s="7" t="str">
        <f>IF('Workers Settings'!F73&lt;&gt;"",'Workers Settings'!F73,"")</f>
        <v/>
      </c>
      <c r="K73" s="7" t="str">
        <f>IF('Workers Settings'!G73&lt;&gt;"",'Workers Settings'!G73,"")</f>
        <v/>
      </c>
      <c r="L73" s="7" t="str">
        <f>IF(D73="","",IF(VLOOKUP(D73,'Demand Locations'!B:D,2,FALSE)="","",VLOOKUP(D73,'Demand Locations'!B:D,2,FALSE)))</f>
        <v/>
      </c>
      <c r="M73" s="7" t="str">
        <f>IF(D73="","",IF(VLOOKUP(D73,'Demand Locations'!B:D,3,FALSE)="","",VLOOKUP(D73,'Demand Locations'!B:D,3,FALSE)))</f>
        <v/>
      </c>
      <c r="N73" s="7" t="str">
        <f t="shared" si="13"/>
        <v/>
      </c>
      <c r="O73" s="7" t="str">
        <f t="shared" si="14"/>
        <v/>
      </c>
      <c r="P73" s="7" t="str">
        <f t="shared" si="15"/>
        <v/>
      </c>
      <c r="Q73" s="7" t="str">
        <f t="shared" si="16"/>
        <v/>
      </c>
      <c r="R73" s="7" t="str">
        <f t="shared" si="17"/>
        <v/>
      </c>
      <c r="S73" s="7" t="str">
        <f t="shared" si="18"/>
        <v/>
      </c>
      <c r="T73" s="7" t="str">
        <f t="shared" si="19"/>
        <v/>
      </c>
      <c r="U73" s="7" t="str">
        <f t="shared" si="20"/>
        <v/>
      </c>
      <c r="V73" s="7" t="str">
        <f t="shared" si="21"/>
        <v/>
      </c>
      <c r="W73" s="60" t="str">
        <f>IF(ISNUMBER(V73),IF(ISNA(VLOOKUP(I73,'Distances Lookup Table'!D:E,2,FALSE)),V73*'General Settings'!$F$6,IF(VLOOKUP(I73,'Distances Lookup Table'!D:E,2,FALSE)="",V73*'General Settings'!$F$6,VLOOKUP(I73,'Distances Lookup Table'!D:E,2,FALSE))),"")</f>
        <v/>
      </c>
      <c r="X73" s="18" t="str">
        <f>IF(D73&lt;&gt;"",'Workers Settings'!H73,"")</f>
        <v/>
      </c>
      <c r="Y73" s="18" t="str">
        <f>IF(D73&lt;&gt;"",'Workers Settings'!I73,"")</f>
        <v/>
      </c>
      <c r="Z73" s="29" t="str">
        <f>IF('Workers Settings'!L73&lt;&gt;"",'Workers Settings'!L73,'Workers Settings'!K73)</f>
        <v/>
      </c>
      <c r="AA73" s="29" t="str">
        <f>IF(D73&lt;&gt;"",IF('Workers Settings'!L73&lt;&gt;"",'Workers Settings'!L73,'Workers Settings'!K73),"")</f>
        <v/>
      </c>
    </row>
    <row r="74" spans="1:27" x14ac:dyDescent="0.25">
      <c r="A74" s="7">
        <f t="shared" si="12"/>
        <v>70</v>
      </c>
      <c r="B74" s="7" t="str">
        <f>IF('Workers Settings'!B74&lt;&gt;"",'Workers Settings'!B74,"")</f>
        <v/>
      </c>
      <c r="C74" s="7" t="str">
        <f>IF('Workers Settings'!C74&lt;&gt;"",'Workers Settings'!C74,"")</f>
        <v/>
      </c>
      <c r="D74" s="17"/>
      <c r="E74" s="17"/>
      <c r="F74" s="17"/>
      <c r="G74" s="7" t="str">
        <f>IF(D74&lt;&gt;"",IF('Workers Settings'!D74="","",'Workers Settings'!D74),"")</f>
        <v/>
      </c>
      <c r="H74" s="7" t="str">
        <f>IF(D74&lt;&gt;"",'Workers Settings'!E74,"")</f>
        <v/>
      </c>
      <c r="I74" s="7" t="str">
        <f t="shared" si="11"/>
        <v/>
      </c>
      <c r="J74" s="7" t="str">
        <f>IF('Workers Settings'!F74&lt;&gt;"",'Workers Settings'!F74,"")</f>
        <v/>
      </c>
      <c r="K74" s="7" t="str">
        <f>IF('Workers Settings'!G74&lt;&gt;"",'Workers Settings'!G74,"")</f>
        <v/>
      </c>
      <c r="L74" s="7" t="str">
        <f>IF(D74="","",IF(VLOOKUP(D74,'Demand Locations'!B:D,2,FALSE)="","",VLOOKUP(D74,'Demand Locations'!B:D,2,FALSE)))</f>
        <v/>
      </c>
      <c r="M74" s="7" t="str">
        <f>IF(D74="","",IF(VLOOKUP(D74,'Demand Locations'!B:D,3,FALSE)="","",VLOOKUP(D74,'Demand Locations'!B:D,3,FALSE)))</f>
        <v/>
      </c>
      <c r="N74" s="7" t="str">
        <f t="shared" si="13"/>
        <v/>
      </c>
      <c r="O74" s="7" t="str">
        <f t="shared" si="14"/>
        <v/>
      </c>
      <c r="P74" s="7" t="str">
        <f t="shared" si="15"/>
        <v/>
      </c>
      <c r="Q74" s="7" t="str">
        <f t="shared" si="16"/>
        <v/>
      </c>
      <c r="R74" s="7" t="str">
        <f t="shared" si="17"/>
        <v/>
      </c>
      <c r="S74" s="7" t="str">
        <f t="shared" si="18"/>
        <v/>
      </c>
      <c r="T74" s="7" t="str">
        <f t="shared" si="19"/>
        <v/>
      </c>
      <c r="U74" s="7" t="str">
        <f t="shared" si="20"/>
        <v/>
      </c>
      <c r="V74" s="7" t="str">
        <f t="shared" si="21"/>
        <v/>
      </c>
      <c r="W74" s="60" t="str">
        <f>IF(ISNUMBER(V74),IF(ISNA(VLOOKUP(I74,'Distances Lookup Table'!D:E,2,FALSE)),V74*'General Settings'!$F$6,IF(VLOOKUP(I74,'Distances Lookup Table'!D:E,2,FALSE)="",V74*'General Settings'!$F$6,VLOOKUP(I74,'Distances Lookup Table'!D:E,2,FALSE))),"")</f>
        <v/>
      </c>
      <c r="X74" s="18" t="str">
        <f>IF(D74&lt;&gt;"",'Workers Settings'!H74,"")</f>
        <v/>
      </c>
      <c r="Y74" s="18" t="str">
        <f>IF(D74&lt;&gt;"",'Workers Settings'!I74,"")</f>
        <v/>
      </c>
      <c r="Z74" s="29" t="str">
        <f>IF('Workers Settings'!L74&lt;&gt;"",'Workers Settings'!L74,'Workers Settings'!K74)</f>
        <v/>
      </c>
      <c r="AA74" s="29" t="str">
        <f>IF(D74&lt;&gt;"",IF('Workers Settings'!L74&lt;&gt;"",'Workers Settings'!L74,'Workers Settings'!K74),"")</f>
        <v/>
      </c>
    </row>
    <row r="75" spans="1:27" x14ac:dyDescent="0.25">
      <c r="A75" s="7">
        <f t="shared" si="12"/>
        <v>71</v>
      </c>
      <c r="B75" s="7" t="str">
        <f>IF('Workers Settings'!B75&lt;&gt;"",'Workers Settings'!B75,"")</f>
        <v/>
      </c>
      <c r="C75" s="7" t="str">
        <f>IF('Workers Settings'!C75&lt;&gt;"",'Workers Settings'!C75,"")</f>
        <v/>
      </c>
      <c r="D75" s="17"/>
      <c r="E75" s="17"/>
      <c r="F75" s="17"/>
      <c r="G75" s="7" t="str">
        <f>IF(D75&lt;&gt;"",IF('Workers Settings'!D75="","",'Workers Settings'!D75),"")</f>
        <v/>
      </c>
      <c r="H75" s="7" t="str">
        <f>IF(D75&lt;&gt;"",'Workers Settings'!E75,"")</f>
        <v/>
      </c>
      <c r="I75" s="7" t="str">
        <f t="shared" si="11"/>
        <v/>
      </c>
      <c r="J75" s="7" t="str">
        <f>IF('Workers Settings'!F75&lt;&gt;"",'Workers Settings'!F75,"")</f>
        <v/>
      </c>
      <c r="K75" s="7" t="str">
        <f>IF('Workers Settings'!G75&lt;&gt;"",'Workers Settings'!G75,"")</f>
        <v/>
      </c>
      <c r="L75" s="7" t="str">
        <f>IF(D75="","",IF(VLOOKUP(D75,'Demand Locations'!B:D,2,FALSE)="","",VLOOKUP(D75,'Demand Locations'!B:D,2,FALSE)))</f>
        <v/>
      </c>
      <c r="M75" s="7" t="str">
        <f>IF(D75="","",IF(VLOOKUP(D75,'Demand Locations'!B:D,3,FALSE)="","",VLOOKUP(D75,'Demand Locations'!B:D,3,FALSE)))</f>
        <v/>
      </c>
      <c r="N75" s="7" t="str">
        <f t="shared" si="13"/>
        <v/>
      </c>
      <c r="O75" s="7" t="str">
        <f t="shared" si="14"/>
        <v/>
      </c>
      <c r="P75" s="7" t="str">
        <f t="shared" si="15"/>
        <v/>
      </c>
      <c r="Q75" s="7" t="str">
        <f t="shared" si="16"/>
        <v/>
      </c>
      <c r="R75" s="7" t="str">
        <f t="shared" si="17"/>
        <v/>
      </c>
      <c r="S75" s="7" t="str">
        <f t="shared" si="18"/>
        <v/>
      </c>
      <c r="T75" s="7" t="str">
        <f t="shared" si="19"/>
        <v/>
      </c>
      <c r="U75" s="7" t="str">
        <f t="shared" si="20"/>
        <v/>
      </c>
      <c r="V75" s="7" t="str">
        <f t="shared" si="21"/>
        <v/>
      </c>
      <c r="W75" s="60" t="str">
        <f>IF(ISNUMBER(V75),IF(ISNA(VLOOKUP(I75,'Distances Lookup Table'!D:E,2,FALSE)),V75*'General Settings'!$F$6,IF(VLOOKUP(I75,'Distances Lookup Table'!D:E,2,FALSE)="",V75*'General Settings'!$F$6,VLOOKUP(I75,'Distances Lookup Table'!D:E,2,FALSE))),"")</f>
        <v/>
      </c>
      <c r="X75" s="18" t="str">
        <f>IF(D75&lt;&gt;"",'Workers Settings'!H75,"")</f>
        <v/>
      </c>
      <c r="Y75" s="18" t="str">
        <f>IF(D75&lt;&gt;"",'Workers Settings'!I75,"")</f>
        <v/>
      </c>
      <c r="Z75" s="29" t="str">
        <f>IF('Workers Settings'!L75&lt;&gt;"",'Workers Settings'!L75,'Workers Settings'!K75)</f>
        <v/>
      </c>
      <c r="AA75" s="29" t="str">
        <f>IF(D75&lt;&gt;"",IF('Workers Settings'!L75&lt;&gt;"",'Workers Settings'!L75,'Workers Settings'!K75),"")</f>
        <v/>
      </c>
    </row>
    <row r="76" spans="1:27" x14ac:dyDescent="0.25">
      <c r="A76" s="7">
        <f t="shared" si="12"/>
        <v>72</v>
      </c>
      <c r="B76" s="7" t="str">
        <f>IF('Workers Settings'!B76&lt;&gt;"",'Workers Settings'!B76,"")</f>
        <v/>
      </c>
      <c r="C76" s="7" t="str">
        <f>IF('Workers Settings'!C76&lt;&gt;"",'Workers Settings'!C76,"")</f>
        <v/>
      </c>
      <c r="D76" s="17"/>
      <c r="E76" s="17"/>
      <c r="F76" s="17"/>
      <c r="G76" s="7" t="str">
        <f>IF(D76&lt;&gt;"",IF('Workers Settings'!D76="","",'Workers Settings'!D76),"")</f>
        <v/>
      </c>
      <c r="H76" s="7" t="str">
        <f>IF(D76&lt;&gt;"",'Workers Settings'!E76,"")</f>
        <v/>
      </c>
      <c r="I76" s="7" t="str">
        <f t="shared" si="11"/>
        <v/>
      </c>
      <c r="J76" s="7" t="str">
        <f>IF('Workers Settings'!F76&lt;&gt;"",'Workers Settings'!F76,"")</f>
        <v/>
      </c>
      <c r="K76" s="7" t="str">
        <f>IF('Workers Settings'!G76&lt;&gt;"",'Workers Settings'!G76,"")</f>
        <v/>
      </c>
      <c r="L76" s="7" t="str">
        <f>IF(D76="","",IF(VLOOKUP(D76,'Demand Locations'!B:D,2,FALSE)="","",VLOOKUP(D76,'Demand Locations'!B:D,2,FALSE)))</f>
        <v/>
      </c>
      <c r="M76" s="7" t="str">
        <f>IF(D76="","",IF(VLOOKUP(D76,'Demand Locations'!B:D,3,FALSE)="","",VLOOKUP(D76,'Demand Locations'!B:D,3,FALSE)))</f>
        <v/>
      </c>
      <c r="N76" s="7" t="str">
        <f t="shared" si="13"/>
        <v/>
      </c>
      <c r="O76" s="7" t="str">
        <f t="shared" si="14"/>
        <v/>
      </c>
      <c r="P76" s="7" t="str">
        <f t="shared" si="15"/>
        <v/>
      </c>
      <c r="Q76" s="7" t="str">
        <f t="shared" si="16"/>
        <v/>
      </c>
      <c r="R76" s="7" t="str">
        <f t="shared" si="17"/>
        <v/>
      </c>
      <c r="S76" s="7" t="str">
        <f t="shared" si="18"/>
        <v/>
      </c>
      <c r="T76" s="7" t="str">
        <f t="shared" si="19"/>
        <v/>
      </c>
      <c r="U76" s="7" t="str">
        <f t="shared" si="20"/>
        <v/>
      </c>
      <c r="V76" s="7" t="str">
        <f t="shared" si="21"/>
        <v/>
      </c>
      <c r="W76" s="60" t="str">
        <f>IF(ISNUMBER(V76),IF(ISNA(VLOOKUP(I76,'Distances Lookup Table'!D:E,2,FALSE)),V76*'General Settings'!$F$6,IF(VLOOKUP(I76,'Distances Lookup Table'!D:E,2,FALSE)="",V76*'General Settings'!$F$6,VLOOKUP(I76,'Distances Lookup Table'!D:E,2,FALSE))),"")</f>
        <v/>
      </c>
      <c r="X76" s="18" t="str">
        <f>IF(D76&lt;&gt;"",'Workers Settings'!H76,"")</f>
        <v/>
      </c>
      <c r="Y76" s="18" t="str">
        <f>IF(D76&lt;&gt;"",'Workers Settings'!I76,"")</f>
        <v/>
      </c>
      <c r="Z76" s="29" t="str">
        <f>IF('Workers Settings'!L76&lt;&gt;"",'Workers Settings'!L76,'Workers Settings'!K76)</f>
        <v/>
      </c>
      <c r="AA76" s="29" t="str">
        <f>IF(D76&lt;&gt;"",IF('Workers Settings'!L76&lt;&gt;"",'Workers Settings'!L76,'Workers Settings'!K76),"")</f>
        <v/>
      </c>
    </row>
    <row r="77" spans="1:27" x14ac:dyDescent="0.25">
      <c r="A77" s="7">
        <f t="shared" si="12"/>
        <v>73</v>
      </c>
      <c r="B77" s="7" t="str">
        <f>IF('Workers Settings'!B77&lt;&gt;"",'Workers Settings'!B77,"")</f>
        <v/>
      </c>
      <c r="C77" s="7" t="str">
        <f>IF('Workers Settings'!C77&lt;&gt;"",'Workers Settings'!C77,"")</f>
        <v/>
      </c>
      <c r="D77" s="17"/>
      <c r="E77" s="17"/>
      <c r="F77" s="17"/>
      <c r="G77" s="7" t="str">
        <f>IF(D77&lt;&gt;"",IF('Workers Settings'!D77="","",'Workers Settings'!D77),"")</f>
        <v/>
      </c>
      <c r="H77" s="7" t="str">
        <f>IF(D77&lt;&gt;"",'Workers Settings'!E77,"")</f>
        <v/>
      </c>
      <c r="I77" s="7" t="str">
        <f t="shared" si="11"/>
        <v/>
      </c>
      <c r="J77" s="7" t="str">
        <f>IF('Workers Settings'!F77&lt;&gt;"",'Workers Settings'!F77,"")</f>
        <v/>
      </c>
      <c r="K77" s="7" t="str">
        <f>IF('Workers Settings'!G77&lt;&gt;"",'Workers Settings'!G77,"")</f>
        <v/>
      </c>
      <c r="L77" s="7" t="str">
        <f>IF(D77="","",IF(VLOOKUP(D77,'Demand Locations'!B:D,2,FALSE)="","",VLOOKUP(D77,'Demand Locations'!B:D,2,FALSE)))</f>
        <v/>
      </c>
      <c r="M77" s="7" t="str">
        <f>IF(D77="","",IF(VLOOKUP(D77,'Demand Locations'!B:D,3,FALSE)="","",VLOOKUP(D77,'Demand Locations'!B:D,3,FALSE)))</f>
        <v/>
      </c>
      <c r="N77" s="7" t="str">
        <f t="shared" si="13"/>
        <v/>
      </c>
      <c r="O77" s="7" t="str">
        <f t="shared" si="14"/>
        <v/>
      </c>
      <c r="P77" s="7" t="str">
        <f t="shared" si="15"/>
        <v/>
      </c>
      <c r="Q77" s="7" t="str">
        <f t="shared" si="16"/>
        <v/>
      </c>
      <c r="R77" s="7" t="str">
        <f t="shared" si="17"/>
        <v/>
      </c>
      <c r="S77" s="7" t="str">
        <f t="shared" si="18"/>
        <v/>
      </c>
      <c r="T77" s="7" t="str">
        <f t="shared" si="19"/>
        <v/>
      </c>
      <c r="U77" s="7" t="str">
        <f t="shared" si="20"/>
        <v/>
      </c>
      <c r="V77" s="7" t="str">
        <f t="shared" si="21"/>
        <v/>
      </c>
      <c r="W77" s="60" t="str">
        <f>IF(ISNUMBER(V77),IF(ISNA(VLOOKUP(I77,'Distances Lookup Table'!D:E,2,FALSE)),V77*'General Settings'!$F$6,IF(VLOOKUP(I77,'Distances Lookup Table'!D:E,2,FALSE)="",V77*'General Settings'!$F$6,VLOOKUP(I77,'Distances Lookup Table'!D:E,2,FALSE))),"")</f>
        <v/>
      </c>
      <c r="X77" s="18" t="str">
        <f>IF(D77&lt;&gt;"",'Workers Settings'!H77,"")</f>
        <v/>
      </c>
      <c r="Y77" s="18" t="str">
        <f>IF(D77&lt;&gt;"",'Workers Settings'!I77,"")</f>
        <v/>
      </c>
      <c r="Z77" s="29" t="str">
        <f>IF('Workers Settings'!L77&lt;&gt;"",'Workers Settings'!L77,'Workers Settings'!K77)</f>
        <v/>
      </c>
      <c r="AA77" s="29" t="str">
        <f>IF(D77&lt;&gt;"",IF('Workers Settings'!L77&lt;&gt;"",'Workers Settings'!L77,'Workers Settings'!K77),"")</f>
        <v/>
      </c>
    </row>
    <row r="78" spans="1:27" x14ac:dyDescent="0.25">
      <c r="A78" s="7">
        <f t="shared" si="12"/>
        <v>74</v>
      </c>
      <c r="B78" s="7" t="str">
        <f>IF('Workers Settings'!B78&lt;&gt;"",'Workers Settings'!B78,"")</f>
        <v/>
      </c>
      <c r="C78" s="7" t="str">
        <f>IF('Workers Settings'!C78&lt;&gt;"",'Workers Settings'!C78,"")</f>
        <v/>
      </c>
      <c r="D78" s="17"/>
      <c r="E78" s="17"/>
      <c r="F78" s="17"/>
      <c r="G78" s="7" t="str">
        <f>IF(D78&lt;&gt;"",IF('Workers Settings'!D78="","",'Workers Settings'!D78),"")</f>
        <v/>
      </c>
      <c r="H78" s="7" t="str">
        <f>IF(D78&lt;&gt;"",'Workers Settings'!E78,"")</f>
        <v/>
      </c>
      <c r="I78" s="7" t="str">
        <f t="shared" si="11"/>
        <v/>
      </c>
      <c r="J78" s="7" t="str">
        <f>IF('Workers Settings'!F78&lt;&gt;"",'Workers Settings'!F78,"")</f>
        <v/>
      </c>
      <c r="K78" s="7" t="str">
        <f>IF('Workers Settings'!G78&lt;&gt;"",'Workers Settings'!G78,"")</f>
        <v/>
      </c>
      <c r="L78" s="7" t="str">
        <f>IF(D78="","",IF(VLOOKUP(D78,'Demand Locations'!B:D,2,FALSE)="","",VLOOKUP(D78,'Demand Locations'!B:D,2,FALSE)))</f>
        <v/>
      </c>
      <c r="M78" s="7" t="str">
        <f>IF(D78="","",IF(VLOOKUP(D78,'Demand Locations'!B:D,3,FALSE)="","",VLOOKUP(D78,'Demand Locations'!B:D,3,FALSE)))</f>
        <v/>
      </c>
      <c r="N78" s="7" t="str">
        <f t="shared" si="13"/>
        <v/>
      </c>
      <c r="O78" s="7" t="str">
        <f t="shared" si="14"/>
        <v/>
      </c>
      <c r="P78" s="7" t="str">
        <f t="shared" si="15"/>
        <v/>
      </c>
      <c r="Q78" s="7" t="str">
        <f t="shared" si="16"/>
        <v/>
      </c>
      <c r="R78" s="7" t="str">
        <f t="shared" si="17"/>
        <v/>
      </c>
      <c r="S78" s="7" t="str">
        <f t="shared" si="18"/>
        <v/>
      </c>
      <c r="T78" s="7" t="str">
        <f t="shared" si="19"/>
        <v/>
      </c>
      <c r="U78" s="7" t="str">
        <f t="shared" si="20"/>
        <v/>
      </c>
      <c r="V78" s="7" t="str">
        <f t="shared" si="21"/>
        <v/>
      </c>
      <c r="W78" s="60" t="str">
        <f>IF(ISNUMBER(V78),IF(ISNA(VLOOKUP(I78,'Distances Lookup Table'!D:E,2,FALSE)),V78*'General Settings'!$F$6,IF(VLOOKUP(I78,'Distances Lookup Table'!D:E,2,FALSE)="",V78*'General Settings'!$F$6,VLOOKUP(I78,'Distances Lookup Table'!D:E,2,FALSE))),"")</f>
        <v/>
      </c>
      <c r="X78" s="18" t="str">
        <f>IF(D78&lt;&gt;"",'Workers Settings'!H78,"")</f>
        <v/>
      </c>
      <c r="Y78" s="18" t="str">
        <f>IF(D78&lt;&gt;"",'Workers Settings'!I78,"")</f>
        <v/>
      </c>
      <c r="Z78" s="29" t="str">
        <f>IF('Workers Settings'!L78&lt;&gt;"",'Workers Settings'!L78,'Workers Settings'!K78)</f>
        <v/>
      </c>
      <c r="AA78" s="29" t="str">
        <f>IF(D78&lt;&gt;"",IF('Workers Settings'!L78&lt;&gt;"",'Workers Settings'!L78,'Workers Settings'!K78),"")</f>
        <v/>
      </c>
    </row>
    <row r="79" spans="1:27" x14ac:dyDescent="0.25">
      <c r="A79" s="7">
        <f t="shared" si="12"/>
        <v>75</v>
      </c>
      <c r="B79" s="7" t="str">
        <f>IF('Workers Settings'!B79&lt;&gt;"",'Workers Settings'!B79,"")</f>
        <v/>
      </c>
      <c r="C79" s="7" t="str">
        <f>IF('Workers Settings'!C79&lt;&gt;"",'Workers Settings'!C79,"")</f>
        <v/>
      </c>
      <c r="D79" s="17"/>
      <c r="E79" s="17"/>
      <c r="F79" s="17"/>
      <c r="G79" s="7" t="str">
        <f>IF(D79&lt;&gt;"",IF('Workers Settings'!D79="","",'Workers Settings'!D79),"")</f>
        <v/>
      </c>
      <c r="H79" s="7" t="str">
        <f>IF(D79&lt;&gt;"",'Workers Settings'!E79,"")</f>
        <v/>
      </c>
      <c r="I79" s="7" t="str">
        <f t="shared" si="11"/>
        <v/>
      </c>
      <c r="J79" s="7" t="str">
        <f>IF('Workers Settings'!F79&lt;&gt;"",'Workers Settings'!F79,"")</f>
        <v/>
      </c>
      <c r="K79" s="7" t="str">
        <f>IF('Workers Settings'!G79&lt;&gt;"",'Workers Settings'!G79,"")</f>
        <v/>
      </c>
      <c r="L79" s="7" t="str">
        <f>IF(D79="","",IF(VLOOKUP(D79,'Demand Locations'!B:D,2,FALSE)="","",VLOOKUP(D79,'Demand Locations'!B:D,2,FALSE)))</f>
        <v/>
      </c>
      <c r="M79" s="7" t="str">
        <f>IF(D79="","",IF(VLOOKUP(D79,'Demand Locations'!B:D,3,FALSE)="","",VLOOKUP(D79,'Demand Locations'!B:D,3,FALSE)))</f>
        <v/>
      </c>
      <c r="N79" s="7" t="str">
        <f t="shared" si="13"/>
        <v/>
      </c>
      <c r="O79" s="7" t="str">
        <f t="shared" si="14"/>
        <v/>
      </c>
      <c r="P79" s="7" t="str">
        <f t="shared" si="15"/>
        <v/>
      </c>
      <c r="Q79" s="7" t="str">
        <f t="shared" si="16"/>
        <v/>
      </c>
      <c r="R79" s="7" t="str">
        <f t="shared" si="17"/>
        <v/>
      </c>
      <c r="S79" s="7" t="str">
        <f t="shared" si="18"/>
        <v/>
      </c>
      <c r="T79" s="7" t="str">
        <f t="shared" si="19"/>
        <v/>
      </c>
      <c r="U79" s="7" t="str">
        <f t="shared" si="20"/>
        <v/>
      </c>
      <c r="V79" s="7" t="str">
        <f t="shared" si="21"/>
        <v/>
      </c>
      <c r="W79" s="60" t="str">
        <f>IF(ISNUMBER(V79),IF(ISNA(VLOOKUP(I79,'Distances Lookup Table'!D:E,2,FALSE)),V79*'General Settings'!$F$6,IF(VLOOKUP(I79,'Distances Lookup Table'!D:E,2,FALSE)="",V79*'General Settings'!$F$6,VLOOKUP(I79,'Distances Lookup Table'!D:E,2,FALSE))),"")</f>
        <v/>
      </c>
      <c r="X79" s="18" t="str">
        <f>IF(D79&lt;&gt;"",'Workers Settings'!H79,"")</f>
        <v/>
      </c>
      <c r="Y79" s="18" t="str">
        <f>IF(D79&lt;&gt;"",'Workers Settings'!I79,"")</f>
        <v/>
      </c>
      <c r="Z79" s="29" t="str">
        <f>IF('Workers Settings'!L79&lt;&gt;"",'Workers Settings'!L79,'Workers Settings'!K79)</f>
        <v/>
      </c>
      <c r="AA79" s="29" t="str">
        <f>IF(D79&lt;&gt;"",IF('Workers Settings'!L79&lt;&gt;"",'Workers Settings'!L79,'Workers Settings'!K79),"")</f>
        <v/>
      </c>
    </row>
    <row r="80" spans="1:27" x14ac:dyDescent="0.25">
      <c r="A80" s="7">
        <f t="shared" si="12"/>
        <v>76</v>
      </c>
      <c r="B80" s="7" t="str">
        <f>IF('Workers Settings'!B80&lt;&gt;"",'Workers Settings'!B80,"")</f>
        <v/>
      </c>
      <c r="C80" s="7" t="str">
        <f>IF('Workers Settings'!C80&lt;&gt;"",'Workers Settings'!C80,"")</f>
        <v/>
      </c>
      <c r="D80" s="17"/>
      <c r="E80" s="17"/>
      <c r="F80" s="17"/>
      <c r="G80" s="7" t="str">
        <f>IF(D80&lt;&gt;"",IF('Workers Settings'!D80="","",'Workers Settings'!D80),"")</f>
        <v/>
      </c>
      <c r="H80" s="7" t="str">
        <f>IF(D80&lt;&gt;"",'Workers Settings'!E80,"")</f>
        <v/>
      </c>
      <c r="I80" s="7" t="str">
        <f t="shared" si="11"/>
        <v/>
      </c>
      <c r="J80" s="7" t="str">
        <f>IF('Workers Settings'!F80&lt;&gt;"",'Workers Settings'!F80,"")</f>
        <v/>
      </c>
      <c r="K80" s="7" t="str">
        <f>IF('Workers Settings'!G80&lt;&gt;"",'Workers Settings'!G80,"")</f>
        <v/>
      </c>
      <c r="L80" s="7" t="str">
        <f>IF(D80="","",IF(VLOOKUP(D80,'Demand Locations'!B:D,2,FALSE)="","",VLOOKUP(D80,'Demand Locations'!B:D,2,FALSE)))</f>
        <v/>
      </c>
      <c r="M80" s="7" t="str">
        <f>IF(D80="","",IF(VLOOKUP(D80,'Demand Locations'!B:D,3,FALSE)="","",VLOOKUP(D80,'Demand Locations'!B:D,3,FALSE)))</f>
        <v/>
      </c>
      <c r="N80" s="7" t="str">
        <f t="shared" si="13"/>
        <v/>
      </c>
      <c r="O80" s="7" t="str">
        <f t="shared" si="14"/>
        <v/>
      </c>
      <c r="P80" s="7" t="str">
        <f t="shared" si="15"/>
        <v/>
      </c>
      <c r="Q80" s="7" t="str">
        <f t="shared" si="16"/>
        <v/>
      </c>
      <c r="R80" s="7" t="str">
        <f t="shared" si="17"/>
        <v/>
      </c>
      <c r="S80" s="7" t="str">
        <f t="shared" si="18"/>
        <v/>
      </c>
      <c r="T80" s="7" t="str">
        <f t="shared" si="19"/>
        <v/>
      </c>
      <c r="U80" s="7" t="str">
        <f t="shared" si="20"/>
        <v/>
      </c>
      <c r="V80" s="7" t="str">
        <f t="shared" si="21"/>
        <v/>
      </c>
      <c r="W80" s="60" t="str">
        <f>IF(ISNUMBER(V80),IF(ISNA(VLOOKUP(I80,'Distances Lookup Table'!D:E,2,FALSE)),V80*'General Settings'!$F$6,IF(VLOOKUP(I80,'Distances Lookup Table'!D:E,2,FALSE)="",V80*'General Settings'!$F$6,VLOOKUP(I80,'Distances Lookup Table'!D:E,2,FALSE))),"")</f>
        <v/>
      </c>
      <c r="X80" s="18" t="str">
        <f>IF(D80&lt;&gt;"",'Workers Settings'!H80,"")</f>
        <v/>
      </c>
      <c r="Y80" s="18" t="str">
        <f>IF(D80&lt;&gt;"",'Workers Settings'!I80,"")</f>
        <v/>
      </c>
      <c r="Z80" s="29" t="str">
        <f>IF('Workers Settings'!L80&lt;&gt;"",'Workers Settings'!L80,'Workers Settings'!K80)</f>
        <v/>
      </c>
      <c r="AA80" s="29" t="str">
        <f>IF(D80&lt;&gt;"",IF('Workers Settings'!L80&lt;&gt;"",'Workers Settings'!L80,'Workers Settings'!K80),"")</f>
        <v/>
      </c>
    </row>
    <row r="81" spans="1:27" x14ac:dyDescent="0.25">
      <c r="A81" s="7">
        <f t="shared" si="12"/>
        <v>77</v>
      </c>
      <c r="B81" s="7" t="str">
        <f>IF('Workers Settings'!B81&lt;&gt;"",'Workers Settings'!B81,"")</f>
        <v/>
      </c>
      <c r="C81" s="7" t="str">
        <f>IF('Workers Settings'!C81&lt;&gt;"",'Workers Settings'!C81,"")</f>
        <v/>
      </c>
      <c r="D81" s="17"/>
      <c r="E81" s="17"/>
      <c r="F81" s="17"/>
      <c r="G81" s="7" t="str">
        <f>IF(D81&lt;&gt;"",IF('Workers Settings'!D81="","",'Workers Settings'!D81),"")</f>
        <v/>
      </c>
      <c r="H81" s="7" t="str">
        <f>IF(D81&lt;&gt;"",'Workers Settings'!E81,"")</f>
        <v/>
      </c>
      <c r="I81" s="7" t="str">
        <f t="shared" si="11"/>
        <v/>
      </c>
      <c r="J81" s="7" t="str">
        <f>IF('Workers Settings'!F81&lt;&gt;"",'Workers Settings'!F81,"")</f>
        <v/>
      </c>
      <c r="K81" s="7" t="str">
        <f>IF('Workers Settings'!G81&lt;&gt;"",'Workers Settings'!G81,"")</f>
        <v/>
      </c>
      <c r="L81" s="7" t="str">
        <f>IF(D81="","",IF(VLOOKUP(D81,'Demand Locations'!B:D,2,FALSE)="","",VLOOKUP(D81,'Demand Locations'!B:D,2,FALSE)))</f>
        <v/>
      </c>
      <c r="M81" s="7" t="str">
        <f>IF(D81="","",IF(VLOOKUP(D81,'Demand Locations'!B:D,3,FALSE)="","",VLOOKUP(D81,'Demand Locations'!B:D,3,FALSE)))</f>
        <v/>
      </c>
      <c r="N81" s="7" t="str">
        <f t="shared" si="13"/>
        <v/>
      </c>
      <c r="O81" s="7" t="str">
        <f t="shared" si="14"/>
        <v/>
      </c>
      <c r="P81" s="7" t="str">
        <f t="shared" si="15"/>
        <v/>
      </c>
      <c r="Q81" s="7" t="str">
        <f t="shared" si="16"/>
        <v/>
      </c>
      <c r="R81" s="7" t="str">
        <f t="shared" si="17"/>
        <v/>
      </c>
      <c r="S81" s="7" t="str">
        <f t="shared" si="18"/>
        <v/>
      </c>
      <c r="T81" s="7" t="str">
        <f t="shared" si="19"/>
        <v/>
      </c>
      <c r="U81" s="7" t="str">
        <f t="shared" si="20"/>
        <v/>
      </c>
      <c r="V81" s="7" t="str">
        <f t="shared" si="21"/>
        <v/>
      </c>
      <c r="W81" s="60" t="str">
        <f>IF(ISNUMBER(V81),IF(ISNA(VLOOKUP(I81,'Distances Lookup Table'!D:E,2,FALSE)),V81*'General Settings'!$F$6,IF(VLOOKUP(I81,'Distances Lookup Table'!D:E,2,FALSE)="",V81*'General Settings'!$F$6,VLOOKUP(I81,'Distances Lookup Table'!D:E,2,FALSE))),"")</f>
        <v/>
      </c>
      <c r="X81" s="18" t="str">
        <f>IF(D81&lt;&gt;"",'Workers Settings'!H81,"")</f>
        <v/>
      </c>
      <c r="Y81" s="18" t="str">
        <f>IF(D81&lt;&gt;"",'Workers Settings'!I81,"")</f>
        <v/>
      </c>
      <c r="Z81" s="29" t="str">
        <f>IF('Workers Settings'!L81&lt;&gt;"",'Workers Settings'!L81,'Workers Settings'!K81)</f>
        <v/>
      </c>
      <c r="AA81" s="29" t="str">
        <f>IF(D81&lt;&gt;"",IF('Workers Settings'!L81&lt;&gt;"",'Workers Settings'!L81,'Workers Settings'!K81),"")</f>
        <v/>
      </c>
    </row>
    <row r="82" spans="1:27" x14ac:dyDescent="0.25">
      <c r="A82" s="7">
        <f t="shared" si="12"/>
        <v>78</v>
      </c>
      <c r="B82" s="7" t="str">
        <f>IF('Workers Settings'!B82&lt;&gt;"",'Workers Settings'!B82,"")</f>
        <v/>
      </c>
      <c r="C82" s="7" t="str">
        <f>IF('Workers Settings'!C82&lt;&gt;"",'Workers Settings'!C82,"")</f>
        <v/>
      </c>
      <c r="D82" s="17"/>
      <c r="E82" s="17"/>
      <c r="F82" s="17"/>
      <c r="G82" s="7" t="str">
        <f>IF(D82&lt;&gt;"",IF('Workers Settings'!D82="","",'Workers Settings'!D82),"")</f>
        <v/>
      </c>
      <c r="H82" s="7" t="str">
        <f>IF(D82&lt;&gt;"",'Workers Settings'!E82,"")</f>
        <v/>
      </c>
      <c r="I82" s="7" t="str">
        <f t="shared" si="11"/>
        <v/>
      </c>
      <c r="J82" s="7" t="str">
        <f>IF('Workers Settings'!F82&lt;&gt;"",'Workers Settings'!F82,"")</f>
        <v/>
      </c>
      <c r="K82" s="7" t="str">
        <f>IF('Workers Settings'!G82&lt;&gt;"",'Workers Settings'!G82,"")</f>
        <v/>
      </c>
      <c r="L82" s="7" t="str">
        <f>IF(D82="","",IF(VLOOKUP(D82,'Demand Locations'!B:D,2,FALSE)="","",VLOOKUP(D82,'Demand Locations'!B:D,2,FALSE)))</f>
        <v/>
      </c>
      <c r="M82" s="7" t="str">
        <f>IF(D82="","",IF(VLOOKUP(D82,'Demand Locations'!B:D,3,FALSE)="","",VLOOKUP(D82,'Demand Locations'!B:D,3,FALSE)))</f>
        <v/>
      </c>
      <c r="N82" s="7" t="str">
        <f t="shared" si="13"/>
        <v/>
      </c>
      <c r="O82" s="7" t="str">
        <f t="shared" si="14"/>
        <v/>
      </c>
      <c r="P82" s="7" t="str">
        <f t="shared" si="15"/>
        <v/>
      </c>
      <c r="Q82" s="7" t="str">
        <f t="shared" si="16"/>
        <v/>
      </c>
      <c r="R82" s="7" t="str">
        <f t="shared" si="17"/>
        <v/>
      </c>
      <c r="S82" s="7" t="str">
        <f t="shared" si="18"/>
        <v/>
      </c>
      <c r="T82" s="7" t="str">
        <f t="shared" si="19"/>
        <v/>
      </c>
      <c r="U82" s="7" t="str">
        <f t="shared" si="20"/>
        <v/>
      </c>
      <c r="V82" s="7" t="str">
        <f t="shared" si="21"/>
        <v/>
      </c>
      <c r="W82" s="60" t="str">
        <f>IF(ISNUMBER(V82),IF(ISNA(VLOOKUP(I82,'Distances Lookup Table'!D:E,2,FALSE)),V82*'General Settings'!$F$6,IF(VLOOKUP(I82,'Distances Lookup Table'!D:E,2,FALSE)="",V82*'General Settings'!$F$6,VLOOKUP(I82,'Distances Lookup Table'!D:E,2,FALSE))),"")</f>
        <v/>
      </c>
      <c r="X82" s="18" t="str">
        <f>IF(D82&lt;&gt;"",'Workers Settings'!H82,"")</f>
        <v/>
      </c>
      <c r="Y82" s="18" t="str">
        <f>IF(D82&lt;&gt;"",'Workers Settings'!I82,"")</f>
        <v/>
      </c>
      <c r="Z82" s="29" t="str">
        <f>IF('Workers Settings'!L82&lt;&gt;"",'Workers Settings'!L82,'Workers Settings'!K82)</f>
        <v/>
      </c>
      <c r="AA82" s="29" t="str">
        <f>IF(D82&lt;&gt;"",IF('Workers Settings'!L82&lt;&gt;"",'Workers Settings'!L82,'Workers Settings'!K82),"")</f>
        <v/>
      </c>
    </row>
    <row r="83" spans="1:27" x14ac:dyDescent="0.25">
      <c r="A83" s="7">
        <f t="shared" si="12"/>
        <v>79</v>
      </c>
      <c r="B83" s="7" t="str">
        <f>IF('Workers Settings'!B83&lt;&gt;"",'Workers Settings'!B83,"")</f>
        <v/>
      </c>
      <c r="C83" s="7" t="str">
        <f>IF('Workers Settings'!C83&lt;&gt;"",'Workers Settings'!C83,"")</f>
        <v/>
      </c>
      <c r="D83" s="17"/>
      <c r="E83" s="17"/>
      <c r="F83" s="17"/>
      <c r="G83" s="7" t="str">
        <f>IF(D83&lt;&gt;"",IF('Workers Settings'!D83="","",'Workers Settings'!D83),"")</f>
        <v/>
      </c>
      <c r="H83" s="7" t="str">
        <f>IF(D83&lt;&gt;"",'Workers Settings'!E83,"")</f>
        <v/>
      </c>
      <c r="I83" s="7" t="str">
        <f t="shared" si="11"/>
        <v/>
      </c>
      <c r="J83" s="7" t="str">
        <f>IF('Workers Settings'!F83&lt;&gt;"",'Workers Settings'!F83,"")</f>
        <v/>
      </c>
      <c r="K83" s="7" t="str">
        <f>IF('Workers Settings'!G83&lt;&gt;"",'Workers Settings'!G83,"")</f>
        <v/>
      </c>
      <c r="L83" s="7" t="str">
        <f>IF(D83="","",IF(VLOOKUP(D83,'Demand Locations'!B:D,2,FALSE)="","",VLOOKUP(D83,'Demand Locations'!B:D,2,FALSE)))</f>
        <v/>
      </c>
      <c r="M83" s="7" t="str">
        <f>IF(D83="","",IF(VLOOKUP(D83,'Demand Locations'!B:D,3,FALSE)="","",VLOOKUP(D83,'Demand Locations'!B:D,3,FALSE)))</f>
        <v/>
      </c>
      <c r="N83" s="7" t="str">
        <f t="shared" si="13"/>
        <v/>
      </c>
      <c r="O83" s="7" t="str">
        <f t="shared" si="14"/>
        <v/>
      </c>
      <c r="P83" s="7" t="str">
        <f t="shared" si="15"/>
        <v/>
      </c>
      <c r="Q83" s="7" t="str">
        <f t="shared" si="16"/>
        <v/>
      </c>
      <c r="R83" s="7" t="str">
        <f t="shared" si="17"/>
        <v/>
      </c>
      <c r="S83" s="7" t="str">
        <f t="shared" si="18"/>
        <v/>
      </c>
      <c r="T83" s="7" t="str">
        <f t="shared" si="19"/>
        <v/>
      </c>
      <c r="U83" s="7" t="str">
        <f t="shared" si="20"/>
        <v/>
      </c>
      <c r="V83" s="7" t="str">
        <f t="shared" si="21"/>
        <v/>
      </c>
      <c r="W83" s="60" t="str">
        <f>IF(ISNUMBER(V83),IF(ISNA(VLOOKUP(I83,'Distances Lookup Table'!D:E,2,FALSE)),V83*'General Settings'!$F$6,IF(VLOOKUP(I83,'Distances Lookup Table'!D:E,2,FALSE)="",V83*'General Settings'!$F$6,VLOOKUP(I83,'Distances Lookup Table'!D:E,2,FALSE))),"")</f>
        <v/>
      </c>
      <c r="X83" s="18" t="str">
        <f>IF(D83&lt;&gt;"",'Workers Settings'!H83,"")</f>
        <v/>
      </c>
      <c r="Y83" s="18" t="str">
        <f>IF(D83&lt;&gt;"",'Workers Settings'!I83,"")</f>
        <v/>
      </c>
      <c r="Z83" s="29" t="str">
        <f>IF('Workers Settings'!L83&lt;&gt;"",'Workers Settings'!L83,'Workers Settings'!K83)</f>
        <v/>
      </c>
      <c r="AA83" s="29" t="str">
        <f>IF(D83&lt;&gt;"",IF('Workers Settings'!L83&lt;&gt;"",'Workers Settings'!L83,'Workers Settings'!K83),"")</f>
        <v/>
      </c>
    </row>
    <row r="84" spans="1:27" x14ac:dyDescent="0.25">
      <c r="A84" s="7">
        <f t="shared" si="12"/>
        <v>80</v>
      </c>
      <c r="B84" s="7" t="str">
        <f>IF('Workers Settings'!B84&lt;&gt;"",'Workers Settings'!B84,"")</f>
        <v/>
      </c>
      <c r="C84" s="7" t="str">
        <f>IF('Workers Settings'!C84&lt;&gt;"",'Workers Settings'!C84,"")</f>
        <v/>
      </c>
      <c r="D84" s="17"/>
      <c r="E84" s="17"/>
      <c r="F84" s="17"/>
      <c r="G84" s="7" t="str">
        <f>IF(D84&lt;&gt;"",IF('Workers Settings'!D84="","",'Workers Settings'!D84),"")</f>
        <v/>
      </c>
      <c r="H84" s="7" t="str">
        <f>IF(D84&lt;&gt;"",'Workers Settings'!E84,"")</f>
        <v/>
      </c>
      <c r="I84" s="7" t="str">
        <f t="shared" si="11"/>
        <v/>
      </c>
      <c r="J84" s="7" t="str">
        <f>IF('Workers Settings'!F84&lt;&gt;"",'Workers Settings'!F84,"")</f>
        <v/>
      </c>
      <c r="K84" s="7" t="str">
        <f>IF('Workers Settings'!G84&lt;&gt;"",'Workers Settings'!G84,"")</f>
        <v/>
      </c>
      <c r="L84" s="7" t="str">
        <f>IF(D84="","",IF(VLOOKUP(D84,'Demand Locations'!B:D,2,FALSE)="","",VLOOKUP(D84,'Demand Locations'!B:D,2,FALSE)))</f>
        <v/>
      </c>
      <c r="M84" s="7" t="str">
        <f>IF(D84="","",IF(VLOOKUP(D84,'Demand Locations'!B:D,3,FALSE)="","",VLOOKUP(D84,'Demand Locations'!B:D,3,FALSE)))</f>
        <v/>
      </c>
      <c r="N84" s="7" t="str">
        <f t="shared" si="13"/>
        <v/>
      </c>
      <c r="O84" s="7" t="str">
        <f t="shared" si="14"/>
        <v/>
      </c>
      <c r="P84" s="7" t="str">
        <f t="shared" si="15"/>
        <v/>
      </c>
      <c r="Q84" s="7" t="str">
        <f t="shared" si="16"/>
        <v/>
      </c>
      <c r="R84" s="7" t="str">
        <f t="shared" si="17"/>
        <v/>
      </c>
      <c r="S84" s="7" t="str">
        <f t="shared" si="18"/>
        <v/>
      </c>
      <c r="T84" s="7" t="str">
        <f t="shared" si="19"/>
        <v/>
      </c>
      <c r="U84" s="7" t="str">
        <f t="shared" si="20"/>
        <v/>
      </c>
      <c r="V84" s="7" t="str">
        <f t="shared" si="21"/>
        <v/>
      </c>
      <c r="W84" s="60" t="str">
        <f>IF(ISNUMBER(V84),IF(ISNA(VLOOKUP(I84,'Distances Lookup Table'!D:E,2,FALSE)),V84*'General Settings'!$F$6,IF(VLOOKUP(I84,'Distances Lookup Table'!D:E,2,FALSE)="",V84*'General Settings'!$F$6,VLOOKUP(I84,'Distances Lookup Table'!D:E,2,FALSE))),"")</f>
        <v/>
      </c>
      <c r="X84" s="18" t="str">
        <f>IF(D84&lt;&gt;"",'Workers Settings'!H84,"")</f>
        <v/>
      </c>
      <c r="Y84" s="18" t="str">
        <f>IF(D84&lt;&gt;"",'Workers Settings'!I84,"")</f>
        <v/>
      </c>
      <c r="Z84" s="29" t="str">
        <f>IF('Workers Settings'!L84&lt;&gt;"",'Workers Settings'!L84,'Workers Settings'!K84)</f>
        <v/>
      </c>
      <c r="AA84" s="29" t="str">
        <f>IF(D84&lt;&gt;"",IF('Workers Settings'!L84&lt;&gt;"",'Workers Settings'!L84,'Workers Settings'!K84),"")</f>
        <v/>
      </c>
    </row>
    <row r="85" spans="1:27" x14ac:dyDescent="0.25">
      <c r="A85" s="7">
        <f t="shared" si="12"/>
        <v>81</v>
      </c>
      <c r="B85" s="7" t="str">
        <f>IF('Workers Settings'!B85&lt;&gt;"",'Workers Settings'!B85,"")</f>
        <v/>
      </c>
      <c r="C85" s="7" t="str">
        <f>IF('Workers Settings'!C85&lt;&gt;"",'Workers Settings'!C85,"")</f>
        <v/>
      </c>
      <c r="D85" s="17"/>
      <c r="E85" s="17"/>
      <c r="F85" s="17"/>
      <c r="G85" s="7" t="str">
        <f>IF(D85&lt;&gt;"",IF('Workers Settings'!D85="","",'Workers Settings'!D85),"")</f>
        <v/>
      </c>
      <c r="H85" s="7" t="str">
        <f>IF(D85&lt;&gt;"",'Workers Settings'!E85,"")</f>
        <v/>
      </c>
      <c r="I85" s="7" t="str">
        <f t="shared" si="11"/>
        <v/>
      </c>
      <c r="J85" s="7" t="str">
        <f>IF('Workers Settings'!F85&lt;&gt;"",'Workers Settings'!F85,"")</f>
        <v/>
      </c>
      <c r="K85" s="7" t="str">
        <f>IF('Workers Settings'!G85&lt;&gt;"",'Workers Settings'!G85,"")</f>
        <v/>
      </c>
      <c r="L85" s="7" t="str">
        <f>IF(D85="","",IF(VLOOKUP(D85,'Demand Locations'!B:D,2,FALSE)="","",VLOOKUP(D85,'Demand Locations'!B:D,2,FALSE)))</f>
        <v/>
      </c>
      <c r="M85" s="7" t="str">
        <f>IF(D85="","",IF(VLOOKUP(D85,'Demand Locations'!B:D,3,FALSE)="","",VLOOKUP(D85,'Demand Locations'!B:D,3,FALSE)))</f>
        <v/>
      </c>
      <c r="N85" s="7" t="str">
        <f t="shared" si="13"/>
        <v/>
      </c>
      <c r="O85" s="7" t="str">
        <f t="shared" si="14"/>
        <v/>
      </c>
      <c r="P85" s="7" t="str">
        <f t="shared" si="15"/>
        <v/>
      </c>
      <c r="Q85" s="7" t="str">
        <f t="shared" si="16"/>
        <v/>
      </c>
      <c r="R85" s="7" t="str">
        <f t="shared" si="17"/>
        <v/>
      </c>
      <c r="S85" s="7" t="str">
        <f t="shared" si="18"/>
        <v/>
      </c>
      <c r="T85" s="7" t="str">
        <f t="shared" si="19"/>
        <v/>
      </c>
      <c r="U85" s="7" t="str">
        <f t="shared" si="20"/>
        <v/>
      </c>
      <c r="V85" s="7" t="str">
        <f t="shared" si="21"/>
        <v/>
      </c>
      <c r="W85" s="60" t="str">
        <f>IF(ISNUMBER(V85),IF(ISNA(VLOOKUP(I85,'Distances Lookup Table'!D:E,2,FALSE)),V85*'General Settings'!$F$6,IF(VLOOKUP(I85,'Distances Lookup Table'!D:E,2,FALSE)="",V85*'General Settings'!$F$6,VLOOKUP(I85,'Distances Lookup Table'!D:E,2,FALSE))),"")</f>
        <v/>
      </c>
      <c r="X85" s="18" t="str">
        <f>IF(D85&lt;&gt;"",'Workers Settings'!H85,"")</f>
        <v/>
      </c>
      <c r="Y85" s="18" t="str">
        <f>IF(D85&lt;&gt;"",'Workers Settings'!I85,"")</f>
        <v/>
      </c>
      <c r="Z85" s="29" t="str">
        <f>IF('Workers Settings'!L85&lt;&gt;"",'Workers Settings'!L85,'Workers Settings'!K85)</f>
        <v/>
      </c>
      <c r="AA85" s="29" t="str">
        <f>IF(D85&lt;&gt;"",IF('Workers Settings'!L85&lt;&gt;"",'Workers Settings'!L85,'Workers Settings'!K85),"")</f>
        <v/>
      </c>
    </row>
    <row r="86" spans="1:27" x14ac:dyDescent="0.25">
      <c r="A86" s="7">
        <f t="shared" si="12"/>
        <v>82</v>
      </c>
      <c r="B86" s="7" t="str">
        <f>IF('Workers Settings'!B86&lt;&gt;"",'Workers Settings'!B86,"")</f>
        <v/>
      </c>
      <c r="C86" s="7" t="str">
        <f>IF('Workers Settings'!C86&lt;&gt;"",'Workers Settings'!C86,"")</f>
        <v/>
      </c>
      <c r="D86" s="17"/>
      <c r="E86" s="17"/>
      <c r="F86" s="17"/>
      <c r="G86" s="7" t="str">
        <f>IF(D86&lt;&gt;"",IF('Workers Settings'!D86="","",'Workers Settings'!D86),"")</f>
        <v/>
      </c>
      <c r="H86" s="7" t="str">
        <f>IF(D86&lt;&gt;"",'Workers Settings'!E86,"")</f>
        <v/>
      </c>
      <c r="I86" s="7" t="str">
        <f t="shared" si="11"/>
        <v/>
      </c>
      <c r="J86" s="7" t="str">
        <f>IF('Workers Settings'!F86&lt;&gt;"",'Workers Settings'!F86,"")</f>
        <v/>
      </c>
      <c r="K86" s="7" t="str">
        <f>IF('Workers Settings'!G86&lt;&gt;"",'Workers Settings'!G86,"")</f>
        <v/>
      </c>
      <c r="L86" s="7" t="str">
        <f>IF(D86="","",IF(VLOOKUP(D86,'Demand Locations'!B:D,2,FALSE)="","",VLOOKUP(D86,'Demand Locations'!B:D,2,FALSE)))</f>
        <v/>
      </c>
      <c r="M86" s="7" t="str">
        <f>IF(D86="","",IF(VLOOKUP(D86,'Demand Locations'!B:D,3,FALSE)="","",VLOOKUP(D86,'Demand Locations'!B:D,3,FALSE)))</f>
        <v/>
      </c>
      <c r="N86" s="7" t="str">
        <f t="shared" si="13"/>
        <v/>
      </c>
      <c r="O86" s="7" t="str">
        <f t="shared" si="14"/>
        <v/>
      </c>
      <c r="P86" s="7" t="str">
        <f t="shared" si="15"/>
        <v/>
      </c>
      <c r="Q86" s="7" t="str">
        <f t="shared" si="16"/>
        <v/>
      </c>
      <c r="R86" s="7" t="str">
        <f t="shared" si="17"/>
        <v/>
      </c>
      <c r="S86" s="7" t="str">
        <f t="shared" si="18"/>
        <v/>
      </c>
      <c r="T86" s="7" t="str">
        <f t="shared" si="19"/>
        <v/>
      </c>
      <c r="U86" s="7" t="str">
        <f t="shared" si="20"/>
        <v/>
      </c>
      <c r="V86" s="7" t="str">
        <f t="shared" si="21"/>
        <v/>
      </c>
      <c r="W86" s="60" t="str">
        <f>IF(ISNUMBER(V86),IF(ISNA(VLOOKUP(I86,'Distances Lookup Table'!D:E,2,FALSE)),V86*'General Settings'!$F$6,IF(VLOOKUP(I86,'Distances Lookup Table'!D:E,2,FALSE)="",V86*'General Settings'!$F$6,VLOOKUP(I86,'Distances Lookup Table'!D:E,2,FALSE))),"")</f>
        <v/>
      </c>
      <c r="X86" s="18" t="str">
        <f>IF(D86&lt;&gt;"",'Workers Settings'!H86,"")</f>
        <v/>
      </c>
      <c r="Y86" s="18" t="str">
        <f>IF(D86&lt;&gt;"",'Workers Settings'!I86,"")</f>
        <v/>
      </c>
      <c r="Z86" s="29" t="str">
        <f>IF('Workers Settings'!L86&lt;&gt;"",'Workers Settings'!L86,'Workers Settings'!K86)</f>
        <v/>
      </c>
      <c r="AA86" s="29" t="str">
        <f>IF(D86&lt;&gt;"",IF('Workers Settings'!L86&lt;&gt;"",'Workers Settings'!L86,'Workers Settings'!K86),"")</f>
        <v/>
      </c>
    </row>
    <row r="87" spans="1:27" x14ac:dyDescent="0.25">
      <c r="A87" s="7">
        <f t="shared" si="12"/>
        <v>83</v>
      </c>
      <c r="B87" s="7" t="str">
        <f>IF('Workers Settings'!B87&lt;&gt;"",'Workers Settings'!B87,"")</f>
        <v/>
      </c>
      <c r="C87" s="7" t="str">
        <f>IF('Workers Settings'!C87&lt;&gt;"",'Workers Settings'!C87,"")</f>
        <v/>
      </c>
      <c r="D87" s="17"/>
      <c r="E87" s="17"/>
      <c r="F87" s="17"/>
      <c r="G87" s="7" t="str">
        <f>IF(D87&lt;&gt;"",IF('Workers Settings'!D87="","",'Workers Settings'!D87),"")</f>
        <v/>
      </c>
      <c r="H87" s="7" t="str">
        <f>IF(D87&lt;&gt;"",'Workers Settings'!E87,"")</f>
        <v/>
      </c>
      <c r="I87" s="7" t="str">
        <f t="shared" si="11"/>
        <v/>
      </c>
      <c r="J87" s="7" t="str">
        <f>IF('Workers Settings'!F87&lt;&gt;"",'Workers Settings'!F87,"")</f>
        <v/>
      </c>
      <c r="K87" s="7" t="str">
        <f>IF('Workers Settings'!G87&lt;&gt;"",'Workers Settings'!G87,"")</f>
        <v/>
      </c>
      <c r="L87" s="7" t="str">
        <f>IF(D87="","",IF(VLOOKUP(D87,'Demand Locations'!B:D,2,FALSE)="","",VLOOKUP(D87,'Demand Locations'!B:D,2,FALSE)))</f>
        <v/>
      </c>
      <c r="M87" s="7" t="str">
        <f>IF(D87="","",IF(VLOOKUP(D87,'Demand Locations'!B:D,3,FALSE)="","",VLOOKUP(D87,'Demand Locations'!B:D,3,FALSE)))</f>
        <v/>
      </c>
      <c r="N87" s="7" t="str">
        <f t="shared" si="13"/>
        <v/>
      </c>
      <c r="O87" s="7" t="str">
        <f t="shared" si="14"/>
        <v/>
      </c>
      <c r="P87" s="7" t="str">
        <f t="shared" si="15"/>
        <v/>
      </c>
      <c r="Q87" s="7" t="str">
        <f t="shared" si="16"/>
        <v/>
      </c>
      <c r="R87" s="7" t="str">
        <f t="shared" si="17"/>
        <v/>
      </c>
      <c r="S87" s="7" t="str">
        <f t="shared" si="18"/>
        <v/>
      </c>
      <c r="T87" s="7" t="str">
        <f t="shared" si="19"/>
        <v/>
      </c>
      <c r="U87" s="7" t="str">
        <f t="shared" si="20"/>
        <v/>
      </c>
      <c r="V87" s="7" t="str">
        <f t="shared" si="21"/>
        <v/>
      </c>
      <c r="W87" s="60" t="str">
        <f>IF(ISNUMBER(V87),IF(ISNA(VLOOKUP(I87,'Distances Lookup Table'!D:E,2,FALSE)),V87*'General Settings'!$F$6,IF(VLOOKUP(I87,'Distances Lookup Table'!D:E,2,FALSE)="",V87*'General Settings'!$F$6,VLOOKUP(I87,'Distances Lookup Table'!D:E,2,FALSE))),"")</f>
        <v/>
      </c>
      <c r="X87" s="18" t="str">
        <f>IF(D87&lt;&gt;"",'Workers Settings'!H87,"")</f>
        <v/>
      </c>
      <c r="Y87" s="18" t="str">
        <f>IF(D87&lt;&gt;"",'Workers Settings'!I87,"")</f>
        <v/>
      </c>
      <c r="Z87" s="29" t="str">
        <f>IF('Workers Settings'!L87&lt;&gt;"",'Workers Settings'!L87,'Workers Settings'!K87)</f>
        <v/>
      </c>
      <c r="AA87" s="29" t="str">
        <f>IF(D87&lt;&gt;"",IF('Workers Settings'!L87&lt;&gt;"",'Workers Settings'!L87,'Workers Settings'!K87),"")</f>
        <v/>
      </c>
    </row>
    <row r="88" spans="1:27" x14ac:dyDescent="0.25">
      <c r="A88" s="7">
        <f t="shared" si="12"/>
        <v>84</v>
      </c>
      <c r="B88" s="7" t="str">
        <f>IF('Workers Settings'!B88&lt;&gt;"",'Workers Settings'!B88,"")</f>
        <v/>
      </c>
      <c r="C88" s="7" t="str">
        <f>IF('Workers Settings'!C88&lt;&gt;"",'Workers Settings'!C88,"")</f>
        <v/>
      </c>
      <c r="D88" s="17"/>
      <c r="E88" s="17"/>
      <c r="F88" s="17"/>
      <c r="G88" s="7" t="str">
        <f>IF(D88&lt;&gt;"",IF('Workers Settings'!D88="","",'Workers Settings'!D88),"")</f>
        <v/>
      </c>
      <c r="H88" s="7" t="str">
        <f>IF(D88&lt;&gt;"",'Workers Settings'!E88,"")</f>
        <v/>
      </c>
      <c r="I88" s="7" t="str">
        <f t="shared" si="11"/>
        <v/>
      </c>
      <c r="J88" s="7" t="str">
        <f>IF('Workers Settings'!F88&lt;&gt;"",'Workers Settings'!F88,"")</f>
        <v/>
      </c>
      <c r="K88" s="7" t="str">
        <f>IF('Workers Settings'!G88&lt;&gt;"",'Workers Settings'!G88,"")</f>
        <v/>
      </c>
      <c r="L88" s="7" t="str">
        <f>IF(D88="","",IF(VLOOKUP(D88,'Demand Locations'!B:D,2,FALSE)="","",VLOOKUP(D88,'Demand Locations'!B:D,2,FALSE)))</f>
        <v/>
      </c>
      <c r="M88" s="7" t="str">
        <f>IF(D88="","",IF(VLOOKUP(D88,'Demand Locations'!B:D,3,FALSE)="","",VLOOKUP(D88,'Demand Locations'!B:D,3,FALSE)))</f>
        <v/>
      </c>
      <c r="N88" s="7" t="str">
        <f t="shared" si="13"/>
        <v/>
      </c>
      <c r="O88" s="7" t="str">
        <f t="shared" si="14"/>
        <v/>
      </c>
      <c r="P88" s="7" t="str">
        <f t="shared" si="15"/>
        <v/>
      </c>
      <c r="Q88" s="7" t="str">
        <f t="shared" si="16"/>
        <v/>
      </c>
      <c r="R88" s="7" t="str">
        <f t="shared" si="17"/>
        <v/>
      </c>
      <c r="S88" s="7" t="str">
        <f t="shared" si="18"/>
        <v/>
      </c>
      <c r="T88" s="7" t="str">
        <f t="shared" si="19"/>
        <v/>
      </c>
      <c r="U88" s="7" t="str">
        <f t="shared" si="20"/>
        <v/>
      </c>
      <c r="V88" s="7" t="str">
        <f t="shared" si="21"/>
        <v/>
      </c>
      <c r="W88" s="60" t="str">
        <f>IF(ISNUMBER(V88),IF(ISNA(VLOOKUP(I88,'Distances Lookup Table'!D:E,2,FALSE)),V88*'General Settings'!$F$6,IF(VLOOKUP(I88,'Distances Lookup Table'!D:E,2,FALSE)="",V88*'General Settings'!$F$6,VLOOKUP(I88,'Distances Lookup Table'!D:E,2,FALSE))),"")</f>
        <v/>
      </c>
      <c r="X88" s="18" t="str">
        <f>IF(D88&lt;&gt;"",'Workers Settings'!H88,"")</f>
        <v/>
      </c>
      <c r="Y88" s="18" t="str">
        <f>IF(D88&lt;&gt;"",'Workers Settings'!I88,"")</f>
        <v/>
      </c>
      <c r="Z88" s="29" t="str">
        <f>IF('Workers Settings'!L88&lt;&gt;"",'Workers Settings'!L88,'Workers Settings'!K88)</f>
        <v/>
      </c>
      <c r="AA88" s="29" t="str">
        <f>IF(D88&lt;&gt;"",IF('Workers Settings'!L88&lt;&gt;"",'Workers Settings'!L88,'Workers Settings'!K88),"")</f>
        <v/>
      </c>
    </row>
    <row r="89" spans="1:27" x14ac:dyDescent="0.25">
      <c r="A89" s="7">
        <f t="shared" si="12"/>
        <v>85</v>
      </c>
      <c r="B89" s="7" t="str">
        <f>IF('Workers Settings'!B89&lt;&gt;"",'Workers Settings'!B89,"")</f>
        <v/>
      </c>
      <c r="C89" s="7" t="str">
        <f>IF('Workers Settings'!C89&lt;&gt;"",'Workers Settings'!C89,"")</f>
        <v/>
      </c>
      <c r="D89" s="17"/>
      <c r="E89" s="17"/>
      <c r="F89" s="17"/>
      <c r="G89" s="7" t="str">
        <f>IF(D89&lt;&gt;"",IF('Workers Settings'!D89="","",'Workers Settings'!D89),"")</f>
        <v/>
      </c>
      <c r="H89" s="7" t="str">
        <f>IF(D89&lt;&gt;"",'Workers Settings'!E89,"")</f>
        <v/>
      </c>
      <c r="I89" s="7" t="str">
        <f t="shared" si="11"/>
        <v/>
      </c>
      <c r="J89" s="7" t="str">
        <f>IF('Workers Settings'!F89&lt;&gt;"",'Workers Settings'!F89,"")</f>
        <v/>
      </c>
      <c r="K89" s="7" t="str">
        <f>IF('Workers Settings'!G89&lt;&gt;"",'Workers Settings'!G89,"")</f>
        <v/>
      </c>
      <c r="L89" s="7" t="str">
        <f>IF(D89="","",IF(VLOOKUP(D89,'Demand Locations'!B:D,2,FALSE)="","",VLOOKUP(D89,'Demand Locations'!B:D,2,FALSE)))</f>
        <v/>
      </c>
      <c r="M89" s="7" t="str">
        <f>IF(D89="","",IF(VLOOKUP(D89,'Demand Locations'!B:D,3,FALSE)="","",VLOOKUP(D89,'Demand Locations'!B:D,3,FALSE)))</f>
        <v/>
      </c>
      <c r="N89" s="7" t="str">
        <f t="shared" si="13"/>
        <v/>
      </c>
      <c r="O89" s="7" t="str">
        <f t="shared" si="14"/>
        <v/>
      </c>
      <c r="P89" s="7" t="str">
        <f t="shared" si="15"/>
        <v/>
      </c>
      <c r="Q89" s="7" t="str">
        <f t="shared" si="16"/>
        <v/>
      </c>
      <c r="R89" s="7" t="str">
        <f t="shared" si="17"/>
        <v/>
      </c>
      <c r="S89" s="7" t="str">
        <f t="shared" si="18"/>
        <v/>
      </c>
      <c r="T89" s="7" t="str">
        <f t="shared" si="19"/>
        <v/>
      </c>
      <c r="U89" s="7" t="str">
        <f t="shared" si="20"/>
        <v/>
      </c>
      <c r="V89" s="7" t="str">
        <f t="shared" si="21"/>
        <v/>
      </c>
      <c r="W89" s="60" t="str">
        <f>IF(ISNUMBER(V89),IF(ISNA(VLOOKUP(I89,'Distances Lookup Table'!D:E,2,FALSE)),V89*'General Settings'!$F$6,IF(VLOOKUP(I89,'Distances Lookup Table'!D:E,2,FALSE)="",V89*'General Settings'!$F$6,VLOOKUP(I89,'Distances Lookup Table'!D:E,2,FALSE))),"")</f>
        <v/>
      </c>
      <c r="X89" s="18" t="str">
        <f>IF(D89&lt;&gt;"",'Workers Settings'!H89,"")</f>
        <v/>
      </c>
      <c r="Y89" s="18" t="str">
        <f>IF(D89&lt;&gt;"",'Workers Settings'!I89,"")</f>
        <v/>
      </c>
      <c r="Z89" s="29" t="str">
        <f>IF('Workers Settings'!L89&lt;&gt;"",'Workers Settings'!L89,'Workers Settings'!K89)</f>
        <v/>
      </c>
      <c r="AA89" s="29" t="str">
        <f>IF(D89&lt;&gt;"",IF('Workers Settings'!L89&lt;&gt;"",'Workers Settings'!L89,'Workers Settings'!K89),"")</f>
        <v/>
      </c>
    </row>
    <row r="90" spans="1:27" x14ac:dyDescent="0.25">
      <c r="A90" s="7">
        <f t="shared" si="12"/>
        <v>86</v>
      </c>
      <c r="B90" s="7" t="str">
        <f>IF('Workers Settings'!B90&lt;&gt;"",'Workers Settings'!B90,"")</f>
        <v/>
      </c>
      <c r="C90" s="7" t="str">
        <f>IF('Workers Settings'!C90&lt;&gt;"",'Workers Settings'!C90,"")</f>
        <v/>
      </c>
      <c r="D90" s="17"/>
      <c r="E90" s="17"/>
      <c r="F90" s="17"/>
      <c r="G90" s="7" t="str">
        <f>IF(D90&lt;&gt;"",IF('Workers Settings'!D90="","",'Workers Settings'!D90),"")</f>
        <v/>
      </c>
      <c r="H90" s="7" t="str">
        <f>IF(D90&lt;&gt;"",'Workers Settings'!E90,"")</f>
        <v/>
      </c>
      <c r="I90" s="7" t="str">
        <f t="shared" si="11"/>
        <v/>
      </c>
      <c r="J90" s="7" t="str">
        <f>IF('Workers Settings'!F90&lt;&gt;"",'Workers Settings'!F90,"")</f>
        <v/>
      </c>
      <c r="K90" s="7" t="str">
        <f>IF('Workers Settings'!G90&lt;&gt;"",'Workers Settings'!G90,"")</f>
        <v/>
      </c>
      <c r="L90" s="7" t="str">
        <f>IF(D90="","",IF(VLOOKUP(D90,'Demand Locations'!B:D,2,FALSE)="","",VLOOKUP(D90,'Demand Locations'!B:D,2,FALSE)))</f>
        <v/>
      </c>
      <c r="M90" s="7" t="str">
        <f>IF(D90="","",IF(VLOOKUP(D90,'Demand Locations'!B:D,3,FALSE)="","",VLOOKUP(D90,'Demand Locations'!B:D,3,FALSE)))</f>
        <v/>
      </c>
      <c r="N90" s="7" t="str">
        <f t="shared" si="13"/>
        <v/>
      </c>
      <c r="O90" s="7" t="str">
        <f t="shared" si="14"/>
        <v/>
      </c>
      <c r="P90" s="7" t="str">
        <f t="shared" si="15"/>
        <v/>
      </c>
      <c r="Q90" s="7" t="str">
        <f t="shared" si="16"/>
        <v/>
      </c>
      <c r="R90" s="7" t="str">
        <f t="shared" si="17"/>
        <v/>
      </c>
      <c r="S90" s="7" t="str">
        <f t="shared" si="18"/>
        <v/>
      </c>
      <c r="T90" s="7" t="str">
        <f t="shared" si="19"/>
        <v/>
      </c>
      <c r="U90" s="7" t="str">
        <f t="shared" si="20"/>
        <v/>
      </c>
      <c r="V90" s="7" t="str">
        <f t="shared" si="21"/>
        <v/>
      </c>
      <c r="W90" s="60" t="str">
        <f>IF(ISNUMBER(V90),IF(ISNA(VLOOKUP(I90,'Distances Lookup Table'!D:E,2,FALSE)),V90*'General Settings'!$F$6,IF(VLOOKUP(I90,'Distances Lookup Table'!D:E,2,FALSE)="",V90*'General Settings'!$F$6,VLOOKUP(I90,'Distances Lookup Table'!D:E,2,FALSE))),"")</f>
        <v/>
      </c>
      <c r="X90" s="18" t="str">
        <f>IF(D90&lt;&gt;"",'Workers Settings'!H90,"")</f>
        <v/>
      </c>
      <c r="Y90" s="18" t="str">
        <f>IF(D90&lt;&gt;"",'Workers Settings'!I90,"")</f>
        <v/>
      </c>
      <c r="Z90" s="29" t="str">
        <f>IF('Workers Settings'!L90&lt;&gt;"",'Workers Settings'!L90,'Workers Settings'!K90)</f>
        <v/>
      </c>
      <c r="AA90" s="29" t="str">
        <f>IF(D90&lt;&gt;"",IF('Workers Settings'!L90&lt;&gt;"",'Workers Settings'!L90,'Workers Settings'!K90),"")</f>
        <v/>
      </c>
    </row>
    <row r="91" spans="1:27" x14ac:dyDescent="0.25">
      <c r="A91" s="7">
        <f t="shared" si="12"/>
        <v>87</v>
      </c>
      <c r="B91" s="7" t="str">
        <f>IF('Workers Settings'!B91&lt;&gt;"",'Workers Settings'!B91,"")</f>
        <v/>
      </c>
      <c r="C91" s="7" t="str">
        <f>IF('Workers Settings'!C91&lt;&gt;"",'Workers Settings'!C91,"")</f>
        <v/>
      </c>
      <c r="D91" s="17"/>
      <c r="E91" s="17"/>
      <c r="F91" s="17"/>
      <c r="G91" s="7" t="str">
        <f>IF(D91&lt;&gt;"",IF('Workers Settings'!D91="","",'Workers Settings'!D91),"")</f>
        <v/>
      </c>
      <c r="H91" s="7" t="str">
        <f>IF(D91&lt;&gt;"",'Workers Settings'!E91,"")</f>
        <v/>
      </c>
      <c r="I91" s="7" t="str">
        <f t="shared" si="11"/>
        <v/>
      </c>
      <c r="J91" s="7" t="str">
        <f>IF('Workers Settings'!F91&lt;&gt;"",'Workers Settings'!F91,"")</f>
        <v/>
      </c>
      <c r="K91" s="7" t="str">
        <f>IF('Workers Settings'!G91&lt;&gt;"",'Workers Settings'!G91,"")</f>
        <v/>
      </c>
      <c r="L91" s="7" t="str">
        <f>IF(D91="","",IF(VLOOKUP(D91,'Demand Locations'!B:D,2,FALSE)="","",VLOOKUP(D91,'Demand Locations'!B:D,2,FALSE)))</f>
        <v/>
      </c>
      <c r="M91" s="7" t="str">
        <f>IF(D91="","",IF(VLOOKUP(D91,'Demand Locations'!B:D,3,FALSE)="","",VLOOKUP(D91,'Demand Locations'!B:D,3,FALSE)))</f>
        <v/>
      </c>
      <c r="N91" s="7" t="str">
        <f t="shared" si="13"/>
        <v/>
      </c>
      <c r="O91" s="7" t="str">
        <f t="shared" si="14"/>
        <v/>
      </c>
      <c r="P91" s="7" t="str">
        <f t="shared" si="15"/>
        <v/>
      </c>
      <c r="Q91" s="7" t="str">
        <f t="shared" si="16"/>
        <v/>
      </c>
      <c r="R91" s="7" t="str">
        <f t="shared" si="17"/>
        <v/>
      </c>
      <c r="S91" s="7" t="str">
        <f t="shared" si="18"/>
        <v/>
      </c>
      <c r="T91" s="7" t="str">
        <f t="shared" si="19"/>
        <v/>
      </c>
      <c r="U91" s="7" t="str">
        <f t="shared" si="20"/>
        <v/>
      </c>
      <c r="V91" s="7" t="str">
        <f t="shared" si="21"/>
        <v/>
      </c>
      <c r="W91" s="60" t="str">
        <f>IF(ISNUMBER(V91),IF(ISNA(VLOOKUP(I91,'Distances Lookup Table'!D:E,2,FALSE)),V91*'General Settings'!$F$6,IF(VLOOKUP(I91,'Distances Lookup Table'!D:E,2,FALSE)="",V91*'General Settings'!$F$6,VLOOKUP(I91,'Distances Lookup Table'!D:E,2,FALSE))),"")</f>
        <v/>
      </c>
      <c r="X91" s="18" t="str">
        <f>IF(D91&lt;&gt;"",'Workers Settings'!H91,"")</f>
        <v/>
      </c>
      <c r="Y91" s="18" t="str">
        <f>IF(D91&lt;&gt;"",'Workers Settings'!I91,"")</f>
        <v/>
      </c>
      <c r="Z91" s="29" t="str">
        <f>IF('Workers Settings'!L91&lt;&gt;"",'Workers Settings'!L91,'Workers Settings'!K91)</f>
        <v/>
      </c>
      <c r="AA91" s="29" t="str">
        <f>IF(D91&lt;&gt;"",IF('Workers Settings'!L91&lt;&gt;"",'Workers Settings'!L91,'Workers Settings'!K91),"")</f>
        <v/>
      </c>
    </row>
    <row r="92" spans="1:27" x14ac:dyDescent="0.25">
      <c r="A92" s="7">
        <f t="shared" si="12"/>
        <v>88</v>
      </c>
      <c r="B92" s="7" t="str">
        <f>IF('Workers Settings'!B92&lt;&gt;"",'Workers Settings'!B92,"")</f>
        <v/>
      </c>
      <c r="C92" s="7" t="str">
        <f>IF('Workers Settings'!C92&lt;&gt;"",'Workers Settings'!C92,"")</f>
        <v/>
      </c>
      <c r="D92" s="17"/>
      <c r="E92" s="17"/>
      <c r="F92" s="17"/>
      <c r="G92" s="7" t="str">
        <f>IF(D92&lt;&gt;"",IF('Workers Settings'!D92="","",'Workers Settings'!D92),"")</f>
        <v/>
      </c>
      <c r="H92" s="7" t="str">
        <f>IF(D92&lt;&gt;"",'Workers Settings'!E92,"")</f>
        <v/>
      </c>
      <c r="I92" s="7" t="str">
        <f t="shared" si="11"/>
        <v/>
      </c>
      <c r="J92" s="7" t="str">
        <f>IF('Workers Settings'!F92&lt;&gt;"",'Workers Settings'!F92,"")</f>
        <v/>
      </c>
      <c r="K92" s="7" t="str">
        <f>IF('Workers Settings'!G92&lt;&gt;"",'Workers Settings'!G92,"")</f>
        <v/>
      </c>
      <c r="L92" s="7" t="str">
        <f>IF(D92="","",IF(VLOOKUP(D92,'Demand Locations'!B:D,2,FALSE)="","",VLOOKUP(D92,'Demand Locations'!B:D,2,FALSE)))</f>
        <v/>
      </c>
      <c r="M92" s="7" t="str">
        <f>IF(D92="","",IF(VLOOKUP(D92,'Demand Locations'!B:D,3,FALSE)="","",VLOOKUP(D92,'Demand Locations'!B:D,3,FALSE)))</f>
        <v/>
      </c>
      <c r="N92" s="7" t="str">
        <f t="shared" si="13"/>
        <v/>
      </c>
      <c r="O92" s="7" t="str">
        <f t="shared" si="14"/>
        <v/>
      </c>
      <c r="P92" s="7" t="str">
        <f t="shared" si="15"/>
        <v/>
      </c>
      <c r="Q92" s="7" t="str">
        <f t="shared" si="16"/>
        <v/>
      </c>
      <c r="R92" s="7" t="str">
        <f t="shared" si="17"/>
        <v/>
      </c>
      <c r="S92" s="7" t="str">
        <f t="shared" si="18"/>
        <v/>
      </c>
      <c r="T92" s="7" t="str">
        <f t="shared" si="19"/>
        <v/>
      </c>
      <c r="U92" s="7" t="str">
        <f t="shared" si="20"/>
        <v/>
      </c>
      <c r="V92" s="7" t="str">
        <f t="shared" si="21"/>
        <v/>
      </c>
      <c r="W92" s="60" t="str">
        <f>IF(ISNUMBER(V92),IF(ISNA(VLOOKUP(I92,'Distances Lookup Table'!D:E,2,FALSE)),V92*'General Settings'!$F$6,IF(VLOOKUP(I92,'Distances Lookup Table'!D:E,2,FALSE)="",V92*'General Settings'!$F$6,VLOOKUP(I92,'Distances Lookup Table'!D:E,2,FALSE))),"")</f>
        <v/>
      </c>
      <c r="X92" s="18" t="str">
        <f>IF(D92&lt;&gt;"",'Workers Settings'!H92,"")</f>
        <v/>
      </c>
      <c r="Y92" s="18" t="str">
        <f>IF(D92&lt;&gt;"",'Workers Settings'!I92,"")</f>
        <v/>
      </c>
      <c r="Z92" s="29" t="str">
        <f>IF('Workers Settings'!L92&lt;&gt;"",'Workers Settings'!L92,'Workers Settings'!K92)</f>
        <v/>
      </c>
      <c r="AA92" s="29" t="str">
        <f>IF(D92&lt;&gt;"",IF('Workers Settings'!L92&lt;&gt;"",'Workers Settings'!L92,'Workers Settings'!K92),"")</f>
        <v/>
      </c>
    </row>
    <row r="93" spans="1:27" x14ac:dyDescent="0.25">
      <c r="A93" s="7">
        <f t="shared" si="12"/>
        <v>89</v>
      </c>
      <c r="B93" s="7" t="str">
        <f>IF('Workers Settings'!B93&lt;&gt;"",'Workers Settings'!B93,"")</f>
        <v/>
      </c>
      <c r="C93" s="7" t="str">
        <f>IF('Workers Settings'!C93&lt;&gt;"",'Workers Settings'!C93,"")</f>
        <v/>
      </c>
      <c r="D93" s="17"/>
      <c r="E93" s="17"/>
      <c r="F93" s="17"/>
      <c r="G93" s="7" t="str">
        <f>IF(D93&lt;&gt;"",IF('Workers Settings'!D93="","",'Workers Settings'!D93),"")</f>
        <v/>
      </c>
      <c r="H93" s="7" t="str">
        <f>IF(D93&lt;&gt;"",'Workers Settings'!E93,"")</f>
        <v/>
      </c>
      <c r="I93" s="7" t="str">
        <f t="shared" si="11"/>
        <v/>
      </c>
      <c r="J93" s="7" t="str">
        <f>IF('Workers Settings'!F93&lt;&gt;"",'Workers Settings'!F93,"")</f>
        <v/>
      </c>
      <c r="K93" s="7" t="str">
        <f>IF('Workers Settings'!G93&lt;&gt;"",'Workers Settings'!G93,"")</f>
        <v/>
      </c>
      <c r="L93" s="7" t="str">
        <f>IF(D93="","",IF(VLOOKUP(D93,'Demand Locations'!B:D,2,FALSE)="","",VLOOKUP(D93,'Demand Locations'!B:D,2,FALSE)))</f>
        <v/>
      </c>
      <c r="M93" s="7" t="str">
        <f>IF(D93="","",IF(VLOOKUP(D93,'Demand Locations'!B:D,3,FALSE)="","",VLOOKUP(D93,'Demand Locations'!B:D,3,FALSE)))</f>
        <v/>
      </c>
      <c r="N93" s="7" t="str">
        <f t="shared" si="13"/>
        <v/>
      </c>
      <c r="O93" s="7" t="str">
        <f t="shared" si="14"/>
        <v/>
      </c>
      <c r="P93" s="7" t="str">
        <f t="shared" si="15"/>
        <v/>
      </c>
      <c r="Q93" s="7" t="str">
        <f t="shared" si="16"/>
        <v/>
      </c>
      <c r="R93" s="7" t="str">
        <f t="shared" si="17"/>
        <v/>
      </c>
      <c r="S93" s="7" t="str">
        <f t="shared" si="18"/>
        <v/>
      </c>
      <c r="T93" s="7" t="str">
        <f t="shared" si="19"/>
        <v/>
      </c>
      <c r="U93" s="7" t="str">
        <f t="shared" si="20"/>
        <v/>
      </c>
      <c r="V93" s="7" t="str">
        <f t="shared" si="21"/>
        <v/>
      </c>
      <c r="W93" s="60" t="str">
        <f>IF(ISNUMBER(V93),IF(ISNA(VLOOKUP(I93,'Distances Lookup Table'!D:E,2,FALSE)),V93*'General Settings'!$F$6,IF(VLOOKUP(I93,'Distances Lookup Table'!D:E,2,FALSE)="",V93*'General Settings'!$F$6,VLOOKUP(I93,'Distances Lookup Table'!D:E,2,FALSE))),"")</f>
        <v/>
      </c>
      <c r="X93" s="18" t="str">
        <f>IF(D93&lt;&gt;"",'Workers Settings'!H93,"")</f>
        <v/>
      </c>
      <c r="Y93" s="18" t="str">
        <f>IF(D93&lt;&gt;"",'Workers Settings'!I93,"")</f>
        <v/>
      </c>
      <c r="Z93" s="29" t="str">
        <f>IF('Workers Settings'!L93&lt;&gt;"",'Workers Settings'!L93,'Workers Settings'!K93)</f>
        <v/>
      </c>
      <c r="AA93" s="29" t="str">
        <f>IF(D93&lt;&gt;"",IF('Workers Settings'!L93&lt;&gt;"",'Workers Settings'!L93,'Workers Settings'!K93),"")</f>
        <v/>
      </c>
    </row>
    <row r="94" spans="1:27" x14ac:dyDescent="0.25">
      <c r="A94" s="7">
        <f t="shared" si="12"/>
        <v>90</v>
      </c>
      <c r="B94" s="7" t="str">
        <f>IF('Workers Settings'!B94&lt;&gt;"",'Workers Settings'!B94,"")</f>
        <v/>
      </c>
      <c r="C94" s="7" t="str">
        <f>IF('Workers Settings'!C94&lt;&gt;"",'Workers Settings'!C94,"")</f>
        <v/>
      </c>
      <c r="D94" s="17"/>
      <c r="E94" s="17"/>
      <c r="F94" s="17"/>
      <c r="G94" s="7" t="str">
        <f>IF(D94&lt;&gt;"",IF('Workers Settings'!D94="","",'Workers Settings'!D94),"")</f>
        <v/>
      </c>
      <c r="H94" s="7" t="str">
        <f>IF(D94&lt;&gt;"",'Workers Settings'!E94,"")</f>
        <v/>
      </c>
      <c r="I94" s="7" t="str">
        <f t="shared" si="11"/>
        <v/>
      </c>
      <c r="J94" s="7" t="str">
        <f>IF('Workers Settings'!F94&lt;&gt;"",'Workers Settings'!F94,"")</f>
        <v/>
      </c>
      <c r="K94" s="7" t="str">
        <f>IF('Workers Settings'!G94&lt;&gt;"",'Workers Settings'!G94,"")</f>
        <v/>
      </c>
      <c r="L94" s="7" t="str">
        <f>IF(D94="","",IF(VLOOKUP(D94,'Demand Locations'!B:D,2,FALSE)="","",VLOOKUP(D94,'Demand Locations'!B:D,2,FALSE)))</f>
        <v/>
      </c>
      <c r="M94" s="7" t="str">
        <f>IF(D94="","",IF(VLOOKUP(D94,'Demand Locations'!B:D,3,FALSE)="","",VLOOKUP(D94,'Demand Locations'!B:D,3,FALSE)))</f>
        <v/>
      </c>
      <c r="N94" s="7" t="str">
        <f t="shared" si="13"/>
        <v/>
      </c>
      <c r="O94" s="7" t="str">
        <f t="shared" si="14"/>
        <v/>
      </c>
      <c r="P94" s="7" t="str">
        <f t="shared" si="15"/>
        <v/>
      </c>
      <c r="Q94" s="7" t="str">
        <f t="shared" si="16"/>
        <v/>
      </c>
      <c r="R94" s="7" t="str">
        <f t="shared" si="17"/>
        <v/>
      </c>
      <c r="S94" s="7" t="str">
        <f t="shared" si="18"/>
        <v/>
      </c>
      <c r="T94" s="7" t="str">
        <f t="shared" si="19"/>
        <v/>
      </c>
      <c r="U94" s="7" t="str">
        <f t="shared" si="20"/>
        <v/>
      </c>
      <c r="V94" s="7" t="str">
        <f t="shared" si="21"/>
        <v/>
      </c>
      <c r="W94" s="60" t="str">
        <f>IF(ISNUMBER(V94),IF(ISNA(VLOOKUP(I94,'Distances Lookup Table'!D:E,2,FALSE)),V94*'General Settings'!$F$6,IF(VLOOKUP(I94,'Distances Lookup Table'!D:E,2,FALSE)="",V94*'General Settings'!$F$6,VLOOKUP(I94,'Distances Lookup Table'!D:E,2,FALSE))),"")</f>
        <v/>
      </c>
      <c r="X94" s="18" t="str">
        <f>IF(D94&lt;&gt;"",'Workers Settings'!H94,"")</f>
        <v/>
      </c>
      <c r="Y94" s="18" t="str">
        <f>IF(D94&lt;&gt;"",'Workers Settings'!I94,"")</f>
        <v/>
      </c>
      <c r="Z94" s="29" t="str">
        <f>IF('Workers Settings'!L94&lt;&gt;"",'Workers Settings'!L94,'Workers Settings'!K94)</f>
        <v/>
      </c>
      <c r="AA94" s="29" t="str">
        <f>IF(D94&lt;&gt;"",IF('Workers Settings'!L94&lt;&gt;"",'Workers Settings'!L94,'Workers Settings'!K94),"")</f>
        <v/>
      </c>
    </row>
    <row r="95" spans="1:27" x14ac:dyDescent="0.25">
      <c r="A95" s="7">
        <f t="shared" si="12"/>
        <v>91</v>
      </c>
      <c r="B95" s="7" t="str">
        <f>IF('Workers Settings'!B95&lt;&gt;"",'Workers Settings'!B95,"")</f>
        <v/>
      </c>
      <c r="C95" s="7" t="str">
        <f>IF('Workers Settings'!C95&lt;&gt;"",'Workers Settings'!C95,"")</f>
        <v/>
      </c>
      <c r="D95" s="17"/>
      <c r="E95" s="17"/>
      <c r="F95" s="17"/>
      <c r="G95" s="7" t="str">
        <f>IF(D95&lt;&gt;"",IF('Workers Settings'!D95="","",'Workers Settings'!D95),"")</f>
        <v/>
      </c>
      <c r="H95" s="7" t="str">
        <f>IF(D95&lt;&gt;"",'Workers Settings'!E95,"")</f>
        <v/>
      </c>
      <c r="I95" s="7" t="str">
        <f t="shared" si="11"/>
        <v/>
      </c>
      <c r="J95" s="7" t="str">
        <f>IF('Workers Settings'!F95&lt;&gt;"",'Workers Settings'!F95,"")</f>
        <v/>
      </c>
      <c r="K95" s="7" t="str">
        <f>IF('Workers Settings'!G95&lt;&gt;"",'Workers Settings'!G95,"")</f>
        <v/>
      </c>
      <c r="L95" s="7" t="str">
        <f>IF(D95="","",IF(VLOOKUP(D95,'Demand Locations'!B:D,2,FALSE)="","",VLOOKUP(D95,'Demand Locations'!B:D,2,FALSE)))</f>
        <v/>
      </c>
      <c r="M95" s="7" t="str">
        <f>IF(D95="","",IF(VLOOKUP(D95,'Demand Locations'!B:D,3,FALSE)="","",VLOOKUP(D95,'Demand Locations'!B:D,3,FALSE)))</f>
        <v/>
      </c>
      <c r="N95" s="7" t="str">
        <f t="shared" si="13"/>
        <v/>
      </c>
      <c r="O95" s="7" t="str">
        <f t="shared" si="14"/>
        <v/>
      </c>
      <c r="P95" s="7" t="str">
        <f t="shared" si="15"/>
        <v/>
      </c>
      <c r="Q95" s="7" t="str">
        <f t="shared" si="16"/>
        <v/>
      </c>
      <c r="R95" s="7" t="str">
        <f t="shared" si="17"/>
        <v/>
      </c>
      <c r="S95" s="7" t="str">
        <f t="shared" si="18"/>
        <v/>
      </c>
      <c r="T95" s="7" t="str">
        <f t="shared" si="19"/>
        <v/>
      </c>
      <c r="U95" s="7" t="str">
        <f t="shared" si="20"/>
        <v/>
      </c>
      <c r="V95" s="7" t="str">
        <f t="shared" si="21"/>
        <v/>
      </c>
      <c r="W95" s="60" t="str">
        <f>IF(ISNUMBER(V95),IF(ISNA(VLOOKUP(I95,'Distances Lookup Table'!D:E,2,FALSE)),V95*'General Settings'!$F$6,IF(VLOOKUP(I95,'Distances Lookup Table'!D:E,2,FALSE)="",V95*'General Settings'!$F$6,VLOOKUP(I95,'Distances Lookup Table'!D:E,2,FALSE))),"")</f>
        <v/>
      </c>
      <c r="X95" s="18" t="str">
        <f>IF(D95&lt;&gt;"",'Workers Settings'!H95,"")</f>
        <v/>
      </c>
      <c r="Y95" s="18" t="str">
        <f>IF(D95&lt;&gt;"",'Workers Settings'!I95,"")</f>
        <v/>
      </c>
      <c r="Z95" s="29" t="str">
        <f>IF('Workers Settings'!L95&lt;&gt;"",'Workers Settings'!L95,'Workers Settings'!K95)</f>
        <v/>
      </c>
      <c r="AA95" s="29" t="str">
        <f>IF(D95&lt;&gt;"",IF('Workers Settings'!L95&lt;&gt;"",'Workers Settings'!L95,'Workers Settings'!K95),"")</f>
        <v/>
      </c>
    </row>
    <row r="96" spans="1:27" x14ac:dyDescent="0.25">
      <c r="A96" s="7">
        <f t="shared" si="12"/>
        <v>92</v>
      </c>
      <c r="B96" s="7" t="str">
        <f>IF('Workers Settings'!B96&lt;&gt;"",'Workers Settings'!B96,"")</f>
        <v/>
      </c>
      <c r="C96" s="7" t="str">
        <f>IF('Workers Settings'!C96&lt;&gt;"",'Workers Settings'!C96,"")</f>
        <v/>
      </c>
      <c r="D96" s="17"/>
      <c r="E96" s="17"/>
      <c r="F96" s="17"/>
      <c r="G96" s="7" t="str">
        <f>IF(D96&lt;&gt;"",IF('Workers Settings'!D96="","",'Workers Settings'!D96),"")</f>
        <v/>
      </c>
      <c r="H96" s="7" t="str">
        <f>IF(D96&lt;&gt;"",'Workers Settings'!E96,"")</f>
        <v/>
      </c>
      <c r="I96" s="7" t="str">
        <f t="shared" si="11"/>
        <v/>
      </c>
      <c r="J96" s="7" t="str">
        <f>IF('Workers Settings'!F96&lt;&gt;"",'Workers Settings'!F96,"")</f>
        <v/>
      </c>
      <c r="K96" s="7" t="str">
        <f>IF('Workers Settings'!G96&lt;&gt;"",'Workers Settings'!G96,"")</f>
        <v/>
      </c>
      <c r="L96" s="7" t="str">
        <f>IF(D96="","",IF(VLOOKUP(D96,'Demand Locations'!B:D,2,FALSE)="","",VLOOKUP(D96,'Demand Locations'!B:D,2,FALSE)))</f>
        <v/>
      </c>
      <c r="M96" s="7" t="str">
        <f>IF(D96="","",IF(VLOOKUP(D96,'Demand Locations'!B:D,3,FALSE)="","",VLOOKUP(D96,'Demand Locations'!B:D,3,FALSE)))</f>
        <v/>
      </c>
      <c r="N96" s="7" t="str">
        <f t="shared" si="13"/>
        <v/>
      </c>
      <c r="O96" s="7" t="str">
        <f t="shared" si="14"/>
        <v/>
      </c>
      <c r="P96" s="7" t="str">
        <f t="shared" si="15"/>
        <v/>
      </c>
      <c r="Q96" s="7" t="str">
        <f t="shared" si="16"/>
        <v/>
      </c>
      <c r="R96" s="7" t="str">
        <f t="shared" si="17"/>
        <v/>
      </c>
      <c r="S96" s="7" t="str">
        <f t="shared" si="18"/>
        <v/>
      </c>
      <c r="T96" s="7" t="str">
        <f t="shared" si="19"/>
        <v/>
      </c>
      <c r="U96" s="7" t="str">
        <f t="shared" si="20"/>
        <v/>
      </c>
      <c r="V96" s="7" t="str">
        <f t="shared" si="21"/>
        <v/>
      </c>
      <c r="W96" s="60" t="str">
        <f>IF(ISNUMBER(V96),IF(ISNA(VLOOKUP(I96,'Distances Lookup Table'!D:E,2,FALSE)),V96*'General Settings'!$F$6,IF(VLOOKUP(I96,'Distances Lookup Table'!D:E,2,FALSE)="",V96*'General Settings'!$F$6,VLOOKUP(I96,'Distances Lookup Table'!D:E,2,FALSE))),"")</f>
        <v/>
      </c>
      <c r="X96" s="18" t="str">
        <f>IF(D96&lt;&gt;"",'Workers Settings'!H96,"")</f>
        <v/>
      </c>
      <c r="Y96" s="18" t="str">
        <f>IF(D96&lt;&gt;"",'Workers Settings'!I96,"")</f>
        <v/>
      </c>
      <c r="Z96" s="29" t="str">
        <f>IF('Workers Settings'!L96&lt;&gt;"",'Workers Settings'!L96,'Workers Settings'!K96)</f>
        <v/>
      </c>
      <c r="AA96" s="29" t="str">
        <f>IF(D96&lt;&gt;"",IF('Workers Settings'!L96&lt;&gt;"",'Workers Settings'!L96,'Workers Settings'!K96),"")</f>
        <v/>
      </c>
    </row>
    <row r="97" spans="1:27" x14ac:dyDescent="0.25">
      <c r="A97" s="7">
        <f t="shared" si="12"/>
        <v>93</v>
      </c>
      <c r="B97" s="7" t="str">
        <f>IF('Workers Settings'!B97&lt;&gt;"",'Workers Settings'!B97,"")</f>
        <v/>
      </c>
      <c r="C97" s="7" t="str">
        <f>IF('Workers Settings'!C97&lt;&gt;"",'Workers Settings'!C97,"")</f>
        <v/>
      </c>
      <c r="D97" s="17"/>
      <c r="E97" s="17"/>
      <c r="F97" s="17"/>
      <c r="G97" s="7" t="str">
        <f>IF(D97&lt;&gt;"",IF('Workers Settings'!D97="","",'Workers Settings'!D97),"")</f>
        <v/>
      </c>
      <c r="H97" s="7" t="str">
        <f>IF(D97&lt;&gt;"",'Workers Settings'!E97,"")</f>
        <v/>
      </c>
      <c r="I97" s="7" t="str">
        <f t="shared" si="11"/>
        <v/>
      </c>
      <c r="J97" s="7" t="str">
        <f>IF('Workers Settings'!F97&lt;&gt;"",'Workers Settings'!F97,"")</f>
        <v/>
      </c>
      <c r="K97" s="7" t="str">
        <f>IF('Workers Settings'!G97&lt;&gt;"",'Workers Settings'!G97,"")</f>
        <v/>
      </c>
      <c r="L97" s="7" t="str">
        <f>IF(D97="","",IF(VLOOKUP(D97,'Demand Locations'!B:D,2,FALSE)="","",VLOOKUP(D97,'Demand Locations'!B:D,2,FALSE)))</f>
        <v/>
      </c>
      <c r="M97" s="7" t="str">
        <f>IF(D97="","",IF(VLOOKUP(D97,'Demand Locations'!B:D,3,FALSE)="","",VLOOKUP(D97,'Demand Locations'!B:D,3,FALSE)))</f>
        <v/>
      </c>
      <c r="N97" s="7" t="str">
        <f t="shared" si="13"/>
        <v/>
      </c>
      <c r="O97" s="7" t="str">
        <f t="shared" si="14"/>
        <v/>
      </c>
      <c r="P97" s="7" t="str">
        <f t="shared" si="15"/>
        <v/>
      </c>
      <c r="Q97" s="7" t="str">
        <f t="shared" si="16"/>
        <v/>
      </c>
      <c r="R97" s="7" t="str">
        <f t="shared" si="17"/>
        <v/>
      </c>
      <c r="S97" s="7" t="str">
        <f t="shared" si="18"/>
        <v/>
      </c>
      <c r="T97" s="7" t="str">
        <f t="shared" si="19"/>
        <v/>
      </c>
      <c r="U97" s="7" t="str">
        <f t="shared" si="20"/>
        <v/>
      </c>
      <c r="V97" s="7" t="str">
        <f t="shared" si="21"/>
        <v/>
      </c>
      <c r="W97" s="60" t="str">
        <f>IF(ISNUMBER(V97),IF(ISNA(VLOOKUP(I97,'Distances Lookup Table'!D:E,2,FALSE)),V97*'General Settings'!$F$6,IF(VLOOKUP(I97,'Distances Lookup Table'!D:E,2,FALSE)="",V97*'General Settings'!$F$6,VLOOKUP(I97,'Distances Lookup Table'!D:E,2,FALSE))),"")</f>
        <v/>
      </c>
      <c r="X97" s="18" t="str">
        <f>IF(D97&lt;&gt;"",'Workers Settings'!H97,"")</f>
        <v/>
      </c>
      <c r="Y97" s="18" t="str">
        <f>IF(D97&lt;&gt;"",'Workers Settings'!I97,"")</f>
        <v/>
      </c>
      <c r="Z97" s="29" t="str">
        <f>IF('Workers Settings'!L97&lt;&gt;"",'Workers Settings'!L97,'Workers Settings'!K97)</f>
        <v/>
      </c>
      <c r="AA97" s="29" t="str">
        <f>IF(D97&lt;&gt;"",IF('Workers Settings'!L97&lt;&gt;"",'Workers Settings'!L97,'Workers Settings'!K97),"")</f>
        <v/>
      </c>
    </row>
    <row r="98" spans="1:27" x14ac:dyDescent="0.25">
      <c r="A98" s="7">
        <f t="shared" si="12"/>
        <v>94</v>
      </c>
      <c r="B98" s="7" t="str">
        <f>IF('Workers Settings'!B98&lt;&gt;"",'Workers Settings'!B98,"")</f>
        <v/>
      </c>
      <c r="C98" s="7" t="str">
        <f>IF('Workers Settings'!C98&lt;&gt;"",'Workers Settings'!C98,"")</f>
        <v/>
      </c>
      <c r="D98" s="17"/>
      <c r="E98" s="17"/>
      <c r="F98" s="17"/>
      <c r="G98" s="7" t="str">
        <f>IF(D98&lt;&gt;"",IF('Workers Settings'!D98="","",'Workers Settings'!D98),"")</f>
        <v/>
      </c>
      <c r="H98" s="7" t="str">
        <f>IF(D98&lt;&gt;"",'Workers Settings'!E98,"")</f>
        <v/>
      </c>
      <c r="I98" s="7" t="str">
        <f t="shared" si="11"/>
        <v/>
      </c>
      <c r="J98" s="7" t="str">
        <f>IF('Workers Settings'!F98&lt;&gt;"",'Workers Settings'!F98,"")</f>
        <v/>
      </c>
      <c r="K98" s="7" t="str">
        <f>IF('Workers Settings'!G98&lt;&gt;"",'Workers Settings'!G98,"")</f>
        <v/>
      </c>
      <c r="L98" s="7" t="str">
        <f>IF(D98="","",IF(VLOOKUP(D98,'Demand Locations'!B:D,2,FALSE)="","",VLOOKUP(D98,'Demand Locations'!B:D,2,FALSE)))</f>
        <v/>
      </c>
      <c r="M98" s="7" t="str">
        <f>IF(D98="","",IF(VLOOKUP(D98,'Demand Locations'!B:D,3,FALSE)="","",VLOOKUP(D98,'Demand Locations'!B:D,3,FALSE)))</f>
        <v/>
      </c>
      <c r="N98" s="7" t="str">
        <f t="shared" si="13"/>
        <v/>
      </c>
      <c r="O98" s="7" t="str">
        <f t="shared" si="14"/>
        <v/>
      </c>
      <c r="P98" s="7" t="str">
        <f t="shared" si="15"/>
        <v/>
      </c>
      <c r="Q98" s="7" t="str">
        <f t="shared" si="16"/>
        <v/>
      </c>
      <c r="R98" s="7" t="str">
        <f t="shared" si="17"/>
        <v/>
      </c>
      <c r="S98" s="7" t="str">
        <f t="shared" si="18"/>
        <v/>
      </c>
      <c r="T98" s="7" t="str">
        <f t="shared" si="19"/>
        <v/>
      </c>
      <c r="U98" s="7" t="str">
        <f t="shared" si="20"/>
        <v/>
      </c>
      <c r="V98" s="7" t="str">
        <f t="shared" si="21"/>
        <v/>
      </c>
      <c r="W98" s="60" t="str">
        <f>IF(ISNUMBER(V98),IF(ISNA(VLOOKUP(I98,'Distances Lookup Table'!D:E,2,FALSE)),V98*'General Settings'!$F$6,IF(VLOOKUP(I98,'Distances Lookup Table'!D:E,2,FALSE)="",V98*'General Settings'!$F$6,VLOOKUP(I98,'Distances Lookup Table'!D:E,2,FALSE))),"")</f>
        <v/>
      </c>
      <c r="X98" s="18" t="str">
        <f>IF(D98&lt;&gt;"",'Workers Settings'!H98,"")</f>
        <v/>
      </c>
      <c r="Y98" s="18" t="str">
        <f>IF(D98&lt;&gt;"",'Workers Settings'!I98,"")</f>
        <v/>
      </c>
      <c r="Z98" s="29" t="str">
        <f>IF('Workers Settings'!L98&lt;&gt;"",'Workers Settings'!L98,'Workers Settings'!K98)</f>
        <v/>
      </c>
      <c r="AA98" s="29" t="str">
        <f>IF(D98&lt;&gt;"",IF('Workers Settings'!L98&lt;&gt;"",'Workers Settings'!L98,'Workers Settings'!K98),"")</f>
        <v/>
      </c>
    </row>
    <row r="99" spans="1:27" x14ac:dyDescent="0.25">
      <c r="A99" s="7">
        <f t="shared" si="12"/>
        <v>95</v>
      </c>
      <c r="B99" s="7" t="str">
        <f>IF('Workers Settings'!B99&lt;&gt;"",'Workers Settings'!B99,"")</f>
        <v/>
      </c>
      <c r="C99" s="7" t="str">
        <f>IF('Workers Settings'!C99&lt;&gt;"",'Workers Settings'!C99,"")</f>
        <v/>
      </c>
      <c r="D99" s="17"/>
      <c r="E99" s="17"/>
      <c r="F99" s="17"/>
      <c r="G99" s="7" t="str">
        <f>IF(D99&lt;&gt;"",IF('Workers Settings'!D99="","",'Workers Settings'!D99),"")</f>
        <v/>
      </c>
      <c r="H99" s="7" t="str">
        <f>IF(D99&lt;&gt;"",'Workers Settings'!E99,"")</f>
        <v/>
      </c>
      <c r="I99" s="7" t="str">
        <f t="shared" si="11"/>
        <v/>
      </c>
      <c r="J99" s="7" t="str">
        <f>IF('Workers Settings'!F99&lt;&gt;"",'Workers Settings'!F99,"")</f>
        <v/>
      </c>
      <c r="K99" s="7" t="str">
        <f>IF('Workers Settings'!G99&lt;&gt;"",'Workers Settings'!G99,"")</f>
        <v/>
      </c>
      <c r="L99" s="7" t="str">
        <f>IF(D99="","",IF(VLOOKUP(D99,'Demand Locations'!B:D,2,FALSE)="","",VLOOKUP(D99,'Demand Locations'!B:D,2,FALSE)))</f>
        <v/>
      </c>
      <c r="M99" s="7" t="str">
        <f>IF(D99="","",IF(VLOOKUP(D99,'Demand Locations'!B:D,3,FALSE)="","",VLOOKUP(D99,'Demand Locations'!B:D,3,FALSE)))</f>
        <v/>
      </c>
      <c r="N99" s="7" t="str">
        <f t="shared" si="13"/>
        <v/>
      </c>
      <c r="O99" s="7" t="str">
        <f t="shared" si="14"/>
        <v/>
      </c>
      <c r="P99" s="7" t="str">
        <f t="shared" si="15"/>
        <v/>
      </c>
      <c r="Q99" s="7" t="str">
        <f t="shared" si="16"/>
        <v/>
      </c>
      <c r="R99" s="7" t="str">
        <f t="shared" si="17"/>
        <v/>
      </c>
      <c r="S99" s="7" t="str">
        <f t="shared" si="18"/>
        <v/>
      </c>
      <c r="T99" s="7" t="str">
        <f t="shared" si="19"/>
        <v/>
      </c>
      <c r="U99" s="7" t="str">
        <f t="shared" si="20"/>
        <v/>
      </c>
      <c r="V99" s="7" t="str">
        <f t="shared" si="21"/>
        <v/>
      </c>
      <c r="W99" s="60" t="str">
        <f>IF(ISNUMBER(V99),IF(ISNA(VLOOKUP(I99,'Distances Lookup Table'!D:E,2,FALSE)),V99*'General Settings'!$F$6,IF(VLOOKUP(I99,'Distances Lookup Table'!D:E,2,FALSE)="",V99*'General Settings'!$F$6,VLOOKUP(I99,'Distances Lookup Table'!D:E,2,FALSE))),"")</f>
        <v/>
      </c>
      <c r="X99" s="18" t="str">
        <f>IF(D99&lt;&gt;"",'Workers Settings'!H99,"")</f>
        <v/>
      </c>
      <c r="Y99" s="18" t="str">
        <f>IF(D99&lt;&gt;"",'Workers Settings'!I99,"")</f>
        <v/>
      </c>
      <c r="Z99" s="29" t="str">
        <f>IF('Workers Settings'!L99&lt;&gt;"",'Workers Settings'!L99,'Workers Settings'!K99)</f>
        <v/>
      </c>
      <c r="AA99" s="29" t="str">
        <f>IF(D99&lt;&gt;"",IF('Workers Settings'!L99&lt;&gt;"",'Workers Settings'!L99,'Workers Settings'!K99),"")</f>
        <v/>
      </c>
    </row>
    <row r="100" spans="1:27" x14ac:dyDescent="0.25">
      <c r="A100" s="7">
        <f t="shared" si="12"/>
        <v>96</v>
      </c>
      <c r="B100" s="7" t="str">
        <f>IF('Workers Settings'!B100&lt;&gt;"",'Workers Settings'!B100,"")</f>
        <v/>
      </c>
      <c r="C100" s="7" t="str">
        <f>IF('Workers Settings'!C100&lt;&gt;"",'Workers Settings'!C100,"")</f>
        <v/>
      </c>
      <c r="D100" s="17"/>
      <c r="E100" s="17"/>
      <c r="F100" s="17"/>
      <c r="G100" s="7" t="str">
        <f>IF(D100&lt;&gt;"",IF('Workers Settings'!D100="","",'Workers Settings'!D100),"")</f>
        <v/>
      </c>
      <c r="H100" s="7" t="str">
        <f>IF(D100&lt;&gt;"",'Workers Settings'!E100,"")</f>
        <v/>
      </c>
      <c r="I100" s="7" t="str">
        <f t="shared" si="11"/>
        <v/>
      </c>
      <c r="J100" s="7" t="str">
        <f>IF('Workers Settings'!F100&lt;&gt;"",'Workers Settings'!F100,"")</f>
        <v/>
      </c>
      <c r="K100" s="7" t="str">
        <f>IF('Workers Settings'!G100&lt;&gt;"",'Workers Settings'!G100,"")</f>
        <v/>
      </c>
      <c r="L100" s="7" t="str">
        <f>IF(D100="","",IF(VLOOKUP(D100,'Demand Locations'!B:D,2,FALSE)="","",VLOOKUP(D100,'Demand Locations'!B:D,2,FALSE)))</f>
        <v/>
      </c>
      <c r="M100" s="7" t="str">
        <f>IF(D100="","",IF(VLOOKUP(D100,'Demand Locations'!B:D,3,FALSE)="","",VLOOKUP(D100,'Demand Locations'!B:D,3,FALSE)))</f>
        <v/>
      </c>
      <c r="N100" s="7" t="str">
        <f t="shared" si="13"/>
        <v/>
      </c>
      <c r="O100" s="7" t="str">
        <f t="shared" si="14"/>
        <v/>
      </c>
      <c r="P100" s="7" t="str">
        <f t="shared" si="15"/>
        <v/>
      </c>
      <c r="Q100" s="7" t="str">
        <f t="shared" si="16"/>
        <v/>
      </c>
      <c r="R100" s="7" t="str">
        <f t="shared" si="17"/>
        <v/>
      </c>
      <c r="S100" s="7" t="str">
        <f t="shared" si="18"/>
        <v/>
      </c>
      <c r="T100" s="7" t="str">
        <f t="shared" si="19"/>
        <v/>
      </c>
      <c r="U100" s="7" t="str">
        <f t="shared" si="20"/>
        <v/>
      </c>
      <c r="V100" s="7" t="str">
        <f t="shared" si="21"/>
        <v/>
      </c>
      <c r="W100" s="60" t="str">
        <f>IF(ISNUMBER(V100),IF(ISNA(VLOOKUP(I100,'Distances Lookup Table'!D:E,2,FALSE)),V100*'General Settings'!$F$6,IF(VLOOKUP(I100,'Distances Lookup Table'!D:E,2,FALSE)="",V100*'General Settings'!$F$6,VLOOKUP(I100,'Distances Lookup Table'!D:E,2,FALSE))),"")</f>
        <v/>
      </c>
      <c r="X100" s="18" t="str">
        <f>IF(D100&lt;&gt;"",'Workers Settings'!H100,"")</f>
        <v/>
      </c>
      <c r="Y100" s="18" t="str">
        <f>IF(D100&lt;&gt;"",'Workers Settings'!I100,"")</f>
        <v/>
      </c>
      <c r="Z100" s="29" t="str">
        <f>IF('Workers Settings'!L100&lt;&gt;"",'Workers Settings'!L100,'Workers Settings'!K100)</f>
        <v/>
      </c>
      <c r="AA100" s="29" t="str">
        <f>IF(D100&lt;&gt;"",IF('Workers Settings'!L100&lt;&gt;"",'Workers Settings'!L100,'Workers Settings'!K100),"")</f>
        <v/>
      </c>
    </row>
    <row r="101" spans="1:27" x14ac:dyDescent="0.25">
      <c r="A101" s="7">
        <f t="shared" si="12"/>
        <v>97</v>
      </c>
      <c r="B101" s="7" t="str">
        <f>IF('Workers Settings'!B101&lt;&gt;"",'Workers Settings'!B101,"")</f>
        <v/>
      </c>
      <c r="C101" s="7" t="str">
        <f>IF('Workers Settings'!C101&lt;&gt;"",'Workers Settings'!C101,"")</f>
        <v/>
      </c>
      <c r="D101" s="17"/>
      <c r="E101" s="17"/>
      <c r="F101" s="17"/>
      <c r="G101" s="7" t="str">
        <f>IF(D101&lt;&gt;"",IF('Workers Settings'!D101="","",'Workers Settings'!D101),"")</f>
        <v/>
      </c>
      <c r="H101" s="7" t="str">
        <f>IF(D101&lt;&gt;"",'Workers Settings'!E101,"")</f>
        <v/>
      </c>
      <c r="I101" s="7" t="str">
        <f t="shared" si="11"/>
        <v/>
      </c>
      <c r="J101" s="7" t="str">
        <f>IF('Workers Settings'!F101&lt;&gt;"",'Workers Settings'!F101,"")</f>
        <v/>
      </c>
      <c r="K101" s="7" t="str">
        <f>IF('Workers Settings'!G101&lt;&gt;"",'Workers Settings'!G101,"")</f>
        <v/>
      </c>
      <c r="L101" s="7" t="str">
        <f>IF(D101="","",IF(VLOOKUP(D101,'Demand Locations'!B:D,2,FALSE)="","",VLOOKUP(D101,'Demand Locations'!B:D,2,FALSE)))</f>
        <v/>
      </c>
      <c r="M101" s="7" t="str">
        <f>IF(D101="","",IF(VLOOKUP(D101,'Demand Locations'!B:D,3,FALSE)="","",VLOOKUP(D101,'Demand Locations'!B:D,3,FALSE)))</f>
        <v/>
      </c>
      <c r="N101" s="7" t="str">
        <f t="shared" si="13"/>
        <v/>
      </c>
      <c r="O101" s="7" t="str">
        <f t="shared" si="14"/>
        <v/>
      </c>
      <c r="P101" s="7" t="str">
        <f t="shared" si="15"/>
        <v/>
      </c>
      <c r="Q101" s="7" t="str">
        <f t="shared" si="16"/>
        <v/>
      </c>
      <c r="R101" s="7" t="str">
        <f t="shared" si="17"/>
        <v/>
      </c>
      <c r="S101" s="7" t="str">
        <f t="shared" si="18"/>
        <v/>
      </c>
      <c r="T101" s="7" t="str">
        <f t="shared" si="19"/>
        <v/>
      </c>
      <c r="U101" s="7" t="str">
        <f t="shared" si="20"/>
        <v/>
      </c>
      <c r="V101" s="7" t="str">
        <f t="shared" si="21"/>
        <v/>
      </c>
      <c r="W101" s="60" t="str">
        <f>IF(ISNUMBER(V101),IF(ISNA(VLOOKUP(I101,'Distances Lookup Table'!D:E,2,FALSE)),V101*'General Settings'!$F$6,IF(VLOOKUP(I101,'Distances Lookup Table'!D:E,2,FALSE)="",V101*'General Settings'!$F$6,VLOOKUP(I101,'Distances Lookup Table'!D:E,2,FALSE))),"")</f>
        <v/>
      </c>
      <c r="X101" s="18" t="str">
        <f>IF(D101&lt;&gt;"",'Workers Settings'!H101,"")</f>
        <v/>
      </c>
      <c r="Y101" s="18" t="str">
        <f>IF(D101&lt;&gt;"",'Workers Settings'!I101,"")</f>
        <v/>
      </c>
      <c r="Z101" s="29" t="str">
        <f>IF('Workers Settings'!L101&lt;&gt;"",'Workers Settings'!L101,'Workers Settings'!K101)</f>
        <v/>
      </c>
      <c r="AA101" s="29" t="str">
        <f>IF(D101&lt;&gt;"",IF('Workers Settings'!L101&lt;&gt;"",'Workers Settings'!L101,'Workers Settings'!K101),"")</f>
        <v/>
      </c>
    </row>
    <row r="102" spans="1:27" x14ac:dyDescent="0.25">
      <c r="A102" s="7">
        <f t="shared" si="12"/>
        <v>98</v>
      </c>
      <c r="B102" s="7" t="str">
        <f>IF('Workers Settings'!B102&lt;&gt;"",'Workers Settings'!B102,"")</f>
        <v/>
      </c>
      <c r="C102" s="7" t="str">
        <f>IF('Workers Settings'!C102&lt;&gt;"",'Workers Settings'!C102,"")</f>
        <v/>
      </c>
      <c r="D102" s="17"/>
      <c r="E102" s="17"/>
      <c r="F102" s="17"/>
      <c r="G102" s="7" t="str">
        <f>IF(D102&lt;&gt;"",IF('Workers Settings'!D102="","",'Workers Settings'!D102),"")</f>
        <v/>
      </c>
      <c r="H102" s="7" t="str">
        <f>IF(D102&lt;&gt;"",'Workers Settings'!E102,"")</f>
        <v/>
      </c>
      <c r="I102" s="7" t="str">
        <f t="shared" si="11"/>
        <v/>
      </c>
      <c r="J102" s="7" t="str">
        <f>IF('Workers Settings'!F102&lt;&gt;"",'Workers Settings'!F102,"")</f>
        <v/>
      </c>
      <c r="K102" s="7" t="str">
        <f>IF('Workers Settings'!G102&lt;&gt;"",'Workers Settings'!G102,"")</f>
        <v/>
      </c>
      <c r="L102" s="7" t="str">
        <f>IF(D102="","",IF(VLOOKUP(D102,'Demand Locations'!B:D,2,FALSE)="","",VLOOKUP(D102,'Demand Locations'!B:D,2,FALSE)))</f>
        <v/>
      </c>
      <c r="M102" s="7" t="str">
        <f>IF(D102="","",IF(VLOOKUP(D102,'Demand Locations'!B:D,3,FALSE)="","",VLOOKUP(D102,'Demand Locations'!B:D,3,FALSE)))</f>
        <v/>
      </c>
      <c r="N102" s="7" t="str">
        <f t="shared" si="13"/>
        <v/>
      </c>
      <c r="O102" s="7" t="str">
        <f t="shared" si="14"/>
        <v/>
      </c>
      <c r="P102" s="7" t="str">
        <f t="shared" si="15"/>
        <v/>
      </c>
      <c r="Q102" s="7" t="str">
        <f t="shared" si="16"/>
        <v/>
      </c>
      <c r="R102" s="7" t="str">
        <f t="shared" si="17"/>
        <v/>
      </c>
      <c r="S102" s="7" t="str">
        <f t="shared" si="18"/>
        <v/>
      </c>
      <c r="T102" s="7" t="str">
        <f t="shared" si="19"/>
        <v/>
      </c>
      <c r="U102" s="7" t="str">
        <f t="shared" si="20"/>
        <v/>
      </c>
      <c r="V102" s="7" t="str">
        <f t="shared" si="21"/>
        <v/>
      </c>
      <c r="W102" s="60" t="str">
        <f>IF(ISNUMBER(V102),IF(ISNA(VLOOKUP(I102,'Distances Lookup Table'!D:E,2,FALSE)),V102*'General Settings'!$F$6,IF(VLOOKUP(I102,'Distances Lookup Table'!D:E,2,FALSE)="",V102*'General Settings'!$F$6,VLOOKUP(I102,'Distances Lookup Table'!D:E,2,FALSE))),"")</f>
        <v/>
      </c>
      <c r="X102" s="18" t="str">
        <f>IF(D102&lt;&gt;"",'Workers Settings'!H102,"")</f>
        <v/>
      </c>
      <c r="Y102" s="18" t="str">
        <f>IF(D102&lt;&gt;"",'Workers Settings'!I102,"")</f>
        <v/>
      </c>
      <c r="Z102" s="29" t="str">
        <f>IF('Workers Settings'!L102&lt;&gt;"",'Workers Settings'!L102,'Workers Settings'!K102)</f>
        <v/>
      </c>
      <c r="AA102" s="29" t="str">
        <f>IF(D102&lt;&gt;"",IF('Workers Settings'!L102&lt;&gt;"",'Workers Settings'!L102,'Workers Settings'!K102),"")</f>
        <v/>
      </c>
    </row>
    <row r="103" spans="1:27" x14ac:dyDescent="0.25">
      <c r="A103" s="7">
        <f t="shared" si="12"/>
        <v>99</v>
      </c>
      <c r="B103" s="7" t="str">
        <f>IF('Workers Settings'!B103&lt;&gt;"",'Workers Settings'!B103,"")</f>
        <v/>
      </c>
      <c r="C103" s="7" t="str">
        <f>IF('Workers Settings'!C103&lt;&gt;"",'Workers Settings'!C103,"")</f>
        <v/>
      </c>
      <c r="D103" s="17"/>
      <c r="E103" s="17"/>
      <c r="F103" s="17"/>
      <c r="G103" s="7" t="str">
        <f>IF(D103&lt;&gt;"",IF('Workers Settings'!D103="","",'Workers Settings'!D103),"")</f>
        <v/>
      </c>
      <c r="H103" s="7" t="str">
        <f>IF(D103&lt;&gt;"",'Workers Settings'!E103,"")</f>
        <v/>
      </c>
      <c r="I103" s="7" t="str">
        <f t="shared" si="11"/>
        <v/>
      </c>
      <c r="J103" s="7" t="str">
        <f>IF('Workers Settings'!F103&lt;&gt;"",'Workers Settings'!F103,"")</f>
        <v/>
      </c>
      <c r="K103" s="7" t="str">
        <f>IF('Workers Settings'!G103&lt;&gt;"",'Workers Settings'!G103,"")</f>
        <v/>
      </c>
      <c r="L103" s="7" t="str">
        <f>IF(D103="","",IF(VLOOKUP(D103,'Demand Locations'!B:D,2,FALSE)="","",VLOOKUP(D103,'Demand Locations'!B:D,2,FALSE)))</f>
        <v/>
      </c>
      <c r="M103" s="7" t="str">
        <f>IF(D103="","",IF(VLOOKUP(D103,'Demand Locations'!B:D,3,FALSE)="","",VLOOKUP(D103,'Demand Locations'!B:D,3,FALSE)))</f>
        <v/>
      </c>
      <c r="N103" s="7" t="str">
        <f t="shared" si="13"/>
        <v/>
      </c>
      <c r="O103" s="7" t="str">
        <f t="shared" si="14"/>
        <v/>
      </c>
      <c r="P103" s="7" t="str">
        <f t="shared" si="15"/>
        <v/>
      </c>
      <c r="Q103" s="7" t="str">
        <f t="shared" si="16"/>
        <v/>
      </c>
      <c r="R103" s="7" t="str">
        <f t="shared" si="17"/>
        <v/>
      </c>
      <c r="S103" s="7" t="str">
        <f t="shared" si="18"/>
        <v/>
      </c>
      <c r="T103" s="7" t="str">
        <f t="shared" si="19"/>
        <v/>
      </c>
      <c r="U103" s="7" t="str">
        <f t="shared" si="20"/>
        <v/>
      </c>
      <c r="V103" s="7" t="str">
        <f t="shared" si="21"/>
        <v/>
      </c>
      <c r="W103" s="60" t="str">
        <f>IF(ISNUMBER(V103),IF(ISNA(VLOOKUP(I103,'Distances Lookup Table'!D:E,2,FALSE)),V103*'General Settings'!$F$6,IF(VLOOKUP(I103,'Distances Lookup Table'!D:E,2,FALSE)="",V103*'General Settings'!$F$6,VLOOKUP(I103,'Distances Lookup Table'!D:E,2,FALSE))),"")</f>
        <v/>
      </c>
      <c r="X103" s="18" t="str">
        <f>IF(D103&lt;&gt;"",'Workers Settings'!H103,"")</f>
        <v/>
      </c>
      <c r="Y103" s="18" t="str">
        <f>IF(D103&lt;&gt;"",'Workers Settings'!I103,"")</f>
        <v/>
      </c>
      <c r="Z103" s="29" t="str">
        <f>IF('Workers Settings'!L103&lt;&gt;"",'Workers Settings'!L103,'Workers Settings'!K103)</f>
        <v/>
      </c>
      <c r="AA103" s="29" t="str">
        <f>IF(D103&lt;&gt;"",IF('Workers Settings'!L103&lt;&gt;"",'Workers Settings'!L103,'Workers Settings'!K103),"")</f>
        <v/>
      </c>
    </row>
    <row r="104" spans="1:27" x14ac:dyDescent="0.25">
      <c r="A104" s="7">
        <f t="shared" si="12"/>
        <v>100</v>
      </c>
      <c r="B104" s="7" t="str">
        <f>IF('Workers Settings'!B104&lt;&gt;"",'Workers Settings'!B104,"")</f>
        <v/>
      </c>
      <c r="C104" s="7" t="str">
        <f>IF('Workers Settings'!C104&lt;&gt;"",'Workers Settings'!C104,"")</f>
        <v/>
      </c>
      <c r="D104" s="17"/>
      <c r="E104" s="17"/>
      <c r="F104" s="17"/>
      <c r="G104" s="7" t="str">
        <f>IF(D104&lt;&gt;"",IF('Workers Settings'!D104="","",'Workers Settings'!D104),"")</f>
        <v/>
      </c>
      <c r="H104" s="7" t="str">
        <f>IF(D104&lt;&gt;"",'Workers Settings'!E104,"")</f>
        <v/>
      </c>
      <c r="I104" s="7" t="str">
        <f t="shared" si="11"/>
        <v/>
      </c>
      <c r="J104" s="7" t="str">
        <f>IF('Workers Settings'!F104&lt;&gt;"",'Workers Settings'!F104,"")</f>
        <v/>
      </c>
      <c r="K104" s="7" t="str">
        <f>IF('Workers Settings'!G104&lt;&gt;"",'Workers Settings'!G104,"")</f>
        <v/>
      </c>
      <c r="L104" s="7" t="str">
        <f>IF(D104="","",IF(VLOOKUP(D104,'Demand Locations'!B:D,2,FALSE)="","",VLOOKUP(D104,'Demand Locations'!B:D,2,FALSE)))</f>
        <v/>
      </c>
      <c r="M104" s="7" t="str">
        <f>IF(D104="","",IF(VLOOKUP(D104,'Demand Locations'!B:D,3,FALSE)="","",VLOOKUP(D104,'Demand Locations'!B:D,3,FALSE)))</f>
        <v/>
      </c>
      <c r="N104" s="7" t="str">
        <f t="shared" si="13"/>
        <v/>
      </c>
      <c r="O104" s="7" t="str">
        <f t="shared" si="14"/>
        <v/>
      </c>
      <c r="P104" s="7" t="str">
        <f t="shared" si="15"/>
        <v/>
      </c>
      <c r="Q104" s="7" t="str">
        <f t="shared" si="16"/>
        <v/>
      </c>
      <c r="R104" s="7" t="str">
        <f t="shared" si="17"/>
        <v/>
      </c>
      <c r="S104" s="7" t="str">
        <f t="shared" si="18"/>
        <v/>
      </c>
      <c r="T104" s="7" t="str">
        <f t="shared" si="19"/>
        <v/>
      </c>
      <c r="U104" s="7" t="str">
        <f t="shared" si="20"/>
        <v/>
      </c>
      <c r="V104" s="7" t="str">
        <f t="shared" si="21"/>
        <v/>
      </c>
      <c r="W104" s="60" t="str">
        <f>IF(ISNUMBER(V104),IF(ISNA(VLOOKUP(I104,'Distances Lookup Table'!D:E,2,FALSE)),V104*'General Settings'!$F$6,IF(VLOOKUP(I104,'Distances Lookup Table'!D:E,2,FALSE)="",V104*'General Settings'!$F$6,VLOOKUP(I104,'Distances Lookup Table'!D:E,2,FALSE))),"")</f>
        <v/>
      </c>
      <c r="X104" s="18" t="str">
        <f>IF(D104&lt;&gt;"",'Workers Settings'!H104,"")</f>
        <v/>
      </c>
      <c r="Y104" s="18" t="str">
        <f>IF(D104&lt;&gt;"",'Workers Settings'!I104,"")</f>
        <v/>
      </c>
      <c r="Z104" s="29" t="str">
        <f>IF('Workers Settings'!L104&lt;&gt;"",'Workers Settings'!L104,'Workers Settings'!K104)</f>
        <v/>
      </c>
      <c r="AA104" s="29" t="str">
        <f>IF(D104&lt;&gt;"",IF('Workers Settings'!L104&lt;&gt;"",'Workers Settings'!L104,'Workers Settings'!K104),"")</f>
        <v/>
      </c>
    </row>
    <row r="105" spans="1:27" x14ac:dyDescent="0.25">
      <c r="A105" s="7">
        <f t="shared" si="12"/>
        <v>101</v>
      </c>
      <c r="B105" s="7" t="str">
        <f>IF('Workers Settings'!B105&lt;&gt;"",'Workers Settings'!B105,"")</f>
        <v/>
      </c>
      <c r="C105" s="7" t="str">
        <f>IF('Workers Settings'!C105&lt;&gt;"",'Workers Settings'!C105,"")</f>
        <v/>
      </c>
      <c r="D105" s="17"/>
      <c r="E105" s="17"/>
      <c r="F105" s="17"/>
      <c r="G105" s="7" t="str">
        <f>IF(D105&lt;&gt;"",IF('Workers Settings'!D105="","",'Workers Settings'!D105),"")</f>
        <v/>
      </c>
      <c r="H105" s="7" t="str">
        <f>IF(D105&lt;&gt;"",'Workers Settings'!E105,"")</f>
        <v/>
      </c>
      <c r="I105" s="7" t="str">
        <f t="shared" si="11"/>
        <v/>
      </c>
      <c r="J105" s="7" t="str">
        <f>IF('Workers Settings'!F105&lt;&gt;"",'Workers Settings'!F105,"")</f>
        <v/>
      </c>
      <c r="K105" s="7" t="str">
        <f>IF('Workers Settings'!G105&lt;&gt;"",'Workers Settings'!G105,"")</f>
        <v/>
      </c>
      <c r="L105" s="7" t="str">
        <f>IF(D105="","",IF(VLOOKUP(D105,'Demand Locations'!B:D,2,FALSE)="","",VLOOKUP(D105,'Demand Locations'!B:D,2,FALSE)))</f>
        <v/>
      </c>
      <c r="M105" s="7" t="str">
        <f>IF(D105="","",IF(VLOOKUP(D105,'Demand Locations'!B:D,3,FALSE)="","",VLOOKUP(D105,'Demand Locations'!B:D,3,FALSE)))</f>
        <v/>
      </c>
      <c r="N105" s="7" t="str">
        <f t="shared" si="13"/>
        <v/>
      </c>
      <c r="O105" s="7" t="str">
        <f t="shared" si="14"/>
        <v/>
      </c>
      <c r="P105" s="7" t="str">
        <f t="shared" si="15"/>
        <v/>
      </c>
      <c r="Q105" s="7" t="str">
        <f t="shared" si="16"/>
        <v/>
      </c>
      <c r="R105" s="7" t="str">
        <f t="shared" si="17"/>
        <v/>
      </c>
      <c r="S105" s="7" t="str">
        <f t="shared" si="18"/>
        <v/>
      </c>
      <c r="T105" s="7" t="str">
        <f t="shared" si="19"/>
        <v/>
      </c>
      <c r="U105" s="7" t="str">
        <f t="shared" si="20"/>
        <v/>
      </c>
      <c r="V105" s="7" t="str">
        <f t="shared" si="21"/>
        <v/>
      </c>
      <c r="W105" s="60" t="str">
        <f>IF(ISNUMBER(V105),IF(ISNA(VLOOKUP(I105,'Distances Lookup Table'!D:E,2,FALSE)),V105*'General Settings'!$F$6,IF(VLOOKUP(I105,'Distances Lookup Table'!D:E,2,FALSE)="",V105*'General Settings'!$F$6,VLOOKUP(I105,'Distances Lookup Table'!D:E,2,FALSE))),"")</f>
        <v/>
      </c>
      <c r="X105" s="18" t="str">
        <f>IF(D105&lt;&gt;"",'Workers Settings'!H105,"")</f>
        <v/>
      </c>
      <c r="Y105" s="18" t="str">
        <f>IF(D105&lt;&gt;"",'Workers Settings'!I105,"")</f>
        <v/>
      </c>
      <c r="Z105" s="29" t="str">
        <f>IF('Workers Settings'!L105&lt;&gt;"",'Workers Settings'!L105,'Workers Settings'!K105)</f>
        <v/>
      </c>
      <c r="AA105" s="29" t="str">
        <f>IF(D105&lt;&gt;"",IF('Workers Settings'!L105&lt;&gt;"",'Workers Settings'!L105,'Workers Settings'!K105),"")</f>
        <v/>
      </c>
    </row>
    <row r="106" spans="1:27" x14ac:dyDescent="0.25">
      <c r="A106" s="7">
        <f t="shared" si="12"/>
        <v>102</v>
      </c>
      <c r="B106" s="7" t="str">
        <f>IF('Workers Settings'!B106&lt;&gt;"",'Workers Settings'!B106,"")</f>
        <v/>
      </c>
      <c r="C106" s="7" t="str">
        <f>IF('Workers Settings'!C106&lt;&gt;"",'Workers Settings'!C106,"")</f>
        <v/>
      </c>
      <c r="D106" s="17"/>
      <c r="E106" s="17"/>
      <c r="F106" s="17"/>
      <c r="G106" s="7" t="str">
        <f>IF(D106&lt;&gt;"",IF('Workers Settings'!D106="","",'Workers Settings'!D106),"")</f>
        <v/>
      </c>
      <c r="H106" s="7" t="str">
        <f>IF(D106&lt;&gt;"",'Workers Settings'!E106,"")</f>
        <v/>
      </c>
      <c r="I106" s="7" t="str">
        <f t="shared" si="11"/>
        <v/>
      </c>
      <c r="J106" s="7" t="str">
        <f>IF('Workers Settings'!F106&lt;&gt;"",'Workers Settings'!F106,"")</f>
        <v/>
      </c>
      <c r="K106" s="7" t="str">
        <f>IF('Workers Settings'!G106&lt;&gt;"",'Workers Settings'!G106,"")</f>
        <v/>
      </c>
      <c r="L106" s="7" t="str">
        <f>IF(D106="","",IF(VLOOKUP(D106,'Demand Locations'!B:D,2,FALSE)="","",VLOOKUP(D106,'Demand Locations'!B:D,2,FALSE)))</f>
        <v/>
      </c>
      <c r="M106" s="7" t="str">
        <f>IF(D106="","",IF(VLOOKUP(D106,'Demand Locations'!B:D,3,FALSE)="","",VLOOKUP(D106,'Demand Locations'!B:D,3,FALSE)))</f>
        <v/>
      </c>
      <c r="N106" s="7" t="str">
        <f t="shared" si="13"/>
        <v/>
      </c>
      <c r="O106" s="7" t="str">
        <f t="shared" si="14"/>
        <v/>
      </c>
      <c r="P106" s="7" t="str">
        <f t="shared" si="15"/>
        <v/>
      </c>
      <c r="Q106" s="7" t="str">
        <f t="shared" si="16"/>
        <v/>
      </c>
      <c r="R106" s="7" t="str">
        <f t="shared" si="17"/>
        <v/>
      </c>
      <c r="S106" s="7" t="str">
        <f t="shared" si="18"/>
        <v/>
      </c>
      <c r="T106" s="7" t="str">
        <f t="shared" si="19"/>
        <v/>
      </c>
      <c r="U106" s="7" t="str">
        <f t="shared" si="20"/>
        <v/>
      </c>
      <c r="V106" s="7" t="str">
        <f t="shared" si="21"/>
        <v/>
      </c>
      <c r="W106" s="60" t="str">
        <f>IF(ISNUMBER(V106),IF(ISNA(VLOOKUP(I106,'Distances Lookup Table'!D:E,2,FALSE)),V106*'General Settings'!$F$6,IF(VLOOKUP(I106,'Distances Lookup Table'!D:E,2,FALSE)="",V106*'General Settings'!$F$6,VLOOKUP(I106,'Distances Lookup Table'!D:E,2,FALSE))),"")</f>
        <v/>
      </c>
      <c r="X106" s="18" t="str">
        <f>IF(D106&lt;&gt;"",'Workers Settings'!H106,"")</f>
        <v/>
      </c>
      <c r="Y106" s="18" t="str">
        <f>IF(D106&lt;&gt;"",'Workers Settings'!I106,"")</f>
        <v/>
      </c>
      <c r="Z106" s="29" t="str">
        <f>IF('Workers Settings'!L106&lt;&gt;"",'Workers Settings'!L106,'Workers Settings'!K106)</f>
        <v/>
      </c>
      <c r="AA106" s="29" t="str">
        <f>IF(D106&lt;&gt;"",IF('Workers Settings'!L106&lt;&gt;"",'Workers Settings'!L106,'Workers Settings'!K106),"")</f>
        <v/>
      </c>
    </row>
    <row r="107" spans="1:27" x14ac:dyDescent="0.25">
      <c r="A107" s="7">
        <f t="shared" si="12"/>
        <v>103</v>
      </c>
      <c r="B107" s="7" t="str">
        <f>IF('Workers Settings'!B107&lt;&gt;"",'Workers Settings'!B107,"")</f>
        <v/>
      </c>
      <c r="C107" s="7" t="str">
        <f>IF('Workers Settings'!C107&lt;&gt;"",'Workers Settings'!C107,"")</f>
        <v/>
      </c>
      <c r="D107" s="17"/>
      <c r="E107" s="17"/>
      <c r="F107" s="17"/>
      <c r="G107" s="7" t="str">
        <f>IF(D107&lt;&gt;"",IF('Workers Settings'!D107="","",'Workers Settings'!D107),"")</f>
        <v/>
      </c>
      <c r="H107" s="7" t="str">
        <f>IF(D107&lt;&gt;"",'Workers Settings'!E107,"")</f>
        <v/>
      </c>
      <c r="I107" s="7" t="str">
        <f t="shared" si="11"/>
        <v/>
      </c>
      <c r="J107" s="7" t="str">
        <f>IF('Workers Settings'!F107&lt;&gt;"",'Workers Settings'!F107,"")</f>
        <v/>
      </c>
      <c r="K107" s="7" t="str">
        <f>IF('Workers Settings'!G107&lt;&gt;"",'Workers Settings'!G107,"")</f>
        <v/>
      </c>
      <c r="L107" s="7" t="str">
        <f>IF(D107="","",IF(VLOOKUP(D107,'Demand Locations'!B:D,2,FALSE)="","",VLOOKUP(D107,'Demand Locations'!B:D,2,FALSE)))</f>
        <v/>
      </c>
      <c r="M107" s="7" t="str">
        <f>IF(D107="","",IF(VLOOKUP(D107,'Demand Locations'!B:D,3,FALSE)="","",VLOOKUP(D107,'Demand Locations'!B:D,3,FALSE)))</f>
        <v/>
      </c>
      <c r="N107" s="7" t="str">
        <f t="shared" si="13"/>
        <v/>
      </c>
      <c r="O107" s="7" t="str">
        <f t="shared" si="14"/>
        <v/>
      </c>
      <c r="P107" s="7" t="str">
        <f t="shared" si="15"/>
        <v/>
      </c>
      <c r="Q107" s="7" t="str">
        <f t="shared" si="16"/>
        <v/>
      </c>
      <c r="R107" s="7" t="str">
        <f t="shared" si="17"/>
        <v/>
      </c>
      <c r="S107" s="7" t="str">
        <f t="shared" si="18"/>
        <v/>
      </c>
      <c r="T107" s="7" t="str">
        <f t="shared" si="19"/>
        <v/>
      </c>
      <c r="U107" s="7" t="str">
        <f t="shared" si="20"/>
        <v/>
      </c>
      <c r="V107" s="7" t="str">
        <f t="shared" si="21"/>
        <v/>
      </c>
      <c r="W107" s="60" t="str">
        <f>IF(ISNUMBER(V107),IF(ISNA(VLOOKUP(I107,'Distances Lookup Table'!D:E,2,FALSE)),V107*'General Settings'!$F$6,IF(VLOOKUP(I107,'Distances Lookup Table'!D:E,2,FALSE)="",V107*'General Settings'!$F$6,VLOOKUP(I107,'Distances Lookup Table'!D:E,2,FALSE))),"")</f>
        <v/>
      </c>
      <c r="X107" s="18" t="str">
        <f>IF(D107&lt;&gt;"",'Workers Settings'!H107,"")</f>
        <v/>
      </c>
      <c r="Y107" s="18" t="str">
        <f>IF(D107&lt;&gt;"",'Workers Settings'!I107,"")</f>
        <v/>
      </c>
      <c r="Z107" s="29" t="str">
        <f>IF('Workers Settings'!L107&lt;&gt;"",'Workers Settings'!L107,'Workers Settings'!K107)</f>
        <v/>
      </c>
      <c r="AA107" s="29" t="str">
        <f>IF(D107&lt;&gt;"",IF('Workers Settings'!L107&lt;&gt;"",'Workers Settings'!L107,'Workers Settings'!K107),"")</f>
        <v/>
      </c>
    </row>
    <row r="108" spans="1:27" x14ac:dyDescent="0.25">
      <c r="A108" s="7">
        <f t="shared" si="12"/>
        <v>104</v>
      </c>
      <c r="B108" s="7" t="str">
        <f>IF('Workers Settings'!B108&lt;&gt;"",'Workers Settings'!B108,"")</f>
        <v/>
      </c>
      <c r="C108" s="7" t="str">
        <f>IF('Workers Settings'!C108&lt;&gt;"",'Workers Settings'!C108,"")</f>
        <v/>
      </c>
      <c r="D108" s="17"/>
      <c r="E108" s="17"/>
      <c r="F108" s="17"/>
      <c r="G108" s="7" t="str">
        <f>IF(D108&lt;&gt;"",IF('Workers Settings'!D108="","",'Workers Settings'!D108),"")</f>
        <v/>
      </c>
      <c r="H108" s="7" t="str">
        <f>IF(D108&lt;&gt;"",'Workers Settings'!E108,"")</f>
        <v/>
      </c>
      <c r="I108" s="7" t="str">
        <f t="shared" si="11"/>
        <v/>
      </c>
      <c r="J108" s="7" t="str">
        <f>IF('Workers Settings'!F108&lt;&gt;"",'Workers Settings'!F108,"")</f>
        <v/>
      </c>
      <c r="K108" s="7" t="str">
        <f>IF('Workers Settings'!G108&lt;&gt;"",'Workers Settings'!G108,"")</f>
        <v/>
      </c>
      <c r="L108" s="7" t="str">
        <f>IF(D108="","",IF(VLOOKUP(D108,'Demand Locations'!B:D,2,FALSE)="","",VLOOKUP(D108,'Demand Locations'!B:D,2,FALSE)))</f>
        <v/>
      </c>
      <c r="M108" s="7" t="str">
        <f>IF(D108="","",IF(VLOOKUP(D108,'Demand Locations'!B:D,3,FALSE)="","",VLOOKUP(D108,'Demand Locations'!B:D,3,FALSE)))</f>
        <v/>
      </c>
      <c r="N108" s="7" t="str">
        <f t="shared" si="13"/>
        <v/>
      </c>
      <c r="O108" s="7" t="str">
        <f t="shared" si="14"/>
        <v/>
      </c>
      <c r="P108" s="7" t="str">
        <f t="shared" si="15"/>
        <v/>
      </c>
      <c r="Q108" s="7" t="str">
        <f t="shared" si="16"/>
        <v/>
      </c>
      <c r="R108" s="7" t="str">
        <f t="shared" si="17"/>
        <v/>
      </c>
      <c r="S108" s="7" t="str">
        <f t="shared" si="18"/>
        <v/>
      </c>
      <c r="T108" s="7" t="str">
        <f t="shared" si="19"/>
        <v/>
      </c>
      <c r="U108" s="7" t="str">
        <f t="shared" si="20"/>
        <v/>
      </c>
      <c r="V108" s="7" t="str">
        <f t="shared" si="21"/>
        <v/>
      </c>
      <c r="W108" s="60" t="str">
        <f>IF(ISNUMBER(V108),IF(ISNA(VLOOKUP(I108,'Distances Lookup Table'!D:E,2,FALSE)),V108*'General Settings'!$F$6,IF(VLOOKUP(I108,'Distances Lookup Table'!D:E,2,FALSE)="",V108*'General Settings'!$F$6,VLOOKUP(I108,'Distances Lookup Table'!D:E,2,FALSE))),"")</f>
        <v/>
      </c>
      <c r="X108" s="18" t="str">
        <f>IF(D108&lt;&gt;"",'Workers Settings'!H108,"")</f>
        <v/>
      </c>
      <c r="Y108" s="18" t="str">
        <f>IF(D108&lt;&gt;"",'Workers Settings'!I108,"")</f>
        <v/>
      </c>
      <c r="Z108" s="29" t="str">
        <f>IF('Workers Settings'!L108&lt;&gt;"",'Workers Settings'!L108,'Workers Settings'!K108)</f>
        <v/>
      </c>
      <c r="AA108" s="29" t="str">
        <f>IF(D108&lt;&gt;"",IF('Workers Settings'!L108&lt;&gt;"",'Workers Settings'!L108,'Workers Settings'!K108),"")</f>
        <v/>
      </c>
    </row>
    <row r="109" spans="1:27" x14ac:dyDescent="0.25">
      <c r="A109" s="7">
        <f t="shared" si="12"/>
        <v>105</v>
      </c>
      <c r="B109" s="7" t="str">
        <f>IF('Workers Settings'!B109&lt;&gt;"",'Workers Settings'!B109,"")</f>
        <v/>
      </c>
      <c r="C109" s="7" t="str">
        <f>IF('Workers Settings'!C109&lt;&gt;"",'Workers Settings'!C109,"")</f>
        <v/>
      </c>
      <c r="D109" s="17"/>
      <c r="E109" s="17"/>
      <c r="F109" s="17"/>
      <c r="G109" s="7" t="str">
        <f>IF(D109&lt;&gt;"",IF('Workers Settings'!D109="","",'Workers Settings'!D109),"")</f>
        <v/>
      </c>
      <c r="H109" s="7" t="str">
        <f>IF(D109&lt;&gt;"",'Workers Settings'!E109,"")</f>
        <v/>
      </c>
      <c r="I109" s="7" t="str">
        <f t="shared" si="11"/>
        <v/>
      </c>
      <c r="J109" s="7" t="str">
        <f>IF('Workers Settings'!F109&lt;&gt;"",'Workers Settings'!F109,"")</f>
        <v/>
      </c>
      <c r="K109" s="7" t="str">
        <f>IF('Workers Settings'!G109&lt;&gt;"",'Workers Settings'!G109,"")</f>
        <v/>
      </c>
      <c r="L109" s="7" t="str">
        <f>IF(D109="","",IF(VLOOKUP(D109,'Demand Locations'!B:D,2,FALSE)="","",VLOOKUP(D109,'Demand Locations'!B:D,2,FALSE)))</f>
        <v/>
      </c>
      <c r="M109" s="7" t="str">
        <f>IF(D109="","",IF(VLOOKUP(D109,'Demand Locations'!B:D,3,FALSE)="","",VLOOKUP(D109,'Demand Locations'!B:D,3,FALSE)))</f>
        <v/>
      </c>
      <c r="N109" s="7" t="str">
        <f t="shared" si="13"/>
        <v/>
      </c>
      <c r="O109" s="7" t="str">
        <f t="shared" si="14"/>
        <v/>
      </c>
      <c r="P109" s="7" t="str">
        <f t="shared" si="15"/>
        <v/>
      </c>
      <c r="Q109" s="7" t="str">
        <f t="shared" si="16"/>
        <v/>
      </c>
      <c r="R109" s="7" t="str">
        <f t="shared" si="17"/>
        <v/>
      </c>
      <c r="S109" s="7" t="str">
        <f t="shared" si="18"/>
        <v/>
      </c>
      <c r="T109" s="7" t="str">
        <f t="shared" si="19"/>
        <v/>
      </c>
      <c r="U109" s="7" t="str">
        <f t="shared" si="20"/>
        <v/>
      </c>
      <c r="V109" s="7" t="str">
        <f t="shared" si="21"/>
        <v/>
      </c>
      <c r="W109" s="60" t="str">
        <f>IF(ISNUMBER(V109),IF(ISNA(VLOOKUP(I109,'Distances Lookup Table'!D:E,2,FALSE)),V109*'General Settings'!$F$6,IF(VLOOKUP(I109,'Distances Lookup Table'!D:E,2,FALSE)="",V109*'General Settings'!$F$6,VLOOKUP(I109,'Distances Lookup Table'!D:E,2,FALSE))),"")</f>
        <v/>
      </c>
      <c r="X109" s="18" t="str">
        <f>IF(D109&lt;&gt;"",'Workers Settings'!H109,"")</f>
        <v/>
      </c>
      <c r="Y109" s="18" t="str">
        <f>IF(D109&lt;&gt;"",'Workers Settings'!I109,"")</f>
        <v/>
      </c>
      <c r="Z109" s="29" t="str">
        <f>IF('Workers Settings'!L109&lt;&gt;"",'Workers Settings'!L109,'Workers Settings'!K109)</f>
        <v/>
      </c>
      <c r="AA109" s="29" t="str">
        <f>IF(D109&lt;&gt;"",IF('Workers Settings'!L109&lt;&gt;"",'Workers Settings'!L109,'Workers Settings'!K109),"")</f>
        <v/>
      </c>
    </row>
    <row r="110" spans="1:27" x14ac:dyDescent="0.25">
      <c r="A110" s="7">
        <f t="shared" si="12"/>
        <v>106</v>
      </c>
      <c r="B110" s="7" t="str">
        <f>IF('Workers Settings'!B110&lt;&gt;"",'Workers Settings'!B110,"")</f>
        <v/>
      </c>
      <c r="C110" s="7" t="str">
        <f>IF('Workers Settings'!C110&lt;&gt;"",'Workers Settings'!C110,"")</f>
        <v/>
      </c>
      <c r="D110" s="17"/>
      <c r="E110" s="17"/>
      <c r="F110" s="17"/>
      <c r="G110" s="7" t="str">
        <f>IF(D110&lt;&gt;"",IF('Workers Settings'!D110="","",'Workers Settings'!D110),"")</f>
        <v/>
      </c>
      <c r="H110" s="7" t="str">
        <f>IF(D110&lt;&gt;"",'Workers Settings'!E110,"")</f>
        <v/>
      </c>
      <c r="I110" s="7" t="str">
        <f t="shared" si="11"/>
        <v/>
      </c>
      <c r="J110" s="7" t="str">
        <f>IF('Workers Settings'!F110&lt;&gt;"",'Workers Settings'!F110,"")</f>
        <v/>
      </c>
      <c r="K110" s="7" t="str">
        <f>IF('Workers Settings'!G110&lt;&gt;"",'Workers Settings'!G110,"")</f>
        <v/>
      </c>
      <c r="L110" s="7" t="str">
        <f>IF(D110="","",IF(VLOOKUP(D110,'Demand Locations'!B:D,2,FALSE)="","",VLOOKUP(D110,'Demand Locations'!B:D,2,FALSE)))</f>
        <v/>
      </c>
      <c r="M110" s="7" t="str">
        <f>IF(D110="","",IF(VLOOKUP(D110,'Demand Locations'!B:D,3,FALSE)="","",VLOOKUP(D110,'Demand Locations'!B:D,3,FALSE)))</f>
        <v/>
      </c>
      <c r="N110" s="7" t="str">
        <f t="shared" si="13"/>
        <v/>
      </c>
      <c r="O110" s="7" t="str">
        <f t="shared" si="14"/>
        <v/>
      </c>
      <c r="P110" s="7" t="str">
        <f t="shared" si="15"/>
        <v/>
      </c>
      <c r="Q110" s="7" t="str">
        <f t="shared" si="16"/>
        <v/>
      </c>
      <c r="R110" s="7" t="str">
        <f t="shared" si="17"/>
        <v/>
      </c>
      <c r="S110" s="7" t="str">
        <f t="shared" si="18"/>
        <v/>
      </c>
      <c r="T110" s="7" t="str">
        <f t="shared" si="19"/>
        <v/>
      </c>
      <c r="U110" s="7" t="str">
        <f t="shared" si="20"/>
        <v/>
      </c>
      <c r="V110" s="7" t="str">
        <f t="shared" si="21"/>
        <v/>
      </c>
      <c r="W110" s="60" t="str">
        <f>IF(ISNUMBER(V110),IF(ISNA(VLOOKUP(I110,'Distances Lookup Table'!D:E,2,FALSE)),V110*'General Settings'!$F$6,IF(VLOOKUP(I110,'Distances Lookup Table'!D:E,2,FALSE)="",V110*'General Settings'!$F$6,VLOOKUP(I110,'Distances Lookup Table'!D:E,2,FALSE))),"")</f>
        <v/>
      </c>
      <c r="X110" s="18" t="str">
        <f>IF(D110&lt;&gt;"",'Workers Settings'!H110,"")</f>
        <v/>
      </c>
      <c r="Y110" s="18" t="str">
        <f>IF(D110&lt;&gt;"",'Workers Settings'!I110,"")</f>
        <v/>
      </c>
      <c r="Z110" s="29" t="str">
        <f>IF('Workers Settings'!L110&lt;&gt;"",'Workers Settings'!L110,'Workers Settings'!K110)</f>
        <v/>
      </c>
      <c r="AA110" s="29" t="str">
        <f>IF(D110&lt;&gt;"",IF('Workers Settings'!L110&lt;&gt;"",'Workers Settings'!L110,'Workers Settings'!K110),"")</f>
        <v/>
      </c>
    </row>
    <row r="111" spans="1:27" x14ac:dyDescent="0.25">
      <c r="A111" s="7">
        <f t="shared" si="12"/>
        <v>107</v>
      </c>
      <c r="B111" s="7" t="str">
        <f>IF('Workers Settings'!B111&lt;&gt;"",'Workers Settings'!B111,"")</f>
        <v/>
      </c>
      <c r="C111" s="7" t="str">
        <f>IF('Workers Settings'!C111&lt;&gt;"",'Workers Settings'!C111,"")</f>
        <v/>
      </c>
      <c r="D111" s="17"/>
      <c r="E111" s="17"/>
      <c r="F111" s="17"/>
      <c r="G111" s="7" t="str">
        <f>IF(D111&lt;&gt;"",IF('Workers Settings'!D111="","",'Workers Settings'!D111),"")</f>
        <v/>
      </c>
      <c r="H111" s="7" t="str">
        <f>IF(D111&lt;&gt;"",'Workers Settings'!E111,"")</f>
        <v/>
      </c>
      <c r="I111" s="7" t="str">
        <f t="shared" si="11"/>
        <v/>
      </c>
      <c r="J111" s="7" t="str">
        <f>IF('Workers Settings'!F111&lt;&gt;"",'Workers Settings'!F111,"")</f>
        <v/>
      </c>
      <c r="K111" s="7" t="str">
        <f>IF('Workers Settings'!G111&lt;&gt;"",'Workers Settings'!G111,"")</f>
        <v/>
      </c>
      <c r="L111" s="7" t="str">
        <f>IF(D111="","",IF(VLOOKUP(D111,'Demand Locations'!B:D,2,FALSE)="","",VLOOKUP(D111,'Demand Locations'!B:D,2,FALSE)))</f>
        <v/>
      </c>
      <c r="M111" s="7" t="str">
        <f>IF(D111="","",IF(VLOOKUP(D111,'Demand Locations'!B:D,3,FALSE)="","",VLOOKUP(D111,'Demand Locations'!B:D,3,FALSE)))</f>
        <v/>
      </c>
      <c r="N111" s="7" t="str">
        <f t="shared" si="13"/>
        <v/>
      </c>
      <c r="O111" s="7" t="str">
        <f t="shared" si="14"/>
        <v/>
      </c>
      <c r="P111" s="7" t="str">
        <f t="shared" si="15"/>
        <v/>
      </c>
      <c r="Q111" s="7" t="str">
        <f t="shared" si="16"/>
        <v/>
      </c>
      <c r="R111" s="7" t="str">
        <f t="shared" si="17"/>
        <v/>
      </c>
      <c r="S111" s="7" t="str">
        <f t="shared" si="18"/>
        <v/>
      </c>
      <c r="T111" s="7" t="str">
        <f t="shared" si="19"/>
        <v/>
      </c>
      <c r="U111" s="7" t="str">
        <f t="shared" si="20"/>
        <v/>
      </c>
      <c r="V111" s="7" t="str">
        <f t="shared" si="21"/>
        <v/>
      </c>
      <c r="W111" s="60" t="str">
        <f>IF(ISNUMBER(V111),IF(ISNA(VLOOKUP(I111,'Distances Lookup Table'!D:E,2,FALSE)),V111*'General Settings'!$F$6,IF(VLOOKUP(I111,'Distances Lookup Table'!D:E,2,FALSE)="",V111*'General Settings'!$F$6,VLOOKUP(I111,'Distances Lookup Table'!D:E,2,FALSE))),"")</f>
        <v/>
      </c>
      <c r="X111" s="18" t="str">
        <f>IF(D111&lt;&gt;"",'Workers Settings'!H111,"")</f>
        <v/>
      </c>
      <c r="Y111" s="18" t="str">
        <f>IF(D111&lt;&gt;"",'Workers Settings'!I111,"")</f>
        <v/>
      </c>
      <c r="Z111" s="29" t="str">
        <f>IF('Workers Settings'!L111&lt;&gt;"",'Workers Settings'!L111,'Workers Settings'!K111)</f>
        <v/>
      </c>
      <c r="AA111" s="29" t="str">
        <f>IF(D111&lt;&gt;"",IF('Workers Settings'!L111&lt;&gt;"",'Workers Settings'!L111,'Workers Settings'!K111),"")</f>
        <v/>
      </c>
    </row>
    <row r="112" spans="1:27" x14ac:dyDescent="0.25">
      <c r="A112" s="7">
        <f t="shared" si="12"/>
        <v>108</v>
      </c>
      <c r="B112" s="7" t="str">
        <f>IF('Workers Settings'!B112&lt;&gt;"",'Workers Settings'!B112,"")</f>
        <v/>
      </c>
      <c r="C112" s="7" t="str">
        <f>IF('Workers Settings'!C112&lt;&gt;"",'Workers Settings'!C112,"")</f>
        <v/>
      </c>
      <c r="D112" s="17"/>
      <c r="E112" s="17"/>
      <c r="F112" s="17"/>
      <c r="G112" s="7" t="str">
        <f>IF(D112&lt;&gt;"",IF('Workers Settings'!D112="","",'Workers Settings'!D112),"")</f>
        <v/>
      </c>
      <c r="H112" s="7" t="str">
        <f>IF(D112&lt;&gt;"",'Workers Settings'!E112,"")</f>
        <v/>
      </c>
      <c r="I112" s="7" t="str">
        <f t="shared" si="11"/>
        <v/>
      </c>
      <c r="J112" s="7" t="str">
        <f>IF('Workers Settings'!F112&lt;&gt;"",'Workers Settings'!F112,"")</f>
        <v/>
      </c>
      <c r="K112" s="7" t="str">
        <f>IF('Workers Settings'!G112&lt;&gt;"",'Workers Settings'!G112,"")</f>
        <v/>
      </c>
      <c r="L112" s="7" t="str">
        <f>IF(D112="","",IF(VLOOKUP(D112,'Demand Locations'!B:D,2,FALSE)="","",VLOOKUP(D112,'Demand Locations'!B:D,2,FALSE)))</f>
        <v/>
      </c>
      <c r="M112" s="7" t="str">
        <f>IF(D112="","",IF(VLOOKUP(D112,'Demand Locations'!B:D,3,FALSE)="","",VLOOKUP(D112,'Demand Locations'!B:D,3,FALSE)))</f>
        <v/>
      </c>
      <c r="N112" s="7" t="str">
        <f t="shared" si="13"/>
        <v/>
      </c>
      <c r="O112" s="7" t="str">
        <f t="shared" si="14"/>
        <v/>
      </c>
      <c r="P112" s="7" t="str">
        <f t="shared" si="15"/>
        <v/>
      </c>
      <c r="Q112" s="7" t="str">
        <f t="shared" si="16"/>
        <v/>
      </c>
      <c r="R112" s="7" t="str">
        <f t="shared" si="17"/>
        <v/>
      </c>
      <c r="S112" s="7" t="str">
        <f t="shared" si="18"/>
        <v/>
      </c>
      <c r="T112" s="7" t="str">
        <f t="shared" si="19"/>
        <v/>
      </c>
      <c r="U112" s="7" t="str">
        <f t="shared" si="20"/>
        <v/>
      </c>
      <c r="V112" s="7" t="str">
        <f t="shared" si="21"/>
        <v/>
      </c>
      <c r="W112" s="60" t="str">
        <f>IF(ISNUMBER(V112),IF(ISNA(VLOOKUP(I112,'Distances Lookup Table'!D:E,2,FALSE)),V112*'General Settings'!$F$6,IF(VLOOKUP(I112,'Distances Lookup Table'!D:E,2,FALSE)="",V112*'General Settings'!$F$6,VLOOKUP(I112,'Distances Lookup Table'!D:E,2,FALSE))),"")</f>
        <v/>
      </c>
      <c r="X112" s="18" t="str">
        <f>IF(D112&lt;&gt;"",'Workers Settings'!H112,"")</f>
        <v/>
      </c>
      <c r="Y112" s="18" t="str">
        <f>IF(D112&lt;&gt;"",'Workers Settings'!I112,"")</f>
        <v/>
      </c>
      <c r="Z112" s="29" t="str">
        <f>IF('Workers Settings'!L112&lt;&gt;"",'Workers Settings'!L112,'Workers Settings'!K112)</f>
        <v/>
      </c>
      <c r="AA112" s="29" t="str">
        <f>IF(D112&lt;&gt;"",IF('Workers Settings'!L112&lt;&gt;"",'Workers Settings'!L112,'Workers Settings'!K112),"")</f>
        <v/>
      </c>
    </row>
    <row r="113" spans="1:27" x14ac:dyDescent="0.25">
      <c r="A113" s="7">
        <f t="shared" si="12"/>
        <v>109</v>
      </c>
      <c r="B113" s="7" t="str">
        <f>IF('Workers Settings'!B113&lt;&gt;"",'Workers Settings'!B113,"")</f>
        <v/>
      </c>
      <c r="C113" s="7" t="str">
        <f>IF('Workers Settings'!C113&lt;&gt;"",'Workers Settings'!C113,"")</f>
        <v/>
      </c>
      <c r="D113" s="17"/>
      <c r="E113" s="17"/>
      <c r="F113" s="17"/>
      <c r="G113" s="7" t="str">
        <f>IF(D113&lt;&gt;"",IF('Workers Settings'!D113="","",'Workers Settings'!D113),"")</f>
        <v/>
      </c>
      <c r="H113" s="7" t="str">
        <f>IF(D113&lt;&gt;"",'Workers Settings'!E113,"")</f>
        <v/>
      </c>
      <c r="I113" s="7" t="str">
        <f t="shared" si="11"/>
        <v/>
      </c>
      <c r="J113" s="7" t="str">
        <f>IF('Workers Settings'!F113&lt;&gt;"",'Workers Settings'!F113,"")</f>
        <v/>
      </c>
      <c r="K113" s="7" t="str">
        <f>IF('Workers Settings'!G113&lt;&gt;"",'Workers Settings'!G113,"")</f>
        <v/>
      </c>
      <c r="L113" s="7" t="str">
        <f>IF(D113="","",IF(VLOOKUP(D113,'Demand Locations'!B:D,2,FALSE)="","",VLOOKUP(D113,'Demand Locations'!B:D,2,FALSE)))</f>
        <v/>
      </c>
      <c r="M113" s="7" t="str">
        <f>IF(D113="","",IF(VLOOKUP(D113,'Demand Locations'!B:D,3,FALSE)="","",VLOOKUP(D113,'Demand Locations'!B:D,3,FALSE)))</f>
        <v/>
      </c>
      <c r="N113" s="7" t="str">
        <f t="shared" si="13"/>
        <v/>
      </c>
      <c r="O113" s="7" t="str">
        <f t="shared" si="14"/>
        <v/>
      </c>
      <c r="P113" s="7" t="str">
        <f t="shared" si="15"/>
        <v/>
      </c>
      <c r="Q113" s="7" t="str">
        <f t="shared" si="16"/>
        <v/>
      </c>
      <c r="R113" s="7" t="str">
        <f t="shared" si="17"/>
        <v/>
      </c>
      <c r="S113" s="7" t="str">
        <f t="shared" si="18"/>
        <v/>
      </c>
      <c r="T113" s="7" t="str">
        <f t="shared" si="19"/>
        <v/>
      </c>
      <c r="U113" s="7" t="str">
        <f t="shared" si="20"/>
        <v/>
      </c>
      <c r="V113" s="7" t="str">
        <f t="shared" si="21"/>
        <v/>
      </c>
      <c r="W113" s="60" t="str">
        <f>IF(ISNUMBER(V113),IF(ISNA(VLOOKUP(I113,'Distances Lookup Table'!D:E,2,FALSE)),V113*'General Settings'!$F$6,IF(VLOOKUP(I113,'Distances Lookup Table'!D:E,2,FALSE)="",V113*'General Settings'!$F$6,VLOOKUP(I113,'Distances Lookup Table'!D:E,2,FALSE))),"")</f>
        <v/>
      </c>
      <c r="X113" s="18" t="str">
        <f>IF(D113&lt;&gt;"",'Workers Settings'!H113,"")</f>
        <v/>
      </c>
      <c r="Y113" s="18" t="str">
        <f>IF(D113&lt;&gt;"",'Workers Settings'!I113,"")</f>
        <v/>
      </c>
      <c r="Z113" s="29" t="str">
        <f>IF('Workers Settings'!L113&lt;&gt;"",'Workers Settings'!L113,'Workers Settings'!K113)</f>
        <v/>
      </c>
      <c r="AA113" s="29" t="str">
        <f>IF(D113&lt;&gt;"",IF('Workers Settings'!L113&lt;&gt;"",'Workers Settings'!L113,'Workers Settings'!K113),"")</f>
        <v/>
      </c>
    </row>
    <row r="114" spans="1:27" x14ac:dyDescent="0.25">
      <c r="A114" s="7">
        <f t="shared" si="12"/>
        <v>110</v>
      </c>
      <c r="B114" s="7" t="str">
        <f>IF('Workers Settings'!B114&lt;&gt;"",'Workers Settings'!B114,"")</f>
        <v/>
      </c>
      <c r="C114" s="7" t="str">
        <f>IF('Workers Settings'!C114&lt;&gt;"",'Workers Settings'!C114,"")</f>
        <v/>
      </c>
      <c r="D114" s="17"/>
      <c r="E114" s="17"/>
      <c r="F114" s="17"/>
      <c r="G114" s="7" t="str">
        <f>IF(D114&lt;&gt;"",IF('Workers Settings'!D114="","",'Workers Settings'!D114),"")</f>
        <v/>
      </c>
      <c r="H114" s="7" t="str">
        <f>IF(D114&lt;&gt;"",'Workers Settings'!E114,"")</f>
        <v/>
      </c>
      <c r="I114" s="7" t="str">
        <f t="shared" si="11"/>
        <v/>
      </c>
      <c r="J114" s="7" t="str">
        <f>IF('Workers Settings'!F114&lt;&gt;"",'Workers Settings'!F114,"")</f>
        <v/>
      </c>
      <c r="K114" s="7" t="str">
        <f>IF('Workers Settings'!G114&lt;&gt;"",'Workers Settings'!G114,"")</f>
        <v/>
      </c>
      <c r="L114" s="7" t="str">
        <f>IF(D114="","",IF(VLOOKUP(D114,'Demand Locations'!B:D,2,FALSE)="","",VLOOKUP(D114,'Demand Locations'!B:D,2,FALSE)))</f>
        <v/>
      </c>
      <c r="M114" s="7" t="str">
        <f>IF(D114="","",IF(VLOOKUP(D114,'Demand Locations'!B:D,3,FALSE)="","",VLOOKUP(D114,'Demand Locations'!B:D,3,FALSE)))</f>
        <v/>
      </c>
      <c r="N114" s="7" t="str">
        <f t="shared" si="13"/>
        <v/>
      </c>
      <c r="O114" s="7" t="str">
        <f t="shared" si="14"/>
        <v/>
      </c>
      <c r="P114" s="7" t="str">
        <f t="shared" si="15"/>
        <v/>
      </c>
      <c r="Q114" s="7" t="str">
        <f t="shared" si="16"/>
        <v/>
      </c>
      <c r="R114" s="7" t="str">
        <f t="shared" si="17"/>
        <v/>
      </c>
      <c r="S114" s="7" t="str">
        <f t="shared" si="18"/>
        <v/>
      </c>
      <c r="T114" s="7" t="str">
        <f t="shared" si="19"/>
        <v/>
      </c>
      <c r="U114" s="7" t="str">
        <f t="shared" si="20"/>
        <v/>
      </c>
      <c r="V114" s="7" t="str">
        <f t="shared" si="21"/>
        <v/>
      </c>
      <c r="W114" s="60" t="str">
        <f>IF(ISNUMBER(V114),IF(ISNA(VLOOKUP(I114,'Distances Lookup Table'!D:E,2,FALSE)),V114*'General Settings'!$F$6,IF(VLOOKUP(I114,'Distances Lookup Table'!D:E,2,FALSE)="",V114*'General Settings'!$F$6,VLOOKUP(I114,'Distances Lookup Table'!D:E,2,FALSE))),"")</f>
        <v/>
      </c>
      <c r="X114" s="18" t="str">
        <f>IF(D114&lt;&gt;"",'Workers Settings'!H114,"")</f>
        <v/>
      </c>
      <c r="Y114" s="18" t="str">
        <f>IF(D114&lt;&gt;"",'Workers Settings'!I114,"")</f>
        <v/>
      </c>
      <c r="Z114" s="29" t="str">
        <f>IF('Workers Settings'!L114&lt;&gt;"",'Workers Settings'!L114,'Workers Settings'!K114)</f>
        <v/>
      </c>
      <c r="AA114" s="29" t="str">
        <f>IF(D114&lt;&gt;"",IF('Workers Settings'!L114&lt;&gt;"",'Workers Settings'!L114,'Workers Settings'!K114),"")</f>
        <v/>
      </c>
    </row>
    <row r="115" spans="1:27" x14ac:dyDescent="0.25">
      <c r="A115" s="7">
        <f t="shared" si="12"/>
        <v>111</v>
      </c>
      <c r="B115" s="7" t="str">
        <f>IF('Workers Settings'!B115&lt;&gt;"",'Workers Settings'!B115,"")</f>
        <v/>
      </c>
      <c r="C115" s="7" t="str">
        <f>IF('Workers Settings'!C115&lt;&gt;"",'Workers Settings'!C115,"")</f>
        <v/>
      </c>
      <c r="D115" s="17"/>
      <c r="E115" s="17"/>
      <c r="F115" s="17"/>
      <c r="G115" s="7" t="str">
        <f>IF(D115&lt;&gt;"",IF('Workers Settings'!D115="","",'Workers Settings'!D115),"")</f>
        <v/>
      </c>
      <c r="H115" s="7" t="str">
        <f>IF(D115&lt;&gt;"",'Workers Settings'!E115,"")</f>
        <v/>
      </c>
      <c r="I115" s="7" t="str">
        <f t="shared" si="11"/>
        <v/>
      </c>
      <c r="J115" s="7" t="str">
        <f>IF('Workers Settings'!F115&lt;&gt;"",'Workers Settings'!F115,"")</f>
        <v/>
      </c>
      <c r="K115" s="7" t="str">
        <f>IF('Workers Settings'!G115&lt;&gt;"",'Workers Settings'!G115,"")</f>
        <v/>
      </c>
      <c r="L115" s="7" t="str">
        <f>IF(D115="","",IF(VLOOKUP(D115,'Demand Locations'!B:D,2,FALSE)="","",VLOOKUP(D115,'Demand Locations'!B:D,2,FALSE)))</f>
        <v/>
      </c>
      <c r="M115" s="7" t="str">
        <f>IF(D115="","",IF(VLOOKUP(D115,'Demand Locations'!B:D,3,FALSE)="","",VLOOKUP(D115,'Demand Locations'!B:D,3,FALSE)))</f>
        <v/>
      </c>
      <c r="N115" s="7" t="str">
        <f t="shared" si="13"/>
        <v/>
      </c>
      <c r="O115" s="7" t="str">
        <f t="shared" si="14"/>
        <v/>
      </c>
      <c r="P115" s="7" t="str">
        <f t="shared" si="15"/>
        <v/>
      </c>
      <c r="Q115" s="7" t="str">
        <f t="shared" si="16"/>
        <v/>
      </c>
      <c r="R115" s="7" t="str">
        <f t="shared" si="17"/>
        <v/>
      </c>
      <c r="S115" s="7" t="str">
        <f t="shared" si="18"/>
        <v/>
      </c>
      <c r="T115" s="7" t="str">
        <f t="shared" si="19"/>
        <v/>
      </c>
      <c r="U115" s="7" t="str">
        <f t="shared" si="20"/>
        <v/>
      </c>
      <c r="V115" s="7" t="str">
        <f t="shared" si="21"/>
        <v/>
      </c>
      <c r="W115" s="60" t="str">
        <f>IF(ISNUMBER(V115),IF(ISNA(VLOOKUP(I115,'Distances Lookup Table'!D:E,2,FALSE)),V115*'General Settings'!$F$6,IF(VLOOKUP(I115,'Distances Lookup Table'!D:E,2,FALSE)="",V115*'General Settings'!$F$6,VLOOKUP(I115,'Distances Lookup Table'!D:E,2,FALSE))),"")</f>
        <v/>
      </c>
      <c r="X115" s="18" t="str">
        <f>IF(D115&lt;&gt;"",'Workers Settings'!H115,"")</f>
        <v/>
      </c>
      <c r="Y115" s="18" t="str">
        <f>IF(D115&lt;&gt;"",'Workers Settings'!I115,"")</f>
        <v/>
      </c>
      <c r="Z115" s="29" t="str">
        <f>IF('Workers Settings'!L115&lt;&gt;"",'Workers Settings'!L115,'Workers Settings'!K115)</f>
        <v/>
      </c>
      <c r="AA115" s="29" t="str">
        <f>IF(D115&lt;&gt;"",IF('Workers Settings'!L115&lt;&gt;"",'Workers Settings'!L115,'Workers Settings'!K115),"")</f>
        <v/>
      </c>
    </row>
    <row r="116" spans="1:27" x14ac:dyDescent="0.25">
      <c r="A116" s="7">
        <f t="shared" si="12"/>
        <v>112</v>
      </c>
      <c r="B116" s="7" t="str">
        <f>IF('Workers Settings'!B116&lt;&gt;"",'Workers Settings'!B116,"")</f>
        <v/>
      </c>
      <c r="C116" s="7" t="str">
        <f>IF('Workers Settings'!C116&lt;&gt;"",'Workers Settings'!C116,"")</f>
        <v/>
      </c>
      <c r="D116" s="17"/>
      <c r="E116" s="17"/>
      <c r="F116" s="17"/>
      <c r="G116" s="7" t="str">
        <f>IF(D116&lt;&gt;"",IF('Workers Settings'!D116="","",'Workers Settings'!D116),"")</f>
        <v/>
      </c>
      <c r="H116" s="7" t="str">
        <f>IF(D116&lt;&gt;"",'Workers Settings'!E116,"")</f>
        <v/>
      </c>
      <c r="I116" s="7" t="str">
        <f t="shared" si="11"/>
        <v/>
      </c>
      <c r="J116" s="7" t="str">
        <f>IF('Workers Settings'!F116&lt;&gt;"",'Workers Settings'!F116,"")</f>
        <v/>
      </c>
      <c r="K116" s="7" t="str">
        <f>IF('Workers Settings'!G116&lt;&gt;"",'Workers Settings'!G116,"")</f>
        <v/>
      </c>
      <c r="L116" s="7" t="str">
        <f>IF(D116="","",IF(VLOOKUP(D116,'Demand Locations'!B:D,2,FALSE)="","",VLOOKUP(D116,'Demand Locations'!B:D,2,FALSE)))</f>
        <v/>
      </c>
      <c r="M116" s="7" t="str">
        <f>IF(D116="","",IF(VLOOKUP(D116,'Demand Locations'!B:D,3,FALSE)="","",VLOOKUP(D116,'Demand Locations'!B:D,3,FALSE)))</f>
        <v/>
      </c>
      <c r="N116" s="7" t="str">
        <f t="shared" si="13"/>
        <v/>
      </c>
      <c r="O116" s="7" t="str">
        <f t="shared" si="14"/>
        <v/>
      </c>
      <c r="P116" s="7" t="str">
        <f t="shared" si="15"/>
        <v/>
      </c>
      <c r="Q116" s="7" t="str">
        <f t="shared" si="16"/>
        <v/>
      </c>
      <c r="R116" s="7" t="str">
        <f t="shared" si="17"/>
        <v/>
      </c>
      <c r="S116" s="7" t="str">
        <f t="shared" si="18"/>
        <v/>
      </c>
      <c r="T116" s="7" t="str">
        <f t="shared" si="19"/>
        <v/>
      </c>
      <c r="U116" s="7" t="str">
        <f t="shared" si="20"/>
        <v/>
      </c>
      <c r="V116" s="7" t="str">
        <f t="shared" si="21"/>
        <v/>
      </c>
      <c r="W116" s="60" t="str">
        <f>IF(ISNUMBER(V116),IF(ISNA(VLOOKUP(I116,'Distances Lookup Table'!D:E,2,FALSE)),V116*'General Settings'!$F$6,IF(VLOOKUP(I116,'Distances Lookup Table'!D:E,2,FALSE)="",V116*'General Settings'!$F$6,VLOOKUP(I116,'Distances Lookup Table'!D:E,2,FALSE))),"")</f>
        <v/>
      </c>
      <c r="X116" s="18" t="str">
        <f>IF(D116&lt;&gt;"",'Workers Settings'!H116,"")</f>
        <v/>
      </c>
      <c r="Y116" s="18" t="str">
        <f>IF(D116&lt;&gt;"",'Workers Settings'!I116,"")</f>
        <v/>
      </c>
      <c r="Z116" s="29" t="str">
        <f>IF('Workers Settings'!L116&lt;&gt;"",'Workers Settings'!L116,'Workers Settings'!K116)</f>
        <v/>
      </c>
      <c r="AA116" s="29" t="str">
        <f>IF(D116&lt;&gt;"",IF('Workers Settings'!L116&lt;&gt;"",'Workers Settings'!L116,'Workers Settings'!K116),"")</f>
        <v/>
      </c>
    </row>
    <row r="117" spans="1:27" x14ac:dyDescent="0.25">
      <c r="A117" s="7">
        <f t="shared" si="12"/>
        <v>113</v>
      </c>
      <c r="B117" s="7" t="str">
        <f>IF('Workers Settings'!B117&lt;&gt;"",'Workers Settings'!B117,"")</f>
        <v/>
      </c>
      <c r="C117" s="7" t="str">
        <f>IF('Workers Settings'!C117&lt;&gt;"",'Workers Settings'!C117,"")</f>
        <v/>
      </c>
      <c r="D117" s="17"/>
      <c r="E117" s="17"/>
      <c r="F117" s="17"/>
      <c r="G117" s="7" t="str">
        <f>IF(D117&lt;&gt;"",IF('Workers Settings'!D117="","",'Workers Settings'!D117),"")</f>
        <v/>
      </c>
      <c r="H117" s="7" t="str">
        <f>IF(D117&lt;&gt;"",'Workers Settings'!E117,"")</f>
        <v/>
      </c>
      <c r="I117" s="7" t="str">
        <f t="shared" si="11"/>
        <v/>
      </c>
      <c r="J117" s="7" t="str">
        <f>IF('Workers Settings'!F117&lt;&gt;"",'Workers Settings'!F117,"")</f>
        <v/>
      </c>
      <c r="K117" s="7" t="str">
        <f>IF('Workers Settings'!G117&lt;&gt;"",'Workers Settings'!G117,"")</f>
        <v/>
      </c>
      <c r="L117" s="7" t="str">
        <f>IF(D117="","",IF(VLOOKUP(D117,'Demand Locations'!B:D,2,FALSE)="","",VLOOKUP(D117,'Demand Locations'!B:D,2,FALSE)))</f>
        <v/>
      </c>
      <c r="M117" s="7" t="str">
        <f>IF(D117="","",IF(VLOOKUP(D117,'Demand Locations'!B:D,3,FALSE)="","",VLOOKUP(D117,'Demand Locations'!B:D,3,FALSE)))</f>
        <v/>
      </c>
      <c r="N117" s="7" t="str">
        <f t="shared" si="13"/>
        <v/>
      </c>
      <c r="O117" s="7" t="str">
        <f t="shared" si="14"/>
        <v/>
      </c>
      <c r="P117" s="7" t="str">
        <f t="shared" si="15"/>
        <v/>
      </c>
      <c r="Q117" s="7" t="str">
        <f t="shared" si="16"/>
        <v/>
      </c>
      <c r="R117" s="7" t="str">
        <f t="shared" si="17"/>
        <v/>
      </c>
      <c r="S117" s="7" t="str">
        <f t="shared" si="18"/>
        <v/>
      </c>
      <c r="T117" s="7" t="str">
        <f t="shared" si="19"/>
        <v/>
      </c>
      <c r="U117" s="7" t="str">
        <f t="shared" si="20"/>
        <v/>
      </c>
      <c r="V117" s="7" t="str">
        <f t="shared" si="21"/>
        <v/>
      </c>
      <c r="W117" s="60" t="str">
        <f>IF(ISNUMBER(V117),IF(ISNA(VLOOKUP(I117,'Distances Lookup Table'!D:E,2,FALSE)),V117*'General Settings'!$F$6,IF(VLOOKUP(I117,'Distances Lookup Table'!D:E,2,FALSE)="",V117*'General Settings'!$F$6,VLOOKUP(I117,'Distances Lookup Table'!D:E,2,FALSE))),"")</f>
        <v/>
      </c>
      <c r="X117" s="18" t="str">
        <f>IF(D117&lt;&gt;"",'Workers Settings'!H117,"")</f>
        <v/>
      </c>
      <c r="Y117" s="18" t="str">
        <f>IF(D117&lt;&gt;"",'Workers Settings'!I117,"")</f>
        <v/>
      </c>
      <c r="Z117" s="29" t="str">
        <f>IF('Workers Settings'!L117&lt;&gt;"",'Workers Settings'!L117,'Workers Settings'!K117)</f>
        <v/>
      </c>
      <c r="AA117" s="29" t="str">
        <f>IF(D117&lt;&gt;"",IF('Workers Settings'!L117&lt;&gt;"",'Workers Settings'!L117,'Workers Settings'!K117),"")</f>
        <v/>
      </c>
    </row>
    <row r="118" spans="1:27" x14ac:dyDescent="0.25">
      <c r="A118" s="7">
        <f t="shared" si="12"/>
        <v>114</v>
      </c>
      <c r="B118" s="7" t="str">
        <f>IF('Workers Settings'!B118&lt;&gt;"",'Workers Settings'!B118,"")</f>
        <v/>
      </c>
      <c r="C118" s="7" t="str">
        <f>IF('Workers Settings'!C118&lt;&gt;"",'Workers Settings'!C118,"")</f>
        <v/>
      </c>
      <c r="D118" s="17"/>
      <c r="E118" s="17"/>
      <c r="F118" s="17"/>
      <c r="G118" s="7" t="str">
        <f>IF(D118&lt;&gt;"",IF('Workers Settings'!D118="","",'Workers Settings'!D118),"")</f>
        <v/>
      </c>
      <c r="H118" s="7" t="str">
        <f>IF(D118&lt;&gt;"",'Workers Settings'!E118,"")</f>
        <v/>
      </c>
      <c r="I118" s="7" t="str">
        <f t="shared" si="11"/>
        <v/>
      </c>
      <c r="J118" s="7" t="str">
        <f>IF('Workers Settings'!F118&lt;&gt;"",'Workers Settings'!F118,"")</f>
        <v/>
      </c>
      <c r="K118" s="7" t="str">
        <f>IF('Workers Settings'!G118&lt;&gt;"",'Workers Settings'!G118,"")</f>
        <v/>
      </c>
      <c r="L118" s="7" t="str">
        <f>IF(D118="","",IF(VLOOKUP(D118,'Demand Locations'!B:D,2,FALSE)="","",VLOOKUP(D118,'Demand Locations'!B:D,2,FALSE)))</f>
        <v/>
      </c>
      <c r="M118" s="7" t="str">
        <f>IF(D118="","",IF(VLOOKUP(D118,'Demand Locations'!B:D,3,FALSE)="","",VLOOKUP(D118,'Demand Locations'!B:D,3,FALSE)))</f>
        <v/>
      </c>
      <c r="N118" s="7" t="str">
        <f t="shared" si="13"/>
        <v/>
      </c>
      <c r="O118" s="7" t="str">
        <f t="shared" si="14"/>
        <v/>
      </c>
      <c r="P118" s="7" t="str">
        <f t="shared" si="15"/>
        <v/>
      </c>
      <c r="Q118" s="7" t="str">
        <f t="shared" si="16"/>
        <v/>
      </c>
      <c r="R118" s="7" t="str">
        <f t="shared" si="17"/>
        <v/>
      </c>
      <c r="S118" s="7" t="str">
        <f t="shared" si="18"/>
        <v/>
      </c>
      <c r="T118" s="7" t="str">
        <f t="shared" si="19"/>
        <v/>
      </c>
      <c r="U118" s="7" t="str">
        <f t="shared" si="20"/>
        <v/>
      </c>
      <c r="V118" s="7" t="str">
        <f t="shared" si="21"/>
        <v/>
      </c>
      <c r="W118" s="60" t="str">
        <f>IF(ISNUMBER(V118),IF(ISNA(VLOOKUP(I118,'Distances Lookup Table'!D:E,2,FALSE)),V118*'General Settings'!$F$6,IF(VLOOKUP(I118,'Distances Lookup Table'!D:E,2,FALSE)="",V118*'General Settings'!$F$6,VLOOKUP(I118,'Distances Lookup Table'!D:E,2,FALSE))),"")</f>
        <v/>
      </c>
      <c r="X118" s="18" t="str">
        <f>IF(D118&lt;&gt;"",'Workers Settings'!H118,"")</f>
        <v/>
      </c>
      <c r="Y118" s="18" t="str">
        <f>IF(D118&lt;&gt;"",'Workers Settings'!I118,"")</f>
        <v/>
      </c>
      <c r="Z118" s="29" t="str">
        <f>IF('Workers Settings'!L118&lt;&gt;"",'Workers Settings'!L118,'Workers Settings'!K118)</f>
        <v/>
      </c>
      <c r="AA118" s="29" t="str">
        <f>IF(D118&lt;&gt;"",IF('Workers Settings'!L118&lt;&gt;"",'Workers Settings'!L118,'Workers Settings'!K118),"")</f>
        <v/>
      </c>
    </row>
    <row r="119" spans="1:27" x14ac:dyDescent="0.25">
      <c r="A119" s="7">
        <f t="shared" si="12"/>
        <v>115</v>
      </c>
      <c r="B119" s="7" t="str">
        <f>IF('Workers Settings'!B119&lt;&gt;"",'Workers Settings'!B119,"")</f>
        <v/>
      </c>
      <c r="C119" s="7" t="str">
        <f>IF('Workers Settings'!C119&lt;&gt;"",'Workers Settings'!C119,"")</f>
        <v/>
      </c>
      <c r="D119" s="17"/>
      <c r="E119" s="17"/>
      <c r="F119" s="17"/>
      <c r="G119" s="7" t="str">
        <f>IF(D119&lt;&gt;"",IF('Workers Settings'!D119="","",'Workers Settings'!D119),"")</f>
        <v/>
      </c>
      <c r="H119" s="7" t="str">
        <f>IF(D119&lt;&gt;"",'Workers Settings'!E119,"")</f>
        <v/>
      </c>
      <c r="I119" s="7" t="str">
        <f t="shared" si="11"/>
        <v/>
      </c>
      <c r="J119" s="7" t="str">
        <f>IF('Workers Settings'!F119&lt;&gt;"",'Workers Settings'!F119,"")</f>
        <v/>
      </c>
      <c r="K119" s="7" t="str">
        <f>IF('Workers Settings'!G119&lt;&gt;"",'Workers Settings'!G119,"")</f>
        <v/>
      </c>
      <c r="L119" s="7" t="str">
        <f>IF(D119="","",IF(VLOOKUP(D119,'Demand Locations'!B:D,2,FALSE)="","",VLOOKUP(D119,'Demand Locations'!B:D,2,FALSE)))</f>
        <v/>
      </c>
      <c r="M119" s="7" t="str">
        <f>IF(D119="","",IF(VLOOKUP(D119,'Demand Locations'!B:D,3,FALSE)="","",VLOOKUP(D119,'Demand Locations'!B:D,3,FALSE)))</f>
        <v/>
      </c>
      <c r="N119" s="7" t="str">
        <f t="shared" si="13"/>
        <v/>
      </c>
      <c r="O119" s="7" t="str">
        <f t="shared" si="14"/>
        <v/>
      </c>
      <c r="P119" s="7" t="str">
        <f t="shared" si="15"/>
        <v/>
      </c>
      <c r="Q119" s="7" t="str">
        <f t="shared" si="16"/>
        <v/>
      </c>
      <c r="R119" s="7" t="str">
        <f t="shared" si="17"/>
        <v/>
      </c>
      <c r="S119" s="7" t="str">
        <f t="shared" si="18"/>
        <v/>
      </c>
      <c r="T119" s="7" t="str">
        <f t="shared" si="19"/>
        <v/>
      </c>
      <c r="U119" s="7" t="str">
        <f t="shared" si="20"/>
        <v/>
      </c>
      <c r="V119" s="7" t="str">
        <f t="shared" si="21"/>
        <v/>
      </c>
      <c r="W119" s="60" t="str">
        <f>IF(ISNUMBER(V119),IF(ISNA(VLOOKUP(I119,'Distances Lookup Table'!D:E,2,FALSE)),V119*'General Settings'!$F$6,IF(VLOOKUP(I119,'Distances Lookup Table'!D:E,2,FALSE)="",V119*'General Settings'!$F$6,VLOOKUP(I119,'Distances Lookup Table'!D:E,2,FALSE))),"")</f>
        <v/>
      </c>
      <c r="X119" s="18" t="str">
        <f>IF(D119&lt;&gt;"",'Workers Settings'!H119,"")</f>
        <v/>
      </c>
      <c r="Y119" s="18" t="str">
        <f>IF(D119&lt;&gt;"",'Workers Settings'!I119,"")</f>
        <v/>
      </c>
      <c r="Z119" s="29" t="str">
        <f>IF('Workers Settings'!L119&lt;&gt;"",'Workers Settings'!L119,'Workers Settings'!K119)</f>
        <v/>
      </c>
      <c r="AA119" s="29" t="str">
        <f>IF(D119&lt;&gt;"",IF('Workers Settings'!L119&lt;&gt;"",'Workers Settings'!L119,'Workers Settings'!K119),"")</f>
        <v/>
      </c>
    </row>
    <row r="120" spans="1:27" x14ac:dyDescent="0.25">
      <c r="A120" s="7">
        <f t="shared" si="12"/>
        <v>116</v>
      </c>
      <c r="B120" s="7" t="str">
        <f>IF('Workers Settings'!B120&lt;&gt;"",'Workers Settings'!B120,"")</f>
        <v/>
      </c>
      <c r="C120" s="7" t="str">
        <f>IF('Workers Settings'!C120&lt;&gt;"",'Workers Settings'!C120,"")</f>
        <v/>
      </c>
      <c r="D120" s="17"/>
      <c r="E120" s="17"/>
      <c r="F120" s="17"/>
      <c r="G120" s="7" t="str">
        <f>IF(D120&lt;&gt;"",IF('Workers Settings'!D120="","",'Workers Settings'!D120),"")</f>
        <v/>
      </c>
      <c r="H120" s="7" t="str">
        <f>IF(D120&lt;&gt;"",'Workers Settings'!E120,"")</f>
        <v/>
      </c>
      <c r="I120" s="7" t="str">
        <f t="shared" si="11"/>
        <v/>
      </c>
      <c r="J120" s="7" t="str">
        <f>IF('Workers Settings'!F120&lt;&gt;"",'Workers Settings'!F120,"")</f>
        <v/>
      </c>
      <c r="K120" s="7" t="str">
        <f>IF('Workers Settings'!G120&lt;&gt;"",'Workers Settings'!G120,"")</f>
        <v/>
      </c>
      <c r="L120" s="7" t="str">
        <f>IF(D120="","",IF(VLOOKUP(D120,'Demand Locations'!B:D,2,FALSE)="","",VLOOKUP(D120,'Demand Locations'!B:D,2,FALSE)))</f>
        <v/>
      </c>
      <c r="M120" s="7" t="str">
        <f>IF(D120="","",IF(VLOOKUP(D120,'Demand Locations'!B:D,3,FALSE)="","",VLOOKUP(D120,'Demand Locations'!B:D,3,FALSE)))</f>
        <v/>
      </c>
      <c r="N120" s="7" t="str">
        <f t="shared" si="13"/>
        <v/>
      </c>
      <c r="O120" s="7" t="str">
        <f t="shared" si="14"/>
        <v/>
      </c>
      <c r="P120" s="7" t="str">
        <f t="shared" si="15"/>
        <v/>
      </c>
      <c r="Q120" s="7" t="str">
        <f t="shared" si="16"/>
        <v/>
      </c>
      <c r="R120" s="7" t="str">
        <f t="shared" si="17"/>
        <v/>
      </c>
      <c r="S120" s="7" t="str">
        <f t="shared" si="18"/>
        <v/>
      </c>
      <c r="T120" s="7" t="str">
        <f t="shared" si="19"/>
        <v/>
      </c>
      <c r="U120" s="7" t="str">
        <f t="shared" si="20"/>
        <v/>
      </c>
      <c r="V120" s="7" t="str">
        <f t="shared" si="21"/>
        <v/>
      </c>
      <c r="W120" s="60" t="str">
        <f>IF(ISNUMBER(V120),IF(ISNA(VLOOKUP(I120,'Distances Lookup Table'!D:E,2,FALSE)),V120*'General Settings'!$F$6,IF(VLOOKUP(I120,'Distances Lookup Table'!D:E,2,FALSE)="",V120*'General Settings'!$F$6,VLOOKUP(I120,'Distances Lookup Table'!D:E,2,FALSE))),"")</f>
        <v/>
      </c>
      <c r="X120" s="18" t="str">
        <f>IF(D120&lt;&gt;"",'Workers Settings'!H120,"")</f>
        <v/>
      </c>
      <c r="Y120" s="18" t="str">
        <f>IF(D120&lt;&gt;"",'Workers Settings'!I120,"")</f>
        <v/>
      </c>
      <c r="Z120" s="29" t="str">
        <f>IF('Workers Settings'!L120&lt;&gt;"",'Workers Settings'!L120,'Workers Settings'!K120)</f>
        <v/>
      </c>
      <c r="AA120" s="29" t="str">
        <f>IF(D120&lt;&gt;"",IF('Workers Settings'!L120&lt;&gt;"",'Workers Settings'!L120,'Workers Settings'!K120),"")</f>
        <v/>
      </c>
    </row>
    <row r="121" spans="1:27" x14ac:dyDescent="0.25">
      <c r="A121" s="7">
        <f t="shared" si="12"/>
        <v>117</v>
      </c>
      <c r="B121" s="7" t="str">
        <f>IF('Workers Settings'!B121&lt;&gt;"",'Workers Settings'!B121,"")</f>
        <v/>
      </c>
      <c r="C121" s="7" t="str">
        <f>IF('Workers Settings'!C121&lt;&gt;"",'Workers Settings'!C121,"")</f>
        <v/>
      </c>
      <c r="D121" s="17"/>
      <c r="E121" s="17"/>
      <c r="F121" s="17"/>
      <c r="G121" s="7" t="str">
        <f>IF(D121&lt;&gt;"",IF('Workers Settings'!D121="","",'Workers Settings'!D121),"")</f>
        <v/>
      </c>
      <c r="H121" s="7" t="str">
        <f>IF(D121&lt;&gt;"",'Workers Settings'!E121,"")</f>
        <v/>
      </c>
      <c r="I121" s="7" t="str">
        <f t="shared" si="11"/>
        <v/>
      </c>
      <c r="J121" s="7" t="str">
        <f>IF('Workers Settings'!F121&lt;&gt;"",'Workers Settings'!F121,"")</f>
        <v/>
      </c>
      <c r="K121" s="7" t="str">
        <f>IF('Workers Settings'!G121&lt;&gt;"",'Workers Settings'!G121,"")</f>
        <v/>
      </c>
      <c r="L121" s="7" t="str">
        <f>IF(D121="","",IF(VLOOKUP(D121,'Demand Locations'!B:D,2,FALSE)="","",VLOOKUP(D121,'Demand Locations'!B:D,2,FALSE)))</f>
        <v/>
      </c>
      <c r="M121" s="7" t="str">
        <f>IF(D121="","",IF(VLOOKUP(D121,'Demand Locations'!B:D,3,FALSE)="","",VLOOKUP(D121,'Demand Locations'!B:D,3,FALSE)))</f>
        <v/>
      </c>
      <c r="N121" s="7" t="str">
        <f t="shared" si="13"/>
        <v/>
      </c>
      <c r="O121" s="7" t="str">
        <f t="shared" si="14"/>
        <v/>
      </c>
      <c r="P121" s="7" t="str">
        <f t="shared" si="15"/>
        <v/>
      </c>
      <c r="Q121" s="7" t="str">
        <f t="shared" si="16"/>
        <v/>
      </c>
      <c r="R121" s="7" t="str">
        <f t="shared" si="17"/>
        <v/>
      </c>
      <c r="S121" s="7" t="str">
        <f t="shared" si="18"/>
        <v/>
      </c>
      <c r="T121" s="7" t="str">
        <f t="shared" si="19"/>
        <v/>
      </c>
      <c r="U121" s="7" t="str">
        <f t="shared" si="20"/>
        <v/>
      </c>
      <c r="V121" s="7" t="str">
        <f t="shared" si="21"/>
        <v/>
      </c>
      <c r="W121" s="60" t="str">
        <f>IF(ISNUMBER(V121),IF(ISNA(VLOOKUP(I121,'Distances Lookup Table'!D:E,2,FALSE)),V121*'General Settings'!$F$6,IF(VLOOKUP(I121,'Distances Lookup Table'!D:E,2,FALSE)="",V121*'General Settings'!$F$6,VLOOKUP(I121,'Distances Lookup Table'!D:E,2,FALSE))),"")</f>
        <v/>
      </c>
      <c r="X121" s="18" t="str">
        <f>IF(D121&lt;&gt;"",'Workers Settings'!H121,"")</f>
        <v/>
      </c>
      <c r="Y121" s="18" t="str">
        <f>IF(D121&lt;&gt;"",'Workers Settings'!I121,"")</f>
        <v/>
      </c>
      <c r="Z121" s="29" t="str">
        <f>IF('Workers Settings'!L121&lt;&gt;"",'Workers Settings'!L121,'Workers Settings'!K121)</f>
        <v/>
      </c>
      <c r="AA121" s="29" t="str">
        <f>IF(D121&lt;&gt;"",IF('Workers Settings'!L121&lt;&gt;"",'Workers Settings'!L121,'Workers Settings'!K121),"")</f>
        <v/>
      </c>
    </row>
    <row r="122" spans="1:27" x14ac:dyDescent="0.25">
      <c r="A122" s="7">
        <f t="shared" si="12"/>
        <v>118</v>
      </c>
      <c r="B122" s="7" t="str">
        <f>IF('Workers Settings'!B122&lt;&gt;"",'Workers Settings'!B122,"")</f>
        <v/>
      </c>
      <c r="C122" s="7" t="str">
        <f>IF('Workers Settings'!C122&lt;&gt;"",'Workers Settings'!C122,"")</f>
        <v/>
      </c>
      <c r="D122" s="17"/>
      <c r="E122" s="17"/>
      <c r="F122" s="17"/>
      <c r="G122" s="7" t="str">
        <f>IF(D122&lt;&gt;"",IF('Workers Settings'!D122="","",'Workers Settings'!D122),"")</f>
        <v/>
      </c>
      <c r="H122" s="7" t="str">
        <f>IF(D122&lt;&gt;"",'Workers Settings'!E122,"")</f>
        <v/>
      </c>
      <c r="I122" s="7" t="str">
        <f t="shared" si="11"/>
        <v/>
      </c>
      <c r="J122" s="7" t="str">
        <f>IF('Workers Settings'!F122&lt;&gt;"",'Workers Settings'!F122,"")</f>
        <v/>
      </c>
      <c r="K122" s="7" t="str">
        <f>IF('Workers Settings'!G122&lt;&gt;"",'Workers Settings'!G122,"")</f>
        <v/>
      </c>
      <c r="L122" s="7" t="str">
        <f>IF(D122="","",IF(VLOOKUP(D122,'Demand Locations'!B:D,2,FALSE)="","",VLOOKUP(D122,'Demand Locations'!B:D,2,FALSE)))</f>
        <v/>
      </c>
      <c r="M122" s="7" t="str">
        <f>IF(D122="","",IF(VLOOKUP(D122,'Demand Locations'!B:D,3,FALSE)="","",VLOOKUP(D122,'Demand Locations'!B:D,3,FALSE)))</f>
        <v/>
      </c>
      <c r="N122" s="7" t="str">
        <f t="shared" si="13"/>
        <v/>
      </c>
      <c r="O122" s="7" t="str">
        <f t="shared" si="14"/>
        <v/>
      </c>
      <c r="P122" s="7" t="str">
        <f t="shared" si="15"/>
        <v/>
      </c>
      <c r="Q122" s="7" t="str">
        <f t="shared" si="16"/>
        <v/>
      </c>
      <c r="R122" s="7" t="str">
        <f t="shared" si="17"/>
        <v/>
      </c>
      <c r="S122" s="7" t="str">
        <f t="shared" si="18"/>
        <v/>
      </c>
      <c r="T122" s="7" t="str">
        <f t="shared" si="19"/>
        <v/>
      </c>
      <c r="U122" s="7" t="str">
        <f t="shared" si="20"/>
        <v/>
      </c>
      <c r="V122" s="7" t="str">
        <f t="shared" si="21"/>
        <v/>
      </c>
      <c r="W122" s="60" t="str">
        <f>IF(ISNUMBER(V122),IF(ISNA(VLOOKUP(I122,'Distances Lookup Table'!D:E,2,FALSE)),V122*'General Settings'!$F$6,IF(VLOOKUP(I122,'Distances Lookup Table'!D:E,2,FALSE)="",V122*'General Settings'!$F$6,VLOOKUP(I122,'Distances Lookup Table'!D:E,2,FALSE))),"")</f>
        <v/>
      </c>
      <c r="X122" s="18" t="str">
        <f>IF(D122&lt;&gt;"",'Workers Settings'!H122,"")</f>
        <v/>
      </c>
      <c r="Y122" s="18" t="str">
        <f>IF(D122&lt;&gt;"",'Workers Settings'!I122,"")</f>
        <v/>
      </c>
      <c r="Z122" s="29" t="str">
        <f>IF('Workers Settings'!L122&lt;&gt;"",'Workers Settings'!L122,'Workers Settings'!K122)</f>
        <v/>
      </c>
      <c r="AA122" s="29" t="str">
        <f>IF(D122&lt;&gt;"",IF('Workers Settings'!L122&lt;&gt;"",'Workers Settings'!L122,'Workers Settings'!K122),"")</f>
        <v/>
      </c>
    </row>
    <row r="123" spans="1:27" x14ac:dyDescent="0.25">
      <c r="A123" s="7">
        <f t="shared" si="12"/>
        <v>119</v>
      </c>
      <c r="B123" s="7" t="str">
        <f>IF('Workers Settings'!B123&lt;&gt;"",'Workers Settings'!B123,"")</f>
        <v/>
      </c>
      <c r="C123" s="7" t="str">
        <f>IF('Workers Settings'!C123&lt;&gt;"",'Workers Settings'!C123,"")</f>
        <v/>
      </c>
      <c r="D123" s="17"/>
      <c r="E123" s="17"/>
      <c r="F123" s="17"/>
      <c r="G123" s="7" t="str">
        <f>IF(D123&lt;&gt;"",IF('Workers Settings'!D123="","",'Workers Settings'!D123),"")</f>
        <v/>
      </c>
      <c r="H123" s="7" t="str">
        <f>IF(D123&lt;&gt;"",'Workers Settings'!E123,"")</f>
        <v/>
      </c>
      <c r="I123" s="7" t="str">
        <f t="shared" si="11"/>
        <v/>
      </c>
      <c r="J123" s="7" t="str">
        <f>IF('Workers Settings'!F123&lt;&gt;"",'Workers Settings'!F123,"")</f>
        <v/>
      </c>
      <c r="K123" s="7" t="str">
        <f>IF('Workers Settings'!G123&lt;&gt;"",'Workers Settings'!G123,"")</f>
        <v/>
      </c>
      <c r="L123" s="7" t="str">
        <f>IF(D123="","",IF(VLOOKUP(D123,'Demand Locations'!B:D,2,FALSE)="","",VLOOKUP(D123,'Demand Locations'!B:D,2,FALSE)))</f>
        <v/>
      </c>
      <c r="M123" s="7" t="str">
        <f>IF(D123="","",IF(VLOOKUP(D123,'Demand Locations'!B:D,3,FALSE)="","",VLOOKUP(D123,'Demand Locations'!B:D,3,FALSE)))</f>
        <v/>
      </c>
      <c r="N123" s="7" t="str">
        <f t="shared" si="13"/>
        <v/>
      </c>
      <c r="O123" s="7" t="str">
        <f t="shared" si="14"/>
        <v/>
      </c>
      <c r="P123" s="7" t="str">
        <f t="shared" si="15"/>
        <v/>
      </c>
      <c r="Q123" s="7" t="str">
        <f t="shared" si="16"/>
        <v/>
      </c>
      <c r="R123" s="7" t="str">
        <f t="shared" si="17"/>
        <v/>
      </c>
      <c r="S123" s="7" t="str">
        <f t="shared" si="18"/>
        <v/>
      </c>
      <c r="T123" s="7" t="str">
        <f t="shared" si="19"/>
        <v/>
      </c>
      <c r="U123" s="7" t="str">
        <f t="shared" si="20"/>
        <v/>
      </c>
      <c r="V123" s="7" t="str">
        <f t="shared" si="21"/>
        <v/>
      </c>
      <c r="W123" s="60" t="str">
        <f>IF(ISNUMBER(V123),IF(ISNA(VLOOKUP(I123,'Distances Lookup Table'!D:E,2,FALSE)),V123*'General Settings'!$F$6,IF(VLOOKUP(I123,'Distances Lookup Table'!D:E,2,FALSE)="",V123*'General Settings'!$F$6,VLOOKUP(I123,'Distances Lookup Table'!D:E,2,FALSE))),"")</f>
        <v/>
      </c>
      <c r="X123" s="18" t="str">
        <f>IF(D123&lt;&gt;"",'Workers Settings'!H123,"")</f>
        <v/>
      </c>
      <c r="Y123" s="18" t="str">
        <f>IF(D123&lt;&gt;"",'Workers Settings'!I123,"")</f>
        <v/>
      </c>
      <c r="Z123" s="29" t="str">
        <f>IF('Workers Settings'!L123&lt;&gt;"",'Workers Settings'!L123,'Workers Settings'!K123)</f>
        <v/>
      </c>
      <c r="AA123" s="29" t="str">
        <f>IF(D123&lt;&gt;"",IF('Workers Settings'!L123&lt;&gt;"",'Workers Settings'!L123,'Workers Settings'!K123),"")</f>
        <v/>
      </c>
    </row>
    <row r="124" spans="1:27" x14ac:dyDescent="0.25">
      <c r="A124" s="7">
        <f t="shared" si="12"/>
        <v>120</v>
      </c>
      <c r="B124" s="7" t="str">
        <f>IF('Workers Settings'!B124&lt;&gt;"",'Workers Settings'!B124,"")</f>
        <v/>
      </c>
      <c r="C124" s="7" t="str">
        <f>IF('Workers Settings'!C124&lt;&gt;"",'Workers Settings'!C124,"")</f>
        <v/>
      </c>
      <c r="D124" s="17"/>
      <c r="E124" s="17"/>
      <c r="F124" s="17"/>
      <c r="G124" s="7" t="str">
        <f>IF(D124&lt;&gt;"",IF('Workers Settings'!D124="","",'Workers Settings'!D124),"")</f>
        <v/>
      </c>
      <c r="H124" s="7" t="str">
        <f>IF(D124&lt;&gt;"",'Workers Settings'!E124,"")</f>
        <v/>
      </c>
      <c r="I124" s="7" t="str">
        <f t="shared" si="11"/>
        <v/>
      </c>
      <c r="J124" s="7" t="str">
        <f>IF('Workers Settings'!F124&lt;&gt;"",'Workers Settings'!F124,"")</f>
        <v/>
      </c>
      <c r="K124" s="7" t="str">
        <f>IF('Workers Settings'!G124&lt;&gt;"",'Workers Settings'!G124,"")</f>
        <v/>
      </c>
      <c r="L124" s="7" t="str">
        <f>IF(D124="","",IF(VLOOKUP(D124,'Demand Locations'!B:D,2,FALSE)="","",VLOOKUP(D124,'Demand Locations'!B:D,2,FALSE)))</f>
        <v/>
      </c>
      <c r="M124" s="7" t="str">
        <f>IF(D124="","",IF(VLOOKUP(D124,'Demand Locations'!B:D,3,FALSE)="","",VLOOKUP(D124,'Demand Locations'!B:D,3,FALSE)))</f>
        <v/>
      </c>
      <c r="N124" s="7" t="str">
        <f t="shared" si="13"/>
        <v/>
      </c>
      <c r="O124" s="7" t="str">
        <f t="shared" si="14"/>
        <v/>
      </c>
      <c r="P124" s="7" t="str">
        <f t="shared" si="15"/>
        <v/>
      </c>
      <c r="Q124" s="7" t="str">
        <f t="shared" si="16"/>
        <v/>
      </c>
      <c r="R124" s="7" t="str">
        <f t="shared" si="17"/>
        <v/>
      </c>
      <c r="S124" s="7" t="str">
        <f t="shared" si="18"/>
        <v/>
      </c>
      <c r="T124" s="7" t="str">
        <f t="shared" si="19"/>
        <v/>
      </c>
      <c r="U124" s="7" t="str">
        <f t="shared" si="20"/>
        <v/>
      </c>
      <c r="V124" s="7" t="str">
        <f t="shared" si="21"/>
        <v/>
      </c>
      <c r="W124" s="60" t="str">
        <f>IF(ISNUMBER(V124),IF(ISNA(VLOOKUP(I124,'Distances Lookup Table'!D:E,2,FALSE)),V124*'General Settings'!$F$6,IF(VLOOKUP(I124,'Distances Lookup Table'!D:E,2,FALSE)="",V124*'General Settings'!$F$6,VLOOKUP(I124,'Distances Lookup Table'!D:E,2,FALSE))),"")</f>
        <v/>
      </c>
      <c r="X124" s="18" t="str">
        <f>IF(D124&lt;&gt;"",'Workers Settings'!H124,"")</f>
        <v/>
      </c>
      <c r="Y124" s="18" t="str">
        <f>IF(D124&lt;&gt;"",'Workers Settings'!I124,"")</f>
        <v/>
      </c>
      <c r="Z124" s="29" t="str">
        <f>IF('Workers Settings'!L124&lt;&gt;"",'Workers Settings'!L124,'Workers Settings'!K124)</f>
        <v/>
      </c>
      <c r="AA124" s="29" t="str">
        <f>IF(D124&lt;&gt;"",IF('Workers Settings'!L124&lt;&gt;"",'Workers Settings'!L124,'Workers Settings'!K124),"")</f>
        <v/>
      </c>
    </row>
    <row r="125" spans="1:27" x14ac:dyDescent="0.25">
      <c r="A125" s="7">
        <f t="shared" si="12"/>
        <v>121</v>
      </c>
      <c r="B125" s="7" t="str">
        <f>IF('Workers Settings'!B125&lt;&gt;"",'Workers Settings'!B125,"")</f>
        <v/>
      </c>
      <c r="C125" s="7" t="str">
        <f>IF('Workers Settings'!C125&lt;&gt;"",'Workers Settings'!C125,"")</f>
        <v/>
      </c>
      <c r="D125" s="17"/>
      <c r="E125" s="17"/>
      <c r="F125" s="17"/>
      <c r="G125" s="7" t="str">
        <f>IF(D125&lt;&gt;"",IF('Workers Settings'!D125="","",'Workers Settings'!D125),"")</f>
        <v/>
      </c>
      <c r="H125" s="7" t="str">
        <f>IF(D125&lt;&gt;"",'Workers Settings'!E125,"")</f>
        <v/>
      </c>
      <c r="I125" s="7" t="str">
        <f t="shared" si="11"/>
        <v/>
      </c>
      <c r="J125" s="7" t="str">
        <f>IF('Workers Settings'!F125&lt;&gt;"",'Workers Settings'!F125,"")</f>
        <v/>
      </c>
      <c r="K125" s="7" t="str">
        <f>IF('Workers Settings'!G125&lt;&gt;"",'Workers Settings'!G125,"")</f>
        <v/>
      </c>
      <c r="L125" s="7" t="str">
        <f>IF(D125="","",IF(VLOOKUP(D125,'Demand Locations'!B:D,2,FALSE)="","",VLOOKUP(D125,'Demand Locations'!B:D,2,FALSE)))</f>
        <v/>
      </c>
      <c r="M125" s="7" t="str">
        <f>IF(D125="","",IF(VLOOKUP(D125,'Demand Locations'!B:D,3,FALSE)="","",VLOOKUP(D125,'Demand Locations'!B:D,3,FALSE)))</f>
        <v/>
      </c>
      <c r="N125" s="7" t="str">
        <f t="shared" si="13"/>
        <v/>
      </c>
      <c r="O125" s="7" t="str">
        <f t="shared" si="14"/>
        <v/>
      </c>
      <c r="P125" s="7" t="str">
        <f t="shared" si="15"/>
        <v/>
      </c>
      <c r="Q125" s="7" t="str">
        <f t="shared" si="16"/>
        <v/>
      </c>
      <c r="R125" s="7" t="str">
        <f t="shared" si="17"/>
        <v/>
      </c>
      <c r="S125" s="7" t="str">
        <f t="shared" si="18"/>
        <v/>
      </c>
      <c r="T125" s="7" t="str">
        <f t="shared" si="19"/>
        <v/>
      </c>
      <c r="U125" s="7" t="str">
        <f t="shared" si="20"/>
        <v/>
      </c>
      <c r="V125" s="7" t="str">
        <f t="shared" si="21"/>
        <v/>
      </c>
      <c r="W125" s="60" t="str">
        <f>IF(ISNUMBER(V125),IF(ISNA(VLOOKUP(I125,'Distances Lookup Table'!D:E,2,FALSE)),V125*'General Settings'!$F$6,IF(VLOOKUP(I125,'Distances Lookup Table'!D:E,2,FALSE)="",V125*'General Settings'!$F$6,VLOOKUP(I125,'Distances Lookup Table'!D:E,2,FALSE))),"")</f>
        <v/>
      </c>
      <c r="X125" s="18" t="str">
        <f>IF(D125&lt;&gt;"",'Workers Settings'!H125,"")</f>
        <v/>
      </c>
      <c r="Y125" s="18" t="str">
        <f>IF(D125&lt;&gt;"",'Workers Settings'!I125,"")</f>
        <v/>
      </c>
      <c r="Z125" s="29" t="str">
        <f>IF('Workers Settings'!L125&lt;&gt;"",'Workers Settings'!L125,'Workers Settings'!K125)</f>
        <v/>
      </c>
      <c r="AA125" s="29" t="str">
        <f>IF(D125&lt;&gt;"",IF('Workers Settings'!L125&lt;&gt;"",'Workers Settings'!L125,'Workers Settings'!K125),"")</f>
        <v/>
      </c>
    </row>
    <row r="126" spans="1:27" x14ac:dyDescent="0.25">
      <c r="A126" s="7">
        <f t="shared" si="12"/>
        <v>122</v>
      </c>
      <c r="B126" s="7" t="str">
        <f>IF('Workers Settings'!B126&lt;&gt;"",'Workers Settings'!B126,"")</f>
        <v/>
      </c>
      <c r="C126" s="7" t="str">
        <f>IF('Workers Settings'!C126&lt;&gt;"",'Workers Settings'!C126,"")</f>
        <v/>
      </c>
      <c r="D126" s="17"/>
      <c r="E126" s="17"/>
      <c r="F126" s="17"/>
      <c r="G126" s="7" t="str">
        <f>IF(D126&lt;&gt;"",IF('Workers Settings'!D126="","",'Workers Settings'!D126),"")</f>
        <v/>
      </c>
      <c r="H126" s="7" t="str">
        <f>IF(D126&lt;&gt;"",'Workers Settings'!E126,"")</f>
        <v/>
      </c>
      <c r="I126" s="7" t="str">
        <f t="shared" si="11"/>
        <v/>
      </c>
      <c r="J126" s="7" t="str">
        <f>IF('Workers Settings'!F126&lt;&gt;"",'Workers Settings'!F126,"")</f>
        <v/>
      </c>
      <c r="K126" s="7" t="str">
        <f>IF('Workers Settings'!G126&lt;&gt;"",'Workers Settings'!G126,"")</f>
        <v/>
      </c>
      <c r="L126" s="7" t="str">
        <f>IF(D126="","",IF(VLOOKUP(D126,'Demand Locations'!B:D,2,FALSE)="","",VLOOKUP(D126,'Demand Locations'!B:D,2,FALSE)))</f>
        <v/>
      </c>
      <c r="M126" s="7" t="str">
        <f>IF(D126="","",IF(VLOOKUP(D126,'Demand Locations'!B:D,3,FALSE)="","",VLOOKUP(D126,'Demand Locations'!B:D,3,FALSE)))</f>
        <v/>
      </c>
      <c r="N126" s="7" t="str">
        <f t="shared" si="13"/>
        <v/>
      </c>
      <c r="O126" s="7" t="str">
        <f t="shared" si="14"/>
        <v/>
      </c>
      <c r="P126" s="7" t="str">
        <f t="shared" si="15"/>
        <v/>
      </c>
      <c r="Q126" s="7" t="str">
        <f t="shared" si="16"/>
        <v/>
      </c>
      <c r="R126" s="7" t="str">
        <f t="shared" si="17"/>
        <v/>
      </c>
      <c r="S126" s="7" t="str">
        <f t="shared" si="18"/>
        <v/>
      </c>
      <c r="T126" s="7" t="str">
        <f t="shared" si="19"/>
        <v/>
      </c>
      <c r="U126" s="7" t="str">
        <f t="shared" si="20"/>
        <v/>
      </c>
      <c r="V126" s="7" t="str">
        <f t="shared" si="21"/>
        <v/>
      </c>
      <c r="W126" s="60" t="str">
        <f>IF(ISNUMBER(V126),IF(ISNA(VLOOKUP(I126,'Distances Lookup Table'!D:E,2,FALSE)),V126*'General Settings'!$F$6,IF(VLOOKUP(I126,'Distances Lookup Table'!D:E,2,FALSE)="",V126*'General Settings'!$F$6,VLOOKUP(I126,'Distances Lookup Table'!D:E,2,FALSE))),"")</f>
        <v/>
      </c>
      <c r="X126" s="18" t="str">
        <f>IF(D126&lt;&gt;"",'Workers Settings'!H126,"")</f>
        <v/>
      </c>
      <c r="Y126" s="18" t="str">
        <f>IF(D126&lt;&gt;"",'Workers Settings'!I126,"")</f>
        <v/>
      </c>
      <c r="Z126" s="29" t="str">
        <f>IF('Workers Settings'!L126&lt;&gt;"",'Workers Settings'!L126,'Workers Settings'!K126)</f>
        <v/>
      </c>
      <c r="AA126" s="29" t="str">
        <f>IF(D126&lt;&gt;"",IF('Workers Settings'!L126&lt;&gt;"",'Workers Settings'!L126,'Workers Settings'!K126),"")</f>
        <v/>
      </c>
    </row>
    <row r="127" spans="1:27" x14ac:dyDescent="0.25">
      <c r="A127" s="7">
        <f t="shared" si="12"/>
        <v>123</v>
      </c>
      <c r="B127" s="7" t="str">
        <f>IF('Workers Settings'!B127&lt;&gt;"",'Workers Settings'!B127,"")</f>
        <v/>
      </c>
      <c r="C127" s="7" t="str">
        <f>IF('Workers Settings'!C127&lt;&gt;"",'Workers Settings'!C127,"")</f>
        <v/>
      </c>
      <c r="D127" s="17"/>
      <c r="E127" s="17"/>
      <c r="F127" s="17"/>
      <c r="G127" s="7" t="str">
        <f>IF(D127&lt;&gt;"",IF('Workers Settings'!D127="","",'Workers Settings'!D127),"")</f>
        <v/>
      </c>
      <c r="H127" s="7" t="str">
        <f>IF(D127&lt;&gt;"",'Workers Settings'!E127,"")</f>
        <v/>
      </c>
      <c r="I127" s="7" t="str">
        <f t="shared" si="11"/>
        <v/>
      </c>
      <c r="J127" s="7" t="str">
        <f>IF('Workers Settings'!F127&lt;&gt;"",'Workers Settings'!F127,"")</f>
        <v/>
      </c>
      <c r="K127" s="7" t="str">
        <f>IF('Workers Settings'!G127&lt;&gt;"",'Workers Settings'!G127,"")</f>
        <v/>
      </c>
      <c r="L127" s="7" t="str">
        <f>IF(D127="","",IF(VLOOKUP(D127,'Demand Locations'!B:D,2,FALSE)="","",VLOOKUP(D127,'Demand Locations'!B:D,2,FALSE)))</f>
        <v/>
      </c>
      <c r="M127" s="7" t="str">
        <f>IF(D127="","",IF(VLOOKUP(D127,'Demand Locations'!B:D,3,FALSE)="","",VLOOKUP(D127,'Demand Locations'!B:D,3,FALSE)))</f>
        <v/>
      </c>
      <c r="N127" s="7" t="str">
        <f t="shared" si="13"/>
        <v/>
      </c>
      <c r="O127" s="7" t="str">
        <f t="shared" si="14"/>
        <v/>
      </c>
      <c r="P127" s="7" t="str">
        <f t="shared" si="15"/>
        <v/>
      </c>
      <c r="Q127" s="7" t="str">
        <f t="shared" si="16"/>
        <v/>
      </c>
      <c r="R127" s="7" t="str">
        <f t="shared" si="17"/>
        <v/>
      </c>
      <c r="S127" s="7" t="str">
        <f t="shared" si="18"/>
        <v/>
      </c>
      <c r="T127" s="7" t="str">
        <f t="shared" si="19"/>
        <v/>
      </c>
      <c r="U127" s="7" t="str">
        <f t="shared" si="20"/>
        <v/>
      </c>
      <c r="V127" s="7" t="str">
        <f t="shared" si="21"/>
        <v/>
      </c>
      <c r="W127" s="60" t="str">
        <f>IF(ISNUMBER(V127),IF(ISNA(VLOOKUP(I127,'Distances Lookup Table'!D:E,2,FALSE)),V127*'General Settings'!$F$6,IF(VLOOKUP(I127,'Distances Lookup Table'!D:E,2,FALSE)="",V127*'General Settings'!$F$6,VLOOKUP(I127,'Distances Lookup Table'!D:E,2,FALSE))),"")</f>
        <v/>
      </c>
      <c r="X127" s="18" t="str">
        <f>IF(D127&lt;&gt;"",'Workers Settings'!H127,"")</f>
        <v/>
      </c>
      <c r="Y127" s="18" t="str">
        <f>IF(D127&lt;&gt;"",'Workers Settings'!I127,"")</f>
        <v/>
      </c>
      <c r="Z127" s="29" t="str">
        <f>IF('Workers Settings'!L127&lt;&gt;"",'Workers Settings'!L127,'Workers Settings'!K127)</f>
        <v/>
      </c>
      <c r="AA127" s="29" t="str">
        <f>IF(D127&lt;&gt;"",IF('Workers Settings'!L127&lt;&gt;"",'Workers Settings'!L127,'Workers Settings'!K127),"")</f>
        <v/>
      </c>
    </row>
    <row r="128" spans="1:27" x14ac:dyDescent="0.25">
      <c r="A128" s="7">
        <f t="shared" si="12"/>
        <v>124</v>
      </c>
      <c r="B128" s="7" t="str">
        <f>IF('Workers Settings'!B128&lt;&gt;"",'Workers Settings'!B128,"")</f>
        <v/>
      </c>
      <c r="C128" s="7" t="str">
        <f>IF('Workers Settings'!C128&lt;&gt;"",'Workers Settings'!C128,"")</f>
        <v/>
      </c>
      <c r="D128" s="17"/>
      <c r="E128" s="17"/>
      <c r="F128" s="17"/>
      <c r="G128" s="7" t="str">
        <f>IF(D128&lt;&gt;"",IF('Workers Settings'!D128="","",'Workers Settings'!D128),"")</f>
        <v/>
      </c>
      <c r="H128" s="7" t="str">
        <f>IF(D128&lt;&gt;"",'Workers Settings'!E128,"")</f>
        <v/>
      </c>
      <c r="I128" s="7" t="str">
        <f t="shared" si="11"/>
        <v/>
      </c>
      <c r="J128" s="7" t="str">
        <f>IF('Workers Settings'!F128&lt;&gt;"",'Workers Settings'!F128,"")</f>
        <v/>
      </c>
      <c r="K128" s="7" t="str">
        <f>IF('Workers Settings'!G128&lt;&gt;"",'Workers Settings'!G128,"")</f>
        <v/>
      </c>
      <c r="L128" s="7" t="str">
        <f>IF(D128="","",IF(VLOOKUP(D128,'Demand Locations'!B:D,2,FALSE)="","",VLOOKUP(D128,'Demand Locations'!B:D,2,FALSE)))</f>
        <v/>
      </c>
      <c r="M128" s="7" t="str">
        <f>IF(D128="","",IF(VLOOKUP(D128,'Demand Locations'!B:D,3,FALSE)="","",VLOOKUP(D128,'Demand Locations'!B:D,3,FALSE)))</f>
        <v/>
      </c>
      <c r="N128" s="7" t="str">
        <f t="shared" si="13"/>
        <v/>
      </c>
      <c r="O128" s="7" t="str">
        <f t="shared" si="14"/>
        <v/>
      </c>
      <c r="P128" s="7" t="str">
        <f t="shared" si="15"/>
        <v/>
      </c>
      <c r="Q128" s="7" t="str">
        <f t="shared" si="16"/>
        <v/>
      </c>
      <c r="R128" s="7" t="str">
        <f t="shared" si="17"/>
        <v/>
      </c>
      <c r="S128" s="7" t="str">
        <f t="shared" si="18"/>
        <v/>
      </c>
      <c r="T128" s="7" t="str">
        <f t="shared" si="19"/>
        <v/>
      </c>
      <c r="U128" s="7" t="str">
        <f t="shared" si="20"/>
        <v/>
      </c>
      <c r="V128" s="7" t="str">
        <f t="shared" si="21"/>
        <v/>
      </c>
      <c r="W128" s="60" t="str">
        <f>IF(ISNUMBER(V128),IF(ISNA(VLOOKUP(I128,'Distances Lookup Table'!D:E,2,FALSE)),V128*'General Settings'!$F$6,IF(VLOOKUP(I128,'Distances Lookup Table'!D:E,2,FALSE)="",V128*'General Settings'!$F$6,VLOOKUP(I128,'Distances Lookup Table'!D:E,2,FALSE))),"")</f>
        <v/>
      </c>
      <c r="X128" s="18" t="str">
        <f>IF(D128&lt;&gt;"",'Workers Settings'!H128,"")</f>
        <v/>
      </c>
      <c r="Y128" s="18" t="str">
        <f>IF(D128&lt;&gt;"",'Workers Settings'!I128,"")</f>
        <v/>
      </c>
      <c r="Z128" s="29" t="str">
        <f>IF('Workers Settings'!L128&lt;&gt;"",'Workers Settings'!L128,'Workers Settings'!K128)</f>
        <v/>
      </c>
      <c r="AA128" s="29" t="str">
        <f>IF(D128&lt;&gt;"",IF('Workers Settings'!L128&lt;&gt;"",'Workers Settings'!L128,'Workers Settings'!K128),"")</f>
        <v/>
      </c>
    </row>
    <row r="129" spans="1:27" x14ac:dyDescent="0.25">
      <c r="A129" s="7">
        <f t="shared" si="12"/>
        <v>125</v>
      </c>
      <c r="B129" s="7" t="str">
        <f>IF('Workers Settings'!B129&lt;&gt;"",'Workers Settings'!B129,"")</f>
        <v/>
      </c>
      <c r="C129" s="7" t="str">
        <f>IF('Workers Settings'!C129&lt;&gt;"",'Workers Settings'!C129,"")</f>
        <v/>
      </c>
      <c r="D129" s="17"/>
      <c r="E129" s="17"/>
      <c r="F129" s="17"/>
      <c r="G129" s="7" t="str">
        <f>IF(D129&lt;&gt;"",IF('Workers Settings'!D129="","",'Workers Settings'!D129),"")</f>
        <v/>
      </c>
      <c r="H129" s="7" t="str">
        <f>IF(D129&lt;&gt;"",'Workers Settings'!E129,"")</f>
        <v/>
      </c>
      <c r="I129" s="7" t="str">
        <f t="shared" si="11"/>
        <v/>
      </c>
      <c r="J129" s="7" t="str">
        <f>IF('Workers Settings'!F129&lt;&gt;"",'Workers Settings'!F129,"")</f>
        <v/>
      </c>
      <c r="K129" s="7" t="str">
        <f>IF('Workers Settings'!G129&lt;&gt;"",'Workers Settings'!G129,"")</f>
        <v/>
      </c>
      <c r="L129" s="7" t="str">
        <f>IF(D129="","",IF(VLOOKUP(D129,'Demand Locations'!B:D,2,FALSE)="","",VLOOKUP(D129,'Demand Locations'!B:D,2,FALSE)))</f>
        <v/>
      </c>
      <c r="M129" s="7" t="str">
        <f>IF(D129="","",IF(VLOOKUP(D129,'Demand Locations'!B:D,3,FALSE)="","",VLOOKUP(D129,'Demand Locations'!B:D,3,FALSE)))</f>
        <v/>
      </c>
      <c r="N129" s="7" t="str">
        <f t="shared" si="13"/>
        <v/>
      </c>
      <c r="O129" s="7" t="str">
        <f t="shared" si="14"/>
        <v/>
      </c>
      <c r="P129" s="7" t="str">
        <f t="shared" si="15"/>
        <v/>
      </c>
      <c r="Q129" s="7" t="str">
        <f t="shared" si="16"/>
        <v/>
      </c>
      <c r="R129" s="7" t="str">
        <f t="shared" si="17"/>
        <v/>
      </c>
      <c r="S129" s="7" t="str">
        <f t="shared" si="18"/>
        <v/>
      </c>
      <c r="T129" s="7" t="str">
        <f t="shared" si="19"/>
        <v/>
      </c>
      <c r="U129" s="7" t="str">
        <f t="shared" si="20"/>
        <v/>
      </c>
      <c r="V129" s="7" t="str">
        <f t="shared" si="21"/>
        <v/>
      </c>
      <c r="W129" s="60" t="str">
        <f>IF(ISNUMBER(V129),IF(ISNA(VLOOKUP(I129,'Distances Lookup Table'!D:E,2,FALSE)),V129*'General Settings'!$F$6,IF(VLOOKUP(I129,'Distances Lookup Table'!D:E,2,FALSE)="",V129*'General Settings'!$F$6,VLOOKUP(I129,'Distances Lookup Table'!D:E,2,FALSE))),"")</f>
        <v/>
      </c>
      <c r="X129" s="18" t="str">
        <f>IF(D129&lt;&gt;"",'Workers Settings'!H129,"")</f>
        <v/>
      </c>
      <c r="Y129" s="18" t="str">
        <f>IF(D129&lt;&gt;"",'Workers Settings'!I129,"")</f>
        <v/>
      </c>
      <c r="Z129" s="29" t="str">
        <f>IF('Workers Settings'!L129&lt;&gt;"",'Workers Settings'!L129,'Workers Settings'!K129)</f>
        <v/>
      </c>
      <c r="AA129" s="29" t="str">
        <f>IF(D129&lt;&gt;"",IF('Workers Settings'!L129&lt;&gt;"",'Workers Settings'!L129,'Workers Settings'!K129),"")</f>
        <v/>
      </c>
    </row>
    <row r="130" spans="1:27" x14ac:dyDescent="0.25">
      <c r="A130" s="7">
        <f t="shared" si="12"/>
        <v>126</v>
      </c>
      <c r="B130" s="7" t="str">
        <f>IF('Workers Settings'!B130&lt;&gt;"",'Workers Settings'!B130,"")</f>
        <v/>
      </c>
      <c r="C130" s="7" t="str">
        <f>IF('Workers Settings'!C130&lt;&gt;"",'Workers Settings'!C130,"")</f>
        <v/>
      </c>
      <c r="D130" s="17"/>
      <c r="E130" s="17"/>
      <c r="F130" s="17"/>
      <c r="G130" s="7" t="str">
        <f>IF(D130&lt;&gt;"",IF('Workers Settings'!D130="","",'Workers Settings'!D130),"")</f>
        <v/>
      </c>
      <c r="H130" s="7" t="str">
        <f>IF(D130&lt;&gt;"",'Workers Settings'!E130,"")</f>
        <v/>
      </c>
      <c r="I130" s="7" t="str">
        <f t="shared" si="11"/>
        <v/>
      </c>
      <c r="J130" s="7" t="str">
        <f>IF('Workers Settings'!F130&lt;&gt;"",'Workers Settings'!F130,"")</f>
        <v/>
      </c>
      <c r="K130" s="7" t="str">
        <f>IF('Workers Settings'!G130&lt;&gt;"",'Workers Settings'!G130,"")</f>
        <v/>
      </c>
      <c r="L130" s="7" t="str">
        <f>IF(D130="","",IF(VLOOKUP(D130,'Demand Locations'!B:D,2,FALSE)="","",VLOOKUP(D130,'Demand Locations'!B:D,2,FALSE)))</f>
        <v/>
      </c>
      <c r="M130" s="7" t="str">
        <f>IF(D130="","",IF(VLOOKUP(D130,'Demand Locations'!B:D,3,FALSE)="","",VLOOKUP(D130,'Demand Locations'!B:D,3,FALSE)))</f>
        <v/>
      </c>
      <c r="N130" s="7" t="str">
        <f t="shared" si="13"/>
        <v/>
      </c>
      <c r="O130" s="7" t="str">
        <f t="shared" si="14"/>
        <v/>
      </c>
      <c r="P130" s="7" t="str">
        <f t="shared" si="15"/>
        <v/>
      </c>
      <c r="Q130" s="7" t="str">
        <f t="shared" si="16"/>
        <v/>
      </c>
      <c r="R130" s="7" t="str">
        <f t="shared" si="17"/>
        <v/>
      </c>
      <c r="S130" s="7" t="str">
        <f t="shared" si="18"/>
        <v/>
      </c>
      <c r="T130" s="7" t="str">
        <f t="shared" si="19"/>
        <v/>
      </c>
      <c r="U130" s="7" t="str">
        <f t="shared" si="20"/>
        <v/>
      </c>
      <c r="V130" s="7" t="str">
        <f t="shared" si="21"/>
        <v/>
      </c>
      <c r="W130" s="60" t="str">
        <f>IF(ISNUMBER(V130),IF(ISNA(VLOOKUP(I130,'Distances Lookup Table'!D:E,2,FALSE)),V130*'General Settings'!$F$6,IF(VLOOKUP(I130,'Distances Lookup Table'!D:E,2,FALSE)="",V130*'General Settings'!$F$6,VLOOKUP(I130,'Distances Lookup Table'!D:E,2,FALSE))),"")</f>
        <v/>
      </c>
      <c r="X130" s="18" t="str">
        <f>IF(D130&lt;&gt;"",'Workers Settings'!H130,"")</f>
        <v/>
      </c>
      <c r="Y130" s="18" t="str">
        <f>IF(D130&lt;&gt;"",'Workers Settings'!I130,"")</f>
        <v/>
      </c>
      <c r="Z130" s="29" t="str">
        <f>IF('Workers Settings'!L130&lt;&gt;"",'Workers Settings'!L130,'Workers Settings'!K130)</f>
        <v/>
      </c>
      <c r="AA130" s="29" t="str">
        <f>IF(D130&lt;&gt;"",IF('Workers Settings'!L130&lt;&gt;"",'Workers Settings'!L130,'Workers Settings'!K130),"")</f>
        <v/>
      </c>
    </row>
    <row r="131" spans="1:27" x14ac:dyDescent="0.25">
      <c r="A131" s="7">
        <f t="shared" si="12"/>
        <v>127</v>
      </c>
      <c r="B131" s="7" t="str">
        <f>IF('Workers Settings'!B131&lt;&gt;"",'Workers Settings'!B131,"")</f>
        <v/>
      </c>
      <c r="C131" s="7" t="str">
        <f>IF('Workers Settings'!C131&lt;&gt;"",'Workers Settings'!C131,"")</f>
        <v/>
      </c>
      <c r="D131" s="17"/>
      <c r="E131" s="17"/>
      <c r="F131" s="17"/>
      <c r="G131" s="7" t="str">
        <f>IF(D131&lt;&gt;"",IF('Workers Settings'!D131="","",'Workers Settings'!D131),"")</f>
        <v/>
      </c>
      <c r="H131" s="7" t="str">
        <f>IF(D131&lt;&gt;"",'Workers Settings'!E131,"")</f>
        <v/>
      </c>
      <c r="I131" s="7" t="str">
        <f t="shared" si="11"/>
        <v/>
      </c>
      <c r="J131" s="7" t="str">
        <f>IF('Workers Settings'!F131&lt;&gt;"",'Workers Settings'!F131,"")</f>
        <v/>
      </c>
      <c r="K131" s="7" t="str">
        <f>IF('Workers Settings'!G131&lt;&gt;"",'Workers Settings'!G131,"")</f>
        <v/>
      </c>
      <c r="L131" s="7" t="str">
        <f>IF(D131="","",IF(VLOOKUP(D131,'Demand Locations'!B:D,2,FALSE)="","",VLOOKUP(D131,'Demand Locations'!B:D,2,FALSE)))</f>
        <v/>
      </c>
      <c r="M131" s="7" t="str">
        <f>IF(D131="","",IF(VLOOKUP(D131,'Demand Locations'!B:D,3,FALSE)="","",VLOOKUP(D131,'Demand Locations'!B:D,3,FALSE)))</f>
        <v/>
      </c>
      <c r="N131" s="7" t="str">
        <f t="shared" si="13"/>
        <v/>
      </c>
      <c r="O131" s="7" t="str">
        <f t="shared" si="14"/>
        <v/>
      </c>
      <c r="P131" s="7" t="str">
        <f t="shared" si="15"/>
        <v/>
      </c>
      <c r="Q131" s="7" t="str">
        <f t="shared" si="16"/>
        <v/>
      </c>
      <c r="R131" s="7" t="str">
        <f t="shared" si="17"/>
        <v/>
      </c>
      <c r="S131" s="7" t="str">
        <f t="shared" si="18"/>
        <v/>
      </c>
      <c r="T131" s="7" t="str">
        <f t="shared" si="19"/>
        <v/>
      </c>
      <c r="U131" s="7" t="str">
        <f t="shared" si="20"/>
        <v/>
      </c>
      <c r="V131" s="7" t="str">
        <f t="shared" si="21"/>
        <v/>
      </c>
      <c r="W131" s="60" t="str">
        <f>IF(ISNUMBER(V131),IF(ISNA(VLOOKUP(I131,'Distances Lookup Table'!D:E,2,FALSE)),V131*'General Settings'!$F$6,IF(VLOOKUP(I131,'Distances Lookup Table'!D:E,2,FALSE)="",V131*'General Settings'!$F$6,VLOOKUP(I131,'Distances Lookup Table'!D:E,2,FALSE))),"")</f>
        <v/>
      </c>
      <c r="X131" s="18" t="str">
        <f>IF(D131&lt;&gt;"",'Workers Settings'!H131,"")</f>
        <v/>
      </c>
      <c r="Y131" s="18" t="str">
        <f>IF(D131&lt;&gt;"",'Workers Settings'!I131,"")</f>
        <v/>
      </c>
      <c r="Z131" s="29" t="str">
        <f>IF('Workers Settings'!L131&lt;&gt;"",'Workers Settings'!L131,'Workers Settings'!K131)</f>
        <v/>
      </c>
      <c r="AA131" s="29" t="str">
        <f>IF(D131&lt;&gt;"",IF('Workers Settings'!L131&lt;&gt;"",'Workers Settings'!L131,'Workers Settings'!K131),"")</f>
        <v/>
      </c>
    </row>
    <row r="132" spans="1:27" x14ac:dyDescent="0.25">
      <c r="A132" s="7">
        <f t="shared" si="12"/>
        <v>128</v>
      </c>
      <c r="B132" s="7" t="str">
        <f>IF('Workers Settings'!B132&lt;&gt;"",'Workers Settings'!B132,"")</f>
        <v/>
      </c>
      <c r="C132" s="7" t="str">
        <f>IF('Workers Settings'!C132&lt;&gt;"",'Workers Settings'!C132,"")</f>
        <v/>
      </c>
      <c r="D132" s="17"/>
      <c r="E132" s="17"/>
      <c r="F132" s="17"/>
      <c r="G132" s="7" t="str">
        <f>IF(D132&lt;&gt;"",IF('Workers Settings'!D132="","",'Workers Settings'!D132),"")</f>
        <v/>
      </c>
      <c r="H132" s="7" t="str">
        <f>IF(D132&lt;&gt;"",'Workers Settings'!E132,"")</f>
        <v/>
      </c>
      <c r="I132" s="7" t="str">
        <f t="shared" si="11"/>
        <v/>
      </c>
      <c r="J132" s="7" t="str">
        <f>IF('Workers Settings'!F132&lt;&gt;"",'Workers Settings'!F132,"")</f>
        <v/>
      </c>
      <c r="K132" s="7" t="str">
        <f>IF('Workers Settings'!G132&lt;&gt;"",'Workers Settings'!G132,"")</f>
        <v/>
      </c>
      <c r="L132" s="7" t="str">
        <f>IF(D132="","",IF(VLOOKUP(D132,'Demand Locations'!B:D,2,FALSE)="","",VLOOKUP(D132,'Demand Locations'!B:D,2,FALSE)))</f>
        <v/>
      </c>
      <c r="M132" s="7" t="str">
        <f>IF(D132="","",IF(VLOOKUP(D132,'Demand Locations'!B:D,3,FALSE)="","",VLOOKUP(D132,'Demand Locations'!B:D,3,FALSE)))</f>
        <v/>
      </c>
      <c r="N132" s="7" t="str">
        <f t="shared" si="13"/>
        <v/>
      </c>
      <c r="O132" s="7" t="str">
        <f t="shared" si="14"/>
        <v/>
      </c>
      <c r="P132" s="7" t="str">
        <f t="shared" si="15"/>
        <v/>
      </c>
      <c r="Q132" s="7" t="str">
        <f t="shared" si="16"/>
        <v/>
      </c>
      <c r="R132" s="7" t="str">
        <f t="shared" si="17"/>
        <v/>
      </c>
      <c r="S132" s="7" t="str">
        <f t="shared" si="18"/>
        <v/>
      </c>
      <c r="T132" s="7" t="str">
        <f t="shared" si="19"/>
        <v/>
      </c>
      <c r="U132" s="7" t="str">
        <f t="shared" si="20"/>
        <v/>
      </c>
      <c r="V132" s="7" t="str">
        <f t="shared" si="21"/>
        <v/>
      </c>
      <c r="W132" s="60" t="str">
        <f>IF(ISNUMBER(V132),IF(ISNA(VLOOKUP(I132,'Distances Lookup Table'!D:E,2,FALSE)),V132*'General Settings'!$F$6,IF(VLOOKUP(I132,'Distances Lookup Table'!D:E,2,FALSE)="",V132*'General Settings'!$F$6,VLOOKUP(I132,'Distances Lookup Table'!D:E,2,FALSE))),"")</f>
        <v/>
      </c>
      <c r="X132" s="18" t="str">
        <f>IF(D132&lt;&gt;"",'Workers Settings'!H132,"")</f>
        <v/>
      </c>
      <c r="Y132" s="18" t="str">
        <f>IF(D132&lt;&gt;"",'Workers Settings'!I132,"")</f>
        <v/>
      </c>
      <c r="Z132" s="29" t="str">
        <f>IF('Workers Settings'!L132&lt;&gt;"",'Workers Settings'!L132,'Workers Settings'!K132)</f>
        <v/>
      </c>
      <c r="AA132" s="29" t="str">
        <f>IF(D132&lt;&gt;"",IF('Workers Settings'!L132&lt;&gt;"",'Workers Settings'!L132,'Workers Settings'!K132),"")</f>
        <v/>
      </c>
    </row>
    <row r="133" spans="1:27" x14ac:dyDescent="0.25">
      <c r="A133" s="7">
        <f t="shared" si="12"/>
        <v>129</v>
      </c>
      <c r="B133" s="7" t="str">
        <f>IF('Workers Settings'!B133&lt;&gt;"",'Workers Settings'!B133,"")</f>
        <v/>
      </c>
      <c r="C133" s="7" t="str">
        <f>IF('Workers Settings'!C133&lt;&gt;"",'Workers Settings'!C133,"")</f>
        <v/>
      </c>
      <c r="D133" s="17"/>
      <c r="E133" s="17"/>
      <c r="F133" s="17"/>
      <c r="G133" s="7" t="str">
        <f>IF(D133&lt;&gt;"",IF('Workers Settings'!D133="","",'Workers Settings'!D133),"")</f>
        <v/>
      </c>
      <c r="H133" s="7" t="str">
        <f>IF(D133&lt;&gt;"",'Workers Settings'!E133,"")</f>
        <v/>
      </c>
      <c r="I133" s="7" t="str">
        <f t="shared" ref="I133:I196" si="22">IF(AND(D133&lt;&gt;"",H133&lt;&gt;""),H133&amp;"-"&amp;D133,"")</f>
        <v/>
      </c>
      <c r="J133" s="7" t="str">
        <f>IF('Workers Settings'!F133&lt;&gt;"",'Workers Settings'!F133,"")</f>
        <v/>
      </c>
      <c r="K133" s="7" t="str">
        <f>IF('Workers Settings'!G133&lt;&gt;"",'Workers Settings'!G133,"")</f>
        <v/>
      </c>
      <c r="L133" s="7" t="str">
        <f>IF(D133="","",IF(VLOOKUP(D133,'Demand Locations'!B:D,2,FALSE)="","",VLOOKUP(D133,'Demand Locations'!B:D,2,FALSE)))</f>
        <v/>
      </c>
      <c r="M133" s="7" t="str">
        <f>IF(D133="","",IF(VLOOKUP(D133,'Demand Locations'!B:D,3,FALSE)="","",VLOOKUP(D133,'Demand Locations'!B:D,3,FALSE)))</f>
        <v/>
      </c>
      <c r="N133" s="7" t="str">
        <f t="shared" si="13"/>
        <v/>
      </c>
      <c r="O133" s="7" t="str">
        <f t="shared" si="14"/>
        <v/>
      </c>
      <c r="P133" s="7" t="str">
        <f t="shared" si="15"/>
        <v/>
      </c>
      <c r="Q133" s="7" t="str">
        <f t="shared" si="16"/>
        <v/>
      </c>
      <c r="R133" s="7" t="str">
        <f t="shared" si="17"/>
        <v/>
      </c>
      <c r="S133" s="7" t="str">
        <f t="shared" si="18"/>
        <v/>
      </c>
      <c r="T133" s="7" t="str">
        <f t="shared" si="19"/>
        <v/>
      </c>
      <c r="U133" s="7" t="str">
        <f t="shared" si="20"/>
        <v/>
      </c>
      <c r="V133" s="7" t="str">
        <f t="shared" si="21"/>
        <v/>
      </c>
      <c r="W133" s="60" t="str">
        <f>IF(ISNUMBER(V133),IF(ISNA(VLOOKUP(I133,'Distances Lookup Table'!D:E,2,FALSE)),V133*'General Settings'!$F$6,IF(VLOOKUP(I133,'Distances Lookup Table'!D:E,2,FALSE)="",V133*'General Settings'!$F$6,VLOOKUP(I133,'Distances Lookup Table'!D:E,2,FALSE))),"")</f>
        <v/>
      </c>
      <c r="X133" s="18" t="str">
        <f>IF(D133&lt;&gt;"",'Workers Settings'!H133,"")</f>
        <v/>
      </c>
      <c r="Y133" s="18" t="str">
        <f>IF(D133&lt;&gt;"",'Workers Settings'!I133,"")</f>
        <v/>
      </c>
      <c r="Z133" s="29" t="str">
        <f>IF('Workers Settings'!L133&lt;&gt;"",'Workers Settings'!L133,'Workers Settings'!K133)</f>
        <v/>
      </c>
      <c r="AA133" s="29" t="str">
        <f>IF(D133&lt;&gt;"",IF('Workers Settings'!L133&lt;&gt;"",'Workers Settings'!L133,'Workers Settings'!K133),"")</f>
        <v/>
      </c>
    </row>
    <row r="134" spans="1:27" x14ac:dyDescent="0.25">
      <c r="A134" s="7">
        <f t="shared" ref="A134:A197" si="23">A133+1</f>
        <v>130</v>
      </c>
      <c r="B134" s="7" t="str">
        <f>IF('Workers Settings'!B134&lt;&gt;"",'Workers Settings'!B134,"")</f>
        <v/>
      </c>
      <c r="C134" s="7" t="str">
        <f>IF('Workers Settings'!C134&lt;&gt;"",'Workers Settings'!C134,"")</f>
        <v/>
      </c>
      <c r="D134" s="17"/>
      <c r="E134" s="17"/>
      <c r="F134" s="17"/>
      <c r="G134" s="7" t="str">
        <f>IF(D134&lt;&gt;"",IF('Workers Settings'!D134="","",'Workers Settings'!D134),"")</f>
        <v/>
      </c>
      <c r="H134" s="7" t="str">
        <f>IF(D134&lt;&gt;"",'Workers Settings'!E134,"")</f>
        <v/>
      </c>
      <c r="I134" s="7" t="str">
        <f t="shared" si="22"/>
        <v/>
      </c>
      <c r="J134" s="7" t="str">
        <f>IF('Workers Settings'!F134&lt;&gt;"",'Workers Settings'!F134,"")</f>
        <v/>
      </c>
      <c r="K134" s="7" t="str">
        <f>IF('Workers Settings'!G134&lt;&gt;"",'Workers Settings'!G134,"")</f>
        <v/>
      </c>
      <c r="L134" s="7" t="str">
        <f>IF(D134="","",IF(VLOOKUP(D134,'Demand Locations'!B:D,2,FALSE)="","",VLOOKUP(D134,'Demand Locations'!B:D,2,FALSE)))</f>
        <v/>
      </c>
      <c r="M134" s="7" t="str">
        <f>IF(D134="","",IF(VLOOKUP(D134,'Demand Locations'!B:D,3,FALSE)="","",VLOOKUP(D134,'Demand Locations'!B:D,3,FALSE)))</f>
        <v/>
      </c>
      <c r="N134" s="7" t="str">
        <f t="shared" ref="N134:N197" si="24">IF(ISNUMBER(J134),J134*PI()/180,"")</f>
        <v/>
      </c>
      <c r="O134" s="7" t="str">
        <f t="shared" ref="O134:O197" si="25">IF(ISNUMBER(L134),L134*PI()/180,"")</f>
        <v/>
      </c>
      <c r="P134" s="7" t="str">
        <f t="shared" ref="P134:P197" si="26">IF(AND(ISNUMBER(J134),ISNUMBER(L134)),(L134-J134)*PI()/180,"")</f>
        <v/>
      </c>
      <c r="Q134" s="7" t="str">
        <f t="shared" ref="Q134:Q197" si="27">IF(ISNUMBER(K134),K134*PI()/180,"")</f>
        <v/>
      </c>
      <c r="R134" s="7" t="str">
        <f t="shared" ref="R134:R197" si="28">IF(ISNUMBER(M134),M134*PI()/180,"")</f>
        <v/>
      </c>
      <c r="S134" s="7" t="str">
        <f t="shared" ref="S134:S197" si="29">IF(AND(ISNUMBER(M134),ISNUMBER(K134)),(M134-K134)*PI()/180,"")</f>
        <v/>
      </c>
      <c r="T134" s="7" t="str">
        <f t="shared" ref="T134:T197" si="30">IF(AND(ISNUMBER(P134),ISNUMBER(N134),ISNUMBER(O134),ISNUMBER(S134)),(SIN(P134/2))^2+COS(N134)*COS(O134)*(SIN(S134/2))^2,"")</f>
        <v/>
      </c>
      <c r="U134" s="7" t="str">
        <f t="shared" ref="U134:U197" si="31">IF(ISNUMBER(T134),2*ATAN2(SQRT(1-T134),SQRT(T134)),"")</f>
        <v/>
      </c>
      <c r="V134" s="7" t="str">
        <f t="shared" ref="V134:V197" si="32">IF(ISNUMBER(U134),6373*U134,"")</f>
        <v/>
      </c>
      <c r="W134" s="60" t="str">
        <f>IF(ISNUMBER(V134),IF(ISNA(VLOOKUP(I134,'Distances Lookup Table'!D:E,2,FALSE)),V134*'General Settings'!$F$6,IF(VLOOKUP(I134,'Distances Lookup Table'!D:E,2,FALSE)="",V134*'General Settings'!$F$6,VLOOKUP(I134,'Distances Lookup Table'!D:E,2,FALSE))),"")</f>
        <v/>
      </c>
      <c r="X134" s="18" t="str">
        <f>IF(D134&lt;&gt;"",'Workers Settings'!H134,"")</f>
        <v/>
      </c>
      <c r="Y134" s="18" t="str">
        <f>IF(D134&lt;&gt;"",'Workers Settings'!I134,"")</f>
        <v/>
      </c>
      <c r="Z134" s="29" t="str">
        <f>IF('Workers Settings'!L134&lt;&gt;"",'Workers Settings'!L134,'Workers Settings'!K134)</f>
        <v/>
      </c>
      <c r="AA134" s="29" t="str">
        <f>IF(D134&lt;&gt;"",IF('Workers Settings'!L134&lt;&gt;"",'Workers Settings'!L134,'Workers Settings'!K134),"")</f>
        <v/>
      </c>
    </row>
    <row r="135" spans="1:27" x14ac:dyDescent="0.25">
      <c r="A135" s="7">
        <f t="shared" si="23"/>
        <v>131</v>
      </c>
      <c r="B135" s="7" t="str">
        <f>IF('Workers Settings'!B135&lt;&gt;"",'Workers Settings'!B135,"")</f>
        <v/>
      </c>
      <c r="C135" s="7" t="str">
        <f>IF('Workers Settings'!C135&lt;&gt;"",'Workers Settings'!C135,"")</f>
        <v/>
      </c>
      <c r="D135" s="17"/>
      <c r="E135" s="17"/>
      <c r="F135" s="17"/>
      <c r="G135" s="7" t="str">
        <f>IF(D135&lt;&gt;"",IF('Workers Settings'!D135="","",'Workers Settings'!D135),"")</f>
        <v/>
      </c>
      <c r="H135" s="7" t="str">
        <f>IF(D135&lt;&gt;"",'Workers Settings'!E135,"")</f>
        <v/>
      </c>
      <c r="I135" s="7" t="str">
        <f t="shared" si="22"/>
        <v/>
      </c>
      <c r="J135" s="7" t="str">
        <f>IF('Workers Settings'!F135&lt;&gt;"",'Workers Settings'!F135,"")</f>
        <v/>
      </c>
      <c r="K135" s="7" t="str">
        <f>IF('Workers Settings'!G135&lt;&gt;"",'Workers Settings'!G135,"")</f>
        <v/>
      </c>
      <c r="L135" s="7" t="str">
        <f>IF(D135="","",IF(VLOOKUP(D135,'Demand Locations'!B:D,2,FALSE)="","",VLOOKUP(D135,'Demand Locations'!B:D,2,FALSE)))</f>
        <v/>
      </c>
      <c r="M135" s="7" t="str">
        <f>IF(D135="","",IF(VLOOKUP(D135,'Demand Locations'!B:D,3,FALSE)="","",VLOOKUP(D135,'Demand Locations'!B:D,3,FALSE)))</f>
        <v/>
      </c>
      <c r="N135" s="7" t="str">
        <f t="shared" si="24"/>
        <v/>
      </c>
      <c r="O135" s="7" t="str">
        <f t="shared" si="25"/>
        <v/>
      </c>
      <c r="P135" s="7" t="str">
        <f t="shared" si="26"/>
        <v/>
      </c>
      <c r="Q135" s="7" t="str">
        <f t="shared" si="27"/>
        <v/>
      </c>
      <c r="R135" s="7" t="str">
        <f t="shared" si="28"/>
        <v/>
      </c>
      <c r="S135" s="7" t="str">
        <f t="shared" si="29"/>
        <v/>
      </c>
      <c r="T135" s="7" t="str">
        <f t="shared" si="30"/>
        <v/>
      </c>
      <c r="U135" s="7" t="str">
        <f t="shared" si="31"/>
        <v/>
      </c>
      <c r="V135" s="7" t="str">
        <f t="shared" si="32"/>
        <v/>
      </c>
      <c r="W135" s="60" t="str">
        <f>IF(ISNUMBER(V135),IF(ISNA(VLOOKUP(I135,'Distances Lookup Table'!D:E,2,FALSE)),V135*'General Settings'!$F$6,IF(VLOOKUP(I135,'Distances Lookup Table'!D:E,2,FALSE)="",V135*'General Settings'!$F$6,VLOOKUP(I135,'Distances Lookup Table'!D:E,2,FALSE))),"")</f>
        <v/>
      </c>
      <c r="X135" s="18" t="str">
        <f>IF(D135&lt;&gt;"",'Workers Settings'!H135,"")</f>
        <v/>
      </c>
      <c r="Y135" s="18" t="str">
        <f>IF(D135&lt;&gt;"",'Workers Settings'!I135,"")</f>
        <v/>
      </c>
      <c r="Z135" s="29" t="str">
        <f>IF('Workers Settings'!L135&lt;&gt;"",'Workers Settings'!L135,'Workers Settings'!K135)</f>
        <v/>
      </c>
      <c r="AA135" s="29" t="str">
        <f>IF(D135&lt;&gt;"",IF('Workers Settings'!L135&lt;&gt;"",'Workers Settings'!L135,'Workers Settings'!K135),"")</f>
        <v/>
      </c>
    </row>
    <row r="136" spans="1:27" x14ac:dyDescent="0.25">
      <c r="A136" s="7">
        <f t="shared" si="23"/>
        <v>132</v>
      </c>
      <c r="B136" s="7" t="str">
        <f>IF('Workers Settings'!B136&lt;&gt;"",'Workers Settings'!B136,"")</f>
        <v/>
      </c>
      <c r="C136" s="7" t="str">
        <f>IF('Workers Settings'!C136&lt;&gt;"",'Workers Settings'!C136,"")</f>
        <v/>
      </c>
      <c r="D136" s="17"/>
      <c r="E136" s="17"/>
      <c r="F136" s="17"/>
      <c r="G136" s="7" t="str">
        <f>IF(D136&lt;&gt;"",IF('Workers Settings'!D136="","",'Workers Settings'!D136),"")</f>
        <v/>
      </c>
      <c r="H136" s="7" t="str">
        <f>IF(D136&lt;&gt;"",'Workers Settings'!E136,"")</f>
        <v/>
      </c>
      <c r="I136" s="7" t="str">
        <f t="shared" si="22"/>
        <v/>
      </c>
      <c r="J136" s="7" t="str">
        <f>IF('Workers Settings'!F136&lt;&gt;"",'Workers Settings'!F136,"")</f>
        <v/>
      </c>
      <c r="K136" s="7" t="str">
        <f>IF('Workers Settings'!G136&lt;&gt;"",'Workers Settings'!G136,"")</f>
        <v/>
      </c>
      <c r="L136" s="7" t="str">
        <f>IF(D136="","",IF(VLOOKUP(D136,'Demand Locations'!B:D,2,FALSE)="","",VLOOKUP(D136,'Demand Locations'!B:D,2,FALSE)))</f>
        <v/>
      </c>
      <c r="M136" s="7" t="str">
        <f>IF(D136="","",IF(VLOOKUP(D136,'Demand Locations'!B:D,3,FALSE)="","",VLOOKUP(D136,'Demand Locations'!B:D,3,FALSE)))</f>
        <v/>
      </c>
      <c r="N136" s="7" t="str">
        <f t="shared" si="24"/>
        <v/>
      </c>
      <c r="O136" s="7" t="str">
        <f t="shared" si="25"/>
        <v/>
      </c>
      <c r="P136" s="7" t="str">
        <f t="shared" si="26"/>
        <v/>
      </c>
      <c r="Q136" s="7" t="str">
        <f t="shared" si="27"/>
        <v/>
      </c>
      <c r="R136" s="7" t="str">
        <f t="shared" si="28"/>
        <v/>
      </c>
      <c r="S136" s="7" t="str">
        <f t="shared" si="29"/>
        <v/>
      </c>
      <c r="T136" s="7" t="str">
        <f t="shared" si="30"/>
        <v/>
      </c>
      <c r="U136" s="7" t="str">
        <f t="shared" si="31"/>
        <v/>
      </c>
      <c r="V136" s="7" t="str">
        <f t="shared" si="32"/>
        <v/>
      </c>
      <c r="W136" s="60" t="str">
        <f>IF(ISNUMBER(V136),IF(ISNA(VLOOKUP(I136,'Distances Lookup Table'!D:E,2,FALSE)),V136*'General Settings'!$F$6,IF(VLOOKUP(I136,'Distances Lookup Table'!D:E,2,FALSE)="",V136*'General Settings'!$F$6,VLOOKUP(I136,'Distances Lookup Table'!D:E,2,FALSE))),"")</f>
        <v/>
      </c>
      <c r="X136" s="18" t="str">
        <f>IF(D136&lt;&gt;"",'Workers Settings'!H136,"")</f>
        <v/>
      </c>
      <c r="Y136" s="18" t="str">
        <f>IF(D136&lt;&gt;"",'Workers Settings'!I136,"")</f>
        <v/>
      </c>
      <c r="Z136" s="29" t="str">
        <f>IF('Workers Settings'!L136&lt;&gt;"",'Workers Settings'!L136,'Workers Settings'!K136)</f>
        <v/>
      </c>
      <c r="AA136" s="29" t="str">
        <f>IF(D136&lt;&gt;"",IF('Workers Settings'!L136&lt;&gt;"",'Workers Settings'!L136,'Workers Settings'!K136),"")</f>
        <v/>
      </c>
    </row>
    <row r="137" spans="1:27" x14ac:dyDescent="0.25">
      <c r="A137" s="7">
        <f t="shared" si="23"/>
        <v>133</v>
      </c>
      <c r="B137" s="7" t="str">
        <f>IF('Workers Settings'!B137&lt;&gt;"",'Workers Settings'!B137,"")</f>
        <v/>
      </c>
      <c r="C137" s="7" t="str">
        <f>IF('Workers Settings'!C137&lt;&gt;"",'Workers Settings'!C137,"")</f>
        <v/>
      </c>
      <c r="D137" s="17"/>
      <c r="E137" s="17"/>
      <c r="F137" s="17"/>
      <c r="G137" s="7" t="str">
        <f>IF(D137&lt;&gt;"",IF('Workers Settings'!D137="","",'Workers Settings'!D137),"")</f>
        <v/>
      </c>
      <c r="H137" s="7" t="str">
        <f>IF(D137&lt;&gt;"",'Workers Settings'!E137,"")</f>
        <v/>
      </c>
      <c r="I137" s="7" t="str">
        <f t="shared" si="22"/>
        <v/>
      </c>
      <c r="J137" s="7" t="str">
        <f>IF('Workers Settings'!F137&lt;&gt;"",'Workers Settings'!F137,"")</f>
        <v/>
      </c>
      <c r="K137" s="7" t="str">
        <f>IF('Workers Settings'!G137&lt;&gt;"",'Workers Settings'!G137,"")</f>
        <v/>
      </c>
      <c r="L137" s="7" t="str">
        <f>IF(D137="","",IF(VLOOKUP(D137,'Demand Locations'!B:D,2,FALSE)="","",VLOOKUP(D137,'Demand Locations'!B:D,2,FALSE)))</f>
        <v/>
      </c>
      <c r="M137" s="7" t="str">
        <f>IF(D137="","",IF(VLOOKUP(D137,'Demand Locations'!B:D,3,FALSE)="","",VLOOKUP(D137,'Demand Locations'!B:D,3,FALSE)))</f>
        <v/>
      </c>
      <c r="N137" s="7" t="str">
        <f t="shared" si="24"/>
        <v/>
      </c>
      <c r="O137" s="7" t="str">
        <f t="shared" si="25"/>
        <v/>
      </c>
      <c r="P137" s="7" t="str">
        <f t="shared" si="26"/>
        <v/>
      </c>
      <c r="Q137" s="7" t="str">
        <f t="shared" si="27"/>
        <v/>
      </c>
      <c r="R137" s="7" t="str">
        <f t="shared" si="28"/>
        <v/>
      </c>
      <c r="S137" s="7" t="str">
        <f t="shared" si="29"/>
        <v/>
      </c>
      <c r="T137" s="7" t="str">
        <f t="shared" si="30"/>
        <v/>
      </c>
      <c r="U137" s="7" t="str">
        <f t="shared" si="31"/>
        <v/>
      </c>
      <c r="V137" s="7" t="str">
        <f t="shared" si="32"/>
        <v/>
      </c>
      <c r="W137" s="60" t="str">
        <f>IF(ISNUMBER(V137),IF(ISNA(VLOOKUP(I137,'Distances Lookup Table'!D:E,2,FALSE)),V137*'General Settings'!$F$6,IF(VLOOKUP(I137,'Distances Lookup Table'!D:E,2,FALSE)="",V137*'General Settings'!$F$6,VLOOKUP(I137,'Distances Lookup Table'!D:E,2,FALSE))),"")</f>
        <v/>
      </c>
      <c r="X137" s="18" t="str">
        <f>IF(D137&lt;&gt;"",'Workers Settings'!H137,"")</f>
        <v/>
      </c>
      <c r="Y137" s="18" t="str">
        <f>IF(D137&lt;&gt;"",'Workers Settings'!I137,"")</f>
        <v/>
      </c>
      <c r="Z137" s="29" t="str">
        <f>IF('Workers Settings'!L137&lt;&gt;"",'Workers Settings'!L137,'Workers Settings'!K137)</f>
        <v/>
      </c>
      <c r="AA137" s="29" t="str">
        <f>IF(D137&lt;&gt;"",IF('Workers Settings'!L137&lt;&gt;"",'Workers Settings'!L137,'Workers Settings'!K137),"")</f>
        <v/>
      </c>
    </row>
    <row r="138" spans="1:27" x14ac:dyDescent="0.25">
      <c r="A138" s="7">
        <f t="shared" si="23"/>
        <v>134</v>
      </c>
      <c r="B138" s="7" t="str">
        <f>IF('Workers Settings'!B138&lt;&gt;"",'Workers Settings'!B138,"")</f>
        <v/>
      </c>
      <c r="C138" s="7" t="str">
        <f>IF('Workers Settings'!C138&lt;&gt;"",'Workers Settings'!C138,"")</f>
        <v/>
      </c>
      <c r="D138" s="17"/>
      <c r="E138" s="17"/>
      <c r="F138" s="17"/>
      <c r="G138" s="7" t="str">
        <f>IF(D138&lt;&gt;"",IF('Workers Settings'!D138="","",'Workers Settings'!D138),"")</f>
        <v/>
      </c>
      <c r="H138" s="7" t="str">
        <f>IF(D138&lt;&gt;"",'Workers Settings'!E138,"")</f>
        <v/>
      </c>
      <c r="I138" s="7" t="str">
        <f t="shared" si="22"/>
        <v/>
      </c>
      <c r="J138" s="7" t="str">
        <f>IF('Workers Settings'!F138&lt;&gt;"",'Workers Settings'!F138,"")</f>
        <v/>
      </c>
      <c r="K138" s="7" t="str">
        <f>IF('Workers Settings'!G138&lt;&gt;"",'Workers Settings'!G138,"")</f>
        <v/>
      </c>
      <c r="L138" s="7" t="str">
        <f>IF(D138="","",IF(VLOOKUP(D138,'Demand Locations'!B:D,2,FALSE)="","",VLOOKUP(D138,'Demand Locations'!B:D,2,FALSE)))</f>
        <v/>
      </c>
      <c r="M138" s="7" t="str">
        <f>IF(D138="","",IF(VLOOKUP(D138,'Demand Locations'!B:D,3,FALSE)="","",VLOOKUP(D138,'Demand Locations'!B:D,3,FALSE)))</f>
        <v/>
      </c>
      <c r="N138" s="7" t="str">
        <f t="shared" si="24"/>
        <v/>
      </c>
      <c r="O138" s="7" t="str">
        <f t="shared" si="25"/>
        <v/>
      </c>
      <c r="P138" s="7" t="str">
        <f t="shared" si="26"/>
        <v/>
      </c>
      <c r="Q138" s="7" t="str">
        <f t="shared" si="27"/>
        <v/>
      </c>
      <c r="R138" s="7" t="str">
        <f t="shared" si="28"/>
        <v/>
      </c>
      <c r="S138" s="7" t="str">
        <f t="shared" si="29"/>
        <v/>
      </c>
      <c r="T138" s="7" t="str">
        <f t="shared" si="30"/>
        <v/>
      </c>
      <c r="U138" s="7" t="str">
        <f t="shared" si="31"/>
        <v/>
      </c>
      <c r="V138" s="7" t="str">
        <f t="shared" si="32"/>
        <v/>
      </c>
      <c r="W138" s="60" t="str">
        <f>IF(ISNUMBER(V138),IF(ISNA(VLOOKUP(I138,'Distances Lookup Table'!D:E,2,FALSE)),V138*'General Settings'!$F$6,IF(VLOOKUP(I138,'Distances Lookup Table'!D:E,2,FALSE)="",V138*'General Settings'!$F$6,VLOOKUP(I138,'Distances Lookup Table'!D:E,2,FALSE))),"")</f>
        <v/>
      </c>
      <c r="X138" s="18" t="str">
        <f>IF(D138&lt;&gt;"",'Workers Settings'!H138,"")</f>
        <v/>
      </c>
      <c r="Y138" s="18" t="str">
        <f>IF(D138&lt;&gt;"",'Workers Settings'!I138,"")</f>
        <v/>
      </c>
      <c r="Z138" s="29" t="str">
        <f>IF('Workers Settings'!L138&lt;&gt;"",'Workers Settings'!L138,'Workers Settings'!K138)</f>
        <v/>
      </c>
      <c r="AA138" s="29" t="str">
        <f>IF(D138&lt;&gt;"",IF('Workers Settings'!L138&lt;&gt;"",'Workers Settings'!L138,'Workers Settings'!K138),"")</f>
        <v/>
      </c>
    </row>
    <row r="139" spans="1:27" x14ac:dyDescent="0.25">
      <c r="A139" s="7">
        <f t="shared" si="23"/>
        <v>135</v>
      </c>
      <c r="B139" s="7" t="str">
        <f>IF('Workers Settings'!B139&lt;&gt;"",'Workers Settings'!B139,"")</f>
        <v/>
      </c>
      <c r="C139" s="7" t="str">
        <f>IF('Workers Settings'!C139&lt;&gt;"",'Workers Settings'!C139,"")</f>
        <v/>
      </c>
      <c r="D139" s="17"/>
      <c r="E139" s="17"/>
      <c r="F139" s="17"/>
      <c r="G139" s="7" t="str">
        <f>IF(D139&lt;&gt;"",IF('Workers Settings'!D139="","",'Workers Settings'!D139),"")</f>
        <v/>
      </c>
      <c r="H139" s="7" t="str">
        <f>IF(D139&lt;&gt;"",'Workers Settings'!E139,"")</f>
        <v/>
      </c>
      <c r="I139" s="7" t="str">
        <f t="shared" si="22"/>
        <v/>
      </c>
      <c r="J139" s="7" t="str">
        <f>IF('Workers Settings'!F139&lt;&gt;"",'Workers Settings'!F139,"")</f>
        <v/>
      </c>
      <c r="K139" s="7" t="str">
        <f>IF('Workers Settings'!G139&lt;&gt;"",'Workers Settings'!G139,"")</f>
        <v/>
      </c>
      <c r="L139" s="7" t="str">
        <f>IF(D139="","",IF(VLOOKUP(D139,'Demand Locations'!B:D,2,FALSE)="","",VLOOKUP(D139,'Demand Locations'!B:D,2,FALSE)))</f>
        <v/>
      </c>
      <c r="M139" s="7" t="str">
        <f>IF(D139="","",IF(VLOOKUP(D139,'Demand Locations'!B:D,3,FALSE)="","",VLOOKUP(D139,'Demand Locations'!B:D,3,FALSE)))</f>
        <v/>
      </c>
      <c r="N139" s="7" t="str">
        <f t="shared" si="24"/>
        <v/>
      </c>
      <c r="O139" s="7" t="str">
        <f t="shared" si="25"/>
        <v/>
      </c>
      <c r="P139" s="7" t="str">
        <f t="shared" si="26"/>
        <v/>
      </c>
      <c r="Q139" s="7" t="str">
        <f t="shared" si="27"/>
        <v/>
      </c>
      <c r="R139" s="7" t="str">
        <f t="shared" si="28"/>
        <v/>
      </c>
      <c r="S139" s="7" t="str">
        <f t="shared" si="29"/>
        <v/>
      </c>
      <c r="T139" s="7" t="str">
        <f t="shared" si="30"/>
        <v/>
      </c>
      <c r="U139" s="7" t="str">
        <f t="shared" si="31"/>
        <v/>
      </c>
      <c r="V139" s="7" t="str">
        <f t="shared" si="32"/>
        <v/>
      </c>
      <c r="W139" s="60" t="str">
        <f>IF(ISNUMBER(V139),IF(ISNA(VLOOKUP(I139,'Distances Lookup Table'!D:E,2,FALSE)),V139*'General Settings'!$F$6,IF(VLOOKUP(I139,'Distances Lookup Table'!D:E,2,FALSE)="",V139*'General Settings'!$F$6,VLOOKUP(I139,'Distances Lookup Table'!D:E,2,FALSE))),"")</f>
        <v/>
      </c>
      <c r="X139" s="18" t="str">
        <f>IF(D139&lt;&gt;"",'Workers Settings'!H139,"")</f>
        <v/>
      </c>
      <c r="Y139" s="18" t="str">
        <f>IF(D139&lt;&gt;"",'Workers Settings'!I139,"")</f>
        <v/>
      </c>
      <c r="Z139" s="29" t="str">
        <f>IF('Workers Settings'!L139&lt;&gt;"",'Workers Settings'!L139,'Workers Settings'!K139)</f>
        <v/>
      </c>
      <c r="AA139" s="29" t="str">
        <f>IF(D139&lt;&gt;"",IF('Workers Settings'!L139&lt;&gt;"",'Workers Settings'!L139,'Workers Settings'!K139),"")</f>
        <v/>
      </c>
    </row>
    <row r="140" spans="1:27" x14ac:dyDescent="0.25">
      <c r="A140" s="7">
        <f t="shared" si="23"/>
        <v>136</v>
      </c>
      <c r="B140" s="7" t="str">
        <f>IF('Workers Settings'!B140&lt;&gt;"",'Workers Settings'!B140,"")</f>
        <v/>
      </c>
      <c r="C140" s="7" t="str">
        <f>IF('Workers Settings'!C140&lt;&gt;"",'Workers Settings'!C140,"")</f>
        <v/>
      </c>
      <c r="D140" s="17"/>
      <c r="E140" s="17"/>
      <c r="F140" s="17"/>
      <c r="G140" s="7" t="str">
        <f>IF(D140&lt;&gt;"",IF('Workers Settings'!D140="","",'Workers Settings'!D140),"")</f>
        <v/>
      </c>
      <c r="H140" s="7" t="str">
        <f>IF(D140&lt;&gt;"",'Workers Settings'!E140,"")</f>
        <v/>
      </c>
      <c r="I140" s="7" t="str">
        <f t="shared" si="22"/>
        <v/>
      </c>
      <c r="J140" s="7" t="str">
        <f>IF('Workers Settings'!F140&lt;&gt;"",'Workers Settings'!F140,"")</f>
        <v/>
      </c>
      <c r="K140" s="7" t="str">
        <f>IF('Workers Settings'!G140&lt;&gt;"",'Workers Settings'!G140,"")</f>
        <v/>
      </c>
      <c r="L140" s="7" t="str">
        <f>IF(D140="","",IF(VLOOKUP(D140,'Demand Locations'!B:D,2,FALSE)="","",VLOOKUP(D140,'Demand Locations'!B:D,2,FALSE)))</f>
        <v/>
      </c>
      <c r="M140" s="7" t="str">
        <f>IF(D140="","",IF(VLOOKUP(D140,'Demand Locations'!B:D,3,FALSE)="","",VLOOKUP(D140,'Demand Locations'!B:D,3,FALSE)))</f>
        <v/>
      </c>
      <c r="N140" s="7" t="str">
        <f t="shared" si="24"/>
        <v/>
      </c>
      <c r="O140" s="7" t="str">
        <f t="shared" si="25"/>
        <v/>
      </c>
      <c r="P140" s="7" t="str">
        <f t="shared" si="26"/>
        <v/>
      </c>
      <c r="Q140" s="7" t="str">
        <f t="shared" si="27"/>
        <v/>
      </c>
      <c r="R140" s="7" t="str">
        <f t="shared" si="28"/>
        <v/>
      </c>
      <c r="S140" s="7" t="str">
        <f t="shared" si="29"/>
        <v/>
      </c>
      <c r="T140" s="7" t="str">
        <f t="shared" si="30"/>
        <v/>
      </c>
      <c r="U140" s="7" t="str">
        <f t="shared" si="31"/>
        <v/>
      </c>
      <c r="V140" s="7" t="str">
        <f t="shared" si="32"/>
        <v/>
      </c>
      <c r="W140" s="60" t="str">
        <f>IF(ISNUMBER(V140),IF(ISNA(VLOOKUP(I140,'Distances Lookup Table'!D:E,2,FALSE)),V140*'General Settings'!$F$6,IF(VLOOKUP(I140,'Distances Lookup Table'!D:E,2,FALSE)="",V140*'General Settings'!$F$6,VLOOKUP(I140,'Distances Lookup Table'!D:E,2,FALSE))),"")</f>
        <v/>
      </c>
      <c r="X140" s="18" t="str">
        <f>IF(D140&lt;&gt;"",'Workers Settings'!H140,"")</f>
        <v/>
      </c>
      <c r="Y140" s="18" t="str">
        <f>IF(D140&lt;&gt;"",'Workers Settings'!I140,"")</f>
        <v/>
      </c>
      <c r="Z140" s="29" t="str">
        <f>IF('Workers Settings'!L140&lt;&gt;"",'Workers Settings'!L140,'Workers Settings'!K140)</f>
        <v/>
      </c>
      <c r="AA140" s="29" t="str">
        <f>IF(D140&lt;&gt;"",IF('Workers Settings'!L140&lt;&gt;"",'Workers Settings'!L140,'Workers Settings'!K140),"")</f>
        <v/>
      </c>
    </row>
    <row r="141" spans="1:27" x14ac:dyDescent="0.25">
      <c r="A141" s="7">
        <f t="shared" si="23"/>
        <v>137</v>
      </c>
      <c r="B141" s="7" t="str">
        <f>IF('Workers Settings'!B141&lt;&gt;"",'Workers Settings'!B141,"")</f>
        <v/>
      </c>
      <c r="C141" s="7" t="str">
        <f>IF('Workers Settings'!C141&lt;&gt;"",'Workers Settings'!C141,"")</f>
        <v/>
      </c>
      <c r="D141" s="17"/>
      <c r="E141" s="17"/>
      <c r="F141" s="17"/>
      <c r="G141" s="7" t="str">
        <f>IF(D141&lt;&gt;"",IF('Workers Settings'!D141="","",'Workers Settings'!D141),"")</f>
        <v/>
      </c>
      <c r="H141" s="7" t="str">
        <f>IF(D141&lt;&gt;"",'Workers Settings'!E141,"")</f>
        <v/>
      </c>
      <c r="I141" s="7" t="str">
        <f t="shared" si="22"/>
        <v/>
      </c>
      <c r="J141" s="7" t="str">
        <f>IF('Workers Settings'!F141&lt;&gt;"",'Workers Settings'!F141,"")</f>
        <v/>
      </c>
      <c r="K141" s="7" t="str">
        <f>IF('Workers Settings'!G141&lt;&gt;"",'Workers Settings'!G141,"")</f>
        <v/>
      </c>
      <c r="L141" s="7" t="str">
        <f>IF(D141="","",IF(VLOOKUP(D141,'Demand Locations'!B:D,2,FALSE)="","",VLOOKUP(D141,'Demand Locations'!B:D,2,FALSE)))</f>
        <v/>
      </c>
      <c r="M141" s="7" t="str">
        <f>IF(D141="","",IF(VLOOKUP(D141,'Demand Locations'!B:D,3,FALSE)="","",VLOOKUP(D141,'Demand Locations'!B:D,3,FALSE)))</f>
        <v/>
      </c>
      <c r="N141" s="7" t="str">
        <f t="shared" si="24"/>
        <v/>
      </c>
      <c r="O141" s="7" t="str">
        <f t="shared" si="25"/>
        <v/>
      </c>
      <c r="P141" s="7" t="str">
        <f t="shared" si="26"/>
        <v/>
      </c>
      <c r="Q141" s="7" t="str">
        <f t="shared" si="27"/>
        <v/>
      </c>
      <c r="R141" s="7" t="str">
        <f t="shared" si="28"/>
        <v/>
      </c>
      <c r="S141" s="7" t="str">
        <f t="shared" si="29"/>
        <v/>
      </c>
      <c r="T141" s="7" t="str">
        <f t="shared" si="30"/>
        <v/>
      </c>
      <c r="U141" s="7" t="str">
        <f t="shared" si="31"/>
        <v/>
      </c>
      <c r="V141" s="7" t="str">
        <f t="shared" si="32"/>
        <v/>
      </c>
      <c r="W141" s="60" t="str">
        <f>IF(ISNUMBER(V141),IF(ISNA(VLOOKUP(I141,'Distances Lookup Table'!D:E,2,FALSE)),V141*'General Settings'!$F$6,IF(VLOOKUP(I141,'Distances Lookup Table'!D:E,2,FALSE)="",V141*'General Settings'!$F$6,VLOOKUP(I141,'Distances Lookup Table'!D:E,2,FALSE))),"")</f>
        <v/>
      </c>
      <c r="X141" s="18" t="str">
        <f>IF(D141&lt;&gt;"",'Workers Settings'!H141,"")</f>
        <v/>
      </c>
      <c r="Y141" s="18" t="str">
        <f>IF(D141&lt;&gt;"",'Workers Settings'!I141,"")</f>
        <v/>
      </c>
      <c r="Z141" s="29" t="str">
        <f>IF('Workers Settings'!L141&lt;&gt;"",'Workers Settings'!L141,'Workers Settings'!K141)</f>
        <v/>
      </c>
      <c r="AA141" s="29" t="str">
        <f>IF(D141&lt;&gt;"",IF('Workers Settings'!L141&lt;&gt;"",'Workers Settings'!L141,'Workers Settings'!K141),"")</f>
        <v/>
      </c>
    </row>
    <row r="142" spans="1:27" x14ac:dyDescent="0.25">
      <c r="A142" s="7">
        <f t="shared" si="23"/>
        <v>138</v>
      </c>
      <c r="B142" s="7" t="str">
        <f>IF('Workers Settings'!B142&lt;&gt;"",'Workers Settings'!B142,"")</f>
        <v/>
      </c>
      <c r="C142" s="7" t="str">
        <f>IF('Workers Settings'!C142&lt;&gt;"",'Workers Settings'!C142,"")</f>
        <v/>
      </c>
      <c r="D142" s="17"/>
      <c r="E142" s="17"/>
      <c r="F142" s="17"/>
      <c r="G142" s="7" t="str">
        <f>IF(D142&lt;&gt;"",IF('Workers Settings'!D142="","",'Workers Settings'!D142),"")</f>
        <v/>
      </c>
      <c r="H142" s="7" t="str">
        <f>IF(D142&lt;&gt;"",'Workers Settings'!E142,"")</f>
        <v/>
      </c>
      <c r="I142" s="7" t="str">
        <f t="shared" si="22"/>
        <v/>
      </c>
      <c r="J142" s="7" t="str">
        <f>IF('Workers Settings'!F142&lt;&gt;"",'Workers Settings'!F142,"")</f>
        <v/>
      </c>
      <c r="K142" s="7" t="str">
        <f>IF('Workers Settings'!G142&lt;&gt;"",'Workers Settings'!G142,"")</f>
        <v/>
      </c>
      <c r="L142" s="7" t="str">
        <f>IF(D142="","",IF(VLOOKUP(D142,'Demand Locations'!B:D,2,FALSE)="","",VLOOKUP(D142,'Demand Locations'!B:D,2,FALSE)))</f>
        <v/>
      </c>
      <c r="M142" s="7" t="str">
        <f>IF(D142="","",IF(VLOOKUP(D142,'Demand Locations'!B:D,3,FALSE)="","",VLOOKUP(D142,'Demand Locations'!B:D,3,FALSE)))</f>
        <v/>
      </c>
      <c r="N142" s="7" t="str">
        <f t="shared" si="24"/>
        <v/>
      </c>
      <c r="O142" s="7" t="str">
        <f t="shared" si="25"/>
        <v/>
      </c>
      <c r="P142" s="7" t="str">
        <f t="shared" si="26"/>
        <v/>
      </c>
      <c r="Q142" s="7" t="str">
        <f t="shared" si="27"/>
        <v/>
      </c>
      <c r="R142" s="7" t="str">
        <f t="shared" si="28"/>
        <v/>
      </c>
      <c r="S142" s="7" t="str">
        <f t="shared" si="29"/>
        <v/>
      </c>
      <c r="T142" s="7" t="str">
        <f t="shared" si="30"/>
        <v/>
      </c>
      <c r="U142" s="7" t="str">
        <f t="shared" si="31"/>
        <v/>
      </c>
      <c r="V142" s="7" t="str">
        <f t="shared" si="32"/>
        <v/>
      </c>
      <c r="W142" s="60" t="str">
        <f>IF(ISNUMBER(V142),IF(ISNA(VLOOKUP(I142,'Distances Lookup Table'!D:E,2,FALSE)),V142*'General Settings'!$F$6,IF(VLOOKUP(I142,'Distances Lookup Table'!D:E,2,FALSE)="",V142*'General Settings'!$F$6,VLOOKUP(I142,'Distances Lookup Table'!D:E,2,FALSE))),"")</f>
        <v/>
      </c>
      <c r="X142" s="18" t="str">
        <f>IF(D142&lt;&gt;"",'Workers Settings'!H142,"")</f>
        <v/>
      </c>
      <c r="Y142" s="18" t="str">
        <f>IF(D142&lt;&gt;"",'Workers Settings'!I142,"")</f>
        <v/>
      </c>
      <c r="Z142" s="29" t="str">
        <f>IF('Workers Settings'!L142&lt;&gt;"",'Workers Settings'!L142,'Workers Settings'!K142)</f>
        <v/>
      </c>
      <c r="AA142" s="29" t="str">
        <f>IF(D142&lt;&gt;"",IF('Workers Settings'!L142&lt;&gt;"",'Workers Settings'!L142,'Workers Settings'!K142),"")</f>
        <v/>
      </c>
    </row>
    <row r="143" spans="1:27" x14ac:dyDescent="0.25">
      <c r="A143" s="7">
        <f t="shared" si="23"/>
        <v>139</v>
      </c>
      <c r="B143" s="7" t="str">
        <f>IF('Workers Settings'!B143&lt;&gt;"",'Workers Settings'!B143,"")</f>
        <v/>
      </c>
      <c r="C143" s="7" t="str">
        <f>IF('Workers Settings'!C143&lt;&gt;"",'Workers Settings'!C143,"")</f>
        <v/>
      </c>
      <c r="D143" s="17"/>
      <c r="E143" s="17"/>
      <c r="F143" s="17"/>
      <c r="G143" s="7" t="str">
        <f>IF(D143&lt;&gt;"",IF('Workers Settings'!D143="","",'Workers Settings'!D143),"")</f>
        <v/>
      </c>
      <c r="H143" s="7" t="str">
        <f>IF(D143&lt;&gt;"",'Workers Settings'!E143,"")</f>
        <v/>
      </c>
      <c r="I143" s="7" t="str">
        <f t="shared" si="22"/>
        <v/>
      </c>
      <c r="J143" s="7" t="str">
        <f>IF('Workers Settings'!F143&lt;&gt;"",'Workers Settings'!F143,"")</f>
        <v/>
      </c>
      <c r="K143" s="7" t="str">
        <f>IF('Workers Settings'!G143&lt;&gt;"",'Workers Settings'!G143,"")</f>
        <v/>
      </c>
      <c r="L143" s="7" t="str">
        <f>IF(D143="","",IF(VLOOKUP(D143,'Demand Locations'!B:D,2,FALSE)="","",VLOOKUP(D143,'Demand Locations'!B:D,2,FALSE)))</f>
        <v/>
      </c>
      <c r="M143" s="7" t="str">
        <f>IF(D143="","",IF(VLOOKUP(D143,'Demand Locations'!B:D,3,FALSE)="","",VLOOKUP(D143,'Demand Locations'!B:D,3,FALSE)))</f>
        <v/>
      </c>
      <c r="N143" s="7" t="str">
        <f t="shared" si="24"/>
        <v/>
      </c>
      <c r="O143" s="7" t="str">
        <f t="shared" si="25"/>
        <v/>
      </c>
      <c r="P143" s="7" t="str">
        <f t="shared" si="26"/>
        <v/>
      </c>
      <c r="Q143" s="7" t="str">
        <f t="shared" si="27"/>
        <v/>
      </c>
      <c r="R143" s="7" t="str">
        <f t="shared" si="28"/>
        <v/>
      </c>
      <c r="S143" s="7" t="str">
        <f t="shared" si="29"/>
        <v/>
      </c>
      <c r="T143" s="7" t="str">
        <f t="shared" si="30"/>
        <v/>
      </c>
      <c r="U143" s="7" t="str">
        <f t="shared" si="31"/>
        <v/>
      </c>
      <c r="V143" s="7" t="str">
        <f t="shared" si="32"/>
        <v/>
      </c>
      <c r="W143" s="60" t="str">
        <f>IF(ISNUMBER(V143),IF(ISNA(VLOOKUP(I143,'Distances Lookup Table'!D:E,2,FALSE)),V143*'General Settings'!$F$6,IF(VLOOKUP(I143,'Distances Lookup Table'!D:E,2,FALSE)="",V143*'General Settings'!$F$6,VLOOKUP(I143,'Distances Lookup Table'!D:E,2,FALSE))),"")</f>
        <v/>
      </c>
      <c r="X143" s="18" t="str">
        <f>IF(D143&lt;&gt;"",'Workers Settings'!H143,"")</f>
        <v/>
      </c>
      <c r="Y143" s="18" t="str">
        <f>IF(D143&lt;&gt;"",'Workers Settings'!I143,"")</f>
        <v/>
      </c>
      <c r="Z143" s="29" t="str">
        <f>IF('Workers Settings'!L143&lt;&gt;"",'Workers Settings'!L143,'Workers Settings'!K143)</f>
        <v/>
      </c>
      <c r="AA143" s="29" t="str">
        <f>IF(D143&lt;&gt;"",IF('Workers Settings'!L143&lt;&gt;"",'Workers Settings'!L143,'Workers Settings'!K143),"")</f>
        <v/>
      </c>
    </row>
    <row r="144" spans="1:27" x14ac:dyDescent="0.25">
      <c r="A144" s="7">
        <f t="shared" si="23"/>
        <v>140</v>
      </c>
      <c r="B144" s="7" t="str">
        <f>IF('Workers Settings'!B144&lt;&gt;"",'Workers Settings'!B144,"")</f>
        <v/>
      </c>
      <c r="C144" s="7" t="str">
        <f>IF('Workers Settings'!C144&lt;&gt;"",'Workers Settings'!C144,"")</f>
        <v/>
      </c>
      <c r="D144" s="17"/>
      <c r="E144" s="17"/>
      <c r="F144" s="17"/>
      <c r="G144" s="7" t="str">
        <f>IF(D144&lt;&gt;"",IF('Workers Settings'!D144="","",'Workers Settings'!D144),"")</f>
        <v/>
      </c>
      <c r="H144" s="7" t="str">
        <f>IF(D144&lt;&gt;"",'Workers Settings'!E144,"")</f>
        <v/>
      </c>
      <c r="I144" s="7" t="str">
        <f t="shared" si="22"/>
        <v/>
      </c>
      <c r="J144" s="7" t="str">
        <f>IF('Workers Settings'!F144&lt;&gt;"",'Workers Settings'!F144,"")</f>
        <v/>
      </c>
      <c r="K144" s="7" t="str">
        <f>IF('Workers Settings'!G144&lt;&gt;"",'Workers Settings'!G144,"")</f>
        <v/>
      </c>
      <c r="L144" s="7" t="str">
        <f>IF(D144="","",IF(VLOOKUP(D144,'Demand Locations'!B:D,2,FALSE)="","",VLOOKUP(D144,'Demand Locations'!B:D,2,FALSE)))</f>
        <v/>
      </c>
      <c r="M144" s="7" t="str">
        <f>IF(D144="","",IF(VLOOKUP(D144,'Demand Locations'!B:D,3,FALSE)="","",VLOOKUP(D144,'Demand Locations'!B:D,3,FALSE)))</f>
        <v/>
      </c>
      <c r="N144" s="7" t="str">
        <f t="shared" si="24"/>
        <v/>
      </c>
      <c r="O144" s="7" t="str">
        <f t="shared" si="25"/>
        <v/>
      </c>
      <c r="P144" s="7" t="str">
        <f t="shared" si="26"/>
        <v/>
      </c>
      <c r="Q144" s="7" t="str">
        <f t="shared" si="27"/>
        <v/>
      </c>
      <c r="R144" s="7" t="str">
        <f t="shared" si="28"/>
        <v/>
      </c>
      <c r="S144" s="7" t="str">
        <f t="shared" si="29"/>
        <v/>
      </c>
      <c r="T144" s="7" t="str">
        <f t="shared" si="30"/>
        <v/>
      </c>
      <c r="U144" s="7" t="str">
        <f t="shared" si="31"/>
        <v/>
      </c>
      <c r="V144" s="7" t="str">
        <f t="shared" si="32"/>
        <v/>
      </c>
      <c r="W144" s="60" t="str">
        <f>IF(ISNUMBER(V144),IF(ISNA(VLOOKUP(I144,'Distances Lookup Table'!D:E,2,FALSE)),V144*'General Settings'!$F$6,IF(VLOOKUP(I144,'Distances Lookup Table'!D:E,2,FALSE)="",V144*'General Settings'!$F$6,VLOOKUP(I144,'Distances Lookup Table'!D:E,2,FALSE))),"")</f>
        <v/>
      </c>
      <c r="X144" s="18" t="str">
        <f>IF(D144&lt;&gt;"",'Workers Settings'!H144,"")</f>
        <v/>
      </c>
      <c r="Y144" s="18" t="str">
        <f>IF(D144&lt;&gt;"",'Workers Settings'!I144,"")</f>
        <v/>
      </c>
      <c r="Z144" s="29" t="str">
        <f>IF('Workers Settings'!L144&lt;&gt;"",'Workers Settings'!L144,'Workers Settings'!K144)</f>
        <v/>
      </c>
      <c r="AA144" s="29" t="str">
        <f>IF(D144&lt;&gt;"",IF('Workers Settings'!L144&lt;&gt;"",'Workers Settings'!L144,'Workers Settings'!K144),"")</f>
        <v/>
      </c>
    </row>
    <row r="145" spans="1:27" x14ac:dyDescent="0.25">
      <c r="A145" s="7">
        <f t="shared" si="23"/>
        <v>141</v>
      </c>
      <c r="B145" s="7" t="str">
        <f>IF('Workers Settings'!B145&lt;&gt;"",'Workers Settings'!B145,"")</f>
        <v/>
      </c>
      <c r="C145" s="7" t="str">
        <f>IF('Workers Settings'!C145&lt;&gt;"",'Workers Settings'!C145,"")</f>
        <v/>
      </c>
      <c r="D145" s="17"/>
      <c r="E145" s="17"/>
      <c r="F145" s="17"/>
      <c r="G145" s="7" t="str">
        <f>IF(D145&lt;&gt;"",IF('Workers Settings'!D145="","",'Workers Settings'!D145),"")</f>
        <v/>
      </c>
      <c r="H145" s="7" t="str">
        <f>IF(D145&lt;&gt;"",'Workers Settings'!E145,"")</f>
        <v/>
      </c>
      <c r="I145" s="7" t="str">
        <f t="shared" si="22"/>
        <v/>
      </c>
      <c r="J145" s="7" t="str">
        <f>IF('Workers Settings'!F145&lt;&gt;"",'Workers Settings'!F145,"")</f>
        <v/>
      </c>
      <c r="K145" s="7" t="str">
        <f>IF('Workers Settings'!G145&lt;&gt;"",'Workers Settings'!G145,"")</f>
        <v/>
      </c>
      <c r="L145" s="7" t="str">
        <f>IF(D145="","",IF(VLOOKUP(D145,'Demand Locations'!B:D,2,FALSE)="","",VLOOKUP(D145,'Demand Locations'!B:D,2,FALSE)))</f>
        <v/>
      </c>
      <c r="M145" s="7" t="str">
        <f>IF(D145="","",IF(VLOOKUP(D145,'Demand Locations'!B:D,3,FALSE)="","",VLOOKUP(D145,'Demand Locations'!B:D,3,FALSE)))</f>
        <v/>
      </c>
      <c r="N145" s="7" t="str">
        <f t="shared" si="24"/>
        <v/>
      </c>
      <c r="O145" s="7" t="str">
        <f t="shared" si="25"/>
        <v/>
      </c>
      <c r="P145" s="7" t="str">
        <f t="shared" si="26"/>
        <v/>
      </c>
      <c r="Q145" s="7" t="str">
        <f t="shared" si="27"/>
        <v/>
      </c>
      <c r="R145" s="7" t="str">
        <f t="shared" si="28"/>
        <v/>
      </c>
      <c r="S145" s="7" t="str">
        <f t="shared" si="29"/>
        <v/>
      </c>
      <c r="T145" s="7" t="str">
        <f t="shared" si="30"/>
        <v/>
      </c>
      <c r="U145" s="7" t="str">
        <f t="shared" si="31"/>
        <v/>
      </c>
      <c r="V145" s="7" t="str">
        <f t="shared" si="32"/>
        <v/>
      </c>
      <c r="W145" s="60" t="str">
        <f>IF(ISNUMBER(V145),IF(ISNA(VLOOKUP(I145,'Distances Lookup Table'!D:E,2,FALSE)),V145*'General Settings'!$F$6,IF(VLOOKUP(I145,'Distances Lookup Table'!D:E,2,FALSE)="",V145*'General Settings'!$F$6,VLOOKUP(I145,'Distances Lookup Table'!D:E,2,FALSE))),"")</f>
        <v/>
      </c>
      <c r="X145" s="18" t="str">
        <f>IF(D145&lt;&gt;"",'Workers Settings'!H145,"")</f>
        <v/>
      </c>
      <c r="Y145" s="18" t="str">
        <f>IF(D145&lt;&gt;"",'Workers Settings'!I145,"")</f>
        <v/>
      </c>
      <c r="Z145" s="29" t="str">
        <f>IF('Workers Settings'!L145&lt;&gt;"",'Workers Settings'!L145,'Workers Settings'!K145)</f>
        <v/>
      </c>
      <c r="AA145" s="29" t="str">
        <f>IF(D145&lt;&gt;"",IF('Workers Settings'!L145&lt;&gt;"",'Workers Settings'!L145,'Workers Settings'!K145),"")</f>
        <v/>
      </c>
    </row>
    <row r="146" spans="1:27" x14ac:dyDescent="0.25">
      <c r="A146" s="7">
        <f t="shared" si="23"/>
        <v>142</v>
      </c>
      <c r="B146" s="7" t="str">
        <f>IF('Workers Settings'!B146&lt;&gt;"",'Workers Settings'!B146,"")</f>
        <v/>
      </c>
      <c r="C146" s="7" t="str">
        <f>IF('Workers Settings'!C146&lt;&gt;"",'Workers Settings'!C146,"")</f>
        <v/>
      </c>
      <c r="D146" s="17"/>
      <c r="E146" s="17"/>
      <c r="F146" s="17"/>
      <c r="G146" s="7" t="str">
        <f>IF(D146&lt;&gt;"",IF('Workers Settings'!D146="","",'Workers Settings'!D146),"")</f>
        <v/>
      </c>
      <c r="H146" s="7" t="str">
        <f>IF(D146&lt;&gt;"",'Workers Settings'!E146,"")</f>
        <v/>
      </c>
      <c r="I146" s="7" t="str">
        <f t="shared" si="22"/>
        <v/>
      </c>
      <c r="J146" s="7" t="str">
        <f>IF('Workers Settings'!F146&lt;&gt;"",'Workers Settings'!F146,"")</f>
        <v/>
      </c>
      <c r="K146" s="7" t="str">
        <f>IF('Workers Settings'!G146&lt;&gt;"",'Workers Settings'!G146,"")</f>
        <v/>
      </c>
      <c r="L146" s="7" t="str">
        <f>IF(D146="","",IF(VLOOKUP(D146,'Demand Locations'!B:D,2,FALSE)="","",VLOOKUP(D146,'Demand Locations'!B:D,2,FALSE)))</f>
        <v/>
      </c>
      <c r="M146" s="7" t="str">
        <f>IF(D146="","",IF(VLOOKUP(D146,'Demand Locations'!B:D,3,FALSE)="","",VLOOKUP(D146,'Demand Locations'!B:D,3,FALSE)))</f>
        <v/>
      </c>
      <c r="N146" s="7" t="str">
        <f t="shared" si="24"/>
        <v/>
      </c>
      <c r="O146" s="7" t="str">
        <f t="shared" si="25"/>
        <v/>
      </c>
      <c r="P146" s="7" t="str">
        <f t="shared" si="26"/>
        <v/>
      </c>
      <c r="Q146" s="7" t="str">
        <f t="shared" si="27"/>
        <v/>
      </c>
      <c r="R146" s="7" t="str">
        <f t="shared" si="28"/>
        <v/>
      </c>
      <c r="S146" s="7" t="str">
        <f t="shared" si="29"/>
        <v/>
      </c>
      <c r="T146" s="7" t="str">
        <f t="shared" si="30"/>
        <v/>
      </c>
      <c r="U146" s="7" t="str">
        <f t="shared" si="31"/>
        <v/>
      </c>
      <c r="V146" s="7" t="str">
        <f t="shared" si="32"/>
        <v/>
      </c>
      <c r="W146" s="60" t="str">
        <f>IF(ISNUMBER(V146),IF(ISNA(VLOOKUP(I146,'Distances Lookup Table'!D:E,2,FALSE)),V146*'General Settings'!$F$6,IF(VLOOKUP(I146,'Distances Lookup Table'!D:E,2,FALSE)="",V146*'General Settings'!$F$6,VLOOKUP(I146,'Distances Lookup Table'!D:E,2,FALSE))),"")</f>
        <v/>
      </c>
      <c r="X146" s="18" t="str">
        <f>IF(D146&lt;&gt;"",'Workers Settings'!H146,"")</f>
        <v/>
      </c>
      <c r="Y146" s="18" t="str">
        <f>IF(D146&lt;&gt;"",'Workers Settings'!I146,"")</f>
        <v/>
      </c>
      <c r="Z146" s="29" t="str">
        <f>IF('Workers Settings'!L146&lt;&gt;"",'Workers Settings'!L146,'Workers Settings'!K146)</f>
        <v/>
      </c>
      <c r="AA146" s="29" t="str">
        <f>IF(D146&lt;&gt;"",IF('Workers Settings'!L146&lt;&gt;"",'Workers Settings'!L146,'Workers Settings'!K146),"")</f>
        <v/>
      </c>
    </row>
    <row r="147" spans="1:27" x14ac:dyDescent="0.25">
      <c r="A147" s="7">
        <f t="shared" si="23"/>
        <v>143</v>
      </c>
      <c r="B147" s="7" t="str">
        <f>IF('Workers Settings'!B147&lt;&gt;"",'Workers Settings'!B147,"")</f>
        <v/>
      </c>
      <c r="C147" s="7" t="str">
        <f>IF('Workers Settings'!C147&lt;&gt;"",'Workers Settings'!C147,"")</f>
        <v/>
      </c>
      <c r="D147" s="17"/>
      <c r="E147" s="17"/>
      <c r="F147" s="17"/>
      <c r="G147" s="7" t="str">
        <f>IF(D147&lt;&gt;"",IF('Workers Settings'!D147="","",'Workers Settings'!D147),"")</f>
        <v/>
      </c>
      <c r="H147" s="7" t="str">
        <f>IF(D147&lt;&gt;"",'Workers Settings'!E147,"")</f>
        <v/>
      </c>
      <c r="I147" s="7" t="str">
        <f t="shared" si="22"/>
        <v/>
      </c>
      <c r="J147" s="7" t="str">
        <f>IF('Workers Settings'!F147&lt;&gt;"",'Workers Settings'!F147,"")</f>
        <v/>
      </c>
      <c r="K147" s="7" t="str">
        <f>IF('Workers Settings'!G147&lt;&gt;"",'Workers Settings'!G147,"")</f>
        <v/>
      </c>
      <c r="L147" s="7" t="str">
        <f>IF(D147="","",IF(VLOOKUP(D147,'Demand Locations'!B:D,2,FALSE)="","",VLOOKUP(D147,'Demand Locations'!B:D,2,FALSE)))</f>
        <v/>
      </c>
      <c r="M147" s="7" t="str">
        <f>IF(D147="","",IF(VLOOKUP(D147,'Demand Locations'!B:D,3,FALSE)="","",VLOOKUP(D147,'Demand Locations'!B:D,3,FALSE)))</f>
        <v/>
      </c>
      <c r="N147" s="7" t="str">
        <f t="shared" si="24"/>
        <v/>
      </c>
      <c r="O147" s="7" t="str">
        <f t="shared" si="25"/>
        <v/>
      </c>
      <c r="P147" s="7" t="str">
        <f t="shared" si="26"/>
        <v/>
      </c>
      <c r="Q147" s="7" t="str">
        <f t="shared" si="27"/>
        <v/>
      </c>
      <c r="R147" s="7" t="str">
        <f t="shared" si="28"/>
        <v/>
      </c>
      <c r="S147" s="7" t="str">
        <f t="shared" si="29"/>
        <v/>
      </c>
      <c r="T147" s="7" t="str">
        <f t="shared" si="30"/>
        <v/>
      </c>
      <c r="U147" s="7" t="str">
        <f t="shared" si="31"/>
        <v/>
      </c>
      <c r="V147" s="7" t="str">
        <f t="shared" si="32"/>
        <v/>
      </c>
      <c r="W147" s="60" t="str">
        <f>IF(ISNUMBER(V147),IF(ISNA(VLOOKUP(I147,'Distances Lookup Table'!D:E,2,FALSE)),V147*'General Settings'!$F$6,IF(VLOOKUP(I147,'Distances Lookup Table'!D:E,2,FALSE)="",V147*'General Settings'!$F$6,VLOOKUP(I147,'Distances Lookup Table'!D:E,2,FALSE))),"")</f>
        <v/>
      </c>
      <c r="X147" s="18" t="str">
        <f>IF(D147&lt;&gt;"",'Workers Settings'!H147,"")</f>
        <v/>
      </c>
      <c r="Y147" s="18" t="str">
        <f>IF(D147&lt;&gt;"",'Workers Settings'!I147,"")</f>
        <v/>
      </c>
      <c r="Z147" s="29" t="str">
        <f>IF('Workers Settings'!L147&lt;&gt;"",'Workers Settings'!L147,'Workers Settings'!K147)</f>
        <v/>
      </c>
      <c r="AA147" s="29" t="str">
        <f>IF(D147&lt;&gt;"",IF('Workers Settings'!L147&lt;&gt;"",'Workers Settings'!L147,'Workers Settings'!K147),"")</f>
        <v/>
      </c>
    </row>
    <row r="148" spans="1:27" x14ac:dyDescent="0.25">
      <c r="A148" s="7">
        <f t="shared" si="23"/>
        <v>144</v>
      </c>
      <c r="B148" s="7" t="str">
        <f>IF('Workers Settings'!B148&lt;&gt;"",'Workers Settings'!B148,"")</f>
        <v/>
      </c>
      <c r="C148" s="7" t="str">
        <f>IF('Workers Settings'!C148&lt;&gt;"",'Workers Settings'!C148,"")</f>
        <v/>
      </c>
      <c r="D148" s="17"/>
      <c r="E148" s="17"/>
      <c r="F148" s="17"/>
      <c r="G148" s="7" t="str">
        <f>IF(D148&lt;&gt;"",IF('Workers Settings'!D148="","",'Workers Settings'!D148),"")</f>
        <v/>
      </c>
      <c r="H148" s="7" t="str">
        <f>IF(D148&lt;&gt;"",'Workers Settings'!E148,"")</f>
        <v/>
      </c>
      <c r="I148" s="7" t="str">
        <f t="shared" si="22"/>
        <v/>
      </c>
      <c r="J148" s="7" t="str">
        <f>IF('Workers Settings'!F148&lt;&gt;"",'Workers Settings'!F148,"")</f>
        <v/>
      </c>
      <c r="K148" s="7" t="str">
        <f>IF('Workers Settings'!G148&lt;&gt;"",'Workers Settings'!G148,"")</f>
        <v/>
      </c>
      <c r="L148" s="7" t="str">
        <f>IF(D148="","",IF(VLOOKUP(D148,'Demand Locations'!B:D,2,FALSE)="","",VLOOKUP(D148,'Demand Locations'!B:D,2,FALSE)))</f>
        <v/>
      </c>
      <c r="M148" s="7" t="str">
        <f>IF(D148="","",IF(VLOOKUP(D148,'Demand Locations'!B:D,3,FALSE)="","",VLOOKUP(D148,'Demand Locations'!B:D,3,FALSE)))</f>
        <v/>
      </c>
      <c r="N148" s="7" t="str">
        <f t="shared" si="24"/>
        <v/>
      </c>
      <c r="O148" s="7" t="str">
        <f t="shared" si="25"/>
        <v/>
      </c>
      <c r="P148" s="7" t="str">
        <f t="shared" si="26"/>
        <v/>
      </c>
      <c r="Q148" s="7" t="str">
        <f t="shared" si="27"/>
        <v/>
      </c>
      <c r="R148" s="7" t="str">
        <f t="shared" si="28"/>
        <v/>
      </c>
      <c r="S148" s="7" t="str">
        <f t="shared" si="29"/>
        <v/>
      </c>
      <c r="T148" s="7" t="str">
        <f t="shared" si="30"/>
        <v/>
      </c>
      <c r="U148" s="7" t="str">
        <f t="shared" si="31"/>
        <v/>
      </c>
      <c r="V148" s="7" t="str">
        <f t="shared" si="32"/>
        <v/>
      </c>
      <c r="W148" s="60" t="str">
        <f>IF(ISNUMBER(V148),IF(ISNA(VLOOKUP(I148,'Distances Lookup Table'!D:E,2,FALSE)),V148*'General Settings'!$F$6,IF(VLOOKUP(I148,'Distances Lookup Table'!D:E,2,FALSE)="",V148*'General Settings'!$F$6,VLOOKUP(I148,'Distances Lookup Table'!D:E,2,FALSE))),"")</f>
        <v/>
      </c>
      <c r="X148" s="18" t="str">
        <f>IF(D148&lt;&gt;"",'Workers Settings'!H148,"")</f>
        <v/>
      </c>
      <c r="Y148" s="18" t="str">
        <f>IF(D148&lt;&gt;"",'Workers Settings'!I148,"")</f>
        <v/>
      </c>
      <c r="Z148" s="29" t="str">
        <f>IF('Workers Settings'!L148&lt;&gt;"",'Workers Settings'!L148,'Workers Settings'!K148)</f>
        <v/>
      </c>
      <c r="AA148" s="29" t="str">
        <f>IF(D148&lt;&gt;"",IF('Workers Settings'!L148&lt;&gt;"",'Workers Settings'!L148,'Workers Settings'!K148),"")</f>
        <v/>
      </c>
    </row>
    <row r="149" spans="1:27" x14ac:dyDescent="0.25">
      <c r="A149" s="7">
        <f t="shared" si="23"/>
        <v>145</v>
      </c>
      <c r="B149" s="7" t="str">
        <f>IF('Workers Settings'!B149&lt;&gt;"",'Workers Settings'!B149,"")</f>
        <v/>
      </c>
      <c r="C149" s="7" t="str">
        <f>IF('Workers Settings'!C149&lt;&gt;"",'Workers Settings'!C149,"")</f>
        <v/>
      </c>
      <c r="D149" s="17"/>
      <c r="E149" s="17"/>
      <c r="F149" s="17"/>
      <c r="G149" s="7" t="str">
        <f>IF(D149&lt;&gt;"",IF('Workers Settings'!D149="","",'Workers Settings'!D149),"")</f>
        <v/>
      </c>
      <c r="H149" s="7" t="str">
        <f>IF(D149&lt;&gt;"",'Workers Settings'!E149,"")</f>
        <v/>
      </c>
      <c r="I149" s="7" t="str">
        <f t="shared" si="22"/>
        <v/>
      </c>
      <c r="J149" s="7" t="str">
        <f>IF('Workers Settings'!F149&lt;&gt;"",'Workers Settings'!F149,"")</f>
        <v/>
      </c>
      <c r="K149" s="7" t="str">
        <f>IF('Workers Settings'!G149&lt;&gt;"",'Workers Settings'!G149,"")</f>
        <v/>
      </c>
      <c r="L149" s="7" t="str">
        <f>IF(D149="","",IF(VLOOKUP(D149,'Demand Locations'!B:D,2,FALSE)="","",VLOOKUP(D149,'Demand Locations'!B:D,2,FALSE)))</f>
        <v/>
      </c>
      <c r="M149" s="7" t="str">
        <f>IF(D149="","",IF(VLOOKUP(D149,'Demand Locations'!B:D,3,FALSE)="","",VLOOKUP(D149,'Demand Locations'!B:D,3,FALSE)))</f>
        <v/>
      </c>
      <c r="N149" s="7" t="str">
        <f t="shared" si="24"/>
        <v/>
      </c>
      <c r="O149" s="7" t="str">
        <f t="shared" si="25"/>
        <v/>
      </c>
      <c r="P149" s="7" t="str">
        <f t="shared" si="26"/>
        <v/>
      </c>
      <c r="Q149" s="7" t="str">
        <f t="shared" si="27"/>
        <v/>
      </c>
      <c r="R149" s="7" t="str">
        <f t="shared" si="28"/>
        <v/>
      </c>
      <c r="S149" s="7" t="str">
        <f t="shared" si="29"/>
        <v/>
      </c>
      <c r="T149" s="7" t="str">
        <f t="shared" si="30"/>
        <v/>
      </c>
      <c r="U149" s="7" t="str">
        <f t="shared" si="31"/>
        <v/>
      </c>
      <c r="V149" s="7" t="str">
        <f t="shared" si="32"/>
        <v/>
      </c>
      <c r="W149" s="60" t="str">
        <f>IF(ISNUMBER(V149),IF(ISNA(VLOOKUP(I149,'Distances Lookup Table'!D:E,2,FALSE)),V149*'General Settings'!$F$6,IF(VLOOKUP(I149,'Distances Lookup Table'!D:E,2,FALSE)="",V149*'General Settings'!$F$6,VLOOKUP(I149,'Distances Lookup Table'!D:E,2,FALSE))),"")</f>
        <v/>
      </c>
      <c r="X149" s="18" t="str">
        <f>IF(D149&lt;&gt;"",'Workers Settings'!H149,"")</f>
        <v/>
      </c>
      <c r="Y149" s="18" t="str">
        <f>IF(D149&lt;&gt;"",'Workers Settings'!I149,"")</f>
        <v/>
      </c>
      <c r="Z149" s="29" t="str">
        <f>IF('Workers Settings'!L149&lt;&gt;"",'Workers Settings'!L149,'Workers Settings'!K149)</f>
        <v/>
      </c>
      <c r="AA149" s="29" t="str">
        <f>IF(D149&lt;&gt;"",IF('Workers Settings'!L149&lt;&gt;"",'Workers Settings'!L149,'Workers Settings'!K149),"")</f>
        <v/>
      </c>
    </row>
    <row r="150" spans="1:27" x14ac:dyDescent="0.25">
      <c r="A150" s="7">
        <f t="shared" si="23"/>
        <v>146</v>
      </c>
      <c r="B150" s="7" t="str">
        <f>IF('Workers Settings'!B150&lt;&gt;"",'Workers Settings'!B150,"")</f>
        <v/>
      </c>
      <c r="C150" s="7" t="str">
        <f>IF('Workers Settings'!C150&lt;&gt;"",'Workers Settings'!C150,"")</f>
        <v/>
      </c>
      <c r="D150" s="17"/>
      <c r="E150" s="17"/>
      <c r="F150" s="17"/>
      <c r="G150" s="7" t="str">
        <f>IF(D150&lt;&gt;"",IF('Workers Settings'!D150="","",'Workers Settings'!D150),"")</f>
        <v/>
      </c>
      <c r="H150" s="7" t="str">
        <f>IF(D150&lt;&gt;"",'Workers Settings'!E150,"")</f>
        <v/>
      </c>
      <c r="I150" s="7" t="str">
        <f t="shared" si="22"/>
        <v/>
      </c>
      <c r="J150" s="7" t="str">
        <f>IF('Workers Settings'!F150&lt;&gt;"",'Workers Settings'!F150,"")</f>
        <v/>
      </c>
      <c r="K150" s="7" t="str">
        <f>IF('Workers Settings'!G150&lt;&gt;"",'Workers Settings'!G150,"")</f>
        <v/>
      </c>
      <c r="L150" s="7" t="str">
        <f>IF(D150="","",IF(VLOOKUP(D150,'Demand Locations'!B:D,2,FALSE)="","",VLOOKUP(D150,'Demand Locations'!B:D,2,FALSE)))</f>
        <v/>
      </c>
      <c r="M150" s="7" t="str">
        <f>IF(D150="","",IF(VLOOKUP(D150,'Demand Locations'!B:D,3,FALSE)="","",VLOOKUP(D150,'Demand Locations'!B:D,3,FALSE)))</f>
        <v/>
      </c>
      <c r="N150" s="7" t="str">
        <f t="shared" si="24"/>
        <v/>
      </c>
      <c r="O150" s="7" t="str">
        <f t="shared" si="25"/>
        <v/>
      </c>
      <c r="P150" s="7" t="str">
        <f t="shared" si="26"/>
        <v/>
      </c>
      <c r="Q150" s="7" t="str">
        <f t="shared" si="27"/>
        <v/>
      </c>
      <c r="R150" s="7" t="str">
        <f t="shared" si="28"/>
        <v/>
      </c>
      <c r="S150" s="7" t="str">
        <f t="shared" si="29"/>
        <v/>
      </c>
      <c r="T150" s="7" t="str">
        <f t="shared" si="30"/>
        <v/>
      </c>
      <c r="U150" s="7" t="str">
        <f t="shared" si="31"/>
        <v/>
      </c>
      <c r="V150" s="7" t="str">
        <f t="shared" si="32"/>
        <v/>
      </c>
      <c r="W150" s="60" t="str">
        <f>IF(ISNUMBER(V150),IF(ISNA(VLOOKUP(I150,'Distances Lookup Table'!D:E,2,FALSE)),V150*'General Settings'!$F$6,IF(VLOOKUP(I150,'Distances Lookup Table'!D:E,2,FALSE)="",V150*'General Settings'!$F$6,VLOOKUP(I150,'Distances Lookup Table'!D:E,2,FALSE))),"")</f>
        <v/>
      </c>
      <c r="X150" s="18" t="str">
        <f>IF(D150&lt;&gt;"",'Workers Settings'!H150,"")</f>
        <v/>
      </c>
      <c r="Y150" s="18" t="str">
        <f>IF(D150&lt;&gt;"",'Workers Settings'!I150,"")</f>
        <v/>
      </c>
      <c r="Z150" s="29" t="str">
        <f>IF('Workers Settings'!L150&lt;&gt;"",'Workers Settings'!L150,'Workers Settings'!K150)</f>
        <v/>
      </c>
      <c r="AA150" s="29" t="str">
        <f>IF(D150&lt;&gt;"",IF('Workers Settings'!L150&lt;&gt;"",'Workers Settings'!L150,'Workers Settings'!K150),"")</f>
        <v/>
      </c>
    </row>
    <row r="151" spans="1:27" x14ac:dyDescent="0.25">
      <c r="A151" s="7">
        <f t="shared" si="23"/>
        <v>147</v>
      </c>
      <c r="B151" s="7" t="str">
        <f>IF('Workers Settings'!B151&lt;&gt;"",'Workers Settings'!B151,"")</f>
        <v/>
      </c>
      <c r="C151" s="7" t="str">
        <f>IF('Workers Settings'!C151&lt;&gt;"",'Workers Settings'!C151,"")</f>
        <v/>
      </c>
      <c r="D151" s="17"/>
      <c r="E151" s="17"/>
      <c r="F151" s="17"/>
      <c r="G151" s="7" t="str">
        <f>IF(D151&lt;&gt;"",IF('Workers Settings'!D151="","",'Workers Settings'!D151),"")</f>
        <v/>
      </c>
      <c r="H151" s="7" t="str">
        <f>IF(D151&lt;&gt;"",'Workers Settings'!E151,"")</f>
        <v/>
      </c>
      <c r="I151" s="7" t="str">
        <f t="shared" si="22"/>
        <v/>
      </c>
      <c r="J151" s="7" t="str">
        <f>IF('Workers Settings'!F151&lt;&gt;"",'Workers Settings'!F151,"")</f>
        <v/>
      </c>
      <c r="K151" s="7" t="str">
        <f>IF('Workers Settings'!G151&lt;&gt;"",'Workers Settings'!G151,"")</f>
        <v/>
      </c>
      <c r="L151" s="7" t="str">
        <f>IF(D151="","",IF(VLOOKUP(D151,'Demand Locations'!B:D,2,FALSE)="","",VLOOKUP(D151,'Demand Locations'!B:D,2,FALSE)))</f>
        <v/>
      </c>
      <c r="M151" s="7" t="str">
        <f>IF(D151="","",IF(VLOOKUP(D151,'Demand Locations'!B:D,3,FALSE)="","",VLOOKUP(D151,'Demand Locations'!B:D,3,FALSE)))</f>
        <v/>
      </c>
      <c r="N151" s="7" t="str">
        <f t="shared" si="24"/>
        <v/>
      </c>
      <c r="O151" s="7" t="str">
        <f t="shared" si="25"/>
        <v/>
      </c>
      <c r="P151" s="7" t="str">
        <f t="shared" si="26"/>
        <v/>
      </c>
      <c r="Q151" s="7" t="str">
        <f t="shared" si="27"/>
        <v/>
      </c>
      <c r="R151" s="7" t="str">
        <f t="shared" si="28"/>
        <v/>
      </c>
      <c r="S151" s="7" t="str">
        <f t="shared" si="29"/>
        <v/>
      </c>
      <c r="T151" s="7" t="str">
        <f t="shared" si="30"/>
        <v/>
      </c>
      <c r="U151" s="7" t="str">
        <f t="shared" si="31"/>
        <v/>
      </c>
      <c r="V151" s="7" t="str">
        <f t="shared" si="32"/>
        <v/>
      </c>
      <c r="W151" s="60" t="str">
        <f>IF(ISNUMBER(V151),IF(ISNA(VLOOKUP(I151,'Distances Lookup Table'!D:E,2,FALSE)),V151*'General Settings'!$F$6,IF(VLOOKUP(I151,'Distances Lookup Table'!D:E,2,FALSE)="",V151*'General Settings'!$F$6,VLOOKUP(I151,'Distances Lookup Table'!D:E,2,FALSE))),"")</f>
        <v/>
      </c>
      <c r="X151" s="18" t="str">
        <f>IF(D151&lt;&gt;"",'Workers Settings'!H151,"")</f>
        <v/>
      </c>
      <c r="Y151" s="18" t="str">
        <f>IF(D151&lt;&gt;"",'Workers Settings'!I151,"")</f>
        <v/>
      </c>
      <c r="Z151" s="29" t="str">
        <f>IF('Workers Settings'!L151&lt;&gt;"",'Workers Settings'!L151,'Workers Settings'!K151)</f>
        <v/>
      </c>
      <c r="AA151" s="29" t="str">
        <f>IF(D151&lt;&gt;"",IF('Workers Settings'!L151&lt;&gt;"",'Workers Settings'!L151,'Workers Settings'!K151),"")</f>
        <v/>
      </c>
    </row>
    <row r="152" spans="1:27" x14ac:dyDescent="0.25">
      <c r="A152" s="7">
        <f t="shared" si="23"/>
        <v>148</v>
      </c>
      <c r="B152" s="7" t="str">
        <f>IF('Workers Settings'!B152&lt;&gt;"",'Workers Settings'!B152,"")</f>
        <v/>
      </c>
      <c r="C152" s="7" t="str">
        <f>IF('Workers Settings'!C152&lt;&gt;"",'Workers Settings'!C152,"")</f>
        <v/>
      </c>
      <c r="D152" s="17"/>
      <c r="E152" s="17"/>
      <c r="F152" s="17"/>
      <c r="G152" s="7" t="str">
        <f>IF(D152&lt;&gt;"",IF('Workers Settings'!D152="","",'Workers Settings'!D152),"")</f>
        <v/>
      </c>
      <c r="H152" s="7" t="str">
        <f>IF(D152&lt;&gt;"",'Workers Settings'!E152,"")</f>
        <v/>
      </c>
      <c r="I152" s="7" t="str">
        <f t="shared" si="22"/>
        <v/>
      </c>
      <c r="J152" s="7" t="str">
        <f>IF('Workers Settings'!F152&lt;&gt;"",'Workers Settings'!F152,"")</f>
        <v/>
      </c>
      <c r="K152" s="7" t="str">
        <f>IF('Workers Settings'!G152&lt;&gt;"",'Workers Settings'!G152,"")</f>
        <v/>
      </c>
      <c r="L152" s="7" t="str">
        <f>IF(D152="","",IF(VLOOKUP(D152,'Demand Locations'!B:D,2,FALSE)="","",VLOOKUP(D152,'Demand Locations'!B:D,2,FALSE)))</f>
        <v/>
      </c>
      <c r="M152" s="7" t="str">
        <f>IF(D152="","",IF(VLOOKUP(D152,'Demand Locations'!B:D,3,FALSE)="","",VLOOKUP(D152,'Demand Locations'!B:D,3,FALSE)))</f>
        <v/>
      </c>
      <c r="N152" s="7" t="str">
        <f t="shared" si="24"/>
        <v/>
      </c>
      <c r="O152" s="7" t="str">
        <f t="shared" si="25"/>
        <v/>
      </c>
      <c r="P152" s="7" t="str">
        <f t="shared" si="26"/>
        <v/>
      </c>
      <c r="Q152" s="7" t="str">
        <f t="shared" si="27"/>
        <v/>
      </c>
      <c r="R152" s="7" t="str">
        <f t="shared" si="28"/>
        <v/>
      </c>
      <c r="S152" s="7" t="str">
        <f t="shared" si="29"/>
        <v/>
      </c>
      <c r="T152" s="7" t="str">
        <f t="shared" si="30"/>
        <v/>
      </c>
      <c r="U152" s="7" t="str">
        <f t="shared" si="31"/>
        <v/>
      </c>
      <c r="V152" s="7" t="str">
        <f t="shared" si="32"/>
        <v/>
      </c>
      <c r="W152" s="60" t="str">
        <f>IF(ISNUMBER(V152),IF(ISNA(VLOOKUP(I152,'Distances Lookup Table'!D:E,2,FALSE)),V152*'General Settings'!$F$6,IF(VLOOKUP(I152,'Distances Lookup Table'!D:E,2,FALSE)="",V152*'General Settings'!$F$6,VLOOKUP(I152,'Distances Lookup Table'!D:E,2,FALSE))),"")</f>
        <v/>
      </c>
      <c r="X152" s="18" t="str">
        <f>IF(D152&lt;&gt;"",'Workers Settings'!H152,"")</f>
        <v/>
      </c>
      <c r="Y152" s="18" t="str">
        <f>IF(D152&lt;&gt;"",'Workers Settings'!I152,"")</f>
        <v/>
      </c>
      <c r="Z152" s="29" t="str">
        <f>IF('Workers Settings'!L152&lt;&gt;"",'Workers Settings'!L152,'Workers Settings'!K152)</f>
        <v/>
      </c>
      <c r="AA152" s="29" t="str">
        <f>IF(D152&lt;&gt;"",IF('Workers Settings'!L152&lt;&gt;"",'Workers Settings'!L152,'Workers Settings'!K152),"")</f>
        <v/>
      </c>
    </row>
    <row r="153" spans="1:27" x14ac:dyDescent="0.25">
      <c r="A153" s="7">
        <f t="shared" si="23"/>
        <v>149</v>
      </c>
      <c r="B153" s="7" t="str">
        <f>IF('Workers Settings'!B153&lt;&gt;"",'Workers Settings'!B153,"")</f>
        <v/>
      </c>
      <c r="C153" s="7" t="str">
        <f>IF('Workers Settings'!C153&lt;&gt;"",'Workers Settings'!C153,"")</f>
        <v/>
      </c>
      <c r="D153" s="17"/>
      <c r="E153" s="17"/>
      <c r="F153" s="17"/>
      <c r="G153" s="7" t="str">
        <f>IF(D153&lt;&gt;"",IF('Workers Settings'!D153="","",'Workers Settings'!D153),"")</f>
        <v/>
      </c>
      <c r="H153" s="7" t="str">
        <f>IF(D153&lt;&gt;"",'Workers Settings'!E153,"")</f>
        <v/>
      </c>
      <c r="I153" s="7" t="str">
        <f t="shared" si="22"/>
        <v/>
      </c>
      <c r="J153" s="7" t="str">
        <f>IF('Workers Settings'!F153&lt;&gt;"",'Workers Settings'!F153,"")</f>
        <v/>
      </c>
      <c r="K153" s="7" t="str">
        <f>IF('Workers Settings'!G153&lt;&gt;"",'Workers Settings'!G153,"")</f>
        <v/>
      </c>
      <c r="L153" s="7" t="str">
        <f>IF(D153="","",IF(VLOOKUP(D153,'Demand Locations'!B:D,2,FALSE)="","",VLOOKUP(D153,'Demand Locations'!B:D,2,FALSE)))</f>
        <v/>
      </c>
      <c r="M153" s="7" t="str">
        <f>IF(D153="","",IF(VLOOKUP(D153,'Demand Locations'!B:D,3,FALSE)="","",VLOOKUP(D153,'Demand Locations'!B:D,3,FALSE)))</f>
        <v/>
      </c>
      <c r="N153" s="7" t="str">
        <f t="shared" si="24"/>
        <v/>
      </c>
      <c r="O153" s="7" t="str">
        <f t="shared" si="25"/>
        <v/>
      </c>
      <c r="P153" s="7" t="str">
        <f t="shared" si="26"/>
        <v/>
      </c>
      <c r="Q153" s="7" t="str">
        <f t="shared" si="27"/>
        <v/>
      </c>
      <c r="R153" s="7" t="str">
        <f t="shared" si="28"/>
        <v/>
      </c>
      <c r="S153" s="7" t="str">
        <f t="shared" si="29"/>
        <v/>
      </c>
      <c r="T153" s="7" t="str">
        <f t="shared" si="30"/>
        <v/>
      </c>
      <c r="U153" s="7" t="str">
        <f t="shared" si="31"/>
        <v/>
      </c>
      <c r="V153" s="7" t="str">
        <f t="shared" si="32"/>
        <v/>
      </c>
      <c r="W153" s="60" t="str">
        <f>IF(ISNUMBER(V153),IF(ISNA(VLOOKUP(I153,'Distances Lookup Table'!D:E,2,FALSE)),V153*'General Settings'!$F$6,IF(VLOOKUP(I153,'Distances Lookup Table'!D:E,2,FALSE)="",V153*'General Settings'!$F$6,VLOOKUP(I153,'Distances Lookup Table'!D:E,2,FALSE))),"")</f>
        <v/>
      </c>
      <c r="X153" s="18" t="str">
        <f>IF(D153&lt;&gt;"",'Workers Settings'!H153,"")</f>
        <v/>
      </c>
      <c r="Y153" s="18" t="str">
        <f>IF(D153&lt;&gt;"",'Workers Settings'!I153,"")</f>
        <v/>
      </c>
      <c r="Z153" s="29" t="str">
        <f>IF('Workers Settings'!L153&lt;&gt;"",'Workers Settings'!L153,'Workers Settings'!K153)</f>
        <v/>
      </c>
      <c r="AA153" s="29" t="str">
        <f>IF(D153&lt;&gt;"",IF('Workers Settings'!L153&lt;&gt;"",'Workers Settings'!L153,'Workers Settings'!K153),"")</f>
        <v/>
      </c>
    </row>
    <row r="154" spans="1:27" x14ac:dyDescent="0.25">
      <c r="A154" s="7">
        <f t="shared" si="23"/>
        <v>150</v>
      </c>
      <c r="B154" s="7" t="str">
        <f>IF('Workers Settings'!B154&lt;&gt;"",'Workers Settings'!B154,"")</f>
        <v/>
      </c>
      <c r="C154" s="7" t="str">
        <f>IF('Workers Settings'!C154&lt;&gt;"",'Workers Settings'!C154,"")</f>
        <v/>
      </c>
      <c r="D154" s="17"/>
      <c r="E154" s="17"/>
      <c r="F154" s="17"/>
      <c r="G154" s="7" t="str">
        <f>IF(D154&lt;&gt;"",IF('Workers Settings'!D154="","",'Workers Settings'!D154),"")</f>
        <v/>
      </c>
      <c r="H154" s="7" t="str">
        <f>IF(D154&lt;&gt;"",'Workers Settings'!E154,"")</f>
        <v/>
      </c>
      <c r="I154" s="7" t="str">
        <f t="shared" si="22"/>
        <v/>
      </c>
      <c r="J154" s="7" t="str">
        <f>IF('Workers Settings'!F154&lt;&gt;"",'Workers Settings'!F154,"")</f>
        <v/>
      </c>
      <c r="K154" s="7" t="str">
        <f>IF('Workers Settings'!G154&lt;&gt;"",'Workers Settings'!G154,"")</f>
        <v/>
      </c>
      <c r="L154" s="7" t="str">
        <f>IF(D154="","",IF(VLOOKUP(D154,'Demand Locations'!B:D,2,FALSE)="","",VLOOKUP(D154,'Demand Locations'!B:D,2,FALSE)))</f>
        <v/>
      </c>
      <c r="M154" s="7" t="str">
        <f>IF(D154="","",IF(VLOOKUP(D154,'Demand Locations'!B:D,3,FALSE)="","",VLOOKUP(D154,'Demand Locations'!B:D,3,FALSE)))</f>
        <v/>
      </c>
      <c r="N154" s="7" t="str">
        <f t="shared" si="24"/>
        <v/>
      </c>
      <c r="O154" s="7" t="str">
        <f t="shared" si="25"/>
        <v/>
      </c>
      <c r="P154" s="7" t="str">
        <f t="shared" si="26"/>
        <v/>
      </c>
      <c r="Q154" s="7" t="str">
        <f t="shared" si="27"/>
        <v/>
      </c>
      <c r="R154" s="7" t="str">
        <f t="shared" si="28"/>
        <v/>
      </c>
      <c r="S154" s="7" t="str">
        <f t="shared" si="29"/>
        <v/>
      </c>
      <c r="T154" s="7" t="str">
        <f t="shared" si="30"/>
        <v/>
      </c>
      <c r="U154" s="7" t="str">
        <f t="shared" si="31"/>
        <v/>
      </c>
      <c r="V154" s="7" t="str">
        <f t="shared" si="32"/>
        <v/>
      </c>
      <c r="W154" s="60" t="str">
        <f>IF(ISNUMBER(V154),IF(ISNA(VLOOKUP(I154,'Distances Lookup Table'!D:E,2,FALSE)),V154*'General Settings'!$F$6,IF(VLOOKUP(I154,'Distances Lookup Table'!D:E,2,FALSE)="",V154*'General Settings'!$F$6,VLOOKUP(I154,'Distances Lookup Table'!D:E,2,FALSE))),"")</f>
        <v/>
      </c>
      <c r="X154" s="18" t="str">
        <f>IF(D154&lt;&gt;"",'Workers Settings'!H154,"")</f>
        <v/>
      </c>
      <c r="Y154" s="18" t="str">
        <f>IF(D154&lt;&gt;"",'Workers Settings'!I154,"")</f>
        <v/>
      </c>
      <c r="Z154" s="29" t="str">
        <f>IF('Workers Settings'!L154&lt;&gt;"",'Workers Settings'!L154,'Workers Settings'!K154)</f>
        <v/>
      </c>
      <c r="AA154" s="29" t="str">
        <f>IF(D154&lt;&gt;"",IF('Workers Settings'!L154&lt;&gt;"",'Workers Settings'!L154,'Workers Settings'!K154),"")</f>
        <v/>
      </c>
    </row>
    <row r="155" spans="1:27" x14ac:dyDescent="0.25">
      <c r="A155" s="7">
        <f t="shared" si="23"/>
        <v>151</v>
      </c>
      <c r="B155" s="7" t="str">
        <f>IF('Workers Settings'!B155&lt;&gt;"",'Workers Settings'!B155,"")</f>
        <v/>
      </c>
      <c r="C155" s="7" t="str">
        <f>IF('Workers Settings'!C155&lt;&gt;"",'Workers Settings'!C155,"")</f>
        <v/>
      </c>
      <c r="D155" s="17"/>
      <c r="E155" s="17"/>
      <c r="F155" s="17"/>
      <c r="G155" s="7" t="str">
        <f>IF(D155&lt;&gt;"",IF('Workers Settings'!D155="","",'Workers Settings'!D155),"")</f>
        <v/>
      </c>
      <c r="H155" s="7" t="str">
        <f>IF(D155&lt;&gt;"",'Workers Settings'!E155,"")</f>
        <v/>
      </c>
      <c r="I155" s="7" t="str">
        <f t="shared" si="22"/>
        <v/>
      </c>
      <c r="J155" s="7" t="str">
        <f>IF('Workers Settings'!F155&lt;&gt;"",'Workers Settings'!F155,"")</f>
        <v/>
      </c>
      <c r="K155" s="7" t="str">
        <f>IF('Workers Settings'!G155&lt;&gt;"",'Workers Settings'!G155,"")</f>
        <v/>
      </c>
      <c r="L155" s="7" t="str">
        <f>IF(D155="","",IF(VLOOKUP(D155,'Demand Locations'!B:D,2,FALSE)="","",VLOOKUP(D155,'Demand Locations'!B:D,2,FALSE)))</f>
        <v/>
      </c>
      <c r="M155" s="7" t="str">
        <f>IF(D155="","",IF(VLOOKUP(D155,'Demand Locations'!B:D,3,FALSE)="","",VLOOKUP(D155,'Demand Locations'!B:D,3,FALSE)))</f>
        <v/>
      </c>
      <c r="N155" s="7" t="str">
        <f t="shared" si="24"/>
        <v/>
      </c>
      <c r="O155" s="7" t="str">
        <f t="shared" si="25"/>
        <v/>
      </c>
      <c r="P155" s="7" t="str">
        <f t="shared" si="26"/>
        <v/>
      </c>
      <c r="Q155" s="7" t="str">
        <f t="shared" si="27"/>
        <v/>
      </c>
      <c r="R155" s="7" t="str">
        <f t="shared" si="28"/>
        <v/>
      </c>
      <c r="S155" s="7" t="str">
        <f t="shared" si="29"/>
        <v/>
      </c>
      <c r="T155" s="7" t="str">
        <f t="shared" si="30"/>
        <v/>
      </c>
      <c r="U155" s="7" t="str">
        <f t="shared" si="31"/>
        <v/>
      </c>
      <c r="V155" s="7" t="str">
        <f t="shared" si="32"/>
        <v/>
      </c>
      <c r="W155" s="60" t="str">
        <f>IF(ISNUMBER(V155),IF(ISNA(VLOOKUP(I155,'Distances Lookup Table'!D:E,2,FALSE)),V155*'General Settings'!$F$6,IF(VLOOKUP(I155,'Distances Lookup Table'!D:E,2,FALSE)="",V155*'General Settings'!$F$6,VLOOKUP(I155,'Distances Lookup Table'!D:E,2,FALSE))),"")</f>
        <v/>
      </c>
      <c r="X155" s="18" t="str">
        <f>IF(D155&lt;&gt;"",'Workers Settings'!H155,"")</f>
        <v/>
      </c>
      <c r="Y155" s="18" t="str">
        <f>IF(D155&lt;&gt;"",'Workers Settings'!I155,"")</f>
        <v/>
      </c>
      <c r="Z155" s="29" t="str">
        <f>IF('Workers Settings'!L155&lt;&gt;"",'Workers Settings'!L155,'Workers Settings'!K155)</f>
        <v/>
      </c>
      <c r="AA155" s="29" t="str">
        <f>IF(D155&lt;&gt;"",IF('Workers Settings'!L155&lt;&gt;"",'Workers Settings'!L155,'Workers Settings'!K155),"")</f>
        <v/>
      </c>
    </row>
    <row r="156" spans="1:27" x14ac:dyDescent="0.25">
      <c r="A156" s="7">
        <f t="shared" si="23"/>
        <v>152</v>
      </c>
      <c r="B156" s="7" t="str">
        <f>IF('Workers Settings'!B156&lt;&gt;"",'Workers Settings'!B156,"")</f>
        <v/>
      </c>
      <c r="C156" s="7" t="str">
        <f>IF('Workers Settings'!C156&lt;&gt;"",'Workers Settings'!C156,"")</f>
        <v/>
      </c>
      <c r="D156" s="17"/>
      <c r="E156" s="17"/>
      <c r="F156" s="17"/>
      <c r="G156" s="7" t="str">
        <f>IF(D156&lt;&gt;"",IF('Workers Settings'!D156="","",'Workers Settings'!D156),"")</f>
        <v/>
      </c>
      <c r="H156" s="7" t="str">
        <f>IF(D156&lt;&gt;"",'Workers Settings'!E156,"")</f>
        <v/>
      </c>
      <c r="I156" s="7" t="str">
        <f t="shared" si="22"/>
        <v/>
      </c>
      <c r="J156" s="7" t="str">
        <f>IF('Workers Settings'!F156&lt;&gt;"",'Workers Settings'!F156,"")</f>
        <v/>
      </c>
      <c r="K156" s="7" t="str">
        <f>IF('Workers Settings'!G156&lt;&gt;"",'Workers Settings'!G156,"")</f>
        <v/>
      </c>
      <c r="L156" s="7" t="str">
        <f>IF(D156="","",IF(VLOOKUP(D156,'Demand Locations'!B:D,2,FALSE)="","",VLOOKUP(D156,'Demand Locations'!B:D,2,FALSE)))</f>
        <v/>
      </c>
      <c r="M156" s="7" t="str">
        <f>IF(D156="","",IF(VLOOKUP(D156,'Demand Locations'!B:D,3,FALSE)="","",VLOOKUP(D156,'Demand Locations'!B:D,3,FALSE)))</f>
        <v/>
      </c>
      <c r="N156" s="7" t="str">
        <f t="shared" si="24"/>
        <v/>
      </c>
      <c r="O156" s="7" t="str">
        <f t="shared" si="25"/>
        <v/>
      </c>
      <c r="P156" s="7" t="str">
        <f t="shared" si="26"/>
        <v/>
      </c>
      <c r="Q156" s="7" t="str">
        <f t="shared" si="27"/>
        <v/>
      </c>
      <c r="R156" s="7" t="str">
        <f t="shared" si="28"/>
        <v/>
      </c>
      <c r="S156" s="7" t="str">
        <f t="shared" si="29"/>
        <v/>
      </c>
      <c r="T156" s="7" t="str">
        <f t="shared" si="30"/>
        <v/>
      </c>
      <c r="U156" s="7" t="str">
        <f t="shared" si="31"/>
        <v/>
      </c>
      <c r="V156" s="7" t="str">
        <f t="shared" si="32"/>
        <v/>
      </c>
      <c r="W156" s="60" t="str">
        <f>IF(ISNUMBER(V156),IF(ISNA(VLOOKUP(I156,'Distances Lookup Table'!D:E,2,FALSE)),V156*'General Settings'!$F$6,IF(VLOOKUP(I156,'Distances Lookup Table'!D:E,2,FALSE)="",V156*'General Settings'!$F$6,VLOOKUP(I156,'Distances Lookup Table'!D:E,2,FALSE))),"")</f>
        <v/>
      </c>
      <c r="X156" s="18" t="str">
        <f>IF(D156&lt;&gt;"",'Workers Settings'!H156,"")</f>
        <v/>
      </c>
      <c r="Y156" s="18" t="str">
        <f>IF(D156&lt;&gt;"",'Workers Settings'!I156,"")</f>
        <v/>
      </c>
      <c r="Z156" s="29" t="str">
        <f>IF('Workers Settings'!L156&lt;&gt;"",'Workers Settings'!L156,'Workers Settings'!K156)</f>
        <v/>
      </c>
      <c r="AA156" s="29" t="str">
        <f>IF(D156&lt;&gt;"",IF('Workers Settings'!L156&lt;&gt;"",'Workers Settings'!L156,'Workers Settings'!K156),"")</f>
        <v/>
      </c>
    </row>
    <row r="157" spans="1:27" x14ac:dyDescent="0.25">
      <c r="A157" s="7">
        <f t="shared" si="23"/>
        <v>153</v>
      </c>
      <c r="B157" s="7" t="str">
        <f>IF('Workers Settings'!B157&lt;&gt;"",'Workers Settings'!B157,"")</f>
        <v/>
      </c>
      <c r="C157" s="7" t="str">
        <f>IF('Workers Settings'!C157&lt;&gt;"",'Workers Settings'!C157,"")</f>
        <v/>
      </c>
      <c r="D157" s="17"/>
      <c r="E157" s="17"/>
      <c r="F157" s="17"/>
      <c r="G157" s="7" t="str">
        <f>IF(D157&lt;&gt;"",IF('Workers Settings'!D157="","",'Workers Settings'!D157),"")</f>
        <v/>
      </c>
      <c r="H157" s="7" t="str">
        <f>IF(D157&lt;&gt;"",'Workers Settings'!E157,"")</f>
        <v/>
      </c>
      <c r="I157" s="7" t="str">
        <f t="shared" si="22"/>
        <v/>
      </c>
      <c r="J157" s="7" t="str">
        <f>IF('Workers Settings'!F157&lt;&gt;"",'Workers Settings'!F157,"")</f>
        <v/>
      </c>
      <c r="K157" s="7" t="str">
        <f>IF('Workers Settings'!G157&lt;&gt;"",'Workers Settings'!G157,"")</f>
        <v/>
      </c>
      <c r="L157" s="7" t="str">
        <f>IF(D157="","",IF(VLOOKUP(D157,'Demand Locations'!B:D,2,FALSE)="","",VLOOKUP(D157,'Demand Locations'!B:D,2,FALSE)))</f>
        <v/>
      </c>
      <c r="M157" s="7" t="str">
        <f>IF(D157="","",IF(VLOOKUP(D157,'Demand Locations'!B:D,3,FALSE)="","",VLOOKUP(D157,'Demand Locations'!B:D,3,FALSE)))</f>
        <v/>
      </c>
      <c r="N157" s="7" t="str">
        <f t="shared" si="24"/>
        <v/>
      </c>
      <c r="O157" s="7" t="str">
        <f t="shared" si="25"/>
        <v/>
      </c>
      <c r="P157" s="7" t="str">
        <f t="shared" si="26"/>
        <v/>
      </c>
      <c r="Q157" s="7" t="str">
        <f t="shared" si="27"/>
        <v/>
      </c>
      <c r="R157" s="7" t="str">
        <f t="shared" si="28"/>
        <v/>
      </c>
      <c r="S157" s="7" t="str">
        <f t="shared" si="29"/>
        <v/>
      </c>
      <c r="T157" s="7" t="str">
        <f t="shared" si="30"/>
        <v/>
      </c>
      <c r="U157" s="7" t="str">
        <f t="shared" si="31"/>
        <v/>
      </c>
      <c r="V157" s="7" t="str">
        <f t="shared" si="32"/>
        <v/>
      </c>
      <c r="W157" s="60" t="str">
        <f>IF(ISNUMBER(V157),IF(ISNA(VLOOKUP(I157,'Distances Lookup Table'!D:E,2,FALSE)),V157*'General Settings'!$F$6,IF(VLOOKUP(I157,'Distances Lookup Table'!D:E,2,FALSE)="",V157*'General Settings'!$F$6,VLOOKUP(I157,'Distances Lookup Table'!D:E,2,FALSE))),"")</f>
        <v/>
      </c>
      <c r="X157" s="18" t="str">
        <f>IF(D157&lt;&gt;"",'Workers Settings'!H157,"")</f>
        <v/>
      </c>
      <c r="Y157" s="18" t="str">
        <f>IF(D157&lt;&gt;"",'Workers Settings'!I157,"")</f>
        <v/>
      </c>
      <c r="Z157" s="29" t="str">
        <f>IF('Workers Settings'!L157&lt;&gt;"",'Workers Settings'!L157,'Workers Settings'!K157)</f>
        <v/>
      </c>
      <c r="AA157" s="29" t="str">
        <f>IF(D157&lt;&gt;"",IF('Workers Settings'!L157&lt;&gt;"",'Workers Settings'!L157,'Workers Settings'!K157),"")</f>
        <v/>
      </c>
    </row>
    <row r="158" spans="1:27" x14ac:dyDescent="0.25">
      <c r="A158" s="7">
        <f t="shared" si="23"/>
        <v>154</v>
      </c>
      <c r="B158" s="7" t="str">
        <f>IF('Workers Settings'!B158&lt;&gt;"",'Workers Settings'!B158,"")</f>
        <v/>
      </c>
      <c r="C158" s="7" t="str">
        <f>IF('Workers Settings'!C158&lt;&gt;"",'Workers Settings'!C158,"")</f>
        <v/>
      </c>
      <c r="D158" s="17"/>
      <c r="E158" s="17"/>
      <c r="F158" s="17"/>
      <c r="G158" s="7" t="str">
        <f>IF(D158&lt;&gt;"",IF('Workers Settings'!D158="","",'Workers Settings'!D158),"")</f>
        <v/>
      </c>
      <c r="H158" s="7" t="str">
        <f>IF(D158&lt;&gt;"",'Workers Settings'!E158,"")</f>
        <v/>
      </c>
      <c r="I158" s="7" t="str">
        <f t="shared" si="22"/>
        <v/>
      </c>
      <c r="J158" s="7" t="str">
        <f>IF('Workers Settings'!F158&lt;&gt;"",'Workers Settings'!F158,"")</f>
        <v/>
      </c>
      <c r="K158" s="7" t="str">
        <f>IF('Workers Settings'!G158&lt;&gt;"",'Workers Settings'!G158,"")</f>
        <v/>
      </c>
      <c r="L158" s="7" t="str">
        <f>IF(D158="","",IF(VLOOKUP(D158,'Demand Locations'!B:D,2,FALSE)="","",VLOOKUP(D158,'Demand Locations'!B:D,2,FALSE)))</f>
        <v/>
      </c>
      <c r="M158" s="7" t="str">
        <f>IF(D158="","",IF(VLOOKUP(D158,'Demand Locations'!B:D,3,FALSE)="","",VLOOKUP(D158,'Demand Locations'!B:D,3,FALSE)))</f>
        <v/>
      </c>
      <c r="N158" s="7" t="str">
        <f t="shared" si="24"/>
        <v/>
      </c>
      <c r="O158" s="7" t="str">
        <f t="shared" si="25"/>
        <v/>
      </c>
      <c r="P158" s="7" t="str">
        <f t="shared" si="26"/>
        <v/>
      </c>
      <c r="Q158" s="7" t="str">
        <f t="shared" si="27"/>
        <v/>
      </c>
      <c r="R158" s="7" t="str">
        <f t="shared" si="28"/>
        <v/>
      </c>
      <c r="S158" s="7" t="str">
        <f t="shared" si="29"/>
        <v/>
      </c>
      <c r="T158" s="7" t="str">
        <f t="shared" si="30"/>
        <v/>
      </c>
      <c r="U158" s="7" t="str">
        <f t="shared" si="31"/>
        <v/>
      </c>
      <c r="V158" s="7" t="str">
        <f t="shared" si="32"/>
        <v/>
      </c>
      <c r="W158" s="60" t="str">
        <f>IF(ISNUMBER(V158),IF(ISNA(VLOOKUP(I158,'Distances Lookup Table'!D:E,2,FALSE)),V158*'General Settings'!$F$6,IF(VLOOKUP(I158,'Distances Lookup Table'!D:E,2,FALSE)="",V158*'General Settings'!$F$6,VLOOKUP(I158,'Distances Lookup Table'!D:E,2,FALSE))),"")</f>
        <v/>
      </c>
      <c r="X158" s="18" t="str">
        <f>IF(D158&lt;&gt;"",'Workers Settings'!H158,"")</f>
        <v/>
      </c>
      <c r="Y158" s="18" t="str">
        <f>IF(D158&lt;&gt;"",'Workers Settings'!I158,"")</f>
        <v/>
      </c>
      <c r="Z158" s="29" t="str">
        <f>IF('Workers Settings'!L158&lt;&gt;"",'Workers Settings'!L158,'Workers Settings'!K158)</f>
        <v/>
      </c>
      <c r="AA158" s="29" t="str">
        <f>IF(D158&lt;&gt;"",IF('Workers Settings'!L158&lt;&gt;"",'Workers Settings'!L158,'Workers Settings'!K158),"")</f>
        <v/>
      </c>
    </row>
    <row r="159" spans="1:27" x14ac:dyDescent="0.25">
      <c r="A159" s="7">
        <f t="shared" si="23"/>
        <v>155</v>
      </c>
      <c r="B159" s="7" t="str">
        <f>IF('Workers Settings'!B159&lt;&gt;"",'Workers Settings'!B159,"")</f>
        <v/>
      </c>
      <c r="C159" s="7" t="str">
        <f>IF('Workers Settings'!C159&lt;&gt;"",'Workers Settings'!C159,"")</f>
        <v/>
      </c>
      <c r="D159" s="17"/>
      <c r="E159" s="17"/>
      <c r="F159" s="17"/>
      <c r="G159" s="7" t="str">
        <f>IF(D159&lt;&gt;"",IF('Workers Settings'!D159="","",'Workers Settings'!D159),"")</f>
        <v/>
      </c>
      <c r="H159" s="7" t="str">
        <f>IF(D159&lt;&gt;"",'Workers Settings'!E159,"")</f>
        <v/>
      </c>
      <c r="I159" s="7" t="str">
        <f t="shared" si="22"/>
        <v/>
      </c>
      <c r="J159" s="7" t="str">
        <f>IF('Workers Settings'!F159&lt;&gt;"",'Workers Settings'!F159,"")</f>
        <v/>
      </c>
      <c r="K159" s="7" t="str">
        <f>IF('Workers Settings'!G159&lt;&gt;"",'Workers Settings'!G159,"")</f>
        <v/>
      </c>
      <c r="L159" s="7" t="str">
        <f>IF(D159="","",IF(VLOOKUP(D159,'Demand Locations'!B:D,2,FALSE)="","",VLOOKUP(D159,'Demand Locations'!B:D,2,FALSE)))</f>
        <v/>
      </c>
      <c r="M159" s="7" t="str">
        <f>IF(D159="","",IF(VLOOKUP(D159,'Demand Locations'!B:D,3,FALSE)="","",VLOOKUP(D159,'Demand Locations'!B:D,3,FALSE)))</f>
        <v/>
      </c>
      <c r="N159" s="7" t="str">
        <f t="shared" si="24"/>
        <v/>
      </c>
      <c r="O159" s="7" t="str">
        <f t="shared" si="25"/>
        <v/>
      </c>
      <c r="P159" s="7" t="str">
        <f t="shared" si="26"/>
        <v/>
      </c>
      <c r="Q159" s="7" t="str">
        <f t="shared" si="27"/>
        <v/>
      </c>
      <c r="R159" s="7" t="str">
        <f t="shared" si="28"/>
        <v/>
      </c>
      <c r="S159" s="7" t="str">
        <f t="shared" si="29"/>
        <v/>
      </c>
      <c r="T159" s="7" t="str">
        <f t="shared" si="30"/>
        <v/>
      </c>
      <c r="U159" s="7" t="str">
        <f t="shared" si="31"/>
        <v/>
      </c>
      <c r="V159" s="7" t="str">
        <f t="shared" si="32"/>
        <v/>
      </c>
      <c r="W159" s="60" t="str">
        <f>IF(ISNUMBER(V159),IF(ISNA(VLOOKUP(I159,'Distances Lookup Table'!D:E,2,FALSE)),V159*'General Settings'!$F$6,IF(VLOOKUP(I159,'Distances Lookup Table'!D:E,2,FALSE)="",V159*'General Settings'!$F$6,VLOOKUP(I159,'Distances Lookup Table'!D:E,2,FALSE))),"")</f>
        <v/>
      </c>
      <c r="X159" s="18" t="str">
        <f>IF(D159&lt;&gt;"",'Workers Settings'!H159,"")</f>
        <v/>
      </c>
      <c r="Y159" s="18" t="str">
        <f>IF(D159&lt;&gt;"",'Workers Settings'!I159,"")</f>
        <v/>
      </c>
      <c r="Z159" s="29" t="str">
        <f>IF('Workers Settings'!L159&lt;&gt;"",'Workers Settings'!L159,'Workers Settings'!K159)</f>
        <v/>
      </c>
      <c r="AA159" s="29" t="str">
        <f>IF(D159&lt;&gt;"",IF('Workers Settings'!L159&lt;&gt;"",'Workers Settings'!L159,'Workers Settings'!K159),"")</f>
        <v/>
      </c>
    </row>
    <row r="160" spans="1:27" x14ac:dyDescent="0.25">
      <c r="A160" s="7">
        <f t="shared" si="23"/>
        <v>156</v>
      </c>
      <c r="B160" s="7" t="str">
        <f>IF('Workers Settings'!B160&lt;&gt;"",'Workers Settings'!B160,"")</f>
        <v/>
      </c>
      <c r="C160" s="7" t="str">
        <f>IF('Workers Settings'!C160&lt;&gt;"",'Workers Settings'!C160,"")</f>
        <v/>
      </c>
      <c r="D160" s="17"/>
      <c r="E160" s="17"/>
      <c r="F160" s="17"/>
      <c r="G160" s="7" t="str">
        <f>IF(D160&lt;&gt;"",IF('Workers Settings'!D160="","",'Workers Settings'!D160),"")</f>
        <v/>
      </c>
      <c r="H160" s="7" t="str">
        <f>IF(D160&lt;&gt;"",'Workers Settings'!E160,"")</f>
        <v/>
      </c>
      <c r="I160" s="7" t="str">
        <f t="shared" si="22"/>
        <v/>
      </c>
      <c r="J160" s="7" t="str">
        <f>IF('Workers Settings'!F160&lt;&gt;"",'Workers Settings'!F160,"")</f>
        <v/>
      </c>
      <c r="K160" s="7" t="str">
        <f>IF('Workers Settings'!G160&lt;&gt;"",'Workers Settings'!G160,"")</f>
        <v/>
      </c>
      <c r="L160" s="7" t="str">
        <f>IF(D160="","",IF(VLOOKUP(D160,'Demand Locations'!B:D,2,FALSE)="","",VLOOKUP(D160,'Demand Locations'!B:D,2,FALSE)))</f>
        <v/>
      </c>
      <c r="M160" s="7" t="str">
        <f>IF(D160="","",IF(VLOOKUP(D160,'Demand Locations'!B:D,3,FALSE)="","",VLOOKUP(D160,'Demand Locations'!B:D,3,FALSE)))</f>
        <v/>
      </c>
      <c r="N160" s="7" t="str">
        <f t="shared" si="24"/>
        <v/>
      </c>
      <c r="O160" s="7" t="str">
        <f t="shared" si="25"/>
        <v/>
      </c>
      <c r="P160" s="7" t="str">
        <f t="shared" si="26"/>
        <v/>
      </c>
      <c r="Q160" s="7" t="str">
        <f t="shared" si="27"/>
        <v/>
      </c>
      <c r="R160" s="7" t="str">
        <f t="shared" si="28"/>
        <v/>
      </c>
      <c r="S160" s="7" t="str">
        <f t="shared" si="29"/>
        <v/>
      </c>
      <c r="T160" s="7" t="str">
        <f t="shared" si="30"/>
        <v/>
      </c>
      <c r="U160" s="7" t="str">
        <f t="shared" si="31"/>
        <v/>
      </c>
      <c r="V160" s="7" t="str">
        <f t="shared" si="32"/>
        <v/>
      </c>
      <c r="W160" s="60" t="str">
        <f>IF(ISNUMBER(V160),IF(ISNA(VLOOKUP(I160,'Distances Lookup Table'!D:E,2,FALSE)),V160*'General Settings'!$F$6,IF(VLOOKUP(I160,'Distances Lookup Table'!D:E,2,FALSE)="",V160*'General Settings'!$F$6,VLOOKUP(I160,'Distances Lookup Table'!D:E,2,FALSE))),"")</f>
        <v/>
      </c>
      <c r="X160" s="18" t="str">
        <f>IF(D160&lt;&gt;"",'Workers Settings'!H160,"")</f>
        <v/>
      </c>
      <c r="Y160" s="18" t="str">
        <f>IF(D160&lt;&gt;"",'Workers Settings'!I160,"")</f>
        <v/>
      </c>
      <c r="Z160" s="29" t="str">
        <f>IF('Workers Settings'!L160&lt;&gt;"",'Workers Settings'!L160,'Workers Settings'!K160)</f>
        <v/>
      </c>
      <c r="AA160" s="29" t="str">
        <f>IF(D160&lt;&gt;"",IF('Workers Settings'!L160&lt;&gt;"",'Workers Settings'!L160,'Workers Settings'!K160),"")</f>
        <v/>
      </c>
    </row>
    <row r="161" spans="1:27" x14ac:dyDescent="0.25">
      <c r="A161" s="7">
        <f t="shared" si="23"/>
        <v>157</v>
      </c>
      <c r="B161" s="7" t="str">
        <f>IF('Workers Settings'!B161&lt;&gt;"",'Workers Settings'!B161,"")</f>
        <v/>
      </c>
      <c r="C161" s="7" t="str">
        <f>IF('Workers Settings'!C161&lt;&gt;"",'Workers Settings'!C161,"")</f>
        <v/>
      </c>
      <c r="D161" s="17"/>
      <c r="E161" s="17"/>
      <c r="F161" s="17"/>
      <c r="G161" s="7" t="str">
        <f>IF(D161&lt;&gt;"",IF('Workers Settings'!D161="","",'Workers Settings'!D161),"")</f>
        <v/>
      </c>
      <c r="H161" s="7" t="str">
        <f>IF(D161&lt;&gt;"",'Workers Settings'!E161,"")</f>
        <v/>
      </c>
      <c r="I161" s="7" t="str">
        <f t="shared" si="22"/>
        <v/>
      </c>
      <c r="J161" s="7" t="str">
        <f>IF('Workers Settings'!F161&lt;&gt;"",'Workers Settings'!F161,"")</f>
        <v/>
      </c>
      <c r="K161" s="7" t="str">
        <f>IF('Workers Settings'!G161&lt;&gt;"",'Workers Settings'!G161,"")</f>
        <v/>
      </c>
      <c r="L161" s="7" t="str">
        <f>IF(D161="","",IF(VLOOKUP(D161,'Demand Locations'!B:D,2,FALSE)="","",VLOOKUP(D161,'Demand Locations'!B:D,2,FALSE)))</f>
        <v/>
      </c>
      <c r="M161" s="7" t="str">
        <f>IF(D161="","",IF(VLOOKUP(D161,'Demand Locations'!B:D,3,FALSE)="","",VLOOKUP(D161,'Demand Locations'!B:D,3,FALSE)))</f>
        <v/>
      </c>
      <c r="N161" s="7" t="str">
        <f t="shared" si="24"/>
        <v/>
      </c>
      <c r="O161" s="7" t="str">
        <f t="shared" si="25"/>
        <v/>
      </c>
      <c r="P161" s="7" t="str">
        <f t="shared" si="26"/>
        <v/>
      </c>
      <c r="Q161" s="7" t="str">
        <f t="shared" si="27"/>
        <v/>
      </c>
      <c r="R161" s="7" t="str">
        <f t="shared" si="28"/>
        <v/>
      </c>
      <c r="S161" s="7" t="str">
        <f t="shared" si="29"/>
        <v/>
      </c>
      <c r="T161" s="7" t="str">
        <f t="shared" si="30"/>
        <v/>
      </c>
      <c r="U161" s="7" t="str">
        <f t="shared" si="31"/>
        <v/>
      </c>
      <c r="V161" s="7" t="str">
        <f t="shared" si="32"/>
        <v/>
      </c>
      <c r="W161" s="60" t="str">
        <f>IF(ISNUMBER(V161),IF(ISNA(VLOOKUP(I161,'Distances Lookup Table'!D:E,2,FALSE)),V161*'General Settings'!$F$6,IF(VLOOKUP(I161,'Distances Lookup Table'!D:E,2,FALSE)="",V161*'General Settings'!$F$6,VLOOKUP(I161,'Distances Lookup Table'!D:E,2,FALSE))),"")</f>
        <v/>
      </c>
      <c r="X161" s="18" t="str">
        <f>IF(D161&lt;&gt;"",'Workers Settings'!H161,"")</f>
        <v/>
      </c>
      <c r="Y161" s="18" t="str">
        <f>IF(D161&lt;&gt;"",'Workers Settings'!I161,"")</f>
        <v/>
      </c>
      <c r="Z161" s="29" t="str">
        <f>IF('Workers Settings'!L161&lt;&gt;"",'Workers Settings'!L161,'Workers Settings'!K161)</f>
        <v/>
      </c>
      <c r="AA161" s="29" t="str">
        <f>IF(D161&lt;&gt;"",IF('Workers Settings'!L161&lt;&gt;"",'Workers Settings'!L161,'Workers Settings'!K161),"")</f>
        <v/>
      </c>
    </row>
    <row r="162" spans="1:27" x14ac:dyDescent="0.25">
      <c r="A162" s="7">
        <f t="shared" si="23"/>
        <v>158</v>
      </c>
      <c r="B162" s="7" t="str">
        <f>IF('Workers Settings'!B162&lt;&gt;"",'Workers Settings'!B162,"")</f>
        <v/>
      </c>
      <c r="C162" s="7" t="str">
        <f>IF('Workers Settings'!C162&lt;&gt;"",'Workers Settings'!C162,"")</f>
        <v/>
      </c>
      <c r="D162" s="17"/>
      <c r="E162" s="17"/>
      <c r="F162" s="17"/>
      <c r="G162" s="7" t="str">
        <f>IF(D162&lt;&gt;"",IF('Workers Settings'!D162="","",'Workers Settings'!D162),"")</f>
        <v/>
      </c>
      <c r="H162" s="7" t="str">
        <f>IF(D162&lt;&gt;"",'Workers Settings'!E162,"")</f>
        <v/>
      </c>
      <c r="I162" s="7" t="str">
        <f t="shared" si="22"/>
        <v/>
      </c>
      <c r="J162" s="7" t="str">
        <f>IF('Workers Settings'!F162&lt;&gt;"",'Workers Settings'!F162,"")</f>
        <v/>
      </c>
      <c r="K162" s="7" t="str">
        <f>IF('Workers Settings'!G162&lt;&gt;"",'Workers Settings'!G162,"")</f>
        <v/>
      </c>
      <c r="L162" s="7" t="str">
        <f>IF(D162="","",IF(VLOOKUP(D162,'Demand Locations'!B:D,2,FALSE)="","",VLOOKUP(D162,'Demand Locations'!B:D,2,FALSE)))</f>
        <v/>
      </c>
      <c r="M162" s="7" t="str">
        <f>IF(D162="","",IF(VLOOKUP(D162,'Demand Locations'!B:D,3,FALSE)="","",VLOOKUP(D162,'Demand Locations'!B:D,3,FALSE)))</f>
        <v/>
      </c>
      <c r="N162" s="7" t="str">
        <f t="shared" si="24"/>
        <v/>
      </c>
      <c r="O162" s="7" t="str">
        <f t="shared" si="25"/>
        <v/>
      </c>
      <c r="P162" s="7" t="str">
        <f t="shared" si="26"/>
        <v/>
      </c>
      <c r="Q162" s="7" t="str">
        <f t="shared" si="27"/>
        <v/>
      </c>
      <c r="R162" s="7" t="str">
        <f t="shared" si="28"/>
        <v/>
      </c>
      <c r="S162" s="7" t="str">
        <f t="shared" si="29"/>
        <v/>
      </c>
      <c r="T162" s="7" t="str">
        <f t="shared" si="30"/>
        <v/>
      </c>
      <c r="U162" s="7" t="str">
        <f t="shared" si="31"/>
        <v/>
      </c>
      <c r="V162" s="7" t="str">
        <f t="shared" si="32"/>
        <v/>
      </c>
      <c r="W162" s="60" t="str">
        <f>IF(ISNUMBER(V162),IF(ISNA(VLOOKUP(I162,'Distances Lookup Table'!D:E,2,FALSE)),V162*'General Settings'!$F$6,IF(VLOOKUP(I162,'Distances Lookup Table'!D:E,2,FALSE)="",V162*'General Settings'!$F$6,VLOOKUP(I162,'Distances Lookup Table'!D:E,2,FALSE))),"")</f>
        <v/>
      </c>
      <c r="X162" s="18" t="str">
        <f>IF(D162&lt;&gt;"",'Workers Settings'!H162,"")</f>
        <v/>
      </c>
      <c r="Y162" s="18" t="str">
        <f>IF(D162&lt;&gt;"",'Workers Settings'!I162,"")</f>
        <v/>
      </c>
      <c r="Z162" s="29" t="str">
        <f>IF('Workers Settings'!L162&lt;&gt;"",'Workers Settings'!L162,'Workers Settings'!K162)</f>
        <v/>
      </c>
      <c r="AA162" s="29" t="str">
        <f>IF(D162&lt;&gt;"",IF('Workers Settings'!L162&lt;&gt;"",'Workers Settings'!L162,'Workers Settings'!K162),"")</f>
        <v/>
      </c>
    </row>
    <row r="163" spans="1:27" x14ac:dyDescent="0.25">
      <c r="A163" s="7">
        <f t="shared" si="23"/>
        <v>159</v>
      </c>
      <c r="B163" s="7" t="str">
        <f>IF('Workers Settings'!B163&lt;&gt;"",'Workers Settings'!B163,"")</f>
        <v/>
      </c>
      <c r="C163" s="7" t="str">
        <f>IF('Workers Settings'!C163&lt;&gt;"",'Workers Settings'!C163,"")</f>
        <v/>
      </c>
      <c r="D163" s="17"/>
      <c r="E163" s="17"/>
      <c r="F163" s="17"/>
      <c r="G163" s="7" t="str">
        <f>IF(D163&lt;&gt;"",IF('Workers Settings'!D163="","",'Workers Settings'!D163),"")</f>
        <v/>
      </c>
      <c r="H163" s="7" t="str">
        <f>IF(D163&lt;&gt;"",'Workers Settings'!E163,"")</f>
        <v/>
      </c>
      <c r="I163" s="7" t="str">
        <f t="shared" si="22"/>
        <v/>
      </c>
      <c r="J163" s="7" t="str">
        <f>IF('Workers Settings'!F163&lt;&gt;"",'Workers Settings'!F163,"")</f>
        <v/>
      </c>
      <c r="K163" s="7" t="str">
        <f>IF('Workers Settings'!G163&lt;&gt;"",'Workers Settings'!G163,"")</f>
        <v/>
      </c>
      <c r="L163" s="7" t="str">
        <f>IF(D163="","",IF(VLOOKUP(D163,'Demand Locations'!B:D,2,FALSE)="","",VLOOKUP(D163,'Demand Locations'!B:D,2,FALSE)))</f>
        <v/>
      </c>
      <c r="M163" s="7" t="str">
        <f>IF(D163="","",IF(VLOOKUP(D163,'Demand Locations'!B:D,3,FALSE)="","",VLOOKUP(D163,'Demand Locations'!B:D,3,FALSE)))</f>
        <v/>
      </c>
      <c r="N163" s="7" t="str">
        <f t="shared" si="24"/>
        <v/>
      </c>
      <c r="O163" s="7" t="str">
        <f t="shared" si="25"/>
        <v/>
      </c>
      <c r="P163" s="7" t="str">
        <f t="shared" si="26"/>
        <v/>
      </c>
      <c r="Q163" s="7" t="str">
        <f t="shared" si="27"/>
        <v/>
      </c>
      <c r="R163" s="7" t="str">
        <f t="shared" si="28"/>
        <v/>
      </c>
      <c r="S163" s="7" t="str">
        <f t="shared" si="29"/>
        <v/>
      </c>
      <c r="T163" s="7" t="str">
        <f t="shared" si="30"/>
        <v/>
      </c>
      <c r="U163" s="7" t="str">
        <f t="shared" si="31"/>
        <v/>
      </c>
      <c r="V163" s="7" t="str">
        <f t="shared" si="32"/>
        <v/>
      </c>
      <c r="W163" s="60" t="str">
        <f>IF(ISNUMBER(V163),IF(ISNA(VLOOKUP(I163,'Distances Lookup Table'!D:E,2,FALSE)),V163*'General Settings'!$F$6,IF(VLOOKUP(I163,'Distances Lookup Table'!D:E,2,FALSE)="",V163*'General Settings'!$F$6,VLOOKUP(I163,'Distances Lookup Table'!D:E,2,FALSE))),"")</f>
        <v/>
      </c>
      <c r="X163" s="18" t="str">
        <f>IF(D163&lt;&gt;"",'Workers Settings'!H163,"")</f>
        <v/>
      </c>
      <c r="Y163" s="18" t="str">
        <f>IF(D163&lt;&gt;"",'Workers Settings'!I163,"")</f>
        <v/>
      </c>
      <c r="Z163" s="29" t="str">
        <f>IF('Workers Settings'!L163&lt;&gt;"",'Workers Settings'!L163,'Workers Settings'!K163)</f>
        <v/>
      </c>
      <c r="AA163" s="29" t="str">
        <f>IF(D163&lt;&gt;"",IF('Workers Settings'!L163&lt;&gt;"",'Workers Settings'!L163,'Workers Settings'!K163),"")</f>
        <v/>
      </c>
    </row>
    <row r="164" spans="1:27" x14ac:dyDescent="0.25">
      <c r="A164" s="7">
        <f t="shared" si="23"/>
        <v>160</v>
      </c>
      <c r="B164" s="7" t="str">
        <f>IF('Workers Settings'!B164&lt;&gt;"",'Workers Settings'!B164,"")</f>
        <v/>
      </c>
      <c r="C164" s="7" t="str">
        <f>IF('Workers Settings'!C164&lt;&gt;"",'Workers Settings'!C164,"")</f>
        <v/>
      </c>
      <c r="D164" s="17"/>
      <c r="E164" s="17"/>
      <c r="F164" s="17"/>
      <c r="G164" s="7" t="str">
        <f>IF(D164&lt;&gt;"",IF('Workers Settings'!D164="","",'Workers Settings'!D164),"")</f>
        <v/>
      </c>
      <c r="H164" s="7" t="str">
        <f>IF(D164&lt;&gt;"",'Workers Settings'!E164,"")</f>
        <v/>
      </c>
      <c r="I164" s="7" t="str">
        <f t="shared" si="22"/>
        <v/>
      </c>
      <c r="J164" s="7" t="str">
        <f>IF('Workers Settings'!F164&lt;&gt;"",'Workers Settings'!F164,"")</f>
        <v/>
      </c>
      <c r="K164" s="7" t="str">
        <f>IF('Workers Settings'!G164&lt;&gt;"",'Workers Settings'!G164,"")</f>
        <v/>
      </c>
      <c r="L164" s="7" t="str">
        <f>IF(D164="","",IF(VLOOKUP(D164,'Demand Locations'!B:D,2,FALSE)="","",VLOOKUP(D164,'Demand Locations'!B:D,2,FALSE)))</f>
        <v/>
      </c>
      <c r="M164" s="7" t="str">
        <f>IF(D164="","",IF(VLOOKUP(D164,'Demand Locations'!B:D,3,FALSE)="","",VLOOKUP(D164,'Demand Locations'!B:D,3,FALSE)))</f>
        <v/>
      </c>
      <c r="N164" s="7" t="str">
        <f t="shared" si="24"/>
        <v/>
      </c>
      <c r="O164" s="7" t="str">
        <f t="shared" si="25"/>
        <v/>
      </c>
      <c r="P164" s="7" t="str">
        <f t="shared" si="26"/>
        <v/>
      </c>
      <c r="Q164" s="7" t="str">
        <f t="shared" si="27"/>
        <v/>
      </c>
      <c r="R164" s="7" t="str">
        <f t="shared" si="28"/>
        <v/>
      </c>
      <c r="S164" s="7" t="str">
        <f t="shared" si="29"/>
        <v/>
      </c>
      <c r="T164" s="7" t="str">
        <f t="shared" si="30"/>
        <v/>
      </c>
      <c r="U164" s="7" t="str">
        <f t="shared" si="31"/>
        <v/>
      </c>
      <c r="V164" s="7" t="str">
        <f t="shared" si="32"/>
        <v/>
      </c>
      <c r="W164" s="60" t="str">
        <f>IF(ISNUMBER(V164),IF(ISNA(VLOOKUP(I164,'Distances Lookup Table'!D:E,2,FALSE)),V164*'General Settings'!$F$6,IF(VLOOKUP(I164,'Distances Lookup Table'!D:E,2,FALSE)="",V164*'General Settings'!$F$6,VLOOKUP(I164,'Distances Lookup Table'!D:E,2,FALSE))),"")</f>
        <v/>
      </c>
      <c r="X164" s="18" t="str">
        <f>IF(D164&lt;&gt;"",'Workers Settings'!H164,"")</f>
        <v/>
      </c>
      <c r="Y164" s="18" t="str">
        <f>IF(D164&lt;&gt;"",'Workers Settings'!I164,"")</f>
        <v/>
      </c>
      <c r="Z164" s="29" t="str">
        <f>IF('Workers Settings'!L164&lt;&gt;"",'Workers Settings'!L164,'Workers Settings'!K164)</f>
        <v/>
      </c>
      <c r="AA164" s="29" t="str">
        <f>IF(D164&lt;&gt;"",IF('Workers Settings'!L164&lt;&gt;"",'Workers Settings'!L164,'Workers Settings'!K164),"")</f>
        <v/>
      </c>
    </row>
    <row r="165" spans="1:27" x14ac:dyDescent="0.25">
      <c r="A165" s="7">
        <f t="shared" si="23"/>
        <v>161</v>
      </c>
      <c r="B165" s="7" t="str">
        <f>IF('Workers Settings'!B165&lt;&gt;"",'Workers Settings'!B165,"")</f>
        <v/>
      </c>
      <c r="C165" s="7" t="str">
        <f>IF('Workers Settings'!C165&lt;&gt;"",'Workers Settings'!C165,"")</f>
        <v/>
      </c>
      <c r="D165" s="17"/>
      <c r="E165" s="17"/>
      <c r="F165" s="17"/>
      <c r="G165" s="7" t="str">
        <f>IF(D165&lt;&gt;"",IF('Workers Settings'!D165="","",'Workers Settings'!D165),"")</f>
        <v/>
      </c>
      <c r="H165" s="7" t="str">
        <f>IF(D165&lt;&gt;"",'Workers Settings'!E165,"")</f>
        <v/>
      </c>
      <c r="I165" s="7" t="str">
        <f t="shared" si="22"/>
        <v/>
      </c>
      <c r="J165" s="7" t="str">
        <f>IF('Workers Settings'!F165&lt;&gt;"",'Workers Settings'!F165,"")</f>
        <v/>
      </c>
      <c r="K165" s="7" t="str">
        <f>IF('Workers Settings'!G165&lt;&gt;"",'Workers Settings'!G165,"")</f>
        <v/>
      </c>
      <c r="L165" s="7" t="str">
        <f>IF(D165="","",IF(VLOOKUP(D165,'Demand Locations'!B:D,2,FALSE)="","",VLOOKUP(D165,'Demand Locations'!B:D,2,FALSE)))</f>
        <v/>
      </c>
      <c r="M165" s="7" t="str">
        <f>IF(D165="","",IF(VLOOKUP(D165,'Demand Locations'!B:D,3,FALSE)="","",VLOOKUP(D165,'Demand Locations'!B:D,3,FALSE)))</f>
        <v/>
      </c>
      <c r="N165" s="7" t="str">
        <f t="shared" si="24"/>
        <v/>
      </c>
      <c r="O165" s="7" t="str">
        <f t="shared" si="25"/>
        <v/>
      </c>
      <c r="P165" s="7" t="str">
        <f t="shared" si="26"/>
        <v/>
      </c>
      <c r="Q165" s="7" t="str">
        <f t="shared" si="27"/>
        <v/>
      </c>
      <c r="R165" s="7" t="str">
        <f t="shared" si="28"/>
        <v/>
      </c>
      <c r="S165" s="7" t="str">
        <f t="shared" si="29"/>
        <v/>
      </c>
      <c r="T165" s="7" t="str">
        <f t="shared" si="30"/>
        <v/>
      </c>
      <c r="U165" s="7" t="str">
        <f t="shared" si="31"/>
        <v/>
      </c>
      <c r="V165" s="7" t="str">
        <f t="shared" si="32"/>
        <v/>
      </c>
      <c r="W165" s="60" t="str">
        <f>IF(ISNUMBER(V165),IF(ISNA(VLOOKUP(I165,'Distances Lookup Table'!D:E,2,FALSE)),V165*'General Settings'!$F$6,IF(VLOOKUP(I165,'Distances Lookup Table'!D:E,2,FALSE)="",V165*'General Settings'!$F$6,VLOOKUP(I165,'Distances Lookup Table'!D:E,2,FALSE))),"")</f>
        <v/>
      </c>
      <c r="X165" s="18" t="str">
        <f>IF(D165&lt;&gt;"",'Workers Settings'!H165,"")</f>
        <v/>
      </c>
      <c r="Y165" s="18" t="str">
        <f>IF(D165&lt;&gt;"",'Workers Settings'!I165,"")</f>
        <v/>
      </c>
      <c r="Z165" s="29" t="str">
        <f>IF('Workers Settings'!L165&lt;&gt;"",'Workers Settings'!L165,'Workers Settings'!K165)</f>
        <v/>
      </c>
      <c r="AA165" s="29" t="str">
        <f>IF(D165&lt;&gt;"",IF('Workers Settings'!L165&lt;&gt;"",'Workers Settings'!L165,'Workers Settings'!K165),"")</f>
        <v/>
      </c>
    </row>
    <row r="166" spans="1:27" x14ac:dyDescent="0.25">
      <c r="A166" s="7">
        <f t="shared" si="23"/>
        <v>162</v>
      </c>
      <c r="B166" s="7" t="str">
        <f>IF('Workers Settings'!B166&lt;&gt;"",'Workers Settings'!B166,"")</f>
        <v/>
      </c>
      <c r="C166" s="7" t="str">
        <f>IF('Workers Settings'!C166&lt;&gt;"",'Workers Settings'!C166,"")</f>
        <v/>
      </c>
      <c r="D166" s="17"/>
      <c r="E166" s="17"/>
      <c r="F166" s="17"/>
      <c r="G166" s="7" t="str">
        <f>IF(D166&lt;&gt;"",IF('Workers Settings'!D166="","",'Workers Settings'!D166),"")</f>
        <v/>
      </c>
      <c r="H166" s="7" t="str">
        <f>IF(D166&lt;&gt;"",'Workers Settings'!E166,"")</f>
        <v/>
      </c>
      <c r="I166" s="7" t="str">
        <f t="shared" si="22"/>
        <v/>
      </c>
      <c r="J166" s="7" t="str">
        <f>IF('Workers Settings'!F166&lt;&gt;"",'Workers Settings'!F166,"")</f>
        <v/>
      </c>
      <c r="K166" s="7" t="str">
        <f>IF('Workers Settings'!G166&lt;&gt;"",'Workers Settings'!G166,"")</f>
        <v/>
      </c>
      <c r="L166" s="7" t="str">
        <f>IF(D166="","",IF(VLOOKUP(D166,'Demand Locations'!B:D,2,FALSE)="","",VLOOKUP(D166,'Demand Locations'!B:D,2,FALSE)))</f>
        <v/>
      </c>
      <c r="M166" s="7" t="str">
        <f>IF(D166="","",IF(VLOOKUP(D166,'Demand Locations'!B:D,3,FALSE)="","",VLOOKUP(D166,'Demand Locations'!B:D,3,FALSE)))</f>
        <v/>
      </c>
      <c r="N166" s="7" t="str">
        <f t="shared" si="24"/>
        <v/>
      </c>
      <c r="O166" s="7" t="str">
        <f t="shared" si="25"/>
        <v/>
      </c>
      <c r="P166" s="7" t="str">
        <f t="shared" si="26"/>
        <v/>
      </c>
      <c r="Q166" s="7" t="str">
        <f t="shared" si="27"/>
        <v/>
      </c>
      <c r="R166" s="7" t="str">
        <f t="shared" si="28"/>
        <v/>
      </c>
      <c r="S166" s="7" t="str">
        <f t="shared" si="29"/>
        <v/>
      </c>
      <c r="T166" s="7" t="str">
        <f t="shared" si="30"/>
        <v/>
      </c>
      <c r="U166" s="7" t="str">
        <f t="shared" si="31"/>
        <v/>
      </c>
      <c r="V166" s="7" t="str">
        <f t="shared" si="32"/>
        <v/>
      </c>
      <c r="W166" s="60" t="str">
        <f>IF(ISNUMBER(V166),IF(ISNA(VLOOKUP(I166,'Distances Lookup Table'!D:E,2,FALSE)),V166*'General Settings'!$F$6,IF(VLOOKUP(I166,'Distances Lookup Table'!D:E,2,FALSE)="",V166*'General Settings'!$F$6,VLOOKUP(I166,'Distances Lookup Table'!D:E,2,FALSE))),"")</f>
        <v/>
      </c>
      <c r="X166" s="18" t="str">
        <f>IF(D166&lt;&gt;"",'Workers Settings'!H166,"")</f>
        <v/>
      </c>
      <c r="Y166" s="18" t="str">
        <f>IF(D166&lt;&gt;"",'Workers Settings'!I166,"")</f>
        <v/>
      </c>
      <c r="Z166" s="29" t="str">
        <f>IF('Workers Settings'!L166&lt;&gt;"",'Workers Settings'!L166,'Workers Settings'!K166)</f>
        <v/>
      </c>
      <c r="AA166" s="29" t="str">
        <f>IF(D166&lt;&gt;"",IF('Workers Settings'!L166&lt;&gt;"",'Workers Settings'!L166,'Workers Settings'!K166),"")</f>
        <v/>
      </c>
    </row>
    <row r="167" spans="1:27" x14ac:dyDescent="0.25">
      <c r="A167" s="7">
        <f t="shared" si="23"/>
        <v>163</v>
      </c>
      <c r="B167" s="7" t="str">
        <f>IF('Workers Settings'!B167&lt;&gt;"",'Workers Settings'!B167,"")</f>
        <v/>
      </c>
      <c r="C167" s="7" t="str">
        <f>IF('Workers Settings'!C167&lt;&gt;"",'Workers Settings'!C167,"")</f>
        <v/>
      </c>
      <c r="D167" s="17"/>
      <c r="E167" s="17"/>
      <c r="F167" s="17"/>
      <c r="G167" s="7" t="str">
        <f>IF(D167&lt;&gt;"",IF('Workers Settings'!D167="","",'Workers Settings'!D167),"")</f>
        <v/>
      </c>
      <c r="H167" s="7" t="str">
        <f>IF(D167&lt;&gt;"",'Workers Settings'!E167,"")</f>
        <v/>
      </c>
      <c r="I167" s="7" t="str">
        <f t="shared" si="22"/>
        <v/>
      </c>
      <c r="J167" s="7" t="str">
        <f>IF('Workers Settings'!F167&lt;&gt;"",'Workers Settings'!F167,"")</f>
        <v/>
      </c>
      <c r="K167" s="7" t="str">
        <f>IF('Workers Settings'!G167&lt;&gt;"",'Workers Settings'!G167,"")</f>
        <v/>
      </c>
      <c r="L167" s="7" t="str">
        <f>IF(D167="","",IF(VLOOKUP(D167,'Demand Locations'!B:D,2,FALSE)="","",VLOOKUP(D167,'Demand Locations'!B:D,2,FALSE)))</f>
        <v/>
      </c>
      <c r="M167" s="7" t="str">
        <f>IF(D167="","",IF(VLOOKUP(D167,'Demand Locations'!B:D,3,FALSE)="","",VLOOKUP(D167,'Demand Locations'!B:D,3,FALSE)))</f>
        <v/>
      </c>
      <c r="N167" s="7" t="str">
        <f t="shared" si="24"/>
        <v/>
      </c>
      <c r="O167" s="7" t="str">
        <f t="shared" si="25"/>
        <v/>
      </c>
      <c r="P167" s="7" t="str">
        <f t="shared" si="26"/>
        <v/>
      </c>
      <c r="Q167" s="7" t="str">
        <f t="shared" si="27"/>
        <v/>
      </c>
      <c r="R167" s="7" t="str">
        <f t="shared" si="28"/>
        <v/>
      </c>
      <c r="S167" s="7" t="str">
        <f t="shared" si="29"/>
        <v/>
      </c>
      <c r="T167" s="7" t="str">
        <f t="shared" si="30"/>
        <v/>
      </c>
      <c r="U167" s="7" t="str">
        <f t="shared" si="31"/>
        <v/>
      </c>
      <c r="V167" s="7" t="str">
        <f t="shared" si="32"/>
        <v/>
      </c>
      <c r="W167" s="60" t="str">
        <f>IF(ISNUMBER(V167),IF(ISNA(VLOOKUP(I167,'Distances Lookup Table'!D:E,2,FALSE)),V167*'General Settings'!$F$6,IF(VLOOKUP(I167,'Distances Lookup Table'!D:E,2,FALSE)="",V167*'General Settings'!$F$6,VLOOKUP(I167,'Distances Lookup Table'!D:E,2,FALSE))),"")</f>
        <v/>
      </c>
      <c r="X167" s="18" t="str">
        <f>IF(D167&lt;&gt;"",'Workers Settings'!H167,"")</f>
        <v/>
      </c>
      <c r="Y167" s="18" t="str">
        <f>IF(D167&lt;&gt;"",'Workers Settings'!I167,"")</f>
        <v/>
      </c>
      <c r="Z167" s="29" t="str">
        <f>IF('Workers Settings'!L167&lt;&gt;"",'Workers Settings'!L167,'Workers Settings'!K167)</f>
        <v/>
      </c>
      <c r="AA167" s="29" t="str">
        <f>IF(D167&lt;&gt;"",IF('Workers Settings'!L167&lt;&gt;"",'Workers Settings'!L167,'Workers Settings'!K167),"")</f>
        <v/>
      </c>
    </row>
    <row r="168" spans="1:27" x14ac:dyDescent="0.25">
      <c r="A168" s="7">
        <f t="shared" si="23"/>
        <v>164</v>
      </c>
      <c r="B168" s="7" t="str">
        <f>IF('Workers Settings'!B168&lt;&gt;"",'Workers Settings'!B168,"")</f>
        <v/>
      </c>
      <c r="C168" s="7" t="str">
        <f>IF('Workers Settings'!C168&lt;&gt;"",'Workers Settings'!C168,"")</f>
        <v/>
      </c>
      <c r="D168" s="17"/>
      <c r="E168" s="17"/>
      <c r="F168" s="17"/>
      <c r="G168" s="7" t="str">
        <f>IF(D168&lt;&gt;"",IF('Workers Settings'!D168="","",'Workers Settings'!D168),"")</f>
        <v/>
      </c>
      <c r="H168" s="7" t="str">
        <f>IF(D168&lt;&gt;"",'Workers Settings'!E168,"")</f>
        <v/>
      </c>
      <c r="I168" s="7" t="str">
        <f t="shared" si="22"/>
        <v/>
      </c>
      <c r="J168" s="7" t="str">
        <f>IF('Workers Settings'!F168&lt;&gt;"",'Workers Settings'!F168,"")</f>
        <v/>
      </c>
      <c r="K168" s="7" t="str">
        <f>IF('Workers Settings'!G168&lt;&gt;"",'Workers Settings'!G168,"")</f>
        <v/>
      </c>
      <c r="L168" s="7" t="str">
        <f>IF(D168="","",IF(VLOOKUP(D168,'Demand Locations'!B:D,2,FALSE)="","",VLOOKUP(D168,'Demand Locations'!B:D,2,FALSE)))</f>
        <v/>
      </c>
      <c r="M168" s="7" t="str">
        <f>IF(D168="","",IF(VLOOKUP(D168,'Demand Locations'!B:D,3,FALSE)="","",VLOOKUP(D168,'Demand Locations'!B:D,3,FALSE)))</f>
        <v/>
      </c>
      <c r="N168" s="7" t="str">
        <f t="shared" si="24"/>
        <v/>
      </c>
      <c r="O168" s="7" t="str">
        <f t="shared" si="25"/>
        <v/>
      </c>
      <c r="P168" s="7" t="str">
        <f t="shared" si="26"/>
        <v/>
      </c>
      <c r="Q168" s="7" t="str">
        <f t="shared" si="27"/>
        <v/>
      </c>
      <c r="R168" s="7" t="str">
        <f t="shared" si="28"/>
        <v/>
      </c>
      <c r="S168" s="7" t="str">
        <f t="shared" si="29"/>
        <v/>
      </c>
      <c r="T168" s="7" t="str">
        <f t="shared" si="30"/>
        <v/>
      </c>
      <c r="U168" s="7" t="str">
        <f t="shared" si="31"/>
        <v/>
      </c>
      <c r="V168" s="7" t="str">
        <f t="shared" si="32"/>
        <v/>
      </c>
      <c r="W168" s="60" t="str">
        <f>IF(ISNUMBER(V168),IF(ISNA(VLOOKUP(I168,'Distances Lookup Table'!D:E,2,FALSE)),V168*'General Settings'!$F$6,IF(VLOOKUP(I168,'Distances Lookup Table'!D:E,2,FALSE)="",V168*'General Settings'!$F$6,VLOOKUP(I168,'Distances Lookup Table'!D:E,2,FALSE))),"")</f>
        <v/>
      </c>
      <c r="X168" s="18" t="str">
        <f>IF(D168&lt;&gt;"",'Workers Settings'!H168,"")</f>
        <v/>
      </c>
      <c r="Y168" s="18" t="str">
        <f>IF(D168&lt;&gt;"",'Workers Settings'!I168,"")</f>
        <v/>
      </c>
      <c r="Z168" s="29" t="str">
        <f>IF('Workers Settings'!L168&lt;&gt;"",'Workers Settings'!L168,'Workers Settings'!K168)</f>
        <v/>
      </c>
      <c r="AA168" s="29" t="str">
        <f>IF(D168&lt;&gt;"",IF('Workers Settings'!L168&lt;&gt;"",'Workers Settings'!L168,'Workers Settings'!K168),"")</f>
        <v/>
      </c>
    </row>
    <row r="169" spans="1:27" x14ac:dyDescent="0.25">
      <c r="A169" s="7">
        <f t="shared" si="23"/>
        <v>165</v>
      </c>
      <c r="B169" s="7" t="str">
        <f>IF('Workers Settings'!B169&lt;&gt;"",'Workers Settings'!B169,"")</f>
        <v/>
      </c>
      <c r="C169" s="7" t="str">
        <f>IF('Workers Settings'!C169&lt;&gt;"",'Workers Settings'!C169,"")</f>
        <v/>
      </c>
      <c r="D169" s="17"/>
      <c r="E169" s="17"/>
      <c r="F169" s="17"/>
      <c r="G169" s="7" t="str">
        <f>IF(D169&lt;&gt;"",IF('Workers Settings'!D169="","",'Workers Settings'!D169),"")</f>
        <v/>
      </c>
      <c r="H169" s="7" t="str">
        <f>IF(D169&lt;&gt;"",'Workers Settings'!E169,"")</f>
        <v/>
      </c>
      <c r="I169" s="7" t="str">
        <f t="shared" si="22"/>
        <v/>
      </c>
      <c r="J169" s="7" t="str">
        <f>IF('Workers Settings'!F169&lt;&gt;"",'Workers Settings'!F169,"")</f>
        <v/>
      </c>
      <c r="K169" s="7" t="str">
        <f>IF('Workers Settings'!G169&lt;&gt;"",'Workers Settings'!G169,"")</f>
        <v/>
      </c>
      <c r="L169" s="7" t="str">
        <f>IF(D169="","",IF(VLOOKUP(D169,'Demand Locations'!B:D,2,FALSE)="","",VLOOKUP(D169,'Demand Locations'!B:D,2,FALSE)))</f>
        <v/>
      </c>
      <c r="M169" s="7" t="str">
        <f>IF(D169="","",IF(VLOOKUP(D169,'Demand Locations'!B:D,3,FALSE)="","",VLOOKUP(D169,'Demand Locations'!B:D,3,FALSE)))</f>
        <v/>
      </c>
      <c r="N169" s="7" t="str">
        <f t="shared" si="24"/>
        <v/>
      </c>
      <c r="O169" s="7" t="str">
        <f t="shared" si="25"/>
        <v/>
      </c>
      <c r="P169" s="7" t="str">
        <f t="shared" si="26"/>
        <v/>
      </c>
      <c r="Q169" s="7" t="str">
        <f t="shared" si="27"/>
        <v/>
      </c>
      <c r="R169" s="7" t="str">
        <f t="shared" si="28"/>
        <v/>
      </c>
      <c r="S169" s="7" t="str">
        <f t="shared" si="29"/>
        <v/>
      </c>
      <c r="T169" s="7" t="str">
        <f t="shared" si="30"/>
        <v/>
      </c>
      <c r="U169" s="7" t="str">
        <f t="shared" si="31"/>
        <v/>
      </c>
      <c r="V169" s="7" t="str">
        <f t="shared" si="32"/>
        <v/>
      </c>
      <c r="W169" s="60" t="str">
        <f>IF(ISNUMBER(V169),IF(ISNA(VLOOKUP(I169,'Distances Lookup Table'!D:E,2,FALSE)),V169*'General Settings'!$F$6,IF(VLOOKUP(I169,'Distances Lookup Table'!D:E,2,FALSE)="",V169*'General Settings'!$F$6,VLOOKUP(I169,'Distances Lookup Table'!D:E,2,FALSE))),"")</f>
        <v/>
      </c>
      <c r="X169" s="18" t="str">
        <f>IF(D169&lt;&gt;"",'Workers Settings'!H169,"")</f>
        <v/>
      </c>
      <c r="Y169" s="18" t="str">
        <f>IF(D169&lt;&gt;"",'Workers Settings'!I169,"")</f>
        <v/>
      </c>
      <c r="Z169" s="29" t="str">
        <f>IF('Workers Settings'!L169&lt;&gt;"",'Workers Settings'!L169,'Workers Settings'!K169)</f>
        <v/>
      </c>
      <c r="AA169" s="29" t="str">
        <f>IF(D169&lt;&gt;"",IF('Workers Settings'!L169&lt;&gt;"",'Workers Settings'!L169,'Workers Settings'!K169),"")</f>
        <v/>
      </c>
    </row>
    <row r="170" spans="1:27" x14ac:dyDescent="0.25">
      <c r="A170" s="7">
        <f t="shared" si="23"/>
        <v>166</v>
      </c>
      <c r="B170" s="7" t="str">
        <f>IF('Workers Settings'!B170&lt;&gt;"",'Workers Settings'!B170,"")</f>
        <v/>
      </c>
      <c r="C170" s="7" t="str">
        <f>IF('Workers Settings'!C170&lt;&gt;"",'Workers Settings'!C170,"")</f>
        <v/>
      </c>
      <c r="D170" s="17"/>
      <c r="E170" s="17"/>
      <c r="F170" s="17"/>
      <c r="G170" s="7" t="str">
        <f>IF(D170&lt;&gt;"",IF('Workers Settings'!D170="","",'Workers Settings'!D170),"")</f>
        <v/>
      </c>
      <c r="H170" s="7" t="str">
        <f>IF(D170&lt;&gt;"",'Workers Settings'!E170,"")</f>
        <v/>
      </c>
      <c r="I170" s="7" t="str">
        <f t="shared" si="22"/>
        <v/>
      </c>
      <c r="J170" s="7" t="str">
        <f>IF('Workers Settings'!F170&lt;&gt;"",'Workers Settings'!F170,"")</f>
        <v/>
      </c>
      <c r="K170" s="7" t="str">
        <f>IF('Workers Settings'!G170&lt;&gt;"",'Workers Settings'!G170,"")</f>
        <v/>
      </c>
      <c r="L170" s="7" t="str">
        <f>IF(D170="","",IF(VLOOKUP(D170,'Demand Locations'!B:D,2,FALSE)="","",VLOOKUP(D170,'Demand Locations'!B:D,2,FALSE)))</f>
        <v/>
      </c>
      <c r="M170" s="7" t="str">
        <f>IF(D170="","",IF(VLOOKUP(D170,'Demand Locations'!B:D,3,FALSE)="","",VLOOKUP(D170,'Demand Locations'!B:D,3,FALSE)))</f>
        <v/>
      </c>
      <c r="N170" s="7" t="str">
        <f t="shared" si="24"/>
        <v/>
      </c>
      <c r="O170" s="7" t="str">
        <f t="shared" si="25"/>
        <v/>
      </c>
      <c r="P170" s="7" t="str">
        <f t="shared" si="26"/>
        <v/>
      </c>
      <c r="Q170" s="7" t="str">
        <f t="shared" si="27"/>
        <v/>
      </c>
      <c r="R170" s="7" t="str">
        <f t="shared" si="28"/>
        <v/>
      </c>
      <c r="S170" s="7" t="str">
        <f t="shared" si="29"/>
        <v/>
      </c>
      <c r="T170" s="7" t="str">
        <f t="shared" si="30"/>
        <v/>
      </c>
      <c r="U170" s="7" t="str">
        <f t="shared" si="31"/>
        <v/>
      </c>
      <c r="V170" s="7" t="str">
        <f t="shared" si="32"/>
        <v/>
      </c>
      <c r="W170" s="60" t="str">
        <f>IF(ISNUMBER(V170),IF(ISNA(VLOOKUP(I170,'Distances Lookup Table'!D:E,2,FALSE)),V170*'General Settings'!$F$6,IF(VLOOKUP(I170,'Distances Lookup Table'!D:E,2,FALSE)="",V170*'General Settings'!$F$6,VLOOKUP(I170,'Distances Lookup Table'!D:E,2,FALSE))),"")</f>
        <v/>
      </c>
      <c r="X170" s="18" t="str">
        <f>IF(D170&lt;&gt;"",'Workers Settings'!H170,"")</f>
        <v/>
      </c>
      <c r="Y170" s="18" t="str">
        <f>IF(D170&lt;&gt;"",'Workers Settings'!I170,"")</f>
        <v/>
      </c>
      <c r="Z170" s="29" t="str">
        <f>IF('Workers Settings'!L170&lt;&gt;"",'Workers Settings'!L170,'Workers Settings'!K170)</f>
        <v/>
      </c>
      <c r="AA170" s="29" t="str">
        <f>IF(D170&lt;&gt;"",IF('Workers Settings'!L170&lt;&gt;"",'Workers Settings'!L170,'Workers Settings'!K170),"")</f>
        <v/>
      </c>
    </row>
    <row r="171" spans="1:27" x14ac:dyDescent="0.25">
      <c r="A171" s="7">
        <f t="shared" si="23"/>
        <v>167</v>
      </c>
      <c r="B171" s="7" t="str">
        <f>IF('Workers Settings'!B171&lt;&gt;"",'Workers Settings'!B171,"")</f>
        <v/>
      </c>
      <c r="C171" s="7" t="str">
        <f>IF('Workers Settings'!C171&lt;&gt;"",'Workers Settings'!C171,"")</f>
        <v/>
      </c>
      <c r="D171" s="17"/>
      <c r="E171" s="17"/>
      <c r="F171" s="17"/>
      <c r="G171" s="7" t="str">
        <f>IF(D171&lt;&gt;"",IF('Workers Settings'!D171="","",'Workers Settings'!D171),"")</f>
        <v/>
      </c>
      <c r="H171" s="7" t="str">
        <f>IF(D171&lt;&gt;"",'Workers Settings'!E171,"")</f>
        <v/>
      </c>
      <c r="I171" s="7" t="str">
        <f t="shared" si="22"/>
        <v/>
      </c>
      <c r="J171" s="7" t="str">
        <f>IF('Workers Settings'!F171&lt;&gt;"",'Workers Settings'!F171,"")</f>
        <v/>
      </c>
      <c r="K171" s="7" t="str">
        <f>IF('Workers Settings'!G171&lt;&gt;"",'Workers Settings'!G171,"")</f>
        <v/>
      </c>
      <c r="L171" s="7" t="str">
        <f>IF(D171="","",IF(VLOOKUP(D171,'Demand Locations'!B:D,2,FALSE)="","",VLOOKUP(D171,'Demand Locations'!B:D,2,FALSE)))</f>
        <v/>
      </c>
      <c r="M171" s="7" t="str">
        <f>IF(D171="","",IF(VLOOKUP(D171,'Demand Locations'!B:D,3,FALSE)="","",VLOOKUP(D171,'Demand Locations'!B:D,3,FALSE)))</f>
        <v/>
      </c>
      <c r="N171" s="7" t="str">
        <f t="shared" si="24"/>
        <v/>
      </c>
      <c r="O171" s="7" t="str">
        <f t="shared" si="25"/>
        <v/>
      </c>
      <c r="P171" s="7" t="str">
        <f t="shared" si="26"/>
        <v/>
      </c>
      <c r="Q171" s="7" t="str">
        <f t="shared" si="27"/>
        <v/>
      </c>
      <c r="R171" s="7" t="str">
        <f t="shared" si="28"/>
        <v/>
      </c>
      <c r="S171" s="7" t="str">
        <f t="shared" si="29"/>
        <v/>
      </c>
      <c r="T171" s="7" t="str">
        <f t="shared" si="30"/>
        <v/>
      </c>
      <c r="U171" s="7" t="str">
        <f t="shared" si="31"/>
        <v/>
      </c>
      <c r="V171" s="7" t="str">
        <f t="shared" si="32"/>
        <v/>
      </c>
      <c r="W171" s="60" t="str">
        <f>IF(ISNUMBER(V171),IF(ISNA(VLOOKUP(I171,'Distances Lookup Table'!D:E,2,FALSE)),V171*'General Settings'!$F$6,IF(VLOOKUP(I171,'Distances Lookup Table'!D:E,2,FALSE)="",V171*'General Settings'!$F$6,VLOOKUP(I171,'Distances Lookup Table'!D:E,2,FALSE))),"")</f>
        <v/>
      </c>
      <c r="X171" s="18" t="str">
        <f>IF(D171&lt;&gt;"",'Workers Settings'!H171,"")</f>
        <v/>
      </c>
      <c r="Y171" s="18" t="str">
        <f>IF(D171&lt;&gt;"",'Workers Settings'!I171,"")</f>
        <v/>
      </c>
      <c r="Z171" s="29" t="str">
        <f>IF('Workers Settings'!L171&lt;&gt;"",'Workers Settings'!L171,'Workers Settings'!K171)</f>
        <v/>
      </c>
      <c r="AA171" s="29" t="str">
        <f>IF(D171&lt;&gt;"",IF('Workers Settings'!L171&lt;&gt;"",'Workers Settings'!L171,'Workers Settings'!K171),"")</f>
        <v/>
      </c>
    </row>
    <row r="172" spans="1:27" x14ac:dyDescent="0.25">
      <c r="A172" s="7">
        <f t="shared" si="23"/>
        <v>168</v>
      </c>
      <c r="B172" s="7" t="str">
        <f>IF('Workers Settings'!B172&lt;&gt;"",'Workers Settings'!B172,"")</f>
        <v/>
      </c>
      <c r="C172" s="7" t="str">
        <f>IF('Workers Settings'!C172&lt;&gt;"",'Workers Settings'!C172,"")</f>
        <v/>
      </c>
      <c r="D172" s="17"/>
      <c r="E172" s="17"/>
      <c r="F172" s="17"/>
      <c r="G172" s="7" t="str">
        <f>IF(D172&lt;&gt;"",IF('Workers Settings'!D172="","",'Workers Settings'!D172),"")</f>
        <v/>
      </c>
      <c r="H172" s="7" t="str">
        <f>IF(D172&lt;&gt;"",'Workers Settings'!E172,"")</f>
        <v/>
      </c>
      <c r="I172" s="7" t="str">
        <f t="shared" si="22"/>
        <v/>
      </c>
      <c r="J172" s="7" t="str">
        <f>IF('Workers Settings'!F172&lt;&gt;"",'Workers Settings'!F172,"")</f>
        <v/>
      </c>
      <c r="K172" s="7" t="str">
        <f>IF('Workers Settings'!G172&lt;&gt;"",'Workers Settings'!G172,"")</f>
        <v/>
      </c>
      <c r="L172" s="7" t="str">
        <f>IF(D172="","",IF(VLOOKUP(D172,'Demand Locations'!B:D,2,FALSE)="","",VLOOKUP(D172,'Demand Locations'!B:D,2,FALSE)))</f>
        <v/>
      </c>
      <c r="M172" s="7" t="str">
        <f>IF(D172="","",IF(VLOOKUP(D172,'Demand Locations'!B:D,3,FALSE)="","",VLOOKUP(D172,'Demand Locations'!B:D,3,FALSE)))</f>
        <v/>
      </c>
      <c r="N172" s="7" t="str">
        <f t="shared" si="24"/>
        <v/>
      </c>
      <c r="O172" s="7" t="str">
        <f t="shared" si="25"/>
        <v/>
      </c>
      <c r="P172" s="7" t="str">
        <f t="shared" si="26"/>
        <v/>
      </c>
      <c r="Q172" s="7" t="str">
        <f t="shared" si="27"/>
        <v/>
      </c>
      <c r="R172" s="7" t="str">
        <f t="shared" si="28"/>
        <v/>
      </c>
      <c r="S172" s="7" t="str">
        <f t="shared" si="29"/>
        <v/>
      </c>
      <c r="T172" s="7" t="str">
        <f t="shared" si="30"/>
        <v/>
      </c>
      <c r="U172" s="7" t="str">
        <f t="shared" si="31"/>
        <v/>
      </c>
      <c r="V172" s="7" t="str">
        <f t="shared" si="32"/>
        <v/>
      </c>
      <c r="W172" s="60" t="str">
        <f>IF(ISNUMBER(V172),IF(ISNA(VLOOKUP(I172,'Distances Lookup Table'!D:E,2,FALSE)),V172*'General Settings'!$F$6,IF(VLOOKUP(I172,'Distances Lookup Table'!D:E,2,FALSE)="",V172*'General Settings'!$F$6,VLOOKUP(I172,'Distances Lookup Table'!D:E,2,FALSE))),"")</f>
        <v/>
      </c>
      <c r="X172" s="18" t="str">
        <f>IF(D172&lt;&gt;"",'Workers Settings'!H172,"")</f>
        <v/>
      </c>
      <c r="Y172" s="18" t="str">
        <f>IF(D172&lt;&gt;"",'Workers Settings'!I172,"")</f>
        <v/>
      </c>
      <c r="Z172" s="29" t="str">
        <f>IF('Workers Settings'!L172&lt;&gt;"",'Workers Settings'!L172,'Workers Settings'!K172)</f>
        <v/>
      </c>
      <c r="AA172" s="29" t="str">
        <f>IF(D172&lt;&gt;"",IF('Workers Settings'!L172&lt;&gt;"",'Workers Settings'!L172,'Workers Settings'!K172),"")</f>
        <v/>
      </c>
    </row>
    <row r="173" spans="1:27" x14ac:dyDescent="0.25">
      <c r="A173" s="7">
        <f t="shared" si="23"/>
        <v>169</v>
      </c>
      <c r="B173" s="7" t="str">
        <f>IF('Workers Settings'!B173&lt;&gt;"",'Workers Settings'!B173,"")</f>
        <v/>
      </c>
      <c r="C173" s="7" t="str">
        <f>IF('Workers Settings'!C173&lt;&gt;"",'Workers Settings'!C173,"")</f>
        <v/>
      </c>
      <c r="D173" s="17"/>
      <c r="E173" s="17"/>
      <c r="F173" s="17"/>
      <c r="G173" s="7" t="str">
        <f>IF(D173&lt;&gt;"",IF('Workers Settings'!D173="","",'Workers Settings'!D173),"")</f>
        <v/>
      </c>
      <c r="H173" s="7" t="str">
        <f>IF(D173&lt;&gt;"",'Workers Settings'!E173,"")</f>
        <v/>
      </c>
      <c r="I173" s="7" t="str">
        <f t="shared" si="22"/>
        <v/>
      </c>
      <c r="J173" s="7" t="str">
        <f>IF('Workers Settings'!F173&lt;&gt;"",'Workers Settings'!F173,"")</f>
        <v/>
      </c>
      <c r="K173" s="7" t="str">
        <f>IF('Workers Settings'!G173&lt;&gt;"",'Workers Settings'!G173,"")</f>
        <v/>
      </c>
      <c r="L173" s="7" t="str">
        <f>IF(D173="","",IF(VLOOKUP(D173,'Demand Locations'!B:D,2,FALSE)="","",VLOOKUP(D173,'Demand Locations'!B:D,2,FALSE)))</f>
        <v/>
      </c>
      <c r="M173" s="7" t="str">
        <f>IF(D173="","",IF(VLOOKUP(D173,'Demand Locations'!B:D,3,FALSE)="","",VLOOKUP(D173,'Demand Locations'!B:D,3,FALSE)))</f>
        <v/>
      </c>
      <c r="N173" s="7" t="str">
        <f t="shared" si="24"/>
        <v/>
      </c>
      <c r="O173" s="7" t="str">
        <f t="shared" si="25"/>
        <v/>
      </c>
      <c r="P173" s="7" t="str">
        <f t="shared" si="26"/>
        <v/>
      </c>
      <c r="Q173" s="7" t="str">
        <f t="shared" si="27"/>
        <v/>
      </c>
      <c r="R173" s="7" t="str">
        <f t="shared" si="28"/>
        <v/>
      </c>
      <c r="S173" s="7" t="str">
        <f t="shared" si="29"/>
        <v/>
      </c>
      <c r="T173" s="7" t="str">
        <f t="shared" si="30"/>
        <v/>
      </c>
      <c r="U173" s="7" t="str">
        <f t="shared" si="31"/>
        <v/>
      </c>
      <c r="V173" s="7" t="str">
        <f t="shared" si="32"/>
        <v/>
      </c>
      <c r="W173" s="60" t="str">
        <f>IF(ISNUMBER(V173),IF(ISNA(VLOOKUP(I173,'Distances Lookup Table'!D:E,2,FALSE)),V173*'General Settings'!$F$6,IF(VLOOKUP(I173,'Distances Lookup Table'!D:E,2,FALSE)="",V173*'General Settings'!$F$6,VLOOKUP(I173,'Distances Lookup Table'!D:E,2,FALSE))),"")</f>
        <v/>
      </c>
      <c r="X173" s="18" t="str">
        <f>IF(D173&lt;&gt;"",'Workers Settings'!H173,"")</f>
        <v/>
      </c>
      <c r="Y173" s="18" t="str">
        <f>IF(D173&lt;&gt;"",'Workers Settings'!I173,"")</f>
        <v/>
      </c>
      <c r="Z173" s="29" t="str">
        <f>IF('Workers Settings'!L173&lt;&gt;"",'Workers Settings'!L173,'Workers Settings'!K173)</f>
        <v/>
      </c>
      <c r="AA173" s="29" t="str">
        <f>IF(D173&lt;&gt;"",IF('Workers Settings'!L173&lt;&gt;"",'Workers Settings'!L173,'Workers Settings'!K173),"")</f>
        <v/>
      </c>
    </row>
    <row r="174" spans="1:27" x14ac:dyDescent="0.25">
      <c r="A174" s="7">
        <f t="shared" si="23"/>
        <v>170</v>
      </c>
      <c r="B174" s="7" t="str">
        <f>IF('Workers Settings'!B174&lt;&gt;"",'Workers Settings'!B174,"")</f>
        <v/>
      </c>
      <c r="C174" s="7" t="str">
        <f>IF('Workers Settings'!C174&lt;&gt;"",'Workers Settings'!C174,"")</f>
        <v/>
      </c>
      <c r="D174" s="17"/>
      <c r="E174" s="17"/>
      <c r="F174" s="17"/>
      <c r="G174" s="7" t="str">
        <f>IF(D174&lt;&gt;"",IF('Workers Settings'!D174="","",'Workers Settings'!D174),"")</f>
        <v/>
      </c>
      <c r="H174" s="7" t="str">
        <f>IF(D174&lt;&gt;"",'Workers Settings'!E174,"")</f>
        <v/>
      </c>
      <c r="I174" s="7" t="str">
        <f t="shared" si="22"/>
        <v/>
      </c>
      <c r="J174" s="7" t="str">
        <f>IF('Workers Settings'!F174&lt;&gt;"",'Workers Settings'!F174,"")</f>
        <v/>
      </c>
      <c r="K174" s="7" t="str">
        <f>IF('Workers Settings'!G174&lt;&gt;"",'Workers Settings'!G174,"")</f>
        <v/>
      </c>
      <c r="L174" s="7" t="str">
        <f>IF(D174="","",IF(VLOOKUP(D174,'Demand Locations'!B:D,2,FALSE)="","",VLOOKUP(D174,'Demand Locations'!B:D,2,FALSE)))</f>
        <v/>
      </c>
      <c r="M174" s="7" t="str">
        <f>IF(D174="","",IF(VLOOKUP(D174,'Demand Locations'!B:D,3,FALSE)="","",VLOOKUP(D174,'Demand Locations'!B:D,3,FALSE)))</f>
        <v/>
      </c>
      <c r="N174" s="7" t="str">
        <f t="shared" si="24"/>
        <v/>
      </c>
      <c r="O174" s="7" t="str">
        <f t="shared" si="25"/>
        <v/>
      </c>
      <c r="P174" s="7" t="str">
        <f t="shared" si="26"/>
        <v/>
      </c>
      <c r="Q174" s="7" t="str">
        <f t="shared" si="27"/>
        <v/>
      </c>
      <c r="R174" s="7" t="str">
        <f t="shared" si="28"/>
        <v/>
      </c>
      <c r="S174" s="7" t="str">
        <f t="shared" si="29"/>
        <v/>
      </c>
      <c r="T174" s="7" t="str">
        <f t="shared" si="30"/>
        <v/>
      </c>
      <c r="U174" s="7" t="str">
        <f t="shared" si="31"/>
        <v/>
      </c>
      <c r="V174" s="7" t="str">
        <f t="shared" si="32"/>
        <v/>
      </c>
      <c r="W174" s="60" t="str">
        <f>IF(ISNUMBER(V174),IF(ISNA(VLOOKUP(I174,'Distances Lookup Table'!D:E,2,FALSE)),V174*'General Settings'!$F$6,IF(VLOOKUP(I174,'Distances Lookup Table'!D:E,2,FALSE)="",V174*'General Settings'!$F$6,VLOOKUP(I174,'Distances Lookup Table'!D:E,2,FALSE))),"")</f>
        <v/>
      </c>
      <c r="X174" s="18" t="str">
        <f>IF(D174&lt;&gt;"",'Workers Settings'!H174,"")</f>
        <v/>
      </c>
      <c r="Y174" s="18" t="str">
        <f>IF(D174&lt;&gt;"",'Workers Settings'!I174,"")</f>
        <v/>
      </c>
      <c r="Z174" s="29" t="str">
        <f>IF('Workers Settings'!L174&lt;&gt;"",'Workers Settings'!L174,'Workers Settings'!K174)</f>
        <v/>
      </c>
      <c r="AA174" s="29" t="str">
        <f>IF(D174&lt;&gt;"",IF('Workers Settings'!L174&lt;&gt;"",'Workers Settings'!L174,'Workers Settings'!K174),"")</f>
        <v/>
      </c>
    </row>
    <row r="175" spans="1:27" x14ac:dyDescent="0.25">
      <c r="A175" s="7">
        <f t="shared" si="23"/>
        <v>171</v>
      </c>
      <c r="B175" s="7" t="str">
        <f>IF('Workers Settings'!B175&lt;&gt;"",'Workers Settings'!B175,"")</f>
        <v/>
      </c>
      <c r="C175" s="7" t="str">
        <f>IF('Workers Settings'!C175&lt;&gt;"",'Workers Settings'!C175,"")</f>
        <v/>
      </c>
      <c r="D175" s="17"/>
      <c r="E175" s="17"/>
      <c r="F175" s="17"/>
      <c r="G175" s="7" t="str">
        <f>IF(D175&lt;&gt;"",IF('Workers Settings'!D175="","",'Workers Settings'!D175),"")</f>
        <v/>
      </c>
      <c r="H175" s="7" t="str">
        <f>IF(D175&lt;&gt;"",'Workers Settings'!E175,"")</f>
        <v/>
      </c>
      <c r="I175" s="7" t="str">
        <f t="shared" si="22"/>
        <v/>
      </c>
      <c r="J175" s="7" t="str">
        <f>IF('Workers Settings'!F175&lt;&gt;"",'Workers Settings'!F175,"")</f>
        <v/>
      </c>
      <c r="K175" s="7" t="str">
        <f>IF('Workers Settings'!G175&lt;&gt;"",'Workers Settings'!G175,"")</f>
        <v/>
      </c>
      <c r="L175" s="7" t="str">
        <f>IF(D175="","",IF(VLOOKUP(D175,'Demand Locations'!B:D,2,FALSE)="","",VLOOKUP(D175,'Demand Locations'!B:D,2,FALSE)))</f>
        <v/>
      </c>
      <c r="M175" s="7" t="str">
        <f>IF(D175="","",IF(VLOOKUP(D175,'Demand Locations'!B:D,3,FALSE)="","",VLOOKUP(D175,'Demand Locations'!B:D,3,FALSE)))</f>
        <v/>
      </c>
      <c r="N175" s="7" t="str">
        <f t="shared" si="24"/>
        <v/>
      </c>
      <c r="O175" s="7" t="str">
        <f t="shared" si="25"/>
        <v/>
      </c>
      <c r="P175" s="7" t="str">
        <f t="shared" si="26"/>
        <v/>
      </c>
      <c r="Q175" s="7" t="str">
        <f t="shared" si="27"/>
        <v/>
      </c>
      <c r="R175" s="7" t="str">
        <f t="shared" si="28"/>
        <v/>
      </c>
      <c r="S175" s="7" t="str">
        <f t="shared" si="29"/>
        <v/>
      </c>
      <c r="T175" s="7" t="str">
        <f t="shared" si="30"/>
        <v/>
      </c>
      <c r="U175" s="7" t="str">
        <f t="shared" si="31"/>
        <v/>
      </c>
      <c r="V175" s="7" t="str">
        <f t="shared" si="32"/>
        <v/>
      </c>
      <c r="W175" s="60" t="str">
        <f>IF(ISNUMBER(V175),IF(ISNA(VLOOKUP(I175,'Distances Lookup Table'!D:E,2,FALSE)),V175*'General Settings'!$F$6,IF(VLOOKUP(I175,'Distances Lookup Table'!D:E,2,FALSE)="",V175*'General Settings'!$F$6,VLOOKUP(I175,'Distances Lookup Table'!D:E,2,FALSE))),"")</f>
        <v/>
      </c>
      <c r="X175" s="18" t="str">
        <f>IF(D175&lt;&gt;"",'Workers Settings'!H175,"")</f>
        <v/>
      </c>
      <c r="Y175" s="18" t="str">
        <f>IF(D175&lt;&gt;"",'Workers Settings'!I175,"")</f>
        <v/>
      </c>
      <c r="Z175" s="29" t="str">
        <f>IF('Workers Settings'!L175&lt;&gt;"",'Workers Settings'!L175,'Workers Settings'!K175)</f>
        <v/>
      </c>
      <c r="AA175" s="29" t="str">
        <f>IF(D175&lt;&gt;"",IF('Workers Settings'!L175&lt;&gt;"",'Workers Settings'!L175,'Workers Settings'!K175),"")</f>
        <v/>
      </c>
    </row>
    <row r="176" spans="1:27" x14ac:dyDescent="0.25">
      <c r="A176" s="7">
        <f t="shared" si="23"/>
        <v>172</v>
      </c>
      <c r="B176" s="7" t="str">
        <f>IF('Workers Settings'!B176&lt;&gt;"",'Workers Settings'!B176,"")</f>
        <v/>
      </c>
      <c r="C176" s="7" t="str">
        <f>IF('Workers Settings'!C176&lt;&gt;"",'Workers Settings'!C176,"")</f>
        <v/>
      </c>
      <c r="D176" s="17"/>
      <c r="E176" s="17"/>
      <c r="F176" s="17"/>
      <c r="G176" s="7" t="str">
        <f>IF(D176&lt;&gt;"",IF('Workers Settings'!D176="","",'Workers Settings'!D176),"")</f>
        <v/>
      </c>
      <c r="H176" s="7" t="str">
        <f>IF(D176&lt;&gt;"",'Workers Settings'!E176,"")</f>
        <v/>
      </c>
      <c r="I176" s="7" t="str">
        <f t="shared" si="22"/>
        <v/>
      </c>
      <c r="J176" s="7" t="str">
        <f>IF('Workers Settings'!F176&lt;&gt;"",'Workers Settings'!F176,"")</f>
        <v/>
      </c>
      <c r="K176" s="7" t="str">
        <f>IF('Workers Settings'!G176&lt;&gt;"",'Workers Settings'!G176,"")</f>
        <v/>
      </c>
      <c r="L176" s="7" t="str">
        <f>IF(D176="","",IF(VLOOKUP(D176,'Demand Locations'!B:D,2,FALSE)="","",VLOOKUP(D176,'Demand Locations'!B:D,2,FALSE)))</f>
        <v/>
      </c>
      <c r="M176" s="7" t="str">
        <f>IF(D176="","",IF(VLOOKUP(D176,'Demand Locations'!B:D,3,FALSE)="","",VLOOKUP(D176,'Demand Locations'!B:D,3,FALSE)))</f>
        <v/>
      </c>
      <c r="N176" s="7" t="str">
        <f t="shared" si="24"/>
        <v/>
      </c>
      <c r="O176" s="7" t="str">
        <f t="shared" si="25"/>
        <v/>
      </c>
      <c r="P176" s="7" t="str">
        <f t="shared" si="26"/>
        <v/>
      </c>
      <c r="Q176" s="7" t="str">
        <f t="shared" si="27"/>
        <v/>
      </c>
      <c r="R176" s="7" t="str">
        <f t="shared" si="28"/>
        <v/>
      </c>
      <c r="S176" s="7" t="str">
        <f t="shared" si="29"/>
        <v/>
      </c>
      <c r="T176" s="7" t="str">
        <f t="shared" si="30"/>
        <v/>
      </c>
      <c r="U176" s="7" t="str">
        <f t="shared" si="31"/>
        <v/>
      </c>
      <c r="V176" s="7" t="str">
        <f t="shared" si="32"/>
        <v/>
      </c>
      <c r="W176" s="60" t="str">
        <f>IF(ISNUMBER(V176),IF(ISNA(VLOOKUP(I176,'Distances Lookup Table'!D:E,2,FALSE)),V176*'General Settings'!$F$6,IF(VLOOKUP(I176,'Distances Lookup Table'!D:E,2,FALSE)="",V176*'General Settings'!$F$6,VLOOKUP(I176,'Distances Lookup Table'!D:E,2,FALSE))),"")</f>
        <v/>
      </c>
      <c r="X176" s="18" t="str">
        <f>IF(D176&lt;&gt;"",'Workers Settings'!H176,"")</f>
        <v/>
      </c>
      <c r="Y176" s="18" t="str">
        <f>IF(D176&lt;&gt;"",'Workers Settings'!I176,"")</f>
        <v/>
      </c>
      <c r="Z176" s="29" t="str">
        <f>IF('Workers Settings'!L176&lt;&gt;"",'Workers Settings'!L176,'Workers Settings'!K176)</f>
        <v/>
      </c>
      <c r="AA176" s="29" t="str">
        <f>IF(D176&lt;&gt;"",IF('Workers Settings'!L176&lt;&gt;"",'Workers Settings'!L176,'Workers Settings'!K176),"")</f>
        <v/>
      </c>
    </row>
    <row r="177" spans="1:27" x14ac:dyDescent="0.25">
      <c r="A177" s="7">
        <f t="shared" si="23"/>
        <v>173</v>
      </c>
      <c r="B177" s="7" t="str">
        <f>IF('Workers Settings'!B177&lt;&gt;"",'Workers Settings'!B177,"")</f>
        <v/>
      </c>
      <c r="C177" s="7" t="str">
        <f>IF('Workers Settings'!C177&lt;&gt;"",'Workers Settings'!C177,"")</f>
        <v/>
      </c>
      <c r="D177" s="17"/>
      <c r="E177" s="17"/>
      <c r="F177" s="17"/>
      <c r="G177" s="7" t="str">
        <f>IF(D177&lt;&gt;"",IF('Workers Settings'!D177="","",'Workers Settings'!D177),"")</f>
        <v/>
      </c>
      <c r="H177" s="7" t="str">
        <f>IF(D177&lt;&gt;"",'Workers Settings'!E177,"")</f>
        <v/>
      </c>
      <c r="I177" s="7" t="str">
        <f t="shared" si="22"/>
        <v/>
      </c>
      <c r="J177" s="7" t="str">
        <f>IF('Workers Settings'!F177&lt;&gt;"",'Workers Settings'!F177,"")</f>
        <v/>
      </c>
      <c r="K177" s="7" t="str">
        <f>IF('Workers Settings'!G177&lt;&gt;"",'Workers Settings'!G177,"")</f>
        <v/>
      </c>
      <c r="L177" s="7" t="str">
        <f>IF(D177="","",IF(VLOOKUP(D177,'Demand Locations'!B:D,2,FALSE)="","",VLOOKUP(D177,'Demand Locations'!B:D,2,FALSE)))</f>
        <v/>
      </c>
      <c r="M177" s="7" t="str">
        <f>IF(D177="","",IF(VLOOKUP(D177,'Demand Locations'!B:D,3,FALSE)="","",VLOOKUP(D177,'Demand Locations'!B:D,3,FALSE)))</f>
        <v/>
      </c>
      <c r="N177" s="7" t="str">
        <f t="shared" si="24"/>
        <v/>
      </c>
      <c r="O177" s="7" t="str">
        <f t="shared" si="25"/>
        <v/>
      </c>
      <c r="P177" s="7" t="str">
        <f t="shared" si="26"/>
        <v/>
      </c>
      <c r="Q177" s="7" t="str">
        <f t="shared" si="27"/>
        <v/>
      </c>
      <c r="R177" s="7" t="str">
        <f t="shared" si="28"/>
        <v/>
      </c>
      <c r="S177" s="7" t="str">
        <f t="shared" si="29"/>
        <v/>
      </c>
      <c r="T177" s="7" t="str">
        <f t="shared" si="30"/>
        <v/>
      </c>
      <c r="U177" s="7" t="str">
        <f t="shared" si="31"/>
        <v/>
      </c>
      <c r="V177" s="7" t="str">
        <f t="shared" si="32"/>
        <v/>
      </c>
      <c r="W177" s="60" t="str">
        <f>IF(ISNUMBER(V177),IF(ISNA(VLOOKUP(I177,'Distances Lookup Table'!D:E,2,FALSE)),V177*'General Settings'!$F$6,IF(VLOOKUP(I177,'Distances Lookup Table'!D:E,2,FALSE)="",V177*'General Settings'!$F$6,VLOOKUP(I177,'Distances Lookup Table'!D:E,2,FALSE))),"")</f>
        <v/>
      </c>
      <c r="X177" s="18" t="str">
        <f>IF(D177&lt;&gt;"",'Workers Settings'!H177,"")</f>
        <v/>
      </c>
      <c r="Y177" s="18" t="str">
        <f>IF(D177&lt;&gt;"",'Workers Settings'!I177,"")</f>
        <v/>
      </c>
      <c r="Z177" s="29" t="str">
        <f>IF('Workers Settings'!L177&lt;&gt;"",'Workers Settings'!L177,'Workers Settings'!K177)</f>
        <v/>
      </c>
      <c r="AA177" s="29" t="str">
        <f>IF(D177&lt;&gt;"",IF('Workers Settings'!L177&lt;&gt;"",'Workers Settings'!L177,'Workers Settings'!K177),"")</f>
        <v/>
      </c>
    </row>
    <row r="178" spans="1:27" x14ac:dyDescent="0.25">
      <c r="A178" s="7">
        <f t="shared" si="23"/>
        <v>174</v>
      </c>
      <c r="B178" s="7" t="str">
        <f>IF('Workers Settings'!B178&lt;&gt;"",'Workers Settings'!B178,"")</f>
        <v/>
      </c>
      <c r="C178" s="7" t="str">
        <f>IF('Workers Settings'!C178&lt;&gt;"",'Workers Settings'!C178,"")</f>
        <v/>
      </c>
      <c r="D178" s="17"/>
      <c r="E178" s="17"/>
      <c r="F178" s="17"/>
      <c r="G178" s="7" t="str">
        <f>IF(D178&lt;&gt;"",IF('Workers Settings'!D178="","",'Workers Settings'!D178),"")</f>
        <v/>
      </c>
      <c r="H178" s="7" t="str">
        <f>IF(D178&lt;&gt;"",'Workers Settings'!E178,"")</f>
        <v/>
      </c>
      <c r="I178" s="7" t="str">
        <f t="shared" si="22"/>
        <v/>
      </c>
      <c r="J178" s="7" t="str">
        <f>IF('Workers Settings'!F178&lt;&gt;"",'Workers Settings'!F178,"")</f>
        <v/>
      </c>
      <c r="K178" s="7" t="str">
        <f>IF('Workers Settings'!G178&lt;&gt;"",'Workers Settings'!G178,"")</f>
        <v/>
      </c>
      <c r="L178" s="7" t="str">
        <f>IF(D178="","",IF(VLOOKUP(D178,'Demand Locations'!B:D,2,FALSE)="","",VLOOKUP(D178,'Demand Locations'!B:D,2,FALSE)))</f>
        <v/>
      </c>
      <c r="M178" s="7" t="str">
        <f>IF(D178="","",IF(VLOOKUP(D178,'Demand Locations'!B:D,3,FALSE)="","",VLOOKUP(D178,'Demand Locations'!B:D,3,FALSE)))</f>
        <v/>
      </c>
      <c r="N178" s="7" t="str">
        <f t="shared" si="24"/>
        <v/>
      </c>
      <c r="O178" s="7" t="str">
        <f t="shared" si="25"/>
        <v/>
      </c>
      <c r="P178" s="7" t="str">
        <f t="shared" si="26"/>
        <v/>
      </c>
      <c r="Q178" s="7" t="str">
        <f t="shared" si="27"/>
        <v/>
      </c>
      <c r="R178" s="7" t="str">
        <f t="shared" si="28"/>
        <v/>
      </c>
      <c r="S178" s="7" t="str">
        <f t="shared" si="29"/>
        <v/>
      </c>
      <c r="T178" s="7" t="str">
        <f t="shared" si="30"/>
        <v/>
      </c>
      <c r="U178" s="7" t="str">
        <f t="shared" si="31"/>
        <v/>
      </c>
      <c r="V178" s="7" t="str">
        <f t="shared" si="32"/>
        <v/>
      </c>
      <c r="W178" s="60" t="str">
        <f>IF(ISNUMBER(V178),IF(ISNA(VLOOKUP(I178,'Distances Lookup Table'!D:E,2,FALSE)),V178*'General Settings'!$F$6,IF(VLOOKUP(I178,'Distances Lookup Table'!D:E,2,FALSE)="",V178*'General Settings'!$F$6,VLOOKUP(I178,'Distances Lookup Table'!D:E,2,FALSE))),"")</f>
        <v/>
      </c>
      <c r="X178" s="18" t="str">
        <f>IF(D178&lt;&gt;"",'Workers Settings'!H178,"")</f>
        <v/>
      </c>
      <c r="Y178" s="18" t="str">
        <f>IF(D178&lt;&gt;"",'Workers Settings'!I178,"")</f>
        <v/>
      </c>
      <c r="Z178" s="29" t="str">
        <f>IF('Workers Settings'!L178&lt;&gt;"",'Workers Settings'!L178,'Workers Settings'!K178)</f>
        <v/>
      </c>
      <c r="AA178" s="29" t="str">
        <f>IF(D178&lt;&gt;"",IF('Workers Settings'!L178&lt;&gt;"",'Workers Settings'!L178,'Workers Settings'!K178),"")</f>
        <v/>
      </c>
    </row>
    <row r="179" spans="1:27" x14ac:dyDescent="0.25">
      <c r="A179" s="7">
        <f t="shared" si="23"/>
        <v>175</v>
      </c>
      <c r="B179" s="7" t="str">
        <f>IF('Workers Settings'!B179&lt;&gt;"",'Workers Settings'!B179,"")</f>
        <v/>
      </c>
      <c r="C179" s="7" t="str">
        <f>IF('Workers Settings'!C179&lt;&gt;"",'Workers Settings'!C179,"")</f>
        <v/>
      </c>
      <c r="D179" s="17"/>
      <c r="E179" s="17"/>
      <c r="F179" s="17"/>
      <c r="G179" s="7" t="str">
        <f>IF(D179&lt;&gt;"",IF('Workers Settings'!D179="","",'Workers Settings'!D179),"")</f>
        <v/>
      </c>
      <c r="H179" s="7" t="str">
        <f>IF(D179&lt;&gt;"",'Workers Settings'!E179,"")</f>
        <v/>
      </c>
      <c r="I179" s="7" t="str">
        <f t="shared" si="22"/>
        <v/>
      </c>
      <c r="J179" s="7" t="str">
        <f>IF('Workers Settings'!F179&lt;&gt;"",'Workers Settings'!F179,"")</f>
        <v/>
      </c>
      <c r="K179" s="7" t="str">
        <f>IF('Workers Settings'!G179&lt;&gt;"",'Workers Settings'!G179,"")</f>
        <v/>
      </c>
      <c r="L179" s="7" t="str">
        <f>IF(D179="","",IF(VLOOKUP(D179,'Demand Locations'!B:D,2,FALSE)="","",VLOOKUP(D179,'Demand Locations'!B:D,2,FALSE)))</f>
        <v/>
      </c>
      <c r="M179" s="7" t="str">
        <f>IF(D179="","",IF(VLOOKUP(D179,'Demand Locations'!B:D,3,FALSE)="","",VLOOKUP(D179,'Demand Locations'!B:D,3,FALSE)))</f>
        <v/>
      </c>
      <c r="N179" s="7" t="str">
        <f t="shared" si="24"/>
        <v/>
      </c>
      <c r="O179" s="7" t="str">
        <f t="shared" si="25"/>
        <v/>
      </c>
      <c r="P179" s="7" t="str">
        <f t="shared" si="26"/>
        <v/>
      </c>
      <c r="Q179" s="7" t="str">
        <f t="shared" si="27"/>
        <v/>
      </c>
      <c r="R179" s="7" t="str">
        <f t="shared" si="28"/>
        <v/>
      </c>
      <c r="S179" s="7" t="str">
        <f t="shared" si="29"/>
        <v/>
      </c>
      <c r="T179" s="7" t="str">
        <f t="shared" si="30"/>
        <v/>
      </c>
      <c r="U179" s="7" t="str">
        <f t="shared" si="31"/>
        <v/>
      </c>
      <c r="V179" s="7" t="str">
        <f t="shared" si="32"/>
        <v/>
      </c>
      <c r="W179" s="60" t="str">
        <f>IF(ISNUMBER(V179),IF(ISNA(VLOOKUP(I179,'Distances Lookup Table'!D:E,2,FALSE)),V179*'General Settings'!$F$6,IF(VLOOKUP(I179,'Distances Lookup Table'!D:E,2,FALSE)="",V179*'General Settings'!$F$6,VLOOKUP(I179,'Distances Lookup Table'!D:E,2,FALSE))),"")</f>
        <v/>
      </c>
      <c r="X179" s="18" t="str">
        <f>IF(D179&lt;&gt;"",'Workers Settings'!H179,"")</f>
        <v/>
      </c>
      <c r="Y179" s="18" t="str">
        <f>IF(D179&lt;&gt;"",'Workers Settings'!I179,"")</f>
        <v/>
      </c>
      <c r="Z179" s="29" t="str">
        <f>IF('Workers Settings'!L179&lt;&gt;"",'Workers Settings'!L179,'Workers Settings'!K179)</f>
        <v/>
      </c>
      <c r="AA179" s="29" t="str">
        <f>IF(D179&lt;&gt;"",IF('Workers Settings'!L179&lt;&gt;"",'Workers Settings'!L179,'Workers Settings'!K179),"")</f>
        <v/>
      </c>
    </row>
    <row r="180" spans="1:27" x14ac:dyDescent="0.25">
      <c r="A180" s="7">
        <f t="shared" si="23"/>
        <v>176</v>
      </c>
      <c r="B180" s="7" t="str">
        <f>IF('Workers Settings'!B180&lt;&gt;"",'Workers Settings'!B180,"")</f>
        <v/>
      </c>
      <c r="C180" s="7" t="str">
        <f>IF('Workers Settings'!C180&lt;&gt;"",'Workers Settings'!C180,"")</f>
        <v/>
      </c>
      <c r="D180" s="17"/>
      <c r="E180" s="17"/>
      <c r="F180" s="17"/>
      <c r="G180" s="7" t="str">
        <f>IF(D180&lt;&gt;"",IF('Workers Settings'!D180="","",'Workers Settings'!D180),"")</f>
        <v/>
      </c>
      <c r="H180" s="7" t="str">
        <f>IF(D180&lt;&gt;"",'Workers Settings'!E180,"")</f>
        <v/>
      </c>
      <c r="I180" s="7" t="str">
        <f t="shared" si="22"/>
        <v/>
      </c>
      <c r="J180" s="7" t="str">
        <f>IF('Workers Settings'!F180&lt;&gt;"",'Workers Settings'!F180,"")</f>
        <v/>
      </c>
      <c r="K180" s="7" t="str">
        <f>IF('Workers Settings'!G180&lt;&gt;"",'Workers Settings'!G180,"")</f>
        <v/>
      </c>
      <c r="L180" s="7" t="str">
        <f>IF(D180="","",IF(VLOOKUP(D180,'Demand Locations'!B:D,2,FALSE)="","",VLOOKUP(D180,'Demand Locations'!B:D,2,FALSE)))</f>
        <v/>
      </c>
      <c r="M180" s="7" t="str">
        <f>IF(D180="","",IF(VLOOKUP(D180,'Demand Locations'!B:D,3,FALSE)="","",VLOOKUP(D180,'Demand Locations'!B:D,3,FALSE)))</f>
        <v/>
      </c>
      <c r="N180" s="7" t="str">
        <f t="shared" si="24"/>
        <v/>
      </c>
      <c r="O180" s="7" t="str">
        <f t="shared" si="25"/>
        <v/>
      </c>
      <c r="P180" s="7" t="str">
        <f t="shared" si="26"/>
        <v/>
      </c>
      <c r="Q180" s="7" t="str">
        <f t="shared" si="27"/>
        <v/>
      </c>
      <c r="R180" s="7" t="str">
        <f t="shared" si="28"/>
        <v/>
      </c>
      <c r="S180" s="7" t="str">
        <f t="shared" si="29"/>
        <v/>
      </c>
      <c r="T180" s="7" t="str">
        <f t="shared" si="30"/>
        <v/>
      </c>
      <c r="U180" s="7" t="str">
        <f t="shared" si="31"/>
        <v/>
      </c>
      <c r="V180" s="7" t="str">
        <f t="shared" si="32"/>
        <v/>
      </c>
      <c r="W180" s="60" t="str">
        <f>IF(ISNUMBER(V180),IF(ISNA(VLOOKUP(I180,'Distances Lookup Table'!D:E,2,FALSE)),V180*'General Settings'!$F$6,IF(VLOOKUP(I180,'Distances Lookup Table'!D:E,2,FALSE)="",V180*'General Settings'!$F$6,VLOOKUP(I180,'Distances Lookup Table'!D:E,2,FALSE))),"")</f>
        <v/>
      </c>
      <c r="X180" s="18" t="str">
        <f>IF(D180&lt;&gt;"",'Workers Settings'!H180,"")</f>
        <v/>
      </c>
      <c r="Y180" s="18" t="str">
        <f>IF(D180&lt;&gt;"",'Workers Settings'!I180,"")</f>
        <v/>
      </c>
      <c r="Z180" s="29" t="str">
        <f>IF('Workers Settings'!L180&lt;&gt;"",'Workers Settings'!L180,'Workers Settings'!K180)</f>
        <v/>
      </c>
      <c r="AA180" s="29" t="str">
        <f>IF(D180&lt;&gt;"",IF('Workers Settings'!L180&lt;&gt;"",'Workers Settings'!L180,'Workers Settings'!K180),"")</f>
        <v/>
      </c>
    </row>
    <row r="181" spans="1:27" x14ac:dyDescent="0.25">
      <c r="A181" s="7">
        <f t="shared" si="23"/>
        <v>177</v>
      </c>
      <c r="B181" s="7" t="str">
        <f>IF('Workers Settings'!B181&lt;&gt;"",'Workers Settings'!B181,"")</f>
        <v/>
      </c>
      <c r="C181" s="7" t="str">
        <f>IF('Workers Settings'!C181&lt;&gt;"",'Workers Settings'!C181,"")</f>
        <v/>
      </c>
      <c r="D181" s="17"/>
      <c r="E181" s="17"/>
      <c r="F181" s="17"/>
      <c r="G181" s="7" t="str">
        <f>IF(D181&lt;&gt;"",IF('Workers Settings'!D181="","",'Workers Settings'!D181),"")</f>
        <v/>
      </c>
      <c r="H181" s="7" t="str">
        <f>IF(D181&lt;&gt;"",'Workers Settings'!E181,"")</f>
        <v/>
      </c>
      <c r="I181" s="7" t="str">
        <f t="shared" si="22"/>
        <v/>
      </c>
      <c r="J181" s="7" t="str">
        <f>IF('Workers Settings'!F181&lt;&gt;"",'Workers Settings'!F181,"")</f>
        <v/>
      </c>
      <c r="K181" s="7" t="str">
        <f>IF('Workers Settings'!G181&lt;&gt;"",'Workers Settings'!G181,"")</f>
        <v/>
      </c>
      <c r="L181" s="7" t="str">
        <f>IF(D181="","",IF(VLOOKUP(D181,'Demand Locations'!B:D,2,FALSE)="","",VLOOKUP(D181,'Demand Locations'!B:D,2,FALSE)))</f>
        <v/>
      </c>
      <c r="M181" s="7" t="str">
        <f>IF(D181="","",IF(VLOOKUP(D181,'Demand Locations'!B:D,3,FALSE)="","",VLOOKUP(D181,'Demand Locations'!B:D,3,FALSE)))</f>
        <v/>
      </c>
      <c r="N181" s="7" t="str">
        <f t="shared" si="24"/>
        <v/>
      </c>
      <c r="O181" s="7" t="str">
        <f t="shared" si="25"/>
        <v/>
      </c>
      <c r="P181" s="7" t="str">
        <f t="shared" si="26"/>
        <v/>
      </c>
      <c r="Q181" s="7" t="str">
        <f t="shared" si="27"/>
        <v/>
      </c>
      <c r="R181" s="7" t="str">
        <f t="shared" si="28"/>
        <v/>
      </c>
      <c r="S181" s="7" t="str">
        <f t="shared" si="29"/>
        <v/>
      </c>
      <c r="T181" s="7" t="str">
        <f t="shared" si="30"/>
        <v/>
      </c>
      <c r="U181" s="7" t="str">
        <f t="shared" si="31"/>
        <v/>
      </c>
      <c r="V181" s="7" t="str">
        <f t="shared" si="32"/>
        <v/>
      </c>
      <c r="W181" s="60" t="str">
        <f>IF(ISNUMBER(V181),IF(ISNA(VLOOKUP(I181,'Distances Lookup Table'!D:E,2,FALSE)),V181*'General Settings'!$F$6,IF(VLOOKUP(I181,'Distances Lookup Table'!D:E,2,FALSE)="",V181*'General Settings'!$F$6,VLOOKUP(I181,'Distances Lookup Table'!D:E,2,FALSE))),"")</f>
        <v/>
      </c>
      <c r="X181" s="18" t="str">
        <f>IF(D181&lt;&gt;"",'Workers Settings'!H181,"")</f>
        <v/>
      </c>
      <c r="Y181" s="18" t="str">
        <f>IF(D181&lt;&gt;"",'Workers Settings'!I181,"")</f>
        <v/>
      </c>
      <c r="Z181" s="29" t="str">
        <f>IF('Workers Settings'!L181&lt;&gt;"",'Workers Settings'!L181,'Workers Settings'!K181)</f>
        <v/>
      </c>
      <c r="AA181" s="29" t="str">
        <f>IF(D181&lt;&gt;"",IF('Workers Settings'!L181&lt;&gt;"",'Workers Settings'!L181,'Workers Settings'!K181),"")</f>
        <v/>
      </c>
    </row>
    <row r="182" spans="1:27" x14ac:dyDescent="0.25">
      <c r="A182" s="7">
        <f t="shared" si="23"/>
        <v>178</v>
      </c>
      <c r="B182" s="7" t="str">
        <f>IF('Workers Settings'!B182&lt;&gt;"",'Workers Settings'!B182,"")</f>
        <v/>
      </c>
      <c r="C182" s="7" t="str">
        <f>IF('Workers Settings'!C182&lt;&gt;"",'Workers Settings'!C182,"")</f>
        <v/>
      </c>
      <c r="D182" s="17"/>
      <c r="E182" s="17"/>
      <c r="F182" s="17"/>
      <c r="G182" s="7" t="str">
        <f>IF(D182&lt;&gt;"",IF('Workers Settings'!D182="","",'Workers Settings'!D182),"")</f>
        <v/>
      </c>
      <c r="H182" s="7" t="str">
        <f>IF(D182&lt;&gt;"",'Workers Settings'!E182,"")</f>
        <v/>
      </c>
      <c r="I182" s="7" t="str">
        <f t="shared" si="22"/>
        <v/>
      </c>
      <c r="J182" s="7" t="str">
        <f>IF('Workers Settings'!F182&lt;&gt;"",'Workers Settings'!F182,"")</f>
        <v/>
      </c>
      <c r="K182" s="7" t="str">
        <f>IF('Workers Settings'!G182&lt;&gt;"",'Workers Settings'!G182,"")</f>
        <v/>
      </c>
      <c r="L182" s="7" t="str">
        <f>IF(D182="","",IF(VLOOKUP(D182,'Demand Locations'!B:D,2,FALSE)="","",VLOOKUP(D182,'Demand Locations'!B:D,2,FALSE)))</f>
        <v/>
      </c>
      <c r="M182" s="7" t="str">
        <f>IF(D182="","",IF(VLOOKUP(D182,'Demand Locations'!B:D,3,FALSE)="","",VLOOKUP(D182,'Demand Locations'!B:D,3,FALSE)))</f>
        <v/>
      </c>
      <c r="N182" s="7" t="str">
        <f t="shared" si="24"/>
        <v/>
      </c>
      <c r="O182" s="7" t="str">
        <f t="shared" si="25"/>
        <v/>
      </c>
      <c r="P182" s="7" t="str">
        <f t="shared" si="26"/>
        <v/>
      </c>
      <c r="Q182" s="7" t="str">
        <f t="shared" si="27"/>
        <v/>
      </c>
      <c r="R182" s="7" t="str">
        <f t="shared" si="28"/>
        <v/>
      </c>
      <c r="S182" s="7" t="str">
        <f t="shared" si="29"/>
        <v/>
      </c>
      <c r="T182" s="7" t="str">
        <f t="shared" si="30"/>
        <v/>
      </c>
      <c r="U182" s="7" t="str">
        <f t="shared" si="31"/>
        <v/>
      </c>
      <c r="V182" s="7" t="str">
        <f t="shared" si="32"/>
        <v/>
      </c>
      <c r="W182" s="60" t="str">
        <f>IF(ISNUMBER(V182),IF(ISNA(VLOOKUP(I182,'Distances Lookup Table'!D:E,2,FALSE)),V182*'General Settings'!$F$6,IF(VLOOKUP(I182,'Distances Lookup Table'!D:E,2,FALSE)="",V182*'General Settings'!$F$6,VLOOKUP(I182,'Distances Lookup Table'!D:E,2,FALSE))),"")</f>
        <v/>
      </c>
      <c r="X182" s="18" t="str">
        <f>IF(D182&lt;&gt;"",'Workers Settings'!H182,"")</f>
        <v/>
      </c>
      <c r="Y182" s="18" t="str">
        <f>IF(D182&lt;&gt;"",'Workers Settings'!I182,"")</f>
        <v/>
      </c>
      <c r="Z182" s="29" t="str">
        <f>IF('Workers Settings'!L182&lt;&gt;"",'Workers Settings'!L182,'Workers Settings'!K182)</f>
        <v/>
      </c>
      <c r="AA182" s="29" t="str">
        <f>IF(D182&lt;&gt;"",IF('Workers Settings'!L182&lt;&gt;"",'Workers Settings'!L182,'Workers Settings'!K182),"")</f>
        <v/>
      </c>
    </row>
    <row r="183" spans="1:27" x14ac:dyDescent="0.25">
      <c r="A183" s="7">
        <f t="shared" si="23"/>
        <v>179</v>
      </c>
      <c r="B183" s="7" t="str">
        <f>IF('Workers Settings'!B183&lt;&gt;"",'Workers Settings'!B183,"")</f>
        <v/>
      </c>
      <c r="C183" s="7" t="str">
        <f>IF('Workers Settings'!C183&lt;&gt;"",'Workers Settings'!C183,"")</f>
        <v/>
      </c>
      <c r="D183" s="17"/>
      <c r="E183" s="17"/>
      <c r="F183" s="17"/>
      <c r="G183" s="7" t="str">
        <f>IF(D183&lt;&gt;"",IF('Workers Settings'!D183="","",'Workers Settings'!D183),"")</f>
        <v/>
      </c>
      <c r="H183" s="7" t="str">
        <f>IF(D183&lt;&gt;"",'Workers Settings'!E183,"")</f>
        <v/>
      </c>
      <c r="I183" s="7" t="str">
        <f t="shared" si="22"/>
        <v/>
      </c>
      <c r="J183" s="7" t="str">
        <f>IF('Workers Settings'!F183&lt;&gt;"",'Workers Settings'!F183,"")</f>
        <v/>
      </c>
      <c r="K183" s="7" t="str">
        <f>IF('Workers Settings'!G183&lt;&gt;"",'Workers Settings'!G183,"")</f>
        <v/>
      </c>
      <c r="L183" s="7" t="str">
        <f>IF(D183="","",IF(VLOOKUP(D183,'Demand Locations'!B:D,2,FALSE)="","",VLOOKUP(D183,'Demand Locations'!B:D,2,FALSE)))</f>
        <v/>
      </c>
      <c r="M183" s="7" t="str">
        <f>IF(D183="","",IF(VLOOKUP(D183,'Demand Locations'!B:D,3,FALSE)="","",VLOOKUP(D183,'Demand Locations'!B:D,3,FALSE)))</f>
        <v/>
      </c>
      <c r="N183" s="7" t="str">
        <f t="shared" si="24"/>
        <v/>
      </c>
      <c r="O183" s="7" t="str">
        <f t="shared" si="25"/>
        <v/>
      </c>
      <c r="P183" s="7" t="str">
        <f t="shared" si="26"/>
        <v/>
      </c>
      <c r="Q183" s="7" t="str">
        <f t="shared" si="27"/>
        <v/>
      </c>
      <c r="R183" s="7" t="str">
        <f t="shared" si="28"/>
        <v/>
      </c>
      <c r="S183" s="7" t="str">
        <f t="shared" si="29"/>
        <v/>
      </c>
      <c r="T183" s="7" t="str">
        <f t="shared" si="30"/>
        <v/>
      </c>
      <c r="U183" s="7" t="str">
        <f t="shared" si="31"/>
        <v/>
      </c>
      <c r="V183" s="7" t="str">
        <f t="shared" si="32"/>
        <v/>
      </c>
      <c r="W183" s="60" t="str">
        <f>IF(ISNUMBER(V183),IF(ISNA(VLOOKUP(I183,'Distances Lookup Table'!D:E,2,FALSE)),V183*'General Settings'!$F$6,IF(VLOOKUP(I183,'Distances Lookup Table'!D:E,2,FALSE)="",V183*'General Settings'!$F$6,VLOOKUP(I183,'Distances Lookup Table'!D:E,2,FALSE))),"")</f>
        <v/>
      </c>
      <c r="X183" s="18" t="str">
        <f>IF(D183&lt;&gt;"",'Workers Settings'!H183,"")</f>
        <v/>
      </c>
      <c r="Y183" s="18" t="str">
        <f>IF(D183&lt;&gt;"",'Workers Settings'!I183,"")</f>
        <v/>
      </c>
      <c r="Z183" s="29" t="str">
        <f>IF('Workers Settings'!L183&lt;&gt;"",'Workers Settings'!L183,'Workers Settings'!K183)</f>
        <v/>
      </c>
      <c r="AA183" s="29" t="str">
        <f>IF(D183&lt;&gt;"",IF('Workers Settings'!L183&lt;&gt;"",'Workers Settings'!L183,'Workers Settings'!K183),"")</f>
        <v/>
      </c>
    </row>
    <row r="184" spans="1:27" x14ac:dyDescent="0.25">
      <c r="A184" s="7">
        <f t="shared" si="23"/>
        <v>180</v>
      </c>
      <c r="B184" s="7" t="str">
        <f>IF('Workers Settings'!B184&lt;&gt;"",'Workers Settings'!B184,"")</f>
        <v/>
      </c>
      <c r="C184" s="7" t="str">
        <f>IF('Workers Settings'!C184&lt;&gt;"",'Workers Settings'!C184,"")</f>
        <v/>
      </c>
      <c r="D184" s="17"/>
      <c r="E184" s="17"/>
      <c r="F184" s="17"/>
      <c r="G184" s="7" t="str">
        <f>IF(D184&lt;&gt;"",IF('Workers Settings'!D184="","",'Workers Settings'!D184),"")</f>
        <v/>
      </c>
      <c r="H184" s="7" t="str">
        <f>IF(D184&lt;&gt;"",'Workers Settings'!E184,"")</f>
        <v/>
      </c>
      <c r="I184" s="7" t="str">
        <f t="shared" si="22"/>
        <v/>
      </c>
      <c r="J184" s="7" t="str">
        <f>IF('Workers Settings'!F184&lt;&gt;"",'Workers Settings'!F184,"")</f>
        <v/>
      </c>
      <c r="K184" s="7" t="str">
        <f>IF('Workers Settings'!G184&lt;&gt;"",'Workers Settings'!G184,"")</f>
        <v/>
      </c>
      <c r="L184" s="7" t="str">
        <f>IF(D184="","",IF(VLOOKUP(D184,'Demand Locations'!B:D,2,FALSE)="","",VLOOKUP(D184,'Demand Locations'!B:D,2,FALSE)))</f>
        <v/>
      </c>
      <c r="M184" s="7" t="str">
        <f>IF(D184="","",IF(VLOOKUP(D184,'Demand Locations'!B:D,3,FALSE)="","",VLOOKUP(D184,'Demand Locations'!B:D,3,FALSE)))</f>
        <v/>
      </c>
      <c r="N184" s="7" t="str">
        <f t="shared" si="24"/>
        <v/>
      </c>
      <c r="O184" s="7" t="str">
        <f t="shared" si="25"/>
        <v/>
      </c>
      <c r="P184" s="7" t="str">
        <f t="shared" si="26"/>
        <v/>
      </c>
      <c r="Q184" s="7" t="str">
        <f t="shared" si="27"/>
        <v/>
      </c>
      <c r="R184" s="7" t="str">
        <f t="shared" si="28"/>
        <v/>
      </c>
      <c r="S184" s="7" t="str">
        <f t="shared" si="29"/>
        <v/>
      </c>
      <c r="T184" s="7" t="str">
        <f t="shared" si="30"/>
        <v/>
      </c>
      <c r="U184" s="7" t="str">
        <f t="shared" si="31"/>
        <v/>
      </c>
      <c r="V184" s="7" t="str">
        <f t="shared" si="32"/>
        <v/>
      </c>
      <c r="W184" s="60" t="str">
        <f>IF(ISNUMBER(V184),IF(ISNA(VLOOKUP(I184,'Distances Lookup Table'!D:E,2,FALSE)),V184*'General Settings'!$F$6,IF(VLOOKUP(I184,'Distances Lookup Table'!D:E,2,FALSE)="",V184*'General Settings'!$F$6,VLOOKUP(I184,'Distances Lookup Table'!D:E,2,FALSE))),"")</f>
        <v/>
      </c>
      <c r="X184" s="18" t="str">
        <f>IF(D184&lt;&gt;"",'Workers Settings'!H184,"")</f>
        <v/>
      </c>
      <c r="Y184" s="18" t="str">
        <f>IF(D184&lt;&gt;"",'Workers Settings'!I184,"")</f>
        <v/>
      </c>
      <c r="Z184" s="29" t="str">
        <f>IF('Workers Settings'!L184&lt;&gt;"",'Workers Settings'!L184,'Workers Settings'!K184)</f>
        <v/>
      </c>
      <c r="AA184" s="29" t="str">
        <f>IF(D184&lt;&gt;"",IF('Workers Settings'!L184&lt;&gt;"",'Workers Settings'!L184,'Workers Settings'!K184),"")</f>
        <v/>
      </c>
    </row>
    <row r="185" spans="1:27" x14ac:dyDescent="0.25">
      <c r="A185" s="7">
        <f t="shared" si="23"/>
        <v>181</v>
      </c>
      <c r="B185" s="7" t="str">
        <f>IF('Workers Settings'!B185&lt;&gt;"",'Workers Settings'!B185,"")</f>
        <v/>
      </c>
      <c r="C185" s="7" t="str">
        <f>IF('Workers Settings'!C185&lt;&gt;"",'Workers Settings'!C185,"")</f>
        <v/>
      </c>
      <c r="D185" s="17"/>
      <c r="E185" s="17"/>
      <c r="F185" s="17"/>
      <c r="G185" s="7" t="str">
        <f>IF(D185&lt;&gt;"",IF('Workers Settings'!D185="","",'Workers Settings'!D185),"")</f>
        <v/>
      </c>
      <c r="H185" s="7" t="str">
        <f>IF(D185&lt;&gt;"",'Workers Settings'!E185,"")</f>
        <v/>
      </c>
      <c r="I185" s="7" t="str">
        <f t="shared" si="22"/>
        <v/>
      </c>
      <c r="J185" s="7" t="str">
        <f>IF('Workers Settings'!F185&lt;&gt;"",'Workers Settings'!F185,"")</f>
        <v/>
      </c>
      <c r="K185" s="7" t="str">
        <f>IF('Workers Settings'!G185&lt;&gt;"",'Workers Settings'!G185,"")</f>
        <v/>
      </c>
      <c r="L185" s="7" t="str">
        <f>IF(D185="","",IF(VLOOKUP(D185,'Demand Locations'!B:D,2,FALSE)="","",VLOOKUP(D185,'Demand Locations'!B:D,2,FALSE)))</f>
        <v/>
      </c>
      <c r="M185" s="7" t="str">
        <f>IF(D185="","",IF(VLOOKUP(D185,'Demand Locations'!B:D,3,FALSE)="","",VLOOKUP(D185,'Demand Locations'!B:D,3,FALSE)))</f>
        <v/>
      </c>
      <c r="N185" s="7" t="str">
        <f t="shared" si="24"/>
        <v/>
      </c>
      <c r="O185" s="7" t="str">
        <f t="shared" si="25"/>
        <v/>
      </c>
      <c r="P185" s="7" t="str">
        <f t="shared" si="26"/>
        <v/>
      </c>
      <c r="Q185" s="7" t="str">
        <f t="shared" si="27"/>
        <v/>
      </c>
      <c r="R185" s="7" t="str">
        <f t="shared" si="28"/>
        <v/>
      </c>
      <c r="S185" s="7" t="str">
        <f t="shared" si="29"/>
        <v/>
      </c>
      <c r="T185" s="7" t="str">
        <f t="shared" si="30"/>
        <v/>
      </c>
      <c r="U185" s="7" t="str">
        <f t="shared" si="31"/>
        <v/>
      </c>
      <c r="V185" s="7" t="str">
        <f t="shared" si="32"/>
        <v/>
      </c>
      <c r="W185" s="60" t="str">
        <f>IF(ISNUMBER(V185),IF(ISNA(VLOOKUP(I185,'Distances Lookup Table'!D:E,2,FALSE)),V185*'General Settings'!$F$6,IF(VLOOKUP(I185,'Distances Lookup Table'!D:E,2,FALSE)="",V185*'General Settings'!$F$6,VLOOKUP(I185,'Distances Lookup Table'!D:E,2,FALSE))),"")</f>
        <v/>
      </c>
      <c r="X185" s="18" t="str">
        <f>IF(D185&lt;&gt;"",'Workers Settings'!H185,"")</f>
        <v/>
      </c>
      <c r="Y185" s="18" t="str">
        <f>IF(D185&lt;&gt;"",'Workers Settings'!I185,"")</f>
        <v/>
      </c>
      <c r="Z185" s="29" t="str">
        <f>IF('Workers Settings'!L185&lt;&gt;"",'Workers Settings'!L185,'Workers Settings'!K185)</f>
        <v/>
      </c>
      <c r="AA185" s="29" t="str">
        <f>IF(D185&lt;&gt;"",IF('Workers Settings'!L185&lt;&gt;"",'Workers Settings'!L185,'Workers Settings'!K185),"")</f>
        <v/>
      </c>
    </row>
    <row r="186" spans="1:27" x14ac:dyDescent="0.25">
      <c r="A186" s="7">
        <f t="shared" si="23"/>
        <v>182</v>
      </c>
      <c r="B186" s="7" t="str">
        <f>IF('Workers Settings'!B186&lt;&gt;"",'Workers Settings'!B186,"")</f>
        <v/>
      </c>
      <c r="C186" s="7" t="str">
        <f>IF('Workers Settings'!C186&lt;&gt;"",'Workers Settings'!C186,"")</f>
        <v/>
      </c>
      <c r="D186" s="17"/>
      <c r="E186" s="17"/>
      <c r="F186" s="17"/>
      <c r="G186" s="7" t="str">
        <f>IF(D186&lt;&gt;"",IF('Workers Settings'!D186="","",'Workers Settings'!D186),"")</f>
        <v/>
      </c>
      <c r="H186" s="7" t="str">
        <f>IF(D186&lt;&gt;"",'Workers Settings'!E186,"")</f>
        <v/>
      </c>
      <c r="I186" s="7" t="str">
        <f t="shared" si="22"/>
        <v/>
      </c>
      <c r="J186" s="7" t="str">
        <f>IF('Workers Settings'!F186&lt;&gt;"",'Workers Settings'!F186,"")</f>
        <v/>
      </c>
      <c r="K186" s="7" t="str">
        <f>IF('Workers Settings'!G186&lt;&gt;"",'Workers Settings'!G186,"")</f>
        <v/>
      </c>
      <c r="L186" s="7" t="str">
        <f>IF(D186="","",IF(VLOOKUP(D186,'Demand Locations'!B:D,2,FALSE)="","",VLOOKUP(D186,'Demand Locations'!B:D,2,FALSE)))</f>
        <v/>
      </c>
      <c r="M186" s="7" t="str">
        <f>IF(D186="","",IF(VLOOKUP(D186,'Demand Locations'!B:D,3,FALSE)="","",VLOOKUP(D186,'Demand Locations'!B:D,3,FALSE)))</f>
        <v/>
      </c>
      <c r="N186" s="7" t="str">
        <f t="shared" si="24"/>
        <v/>
      </c>
      <c r="O186" s="7" t="str">
        <f t="shared" si="25"/>
        <v/>
      </c>
      <c r="P186" s="7" t="str">
        <f t="shared" si="26"/>
        <v/>
      </c>
      <c r="Q186" s="7" t="str">
        <f t="shared" si="27"/>
        <v/>
      </c>
      <c r="R186" s="7" t="str">
        <f t="shared" si="28"/>
        <v/>
      </c>
      <c r="S186" s="7" t="str">
        <f t="shared" si="29"/>
        <v/>
      </c>
      <c r="T186" s="7" t="str">
        <f t="shared" si="30"/>
        <v/>
      </c>
      <c r="U186" s="7" t="str">
        <f t="shared" si="31"/>
        <v/>
      </c>
      <c r="V186" s="7" t="str">
        <f t="shared" si="32"/>
        <v/>
      </c>
      <c r="W186" s="60" t="str">
        <f>IF(ISNUMBER(V186),IF(ISNA(VLOOKUP(I186,'Distances Lookup Table'!D:E,2,FALSE)),V186*'General Settings'!$F$6,IF(VLOOKUP(I186,'Distances Lookup Table'!D:E,2,FALSE)="",V186*'General Settings'!$F$6,VLOOKUP(I186,'Distances Lookup Table'!D:E,2,FALSE))),"")</f>
        <v/>
      </c>
      <c r="X186" s="18" t="str">
        <f>IF(D186&lt;&gt;"",'Workers Settings'!H186,"")</f>
        <v/>
      </c>
      <c r="Y186" s="18" t="str">
        <f>IF(D186&lt;&gt;"",'Workers Settings'!I186,"")</f>
        <v/>
      </c>
      <c r="Z186" s="29" t="str">
        <f>IF('Workers Settings'!L186&lt;&gt;"",'Workers Settings'!L186,'Workers Settings'!K186)</f>
        <v/>
      </c>
      <c r="AA186" s="29" t="str">
        <f>IF(D186&lt;&gt;"",IF('Workers Settings'!L186&lt;&gt;"",'Workers Settings'!L186,'Workers Settings'!K186),"")</f>
        <v/>
      </c>
    </row>
    <row r="187" spans="1:27" x14ac:dyDescent="0.25">
      <c r="A187" s="7">
        <f t="shared" si="23"/>
        <v>183</v>
      </c>
      <c r="B187" s="7" t="str">
        <f>IF('Workers Settings'!B187&lt;&gt;"",'Workers Settings'!B187,"")</f>
        <v/>
      </c>
      <c r="C187" s="7" t="str">
        <f>IF('Workers Settings'!C187&lt;&gt;"",'Workers Settings'!C187,"")</f>
        <v/>
      </c>
      <c r="D187" s="17"/>
      <c r="E187" s="17"/>
      <c r="F187" s="17"/>
      <c r="G187" s="7" t="str">
        <f>IF(D187&lt;&gt;"",IF('Workers Settings'!D187="","",'Workers Settings'!D187),"")</f>
        <v/>
      </c>
      <c r="H187" s="7" t="str">
        <f>IF(D187&lt;&gt;"",'Workers Settings'!E187,"")</f>
        <v/>
      </c>
      <c r="I187" s="7" t="str">
        <f t="shared" si="22"/>
        <v/>
      </c>
      <c r="J187" s="7" t="str">
        <f>IF('Workers Settings'!F187&lt;&gt;"",'Workers Settings'!F187,"")</f>
        <v/>
      </c>
      <c r="K187" s="7" t="str">
        <f>IF('Workers Settings'!G187&lt;&gt;"",'Workers Settings'!G187,"")</f>
        <v/>
      </c>
      <c r="L187" s="7" t="str">
        <f>IF(D187="","",IF(VLOOKUP(D187,'Demand Locations'!B:D,2,FALSE)="","",VLOOKUP(D187,'Demand Locations'!B:D,2,FALSE)))</f>
        <v/>
      </c>
      <c r="M187" s="7" t="str">
        <f>IF(D187="","",IF(VLOOKUP(D187,'Demand Locations'!B:D,3,FALSE)="","",VLOOKUP(D187,'Demand Locations'!B:D,3,FALSE)))</f>
        <v/>
      </c>
      <c r="N187" s="7" t="str">
        <f t="shared" si="24"/>
        <v/>
      </c>
      <c r="O187" s="7" t="str">
        <f t="shared" si="25"/>
        <v/>
      </c>
      <c r="P187" s="7" t="str">
        <f t="shared" si="26"/>
        <v/>
      </c>
      <c r="Q187" s="7" t="str">
        <f t="shared" si="27"/>
        <v/>
      </c>
      <c r="R187" s="7" t="str">
        <f t="shared" si="28"/>
        <v/>
      </c>
      <c r="S187" s="7" t="str">
        <f t="shared" si="29"/>
        <v/>
      </c>
      <c r="T187" s="7" t="str">
        <f t="shared" si="30"/>
        <v/>
      </c>
      <c r="U187" s="7" t="str">
        <f t="shared" si="31"/>
        <v/>
      </c>
      <c r="V187" s="7" t="str">
        <f t="shared" si="32"/>
        <v/>
      </c>
      <c r="W187" s="60" t="str">
        <f>IF(ISNUMBER(V187),IF(ISNA(VLOOKUP(I187,'Distances Lookup Table'!D:E,2,FALSE)),V187*'General Settings'!$F$6,IF(VLOOKUP(I187,'Distances Lookup Table'!D:E,2,FALSE)="",V187*'General Settings'!$F$6,VLOOKUP(I187,'Distances Lookup Table'!D:E,2,FALSE))),"")</f>
        <v/>
      </c>
      <c r="X187" s="18" t="str">
        <f>IF(D187&lt;&gt;"",'Workers Settings'!H187,"")</f>
        <v/>
      </c>
      <c r="Y187" s="18" t="str">
        <f>IF(D187&lt;&gt;"",'Workers Settings'!I187,"")</f>
        <v/>
      </c>
      <c r="Z187" s="29" t="str">
        <f>IF('Workers Settings'!L187&lt;&gt;"",'Workers Settings'!L187,'Workers Settings'!K187)</f>
        <v/>
      </c>
      <c r="AA187" s="29" t="str">
        <f>IF(D187&lt;&gt;"",IF('Workers Settings'!L187&lt;&gt;"",'Workers Settings'!L187,'Workers Settings'!K187),"")</f>
        <v/>
      </c>
    </row>
    <row r="188" spans="1:27" x14ac:dyDescent="0.25">
      <c r="A188" s="7">
        <f t="shared" si="23"/>
        <v>184</v>
      </c>
      <c r="B188" s="7" t="str">
        <f>IF('Workers Settings'!B188&lt;&gt;"",'Workers Settings'!B188,"")</f>
        <v/>
      </c>
      <c r="C188" s="7" t="str">
        <f>IF('Workers Settings'!C188&lt;&gt;"",'Workers Settings'!C188,"")</f>
        <v/>
      </c>
      <c r="D188" s="17"/>
      <c r="E188" s="17"/>
      <c r="F188" s="17"/>
      <c r="G188" s="7" t="str">
        <f>IF(D188&lt;&gt;"",IF('Workers Settings'!D188="","",'Workers Settings'!D188),"")</f>
        <v/>
      </c>
      <c r="H188" s="7" t="str">
        <f>IF(D188&lt;&gt;"",'Workers Settings'!E188,"")</f>
        <v/>
      </c>
      <c r="I188" s="7" t="str">
        <f t="shared" si="22"/>
        <v/>
      </c>
      <c r="J188" s="7" t="str">
        <f>IF('Workers Settings'!F188&lt;&gt;"",'Workers Settings'!F188,"")</f>
        <v/>
      </c>
      <c r="K188" s="7" t="str">
        <f>IF('Workers Settings'!G188&lt;&gt;"",'Workers Settings'!G188,"")</f>
        <v/>
      </c>
      <c r="L188" s="7" t="str">
        <f>IF(D188="","",IF(VLOOKUP(D188,'Demand Locations'!B:D,2,FALSE)="","",VLOOKUP(D188,'Demand Locations'!B:D,2,FALSE)))</f>
        <v/>
      </c>
      <c r="M188" s="7" t="str">
        <f>IF(D188="","",IF(VLOOKUP(D188,'Demand Locations'!B:D,3,FALSE)="","",VLOOKUP(D188,'Demand Locations'!B:D,3,FALSE)))</f>
        <v/>
      </c>
      <c r="N188" s="7" t="str">
        <f t="shared" si="24"/>
        <v/>
      </c>
      <c r="O188" s="7" t="str">
        <f t="shared" si="25"/>
        <v/>
      </c>
      <c r="P188" s="7" t="str">
        <f t="shared" si="26"/>
        <v/>
      </c>
      <c r="Q188" s="7" t="str">
        <f t="shared" si="27"/>
        <v/>
      </c>
      <c r="R188" s="7" t="str">
        <f t="shared" si="28"/>
        <v/>
      </c>
      <c r="S188" s="7" t="str">
        <f t="shared" si="29"/>
        <v/>
      </c>
      <c r="T188" s="7" t="str">
        <f t="shared" si="30"/>
        <v/>
      </c>
      <c r="U188" s="7" t="str">
        <f t="shared" si="31"/>
        <v/>
      </c>
      <c r="V188" s="7" t="str">
        <f t="shared" si="32"/>
        <v/>
      </c>
      <c r="W188" s="60" t="str">
        <f>IF(ISNUMBER(V188),IF(ISNA(VLOOKUP(I188,'Distances Lookup Table'!D:E,2,FALSE)),V188*'General Settings'!$F$6,IF(VLOOKUP(I188,'Distances Lookup Table'!D:E,2,FALSE)="",V188*'General Settings'!$F$6,VLOOKUP(I188,'Distances Lookup Table'!D:E,2,FALSE))),"")</f>
        <v/>
      </c>
      <c r="X188" s="18" t="str">
        <f>IF(D188&lt;&gt;"",'Workers Settings'!H188,"")</f>
        <v/>
      </c>
      <c r="Y188" s="18" t="str">
        <f>IF(D188&lt;&gt;"",'Workers Settings'!I188,"")</f>
        <v/>
      </c>
      <c r="Z188" s="29" t="str">
        <f>IF('Workers Settings'!L188&lt;&gt;"",'Workers Settings'!L188,'Workers Settings'!K188)</f>
        <v/>
      </c>
      <c r="AA188" s="29" t="str">
        <f>IF(D188&lt;&gt;"",IF('Workers Settings'!L188&lt;&gt;"",'Workers Settings'!L188,'Workers Settings'!K188),"")</f>
        <v/>
      </c>
    </row>
    <row r="189" spans="1:27" x14ac:dyDescent="0.25">
      <c r="A189" s="7">
        <f t="shared" si="23"/>
        <v>185</v>
      </c>
      <c r="B189" s="7" t="str">
        <f>IF('Workers Settings'!B189&lt;&gt;"",'Workers Settings'!B189,"")</f>
        <v/>
      </c>
      <c r="C189" s="7" t="str">
        <f>IF('Workers Settings'!C189&lt;&gt;"",'Workers Settings'!C189,"")</f>
        <v/>
      </c>
      <c r="D189" s="17"/>
      <c r="E189" s="17"/>
      <c r="F189" s="17"/>
      <c r="G189" s="7" t="str">
        <f>IF(D189&lt;&gt;"",IF('Workers Settings'!D189="","",'Workers Settings'!D189),"")</f>
        <v/>
      </c>
      <c r="H189" s="7" t="str">
        <f>IF(D189&lt;&gt;"",'Workers Settings'!E189,"")</f>
        <v/>
      </c>
      <c r="I189" s="7" t="str">
        <f t="shared" si="22"/>
        <v/>
      </c>
      <c r="J189" s="7" t="str">
        <f>IF('Workers Settings'!F189&lt;&gt;"",'Workers Settings'!F189,"")</f>
        <v/>
      </c>
      <c r="K189" s="7" t="str">
        <f>IF('Workers Settings'!G189&lt;&gt;"",'Workers Settings'!G189,"")</f>
        <v/>
      </c>
      <c r="L189" s="7" t="str">
        <f>IF(D189="","",IF(VLOOKUP(D189,'Demand Locations'!B:D,2,FALSE)="","",VLOOKUP(D189,'Demand Locations'!B:D,2,FALSE)))</f>
        <v/>
      </c>
      <c r="M189" s="7" t="str">
        <f>IF(D189="","",IF(VLOOKUP(D189,'Demand Locations'!B:D,3,FALSE)="","",VLOOKUP(D189,'Demand Locations'!B:D,3,FALSE)))</f>
        <v/>
      </c>
      <c r="N189" s="7" t="str">
        <f t="shared" si="24"/>
        <v/>
      </c>
      <c r="O189" s="7" t="str">
        <f t="shared" si="25"/>
        <v/>
      </c>
      <c r="P189" s="7" t="str">
        <f t="shared" si="26"/>
        <v/>
      </c>
      <c r="Q189" s="7" t="str">
        <f t="shared" si="27"/>
        <v/>
      </c>
      <c r="R189" s="7" t="str">
        <f t="shared" si="28"/>
        <v/>
      </c>
      <c r="S189" s="7" t="str">
        <f t="shared" si="29"/>
        <v/>
      </c>
      <c r="T189" s="7" t="str">
        <f t="shared" si="30"/>
        <v/>
      </c>
      <c r="U189" s="7" t="str">
        <f t="shared" si="31"/>
        <v/>
      </c>
      <c r="V189" s="7" t="str">
        <f t="shared" si="32"/>
        <v/>
      </c>
      <c r="W189" s="60" t="str">
        <f>IF(ISNUMBER(V189),IF(ISNA(VLOOKUP(I189,'Distances Lookup Table'!D:E,2,FALSE)),V189*'General Settings'!$F$6,IF(VLOOKUP(I189,'Distances Lookup Table'!D:E,2,FALSE)="",V189*'General Settings'!$F$6,VLOOKUP(I189,'Distances Lookup Table'!D:E,2,FALSE))),"")</f>
        <v/>
      </c>
      <c r="X189" s="18" t="str">
        <f>IF(D189&lt;&gt;"",'Workers Settings'!H189,"")</f>
        <v/>
      </c>
      <c r="Y189" s="18" t="str">
        <f>IF(D189&lt;&gt;"",'Workers Settings'!I189,"")</f>
        <v/>
      </c>
      <c r="Z189" s="29" t="str">
        <f>IF('Workers Settings'!L189&lt;&gt;"",'Workers Settings'!L189,'Workers Settings'!K189)</f>
        <v/>
      </c>
      <c r="AA189" s="29" t="str">
        <f>IF(D189&lt;&gt;"",IF('Workers Settings'!L189&lt;&gt;"",'Workers Settings'!L189,'Workers Settings'!K189),"")</f>
        <v/>
      </c>
    </row>
    <row r="190" spans="1:27" x14ac:dyDescent="0.25">
      <c r="A190" s="7">
        <f t="shared" si="23"/>
        <v>186</v>
      </c>
      <c r="B190" s="7" t="str">
        <f>IF('Workers Settings'!B190&lt;&gt;"",'Workers Settings'!B190,"")</f>
        <v/>
      </c>
      <c r="C190" s="7" t="str">
        <f>IF('Workers Settings'!C190&lt;&gt;"",'Workers Settings'!C190,"")</f>
        <v/>
      </c>
      <c r="D190" s="17"/>
      <c r="E190" s="17"/>
      <c r="F190" s="17"/>
      <c r="G190" s="7" t="str">
        <f>IF(D190&lt;&gt;"",IF('Workers Settings'!D190="","",'Workers Settings'!D190),"")</f>
        <v/>
      </c>
      <c r="H190" s="7" t="str">
        <f>IF(D190&lt;&gt;"",'Workers Settings'!E190,"")</f>
        <v/>
      </c>
      <c r="I190" s="7" t="str">
        <f t="shared" si="22"/>
        <v/>
      </c>
      <c r="J190" s="7" t="str">
        <f>IF('Workers Settings'!F190&lt;&gt;"",'Workers Settings'!F190,"")</f>
        <v/>
      </c>
      <c r="K190" s="7" t="str">
        <f>IF('Workers Settings'!G190&lt;&gt;"",'Workers Settings'!G190,"")</f>
        <v/>
      </c>
      <c r="L190" s="7" t="str">
        <f>IF(D190="","",IF(VLOOKUP(D190,'Demand Locations'!B:D,2,FALSE)="","",VLOOKUP(D190,'Demand Locations'!B:D,2,FALSE)))</f>
        <v/>
      </c>
      <c r="M190" s="7" t="str">
        <f>IF(D190="","",IF(VLOOKUP(D190,'Demand Locations'!B:D,3,FALSE)="","",VLOOKUP(D190,'Demand Locations'!B:D,3,FALSE)))</f>
        <v/>
      </c>
      <c r="N190" s="7" t="str">
        <f t="shared" si="24"/>
        <v/>
      </c>
      <c r="O190" s="7" t="str">
        <f t="shared" si="25"/>
        <v/>
      </c>
      <c r="P190" s="7" t="str">
        <f t="shared" si="26"/>
        <v/>
      </c>
      <c r="Q190" s="7" t="str">
        <f t="shared" si="27"/>
        <v/>
      </c>
      <c r="R190" s="7" t="str">
        <f t="shared" si="28"/>
        <v/>
      </c>
      <c r="S190" s="7" t="str">
        <f t="shared" si="29"/>
        <v/>
      </c>
      <c r="T190" s="7" t="str">
        <f t="shared" si="30"/>
        <v/>
      </c>
      <c r="U190" s="7" t="str">
        <f t="shared" si="31"/>
        <v/>
      </c>
      <c r="V190" s="7" t="str">
        <f t="shared" si="32"/>
        <v/>
      </c>
      <c r="W190" s="60" t="str">
        <f>IF(ISNUMBER(V190),IF(ISNA(VLOOKUP(I190,'Distances Lookup Table'!D:E,2,FALSE)),V190*'General Settings'!$F$6,IF(VLOOKUP(I190,'Distances Lookup Table'!D:E,2,FALSE)="",V190*'General Settings'!$F$6,VLOOKUP(I190,'Distances Lookup Table'!D:E,2,FALSE))),"")</f>
        <v/>
      </c>
      <c r="X190" s="18" t="str">
        <f>IF(D190&lt;&gt;"",'Workers Settings'!H190,"")</f>
        <v/>
      </c>
      <c r="Y190" s="18" t="str">
        <f>IF(D190&lt;&gt;"",'Workers Settings'!I190,"")</f>
        <v/>
      </c>
      <c r="Z190" s="29" t="str">
        <f>IF('Workers Settings'!L190&lt;&gt;"",'Workers Settings'!L190,'Workers Settings'!K190)</f>
        <v/>
      </c>
      <c r="AA190" s="29" t="str">
        <f>IF(D190&lt;&gt;"",IF('Workers Settings'!L190&lt;&gt;"",'Workers Settings'!L190,'Workers Settings'!K190),"")</f>
        <v/>
      </c>
    </row>
    <row r="191" spans="1:27" x14ac:dyDescent="0.25">
      <c r="A191" s="7">
        <f t="shared" si="23"/>
        <v>187</v>
      </c>
      <c r="B191" s="7" t="str">
        <f>IF('Workers Settings'!B191&lt;&gt;"",'Workers Settings'!B191,"")</f>
        <v/>
      </c>
      <c r="C191" s="7" t="str">
        <f>IF('Workers Settings'!C191&lt;&gt;"",'Workers Settings'!C191,"")</f>
        <v/>
      </c>
      <c r="D191" s="17"/>
      <c r="E191" s="17"/>
      <c r="F191" s="17"/>
      <c r="G191" s="7" t="str">
        <f>IF(D191&lt;&gt;"",IF('Workers Settings'!D191="","",'Workers Settings'!D191),"")</f>
        <v/>
      </c>
      <c r="H191" s="7" t="str">
        <f>IF(D191&lt;&gt;"",'Workers Settings'!E191,"")</f>
        <v/>
      </c>
      <c r="I191" s="7" t="str">
        <f t="shared" si="22"/>
        <v/>
      </c>
      <c r="J191" s="7" t="str">
        <f>IF('Workers Settings'!F191&lt;&gt;"",'Workers Settings'!F191,"")</f>
        <v/>
      </c>
      <c r="K191" s="7" t="str">
        <f>IF('Workers Settings'!G191&lt;&gt;"",'Workers Settings'!G191,"")</f>
        <v/>
      </c>
      <c r="L191" s="7" t="str">
        <f>IF(D191="","",IF(VLOOKUP(D191,'Demand Locations'!B:D,2,FALSE)="","",VLOOKUP(D191,'Demand Locations'!B:D,2,FALSE)))</f>
        <v/>
      </c>
      <c r="M191" s="7" t="str">
        <f>IF(D191="","",IF(VLOOKUP(D191,'Demand Locations'!B:D,3,FALSE)="","",VLOOKUP(D191,'Demand Locations'!B:D,3,FALSE)))</f>
        <v/>
      </c>
      <c r="N191" s="7" t="str">
        <f t="shared" si="24"/>
        <v/>
      </c>
      <c r="O191" s="7" t="str">
        <f t="shared" si="25"/>
        <v/>
      </c>
      <c r="P191" s="7" t="str">
        <f t="shared" si="26"/>
        <v/>
      </c>
      <c r="Q191" s="7" t="str">
        <f t="shared" si="27"/>
        <v/>
      </c>
      <c r="R191" s="7" t="str">
        <f t="shared" si="28"/>
        <v/>
      </c>
      <c r="S191" s="7" t="str">
        <f t="shared" si="29"/>
        <v/>
      </c>
      <c r="T191" s="7" t="str">
        <f t="shared" si="30"/>
        <v/>
      </c>
      <c r="U191" s="7" t="str">
        <f t="shared" si="31"/>
        <v/>
      </c>
      <c r="V191" s="7" t="str">
        <f t="shared" si="32"/>
        <v/>
      </c>
      <c r="W191" s="60" t="str">
        <f>IF(ISNUMBER(V191),IF(ISNA(VLOOKUP(I191,'Distances Lookup Table'!D:E,2,FALSE)),V191*'General Settings'!$F$6,IF(VLOOKUP(I191,'Distances Lookup Table'!D:E,2,FALSE)="",V191*'General Settings'!$F$6,VLOOKUP(I191,'Distances Lookup Table'!D:E,2,FALSE))),"")</f>
        <v/>
      </c>
      <c r="X191" s="18" t="str">
        <f>IF(D191&lt;&gt;"",'Workers Settings'!H191,"")</f>
        <v/>
      </c>
      <c r="Y191" s="18" t="str">
        <f>IF(D191&lt;&gt;"",'Workers Settings'!I191,"")</f>
        <v/>
      </c>
      <c r="Z191" s="29" t="str">
        <f>IF('Workers Settings'!L191&lt;&gt;"",'Workers Settings'!L191,'Workers Settings'!K191)</f>
        <v/>
      </c>
      <c r="AA191" s="29" t="str">
        <f>IF(D191&lt;&gt;"",IF('Workers Settings'!L191&lt;&gt;"",'Workers Settings'!L191,'Workers Settings'!K191),"")</f>
        <v/>
      </c>
    </row>
    <row r="192" spans="1:27" x14ac:dyDescent="0.25">
      <c r="A192" s="7">
        <f t="shared" si="23"/>
        <v>188</v>
      </c>
      <c r="B192" s="7" t="str">
        <f>IF('Workers Settings'!B192&lt;&gt;"",'Workers Settings'!B192,"")</f>
        <v/>
      </c>
      <c r="C192" s="7" t="str">
        <f>IF('Workers Settings'!C192&lt;&gt;"",'Workers Settings'!C192,"")</f>
        <v/>
      </c>
      <c r="D192" s="17"/>
      <c r="E192" s="17"/>
      <c r="F192" s="17"/>
      <c r="G192" s="7" t="str">
        <f>IF(D192&lt;&gt;"",IF('Workers Settings'!D192="","",'Workers Settings'!D192),"")</f>
        <v/>
      </c>
      <c r="H192" s="7" t="str">
        <f>IF(D192&lt;&gt;"",'Workers Settings'!E192,"")</f>
        <v/>
      </c>
      <c r="I192" s="7" t="str">
        <f t="shared" si="22"/>
        <v/>
      </c>
      <c r="J192" s="7" t="str">
        <f>IF('Workers Settings'!F192&lt;&gt;"",'Workers Settings'!F192,"")</f>
        <v/>
      </c>
      <c r="K192" s="7" t="str">
        <f>IF('Workers Settings'!G192&lt;&gt;"",'Workers Settings'!G192,"")</f>
        <v/>
      </c>
      <c r="L192" s="7" t="str">
        <f>IF(D192="","",IF(VLOOKUP(D192,'Demand Locations'!B:D,2,FALSE)="","",VLOOKUP(D192,'Demand Locations'!B:D,2,FALSE)))</f>
        <v/>
      </c>
      <c r="M192" s="7" t="str">
        <f>IF(D192="","",IF(VLOOKUP(D192,'Demand Locations'!B:D,3,FALSE)="","",VLOOKUP(D192,'Demand Locations'!B:D,3,FALSE)))</f>
        <v/>
      </c>
      <c r="N192" s="7" t="str">
        <f t="shared" si="24"/>
        <v/>
      </c>
      <c r="O192" s="7" t="str">
        <f t="shared" si="25"/>
        <v/>
      </c>
      <c r="P192" s="7" t="str">
        <f t="shared" si="26"/>
        <v/>
      </c>
      <c r="Q192" s="7" t="str">
        <f t="shared" si="27"/>
        <v/>
      </c>
      <c r="R192" s="7" t="str">
        <f t="shared" si="28"/>
        <v/>
      </c>
      <c r="S192" s="7" t="str">
        <f t="shared" si="29"/>
        <v/>
      </c>
      <c r="T192" s="7" t="str">
        <f t="shared" si="30"/>
        <v/>
      </c>
      <c r="U192" s="7" t="str">
        <f t="shared" si="31"/>
        <v/>
      </c>
      <c r="V192" s="7" t="str">
        <f t="shared" si="32"/>
        <v/>
      </c>
      <c r="W192" s="60" t="str">
        <f>IF(ISNUMBER(V192),IF(ISNA(VLOOKUP(I192,'Distances Lookup Table'!D:E,2,FALSE)),V192*'General Settings'!$F$6,IF(VLOOKUP(I192,'Distances Lookup Table'!D:E,2,FALSE)="",V192*'General Settings'!$F$6,VLOOKUP(I192,'Distances Lookup Table'!D:E,2,FALSE))),"")</f>
        <v/>
      </c>
      <c r="X192" s="18" t="str">
        <f>IF(D192&lt;&gt;"",'Workers Settings'!H192,"")</f>
        <v/>
      </c>
      <c r="Y192" s="18" t="str">
        <f>IF(D192&lt;&gt;"",'Workers Settings'!I192,"")</f>
        <v/>
      </c>
      <c r="Z192" s="29" t="str">
        <f>IF('Workers Settings'!L192&lt;&gt;"",'Workers Settings'!L192,'Workers Settings'!K192)</f>
        <v/>
      </c>
      <c r="AA192" s="29" t="str">
        <f>IF(D192&lt;&gt;"",IF('Workers Settings'!L192&lt;&gt;"",'Workers Settings'!L192,'Workers Settings'!K192),"")</f>
        <v/>
      </c>
    </row>
    <row r="193" spans="1:27" x14ac:dyDescent="0.25">
      <c r="A193" s="7">
        <f t="shared" si="23"/>
        <v>189</v>
      </c>
      <c r="B193" s="7" t="str">
        <f>IF('Workers Settings'!B193&lt;&gt;"",'Workers Settings'!B193,"")</f>
        <v/>
      </c>
      <c r="C193" s="7" t="str">
        <f>IF('Workers Settings'!C193&lt;&gt;"",'Workers Settings'!C193,"")</f>
        <v/>
      </c>
      <c r="D193" s="17"/>
      <c r="E193" s="17"/>
      <c r="F193" s="17"/>
      <c r="G193" s="7" t="str">
        <f>IF(D193&lt;&gt;"",IF('Workers Settings'!D193="","",'Workers Settings'!D193),"")</f>
        <v/>
      </c>
      <c r="H193" s="7" t="str">
        <f>IF(D193&lt;&gt;"",'Workers Settings'!E193,"")</f>
        <v/>
      </c>
      <c r="I193" s="7" t="str">
        <f t="shared" si="22"/>
        <v/>
      </c>
      <c r="J193" s="7" t="str">
        <f>IF('Workers Settings'!F193&lt;&gt;"",'Workers Settings'!F193,"")</f>
        <v/>
      </c>
      <c r="K193" s="7" t="str">
        <f>IF('Workers Settings'!G193&lt;&gt;"",'Workers Settings'!G193,"")</f>
        <v/>
      </c>
      <c r="L193" s="7" t="str">
        <f>IF(D193="","",IF(VLOOKUP(D193,'Demand Locations'!B:D,2,FALSE)="","",VLOOKUP(D193,'Demand Locations'!B:D,2,FALSE)))</f>
        <v/>
      </c>
      <c r="M193" s="7" t="str">
        <f>IF(D193="","",IF(VLOOKUP(D193,'Demand Locations'!B:D,3,FALSE)="","",VLOOKUP(D193,'Demand Locations'!B:D,3,FALSE)))</f>
        <v/>
      </c>
      <c r="N193" s="7" t="str">
        <f t="shared" si="24"/>
        <v/>
      </c>
      <c r="O193" s="7" t="str">
        <f t="shared" si="25"/>
        <v/>
      </c>
      <c r="P193" s="7" t="str">
        <f t="shared" si="26"/>
        <v/>
      </c>
      <c r="Q193" s="7" t="str">
        <f t="shared" si="27"/>
        <v/>
      </c>
      <c r="R193" s="7" t="str">
        <f t="shared" si="28"/>
        <v/>
      </c>
      <c r="S193" s="7" t="str">
        <f t="shared" si="29"/>
        <v/>
      </c>
      <c r="T193" s="7" t="str">
        <f t="shared" si="30"/>
        <v/>
      </c>
      <c r="U193" s="7" t="str">
        <f t="shared" si="31"/>
        <v/>
      </c>
      <c r="V193" s="7" t="str">
        <f t="shared" si="32"/>
        <v/>
      </c>
      <c r="W193" s="60" t="str">
        <f>IF(ISNUMBER(V193),IF(ISNA(VLOOKUP(I193,'Distances Lookup Table'!D:E,2,FALSE)),V193*'General Settings'!$F$6,IF(VLOOKUP(I193,'Distances Lookup Table'!D:E,2,FALSE)="",V193*'General Settings'!$F$6,VLOOKUP(I193,'Distances Lookup Table'!D:E,2,FALSE))),"")</f>
        <v/>
      </c>
      <c r="X193" s="18" t="str">
        <f>IF(D193&lt;&gt;"",'Workers Settings'!H193,"")</f>
        <v/>
      </c>
      <c r="Y193" s="18" t="str">
        <f>IF(D193&lt;&gt;"",'Workers Settings'!I193,"")</f>
        <v/>
      </c>
      <c r="Z193" s="29" t="str">
        <f>IF('Workers Settings'!L193&lt;&gt;"",'Workers Settings'!L193,'Workers Settings'!K193)</f>
        <v/>
      </c>
      <c r="AA193" s="29" t="str">
        <f>IF(D193&lt;&gt;"",IF('Workers Settings'!L193&lt;&gt;"",'Workers Settings'!L193,'Workers Settings'!K193),"")</f>
        <v/>
      </c>
    </row>
    <row r="194" spans="1:27" x14ac:dyDescent="0.25">
      <c r="A194" s="7">
        <f t="shared" si="23"/>
        <v>190</v>
      </c>
      <c r="B194" s="7" t="str">
        <f>IF('Workers Settings'!B194&lt;&gt;"",'Workers Settings'!B194,"")</f>
        <v/>
      </c>
      <c r="C194" s="7" t="str">
        <f>IF('Workers Settings'!C194&lt;&gt;"",'Workers Settings'!C194,"")</f>
        <v/>
      </c>
      <c r="D194" s="17"/>
      <c r="E194" s="17"/>
      <c r="F194" s="17"/>
      <c r="G194" s="7" t="str">
        <f>IF(D194&lt;&gt;"",IF('Workers Settings'!D194="","",'Workers Settings'!D194),"")</f>
        <v/>
      </c>
      <c r="H194" s="7" t="str">
        <f>IF(D194&lt;&gt;"",'Workers Settings'!E194,"")</f>
        <v/>
      </c>
      <c r="I194" s="7" t="str">
        <f t="shared" si="22"/>
        <v/>
      </c>
      <c r="J194" s="7" t="str">
        <f>IF('Workers Settings'!F194&lt;&gt;"",'Workers Settings'!F194,"")</f>
        <v/>
      </c>
      <c r="K194" s="7" t="str">
        <f>IF('Workers Settings'!G194&lt;&gt;"",'Workers Settings'!G194,"")</f>
        <v/>
      </c>
      <c r="L194" s="7" t="str">
        <f>IF(D194="","",IF(VLOOKUP(D194,'Demand Locations'!B:D,2,FALSE)="","",VLOOKUP(D194,'Demand Locations'!B:D,2,FALSE)))</f>
        <v/>
      </c>
      <c r="M194" s="7" t="str">
        <f>IF(D194="","",IF(VLOOKUP(D194,'Demand Locations'!B:D,3,FALSE)="","",VLOOKUP(D194,'Demand Locations'!B:D,3,FALSE)))</f>
        <v/>
      </c>
      <c r="N194" s="7" t="str">
        <f t="shared" si="24"/>
        <v/>
      </c>
      <c r="O194" s="7" t="str">
        <f t="shared" si="25"/>
        <v/>
      </c>
      <c r="P194" s="7" t="str">
        <f t="shared" si="26"/>
        <v/>
      </c>
      <c r="Q194" s="7" t="str">
        <f t="shared" si="27"/>
        <v/>
      </c>
      <c r="R194" s="7" t="str">
        <f t="shared" si="28"/>
        <v/>
      </c>
      <c r="S194" s="7" t="str">
        <f t="shared" si="29"/>
        <v/>
      </c>
      <c r="T194" s="7" t="str">
        <f t="shared" si="30"/>
        <v/>
      </c>
      <c r="U194" s="7" t="str">
        <f t="shared" si="31"/>
        <v/>
      </c>
      <c r="V194" s="7" t="str">
        <f t="shared" si="32"/>
        <v/>
      </c>
      <c r="W194" s="60" t="str">
        <f>IF(ISNUMBER(V194),IF(ISNA(VLOOKUP(I194,'Distances Lookup Table'!D:E,2,FALSE)),V194*'General Settings'!$F$6,IF(VLOOKUP(I194,'Distances Lookup Table'!D:E,2,FALSE)="",V194*'General Settings'!$F$6,VLOOKUP(I194,'Distances Lookup Table'!D:E,2,FALSE))),"")</f>
        <v/>
      </c>
      <c r="X194" s="18" t="str">
        <f>IF(D194&lt;&gt;"",'Workers Settings'!H194,"")</f>
        <v/>
      </c>
      <c r="Y194" s="18" t="str">
        <f>IF(D194&lt;&gt;"",'Workers Settings'!I194,"")</f>
        <v/>
      </c>
      <c r="Z194" s="29" t="str">
        <f>IF('Workers Settings'!L194&lt;&gt;"",'Workers Settings'!L194,'Workers Settings'!K194)</f>
        <v/>
      </c>
      <c r="AA194" s="29" t="str">
        <f>IF(D194&lt;&gt;"",IF('Workers Settings'!L194&lt;&gt;"",'Workers Settings'!L194,'Workers Settings'!K194),"")</f>
        <v/>
      </c>
    </row>
    <row r="195" spans="1:27" x14ac:dyDescent="0.25">
      <c r="A195" s="7">
        <f t="shared" si="23"/>
        <v>191</v>
      </c>
      <c r="B195" s="7" t="str">
        <f>IF('Workers Settings'!B195&lt;&gt;"",'Workers Settings'!B195,"")</f>
        <v/>
      </c>
      <c r="C195" s="7" t="str">
        <f>IF('Workers Settings'!C195&lt;&gt;"",'Workers Settings'!C195,"")</f>
        <v/>
      </c>
      <c r="D195" s="17"/>
      <c r="E195" s="17"/>
      <c r="F195" s="17"/>
      <c r="G195" s="7" t="str">
        <f>IF(D195&lt;&gt;"",IF('Workers Settings'!D195="","",'Workers Settings'!D195),"")</f>
        <v/>
      </c>
      <c r="H195" s="7" t="str">
        <f>IF(D195&lt;&gt;"",'Workers Settings'!E195,"")</f>
        <v/>
      </c>
      <c r="I195" s="7" t="str">
        <f t="shared" si="22"/>
        <v/>
      </c>
      <c r="J195" s="7" t="str">
        <f>IF('Workers Settings'!F195&lt;&gt;"",'Workers Settings'!F195,"")</f>
        <v/>
      </c>
      <c r="K195" s="7" t="str">
        <f>IF('Workers Settings'!G195&lt;&gt;"",'Workers Settings'!G195,"")</f>
        <v/>
      </c>
      <c r="L195" s="7" t="str">
        <f>IF(D195="","",IF(VLOOKUP(D195,'Demand Locations'!B:D,2,FALSE)="","",VLOOKUP(D195,'Demand Locations'!B:D,2,FALSE)))</f>
        <v/>
      </c>
      <c r="M195" s="7" t="str">
        <f>IF(D195="","",IF(VLOOKUP(D195,'Demand Locations'!B:D,3,FALSE)="","",VLOOKUP(D195,'Demand Locations'!B:D,3,FALSE)))</f>
        <v/>
      </c>
      <c r="N195" s="7" t="str">
        <f t="shared" si="24"/>
        <v/>
      </c>
      <c r="O195" s="7" t="str">
        <f t="shared" si="25"/>
        <v/>
      </c>
      <c r="P195" s="7" t="str">
        <f t="shared" si="26"/>
        <v/>
      </c>
      <c r="Q195" s="7" t="str">
        <f t="shared" si="27"/>
        <v/>
      </c>
      <c r="R195" s="7" t="str">
        <f t="shared" si="28"/>
        <v/>
      </c>
      <c r="S195" s="7" t="str">
        <f t="shared" si="29"/>
        <v/>
      </c>
      <c r="T195" s="7" t="str">
        <f t="shared" si="30"/>
        <v/>
      </c>
      <c r="U195" s="7" t="str">
        <f t="shared" si="31"/>
        <v/>
      </c>
      <c r="V195" s="7" t="str">
        <f t="shared" si="32"/>
        <v/>
      </c>
      <c r="W195" s="60" t="str">
        <f>IF(ISNUMBER(V195),IF(ISNA(VLOOKUP(I195,'Distances Lookup Table'!D:E,2,FALSE)),V195*'General Settings'!$F$6,IF(VLOOKUP(I195,'Distances Lookup Table'!D:E,2,FALSE)="",V195*'General Settings'!$F$6,VLOOKUP(I195,'Distances Lookup Table'!D:E,2,FALSE))),"")</f>
        <v/>
      </c>
      <c r="X195" s="18" t="str">
        <f>IF(D195&lt;&gt;"",'Workers Settings'!H195,"")</f>
        <v/>
      </c>
      <c r="Y195" s="18" t="str">
        <f>IF(D195&lt;&gt;"",'Workers Settings'!I195,"")</f>
        <v/>
      </c>
      <c r="Z195" s="29" t="str">
        <f>IF('Workers Settings'!L195&lt;&gt;"",'Workers Settings'!L195,'Workers Settings'!K195)</f>
        <v/>
      </c>
      <c r="AA195" s="29" t="str">
        <f>IF(D195&lt;&gt;"",IF('Workers Settings'!L195&lt;&gt;"",'Workers Settings'!L195,'Workers Settings'!K195),"")</f>
        <v/>
      </c>
    </row>
    <row r="196" spans="1:27" x14ac:dyDescent="0.25">
      <c r="A196" s="7">
        <f t="shared" si="23"/>
        <v>192</v>
      </c>
      <c r="B196" s="7" t="str">
        <f>IF('Workers Settings'!B196&lt;&gt;"",'Workers Settings'!B196,"")</f>
        <v/>
      </c>
      <c r="C196" s="7" t="str">
        <f>IF('Workers Settings'!C196&lt;&gt;"",'Workers Settings'!C196,"")</f>
        <v/>
      </c>
      <c r="D196" s="17"/>
      <c r="E196" s="17"/>
      <c r="F196" s="17"/>
      <c r="G196" s="7" t="str">
        <f>IF(D196&lt;&gt;"",IF('Workers Settings'!D196="","",'Workers Settings'!D196),"")</f>
        <v/>
      </c>
      <c r="H196" s="7" t="str">
        <f>IF(D196&lt;&gt;"",'Workers Settings'!E196,"")</f>
        <v/>
      </c>
      <c r="I196" s="7" t="str">
        <f t="shared" si="22"/>
        <v/>
      </c>
      <c r="J196" s="7" t="str">
        <f>IF('Workers Settings'!F196&lt;&gt;"",'Workers Settings'!F196,"")</f>
        <v/>
      </c>
      <c r="K196" s="7" t="str">
        <f>IF('Workers Settings'!G196&lt;&gt;"",'Workers Settings'!G196,"")</f>
        <v/>
      </c>
      <c r="L196" s="7" t="str">
        <f>IF(D196="","",IF(VLOOKUP(D196,'Demand Locations'!B:D,2,FALSE)="","",VLOOKUP(D196,'Demand Locations'!B:D,2,FALSE)))</f>
        <v/>
      </c>
      <c r="M196" s="7" t="str">
        <f>IF(D196="","",IF(VLOOKUP(D196,'Demand Locations'!B:D,3,FALSE)="","",VLOOKUP(D196,'Demand Locations'!B:D,3,FALSE)))</f>
        <v/>
      </c>
      <c r="N196" s="7" t="str">
        <f t="shared" si="24"/>
        <v/>
      </c>
      <c r="O196" s="7" t="str">
        <f t="shared" si="25"/>
        <v/>
      </c>
      <c r="P196" s="7" t="str">
        <f t="shared" si="26"/>
        <v/>
      </c>
      <c r="Q196" s="7" t="str">
        <f t="shared" si="27"/>
        <v/>
      </c>
      <c r="R196" s="7" t="str">
        <f t="shared" si="28"/>
        <v/>
      </c>
      <c r="S196" s="7" t="str">
        <f t="shared" si="29"/>
        <v/>
      </c>
      <c r="T196" s="7" t="str">
        <f t="shared" si="30"/>
        <v/>
      </c>
      <c r="U196" s="7" t="str">
        <f t="shared" si="31"/>
        <v/>
      </c>
      <c r="V196" s="7" t="str">
        <f t="shared" si="32"/>
        <v/>
      </c>
      <c r="W196" s="60" t="str">
        <f>IF(ISNUMBER(V196),IF(ISNA(VLOOKUP(I196,'Distances Lookup Table'!D:E,2,FALSE)),V196*'General Settings'!$F$6,IF(VLOOKUP(I196,'Distances Lookup Table'!D:E,2,FALSE)="",V196*'General Settings'!$F$6,VLOOKUP(I196,'Distances Lookup Table'!D:E,2,FALSE))),"")</f>
        <v/>
      </c>
      <c r="X196" s="18" t="str">
        <f>IF(D196&lt;&gt;"",'Workers Settings'!H196,"")</f>
        <v/>
      </c>
      <c r="Y196" s="18" t="str">
        <f>IF(D196&lt;&gt;"",'Workers Settings'!I196,"")</f>
        <v/>
      </c>
      <c r="Z196" s="29" t="str">
        <f>IF('Workers Settings'!L196&lt;&gt;"",'Workers Settings'!L196,'Workers Settings'!K196)</f>
        <v/>
      </c>
      <c r="AA196" s="29" t="str">
        <f>IF(D196&lt;&gt;"",IF('Workers Settings'!L196&lt;&gt;"",'Workers Settings'!L196,'Workers Settings'!K196),"")</f>
        <v/>
      </c>
    </row>
    <row r="197" spans="1:27" x14ac:dyDescent="0.25">
      <c r="A197" s="7">
        <f t="shared" si="23"/>
        <v>193</v>
      </c>
      <c r="B197" s="7" t="str">
        <f>IF('Workers Settings'!B197&lt;&gt;"",'Workers Settings'!B197,"")</f>
        <v/>
      </c>
      <c r="C197" s="7" t="str">
        <f>IF('Workers Settings'!C197&lt;&gt;"",'Workers Settings'!C197,"")</f>
        <v/>
      </c>
      <c r="D197" s="17"/>
      <c r="E197" s="17"/>
      <c r="F197" s="17"/>
      <c r="G197" s="7" t="str">
        <f>IF(D197&lt;&gt;"",IF('Workers Settings'!D197="","",'Workers Settings'!D197),"")</f>
        <v/>
      </c>
      <c r="H197" s="7" t="str">
        <f>IF(D197&lt;&gt;"",'Workers Settings'!E197,"")</f>
        <v/>
      </c>
      <c r="I197" s="7" t="str">
        <f t="shared" ref="I197:I260" si="33">IF(AND(D197&lt;&gt;"",H197&lt;&gt;""),H197&amp;"-"&amp;D197,"")</f>
        <v/>
      </c>
      <c r="J197" s="7" t="str">
        <f>IF('Workers Settings'!F197&lt;&gt;"",'Workers Settings'!F197,"")</f>
        <v/>
      </c>
      <c r="K197" s="7" t="str">
        <f>IF('Workers Settings'!G197&lt;&gt;"",'Workers Settings'!G197,"")</f>
        <v/>
      </c>
      <c r="L197" s="7" t="str">
        <f>IF(D197="","",IF(VLOOKUP(D197,'Demand Locations'!B:D,2,FALSE)="","",VLOOKUP(D197,'Demand Locations'!B:D,2,FALSE)))</f>
        <v/>
      </c>
      <c r="M197" s="7" t="str">
        <f>IF(D197="","",IF(VLOOKUP(D197,'Demand Locations'!B:D,3,FALSE)="","",VLOOKUP(D197,'Demand Locations'!B:D,3,FALSE)))</f>
        <v/>
      </c>
      <c r="N197" s="7" t="str">
        <f t="shared" si="24"/>
        <v/>
      </c>
      <c r="O197" s="7" t="str">
        <f t="shared" si="25"/>
        <v/>
      </c>
      <c r="P197" s="7" t="str">
        <f t="shared" si="26"/>
        <v/>
      </c>
      <c r="Q197" s="7" t="str">
        <f t="shared" si="27"/>
        <v/>
      </c>
      <c r="R197" s="7" t="str">
        <f t="shared" si="28"/>
        <v/>
      </c>
      <c r="S197" s="7" t="str">
        <f t="shared" si="29"/>
        <v/>
      </c>
      <c r="T197" s="7" t="str">
        <f t="shared" si="30"/>
        <v/>
      </c>
      <c r="U197" s="7" t="str">
        <f t="shared" si="31"/>
        <v/>
      </c>
      <c r="V197" s="7" t="str">
        <f t="shared" si="32"/>
        <v/>
      </c>
      <c r="W197" s="60" t="str">
        <f>IF(ISNUMBER(V197),IF(ISNA(VLOOKUP(I197,'Distances Lookup Table'!D:E,2,FALSE)),V197*'General Settings'!$F$6,IF(VLOOKUP(I197,'Distances Lookup Table'!D:E,2,FALSE)="",V197*'General Settings'!$F$6,VLOOKUP(I197,'Distances Lookup Table'!D:E,2,FALSE))),"")</f>
        <v/>
      </c>
      <c r="X197" s="18" t="str">
        <f>IF(D197&lt;&gt;"",'Workers Settings'!H197,"")</f>
        <v/>
      </c>
      <c r="Y197" s="18" t="str">
        <f>IF(D197&lt;&gt;"",'Workers Settings'!I197,"")</f>
        <v/>
      </c>
      <c r="Z197" s="29" t="str">
        <f>IF('Workers Settings'!L197&lt;&gt;"",'Workers Settings'!L197,'Workers Settings'!K197)</f>
        <v/>
      </c>
      <c r="AA197" s="29" t="str">
        <f>IF(D197&lt;&gt;"",IF('Workers Settings'!L197&lt;&gt;"",'Workers Settings'!L197,'Workers Settings'!K197),"")</f>
        <v/>
      </c>
    </row>
    <row r="198" spans="1:27" x14ac:dyDescent="0.25">
      <c r="A198" s="7">
        <f t="shared" ref="A198:A261" si="34">A197+1</f>
        <v>194</v>
      </c>
      <c r="B198" s="7" t="str">
        <f>IF('Workers Settings'!B198&lt;&gt;"",'Workers Settings'!B198,"")</f>
        <v/>
      </c>
      <c r="C198" s="7" t="str">
        <f>IF('Workers Settings'!C198&lt;&gt;"",'Workers Settings'!C198,"")</f>
        <v/>
      </c>
      <c r="D198" s="17"/>
      <c r="E198" s="17"/>
      <c r="F198" s="17"/>
      <c r="G198" s="7" t="str">
        <f>IF(D198&lt;&gt;"",IF('Workers Settings'!D198="","",'Workers Settings'!D198),"")</f>
        <v/>
      </c>
      <c r="H198" s="7" t="str">
        <f>IF(D198&lt;&gt;"",'Workers Settings'!E198,"")</f>
        <v/>
      </c>
      <c r="I198" s="7" t="str">
        <f t="shared" si="33"/>
        <v/>
      </c>
      <c r="J198" s="7" t="str">
        <f>IF('Workers Settings'!F198&lt;&gt;"",'Workers Settings'!F198,"")</f>
        <v/>
      </c>
      <c r="K198" s="7" t="str">
        <f>IF('Workers Settings'!G198&lt;&gt;"",'Workers Settings'!G198,"")</f>
        <v/>
      </c>
      <c r="L198" s="7" t="str">
        <f>IF(D198="","",IF(VLOOKUP(D198,'Demand Locations'!B:D,2,FALSE)="","",VLOOKUP(D198,'Demand Locations'!B:D,2,FALSE)))</f>
        <v/>
      </c>
      <c r="M198" s="7" t="str">
        <f>IF(D198="","",IF(VLOOKUP(D198,'Demand Locations'!B:D,3,FALSE)="","",VLOOKUP(D198,'Demand Locations'!B:D,3,FALSE)))</f>
        <v/>
      </c>
      <c r="N198" s="7" t="str">
        <f t="shared" ref="N198:N261" si="35">IF(ISNUMBER(J198),J198*PI()/180,"")</f>
        <v/>
      </c>
      <c r="O198" s="7" t="str">
        <f t="shared" ref="O198:O261" si="36">IF(ISNUMBER(L198),L198*PI()/180,"")</f>
        <v/>
      </c>
      <c r="P198" s="7" t="str">
        <f t="shared" ref="P198:P261" si="37">IF(AND(ISNUMBER(J198),ISNUMBER(L198)),(L198-J198)*PI()/180,"")</f>
        <v/>
      </c>
      <c r="Q198" s="7" t="str">
        <f t="shared" ref="Q198:Q261" si="38">IF(ISNUMBER(K198),K198*PI()/180,"")</f>
        <v/>
      </c>
      <c r="R198" s="7" t="str">
        <f t="shared" ref="R198:R261" si="39">IF(ISNUMBER(M198),M198*PI()/180,"")</f>
        <v/>
      </c>
      <c r="S198" s="7" t="str">
        <f t="shared" ref="S198:S261" si="40">IF(AND(ISNUMBER(M198),ISNUMBER(K198)),(M198-K198)*PI()/180,"")</f>
        <v/>
      </c>
      <c r="T198" s="7" t="str">
        <f t="shared" ref="T198:T261" si="41">IF(AND(ISNUMBER(P198),ISNUMBER(N198),ISNUMBER(O198),ISNUMBER(S198)),(SIN(P198/2))^2+COS(N198)*COS(O198)*(SIN(S198/2))^2,"")</f>
        <v/>
      </c>
      <c r="U198" s="7" t="str">
        <f t="shared" ref="U198:U261" si="42">IF(ISNUMBER(T198),2*ATAN2(SQRT(1-T198),SQRT(T198)),"")</f>
        <v/>
      </c>
      <c r="V198" s="7" t="str">
        <f t="shared" ref="V198:V261" si="43">IF(ISNUMBER(U198),6373*U198,"")</f>
        <v/>
      </c>
      <c r="W198" s="60" t="str">
        <f>IF(ISNUMBER(V198),IF(ISNA(VLOOKUP(I198,'Distances Lookup Table'!D:E,2,FALSE)),V198*'General Settings'!$F$6,IF(VLOOKUP(I198,'Distances Lookup Table'!D:E,2,FALSE)="",V198*'General Settings'!$F$6,VLOOKUP(I198,'Distances Lookup Table'!D:E,2,FALSE))),"")</f>
        <v/>
      </c>
      <c r="X198" s="18" t="str">
        <f>IF(D198&lt;&gt;"",'Workers Settings'!H198,"")</f>
        <v/>
      </c>
      <c r="Y198" s="18" t="str">
        <f>IF(D198&lt;&gt;"",'Workers Settings'!I198,"")</f>
        <v/>
      </c>
      <c r="Z198" s="29" t="str">
        <f>IF('Workers Settings'!L198&lt;&gt;"",'Workers Settings'!L198,'Workers Settings'!K198)</f>
        <v/>
      </c>
      <c r="AA198" s="29" t="str">
        <f>IF(D198&lt;&gt;"",IF('Workers Settings'!L198&lt;&gt;"",'Workers Settings'!L198,'Workers Settings'!K198),"")</f>
        <v/>
      </c>
    </row>
    <row r="199" spans="1:27" x14ac:dyDescent="0.25">
      <c r="A199" s="7">
        <f t="shared" si="34"/>
        <v>195</v>
      </c>
      <c r="B199" s="7" t="str">
        <f>IF('Workers Settings'!B199&lt;&gt;"",'Workers Settings'!B199,"")</f>
        <v/>
      </c>
      <c r="C199" s="7" t="str">
        <f>IF('Workers Settings'!C199&lt;&gt;"",'Workers Settings'!C199,"")</f>
        <v/>
      </c>
      <c r="D199" s="17"/>
      <c r="E199" s="17"/>
      <c r="F199" s="17"/>
      <c r="G199" s="7" t="str">
        <f>IF(D199&lt;&gt;"",IF('Workers Settings'!D199="","",'Workers Settings'!D199),"")</f>
        <v/>
      </c>
      <c r="H199" s="7" t="str">
        <f>IF(D199&lt;&gt;"",'Workers Settings'!E199,"")</f>
        <v/>
      </c>
      <c r="I199" s="7" t="str">
        <f t="shared" si="33"/>
        <v/>
      </c>
      <c r="J199" s="7" t="str">
        <f>IF('Workers Settings'!F199&lt;&gt;"",'Workers Settings'!F199,"")</f>
        <v/>
      </c>
      <c r="K199" s="7" t="str">
        <f>IF('Workers Settings'!G199&lt;&gt;"",'Workers Settings'!G199,"")</f>
        <v/>
      </c>
      <c r="L199" s="7" t="str">
        <f>IF(D199="","",IF(VLOOKUP(D199,'Demand Locations'!B:D,2,FALSE)="","",VLOOKUP(D199,'Demand Locations'!B:D,2,FALSE)))</f>
        <v/>
      </c>
      <c r="M199" s="7" t="str">
        <f>IF(D199="","",IF(VLOOKUP(D199,'Demand Locations'!B:D,3,FALSE)="","",VLOOKUP(D199,'Demand Locations'!B:D,3,FALSE)))</f>
        <v/>
      </c>
      <c r="N199" s="7" t="str">
        <f t="shared" si="35"/>
        <v/>
      </c>
      <c r="O199" s="7" t="str">
        <f t="shared" si="36"/>
        <v/>
      </c>
      <c r="P199" s="7" t="str">
        <f t="shared" si="37"/>
        <v/>
      </c>
      <c r="Q199" s="7" t="str">
        <f t="shared" si="38"/>
        <v/>
      </c>
      <c r="R199" s="7" t="str">
        <f t="shared" si="39"/>
        <v/>
      </c>
      <c r="S199" s="7" t="str">
        <f t="shared" si="40"/>
        <v/>
      </c>
      <c r="T199" s="7" t="str">
        <f t="shared" si="41"/>
        <v/>
      </c>
      <c r="U199" s="7" t="str">
        <f t="shared" si="42"/>
        <v/>
      </c>
      <c r="V199" s="7" t="str">
        <f t="shared" si="43"/>
        <v/>
      </c>
      <c r="W199" s="60" t="str">
        <f>IF(ISNUMBER(V199),IF(ISNA(VLOOKUP(I199,'Distances Lookup Table'!D:E,2,FALSE)),V199*'General Settings'!$F$6,IF(VLOOKUP(I199,'Distances Lookup Table'!D:E,2,FALSE)="",V199*'General Settings'!$F$6,VLOOKUP(I199,'Distances Lookup Table'!D:E,2,FALSE))),"")</f>
        <v/>
      </c>
      <c r="X199" s="18" t="str">
        <f>IF(D199&lt;&gt;"",'Workers Settings'!H199,"")</f>
        <v/>
      </c>
      <c r="Y199" s="18" t="str">
        <f>IF(D199&lt;&gt;"",'Workers Settings'!I199,"")</f>
        <v/>
      </c>
      <c r="Z199" s="29" t="str">
        <f>IF('Workers Settings'!L199&lt;&gt;"",'Workers Settings'!L199,'Workers Settings'!K199)</f>
        <v/>
      </c>
      <c r="AA199" s="29" t="str">
        <f>IF(D199&lt;&gt;"",IF('Workers Settings'!L199&lt;&gt;"",'Workers Settings'!L199,'Workers Settings'!K199),"")</f>
        <v/>
      </c>
    </row>
    <row r="200" spans="1:27" x14ac:dyDescent="0.25">
      <c r="A200" s="7">
        <f t="shared" si="34"/>
        <v>196</v>
      </c>
      <c r="B200" s="7" t="str">
        <f>IF('Workers Settings'!B200&lt;&gt;"",'Workers Settings'!B200,"")</f>
        <v/>
      </c>
      <c r="C200" s="7" t="str">
        <f>IF('Workers Settings'!C200&lt;&gt;"",'Workers Settings'!C200,"")</f>
        <v/>
      </c>
      <c r="D200" s="17"/>
      <c r="E200" s="17"/>
      <c r="F200" s="17"/>
      <c r="G200" s="7" t="str">
        <f>IF(D200&lt;&gt;"",IF('Workers Settings'!D200="","",'Workers Settings'!D200),"")</f>
        <v/>
      </c>
      <c r="H200" s="7" t="str">
        <f>IF(D200&lt;&gt;"",'Workers Settings'!E200,"")</f>
        <v/>
      </c>
      <c r="I200" s="7" t="str">
        <f t="shared" si="33"/>
        <v/>
      </c>
      <c r="J200" s="7" t="str">
        <f>IF('Workers Settings'!F200&lt;&gt;"",'Workers Settings'!F200,"")</f>
        <v/>
      </c>
      <c r="K200" s="7" t="str">
        <f>IF('Workers Settings'!G200&lt;&gt;"",'Workers Settings'!G200,"")</f>
        <v/>
      </c>
      <c r="L200" s="7" t="str">
        <f>IF(D200="","",IF(VLOOKUP(D200,'Demand Locations'!B:D,2,FALSE)="","",VLOOKUP(D200,'Demand Locations'!B:D,2,FALSE)))</f>
        <v/>
      </c>
      <c r="M200" s="7" t="str">
        <f>IF(D200="","",IF(VLOOKUP(D200,'Demand Locations'!B:D,3,FALSE)="","",VLOOKUP(D200,'Demand Locations'!B:D,3,FALSE)))</f>
        <v/>
      </c>
      <c r="N200" s="7" t="str">
        <f t="shared" si="35"/>
        <v/>
      </c>
      <c r="O200" s="7" t="str">
        <f t="shared" si="36"/>
        <v/>
      </c>
      <c r="P200" s="7" t="str">
        <f t="shared" si="37"/>
        <v/>
      </c>
      <c r="Q200" s="7" t="str">
        <f t="shared" si="38"/>
        <v/>
      </c>
      <c r="R200" s="7" t="str">
        <f t="shared" si="39"/>
        <v/>
      </c>
      <c r="S200" s="7" t="str">
        <f t="shared" si="40"/>
        <v/>
      </c>
      <c r="T200" s="7" t="str">
        <f t="shared" si="41"/>
        <v/>
      </c>
      <c r="U200" s="7" t="str">
        <f t="shared" si="42"/>
        <v/>
      </c>
      <c r="V200" s="7" t="str">
        <f t="shared" si="43"/>
        <v/>
      </c>
      <c r="W200" s="60" t="str">
        <f>IF(ISNUMBER(V200),IF(ISNA(VLOOKUP(I200,'Distances Lookup Table'!D:E,2,FALSE)),V200*'General Settings'!$F$6,IF(VLOOKUP(I200,'Distances Lookup Table'!D:E,2,FALSE)="",V200*'General Settings'!$F$6,VLOOKUP(I200,'Distances Lookup Table'!D:E,2,FALSE))),"")</f>
        <v/>
      </c>
      <c r="X200" s="18" t="str">
        <f>IF(D200&lt;&gt;"",'Workers Settings'!H200,"")</f>
        <v/>
      </c>
      <c r="Y200" s="18" t="str">
        <f>IF(D200&lt;&gt;"",'Workers Settings'!I200,"")</f>
        <v/>
      </c>
      <c r="Z200" s="29" t="str">
        <f>IF('Workers Settings'!L200&lt;&gt;"",'Workers Settings'!L200,'Workers Settings'!K200)</f>
        <v/>
      </c>
      <c r="AA200" s="29" t="str">
        <f>IF(D200&lt;&gt;"",IF('Workers Settings'!L200&lt;&gt;"",'Workers Settings'!L200,'Workers Settings'!K200),"")</f>
        <v/>
      </c>
    </row>
    <row r="201" spans="1:27" x14ac:dyDescent="0.25">
      <c r="A201" s="7">
        <f t="shared" si="34"/>
        <v>197</v>
      </c>
      <c r="B201" s="7" t="str">
        <f>IF('Workers Settings'!B201&lt;&gt;"",'Workers Settings'!B201,"")</f>
        <v/>
      </c>
      <c r="C201" s="7" t="str">
        <f>IF('Workers Settings'!C201&lt;&gt;"",'Workers Settings'!C201,"")</f>
        <v/>
      </c>
      <c r="D201" s="17"/>
      <c r="E201" s="17"/>
      <c r="F201" s="17"/>
      <c r="G201" s="7" t="str">
        <f>IF(D201&lt;&gt;"",IF('Workers Settings'!D201="","",'Workers Settings'!D201),"")</f>
        <v/>
      </c>
      <c r="H201" s="7" t="str">
        <f>IF(D201&lt;&gt;"",'Workers Settings'!E201,"")</f>
        <v/>
      </c>
      <c r="I201" s="7" t="str">
        <f t="shared" si="33"/>
        <v/>
      </c>
      <c r="J201" s="7" t="str">
        <f>IF('Workers Settings'!F201&lt;&gt;"",'Workers Settings'!F201,"")</f>
        <v/>
      </c>
      <c r="K201" s="7" t="str">
        <f>IF('Workers Settings'!G201&lt;&gt;"",'Workers Settings'!G201,"")</f>
        <v/>
      </c>
      <c r="L201" s="7" t="str">
        <f>IF(D201="","",IF(VLOOKUP(D201,'Demand Locations'!B:D,2,FALSE)="","",VLOOKUP(D201,'Demand Locations'!B:D,2,FALSE)))</f>
        <v/>
      </c>
      <c r="M201" s="7" t="str">
        <f>IF(D201="","",IF(VLOOKUP(D201,'Demand Locations'!B:D,3,FALSE)="","",VLOOKUP(D201,'Demand Locations'!B:D,3,FALSE)))</f>
        <v/>
      </c>
      <c r="N201" s="7" t="str">
        <f t="shared" si="35"/>
        <v/>
      </c>
      <c r="O201" s="7" t="str">
        <f t="shared" si="36"/>
        <v/>
      </c>
      <c r="P201" s="7" t="str">
        <f t="shared" si="37"/>
        <v/>
      </c>
      <c r="Q201" s="7" t="str">
        <f t="shared" si="38"/>
        <v/>
      </c>
      <c r="R201" s="7" t="str">
        <f t="shared" si="39"/>
        <v/>
      </c>
      <c r="S201" s="7" t="str">
        <f t="shared" si="40"/>
        <v/>
      </c>
      <c r="T201" s="7" t="str">
        <f t="shared" si="41"/>
        <v/>
      </c>
      <c r="U201" s="7" t="str">
        <f t="shared" si="42"/>
        <v/>
      </c>
      <c r="V201" s="7" t="str">
        <f t="shared" si="43"/>
        <v/>
      </c>
      <c r="W201" s="60" t="str">
        <f>IF(ISNUMBER(V201),IF(ISNA(VLOOKUP(I201,'Distances Lookup Table'!D:E,2,FALSE)),V201*'General Settings'!$F$6,IF(VLOOKUP(I201,'Distances Lookup Table'!D:E,2,FALSE)="",V201*'General Settings'!$F$6,VLOOKUP(I201,'Distances Lookup Table'!D:E,2,FALSE))),"")</f>
        <v/>
      </c>
      <c r="X201" s="18" t="str">
        <f>IF(D201&lt;&gt;"",'Workers Settings'!H201,"")</f>
        <v/>
      </c>
      <c r="Y201" s="18" t="str">
        <f>IF(D201&lt;&gt;"",'Workers Settings'!I201,"")</f>
        <v/>
      </c>
      <c r="Z201" s="29" t="str">
        <f>IF('Workers Settings'!L201&lt;&gt;"",'Workers Settings'!L201,'Workers Settings'!K201)</f>
        <v/>
      </c>
      <c r="AA201" s="29" t="str">
        <f>IF(D201&lt;&gt;"",IF('Workers Settings'!L201&lt;&gt;"",'Workers Settings'!L201,'Workers Settings'!K201),"")</f>
        <v/>
      </c>
    </row>
    <row r="202" spans="1:27" x14ac:dyDescent="0.25">
      <c r="A202" s="7">
        <f t="shared" si="34"/>
        <v>198</v>
      </c>
      <c r="B202" s="7" t="str">
        <f>IF('Workers Settings'!B202&lt;&gt;"",'Workers Settings'!B202,"")</f>
        <v/>
      </c>
      <c r="C202" s="7" t="str">
        <f>IF('Workers Settings'!C202&lt;&gt;"",'Workers Settings'!C202,"")</f>
        <v/>
      </c>
      <c r="D202" s="17"/>
      <c r="E202" s="17"/>
      <c r="F202" s="17"/>
      <c r="G202" s="7" t="str">
        <f>IF(D202&lt;&gt;"",IF('Workers Settings'!D202="","",'Workers Settings'!D202),"")</f>
        <v/>
      </c>
      <c r="H202" s="7" t="str">
        <f>IF(D202&lt;&gt;"",'Workers Settings'!E202,"")</f>
        <v/>
      </c>
      <c r="I202" s="7" t="str">
        <f t="shared" si="33"/>
        <v/>
      </c>
      <c r="J202" s="7" t="str">
        <f>IF('Workers Settings'!F202&lt;&gt;"",'Workers Settings'!F202,"")</f>
        <v/>
      </c>
      <c r="K202" s="7" t="str">
        <f>IF('Workers Settings'!G202&lt;&gt;"",'Workers Settings'!G202,"")</f>
        <v/>
      </c>
      <c r="L202" s="7" t="str">
        <f>IF(D202="","",IF(VLOOKUP(D202,'Demand Locations'!B:D,2,FALSE)="","",VLOOKUP(D202,'Demand Locations'!B:D,2,FALSE)))</f>
        <v/>
      </c>
      <c r="M202" s="7" t="str">
        <f>IF(D202="","",IF(VLOOKUP(D202,'Demand Locations'!B:D,3,FALSE)="","",VLOOKUP(D202,'Demand Locations'!B:D,3,FALSE)))</f>
        <v/>
      </c>
      <c r="N202" s="7" t="str">
        <f t="shared" si="35"/>
        <v/>
      </c>
      <c r="O202" s="7" t="str">
        <f t="shared" si="36"/>
        <v/>
      </c>
      <c r="P202" s="7" t="str">
        <f t="shared" si="37"/>
        <v/>
      </c>
      <c r="Q202" s="7" t="str">
        <f t="shared" si="38"/>
        <v/>
      </c>
      <c r="R202" s="7" t="str">
        <f t="shared" si="39"/>
        <v/>
      </c>
      <c r="S202" s="7" t="str">
        <f t="shared" si="40"/>
        <v/>
      </c>
      <c r="T202" s="7" t="str">
        <f t="shared" si="41"/>
        <v/>
      </c>
      <c r="U202" s="7" t="str">
        <f t="shared" si="42"/>
        <v/>
      </c>
      <c r="V202" s="7" t="str">
        <f t="shared" si="43"/>
        <v/>
      </c>
      <c r="W202" s="60" t="str">
        <f>IF(ISNUMBER(V202),IF(ISNA(VLOOKUP(I202,'Distances Lookup Table'!D:E,2,FALSE)),V202*'General Settings'!$F$6,IF(VLOOKUP(I202,'Distances Lookup Table'!D:E,2,FALSE)="",V202*'General Settings'!$F$6,VLOOKUP(I202,'Distances Lookup Table'!D:E,2,FALSE))),"")</f>
        <v/>
      </c>
      <c r="X202" s="18" t="str">
        <f>IF(D202&lt;&gt;"",'Workers Settings'!H202,"")</f>
        <v/>
      </c>
      <c r="Y202" s="18" t="str">
        <f>IF(D202&lt;&gt;"",'Workers Settings'!I202,"")</f>
        <v/>
      </c>
      <c r="Z202" s="29" t="str">
        <f>IF('Workers Settings'!L202&lt;&gt;"",'Workers Settings'!L202,'Workers Settings'!K202)</f>
        <v/>
      </c>
      <c r="AA202" s="29" t="str">
        <f>IF(D202&lt;&gt;"",IF('Workers Settings'!L202&lt;&gt;"",'Workers Settings'!L202,'Workers Settings'!K202),"")</f>
        <v/>
      </c>
    </row>
    <row r="203" spans="1:27" x14ac:dyDescent="0.25">
      <c r="A203" s="7">
        <f t="shared" si="34"/>
        <v>199</v>
      </c>
      <c r="B203" s="7" t="str">
        <f>IF('Workers Settings'!B203&lt;&gt;"",'Workers Settings'!B203,"")</f>
        <v/>
      </c>
      <c r="C203" s="7" t="str">
        <f>IF('Workers Settings'!C203&lt;&gt;"",'Workers Settings'!C203,"")</f>
        <v/>
      </c>
      <c r="D203" s="17"/>
      <c r="E203" s="17"/>
      <c r="F203" s="17"/>
      <c r="G203" s="7" t="str">
        <f>IF(D203&lt;&gt;"",IF('Workers Settings'!D203="","",'Workers Settings'!D203),"")</f>
        <v/>
      </c>
      <c r="H203" s="7" t="str">
        <f>IF(D203&lt;&gt;"",'Workers Settings'!E203,"")</f>
        <v/>
      </c>
      <c r="I203" s="7" t="str">
        <f t="shared" si="33"/>
        <v/>
      </c>
      <c r="J203" s="7" t="str">
        <f>IF('Workers Settings'!F203&lt;&gt;"",'Workers Settings'!F203,"")</f>
        <v/>
      </c>
      <c r="K203" s="7" t="str">
        <f>IF('Workers Settings'!G203&lt;&gt;"",'Workers Settings'!G203,"")</f>
        <v/>
      </c>
      <c r="L203" s="7" t="str">
        <f>IF(D203="","",IF(VLOOKUP(D203,'Demand Locations'!B:D,2,FALSE)="","",VLOOKUP(D203,'Demand Locations'!B:D,2,FALSE)))</f>
        <v/>
      </c>
      <c r="M203" s="7" t="str">
        <f>IF(D203="","",IF(VLOOKUP(D203,'Demand Locations'!B:D,3,FALSE)="","",VLOOKUP(D203,'Demand Locations'!B:D,3,FALSE)))</f>
        <v/>
      </c>
      <c r="N203" s="7" t="str">
        <f t="shared" si="35"/>
        <v/>
      </c>
      <c r="O203" s="7" t="str">
        <f t="shared" si="36"/>
        <v/>
      </c>
      <c r="P203" s="7" t="str">
        <f t="shared" si="37"/>
        <v/>
      </c>
      <c r="Q203" s="7" t="str">
        <f t="shared" si="38"/>
        <v/>
      </c>
      <c r="R203" s="7" t="str">
        <f t="shared" si="39"/>
        <v/>
      </c>
      <c r="S203" s="7" t="str">
        <f t="shared" si="40"/>
        <v/>
      </c>
      <c r="T203" s="7" t="str">
        <f t="shared" si="41"/>
        <v/>
      </c>
      <c r="U203" s="7" t="str">
        <f t="shared" si="42"/>
        <v/>
      </c>
      <c r="V203" s="7" t="str">
        <f t="shared" si="43"/>
        <v/>
      </c>
      <c r="W203" s="60" t="str">
        <f>IF(ISNUMBER(V203),IF(ISNA(VLOOKUP(I203,'Distances Lookup Table'!D:E,2,FALSE)),V203*'General Settings'!$F$6,IF(VLOOKUP(I203,'Distances Lookup Table'!D:E,2,FALSE)="",V203*'General Settings'!$F$6,VLOOKUP(I203,'Distances Lookup Table'!D:E,2,FALSE))),"")</f>
        <v/>
      </c>
      <c r="X203" s="18" t="str">
        <f>IF(D203&lt;&gt;"",'Workers Settings'!H203,"")</f>
        <v/>
      </c>
      <c r="Y203" s="18" t="str">
        <f>IF(D203&lt;&gt;"",'Workers Settings'!I203,"")</f>
        <v/>
      </c>
      <c r="Z203" s="29" t="str">
        <f>IF('Workers Settings'!L203&lt;&gt;"",'Workers Settings'!L203,'Workers Settings'!K203)</f>
        <v/>
      </c>
      <c r="AA203" s="29" t="str">
        <f>IF(D203&lt;&gt;"",IF('Workers Settings'!L203&lt;&gt;"",'Workers Settings'!L203,'Workers Settings'!K203),"")</f>
        <v/>
      </c>
    </row>
    <row r="204" spans="1:27" x14ac:dyDescent="0.25">
      <c r="A204" s="7">
        <f t="shared" si="34"/>
        <v>200</v>
      </c>
      <c r="B204" s="7" t="str">
        <f>IF('Workers Settings'!B204&lt;&gt;"",'Workers Settings'!B204,"")</f>
        <v/>
      </c>
      <c r="C204" s="7" t="str">
        <f>IF('Workers Settings'!C204&lt;&gt;"",'Workers Settings'!C204,"")</f>
        <v/>
      </c>
      <c r="D204" s="17"/>
      <c r="E204" s="17"/>
      <c r="F204" s="17"/>
      <c r="G204" s="7" t="str">
        <f>IF(D204&lt;&gt;"",IF('Workers Settings'!D204="","",'Workers Settings'!D204),"")</f>
        <v/>
      </c>
      <c r="H204" s="7" t="str">
        <f>IF(D204&lt;&gt;"",'Workers Settings'!E204,"")</f>
        <v/>
      </c>
      <c r="I204" s="7" t="str">
        <f t="shared" si="33"/>
        <v/>
      </c>
      <c r="J204" s="7" t="str">
        <f>IF('Workers Settings'!F204&lt;&gt;"",'Workers Settings'!F204,"")</f>
        <v/>
      </c>
      <c r="K204" s="7" t="str">
        <f>IF('Workers Settings'!G204&lt;&gt;"",'Workers Settings'!G204,"")</f>
        <v/>
      </c>
      <c r="L204" s="7" t="str">
        <f>IF(D204="","",IF(VLOOKUP(D204,'Demand Locations'!B:D,2,FALSE)="","",VLOOKUP(D204,'Demand Locations'!B:D,2,FALSE)))</f>
        <v/>
      </c>
      <c r="M204" s="7" t="str">
        <f>IF(D204="","",IF(VLOOKUP(D204,'Demand Locations'!B:D,3,FALSE)="","",VLOOKUP(D204,'Demand Locations'!B:D,3,FALSE)))</f>
        <v/>
      </c>
      <c r="N204" s="7" t="str">
        <f t="shared" si="35"/>
        <v/>
      </c>
      <c r="O204" s="7" t="str">
        <f t="shared" si="36"/>
        <v/>
      </c>
      <c r="P204" s="7" t="str">
        <f t="shared" si="37"/>
        <v/>
      </c>
      <c r="Q204" s="7" t="str">
        <f t="shared" si="38"/>
        <v/>
      </c>
      <c r="R204" s="7" t="str">
        <f t="shared" si="39"/>
        <v/>
      </c>
      <c r="S204" s="7" t="str">
        <f t="shared" si="40"/>
        <v/>
      </c>
      <c r="T204" s="7" t="str">
        <f t="shared" si="41"/>
        <v/>
      </c>
      <c r="U204" s="7" t="str">
        <f t="shared" si="42"/>
        <v/>
      </c>
      <c r="V204" s="7" t="str">
        <f t="shared" si="43"/>
        <v/>
      </c>
      <c r="W204" s="60" t="str">
        <f>IF(ISNUMBER(V204),IF(ISNA(VLOOKUP(I204,'Distances Lookup Table'!D:E,2,FALSE)),V204*'General Settings'!$F$6,IF(VLOOKUP(I204,'Distances Lookup Table'!D:E,2,FALSE)="",V204*'General Settings'!$F$6,VLOOKUP(I204,'Distances Lookup Table'!D:E,2,FALSE))),"")</f>
        <v/>
      </c>
      <c r="X204" s="18" t="str">
        <f>IF(D204&lt;&gt;"",'Workers Settings'!H204,"")</f>
        <v/>
      </c>
      <c r="Y204" s="18" t="str">
        <f>IF(D204&lt;&gt;"",'Workers Settings'!I204,"")</f>
        <v/>
      </c>
      <c r="Z204" s="29" t="str">
        <f>IF('Workers Settings'!L204&lt;&gt;"",'Workers Settings'!L204,'Workers Settings'!K204)</f>
        <v/>
      </c>
      <c r="AA204" s="29" t="str">
        <f>IF(D204&lt;&gt;"",IF('Workers Settings'!L204&lt;&gt;"",'Workers Settings'!L204,'Workers Settings'!K204),"")</f>
        <v/>
      </c>
    </row>
    <row r="205" spans="1:27" x14ac:dyDescent="0.25">
      <c r="A205" s="7">
        <f t="shared" si="34"/>
        <v>201</v>
      </c>
      <c r="B205" s="7" t="str">
        <f>IF('Workers Settings'!B205&lt;&gt;"",'Workers Settings'!B205,"")</f>
        <v/>
      </c>
      <c r="C205" s="7" t="str">
        <f>IF('Workers Settings'!C205&lt;&gt;"",'Workers Settings'!C205,"")</f>
        <v/>
      </c>
      <c r="D205" s="17"/>
      <c r="E205" s="17"/>
      <c r="F205" s="17"/>
      <c r="G205" s="7" t="str">
        <f>IF(D205&lt;&gt;"",IF('Workers Settings'!D205="","",'Workers Settings'!D205),"")</f>
        <v/>
      </c>
      <c r="H205" s="7" t="str">
        <f>IF(D205&lt;&gt;"",'Workers Settings'!E205,"")</f>
        <v/>
      </c>
      <c r="I205" s="7" t="str">
        <f t="shared" si="33"/>
        <v/>
      </c>
      <c r="J205" s="7" t="str">
        <f>IF('Workers Settings'!F205&lt;&gt;"",'Workers Settings'!F205,"")</f>
        <v/>
      </c>
      <c r="K205" s="7" t="str">
        <f>IF('Workers Settings'!G205&lt;&gt;"",'Workers Settings'!G205,"")</f>
        <v/>
      </c>
      <c r="L205" s="7" t="str">
        <f>IF(D205="","",IF(VLOOKUP(D205,'Demand Locations'!B:D,2,FALSE)="","",VLOOKUP(D205,'Demand Locations'!B:D,2,FALSE)))</f>
        <v/>
      </c>
      <c r="M205" s="7" t="str">
        <f>IF(D205="","",IF(VLOOKUP(D205,'Demand Locations'!B:D,3,FALSE)="","",VLOOKUP(D205,'Demand Locations'!B:D,3,FALSE)))</f>
        <v/>
      </c>
      <c r="N205" s="7" t="str">
        <f t="shared" si="35"/>
        <v/>
      </c>
      <c r="O205" s="7" t="str">
        <f t="shared" si="36"/>
        <v/>
      </c>
      <c r="P205" s="7" t="str">
        <f t="shared" si="37"/>
        <v/>
      </c>
      <c r="Q205" s="7" t="str">
        <f t="shared" si="38"/>
        <v/>
      </c>
      <c r="R205" s="7" t="str">
        <f t="shared" si="39"/>
        <v/>
      </c>
      <c r="S205" s="7" t="str">
        <f t="shared" si="40"/>
        <v/>
      </c>
      <c r="T205" s="7" t="str">
        <f t="shared" si="41"/>
        <v/>
      </c>
      <c r="U205" s="7" t="str">
        <f t="shared" si="42"/>
        <v/>
      </c>
      <c r="V205" s="7" t="str">
        <f t="shared" si="43"/>
        <v/>
      </c>
      <c r="W205" s="60" t="str">
        <f>IF(ISNUMBER(V205),IF(ISNA(VLOOKUP(I205,'Distances Lookup Table'!D:E,2,FALSE)),V205*'General Settings'!$F$6,IF(VLOOKUP(I205,'Distances Lookup Table'!D:E,2,FALSE)="",V205*'General Settings'!$F$6,VLOOKUP(I205,'Distances Lookup Table'!D:E,2,FALSE))),"")</f>
        <v/>
      </c>
      <c r="X205" s="18" t="str">
        <f>IF(D205&lt;&gt;"",'Workers Settings'!H205,"")</f>
        <v/>
      </c>
      <c r="Y205" s="18" t="str">
        <f>IF(D205&lt;&gt;"",'Workers Settings'!I205,"")</f>
        <v/>
      </c>
      <c r="Z205" s="29" t="str">
        <f>IF('Workers Settings'!L205&lt;&gt;"",'Workers Settings'!L205,'Workers Settings'!K205)</f>
        <v/>
      </c>
      <c r="AA205" s="29" t="str">
        <f>IF(D205&lt;&gt;"",IF('Workers Settings'!L205&lt;&gt;"",'Workers Settings'!L205,'Workers Settings'!K205),"")</f>
        <v/>
      </c>
    </row>
    <row r="206" spans="1:27" x14ac:dyDescent="0.25">
      <c r="A206" s="7">
        <f t="shared" si="34"/>
        <v>202</v>
      </c>
      <c r="B206" s="7" t="str">
        <f>IF('Workers Settings'!B206&lt;&gt;"",'Workers Settings'!B206,"")</f>
        <v/>
      </c>
      <c r="C206" s="7" t="str">
        <f>IF('Workers Settings'!C206&lt;&gt;"",'Workers Settings'!C206,"")</f>
        <v/>
      </c>
      <c r="D206" s="17"/>
      <c r="E206" s="17"/>
      <c r="F206" s="17"/>
      <c r="G206" s="7" t="str">
        <f>IF(D206&lt;&gt;"",IF('Workers Settings'!D206="","",'Workers Settings'!D206),"")</f>
        <v/>
      </c>
      <c r="H206" s="7" t="str">
        <f>IF(D206&lt;&gt;"",'Workers Settings'!E206,"")</f>
        <v/>
      </c>
      <c r="I206" s="7" t="str">
        <f t="shared" si="33"/>
        <v/>
      </c>
      <c r="J206" s="7" t="str">
        <f>IF('Workers Settings'!F206&lt;&gt;"",'Workers Settings'!F206,"")</f>
        <v/>
      </c>
      <c r="K206" s="7" t="str">
        <f>IF('Workers Settings'!G206&lt;&gt;"",'Workers Settings'!G206,"")</f>
        <v/>
      </c>
      <c r="L206" s="7" t="str">
        <f>IF(D206="","",IF(VLOOKUP(D206,'Demand Locations'!B:D,2,FALSE)="","",VLOOKUP(D206,'Demand Locations'!B:D,2,FALSE)))</f>
        <v/>
      </c>
      <c r="M206" s="7" t="str">
        <f>IF(D206="","",IF(VLOOKUP(D206,'Demand Locations'!B:D,3,FALSE)="","",VLOOKUP(D206,'Demand Locations'!B:D,3,FALSE)))</f>
        <v/>
      </c>
      <c r="N206" s="7" t="str">
        <f t="shared" si="35"/>
        <v/>
      </c>
      <c r="O206" s="7" t="str">
        <f t="shared" si="36"/>
        <v/>
      </c>
      <c r="P206" s="7" t="str">
        <f t="shared" si="37"/>
        <v/>
      </c>
      <c r="Q206" s="7" t="str">
        <f t="shared" si="38"/>
        <v/>
      </c>
      <c r="R206" s="7" t="str">
        <f t="shared" si="39"/>
        <v/>
      </c>
      <c r="S206" s="7" t="str">
        <f t="shared" si="40"/>
        <v/>
      </c>
      <c r="T206" s="7" t="str">
        <f t="shared" si="41"/>
        <v/>
      </c>
      <c r="U206" s="7" t="str">
        <f t="shared" si="42"/>
        <v/>
      </c>
      <c r="V206" s="7" t="str">
        <f t="shared" si="43"/>
        <v/>
      </c>
      <c r="W206" s="60" t="str">
        <f>IF(ISNUMBER(V206),IF(ISNA(VLOOKUP(I206,'Distances Lookup Table'!D:E,2,FALSE)),V206*'General Settings'!$F$6,IF(VLOOKUP(I206,'Distances Lookup Table'!D:E,2,FALSE)="",V206*'General Settings'!$F$6,VLOOKUP(I206,'Distances Lookup Table'!D:E,2,FALSE))),"")</f>
        <v/>
      </c>
      <c r="X206" s="18" t="str">
        <f>IF(D206&lt;&gt;"",'Workers Settings'!H206,"")</f>
        <v/>
      </c>
      <c r="Y206" s="18" t="str">
        <f>IF(D206&lt;&gt;"",'Workers Settings'!I206,"")</f>
        <v/>
      </c>
      <c r="Z206" s="29" t="str">
        <f>IF('Workers Settings'!L206&lt;&gt;"",'Workers Settings'!L206,'Workers Settings'!K206)</f>
        <v/>
      </c>
      <c r="AA206" s="29" t="str">
        <f>IF(D206&lt;&gt;"",IF('Workers Settings'!L206&lt;&gt;"",'Workers Settings'!L206,'Workers Settings'!K206),"")</f>
        <v/>
      </c>
    </row>
    <row r="207" spans="1:27" x14ac:dyDescent="0.25">
      <c r="A207" s="7">
        <f t="shared" si="34"/>
        <v>203</v>
      </c>
      <c r="B207" s="7" t="str">
        <f>IF('Workers Settings'!B207&lt;&gt;"",'Workers Settings'!B207,"")</f>
        <v/>
      </c>
      <c r="C207" s="7" t="str">
        <f>IF('Workers Settings'!C207&lt;&gt;"",'Workers Settings'!C207,"")</f>
        <v/>
      </c>
      <c r="D207" s="17"/>
      <c r="E207" s="17"/>
      <c r="F207" s="17"/>
      <c r="G207" s="7" t="str">
        <f>IF(D207&lt;&gt;"",IF('Workers Settings'!D207="","",'Workers Settings'!D207),"")</f>
        <v/>
      </c>
      <c r="H207" s="7" t="str">
        <f>IF(D207&lt;&gt;"",'Workers Settings'!E207,"")</f>
        <v/>
      </c>
      <c r="I207" s="7" t="str">
        <f t="shared" si="33"/>
        <v/>
      </c>
      <c r="J207" s="7" t="str">
        <f>IF('Workers Settings'!F207&lt;&gt;"",'Workers Settings'!F207,"")</f>
        <v/>
      </c>
      <c r="K207" s="7" t="str">
        <f>IF('Workers Settings'!G207&lt;&gt;"",'Workers Settings'!G207,"")</f>
        <v/>
      </c>
      <c r="L207" s="7" t="str">
        <f>IF(D207="","",IF(VLOOKUP(D207,'Demand Locations'!B:D,2,FALSE)="","",VLOOKUP(D207,'Demand Locations'!B:D,2,FALSE)))</f>
        <v/>
      </c>
      <c r="M207" s="7" t="str">
        <f>IF(D207="","",IF(VLOOKUP(D207,'Demand Locations'!B:D,3,FALSE)="","",VLOOKUP(D207,'Demand Locations'!B:D,3,FALSE)))</f>
        <v/>
      </c>
      <c r="N207" s="7" t="str">
        <f t="shared" si="35"/>
        <v/>
      </c>
      <c r="O207" s="7" t="str">
        <f t="shared" si="36"/>
        <v/>
      </c>
      <c r="P207" s="7" t="str">
        <f t="shared" si="37"/>
        <v/>
      </c>
      <c r="Q207" s="7" t="str">
        <f t="shared" si="38"/>
        <v/>
      </c>
      <c r="R207" s="7" t="str">
        <f t="shared" si="39"/>
        <v/>
      </c>
      <c r="S207" s="7" t="str">
        <f t="shared" si="40"/>
        <v/>
      </c>
      <c r="T207" s="7" t="str">
        <f t="shared" si="41"/>
        <v/>
      </c>
      <c r="U207" s="7" t="str">
        <f t="shared" si="42"/>
        <v/>
      </c>
      <c r="V207" s="7" t="str">
        <f t="shared" si="43"/>
        <v/>
      </c>
      <c r="W207" s="60" t="str">
        <f>IF(ISNUMBER(V207),IF(ISNA(VLOOKUP(I207,'Distances Lookup Table'!D:E,2,FALSE)),V207*'General Settings'!$F$6,IF(VLOOKUP(I207,'Distances Lookup Table'!D:E,2,FALSE)="",V207*'General Settings'!$F$6,VLOOKUP(I207,'Distances Lookup Table'!D:E,2,FALSE))),"")</f>
        <v/>
      </c>
      <c r="X207" s="18" t="str">
        <f>IF(D207&lt;&gt;"",'Workers Settings'!H207,"")</f>
        <v/>
      </c>
      <c r="Y207" s="18" t="str">
        <f>IF(D207&lt;&gt;"",'Workers Settings'!I207,"")</f>
        <v/>
      </c>
      <c r="Z207" s="29" t="str">
        <f>IF('Workers Settings'!L207&lt;&gt;"",'Workers Settings'!L207,'Workers Settings'!K207)</f>
        <v/>
      </c>
      <c r="AA207" s="29" t="str">
        <f>IF(D207&lt;&gt;"",IF('Workers Settings'!L207&lt;&gt;"",'Workers Settings'!L207,'Workers Settings'!K207),"")</f>
        <v/>
      </c>
    </row>
    <row r="208" spans="1:27" x14ac:dyDescent="0.25">
      <c r="A208" s="7">
        <f t="shared" si="34"/>
        <v>204</v>
      </c>
      <c r="B208" s="7" t="str">
        <f>IF('Workers Settings'!B208&lt;&gt;"",'Workers Settings'!B208,"")</f>
        <v/>
      </c>
      <c r="C208" s="7" t="str">
        <f>IF('Workers Settings'!C208&lt;&gt;"",'Workers Settings'!C208,"")</f>
        <v/>
      </c>
      <c r="D208" s="17"/>
      <c r="E208" s="17"/>
      <c r="F208" s="17"/>
      <c r="G208" s="7" t="str">
        <f>IF(D208&lt;&gt;"",IF('Workers Settings'!D208="","",'Workers Settings'!D208),"")</f>
        <v/>
      </c>
      <c r="H208" s="7" t="str">
        <f>IF(D208&lt;&gt;"",'Workers Settings'!E208,"")</f>
        <v/>
      </c>
      <c r="I208" s="7" t="str">
        <f t="shared" si="33"/>
        <v/>
      </c>
      <c r="J208" s="7" t="str">
        <f>IF('Workers Settings'!F208&lt;&gt;"",'Workers Settings'!F208,"")</f>
        <v/>
      </c>
      <c r="K208" s="7" t="str">
        <f>IF('Workers Settings'!G208&lt;&gt;"",'Workers Settings'!G208,"")</f>
        <v/>
      </c>
      <c r="L208" s="7" t="str">
        <f>IF(D208="","",IF(VLOOKUP(D208,'Demand Locations'!B:D,2,FALSE)="","",VLOOKUP(D208,'Demand Locations'!B:D,2,FALSE)))</f>
        <v/>
      </c>
      <c r="M208" s="7" t="str">
        <f>IF(D208="","",IF(VLOOKUP(D208,'Demand Locations'!B:D,3,FALSE)="","",VLOOKUP(D208,'Demand Locations'!B:D,3,FALSE)))</f>
        <v/>
      </c>
      <c r="N208" s="7" t="str">
        <f t="shared" si="35"/>
        <v/>
      </c>
      <c r="O208" s="7" t="str">
        <f t="shared" si="36"/>
        <v/>
      </c>
      <c r="P208" s="7" t="str">
        <f t="shared" si="37"/>
        <v/>
      </c>
      <c r="Q208" s="7" t="str">
        <f t="shared" si="38"/>
        <v/>
      </c>
      <c r="R208" s="7" t="str">
        <f t="shared" si="39"/>
        <v/>
      </c>
      <c r="S208" s="7" t="str">
        <f t="shared" si="40"/>
        <v/>
      </c>
      <c r="T208" s="7" t="str">
        <f t="shared" si="41"/>
        <v/>
      </c>
      <c r="U208" s="7" t="str">
        <f t="shared" si="42"/>
        <v/>
      </c>
      <c r="V208" s="7" t="str">
        <f t="shared" si="43"/>
        <v/>
      </c>
      <c r="W208" s="60" t="str">
        <f>IF(ISNUMBER(V208),IF(ISNA(VLOOKUP(I208,'Distances Lookup Table'!D:E,2,FALSE)),V208*'General Settings'!$F$6,IF(VLOOKUP(I208,'Distances Lookup Table'!D:E,2,FALSE)="",V208*'General Settings'!$F$6,VLOOKUP(I208,'Distances Lookup Table'!D:E,2,FALSE))),"")</f>
        <v/>
      </c>
      <c r="X208" s="18" t="str">
        <f>IF(D208&lt;&gt;"",'Workers Settings'!H208,"")</f>
        <v/>
      </c>
      <c r="Y208" s="18" t="str">
        <f>IF(D208&lt;&gt;"",'Workers Settings'!I208,"")</f>
        <v/>
      </c>
      <c r="Z208" s="29" t="str">
        <f>IF('Workers Settings'!L208&lt;&gt;"",'Workers Settings'!L208,'Workers Settings'!K208)</f>
        <v/>
      </c>
      <c r="AA208" s="29" t="str">
        <f>IF(D208&lt;&gt;"",IF('Workers Settings'!L208&lt;&gt;"",'Workers Settings'!L208,'Workers Settings'!K208),"")</f>
        <v/>
      </c>
    </row>
    <row r="209" spans="1:27" x14ac:dyDescent="0.25">
      <c r="A209" s="7">
        <f t="shared" si="34"/>
        <v>205</v>
      </c>
      <c r="B209" s="7" t="str">
        <f>IF('Workers Settings'!B209&lt;&gt;"",'Workers Settings'!B209,"")</f>
        <v/>
      </c>
      <c r="C209" s="7" t="str">
        <f>IF('Workers Settings'!C209&lt;&gt;"",'Workers Settings'!C209,"")</f>
        <v/>
      </c>
      <c r="D209" s="17"/>
      <c r="E209" s="17"/>
      <c r="F209" s="17"/>
      <c r="G209" s="7" t="str">
        <f>IF(D209&lt;&gt;"",IF('Workers Settings'!D209="","",'Workers Settings'!D209),"")</f>
        <v/>
      </c>
      <c r="H209" s="7" t="str">
        <f>IF(D209&lt;&gt;"",'Workers Settings'!E209,"")</f>
        <v/>
      </c>
      <c r="I209" s="7" t="str">
        <f t="shared" si="33"/>
        <v/>
      </c>
      <c r="J209" s="7" t="str">
        <f>IF('Workers Settings'!F209&lt;&gt;"",'Workers Settings'!F209,"")</f>
        <v/>
      </c>
      <c r="K209" s="7" t="str">
        <f>IF('Workers Settings'!G209&lt;&gt;"",'Workers Settings'!G209,"")</f>
        <v/>
      </c>
      <c r="L209" s="7" t="str">
        <f>IF(D209="","",IF(VLOOKUP(D209,'Demand Locations'!B:D,2,FALSE)="","",VLOOKUP(D209,'Demand Locations'!B:D,2,FALSE)))</f>
        <v/>
      </c>
      <c r="M209" s="7" t="str">
        <f>IF(D209="","",IF(VLOOKUP(D209,'Demand Locations'!B:D,3,FALSE)="","",VLOOKUP(D209,'Demand Locations'!B:D,3,FALSE)))</f>
        <v/>
      </c>
      <c r="N209" s="7" t="str">
        <f t="shared" si="35"/>
        <v/>
      </c>
      <c r="O209" s="7" t="str">
        <f t="shared" si="36"/>
        <v/>
      </c>
      <c r="P209" s="7" t="str">
        <f t="shared" si="37"/>
        <v/>
      </c>
      <c r="Q209" s="7" t="str">
        <f t="shared" si="38"/>
        <v/>
      </c>
      <c r="R209" s="7" t="str">
        <f t="shared" si="39"/>
        <v/>
      </c>
      <c r="S209" s="7" t="str">
        <f t="shared" si="40"/>
        <v/>
      </c>
      <c r="T209" s="7" t="str">
        <f t="shared" si="41"/>
        <v/>
      </c>
      <c r="U209" s="7" t="str">
        <f t="shared" si="42"/>
        <v/>
      </c>
      <c r="V209" s="7" t="str">
        <f t="shared" si="43"/>
        <v/>
      </c>
      <c r="W209" s="60" t="str">
        <f>IF(ISNUMBER(V209),IF(ISNA(VLOOKUP(I209,'Distances Lookup Table'!D:E,2,FALSE)),V209*'General Settings'!$F$6,IF(VLOOKUP(I209,'Distances Lookup Table'!D:E,2,FALSE)="",V209*'General Settings'!$F$6,VLOOKUP(I209,'Distances Lookup Table'!D:E,2,FALSE))),"")</f>
        <v/>
      </c>
      <c r="X209" s="18" t="str">
        <f>IF(D209&lt;&gt;"",'Workers Settings'!H209,"")</f>
        <v/>
      </c>
      <c r="Y209" s="18" t="str">
        <f>IF(D209&lt;&gt;"",'Workers Settings'!I209,"")</f>
        <v/>
      </c>
      <c r="Z209" s="29" t="str">
        <f>IF('Workers Settings'!L209&lt;&gt;"",'Workers Settings'!L209,'Workers Settings'!K209)</f>
        <v/>
      </c>
      <c r="AA209" s="29" t="str">
        <f>IF(D209&lt;&gt;"",IF('Workers Settings'!L209&lt;&gt;"",'Workers Settings'!L209,'Workers Settings'!K209),"")</f>
        <v/>
      </c>
    </row>
    <row r="210" spans="1:27" x14ac:dyDescent="0.25">
      <c r="A210" s="7">
        <f t="shared" si="34"/>
        <v>206</v>
      </c>
      <c r="B210" s="7" t="str">
        <f>IF('Workers Settings'!B210&lt;&gt;"",'Workers Settings'!B210,"")</f>
        <v/>
      </c>
      <c r="C210" s="7" t="str">
        <f>IF('Workers Settings'!C210&lt;&gt;"",'Workers Settings'!C210,"")</f>
        <v/>
      </c>
      <c r="D210" s="17"/>
      <c r="E210" s="17"/>
      <c r="F210" s="17"/>
      <c r="G210" s="7" t="str">
        <f>IF(D210&lt;&gt;"",IF('Workers Settings'!D210="","",'Workers Settings'!D210),"")</f>
        <v/>
      </c>
      <c r="H210" s="7" t="str">
        <f>IF(D210&lt;&gt;"",'Workers Settings'!E210,"")</f>
        <v/>
      </c>
      <c r="I210" s="7" t="str">
        <f t="shared" si="33"/>
        <v/>
      </c>
      <c r="J210" s="7" t="str">
        <f>IF('Workers Settings'!F210&lt;&gt;"",'Workers Settings'!F210,"")</f>
        <v/>
      </c>
      <c r="K210" s="7" t="str">
        <f>IF('Workers Settings'!G210&lt;&gt;"",'Workers Settings'!G210,"")</f>
        <v/>
      </c>
      <c r="L210" s="7" t="str">
        <f>IF(D210="","",IF(VLOOKUP(D210,'Demand Locations'!B:D,2,FALSE)="","",VLOOKUP(D210,'Demand Locations'!B:D,2,FALSE)))</f>
        <v/>
      </c>
      <c r="M210" s="7" t="str">
        <f>IF(D210="","",IF(VLOOKUP(D210,'Demand Locations'!B:D,3,FALSE)="","",VLOOKUP(D210,'Demand Locations'!B:D,3,FALSE)))</f>
        <v/>
      </c>
      <c r="N210" s="7" t="str">
        <f t="shared" si="35"/>
        <v/>
      </c>
      <c r="O210" s="7" t="str">
        <f t="shared" si="36"/>
        <v/>
      </c>
      <c r="P210" s="7" t="str">
        <f t="shared" si="37"/>
        <v/>
      </c>
      <c r="Q210" s="7" t="str">
        <f t="shared" si="38"/>
        <v/>
      </c>
      <c r="R210" s="7" t="str">
        <f t="shared" si="39"/>
        <v/>
      </c>
      <c r="S210" s="7" t="str">
        <f t="shared" si="40"/>
        <v/>
      </c>
      <c r="T210" s="7" t="str">
        <f t="shared" si="41"/>
        <v/>
      </c>
      <c r="U210" s="7" t="str">
        <f t="shared" si="42"/>
        <v/>
      </c>
      <c r="V210" s="7" t="str">
        <f t="shared" si="43"/>
        <v/>
      </c>
      <c r="W210" s="60" t="str">
        <f>IF(ISNUMBER(V210),IF(ISNA(VLOOKUP(I210,'Distances Lookup Table'!D:E,2,FALSE)),V210*'General Settings'!$F$6,IF(VLOOKUP(I210,'Distances Lookup Table'!D:E,2,FALSE)="",V210*'General Settings'!$F$6,VLOOKUP(I210,'Distances Lookup Table'!D:E,2,FALSE))),"")</f>
        <v/>
      </c>
      <c r="X210" s="18" t="str">
        <f>IF(D210&lt;&gt;"",'Workers Settings'!H210,"")</f>
        <v/>
      </c>
      <c r="Y210" s="18" t="str">
        <f>IF(D210&lt;&gt;"",'Workers Settings'!I210,"")</f>
        <v/>
      </c>
      <c r="Z210" s="29" t="str">
        <f>IF('Workers Settings'!L210&lt;&gt;"",'Workers Settings'!L210,'Workers Settings'!K210)</f>
        <v/>
      </c>
      <c r="AA210" s="29" t="str">
        <f>IF(D210&lt;&gt;"",IF('Workers Settings'!L210&lt;&gt;"",'Workers Settings'!L210,'Workers Settings'!K210),"")</f>
        <v/>
      </c>
    </row>
    <row r="211" spans="1:27" x14ac:dyDescent="0.25">
      <c r="A211" s="7">
        <f t="shared" si="34"/>
        <v>207</v>
      </c>
      <c r="B211" s="7" t="str">
        <f>IF('Workers Settings'!B211&lt;&gt;"",'Workers Settings'!B211,"")</f>
        <v/>
      </c>
      <c r="C211" s="7" t="str">
        <f>IF('Workers Settings'!C211&lt;&gt;"",'Workers Settings'!C211,"")</f>
        <v/>
      </c>
      <c r="D211" s="17"/>
      <c r="E211" s="17"/>
      <c r="F211" s="17"/>
      <c r="G211" s="7" t="str">
        <f>IF(D211&lt;&gt;"",IF('Workers Settings'!D211="","",'Workers Settings'!D211),"")</f>
        <v/>
      </c>
      <c r="H211" s="7" t="str">
        <f>IF(D211&lt;&gt;"",'Workers Settings'!E211,"")</f>
        <v/>
      </c>
      <c r="I211" s="7" t="str">
        <f t="shared" si="33"/>
        <v/>
      </c>
      <c r="J211" s="7" t="str">
        <f>IF('Workers Settings'!F211&lt;&gt;"",'Workers Settings'!F211,"")</f>
        <v/>
      </c>
      <c r="K211" s="7" t="str">
        <f>IF('Workers Settings'!G211&lt;&gt;"",'Workers Settings'!G211,"")</f>
        <v/>
      </c>
      <c r="L211" s="7" t="str">
        <f>IF(D211="","",IF(VLOOKUP(D211,'Demand Locations'!B:D,2,FALSE)="","",VLOOKUP(D211,'Demand Locations'!B:D,2,FALSE)))</f>
        <v/>
      </c>
      <c r="M211" s="7" t="str">
        <f>IF(D211="","",IF(VLOOKUP(D211,'Demand Locations'!B:D,3,FALSE)="","",VLOOKUP(D211,'Demand Locations'!B:D,3,FALSE)))</f>
        <v/>
      </c>
      <c r="N211" s="7" t="str">
        <f t="shared" si="35"/>
        <v/>
      </c>
      <c r="O211" s="7" t="str">
        <f t="shared" si="36"/>
        <v/>
      </c>
      <c r="P211" s="7" t="str">
        <f t="shared" si="37"/>
        <v/>
      </c>
      <c r="Q211" s="7" t="str">
        <f t="shared" si="38"/>
        <v/>
      </c>
      <c r="R211" s="7" t="str">
        <f t="shared" si="39"/>
        <v/>
      </c>
      <c r="S211" s="7" t="str">
        <f t="shared" si="40"/>
        <v/>
      </c>
      <c r="T211" s="7" t="str">
        <f t="shared" si="41"/>
        <v/>
      </c>
      <c r="U211" s="7" t="str">
        <f t="shared" si="42"/>
        <v/>
      </c>
      <c r="V211" s="7" t="str">
        <f t="shared" si="43"/>
        <v/>
      </c>
      <c r="W211" s="60" t="str">
        <f>IF(ISNUMBER(V211),IF(ISNA(VLOOKUP(I211,'Distances Lookup Table'!D:E,2,FALSE)),V211*'General Settings'!$F$6,IF(VLOOKUP(I211,'Distances Lookup Table'!D:E,2,FALSE)="",V211*'General Settings'!$F$6,VLOOKUP(I211,'Distances Lookup Table'!D:E,2,FALSE))),"")</f>
        <v/>
      </c>
      <c r="X211" s="18" t="str">
        <f>IF(D211&lt;&gt;"",'Workers Settings'!H211,"")</f>
        <v/>
      </c>
      <c r="Y211" s="18" t="str">
        <f>IF(D211&lt;&gt;"",'Workers Settings'!I211,"")</f>
        <v/>
      </c>
      <c r="Z211" s="29" t="str">
        <f>IF('Workers Settings'!L211&lt;&gt;"",'Workers Settings'!L211,'Workers Settings'!K211)</f>
        <v/>
      </c>
      <c r="AA211" s="29" t="str">
        <f>IF(D211&lt;&gt;"",IF('Workers Settings'!L211&lt;&gt;"",'Workers Settings'!L211,'Workers Settings'!K211),"")</f>
        <v/>
      </c>
    </row>
    <row r="212" spans="1:27" x14ac:dyDescent="0.25">
      <c r="A212" s="7">
        <f t="shared" si="34"/>
        <v>208</v>
      </c>
      <c r="B212" s="7" t="str">
        <f>IF('Workers Settings'!B212&lt;&gt;"",'Workers Settings'!B212,"")</f>
        <v/>
      </c>
      <c r="C212" s="7" t="str">
        <f>IF('Workers Settings'!C212&lt;&gt;"",'Workers Settings'!C212,"")</f>
        <v/>
      </c>
      <c r="D212" s="17"/>
      <c r="E212" s="17"/>
      <c r="F212" s="17"/>
      <c r="G212" s="7" t="str">
        <f>IF(D212&lt;&gt;"",IF('Workers Settings'!D212="","",'Workers Settings'!D212),"")</f>
        <v/>
      </c>
      <c r="H212" s="7" t="str">
        <f>IF(D212&lt;&gt;"",'Workers Settings'!E212,"")</f>
        <v/>
      </c>
      <c r="I212" s="7" t="str">
        <f t="shared" si="33"/>
        <v/>
      </c>
      <c r="J212" s="7" t="str">
        <f>IF('Workers Settings'!F212&lt;&gt;"",'Workers Settings'!F212,"")</f>
        <v/>
      </c>
      <c r="K212" s="7" t="str">
        <f>IF('Workers Settings'!G212&lt;&gt;"",'Workers Settings'!G212,"")</f>
        <v/>
      </c>
      <c r="L212" s="7" t="str">
        <f>IF(D212="","",IF(VLOOKUP(D212,'Demand Locations'!B:D,2,FALSE)="","",VLOOKUP(D212,'Demand Locations'!B:D,2,FALSE)))</f>
        <v/>
      </c>
      <c r="M212" s="7" t="str">
        <f>IF(D212="","",IF(VLOOKUP(D212,'Demand Locations'!B:D,3,FALSE)="","",VLOOKUP(D212,'Demand Locations'!B:D,3,FALSE)))</f>
        <v/>
      </c>
      <c r="N212" s="7" t="str">
        <f t="shared" si="35"/>
        <v/>
      </c>
      <c r="O212" s="7" t="str">
        <f t="shared" si="36"/>
        <v/>
      </c>
      <c r="P212" s="7" t="str">
        <f t="shared" si="37"/>
        <v/>
      </c>
      <c r="Q212" s="7" t="str">
        <f t="shared" si="38"/>
        <v/>
      </c>
      <c r="R212" s="7" t="str">
        <f t="shared" si="39"/>
        <v/>
      </c>
      <c r="S212" s="7" t="str">
        <f t="shared" si="40"/>
        <v/>
      </c>
      <c r="T212" s="7" t="str">
        <f t="shared" si="41"/>
        <v/>
      </c>
      <c r="U212" s="7" t="str">
        <f t="shared" si="42"/>
        <v/>
      </c>
      <c r="V212" s="7" t="str">
        <f t="shared" si="43"/>
        <v/>
      </c>
      <c r="W212" s="60" t="str">
        <f>IF(ISNUMBER(V212),IF(ISNA(VLOOKUP(I212,'Distances Lookup Table'!D:E,2,FALSE)),V212*'General Settings'!$F$6,IF(VLOOKUP(I212,'Distances Lookup Table'!D:E,2,FALSE)="",V212*'General Settings'!$F$6,VLOOKUP(I212,'Distances Lookup Table'!D:E,2,FALSE))),"")</f>
        <v/>
      </c>
      <c r="X212" s="18" t="str">
        <f>IF(D212&lt;&gt;"",'Workers Settings'!H212,"")</f>
        <v/>
      </c>
      <c r="Y212" s="18" t="str">
        <f>IF(D212&lt;&gt;"",'Workers Settings'!I212,"")</f>
        <v/>
      </c>
      <c r="Z212" s="29" t="str">
        <f>IF('Workers Settings'!L212&lt;&gt;"",'Workers Settings'!L212,'Workers Settings'!K212)</f>
        <v/>
      </c>
      <c r="AA212" s="29" t="str">
        <f>IF(D212&lt;&gt;"",IF('Workers Settings'!L212&lt;&gt;"",'Workers Settings'!L212,'Workers Settings'!K212),"")</f>
        <v/>
      </c>
    </row>
    <row r="213" spans="1:27" x14ac:dyDescent="0.25">
      <c r="A213" s="7">
        <f t="shared" si="34"/>
        <v>209</v>
      </c>
      <c r="B213" s="7" t="str">
        <f>IF('Workers Settings'!B213&lt;&gt;"",'Workers Settings'!B213,"")</f>
        <v/>
      </c>
      <c r="C213" s="7" t="str">
        <f>IF('Workers Settings'!C213&lt;&gt;"",'Workers Settings'!C213,"")</f>
        <v/>
      </c>
      <c r="D213" s="17"/>
      <c r="E213" s="17"/>
      <c r="F213" s="17"/>
      <c r="G213" s="7" t="str">
        <f>IF(D213&lt;&gt;"",IF('Workers Settings'!D213="","",'Workers Settings'!D213),"")</f>
        <v/>
      </c>
      <c r="H213" s="7" t="str">
        <f>IF(D213&lt;&gt;"",'Workers Settings'!E213,"")</f>
        <v/>
      </c>
      <c r="I213" s="7" t="str">
        <f t="shared" si="33"/>
        <v/>
      </c>
      <c r="J213" s="7" t="str">
        <f>IF('Workers Settings'!F213&lt;&gt;"",'Workers Settings'!F213,"")</f>
        <v/>
      </c>
      <c r="K213" s="7" t="str">
        <f>IF('Workers Settings'!G213&lt;&gt;"",'Workers Settings'!G213,"")</f>
        <v/>
      </c>
      <c r="L213" s="7" t="str">
        <f>IF(D213="","",IF(VLOOKUP(D213,'Demand Locations'!B:D,2,FALSE)="","",VLOOKUP(D213,'Demand Locations'!B:D,2,FALSE)))</f>
        <v/>
      </c>
      <c r="M213" s="7" t="str">
        <f>IF(D213="","",IF(VLOOKUP(D213,'Demand Locations'!B:D,3,FALSE)="","",VLOOKUP(D213,'Demand Locations'!B:D,3,FALSE)))</f>
        <v/>
      </c>
      <c r="N213" s="7" t="str">
        <f t="shared" si="35"/>
        <v/>
      </c>
      <c r="O213" s="7" t="str">
        <f t="shared" si="36"/>
        <v/>
      </c>
      <c r="P213" s="7" t="str">
        <f t="shared" si="37"/>
        <v/>
      </c>
      <c r="Q213" s="7" t="str">
        <f t="shared" si="38"/>
        <v/>
      </c>
      <c r="R213" s="7" t="str">
        <f t="shared" si="39"/>
        <v/>
      </c>
      <c r="S213" s="7" t="str">
        <f t="shared" si="40"/>
        <v/>
      </c>
      <c r="T213" s="7" t="str">
        <f t="shared" si="41"/>
        <v/>
      </c>
      <c r="U213" s="7" t="str">
        <f t="shared" si="42"/>
        <v/>
      </c>
      <c r="V213" s="7" t="str">
        <f t="shared" si="43"/>
        <v/>
      </c>
      <c r="W213" s="60" t="str">
        <f>IF(ISNUMBER(V213),IF(ISNA(VLOOKUP(I213,'Distances Lookup Table'!D:E,2,FALSE)),V213*'General Settings'!$F$6,IF(VLOOKUP(I213,'Distances Lookup Table'!D:E,2,FALSE)="",V213*'General Settings'!$F$6,VLOOKUP(I213,'Distances Lookup Table'!D:E,2,FALSE))),"")</f>
        <v/>
      </c>
      <c r="X213" s="18" t="str">
        <f>IF(D213&lt;&gt;"",'Workers Settings'!H213,"")</f>
        <v/>
      </c>
      <c r="Y213" s="18" t="str">
        <f>IF(D213&lt;&gt;"",'Workers Settings'!I213,"")</f>
        <v/>
      </c>
      <c r="Z213" s="29" t="str">
        <f>IF('Workers Settings'!L213&lt;&gt;"",'Workers Settings'!L213,'Workers Settings'!K213)</f>
        <v/>
      </c>
      <c r="AA213" s="29" t="str">
        <f>IF(D213&lt;&gt;"",IF('Workers Settings'!L213&lt;&gt;"",'Workers Settings'!L213,'Workers Settings'!K213),"")</f>
        <v/>
      </c>
    </row>
    <row r="214" spans="1:27" x14ac:dyDescent="0.25">
      <c r="A214" s="7">
        <f t="shared" si="34"/>
        <v>210</v>
      </c>
      <c r="B214" s="7" t="str">
        <f>IF('Workers Settings'!B214&lt;&gt;"",'Workers Settings'!B214,"")</f>
        <v/>
      </c>
      <c r="C214" s="7" t="str">
        <f>IF('Workers Settings'!C214&lt;&gt;"",'Workers Settings'!C214,"")</f>
        <v/>
      </c>
      <c r="D214" s="17"/>
      <c r="E214" s="17"/>
      <c r="F214" s="17"/>
      <c r="G214" s="7" t="str">
        <f>IF(D214&lt;&gt;"",IF('Workers Settings'!D214="","",'Workers Settings'!D214),"")</f>
        <v/>
      </c>
      <c r="H214" s="7" t="str">
        <f>IF(D214&lt;&gt;"",'Workers Settings'!E214,"")</f>
        <v/>
      </c>
      <c r="I214" s="7" t="str">
        <f t="shared" si="33"/>
        <v/>
      </c>
      <c r="J214" s="7" t="str">
        <f>IF('Workers Settings'!F214&lt;&gt;"",'Workers Settings'!F214,"")</f>
        <v/>
      </c>
      <c r="K214" s="7" t="str">
        <f>IF('Workers Settings'!G214&lt;&gt;"",'Workers Settings'!G214,"")</f>
        <v/>
      </c>
      <c r="L214" s="7" t="str">
        <f>IF(D214="","",IF(VLOOKUP(D214,'Demand Locations'!B:D,2,FALSE)="","",VLOOKUP(D214,'Demand Locations'!B:D,2,FALSE)))</f>
        <v/>
      </c>
      <c r="M214" s="7" t="str">
        <f>IF(D214="","",IF(VLOOKUP(D214,'Demand Locations'!B:D,3,FALSE)="","",VLOOKUP(D214,'Demand Locations'!B:D,3,FALSE)))</f>
        <v/>
      </c>
      <c r="N214" s="7" t="str">
        <f t="shared" si="35"/>
        <v/>
      </c>
      <c r="O214" s="7" t="str">
        <f t="shared" si="36"/>
        <v/>
      </c>
      <c r="P214" s="7" t="str">
        <f t="shared" si="37"/>
        <v/>
      </c>
      <c r="Q214" s="7" t="str">
        <f t="shared" si="38"/>
        <v/>
      </c>
      <c r="R214" s="7" t="str">
        <f t="shared" si="39"/>
        <v/>
      </c>
      <c r="S214" s="7" t="str">
        <f t="shared" si="40"/>
        <v/>
      </c>
      <c r="T214" s="7" t="str">
        <f t="shared" si="41"/>
        <v/>
      </c>
      <c r="U214" s="7" t="str">
        <f t="shared" si="42"/>
        <v/>
      </c>
      <c r="V214" s="7" t="str">
        <f t="shared" si="43"/>
        <v/>
      </c>
      <c r="W214" s="60" t="str">
        <f>IF(ISNUMBER(V214),IF(ISNA(VLOOKUP(I214,'Distances Lookup Table'!D:E,2,FALSE)),V214*'General Settings'!$F$6,IF(VLOOKUP(I214,'Distances Lookup Table'!D:E,2,FALSE)="",V214*'General Settings'!$F$6,VLOOKUP(I214,'Distances Lookup Table'!D:E,2,FALSE))),"")</f>
        <v/>
      </c>
      <c r="X214" s="18" t="str">
        <f>IF(D214&lt;&gt;"",'Workers Settings'!H214,"")</f>
        <v/>
      </c>
      <c r="Y214" s="18" t="str">
        <f>IF(D214&lt;&gt;"",'Workers Settings'!I214,"")</f>
        <v/>
      </c>
      <c r="Z214" s="29" t="str">
        <f>IF('Workers Settings'!L214&lt;&gt;"",'Workers Settings'!L214,'Workers Settings'!K214)</f>
        <v/>
      </c>
      <c r="AA214" s="29" t="str">
        <f>IF(D214&lt;&gt;"",IF('Workers Settings'!L214&lt;&gt;"",'Workers Settings'!L214,'Workers Settings'!K214),"")</f>
        <v/>
      </c>
    </row>
    <row r="215" spans="1:27" x14ac:dyDescent="0.25">
      <c r="A215" s="7">
        <f t="shared" si="34"/>
        <v>211</v>
      </c>
      <c r="B215" s="7" t="str">
        <f>IF('Workers Settings'!B215&lt;&gt;"",'Workers Settings'!B215,"")</f>
        <v/>
      </c>
      <c r="C215" s="7" t="str">
        <f>IF('Workers Settings'!C215&lt;&gt;"",'Workers Settings'!C215,"")</f>
        <v/>
      </c>
      <c r="D215" s="17"/>
      <c r="E215" s="17"/>
      <c r="F215" s="17"/>
      <c r="G215" s="7" t="str">
        <f>IF(D215&lt;&gt;"",IF('Workers Settings'!D215="","",'Workers Settings'!D215),"")</f>
        <v/>
      </c>
      <c r="H215" s="7" t="str">
        <f>IF(D215&lt;&gt;"",'Workers Settings'!E215,"")</f>
        <v/>
      </c>
      <c r="I215" s="7" t="str">
        <f t="shared" si="33"/>
        <v/>
      </c>
      <c r="J215" s="7" t="str">
        <f>IF('Workers Settings'!F215&lt;&gt;"",'Workers Settings'!F215,"")</f>
        <v/>
      </c>
      <c r="K215" s="7" t="str">
        <f>IF('Workers Settings'!G215&lt;&gt;"",'Workers Settings'!G215,"")</f>
        <v/>
      </c>
      <c r="L215" s="7" t="str">
        <f>IF(D215="","",IF(VLOOKUP(D215,'Demand Locations'!B:D,2,FALSE)="","",VLOOKUP(D215,'Demand Locations'!B:D,2,FALSE)))</f>
        <v/>
      </c>
      <c r="M215" s="7" t="str">
        <f>IF(D215="","",IF(VLOOKUP(D215,'Demand Locations'!B:D,3,FALSE)="","",VLOOKUP(D215,'Demand Locations'!B:D,3,FALSE)))</f>
        <v/>
      </c>
      <c r="N215" s="7" t="str">
        <f t="shared" si="35"/>
        <v/>
      </c>
      <c r="O215" s="7" t="str">
        <f t="shared" si="36"/>
        <v/>
      </c>
      <c r="P215" s="7" t="str">
        <f t="shared" si="37"/>
        <v/>
      </c>
      <c r="Q215" s="7" t="str">
        <f t="shared" si="38"/>
        <v/>
      </c>
      <c r="R215" s="7" t="str">
        <f t="shared" si="39"/>
        <v/>
      </c>
      <c r="S215" s="7" t="str">
        <f t="shared" si="40"/>
        <v/>
      </c>
      <c r="T215" s="7" t="str">
        <f t="shared" si="41"/>
        <v/>
      </c>
      <c r="U215" s="7" t="str">
        <f t="shared" si="42"/>
        <v/>
      </c>
      <c r="V215" s="7" t="str">
        <f t="shared" si="43"/>
        <v/>
      </c>
      <c r="W215" s="60" t="str">
        <f>IF(ISNUMBER(V215),IF(ISNA(VLOOKUP(I215,'Distances Lookup Table'!D:E,2,FALSE)),V215*'General Settings'!$F$6,IF(VLOOKUP(I215,'Distances Lookup Table'!D:E,2,FALSE)="",V215*'General Settings'!$F$6,VLOOKUP(I215,'Distances Lookup Table'!D:E,2,FALSE))),"")</f>
        <v/>
      </c>
      <c r="X215" s="18" t="str">
        <f>IF(D215&lt;&gt;"",'Workers Settings'!H215,"")</f>
        <v/>
      </c>
      <c r="Y215" s="18" t="str">
        <f>IF(D215&lt;&gt;"",'Workers Settings'!I215,"")</f>
        <v/>
      </c>
      <c r="Z215" s="29" t="str">
        <f>IF('Workers Settings'!L215&lt;&gt;"",'Workers Settings'!L215,'Workers Settings'!K215)</f>
        <v/>
      </c>
      <c r="AA215" s="29" t="str">
        <f>IF(D215&lt;&gt;"",IF('Workers Settings'!L215&lt;&gt;"",'Workers Settings'!L215,'Workers Settings'!K215),"")</f>
        <v/>
      </c>
    </row>
    <row r="216" spans="1:27" x14ac:dyDescent="0.25">
      <c r="A216" s="7">
        <f t="shared" si="34"/>
        <v>212</v>
      </c>
      <c r="B216" s="7" t="str">
        <f>IF('Workers Settings'!B216&lt;&gt;"",'Workers Settings'!B216,"")</f>
        <v/>
      </c>
      <c r="C216" s="7" t="str">
        <f>IF('Workers Settings'!C216&lt;&gt;"",'Workers Settings'!C216,"")</f>
        <v/>
      </c>
      <c r="D216" s="17"/>
      <c r="E216" s="17"/>
      <c r="F216" s="17"/>
      <c r="G216" s="7" t="str">
        <f>IF(D216&lt;&gt;"",IF('Workers Settings'!D216="","",'Workers Settings'!D216),"")</f>
        <v/>
      </c>
      <c r="H216" s="7" t="str">
        <f>IF(D216&lt;&gt;"",'Workers Settings'!E216,"")</f>
        <v/>
      </c>
      <c r="I216" s="7" t="str">
        <f t="shared" si="33"/>
        <v/>
      </c>
      <c r="J216" s="7" t="str">
        <f>IF('Workers Settings'!F216&lt;&gt;"",'Workers Settings'!F216,"")</f>
        <v/>
      </c>
      <c r="K216" s="7" t="str">
        <f>IF('Workers Settings'!G216&lt;&gt;"",'Workers Settings'!G216,"")</f>
        <v/>
      </c>
      <c r="L216" s="7" t="str">
        <f>IF(D216="","",IF(VLOOKUP(D216,'Demand Locations'!B:D,2,FALSE)="","",VLOOKUP(D216,'Demand Locations'!B:D,2,FALSE)))</f>
        <v/>
      </c>
      <c r="M216" s="7" t="str">
        <f>IF(D216="","",IF(VLOOKUP(D216,'Demand Locations'!B:D,3,FALSE)="","",VLOOKUP(D216,'Demand Locations'!B:D,3,FALSE)))</f>
        <v/>
      </c>
      <c r="N216" s="7" t="str">
        <f t="shared" si="35"/>
        <v/>
      </c>
      <c r="O216" s="7" t="str">
        <f t="shared" si="36"/>
        <v/>
      </c>
      <c r="P216" s="7" t="str">
        <f t="shared" si="37"/>
        <v/>
      </c>
      <c r="Q216" s="7" t="str">
        <f t="shared" si="38"/>
        <v/>
      </c>
      <c r="R216" s="7" t="str">
        <f t="shared" si="39"/>
        <v/>
      </c>
      <c r="S216" s="7" t="str">
        <f t="shared" si="40"/>
        <v/>
      </c>
      <c r="T216" s="7" t="str">
        <f t="shared" si="41"/>
        <v/>
      </c>
      <c r="U216" s="7" t="str">
        <f t="shared" si="42"/>
        <v/>
      </c>
      <c r="V216" s="7" t="str">
        <f t="shared" si="43"/>
        <v/>
      </c>
      <c r="W216" s="60" t="str">
        <f>IF(ISNUMBER(V216),IF(ISNA(VLOOKUP(I216,'Distances Lookup Table'!D:E,2,FALSE)),V216*'General Settings'!$F$6,IF(VLOOKUP(I216,'Distances Lookup Table'!D:E,2,FALSE)="",V216*'General Settings'!$F$6,VLOOKUP(I216,'Distances Lookup Table'!D:E,2,FALSE))),"")</f>
        <v/>
      </c>
      <c r="X216" s="18" t="str">
        <f>IF(D216&lt;&gt;"",'Workers Settings'!H216,"")</f>
        <v/>
      </c>
      <c r="Y216" s="18" t="str">
        <f>IF(D216&lt;&gt;"",'Workers Settings'!I216,"")</f>
        <v/>
      </c>
      <c r="Z216" s="29" t="str">
        <f>IF('Workers Settings'!L216&lt;&gt;"",'Workers Settings'!L216,'Workers Settings'!K216)</f>
        <v/>
      </c>
      <c r="AA216" s="29" t="str">
        <f>IF(D216&lt;&gt;"",IF('Workers Settings'!L216&lt;&gt;"",'Workers Settings'!L216,'Workers Settings'!K216),"")</f>
        <v/>
      </c>
    </row>
    <row r="217" spans="1:27" x14ac:dyDescent="0.25">
      <c r="A217" s="7">
        <f t="shared" si="34"/>
        <v>213</v>
      </c>
      <c r="B217" s="7" t="str">
        <f>IF('Workers Settings'!B217&lt;&gt;"",'Workers Settings'!B217,"")</f>
        <v/>
      </c>
      <c r="C217" s="7" t="str">
        <f>IF('Workers Settings'!C217&lt;&gt;"",'Workers Settings'!C217,"")</f>
        <v/>
      </c>
      <c r="D217" s="17"/>
      <c r="E217" s="17"/>
      <c r="F217" s="17"/>
      <c r="G217" s="7" t="str">
        <f>IF(D217&lt;&gt;"",IF('Workers Settings'!D217="","",'Workers Settings'!D217),"")</f>
        <v/>
      </c>
      <c r="H217" s="7" t="str">
        <f>IF(D217&lt;&gt;"",'Workers Settings'!E217,"")</f>
        <v/>
      </c>
      <c r="I217" s="7" t="str">
        <f t="shared" si="33"/>
        <v/>
      </c>
      <c r="J217" s="7" t="str">
        <f>IF('Workers Settings'!F217&lt;&gt;"",'Workers Settings'!F217,"")</f>
        <v/>
      </c>
      <c r="K217" s="7" t="str">
        <f>IF('Workers Settings'!G217&lt;&gt;"",'Workers Settings'!G217,"")</f>
        <v/>
      </c>
      <c r="L217" s="7" t="str">
        <f>IF(D217="","",IF(VLOOKUP(D217,'Demand Locations'!B:D,2,FALSE)="","",VLOOKUP(D217,'Demand Locations'!B:D,2,FALSE)))</f>
        <v/>
      </c>
      <c r="M217" s="7" t="str">
        <f>IF(D217="","",IF(VLOOKUP(D217,'Demand Locations'!B:D,3,FALSE)="","",VLOOKUP(D217,'Demand Locations'!B:D,3,FALSE)))</f>
        <v/>
      </c>
      <c r="N217" s="7" t="str">
        <f t="shared" si="35"/>
        <v/>
      </c>
      <c r="O217" s="7" t="str">
        <f t="shared" si="36"/>
        <v/>
      </c>
      <c r="P217" s="7" t="str">
        <f t="shared" si="37"/>
        <v/>
      </c>
      <c r="Q217" s="7" t="str">
        <f t="shared" si="38"/>
        <v/>
      </c>
      <c r="R217" s="7" t="str">
        <f t="shared" si="39"/>
        <v/>
      </c>
      <c r="S217" s="7" t="str">
        <f t="shared" si="40"/>
        <v/>
      </c>
      <c r="T217" s="7" t="str">
        <f t="shared" si="41"/>
        <v/>
      </c>
      <c r="U217" s="7" t="str">
        <f t="shared" si="42"/>
        <v/>
      </c>
      <c r="V217" s="7" t="str">
        <f t="shared" si="43"/>
        <v/>
      </c>
      <c r="W217" s="60" t="str">
        <f>IF(ISNUMBER(V217),IF(ISNA(VLOOKUP(I217,'Distances Lookup Table'!D:E,2,FALSE)),V217*'General Settings'!$F$6,IF(VLOOKUP(I217,'Distances Lookup Table'!D:E,2,FALSE)="",V217*'General Settings'!$F$6,VLOOKUP(I217,'Distances Lookup Table'!D:E,2,FALSE))),"")</f>
        <v/>
      </c>
      <c r="X217" s="18" t="str">
        <f>IF(D217&lt;&gt;"",'Workers Settings'!H217,"")</f>
        <v/>
      </c>
      <c r="Y217" s="18" t="str">
        <f>IF(D217&lt;&gt;"",'Workers Settings'!I217,"")</f>
        <v/>
      </c>
      <c r="Z217" s="29" t="str">
        <f>IF('Workers Settings'!L217&lt;&gt;"",'Workers Settings'!L217,'Workers Settings'!K217)</f>
        <v/>
      </c>
      <c r="AA217" s="29" t="str">
        <f>IF(D217&lt;&gt;"",IF('Workers Settings'!L217&lt;&gt;"",'Workers Settings'!L217,'Workers Settings'!K217),"")</f>
        <v/>
      </c>
    </row>
    <row r="218" spans="1:27" x14ac:dyDescent="0.25">
      <c r="A218" s="7">
        <f t="shared" si="34"/>
        <v>214</v>
      </c>
      <c r="B218" s="7" t="str">
        <f>IF('Workers Settings'!B218&lt;&gt;"",'Workers Settings'!B218,"")</f>
        <v/>
      </c>
      <c r="C218" s="7" t="str">
        <f>IF('Workers Settings'!C218&lt;&gt;"",'Workers Settings'!C218,"")</f>
        <v/>
      </c>
      <c r="D218" s="17"/>
      <c r="E218" s="17"/>
      <c r="F218" s="17"/>
      <c r="G218" s="7" t="str">
        <f>IF(D218&lt;&gt;"",IF('Workers Settings'!D218="","",'Workers Settings'!D218),"")</f>
        <v/>
      </c>
      <c r="H218" s="7" t="str">
        <f>IF(D218&lt;&gt;"",'Workers Settings'!E218,"")</f>
        <v/>
      </c>
      <c r="I218" s="7" t="str">
        <f t="shared" si="33"/>
        <v/>
      </c>
      <c r="J218" s="7" t="str">
        <f>IF('Workers Settings'!F218&lt;&gt;"",'Workers Settings'!F218,"")</f>
        <v/>
      </c>
      <c r="K218" s="7" t="str">
        <f>IF('Workers Settings'!G218&lt;&gt;"",'Workers Settings'!G218,"")</f>
        <v/>
      </c>
      <c r="L218" s="7" t="str">
        <f>IF(D218="","",IF(VLOOKUP(D218,'Demand Locations'!B:D,2,FALSE)="","",VLOOKUP(D218,'Demand Locations'!B:D,2,FALSE)))</f>
        <v/>
      </c>
      <c r="M218" s="7" t="str">
        <f>IF(D218="","",IF(VLOOKUP(D218,'Demand Locations'!B:D,3,FALSE)="","",VLOOKUP(D218,'Demand Locations'!B:D,3,FALSE)))</f>
        <v/>
      </c>
      <c r="N218" s="7" t="str">
        <f t="shared" si="35"/>
        <v/>
      </c>
      <c r="O218" s="7" t="str">
        <f t="shared" si="36"/>
        <v/>
      </c>
      <c r="P218" s="7" t="str">
        <f t="shared" si="37"/>
        <v/>
      </c>
      <c r="Q218" s="7" t="str">
        <f t="shared" si="38"/>
        <v/>
      </c>
      <c r="R218" s="7" t="str">
        <f t="shared" si="39"/>
        <v/>
      </c>
      <c r="S218" s="7" t="str">
        <f t="shared" si="40"/>
        <v/>
      </c>
      <c r="T218" s="7" t="str">
        <f t="shared" si="41"/>
        <v/>
      </c>
      <c r="U218" s="7" t="str">
        <f t="shared" si="42"/>
        <v/>
      </c>
      <c r="V218" s="7" t="str">
        <f t="shared" si="43"/>
        <v/>
      </c>
      <c r="W218" s="60" t="str">
        <f>IF(ISNUMBER(V218),IF(ISNA(VLOOKUP(I218,'Distances Lookup Table'!D:E,2,FALSE)),V218*'General Settings'!$F$6,IF(VLOOKUP(I218,'Distances Lookup Table'!D:E,2,FALSE)="",V218*'General Settings'!$F$6,VLOOKUP(I218,'Distances Lookup Table'!D:E,2,FALSE))),"")</f>
        <v/>
      </c>
      <c r="X218" s="18" t="str">
        <f>IF(D218&lt;&gt;"",'Workers Settings'!H218,"")</f>
        <v/>
      </c>
      <c r="Y218" s="18" t="str">
        <f>IF(D218&lt;&gt;"",'Workers Settings'!I218,"")</f>
        <v/>
      </c>
      <c r="Z218" s="29" t="str">
        <f>IF('Workers Settings'!L218&lt;&gt;"",'Workers Settings'!L218,'Workers Settings'!K218)</f>
        <v/>
      </c>
      <c r="AA218" s="29" t="str">
        <f>IF(D218&lt;&gt;"",IF('Workers Settings'!L218&lt;&gt;"",'Workers Settings'!L218,'Workers Settings'!K218),"")</f>
        <v/>
      </c>
    </row>
    <row r="219" spans="1:27" x14ac:dyDescent="0.25">
      <c r="A219" s="7">
        <f t="shared" si="34"/>
        <v>215</v>
      </c>
      <c r="B219" s="7" t="str">
        <f>IF('Workers Settings'!B219&lt;&gt;"",'Workers Settings'!B219,"")</f>
        <v/>
      </c>
      <c r="C219" s="7" t="str">
        <f>IF('Workers Settings'!C219&lt;&gt;"",'Workers Settings'!C219,"")</f>
        <v/>
      </c>
      <c r="D219" s="17"/>
      <c r="E219" s="17"/>
      <c r="F219" s="17"/>
      <c r="G219" s="7" t="str">
        <f>IF(D219&lt;&gt;"",IF('Workers Settings'!D219="","",'Workers Settings'!D219),"")</f>
        <v/>
      </c>
      <c r="H219" s="7" t="str">
        <f>IF(D219&lt;&gt;"",'Workers Settings'!E219,"")</f>
        <v/>
      </c>
      <c r="I219" s="7" t="str">
        <f t="shared" si="33"/>
        <v/>
      </c>
      <c r="J219" s="7" t="str">
        <f>IF('Workers Settings'!F219&lt;&gt;"",'Workers Settings'!F219,"")</f>
        <v/>
      </c>
      <c r="K219" s="7" t="str">
        <f>IF('Workers Settings'!G219&lt;&gt;"",'Workers Settings'!G219,"")</f>
        <v/>
      </c>
      <c r="L219" s="7" t="str">
        <f>IF(D219="","",IF(VLOOKUP(D219,'Demand Locations'!B:D,2,FALSE)="","",VLOOKUP(D219,'Demand Locations'!B:D,2,FALSE)))</f>
        <v/>
      </c>
      <c r="M219" s="7" t="str">
        <f>IF(D219="","",IF(VLOOKUP(D219,'Demand Locations'!B:D,3,FALSE)="","",VLOOKUP(D219,'Demand Locations'!B:D,3,FALSE)))</f>
        <v/>
      </c>
      <c r="N219" s="7" t="str">
        <f t="shared" si="35"/>
        <v/>
      </c>
      <c r="O219" s="7" t="str">
        <f t="shared" si="36"/>
        <v/>
      </c>
      <c r="P219" s="7" t="str">
        <f t="shared" si="37"/>
        <v/>
      </c>
      <c r="Q219" s="7" t="str">
        <f t="shared" si="38"/>
        <v/>
      </c>
      <c r="R219" s="7" t="str">
        <f t="shared" si="39"/>
        <v/>
      </c>
      <c r="S219" s="7" t="str">
        <f t="shared" si="40"/>
        <v/>
      </c>
      <c r="T219" s="7" t="str">
        <f t="shared" si="41"/>
        <v/>
      </c>
      <c r="U219" s="7" t="str">
        <f t="shared" si="42"/>
        <v/>
      </c>
      <c r="V219" s="7" t="str">
        <f t="shared" si="43"/>
        <v/>
      </c>
      <c r="W219" s="60" t="str">
        <f>IF(ISNUMBER(V219),IF(ISNA(VLOOKUP(I219,'Distances Lookup Table'!D:E,2,FALSE)),V219*'General Settings'!$F$6,IF(VLOOKUP(I219,'Distances Lookup Table'!D:E,2,FALSE)="",V219*'General Settings'!$F$6,VLOOKUP(I219,'Distances Lookup Table'!D:E,2,FALSE))),"")</f>
        <v/>
      </c>
      <c r="X219" s="18" t="str">
        <f>IF(D219&lt;&gt;"",'Workers Settings'!H219,"")</f>
        <v/>
      </c>
      <c r="Y219" s="18" t="str">
        <f>IF(D219&lt;&gt;"",'Workers Settings'!I219,"")</f>
        <v/>
      </c>
      <c r="Z219" s="29" t="str">
        <f>IF('Workers Settings'!L219&lt;&gt;"",'Workers Settings'!L219,'Workers Settings'!K219)</f>
        <v/>
      </c>
      <c r="AA219" s="29" t="str">
        <f>IF(D219&lt;&gt;"",IF('Workers Settings'!L219&lt;&gt;"",'Workers Settings'!L219,'Workers Settings'!K219),"")</f>
        <v/>
      </c>
    </row>
    <row r="220" spans="1:27" x14ac:dyDescent="0.25">
      <c r="A220" s="7">
        <f t="shared" si="34"/>
        <v>216</v>
      </c>
      <c r="B220" s="7" t="str">
        <f>IF('Workers Settings'!B220&lt;&gt;"",'Workers Settings'!B220,"")</f>
        <v/>
      </c>
      <c r="C220" s="7" t="str">
        <f>IF('Workers Settings'!C220&lt;&gt;"",'Workers Settings'!C220,"")</f>
        <v/>
      </c>
      <c r="D220" s="17"/>
      <c r="E220" s="17"/>
      <c r="F220" s="17"/>
      <c r="G220" s="7" t="str">
        <f>IF(D220&lt;&gt;"",IF('Workers Settings'!D220="","",'Workers Settings'!D220),"")</f>
        <v/>
      </c>
      <c r="H220" s="7" t="str">
        <f>IF(D220&lt;&gt;"",'Workers Settings'!E220,"")</f>
        <v/>
      </c>
      <c r="I220" s="7" t="str">
        <f t="shared" si="33"/>
        <v/>
      </c>
      <c r="J220" s="7" t="str">
        <f>IF('Workers Settings'!F220&lt;&gt;"",'Workers Settings'!F220,"")</f>
        <v/>
      </c>
      <c r="K220" s="7" t="str">
        <f>IF('Workers Settings'!G220&lt;&gt;"",'Workers Settings'!G220,"")</f>
        <v/>
      </c>
      <c r="L220" s="7" t="str">
        <f>IF(D220="","",IF(VLOOKUP(D220,'Demand Locations'!B:D,2,FALSE)="","",VLOOKUP(D220,'Demand Locations'!B:D,2,FALSE)))</f>
        <v/>
      </c>
      <c r="M220" s="7" t="str">
        <f>IF(D220="","",IF(VLOOKUP(D220,'Demand Locations'!B:D,3,FALSE)="","",VLOOKUP(D220,'Demand Locations'!B:D,3,FALSE)))</f>
        <v/>
      </c>
      <c r="N220" s="7" t="str">
        <f t="shared" si="35"/>
        <v/>
      </c>
      <c r="O220" s="7" t="str">
        <f t="shared" si="36"/>
        <v/>
      </c>
      <c r="P220" s="7" t="str">
        <f t="shared" si="37"/>
        <v/>
      </c>
      <c r="Q220" s="7" t="str">
        <f t="shared" si="38"/>
        <v/>
      </c>
      <c r="R220" s="7" t="str">
        <f t="shared" si="39"/>
        <v/>
      </c>
      <c r="S220" s="7" t="str">
        <f t="shared" si="40"/>
        <v/>
      </c>
      <c r="T220" s="7" t="str">
        <f t="shared" si="41"/>
        <v/>
      </c>
      <c r="U220" s="7" t="str">
        <f t="shared" si="42"/>
        <v/>
      </c>
      <c r="V220" s="7" t="str">
        <f t="shared" si="43"/>
        <v/>
      </c>
      <c r="W220" s="60" t="str">
        <f>IF(ISNUMBER(V220),IF(ISNA(VLOOKUP(I220,'Distances Lookup Table'!D:E,2,FALSE)),V220*'General Settings'!$F$6,IF(VLOOKUP(I220,'Distances Lookup Table'!D:E,2,FALSE)="",V220*'General Settings'!$F$6,VLOOKUP(I220,'Distances Lookup Table'!D:E,2,FALSE))),"")</f>
        <v/>
      </c>
      <c r="X220" s="18" t="str">
        <f>IF(D220&lt;&gt;"",'Workers Settings'!H220,"")</f>
        <v/>
      </c>
      <c r="Y220" s="18" t="str">
        <f>IF(D220&lt;&gt;"",'Workers Settings'!I220,"")</f>
        <v/>
      </c>
      <c r="Z220" s="29" t="str">
        <f>IF('Workers Settings'!L220&lt;&gt;"",'Workers Settings'!L220,'Workers Settings'!K220)</f>
        <v/>
      </c>
      <c r="AA220" s="29" t="str">
        <f>IF(D220&lt;&gt;"",IF('Workers Settings'!L220&lt;&gt;"",'Workers Settings'!L220,'Workers Settings'!K220),"")</f>
        <v/>
      </c>
    </row>
    <row r="221" spans="1:27" x14ac:dyDescent="0.25">
      <c r="A221" s="7">
        <f t="shared" si="34"/>
        <v>217</v>
      </c>
      <c r="B221" s="7" t="str">
        <f>IF('Workers Settings'!B221&lt;&gt;"",'Workers Settings'!B221,"")</f>
        <v/>
      </c>
      <c r="C221" s="7" t="str">
        <f>IF('Workers Settings'!C221&lt;&gt;"",'Workers Settings'!C221,"")</f>
        <v/>
      </c>
      <c r="D221" s="17"/>
      <c r="E221" s="17"/>
      <c r="F221" s="17"/>
      <c r="G221" s="7" t="str">
        <f>IF(D221&lt;&gt;"",IF('Workers Settings'!D221="","",'Workers Settings'!D221),"")</f>
        <v/>
      </c>
      <c r="H221" s="7" t="str">
        <f>IF(D221&lt;&gt;"",'Workers Settings'!E221,"")</f>
        <v/>
      </c>
      <c r="I221" s="7" t="str">
        <f t="shared" si="33"/>
        <v/>
      </c>
      <c r="J221" s="7" t="str">
        <f>IF('Workers Settings'!F221&lt;&gt;"",'Workers Settings'!F221,"")</f>
        <v/>
      </c>
      <c r="K221" s="7" t="str">
        <f>IF('Workers Settings'!G221&lt;&gt;"",'Workers Settings'!G221,"")</f>
        <v/>
      </c>
      <c r="L221" s="7" t="str">
        <f>IF(D221="","",IF(VLOOKUP(D221,'Demand Locations'!B:D,2,FALSE)="","",VLOOKUP(D221,'Demand Locations'!B:D,2,FALSE)))</f>
        <v/>
      </c>
      <c r="M221" s="7" t="str">
        <f>IF(D221="","",IF(VLOOKUP(D221,'Demand Locations'!B:D,3,FALSE)="","",VLOOKUP(D221,'Demand Locations'!B:D,3,FALSE)))</f>
        <v/>
      </c>
      <c r="N221" s="7" t="str">
        <f t="shared" si="35"/>
        <v/>
      </c>
      <c r="O221" s="7" t="str">
        <f t="shared" si="36"/>
        <v/>
      </c>
      <c r="P221" s="7" t="str">
        <f t="shared" si="37"/>
        <v/>
      </c>
      <c r="Q221" s="7" t="str">
        <f t="shared" si="38"/>
        <v/>
      </c>
      <c r="R221" s="7" t="str">
        <f t="shared" si="39"/>
        <v/>
      </c>
      <c r="S221" s="7" t="str">
        <f t="shared" si="40"/>
        <v/>
      </c>
      <c r="T221" s="7" t="str">
        <f t="shared" si="41"/>
        <v/>
      </c>
      <c r="U221" s="7" t="str">
        <f t="shared" si="42"/>
        <v/>
      </c>
      <c r="V221" s="7" t="str">
        <f t="shared" si="43"/>
        <v/>
      </c>
      <c r="W221" s="60" t="str">
        <f>IF(ISNUMBER(V221),IF(ISNA(VLOOKUP(I221,'Distances Lookup Table'!D:E,2,FALSE)),V221*'General Settings'!$F$6,IF(VLOOKUP(I221,'Distances Lookup Table'!D:E,2,FALSE)="",V221*'General Settings'!$F$6,VLOOKUP(I221,'Distances Lookup Table'!D:E,2,FALSE))),"")</f>
        <v/>
      </c>
      <c r="X221" s="18" t="str">
        <f>IF(D221&lt;&gt;"",'Workers Settings'!H221,"")</f>
        <v/>
      </c>
      <c r="Y221" s="18" t="str">
        <f>IF(D221&lt;&gt;"",'Workers Settings'!I221,"")</f>
        <v/>
      </c>
      <c r="Z221" s="29" t="str">
        <f>IF('Workers Settings'!L221&lt;&gt;"",'Workers Settings'!L221,'Workers Settings'!K221)</f>
        <v/>
      </c>
      <c r="AA221" s="29" t="str">
        <f>IF(D221&lt;&gt;"",IF('Workers Settings'!L221&lt;&gt;"",'Workers Settings'!L221,'Workers Settings'!K221),"")</f>
        <v/>
      </c>
    </row>
    <row r="222" spans="1:27" x14ac:dyDescent="0.25">
      <c r="A222" s="7">
        <f t="shared" si="34"/>
        <v>218</v>
      </c>
      <c r="B222" s="7" t="str">
        <f>IF('Workers Settings'!B222&lt;&gt;"",'Workers Settings'!B222,"")</f>
        <v/>
      </c>
      <c r="C222" s="7" t="str">
        <f>IF('Workers Settings'!C222&lt;&gt;"",'Workers Settings'!C222,"")</f>
        <v/>
      </c>
      <c r="D222" s="17"/>
      <c r="E222" s="17"/>
      <c r="F222" s="17"/>
      <c r="G222" s="7" t="str">
        <f>IF(D222&lt;&gt;"",IF('Workers Settings'!D222="","",'Workers Settings'!D222),"")</f>
        <v/>
      </c>
      <c r="H222" s="7" t="str">
        <f>IF(D222&lt;&gt;"",'Workers Settings'!E222,"")</f>
        <v/>
      </c>
      <c r="I222" s="7" t="str">
        <f t="shared" si="33"/>
        <v/>
      </c>
      <c r="J222" s="7" t="str">
        <f>IF('Workers Settings'!F222&lt;&gt;"",'Workers Settings'!F222,"")</f>
        <v/>
      </c>
      <c r="K222" s="7" t="str">
        <f>IF('Workers Settings'!G222&lt;&gt;"",'Workers Settings'!G222,"")</f>
        <v/>
      </c>
      <c r="L222" s="7" t="str">
        <f>IF(D222="","",IF(VLOOKUP(D222,'Demand Locations'!B:D,2,FALSE)="","",VLOOKUP(D222,'Demand Locations'!B:D,2,FALSE)))</f>
        <v/>
      </c>
      <c r="M222" s="7" t="str">
        <f>IF(D222="","",IF(VLOOKUP(D222,'Demand Locations'!B:D,3,FALSE)="","",VLOOKUP(D222,'Demand Locations'!B:D,3,FALSE)))</f>
        <v/>
      </c>
      <c r="N222" s="7" t="str">
        <f t="shared" si="35"/>
        <v/>
      </c>
      <c r="O222" s="7" t="str">
        <f t="shared" si="36"/>
        <v/>
      </c>
      <c r="P222" s="7" t="str">
        <f t="shared" si="37"/>
        <v/>
      </c>
      <c r="Q222" s="7" t="str">
        <f t="shared" si="38"/>
        <v/>
      </c>
      <c r="R222" s="7" t="str">
        <f t="shared" si="39"/>
        <v/>
      </c>
      <c r="S222" s="7" t="str">
        <f t="shared" si="40"/>
        <v/>
      </c>
      <c r="T222" s="7" t="str">
        <f t="shared" si="41"/>
        <v/>
      </c>
      <c r="U222" s="7" t="str">
        <f t="shared" si="42"/>
        <v/>
      </c>
      <c r="V222" s="7" t="str">
        <f t="shared" si="43"/>
        <v/>
      </c>
      <c r="W222" s="60" t="str">
        <f>IF(ISNUMBER(V222),IF(ISNA(VLOOKUP(I222,'Distances Lookup Table'!D:E,2,FALSE)),V222*'General Settings'!$F$6,IF(VLOOKUP(I222,'Distances Lookup Table'!D:E,2,FALSE)="",V222*'General Settings'!$F$6,VLOOKUP(I222,'Distances Lookup Table'!D:E,2,FALSE))),"")</f>
        <v/>
      </c>
      <c r="X222" s="18" t="str">
        <f>IF(D222&lt;&gt;"",'Workers Settings'!H222,"")</f>
        <v/>
      </c>
      <c r="Y222" s="18" t="str">
        <f>IF(D222&lt;&gt;"",'Workers Settings'!I222,"")</f>
        <v/>
      </c>
      <c r="Z222" s="29" t="str">
        <f>IF('Workers Settings'!L222&lt;&gt;"",'Workers Settings'!L222,'Workers Settings'!K222)</f>
        <v/>
      </c>
      <c r="AA222" s="29" t="str">
        <f>IF(D222&lt;&gt;"",IF('Workers Settings'!L222&lt;&gt;"",'Workers Settings'!L222,'Workers Settings'!K222),"")</f>
        <v/>
      </c>
    </row>
    <row r="223" spans="1:27" x14ac:dyDescent="0.25">
      <c r="A223" s="7">
        <f t="shared" si="34"/>
        <v>219</v>
      </c>
      <c r="B223" s="7" t="str">
        <f>IF('Workers Settings'!B223&lt;&gt;"",'Workers Settings'!B223,"")</f>
        <v/>
      </c>
      <c r="C223" s="7" t="str">
        <f>IF('Workers Settings'!C223&lt;&gt;"",'Workers Settings'!C223,"")</f>
        <v/>
      </c>
      <c r="D223" s="17"/>
      <c r="E223" s="17"/>
      <c r="F223" s="17"/>
      <c r="G223" s="7" t="str">
        <f>IF(D223&lt;&gt;"",IF('Workers Settings'!D223="","",'Workers Settings'!D223),"")</f>
        <v/>
      </c>
      <c r="H223" s="7" t="str">
        <f>IF(D223&lt;&gt;"",'Workers Settings'!E223,"")</f>
        <v/>
      </c>
      <c r="I223" s="7" t="str">
        <f t="shared" si="33"/>
        <v/>
      </c>
      <c r="J223" s="7" t="str">
        <f>IF('Workers Settings'!F223&lt;&gt;"",'Workers Settings'!F223,"")</f>
        <v/>
      </c>
      <c r="K223" s="7" t="str">
        <f>IF('Workers Settings'!G223&lt;&gt;"",'Workers Settings'!G223,"")</f>
        <v/>
      </c>
      <c r="L223" s="7" t="str">
        <f>IF(D223="","",IF(VLOOKUP(D223,'Demand Locations'!B:D,2,FALSE)="","",VLOOKUP(D223,'Demand Locations'!B:D,2,FALSE)))</f>
        <v/>
      </c>
      <c r="M223" s="7" t="str">
        <f>IF(D223="","",IF(VLOOKUP(D223,'Demand Locations'!B:D,3,FALSE)="","",VLOOKUP(D223,'Demand Locations'!B:D,3,FALSE)))</f>
        <v/>
      </c>
      <c r="N223" s="7" t="str">
        <f t="shared" si="35"/>
        <v/>
      </c>
      <c r="O223" s="7" t="str">
        <f t="shared" si="36"/>
        <v/>
      </c>
      <c r="P223" s="7" t="str">
        <f t="shared" si="37"/>
        <v/>
      </c>
      <c r="Q223" s="7" t="str">
        <f t="shared" si="38"/>
        <v/>
      </c>
      <c r="R223" s="7" t="str">
        <f t="shared" si="39"/>
        <v/>
      </c>
      <c r="S223" s="7" t="str">
        <f t="shared" si="40"/>
        <v/>
      </c>
      <c r="T223" s="7" t="str">
        <f t="shared" si="41"/>
        <v/>
      </c>
      <c r="U223" s="7" t="str">
        <f t="shared" si="42"/>
        <v/>
      </c>
      <c r="V223" s="7" t="str">
        <f t="shared" si="43"/>
        <v/>
      </c>
      <c r="W223" s="60" t="str">
        <f>IF(ISNUMBER(V223),IF(ISNA(VLOOKUP(I223,'Distances Lookup Table'!D:E,2,FALSE)),V223*'General Settings'!$F$6,IF(VLOOKUP(I223,'Distances Lookup Table'!D:E,2,FALSE)="",V223*'General Settings'!$F$6,VLOOKUP(I223,'Distances Lookup Table'!D:E,2,FALSE))),"")</f>
        <v/>
      </c>
      <c r="X223" s="18" t="str">
        <f>IF(D223&lt;&gt;"",'Workers Settings'!H223,"")</f>
        <v/>
      </c>
      <c r="Y223" s="18" t="str">
        <f>IF(D223&lt;&gt;"",'Workers Settings'!I223,"")</f>
        <v/>
      </c>
      <c r="Z223" s="29" t="str">
        <f>IF('Workers Settings'!L223&lt;&gt;"",'Workers Settings'!L223,'Workers Settings'!K223)</f>
        <v/>
      </c>
      <c r="AA223" s="29" t="str">
        <f>IF(D223&lt;&gt;"",IF('Workers Settings'!L223&lt;&gt;"",'Workers Settings'!L223,'Workers Settings'!K223),"")</f>
        <v/>
      </c>
    </row>
    <row r="224" spans="1:27" x14ac:dyDescent="0.25">
      <c r="A224" s="7">
        <f t="shared" si="34"/>
        <v>220</v>
      </c>
      <c r="B224" s="7" t="str">
        <f>IF('Workers Settings'!B224&lt;&gt;"",'Workers Settings'!B224,"")</f>
        <v/>
      </c>
      <c r="C224" s="7" t="str">
        <f>IF('Workers Settings'!C224&lt;&gt;"",'Workers Settings'!C224,"")</f>
        <v/>
      </c>
      <c r="D224" s="17"/>
      <c r="E224" s="17"/>
      <c r="F224" s="17"/>
      <c r="G224" s="7" t="str">
        <f>IF(D224&lt;&gt;"",IF('Workers Settings'!D224="","",'Workers Settings'!D224),"")</f>
        <v/>
      </c>
      <c r="H224" s="7" t="str">
        <f>IF(D224&lt;&gt;"",'Workers Settings'!E224,"")</f>
        <v/>
      </c>
      <c r="I224" s="7" t="str">
        <f t="shared" si="33"/>
        <v/>
      </c>
      <c r="J224" s="7" t="str">
        <f>IF('Workers Settings'!F224&lt;&gt;"",'Workers Settings'!F224,"")</f>
        <v/>
      </c>
      <c r="K224" s="7" t="str">
        <f>IF('Workers Settings'!G224&lt;&gt;"",'Workers Settings'!G224,"")</f>
        <v/>
      </c>
      <c r="L224" s="7" t="str">
        <f>IF(D224="","",IF(VLOOKUP(D224,'Demand Locations'!B:D,2,FALSE)="","",VLOOKUP(D224,'Demand Locations'!B:D,2,FALSE)))</f>
        <v/>
      </c>
      <c r="M224" s="7" t="str">
        <f>IF(D224="","",IF(VLOOKUP(D224,'Demand Locations'!B:D,3,FALSE)="","",VLOOKUP(D224,'Demand Locations'!B:D,3,FALSE)))</f>
        <v/>
      </c>
      <c r="N224" s="7" t="str">
        <f t="shared" si="35"/>
        <v/>
      </c>
      <c r="O224" s="7" t="str">
        <f t="shared" si="36"/>
        <v/>
      </c>
      <c r="P224" s="7" t="str">
        <f t="shared" si="37"/>
        <v/>
      </c>
      <c r="Q224" s="7" t="str">
        <f t="shared" si="38"/>
        <v/>
      </c>
      <c r="R224" s="7" t="str">
        <f t="shared" si="39"/>
        <v/>
      </c>
      <c r="S224" s="7" t="str">
        <f t="shared" si="40"/>
        <v/>
      </c>
      <c r="T224" s="7" t="str">
        <f t="shared" si="41"/>
        <v/>
      </c>
      <c r="U224" s="7" t="str">
        <f t="shared" si="42"/>
        <v/>
      </c>
      <c r="V224" s="7" t="str">
        <f t="shared" si="43"/>
        <v/>
      </c>
      <c r="W224" s="60" t="str">
        <f>IF(ISNUMBER(V224),IF(ISNA(VLOOKUP(I224,'Distances Lookup Table'!D:E,2,FALSE)),V224*'General Settings'!$F$6,IF(VLOOKUP(I224,'Distances Lookup Table'!D:E,2,FALSE)="",V224*'General Settings'!$F$6,VLOOKUP(I224,'Distances Lookup Table'!D:E,2,FALSE))),"")</f>
        <v/>
      </c>
      <c r="X224" s="18" t="str">
        <f>IF(D224&lt;&gt;"",'Workers Settings'!H224,"")</f>
        <v/>
      </c>
      <c r="Y224" s="18" t="str">
        <f>IF(D224&lt;&gt;"",'Workers Settings'!I224,"")</f>
        <v/>
      </c>
      <c r="Z224" s="29" t="str">
        <f>IF('Workers Settings'!L224&lt;&gt;"",'Workers Settings'!L224,'Workers Settings'!K224)</f>
        <v/>
      </c>
      <c r="AA224" s="29" t="str">
        <f>IF(D224&lt;&gt;"",IF('Workers Settings'!L224&lt;&gt;"",'Workers Settings'!L224,'Workers Settings'!K224),"")</f>
        <v/>
      </c>
    </row>
    <row r="225" spans="1:27" x14ac:dyDescent="0.25">
      <c r="A225" s="7">
        <f t="shared" si="34"/>
        <v>221</v>
      </c>
      <c r="B225" s="7" t="str">
        <f>IF('Workers Settings'!B225&lt;&gt;"",'Workers Settings'!B225,"")</f>
        <v/>
      </c>
      <c r="C225" s="7" t="str">
        <f>IF('Workers Settings'!C225&lt;&gt;"",'Workers Settings'!C225,"")</f>
        <v/>
      </c>
      <c r="D225" s="17"/>
      <c r="E225" s="17"/>
      <c r="F225" s="17"/>
      <c r="G225" s="7" t="str">
        <f>IF(D225&lt;&gt;"",IF('Workers Settings'!D225="","",'Workers Settings'!D225),"")</f>
        <v/>
      </c>
      <c r="H225" s="7" t="str">
        <f>IF(D225&lt;&gt;"",'Workers Settings'!E225,"")</f>
        <v/>
      </c>
      <c r="I225" s="7" t="str">
        <f t="shared" si="33"/>
        <v/>
      </c>
      <c r="J225" s="7" t="str">
        <f>IF('Workers Settings'!F225&lt;&gt;"",'Workers Settings'!F225,"")</f>
        <v/>
      </c>
      <c r="K225" s="7" t="str">
        <f>IF('Workers Settings'!G225&lt;&gt;"",'Workers Settings'!G225,"")</f>
        <v/>
      </c>
      <c r="L225" s="7" t="str">
        <f>IF(D225="","",IF(VLOOKUP(D225,'Demand Locations'!B:D,2,FALSE)="","",VLOOKUP(D225,'Demand Locations'!B:D,2,FALSE)))</f>
        <v/>
      </c>
      <c r="M225" s="7" t="str">
        <f>IF(D225="","",IF(VLOOKUP(D225,'Demand Locations'!B:D,3,FALSE)="","",VLOOKUP(D225,'Demand Locations'!B:D,3,FALSE)))</f>
        <v/>
      </c>
      <c r="N225" s="7" t="str">
        <f t="shared" si="35"/>
        <v/>
      </c>
      <c r="O225" s="7" t="str">
        <f t="shared" si="36"/>
        <v/>
      </c>
      <c r="P225" s="7" t="str">
        <f t="shared" si="37"/>
        <v/>
      </c>
      <c r="Q225" s="7" t="str">
        <f t="shared" si="38"/>
        <v/>
      </c>
      <c r="R225" s="7" t="str">
        <f t="shared" si="39"/>
        <v/>
      </c>
      <c r="S225" s="7" t="str">
        <f t="shared" si="40"/>
        <v/>
      </c>
      <c r="T225" s="7" t="str">
        <f t="shared" si="41"/>
        <v/>
      </c>
      <c r="U225" s="7" t="str">
        <f t="shared" si="42"/>
        <v/>
      </c>
      <c r="V225" s="7" t="str">
        <f t="shared" si="43"/>
        <v/>
      </c>
      <c r="W225" s="60" t="str">
        <f>IF(ISNUMBER(V225),IF(ISNA(VLOOKUP(I225,'Distances Lookup Table'!D:E,2,FALSE)),V225*'General Settings'!$F$6,IF(VLOOKUP(I225,'Distances Lookup Table'!D:E,2,FALSE)="",V225*'General Settings'!$F$6,VLOOKUP(I225,'Distances Lookup Table'!D:E,2,FALSE))),"")</f>
        <v/>
      </c>
      <c r="X225" s="18" t="str">
        <f>IF(D225&lt;&gt;"",'Workers Settings'!H225,"")</f>
        <v/>
      </c>
      <c r="Y225" s="18" t="str">
        <f>IF(D225&lt;&gt;"",'Workers Settings'!I225,"")</f>
        <v/>
      </c>
      <c r="Z225" s="29" t="str">
        <f>IF('Workers Settings'!L225&lt;&gt;"",'Workers Settings'!L225,'Workers Settings'!K225)</f>
        <v/>
      </c>
      <c r="AA225" s="29" t="str">
        <f>IF(D225&lt;&gt;"",IF('Workers Settings'!L225&lt;&gt;"",'Workers Settings'!L225,'Workers Settings'!K225),"")</f>
        <v/>
      </c>
    </row>
    <row r="226" spans="1:27" x14ac:dyDescent="0.25">
      <c r="A226" s="7">
        <f t="shared" si="34"/>
        <v>222</v>
      </c>
      <c r="B226" s="7" t="str">
        <f>IF('Workers Settings'!B226&lt;&gt;"",'Workers Settings'!B226,"")</f>
        <v/>
      </c>
      <c r="C226" s="7" t="str">
        <f>IF('Workers Settings'!C226&lt;&gt;"",'Workers Settings'!C226,"")</f>
        <v/>
      </c>
      <c r="D226" s="17"/>
      <c r="E226" s="17"/>
      <c r="F226" s="17"/>
      <c r="G226" s="7" t="str">
        <f>IF(D226&lt;&gt;"",IF('Workers Settings'!D226="","",'Workers Settings'!D226),"")</f>
        <v/>
      </c>
      <c r="H226" s="7" t="str">
        <f>IF(D226&lt;&gt;"",'Workers Settings'!E226,"")</f>
        <v/>
      </c>
      <c r="I226" s="7" t="str">
        <f t="shared" si="33"/>
        <v/>
      </c>
      <c r="J226" s="7" t="str">
        <f>IF('Workers Settings'!F226&lt;&gt;"",'Workers Settings'!F226,"")</f>
        <v/>
      </c>
      <c r="K226" s="7" t="str">
        <f>IF('Workers Settings'!G226&lt;&gt;"",'Workers Settings'!G226,"")</f>
        <v/>
      </c>
      <c r="L226" s="7" t="str">
        <f>IF(D226="","",IF(VLOOKUP(D226,'Demand Locations'!B:D,2,FALSE)="","",VLOOKUP(D226,'Demand Locations'!B:D,2,FALSE)))</f>
        <v/>
      </c>
      <c r="M226" s="7" t="str">
        <f>IF(D226="","",IF(VLOOKUP(D226,'Demand Locations'!B:D,3,FALSE)="","",VLOOKUP(D226,'Demand Locations'!B:D,3,FALSE)))</f>
        <v/>
      </c>
      <c r="N226" s="7" t="str">
        <f t="shared" si="35"/>
        <v/>
      </c>
      <c r="O226" s="7" t="str">
        <f t="shared" si="36"/>
        <v/>
      </c>
      <c r="P226" s="7" t="str">
        <f t="shared" si="37"/>
        <v/>
      </c>
      <c r="Q226" s="7" t="str">
        <f t="shared" si="38"/>
        <v/>
      </c>
      <c r="R226" s="7" t="str">
        <f t="shared" si="39"/>
        <v/>
      </c>
      <c r="S226" s="7" t="str">
        <f t="shared" si="40"/>
        <v/>
      </c>
      <c r="T226" s="7" t="str">
        <f t="shared" si="41"/>
        <v/>
      </c>
      <c r="U226" s="7" t="str">
        <f t="shared" si="42"/>
        <v/>
      </c>
      <c r="V226" s="7" t="str">
        <f t="shared" si="43"/>
        <v/>
      </c>
      <c r="W226" s="60" t="str">
        <f>IF(ISNUMBER(V226),IF(ISNA(VLOOKUP(I226,'Distances Lookup Table'!D:E,2,FALSE)),V226*'General Settings'!$F$6,IF(VLOOKUP(I226,'Distances Lookup Table'!D:E,2,FALSE)="",V226*'General Settings'!$F$6,VLOOKUP(I226,'Distances Lookup Table'!D:E,2,FALSE))),"")</f>
        <v/>
      </c>
      <c r="X226" s="18" t="str">
        <f>IF(D226&lt;&gt;"",'Workers Settings'!H226,"")</f>
        <v/>
      </c>
      <c r="Y226" s="18" t="str">
        <f>IF(D226&lt;&gt;"",'Workers Settings'!I226,"")</f>
        <v/>
      </c>
      <c r="Z226" s="29" t="str">
        <f>IF('Workers Settings'!L226&lt;&gt;"",'Workers Settings'!L226,'Workers Settings'!K226)</f>
        <v/>
      </c>
      <c r="AA226" s="29" t="str">
        <f>IF(D226&lt;&gt;"",IF('Workers Settings'!L226&lt;&gt;"",'Workers Settings'!L226,'Workers Settings'!K226),"")</f>
        <v/>
      </c>
    </row>
    <row r="227" spans="1:27" x14ac:dyDescent="0.25">
      <c r="A227" s="7">
        <f t="shared" si="34"/>
        <v>223</v>
      </c>
      <c r="B227" s="7" t="str">
        <f>IF('Workers Settings'!B227&lt;&gt;"",'Workers Settings'!B227,"")</f>
        <v/>
      </c>
      <c r="C227" s="7" t="str">
        <f>IF('Workers Settings'!C227&lt;&gt;"",'Workers Settings'!C227,"")</f>
        <v/>
      </c>
      <c r="D227" s="17"/>
      <c r="E227" s="17"/>
      <c r="F227" s="17"/>
      <c r="G227" s="7" t="str">
        <f>IF(D227&lt;&gt;"",IF('Workers Settings'!D227="","",'Workers Settings'!D227),"")</f>
        <v/>
      </c>
      <c r="H227" s="7" t="str">
        <f>IF(D227&lt;&gt;"",'Workers Settings'!E227,"")</f>
        <v/>
      </c>
      <c r="I227" s="7" t="str">
        <f t="shared" si="33"/>
        <v/>
      </c>
      <c r="J227" s="7" t="str">
        <f>IF('Workers Settings'!F227&lt;&gt;"",'Workers Settings'!F227,"")</f>
        <v/>
      </c>
      <c r="K227" s="7" t="str">
        <f>IF('Workers Settings'!G227&lt;&gt;"",'Workers Settings'!G227,"")</f>
        <v/>
      </c>
      <c r="L227" s="7" t="str">
        <f>IF(D227="","",IF(VLOOKUP(D227,'Demand Locations'!B:D,2,FALSE)="","",VLOOKUP(D227,'Demand Locations'!B:D,2,FALSE)))</f>
        <v/>
      </c>
      <c r="M227" s="7" t="str">
        <f>IF(D227="","",IF(VLOOKUP(D227,'Demand Locations'!B:D,3,FALSE)="","",VLOOKUP(D227,'Demand Locations'!B:D,3,FALSE)))</f>
        <v/>
      </c>
      <c r="N227" s="7" t="str">
        <f t="shared" si="35"/>
        <v/>
      </c>
      <c r="O227" s="7" t="str">
        <f t="shared" si="36"/>
        <v/>
      </c>
      <c r="P227" s="7" t="str">
        <f t="shared" si="37"/>
        <v/>
      </c>
      <c r="Q227" s="7" t="str">
        <f t="shared" si="38"/>
        <v/>
      </c>
      <c r="R227" s="7" t="str">
        <f t="shared" si="39"/>
        <v/>
      </c>
      <c r="S227" s="7" t="str">
        <f t="shared" si="40"/>
        <v/>
      </c>
      <c r="T227" s="7" t="str">
        <f t="shared" si="41"/>
        <v/>
      </c>
      <c r="U227" s="7" t="str">
        <f t="shared" si="42"/>
        <v/>
      </c>
      <c r="V227" s="7" t="str">
        <f t="shared" si="43"/>
        <v/>
      </c>
      <c r="W227" s="60" t="str">
        <f>IF(ISNUMBER(V227),IF(ISNA(VLOOKUP(I227,'Distances Lookup Table'!D:E,2,FALSE)),V227*'General Settings'!$F$6,IF(VLOOKUP(I227,'Distances Lookup Table'!D:E,2,FALSE)="",V227*'General Settings'!$F$6,VLOOKUP(I227,'Distances Lookup Table'!D:E,2,FALSE))),"")</f>
        <v/>
      </c>
      <c r="X227" s="18" t="str">
        <f>IF(D227&lt;&gt;"",'Workers Settings'!H227,"")</f>
        <v/>
      </c>
      <c r="Y227" s="18" t="str">
        <f>IF(D227&lt;&gt;"",'Workers Settings'!I227,"")</f>
        <v/>
      </c>
      <c r="Z227" s="29" t="str">
        <f>IF('Workers Settings'!L227&lt;&gt;"",'Workers Settings'!L227,'Workers Settings'!K227)</f>
        <v/>
      </c>
      <c r="AA227" s="29" t="str">
        <f>IF(D227&lt;&gt;"",IF('Workers Settings'!L227&lt;&gt;"",'Workers Settings'!L227,'Workers Settings'!K227),"")</f>
        <v/>
      </c>
    </row>
    <row r="228" spans="1:27" x14ac:dyDescent="0.25">
      <c r="A228" s="7">
        <f t="shared" si="34"/>
        <v>224</v>
      </c>
      <c r="B228" s="7" t="str">
        <f>IF('Workers Settings'!B228&lt;&gt;"",'Workers Settings'!B228,"")</f>
        <v/>
      </c>
      <c r="C228" s="7" t="str">
        <f>IF('Workers Settings'!C228&lt;&gt;"",'Workers Settings'!C228,"")</f>
        <v/>
      </c>
      <c r="D228" s="17"/>
      <c r="E228" s="17"/>
      <c r="F228" s="17"/>
      <c r="G228" s="7" t="str">
        <f>IF(D228&lt;&gt;"",IF('Workers Settings'!D228="","",'Workers Settings'!D228),"")</f>
        <v/>
      </c>
      <c r="H228" s="7" t="str">
        <f>IF(D228&lt;&gt;"",'Workers Settings'!E228,"")</f>
        <v/>
      </c>
      <c r="I228" s="7" t="str">
        <f t="shared" si="33"/>
        <v/>
      </c>
      <c r="J228" s="7" t="str">
        <f>IF('Workers Settings'!F228&lt;&gt;"",'Workers Settings'!F228,"")</f>
        <v/>
      </c>
      <c r="K228" s="7" t="str">
        <f>IF('Workers Settings'!G228&lt;&gt;"",'Workers Settings'!G228,"")</f>
        <v/>
      </c>
      <c r="L228" s="7" t="str">
        <f>IF(D228="","",IF(VLOOKUP(D228,'Demand Locations'!B:D,2,FALSE)="","",VLOOKUP(D228,'Demand Locations'!B:D,2,FALSE)))</f>
        <v/>
      </c>
      <c r="M228" s="7" t="str">
        <f>IF(D228="","",IF(VLOOKUP(D228,'Demand Locations'!B:D,3,FALSE)="","",VLOOKUP(D228,'Demand Locations'!B:D,3,FALSE)))</f>
        <v/>
      </c>
      <c r="N228" s="7" t="str">
        <f t="shared" si="35"/>
        <v/>
      </c>
      <c r="O228" s="7" t="str">
        <f t="shared" si="36"/>
        <v/>
      </c>
      <c r="P228" s="7" t="str">
        <f t="shared" si="37"/>
        <v/>
      </c>
      <c r="Q228" s="7" t="str">
        <f t="shared" si="38"/>
        <v/>
      </c>
      <c r="R228" s="7" t="str">
        <f t="shared" si="39"/>
        <v/>
      </c>
      <c r="S228" s="7" t="str">
        <f t="shared" si="40"/>
        <v/>
      </c>
      <c r="T228" s="7" t="str">
        <f t="shared" si="41"/>
        <v/>
      </c>
      <c r="U228" s="7" t="str">
        <f t="shared" si="42"/>
        <v/>
      </c>
      <c r="V228" s="7" t="str">
        <f t="shared" si="43"/>
        <v/>
      </c>
      <c r="W228" s="60" t="str">
        <f>IF(ISNUMBER(V228),IF(ISNA(VLOOKUP(I228,'Distances Lookup Table'!D:E,2,FALSE)),V228*'General Settings'!$F$6,IF(VLOOKUP(I228,'Distances Lookup Table'!D:E,2,FALSE)="",V228*'General Settings'!$F$6,VLOOKUP(I228,'Distances Lookup Table'!D:E,2,FALSE))),"")</f>
        <v/>
      </c>
      <c r="X228" s="18" t="str">
        <f>IF(D228&lt;&gt;"",'Workers Settings'!H228,"")</f>
        <v/>
      </c>
      <c r="Y228" s="18" t="str">
        <f>IF(D228&lt;&gt;"",'Workers Settings'!I228,"")</f>
        <v/>
      </c>
      <c r="Z228" s="29" t="str">
        <f>IF('Workers Settings'!L228&lt;&gt;"",'Workers Settings'!L228,'Workers Settings'!K228)</f>
        <v/>
      </c>
      <c r="AA228" s="29" t="str">
        <f>IF(D228&lt;&gt;"",IF('Workers Settings'!L228&lt;&gt;"",'Workers Settings'!L228,'Workers Settings'!K228),"")</f>
        <v/>
      </c>
    </row>
    <row r="229" spans="1:27" x14ac:dyDescent="0.25">
      <c r="A229" s="7">
        <f t="shared" si="34"/>
        <v>225</v>
      </c>
      <c r="B229" s="7" t="str">
        <f>IF('Workers Settings'!B229&lt;&gt;"",'Workers Settings'!B229,"")</f>
        <v/>
      </c>
      <c r="C229" s="7" t="str">
        <f>IF('Workers Settings'!C229&lt;&gt;"",'Workers Settings'!C229,"")</f>
        <v/>
      </c>
      <c r="D229" s="17"/>
      <c r="E229" s="17"/>
      <c r="F229" s="17"/>
      <c r="G229" s="7" t="str">
        <f>IF(D229&lt;&gt;"",IF('Workers Settings'!D229="","",'Workers Settings'!D229),"")</f>
        <v/>
      </c>
      <c r="H229" s="7" t="str">
        <f>IF(D229&lt;&gt;"",'Workers Settings'!E229,"")</f>
        <v/>
      </c>
      <c r="I229" s="7" t="str">
        <f t="shared" si="33"/>
        <v/>
      </c>
      <c r="J229" s="7" t="str">
        <f>IF('Workers Settings'!F229&lt;&gt;"",'Workers Settings'!F229,"")</f>
        <v/>
      </c>
      <c r="K229" s="7" t="str">
        <f>IF('Workers Settings'!G229&lt;&gt;"",'Workers Settings'!G229,"")</f>
        <v/>
      </c>
      <c r="L229" s="7" t="str">
        <f>IF(D229="","",IF(VLOOKUP(D229,'Demand Locations'!B:D,2,FALSE)="","",VLOOKUP(D229,'Demand Locations'!B:D,2,FALSE)))</f>
        <v/>
      </c>
      <c r="M229" s="7" t="str">
        <f>IF(D229="","",IF(VLOOKUP(D229,'Demand Locations'!B:D,3,FALSE)="","",VLOOKUP(D229,'Demand Locations'!B:D,3,FALSE)))</f>
        <v/>
      </c>
      <c r="N229" s="7" t="str">
        <f t="shared" si="35"/>
        <v/>
      </c>
      <c r="O229" s="7" t="str">
        <f t="shared" si="36"/>
        <v/>
      </c>
      <c r="P229" s="7" t="str">
        <f t="shared" si="37"/>
        <v/>
      </c>
      <c r="Q229" s="7" t="str">
        <f t="shared" si="38"/>
        <v/>
      </c>
      <c r="R229" s="7" t="str">
        <f t="shared" si="39"/>
        <v/>
      </c>
      <c r="S229" s="7" t="str">
        <f t="shared" si="40"/>
        <v/>
      </c>
      <c r="T229" s="7" t="str">
        <f t="shared" si="41"/>
        <v/>
      </c>
      <c r="U229" s="7" t="str">
        <f t="shared" si="42"/>
        <v/>
      </c>
      <c r="V229" s="7" t="str">
        <f t="shared" si="43"/>
        <v/>
      </c>
      <c r="W229" s="60" t="str">
        <f>IF(ISNUMBER(V229),IF(ISNA(VLOOKUP(I229,'Distances Lookup Table'!D:E,2,FALSE)),V229*'General Settings'!$F$6,IF(VLOOKUP(I229,'Distances Lookup Table'!D:E,2,FALSE)="",V229*'General Settings'!$F$6,VLOOKUP(I229,'Distances Lookup Table'!D:E,2,FALSE))),"")</f>
        <v/>
      </c>
      <c r="X229" s="18" t="str">
        <f>IF(D229&lt;&gt;"",'Workers Settings'!H229,"")</f>
        <v/>
      </c>
      <c r="Y229" s="18" t="str">
        <f>IF(D229&lt;&gt;"",'Workers Settings'!I229,"")</f>
        <v/>
      </c>
      <c r="Z229" s="29" t="str">
        <f>IF('Workers Settings'!L229&lt;&gt;"",'Workers Settings'!L229,'Workers Settings'!K229)</f>
        <v/>
      </c>
      <c r="AA229" s="29" t="str">
        <f>IF(D229&lt;&gt;"",IF('Workers Settings'!L229&lt;&gt;"",'Workers Settings'!L229,'Workers Settings'!K229),"")</f>
        <v/>
      </c>
    </row>
    <row r="230" spans="1:27" x14ac:dyDescent="0.25">
      <c r="A230" s="7">
        <f t="shared" si="34"/>
        <v>226</v>
      </c>
      <c r="B230" s="7" t="str">
        <f>IF('Workers Settings'!B230&lt;&gt;"",'Workers Settings'!B230,"")</f>
        <v/>
      </c>
      <c r="C230" s="7" t="str">
        <f>IF('Workers Settings'!C230&lt;&gt;"",'Workers Settings'!C230,"")</f>
        <v/>
      </c>
      <c r="D230" s="17"/>
      <c r="E230" s="17"/>
      <c r="F230" s="17"/>
      <c r="G230" s="7" t="str">
        <f>IF(D230&lt;&gt;"",IF('Workers Settings'!D230="","",'Workers Settings'!D230),"")</f>
        <v/>
      </c>
      <c r="H230" s="7" t="str">
        <f>IF(D230&lt;&gt;"",'Workers Settings'!E230,"")</f>
        <v/>
      </c>
      <c r="I230" s="7" t="str">
        <f t="shared" si="33"/>
        <v/>
      </c>
      <c r="J230" s="7" t="str">
        <f>IF('Workers Settings'!F230&lt;&gt;"",'Workers Settings'!F230,"")</f>
        <v/>
      </c>
      <c r="K230" s="7" t="str">
        <f>IF('Workers Settings'!G230&lt;&gt;"",'Workers Settings'!G230,"")</f>
        <v/>
      </c>
      <c r="L230" s="7" t="str">
        <f>IF(D230="","",IF(VLOOKUP(D230,'Demand Locations'!B:D,2,FALSE)="","",VLOOKUP(D230,'Demand Locations'!B:D,2,FALSE)))</f>
        <v/>
      </c>
      <c r="M230" s="7" t="str">
        <f>IF(D230="","",IF(VLOOKUP(D230,'Demand Locations'!B:D,3,FALSE)="","",VLOOKUP(D230,'Demand Locations'!B:D,3,FALSE)))</f>
        <v/>
      </c>
      <c r="N230" s="7" t="str">
        <f t="shared" si="35"/>
        <v/>
      </c>
      <c r="O230" s="7" t="str">
        <f t="shared" si="36"/>
        <v/>
      </c>
      <c r="P230" s="7" t="str">
        <f t="shared" si="37"/>
        <v/>
      </c>
      <c r="Q230" s="7" t="str">
        <f t="shared" si="38"/>
        <v/>
      </c>
      <c r="R230" s="7" t="str">
        <f t="shared" si="39"/>
        <v/>
      </c>
      <c r="S230" s="7" t="str">
        <f t="shared" si="40"/>
        <v/>
      </c>
      <c r="T230" s="7" t="str">
        <f t="shared" si="41"/>
        <v/>
      </c>
      <c r="U230" s="7" t="str">
        <f t="shared" si="42"/>
        <v/>
      </c>
      <c r="V230" s="7" t="str">
        <f t="shared" si="43"/>
        <v/>
      </c>
      <c r="W230" s="60" t="str">
        <f>IF(ISNUMBER(V230),IF(ISNA(VLOOKUP(I230,'Distances Lookup Table'!D:E,2,FALSE)),V230*'General Settings'!$F$6,IF(VLOOKUP(I230,'Distances Lookup Table'!D:E,2,FALSE)="",V230*'General Settings'!$F$6,VLOOKUP(I230,'Distances Lookup Table'!D:E,2,FALSE))),"")</f>
        <v/>
      </c>
      <c r="X230" s="18" t="str">
        <f>IF(D230&lt;&gt;"",'Workers Settings'!H230,"")</f>
        <v/>
      </c>
      <c r="Y230" s="18" t="str">
        <f>IF(D230&lt;&gt;"",'Workers Settings'!I230,"")</f>
        <v/>
      </c>
      <c r="Z230" s="29" t="str">
        <f>IF('Workers Settings'!L230&lt;&gt;"",'Workers Settings'!L230,'Workers Settings'!K230)</f>
        <v/>
      </c>
      <c r="AA230" s="29" t="str">
        <f>IF(D230&lt;&gt;"",IF('Workers Settings'!L230&lt;&gt;"",'Workers Settings'!L230,'Workers Settings'!K230),"")</f>
        <v/>
      </c>
    </row>
    <row r="231" spans="1:27" x14ac:dyDescent="0.25">
      <c r="A231" s="7">
        <f t="shared" si="34"/>
        <v>227</v>
      </c>
      <c r="B231" s="7" t="str">
        <f>IF('Workers Settings'!B231&lt;&gt;"",'Workers Settings'!B231,"")</f>
        <v/>
      </c>
      <c r="C231" s="7" t="str">
        <f>IF('Workers Settings'!C231&lt;&gt;"",'Workers Settings'!C231,"")</f>
        <v/>
      </c>
      <c r="D231" s="17"/>
      <c r="E231" s="17"/>
      <c r="F231" s="17"/>
      <c r="G231" s="7" t="str">
        <f>IF(D231&lt;&gt;"",IF('Workers Settings'!D231="","",'Workers Settings'!D231),"")</f>
        <v/>
      </c>
      <c r="H231" s="7" t="str">
        <f>IF(D231&lt;&gt;"",'Workers Settings'!E231,"")</f>
        <v/>
      </c>
      <c r="I231" s="7" t="str">
        <f t="shared" si="33"/>
        <v/>
      </c>
      <c r="J231" s="7" t="str">
        <f>IF('Workers Settings'!F231&lt;&gt;"",'Workers Settings'!F231,"")</f>
        <v/>
      </c>
      <c r="K231" s="7" t="str">
        <f>IF('Workers Settings'!G231&lt;&gt;"",'Workers Settings'!G231,"")</f>
        <v/>
      </c>
      <c r="L231" s="7" t="str">
        <f>IF(D231="","",IF(VLOOKUP(D231,'Demand Locations'!B:D,2,FALSE)="","",VLOOKUP(D231,'Demand Locations'!B:D,2,FALSE)))</f>
        <v/>
      </c>
      <c r="M231" s="7" t="str">
        <f>IF(D231="","",IF(VLOOKUP(D231,'Demand Locations'!B:D,3,FALSE)="","",VLOOKUP(D231,'Demand Locations'!B:D,3,FALSE)))</f>
        <v/>
      </c>
      <c r="N231" s="7" t="str">
        <f t="shared" si="35"/>
        <v/>
      </c>
      <c r="O231" s="7" t="str">
        <f t="shared" si="36"/>
        <v/>
      </c>
      <c r="P231" s="7" t="str">
        <f t="shared" si="37"/>
        <v/>
      </c>
      <c r="Q231" s="7" t="str">
        <f t="shared" si="38"/>
        <v/>
      </c>
      <c r="R231" s="7" t="str">
        <f t="shared" si="39"/>
        <v/>
      </c>
      <c r="S231" s="7" t="str">
        <f t="shared" si="40"/>
        <v/>
      </c>
      <c r="T231" s="7" t="str">
        <f t="shared" si="41"/>
        <v/>
      </c>
      <c r="U231" s="7" t="str">
        <f t="shared" si="42"/>
        <v/>
      </c>
      <c r="V231" s="7" t="str">
        <f t="shared" si="43"/>
        <v/>
      </c>
      <c r="W231" s="60" t="str">
        <f>IF(ISNUMBER(V231),IF(ISNA(VLOOKUP(I231,'Distances Lookup Table'!D:E,2,FALSE)),V231*'General Settings'!$F$6,IF(VLOOKUP(I231,'Distances Lookup Table'!D:E,2,FALSE)="",V231*'General Settings'!$F$6,VLOOKUP(I231,'Distances Lookup Table'!D:E,2,FALSE))),"")</f>
        <v/>
      </c>
      <c r="X231" s="18" t="str">
        <f>IF(D231&lt;&gt;"",'Workers Settings'!H231,"")</f>
        <v/>
      </c>
      <c r="Y231" s="18" t="str">
        <f>IF(D231&lt;&gt;"",'Workers Settings'!I231,"")</f>
        <v/>
      </c>
      <c r="Z231" s="29" t="str">
        <f>IF('Workers Settings'!L231&lt;&gt;"",'Workers Settings'!L231,'Workers Settings'!K231)</f>
        <v/>
      </c>
      <c r="AA231" s="29" t="str">
        <f>IF(D231&lt;&gt;"",IF('Workers Settings'!L231&lt;&gt;"",'Workers Settings'!L231,'Workers Settings'!K231),"")</f>
        <v/>
      </c>
    </row>
    <row r="232" spans="1:27" x14ac:dyDescent="0.25">
      <c r="A232" s="7">
        <f t="shared" si="34"/>
        <v>228</v>
      </c>
      <c r="B232" s="7" t="str">
        <f>IF('Workers Settings'!B232&lt;&gt;"",'Workers Settings'!B232,"")</f>
        <v/>
      </c>
      <c r="C232" s="7" t="str">
        <f>IF('Workers Settings'!C232&lt;&gt;"",'Workers Settings'!C232,"")</f>
        <v/>
      </c>
      <c r="D232" s="17"/>
      <c r="E232" s="17"/>
      <c r="F232" s="17"/>
      <c r="G232" s="7" t="str">
        <f>IF(D232&lt;&gt;"",IF('Workers Settings'!D232="","",'Workers Settings'!D232),"")</f>
        <v/>
      </c>
      <c r="H232" s="7" t="str">
        <f>IF(D232&lt;&gt;"",'Workers Settings'!E232,"")</f>
        <v/>
      </c>
      <c r="I232" s="7" t="str">
        <f t="shared" si="33"/>
        <v/>
      </c>
      <c r="J232" s="7" t="str">
        <f>IF('Workers Settings'!F232&lt;&gt;"",'Workers Settings'!F232,"")</f>
        <v/>
      </c>
      <c r="K232" s="7" t="str">
        <f>IF('Workers Settings'!G232&lt;&gt;"",'Workers Settings'!G232,"")</f>
        <v/>
      </c>
      <c r="L232" s="7" t="str">
        <f>IF(D232="","",IF(VLOOKUP(D232,'Demand Locations'!B:D,2,FALSE)="","",VLOOKUP(D232,'Demand Locations'!B:D,2,FALSE)))</f>
        <v/>
      </c>
      <c r="M232" s="7" t="str">
        <f>IF(D232="","",IF(VLOOKUP(D232,'Demand Locations'!B:D,3,FALSE)="","",VLOOKUP(D232,'Demand Locations'!B:D,3,FALSE)))</f>
        <v/>
      </c>
      <c r="N232" s="7" t="str">
        <f t="shared" si="35"/>
        <v/>
      </c>
      <c r="O232" s="7" t="str">
        <f t="shared" si="36"/>
        <v/>
      </c>
      <c r="P232" s="7" t="str">
        <f t="shared" si="37"/>
        <v/>
      </c>
      <c r="Q232" s="7" t="str">
        <f t="shared" si="38"/>
        <v/>
      </c>
      <c r="R232" s="7" t="str">
        <f t="shared" si="39"/>
        <v/>
      </c>
      <c r="S232" s="7" t="str">
        <f t="shared" si="40"/>
        <v/>
      </c>
      <c r="T232" s="7" t="str">
        <f t="shared" si="41"/>
        <v/>
      </c>
      <c r="U232" s="7" t="str">
        <f t="shared" si="42"/>
        <v/>
      </c>
      <c r="V232" s="7" t="str">
        <f t="shared" si="43"/>
        <v/>
      </c>
      <c r="W232" s="60" t="str">
        <f>IF(ISNUMBER(V232),IF(ISNA(VLOOKUP(I232,'Distances Lookup Table'!D:E,2,FALSE)),V232*'General Settings'!$F$6,IF(VLOOKUP(I232,'Distances Lookup Table'!D:E,2,FALSE)="",V232*'General Settings'!$F$6,VLOOKUP(I232,'Distances Lookup Table'!D:E,2,FALSE))),"")</f>
        <v/>
      </c>
      <c r="X232" s="18" t="str">
        <f>IF(D232&lt;&gt;"",'Workers Settings'!H232,"")</f>
        <v/>
      </c>
      <c r="Y232" s="18" t="str">
        <f>IF(D232&lt;&gt;"",'Workers Settings'!I232,"")</f>
        <v/>
      </c>
      <c r="Z232" s="29" t="str">
        <f>IF('Workers Settings'!L232&lt;&gt;"",'Workers Settings'!L232,'Workers Settings'!K232)</f>
        <v/>
      </c>
      <c r="AA232" s="29" t="str">
        <f>IF(D232&lt;&gt;"",IF('Workers Settings'!L232&lt;&gt;"",'Workers Settings'!L232,'Workers Settings'!K232),"")</f>
        <v/>
      </c>
    </row>
    <row r="233" spans="1:27" x14ac:dyDescent="0.25">
      <c r="A233" s="7">
        <f t="shared" si="34"/>
        <v>229</v>
      </c>
      <c r="B233" s="7" t="str">
        <f>IF('Workers Settings'!B233&lt;&gt;"",'Workers Settings'!B233,"")</f>
        <v/>
      </c>
      <c r="C233" s="7" t="str">
        <f>IF('Workers Settings'!C233&lt;&gt;"",'Workers Settings'!C233,"")</f>
        <v/>
      </c>
      <c r="D233" s="17"/>
      <c r="E233" s="17"/>
      <c r="F233" s="17"/>
      <c r="G233" s="7" t="str">
        <f>IF(D233&lt;&gt;"",IF('Workers Settings'!D233="","",'Workers Settings'!D233),"")</f>
        <v/>
      </c>
      <c r="H233" s="7" t="str">
        <f>IF(D233&lt;&gt;"",'Workers Settings'!E233,"")</f>
        <v/>
      </c>
      <c r="I233" s="7" t="str">
        <f t="shared" si="33"/>
        <v/>
      </c>
      <c r="J233" s="7" t="str">
        <f>IF('Workers Settings'!F233&lt;&gt;"",'Workers Settings'!F233,"")</f>
        <v/>
      </c>
      <c r="K233" s="7" t="str">
        <f>IF('Workers Settings'!G233&lt;&gt;"",'Workers Settings'!G233,"")</f>
        <v/>
      </c>
      <c r="L233" s="7" t="str">
        <f>IF(D233="","",IF(VLOOKUP(D233,'Demand Locations'!B:D,2,FALSE)="","",VLOOKUP(D233,'Demand Locations'!B:D,2,FALSE)))</f>
        <v/>
      </c>
      <c r="M233" s="7" t="str">
        <f>IF(D233="","",IF(VLOOKUP(D233,'Demand Locations'!B:D,3,FALSE)="","",VLOOKUP(D233,'Demand Locations'!B:D,3,FALSE)))</f>
        <v/>
      </c>
      <c r="N233" s="7" t="str">
        <f t="shared" si="35"/>
        <v/>
      </c>
      <c r="O233" s="7" t="str">
        <f t="shared" si="36"/>
        <v/>
      </c>
      <c r="P233" s="7" t="str">
        <f t="shared" si="37"/>
        <v/>
      </c>
      <c r="Q233" s="7" t="str">
        <f t="shared" si="38"/>
        <v/>
      </c>
      <c r="R233" s="7" t="str">
        <f t="shared" si="39"/>
        <v/>
      </c>
      <c r="S233" s="7" t="str">
        <f t="shared" si="40"/>
        <v/>
      </c>
      <c r="T233" s="7" t="str">
        <f t="shared" si="41"/>
        <v/>
      </c>
      <c r="U233" s="7" t="str">
        <f t="shared" si="42"/>
        <v/>
      </c>
      <c r="V233" s="7" t="str">
        <f t="shared" si="43"/>
        <v/>
      </c>
      <c r="W233" s="60" t="str">
        <f>IF(ISNUMBER(V233),IF(ISNA(VLOOKUP(I233,'Distances Lookup Table'!D:E,2,FALSE)),V233*'General Settings'!$F$6,IF(VLOOKUP(I233,'Distances Lookup Table'!D:E,2,FALSE)="",V233*'General Settings'!$F$6,VLOOKUP(I233,'Distances Lookup Table'!D:E,2,FALSE))),"")</f>
        <v/>
      </c>
      <c r="X233" s="18" t="str">
        <f>IF(D233&lt;&gt;"",'Workers Settings'!H233,"")</f>
        <v/>
      </c>
      <c r="Y233" s="18" t="str">
        <f>IF(D233&lt;&gt;"",'Workers Settings'!I233,"")</f>
        <v/>
      </c>
      <c r="Z233" s="29" t="str">
        <f>IF('Workers Settings'!L233&lt;&gt;"",'Workers Settings'!L233,'Workers Settings'!K233)</f>
        <v/>
      </c>
      <c r="AA233" s="29" t="str">
        <f>IF(D233&lt;&gt;"",IF('Workers Settings'!L233&lt;&gt;"",'Workers Settings'!L233,'Workers Settings'!K233),"")</f>
        <v/>
      </c>
    </row>
    <row r="234" spans="1:27" x14ac:dyDescent="0.25">
      <c r="A234" s="7">
        <f t="shared" si="34"/>
        <v>230</v>
      </c>
      <c r="B234" s="7" t="str">
        <f>IF('Workers Settings'!B234&lt;&gt;"",'Workers Settings'!B234,"")</f>
        <v/>
      </c>
      <c r="C234" s="7" t="str">
        <f>IF('Workers Settings'!C234&lt;&gt;"",'Workers Settings'!C234,"")</f>
        <v/>
      </c>
      <c r="D234" s="17"/>
      <c r="E234" s="17"/>
      <c r="F234" s="17"/>
      <c r="G234" s="7" t="str">
        <f>IF(D234&lt;&gt;"",IF('Workers Settings'!D234="","",'Workers Settings'!D234),"")</f>
        <v/>
      </c>
      <c r="H234" s="7" t="str">
        <f>IF(D234&lt;&gt;"",'Workers Settings'!E234,"")</f>
        <v/>
      </c>
      <c r="I234" s="7" t="str">
        <f t="shared" si="33"/>
        <v/>
      </c>
      <c r="J234" s="7" t="str">
        <f>IF('Workers Settings'!F234&lt;&gt;"",'Workers Settings'!F234,"")</f>
        <v/>
      </c>
      <c r="K234" s="7" t="str">
        <f>IF('Workers Settings'!G234&lt;&gt;"",'Workers Settings'!G234,"")</f>
        <v/>
      </c>
      <c r="L234" s="7" t="str">
        <f>IF(D234="","",IF(VLOOKUP(D234,'Demand Locations'!B:D,2,FALSE)="","",VLOOKUP(D234,'Demand Locations'!B:D,2,FALSE)))</f>
        <v/>
      </c>
      <c r="M234" s="7" t="str">
        <f>IF(D234="","",IF(VLOOKUP(D234,'Demand Locations'!B:D,3,FALSE)="","",VLOOKUP(D234,'Demand Locations'!B:D,3,FALSE)))</f>
        <v/>
      </c>
      <c r="N234" s="7" t="str">
        <f t="shared" si="35"/>
        <v/>
      </c>
      <c r="O234" s="7" t="str">
        <f t="shared" si="36"/>
        <v/>
      </c>
      <c r="P234" s="7" t="str">
        <f t="shared" si="37"/>
        <v/>
      </c>
      <c r="Q234" s="7" t="str">
        <f t="shared" si="38"/>
        <v/>
      </c>
      <c r="R234" s="7" t="str">
        <f t="shared" si="39"/>
        <v/>
      </c>
      <c r="S234" s="7" t="str">
        <f t="shared" si="40"/>
        <v/>
      </c>
      <c r="T234" s="7" t="str">
        <f t="shared" si="41"/>
        <v/>
      </c>
      <c r="U234" s="7" t="str">
        <f t="shared" si="42"/>
        <v/>
      </c>
      <c r="V234" s="7" t="str">
        <f t="shared" si="43"/>
        <v/>
      </c>
      <c r="W234" s="60" t="str">
        <f>IF(ISNUMBER(V234),IF(ISNA(VLOOKUP(I234,'Distances Lookup Table'!D:E,2,FALSE)),V234*'General Settings'!$F$6,IF(VLOOKUP(I234,'Distances Lookup Table'!D:E,2,FALSE)="",V234*'General Settings'!$F$6,VLOOKUP(I234,'Distances Lookup Table'!D:E,2,FALSE))),"")</f>
        <v/>
      </c>
      <c r="X234" s="18" t="str">
        <f>IF(D234&lt;&gt;"",'Workers Settings'!H234,"")</f>
        <v/>
      </c>
      <c r="Y234" s="18" t="str">
        <f>IF(D234&lt;&gt;"",'Workers Settings'!I234,"")</f>
        <v/>
      </c>
      <c r="Z234" s="29" t="str">
        <f>IF('Workers Settings'!L234&lt;&gt;"",'Workers Settings'!L234,'Workers Settings'!K234)</f>
        <v/>
      </c>
      <c r="AA234" s="29" t="str">
        <f>IF(D234&lt;&gt;"",IF('Workers Settings'!L234&lt;&gt;"",'Workers Settings'!L234,'Workers Settings'!K234),"")</f>
        <v/>
      </c>
    </row>
    <row r="235" spans="1:27" x14ac:dyDescent="0.25">
      <c r="A235" s="7">
        <f t="shared" si="34"/>
        <v>231</v>
      </c>
      <c r="B235" s="7" t="str">
        <f>IF('Workers Settings'!B235&lt;&gt;"",'Workers Settings'!B235,"")</f>
        <v/>
      </c>
      <c r="C235" s="7" t="str">
        <f>IF('Workers Settings'!C235&lt;&gt;"",'Workers Settings'!C235,"")</f>
        <v/>
      </c>
      <c r="D235" s="17"/>
      <c r="E235" s="17"/>
      <c r="F235" s="17"/>
      <c r="G235" s="7" t="str">
        <f>IF(D235&lt;&gt;"",IF('Workers Settings'!D235="","",'Workers Settings'!D235),"")</f>
        <v/>
      </c>
      <c r="H235" s="7" t="str">
        <f>IF(D235&lt;&gt;"",'Workers Settings'!E235,"")</f>
        <v/>
      </c>
      <c r="I235" s="7" t="str">
        <f t="shared" si="33"/>
        <v/>
      </c>
      <c r="J235" s="7" t="str">
        <f>IF('Workers Settings'!F235&lt;&gt;"",'Workers Settings'!F235,"")</f>
        <v/>
      </c>
      <c r="K235" s="7" t="str">
        <f>IF('Workers Settings'!G235&lt;&gt;"",'Workers Settings'!G235,"")</f>
        <v/>
      </c>
      <c r="L235" s="7" t="str">
        <f>IF(D235="","",IF(VLOOKUP(D235,'Demand Locations'!B:D,2,FALSE)="","",VLOOKUP(D235,'Demand Locations'!B:D,2,FALSE)))</f>
        <v/>
      </c>
      <c r="M235" s="7" t="str">
        <f>IF(D235="","",IF(VLOOKUP(D235,'Demand Locations'!B:D,3,FALSE)="","",VLOOKUP(D235,'Demand Locations'!B:D,3,FALSE)))</f>
        <v/>
      </c>
      <c r="N235" s="7" t="str">
        <f t="shared" si="35"/>
        <v/>
      </c>
      <c r="O235" s="7" t="str">
        <f t="shared" si="36"/>
        <v/>
      </c>
      <c r="P235" s="7" t="str">
        <f t="shared" si="37"/>
        <v/>
      </c>
      <c r="Q235" s="7" t="str">
        <f t="shared" si="38"/>
        <v/>
      </c>
      <c r="R235" s="7" t="str">
        <f t="shared" si="39"/>
        <v/>
      </c>
      <c r="S235" s="7" t="str">
        <f t="shared" si="40"/>
        <v/>
      </c>
      <c r="T235" s="7" t="str">
        <f t="shared" si="41"/>
        <v/>
      </c>
      <c r="U235" s="7" t="str">
        <f t="shared" si="42"/>
        <v/>
      </c>
      <c r="V235" s="7" t="str">
        <f t="shared" si="43"/>
        <v/>
      </c>
      <c r="W235" s="60" t="str">
        <f>IF(ISNUMBER(V235),IF(ISNA(VLOOKUP(I235,'Distances Lookup Table'!D:E,2,FALSE)),V235*'General Settings'!$F$6,IF(VLOOKUP(I235,'Distances Lookup Table'!D:E,2,FALSE)="",V235*'General Settings'!$F$6,VLOOKUP(I235,'Distances Lookup Table'!D:E,2,FALSE))),"")</f>
        <v/>
      </c>
      <c r="X235" s="18" t="str">
        <f>IF(D235&lt;&gt;"",'Workers Settings'!H235,"")</f>
        <v/>
      </c>
      <c r="Y235" s="18" t="str">
        <f>IF(D235&lt;&gt;"",'Workers Settings'!I235,"")</f>
        <v/>
      </c>
      <c r="Z235" s="29" t="str">
        <f>IF('Workers Settings'!L235&lt;&gt;"",'Workers Settings'!L235,'Workers Settings'!K235)</f>
        <v/>
      </c>
      <c r="AA235" s="29" t="str">
        <f>IF(D235&lt;&gt;"",IF('Workers Settings'!L235&lt;&gt;"",'Workers Settings'!L235,'Workers Settings'!K235),"")</f>
        <v/>
      </c>
    </row>
    <row r="236" spans="1:27" x14ac:dyDescent="0.25">
      <c r="A236" s="7">
        <f t="shared" si="34"/>
        <v>232</v>
      </c>
      <c r="B236" s="7" t="str">
        <f>IF('Workers Settings'!B236&lt;&gt;"",'Workers Settings'!B236,"")</f>
        <v/>
      </c>
      <c r="C236" s="7" t="str">
        <f>IF('Workers Settings'!C236&lt;&gt;"",'Workers Settings'!C236,"")</f>
        <v/>
      </c>
      <c r="D236" s="17"/>
      <c r="E236" s="17"/>
      <c r="F236" s="17"/>
      <c r="G236" s="7" t="str">
        <f>IF(D236&lt;&gt;"",IF('Workers Settings'!D236="","",'Workers Settings'!D236),"")</f>
        <v/>
      </c>
      <c r="H236" s="7" t="str">
        <f>IF(D236&lt;&gt;"",'Workers Settings'!E236,"")</f>
        <v/>
      </c>
      <c r="I236" s="7" t="str">
        <f t="shared" si="33"/>
        <v/>
      </c>
      <c r="J236" s="7" t="str">
        <f>IF('Workers Settings'!F236&lt;&gt;"",'Workers Settings'!F236,"")</f>
        <v/>
      </c>
      <c r="K236" s="7" t="str">
        <f>IF('Workers Settings'!G236&lt;&gt;"",'Workers Settings'!G236,"")</f>
        <v/>
      </c>
      <c r="L236" s="7" t="str">
        <f>IF(D236="","",IF(VLOOKUP(D236,'Demand Locations'!B:D,2,FALSE)="","",VLOOKUP(D236,'Demand Locations'!B:D,2,FALSE)))</f>
        <v/>
      </c>
      <c r="M236" s="7" t="str">
        <f>IF(D236="","",IF(VLOOKUP(D236,'Demand Locations'!B:D,3,FALSE)="","",VLOOKUP(D236,'Demand Locations'!B:D,3,FALSE)))</f>
        <v/>
      </c>
      <c r="N236" s="7" t="str">
        <f t="shared" si="35"/>
        <v/>
      </c>
      <c r="O236" s="7" t="str">
        <f t="shared" si="36"/>
        <v/>
      </c>
      <c r="P236" s="7" t="str">
        <f t="shared" si="37"/>
        <v/>
      </c>
      <c r="Q236" s="7" t="str">
        <f t="shared" si="38"/>
        <v/>
      </c>
      <c r="R236" s="7" t="str">
        <f t="shared" si="39"/>
        <v/>
      </c>
      <c r="S236" s="7" t="str">
        <f t="shared" si="40"/>
        <v/>
      </c>
      <c r="T236" s="7" t="str">
        <f t="shared" si="41"/>
        <v/>
      </c>
      <c r="U236" s="7" t="str">
        <f t="shared" si="42"/>
        <v/>
      </c>
      <c r="V236" s="7" t="str">
        <f t="shared" si="43"/>
        <v/>
      </c>
      <c r="W236" s="60" t="str">
        <f>IF(ISNUMBER(V236),IF(ISNA(VLOOKUP(I236,'Distances Lookup Table'!D:E,2,FALSE)),V236*'General Settings'!$F$6,IF(VLOOKUP(I236,'Distances Lookup Table'!D:E,2,FALSE)="",V236*'General Settings'!$F$6,VLOOKUP(I236,'Distances Lookup Table'!D:E,2,FALSE))),"")</f>
        <v/>
      </c>
      <c r="X236" s="18" t="str">
        <f>IF(D236&lt;&gt;"",'Workers Settings'!H236,"")</f>
        <v/>
      </c>
      <c r="Y236" s="18" t="str">
        <f>IF(D236&lt;&gt;"",'Workers Settings'!I236,"")</f>
        <v/>
      </c>
      <c r="Z236" s="29" t="str">
        <f>IF('Workers Settings'!L236&lt;&gt;"",'Workers Settings'!L236,'Workers Settings'!K236)</f>
        <v/>
      </c>
      <c r="AA236" s="29" t="str">
        <f>IF(D236&lt;&gt;"",IF('Workers Settings'!L236&lt;&gt;"",'Workers Settings'!L236,'Workers Settings'!K236),"")</f>
        <v/>
      </c>
    </row>
    <row r="237" spans="1:27" x14ac:dyDescent="0.25">
      <c r="A237" s="7">
        <f t="shared" si="34"/>
        <v>233</v>
      </c>
      <c r="B237" s="7" t="str">
        <f>IF('Workers Settings'!B237&lt;&gt;"",'Workers Settings'!B237,"")</f>
        <v/>
      </c>
      <c r="C237" s="7" t="str">
        <f>IF('Workers Settings'!C237&lt;&gt;"",'Workers Settings'!C237,"")</f>
        <v/>
      </c>
      <c r="D237" s="17"/>
      <c r="E237" s="17"/>
      <c r="F237" s="17"/>
      <c r="G237" s="7" t="str">
        <f>IF(D237&lt;&gt;"",IF('Workers Settings'!D237="","",'Workers Settings'!D237),"")</f>
        <v/>
      </c>
      <c r="H237" s="7" t="str">
        <f>IF(D237&lt;&gt;"",'Workers Settings'!E237,"")</f>
        <v/>
      </c>
      <c r="I237" s="7" t="str">
        <f t="shared" si="33"/>
        <v/>
      </c>
      <c r="J237" s="7" t="str">
        <f>IF('Workers Settings'!F237&lt;&gt;"",'Workers Settings'!F237,"")</f>
        <v/>
      </c>
      <c r="K237" s="7" t="str">
        <f>IF('Workers Settings'!G237&lt;&gt;"",'Workers Settings'!G237,"")</f>
        <v/>
      </c>
      <c r="L237" s="7" t="str">
        <f>IF(D237="","",IF(VLOOKUP(D237,'Demand Locations'!B:D,2,FALSE)="","",VLOOKUP(D237,'Demand Locations'!B:D,2,FALSE)))</f>
        <v/>
      </c>
      <c r="M237" s="7" t="str">
        <f>IF(D237="","",IF(VLOOKUP(D237,'Demand Locations'!B:D,3,FALSE)="","",VLOOKUP(D237,'Demand Locations'!B:D,3,FALSE)))</f>
        <v/>
      </c>
      <c r="N237" s="7" t="str">
        <f t="shared" si="35"/>
        <v/>
      </c>
      <c r="O237" s="7" t="str">
        <f t="shared" si="36"/>
        <v/>
      </c>
      <c r="P237" s="7" t="str">
        <f t="shared" si="37"/>
        <v/>
      </c>
      <c r="Q237" s="7" t="str">
        <f t="shared" si="38"/>
        <v/>
      </c>
      <c r="R237" s="7" t="str">
        <f t="shared" si="39"/>
        <v/>
      </c>
      <c r="S237" s="7" t="str">
        <f t="shared" si="40"/>
        <v/>
      </c>
      <c r="T237" s="7" t="str">
        <f t="shared" si="41"/>
        <v/>
      </c>
      <c r="U237" s="7" t="str">
        <f t="shared" si="42"/>
        <v/>
      </c>
      <c r="V237" s="7" t="str">
        <f t="shared" si="43"/>
        <v/>
      </c>
      <c r="W237" s="60" t="str">
        <f>IF(ISNUMBER(V237),IF(ISNA(VLOOKUP(I237,'Distances Lookup Table'!D:E,2,FALSE)),V237*'General Settings'!$F$6,IF(VLOOKUP(I237,'Distances Lookup Table'!D:E,2,FALSE)="",V237*'General Settings'!$F$6,VLOOKUP(I237,'Distances Lookup Table'!D:E,2,FALSE))),"")</f>
        <v/>
      </c>
      <c r="X237" s="18" t="str">
        <f>IF(D237&lt;&gt;"",'Workers Settings'!H237,"")</f>
        <v/>
      </c>
      <c r="Y237" s="18" t="str">
        <f>IF(D237&lt;&gt;"",'Workers Settings'!I237,"")</f>
        <v/>
      </c>
      <c r="Z237" s="29" t="str">
        <f>IF('Workers Settings'!L237&lt;&gt;"",'Workers Settings'!L237,'Workers Settings'!K237)</f>
        <v/>
      </c>
      <c r="AA237" s="29" t="str">
        <f>IF(D237&lt;&gt;"",IF('Workers Settings'!L237&lt;&gt;"",'Workers Settings'!L237,'Workers Settings'!K237),"")</f>
        <v/>
      </c>
    </row>
    <row r="238" spans="1:27" x14ac:dyDescent="0.25">
      <c r="A238" s="7">
        <f t="shared" si="34"/>
        <v>234</v>
      </c>
      <c r="B238" s="7" t="str">
        <f>IF('Workers Settings'!B238&lt;&gt;"",'Workers Settings'!B238,"")</f>
        <v/>
      </c>
      <c r="C238" s="7" t="str">
        <f>IF('Workers Settings'!C238&lt;&gt;"",'Workers Settings'!C238,"")</f>
        <v/>
      </c>
      <c r="D238" s="17"/>
      <c r="E238" s="17"/>
      <c r="F238" s="17"/>
      <c r="G238" s="7" t="str">
        <f>IF(D238&lt;&gt;"",IF('Workers Settings'!D238="","",'Workers Settings'!D238),"")</f>
        <v/>
      </c>
      <c r="H238" s="7" t="str">
        <f>IF(D238&lt;&gt;"",'Workers Settings'!E238,"")</f>
        <v/>
      </c>
      <c r="I238" s="7" t="str">
        <f t="shared" si="33"/>
        <v/>
      </c>
      <c r="J238" s="7" t="str">
        <f>IF('Workers Settings'!F238&lt;&gt;"",'Workers Settings'!F238,"")</f>
        <v/>
      </c>
      <c r="K238" s="7" t="str">
        <f>IF('Workers Settings'!G238&lt;&gt;"",'Workers Settings'!G238,"")</f>
        <v/>
      </c>
      <c r="L238" s="7" t="str">
        <f>IF(D238="","",IF(VLOOKUP(D238,'Demand Locations'!B:D,2,FALSE)="","",VLOOKUP(D238,'Demand Locations'!B:D,2,FALSE)))</f>
        <v/>
      </c>
      <c r="M238" s="7" t="str">
        <f>IF(D238="","",IF(VLOOKUP(D238,'Demand Locations'!B:D,3,FALSE)="","",VLOOKUP(D238,'Demand Locations'!B:D,3,FALSE)))</f>
        <v/>
      </c>
      <c r="N238" s="7" t="str">
        <f t="shared" si="35"/>
        <v/>
      </c>
      <c r="O238" s="7" t="str">
        <f t="shared" si="36"/>
        <v/>
      </c>
      <c r="P238" s="7" t="str">
        <f t="shared" si="37"/>
        <v/>
      </c>
      <c r="Q238" s="7" t="str">
        <f t="shared" si="38"/>
        <v/>
      </c>
      <c r="R238" s="7" t="str">
        <f t="shared" si="39"/>
        <v/>
      </c>
      <c r="S238" s="7" t="str">
        <f t="shared" si="40"/>
        <v/>
      </c>
      <c r="T238" s="7" t="str">
        <f t="shared" si="41"/>
        <v/>
      </c>
      <c r="U238" s="7" t="str">
        <f t="shared" si="42"/>
        <v/>
      </c>
      <c r="V238" s="7" t="str">
        <f t="shared" si="43"/>
        <v/>
      </c>
      <c r="W238" s="60" t="str">
        <f>IF(ISNUMBER(V238),IF(ISNA(VLOOKUP(I238,'Distances Lookup Table'!D:E,2,FALSE)),V238*'General Settings'!$F$6,IF(VLOOKUP(I238,'Distances Lookup Table'!D:E,2,FALSE)="",V238*'General Settings'!$F$6,VLOOKUP(I238,'Distances Lookup Table'!D:E,2,FALSE))),"")</f>
        <v/>
      </c>
      <c r="X238" s="18" t="str">
        <f>IF(D238&lt;&gt;"",'Workers Settings'!H238,"")</f>
        <v/>
      </c>
      <c r="Y238" s="18" t="str">
        <f>IF(D238&lt;&gt;"",'Workers Settings'!I238,"")</f>
        <v/>
      </c>
      <c r="Z238" s="29" t="str">
        <f>IF('Workers Settings'!L238&lt;&gt;"",'Workers Settings'!L238,'Workers Settings'!K238)</f>
        <v/>
      </c>
      <c r="AA238" s="29" t="str">
        <f>IF(D238&lt;&gt;"",IF('Workers Settings'!L238&lt;&gt;"",'Workers Settings'!L238,'Workers Settings'!K238),"")</f>
        <v/>
      </c>
    </row>
    <row r="239" spans="1:27" x14ac:dyDescent="0.25">
      <c r="A239" s="7">
        <f t="shared" si="34"/>
        <v>235</v>
      </c>
      <c r="B239" s="7" t="str">
        <f>IF('Workers Settings'!B239&lt;&gt;"",'Workers Settings'!B239,"")</f>
        <v/>
      </c>
      <c r="C239" s="7" t="str">
        <f>IF('Workers Settings'!C239&lt;&gt;"",'Workers Settings'!C239,"")</f>
        <v/>
      </c>
      <c r="D239" s="17"/>
      <c r="E239" s="17"/>
      <c r="F239" s="17"/>
      <c r="G239" s="7" t="str">
        <f>IF(D239&lt;&gt;"",IF('Workers Settings'!D239="","",'Workers Settings'!D239),"")</f>
        <v/>
      </c>
      <c r="H239" s="7" t="str">
        <f>IF(D239&lt;&gt;"",'Workers Settings'!E239,"")</f>
        <v/>
      </c>
      <c r="I239" s="7" t="str">
        <f t="shared" si="33"/>
        <v/>
      </c>
      <c r="J239" s="7" t="str">
        <f>IF('Workers Settings'!F239&lt;&gt;"",'Workers Settings'!F239,"")</f>
        <v/>
      </c>
      <c r="K239" s="7" t="str">
        <f>IF('Workers Settings'!G239&lt;&gt;"",'Workers Settings'!G239,"")</f>
        <v/>
      </c>
      <c r="L239" s="7" t="str">
        <f>IF(D239="","",IF(VLOOKUP(D239,'Demand Locations'!B:D,2,FALSE)="","",VLOOKUP(D239,'Demand Locations'!B:D,2,FALSE)))</f>
        <v/>
      </c>
      <c r="M239" s="7" t="str">
        <f>IF(D239="","",IF(VLOOKUP(D239,'Demand Locations'!B:D,3,FALSE)="","",VLOOKUP(D239,'Demand Locations'!B:D,3,FALSE)))</f>
        <v/>
      </c>
      <c r="N239" s="7" t="str">
        <f t="shared" si="35"/>
        <v/>
      </c>
      <c r="O239" s="7" t="str">
        <f t="shared" si="36"/>
        <v/>
      </c>
      <c r="P239" s="7" t="str">
        <f t="shared" si="37"/>
        <v/>
      </c>
      <c r="Q239" s="7" t="str">
        <f t="shared" si="38"/>
        <v/>
      </c>
      <c r="R239" s="7" t="str">
        <f t="shared" si="39"/>
        <v/>
      </c>
      <c r="S239" s="7" t="str">
        <f t="shared" si="40"/>
        <v/>
      </c>
      <c r="T239" s="7" t="str">
        <f t="shared" si="41"/>
        <v/>
      </c>
      <c r="U239" s="7" t="str">
        <f t="shared" si="42"/>
        <v/>
      </c>
      <c r="V239" s="7" t="str">
        <f t="shared" si="43"/>
        <v/>
      </c>
      <c r="W239" s="60" t="str">
        <f>IF(ISNUMBER(V239),IF(ISNA(VLOOKUP(I239,'Distances Lookup Table'!D:E,2,FALSE)),V239*'General Settings'!$F$6,IF(VLOOKUP(I239,'Distances Lookup Table'!D:E,2,FALSE)="",V239*'General Settings'!$F$6,VLOOKUP(I239,'Distances Lookup Table'!D:E,2,FALSE))),"")</f>
        <v/>
      </c>
      <c r="X239" s="18" t="str">
        <f>IF(D239&lt;&gt;"",'Workers Settings'!H239,"")</f>
        <v/>
      </c>
      <c r="Y239" s="18" t="str">
        <f>IF(D239&lt;&gt;"",'Workers Settings'!I239,"")</f>
        <v/>
      </c>
      <c r="Z239" s="29" t="str">
        <f>IF('Workers Settings'!L239&lt;&gt;"",'Workers Settings'!L239,'Workers Settings'!K239)</f>
        <v/>
      </c>
      <c r="AA239" s="29" t="str">
        <f>IF(D239&lt;&gt;"",IF('Workers Settings'!L239&lt;&gt;"",'Workers Settings'!L239,'Workers Settings'!K239),"")</f>
        <v/>
      </c>
    </row>
    <row r="240" spans="1:27" x14ac:dyDescent="0.25">
      <c r="A240" s="7">
        <f t="shared" si="34"/>
        <v>236</v>
      </c>
      <c r="B240" s="7" t="str">
        <f>IF('Workers Settings'!B240&lt;&gt;"",'Workers Settings'!B240,"")</f>
        <v/>
      </c>
      <c r="C240" s="7" t="str">
        <f>IF('Workers Settings'!C240&lt;&gt;"",'Workers Settings'!C240,"")</f>
        <v/>
      </c>
      <c r="D240" s="17"/>
      <c r="E240" s="17"/>
      <c r="F240" s="17"/>
      <c r="G240" s="7" t="str">
        <f>IF(D240&lt;&gt;"",IF('Workers Settings'!D240="","",'Workers Settings'!D240),"")</f>
        <v/>
      </c>
      <c r="H240" s="7" t="str">
        <f>IF(D240&lt;&gt;"",'Workers Settings'!E240,"")</f>
        <v/>
      </c>
      <c r="I240" s="7" t="str">
        <f t="shared" si="33"/>
        <v/>
      </c>
      <c r="J240" s="7" t="str">
        <f>IF('Workers Settings'!F240&lt;&gt;"",'Workers Settings'!F240,"")</f>
        <v/>
      </c>
      <c r="K240" s="7" t="str">
        <f>IF('Workers Settings'!G240&lt;&gt;"",'Workers Settings'!G240,"")</f>
        <v/>
      </c>
      <c r="L240" s="7" t="str">
        <f>IF(D240="","",IF(VLOOKUP(D240,'Demand Locations'!B:D,2,FALSE)="","",VLOOKUP(D240,'Demand Locations'!B:D,2,FALSE)))</f>
        <v/>
      </c>
      <c r="M240" s="7" t="str">
        <f>IF(D240="","",IF(VLOOKUP(D240,'Demand Locations'!B:D,3,FALSE)="","",VLOOKUP(D240,'Demand Locations'!B:D,3,FALSE)))</f>
        <v/>
      </c>
      <c r="N240" s="7" t="str">
        <f t="shared" si="35"/>
        <v/>
      </c>
      <c r="O240" s="7" t="str">
        <f t="shared" si="36"/>
        <v/>
      </c>
      <c r="P240" s="7" t="str">
        <f t="shared" si="37"/>
        <v/>
      </c>
      <c r="Q240" s="7" t="str">
        <f t="shared" si="38"/>
        <v/>
      </c>
      <c r="R240" s="7" t="str">
        <f t="shared" si="39"/>
        <v/>
      </c>
      <c r="S240" s="7" t="str">
        <f t="shared" si="40"/>
        <v/>
      </c>
      <c r="T240" s="7" t="str">
        <f t="shared" si="41"/>
        <v/>
      </c>
      <c r="U240" s="7" t="str">
        <f t="shared" si="42"/>
        <v/>
      </c>
      <c r="V240" s="7" t="str">
        <f t="shared" si="43"/>
        <v/>
      </c>
      <c r="W240" s="60" t="str">
        <f>IF(ISNUMBER(V240),IF(ISNA(VLOOKUP(I240,'Distances Lookup Table'!D:E,2,FALSE)),V240*'General Settings'!$F$6,IF(VLOOKUP(I240,'Distances Lookup Table'!D:E,2,FALSE)="",V240*'General Settings'!$F$6,VLOOKUP(I240,'Distances Lookup Table'!D:E,2,FALSE))),"")</f>
        <v/>
      </c>
      <c r="X240" s="18" t="str">
        <f>IF(D240&lt;&gt;"",'Workers Settings'!H240,"")</f>
        <v/>
      </c>
      <c r="Y240" s="18" t="str">
        <f>IF(D240&lt;&gt;"",'Workers Settings'!I240,"")</f>
        <v/>
      </c>
      <c r="Z240" s="29" t="str">
        <f>IF('Workers Settings'!L240&lt;&gt;"",'Workers Settings'!L240,'Workers Settings'!K240)</f>
        <v/>
      </c>
      <c r="AA240" s="29" t="str">
        <f>IF(D240&lt;&gt;"",IF('Workers Settings'!L240&lt;&gt;"",'Workers Settings'!L240,'Workers Settings'!K240),"")</f>
        <v/>
      </c>
    </row>
    <row r="241" spans="1:27" x14ac:dyDescent="0.25">
      <c r="A241" s="7">
        <f t="shared" si="34"/>
        <v>237</v>
      </c>
      <c r="B241" s="7" t="str">
        <f>IF('Workers Settings'!B241&lt;&gt;"",'Workers Settings'!B241,"")</f>
        <v/>
      </c>
      <c r="C241" s="7" t="str">
        <f>IF('Workers Settings'!C241&lt;&gt;"",'Workers Settings'!C241,"")</f>
        <v/>
      </c>
      <c r="D241" s="17"/>
      <c r="E241" s="17"/>
      <c r="F241" s="17"/>
      <c r="G241" s="7" t="str">
        <f>IF(D241&lt;&gt;"",IF('Workers Settings'!D241="","",'Workers Settings'!D241),"")</f>
        <v/>
      </c>
      <c r="H241" s="7" t="str">
        <f>IF(D241&lt;&gt;"",'Workers Settings'!E241,"")</f>
        <v/>
      </c>
      <c r="I241" s="7" t="str">
        <f t="shared" si="33"/>
        <v/>
      </c>
      <c r="J241" s="7" t="str">
        <f>IF('Workers Settings'!F241&lt;&gt;"",'Workers Settings'!F241,"")</f>
        <v/>
      </c>
      <c r="K241" s="7" t="str">
        <f>IF('Workers Settings'!G241&lt;&gt;"",'Workers Settings'!G241,"")</f>
        <v/>
      </c>
      <c r="L241" s="7" t="str">
        <f>IF(D241="","",IF(VLOOKUP(D241,'Demand Locations'!B:D,2,FALSE)="","",VLOOKUP(D241,'Demand Locations'!B:D,2,FALSE)))</f>
        <v/>
      </c>
      <c r="M241" s="7" t="str">
        <f>IF(D241="","",IF(VLOOKUP(D241,'Demand Locations'!B:D,3,FALSE)="","",VLOOKUP(D241,'Demand Locations'!B:D,3,FALSE)))</f>
        <v/>
      </c>
      <c r="N241" s="7" t="str">
        <f t="shared" si="35"/>
        <v/>
      </c>
      <c r="O241" s="7" t="str">
        <f t="shared" si="36"/>
        <v/>
      </c>
      <c r="P241" s="7" t="str">
        <f t="shared" si="37"/>
        <v/>
      </c>
      <c r="Q241" s="7" t="str">
        <f t="shared" si="38"/>
        <v/>
      </c>
      <c r="R241" s="7" t="str">
        <f t="shared" si="39"/>
        <v/>
      </c>
      <c r="S241" s="7" t="str">
        <f t="shared" si="40"/>
        <v/>
      </c>
      <c r="T241" s="7" t="str">
        <f t="shared" si="41"/>
        <v/>
      </c>
      <c r="U241" s="7" t="str">
        <f t="shared" si="42"/>
        <v/>
      </c>
      <c r="V241" s="7" t="str">
        <f t="shared" si="43"/>
        <v/>
      </c>
      <c r="W241" s="60" t="str">
        <f>IF(ISNUMBER(V241),IF(ISNA(VLOOKUP(I241,'Distances Lookup Table'!D:E,2,FALSE)),V241*'General Settings'!$F$6,IF(VLOOKUP(I241,'Distances Lookup Table'!D:E,2,FALSE)="",V241*'General Settings'!$F$6,VLOOKUP(I241,'Distances Lookup Table'!D:E,2,FALSE))),"")</f>
        <v/>
      </c>
      <c r="X241" s="18" t="str">
        <f>IF(D241&lt;&gt;"",'Workers Settings'!H241,"")</f>
        <v/>
      </c>
      <c r="Y241" s="18" t="str">
        <f>IF(D241&lt;&gt;"",'Workers Settings'!I241,"")</f>
        <v/>
      </c>
      <c r="Z241" s="29" t="str">
        <f>IF('Workers Settings'!L241&lt;&gt;"",'Workers Settings'!L241,'Workers Settings'!K241)</f>
        <v/>
      </c>
      <c r="AA241" s="29" t="str">
        <f>IF(D241&lt;&gt;"",IF('Workers Settings'!L241&lt;&gt;"",'Workers Settings'!L241,'Workers Settings'!K241),"")</f>
        <v/>
      </c>
    </row>
    <row r="242" spans="1:27" x14ac:dyDescent="0.25">
      <c r="A242" s="7">
        <f t="shared" si="34"/>
        <v>238</v>
      </c>
      <c r="B242" s="7" t="str">
        <f>IF('Workers Settings'!B242&lt;&gt;"",'Workers Settings'!B242,"")</f>
        <v/>
      </c>
      <c r="C242" s="7" t="str">
        <f>IF('Workers Settings'!C242&lt;&gt;"",'Workers Settings'!C242,"")</f>
        <v/>
      </c>
      <c r="D242" s="17"/>
      <c r="E242" s="17"/>
      <c r="F242" s="17"/>
      <c r="G242" s="7" t="str">
        <f>IF(D242&lt;&gt;"",IF('Workers Settings'!D242="","",'Workers Settings'!D242),"")</f>
        <v/>
      </c>
      <c r="H242" s="7" t="str">
        <f>IF(D242&lt;&gt;"",'Workers Settings'!E242,"")</f>
        <v/>
      </c>
      <c r="I242" s="7" t="str">
        <f t="shared" si="33"/>
        <v/>
      </c>
      <c r="J242" s="7" t="str">
        <f>IF('Workers Settings'!F242&lt;&gt;"",'Workers Settings'!F242,"")</f>
        <v/>
      </c>
      <c r="K242" s="7" t="str">
        <f>IF('Workers Settings'!G242&lt;&gt;"",'Workers Settings'!G242,"")</f>
        <v/>
      </c>
      <c r="L242" s="7" t="str">
        <f>IF(D242="","",IF(VLOOKUP(D242,'Demand Locations'!B:D,2,FALSE)="","",VLOOKUP(D242,'Demand Locations'!B:D,2,FALSE)))</f>
        <v/>
      </c>
      <c r="M242" s="7" t="str">
        <f>IF(D242="","",IF(VLOOKUP(D242,'Demand Locations'!B:D,3,FALSE)="","",VLOOKUP(D242,'Demand Locations'!B:D,3,FALSE)))</f>
        <v/>
      </c>
      <c r="N242" s="7" t="str">
        <f t="shared" si="35"/>
        <v/>
      </c>
      <c r="O242" s="7" t="str">
        <f t="shared" si="36"/>
        <v/>
      </c>
      <c r="P242" s="7" t="str">
        <f t="shared" si="37"/>
        <v/>
      </c>
      <c r="Q242" s="7" t="str">
        <f t="shared" si="38"/>
        <v/>
      </c>
      <c r="R242" s="7" t="str">
        <f t="shared" si="39"/>
        <v/>
      </c>
      <c r="S242" s="7" t="str">
        <f t="shared" si="40"/>
        <v/>
      </c>
      <c r="T242" s="7" t="str">
        <f t="shared" si="41"/>
        <v/>
      </c>
      <c r="U242" s="7" t="str">
        <f t="shared" si="42"/>
        <v/>
      </c>
      <c r="V242" s="7" t="str">
        <f t="shared" si="43"/>
        <v/>
      </c>
      <c r="W242" s="60" t="str">
        <f>IF(ISNUMBER(V242),IF(ISNA(VLOOKUP(I242,'Distances Lookup Table'!D:E,2,FALSE)),V242*'General Settings'!$F$6,IF(VLOOKUP(I242,'Distances Lookup Table'!D:E,2,FALSE)="",V242*'General Settings'!$F$6,VLOOKUP(I242,'Distances Lookup Table'!D:E,2,FALSE))),"")</f>
        <v/>
      </c>
      <c r="X242" s="18" t="str">
        <f>IF(D242&lt;&gt;"",'Workers Settings'!H242,"")</f>
        <v/>
      </c>
      <c r="Y242" s="18" t="str">
        <f>IF(D242&lt;&gt;"",'Workers Settings'!I242,"")</f>
        <v/>
      </c>
      <c r="Z242" s="29" t="str">
        <f>IF('Workers Settings'!L242&lt;&gt;"",'Workers Settings'!L242,'Workers Settings'!K242)</f>
        <v/>
      </c>
      <c r="AA242" s="29" t="str">
        <f>IF(D242&lt;&gt;"",IF('Workers Settings'!L242&lt;&gt;"",'Workers Settings'!L242,'Workers Settings'!K242),"")</f>
        <v/>
      </c>
    </row>
    <row r="243" spans="1:27" x14ac:dyDescent="0.25">
      <c r="A243" s="7">
        <f t="shared" si="34"/>
        <v>239</v>
      </c>
      <c r="B243" s="7" t="str">
        <f>IF('Workers Settings'!B243&lt;&gt;"",'Workers Settings'!B243,"")</f>
        <v/>
      </c>
      <c r="C243" s="7" t="str">
        <f>IF('Workers Settings'!C243&lt;&gt;"",'Workers Settings'!C243,"")</f>
        <v/>
      </c>
      <c r="D243" s="17"/>
      <c r="E243" s="17"/>
      <c r="F243" s="17"/>
      <c r="G243" s="7" t="str">
        <f>IF(D243&lt;&gt;"",IF('Workers Settings'!D243="","",'Workers Settings'!D243),"")</f>
        <v/>
      </c>
      <c r="H243" s="7" t="str">
        <f>IF(D243&lt;&gt;"",'Workers Settings'!E243,"")</f>
        <v/>
      </c>
      <c r="I243" s="7" t="str">
        <f t="shared" si="33"/>
        <v/>
      </c>
      <c r="J243" s="7" t="str">
        <f>IF('Workers Settings'!F243&lt;&gt;"",'Workers Settings'!F243,"")</f>
        <v/>
      </c>
      <c r="K243" s="7" t="str">
        <f>IF('Workers Settings'!G243&lt;&gt;"",'Workers Settings'!G243,"")</f>
        <v/>
      </c>
      <c r="L243" s="7" t="str">
        <f>IF(D243="","",IF(VLOOKUP(D243,'Demand Locations'!B:D,2,FALSE)="","",VLOOKUP(D243,'Demand Locations'!B:D,2,FALSE)))</f>
        <v/>
      </c>
      <c r="M243" s="7" t="str">
        <f>IF(D243="","",IF(VLOOKUP(D243,'Demand Locations'!B:D,3,FALSE)="","",VLOOKUP(D243,'Demand Locations'!B:D,3,FALSE)))</f>
        <v/>
      </c>
      <c r="N243" s="7" t="str">
        <f t="shared" si="35"/>
        <v/>
      </c>
      <c r="O243" s="7" t="str">
        <f t="shared" si="36"/>
        <v/>
      </c>
      <c r="P243" s="7" t="str">
        <f t="shared" si="37"/>
        <v/>
      </c>
      <c r="Q243" s="7" t="str">
        <f t="shared" si="38"/>
        <v/>
      </c>
      <c r="R243" s="7" t="str">
        <f t="shared" si="39"/>
        <v/>
      </c>
      <c r="S243" s="7" t="str">
        <f t="shared" si="40"/>
        <v/>
      </c>
      <c r="T243" s="7" t="str">
        <f t="shared" si="41"/>
        <v/>
      </c>
      <c r="U243" s="7" t="str">
        <f t="shared" si="42"/>
        <v/>
      </c>
      <c r="V243" s="7" t="str">
        <f t="shared" si="43"/>
        <v/>
      </c>
      <c r="W243" s="60" t="str">
        <f>IF(ISNUMBER(V243),IF(ISNA(VLOOKUP(I243,'Distances Lookup Table'!D:E,2,FALSE)),V243*'General Settings'!$F$6,IF(VLOOKUP(I243,'Distances Lookup Table'!D:E,2,FALSE)="",V243*'General Settings'!$F$6,VLOOKUP(I243,'Distances Lookup Table'!D:E,2,FALSE))),"")</f>
        <v/>
      </c>
      <c r="X243" s="18" t="str">
        <f>IF(D243&lt;&gt;"",'Workers Settings'!H243,"")</f>
        <v/>
      </c>
      <c r="Y243" s="18" t="str">
        <f>IF(D243&lt;&gt;"",'Workers Settings'!I243,"")</f>
        <v/>
      </c>
      <c r="Z243" s="29" t="str">
        <f>IF('Workers Settings'!L243&lt;&gt;"",'Workers Settings'!L243,'Workers Settings'!K243)</f>
        <v/>
      </c>
      <c r="AA243" s="29" t="str">
        <f>IF(D243&lt;&gt;"",IF('Workers Settings'!L243&lt;&gt;"",'Workers Settings'!L243,'Workers Settings'!K243),"")</f>
        <v/>
      </c>
    </row>
    <row r="244" spans="1:27" x14ac:dyDescent="0.25">
      <c r="A244" s="7">
        <f t="shared" si="34"/>
        <v>240</v>
      </c>
      <c r="B244" s="7" t="str">
        <f>IF('Workers Settings'!B244&lt;&gt;"",'Workers Settings'!B244,"")</f>
        <v/>
      </c>
      <c r="C244" s="7" t="str">
        <f>IF('Workers Settings'!C244&lt;&gt;"",'Workers Settings'!C244,"")</f>
        <v/>
      </c>
      <c r="D244" s="17"/>
      <c r="E244" s="17"/>
      <c r="F244" s="17"/>
      <c r="G244" s="7" t="str">
        <f>IF(D244&lt;&gt;"",IF('Workers Settings'!D244="","",'Workers Settings'!D244),"")</f>
        <v/>
      </c>
      <c r="H244" s="7" t="str">
        <f>IF(D244&lt;&gt;"",'Workers Settings'!E244,"")</f>
        <v/>
      </c>
      <c r="I244" s="7" t="str">
        <f t="shared" si="33"/>
        <v/>
      </c>
      <c r="J244" s="7" t="str">
        <f>IF('Workers Settings'!F244&lt;&gt;"",'Workers Settings'!F244,"")</f>
        <v/>
      </c>
      <c r="K244" s="7" t="str">
        <f>IF('Workers Settings'!G244&lt;&gt;"",'Workers Settings'!G244,"")</f>
        <v/>
      </c>
      <c r="L244" s="7" t="str">
        <f>IF(D244="","",IF(VLOOKUP(D244,'Demand Locations'!B:D,2,FALSE)="","",VLOOKUP(D244,'Demand Locations'!B:D,2,FALSE)))</f>
        <v/>
      </c>
      <c r="M244" s="7" t="str">
        <f>IF(D244="","",IF(VLOOKUP(D244,'Demand Locations'!B:D,3,FALSE)="","",VLOOKUP(D244,'Demand Locations'!B:D,3,FALSE)))</f>
        <v/>
      </c>
      <c r="N244" s="7" t="str">
        <f t="shared" si="35"/>
        <v/>
      </c>
      <c r="O244" s="7" t="str">
        <f t="shared" si="36"/>
        <v/>
      </c>
      <c r="P244" s="7" t="str">
        <f t="shared" si="37"/>
        <v/>
      </c>
      <c r="Q244" s="7" t="str">
        <f t="shared" si="38"/>
        <v/>
      </c>
      <c r="R244" s="7" t="str">
        <f t="shared" si="39"/>
        <v/>
      </c>
      <c r="S244" s="7" t="str">
        <f t="shared" si="40"/>
        <v/>
      </c>
      <c r="T244" s="7" t="str">
        <f t="shared" si="41"/>
        <v/>
      </c>
      <c r="U244" s="7" t="str">
        <f t="shared" si="42"/>
        <v/>
      </c>
      <c r="V244" s="7" t="str">
        <f t="shared" si="43"/>
        <v/>
      </c>
      <c r="W244" s="60" t="str">
        <f>IF(ISNUMBER(V244),IF(ISNA(VLOOKUP(I244,'Distances Lookup Table'!D:E,2,FALSE)),V244*'General Settings'!$F$6,IF(VLOOKUP(I244,'Distances Lookup Table'!D:E,2,FALSE)="",V244*'General Settings'!$F$6,VLOOKUP(I244,'Distances Lookup Table'!D:E,2,FALSE))),"")</f>
        <v/>
      </c>
      <c r="X244" s="18" t="str">
        <f>IF(D244&lt;&gt;"",'Workers Settings'!H244,"")</f>
        <v/>
      </c>
      <c r="Y244" s="18" t="str">
        <f>IF(D244&lt;&gt;"",'Workers Settings'!I244,"")</f>
        <v/>
      </c>
      <c r="Z244" s="29" t="str">
        <f>IF('Workers Settings'!L244&lt;&gt;"",'Workers Settings'!L244,'Workers Settings'!K244)</f>
        <v/>
      </c>
      <c r="AA244" s="29" t="str">
        <f>IF(D244&lt;&gt;"",IF('Workers Settings'!L244&lt;&gt;"",'Workers Settings'!L244,'Workers Settings'!K244),"")</f>
        <v/>
      </c>
    </row>
    <row r="245" spans="1:27" x14ac:dyDescent="0.25">
      <c r="A245" s="7">
        <f t="shared" si="34"/>
        <v>241</v>
      </c>
      <c r="B245" s="7" t="str">
        <f>IF('Workers Settings'!B245&lt;&gt;"",'Workers Settings'!B245,"")</f>
        <v/>
      </c>
      <c r="C245" s="7" t="str">
        <f>IF('Workers Settings'!C245&lt;&gt;"",'Workers Settings'!C245,"")</f>
        <v/>
      </c>
      <c r="D245" s="17"/>
      <c r="E245" s="17"/>
      <c r="F245" s="17"/>
      <c r="G245" s="7" t="str">
        <f>IF(D245&lt;&gt;"",IF('Workers Settings'!D245="","",'Workers Settings'!D245),"")</f>
        <v/>
      </c>
      <c r="H245" s="7" t="str">
        <f>IF(D245&lt;&gt;"",'Workers Settings'!E245,"")</f>
        <v/>
      </c>
      <c r="I245" s="7" t="str">
        <f t="shared" si="33"/>
        <v/>
      </c>
      <c r="J245" s="7" t="str">
        <f>IF('Workers Settings'!F245&lt;&gt;"",'Workers Settings'!F245,"")</f>
        <v/>
      </c>
      <c r="K245" s="7" t="str">
        <f>IF('Workers Settings'!G245&lt;&gt;"",'Workers Settings'!G245,"")</f>
        <v/>
      </c>
      <c r="L245" s="7" t="str">
        <f>IF(D245="","",IF(VLOOKUP(D245,'Demand Locations'!B:D,2,FALSE)="","",VLOOKUP(D245,'Demand Locations'!B:D,2,FALSE)))</f>
        <v/>
      </c>
      <c r="M245" s="7" t="str">
        <f>IF(D245="","",IF(VLOOKUP(D245,'Demand Locations'!B:D,3,FALSE)="","",VLOOKUP(D245,'Demand Locations'!B:D,3,FALSE)))</f>
        <v/>
      </c>
      <c r="N245" s="7" t="str">
        <f t="shared" si="35"/>
        <v/>
      </c>
      <c r="O245" s="7" t="str">
        <f t="shared" si="36"/>
        <v/>
      </c>
      <c r="P245" s="7" t="str">
        <f t="shared" si="37"/>
        <v/>
      </c>
      <c r="Q245" s="7" t="str">
        <f t="shared" si="38"/>
        <v/>
      </c>
      <c r="R245" s="7" t="str">
        <f t="shared" si="39"/>
        <v/>
      </c>
      <c r="S245" s="7" t="str">
        <f t="shared" si="40"/>
        <v/>
      </c>
      <c r="T245" s="7" t="str">
        <f t="shared" si="41"/>
        <v/>
      </c>
      <c r="U245" s="7" t="str">
        <f t="shared" si="42"/>
        <v/>
      </c>
      <c r="V245" s="7" t="str">
        <f t="shared" si="43"/>
        <v/>
      </c>
      <c r="W245" s="60" t="str">
        <f>IF(ISNUMBER(V245),IF(ISNA(VLOOKUP(I245,'Distances Lookup Table'!D:E,2,FALSE)),V245*'General Settings'!$F$6,IF(VLOOKUP(I245,'Distances Lookup Table'!D:E,2,FALSE)="",V245*'General Settings'!$F$6,VLOOKUP(I245,'Distances Lookup Table'!D:E,2,FALSE))),"")</f>
        <v/>
      </c>
      <c r="X245" s="18" t="str">
        <f>IF(D245&lt;&gt;"",'Workers Settings'!H245,"")</f>
        <v/>
      </c>
      <c r="Y245" s="18" t="str">
        <f>IF(D245&lt;&gt;"",'Workers Settings'!I245,"")</f>
        <v/>
      </c>
      <c r="Z245" s="29" t="str">
        <f>IF('Workers Settings'!L245&lt;&gt;"",'Workers Settings'!L245,'Workers Settings'!K245)</f>
        <v/>
      </c>
      <c r="AA245" s="29" t="str">
        <f>IF(D245&lt;&gt;"",IF('Workers Settings'!L245&lt;&gt;"",'Workers Settings'!L245,'Workers Settings'!K245),"")</f>
        <v/>
      </c>
    </row>
    <row r="246" spans="1:27" x14ac:dyDescent="0.25">
      <c r="A246" s="7">
        <f t="shared" si="34"/>
        <v>242</v>
      </c>
      <c r="B246" s="7" t="str">
        <f>IF('Workers Settings'!B246&lt;&gt;"",'Workers Settings'!B246,"")</f>
        <v/>
      </c>
      <c r="C246" s="7" t="str">
        <f>IF('Workers Settings'!C246&lt;&gt;"",'Workers Settings'!C246,"")</f>
        <v/>
      </c>
      <c r="D246" s="17"/>
      <c r="E246" s="17"/>
      <c r="F246" s="17"/>
      <c r="G246" s="7" t="str">
        <f>IF(D246&lt;&gt;"",IF('Workers Settings'!D246="","",'Workers Settings'!D246),"")</f>
        <v/>
      </c>
      <c r="H246" s="7" t="str">
        <f>IF(D246&lt;&gt;"",'Workers Settings'!E246,"")</f>
        <v/>
      </c>
      <c r="I246" s="7" t="str">
        <f t="shared" si="33"/>
        <v/>
      </c>
      <c r="J246" s="7" t="str">
        <f>IF('Workers Settings'!F246&lt;&gt;"",'Workers Settings'!F246,"")</f>
        <v/>
      </c>
      <c r="K246" s="7" t="str">
        <f>IF('Workers Settings'!G246&lt;&gt;"",'Workers Settings'!G246,"")</f>
        <v/>
      </c>
      <c r="L246" s="7" t="str">
        <f>IF(D246="","",IF(VLOOKUP(D246,'Demand Locations'!B:D,2,FALSE)="","",VLOOKUP(D246,'Demand Locations'!B:D,2,FALSE)))</f>
        <v/>
      </c>
      <c r="M246" s="7" t="str">
        <f>IF(D246="","",IF(VLOOKUP(D246,'Demand Locations'!B:D,3,FALSE)="","",VLOOKUP(D246,'Demand Locations'!B:D,3,FALSE)))</f>
        <v/>
      </c>
      <c r="N246" s="7" t="str">
        <f t="shared" si="35"/>
        <v/>
      </c>
      <c r="O246" s="7" t="str">
        <f t="shared" si="36"/>
        <v/>
      </c>
      <c r="P246" s="7" t="str">
        <f t="shared" si="37"/>
        <v/>
      </c>
      <c r="Q246" s="7" t="str">
        <f t="shared" si="38"/>
        <v/>
      </c>
      <c r="R246" s="7" t="str">
        <f t="shared" si="39"/>
        <v/>
      </c>
      <c r="S246" s="7" t="str">
        <f t="shared" si="40"/>
        <v/>
      </c>
      <c r="T246" s="7" t="str">
        <f t="shared" si="41"/>
        <v/>
      </c>
      <c r="U246" s="7" t="str">
        <f t="shared" si="42"/>
        <v/>
      </c>
      <c r="V246" s="7" t="str">
        <f t="shared" si="43"/>
        <v/>
      </c>
      <c r="W246" s="60" t="str">
        <f>IF(ISNUMBER(V246),IF(ISNA(VLOOKUP(I246,'Distances Lookup Table'!D:E,2,FALSE)),V246*'General Settings'!$F$6,IF(VLOOKUP(I246,'Distances Lookup Table'!D:E,2,FALSE)="",V246*'General Settings'!$F$6,VLOOKUP(I246,'Distances Lookup Table'!D:E,2,FALSE))),"")</f>
        <v/>
      </c>
      <c r="X246" s="18" t="str">
        <f>IF(D246&lt;&gt;"",'Workers Settings'!H246,"")</f>
        <v/>
      </c>
      <c r="Y246" s="18" t="str">
        <f>IF(D246&lt;&gt;"",'Workers Settings'!I246,"")</f>
        <v/>
      </c>
      <c r="Z246" s="29" t="str">
        <f>IF('Workers Settings'!L246&lt;&gt;"",'Workers Settings'!L246,'Workers Settings'!K246)</f>
        <v/>
      </c>
      <c r="AA246" s="29" t="str">
        <f>IF(D246&lt;&gt;"",IF('Workers Settings'!L246&lt;&gt;"",'Workers Settings'!L246,'Workers Settings'!K246),"")</f>
        <v/>
      </c>
    </row>
    <row r="247" spans="1:27" x14ac:dyDescent="0.25">
      <c r="A247" s="7">
        <f t="shared" si="34"/>
        <v>243</v>
      </c>
      <c r="B247" s="7" t="str">
        <f>IF('Workers Settings'!B247&lt;&gt;"",'Workers Settings'!B247,"")</f>
        <v/>
      </c>
      <c r="C247" s="7" t="str">
        <f>IF('Workers Settings'!C247&lt;&gt;"",'Workers Settings'!C247,"")</f>
        <v/>
      </c>
      <c r="D247" s="17"/>
      <c r="E247" s="17"/>
      <c r="F247" s="17"/>
      <c r="G247" s="7" t="str">
        <f>IF(D247&lt;&gt;"",IF('Workers Settings'!D247="","",'Workers Settings'!D247),"")</f>
        <v/>
      </c>
      <c r="H247" s="7" t="str">
        <f>IF(D247&lt;&gt;"",'Workers Settings'!E247,"")</f>
        <v/>
      </c>
      <c r="I247" s="7" t="str">
        <f t="shared" si="33"/>
        <v/>
      </c>
      <c r="J247" s="7" t="str">
        <f>IF('Workers Settings'!F247&lt;&gt;"",'Workers Settings'!F247,"")</f>
        <v/>
      </c>
      <c r="K247" s="7" t="str">
        <f>IF('Workers Settings'!G247&lt;&gt;"",'Workers Settings'!G247,"")</f>
        <v/>
      </c>
      <c r="L247" s="7" t="str">
        <f>IF(D247="","",IF(VLOOKUP(D247,'Demand Locations'!B:D,2,FALSE)="","",VLOOKUP(D247,'Demand Locations'!B:D,2,FALSE)))</f>
        <v/>
      </c>
      <c r="M247" s="7" t="str">
        <f>IF(D247="","",IF(VLOOKUP(D247,'Demand Locations'!B:D,3,FALSE)="","",VLOOKUP(D247,'Demand Locations'!B:D,3,FALSE)))</f>
        <v/>
      </c>
      <c r="N247" s="7" t="str">
        <f t="shared" si="35"/>
        <v/>
      </c>
      <c r="O247" s="7" t="str">
        <f t="shared" si="36"/>
        <v/>
      </c>
      <c r="P247" s="7" t="str">
        <f t="shared" si="37"/>
        <v/>
      </c>
      <c r="Q247" s="7" t="str">
        <f t="shared" si="38"/>
        <v/>
      </c>
      <c r="R247" s="7" t="str">
        <f t="shared" si="39"/>
        <v/>
      </c>
      <c r="S247" s="7" t="str">
        <f t="shared" si="40"/>
        <v/>
      </c>
      <c r="T247" s="7" t="str">
        <f t="shared" si="41"/>
        <v/>
      </c>
      <c r="U247" s="7" t="str">
        <f t="shared" si="42"/>
        <v/>
      </c>
      <c r="V247" s="7" t="str">
        <f t="shared" si="43"/>
        <v/>
      </c>
      <c r="W247" s="60" t="str">
        <f>IF(ISNUMBER(V247),IF(ISNA(VLOOKUP(I247,'Distances Lookup Table'!D:E,2,FALSE)),V247*'General Settings'!$F$6,IF(VLOOKUP(I247,'Distances Lookup Table'!D:E,2,FALSE)="",V247*'General Settings'!$F$6,VLOOKUP(I247,'Distances Lookup Table'!D:E,2,FALSE))),"")</f>
        <v/>
      </c>
      <c r="X247" s="18" t="str">
        <f>IF(D247&lt;&gt;"",'Workers Settings'!H247,"")</f>
        <v/>
      </c>
      <c r="Y247" s="18" t="str">
        <f>IF(D247&lt;&gt;"",'Workers Settings'!I247,"")</f>
        <v/>
      </c>
      <c r="Z247" s="29" t="str">
        <f>IF('Workers Settings'!L247&lt;&gt;"",'Workers Settings'!L247,'Workers Settings'!K247)</f>
        <v/>
      </c>
      <c r="AA247" s="29" t="str">
        <f>IF(D247&lt;&gt;"",IF('Workers Settings'!L247&lt;&gt;"",'Workers Settings'!L247,'Workers Settings'!K247),"")</f>
        <v/>
      </c>
    </row>
    <row r="248" spans="1:27" x14ac:dyDescent="0.25">
      <c r="A248" s="7">
        <f t="shared" si="34"/>
        <v>244</v>
      </c>
      <c r="B248" s="7" t="str">
        <f>IF('Workers Settings'!B248&lt;&gt;"",'Workers Settings'!B248,"")</f>
        <v/>
      </c>
      <c r="C248" s="7" t="str">
        <f>IF('Workers Settings'!C248&lt;&gt;"",'Workers Settings'!C248,"")</f>
        <v/>
      </c>
      <c r="D248" s="17"/>
      <c r="E248" s="17"/>
      <c r="F248" s="17"/>
      <c r="G248" s="7" t="str">
        <f>IF(D248&lt;&gt;"",IF('Workers Settings'!D248="","",'Workers Settings'!D248),"")</f>
        <v/>
      </c>
      <c r="H248" s="7" t="str">
        <f>IF(D248&lt;&gt;"",'Workers Settings'!E248,"")</f>
        <v/>
      </c>
      <c r="I248" s="7" t="str">
        <f t="shared" si="33"/>
        <v/>
      </c>
      <c r="J248" s="7" t="str">
        <f>IF('Workers Settings'!F248&lt;&gt;"",'Workers Settings'!F248,"")</f>
        <v/>
      </c>
      <c r="K248" s="7" t="str">
        <f>IF('Workers Settings'!G248&lt;&gt;"",'Workers Settings'!G248,"")</f>
        <v/>
      </c>
      <c r="L248" s="7" t="str">
        <f>IF(D248="","",IF(VLOOKUP(D248,'Demand Locations'!B:D,2,FALSE)="","",VLOOKUP(D248,'Demand Locations'!B:D,2,FALSE)))</f>
        <v/>
      </c>
      <c r="M248" s="7" t="str">
        <f>IF(D248="","",IF(VLOOKUP(D248,'Demand Locations'!B:D,3,FALSE)="","",VLOOKUP(D248,'Demand Locations'!B:D,3,FALSE)))</f>
        <v/>
      </c>
      <c r="N248" s="7" t="str">
        <f t="shared" si="35"/>
        <v/>
      </c>
      <c r="O248" s="7" t="str">
        <f t="shared" si="36"/>
        <v/>
      </c>
      <c r="P248" s="7" t="str">
        <f t="shared" si="37"/>
        <v/>
      </c>
      <c r="Q248" s="7" t="str">
        <f t="shared" si="38"/>
        <v/>
      </c>
      <c r="R248" s="7" t="str">
        <f t="shared" si="39"/>
        <v/>
      </c>
      <c r="S248" s="7" t="str">
        <f t="shared" si="40"/>
        <v/>
      </c>
      <c r="T248" s="7" t="str">
        <f t="shared" si="41"/>
        <v/>
      </c>
      <c r="U248" s="7" t="str">
        <f t="shared" si="42"/>
        <v/>
      </c>
      <c r="V248" s="7" t="str">
        <f t="shared" si="43"/>
        <v/>
      </c>
      <c r="W248" s="60" t="str">
        <f>IF(ISNUMBER(V248),IF(ISNA(VLOOKUP(I248,'Distances Lookup Table'!D:E,2,FALSE)),V248*'General Settings'!$F$6,IF(VLOOKUP(I248,'Distances Lookup Table'!D:E,2,FALSE)="",V248*'General Settings'!$F$6,VLOOKUP(I248,'Distances Lookup Table'!D:E,2,FALSE))),"")</f>
        <v/>
      </c>
      <c r="X248" s="18" t="str">
        <f>IF(D248&lt;&gt;"",'Workers Settings'!H248,"")</f>
        <v/>
      </c>
      <c r="Y248" s="18" t="str">
        <f>IF(D248&lt;&gt;"",'Workers Settings'!I248,"")</f>
        <v/>
      </c>
      <c r="Z248" s="29" t="str">
        <f>IF('Workers Settings'!L248&lt;&gt;"",'Workers Settings'!L248,'Workers Settings'!K248)</f>
        <v/>
      </c>
      <c r="AA248" s="29" t="str">
        <f>IF(D248&lt;&gt;"",IF('Workers Settings'!L248&lt;&gt;"",'Workers Settings'!L248,'Workers Settings'!K248),"")</f>
        <v/>
      </c>
    </row>
    <row r="249" spans="1:27" x14ac:dyDescent="0.25">
      <c r="A249" s="7">
        <f t="shared" si="34"/>
        <v>245</v>
      </c>
      <c r="B249" s="7" t="str">
        <f>IF('Workers Settings'!B249&lt;&gt;"",'Workers Settings'!B249,"")</f>
        <v/>
      </c>
      <c r="C249" s="7" t="str">
        <f>IF('Workers Settings'!C249&lt;&gt;"",'Workers Settings'!C249,"")</f>
        <v/>
      </c>
      <c r="D249" s="17"/>
      <c r="E249" s="17"/>
      <c r="F249" s="17"/>
      <c r="G249" s="7" t="str">
        <f>IF(D249&lt;&gt;"",IF('Workers Settings'!D249="","",'Workers Settings'!D249),"")</f>
        <v/>
      </c>
      <c r="H249" s="7" t="str">
        <f>IF(D249&lt;&gt;"",'Workers Settings'!E249,"")</f>
        <v/>
      </c>
      <c r="I249" s="7" t="str">
        <f t="shared" si="33"/>
        <v/>
      </c>
      <c r="J249" s="7" t="str">
        <f>IF('Workers Settings'!F249&lt;&gt;"",'Workers Settings'!F249,"")</f>
        <v/>
      </c>
      <c r="K249" s="7" t="str">
        <f>IF('Workers Settings'!G249&lt;&gt;"",'Workers Settings'!G249,"")</f>
        <v/>
      </c>
      <c r="L249" s="7" t="str">
        <f>IF(D249="","",IF(VLOOKUP(D249,'Demand Locations'!B:D,2,FALSE)="","",VLOOKUP(D249,'Demand Locations'!B:D,2,FALSE)))</f>
        <v/>
      </c>
      <c r="M249" s="7" t="str">
        <f>IF(D249="","",IF(VLOOKUP(D249,'Demand Locations'!B:D,3,FALSE)="","",VLOOKUP(D249,'Demand Locations'!B:D,3,FALSE)))</f>
        <v/>
      </c>
      <c r="N249" s="7" t="str">
        <f t="shared" si="35"/>
        <v/>
      </c>
      <c r="O249" s="7" t="str">
        <f t="shared" si="36"/>
        <v/>
      </c>
      <c r="P249" s="7" t="str">
        <f t="shared" si="37"/>
        <v/>
      </c>
      <c r="Q249" s="7" t="str">
        <f t="shared" si="38"/>
        <v/>
      </c>
      <c r="R249" s="7" t="str">
        <f t="shared" si="39"/>
        <v/>
      </c>
      <c r="S249" s="7" t="str">
        <f t="shared" si="40"/>
        <v/>
      </c>
      <c r="T249" s="7" t="str">
        <f t="shared" si="41"/>
        <v/>
      </c>
      <c r="U249" s="7" t="str">
        <f t="shared" si="42"/>
        <v/>
      </c>
      <c r="V249" s="7" t="str">
        <f t="shared" si="43"/>
        <v/>
      </c>
      <c r="W249" s="60" t="str">
        <f>IF(ISNUMBER(V249),IF(ISNA(VLOOKUP(I249,'Distances Lookup Table'!D:E,2,FALSE)),V249*'General Settings'!$F$6,IF(VLOOKUP(I249,'Distances Lookup Table'!D:E,2,FALSE)="",V249*'General Settings'!$F$6,VLOOKUP(I249,'Distances Lookup Table'!D:E,2,FALSE))),"")</f>
        <v/>
      </c>
      <c r="X249" s="18" t="str">
        <f>IF(D249&lt;&gt;"",'Workers Settings'!H249,"")</f>
        <v/>
      </c>
      <c r="Y249" s="18" t="str">
        <f>IF(D249&lt;&gt;"",'Workers Settings'!I249,"")</f>
        <v/>
      </c>
      <c r="Z249" s="29" t="str">
        <f>IF('Workers Settings'!L249&lt;&gt;"",'Workers Settings'!L249,'Workers Settings'!K249)</f>
        <v/>
      </c>
      <c r="AA249" s="29" t="str">
        <f>IF(D249&lt;&gt;"",IF('Workers Settings'!L249&lt;&gt;"",'Workers Settings'!L249,'Workers Settings'!K249),"")</f>
        <v/>
      </c>
    </row>
    <row r="250" spans="1:27" x14ac:dyDescent="0.25">
      <c r="A250" s="7">
        <f t="shared" si="34"/>
        <v>246</v>
      </c>
      <c r="B250" s="7" t="str">
        <f>IF('Workers Settings'!B250&lt;&gt;"",'Workers Settings'!B250,"")</f>
        <v/>
      </c>
      <c r="C250" s="7" t="str">
        <f>IF('Workers Settings'!C250&lt;&gt;"",'Workers Settings'!C250,"")</f>
        <v/>
      </c>
      <c r="D250" s="17"/>
      <c r="E250" s="17"/>
      <c r="F250" s="17"/>
      <c r="G250" s="7" t="str">
        <f>IF(D250&lt;&gt;"",IF('Workers Settings'!D250="","",'Workers Settings'!D250),"")</f>
        <v/>
      </c>
      <c r="H250" s="7" t="str">
        <f>IF(D250&lt;&gt;"",'Workers Settings'!E250,"")</f>
        <v/>
      </c>
      <c r="I250" s="7" t="str">
        <f t="shared" si="33"/>
        <v/>
      </c>
      <c r="J250" s="7" t="str">
        <f>IF('Workers Settings'!F250&lt;&gt;"",'Workers Settings'!F250,"")</f>
        <v/>
      </c>
      <c r="K250" s="7" t="str">
        <f>IF('Workers Settings'!G250&lt;&gt;"",'Workers Settings'!G250,"")</f>
        <v/>
      </c>
      <c r="L250" s="7" t="str">
        <f>IF(D250="","",IF(VLOOKUP(D250,'Demand Locations'!B:D,2,FALSE)="","",VLOOKUP(D250,'Demand Locations'!B:D,2,FALSE)))</f>
        <v/>
      </c>
      <c r="M250" s="7" t="str">
        <f>IF(D250="","",IF(VLOOKUP(D250,'Demand Locations'!B:D,3,FALSE)="","",VLOOKUP(D250,'Demand Locations'!B:D,3,FALSE)))</f>
        <v/>
      </c>
      <c r="N250" s="7" t="str">
        <f t="shared" si="35"/>
        <v/>
      </c>
      <c r="O250" s="7" t="str">
        <f t="shared" si="36"/>
        <v/>
      </c>
      <c r="P250" s="7" t="str">
        <f t="shared" si="37"/>
        <v/>
      </c>
      <c r="Q250" s="7" t="str">
        <f t="shared" si="38"/>
        <v/>
      </c>
      <c r="R250" s="7" t="str">
        <f t="shared" si="39"/>
        <v/>
      </c>
      <c r="S250" s="7" t="str">
        <f t="shared" si="40"/>
        <v/>
      </c>
      <c r="T250" s="7" t="str">
        <f t="shared" si="41"/>
        <v/>
      </c>
      <c r="U250" s="7" t="str">
        <f t="shared" si="42"/>
        <v/>
      </c>
      <c r="V250" s="7" t="str">
        <f t="shared" si="43"/>
        <v/>
      </c>
      <c r="W250" s="60" t="str">
        <f>IF(ISNUMBER(V250),IF(ISNA(VLOOKUP(I250,'Distances Lookup Table'!D:E,2,FALSE)),V250*'General Settings'!$F$6,IF(VLOOKUP(I250,'Distances Lookup Table'!D:E,2,FALSE)="",V250*'General Settings'!$F$6,VLOOKUP(I250,'Distances Lookup Table'!D:E,2,FALSE))),"")</f>
        <v/>
      </c>
      <c r="X250" s="18" t="str">
        <f>IF(D250&lt;&gt;"",'Workers Settings'!H250,"")</f>
        <v/>
      </c>
      <c r="Y250" s="18" t="str">
        <f>IF(D250&lt;&gt;"",'Workers Settings'!I250,"")</f>
        <v/>
      </c>
      <c r="Z250" s="29" t="str">
        <f>IF('Workers Settings'!L250&lt;&gt;"",'Workers Settings'!L250,'Workers Settings'!K250)</f>
        <v/>
      </c>
      <c r="AA250" s="29" t="str">
        <f>IF(D250&lt;&gt;"",IF('Workers Settings'!L250&lt;&gt;"",'Workers Settings'!L250,'Workers Settings'!K250),"")</f>
        <v/>
      </c>
    </row>
    <row r="251" spans="1:27" x14ac:dyDescent="0.25">
      <c r="A251" s="7">
        <f t="shared" si="34"/>
        <v>247</v>
      </c>
      <c r="B251" s="7" t="str">
        <f>IF('Workers Settings'!B251&lt;&gt;"",'Workers Settings'!B251,"")</f>
        <v/>
      </c>
      <c r="C251" s="7" t="str">
        <f>IF('Workers Settings'!C251&lt;&gt;"",'Workers Settings'!C251,"")</f>
        <v/>
      </c>
      <c r="D251" s="17"/>
      <c r="E251" s="17"/>
      <c r="F251" s="17"/>
      <c r="G251" s="7" t="str">
        <f>IF(D251&lt;&gt;"",IF('Workers Settings'!D251="","",'Workers Settings'!D251),"")</f>
        <v/>
      </c>
      <c r="H251" s="7" t="str">
        <f>IF(D251&lt;&gt;"",'Workers Settings'!E251,"")</f>
        <v/>
      </c>
      <c r="I251" s="7" t="str">
        <f t="shared" si="33"/>
        <v/>
      </c>
      <c r="J251" s="7" t="str">
        <f>IF('Workers Settings'!F251&lt;&gt;"",'Workers Settings'!F251,"")</f>
        <v/>
      </c>
      <c r="K251" s="7" t="str">
        <f>IF('Workers Settings'!G251&lt;&gt;"",'Workers Settings'!G251,"")</f>
        <v/>
      </c>
      <c r="L251" s="7" t="str">
        <f>IF(D251="","",IF(VLOOKUP(D251,'Demand Locations'!B:D,2,FALSE)="","",VLOOKUP(D251,'Demand Locations'!B:D,2,FALSE)))</f>
        <v/>
      </c>
      <c r="M251" s="7" t="str">
        <f>IF(D251="","",IF(VLOOKUP(D251,'Demand Locations'!B:D,3,FALSE)="","",VLOOKUP(D251,'Demand Locations'!B:D,3,FALSE)))</f>
        <v/>
      </c>
      <c r="N251" s="7" t="str">
        <f t="shared" si="35"/>
        <v/>
      </c>
      <c r="O251" s="7" t="str">
        <f t="shared" si="36"/>
        <v/>
      </c>
      <c r="P251" s="7" t="str">
        <f t="shared" si="37"/>
        <v/>
      </c>
      <c r="Q251" s="7" t="str">
        <f t="shared" si="38"/>
        <v/>
      </c>
      <c r="R251" s="7" t="str">
        <f t="shared" si="39"/>
        <v/>
      </c>
      <c r="S251" s="7" t="str">
        <f t="shared" si="40"/>
        <v/>
      </c>
      <c r="T251" s="7" t="str">
        <f t="shared" si="41"/>
        <v/>
      </c>
      <c r="U251" s="7" t="str">
        <f t="shared" si="42"/>
        <v/>
      </c>
      <c r="V251" s="7" t="str">
        <f t="shared" si="43"/>
        <v/>
      </c>
      <c r="W251" s="60" t="str">
        <f>IF(ISNUMBER(V251),IF(ISNA(VLOOKUP(I251,'Distances Lookup Table'!D:E,2,FALSE)),V251*'General Settings'!$F$6,IF(VLOOKUP(I251,'Distances Lookup Table'!D:E,2,FALSE)="",V251*'General Settings'!$F$6,VLOOKUP(I251,'Distances Lookup Table'!D:E,2,FALSE))),"")</f>
        <v/>
      </c>
      <c r="X251" s="18" t="str">
        <f>IF(D251&lt;&gt;"",'Workers Settings'!H251,"")</f>
        <v/>
      </c>
      <c r="Y251" s="18" t="str">
        <f>IF(D251&lt;&gt;"",'Workers Settings'!I251,"")</f>
        <v/>
      </c>
      <c r="Z251" s="29" t="str">
        <f>IF('Workers Settings'!L251&lt;&gt;"",'Workers Settings'!L251,'Workers Settings'!K251)</f>
        <v/>
      </c>
      <c r="AA251" s="29" t="str">
        <f>IF(D251&lt;&gt;"",IF('Workers Settings'!L251&lt;&gt;"",'Workers Settings'!L251,'Workers Settings'!K251),"")</f>
        <v/>
      </c>
    </row>
    <row r="252" spans="1:27" x14ac:dyDescent="0.25">
      <c r="A252" s="7">
        <f t="shared" si="34"/>
        <v>248</v>
      </c>
      <c r="B252" s="7" t="str">
        <f>IF('Workers Settings'!B252&lt;&gt;"",'Workers Settings'!B252,"")</f>
        <v/>
      </c>
      <c r="C252" s="7" t="str">
        <f>IF('Workers Settings'!C252&lt;&gt;"",'Workers Settings'!C252,"")</f>
        <v/>
      </c>
      <c r="D252" s="17"/>
      <c r="E252" s="17"/>
      <c r="F252" s="17"/>
      <c r="G252" s="7" t="str">
        <f>IF(D252&lt;&gt;"",IF('Workers Settings'!D252="","",'Workers Settings'!D252),"")</f>
        <v/>
      </c>
      <c r="H252" s="7" t="str">
        <f>IF(D252&lt;&gt;"",'Workers Settings'!E252,"")</f>
        <v/>
      </c>
      <c r="I252" s="7" t="str">
        <f t="shared" si="33"/>
        <v/>
      </c>
      <c r="J252" s="7" t="str">
        <f>IF('Workers Settings'!F252&lt;&gt;"",'Workers Settings'!F252,"")</f>
        <v/>
      </c>
      <c r="K252" s="7" t="str">
        <f>IF('Workers Settings'!G252&lt;&gt;"",'Workers Settings'!G252,"")</f>
        <v/>
      </c>
      <c r="L252" s="7" t="str">
        <f>IF(D252="","",IF(VLOOKUP(D252,'Demand Locations'!B:D,2,FALSE)="","",VLOOKUP(D252,'Demand Locations'!B:D,2,FALSE)))</f>
        <v/>
      </c>
      <c r="M252" s="7" t="str">
        <f>IF(D252="","",IF(VLOOKUP(D252,'Demand Locations'!B:D,3,FALSE)="","",VLOOKUP(D252,'Demand Locations'!B:D,3,FALSE)))</f>
        <v/>
      </c>
      <c r="N252" s="7" t="str">
        <f t="shared" si="35"/>
        <v/>
      </c>
      <c r="O252" s="7" t="str">
        <f t="shared" si="36"/>
        <v/>
      </c>
      <c r="P252" s="7" t="str">
        <f t="shared" si="37"/>
        <v/>
      </c>
      <c r="Q252" s="7" t="str">
        <f t="shared" si="38"/>
        <v/>
      </c>
      <c r="R252" s="7" t="str">
        <f t="shared" si="39"/>
        <v/>
      </c>
      <c r="S252" s="7" t="str">
        <f t="shared" si="40"/>
        <v/>
      </c>
      <c r="T252" s="7" t="str">
        <f t="shared" si="41"/>
        <v/>
      </c>
      <c r="U252" s="7" t="str">
        <f t="shared" si="42"/>
        <v/>
      </c>
      <c r="V252" s="7" t="str">
        <f t="shared" si="43"/>
        <v/>
      </c>
      <c r="W252" s="60" t="str">
        <f>IF(ISNUMBER(V252),IF(ISNA(VLOOKUP(I252,'Distances Lookup Table'!D:E,2,FALSE)),V252*'General Settings'!$F$6,IF(VLOOKUP(I252,'Distances Lookup Table'!D:E,2,FALSE)="",V252*'General Settings'!$F$6,VLOOKUP(I252,'Distances Lookup Table'!D:E,2,FALSE))),"")</f>
        <v/>
      </c>
      <c r="X252" s="18" t="str">
        <f>IF(D252&lt;&gt;"",'Workers Settings'!H252,"")</f>
        <v/>
      </c>
      <c r="Y252" s="18" t="str">
        <f>IF(D252&lt;&gt;"",'Workers Settings'!I252,"")</f>
        <v/>
      </c>
      <c r="Z252" s="29" t="str">
        <f>IF('Workers Settings'!L252&lt;&gt;"",'Workers Settings'!L252,'Workers Settings'!K252)</f>
        <v/>
      </c>
      <c r="AA252" s="29" t="str">
        <f>IF(D252&lt;&gt;"",IF('Workers Settings'!L252&lt;&gt;"",'Workers Settings'!L252,'Workers Settings'!K252),"")</f>
        <v/>
      </c>
    </row>
    <row r="253" spans="1:27" x14ac:dyDescent="0.25">
      <c r="A253" s="7">
        <f t="shared" si="34"/>
        <v>249</v>
      </c>
      <c r="B253" s="7" t="str">
        <f>IF('Workers Settings'!B253&lt;&gt;"",'Workers Settings'!B253,"")</f>
        <v/>
      </c>
      <c r="C253" s="7" t="str">
        <f>IF('Workers Settings'!C253&lt;&gt;"",'Workers Settings'!C253,"")</f>
        <v/>
      </c>
      <c r="D253" s="17"/>
      <c r="E253" s="17"/>
      <c r="F253" s="17"/>
      <c r="G253" s="7" t="str">
        <f>IF(D253&lt;&gt;"",IF('Workers Settings'!D253="","",'Workers Settings'!D253),"")</f>
        <v/>
      </c>
      <c r="H253" s="7" t="str">
        <f>IF(D253&lt;&gt;"",'Workers Settings'!E253,"")</f>
        <v/>
      </c>
      <c r="I253" s="7" t="str">
        <f t="shared" si="33"/>
        <v/>
      </c>
      <c r="J253" s="7" t="str">
        <f>IF('Workers Settings'!F253&lt;&gt;"",'Workers Settings'!F253,"")</f>
        <v/>
      </c>
      <c r="K253" s="7" t="str">
        <f>IF('Workers Settings'!G253&lt;&gt;"",'Workers Settings'!G253,"")</f>
        <v/>
      </c>
      <c r="L253" s="7" t="str">
        <f>IF(D253="","",IF(VLOOKUP(D253,'Demand Locations'!B:D,2,FALSE)="","",VLOOKUP(D253,'Demand Locations'!B:D,2,FALSE)))</f>
        <v/>
      </c>
      <c r="M253" s="7" t="str">
        <f>IF(D253="","",IF(VLOOKUP(D253,'Demand Locations'!B:D,3,FALSE)="","",VLOOKUP(D253,'Demand Locations'!B:D,3,FALSE)))</f>
        <v/>
      </c>
      <c r="N253" s="7" t="str">
        <f t="shared" si="35"/>
        <v/>
      </c>
      <c r="O253" s="7" t="str">
        <f t="shared" si="36"/>
        <v/>
      </c>
      <c r="P253" s="7" t="str">
        <f t="shared" si="37"/>
        <v/>
      </c>
      <c r="Q253" s="7" t="str">
        <f t="shared" si="38"/>
        <v/>
      </c>
      <c r="R253" s="7" t="str">
        <f t="shared" si="39"/>
        <v/>
      </c>
      <c r="S253" s="7" t="str">
        <f t="shared" si="40"/>
        <v/>
      </c>
      <c r="T253" s="7" t="str">
        <f t="shared" si="41"/>
        <v/>
      </c>
      <c r="U253" s="7" t="str">
        <f t="shared" si="42"/>
        <v/>
      </c>
      <c r="V253" s="7" t="str">
        <f t="shared" si="43"/>
        <v/>
      </c>
      <c r="W253" s="60" t="str">
        <f>IF(ISNUMBER(V253),IF(ISNA(VLOOKUP(I253,'Distances Lookup Table'!D:E,2,FALSE)),V253*'General Settings'!$F$6,IF(VLOOKUP(I253,'Distances Lookup Table'!D:E,2,FALSE)="",V253*'General Settings'!$F$6,VLOOKUP(I253,'Distances Lookup Table'!D:E,2,FALSE))),"")</f>
        <v/>
      </c>
      <c r="X253" s="18" t="str">
        <f>IF(D253&lt;&gt;"",'Workers Settings'!H253,"")</f>
        <v/>
      </c>
      <c r="Y253" s="18" t="str">
        <f>IF(D253&lt;&gt;"",'Workers Settings'!I253,"")</f>
        <v/>
      </c>
      <c r="Z253" s="29" t="str">
        <f>IF('Workers Settings'!L253&lt;&gt;"",'Workers Settings'!L253,'Workers Settings'!K253)</f>
        <v/>
      </c>
      <c r="AA253" s="29" t="str">
        <f>IF(D253&lt;&gt;"",IF('Workers Settings'!L253&lt;&gt;"",'Workers Settings'!L253,'Workers Settings'!K253),"")</f>
        <v/>
      </c>
    </row>
    <row r="254" spans="1:27" x14ac:dyDescent="0.25">
      <c r="A254" s="7">
        <f t="shared" si="34"/>
        <v>250</v>
      </c>
      <c r="B254" s="7" t="str">
        <f>IF('Workers Settings'!B254&lt;&gt;"",'Workers Settings'!B254,"")</f>
        <v/>
      </c>
      <c r="C254" s="7" t="str">
        <f>IF('Workers Settings'!C254&lt;&gt;"",'Workers Settings'!C254,"")</f>
        <v/>
      </c>
      <c r="D254" s="17"/>
      <c r="E254" s="17"/>
      <c r="F254" s="17"/>
      <c r="G254" s="7" t="str">
        <f>IF(D254&lt;&gt;"",IF('Workers Settings'!D254="","",'Workers Settings'!D254),"")</f>
        <v/>
      </c>
      <c r="H254" s="7" t="str">
        <f>IF(D254&lt;&gt;"",'Workers Settings'!E254,"")</f>
        <v/>
      </c>
      <c r="I254" s="7" t="str">
        <f t="shared" si="33"/>
        <v/>
      </c>
      <c r="J254" s="7" t="str">
        <f>IF('Workers Settings'!F254&lt;&gt;"",'Workers Settings'!F254,"")</f>
        <v/>
      </c>
      <c r="K254" s="7" t="str">
        <f>IF('Workers Settings'!G254&lt;&gt;"",'Workers Settings'!G254,"")</f>
        <v/>
      </c>
      <c r="L254" s="7" t="str">
        <f>IF(D254="","",IF(VLOOKUP(D254,'Demand Locations'!B:D,2,FALSE)="","",VLOOKUP(D254,'Demand Locations'!B:D,2,FALSE)))</f>
        <v/>
      </c>
      <c r="M254" s="7" t="str">
        <f>IF(D254="","",IF(VLOOKUP(D254,'Demand Locations'!B:D,3,FALSE)="","",VLOOKUP(D254,'Demand Locations'!B:D,3,FALSE)))</f>
        <v/>
      </c>
      <c r="N254" s="7" t="str">
        <f t="shared" si="35"/>
        <v/>
      </c>
      <c r="O254" s="7" t="str">
        <f t="shared" si="36"/>
        <v/>
      </c>
      <c r="P254" s="7" t="str">
        <f t="shared" si="37"/>
        <v/>
      </c>
      <c r="Q254" s="7" t="str">
        <f t="shared" si="38"/>
        <v/>
      </c>
      <c r="R254" s="7" t="str">
        <f t="shared" si="39"/>
        <v/>
      </c>
      <c r="S254" s="7" t="str">
        <f t="shared" si="40"/>
        <v/>
      </c>
      <c r="T254" s="7" t="str">
        <f t="shared" si="41"/>
        <v/>
      </c>
      <c r="U254" s="7" t="str">
        <f t="shared" si="42"/>
        <v/>
      </c>
      <c r="V254" s="7" t="str">
        <f t="shared" si="43"/>
        <v/>
      </c>
      <c r="W254" s="60" t="str">
        <f>IF(ISNUMBER(V254),IF(ISNA(VLOOKUP(I254,'Distances Lookup Table'!D:E,2,FALSE)),V254*'General Settings'!$F$6,IF(VLOOKUP(I254,'Distances Lookup Table'!D:E,2,FALSE)="",V254*'General Settings'!$F$6,VLOOKUP(I254,'Distances Lookup Table'!D:E,2,FALSE))),"")</f>
        <v/>
      </c>
      <c r="X254" s="18" t="str">
        <f>IF(D254&lt;&gt;"",'Workers Settings'!H254,"")</f>
        <v/>
      </c>
      <c r="Y254" s="18" t="str">
        <f>IF(D254&lt;&gt;"",'Workers Settings'!I254,"")</f>
        <v/>
      </c>
      <c r="Z254" s="29" t="str">
        <f>IF('Workers Settings'!L254&lt;&gt;"",'Workers Settings'!L254,'Workers Settings'!K254)</f>
        <v/>
      </c>
      <c r="AA254" s="29" t="str">
        <f>IF(D254&lt;&gt;"",IF('Workers Settings'!L254&lt;&gt;"",'Workers Settings'!L254,'Workers Settings'!K254),"")</f>
        <v/>
      </c>
    </row>
    <row r="255" spans="1:27" x14ac:dyDescent="0.25">
      <c r="A255" s="7">
        <f t="shared" si="34"/>
        <v>251</v>
      </c>
      <c r="B255" s="7" t="str">
        <f>IF('Workers Settings'!B255&lt;&gt;"",'Workers Settings'!B255,"")</f>
        <v/>
      </c>
      <c r="C255" s="7" t="str">
        <f>IF('Workers Settings'!C255&lt;&gt;"",'Workers Settings'!C255,"")</f>
        <v/>
      </c>
      <c r="D255" s="17"/>
      <c r="E255" s="17"/>
      <c r="F255" s="17"/>
      <c r="G255" s="7" t="str">
        <f>IF(D255&lt;&gt;"",IF('Workers Settings'!D255="","",'Workers Settings'!D255),"")</f>
        <v/>
      </c>
      <c r="H255" s="7" t="str">
        <f>IF(D255&lt;&gt;"",'Workers Settings'!E255,"")</f>
        <v/>
      </c>
      <c r="I255" s="7" t="str">
        <f t="shared" si="33"/>
        <v/>
      </c>
      <c r="J255" s="7" t="str">
        <f>IF('Workers Settings'!F255&lt;&gt;"",'Workers Settings'!F255,"")</f>
        <v/>
      </c>
      <c r="K255" s="7" t="str">
        <f>IF('Workers Settings'!G255&lt;&gt;"",'Workers Settings'!G255,"")</f>
        <v/>
      </c>
      <c r="L255" s="7" t="str">
        <f>IF(D255="","",IF(VLOOKUP(D255,'Demand Locations'!B:D,2,FALSE)="","",VLOOKUP(D255,'Demand Locations'!B:D,2,FALSE)))</f>
        <v/>
      </c>
      <c r="M255" s="7" t="str">
        <f>IF(D255="","",IF(VLOOKUP(D255,'Demand Locations'!B:D,3,FALSE)="","",VLOOKUP(D255,'Demand Locations'!B:D,3,FALSE)))</f>
        <v/>
      </c>
      <c r="N255" s="7" t="str">
        <f t="shared" si="35"/>
        <v/>
      </c>
      <c r="O255" s="7" t="str">
        <f t="shared" si="36"/>
        <v/>
      </c>
      <c r="P255" s="7" t="str">
        <f t="shared" si="37"/>
        <v/>
      </c>
      <c r="Q255" s="7" t="str">
        <f t="shared" si="38"/>
        <v/>
      </c>
      <c r="R255" s="7" t="str">
        <f t="shared" si="39"/>
        <v/>
      </c>
      <c r="S255" s="7" t="str">
        <f t="shared" si="40"/>
        <v/>
      </c>
      <c r="T255" s="7" t="str">
        <f t="shared" si="41"/>
        <v/>
      </c>
      <c r="U255" s="7" t="str">
        <f t="shared" si="42"/>
        <v/>
      </c>
      <c r="V255" s="7" t="str">
        <f t="shared" si="43"/>
        <v/>
      </c>
      <c r="W255" s="60" t="str">
        <f>IF(ISNUMBER(V255),IF(ISNA(VLOOKUP(I255,'Distances Lookup Table'!D:E,2,FALSE)),V255*'General Settings'!$F$6,IF(VLOOKUP(I255,'Distances Lookup Table'!D:E,2,FALSE)="",V255*'General Settings'!$F$6,VLOOKUP(I255,'Distances Lookup Table'!D:E,2,FALSE))),"")</f>
        <v/>
      </c>
      <c r="X255" s="18" t="str">
        <f>IF(D255&lt;&gt;"",'Workers Settings'!H255,"")</f>
        <v/>
      </c>
      <c r="Y255" s="18" t="str">
        <f>IF(D255&lt;&gt;"",'Workers Settings'!I255,"")</f>
        <v/>
      </c>
      <c r="Z255" s="29" t="str">
        <f>IF('Workers Settings'!L255&lt;&gt;"",'Workers Settings'!L255,'Workers Settings'!K255)</f>
        <v/>
      </c>
      <c r="AA255" s="29" t="str">
        <f>IF(D255&lt;&gt;"",IF('Workers Settings'!L255&lt;&gt;"",'Workers Settings'!L255,'Workers Settings'!K255),"")</f>
        <v/>
      </c>
    </row>
    <row r="256" spans="1:27" x14ac:dyDescent="0.25">
      <c r="A256" s="7">
        <f t="shared" si="34"/>
        <v>252</v>
      </c>
      <c r="B256" s="7" t="str">
        <f>IF('Workers Settings'!B256&lt;&gt;"",'Workers Settings'!B256,"")</f>
        <v/>
      </c>
      <c r="C256" s="7" t="str">
        <f>IF('Workers Settings'!C256&lt;&gt;"",'Workers Settings'!C256,"")</f>
        <v/>
      </c>
      <c r="D256" s="17"/>
      <c r="E256" s="17"/>
      <c r="F256" s="17"/>
      <c r="G256" s="7" t="str">
        <f>IF(D256&lt;&gt;"",IF('Workers Settings'!D256="","",'Workers Settings'!D256),"")</f>
        <v/>
      </c>
      <c r="H256" s="7" t="str">
        <f>IF(D256&lt;&gt;"",'Workers Settings'!E256,"")</f>
        <v/>
      </c>
      <c r="I256" s="7" t="str">
        <f t="shared" si="33"/>
        <v/>
      </c>
      <c r="J256" s="7" t="str">
        <f>IF('Workers Settings'!F256&lt;&gt;"",'Workers Settings'!F256,"")</f>
        <v/>
      </c>
      <c r="K256" s="7" t="str">
        <f>IF('Workers Settings'!G256&lt;&gt;"",'Workers Settings'!G256,"")</f>
        <v/>
      </c>
      <c r="L256" s="7" t="str">
        <f>IF(D256="","",IF(VLOOKUP(D256,'Demand Locations'!B:D,2,FALSE)="","",VLOOKUP(D256,'Demand Locations'!B:D,2,FALSE)))</f>
        <v/>
      </c>
      <c r="M256" s="7" t="str">
        <f>IF(D256="","",IF(VLOOKUP(D256,'Demand Locations'!B:D,3,FALSE)="","",VLOOKUP(D256,'Demand Locations'!B:D,3,FALSE)))</f>
        <v/>
      </c>
      <c r="N256" s="7" t="str">
        <f t="shared" si="35"/>
        <v/>
      </c>
      <c r="O256" s="7" t="str">
        <f t="shared" si="36"/>
        <v/>
      </c>
      <c r="P256" s="7" t="str">
        <f t="shared" si="37"/>
        <v/>
      </c>
      <c r="Q256" s="7" t="str">
        <f t="shared" si="38"/>
        <v/>
      </c>
      <c r="R256" s="7" t="str">
        <f t="shared" si="39"/>
        <v/>
      </c>
      <c r="S256" s="7" t="str">
        <f t="shared" si="40"/>
        <v/>
      </c>
      <c r="T256" s="7" t="str">
        <f t="shared" si="41"/>
        <v/>
      </c>
      <c r="U256" s="7" t="str">
        <f t="shared" si="42"/>
        <v/>
      </c>
      <c r="V256" s="7" t="str">
        <f t="shared" si="43"/>
        <v/>
      </c>
      <c r="W256" s="60" t="str">
        <f>IF(ISNUMBER(V256),IF(ISNA(VLOOKUP(I256,'Distances Lookup Table'!D:E,2,FALSE)),V256*'General Settings'!$F$6,IF(VLOOKUP(I256,'Distances Lookup Table'!D:E,2,FALSE)="",V256*'General Settings'!$F$6,VLOOKUP(I256,'Distances Lookup Table'!D:E,2,FALSE))),"")</f>
        <v/>
      </c>
      <c r="X256" s="18" t="str">
        <f>IF(D256&lt;&gt;"",'Workers Settings'!H256,"")</f>
        <v/>
      </c>
      <c r="Y256" s="18" t="str">
        <f>IF(D256&lt;&gt;"",'Workers Settings'!I256,"")</f>
        <v/>
      </c>
      <c r="Z256" s="29" t="str">
        <f>IF('Workers Settings'!L256&lt;&gt;"",'Workers Settings'!L256,'Workers Settings'!K256)</f>
        <v/>
      </c>
      <c r="AA256" s="29" t="str">
        <f>IF(D256&lt;&gt;"",IF('Workers Settings'!L256&lt;&gt;"",'Workers Settings'!L256,'Workers Settings'!K256),"")</f>
        <v/>
      </c>
    </row>
    <row r="257" spans="1:27" x14ac:dyDescent="0.25">
      <c r="A257" s="7">
        <f t="shared" si="34"/>
        <v>253</v>
      </c>
      <c r="B257" s="7" t="str">
        <f>IF('Workers Settings'!B257&lt;&gt;"",'Workers Settings'!B257,"")</f>
        <v/>
      </c>
      <c r="C257" s="7" t="str">
        <f>IF('Workers Settings'!C257&lt;&gt;"",'Workers Settings'!C257,"")</f>
        <v/>
      </c>
      <c r="D257" s="17"/>
      <c r="E257" s="17"/>
      <c r="F257" s="17"/>
      <c r="G257" s="7" t="str">
        <f>IF(D257&lt;&gt;"",IF('Workers Settings'!D257="","",'Workers Settings'!D257),"")</f>
        <v/>
      </c>
      <c r="H257" s="7" t="str">
        <f>IF(D257&lt;&gt;"",'Workers Settings'!E257,"")</f>
        <v/>
      </c>
      <c r="I257" s="7" t="str">
        <f t="shared" si="33"/>
        <v/>
      </c>
      <c r="J257" s="7" t="str">
        <f>IF('Workers Settings'!F257&lt;&gt;"",'Workers Settings'!F257,"")</f>
        <v/>
      </c>
      <c r="K257" s="7" t="str">
        <f>IF('Workers Settings'!G257&lt;&gt;"",'Workers Settings'!G257,"")</f>
        <v/>
      </c>
      <c r="L257" s="7" t="str">
        <f>IF(D257="","",IF(VLOOKUP(D257,'Demand Locations'!B:D,2,FALSE)="","",VLOOKUP(D257,'Demand Locations'!B:D,2,FALSE)))</f>
        <v/>
      </c>
      <c r="M257" s="7" t="str">
        <f>IF(D257="","",IF(VLOOKUP(D257,'Demand Locations'!B:D,3,FALSE)="","",VLOOKUP(D257,'Demand Locations'!B:D,3,FALSE)))</f>
        <v/>
      </c>
      <c r="N257" s="7" t="str">
        <f t="shared" si="35"/>
        <v/>
      </c>
      <c r="O257" s="7" t="str">
        <f t="shared" si="36"/>
        <v/>
      </c>
      <c r="P257" s="7" t="str">
        <f t="shared" si="37"/>
        <v/>
      </c>
      <c r="Q257" s="7" t="str">
        <f t="shared" si="38"/>
        <v/>
      </c>
      <c r="R257" s="7" t="str">
        <f t="shared" si="39"/>
        <v/>
      </c>
      <c r="S257" s="7" t="str">
        <f t="shared" si="40"/>
        <v/>
      </c>
      <c r="T257" s="7" t="str">
        <f t="shared" si="41"/>
        <v/>
      </c>
      <c r="U257" s="7" t="str">
        <f t="shared" si="42"/>
        <v/>
      </c>
      <c r="V257" s="7" t="str">
        <f t="shared" si="43"/>
        <v/>
      </c>
      <c r="W257" s="60" t="str">
        <f>IF(ISNUMBER(V257),IF(ISNA(VLOOKUP(I257,'Distances Lookup Table'!D:E,2,FALSE)),V257*'General Settings'!$F$6,IF(VLOOKUP(I257,'Distances Lookup Table'!D:E,2,FALSE)="",V257*'General Settings'!$F$6,VLOOKUP(I257,'Distances Lookup Table'!D:E,2,FALSE))),"")</f>
        <v/>
      </c>
      <c r="X257" s="18" t="str">
        <f>IF(D257&lt;&gt;"",'Workers Settings'!H257,"")</f>
        <v/>
      </c>
      <c r="Y257" s="18" t="str">
        <f>IF(D257&lt;&gt;"",'Workers Settings'!I257,"")</f>
        <v/>
      </c>
      <c r="Z257" s="29" t="str">
        <f>IF('Workers Settings'!L257&lt;&gt;"",'Workers Settings'!L257,'Workers Settings'!K257)</f>
        <v/>
      </c>
      <c r="AA257" s="29" t="str">
        <f>IF(D257&lt;&gt;"",IF('Workers Settings'!L257&lt;&gt;"",'Workers Settings'!L257,'Workers Settings'!K257),"")</f>
        <v/>
      </c>
    </row>
    <row r="258" spans="1:27" x14ac:dyDescent="0.25">
      <c r="A258" s="7">
        <f t="shared" si="34"/>
        <v>254</v>
      </c>
      <c r="B258" s="7" t="str">
        <f>IF('Workers Settings'!B258&lt;&gt;"",'Workers Settings'!B258,"")</f>
        <v/>
      </c>
      <c r="C258" s="7" t="str">
        <f>IF('Workers Settings'!C258&lt;&gt;"",'Workers Settings'!C258,"")</f>
        <v/>
      </c>
      <c r="D258" s="17"/>
      <c r="E258" s="17"/>
      <c r="F258" s="17"/>
      <c r="G258" s="7" t="str">
        <f>IF(D258&lt;&gt;"",IF('Workers Settings'!D258="","",'Workers Settings'!D258),"")</f>
        <v/>
      </c>
      <c r="H258" s="7" t="str">
        <f>IF(D258&lt;&gt;"",'Workers Settings'!E258,"")</f>
        <v/>
      </c>
      <c r="I258" s="7" t="str">
        <f t="shared" si="33"/>
        <v/>
      </c>
      <c r="J258" s="7" t="str">
        <f>IF('Workers Settings'!F258&lt;&gt;"",'Workers Settings'!F258,"")</f>
        <v/>
      </c>
      <c r="K258" s="7" t="str">
        <f>IF('Workers Settings'!G258&lt;&gt;"",'Workers Settings'!G258,"")</f>
        <v/>
      </c>
      <c r="L258" s="7" t="str">
        <f>IF(D258="","",IF(VLOOKUP(D258,'Demand Locations'!B:D,2,FALSE)="","",VLOOKUP(D258,'Demand Locations'!B:D,2,FALSE)))</f>
        <v/>
      </c>
      <c r="M258" s="7" t="str">
        <f>IF(D258="","",IF(VLOOKUP(D258,'Demand Locations'!B:D,3,FALSE)="","",VLOOKUP(D258,'Demand Locations'!B:D,3,FALSE)))</f>
        <v/>
      </c>
      <c r="N258" s="7" t="str">
        <f t="shared" si="35"/>
        <v/>
      </c>
      <c r="O258" s="7" t="str">
        <f t="shared" si="36"/>
        <v/>
      </c>
      <c r="P258" s="7" t="str">
        <f t="shared" si="37"/>
        <v/>
      </c>
      <c r="Q258" s="7" t="str">
        <f t="shared" si="38"/>
        <v/>
      </c>
      <c r="R258" s="7" t="str">
        <f t="shared" si="39"/>
        <v/>
      </c>
      <c r="S258" s="7" t="str">
        <f t="shared" si="40"/>
        <v/>
      </c>
      <c r="T258" s="7" t="str">
        <f t="shared" si="41"/>
        <v/>
      </c>
      <c r="U258" s="7" t="str">
        <f t="shared" si="42"/>
        <v/>
      </c>
      <c r="V258" s="7" t="str">
        <f t="shared" si="43"/>
        <v/>
      </c>
      <c r="W258" s="60" t="str">
        <f>IF(ISNUMBER(V258),IF(ISNA(VLOOKUP(I258,'Distances Lookup Table'!D:E,2,FALSE)),V258*'General Settings'!$F$6,IF(VLOOKUP(I258,'Distances Lookup Table'!D:E,2,FALSE)="",V258*'General Settings'!$F$6,VLOOKUP(I258,'Distances Lookup Table'!D:E,2,FALSE))),"")</f>
        <v/>
      </c>
      <c r="X258" s="18" t="str">
        <f>IF(D258&lt;&gt;"",'Workers Settings'!H258,"")</f>
        <v/>
      </c>
      <c r="Y258" s="18" t="str">
        <f>IF(D258&lt;&gt;"",'Workers Settings'!I258,"")</f>
        <v/>
      </c>
      <c r="Z258" s="29" t="str">
        <f>IF('Workers Settings'!L258&lt;&gt;"",'Workers Settings'!L258,'Workers Settings'!K258)</f>
        <v/>
      </c>
      <c r="AA258" s="29" t="str">
        <f>IF(D258&lt;&gt;"",IF('Workers Settings'!L258&lt;&gt;"",'Workers Settings'!L258,'Workers Settings'!K258),"")</f>
        <v/>
      </c>
    </row>
    <row r="259" spans="1:27" x14ac:dyDescent="0.25">
      <c r="A259" s="7">
        <f t="shared" si="34"/>
        <v>255</v>
      </c>
      <c r="B259" s="7" t="str">
        <f>IF('Workers Settings'!B259&lt;&gt;"",'Workers Settings'!B259,"")</f>
        <v/>
      </c>
      <c r="C259" s="7" t="str">
        <f>IF('Workers Settings'!C259&lt;&gt;"",'Workers Settings'!C259,"")</f>
        <v/>
      </c>
      <c r="D259" s="17"/>
      <c r="E259" s="17"/>
      <c r="F259" s="17"/>
      <c r="G259" s="7" t="str">
        <f>IF(D259&lt;&gt;"",IF('Workers Settings'!D259="","",'Workers Settings'!D259),"")</f>
        <v/>
      </c>
      <c r="H259" s="7" t="str">
        <f>IF(D259&lt;&gt;"",'Workers Settings'!E259,"")</f>
        <v/>
      </c>
      <c r="I259" s="7" t="str">
        <f t="shared" si="33"/>
        <v/>
      </c>
      <c r="J259" s="7" t="str">
        <f>IF('Workers Settings'!F259&lt;&gt;"",'Workers Settings'!F259,"")</f>
        <v/>
      </c>
      <c r="K259" s="7" t="str">
        <f>IF('Workers Settings'!G259&lt;&gt;"",'Workers Settings'!G259,"")</f>
        <v/>
      </c>
      <c r="L259" s="7" t="str">
        <f>IF(D259="","",IF(VLOOKUP(D259,'Demand Locations'!B:D,2,FALSE)="","",VLOOKUP(D259,'Demand Locations'!B:D,2,FALSE)))</f>
        <v/>
      </c>
      <c r="M259" s="7" t="str">
        <f>IF(D259="","",IF(VLOOKUP(D259,'Demand Locations'!B:D,3,FALSE)="","",VLOOKUP(D259,'Demand Locations'!B:D,3,FALSE)))</f>
        <v/>
      </c>
      <c r="N259" s="7" t="str">
        <f t="shared" si="35"/>
        <v/>
      </c>
      <c r="O259" s="7" t="str">
        <f t="shared" si="36"/>
        <v/>
      </c>
      <c r="P259" s="7" t="str">
        <f t="shared" si="37"/>
        <v/>
      </c>
      <c r="Q259" s="7" t="str">
        <f t="shared" si="38"/>
        <v/>
      </c>
      <c r="R259" s="7" t="str">
        <f t="shared" si="39"/>
        <v/>
      </c>
      <c r="S259" s="7" t="str">
        <f t="shared" si="40"/>
        <v/>
      </c>
      <c r="T259" s="7" t="str">
        <f t="shared" si="41"/>
        <v/>
      </c>
      <c r="U259" s="7" t="str">
        <f t="shared" si="42"/>
        <v/>
      </c>
      <c r="V259" s="7" t="str">
        <f t="shared" si="43"/>
        <v/>
      </c>
      <c r="W259" s="60" t="str">
        <f>IF(ISNUMBER(V259),IF(ISNA(VLOOKUP(I259,'Distances Lookup Table'!D:E,2,FALSE)),V259*'General Settings'!$F$6,IF(VLOOKUP(I259,'Distances Lookup Table'!D:E,2,FALSE)="",V259*'General Settings'!$F$6,VLOOKUP(I259,'Distances Lookup Table'!D:E,2,FALSE))),"")</f>
        <v/>
      </c>
      <c r="X259" s="18" t="str">
        <f>IF(D259&lt;&gt;"",'Workers Settings'!H259,"")</f>
        <v/>
      </c>
      <c r="Y259" s="18" t="str">
        <f>IF(D259&lt;&gt;"",'Workers Settings'!I259,"")</f>
        <v/>
      </c>
      <c r="Z259" s="29" t="str">
        <f>IF('Workers Settings'!L259&lt;&gt;"",'Workers Settings'!L259,'Workers Settings'!K259)</f>
        <v/>
      </c>
      <c r="AA259" s="29" t="str">
        <f>IF(D259&lt;&gt;"",IF('Workers Settings'!L259&lt;&gt;"",'Workers Settings'!L259,'Workers Settings'!K259),"")</f>
        <v/>
      </c>
    </row>
    <row r="260" spans="1:27" x14ac:dyDescent="0.25">
      <c r="A260" s="7">
        <f t="shared" si="34"/>
        <v>256</v>
      </c>
      <c r="B260" s="7" t="str">
        <f>IF('Workers Settings'!B260&lt;&gt;"",'Workers Settings'!B260,"")</f>
        <v/>
      </c>
      <c r="C260" s="7" t="str">
        <f>IF('Workers Settings'!C260&lt;&gt;"",'Workers Settings'!C260,"")</f>
        <v/>
      </c>
      <c r="D260" s="17"/>
      <c r="E260" s="17"/>
      <c r="F260" s="17"/>
      <c r="G260" s="7" t="str">
        <f>IF(D260&lt;&gt;"",IF('Workers Settings'!D260="","",'Workers Settings'!D260),"")</f>
        <v/>
      </c>
      <c r="H260" s="7" t="str">
        <f>IF(D260&lt;&gt;"",'Workers Settings'!E260,"")</f>
        <v/>
      </c>
      <c r="I260" s="7" t="str">
        <f t="shared" si="33"/>
        <v/>
      </c>
      <c r="J260" s="7" t="str">
        <f>IF('Workers Settings'!F260&lt;&gt;"",'Workers Settings'!F260,"")</f>
        <v/>
      </c>
      <c r="K260" s="7" t="str">
        <f>IF('Workers Settings'!G260&lt;&gt;"",'Workers Settings'!G260,"")</f>
        <v/>
      </c>
      <c r="L260" s="7" t="str">
        <f>IF(D260="","",IF(VLOOKUP(D260,'Demand Locations'!B:D,2,FALSE)="","",VLOOKUP(D260,'Demand Locations'!B:D,2,FALSE)))</f>
        <v/>
      </c>
      <c r="M260" s="7" t="str">
        <f>IF(D260="","",IF(VLOOKUP(D260,'Demand Locations'!B:D,3,FALSE)="","",VLOOKUP(D260,'Demand Locations'!B:D,3,FALSE)))</f>
        <v/>
      </c>
      <c r="N260" s="7" t="str">
        <f t="shared" si="35"/>
        <v/>
      </c>
      <c r="O260" s="7" t="str">
        <f t="shared" si="36"/>
        <v/>
      </c>
      <c r="P260" s="7" t="str">
        <f t="shared" si="37"/>
        <v/>
      </c>
      <c r="Q260" s="7" t="str">
        <f t="shared" si="38"/>
        <v/>
      </c>
      <c r="R260" s="7" t="str">
        <f t="shared" si="39"/>
        <v/>
      </c>
      <c r="S260" s="7" t="str">
        <f t="shared" si="40"/>
        <v/>
      </c>
      <c r="T260" s="7" t="str">
        <f t="shared" si="41"/>
        <v/>
      </c>
      <c r="U260" s="7" t="str">
        <f t="shared" si="42"/>
        <v/>
      </c>
      <c r="V260" s="7" t="str">
        <f t="shared" si="43"/>
        <v/>
      </c>
      <c r="W260" s="60" t="str">
        <f>IF(ISNUMBER(V260),IF(ISNA(VLOOKUP(I260,'Distances Lookup Table'!D:E,2,FALSE)),V260*'General Settings'!$F$6,IF(VLOOKUP(I260,'Distances Lookup Table'!D:E,2,FALSE)="",V260*'General Settings'!$F$6,VLOOKUP(I260,'Distances Lookup Table'!D:E,2,FALSE))),"")</f>
        <v/>
      </c>
      <c r="X260" s="18" t="str">
        <f>IF(D260&lt;&gt;"",'Workers Settings'!H260,"")</f>
        <v/>
      </c>
      <c r="Y260" s="18" t="str">
        <f>IF(D260&lt;&gt;"",'Workers Settings'!I260,"")</f>
        <v/>
      </c>
      <c r="Z260" s="29" t="str">
        <f>IF('Workers Settings'!L260&lt;&gt;"",'Workers Settings'!L260,'Workers Settings'!K260)</f>
        <v/>
      </c>
      <c r="AA260" s="29" t="str">
        <f>IF(D260&lt;&gt;"",IF('Workers Settings'!L260&lt;&gt;"",'Workers Settings'!L260,'Workers Settings'!K260),"")</f>
        <v/>
      </c>
    </row>
    <row r="261" spans="1:27" x14ac:dyDescent="0.25">
      <c r="A261" s="7">
        <f t="shared" si="34"/>
        <v>257</v>
      </c>
      <c r="B261" s="7" t="str">
        <f>IF('Workers Settings'!B261&lt;&gt;"",'Workers Settings'!B261,"")</f>
        <v/>
      </c>
      <c r="C261" s="7" t="str">
        <f>IF('Workers Settings'!C261&lt;&gt;"",'Workers Settings'!C261,"")</f>
        <v/>
      </c>
      <c r="D261" s="17"/>
      <c r="E261" s="17"/>
      <c r="F261" s="17"/>
      <c r="G261" s="7" t="str">
        <f>IF(D261&lt;&gt;"",IF('Workers Settings'!D261="","",'Workers Settings'!D261),"")</f>
        <v/>
      </c>
      <c r="H261" s="7" t="str">
        <f>IF(D261&lt;&gt;"",'Workers Settings'!E261,"")</f>
        <v/>
      </c>
      <c r="I261" s="7" t="str">
        <f t="shared" ref="I261:I324" si="44">IF(AND(D261&lt;&gt;"",H261&lt;&gt;""),H261&amp;"-"&amp;D261,"")</f>
        <v/>
      </c>
      <c r="J261" s="7" t="str">
        <f>IF('Workers Settings'!F261&lt;&gt;"",'Workers Settings'!F261,"")</f>
        <v/>
      </c>
      <c r="K261" s="7" t="str">
        <f>IF('Workers Settings'!G261&lt;&gt;"",'Workers Settings'!G261,"")</f>
        <v/>
      </c>
      <c r="L261" s="7" t="str">
        <f>IF(D261="","",IF(VLOOKUP(D261,'Demand Locations'!B:D,2,FALSE)="","",VLOOKUP(D261,'Demand Locations'!B:D,2,FALSE)))</f>
        <v/>
      </c>
      <c r="M261" s="7" t="str">
        <f>IF(D261="","",IF(VLOOKUP(D261,'Demand Locations'!B:D,3,FALSE)="","",VLOOKUP(D261,'Demand Locations'!B:D,3,FALSE)))</f>
        <v/>
      </c>
      <c r="N261" s="7" t="str">
        <f t="shared" si="35"/>
        <v/>
      </c>
      <c r="O261" s="7" t="str">
        <f t="shared" si="36"/>
        <v/>
      </c>
      <c r="P261" s="7" t="str">
        <f t="shared" si="37"/>
        <v/>
      </c>
      <c r="Q261" s="7" t="str">
        <f t="shared" si="38"/>
        <v/>
      </c>
      <c r="R261" s="7" t="str">
        <f t="shared" si="39"/>
        <v/>
      </c>
      <c r="S261" s="7" t="str">
        <f t="shared" si="40"/>
        <v/>
      </c>
      <c r="T261" s="7" t="str">
        <f t="shared" si="41"/>
        <v/>
      </c>
      <c r="U261" s="7" t="str">
        <f t="shared" si="42"/>
        <v/>
      </c>
      <c r="V261" s="7" t="str">
        <f t="shared" si="43"/>
        <v/>
      </c>
      <c r="W261" s="60" t="str">
        <f>IF(ISNUMBER(V261),IF(ISNA(VLOOKUP(I261,'Distances Lookup Table'!D:E,2,FALSE)),V261*'General Settings'!$F$6,IF(VLOOKUP(I261,'Distances Lookup Table'!D:E,2,FALSE)="",V261*'General Settings'!$F$6,VLOOKUP(I261,'Distances Lookup Table'!D:E,2,FALSE))),"")</f>
        <v/>
      </c>
      <c r="X261" s="18" t="str">
        <f>IF(D261&lt;&gt;"",'Workers Settings'!H261,"")</f>
        <v/>
      </c>
      <c r="Y261" s="18" t="str">
        <f>IF(D261&lt;&gt;"",'Workers Settings'!I261,"")</f>
        <v/>
      </c>
      <c r="Z261" s="29" t="str">
        <f>IF('Workers Settings'!L261&lt;&gt;"",'Workers Settings'!L261,'Workers Settings'!K261)</f>
        <v/>
      </c>
      <c r="AA261" s="29" t="str">
        <f>IF(D261&lt;&gt;"",IF('Workers Settings'!L261&lt;&gt;"",'Workers Settings'!L261,'Workers Settings'!K261),"")</f>
        <v/>
      </c>
    </row>
    <row r="262" spans="1:27" x14ac:dyDescent="0.25">
      <c r="A262" s="7">
        <f t="shared" ref="A262:A325" si="45">A261+1</f>
        <v>258</v>
      </c>
      <c r="B262" s="7" t="str">
        <f>IF('Workers Settings'!B262&lt;&gt;"",'Workers Settings'!B262,"")</f>
        <v/>
      </c>
      <c r="C262" s="7" t="str">
        <f>IF('Workers Settings'!C262&lt;&gt;"",'Workers Settings'!C262,"")</f>
        <v/>
      </c>
      <c r="D262" s="17"/>
      <c r="E262" s="17"/>
      <c r="F262" s="17"/>
      <c r="G262" s="7" t="str">
        <f>IF(D262&lt;&gt;"",IF('Workers Settings'!D262="","",'Workers Settings'!D262),"")</f>
        <v/>
      </c>
      <c r="H262" s="7" t="str">
        <f>IF(D262&lt;&gt;"",'Workers Settings'!E262,"")</f>
        <v/>
      </c>
      <c r="I262" s="7" t="str">
        <f t="shared" si="44"/>
        <v/>
      </c>
      <c r="J262" s="7" t="str">
        <f>IF('Workers Settings'!F262&lt;&gt;"",'Workers Settings'!F262,"")</f>
        <v/>
      </c>
      <c r="K262" s="7" t="str">
        <f>IF('Workers Settings'!G262&lt;&gt;"",'Workers Settings'!G262,"")</f>
        <v/>
      </c>
      <c r="L262" s="7" t="str">
        <f>IF(D262="","",IF(VLOOKUP(D262,'Demand Locations'!B:D,2,FALSE)="","",VLOOKUP(D262,'Demand Locations'!B:D,2,FALSE)))</f>
        <v/>
      </c>
      <c r="M262" s="7" t="str">
        <f>IF(D262="","",IF(VLOOKUP(D262,'Demand Locations'!B:D,3,FALSE)="","",VLOOKUP(D262,'Demand Locations'!B:D,3,FALSE)))</f>
        <v/>
      </c>
      <c r="N262" s="7" t="str">
        <f t="shared" ref="N262:N325" si="46">IF(ISNUMBER(J262),J262*PI()/180,"")</f>
        <v/>
      </c>
      <c r="O262" s="7" t="str">
        <f t="shared" ref="O262:O325" si="47">IF(ISNUMBER(L262),L262*PI()/180,"")</f>
        <v/>
      </c>
      <c r="P262" s="7" t="str">
        <f t="shared" ref="P262:P325" si="48">IF(AND(ISNUMBER(J262),ISNUMBER(L262)),(L262-J262)*PI()/180,"")</f>
        <v/>
      </c>
      <c r="Q262" s="7" t="str">
        <f t="shared" ref="Q262:Q325" si="49">IF(ISNUMBER(K262),K262*PI()/180,"")</f>
        <v/>
      </c>
      <c r="R262" s="7" t="str">
        <f t="shared" ref="R262:R325" si="50">IF(ISNUMBER(M262),M262*PI()/180,"")</f>
        <v/>
      </c>
      <c r="S262" s="7" t="str">
        <f t="shared" ref="S262:S325" si="51">IF(AND(ISNUMBER(M262),ISNUMBER(K262)),(M262-K262)*PI()/180,"")</f>
        <v/>
      </c>
      <c r="T262" s="7" t="str">
        <f t="shared" ref="T262:T325" si="52">IF(AND(ISNUMBER(P262),ISNUMBER(N262),ISNUMBER(O262),ISNUMBER(S262)),(SIN(P262/2))^2+COS(N262)*COS(O262)*(SIN(S262/2))^2,"")</f>
        <v/>
      </c>
      <c r="U262" s="7" t="str">
        <f t="shared" ref="U262:U325" si="53">IF(ISNUMBER(T262),2*ATAN2(SQRT(1-T262),SQRT(T262)),"")</f>
        <v/>
      </c>
      <c r="V262" s="7" t="str">
        <f t="shared" ref="V262:V325" si="54">IF(ISNUMBER(U262),6373*U262,"")</f>
        <v/>
      </c>
      <c r="W262" s="60" t="str">
        <f>IF(ISNUMBER(V262),IF(ISNA(VLOOKUP(I262,'Distances Lookup Table'!D:E,2,FALSE)),V262*'General Settings'!$F$6,IF(VLOOKUP(I262,'Distances Lookup Table'!D:E,2,FALSE)="",V262*'General Settings'!$F$6,VLOOKUP(I262,'Distances Lookup Table'!D:E,2,FALSE))),"")</f>
        <v/>
      </c>
      <c r="X262" s="18" t="str">
        <f>IF(D262&lt;&gt;"",'Workers Settings'!H262,"")</f>
        <v/>
      </c>
      <c r="Y262" s="18" t="str">
        <f>IF(D262&lt;&gt;"",'Workers Settings'!I262,"")</f>
        <v/>
      </c>
      <c r="Z262" s="29" t="str">
        <f>IF('Workers Settings'!L262&lt;&gt;"",'Workers Settings'!L262,'Workers Settings'!K262)</f>
        <v/>
      </c>
      <c r="AA262" s="29" t="str">
        <f>IF(D262&lt;&gt;"",IF('Workers Settings'!L262&lt;&gt;"",'Workers Settings'!L262,'Workers Settings'!K262),"")</f>
        <v/>
      </c>
    </row>
    <row r="263" spans="1:27" x14ac:dyDescent="0.25">
      <c r="A263" s="7">
        <f t="shared" si="45"/>
        <v>259</v>
      </c>
      <c r="B263" s="7" t="str">
        <f>IF('Workers Settings'!B263&lt;&gt;"",'Workers Settings'!B263,"")</f>
        <v/>
      </c>
      <c r="C263" s="7" t="str">
        <f>IF('Workers Settings'!C263&lt;&gt;"",'Workers Settings'!C263,"")</f>
        <v/>
      </c>
      <c r="D263" s="17"/>
      <c r="E263" s="17"/>
      <c r="F263" s="17"/>
      <c r="G263" s="7" t="str">
        <f>IF(D263&lt;&gt;"",IF('Workers Settings'!D263="","",'Workers Settings'!D263),"")</f>
        <v/>
      </c>
      <c r="H263" s="7" t="str">
        <f>IF(D263&lt;&gt;"",'Workers Settings'!E263,"")</f>
        <v/>
      </c>
      <c r="I263" s="7" t="str">
        <f t="shared" si="44"/>
        <v/>
      </c>
      <c r="J263" s="7" t="str">
        <f>IF('Workers Settings'!F263&lt;&gt;"",'Workers Settings'!F263,"")</f>
        <v/>
      </c>
      <c r="K263" s="7" t="str">
        <f>IF('Workers Settings'!G263&lt;&gt;"",'Workers Settings'!G263,"")</f>
        <v/>
      </c>
      <c r="L263" s="7" t="str">
        <f>IF(D263="","",IF(VLOOKUP(D263,'Demand Locations'!B:D,2,FALSE)="","",VLOOKUP(D263,'Demand Locations'!B:D,2,FALSE)))</f>
        <v/>
      </c>
      <c r="M263" s="7" t="str">
        <f>IF(D263="","",IF(VLOOKUP(D263,'Demand Locations'!B:D,3,FALSE)="","",VLOOKUP(D263,'Demand Locations'!B:D,3,FALSE)))</f>
        <v/>
      </c>
      <c r="N263" s="7" t="str">
        <f t="shared" si="46"/>
        <v/>
      </c>
      <c r="O263" s="7" t="str">
        <f t="shared" si="47"/>
        <v/>
      </c>
      <c r="P263" s="7" t="str">
        <f t="shared" si="48"/>
        <v/>
      </c>
      <c r="Q263" s="7" t="str">
        <f t="shared" si="49"/>
        <v/>
      </c>
      <c r="R263" s="7" t="str">
        <f t="shared" si="50"/>
        <v/>
      </c>
      <c r="S263" s="7" t="str">
        <f t="shared" si="51"/>
        <v/>
      </c>
      <c r="T263" s="7" t="str">
        <f t="shared" si="52"/>
        <v/>
      </c>
      <c r="U263" s="7" t="str">
        <f t="shared" si="53"/>
        <v/>
      </c>
      <c r="V263" s="7" t="str">
        <f t="shared" si="54"/>
        <v/>
      </c>
      <c r="W263" s="60" t="str">
        <f>IF(ISNUMBER(V263),IF(ISNA(VLOOKUP(I263,'Distances Lookup Table'!D:E,2,FALSE)),V263*'General Settings'!$F$6,IF(VLOOKUP(I263,'Distances Lookup Table'!D:E,2,FALSE)="",V263*'General Settings'!$F$6,VLOOKUP(I263,'Distances Lookup Table'!D:E,2,FALSE))),"")</f>
        <v/>
      </c>
      <c r="X263" s="18" t="str">
        <f>IF(D263&lt;&gt;"",'Workers Settings'!H263,"")</f>
        <v/>
      </c>
      <c r="Y263" s="18" t="str">
        <f>IF(D263&lt;&gt;"",'Workers Settings'!I263,"")</f>
        <v/>
      </c>
      <c r="Z263" s="29" t="str">
        <f>IF('Workers Settings'!L263&lt;&gt;"",'Workers Settings'!L263,'Workers Settings'!K263)</f>
        <v/>
      </c>
      <c r="AA263" s="29" t="str">
        <f>IF(D263&lt;&gt;"",IF('Workers Settings'!L263&lt;&gt;"",'Workers Settings'!L263,'Workers Settings'!K263),"")</f>
        <v/>
      </c>
    </row>
    <row r="264" spans="1:27" x14ac:dyDescent="0.25">
      <c r="A264" s="7">
        <f t="shared" si="45"/>
        <v>260</v>
      </c>
      <c r="B264" s="7" t="str">
        <f>IF('Workers Settings'!B264&lt;&gt;"",'Workers Settings'!B264,"")</f>
        <v/>
      </c>
      <c r="C264" s="7" t="str">
        <f>IF('Workers Settings'!C264&lt;&gt;"",'Workers Settings'!C264,"")</f>
        <v/>
      </c>
      <c r="D264" s="17"/>
      <c r="E264" s="17"/>
      <c r="F264" s="17"/>
      <c r="G264" s="7" t="str">
        <f>IF(D264&lt;&gt;"",IF('Workers Settings'!D264="","",'Workers Settings'!D264),"")</f>
        <v/>
      </c>
      <c r="H264" s="7" t="str">
        <f>IF(D264&lt;&gt;"",'Workers Settings'!E264,"")</f>
        <v/>
      </c>
      <c r="I264" s="7" t="str">
        <f t="shared" si="44"/>
        <v/>
      </c>
      <c r="J264" s="7" t="str">
        <f>IF('Workers Settings'!F264&lt;&gt;"",'Workers Settings'!F264,"")</f>
        <v/>
      </c>
      <c r="K264" s="7" t="str">
        <f>IF('Workers Settings'!G264&lt;&gt;"",'Workers Settings'!G264,"")</f>
        <v/>
      </c>
      <c r="L264" s="7" t="str">
        <f>IF(D264="","",IF(VLOOKUP(D264,'Demand Locations'!B:D,2,FALSE)="","",VLOOKUP(D264,'Demand Locations'!B:D,2,FALSE)))</f>
        <v/>
      </c>
      <c r="M264" s="7" t="str">
        <f>IF(D264="","",IF(VLOOKUP(D264,'Demand Locations'!B:D,3,FALSE)="","",VLOOKUP(D264,'Demand Locations'!B:D,3,FALSE)))</f>
        <v/>
      </c>
      <c r="N264" s="7" t="str">
        <f t="shared" si="46"/>
        <v/>
      </c>
      <c r="O264" s="7" t="str">
        <f t="shared" si="47"/>
        <v/>
      </c>
      <c r="P264" s="7" t="str">
        <f t="shared" si="48"/>
        <v/>
      </c>
      <c r="Q264" s="7" t="str">
        <f t="shared" si="49"/>
        <v/>
      </c>
      <c r="R264" s="7" t="str">
        <f t="shared" si="50"/>
        <v/>
      </c>
      <c r="S264" s="7" t="str">
        <f t="shared" si="51"/>
        <v/>
      </c>
      <c r="T264" s="7" t="str">
        <f t="shared" si="52"/>
        <v/>
      </c>
      <c r="U264" s="7" t="str">
        <f t="shared" si="53"/>
        <v/>
      </c>
      <c r="V264" s="7" t="str">
        <f t="shared" si="54"/>
        <v/>
      </c>
      <c r="W264" s="60" t="str">
        <f>IF(ISNUMBER(V264),IF(ISNA(VLOOKUP(I264,'Distances Lookup Table'!D:E,2,FALSE)),V264*'General Settings'!$F$6,IF(VLOOKUP(I264,'Distances Lookup Table'!D:E,2,FALSE)="",V264*'General Settings'!$F$6,VLOOKUP(I264,'Distances Lookup Table'!D:E,2,FALSE))),"")</f>
        <v/>
      </c>
      <c r="X264" s="18" t="str">
        <f>IF(D264&lt;&gt;"",'Workers Settings'!H264,"")</f>
        <v/>
      </c>
      <c r="Y264" s="18" t="str">
        <f>IF(D264&lt;&gt;"",'Workers Settings'!I264,"")</f>
        <v/>
      </c>
      <c r="Z264" s="29" t="str">
        <f>IF('Workers Settings'!L264&lt;&gt;"",'Workers Settings'!L264,'Workers Settings'!K264)</f>
        <v/>
      </c>
      <c r="AA264" s="29" t="str">
        <f>IF(D264&lt;&gt;"",IF('Workers Settings'!L264&lt;&gt;"",'Workers Settings'!L264,'Workers Settings'!K264),"")</f>
        <v/>
      </c>
    </row>
    <row r="265" spans="1:27" x14ac:dyDescent="0.25">
      <c r="A265" s="7">
        <f t="shared" si="45"/>
        <v>261</v>
      </c>
      <c r="B265" s="7" t="str">
        <f>IF('Workers Settings'!B265&lt;&gt;"",'Workers Settings'!B265,"")</f>
        <v/>
      </c>
      <c r="C265" s="7" t="str">
        <f>IF('Workers Settings'!C265&lt;&gt;"",'Workers Settings'!C265,"")</f>
        <v/>
      </c>
      <c r="D265" s="17"/>
      <c r="E265" s="17"/>
      <c r="F265" s="17"/>
      <c r="G265" s="7" t="str">
        <f>IF(D265&lt;&gt;"",IF('Workers Settings'!D265="","",'Workers Settings'!D265),"")</f>
        <v/>
      </c>
      <c r="H265" s="7" t="str">
        <f>IF(D265&lt;&gt;"",'Workers Settings'!E265,"")</f>
        <v/>
      </c>
      <c r="I265" s="7" t="str">
        <f t="shared" si="44"/>
        <v/>
      </c>
      <c r="J265" s="7" t="str">
        <f>IF('Workers Settings'!F265&lt;&gt;"",'Workers Settings'!F265,"")</f>
        <v/>
      </c>
      <c r="K265" s="7" t="str">
        <f>IF('Workers Settings'!G265&lt;&gt;"",'Workers Settings'!G265,"")</f>
        <v/>
      </c>
      <c r="L265" s="7" t="str">
        <f>IF(D265="","",IF(VLOOKUP(D265,'Demand Locations'!B:D,2,FALSE)="","",VLOOKUP(D265,'Demand Locations'!B:D,2,FALSE)))</f>
        <v/>
      </c>
      <c r="M265" s="7" t="str">
        <f>IF(D265="","",IF(VLOOKUP(D265,'Demand Locations'!B:D,3,FALSE)="","",VLOOKUP(D265,'Demand Locations'!B:D,3,FALSE)))</f>
        <v/>
      </c>
      <c r="N265" s="7" t="str">
        <f t="shared" si="46"/>
        <v/>
      </c>
      <c r="O265" s="7" t="str">
        <f t="shared" si="47"/>
        <v/>
      </c>
      <c r="P265" s="7" t="str">
        <f t="shared" si="48"/>
        <v/>
      </c>
      <c r="Q265" s="7" t="str">
        <f t="shared" si="49"/>
        <v/>
      </c>
      <c r="R265" s="7" t="str">
        <f t="shared" si="50"/>
        <v/>
      </c>
      <c r="S265" s="7" t="str">
        <f t="shared" si="51"/>
        <v/>
      </c>
      <c r="T265" s="7" t="str">
        <f t="shared" si="52"/>
        <v/>
      </c>
      <c r="U265" s="7" t="str">
        <f t="shared" si="53"/>
        <v/>
      </c>
      <c r="V265" s="7" t="str">
        <f t="shared" si="54"/>
        <v/>
      </c>
      <c r="W265" s="60" t="str">
        <f>IF(ISNUMBER(V265),IF(ISNA(VLOOKUP(I265,'Distances Lookup Table'!D:E,2,FALSE)),V265*'General Settings'!$F$6,IF(VLOOKUP(I265,'Distances Lookup Table'!D:E,2,FALSE)="",V265*'General Settings'!$F$6,VLOOKUP(I265,'Distances Lookup Table'!D:E,2,FALSE))),"")</f>
        <v/>
      </c>
      <c r="X265" s="18" t="str">
        <f>IF(D265&lt;&gt;"",'Workers Settings'!H265,"")</f>
        <v/>
      </c>
      <c r="Y265" s="18" t="str">
        <f>IF(D265&lt;&gt;"",'Workers Settings'!I265,"")</f>
        <v/>
      </c>
      <c r="Z265" s="29" t="str">
        <f>IF('Workers Settings'!L265&lt;&gt;"",'Workers Settings'!L265,'Workers Settings'!K265)</f>
        <v/>
      </c>
      <c r="AA265" s="29" t="str">
        <f>IF(D265&lt;&gt;"",IF('Workers Settings'!L265&lt;&gt;"",'Workers Settings'!L265,'Workers Settings'!K265),"")</f>
        <v/>
      </c>
    </row>
    <row r="266" spans="1:27" x14ac:dyDescent="0.25">
      <c r="A266" s="7">
        <f t="shared" si="45"/>
        <v>262</v>
      </c>
      <c r="B266" s="7" t="str">
        <f>IF('Workers Settings'!B266&lt;&gt;"",'Workers Settings'!B266,"")</f>
        <v/>
      </c>
      <c r="C266" s="7" t="str">
        <f>IF('Workers Settings'!C266&lt;&gt;"",'Workers Settings'!C266,"")</f>
        <v/>
      </c>
      <c r="D266" s="17"/>
      <c r="E266" s="17"/>
      <c r="F266" s="17"/>
      <c r="G266" s="7" t="str">
        <f>IF(D266&lt;&gt;"",IF('Workers Settings'!D266="","",'Workers Settings'!D266),"")</f>
        <v/>
      </c>
      <c r="H266" s="7" t="str">
        <f>IF(D266&lt;&gt;"",'Workers Settings'!E266,"")</f>
        <v/>
      </c>
      <c r="I266" s="7" t="str">
        <f t="shared" si="44"/>
        <v/>
      </c>
      <c r="J266" s="7" t="str">
        <f>IF('Workers Settings'!F266&lt;&gt;"",'Workers Settings'!F266,"")</f>
        <v/>
      </c>
      <c r="K266" s="7" t="str">
        <f>IF('Workers Settings'!G266&lt;&gt;"",'Workers Settings'!G266,"")</f>
        <v/>
      </c>
      <c r="L266" s="7" t="str">
        <f>IF(D266="","",IF(VLOOKUP(D266,'Demand Locations'!B:D,2,FALSE)="","",VLOOKUP(D266,'Demand Locations'!B:D,2,FALSE)))</f>
        <v/>
      </c>
      <c r="M266" s="7" t="str">
        <f>IF(D266="","",IF(VLOOKUP(D266,'Demand Locations'!B:D,3,FALSE)="","",VLOOKUP(D266,'Demand Locations'!B:D,3,FALSE)))</f>
        <v/>
      </c>
      <c r="N266" s="7" t="str">
        <f t="shared" si="46"/>
        <v/>
      </c>
      <c r="O266" s="7" t="str">
        <f t="shared" si="47"/>
        <v/>
      </c>
      <c r="P266" s="7" t="str">
        <f t="shared" si="48"/>
        <v/>
      </c>
      <c r="Q266" s="7" t="str">
        <f t="shared" si="49"/>
        <v/>
      </c>
      <c r="R266" s="7" t="str">
        <f t="shared" si="50"/>
        <v/>
      </c>
      <c r="S266" s="7" t="str">
        <f t="shared" si="51"/>
        <v/>
      </c>
      <c r="T266" s="7" t="str">
        <f t="shared" si="52"/>
        <v/>
      </c>
      <c r="U266" s="7" t="str">
        <f t="shared" si="53"/>
        <v/>
      </c>
      <c r="V266" s="7" t="str">
        <f t="shared" si="54"/>
        <v/>
      </c>
      <c r="W266" s="60" t="str">
        <f>IF(ISNUMBER(V266),IF(ISNA(VLOOKUP(I266,'Distances Lookup Table'!D:E,2,FALSE)),V266*'General Settings'!$F$6,IF(VLOOKUP(I266,'Distances Lookup Table'!D:E,2,FALSE)="",V266*'General Settings'!$F$6,VLOOKUP(I266,'Distances Lookup Table'!D:E,2,FALSE))),"")</f>
        <v/>
      </c>
      <c r="X266" s="18" t="str">
        <f>IF(D266&lt;&gt;"",'Workers Settings'!H266,"")</f>
        <v/>
      </c>
      <c r="Y266" s="18" t="str">
        <f>IF(D266&lt;&gt;"",'Workers Settings'!I266,"")</f>
        <v/>
      </c>
      <c r="Z266" s="29" t="str">
        <f>IF('Workers Settings'!L266&lt;&gt;"",'Workers Settings'!L266,'Workers Settings'!K266)</f>
        <v/>
      </c>
      <c r="AA266" s="29" t="str">
        <f>IF(D266&lt;&gt;"",IF('Workers Settings'!L266&lt;&gt;"",'Workers Settings'!L266,'Workers Settings'!K266),"")</f>
        <v/>
      </c>
    </row>
    <row r="267" spans="1:27" x14ac:dyDescent="0.25">
      <c r="A267" s="7">
        <f t="shared" si="45"/>
        <v>263</v>
      </c>
      <c r="B267" s="7" t="str">
        <f>IF('Workers Settings'!B267&lt;&gt;"",'Workers Settings'!B267,"")</f>
        <v/>
      </c>
      <c r="C267" s="7" t="str">
        <f>IF('Workers Settings'!C267&lt;&gt;"",'Workers Settings'!C267,"")</f>
        <v/>
      </c>
      <c r="D267" s="17"/>
      <c r="E267" s="17"/>
      <c r="F267" s="17"/>
      <c r="G267" s="7" t="str">
        <f>IF(D267&lt;&gt;"",IF('Workers Settings'!D267="","",'Workers Settings'!D267),"")</f>
        <v/>
      </c>
      <c r="H267" s="7" t="str">
        <f>IF(D267&lt;&gt;"",'Workers Settings'!E267,"")</f>
        <v/>
      </c>
      <c r="I267" s="7" t="str">
        <f t="shared" si="44"/>
        <v/>
      </c>
      <c r="J267" s="7" t="str">
        <f>IF('Workers Settings'!F267&lt;&gt;"",'Workers Settings'!F267,"")</f>
        <v/>
      </c>
      <c r="K267" s="7" t="str">
        <f>IF('Workers Settings'!G267&lt;&gt;"",'Workers Settings'!G267,"")</f>
        <v/>
      </c>
      <c r="L267" s="7" t="str">
        <f>IF(D267="","",IF(VLOOKUP(D267,'Demand Locations'!B:D,2,FALSE)="","",VLOOKUP(D267,'Demand Locations'!B:D,2,FALSE)))</f>
        <v/>
      </c>
      <c r="M267" s="7" t="str">
        <f>IF(D267="","",IF(VLOOKUP(D267,'Demand Locations'!B:D,3,FALSE)="","",VLOOKUP(D267,'Demand Locations'!B:D,3,FALSE)))</f>
        <v/>
      </c>
      <c r="N267" s="7" t="str">
        <f t="shared" si="46"/>
        <v/>
      </c>
      <c r="O267" s="7" t="str">
        <f t="shared" si="47"/>
        <v/>
      </c>
      <c r="P267" s="7" t="str">
        <f t="shared" si="48"/>
        <v/>
      </c>
      <c r="Q267" s="7" t="str">
        <f t="shared" si="49"/>
        <v/>
      </c>
      <c r="R267" s="7" t="str">
        <f t="shared" si="50"/>
        <v/>
      </c>
      <c r="S267" s="7" t="str">
        <f t="shared" si="51"/>
        <v/>
      </c>
      <c r="T267" s="7" t="str">
        <f t="shared" si="52"/>
        <v/>
      </c>
      <c r="U267" s="7" t="str">
        <f t="shared" si="53"/>
        <v/>
      </c>
      <c r="V267" s="7" t="str">
        <f t="shared" si="54"/>
        <v/>
      </c>
      <c r="W267" s="60" t="str">
        <f>IF(ISNUMBER(V267),IF(ISNA(VLOOKUP(I267,'Distances Lookup Table'!D:E,2,FALSE)),V267*'General Settings'!$F$6,IF(VLOOKUP(I267,'Distances Lookup Table'!D:E,2,FALSE)="",V267*'General Settings'!$F$6,VLOOKUP(I267,'Distances Lookup Table'!D:E,2,FALSE))),"")</f>
        <v/>
      </c>
      <c r="X267" s="18" t="str">
        <f>IF(D267&lt;&gt;"",'Workers Settings'!H267,"")</f>
        <v/>
      </c>
      <c r="Y267" s="18" t="str">
        <f>IF(D267&lt;&gt;"",'Workers Settings'!I267,"")</f>
        <v/>
      </c>
      <c r="Z267" s="29" t="str">
        <f>IF('Workers Settings'!L267&lt;&gt;"",'Workers Settings'!L267,'Workers Settings'!K267)</f>
        <v/>
      </c>
      <c r="AA267" s="29" t="str">
        <f>IF(D267&lt;&gt;"",IF('Workers Settings'!L267&lt;&gt;"",'Workers Settings'!L267,'Workers Settings'!K267),"")</f>
        <v/>
      </c>
    </row>
    <row r="268" spans="1:27" x14ac:dyDescent="0.25">
      <c r="A268" s="7">
        <f t="shared" si="45"/>
        <v>264</v>
      </c>
      <c r="B268" s="7" t="str">
        <f>IF('Workers Settings'!B268&lt;&gt;"",'Workers Settings'!B268,"")</f>
        <v/>
      </c>
      <c r="C268" s="7" t="str">
        <f>IF('Workers Settings'!C268&lt;&gt;"",'Workers Settings'!C268,"")</f>
        <v/>
      </c>
      <c r="D268" s="17"/>
      <c r="E268" s="17"/>
      <c r="F268" s="17"/>
      <c r="G268" s="7" t="str">
        <f>IF(D268&lt;&gt;"",IF('Workers Settings'!D268="","",'Workers Settings'!D268),"")</f>
        <v/>
      </c>
      <c r="H268" s="7" t="str">
        <f>IF(D268&lt;&gt;"",'Workers Settings'!E268,"")</f>
        <v/>
      </c>
      <c r="I268" s="7" t="str">
        <f t="shared" si="44"/>
        <v/>
      </c>
      <c r="J268" s="7" t="str">
        <f>IF('Workers Settings'!F268&lt;&gt;"",'Workers Settings'!F268,"")</f>
        <v/>
      </c>
      <c r="K268" s="7" t="str">
        <f>IF('Workers Settings'!G268&lt;&gt;"",'Workers Settings'!G268,"")</f>
        <v/>
      </c>
      <c r="L268" s="7" t="str">
        <f>IF(D268="","",IF(VLOOKUP(D268,'Demand Locations'!B:D,2,FALSE)="","",VLOOKUP(D268,'Demand Locations'!B:D,2,FALSE)))</f>
        <v/>
      </c>
      <c r="M268" s="7" t="str">
        <f>IF(D268="","",IF(VLOOKUP(D268,'Demand Locations'!B:D,3,FALSE)="","",VLOOKUP(D268,'Demand Locations'!B:D,3,FALSE)))</f>
        <v/>
      </c>
      <c r="N268" s="7" t="str">
        <f t="shared" si="46"/>
        <v/>
      </c>
      <c r="O268" s="7" t="str">
        <f t="shared" si="47"/>
        <v/>
      </c>
      <c r="P268" s="7" t="str">
        <f t="shared" si="48"/>
        <v/>
      </c>
      <c r="Q268" s="7" t="str">
        <f t="shared" si="49"/>
        <v/>
      </c>
      <c r="R268" s="7" t="str">
        <f t="shared" si="50"/>
        <v/>
      </c>
      <c r="S268" s="7" t="str">
        <f t="shared" si="51"/>
        <v/>
      </c>
      <c r="T268" s="7" t="str">
        <f t="shared" si="52"/>
        <v/>
      </c>
      <c r="U268" s="7" t="str">
        <f t="shared" si="53"/>
        <v/>
      </c>
      <c r="V268" s="7" t="str">
        <f t="shared" si="54"/>
        <v/>
      </c>
      <c r="W268" s="60" t="str">
        <f>IF(ISNUMBER(V268),IF(ISNA(VLOOKUP(I268,'Distances Lookup Table'!D:E,2,FALSE)),V268*'General Settings'!$F$6,IF(VLOOKUP(I268,'Distances Lookup Table'!D:E,2,FALSE)="",V268*'General Settings'!$F$6,VLOOKUP(I268,'Distances Lookup Table'!D:E,2,FALSE))),"")</f>
        <v/>
      </c>
      <c r="X268" s="18" t="str">
        <f>IF(D268&lt;&gt;"",'Workers Settings'!H268,"")</f>
        <v/>
      </c>
      <c r="Y268" s="18" t="str">
        <f>IF(D268&lt;&gt;"",'Workers Settings'!I268,"")</f>
        <v/>
      </c>
      <c r="Z268" s="29" t="str">
        <f>IF('Workers Settings'!L268&lt;&gt;"",'Workers Settings'!L268,'Workers Settings'!K268)</f>
        <v/>
      </c>
      <c r="AA268" s="29" t="str">
        <f>IF(D268&lt;&gt;"",IF('Workers Settings'!L268&lt;&gt;"",'Workers Settings'!L268,'Workers Settings'!K268),"")</f>
        <v/>
      </c>
    </row>
    <row r="269" spans="1:27" x14ac:dyDescent="0.25">
      <c r="A269" s="7">
        <f t="shared" si="45"/>
        <v>265</v>
      </c>
      <c r="B269" s="7" t="str">
        <f>IF('Workers Settings'!B269&lt;&gt;"",'Workers Settings'!B269,"")</f>
        <v/>
      </c>
      <c r="C269" s="7" t="str">
        <f>IF('Workers Settings'!C269&lt;&gt;"",'Workers Settings'!C269,"")</f>
        <v/>
      </c>
      <c r="D269" s="17"/>
      <c r="E269" s="17"/>
      <c r="F269" s="17"/>
      <c r="G269" s="7" t="str">
        <f>IF(D269&lt;&gt;"",IF('Workers Settings'!D269="","",'Workers Settings'!D269),"")</f>
        <v/>
      </c>
      <c r="H269" s="7" t="str">
        <f>IF(D269&lt;&gt;"",'Workers Settings'!E269,"")</f>
        <v/>
      </c>
      <c r="I269" s="7" t="str">
        <f t="shared" si="44"/>
        <v/>
      </c>
      <c r="J269" s="7" t="str">
        <f>IF('Workers Settings'!F269&lt;&gt;"",'Workers Settings'!F269,"")</f>
        <v/>
      </c>
      <c r="K269" s="7" t="str">
        <f>IF('Workers Settings'!G269&lt;&gt;"",'Workers Settings'!G269,"")</f>
        <v/>
      </c>
      <c r="L269" s="7" t="str">
        <f>IF(D269="","",IF(VLOOKUP(D269,'Demand Locations'!B:D,2,FALSE)="","",VLOOKUP(D269,'Demand Locations'!B:D,2,FALSE)))</f>
        <v/>
      </c>
      <c r="M269" s="7" t="str">
        <f>IF(D269="","",IF(VLOOKUP(D269,'Demand Locations'!B:D,3,FALSE)="","",VLOOKUP(D269,'Demand Locations'!B:D,3,FALSE)))</f>
        <v/>
      </c>
      <c r="N269" s="7" t="str">
        <f t="shared" si="46"/>
        <v/>
      </c>
      <c r="O269" s="7" t="str">
        <f t="shared" si="47"/>
        <v/>
      </c>
      <c r="P269" s="7" t="str">
        <f t="shared" si="48"/>
        <v/>
      </c>
      <c r="Q269" s="7" t="str">
        <f t="shared" si="49"/>
        <v/>
      </c>
      <c r="R269" s="7" t="str">
        <f t="shared" si="50"/>
        <v/>
      </c>
      <c r="S269" s="7" t="str">
        <f t="shared" si="51"/>
        <v/>
      </c>
      <c r="T269" s="7" t="str">
        <f t="shared" si="52"/>
        <v/>
      </c>
      <c r="U269" s="7" t="str">
        <f t="shared" si="53"/>
        <v/>
      </c>
      <c r="V269" s="7" t="str">
        <f t="shared" si="54"/>
        <v/>
      </c>
      <c r="W269" s="60" t="str">
        <f>IF(ISNUMBER(V269),IF(ISNA(VLOOKUP(I269,'Distances Lookup Table'!D:E,2,FALSE)),V269*'General Settings'!$F$6,IF(VLOOKUP(I269,'Distances Lookup Table'!D:E,2,FALSE)="",V269*'General Settings'!$F$6,VLOOKUP(I269,'Distances Lookup Table'!D:E,2,FALSE))),"")</f>
        <v/>
      </c>
      <c r="X269" s="18" t="str">
        <f>IF(D269&lt;&gt;"",'Workers Settings'!H269,"")</f>
        <v/>
      </c>
      <c r="Y269" s="18" t="str">
        <f>IF(D269&lt;&gt;"",'Workers Settings'!I269,"")</f>
        <v/>
      </c>
      <c r="Z269" s="29" t="str">
        <f>IF('Workers Settings'!L269&lt;&gt;"",'Workers Settings'!L269,'Workers Settings'!K269)</f>
        <v/>
      </c>
      <c r="AA269" s="29" t="str">
        <f>IF(D269&lt;&gt;"",IF('Workers Settings'!L269&lt;&gt;"",'Workers Settings'!L269,'Workers Settings'!K269),"")</f>
        <v/>
      </c>
    </row>
    <row r="270" spans="1:27" x14ac:dyDescent="0.25">
      <c r="A270" s="7">
        <f t="shared" si="45"/>
        <v>266</v>
      </c>
      <c r="B270" s="7" t="str">
        <f>IF('Workers Settings'!B270&lt;&gt;"",'Workers Settings'!B270,"")</f>
        <v/>
      </c>
      <c r="C270" s="7" t="str">
        <f>IF('Workers Settings'!C270&lt;&gt;"",'Workers Settings'!C270,"")</f>
        <v/>
      </c>
      <c r="D270" s="17"/>
      <c r="E270" s="17"/>
      <c r="F270" s="17"/>
      <c r="G270" s="7" t="str">
        <f>IF(D270&lt;&gt;"",IF('Workers Settings'!D270="","",'Workers Settings'!D270),"")</f>
        <v/>
      </c>
      <c r="H270" s="7" t="str">
        <f>IF(D270&lt;&gt;"",'Workers Settings'!E270,"")</f>
        <v/>
      </c>
      <c r="I270" s="7" t="str">
        <f t="shared" si="44"/>
        <v/>
      </c>
      <c r="J270" s="7" t="str">
        <f>IF('Workers Settings'!F270&lt;&gt;"",'Workers Settings'!F270,"")</f>
        <v/>
      </c>
      <c r="K270" s="7" t="str">
        <f>IF('Workers Settings'!G270&lt;&gt;"",'Workers Settings'!G270,"")</f>
        <v/>
      </c>
      <c r="L270" s="7" t="str">
        <f>IF(D270="","",IF(VLOOKUP(D270,'Demand Locations'!B:D,2,FALSE)="","",VLOOKUP(D270,'Demand Locations'!B:D,2,FALSE)))</f>
        <v/>
      </c>
      <c r="M270" s="7" t="str">
        <f>IF(D270="","",IF(VLOOKUP(D270,'Demand Locations'!B:D,3,FALSE)="","",VLOOKUP(D270,'Demand Locations'!B:D,3,FALSE)))</f>
        <v/>
      </c>
      <c r="N270" s="7" t="str">
        <f t="shared" si="46"/>
        <v/>
      </c>
      <c r="O270" s="7" t="str">
        <f t="shared" si="47"/>
        <v/>
      </c>
      <c r="P270" s="7" t="str">
        <f t="shared" si="48"/>
        <v/>
      </c>
      <c r="Q270" s="7" t="str">
        <f t="shared" si="49"/>
        <v/>
      </c>
      <c r="R270" s="7" t="str">
        <f t="shared" si="50"/>
        <v/>
      </c>
      <c r="S270" s="7" t="str">
        <f t="shared" si="51"/>
        <v/>
      </c>
      <c r="T270" s="7" t="str">
        <f t="shared" si="52"/>
        <v/>
      </c>
      <c r="U270" s="7" t="str">
        <f t="shared" si="53"/>
        <v/>
      </c>
      <c r="V270" s="7" t="str">
        <f t="shared" si="54"/>
        <v/>
      </c>
      <c r="W270" s="60" t="str">
        <f>IF(ISNUMBER(V270),IF(ISNA(VLOOKUP(I270,'Distances Lookup Table'!D:E,2,FALSE)),V270*'General Settings'!$F$6,IF(VLOOKUP(I270,'Distances Lookup Table'!D:E,2,FALSE)="",V270*'General Settings'!$F$6,VLOOKUP(I270,'Distances Lookup Table'!D:E,2,FALSE))),"")</f>
        <v/>
      </c>
      <c r="X270" s="18" t="str">
        <f>IF(D270&lt;&gt;"",'Workers Settings'!H270,"")</f>
        <v/>
      </c>
      <c r="Y270" s="18" t="str">
        <f>IF(D270&lt;&gt;"",'Workers Settings'!I270,"")</f>
        <v/>
      </c>
      <c r="Z270" s="29" t="str">
        <f>IF('Workers Settings'!L270&lt;&gt;"",'Workers Settings'!L270,'Workers Settings'!K270)</f>
        <v/>
      </c>
      <c r="AA270" s="29" t="str">
        <f>IF(D270&lt;&gt;"",IF('Workers Settings'!L270&lt;&gt;"",'Workers Settings'!L270,'Workers Settings'!K270),"")</f>
        <v/>
      </c>
    </row>
    <row r="271" spans="1:27" x14ac:dyDescent="0.25">
      <c r="A271" s="7">
        <f t="shared" si="45"/>
        <v>267</v>
      </c>
      <c r="B271" s="7" t="str">
        <f>IF('Workers Settings'!B271&lt;&gt;"",'Workers Settings'!B271,"")</f>
        <v/>
      </c>
      <c r="C271" s="7" t="str">
        <f>IF('Workers Settings'!C271&lt;&gt;"",'Workers Settings'!C271,"")</f>
        <v/>
      </c>
      <c r="D271" s="17"/>
      <c r="E271" s="17"/>
      <c r="F271" s="17"/>
      <c r="G271" s="7" t="str">
        <f>IF(D271&lt;&gt;"",IF('Workers Settings'!D271="","",'Workers Settings'!D271),"")</f>
        <v/>
      </c>
      <c r="H271" s="7" t="str">
        <f>IF(D271&lt;&gt;"",'Workers Settings'!E271,"")</f>
        <v/>
      </c>
      <c r="I271" s="7" t="str">
        <f t="shared" si="44"/>
        <v/>
      </c>
      <c r="J271" s="7" t="str">
        <f>IF('Workers Settings'!F271&lt;&gt;"",'Workers Settings'!F271,"")</f>
        <v/>
      </c>
      <c r="K271" s="7" t="str">
        <f>IF('Workers Settings'!G271&lt;&gt;"",'Workers Settings'!G271,"")</f>
        <v/>
      </c>
      <c r="L271" s="7" t="str">
        <f>IF(D271="","",IF(VLOOKUP(D271,'Demand Locations'!B:D,2,FALSE)="","",VLOOKUP(D271,'Demand Locations'!B:D,2,FALSE)))</f>
        <v/>
      </c>
      <c r="M271" s="7" t="str">
        <f>IF(D271="","",IF(VLOOKUP(D271,'Demand Locations'!B:D,3,FALSE)="","",VLOOKUP(D271,'Demand Locations'!B:D,3,FALSE)))</f>
        <v/>
      </c>
      <c r="N271" s="7" t="str">
        <f t="shared" si="46"/>
        <v/>
      </c>
      <c r="O271" s="7" t="str">
        <f t="shared" si="47"/>
        <v/>
      </c>
      <c r="P271" s="7" t="str">
        <f t="shared" si="48"/>
        <v/>
      </c>
      <c r="Q271" s="7" t="str">
        <f t="shared" si="49"/>
        <v/>
      </c>
      <c r="R271" s="7" t="str">
        <f t="shared" si="50"/>
        <v/>
      </c>
      <c r="S271" s="7" t="str">
        <f t="shared" si="51"/>
        <v/>
      </c>
      <c r="T271" s="7" t="str">
        <f t="shared" si="52"/>
        <v/>
      </c>
      <c r="U271" s="7" t="str">
        <f t="shared" si="53"/>
        <v/>
      </c>
      <c r="V271" s="7" t="str">
        <f t="shared" si="54"/>
        <v/>
      </c>
      <c r="W271" s="60" t="str">
        <f>IF(ISNUMBER(V271),IF(ISNA(VLOOKUP(I271,'Distances Lookup Table'!D:E,2,FALSE)),V271*'General Settings'!$F$6,IF(VLOOKUP(I271,'Distances Lookup Table'!D:E,2,FALSE)="",V271*'General Settings'!$F$6,VLOOKUP(I271,'Distances Lookup Table'!D:E,2,FALSE))),"")</f>
        <v/>
      </c>
      <c r="X271" s="18" t="str">
        <f>IF(D271&lt;&gt;"",'Workers Settings'!H271,"")</f>
        <v/>
      </c>
      <c r="Y271" s="18" t="str">
        <f>IF(D271&lt;&gt;"",'Workers Settings'!I271,"")</f>
        <v/>
      </c>
      <c r="Z271" s="29" t="str">
        <f>IF('Workers Settings'!L271&lt;&gt;"",'Workers Settings'!L271,'Workers Settings'!K271)</f>
        <v/>
      </c>
      <c r="AA271" s="29" t="str">
        <f>IF(D271&lt;&gt;"",IF('Workers Settings'!L271&lt;&gt;"",'Workers Settings'!L271,'Workers Settings'!K271),"")</f>
        <v/>
      </c>
    </row>
    <row r="272" spans="1:27" x14ac:dyDescent="0.25">
      <c r="A272" s="7">
        <f t="shared" si="45"/>
        <v>268</v>
      </c>
      <c r="B272" s="7" t="str">
        <f>IF('Workers Settings'!B272&lt;&gt;"",'Workers Settings'!B272,"")</f>
        <v/>
      </c>
      <c r="C272" s="7" t="str">
        <f>IF('Workers Settings'!C272&lt;&gt;"",'Workers Settings'!C272,"")</f>
        <v/>
      </c>
      <c r="D272" s="17"/>
      <c r="E272" s="17"/>
      <c r="F272" s="17"/>
      <c r="G272" s="7" t="str">
        <f>IF(D272&lt;&gt;"",IF('Workers Settings'!D272="","",'Workers Settings'!D272),"")</f>
        <v/>
      </c>
      <c r="H272" s="7" t="str">
        <f>IF(D272&lt;&gt;"",'Workers Settings'!E272,"")</f>
        <v/>
      </c>
      <c r="I272" s="7" t="str">
        <f t="shared" si="44"/>
        <v/>
      </c>
      <c r="J272" s="7" t="str">
        <f>IF('Workers Settings'!F272&lt;&gt;"",'Workers Settings'!F272,"")</f>
        <v/>
      </c>
      <c r="K272" s="7" t="str">
        <f>IF('Workers Settings'!G272&lt;&gt;"",'Workers Settings'!G272,"")</f>
        <v/>
      </c>
      <c r="L272" s="7" t="str">
        <f>IF(D272="","",IF(VLOOKUP(D272,'Demand Locations'!B:D,2,FALSE)="","",VLOOKUP(D272,'Demand Locations'!B:D,2,FALSE)))</f>
        <v/>
      </c>
      <c r="M272" s="7" t="str">
        <f>IF(D272="","",IF(VLOOKUP(D272,'Demand Locations'!B:D,3,FALSE)="","",VLOOKUP(D272,'Demand Locations'!B:D,3,FALSE)))</f>
        <v/>
      </c>
      <c r="N272" s="7" t="str">
        <f t="shared" si="46"/>
        <v/>
      </c>
      <c r="O272" s="7" t="str">
        <f t="shared" si="47"/>
        <v/>
      </c>
      <c r="P272" s="7" t="str">
        <f t="shared" si="48"/>
        <v/>
      </c>
      <c r="Q272" s="7" t="str">
        <f t="shared" si="49"/>
        <v/>
      </c>
      <c r="R272" s="7" t="str">
        <f t="shared" si="50"/>
        <v/>
      </c>
      <c r="S272" s="7" t="str">
        <f t="shared" si="51"/>
        <v/>
      </c>
      <c r="T272" s="7" t="str">
        <f t="shared" si="52"/>
        <v/>
      </c>
      <c r="U272" s="7" t="str">
        <f t="shared" si="53"/>
        <v/>
      </c>
      <c r="V272" s="7" t="str">
        <f t="shared" si="54"/>
        <v/>
      </c>
      <c r="W272" s="60" t="str">
        <f>IF(ISNUMBER(V272),IF(ISNA(VLOOKUP(I272,'Distances Lookup Table'!D:E,2,FALSE)),V272*'General Settings'!$F$6,IF(VLOOKUP(I272,'Distances Lookup Table'!D:E,2,FALSE)="",V272*'General Settings'!$F$6,VLOOKUP(I272,'Distances Lookup Table'!D:E,2,FALSE))),"")</f>
        <v/>
      </c>
      <c r="X272" s="18" t="str">
        <f>IF(D272&lt;&gt;"",'Workers Settings'!H272,"")</f>
        <v/>
      </c>
      <c r="Y272" s="18" t="str">
        <f>IF(D272&lt;&gt;"",'Workers Settings'!I272,"")</f>
        <v/>
      </c>
      <c r="Z272" s="29" t="str">
        <f>IF('Workers Settings'!L272&lt;&gt;"",'Workers Settings'!L272,'Workers Settings'!K272)</f>
        <v/>
      </c>
      <c r="AA272" s="29" t="str">
        <f>IF(D272&lt;&gt;"",IF('Workers Settings'!L272&lt;&gt;"",'Workers Settings'!L272,'Workers Settings'!K272),"")</f>
        <v/>
      </c>
    </row>
    <row r="273" spans="1:27" x14ac:dyDescent="0.25">
      <c r="A273" s="7">
        <f t="shared" si="45"/>
        <v>269</v>
      </c>
      <c r="B273" s="7" t="str">
        <f>IF('Workers Settings'!B273&lt;&gt;"",'Workers Settings'!B273,"")</f>
        <v/>
      </c>
      <c r="C273" s="7" t="str">
        <f>IF('Workers Settings'!C273&lt;&gt;"",'Workers Settings'!C273,"")</f>
        <v/>
      </c>
      <c r="D273" s="17"/>
      <c r="E273" s="17"/>
      <c r="F273" s="17"/>
      <c r="G273" s="7" t="str">
        <f>IF(D273&lt;&gt;"",IF('Workers Settings'!D273="","",'Workers Settings'!D273),"")</f>
        <v/>
      </c>
      <c r="H273" s="7" t="str">
        <f>IF(D273&lt;&gt;"",'Workers Settings'!E273,"")</f>
        <v/>
      </c>
      <c r="I273" s="7" t="str">
        <f t="shared" si="44"/>
        <v/>
      </c>
      <c r="J273" s="7" t="str">
        <f>IF('Workers Settings'!F273&lt;&gt;"",'Workers Settings'!F273,"")</f>
        <v/>
      </c>
      <c r="K273" s="7" t="str">
        <f>IF('Workers Settings'!G273&lt;&gt;"",'Workers Settings'!G273,"")</f>
        <v/>
      </c>
      <c r="L273" s="7" t="str">
        <f>IF(D273="","",IF(VLOOKUP(D273,'Demand Locations'!B:D,2,FALSE)="","",VLOOKUP(D273,'Demand Locations'!B:D,2,FALSE)))</f>
        <v/>
      </c>
      <c r="M273" s="7" t="str">
        <f>IF(D273="","",IF(VLOOKUP(D273,'Demand Locations'!B:D,3,FALSE)="","",VLOOKUP(D273,'Demand Locations'!B:D,3,FALSE)))</f>
        <v/>
      </c>
      <c r="N273" s="7" t="str">
        <f t="shared" si="46"/>
        <v/>
      </c>
      <c r="O273" s="7" t="str">
        <f t="shared" si="47"/>
        <v/>
      </c>
      <c r="P273" s="7" t="str">
        <f t="shared" si="48"/>
        <v/>
      </c>
      <c r="Q273" s="7" t="str">
        <f t="shared" si="49"/>
        <v/>
      </c>
      <c r="R273" s="7" t="str">
        <f t="shared" si="50"/>
        <v/>
      </c>
      <c r="S273" s="7" t="str">
        <f t="shared" si="51"/>
        <v/>
      </c>
      <c r="T273" s="7" t="str">
        <f t="shared" si="52"/>
        <v/>
      </c>
      <c r="U273" s="7" t="str">
        <f t="shared" si="53"/>
        <v/>
      </c>
      <c r="V273" s="7" t="str">
        <f t="shared" si="54"/>
        <v/>
      </c>
      <c r="W273" s="60" t="str">
        <f>IF(ISNUMBER(V273),IF(ISNA(VLOOKUP(I273,'Distances Lookup Table'!D:E,2,FALSE)),V273*'General Settings'!$F$6,IF(VLOOKUP(I273,'Distances Lookup Table'!D:E,2,FALSE)="",V273*'General Settings'!$F$6,VLOOKUP(I273,'Distances Lookup Table'!D:E,2,FALSE))),"")</f>
        <v/>
      </c>
      <c r="X273" s="18" t="str">
        <f>IF(D273&lt;&gt;"",'Workers Settings'!H273,"")</f>
        <v/>
      </c>
      <c r="Y273" s="18" t="str">
        <f>IF(D273&lt;&gt;"",'Workers Settings'!I273,"")</f>
        <v/>
      </c>
      <c r="Z273" s="29" t="str">
        <f>IF('Workers Settings'!L273&lt;&gt;"",'Workers Settings'!L273,'Workers Settings'!K273)</f>
        <v/>
      </c>
      <c r="AA273" s="29" t="str">
        <f>IF(D273&lt;&gt;"",IF('Workers Settings'!L273&lt;&gt;"",'Workers Settings'!L273,'Workers Settings'!K273),"")</f>
        <v/>
      </c>
    </row>
    <row r="274" spans="1:27" x14ac:dyDescent="0.25">
      <c r="A274" s="7">
        <f t="shared" si="45"/>
        <v>270</v>
      </c>
      <c r="B274" s="7" t="str">
        <f>IF('Workers Settings'!B274&lt;&gt;"",'Workers Settings'!B274,"")</f>
        <v/>
      </c>
      <c r="C274" s="7" t="str">
        <f>IF('Workers Settings'!C274&lt;&gt;"",'Workers Settings'!C274,"")</f>
        <v/>
      </c>
      <c r="D274" s="17"/>
      <c r="E274" s="17"/>
      <c r="F274" s="17"/>
      <c r="G274" s="7" t="str">
        <f>IF(D274&lt;&gt;"",IF('Workers Settings'!D274="","",'Workers Settings'!D274),"")</f>
        <v/>
      </c>
      <c r="H274" s="7" t="str">
        <f>IF(D274&lt;&gt;"",'Workers Settings'!E274,"")</f>
        <v/>
      </c>
      <c r="I274" s="7" t="str">
        <f t="shared" si="44"/>
        <v/>
      </c>
      <c r="J274" s="7" t="str">
        <f>IF('Workers Settings'!F274&lt;&gt;"",'Workers Settings'!F274,"")</f>
        <v/>
      </c>
      <c r="K274" s="7" t="str">
        <f>IF('Workers Settings'!G274&lt;&gt;"",'Workers Settings'!G274,"")</f>
        <v/>
      </c>
      <c r="L274" s="7" t="str">
        <f>IF(D274="","",IF(VLOOKUP(D274,'Demand Locations'!B:D,2,FALSE)="","",VLOOKUP(D274,'Demand Locations'!B:D,2,FALSE)))</f>
        <v/>
      </c>
      <c r="M274" s="7" t="str">
        <f>IF(D274="","",IF(VLOOKUP(D274,'Demand Locations'!B:D,3,FALSE)="","",VLOOKUP(D274,'Demand Locations'!B:D,3,FALSE)))</f>
        <v/>
      </c>
      <c r="N274" s="7" t="str">
        <f t="shared" si="46"/>
        <v/>
      </c>
      <c r="O274" s="7" t="str">
        <f t="shared" si="47"/>
        <v/>
      </c>
      <c r="P274" s="7" t="str">
        <f t="shared" si="48"/>
        <v/>
      </c>
      <c r="Q274" s="7" t="str">
        <f t="shared" si="49"/>
        <v/>
      </c>
      <c r="R274" s="7" t="str">
        <f t="shared" si="50"/>
        <v/>
      </c>
      <c r="S274" s="7" t="str">
        <f t="shared" si="51"/>
        <v/>
      </c>
      <c r="T274" s="7" t="str">
        <f t="shared" si="52"/>
        <v/>
      </c>
      <c r="U274" s="7" t="str">
        <f t="shared" si="53"/>
        <v/>
      </c>
      <c r="V274" s="7" t="str">
        <f t="shared" si="54"/>
        <v/>
      </c>
      <c r="W274" s="60" t="str">
        <f>IF(ISNUMBER(V274),IF(ISNA(VLOOKUP(I274,'Distances Lookup Table'!D:E,2,FALSE)),V274*'General Settings'!$F$6,IF(VLOOKUP(I274,'Distances Lookup Table'!D:E,2,FALSE)="",V274*'General Settings'!$F$6,VLOOKUP(I274,'Distances Lookup Table'!D:E,2,FALSE))),"")</f>
        <v/>
      </c>
      <c r="X274" s="18" t="str">
        <f>IF(D274&lt;&gt;"",'Workers Settings'!H274,"")</f>
        <v/>
      </c>
      <c r="Y274" s="18" t="str">
        <f>IF(D274&lt;&gt;"",'Workers Settings'!I274,"")</f>
        <v/>
      </c>
      <c r="Z274" s="29" t="str">
        <f>IF('Workers Settings'!L274&lt;&gt;"",'Workers Settings'!L274,'Workers Settings'!K274)</f>
        <v/>
      </c>
      <c r="AA274" s="29" t="str">
        <f>IF(D274&lt;&gt;"",IF('Workers Settings'!L274&lt;&gt;"",'Workers Settings'!L274,'Workers Settings'!K274),"")</f>
        <v/>
      </c>
    </row>
    <row r="275" spans="1:27" x14ac:dyDescent="0.25">
      <c r="A275" s="7">
        <f t="shared" si="45"/>
        <v>271</v>
      </c>
      <c r="B275" s="7" t="str">
        <f>IF('Workers Settings'!B275&lt;&gt;"",'Workers Settings'!B275,"")</f>
        <v/>
      </c>
      <c r="C275" s="7" t="str">
        <f>IF('Workers Settings'!C275&lt;&gt;"",'Workers Settings'!C275,"")</f>
        <v/>
      </c>
      <c r="D275" s="17"/>
      <c r="E275" s="17"/>
      <c r="F275" s="17"/>
      <c r="G275" s="7" t="str">
        <f>IF(D275&lt;&gt;"",IF('Workers Settings'!D275="","",'Workers Settings'!D275),"")</f>
        <v/>
      </c>
      <c r="H275" s="7" t="str">
        <f>IF(D275&lt;&gt;"",'Workers Settings'!E275,"")</f>
        <v/>
      </c>
      <c r="I275" s="7" t="str">
        <f t="shared" si="44"/>
        <v/>
      </c>
      <c r="J275" s="7" t="str">
        <f>IF('Workers Settings'!F275&lt;&gt;"",'Workers Settings'!F275,"")</f>
        <v/>
      </c>
      <c r="K275" s="7" t="str">
        <f>IF('Workers Settings'!G275&lt;&gt;"",'Workers Settings'!G275,"")</f>
        <v/>
      </c>
      <c r="L275" s="7" t="str">
        <f>IF(D275="","",IF(VLOOKUP(D275,'Demand Locations'!B:D,2,FALSE)="","",VLOOKUP(D275,'Demand Locations'!B:D,2,FALSE)))</f>
        <v/>
      </c>
      <c r="M275" s="7" t="str">
        <f>IF(D275="","",IF(VLOOKUP(D275,'Demand Locations'!B:D,3,FALSE)="","",VLOOKUP(D275,'Demand Locations'!B:D,3,FALSE)))</f>
        <v/>
      </c>
      <c r="N275" s="7" t="str">
        <f t="shared" si="46"/>
        <v/>
      </c>
      <c r="O275" s="7" t="str">
        <f t="shared" si="47"/>
        <v/>
      </c>
      <c r="P275" s="7" t="str">
        <f t="shared" si="48"/>
        <v/>
      </c>
      <c r="Q275" s="7" t="str">
        <f t="shared" si="49"/>
        <v/>
      </c>
      <c r="R275" s="7" t="str">
        <f t="shared" si="50"/>
        <v/>
      </c>
      <c r="S275" s="7" t="str">
        <f t="shared" si="51"/>
        <v/>
      </c>
      <c r="T275" s="7" t="str">
        <f t="shared" si="52"/>
        <v/>
      </c>
      <c r="U275" s="7" t="str">
        <f t="shared" si="53"/>
        <v/>
      </c>
      <c r="V275" s="7" t="str">
        <f t="shared" si="54"/>
        <v/>
      </c>
      <c r="W275" s="60" t="str">
        <f>IF(ISNUMBER(V275),IF(ISNA(VLOOKUP(I275,'Distances Lookup Table'!D:E,2,FALSE)),V275*'General Settings'!$F$6,IF(VLOOKUP(I275,'Distances Lookup Table'!D:E,2,FALSE)="",V275*'General Settings'!$F$6,VLOOKUP(I275,'Distances Lookup Table'!D:E,2,FALSE))),"")</f>
        <v/>
      </c>
      <c r="X275" s="18" t="str">
        <f>IF(D275&lt;&gt;"",'Workers Settings'!H275,"")</f>
        <v/>
      </c>
      <c r="Y275" s="18" t="str">
        <f>IF(D275&lt;&gt;"",'Workers Settings'!I275,"")</f>
        <v/>
      </c>
      <c r="Z275" s="29" t="str">
        <f>IF('Workers Settings'!L275&lt;&gt;"",'Workers Settings'!L275,'Workers Settings'!K275)</f>
        <v/>
      </c>
      <c r="AA275" s="29" t="str">
        <f>IF(D275&lt;&gt;"",IF('Workers Settings'!L275&lt;&gt;"",'Workers Settings'!L275,'Workers Settings'!K275),"")</f>
        <v/>
      </c>
    </row>
    <row r="276" spans="1:27" x14ac:dyDescent="0.25">
      <c r="A276" s="7">
        <f t="shared" si="45"/>
        <v>272</v>
      </c>
      <c r="B276" s="7" t="str">
        <f>IF('Workers Settings'!B276&lt;&gt;"",'Workers Settings'!B276,"")</f>
        <v/>
      </c>
      <c r="C276" s="7" t="str">
        <f>IF('Workers Settings'!C276&lt;&gt;"",'Workers Settings'!C276,"")</f>
        <v/>
      </c>
      <c r="D276" s="17"/>
      <c r="E276" s="17"/>
      <c r="F276" s="17"/>
      <c r="G276" s="7" t="str">
        <f>IF(D276&lt;&gt;"",IF('Workers Settings'!D276="","",'Workers Settings'!D276),"")</f>
        <v/>
      </c>
      <c r="H276" s="7" t="str">
        <f>IF(D276&lt;&gt;"",'Workers Settings'!E276,"")</f>
        <v/>
      </c>
      <c r="I276" s="7" t="str">
        <f t="shared" si="44"/>
        <v/>
      </c>
      <c r="J276" s="7" t="str">
        <f>IF('Workers Settings'!F276&lt;&gt;"",'Workers Settings'!F276,"")</f>
        <v/>
      </c>
      <c r="K276" s="7" t="str">
        <f>IF('Workers Settings'!G276&lt;&gt;"",'Workers Settings'!G276,"")</f>
        <v/>
      </c>
      <c r="L276" s="7" t="str">
        <f>IF(D276="","",IF(VLOOKUP(D276,'Demand Locations'!B:D,2,FALSE)="","",VLOOKUP(D276,'Demand Locations'!B:D,2,FALSE)))</f>
        <v/>
      </c>
      <c r="M276" s="7" t="str">
        <f>IF(D276="","",IF(VLOOKUP(D276,'Demand Locations'!B:D,3,FALSE)="","",VLOOKUP(D276,'Demand Locations'!B:D,3,FALSE)))</f>
        <v/>
      </c>
      <c r="N276" s="7" t="str">
        <f t="shared" si="46"/>
        <v/>
      </c>
      <c r="O276" s="7" t="str">
        <f t="shared" si="47"/>
        <v/>
      </c>
      <c r="P276" s="7" t="str">
        <f t="shared" si="48"/>
        <v/>
      </c>
      <c r="Q276" s="7" t="str">
        <f t="shared" si="49"/>
        <v/>
      </c>
      <c r="R276" s="7" t="str">
        <f t="shared" si="50"/>
        <v/>
      </c>
      <c r="S276" s="7" t="str">
        <f t="shared" si="51"/>
        <v/>
      </c>
      <c r="T276" s="7" t="str">
        <f t="shared" si="52"/>
        <v/>
      </c>
      <c r="U276" s="7" t="str">
        <f t="shared" si="53"/>
        <v/>
      </c>
      <c r="V276" s="7" t="str">
        <f t="shared" si="54"/>
        <v/>
      </c>
      <c r="W276" s="60" t="str">
        <f>IF(ISNUMBER(V276),IF(ISNA(VLOOKUP(I276,'Distances Lookup Table'!D:E,2,FALSE)),V276*'General Settings'!$F$6,IF(VLOOKUP(I276,'Distances Lookup Table'!D:E,2,FALSE)="",V276*'General Settings'!$F$6,VLOOKUP(I276,'Distances Lookup Table'!D:E,2,FALSE))),"")</f>
        <v/>
      </c>
      <c r="X276" s="18" t="str">
        <f>IF(D276&lt;&gt;"",'Workers Settings'!H276,"")</f>
        <v/>
      </c>
      <c r="Y276" s="18" t="str">
        <f>IF(D276&lt;&gt;"",'Workers Settings'!I276,"")</f>
        <v/>
      </c>
      <c r="Z276" s="29" t="str">
        <f>IF('Workers Settings'!L276&lt;&gt;"",'Workers Settings'!L276,'Workers Settings'!K276)</f>
        <v/>
      </c>
      <c r="AA276" s="29" t="str">
        <f>IF(D276&lt;&gt;"",IF('Workers Settings'!L276&lt;&gt;"",'Workers Settings'!L276,'Workers Settings'!K276),"")</f>
        <v/>
      </c>
    </row>
    <row r="277" spans="1:27" x14ac:dyDescent="0.25">
      <c r="A277" s="7">
        <f t="shared" si="45"/>
        <v>273</v>
      </c>
      <c r="B277" s="7" t="str">
        <f>IF('Workers Settings'!B277&lt;&gt;"",'Workers Settings'!B277,"")</f>
        <v/>
      </c>
      <c r="C277" s="7" t="str">
        <f>IF('Workers Settings'!C277&lt;&gt;"",'Workers Settings'!C277,"")</f>
        <v/>
      </c>
      <c r="D277" s="17"/>
      <c r="E277" s="17"/>
      <c r="F277" s="17"/>
      <c r="G277" s="7" t="str">
        <f>IF(D277&lt;&gt;"",IF('Workers Settings'!D277="","",'Workers Settings'!D277),"")</f>
        <v/>
      </c>
      <c r="H277" s="7" t="str">
        <f>IF(D277&lt;&gt;"",'Workers Settings'!E277,"")</f>
        <v/>
      </c>
      <c r="I277" s="7" t="str">
        <f t="shared" si="44"/>
        <v/>
      </c>
      <c r="J277" s="7" t="str">
        <f>IF('Workers Settings'!F277&lt;&gt;"",'Workers Settings'!F277,"")</f>
        <v/>
      </c>
      <c r="K277" s="7" t="str">
        <f>IF('Workers Settings'!G277&lt;&gt;"",'Workers Settings'!G277,"")</f>
        <v/>
      </c>
      <c r="L277" s="7" t="str">
        <f>IF(D277="","",IF(VLOOKUP(D277,'Demand Locations'!B:D,2,FALSE)="","",VLOOKUP(D277,'Demand Locations'!B:D,2,FALSE)))</f>
        <v/>
      </c>
      <c r="M277" s="7" t="str">
        <f>IF(D277="","",IF(VLOOKUP(D277,'Demand Locations'!B:D,3,FALSE)="","",VLOOKUP(D277,'Demand Locations'!B:D,3,FALSE)))</f>
        <v/>
      </c>
      <c r="N277" s="7" t="str">
        <f t="shared" si="46"/>
        <v/>
      </c>
      <c r="O277" s="7" t="str">
        <f t="shared" si="47"/>
        <v/>
      </c>
      <c r="P277" s="7" t="str">
        <f t="shared" si="48"/>
        <v/>
      </c>
      <c r="Q277" s="7" t="str">
        <f t="shared" si="49"/>
        <v/>
      </c>
      <c r="R277" s="7" t="str">
        <f t="shared" si="50"/>
        <v/>
      </c>
      <c r="S277" s="7" t="str">
        <f t="shared" si="51"/>
        <v/>
      </c>
      <c r="T277" s="7" t="str">
        <f t="shared" si="52"/>
        <v/>
      </c>
      <c r="U277" s="7" t="str">
        <f t="shared" si="53"/>
        <v/>
      </c>
      <c r="V277" s="7" t="str">
        <f t="shared" si="54"/>
        <v/>
      </c>
      <c r="W277" s="60" t="str">
        <f>IF(ISNUMBER(V277),IF(ISNA(VLOOKUP(I277,'Distances Lookup Table'!D:E,2,FALSE)),V277*'General Settings'!$F$6,IF(VLOOKUP(I277,'Distances Lookup Table'!D:E,2,FALSE)="",V277*'General Settings'!$F$6,VLOOKUP(I277,'Distances Lookup Table'!D:E,2,FALSE))),"")</f>
        <v/>
      </c>
      <c r="X277" s="18" t="str">
        <f>IF(D277&lt;&gt;"",'Workers Settings'!H277,"")</f>
        <v/>
      </c>
      <c r="Y277" s="18" t="str">
        <f>IF(D277&lt;&gt;"",'Workers Settings'!I277,"")</f>
        <v/>
      </c>
      <c r="Z277" s="29" t="str">
        <f>IF('Workers Settings'!L277&lt;&gt;"",'Workers Settings'!L277,'Workers Settings'!K277)</f>
        <v/>
      </c>
      <c r="AA277" s="29" t="str">
        <f>IF(D277&lt;&gt;"",IF('Workers Settings'!L277&lt;&gt;"",'Workers Settings'!L277,'Workers Settings'!K277),"")</f>
        <v/>
      </c>
    </row>
    <row r="278" spans="1:27" x14ac:dyDescent="0.25">
      <c r="A278" s="7">
        <f t="shared" si="45"/>
        <v>274</v>
      </c>
      <c r="B278" s="7" t="str">
        <f>IF('Workers Settings'!B278&lt;&gt;"",'Workers Settings'!B278,"")</f>
        <v/>
      </c>
      <c r="C278" s="7" t="str">
        <f>IF('Workers Settings'!C278&lt;&gt;"",'Workers Settings'!C278,"")</f>
        <v/>
      </c>
      <c r="D278" s="17"/>
      <c r="E278" s="17"/>
      <c r="F278" s="17"/>
      <c r="G278" s="7" t="str">
        <f>IF(D278&lt;&gt;"",IF('Workers Settings'!D278="","",'Workers Settings'!D278),"")</f>
        <v/>
      </c>
      <c r="H278" s="7" t="str">
        <f>IF(D278&lt;&gt;"",'Workers Settings'!E278,"")</f>
        <v/>
      </c>
      <c r="I278" s="7" t="str">
        <f t="shared" si="44"/>
        <v/>
      </c>
      <c r="J278" s="7" t="str">
        <f>IF('Workers Settings'!F278&lt;&gt;"",'Workers Settings'!F278,"")</f>
        <v/>
      </c>
      <c r="K278" s="7" t="str">
        <f>IF('Workers Settings'!G278&lt;&gt;"",'Workers Settings'!G278,"")</f>
        <v/>
      </c>
      <c r="L278" s="7" t="str">
        <f>IF(D278="","",IF(VLOOKUP(D278,'Demand Locations'!B:D,2,FALSE)="","",VLOOKUP(D278,'Demand Locations'!B:D,2,FALSE)))</f>
        <v/>
      </c>
      <c r="M278" s="7" t="str">
        <f>IF(D278="","",IF(VLOOKUP(D278,'Demand Locations'!B:D,3,FALSE)="","",VLOOKUP(D278,'Demand Locations'!B:D,3,FALSE)))</f>
        <v/>
      </c>
      <c r="N278" s="7" t="str">
        <f t="shared" si="46"/>
        <v/>
      </c>
      <c r="O278" s="7" t="str">
        <f t="shared" si="47"/>
        <v/>
      </c>
      <c r="P278" s="7" t="str">
        <f t="shared" si="48"/>
        <v/>
      </c>
      <c r="Q278" s="7" t="str">
        <f t="shared" si="49"/>
        <v/>
      </c>
      <c r="R278" s="7" t="str">
        <f t="shared" si="50"/>
        <v/>
      </c>
      <c r="S278" s="7" t="str">
        <f t="shared" si="51"/>
        <v/>
      </c>
      <c r="T278" s="7" t="str">
        <f t="shared" si="52"/>
        <v/>
      </c>
      <c r="U278" s="7" t="str">
        <f t="shared" si="53"/>
        <v/>
      </c>
      <c r="V278" s="7" t="str">
        <f t="shared" si="54"/>
        <v/>
      </c>
      <c r="W278" s="60" t="str">
        <f>IF(ISNUMBER(V278),IF(ISNA(VLOOKUP(I278,'Distances Lookup Table'!D:E,2,FALSE)),V278*'General Settings'!$F$6,IF(VLOOKUP(I278,'Distances Lookup Table'!D:E,2,FALSE)="",V278*'General Settings'!$F$6,VLOOKUP(I278,'Distances Lookup Table'!D:E,2,FALSE))),"")</f>
        <v/>
      </c>
      <c r="X278" s="18" t="str">
        <f>IF(D278&lt;&gt;"",'Workers Settings'!H278,"")</f>
        <v/>
      </c>
      <c r="Y278" s="18" t="str">
        <f>IF(D278&lt;&gt;"",'Workers Settings'!I278,"")</f>
        <v/>
      </c>
      <c r="Z278" s="29" t="str">
        <f>IF('Workers Settings'!L278&lt;&gt;"",'Workers Settings'!L278,'Workers Settings'!K278)</f>
        <v/>
      </c>
      <c r="AA278" s="29" t="str">
        <f>IF(D278&lt;&gt;"",IF('Workers Settings'!L278&lt;&gt;"",'Workers Settings'!L278,'Workers Settings'!K278),"")</f>
        <v/>
      </c>
    </row>
    <row r="279" spans="1:27" x14ac:dyDescent="0.25">
      <c r="A279" s="7">
        <f t="shared" si="45"/>
        <v>275</v>
      </c>
      <c r="B279" s="7" t="str">
        <f>IF('Workers Settings'!B279&lt;&gt;"",'Workers Settings'!B279,"")</f>
        <v/>
      </c>
      <c r="C279" s="7" t="str">
        <f>IF('Workers Settings'!C279&lt;&gt;"",'Workers Settings'!C279,"")</f>
        <v/>
      </c>
      <c r="D279" s="17"/>
      <c r="E279" s="17"/>
      <c r="F279" s="17"/>
      <c r="G279" s="7" t="str">
        <f>IF(D279&lt;&gt;"",IF('Workers Settings'!D279="","",'Workers Settings'!D279),"")</f>
        <v/>
      </c>
      <c r="H279" s="7" t="str">
        <f>IF(D279&lt;&gt;"",'Workers Settings'!E279,"")</f>
        <v/>
      </c>
      <c r="I279" s="7" t="str">
        <f t="shared" si="44"/>
        <v/>
      </c>
      <c r="J279" s="7" t="str">
        <f>IF('Workers Settings'!F279&lt;&gt;"",'Workers Settings'!F279,"")</f>
        <v/>
      </c>
      <c r="K279" s="7" t="str">
        <f>IF('Workers Settings'!G279&lt;&gt;"",'Workers Settings'!G279,"")</f>
        <v/>
      </c>
      <c r="L279" s="7" t="str">
        <f>IF(D279="","",IF(VLOOKUP(D279,'Demand Locations'!B:D,2,FALSE)="","",VLOOKUP(D279,'Demand Locations'!B:D,2,FALSE)))</f>
        <v/>
      </c>
      <c r="M279" s="7" t="str">
        <f>IF(D279="","",IF(VLOOKUP(D279,'Demand Locations'!B:D,3,FALSE)="","",VLOOKUP(D279,'Demand Locations'!B:D,3,FALSE)))</f>
        <v/>
      </c>
      <c r="N279" s="7" t="str">
        <f t="shared" si="46"/>
        <v/>
      </c>
      <c r="O279" s="7" t="str">
        <f t="shared" si="47"/>
        <v/>
      </c>
      <c r="P279" s="7" t="str">
        <f t="shared" si="48"/>
        <v/>
      </c>
      <c r="Q279" s="7" t="str">
        <f t="shared" si="49"/>
        <v/>
      </c>
      <c r="R279" s="7" t="str">
        <f t="shared" si="50"/>
        <v/>
      </c>
      <c r="S279" s="7" t="str">
        <f t="shared" si="51"/>
        <v/>
      </c>
      <c r="T279" s="7" t="str">
        <f t="shared" si="52"/>
        <v/>
      </c>
      <c r="U279" s="7" t="str">
        <f t="shared" si="53"/>
        <v/>
      </c>
      <c r="V279" s="7" t="str">
        <f t="shared" si="54"/>
        <v/>
      </c>
      <c r="W279" s="60" t="str">
        <f>IF(ISNUMBER(V279),IF(ISNA(VLOOKUP(I279,'Distances Lookup Table'!D:E,2,FALSE)),V279*'General Settings'!$F$6,IF(VLOOKUP(I279,'Distances Lookup Table'!D:E,2,FALSE)="",V279*'General Settings'!$F$6,VLOOKUP(I279,'Distances Lookup Table'!D:E,2,FALSE))),"")</f>
        <v/>
      </c>
      <c r="X279" s="18" t="str">
        <f>IF(D279&lt;&gt;"",'Workers Settings'!H279,"")</f>
        <v/>
      </c>
      <c r="Y279" s="18" t="str">
        <f>IF(D279&lt;&gt;"",'Workers Settings'!I279,"")</f>
        <v/>
      </c>
      <c r="Z279" s="29" t="str">
        <f>IF('Workers Settings'!L279&lt;&gt;"",'Workers Settings'!L279,'Workers Settings'!K279)</f>
        <v/>
      </c>
      <c r="AA279" s="29" t="str">
        <f>IF(D279&lt;&gt;"",IF('Workers Settings'!L279&lt;&gt;"",'Workers Settings'!L279,'Workers Settings'!K279),"")</f>
        <v/>
      </c>
    </row>
    <row r="280" spans="1:27" x14ac:dyDescent="0.25">
      <c r="A280" s="7">
        <f t="shared" si="45"/>
        <v>276</v>
      </c>
      <c r="B280" s="7" t="str">
        <f>IF('Workers Settings'!B280&lt;&gt;"",'Workers Settings'!B280,"")</f>
        <v/>
      </c>
      <c r="C280" s="7" t="str">
        <f>IF('Workers Settings'!C280&lt;&gt;"",'Workers Settings'!C280,"")</f>
        <v/>
      </c>
      <c r="D280" s="17"/>
      <c r="E280" s="17"/>
      <c r="F280" s="17"/>
      <c r="G280" s="7" t="str">
        <f>IF(D280&lt;&gt;"",IF('Workers Settings'!D280="","",'Workers Settings'!D280),"")</f>
        <v/>
      </c>
      <c r="H280" s="7" t="str">
        <f>IF(D280&lt;&gt;"",'Workers Settings'!E280,"")</f>
        <v/>
      </c>
      <c r="I280" s="7" t="str">
        <f t="shared" si="44"/>
        <v/>
      </c>
      <c r="J280" s="7" t="str">
        <f>IF('Workers Settings'!F280&lt;&gt;"",'Workers Settings'!F280,"")</f>
        <v/>
      </c>
      <c r="K280" s="7" t="str">
        <f>IF('Workers Settings'!G280&lt;&gt;"",'Workers Settings'!G280,"")</f>
        <v/>
      </c>
      <c r="L280" s="7" t="str">
        <f>IF(D280="","",IF(VLOOKUP(D280,'Demand Locations'!B:D,2,FALSE)="","",VLOOKUP(D280,'Demand Locations'!B:D,2,FALSE)))</f>
        <v/>
      </c>
      <c r="M280" s="7" t="str">
        <f>IF(D280="","",IF(VLOOKUP(D280,'Demand Locations'!B:D,3,FALSE)="","",VLOOKUP(D280,'Demand Locations'!B:D,3,FALSE)))</f>
        <v/>
      </c>
      <c r="N280" s="7" t="str">
        <f t="shared" si="46"/>
        <v/>
      </c>
      <c r="O280" s="7" t="str">
        <f t="shared" si="47"/>
        <v/>
      </c>
      <c r="P280" s="7" t="str">
        <f t="shared" si="48"/>
        <v/>
      </c>
      <c r="Q280" s="7" t="str">
        <f t="shared" si="49"/>
        <v/>
      </c>
      <c r="R280" s="7" t="str">
        <f t="shared" si="50"/>
        <v/>
      </c>
      <c r="S280" s="7" t="str">
        <f t="shared" si="51"/>
        <v/>
      </c>
      <c r="T280" s="7" t="str">
        <f t="shared" si="52"/>
        <v/>
      </c>
      <c r="U280" s="7" t="str">
        <f t="shared" si="53"/>
        <v/>
      </c>
      <c r="V280" s="7" t="str">
        <f t="shared" si="54"/>
        <v/>
      </c>
      <c r="W280" s="60" t="str">
        <f>IF(ISNUMBER(V280),IF(ISNA(VLOOKUP(I280,'Distances Lookup Table'!D:E,2,FALSE)),V280*'General Settings'!$F$6,IF(VLOOKUP(I280,'Distances Lookup Table'!D:E,2,FALSE)="",V280*'General Settings'!$F$6,VLOOKUP(I280,'Distances Lookup Table'!D:E,2,FALSE))),"")</f>
        <v/>
      </c>
      <c r="X280" s="18" t="str">
        <f>IF(D280&lt;&gt;"",'Workers Settings'!H280,"")</f>
        <v/>
      </c>
      <c r="Y280" s="18" t="str">
        <f>IF(D280&lt;&gt;"",'Workers Settings'!I280,"")</f>
        <v/>
      </c>
      <c r="Z280" s="29" t="str">
        <f>IF('Workers Settings'!L280&lt;&gt;"",'Workers Settings'!L280,'Workers Settings'!K280)</f>
        <v/>
      </c>
      <c r="AA280" s="29" t="str">
        <f>IF(D280&lt;&gt;"",IF('Workers Settings'!L280&lt;&gt;"",'Workers Settings'!L280,'Workers Settings'!K280),"")</f>
        <v/>
      </c>
    </row>
    <row r="281" spans="1:27" x14ac:dyDescent="0.25">
      <c r="A281" s="7">
        <f t="shared" si="45"/>
        <v>277</v>
      </c>
      <c r="B281" s="7" t="str">
        <f>IF('Workers Settings'!B281&lt;&gt;"",'Workers Settings'!B281,"")</f>
        <v/>
      </c>
      <c r="C281" s="7" t="str">
        <f>IF('Workers Settings'!C281&lt;&gt;"",'Workers Settings'!C281,"")</f>
        <v/>
      </c>
      <c r="D281" s="17"/>
      <c r="E281" s="17"/>
      <c r="F281" s="17"/>
      <c r="G281" s="7" t="str">
        <f>IF(D281&lt;&gt;"",IF('Workers Settings'!D281="","",'Workers Settings'!D281),"")</f>
        <v/>
      </c>
      <c r="H281" s="7" t="str">
        <f>IF(D281&lt;&gt;"",'Workers Settings'!E281,"")</f>
        <v/>
      </c>
      <c r="I281" s="7" t="str">
        <f t="shared" si="44"/>
        <v/>
      </c>
      <c r="J281" s="7" t="str">
        <f>IF('Workers Settings'!F281&lt;&gt;"",'Workers Settings'!F281,"")</f>
        <v/>
      </c>
      <c r="K281" s="7" t="str">
        <f>IF('Workers Settings'!G281&lt;&gt;"",'Workers Settings'!G281,"")</f>
        <v/>
      </c>
      <c r="L281" s="7" t="str">
        <f>IF(D281="","",IF(VLOOKUP(D281,'Demand Locations'!B:D,2,FALSE)="","",VLOOKUP(D281,'Demand Locations'!B:D,2,FALSE)))</f>
        <v/>
      </c>
      <c r="M281" s="7" t="str">
        <f>IF(D281="","",IF(VLOOKUP(D281,'Demand Locations'!B:D,3,FALSE)="","",VLOOKUP(D281,'Demand Locations'!B:D,3,FALSE)))</f>
        <v/>
      </c>
      <c r="N281" s="7" t="str">
        <f t="shared" si="46"/>
        <v/>
      </c>
      <c r="O281" s="7" t="str">
        <f t="shared" si="47"/>
        <v/>
      </c>
      <c r="P281" s="7" t="str">
        <f t="shared" si="48"/>
        <v/>
      </c>
      <c r="Q281" s="7" t="str">
        <f t="shared" si="49"/>
        <v/>
      </c>
      <c r="R281" s="7" t="str">
        <f t="shared" si="50"/>
        <v/>
      </c>
      <c r="S281" s="7" t="str">
        <f t="shared" si="51"/>
        <v/>
      </c>
      <c r="T281" s="7" t="str">
        <f t="shared" si="52"/>
        <v/>
      </c>
      <c r="U281" s="7" t="str">
        <f t="shared" si="53"/>
        <v/>
      </c>
      <c r="V281" s="7" t="str">
        <f t="shared" si="54"/>
        <v/>
      </c>
      <c r="W281" s="60" t="str">
        <f>IF(ISNUMBER(V281),IF(ISNA(VLOOKUP(I281,'Distances Lookup Table'!D:E,2,FALSE)),V281*'General Settings'!$F$6,IF(VLOOKUP(I281,'Distances Lookup Table'!D:E,2,FALSE)="",V281*'General Settings'!$F$6,VLOOKUP(I281,'Distances Lookup Table'!D:E,2,FALSE))),"")</f>
        <v/>
      </c>
      <c r="X281" s="18" t="str">
        <f>IF(D281&lt;&gt;"",'Workers Settings'!H281,"")</f>
        <v/>
      </c>
      <c r="Y281" s="18" t="str">
        <f>IF(D281&lt;&gt;"",'Workers Settings'!I281,"")</f>
        <v/>
      </c>
      <c r="Z281" s="29" t="str">
        <f>IF('Workers Settings'!L281&lt;&gt;"",'Workers Settings'!L281,'Workers Settings'!K281)</f>
        <v/>
      </c>
      <c r="AA281" s="29" t="str">
        <f>IF(D281&lt;&gt;"",IF('Workers Settings'!L281&lt;&gt;"",'Workers Settings'!L281,'Workers Settings'!K281),"")</f>
        <v/>
      </c>
    </row>
    <row r="282" spans="1:27" x14ac:dyDescent="0.25">
      <c r="A282" s="7">
        <f t="shared" si="45"/>
        <v>278</v>
      </c>
      <c r="B282" s="7" t="str">
        <f>IF('Workers Settings'!B282&lt;&gt;"",'Workers Settings'!B282,"")</f>
        <v/>
      </c>
      <c r="C282" s="7" t="str">
        <f>IF('Workers Settings'!C282&lt;&gt;"",'Workers Settings'!C282,"")</f>
        <v/>
      </c>
      <c r="D282" s="17"/>
      <c r="E282" s="17"/>
      <c r="F282" s="17"/>
      <c r="G282" s="7" t="str">
        <f>IF(D282&lt;&gt;"",IF('Workers Settings'!D282="","",'Workers Settings'!D282),"")</f>
        <v/>
      </c>
      <c r="H282" s="7" t="str">
        <f>IF(D282&lt;&gt;"",'Workers Settings'!E282,"")</f>
        <v/>
      </c>
      <c r="I282" s="7" t="str">
        <f t="shared" si="44"/>
        <v/>
      </c>
      <c r="J282" s="7" t="str">
        <f>IF('Workers Settings'!F282&lt;&gt;"",'Workers Settings'!F282,"")</f>
        <v/>
      </c>
      <c r="K282" s="7" t="str">
        <f>IF('Workers Settings'!G282&lt;&gt;"",'Workers Settings'!G282,"")</f>
        <v/>
      </c>
      <c r="L282" s="7" t="str">
        <f>IF(D282="","",IF(VLOOKUP(D282,'Demand Locations'!B:D,2,FALSE)="","",VLOOKUP(D282,'Demand Locations'!B:D,2,FALSE)))</f>
        <v/>
      </c>
      <c r="M282" s="7" t="str">
        <f>IF(D282="","",IF(VLOOKUP(D282,'Demand Locations'!B:D,3,FALSE)="","",VLOOKUP(D282,'Demand Locations'!B:D,3,FALSE)))</f>
        <v/>
      </c>
      <c r="N282" s="7" t="str">
        <f t="shared" si="46"/>
        <v/>
      </c>
      <c r="O282" s="7" t="str">
        <f t="shared" si="47"/>
        <v/>
      </c>
      <c r="P282" s="7" t="str">
        <f t="shared" si="48"/>
        <v/>
      </c>
      <c r="Q282" s="7" t="str">
        <f t="shared" si="49"/>
        <v/>
      </c>
      <c r="R282" s="7" t="str">
        <f t="shared" si="50"/>
        <v/>
      </c>
      <c r="S282" s="7" t="str">
        <f t="shared" si="51"/>
        <v/>
      </c>
      <c r="T282" s="7" t="str">
        <f t="shared" si="52"/>
        <v/>
      </c>
      <c r="U282" s="7" t="str">
        <f t="shared" si="53"/>
        <v/>
      </c>
      <c r="V282" s="7" t="str">
        <f t="shared" si="54"/>
        <v/>
      </c>
      <c r="W282" s="60" t="str">
        <f>IF(ISNUMBER(V282),IF(ISNA(VLOOKUP(I282,'Distances Lookup Table'!D:E,2,FALSE)),V282*'General Settings'!$F$6,IF(VLOOKUP(I282,'Distances Lookup Table'!D:E,2,FALSE)="",V282*'General Settings'!$F$6,VLOOKUP(I282,'Distances Lookup Table'!D:E,2,FALSE))),"")</f>
        <v/>
      </c>
      <c r="X282" s="18" t="str">
        <f>IF(D282&lt;&gt;"",'Workers Settings'!H282,"")</f>
        <v/>
      </c>
      <c r="Y282" s="18" t="str">
        <f>IF(D282&lt;&gt;"",'Workers Settings'!I282,"")</f>
        <v/>
      </c>
      <c r="Z282" s="29" t="str">
        <f>IF('Workers Settings'!L282&lt;&gt;"",'Workers Settings'!L282,'Workers Settings'!K282)</f>
        <v/>
      </c>
      <c r="AA282" s="29" t="str">
        <f>IF(D282&lt;&gt;"",IF('Workers Settings'!L282&lt;&gt;"",'Workers Settings'!L282,'Workers Settings'!K282),"")</f>
        <v/>
      </c>
    </row>
    <row r="283" spans="1:27" x14ac:dyDescent="0.25">
      <c r="A283" s="7">
        <f t="shared" si="45"/>
        <v>279</v>
      </c>
      <c r="B283" s="7" t="str">
        <f>IF('Workers Settings'!B283&lt;&gt;"",'Workers Settings'!B283,"")</f>
        <v/>
      </c>
      <c r="C283" s="7" t="str">
        <f>IF('Workers Settings'!C283&lt;&gt;"",'Workers Settings'!C283,"")</f>
        <v/>
      </c>
      <c r="D283" s="17"/>
      <c r="E283" s="17"/>
      <c r="F283" s="17"/>
      <c r="G283" s="7" t="str">
        <f>IF(D283&lt;&gt;"",IF('Workers Settings'!D283="","",'Workers Settings'!D283),"")</f>
        <v/>
      </c>
      <c r="H283" s="7" t="str">
        <f>IF(D283&lt;&gt;"",'Workers Settings'!E283,"")</f>
        <v/>
      </c>
      <c r="I283" s="7" t="str">
        <f t="shared" si="44"/>
        <v/>
      </c>
      <c r="J283" s="7" t="str">
        <f>IF('Workers Settings'!F283&lt;&gt;"",'Workers Settings'!F283,"")</f>
        <v/>
      </c>
      <c r="K283" s="7" t="str">
        <f>IF('Workers Settings'!G283&lt;&gt;"",'Workers Settings'!G283,"")</f>
        <v/>
      </c>
      <c r="L283" s="7" t="str">
        <f>IF(D283="","",IF(VLOOKUP(D283,'Demand Locations'!B:D,2,FALSE)="","",VLOOKUP(D283,'Demand Locations'!B:D,2,FALSE)))</f>
        <v/>
      </c>
      <c r="M283" s="7" t="str">
        <f>IF(D283="","",IF(VLOOKUP(D283,'Demand Locations'!B:D,3,FALSE)="","",VLOOKUP(D283,'Demand Locations'!B:D,3,FALSE)))</f>
        <v/>
      </c>
      <c r="N283" s="7" t="str">
        <f t="shared" si="46"/>
        <v/>
      </c>
      <c r="O283" s="7" t="str">
        <f t="shared" si="47"/>
        <v/>
      </c>
      <c r="P283" s="7" t="str">
        <f t="shared" si="48"/>
        <v/>
      </c>
      <c r="Q283" s="7" t="str">
        <f t="shared" si="49"/>
        <v/>
      </c>
      <c r="R283" s="7" t="str">
        <f t="shared" si="50"/>
        <v/>
      </c>
      <c r="S283" s="7" t="str">
        <f t="shared" si="51"/>
        <v/>
      </c>
      <c r="T283" s="7" t="str">
        <f t="shared" si="52"/>
        <v/>
      </c>
      <c r="U283" s="7" t="str">
        <f t="shared" si="53"/>
        <v/>
      </c>
      <c r="V283" s="7" t="str">
        <f t="shared" si="54"/>
        <v/>
      </c>
      <c r="W283" s="60" t="str">
        <f>IF(ISNUMBER(V283),IF(ISNA(VLOOKUP(I283,'Distances Lookup Table'!D:E,2,FALSE)),V283*'General Settings'!$F$6,IF(VLOOKUP(I283,'Distances Lookup Table'!D:E,2,FALSE)="",V283*'General Settings'!$F$6,VLOOKUP(I283,'Distances Lookup Table'!D:E,2,FALSE))),"")</f>
        <v/>
      </c>
      <c r="X283" s="18" t="str">
        <f>IF(D283&lt;&gt;"",'Workers Settings'!H283,"")</f>
        <v/>
      </c>
      <c r="Y283" s="18" t="str">
        <f>IF(D283&lt;&gt;"",'Workers Settings'!I283,"")</f>
        <v/>
      </c>
      <c r="Z283" s="29" t="str">
        <f>IF('Workers Settings'!L283&lt;&gt;"",'Workers Settings'!L283,'Workers Settings'!K283)</f>
        <v/>
      </c>
      <c r="AA283" s="29" t="str">
        <f>IF(D283&lt;&gt;"",IF('Workers Settings'!L283&lt;&gt;"",'Workers Settings'!L283,'Workers Settings'!K283),"")</f>
        <v/>
      </c>
    </row>
    <row r="284" spans="1:27" x14ac:dyDescent="0.25">
      <c r="A284" s="7">
        <f t="shared" si="45"/>
        <v>280</v>
      </c>
      <c r="B284" s="7" t="str">
        <f>IF('Workers Settings'!B284&lt;&gt;"",'Workers Settings'!B284,"")</f>
        <v/>
      </c>
      <c r="C284" s="7" t="str">
        <f>IF('Workers Settings'!C284&lt;&gt;"",'Workers Settings'!C284,"")</f>
        <v/>
      </c>
      <c r="D284" s="17"/>
      <c r="E284" s="17"/>
      <c r="F284" s="17"/>
      <c r="G284" s="7" t="str">
        <f>IF(D284&lt;&gt;"",IF('Workers Settings'!D284="","",'Workers Settings'!D284),"")</f>
        <v/>
      </c>
      <c r="H284" s="7" t="str">
        <f>IF(D284&lt;&gt;"",'Workers Settings'!E284,"")</f>
        <v/>
      </c>
      <c r="I284" s="7" t="str">
        <f t="shared" si="44"/>
        <v/>
      </c>
      <c r="J284" s="7" t="str">
        <f>IF('Workers Settings'!F284&lt;&gt;"",'Workers Settings'!F284,"")</f>
        <v/>
      </c>
      <c r="K284" s="7" t="str">
        <f>IF('Workers Settings'!G284&lt;&gt;"",'Workers Settings'!G284,"")</f>
        <v/>
      </c>
      <c r="L284" s="7" t="str">
        <f>IF(D284="","",IF(VLOOKUP(D284,'Demand Locations'!B:D,2,FALSE)="","",VLOOKUP(D284,'Demand Locations'!B:D,2,FALSE)))</f>
        <v/>
      </c>
      <c r="M284" s="7" t="str">
        <f>IF(D284="","",IF(VLOOKUP(D284,'Demand Locations'!B:D,3,FALSE)="","",VLOOKUP(D284,'Demand Locations'!B:D,3,FALSE)))</f>
        <v/>
      </c>
      <c r="N284" s="7" t="str">
        <f t="shared" si="46"/>
        <v/>
      </c>
      <c r="O284" s="7" t="str">
        <f t="shared" si="47"/>
        <v/>
      </c>
      <c r="P284" s="7" t="str">
        <f t="shared" si="48"/>
        <v/>
      </c>
      <c r="Q284" s="7" t="str">
        <f t="shared" si="49"/>
        <v/>
      </c>
      <c r="R284" s="7" t="str">
        <f t="shared" si="50"/>
        <v/>
      </c>
      <c r="S284" s="7" t="str">
        <f t="shared" si="51"/>
        <v/>
      </c>
      <c r="T284" s="7" t="str">
        <f t="shared" si="52"/>
        <v/>
      </c>
      <c r="U284" s="7" t="str">
        <f t="shared" si="53"/>
        <v/>
      </c>
      <c r="V284" s="7" t="str">
        <f t="shared" si="54"/>
        <v/>
      </c>
      <c r="W284" s="60" t="str">
        <f>IF(ISNUMBER(V284),IF(ISNA(VLOOKUP(I284,'Distances Lookup Table'!D:E,2,FALSE)),V284*'General Settings'!$F$6,IF(VLOOKUP(I284,'Distances Lookup Table'!D:E,2,FALSE)="",V284*'General Settings'!$F$6,VLOOKUP(I284,'Distances Lookup Table'!D:E,2,FALSE))),"")</f>
        <v/>
      </c>
      <c r="X284" s="18" t="str">
        <f>IF(D284&lt;&gt;"",'Workers Settings'!H284,"")</f>
        <v/>
      </c>
      <c r="Y284" s="18" t="str">
        <f>IF(D284&lt;&gt;"",'Workers Settings'!I284,"")</f>
        <v/>
      </c>
      <c r="Z284" s="29" t="str">
        <f>IF('Workers Settings'!L284&lt;&gt;"",'Workers Settings'!L284,'Workers Settings'!K284)</f>
        <v/>
      </c>
      <c r="AA284" s="29" t="str">
        <f>IF(D284&lt;&gt;"",IF('Workers Settings'!L284&lt;&gt;"",'Workers Settings'!L284,'Workers Settings'!K284),"")</f>
        <v/>
      </c>
    </row>
    <row r="285" spans="1:27" x14ac:dyDescent="0.25">
      <c r="A285" s="7">
        <f t="shared" si="45"/>
        <v>281</v>
      </c>
      <c r="B285" s="7" t="str">
        <f>IF('Workers Settings'!B285&lt;&gt;"",'Workers Settings'!B285,"")</f>
        <v/>
      </c>
      <c r="C285" s="7" t="str">
        <f>IF('Workers Settings'!C285&lt;&gt;"",'Workers Settings'!C285,"")</f>
        <v/>
      </c>
      <c r="D285" s="17"/>
      <c r="E285" s="17"/>
      <c r="F285" s="17"/>
      <c r="G285" s="7" t="str">
        <f>IF(D285&lt;&gt;"",IF('Workers Settings'!D285="","",'Workers Settings'!D285),"")</f>
        <v/>
      </c>
      <c r="H285" s="7" t="str">
        <f>IF(D285&lt;&gt;"",'Workers Settings'!E285,"")</f>
        <v/>
      </c>
      <c r="I285" s="7" t="str">
        <f t="shared" si="44"/>
        <v/>
      </c>
      <c r="J285" s="7" t="str">
        <f>IF('Workers Settings'!F285&lt;&gt;"",'Workers Settings'!F285,"")</f>
        <v/>
      </c>
      <c r="K285" s="7" t="str">
        <f>IF('Workers Settings'!G285&lt;&gt;"",'Workers Settings'!G285,"")</f>
        <v/>
      </c>
      <c r="L285" s="7" t="str">
        <f>IF(D285="","",IF(VLOOKUP(D285,'Demand Locations'!B:D,2,FALSE)="","",VLOOKUP(D285,'Demand Locations'!B:D,2,FALSE)))</f>
        <v/>
      </c>
      <c r="M285" s="7" t="str">
        <f>IF(D285="","",IF(VLOOKUP(D285,'Demand Locations'!B:D,3,FALSE)="","",VLOOKUP(D285,'Demand Locations'!B:D,3,FALSE)))</f>
        <v/>
      </c>
      <c r="N285" s="7" t="str">
        <f t="shared" si="46"/>
        <v/>
      </c>
      <c r="O285" s="7" t="str">
        <f t="shared" si="47"/>
        <v/>
      </c>
      <c r="P285" s="7" t="str">
        <f t="shared" si="48"/>
        <v/>
      </c>
      <c r="Q285" s="7" t="str">
        <f t="shared" si="49"/>
        <v/>
      </c>
      <c r="R285" s="7" t="str">
        <f t="shared" si="50"/>
        <v/>
      </c>
      <c r="S285" s="7" t="str">
        <f t="shared" si="51"/>
        <v/>
      </c>
      <c r="T285" s="7" t="str">
        <f t="shared" si="52"/>
        <v/>
      </c>
      <c r="U285" s="7" t="str">
        <f t="shared" si="53"/>
        <v/>
      </c>
      <c r="V285" s="7" t="str">
        <f t="shared" si="54"/>
        <v/>
      </c>
      <c r="W285" s="60" t="str">
        <f>IF(ISNUMBER(V285),IF(ISNA(VLOOKUP(I285,'Distances Lookup Table'!D:E,2,FALSE)),V285*'General Settings'!$F$6,IF(VLOOKUP(I285,'Distances Lookup Table'!D:E,2,FALSE)="",V285*'General Settings'!$F$6,VLOOKUP(I285,'Distances Lookup Table'!D:E,2,FALSE))),"")</f>
        <v/>
      </c>
      <c r="X285" s="18" t="str">
        <f>IF(D285&lt;&gt;"",'Workers Settings'!H285,"")</f>
        <v/>
      </c>
      <c r="Y285" s="18" t="str">
        <f>IF(D285&lt;&gt;"",'Workers Settings'!I285,"")</f>
        <v/>
      </c>
      <c r="Z285" s="29" t="str">
        <f>IF('Workers Settings'!L285&lt;&gt;"",'Workers Settings'!L285,'Workers Settings'!K285)</f>
        <v/>
      </c>
      <c r="AA285" s="29" t="str">
        <f>IF(D285&lt;&gt;"",IF('Workers Settings'!L285&lt;&gt;"",'Workers Settings'!L285,'Workers Settings'!K285),"")</f>
        <v/>
      </c>
    </row>
    <row r="286" spans="1:27" x14ac:dyDescent="0.25">
      <c r="A286" s="7">
        <f t="shared" si="45"/>
        <v>282</v>
      </c>
      <c r="B286" s="7" t="str">
        <f>IF('Workers Settings'!B286&lt;&gt;"",'Workers Settings'!B286,"")</f>
        <v/>
      </c>
      <c r="C286" s="7" t="str">
        <f>IF('Workers Settings'!C286&lt;&gt;"",'Workers Settings'!C286,"")</f>
        <v/>
      </c>
      <c r="D286" s="17"/>
      <c r="E286" s="17"/>
      <c r="F286" s="17"/>
      <c r="G286" s="7" t="str">
        <f>IF(D286&lt;&gt;"",IF('Workers Settings'!D286="","",'Workers Settings'!D286),"")</f>
        <v/>
      </c>
      <c r="H286" s="7" t="str">
        <f>IF(D286&lt;&gt;"",'Workers Settings'!E286,"")</f>
        <v/>
      </c>
      <c r="I286" s="7" t="str">
        <f t="shared" si="44"/>
        <v/>
      </c>
      <c r="J286" s="7" t="str">
        <f>IF('Workers Settings'!F286&lt;&gt;"",'Workers Settings'!F286,"")</f>
        <v/>
      </c>
      <c r="K286" s="7" t="str">
        <f>IF('Workers Settings'!G286&lt;&gt;"",'Workers Settings'!G286,"")</f>
        <v/>
      </c>
      <c r="L286" s="7" t="str">
        <f>IF(D286="","",IF(VLOOKUP(D286,'Demand Locations'!B:D,2,FALSE)="","",VLOOKUP(D286,'Demand Locations'!B:D,2,FALSE)))</f>
        <v/>
      </c>
      <c r="M286" s="7" t="str">
        <f>IF(D286="","",IF(VLOOKUP(D286,'Demand Locations'!B:D,3,FALSE)="","",VLOOKUP(D286,'Demand Locations'!B:D,3,FALSE)))</f>
        <v/>
      </c>
      <c r="N286" s="7" t="str">
        <f t="shared" si="46"/>
        <v/>
      </c>
      <c r="O286" s="7" t="str">
        <f t="shared" si="47"/>
        <v/>
      </c>
      <c r="P286" s="7" t="str">
        <f t="shared" si="48"/>
        <v/>
      </c>
      <c r="Q286" s="7" t="str">
        <f t="shared" si="49"/>
        <v/>
      </c>
      <c r="R286" s="7" t="str">
        <f t="shared" si="50"/>
        <v/>
      </c>
      <c r="S286" s="7" t="str">
        <f t="shared" si="51"/>
        <v/>
      </c>
      <c r="T286" s="7" t="str">
        <f t="shared" si="52"/>
        <v/>
      </c>
      <c r="U286" s="7" t="str">
        <f t="shared" si="53"/>
        <v/>
      </c>
      <c r="V286" s="7" t="str">
        <f t="shared" si="54"/>
        <v/>
      </c>
      <c r="W286" s="60" t="str">
        <f>IF(ISNUMBER(V286),IF(ISNA(VLOOKUP(I286,'Distances Lookup Table'!D:E,2,FALSE)),V286*'General Settings'!$F$6,IF(VLOOKUP(I286,'Distances Lookup Table'!D:E,2,FALSE)="",V286*'General Settings'!$F$6,VLOOKUP(I286,'Distances Lookup Table'!D:E,2,FALSE))),"")</f>
        <v/>
      </c>
      <c r="X286" s="18" t="str">
        <f>IF(D286&lt;&gt;"",'Workers Settings'!H286,"")</f>
        <v/>
      </c>
      <c r="Y286" s="18" t="str">
        <f>IF(D286&lt;&gt;"",'Workers Settings'!I286,"")</f>
        <v/>
      </c>
      <c r="Z286" s="29" t="str">
        <f>IF('Workers Settings'!L286&lt;&gt;"",'Workers Settings'!L286,'Workers Settings'!K286)</f>
        <v/>
      </c>
      <c r="AA286" s="29" t="str">
        <f>IF(D286&lt;&gt;"",IF('Workers Settings'!L286&lt;&gt;"",'Workers Settings'!L286,'Workers Settings'!K286),"")</f>
        <v/>
      </c>
    </row>
    <row r="287" spans="1:27" x14ac:dyDescent="0.25">
      <c r="A287" s="7">
        <f t="shared" si="45"/>
        <v>283</v>
      </c>
      <c r="B287" s="7" t="str">
        <f>IF('Workers Settings'!B287&lt;&gt;"",'Workers Settings'!B287,"")</f>
        <v/>
      </c>
      <c r="C287" s="7" t="str">
        <f>IF('Workers Settings'!C287&lt;&gt;"",'Workers Settings'!C287,"")</f>
        <v/>
      </c>
      <c r="D287" s="17"/>
      <c r="E287" s="17"/>
      <c r="F287" s="17"/>
      <c r="G287" s="7" t="str">
        <f>IF(D287&lt;&gt;"",IF('Workers Settings'!D287="","",'Workers Settings'!D287),"")</f>
        <v/>
      </c>
      <c r="H287" s="7" t="str">
        <f>IF(D287&lt;&gt;"",'Workers Settings'!E287,"")</f>
        <v/>
      </c>
      <c r="I287" s="7" t="str">
        <f t="shared" si="44"/>
        <v/>
      </c>
      <c r="J287" s="7" t="str">
        <f>IF('Workers Settings'!F287&lt;&gt;"",'Workers Settings'!F287,"")</f>
        <v/>
      </c>
      <c r="K287" s="7" t="str">
        <f>IF('Workers Settings'!G287&lt;&gt;"",'Workers Settings'!G287,"")</f>
        <v/>
      </c>
      <c r="L287" s="7" t="str">
        <f>IF(D287="","",IF(VLOOKUP(D287,'Demand Locations'!B:D,2,FALSE)="","",VLOOKUP(D287,'Demand Locations'!B:D,2,FALSE)))</f>
        <v/>
      </c>
      <c r="M287" s="7" t="str">
        <f>IF(D287="","",IF(VLOOKUP(D287,'Demand Locations'!B:D,3,FALSE)="","",VLOOKUP(D287,'Demand Locations'!B:D,3,FALSE)))</f>
        <v/>
      </c>
      <c r="N287" s="7" t="str">
        <f t="shared" si="46"/>
        <v/>
      </c>
      <c r="O287" s="7" t="str">
        <f t="shared" si="47"/>
        <v/>
      </c>
      <c r="P287" s="7" t="str">
        <f t="shared" si="48"/>
        <v/>
      </c>
      <c r="Q287" s="7" t="str">
        <f t="shared" si="49"/>
        <v/>
      </c>
      <c r="R287" s="7" t="str">
        <f t="shared" si="50"/>
        <v/>
      </c>
      <c r="S287" s="7" t="str">
        <f t="shared" si="51"/>
        <v/>
      </c>
      <c r="T287" s="7" t="str">
        <f t="shared" si="52"/>
        <v/>
      </c>
      <c r="U287" s="7" t="str">
        <f t="shared" si="53"/>
        <v/>
      </c>
      <c r="V287" s="7" t="str">
        <f t="shared" si="54"/>
        <v/>
      </c>
      <c r="W287" s="60" t="str">
        <f>IF(ISNUMBER(V287),IF(ISNA(VLOOKUP(I287,'Distances Lookup Table'!D:E,2,FALSE)),V287*'General Settings'!$F$6,IF(VLOOKUP(I287,'Distances Lookup Table'!D:E,2,FALSE)="",V287*'General Settings'!$F$6,VLOOKUP(I287,'Distances Lookup Table'!D:E,2,FALSE))),"")</f>
        <v/>
      </c>
      <c r="X287" s="18" t="str">
        <f>IF(D287&lt;&gt;"",'Workers Settings'!H287,"")</f>
        <v/>
      </c>
      <c r="Y287" s="18" t="str">
        <f>IF(D287&lt;&gt;"",'Workers Settings'!I287,"")</f>
        <v/>
      </c>
      <c r="Z287" s="29" t="str">
        <f>IF('Workers Settings'!L287&lt;&gt;"",'Workers Settings'!L287,'Workers Settings'!K287)</f>
        <v/>
      </c>
      <c r="AA287" s="29" t="str">
        <f>IF(D287&lt;&gt;"",IF('Workers Settings'!L287&lt;&gt;"",'Workers Settings'!L287,'Workers Settings'!K287),"")</f>
        <v/>
      </c>
    </row>
    <row r="288" spans="1:27" x14ac:dyDescent="0.25">
      <c r="A288" s="7">
        <f t="shared" si="45"/>
        <v>284</v>
      </c>
      <c r="B288" s="7" t="str">
        <f>IF('Workers Settings'!B288&lt;&gt;"",'Workers Settings'!B288,"")</f>
        <v/>
      </c>
      <c r="C288" s="7" t="str">
        <f>IF('Workers Settings'!C288&lt;&gt;"",'Workers Settings'!C288,"")</f>
        <v/>
      </c>
      <c r="D288" s="17"/>
      <c r="E288" s="17"/>
      <c r="F288" s="17"/>
      <c r="G288" s="7" t="str">
        <f>IF(D288&lt;&gt;"",IF('Workers Settings'!D288="","",'Workers Settings'!D288),"")</f>
        <v/>
      </c>
      <c r="H288" s="7" t="str">
        <f>IF(D288&lt;&gt;"",'Workers Settings'!E288,"")</f>
        <v/>
      </c>
      <c r="I288" s="7" t="str">
        <f t="shared" si="44"/>
        <v/>
      </c>
      <c r="J288" s="7" t="str">
        <f>IF('Workers Settings'!F288&lt;&gt;"",'Workers Settings'!F288,"")</f>
        <v/>
      </c>
      <c r="K288" s="7" t="str">
        <f>IF('Workers Settings'!G288&lt;&gt;"",'Workers Settings'!G288,"")</f>
        <v/>
      </c>
      <c r="L288" s="7" t="str">
        <f>IF(D288="","",IF(VLOOKUP(D288,'Demand Locations'!B:D,2,FALSE)="","",VLOOKUP(D288,'Demand Locations'!B:D,2,FALSE)))</f>
        <v/>
      </c>
      <c r="M288" s="7" t="str">
        <f>IF(D288="","",IF(VLOOKUP(D288,'Demand Locations'!B:D,3,FALSE)="","",VLOOKUP(D288,'Demand Locations'!B:D,3,FALSE)))</f>
        <v/>
      </c>
      <c r="N288" s="7" t="str">
        <f t="shared" si="46"/>
        <v/>
      </c>
      <c r="O288" s="7" t="str">
        <f t="shared" si="47"/>
        <v/>
      </c>
      <c r="P288" s="7" t="str">
        <f t="shared" si="48"/>
        <v/>
      </c>
      <c r="Q288" s="7" t="str">
        <f t="shared" si="49"/>
        <v/>
      </c>
      <c r="R288" s="7" t="str">
        <f t="shared" si="50"/>
        <v/>
      </c>
      <c r="S288" s="7" t="str">
        <f t="shared" si="51"/>
        <v/>
      </c>
      <c r="T288" s="7" t="str">
        <f t="shared" si="52"/>
        <v/>
      </c>
      <c r="U288" s="7" t="str">
        <f t="shared" si="53"/>
        <v/>
      </c>
      <c r="V288" s="7" t="str">
        <f t="shared" si="54"/>
        <v/>
      </c>
      <c r="W288" s="60" t="str">
        <f>IF(ISNUMBER(V288),IF(ISNA(VLOOKUP(I288,'Distances Lookup Table'!D:E,2,FALSE)),V288*'General Settings'!$F$6,IF(VLOOKUP(I288,'Distances Lookup Table'!D:E,2,FALSE)="",V288*'General Settings'!$F$6,VLOOKUP(I288,'Distances Lookup Table'!D:E,2,FALSE))),"")</f>
        <v/>
      </c>
      <c r="X288" s="18" t="str">
        <f>IF(D288&lt;&gt;"",'Workers Settings'!H288,"")</f>
        <v/>
      </c>
      <c r="Y288" s="18" t="str">
        <f>IF(D288&lt;&gt;"",'Workers Settings'!I288,"")</f>
        <v/>
      </c>
      <c r="Z288" s="29" t="str">
        <f>IF('Workers Settings'!L288&lt;&gt;"",'Workers Settings'!L288,'Workers Settings'!K288)</f>
        <v/>
      </c>
      <c r="AA288" s="29" t="str">
        <f>IF(D288&lt;&gt;"",IF('Workers Settings'!L288&lt;&gt;"",'Workers Settings'!L288,'Workers Settings'!K288),"")</f>
        <v/>
      </c>
    </row>
    <row r="289" spans="1:27" x14ac:dyDescent="0.25">
      <c r="A289" s="7">
        <f t="shared" si="45"/>
        <v>285</v>
      </c>
      <c r="B289" s="7" t="str">
        <f>IF('Workers Settings'!B289&lt;&gt;"",'Workers Settings'!B289,"")</f>
        <v/>
      </c>
      <c r="C289" s="7" t="str">
        <f>IF('Workers Settings'!C289&lt;&gt;"",'Workers Settings'!C289,"")</f>
        <v/>
      </c>
      <c r="D289" s="17"/>
      <c r="E289" s="17"/>
      <c r="F289" s="17"/>
      <c r="G289" s="7" t="str">
        <f>IF(D289&lt;&gt;"",IF('Workers Settings'!D289="","",'Workers Settings'!D289),"")</f>
        <v/>
      </c>
      <c r="H289" s="7" t="str">
        <f>IF(D289&lt;&gt;"",'Workers Settings'!E289,"")</f>
        <v/>
      </c>
      <c r="I289" s="7" t="str">
        <f t="shared" si="44"/>
        <v/>
      </c>
      <c r="J289" s="7" t="str">
        <f>IF('Workers Settings'!F289&lt;&gt;"",'Workers Settings'!F289,"")</f>
        <v/>
      </c>
      <c r="K289" s="7" t="str">
        <f>IF('Workers Settings'!G289&lt;&gt;"",'Workers Settings'!G289,"")</f>
        <v/>
      </c>
      <c r="L289" s="7" t="str">
        <f>IF(D289="","",IF(VLOOKUP(D289,'Demand Locations'!B:D,2,FALSE)="","",VLOOKUP(D289,'Demand Locations'!B:D,2,FALSE)))</f>
        <v/>
      </c>
      <c r="M289" s="7" t="str">
        <f>IF(D289="","",IF(VLOOKUP(D289,'Demand Locations'!B:D,3,FALSE)="","",VLOOKUP(D289,'Demand Locations'!B:D,3,FALSE)))</f>
        <v/>
      </c>
      <c r="N289" s="7" t="str">
        <f t="shared" si="46"/>
        <v/>
      </c>
      <c r="O289" s="7" t="str">
        <f t="shared" si="47"/>
        <v/>
      </c>
      <c r="P289" s="7" t="str">
        <f t="shared" si="48"/>
        <v/>
      </c>
      <c r="Q289" s="7" t="str">
        <f t="shared" si="49"/>
        <v/>
      </c>
      <c r="R289" s="7" t="str">
        <f t="shared" si="50"/>
        <v/>
      </c>
      <c r="S289" s="7" t="str">
        <f t="shared" si="51"/>
        <v/>
      </c>
      <c r="T289" s="7" t="str">
        <f t="shared" si="52"/>
        <v/>
      </c>
      <c r="U289" s="7" t="str">
        <f t="shared" si="53"/>
        <v/>
      </c>
      <c r="V289" s="7" t="str">
        <f t="shared" si="54"/>
        <v/>
      </c>
      <c r="W289" s="60" t="str">
        <f>IF(ISNUMBER(V289),IF(ISNA(VLOOKUP(I289,'Distances Lookup Table'!D:E,2,FALSE)),V289*'General Settings'!$F$6,IF(VLOOKUP(I289,'Distances Lookup Table'!D:E,2,FALSE)="",V289*'General Settings'!$F$6,VLOOKUP(I289,'Distances Lookup Table'!D:E,2,FALSE))),"")</f>
        <v/>
      </c>
      <c r="X289" s="18" t="str">
        <f>IF(D289&lt;&gt;"",'Workers Settings'!H289,"")</f>
        <v/>
      </c>
      <c r="Y289" s="18" t="str">
        <f>IF(D289&lt;&gt;"",'Workers Settings'!I289,"")</f>
        <v/>
      </c>
      <c r="Z289" s="29" t="str">
        <f>IF('Workers Settings'!L289&lt;&gt;"",'Workers Settings'!L289,'Workers Settings'!K289)</f>
        <v/>
      </c>
      <c r="AA289" s="29" t="str">
        <f>IF(D289&lt;&gt;"",IF('Workers Settings'!L289&lt;&gt;"",'Workers Settings'!L289,'Workers Settings'!K289),"")</f>
        <v/>
      </c>
    </row>
    <row r="290" spans="1:27" x14ac:dyDescent="0.25">
      <c r="A290" s="7">
        <f t="shared" si="45"/>
        <v>286</v>
      </c>
      <c r="B290" s="7" t="str">
        <f>IF('Workers Settings'!B290&lt;&gt;"",'Workers Settings'!B290,"")</f>
        <v/>
      </c>
      <c r="C290" s="7" t="str">
        <f>IF('Workers Settings'!C290&lt;&gt;"",'Workers Settings'!C290,"")</f>
        <v/>
      </c>
      <c r="D290" s="17"/>
      <c r="E290" s="17"/>
      <c r="F290" s="17"/>
      <c r="G290" s="7" t="str">
        <f>IF(D290&lt;&gt;"",IF('Workers Settings'!D290="","",'Workers Settings'!D290),"")</f>
        <v/>
      </c>
      <c r="H290" s="7" t="str">
        <f>IF(D290&lt;&gt;"",'Workers Settings'!E290,"")</f>
        <v/>
      </c>
      <c r="I290" s="7" t="str">
        <f t="shared" si="44"/>
        <v/>
      </c>
      <c r="J290" s="7" t="str">
        <f>IF('Workers Settings'!F290&lt;&gt;"",'Workers Settings'!F290,"")</f>
        <v/>
      </c>
      <c r="K290" s="7" t="str">
        <f>IF('Workers Settings'!G290&lt;&gt;"",'Workers Settings'!G290,"")</f>
        <v/>
      </c>
      <c r="L290" s="7" t="str">
        <f>IF(D290="","",IF(VLOOKUP(D290,'Demand Locations'!B:D,2,FALSE)="","",VLOOKUP(D290,'Demand Locations'!B:D,2,FALSE)))</f>
        <v/>
      </c>
      <c r="M290" s="7" t="str">
        <f>IF(D290="","",IF(VLOOKUP(D290,'Demand Locations'!B:D,3,FALSE)="","",VLOOKUP(D290,'Demand Locations'!B:D,3,FALSE)))</f>
        <v/>
      </c>
      <c r="N290" s="7" t="str">
        <f t="shared" si="46"/>
        <v/>
      </c>
      <c r="O290" s="7" t="str">
        <f t="shared" si="47"/>
        <v/>
      </c>
      <c r="P290" s="7" t="str">
        <f t="shared" si="48"/>
        <v/>
      </c>
      <c r="Q290" s="7" t="str">
        <f t="shared" si="49"/>
        <v/>
      </c>
      <c r="R290" s="7" t="str">
        <f t="shared" si="50"/>
        <v/>
      </c>
      <c r="S290" s="7" t="str">
        <f t="shared" si="51"/>
        <v/>
      </c>
      <c r="T290" s="7" t="str">
        <f t="shared" si="52"/>
        <v/>
      </c>
      <c r="U290" s="7" t="str">
        <f t="shared" si="53"/>
        <v/>
      </c>
      <c r="V290" s="7" t="str">
        <f t="shared" si="54"/>
        <v/>
      </c>
      <c r="W290" s="60" t="str">
        <f>IF(ISNUMBER(V290),IF(ISNA(VLOOKUP(I290,'Distances Lookup Table'!D:E,2,FALSE)),V290*'General Settings'!$F$6,IF(VLOOKUP(I290,'Distances Lookup Table'!D:E,2,FALSE)="",V290*'General Settings'!$F$6,VLOOKUP(I290,'Distances Lookup Table'!D:E,2,FALSE))),"")</f>
        <v/>
      </c>
      <c r="X290" s="18" t="str">
        <f>IF(D290&lt;&gt;"",'Workers Settings'!H290,"")</f>
        <v/>
      </c>
      <c r="Y290" s="18" t="str">
        <f>IF(D290&lt;&gt;"",'Workers Settings'!I290,"")</f>
        <v/>
      </c>
      <c r="Z290" s="29" t="str">
        <f>IF('Workers Settings'!L290&lt;&gt;"",'Workers Settings'!L290,'Workers Settings'!K290)</f>
        <v/>
      </c>
      <c r="AA290" s="29" t="str">
        <f>IF(D290&lt;&gt;"",IF('Workers Settings'!L290&lt;&gt;"",'Workers Settings'!L290,'Workers Settings'!K290),"")</f>
        <v/>
      </c>
    </row>
    <row r="291" spans="1:27" x14ac:dyDescent="0.25">
      <c r="A291" s="7">
        <f t="shared" si="45"/>
        <v>287</v>
      </c>
      <c r="B291" s="7" t="str">
        <f>IF('Workers Settings'!B291&lt;&gt;"",'Workers Settings'!B291,"")</f>
        <v/>
      </c>
      <c r="C291" s="7" t="str">
        <f>IF('Workers Settings'!C291&lt;&gt;"",'Workers Settings'!C291,"")</f>
        <v/>
      </c>
      <c r="D291" s="17"/>
      <c r="E291" s="17"/>
      <c r="F291" s="17"/>
      <c r="G291" s="7" t="str">
        <f>IF(D291&lt;&gt;"",IF('Workers Settings'!D291="","",'Workers Settings'!D291),"")</f>
        <v/>
      </c>
      <c r="H291" s="7" t="str">
        <f>IF(D291&lt;&gt;"",'Workers Settings'!E291,"")</f>
        <v/>
      </c>
      <c r="I291" s="7" t="str">
        <f t="shared" si="44"/>
        <v/>
      </c>
      <c r="J291" s="7" t="str">
        <f>IF('Workers Settings'!F291&lt;&gt;"",'Workers Settings'!F291,"")</f>
        <v/>
      </c>
      <c r="K291" s="7" t="str">
        <f>IF('Workers Settings'!G291&lt;&gt;"",'Workers Settings'!G291,"")</f>
        <v/>
      </c>
      <c r="L291" s="7" t="str">
        <f>IF(D291="","",IF(VLOOKUP(D291,'Demand Locations'!B:D,2,FALSE)="","",VLOOKUP(D291,'Demand Locations'!B:D,2,FALSE)))</f>
        <v/>
      </c>
      <c r="M291" s="7" t="str">
        <f>IF(D291="","",IF(VLOOKUP(D291,'Demand Locations'!B:D,3,FALSE)="","",VLOOKUP(D291,'Demand Locations'!B:D,3,FALSE)))</f>
        <v/>
      </c>
      <c r="N291" s="7" t="str">
        <f t="shared" si="46"/>
        <v/>
      </c>
      <c r="O291" s="7" t="str">
        <f t="shared" si="47"/>
        <v/>
      </c>
      <c r="P291" s="7" t="str">
        <f t="shared" si="48"/>
        <v/>
      </c>
      <c r="Q291" s="7" t="str">
        <f t="shared" si="49"/>
        <v/>
      </c>
      <c r="R291" s="7" t="str">
        <f t="shared" si="50"/>
        <v/>
      </c>
      <c r="S291" s="7" t="str">
        <f t="shared" si="51"/>
        <v/>
      </c>
      <c r="T291" s="7" t="str">
        <f t="shared" si="52"/>
        <v/>
      </c>
      <c r="U291" s="7" t="str">
        <f t="shared" si="53"/>
        <v/>
      </c>
      <c r="V291" s="7" t="str">
        <f t="shared" si="54"/>
        <v/>
      </c>
      <c r="W291" s="60" t="str">
        <f>IF(ISNUMBER(V291),IF(ISNA(VLOOKUP(I291,'Distances Lookup Table'!D:E,2,FALSE)),V291*'General Settings'!$F$6,IF(VLOOKUP(I291,'Distances Lookup Table'!D:E,2,FALSE)="",V291*'General Settings'!$F$6,VLOOKUP(I291,'Distances Lookup Table'!D:E,2,FALSE))),"")</f>
        <v/>
      </c>
      <c r="X291" s="18" t="str">
        <f>IF(D291&lt;&gt;"",'Workers Settings'!H291,"")</f>
        <v/>
      </c>
      <c r="Y291" s="18" t="str">
        <f>IF(D291&lt;&gt;"",'Workers Settings'!I291,"")</f>
        <v/>
      </c>
      <c r="Z291" s="29" t="str">
        <f>IF('Workers Settings'!L291&lt;&gt;"",'Workers Settings'!L291,'Workers Settings'!K291)</f>
        <v/>
      </c>
      <c r="AA291" s="29" t="str">
        <f>IF(D291&lt;&gt;"",IF('Workers Settings'!L291&lt;&gt;"",'Workers Settings'!L291,'Workers Settings'!K291),"")</f>
        <v/>
      </c>
    </row>
    <row r="292" spans="1:27" x14ac:dyDescent="0.25">
      <c r="A292" s="7">
        <f t="shared" si="45"/>
        <v>288</v>
      </c>
      <c r="B292" s="7" t="str">
        <f>IF('Workers Settings'!B292&lt;&gt;"",'Workers Settings'!B292,"")</f>
        <v/>
      </c>
      <c r="C292" s="7" t="str">
        <f>IF('Workers Settings'!C292&lt;&gt;"",'Workers Settings'!C292,"")</f>
        <v/>
      </c>
      <c r="D292" s="17"/>
      <c r="E292" s="17"/>
      <c r="F292" s="17"/>
      <c r="G292" s="7" t="str">
        <f>IF(D292&lt;&gt;"",IF('Workers Settings'!D292="","",'Workers Settings'!D292),"")</f>
        <v/>
      </c>
      <c r="H292" s="7" t="str">
        <f>IF(D292&lt;&gt;"",'Workers Settings'!E292,"")</f>
        <v/>
      </c>
      <c r="I292" s="7" t="str">
        <f t="shared" si="44"/>
        <v/>
      </c>
      <c r="J292" s="7" t="str">
        <f>IF('Workers Settings'!F292&lt;&gt;"",'Workers Settings'!F292,"")</f>
        <v/>
      </c>
      <c r="K292" s="7" t="str">
        <f>IF('Workers Settings'!G292&lt;&gt;"",'Workers Settings'!G292,"")</f>
        <v/>
      </c>
      <c r="L292" s="7" t="str">
        <f>IF(D292="","",IF(VLOOKUP(D292,'Demand Locations'!B:D,2,FALSE)="","",VLOOKUP(D292,'Demand Locations'!B:D,2,FALSE)))</f>
        <v/>
      </c>
      <c r="M292" s="7" t="str">
        <f>IF(D292="","",IF(VLOOKUP(D292,'Demand Locations'!B:D,3,FALSE)="","",VLOOKUP(D292,'Demand Locations'!B:D,3,FALSE)))</f>
        <v/>
      </c>
      <c r="N292" s="7" t="str">
        <f t="shared" si="46"/>
        <v/>
      </c>
      <c r="O292" s="7" t="str">
        <f t="shared" si="47"/>
        <v/>
      </c>
      <c r="P292" s="7" t="str">
        <f t="shared" si="48"/>
        <v/>
      </c>
      <c r="Q292" s="7" t="str">
        <f t="shared" si="49"/>
        <v/>
      </c>
      <c r="R292" s="7" t="str">
        <f t="shared" si="50"/>
        <v/>
      </c>
      <c r="S292" s="7" t="str">
        <f t="shared" si="51"/>
        <v/>
      </c>
      <c r="T292" s="7" t="str">
        <f t="shared" si="52"/>
        <v/>
      </c>
      <c r="U292" s="7" t="str">
        <f t="shared" si="53"/>
        <v/>
      </c>
      <c r="V292" s="7" t="str">
        <f t="shared" si="54"/>
        <v/>
      </c>
      <c r="W292" s="60" t="str">
        <f>IF(ISNUMBER(V292),IF(ISNA(VLOOKUP(I292,'Distances Lookup Table'!D:E,2,FALSE)),V292*'General Settings'!$F$6,IF(VLOOKUP(I292,'Distances Lookup Table'!D:E,2,FALSE)="",V292*'General Settings'!$F$6,VLOOKUP(I292,'Distances Lookup Table'!D:E,2,FALSE))),"")</f>
        <v/>
      </c>
      <c r="X292" s="18" t="str">
        <f>IF(D292&lt;&gt;"",'Workers Settings'!H292,"")</f>
        <v/>
      </c>
      <c r="Y292" s="18" t="str">
        <f>IF(D292&lt;&gt;"",'Workers Settings'!I292,"")</f>
        <v/>
      </c>
      <c r="Z292" s="29" t="str">
        <f>IF('Workers Settings'!L292&lt;&gt;"",'Workers Settings'!L292,'Workers Settings'!K292)</f>
        <v/>
      </c>
      <c r="AA292" s="29" t="str">
        <f>IF(D292&lt;&gt;"",IF('Workers Settings'!L292&lt;&gt;"",'Workers Settings'!L292,'Workers Settings'!K292),"")</f>
        <v/>
      </c>
    </row>
    <row r="293" spans="1:27" x14ac:dyDescent="0.25">
      <c r="A293" s="7">
        <f t="shared" si="45"/>
        <v>289</v>
      </c>
      <c r="B293" s="7" t="str">
        <f>IF('Workers Settings'!B293&lt;&gt;"",'Workers Settings'!B293,"")</f>
        <v/>
      </c>
      <c r="C293" s="7" t="str">
        <f>IF('Workers Settings'!C293&lt;&gt;"",'Workers Settings'!C293,"")</f>
        <v/>
      </c>
      <c r="D293" s="17"/>
      <c r="E293" s="17"/>
      <c r="F293" s="17"/>
      <c r="G293" s="7" t="str">
        <f>IF(D293&lt;&gt;"",IF('Workers Settings'!D293="","",'Workers Settings'!D293),"")</f>
        <v/>
      </c>
      <c r="H293" s="7" t="str">
        <f>IF(D293&lt;&gt;"",'Workers Settings'!E293,"")</f>
        <v/>
      </c>
      <c r="I293" s="7" t="str">
        <f t="shared" si="44"/>
        <v/>
      </c>
      <c r="J293" s="7" t="str">
        <f>IF('Workers Settings'!F293&lt;&gt;"",'Workers Settings'!F293,"")</f>
        <v/>
      </c>
      <c r="K293" s="7" t="str">
        <f>IF('Workers Settings'!G293&lt;&gt;"",'Workers Settings'!G293,"")</f>
        <v/>
      </c>
      <c r="L293" s="7" t="str">
        <f>IF(D293="","",IF(VLOOKUP(D293,'Demand Locations'!B:D,2,FALSE)="","",VLOOKUP(D293,'Demand Locations'!B:D,2,FALSE)))</f>
        <v/>
      </c>
      <c r="M293" s="7" t="str">
        <f>IF(D293="","",IF(VLOOKUP(D293,'Demand Locations'!B:D,3,FALSE)="","",VLOOKUP(D293,'Demand Locations'!B:D,3,FALSE)))</f>
        <v/>
      </c>
      <c r="N293" s="7" t="str">
        <f t="shared" si="46"/>
        <v/>
      </c>
      <c r="O293" s="7" t="str">
        <f t="shared" si="47"/>
        <v/>
      </c>
      <c r="P293" s="7" t="str">
        <f t="shared" si="48"/>
        <v/>
      </c>
      <c r="Q293" s="7" t="str">
        <f t="shared" si="49"/>
        <v/>
      </c>
      <c r="R293" s="7" t="str">
        <f t="shared" si="50"/>
        <v/>
      </c>
      <c r="S293" s="7" t="str">
        <f t="shared" si="51"/>
        <v/>
      </c>
      <c r="T293" s="7" t="str">
        <f t="shared" si="52"/>
        <v/>
      </c>
      <c r="U293" s="7" t="str">
        <f t="shared" si="53"/>
        <v/>
      </c>
      <c r="V293" s="7" t="str">
        <f t="shared" si="54"/>
        <v/>
      </c>
      <c r="W293" s="60" t="str">
        <f>IF(ISNUMBER(V293),IF(ISNA(VLOOKUP(I293,'Distances Lookup Table'!D:E,2,FALSE)),V293*'General Settings'!$F$6,IF(VLOOKUP(I293,'Distances Lookup Table'!D:E,2,FALSE)="",V293*'General Settings'!$F$6,VLOOKUP(I293,'Distances Lookup Table'!D:E,2,FALSE))),"")</f>
        <v/>
      </c>
      <c r="X293" s="18" t="str">
        <f>IF(D293&lt;&gt;"",'Workers Settings'!H293,"")</f>
        <v/>
      </c>
      <c r="Y293" s="18" t="str">
        <f>IF(D293&lt;&gt;"",'Workers Settings'!I293,"")</f>
        <v/>
      </c>
      <c r="Z293" s="29" t="str">
        <f>IF('Workers Settings'!L293&lt;&gt;"",'Workers Settings'!L293,'Workers Settings'!K293)</f>
        <v/>
      </c>
      <c r="AA293" s="29" t="str">
        <f>IF(D293&lt;&gt;"",IF('Workers Settings'!L293&lt;&gt;"",'Workers Settings'!L293,'Workers Settings'!K293),"")</f>
        <v/>
      </c>
    </row>
    <row r="294" spans="1:27" x14ac:dyDescent="0.25">
      <c r="A294" s="7">
        <f t="shared" si="45"/>
        <v>290</v>
      </c>
      <c r="B294" s="7" t="str">
        <f>IF('Workers Settings'!B294&lt;&gt;"",'Workers Settings'!B294,"")</f>
        <v/>
      </c>
      <c r="C294" s="7" t="str">
        <f>IF('Workers Settings'!C294&lt;&gt;"",'Workers Settings'!C294,"")</f>
        <v/>
      </c>
      <c r="D294" s="17"/>
      <c r="E294" s="17"/>
      <c r="F294" s="17"/>
      <c r="G294" s="7" t="str">
        <f>IF(D294&lt;&gt;"",IF('Workers Settings'!D294="","",'Workers Settings'!D294),"")</f>
        <v/>
      </c>
      <c r="H294" s="7" t="str">
        <f>IF(D294&lt;&gt;"",'Workers Settings'!E294,"")</f>
        <v/>
      </c>
      <c r="I294" s="7" t="str">
        <f t="shared" si="44"/>
        <v/>
      </c>
      <c r="J294" s="7" t="str">
        <f>IF('Workers Settings'!F294&lt;&gt;"",'Workers Settings'!F294,"")</f>
        <v/>
      </c>
      <c r="K294" s="7" t="str">
        <f>IF('Workers Settings'!G294&lt;&gt;"",'Workers Settings'!G294,"")</f>
        <v/>
      </c>
      <c r="L294" s="7" t="str">
        <f>IF(D294="","",IF(VLOOKUP(D294,'Demand Locations'!B:D,2,FALSE)="","",VLOOKUP(D294,'Demand Locations'!B:D,2,FALSE)))</f>
        <v/>
      </c>
      <c r="M294" s="7" t="str">
        <f>IF(D294="","",IF(VLOOKUP(D294,'Demand Locations'!B:D,3,FALSE)="","",VLOOKUP(D294,'Demand Locations'!B:D,3,FALSE)))</f>
        <v/>
      </c>
      <c r="N294" s="7" t="str">
        <f t="shared" si="46"/>
        <v/>
      </c>
      <c r="O294" s="7" t="str">
        <f t="shared" si="47"/>
        <v/>
      </c>
      <c r="P294" s="7" t="str">
        <f t="shared" si="48"/>
        <v/>
      </c>
      <c r="Q294" s="7" t="str">
        <f t="shared" si="49"/>
        <v/>
      </c>
      <c r="R294" s="7" t="str">
        <f t="shared" si="50"/>
        <v/>
      </c>
      <c r="S294" s="7" t="str">
        <f t="shared" si="51"/>
        <v/>
      </c>
      <c r="T294" s="7" t="str">
        <f t="shared" si="52"/>
        <v/>
      </c>
      <c r="U294" s="7" t="str">
        <f t="shared" si="53"/>
        <v/>
      </c>
      <c r="V294" s="7" t="str">
        <f t="shared" si="54"/>
        <v/>
      </c>
      <c r="W294" s="60" t="str">
        <f>IF(ISNUMBER(V294),IF(ISNA(VLOOKUP(I294,'Distances Lookup Table'!D:E,2,FALSE)),V294*'General Settings'!$F$6,IF(VLOOKUP(I294,'Distances Lookup Table'!D:E,2,FALSE)="",V294*'General Settings'!$F$6,VLOOKUP(I294,'Distances Lookup Table'!D:E,2,FALSE))),"")</f>
        <v/>
      </c>
      <c r="X294" s="18" t="str">
        <f>IF(D294&lt;&gt;"",'Workers Settings'!H294,"")</f>
        <v/>
      </c>
      <c r="Y294" s="18" t="str">
        <f>IF(D294&lt;&gt;"",'Workers Settings'!I294,"")</f>
        <v/>
      </c>
      <c r="Z294" s="29" t="str">
        <f>IF('Workers Settings'!L294&lt;&gt;"",'Workers Settings'!L294,'Workers Settings'!K294)</f>
        <v/>
      </c>
      <c r="AA294" s="29" t="str">
        <f>IF(D294&lt;&gt;"",IF('Workers Settings'!L294&lt;&gt;"",'Workers Settings'!L294,'Workers Settings'!K294),"")</f>
        <v/>
      </c>
    </row>
    <row r="295" spans="1:27" x14ac:dyDescent="0.25">
      <c r="A295" s="7">
        <f t="shared" si="45"/>
        <v>291</v>
      </c>
      <c r="B295" s="7" t="str">
        <f>IF('Workers Settings'!B295&lt;&gt;"",'Workers Settings'!B295,"")</f>
        <v/>
      </c>
      <c r="C295" s="7" t="str">
        <f>IF('Workers Settings'!C295&lt;&gt;"",'Workers Settings'!C295,"")</f>
        <v/>
      </c>
      <c r="D295" s="17"/>
      <c r="E295" s="17"/>
      <c r="F295" s="17"/>
      <c r="G295" s="7" t="str">
        <f>IF(D295&lt;&gt;"",IF('Workers Settings'!D295="","",'Workers Settings'!D295),"")</f>
        <v/>
      </c>
      <c r="H295" s="7" t="str">
        <f>IF(D295&lt;&gt;"",'Workers Settings'!E295,"")</f>
        <v/>
      </c>
      <c r="I295" s="7" t="str">
        <f t="shared" si="44"/>
        <v/>
      </c>
      <c r="J295" s="7" t="str">
        <f>IF('Workers Settings'!F295&lt;&gt;"",'Workers Settings'!F295,"")</f>
        <v/>
      </c>
      <c r="K295" s="7" t="str">
        <f>IF('Workers Settings'!G295&lt;&gt;"",'Workers Settings'!G295,"")</f>
        <v/>
      </c>
      <c r="L295" s="7" t="str">
        <f>IF(D295="","",IF(VLOOKUP(D295,'Demand Locations'!B:D,2,FALSE)="","",VLOOKUP(D295,'Demand Locations'!B:D,2,FALSE)))</f>
        <v/>
      </c>
      <c r="M295" s="7" t="str">
        <f>IF(D295="","",IF(VLOOKUP(D295,'Demand Locations'!B:D,3,FALSE)="","",VLOOKUP(D295,'Demand Locations'!B:D,3,FALSE)))</f>
        <v/>
      </c>
      <c r="N295" s="7" t="str">
        <f t="shared" si="46"/>
        <v/>
      </c>
      <c r="O295" s="7" t="str">
        <f t="shared" si="47"/>
        <v/>
      </c>
      <c r="P295" s="7" t="str">
        <f t="shared" si="48"/>
        <v/>
      </c>
      <c r="Q295" s="7" t="str">
        <f t="shared" si="49"/>
        <v/>
      </c>
      <c r="R295" s="7" t="str">
        <f t="shared" si="50"/>
        <v/>
      </c>
      <c r="S295" s="7" t="str">
        <f t="shared" si="51"/>
        <v/>
      </c>
      <c r="T295" s="7" t="str">
        <f t="shared" si="52"/>
        <v/>
      </c>
      <c r="U295" s="7" t="str">
        <f t="shared" si="53"/>
        <v/>
      </c>
      <c r="V295" s="7" t="str">
        <f t="shared" si="54"/>
        <v/>
      </c>
      <c r="W295" s="60" t="str">
        <f>IF(ISNUMBER(V295),IF(ISNA(VLOOKUP(I295,'Distances Lookup Table'!D:E,2,FALSE)),V295*'General Settings'!$F$6,IF(VLOOKUP(I295,'Distances Lookup Table'!D:E,2,FALSE)="",V295*'General Settings'!$F$6,VLOOKUP(I295,'Distances Lookup Table'!D:E,2,FALSE))),"")</f>
        <v/>
      </c>
      <c r="X295" s="18" t="str">
        <f>IF(D295&lt;&gt;"",'Workers Settings'!H295,"")</f>
        <v/>
      </c>
      <c r="Y295" s="18" t="str">
        <f>IF(D295&lt;&gt;"",'Workers Settings'!I295,"")</f>
        <v/>
      </c>
      <c r="Z295" s="29" t="str">
        <f>IF('Workers Settings'!L295&lt;&gt;"",'Workers Settings'!L295,'Workers Settings'!K295)</f>
        <v/>
      </c>
      <c r="AA295" s="29" t="str">
        <f>IF(D295&lt;&gt;"",IF('Workers Settings'!L295&lt;&gt;"",'Workers Settings'!L295,'Workers Settings'!K295),"")</f>
        <v/>
      </c>
    </row>
    <row r="296" spans="1:27" x14ac:dyDescent="0.25">
      <c r="A296" s="7">
        <f t="shared" si="45"/>
        <v>292</v>
      </c>
      <c r="B296" s="7" t="str">
        <f>IF('Workers Settings'!B296&lt;&gt;"",'Workers Settings'!B296,"")</f>
        <v/>
      </c>
      <c r="C296" s="7" t="str">
        <f>IF('Workers Settings'!C296&lt;&gt;"",'Workers Settings'!C296,"")</f>
        <v/>
      </c>
      <c r="D296" s="17"/>
      <c r="E296" s="17"/>
      <c r="F296" s="17"/>
      <c r="G296" s="7" t="str">
        <f>IF(D296&lt;&gt;"",IF('Workers Settings'!D296="","",'Workers Settings'!D296),"")</f>
        <v/>
      </c>
      <c r="H296" s="7" t="str">
        <f>IF(D296&lt;&gt;"",'Workers Settings'!E296,"")</f>
        <v/>
      </c>
      <c r="I296" s="7" t="str">
        <f t="shared" si="44"/>
        <v/>
      </c>
      <c r="J296" s="7" t="str">
        <f>IF('Workers Settings'!F296&lt;&gt;"",'Workers Settings'!F296,"")</f>
        <v/>
      </c>
      <c r="K296" s="7" t="str">
        <f>IF('Workers Settings'!G296&lt;&gt;"",'Workers Settings'!G296,"")</f>
        <v/>
      </c>
      <c r="L296" s="7" t="str">
        <f>IF(D296="","",IF(VLOOKUP(D296,'Demand Locations'!B:D,2,FALSE)="","",VLOOKUP(D296,'Demand Locations'!B:D,2,FALSE)))</f>
        <v/>
      </c>
      <c r="M296" s="7" t="str">
        <f>IF(D296="","",IF(VLOOKUP(D296,'Demand Locations'!B:D,3,FALSE)="","",VLOOKUP(D296,'Demand Locations'!B:D,3,FALSE)))</f>
        <v/>
      </c>
      <c r="N296" s="7" t="str">
        <f t="shared" si="46"/>
        <v/>
      </c>
      <c r="O296" s="7" t="str">
        <f t="shared" si="47"/>
        <v/>
      </c>
      <c r="P296" s="7" t="str">
        <f t="shared" si="48"/>
        <v/>
      </c>
      <c r="Q296" s="7" t="str">
        <f t="shared" si="49"/>
        <v/>
      </c>
      <c r="R296" s="7" t="str">
        <f t="shared" si="50"/>
        <v/>
      </c>
      <c r="S296" s="7" t="str">
        <f t="shared" si="51"/>
        <v/>
      </c>
      <c r="T296" s="7" t="str">
        <f t="shared" si="52"/>
        <v/>
      </c>
      <c r="U296" s="7" t="str">
        <f t="shared" si="53"/>
        <v/>
      </c>
      <c r="V296" s="7" t="str">
        <f t="shared" si="54"/>
        <v/>
      </c>
      <c r="W296" s="60" t="str">
        <f>IF(ISNUMBER(V296),IF(ISNA(VLOOKUP(I296,'Distances Lookup Table'!D:E,2,FALSE)),V296*'General Settings'!$F$6,IF(VLOOKUP(I296,'Distances Lookup Table'!D:E,2,FALSE)="",V296*'General Settings'!$F$6,VLOOKUP(I296,'Distances Lookup Table'!D:E,2,FALSE))),"")</f>
        <v/>
      </c>
      <c r="X296" s="18" t="str">
        <f>IF(D296&lt;&gt;"",'Workers Settings'!H296,"")</f>
        <v/>
      </c>
      <c r="Y296" s="18" t="str">
        <f>IF(D296&lt;&gt;"",'Workers Settings'!I296,"")</f>
        <v/>
      </c>
      <c r="Z296" s="29" t="str">
        <f>IF('Workers Settings'!L296&lt;&gt;"",'Workers Settings'!L296,'Workers Settings'!K296)</f>
        <v/>
      </c>
      <c r="AA296" s="29" t="str">
        <f>IF(D296&lt;&gt;"",IF('Workers Settings'!L296&lt;&gt;"",'Workers Settings'!L296,'Workers Settings'!K296),"")</f>
        <v/>
      </c>
    </row>
    <row r="297" spans="1:27" x14ac:dyDescent="0.25">
      <c r="A297" s="7">
        <f t="shared" si="45"/>
        <v>293</v>
      </c>
      <c r="B297" s="7" t="str">
        <f>IF('Workers Settings'!B297&lt;&gt;"",'Workers Settings'!B297,"")</f>
        <v/>
      </c>
      <c r="C297" s="7" t="str">
        <f>IF('Workers Settings'!C297&lt;&gt;"",'Workers Settings'!C297,"")</f>
        <v/>
      </c>
      <c r="D297" s="17"/>
      <c r="E297" s="17"/>
      <c r="F297" s="17"/>
      <c r="G297" s="7" t="str">
        <f>IF(D297&lt;&gt;"",IF('Workers Settings'!D297="","",'Workers Settings'!D297),"")</f>
        <v/>
      </c>
      <c r="H297" s="7" t="str">
        <f>IF(D297&lt;&gt;"",'Workers Settings'!E297,"")</f>
        <v/>
      </c>
      <c r="I297" s="7" t="str">
        <f t="shared" si="44"/>
        <v/>
      </c>
      <c r="J297" s="7" t="str">
        <f>IF('Workers Settings'!F297&lt;&gt;"",'Workers Settings'!F297,"")</f>
        <v/>
      </c>
      <c r="K297" s="7" t="str">
        <f>IF('Workers Settings'!G297&lt;&gt;"",'Workers Settings'!G297,"")</f>
        <v/>
      </c>
      <c r="L297" s="7" t="str">
        <f>IF(D297="","",IF(VLOOKUP(D297,'Demand Locations'!B:D,2,FALSE)="","",VLOOKUP(D297,'Demand Locations'!B:D,2,FALSE)))</f>
        <v/>
      </c>
      <c r="M297" s="7" t="str">
        <f>IF(D297="","",IF(VLOOKUP(D297,'Demand Locations'!B:D,3,FALSE)="","",VLOOKUP(D297,'Demand Locations'!B:D,3,FALSE)))</f>
        <v/>
      </c>
      <c r="N297" s="7" t="str">
        <f t="shared" si="46"/>
        <v/>
      </c>
      <c r="O297" s="7" t="str">
        <f t="shared" si="47"/>
        <v/>
      </c>
      <c r="P297" s="7" t="str">
        <f t="shared" si="48"/>
        <v/>
      </c>
      <c r="Q297" s="7" t="str">
        <f t="shared" si="49"/>
        <v/>
      </c>
      <c r="R297" s="7" t="str">
        <f t="shared" si="50"/>
        <v/>
      </c>
      <c r="S297" s="7" t="str">
        <f t="shared" si="51"/>
        <v/>
      </c>
      <c r="T297" s="7" t="str">
        <f t="shared" si="52"/>
        <v/>
      </c>
      <c r="U297" s="7" t="str">
        <f t="shared" si="53"/>
        <v/>
      </c>
      <c r="V297" s="7" t="str">
        <f t="shared" si="54"/>
        <v/>
      </c>
      <c r="W297" s="60" t="str">
        <f>IF(ISNUMBER(V297),IF(ISNA(VLOOKUP(I297,'Distances Lookup Table'!D:E,2,FALSE)),V297*'General Settings'!$F$6,IF(VLOOKUP(I297,'Distances Lookup Table'!D:E,2,FALSE)="",V297*'General Settings'!$F$6,VLOOKUP(I297,'Distances Lookup Table'!D:E,2,FALSE))),"")</f>
        <v/>
      </c>
      <c r="X297" s="18" t="str">
        <f>IF(D297&lt;&gt;"",'Workers Settings'!H297,"")</f>
        <v/>
      </c>
      <c r="Y297" s="18" t="str">
        <f>IF(D297&lt;&gt;"",'Workers Settings'!I297,"")</f>
        <v/>
      </c>
      <c r="Z297" s="29" t="str">
        <f>IF('Workers Settings'!L297&lt;&gt;"",'Workers Settings'!L297,'Workers Settings'!K297)</f>
        <v/>
      </c>
      <c r="AA297" s="29" t="str">
        <f>IF(D297&lt;&gt;"",IF('Workers Settings'!L297&lt;&gt;"",'Workers Settings'!L297,'Workers Settings'!K297),"")</f>
        <v/>
      </c>
    </row>
    <row r="298" spans="1:27" x14ac:dyDescent="0.25">
      <c r="A298" s="7">
        <f t="shared" si="45"/>
        <v>294</v>
      </c>
      <c r="B298" s="7" t="str">
        <f>IF('Workers Settings'!B298&lt;&gt;"",'Workers Settings'!B298,"")</f>
        <v/>
      </c>
      <c r="C298" s="7" t="str">
        <f>IF('Workers Settings'!C298&lt;&gt;"",'Workers Settings'!C298,"")</f>
        <v/>
      </c>
      <c r="D298" s="17"/>
      <c r="E298" s="17"/>
      <c r="F298" s="17"/>
      <c r="G298" s="7" t="str">
        <f>IF(D298&lt;&gt;"",IF('Workers Settings'!D298="","",'Workers Settings'!D298),"")</f>
        <v/>
      </c>
      <c r="H298" s="7" t="str">
        <f>IF(D298&lt;&gt;"",'Workers Settings'!E298,"")</f>
        <v/>
      </c>
      <c r="I298" s="7" t="str">
        <f t="shared" si="44"/>
        <v/>
      </c>
      <c r="J298" s="7" t="str">
        <f>IF('Workers Settings'!F298&lt;&gt;"",'Workers Settings'!F298,"")</f>
        <v/>
      </c>
      <c r="K298" s="7" t="str">
        <f>IF('Workers Settings'!G298&lt;&gt;"",'Workers Settings'!G298,"")</f>
        <v/>
      </c>
      <c r="L298" s="7" t="str">
        <f>IF(D298="","",IF(VLOOKUP(D298,'Demand Locations'!B:D,2,FALSE)="","",VLOOKUP(D298,'Demand Locations'!B:D,2,FALSE)))</f>
        <v/>
      </c>
      <c r="M298" s="7" t="str">
        <f>IF(D298="","",IF(VLOOKUP(D298,'Demand Locations'!B:D,3,FALSE)="","",VLOOKUP(D298,'Demand Locations'!B:D,3,FALSE)))</f>
        <v/>
      </c>
      <c r="N298" s="7" t="str">
        <f t="shared" si="46"/>
        <v/>
      </c>
      <c r="O298" s="7" t="str">
        <f t="shared" si="47"/>
        <v/>
      </c>
      <c r="P298" s="7" t="str">
        <f t="shared" si="48"/>
        <v/>
      </c>
      <c r="Q298" s="7" t="str">
        <f t="shared" si="49"/>
        <v/>
      </c>
      <c r="R298" s="7" t="str">
        <f t="shared" si="50"/>
        <v/>
      </c>
      <c r="S298" s="7" t="str">
        <f t="shared" si="51"/>
        <v/>
      </c>
      <c r="T298" s="7" t="str">
        <f t="shared" si="52"/>
        <v/>
      </c>
      <c r="U298" s="7" t="str">
        <f t="shared" si="53"/>
        <v/>
      </c>
      <c r="V298" s="7" t="str">
        <f t="shared" si="54"/>
        <v/>
      </c>
      <c r="W298" s="60" t="str">
        <f>IF(ISNUMBER(V298),IF(ISNA(VLOOKUP(I298,'Distances Lookup Table'!D:E,2,FALSE)),V298*'General Settings'!$F$6,IF(VLOOKUP(I298,'Distances Lookup Table'!D:E,2,FALSE)="",V298*'General Settings'!$F$6,VLOOKUP(I298,'Distances Lookup Table'!D:E,2,FALSE))),"")</f>
        <v/>
      </c>
      <c r="X298" s="18" t="str">
        <f>IF(D298&lt;&gt;"",'Workers Settings'!H298,"")</f>
        <v/>
      </c>
      <c r="Y298" s="18" t="str">
        <f>IF(D298&lt;&gt;"",'Workers Settings'!I298,"")</f>
        <v/>
      </c>
      <c r="Z298" s="29" t="str">
        <f>IF('Workers Settings'!L298&lt;&gt;"",'Workers Settings'!L298,'Workers Settings'!K298)</f>
        <v/>
      </c>
      <c r="AA298" s="29" t="str">
        <f>IF(D298&lt;&gt;"",IF('Workers Settings'!L298&lt;&gt;"",'Workers Settings'!L298,'Workers Settings'!K298),"")</f>
        <v/>
      </c>
    </row>
    <row r="299" spans="1:27" x14ac:dyDescent="0.25">
      <c r="A299" s="7">
        <f t="shared" si="45"/>
        <v>295</v>
      </c>
      <c r="B299" s="7" t="str">
        <f>IF('Workers Settings'!B299&lt;&gt;"",'Workers Settings'!B299,"")</f>
        <v/>
      </c>
      <c r="C299" s="7" t="str">
        <f>IF('Workers Settings'!C299&lt;&gt;"",'Workers Settings'!C299,"")</f>
        <v/>
      </c>
      <c r="D299" s="17"/>
      <c r="E299" s="17"/>
      <c r="F299" s="17"/>
      <c r="G299" s="7" t="str">
        <f>IF(D299&lt;&gt;"",IF('Workers Settings'!D299="","",'Workers Settings'!D299),"")</f>
        <v/>
      </c>
      <c r="H299" s="7" t="str">
        <f>IF(D299&lt;&gt;"",'Workers Settings'!E299,"")</f>
        <v/>
      </c>
      <c r="I299" s="7" t="str">
        <f t="shared" si="44"/>
        <v/>
      </c>
      <c r="J299" s="7" t="str">
        <f>IF('Workers Settings'!F299&lt;&gt;"",'Workers Settings'!F299,"")</f>
        <v/>
      </c>
      <c r="K299" s="7" t="str">
        <f>IF('Workers Settings'!G299&lt;&gt;"",'Workers Settings'!G299,"")</f>
        <v/>
      </c>
      <c r="L299" s="7" t="str">
        <f>IF(D299="","",IF(VLOOKUP(D299,'Demand Locations'!B:D,2,FALSE)="","",VLOOKUP(D299,'Demand Locations'!B:D,2,FALSE)))</f>
        <v/>
      </c>
      <c r="M299" s="7" t="str">
        <f>IF(D299="","",IF(VLOOKUP(D299,'Demand Locations'!B:D,3,FALSE)="","",VLOOKUP(D299,'Demand Locations'!B:D,3,FALSE)))</f>
        <v/>
      </c>
      <c r="N299" s="7" t="str">
        <f t="shared" si="46"/>
        <v/>
      </c>
      <c r="O299" s="7" t="str">
        <f t="shared" si="47"/>
        <v/>
      </c>
      <c r="P299" s="7" t="str">
        <f t="shared" si="48"/>
        <v/>
      </c>
      <c r="Q299" s="7" t="str">
        <f t="shared" si="49"/>
        <v/>
      </c>
      <c r="R299" s="7" t="str">
        <f t="shared" si="50"/>
        <v/>
      </c>
      <c r="S299" s="7" t="str">
        <f t="shared" si="51"/>
        <v/>
      </c>
      <c r="T299" s="7" t="str">
        <f t="shared" si="52"/>
        <v/>
      </c>
      <c r="U299" s="7" t="str">
        <f t="shared" si="53"/>
        <v/>
      </c>
      <c r="V299" s="7" t="str">
        <f t="shared" si="54"/>
        <v/>
      </c>
      <c r="W299" s="60" t="str">
        <f>IF(ISNUMBER(V299),IF(ISNA(VLOOKUP(I299,'Distances Lookup Table'!D:E,2,FALSE)),V299*'General Settings'!$F$6,IF(VLOOKUP(I299,'Distances Lookup Table'!D:E,2,FALSE)="",V299*'General Settings'!$F$6,VLOOKUP(I299,'Distances Lookup Table'!D:E,2,FALSE))),"")</f>
        <v/>
      </c>
      <c r="X299" s="18" t="str">
        <f>IF(D299&lt;&gt;"",'Workers Settings'!H299,"")</f>
        <v/>
      </c>
      <c r="Y299" s="18" t="str">
        <f>IF(D299&lt;&gt;"",'Workers Settings'!I299,"")</f>
        <v/>
      </c>
      <c r="Z299" s="29" t="str">
        <f>IF('Workers Settings'!L299&lt;&gt;"",'Workers Settings'!L299,'Workers Settings'!K299)</f>
        <v/>
      </c>
      <c r="AA299" s="29" t="str">
        <f>IF(D299&lt;&gt;"",IF('Workers Settings'!L299&lt;&gt;"",'Workers Settings'!L299,'Workers Settings'!K299),"")</f>
        <v/>
      </c>
    </row>
    <row r="300" spans="1:27" x14ac:dyDescent="0.25">
      <c r="A300" s="7">
        <f t="shared" si="45"/>
        <v>296</v>
      </c>
      <c r="B300" s="7" t="str">
        <f>IF('Workers Settings'!B300&lt;&gt;"",'Workers Settings'!B300,"")</f>
        <v/>
      </c>
      <c r="C300" s="7" t="str">
        <f>IF('Workers Settings'!C300&lt;&gt;"",'Workers Settings'!C300,"")</f>
        <v/>
      </c>
      <c r="D300" s="17"/>
      <c r="E300" s="17"/>
      <c r="F300" s="17"/>
      <c r="G300" s="7" t="str">
        <f>IF(D300&lt;&gt;"",IF('Workers Settings'!D300="","",'Workers Settings'!D300),"")</f>
        <v/>
      </c>
      <c r="H300" s="7" t="str">
        <f>IF(D300&lt;&gt;"",'Workers Settings'!E300,"")</f>
        <v/>
      </c>
      <c r="I300" s="7" t="str">
        <f t="shared" si="44"/>
        <v/>
      </c>
      <c r="J300" s="7" t="str">
        <f>IF('Workers Settings'!F300&lt;&gt;"",'Workers Settings'!F300,"")</f>
        <v/>
      </c>
      <c r="K300" s="7" t="str">
        <f>IF('Workers Settings'!G300&lt;&gt;"",'Workers Settings'!G300,"")</f>
        <v/>
      </c>
      <c r="L300" s="7" t="str">
        <f>IF(D300="","",IF(VLOOKUP(D300,'Demand Locations'!B:D,2,FALSE)="","",VLOOKUP(D300,'Demand Locations'!B:D,2,FALSE)))</f>
        <v/>
      </c>
      <c r="M300" s="7" t="str">
        <f>IF(D300="","",IF(VLOOKUP(D300,'Demand Locations'!B:D,3,FALSE)="","",VLOOKUP(D300,'Demand Locations'!B:D,3,FALSE)))</f>
        <v/>
      </c>
      <c r="N300" s="7" t="str">
        <f t="shared" si="46"/>
        <v/>
      </c>
      <c r="O300" s="7" t="str">
        <f t="shared" si="47"/>
        <v/>
      </c>
      <c r="P300" s="7" t="str">
        <f t="shared" si="48"/>
        <v/>
      </c>
      <c r="Q300" s="7" t="str">
        <f t="shared" si="49"/>
        <v/>
      </c>
      <c r="R300" s="7" t="str">
        <f t="shared" si="50"/>
        <v/>
      </c>
      <c r="S300" s="7" t="str">
        <f t="shared" si="51"/>
        <v/>
      </c>
      <c r="T300" s="7" t="str">
        <f t="shared" si="52"/>
        <v/>
      </c>
      <c r="U300" s="7" t="str">
        <f t="shared" si="53"/>
        <v/>
      </c>
      <c r="V300" s="7" t="str">
        <f t="shared" si="54"/>
        <v/>
      </c>
      <c r="W300" s="60" t="str">
        <f>IF(ISNUMBER(V300),IF(ISNA(VLOOKUP(I300,'Distances Lookup Table'!D:E,2,FALSE)),V300*'General Settings'!$F$6,IF(VLOOKUP(I300,'Distances Lookup Table'!D:E,2,FALSE)="",V300*'General Settings'!$F$6,VLOOKUP(I300,'Distances Lookup Table'!D:E,2,FALSE))),"")</f>
        <v/>
      </c>
      <c r="X300" s="18" t="str">
        <f>IF(D300&lt;&gt;"",'Workers Settings'!H300,"")</f>
        <v/>
      </c>
      <c r="Y300" s="18" t="str">
        <f>IF(D300&lt;&gt;"",'Workers Settings'!I300,"")</f>
        <v/>
      </c>
      <c r="Z300" s="29" t="str">
        <f>IF('Workers Settings'!L300&lt;&gt;"",'Workers Settings'!L300,'Workers Settings'!K300)</f>
        <v/>
      </c>
      <c r="AA300" s="29" t="str">
        <f>IF(D300&lt;&gt;"",IF('Workers Settings'!L300&lt;&gt;"",'Workers Settings'!L300,'Workers Settings'!K300),"")</f>
        <v/>
      </c>
    </row>
    <row r="301" spans="1:27" x14ac:dyDescent="0.25">
      <c r="A301" s="7">
        <f t="shared" si="45"/>
        <v>297</v>
      </c>
      <c r="B301" s="7" t="str">
        <f>IF('Workers Settings'!B301&lt;&gt;"",'Workers Settings'!B301,"")</f>
        <v/>
      </c>
      <c r="C301" s="7" t="str">
        <f>IF('Workers Settings'!C301&lt;&gt;"",'Workers Settings'!C301,"")</f>
        <v/>
      </c>
      <c r="D301" s="17"/>
      <c r="E301" s="17"/>
      <c r="F301" s="17"/>
      <c r="G301" s="7" t="str">
        <f>IF(D301&lt;&gt;"",IF('Workers Settings'!D301="","",'Workers Settings'!D301),"")</f>
        <v/>
      </c>
      <c r="H301" s="7" t="str">
        <f>IF(D301&lt;&gt;"",'Workers Settings'!E301,"")</f>
        <v/>
      </c>
      <c r="I301" s="7" t="str">
        <f t="shared" si="44"/>
        <v/>
      </c>
      <c r="J301" s="7" t="str">
        <f>IF('Workers Settings'!F301&lt;&gt;"",'Workers Settings'!F301,"")</f>
        <v/>
      </c>
      <c r="K301" s="7" t="str">
        <f>IF('Workers Settings'!G301&lt;&gt;"",'Workers Settings'!G301,"")</f>
        <v/>
      </c>
      <c r="L301" s="7" t="str">
        <f>IF(D301="","",IF(VLOOKUP(D301,'Demand Locations'!B:D,2,FALSE)="","",VLOOKUP(D301,'Demand Locations'!B:D,2,FALSE)))</f>
        <v/>
      </c>
      <c r="M301" s="7" t="str">
        <f>IF(D301="","",IF(VLOOKUP(D301,'Demand Locations'!B:D,3,FALSE)="","",VLOOKUP(D301,'Demand Locations'!B:D,3,FALSE)))</f>
        <v/>
      </c>
      <c r="N301" s="7" t="str">
        <f t="shared" si="46"/>
        <v/>
      </c>
      <c r="O301" s="7" t="str">
        <f t="shared" si="47"/>
        <v/>
      </c>
      <c r="P301" s="7" t="str">
        <f t="shared" si="48"/>
        <v/>
      </c>
      <c r="Q301" s="7" t="str">
        <f t="shared" si="49"/>
        <v/>
      </c>
      <c r="R301" s="7" t="str">
        <f t="shared" si="50"/>
        <v/>
      </c>
      <c r="S301" s="7" t="str">
        <f t="shared" si="51"/>
        <v/>
      </c>
      <c r="T301" s="7" t="str">
        <f t="shared" si="52"/>
        <v/>
      </c>
      <c r="U301" s="7" t="str">
        <f t="shared" si="53"/>
        <v/>
      </c>
      <c r="V301" s="7" t="str">
        <f t="shared" si="54"/>
        <v/>
      </c>
      <c r="W301" s="60" t="str">
        <f>IF(ISNUMBER(V301),IF(ISNA(VLOOKUP(I301,'Distances Lookup Table'!D:E,2,FALSE)),V301*'General Settings'!$F$6,IF(VLOOKUP(I301,'Distances Lookup Table'!D:E,2,FALSE)="",V301*'General Settings'!$F$6,VLOOKUP(I301,'Distances Lookup Table'!D:E,2,FALSE))),"")</f>
        <v/>
      </c>
      <c r="X301" s="18" t="str">
        <f>IF(D301&lt;&gt;"",'Workers Settings'!H301,"")</f>
        <v/>
      </c>
      <c r="Y301" s="18" t="str">
        <f>IF(D301&lt;&gt;"",'Workers Settings'!I301,"")</f>
        <v/>
      </c>
      <c r="Z301" s="29" t="str">
        <f>IF('Workers Settings'!L301&lt;&gt;"",'Workers Settings'!L301,'Workers Settings'!K301)</f>
        <v/>
      </c>
      <c r="AA301" s="29" t="str">
        <f>IF(D301&lt;&gt;"",IF('Workers Settings'!L301&lt;&gt;"",'Workers Settings'!L301,'Workers Settings'!K301),"")</f>
        <v/>
      </c>
    </row>
    <row r="302" spans="1:27" x14ac:dyDescent="0.25">
      <c r="A302" s="7">
        <f t="shared" si="45"/>
        <v>298</v>
      </c>
      <c r="B302" s="7" t="str">
        <f>IF('Workers Settings'!B302&lt;&gt;"",'Workers Settings'!B302,"")</f>
        <v/>
      </c>
      <c r="C302" s="7" t="str">
        <f>IF('Workers Settings'!C302&lt;&gt;"",'Workers Settings'!C302,"")</f>
        <v/>
      </c>
      <c r="D302" s="17"/>
      <c r="E302" s="17"/>
      <c r="F302" s="17"/>
      <c r="G302" s="7" t="str">
        <f>IF(D302&lt;&gt;"",IF('Workers Settings'!D302="","",'Workers Settings'!D302),"")</f>
        <v/>
      </c>
      <c r="H302" s="7" t="str">
        <f>IF(D302&lt;&gt;"",'Workers Settings'!E302,"")</f>
        <v/>
      </c>
      <c r="I302" s="7" t="str">
        <f t="shared" si="44"/>
        <v/>
      </c>
      <c r="J302" s="7" t="str">
        <f>IF('Workers Settings'!F302&lt;&gt;"",'Workers Settings'!F302,"")</f>
        <v/>
      </c>
      <c r="K302" s="7" t="str">
        <f>IF('Workers Settings'!G302&lt;&gt;"",'Workers Settings'!G302,"")</f>
        <v/>
      </c>
      <c r="L302" s="7" t="str">
        <f>IF(D302="","",IF(VLOOKUP(D302,'Demand Locations'!B:D,2,FALSE)="","",VLOOKUP(D302,'Demand Locations'!B:D,2,FALSE)))</f>
        <v/>
      </c>
      <c r="M302" s="7" t="str">
        <f>IF(D302="","",IF(VLOOKUP(D302,'Demand Locations'!B:D,3,FALSE)="","",VLOOKUP(D302,'Demand Locations'!B:D,3,FALSE)))</f>
        <v/>
      </c>
      <c r="N302" s="7" t="str">
        <f t="shared" si="46"/>
        <v/>
      </c>
      <c r="O302" s="7" t="str">
        <f t="shared" si="47"/>
        <v/>
      </c>
      <c r="P302" s="7" t="str">
        <f t="shared" si="48"/>
        <v/>
      </c>
      <c r="Q302" s="7" t="str">
        <f t="shared" si="49"/>
        <v/>
      </c>
      <c r="R302" s="7" t="str">
        <f t="shared" si="50"/>
        <v/>
      </c>
      <c r="S302" s="7" t="str">
        <f t="shared" si="51"/>
        <v/>
      </c>
      <c r="T302" s="7" t="str">
        <f t="shared" si="52"/>
        <v/>
      </c>
      <c r="U302" s="7" t="str">
        <f t="shared" si="53"/>
        <v/>
      </c>
      <c r="V302" s="7" t="str">
        <f t="shared" si="54"/>
        <v/>
      </c>
      <c r="W302" s="60" t="str">
        <f>IF(ISNUMBER(V302),IF(ISNA(VLOOKUP(I302,'Distances Lookup Table'!D:E,2,FALSE)),V302*'General Settings'!$F$6,IF(VLOOKUP(I302,'Distances Lookup Table'!D:E,2,FALSE)="",V302*'General Settings'!$F$6,VLOOKUP(I302,'Distances Lookup Table'!D:E,2,FALSE))),"")</f>
        <v/>
      </c>
      <c r="X302" s="18" t="str">
        <f>IF(D302&lt;&gt;"",'Workers Settings'!H302,"")</f>
        <v/>
      </c>
      <c r="Y302" s="18" t="str">
        <f>IF(D302&lt;&gt;"",'Workers Settings'!I302,"")</f>
        <v/>
      </c>
      <c r="Z302" s="29" t="str">
        <f>IF('Workers Settings'!L302&lt;&gt;"",'Workers Settings'!L302,'Workers Settings'!K302)</f>
        <v/>
      </c>
      <c r="AA302" s="29" t="str">
        <f>IF(D302&lt;&gt;"",IF('Workers Settings'!L302&lt;&gt;"",'Workers Settings'!L302,'Workers Settings'!K302),"")</f>
        <v/>
      </c>
    </row>
    <row r="303" spans="1:27" x14ac:dyDescent="0.25">
      <c r="A303" s="7">
        <f t="shared" si="45"/>
        <v>299</v>
      </c>
      <c r="B303" s="7" t="str">
        <f>IF('Workers Settings'!B303&lt;&gt;"",'Workers Settings'!B303,"")</f>
        <v/>
      </c>
      <c r="C303" s="7" t="str">
        <f>IF('Workers Settings'!C303&lt;&gt;"",'Workers Settings'!C303,"")</f>
        <v/>
      </c>
      <c r="D303" s="17"/>
      <c r="E303" s="17"/>
      <c r="F303" s="17"/>
      <c r="G303" s="7" t="str">
        <f>IF(D303&lt;&gt;"",IF('Workers Settings'!D303="","",'Workers Settings'!D303),"")</f>
        <v/>
      </c>
      <c r="H303" s="7" t="str">
        <f>IF(D303&lt;&gt;"",'Workers Settings'!E303,"")</f>
        <v/>
      </c>
      <c r="I303" s="7" t="str">
        <f t="shared" si="44"/>
        <v/>
      </c>
      <c r="J303" s="7" t="str">
        <f>IF('Workers Settings'!F303&lt;&gt;"",'Workers Settings'!F303,"")</f>
        <v/>
      </c>
      <c r="K303" s="7" t="str">
        <f>IF('Workers Settings'!G303&lt;&gt;"",'Workers Settings'!G303,"")</f>
        <v/>
      </c>
      <c r="L303" s="7" t="str">
        <f>IF(D303="","",IF(VLOOKUP(D303,'Demand Locations'!B:D,2,FALSE)="","",VLOOKUP(D303,'Demand Locations'!B:D,2,FALSE)))</f>
        <v/>
      </c>
      <c r="M303" s="7" t="str">
        <f>IF(D303="","",IF(VLOOKUP(D303,'Demand Locations'!B:D,3,FALSE)="","",VLOOKUP(D303,'Demand Locations'!B:D,3,FALSE)))</f>
        <v/>
      </c>
      <c r="N303" s="7" t="str">
        <f t="shared" si="46"/>
        <v/>
      </c>
      <c r="O303" s="7" t="str">
        <f t="shared" si="47"/>
        <v/>
      </c>
      <c r="P303" s="7" t="str">
        <f t="shared" si="48"/>
        <v/>
      </c>
      <c r="Q303" s="7" t="str">
        <f t="shared" si="49"/>
        <v/>
      </c>
      <c r="R303" s="7" t="str">
        <f t="shared" si="50"/>
        <v/>
      </c>
      <c r="S303" s="7" t="str">
        <f t="shared" si="51"/>
        <v/>
      </c>
      <c r="T303" s="7" t="str">
        <f t="shared" si="52"/>
        <v/>
      </c>
      <c r="U303" s="7" t="str">
        <f t="shared" si="53"/>
        <v/>
      </c>
      <c r="V303" s="7" t="str">
        <f t="shared" si="54"/>
        <v/>
      </c>
      <c r="W303" s="60" t="str">
        <f>IF(ISNUMBER(V303),IF(ISNA(VLOOKUP(I303,'Distances Lookup Table'!D:E,2,FALSE)),V303*'General Settings'!$F$6,IF(VLOOKUP(I303,'Distances Lookup Table'!D:E,2,FALSE)="",V303*'General Settings'!$F$6,VLOOKUP(I303,'Distances Lookup Table'!D:E,2,FALSE))),"")</f>
        <v/>
      </c>
      <c r="X303" s="18" t="str">
        <f>IF(D303&lt;&gt;"",'Workers Settings'!H303,"")</f>
        <v/>
      </c>
      <c r="Y303" s="18" t="str">
        <f>IF(D303&lt;&gt;"",'Workers Settings'!I303,"")</f>
        <v/>
      </c>
      <c r="Z303" s="29" t="str">
        <f>IF('Workers Settings'!L303&lt;&gt;"",'Workers Settings'!L303,'Workers Settings'!K303)</f>
        <v/>
      </c>
      <c r="AA303" s="29" t="str">
        <f>IF(D303&lt;&gt;"",IF('Workers Settings'!L303&lt;&gt;"",'Workers Settings'!L303,'Workers Settings'!K303),"")</f>
        <v/>
      </c>
    </row>
    <row r="304" spans="1:27" x14ac:dyDescent="0.25">
      <c r="A304" s="7">
        <f t="shared" si="45"/>
        <v>300</v>
      </c>
      <c r="B304" s="7" t="str">
        <f>IF('Workers Settings'!B304&lt;&gt;"",'Workers Settings'!B304,"")</f>
        <v/>
      </c>
      <c r="C304" s="7" t="str">
        <f>IF('Workers Settings'!C304&lt;&gt;"",'Workers Settings'!C304,"")</f>
        <v/>
      </c>
      <c r="D304" s="17"/>
      <c r="E304" s="17"/>
      <c r="F304" s="17"/>
      <c r="G304" s="7" t="str">
        <f>IF(D304&lt;&gt;"",IF('Workers Settings'!D304="","",'Workers Settings'!D304),"")</f>
        <v/>
      </c>
      <c r="H304" s="7" t="str">
        <f>IF(D304&lt;&gt;"",'Workers Settings'!E304,"")</f>
        <v/>
      </c>
      <c r="I304" s="7" t="str">
        <f t="shared" si="44"/>
        <v/>
      </c>
      <c r="J304" s="7" t="str">
        <f>IF('Workers Settings'!F304&lt;&gt;"",'Workers Settings'!F304,"")</f>
        <v/>
      </c>
      <c r="K304" s="7" t="str">
        <f>IF('Workers Settings'!G304&lt;&gt;"",'Workers Settings'!G304,"")</f>
        <v/>
      </c>
      <c r="L304" s="7" t="str">
        <f>IF(D304="","",IF(VLOOKUP(D304,'Demand Locations'!B:D,2,FALSE)="","",VLOOKUP(D304,'Demand Locations'!B:D,2,FALSE)))</f>
        <v/>
      </c>
      <c r="M304" s="7" t="str">
        <f>IF(D304="","",IF(VLOOKUP(D304,'Demand Locations'!B:D,3,FALSE)="","",VLOOKUP(D304,'Demand Locations'!B:D,3,FALSE)))</f>
        <v/>
      </c>
      <c r="N304" s="7" t="str">
        <f t="shared" si="46"/>
        <v/>
      </c>
      <c r="O304" s="7" t="str">
        <f t="shared" si="47"/>
        <v/>
      </c>
      <c r="P304" s="7" t="str">
        <f t="shared" si="48"/>
        <v/>
      </c>
      <c r="Q304" s="7" t="str">
        <f t="shared" si="49"/>
        <v/>
      </c>
      <c r="R304" s="7" t="str">
        <f t="shared" si="50"/>
        <v/>
      </c>
      <c r="S304" s="7" t="str">
        <f t="shared" si="51"/>
        <v/>
      </c>
      <c r="T304" s="7" t="str">
        <f t="shared" si="52"/>
        <v/>
      </c>
      <c r="U304" s="7" t="str">
        <f t="shared" si="53"/>
        <v/>
      </c>
      <c r="V304" s="7" t="str">
        <f t="shared" si="54"/>
        <v/>
      </c>
      <c r="W304" s="60" t="str">
        <f>IF(ISNUMBER(V304),IF(ISNA(VLOOKUP(I304,'Distances Lookup Table'!D:E,2,FALSE)),V304*'General Settings'!$F$6,IF(VLOOKUP(I304,'Distances Lookup Table'!D:E,2,FALSE)="",V304*'General Settings'!$F$6,VLOOKUP(I304,'Distances Lookup Table'!D:E,2,FALSE))),"")</f>
        <v/>
      </c>
      <c r="X304" s="18" t="str">
        <f>IF(D304&lt;&gt;"",'Workers Settings'!H304,"")</f>
        <v/>
      </c>
      <c r="Y304" s="18" t="str">
        <f>IF(D304&lt;&gt;"",'Workers Settings'!I304,"")</f>
        <v/>
      </c>
      <c r="Z304" s="29" t="str">
        <f>IF('Workers Settings'!L304&lt;&gt;"",'Workers Settings'!L304,'Workers Settings'!K304)</f>
        <v/>
      </c>
      <c r="AA304" s="29" t="str">
        <f>IF(D304&lt;&gt;"",IF('Workers Settings'!L304&lt;&gt;"",'Workers Settings'!L304,'Workers Settings'!K304),"")</f>
        <v/>
      </c>
    </row>
    <row r="305" spans="1:27" x14ac:dyDescent="0.25">
      <c r="A305" s="7">
        <f t="shared" si="45"/>
        <v>301</v>
      </c>
      <c r="B305" s="7" t="str">
        <f>IF('Workers Settings'!B305&lt;&gt;"",'Workers Settings'!B305,"")</f>
        <v/>
      </c>
      <c r="C305" s="7" t="str">
        <f>IF('Workers Settings'!C305&lt;&gt;"",'Workers Settings'!C305,"")</f>
        <v/>
      </c>
      <c r="D305" s="17"/>
      <c r="E305" s="17"/>
      <c r="F305" s="17"/>
      <c r="G305" s="7" t="str">
        <f>IF(D305&lt;&gt;"",IF('Workers Settings'!D305="","",'Workers Settings'!D305),"")</f>
        <v/>
      </c>
      <c r="H305" s="7" t="str">
        <f>IF(D305&lt;&gt;"",'Workers Settings'!E305,"")</f>
        <v/>
      </c>
      <c r="I305" s="7" t="str">
        <f t="shared" si="44"/>
        <v/>
      </c>
      <c r="J305" s="7" t="str">
        <f>IF('Workers Settings'!F305&lt;&gt;"",'Workers Settings'!F305,"")</f>
        <v/>
      </c>
      <c r="K305" s="7" t="str">
        <f>IF('Workers Settings'!G305&lt;&gt;"",'Workers Settings'!G305,"")</f>
        <v/>
      </c>
      <c r="L305" s="7" t="str">
        <f>IF(D305="","",IF(VLOOKUP(D305,'Demand Locations'!B:D,2,FALSE)="","",VLOOKUP(D305,'Demand Locations'!B:D,2,FALSE)))</f>
        <v/>
      </c>
      <c r="M305" s="7" t="str">
        <f>IF(D305="","",IF(VLOOKUP(D305,'Demand Locations'!B:D,3,FALSE)="","",VLOOKUP(D305,'Demand Locations'!B:D,3,FALSE)))</f>
        <v/>
      </c>
      <c r="N305" s="7" t="str">
        <f t="shared" si="46"/>
        <v/>
      </c>
      <c r="O305" s="7" t="str">
        <f t="shared" si="47"/>
        <v/>
      </c>
      <c r="P305" s="7" t="str">
        <f t="shared" si="48"/>
        <v/>
      </c>
      <c r="Q305" s="7" t="str">
        <f t="shared" si="49"/>
        <v/>
      </c>
      <c r="R305" s="7" t="str">
        <f t="shared" si="50"/>
        <v/>
      </c>
      <c r="S305" s="7" t="str">
        <f t="shared" si="51"/>
        <v/>
      </c>
      <c r="T305" s="7" t="str">
        <f t="shared" si="52"/>
        <v/>
      </c>
      <c r="U305" s="7" t="str">
        <f t="shared" si="53"/>
        <v/>
      </c>
      <c r="V305" s="7" t="str">
        <f t="shared" si="54"/>
        <v/>
      </c>
      <c r="W305" s="60" t="str">
        <f>IF(ISNUMBER(V305),IF(ISNA(VLOOKUP(I305,'Distances Lookup Table'!D:E,2,FALSE)),V305*'General Settings'!$F$6,IF(VLOOKUP(I305,'Distances Lookup Table'!D:E,2,FALSE)="",V305*'General Settings'!$F$6,VLOOKUP(I305,'Distances Lookup Table'!D:E,2,FALSE))),"")</f>
        <v/>
      </c>
      <c r="X305" s="18" t="str">
        <f>IF(D305&lt;&gt;"",'Workers Settings'!H305,"")</f>
        <v/>
      </c>
      <c r="Y305" s="18" t="str">
        <f>IF(D305&lt;&gt;"",'Workers Settings'!I305,"")</f>
        <v/>
      </c>
      <c r="Z305" s="29" t="str">
        <f>IF('Workers Settings'!L305&lt;&gt;"",'Workers Settings'!L305,'Workers Settings'!K305)</f>
        <v/>
      </c>
      <c r="AA305" s="29" t="str">
        <f>IF(D305&lt;&gt;"",IF('Workers Settings'!L305&lt;&gt;"",'Workers Settings'!L305,'Workers Settings'!K305),"")</f>
        <v/>
      </c>
    </row>
    <row r="306" spans="1:27" x14ac:dyDescent="0.25">
      <c r="A306" s="7">
        <f t="shared" si="45"/>
        <v>302</v>
      </c>
      <c r="B306" s="7" t="str">
        <f>IF('Workers Settings'!B306&lt;&gt;"",'Workers Settings'!B306,"")</f>
        <v/>
      </c>
      <c r="C306" s="7" t="str">
        <f>IF('Workers Settings'!C306&lt;&gt;"",'Workers Settings'!C306,"")</f>
        <v/>
      </c>
      <c r="D306" s="17"/>
      <c r="E306" s="17"/>
      <c r="F306" s="17"/>
      <c r="G306" s="7" t="str">
        <f>IF(D306&lt;&gt;"",IF('Workers Settings'!D306="","",'Workers Settings'!D306),"")</f>
        <v/>
      </c>
      <c r="H306" s="7" t="str">
        <f>IF(D306&lt;&gt;"",'Workers Settings'!E306,"")</f>
        <v/>
      </c>
      <c r="I306" s="7" t="str">
        <f t="shared" si="44"/>
        <v/>
      </c>
      <c r="J306" s="7" t="str">
        <f>IF('Workers Settings'!F306&lt;&gt;"",'Workers Settings'!F306,"")</f>
        <v/>
      </c>
      <c r="K306" s="7" t="str">
        <f>IF('Workers Settings'!G306&lt;&gt;"",'Workers Settings'!G306,"")</f>
        <v/>
      </c>
      <c r="L306" s="7" t="str">
        <f>IF(D306="","",IF(VLOOKUP(D306,'Demand Locations'!B:D,2,FALSE)="","",VLOOKUP(D306,'Demand Locations'!B:D,2,FALSE)))</f>
        <v/>
      </c>
      <c r="M306" s="7" t="str">
        <f>IF(D306="","",IF(VLOOKUP(D306,'Demand Locations'!B:D,3,FALSE)="","",VLOOKUP(D306,'Demand Locations'!B:D,3,FALSE)))</f>
        <v/>
      </c>
      <c r="N306" s="7" t="str">
        <f t="shared" si="46"/>
        <v/>
      </c>
      <c r="O306" s="7" t="str">
        <f t="shared" si="47"/>
        <v/>
      </c>
      <c r="P306" s="7" t="str">
        <f t="shared" si="48"/>
        <v/>
      </c>
      <c r="Q306" s="7" t="str">
        <f t="shared" si="49"/>
        <v/>
      </c>
      <c r="R306" s="7" t="str">
        <f t="shared" si="50"/>
        <v/>
      </c>
      <c r="S306" s="7" t="str">
        <f t="shared" si="51"/>
        <v/>
      </c>
      <c r="T306" s="7" t="str">
        <f t="shared" si="52"/>
        <v/>
      </c>
      <c r="U306" s="7" t="str">
        <f t="shared" si="53"/>
        <v/>
      </c>
      <c r="V306" s="7" t="str">
        <f t="shared" si="54"/>
        <v/>
      </c>
      <c r="W306" s="60" t="str">
        <f>IF(ISNUMBER(V306),IF(ISNA(VLOOKUP(I306,'Distances Lookup Table'!D:E,2,FALSE)),V306*'General Settings'!$F$6,IF(VLOOKUP(I306,'Distances Lookup Table'!D:E,2,FALSE)="",V306*'General Settings'!$F$6,VLOOKUP(I306,'Distances Lookup Table'!D:E,2,FALSE))),"")</f>
        <v/>
      </c>
      <c r="X306" s="18" t="str">
        <f>IF(D306&lt;&gt;"",'Workers Settings'!H306,"")</f>
        <v/>
      </c>
      <c r="Y306" s="18" t="str">
        <f>IF(D306&lt;&gt;"",'Workers Settings'!I306,"")</f>
        <v/>
      </c>
      <c r="Z306" s="29" t="str">
        <f>IF('Workers Settings'!L306&lt;&gt;"",'Workers Settings'!L306,'Workers Settings'!K306)</f>
        <v/>
      </c>
      <c r="AA306" s="29" t="str">
        <f>IF(D306&lt;&gt;"",IF('Workers Settings'!L306&lt;&gt;"",'Workers Settings'!L306,'Workers Settings'!K306),"")</f>
        <v/>
      </c>
    </row>
    <row r="307" spans="1:27" x14ac:dyDescent="0.25">
      <c r="A307" s="7">
        <f t="shared" si="45"/>
        <v>303</v>
      </c>
      <c r="B307" s="7" t="str">
        <f>IF('Workers Settings'!B307&lt;&gt;"",'Workers Settings'!B307,"")</f>
        <v/>
      </c>
      <c r="C307" s="7" t="str">
        <f>IF('Workers Settings'!C307&lt;&gt;"",'Workers Settings'!C307,"")</f>
        <v/>
      </c>
      <c r="D307" s="17"/>
      <c r="E307" s="17"/>
      <c r="F307" s="17"/>
      <c r="G307" s="7" t="str">
        <f>IF(D307&lt;&gt;"",IF('Workers Settings'!D307="","",'Workers Settings'!D307),"")</f>
        <v/>
      </c>
      <c r="H307" s="7" t="str">
        <f>IF(D307&lt;&gt;"",'Workers Settings'!E307,"")</f>
        <v/>
      </c>
      <c r="I307" s="7" t="str">
        <f t="shared" si="44"/>
        <v/>
      </c>
      <c r="J307" s="7" t="str">
        <f>IF('Workers Settings'!F307&lt;&gt;"",'Workers Settings'!F307,"")</f>
        <v/>
      </c>
      <c r="K307" s="7" t="str">
        <f>IF('Workers Settings'!G307&lt;&gt;"",'Workers Settings'!G307,"")</f>
        <v/>
      </c>
      <c r="L307" s="7" t="str">
        <f>IF(D307="","",IF(VLOOKUP(D307,'Demand Locations'!B:D,2,FALSE)="","",VLOOKUP(D307,'Demand Locations'!B:D,2,FALSE)))</f>
        <v/>
      </c>
      <c r="M307" s="7" t="str">
        <f>IF(D307="","",IF(VLOOKUP(D307,'Demand Locations'!B:D,3,FALSE)="","",VLOOKUP(D307,'Demand Locations'!B:D,3,FALSE)))</f>
        <v/>
      </c>
      <c r="N307" s="7" t="str">
        <f t="shared" si="46"/>
        <v/>
      </c>
      <c r="O307" s="7" t="str">
        <f t="shared" si="47"/>
        <v/>
      </c>
      <c r="P307" s="7" t="str">
        <f t="shared" si="48"/>
        <v/>
      </c>
      <c r="Q307" s="7" t="str">
        <f t="shared" si="49"/>
        <v/>
      </c>
      <c r="R307" s="7" t="str">
        <f t="shared" si="50"/>
        <v/>
      </c>
      <c r="S307" s="7" t="str">
        <f t="shared" si="51"/>
        <v/>
      </c>
      <c r="T307" s="7" t="str">
        <f t="shared" si="52"/>
        <v/>
      </c>
      <c r="U307" s="7" t="str">
        <f t="shared" si="53"/>
        <v/>
      </c>
      <c r="V307" s="7" t="str">
        <f t="shared" si="54"/>
        <v/>
      </c>
      <c r="W307" s="60" t="str">
        <f>IF(ISNUMBER(V307),IF(ISNA(VLOOKUP(I307,'Distances Lookup Table'!D:E,2,FALSE)),V307*'General Settings'!$F$6,IF(VLOOKUP(I307,'Distances Lookup Table'!D:E,2,FALSE)="",V307*'General Settings'!$F$6,VLOOKUP(I307,'Distances Lookup Table'!D:E,2,FALSE))),"")</f>
        <v/>
      </c>
      <c r="X307" s="18" t="str">
        <f>IF(D307&lt;&gt;"",'Workers Settings'!H307,"")</f>
        <v/>
      </c>
      <c r="Y307" s="18" t="str">
        <f>IF(D307&lt;&gt;"",'Workers Settings'!I307,"")</f>
        <v/>
      </c>
      <c r="Z307" s="29" t="str">
        <f>IF('Workers Settings'!L307&lt;&gt;"",'Workers Settings'!L307,'Workers Settings'!K307)</f>
        <v/>
      </c>
      <c r="AA307" s="29" t="str">
        <f>IF(D307&lt;&gt;"",IF('Workers Settings'!L307&lt;&gt;"",'Workers Settings'!L307,'Workers Settings'!K307),"")</f>
        <v/>
      </c>
    </row>
    <row r="308" spans="1:27" x14ac:dyDescent="0.25">
      <c r="A308" s="7">
        <f t="shared" si="45"/>
        <v>304</v>
      </c>
      <c r="B308" s="7" t="str">
        <f>IF('Workers Settings'!B308&lt;&gt;"",'Workers Settings'!B308,"")</f>
        <v/>
      </c>
      <c r="C308" s="7" t="str">
        <f>IF('Workers Settings'!C308&lt;&gt;"",'Workers Settings'!C308,"")</f>
        <v/>
      </c>
      <c r="D308" s="17"/>
      <c r="E308" s="17"/>
      <c r="F308" s="17"/>
      <c r="G308" s="7" t="str">
        <f>IF(D308&lt;&gt;"",IF('Workers Settings'!D308="","",'Workers Settings'!D308),"")</f>
        <v/>
      </c>
      <c r="H308" s="7" t="str">
        <f>IF(D308&lt;&gt;"",'Workers Settings'!E308,"")</f>
        <v/>
      </c>
      <c r="I308" s="7" t="str">
        <f t="shared" si="44"/>
        <v/>
      </c>
      <c r="J308" s="7" t="str">
        <f>IF('Workers Settings'!F308&lt;&gt;"",'Workers Settings'!F308,"")</f>
        <v/>
      </c>
      <c r="K308" s="7" t="str">
        <f>IF('Workers Settings'!G308&lt;&gt;"",'Workers Settings'!G308,"")</f>
        <v/>
      </c>
      <c r="L308" s="7" t="str">
        <f>IF(D308="","",IF(VLOOKUP(D308,'Demand Locations'!B:D,2,FALSE)="","",VLOOKUP(D308,'Demand Locations'!B:D,2,FALSE)))</f>
        <v/>
      </c>
      <c r="M308" s="7" t="str">
        <f>IF(D308="","",IF(VLOOKUP(D308,'Demand Locations'!B:D,3,FALSE)="","",VLOOKUP(D308,'Demand Locations'!B:D,3,FALSE)))</f>
        <v/>
      </c>
      <c r="N308" s="7" t="str">
        <f t="shared" si="46"/>
        <v/>
      </c>
      <c r="O308" s="7" t="str">
        <f t="shared" si="47"/>
        <v/>
      </c>
      <c r="P308" s="7" t="str">
        <f t="shared" si="48"/>
        <v/>
      </c>
      <c r="Q308" s="7" t="str">
        <f t="shared" si="49"/>
        <v/>
      </c>
      <c r="R308" s="7" t="str">
        <f t="shared" si="50"/>
        <v/>
      </c>
      <c r="S308" s="7" t="str">
        <f t="shared" si="51"/>
        <v/>
      </c>
      <c r="T308" s="7" t="str">
        <f t="shared" si="52"/>
        <v/>
      </c>
      <c r="U308" s="7" t="str">
        <f t="shared" si="53"/>
        <v/>
      </c>
      <c r="V308" s="7" t="str">
        <f t="shared" si="54"/>
        <v/>
      </c>
      <c r="W308" s="60" t="str">
        <f>IF(ISNUMBER(V308),IF(ISNA(VLOOKUP(I308,'Distances Lookup Table'!D:E,2,FALSE)),V308*'General Settings'!$F$6,IF(VLOOKUP(I308,'Distances Lookup Table'!D:E,2,FALSE)="",V308*'General Settings'!$F$6,VLOOKUP(I308,'Distances Lookup Table'!D:E,2,FALSE))),"")</f>
        <v/>
      </c>
      <c r="X308" s="18" t="str">
        <f>IF(D308&lt;&gt;"",'Workers Settings'!H308,"")</f>
        <v/>
      </c>
      <c r="Y308" s="18" t="str">
        <f>IF(D308&lt;&gt;"",'Workers Settings'!I308,"")</f>
        <v/>
      </c>
      <c r="Z308" s="29" t="str">
        <f>IF('Workers Settings'!L308&lt;&gt;"",'Workers Settings'!L308,'Workers Settings'!K308)</f>
        <v/>
      </c>
      <c r="AA308" s="29" t="str">
        <f>IF(D308&lt;&gt;"",IF('Workers Settings'!L308&lt;&gt;"",'Workers Settings'!L308,'Workers Settings'!K308),"")</f>
        <v/>
      </c>
    </row>
    <row r="309" spans="1:27" x14ac:dyDescent="0.25">
      <c r="A309" s="7">
        <f t="shared" si="45"/>
        <v>305</v>
      </c>
      <c r="B309" s="7" t="str">
        <f>IF('Workers Settings'!B309&lt;&gt;"",'Workers Settings'!B309,"")</f>
        <v/>
      </c>
      <c r="C309" s="7" t="str">
        <f>IF('Workers Settings'!C309&lt;&gt;"",'Workers Settings'!C309,"")</f>
        <v/>
      </c>
      <c r="D309" s="17"/>
      <c r="E309" s="17"/>
      <c r="F309" s="17"/>
      <c r="G309" s="7" t="str">
        <f>IF(D309&lt;&gt;"",IF('Workers Settings'!D309="","",'Workers Settings'!D309),"")</f>
        <v/>
      </c>
      <c r="H309" s="7" t="str">
        <f>IF(D309&lt;&gt;"",'Workers Settings'!E309,"")</f>
        <v/>
      </c>
      <c r="I309" s="7" t="str">
        <f t="shared" si="44"/>
        <v/>
      </c>
      <c r="J309" s="7" t="str">
        <f>IF('Workers Settings'!F309&lt;&gt;"",'Workers Settings'!F309,"")</f>
        <v/>
      </c>
      <c r="K309" s="7" t="str">
        <f>IF('Workers Settings'!G309&lt;&gt;"",'Workers Settings'!G309,"")</f>
        <v/>
      </c>
      <c r="L309" s="7" t="str">
        <f>IF(D309="","",IF(VLOOKUP(D309,'Demand Locations'!B:D,2,FALSE)="","",VLOOKUP(D309,'Demand Locations'!B:D,2,FALSE)))</f>
        <v/>
      </c>
      <c r="M309" s="7" t="str">
        <f>IF(D309="","",IF(VLOOKUP(D309,'Demand Locations'!B:D,3,FALSE)="","",VLOOKUP(D309,'Demand Locations'!B:D,3,FALSE)))</f>
        <v/>
      </c>
      <c r="N309" s="7" t="str">
        <f t="shared" si="46"/>
        <v/>
      </c>
      <c r="O309" s="7" t="str">
        <f t="shared" si="47"/>
        <v/>
      </c>
      <c r="P309" s="7" t="str">
        <f t="shared" si="48"/>
        <v/>
      </c>
      <c r="Q309" s="7" t="str">
        <f t="shared" si="49"/>
        <v/>
      </c>
      <c r="R309" s="7" t="str">
        <f t="shared" si="50"/>
        <v/>
      </c>
      <c r="S309" s="7" t="str">
        <f t="shared" si="51"/>
        <v/>
      </c>
      <c r="T309" s="7" t="str">
        <f t="shared" si="52"/>
        <v/>
      </c>
      <c r="U309" s="7" t="str">
        <f t="shared" si="53"/>
        <v/>
      </c>
      <c r="V309" s="7" t="str">
        <f t="shared" si="54"/>
        <v/>
      </c>
      <c r="W309" s="60" t="str">
        <f>IF(ISNUMBER(V309),IF(ISNA(VLOOKUP(I309,'Distances Lookup Table'!D:E,2,FALSE)),V309*'General Settings'!$F$6,IF(VLOOKUP(I309,'Distances Lookup Table'!D:E,2,FALSE)="",V309*'General Settings'!$F$6,VLOOKUP(I309,'Distances Lookup Table'!D:E,2,FALSE))),"")</f>
        <v/>
      </c>
      <c r="X309" s="18" t="str">
        <f>IF(D309&lt;&gt;"",'Workers Settings'!H309,"")</f>
        <v/>
      </c>
      <c r="Y309" s="18" t="str">
        <f>IF(D309&lt;&gt;"",'Workers Settings'!I309,"")</f>
        <v/>
      </c>
      <c r="Z309" s="29" t="str">
        <f>IF('Workers Settings'!L309&lt;&gt;"",'Workers Settings'!L309,'Workers Settings'!K309)</f>
        <v/>
      </c>
      <c r="AA309" s="29" t="str">
        <f>IF(D309&lt;&gt;"",IF('Workers Settings'!L309&lt;&gt;"",'Workers Settings'!L309,'Workers Settings'!K309),"")</f>
        <v/>
      </c>
    </row>
    <row r="310" spans="1:27" x14ac:dyDescent="0.25">
      <c r="A310" s="7">
        <f t="shared" si="45"/>
        <v>306</v>
      </c>
      <c r="B310" s="7" t="str">
        <f>IF('Workers Settings'!B310&lt;&gt;"",'Workers Settings'!B310,"")</f>
        <v/>
      </c>
      <c r="C310" s="7" t="str">
        <f>IF('Workers Settings'!C310&lt;&gt;"",'Workers Settings'!C310,"")</f>
        <v/>
      </c>
      <c r="D310" s="17"/>
      <c r="E310" s="17"/>
      <c r="F310" s="17"/>
      <c r="G310" s="7" t="str">
        <f>IF(D310&lt;&gt;"",IF('Workers Settings'!D310="","",'Workers Settings'!D310),"")</f>
        <v/>
      </c>
      <c r="H310" s="7" t="str">
        <f>IF(D310&lt;&gt;"",'Workers Settings'!E310,"")</f>
        <v/>
      </c>
      <c r="I310" s="7" t="str">
        <f t="shared" si="44"/>
        <v/>
      </c>
      <c r="J310" s="7" t="str">
        <f>IF('Workers Settings'!F310&lt;&gt;"",'Workers Settings'!F310,"")</f>
        <v/>
      </c>
      <c r="K310" s="7" t="str">
        <f>IF('Workers Settings'!G310&lt;&gt;"",'Workers Settings'!G310,"")</f>
        <v/>
      </c>
      <c r="L310" s="7" t="str">
        <f>IF(D310="","",IF(VLOOKUP(D310,'Demand Locations'!B:D,2,FALSE)="","",VLOOKUP(D310,'Demand Locations'!B:D,2,FALSE)))</f>
        <v/>
      </c>
      <c r="M310" s="7" t="str">
        <f>IF(D310="","",IF(VLOOKUP(D310,'Demand Locations'!B:D,3,FALSE)="","",VLOOKUP(D310,'Demand Locations'!B:D,3,FALSE)))</f>
        <v/>
      </c>
      <c r="N310" s="7" t="str">
        <f t="shared" si="46"/>
        <v/>
      </c>
      <c r="O310" s="7" t="str">
        <f t="shared" si="47"/>
        <v/>
      </c>
      <c r="P310" s="7" t="str">
        <f t="shared" si="48"/>
        <v/>
      </c>
      <c r="Q310" s="7" t="str">
        <f t="shared" si="49"/>
        <v/>
      </c>
      <c r="R310" s="7" t="str">
        <f t="shared" si="50"/>
        <v/>
      </c>
      <c r="S310" s="7" t="str">
        <f t="shared" si="51"/>
        <v/>
      </c>
      <c r="T310" s="7" t="str">
        <f t="shared" si="52"/>
        <v/>
      </c>
      <c r="U310" s="7" t="str">
        <f t="shared" si="53"/>
        <v/>
      </c>
      <c r="V310" s="7" t="str">
        <f t="shared" si="54"/>
        <v/>
      </c>
      <c r="W310" s="60" t="str">
        <f>IF(ISNUMBER(V310),IF(ISNA(VLOOKUP(I310,'Distances Lookup Table'!D:E,2,FALSE)),V310*'General Settings'!$F$6,IF(VLOOKUP(I310,'Distances Lookup Table'!D:E,2,FALSE)="",V310*'General Settings'!$F$6,VLOOKUP(I310,'Distances Lookup Table'!D:E,2,FALSE))),"")</f>
        <v/>
      </c>
      <c r="X310" s="18" t="str">
        <f>IF(D310&lt;&gt;"",'Workers Settings'!H310,"")</f>
        <v/>
      </c>
      <c r="Y310" s="18" t="str">
        <f>IF(D310&lt;&gt;"",'Workers Settings'!I310,"")</f>
        <v/>
      </c>
      <c r="Z310" s="29" t="str">
        <f>IF('Workers Settings'!L310&lt;&gt;"",'Workers Settings'!L310,'Workers Settings'!K310)</f>
        <v/>
      </c>
      <c r="AA310" s="29" t="str">
        <f>IF(D310&lt;&gt;"",IF('Workers Settings'!L310&lt;&gt;"",'Workers Settings'!L310,'Workers Settings'!K310),"")</f>
        <v/>
      </c>
    </row>
    <row r="311" spans="1:27" x14ac:dyDescent="0.25">
      <c r="A311" s="7">
        <f t="shared" si="45"/>
        <v>307</v>
      </c>
      <c r="B311" s="7" t="str">
        <f>IF('Workers Settings'!B311&lt;&gt;"",'Workers Settings'!B311,"")</f>
        <v/>
      </c>
      <c r="C311" s="7" t="str">
        <f>IF('Workers Settings'!C311&lt;&gt;"",'Workers Settings'!C311,"")</f>
        <v/>
      </c>
      <c r="D311" s="17"/>
      <c r="E311" s="17"/>
      <c r="F311" s="17"/>
      <c r="G311" s="7" t="str">
        <f>IF(D311&lt;&gt;"",IF('Workers Settings'!D311="","",'Workers Settings'!D311),"")</f>
        <v/>
      </c>
      <c r="H311" s="7" t="str">
        <f>IF(D311&lt;&gt;"",'Workers Settings'!E311,"")</f>
        <v/>
      </c>
      <c r="I311" s="7" t="str">
        <f t="shared" si="44"/>
        <v/>
      </c>
      <c r="J311" s="7" t="str">
        <f>IF('Workers Settings'!F311&lt;&gt;"",'Workers Settings'!F311,"")</f>
        <v/>
      </c>
      <c r="K311" s="7" t="str">
        <f>IF('Workers Settings'!G311&lt;&gt;"",'Workers Settings'!G311,"")</f>
        <v/>
      </c>
      <c r="L311" s="7" t="str">
        <f>IF(D311="","",IF(VLOOKUP(D311,'Demand Locations'!B:D,2,FALSE)="","",VLOOKUP(D311,'Demand Locations'!B:D,2,FALSE)))</f>
        <v/>
      </c>
      <c r="M311" s="7" t="str">
        <f>IF(D311="","",IF(VLOOKUP(D311,'Demand Locations'!B:D,3,FALSE)="","",VLOOKUP(D311,'Demand Locations'!B:D,3,FALSE)))</f>
        <v/>
      </c>
      <c r="N311" s="7" t="str">
        <f t="shared" si="46"/>
        <v/>
      </c>
      <c r="O311" s="7" t="str">
        <f t="shared" si="47"/>
        <v/>
      </c>
      <c r="P311" s="7" t="str">
        <f t="shared" si="48"/>
        <v/>
      </c>
      <c r="Q311" s="7" t="str">
        <f t="shared" si="49"/>
        <v/>
      </c>
      <c r="R311" s="7" t="str">
        <f t="shared" si="50"/>
        <v/>
      </c>
      <c r="S311" s="7" t="str">
        <f t="shared" si="51"/>
        <v/>
      </c>
      <c r="T311" s="7" t="str">
        <f t="shared" si="52"/>
        <v/>
      </c>
      <c r="U311" s="7" t="str">
        <f t="shared" si="53"/>
        <v/>
      </c>
      <c r="V311" s="7" t="str">
        <f t="shared" si="54"/>
        <v/>
      </c>
      <c r="W311" s="60" t="str">
        <f>IF(ISNUMBER(V311),IF(ISNA(VLOOKUP(I311,'Distances Lookup Table'!D:E,2,FALSE)),V311*'General Settings'!$F$6,IF(VLOOKUP(I311,'Distances Lookup Table'!D:E,2,FALSE)="",V311*'General Settings'!$F$6,VLOOKUP(I311,'Distances Lookup Table'!D:E,2,FALSE))),"")</f>
        <v/>
      </c>
      <c r="X311" s="18" t="str">
        <f>IF(D311&lt;&gt;"",'Workers Settings'!H311,"")</f>
        <v/>
      </c>
      <c r="Y311" s="18" t="str">
        <f>IF(D311&lt;&gt;"",'Workers Settings'!I311,"")</f>
        <v/>
      </c>
      <c r="Z311" s="29" t="str">
        <f>IF('Workers Settings'!L311&lt;&gt;"",'Workers Settings'!L311,'Workers Settings'!K311)</f>
        <v/>
      </c>
      <c r="AA311" s="29" t="str">
        <f>IF(D311&lt;&gt;"",IF('Workers Settings'!L311&lt;&gt;"",'Workers Settings'!L311,'Workers Settings'!K311),"")</f>
        <v/>
      </c>
    </row>
    <row r="312" spans="1:27" x14ac:dyDescent="0.25">
      <c r="A312" s="7">
        <f t="shared" si="45"/>
        <v>308</v>
      </c>
      <c r="B312" s="7" t="str">
        <f>IF('Workers Settings'!B312&lt;&gt;"",'Workers Settings'!B312,"")</f>
        <v/>
      </c>
      <c r="C312" s="7" t="str">
        <f>IF('Workers Settings'!C312&lt;&gt;"",'Workers Settings'!C312,"")</f>
        <v/>
      </c>
      <c r="D312" s="17"/>
      <c r="E312" s="17"/>
      <c r="F312" s="17"/>
      <c r="G312" s="7" t="str">
        <f>IF(D312&lt;&gt;"",IF('Workers Settings'!D312="","",'Workers Settings'!D312),"")</f>
        <v/>
      </c>
      <c r="H312" s="7" t="str">
        <f>IF(D312&lt;&gt;"",'Workers Settings'!E312,"")</f>
        <v/>
      </c>
      <c r="I312" s="7" t="str">
        <f t="shared" si="44"/>
        <v/>
      </c>
      <c r="J312" s="7" t="str">
        <f>IF('Workers Settings'!F312&lt;&gt;"",'Workers Settings'!F312,"")</f>
        <v/>
      </c>
      <c r="K312" s="7" t="str">
        <f>IF('Workers Settings'!G312&lt;&gt;"",'Workers Settings'!G312,"")</f>
        <v/>
      </c>
      <c r="L312" s="7" t="str">
        <f>IF(D312="","",IF(VLOOKUP(D312,'Demand Locations'!B:D,2,FALSE)="","",VLOOKUP(D312,'Demand Locations'!B:D,2,FALSE)))</f>
        <v/>
      </c>
      <c r="M312" s="7" t="str">
        <f>IF(D312="","",IF(VLOOKUP(D312,'Demand Locations'!B:D,3,FALSE)="","",VLOOKUP(D312,'Demand Locations'!B:D,3,FALSE)))</f>
        <v/>
      </c>
      <c r="N312" s="7" t="str">
        <f t="shared" si="46"/>
        <v/>
      </c>
      <c r="O312" s="7" t="str">
        <f t="shared" si="47"/>
        <v/>
      </c>
      <c r="P312" s="7" t="str">
        <f t="shared" si="48"/>
        <v/>
      </c>
      <c r="Q312" s="7" t="str">
        <f t="shared" si="49"/>
        <v/>
      </c>
      <c r="R312" s="7" t="str">
        <f t="shared" si="50"/>
        <v/>
      </c>
      <c r="S312" s="7" t="str">
        <f t="shared" si="51"/>
        <v/>
      </c>
      <c r="T312" s="7" t="str">
        <f t="shared" si="52"/>
        <v/>
      </c>
      <c r="U312" s="7" t="str">
        <f t="shared" si="53"/>
        <v/>
      </c>
      <c r="V312" s="7" t="str">
        <f t="shared" si="54"/>
        <v/>
      </c>
      <c r="W312" s="60" t="str">
        <f>IF(ISNUMBER(V312),IF(ISNA(VLOOKUP(I312,'Distances Lookup Table'!D:E,2,FALSE)),V312*'General Settings'!$F$6,IF(VLOOKUP(I312,'Distances Lookup Table'!D:E,2,FALSE)="",V312*'General Settings'!$F$6,VLOOKUP(I312,'Distances Lookup Table'!D:E,2,FALSE))),"")</f>
        <v/>
      </c>
      <c r="X312" s="18" t="str">
        <f>IF(D312&lt;&gt;"",'Workers Settings'!H312,"")</f>
        <v/>
      </c>
      <c r="Y312" s="18" t="str">
        <f>IF(D312&lt;&gt;"",'Workers Settings'!I312,"")</f>
        <v/>
      </c>
      <c r="Z312" s="29" t="str">
        <f>IF('Workers Settings'!L312&lt;&gt;"",'Workers Settings'!L312,'Workers Settings'!K312)</f>
        <v/>
      </c>
      <c r="AA312" s="29" t="str">
        <f>IF(D312&lt;&gt;"",IF('Workers Settings'!L312&lt;&gt;"",'Workers Settings'!L312,'Workers Settings'!K312),"")</f>
        <v/>
      </c>
    </row>
    <row r="313" spans="1:27" x14ac:dyDescent="0.25">
      <c r="A313" s="7">
        <f t="shared" si="45"/>
        <v>309</v>
      </c>
      <c r="B313" s="7" t="str">
        <f>IF('Workers Settings'!B313&lt;&gt;"",'Workers Settings'!B313,"")</f>
        <v/>
      </c>
      <c r="C313" s="7" t="str">
        <f>IF('Workers Settings'!C313&lt;&gt;"",'Workers Settings'!C313,"")</f>
        <v/>
      </c>
      <c r="D313" s="17"/>
      <c r="E313" s="17"/>
      <c r="F313" s="17"/>
      <c r="G313" s="7" t="str">
        <f>IF(D313&lt;&gt;"",IF('Workers Settings'!D313="","",'Workers Settings'!D313),"")</f>
        <v/>
      </c>
      <c r="H313" s="7" t="str">
        <f>IF(D313&lt;&gt;"",'Workers Settings'!E313,"")</f>
        <v/>
      </c>
      <c r="I313" s="7" t="str">
        <f t="shared" si="44"/>
        <v/>
      </c>
      <c r="J313" s="7" t="str">
        <f>IF('Workers Settings'!F313&lt;&gt;"",'Workers Settings'!F313,"")</f>
        <v/>
      </c>
      <c r="K313" s="7" t="str">
        <f>IF('Workers Settings'!G313&lt;&gt;"",'Workers Settings'!G313,"")</f>
        <v/>
      </c>
      <c r="L313" s="7" t="str">
        <f>IF(D313="","",IF(VLOOKUP(D313,'Demand Locations'!B:D,2,FALSE)="","",VLOOKUP(D313,'Demand Locations'!B:D,2,FALSE)))</f>
        <v/>
      </c>
      <c r="M313" s="7" t="str">
        <f>IF(D313="","",IF(VLOOKUP(D313,'Demand Locations'!B:D,3,FALSE)="","",VLOOKUP(D313,'Demand Locations'!B:D,3,FALSE)))</f>
        <v/>
      </c>
      <c r="N313" s="7" t="str">
        <f t="shared" si="46"/>
        <v/>
      </c>
      <c r="O313" s="7" t="str">
        <f t="shared" si="47"/>
        <v/>
      </c>
      <c r="P313" s="7" t="str">
        <f t="shared" si="48"/>
        <v/>
      </c>
      <c r="Q313" s="7" t="str">
        <f t="shared" si="49"/>
        <v/>
      </c>
      <c r="R313" s="7" t="str">
        <f t="shared" si="50"/>
        <v/>
      </c>
      <c r="S313" s="7" t="str">
        <f t="shared" si="51"/>
        <v/>
      </c>
      <c r="T313" s="7" t="str">
        <f t="shared" si="52"/>
        <v/>
      </c>
      <c r="U313" s="7" t="str">
        <f t="shared" si="53"/>
        <v/>
      </c>
      <c r="V313" s="7" t="str">
        <f t="shared" si="54"/>
        <v/>
      </c>
      <c r="W313" s="60" t="str">
        <f>IF(ISNUMBER(V313),IF(ISNA(VLOOKUP(I313,'Distances Lookup Table'!D:E,2,FALSE)),V313*'General Settings'!$F$6,IF(VLOOKUP(I313,'Distances Lookup Table'!D:E,2,FALSE)="",V313*'General Settings'!$F$6,VLOOKUP(I313,'Distances Lookup Table'!D:E,2,FALSE))),"")</f>
        <v/>
      </c>
      <c r="X313" s="18" t="str">
        <f>IF(D313&lt;&gt;"",'Workers Settings'!H313,"")</f>
        <v/>
      </c>
      <c r="Y313" s="18" t="str">
        <f>IF(D313&lt;&gt;"",'Workers Settings'!I313,"")</f>
        <v/>
      </c>
      <c r="Z313" s="29" t="str">
        <f>IF('Workers Settings'!L313&lt;&gt;"",'Workers Settings'!L313,'Workers Settings'!K313)</f>
        <v/>
      </c>
      <c r="AA313" s="29" t="str">
        <f>IF(D313&lt;&gt;"",IF('Workers Settings'!L313&lt;&gt;"",'Workers Settings'!L313,'Workers Settings'!K313),"")</f>
        <v/>
      </c>
    </row>
    <row r="314" spans="1:27" x14ac:dyDescent="0.25">
      <c r="A314" s="7">
        <f t="shared" si="45"/>
        <v>310</v>
      </c>
      <c r="B314" s="7" t="str">
        <f>IF('Workers Settings'!B314&lt;&gt;"",'Workers Settings'!B314,"")</f>
        <v/>
      </c>
      <c r="C314" s="7" t="str">
        <f>IF('Workers Settings'!C314&lt;&gt;"",'Workers Settings'!C314,"")</f>
        <v/>
      </c>
      <c r="D314" s="17"/>
      <c r="E314" s="17"/>
      <c r="F314" s="17"/>
      <c r="G314" s="7" t="str">
        <f>IF(D314&lt;&gt;"",IF('Workers Settings'!D314="","",'Workers Settings'!D314),"")</f>
        <v/>
      </c>
      <c r="H314" s="7" t="str">
        <f>IF(D314&lt;&gt;"",'Workers Settings'!E314,"")</f>
        <v/>
      </c>
      <c r="I314" s="7" t="str">
        <f t="shared" si="44"/>
        <v/>
      </c>
      <c r="J314" s="7" t="str">
        <f>IF('Workers Settings'!F314&lt;&gt;"",'Workers Settings'!F314,"")</f>
        <v/>
      </c>
      <c r="K314" s="7" t="str">
        <f>IF('Workers Settings'!G314&lt;&gt;"",'Workers Settings'!G314,"")</f>
        <v/>
      </c>
      <c r="L314" s="7" t="str">
        <f>IF(D314="","",IF(VLOOKUP(D314,'Demand Locations'!B:D,2,FALSE)="","",VLOOKUP(D314,'Demand Locations'!B:D,2,FALSE)))</f>
        <v/>
      </c>
      <c r="M314" s="7" t="str">
        <f>IF(D314="","",IF(VLOOKUP(D314,'Demand Locations'!B:D,3,FALSE)="","",VLOOKUP(D314,'Demand Locations'!B:D,3,FALSE)))</f>
        <v/>
      </c>
      <c r="N314" s="7" t="str">
        <f t="shared" si="46"/>
        <v/>
      </c>
      <c r="O314" s="7" t="str">
        <f t="shared" si="47"/>
        <v/>
      </c>
      <c r="P314" s="7" t="str">
        <f t="shared" si="48"/>
        <v/>
      </c>
      <c r="Q314" s="7" t="str">
        <f t="shared" si="49"/>
        <v/>
      </c>
      <c r="R314" s="7" t="str">
        <f t="shared" si="50"/>
        <v/>
      </c>
      <c r="S314" s="7" t="str">
        <f t="shared" si="51"/>
        <v/>
      </c>
      <c r="T314" s="7" t="str">
        <f t="shared" si="52"/>
        <v/>
      </c>
      <c r="U314" s="7" t="str">
        <f t="shared" si="53"/>
        <v/>
      </c>
      <c r="V314" s="7" t="str">
        <f t="shared" si="54"/>
        <v/>
      </c>
      <c r="W314" s="60" t="str">
        <f>IF(ISNUMBER(V314),IF(ISNA(VLOOKUP(I314,'Distances Lookup Table'!D:E,2,FALSE)),V314*'General Settings'!$F$6,IF(VLOOKUP(I314,'Distances Lookup Table'!D:E,2,FALSE)="",V314*'General Settings'!$F$6,VLOOKUP(I314,'Distances Lookup Table'!D:E,2,FALSE))),"")</f>
        <v/>
      </c>
      <c r="X314" s="18" t="str">
        <f>IF(D314&lt;&gt;"",'Workers Settings'!H314,"")</f>
        <v/>
      </c>
      <c r="Y314" s="18" t="str">
        <f>IF(D314&lt;&gt;"",'Workers Settings'!I314,"")</f>
        <v/>
      </c>
      <c r="Z314" s="29" t="str">
        <f>IF('Workers Settings'!L314&lt;&gt;"",'Workers Settings'!L314,'Workers Settings'!K314)</f>
        <v/>
      </c>
      <c r="AA314" s="29" t="str">
        <f>IF(D314&lt;&gt;"",IF('Workers Settings'!L314&lt;&gt;"",'Workers Settings'!L314,'Workers Settings'!K314),"")</f>
        <v/>
      </c>
    </row>
    <row r="315" spans="1:27" x14ac:dyDescent="0.25">
      <c r="A315" s="7">
        <f t="shared" si="45"/>
        <v>311</v>
      </c>
      <c r="B315" s="7" t="str">
        <f>IF('Workers Settings'!B315&lt;&gt;"",'Workers Settings'!B315,"")</f>
        <v/>
      </c>
      <c r="C315" s="7" t="str">
        <f>IF('Workers Settings'!C315&lt;&gt;"",'Workers Settings'!C315,"")</f>
        <v/>
      </c>
      <c r="D315" s="17"/>
      <c r="E315" s="17"/>
      <c r="F315" s="17"/>
      <c r="G315" s="7" t="str">
        <f>IF(D315&lt;&gt;"",IF('Workers Settings'!D315="","",'Workers Settings'!D315),"")</f>
        <v/>
      </c>
      <c r="H315" s="7" t="str">
        <f>IF(D315&lt;&gt;"",'Workers Settings'!E315,"")</f>
        <v/>
      </c>
      <c r="I315" s="7" t="str">
        <f t="shared" si="44"/>
        <v/>
      </c>
      <c r="J315" s="7" t="str">
        <f>IF('Workers Settings'!F315&lt;&gt;"",'Workers Settings'!F315,"")</f>
        <v/>
      </c>
      <c r="K315" s="7" t="str">
        <f>IF('Workers Settings'!G315&lt;&gt;"",'Workers Settings'!G315,"")</f>
        <v/>
      </c>
      <c r="L315" s="7" t="str">
        <f>IF(D315="","",IF(VLOOKUP(D315,'Demand Locations'!B:D,2,FALSE)="","",VLOOKUP(D315,'Demand Locations'!B:D,2,FALSE)))</f>
        <v/>
      </c>
      <c r="M315" s="7" t="str">
        <f>IF(D315="","",IF(VLOOKUP(D315,'Demand Locations'!B:D,3,FALSE)="","",VLOOKUP(D315,'Demand Locations'!B:D,3,FALSE)))</f>
        <v/>
      </c>
      <c r="N315" s="7" t="str">
        <f t="shared" si="46"/>
        <v/>
      </c>
      <c r="O315" s="7" t="str">
        <f t="shared" si="47"/>
        <v/>
      </c>
      <c r="P315" s="7" t="str">
        <f t="shared" si="48"/>
        <v/>
      </c>
      <c r="Q315" s="7" t="str">
        <f t="shared" si="49"/>
        <v/>
      </c>
      <c r="R315" s="7" t="str">
        <f t="shared" si="50"/>
        <v/>
      </c>
      <c r="S315" s="7" t="str">
        <f t="shared" si="51"/>
        <v/>
      </c>
      <c r="T315" s="7" t="str">
        <f t="shared" si="52"/>
        <v/>
      </c>
      <c r="U315" s="7" t="str">
        <f t="shared" si="53"/>
        <v/>
      </c>
      <c r="V315" s="7" t="str">
        <f t="shared" si="54"/>
        <v/>
      </c>
      <c r="W315" s="60" t="str">
        <f>IF(ISNUMBER(V315),IF(ISNA(VLOOKUP(I315,'Distances Lookup Table'!D:E,2,FALSE)),V315*'General Settings'!$F$6,IF(VLOOKUP(I315,'Distances Lookup Table'!D:E,2,FALSE)="",V315*'General Settings'!$F$6,VLOOKUP(I315,'Distances Lookup Table'!D:E,2,FALSE))),"")</f>
        <v/>
      </c>
      <c r="X315" s="18" t="str">
        <f>IF(D315&lt;&gt;"",'Workers Settings'!H315,"")</f>
        <v/>
      </c>
      <c r="Y315" s="18" t="str">
        <f>IF(D315&lt;&gt;"",'Workers Settings'!I315,"")</f>
        <v/>
      </c>
      <c r="Z315" s="29" t="str">
        <f>IF('Workers Settings'!L315&lt;&gt;"",'Workers Settings'!L315,'Workers Settings'!K315)</f>
        <v/>
      </c>
      <c r="AA315" s="29" t="str">
        <f>IF(D315&lt;&gt;"",IF('Workers Settings'!L315&lt;&gt;"",'Workers Settings'!L315,'Workers Settings'!K315),"")</f>
        <v/>
      </c>
    </row>
    <row r="316" spans="1:27" x14ac:dyDescent="0.25">
      <c r="A316" s="7">
        <f t="shared" si="45"/>
        <v>312</v>
      </c>
      <c r="B316" s="7" t="str">
        <f>IF('Workers Settings'!B316&lt;&gt;"",'Workers Settings'!B316,"")</f>
        <v/>
      </c>
      <c r="C316" s="7" t="str">
        <f>IF('Workers Settings'!C316&lt;&gt;"",'Workers Settings'!C316,"")</f>
        <v/>
      </c>
      <c r="D316" s="17"/>
      <c r="E316" s="17"/>
      <c r="F316" s="17"/>
      <c r="G316" s="7" t="str">
        <f>IF(D316&lt;&gt;"",IF('Workers Settings'!D316="","",'Workers Settings'!D316),"")</f>
        <v/>
      </c>
      <c r="H316" s="7" t="str">
        <f>IF(D316&lt;&gt;"",'Workers Settings'!E316,"")</f>
        <v/>
      </c>
      <c r="I316" s="7" t="str">
        <f t="shared" si="44"/>
        <v/>
      </c>
      <c r="J316" s="7" t="str">
        <f>IF('Workers Settings'!F316&lt;&gt;"",'Workers Settings'!F316,"")</f>
        <v/>
      </c>
      <c r="K316" s="7" t="str">
        <f>IF('Workers Settings'!G316&lt;&gt;"",'Workers Settings'!G316,"")</f>
        <v/>
      </c>
      <c r="L316" s="7" t="str">
        <f>IF(D316="","",IF(VLOOKUP(D316,'Demand Locations'!B:D,2,FALSE)="","",VLOOKUP(D316,'Demand Locations'!B:D,2,FALSE)))</f>
        <v/>
      </c>
      <c r="M316" s="7" t="str">
        <f>IF(D316="","",IF(VLOOKUP(D316,'Demand Locations'!B:D,3,FALSE)="","",VLOOKUP(D316,'Demand Locations'!B:D,3,FALSE)))</f>
        <v/>
      </c>
      <c r="N316" s="7" t="str">
        <f t="shared" si="46"/>
        <v/>
      </c>
      <c r="O316" s="7" t="str">
        <f t="shared" si="47"/>
        <v/>
      </c>
      <c r="P316" s="7" t="str">
        <f t="shared" si="48"/>
        <v/>
      </c>
      <c r="Q316" s="7" t="str">
        <f t="shared" si="49"/>
        <v/>
      </c>
      <c r="R316" s="7" t="str">
        <f t="shared" si="50"/>
        <v/>
      </c>
      <c r="S316" s="7" t="str">
        <f t="shared" si="51"/>
        <v/>
      </c>
      <c r="T316" s="7" t="str">
        <f t="shared" si="52"/>
        <v/>
      </c>
      <c r="U316" s="7" t="str">
        <f t="shared" si="53"/>
        <v/>
      </c>
      <c r="V316" s="7" t="str">
        <f t="shared" si="54"/>
        <v/>
      </c>
      <c r="W316" s="60" t="str">
        <f>IF(ISNUMBER(V316),IF(ISNA(VLOOKUP(I316,'Distances Lookup Table'!D:E,2,FALSE)),V316*'General Settings'!$F$6,IF(VLOOKUP(I316,'Distances Lookup Table'!D:E,2,FALSE)="",V316*'General Settings'!$F$6,VLOOKUP(I316,'Distances Lookup Table'!D:E,2,FALSE))),"")</f>
        <v/>
      </c>
      <c r="X316" s="18" t="str">
        <f>IF(D316&lt;&gt;"",'Workers Settings'!H316,"")</f>
        <v/>
      </c>
      <c r="Y316" s="18" t="str">
        <f>IF(D316&lt;&gt;"",'Workers Settings'!I316,"")</f>
        <v/>
      </c>
      <c r="Z316" s="29" t="str">
        <f>IF('Workers Settings'!L316&lt;&gt;"",'Workers Settings'!L316,'Workers Settings'!K316)</f>
        <v/>
      </c>
      <c r="AA316" s="29" t="str">
        <f>IF(D316&lt;&gt;"",IF('Workers Settings'!L316&lt;&gt;"",'Workers Settings'!L316,'Workers Settings'!K316),"")</f>
        <v/>
      </c>
    </row>
    <row r="317" spans="1:27" x14ac:dyDescent="0.25">
      <c r="A317" s="7">
        <f t="shared" si="45"/>
        <v>313</v>
      </c>
      <c r="B317" s="7" t="str">
        <f>IF('Workers Settings'!B317&lt;&gt;"",'Workers Settings'!B317,"")</f>
        <v/>
      </c>
      <c r="C317" s="7" t="str">
        <f>IF('Workers Settings'!C317&lt;&gt;"",'Workers Settings'!C317,"")</f>
        <v/>
      </c>
      <c r="D317" s="17"/>
      <c r="E317" s="17"/>
      <c r="F317" s="17"/>
      <c r="G317" s="7" t="str">
        <f>IF(D317&lt;&gt;"",IF('Workers Settings'!D317="","",'Workers Settings'!D317),"")</f>
        <v/>
      </c>
      <c r="H317" s="7" t="str">
        <f>IF(D317&lt;&gt;"",'Workers Settings'!E317,"")</f>
        <v/>
      </c>
      <c r="I317" s="7" t="str">
        <f t="shared" si="44"/>
        <v/>
      </c>
      <c r="J317" s="7" t="str">
        <f>IF('Workers Settings'!F317&lt;&gt;"",'Workers Settings'!F317,"")</f>
        <v/>
      </c>
      <c r="K317" s="7" t="str">
        <f>IF('Workers Settings'!G317&lt;&gt;"",'Workers Settings'!G317,"")</f>
        <v/>
      </c>
      <c r="L317" s="7" t="str">
        <f>IF(D317="","",IF(VLOOKUP(D317,'Demand Locations'!B:D,2,FALSE)="","",VLOOKUP(D317,'Demand Locations'!B:D,2,FALSE)))</f>
        <v/>
      </c>
      <c r="M317" s="7" t="str">
        <f>IF(D317="","",IF(VLOOKUP(D317,'Demand Locations'!B:D,3,FALSE)="","",VLOOKUP(D317,'Demand Locations'!B:D,3,FALSE)))</f>
        <v/>
      </c>
      <c r="N317" s="7" t="str">
        <f t="shared" si="46"/>
        <v/>
      </c>
      <c r="O317" s="7" t="str">
        <f t="shared" si="47"/>
        <v/>
      </c>
      <c r="P317" s="7" t="str">
        <f t="shared" si="48"/>
        <v/>
      </c>
      <c r="Q317" s="7" t="str">
        <f t="shared" si="49"/>
        <v/>
      </c>
      <c r="R317" s="7" t="str">
        <f t="shared" si="50"/>
        <v/>
      </c>
      <c r="S317" s="7" t="str">
        <f t="shared" si="51"/>
        <v/>
      </c>
      <c r="T317" s="7" t="str">
        <f t="shared" si="52"/>
        <v/>
      </c>
      <c r="U317" s="7" t="str">
        <f t="shared" si="53"/>
        <v/>
      </c>
      <c r="V317" s="7" t="str">
        <f t="shared" si="54"/>
        <v/>
      </c>
      <c r="W317" s="60" t="str">
        <f>IF(ISNUMBER(V317),IF(ISNA(VLOOKUP(I317,'Distances Lookup Table'!D:E,2,FALSE)),V317*'General Settings'!$F$6,IF(VLOOKUP(I317,'Distances Lookup Table'!D:E,2,FALSE)="",V317*'General Settings'!$F$6,VLOOKUP(I317,'Distances Lookup Table'!D:E,2,FALSE))),"")</f>
        <v/>
      </c>
      <c r="X317" s="18" t="str">
        <f>IF(D317&lt;&gt;"",'Workers Settings'!H317,"")</f>
        <v/>
      </c>
      <c r="Y317" s="18" t="str">
        <f>IF(D317&lt;&gt;"",'Workers Settings'!I317,"")</f>
        <v/>
      </c>
      <c r="Z317" s="29" t="str">
        <f>IF('Workers Settings'!L317&lt;&gt;"",'Workers Settings'!L317,'Workers Settings'!K317)</f>
        <v/>
      </c>
      <c r="AA317" s="29" t="str">
        <f>IF(D317&lt;&gt;"",IF('Workers Settings'!L317&lt;&gt;"",'Workers Settings'!L317,'Workers Settings'!K317),"")</f>
        <v/>
      </c>
    </row>
    <row r="318" spans="1:27" x14ac:dyDescent="0.25">
      <c r="A318" s="7">
        <f t="shared" si="45"/>
        <v>314</v>
      </c>
      <c r="B318" s="7" t="str">
        <f>IF('Workers Settings'!B318&lt;&gt;"",'Workers Settings'!B318,"")</f>
        <v/>
      </c>
      <c r="C318" s="7" t="str">
        <f>IF('Workers Settings'!C318&lt;&gt;"",'Workers Settings'!C318,"")</f>
        <v/>
      </c>
      <c r="D318" s="17"/>
      <c r="E318" s="17"/>
      <c r="F318" s="17"/>
      <c r="G318" s="7" t="str">
        <f>IF(D318&lt;&gt;"",IF('Workers Settings'!D318="","",'Workers Settings'!D318),"")</f>
        <v/>
      </c>
      <c r="H318" s="7" t="str">
        <f>IF(D318&lt;&gt;"",'Workers Settings'!E318,"")</f>
        <v/>
      </c>
      <c r="I318" s="7" t="str">
        <f t="shared" si="44"/>
        <v/>
      </c>
      <c r="J318" s="7" t="str">
        <f>IF('Workers Settings'!F318&lt;&gt;"",'Workers Settings'!F318,"")</f>
        <v/>
      </c>
      <c r="K318" s="7" t="str">
        <f>IF('Workers Settings'!G318&lt;&gt;"",'Workers Settings'!G318,"")</f>
        <v/>
      </c>
      <c r="L318" s="7" t="str">
        <f>IF(D318="","",IF(VLOOKUP(D318,'Demand Locations'!B:D,2,FALSE)="","",VLOOKUP(D318,'Demand Locations'!B:D,2,FALSE)))</f>
        <v/>
      </c>
      <c r="M318" s="7" t="str">
        <f>IF(D318="","",IF(VLOOKUP(D318,'Demand Locations'!B:D,3,FALSE)="","",VLOOKUP(D318,'Demand Locations'!B:D,3,FALSE)))</f>
        <v/>
      </c>
      <c r="N318" s="7" t="str">
        <f t="shared" si="46"/>
        <v/>
      </c>
      <c r="O318" s="7" t="str">
        <f t="shared" si="47"/>
        <v/>
      </c>
      <c r="P318" s="7" t="str">
        <f t="shared" si="48"/>
        <v/>
      </c>
      <c r="Q318" s="7" t="str">
        <f t="shared" si="49"/>
        <v/>
      </c>
      <c r="R318" s="7" t="str">
        <f t="shared" si="50"/>
        <v/>
      </c>
      <c r="S318" s="7" t="str">
        <f t="shared" si="51"/>
        <v/>
      </c>
      <c r="T318" s="7" t="str">
        <f t="shared" si="52"/>
        <v/>
      </c>
      <c r="U318" s="7" t="str">
        <f t="shared" si="53"/>
        <v/>
      </c>
      <c r="V318" s="7" t="str">
        <f t="shared" si="54"/>
        <v/>
      </c>
      <c r="W318" s="60" t="str">
        <f>IF(ISNUMBER(V318),IF(ISNA(VLOOKUP(I318,'Distances Lookup Table'!D:E,2,FALSE)),V318*'General Settings'!$F$6,IF(VLOOKUP(I318,'Distances Lookup Table'!D:E,2,FALSE)="",V318*'General Settings'!$F$6,VLOOKUP(I318,'Distances Lookup Table'!D:E,2,FALSE))),"")</f>
        <v/>
      </c>
      <c r="X318" s="18" t="str">
        <f>IF(D318&lt;&gt;"",'Workers Settings'!H318,"")</f>
        <v/>
      </c>
      <c r="Y318" s="18" t="str">
        <f>IF(D318&lt;&gt;"",'Workers Settings'!I318,"")</f>
        <v/>
      </c>
      <c r="Z318" s="29" t="str">
        <f>IF('Workers Settings'!L318&lt;&gt;"",'Workers Settings'!L318,'Workers Settings'!K318)</f>
        <v/>
      </c>
      <c r="AA318" s="29" t="str">
        <f>IF(D318&lt;&gt;"",IF('Workers Settings'!L318&lt;&gt;"",'Workers Settings'!L318,'Workers Settings'!K318),"")</f>
        <v/>
      </c>
    </row>
    <row r="319" spans="1:27" x14ac:dyDescent="0.25">
      <c r="A319" s="7">
        <f t="shared" si="45"/>
        <v>315</v>
      </c>
      <c r="B319" s="7" t="str">
        <f>IF('Workers Settings'!B319&lt;&gt;"",'Workers Settings'!B319,"")</f>
        <v/>
      </c>
      <c r="C319" s="7" t="str">
        <f>IF('Workers Settings'!C319&lt;&gt;"",'Workers Settings'!C319,"")</f>
        <v/>
      </c>
      <c r="D319" s="17"/>
      <c r="E319" s="17"/>
      <c r="F319" s="17"/>
      <c r="G319" s="7" t="str">
        <f>IF(D319&lt;&gt;"",IF('Workers Settings'!D319="","",'Workers Settings'!D319),"")</f>
        <v/>
      </c>
      <c r="H319" s="7" t="str">
        <f>IF(D319&lt;&gt;"",'Workers Settings'!E319,"")</f>
        <v/>
      </c>
      <c r="I319" s="7" t="str">
        <f t="shared" si="44"/>
        <v/>
      </c>
      <c r="J319" s="7" t="str">
        <f>IF('Workers Settings'!F319&lt;&gt;"",'Workers Settings'!F319,"")</f>
        <v/>
      </c>
      <c r="K319" s="7" t="str">
        <f>IF('Workers Settings'!G319&lt;&gt;"",'Workers Settings'!G319,"")</f>
        <v/>
      </c>
      <c r="L319" s="7" t="str">
        <f>IF(D319="","",IF(VLOOKUP(D319,'Demand Locations'!B:D,2,FALSE)="","",VLOOKUP(D319,'Demand Locations'!B:D,2,FALSE)))</f>
        <v/>
      </c>
      <c r="M319" s="7" t="str">
        <f>IF(D319="","",IF(VLOOKUP(D319,'Demand Locations'!B:D,3,FALSE)="","",VLOOKUP(D319,'Demand Locations'!B:D,3,FALSE)))</f>
        <v/>
      </c>
      <c r="N319" s="7" t="str">
        <f t="shared" si="46"/>
        <v/>
      </c>
      <c r="O319" s="7" t="str">
        <f t="shared" si="47"/>
        <v/>
      </c>
      <c r="P319" s="7" t="str">
        <f t="shared" si="48"/>
        <v/>
      </c>
      <c r="Q319" s="7" t="str">
        <f t="shared" si="49"/>
        <v/>
      </c>
      <c r="R319" s="7" t="str">
        <f t="shared" si="50"/>
        <v/>
      </c>
      <c r="S319" s="7" t="str">
        <f t="shared" si="51"/>
        <v/>
      </c>
      <c r="T319" s="7" t="str">
        <f t="shared" si="52"/>
        <v/>
      </c>
      <c r="U319" s="7" t="str">
        <f t="shared" si="53"/>
        <v/>
      </c>
      <c r="V319" s="7" t="str">
        <f t="shared" si="54"/>
        <v/>
      </c>
      <c r="W319" s="60" t="str">
        <f>IF(ISNUMBER(V319),IF(ISNA(VLOOKUP(I319,'Distances Lookup Table'!D:E,2,FALSE)),V319*'General Settings'!$F$6,IF(VLOOKUP(I319,'Distances Lookup Table'!D:E,2,FALSE)="",V319*'General Settings'!$F$6,VLOOKUP(I319,'Distances Lookup Table'!D:E,2,FALSE))),"")</f>
        <v/>
      </c>
      <c r="X319" s="18" t="str">
        <f>IF(D319&lt;&gt;"",'Workers Settings'!H319,"")</f>
        <v/>
      </c>
      <c r="Y319" s="18" t="str">
        <f>IF(D319&lt;&gt;"",'Workers Settings'!I319,"")</f>
        <v/>
      </c>
      <c r="Z319" s="29" t="str">
        <f>IF('Workers Settings'!L319&lt;&gt;"",'Workers Settings'!L319,'Workers Settings'!K319)</f>
        <v/>
      </c>
      <c r="AA319" s="29" t="str">
        <f>IF(D319&lt;&gt;"",IF('Workers Settings'!L319&lt;&gt;"",'Workers Settings'!L319,'Workers Settings'!K319),"")</f>
        <v/>
      </c>
    </row>
    <row r="320" spans="1:27" x14ac:dyDescent="0.25">
      <c r="A320" s="7">
        <f t="shared" si="45"/>
        <v>316</v>
      </c>
      <c r="B320" s="7" t="str">
        <f>IF('Workers Settings'!B320&lt;&gt;"",'Workers Settings'!B320,"")</f>
        <v/>
      </c>
      <c r="C320" s="7" t="str">
        <f>IF('Workers Settings'!C320&lt;&gt;"",'Workers Settings'!C320,"")</f>
        <v/>
      </c>
      <c r="D320" s="17"/>
      <c r="E320" s="17"/>
      <c r="F320" s="17"/>
      <c r="G320" s="7" t="str">
        <f>IF(D320&lt;&gt;"",IF('Workers Settings'!D320="","",'Workers Settings'!D320),"")</f>
        <v/>
      </c>
      <c r="H320" s="7" t="str">
        <f>IF(D320&lt;&gt;"",'Workers Settings'!E320,"")</f>
        <v/>
      </c>
      <c r="I320" s="7" t="str">
        <f t="shared" si="44"/>
        <v/>
      </c>
      <c r="J320" s="7" t="str">
        <f>IF('Workers Settings'!F320&lt;&gt;"",'Workers Settings'!F320,"")</f>
        <v/>
      </c>
      <c r="K320" s="7" t="str">
        <f>IF('Workers Settings'!G320&lt;&gt;"",'Workers Settings'!G320,"")</f>
        <v/>
      </c>
      <c r="L320" s="7" t="str">
        <f>IF(D320="","",IF(VLOOKUP(D320,'Demand Locations'!B:D,2,FALSE)="","",VLOOKUP(D320,'Demand Locations'!B:D,2,FALSE)))</f>
        <v/>
      </c>
      <c r="M320" s="7" t="str">
        <f>IF(D320="","",IF(VLOOKUP(D320,'Demand Locations'!B:D,3,FALSE)="","",VLOOKUP(D320,'Demand Locations'!B:D,3,FALSE)))</f>
        <v/>
      </c>
      <c r="N320" s="7" t="str">
        <f t="shared" si="46"/>
        <v/>
      </c>
      <c r="O320" s="7" t="str">
        <f t="shared" si="47"/>
        <v/>
      </c>
      <c r="P320" s="7" t="str">
        <f t="shared" si="48"/>
        <v/>
      </c>
      <c r="Q320" s="7" t="str">
        <f t="shared" si="49"/>
        <v/>
      </c>
      <c r="R320" s="7" t="str">
        <f t="shared" si="50"/>
        <v/>
      </c>
      <c r="S320" s="7" t="str">
        <f t="shared" si="51"/>
        <v/>
      </c>
      <c r="T320" s="7" t="str">
        <f t="shared" si="52"/>
        <v/>
      </c>
      <c r="U320" s="7" t="str">
        <f t="shared" si="53"/>
        <v/>
      </c>
      <c r="V320" s="7" t="str">
        <f t="shared" si="54"/>
        <v/>
      </c>
      <c r="W320" s="60" t="str">
        <f>IF(ISNUMBER(V320),IF(ISNA(VLOOKUP(I320,'Distances Lookup Table'!D:E,2,FALSE)),V320*'General Settings'!$F$6,IF(VLOOKUP(I320,'Distances Lookup Table'!D:E,2,FALSE)="",V320*'General Settings'!$F$6,VLOOKUP(I320,'Distances Lookup Table'!D:E,2,FALSE))),"")</f>
        <v/>
      </c>
      <c r="X320" s="18" t="str">
        <f>IF(D320&lt;&gt;"",'Workers Settings'!H320,"")</f>
        <v/>
      </c>
      <c r="Y320" s="18" t="str">
        <f>IF(D320&lt;&gt;"",'Workers Settings'!I320,"")</f>
        <v/>
      </c>
      <c r="Z320" s="29" t="str">
        <f>IF('Workers Settings'!L320&lt;&gt;"",'Workers Settings'!L320,'Workers Settings'!K320)</f>
        <v/>
      </c>
      <c r="AA320" s="29" t="str">
        <f>IF(D320&lt;&gt;"",IF('Workers Settings'!L320&lt;&gt;"",'Workers Settings'!L320,'Workers Settings'!K320),"")</f>
        <v/>
      </c>
    </row>
    <row r="321" spans="1:27" x14ac:dyDescent="0.25">
      <c r="A321" s="7">
        <f t="shared" si="45"/>
        <v>317</v>
      </c>
      <c r="B321" s="7" t="str">
        <f>IF('Workers Settings'!B321&lt;&gt;"",'Workers Settings'!B321,"")</f>
        <v/>
      </c>
      <c r="C321" s="7" t="str">
        <f>IF('Workers Settings'!C321&lt;&gt;"",'Workers Settings'!C321,"")</f>
        <v/>
      </c>
      <c r="D321" s="17"/>
      <c r="E321" s="17"/>
      <c r="F321" s="17"/>
      <c r="G321" s="7" t="str">
        <f>IF(D321&lt;&gt;"",IF('Workers Settings'!D321="","",'Workers Settings'!D321),"")</f>
        <v/>
      </c>
      <c r="H321" s="7" t="str">
        <f>IF(D321&lt;&gt;"",'Workers Settings'!E321,"")</f>
        <v/>
      </c>
      <c r="I321" s="7" t="str">
        <f t="shared" si="44"/>
        <v/>
      </c>
      <c r="J321" s="7" t="str">
        <f>IF('Workers Settings'!F321&lt;&gt;"",'Workers Settings'!F321,"")</f>
        <v/>
      </c>
      <c r="K321" s="7" t="str">
        <f>IF('Workers Settings'!G321&lt;&gt;"",'Workers Settings'!G321,"")</f>
        <v/>
      </c>
      <c r="L321" s="7" t="str">
        <f>IF(D321="","",IF(VLOOKUP(D321,'Demand Locations'!B:D,2,FALSE)="","",VLOOKUP(D321,'Demand Locations'!B:D,2,FALSE)))</f>
        <v/>
      </c>
      <c r="M321" s="7" t="str">
        <f>IF(D321="","",IF(VLOOKUP(D321,'Demand Locations'!B:D,3,FALSE)="","",VLOOKUP(D321,'Demand Locations'!B:D,3,FALSE)))</f>
        <v/>
      </c>
      <c r="N321" s="7" t="str">
        <f t="shared" si="46"/>
        <v/>
      </c>
      <c r="O321" s="7" t="str">
        <f t="shared" si="47"/>
        <v/>
      </c>
      <c r="P321" s="7" t="str">
        <f t="shared" si="48"/>
        <v/>
      </c>
      <c r="Q321" s="7" t="str">
        <f t="shared" si="49"/>
        <v/>
      </c>
      <c r="R321" s="7" t="str">
        <f t="shared" si="50"/>
        <v/>
      </c>
      <c r="S321" s="7" t="str">
        <f t="shared" si="51"/>
        <v/>
      </c>
      <c r="T321" s="7" t="str">
        <f t="shared" si="52"/>
        <v/>
      </c>
      <c r="U321" s="7" t="str">
        <f t="shared" si="53"/>
        <v/>
      </c>
      <c r="V321" s="7" t="str">
        <f t="shared" si="54"/>
        <v/>
      </c>
      <c r="W321" s="60" t="str">
        <f>IF(ISNUMBER(V321),IF(ISNA(VLOOKUP(I321,'Distances Lookup Table'!D:E,2,FALSE)),V321*'General Settings'!$F$6,IF(VLOOKUP(I321,'Distances Lookup Table'!D:E,2,FALSE)="",V321*'General Settings'!$F$6,VLOOKUP(I321,'Distances Lookup Table'!D:E,2,FALSE))),"")</f>
        <v/>
      </c>
      <c r="X321" s="18" t="str">
        <f>IF(D321&lt;&gt;"",'Workers Settings'!H321,"")</f>
        <v/>
      </c>
      <c r="Y321" s="18" t="str">
        <f>IF(D321&lt;&gt;"",'Workers Settings'!I321,"")</f>
        <v/>
      </c>
      <c r="Z321" s="29" t="str">
        <f>IF('Workers Settings'!L321&lt;&gt;"",'Workers Settings'!L321,'Workers Settings'!K321)</f>
        <v/>
      </c>
      <c r="AA321" s="29" t="str">
        <f>IF(D321&lt;&gt;"",IF('Workers Settings'!L321&lt;&gt;"",'Workers Settings'!L321,'Workers Settings'!K321),"")</f>
        <v/>
      </c>
    </row>
    <row r="322" spans="1:27" x14ac:dyDescent="0.25">
      <c r="A322" s="7">
        <f t="shared" si="45"/>
        <v>318</v>
      </c>
      <c r="B322" s="7" t="str">
        <f>IF('Workers Settings'!B322&lt;&gt;"",'Workers Settings'!B322,"")</f>
        <v/>
      </c>
      <c r="C322" s="7" t="str">
        <f>IF('Workers Settings'!C322&lt;&gt;"",'Workers Settings'!C322,"")</f>
        <v/>
      </c>
      <c r="D322" s="17"/>
      <c r="E322" s="17"/>
      <c r="F322" s="17"/>
      <c r="G322" s="7" t="str">
        <f>IF(D322&lt;&gt;"",IF('Workers Settings'!D322="","",'Workers Settings'!D322),"")</f>
        <v/>
      </c>
      <c r="H322" s="7" t="str">
        <f>IF(D322&lt;&gt;"",'Workers Settings'!E322,"")</f>
        <v/>
      </c>
      <c r="I322" s="7" t="str">
        <f t="shared" si="44"/>
        <v/>
      </c>
      <c r="J322" s="7" t="str">
        <f>IF('Workers Settings'!F322&lt;&gt;"",'Workers Settings'!F322,"")</f>
        <v/>
      </c>
      <c r="K322" s="7" t="str">
        <f>IF('Workers Settings'!G322&lt;&gt;"",'Workers Settings'!G322,"")</f>
        <v/>
      </c>
      <c r="L322" s="7" t="str">
        <f>IF(D322="","",IF(VLOOKUP(D322,'Demand Locations'!B:D,2,FALSE)="","",VLOOKUP(D322,'Demand Locations'!B:D,2,FALSE)))</f>
        <v/>
      </c>
      <c r="M322" s="7" t="str">
        <f>IF(D322="","",IF(VLOOKUP(D322,'Demand Locations'!B:D,3,FALSE)="","",VLOOKUP(D322,'Demand Locations'!B:D,3,FALSE)))</f>
        <v/>
      </c>
      <c r="N322" s="7" t="str">
        <f t="shared" si="46"/>
        <v/>
      </c>
      <c r="O322" s="7" t="str">
        <f t="shared" si="47"/>
        <v/>
      </c>
      <c r="P322" s="7" t="str">
        <f t="shared" si="48"/>
        <v/>
      </c>
      <c r="Q322" s="7" t="str">
        <f t="shared" si="49"/>
        <v/>
      </c>
      <c r="R322" s="7" t="str">
        <f t="shared" si="50"/>
        <v/>
      </c>
      <c r="S322" s="7" t="str">
        <f t="shared" si="51"/>
        <v/>
      </c>
      <c r="T322" s="7" t="str">
        <f t="shared" si="52"/>
        <v/>
      </c>
      <c r="U322" s="7" t="str">
        <f t="shared" si="53"/>
        <v/>
      </c>
      <c r="V322" s="7" t="str">
        <f t="shared" si="54"/>
        <v/>
      </c>
      <c r="W322" s="60" t="str">
        <f>IF(ISNUMBER(V322),IF(ISNA(VLOOKUP(I322,'Distances Lookup Table'!D:E,2,FALSE)),V322*'General Settings'!$F$6,IF(VLOOKUP(I322,'Distances Lookup Table'!D:E,2,FALSE)="",V322*'General Settings'!$F$6,VLOOKUP(I322,'Distances Lookup Table'!D:E,2,FALSE))),"")</f>
        <v/>
      </c>
      <c r="X322" s="18" t="str">
        <f>IF(D322&lt;&gt;"",'Workers Settings'!H322,"")</f>
        <v/>
      </c>
      <c r="Y322" s="18" t="str">
        <f>IF(D322&lt;&gt;"",'Workers Settings'!I322,"")</f>
        <v/>
      </c>
      <c r="Z322" s="29" t="str">
        <f>IF('Workers Settings'!L322&lt;&gt;"",'Workers Settings'!L322,'Workers Settings'!K322)</f>
        <v/>
      </c>
      <c r="AA322" s="29" t="str">
        <f>IF(D322&lt;&gt;"",IF('Workers Settings'!L322&lt;&gt;"",'Workers Settings'!L322,'Workers Settings'!K322),"")</f>
        <v/>
      </c>
    </row>
    <row r="323" spans="1:27" x14ac:dyDescent="0.25">
      <c r="A323" s="7">
        <f t="shared" si="45"/>
        <v>319</v>
      </c>
      <c r="B323" s="7" t="str">
        <f>IF('Workers Settings'!B323&lt;&gt;"",'Workers Settings'!B323,"")</f>
        <v/>
      </c>
      <c r="C323" s="7" t="str">
        <f>IF('Workers Settings'!C323&lt;&gt;"",'Workers Settings'!C323,"")</f>
        <v/>
      </c>
      <c r="D323" s="17"/>
      <c r="E323" s="17"/>
      <c r="F323" s="17"/>
      <c r="G323" s="7" t="str">
        <f>IF(D323&lt;&gt;"",IF('Workers Settings'!D323="","",'Workers Settings'!D323),"")</f>
        <v/>
      </c>
      <c r="H323" s="7" t="str">
        <f>IF(D323&lt;&gt;"",'Workers Settings'!E323,"")</f>
        <v/>
      </c>
      <c r="I323" s="7" t="str">
        <f t="shared" si="44"/>
        <v/>
      </c>
      <c r="J323" s="7" t="str">
        <f>IF('Workers Settings'!F323&lt;&gt;"",'Workers Settings'!F323,"")</f>
        <v/>
      </c>
      <c r="K323" s="7" t="str">
        <f>IF('Workers Settings'!G323&lt;&gt;"",'Workers Settings'!G323,"")</f>
        <v/>
      </c>
      <c r="L323" s="7" t="str">
        <f>IF(D323="","",IF(VLOOKUP(D323,'Demand Locations'!B:D,2,FALSE)="","",VLOOKUP(D323,'Demand Locations'!B:D,2,FALSE)))</f>
        <v/>
      </c>
      <c r="M323" s="7" t="str">
        <f>IF(D323="","",IF(VLOOKUP(D323,'Demand Locations'!B:D,3,FALSE)="","",VLOOKUP(D323,'Demand Locations'!B:D,3,FALSE)))</f>
        <v/>
      </c>
      <c r="N323" s="7" t="str">
        <f t="shared" si="46"/>
        <v/>
      </c>
      <c r="O323" s="7" t="str">
        <f t="shared" si="47"/>
        <v/>
      </c>
      <c r="P323" s="7" t="str">
        <f t="shared" si="48"/>
        <v/>
      </c>
      <c r="Q323" s="7" t="str">
        <f t="shared" si="49"/>
        <v/>
      </c>
      <c r="R323" s="7" t="str">
        <f t="shared" si="50"/>
        <v/>
      </c>
      <c r="S323" s="7" t="str">
        <f t="shared" si="51"/>
        <v/>
      </c>
      <c r="T323" s="7" t="str">
        <f t="shared" si="52"/>
        <v/>
      </c>
      <c r="U323" s="7" t="str">
        <f t="shared" si="53"/>
        <v/>
      </c>
      <c r="V323" s="7" t="str">
        <f t="shared" si="54"/>
        <v/>
      </c>
      <c r="W323" s="60" t="str">
        <f>IF(ISNUMBER(V323),IF(ISNA(VLOOKUP(I323,'Distances Lookup Table'!D:E,2,FALSE)),V323*'General Settings'!$F$6,IF(VLOOKUP(I323,'Distances Lookup Table'!D:E,2,FALSE)="",V323*'General Settings'!$F$6,VLOOKUP(I323,'Distances Lookup Table'!D:E,2,FALSE))),"")</f>
        <v/>
      </c>
      <c r="X323" s="18" t="str">
        <f>IF(D323&lt;&gt;"",'Workers Settings'!H323,"")</f>
        <v/>
      </c>
      <c r="Y323" s="18" t="str">
        <f>IF(D323&lt;&gt;"",'Workers Settings'!I323,"")</f>
        <v/>
      </c>
      <c r="Z323" s="29" t="str">
        <f>IF('Workers Settings'!L323&lt;&gt;"",'Workers Settings'!L323,'Workers Settings'!K323)</f>
        <v/>
      </c>
      <c r="AA323" s="29" t="str">
        <f>IF(D323&lt;&gt;"",IF('Workers Settings'!L323&lt;&gt;"",'Workers Settings'!L323,'Workers Settings'!K323),"")</f>
        <v/>
      </c>
    </row>
    <row r="324" spans="1:27" x14ac:dyDescent="0.25">
      <c r="A324" s="7">
        <f t="shared" si="45"/>
        <v>320</v>
      </c>
      <c r="B324" s="7" t="str">
        <f>IF('Workers Settings'!B324&lt;&gt;"",'Workers Settings'!B324,"")</f>
        <v/>
      </c>
      <c r="C324" s="7" t="str">
        <f>IF('Workers Settings'!C324&lt;&gt;"",'Workers Settings'!C324,"")</f>
        <v/>
      </c>
      <c r="D324" s="17"/>
      <c r="E324" s="17"/>
      <c r="F324" s="17"/>
      <c r="G324" s="7" t="str">
        <f>IF(D324&lt;&gt;"",IF('Workers Settings'!D324="","",'Workers Settings'!D324),"")</f>
        <v/>
      </c>
      <c r="H324" s="7" t="str">
        <f>IF(D324&lt;&gt;"",'Workers Settings'!E324,"")</f>
        <v/>
      </c>
      <c r="I324" s="7" t="str">
        <f t="shared" si="44"/>
        <v/>
      </c>
      <c r="J324" s="7" t="str">
        <f>IF('Workers Settings'!F324&lt;&gt;"",'Workers Settings'!F324,"")</f>
        <v/>
      </c>
      <c r="K324" s="7" t="str">
        <f>IF('Workers Settings'!G324&lt;&gt;"",'Workers Settings'!G324,"")</f>
        <v/>
      </c>
      <c r="L324" s="7" t="str">
        <f>IF(D324="","",IF(VLOOKUP(D324,'Demand Locations'!B:D,2,FALSE)="","",VLOOKUP(D324,'Demand Locations'!B:D,2,FALSE)))</f>
        <v/>
      </c>
      <c r="M324" s="7" t="str">
        <f>IF(D324="","",IF(VLOOKUP(D324,'Demand Locations'!B:D,3,FALSE)="","",VLOOKUP(D324,'Demand Locations'!B:D,3,FALSE)))</f>
        <v/>
      </c>
      <c r="N324" s="7" t="str">
        <f t="shared" si="46"/>
        <v/>
      </c>
      <c r="O324" s="7" t="str">
        <f t="shared" si="47"/>
        <v/>
      </c>
      <c r="P324" s="7" t="str">
        <f t="shared" si="48"/>
        <v/>
      </c>
      <c r="Q324" s="7" t="str">
        <f t="shared" si="49"/>
        <v/>
      </c>
      <c r="R324" s="7" t="str">
        <f t="shared" si="50"/>
        <v/>
      </c>
      <c r="S324" s="7" t="str">
        <f t="shared" si="51"/>
        <v/>
      </c>
      <c r="T324" s="7" t="str">
        <f t="shared" si="52"/>
        <v/>
      </c>
      <c r="U324" s="7" t="str">
        <f t="shared" si="53"/>
        <v/>
      </c>
      <c r="V324" s="7" t="str">
        <f t="shared" si="54"/>
        <v/>
      </c>
      <c r="W324" s="60" t="str">
        <f>IF(ISNUMBER(V324),IF(ISNA(VLOOKUP(I324,'Distances Lookup Table'!D:E,2,FALSE)),V324*'General Settings'!$F$6,IF(VLOOKUP(I324,'Distances Lookup Table'!D:E,2,FALSE)="",V324*'General Settings'!$F$6,VLOOKUP(I324,'Distances Lookup Table'!D:E,2,FALSE))),"")</f>
        <v/>
      </c>
      <c r="X324" s="18" t="str">
        <f>IF(D324&lt;&gt;"",'Workers Settings'!H324,"")</f>
        <v/>
      </c>
      <c r="Y324" s="18" t="str">
        <f>IF(D324&lt;&gt;"",'Workers Settings'!I324,"")</f>
        <v/>
      </c>
      <c r="Z324" s="29" t="str">
        <f>IF('Workers Settings'!L324&lt;&gt;"",'Workers Settings'!L324,'Workers Settings'!K324)</f>
        <v/>
      </c>
      <c r="AA324" s="29" t="str">
        <f>IF(D324&lt;&gt;"",IF('Workers Settings'!L324&lt;&gt;"",'Workers Settings'!L324,'Workers Settings'!K324),"")</f>
        <v/>
      </c>
    </row>
    <row r="325" spans="1:27" x14ac:dyDescent="0.25">
      <c r="A325" s="7">
        <f t="shared" si="45"/>
        <v>321</v>
      </c>
      <c r="B325" s="7" t="str">
        <f>IF('Workers Settings'!B325&lt;&gt;"",'Workers Settings'!B325,"")</f>
        <v/>
      </c>
      <c r="C325" s="7" t="str">
        <f>IF('Workers Settings'!C325&lt;&gt;"",'Workers Settings'!C325,"")</f>
        <v/>
      </c>
      <c r="D325" s="17"/>
      <c r="E325" s="17"/>
      <c r="F325" s="17"/>
      <c r="G325" s="7" t="str">
        <f>IF(D325&lt;&gt;"",IF('Workers Settings'!D325="","",'Workers Settings'!D325),"")</f>
        <v/>
      </c>
      <c r="H325" s="7" t="str">
        <f>IF(D325&lt;&gt;"",'Workers Settings'!E325,"")</f>
        <v/>
      </c>
      <c r="I325" s="7" t="str">
        <f t="shared" ref="I325:I388" si="55">IF(AND(D325&lt;&gt;"",H325&lt;&gt;""),H325&amp;"-"&amp;D325,"")</f>
        <v/>
      </c>
      <c r="J325" s="7" t="str">
        <f>IF('Workers Settings'!F325&lt;&gt;"",'Workers Settings'!F325,"")</f>
        <v/>
      </c>
      <c r="K325" s="7" t="str">
        <f>IF('Workers Settings'!G325&lt;&gt;"",'Workers Settings'!G325,"")</f>
        <v/>
      </c>
      <c r="L325" s="7" t="str">
        <f>IF(D325="","",IF(VLOOKUP(D325,'Demand Locations'!B:D,2,FALSE)="","",VLOOKUP(D325,'Demand Locations'!B:D,2,FALSE)))</f>
        <v/>
      </c>
      <c r="M325" s="7" t="str">
        <f>IF(D325="","",IF(VLOOKUP(D325,'Demand Locations'!B:D,3,FALSE)="","",VLOOKUP(D325,'Demand Locations'!B:D,3,FALSE)))</f>
        <v/>
      </c>
      <c r="N325" s="7" t="str">
        <f t="shared" si="46"/>
        <v/>
      </c>
      <c r="O325" s="7" t="str">
        <f t="shared" si="47"/>
        <v/>
      </c>
      <c r="P325" s="7" t="str">
        <f t="shared" si="48"/>
        <v/>
      </c>
      <c r="Q325" s="7" t="str">
        <f t="shared" si="49"/>
        <v/>
      </c>
      <c r="R325" s="7" t="str">
        <f t="shared" si="50"/>
        <v/>
      </c>
      <c r="S325" s="7" t="str">
        <f t="shared" si="51"/>
        <v/>
      </c>
      <c r="T325" s="7" t="str">
        <f t="shared" si="52"/>
        <v/>
      </c>
      <c r="U325" s="7" t="str">
        <f t="shared" si="53"/>
        <v/>
      </c>
      <c r="V325" s="7" t="str">
        <f t="shared" si="54"/>
        <v/>
      </c>
      <c r="W325" s="60" t="str">
        <f>IF(ISNUMBER(V325),IF(ISNA(VLOOKUP(I325,'Distances Lookup Table'!D:E,2,FALSE)),V325*'General Settings'!$F$6,IF(VLOOKUP(I325,'Distances Lookup Table'!D:E,2,FALSE)="",V325*'General Settings'!$F$6,VLOOKUP(I325,'Distances Lookup Table'!D:E,2,FALSE))),"")</f>
        <v/>
      </c>
      <c r="X325" s="18" t="str">
        <f>IF(D325&lt;&gt;"",'Workers Settings'!H325,"")</f>
        <v/>
      </c>
      <c r="Y325" s="18" t="str">
        <f>IF(D325&lt;&gt;"",'Workers Settings'!I325,"")</f>
        <v/>
      </c>
      <c r="Z325" s="29" t="str">
        <f>IF('Workers Settings'!L325&lt;&gt;"",'Workers Settings'!L325,'Workers Settings'!K325)</f>
        <v/>
      </c>
      <c r="AA325" s="29" t="str">
        <f>IF(D325&lt;&gt;"",IF('Workers Settings'!L325&lt;&gt;"",'Workers Settings'!L325,'Workers Settings'!K325),"")</f>
        <v/>
      </c>
    </row>
    <row r="326" spans="1:27" x14ac:dyDescent="0.25">
      <c r="A326" s="7">
        <f t="shared" ref="A326:A389" si="56">A325+1</f>
        <v>322</v>
      </c>
      <c r="B326" s="7" t="str">
        <f>IF('Workers Settings'!B326&lt;&gt;"",'Workers Settings'!B326,"")</f>
        <v/>
      </c>
      <c r="C326" s="7" t="str">
        <f>IF('Workers Settings'!C326&lt;&gt;"",'Workers Settings'!C326,"")</f>
        <v/>
      </c>
      <c r="D326" s="17"/>
      <c r="E326" s="17"/>
      <c r="F326" s="17"/>
      <c r="G326" s="7" t="str">
        <f>IF(D326&lt;&gt;"",IF('Workers Settings'!D326="","",'Workers Settings'!D326),"")</f>
        <v/>
      </c>
      <c r="H326" s="7" t="str">
        <f>IF(D326&lt;&gt;"",'Workers Settings'!E326,"")</f>
        <v/>
      </c>
      <c r="I326" s="7" t="str">
        <f t="shared" si="55"/>
        <v/>
      </c>
      <c r="J326" s="7" t="str">
        <f>IF('Workers Settings'!F326&lt;&gt;"",'Workers Settings'!F326,"")</f>
        <v/>
      </c>
      <c r="K326" s="7" t="str">
        <f>IF('Workers Settings'!G326&lt;&gt;"",'Workers Settings'!G326,"")</f>
        <v/>
      </c>
      <c r="L326" s="7" t="str">
        <f>IF(D326="","",IF(VLOOKUP(D326,'Demand Locations'!B:D,2,FALSE)="","",VLOOKUP(D326,'Demand Locations'!B:D,2,FALSE)))</f>
        <v/>
      </c>
      <c r="M326" s="7" t="str">
        <f>IF(D326="","",IF(VLOOKUP(D326,'Demand Locations'!B:D,3,FALSE)="","",VLOOKUP(D326,'Demand Locations'!B:D,3,FALSE)))</f>
        <v/>
      </c>
      <c r="N326" s="7" t="str">
        <f t="shared" ref="N326:N389" si="57">IF(ISNUMBER(J326),J326*PI()/180,"")</f>
        <v/>
      </c>
      <c r="O326" s="7" t="str">
        <f t="shared" ref="O326:O389" si="58">IF(ISNUMBER(L326),L326*PI()/180,"")</f>
        <v/>
      </c>
      <c r="P326" s="7" t="str">
        <f t="shared" ref="P326:P389" si="59">IF(AND(ISNUMBER(J326),ISNUMBER(L326)),(L326-J326)*PI()/180,"")</f>
        <v/>
      </c>
      <c r="Q326" s="7" t="str">
        <f t="shared" ref="Q326:Q389" si="60">IF(ISNUMBER(K326),K326*PI()/180,"")</f>
        <v/>
      </c>
      <c r="R326" s="7" t="str">
        <f t="shared" ref="R326:R389" si="61">IF(ISNUMBER(M326),M326*PI()/180,"")</f>
        <v/>
      </c>
      <c r="S326" s="7" t="str">
        <f t="shared" ref="S326:S389" si="62">IF(AND(ISNUMBER(M326),ISNUMBER(K326)),(M326-K326)*PI()/180,"")</f>
        <v/>
      </c>
      <c r="T326" s="7" t="str">
        <f t="shared" ref="T326:T389" si="63">IF(AND(ISNUMBER(P326),ISNUMBER(N326),ISNUMBER(O326),ISNUMBER(S326)),(SIN(P326/2))^2+COS(N326)*COS(O326)*(SIN(S326/2))^2,"")</f>
        <v/>
      </c>
      <c r="U326" s="7" t="str">
        <f t="shared" ref="U326:U389" si="64">IF(ISNUMBER(T326),2*ATAN2(SQRT(1-T326),SQRT(T326)),"")</f>
        <v/>
      </c>
      <c r="V326" s="7" t="str">
        <f t="shared" ref="V326:V389" si="65">IF(ISNUMBER(U326),6373*U326,"")</f>
        <v/>
      </c>
      <c r="W326" s="60" t="str">
        <f>IF(ISNUMBER(V326),IF(ISNA(VLOOKUP(I326,'Distances Lookup Table'!D:E,2,FALSE)),V326*'General Settings'!$F$6,IF(VLOOKUP(I326,'Distances Lookup Table'!D:E,2,FALSE)="",V326*'General Settings'!$F$6,VLOOKUP(I326,'Distances Lookup Table'!D:E,2,FALSE))),"")</f>
        <v/>
      </c>
      <c r="X326" s="18" t="str">
        <f>IF(D326&lt;&gt;"",'Workers Settings'!H326,"")</f>
        <v/>
      </c>
      <c r="Y326" s="18" t="str">
        <f>IF(D326&lt;&gt;"",'Workers Settings'!I326,"")</f>
        <v/>
      </c>
      <c r="Z326" s="29" t="str">
        <f>IF('Workers Settings'!L326&lt;&gt;"",'Workers Settings'!L326,'Workers Settings'!K326)</f>
        <v/>
      </c>
      <c r="AA326" s="29" t="str">
        <f>IF(D326&lt;&gt;"",IF('Workers Settings'!L326&lt;&gt;"",'Workers Settings'!L326,'Workers Settings'!K326),"")</f>
        <v/>
      </c>
    </row>
    <row r="327" spans="1:27" x14ac:dyDescent="0.25">
      <c r="A327" s="7">
        <f t="shared" si="56"/>
        <v>323</v>
      </c>
      <c r="B327" s="7" t="str">
        <f>IF('Workers Settings'!B327&lt;&gt;"",'Workers Settings'!B327,"")</f>
        <v/>
      </c>
      <c r="C327" s="7" t="str">
        <f>IF('Workers Settings'!C327&lt;&gt;"",'Workers Settings'!C327,"")</f>
        <v/>
      </c>
      <c r="D327" s="17"/>
      <c r="E327" s="17"/>
      <c r="F327" s="17"/>
      <c r="G327" s="7" t="str">
        <f>IF(D327&lt;&gt;"",IF('Workers Settings'!D327="","",'Workers Settings'!D327),"")</f>
        <v/>
      </c>
      <c r="H327" s="7" t="str">
        <f>IF(D327&lt;&gt;"",'Workers Settings'!E327,"")</f>
        <v/>
      </c>
      <c r="I327" s="7" t="str">
        <f t="shared" si="55"/>
        <v/>
      </c>
      <c r="J327" s="7" t="str">
        <f>IF('Workers Settings'!F327&lt;&gt;"",'Workers Settings'!F327,"")</f>
        <v/>
      </c>
      <c r="K327" s="7" t="str">
        <f>IF('Workers Settings'!G327&lt;&gt;"",'Workers Settings'!G327,"")</f>
        <v/>
      </c>
      <c r="L327" s="7" t="str">
        <f>IF(D327="","",IF(VLOOKUP(D327,'Demand Locations'!B:D,2,FALSE)="","",VLOOKUP(D327,'Demand Locations'!B:D,2,FALSE)))</f>
        <v/>
      </c>
      <c r="M327" s="7" t="str">
        <f>IF(D327="","",IF(VLOOKUP(D327,'Demand Locations'!B:D,3,FALSE)="","",VLOOKUP(D327,'Demand Locations'!B:D,3,FALSE)))</f>
        <v/>
      </c>
      <c r="N327" s="7" t="str">
        <f t="shared" si="57"/>
        <v/>
      </c>
      <c r="O327" s="7" t="str">
        <f t="shared" si="58"/>
        <v/>
      </c>
      <c r="P327" s="7" t="str">
        <f t="shared" si="59"/>
        <v/>
      </c>
      <c r="Q327" s="7" t="str">
        <f t="shared" si="60"/>
        <v/>
      </c>
      <c r="R327" s="7" t="str">
        <f t="shared" si="61"/>
        <v/>
      </c>
      <c r="S327" s="7" t="str">
        <f t="shared" si="62"/>
        <v/>
      </c>
      <c r="T327" s="7" t="str">
        <f t="shared" si="63"/>
        <v/>
      </c>
      <c r="U327" s="7" t="str">
        <f t="shared" si="64"/>
        <v/>
      </c>
      <c r="V327" s="7" t="str">
        <f t="shared" si="65"/>
        <v/>
      </c>
      <c r="W327" s="60" t="str">
        <f>IF(ISNUMBER(V327),IF(ISNA(VLOOKUP(I327,'Distances Lookup Table'!D:E,2,FALSE)),V327*'General Settings'!$F$6,IF(VLOOKUP(I327,'Distances Lookup Table'!D:E,2,FALSE)="",V327*'General Settings'!$F$6,VLOOKUP(I327,'Distances Lookup Table'!D:E,2,FALSE))),"")</f>
        <v/>
      </c>
      <c r="X327" s="18" t="str">
        <f>IF(D327&lt;&gt;"",'Workers Settings'!H327,"")</f>
        <v/>
      </c>
      <c r="Y327" s="18" t="str">
        <f>IF(D327&lt;&gt;"",'Workers Settings'!I327,"")</f>
        <v/>
      </c>
      <c r="Z327" s="29" t="str">
        <f>IF('Workers Settings'!L327&lt;&gt;"",'Workers Settings'!L327,'Workers Settings'!K327)</f>
        <v/>
      </c>
      <c r="AA327" s="29" t="str">
        <f>IF(D327&lt;&gt;"",IF('Workers Settings'!L327&lt;&gt;"",'Workers Settings'!L327,'Workers Settings'!K327),"")</f>
        <v/>
      </c>
    </row>
    <row r="328" spans="1:27" x14ac:dyDescent="0.25">
      <c r="A328" s="7">
        <f t="shared" si="56"/>
        <v>324</v>
      </c>
      <c r="B328" s="7" t="str">
        <f>IF('Workers Settings'!B328&lt;&gt;"",'Workers Settings'!B328,"")</f>
        <v/>
      </c>
      <c r="C328" s="7" t="str">
        <f>IF('Workers Settings'!C328&lt;&gt;"",'Workers Settings'!C328,"")</f>
        <v/>
      </c>
      <c r="D328" s="17"/>
      <c r="E328" s="17"/>
      <c r="F328" s="17"/>
      <c r="G328" s="7" t="str">
        <f>IF(D328&lt;&gt;"",IF('Workers Settings'!D328="","",'Workers Settings'!D328),"")</f>
        <v/>
      </c>
      <c r="H328" s="7" t="str">
        <f>IF(D328&lt;&gt;"",'Workers Settings'!E328,"")</f>
        <v/>
      </c>
      <c r="I328" s="7" t="str">
        <f t="shared" si="55"/>
        <v/>
      </c>
      <c r="J328" s="7" t="str">
        <f>IF('Workers Settings'!F328&lt;&gt;"",'Workers Settings'!F328,"")</f>
        <v/>
      </c>
      <c r="K328" s="7" t="str">
        <f>IF('Workers Settings'!G328&lt;&gt;"",'Workers Settings'!G328,"")</f>
        <v/>
      </c>
      <c r="L328" s="7" t="str">
        <f>IF(D328="","",IF(VLOOKUP(D328,'Demand Locations'!B:D,2,FALSE)="","",VLOOKUP(D328,'Demand Locations'!B:D,2,FALSE)))</f>
        <v/>
      </c>
      <c r="M328" s="7" t="str">
        <f>IF(D328="","",IF(VLOOKUP(D328,'Demand Locations'!B:D,3,FALSE)="","",VLOOKUP(D328,'Demand Locations'!B:D,3,FALSE)))</f>
        <v/>
      </c>
      <c r="N328" s="7" t="str">
        <f t="shared" si="57"/>
        <v/>
      </c>
      <c r="O328" s="7" t="str">
        <f t="shared" si="58"/>
        <v/>
      </c>
      <c r="P328" s="7" t="str">
        <f t="shared" si="59"/>
        <v/>
      </c>
      <c r="Q328" s="7" t="str">
        <f t="shared" si="60"/>
        <v/>
      </c>
      <c r="R328" s="7" t="str">
        <f t="shared" si="61"/>
        <v/>
      </c>
      <c r="S328" s="7" t="str">
        <f t="shared" si="62"/>
        <v/>
      </c>
      <c r="T328" s="7" t="str">
        <f t="shared" si="63"/>
        <v/>
      </c>
      <c r="U328" s="7" t="str">
        <f t="shared" si="64"/>
        <v/>
      </c>
      <c r="V328" s="7" t="str">
        <f t="shared" si="65"/>
        <v/>
      </c>
      <c r="W328" s="60" t="str">
        <f>IF(ISNUMBER(V328),IF(ISNA(VLOOKUP(I328,'Distances Lookup Table'!D:E,2,FALSE)),V328*'General Settings'!$F$6,IF(VLOOKUP(I328,'Distances Lookup Table'!D:E,2,FALSE)="",V328*'General Settings'!$F$6,VLOOKUP(I328,'Distances Lookup Table'!D:E,2,FALSE))),"")</f>
        <v/>
      </c>
      <c r="X328" s="18" t="str">
        <f>IF(D328&lt;&gt;"",'Workers Settings'!H328,"")</f>
        <v/>
      </c>
      <c r="Y328" s="18" t="str">
        <f>IF(D328&lt;&gt;"",'Workers Settings'!I328,"")</f>
        <v/>
      </c>
      <c r="Z328" s="29" t="str">
        <f>IF('Workers Settings'!L328&lt;&gt;"",'Workers Settings'!L328,'Workers Settings'!K328)</f>
        <v/>
      </c>
      <c r="AA328" s="29" t="str">
        <f>IF(D328&lt;&gt;"",IF('Workers Settings'!L328&lt;&gt;"",'Workers Settings'!L328,'Workers Settings'!K328),"")</f>
        <v/>
      </c>
    </row>
    <row r="329" spans="1:27" x14ac:dyDescent="0.25">
      <c r="A329" s="7">
        <f t="shared" si="56"/>
        <v>325</v>
      </c>
      <c r="B329" s="7" t="str">
        <f>IF('Workers Settings'!B329&lt;&gt;"",'Workers Settings'!B329,"")</f>
        <v/>
      </c>
      <c r="C329" s="7" t="str">
        <f>IF('Workers Settings'!C329&lt;&gt;"",'Workers Settings'!C329,"")</f>
        <v/>
      </c>
      <c r="D329" s="17"/>
      <c r="E329" s="17"/>
      <c r="F329" s="17"/>
      <c r="G329" s="7" t="str">
        <f>IF(D329&lt;&gt;"",IF('Workers Settings'!D329="","",'Workers Settings'!D329),"")</f>
        <v/>
      </c>
      <c r="H329" s="7" t="str">
        <f>IF(D329&lt;&gt;"",'Workers Settings'!E329,"")</f>
        <v/>
      </c>
      <c r="I329" s="7" t="str">
        <f t="shared" si="55"/>
        <v/>
      </c>
      <c r="J329" s="7" t="str">
        <f>IF('Workers Settings'!F329&lt;&gt;"",'Workers Settings'!F329,"")</f>
        <v/>
      </c>
      <c r="K329" s="7" t="str">
        <f>IF('Workers Settings'!G329&lt;&gt;"",'Workers Settings'!G329,"")</f>
        <v/>
      </c>
      <c r="L329" s="7" t="str">
        <f>IF(D329="","",IF(VLOOKUP(D329,'Demand Locations'!B:D,2,FALSE)="","",VLOOKUP(D329,'Demand Locations'!B:D,2,FALSE)))</f>
        <v/>
      </c>
      <c r="M329" s="7" t="str">
        <f>IF(D329="","",IF(VLOOKUP(D329,'Demand Locations'!B:D,3,FALSE)="","",VLOOKUP(D329,'Demand Locations'!B:D,3,FALSE)))</f>
        <v/>
      </c>
      <c r="N329" s="7" t="str">
        <f t="shared" si="57"/>
        <v/>
      </c>
      <c r="O329" s="7" t="str">
        <f t="shared" si="58"/>
        <v/>
      </c>
      <c r="P329" s="7" t="str">
        <f t="shared" si="59"/>
        <v/>
      </c>
      <c r="Q329" s="7" t="str">
        <f t="shared" si="60"/>
        <v/>
      </c>
      <c r="R329" s="7" t="str">
        <f t="shared" si="61"/>
        <v/>
      </c>
      <c r="S329" s="7" t="str">
        <f t="shared" si="62"/>
        <v/>
      </c>
      <c r="T329" s="7" t="str">
        <f t="shared" si="63"/>
        <v/>
      </c>
      <c r="U329" s="7" t="str">
        <f t="shared" si="64"/>
        <v/>
      </c>
      <c r="V329" s="7" t="str">
        <f t="shared" si="65"/>
        <v/>
      </c>
      <c r="W329" s="60" t="str">
        <f>IF(ISNUMBER(V329),IF(ISNA(VLOOKUP(I329,'Distances Lookup Table'!D:E,2,FALSE)),V329*'General Settings'!$F$6,IF(VLOOKUP(I329,'Distances Lookup Table'!D:E,2,FALSE)="",V329*'General Settings'!$F$6,VLOOKUP(I329,'Distances Lookup Table'!D:E,2,FALSE))),"")</f>
        <v/>
      </c>
      <c r="X329" s="18" t="str">
        <f>IF(D329&lt;&gt;"",'Workers Settings'!H329,"")</f>
        <v/>
      </c>
      <c r="Y329" s="18" t="str">
        <f>IF(D329&lt;&gt;"",'Workers Settings'!I329,"")</f>
        <v/>
      </c>
      <c r="Z329" s="29" t="str">
        <f>IF('Workers Settings'!L329&lt;&gt;"",'Workers Settings'!L329,'Workers Settings'!K329)</f>
        <v/>
      </c>
      <c r="AA329" s="29" t="str">
        <f>IF(D329&lt;&gt;"",IF('Workers Settings'!L329&lt;&gt;"",'Workers Settings'!L329,'Workers Settings'!K329),"")</f>
        <v/>
      </c>
    </row>
    <row r="330" spans="1:27" x14ac:dyDescent="0.25">
      <c r="A330" s="7">
        <f t="shared" si="56"/>
        <v>326</v>
      </c>
      <c r="B330" s="7" t="str">
        <f>IF('Workers Settings'!B330&lt;&gt;"",'Workers Settings'!B330,"")</f>
        <v/>
      </c>
      <c r="C330" s="7" t="str">
        <f>IF('Workers Settings'!C330&lt;&gt;"",'Workers Settings'!C330,"")</f>
        <v/>
      </c>
      <c r="D330" s="17"/>
      <c r="E330" s="17"/>
      <c r="F330" s="17"/>
      <c r="G330" s="7" t="str">
        <f>IF(D330&lt;&gt;"",IF('Workers Settings'!D330="","",'Workers Settings'!D330),"")</f>
        <v/>
      </c>
      <c r="H330" s="7" t="str">
        <f>IF(D330&lt;&gt;"",'Workers Settings'!E330,"")</f>
        <v/>
      </c>
      <c r="I330" s="7" t="str">
        <f t="shared" si="55"/>
        <v/>
      </c>
      <c r="J330" s="7" t="str">
        <f>IF('Workers Settings'!F330&lt;&gt;"",'Workers Settings'!F330,"")</f>
        <v/>
      </c>
      <c r="K330" s="7" t="str">
        <f>IF('Workers Settings'!G330&lt;&gt;"",'Workers Settings'!G330,"")</f>
        <v/>
      </c>
      <c r="L330" s="7" t="str">
        <f>IF(D330="","",IF(VLOOKUP(D330,'Demand Locations'!B:D,2,FALSE)="","",VLOOKUP(D330,'Demand Locations'!B:D,2,FALSE)))</f>
        <v/>
      </c>
      <c r="M330" s="7" t="str">
        <f>IF(D330="","",IF(VLOOKUP(D330,'Demand Locations'!B:D,3,FALSE)="","",VLOOKUP(D330,'Demand Locations'!B:D,3,FALSE)))</f>
        <v/>
      </c>
      <c r="N330" s="7" t="str">
        <f t="shared" si="57"/>
        <v/>
      </c>
      <c r="O330" s="7" t="str">
        <f t="shared" si="58"/>
        <v/>
      </c>
      <c r="P330" s="7" t="str">
        <f t="shared" si="59"/>
        <v/>
      </c>
      <c r="Q330" s="7" t="str">
        <f t="shared" si="60"/>
        <v/>
      </c>
      <c r="R330" s="7" t="str">
        <f t="shared" si="61"/>
        <v/>
      </c>
      <c r="S330" s="7" t="str">
        <f t="shared" si="62"/>
        <v/>
      </c>
      <c r="T330" s="7" t="str">
        <f t="shared" si="63"/>
        <v/>
      </c>
      <c r="U330" s="7" t="str">
        <f t="shared" si="64"/>
        <v/>
      </c>
      <c r="V330" s="7" t="str">
        <f t="shared" si="65"/>
        <v/>
      </c>
      <c r="W330" s="60" t="str">
        <f>IF(ISNUMBER(V330),IF(ISNA(VLOOKUP(I330,'Distances Lookup Table'!D:E,2,FALSE)),V330*'General Settings'!$F$6,IF(VLOOKUP(I330,'Distances Lookup Table'!D:E,2,FALSE)="",V330*'General Settings'!$F$6,VLOOKUP(I330,'Distances Lookup Table'!D:E,2,FALSE))),"")</f>
        <v/>
      </c>
      <c r="X330" s="18" t="str">
        <f>IF(D330&lt;&gt;"",'Workers Settings'!H330,"")</f>
        <v/>
      </c>
      <c r="Y330" s="18" t="str">
        <f>IF(D330&lt;&gt;"",'Workers Settings'!I330,"")</f>
        <v/>
      </c>
      <c r="Z330" s="29" t="str">
        <f>IF('Workers Settings'!L330&lt;&gt;"",'Workers Settings'!L330,'Workers Settings'!K330)</f>
        <v/>
      </c>
      <c r="AA330" s="29" t="str">
        <f>IF(D330&lt;&gt;"",IF('Workers Settings'!L330&lt;&gt;"",'Workers Settings'!L330,'Workers Settings'!K330),"")</f>
        <v/>
      </c>
    </row>
    <row r="331" spans="1:27" x14ac:dyDescent="0.25">
      <c r="A331" s="7">
        <f t="shared" si="56"/>
        <v>327</v>
      </c>
      <c r="B331" s="7" t="str">
        <f>IF('Workers Settings'!B331&lt;&gt;"",'Workers Settings'!B331,"")</f>
        <v/>
      </c>
      <c r="C331" s="7" t="str">
        <f>IF('Workers Settings'!C331&lt;&gt;"",'Workers Settings'!C331,"")</f>
        <v/>
      </c>
      <c r="D331" s="17"/>
      <c r="E331" s="17"/>
      <c r="F331" s="17"/>
      <c r="G331" s="7" t="str">
        <f>IF(D331&lt;&gt;"",IF('Workers Settings'!D331="","",'Workers Settings'!D331),"")</f>
        <v/>
      </c>
      <c r="H331" s="7" t="str">
        <f>IF(D331&lt;&gt;"",'Workers Settings'!E331,"")</f>
        <v/>
      </c>
      <c r="I331" s="7" t="str">
        <f t="shared" si="55"/>
        <v/>
      </c>
      <c r="J331" s="7" t="str">
        <f>IF('Workers Settings'!F331&lt;&gt;"",'Workers Settings'!F331,"")</f>
        <v/>
      </c>
      <c r="K331" s="7" t="str">
        <f>IF('Workers Settings'!G331&lt;&gt;"",'Workers Settings'!G331,"")</f>
        <v/>
      </c>
      <c r="L331" s="7" t="str">
        <f>IF(D331="","",IF(VLOOKUP(D331,'Demand Locations'!B:D,2,FALSE)="","",VLOOKUP(D331,'Demand Locations'!B:D,2,FALSE)))</f>
        <v/>
      </c>
      <c r="M331" s="7" t="str">
        <f>IF(D331="","",IF(VLOOKUP(D331,'Demand Locations'!B:D,3,FALSE)="","",VLOOKUP(D331,'Demand Locations'!B:D,3,FALSE)))</f>
        <v/>
      </c>
      <c r="N331" s="7" t="str">
        <f t="shared" si="57"/>
        <v/>
      </c>
      <c r="O331" s="7" t="str">
        <f t="shared" si="58"/>
        <v/>
      </c>
      <c r="P331" s="7" t="str">
        <f t="shared" si="59"/>
        <v/>
      </c>
      <c r="Q331" s="7" t="str">
        <f t="shared" si="60"/>
        <v/>
      </c>
      <c r="R331" s="7" t="str">
        <f t="shared" si="61"/>
        <v/>
      </c>
      <c r="S331" s="7" t="str">
        <f t="shared" si="62"/>
        <v/>
      </c>
      <c r="T331" s="7" t="str">
        <f t="shared" si="63"/>
        <v/>
      </c>
      <c r="U331" s="7" t="str">
        <f t="shared" si="64"/>
        <v/>
      </c>
      <c r="V331" s="7" t="str">
        <f t="shared" si="65"/>
        <v/>
      </c>
      <c r="W331" s="60" t="str">
        <f>IF(ISNUMBER(V331),IF(ISNA(VLOOKUP(I331,'Distances Lookup Table'!D:E,2,FALSE)),V331*'General Settings'!$F$6,IF(VLOOKUP(I331,'Distances Lookup Table'!D:E,2,FALSE)="",V331*'General Settings'!$F$6,VLOOKUP(I331,'Distances Lookup Table'!D:E,2,FALSE))),"")</f>
        <v/>
      </c>
      <c r="X331" s="18" t="str">
        <f>IF(D331&lt;&gt;"",'Workers Settings'!H331,"")</f>
        <v/>
      </c>
      <c r="Y331" s="18" t="str">
        <f>IF(D331&lt;&gt;"",'Workers Settings'!I331,"")</f>
        <v/>
      </c>
      <c r="Z331" s="29" t="str">
        <f>IF('Workers Settings'!L331&lt;&gt;"",'Workers Settings'!L331,'Workers Settings'!K331)</f>
        <v/>
      </c>
      <c r="AA331" s="29" t="str">
        <f>IF(D331&lt;&gt;"",IF('Workers Settings'!L331&lt;&gt;"",'Workers Settings'!L331,'Workers Settings'!K331),"")</f>
        <v/>
      </c>
    </row>
    <row r="332" spans="1:27" x14ac:dyDescent="0.25">
      <c r="A332" s="7">
        <f t="shared" si="56"/>
        <v>328</v>
      </c>
      <c r="B332" s="7" t="str">
        <f>IF('Workers Settings'!B332&lt;&gt;"",'Workers Settings'!B332,"")</f>
        <v/>
      </c>
      <c r="C332" s="7" t="str">
        <f>IF('Workers Settings'!C332&lt;&gt;"",'Workers Settings'!C332,"")</f>
        <v/>
      </c>
      <c r="D332" s="17"/>
      <c r="E332" s="17"/>
      <c r="F332" s="17"/>
      <c r="G332" s="7" t="str">
        <f>IF(D332&lt;&gt;"",IF('Workers Settings'!D332="","",'Workers Settings'!D332),"")</f>
        <v/>
      </c>
      <c r="H332" s="7" t="str">
        <f>IF(D332&lt;&gt;"",'Workers Settings'!E332,"")</f>
        <v/>
      </c>
      <c r="I332" s="7" t="str">
        <f t="shared" si="55"/>
        <v/>
      </c>
      <c r="J332" s="7" t="str">
        <f>IF('Workers Settings'!F332&lt;&gt;"",'Workers Settings'!F332,"")</f>
        <v/>
      </c>
      <c r="K332" s="7" t="str">
        <f>IF('Workers Settings'!G332&lt;&gt;"",'Workers Settings'!G332,"")</f>
        <v/>
      </c>
      <c r="L332" s="7" t="str">
        <f>IF(D332="","",IF(VLOOKUP(D332,'Demand Locations'!B:D,2,FALSE)="","",VLOOKUP(D332,'Demand Locations'!B:D,2,FALSE)))</f>
        <v/>
      </c>
      <c r="M332" s="7" t="str">
        <f>IF(D332="","",IF(VLOOKUP(D332,'Demand Locations'!B:D,3,FALSE)="","",VLOOKUP(D332,'Demand Locations'!B:D,3,FALSE)))</f>
        <v/>
      </c>
      <c r="N332" s="7" t="str">
        <f t="shared" si="57"/>
        <v/>
      </c>
      <c r="O332" s="7" t="str">
        <f t="shared" si="58"/>
        <v/>
      </c>
      <c r="P332" s="7" t="str">
        <f t="shared" si="59"/>
        <v/>
      </c>
      <c r="Q332" s="7" t="str">
        <f t="shared" si="60"/>
        <v/>
      </c>
      <c r="R332" s="7" t="str">
        <f t="shared" si="61"/>
        <v/>
      </c>
      <c r="S332" s="7" t="str">
        <f t="shared" si="62"/>
        <v/>
      </c>
      <c r="T332" s="7" t="str">
        <f t="shared" si="63"/>
        <v/>
      </c>
      <c r="U332" s="7" t="str">
        <f t="shared" si="64"/>
        <v/>
      </c>
      <c r="V332" s="7" t="str">
        <f t="shared" si="65"/>
        <v/>
      </c>
      <c r="W332" s="60" t="str">
        <f>IF(ISNUMBER(V332),IF(ISNA(VLOOKUP(I332,'Distances Lookup Table'!D:E,2,FALSE)),V332*'General Settings'!$F$6,IF(VLOOKUP(I332,'Distances Lookup Table'!D:E,2,FALSE)="",V332*'General Settings'!$F$6,VLOOKUP(I332,'Distances Lookup Table'!D:E,2,FALSE))),"")</f>
        <v/>
      </c>
      <c r="X332" s="18" t="str">
        <f>IF(D332&lt;&gt;"",'Workers Settings'!H332,"")</f>
        <v/>
      </c>
      <c r="Y332" s="18" t="str">
        <f>IF(D332&lt;&gt;"",'Workers Settings'!I332,"")</f>
        <v/>
      </c>
      <c r="Z332" s="29" t="str">
        <f>IF('Workers Settings'!L332&lt;&gt;"",'Workers Settings'!L332,'Workers Settings'!K332)</f>
        <v/>
      </c>
      <c r="AA332" s="29" t="str">
        <f>IF(D332&lt;&gt;"",IF('Workers Settings'!L332&lt;&gt;"",'Workers Settings'!L332,'Workers Settings'!K332),"")</f>
        <v/>
      </c>
    </row>
    <row r="333" spans="1:27" x14ac:dyDescent="0.25">
      <c r="A333" s="7">
        <f t="shared" si="56"/>
        <v>329</v>
      </c>
      <c r="B333" s="7" t="str">
        <f>IF('Workers Settings'!B333&lt;&gt;"",'Workers Settings'!B333,"")</f>
        <v/>
      </c>
      <c r="C333" s="7" t="str">
        <f>IF('Workers Settings'!C333&lt;&gt;"",'Workers Settings'!C333,"")</f>
        <v/>
      </c>
      <c r="D333" s="17"/>
      <c r="E333" s="17"/>
      <c r="F333" s="17"/>
      <c r="G333" s="7" t="str">
        <f>IF(D333&lt;&gt;"",IF('Workers Settings'!D333="","",'Workers Settings'!D333),"")</f>
        <v/>
      </c>
      <c r="H333" s="7" t="str">
        <f>IF(D333&lt;&gt;"",'Workers Settings'!E333,"")</f>
        <v/>
      </c>
      <c r="I333" s="7" t="str">
        <f t="shared" si="55"/>
        <v/>
      </c>
      <c r="J333" s="7" t="str">
        <f>IF('Workers Settings'!F333&lt;&gt;"",'Workers Settings'!F333,"")</f>
        <v/>
      </c>
      <c r="K333" s="7" t="str">
        <f>IF('Workers Settings'!G333&lt;&gt;"",'Workers Settings'!G333,"")</f>
        <v/>
      </c>
      <c r="L333" s="7" t="str">
        <f>IF(D333="","",IF(VLOOKUP(D333,'Demand Locations'!B:D,2,FALSE)="","",VLOOKUP(D333,'Demand Locations'!B:D,2,FALSE)))</f>
        <v/>
      </c>
      <c r="M333" s="7" t="str">
        <f>IF(D333="","",IF(VLOOKUP(D333,'Demand Locations'!B:D,3,FALSE)="","",VLOOKUP(D333,'Demand Locations'!B:D,3,FALSE)))</f>
        <v/>
      </c>
      <c r="N333" s="7" t="str">
        <f t="shared" si="57"/>
        <v/>
      </c>
      <c r="O333" s="7" t="str">
        <f t="shared" si="58"/>
        <v/>
      </c>
      <c r="P333" s="7" t="str">
        <f t="shared" si="59"/>
        <v/>
      </c>
      <c r="Q333" s="7" t="str">
        <f t="shared" si="60"/>
        <v/>
      </c>
      <c r="R333" s="7" t="str">
        <f t="shared" si="61"/>
        <v/>
      </c>
      <c r="S333" s="7" t="str">
        <f t="shared" si="62"/>
        <v/>
      </c>
      <c r="T333" s="7" t="str">
        <f t="shared" si="63"/>
        <v/>
      </c>
      <c r="U333" s="7" t="str">
        <f t="shared" si="64"/>
        <v/>
      </c>
      <c r="V333" s="7" t="str">
        <f t="shared" si="65"/>
        <v/>
      </c>
      <c r="W333" s="60" t="str">
        <f>IF(ISNUMBER(V333),IF(ISNA(VLOOKUP(I333,'Distances Lookup Table'!D:E,2,FALSE)),V333*'General Settings'!$F$6,IF(VLOOKUP(I333,'Distances Lookup Table'!D:E,2,FALSE)="",V333*'General Settings'!$F$6,VLOOKUP(I333,'Distances Lookup Table'!D:E,2,FALSE))),"")</f>
        <v/>
      </c>
      <c r="X333" s="18" t="str">
        <f>IF(D333&lt;&gt;"",'Workers Settings'!H333,"")</f>
        <v/>
      </c>
      <c r="Y333" s="18" t="str">
        <f>IF(D333&lt;&gt;"",'Workers Settings'!I333,"")</f>
        <v/>
      </c>
      <c r="Z333" s="29" t="str">
        <f>IF('Workers Settings'!L333&lt;&gt;"",'Workers Settings'!L333,'Workers Settings'!K333)</f>
        <v/>
      </c>
      <c r="AA333" s="29" t="str">
        <f>IF(D333&lt;&gt;"",IF('Workers Settings'!L333&lt;&gt;"",'Workers Settings'!L333,'Workers Settings'!K333),"")</f>
        <v/>
      </c>
    </row>
    <row r="334" spans="1:27" x14ac:dyDescent="0.25">
      <c r="A334" s="7">
        <f t="shared" si="56"/>
        <v>330</v>
      </c>
      <c r="B334" s="7" t="str">
        <f>IF('Workers Settings'!B334&lt;&gt;"",'Workers Settings'!B334,"")</f>
        <v/>
      </c>
      <c r="C334" s="7" t="str">
        <f>IF('Workers Settings'!C334&lt;&gt;"",'Workers Settings'!C334,"")</f>
        <v/>
      </c>
      <c r="D334" s="17"/>
      <c r="E334" s="17"/>
      <c r="F334" s="17"/>
      <c r="G334" s="7" t="str">
        <f>IF(D334&lt;&gt;"",IF('Workers Settings'!D334="","",'Workers Settings'!D334),"")</f>
        <v/>
      </c>
      <c r="H334" s="7" t="str">
        <f>IF(D334&lt;&gt;"",'Workers Settings'!E334,"")</f>
        <v/>
      </c>
      <c r="I334" s="7" t="str">
        <f t="shared" si="55"/>
        <v/>
      </c>
      <c r="J334" s="7" t="str">
        <f>IF('Workers Settings'!F334&lt;&gt;"",'Workers Settings'!F334,"")</f>
        <v/>
      </c>
      <c r="K334" s="7" t="str">
        <f>IF('Workers Settings'!G334&lt;&gt;"",'Workers Settings'!G334,"")</f>
        <v/>
      </c>
      <c r="L334" s="7" t="str">
        <f>IF(D334="","",IF(VLOOKUP(D334,'Demand Locations'!B:D,2,FALSE)="","",VLOOKUP(D334,'Demand Locations'!B:D,2,FALSE)))</f>
        <v/>
      </c>
      <c r="M334" s="7" t="str">
        <f>IF(D334="","",IF(VLOOKUP(D334,'Demand Locations'!B:D,3,FALSE)="","",VLOOKUP(D334,'Demand Locations'!B:D,3,FALSE)))</f>
        <v/>
      </c>
      <c r="N334" s="7" t="str">
        <f t="shared" si="57"/>
        <v/>
      </c>
      <c r="O334" s="7" t="str">
        <f t="shared" si="58"/>
        <v/>
      </c>
      <c r="P334" s="7" t="str">
        <f t="shared" si="59"/>
        <v/>
      </c>
      <c r="Q334" s="7" t="str">
        <f t="shared" si="60"/>
        <v/>
      </c>
      <c r="R334" s="7" t="str">
        <f t="shared" si="61"/>
        <v/>
      </c>
      <c r="S334" s="7" t="str">
        <f t="shared" si="62"/>
        <v/>
      </c>
      <c r="T334" s="7" t="str">
        <f t="shared" si="63"/>
        <v/>
      </c>
      <c r="U334" s="7" t="str">
        <f t="shared" si="64"/>
        <v/>
      </c>
      <c r="V334" s="7" t="str">
        <f t="shared" si="65"/>
        <v/>
      </c>
      <c r="W334" s="60" t="str">
        <f>IF(ISNUMBER(V334),IF(ISNA(VLOOKUP(I334,'Distances Lookup Table'!D:E,2,FALSE)),V334*'General Settings'!$F$6,IF(VLOOKUP(I334,'Distances Lookup Table'!D:E,2,FALSE)="",V334*'General Settings'!$F$6,VLOOKUP(I334,'Distances Lookup Table'!D:E,2,FALSE))),"")</f>
        <v/>
      </c>
      <c r="X334" s="18" t="str">
        <f>IF(D334&lt;&gt;"",'Workers Settings'!H334,"")</f>
        <v/>
      </c>
      <c r="Y334" s="18" t="str">
        <f>IF(D334&lt;&gt;"",'Workers Settings'!I334,"")</f>
        <v/>
      </c>
      <c r="Z334" s="29" t="str">
        <f>IF('Workers Settings'!L334&lt;&gt;"",'Workers Settings'!L334,'Workers Settings'!K334)</f>
        <v/>
      </c>
      <c r="AA334" s="29" t="str">
        <f>IF(D334&lt;&gt;"",IF('Workers Settings'!L334&lt;&gt;"",'Workers Settings'!L334,'Workers Settings'!K334),"")</f>
        <v/>
      </c>
    </row>
    <row r="335" spans="1:27" x14ac:dyDescent="0.25">
      <c r="A335" s="7">
        <f t="shared" si="56"/>
        <v>331</v>
      </c>
      <c r="B335" s="7" t="str">
        <f>IF('Workers Settings'!B335&lt;&gt;"",'Workers Settings'!B335,"")</f>
        <v/>
      </c>
      <c r="C335" s="7" t="str">
        <f>IF('Workers Settings'!C335&lt;&gt;"",'Workers Settings'!C335,"")</f>
        <v/>
      </c>
      <c r="D335" s="17"/>
      <c r="E335" s="17"/>
      <c r="F335" s="17"/>
      <c r="G335" s="7" t="str">
        <f>IF(D335&lt;&gt;"",IF('Workers Settings'!D335="","",'Workers Settings'!D335),"")</f>
        <v/>
      </c>
      <c r="H335" s="7" t="str">
        <f>IF(D335&lt;&gt;"",'Workers Settings'!E335,"")</f>
        <v/>
      </c>
      <c r="I335" s="7" t="str">
        <f t="shared" si="55"/>
        <v/>
      </c>
      <c r="J335" s="7" t="str">
        <f>IF('Workers Settings'!F335&lt;&gt;"",'Workers Settings'!F335,"")</f>
        <v/>
      </c>
      <c r="K335" s="7" t="str">
        <f>IF('Workers Settings'!G335&lt;&gt;"",'Workers Settings'!G335,"")</f>
        <v/>
      </c>
      <c r="L335" s="7" t="str">
        <f>IF(D335="","",IF(VLOOKUP(D335,'Demand Locations'!B:D,2,FALSE)="","",VLOOKUP(D335,'Demand Locations'!B:D,2,FALSE)))</f>
        <v/>
      </c>
      <c r="M335" s="7" t="str">
        <f>IF(D335="","",IF(VLOOKUP(D335,'Demand Locations'!B:D,3,FALSE)="","",VLOOKUP(D335,'Demand Locations'!B:D,3,FALSE)))</f>
        <v/>
      </c>
      <c r="N335" s="7" t="str">
        <f t="shared" si="57"/>
        <v/>
      </c>
      <c r="O335" s="7" t="str">
        <f t="shared" si="58"/>
        <v/>
      </c>
      <c r="P335" s="7" t="str">
        <f t="shared" si="59"/>
        <v/>
      </c>
      <c r="Q335" s="7" t="str">
        <f t="shared" si="60"/>
        <v/>
      </c>
      <c r="R335" s="7" t="str">
        <f t="shared" si="61"/>
        <v/>
      </c>
      <c r="S335" s="7" t="str">
        <f t="shared" si="62"/>
        <v/>
      </c>
      <c r="T335" s="7" t="str">
        <f t="shared" si="63"/>
        <v/>
      </c>
      <c r="U335" s="7" t="str">
        <f t="shared" si="64"/>
        <v/>
      </c>
      <c r="V335" s="7" t="str">
        <f t="shared" si="65"/>
        <v/>
      </c>
      <c r="W335" s="60" t="str">
        <f>IF(ISNUMBER(V335),IF(ISNA(VLOOKUP(I335,'Distances Lookup Table'!D:E,2,FALSE)),V335*'General Settings'!$F$6,IF(VLOOKUP(I335,'Distances Lookup Table'!D:E,2,FALSE)="",V335*'General Settings'!$F$6,VLOOKUP(I335,'Distances Lookup Table'!D:E,2,FALSE))),"")</f>
        <v/>
      </c>
      <c r="X335" s="18" t="str">
        <f>IF(D335&lt;&gt;"",'Workers Settings'!H335,"")</f>
        <v/>
      </c>
      <c r="Y335" s="18" t="str">
        <f>IF(D335&lt;&gt;"",'Workers Settings'!I335,"")</f>
        <v/>
      </c>
      <c r="Z335" s="29" t="str">
        <f>IF('Workers Settings'!L335&lt;&gt;"",'Workers Settings'!L335,'Workers Settings'!K335)</f>
        <v/>
      </c>
      <c r="AA335" s="29" t="str">
        <f>IF(D335&lt;&gt;"",IF('Workers Settings'!L335&lt;&gt;"",'Workers Settings'!L335,'Workers Settings'!K335),"")</f>
        <v/>
      </c>
    </row>
    <row r="336" spans="1:27" x14ac:dyDescent="0.25">
      <c r="A336" s="7">
        <f t="shared" si="56"/>
        <v>332</v>
      </c>
      <c r="B336" s="7" t="str">
        <f>IF('Workers Settings'!B336&lt;&gt;"",'Workers Settings'!B336,"")</f>
        <v/>
      </c>
      <c r="C336" s="7" t="str">
        <f>IF('Workers Settings'!C336&lt;&gt;"",'Workers Settings'!C336,"")</f>
        <v/>
      </c>
      <c r="D336" s="17"/>
      <c r="E336" s="17"/>
      <c r="F336" s="17"/>
      <c r="G336" s="7" t="str">
        <f>IF(D336&lt;&gt;"",IF('Workers Settings'!D336="","",'Workers Settings'!D336),"")</f>
        <v/>
      </c>
      <c r="H336" s="7" t="str">
        <f>IF(D336&lt;&gt;"",'Workers Settings'!E336,"")</f>
        <v/>
      </c>
      <c r="I336" s="7" t="str">
        <f t="shared" si="55"/>
        <v/>
      </c>
      <c r="J336" s="7" t="str">
        <f>IF('Workers Settings'!F336&lt;&gt;"",'Workers Settings'!F336,"")</f>
        <v/>
      </c>
      <c r="K336" s="7" t="str">
        <f>IF('Workers Settings'!G336&lt;&gt;"",'Workers Settings'!G336,"")</f>
        <v/>
      </c>
      <c r="L336" s="7" t="str">
        <f>IF(D336="","",IF(VLOOKUP(D336,'Demand Locations'!B:D,2,FALSE)="","",VLOOKUP(D336,'Demand Locations'!B:D,2,FALSE)))</f>
        <v/>
      </c>
      <c r="M336" s="7" t="str">
        <f>IF(D336="","",IF(VLOOKUP(D336,'Demand Locations'!B:D,3,FALSE)="","",VLOOKUP(D336,'Demand Locations'!B:D,3,FALSE)))</f>
        <v/>
      </c>
      <c r="N336" s="7" t="str">
        <f t="shared" si="57"/>
        <v/>
      </c>
      <c r="O336" s="7" t="str">
        <f t="shared" si="58"/>
        <v/>
      </c>
      <c r="P336" s="7" t="str">
        <f t="shared" si="59"/>
        <v/>
      </c>
      <c r="Q336" s="7" t="str">
        <f t="shared" si="60"/>
        <v/>
      </c>
      <c r="R336" s="7" t="str">
        <f t="shared" si="61"/>
        <v/>
      </c>
      <c r="S336" s="7" t="str">
        <f t="shared" si="62"/>
        <v/>
      </c>
      <c r="T336" s="7" t="str">
        <f t="shared" si="63"/>
        <v/>
      </c>
      <c r="U336" s="7" t="str">
        <f t="shared" si="64"/>
        <v/>
      </c>
      <c r="V336" s="7" t="str">
        <f t="shared" si="65"/>
        <v/>
      </c>
      <c r="W336" s="60" t="str">
        <f>IF(ISNUMBER(V336),IF(ISNA(VLOOKUP(I336,'Distances Lookup Table'!D:E,2,FALSE)),V336*'General Settings'!$F$6,IF(VLOOKUP(I336,'Distances Lookup Table'!D:E,2,FALSE)="",V336*'General Settings'!$F$6,VLOOKUP(I336,'Distances Lookup Table'!D:E,2,FALSE))),"")</f>
        <v/>
      </c>
      <c r="X336" s="18" t="str">
        <f>IF(D336&lt;&gt;"",'Workers Settings'!H336,"")</f>
        <v/>
      </c>
      <c r="Y336" s="18" t="str">
        <f>IF(D336&lt;&gt;"",'Workers Settings'!I336,"")</f>
        <v/>
      </c>
      <c r="Z336" s="29" t="str">
        <f>IF('Workers Settings'!L336&lt;&gt;"",'Workers Settings'!L336,'Workers Settings'!K336)</f>
        <v/>
      </c>
      <c r="AA336" s="29" t="str">
        <f>IF(D336&lt;&gt;"",IF('Workers Settings'!L336&lt;&gt;"",'Workers Settings'!L336,'Workers Settings'!K336),"")</f>
        <v/>
      </c>
    </row>
    <row r="337" spans="1:27" x14ac:dyDescent="0.25">
      <c r="A337" s="7">
        <f t="shared" si="56"/>
        <v>333</v>
      </c>
      <c r="B337" s="7" t="str">
        <f>IF('Workers Settings'!B337&lt;&gt;"",'Workers Settings'!B337,"")</f>
        <v/>
      </c>
      <c r="C337" s="7" t="str">
        <f>IF('Workers Settings'!C337&lt;&gt;"",'Workers Settings'!C337,"")</f>
        <v/>
      </c>
      <c r="D337" s="17"/>
      <c r="E337" s="17"/>
      <c r="F337" s="17"/>
      <c r="G337" s="7" t="str">
        <f>IF(D337&lt;&gt;"",IF('Workers Settings'!D337="","",'Workers Settings'!D337),"")</f>
        <v/>
      </c>
      <c r="H337" s="7" t="str">
        <f>IF(D337&lt;&gt;"",'Workers Settings'!E337,"")</f>
        <v/>
      </c>
      <c r="I337" s="7" t="str">
        <f t="shared" si="55"/>
        <v/>
      </c>
      <c r="J337" s="7" t="str">
        <f>IF('Workers Settings'!F337&lt;&gt;"",'Workers Settings'!F337,"")</f>
        <v/>
      </c>
      <c r="K337" s="7" t="str">
        <f>IF('Workers Settings'!G337&lt;&gt;"",'Workers Settings'!G337,"")</f>
        <v/>
      </c>
      <c r="L337" s="7" t="str">
        <f>IF(D337="","",IF(VLOOKUP(D337,'Demand Locations'!B:D,2,FALSE)="","",VLOOKUP(D337,'Demand Locations'!B:D,2,FALSE)))</f>
        <v/>
      </c>
      <c r="M337" s="7" t="str">
        <f>IF(D337="","",IF(VLOOKUP(D337,'Demand Locations'!B:D,3,FALSE)="","",VLOOKUP(D337,'Demand Locations'!B:D,3,FALSE)))</f>
        <v/>
      </c>
      <c r="N337" s="7" t="str">
        <f t="shared" si="57"/>
        <v/>
      </c>
      <c r="O337" s="7" t="str">
        <f t="shared" si="58"/>
        <v/>
      </c>
      <c r="P337" s="7" t="str">
        <f t="shared" si="59"/>
        <v/>
      </c>
      <c r="Q337" s="7" t="str">
        <f t="shared" si="60"/>
        <v/>
      </c>
      <c r="R337" s="7" t="str">
        <f t="shared" si="61"/>
        <v/>
      </c>
      <c r="S337" s="7" t="str">
        <f t="shared" si="62"/>
        <v/>
      </c>
      <c r="T337" s="7" t="str">
        <f t="shared" si="63"/>
        <v/>
      </c>
      <c r="U337" s="7" t="str">
        <f t="shared" si="64"/>
        <v/>
      </c>
      <c r="V337" s="7" t="str">
        <f t="shared" si="65"/>
        <v/>
      </c>
      <c r="W337" s="60" t="str">
        <f>IF(ISNUMBER(V337),IF(ISNA(VLOOKUP(I337,'Distances Lookup Table'!D:E,2,FALSE)),V337*'General Settings'!$F$6,IF(VLOOKUP(I337,'Distances Lookup Table'!D:E,2,FALSE)="",V337*'General Settings'!$F$6,VLOOKUP(I337,'Distances Lookup Table'!D:E,2,FALSE))),"")</f>
        <v/>
      </c>
      <c r="X337" s="18" t="str">
        <f>IF(D337&lt;&gt;"",'Workers Settings'!H337,"")</f>
        <v/>
      </c>
      <c r="Y337" s="18" t="str">
        <f>IF(D337&lt;&gt;"",'Workers Settings'!I337,"")</f>
        <v/>
      </c>
      <c r="Z337" s="29" t="str">
        <f>IF('Workers Settings'!L337&lt;&gt;"",'Workers Settings'!L337,'Workers Settings'!K337)</f>
        <v/>
      </c>
      <c r="AA337" s="29" t="str">
        <f>IF(D337&lt;&gt;"",IF('Workers Settings'!L337&lt;&gt;"",'Workers Settings'!L337,'Workers Settings'!K337),"")</f>
        <v/>
      </c>
    </row>
    <row r="338" spans="1:27" x14ac:dyDescent="0.25">
      <c r="A338" s="7">
        <f t="shared" si="56"/>
        <v>334</v>
      </c>
      <c r="B338" s="7" t="str">
        <f>IF('Workers Settings'!B338&lt;&gt;"",'Workers Settings'!B338,"")</f>
        <v/>
      </c>
      <c r="C338" s="7" t="str">
        <f>IF('Workers Settings'!C338&lt;&gt;"",'Workers Settings'!C338,"")</f>
        <v/>
      </c>
      <c r="D338" s="17"/>
      <c r="E338" s="17"/>
      <c r="F338" s="17"/>
      <c r="G338" s="7" t="str">
        <f>IF(D338&lt;&gt;"",IF('Workers Settings'!D338="","",'Workers Settings'!D338),"")</f>
        <v/>
      </c>
      <c r="H338" s="7" t="str">
        <f>IF(D338&lt;&gt;"",'Workers Settings'!E338,"")</f>
        <v/>
      </c>
      <c r="I338" s="7" t="str">
        <f t="shared" si="55"/>
        <v/>
      </c>
      <c r="J338" s="7" t="str">
        <f>IF('Workers Settings'!F338&lt;&gt;"",'Workers Settings'!F338,"")</f>
        <v/>
      </c>
      <c r="K338" s="7" t="str">
        <f>IF('Workers Settings'!G338&lt;&gt;"",'Workers Settings'!G338,"")</f>
        <v/>
      </c>
      <c r="L338" s="7" t="str">
        <f>IF(D338="","",IF(VLOOKUP(D338,'Demand Locations'!B:D,2,FALSE)="","",VLOOKUP(D338,'Demand Locations'!B:D,2,FALSE)))</f>
        <v/>
      </c>
      <c r="M338" s="7" t="str">
        <f>IF(D338="","",IF(VLOOKUP(D338,'Demand Locations'!B:D,3,FALSE)="","",VLOOKUP(D338,'Demand Locations'!B:D,3,FALSE)))</f>
        <v/>
      </c>
      <c r="N338" s="7" t="str">
        <f t="shared" si="57"/>
        <v/>
      </c>
      <c r="O338" s="7" t="str">
        <f t="shared" si="58"/>
        <v/>
      </c>
      <c r="P338" s="7" t="str">
        <f t="shared" si="59"/>
        <v/>
      </c>
      <c r="Q338" s="7" t="str">
        <f t="shared" si="60"/>
        <v/>
      </c>
      <c r="R338" s="7" t="str">
        <f t="shared" si="61"/>
        <v/>
      </c>
      <c r="S338" s="7" t="str">
        <f t="shared" si="62"/>
        <v/>
      </c>
      <c r="T338" s="7" t="str">
        <f t="shared" si="63"/>
        <v/>
      </c>
      <c r="U338" s="7" t="str">
        <f t="shared" si="64"/>
        <v/>
      </c>
      <c r="V338" s="7" t="str">
        <f t="shared" si="65"/>
        <v/>
      </c>
      <c r="W338" s="60" t="str">
        <f>IF(ISNUMBER(V338),IF(ISNA(VLOOKUP(I338,'Distances Lookup Table'!D:E,2,FALSE)),V338*'General Settings'!$F$6,IF(VLOOKUP(I338,'Distances Lookup Table'!D:E,2,FALSE)="",V338*'General Settings'!$F$6,VLOOKUP(I338,'Distances Lookup Table'!D:E,2,FALSE))),"")</f>
        <v/>
      </c>
      <c r="X338" s="18" t="str">
        <f>IF(D338&lt;&gt;"",'Workers Settings'!H338,"")</f>
        <v/>
      </c>
      <c r="Y338" s="18" t="str">
        <f>IF(D338&lt;&gt;"",'Workers Settings'!I338,"")</f>
        <v/>
      </c>
      <c r="Z338" s="29" t="str">
        <f>IF('Workers Settings'!L338&lt;&gt;"",'Workers Settings'!L338,'Workers Settings'!K338)</f>
        <v/>
      </c>
      <c r="AA338" s="29" t="str">
        <f>IF(D338&lt;&gt;"",IF('Workers Settings'!L338&lt;&gt;"",'Workers Settings'!L338,'Workers Settings'!K338),"")</f>
        <v/>
      </c>
    </row>
    <row r="339" spans="1:27" x14ac:dyDescent="0.25">
      <c r="A339" s="7">
        <f t="shared" si="56"/>
        <v>335</v>
      </c>
      <c r="B339" s="7" t="str">
        <f>IF('Workers Settings'!B339&lt;&gt;"",'Workers Settings'!B339,"")</f>
        <v/>
      </c>
      <c r="C339" s="7" t="str">
        <f>IF('Workers Settings'!C339&lt;&gt;"",'Workers Settings'!C339,"")</f>
        <v/>
      </c>
      <c r="D339" s="17"/>
      <c r="E339" s="17"/>
      <c r="F339" s="17"/>
      <c r="G339" s="7" t="str">
        <f>IF(D339&lt;&gt;"",IF('Workers Settings'!D339="","",'Workers Settings'!D339),"")</f>
        <v/>
      </c>
      <c r="H339" s="7" t="str">
        <f>IF(D339&lt;&gt;"",'Workers Settings'!E339,"")</f>
        <v/>
      </c>
      <c r="I339" s="7" t="str">
        <f t="shared" si="55"/>
        <v/>
      </c>
      <c r="J339" s="7" t="str">
        <f>IF('Workers Settings'!F339&lt;&gt;"",'Workers Settings'!F339,"")</f>
        <v/>
      </c>
      <c r="K339" s="7" t="str">
        <f>IF('Workers Settings'!G339&lt;&gt;"",'Workers Settings'!G339,"")</f>
        <v/>
      </c>
      <c r="L339" s="7" t="str">
        <f>IF(D339="","",IF(VLOOKUP(D339,'Demand Locations'!B:D,2,FALSE)="","",VLOOKUP(D339,'Demand Locations'!B:D,2,FALSE)))</f>
        <v/>
      </c>
      <c r="M339" s="7" t="str">
        <f>IF(D339="","",IF(VLOOKUP(D339,'Demand Locations'!B:D,3,FALSE)="","",VLOOKUP(D339,'Demand Locations'!B:D,3,FALSE)))</f>
        <v/>
      </c>
      <c r="N339" s="7" t="str">
        <f t="shared" si="57"/>
        <v/>
      </c>
      <c r="O339" s="7" t="str">
        <f t="shared" si="58"/>
        <v/>
      </c>
      <c r="P339" s="7" t="str">
        <f t="shared" si="59"/>
        <v/>
      </c>
      <c r="Q339" s="7" t="str">
        <f t="shared" si="60"/>
        <v/>
      </c>
      <c r="R339" s="7" t="str">
        <f t="shared" si="61"/>
        <v/>
      </c>
      <c r="S339" s="7" t="str">
        <f t="shared" si="62"/>
        <v/>
      </c>
      <c r="T339" s="7" t="str">
        <f t="shared" si="63"/>
        <v/>
      </c>
      <c r="U339" s="7" t="str">
        <f t="shared" si="64"/>
        <v/>
      </c>
      <c r="V339" s="7" t="str">
        <f t="shared" si="65"/>
        <v/>
      </c>
      <c r="W339" s="60" t="str">
        <f>IF(ISNUMBER(V339),IF(ISNA(VLOOKUP(I339,'Distances Lookup Table'!D:E,2,FALSE)),V339*'General Settings'!$F$6,IF(VLOOKUP(I339,'Distances Lookup Table'!D:E,2,FALSE)="",V339*'General Settings'!$F$6,VLOOKUP(I339,'Distances Lookup Table'!D:E,2,FALSE))),"")</f>
        <v/>
      </c>
      <c r="X339" s="18" t="str">
        <f>IF(D339&lt;&gt;"",'Workers Settings'!H339,"")</f>
        <v/>
      </c>
      <c r="Y339" s="18" t="str">
        <f>IF(D339&lt;&gt;"",'Workers Settings'!I339,"")</f>
        <v/>
      </c>
      <c r="Z339" s="29" t="str">
        <f>IF('Workers Settings'!L339&lt;&gt;"",'Workers Settings'!L339,'Workers Settings'!K339)</f>
        <v/>
      </c>
      <c r="AA339" s="29" t="str">
        <f>IF(D339&lt;&gt;"",IF('Workers Settings'!L339&lt;&gt;"",'Workers Settings'!L339,'Workers Settings'!K339),"")</f>
        <v/>
      </c>
    </row>
    <row r="340" spans="1:27" x14ac:dyDescent="0.25">
      <c r="A340" s="7">
        <f t="shared" si="56"/>
        <v>336</v>
      </c>
      <c r="B340" s="7" t="str">
        <f>IF('Workers Settings'!B340&lt;&gt;"",'Workers Settings'!B340,"")</f>
        <v/>
      </c>
      <c r="C340" s="7" t="str">
        <f>IF('Workers Settings'!C340&lt;&gt;"",'Workers Settings'!C340,"")</f>
        <v/>
      </c>
      <c r="D340" s="17"/>
      <c r="E340" s="17"/>
      <c r="F340" s="17"/>
      <c r="G340" s="7" t="str">
        <f>IF(D340&lt;&gt;"",IF('Workers Settings'!D340="","",'Workers Settings'!D340),"")</f>
        <v/>
      </c>
      <c r="H340" s="7" t="str">
        <f>IF(D340&lt;&gt;"",'Workers Settings'!E340,"")</f>
        <v/>
      </c>
      <c r="I340" s="7" t="str">
        <f t="shared" si="55"/>
        <v/>
      </c>
      <c r="J340" s="7" t="str">
        <f>IF('Workers Settings'!F340&lt;&gt;"",'Workers Settings'!F340,"")</f>
        <v/>
      </c>
      <c r="K340" s="7" t="str">
        <f>IF('Workers Settings'!G340&lt;&gt;"",'Workers Settings'!G340,"")</f>
        <v/>
      </c>
      <c r="L340" s="7" t="str">
        <f>IF(D340="","",IF(VLOOKUP(D340,'Demand Locations'!B:D,2,FALSE)="","",VLOOKUP(D340,'Demand Locations'!B:D,2,FALSE)))</f>
        <v/>
      </c>
      <c r="M340" s="7" t="str">
        <f>IF(D340="","",IF(VLOOKUP(D340,'Demand Locations'!B:D,3,FALSE)="","",VLOOKUP(D340,'Demand Locations'!B:D,3,FALSE)))</f>
        <v/>
      </c>
      <c r="N340" s="7" t="str">
        <f t="shared" si="57"/>
        <v/>
      </c>
      <c r="O340" s="7" t="str">
        <f t="shared" si="58"/>
        <v/>
      </c>
      <c r="P340" s="7" t="str">
        <f t="shared" si="59"/>
        <v/>
      </c>
      <c r="Q340" s="7" t="str">
        <f t="shared" si="60"/>
        <v/>
      </c>
      <c r="R340" s="7" t="str">
        <f t="shared" si="61"/>
        <v/>
      </c>
      <c r="S340" s="7" t="str">
        <f t="shared" si="62"/>
        <v/>
      </c>
      <c r="T340" s="7" t="str">
        <f t="shared" si="63"/>
        <v/>
      </c>
      <c r="U340" s="7" t="str">
        <f t="shared" si="64"/>
        <v/>
      </c>
      <c r="V340" s="7" t="str">
        <f t="shared" si="65"/>
        <v/>
      </c>
      <c r="W340" s="60" t="str">
        <f>IF(ISNUMBER(V340),IF(ISNA(VLOOKUP(I340,'Distances Lookup Table'!D:E,2,FALSE)),V340*'General Settings'!$F$6,IF(VLOOKUP(I340,'Distances Lookup Table'!D:E,2,FALSE)="",V340*'General Settings'!$F$6,VLOOKUP(I340,'Distances Lookup Table'!D:E,2,FALSE))),"")</f>
        <v/>
      </c>
      <c r="X340" s="18" t="str">
        <f>IF(D340&lt;&gt;"",'Workers Settings'!H340,"")</f>
        <v/>
      </c>
      <c r="Y340" s="18" t="str">
        <f>IF(D340&lt;&gt;"",'Workers Settings'!I340,"")</f>
        <v/>
      </c>
      <c r="Z340" s="29" t="str">
        <f>IF('Workers Settings'!L340&lt;&gt;"",'Workers Settings'!L340,'Workers Settings'!K340)</f>
        <v/>
      </c>
      <c r="AA340" s="29" t="str">
        <f>IF(D340&lt;&gt;"",IF('Workers Settings'!L340&lt;&gt;"",'Workers Settings'!L340,'Workers Settings'!K340),"")</f>
        <v/>
      </c>
    </row>
    <row r="341" spans="1:27" x14ac:dyDescent="0.25">
      <c r="A341" s="7">
        <f t="shared" si="56"/>
        <v>337</v>
      </c>
      <c r="B341" s="7" t="str">
        <f>IF('Workers Settings'!B341&lt;&gt;"",'Workers Settings'!B341,"")</f>
        <v/>
      </c>
      <c r="C341" s="7" t="str">
        <f>IF('Workers Settings'!C341&lt;&gt;"",'Workers Settings'!C341,"")</f>
        <v/>
      </c>
      <c r="D341" s="17"/>
      <c r="E341" s="17"/>
      <c r="F341" s="17"/>
      <c r="G341" s="7" t="str">
        <f>IF(D341&lt;&gt;"",IF('Workers Settings'!D341="","",'Workers Settings'!D341),"")</f>
        <v/>
      </c>
      <c r="H341" s="7" t="str">
        <f>IF(D341&lt;&gt;"",'Workers Settings'!E341,"")</f>
        <v/>
      </c>
      <c r="I341" s="7" t="str">
        <f t="shared" si="55"/>
        <v/>
      </c>
      <c r="J341" s="7" t="str">
        <f>IF('Workers Settings'!F341&lt;&gt;"",'Workers Settings'!F341,"")</f>
        <v/>
      </c>
      <c r="K341" s="7" t="str">
        <f>IF('Workers Settings'!G341&lt;&gt;"",'Workers Settings'!G341,"")</f>
        <v/>
      </c>
      <c r="L341" s="7" t="str">
        <f>IF(D341="","",IF(VLOOKUP(D341,'Demand Locations'!B:D,2,FALSE)="","",VLOOKUP(D341,'Demand Locations'!B:D,2,FALSE)))</f>
        <v/>
      </c>
      <c r="M341" s="7" t="str">
        <f>IF(D341="","",IF(VLOOKUP(D341,'Demand Locations'!B:D,3,FALSE)="","",VLOOKUP(D341,'Demand Locations'!B:D,3,FALSE)))</f>
        <v/>
      </c>
      <c r="N341" s="7" t="str">
        <f t="shared" si="57"/>
        <v/>
      </c>
      <c r="O341" s="7" t="str">
        <f t="shared" si="58"/>
        <v/>
      </c>
      <c r="P341" s="7" t="str">
        <f t="shared" si="59"/>
        <v/>
      </c>
      <c r="Q341" s="7" t="str">
        <f t="shared" si="60"/>
        <v/>
      </c>
      <c r="R341" s="7" t="str">
        <f t="shared" si="61"/>
        <v/>
      </c>
      <c r="S341" s="7" t="str">
        <f t="shared" si="62"/>
        <v/>
      </c>
      <c r="T341" s="7" t="str">
        <f t="shared" si="63"/>
        <v/>
      </c>
      <c r="U341" s="7" t="str">
        <f t="shared" si="64"/>
        <v/>
      </c>
      <c r="V341" s="7" t="str">
        <f t="shared" si="65"/>
        <v/>
      </c>
      <c r="W341" s="60" t="str">
        <f>IF(ISNUMBER(V341),IF(ISNA(VLOOKUP(I341,'Distances Lookup Table'!D:E,2,FALSE)),V341*'General Settings'!$F$6,IF(VLOOKUP(I341,'Distances Lookup Table'!D:E,2,FALSE)="",V341*'General Settings'!$F$6,VLOOKUP(I341,'Distances Lookup Table'!D:E,2,FALSE))),"")</f>
        <v/>
      </c>
      <c r="X341" s="18" t="str">
        <f>IF(D341&lt;&gt;"",'Workers Settings'!H341,"")</f>
        <v/>
      </c>
      <c r="Y341" s="18" t="str">
        <f>IF(D341&lt;&gt;"",'Workers Settings'!I341,"")</f>
        <v/>
      </c>
      <c r="Z341" s="29" t="str">
        <f>IF('Workers Settings'!L341&lt;&gt;"",'Workers Settings'!L341,'Workers Settings'!K341)</f>
        <v/>
      </c>
      <c r="AA341" s="29" t="str">
        <f>IF(D341&lt;&gt;"",IF('Workers Settings'!L341&lt;&gt;"",'Workers Settings'!L341,'Workers Settings'!K341),"")</f>
        <v/>
      </c>
    </row>
    <row r="342" spans="1:27" x14ac:dyDescent="0.25">
      <c r="A342" s="7">
        <f t="shared" si="56"/>
        <v>338</v>
      </c>
      <c r="B342" s="7" t="str">
        <f>IF('Workers Settings'!B342&lt;&gt;"",'Workers Settings'!B342,"")</f>
        <v/>
      </c>
      <c r="C342" s="7" t="str">
        <f>IF('Workers Settings'!C342&lt;&gt;"",'Workers Settings'!C342,"")</f>
        <v/>
      </c>
      <c r="D342" s="17"/>
      <c r="E342" s="17"/>
      <c r="F342" s="17"/>
      <c r="G342" s="7" t="str">
        <f>IF(D342&lt;&gt;"",IF('Workers Settings'!D342="","",'Workers Settings'!D342),"")</f>
        <v/>
      </c>
      <c r="H342" s="7" t="str">
        <f>IF(D342&lt;&gt;"",'Workers Settings'!E342,"")</f>
        <v/>
      </c>
      <c r="I342" s="7" t="str">
        <f t="shared" si="55"/>
        <v/>
      </c>
      <c r="J342" s="7" t="str">
        <f>IF('Workers Settings'!F342&lt;&gt;"",'Workers Settings'!F342,"")</f>
        <v/>
      </c>
      <c r="K342" s="7" t="str">
        <f>IF('Workers Settings'!G342&lt;&gt;"",'Workers Settings'!G342,"")</f>
        <v/>
      </c>
      <c r="L342" s="7" t="str">
        <f>IF(D342="","",IF(VLOOKUP(D342,'Demand Locations'!B:D,2,FALSE)="","",VLOOKUP(D342,'Demand Locations'!B:D,2,FALSE)))</f>
        <v/>
      </c>
      <c r="M342" s="7" t="str">
        <f>IF(D342="","",IF(VLOOKUP(D342,'Demand Locations'!B:D,3,FALSE)="","",VLOOKUP(D342,'Demand Locations'!B:D,3,FALSE)))</f>
        <v/>
      </c>
      <c r="N342" s="7" t="str">
        <f t="shared" si="57"/>
        <v/>
      </c>
      <c r="O342" s="7" t="str">
        <f t="shared" si="58"/>
        <v/>
      </c>
      <c r="P342" s="7" t="str">
        <f t="shared" si="59"/>
        <v/>
      </c>
      <c r="Q342" s="7" t="str">
        <f t="shared" si="60"/>
        <v/>
      </c>
      <c r="R342" s="7" t="str">
        <f t="shared" si="61"/>
        <v/>
      </c>
      <c r="S342" s="7" t="str">
        <f t="shared" si="62"/>
        <v/>
      </c>
      <c r="T342" s="7" t="str">
        <f t="shared" si="63"/>
        <v/>
      </c>
      <c r="U342" s="7" t="str">
        <f t="shared" si="64"/>
        <v/>
      </c>
      <c r="V342" s="7" t="str">
        <f t="shared" si="65"/>
        <v/>
      </c>
      <c r="W342" s="60" t="str">
        <f>IF(ISNUMBER(V342),IF(ISNA(VLOOKUP(I342,'Distances Lookup Table'!D:E,2,FALSE)),V342*'General Settings'!$F$6,IF(VLOOKUP(I342,'Distances Lookup Table'!D:E,2,FALSE)="",V342*'General Settings'!$F$6,VLOOKUP(I342,'Distances Lookup Table'!D:E,2,FALSE))),"")</f>
        <v/>
      </c>
      <c r="X342" s="18" t="str">
        <f>IF(D342&lt;&gt;"",'Workers Settings'!H342,"")</f>
        <v/>
      </c>
      <c r="Y342" s="18" t="str">
        <f>IF(D342&lt;&gt;"",'Workers Settings'!I342,"")</f>
        <v/>
      </c>
      <c r="Z342" s="29" t="str">
        <f>IF('Workers Settings'!L342&lt;&gt;"",'Workers Settings'!L342,'Workers Settings'!K342)</f>
        <v/>
      </c>
      <c r="AA342" s="29" t="str">
        <f>IF(D342&lt;&gt;"",IF('Workers Settings'!L342&lt;&gt;"",'Workers Settings'!L342,'Workers Settings'!K342),"")</f>
        <v/>
      </c>
    </row>
    <row r="343" spans="1:27" x14ac:dyDescent="0.25">
      <c r="A343" s="7">
        <f t="shared" si="56"/>
        <v>339</v>
      </c>
      <c r="B343" s="7" t="str">
        <f>IF('Workers Settings'!B343&lt;&gt;"",'Workers Settings'!B343,"")</f>
        <v/>
      </c>
      <c r="C343" s="7" t="str">
        <f>IF('Workers Settings'!C343&lt;&gt;"",'Workers Settings'!C343,"")</f>
        <v/>
      </c>
      <c r="D343" s="17"/>
      <c r="E343" s="17"/>
      <c r="F343" s="17"/>
      <c r="G343" s="7" t="str">
        <f>IF(D343&lt;&gt;"",IF('Workers Settings'!D343="","",'Workers Settings'!D343),"")</f>
        <v/>
      </c>
      <c r="H343" s="7" t="str">
        <f>IF(D343&lt;&gt;"",'Workers Settings'!E343,"")</f>
        <v/>
      </c>
      <c r="I343" s="7" t="str">
        <f t="shared" si="55"/>
        <v/>
      </c>
      <c r="J343" s="7" t="str">
        <f>IF('Workers Settings'!F343&lt;&gt;"",'Workers Settings'!F343,"")</f>
        <v/>
      </c>
      <c r="K343" s="7" t="str">
        <f>IF('Workers Settings'!G343&lt;&gt;"",'Workers Settings'!G343,"")</f>
        <v/>
      </c>
      <c r="L343" s="7" t="str">
        <f>IF(D343="","",IF(VLOOKUP(D343,'Demand Locations'!B:D,2,FALSE)="","",VLOOKUP(D343,'Demand Locations'!B:D,2,FALSE)))</f>
        <v/>
      </c>
      <c r="M343" s="7" t="str">
        <f>IF(D343="","",IF(VLOOKUP(D343,'Demand Locations'!B:D,3,FALSE)="","",VLOOKUP(D343,'Demand Locations'!B:D,3,FALSE)))</f>
        <v/>
      </c>
      <c r="N343" s="7" t="str">
        <f t="shared" si="57"/>
        <v/>
      </c>
      <c r="O343" s="7" t="str">
        <f t="shared" si="58"/>
        <v/>
      </c>
      <c r="P343" s="7" t="str">
        <f t="shared" si="59"/>
        <v/>
      </c>
      <c r="Q343" s="7" t="str">
        <f t="shared" si="60"/>
        <v/>
      </c>
      <c r="R343" s="7" t="str">
        <f t="shared" si="61"/>
        <v/>
      </c>
      <c r="S343" s="7" t="str">
        <f t="shared" si="62"/>
        <v/>
      </c>
      <c r="T343" s="7" t="str">
        <f t="shared" si="63"/>
        <v/>
      </c>
      <c r="U343" s="7" t="str">
        <f t="shared" si="64"/>
        <v/>
      </c>
      <c r="V343" s="7" t="str">
        <f t="shared" si="65"/>
        <v/>
      </c>
      <c r="W343" s="60" t="str">
        <f>IF(ISNUMBER(V343),IF(ISNA(VLOOKUP(I343,'Distances Lookup Table'!D:E,2,FALSE)),V343*'General Settings'!$F$6,IF(VLOOKUP(I343,'Distances Lookup Table'!D:E,2,FALSE)="",V343*'General Settings'!$F$6,VLOOKUP(I343,'Distances Lookup Table'!D:E,2,FALSE))),"")</f>
        <v/>
      </c>
      <c r="X343" s="18" t="str">
        <f>IF(D343&lt;&gt;"",'Workers Settings'!H343,"")</f>
        <v/>
      </c>
      <c r="Y343" s="18" t="str">
        <f>IF(D343&lt;&gt;"",'Workers Settings'!I343,"")</f>
        <v/>
      </c>
      <c r="Z343" s="29" t="str">
        <f>IF('Workers Settings'!L343&lt;&gt;"",'Workers Settings'!L343,'Workers Settings'!K343)</f>
        <v/>
      </c>
      <c r="AA343" s="29" t="str">
        <f>IF(D343&lt;&gt;"",IF('Workers Settings'!L343&lt;&gt;"",'Workers Settings'!L343,'Workers Settings'!K343),"")</f>
        <v/>
      </c>
    </row>
    <row r="344" spans="1:27" x14ac:dyDescent="0.25">
      <c r="A344" s="7">
        <f t="shared" si="56"/>
        <v>340</v>
      </c>
      <c r="B344" s="7" t="str">
        <f>IF('Workers Settings'!B344&lt;&gt;"",'Workers Settings'!B344,"")</f>
        <v/>
      </c>
      <c r="C344" s="7" t="str">
        <f>IF('Workers Settings'!C344&lt;&gt;"",'Workers Settings'!C344,"")</f>
        <v/>
      </c>
      <c r="D344" s="17"/>
      <c r="E344" s="17"/>
      <c r="F344" s="17"/>
      <c r="G344" s="7" t="str">
        <f>IF(D344&lt;&gt;"",IF('Workers Settings'!D344="","",'Workers Settings'!D344),"")</f>
        <v/>
      </c>
      <c r="H344" s="7" t="str">
        <f>IF(D344&lt;&gt;"",'Workers Settings'!E344,"")</f>
        <v/>
      </c>
      <c r="I344" s="7" t="str">
        <f t="shared" si="55"/>
        <v/>
      </c>
      <c r="J344" s="7" t="str">
        <f>IF('Workers Settings'!F344&lt;&gt;"",'Workers Settings'!F344,"")</f>
        <v/>
      </c>
      <c r="K344" s="7" t="str">
        <f>IF('Workers Settings'!G344&lt;&gt;"",'Workers Settings'!G344,"")</f>
        <v/>
      </c>
      <c r="L344" s="7" t="str">
        <f>IF(D344="","",IF(VLOOKUP(D344,'Demand Locations'!B:D,2,FALSE)="","",VLOOKUP(D344,'Demand Locations'!B:D,2,FALSE)))</f>
        <v/>
      </c>
      <c r="M344" s="7" t="str">
        <f>IF(D344="","",IF(VLOOKUP(D344,'Demand Locations'!B:D,3,FALSE)="","",VLOOKUP(D344,'Demand Locations'!B:D,3,FALSE)))</f>
        <v/>
      </c>
      <c r="N344" s="7" t="str">
        <f t="shared" si="57"/>
        <v/>
      </c>
      <c r="O344" s="7" t="str">
        <f t="shared" si="58"/>
        <v/>
      </c>
      <c r="P344" s="7" t="str">
        <f t="shared" si="59"/>
        <v/>
      </c>
      <c r="Q344" s="7" t="str">
        <f t="shared" si="60"/>
        <v/>
      </c>
      <c r="R344" s="7" t="str">
        <f t="shared" si="61"/>
        <v/>
      </c>
      <c r="S344" s="7" t="str">
        <f t="shared" si="62"/>
        <v/>
      </c>
      <c r="T344" s="7" t="str">
        <f t="shared" si="63"/>
        <v/>
      </c>
      <c r="U344" s="7" t="str">
        <f t="shared" si="64"/>
        <v/>
      </c>
      <c r="V344" s="7" t="str">
        <f t="shared" si="65"/>
        <v/>
      </c>
      <c r="W344" s="60" t="str">
        <f>IF(ISNUMBER(V344),IF(ISNA(VLOOKUP(I344,'Distances Lookup Table'!D:E,2,FALSE)),V344*'General Settings'!$F$6,IF(VLOOKUP(I344,'Distances Lookup Table'!D:E,2,FALSE)="",V344*'General Settings'!$F$6,VLOOKUP(I344,'Distances Lookup Table'!D:E,2,FALSE))),"")</f>
        <v/>
      </c>
      <c r="X344" s="18" t="str">
        <f>IF(D344&lt;&gt;"",'Workers Settings'!H344,"")</f>
        <v/>
      </c>
      <c r="Y344" s="18" t="str">
        <f>IF(D344&lt;&gt;"",'Workers Settings'!I344,"")</f>
        <v/>
      </c>
      <c r="Z344" s="29" t="str">
        <f>IF('Workers Settings'!L344&lt;&gt;"",'Workers Settings'!L344,'Workers Settings'!K344)</f>
        <v/>
      </c>
      <c r="AA344" s="29" t="str">
        <f>IF(D344&lt;&gt;"",IF('Workers Settings'!L344&lt;&gt;"",'Workers Settings'!L344,'Workers Settings'!K344),"")</f>
        <v/>
      </c>
    </row>
    <row r="345" spans="1:27" x14ac:dyDescent="0.25">
      <c r="A345" s="7">
        <f t="shared" si="56"/>
        <v>341</v>
      </c>
      <c r="B345" s="7" t="str">
        <f>IF('Workers Settings'!B345&lt;&gt;"",'Workers Settings'!B345,"")</f>
        <v/>
      </c>
      <c r="C345" s="7" t="str">
        <f>IF('Workers Settings'!C345&lt;&gt;"",'Workers Settings'!C345,"")</f>
        <v/>
      </c>
      <c r="D345" s="17"/>
      <c r="E345" s="17"/>
      <c r="F345" s="17"/>
      <c r="G345" s="7" t="str">
        <f>IF(D345&lt;&gt;"",IF('Workers Settings'!D345="","",'Workers Settings'!D345),"")</f>
        <v/>
      </c>
      <c r="H345" s="7" t="str">
        <f>IF(D345&lt;&gt;"",'Workers Settings'!E345,"")</f>
        <v/>
      </c>
      <c r="I345" s="7" t="str">
        <f t="shared" si="55"/>
        <v/>
      </c>
      <c r="J345" s="7" t="str">
        <f>IF('Workers Settings'!F345&lt;&gt;"",'Workers Settings'!F345,"")</f>
        <v/>
      </c>
      <c r="K345" s="7" t="str">
        <f>IF('Workers Settings'!G345&lt;&gt;"",'Workers Settings'!G345,"")</f>
        <v/>
      </c>
      <c r="L345" s="7" t="str">
        <f>IF(D345="","",IF(VLOOKUP(D345,'Demand Locations'!B:D,2,FALSE)="","",VLOOKUP(D345,'Demand Locations'!B:D,2,FALSE)))</f>
        <v/>
      </c>
      <c r="M345" s="7" t="str">
        <f>IF(D345="","",IF(VLOOKUP(D345,'Demand Locations'!B:D,3,FALSE)="","",VLOOKUP(D345,'Demand Locations'!B:D,3,FALSE)))</f>
        <v/>
      </c>
      <c r="N345" s="7" t="str">
        <f t="shared" si="57"/>
        <v/>
      </c>
      <c r="O345" s="7" t="str">
        <f t="shared" si="58"/>
        <v/>
      </c>
      <c r="P345" s="7" t="str">
        <f t="shared" si="59"/>
        <v/>
      </c>
      <c r="Q345" s="7" t="str">
        <f t="shared" si="60"/>
        <v/>
      </c>
      <c r="R345" s="7" t="str">
        <f t="shared" si="61"/>
        <v/>
      </c>
      <c r="S345" s="7" t="str">
        <f t="shared" si="62"/>
        <v/>
      </c>
      <c r="T345" s="7" t="str">
        <f t="shared" si="63"/>
        <v/>
      </c>
      <c r="U345" s="7" t="str">
        <f t="shared" si="64"/>
        <v/>
      </c>
      <c r="V345" s="7" t="str">
        <f t="shared" si="65"/>
        <v/>
      </c>
      <c r="W345" s="60" t="str">
        <f>IF(ISNUMBER(V345),IF(ISNA(VLOOKUP(I345,'Distances Lookup Table'!D:E,2,FALSE)),V345*'General Settings'!$F$6,IF(VLOOKUP(I345,'Distances Lookup Table'!D:E,2,FALSE)="",V345*'General Settings'!$F$6,VLOOKUP(I345,'Distances Lookup Table'!D:E,2,FALSE))),"")</f>
        <v/>
      </c>
      <c r="X345" s="18" t="str">
        <f>IF(D345&lt;&gt;"",'Workers Settings'!H345,"")</f>
        <v/>
      </c>
      <c r="Y345" s="18" t="str">
        <f>IF(D345&lt;&gt;"",'Workers Settings'!I345,"")</f>
        <v/>
      </c>
      <c r="Z345" s="29" t="str">
        <f>IF('Workers Settings'!L345&lt;&gt;"",'Workers Settings'!L345,'Workers Settings'!K345)</f>
        <v/>
      </c>
      <c r="AA345" s="29" t="str">
        <f>IF(D345&lt;&gt;"",IF('Workers Settings'!L345&lt;&gt;"",'Workers Settings'!L345,'Workers Settings'!K345),"")</f>
        <v/>
      </c>
    </row>
    <row r="346" spans="1:27" x14ac:dyDescent="0.25">
      <c r="A346" s="7">
        <f t="shared" si="56"/>
        <v>342</v>
      </c>
      <c r="B346" s="7" t="str">
        <f>IF('Workers Settings'!B346&lt;&gt;"",'Workers Settings'!B346,"")</f>
        <v/>
      </c>
      <c r="C346" s="7" t="str">
        <f>IF('Workers Settings'!C346&lt;&gt;"",'Workers Settings'!C346,"")</f>
        <v/>
      </c>
      <c r="D346" s="17"/>
      <c r="E346" s="17"/>
      <c r="F346" s="17"/>
      <c r="G346" s="7" t="str">
        <f>IF(D346&lt;&gt;"",IF('Workers Settings'!D346="","",'Workers Settings'!D346),"")</f>
        <v/>
      </c>
      <c r="H346" s="7" t="str">
        <f>IF(D346&lt;&gt;"",'Workers Settings'!E346,"")</f>
        <v/>
      </c>
      <c r="I346" s="7" t="str">
        <f t="shared" si="55"/>
        <v/>
      </c>
      <c r="J346" s="7" t="str">
        <f>IF('Workers Settings'!F346&lt;&gt;"",'Workers Settings'!F346,"")</f>
        <v/>
      </c>
      <c r="K346" s="7" t="str">
        <f>IF('Workers Settings'!G346&lt;&gt;"",'Workers Settings'!G346,"")</f>
        <v/>
      </c>
      <c r="L346" s="7" t="str">
        <f>IF(D346="","",IF(VLOOKUP(D346,'Demand Locations'!B:D,2,FALSE)="","",VLOOKUP(D346,'Demand Locations'!B:D,2,FALSE)))</f>
        <v/>
      </c>
      <c r="M346" s="7" t="str">
        <f>IF(D346="","",IF(VLOOKUP(D346,'Demand Locations'!B:D,3,FALSE)="","",VLOOKUP(D346,'Demand Locations'!B:D,3,FALSE)))</f>
        <v/>
      </c>
      <c r="N346" s="7" t="str">
        <f t="shared" si="57"/>
        <v/>
      </c>
      <c r="O346" s="7" t="str">
        <f t="shared" si="58"/>
        <v/>
      </c>
      <c r="P346" s="7" t="str">
        <f t="shared" si="59"/>
        <v/>
      </c>
      <c r="Q346" s="7" t="str">
        <f t="shared" si="60"/>
        <v/>
      </c>
      <c r="R346" s="7" t="str">
        <f t="shared" si="61"/>
        <v/>
      </c>
      <c r="S346" s="7" t="str">
        <f t="shared" si="62"/>
        <v/>
      </c>
      <c r="T346" s="7" t="str">
        <f t="shared" si="63"/>
        <v/>
      </c>
      <c r="U346" s="7" t="str">
        <f t="shared" si="64"/>
        <v/>
      </c>
      <c r="V346" s="7" t="str">
        <f t="shared" si="65"/>
        <v/>
      </c>
      <c r="W346" s="60" t="str">
        <f>IF(ISNUMBER(V346),IF(ISNA(VLOOKUP(I346,'Distances Lookup Table'!D:E,2,FALSE)),V346*'General Settings'!$F$6,IF(VLOOKUP(I346,'Distances Lookup Table'!D:E,2,FALSE)="",V346*'General Settings'!$F$6,VLOOKUP(I346,'Distances Lookup Table'!D:E,2,FALSE))),"")</f>
        <v/>
      </c>
      <c r="X346" s="18" t="str">
        <f>IF(D346&lt;&gt;"",'Workers Settings'!H346,"")</f>
        <v/>
      </c>
      <c r="Y346" s="18" t="str">
        <f>IF(D346&lt;&gt;"",'Workers Settings'!I346,"")</f>
        <v/>
      </c>
      <c r="Z346" s="29" t="str">
        <f>IF('Workers Settings'!L346&lt;&gt;"",'Workers Settings'!L346,'Workers Settings'!K346)</f>
        <v/>
      </c>
      <c r="AA346" s="29" t="str">
        <f>IF(D346&lt;&gt;"",IF('Workers Settings'!L346&lt;&gt;"",'Workers Settings'!L346,'Workers Settings'!K346),"")</f>
        <v/>
      </c>
    </row>
    <row r="347" spans="1:27" x14ac:dyDescent="0.25">
      <c r="A347" s="7">
        <f t="shared" si="56"/>
        <v>343</v>
      </c>
      <c r="B347" s="7" t="str">
        <f>IF('Workers Settings'!B347&lt;&gt;"",'Workers Settings'!B347,"")</f>
        <v/>
      </c>
      <c r="C347" s="7" t="str">
        <f>IF('Workers Settings'!C347&lt;&gt;"",'Workers Settings'!C347,"")</f>
        <v/>
      </c>
      <c r="D347" s="17"/>
      <c r="E347" s="17"/>
      <c r="F347" s="17"/>
      <c r="G347" s="7" t="str">
        <f>IF(D347&lt;&gt;"",IF('Workers Settings'!D347="","",'Workers Settings'!D347),"")</f>
        <v/>
      </c>
      <c r="H347" s="7" t="str">
        <f>IF(D347&lt;&gt;"",'Workers Settings'!E347,"")</f>
        <v/>
      </c>
      <c r="I347" s="7" t="str">
        <f t="shared" si="55"/>
        <v/>
      </c>
      <c r="J347" s="7" t="str">
        <f>IF('Workers Settings'!F347&lt;&gt;"",'Workers Settings'!F347,"")</f>
        <v/>
      </c>
      <c r="K347" s="7" t="str">
        <f>IF('Workers Settings'!G347&lt;&gt;"",'Workers Settings'!G347,"")</f>
        <v/>
      </c>
      <c r="L347" s="7" t="str">
        <f>IF(D347="","",IF(VLOOKUP(D347,'Demand Locations'!B:D,2,FALSE)="","",VLOOKUP(D347,'Demand Locations'!B:D,2,FALSE)))</f>
        <v/>
      </c>
      <c r="M347" s="7" t="str">
        <f>IF(D347="","",IF(VLOOKUP(D347,'Demand Locations'!B:D,3,FALSE)="","",VLOOKUP(D347,'Demand Locations'!B:D,3,FALSE)))</f>
        <v/>
      </c>
      <c r="N347" s="7" t="str">
        <f t="shared" si="57"/>
        <v/>
      </c>
      <c r="O347" s="7" t="str">
        <f t="shared" si="58"/>
        <v/>
      </c>
      <c r="P347" s="7" t="str">
        <f t="shared" si="59"/>
        <v/>
      </c>
      <c r="Q347" s="7" t="str">
        <f t="shared" si="60"/>
        <v/>
      </c>
      <c r="R347" s="7" t="str">
        <f t="shared" si="61"/>
        <v/>
      </c>
      <c r="S347" s="7" t="str">
        <f t="shared" si="62"/>
        <v/>
      </c>
      <c r="T347" s="7" t="str">
        <f t="shared" si="63"/>
        <v/>
      </c>
      <c r="U347" s="7" t="str">
        <f t="shared" si="64"/>
        <v/>
      </c>
      <c r="V347" s="7" t="str">
        <f t="shared" si="65"/>
        <v/>
      </c>
      <c r="W347" s="60" t="str">
        <f>IF(ISNUMBER(V347),IF(ISNA(VLOOKUP(I347,'Distances Lookup Table'!D:E,2,FALSE)),V347*'General Settings'!$F$6,IF(VLOOKUP(I347,'Distances Lookup Table'!D:E,2,FALSE)="",V347*'General Settings'!$F$6,VLOOKUP(I347,'Distances Lookup Table'!D:E,2,FALSE))),"")</f>
        <v/>
      </c>
      <c r="X347" s="18" t="str">
        <f>IF(D347&lt;&gt;"",'Workers Settings'!H347,"")</f>
        <v/>
      </c>
      <c r="Y347" s="18" t="str">
        <f>IF(D347&lt;&gt;"",'Workers Settings'!I347,"")</f>
        <v/>
      </c>
      <c r="Z347" s="29" t="str">
        <f>IF('Workers Settings'!L347&lt;&gt;"",'Workers Settings'!L347,'Workers Settings'!K347)</f>
        <v/>
      </c>
      <c r="AA347" s="29" t="str">
        <f>IF(D347&lt;&gt;"",IF('Workers Settings'!L347&lt;&gt;"",'Workers Settings'!L347,'Workers Settings'!K347),"")</f>
        <v/>
      </c>
    </row>
    <row r="348" spans="1:27" x14ac:dyDescent="0.25">
      <c r="A348" s="7">
        <f t="shared" si="56"/>
        <v>344</v>
      </c>
      <c r="B348" s="7" t="str">
        <f>IF('Workers Settings'!B348&lt;&gt;"",'Workers Settings'!B348,"")</f>
        <v/>
      </c>
      <c r="C348" s="7" t="str">
        <f>IF('Workers Settings'!C348&lt;&gt;"",'Workers Settings'!C348,"")</f>
        <v/>
      </c>
      <c r="D348" s="17"/>
      <c r="E348" s="17"/>
      <c r="F348" s="17"/>
      <c r="G348" s="7" t="str">
        <f>IF(D348&lt;&gt;"",IF('Workers Settings'!D348="","",'Workers Settings'!D348),"")</f>
        <v/>
      </c>
      <c r="H348" s="7" t="str">
        <f>IF(D348&lt;&gt;"",'Workers Settings'!E348,"")</f>
        <v/>
      </c>
      <c r="I348" s="7" t="str">
        <f t="shared" si="55"/>
        <v/>
      </c>
      <c r="J348" s="7" t="str">
        <f>IF('Workers Settings'!F348&lt;&gt;"",'Workers Settings'!F348,"")</f>
        <v/>
      </c>
      <c r="K348" s="7" t="str">
        <f>IF('Workers Settings'!G348&lt;&gt;"",'Workers Settings'!G348,"")</f>
        <v/>
      </c>
      <c r="L348" s="7" t="str">
        <f>IF(D348="","",IF(VLOOKUP(D348,'Demand Locations'!B:D,2,FALSE)="","",VLOOKUP(D348,'Demand Locations'!B:D,2,FALSE)))</f>
        <v/>
      </c>
      <c r="M348" s="7" t="str">
        <f>IF(D348="","",IF(VLOOKUP(D348,'Demand Locations'!B:D,3,FALSE)="","",VLOOKUP(D348,'Demand Locations'!B:D,3,FALSE)))</f>
        <v/>
      </c>
      <c r="N348" s="7" t="str">
        <f t="shared" si="57"/>
        <v/>
      </c>
      <c r="O348" s="7" t="str">
        <f t="shared" si="58"/>
        <v/>
      </c>
      <c r="P348" s="7" t="str">
        <f t="shared" si="59"/>
        <v/>
      </c>
      <c r="Q348" s="7" t="str">
        <f t="shared" si="60"/>
        <v/>
      </c>
      <c r="R348" s="7" t="str">
        <f t="shared" si="61"/>
        <v/>
      </c>
      <c r="S348" s="7" t="str">
        <f t="shared" si="62"/>
        <v/>
      </c>
      <c r="T348" s="7" t="str">
        <f t="shared" si="63"/>
        <v/>
      </c>
      <c r="U348" s="7" t="str">
        <f t="shared" si="64"/>
        <v/>
      </c>
      <c r="V348" s="7" t="str">
        <f t="shared" si="65"/>
        <v/>
      </c>
      <c r="W348" s="60" t="str">
        <f>IF(ISNUMBER(V348),IF(ISNA(VLOOKUP(I348,'Distances Lookup Table'!D:E,2,FALSE)),V348*'General Settings'!$F$6,IF(VLOOKUP(I348,'Distances Lookup Table'!D:E,2,FALSE)="",V348*'General Settings'!$F$6,VLOOKUP(I348,'Distances Lookup Table'!D:E,2,FALSE))),"")</f>
        <v/>
      </c>
      <c r="X348" s="18" t="str">
        <f>IF(D348&lt;&gt;"",'Workers Settings'!H348,"")</f>
        <v/>
      </c>
      <c r="Y348" s="18" t="str">
        <f>IF(D348&lt;&gt;"",'Workers Settings'!I348,"")</f>
        <v/>
      </c>
      <c r="Z348" s="29" t="str">
        <f>IF('Workers Settings'!L348&lt;&gt;"",'Workers Settings'!L348,'Workers Settings'!K348)</f>
        <v/>
      </c>
      <c r="AA348" s="29" t="str">
        <f>IF(D348&lt;&gt;"",IF('Workers Settings'!L348&lt;&gt;"",'Workers Settings'!L348,'Workers Settings'!K348),"")</f>
        <v/>
      </c>
    </row>
    <row r="349" spans="1:27" x14ac:dyDescent="0.25">
      <c r="A349" s="7">
        <f t="shared" si="56"/>
        <v>345</v>
      </c>
      <c r="B349" s="7" t="str">
        <f>IF('Workers Settings'!B349&lt;&gt;"",'Workers Settings'!B349,"")</f>
        <v/>
      </c>
      <c r="C349" s="7" t="str">
        <f>IF('Workers Settings'!C349&lt;&gt;"",'Workers Settings'!C349,"")</f>
        <v/>
      </c>
      <c r="D349" s="17"/>
      <c r="E349" s="17"/>
      <c r="F349" s="17"/>
      <c r="G349" s="7" t="str">
        <f>IF(D349&lt;&gt;"",IF('Workers Settings'!D349="","",'Workers Settings'!D349),"")</f>
        <v/>
      </c>
      <c r="H349" s="7" t="str">
        <f>IF(D349&lt;&gt;"",'Workers Settings'!E349,"")</f>
        <v/>
      </c>
      <c r="I349" s="7" t="str">
        <f t="shared" si="55"/>
        <v/>
      </c>
      <c r="J349" s="7" t="str">
        <f>IF('Workers Settings'!F349&lt;&gt;"",'Workers Settings'!F349,"")</f>
        <v/>
      </c>
      <c r="K349" s="7" t="str">
        <f>IF('Workers Settings'!G349&lt;&gt;"",'Workers Settings'!G349,"")</f>
        <v/>
      </c>
      <c r="L349" s="7" t="str">
        <f>IF(D349="","",IF(VLOOKUP(D349,'Demand Locations'!B:D,2,FALSE)="","",VLOOKUP(D349,'Demand Locations'!B:D,2,FALSE)))</f>
        <v/>
      </c>
      <c r="M349" s="7" t="str">
        <f>IF(D349="","",IF(VLOOKUP(D349,'Demand Locations'!B:D,3,FALSE)="","",VLOOKUP(D349,'Demand Locations'!B:D,3,FALSE)))</f>
        <v/>
      </c>
      <c r="N349" s="7" t="str">
        <f t="shared" si="57"/>
        <v/>
      </c>
      <c r="O349" s="7" t="str">
        <f t="shared" si="58"/>
        <v/>
      </c>
      <c r="P349" s="7" t="str">
        <f t="shared" si="59"/>
        <v/>
      </c>
      <c r="Q349" s="7" t="str">
        <f t="shared" si="60"/>
        <v/>
      </c>
      <c r="R349" s="7" t="str">
        <f t="shared" si="61"/>
        <v/>
      </c>
      <c r="S349" s="7" t="str">
        <f t="shared" si="62"/>
        <v/>
      </c>
      <c r="T349" s="7" t="str">
        <f t="shared" si="63"/>
        <v/>
      </c>
      <c r="U349" s="7" t="str">
        <f t="shared" si="64"/>
        <v/>
      </c>
      <c r="V349" s="7" t="str">
        <f t="shared" si="65"/>
        <v/>
      </c>
      <c r="W349" s="60" t="str">
        <f>IF(ISNUMBER(V349),IF(ISNA(VLOOKUP(I349,'Distances Lookup Table'!D:E,2,FALSE)),V349*'General Settings'!$F$6,IF(VLOOKUP(I349,'Distances Lookup Table'!D:E,2,FALSE)="",V349*'General Settings'!$F$6,VLOOKUP(I349,'Distances Lookup Table'!D:E,2,FALSE))),"")</f>
        <v/>
      </c>
      <c r="X349" s="18" t="str">
        <f>IF(D349&lt;&gt;"",'Workers Settings'!H349,"")</f>
        <v/>
      </c>
      <c r="Y349" s="18" t="str">
        <f>IF(D349&lt;&gt;"",'Workers Settings'!I349,"")</f>
        <v/>
      </c>
      <c r="Z349" s="29" t="str">
        <f>IF('Workers Settings'!L349&lt;&gt;"",'Workers Settings'!L349,'Workers Settings'!K349)</f>
        <v/>
      </c>
      <c r="AA349" s="29" t="str">
        <f>IF(D349&lt;&gt;"",IF('Workers Settings'!L349&lt;&gt;"",'Workers Settings'!L349,'Workers Settings'!K349),"")</f>
        <v/>
      </c>
    </row>
    <row r="350" spans="1:27" x14ac:dyDescent="0.25">
      <c r="A350" s="7">
        <f t="shared" si="56"/>
        <v>346</v>
      </c>
      <c r="B350" s="7" t="str">
        <f>IF('Workers Settings'!B350&lt;&gt;"",'Workers Settings'!B350,"")</f>
        <v/>
      </c>
      <c r="C350" s="7" t="str">
        <f>IF('Workers Settings'!C350&lt;&gt;"",'Workers Settings'!C350,"")</f>
        <v/>
      </c>
      <c r="D350" s="17"/>
      <c r="E350" s="17"/>
      <c r="F350" s="17"/>
      <c r="G350" s="7" t="str">
        <f>IF(D350&lt;&gt;"",IF('Workers Settings'!D350="","",'Workers Settings'!D350),"")</f>
        <v/>
      </c>
      <c r="H350" s="7" t="str">
        <f>IF(D350&lt;&gt;"",'Workers Settings'!E350,"")</f>
        <v/>
      </c>
      <c r="I350" s="7" t="str">
        <f t="shared" si="55"/>
        <v/>
      </c>
      <c r="J350" s="7" t="str">
        <f>IF('Workers Settings'!F350&lt;&gt;"",'Workers Settings'!F350,"")</f>
        <v/>
      </c>
      <c r="K350" s="7" t="str">
        <f>IF('Workers Settings'!G350&lt;&gt;"",'Workers Settings'!G350,"")</f>
        <v/>
      </c>
      <c r="L350" s="7" t="str">
        <f>IF(D350="","",IF(VLOOKUP(D350,'Demand Locations'!B:D,2,FALSE)="","",VLOOKUP(D350,'Demand Locations'!B:D,2,FALSE)))</f>
        <v/>
      </c>
      <c r="M350" s="7" t="str">
        <f>IF(D350="","",IF(VLOOKUP(D350,'Demand Locations'!B:D,3,FALSE)="","",VLOOKUP(D350,'Demand Locations'!B:D,3,FALSE)))</f>
        <v/>
      </c>
      <c r="N350" s="7" t="str">
        <f t="shared" si="57"/>
        <v/>
      </c>
      <c r="O350" s="7" t="str">
        <f t="shared" si="58"/>
        <v/>
      </c>
      <c r="P350" s="7" t="str">
        <f t="shared" si="59"/>
        <v/>
      </c>
      <c r="Q350" s="7" t="str">
        <f t="shared" si="60"/>
        <v/>
      </c>
      <c r="R350" s="7" t="str">
        <f t="shared" si="61"/>
        <v/>
      </c>
      <c r="S350" s="7" t="str">
        <f t="shared" si="62"/>
        <v/>
      </c>
      <c r="T350" s="7" t="str">
        <f t="shared" si="63"/>
        <v/>
      </c>
      <c r="U350" s="7" t="str">
        <f t="shared" si="64"/>
        <v/>
      </c>
      <c r="V350" s="7" t="str">
        <f t="shared" si="65"/>
        <v/>
      </c>
      <c r="W350" s="60" t="str">
        <f>IF(ISNUMBER(V350),IF(ISNA(VLOOKUP(I350,'Distances Lookup Table'!D:E,2,FALSE)),V350*'General Settings'!$F$6,IF(VLOOKUP(I350,'Distances Lookup Table'!D:E,2,FALSE)="",V350*'General Settings'!$F$6,VLOOKUP(I350,'Distances Lookup Table'!D:E,2,FALSE))),"")</f>
        <v/>
      </c>
      <c r="X350" s="18" t="str">
        <f>IF(D350&lt;&gt;"",'Workers Settings'!H350,"")</f>
        <v/>
      </c>
      <c r="Y350" s="18" t="str">
        <f>IF(D350&lt;&gt;"",'Workers Settings'!I350,"")</f>
        <v/>
      </c>
      <c r="Z350" s="29" t="str">
        <f>IF('Workers Settings'!L350&lt;&gt;"",'Workers Settings'!L350,'Workers Settings'!K350)</f>
        <v/>
      </c>
      <c r="AA350" s="29" t="str">
        <f>IF(D350&lt;&gt;"",IF('Workers Settings'!L350&lt;&gt;"",'Workers Settings'!L350,'Workers Settings'!K350),"")</f>
        <v/>
      </c>
    </row>
    <row r="351" spans="1:27" x14ac:dyDescent="0.25">
      <c r="A351" s="7">
        <f t="shared" si="56"/>
        <v>347</v>
      </c>
      <c r="B351" s="7" t="str">
        <f>IF('Workers Settings'!B351&lt;&gt;"",'Workers Settings'!B351,"")</f>
        <v/>
      </c>
      <c r="C351" s="7" t="str">
        <f>IF('Workers Settings'!C351&lt;&gt;"",'Workers Settings'!C351,"")</f>
        <v/>
      </c>
      <c r="D351" s="17"/>
      <c r="E351" s="17"/>
      <c r="F351" s="17"/>
      <c r="G351" s="7" t="str">
        <f>IF(D351&lt;&gt;"",IF('Workers Settings'!D351="","",'Workers Settings'!D351),"")</f>
        <v/>
      </c>
      <c r="H351" s="7" t="str">
        <f>IF(D351&lt;&gt;"",'Workers Settings'!E351,"")</f>
        <v/>
      </c>
      <c r="I351" s="7" t="str">
        <f t="shared" si="55"/>
        <v/>
      </c>
      <c r="J351" s="7" t="str">
        <f>IF('Workers Settings'!F351&lt;&gt;"",'Workers Settings'!F351,"")</f>
        <v/>
      </c>
      <c r="K351" s="7" t="str">
        <f>IF('Workers Settings'!G351&lt;&gt;"",'Workers Settings'!G351,"")</f>
        <v/>
      </c>
      <c r="L351" s="7" t="str">
        <f>IF(D351="","",IF(VLOOKUP(D351,'Demand Locations'!B:D,2,FALSE)="","",VLOOKUP(D351,'Demand Locations'!B:D,2,FALSE)))</f>
        <v/>
      </c>
      <c r="M351" s="7" t="str">
        <f>IF(D351="","",IF(VLOOKUP(D351,'Demand Locations'!B:D,3,FALSE)="","",VLOOKUP(D351,'Demand Locations'!B:D,3,FALSE)))</f>
        <v/>
      </c>
      <c r="N351" s="7" t="str">
        <f t="shared" si="57"/>
        <v/>
      </c>
      <c r="O351" s="7" t="str">
        <f t="shared" si="58"/>
        <v/>
      </c>
      <c r="P351" s="7" t="str">
        <f t="shared" si="59"/>
        <v/>
      </c>
      <c r="Q351" s="7" t="str">
        <f t="shared" si="60"/>
        <v/>
      </c>
      <c r="R351" s="7" t="str">
        <f t="shared" si="61"/>
        <v/>
      </c>
      <c r="S351" s="7" t="str">
        <f t="shared" si="62"/>
        <v/>
      </c>
      <c r="T351" s="7" t="str">
        <f t="shared" si="63"/>
        <v/>
      </c>
      <c r="U351" s="7" t="str">
        <f t="shared" si="64"/>
        <v/>
      </c>
      <c r="V351" s="7" t="str">
        <f t="shared" si="65"/>
        <v/>
      </c>
      <c r="W351" s="60" t="str">
        <f>IF(ISNUMBER(V351),IF(ISNA(VLOOKUP(I351,'Distances Lookup Table'!D:E,2,FALSE)),V351*'General Settings'!$F$6,IF(VLOOKUP(I351,'Distances Lookup Table'!D:E,2,FALSE)="",V351*'General Settings'!$F$6,VLOOKUP(I351,'Distances Lookup Table'!D:E,2,FALSE))),"")</f>
        <v/>
      </c>
      <c r="X351" s="18" t="str">
        <f>IF(D351&lt;&gt;"",'Workers Settings'!H351,"")</f>
        <v/>
      </c>
      <c r="Y351" s="18" t="str">
        <f>IF(D351&lt;&gt;"",'Workers Settings'!I351,"")</f>
        <v/>
      </c>
      <c r="Z351" s="29" t="str">
        <f>IF('Workers Settings'!L351&lt;&gt;"",'Workers Settings'!L351,'Workers Settings'!K351)</f>
        <v/>
      </c>
      <c r="AA351" s="29" t="str">
        <f>IF(D351&lt;&gt;"",IF('Workers Settings'!L351&lt;&gt;"",'Workers Settings'!L351,'Workers Settings'!K351),"")</f>
        <v/>
      </c>
    </row>
    <row r="352" spans="1:27" x14ac:dyDescent="0.25">
      <c r="A352" s="7">
        <f t="shared" si="56"/>
        <v>348</v>
      </c>
      <c r="B352" s="7" t="str">
        <f>IF('Workers Settings'!B352&lt;&gt;"",'Workers Settings'!B352,"")</f>
        <v/>
      </c>
      <c r="C352" s="7" t="str">
        <f>IF('Workers Settings'!C352&lt;&gt;"",'Workers Settings'!C352,"")</f>
        <v/>
      </c>
      <c r="D352" s="17"/>
      <c r="E352" s="17"/>
      <c r="F352" s="17"/>
      <c r="G352" s="7" t="str">
        <f>IF(D352&lt;&gt;"",IF('Workers Settings'!D352="","",'Workers Settings'!D352),"")</f>
        <v/>
      </c>
      <c r="H352" s="7" t="str">
        <f>IF(D352&lt;&gt;"",'Workers Settings'!E352,"")</f>
        <v/>
      </c>
      <c r="I352" s="7" t="str">
        <f t="shared" si="55"/>
        <v/>
      </c>
      <c r="J352" s="7" t="str">
        <f>IF('Workers Settings'!F352&lt;&gt;"",'Workers Settings'!F352,"")</f>
        <v/>
      </c>
      <c r="K352" s="7" t="str">
        <f>IF('Workers Settings'!G352&lt;&gt;"",'Workers Settings'!G352,"")</f>
        <v/>
      </c>
      <c r="L352" s="7" t="str">
        <f>IF(D352="","",IF(VLOOKUP(D352,'Demand Locations'!B:D,2,FALSE)="","",VLOOKUP(D352,'Demand Locations'!B:D,2,FALSE)))</f>
        <v/>
      </c>
      <c r="M352" s="7" t="str">
        <f>IF(D352="","",IF(VLOOKUP(D352,'Demand Locations'!B:D,3,FALSE)="","",VLOOKUP(D352,'Demand Locations'!B:D,3,FALSE)))</f>
        <v/>
      </c>
      <c r="N352" s="7" t="str">
        <f t="shared" si="57"/>
        <v/>
      </c>
      <c r="O352" s="7" t="str">
        <f t="shared" si="58"/>
        <v/>
      </c>
      <c r="P352" s="7" t="str">
        <f t="shared" si="59"/>
        <v/>
      </c>
      <c r="Q352" s="7" t="str">
        <f t="shared" si="60"/>
        <v/>
      </c>
      <c r="R352" s="7" t="str">
        <f t="shared" si="61"/>
        <v/>
      </c>
      <c r="S352" s="7" t="str">
        <f t="shared" si="62"/>
        <v/>
      </c>
      <c r="T352" s="7" t="str">
        <f t="shared" si="63"/>
        <v/>
      </c>
      <c r="U352" s="7" t="str">
        <f t="shared" si="64"/>
        <v/>
      </c>
      <c r="V352" s="7" t="str">
        <f t="shared" si="65"/>
        <v/>
      </c>
      <c r="W352" s="60" t="str">
        <f>IF(ISNUMBER(V352),IF(ISNA(VLOOKUP(I352,'Distances Lookup Table'!D:E,2,FALSE)),V352*'General Settings'!$F$6,IF(VLOOKUP(I352,'Distances Lookup Table'!D:E,2,FALSE)="",V352*'General Settings'!$F$6,VLOOKUP(I352,'Distances Lookup Table'!D:E,2,FALSE))),"")</f>
        <v/>
      </c>
      <c r="X352" s="18" t="str">
        <f>IF(D352&lt;&gt;"",'Workers Settings'!H352,"")</f>
        <v/>
      </c>
      <c r="Y352" s="18" t="str">
        <f>IF(D352&lt;&gt;"",'Workers Settings'!I352,"")</f>
        <v/>
      </c>
      <c r="Z352" s="29" t="str">
        <f>IF('Workers Settings'!L352&lt;&gt;"",'Workers Settings'!L352,'Workers Settings'!K352)</f>
        <v/>
      </c>
      <c r="AA352" s="29" t="str">
        <f>IF(D352&lt;&gt;"",IF('Workers Settings'!L352&lt;&gt;"",'Workers Settings'!L352,'Workers Settings'!K352),"")</f>
        <v/>
      </c>
    </row>
    <row r="353" spans="1:27" x14ac:dyDescent="0.25">
      <c r="A353" s="7">
        <f t="shared" si="56"/>
        <v>349</v>
      </c>
      <c r="B353" s="7" t="str">
        <f>IF('Workers Settings'!B353&lt;&gt;"",'Workers Settings'!B353,"")</f>
        <v/>
      </c>
      <c r="C353" s="7" t="str">
        <f>IF('Workers Settings'!C353&lt;&gt;"",'Workers Settings'!C353,"")</f>
        <v/>
      </c>
      <c r="D353" s="17"/>
      <c r="E353" s="17"/>
      <c r="F353" s="17"/>
      <c r="G353" s="7" t="str">
        <f>IF(D353&lt;&gt;"",IF('Workers Settings'!D353="","",'Workers Settings'!D353),"")</f>
        <v/>
      </c>
      <c r="H353" s="7" t="str">
        <f>IF(D353&lt;&gt;"",'Workers Settings'!E353,"")</f>
        <v/>
      </c>
      <c r="I353" s="7" t="str">
        <f t="shared" si="55"/>
        <v/>
      </c>
      <c r="J353" s="7" t="str">
        <f>IF('Workers Settings'!F353&lt;&gt;"",'Workers Settings'!F353,"")</f>
        <v/>
      </c>
      <c r="K353" s="7" t="str">
        <f>IF('Workers Settings'!G353&lt;&gt;"",'Workers Settings'!G353,"")</f>
        <v/>
      </c>
      <c r="L353" s="7" t="str">
        <f>IF(D353="","",IF(VLOOKUP(D353,'Demand Locations'!B:D,2,FALSE)="","",VLOOKUP(D353,'Demand Locations'!B:D,2,FALSE)))</f>
        <v/>
      </c>
      <c r="M353" s="7" t="str">
        <f>IF(D353="","",IF(VLOOKUP(D353,'Demand Locations'!B:D,3,FALSE)="","",VLOOKUP(D353,'Demand Locations'!B:D,3,FALSE)))</f>
        <v/>
      </c>
      <c r="N353" s="7" t="str">
        <f t="shared" si="57"/>
        <v/>
      </c>
      <c r="O353" s="7" t="str">
        <f t="shared" si="58"/>
        <v/>
      </c>
      <c r="P353" s="7" t="str">
        <f t="shared" si="59"/>
        <v/>
      </c>
      <c r="Q353" s="7" t="str">
        <f t="shared" si="60"/>
        <v/>
      </c>
      <c r="R353" s="7" t="str">
        <f t="shared" si="61"/>
        <v/>
      </c>
      <c r="S353" s="7" t="str">
        <f t="shared" si="62"/>
        <v/>
      </c>
      <c r="T353" s="7" t="str">
        <f t="shared" si="63"/>
        <v/>
      </c>
      <c r="U353" s="7" t="str">
        <f t="shared" si="64"/>
        <v/>
      </c>
      <c r="V353" s="7" t="str">
        <f t="shared" si="65"/>
        <v/>
      </c>
      <c r="W353" s="60" t="str">
        <f>IF(ISNUMBER(V353),IF(ISNA(VLOOKUP(I353,'Distances Lookup Table'!D:E,2,FALSE)),V353*'General Settings'!$F$6,IF(VLOOKUP(I353,'Distances Lookup Table'!D:E,2,FALSE)="",V353*'General Settings'!$F$6,VLOOKUP(I353,'Distances Lookup Table'!D:E,2,FALSE))),"")</f>
        <v/>
      </c>
      <c r="X353" s="18" t="str">
        <f>IF(D353&lt;&gt;"",'Workers Settings'!H353,"")</f>
        <v/>
      </c>
      <c r="Y353" s="18" t="str">
        <f>IF(D353&lt;&gt;"",'Workers Settings'!I353,"")</f>
        <v/>
      </c>
      <c r="Z353" s="29" t="str">
        <f>IF('Workers Settings'!L353&lt;&gt;"",'Workers Settings'!L353,'Workers Settings'!K353)</f>
        <v/>
      </c>
      <c r="AA353" s="29" t="str">
        <f>IF(D353&lt;&gt;"",IF('Workers Settings'!L353&lt;&gt;"",'Workers Settings'!L353,'Workers Settings'!K353),"")</f>
        <v/>
      </c>
    </row>
    <row r="354" spans="1:27" x14ac:dyDescent="0.25">
      <c r="A354" s="7">
        <f t="shared" si="56"/>
        <v>350</v>
      </c>
      <c r="B354" s="7" t="str">
        <f>IF('Workers Settings'!B354&lt;&gt;"",'Workers Settings'!B354,"")</f>
        <v/>
      </c>
      <c r="C354" s="7" t="str">
        <f>IF('Workers Settings'!C354&lt;&gt;"",'Workers Settings'!C354,"")</f>
        <v/>
      </c>
      <c r="D354" s="17"/>
      <c r="E354" s="17"/>
      <c r="F354" s="17"/>
      <c r="G354" s="7" t="str">
        <f>IF(D354&lt;&gt;"",IF('Workers Settings'!D354="","",'Workers Settings'!D354),"")</f>
        <v/>
      </c>
      <c r="H354" s="7" t="str">
        <f>IF(D354&lt;&gt;"",'Workers Settings'!E354,"")</f>
        <v/>
      </c>
      <c r="I354" s="7" t="str">
        <f t="shared" si="55"/>
        <v/>
      </c>
      <c r="J354" s="7" t="str">
        <f>IF('Workers Settings'!F354&lt;&gt;"",'Workers Settings'!F354,"")</f>
        <v/>
      </c>
      <c r="K354" s="7" t="str">
        <f>IF('Workers Settings'!G354&lt;&gt;"",'Workers Settings'!G354,"")</f>
        <v/>
      </c>
      <c r="L354" s="7" t="str">
        <f>IF(D354="","",IF(VLOOKUP(D354,'Demand Locations'!B:D,2,FALSE)="","",VLOOKUP(D354,'Demand Locations'!B:D,2,FALSE)))</f>
        <v/>
      </c>
      <c r="M354" s="7" t="str">
        <f>IF(D354="","",IF(VLOOKUP(D354,'Demand Locations'!B:D,3,FALSE)="","",VLOOKUP(D354,'Demand Locations'!B:D,3,FALSE)))</f>
        <v/>
      </c>
      <c r="N354" s="7" t="str">
        <f t="shared" si="57"/>
        <v/>
      </c>
      <c r="O354" s="7" t="str">
        <f t="shared" si="58"/>
        <v/>
      </c>
      <c r="P354" s="7" t="str">
        <f t="shared" si="59"/>
        <v/>
      </c>
      <c r="Q354" s="7" t="str">
        <f t="shared" si="60"/>
        <v/>
      </c>
      <c r="R354" s="7" t="str">
        <f t="shared" si="61"/>
        <v/>
      </c>
      <c r="S354" s="7" t="str">
        <f t="shared" si="62"/>
        <v/>
      </c>
      <c r="T354" s="7" t="str">
        <f t="shared" si="63"/>
        <v/>
      </c>
      <c r="U354" s="7" t="str">
        <f t="shared" si="64"/>
        <v/>
      </c>
      <c r="V354" s="7" t="str">
        <f t="shared" si="65"/>
        <v/>
      </c>
      <c r="W354" s="60" t="str">
        <f>IF(ISNUMBER(V354),IF(ISNA(VLOOKUP(I354,'Distances Lookup Table'!D:E,2,FALSE)),V354*'General Settings'!$F$6,IF(VLOOKUP(I354,'Distances Lookup Table'!D:E,2,FALSE)="",V354*'General Settings'!$F$6,VLOOKUP(I354,'Distances Lookup Table'!D:E,2,FALSE))),"")</f>
        <v/>
      </c>
      <c r="X354" s="18" t="str">
        <f>IF(D354&lt;&gt;"",'Workers Settings'!H354,"")</f>
        <v/>
      </c>
      <c r="Y354" s="18" t="str">
        <f>IF(D354&lt;&gt;"",'Workers Settings'!I354,"")</f>
        <v/>
      </c>
      <c r="Z354" s="29" t="str">
        <f>IF('Workers Settings'!L354&lt;&gt;"",'Workers Settings'!L354,'Workers Settings'!K354)</f>
        <v/>
      </c>
      <c r="AA354" s="29" t="str">
        <f>IF(D354&lt;&gt;"",IF('Workers Settings'!L354&lt;&gt;"",'Workers Settings'!L354,'Workers Settings'!K354),"")</f>
        <v/>
      </c>
    </row>
    <row r="355" spans="1:27" x14ac:dyDescent="0.25">
      <c r="A355" s="7">
        <f t="shared" si="56"/>
        <v>351</v>
      </c>
      <c r="B355" s="7" t="str">
        <f>IF('Workers Settings'!B355&lt;&gt;"",'Workers Settings'!B355,"")</f>
        <v/>
      </c>
      <c r="C355" s="7" t="str">
        <f>IF('Workers Settings'!C355&lt;&gt;"",'Workers Settings'!C355,"")</f>
        <v/>
      </c>
      <c r="D355" s="17"/>
      <c r="E355" s="17"/>
      <c r="F355" s="17"/>
      <c r="G355" s="7" t="str">
        <f>IF(D355&lt;&gt;"",IF('Workers Settings'!D355="","",'Workers Settings'!D355),"")</f>
        <v/>
      </c>
      <c r="H355" s="7" t="str">
        <f>IF(D355&lt;&gt;"",'Workers Settings'!E355,"")</f>
        <v/>
      </c>
      <c r="I355" s="7" t="str">
        <f t="shared" si="55"/>
        <v/>
      </c>
      <c r="J355" s="7" t="str">
        <f>IF('Workers Settings'!F355&lt;&gt;"",'Workers Settings'!F355,"")</f>
        <v/>
      </c>
      <c r="K355" s="7" t="str">
        <f>IF('Workers Settings'!G355&lt;&gt;"",'Workers Settings'!G355,"")</f>
        <v/>
      </c>
      <c r="L355" s="7" t="str">
        <f>IF(D355="","",IF(VLOOKUP(D355,'Demand Locations'!B:D,2,FALSE)="","",VLOOKUP(D355,'Demand Locations'!B:D,2,FALSE)))</f>
        <v/>
      </c>
      <c r="M355" s="7" t="str">
        <f>IF(D355="","",IF(VLOOKUP(D355,'Demand Locations'!B:D,3,FALSE)="","",VLOOKUP(D355,'Demand Locations'!B:D,3,FALSE)))</f>
        <v/>
      </c>
      <c r="N355" s="7" t="str">
        <f t="shared" si="57"/>
        <v/>
      </c>
      <c r="O355" s="7" t="str">
        <f t="shared" si="58"/>
        <v/>
      </c>
      <c r="P355" s="7" t="str">
        <f t="shared" si="59"/>
        <v/>
      </c>
      <c r="Q355" s="7" t="str">
        <f t="shared" si="60"/>
        <v/>
      </c>
      <c r="R355" s="7" t="str">
        <f t="shared" si="61"/>
        <v/>
      </c>
      <c r="S355" s="7" t="str">
        <f t="shared" si="62"/>
        <v/>
      </c>
      <c r="T355" s="7" t="str">
        <f t="shared" si="63"/>
        <v/>
      </c>
      <c r="U355" s="7" t="str">
        <f t="shared" si="64"/>
        <v/>
      </c>
      <c r="V355" s="7" t="str">
        <f t="shared" si="65"/>
        <v/>
      </c>
      <c r="W355" s="60" t="str">
        <f>IF(ISNUMBER(V355),IF(ISNA(VLOOKUP(I355,'Distances Lookup Table'!D:E,2,FALSE)),V355*'General Settings'!$F$6,IF(VLOOKUP(I355,'Distances Lookup Table'!D:E,2,FALSE)="",V355*'General Settings'!$F$6,VLOOKUP(I355,'Distances Lookup Table'!D:E,2,FALSE))),"")</f>
        <v/>
      </c>
      <c r="X355" s="18" t="str">
        <f>IF(D355&lt;&gt;"",'Workers Settings'!H355,"")</f>
        <v/>
      </c>
      <c r="Y355" s="18" t="str">
        <f>IF(D355&lt;&gt;"",'Workers Settings'!I355,"")</f>
        <v/>
      </c>
      <c r="Z355" s="29" t="str">
        <f>IF('Workers Settings'!L355&lt;&gt;"",'Workers Settings'!L355,'Workers Settings'!K355)</f>
        <v/>
      </c>
      <c r="AA355" s="29" t="str">
        <f>IF(D355&lt;&gt;"",IF('Workers Settings'!L355&lt;&gt;"",'Workers Settings'!L355,'Workers Settings'!K355),"")</f>
        <v/>
      </c>
    </row>
    <row r="356" spans="1:27" x14ac:dyDescent="0.25">
      <c r="A356" s="7">
        <f t="shared" si="56"/>
        <v>352</v>
      </c>
      <c r="B356" s="7" t="str">
        <f>IF('Workers Settings'!B356&lt;&gt;"",'Workers Settings'!B356,"")</f>
        <v/>
      </c>
      <c r="C356" s="7" t="str">
        <f>IF('Workers Settings'!C356&lt;&gt;"",'Workers Settings'!C356,"")</f>
        <v/>
      </c>
      <c r="D356" s="17"/>
      <c r="E356" s="17"/>
      <c r="F356" s="17"/>
      <c r="G356" s="7" t="str">
        <f>IF(D356&lt;&gt;"",IF('Workers Settings'!D356="","",'Workers Settings'!D356),"")</f>
        <v/>
      </c>
      <c r="H356" s="7" t="str">
        <f>IF(D356&lt;&gt;"",'Workers Settings'!E356,"")</f>
        <v/>
      </c>
      <c r="I356" s="7" t="str">
        <f t="shared" si="55"/>
        <v/>
      </c>
      <c r="J356" s="7" t="str">
        <f>IF('Workers Settings'!F356&lt;&gt;"",'Workers Settings'!F356,"")</f>
        <v/>
      </c>
      <c r="K356" s="7" t="str">
        <f>IF('Workers Settings'!G356&lt;&gt;"",'Workers Settings'!G356,"")</f>
        <v/>
      </c>
      <c r="L356" s="7" t="str">
        <f>IF(D356="","",IF(VLOOKUP(D356,'Demand Locations'!B:D,2,FALSE)="","",VLOOKUP(D356,'Demand Locations'!B:D,2,FALSE)))</f>
        <v/>
      </c>
      <c r="M356" s="7" t="str">
        <f>IF(D356="","",IF(VLOOKUP(D356,'Demand Locations'!B:D,3,FALSE)="","",VLOOKUP(D356,'Demand Locations'!B:D,3,FALSE)))</f>
        <v/>
      </c>
      <c r="N356" s="7" t="str">
        <f t="shared" si="57"/>
        <v/>
      </c>
      <c r="O356" s="7" t="str">
        <f t="shared" si="58"/>
        <v/>
      </c>
      <c r="P356" s="7" t="str">
        <f t="shared" si="59"/>
        <v/>
      </c>
      <c r="Q356" s="7" t="str">
        <f t="shared" si="60"/>
        <v/>
      </c>
      <c r="R356" s="7" t="str">
        <f t="shared" si="61"/>
        <v/>
      </c>
      <c r="S356" s="7" t="str">
        <f t="shared" si="62"/>
        <v/>
      </c>
      <c r="T356" s="7" t="str">
        <f t="shared" si="63"/>
        <v/>
      </c>
      <c r="U356" s="7" t="str">
        <f t="shared" si="64"/>
        <v/>
      </c>
      <c r="V356" s="7" t="str">
        <f t="shared" si="65"/>
        <v/>
      </c>
      <c r="W356" s="60" t="str">
        <f>IF(ISNUMBER(V356),IF(ISNA(VLOOKUP(I356,'Distances Lookup Table'!D:E,2,FALSE)),V356*'General Settings'!$F$6,IF(VLOOKUP(I356,'Distances Lookup Table'!D:E,2,FALSE)="",V356*'General Settings'!$F$6,VLOOKUP(I356,'Distances Lookup Table'!D:E,2,FALSE))),"")</f>
        <v/>
      </c>
      <c r="X356" s="18" t="str">
        <f>IF(D356&lt;&gt;"",'Workers Settings'!H356,"")</f>
        <v/>
      </c>
      <c r="Y356" s="18" t="str">
        <f>IF(D356&lt;&gt;"",'Workers Settings'!I356,"")</f>
        <v/>
      </c>
      <c r="Z356" s="29" t="str">
        <f>IF('Workers Settings'!L356&lt;&gt;"",'Workers Settings'!L356,'Workers Settings'!K356)</f>
        <v/>
      </c>
      <c r="AA356" s="29" t="str">
        <f>IF(D356&lt;&gt;"",IF('Workers Settings'!L356&lt;&gt;"",'Workers Settings'!L356,'Workers Settings'!K356),"")</f>
        <v/>
      </c>
    </row>
    <row r="357" spans="1:27" x14ac:dyDescent="0.25">
      <c r="A357" s="7">
        <f t="shared" si="56"/>
        <v>353</v>
      </c>
      <c r="B357" s="7" t="str">
        <f>IF('Workers Settings'!B357&lt;&gt;"",'Workers Settings'!B357,"")</f>
        <v/>
      </c>
      <c r="C357" s="7" t="str">
        <f>IF('Workers Settings'!C357&lt;&gt;"",'Workers Settings'!C357,"")</f>
        <v/>
      </c>
      <c r="D357" s="17"/>
      <c r="E357" s="17"/>
      <c r="F357" s="17"/>
      <c r="G357" s="7" t="str">
        <f>IF(D357&lt;&gt;"",IF('Workers Settings'!D357="","",'Workers Settings'!D357),"")</f>
        <v/>
      </c>
      <c r="H357" s="7" t="str">
        <f>IF(D357&lt;&gt;"",'Workers Settings'!E357,"")</f>
        <v/>
      </c>
      <c r="I357" s="7" t="str">
        <f t="shared" si="55"/>
        <v/>
      </c>
      <c r="J357" s="7" t="str">
        <f>IF('Workers Settings'!F357&lt;&gt;"",'Workers Settings'!F357,"")</f>
        <v/>
      </c>
      <c r="K357" s="7" t="str">
        <f>IF('Workers Settings'!G357&lt;&gt;"",'Workers Settings'!G357,"")</f>
        <v/>
      </c>
      <c r="L357" s="7" t="str">
        <f>IF(D357="","",IF(VLOOKUP(D357,'Demand Locations'!B:D,2,FALSE)="","",VLOOKUP(D357,'Demand Locations'!B:D,2,FALSE)))</f>
        <v/>
      </c>
      <c r="M357" s="7" t="str">
        <f>IF(D357="","",IF(VLOOKUP(D357,'Demand Locations'!B:D,3,FALSE)="","",VLOOKUP(D357,'Demand Locations'!B:D,3,FALSE)))</f>
        <v/>
      </c>
      <c r="N357" s="7" t="str">
        <f t="shared" si="57"/>
        <v/>
      </c>
      <c r="O357" s="7" t="str">
        <f t="shared" si="58"/>
        <v/>
      </c>
      <c r="P357" s="7" t="str">
        <f t="shared" si="59"/>
        <v/>
      </c>
      <c r="Q357" s="7" t="str">
        <f t="shared" si="60"/>
        <v/>
      </c>
      <c r="R357" s="7" t="str">
        <f t="shared" si="61"/>
        <v/>
      </c>
      <c r="S357" s="7" t="str">
        <f t="shared" si="62"/>
        <v/>
      </c>
      <c r="T357" s="7" t="str">
        <f t="shared" si="63"/>
        <v/>
      </c>
      <c r="U357" s="7" t="str">
        <f t="shared" si="64"/>
        <v/>
      </c>
      <c r="V357" s="7" t="str">
        <f t="shared" si="65"/>
        <v/>
      </c>
      <c r="W357" s="60" t="str">
        <f>IF(ISNUMBER(V357),IF(ISNA(VLOOKUP(I357,'Distances Lookup Table'!D:E,2,FALSE)),V357*'General Settings'!$F$6,IF(VLOOKUP(I357,'Distances Lookup Table'!D:E,2,FALSE)="",V357*'General Settings'!$F$6,VLOOKUP(I357,'Distances Lookup Table'!D:E,2,FALSE))),"")</f>
        <v/>
      </c>
      <c r="X357" s="18" t="str">
        <f>IF(D357&lt;&gt;"",'Workers Settings'!H357,"")</f>
        <v/>
      </c>
      <c r="Y357" s="18" t="str">
        <f>IF(D357&lt;&gt;"",'Workers Settings'!I357,"")</f>
        <v/>
      </c>
      <c r="Z357" s="29" t="str">
        <f>IF('Workers Settings'!L357&lt;&gt;"",'Workers Settings'!L357,'Workers Settings'!K357)</f>
        <v/>
      </c>
      <c r="AA357" s="29" t="str">
        <f>IF(D357&lt;&gt;"",IF('Workers Settings'!L357&lt;&gt;"",'Workers Settings'!L357,'Workers Settings'!K357),"")</f>
        <v/>
      </c>
    </row>
    <row r="358" spans="1:27" x14ac:dyDescent="0.25">
      <c r="A358" s="7">
        <f t="shared" si="56"/>
        <v>354</v>
      </c>
      <c r="B358" s="7" t="str">
        <f>IF('Workers Settings'!B358&lt;&gt;"",'Workers Settings'!B358,"")</f>
        <v/>
      </c>
      <c r="C358" s="7" t="str">
        <f>IF('Workers Settings'!C358&lt;&gt;"",'Workers Settings'!C358,"")</f>
        <v/>
      </c>
      <c r="D358" s="17"/>
      <c r="E358" s="17"/>
      <c r="F358" s="17"/>
      <c r="G358" s="7" t="str">
        <f>IF(D358&lt;&gt;"",IF('Workers Settings'!D358="","",'Workers Settings'!D358),"")</f>
        <v/>
      </c>
      <c r="H358" s="7" t="str">
        <f>IF(D358&lt;&gt;"",'Workers Settings'!E358,"")</f>
        <v/>
      </c>
      <c r="I358" s="7" t="str">
        <f t="shared" si="55"/>
        <v/>
      </c>
      <c r="J358" s="7" t="str">
        <f>IF('Workers Settings'!F358&lt;&gt;"",'Workers Settings'!F358,"")</f>
        <v/>
      </c>
      <c r="K358" s="7" t="str">
        <f>IF('Workers Settings'!G358&lt;&gt;"",'Workers Settings'!G358,"")</f>
        <v/>
      </c>
      <c r="L358" s="7" t="str">
        <f>IF(D358="","",IF(VLOOKUP(D358,'Demand Locations'!B:D,2,FALSE)="","",VLOOKUP(D358,'Demand Locations'!B:D,2,FALSE)))</f>
        <v/>
      </c>
      <c r="M358" s="7" t="str">
        <f>IF(D358="","",IF(VLOOKUP(D358,'Demand Locations'!B:D,3,FALSE)="","",VLOOKUP(D358,'Demand Locations'!B:D,3,FALSE)))</f>
        <v/>
      </c>
      <c r="N358" s="7" t="str">
        <f t="shared" si="57"/>
        <v/>
      </c>
      <c r="O358" s="7" t="str">
        <f t="shared" si="58"/>
        <v/>
      </c>
      <c r="P358" s="7" t="str">
        <f t="shared" si="59"/>
        <v/>
      </c>
      <c r="Q358" s="7" t="str">
        <f t="shared" si="60"/>
        <v/>
      </c>
      <c r="R358" s="7" t="str">
        <f t="shared" si="61"/>
        <v/>
      </c>
      <c r="S358" s="7" t="str">
        <f t="shared" si="62"/>
        <v/>
      </c>
      <c r="T358" s="7" t="str">
        <f t="shared" si="63"/>
        <v/>
      </c>
      <c r="U358" s="7" t="str">
        <f t="shared" si="64"/>
        <v/>
      </c>
      <c r="V358" s="7" t="str">
        <f t="shared" si="65"/>
        <v/>
      </c>
      <c r="W358" s="60" t="str">
        <f>IF(ISNUMBER(V358),IF(ISNA(VLOOKUP(I358,'Distances Lookup Table'!D:E,2,FALSE)),V358*'General Settings'!$F$6,IF(VLOOKUP(I358,'Distances Lookup Table'!D:E,2,FALSE)="",V358*'General Settings'!$F$6,VLOOKUP(I358,'Distances Lookup Table'!D:E,2,FALSE))),"")</f>
        <v/>
      </c>
      <c r="X358" s="18" t="str">
        <f>IF(D358&lt;&gt;"",'Workers Settings'!H358,"")</f>
        <v/>
      </c>
      <c r="Y358" s="18" t="str">
        <f>IF(D358&lt;&gt;"",'Workers Settings'!I358,"")</f>
        <v/>
      </c>
      <c r="Z358" s="29" t="str">
        <f>IF('Workers Settings'!L358&lt;&gt;"",'Workers Settings'!L358,'Workers Settings'!K358)</f>
        <v/>
      </c>
      <c r="AA358" s="29" t="str">
        <f>IF(D358&lt;&gt;"",IF('Workers Settings'!L358&lt;&gt;"",'Workers Settings'!L358,'Workers Settings'!K358),"")</f>
        <v/>
      </c>
    </row>
    <row r="359" spans="1:27" x14ac:dyDescent="0.25">
      <c r="A359" s="7">
        <f t="shared" si="56"/>
        <v>355</v>
      </c>
      <c r="B359" s="7" t="str">
        <f>IF('Workers Settings'!B359&lt;&gt;"",'Workers Settings'!B359,"")</f>
        <v/>
      </c>
      <c r="C359" s="7" t="str">
        <f>IF('Workers Settings'!C359&lt;&gt;"",'Workers Settings'!C359,"")</f>
        <v/>
      </c>
      <c r="D359" s="17"/>
      <c r="E359" s="17"/>
      <c r="F359" s="17"/>
      <c r="G359" s="7" t="str">
        <f>IF(D359&lt;&gt;"",IF('Workers Settings'!D359="","",'Workers Settings'!D359),"")</f>
        <v/>
      </c>
      <c r="H359" s="7" t="str">
        <f>IF(D359&lt;&gt;"",'Workers Settings'!E359,"")</f>
        <v/>
      </c>
      <c r="I359" s="7" t="str">
        <f t="shared" si="55"/>
        <v/>
      </c>
      <c r="J359" s="7" t="str">
        <f>IF('Workers Settings'!F359&lt;&gt;"",'Workers Settings'!F359,"")</f>
        <v/>
      </c>
      <c r="K359" s="7" t="str">
        <f>IF('Workers Settings'!G359&lt;&gt;"",'Workers Settings'!G359,"")</f>
        <v/>
      </c>
      <c r="L359" s="7" t="str">
        <f>IF(D359="","",IF(VLOOKUP(D359,'Demand Locations'!B:D,2,FALSE)="","",VLOOKUP(D359,'Demand Locations'!B:D,2,FALSE)))</f>
        <v/>
      </c>
      <c r="M359" s="7" t="str">
        <f>IF(D359="","",IF(VLOOKUP(D359,'Demand Locations'!B:D,3,FALSE)="","",VLOOKUP(D359,'Demand Locations'!B:D,3,FALSE)))</f>
        <v/>
      </c>
      <c r="N359" s="7" t="str">
        <f t="shared" si="57"/>
        <v/>
      </c>
      <c r="O359" s="7" t="str">
        <f t="shared" si="58"/>
        <v/>
      </c>
      <c r="P359" s="7" t="str">
        <f t="shared" si="59"/>
        <v/>
      </c>
      <c r="Q359" s="7" t="str">
        <f t="shared" si="60"/>
        <v/>
      </c>
      <c r="R359" s="7" t="str">
        <f t="shared" si="61"/>
        <v/>
      </c>
      <c r="S359" s="7" t="str">
        <f t="shared" si="62"/>
        <v/>
      </c>
      <c r="T359" s="7" t="str">
        <f t="shared" si="63"/>
        <v/>
      </c>
      <c r="U359" s="7" t="str">
        <f t="shared" si="64"/>
        <v/>
      </c>
      <c r="V359" s="7" t="str">
        <f t="shared" si="65"/>
        <v/>
      </c>
      <c r="W359" s="60" t="str">
        <f>IF(ISNUMBER(V359),IF(ISNA(VLOOKUP(I359,'Distances Lookup Table'!D:E,2,FALSE)),V359*'General Settings'!$F$6,IF(VLOOKUP(I359,'Distances Lookup Table'!D:E,2,FALSE)="",V359*'General Settings'!$F$6,VLOOKUP(I359,'Distances Lookup Table'!D:E,2,FALSE))),"")</f>
        <v/>
      </c>
      <c r="X359" s="18" t="str">
        <f>IF(D359&lt;&gt;"",'Workers Settings'!H359,"")</f>
        <v/>
      </c>
      <c r="Y359" s="18" t="str">
        <f>IF(D359&lt;&gt;"",'Workers Settings'!I359,"")</f>
        <v/>
      </c>
      <c r="Z359" s="29" t="str">
        <f>IF('Workers Settings'!L359&lt;&gt;"",'Workers Settings'!L359,'Workers Settings'!K359)</f>
        <v/>
      </c>
      <c r="AA359" s="29" t="str">
        <f>IF(D359&lt;&gt;"",IF('Workers Settings'!L359&lt;&gt;"",'Workers Settings'!L359,'Workers Settings'!K359),"")</f>
        <v/>
      </c>
    </row>
    <row r="360" spans="1:27" x14ac:dyDescent="0.25">
      <c r="A360" s="7">
        <f t="shared" si="56"/>
        <v>356</v>
      </c>
      <c r="B360" s="7" t="str">
        <f>IF('Workers Settings'!B360&lt;&gt;"",'Workers Settings'!B360,"")</f>
        <v/>
      </c>
      <c r="C360" s="7" t="str">
        <f>IF('Workers Settings'!C360&lt;&gt;"",'Workers Settings'!C360,"")</f>
        <v/>
      </c>
      <c r="D360" s="17"/>
      <c r="E360" s="17"/>
      <c r="F360" s="17"/>
      <c r="G360" s="7" t="str">
        <f>IF(D360&lt;&gt;"",IF('Workers Settings'!D360="","",'Workers Settings'!D360),"")</f>
        <v/>
      </c>
      <c r="H360" s="7" t="str">
        <f>IF(D360&lt;&gt;"",'Workers Settings'!E360,"")</f>
        <v/>
      </c>
      <c r="I360" s="7" t="str">
        <f t="shared" si="55"/>
        <v/>
      </c>
      <c r="J360" s="7" t="str">
        <f>IF('Workers Settings'!F360&lt;&gt;"",'Workers Settings'!F360,"")</f>
        <v/>
      </c>
      <c r="K360" s="7" t="str">
        <f>IF('Workers Settings'!G360&lt;&gt;"",'Workers Settings'!G360,"")</f>
        <v/>
      </c>
      <c r="L360" s="7" t="str">
        <f>IF(D360="","",IF(VLOOKUP(D360,'Demand Locations'!B:D,2,FALSE)="","",VLOOKUP(D360,'Demand Locations'!B:D,2,FALSE)))</f>
        <v/>
      </c>
      <c r="M360" s="7" t="str">
        <f>IF(D360="","",IF(VLOOKUP(D360,'Demand Locations'!B:D,3,FALSE)="","",VLOOKUP(D360,'Demand Locations'!B:D,3,FALSE)))</f>
        <v/>
      </c>
      <c r="N360" s="7" t="str">
        <f t="shared" si="57"/>
        <v/>
      </c>
      <c r="O360" s="7" t="str">
        <f t="shared" si="58"/>
        <v/>
      </c>
      <c r="P360" s="7" t="str">
        <f t="shared" si="59"/>
        <v/>
      </c>
      <c r="Q360" s="7" t="str">
        <f t="shared" si="60"/>
        <v/>
      </c>
      <c r="R360" s="7" t="str">
        <f t="shared" si="61"/>
        <v/>
      </c>
      <c r="S360" s="7" t="str">
        <f t="shared" si="62"/>
        <v/>
      </c>
      <c r="T360" s="7" t="str">
        <f t="shared" si="63"/>
        <v/>
      </c>
      <c r="U360" s="7" t="str">
        <f t="shared" si="64"/>
        <v/>
      </c>
      <c r="V360" s="7" t="str">
        <f t="shared" si="65"/>
        <v/>
      </c>
      <c r="W360" s="60" t="str">
        <f>IF(ISNUMBER(V360),IF(ISNA(VLOOKUP(I360,'Distances Lookup Table'!D:E,2,FALSE)),V360*'General Settings'!$F$6,IF(VLOOKUP(I360,'Distances Lookup Table'!D:E,2,FALSE)="",V360*'General Settings'!$F$6,VLOOKUP(I360,'Distances Lookup Table'!D:E,2,FALSE))),"")</f>
        <v/>
      </c>
      <c r="X360" s="18" t="str">
        <f>IF(D360&lt;&gt;"",'Workers Settings'!H360,"")</f>
        <v/>
      </c>
      <c r="Y360" s="18" t="str">
        <f>IF(D360&lt;&gt;"",'Workers Settings'!I360,"")</f>
        <v/>
      </c>
      <c r="Z360" s="29" t="str">
        <f>IF('Workers Settings'!L360&lt;&gt;"",'Workers Settings'!L360,'Workers Settings'!K360)</f>
        <v/>
      </c>
      <c r="AA360" s="29" t="str">
        <f>IF(D360&lt;&gt;"",IF('Workers Settings'!L360&lt;&gt;"",'Workers Settings'!L360,'Workers Settings'!K360),"")</f>
        <v/>
      </c>
    </row>
    <row r="361" spans="1:27" x14ac:dyDescent="0.25">
      <c r="A361" s="7">
        <f t="shared" si="56"/>
        <v>357</v>
      </c>
      <c r="B361" s="7" t="str">
        <f>IF('Workers Settings'!B361&lt;&gt;"",'Workers Settings'!B361,"")</f>
        <v/>
      </c>
      <c r="C361" s="7" t="str">
        <f>IF('Workers Settings'!C361&lt;&gt;"",'Workers Settings'!C361,"")</f>
        <v/>
      </c>
      <c r="D361" s="17"/>
      <c r="E361" s="17"/>
      <c r="F361" s="17"/>
      <c r="G361" s="7" t="str">
        <f>IF(D361&lt;&gt;"",IF('Workers Settings'!D361="","",'Workers Settings'!D361),"")</f>
        <v/>
      </c>
      <c r="H361" s="7" t="str">
        <f>IF(D361&lt;&gt;"",'Workers Settings'!E361,"")</f>
        <v/>
      </c>
      <c r="I361" s="7" t="str">
        <f t="shared" si="55"/>
        <v/>
      </c>
      <c r="J361" s="7" t="str">
        <f>IF('Workers Settings'!F361&lt;&gt;"",'Workers Settings'!F361,"")</f>
        <v/>
      </c>
      <c r="K361" s="7" t="str">
        <f>IF('Workers Settings'!G361&lt;&gt;"",'Workers Settings'!G361,"")</f>
        <v/>
      </c>
      <c r="L361" s="7" t="str">
        <f>IF(D361="","",IF(VLOOKUP(D361,'Demand Locations'!B:D,2,FALSE)="","",VLOOKUP(D361,'Demand Locations'!B:D,2,FALSE)))</f>
        <v/>
      </c>
      <c r="M361" s="7" t="str">
        <f>IF(D361="","",IF(VLOOKUP(D361,'Demand Locations'!B:D,3,FALSE)="","",VLOOKUP(D361,'Demand Locations'!B:D,3,FALSE)))</f>
        <v/>
      </c>
      <c r="N361" s="7" t="str">
        <f t="shared" si="57"/>
        <v/>
      </c>
      <c r="O361" s="7" t="str">
        <f t="shared" si="58"/>
        <v/>
      </c>
      <c r="P361" s="7" t="str">
        <f t="shared" si="59"/>
        <v/>
      </c>
      <c r="Q361" s="7" t="str">
        <f t="shared" si="60"/>
        <v/>
      </c>
      <c r="R361" s="7" t="str">
        <f t="shared" si="61"/>
        <v/>
      </c>
      <c r="S361" s="7" t="str">
        <f t="shared" si="62"/>
        <v/>
      </c>
      <c r="T361" s="7" t="str">
        <f t="shared" si="63"/>
        <v/>
      </c>
      <c r="U361" s="7" t="str">
        <f t="shared" si="64"/>
        <v/>
      </c>
      <c r="V361" s="7" t="str">
        <f t="shared" si="65"/>
        <v/>
      </c>
      <c r="W361" s="60" t="str">
        <f>IF(ISNUMBER(V361),IF(ISNA(VLOOKUP(I361,'Distances Lookup Table'!D:E,2,FALSE)),V361*'General Settings'!$F$6,IF(VLOOKUP(I361,'Distances Lookup Table'!D:E,2,FALSE)="",V361*'General Settings'!$F$6,VLOOKUP(I361,'Distances Lookup Table'!D:E,2,FALSE))),"")</f>
        <v/>
      </c>
      <c r="X361" s="18" t="str">
        <f>IF(D361&lt;&gt;"",'Workers Settings'!H361,"")</f>
        <v/>
      </c>
      <c r="Y361" s="18" t="str">
        <f>IF(D361&lt;&gt;"",'Workers Settings'!I361,"")</f>
        <v/>
      </c>
      <c r="Z361" s="29" t="str">
        <f>IF('Workers Settings'!L361&lt;&gt;"",'Workers Settings'!L361,'Workers Settings'!K361)</f>
        <v/>
      </c>
      <c r="AA361" s="29" t="str">
        <f>IF(D361&lt;&gt;"",IF('Workers Settings'!L361&lt;&gt;"",'Workers Settings'!L361,'Workers Settings'!K361),"")</f>
        <v/>
      </c>
    </row>
    <row r="362" spans="1:27" x14ac:dyDescent="0.25">
      <c r="A362" s="7">
        <f t="shared" si="56"/>
        <v>358</v>
      </c>
      <c r="B362" s="7" t="str">
        <f>IF('Workers Settings'!B362&lt;&gt;"",'Workers Settings'!B362,"")</f>
        <v/>
      </c>
      <c r="C362" s="7" t="str">
        <f>IF('Workers Settings'!C362&lt;&gt;"",'Workers Settings'!C362,"")</f>
        <v/>
      </c>
      <c r="D362" s="17"/>
      <c r="E362" s="17"/>
      <c r="F362" s="17"/>
      <c r="G362" s="7" t="str">
        <f>IF(D362&lt;&gt;"",IF('Workers Settings'!D362="","",'Workers Settings'!D362),"")</f>
        <v/>
      </c>
      <c r="H362" s="7" t="str">
        <f>IF(D362&lt;&gt;"",'Workers Settings'!E362,"")</f>
        <v/>
      </c>
      <c r="I362" s="7" t="str">
        <f t="shared" si="55"/>
        <v/>
      </c>
      <c r="J362" s="7" t="str">
        <f>IF('Workers Settings'!F362&lt;&gt;"",'Workers Settings'!F362,"")</f>
        <v/>
      </c>
      <c r="K362" s="7" t="str">
        <f>IF('Workers Settings'!G362&lt;&gt;"",'Workers Settings'!G362,"")</f>
        <v/>
      </c>
      <c r="L362" s="7" t="str">
        <f>IF(D362="","",IF(VLOOKUP(D362,'Demand Locations'!B:D,2,FALSE)="","",VLOOKUP(D362,'Demand Locations'!B:D,2,FALSE)))</f>
        <v/>
      </c>
      <c r="M362" s="7" t="str">
        <f>IF(D362="","",IF(VLOOKUP(D362,'Demand Locations'!B:D,3,FALSE)="","",VLOOKUP(D362,'Demand Locations'!B:D,3,FALSE)))</f>
        <v/>
      </c>
      <c r="N362" s="7" t="str">
        <f t="shared" si="57"/>
        <v/>
      </c>
      <c r="O362" s="7" t="str">
        <f t="shared" si="58"/>
        <v/>
      </c>
      <c r="P362" s="7" t="str">
        <f t="shared" si="59"/>
        <v/>
      </c>
      <c r="Q362" s="7" t="str">
        <f t="shared" si="60"/>
        <v/>
      </c>
      <c r="R362" s="7" t="str">
        <f t="shared" si="61"/>
        <v/>
      </c>
      <c r="S362" s="7" t="str">
        <f t="shared" si="62"/>
        <v/>
      </c>
      <c r="T362" s="7" t="str">
        <f t="shared" si="63"/>
        <v/>
      </c>
      <c r="U362" s="7" t="str">
        <f t="shared" si="64"/>
        <v/>
      </c>
      <c r="V362" s="7" t="str">
        <f t="shared" si="65"/>
        <v/>
      </c>
      <c r="W362" s="60" t="str">
        <f>IF(ISNUMBER(V362),IF(ISNA(VLOOKUP(I362,'Distances Lookup Table'!D:E,2,FALSE)),V362*'General Settings'!$F$6,IF(VLOOKUP(I362,'Distances Lookup Table'!D:E,2,FALSE)="",V362*'General Settings'!$F$6,VLOOKUP(I362,'Distances Lookup Table'!D:E,2,FALSE))),"")</f>
        <v/>
      </c>
      <c r="X362" s="18" t="str">
        <f>IF(D362&lt;&gt;"",'Workers Settings'!H362,"")</f>
        <v/>
      </c>
      <c r="Y362" s="18" t="str">
        <f>IF(D362&lt;&gt;"",'Workers Settings'!I362,"")</f>
        <v/>
      </c>
      <c r="Z362" s="29" t="str">
        <f>IF('Workers Settings'!L362&lt;&gt;"",'Workers Settings'!L362,'Workers Settings'!K362)</f>
        <v/>
      </c>
      <c r="AA362" s="29" t="str">
        <f>IF(D362&lt;&gt;"",IF('Workers Settings'!L362&lt;&gt;"",'Workers Settings'!L362,'Workers Settings'!K362),"")</f>
        <v/>
      </c>
    </row>
    <row r="363" spans="1:27" x14ac:dyDescent="0.25">
      <c r="A363" s="7">
        <f t="shared" si="56"/>
        <v>359</v>
      </c>
      <c r="B363" s="7" t="str">
        <f>IF('Workers Settings'!B363&lt;&gt;"",'Workers Settings'!B363,"")</f>
        <v/>
      </c>
      <c r="C363" s="7" t="str">
        <f>IF('Workers Settings'!C363&lt;&gt;"",'Workers Settings'!C363,"")</f>
        <v/>
      </c>
      <c r="D363" s="17"/>
      <c r="E363" s="17"/>
      <c r="F363" s="17"/>
      <c r="G363" s="7" t="str">
        <f>IF(D363&lt;&gt;"",IF('Workers Settings'!D363="","",'Workers Settings'!D363),"")</f>
        <v/>
      </c>
      <c r="H363" s="7" t="str">
        <f>IF(D363&lt;&gt;"",'Workers Settings'!E363,"")</f>
        <v/>
      </c>
      <c r="I363" s="7" t="str">
        <f t="shared" si="55"/>
        <v/>
      </c>
      <c r="J363" s="7" t="str">
        <f>IF('Workers Settings'!F363&lt;&gt;"",'Workers Settings'!F363,"")</f>
        <v/>
      </c>
      <c r="K363" s="7" t="str">
        <f>IF('Workers Settings'!G363&lt;&gt;"",'Workers Settings'!G363,"")</f>
        <v/>
      </c>
      <c r="L363" s="7" t="str">
        <f>IF(D363="","",IF(VLOOKUP(D363,'Demand Locations'!B:D,2,FALSE)="","",VLOOKUP(D363,'Demand Locations'!B:D,2,FALSE)))</f>
        <v/>
      </c>
      <c r="M363" s="7" t="str">
        <f>IF(D363="","",IF(VLOOKUP(D363,'Demand Locations'!B:D,3,FALSE)="","",VLOOKUP(D363,'Demand Locations'!B:D,3,FALSE)))</f>
        <v/>
      </c>
      <c r="N363" s="7" t="str">
        <f t="shared" si="57"/>
        <v/>
      </c>
      <c r="O363" s="7" t="str">
        <f t="shared" si="58"/>
        <v/>
      </c>
      <c r="P363" s="7" t="str">
        <f t="shared" si="59"/>
        <v/>
      </c>
      <c r="Q363" s="7" t="str">
        <f t="shared" si="60"/>
        <v/>
      </c>
      <c r="R363" s="7" t="str">
        <f t="shared" si="61"/>
        <v/>
      </c>
      <c r="S363" s="7" t="str">
        <f t="shared" si="62"/>
        <v/>
      </c>
      <c r="T363" s="7" t="str">
        <f t="shared" si="63"/>
        <v/>
      </c>
      <c r="U363" s="7" t="str">
        <f t="shared" si="64"/>
        <v/>
      </c>
      <c r="V363" s="7" t="str">
        <f t="shared" si="65"/>
        <v/>
      </c>
      <c r="W363" s="60" t="str">
        <f>IF(ISNUMBER(V363),IF(ISNA(VLOOKUP(I363,'Distances Lookup Table'!D:E,2,FALSE)),V363*'General Settings'!$F$6,IF(VLOOKUP(I363,'Distances Lookup Table'!D:E,2,FALSE)="",V363*'General Settings'!$F$6,VLOOKUP(I363,'Distances Lookup Table'!D:E,2,FALSE))),"")</f>
        <v/>
      </c>
      <c r="X363" s="18" t="str">
        <f>IF(D363&lt;&gt;"",'Workers Settings'!H363,"")</f>
        <v/>
      </c>
      <c r="Y363" s="18" t="str">
        <f>IF(D363&lt;&gt;"",'Workers Settings'!I363,"")</f>
        <v/>
      </c>
      <c r="Z363" s="29" t="str">
        <f>IF('Workers Settings'!L363&lt;&gt;"",'Workers Settings'!L363,'Workers Settings'!K363)</f>
        <v/>
      </c>
      <c r="AA363" s="29" t="str">
        <f>IF(D363&lt;&gt;"",IF('Workers Settings'!L363&lt;&gt;"",'Workers Settings'!L363,'Workers Settings'!K363),"")</f>
        <v/>
      </c>
    </row>
    <row r="364" spans="1:27" x14ac:dyDescent="0.25">
      <c r="A364" s="7">
        <f t="shared" si="56"/>
        <v>360</v>
      </c>
      <c r="B364" s="7" t="str">
        <f>IF('Workers Settings'!B364&lt;&gt;"",'Workers Settings'!B364,"")</f>
        <v/>
      </c>
      <c r="C364" s="7" t="str">
        <f>IF('Workers Settings'!C364&lt;&gt;"",'Workers Settings'!C364,"")</f>
        <v/>
      </c>
      <c r="D364" s="17"/>
      <c r="E364" s="17"/>
      <c r="F364" s="17"/>
      <c r="G364" s="7" t="str">
        <f>IF(D364&lt;&gt;"",IF('Workers Settings'!D364="","",'Workers Settings'!D364),"")</f>
        <v/>
      </c>
      <c r="H364" s="7" t="str">
        <f>IF(D364&lt;&gt;"",'Workers Settings'!E364,"")</f>
        <v/>
      </c>
      <c r="I364" s="7" t="str">
        <f t="shared" si="55"/>
        <v/>
      </c>
      <c r="J364" s="7" t="str">
        <f>IF('Workers Settings'!F364&lt;&gt;"",'Workers Settings'!F364,"")</f>
        <v/>
      </c>
      <c r="K364" s="7" t="str">
        <f>IF('Workers Settings'!G364&lt;&gt;"",'Workers Settings'!G364,"")</f>
        <v/>
      </c>
      <c r="L364" s="7" t="str">
        <f>IF(D364="","",IF(VLOOKUP(D364,'Demand Locations'!B:D,2,FALSE)="","",VLOOKUP(D364,'Demand Locations'!B:D,2,FALSE)))</f>
        <v/>
      </c>
      <c r="M364" s="7" t="str">
        <f>IF(D364="","",IF(VLOOKUP(D364,'Demand Locations'!B:D,3,FALSE)="","",VLOOKUP(D364,'Demand Locations'!B:D,3,FALSE)))</f>
        <v/>
      </c>
      <c r="N364" s="7" t="str">
        <f t="shared" si="57"/>
        <v/>
      </c>
      <c r="O364" s="7" t="str">
        <f t="shared" si="58"/>
        <v/>
      </c>
      <c r="P364" s="7" t="str">
        <f t="shared" si="59"/>
        <v/>
      </c>
      <c r="Q364" s="7" t="str">
        <f t="shared" si="60"/>
        <v/>
      </c>
      <c r="R364" s="7" t="str">
        <f t="shared" si="61"/>
        <v/>
      </c>
      <c r="S364" s="7" t="str">
        <f t="shared" si="62"/>
        <v/>
      </c>
      <c r="T364" s="7" t="str">
        <f t="shared" si="63"/>
        <v/>
      </c>
      <c r="U364" s="7" t="str">
        <f t="shared" si="64"/>
        <v/>
      </c>
      <c r="V364" s="7" t="str">
        <f t="shared" si="65"/>
        <v/>
      </c>
      <c r="W364" s="60" t="str">
        <f>IF(ISNUMBER(V364),IF(ISNA(VLOOKUP(I364,'Distances Lookup Table'!D:E,2,FALSE)),V364*'General Settings'!$F$6,IF(VLOOKUP(I364,'Distances Lookup Table'!D:E,2,FALSE)="",V364*'General Settings'!$F$6,VLOOKUP(I364,'Distances Lookup Table'!D:E,2,FALSE))),"")</f>
        <v/>
      </c>
      <c r="X364" s="18" t="str">
        <f>IF(D364&lt;&gt;"",'Workers Settings'!H364,"")</f>
        <v/>
      </c>
      <c r="Y364" s="18" t="str">
        <f>IF(D364&lt;&gt;"",'Workers Settings'!I364,"")</f>
        <v/>
      </c>
      <c r="Z364" s="29" t="str">
        <f>IF('Workers Settings'!L364&lt;&gt;"",'Workers Settings'!L364,'Workers Settings'!K364)</f>
        <v/>
      </c>
      <c r="AA364" s="29" t="str">
        <f>IF(D364&lt;&gt;"",IF('Workers Settings'!L364&lt;&gt;"",'Workers Settings'!L364,'Workers Settings'!K364),"")</f>
        <v/>
      </c>
    </row>
    <row r="365" spans="1:27" x14ac:dyDescent="0.25">
      <c r="A365" s="7">
        <f t="shared" si="56"/>
        <v>361</v>
      </c>
      <c r="B365" s="7" t="str">
        <f>IF('Workers Settings'!B365&lt;&gt;"",'Workers Settings'!B365,"")</f>
        <v/>
      </c>
      <c r="C365" s="7" t="str">
        <f>IF('Workers Settings'!C365&lt;&gt;"",'Workers Settings'!C365,"")</f>
        <v/>
      </c>
      <c r="D365" s="17"/>
      <c r="E365" s="17"/>
      <c r="F365" s="17"/>
      <c r="G365" s="7" t="str">
        <f>IF(D365&lt;&gt;"",IF('Workers Settings'!D365="","",'Workers Settings'!D365),"")</f>
        <v/>
      </c>
      <c r="H365" s="7" t="str">
        <f>IF(D365&lt;&gt;"",'Workers Settings'!E365,"")</f>
        <v/>
      </c>
      <c r="I365" s="7" t="str">
        <f t="shared" si="55"/>
        <v/>
      </c>
      <c r="J365" s="7" t="str">
        <f>IF('Workers Settings'!F365&lt;&gt;"",'Workers Settings'!F365,"")</f>
        <v/>
      </c>
      <c r="K365" s="7" t="str">
        <f>IF('Workers Settings'!G365&lt;&gt;"",'Workers Settings'!G365,"")</f>
        <v/>
      </c>
      <c r="L365" s="7" t="str">
        <f>IF(D365="","",IF(VLOOKUP(D365,'Demand Locations'!B:D,2,FALSE)="","",VLOOKUP(D365,'Demand Locations'!B:D,2,FALSE)))</f>
        <v/>
      </c>
      <c r="M365" s="7" t="str">
        <f>IF(D365="","",IF(VLOOKUP(D365,'Demand Locations'!B:D,3,FALSE)="","",VLOOKUP(D365,'Demand Locations'!B:D,3,FALSE)))</f>
        <v/>
      </c>
      <c r="N365" s="7" t="str">
        <f t="shared" si="57"/>
        <v/>
      </c>
      <c r="O365" s="7" t="str">
        <f t="shared" si="58"/>
        <v/>
      </c>
      <c r="P365" s="7" t="str">
        <f t="shared" si="59"/>
        <v/>
      </c>
      <c r="Q365" s="7" t="str">
        <f t="shared" si="60"/>
        <v/>
      </c>
      <c r="R365" s="7" t="str">
        <f t="shared" si="61"/>
        <v/>
      </c>
      <c r="S365" s="7" t="str">
        <f t="shared" si="62"/>
        <v/>
      </c>
      <c r="T365" s="7" t="str">
        <f t="shared" si="63"/>
        <v/>
      </c>
      <c r="U365" s="7" t="str">
        <f t="shared" si="64"/>
        <v/>
      </c>
      <c r="V365" s="7" t="str">
        <f t="shared" si="65"/>
        <v/>
      </c>
      <c r="W365" s="60" t="str">
        <f>IF(ISNUMBER(V365),IF(ISNA(VLOOKUP(I365,'Distances Lookup Table'!D:E,2,FALSE)),V365*'General Settings'!$F$6,IF(VLOOKUP(I365,'Distances Lookup Table'!D:E,2,FALSE)="",V365*'General Settings'!$F$6,VLOOKUP(I365,'Distances Lookup Table'!D:E,2,FALSE))),"")</f>
        <v/>
      </c>
      <c r="X365" s="18" t="str">
        <f>IF(D365&lt;&gt;"",'Workers Settings'!H365,"")</f>
        <v/>
      </c>
      <c r="Y365" s="18" t="str">
        <f>IF(D365&lt;&gt;"",'Workers Settings'!I365,"")</f>
        <v/>
      </c>
      <c r="Z365" s="29" t="str">
        <f>IF('Workers Settings'!L365&lt;&gt;"",'Workers Settings'!L365,'Workers Settings'!K365)</f>
        <v/>
      </c>
      <c r="AA365" s="29" t="str">
        <f>IF(D365&lt;&gt;"",IF('Workers Settings'!L365&lt;&gt;"",'Workers Settings'!L365,'Workers Settings'!K365),"")</f>
        <v/>
      </c>
    </row>
    <row r="366" spans="1:27" x14ac:dyDescent="0.25">
      <c r="A366" s="7">
        <f t="shared" si="56"/>
        <v>362</v>
      </c>
      <c r="B366" s="7" t="str">
        <f>IF('Workers Settings'!B366&lt;&gt;"",'Workers Settings'!B366,"")</f>
        <v/>
      </c>
      <c r="C366" s="7" t="str">
        <f>IF('Workers Settings'!C366&lt;&gt;"",'Workers Settings'!C366,"")</f>
        <v/>
      </c>
      <c r="D366" s="17"/>
      <c r="E366" s="17"/>
      <c r="F366" s="17"/>
      <c r="G366" s="7" t="str">
        <f>IF(D366&lt;&gt;"",IF('Workers Settings'!D366="","",'Workers Settings'!D366),"")</f>
        <v/>
      </c>
      <c r="H366" s="7" t="str">
        <f>IF(D366&lt;&gt;"",'Workers Settings'!E366,"")</f>
        <v/>
      </c>
      <c r="I366" s="7" t="str">
        <f t="shared" si="55"/>
        <v/>
      </c>
      <c r="J366" s="7" t="str">
        <f>IF('Workers Settings'!F366&lt;&gt;"",'Workers Settings'!F366,"")</f>
        <v/>
      </c>
      <c r="K366" s="7" t="str">
        <f>IF('Workers Settings'!G366&lt;&gt;"",'Workers Settings'!G366,"")</f>
        <v/>
      </c>
      <c r="L366" s="7" t="str">
        <f>IF(D366="","",IF(VLOOKUP(D366,'Demand Locations'!B:D,2,FALSE)="","",VLOOKUP(D366,'Demand Locations'!B:D,2,FALSE)))</f>
        <v/>
      </c>
      <c r="M366" s="7" t="str">
        <f>IF(D366="","",IF(VLOOKUP(D366,'Demand Locations'!B:D,3,FALSE)="","",VLOOKUP(D366,'Demand Locations'!B:D,3,FALSE)))</f>
        <v/>
      </c>
      <c r="N366" s="7" t="str">
        <f t="shared" si="57"/>
        <v/>
      </c>
      <c r="O366" s="7" t="str">
        <f t="shared" si="58"/>
        <v/>
      </c>
      <c r="P366" s="7" t="str">
        <f t="shared" si="59"/>
        <v/>
      </c>
      <c r="Q366" s="7" t="str">
        <f t="shared" si="60"/>
        <v/>
      </c>
      <c r="R366" s="7" t="str">
        <f t="shared" si="61"/>
        <v/>
      </c>
      <c r="S366" s="7" t="str">
        <f t="shared" si="62"/>
        <v/>
      </c>
      <c r="T366" s="7" t="str">
        <f t="shared" si="63"/>
        <v/>
      </c>
      <c r="U366" s="7" t="str">
        <f t="shared" si="64"/>
        <v/>
      </c>
      <c r="V366" s="7" t="str">
        <f t="shared" si="65"/>
        <v/>
      </c>
      <c r="W366" s="60" t="str">
        <f>IF(ISNUMBER(V366),IF(ISNA(VLOOKUP(I366,'Distances Lookup Table'!D:E,2,FALSE)),V366*'General Settings'!$F$6,IF(VLOOKUP(I366,'Distances Lookup Table'!D:E,2,FALSE)="",V366*'General Settings'!$F$6,VLOOKUP(I366,'Distances Lookup Table'!D:E,2,FALSE))),"")</f>
        <v/>
      </c>
      <c r="X366" s="18" t="str">
        <f>IF(D366&lt;&gt;"",'Workers Settings'!H366,"")</f>
        <v/>
      </c>
      <c r="Y366" s="18" t="str">
        <f>IF(D366&lt;&gt;"",'Workers Settings'!I366,"")</f>
        <v/>
      </c>
      <c r="Z366" s="29" t="str">
        <f>IF('Workers Settings'!L366&lt;&gt;"",'Workers Settings'!L366,'Workers Settings'!K366)</f>
        <v/>
      </c>
      <c r="AA366" s="29" t="str">
        <f>IF(D366&lt;&gt;"",IF('Workers Settings'!L366&lt;&gt;"",'Workers Settings'!L366,'Workers Settings'!K366),"")</f>
        <v/>
      </c>
    </row>
    <row r="367" spans="1:27" x14ac:dyDescent="0.25">
      <c r="A367" s="7">
        <f t="shared" si="56"/>
        <v>363</v>
      </c>
      <c r="B367" s="7" t="str">
        <f>IF('Workers Settings'!B367&lt;&gt;"",'Workers Settings'!B367,"")</f>
        <v/>
      </c>
      <c r="C367" s="7" t="str">
        <f>IF('Workers Settings'!C367&lt;&gt;"",'Workers Settings'!C367,"")</f>
        <v/>
      </c>
      <c r="D367" s="17"/>
      <c r="E367" s="17"/>
      <c r="F367" s="17"/>
      <c r="G367" s="7" t="str">
        <f>IF(D367&lt;&gt;"",IF('Workers Settings'!D367="","",'Workers Settings'!D367),"")</f>
        <v/>
      </c>
      <c r="H367" s="7" t="str">
        <f>IF(D367&lt;&gt;"",'Workers Settings'!E367,"")</f>
        <v/>
      </c>
      <c r="I367" s="7" t="str">
        <f t="shared" si="55"/>
        <v/>
      </c>
      <c r="J367" s="7" t="str">
        <f>IF('Workers Settings'!F367&lt;&gt;"",'Workers Settings'!F367,"")</f>
        <v/>
      </c>
      <c r="K367" s="7" t="str">
        <f>IF('Workers Settings'!G367&lt;&gt;"",'Workers Settings'!G367,"")</f>
        <v/>
      </c>
      <c r="L367" s="7" t="str">
        <f>IF(D367="","",IF(VLOOKUP(D367,'Demand Locations'!B:D,2,FALSE)="","",VLOOKUP(D367,'Demand Locations'!B:D,2,FALSE)))</f>
        <v/>
      </c>
      <c r="M367" s="7" t="str">
        <f>IF(D367="","",IF(VLOOKUP(D367,'Demand Locations'!B:D,3,FALSE)="","",VLOOKUP(D367,'Demand Locations'!B:D,3,FALSE)))</f>
        <v/>
      </c>
      <c r="N367" s="7" t="str">
        <f t="shared" si="57"/>
        <v/>
      </c>
      <c r="O367" s="7" t="str">
        <f t="shared" si="58"/>
        <v/>
      </c>
      <c r="P367" s="7" t="str">
        <f t="shared" si="59"/>
        <v/>
      </c>
      <c r="Q367" s="7" t="str">
        <f t="shared" si="60"/>
        <v/>
      </c>
      <c r="R367" s="7" t="str">
        <f t="shared" si="61"/>
        <v/>
      </c>
      <c r="S367" s="7" t="str">
        <f t="shared" si="62"/>
        <v/>
      </c>
      <c r="T367" s="7" t="str">
        <f t="shared" si="63"/>
        <v/>
      </c>
      <c r="U367" s="7" t="str">
        <f t="shared" si="64"/>
        <v/>
      </c>
      <c r="V367" s="7" t="str">
        <f t="shared" si="65"/>
        <v/>
      </c>
      <c r="W367" s="60" t="str">
        <f>IF(ISNUMBER(V367),IF(ISNA(VLOOKUP(I367,'Distances Lookup Table'!D:E,2,FALSE)),V367*'General Settings'!$F$6,IF(VLOOKUP(I367,'Distances Lookup Table'!D:E,2,FALSE)="",V367*'General Settings'!$F$6,VLOOKUP(I367,'Distances Lookup Table'!D:E,2,FALSE))),"")</f>
        <v/>
      </c>
      <c r="X367" s="18" t="str">
        <f>IF(D367&lt;&gt;"",'Workers Settings'!H367,"")</f>
        <v/>
      </c>
      <c r="Y367" s="18" t="str">
        <f>IF(D367&lt;&gt;"",'Workers Settings'!I367,"")</f>
        <v/>
      </c>
      <c r="Z367" s="29" t="str">
        <f>IF('Workers Settings'!L367&lt;&gt;"",'Workers Settings'!L367,'Workers Settings'!K367)</f>
        <v/>
      </c>
      <c r="AA367" s="29" t="str">
        <f>IF(D367&lt;&gt;"",IF('Workers Settings'!L367&lt;&gt;"",'Workers Settings'!L367,'Workers Settings'!K367),"")</f>
        <v/>
      </c>
    </row>
    <row r="368" spans="1:27" x14ac:dyDescent="0.25">
      <c r="A368" s="7">
        <f t="shared" si="56"/>
        <v>364</v>
      </c>
      <c r="B368" s="7" t="str">
        <f>IF('Workers Settings'!B368&lt;&gt;"",'Workers Settings'!B368,"")</f>
        <v/>
      </c>
      <c r="C368" s="7" t="str">
        <f>IF('Workers Settings'!C368&lt;&gt;"",'Workers Settings'!C368,"")</f>
        <v/>
      </c>
      <c r="D368" s="17"/>
      <c r="E368" s="17"/>
      <c r="F368" s="17"/>
      <c r="G368" s="7" t="str">
        <f>IF(D368&lt;&gt;"",IF('Workers Settings'!D368="","",'Workers Settings'!D368),"")</f>
        <v/>
      </c>
      <c r="H368" s="7" t="str">
        <f>IF(D368&lt;&gt;"",'Workers Settings'!E368,"")</f>
        <v/>
      </c>
      <c r="I368" s="7" t="str">
        <f t="shared" si="55"/>
        <v/>
      </c>
      <c r="J368" s="7" t="str">
        <f>IF('Workers Settings'!F368&lt;&gt;"",'Workers Settings'!F368,"")</f>
        <v/>
      </c>
      <c r="K368" s="7" t="str">
        <f>IF('Workers Settings'!G368&lt;&gt;"",'Workers Settings'!G368,"")</f>
        <v/>
      </c>
      <c r="L368" s="7" t="str">
        <f>IF(D368="","",IF(VLOOKUP(D368,'Demand Locations'!B:D,2,FALSE)="","",VLOOKUP(D368,'Demand Locations'!B:D,2,FALSE)))</f>
        <v/>
      </c>
      <c r="M368" s="7" t="str">
        <f>IF(D368="","",IF(VLOOKUP(D368,'Demand Locations'!B:D,3,FALSE)="","",VLOOKUP(D368,'Demand Locations'!B:D,3,FALSE)))</f>
        <v/>
      </c>
      <c r="N368" s="7" t="str">
        <f t="shared" si="57"/>
        <v/>
      </c>
      <c r="O368" s="7" t="str">
        <f t="shared" si="58"/>
        <v/>
      </c>
      <c r="P368" s="7" t="str">
        <f t="shared" si="59"/>
        <v/>
      </c>
      <c r="Q368" s="7" t="str">
        <f t="shared" si="60"/>
        <v/>
      </c>
      <c r="R368" s="7" t="str">
        <f t="shared" si="61"/>
        <v/>
      </c>
      <c r="S368" s="7" t="str">
        <f t="shared" si="62"/>
        <v/>
      </c>
      <c r="T368" s="7" t="str">
        <f t="shared" si="63"/>
        <v/>
      </c>
      <c r="U368" s="7" t="str">
        <f t="shared" si="64"/>
        <v/>
      </c>
      <c r="V368" s="7" t="str">
        <f t="shared" si="65"/>
        <v/>
      </c>
      <c r="W368" s="60" t="str">
        <f>IF(ISNUMBER(V368),IF(ISNA(VLOOKUP(I368,'Distances Lookup Table'!D:E,2,FALSE)),V368*'General Settings'!$F$6,IF(VLOOKUP(I368,'Distances Lookup Table'!D:E,2,FALSE)="",V368*'General Settings'!$F$6,VLOOKUP(I368,'Distances Lookup Table'!D:E,2,FALSE))),"")</f>
        <v/>
      </c>
      <c r="X368" s="18" t="str">
        <f>IF(D368&lt;&gt;"",'Workers Settings'!H368,"")</f>
        <v/>
      </c>
      <c r="Y368" s="18" t="str">
        <f>IF(D368&lt;&gt;"",'Workers Settings'!I368,"")</f>
        <v/>
      </c>
      <c r="Z368" s="29" t="str">
        <f>IF('Workers Settings'!L368&lt;&gt;"",'Workers Settings'!L368,'Workers Settings'!K368)</f>
        <v/>
      </c>
      <c r="AA368" s="29" t="str">
        <f>IF(D368&lt;&gt;"",IF('Workers Settings'!L368&lt;&gt;"",'Workers Settings'!L368,'Workers Settings'!K368),"")</f>
        <v/>
      </c>
    </row>
    <row r="369" spans="1:27" x14ac:dyDescent="0.25">
      <c r="A369" s="7">
        <f t="shared" si="56"/>
        <v>365</v>
      </c>
      <c r="B369" s="7" t="str">
        <f>IF('Workers Settings'!B369&lt;&gt;"",'Workers Settings'!B369,"")</f>
        <v/>
      </c>
      <c r="C369" s="7" t="str">
        <f>IF('Workers Settings'!C369&lt;&gt;"",'Workers Settings'!C369,"")</f>
        <v/>
      </c>
      <c r="D369" s="17"/>
      <c r="E369" s="17"/>
      <c r="F369" s="17"/>
      <c r="G369" s="7" t="str">
        <f>IF(D369&lt;&gt;"",IF('Workers Settings'!D369="","",'Workers Settings'!D369),"")</f>
        <v/>
      </c>
      <c r="H369" s="7" t="str">
        <f>IF(D369&lt;&gt;"",'Workers Settings'!E369,"")</f>
        <v/>
      </c>
      <c r="I369" s="7" t="str">
        <f t="shared" si="55"/>
        <v/>
      </c>
      <c r="J369" s="7" t="str">
        <f>IF('Workers Settings'!F369&lt;&gt;"",'Workers Settings'!F369,"")</f>
        <v/>
      </c>
      <c r="K369" s="7" t="str">
        <f>IF('Workers Settings'!G369&lt;&gt;"",'Workers Settings'!G369,"")</f>
        <v/>
      </c>
      <c r="L369" s="7" t="str">
        <f>IF(D369="","",IF(VLOOKUP(D369,'Demand Locations'!B:D,2,FALSE)="","",VLOOKUP(D369,'Demand Locations'!B:D,2,FALSE)))</f>
        <v/>
      </c>
      <c r="M369" s="7" t="str">
        <f>IF(D369="","",IF(VLOOKUP(D369,'Demand Locations'!B:D,3,FALSE)="","",VLOOKUP(D369,'Demand Locations'!B:D,3,FALSE)))</f>
        <v/>
      </c>
      <c r="N369" s="7" t="str">
        <f t="shared" si="57"/>
        <v/>
      </c>
      <c r="O369" s="7" t="str">
        <f t="shared" si="58"/>
        <v/>
      </c>
      <c r="P369" s="7" t="str">
        <f t="shared" si="59"/>
        <v/>
      </c>
      <c r="Q369" s="7" t="str">
        <f t="shared" si="60"/>
        <v/>
      </c>
      <c r="R369" s="7" t="str">
        <f t="shared" si="61"/>
        <v/>
      </c>
      <c r="S369" s="7" t="str">
        <f t="shared" si="62"/>
        <v/>
      </c>
      <c r="T369" s="7" t="str">
        <f t="shared" si="63"/>
        <v/>
      </c>
      <c r="U369" s="7" t="str">
        <f t="shared" si="64"/>
        <v/>
      </c>
      <c r="V369" s="7" t="str">
        <f t="shared" si="65"/>
        <v/>
      </c>
      <c r="W369" s="60" t="str">
        <f>IF(ISNUMBER(V369),IF(ISNA(VLOOKUP(I369,'Distances Lookup Table'!D:E,2,FALSE)),V369*'General Settings'!$F$6,IF(VLOOKUP(I369,'Distances Lookup Table'!D:E,2,FALSE)="",V369*'General Settings'!$F$6,VLOOKUP(I369,'Distances Lookup Table'!D:E,2,FALSE))),"")</f>
        <v/>
      </c>
      <c r="X369" s="18" t="str">
        <f>IF(D369&lt;&gt;"",'Workers Settings'!H369,"")</f>
        <v/>
      </c>
      <c r="Y369" s="18" t="str">
        <f>IF(D369&lt;&gt;"",'Workers Settings'!I369,"")</f>
        <v/>
      </c>
      <c r="Z369" s="29" t="str">
        <f>IF('Workers Settings'!L369&lt;&gt;"",'Workers Settings'!L369,'Workers Settings'!K369)</f>
        <v/>
      </c>
      <c r="AA369" s="29" t="str">
        <f>IF(D369&lt;&gt;"",IF('Workers Settings'!L369&lt;&gt;"",'Workers Settings'!L369,'Workers Settings'!K369),"")</f>
        <v/>
      </c>
    </row>
    <row r="370" spans="1:27" x14ac:dyDescent="0.25">
      <c r="A370" s="7">
        <f t="shared" si="56"/>
        <v>366</v>
      </c>
      <c r="B370" s="7" t="str">
        <f>IF('Workers Settings'!B370&lt;&gt;"",'Workers Settings'!B370,"")</f>
        <v/>
      </c>
      <c r="C370" s="7" t="str">
        <f>IF('Workers Settings'!C370&lt;&gt;"",'Workers Settings'!C370,"")</f>
        <v/>
      </c>
      <c r="D370" s="17"/>
      <c r="E370" s="17"/>
      <c r="F370" s="17"/>
      <c r="G370" s="7" t="str">
        <f>IF(D370&lt;&gt;"",IF('Workers Settings'!D370="","",'Workers Settings'!D370),"")</f>
        <v/>
      </c>
      <c r="H370" s="7" t="str">
        <f>IF(D370&lt;&gt;"",'Workers Settings'!E370,"")</f>
        <v/>
      </c>
      <c r="I370" s="7" t="str">
        <f t="shared" si="55"/>
        <v/>
      </c>
      <c r="J370" s="7" t="str">
        <f>IF('Workers Settings'!F370&lt;&gt;"",'Workers Settings'!F370,"")</f>
        <v/>
      </c>
      <c r="K370" s="7" t="str">
        <f>IF('Workers Settings'!G370&lt;&gt;"",'Workers Settings'!G370,"")</f>
        <v/>
      </c>
      <c r="L370" s="7" t="str">
        <f>IF(D370="","",IF(VLOOKUP(D370,'Demand Locations'!B:D,2,FALSE)="","",VLOOKUP(D370,'Demand Locations'!B:D,2,FALSE)))</f>
        <v/>
      </c>
      <c r="M370" s="7" t="str">
        <f>IF(D370="","",IF(VLOOKUP(D370,'Demand Locations'!B:D,3,FALSE)="","",VLOOKUP(D370,'Demand Locations'!B:D,3,FALSE)))</f>
        <v/>
      </c>
      <c r="N370" s="7" t="str">
        <f t="shared" si="57"/>
        <v/>
      </c>
      <c r="O370" s="7" t="str">
        <f t="shared" si="58"/>
        <v/>
      </c>
      <c r="P370" s="7" t="str">
        <f t="shared" si="59"/>
        <v/>
      </c>
      <c r="Q370" s="7" t="str">
        <f t="shared" si="60"/>
        <v/>
      </c>
      <c r="R370" s="7" t="str">
        <f t="shared" si="61"/>
        <v/>
      </c>
      <c r="S370" s="7" t="str">
        <f t="shared" si="62"/>
        <v/>
      </c>
      <c r="T370" s="7" t="str">
        <f t="shared" si="63"/>
        <v/>
      </c>
      <c r="U370" s="7" t="str">
        <f t="shared" si="64"/>
        <v/>
      </c>
      <c r="V370" s="7" t="str">
        <f t="shared" si="65"/>
        <v/>
      </c>
      <c r="W370" s="60" t="str">
        <f>IF(ISNUMBER(V370),IF(ISNA(VLOOKUP(I370,'Distances Lookup Table'!D:E,2,FALSE)),V370*'General Settings'!$F$6,IF(VLOOKUP(I370,'Distances Lookup Table'!D:E,2,FALSE)="",V370*'General Settings'!$F$6,VLOOKUP(I370,'Distances Lookup Table'!D:E,2,FALSE))),"")</f>
        <v/>
      </c>
      <c r="X370" s="18" t="str">
        <f>IF(D370&lt;&gt;"",'Workers Settings'!H370,"")</f>
        <v/>
      </c>
      <c r="Y370" s="18" t="str">
        <f>IF(D370&lt;&gt;"",'Workers Settings'!I370,"")</f>
        <v/>
      </c>
      <c r="Z370" s="29" t="str">
        <f>IF('Workers Settings'!L370&lt;&gt;"",'Workers Settings'!L370,'Workers Settings'!K370)</f>
        <v/>
      </c>
      <c r="AA370" s="29" t="str">
        <f>IF(D370&lt;&gt;"",IF('Workers Settings'!L370&lt;&gt;"",'Workers Settings'!L370,'Workers Settings'!K370),"")</f>
        <v/>
      </c>
    </row>
    <row r="371" spans="1:27" x14ac:dyDescent="0.25">
      <c r="A371" s="7">
        <f t="shared" si="56"/>
        <v>367</v>
      </c>
      <c r="B371" s="7" t="str">
        <f>IF('Workers Settings'!B371&lt;&gt;"",'Workers Settings'!B371,"")</f>
        <v/>
      </c>
      <c r="C371" s="7" t="str">
        <f>IF('Workers Settings'!C371&lt;&gt;"",'Workers Settings'!C371,"")</f>
        <v/>
      </c>
      <c r="D371" s="17"/>
      <c r="E371" s="17"/>
      <c r="F371" s="17"/>
      <c r="G371" s="7" t="str">
        <f>IF(D371&lt;&gt;"",IF('Workers Settings'!D371="","",'Workers Settings'!D371),"")</f>
        <v/>
      </c>
      <c r="H371" s="7" t="str">
        <f>IF(D371&lt;&gt;"",'Workers Settings'!E371,"")</f>
        <v/>
      </c>
      <c r="I371" s="7" t="str">
        <f t="shared" si="55"/>
        <v/>
      </c>
      <c r="J371" s="7" t="str">
        <f>IF('Workers Settings'!F371&lt;&gt;"",'Workers Settings'!F371,"")</f>
        <v/>
      </c>
      <c r="K371" s="7" t="str">
        <f>IF('Workers Settings'!G371&lt;&gt;"",'Workers Settings'!G371,"")</f>
        <v/>
      </c>
      <c r="L371" s="7" t="str">
        <f>IF(D371="","",IF(VLOOKUP(D371,'Demand Locations'!B:D,2,FALSE)="","",VLOOKUP(D371,'Demand Locations'!B:D,2,FALSE)))</f>
        <v/>
      </c>
      <c r="M371" s="7" t="str">
        <f>IF(D371="","",IF(VLOOKUP(D371,'Demand Locations'!B:D,3,FALSE)="","",VLOOKUP(D371,'Demand Locations'!B:D,3,FALSE)))</f>
        <v/>
      </c>
      <c r="N371" s="7" t="str">
        <f t="shared" si="57"/>
        <v/>
      </c>
      <c r="O371" s="7" t="str">
        <f t="shared" si="58"/>
        <v/>
      </c>
      <c r="P371" s="7" t="str">
        <f t="shared" si="59"/>
        <v/>
      </c>
      <c r="Q371" s="7" t="str">
        <f t="shared" si="60"/>
        <v/>
      </c>
      <c r="R371" s="7" t="str">
        <f t="shared" si="61"/>
        <v/>
      </c>
      <c r="S371" s="7" t="str">
        <f t="shared" si="62"/>
        <v/>
      </c>
      <c r="T371" s="7" t="str">
        <f t="shared" si="63"/>
        <v/>
      </c>
      <c r="U371" s="7" t="str">
        <f t="shared" si="64"/>
        <v/>
      </c>
      <c r="V371" s="7" t="str">
        <f t="shared" si="65"/>
        <v/>
      </c>
      <c r="W371" s="60" t="str">
        <f>IF(ISNUMBER(V371),IF(ISNA(VLOOKUP(I371,'Distances Lookup Table'!D:E,2,FALSE)),V371*'General Settings'!$F$6,IF(VLOOKUP(I371,'Distances Lookup Table'!D:E,2,FALSE)="",V371*'General Settings'!$F$6,VLOOKUP(I371,'Distances Lookup Table'!D:E,2,FALSE))),"")</f>
        <v/>
      </c>
      <c r="X371" s="18" t="str">
        <f>IF(D371&lt;&gt;"",'Workers Settings'!H371,"")</f>
        <v/>
      </c>
      <c r="Y371" s="18" t="str">
        <f>IF(D371&lt;&gt;"",'Workers Settings'!I371,"")</f>
        <v/>
      </c>
      <c r="Z371" s="29" t="str">
        <f>IF('Workers Settings'!L371&lt;&gt;"",'Workers Settings'!L371,'Workers Settings'!K371)</f>
        <v/>
      </c>
      <c r="AA371" s="29" t="str">
        <f>IF(D371&lt;&gt;"",IF('Workers Settings'!L371&lt;&gt;"",'Workers Settings'!L371,'Workers Settings'!K371),"")</f>
        <v/>
      </c>
    </row>
    <row r="372" spans="1:27" x14ac:dyDescent="0.25">
      <c r="A372" s="7">
        <f t="shared" si="56"/>
        <v>368</v>
      </c>
      <c r="B372" s="7" t="str">
        <f>IF('Workers Settings'!B372&lt;&gt;"",'Workers Settings'!B372,"")</f>
        <v/>
      </c>
      <c r="C372" s="7" t="str">
        <f>IF('Workers Settings'!C372&lt;&gt;"",'Workers Settings'!C372,"")</f>
        <v/>
      </c>
      <c r="D372" s="17"/>
      <c r="E372" s="17"/>
      <c r="F372" s="17"/>
      <c r="G372" s="7" t="str">
        <f>IF(D372&lt;&gt;"",IF('Workers Settings'!D372="","",'Workers Settings'!D372),"")</f>
        <v/>
      </c>
      <c r="H372" s="7" t="str">
        <f>IF(D372&lt;&gt;"",'Workers Settings'!E372,"")</f>
        <v/>
      </c>
      <c r="I372" s="7" t="str">
        <f t="shared" si="55"/>
        <v/>
      </c>
      <c r="J372" s="7" t="str">
        <f>IF('Workers Settings'!F372&lt;&gt;"",'Workers Settings'!F372,"")</f>
        <v/>
      </c>
      <c r="K372" s="7" t="str">
        <f>IF('Workers Settings'!G372&lt;&gt;"",'Workers Settings'!G372,"")</f>
        <v/>
      </c>
      <c r="L372" s="7" t="str">
        <f>IF(D372="","",IF(VLOOKUP(D372,'Demand Locations'!B:D,2,FALSE)="","",VLOOKUP(D372,'Demand Locations'!B:D,2,FALSE)))</f>
        <v/>
      </c>
      <c r="M372" s="7" t="str">
        <f>IF(D372="","",IF(VLOOKUP(D372,'Demand Locations'!B:D,3,FALSE)="","",VLOOKUP(D372,'Demand Locations'!B:D,3,FALSE)))</f>
        <v/>
      </c>
      <c r="N372" s="7" t="str">
        <f t="shared" si="57"/>
        <v/>
      </c>
      <c r="O372" s="7" t="str">
        <f t="shared" si="58"/>
        <v/>
      </c>
      <c r="P372" s="7" t="str">
        <f t="shared" si="59"/>
        <v/>
      </c>
      <c r="Q372" s="7" t="str">
        <f t="shared" si="60"/>
        <v/>
      </c>
      <c r="R372" s="7" t="str">
        <f t="shared" si="61"/>
        <v/>
      </c>
      <c r="S372" s="7" t="str">
        <f t="shared" si="62"/>
        <v/>
      </c>
      <c r="T372" s="7" t="str">
        <f t="shared" si="63"/>
        <v/>
      </c>
      <c r="U372" s="7" t="str">
        <f t="shared" si="64"/>
        <v/>
      </c>
      <c r="V372" s="7" t="str">
        <f t="shared" si="65"/>
        <v/>
      </c>
      <c r="W372" s="60" t="str">
        <f>IF(ISNUMBER(V372),IF(ISNA(VLOOKUP(I372,'Distances Lookup Table'!D:E,2,FALSE)),V372*'General Settings'!$F$6,IF(VLOOKUP(I372,'Distances Lookup Table'!D:E,2,FALSE)="",V372*'General Settings'!$F$6,VLOOKUP(I372,'Distances Lookup Table'!D:E,2,FALSE))),"")</f>
        <v/>
      </c>
      <c r="X372" s="18" t="str">
        <f>IF(D372&lt;&gt;"",'Workers Settings'!H372,"")</f>
        <v/>
      </c>
      <c r="Y372" s="18" t="str">
        <f>IF(D372&lt;&gt;"",'Workers Settings'!I372,"")</f>
        <v/>
      </c>
      <c r="Z372" s="29" t="str">
        <f>IF('Workers Settings'!L372&lt;&gt;"",'Workers Settings'!L372,'Workers Settings'!K372)</f>
        <v/>
      </c>
      <c r="AA372" s="29" t="str">
        <f>IF(D372&lt;&gt;"",IF('Workers Settings'!L372&lt;&gt;"",'Workers Settings'!L372,'Workers Settings'!K372),"")</f>
        <v/>
      </c>
    </row>
    <row r="373" spans="1:27" x14ac:dyDescent="0.25">
      <c r="A373" s="7">
        <f t="shared" si="56"/>
        <v>369</v>
      </c>
      <c r="B373" s="7" t="str">
        <f>IF('Workers Settings'!B373&lt;&gt;"",'Workers Settings'!B373,"")</f>
        <v/>
      </c>
      <c r="C373" s="7" t="str">
        <f>IF('Workers Settings'!C373&lt;&gt;"",'Workers Settings'!C373,"")</f>
        <v/>
      </c>
      <c r="D373" s="17"/>
      <c r="E373" s="17"/>
      <c r="F373" s="17"/>
      <c r="G373" s="7" t="str">
        <f>IF(D373&lt;&gt;"",IF('Workers Settings'!D373="","",'Workers Settings'!D373),"")</f>
        <v/>
      </c>
      <c r="H373" s="7" t="str">
        <f>IF(D373&lt;&gt;"",'Workers Settings'!E373,"")</f>
        <v/>
      </c>
      <c r="I373" s="7" t="str">
        <f t="shared" si="55"/>
        <v/>
      </c>
      <c r="J373" s="7" t="str">
        <f>IF('Workers Settings'!F373&lt;&gt;"",'Workers Settings'!F373,"")</f>
        <v/>
      </c>
      <c r="K373" s="7" t="str">
        <f>IF('Workers Settings'!G373&lt;&gt;"",'Workers Settings'!G373,"")</f>
        <v/>
      </c>
      <c r="L373" s="7" t="str">
        <f>IF(D373="","",IF(VLOOKUP(D373,'Demand Locations'!B:D,2,FALSE)="","",VLOOKUP(D373,'Demand Locations'!B:D,2,FALSE)))</f>
        <v/>
      </c>
      <c r="M373" s="7" t="str">
        <f>IF(D373="","",IF(VLOOKUP(D373,'Demand Locations'!B:D,3,FALSE)="","",VLOOKUP(D373,'Demand Locations'!B:D,3,FALSE)))</f>
        <v/>
      </c>
      <c r="N373" s="7" t="str">
        <f t="shared" si="57"/>
        <v/>
      </c>
      <c r="O373" s="7" t="str">
        <f t="shared" si="58"/>
        <v/>
      </c>
      <c r="P373" s="7" t="str">
        <f t="shared" si="59"/>
        <v/>
      </c>
      <c r="Q373" s="7" t="str">
        <f t="shared" si="60"/>
        <v/>
      </c>
      <c r="R373" s="7" t="str">
        <f t="shared" si="61"/>
        <v/>
      </c>
      <c r="S373" s="7" t="str">
        <f t="shared" si="62"/>
        <v/>
      </c>
      <c r="T373" s="7" t="str">
        <f t="shared" si="63"/>
        <v/>
      </c>
      <c r="U373" s="7" t="str">
        <f t="shared" si="64"/>
        <v/>
      </c>
      <c r="V373" s="7" t="str">
        <f t="shared" si="65"/>
        <v/>
      </c>
      <c r="W373" s="60" t="str">
        <f>IF(ISNUMBER(V373),IF(ISNA(VLOOKUP(I373,'Distances Lookup Table'!D:E,2,FALSE)),V373*'General Settings'!$F$6,IF(VLOOKUP(I373,'Distances Lookup Table'!D:E,2,FALSE)="",V373*'General Settings'!$F$6,VLOOKUP(I373,'Distances Lookup Table'!D:E,2,FALSE))),"")</f>
        <v/>
      </c>
      <c r="X373" s="18" t="str">
        <f>IF(D373&lt;&gt;"",'Workers Settings'!H373,"")</f>
        <v/>
      </c>
      <c r="Y373" s="18" t="str">
        <f>IF(D373&lt;&gt;"",'Workers Settings'!I373,"")</f>
        <v/>
      </c>
      <c r="Z373" s="29" t="str">
        <f>IF('Workers Settings'!L373&lt;&gt;"",'Workers Settings'!L373,'Workers Settings'!K373)</f>
        <v/>
      </c>
      <c r="AA373" s="29" t="str">
        <f>IF(D373&lt;&gt;"",IF('Workers Settings'!L373&lt;&gt;"",'Workers Settings'!L373,'Workers Settings'!K373),"")</f>
        <v/>
      </c>
    </row>
    <row r="374" spans="1:27" x14ac:dyDescent="0.25">
      <c r="A374" s="7">
        <f t="shared" si="56"/>
        <v>370</v>
      </c>
      <c r="B374" s="7" t="str">
        <f>IF('Workers Settings'!B374&lt;&gt;"",'Workers Settings'!B374,"")</f>
        <v/>
      </c>
      <c r="C374" s="7" t="str">
        <f>IF('Workers Settings'!C374&lt;&gt;"",'Workers Settings'!C374,"")</f>
        <v/>
      </c>
      <c r="D374" s="17"/>
      <c r="E374" s="17"/>
      <c r="F374" s="17"/>
      <c r="G374" s="7" t="str">
        <f>IF(D374&lt;&gt;"",IF('Workers Settings'!D374="","",'Workers Settings'!D374),"")</f>
        <v/>
      </c>
      <c r="H374" s="7" t="str">
        <f>IF(D374&lt;&gt;"",'Workers Settings'!E374,"")</f>
        <v/>
      </c>
      <c r="I374" s="7" t="str">
        <f t="shared" si="55"/>
        <v/>
      </c>
      <c r="J374" s="7" t="str">
        <f>IF('Workers Settings'!F374&lt;&gt;"",'Workers Settings'!F374,"")</f>
        <v/>
      </c>
      <c r="K374" s="7" t="str">
        <f>IF('Workers Settings'!G374&lt;&gt;"",'Workers Settings'!G374,"")</f>
        <v/>
      </c>
      <c r="L374" s="7" t="str">
        <f>IF(D374="","",IF(VLOOKUP(D374,'Demand Locations'!B:D,2,FALSE)="","",VLOOKUP(D374,'Demand Locations'!B:D,2,FALSE)))</f>
        <v/>
      </c>
      <c r="M374" s="7" t="str">
        <f>IF(D374="","",IF(VLOOKUP(D374,'Demand Locations'!B:D,3,FALSE)="","",VLOOKUP(D374,'Demand Locations'!B:D,3,FALSE)))</f>
        <v/>
      </c>
      <c r="N374" s="7" t="str">
        <f t="shared" si="57"/>
        <v/>
      </c>
      <c r="O374" s="7" t="str">
        <f t="shared" si="58"/>
        <v/>
      </c>
      <c r="P374" s="7" t="str">
        <f t="shared" si="59"/>
        <v/>
      </c>
      <c r="Q374" s="7" t="str">
        <f t="shared" si="60"/>
        <v/>
      </c>
      <c r="R374" s="7" t="str">
        <f t="shared" si="61"/>
        <v/>
      </c>
      <c r="S374" s="7" t="str">
        <f t="shared" si="62"/>
        <v/>
      </c>
      <c r="T374" s="7" t="str">
        <f t="shared" si="63"/>
        <v/>
      </c>
      <c r="U374" s="7" t="str">
        <f t="shared" si="64"/>
        <v/>
      </c>
      <c r="V374" s="7" t="str">
        <f t="shared" si="65"/>
        <v/>
      </c>
      <c r="W374" s="60" t="str">
        <f>IF(ISNUMBER(V374),IF(ISNA(VLOOKUP(I374,'Distances Lookup Table'!D:E,2,FALSE)),V374*'General Settings'!$F$6,IF(VLOOKUP(I374,'Distances Lookup Table'!D:E,2,FALSE)="",V374*'General Settings'!$F$6,VLOOKUP(I374,'Distances Lookup Table'!D:E,2,FALSE))),"")</f>
        <v/>
      </c>
      <c r="X374" s="18" t="str">
        <f>IF(D374&lt;&gt;"",'Workers Settings'!H374,"")</f>
        <v/>
      </c>
      <c r="Y374" s="18" t="str">
        <f>IF(D374&lt;&gt;"",'Workers Settings'!I374,"")</f>
        <v/>
      </c>
      <c r="Z374" s="29" t="str">
        <f>IF('Workers Settings'!L374&lt;&gt;"",'Workers Settings'!L374,'Workers Settings'!K374)</f>
        <v/>
      </c>
      <c r="AA374" s="29" t="str">
        <f>IF(D374&lt;&gt;"",IF('Workers Settings'!L374&lt;&gt;"",'Workers Settings'!L374,'Workers Settings'!K374),"")</f>
        <v/>
      </c>
    </row>
    <row r="375" spans="1:27" x14ac:dyDescent="0.25">
      <c r="A375" s="7">
        <f t="shared" si="56"/>
        <v>371</v>
      </c>
      <c r="B375" s="7" t="str">
        <f>IF('Workers Settings'!B375&lt;&gt;"",'Workers Settings'!B375,"")</f>
        <v/>
      </c>
      <c r="C375" s="7" t="str">
        <f>IF('Workers Settings'!C375&lt;&gt;"",'Workers Settings'!C375,"")</f>
        <v/>
      </c>
      <c r="D375" s="17"/>
      <c r="E375" s="17"/>
      <c r="F375" s="17"/>
      <c r="G375" s="7" t="str">
        <f>IF(D375&lt;&gt;"",IF('Workers Settings'!D375="","",'Workers Settings'!D375),"")</f>
        <v/>
      </c>
      <c r="H375" s="7" t="str">
        <f>IF(D375&lt;&gt;"",'Workers Settings'!E375,"")</f>
        <v/>
      </c>
      <c r="I375" s="7" t="str">
        <f t="shared" si="55"/>
        <v/>
      </c>
      <c r="J375" s="7" t="str">
        <f>IF('Workers Settings'!F375&lt;&gt;"",'Workers Settings'!F375,"")</f>
        <v/>
      </c>
      <c r="K375" s="7" t="str">
        <f>IF('Workers Settings'!G375&lt;&gt;"",'Workers Settings'!G375,"")</f>
        <v/>
      </c>
      <c r="L375" s="7" t="str">
        <f>IF(D375="","",IF(VLOOKUP(D375,'Demand Locations'!B:D,2,FALSE)="","",VLOOKUP(D375,'Demand Locations'!B:D,2,FALSE)))</f>
        <v/>
      </c>
      <c r="M375" s="7" t="str">
        <f>IF(D375="","",IF(VLOOKUP(D375,'Demand Locations'!B:D,3,FALSE)="","",VLOOKUP(D375,'Demand Locations'!B:D,3,FALSE)))</f>
        <v/>
      </c>
      <c r="N375" s="7" t="str">
        <f t="shared" si="57"/>
        <v/>
      </c>
      <c r="O375" s="7" t="str">
        <f t="shared" si="58"/>
        <v/>
      </c>
      <c r="P375" s="7" t="str">
        <f t="shared" si="59"/>
        <v/>
      </c>
      <c r="Q375" s="7" t="str">
        <f t="shared" si="60"/>
        <v/>
      </c>
      <c r="R375" s="7" t="str">
        <f t="shared" si="61"/>
        <v/>
      </c>
      <c r="S375" s="7" t="str">
        <f t="shared" si="62"/>
        <v/>
      </c>
      <c r="T375" s="7" t="str">
        <f t="shared" si="63"/>
        <v/>
      </c>
      <c r="U375" s="7" t="str">
        <f t="shared" si="64"/>
        <v/>
      </c>
      <c r="V375" s="7" t="str">
        <f t="shared" si="65"/>
        <v/>
      </c>
      <c r="W375" s="60" t="str">
        <f>IF(ISNUMBER(V375),IF(ISNA(VLOOKUP(I375,'Distances Lookup Table'!D:E,2,FALSE)),V375*'General Settings'!$F$6,IF(VLOOKUP(I375,'Distances Lookup Table'!D:E,2,FALSE)="",V375*'General Settings'!$F$6,VLOOKUP(I375,'Distances Lookup Table'!D:E,2,FALSE))),"")</f>
        <v/>
      </c>
      <c r="X375" s="18" t="str">
        <f>IF(D375&lt;&gt;"",'Workers Settings'!H375,"")</f>
        <v/>
      </c>
      <c r="Y375" s="18" t="str">
        <f>IF(D375&lt;&gt;"",'Workers Settings'!I375,"")</f>
        <v/>
      </c>
      <c r="Z375" s="29" t="str">
        <f>IF('Workers Settings'!L375&lt;&gt;"",'Workers Settings'!L375,'Workers Settings'!K375)</f>
        <v/>
      </c>
      <c r="AA375" s="29" t="str">
        <f>IF(D375&lt;&gt;"",IF('Workers Settings'!L375&lt;&gt;"",'Workers Settings'!L375,'Workers Settings'!K375),"")</f>
        <v/>
      </c>
    </row>
    <row r="376" spans="1:27" x14ac:dyDescent="0.25">
      <c r="A376" s="7">
        <f t="shared" si="56"/>
        <v>372</v>
      </c>
      <c r="B376" s="7" t="str">
        <f>IF('Workers Settings'!B376&lt;&gt;"",'Workers Settings'!B376,"")</f>
        <v/>
      </c>
      <c r="C376" s="7" t="str">
        <f>IF('Workers Settings'!C376&lt;&gt;"",'Workers Settings'!C376,"")</f>
        <v/>
      </c>
      <c r="D376" s="17"/>
      <c r="E376" s="17"/>
      <c r="F376" s="17"/>
      <c r="G376" s="7" t="str">
        <f>IF(D376&lt;&gt;"",IF('Workers Settings'!D376="","",'Workers Settings'!D376),"")</f>
        <v/>
      </c>
      <c r="H376" s="7" t="str">
        <f>IF(D376&lt;&gt;"",'Workers Settings'!E376,"")</f>
        <v/>
      </c>
      <c r="I376" s="7" t="str">
        <f t="shared" si="55"/>
        <v/>
      </c>
      <c r="J376" s="7" t="str">
        <f>IF('Workers Settings'!F376&lt;&gt;"",'Workers Settings'!F376,"")</f>
        <v/>
      </c>
      <c r="K376" s="7" t="str">
        <f>IF('Workers Settings'!G376&lt;&gt;"",'Workers Settings'!G376,"")</f>
        <v/>
      </c>
      <c r="L376" s="7" t="str">
        <f>IF(D376="","",IF(VLOOKUP(D376,'Demand Locations'!B:D,2,FALSE)="","",VLOOKUP(D376,'Demand Locations'!B:D,2,FALSE)))</f>
        <v/>
      </c>
      <c r="M376" s="7" t="str">
        <f>IF(D376="","",IF(VLOOKUP(D376,'Demand Locations'!B:D,3,FALSE)="","",VLOOKUP(D376,'Demand Locations'!B:D,3,FALSE)))</f>
        <v/>
      </c>
      <c r="N376" s="7" t="str">
        <f t="shared" si="57"/>
        <v/>
      </c>
      <c r="O376" s="7" t="str">
        <f t="shared" si="58"/>
        <v/>
      </c>
      <c r="P376" s="7" t="str">
        <f t="shared" si="59"/>
        <v/>
      </c>
      <c r="Q376" s="7" t="str">
        <f t="shared" si="60"/>
        <v/>
      </c>
      <c r="R376" s="7" t="str">
        <f t="shared" si="61"/>
        <v/>
      </c>
      <c r="S376" s="7" t="str">
        <f t="shared" si="62"/>
        <v/>
      </c>
      <c r="T376" s="7" t="str">
        <f t="shared" si="63"/>
        <v/>
      </c>
      <c r="U376" s="7" t="str">
        <f t="shared" si="64"/>
        <v/>
      </c>
      <c r="V376" s="7" t="str">
        <f t="shared" si="65"/>
        <v/>
      </c>
      <c r="W376" s="60" t="str">
        <f>IF(ISNUMBER(V376),IF(ISNA(VLOOKUP(I376,'Distances Lookup Table'!D:E,2,FALSE)),V376*'General Settings'!$F$6,IF(VLOOKUP(I376,'Distances Lookup Table'!D:E,2,FALSE)="",V376*'General Settings'!$F$6,VLOOKUP(I376,'Distances Lookup Table'!D:E,2,FALSE))),"")</f>
        <v/>
      </c>
      <c r="X376" s="18" t="str">
        <f>IF(D376&lt;&gt;"",'Workers Settings'!H376,"")</f>
        <v/>
      </c>
      <c r="Y376" s="18" t="str">
        <f>IF(D376&lt;&gt;"",'Workers Settings'!I376,"")</f>
        <v/>
      </c>
      <c r="Z376" s="29" t="str">
        <f>IF('Workers Settings'!L376&lt;&gt;"",'Workers Settings'!L376,'Workers Settings'!K376)</f>
        <v/>
      </c>
      <c r="AA376" s="29" t="str">
        <f>IF(D376&lt;&gt;"",IF('Workers Settings'!L376&lt;&gt;"",'Workers Settings'!L376,'Workers Settings'!K376),"")</f>
        <v/>
      </c>
    </row>
    <row r="377" spans="1:27" x14ac:dyDescent="0.25">
      <c r="A377" s="7">
        <f t="shared" si="56"/>
        <v>373</v>
      </c>
      <c r="B377" s="7" t="str">
        <f>IF('Workers Settings'!B377&lt;&gt;"",'Workers Settings'!B377,"")</f>
        <v/>
      </c>
      <c r="C377" s="7" t="str">
        <f>IF('Workers Settings'!C377&lt;&gt;"",'Workers Settings'!C377,"")</f>
        <v/>
      </c>
      <c r="D377" s="17"/>
      <c r="E377" s="17"/>
      <c r="F377" s="17"/>
      <c r="G377" s="7" t="str">
        <f>IF(D377&lt;&gt;"",IF('Workers Settings'!D377="","",'Workers Settings'!D377),"")</f>
        <v/>
      </c>
      <c r="H377" s="7" t="str">
        <f>IF(D377&lt;&gt;"",'Workers Settings'!E377,"")</f>
        <v/>
      </c>
      <c r="I377" s="7" t="str">
        <f t="shared" si="55"/>
        <v/>
      </c>
      <c r="J377" s="7" t="str">
        <f>IF('Workers Settings'!F377&lt;&gt;"",'Workers Settings'!F377,"")</f>
        <v/>
      </c>
      <c r="K377" s="7" t="str">
        <f>IF('Workers Settings'!G377&lt;&gt;"",'Workers Settings'!G377,"")</f>
        <v/>
      </c>
      <c r="L377" s="7" t="str">
        <f>IF(D377="","",IF(VLOOKUP(D377,'Demand Locations'!B:D,2,FALSE)="","",VLOOKUP(D377,'Demand Locations'!B:D,2,FALSE)))</f>
        <v/>
      </c>
      <c r="M377" s="7" t="str">
        <f>IF(D377="","",IF(VLOOKUP(D377,'Demand Locations'!B:D,3,FALSE)="","",VLOOKUP(D377,'Demand Locations'!B:D,3,FALSE)))</f>
        <v/>
      </c>
      <c r="N377" s="7" t="str">
        <f t="shared" si="57"/>
        <v/>
      </c>
      <c r="O377" s="7" t="str">
        <f t="shared" si="58"/>
        <v/>
      </c>
      <c r="P377" s="7" t="str">
        <f t="shared" si="59"/>
        <v/>
      </c>
      <c r="Q377" s="7" t="str">
        <f t="shared" si="60"/>
        <v/>
      </c>
      <c r="R377" s="7" t="str">
        <f t="shared" si="61"/>
        <v/>
      </c>
      <c r="S377" s="7" t="str">
        <f t="shared" si="62"/>
        <v/>
      </c>
      <c r="T377" s="7" t="str">
        <f t="shared" si="63"/>
        <v/>
      </c>
      <c r="U377" s="7" t="str">
        <f t="shared" si="64"/>
        <v/>
      </c>
      <c r="V377" s="7" t="str">
        <f t="shared" si="65"/>
        <v/>
      </c>
      <c r="W377" s="60" t="str">
        <f>IF(ISNUMBER(V377),IF(ISNA(VLOOKUP(I377,'Distances Lookup Table'!D:E,2,FALSE)),V377*'General Settings'!$F$6,IF(VLOOKUP(I377,'Distances Lookup Table'!D:E,2,FALSE)="",V377*'General Settings'!$F$6,VLOOKUP(I377,'Distances Lookup Table'!D:E,2,FALSE))),"")</f>
        <v/>
      </c>
      <c r="X377" s="18" t="str">
        <f>IF(D377&lt;&gt;"",'Workers Settings'!H377,"")</f>
        <v/>
      </c>
      <c r="Y377" s="18" t="str">
        <f>IF(D377&lt;&gt;"",'Workers Settings'!I377,"")</f>
        <v/>
      </c>
      <c r="Z377" s="29" t="str">
        <f>IF('Workers Settings'!L377&lt;&gt;"",'Workers Settings'!L377,'Workers Settings'!K377)</f>
        <v/>
      </c>
      <c r="AA377" s="29" t="str">
        <f>IF(D377&lt;&gt;"",IF('Workers Settings'!L377&lt;&gt;"",'Workers Settings'!L377,'Workers Settings'!K377),"")</f>
        <v/>
      </c>
    </row>
    <row r="378" spans="1:27" x14ac:dyDescent="0.25">
      <c r="A378" s="7">
        <f t="shared" si="56"/>
        <v>374</v>
      </c>
      <c r="B378" s="7" t="str">
        <f>IF('Workers Settings'!B378&lt;&gt;"",'Workers Settings'!B378,"")</f>
        <v/>
      </c>
      <c r="C378" s="7" t="str">
        <f>IF('Workers Settings'!C378&lt;&gt;"",'Workers Settings'!C378,"")</f>
        <v/>
      </c>
      <c r="D378" s="17"/>
      <c r="E378" s="17"/>
      <c r="F378" s="17"/>
      <c r="G378" s="7" t="str">
        <f>IF(D378&lt;&gt;"",IF('Workers Settings'!D378="","",'Workers Settings'!D378),"")</f>
        <v/>
      </c>
      <c r="H378" s="7" t="str">
        <f>IF(D378&lt;&gt;"",'Workers Settings'!E378,"")</f>
        <v/>
      </c>
      <c r="I378" s="7" t="str">
        <f t="shared" si="55"/>
        <v/>
      </c>
      <c r="J378" s="7" t="str">
        <f>IF('Workers Settings'!F378&lt;&gt;"",'Workers Settings'!F378,"")</f>
        <v/>
      </c>
      <c r="K378" s="7" t="str">
        <f>IF('Workers Settings'!G378&lt;&gt;"",'Workers Settings'!G378,"")</f>
        <v/>
      </c>
      <c r="L378" s="7" t="str">
        <f>IF(D378="","",IF(VLOOKUP(D378,'Demand Locations'!B:D,2,FALSE)="","",VLOOKUP(D378,'Demand Locations'!B:D,2,FALSE)))</f>
        <v/>
      </c>
      <c r="M378" s="7" t="str">
        <f>IF(D378="","",IF(VLOOKUP(D378,'Demand Locations'!B:D,3,FALSE)="","",VLOOKUP(D378,'Demand Locations'!B:D,3,FALSE)))</f>
        <v/>
      </c>
      <c r="N378" s="7" t="str">
        <f t="shared" si="57"/>
        <v/>
      </c>
      <c r="O378" s="7" t="str">
        <f t="shared" si="58"/>
        <v/>
      </c>
      <c r="P378" s="7" t="str">
        <f t="shared" si="59"/>
        <v/>
      </c>
      <c r="Q378" s="7" t="str">
        <f t="shared" si="60"/>
        <v/>
      </c>
      <c r="R378" s="7" t="str">
        <f t="shared" si="61"/>
        <v/>
      </c>
      <c r="S378" s="7" t="str">
        <f t="shared" si="62"/>
        <v/>
      </c>
      <c r="T378" s="7" t="str">
        <f t="shared" si="63"/>
        <v/>
      </c>
      <c r="U378" s="7" t="str">
        <f t="shared" si="64"/>
        <v/>
      </c>
      <c r="V378" s="7" t="str">
        <f t="shared" si="65"/>
        <v/>
      </c>
      <c r="W378" s="60" t="str">
        <f>IF(ISNUMBER(V378),IF(ISNA(VLOOKUP(I378,'Distances Lookup Table'!D:E,2,FALSE)),V378*'General Settings'!$F$6,IF(VLOOKUP(I378,'Distances Lookup Table'!D:E,2,FALSE)="",V378*'General Settings'!$F$6,VLOOKUP(I378,'Distances Lookup Table'!D:E,2,FALSE))),"")</f>
        <v/>
      </c>
      <c r="X378" s="18" t="str">
        <f>IF(D378&lt;&gt;"",'Workers Settings'!H378,"")</f>
        <v/>
      </c>
      <c r="Y378" s="18" t="str">
        <f>IF(D378&lt;&gt;"",'Workers Settings'!I378,"")</f>
        <v/>
      </c>
      <c r="Z378" s="29" t="str">
        <f>IF('Workers Settings'!L378&lt;&gt;"",'Workers Settings'!L378,'Workers Settings'!K378)</f>
        <v/>
      </c>
      <c r="AA378" s="29" t="str">
        <f>IF(D378&lt;&gt;"",IF('Workers Settings'!L378&lt;&gt;"",'Workers Settings'!L378,'Workers Settings'!K378),"")</f>
        <v/>
      </c>
    </row>
    <row r="379" spans="1:27" x14ac:dyDescent="0.25">
      <c r="A379" s="7">
        <f t="shared" si="56"/>
        <v>375</v>
      </c>
      <c r="B379" s="7" t="str">
        <f>IF('Workers Settings'!B379&lt;&gt;"",'Workers Settings'!B379,"")</f>
        <v/>
      </c>
      <c r="C379" s="7" t="str">
        <f>IF('Workers Settings'!C379&lt;&gt;"",'Workers Settings'!C379,"")</f>
        <v/>
      </c>
      <c r="D379" s="17"/>
      <c r="E379" s="17"/>
      <c r="F379" s="17"/>
      <c r="G379" s="7" t="str">
        <f>IF(D379&lt;&gt;"",IF('Workers Settings'!D379="","",'Workers Settings'!D379),"")</f>
        <v/>
      </c>
      <c r="H379" s="7" t="str">
        <f>IF(D379&lt;&gt;"",'Workers Settings'!E379,"")</f>
        <v/>
      </c>
      <c r="I379" s="7" t="str">
        <f t="shared" si="55"/>
        <v/>
      </c>
      <c r="J379" s="7" t="str">
        <f>IF('Workers Settings'!F379&lt;&gt;"",'Workers Settings'!F379,"")</f>
        <v/>
      </c>
      <c r="K379" s="7" t="str">
        <f>IF('Workers Settings'!G379&lt;&gt;"",'Workers Settings'!G379,"")</f>
        <v/>
      </c>
      <c r="L379" s="7" t="str">
        <f>IF(D379="","",IF(VLOOKUP(D379,'Demand Locations'!B:D,2,FALSE)="","",VLOOKUP(D379,'Demand Locations'!B:D,2,FALSE)))</f>
        <v/>
      </c>
      <c r="M379" s="7" t="str">
        <f>IF(D379="","",IF(VLOOKUP(D379,'Demand Locations'!B:D,3,FALSE)="","",VLOOKUP(D379,'Demand Locations'!B:D,3,FALSE)))</f>
        <v/>
      </c>
      <c r="N379" s="7" t="str">
        <f t="shared" si="57"/>
        <v/>
      </c>
      <c r="O379" s="7" t="str">
        <f t="shared" si="58"/>
        <v/>
      </c>
      <c r="P379" s="7" t="str">
        <f t="shared" si="59"/>
        <v/>
      </c>
      <c r="Q379" s="7" t="str">
        <f t="shared" si="60"/>
        <v/>
      </c>
      <c r="R379" s="7" t="str">
        <f t="shared" si="61"/>
        <v/>
      </c>
      <c r="S379" s="7" t="str">
        <f t="shared" si="62"/>
        <v/>
      </c>
      <c r="T379" s="7" t="str">
        <f t="shared" si="63"/>
        <v/>
      </c>
      <c r="U379" s="7" t="str">
        <f t="shared" si="64"/>
        <v/>
      </c>
      <c r="V379" s="7" t="str">
        <f t="shared" si="65"/>
        <v/>
      </c>
      <c r="W379" s="60" t="str">
        <f>IF(ISNUMBER(V379),IF(ISNA(VLOOKUP(I379,'Distances Lookup Table'!D:E,2,FALSE)),V379*'General Settings'!$F$6,IF(VLOOKUP(I379,'Distances Lookup Table'!D:E,2,FALSE)="",V379*'General Settings'!$F$6,VLOOKUP(I379,'Distances Lookup Table'!D:E,2,FALSE))),"")</f>
        <v/>
      </c>
      <c r="X379" s="18" t="str">
        <f>IF(D379&lt;&gt;"",'Workers Settings'!H379,"")</f>
        <v/>
      </c>
      <c r="Y379" s="18" t="str">
        <f>IF(D379&lt;&gt;"",'Workers Settings'!I379,"")</f>
        <v/>
      </c>
      <c r="Z379" s="29" t="str">
        <f>IF('Workers Settings'!L379&lt;&gt;"",'Workers Settings'!L379,'Workers Settings'!K379)</f>
        <v/>
      </c>
      <c r="AA379" s="29" t="str">
        <f>IF(D379&lt;&gt;"",IF('Workers Settings'!L379&lt;&gt;"",'Workers Settings'!L379,'Workers Settings'!K379),"")</f>
        <v/>
      </c>
    </row>
    <row r="380" spans="1:27" x14ac:dyDescent="0.25">
      <c r="A380" s="7">
        <f t="shared" si="56"/>
        <v>376</v>
      </c>
      <c r="B380" s="7" t="str">
        <f>IF('Workers Settings'!B380&lt;&gt;"",'Workers Settings'!B380,"")</f>
        <v/>
      </c>
      <c r="C380" s="7" t="str">
        <f>IF('Workers Settings'!C380&lt;&gt;"",'Workers Settings'!C380,"")</f>
        <v/>
      </c>
      <c r="D380" s="17"/>
      <c r="E380" s="17"/>
      <c r="F380" s="17"/>
      <c r="G380" s="7" t="str">
        <f>IF(D380&lt;&gt;"",IF('Workers Settings'!D380="","",'Workers Settings'!D380),"")</f>
        <v/>
      </c>
      <c r="H380" s="7" t="str">
        <f>IF(D380&lt;&gt;"",'Workers Settings'!E380,"")</f>
        <v/>
      </c>
      <c r="I380" s="7" t="str">
        <f t="shared" si="55"/>
        <v/>
      </c>
      <c r="J380" s="7" t="str">
        <f>IF('Workers Settings'!F380&lt;&gt;"",'Workers Settings'!F380,"")</f>
        <v/>
      </c>
      <c r="K380" s="7" t="str">
        <f>IF('Workers Settings'!G380&lt;&gt;"",'Workers Settings'!G380,"")</f>
        <v/>
      </c>
      <c r="L380" s="7" t="str">
        <f>IF(D380="","",IF(VLOOKUP(D380,'Demand Locations'!B:D,2,FALSE)="","",VLOOKUP(D380,'Demand Locations'!B:D,2,FALSE)))</f>
        <v/>
      </c>
      <c r="M380" s="7" t="str">
        <f>IF(D380="","",IF(VLOOKUP(D380,'Demand Locations'!B:D,3,FALSE)="","",VLOOKUP(D380,'Demand Locations'!B:D,3,FALSE)))</f>
        <v/>
      </c>
      <c r="N380" s="7" t="str">
        <f t="shared" si="57"/>
        <v/>
      </c>
      <c r="O380" s="7" t="str">
        <f t="shared" si="58"/>
        <v/>
      </c>
      <c r="P380" s="7" t="str">
        <f t="shared" si="59"/>
        <v/>
      </c>
      <c r="Q380" s="7" t="str">
        <f t="shared" si="60"/>
        <v/>
      </c>
      <c r="R380" s="7" t="str">
        <f t="shared" si="61"/>
        <v/>
      </c>
      <c r="S380" s="7" t="str">
        <f t="shared" si="62"/>
        <v/>
      </c>
      <c r="T380" s="7" t="str">
        <f t="shared" si="63"/>
        <v/>
      </c>
      <c r="U380" s="7" t="str">
        <f t="shared" si="64"/>
        <v/>
      </c>
      <c r="V380" s="7" t="str">
        <f t="shared" si="65"/>
        <v/>
      </c>
      <c r="W380" s="60" t="str">
        <f>IF(ISNUMBER(V380),IF(ISNA(VLOOKUP(I380,'Distances Lookup Table'!D:E,2,FALSE)),V380*'General Settings'!$F$6,IF(VLOOKUP(I380,'Distances Lookup Table'!D:E,2,FALSE)="",V380*'General Settings'!$F$6,VLOOKUP(I380,'Distances Lookup Table'!D:E,2,FALSE))),"")</f>
        <v/>
      </c>
      <c r="X380" s="18" t="str">
        <f>IF(D380&lt;&gt;"",'Workers Settings'!H380,"")</f>
        <v/>
      </c>
      <c r="Y380" s="18" t="str">
        <f>IF(D380&lt;&gt;"",'Workers Settings'!I380,"")</f>
        <v/>
      </c>
      <c r="Z380" s="29" t="str">
        <f>IF('Workers Settings'!L380&lt;&gt;"",'Workers Settings'!L380,'Workers Settings'!K380)</f>
        <v/>
      </c>
      <c r="AA380" s="29" t="str">
        <f>IF(D380&lt;&gt;"",IF('Workers Settings'!L380&lt;&gt;"",'Workers Settings'!L380,'Workers Settings'!K380),"")</f>
        <v/>
      </c>
    </row>
    <row r="381" spans="1:27" x14ac:dyDescent="0.25">
      <c r="A381" s="7">
        <f t="shared" si="56"/>
        <v>377</v>
      </c>
      <c r="B381" s="7" t="str">
        <f>IF('Workers Settings'!B381&lt;&gt;"",'Workers Settings'!B381,"")</f>
        <v/>
      </c>
      <c r="C381" s="7" t="str">
        <f>IF('Workers Settings'!C381&lt;&gt;"",'Workers Settings'!C381,"")</f>
        <v/>
      </c>
      <c r="D381" s="17"/>
      <c r="E381" s="17"/>
      <c r="F381" s="17"/>
      <c r="G381" s="7" t="str">
        <f>IF(D381&lt;&gt;"",IF('Workers Settings'!D381="","",'Workers Settings'!D381),"")</f>
        <v/>
      </c>
      <c r="H381" s="7" t="str">
        <f>IF(D381&lt;&gt;"",'Workers Settings'!E381,"")</f>
        <v/>
      </c>
      <c r="I381" s="7" t="str">
        <f t="shared" si="55"/>
        <v/>
      </c>
      <c r="J381" s="7" t="str">
        <f>IF('Workers Settings'!F381&lt;&gt;"",'Workers Settings'!F381,"")</f>
        <v/>
      </c>
      <c r="K381" s="7" t="str">
        <f>IF('Workers Settings'!G381&lt;&gt;"",'Workers Settings'!G381,"")</f>
        <v/>
      </c>
      <c r="L381" s="7" t="str">
        <f>IF(D381="","",IF(VLOOKUP(D381,'Demand Locations'!B:D,2,FALSE)="","",VLOOKUP(D381,'Demand Locations'!B:D,2,FALSE)))</f>
        <v/>
      </c>
      <c r="M381" s="7" t="str">
        <f>IF(D381="","",IF(VLOOKUP(D381,'Demand Locations'!B:D,3,FALSE)="","",VLOOKUP(D381,'Demand Locations'!B:D,3,FALSE)))</f>
        <v/>
      </c>
      <c r="N381" s="7" t="str">
        <f t="shared" si="57"/>
        <v/>
      </c>
      <c r="O381" s="7" t="str">
        <f t="shared" si="58"/>
        <v/>
      </c>
      <c r="P381" s="7" t="str">
        <f t="shared" si="59"/>
        <v/>
      </c>
      <c r="Q381" s="7" t="str">
        <f t="shared" si="60"/>
        <v/>
      </c>
      <c r="R381" s="7" t="str">
        <f t="shared" si="61"/>
        <v/>
      </c>
      <c r="S381" s="7" t="str">
        <f t="shared" si="62"/>
        <v/>
      </c>
      <c r="T381" s="7" t="str">
        <f t="shared" si="63"/>
        <v/>
      </c>
      <c r="U381" s="7" t="str">
        <f t="shared" si="64"/>
        <v/>
      </c>
      <c r="V381" s="7" t="str">
        <f t="shared" si="65"/>
        <v/>
      </c>
      <c r="W381" s="60" t="str">
        <f>IF(ISNUMBER(V381),IF(ISNA(VLOOKUP(I381,'Distances Lookup Table'!D:E,2,FALSE)),V381*'General Settings'!$F$6,IF(VLOOKUP(I381,'Distances Lookup Table'!D:E,2,FALSE)="",V381*'General Settings'!$F$6,VLOOKUP(I381,'Distances Lookup Table'!D:E,2,FALSE))),"")</f>
        <v/>
      </c>
      <c r="X381" s="18" t="str">
        <f>IF(D381&lt;&gt;"",'Workers Settings'!H381,"")</f>
        <v/>
      </c>
      <c r="Y381" s="18" t="str">
        <f>IF(D381&lt;&gt;"",'Workers Settings'!I381,"")</f>
        <v/>
      </c>
      <c r="Z381" s="29" t="str">
        <f>IF('Workers Settings'!L381&lt;&gt;"",'Workers Settings'!L381,'Workers Settings'!K381)</f>
        <v/>
      </c>
      <c r="AA381" s="29" t="str">
        <f>IF(D381&lt;&gt;"",IF('Workers Settings'!L381&lt;&gt;"",'Workers Settings'!L381,'Workers Settings'!K381),"")</f>
        <v/>
      </c>
    </row>
    <row r="382" spans="1:27" x14ac:dyDescent="0.25">
      <c r="A382" s="7">
        <f t="shared" si="56"/>
        <v>378</v>
      </c>
      <c r="B382" s="7" t="str">
        <f>IF('Workers Settings'!B382&lt;&gt;"",'Workers Settings'!B382,"")</f>
        <v/>
      </c>
      <c r="C382" s="7" t="str">
        <f>IF('Workers Settings'!C382&lt;&gt;"",'Workers Settings'!C382,"")</f>
        <v/>
      </c>
      <c r="D382" s="17"/>
      <c r="E382" s="17"/>
      <c r="F382" s="17"/>
      <c r="G382" s="7" t="str">
        <f>IF(D382&lt;&gt;"",IF('Workers Settings'!D382="","",'Workers Settings'!D382),"")</f>
        <v/>
      </c>
      <c r="H382" s="7" t="str">
        <f>IF(D382&lt;&gt;"",'Workers Settings'!E382,"")</f>
        <v/>
      </c>
      <c r="I382" s="7" t="str">
        <f t="shared" si="55"/>
        <v/>
      </c>
      <c r="J382" s="7" t="str">
        <f>IF('Workers Settings'!F382&lt;&gt;"",'Workers Settings'!F382,"")</f>
        <v/>
      </c>
      <c r="K382" s="7" t="str">
        <f>IF('Workers Settings'!G382&lt;&gt;"",'Workers Settings'!G382,"")</f>
        <v/>
      </c>
      <c r="L382" s="7" t="str">
        <f>IF(D382="","",IF(VLOOKUP(D382,'Demand Locations'!B:D,2,FALSE)="","",VLOOKUP(D382,'Demand Locations'!B:D,2,FALSE)))</f>
        <v/>
      </c>
      <c r="M382" s="7" t="str">
        <f>IF(D382="","",IF(VLOOKUP(D382,'Demand Locations'!B:D,3,FALSE)="","",VLOOKUP(D382,'Demand Locations'!B:D,3,FALSE)))</f>
        <v/>
      </c>
      <c r="N382" s="7" t="str">
        <f t="shared" si="57"/>
        <v/>
      </c>
      <c r="O382" s="7" t="str">
        <f t="shared" si="58"/>
        <v/>
      </c>
      <c r="P382" s="7" t="str">
        <f t="shared" si="59"/>
        <v/>
      </c>
      <c r="Q382" s="7" t="str">
        <f t="shared" si="60"/>
        <v/>
      </c>
      <c r="R382" s="7" t="str">
        <f t="shared" si="61"/>
        <v/>
      </c>
      <c r="S382" s="7" t="str">
        <f t="shared" si="62"/>
        <v/>
      </c>
      <c r="T382" s="7" t="str">
        <f t="shared" si="63"/>
        <v/>
      </c>
      <c r="U382" s="7" t="str">
        <f t="shared" si="64"/>
        <v/>
      </c>
      <c r="V382" s="7" t="str">
        <f t="shared" si="65"/>
        <v/>
      </c>
      <c r="W382" s="60" t="str">
        <f>IF(ISNUMBER(V382),IF(ISNA(VLOOKUP(I382,'Distances Lookup Table'!D:E,2,FALSE)),V382*'General Settings'!$F$6,IF(VLOOKUP(I382,'Distances Lookup Table'!D:E,2,FALSE)="",V382*'General Settings'!$F$6,VLOOKUP(I382,'Distances Lookup Table'!D:E,2,FALSE))),"")</f>
        <v/>
      </c>
      <c r="X382" s="18" t="str">
        <f>IF(D382&lt;&gt;"",'Workers Settings'!H382,"")</f>
        <v/>
      </c>
      <c r="Y382" s="18" t="str">
        <f>IF(D382&lt;&gt;"",'Workers Settings'!I382,"")</f>
        <v/>
      </c>
      <c r="Z382" s="29" t="str">
        <f>IF('Workers Settings'!L382&lt;&gt;"",'Workers Settings'!L382,'Workers Settings'!K382)</f>
        <v/>
      </c>
      <c r="AA382" s="29" t="str">
        <f>IF(D382&lt;&gt;"",IF('Workers Settings'!L382&lt;&gt;"",'Workers Settings'!L382,'Workers Settings'!K382),"")</f>
        <v/>
      </c>
    </row>
    <row r="383" spans="1:27" x14ac:dyDescent="0.25">
      <c r="A383" s="7">
        <f t="shared" si="56"/>
        <v>379</v>
      </c>
      <c r="B383" s="7" t="str">
        <f>IF('Workers Settings'!B383&lt;&gt;"",'Workers Settings'!B383,"")</f>
        <v/>
      </c>
      <c r="C383" s="7" t="str">
        <f>IF('Workers Settings'!C383&lt;&gt;"",'Workers Settings'!C383,"")</f>
        <v/>
      </c>
      <c r="D383" s="17"/>
      <c r="E383" s="17"/>
      <c r="F383" s="17"/>
      <c r="G383" s="7" t="str">
        <f>IF(D383&lt;&gt;"",IF('Workers Settings'!D383="","",'Workers Settings'!D383),"")</f>
        <v/>
      </c>
      <c r="H383" s="7" t="str">
        <f>IF(D383&lt;&gt;"",'Workers Settings'!E383,"")</f>
        <v/>
      </c>
      <c r="I383" s="7" t="str">
        <f t="shared" si="55"/>
        <v/>
      </c>
      <c r="J383" s="7" t="str">
        <f>IF('Workers Settings'!F383&lt;&gt;"",'Workers Settings'!F383,"")</f>
        <v/>
      </c>
      <c r="K383" s="7" t="str">
        <f>IF('Workers Settings'!G383&lt;&gt;"",'Workers Settings'!G383,"")</f>
        <v/>
      </c>
      <c r="L383" s="7" t="str">
        <f>IF(D383="","",IF(VLOOKUP(D383,'Demand Locations'!B:D,2,FALSE)="","",VLOOKUP(D383,'Demand Locations'!B:D,2,FALSE)))</f>
        <v/>
      </c>
      <c r="M383" s="7" t="str">
        <f>IF(D383="","",IF(VLOOKUP(D383,'Demand Locations'!B:D,3,FALSE)="","",VLOOKUP(D383,'Demand Locations'!B:D,3,FALSE)))</f>
        <v/>
      </c>
      <c r="N383" s="7" t="str">
        <f t="shared" si="57"/>
        <v/>
      </c>
      <c r="O383" s="7" t="str">
        <f t="shared" si="58"/>
        <v/>
      </c>
      <c r="P383" s="7" t="str">
        <f t="shared" si="59"/>
        <v/>
      </c>
      <c r="Q383" s="7" t="str">
        <f t="shared" si="60"/>
        <v/>
      </c>
      <c r="R383" s="7" t="str">
        <f t="shared" si="61"/>
        <v/>
      </c>
      <c r="S383" s="7" t="str">
        <f t="shared" si="62"/>
        <v/>
      </c>
      <c r="T383" s="7" t="str">
        <f t="shared" si="63"/>
        <v/>
      </c>
      <c r="U383" s="7" t="str">
        <f t="shared" si="64"/>
        <v/>
      </c>
      <c r="V383" s="7" t="str">
        <f t="shared" si="65"/>
        <v/>
      </c>
      <c r="W383" s="60" t="str">
        <f>IF(ISNUMBER(V383),IF(ISNA(VLOOKUP(I383,'Distances Lookup Table'!D:E,2,FALSE)),V383*'General Settings'!$F$6,IF(VLOOKUP(I383,'Distances Lookup Table'!D:E,2,FALSE)="",V383*'General Settings'!$F$6,VLOOKUP(I383,'Distances Lookup Table'!D:E,2,FALSE))),"")</f>
        <v/>
      </c>
      <c r="X383" s="18" t="str">
        <f>IF(D383&lt;&gt;"",'Workers Settings'!H383,"")</f>
        <v/>
      </c>
      <c r="Y383" s="18" t="str">
        <f>IF(D383&lt;&gt;"",'Workers Settings'!I383,"")</f>
        <v/>
      </c>
      <c r="Z383" s="29" t="str">
        <f>IF('Workers Settings'!L383&lt;&gt;"",'Workers Settings'!L383,'Workers Settings'!K383)</f>
        <v/>
      </c>
      <c r="AA383" s="29" t="str">
        <f>IF(D383&lt;&gt;"",IF('Workers Settings'!L383&lt;&gt;"",'Workers Settings'!L383,'Workers Settings'!K383),"")</f>
        <v/>
      </c>
    </row>
    <row r="384" spans="1:27" x14ac:dyDescent="0.25">
      <c r="A384" s="7">
        <f t="shared" si="56"/>
        <v>380</v>
      </c>
      <c r="B384" s="7" t="str">
        <f>IF('Workers Settings'!B384&lt;&gt;"",'Workers Settings'!B384,"")</f>
        <v/>
      </c>
      <c r="C384" s="7" t="str">
        <f>IF('Workers Settings'!C384&lt;&gt;"",'Workers Settings'!C384,"")</f>
        <v/>
      </c>
      <c r="D384" s="17"/>
      <c r="E384" s="17"/>
      <c r="F384" s="17"/>
      <c r="G384" s="7" t="str">
        <f>IF(D384&lt;&gt;"",IF('Workers Settings'!D384="","",'Workers Settings'!D384),"")</f>
        <v/>
      </c>
      <c r="H384" s="7" t="str">
        <f>IF(D384&lt;&gt;"",'Workers Settings'!E384,"")</f>
        <v/>
      </c>
      <c r="I384" s="7" t="str">
        <f t="shared" si="55"/>
        <v/>
      </c>
      <c r="J384" s="7" t="str">
        <f>IF('Workers Settings'!F384&lt;&gt;"",'Workers Settings'!F384,"")</f>
        <v/>
      </c>
      <c r="K384" s="7" t="str">
        <f>IF('Workers Settings'!G384&lt;&gt;"",'Workers Settings'!G384,"")</f>
        <v/>
      </c>
      <c r="L384" s="7" t="str">
        <f>IF(D384="","",IF(VLOOKUP(D384,'Demand Locations'!B:D,2,FALSE)="","",VLOOKUP(D384,'Demand Locations'!B:D,2,FALSE)))</f>
        <v/>
      </c>
      <c r="M384" s="7" t="str">
        <f>IF(D384="","",IF(VLOOKUP(D384,'Demand Locations'!B:D,3,FALSE)="","",VLOOKUP(D384,'Demand Locations'!B:D,3,FALSE)))</f>
        <v/>
      </c>
      <c r="N384" s="7" t="str">
        <f t="shared" si="57"/>
        <v/>
      </c>
      <c r="O384" s="7" t="str">
        <f t="shared" si="58"/>
        <v/>
      </c>
      <c r="P384" s="7" t="str">
        <f t="shared" si="59"/>
        <v/>
      </c>
      <c r="Q384" s="7" t="str">
        <f t="shared" si="60"/>
        <v/>
      </c>
      <c r="R384" s="7" t="str">
        <f t="shared" si="61"/>
        <v/>
      </c>
      <c r="S384" s="7" t="str">
        <f t="shared" si="62"/>
        <v/>
      </c>
      <c r="T384" s="7" t="str">
        <f t="shared" si="63"/>
        <v/>
      </c>
      <c r="U384" s="7" t="str">
        <f t="shared" si="64"/>
        <v/>
      </c>
      <c r="V384" s="7" t="str">
        <f t="shared" si="65"/>
        <v/>
      </c>
      <c r="W384" s="60" t="str">
        <f>IF(ISNUMBER(V384),IF(ISNA(VLOOKUP(I384,'Distances Lookup Table'!D:E,2,FALSE)),V384*'General Settings'!$F$6,IF(VLOOKUP(I384,'Distances Lookup Table'!D:E,2,FALSE)="",V384*'General Settings'!$F$6,VLOOKUP(I384,'Distances Lookup Table'!D:E,2,FALSE))),"")</f>
        <v/>
      </c>
      <c r="X384" s="18" t="str">
        <f>IF(D384&lt;&gt;"",'Workers Settings'!H384,"")</f>
        <v/>
      </c>
      <c r="Y384" s="18" t="str">
        <f>IF(D384&lt;&gt;"",'Workers Settings'!I384,"")</f>
        <v/>
      </c>
      <c r="Z384" s="29" t="str">
        <f>IF('Workers Settings'!L384&lt;&gt;"",'Workers Settings'!L384,'Workers Settings'!K384)</f>
        <v/>
      </c>
      <c r="AA384" s="29" t="str">
        <f>IF(D384&lt;&gt;"",IF('Workers Settings'!L384&lt;&gt;"",'Workers Settings'!L384,'Workers Settings'!K384),"")</f>
        <v/>
      </c>
    </row>
    <row r="385" spans="1:27" x14ac:dyDescent="0.25">
      <c r="A385" s="7">
        <f t="shared" si="56"/>
        <v>381</v>
      </c>
      <c r="B385" s="7" t="str">
        <f>IF('Workers Settings'!B385&lt;&gt;"",'Workers Settings'!B385,"")</f>
        <v/>
      </c>
      <c r="C385" s="7" t="str">
        <f>IF('Workers Settings'!C385&lt;&gt;"",'Workers Settings'!C385,"")</f>
        <v/>
      </c>
      <c r="D385" s="17"/>
      <c r="E385" s="17"/>
      <c r="F385" s="17"/>
      <c r="G385" s="7" t="str">
        <f>IF(D385&lt;&gt;"",IF('Workers Settings'!D385="","",'Workers Settings'!D385),"")</f>
        <v/>
      </c>
      <c r="H385" s="7" t="str">
        <f>IF(D385&lt;&gt;"",'Workers Settings'!E385,"")</f>
        <v/>
      </c>
      <c r="I385" s="7" t="str">
        <f t="shared" si="55"/>
        <v/>
      </c>
      <c r="J385" s="7" t="str">
        <f>IF('Workers Settings'!F385&lt;&gt;"",'Workers Settings'!F385,"")</f>
        <v/>
      </c>
      <c r="K385" s="7" t="str">
        <f>IF('Workers Settings'!G385&lt;&gt;"",'Workers Settings'!G385,"")</f>
        <v/>
      </c>
      <c r="L385" s="7" t="str">
        <f>IF(D385="","",IF(VLOOKUP(D385,'Demand Locations'!B:D,2,FALSE)="","",VLOOKUP(D385,'Demand Locations'!B:D,2,FALSE)))</f>
        <v/>
      </c>
      <c r="M385" s="7" t="str">
        <f>IF(D385="","",IF(VLOOKUP(D385,'Demand Locations'!B:D,3,FALSE)="","",VLOOKUP(D385,'Demand Locations'!B:D,3,FALSE)))</f>
        <v/>
      </c>
      <c r="N385" s="7" t="str">
        <f t="shared" si="57"/>
        <v/>
      </c>
      <c r="O385" s="7" t="str">
        <f t="shared" si="58"/>
        <v/>
      </c>
      <c r="P385" s="7" t="str">
        <f t="shared" si="59"/>
        <v/>
      </c>
      <c r="Q385" s="7" t="str">
        <f t="shared" si="60"/>
        <v/>
      </c>
      <c r="R385" s="7" t="str">
        <f t="shared" si="61"/>
        <v/>
      </c>
      <c r="S385" s="7" t="str">
        <f t="shared" si="62"/>
        <v/>
      </c>
      <c r="T385" s="7" t="str">
        <f t="shared" si="63"/>
        <v/>
      </c>
      <c r="U385" s="7" t="str">
        <f t="shared" si="64"/>
        <v/>
      </c>
      <c r="V385" s="7" t="str">
        <f t="shared" si="65"/>
        <v/>
      </c>
      <c r="W385" s="60" t="str">
        <f>IF(ISNUMBER(V385),IF(ISNA(VLOOKUP(I385,'Distances Lookup Table'!D:E,2,FALSE)),V385*'General Settings'!$F$6,IF(VLOOKUP(I385,'Distances Lookup Table'!D:E,2,FALSE)="",V385*'General Settings'!$F$6,VLOOKUP(I385,'Distances Lookup Table'!D:E,2,FALSE))),"")</f>
        <v/>
      </c>
      <c r="X385" s="18" t="str">
        <f>IF(D385&lt;&gt;"",'Workers Settings'!H385,"")</f>
        <v/>
      </c>
      <c r="Y385" s="18" t="str">
        <f>IF(D385&lt;&gt;"",'Workers Settings'!I385,"")</f>
        <v/>
      </c>
      <c r="Z385" s="29" t="str">
        <f>IF('Workers Settings'!L385&lt;&gt;"",'Workers Settings'!L385,'Workers Settings'!K385)</f>
        <v/>
      </c>
      <c r="AA385" s="29" t="str">
        <f>IF(D385&lt;&gt;"",IF('Workers Settings'!L385&lt;&gt;"",'Workers Settings'!L385,'Workers Settings'!K385),"")</f>
        <v/>
      </c>
    </row>
    <row r="386" spans="1:27" x14ac:dyDescent="0.25">
      <c r="A386" s="7">
        <f t="shared" si="56"/>
        <v>382</v>
      </c>
      <c r="B386" s="7" t="str">
        <f>IF('Workers Settings'!B386&lt;&gt;"",'Workers Settings'!B386,"")</f>
        <v/>
      </c>
      <c r="C386" s="7" t="str">
        <f>IF('Workers Settings'!C386&lt;&gt;"",'Workers Settings'!C386,"")</f>
        <v/>
      </c>
      <c r="D386" s="17"/>
      <c r="E386" s="17"/>
      <c r="F386" s="17"/>
      <c r="G386" s="7" t="str">
        <f>IF(D386&lt;&gt;"",IF('Workers Settings'!D386="","",'Workers Settings'!D386),"")</f>
        <v/>
      </c>
      <c r="H386" s="7" t="str">
        <f>IF(D386&lt;&gt;"",'Workers Settings'!E386,"")</f>
        <v/>
      </c>
      <c r="I386" s="7" t="str">
        <f t="shared" si="55"/>
        <v/>
      </c>
      <c r="J386" s="7" t="str">
        <f>IF('Workers Settings'!F386&lt;&gt;"",'Workers Settings'!F386,"")</f>
        <v/>
      </c>
      <c r="K386" s="7" t="str">
        <f>IF('Workers Settings'!G386&lt;&gt;"",'Workers Settings'!G386,"")</f>
        <v/>
      </c>
      <c r="L386" s="7" t="str">
        <f>IF(D386="","",IF(VLOOKUP(D386,'Demand Locations'!B:D,2,FALSE)="","",VLOOKUP(D386,'Demand Locations'!B:D,2,FALSE)))</f>
        <v/>
      </c>
      <c r="M386" s="7" t="str">
        <f>IF(D386="","",IF(VLOOKUP(D386,'Demand Locations'!B:D,3,FALSE)="","",VLOOKUP(D386,'Demand Locations'!B:D,3,FALSE)))</f>
        <v/>
      </c>
      <c r="N386" s="7" t="str">
        <f t="shared" si="57"/>
        <v/>
      </c>
      <c r="O386" s="7" t="str">
        <f t="shared" si="58"/>
        <v/>
      </c>
      <c r="P386" s="7" t="str">
        <f t="shared" si="59"/>
        <v/>
      </c>
      <c r="Q386" s="7" t="str">
        <f t="shared" si="60"/>
        <v/>
      </c>
      <c r="R386" s="7" t="str">
        <f t="shared" si="61"/>
        <v/>
      </c>
      <c r="S386" s="7" t="str">
        <f t="shared" si="62"/>
        <v/>
      </c>
      <c r="T386" s="7" t="str">
        <f t="shared" si="63"/>
        <v/>
      </c>
      <c r="U386" s="7" t="str">
        <f t="shared" si="64"/>
        <v/>
      </c>
      <c r="V386" s="7" t="str">
        <f t="shared" si="65"/>
        <v/>
      </c>
      <c r="W386" s="60" t="str">
        <f>IF(ISNUMBER(V386),IF(ISNA(VLOOKUP(I386,'Distances Lookup Table'!D:E,2,FALSE)),V386*'General Settings'!$F$6,IF(VLOOKUP(I386,'Distances Lookup Table'!D:E,2,FALSE)="",V386*'General Settings'!$F$6,VLOOKUP(I386,'Distances Lookup Table'!D:E,2,FALSE))),"")</f>
        <v/>
      </c>
      <c r="X386" s="18" t="str">
        <f>IF(D386&lt;&gt;"",'Workers Settings'!H386,"")</f>
        <v/>
      </c>
      <c r="Y386" s="18" t="str">
        <f>IF(D386&lt;&gt;"",'Workers Settings'!I386,"")</f>
        <v/>
      </c>
      <c r="Z386" s="29" t="str">
        <f>IF('Workers Settings'!L386&lt;&gt;"",'Workers Settings'!L386,'Workers Settings'!K386)</f>
        <v/>
      </c>
      <c r="AA386" s="29" t="str">
        <f>IF(D386&lt;&gt;"",IF('Workers Settings'!L386&lt;&gt;"",'Workers Settings'!L386,'Workers Settings'!K386),"")</f>
        <v/>
      </c>
    </row>
    <row r="387" spans="1:27" x14ac:dyDescent="0.25">
      <c r="A387" s="7">
        <f t="shared" si="56"/>
        <v>383</v>
      </c>
      <c r="B387" s="7" t="str">
        <f>IF('Workers Settings'!B387&lt;&gt;"",'Workers Settings'!B387,"")</f>
        <v/>
      </c>
      <c r="C387" s="7" t="str">
        <f>IF('Workers Settings'!C387&lt;&gt;"",'Workers Settings'!C387,"")</f>
        <v/>
      </c>
      <c r="D387" s="17"/>
      <c r="E387" s="17"/>
      <c r="F387" s="17"/>
      <c r="G387" s="7" t="str">
        <f>IF(D387&lt;&gt;"",IF('Workers Settings'!D387="","",'Workers Settings'!D387),"")</f>
        <v/>
      </c>
      <c r="H387" s="7" t="str">
        <f>IF(D387&lt;&gt;"",'Workers Settings'!E387,"")</f>
        <v/>
      </c>
      <c r="I387" s="7" t="str">
        <f t="shared" si="55"/>
        <v/>
      </c>
      <c r="J387" s="7" t="str">
        <f>IF('Workers Settings'!F387&lt;&gt;"",'Workers Settings'!F387,"")</f>
        <v/>
      </c>
      <c r="K387" s="7" t="str">
        <f>IF('Workers Settings'!G387&lt;&gt;"",'Workers Settings'!G387,"")</f>
        <v/>
      </c>
      <c r="L387" s="7" t="str">
        <f>IF(D387="","",IF(VLOOKUP(D387,'Demand Locations'!B:D,2,FALSE)="","",VLOOKUP(D387,'Demand Locations'!B:D,2,FALSE)))</f>
        <v/>
      </c>
      <c r="M387" s="7" t="str">
        <f>IF(D387="","",IF(VLOOKUP(D387,'Demand Locations'!B:D,3,FALSE)="","",VLOOKUP(D387,'Demand Locations'!B:D,3,FALSE)))</f>
        <v/>
      </c>
      <c r="N387" s="7" t="str">
        <f t="shared" si="57"/>
        <v/>
      </c>
      <c r="O387" s="7" t="str">
        <f t="shared" si="58"/>
        <v/>
      </c>
      <c r="P387" s="7" t="str">
        <f t="shared" si="59"/>
        <v/>
      </c>
      <c r="Q387" s="7" t="str">
        <f t="shared" si="60"/>
        <v/>
      </c>
      <c r="R387" s="7" t="str">
        <f t="shared" si="61"/>
        <v/>
      </c>
      <c r="S387" s="7" t="str">
        <f t="shared" si="62"/>
        <v/>
      </c>
      <c r="T387" s="7" t="str">
        <f t="shared" si="63"/>
        <v/>
      </c>
      <c r="U387" s="7" t="str">
        <f t="shared" si="64"/>
        <v/>
      </c>
      <c r="V387" s="7" t="str">
        <f t="shared" si="65"/>
        <v/>
      </c>
      <c r="W387" s="60" t="str">
        <f>IF(ISNUMBER(V387),IF(ISNA(VLOOKUP(I387,'Distances Lookup Table'!D:E,2,FALSE)),V387*'General Settings'!$F$6,IF(VLOOKUP(I387,'Distances Lookup Table'!D:E,2,FALSE)="",V387*'General Settings'!$F$6,VLOOKUP(I387,'Distances Lookup Table'!D:E,2,FALSE))),"")</f>
        <v/>
      </c>
      <c r="X387" s="18" t="str">
        <f>IF(D387&lt;&gt;"",'Workers Settings'!H387,"")</f>
        <v/>
      </c>
      <c r="Y387" s="18" t="str">
        <f>IF(D387&lt;&gt;"",'Workers Settings'!I387,"")</f>
        <v/>
      </c>
      <c r="Z387" s="29" t="str">
        <f>IF('Workers Settings'!L387&lt;&gt;"",'Workers Settings'!L387,'Workers Settings'!K387)</f>
        <v/>
      </c>
      <c r="AA387" s="29" t="str">
        <f>IF(D387&lt;&gt;"",IF('Workers Settings'!L387&lt;&gt;"",'Workers Settings'!L387,'Workers Settings'!K387),"")</f>
        <v/>
      </c>
    </row>
    <row r="388" spans="1:27" x14ac:dyDescent="0.25">
      <c r="A388" s="7">
        <f t="shared" si="56"/>
        <v>384</v>
      </c>
      <c r="B388" s="7" t="str">
        <f>IF('Workers Settings'!B388&lt;&gt;"",'Workers Settings'!B388,"")</f>
        <v/>
      </c>
      <c r="C388" s="7" t="str">
        <f>IF('Workers Settings'!C388&lt;&gt;"",'Workers Settings'!C388,"")</f>
        <v/>
      </c>
      <c r="D388" s="17"/>
      <c r="E388" s="17"/>
      <c r="F388" s="17"/>
      <c r="G388" s="7" t="str">
        <f>IF(D388&lt;&gt;"",IF('Workers Settings'!D388="","",'Workers Settings'!D388),"")</f>
        <v/>
      </c>
      <c r="H388" s="7" t="str">
        <f>IF(D388&lt;&gt;"",'Workers Settings'!E388,"")</f>
        <v/>
      </c>
      <c r="I388" s="7" t="str">
        <f t="shared" si="55"/>
        <v/>
      </c>
      <c r="J388" s="7" t="str">
        <f>IF('Workers Settings'!F388&lt;&gt;"",'Workers Settings'!F388,"")</f>
        <v/>
      </c>
      <c r="K388" s="7" t="str">
        <f>IF('Workers Settings'!G388&lt;&gt;"",'Workers Settings'!G388,"")</f>
        <v/>
      </c>
      <c r="L388" s="7" t="str">
        <f>IF(D388="","",IF(VLOOKUP(D388,'Demand Locations'!B:D,2,FALSE)="","",VLOOKUP(D388,'Demand Locations'!B:D,2,FALSE)))</f>
        <v/>
      </c>
      <c r="M388" s="7" t="str">
        <f>IF(D388="","",IF(VLOOKUP(D388,'Demand Locations'!B:D,3,FALSE)="","",VLOOKUP(D388,'Demand Locations'!B:D,3,FALSE)))</f>
        <v/>
      </c>
      <c r="N388" s="7" t="str">
        <f t="shared" si="57"/>
        <v/>
      </c>
      <c r="O388" s="7" t="str">
        <f t="shared" si="58"/>
        <v/>
      </c>
      <c r="P388" s="7" t="str">
        <f t="shared" si="59"/>
        <v/>
      </c>
      <c r="Q388" s="7" t="str">
        <f t="shared" si="60"/>
        <v/>
      </c>
      <c r="R388" s="7" t="str">
        <f t="shared" si="61"/>
        <v/>
      </c>
      <c r="S388" s="7" t="str">
        <f t="shared" si="62"/>
        <v/>
      </c>
      <c r="T388" s="7" t="str">
        <f t="shared" si="63"/>
        <v/>
      </c>
      <c r="U388" s="7" t="str">
        <f t="shared" si="64"/>
        <v/>
      </c>
      <c r="V388" s="7" t="str">
        <f t="shared" si="65"/>
        <v/>
      </c>
      <c r="W388" s="60" t="str">
        <f>IF(ISNUMBER(V388),IF(ISNA(VLOOKUP(I388,'Distances Lookup Table'!D:E,2,FALSE)),V388*'General Settings'!$F$6,IF(VLOOKUP(I388,'Distances Lookup Table'!D:E,2,FALSE)="",V388*'General Settings'!$F$6,VLOOKUP(I388,'Distances Lookup Table'!D:E,2,FALSE))),"")</f>
        <v/>
      </c>
      <c r="X388" s="18" t="str">
        <f>IF(D388&lt;&gt;"",'Workers Settings'!H388,"")</f>
        <v/>
      </c>
      <c r="Y388" s="18" t="str">
        <f>IF(D388&lt;&gt;"",'Workers Settings'!I388,"")</f>
        <v/>
      </c>
      <c r="Z388" s="29" t="str">
        <f>IF('Workers Settings'!L388&lt;&gt;"",'Workers Settings'!L388,'Workers Settings'!K388)</f>
        <v/>
      </c>
      <c r="AA388" s="29" t="str">
        <f>IF(D388&lt;&gt;"",IF('Workers Settings'!L388&lt;&gt;"",'Workers Settings'!L388,'Workers Settings'!K388),"")</f>
        <v/>
      </c>
    </row>
    <row r="389" spans="1:27" x14ac:dyDescent="0.25">
      <c r="A389" s="7">
        <f t="shared" si="56"/>
        <v>385</v>
      </c>
      <c r="B389" s="7" t="str">
        <f>IF('Workers Settings'!B389&lt;&gt;"",'Workers Settings'!B389,"")</f>
        <v/>
      </c>
      <c r="C389" s="7" t="str">
        <f>IF('Workers Settings'!C389&lt;&gt;"",'Workers Settings'!C389,"")</f>
        <v/>
      </c>
      <c r="D389" s="17"/>
      <c r="E389" s="17"/>
      <c r="F389" s="17"/>
      <c r="G389" s="7" t="str">
        <f>IF(D389&lt;&gt;"",IF('Workers Settings'!D389="","",'Workers Settings'!D389),"")</f>
        <v/>
      </c>
      <c r="H389" s="7" t="str">
        <f>IF(D389&lt;&gt;"",'Workers Settings'!E389,"")</f>
        <v/>
      </c>
      <c r="I389" s="7" t="str">
        <f t="shared" ref="I389:I452" si="66">IF(AND(D389&lt;&gt;"",H389&lt;&gt;""),H389&amp;"-"&amp;D389,"")</f>
        <v/>
      </c>
      <c r="J389" s="7" t="str">
        <f>IF('Workers Settings'!F389&lt;&gt;"",'Workers Settings'!F389,"")</f>
        <v/>
      </c>
      <c r="K389" s="7" t="str">
        <f>IF('Workers Settings'!G389&lt;&gt;"",'Workers Settings'!G389,"")</f>
        <v/>
      </c>
      <c r="L389" s="7" t="str">
        <f>IF(D389="","",IF(VLOOKUP(D389,'Demand Locations'!B:D,2,FALSE)="","",VLOOKUP(D389,'Demand Locations'!B:D,2,FALSE)))</f>
        <v/>
      </c>
      <c r="M389" s="7" t="str">
        <f>IF(D389="","",IF(VLOOKUP(D389,'Demand Locations'!B:D,3,FALSE)="","",VLOOKUP(D389,'Demand Locations'!B:D,3,FALSE)))</f>
        <v/>
      </c>
      <c r="N389" s="7" t="str">
        <f t="shared" si="57"/>
        <v/>
      </c>
      <c r="O389" s="7" t="str">
        <f t="shared" si="58"/>
        <v/>
      </c>
      <c r="P389" s="7" t="str">
        <f t="shared" si="59"/>
        <v/>
      </c>
      <c r="Q389" s="7" t="str">
        <f t="shared" si="60"/>
        <v/>
      </c>
      <c r="R389" s="7" t="str">
        <f t="shared" si="61"/>
        <v/>
      </c>
      <c r="S389" s="7" t="str">
        <f t="shared" si="62"/>
        <v/>
      </c>
      <c r="T389" s="7" t="str">
        <f t="shared" si="63"/>
        <v/>
      </c>
      <c r="U389" s="7" t="str">
        <f t="shared" si="64"/>
        <v/>
      </c>
      <c r="V389" s="7" t="str">
        <f t="shared" si="65"/>
        <v/>
      </c>
      <c r="W389" s="60" t="str">
        <f>IF(ISNUMBER(V389),IF(ISNA(VLOOKUP(I389,'Distances Lookup Table'!D:E,2,FALSE)),V389*'General Settings'!$F$6,IF(VLOOKUP(I389,'Distances Lookup Table'!D:E,2,FALSE)="",V389*'General Settings'!$F$6,VLOOKUP(I389,'Distances Lookup Table'!D:E,2,FALSE))),"")</f>
        <v/>
      </c>
      <c r="X389" s="18" t="str">
        <f>IF(D389&lt;&gt;"",'Workers Settings'!H389,"")</f>
        <v/>
      </c>
      <c r="Y389" s="18" t="str">
        <f>IF(D389&lt;&gt;"",'Workers Settings'!I389,"")</f>
        <v/>
      </c>
      <c r="Z389" s="29" t="str">
        <f>IF('Workers Settings'!L389&lt;&gt;"",'Workers Settings'!L389,'Workers Settings'!K389)</f>
        <v/>
      </c>
      <c r="AA389" s="29" t="str">
        <f>IF(D389&lt;&gt;"",IF('Workers Settings'!L389&lt;&gt;"",'Workers Settings'!L389,'Workers Settings'!K389),"")</f>
        <v/>
      </c>
    </row>
    <row r="390" spans="1:27" x14ac:dyDescent="0.25">
      <c r="A390" s="7">
        <f t="shared" ref="A390:A453" si="67">A389+1</f>
        <v>386</v>
      </c>
      <c r="B390" s="7" t="str">
        <f>IF('Workers Settings'!B390&lt;&gt;"",'Workers Settings'!B390,"")</f>
        <v/>
      </c>
      <c r="C390" s="7" t="str">
        <f>IF('Workers Settings'!C390&lt;&gt;"",'Workers Settings'!C390,"")</f>
        <v/>
      </c>
      <c r="D390" s="17"/>
      <c r="E390" s="17"/>
      <c r="F390" s="17"/>
      <c r="G390" s="7" t="str">
        <f>IF(D390&lt;&gt;"",IF('Workers Settings'!D390="","",'Workers Settings'!D390),"")</f>
        <v/>
      </c>
      <c r="H390" s="7" t="str">
        <f>IF(D390&lt;&gt;"",'Workers Settings'!E390,"")</f>
        <v/>
      </c>
      <c r="I390" s="7" t="str">
        <f t="shared" si="66"/>
        <v/>
      </c>
      <c r="J390" s="7" t="str">
        <f>IF('Workers Settings'!F390&lt;&gt;"",'Workers Settings'!F390,"")</f>
        <v/>
      </c>
      <c r="K390" s="7" t="str">
        <f>IF('Workers Settings'!G390&lt;&gt;"",'Workers Settings'!G390,"")</f>
        <v/>
      </c>
      <c r="L390" s="7" t="str">
        <f>IF(D390="","",IF(VLOOKUP(D390,'Demand Locations'!B:D,2,FALSE)="","",VLOOKUP(D390,'Demand Locations'!B:D,2,FALSE)))</f>
        <v/>
      </c>
      <c r="M390" s="7" t="str">
        <f>IF(D390="","",IF(VLOOKUP(D390,'Demand Locations'!B:D,3,FALSE)="","",VLOOKUP(D390,'Demand Locations'!B:D,3,FALSE)))</f>
        <v/>
      </c>
      <c r="N390" s="7" t="str">
        <f t="shared" ref="N390:N453" si="68">IF(ISNUMBER(J390),J390*PI()/180,"")</f>
        <v/>
      </c>
      <c r="O390" s="7" t="str">
        <f t="shared" ref="O390:O453" si="69">IF(ISNUMBER(L390),L390*PI()/180,"")</f>
        <v/>
      </c>
      <c r="P390" s="7" t="str">
        <f t="shared" ref="P390:P453" si="70">IF(AND(ISNUMBER(J390),ISNUMBER(L390)),(L390-J390)*PI()/180,"")</f>
        <v/>
      </c>
      <c r="Q390" s="7" t="str">
        <f t="shared" ref="Q390:Q453" si="71">IF(ISNUMBER(K390),K390*PI()/180,"")</f>
        <v/>
      </c>
      <c r="R390" s="7" t="str">
        <f t="shared" ref="R390:R453" si="72">IF(ISNUMBER(M390),M390*PI()/180,"")</f>
        <v/>
      </c>
      <c r="S390" s="7" t="str">
        <f t="shared" ref="S390:S453" si="73">IF(AND(ISNUMBER(M390),ISNUMBER(K390)),(M390-K390)*PI()/180,"")</f>
        <v/>
      </c>
      <c r="T390" s="7" t="str">
        <f t="shared" ref="T390:T453" si="74">IF(AND(ISNUMBER(P390),ISNUMBER(N390),ISNUMBER(O390),ISNUMBER(S390)),(SIN(P390/2))^2+COS(N390)*COS(O390)*(SIN(S390/2))^2,"")</f>
        <v/>
      </c>
      <c r="U390" s="7" t="str">
        <f t="shared" ref="U390:U453" si="75">IF(ISNUMBER(T390),2*ATAN2(SQRT(1-T390),SQRT(T390)),"")</f>
        <v/>
      </c>
      <c r="V390" s="7" t="str">
        <f t="shared" ref="V390:V453" si="76">IF(ISNUMBER(U390),6373*U390,"")</f>
        <v/>
      </c>
      <c r="W390" s="60" t="str">
        <f>IF(ISNUMBER(V390),IF(ISNA(VLOOKUP(I390,'Distances Lookup Table'!D:E,2,FALSE)),V390*'General Settings'!$F$6,IF(VLOOKUP(I390,'Distances Lookup Table'!D:E,2,FALSE)="",V390*'General Settings'!$F$6,VLOOKUP(I390,'Distances Lookup Table'!D:E,2,FALSE))),"")</f>
        <v/>
      </c>
      <c r="X390" s="18" t="str">
        <f>IF(D390&lt;&gt;"",'Workers Settings'!H390,"")</f>
        <v/>
      </c>
      <c r="Y390" s="18" t="str">
        <f>IF(D390&lt;&gt;"",'Workers Settings'!I390,"")</f>
        <v/>
      </c>
      <c r="Z390" s="29" t="str">
        <f>IF('Workers Settings'!L390&lt;&gt;"",'Workers Settings'!L390,'Workers Settings'!K390)</f>
        <v/>
      </c>
      <c r="AA390" s="29" t="str">
        <f>IF(D390&lt;&gt;"",IF('Workers Settings'!L390&lt;&gt;"",'Workers Settings'!L390,'Workers Settings'!K390),"")</f>
        <v/>
      </c>
    </row>
    <row r="391" spans="1:27" x14ac:dyDescent="0.25">
      <c r="A391" s="7">
        <f t="shared" si="67"/>
        <v>387</v>
      </c>
      <c r="B391" s="7" t="str">
        <f>IF('Workers Settings'!B391&lt;&gt;"",'Workers Settings'!B391,"")</f>
        <v/>
      </c>
      <c r="C391" s="7" t="str">
        <f>IF('Workers Settings'!C391&lt;&gt;"",'Workers Settings'!C391,"")</f>
        <v/>
      </c>
      <c r="D391" s="17"/>
      <c r="E391" s="17"/>
      <c r="F391" s="17"/>
      <c r="G391" s="7" t="str">
        <f>IF(D391&lt;&gt;"",IF('Workers Settings'!D391="","",'Workers Settings'!D391),"")</f>
        <v/>
      </c>
      <c r="H391" s="7" t="str">
        <f>IF(D391&lt;&gt;"",'Workers Settings'!E391,"")</f>
        <v/>
      </c>
      <c r="I391" s="7" t="str">
        <f t="shared" si="66"/>
        <v/>
      </c>
      <c r="J391" s="7" t="str">
        <f>IF('Workers Settings'!F391&lt;&gt;"",'Workers Settings'!F391,"")</f>
        <v/>
      </c>
      <c r="K391" s="7" t="str">
        <f>IF('Workers Settings'!G391&lt;&gt;"",'Workers Settings'!G391,"")</f>
        <v/>
      </c>
      <c r="L391" s="7" t="str">
        <f>IF(D391="","",IF(VLOOKUP(D391,'Demand Locations'!B:D,2,FALSE)="","",VLOOKUP(D391,'Demand Locations'!B:D,2,FALSE)))</f>
        <v/>
      </c>
      <c r="M391" s="7" t="str">
        <f>IF(D391="","",IF(VLOOKUP(D391,'Demand Locations'!B:D,3,FALSE)="","",VLOOKUP(D391,'Demand Locations'!B:D,3,FALSE)))</f>
        <v/>
      </c>
      <c r="N391" s="7" t="str">
        <f t="shared" si="68"/>
        <v/>
      </c>
      <c r="O391" s="7" t="str">
        <f t="shared" si="69"/>
        <v/>
      </c>
      <c r="P391" s="7" t="str">
        <f t="shared" si="70"/>
        <v/>
      </c>
      <c r="Q391" s="7" t="str">
        <f t="shared" si="71"/>
        <v/>
      </c>
      <c r="R391" s="7" t="str">
        <f t="shared" si="72"/>
        <v/>
      </c>
      <c r="S391" s="7" t="str">
        <f t="shared" si="73"/>
        <v/>
      </c>
      <c r="T391" s="7" t="str">
        <f t="shared" si="74"/>
        <v/>
      </c>
      <c r="U391" s="7" t="str">
        <f t="shared" si="75"/>
        <v/>
      </c>
      <c r="V391" s="7" t="str">
        <f t="shared" si="76"/>
        <v/>
      </c>
      <c r="W391" s="60" t="str">
        <f>IF(ISNUMBER(V391),IF(ISNA(VLOOKUP(I391,'Distances Lookup Table'!D:E,2,FALSE)),V391*'General Settings'!$F$6,IF(VLOOKUP(I391,'Distances Lookup Table'!D:E,2,FALSE)="",V391*'General Settings'!$F$6,VLOOKUP(I391,'Distances Lookup Table'!D:E,2,FALSE))),"")</f>
        <v/>
      </c>
      <c r="X391" s="18" t="str">
        <f>IF(D391&lt;&gt;"",'Workers Settings'!H391,"")</f>
        <v/>
      </c>
      <c r="Y391" s="18" t="str">
        <f>IF(D391&lt;&gt;"",'Workers Settings'!I391,"")</f>
        <v/>
      </c>
      <c r="Z391" s="29" t="str">
        <f>IF('Workers Settings'!L391&lt;&gt;"",'Workers Settings'!L391,'Workers Settings'!K391)</f>
        <v/>
      </c>
      <c r="AA391" s="29" t="str">
        <f>IF(D391&lt;&gt;"",IF('Workers Settings'!L391&lt;&gt;"",'Workers Settings'!L391,'Workers Settings'!K391),"")</f>
        <v/>
      </c>
    </row>
    <row r="392" spans="1:27" x14ac:dyDescent="0.25">
      <c r="A392" s="7">
        <f t="shared" si="67"/>
        <v>388</v>
      </c>
      <c r="B392" s="7" t="str">
        <f>IF('Workers Settings'!B392&lt;&gt;"",'Workers Settings'!B392,"")</f>
        <v/>
      </c>
      <c r="C392" s="7" t="str">
        <f>IF('Workers Settings'!C392&lt;&gt;"",'Workers Settings'!C392,"")</f>
        <v/>
      </c>
      <c r="D392" s="17"/>
      <c r="E392" s="17"/>
      <c r="F392" s="17"/>
      <c r="G392" s="7" t="str">
        <f>IF(D392&lt;&gt;"",IF('Workers Settings'!D392="","",'Workers Settings'!D392),"")</f>
        <v/>
      </c>
      <c r="H392" s="7" t="str">
        <f>IF(D392&lt;&gt;"",'Workers Settings'!E392,"")</f>
        <v/>
      </c>
      <c r="I392" s="7" t="str">
        <f t="shared" si="66"/>
        <v/>
      </c>
      <c r="J392" s="7" t="str">
        <f>IF('Workers Settings'!F392&lt;&gt;"",'Workers Settings'!F392,"")</f>
        <v/>
      </c>
      <c r="K392" s="7" t="str">
        <f>IF('Workers Settings'!G392&lt;&gt;"",'Workers Settings'!G392,"")</f>
        <v/>
      </c>
      <c r="L392" s="7" t="str">
        <f>IF(D392="","",IF(VLOOKUP(D392,'Demand Locations'!B:D,2,FALSE)="","",VLOOKUP(D392,'Demand Locations'!B:D,2,FALSE)))</f>
        <v/>
      </c>
      <c r="M392" s="7" t="str">
        <f>IF(D392="","",IF(VLOOKUP(D392,'Demand Locations'!B:D,3,FALSE)="","",VLOOKUP(D392,'Demand Locations'!B:D,3,FALSE)))</f>
        <v/>
      </c>
      <c r="N392" s="7" t="str">
        <f t="shared" si="68"/>
        <v/>
      </c>
      <c r="O392" s="7" t="str">
        <f t="shared" si="69"/>
        <v/>
      </c>
      <c r="P392" s="7" t="str">
        <f t="shared" si="70"/>
        <v/>
      </c>
      <c r="Q392" s="7" t="str">
        <f t="shared" si="71"/>
        <v/>
      </c>
      <c r="R392" s="7" t="str">
        <f t="shared" si="72"/>
        <v/>
      </c>
      <c r="S392" s="7" t="str">
        <f t="shared" si="73"/>
        <v/>
      </c>
      <c r="T392" s="7" t="str">
        <f t="shared" si="74"/>
        <v/>
      </c>
      <c r="U392" s="7" t="str">
        <f t="shared" si="75"/>
        <v/>
      </c>
      <c r="V392" s="7" t="str">
        <f t="shared" si="76"/>
        <v/>
      </c>
      <c r="W392" s="60" t="str">
        <f>IF(ISNUMBER(V392),IF(ISNA(VLOOKUP(I392,'Distances Lookup Table'!D:E,2,FALSE)),V392*'General Settings'!$F$6,IF(VLOOKUP(I392,'Distances Lookup Table'!D:E,2,FALSE)="",V392*'General Settings'!$F$6,VLOOKUP(I392,'Distances Lookup Table'!D:E,2,FALSE))),"")</f>
        <v/>
      </c>
      <c r="X392" s="18" t="str">
        <f>IF(D392&lt;&gt;"",'Workers Settings'!H392,"")</f>
        <v/>
      </c>
      <c r="Y392" s="18" t="str">
        <f>IF(D392&lt;&gt;"",'Workers Settings'!I392,"")</f>
        <v/>
      </c>
      <c r="Z392" s="29" t="str">
        <f>IF('Workers Settings'!L392&lt;&gt;"",'Workers Settings'!L392,'Workers Settings'!K392)</f>
        <v/>
      </c>
      <c r="AA392" s="29" t="str">
        <f>IF(D392&lt;&gt;"",IF('Workers Settings'!L392&lt;&gt;"",'Workers Settings'!L392,'Workers Settings'!K392),"")</f>
        <v/>
      </c>
    </row>
    <row r="393" spans="1:27" x14ac:dyDescent="0.25">
      <c r="A393" s="7">
        <f t="shared" si="67"/>
        <v>389</v>
      </c>
      <c r="B393" s="7" t="str">
        <f>IF('Workers Settings'!B393&lt;&gt;"",'Workers Settings'!B393,"")</f>
        <v/>
      </c>
      <c r="C393" s="7" t="str">
        <f>IF('Workers Settings'!C393&lt;&gt;"",'Workers Settings'!C393,"")</f>
        <v/>
      </c>
      <c r="D393" s="17"/>
      <c r="E393" s="17"/>
      <c r="F393" s="17"/>
      <c r="G393" s="7" t="str">
        <f>IF(D393&lt;&gt;"",IF('Workers Settings'!D393="","",'Workers Settings'!D393),"")</f>
        <v/>
      </c>
      <c r="H393" s="7" t="str">
        <f>IF(D393&lt;&gt;"",'Workers Settings'!E393,"")</f>
        <v/>
      </c>
      <c r="I393" s="7" t="str">
        <f t="shared" si="66"/>
        <v/>
      </c>
      <c r="J393" s="7" t="str">
        <f>IF('Workers Settings'!F393&lt;&gt;"",'Workers Settings'!F393,"")</f>
        <v/>
      </c>
      <c r="K393" s="7" t="str">
        <f>IF('Workers Settings'!G393&lt;&gt;"",'Workers Settings'!G393,"")</f>
        <v/>
      </c>
      <c r="L393" s="7" t="str">
        <f>IF(D393="","",IF(VLOOKUP(D393,'Demand Locations'!B:D,2,FALSE)="","",VLOOKUP(D393,'Demand Locations'!B:D,2,FALSE)))</f>
        <v/>
      </c>
      <c r="M393" s="7" t="str">
        <f>IF(D393="","",IF(VLOOKUP(D393,'Demand Locations'!B:D,3,FALSE)="","",VLOOKUP(D393,'Demand Locations'!B:D,3,FALSE)))</f>
        <v/>
      </c>
      <c r="N393" s="7" t="str">
        <f t="shared" si="68"/>
        <v/>
      </c>
      <c r="O393" s="7" t="str">
        <f t="shared" si="69"/>
        <v/>
      </c>
      <c r="P393" s="7" t="str">
        <f t="shared" si="70"/>
        <v/>
      </c>
      <c r="Q393" s="7" t="str">
        <f t="shared" si="71"/>
        <v/>
      </c>
      <c r="R393" s="7" t="str">
        <f t="shared" si="72"/>
        <v/>
      </c>
      <c r="S393" s="7" t="str">
        <f t="shared" si="73"/>
        <v/>
      </c>
      <c r="T393" s="7" t="str">
        <f t="shared" si="74"/>
        <v/>
      </c>
      <c r="U393" s="7" t="str">
        <f t="shared" si="75"/>
        <v/>
      </c>
      <c r="V393" s="7" t="str">
        <f t="shared" si="76"/>
        <v/>
      </c>
      <c r="W393" s="60" t="str">
        <f>IF(ISNUMBER(V393),IF(ISNA(VLOOKUP(I393,'Distances Lookup Table'!D:E,2,FALSE)),V393*'General Settings'!$F$6,IF(VLOOKUP(I393,'Distances Lookup Table'!D:E,2,FALSE)="",V393*'General Settings'!$F$6,VLOOKUP(I393,'Distances Lookup Table'!D:E,2,FALSE))),"")</f>
        <v/>
      </c>
      <c r="X393" s="18" t="str">
        <f>IF(D393&lt;&gt;"",'Workers Settings'!H393,"")</f>
        <v/>
      </c>
      <c r="Y393" s="18" t="str">
        <f>IF(D393&lt;&gt;"",'Workers Settings'!I393,"")</f>
        <v/>
      </c>
      <c r="Z393" s="29" t="str">
        <f>IF('Workers Settings'!L393&lt;&gt;"",'Workers Settings'!L393,'Workers Settings'!K393)</f>
        <v/>
      </c>
      <c r="AA393" s="29" t="str">
        <f>IF(D393&lt;&gt;"",IF('Workers Settings'!L393&lt;&gt;"",'Workers Settings'!L393,'Workers Settings'!K393),"")</f>
        <v/>
      </c>
    </row>
    <row r="394" spans="1:27" x14ac:dyDescent="0.25">
      <c r="A394" s="7">
        <f t="shared" si="67"/>
        <v>390</v>
      </c>
      <c r="B394" s="7" t="str">
        <f>IF('Workers Settings'!B394&lt;&gt;"",'Workers Settings'!B394,"")</f>
        <v/>
      </c>
      <c r="C394" s="7" t="str">
        <f>IF('Workers Settings'!C394&lt;&gt;"",'Workers Settings'!C394,"")</f>
        <v/>
      </c>
      <c r="D394" s="17"/>
      <c r="E394" s="17"/>
      <c r="F394" s="17"/>
      <c r="G394" s="7" t="str">
        <f>IF(D394&lt;&gt;"",IF('Workers Settings'!D394="","",'Workers Settings'!D394),"")</f>
        <v/>
      </c>
      <c r="H394" s="7" t="str">
        <f>IF(D394&lt;&gt;"",'Workers Settings'!E394,"")</f>
        <v/>
      </c>
      <c r="I394" s="7" t="str">
        <f t="shared" si="66"/>
        <v/>
      </c>
      <c r="J394" s="7" t="str">
        <f>IF('Workers Settings'!F394&lt;&gt;"",'Workers Settings'!F394,"")</f>
        <v/>
      </c>
      <c r="K394" s="7" t="str">
        <f>IF('Workers Settings'!G394&lt;&gt;"",'Workers Settings'!G394,"")</f>
        <v/>
      </c>
      <c r="L394" s="7" t="str">
        <f>IF(D394="","",IF(VLOOKUP(D394,'Demand Locations'!B:D,2,FALSE)="","",VLOOKUP(D394,'Demand Locations'!B:D,2,FALSE)))</f>
        <v/>
      </c>
      <c r="M394" s="7" t="str">
        <f>IF(D394="","",IF(VLOOKUP(D394,'Demand Locations'!B:D,3,FALSE)="","",VLOOKUP(D394,'Demand Locations'!B:D,3,FALSE)))</f>
        <v/>
      </c>
      <c r="N394" s="7" t="str">
        <f t="shared" si="68"/>
        <v/>
      </c>
      <c r="O394" s="7" t="str">
        <f t="shared" si="69"/>
        <v/>
      </c>
      <c r="P394" s="7" t="str">
        <f t="shared" si="70"/>
        <v/>
      </c>
      <c r="Q394" s="7" t="str">
        <f t="shared" si="71"/>
        <v/>
      </c>
      <c r="R394" s="7" t="str">
        <f t="shared" si="72"/>
        <v/>
      </c>
      <c r="S394" s="7" t="str">
        <f t="shared" si="73"/>
        <v/>
      </c>
      <c r="T394" s="7" t="str">
        <f t="shared" si="74"/>
        <v/>
      </c>
      <c r="U394" s="7" t="str">
        <f t="shared" si="75"/>
        <v/>
      </c>
      <c r="V394" s="7" t="str">
        <f t="shared" si="76"/>
        <v/>
      </c>
      <c r="W394" s="60" t="str">
        <f>IF(ISNUMBER(V394),IF(ISNA(VLOOKUP(I394,'Distances Lookup Table'!D:E,2,FALSE)),V394*'General Settings'!$F$6,IF(VLOOKUP(I394,'Distances Lookup Table'!D:E,2,FALSE)="",V394*'General Settings'!$F$6,VLOOKUP(I394,'Distances Lookup Table'!D:E,2,FALSE))),"")</f>
        <v/>
      </c>
      <c r="X394" s="18" t="str">
        <f>IF(D394&lt;&gt;"",'Workers Settings'!H394,"")</f>
        <v/>
      </c>
      <c r="Y394" s="18" t="str">
        <f>IF(D394&lt;&gt;"",'Workers Settings'!I394,"")</f>
        <v/>
      </c>
      <c r="Z394" s="29" t="str">
        <f>IF('Workers Settings'!L394&lt;&gt;"",'Workers Settings'!L394,'Workers Settings'!K394)</f>
        <v/>
      </c>
      <c r="AA394" s="29" t="str">
        <f>IF(D394&lt;&gt;"",IF('Workers Settings'!L394&lt;&gt;"",'Workers Settings'!L394,'Workers Settings'!K394),"")</f>
        <v/>
      </c>
    </row>
    <row r="395" spans="1:27" x14ac:dyDescent="0.25">
      <c r="A395" s="7">
        <f t="shared" si="67"/>
        <v>391</v>
      </c>
      <c r="B395" s="7" t="str">
        <f>IF('Workers Settings'!B395&lt;&gt;"",'Workers Settings'!B395,"")</f>
        <v/>
      </c>
      <c r="C395" s="7" t="str">
        <f>IF('Workers Settings'!C395&lt;&gt;"",'Workers Settings'!C395,"")</f>
        <v/>
      </c>
      <c r="D395" s="17"/>
      <c r="E395" s="17"/>
      <c r="F395" s="17"/>
      <c r="G395" s="7" t="str">
        <f>IF(D395&lt;&gt;"",IF('Workers Settings'!D395="","",'Workers Settings'!D395),"")</f>
        <v/>
      </c>
      <c r="H395" s="7" t="str">
        <f>IF(D395&lt;&gt;"",'Workers Settings'!E395,"")</f>
        <v/>
      </c>
      <c r="I395" s="7" t="str">
        <f t="shared" si="66"/>
        <v/>
      </c>
      <c r="J395" s="7" t="str">
        <f>IF('Workers Settings'!F395&lt;&gt;"",'Workers Settings'!F395,"")</f>
        <v/>
      </c>
      <c r="K395" s="7" t="str">
        <f>IF('Workers Settings'!G395&lt;&gt;"",'Workers Settings'!G395,"")</f>
        <v/>
      </c>
      <c r="L395" s="7" t="str">
        <f>IF(D395="","",IF(VLOOKUP(D395,'Demand Locations'!B:D,2,FALSE)="","",VLOOKUP(D395,'Demand Locations'!B:D,2,FALSE)))</f>
        <v/>
      </c>
      <c r="M395" s="7" t="str">
        <f>IF(D395="","",IF(VLOOKUP(D395,'Demand Locations'!B:D,3,FALSE)="","",VLOOKUP(D395,'Demand Locations'!B:D,3,FALSE)))</f>
        <v/>
      </c>
      <c r="N395" s="7" t="str">
        <f t="shared" si="68"/>
        <v/>
      </c>
      <c r="O395" s="7" t="str">
        <f t="shared" si="69"/>
        <v/>
      </c>
      <c r="P395" s="7" t="str">
        <f t="shared" si="70"/>
        <v/>
      </c>
      <c r="Q395" s="7" t="str">
        <f t="shared" si="71"/>
        <v/>
      </c>
      <c r="R395" s="7" t="str">
        <f t="shared" si="72"/>
        <v/>
      </c>
      <c r="S395" s="7" t="str">
        <f t="shared" si="73"/>
        <v/>
      </c>
      <c r="T395" s="7" t="str">
        <f t="shared" si="74"/>
        <v/>
      </c>
      <c r="U395" s="7" t="str">
        <f t="shared" si="75"/>
        <v/>
      </c>
      <c r="V395" s="7" t="str">
        <f t="shared" si="76"/>
        <v/>
      </c>
      <c r="W395" s="60" t="str">
        <f>IF(ISNUMBER(V395),IF(ISNA(VLOOKUP(I395,'Distances Lookup Table'!D:E,2,FALSE)),V395*'General Settings'!$F$6,IF(VLOOKUP(I395,'Distances Lookup Table'!D:E,2,FALSE)="",V395*'General Settings'!$F$6,VLOOKUP(I395,'Distances Lookup Table'!D:E,2,FALSE))),"")</f>
        <v/>
      </c>
      <c r="X395" s="18" t="str">
        <f>IF(D395&lt;&gt;"",'Workers Settings'!H395,"")</f>
        <v/>
      </c>
      <c r="Y395" s="18" t="str">
        <f>IF(D395&lt;&gt;"",'Workers Settings'!I395,"")</f>
        <v/>
      </c>
      <c r="Z395" s="29" t="str">
        <f>IF('Workers Settings'!L395&lt;&gt;"",'Workers Settings'!L395,'Workers Settings'!K395)</f>
        <v/>
      </c>
      <c r="AA395" s="29" t="str">
        <f>IF(D395&lt;&gt;"",IF('Workers Settings'!L395&lt;&gt;"",'Workers Settings'!L395,'Workers Settings'!K395),"")</f>
        <v/>
      </c>
    </row>
    <row r="396" spans="1:27" x14ac:dyDescent="0.25">
      <c r="A396" s="7">
        <f t="shared" si="67"/>
        <v>392</v>
      </c>
      <c r="B396" s="7" t="str">
        <f>IF('Workers Settings'!B396&lt;&gt;"",'Workers Settings'!B396,"")</f>
        <v/>
      </c>
      <c r="C396" s="7" t="str">
        <f>IF('Workers Settings'!C396&lt;&gt;"",'Workers Settings'!C396,"")</f>
        <v/>
      </c>
      <c r="D396" s="17"/>
      <c r="E396" s="17"/>
      <c r="F396" s="17"/>
      <c r="G396" s="7" t="str">
        <f>IF(D396&lt;&gt;"",IF('Workers Settings'!D396="","",'Workers Settings'!D396),"")</f>
        <v/>
      </c>
      <c r="H396" s="7" t="str">
        <f>IF(D396&lt;&gt;"",'Workers Settings'!E396,"")</f>
        <v/>
      </c>
      <c r="I396" s="7" t="str">
        <f t="shared" si="66"/>
        <v/>
      </c>
      <c r="J396" s="7" t="str">
        <f>IF('Workers Settings'!F396&lt;&gt;"",'Workers Settings'!F396,"")</f>
        <v/>
      </c>
      <c r="K396" s="7" t="str">
        <f>IF('Workers Settings'!G396&lt;&gt;"",'Workers Settings'!G396,"")</f>
        <v/>
      </c>
      <c r="L396" s="7" t="str">
        <f>IF(D396="","",IF(VLOOKUP(D396,'Demand Locations'!B:D,2,FALSE)="","",VLOOKUP(D396,'Demand Locations'!B:D,2,FALSE)))</f>
        <v/>
      </c>
      <c r="M396" s="7" t="str">
        <f>IF(D396="","",IF(VLOOKUP(D396,'Demand Locations'!B:D,3,FALSE)="","",VLOOKUP(D396,'Demand Locations'!B:D,3,FALSE)))</f>
        <v/>
      </c>
      <c r="N396" s="7" t="str">
        <f t="shared" si="68"/>
        <v/>
      </c>
      <c r="O396" s="7" t="str">
        <f t="shared" si="69"/>
        <v/>
      </c>
      <c r="P396" s="7" t="str">
        <f t="shared" si="70"/>
        <v/>
      </c>
      <c r="Q396" s="7" t="str">
        <f t="shared" si="71"/>
        <v/>
      </c>
      <c r="R396" s="7" t="str">
        <f t="shared" si="72"/>
        <v/>
      </c>
      <c r="S396" s="7" t="str">
        <f t="shared" si="73"/>
        <v/>
      </c>
      <c r="T396" s="7" t="str">
        <f t="shared" si="74"/>
        <v/>
      </c>
      <c r="U396" s="7" t="str">
        <f t="shared" si="75"/>
        <v/>
      </c>
      <c r="V396" s="7" t="str">
        <f t="shared" si="76"/>
        <v/>
      </c>
      <c r="W396" s="60" t="str">
        <f>IF(ISNUMBER(V396),IF(ISNA(VLOOKUP(I396,'Distances Lookup Table'!D:E,2,FALSE)),V396*'General Settings'!$F$6,IF(VLOOKUP(I396,'Distances Lookup Table'!D:E,2,FALSE)="",V396*'General Settings'!$F$6,VLOOKUP(I396,'Distances Lookup Table'!D:E,2,FALSE))),"")</f>
        <v/>
      </c>
      <c r="X396" s="18" t="str">
        <f>IF(D396&lt;&gt;"",'Workers Settings'!H396,"")</f>
        <v/>
      </c>
      <c r="Y396" s="18" t="str">
        <f>IF(D396&lt;&gt;"",'Workers Settings'!I396,"")</f>
        <v/>
      </c>
      <c r="Z396" s="29" t="str">
        <f>IF('Workers Settings'!L396&lt;&gt;"",'Workers Settings'!L396,'Workers Settings'!K396)</f>
        <v/>
      </c>
      <c r="AA396" s="29" t="str">
        <f>IF(D396&lt;&gt;"",IF('Workers Settings'!L396&lt;&gt;"",'Workers Settings'!L396,'Workers Settings'!K396),"")</f>
        <v/>
      </c>
    </row>
    <row r="397" spans="1:27" x14ac:dyDescent="0.25">
      <c r="A397" s="7">
        <f t="shared" si="67"/>
        <v>393</v>
      </c>
      <c r="B397" s="7" t="str">
        <f>IF('Workers Settings'!B397&lt;&gt;"",'Workers Settings'!B397,"")</f>
        <v/>
      </c>
      <c r="C397" s="7" t="str">
        <f>IF('Workers Settings'!C397&lt;&gt;"",'Workers Settings'!C397,"")</f>
        <v/>
      </c>
      <c r="D397" s="17"/>
      <c r="E397" s="17"/>
      <c r="F397" s="17"/>
      <c r="G397" s="7" t="str">
        <f>IF(D397&lt;&gt;"",IF('Workers Settings'!D397="","",'Workers Settings'!D397),"")</f>
        <v/>
      </c>
      <c r="H397" s="7" t="str">
        <f>IF(D397&lt;&gt;"",'Workers Settings'!E397,"")</f>
        <v/>
      </c>
      <c r="I397" s="7" t="str">
        <f t="shared" si="66"/>
        <v/>
      </c>
      <c r="J397" s="7" t="str">
        <f>IF('Workers Settings'!F397&lt;&gt;"",'Workers Settings'!F397,"")</f>
        <v/>
      </c>
      <c r="K397" s="7" t="str">
        <f>IF('Workers Settings'!G397&lt;&gt;"",'Workers Settings'!G397,"")</f>
        <v/>
      </c>
      <c r="L397" s="7" t="str">
        <f>IF(D397="","",IF(VLOOKUP(D397,'Demand Locations'!B:D,2,FALSE)="","",VLOOKUP(D397,'Demand Locations'!B:D,2,FALSE)))</f>
        <v/>
      </c>
      <c r="M397" s="7" t="str">
        <f>IF(D397="","",IF(VLOOKUP(D397,'Demand Locations'!B:D,3,FALSE)="","",VLOOKUP(D397,'Demand Locations'!B:D,3,FALSE)))</f>
        <v/>
      </c>
      <c r="N397" s="7" t="str">
        <f t="shared" si="68"/>
        <v/>
      </c>
      <c r="O397" s="7" t="str">
        <f t="shared" si="69"/>
        <v/>
      </c>
      <c r="P397" s="7" t="str">
        <f t="shared" si="70"/>
        <v/>
      </c>
      <c r="Q397" s="7" t="str">
        <f t="shared" si="71"/>
        <v/>
      </c>
      <c r="R397" s="7" t="str">
        <f t="shared" si="72"/>
        <v/>
      </c>
      <c r="S397" s="7" t="str">
        <f t="shared" si="73"/>
        <v/>
      </c>
      <c r="T397" s="7" t="str">
        <f t="shared" si="74"/>
        <v/>
      </c>
      <c r="U397" s="7" t="str">
        <f t="shared" si="75"/>
        <v/>
      </c>
      <c r="V397" s="7" t="str">
        <f t="shared" si="76"/>
        <v/>
      </c>
      <c r="W397" s="60" t="str">
        <f>IF(ISNUMBER(V397),IF(ISNA(VLOOKUP(I397,'Distances Lookup Table'!D:E,2,FALSE)),V397*'General Settings'!$F$6,IF(VLOOKUP(I397,'Distances Lookup Table'!D:E,2,FALSE)="",V397*'General Settings'!$F$6,VLOOKUP(I397,'Distances Lookup Table'!D:E,2,FALSE))),"")</f>
        <v/>
      </c>
      <c r="X397" s="18" t="str">
        <f>IF(D397&lt;&gt;"",'Workers Settings'!H397,"")</f>
        <v/>
      </c>
      <c r="Y397" s="18" t="str">
        <f>IF(D397&lt;&gt;"",'Workers Settings'!I397,"")</f>
        <v/>
      </c>
      <c r="Z397" s="29" t="str">
        <f>IF('Workers Settings'!L397&lt;&gt;"",'Workers Settings'!L397,'Workers Settings'!K397)</f>
        <v/>
      </c>
      <c r="AA397" s="29" t="str">
        <f>IF(D397&lt;&gt;"",IF('Workers Settings'!L397&lt;&gt;"",'Workers Settings'!L397,'Workers Settings'!K397),"")</f>
        <v/>
      </c>
    </row>
    <row r="398" spans="1:27" x14ac:dyDescent="0.25">
      <c r="A398" s="7">
        <f t="shared" si="67"/>
        <v>394</v>
      </c>
      <c r="B398" s="7" t="str">
        <f>IF('Workers Settings'!B398&lt;&gt;"",'Workers Settings'!B398,"")</f>
        <v/>
      </c>
      <c r="C398" s="7" t="str">
        <f>IF('Workers Settings'!C398&lt;&gt;"",'Workers Settings'!C398,"")</f>
        <v/>
      </c>
      <c r="D398" s="17"/>
      <c r="E398" s="17"/>
      <c r="F398" s="17"/>
      <c r="G398" s="7" t="str">
        <f>IF(D398&lt;&gt;"",IF('Workers Settings'!D398="","",'Workers Settings'!D398),"")</f>
        <v/>
      </c>
      <c r="H398" s="7" t="str">
        <f>IF(D398&lt;&gt;"",'Workers Settings'!E398,"")</f>
        <v/>
      </c>
      <c r="I398" s="7" t="str">
        <f t="shared" si="66"/>
        <v/>
      </c>
      <c r="J398" s="7" t="str">
        <f>IF('Workers Settings'!F398&lt;&gt;"",'Workers Settings'!F398,"")</f>
        <v/>
      </c>
      <c r="K398" s="7" t="str">
        <f>IF('Workers Settings'!G398&lt;&gt;"",'Workers Settings'!G398,"")</f>
        <v/>
      </c>
      <c r="L398" s="7" t="str">
        <f>IF(D398="","",IF(VLOOKUP(D398,'Demand Locations'!B:D,2,FALSE)="","",VLOOKUP(D398,'Demand Locations'!B:D,2,FALSE)))</f>
        <v/>
      </c>
      <c r="M398" s="7" t="str">
        <f>IF(D398="","",IF(VLOOKUP(D398,'Demand Locations'!B:D,3,FALSE)="","",VLOOKUP(D398,'Demand Locations'!B:D,3,FALSE)))</f>
        <v/>
      </c>
      <c r="N398" s="7" t="str">
        <f t="shared" si="68"/>
        <v/>
      </c>
      <c r="O398" s="7" t="str">
        <f t="shared" si="69"/>
        <v/>
      </c>
      <c r="P398" s="7" t="str">
        <f t="shared" si="70"/>
        <v/>
      </c>
      <c r="Q398" s="7" t="str">
        <f t="shared" si="71"/>
        <v/>
      </c>
      <c r="R398" s="7" t="str">
        <f t="shared" si="72"/>
        <v/>
      </c>
      <c r="S398" s="7" t="str">
        <f t="shared" si="73"/>
        <v/>
      </c>
      <c r="T398" s="7" t="str">
        <f t="shared" si="74"/>
        <v/>
      </c>
      <c r="U398" s="7" t="str">
        <f t="shared" si="75"/>
        <v/>
      </c>
      <c r="V398" s="7" t="str">
        <f t="shared" si="76"/>
        <v/>
      </c>
      <c r="W398" s="60" t="str">
        <f>IF(ISNUMBER(V398),IF(ISNA(VLOOKUP(I398,'Distances Lookup Table'!D:E,2,FALSE)),V398*'General Settings'!$F$6,IF(VLOOKUP(I398,'Distances Lookup Table'!D:E,2,FALSE)="",V398*'General Settings'!$F$6,VLOOKUP(I398,'Distances Lookup Table'!D:E,2,FALSE))),"")</f>
        <v/>
      </c>
      <c r="X398" s="18" t="str">
        <f>IF(D398&lt;&gt;"",'Workers Settings'!H398,"")</f>
        <v/>
      </c>
      <c r="Y398" s="18" t="str">
        <f>IF(D398&lt;&gt;"",'Workers Settings'!I398,"")</f>
        <v/>
      </c>
      <c r="Z398" s="29" t="str">
        <f>IF('Workers Settings'!L398&lt;&gt;"",'Workers Settings'!L398,'Workers Settings'!K398)</f>
        <v/>
      </c>
      <c r="AA398" s="29" t="str">
        <f>IF(D398&lt;&gt;"",IF('Workers Settings'!L398&lt;&gt;"",'Workers Settings'!L398,'Workers Settings'!K398),"")</f>
        <v/>
      </c>
    </row>
    <row r="399" spans="1:27" x14ac:dyDescent="0.25">
      <c r="A399" s="7">
        <f t="shared" si="67"/>
        <v>395</v>
      </c>
      <c r="B399" s="7" t="str">
        <f>IF('Workers Settings'!B399&lt;&gt;"",'Workers Settings'!B399,"")</f>
        <v/>
      </c>
      <c r="C399" s="7" t="str">
        <f>IF('Workers Settings'!C399&lt;&gt;"",'Workers Settings'!C399,"")</f>
        <v/>
      </c>
      <c r="D399" s="17"/>
      <c r="E399" s="17"/>
      <c r="F399" s="17"/>
      <c r="G399" s="7" t="str">
        <f>IF(D399&lt;&gt;"",IF('Workers Settings'!D399="","",'Workers Settings'!D399),"")</f>
        <v/>
      </c>
      <c r="H399" s="7" t="str">
        <f>IF(D399&lt;&gt;"",'Workers Settings'!E399,"")</f>
        <v/>
      </c>
      <c r="I399" s="7" t="str">
        <f t="shared" si="66"/>
        <v/>
      </c>
      <c r="J399" s="7" t="str">
        <f>IF('Workers Settings'!F399&lt;&gt;"",'Workers Settings'!F399,"")</f>
        <v/>
      </c>
      <c r="K399" s="7" t="str">
        <f>IF('Workers Settings'!G399&lt;&gt;"",'Workers Settings'!G399,"")</f>
        <v/>
      </c>
      <c r="L399" s="7" t="str">
        <f>IF(D399="","",IF(VLOOKUP(D399,'Demand Locations'!B:D,2,FALSE)="","",VLOOKUP(D399,'Demand Locations'!B:D,2,FALSE)))</f>
        <v/>
      </c>
      <c r="M399" s="7" t="str">
        <f>IF(D399="","",IF(VLOOKUP(D399,'Demand Locations'!B:D,3,FALSE)="","",VLOOKUP(D399,'Demand Locations'!B:D,3,FALSE)))</f>
        <v/>
      </c>
      <c r="N399" s="7" t="str">
        <f t="shared" si="68"/>
        <v/>
      </c>
      <c r="O399" s="7" t="str">
        <f t="shared" si="69"/>
        <v/>
      </c>
      <c r="P399" s="7" t="str">
        <f t="shared" si="70"/>
        <v/>
      </c>
      <c r="Q399" s="7" t="str">
        <f t="shared" si="71"/>
        <v/>
      </c>
      <c r="R399" s="7" t="str">
        <f t="shared" si="72"/>
        <v/>
      </c>
      <c r="S399" s="7" t="str">
        <f t="shared" si="73"/>
        <v/>
      </c>
      <c r="T399" s="7" t="str">
        <f t="shared" si="74"/>
        <v/>
      </c>
      <c r="U399" s="7" t="str">
        <f t="shared" si="75"/>
        <v/>
      </c>
      <c r="V399" s="7" t="str">
        <f t="shared" si="76"/>
        <v/>
      </c>
      <c r="W399" s="60" t="str">
        <f>IF(ISNUMBER(V399),IF(ISNA(VLOOKUP(I399,'Distances Lookup Table'!D:E,2,FALSE)),V399*'General Settings'!$F$6,IF(VLOOKUP(I399,'Distances Lookup Table'!D:E,2,FALSE)="",V399*'General Settings'!$F$6,VLOOKUP(I399,'Distances Lookup Table'!D:E,2,FALSE))),"")</f>
        <v/>
      </c>
      <c r="X399" s="18" t="str">
        <f>IF(D399&lt;&gt;"",'Workers Settings'!H399,"")</f>
        <v/>
      </c>
      <c r="Y399" s="18" t="str">
        <f>IF(D399&lt;&gt;"",'Workers Settings'!I399,"")</f>
        <v/>
      </c>
      <c r="Z399" s="29" t="str">
        <f>IF('Workers Settings'!L399&lt;&gt;"",'Workers Settings'!L399,'Workers Settings'!K399)</f>
        <v/>
      </c>
      <c r="AA399" s="29" t="str">
        <f>IF(D399&lt;&gt;"",IF('Workers Settings'!L399&lt;&gt;"",'Workers Settings'!L399,'Workers Settings'!K399),"")</f>
        <v/>
      </c>
    </row>
    <row r="400" spans="1:27" x14ac:dyDescent="0.25">
      <c r="A400" s="7">
        <f t="shared" si="67"/>
        <v>396</v>
      </c>
      <c r="B400" s="7" t="str">
        <f>IF('Workers Settings'!B400&lt;&gt;"",'Workers Settings'!B400,"")</f>
        <v/>
      </c>
      <c r="C400" s="7" t="str">
        <f>IF('Workers Settings'!C400&lt;&gt;"",'Workers Settings'!C400,"")</f>
        <v/>
      </c>
      <c r="D400" s="17"/>
      <c r="E400" s="17"/>
      <c r="F400" s="17"/>
      <c r="G400" s="7" t="str">
        <f>IF(D400&lt;&gt;"",IF('Workers Settings'!D400="","",'Workers Settings'!D400),"")</f>
        <v/>
      </c>
      <c r="H400" s="7" t="str">
        <f>IF(D400&lt;&gt;"",'Workers Settings'!E400,"")</f>
        <v/>
      </c>
      <c r="I400" s="7" t="str">
        <f t="shared" si="66"/>
        <v/>
      </c>
      <c r="J400" s="7" t="str">
        <f>IF('Workers Settings'!F400&lt;&gt;"",'Workers Settings'!F400,"")</f>
        <v/>
      </c>
      <c r="K400" s="7" t="str">
        <f>IF('Workers Settings'!G400&lt;&gt;"",'Workers Settings'!G400,"")</f>
        <v/>
      </c>
      <c r="L400" s="7" t="str">
        <f>IF(D400="","",IF(VLOOKUP(D400,'Demand Locations'!B:D,2,FALSE)="","",VLOOKUP(D400,'Demand Locations'!B:D,2,FALSE)))</f>
        <v/>
      </c>
      <c r="M400" s="7" t="str">
        <f>IF(D400="","",IF(VLOOKUP(D400,'Demand Locations'!B:D,3,FALSE)="","",VLOOKUP(D400,'Demand Locations'!B:D,3,FALSE)))</f>
        <v/>
      </c>
      <c r="N400" s="7" t="str">
        <f t="shared" si="68"/>
        <v/>
      </c>
      <c r="O400" s="7" t="str">
        <f t="shared" si="69"/>
        <v/>
      </c>
      <c r="P400" s="7" t="str">
        <f t="shared" si="70"/>
        <v/>
      </c>
      <c r="Q400" s="7" t="str">
        <f t="shared" si="71"/>
        <v/>
      </c>
      <c r="R400" s="7" t="str">
        <f t="shared" si="72"/>
        <v/>
      </c>
      <c r="S400" s="7" t="str">
        <f t="shared" si="73"/>
        <v/>
      </c>
      <c r="T400" s="7" t="str">
        <f t="shared" si="74"/>
        <v/>
      </c>
      <c r="U400" s="7" t="str">
        <f t="shared" si="75"/>
        <v/>
      </c>
      <c r="V400" s="7" t="str">
        <f t="shared" si="76"/>
        <v/>
      </c>
      <c r="W400" s="60" t="str">
        <f>IF(ISNUMBER(V400),IF(ISNA(VLOOKUP(I400,'Distances Lookup Table'!D:E,2,FALSE)),V400*'General Settings'!$F$6,IF(VLOOKUP(I400,'Distances Lookup Table'!D:E,2,FALSE)="",V400*'General Settings'!$F$6,VLOOKUP(I400,'Distances Lookup Table'!D:E,2,FALSE))),"")</f>
        <v/>
      </c>
      <c r="X400" s="18" t="str">
        <f>IF(D400&lt;&gt;"",'Workers Settings'!H400,"")</f>
        <v/>
      </c>
      <c r="Y400" s="18" t="str">
        <f>IF(D400&lt;&gt;"",'Workers Settings'!I400,"")</f>
        <v/>
      </c>
      <c r="Z400" s="29" t="str">
        <f>IF('Workers Settings'!L400&lt;&gt;"",'Workers Settings'!L400,'Workers Settings'!K400)</f>
        <v/>
      </c>
      <c r="AA400" s="29" t="str">
        <f>IF(D400&lt;&gt;"",IF('Workers Settings'!L400&lt;&gt;"",'Workers Settings'!L400,'Workers Settings'!K400),"")</f>
        <v/>
      </c>
    </row>
    <row r="401" spans="1:27" x14ac:dyDescent="0.25">
      <c r="A401" s="7">
        <f t="shared" si="67"/>
        <v>397</v>
      </c>
      <c r="B401" s="7" t="str">
        <f>IF('Workers Settings'!B401&lt;&gt;"",'Workers Settings'!B401,"")</f>
        <v/>
      </c>
      <c r="C401" s="7" t="str">
        <f>IF('Workers Settings'!C401&lt;&gt;"",'Workers Settings'!C401,"")</f>
        <v/>
      </c>
      <c r="D401" s="17"/>
      <c r="E401" s="17"/>
      <c r="F401" s="17"/>
      <c r="G401" s="7" t="str">
        <f>IF(D401&lt;&gt;"",IF('Workers Settings'!D401="","",'Workers Settings'!D401),"")</f>
        <v/>
      </c>
      <c r="H401" s="7" t="str">
        <f>IF(D401&lt;&gt;"",'Workers Settings'!E401,"")</f>
        <v/>
      </c>
      <c r="I401" s="7" t="str">
        <f t="shared" si="66"/>
        <v/>
      </c>
      <c r="J401" s="7" t="str">
        <f>IF('Workers Settings'!F401&lt;&gt;"",'Workers Settings'!F401,"")</f>
        <v/>
      </c>
      <c r="K401" s="7" t="str">
        <f>IF('Workers Settings'!G401&lt;&gt;"",'Workers Settings'!G401,"")</f>
        <v/>
      </c>
      <c r="L401" s="7" t="str">
        <f>IF(D401="","",IF(VLOOKUP(D401,'Demand Locations'!B:D,2,FALSE)="","",VLOOKUP(D401,'Demand Locations'!B:D,2,FALSE)))</f>
        <v/>
      </c>
      <c r="M401" s="7" t="str">
        <f>IF(D401="","",IF(VLOOKUP(D401,'Demand Locations'!B:D,3,FALSE)="","",VLOOKUP(D401,'Demand Locations'!B:D,3,FALSE)))</f>
        <v/>
      </c>
      <c r="N401" s="7" t="str">
        <f t="shared" si="68"/>
        <v/>
      </c>
      <c r="O401" s="7" t="str">
        <f t="shared" si="69"/>
        <v/>
      </c>
      <c r="P401" s="7" t="str">
        <f t="shared" si="70"/>
        <v/>
      </c>
      <c r="Q401" s="7" t="str">
        <f t="shared" si="71"/>
        <v/>
      </c>
      <c r="R401" s="7" t="str">
        <f t="shared" si="72"/>
        <v/>
      </c>
      <c r="S401" s="7" t="str">
        <f t="shared" si="73"/>
        <v/>
      </c>
      <c r="T401" s="7" t="str">
        <f t="shared" si="74"/>
        <v/>
      </c>
      <c r="U401" s="7" t="str">
        <f t="shared" si="75"/>
        <v/>
      </c>
      <c r="V401" s="7" t="str">
        <f t="shared" si="76"/>
        <v/>
      </c>
      <c r="W401" s="60" t="str">
        <f>IF(ISNUMBER(V401),IF(ISNA(VLOOKUP(I401,'Distances Lookup Table'!D:E,2,FALSE)),V401*'General Settings'!$F$6,IF(VLOOKUP(I401,'Distances Lookup Table'!D:E,2,FALSE)="",V401*'General Settings'!$F$6,VLOOKUP(I401,'Distances Lookup Table'!D:E,2,FALSE))),"")</f>
        <v/>
      </c>
      <c r="X401" s="18" t="str">
        <f>IF(D401&lt;&gt;"",'Workers Settings'!H401,"")</f>
        <v/>
      </c>
      <c r="Y401" s="18" t="str">
        <f>IF(D401&lt;&gt;"",'Workers Settings'!I401,"")</f>
        <v/>
      </c>
      <c r="Z401" s="29" t="str">
        <f>IF('Workers Settings'!L401&lt;&gt;"",'Workers Settings'!L401,'Workers Settings'!K401)</f>
        <v/>
      </c>
      <c r="AA401" s="29" t="str">
        <f>IF(D401&lt;&gt;"",IF('Workers Settings'!L401&lt;&gt;"",'Workers Settings'!L401,'Workers Settings'!K401),"")</f>
        <v/>
      </c>
    </row>
    <row r="402" spans="1:27" x14ac:dyDescent="0.25">
      <c r="A402" s="7">
        <f t="shared" si="67"/>
        <v>398</v>
      </c>
      <c r="B402" s="7" t="str">
        <f>IF('Workers Settings'!B402&lt;&gt;"",'Workers Settings'!B402,"")</f>
        <v/>
      </c>
      <c r="C402" s="7" t="str">
        <f>IF('Workers Settings'!C402&lt;&gt;"",'Workers Settings'!C402,"")</f>
        <v/>
      </c>
      <c r="D402" s="17"/>
      <c r="E402" s="17"/>
      <c r="F402" s="17"/>
      <c r="G402" s="7" t="str">
        <f>IF(D402&lt;&gt;"",IF('Workers Settings'!D402="","",'Workers Settings'!D402),"")</f>
        <v/>
      </c>
      <c r="H402" s="7" t="str">
        <f>IF(D402&lt;&gt;"",'Workers Settings'!E402,"")</f>
        <v/>
      </c>
      <c r="I402" s="7" t="str">
        <f t="shared" si="66"/>
        <v/>
      </c>
      <c r="J402" s="7" t="str">
        <f>IF('Workers Settings'!F402&lt;&gt;"",'Workers Settings'!F402,"")</f>
        <v/>
      </c>
      <c r="K402" s="7" t="str">
        <f>IF('Workers Settings'!G402&lt;&gt;"",'Workers Settings'!G402,"")</f>
        <v/>
      </c>
      <c r="L402" s="7" t="str">
        <f>IF(D402="","",IF(VLOOKUP(D402,'Demand Locations'!B:D,2,FALSE)="","",VLOOKUP(D402,'Demand Locations'!B:D,2,FALSE)))</f>
        <v/>
      </c>
      <c r="M402" s="7" t="str">
        <f>IF(D402="","",IF(VLOOKUP(D402,'Demand Locations'!B:D,3,FALSE)="","",VLOOKUP(D402,'Demand Locations'!B:D,3,FALSE)))</f>
        <v/>
      </c>
      <c r="N402" s="7" t="str">
        <f t="shared" si="68"/>
        <v/>
      </c>
      <c r="O402" s="7" t="str">
        <f t="shared" si="69"/>
        <v/>
      </c>
      <c r="P402" s="7" t="str">
        <f t="shared" si="70"/>
        <v/>
      </c>
      <c r="Q402" s="7" t="str">
        <f t="shared" si="71"/>
        <v/>
      </c>
      <c r="R402" s="7" t="str">
        <f t="shared" si="72"/>
        <v/>
      </c>
      <c r="S402" s="7" t="str">
        <f t="shared" si="73"/>
        <v/>
      </c>
      <c r="T402" s="7" t="str">
        <f t="shared" si="74"/>
        <v/>
      </c>
      <c r="U402" s="7" t="str">
        <f t="shared" si="75"/>
        <v/>
      </c>
      <c r="V402" s="7" t="str">
        <f t="shared" si="76"/>
        <v/>
      </c>
      <c r="W402" s="60" t="str">
        <f>IF(ISNUMBER(V402),IF(ISNA(VLOOKUP(I402,'Distances Lookup Table'!D:E,2,FALSE)),V402*'General Settings'!$F$6,IF(VLOOKUP(I402,'Distances Lookup Table'!D:E,2,FALSE)="",V402*'General Settings'!$F$6,VLOOKUP(I402,'Distances Lookup Table'!D:E,2,FALSE))),"")</f>
        <v/>
      </c>
      <c r="X402" s="18" t="str">
        <f>IF(D402&lt;&gt;"",'Workers Settings'!H402,"")</f>
        <v/>
      </c>
      <c r="Y402" s="18" t="str">
        <f>IF(D402&lt;&gt;"",'Workers Settings'!I402,"")</f>
        <v/>
      </c>
      <c r="Z402" s="29" t="str">
        <f>IF('Workers Settings'!L402&lt;&gt;"",'Workers Settings'!L402,'Workers Settings'!K402)</f>
        <v/>
      </c>
      <c r="AA402" s="29" t="str">
        <f>IF(D402&lt;&gt;"",IF('Workers Settings'!L402&lt;&gt;"",'Workers Settings'!L402,'Workers Settings'!K402),"")</f>
        <v/>
      </c>
    </row>
    <row r="403" spans="1:27" x14ac:dyDescent="0.25">
      <c r="A403" s="7">
        <f t="shared" si="67"/>
        <v>399</v>
      </c>
      <c r="B403" s="7" t="str">
        <f>IF('Workers Settings'!B403&lt;&gt;"",'Workers Settings'!B403,"")</f>
        <v/>
      </c>
      <c r="C403" s="7" t="str">
        <f>IF('Workers Settings'!C403&lt;&gt;"",'Workers Settings'!C403,"")</f>
        <v/>
      </c>
      <c r="D403" s="17"/>
      <c r="E403" s="17"/>
      <c r="F403" s="17"/>
      <c r="G403" s="7" t="str">
        <f>IF(D403&lt;&gt;"",IF('Workers Settings'!D403="","",'Workers Settings'!D403),"")</f>
        <v/>
      </c>
      <c r="H403" s="7" t="str">
        <f>IF(D403&lt;&gt;"",'Workers Settings'!E403,"")</f>
        <v/>
      </c>
      <c r="I403" s="7" t="str">
        <f t="shared" si="66"/>
        <v/>
      </c>
      <c r="J403" s="7" t="str">
        <f>IF('Workers Settings'!F403&lt;&gt;"",'Workers Settings'!F403,"")</f>
        <v/>
      </c>
      <c r="K403" s="7" t="str">
        <f>IF('Workers Settings'!G403&lt;&gt;"",'Workers Settings'!G403,"")</f>
        <v/>
      </c>
      <c r="L403" s="7" t="str">
        <f>IF(D403="","",IF(VLOOKUP(D403,'Demand Locations'!B:D,2,FALSE)="","",VLOOKUP(D403,'Demand Locations'!B:D,2,FALSE)))</f>
        <v/>
      </c>
      <c r="M403" s="7" t="str">
        <f>IF(D403="","",IF(VLOOKUP(D403,'Demand Locations'!B:D,3,FALSE)="","",VLOOKUP(D403,'Demand Locations'!B:D,3,FALSE)))</f>
        <v/>
      </c>
      <c r="N403" s="7" t="str">
        <f t="shared" si="68"/>
        <v/>
      </c>
      <c r="O403" s="7" t="str">
        <f t="shared" si="69"/>
        <v/>
      </c>
      <c r="P403" s="7" t="str">
        <f t="shared" si="70"/>
        <v/>
      </c>
      <c r="Q403" s="7" t="str">
        <f t="shared" si="71"/>
        <v/>
      </c>
      <c r="R403" s="7" t="str">
        <f t="shared" si="72"/>
        <v/>
      </c>
      <c r="S403" s="7" t="str">
        <f t="shared" si="73"/>
        <v/>
      </c>
      <c r="T403" s="7" t="str">
        <f t="shared" si="74"/>
        <v/>
      </c>
      <c r="U403" s="7" t="str">
        <f t="shared" si="75"/>
        <v/>
      </c>
      <c r="V403" s="7" t="str">
        <f t="shared" si="76"/>
        <v/>
      </c>
      <c r="W403" s="60" t="str">
        <f>IF(ISNUMBER(V403),IF(ISNA(VLOOKUP(I403,'Distances Lookup Table'!D:E,2,FALSE)),V403*'General Settings'!$F$6,IF(VLOOKUP(I403,'Distances Lookup Table'!D:E,2,FALSE)="",V403*'General Settings'!$F$6,VLOOKUP(I403,'Distances Lookup Table'!D:E,2,FALSE))),"")</f>
        <v/>
      </c>
      <c r="X403" s="18" t="str">
        <f>IF(D403&lt;&gt;"",'Workers Settings'!H403,"")</f>
        <v/>
      </c>
      <c r="Y403" s="18" t="str">
        <f>IF(D403&lt;&gt;"",'Workers Settings'!I403,"")</f>
        <v/>
      </c>
      <c r="Z403" s="29" t="str">
        <f>IF('Workers Settings'!L403&lt;&gt;"",'Workers Settings'!L403,'Workers Settings'!K403)</f>
        <v/>
      </c>
      <c r="AA403" s="29" t="str">
        <f>IF(D403&lt;&gt;"",IF('Workers Settings'!L403&lt;&gt;"",'Workers Settings'!L403,'Workers Settings'!K403),"")</f>
        <v/>
      </c>
    </row>
    <row r="404" spans="1:27" x14ac:dyDescent="0.25">
      <c r="A404" s="7">
        <f t="shared" si="67"/>
        <v>400</v>
      </c>
      <c r="B404" s="7" t="str">
        <f>IF('Workers Settings'!B404&lt;&gt;"",'Workers Settings'!B404,"")</f>
        <v/>
      </c>
      <c r="C404" s="7" t="str">
        <f>IF('Workers Settings'!C404&lt;&gt;"",'Workers Settings'!C404,"")</f>
        <v/>
      </c>
      <c r="D404" s="17"/>
      <c r="E404" s="17"/>
      <c r="F404" s="17"/>
      <c r="G404" s="7" t="str">
        <f>IF(D404&lt;&gt;"",IF('Workers Settings'!D404="","",'Workers Settings'!D404),"")</f>
        <v/>
      </c>
      <c r="H404" s="7" t="str">
        <f>IF(D404&lt;&gt;"",'Workers Settings'!E404,"")</f>
        <v/>
      </c>
      <c r="I404" s="7" t="str">
        <f t="shared" si="66"/>
        <v/>
      </c>
      <c r="J404" s="7" t="str">
        <f>IF('Workers Settings'!F404&lt;&gt;"",'Workers Settings'!F404,"")</f>
        <v/>
      </c>
      <c r="K404" s="7" t="str">
        <f>IF('Workers Settings'!G404&lt;&gt;"",'Workers Settings'!G404,"")</f>
        <v/>
      </c>
      <c r="L404" s="7" t="str">
        <f>IF(D404="","",IF(VLOOKUP(D404,'Demand Locations'!B:D,2,FALSE)="","",VLOOKUP(D404,'Demand Locations'!B:D,2,FALSE)))</f>
        <v/>
      </c>
      <c r="M404" s="7" t="str">
        <f>IF(D404="","",IF(VLOOKUP(D404,'Demand Locations'!B:D,3,FALSE)="","",VLOOKUP(D404,'Demand Locations'!B:D,3,FALSE)))</f>
        <v/>
      </c>
      <c r="N404" s="7" t="str">
        <f t="shared" si="68"/>
        <v/>
      </c>
      <c r="O404" s="7" t="str">
        <f t="shared" si="69"/>
        <v/>
      </c>
      <c r="P404" s="7" t="str">
        <f t="shared" si="70"/>
        <v/>
      </c>
      <c r="Q404" s="7" t="str">
        <f t="shared" si="71"/>
        <v/>
      </c>
      <c r="R404" s="7" t="str">
        <f t="shared" si="72"/>
        <v/>
      </c>
      <c r="S404" s="7" t="str">
        <f t="shared" si="73"/>
        <v/>
      </c>
      <c r="T404" s="7" t="str">
        <f t="shared" si="74"/>
        <v/>
      </c>
      <c r="U404" s="7" t="str">
        <f t="shared" si="75"/>
        <v/>
      </c>
      <c r="V404" s="7" t="str">
        <f t="shared" si="76"/>
        <v/>
      </c>
      <c r="W404" s="60" t="str">
        <f>IF(ISNUMBER(V404),IF(ISNA(VLOOKUP(I404,'Distances Lookup Table'!D:E,2,FALSE)),V404*'General Settings'!$F$6,IF(VLOOKUP(I404,'Distances Lookup Table'!D:E,2,FALSE)="",V404*'General Settings'!$F$6,VLOOKUP(I404,'Distances Lookup Table'!D:E,2,FALSE))),"")</f>
        <v/>
      </c>
      <c r="X404" s="18" t="str">
        <f>IF(D404&lt;&gt;"",'Workers Settings'!H404,"")</f>
        <v/>
      </c>
      <c r="Y404" s="18" t="str">
        <f>IF(D404&lt;&gt;"",'Workers Settings'!I404,"")</f>
        <v/>
      </c>
      <c r="Z404" s="29" t="str">
        <f>IF('Workers Settings'!L404&lt;&gt;"",'Workers Settings'!L404,'Workers Settings'!K404)</f>
        <v/>
      </c>
      <c r="AA404" s="29" t="str">
        <f>IF(D404&lt;&gt;"",IF('Workers Settings'!L404&lt;&gt;"",'Workers Settings'!L404,'Workers Settings'!K404),"")</f>
        <v/>
      </c>
    </row>
    <row r="405" spans="1:27" x14ac:dyDescent="0.25">
      <c r="A405" s="7">
        <f t="shared" si="67"/>
        <v>401</v>
      </c>
      <c r="B405" s="7" t="str">
        <f>IF('Workers Settings'!B405&lt;&gt;"",'Workers Settings'!B405,"")</f>
        <v/>
      </c>
      <c r="C405" s="7" t="str">
        <f>IF('Workers Settings'!C405&lt;&gt;"",'Workers Settings'!C405,"")</f>
        <v/>
      </c>
      <c r="D405" s="17"/>
      <c r="E405" s="17"/>
      <c r="F405" s="17"/>
      <c r="G405" s="7" t="str">
        <f>IF(D405&lt;&gt;"",IF('Workers Settings'!D405="","",'Workers Settings'!D405),"")</f>
        <v/>
      </c>
      <c r="H405" s="7" t="str">
        <f>IF(D405&lt;&gt;"",'Workers Settings'!E405,"")</f>
        <v/>
      </c>
      <c r="I405" s="7" t="str">
        <f t="shared" si="66"/>
        <v/>
      </c>
      <c r="J405" s="7" t="str">
        <f>IF('Workers Settings'!F405&lt;&gt;"",'Workers Settings'!F405,"")</f>
        <v/>
      </c>
      <c r="K405" s="7" t="str">
        <f>IF('Workers Settings'!G405&lt;&gt;"",'Workers Settings'!G405,"")</f>
        <v/>
      </c>
      <c r="L405" s="7" t="str">
        <f>IF(D405="","",IF(VLOOKUP(D405,'Demand Locations'!B:D,2,FALSE)="","",VLOOKUP(D405,'Demand Locations'!B:D,2,FALSE)))</f>
        <v/>
      </c>
      <c r="M405" s="7" t="str">
        <f>IF(D405="","",IF(VLOOKUP(D405,'Demand Locations'!B:D,3,FALSE)="","",VLOOKUP(D405,'Demand Locations'!B:D,3,FALSE)))</f>
        <v/>
      </c>
      <c r="N405" s="7" t="str">
        <f t="shared" si="68"/>
        <v/>
      </c>
      <c r="O405" s="7" t="str">
        <f t="shared" si="69"/>
        <v/>
      </c>
      <c r="P405" s="7" t="str">
        <f t="shared" si="70"/>
        <v/>
      </c>
      <c r="Q405" s="7" t="str">
        <f t="shared" si="71"/>
        <v/>
      </c>
      <c r="R405" s="7" t="str">
        <f t="shared" si="72"/>
        <v/>
      </c>
      <c r="S405" s="7" t="str">
        <f t="shared" si="73"/>
        <v/>
      </c>
      <c r="T405" s="7" t="str">
        <f t="shared" si="74"/>
        <v/>
      </c>
      <c r="U405" s="7" t="str">
        <f t="shared" si="75"/>
        <v/>
      </c>
      <c r="V405" s="7" t="str">
        <f t="shared" si="76"/>
        <v/>
      </c>
      <c r="W405" s="60" t="str">
        <f>IF(ISNUMBER(V405),IF(ISNA(VLOOKUP(I405,'Distances Lookup Table'!D:E,2,FALSE)),V405*'General Settings'!$F$6,IF(VLOOKUP(I405,'Distances Lookup Table'!D:E,2,FALSE)="",V405*'General Settings'!$F$6,VLOOKUP(I405,'Distances Lookup Table'!D:E,2,FALSE))),"")</f>
        <v/>
      </c>
      <c r="X405" s="18" t="str">
        <f>IF(D405&lt;&gt;"",'Workers Settings'!H405,"")</f>
        <v/>
      </c>
      <c r="Y405" s="18" t="str">
        <f>IF(D405&lt;&gt;"",'Workers Settings'!I405,"")</f>
        <v/>
      </c>
      <c r="Z405" s="29" t="str">
        <f>IF('Workers Settings'!L405&lt;&gt;"",'Workers Settings'!L405,'Workers Settings'!K405)</f>
        <v/>
      </c>
      <c r="AA405" s="29" t="str">
        <f>IF(D405&lt;&gt;"",IF('Workers Settings'!L405&lt;&gt;"",'Workers Settings'!L405,'Workers Settings'!K405),"")</f>
        <v/>
      </c>
    </row>
    <row r="406" spans="1:27" x14ac:dyDescent="0.25">
      <c r="A406" s="7">
        <f t="shared" si="67"/>
        <v>402</v>
      </c>
      <c r="B406" s="7" t="str">
        <f>IF('Workers Settings'!B406&lt;&gt;"",'Workers Settings'!B406,"")</f>
        <v/>
      </c>
      <c r="C406" s="7" t="str">
        <f>IF('Workers Settings'!C406&lt;&gt;"",'Workers Settings'!C406,"")</f>
        <v/>
      </c>
      <c r="D406" s="17"/>
      <c r="E406" s="17"/>
      <c r="F406" s="17"/>
      <c r="G406" s="7" t="str">
        <f>IF(D406&lt;&gt;"",IF('Workers Settings'!D406="","",'Workers Settings'!D406),"")</f>
        <v/>
      </c>
      <c r="H406" s="7" t="str">
        <f>IF(D406&lt;&gt;"",'Workers Settings'!E406,"")</f>
        <v/>
      </c>
      <c r="I406" s="7" t="str">
        <f t="shared" si="66"/>
        <v/>
      </c>
      <c r="J406" s="7" t="str">
        <f>IF('Workers Settings'!F406&lt;&gt;"",'Workers Settings'!F406,"")</f>
        <v/>
      </c>
      <c r="K406" s="7" t="str">
        <f>IF('Workers Settings'!G406&lt;&gt;"",'Workers Settings'!G406,"")</f>
        <v/>
      </c>
      <c r="L406" s="7" t="str">
        <f>IF(D406="","",IF(VLOOKUP(D406,'Demand Locations'!B:D,2,FALSE)="","",VLOOKUP(D406,'Demand Locations'!B:D,2,FALSE)))</f>
        <v/>
      </c>
      <c r="M406" s="7" t="str">
        <f>IF(D406="","",IF(VLOOKUP(D406,'Demand Locations'!B:D,3,FALSE)="","",VLOOKUP(D406,'Demand Locations'!B:D,3,FALSE)))</f>
        <v/>
      </c>
      <c r="N406" s="7" t="str">
        <f t="shared" si="68"/>
        <v/>
      </c>
      <c r="O406" s="7" t="str">
        <f t="shared" si="69"/>
        <v/>
      </c>
      <c r="P406" s="7" t="str">
        <f t="shared" si="70"/>
        <v/>
      </c>
      <c r="Q406" s="7" t="str">
        <f t="shared" si="71"/>
        <v/>
      </c>
      <c r="R406" s="7" t="str">
        <f t="shared" si="72"/>
        <v/>
      </c>
      <c r="S406" s="7" t="str">
        <f t="shared" si="73"/>
        <v/>
      </c>
      <c r="T406" s="7" t="str">
        <f t="shared" si="74"/>
        <v/>
      </c>
      <c r="U406" s="7" t="str">
        <f t="shared" si="75"/>
        <v/>
      </c>
      <c r="V406" s="7" t="str">
        <f t="shared" si="76"/>
        <v/>
      </c>
      <c r="W406" s="60" t="str">
        <f>IF(ISNUMBER(V406),IF(ISNA(VLOOKUP(I406,'Distances Lookup Table'!D:E,2,FALSE)),V406*'General Settings'!$F$6,IF(VLOOKUP(I406,'Distances Lookup Table'!D:E,2,FALSE)="",V406*'General Settings'!$F$6,VLOOKUP(I406,'Distances Lookup Table'!D:E,2,FALSE))),"")</f>
        <v/>
      </c>
      <c r="X406" s="18" t="str">
        <f>IF(D406&lt;&gt;"",'Workers Settings'!H406,"")</f>
        <v/>
      </c>
      <c r="Y406" s="18" t="str">
        <f>IF(D406&lt;&gt;"",'Workers Settings'!I406,"")</f>
        <v/>
      </c>
      <c r="Z406" s="29" t="str">
        <f>IF('Workers Settings'!L406&lt;&gt;"",'Workers Settings'!L406,'Workers Settings'!K406)</f>
        <v/>
      </c>
      <c r="AA406" s="29" t="str">
        <f>IF(D406&lt;&gt;"",IF('Workers Settings'!L406&lt;&gt;"",'Workers Settings'!L406,'Workers Settings'!K406),"")</f>
        <v/>
      </c>
    </row>
    <row r="407" spans="1:27" x14ac:dyDescent="0.25">
      <c r="A407" s="7">
        <f t="shared" si="67"/>
        <v>403</v>
      </c>
      <c r="B407" s="7" t="str">
        <f>IF('Workers Settings'!B407&lt;&gt;"",'Workers Settings'!B407,"")</f>
        <v/>
      </c>
      <c r="C407" s="7" t="str">
        <f>IF('Workers Settings'!C407&lt;&gt;"",'Workers Settings'!C407,"")</f>
        <v/>
      </c>
      <c r="D407" s="17"/>
      <c r="E407" s="17"/>
      <c r="F407" s="17"/>
      <c r="G407" s="7" t="str">
        <f>IF(D407&lt;&gt;"",IF('Workers Settings'!D407="","",'Workers Settings'!D407),"")</f>
        <v/>
      </c>
      <c r="H407" s="7" t="str">
        <f>IF(D407&lt;&gt;"",'Workers Settings'!E407,"")</f>
        <v/>
      </c>
      <c r="I407" s="7" t="str">
        <f t="shared" si="66"/>
        <v/>
      </c>
      <c r="J407" s="7" t="str">
        <f>IF('Workers Settings'!F407&lt;&gt;"",'Workers Settings'!F407,"")</f>
        <v/>
      </c>
      <c r="K407" s="7" t="str">
        <f>IF('Workers Settings'!G407&lt;&gt;"",'Workers Settings'!G407,"")</f>
        <v/>
      </c>
      <c r="L407" s="7" t="str">
        <f>IF(D407="","",IF(VLOOKUP(D407,'Demand Locations'!B:D,2,FALSE)="","",VLOOKUP(D407,'Demand Locations'!B:D,2,FALSE)))</f>
        <v/>
      </c>
      <c r="M407" s="7" t="str">
        <f>IF(D407="","",IF(VLOOKUP(D407,'Demand Locations'!B:D,3,FALSE)="","",VLOOKUP(D407,'Demand Locations'!B:D,3,FALSE)))</f>
        <v/>
      </c>
      <c r="N407" s="7" t="str">
        <f t="shared" si="68"/>
        <v/>
      </c>
      <c r="O407" s="7" t="str">
        <f t="shared" si="69"/>
        <v/>
      </c>
      <c r="P407" s="7" t="str">
        <f t="shared" si="70"/>
        <v/>
      </c>
      <c r="Q407" s="7" t="str">
        <f t="shared" si="71"/>
        <v/>
      </c>
      <c r="R407" s="7" t="str">
        <f t="shared" si="72"/>
        <v/>
      </c>
      <c r="S407" s="7" t="str">
        <f t="shared" si="73"/>
        <v/>
      </c>
      <c r="T407" s="7" t="str">
        <f t="shared" si="74"/>
        <v/>
      </c>
      <c r="U407" s="7" t="str">
        <f t="shared" si="75"/>
        <v/>
      </c>
      <c r="V407" s="7" t="str">
        <f t="shared" si="76"/>
        <v/>
      </c>
      <c r="W407" s="60" t="str">
        <f>IF(ISNUMBER(V407),IF(ISNA(VLOOKUP(I407,'Distances Lookup Table'!D:E,2,FALSE)),V407*'General Settings'!$F$6,IF(VLOOKUP(I407,'Distances Lookup Table'!D:E,2,FALSE)="",V407*'General Settings'!$F$6,VLOOKUP(I407,'Distances Lookup Table'!D:E,2,FALSE))),"")</f>
        <v/>
      </c>
      <c r="X407" s="18" t="str">
        <f>IF(D407&lt;&gt;"",'Workers Settings'!H407,"")</f>
        <v/>
      </c>
      <c r="Y407" s="18" t="str">
        <f>IF(D407&lt;&gt;"",'Workers Settings'!I407,"")</f>
        <v/>
      </c>
      <c r="Z407" s="29" t="str">
        <f>IF('Workers Settings'!L407&lt;&gt;"",'Workers Settings'!L407,'Workers Settings'!K407)</f>
        <v/>
      </c>
      <c r="AA407" s="29" t="str">
        <f>IF(D407&lt;&gt;"",IF('Workers Settings'!L407&lt;&gt;"",'Workers Settings'!L407,'Workers Settings'!K407),"")</f>
        <v/>
      </c>
    </row>
    <row r="408" spans="1:27" x14ac:dyDescent="0.25">
      <c r="A408" s="7">
        <f t="shared" si="67"/>
        <v>404</v>
      </c>
      <c r="B408" s="7" t="str">
        <f>IF('Workers Settings'!B408&lt;&gt;"",'Workers Settings'!B408,"")</f>
        <v/>
      </c>
      <c r="C408" s="7" t="str">
        <f>IF('Workers Settings'!C408&lt;&gt;"",'Workers Settings'!C408,"")</f>
        <v/>
      </c>
      <c r="D408" s="17"/>
      <c r="E408" s="17"/>
      <c r="F408" s="17"/>
      <c r="G408" s="7" t="str">
        <f>IF(D408&lt;&gt;"",IF('Workers Settings'!D408="","",'Workers Settings'!D408),"")</f>
        <v/>
      </c>
      <c r="H408" s="7" t="str">
        <f>IF(D408&lt;&gt;"",'Workers Settings'!E408,"")</f>
        <v/>
      </c>
      <c r="I408" s="7" t="str">
        <f t="shared" si="66"/>
        <v/>
      </c>
      <c r="J408" s="7" t="str">
        <f>IF('Workers Settings'!F408&lt;&gt;"",'Workers Settings'!F408,"")</f>
        <v/>
      </c>
      <c r="K408" s="7" t="str">
        <f>IF('Workers Settings'!G408&lt;&gt;"",'Workers Settings'!G408,"")</f>
        <v/>
      </c>
      <c r="L408" s="7" t="str">
        <f>IF(D408="","",IF(VLOOKUP(D408,'Demand Locations'!B:D,2,FALSE)="","",VLOOKUP(D408,'Demand Locations'!B:D,2,FALSE)))</f>
        <v/>
      </c>
      <c r="M408" s="7" t="str">
        <f>IF(D408="","",IF(VLOOKUP(D408,'Demand Locations'!B:D,3,FALSE)="","",VLOOKUP(D408,'Demand Locations'!B:D,3,FALSE)))</f>
        <v/>
      </c>
      <c r="N408" s="7" t="str">
        <f t="shared" si="68"/>
        <v/>
      </c>
      <c r="O408" s="7" t="str">
        <f t="shared" si="69"/>
        <v/>
      </c>
      <c r="P408" s="7" t="str">
        <f t="shared" si="70"/>
        <v/>
      </c>
      <c r="Q408" s="7" t="str">
        <f t="shared" si="71"/>
        <v/>
      </c>
      <c r="R408" s="7" t="str">
        <f t="shared" si="72"/>
        <v/>
      </c>
      <c r="S408" s="7" t="str">
        <f t="shared" si="73"/>
        <v/>
      </c>
      <c r="T408" s="7" t="str">
        <f t="shared" si="74"/>
        <v/>
      </c>
      <c r="U408" s="7" t="str">
        <f t="shared" si="75"/>
        <v/>
      </c>
      <c r="V408" s="7" t="str">
        <f t="shared" si="76"/>
        <v/>
      </c>
      <c r="W408" s="60" t="str">
        <f>IF(ISNUMBER(V408),IF(ISNA(VLOOKUP(I408,'Distances Lookup Table'!D:E,2,FALSE)),V408*'General Settings'!$F$6,IF(VLOOKUP(I408,'Distances Lookup Table'!D:E,2,FALSE)="",V408*'General Settings'!$F$6,VLOOKUP(I408,'Distances Lookup Table'!D:E,2,FALSE))),"")</f>
        <v/>
      </c>
      <c r="X408" s="18" t="str">
        <f>IF(D408&lt;&gt;"",'Workers Settings'!H408,"")</f>
        <v/>
      </c>
      <c r="Y408" s="18" t="str">
        <f>IF(D408&lt;&gt;"",'Workers Settings'!I408,"")</f>
        <v/>
      </c>
      <c r="Z408" s="29" t="str">
        <f>IF('Workers Settings'!L408&lt;&gt;"",'Workers Settings'!L408,'Workers Settings'!K408)</f>
        <v/>
      </c>
      <c r="AA408" s="29" t="str">
        <f>IF(D408&lt;&gt;"",IF('Workers Settings'!L408&lt;&gt;"",'Workers Settings'!L408,'Workers Settings'!K408),"")</f>
        <v/>
      </c>
    </row>
    <row r="409" spans="1:27" x14ac:dyDescent="0.25">
      <c r="A409" s="7">
        <f t="shared" si="67"/>
        <v>405</v>
      </c>
      <c r="B409" s="7" t="str">
        <f>IF('Workers Settings'!B409&lt;&gt;"",'Workers Settings'!B409,"")</f>
        <v/>
      </c>
      <c r="C409" s="7" t="str">
        <f>IF('Workers Settings'!C409&lt;&gt;"",'Workers Settings'!C409,"")</f>
        <v/>
      </c>
      <c r="D409" s="17"/>
      <c r="E409" s="17"/>
      <c r="F409" s="17"/>
      <c r="G409" s="7" t="str">
        <f>IF(D409&lt;&gt;"",IF('Workers Settings'!D409="","",'Workers Settings'!D409),"")</f>
        <v/>
      </c>
      <c r="H409" s="7" t="str">
        <f>IF(D409&lt;&gt;"",'Workers Settings'!E409,"")</f>
        <v/>
      </c>
      <c r="I409" s="7" t="str">
        <f t="shared" si="66"/>
        <v/>
      </c>
      <c r="J409" s="7" t="str">
        <f>IF('Workers Settings'!F409&lt;&gt;"",'Workers Settings'!F409,"")</f>
        <v/>
      </c>
      <c r="K409" s="7" t="str">
        <f>IF('Workers Settings'!G409&lt;&gt;"",'Workers Settings'!G409,"")</f>
        <v/>
      </c>
      <c r="L409" s="7" t="str">
        <f>IF(D409="","",IF(VLOOKUP(D409,'Demand Locations'!B:D,2,FALSE)="","",VLOOKUP(D409,'Demand Locations'!B:D,2,FALSE)))</f>
        <v/>
      </c>
      <c r="M409" s="7" t="str">
        <f>IF(D409="","",IF(VLOOKUP(D409,'Demand Locations'!B:D,3,FALSE)="","",VLOOKUP(D409,'Demand Locations'!B:D,3,FALSE)))</f>
        <v/>
      </c>
      <c r="N409" s="7" t="str">
        <f t="shared" si="68"/>
        <v/>
      </c>
      <c r="O409" s="7" t="str">
        <f t="shared" si="69"/>
        <v/>
      </c>
      <c r="P409" s="7" t="str">
        <f t="shared" si="70"/>
        <v/>
      </c>
      <c r="Q409" s="7" t="str">
        <f t="shared" si="71"/>
        <v/>
      </c>
      <c r="R409" s="7" t="str">
        <f t="shared" si="72"/>
        <v/>
      </c>
      <c r="S409" s="7" t="str">
        <f t="shared" si="73"/>
        <v/>
      </c>
      <c r="T409" s="7" t="str">
        <f t="shared" si="74"/>
        <v/>
      </c>
      <c r="U409" s="7" t="str">
        <f t="shared" si="75"/>
        <v/>
      </c>
      <c r="V409" s="7" t="str">
        <f t="shared" si="76"/>
        <v/>
      </c>
      <c r="W409" s="60" t="str">
        <f>IF(ISNUMBER(V409),IF(ISNA(VLOOKUP(I409,'Distances Lookup Table'!D:E,2,FALSE)),V409*'General Settings'!$F$6,IF(VLOOKUP(I409,'Distances Lookup Table'!D:E,2,FALSE)="",V409*'General Settings'!$F$6,VLOOKUP(I409,'Distances Lookup Table'!D:E,2,FALSE))),"")</f>
        <v/>
      </c>
      <c r="X409" s="18" t="str">
        <f>IF(D409&lt;&gt;"",'Workers Settings'!H409,"")</f>
        <v/>
      </c>
      <c r="Y409" s="18" t="str">
        <f>IF(D409&lt;&gt;"",'Workers Settings'!I409,"")</f>
        <v/>
      </c>
      <c r="Z409" s="29" t="str">
        <f>IF('Workers Settings'!L409&lt;&gt;"",'Workers Settings'!L409,'Workers Settings'!K409)</f>
        <v/>
      </c>
      <c r="AA409" s="29" t="str">
        <f>IF(D409&lt;&gt;"",IF('Workers Settings'!L409&lt;&gt;"",'Workers Settings'!L409,'Workers Settings'!K409),"")</f>
        <v/>
      </c>
    </row>
    <row r="410" spans="1:27" x14ac:dyDescent="0.25">
      <c r="A410" s="7">
        <f t="shared" si="67"/>
        <v>406</v>
      </c>
      <c r="B410" s="7" t="str">
        <f>IF('Workers Settings'!B410&lt;&gt;"",'Workers Settings'!B410,"")</f>
        <v/>
      </c>
      <c r="C410" s="7" t="str">
        <f>IF('Workers Settings'!C410&lt;&gt;"",'Workers Settings'!C410,"")</f>
        <v/>
      </c>
      <c r="D410" s="17"/>
      <c r="E410" s="17"/>
      <c r="F410" s="17"/>
      <c r="G410" s="7" t="str">
        <f>IF(D410&lt;&gt;"",IF('Workers Settings'!D410="","",'Workers Settings'!D410),"")</f>
        <v/>
      </c>
      <c r="H410" s="7" t="str">
        <f>IF(D410&lt;&gt;"",'Workers Settings'!E410,"")</f>
        <v/>
      </c>
      <c r="I410" s="7" t="str">
        <f t="shared" si="66"/>
        <v/>
      </c>
      <c r="J410" s="7" t="str">
        <f>IF('Workers Settings'!F410&lt;&gt;"",'Workers Settings'!F410,"")</f>
        <v/>
      </c>
      <c r="K410" s="7" t="str">
        <f>IF('Workers Settings'!G410&lt;&gt;"",'Workers Settings'!G410,"")</f>
        <v/>
      </c>
      <c r="L410" s="7" t="str">
        <f>IF(D410="","",IF(VLOOKUP(D410,'Demand Locations'!B:D,2,FALSE)="","",VLOOKUP(D410,'Demand Locations'!B:D,2,FALSE)))</f>
        <v/>
      </c>
      <c r="M410" s="7" t="str">
        <f>IF(D410="","",IF(VLOOKUP(D410,'Demand Locations'!B:D,3,FALSE)="","",VLOOKUP(D410,'Demand Locations'!B:D,3,FALSE)))</f>
        <v/>
      </c>
      <c r="N410" s="7" t="str">
        <f t="shared" si="68"/>
        <v/>
      </c>
      <c r="O410" s="7" t="str">
        <f t="shared" si="69"/>
        <v/>
      </c>
      <c r="P410" s="7" t="str">
        <f t="shared" si="70"/>
        <v/>
      </c>
      <c r="Q410" s="7" t="str">
        <f t="shared" si="71"/>
        <v/>
      </c>
      <c r="R410" s="7" t="str">
        <f t="shared" si="72"/>
        <v/>
      </c>
      <c r="S410" s="7" t="str">
        <f t="shared" si="73"/>
        <v/>
      </c>
      <c r="T410" s="7" t="str">
        <f t="shared" si="74"/>
        <v/>
      </c>
      <c r="U410" s="7" t="str">
        <f t="shared" si="75"/>
        <v/>
      </c>
      <c r="V410" s="7" t="str">
        <f t="shared" si="76"/>
        <v/>
      </c>
      <c r="W410" s="60" t="str">
        <f>IF(ISNUMBER(V410),IF(ISNA(VLOOKUP(I410,'Distances Lookup Table'!D:E,2,FALSE)),V410*'General Settings'!$F$6,IF(VLOOKUP(I410,'Distances Lookup Table'!D:E,2,FALSE)="",V410*'General Settings'!$F$6,VLOOKUP(I410,'Distances Lookup Table'!D:E,2,FALSE))),"")</f>
        <v/>
      </c>
      <c r="X410" s="18" t="str">
        <f>IF(D410&lt;&gt;"",'Workers Settings'!H410,"")</f>
        <v/>
      </c>
      <c r="Y410" s="18" t="str">
        <f>IF(D410&lt;&gt;"",'Workers Settings'!I410,"")</f>
        <v/>
      </c>
      <c r="Z410" s="29" t="str">
        <f>IF('Workers Settings'!L410&lt;&gt;"",'Workers Settings'!L410,'Workers Settings'!K410)</f>
        <v/>
      </c>
      <c r="AA410" s="29" t="str">
        <f>IF(D410&lt;&gt;"",IF('Workers Settings'!L410&lt;&gt;"",'Workers Settings'!L410,'Workers Settings'!K410),"")</f>
        <v/>
      </c>
    </row>
    <row r="411" spans="1:27" x14ac:dyDescent="0.25">
      <c r="A411" s="7">
        <f t="shared" si="67"/>
        <v>407</v>
      </c>
      <c r="B411" s="7" t="str">
        <f>IF('Workers Settings'!B411&lt;&gt;"",'Workers Settings'!B411,"")</f>
        <v/>
      </c>
      <c r="C411" s="7" t="str">
        <f>IF('Workers Settings'!C411&lt;&gt;"",'Workers Settings'!C411,"")</f>
        <v/>
      </c>
      <c r="D411" s="17"/>
      <c r="E411" s="17"/>
      <c r="F411" s="17"/>
      <c r="G411" s="7" t="str">
        <f>IF(D411&lt;&gt;"",IF('Workers Settings'!D411="","",'Workers Settings'!D411),"")</f>
        <v/>
      </c>
      <c r="H411" s="7" t="str">
        <f>IF(D411&lt;&gt;"",'Workers Settings'!E411,"")</f>
        <v/>
      </c>
      <c r="I411" s="7" t="str">
        <f t="shared" si="66"/>
        <v/>
      </c>
      <c r="J411" s="7" t="str">
        <f>IF('Workers Settings'!F411&lt;&gt;"",'Workers Settings'!F411,"")</f>
        <v/>
      </c>
      <c r="K411" s="7" t="str">
        <f>IF('Workers Settings'!G411&lt;&gt;"",'Workers Settings'!G411,"")</f>
        <v/>
      </c>
      <c r="L411" s="7" t="str">
        <f>IF(D411="","",IF(VLOOKUP(D411,'Demand Locations'!B:D,2,FALSE)="","",VLOOKUP(D411,'Demand Locations'!B:D,2,FALSE)))</f>
        <v/>
      </c>
      <c r="M411" s="7" t="str">
        <f>IF(D411="","",IF(VLOOKUP(D411,'Demand Locations'!B:D,3,FALSE)="","",VLOOKUP(D411,'Demand Locations'!B:D,3,FALSE)))</f>
        <v/>
      </c>
      <c r="N411" s="7" t="str">
        <f t="shared" si="68"/>
        <v/>
      </c>
      <c r="O411" s="7" t="str">
        <f t="shared" si="69"/>
        <v/>
      </c>
      <c r="P411" s="7" t="str">
        <f t="shared" si="70"/>
        <v/>
      </c>
      <c r="Q411" s="7" t="str">
        <f t="shared" si="71"/>
        <v/>
      </c>
      <c r="R411" s="7" t="str">
        <f t="shared" si="72"/>
        <v/>
      </c>
      <c r="S411" s="7" t="str">
        <f t="shared" si="73"/>
        <v/>
      </c>
      <c r="T411" s="7" t="str">
        <f t="shared" si="74"/>
        <v/>
      </c>
      <c r="U411" s="7" t="str">
        <f t="shared" si="75"/>
        <v/>
      </c>
      <c r="V411" s="7" t="str">
        <f t="shared" si="76"/>
        <v/>
      </c>
      <c r="W411" s="60" t="str">
        <f>IF(ISNUMBER(V411),IF(ISNA(VLOOKUP(I411,'Distances Lookup Table'!D:E,2,FALSE)),V411*'General Settings'!$F$6,IF(VLOOKUP(I411,'Distances Lookup Table'!D:E,2,FALSE)="",V411*'General Settings'!$F$6,VLOOKUP(I411,'Distances Lookup Table'!D:E,2,FALSE))),"")</f>
        <v/>
      </c>
      <c r="X411" s="18" t="str">
        <f>IF(D411&lt;&gt;"",'Workers Settings'!H411,"")</f>
        <v/>
      </c>
      <c r="Y411" s="18" t="str">
        <f>IF(D411&lt;&gt;"",'Workers Settings'!I411,"")</f>
        <v/>
      </c>
      <c r="Z411" s="29" t="str">
        <f>IF('Workers Settings'!L411&lt;&gt;"",'Workers Settings'!L411,'Workers Settings'!K411)</f>
        <v/>
      </c>
      <c r="AA411" s="29" t="str">
        <f>IF(D411&lt;&gt;"",IF('Workers Settings'!L411&lt;&gt;"",'Workers Settings'!L411,'Workers Settings'!K411),"")</f>
        <v/>
      </c>
    </row>
    <row r="412" spans="1:27" x14ac:dyDescent="0.25">
      <c r="A412" s="7">
        <f t="shared" si="67"/>
        <v>408</v>
      </c>
      <c r="B412" s="7" t="str">
        <f>IF('Workers Settings'!B412&lt;&gt;"",'Workers Settings'!B412,"")</f>
        <v/>
      </c>
      <c r="C412" s="7" t="str">
        <f>IF('Workers Settings'!C412&lt;&gt;"",'Workers Settings'!C412,"")</f>
        <v/>
      </c>
      <c r="D412" s="17"/>
      <c r="E412" s="17"/>
      <c r="F412" s="17"/>
      <c r="G412" s="7" t="str">
        <f>IF(D412&lt;&gt;"",IF('Workers Settings'!D412="","",'Workers Settings'!D412),"")</f>
        <v/>
      </c>
      <c r="H412" s="7" t="str">
        <f>IF(D412&lt;&gt;"",'Workers Settings'!E412,"")</f>
        <v/>
      </c>
      <c r="I412" s="7" t="str">
        <f t="shared" si="66"/>
        <v/>
      </c>
      <c r="J412" s="7" t="str">
        <f>IF('Workers Settings'!F412&lt;&gt;"",'Workers Settings'!F412,"")</f>
        <v/>
      </c>
      <c r="K412" s="7" t="str">
        <f>IF('Workers Settings'!G412&lt;&gt;"",'Workers Settings'!G412,"")</f>
        <v/>
      </c>
      <c r="L412" s="7" t="str">
        <f>IF(D412="","",IF(VLOOKUP(D412,'Demand Locations'!B:D,2,FALSE)="","",VLOOKUP(D412,'Demand Locations'!B:D,2,FALSE)))</f>
        <v/>
      </c>
      <c r="M412" s="7" t="str">
        <f>IF(D412="","",IF(VLOOKUP(D412,'Demand Locations'!B:D,3,FALSE)="","",VLOOKUP(D412,'Demand Locations'!B:D,3,FALSE)))</f>
        <v/>
      </c>
      <c r="N412" s="7" t="str">
        <f t="shared" si="68"/>
        <v/>
      </c>
      <c r="O412" s="7" t="str">
        <f t="shared" si="69"/>
        <v/>
      </c>
      <c r="P412" s="7" t="str">
        <f t="shared" si="70"/>
        <v/>
      </c>
      <c r="Q412" s="7" t="str">
        <f t="shared" si="71"/>
        <v/>
      </c>
      <c r="R412" s="7" t="str">
        <f t="shared" si="72"/>
        <v/>
      </c>
      <c r="S412" s="7" t="str">
        <f t="shared" si="73"/>
        <v/>
      </c>
      <c r="T412" s="7" t="str">
        <f t="shared" si="74"/>
        <v/>
      </c>
      <c r="U412" s="7" t="str">
        <f t="shared" si="75"/>
        <v/>
      </c>
      <c r="V412" s="7" t="str">
        <f t="shared" si="76"/>
        <v/>
      </c>
      <c r="W412" s="60" t="str">
        <f>IF(ISNUMBER(V412),IF(ISNA(VLOOKUP(I412,'Distances Lookup Table'!D:E,2,FALSE)),V412*'General Settings'!$F$6,IF(VLOOKUP(I412,'Distances Lookup Table'!D:E,2,FALSE)="",V412*'General Settings'!$F$6,VLOOKUP(I412,'Distances Lookup Table'!D:E,2,FALSE))),"")</f>
        <v/>
      </c>
      <c r="X412" s="18" t="str">
        <f>IF(D412&lt;&gt;"",'Workers Settings'!H412,"")</f>
        <v/>
      </c>
      <c r="Y412" s="18" t="str">
        <f>IF(D412&lt;&gt;"",'Workers Settings'!I412,"")</f>
        <v/>
      </c>
      <c r="Z412" s="29" t="str">
        <f>IF('Workers Settings'!L412&lt;&gt;"",'Workers Settings'!L412,'Workers Settings'!K412)</f>
        <v/>
      </c>
      <c r="AA412" s="29" t="str">
        <f>IF(D412&lt;&gt;"",IF('Workers Settings'!L412&lt;&gt;"",'Workers Settings'!L412,'Workers Settings'!K412),"")</f>
        <v/>
      </c>
    </row>
    <row r="413" spans="1:27" x14ac:dyDescent="0.25">
      <c r="A413" s="7">
        <f t="shared" si="67"/>
        <v>409</v>
      </c>
      <c r="B413" s="7" t="str">
        <f>IF('Workers Settings'!B413&lt;&gt;"",'Workers Settings'!B413,"")</f>
        <v/>
      </c>
      <c r="C413" s="7" t="str">
        <f>IF('Workers Settings'!C413&lt;&gt;"",'Workers Settings'!C413,"")</f>
        <v/>
      </c>
      <c r="D413" s="17"/>
      <c r="E413" s="17"/>
      <c r="F413" s="17"/>
      <c r="G413" s="7" t="str">
        <f>IF(D413&lt;&gt;"",IF('Workers Settings'!D413="","",'Workers Settings'!D413),"")</f>
        <v/>
      </c>
      <c r="H413" s="7" t="str">
        <f>IF(D413&lt;&gt;"",'Workers Settings'!E413,"")</f>
        <v/>
      </c>
      <c r="I413" s="7" t="str">
        <f t="shared" si="66"/>
        <v/>
      </c>
      <c r="J413" s="7" t="str">
        <f>IF('Workers Settings'!F413&lt;&gt;"",'Workers Settings'!F413,"")</f>
        <v/>
      </c>
      <c r="K413" s="7" t="str">
        <f>IF('Workers Settings'!G413&lt;&gt;"",'Workers Settings'!G413,"")</f>
        <v/>
      </c>
      <c r="L413" s="7" t="str">
        <f>IF(D413="","",IF(VLOOKUP(D413,'Demand Locations'!B:D,2,FALSE)="","",VLOOKUP(D413,'Demand Locations'!B:D,2,FALSE)))</f>
        <v/>
      </c>
      <c r="M413" s="7" t="str">
        <f>IF(D413="","",IF(VLOOKUP(D413,'Demand Locations'!B:D,3,FALSE)="","",VLOOKUP(D413,'Demand Locations'!B:D,3,FALSE)))</f>
        <v/>
      </c>
      <c r="N413" s="7" t="str">
        <f t="shared" si="68"/>
        <v/>
      </c>
      <c r="O413" s="7" t="str">
        <f t="shared" si="69"/>
        <v/>
      </c>
      <c r="P413" s="7" t="str">
        <f t="shared" si="70"/>
        <v/>
      </c>
      <c r="Q413" s="7" t="str">
        <f t="shared" si="71"/>
        <v/>
      </c>
      <c r="R413" s="7" t="str">
        <f t="shared" si="72"/>
        <v/>
      </c>
      <c r="S413" s="7" t="str">
        <f t="shared" si="73"/>
        <v/>
      </c>
      <c r="T413" s="7" t="str">
        <f t="shared" si="74"/>
        <v/>
      </c>
      <c r="U413" s="7" t="str">
        <f t="shared" si="75"/>
        <v/>
      </c>
      <c r="V413" s="7" t="str">
        <f t="shared" si="76"/>
        <v/>
      </c>
      <c r="W413" s="60" t="str">
        <f>IF(ISNUMBER(V413),IF(ISNA(VLOOKUP(I413,'Distances Lookup Table'!D:E,2,FALSE)),V413*'General Settings'!$F$6,IF(VLOOKUP(I413,'Distances Lookup Table'!D:E,2,FALSE)="",V413*'General Settings'!$F$6,VLOOKUP(I413,'Distances Lookup Table'!D:E,2,FALSE))),"")</f>
        <v/>
      </c>
      <c r="X413" s="18" t="str">
        <f>IF(D413&lt;&gt;"",'Workers Settings'!H413,"")</f>
        <v/>
      </c>
      <c r="Y413" s="18" t="str">
        <f>IF(D413&lt;&gt;"",'Workers Settings'!I413,"")</f>
        <v/>
      </c>
      <c r="Z413" s="29" t="str">
        <f>IF('Workers Settings'!L413&lt;&gt;"",'Workers Settings'!L413,'Workers Settings'!K413)</f>
        <v/>
      </c>
      <c r="AA413" s="29" t="str">
        <f>IF(D413&lt;&gt;"",IF('Workers Settings'!L413&lt;&gt;"",'Workers Settings'!L413,'Workers Settings'!K413),"")</f>
        <v/>
      </c>
    </row>
    <row r="414" spans="1:27" x14ac:dyDescent="0.25">
      <c r="A414" s="7">
        <f t="shared" si="67"/>
        <v>410</v>
      </c>
      <c r="B414" s="7" t="str">
        <f>IF('Workers Settings'!B414&lt;&gt;"",'Workers Settings'!B414,"")</f>
        <v/>
      </c>
      <c r="C414" s="7" t="str">
        <f>IF('Workers Settings'!C414&lt;&gt;"",'Workers Settings'!C414,"")</f>
        <v/>
      </c>
      <c r="D414" s="17"/>
      <c r="E414" s="17"/>
      <c r="F414" s="17"/>
      <c r="G414" s="7" t="str">
        <f>IF(D414&lt;&gt;"",IF('Workers Settings'!D414="","",'Workers Settings'!D414),"")</f>
        <v/>
      </c>
      <c r="H414" s="7" t="str">
        <f>IF(D414&lt;&gt;"",'Workers Settings'!E414,"")</f>
        <v/>
      </c>
      <c r="I414" s="7" t="str">
        <f t="shared" si="66"/>
        <v/>
      </c>
      <c r="J414" s="7" t="str">
        <f>IF('Workers Settings'!F414&lt;&gt;"",'Workers Settings'!F414,"")</f>
        <v/>
      </c>
      <c r="K414" s="7" t="str">
        <f>IF('Workers Settings'!G414&lt;&gt;"",'Workers Settings'!G414,"")</f>
        <v/>
      </c>
      <c r="L414" s="7" t="str">
        <f>IF(D414="","",IF(VLOOKUP(D414,'Demand Locations'!B:D,2,FALSE)="","",VLOOKUP(D414,'Demand Locations'!B:D,2,FALSE)))</f>
        <v/>
      </c>
      <c r="M414" s="7" t="str">
        <f>IF(D414="","",IF(VLOOKUP(D414,'Demand Locations'!B:D,3,FALSE)="","",VLOOKUP(D414,'Demand Locations'!B:D,3,FALSE)))</f>
        <v/>
      </c>
      <c r="N414" s="7" t="str">
        <f t="shared" si="68"/>
        <v/>
      </c>
      <c r="O414" s="7" t="str">
        <f t="shared" si="69"/>
        <v/>
      </c>
      <c r="P414" s="7" t="str">
        <f t="shared" si="70"/>
        <v/>
      </c>
      <c r="Q414" s="7" t="str">
        <f t="shared" si="71"/>
        <v/>
      </c>
      <c r="R414" s="7" t="str">
        <f t="shared" si="72"/>
        <v/>
      </c>
      <c r="S414" s="7" t="str">
        <f t="shared" si="73"/>
        <v/>
      </c>
      <c r="T414" s="7" t="str">
        <f t="shared" si="74"/>
        <v/>
      </c>
      <c r="U414" s="7" t="str">
        <f t="shared" si="75"/>
        <v/>
      </c>
      <c r="V414" s="7" t="str">
        <f t="shared" si="76"/>
        <v/>
      </c>
      <c r="W414" s="60" t="str">
        <f>IF(ISNUMBER(V414),IF(ISNA(VLOOKUP(I414,'Distances Lookup Table'!D:E,2,FALSE)),V414*'General Settings'!$F$6,IF(VLOOKUP(I414,'Distances Lookup Table'!D:E,2,FALSE)="",V414*'General Settings'!$F$6,VLOOKUP(I414,'Distances Lookup Table'!D:E,2,FALSE))),"")</f>
        <v/>
      </c>
      <c r="X414" s="18" t="str">
        <f>IF(D414&lt;&gt;"",'Workers Settings'!H414,"")</f>
        <v/>
      </c>
      <c r="Y414" s="18" t="str">
        <f>IF(D414&lt;&gt;"",'Workers Settings'!I414,"")</f>
        <v/>
      </c>
      <c r="Z414" s="29" t="str">
        <f>IF('Workers Settings'!L414&lt;&gt;"",'Workers Settings'!L414,'Workers Settings'!K414)</f>
        <v/>
      </c>
      <c r="AA414" s="29" t="str">
        <f>IF(D414&lt;&gt;"",IF('Workers Settings'!L414&lt;&gt;"",'Workers Settings'!L414,'Workers Settings'!K414),"")</f>
        <v/>
      </c>
    </row>
    <row r="415" spans="1:27" x14ac:dyDescent="0.25">
      <c r="A415" s="7">
        <f t="shared" si="67"/>
        <v>411</v>
      </c>
      <c r="B415" s="7" t="str">
        <f>IF('Workers Settings'!B415&lt;&gt;"",'Workers Settings'!B415,"")</f>
        <v/>
      </c>
      <c r="C415" s="7" t="str">
        <f>IF('Workers Settings'!C415&lt;&gt;"",'Workers Settings'!C415,"")</f>
        <v/>
      </c>
      <c r="D415" s="17"/>
      <c r="E415" s="17"/>
      <c r="F415" s="17"/>
      <c r="G415" s="7" t="str">
        <f>IF(D415&lt;&gt;"",IF('Workers Settings'!D415="","",'Workers Settings'!D415),"")</f>
        <v/>
      </c>
      <c r="H415" s="7" t="str">
        <f>IF(D415&lt;&gt;"",'Workers Settings'!E415,"")</f>
        <v/>
      </c>
      <c r="I415" s="7" t="str">
        <f t="shared" si="66"/>
        <v/>
      </c>
      <c r="J415" s="7" t="str">
        <f>IF('Workers Settings'!F415&lt;&gt;"",'Workers Settings'!F415,"")</f>
        <v/>
      </c>
      <c r="K415" s="7" t="str">
        <f>IF('Workers Settings'!G415&lt;&gt;"",'Workers Settings'!G415,"")</f>
        <v/>
      </c>
      <c r="L415" s="7" t="str">
        <f>IF(D415="","",IF(VLOOKUP(D415,'Demand Locations'!B:D,2,FALSE)="","",VLOOKUP(D415,'Demand Locations'!B:D,2,FALSE)))</f>
        <v/>
      </c>
      <c r="M415" s="7" t="str">
        <f>IF(D415="","",IF(VLOOKUP(D415,'Demand Locations'!B:D,3,FALSE)="","",VLOOKUP(D415,'Demand Locations'!B:D,3,FALSE)))</f>
        <v/>
      </c>
      <c r="N415" s="7" t="str">
        <f t="shared" si="68"/>
        <v/>
      </c>
      <c r="O415" s="7" t="str">
        <f t="shared" si="69"/>
        <v/>
      </c>
      <c r="P415" s="7" t="str">
        <f t="shared" si="70"/>
        <v/>
      </c>
      <c r="Q415" s="7" t="str">
        <f t="shared" si="71"/>
        <v/>
      </c>
      <c r="R415" s="7" t="str">
        <f t="shared" si="72"/>
        <v/>
      </c>
      <c r="S415" s="7" t="str">
        <f t="shared" si="73"/>
        <v/>
      </c>
      <c r="T415" s="7" t="str">
        <f t="shared" si="74"/>
        <v/>
      </c>
      <c r="U415" s="7" t="str">
        <f t="shared" si="75"/>
        <v/>
      </c>
      <c r="V415" s="7" t="str">
        <f t="shared" si="76"/>
        <v/>
      </c>
      <c r="W415" s="60" t="str">
        <f>IF(ISNUMBER(V415),IF(ISNA(VLOOKUP(I415,'Distances Lookup Table'!D:E,2,FALSE)),V415*'General Settings'!$F$6,IF(VLOOKUP(I415,'Distances Lookup Table'!D:E,2,FALSE)="",V415*'General Settings'!$F$6,VLOOKUP(I415,'Distances Lookup Table'!D:E,2,FALSE))),"")</f>
        <v/>
      </c>
      <c r="X415" s="18" t="str">
        <f>IF(D415&lt;&gt;"",'Workers Settings'!H415,"")</f>
        <v/>
      </c>
      <c r="Y415" s="18" t="str">
        <f>IF(D415&lt;&gt;"",'Workers Settings'!I415,"")</f>
        <v/>
      </c>
      <c r="Z415" s="29" t="str">
        <f>IF('Workers Settings'!L415&lt;&gt;"",'Workers Settings'!L415,'Workers Settings'!K415)</f>
        <v/>
      </c>
      <c r="AA415" s="29" t="str">
        <f>IF(D415&lt;&gt;"",IF('Workers Settings'!L415&lt;&gt;"",'Workers Settings'!L415,'Workers Settings'!K415),"")</f>
        <v/>
      </c>
    </row>
    <row r="416" spans="1:27" x14ac:dyDescent="0.25">
      <c r="A416" s="7">
        <f t="shared" si="67"/>
        <v>412</v>
      </c>
      <c r="B416" s="7" t="str">
        <f>IF('Workers Settings'!B416&lt;&gt;"",'Workers Settings'!B416,"")</f>
        <v/>
      </c>
      <c r="C416" s="7" t="str">
        <f>IF('Workers Settings'!C416&lt;&gt;"",'Workers Settings'!C416,"")</f>
        <v/>
      </c>
      <c r="D416" s="17"/>
      <c r="E416" s="17"/>
      <c r="F416" s="17"/>
      <c r="G416" s="7" t="str">
        <f>IF(D416&lt;&gt;"",IF('Workers Settings'!D416="","",'Workers Settings'!D416),"")</f>
        <v/>
      </c>
      <c r="H416" s="7" t="str">
        <f>IF(D416&lt;&gt;"",'Workers Settings'!E416,"")</f>
        <v/>
      </c>
      <c r="I416" s="7" t="str">
        <f t="shared" si="66"/>
        <v/>
      </c>
      <c r="J416" s="7" t="str">
        <f>IF('Workers Settings'!F416&lt;&gt;"",'Workers Settings'!F416,"")</f>
        <v/>
      </c>
      <c r="K416" s="7" t="str">
        <f>IF('Workers Settings'!G416&lt;&gt;"",'Workers Settings'!G416,"")</f>
        <v/>
      </c>
      <c r="L416" s="7" t="str">
        <f>IF(D416="","",IF(VLOOKUP(D416,'Demand Locations'!B:D,2,FALSE)="","",VLOOKUP(D416,'Demand Locations'!B:D,2,FALSE)))</f>
        <v/>
      </c>
      <c r="M416" s="7" t="str">
        <f>IF(D416="","",IF(VLOOKUP(D416,'Demand Locations'!B:D,3,FALSE)="","",VLOOKUP(D416,'Demand Locations'!B:D,3,FALSE)))</f>
        <v/>
      </c>
      <c r="N416" s="7" t="str">
        <f t="shared" si="68"/>
        <v/>
      </c>
      <c r="O416" s="7" t="str">
        <f t="shared" si="69"/>
        <v/>
      </c>
      <c r="P416" s="7" t="str">
        <f t="shared" si="70"/>
        <v/>
      </c>
      <c r="Q416" s="7" t="str">
        <f t="shared" si="71"/>
        <v/>
      </c>
      <c r="R416" s="7" t="str">
        <f t="shared" si="72"/>
        <v/>
      </c>
      <c r="S416" s="7" t="str">
        <f t="shared" si="73"/>
        <v/>
      </c>
      <c r="T416" s="7" t="str">
        <f t="shared" si="74"/>
        <v/>
      </c>
      <c r="U416" s="7" t="str">
        <f t="shared" si="75"/>
        <v/>
      </c>
      <c r="V416" s="7" t="str">
        <f t="shared" si="76"/>
        <v/>
      </c>
      <c r="W416" s="60" t="str">
        <f>IF(ISNUMBER(V416),IF(ISNA(VLOOKUP(I416,'Distances Lookup Table'!D:E,2,FALSE)),V416*'General Settings'!$F$6,IF(VLOOKUP(I416,'Distances Lookup Table'!D:E,2,FALSE)="",V416*'General Settings'!$F$6,VLOOKUP(I416,'Distances Lookup Table'!D:E,2,FALSE))),"")</f>
        <v/>
      </c>
      <c r="X416" s="18" t="str">
        <f>IF(D416&lt;&gt;"",'Workers Settings'!H416,"")</f>
        <v/>
      </c>
      <c r="Y416" s="18" t="str">
        <f>IF(D416&lt;&gt;"",'Workers Settings'!I416,"")</f>
        <v/>
      </c>
      <c r="Z416" s="29" t="str">
        <f>IF('Workers Settings'!L416&lt;&gt;"",'Workers Settings'!L416,'Workers Settings'!K416)</f>
        <v/>
      </c>
      <c r="AA416" s="29" t="str">
        <f>IF(D416&lt;&gt;"",IF('Workers Settings'!L416&lt;&gt;"",'Workers Settings'!L416,'Workers Settings'!K416),"")</f>
        <v/>
      </c>
    </row>
    <row r="417" spans="1:27" x14ac:dyDescent="0.25">
      <c r="A417" s="7">
        <f t="shared" si="67"/>
        <v>413</v>
      </c>
      <c r="B417" s="7" t="str">
        <f>IF('Workers Settings'!B417&lt;&gt;"",'Workers Settings'!B417,"")</f>
        <v/>
      </c>
      <c r="C417" s="7" t="str">
        <f>IF('Workers Settings'!C417&lt;&gt;"",'Workers Settings'!C417,"")</f>
        <v/>
      </c>
      <c r="D417" s="17"/>
      <c r="E417" s="17"/>
      <c r="F417" s="17"/>
      <c r="G417" s="7" t="str">
        <f>IF(D417&lt;&gt;"",IF('Workers Settings'!D417="","",'Workers Settings'!D417),"")</f>
        <v/>
      </c>
      <c r="H417" s="7" t="str">
        <f>IF(D417&lt;&gt;"",'Workers Settings'!E417,"")</f>
        <v/>
      </c>
      <c r="I417" s="7" t="str">
        <f t="shared" si="66"/>
        <v/>
      </c>
      <c r="J417" s="7" t="str">
        <f>IF('Workers Settings'!F417&lt;&gt;"",'Workers Settings'!F417,"")</f>
        <v/>
      </c>
      <c r="K417" s="7" t="str">
        <f>IF('Workers Settings'!G417&lt;&gt;"",'Workers Settings'!G417,"")</f>
        <v/>
      </c>
      <c r="L417" s="7" t="str">
        <f>IF(D417="","",IF(VLOOKUP(D417,'Demand Locations'!B:D,2,FALSE)="","",VLOOKUP(D417,'Demand Locations'!B:D,2,FALSE)))</f>
        <v/>
      </c>
      <c r="M417" s="7" t="str">
        <f>IF(D417="","",IF(VLOOKUP(D417,'Demand Locations'!B:D,3,FALSE)="","",VLOOKUP(D417,'Demand Locations'!B:D,3,FALSE)))</f>
        <v/>
      </c>
      <c r="N417" s="7" t="str">
        <f t="shared" si="68"/>
        <v/>
      </c>
      <c r="O417" s="7" t="str">
        <f t="shared" si="69"/>
        <v/>
      </c>
      <c r="P417" s="7" t="str">
        <f t="shared" si="70"/>
        <v/>
      </c>
      <c r="Q417" s="7" t="str">
        <f t="shared" si="71"/>
        <v/>
      </c>
      <c r="R417" s="7" t="str">
        <f t="shared" si="72"/>
        <v/>
      </c>
      <c r="S417" s="7" t="str">
        <f t="shared" si="73"/>
        <v/>
      </c>
      <c r="T417" s="7" t="str">
        <f t="shared" si="74"/>
        <v/>
      </c>
      <c r="U417" s="7" t="str">
        <f t="shared" si="75"/>
        <v/>
      </c>
      <c r="V417" s="7" t="str">
        <f t="shared" si="76"/>
        <v/>
      </c>
      <c r="W417" s="60" t="str">
        <f>IF(ISNUMBER(V417),IF(ISNA(VLOOKUP(I417,'Distances Lookup Table'!D:E,2,FALSE)),V417*'General Settings'!$F$6,IF(VLOOKUP(I417,'Distances Lookup Table'!D:E,2,FALSE)="",V417*'General Settings'!$F$6,VLOOKUP(I417,'Distances Lookup Table'!D:E,2,FALSE))),"")</f>
        <v/>
      </c>
      <c r="X417" s="18" t="str">
        <f>IF(D417&lt;&gt;"",'Workers Settings'!H417,"")</f>
        <v/>
      </c>
      <c r="Y417" s="18" t="str">
        <f>IF(D417&lt;&gt;"",'Workers Settings'!I417,"")</f>
        <v/>
      </c>
      <c r="Z417" s="29" t="str">
        <f>IF('Workers Settings'!L417&lt;&gt;"",'Workers Settings'!L417,'Workers Settings'!K417)</f>
        <v/>
      </c>
      <c r="AA417" s="29" t="str">
        <f>IF(D417&lt;&gt;"",IF('Workers Settings'!L417&lt;&gt;"",'Workers Settings'!L417,'Workers Settings'!K417),"")</f>
        <v/>
      </c>
    </row>
    <row r="418" spans="1:27" x14ac:dyDescent="0.25">
      <c r="A418" s="7">
        <f t="shared" si="67"/>
        <v>414</v>
      </c>
      <c r="B418" s="7" t="str">
        <f>IF('Workers Settings'!B418&lt;&gt;"",'Workers Settings'!B418,"")</f>
        <v/>
      </c>
      <c r="C418" s="7" t="str">
        <f>IF('Workers Settings'!C418&lt;&gt;"",'Workers Settings'!C418,"")</f>
        <v/>
      </c>
      <c r="D418" s="17"/>
      <c r="E418" s="17"/>
      <c r="F418" s="17"/>
      <c r="G418" s="7" t="str">
        <f>IF(D418&lt;&gt;"",IF('Workers Settings'!D418="","",'Workers Settings'!D418),"")</f>
        <v/>
      </c>
      <c r="H418" s="7" t="str">
        <f>IF(D418&lt;&gt;"",'Workers Settings'!E418,"")</f>
        <v/>
      </c>
      <c r="I418" s="7" t="str">
        <f t="shared" si="66"/>
        <v/>
      </c>
      <c r="J418" s="7" t="str">
        <f>IF('Workers Settings'!F418&lt;&gt;"",'Workers Settings'!F418,"")</f>
        <v/>
      </c>
      <c r="K418" s="7" t="str">
        <f>IF('Workers Settings'!G418&lt;&gt;"",'Workers Settings'!G418,"")</f>
        <v/>
      </c>
      <c r="L418" s="7" t="str">
        <f>IF(D418="","",IF(VLOOKUP(D418,'Demand Locations'!B:D,2,FALSE)="","",VLOOKUP(D418,'Demand Locations'!B:D,2,FALSE)))</f>
        <v/>
      </c>
      <c r="M418" s="7" t="str">
        <f>IF(D418="","",IF(VLOOKUP(D418,'Demand Locations'!B:D,3,FALSE)="","",VLOOKUP(D418,'Demand Locations'!B:D,3,FALSE)))</f>
        <v/>
      </c>
      <c r="N418" s="7" t="str">
        <f t="shared" si="68"/>
        <v/>
      </c>
      <c r="O418" s="7" t="str">
        <f t="shared" si="69"/>
        <v/>
      </c>
      <c r="P418" s="7" t="str">
        <f t="shared" si="70"/>
        <v/>
      </c>
      <c r="Q418" s="7" t="str">
        <f t="shared" si="71"/>
        <v/>
      </c>
      <c r="R418" s="7" t="str">
        <f t="shared" si="72"/>
        <v/>
      </c>
      <c r="S418" s="7" t="str">
        <f t="shared" si="73"/>
        <v/>
      </c>
      <c r="T418" s="7" t="str">
        <f t="shared" si="74"/>
        <v/>
      </c>
      <c r="U418" s="7" t="str">
        <f t="shared" si="75"/>
        <v/>
      </c>
      <c r="V418" s="7" t="str">
        <f t="shared" si="76"/>
        <v/>
      </c>
      <c r="W418" s="60" t="str">
        <f>IF(ISNUMBER(V418),IF(ISNA(VLOOKUP(I418,'Distances Lookup Table'!D:E,2,FALSE)),V418*'General Settings'!$F$6,IF(VLOOKUP(I418,'Distances Lookup Table'!D:E,2,FALSE)="",V418*'General Settings'!$F$6,VLOOKUP(I418,'Distances Lookup Table'!D:E,2,FALSE))),"")</f>
        <v/>
      </c>
      <c r="X418" s="18" t="str">
        <f>IF(D418&lt;&gt;"",'Workers Settings'!H418,"")</f>
        <v/>
      </c>
      <c r="Y418" s="18" t="str">
        <f>IF(D418&lt;&gt;"",'Workers Settings'!I418,"")</f>
        <v/>
      </c>
      <c r="Z418" s="29" t="str">
        <f>IF('Workers Settings'!L418&lt;&gt;"",'Workers Settings'!L418,'Workers Settings'!K418)</f>
        <v/>
      </c>
      <c r="AA418" s="29" t="str">
        <f>IF(D418&lt;&gt;"",IF('Workers Settings'!L418&lt;&gt;"",'Workers Settings'!L418,'Workers Settings'!K418),"")</f>
        <v/>
      </c>
    </row>
    <row r="419" spans="1:27" x14ac:dyDescent="0.25">
      <c r="A419" s="7">
        <f t="shared" si="67"/>
        <v>415</v>
      </c>
      <c r="B419" s="7" t="str">
        <f>IF('Workers Settings'!B419&lt;&gt;"",'Workers Settings'!B419,"")</f>
        <v/>
      </c>
      <c r="C419" s="7" t="str">
        <f>IF('Workers Settings'!C419&lt;&gt;"",'Workers Settings'!C419,"")</f>
        <v/>
      </c>
      <c r="D419" s="17"/>
      <c r="E419" s="17"/>
      <c r="F419" s="17"/>
      <c r="G419" s="7" t="str">
        <f>IF(D419&lt;&gt;"",IF('Workers Settings'!D419="","",'Workers Settings'!D419),"")</f>
        <v/>
      </c>
      <c r="H419" s="7" t="str">
        <f>IF(D419&lt;&gt;"",'Workers Settings'!E419,"")</f>
        <v/>
      </c>
      <c r="I419" s="7" t="str">
        <f t="shared" si="66"/>
        <v/>
      </c>
      <c r="J419" s="7" t="str">
        <f>IF('Workers Settings'!F419&lt;&gt;"",'Workers Settings'!F419,"")</f>
        <v/>
      </c>
      <c r="K419" s="7" t="str">
        <f>IF('Workers Settings'!G419&lt;&gt;"",'Workers Settings'!G419,"")</f>
        <v/>
      </c>
      <c r="L419" s="7" t="str">
        <f>IF(D419="","",IF(VLOOKUP(D419,'Demand Locations'!B:D,2,FALSE)="","",VLOOKUP(D419,'Demand Locations'!B:D,2,FALSE)))</f>
        <v/>
      </c>
      <c r="M419" s="7" t="str">
        <f>IF(D419="","",IF(VLOOKUP(D419,'Demand Locations'!B:D,3,FALSE)="","",VLOOKUP(D419,'Demand Locations'!B:D,3,FALSE)))</f>
        <v/>
      </c>
      <c r="N419" s="7" t="str">
        <f t="shared" si="68"/>
        <v/>
      </c>
      <c r="O419" s="7" t="str">
        <f t="shared" si="69"/>
        <v/>
      </c>
      <c r="P419" s="7" t="str">
        <f t="shared" si="70"/>
        <v/>
      </c>
      <c r="Q419" s="7" t="str">
        <f t="shared" si="71"/>
        <v/>
      </c>
      <c r="R419" s="7" t="str">
        <f t="shared" si="72"/>
        <v/>
      </c>
      <c r="S419" s="7" t="str">
        <f t="shared" si="73"/>
        <v/>
      </c>
      <c r="T419" s="7" t="str">
        <f t="shared" si="74"/>
        <v/>
      </c>
      <c r="U419" s="7" t="str">
        <f t="shared" si="75"/>
        <v/>
      </c>
      <c r="V419" s="7" t="str">
        <f t="shared" si="76"/>
        <v/>
      </c>
      <c r="W419" s="60" t="str">
        <f>IF(ISNUMBER(V419),IF(ISNA(VLOOKUP(I419,'Distances Lookup Table'!D:E,2,FALSE)),V419*'General Settings'!$F$6,IF(VLOOKUP(I419,'Distances Lookup Table'!D:E,2,FALSE)="",V419*'General Settings'!$F$6,VLOOKUP(I419,'Distances Lookup Table'!D:E,2,FALSE))),"")</f>
        <v/>
      </c>
      <c r="X419" s="18" t="str">
        <f>IF(D419&lt;&gt;"",'Workers Settings'!H419,"")</f>
        <v/>
      </c>
      <c r="Y419" s="18" t="str">
        <f>IF(D419&lt;&gt;"",'Workers Settings'!I419,"")</f>
        <v/>
      </c>
      <c r="Z419" s="29" t="str">
        <f>IF('Workers Settings'!L419&lt;&gt;"",'Workers Settings'!L419,'Workers Settings'!K419)</f>
        <v/>
      </c>
      <c r="AA419" s="29" t="str">
        <f>IF(D419&lt;&gt;"",IF('Workers Settings'!L419&lt;&gt;"",'Workers Settings'!L419,'Workers Settings'!K419),"")</f>
        <v/>
      </c>
    </row>
    <row r="420" spans="1:27" x14ac:dyDescent="0.25">
      <c r="A420" s="7">
        <f t="shared" si="67"/>
        <v>416</v>
      </c>
      <c r="B420" s="7" t="str">
        <f>IF('Workers Settings'!B420&lt;&gt;"",'Workers Settings'!B420,"")</f>
        <v/>
      </c>
      <c r="C420" s="7" t="str">
        <f>IF('Workers Settings'!C420&lt;&gt;"",'Workers Settings'!C420,"")</f>
        <v/>
      </c>
      <c r="D420" s="17"/>
      <c r="E420" s="17"/>
      <c r="F420" s="17"/>
      <c r="G420" s="7" t="str">
        <f>IF(D420&lt;&gt;"",IF('Workers Settings'!D420="","",'Workers Settings'!D420),"")</f>
        <v/>
      </c>
      <c r="H420" s="7" t="str">
        <f>IF(D420&lt;&gt;"",'Workers Settings'!E420,"")</f>
        <v/>
      </c>
      <c r="I420" s="7" t="str">
        <f t="shared" si="66"/>
        <v/>
      </c>
      <c r="J420" s="7" t="str">
        <f>IF('Workers Settings'!F420&lt;&gt;"",'Workers Settings'!F420,"")</f>
        <v/>
      </c>
      <c r="K420" s="7" t="str">
        <f>IF('Workers Settings'!G420&lt;&gt;"",'Workers Settings'!G420,"")</f>
        <v/>
      </c>
      <c r="L420" s="7" t="str">
        <f>IF(D420="","",IF(VLOOKUP(D420,'Demand Locations'!B:D,2,FALSE)="","",VLOOKUP(D420,'Demand Locations'!B:D,2,FALSE)))</f>
        <v/>
      </c>
      <c r="M420" s="7" t="str">
        <f>IF(D420="","",IF(VLOOKUP(D420,'Demand Locations'!B:D,3,FALSE)="","",VLOOKUP(D420,'Demand Locations'!B:D,3,FALSE)))</f>
        <v/>
      </c>
      <c r="N420" s="7" t="str">
        <f t="shared" si="68"/>
        <v/>
      </c>
      <c r="O420" s="7" t="str">
        <f t="shared" si="69"/>
        <v/>
      </c>
      <c r="P420" s="7" t="str">
        <f t="shared" si="70"/>
        <v/>
      </c>
      <c r="Q420" s="7" t="str">
        <f t="shared" si="71"/>
        <v/>
      </c>
      <c r="R420" s="7" t="str">
        <f t="shared" si="72"/>
        <v/>
      </c>
      <c r="S420" s="7" t="str">
        <f t="shared" si="73"/>
        <v/>
      </c>
      <c r="T420" s="7" t="str">
        <f t="shared" si="74"/>
        <v/>
      </c>
      <c r="U420" s="7" t="str">
        <f t="shared" si="75"/>
        <v/>
      </c>
      <c r="V420" s="7" t="str">
        <f t="shared" si="76"/>
        <v/>
      </c>
      <c r="W420" s="60" t="str">
        <f>IF(ISNUMBER(V420),IF(ISNA(VLOOKUP(I420,'Distances Lookup Table'!D:E,2,FALSE)),V420*'General Settings'!$F$6,IF(VLOOKUP(I420,'Distances Lookup Table'!D:E,2,FALSE)="",V420*'General Settings'!$F$6,VLOOKUP(I420,'Distances Lookup Table'!D:E,2,FALSE))),"")</f>
        <v/>
      </c>
      <c r="X420" s="18" t="str">
        <f>IF(D420&lt;&gt;"",'Workers Settings'!H420,"")</f>
        <v/>
      </c>
      <c r="Y420" s="18" t="str">
        <f>IF(D420&lt;&gt;"",'Workers Settings'!I420,"")</f>
        <v/>
      </c>
      <c r="Z420" s="29" t="str">
        <f>IF('Workers Settings'!L420&lt;&gt;"",'Workers Settings'!L420,'Workers Settings'!K420)</f>
        <v/>
      </c>
      <c r="AA420" s="29" t="str">
        <f>IF(D420&lt;&gt;"",IF('Workers Settings'!L420&lt;&gt;"",'Workers Settings'!L420,'Workers Settings'!K420),"")</f>
        <v/>
      </c>
    </row>
    <row r="421" spans="1:27" x14ac:dyDescent="0.25">
      <c r="A421" s="7">
        <f t="shared" si="67"/>
        <v>417</v>
      </c>
      <c r="B421" s="7" t="str">
        <f>IF('Workers Settings'!B421&lt;&gt;"",'Workers Settings'!B421,"")</f>
        <v/>
      </c>
      <c r="C421" s="7" t="str">
        <f>IF('Workers Settings'!C421&lt;&gt;"",'Workers Settings'!C421,"")</f>
        <v/>
      </c>
      <c r="D421" s="17"/>
      <c r="E421" s="17"/>
      <c r="F421" s="17"/>
      <c r="G421" s="7" t="str">
        <f>IF(D421&lt;&gt;"",IF('Workers Settings'!D421="","",'Workers Settings'!D421),"")</f>
        <v/>
      </c>
      <c r="H421" s="7" t="str">
        <f>IF(D421&lt;&gt;"",'Workers Settings'!E421,"")</f>
        <v/>
      </c>
      <c r="I421" s="7" t="str">
        <f t="shared" si="66"/>
        <v/>
      </c>
      <c r="J421" s="7" t="str">
        <f>IF('Workers Settings'!F421&lt;&gt;"",'Workers Settings'!F421,"")</f>
        <v/>
      </c>
      <c r="K421" s="7" t="str">
        <f>IF('Workers Settings'!G421&lt;&gt;"",'Workers Settings'!G421,"")</f>
        <v/>
      </c>
      <c r="L421" s="7" t="str">
        <f>IF(D421="","",IF(VLOOKUP(D421,'Demand Locations'!B:D,2,FALSE)="","",VLOOKUP(D421,'Demand Locations'!B:D,2,FALSE)))</f>
        <v/>
      </c>
      <c r="M421" s="7" t="str">
        <f>IF(D421="","",IF(VLOOKUP(D421,'Demand Locations'!B:D,3,FALSE)="","",VLOOKUP(D421,'Demand Locations'!B:D,3,FALSE)))</f>
        <v/>
      </c>
      <c r="N421" s="7" t="str">
        <f t="shared" si="68"/>
        <v/>
      </c>
      <c r="O421" s="7" t="str">
        <f t="shared" si="69"/>
        <v/>
      </c>
      <c r="P421" s="7" t="str">
        <f t="shared" si="70"/>
        <v/>
      </c>
      <c r="Q421" s="7" t="str">
        <f t="shared" si="71"/>
        <v/>
      </c>
      <c r="R421" s="7" t="str">
        <f t="shared" si="72"/>
        <v/>
      </c>
      <c r="S421" s="7" t="str">
        <f t="shared" si="73"/>
        <v/>
      </c>
      <c r="T421" s="7" t="str">
        <f t="shared" si="74"/>
        <v/>
      </c>
      <c r="U421" s="7" t="str">
        <f t="shared" si="75"/>
        <v/>
      </c>
      <c r="V421" s="7" t="str">
        <f t="shared" si="76"/>
        <v/>
      </c>
      <c r="W421" s="60" t="str">
        <f>IF(ISNUMBER(V421),IF(ISNA(VLOOKUP(I421,'Distances Lookup Table'!D:E,2,FALSE)),V421*'General Settings'!$F$6,IF(VLOOKUP(I421,'Distances Lookup Table'!D:E,2,FALSE)="",V421*'General Settings'!$F$6,VLOOKUP(I421,'Distances Lookup Table'!D:E,2,FALSE))),"")</f>
        <v/>
      </c>
      <c r="X421" s="18" t="str">
        <f>IF(D421&lt;&gt;"",'Workers Settings'!H421,"")</f>
        <v/>
      </c>
      <c r="Y421" s="18" t="str">
        <f>IF(D421&lt;&gt;"",'Workers Settings'!I421,"")</f>
        <v/>
      </c>
      <c r="Z421" s="29" t="str">
        <f>IF('Workers Settings'!L421&lt;&gt;"",'Workers Settings'!L421,'Workers Settings'!K421)</f>
        <v/>
      </c>
      <c r="AA421" s="29" t="str">
        <f>IF(D421&lt;&gt;"",IF('Workers Settings'!L421&lt;&gt;"",'Workers Settings'!L421,'Workers Settings'!K421),"")</f>
        <v/>
      </c>
    </row>
    <row r="422" spans="1:27" x14ac:dyDescent="0.25">
      <c r="A422" s="7">
        <f t="shared" si="67"/>
        <v>418</v>
      </c>
      <c r="B422" s="7" t="str">
        <f>IF('Workers Settings'!B422&lt;&gt;"",'Workers Settings'!B422,"")</f>
        <v/>
      </c>
      <c r="C422" s="7" t="str">
        <f>IF('Workers Settings'!C422&lt;&gt;"",'Workers Settings'!C422,"")</f>
        <v/>
      </c>
      <c r="D422" s="17"/>
      <c r="E422" s="17"/>
      <c r="F422" s="17"/>
      <c r="G422" s="7" t="str">
        <f>IF(D422&lt;&gt;"",IF('Workers Settings'!D422="","",'Workers Settings'!D422),"")</f>
        <v/>
      </c>
      <c r="H422" s="7" t="str">
        <f>IF(D422&lt;&gt;"",'Workers Settings'!E422,"")</f>
        <v/>
      </c>
      <c r="I422" s="7" t="str">
        <f t="shared" si="66"/>
        <v/>
      </c>
      <c r="J422" s="7" t="str">
        <f>IF('Workers Settings'!F422&lt;&gt;"",'Workers Settings'!F422,"")</f>
        <v/>
      </c>
      <c r="K422" s="7" t="str">
        <f>IF('Workers Settings'!G422&lt;&gt;"",'Workers Settings'!G422,"")</f>
        <v/>
      </c>
      <c r="L422" s="7" t="str">
        <f>IF(D422="","",IF(VLOOKUP(D422,'Demand Locations'!B:D,2,FALSE)="","",VLOOKUP(D422,'Demand Locations'!B:D,2,FALSE)))</f>
        <v/>
      </c>
      <c r="M422" s="7" t="str">
        <f>IF(D422="","",IF(VLOOKUP(D422,'Demand Locations'!B:D,3,FALSE)="","",VLOOKUP(D422,'Demand Locations'!B:D,3,FALSE)))</f>
        <v/>
      </c>
      <c r="N422" s="7" t="str">
        <f t="shared" si="68"/>
        <v/>
      </c>
      <c r="O422" s="7" t="str">
        <f t="shared" si="69"/>
        <v/>
      </c>
      <c r="P422" s="7" t="str">
        <f t="shared" si="70"/>
        <v/>
      </c>
      <c r="Q422" s="7" t="str">
        <f t="shared" si="71"/>
        <v/>
      </c>
      <c r="R422" s="7" t="str">
        <f t="shared" si="72"/>
        <v/>
      </c>
      <c r="S422" s="7" t="str">
        <f t="shared" si="73"/>
        <v/>
      </c>
      <c r="T422" s="7" t="str">
        <f t="shared" si="74"/>
        <v/>
      </c>
      <c r="U422" s="7" t="str">
        <f t="shared" si="75"/>
        <v/>
      </c>
      <c r="V422" s="7" t="str">
        <f t="shared" si="76"/>
        <v/>
      </c>
      <c r="W422" s="60" t="str">
        <f>IF(ISNUMBER(V422),IF(ISNA(VLOOKUP(I422,'Distances Lookup Table'!D:E,2,FALSE)),V422*'General Settings'!$F$6,IF(VLOOKUP(I422,'Distances Lookup Table'!D:E,2,FALSE)="",V422*'General Settings'!$F$6,VLOOKUP(I422,'Distances Lookup Table'!D:E,2,FALSE))),"")</f>
        <v/>
      </c>
      <c r="X422" s="18" t="str">
        <f>IF(D422&lt;&gt;"",'Workers Settings'!H422,"")</f>
        <v/>
      </c>
      <c r="Y422" s="18" t="str">
        <f>IF(D422&lt;&gt;"",'Workers Settings'!I422,"")</f>
        <v/>
      </c>
      <c r="Z422" s="29" t="str">
        <f>IF('Workers Settings'!L422&lt;&gt;"",'Workers Settings'!L422,'Workers Settings'!K422)</f>
        <v/>
      </c>
      <c r="AA422" s="29" t="str">
        <f>IF(D422&lt;&gt;"",IF('Workers Settings'!L422&lt;&gt;"",'Workers Settings'!L422,'Workers Settings'!K422),"")</f>
        <v/>
      </c>
    </row>
    <row r="423" spans="1:27" x14ac:dyDescent="0.25">
      <c r="A423" s="7">
        <f t="shared" si="67"/>
        <v>419</v>
      </c>
      <c r="B423" s="7" t="str">
        <f>IF('Workers Settings'!B423&lt;&gt;"",'Workers Settings'!B423,"")</f>
        <v/>
      </c>
      <c r="C423" s="7" t="str">
        <f>IF('Workers Settings'!C423&lt;&gt;"",'Workers Settings'!C423,"")</f>
        <v/>
      </c>
      <c r="D423" s="17"/>
      <c r="E423" s="17"/>
      <c r="F423" s="17"/>
      <c r="G423" s="7" t="str">
        <f>IF(D423&lt;&gt;"",IF('Workers Settings'!D423="","",'Workers Settings'!D423),"")</f>
        <v/>
      </c>
      <c r="H423" s="7" t="str">
        <f>IF(D423&lt;&gt;"",'Workers Settings'!E423,"")</f>
        <v/>
      </c>
      <c r="I423" s="7" t="str">
        <f t="shared" si="66"/>
        <v/>
      </c>
      <c r="J423" s="7" t="str">
        <f>IF('Workers Settings'!F423&lt;&gt;"",'Workers Settings'!F423,"")</f>
        <v/>
      </c>
      <c r="K423" s="7" t="str">
        <f>IF('Workers Settings'!G423&lt;&gt;"",'Workers Settings'!G423,"")</f>
        <v/>
      </c>
      <c r="L423" s="7" t="str">
        <f>IF(D423="","",IF(VLOOKUP(D423,'Demand Locations'!B:D,2,FALSE)="","",VLOOKUP(D423,'Demand Locations'!B:D,2,FALSE)))</f>
        <v/>
      </c>
      <c r="M423" s="7" t="str">
        <f>IF(D423="","",IF(VLOOKUP(D423,'Demand Locations'!B:D,3,FALSE)="","",VLOOKUP(D423,'Demand Locations'!B:D,3,FALSE)))</f>
        <v/>
      </c>
      <c r="N423" s="7" t="str">
        <f t="shared" si="68"/>
        <v/>
      </c>
      <c r="O423" s="7" t="str">
        <f t="shared" si="69"/>
        <v/>
      </c>
      <c r="P423" s="7" t="str">
        <f t="shared" si="70"/>
        <v/>
      </c>
      <c r="Q423" s="7" t="str">
        <f t="shared" si="71"/>
        <v/>
      </c>
      <c r="R423" s="7" t="str">
        <f t="shared" si="72"/>
        <v/>
      </c>
      <c r="S423" s="7" t="str">
        <f t="shared" si="73"/>
        <v/>
      </c>
      <c r="T423" s="7" t="str">
        <f t="shared" si="74"/>
        <v/>
      </c>
      <c r="U423" s="7" t="str">
        <f t="shared" si="75"/>
        <v/>
      </c>
      <c r="V423" s="7" t="str">
        <f t="shared" si="76"/>
        <v/>
      </c>
      <c r="W423" s="60" t="str">
        <f>IF(ISNUMBER(V423),IF(ISNA(VLOOKUP(I423,'Distances Lookup Table'!D:E,2,FALSE)),V423*'General Settings'!$F$6,IF(VLOOKUP(I423,'Distances Lookup Table'!D:E,2,FALSE)="",V423*'General Settings'!$F$6,VLOOKUP(I423,'Distances Lookup Table'!D:E,2,FALSE))),"")</f>
        <v/>
      </c>
      <c r="X423" s="18" t="str">
        <f>IF(D423&lt;&gt;"",'Workers Settings'!H423,"")</f>
        <v/>
      </c>
      <c r="Y423" s="18" t="str">
        <f>IF(D423&lt;&gt;"",'Workers Settings'!I423,"")</f>
        <v/>
      </c>
      <c r="Z423" s="29" t="str">
        <f>IF('Workers Settings'!L423&lt;&gt;"",'Workers Settings'!L423,'Workers Settings'!K423)</f>
        <v/>
      </c>
      <c r="AA423" s="29" t="str">
        <f>IF(D423&lt;&gt;"",IF('Workers Settings'!L423&lt;&gt;"",'Workers Settings'!L423,'Workers Settings'!K423),"")</f>
        <v/>
      </c>
    </row>
    <row r="424" spans="1:27" x14ac:dyDescent="0.25">
      <c r="A424" s="7">
        <f t="shared" si="67"/>
        <v>420</v>
      </c>
      <c r="B424" s="7" t="str">
        <f>IF('Workers Settings'!B424&lt;&gt;"",'Workers Settings'!B424,"")</f>
        <v/>
      </c>
      <c r="C424" s="7" t="str">
        <f>IF('Workers Settings'!C424&lt;&gt;"",'Workers Settings'!C424,"")</f>
        <v/>
      </c>
      <c r="D424" s="17"/>
      <c r="E424" s="17"/>
      <c r="F424" s="17"/>
      <c r="G424" s="7" t="str">
        <f>IF(D424&lt;&gt;"",IF('Workers Settings'!D424="","",'Workers Settings'!D424),"")</f>
        <v/>
      </c>
      <c r="H424" s="7" t="str">
        <f>IF(D424&lt;&gt;"",'Workers Settings'!E424,"")</f>
        <v/>
      </c>
      <c r="I424" s="7" t="str">
        <f t="shared" si="66"/>
        <v/>
      </c>
      <c r="J424" s="7" t="str">
        <f>IF('Workers Settings'!F424&lt;&gt;"",'Workers Settings'!F424,"")</f>
        <v/>
      </c>
      <c r="K424" s="7" t="str">
        <f>IF('Workers Settings'!G424&lt;&gt;"",'Workers Settings'!G424,"")</f>
        <v/>
      </c>
      <c r="L424" s="7" t="str">
        <f>IF(D424="","",IF(VLOOKUP(D424,'Demand Locations'!B:D,2,FALSE)="","",VLOOKUP(D424,'Demand Locations'!B:D,2,FALSE)))</f>
        <v/>
      </c>
      <c r="M424" s="7" t="str">
        <f>IF(D424="","",IF(VLOOKUP(D424,'Demand Locations'!B:D,3,FALSE)="","",VLOOKUP(D424,'Demand Locations'!B:D,3,FALSE)))</f>
        <v/>
      </c>
      <c r="N424" s="7" t="str">
        <f t="shared" si="68"/>
        <v/>
      </c>
      <c r="O424" s="7" t="str">
        <f t="shared" si="69"/>
        <v/>
      </c>
      <c r="P424" s="7" t="str">
        <f t="shared" si="70"/>
        <v/>
      </c>
      <c r="Q424" s="7" t="str">
        <f t="shared" si="71"/>
        <v/>
      </c>
      <c r="R424" s="7" t="str">
        <f t="shared" si="72"/>
        <v/>
      </c>
      <c r="S424" s="7" t="str">
        <f t="shared" si="73"/>
        <v/>
      </c>
      <c r="T424" s="7" t="str">
        <f t="shared" si="74"/>
        <v/>
      </c>
      <c r="U424" s="7" t="str">
        <f t="shared" si="75"/>
        <v/>
      </c>
      <c r="V424" s="7" t="str">
        <f t="shared" si="76"/>
        <v/>
      </c>
      <c r="W424" s="60" t="str">
        <f>IF(ISNUMBER(V424),IF(ISNA(VLOOKUP(I424,'Distances Lookup Table'!D:E,2,FALSE)),V424*'General Settings'!$F$6,IF(VLOOKUP(I424,'Distances Lookup Table'!D:E,2,FALSE)="",V424*'General Settings'!$F$6,VLOOKUP(I424,'Distances Lookup Table'!D:E,2,FALSE))),"")</f>
        <v/>
      </c>
      <c r="X424" s="18" t="str">
        <f>IF(D424&lt;&gt;"",'Workers Settings'!H424,"")</f>
        <v/>
      </c>
      <c r="Y424" s="18" t="str">
        <f>IF(D424&lt;&gt;"",'Workers Settings'!I424,"")</f>
        <v/>
      </c>
      <c r="Z424" s="29" t="str">
        <f>IF('Workers Settings'!L424&lt;&gt;"",'Workers Settings'!L424,'Workers Settings'!K424)</f>
        <v/>
      </c>
      <c r="AA424" s="29" t="str">
        <f>IF(D424&lt;&gt;"",IF('Workers Settings'!L424&lt;&gt;"",'Workers Settings'!L424,'Workers Settings'!K424),"")</f>
        <v/>
      </c>
    </row>
    <row r="425" spans="1:27" x14ac:dyDescent="0.25">
      <c r="A425" s="7">
        <f t="shared" si="67"/>
        <v>421</v>
      </c>
      <c r="B425" s="7" t="str">
        <f>IF('Workers Settings'!B425&lt;&gt;"",'Workers Settings'!B425,"")</f>
        <v/>
      </c>
      <c r="C425" s="7" t="str">
        <f>IF('Workers Settings'!C425&lt;&gt;"",'Workers Settings'!C425,"")</f>
        <v/>
      </c>
      <c r="D425" s="17"/>
      <c r="E425" s="17"/>
      <c r="F425" s="17"/>
      <c r="G425" s="7" t="str">
        <f>IF(D425&lt;&gt;"",IF('Workers Settings'!D425="","",'Workers Settings'!D425),"")</f>
        <v/>
      </c>
      <c r="H425" s="7" t="str">
        <f>IF(D425&lt;&gt;"",'Workers Settings'!E425,"")</f>
        <v/>
      </c>
      <c r="I425" s="7" t="str">
        <f t="shared" si="66"/>
        <v/>
      </c>
      <c r="J425" s="7" t="str">
        <f>IF('Workers Settings'!F425&lt;&gt;"",'Workers Settings'!F425,"")</f>
        <v/>
      </c>
      <c r="K425" s="7" t="str">
        <f>IF('Workers Settings'!G425&lt;&gt;"",'Workers Settings'!G425,"")</f>
        <v/>
      </c>
      <c r="L425" s="7" t="str">
        <f>IF(D425="","",IF(VLOOKUP(D425,'Demand Locations'!B:D,2,FALSE)="","",VLOOKUP(D425,'Demand Locations'!B:D,2,FALSE)))</f>
        <v/>
      </c>
      <c r="M425" s="7" t="str">
        <f>IF(D425="","",IF(VLOOKUP(D425,'Demand Locations'!B:D,3,FALSE)="","",VLOOKUP(D425,'Demand Locations'!B:D,3,FALSE)))</f>
        <v/>
      </c>
      <c r="N425" s="7" t="str">
        <f t="shared" si="68"/>
        <v/>
      </c>
      <c r="O425" s="7" t="str">
        <f t="shared" si="69"/>
        <v/>
      </c>
      <c r="P425" s="7" t="str">
        <f t="shared" si="70"/>
        <v/>
      </c>
      <c r="Q425" s="7" t="str">
        <f t="shared" si="71"/>
        <v/>
      </c>
      <c r="R425" s="7" t="str">
        <f t="shared" si="72"/>
        <v/>
      </c>
      <c r="S425" s="7" t="str">
        <f t="shared" si="73"/>
        <v/>
      </c>
      <c r="T425" s="7" t="str">
        <f t="shared" si="74"/>
        <v/>
      </c>
      <c r="U425" s="7" t="str">
        <f t="shared" si="75"/>
        <v/>
      </c>
      <c r="V425" s="7" t="str">
        <f t="shared" si="76"/>
        <v/>
      </c>
      <c r="W425" s="60" t="str">
        <f>IF(ISNUMBER(V425),IF(ISNA(VLOOKUP(I425,'Distances Lookup Table'!D:E,2,FALSE)),V425*'General Settings'!$F$6,IF(VLOOKUP(I425,'Distances Lookup Table'!D:E,2,FALSE)="",V425*'General Settings'!$F$6,VLOOKUP(I425,'Distances Lookup Table'!D:E,2,FALSE))),"")</f>
        <v/>
      </c>
      <c r="X425" s="18" t="str">
        <f>IF(D425&lt;&gt;"",'Workers Settings'!H425,"")</f>
        <v/>
      </c>
      <c r="Y425" s="18" t="str">
        <f>IF(D425&lt;&gt;"",'Workers Settings'!I425,"")</f>
        <v/>
      </c>
      <c r="Z425" s="29" t="str">
        <f>IF('Workers Settings'!L425&lt;&gt;"",'Workers Settings'!L425,'Workers Settings'!K425)</f>
        <v/>
      </c>
      <c r="AA425" s="29" t="str">
        <f>IF(D425&lt;&gt;"",IF('Workers Settings'!L425&lt;&gt;"",'Workers Settings'!L425,'Workers Settings'!K425),"")</f>
        <v/>
      </c>
    </row>
    <row r="426" spans="1:27" x14ac:dyDescent="0.25">
      <c r="A426" s="7">
        <f t="shared" si="67"/>
        <v>422</v>
      </c>
      <c r="B426" s="7" t="str">
        <f>IF('Workers Settings'!B426&lt;&gt;"",'Workers Settings'!B426,"")</f>
        <v/>
      </c>
      <c r="C426" s="7" t="str">
        <f>IF('Workers Settings'!C426&lt;&gt;"",'Workers Settings'!C426,"")</f>
        <v/>
      </c>
      <c r="D426" s="17"/>
      <c r="E426" s="17"/>
      <c r="F426" s="17"/>
      <c r="G426" s="7" t="str">
        <f>IF(D426&lt;&gt;"",IF('Workers Settings'!D426="","",'Workers Settings'!D426),"")</f>
        <v/>
      </c>
      <c r="H426" s="7" t="str">
        <f>IF(D426&lt;&gt;"",'Workers Settings'!E426,"")</f>
        <v/>
      </c>
      <c r="I426" s="7" t="str">
        <f t="shared" si="66"/>
        <v/>
      </c>
      <c r="J426" s="7" t="str">
        <f>IF('Workers Settings'!F426&lt;&gt;"",'Workers Settings'!F426,"")</f>
        <v/>
      </c>
      <c r="K426" s="7" t="str">
        <f>IF('Workers Settings'!G426&lt;&gt;"",'Workers Settings'!G426,"")</f>
        <v/>
      </c>
      <c r="L426" s="7" t="str">
        <f>IF(D426="","",IF(VLOOKUP(D426,'Demand Locations'!B:D,2,FALSE)="","",VLOOKUP(D426,'Demand Locations'!B:D,2,FALSE)))</f>
        <v/>
      </c>
      <c r="M426" s="7" t="str">
        <f>IF(D426="","",IF(VLOOKUP(D426,'Demand Locations'!B:D,3,FALSE)="","",VLOOKUP(D426,'Demand Locations'!B:D,3,FALSE)))</f>
        <v/>
      </c>
      <c r="N426" s="7" t="str">
        <f t="shared" si="68"/>
        <v/>
      </c>
      <c r="O426" s="7" t="str">
        <f t="shared" si="69"/>
        <v/>
      </c>
      <c r="P426" s="7" t="str">
        <f t="shared" si="70"/>
        <v/>
      </c>
      <c r="Q426" s="7" t="str">
        <f t="shared" si="71"/>
        <v/>
      </c>
      <c r="R426" s="7" t="str">
        <f t="shared" si="72"/>
        <v/>
      </c>
      <c r="S426" s="7" t="str">
        <f t="shared" si="73"/>
        <v/>
      </c>
      <c r="T426" s="7" t="str">
        <f t="shared" si="74"/>
        <v/>
      </c>
      <c r="U426" s="7" t="str">
        <f t="shared" si="75"/>
        <v/>
      </c>
      <c r="V426" s="7" t="str">
        <f t="shared" si="76"/>
        <v/>
      </c>
      <c r="W426" s="60" t="str">
        <f>IF(ISNUMBER(V426),IF(ISNA(VLOOKUP(I426,'Distances Lookup Table'!D:E,2,FALSE)),V426*'General Settings'!$F$6,IF(VLOOKUP(I426,'Distances Lookup Table'!D:E,2,FALSE)="",V426*'General Settings'!$F$6,VLOOKUP(I426,'Distances Lookup Table'!D:E,2,FALSE))),"")</f>
        <v/>
      </c>
      <c r="X426" s="18" t="str">
        <f>IF(D426&lt;&gt;"",'Workers Settings'!H426,"")</f>
        <v/>
      </c>
      <c r="Y426" s="18" t="str">
        <f>IF(D426&lt;&gt;"",'Workers Settings'!I426,"")</f>
        <v/>
      </c>
      <c r="Z426" s="29" t="str">
        <f>IF('Workers Settings'!L426&lt;&gt;"",'Workers Settings'!L426,'Workers Settings'!K426)</f>
        <v/>
      </c>
      <c r="AA426" s="29" t="str">
        <f>IF(D426&lt;&gt;"",IF('Workers Settings'!L426&lt;&gt;"",'Workers Settings'!L426,'Workers Settings'!K426),"")</f>
        <v/>
      </c>
    </row>
    <row r="427" spans="1:27" x14ac:dyDescent="0.25">
      <c r="A427" s="7">
        <f t="shared" si="67"/>
        <v>423</v>
      </c>
      <c r="B427" s="7" t="str">
        <f>IF('Workers Settings'!B427&lt;&gt;"",'Workers Settings'!B427,"")</f>
        <v/>
      </c>
      <c r="C427" s="7" t="str">
        <f>IF('Workers Settings'!C427&lt;&gt;"",'Workers Settings'!C427,"")</f>
        <v/>
      </c>
      <c r="D427" s="17"/>
      <c r="E427" s="17"/>
      <c r="F427" s="17"/>
      <c r="G427" s="7" t="str">
        <f>IF(D427&lt;&gt;"",IF('Workers Settings'!D427="","",'Workers Settings'!D427),"")</f>
        <v/>
      </c>
      <c r="H427" s="7" t="str">
        <f>IF(D427&lt;&gt;"",'Workers Settings'!E427,"")</f>
        <v/>
      </c>
      <c r="I427" s="7" t="str">
        <f t="shared" si="66"/>
        <v/>
      </c>
      <c r="J427" s="7" t="str">
        <f>IF('Workers Settings'!F427&lt;&gt;"",'Workers Settings'!F427,"")</f>
        <v/>
      </c>
      <c r="K427" s="7" t="str">
        <f>IF('Workers Settings'!G427&lt;&gt;"",'Workers Settings'!G427,"")</f>
        <v/>
      </c>
      <c r="L427" s="7" t="str">
        <f>IF(D427="","",IF(VLOOKUP(D427,'Demand Locations'!B:D,2,FALSE)="","",VLOOKUP(D427,'Demand Locations'!B:D,2,FALSE)))</f>
        <v/>
      </c>
      <c r="M427" s="7" t="str">
        <f>IF(D427="","",IF(VLOOKUP(D427,'Demand Locations'!B:D,3,FALSE)="","",VLOOKUP(D427,'Demand Locations'!B:D,3,FALSE)))</f>
        <v/>
      </c>
      <c r="N427" s="7" t="str">
        <f t="shared" si="68"/>
        <v/>
      </c>
      <c r="O427" s="7" t="str">
        <f t="shared" si="69"/>
        <v/>
      </c>
      <c r="P427" s="7" t="str">
        <f t="shared" si="70"/>
        <v/>
      </c>
      <c r="Q427" s="7" t="str">
        <f t="shared" si="71"/>
        <v/>
      </c>
      <c r="R427" s="7" t="str">
        <f t="shared" si="72"/>
        <v/>
      </c>
      <c r="S427" s="7" t="str">
        <f t="shared" si="73"/>
        <v/>
      </c>
      <c r="T427" s="7" t="str">
        <f t="shared" si="74"/>
        <v/>
      </c>
      <c r="U427" s="7" t="str">
        <f t="shared" si="75"/>
        <v/>
      </c>
      <c r="V427" s="7" t="str">
        <f t="shared" si="76"/>
        <v/>
      </c>
      <c r="W427" s="60" t="str">
        <f>IF(ISNUMBER(V427),IF(ISNA(VLOOKUP(I427,'Distances Lookup Table'!D:E,2,FALSE)),V427*'General Settings'!$F$6,IF(VLOOKUP(I427,'Distances Lookup Table'!D:E,2,FALSE)="",V427*'General Settings'!$F$6,VLOOKUP(I427,'Distances Lookup Table'!D:E,2,FALSE))),"")</f>
        <v/>
      </c>
      <c r="X427" s="18" t="str">
        <f>IF(D427&lt;&gt;"",'Workers Settings'!H427,"")</f>
        <v/>
      </c>
      <c r="Y427" s="18" t="str">
        <f>IF(D427&lt;&gt;"",'Workers Settings'!I427,"")</f>
        <v/>
      </c>
      <c r="Z427" s="29" t="str">
        <f>IF('Workers Settings'!L427&lt;&gt;"",'Workers Settings'!L427,'Workers Settings'!K427)</f>
        <v/>
      </c>
      <c r="AA427" s="29" t="str">
        <f>IF(D427&lt;&gt;"",IF('Workers Settings'!L427&lt;&gt;"",'Workers Settings'!L427,'Workers Settings'!K427),"")</f>
        <v/>
      </c>
    </row>
    <row r="428" spans="1:27" x14ac:dyDescent="0.25">
      <c r="A428" s="7">
        <f t="shared" si="67"/>
        <v>424</v>
      </c>
      <c r="B428" s="7" t="str">
        <f>IF('Workers Settings'!B428&lt;&gt;"",'Workers Settings'!B428,"")</f>
        <v/>
      </c>
      <c r="C428" s="7" t="str">
        <f>IF('Workers Settings'!C428&lt;&gt;"",'Workers Settings'!C428,"")</f>
        <v/>
      </c>
      <c r="D428" s="17"/>
      <c r="E428" s="17"/>
      <c r="F428" s="17"/>
      <c r="G428" s="7" t="str">
        <f>IF(D428&lt;&gt;"",IF('Workers Settings'!D428="","",'Workers Settings'!D428),"")</f>
        <v/>
      </c>
      <c r="H428" s="7" t="str">
        <f>IF(D428&lt;&gt;"",'Workers Settings'!E428,"")</f>
        <v/>
      </c>
      <c r="I428" s="7" t="str">
        <f t="shared" si="66"/>
        <v/>
      </c>
      <c r="J428" s="7" t="str">
        <f>IF('Workers Settings'!F428&lt;&gt;"",'Workers Settings'!F428,"")</f>
        <v/>
      </c>
      <c r="K428" s="7" t="str">
        <f>IF('Workers Settings'!G428&lt;&gt;"",'Workers Settings'!G428,"")</f>
        <v/>
      </c>
      <c r="L428" s="7" t="str">
        <f>IF(D428="","",IF(VLOOKUP(D428,'Demand Locations'!B:D,2,FALSE)="","",VLOOKUP(D428,'Demand Locations'!B:D,2,FALSE)))</f>
        <v/>
      </c>
      <c r="M428" s="7" t="str">
        <f>IF(D428="","",IF(VLOOKUP(D428,'Demand Locations'!B:D,3,FALSE)="","",VLOOKUP(D428,'Demand Locations'!B:D,3,FALSE)))</f>
        <v/>
      </c>
      <c r="N428" s="7" t="str">
        <f t="shared" si="68"/>
        <v/>
      </c>
      <c r="O428" s="7" t="str">
        <f t="shared" si="69"/>
        <v/>
      </c>
      <c r="P428" s="7" t="str">
        <f t="shared" si="70"/>
        <v/>
      </c>
      <c r="Q428" s="7" t="str">
        <f t="shared" si="71"/>
        <v/>
      </c>
      <c r="R428" s="7" t="str">
        <f t="shared" si="72"/>
        <v/>
      </c>
      <c r="S428" s="7" t="str">
        <f t="shared" si="73"/>
        <v/>
      </c>
      <c r="T428" s="7" t="str">
        <f t="shared" si="74"/>
        <v/>
      </c>
      <c r="U428" s="7" t="str">
        <f t="shared" si="75"/>
        <v/>
      </c>
      <c r="V428" s="7" t="str">
        <f t="shared" si="76"/>
        <v/>
      </c>
      <c r="W428" s="60" t="str">
        <f>IF(ISNUMBER(V428),IF(ISNA(VLOOKUP(I428,'Distances Lookup Table'!D:E,2,FALSE)),V428*'General Settings'!$F$6,IF(VLOOKUP(I428,'Distances Lookup Table'!D:E,2,FALSE)="",V428*'General Settings'!$F$6,VLOOKUP(I428,'Distances Lookup Table'!D:E,2,FALSE))),"")</f>
        <v/>
      </c>
      <c r="X428" s="18" t="str">
        <f>IF(D428&lt;&gt;"",'Workers Settings'!H428,"")</f>
        <v/>
      </c>
      <c r="Y428" s="18" t="str">
        <f>IF(D428&lt;&gt;"",'Workers Settings'!I428,"")</f>
        <v/>
      </c>
      <c r="Z428" s="29" t="str">
        <f>IF('Workers Settings'!L428&lt;&gt;"",'Workers Settings'!L428,'Workers Settings'!K428)</f>
        <v/>
      </c>
      <c r="AA428" s="29" t="str">
        <f>IF(D428&lt;&gt;"",IF('Workers Settings'!L428&lt;&gt;"",'Workers Settings'!L428,'Workers Settings'!K428),"")</f>
        <v/>
      </c>
    </row>
    <row r="429" spans="1:27" x14ac:dyDescent="0.25">
      <c r="A429" s="7">
        <f t="shared" si="67"/>
        <v>425</v>
      </c>
      <c r="B429" s="7" t="str">
        <f>IF('Workers Settings'!B429&lt;&gt;"",'Workers Settings'!B429,"")</f>
        <v/>
      </c>
      <c r="C429" s="7" t="str">
        <f>IF('Workers Settings'!C429&lt;&gt;"",'Workers Settings'!C429,"")</f>
        <v/>
      </c>
      <c r="D429" s="17"/>
      <c r="E429" s="17"/>
      <c r="F429" s="17"/>
      <c r="G429" s="7" t="str">
        <f>IF(D429&lt;&gt;"",IF('Workers Settings'!D429="","",'Workers Settings'!D429),"")</f>
        <v/>
      </c>
      <c r="H429" s="7" t="str">
        <f>IF(D429&lt;&gt;"",'Workers Settings'!E429,"")</f>
        <v/>
      </c>
      <c r="I429" s="7" t="str">
        <f t="shared" si="66"/>
        <v/>
      </c>
      <c r="J429" s="7" t="str">
        <f>IF('Workers Settings'!F429&lt;&gt;"",'Workers Settings'!F429,"")</f>
        <v/>
      </c>
      <c r="K429" s="7" t="str">
        <f>IF('Workers Settings'!G429&lt;&gt;"",'Workers Settings'!G429,"")</f>
        <v/>
      </c>
      <c r="L429" s="7" t="str">
        <f>IF(D429="","",IF(VLOOKUP(D429,'Demand Locations'!B:D,2,FALSE)="","",VLOOKUP(D429,'Demand Locations'!B:D,2,FALSE)))</f>
        <v/>
      </c>
      <c r="M429" s="7" t="str">
        <f>IF(D429="","",IF(VLOOKUP(D429,'Demand Locations'!B:D,3,FALSE)="","",VLOOKUP(D429,'Demand Locations'!B:D,3,FALSE)))</f>
        <v/>
      </c>
      <c r="N429" s="7" t="str">
        <f t="shared" si="68"/>
        <v/>
      </c>
      <c r="O429" s="7" t="str">
        <f t="shared" si="69"/>
        <v/>
      </c>
      <c r="P429" s="7" t="str">
        <f t="shared" si="70"/>
        <v/>
      </c>
      <c r="Q429" s="7" t="str">
        <f t="shared" si="71"/>
        <v/>
      </c>
      <c r="R429" s="7" t="str">
        <f t="shared" si="72"/>
        <v/>
      </c>
      <c r="S429" s="7" t="str">
        <f t="shared" si="73"/>
        <v/>
      </c>
      <c r="T429" s="7" t="str">
        <f t="shared" si="74"/>
        <v/>
      </c>
      <c r="U429" s="7" t="str">
        <f t="shared" si="75"/>
        <v/>
      </c>
      <c r="V429" s="7" t="str">
        <f t="shared" si="76"/>
        <v/>
      </c>
      <c r="W429" s="60" t="str">
        <f>IF(ISNUMBER(V429),IF(ISNA(VLOOKUP(I429,'Distances Lookup Table'!D:E,2,FALSE)),V429*'General Settings'!$F$6,IF(VLOOKUP(I429,'Distances Lookup Table'!D:E,2,FALSE)="",V429*'General Settings'!$F$6,VLOOKUP(I429,'Distances Lookup Table'!D:E,2,FALSE))),"")</f>
        <v/>
      </c>
      <c r="X429" s="18" t="str">
        <f>IF(D429&lt;&gt;"",'Workers Settings'!H429,"")</f>
        <v/>
      </c>
      <c r="Y429" s="18" t="str">
        <f>IF(D429&lt;&gt;"",'Workers Settings'!I429,"")</f>
        <v/>
      </c>
      <c r="Z429" s="29" t="str">
        <f>IF('Workers Settings'!L429&lt;&gt;"",'Workers Settings'!L429,'Workers Settings'!K429)</f>
        <v/>
      </c>
      <c r="AA429" s="29" t="str">
        <f>IF(D429&lt;&gt;"",IF('Workers Settings'!L429&lt;&gt;"",'Workers Settings'!L429,'Workers Settings'!K429),"")</f>
        <v/>
      </c>
    </row>
    <row r="430" spans="1:27" x14ac:dyDescent="0.25">
      <c r="A430" s="7">
        <f t="shared" si="67"/>
        <v>426</v>
      </c>
      <c r="B430" s="7" t="str">
        <f>IF('Workers Settings'!B430&lt;&gt;"",'Workers Settings'!B430,"")</f>
        <v/>
      </c>
      <c r="C430" s="7" t="str">
        <f>IF('Workers Settings'!C430&lt;&gt;"",'Workers Settings'!C430,"")</f>
        <v/>
      </c>
      <c r="D430" s="17"/>
      <c r="E430" s="17"/>
      <c r="F430" s="17"/>
      <c r="G430" s="7" t="str">
        <f>IF(D430&lt;&gt;"",IF('Workers Settings'!D430="","",'Workers Settings'!D430),"")</f>
        <v/>
      </c>
      <c r="H430" s="7" t="str">
        <f>IF(D430&lt;&gt;"",'Workers Settings'!E430,"")</f>
        <v/>
      </c>
      <c r="I430" s="7" t="str">
        <f t="shared" si="66"/>
        <v/>
      </c>
      <c r="J430" s="7" t="str">
        <f>IF('Workers Settings'!F430&lt;&gt;"",'Workers Settings'!F430,"")</f>
        <v/>
      </c>
      <c r="K430" s="7" t="str">
        <f>IF('Workers Settings'!G430&lt;&gt;"",'Workers Settings'!G430,"")</f>
        <v/>
      </c>
      <c r="L430" s="7" t="str">
        <f>IF(D430="","",IF(VLOOKUP(D430,'Demand Locations'!B:D,2,FALSE)="","",VLOOKUP(D430,'Demand Locations'!B:D,2,FALSE)))</f>
        <v/>
      </c>
      <c r="M430" s="7" t="str">
        <f>IF(D430="","",IF(VLOOKUP(D430,'Demand Locations'!B:D,3,FALSE)="","",VLOOKUP(D430,'Demand Locations'!B:D,3,FALSE)))</f>
        <v/>
      </c>
      <c r="N430" s="7" t="str">
        <f t="shared" si="68"/>
        <v/>
      </c>
      <c r="O430" s="7" t="str">
        <f t="shared" si="69"/>
        <v/>
      </c>
      <c r="P430" s="7" t="str">
        <f t="shared" si="70"/>
        <v/>
      </c>
      <c r="Q430" s="7" t="str">
        <f t="shared" si="71"/>
        <v/>
      </c>
      <c r="R430" s="7" t="str">
        <f t="shared" si="72"/>
        <v/>
      </c>
      <c r="S430" s="7" t="str">
        <f t="shared" si="73"/>
        <v/>
      </c>
      <c r="T430" s="7" t="str">
        <f t="shared" si="74"/>
        <v/>
      </c>
      <c r="U430" s="7" t="str">
        <f t="shared" si="75"/>
        <v/>
      </c>
      <c r="V430" s="7" t="str">
        <f t="shared" si="76"/>
        <v/>
      </c>
      <c r="W430" s="60" t="str">
        <f>IF(ISNUMBER(V430),IF(ISNA(VLOOKUP(I430,'Distances Lookup Table'!D:E,2,FALSE)),V430*'General Settings'!$F$6,IF(VLOOKUP(I430,'Distances Lookup Table'!D:E,2,FALSE)="",V430*'General Settings'!$F$6,VLOOKUP(I430,'Distances Lookup Table'!D:E,2,FALSE))),"")</f>
        <v/>
      </c>
      <c r="X430" s="18" t="str">
        <f>IF(D430&lt;&gt;"",'Workers Settings'!H430,"")</f>
        <v/>
      </c>
      <c r="Y430" s="18" t="str">
        <f>IF(D430&lt;&gt;"",'Workers Settings'!I430,"")</f>
        <v/>
      </c>
      <c r="Z430" s="29" t="str">
        <f>IF('Workers Settings'!L430&lt;&gt;"",'Workers Settings'!L430,'Workers Settings'!K430)</f>
        <v/>
      </c>
      <c r="AA430" s="29" t="str">
        <f>IF(D430&lt;&gt;"",IF('Workers Settings'!L430&lt;&gt;"",'Workers Settings'!L430,'Workers Settings'!K430),"")</f>
        <v/>
      </c>
    </row>
    <row r="431" spans="1:27" x14ac:dyDescent="0.25">
      <c r="A431" s="7">
        <f t="shared" si="67"/>
        <v>427</v>
      </c>
      <c r="B431" s="7" t="str">
        <f>IF('Workers Settings'!B431&lt;&gt;"",'Workers Settings'!B431,"")</f>
        <v/>
      </c>
      <c r="C431" s="7" t="str">
        <f>IF('Workers Settings'!C431&lt;&gt;"",'Workers Settings'!C431,"")</f>
        <v/>
      </c>
      <c r="D431" s="17"/>
      <c r="E431" s="17"/>
      <c r="F431" s="17"/>
      <c r="G431" s="7" t="str">
        <f>IF(D431&lt;&gt;"",IF('Workers Settings'!D431="","",'Workers Settings'!D431),"")</f>
        <v/>
      </c>
      <c r="H431" s="7" t="str">
        <f>IF(D431&lt;&gt;"",'Workers Settings'!E431,"")</f>
        <v/>
      </c>
      <c r="I431" s="7" t="str">
        <f t="shared" si="66"/>
        <v/>
      </c>
      <c r="J431" s="7" t="str">
        <f>IF('Workers Settings'!F431&lt;&gt;"",'Workers Settings'!F431,"")</f>
        <v/>
      </c>
      <c r="K431" s="7" t="str">
        <f>IF('Workers Settings'!G431&lt;&gt;"",'Workers Settings'!G431,"")</f>
        <v/>
      </c>
      <c r="L431" s="7" t="str">
        <f>IF(D431="","",IF(VLOOKUP(D431,'Demand Locations'!B:D,2,FALSE)="","",VLOOKUP(D431,'Demand Locations'!B:D,2,FALSE)))</f>
        <v/>
      </c>
      <c r="M431" s="7" t="str">
        <f>IF(D431="","",IF(VLOOKUP(D431,'Demand Locations'!B:D,3,FALSE)="","",VLOOKUP(D431,'Demand Locations'!B:D,3,FALSE)))</f>
        <v/>
      </c>
      <c r="N431" s="7" t="str">
        <f t="shared" si="68"/>
        <v/>
      </c>
      <c r="O431" s="7" t="str">
        <f t="shared" si="69"/>
        <v/>
      </c>
      <c r="P431" s="7" t="str">
        <f t="shared" si="70"/>
        <v/>
      </c>
      <c r="Q431" s="7" t="str">
        <f t="shared" si="71"/>
        <v/>
      </c>
      <c r="R431" s="7" t="str">
        <f t="shared" si="72"/>
        <v/>
      </c>
      <c r="S431" s="7" t="str">
        <f t="shared" si="73"/>
        <v/>
      </c>
      <c r="T431" s="7" t="str">
        <f t="shared" si="74"/>
        <v/>
      </c>
      <c r="U431" s="7" t="str">
        <f t="shared" si="75"/>
        <v/>
      </c>
      <c r="V431" s="7" t="str">
        <f t="shared" si="76"/>
        <v/>
      </c>
      <c r="W431" s="60" t="str">
        <f>IF(ISNUMBER(V431),IF(ISNA(VLOOKUP(I431,'Distances Lookup Table'!D:E,2,FALSE)),V431*'General Settings'!$F$6,IF(VLOOKUP(I431,'Distances Lookup Table'!D:E,2,FALSE)="",V431*'General Settings'!$F$6,VLOOKUP(I431,'Distances Lookup Table'!D:E,2,FALSE))),"")</f>
        <v/>
      </c>
      <c r="X431" s="18" t="str">
        <f>IF(D431&lt;&gt;"",'Workers Settings'!H431,"")</f>
        <v/>
      </c>
      <c r="Y431" s="18" t="str">
        <f>IF(D431&lt;&gt;"",'Workers Settings'!I431,"")</f>
        <v/>
      </c>
      <c r="Z431" s="29" t="str">
        <f>IF('Workers Settings'!L431&lt;&gt;"",'Workers Settings'!L431,'Workers Settings'!K431)</f>
        <v/>
      </c>
      <c r="AA431" s="29" t="str">
        <f>IF(D431&lt;&gt;"",IF('Workers Settings'!L431&lt;&gt;"",'Workers Settings'!L431,'Workers Settings'!K431),"")</f>
        <v/>
      </c>
    </row>
    <row r="432" spans="1:27" x14ac:dyDescent="0.25">
      <c r="A432" s="7">
        <f t="shared" si="67"/>
        <v>428</v>
      </c>
      <c r="B432" s="7" t="str">
        <f>IF('Workers Settings'!B432&lt;&gt;"",'Workers Settings'!B432,"")</f>
        <v/>
      </c>
      <c r="C432" s="7" t="str">
        <f>IF('Workers Settings'!C432&lt;&gt;"",'Workers Settings'!C432,"")</f>
        <v/>
      </c>
      <c r="D432" s="17"/>
      <c r="E432" s="17"/>
      <c r="F432" s="17"/>
      <c r="G432" s="7" t="str">
        <f>IF(D432&lt;&gt;"",IF('Workers Settings'!D432="","",'Workers Settings'!D432),"")</f>
        <v/>
      </c>
      <c r="H432" s="7" t="str">
        <f>IF(D432&lt;&gt;"",'Workers Settings'!E432,"")</f>
        <v/>
      </c>
      <c r="I432" s="7" t="str">
        <f t="shared" si="66"/>
        <v/>
      </c>
      <c r="J432" s="7" t="str">
        <f>IF('Workers Settings'!F432&lt;&gt;"",'Workers Settings'!F432,"")</f>
        <v/>
      </c>
      <c r="K432" s="7" t="str">
        <f>IF('Workers Settings'!G432&lt;&gt;"",'Workers Settings'!G432,"")</f>
        <v/>
      </c>
      <c r="L432" s="7" t="str">
        <f>IF(D432="","",IF(VLOOKUP(D432,'Demand Locations'!B:D,2,FALSE)="","",VLOOKUP(D432,'Demand Locations'!B:D,2,FALSE)))</f>
        <v/>
      </c>
      <c r="M432" s="7" t="str">
        <f>IF(D432="","",IF(VLOOKUP(D432,'Demand Locations'!B:D,3,FALSE)="","",VLOOKUP(D432,'Demand Locations'!B:D,3,FALSE)))</f>
        <v/>
      </c>
      <c r="N432" s="7" t="str">
        <f t="shared" si="68"/>
        <v/>
      </c>
      <c r="O432" s="7" t="str">
        <f t="shared" si="69"/>
        <v/>
      </c>
      <c r="P432" s="7" t="str">
        <f t="shared" si="70"/>
        <v/>
      </c>
      <c r="Q432" s="7" t="str">
        <f t="shared" si="71"/>
        <v/>
      </c>
      <c r="R432" s="7" t="str">
        <f t="shared" si="72"/>
        <v/>
      </c>
      <c r="S432" s="7" t="str">
        <f t="shared" si="73"/>
        <v/>
      </c>
      <c r="T432" s="7" t="str">
        <f t="shared" si="74"/>
        <v/>
      </c>
      <c r="U432" s="7" t="str">
        <f t="shared" si="75"/>
        <v/>
      </c>
      <c r="V432" s="7" t="str">
        <f t="shared" si="76"/>
        <v/>
      </c>
      <c r="W432" s="60" t="str">
        <f>IF(ISNUMBER(V432),IF(ISNA(VLOOKUP(I432,'Distances Lookup Table'!D:E,2,FALSE)),V432*'General Settings'!$F$6,IF(VLOOKUP(I432,'Distances Lookup Table'!D:E,2,FALSE)="",V432*'General Settings'!$F$6,VLOOKUP(I432,'Distances Lookup Table'!D:E,2,FALSE))),"")</f>
        <v/>
      </c>
      <c r="X432" s="18" t="str">
        <f>IF(D432&lt;&gt;"",'Workers Settings'!H432,"")</f>
        <v/>
      </c>
      <c r="Y432" s="18" t="str">
        <f>IF(D432&lt;&gt;"",'Workers Settings'!I432,"")</f>
        <v/>
      </c>
      <c r="Z432" s="29" t="str">
        <f>IF('Workers Settings'!L432&lt;&gt;"",'Workers Settings'!L432,'Workers Settings'!K432)</f>
        <v/>
      </c>
      <c r="AA432" s="29" t="str">
        <f>IF(D432&lt;&gt;"",IF('Workers Settings'!L432&lt;&gt;"",'Workers Settings'!L432,'Workers Settings'!K432),"")</f>
        <v/>
      </c>
    </row>
    <row r="433" spans="1:27" x14ac:dyDescent="0.25">
      <c r="A433" s="7">
        <f t="shared" si="67"/>
        <v>429</v>
      </c>
      <c r="B433" s="7" t="str">
        <f>IF('Workers Settings'!B433&lt;&gt;"",'Workers Settings'!B433,"")</f>
        <v/>
      </c>
      <c r="C433" s="7" t="str">
        <f>IF('Workers Settings'!C433&lt;&gt;"",'Workers Settings'!C433,"")</f>
        <v/>
      </c>
      <c r="D433" s="17"/>
      <c r="E433" s="17"/>
      <c r="F433" s="17"/>
      <c r="G433" s="7" t="str">
        <f>IF(D433&lt;&gt;"",IF('Workers Settings'!D433="","",'Workers Settings'!D433),"")</f>
        <v/>
      </c>
      <c r="H433" s="7" t="str">
        <f>IF(D433&lt;&gt;"",'Workers Settings'!E433,"")</f>
        <v/>
      </c>
      <c r="I433" s="7" t="str">
        <f t="shared" si="66"/>
        <v/>
      </c>
      <c r="J433" s="7" t="str">
        <f>IF('Workers Settings'!F433&lt;&gt;"",'Workers Settings'!F433,"")</f>
        <v/>
      </c>
      <c r="K433" s="7" t="str">
        <f>IF('Workers Settings'!G433&lt;&gt;"",'Workers Settings'!G433,"")</f>
        <v/>
      </c>
      <c r="L433" s="7" t="str">
        <f>IF(D433="","",IF(VLOOKUP(D433,'Demand Locations'!B:D,2,FALSE)="","",VLOOKUP(D433,'Demand Locations'!B:D,2,FALSE)))</f>
        <v/>
      </c>
      <c r="M433" s="7" t="str">
        <f>IF(D433="","",IF(VLOOKUP(D433,'Demand Locations'!B:D,3,FALSE)="","",VLOOKUP(D433,'Demand Locations'!B:D,3,FALSE)))</f>
        <v/>
      </c>
      <c r="N433" s="7" t="str">
        <f t="shared" si="68"/>
        <v/>
      </c>
      <c r="O433" s="7" t="str">
        <f t="shared" si="69"/>
        <v/>
      </c>
      <c r="P433" s="7" t="str">
        <f t="shared" si="70"/>
        <v/>
      </c>
      <c r="Q433" s="7" t="str">
        <f t="shared" si="71"/>
        <v/>
      </c>
      <c r="R433" s="7" t="str">
        <f t="shared" si="72"/>
        <v/>
      </c>
      <c r="S433" s="7" t="str">
        <f t="shared" si="73"/>
        <v/>
      </c>
      <c r="T433" s="7" t="str">
        <f t="shared" si="74"/>
        <v/>
      </c>
      <c r="U433" s="7" t="str">
        <f t="shared" si="75"/>
        <v/>
      </c>
      <c r="V433" s="7" t="str">
        <f t="shared" si="76"/>
        <v/>
      </c>
      <c r="W433" s="60" t="str">
        <f>IF(ISNUMBER(V433),IF(ISNA(VLOOKUP(I433,'Distances Lookup Table'!D:E,2,FALSE)),V433*'General Settings'!$F$6,IF(VLOOKUP(I433,'Distances Lookup Table'!D:E,2,FALSE)="",V433*'General Settings'!$F$6,VLOOKUP(I433,'Distances Lookup Table'!D:E,2,FALSE))),"")</f>
        <v/>
      </c>
      <c r="X433" s="18" t="str">
        <f>IF(D433&lt;&gt;"",'Workers Settings'!H433,"")</f>
        <v/>
      </c>
      <c r="Y433" s="18" t="str">
        <f>IF(D433&lt;&gt;"",'Workers Settings'!I433,"")</f>
        <v/>
      </c>
      <c r="Z433" s="29" t="str">
        <f>IF('Workers Settings'!L433&lt;&gt;"",'Workers Settings'!L433,'Workers Settings'!K433)</f>
        <v/>
      </c>
      <c r="AA433" s="29" t="str">
        <f>IF(D433&lt;&gt;"",IF('Workers Settings'!L433&lt;&gt;"",'Workers Settings'!L433,'Workers Settings'!K433),"")</f>
        <v/>
      </c>
    </row>
    <row r="434" spans="1:27" x14ac:dyDescent="0.25">
      <c r="A434" s="7">
        <f t="shared" si="67"/>
        <v>430</v>
      </c>
      <c r="B434" s="7" t="str">
        <f>IF('Workers Settings'!B434&lt;&gt;"",'Workers Settings'!B434,"")</f>
        <v/>
      </c>
      <c r="C434" s="7" t="str">
        <f>IF('Workers Settings'!C434&lt;&gt;"",'Workers Settings'!C434,"")</f>
        <v/>
      </c>
      <c r="D434" s="17"/>
      <c r="E434" s="17"/>
      <c r="F434" s="17"/>
      <c r="G434" s="7" t="str">
        <f>IF(D434&lt;&gt;"",IF('Workers Settings'!D434="","",'Workers Settings'!D434),"")</f>
        <v/>
      </c>
      <c r="H434" s="7" t="str">
        <f>IF(D434&lt;&gt;"",'Workers Settings'!E434,"")</f>
        <v/>
      </c>
      <c r="I434" s="7" t="str">
        <f t="shared" si="66"/>
        <v/>
      </c>
      <c r="J434" s="7" t="str">
        <f>IF('Workers Settings'!F434&lt;&gt;"",'Workers Settings'!F434,"")</f>
        <v/>
      </c>
      <c r="K434" s="7" t="str">
        <f>IF('Workers Settings'!G434&lt;&gt;"",'Workers Settings'!G434,"")</f>
        <v/>
      </c>
      <c r="L434" s="7" t="str">
        <f>IF(D434="","",IF(VLOOKUP(D434,'Demand Locations'!B:D,2,FALSE)="","",VLOOKUP(D434,'Demand Locations'!B:D,2,FALSE)))</f>
        <v/>
      </c>
      <c r="M434" s="7" t="str">
        <f>IF(D434="","",IF(VLOOKUP(D434,'Demand Locations'!B:D,3,FALSE)="","",VLOOKUP(D434,'Demand Locations'!B:D,3,FALSE)))</f>
        <v/>
      </c>
      <c r="N434" s="7" t="str">
        <f t="shared" si="68"/>
        <v/>
      </c>
      <c r="O434" s="7" t="str">
        <f t="shared" si="69"/>
        <v/>
      </c>
      <c r="P434" s="7" t="str">
        <f t="shared" si="70"/>
        <v/>
      </c>
      <c r="Q434" s="7" t="str">
        <f t="shared" si="71"/>
        <v/>
      </c>
      <c r="R434" s="7" t="str">
        <f t="shared" si="72"/>
        <v/>
      </c>
      <c r="S434" s="7" t="str">
        <f t="shared" si="73"/>
        <v/>
      </c>
      <c r="T434" s="7" t="str">
        <f t="shared" si="74"/>
        <v/>
      </c>
      <c r="U434" s="7" t="str">
        <f t="shared" si="75"/>
        <v/>
      </c>
      <c r="V434" s="7" t="str">
        <f t="shared" si="76"/>
        <v/>
      </c>
      <c r="W434" s="60" t="str">
        <f>IF(ISNUMBER(V434),IF(ISNA(VLOOKUP(I434,'Distances Lookup Table'!D:E,2,FALSE)),V434*'General Settings'!$F$6,IF(VLOOKUP(I434,'Distances Lookup Table'!D:E,2,FALSE)="",V434*'General Settings'!$F$6,VLOOKUP(I434,'Distances Lookup Table'!D:E,2,FALSE))),"")</f>
        <v/>
      </c>
      <c r="X434" s="18" t="str">
        <f>IF(D434&lt;&gt;"",'Workers Settings'!H434,"")</f>
        <v/>
      </c>
      <c r="Y434" s="18" t="str">
        <f>IF(D434&lt;&gt;"",'Workers Settings'!I434,"")</f>
        <v/>
      </c>
      <c r="Z434" s="29" t="str">
        <f>IF('Workers Settings'!L434&lt;&gt;"",'Workers Settings'!L434,'Workers Settings'!K434)</f>
        <v/>
      </c>
      <c r="AA434" s="29" t="str">
        <f>IF(D434&lt;&gt;"",IF('Workers Settings'!L434&lt;&gt;"",'Workers Settings'!L434,'Workers Settings'!K434),"")</f>
        <v/>
      </c>
    </row>
    <row r="435" spans="1:27" x14ac:dyDescent="0.25">
      <c r="A435" s="7">
        <f t="shared" si="67"/>
        <v>431</v>
      </c>
      <c r="B435" s="7" t="str">
        <f>IF('Workers Settings'!B435&lt;&gt;"",'Workers Settings'!B435,"")</f>
        <v/>
      </c>
      <c r="C435" s="7" t="str">
        <f>IF('Workers Settings'!C435&lt;&gt;"",'Workers Settings'!C435,"")</f>
        <v/>
      </c>
      <c r="D435" s="17"/>
      <c r="E435" s="17"/>
      <c r="F435" s="17"/>
      <c r="G435" s="7" t="str">
        <f>IF(D435&lt;&gt;"",IF('Workers Settings'!D435="","",'Workers Settings'!D435),"")</f>
        <v/>
      </c>
      <c r="H435" s="7" t="str">
        <f>IF(D435&lt;&gt;"",'Workers Settings'!E435,"")</f>
        <v/>
      </c>
      <c r="I435" s="7" t="str">
        <f t="shared" si="66"/>
        <v/>
      </c>
      <c r="J435" s="7" t="str">
        <f>IF('Workers Settings'!F435&lt;&gt;"",'Workers Settings'!F435,"")</f>
        <v/>
      </c>
      <c r="K435" s="7" t="str">
        <f>IF('Workers Settings'!G435&lt;&gt;"",'Workers Settings'!G435,"")</f>
        <v/>
      </c>
      <c r="L435" s="7" t="str">
        <f>IF(D435="","",IF(VLOOKUP(D435,'Demand Locations'!B:D,2,FALSE)="","",VLOOKUP(D435,'Demand Locations'!B:D,2,FALSE)))</f>
        <v/>
      </c>
      <c r="M435" s="7" t="str">
        <f>IF(D435="","",IF(VLOOKUP(D435,'Demand Locations'!B:D,3,FALSE)="","",VLOOKUP(D435,'Demand Locations'!B:D,3,FALSE)))</f>
        <v/>
      </c>
      <c r="N435" s="7" t="str">
        <f t="shared" si="68"/>
        <v/>
      </c>
      <c r="O435" s="7" t="str">
        <f t="shared" si="69"/>
        <v/>
      </c>
      <c r="P435" s="7" t="str">
        <f t="shared" si="70"/>
        <v/>
      </c>
      <c r="Q435" s="7" t="str">
        <f t="shared" si="71"/>
        <v/>
      </c>
      <c r="R435" s="7" t="str">
        <f t="shared" si="72"/>
        <v/>
      </c>
      <c r="S435" s="7" t="str">
        <f t="shared" si="73"/>
        <v/>
      </c>
      <c r="T435" s="7" t="str">
        <f t="shared" si="74"/>
        <v/>
      </c>
      <c r="U435" s="7" t="str">
        <f t="shared" si="75"/>
        <v/>
      </c>
      <c r="V435" s="7" t="str">
        <f t="shared" si="76"/>
        <v/>
      </c>
      <c r="W435" s="60" t="str">
        <f>IF(ISNUMBER(V435),IF(ISNA(VLOOKUP(I435,'Distances Lookup Table'!D:E,2,FALSE)),V435*'General Settings'!$F$6,IF(VLOOKUP(I435,'Distances Lookup Table'!D:E,2,FALSE)="",V435*'General Settings'!$F$6,VLOOKUP(I435,'Distances Lookup Table'!D:E,2,FALSE))),"")</f>
        <v/>
      </c>
      <c r="X435" s="18" t="str">
        <f>IF(D435&lt;&gt;"",'Workers Settings'!H435,"")</f>
        <v/>
      </c>
      <c r="Y435" s="18" t="str">
        <f>IF(D435&lt;&gt;"",'Workers Settings'!I435,"")</f>
        <v/>
      </c>
      <c r="Z435" s="29" t="str">
        <f>IF('Workers Settings'!L435&lt;&gt;"",'Workers Settings'!L435,'Workers Settings'!K435)</f>
        <v/>
      </c>
      <c r="AA435" s="29" t="str">
        <f>IF(D435&lt;&gt;"",IF('Workers Settings'!L435&lt;&gt;"",'Workers Settings'!L435,'Workers Settings'!K435),"")</f>
        <v/>
      </c>
    </row>
    <row r="436" spans="1:27" x14ac:dyDescent="0.25">
      <c r="A436" s="7">
        <f t="shared" si="67"/>
        <v>432</v>
      </c>
      <c r="B436" s="7" t="str">
        <f>IF('Workers Settings'!B436&lt;&gt;"",'Workers Settings'!B436,"")</f>
        <v/>
      </c>
      <c r="C436" s="7" t="str">
        <f>IF('Workers Settings'!C436&lt;&gt;"",'Workers Settings'!C436,"")</f>
        <v/>
      </c>
      <c r="D436" s="17"/>
      <c r="E436" s="17"/>
      <c r="F436" s="17"/>
      <c r="G436" s="7" t="str">
        <f>IF(D436&lt;&gt;"",IF('Workers Settings'!D436="","",'Workers Settings'!D436),"")</f>
        <v/>
      </c>
      <c r="H436" s="7" t="str">
        <f>IF(D436&lt;&gt;"",'Workers Settings'!E436,"")</f>
        <v/>
      </c>
      <c r="I436" s="7" t="str">
        <f t="shared" si="66"/>
        <v/>
      </c>
      <c r="J436" s="7" t="str">
        <f>IF('Workers Settings'!F436&lt;&gt;"",'Workers Settings'!F436,"")</f>
        <v/>
      </c>
      <c r="K436" s="7" t="str">
        <f>IF('Workers Settings'!G436&lt;&gt;"",'Workers Settings'!G436,"")</f>
        <v/>
      </c>
      <c r="L436" s="7" t="str">
        <f>IF(D436="","",IF(VLOOKUP(D436,'Demand Locations'!B:D,2,FALSE)="","",VLOOKUP(D436,'Demand Locations'!B:D,2,FALSE)))</f>
        <v/>
      </c>
      <c r="M436" s="7" t="str">
        <f>IF(D436="","",IF(VLOOKUP(D436,'Demand Locations'!B:D,3,FALSE)="","",VLOOKUP(D436,'Demand Locations'!B:D,3,FALSE)))</f>
        <v/>
      </c>
      <c r="N436" s="7" t="str">
        <f t="shared" si="68"/>
        <v/>
      </c>
      <c r="O436" s="7" t="str">
        <f t="shared" si="69"/>
        <v/>
      </c>
      <c r="P436" s="7" t="str">
        <f t="shared" si="70"/>
        <v/>
      </c>
      <c r="Q436" s="7" t="str">
        <f t="shared" si="71"/>
        <v/>
      </c>
      <c r="R436" s="7" t="str">
        <f t="shared" si="72"/>
        <v/>
      </c>
      <c r="S436" s="7" t="str">
        <f t="shared" si="73"/>
        <v/>
      </c>
      <c r="T436" s="7" t="str">
        <f t="shared" si="74"/>
        <v/>
      </c>
      <c r="U436" s="7" t="str">
        <f t="shared" si="75"/>
        <v/>
      </c>
      <c r="V436" s="7" t="str">
        <f t="shared" si="76"/>
        <v/>
      </c>
      <c r="W436" s="60" t="str">
        <f>IF(ISNUMBER(V436),IF(ISNA(VLOOKUP(I436,'Distances Lookup Table'!D:E,2,FALSE)),V436*'General Settings'!$F$6,IF(VLOOKUP(I436,'Distances Lookup Table'!D:E,2,FALSE)="",V436*'General Settings'!$F$6,VLOOKUP(I436,'Distances Lookup Table'!D:E,2,FALSE))),"")</f>
        <v/>
      </c>
      <c r="X436" s="18" t="str">
        <f>IF(D436&lt;&gt;"",'Workers Settings'!H436,"")</f>
        <v/>
      </c>
      <c r="Y436" s="18" t="str">
        <f>IF(D436&lt;&gt;"",'Workers Settings'!I436,"")</f>
        <v/>
      </c>
      <c r="Z436" s="29" t="str">
        <f>IF('Workers Settings'!L436&lt;&gt;"",'Workers Settings'!L436,'Workers Settings'!K436)</f>
        <v/>
      </c>
      <c r="AA436" s="29" t="str">
        <f>IF(D436&lt;&gt;"",IF('Workers Settings'!L436&lt;&gt;"",'Workers Settings'!L436,'Workers Settings'!K436),"")</f>
        <v/>
      </c>
    </row>
    <row r="437" spans="1:27" x14ac:dyDescent="0.25">
      <c r="A437" s="7">
        <f t="shared" si="67"/>
        <v>433</v>
      </c>
      <c r="B437" s="7" t="str">
        <f>IF('Workers Settings'!B437&lt;&gt;"",'Workers Settings'!B437,"")</f>
        <v/>
      </c>
      <c r="C437" s="7" t="str">
        <f>IF('Workers Settings'!C437&lt;&gt;"",'Workers Settings'!C437,"")</f>
        <v/>
      </c>
      <c r="D437" s="17"/>
      <c r="E437" s="17"/>
      <c r="F437" s="17"/>
      <c r="G437" s="7" t="str">
        <f>IF(D437&lt;&gt;"",IF('Workers Settings'!D437="","",'Workers Settings'!D437),"")</f>
        <v/>
      </c>
      <c r="H437" s="7" t="str">
        <f>IF(D437&lt;&gt;"",'Workers Settings'!E437,"")</f>
        <v/>
      </c>
      <c r="I437" s="7" t="str">
        <f t="shared" si="66"/>
        <v/>
      </c>
      <c r="J437" s="7" t="str">
        <f>IF('Workers Settings'!F437&lt;&gt;"",'Workers Settings'!F437,"")</f>
        <v/>
      </c>
      <c r="K437" s="7" t="str">
        <f>IF('Workers Settings'!G437&lt;&gt;"",'Workers Settings'!G437,"")</f>
        <v/>
      </c>
      <c r="L437" s="7" t="str">
        <f>IF(D437="","",IF(VLOOKUP(D437,'Demand Locations'!B:D,2,FALSE)="","",VLOOKUP(D437,'Demand Locations'!B:D,2,FALSE)))</f>
        <v/>
      </c>
      <c r="M437" s="7" t="str">
        <f>IF(D437="","",IF(VLOOKUP(D437,'Demand Locations'!B:D,3,FALSE)="","",VLOOKUP(D437,'Demand Locations'!B:D,3,FALSE)))</f>
        <v/>
      </c>
      <c r="N437" s="7" t="str">
        <f t="shared" si="68"/>
        <v/>
      </c>
      <c r="O437" s="7" t="str">
        <f t="shared" si="69"/>
        <v/>
      </c>
      <c r="P437" s="7" t="str">
        <f t="shared" si="70"/>
        <v/>
      </c>
      <c r="Q437" s="7" t="str">
        <f t="shared" si="71"/>
        <v/>
      </c>
      <c r="R437" s="7" t="str">
        <f t="shared" si="72"/>
        <v/>
      </c>
      <c r="S437" s="7" t="str">
        <f t="shared" si="73"/>
        <v/>
      </c>
      <c r="T437" s="7" t="str">
        <f t="shared" si="74"/>
        <v/>
      </c>
      <c r="U437" s="7" t="str">
        <f t="shared" si="75"/>
        <v/>
      </c>
      <c r="V437" s="7" t="str">
        <f t="shared" si="76"/>
        <v/>
      </c>
      <c r="W437" s="60" t="str">
        <f>IF(ISNUMBER(V437),IF(ISNA(VLOOKUP(I437,'Distances Lookup Table'!D:E,2,FALSE)),V437*'General Settings'!$F$6,IF(VLOOKUP(I437,'Distances Lookup Table'!D:E,2,FALSE)="",V437*'General Settings'!$F$6,VLOOKUP(I437,'Distances Lookup Table'!D:E,2,FALSE))),"")</f>
        <v/>
      </c>
      <c r="X437" s="18" t="str">
        <f>IF(D437&lt;&gt;"",'Workers Settings'!H437,"")</f>
        <v/>
      </c>
      <c r="Y437" s="18" t="str">
        <f>IF(D437&lt;&gt;"",'Workers Settings'!I437,"")</f>
        <v/>
      </c>
      <c r="Z437" s="29" t="str">
        <f>IF('Workers Settings'!L437&lt;&gt;"",'Workers Settings'!L437,'Workers Settings'!K437)</f>
        <v/>
      </c>
      <c r="AA437" s="29" t="str">
        <f>IF(D437&lt;&gt;"",IF('Workers Settings'!L437&lt;&gt;"",'Workers Settings'!L437,'Workers Settings'!K437),"")</f>
        <v/>
      </c>
    </row>
    <row r="438" spans="1:27" x14ac:dyDescent="0.25">
      <c r="A438" s="7">
        <f t="shared" si="67"/>
        <v>434</v>
      </c>
      <c r="B438" s="7" t="str">
        <f>IF('Workers Settings'!B438&lt;&gt;"",'Workers Settings'!B438,"")</f>
        <v/>
      </c>
      <c r="C438" s="7" t="str">
        <f>IF('Workers Settings'!C438&lt;&gt;"",'Workers Settings'!C438,"")</f>
        <v/>
      </c>
      <c r="D438" s="17"/>
      <c r="E438" s="17"/>
      <c r="F438" s="17"/>
      <c r="G438" s="7" t="str">
        <f>IF(D438&lt;&gt;"",IF('Workers Settings'!D438="","",'Workers Settings'!D438),"")</f>
        <v/>
      </c>
      <c r="H438" s="7" t="str">
        <f>IF(D438&lt;&gt;"",'Workers Settings'!E438,"")</f>
        <v/>
      </c>
      <c r="I438" s="7" t="str">
        <f t="shared" si="66"/>
        <v/>
      </c>
      <c r="J438" s="7" t="str">
        <f>IF('Workers Settings'!F438&lt;&gt;"",'Workers Settings'!F438,"")</f>
        <v/>
      </c>
      <c r="K438" s="7" t="str">
        <f>IF('Workers Settings'!G438&lt;&gt;"",'Workers Settings'!G438,"")</f>
        <v/>
      </c>
      <c r="L438" s="7" t="str">
        <f>IF(D438="","",IF(VLOOKUP(D438,'Demand Locations'!B:D,2,FALSE)="","",VLOOKUP(D438,'Demand Locations'!B:D,2,FALSE)))</f>
        <v/>
      </c>
      <c r="M438" s="7" t="str">
        <f>IF(D438="","",IF(VLOOKUP(D438,'Demand Locations'!B:D,3,FALSE)="","",VLOOKUP(D438,'Demand Locations'!B:D,3,FALSE)))</f>
        <v/>
      </c>
      <c r="N438" s="7" t="str">
        <f t="shared" si="68"/>
        <v/>
      </c>
      <c r="O438" s="7" t="str">
        <f t="shared" si="69"/>
        <v/>
      </c>
      <c r="P438" s="7" t="str">
        <f t="shared" si="70"/>
        <v/>
      </c>
      <c r="Q438" s="7" t="str">
        <f t="shared" si="71"/>
        <v/>
      </c>
      <c r="R438" s="7" t="str">
        <f t="shared" si="72"/>
        <v/>
      </c>
      <c r="S438" s="7" t="str">
        <f t="shared" si="73"/>
        <v/>
      </c>
      <c r="T438" s="7" t="str">
        <f t="shared" si="74"/>
        <v/>
      </c>
      <c r="U438" s="7" t="str">
        <f t="shared" si="75"/>
        <v/>
      </c>
      <c r="V438" s="7" t="str">
        <f t="shared" si="76"/>
        <v/>
      </c>
      <c r="W438" s="60" t="str">
        <f>IF(ISNUMBER(V438),IF(ISNA(VLOOKUP(I438,'Distances Lookup Table'!D:E,2,FALSE)),V438*'General Settings'!$F$6,IF(VLOOKUP(I438,'Distances Lookup Table'!D:E,2,FALSE)="",V438*'General Settings'!$F$6,VLOOKUP(I438,'Distances Lookup Table'!D:E,2,FALSE))),"")</f>
        <v/>
      </c>
      <c r="X438" s="18" t="str">
        <f>IF(D438&lt;&gt;"",'Workers Settings'!H438,"")</f>
        <v/>
      </c>
      <c r="Y438" s="18" t="str">
        <f>IF(D438&lt;&gt;"",'Workers Settings'!I438,"")</f>
        <v/>
      </c>
      <c r="Z438" s="29" t="str">
        <f>IF('Workers Settings'!L438&lt;&gt;"",'Workers Settings'!L438,'Workers Settings'!K438)</f>
        <v/>
      </c>
      <c r="AA438" s="29" t="str">
        <f>IF(D438&lt;&gt;"",IF('Workers Settings'!L438&lt;&gt;"",'Workers Settings'!L438,'Workers Settings'!K438),"")</f>
        <v/>
      </c>
    </row>
    <row r="439" spans="1:27" x14ac:dyDescent="0.25">
      <c r="A439" s="7">
        <f t="shared" si="67"/>
        <v>435</v>
      </c>
      <c r="B439" s="7" t="str">
        <f>IF('Workers Settings'!B439&lt;&gt;"",'Workers Settings'!B439,"")</f>
        <v/>
      </c>
      <c r="C439" s="7" t="str">
        <f>IF('Workers Settings'!C439&lt;&gt;"",'Workers Settings'!C439,"")</f>
        <v/>
      </c>
      <c r="D439" s="17"/>
      <c r="E439" s="17"/>
      <c r="F439" s="17"/>
      <c r="G439" s="7" t="str">
        <f>IF(D439&lt;&gt;"",IF('Workers Settings'!D439="","",'Workers Settings'!D439),"")</f>
        <v/>
      </c>
      <c r="H439" s="7" t="str">
        <f>IF(D439&lt;&gt;"",'Workers Settings'!E439,"")</f>
        <v/>
      </c>
      <c r="I439" s="7" t="str">
        <f t="shared" si="66"/>
        <v/>
      </c>
      <c r="J439" s="7" t="str">
        <f>IF('Workers Settings'!F439&lt;&gt;"",'Workers Settings'!F439,"")</f>
        <v/>
      </c>
      <c r="K439" s="7" t="str">
        <f>IF('Workers Settings'!G439&lt;&gt;"",'Workers Settings'!G439,"")</f>
        <v/>
      </c>
      <c r="L439" s="7" t="str">
        <f>IF(D439="","",IF(VLOOKUP(D439,'Demand Locations'!B:D,2,FALSE)="","",VLOOKUP(D439,'Demand Locations'!B:D,2,FALSE)))</f>
        <v/>
      </c>
      <c r="M439" s="7" t="str">
        <f>IF(D439="","",IF(VLOOKUP(D439,'Demand Locations'!B:D,3,FALSE)="","",VLOOKUP(D439,'Demand Locations'!B:D,3,FALSE)))</f>
        <v/>
      </c>
      <c r="N439" s="7" t="str">
        <f t="shared" si="68"/>
        <v/>
      </c>
      <c r="O439" s="7" t="str">
        <f t="shared" si="69"/>
        <v/>
      </c>
      <c r="P439" s="7" t="str">
        <f t="shared" si="70"/>
        <v/>
      </c>
      <c r="Q439" s="7" t="str">
        <f t="shared" si="71"/>
        <v/>
      </c>
      <c r="R439" s="7" t="str">
        <f t="shared" si="72"/>
        <v/>
      </c>
      <c r="S439" s="7" t="str">
        <f t="shared" si="73"/>
        <v/>
      </c>
      <c r="T439" s="7" t="str">
        <f t="shared" si="74"/>
        <v/>
      </c>
      <c r="U439" s="7" t="str">
        <f t="shared" si="75"/>
        <v/>
      </c>
      <c r="V439" s="7" t="str">
        <f t="shared" si="76"/>
        <v/>
      </c>
      <c r="W439" s="60" t="str">
        <f>IF(ISNUMBER(V439),IF(ISNA(VLOOKUP(I439,'Distances Lookup Table'!D:E,2,FALSE)),V439*'General Settings'!$F$6,IF(VLOOKUP(I439,'Distances Lookup Table'!D:E,2,FALSE)="",V439*'General Settings'!$F$6,VLOOKUP(I439,'Distances Lookup Table'!D:E,2,FALSE))),"")</f>
        <v/>
      </c>
      <c r="X439" s="18" t="str">
        <f>IF(D439&lt;&gt;"",'Workers Settings'!H439,"")</f>
        <v/>
      </c>
      <c r="Y439" s="18" t="str">
        <f>IF(D439&lt;&gt;"",'Workers Settings'!I439,"")</f>
        <v/>
      </c>
      <c r="Z439" s="29" t="str">
        <f>IF('Workers Settings'!L439&lt;&gt;"",'Workers Settings'!L439,'Workers Settings'!K439)</f>
        <v/>
      </c>
      <c r="AA439" s="29" t="str">
        <f>IF(D439&lt;&gt;"",IF('Workers Settings'!L439&lt;&gt;"",'Workers Settings'!L439,'Workers Settings'!K439),"")</f>
        <v/>
      </c>
    </row>
    <row r="440" spans="1:27" x14ac:dyDescent="0.25">
      <c r="A440" s="7">
        <f t="shared" si="67"/>
        <v>436</v>
      </c>
      <c r="B440" s="7" t="str">
        <f>IF('Workers Settings'!B440&lt;&gt;"",'Workers Settings'!B440,"")</f>
        <v/>
      </c>
      <c r="C440" s="7" t="str">
        <f>IF('Workers Settings'!C440&lt;&gt;"",'Workers Settings'!C440,"")</f>
        <v/>
      </c>
      <c r="D440" s="17"/>
      <c r="E440" s="17"/>
      <c r="F440" s="17"/>
      <c r="G440" s="7" t="str">
        <f>IF(D440&lt;&gt;"",IF('Workers Settings'!D440="","",'Workers Settings'!D440),"")</f>
        <v/>
      </c>
      <c r="H440" s="7" t="str">
        <f>IF(D440&lt;&gt;"",'Workers Settings'!E440,"")</f>
        <v/>
      </c>
      <c r="I440" s="7" t="str">
        <f t="shared" si="66"/>
        <v/>
      </c>
      <c r="J440" s="7" t="str">
        <f>IF('Workers Settings'!F440&lt;&gt;"",'Workers Settings'!F440,"")</f>
        <v/>
      </c>
      <c r="K440" s="7" t="str">
        <f>IF('Workers Settings'!G440&lt;&gt;"",'Workers Settings'!G440,"")</f>
        <v/>
      </c>
      <c r="L440" s="7" t="str">
        <f>IF(D440="","",IF(VLOOKUP(D440,'Demand Locations'!B:D,2,FALSE)="","",VLOOKUP(D440,'Demand Locations'!B:D,2,FALSE)))</f>
        <v/>
      </c>
      <c r="M440" s="7" t="str">
        <f>IF(D440="","",IF(VLOOKUP(D440,'Demand Locations'!B:D,3,FALSE)="","",VLOOKUP(D440,'Demand Locations'!B:D,3,FALSE)))</f>
        <v/>
      </c>
      <c r="N440" s="7" t="str">
        <f t="shared" si="68"/>
        <v/>
      </c>
      <c r="O440" s="7" t="str">
        <f t="shared" si="69"/>
        <v/>
      </c>
      <c r="P440" s="7" t="str">
        <f t="shared" si="70"/>
        <v/>
      </c>
      <c r="Q440" s="7" t="str">
        <f t="shared" si="71"/>
        <v/>
      </c>
      <c r="R440" s="7" t="str">
        <f t="shared" si="72"/>
        <v/>
      </c>
      <c r="S440" s="7" t="str">
        <f t="shared" si="73"/>
        <v/>
      </c>
      <c r="T440" s="7" t="str">
        <f t="shared" si="74"/>
        <v/>
      </c>
      <c r="U440" s="7" t="str">
        <f t="shared" si="75"/>
        <v/>
      </c>
      <c r="V440" s="7" t="str">
        <f t="shared" si="76"/>
        <v/>
      </c>
      <c r="W440" s="60" t="str">
        <f>IF(ISNUMBER(V440),IF(ISNA(VLOOKUP(I440,'Distances Lookup Table'!D:E,2,FALSE)),V440*'General Settings'!$F$6,IF(VLOOKUP(I440,'Distances Lookup Table'!D:E,2,FALSE)="",V440*'General Settings'!$F$6,VLOOKUP(I440,'Distances Lookup Table'!D:E,2,FALSE))),"")</f>
        <v/>
      </c>
      <c r="X440" s="18" t="str">
        <f>IF(D440&lt;&gt;"",'Workers Settings'!H440,"")</f>
        <v/>
      </c>
      <c r="Y440" s="18" t="str">
        <f>IF(D440&lt;&gt;"",'Workers Settings'!I440,"")</f>
        <v/>
      </c>
      <c r="Z440" s="29" t="str">
        <f>IF('Workers Settings'!L440&lt;&gt;"",'Workers Settings'!L440,'Workers Settings'!K440)</f>
        <v/>
      </c>
      <c r="AA440" s="29" t="str">
        <f>IF(D440&lt;&gt;"",IF('Workers Settings'!L440&lt;&gt;"",'Workers Settings'!L440,'Workers Settings'!K440),"")</f>
        <v/>
      </c>
    </row>
    <row r="441" spans="1:27" x14ac:dyDescent="0.25">
      <c r="A441" s="7">
        <f t="shared" si="67"/>
        <v>437</v>
      </c>
      <c r="B441" s="7" t="str">
        <f>IF('Workers Settings'!B441&lt;&gt;"",'Workers Settings'!B441,"")</f>
        <v/>
      </c>
      <c r="C441" s="7" t="str">
        <f>IF('Workers Settings'!C441&lt;&gt;"",'Workers Settings'!C441,"")</f>
        <v/>
      </c>
      <c r="D441" s="17"/>
      <c r="E441" s="17"/>
      <c r="F441" s="17"/>
      <c r="G441" s="7" t="str">
        <f>IF(D441&lt;&gt;"",IF('Workers Settings'!D441="","",'Workers Settings'!D441),"")</f>
        <v/>
      </c>
      <c r="H441" s="7" t="str">
        <f>IF(D441&lt;&gt;"",'Workers Settings'!E441,"")</f>
        <v/>
      </c>
      <c r="I441" s="7" t="str">
        <f t="shared" si="66"/>
        <v/>
      </c>
      <c r="J441" s="7" t="str">
        <f>IF('Workers Settings'!F441&lt;&gt;"",'Workers Settings'!F441,"")</f>
        <v/>
      </c>
      <c r="K441" s="7" t="str">
        <f>IF('Workers Settings'!G441&lt;&gt;"",'Workers Settings'!G441,"")</f>
        <v/>
      </c>
      <c r="L441" s="7" t="str">
        <f>IF(D441="","",IF(VLOOKUP(D441,'Demand Locations'!B:D,2,FALSE)="","",VLOOKUP(D441,'Demand Locations'!B:D,2,FALSE)))</f>
        <v/>
      </c>
      <c r="M441" s="7" t="str">
        <f>IF(D441="","",IF(VLOOKUP(D441,'Demand Locations'!B:D,3,FALSE)="","",VLOOKUP(D441,'Demand Locations'!B:D,3,FALSE)))</f>
        <v/>
      </c>
      <c r="N441" s="7" t="str">
        <f t="shared" si="68"/>
        <v/>
      </c>
      <c r="O441" s="7" t="str">
        <f t="shared" si="69"/>
        <v/>
      </c>
      <c r="P441" s="7" t="str">
        <f t="shared" si="70"/>
        <v/>
      </c>
      <c r="Q441" s="7" t="str">
        <f t="shared" si="71"/>
        <v/>
      </c>
      <c r="R441" s="7" t="str">
        <f t="shared" si="72"/>
        <v/>
      </c>
      <c r="S441" s="7" t="str">
        <f t="shared" si="73"/>
        <v/>
      </c>
      <c r="T441" s="7" t="str">
        <f t="shared" si="74"/>
        <v/>
      </c>
      <c r="U441" s="7" t="str">
        <f t="shared" si="75"/>
        <v/>
      </c>
      <c r="V441" s="7" t="str">
        <f t="shared" si="76"/>
        <v/>
      </c>
      <c r="W441" s="60" t="str">
        <f>IF(ISNUMBER(V441),IF(ISNA(VLOOKUP(I441,'Distances Lookup Table'!D:E,2,FALSE)),V441*'General Settings'!$F$6,IF(VLOOKUP(I441,'Distances Lookup Table'!D:E,2,FALSE)="",V441*'General Settings'!$F$6,VLOOKUP(I441,'Distances Lookup Table'!D:E,2,FALSE))),"")</f>
        <v/>
      </c>
      <c r="X441" s="18" t="str">
        <f>IF(D441&lt;&gt;"",'Workers Settings'!H441,"")</f>
        <v/>
      </c>
      <c r="Y441" s="18" t="str">
        <f>IF(D441&lt;&gt;"",'Workers Settings'!I441,"")</f>
        <v/>
      </c>
      <c r="Z441" s="29" t="str">
        <f>IF('Workers Settings'!L441&lt;&gt;"",'Workers Settings'!L441,'Workers Settings'!K441)</f>
        <v/>
      </c>
      <c r="AA441" s="29" t="str">
        <f>IF(D441&lt;&gt;"",IF('Workers Settings'!L441&lt;&gt;"",'Workers Settings'!L441,'Workers Settings'!K441),"")</f>
        <v/>
      </c>
    </row>
    <row r="442" spans="1:27" x14ac:dyDescent="0.25">
      <c r="A442" s="7">
        <f t="shared" si="67"/>
        <v>438</v>
      </c>
      <c r="B442" s="7" t="str">
        <f>IF('Workers Settings'!B442&lt;&gt;"",'Workers Settings'!B442,"")</f>
        <v/>
      </c>
      <c r="C442" s="7" t="str">
        <f>IF('Workers Settings'!C442&lt;&gt;"",'Workers Settings'!C442,"")</f>
        <v/>
      </c>
      <c r="D442" s="17"/>
      <c r="E442" s="17"/>
      <c r="F442" s="17"/>
      <c r="G442" s="7" t="str">
        <f>IF(D442&lt;&gt;"",IF('Workers Settings'!D442="","",'Workers Settings'!D442),"")</f>
        <v/>
      </c>
      <c r="H442" s="7" t="str">
        <f>IF(D442&lt;&gt;"",'Workers Settings'!E442,"")</f>
        <v/>
      </c>
      <c r="I442" s="7" t="str">
        <f t="shared" si="66"/>
        <v/>
      </c>
      <c r="J442" s="7" t="str">
        <f>IF('Workers Settings'!F442&lt;&gt;"",'Workers Settings'!F442,"")</f>
        <v/>
      </c>
      <c r="K442" s="7" t="str">
        <f>IF('Workers Settings'!G442&lt;&gt;"",'Workers Settings'!G442,"")</f>
        <v/>
      </c>
      <c r="L442" s="7" t="str">
        <f>IF(D442="","",IF(VLOOKUP(D442,'Demand Locations'!B:D,2,FALSE)="","",VLOOKUP(D442,'Demand Locations'!B:D,2,FALSE)))</f>
        <v/>
      </c>
      <c r="M442" s="7" t="str">
        <f>IF(D442="","",IF(VLOOKUP(D442,'Demand Locations'!B:D,3,FALSE)="","",VLOOKUP(D442,'Demand Locations'!B:D,3,FALSE)))</f>
        <v/>
      </c>
      <c r="N442" s="7" t="str">
        <f t="shared" si="68"/>
        <v/>
      </c>
      <c r="O442" s="7" t="str">
        <f t="shared" si="69"/>
        <v/>
      </c>
      <c r="P442" s="7" t="str">
        <f t="shared" si="70"/>
        <v/>
      </c>
      <c r="Q442" s="7" t="str">
        <f t="shared" si="71"/>
        <v/>
      </c>
      <c r="R442" s="7" t="str">
        <f t="shared" si="72"/>
        <v/>
      </c>
      <c r="S442" s="7" t="str">
        <f t="shared" si="73"/>
        <v/>
      </c>
      <c r="T442" s="7" t="str">
        <f t="shared" si="74"/>
        <v/>
      </c>
      <c r="U442" s="7" t="str">
        <f t="shared" si="75"/>
        <v/>
      </c>
      <c r="V442" s="7" t="str">
        <f t="shared" si="76"/>
        <v/>
      </c>
      <c r="W442" s="60" t="str">
        <f>IF(ISNUMBER(V442),IF(ISNA(VLOOKUP(I442,'Distances Lookup Table'!D:E,2,FALSE)),V442*'General Settings'!$F$6,IF(VLOOKUP(I442,'Distances Lookup Table'!D:E,2,FALSE)="",V442*'General Settings'!$F$6,VLOOKUP(I442,'Distances Lookup Table'!D:E,2,FALSE))),"")</f>
        <v/>
      </c>
      <c r="X442" s="18" t="str">
        <f>IF(D442&lt;&gt;"",'Workers Settings'!H442,"")</f>
        <v/>
      </c>
      <c r="Y442" s="18" t="str">
        <f>IF(D442&lt;&gt;"",'Workers Settings'!I442,"")</f>
        <v/>
      </c>
      <c r="Z442" s="29" t="str">
        <f>IF('Workers Settings'!L442&lt;&gt;"",'Workers Settings'!L442,'Workers Settings'!K442)</f>
        <v/>
      </c>
      <c r="AA442" s="29" t="str">
        <f>IF(D442&lt;&gt;"",IF('Workers Settings'!L442&lt;&gt;"",'Workers Settings'!L442,'Workers Settings'!K442),"")</f>
        <v/>
      </c>
    </row>
    <row r="443" spans="1:27" x14ac:dyDescent="0.25">
      <c r="A443" s="7">
        <f t="shared" si="67"/>
        <v>439</v>
      </c>
      <c r="B443" s="7" t="str">
        <f>IF('Workers Settings'!B443&lt;&gt;"",'Workers Settings'!B443,"")</f>
        <v/>
      </c>
      <c r="C443" s="7" t="str">
        <f>IF('Workers Settings'!C443&lt;&gt;"",'Workers Settings'!C443,"")</f>
        <v/>
      </c>
      <c r="D443" s="17"/>
      <c r="E443" s="17"/>
      <c r="F443" s="17"/>
      <c r="G443" s="7" t="str">
        <f>IF(D443&lt;&gt;"",IF('Workers Settings'!D443="","",'Workers Settings'!D443),"")</f>
        <v/>
      </c>
      <c r="H443" s="7" t="str">
        <f>IF(D443&lt;&gt;"",'Workers Settings'!E443,"")</f>
        <v/>
      </c>
      <c r="I443" s="7" t="str">
        <f t="shared" si="66"/>
        <v/>
      </c>
      <c r="J443" s="7" t="str">
        <f>IF('Workers Settings'!F443&lt;&gt;"",'Workers Settings'!F443,"")</f>
        <v/>
      </c>
      <c r="K443" s="7" t="str">
        <f>IF('Workers Settings'!G443&lt;&gt;"",'Workers Settings'!G443,"")</f>
        <v/>
      </c>
      <c r="L443" s="7" t="str">
        <f>IF(D443="","",IF(VLOOKUP(D443,'Demand Locations'!B:D,2,FALSE)="","",VLOOKUP(D443,'Demand Locations'!B:D,2,FALSE)))</f>
        <v/>
      </c>
      <c r="M443" s="7" t="str">
        <f>IF(D443="","",IF(VLOOKUP(D443,'Demand Locations'!B:D,3,FALSE)="","",VLOOKUP(D443,'Demand Locations'!B:D,3,FALSE)))</f>
        <v/>
      </c>
      <c r="N443" s="7" t="str">
        <f t="shared" si="68"/>
        <v/>
      </c>
      <c r="O443" s="7" t="str">
        <f t="shared" si="69"/>
        <v/>
      </c>
      <c r="P443" s="7" t="str">
        <f t="shared" si="70"/>
        <v/>
      </c>
      <c r="Q443" s="7" t="str">
        <f t="shared" si="71"/>
        <v/>
      </c>
      <c r="R443" s="7" t="str">
        <f t="shared" si="72"/>
        <v/>
      </c>
      <c r="S443" s="7" t="str">
        <f t="shared" si="73"/>
        <v/>
      </c>
      <c r="T443" s="7" t="str">
        <f t="shared" si="74"/>
        <v/>
      </c>
      <c r="U443" s="7" t="str">
        <f t="shared" si="75"/>
        <v/>
      </c>
      <c r="V443" s="7" t="str">
        <f t="shared" si="76"/>
        <v/>
      </c>
      <c r="W443" s="60" t="str">
        <f>IF(ISNUMBER(V443),IF(ISNA(VLOOKUP(I443,'Distances Lookup Table'!D:E,2,FALSE)),V443*'General Settings'!$F$6,IF(VLOOKUP(I443,'Distances Lookup Table'!D:E,2,FALSE)="",V443*'General Settings'!$F$6,VLOOKUP(I443,'Distances Lookup Table'!D:E,2,FALSE))),"")</f>
        <v/>
      </c>
      <c r="X443" s="18" t="str">
        <f>IF(D443&lt;&gt;"",'Workers Settings'!H443,"")</f>
        <v/>
      </c>
      <c r="Y443" s="18" t="str">
        <f>IF(D443&lt;&gt;"",'Workers Settings'!I443,"")</f>
        <v/>
      </c>
      <c r="Z443" s="29" t="str">
        <f>IF('Workers Settings'!L443&lt;&gt;"",'Workers Settings'!L443,'Workers Settings'!K443)</f>
        <v/>
      </c>
      <c r="AA443" s="29" t="str">
        <f>IF(D443&lt;&gt;"",IF('Workers Settings'!L443&lt;&gt;"",'Workers Settings'!L443,'Workers Settings'!K443),"")</f>
        <v/>
      </c>
    </row>
    <row r="444" spans="1:27" x14ac:dyDescent="0.25">
      <c r="A444" s="7">
        <f t="shared" si="67"/>
        <v>440</v>
      </c>
      <c r="B444" s="7" t="str">
        <f>IF('Workers Settings'!B444&lt;&gt;"",'Workers Settings'!B444,"")</f>
        <v/>
      </c>
      <c r="C444" s="7" t="str">
        <f>IF('Workers Settings'!C444&lt;&gt;"",'Workers Settings'!C444,"")</f>
        <v/>
      </c>
      <c r="D444" s="17"/>
      <c r="E444" s="17"/>
      <c r="F444" s="17"/>
      <c r="G444" s="7" t="str">
        <f>IF(D444&lt;&gt;"",IF('Workers Settings'!D444="","",'Workers Settings'!D444),"")</f>
        <v/>
      </c>
      <c r="H444" s="7" t="str">
        <f>IF(D444&lt;&gt;"",'Workers Settings'!E444,"")</f>
        <v/>
      </c>
      <c r="I444" s="7" t="str">
        <f t="shared" si="66"/>
        <v/>
      </c>
      <c r="J444" s="7" t="str">
        <f>IF('Workers Settings'!F444&lt;&gt;"",'Workers Settings'!F444,"")</f>
        <v/>
      </c>
      <c r="K444" s="7" t="str">
        <f>IF('Workers Settings'!G444&lt;&gt;"",'Workers Settings'!G444,"")</f>
        <v/>
      </c>
      <c r="L444" s="7" t="str">
        <f>IF(D444="","",IF(VLOOKUP(D444,'Demand Locations'!B:D,2,FALSE)="","",VLOOKUP(D444,'Demand Locations'!B:D,2,FALSE)))</f>
        <v/>
      </c>
      <c r="M444" s="7" t="str">
        <f>IF(D444="","",IF(VLOOKUP(D444,'Demand Locations'!B:D,3,FALSE)="","",VLOOKUP(D444,'Demand Locations'!B:D,3,FALSE)))</f>
        <v/>
      </c>
      <c r="N444" s="7" t="str">
        <f t="shared" si="68"/>
        <v/>
      </c>
      <c r="O444" s="7" t="str">
        <f t="shared" si="69"/>
        <v/>
      </c>
      <c r="P444" s="7" t="str">
        <f t="shared" si="70"/>
        <v/>
      </c>
      <c r="Q444" s="7" t="str">
        <f t="shared" si="71"/>
        <v/>
      </c>
      <c r="R444" s="7" t="str">
        <f t="shared" si="72"/>
        <v/>
      </c>
      <c r="S444" s="7" t="str">
        <f t="shared" si="73"/>
        <v/>
      </c>
      <c r="T444" s="7" t="str">
        <f t="shared" si="74"/>
        <v/>
      </c>
      <c r="U444" s="7" t="str">
        <f t="shared" si="75"/>
        <v/>
      </c>
      <c r="V444" s="7" t="str">
        <f t="shared" si="76"/>
        <v/>
      </c>
      <c r="W444" s="60" t="str">
        <f>IF(ISNUMBER(V444),IF(ISNA(VLOOKUP(I444,'Distances Lookup Table'!D:E,2,FALSE)),V444*'General Settings'!$F$6,IF(VLOOKUP(I444,'Distances Lookup Table'!D:E,2,FALSE)="",V444*'General Settings'!$F$6,VLOOKUP(I444,'Distances Lookup Table'!D:E,2,FALSE))),"")</f>
        <v/>
      </c>
      <c r="X444" s="18" t="str">
        <f>IF(D444&lt;&gt;"",'Workers Settings'!H444,"")</f>
        <v/>
      </c>
      <c r="Y444" s="18" t="str">
        <f>IF(D444&lt;&gt;"",'Workers Settings'!I444,"")</f>
        <v/>
      </c>
      <c r="Z444" s="29" t="str">
        <f>IF('Workers Settings'!L444&lt;&gt;"",'Workers Settings'!L444,'Workers Settings'!K444)</f>
        <v/>
      </c>
      <c r="AA444" s="29" t="str">
        <f>IF(D444&lt;&gt;"",IF('Workers Settings'!L444&lt;&gt;"",'Workers Settings'!L444,'Workers Settings'!K444),"")</f>
        <v/>
      </c>
    </row>
    <row r="445" spans="1:27" x14ac:dyDescent="0.25">
      <c r="A445" s="7">
        <f t="shared" si="67"/>
        <v>441</v>
      </c>
      <c r="B445" s="7" t="str">
        <f>IF('Workers Settings'!B445&lt;&gt;"",'Workers Settings'!B445,"")</f>
        <v/>
      </c>
      <c r="C445" s="7" t="str">
        <f>IF('Workers Settings'!C445&lt;&gt;"",'Workers Settings'!C445,"")</f>
        <v/>
      </c>
      <c r="D445" s="17"/>
      <c r="E445" s="17"/>
      <c r="F445" s="17"/>
      <c r="G445" s="7" t="str">
        <f>IF(D445&lt;&gt;"",IF('Workers Settings'!D445="","",'Workers Settings'!D445),"")</f>
        <v/>
      </c>
      <c r="H445" s="7" t="str">
        <f>IF(D445&lt;&gt;"",'Workers Settings'!E445,"")</f>
        <v/>
      </c>
      <c r="I445" s="7" t="str">
        <f t="shared" si="66"/>
        <v/>
      </c>
      <c r="J445" s="7" t="str">
        <f>IF('Workers Settings'!F445&lt;&gt;"",'Workers Settings'!F445,"")</f>
        <v/>
      </c>
      <c r="K445" s="7" t="str">
        <f>IF('Workers Settings'!G445&lt;&gt;"",'Workers Settings'!G445,"")</f>
        <v/>
      </c>
      <c r="L445" s="7" t="str">
        <f>IF(D445="","",IF(VLOOKUP(D445,'Demand Locations'!B:D,2,FALSE)="","",VLOOKUP(D445,'Demand Locations'!B:D,2,FALSE)))</f>
        <v/>
      </c>
      <c r="M445" s="7" t="str">
        <f>IF(D445="","",IF(VLOOKUP(D445,'Demand Locations'!B:D,3,FALSE)="","",VLOOKUP(D445,'Demand Locations'!B:D,3,FALSE)))</f>
        <v/>
      </c>
      <c r="N445" s="7" t="str">
        <f t="shared" si="68"/>
        <v/>
      </c>
      <c r="O445" s="7" t="str">
        <f t="shared" si="69"/>
        <v/>
      </c>
      <c r="P445" s="7" t="str">
        <f t="shared" si="70"/>
        <v/>
      </c>
      <c r="Q445" s="7" t="str">
        <f t="shared" si="71"/>
        <v/>
      </c>
      <c r="R445" s="7" t="str">
        <f t="shared" si="72"/>
        <v/>
      </c>
      <c r="S445" s="7" t="str">
        <f t="shared" si="73"/>
        <v/>
      </c>
      <c r="T445" s="7" t="str">
        <f t="shared" si="74"/>
        <v/>
      </c>
      <c r="U445" s="7" t="str">
        <f t="shared" si="75"/>
        <v/>
      </c>
      <c r="V445" s="7" t="str">
        <f t="shared" si="76"/>
        <v/>
      </c>
      <c r="W445" s="60" t="str">
        <f>IF(ISNUMBER(V445),IF(ISNA(VLOOKUP(I445,'Distances Lookup Table'!D:E,2,FALSE)),V445*'General Settings'!$F$6,IF(VLOOKUP(I445,'Distances Lookup Table'!D:E,2,FALSE)="",V445*'General Settings'!$F$6,VLOOKUP(I445,'Distances Lookup Table'!D:E,2,FALSE))),"")</f>
        <v/>
      </c>
      <c r="X445" s="18" t="str">
        <f>IF(D445&lt;&gt;"",'Workers Settings'!H445,"")</f>
        <v/>
      </c>
      <c r="Y445" s="18" t="str">
        <f>IF(D445&lt;&gt;"",'Workers Settings'!I445,"")</f>
        <v/>
      </c>
      <c r="Z445" s="29" t="str">
        <f>IF('Workers Settings'!L445&lt;&gt;"",'Workers Settings'!L445,'Workers Settings'!K445)</f>
        <v/>
      </c>
      <c r="AA445" s="29" t="str">
        <f>IF(D445&lt;&gt;"",IF('Workers Settings'!L445&lt;&gt;"",'Workers Settings'!L445,'Workers Settings'!K445),"")</f>
        <v/>
      </c>
    </row>
    <row r="446" spans="1:27" x14ac:dyDescent="0.25">
      <c r="A446" s="7">
        <f t="shared" si="67"/>
        <v>442</v>
      </c>
      <c r="B446" s="7" t="str">
        <f>IF('Workers Settings'!B446&lt;&gt;"",'Workers Settings'!B446,"")</f>
        <v/>
      </c>
      <c r="C446" s="7" t="str">
        <f>IF('Workers Settings'!C446&lt;&gt;"",'Workers Settings'!C446,"")</f>
        <v/>
      </c>
      <c r="D446" s="17"/>
      <c r="E446" s="17"/>
      <c r="F446" s="17"/>
      <c r="G446" s="7" t="str">
        <f>IF(D446&lt;&gt;"",IF('Workers Settings'!D446="","",'Workers Settings'!D446),"")</f>
        <v/>
      </c>
      <c r="H446" s="7" t="str">
        <f>IF(D446&lt;&gt;"",'Workers Settings'!E446,"")</f>
        <v/>
      </c>
      <c r="I446" s="7" t="str">
        <f t="shared" si="66"/>
        <v/>
      </c>
      <c r="J446" s="7" t="str">
        <f>IF('Workers Settings'!F446&lt;&gt;"",'Workers Settings'!F446,"")</f>
        <v/>
      </c>
      <c r="K446" s="7" t="str">
        <f>IF('Workers Settings'!G446&lt;&gt;"",'Workers Settings'!G446,"")</f>
        <v/>
      </c>
      <c r="L446" s="7" t="str">
        <f>IF(D446="","",IF(VLOOKUP(D446,'Demand Locations'!B:D,2,FALSE)="","",VLOOKUP(D446,'Demand Locations'!B:D,2,FALSE)))</f>
        <v/>
      </c>
      <c r="M446" s="7" t="str">
        <f>IF(D446="","",IF(VLOOKUP(D446,'Demand Locations'!B:D,3,FALSE)="","",VLOOKUP(D446,'Demand Locations'!B:D,3,FALSE)))</f>
        <v/>
      </c>
      <c r="N446" s="7" t="str">
        <f t="shared" si="68"/>
        <v/>
      </c>
      <c r="O446" s="7" t="str">
        <f t="shared" si="69"/>
        <v/>
      </c>
      <c r="P446" s="7" t="str">
        <f t="shared" si="70"/>
        <v/>
      </c>
      <c r="Q446" s="7" t="str">
        <f t="shared" si="71"/>
        <v/>
      </c>
      <c r="R446" s="7" t="str">
        <f t="shared" si="72"/>
        <v/>
      </c>
      <c r="S446" s="7" t="str">
        <f t="shared" si="73"/>
        <v/>
      </c>
      <c r="T446" s="7" t="str">
        <f t="shared" si="74"/>
        <v/>
      </c>
      <c r="U446" s="7" t="str">
        <f t="shared" si="75"/>
        <v/>
      </c>
      <c r="V446" s="7" t="str">
        <f t="shared" si="76"/>
        <v/>
      </c>
      <c r="W446" s="60" t="str">
        <f>IF(ISNUMBER(V446),IF(ISNA(VLOOKUP(I446,'Distances Lookup Table'!D:E,2,FALSE)),V446*'General Settings'!$F$6,IF(VLOOKUP(I446,'Distances Lookup Table'!D:E,2,FALSE)="",V446*'General Settings'!$F$6,VLOOKUP(I446,'Distances Lookup Table'!D:E,2,FALSE))),"")</f>
        <v/>
      </c>
      <c r="X446" s="18" t="str">
        <f>IF(D446&lt;&gt;"",'Workers Settings'!H446,"")</f>
        <v/>
      </c>
      <c r="Y446" s="18" t="str">
        <f>IF(D446&lt;&gt;"",'Workers Settings'!I446,"")</f>
        <v/>
      </c>
      <c r="Z446" s="29" t="str">
        <f>IF('Workers Settings'!L446&lt;&gt;"",'Workers Settings'!L446,'Workers Settings'!K446)</f>
        <v/>
      </c>
      <c r="AA446" s="29" t="str">
        <f>IF(D446&lt;&gt;"",IF('Workers Settings'!L446&lt;&gt;"",'Workers Settings'!L446,'Workers Settings'!K446),"")</f>
        <v/>
      </c>
    </row>
    <row r="447" spans="1:27" x14ac:dyDescent="0.25">
      <c r="A447" s="7">
        <f t="shared" si="67"/>
        <v>443</v>
      </c>
      <c r="B447" s="7" t="str">
        <f>IF('Workers Settings'!B447&lt;&gt;"",'Workers Settings'!B447,"")</f>
        <v/>
      </c>
      <c r="C447" s="7" t="str">
        <f>IF('Workers Settings'!C447&lt;&gt;"",'Workers Settings'!C447,"")</f>
        <v/>
      </c>
      <c r="D447" s="17"/>
      <c r="E447" s="17"/>
      <c r="F447" s="17"/>
      <c r="G447" s="7" t="str">
        <f>IF(D447&lt;&gt;"",IF('Workers Settings'!D447="","",'Workers Settings'!D447),"")</f>
        <v/>
      </c>
      <c r="H447" s="7" t="str">
        <f>IF(D447&lt;&gt;"",'Workers Settings'!E447,"")</f>
        <v/>
      </c>
      <c r="I447" s="7" t="str">
        <f t="shared" si="66"/>
        <v/>
      </c>
      <c r="J447" s="7" t="str">
        <f>IF('Workers Settings'!F447&lt;&gt;"",'Workers Settings'!F447,"")</f>
        <v/>
      </c>
      <c r="K447" s="7" t="str">
        <f>IF('Workers Settings'!G447&lt;&gt;"",'Workers Settings'!G447,"")</f>
        <v/>
      </c>
      <c r="L447" s="7" t="str">
        <f>IF(D447="","",IF(VLOOKUP(D447,'Demand Locations'!B:D,2,FALSE)="","",VLOOKUP(D447,'Demand Locations'!B:D,2,FALSE)))</f>
        <v/>
      </c>
      <c r="M447" s="7" t="str">
        <f>IF(D447="","",IF(VLOOKUP(D447,'Demand Locations'!B:D,3,FALSE)="","",VLOOKUP(D447,'Demand Locations'!B:D,3,FALSE)))</f>
        <v/>
      </c>
      <c r="N447" s="7" t="str">
        <f t="shared" si="68"/>
        <v/>
      </c>
      <c r="O447" s="7" t="str">
        <f t="shared" si="69"/>
        <v/>
      </c>
      <c r="P447" s="7" t="str">
        <f t="shared" si="70"/>
        <v/>
      </c>
      <c r="Q447" s="7" t="str">
        <f t="shared" si="71"/>
        <v/>
      </c>
      <c r="R447" s="7" t="str">
        <f t="shared" si="72"/>
        <v/>
      </c>
      <c r="S447" s="7" t="str">
        <f t="shared" si="73"/>
        <v/>
      </c>
      <c r="T447" s="7" t="str">
        <f t="shared" si="74"/>
        <v/>
      </c>
      <c r="U447" s="7" t="str">
        <f t="shared" si="75"/>
        <v/>
      </c>
      <c r="V447" s="7" t="str">
        <f t="shared" si="76"/>
        <v/>
      </c>
      <c r="W447" s="60" t="str">
        <f>IF(ISNUMBER(V447),IF(ISNA(VLOOKUP(I447,'Distances Lookup Table'!D:E,2,FALSE)),V447*'General Settings'!$F$6,IF(VLOOKUP(I447,'Distances Lookup Table'!D:E,2,FALSE)="",V447*'General Settings'!$F$6,VLOOKUP(I447,'Distances Lookup Table'!D:E,2,FALSE))),"")</f>
        <v/>
      </c>
      <c r="X447" s="18" t="str">
        <f>IF(D447&lt;&gt;"",'Workers Settings'!H447,"")</f>
        <v/>
      </c>
      <c r="Y447" s="18" t="str">
        <f>IF(D447&lt;&gt;"",'Workers Settings'!I447,"")</f>
        <v/>
      </c>
      <c r="Z447" s="29" t="str">
        <f>IF('Workers Settings'!L447&lt;&gt;"",'Workers Settings'!L447,'Workers Settings'!K447)</f>
        <v/>
      </c>
      <c r="AA447" s="29" t="str">
        <f>IF(D447&lt;&gt;"",IF('Workers Settings'!L447&lt;&gt;"",'Workers Settings'!L447,'Workers Settings'!K447),"")</f>
        <v/>
      </c>
    </row>
    <row r="448" spans="1:27" x14ac:dyDescent="0.25">
      <c r="A448" s="7">
        <f t="shared" si="67"/>
        <v>444</v>
      </c>
      <c r="B448" s="7" t="str">
        <f>IF('Workers Settings'!B448&lt;&gt;"",'Workers Settings'!B448,"")</f>
        <v/>
      </c>
      <c r="C448" s="7" t="str">
        <f>IF('Workers Settings'!C448&lt;&gt;"",'Workers Settings'!C448,"")</f>
        <v/>
      </c>
      <c r="D448" s="17"/>
      <c r="E448" s="17"/>
      <c r="F448" s="17"/>
      <c r="G448" s="7" t="str">
        <f>IF(D448&lt;&gt;"",IF('Workers Settings'!D448="","",'Workers Settings'!D448),"")</f>
        <v/>
      </c>
      <c r="H448" s="7" t="str">
        <f>IF(D448&lt;&gt;"",'Workers Settings'!E448,"")</f>
        <v/>
      </c>
      <c r="I448" s="7" t="str">
        <f t="shared" si="66"/>
        <v/>
      </c>
      <c r="J448" s="7" t="str">
        <f>IF('Workers Settings'!F448&lt;&gt;"",'Workers Settings'!F448,"")</f>
        <v/>
      </c>
      <c r="K448" s="7" t="str">
        <f>IF('Workers Settings'!G448&lt;&gt;"",'Workers Settings'!G448,"")</f>
        <v/>
      </c>
      <c r="L448" s="7" t="str">
        <f>IF(D448="","",IF(VLOOKUP(D448,'Demand Locations'!B:D,2,FALSE)="","",VLOOKUP(D448,'Demand Locations'!B:D,2,FALSE)))</f>
        <v/>
      </c>
      <c r="M448" s="7" t="str">
        <f>IF(D448="","",IF(VLOOKUP(D448,'Demand Locations'!B:D,3,FALSE)="","",VLOOKUP(D448,'Demand Locations'!B:D,3,FALSE)))</f>
        <v/>
      </c>
      <c r="N448" s="7" t="str">
        <f t="shared" si="68"/>
        <v/>
      </c>
      <c r="O448" s="7" t="str">
        <f t="shared" si="69"/>
        <v/>
      </c>
      <c r="P448" s="7" t="str">
        <f t="shared" si="70"/>
        <v/>
      </c>
      <c r="Q448" s="7" t="str">
        <f t="shared" si="71"/>
        <v/>
      </c>
      <c r="R448" s="7" t="str">
        <f t="shared" si="72"/>
        <v/>
      </c>
      <c r="S448" s="7" t="str">
        <f t="shared" si="73"/>
        <v/>
      </c>
      <c r="T448" s="7" t="str">
        <f t="shared" si="74"/>
        <v/>
      </c>
      <c r="U448" s="7" t="str">
        <f t="shared" si="75"/>
        <v/>
      </c>
      <c r="V448" s="7" t="str">
        <f t="shared" si="76"/>
        <v/>
      </c>
      <c r="W448" s="60" t="str">
        <f>IF(ISNUMBER(V448),IF(ISNA(VLOOKUP(I448,'Distances Lookup Table'!D:E,2,FALSE)),V448*'General Settings'!$F$6,IF(VLOOKUP(I448,'Distances Lookup Table'!D:E,2,FALSE)="",V448*'General Settings'!$F$6,VLOOKUP(I448,'Distances Lookup Table'!D:E,2,FALSE))),"")</f>
        <v/>
      </c>
      <c r="X448" s="18" t="str">
        <f>IF(D448&lt;&gt;"",'Workers Settings'!H448,"")</f>
        <v/>
      </c>
      <c r="Y448" s="18" t="str">
        <f>IF(D448&lt;&gt;"",'Workers Settings'!I448,"")</f>
        <v/>
      </c>
      <c r="Z448" s="29" t="str">
        <f>IF('Workers Settings'!L448&lt;&gt;"",'Workers Settings'!L448,'Workers Settings'!K448)</f>
        <v/>
      </c>
      <c r="AA448" s="29" t="str">
        <f>IF(D448&lt;&gt;"",IF('Workers Settings'!L448&lt;&gt;"",'Workers Settings'!L448,'Workers Settings'!K448),"")</f>
        <v/>
      </c>
    </row>
    <row r="449" spans="1:27" x14ac:dyDescent="0.25">
      <c r="A449" s="7">
        <f t="shared" si="67"/>
        <v>445</v>
      </c>
      <c r="B449" s="7" t="str">
        <f>IF('Workers Settings'!B449&lt;&gt;"",'Workers Settings'!B449,"")</f>
        <v/>
      </c>
      <c r="C449" s="7" t="str">
        <f>IF('Workers Settings'!C449&lt;&gt;"",'Workers Settings'!C449,"")</f>
        <v/>
      </c>
      <c r="D449" s="17"/>
      <c r="E449" s="17"/>
      <c r="F449" s="17"/>
      <c r="G449" s="7" t="str">
        <f>IF(D449&lt;&gt;"",IF('Workers Settings'!D449="","",'Workers Settings'!D449),"")</f>
        <v/>
      </c>
      <c r="H449" s="7" t="str">
        <f>IF(D449&lt;&gt;"",'Workers Settings'!E449,"")</f>
        <v/>
      </c>
      <c r="I449" s="7" t="str">
        <f t="shared" si="66"/>
        <v/>
      </c>
      <c r="J449" s="7" t="str">
        <f>IF('Workers Settings'!F449&lt;&gt;"",'Workers Settings'!F449,"")</f>
        <v/>
      </c>
      <c r="K449" s="7" t="str">
        <f>IF('Workers Settings'!G449&lt;&gt;"",'Workers Settings'!G449,"")</f>
        <v/>
      </c>
      <c r="L449" s="7" t="str">
        <f>IF(D449="","",IF(VLOOKUP(D449,'Demand Locations'!B:D,2,FALSE)="","",VLOOKUP(D449,'Demand Locations'!B:D,2,FALSE)))</f>
        <v/>
      </c>
      <c r="M449" s="7" t="str">
        <f>IF(D449="","",IF(VLOOKUP(D449,'Demand Locations'!B:D,3,FALSE)="","",VLOOKUP(D449,'Demand Locations'!B:D,3,FALSE)))</f>
        <v/>
      </c>
      <c r="N449" s="7" t="str">
        <f t="shared" si="68"/>
        <v/>
      </c>
      <c r="O449" s="7" t="str">
        <f t="shared" si="69"/>
        <v/>
      </c>
      <c r="P449" s="7" t="str">
        <f t="shared" si="70"/>
        <v/>
      </c>
      <c r="Q449" s="7" t="str">
        <f t="shared" si="71"/>
        <v/>
      </c>
      <c r="R449" s="7" t="str">
        <f t="shared" si="72"/>
        <v/>
      </c>
      <c r="S449" s="7" t="str">
        <f t="shared" si="73"/>
        <v/>
      </c>
      <c r="T449" s="7" t="str">
        <f t="shared" si="74"/>
        <v/>
      </c>
      <c r="U449" s="7" t="str">
        <f t="shared" si="75"/>
        <v/>
      </c>
      <c r="V449" s="7" t="str">
        <f t="shared" si="76"/>
        <v/>
      </c>
      <c r="W449" s="60" t="str">
        <f>IF(ISNUMBER(V449),IF(ISNA(VLOOKUP(I449,'Distances Lookup Table'!D:E,2,FALSE)),V449*'General Settings'!$F$6,IF(VLOOKUP(I449,'Distances Lookup Table'!D:E,2,FALSE)="",V449*'General Settings'!$F$6,VLOOKUP(I449,'Distances Lookup Table'!D:E,2,FALSE))),"")</f>
        <v/>
      </c>
      <c r="X449" s="18" t="str">
        <f>IF(D449&lt;&gt;"",'Workers Settings'!H449,"")</f>
        <v/>
      </c>
      <c r="Y449" s="18" t="str">
        <f>IF(D449&lt;&gt;"",'Workers Settings'!I449,"")</f>
        <v/>
      </c>
      <c r="Z449" s="29" t="str">
        <f>IF('Workers Settings'!L449&lt;&gt;"",'Workers Settings'!L449,'Workers Settings'!K449)</f>
        <v/>
      </c>
      <c r="AA449" s="29" t="str">
        <f>IF(D449&lt;&gt;"",IF('Workers Settings'!L449&lt;&gt;"",'Workers Settings'!L449,'Workers Settings'!K449),"")</f>
        <v/>
      </c>
    </row>
    <row r="450" spans="1:27" x14ac:dyDescent="0.25">
      <c r="A450" s="7">
        <f t="shared" si="67"/>
        <v>446</v>
      </c>
      <c r="B450" s="7" t="str">
        <f>IF('Workers Settings'!B450&lt;&gt;"",'Workers Settings'!B450,"")</f>
        <v/>
      </c>
      <c r="C450" s="7" t="str">
        <f>IF('Workers Settings'!C450&lt;&gt;"",'Workers Settings'!C450,"")</f>
        <v/>
      </c>
      <c r="D450" s="17"/>
      <c r="E450" s="17"/>
      <c r="F450" s="17"/>
      <c r="G450" s="7" t="str">
        <f>IF(D450&lt;&gt;"",IF('Workers Settings'!D450="","",'Workers Settings'!D450),"")</f>
        <v/>
      </c>
      <c r="H450" s="7" t="str">
        <f>IF(D450&lt;&gt;"",'Workers Settings'!E450,"")</f>
        <v/>
      </c>
      <c r="I450" s="7" t="str">
        <f t="shared" si="66"/>
        <v/>
      </c>
      <c r="J450" s="7" t="str">
        <f>IF('Workers Settings'!F450&lt;&gt;"",'Workers Settings'!F450,"")</f>
        <v/>
      </c>
      <c r="K450" s="7" t="str">
        <f>IF('Workers Settings'!G450&lt;&gt;"",'Workers Settings'!G450,"")</f>
        <v/>
      </c>
      <c r="L450" s="7" t="str">
        <f>IF(D450="","",IF(VLOOKUP(D450,'Demand Locations'!B:D,2,FALSE)="","",VLOOKUP(D450,'Demand Locations'!B:D,2,FALSE)))</f>
        <v/>
      </c>
      <c r="M450" s="7" t="str">
        <f>IF(D450="","",IF(VLOOKUP(D450,'Demand Locations'!B:D,3,FALSE)="","",VLOOKUP(D450,'Demand Locations'!B:D,3,FALSE)))</f>
        <v/>
      </c>
      <c r="N450" s="7" t="str">
        <f t="shared" si="68"/>
        <v/>
      </c>
      <c r="O450" s="7" t="str">
        <f t="shared" si="69"/>
        <v/>
      </c>
      <c r="P450" s="7" t="str">
        <f t="shared" si="70"/>
        <v/>
      </c>
      <c r="Q450" s="7" t="str">
        <f t="shared" si="71"/>
        <v/>
      </c>
      <c r="R450" s="7" t="str">
        <f t="shared" si="72"/>
        <v/>
      </c>
      <c r="S450" s="7" t="str">
        <f t="shared" si="73"/>
        <v/>
      </c>
      <c r="T450" s="7" t="str">
        <f t="shared" si="74"/>
        <v/>
      </c>
      <c r="U450" s="7" t="str">
        <f t="shared" si="75"/>
        <v/>
      </c>
      <c r="V450" s="7" t="str">
        <f t="shared" si="76"/>
        <v/>
      </c>
      <c r="W450" s="60" t="str">
        <f>IF(ISNUMBER(V450),IF(ISNA(VLOOKUP(I450,'Distances Lookup Table'!D:E,2,FALSE)),V450*'General Settings'!$F$6,IF(VLOOKUP(I450,'Distances Lookup Table'!D:E,2,FALSE)="",V450*'General Settings'!$F$6,VLOOKUP(I450,'Distances Lookup Table'!D:E,2,FALSE))),"")</f>
        <v/>
      </c>
      <c r="X450" s="18" t="str">
        <f>IF(D450&lt;&gt;"",'Workers Settings'!H450,"")</f>
        <v/>
      </c>
      <c r="Y450" s="18" t="str">
        <f>IF(D450&lt;&gt;"",'Workers Settings'!I450,"")</f>
        <v/>
      </c>
      <c r="Z450" s="29" t="str">
        <f>IF('Workers Settings'!L450&lt;&gt;"",'Workers Settings'!L450,'Workers Settings'!K450)</f>
        <v/>
      </c>
      <c r="AA450" s="29" t="str">
        <f>IF(D450&lt;&gt;"",IF('Workers Settings'!L450&lt;&gt;"",'Workers Settings'!L450,'Workers Settings'!K450),"")</f>
        <v/>
      </c>
    </row>
    <row r="451" spans="1:27" x14ac:dyDescent="0.25">
      <c r="A451" s="7">
        <f t="shared" si="67"/>
        <v>447</v>
      </c>
      <c r="B451" s="7" t="str">
        <f>IF('Workers Settings'!B451&lt;&gt;"",'Workers Settings'!B451,"")</f>
        <v/>
      </c>
      <c r="C451" s="7" t="str">
        <f>IF('Workers Settings'!C451&lt;&gt;"",'Workers Settings'!C451,"")</f>
        <v/>
      </c>
      <c r="D451" s="17"/>
      <c r="E451" s="17"/>
      <c r="F451" s="17"/>
      <c r="G451" s="7" t="str">
        <f>IF(D451&lt;&gt;"",IF('Workers Settings'!D451="","",'Workers Settings'!D451),"")</f>
        <v/>
      </c>
      <c r="H451" s="7" t="str">
        <f>IF(D451&lt;&gt;"",'Workers Settings'!E451,"")</f>
        <v/>
      </c>
      <c r="I451" s="7" t="str">
        <f t="shared" si="66"/>
        <v/>
      </c>
      <c r="J451" s="7" t="str">
        <f>IF('Workers Settings'!F451&lt;&gt;"",'Workers Settings'!F451,"")</f>
        <v/>
      </c>
      <c r="K451" s="7" t="str">
        <f>IF('Workers Settings'!G451&lt;&gt;"",'Workers Settings'!G451,"")</f>
        <v/>
      </c>
      <c r="L451" s="7" t="str">
        <f>IF(D451="","",IF(VLOOKUP(D451,'Demand Locations'!B:D,2,FALSE)="","",VLOOKUP(D451,'Demand Locations'!B:D,2,FALSE)))</f>
        <v/>
      </c>
      <c r="M451" s="7" t="str">
        <f>IF(D451="","",IF(VLOOKUP(D451,'Demand Locations'!B:D,3,FALSE)="","",VLOOKUP(D451,'Demand Locations'!B:D,3,FALSE)))</f>
        <v/>
      </c>
      <c r="N451" s="7" t="str">
        <f t="shared" si="68"/>
        <v/>
      </c>
      <c r="O451" s="7" t="str">
        <f t="shared" si="69"/>
        <v/>
      </c>
      <c r="P451" s="7" t="str">
        <f t="shared" si="70"/>
        <v/>
      </c>
      <c r="Q451" s="7" t="str">
        <f t="shared" si="71"/>
        <v/>
      </c>
      <c r="R451" s="7" t="str">
        <f t="shared" si="72"/>
        <v/>
      </c>
      <c r="S451" s="7" t="str">
        <f t="shared" si="73"/>
        <v/>
      </c>
      <c r="T451" s="7" t="str">
        <f t="shared" si="74"/>
        <v/>
      </c>
      <c r="U451" s="7" t="str">
        <f t="shared" si="75"/>
        <v/>
      </c>
      <c r="V451" s="7" t="str">
        <f t="shared" si="76"/>
        <v/>
      </c>
      <c r="W451" s="60" t="str">
        <f>IF(ISNUMBER(V451),IF(ISNA(VLOOKUP(I451,'Distances Lookup Table'!D:E,2,FALSE)),V451*'General Settings'!$F$6,IF(VLOOKUP(I451,'Distances Lookup Table'!D:E,2,FALSE)="",V451*'General Settings'!$F$6,VLOOKUP(I451,'Distances Lookup Table'!D:E,2,FALSE))),"")</f>
        <v/>
      </c>
      <c r="X451" s="18" t="str">
        <f>IF(D451&lt;&gt;"",'Workers Settings'!H451,"")</f>
        <v/>
      </c>
      <c r="Y451" s="18" t="str">
        <f>IF(D451&lt;&gt;"",'Workers Settings'!I451,"")</f>
        <v/>
      </c>
      <c r="Z451" s="29" t="str">
        <f>IF('Workers Settings'!L451&lt;&gt;"",'Workers Settings'!L451,'Workers Settings'!K451)</f>
        <v/>
      </c>
      <c r="AA451" s="29" t="str">
        <f>IF(D451&lt;&gt;"",IF('Workers Settings'!L451&lt;&gt;"",'Workers Settings'!L451,'Workers Settings'!K451),"")</f>
        <v/>
      </c>
    </row>
    <row r="452" spans="1:27" x14ac:dyDescent="0.25">
      <c r="A452" s="7">
        <f t="shared" si="67"/>
        <v>448</v>
      </c>
      <c r="B452" s="7" t="str">
        <f>IF('Workers Settings'!B452&lt;&gt;"",'Workers Settings'!B452,"")</f>
        <v/>
      </c>
      <c r="C452" s="7" t="str">
        <f>IF('Workers Settings'!C452&lt;&gt;"",'Workers Settings'!C452,"")</f>
        <v/>
      </c>
      <c r="D452" s="17"/>
      <c r="E452" s="17"/>
      <c r="F452" s="17"/>
      <c r="G452" s="7" t="str">
        <f>IF(D452&lt;&gt;"",IF('Workers Settings'!D452="","",'Workers Settings'!D452),"")</f>
        <v/>
      </c>
      <c r="H452" s="7" t="str">
        <f>IF(D452&lt;&gt;"",'Workers Settings'!E452,"")</f>
        <v/>
      </c>
      <c r="I452" s="7" t="str">
        <f t="shared" si="66"/>
        <v/>
      </c>
      <c r="J452" s="7" t="str">
        <f>IF('Workers Settings'!F452&lt;&gt;"",'Workers Settings'!F452,"")</f>
        <v/>
      </c>
      <c r="K452" s="7" t="str">
        <f>IF('Workers Settings'!G452&lt;&gt;"",'Workers Settings'!G452,"")</f>
        <v/>
      </c>
      <c r="L452" s="7" t="str">
        <f>IF(D452="","",IF(VLOOKUP(D452,'Demand Locations'!B:D,2,FALSE)="","",VLOOKUP(D452,'Demand Locations'!B:D,2,FALSE)))</f>
        <v/>
      </c>
      <c r="M452" s="7" t="str">
        <f>IF(D452="","",IF(VLOOKUP(D452,'Demand Locations'!B:D,3,FALSE)="","",VLOOKUP(D452,'Demand Locations'!B:D,3,FALSE)))</f>
        <v/>
      </c>
      <c r="N452" s="7" t="str">
        <f t="shared" si="68"/>
        <v/>
      </c>
      <c r="O452" s="7" t="str">
        <f t="shared" si="69"/>
        <v/>
      </c>
      <c r="P452" s="7" t="str">
        <f t="shared" si="70"/>
        <v/>
      </c>
      <c r="Q452" s="7" t="str">
        <f t="shared" si="71"/>
        <v/>
      </c>
      <c r="R452" s="7" t="str">
        <f t="shared" si="72"/>
        <v/>
      </c>
      <c r="S452" s="7" t="str">
        <f t="shared" si="73"/>
        <v/>
      </c>
      <c r="T452" s="7" t="str">
        <f t="shared" si="74"/>
        <v/>
      </c>
      <c r="U452" s="7" t="str">
        <f t="shared" si="75"/>
        <v/>
      </c>
      <c r="V452" s="7" t="str">
        <f t="shared" si="76"/>
        <v/>
      </c>
      <c r="W452" s="60" t="str">
        <f>IF(ISNUMBER(V452),IF(ISNA(VLOOKUP(I452,'Distances Lookup Table'!D:E,2,FALSE)),V452*'General Settings'!$F$6,IF(VLOOKUP(I452,'Distances Lookup Table'!D:E,2,FALSE)="",V452*'General Settings'!$F$6,VLOOKUP(I452,'Distances Lookup Table'!D:E,2,FALSE))),"")</f>
        <v/>
      </c>
      <c r="X452" s="18" t="str">
        <f>IF(D452&lt;&gt;"",'Workers Settings'!H452,"")</f>
        <v/>
      </c>
      <c r="Y452" s="18" t="str">
        <f>IF(D452&lt;&gt;"",'Workers Settings'!I452,"")</f>
        <v/>
      </c>
      <c r="Z452" s="29" t="str">
        <f>IF('Workers Settings'!L452&lt;&gt;"",'Workers Settings'!L452,'Workers Settings'!K452)</f>
        <v/>
      </c>
      <c r="AA452" s="29" t="str">
        <f>IF(D452&lt;&gt;"",IF('Workers Settings'!L452&lt;&gt;"",'Workers Settings'!L452,'Workers Settings'!K452),"")</f>
        <v/>
      </c>
    </row>
    <row r="453" spans="1:27" x14ac:dyDescent="0.25">
      <c r="A453" s="7">
        <f t="shared" si="67"/>
        <v>449</v>
      </c>
      <c r="B453" s="7" t="str">
        <f>IF('Workers Settings'!B453&lt;&gt;"",'Workers Settings'!B453,"")</f>
        <v/>
      </c>
      <c r="C453" s="7" t="str">
        <f>IF('Workers Settings'!C453&lt;&gt;"",'Workers Settings'!C453,"")</f>
        <v/>
      </c>
      <c r="D453" s="17"/>
      <c r="E453" s="17"/>
      <c r="F453" s="17"/>
      <c r="G453" s="7" t="str">
        <f>IF(D453&lt;&gt;"",IF('Workers Settings'!D453="","",'Workers Settings'!D453),"")</f>
        <v/>
      </c>
      <c r="H453" s="7" t="str">
        <f>IF(D453&lt;&gt;"",'Workers Settings'!E453,"")</f>
        <v/>
      </c>
      <c r="I453" s="7" t="str">
        <f t="shared" ref="I453:I516" si="77">IF(AND(D453&lt;&gt;"",H453&lt;&gt;""),H453&amp;"-"&amp;D453,"")</f>
        <v/>
      </c>
      <c r="J453" s="7" t="str">
        <f>IF('Workers Settings'!F453&lt;&gt;"",'Workers Settings'!F453,"")</f>
        <v/>
      </c>
      <c r="K453" s="7" t="str">
        <f>IF('Workers Settings'!G453&lt;&gt;"",'Workers Settings'!G453,"")</f>
        <v/>
      </c>
      <c r="L453" s="7" t="str">
        <f>IF(D453="","",IF(VLOOKUP(D453,'Demand Locations'!B:D,2,FALSE)="","",VLOOKUP(D453,'Demand Locations'!B:D,2,FALSE)))</f>
        <v/>
      </c>
      <c r="M453" s="7" t="str">
        <f>IF(D453="","",IF(VLOOKUP(D453,'Demand Locations'!B:D,3,FALSE)="","",VLOOKUP(D453,'Demand Locations'!B:D,3,FALSE)))</f>
        <v/>
      </c>
      <c r="N453" s="7" t="str">
        <f t="shared" si="68"/>
        <v/>
      </c>
      <c r="O453" s="7" t="str">
        <f t="shared" si="69"/>
        <v/>
      </c>
      <c r="P453" s="7" t="str">
        <f t="shared" si="70"/>
        <v/>
      </c>
      <c r="Q453" s="7" t="str">
        <f t="shared" si="71"/>
        <v/>
      </c>
      <c r="R453" s="7" t="str">
        <f t="shared" si="72"/>
        <v/>
      </c>
      <c r="S453" s="7" t="str">
        <f t="shared" si="73"/>
        <v/>
      </c>
      <c r="T453" s="7" t="str">
        <f t="shared" si="74"/>
        <v/>
      </c>
      <c r="U453" s="7" t="str">
        <f t="shared" si="75"/>
        <v/>
      </c>
      <c r="V453" s="7" t="str">
        <f t="shared" si="76"/>
        <v/>
      </c>
      <c r="W453" s="60" t="str">
        <f>IF(ISNUMBER(V453),IF(ISNA(VLOOKUP(I453,'Distances Lookup Table'!D:E,2,FALSE)),V453*'General Settings'!$F$6,IF(VLOOKUP(I453,'Distances Lookup Table'!D:E,2,FALSE)="",V453*'General Settings'!$F$6,VLOOKUP(I453,'Distances Lookup Table'!D:E,2,FALSE))),"")</f>
        <v/>
      </c>
      <c r="X453" s="18" t="str">
        <f>IF(D453&lt;&gt;"",'Workers Settings'!H453,"")</f>
        <v/>
      </c>
      <c r="Y453" s="18" t="str">
        <f>IF(D453&lt;&gt;"",'Workers Settings'!I453,"")</f>
        <v/>
      </c>
      <c r="Z453" s="29" t="str">
        <f>IF('Workers Settings'!L453&lt;&gt;"",'Workers Settings'!L453,'Workers Settings'!K453)</f>
        <v/>
      </c>
      <c r="AA453" s="29" t="str">
        <f>IF(D453&lt;&gt;"",IF('Workers Settings'!L453&lt;&gt;"",'Workers Settings'!L453,'Workers Settings'!K453),"")</f>
        <v/>
      </c>
    </row>
    <row r="454" spans="1:27" x14ac:dyDescent="0.25">
      <c r="A454" s="7">
        <f t="shared" ref="A454:A517" si="78">A453+1</f>
        <v>450</v>
      </c>
      <c r="B454" s="7" t="str">
        <f>IF('Workers Settings'!B454&lt;&gt;"",'Workers Settings'!B454,"")</f>
        <v/>
      </c>
      <c r="C454" s="7" t="str">
        <f>IF('Workers Settings'!C454&lt;&gt;"",'Workers Settings'!C454,"")</f>
        <v/>
      </c>
      <c r="D454" s="17"/>
      <c r="E454" s="17"/>
      <c r="F454" s="17"/>
      <c r="G454" s="7" t="str">
        <f>IF(D454&lt;&gt;"",IF('Workers Settings'!D454="","",'Workers Settings'!D454),"")</f>
        <v/>
      </c>
      <c r="H454" s="7" t="str">
        <f>IF(D454&lt;&gt;"",'Workers Settings'!E454,"")</f>
        <v/>
      </c>
      <c r="I454" s="7" t="str">
        <f t="shared" si="77"/>
        <v/>
      </c>
      <c r="J454" s="7" t="str">
        <f>IF('Workers Settings'!F454&lt;&gt;"",'Workers Settings'!F454,"")</f>
        <v/>
      </c>
      <c r="K454" s="7" t="str">
        <f>IF('Workers Settings'!G454&lt;&gt;"",'Workers Settings'!G454,"")</f>
        <v/>
      </c>
      <c r="L454" s="7" t="str">
        <f>IF(D454="","",IF(VLOOKUP(D454,'Demand Locations'!B:D,2,FALSE)="","",VLOOKUP(D454,'Demand Locations'!B:D,2,FALSE)))</f>
        <v/>
      </c>
      <c r="M454" s="7" t="str">
        <f>IF(D454="","",IF(VLOOKUP(D454,'Demand Locations'!B:D,3,FALSE)="","",VLOOKUP(D454,'Demand Locations'!B:D,3,FALSE)))</f>
        <v/>
      </c>
      <c r="N454" s="7" t="str">
        <f t="shared" ref="N454:N517" si="79">IF(ISNUMBER(J454),J454*PI()/180,"")</f>
        <v/>
      </c>
      <c r="O454" s="7" t="str">
        <f t="shared" ref="O454:O517" si="80">IF(ISNUMBER(L454),L454*PI()/180,"")</f>
        <v/>
      </c>
      <c r="P454" s="7" t="str">
        <f t="shared" ref="P454:P517" si="81">IF(AND(ISNUMBER(J454),ISNUMBER(L454)),(L454-J454)*PI()/180,"")</f>
        <v/>
      </c>
      <c r="Q454" s="7" t="str">
        <f t="shared" ref="Q454:Q517" si="82">IF(ISNUMBER(K454),K454*PI()/180,"")</f>
        <v/>
      </c>
      <c r="R454" s="7" t="str">
        <f t="shared" ref="R454:R517" si="83">IF(ISNUMBER(M454),M454*PI()/180,"")</f>
        <v/>
      </c>
      <c r="S454" s="7" t="str">
        <f t="shared" ref="S454:S517" si="84">IF(AND(ISNUMBER(M454),ISNUMBER(K454)),(M454-K454)*PI()/180,"")</f>
        <v/>
      </c>
      <c r="T454" s="7" t="str">
        <f t="shared" ref="T454:T517" si="85">IF(AND(ISNUMBER(P454),ISNUMBER(N454),ISNUMBER(O454),ISNUMBER(S454)),(SIN(P454/2))^2+COS(N454)*COS(O454)*(SIN(S454/2))^2,"")</f>
        <v/>
      </c>
      <c r="U454" s="7" t="str">
        <f t="shared" ref="U454:U517" si="86">IF(ISNUMBER(T454),2*ATAN2(SQRT(1-T454),SQRT(T454)),"")</f>
        <v/>
      </c>
      <c r="V454" s="7" t="str">
        <f t="shared" ref="V454:V517" si="87">IF(ISNUMBER(U454),6373*U454,"")</f>
        <v/>
      </c>
      <c r="W454" s="60" t="str">
        <f>IF(ISNUMBER(V454),IF(ISNA(VLOOKUP(I454,'Distances Lookup Table'!D:E,2,FALSE)),V454*'General Settings'!$F$6,IF(VLOOKUP(I454,'Distances Lookup Table'!D:E,2,FALSE)="",V454*'General Settings'!$F$6,VLOOKUP(I454,'Distances Lookup Table'!D:E,2,FALSE))),"")</f>
        <v/>
      </c>
      <c r="X454" s="18" t="str">
        <f>IF(D454&lt;&gt;"",'Workers Settings'!H454,"")</f>
        <v/>
      </c>
      <c r="Y454" s="18" t="str">
        <f>IF(D454&lt;&gt;"",'Workers Settings'!I454,"")</f>
        <v/>
      </c>
      <c r="Z454" s="29" t="str">
        <f>IF('Workers Settings'!L454&lt;&gt;"",'Workers Settings'!L454,'Workers Settings'!K454)</f>
        <v/>
      </c>
      <c r="AA454" s="29" t="str">
        <f>IF(D454&lt;&gt;"",IF('Workers Settings'!L454&lt;&gt;"",'Workers Settings'!L454,'Workers Settings'!K454),"")</f>
        <v/>
      </c>
    </row>
    <row r="455" spans="1:27" x14ac:dyDescent="0.25">
      <c r="A455" s="7">
        <f t="shared" si="78"/>
        <v>451</v>
      </c>
      <c r="B455" s="7" t="str">
        <f>IF('Workers Settings'!B455&lt;&gt;"",'Workers Settings'!B455,"")</f>
        <v/>
      </c>
      <c r="C455" s="7" t="str">
        <f>IF('Workers Settings'!C455&lt;&gt;"",'Workers Settings'!C455,"")</f>
        <v/>
      </c>
      <c r="D455" s="17"/>
      <c r="E455" s="17"/>
      <c r="F455" s="17"/>
      <c r="G455" s="7" t="str">
        <f>IF(D455&lt;&gt;"",IF('Workers Settings'!D455="","",'Workers Settings'!D455),"")</f>
        <v/>
      </c>
      <c r="H455" s="7" t="str">
        <f>IF(D455&lt;&gt;"",'Workers Settings'!E455,"")</f>
        <v/>
      </c>
      <c r="I455" s="7" t="str">
        <f t="shared" si="77"/>
        <v/>
      </c>
      <c r="J455" s="7" t="str">
        <f>IF('Workers Settings'!F455&lt;&gt;"",'Workers Settings'!F455,"")</f>
        <v/>
      </c>
      <c r="K455" s="7" t="str">
        <f>IF('Workers Settings'!G455&lt;&gt;"",'Workers Settings'!G455,"")</f>
        <v/>
      </c>
      <c r="L455" s="7" t="str">
        <f>IF(D455="","",IF(VLOOKUP(D455,'Demand Locations'!B:D,2,FALSE)="","",VLOOKUP(D455,'Demand Locations'!B:D,2,FALSE)))</f>
        <v/>
      </c>
      <c r="M455" s="7" t="str">
        <f>IF(D455="","",IF(VLOOKUP(D455,'Demand Locations'!B:D,3,FALSE)="","",VLOOKUP(D455,'Demand Locations'!B:D,3,FALSE)))</f>
        <v/>
      </c>
      <c r="N455" s="7" t="str">
        <f t="shared" si="79"/>
        <v/>
      </c>
      <c r="O455" s="7" t="str">
        <f t="shared" si="80"/>
        <v/>
      </c>
      <c r="P455" s="7" t="str">
        <f t="shared" si="81"/>
        <v/>
      </c>
      <c r="Q455" s="7" t="str">
        <f t="shared" si="82"/>
        <v/>
      </c>
      <c r="R455" s="7" t="str">
        <f t="shared" si="83"/>
        <v/>
      </c>
      <c r="S455" s="7" t="str">
        <f t="shared" si="84"/>
        <v/>
      </c>
      <c r="T455" s="7" t="str">
        <f t="shared" si="85"/>
        <v/>
      </c>
      <c r="U455" s="7" t="str">
        <f t="shared" si="86"/>
        <v/>
      </c>
      <c r="V455" s="7" t="str">
        <f t="shared" si="87"/>
        <v/>
      </c>
      <c r="W455" s="60" t="str">
        <f>IF(ISNUMBER(V455),IF(ISNA(VLOOKUP(I455,'Distances Lookup Table'!D:E,2,FALSE)),V455*'General Settings'!$F$6,IF(VLOOKUP(I455,'Distances Lookup Table'!D:E,2,FALSE)="",V455*'General Settings'!$F$6,VLOOKUP(I455,'Distances Lookup Table'!D:E,2,FALSE))),"")</f>
        <v/>
      </c>
      <c r="X455" s="18" t="str">
        <f>IF(D455&lt;&gt;"",'Workers Settings'!H455,"")</f>
        <v/>
      </c>
      <c r="Y455" s="18" t="str">
        <f>IF(D455&lt;&gt;"",'Workers Settings'!I455,"")</f>
        <v/>
      </c>
      <c r="Z455" s="29" t="str">
        <f>IF('Workers Settings'!L455&lt;&gt;"",'Workers Settings'!L455,'Workers Settings'!K455)</f>
        <v/>
      </c>
      <c r="AA455" s="29" t="str">
        <f>IF(D455&lt;&gt;"",IF('Workers Settings'!L455&lt;&gt;"",'Workers Settings'!L455,'Workers Settings'!K455),"")</f>
        <v/>
      </c>
    </row>
    <row r="456" spans="1:27" x14ac:dyDescent="0.25">
      <c r="A456" s="7">
        <f t="shared" si="78"/>
        <v>452</v>
      </c>
      <c r="B456" s="7" t="str">
        <f>IF('Workers Settings'!B456&lt;&gt;"",'Workers Settings'!B456,"")</f>
        <v/>
      </c>
      <c r="C456" s="7" t="str">
        <f>IF('Workers Settings'!C456&lt;&gt;"",'Workers Settings'!C456,"")</f>
        <v/>
      </c>
      <c r="D456" s="17"/>
      <c r="E456" s="17"/>
      <c r="F456" s="17"/>
      <c r="G456" s="7" t="str">
        <f>IF(D456&lt;&gt;"",IF('Workers Settings'!D456="","",'Workers Settings'!D456),"")</f>
        <v/>
      </c>
      <c r="H456" s="7" t="str">
        <f>IF(D456&lt;&gt;"",'Workers Settings'!E456,"")</f>
        <v/>
      </c>
      <c r="I456" s="7" t="str">
        <f t="shared" si="77"/>
        <v/>
      </c>
      <c r="J456" s="7" t="str">
        <f>IF('Workers Settings'!F456&lt;&gt;"",'Workers Settings'!F456,"")</f>
        <v/>
      </c>
      <c r="K456" s="7" t="str">
        <f>IF('Workers Settings'!G456&lt;&gt;"",'Workers Settings'!G456,"")</f>
        <v/>
      </c>
      <c r="L456" s="7" t="str">
        <f>IF(D456="","",IF(VLOOKUP(D456,'Demand Locations'!B:D,2,FALSE)="","",VLOOKUP(D456,'Demand Locations'!B:D,2,FALSE)))</f>
        <v/>
      </c>
      <c r="M456" s="7" t="str">
        <f>IF(D456="","",IF(VLOOKUP(D456,'Demand Locations'!B:D,3,FALSE)="","",VLOOKUP(D456,'Demand Locations'!B:D,3,FALSE)))</f>
        <v/>
      </c>
      <c r="N456" s="7" t="str">
        <f t="shared" si="79"/>
        <v/>
      </c>
      <c r="O456" s="7" t="str">
        <f t="shared" si="80"/>
        <v/>
      </c>
      <c r="P456" s="7" t="str">
        <f t="shared" si="81"/>
        <v/>
      </c>
      <c r="Q456" s="7" t="str">
        <f t="shared" si="82"/>
        <v/>
      </c>
      <c r="R456" s="7" t="str">
        <f t="shared" si="83"/>
        <v/>
      </c>
      <c r="S456" s="7" t="str">
        <f t="shared" si="84"/>
        <v/>
      </c>
      <c r="T456" s="7" t="str">
        <f t="shared" si="85"/>
        <v/>
      </c>
      <c r="U456" s="7" t="str">
        <f t="shared" si="86"/>
        <v/>
      </c>
      <c r="V456" s="7" t="str">
        <f t="shared" si="87"/>
        <v/>
      </c>
      <c r="W456" s="60" t="str">
        <f>IF(ISNUMBER(V456),IF(ISNA(VLOOKUP(I456,'Distances Lookup Table'!D:E,2,FALSE)),V456*'General Settings'!$F$6,IF(VLOOKUP(I456,'Distances Lookup Table'!D:E,2,FALSE)="",V456*'General Settings'!$F$6,VLOOKUP(I456,'Distances Lookup Table'!D:E,2,FALSE))),"")</f>
        <v/>
      </c>
      <c r="X456" s="18" t="str">
        <f>IF(D456&lt;&gt;"",'Workers Settings'!H456,"")</f>
        <v/>
      </c>
      <c r="Y456" s="18" t="str">
        <f>IF(D456&lt;&gt;"",'Workers Settings'!I456,"")</f>
        <v/>
      </c>
      <c r="Z456" s="29" t="str">
        <f>IF('Workers Settings'!L456&lt;&gt;"",'Workers Settings'!L456,'Workers Settings'!K456)</f>
        <v/>
      </c>
      <c r="AA456" s="29" t="str">
        <f>IF(D456&lt;&gt;"",IF('Workers Settings'!L456&lt;&gt;"",'Workers Settings'!L456,'Workers Settings'!K456),"")</f>
        <v/>
      </c>
    </row>
    <row r="457" spans="1:27" x14ac:dyDescent="0.25">
      <c r="A457" s="7">
        <f t="shared" si="78"/>
        <v>453</v>
      </c>
      <c r="B457" s="7" t="str">
        <f>IF('Workers Settings'!B457&lt;&gt;"",'Workers Settings'!B457,"")</f>
        <v/>
      </c>
      <c r="C457" s="7" t="str">
        <f>IF('Workers Settings'!C457&lt;&gt;"",'Workers Settings'!C457,"")</f>
        <v/>
      </c>
      <c r="D457" s="17"/>
      <c r="E457" s="17"/>
      <c r="F457" s="17"/>
      <c r="G457" s="7" t="str">
        <f>IF(D457&lt;&gt;"",IF('Workers Settings'!D457="","",'Workers Settings'!D457),"")</f>
        <v/>
      </c>
      <c r="H457" s="7" t="str">
        <f>IF(D457&lt;&gt;"",'Workers Settings'!E457,"")</f>
        <v/>
      </c>
      <c r="I457" s="7" t="str">
        <f t="shared" si="77"/>
        <v/>
      </c>
      <c r="J457" s="7" t="str">
        <f>IF('Workers Settings'!F457&lt;&gt;"",'Workers Settings'!F457,"")</f>
        <v/>
      </c>
      <c r="K457" s="7" t="str">
        <f>IF('Workers Settings'!G457&lt;&gt;"",'Workers Settings'!G457,"")</f>
        <v/>
      </c>
      <c r="L457" s="7" t="str">
        <f>IF(D457="","",IF(VLOOKUP(D457,'Demand Locations'!B:D,2,FALSE)="","",VLOOKUP(D457,'Demand Locations'!B:D,2,FALSE)))</f>
        <v/>
      </c>
      <c r="M457" s="7" t="str">
        <f>IF(D457="","",IF(VLOOKUP(D457,'Demand Locations'!B:D,3,FALSE)="","",VLOOKUP(D457,'Demand Locations'!B:D,3,FALSE)))</f>
        <v/>
      </c>
      <c r="N457" s="7" t="str">
        <f t="shared" si="79"/>
        <v/>
      </c>
      <c r="O457" s="7" t="str">
        <f t="shared" si="80"/>
        <v/>
      </c>
      <c r="P457" s="7" t="str">
        <f t="shared" si="81"/>
        <v/>
      </c>
      <c r="Q457" s="7" t="str">
        <f t="shared" si="82"/>
        <v/>
      </c>
      <c r="R457" s="7" t="str">
        <f t="shared" si="83"/>
        <v/>
      </c>
      <c r="S457" s="7" t="str">
        <f t="shared" si="84"/>
        <v/>
      </c>
      <c r="T457" s="7" t="str">
        <f t="shared" si="85"/>
        <v/>
      </c>
      <c r="U457" s="7" t="str">
        <f t="shared" si="86"/>
        <v/>
      </c>
      <c r="V457" s="7" t="str">
        <f t="shared" si="87"/>
        <v/>
      </c>
      <c r="W457" s="60" t="str">
        <f>IF(ISNUMBER(V457),IF(ISNA(VLOOKUP(I457,'Distances Lookup Table'!D:E,2,FALSE)),V457*'General Settings'!$F$6,IF(VLOOKUP(I457,'Distances Lookup Table'!D:E,2,FALSE)="",V457*'General Settings'!$F$6,VLOOKUP(I457,'Distances Lookup Table'!D:E,2,FALSE))),"")</f>
        <v/>
      </c>
      <c r="X457" s="18" t="str">
        <f>IF(D457&lt;&gt;"",'Workers Settings'!H457,"")</f>
        <v/>
      </c>
      <c r="Y457" s="18" t="str">
        <f>IF(D457&lt;&gt;"",'Workers Settings'!I457,"")</f>
        <v/>
      </c>
      <c r="Z457" s="29" t="str">
        <f>IF('Workers Settings'!L457&lt;&gt;"",'Workers Settings'!L457,'Workers Settings'!K457)</f>
        <v/>
      </c>
      <c r="AA457" s="29" t="str">
        <f>IF(D457&lt;&gt;"",IF('Workers Settings'!L457&lt;&gt;"",'Workers Settings'!L457,'Workers Settings'!K457),"")</f>
        <v/>
      </c>
    </row>
    <row r="458" spans="1:27" x14ac:dyDescent="0.25">
      <c r="A458" s="7">
        <f t="shared" si="78"/>
        <v>454</v>
      </c>
      <c r="B458" s="7" t="str">
        <f>IF('Workers Settings'!B458&lt;&gt;"",'Workers Settings'!B458,"")</f>
        <v/>
      </c>
      <c r="C458" s="7" t="str">
        <f>IF('Workers Settings'!C458&lt;&gt;"",'Workers Settings'!C458,"")</f>
        <v/>
      </c>
      <c r="D458" s="17"/>
      <c r="E458" s="17"/>
      <c r="F458" s="17"/>
      <c r="G458" s="7" t="str">
        <f>IF(D458&lt;&gt;"",IF('Workers Settings'!D458="","",'Workers Settings'!D458),"")</f>
        <v/>
      </c>
      <c r="H458" s="7" t="str">
        <f>IF(D458&lt;&gt;"",'Workers Settings'!E458,"")</f>
        <v/>
      </c>
      <c r="I458" s="7" t="str">
        <f t="shared" si="77"/>
        <v/>
      </c>
      <c r="J458" s="7" t="str">
        <f>IF('Workers Settings'!F458&lt;&gt;"",'Workers Settings'!F458,"")</f>
        <v/>
      </c>
      <c r="K458" s="7" t="str">
        <f>IF('Workers Settings'!G458&lt;&gt;"",'Workers Settings'!G458,"")</f>
        <v/>
      </c>
      <c r="L458" s="7" t="str">
        <f>IF(D458="","",IF(VLOOKUP(D458,'Demand Locations'!B:D,2,FALSE)="","",VLOOKUP(D458,'Demand Locations'!B:D,2,FALSE)))</f>
        <v/>
      </c>
      <c r="M458" s="7" t="str">
        <f>IF(D458="","",IF(VLOOKUP(D458,'Demand Locations'!B:D,3,FALSE)="","",VLOOKUP(D458,'Demand Locations'!B:D,3,FALSE)))</f>
        <v/>
      </c>
      <c r="N458" s="7" t="str">
        <f t="shared" si="79"/>
        <v/>
      </c>
      <c r="O458" s="7" t="str">
        <f t="shared" si="80"/>
        <v/>
      </c>
      <c r="P458" s="7" t="str">
        <f t="shared" si="81"/>
        <v/>
      </c>
      <c r="Q458" s="7" t="str">
        <f t="shared" si="82"/>
        <v/>
      </c>
      <c r="R458" s="7" t="str">
        <f t="shared" si="83"/>
        <v/>
      </c>
      <c r="S458" s="7" t="str">
        <f t="shared" si="84"/>
        <v/>
      </c>
      <c r="T458" s="7" t="str">
        <f t="shared" si="85"/>
        <v/>
      </c>
      <c r="U458" s="7" t="str">
        <f t="shared" si="86"/>
        <v/>
      </c>
      <c r="V458" s="7" t="str">
        <f t="shared" si="87"/>
        <v/>
      </c>
      <c r="W458" s="60" t="str">
        <f>IF(ISNUMBER(V458),IF(ISNA(VLOOKUP(I458,'Distances Lookup Table'!D:E,2,FALSE)),V458*'General Settings'!$F$6,IF(VLOOKUP(I458,'Distances Lookup Table'!D:E,2,FALSE)="",V458*'General Settings'!$F$6,VLOOKUP(I458,'Distances Lookup Table'!D:E,2,FALSE))),"")</f>
        <v/>
      </c>
      <c r="X458" s="18" t="str">
        <f>IF(D458&lt;&gt;"",'Workers Settings'!H458,"")</f>
        <v/>
      </c>
      <c r="Y458" s="18" t="str">
        <f>IF(D458&lt;&gt;"",'Workers Settings'!I458,"")</f>
        <v/>
      </c>
      <c r="Z458" s="29" t="str">
        <f>IF('Workers Settings'!L458&lt;&gt;"",'Workers Settings'!L458,'Workers Settings'!K458)</f>
        <v/>
      </c>
      <c r="AA458" s="29" t="str">
        <f>IF(D458&lt;&gt;"",IF('Workers Settings'!L458&lt;&gt;"",'Workers Settings'!L458,'Workers Settings'!K458),"")</f>
        <v/>
      </c>
    </row>
    <row r="459" spans="1:27" x14ac:dyDescent="0.25">
      <c r="A459" s="7">
        <f t="shared" si="78"/>
        <v>455</v>
      </c>
      <c r="B459" s="7" t="str">
        <f>IF('Workers Settings'!B459&lt;&gt;"",'Workers Settings'!B459,"")</f>
        <v/>
      </c>
      <c r="C459" s="7" t="str">
        <f>IF('Workers Settings'!C459&lt;&gt;"",'Workers Settings'!C459,"")</f>
        <v/>
      </c>
      <c r="D459" s="17"/>
      <c r="E459" s="17"/>
      <c r="F459" s="17"/>
      <c r="G459" s="7" t="str">
        <f>IF(D459&lt;&gt;"",IF('Workers Settings'!D459="","",'Workers Settings'!D459),"")</f>
        <v/>
      </c>
      <c r="H459" s="7" t="str">
        <f>IF(D459&lt;&gt;"",'Workers Settings'!E459,"")</f>
        <v/>
      </c>
      <c r="I459" s="7" t="str">
        <f t="shared" si="77"/>
        <v/>
      </c>
      <c r="J459" s="7" t="str">
        <f>IF('Workers Settings'!F459&lt;&gt;"",'Workers Settings'!F459,"")</f>
        <v/>
      </c>
      <c r="K459" s="7" t="str">
        <f>IF('Workers Settings'!G459&lt;&gt;"",'Workers Settings'!G459,"")</f>
        <v/>
      </c>
      <c r="L459" s="7" t="str">
        <f>IF(D459="","",IF(VLOOKUP(D459,'Demand Locations'!B:D,2,FALSE)="","",VLOOKUP(D459,'Demand Locations'!B:D,2,FALSE)))</f>
        <v/>
      </c>
      <c r="M459" s="7" t="str">
        <f>IF(D459="","",IF(VLOOKUP(D459,'Demand Locations'!B:D,3,FALSE)="","",VLOOKUP(D459,'Demand Locations'!B:D,3,FALSE)))</f>
        <v/>
      </c>
      <c r="N459" s="7" t="str">
        <f t="shared" si="79"/>
        <v/>
      </c>
      <c r="O459" s="7" t="str">
        <f t="shared" si="80"/>
        <v/>
      </c>
      <c r="P459" s="7" t="str">
        <f t="shared" si="81"/>
        <v/>
      </c>
      <c r="Q459" s="7" t="str">
        <f t="shared" si="82"/>
        <v/>
      </c>
      <c r="R459" s="7" t="str">
        <f t="shared" si="83"/>
        <v/>
      </c>
      <c r="S459" s="7" t="str">
        <f t="shared" si="84"/>
        <v/>
      </c>
      <c r="T459" s="7" t="str">
        <f t="shared" si="85"/>
        <v/>
      </c>
      <c r="U459" s="7" t="str">
        <f t="shared" si="86"/>
        <v/>
      </c>
      <c r="V459" s="7" t="str">
        <f t="shared" si="87"/>
        <v/>
      </c>
      <c r="W459" s="60" t="str">
        <f>IF(ISNUMBER(V459),IF(ISNA(VLOOKUP(I459,'Distances Lookup Table'!D:E,2,FALSE)),V459*'General Settings'!$F$6,IF(VLOOKUP(I459,'Distances Lookup Table'!D:E,2,FALSE)="",V459*'General Settings'!$F$6,VLOOKUP(I459,'Distances Lookup Table'!D:E,2,FALSE))),"")</f>
        <v/>
      </c>
      <c r="X459" s="18" t="str">
        <f>IF(D459&lt;&gt;"",'Workers Settings'!H459,"")</f>
        <v/>
      </c>
      <c r="Y459" s="18" t="str">
        <f>IF(D459&lt;&gt;"",'Workers Settings'!I459,"")</f>
        <v/>
      </c>
      <c r="Z459" s="29" t="str">
        <f>IF('Workers Settings'!L459&lt;&gt;"",'Workers Settings'!L459,'Workers Settings'!K459)</f>
        <v/>
      </c>
      <c r="AA459" s="29" t="str">
        <f>IF(D459&lt;&gt;"",IF('Workers Settings'!L459&lt;&gt;"",'Workers Settings'!L459,'Workers Settings'!K459),"")</f>
        <v/>
      </c>
    </row>
    <row r="460" spans="1:27" x14ac:dyDescent="0.25">
      <c r="A460" s="7">
        <f t="shared" si="78"/>
        <v>456</v>
      </c>
      <c r="B460" s="7" t="str">
        <f>IF('Workers Settings'!B460&lt;&gt;"",'Workers Settings'!B460,"")</f>
        <v/>
      </c>
      <c r="C460" s="7" t="str">
        <f>IF('Workers Settings'!C460&lt;&gt;"",'Workers Settings'!C460,"")</f>
        <v/>
      </c>
      <c r="D460" s="17"/>
      <c r="E460" s="17"/>
      <c r="F460" s="17"/>
      <c r="G460" s="7" t="str">
        <f>IF(D460&lt;&gt;"",IF('Workers Settings'!D460="","",'Workers Settings'!D460),"")</f>
        <v/>
      </c>
      <c r="H460" s="7" t="str">
        <f>IF(D460&lt;&gt;"",'Workers Settings'!E460,"")</f>
        <v/>
      </c>
      <c r="I460" s="7" t="str">
        <f t="shared" si="77"/>
        <v/>
      </c>
      <c r="J460" s="7" t="str">
        <f>IF('Workers Settings'!F460&lt;&gt;"",'Workers Settings'!F460,"")</f>
        <v/>
      </c>
      <c r="K460" s="7" t="str">
        <f>IF('Workers Settings'!G460&lt;&gt;"",'Workers Settings'!G460,"")</f>
        <v/>
      </c>
      <c r="L460" s="7" t="str">
        <f>IF(D460="","",IF(VLOOKUP(D460,'Demand Locations'!B:D,2,FALSE)="","",VLOOKUP(D460,'Demand Locations'!B:D,2,FALSE)))</f>
        <v/>
      </c>
      <c r="M460" s="7" t="str">
        <f>IF(D460="","",IF(VLOOKUP(D460,'Demand Locations'!B:D,3,FALSE)="","",VLOOKUP(D460,'Demand Locations'!B:D,3,FALSE)))</f>
        <v/>
      </c>
      <c r="N460" s="7" t="str">
        <f t="shared" si="79"/>
        <v/>
      </c>
      <c r="O460" s="7" t="str">
        <f t="shared" si="80"/>
        <v/>
      </c>
      <c r="P460" s="7" t="str">
        <f t="shared" si="81"/>
        <v/>
      </c>
      <c r="Q460" s="7" t="str">
        <f t="shared" si="82"/>
        <v/>
      </c>
      <c r="R460" s="7" t="str">
        <f t="shared" si="83"/>
        <v/>
      </c>
      <c r="S460" s="7" t="str">
        <f t="shared" si="84"/>
        <v/>
      </c>
      <c r="T460" s="7" t="str">
        <f t="shared" si="85"/>
        <v/>
      </c>
      <c r="U460" s="7" t="str">
        <f t="shared" si="86"/>
        <v/>
      </c>
      <c r="V460" s="7" t="str">
        <f t="shared" si="87"/>
        <v/>
      </c>
      <c r="W460" s="60" t="str">
        <f>IF(ISNUMBER(V460),IF(ISNA(VLOOKUP(I460,'Distances Lookup Table'!D:E,2,FALSE)),V460*'General Settings'!$F$6,IF(VLOOKUP(I460,'Distances Lookup Table'!D:E,2,FALSE)="",V460*'General Settings'!$F$6,VLOOKUP(I460,'Distances Lookup Table'!D:E,2,FALSE))),"")</f>
        <v/>
      </c>
      <c r="X460" s="18" t="str">
        <f>IF(D460&lt;&gt;"",'Workers Settings'!H460,"")</f>
        <v/>
      </c>
      <c r="Y460" s="18" t="str">
        <f>IF(D460&lt;&gt;"",'Workers Settings'!I460,"")</f>
        <v/>
      </c>
      <c r="Z460" s="29" t="str">
        <f>IF('Workers Settings'!L460&lt;&gt;"",'Workers Settings'!L460,'Workers Settings'!K460)</f>
        <v/>
      </c>
      <c r="AA460" s="29" t="str">
        <f>IF(D460&lt;&gt;"",IF('Workers Settings'!L460&lt;&gt;"",'Workers Settings'!L460,'Workers Settings'!K460),"")</f>
        <v/>
      </c>
    </row>
    <row r="461" spans="1:27" x14ac:dyDescent="0.25">
      <c r="A461" s="7">
        <f t="shared" si="78"/>
        <v>457</v>
      </c>
      <c r="B461" s="7" t="str">
        <f>IF('Workers Settings'!B461&lt;&gt;"",'Workers Settings'!B461,"")</f>
        <v/>
      </c>
      <c r="C461" s="7" t="str">
        <f>IF('Workers Settings'!C461&lt;&gt;"",'Workers Settings'!C461,"")</f>
        <v/>
      </c>
      <c r="D461" s="17"/>
      <c r="E461" s="17"/>
      <c r="F461" s="17"/>
      <c r="G461" s="7" t="str">
        <f>IF(D461&lt;&gt;"",IF('Workers Settings'!D461="","",'Workers Settings'!D461),"")</f>
        <v/>
      </c>
      <c r="H461" s="7" t="str">
        <f>IF(D461&lt;&gt;"",'Workers Settings'!E461,"")</f>
        <v/>
      </c>
      <c r="I461" s="7" t="str">
        <f t="shared" si="77"/>
        <v/>
      </c>
      <c r="J461" s="7" t="str">
        <f>IF('Workers Settings'!F461&lt;&gt;"",'Workers Settings'!F461,"")</f>
        <v/>
      </c>
      <c r="K461" s="7" t="str">
        <f>IF('Workers Settings'!G461&lt;&gt;"",'Workers Settings'!G461,"")</f>
        <v/>
      </c>
      <c r="L461" s="7" t="str">
        <f>IF(D461="","",IF(VLOOKUP(D461,'Demand Locations'!B:D,2,FALSE)="","",VLOOKUP(D461,'Demand Locations'!B:D,2,FALSE)))</f>
        <v/>
      </c>
      <c r="M461" s="7" t="str">
        <f>IF(D461="","",IF(VLOOKUP(D461,'Demand Locations'!B:D,3,FALSE)="","",VLOOKUP(D461,'Demand Locations'!B:D,3,FALSE)))</f>
        <v/>
      </c>
      <c r="N461" s="7" t="str">
        <f t="shared" si="79"/>
        <v/>
      </c>
      <c r="O461" s="7" t="str">
        <f t="shared" si="80"/>
        <v/>
      </c>
      <c r="P461" s="7" t="str">
        <f t="shared" si="81"/>
        <v/>
      </c>
      <c r="Q461" s="7" t="str">
        <f t="shared" si="82"/>
        <v/>
      </c>
      <c r="R461" s="7" t="str">
        <f t="shared" si="83"/>
        <v/>
      </c>
      <c r="S461" s="7" t="str">
        <f t="shared" si="84"/>
        <v/>
      </c>
      <c r="T461" s="7" t="str">
        <f t="shared" si="85"/>
        <v/>
      </c>
      <c r="U461" s="7" t="str">
        <f t="shared" si="86"/>
        <v/>
      </c>
      <c r="V461" s="7" t="str">
        <f t="shared" si="87"/>
        <v/>
      </c>
      <c r="W461" s="60" t="str">
        <f>IF(ISNUMBER(V461),IF(ISNA(VLOOKUP(I461,'Distances Lookup Table'!D:E,2,FALSE)),V461*'General Settings'!$F$6,IF(VLOOKUP(I461,'Distances Lookup Table'!D:E,2,FALSE)="",V461*'General Settings'!$F$6,VLOOKUP(I461,'Distances Lookup Table'!D:E,2,FALSE))),"")</f>
        <v/>
      </c>
      <c r="X461" s="18" t="str">
        <f>IF(D461&lt;&gt;"",'Workers Settings'!H461,"")</f>
        <v/>
      </c>
      <c r="Y461" s="18" t="str">
        <f>IF(D461&lt;&gt;"",'Workers Settings'!I461,"")</f>
        <v/>
      </c>
      <c r="Z461" s="29" t="str">
        <f>IF('Workers Settings'!L461&lt;&gt;"",'Workers Settings'!L461,'Workers Settings'!K461)</f>
        <v/>
      </c>
      <c r="AA461" s="29" t="str">
        <f>IF(D461&lt;&gt;"",IF('Workers Settings'!L461&lt;&gt;"",'Workers Settings'!L461,'Workers Settings'!K461),"")</f>
        <v/>
      </c>
    </row>
    <row r="462" spans="1:27" x14ac:dyDescent="0.25">
      <c r="A462" s="7">
        <f t="shared" si="78"/>
        <v>458</v>
      </c>
      <c r="B462" s="7" t="str">
        <f>IF('Workers Settings'!B462&lt;&gt;"",'Workers Settings'!B462,"")</f>
        <v/>
      </c>
      <c r="C462" s="7" t="str">
        <f>IF('Workers Settings'!C462&lt;&gt;"",'Workers Settings'!C462,"")</f>
        <v/>
      </c>
      <c r="D462" s="17"/>
      <c r="E462" s="17"/>
      <c r="F462" s="17"/>
      <c r="G462" s="7" t="str">
        <f>IF(D462&lt;&gt;"",IF('Workers Settings'!D462="","",'Workers Settings'!D462),"")</f>
        <v/>
      </c>
      <c r="H462" s="7" t="str">
        <f>IF(D462&lt;&gt;"",'Workers Settings'!E462,"")</f>
        <v/>
      </c>
      <c r="I462" s="7" t="str">
        <f t="shared" si="77"/>
        <v/>
      </c>
      <c r="J462" s="7" t="str">
        <f>IF('Workers Settings'!F462&lt;&gt;"",'Workers Settings'!F462,"")</f>
        <v/>
      </c>
      <c r="K462" s="7" t="str">
        <f>IF('Workers Settings'!G462&lt;&gt;"",'Workers Settings'!G462,"")</f>
        <v/>
      </c>
      <c r="L462" s="7" t="str">
        <f>IF(D462="","",IF(VLOOKUP(D462,'Demand Locations'!B:D,2,FALSE)="","",VLOOKUP(D462,'Demand Locations'!B:D,2,FALSE)))</f>
        <v/>
      </c>
      <c r="M462" s="7" t="str">
        <f>IF(D462="","",IF(VLOOKUP(D462,'Demand Locations'!B:D,3,FALSE)="","",VLOOKUP(D462,'Demand Locations'!B:D,3,FALSE)))</f>
        <v/>
      </c>
      <c r="N462" s="7" t="str">
        <f t="shared" si="79"/>
        <v/>
      </c>
      <c r="O462" s="7" t="str">
        <f t="shared" si="80"/>
        <v/>
      </c>
      <c r="P462" s="7" t="str">
        <f t="shared" si="81"/>
        <v/>
      </c>
      <c r="Q462" s="7" t="str">
        <f t="shared" si="82"/>
        <v/>
      </c>
      <c r="R462" s="7" t="str">
        <f t="shared" si="83"/>
        <v/>
      </c>
      <c r="S462" s="7" t="str">
        <f t="shared" si="84"/>
        <v/>
      </c>
      <c r="T462" s="7" t="str">
        <f t="shared" si="85"/>
        <v/>
      </c>
      <c r="U462" s="7" t="str">
        <f t="shared" si="86"/>
        <v/>
      </c>
      <c r="V462" s="7" t="str">
        <f t="shared" si="87"/>
        <v/>
      </c>
      <c r="W462" s="60" t="str">
        <f>IF(ISNUMBER(V462),IF(ISNA(VLOOKUP(I462,'Distances Lookup Table'!D:E,2,FALSE)),V462*'General Settings'!$F$6,IF(VLOOKUP(I462,'Distances Lookup Table'!D:E,2,FALSE)="",V462*'General Settings'!$F$6,VLOOKUP(I462,'Distances Lookup Table'!D:E,2,FALSE))),"")</f>
        <v/>
      </c>
      <c r="X462" s="18" t="str">
        <f>IF(D462&lt;&gt;"",'Workers Settings'!H462,"")</f>
        <v/>
      </c>
      <c r="Y462" s="18" t="str">
        <f>IF(D462&lt;&gt;"",'Workers Settings'!I462,"")</f>
        <v/>
      </c>
      <c r="Z462" s="29" t="str">
        <f>IF('Workers Settings'!L462&lt;&gt;"",'Workers Settings'!L462,'Workers Settings'!K462)</f>
        <v/>
      </c>
      <c r="AA462" s="29" t="str">
        <f>IF(D462&lt;&gt;"",IF('Workers Settings'!L462&lt;&gt;"",'Workers Settings'!L462,'Workers Settings'!K462),"")</f>
        <v/>
      </c>
    </row>
    <row r="463" spans="1:27" x14ac:dyDescent="0.25">
      <c r="A463" s="7">
        <f t="shared" si="78"/>
        <v>459</v>
      </c>
      <c r="B463" s="7" t="str">
        <f>IF('Workers Settings'!B463&lt;&gt;"",'Workers Settings'!B463,"")</f>
        <v/>
      </c>
      <c r="C463" s="7" t="str">
        <f>IF('Workers Settings'!C463&lt;&gt;"",'Workers Settings'!C463,"")</f>
        <v/>
      </c>
      <c r="D463" s="17"/>
      <c r="E463" s="17"/>
      <c r="F463" s="17"/>
      <c r="G463" s="7" t="str">
        <f>IF(D463&lt;&gt;"",IF('Workers Settings'!D463="","",'Workers Settings'!D463),"")</f>
        <v/>
      </c>
      <c r="H463" s="7" t="str">
        <f>IF(D463&lt;&gt;"",'Workers Settings'!E463,"")</f>
        <v/>
      </c>
      <c r="I463" s="7" t="str">
        <f t="shared" si="77"/>
        <v/>
      </c>
      <c r="J463" s="7" t="str">
        <f>IF('Workers Settings'!F463&lt;&gt;"",'Workers Settings'!F463,"")</f>
        <v/>
      </c>
      <c r="K463" s="7" t="str">
        <f>IF('Workers Settings'!G463&lt;&gt;"",'Workers Settings'!G463,"")</f>
        <v/>
      </c>
      <c r="L463" s="7" t="str">
        <f>IF(D463="","",IF(VLOOKUP(D463,'Demand Locations'!B:D,2,FALSE)="","",VLOOKUP(D463,'Demand Locations'!B:D,2,FALSE)))</f>
        <v/>
      </c>
      <c r="M463" s="7" t="str">
        <f>IF(D463="","",IF(VLOOKUP(D463,'Demand Locations'!B:D,3,FALSE)="","",VLOOKUP(D463,'Demand Locations'!B:D,3,FALSE)))</f>
        <v/>
      </c>
      <c r="N463" s="7" t="str">
        <f t="shared" si="79"/>
        <v/>
      </c>
      <c r="O463" s="7" t="str">
        <f t="shared" si="80"/>
        <v/>
      </c>
      <c r="P463" s="7" t="str">
        <f t="shared" si="81"/>
        <v/>
      </c>
      <c r="Q463" s="7" t="str">
        <f t="shared" si="82"/>
        <v/>
      </c>
      <c r="R463" s="7" t="str">
        <f t="shared" si="83"/>
        <v/>
      </c>
      <c r="S463" s="7" t="str">
        <f t="shared" si="84"/>
        <v/>
      </c>
      <c r="T463" s="7" t="str">
        <f t="shared" si="85"/>
        <v/>
      </c>
      <c r="U463" s="7" t="str">
        <f t="shared" si="86"/>
        <v/>
      </c>
      <c r="V463" s="7" t="str">
        <f t="shared" si="87"/>
        <v/>
      </c>
      <c r="W463" s="60" t="str">
        <f>IF(ISNUMBER(V463),IF(ISNA(VLOOKUP(I463,'Distances Lookup Table'!D:E,2,FALSE)),V463*'General Settings'!$F$6,IF(VLOOKUP(I463,'Distances Lookup Table'!D:E,2,FALSE)="",V463*'General Settings'!$F$6,VLOOKUP(I463,'Distances Lookup Table'!D:E,2,FALSE))),"")</f>
        <v/>
      </c>
      <c r="X463" s="18" t="str">
        <f>IF(D463&lt;&gt;"",'Workers Settings'!H463,"")</f>
        <v/>
      </c>
      <c r="Y463" s="18" t="str">
        <f>IF(D463&lt;&gt;"",'Workers Settings'!I463,"")</f>
        <v/>
      </c>
      <c r="Z463" s="29" t="str">
        <f>IF('Workers Settings'!L463&lt;&gt;"",'Workers Settings'!L463,'Workers Settings'!K463)</f>
        <v/>
      </c>
      <c r="AA463" s="29" t="str">
        <f>IF(D463&lt;&gt;"",IF('Workers Settings'!L463&lt;&gt;"",'Workers Settings'!L463,'Workers Settings'!K463),"")</f>
        <v/>
      </c>
    </row>
    <row r="464" spans="1:27" x14ac:dyDescent="0.25">
      <c r="A464" s="7">
        <f t="shared" si="78"/>
        <v>460</v>
      </c>
      <c r="B464" s="7" t="str">
        <f>IF('Workers Settings'!B464&lt;&gt;"",'Workers Settings'!B464,"")</f>
        <v/>
      </c>
      <c r="C464" s="7" t="str">
        <f>IF('Workers Settings'!C464&lt;&gt;"",'Workers Settings'!C464,"")</f>
        <v/>
      </c>
      <c r="D464" s="17"/>
      <c r="E464" s="17"/>
      <c r="F464" s="17"/>
      <c r="G464" s="7" t="str">
        <f>IF(D464&lt;&gt;"",IF('Workers Settings'!D464="","",'Workers Settings'!D464),"")</f>
        <v/>
      </c>
      <c r="H464" s="7" t="str">
        <f>IF(D464&lt;&gt;"",'Workers Settings'!E464,"")</f>
        <v/>
      </c>
      <c r="I464" s="7" t="str">
        <f t="shared" si="77"/>
        <v/>
      </c>
      <c r="J464" s="7" t="str">
        <f>IF('Workers Settings'!F464&lt;&gt;"",'Workers Settings'!F464,"")</f>
        <v/>
      </c>
      <c r="K464" s="7" t="str">
        <f>IF('Workers Settings'!G464&lt;&gt;"",'Workers Settings'!G464,"")</f>
        <v/>
      </c>
      <c r="L464" s="7" t="str">
        <f>IF(D464="","",IF(VLOOKUP(D464,'Demand Locations'!B:D,2,FALSE)="","",VLOOKUP(D464,'Demand Locations'!B:D,2,FALSE)))</f>
        <v/>
      </c>
      <c r="M464" s="7" t="str">
        <f>IF(D464="","",IF(VLOOKUP(D464,'Demand Locations'!B:D,3,FALSE)="","",VLOOKUP(D464,'Demand Locations'!B:D,3,FALSE)))</f>
        <v/>
      </c>
      <c r="N464" s="7" t="str">
        <f t="shared" si="79"/>
        <v/>
      </c>
      <c r="O464" s="7" t="str">
        <f t="shared" si="80"/>
        <v/>
      </c>
      <c r="P464" s="7" t="str">
        <f t="shared" si="81"/>
        <v/>
      </c>
      <c r="Q464" s="7" t="str">
        <f t="shared" si="82"/>
        <v/>
      </c>
      <c r="R464" s="7" t="str">
        <f t="shared" si="83"/>
        <v/>
      </c>
      <c r="S464" s="7" t="str">
        <f t="shared" si="84"/>
        <v/>
      </c>
      <c r="T464" s="7" t="str">
        <f t="shared" si="85"/>
        <v/>
      </c>
      <c r="U464" s="7" t="str">
        <f t="shared" si="86"/>
        <v/>
      </c>
      <c r="V464" s="7" t="str">
        <f t="shared" si="87"/>
        <v/>
      </c>
      <c r="W464" s="60" t="str">
        <f>IF(ISNUMBER(V464),IF(ISNA(VLOOKUP(I464,'Distances Lookup Table'!D:E,2,FALSE)),V464*'General Settings'!$F$6,IF(VLOOKUP(I464,'Distances Lookup Table'!D:E,2,FALSE)="",V464*'General Settings'!$F$6,VLOOKUP(I464,'Distances Lookup Table'!D:E,2,FALSE))),"")</f>
        <v/>
      </c>
      <c r="X464" s="18" t="str">
        <f>IF(D464&lt;&gt;"",'Workers Settings'!H464,"")</f>
        <v/>
      </c>
      <c r="Y464" s="18" t="str">
        <f>IF(D464&lt;&gt;"",'Workers Settings'!I464,"")</f>
        <v/>
      </c>
      <c r="Z464" s="29" t="str">
        <f>IF('Workers Settings'!L464&lt;&gt;"",'Workers Settings'!L464,'Workers Settings'!K464)</f>
        <v/>
      </c>
      <c r="AA464" s="29" t="str">
        <f>IF(D464&lt;&gt;"",IF('Workers Settings'!L464&lt;&gt;"",'Workers Settings'!L464,'Workers Settings'!K464),"")</f>
        <v/>
      </c>
    </row>
    <row r="465" spans="1:27" x14ac:dyDescent="0.25">
      <c r="A465" s="7">
        <f t="shared" si="78"/>
        <v>461</v>
      </c>
      <c r="B465" s="7" t="str">
        <f>IF('Workers Settings'!B465&lt;&gt;"",'Workers Settings'!B465,"")</f>
        <v/>
      </c>
      <c r="C465" s="7" t="str">
        <f>IF('Workers Settings'!C465&lt;&gt;"",'Workers Settings'!C465,"")</f>
        <v/>
      </c>
      <c r="D465" s="17"/>
      <c r="E465" s="17"/>
      <c r="F465" s="17"/>
      <c r="G465" s="7" t="str">
        <f>IF(D465&lt;&gt;"",IF('Workers Settings'!D465="","",'Workers Settings'!D465),"")</f>
        <v/>
      </c>
      <c r="H465" s="7" t="str">
        <f>IF(D465&lt;&gt;"",'Workers Settings'!E465,"")</f>
        <v/>
      </c>
      <c r="I465" s="7" t="str">
        <f t="shared" si="77"/>
        <v/>
      </c>
      <c r="J465" s="7" t="str">
        <f>IF('Workers Settings'!F465&lt;&gt;"",'Workers Settings'!F465,"")</f>
        <v/>
      </c>
      <c r="K465" s="7" t="str">
        <f>IF('Workers Settings'!G465&lt;&gt;"",'Workers Settings'!G465,"")</f>
        <v/>
      </c>
      <c r="L465" s="7" t="str">
        <f>IF(D465="","",IF(VLOOKUP(D465,'Demand Locations'!B:D,2,FALSE)="","",VLOOKUP(D465,'Demand Locations'!B:D,2,FALSE)))</f>
        <v/>
      </c>
      <c r="M465" s="7" t="str">
        <f>IF(D465="","",IF(VLOOKUP(D465,'Demand Locations'!B:D,3,FALSE)="","",VLOOKUP(D465,'Demand Locations'!B:D,3,FALSE)))</f>
        <v/>
      </c>
      <c r="N465" s="7" t="str">
        <f t="shared" si="79"/>
        <v/>
      </c>
      <c r="O465" s="7" t="str">
        <f t="shared" si="80"/>
        <v/>
      </c>
      <c r="P465" s="7" t="str">
        <f t="shared" si="81"/>
        <v/>
      </c>
      <c r="Q465" s="7" t="str">
        <f t="shared" si="82"/>
        <v/>
      </c>
      <c r="R465" s="7" t="str">
        <f t="shared" si="83"/>
        <v/>
      </c>
      <c r="S465" s="7" t="str">
        <f t="shared" si="84"/>
        <v/>
      </c>
      <c r="T465" s="7" t="str">
        <f t="shared" si="85"/>
        <v/>
      </c>
      <c r="U465" s="7" t="str">
        <f t="shared" si="86"/>
        <v/>
      </c>
      <c r="V465" s="7" t="str">
        <f t="shared" si="87"/>
        <v/>
      </c>
      <c r="W465" s="60" t="str">
        <f>IF(ISNUMBER(V465),IF(ISNA(VLOOKUP(I465,'Distances Lookup Table'!D:E,2,FALSE)),V465*'General Settings'!$F$6,IF(VLOOKUP(I465,'Distances Lookup Table'!D:E,2,FALSE)="",V465*'General Settings'!$F$6,VLOOKUP(I465,'Distances Lookup Table'!D:E,2,FALSE))),"")</f>
        <v/>
      </c>
      <c r="X465" s="18" t="str">
        <f>IF(D465&lt;&gt;"",'Workers Settings'!H465,"")</f>
        <v/>
      </c>
      <c r="Y465" s="18" t="str">
        <f>IF(D465&lt;&gt;"",'Workers Settings'!I465,"")</f>
        <v/>
      </c>
      <c r="Z465" s="29" t="str">
        <f>IF('Workers Settings'!L465&lt;&gt;"",'Workers Settings'!L465,'Workers Settings'!K465)</f>
        <v/>
      </c>
      <c r="AA465" s="29" t="str">
        <f>IF(D465&lt;&gt;"",IF('Workers Settings'!L465&lt;&gt;"",'Workers Settings'!L465,'Workers Settings'!K465),"")</f>
        <v/>
      </c>
    </row>
    <row r="466" spans="1:27" x14ac:dyDescent="0.25">
      <c r="A466" s="7">
        <f t="shared" si="78"/>
        <v>462</v>
      </c>
      <c r="B466" s="7" t="str">
        <f>IF('Workers Settings'!B466&lt;&gt;"",'Workers Settings'!B466,"")</f>
        <v/>
      </c>
      <c r="C466" s="7" t="str">
        <f>IF('Workers Settings'!C466&lt;&gt;"",'Workers Settings'!C466,"")</f>
        <v/>
      </c>
      <c r="D466" s="17"/>
      <c r="E466" s="17"/>
      <c r="F466" s="17"/>
      <c r="G466" s="7" t="str">
        <f>IF(D466&lt;&gt;"",IF('Workers Settings'!D466="","",'Workers Settings'!D466),"")</f>
        <v/>
      </c>
      <c r="H466" s="7" t="str">
        <f>IF(D466&lt;&gt;"",'Workers Settings'!E466,"")</f>
        <v/>
      </c>
      <c r="I466" s="7" t="str">
        <f t="shared" si="77"/>
        <v/>
      </c>
      <c r="J466" s="7" t="str">
        <f>IF('Workers Settings'!F466&lt;&gt;"",'Workers Settings'!F466,"")</f>
        <v/>
      </c>
      <c r="K466" s="7" t="str">
        <f>IF('Workers Settings'!G466&lt;&gt;"",'Workers Settings'!G466,"")</f>
        <v/>
      </c>
      <c r="L466" s="7" t="str">
        <f>IF(D466="","",IF(VLOOKUP(D466,'Demand Locations'!B:D,2,FALSE)="","",VLOOKUP(D466,'Demand Locations'!B:D,2,FALSE)))</f>
        <v/>
      </c>
      <c r="M466" s="7" t="str">
        <f>IF(D466="","",IF(VLOOKUP(D466,'Demand Locations'!B:D,3,FALSE)="","",VLOOKUP(D466,'Demand Locations'!B:D,3,FALSE)))</f>
        <v/>
      </c>
      <c r="N466" s="7" t="str">
        <f t="shared" si="79"/>
        <v/>
      </c>
      <c r="O466" s="7" t="str">
        <f t="shared" si="80"/>
        <v/>
      </c>
      <c r="P466" s="7" t="str">
        <f t="shared" si="81"/>
        <v/>
      </c>
      <c r="Q466" s="7" t="str">
        <f t="shared" si="82"/>
        <v/>
      </c>
      <c r="R466" s="7" t="str">
        <f t="shared" si="83"/>
        <v/>
      </c>
      <c r="S466" s="7" t="str">
        <f t="shared" si="84"/>
        <v/>
      </c>
      <c r="T466" s="7" t="str">
        <f t="shared" si="85"/>
        <v/>
      </c>
      <c r="U466" s="7" t="str">
        <f t="shared" si="86"/>
        <v/>
      </c>
      <c r="V466" s="7" t="str">
        <f t="shared" si="87"/>
        <v/>
      </c>
      <c r="W466" s="60" t="str">
        <f>IF(ISNUMBER(V466),IF(ISNA(VLOOKUP(I466,'Distances Lookup Table'!D:E,2,FALSE)),V466*'General Settings'!$F$6,IF(VLOOKUP(I466,'Distances Lookup Table'!D:E,2,FALSE)="",V466*'General Settings'!$F$6,VLOOKUP(I466,'Distances Lookup Table'!D:E,2,FALSE))),"")</f>
        <v/>
      </c>
      <c r="X466" s="18" t="str">
        <f>IF(D466&lt;&gt;"",'Workers Settings'!H466,"")</f>
        <v/>
      </c>
      <c r="Y466" s="18" t="str">
        <f>IF(D466&lt;&gt;"",'Workers Settings'!I466,"")</f>
        <v/>
      </c>
      <c r="Z466" s="29" t="str">
        <f>IF('Workers Settings'!L466&lt;&gt;"",'Workers Settings'!L466,'Workers Settings'!K466)</f>
        <v/>
      </c>
      <c r="AA466" s="29" t="str">
        <f>IF(D466&lt;&gt;"",IF('Workers Settings'!L466&lt;&gt;"",'Workers Settings'!L466,'Workers Settings'!K466),"")</f>
        <v/>
      </c>
    </row>
    <row r="467" spans="1:27" x14ac:dyDescent="0.25">
      <c r="A467" s="7">
        <f t="shared" si="78"/>
        <v>463</v>
      </c>
      <c r="B467" s="7" t="str">
        <f>IF('Workers Settings'!B467&lt;&gt;"",'Workers Settings'!B467,"")</f>
        <v/>
      </c>
      <c r="C467" s="7" t="str">
        <f>IF('Workers Settings'!C467&lt;&gt;"",'Workers Settings'!C467,"")</f>
        <v/>
      </c>
      <c r="D467" s="17"/>
      <c r="E467" s="17"/>
      <c r="F467" s="17"/>
      <c r="G467" s="7" t="str">
        <f>IF(D467&lt;&gt;"",IF('Workers Settings'!D467="","",'Workers Settings'!D467),"")</f>
        <v/>
      </c>
      <c r="H467" s="7" t="str">
        <f>IF(D467&lt;&gt;"",'Workers Settings'!E467,"")</f>
        <v/>
      </c>
      <c r="I467" s="7" t="str">
        <f t="shared" si="77"/>
        <v/>
      </c>
      <c r="J467" s="7" t="str">
        <f>IF('Workers Settings'!F467&lt;&gt;"",'Workers Settings'!F467,"")</f>
        <v/>
      </c>
      <c r="K467" s="7" t="str">
        <f>IF('Workers Settings'!G467&lt;&gt;"",'Workers Settings'!G467,"")</f>
        <v/>
      </c>
      <c r="L467" s="7" t="str">
        <f>IF(D467="","",IF(VLOOKUP(D467,'Demand Locations'!B:D,2,FALSE)="","",VLOOKUP(D467,'Demand Locations'!B:D,2,FALSE)))</f>
        <v/>
      </c>
      <c r="M467" s="7" t="str">
        <f>IF(D467="","",IF(VLOOKUP(D467,'Demand Locations'!B:D,3,FALSE)="","",VLOOKUP(D467,'Demand Locations'!B:D,3,FALSE)))</f>
        <v/>
      </c>
      <c r="N467" s="7" t="str">
        <f t="shared" si="79"/>
        <v/>
      </c>
      <c r="O467" s="7" t="str">
        <f t="shared" si="80"/>
        <v/>
      </c>
      <c r="P467" s="7" t="str">
        <f t="shared" si="81"/>
        <v/>
      </c>
      <c r="Q467" s="7" t="str">
        <f t="shared" si="82"/>
        <v/>
      </c>
      <c r="R467" s="7" t="str">
        <f t="shared" si="83"/>
        <v/>
      </c>
      <c r="S467" s="7" t="str">
        <f t="shared" si="84"/>
        <v/>
      </c>
      <c r="T467" s="7" t="str">
        <f t="shared" si="85"/>
        <v/>
      </c>
      <c r="U467" s="7" t="str">
        <f t="shared" si="86"/>
        <v/>
      </c>
      <c r="V467" s="7" t="str">
        <f t="shared" si="87"/>
        <v/>
      </c>
      <c r="W467" s="60" t="str">
        <f>IF(ISNUMBER(V467),IF(ISNA(VLOOKUP(I467,'Distances Lookup Table'!D:E,2,FALSE)),V467*'General Settings'!$F$6,IF(VLOOKUP(I467,'Distances Lookup Table'!D:E,2,FALSE)="",V467*'General Settings'!$F$6,VLOOKUP(I467,'Distances Lookup Table'!D:E,2,FALSE))),"")</f>
        <v/>
      </c>
      <c r="X467" s="18" t="str">
        <f>IF(D467&lt;&gt;"",'Workers Settings'!H467,"")</f>
        <v/>
      </c>
      <c r="Y467" s="18" t="str">
        <f>IF(D467&lt;&gt;"",'Workers Settings'!I467,"")</f>
        <v/>
      </c>
      <c r="Z467" s="29" t="str">
        <f>IF('Workers Settings'!L467&lt;&gt;"",'Workers Settings'!L467,'Workers Settings'!K467)</f>
        <v/>
      </c>
      <c r="AA467" s="29" t="str">
        <f>IF(D467&lt;&gt;"",IF('Workers Settings'!L467&lt;&gt;"",'Workers Settings'!L467,'Workers Settings'!K467),"")</f>
        <v/>
      </c>
    </row>
    <row r="468" spans="1:27" x14ac:dyDescent="0.25">
      <c r="A468" s="7">
        <f t="shared" si="78"/>
        <v>464</v>
      </c>
      <c r="B468" s="7" t="str">
        <f>IF('Workers Settings'!B468&lt;&gt;"",'Workers Settings'!B468,"")</f>
        <v/>
      </c>
      <c r="C468" s="7" t="str">
        <f>IF('Workers Settings'!C468&lt;&gt;"",'Workers Settings'!C468,"")</f>
        <v/>
      </c>
      <c r="D468" s="17"/>
      <c r="E468" s="17"/>
      <c r="F468" s="17"/>
      <c r="G468" s="7" t="str">
        <f>IF(D468&lt;&gt;"",IF('Workers Settings'!D468="","",'Workers Settings'!D468),"")</f>
        <v/>
      </c>
      <c r="H468" s="7" t="str">
        <f>IF(D468&lt;&gt;"",'Workers Settings'!E468,"")</f>
        <v/>
      </c>
      <c r="I468" s="7" t="str">
        <f t="shared" si="77"/>
        <v/>
      </c>
      <c r="J468" s="7" t="str">
        <f>IF('Workers Settings'!F468&lt;&gt;"",'Workers Settings'!F468,"")</f>
        <v/>
      </c>
      <c r="K468" s="7" t="str">
        <f>IF('Workers Settings'!G468&lt;&gt;"",'Workers Settings'!G468,"")</f>
        <v/>
      </c>
      <c r="L468" s="7" t="str">
        <f>IF(D468="","",IF(VLOOKUP(D468,'Demand Locations'!B:D,2,FALSE)="","",VLOOKUP(D468,'Demand Locations'!B:D,2,FALSE)))</f>
        <v/>
      </c>
      <c r="M468" s="7" t="str">
        <f>IF(D468="","",IF(VLOOKUP(D468,'Demand Locations'!B:D,3,FALSE)="","",VLOOKUP(D468,'Demand Locations'!B:D,3,FALSE)))</f>
        <v/>
      </c>
      <c r="N468" s="7" t="str">
        <f t="shared" si="79"/>
        <v/>
      </c>
      <c r="O468" s="7" t="str">
        <f t="shared" si="80"/>
        <v/>
      </c>
      <c r="P468" s="7" t="str">
        <f t="shared" si="81"/>
        <v/>
      </c>
      <c r="Q468" s="7" t="str">
        <f t="shared" si="82"/>
        <v/>
      </c>
      <c r="R468" s="7" t="str">
        <f t="shared" si="83"/>
        <v/>
      </c>
      <c r="S468" s="7" t="str">
        <f t="shared" si="84"/>
        <v/>
      </c>
      <c r="T468" s="7" t="str">
        <f t="shared" si="85"/>
        <v/>
      </c>
      <c r="U468" s="7" t="str">
        <f t="shared" si="86"/>
        <v/>
      </c>
      <c r="V468" s="7" t="str">
        <f t="shared" si="87"/>
        <v/>
      </c>
      <c r="W468" s="60" t="str">
        <f>IF(ISNUMBER(V468),IF(ISNA(VLOOKUP(I468,'Distances Lookup Table'!D:E,2,FALSE)),V468*'General Settings'!$F$6,IF(VLOOKUP(I468,'Distances Lookup Table'!D:E,2,FALSE)="",V468*'General Settings'!$F$6,VLOOKUP(I468,'Distances Lookup Table'!D:E,2,FALSE))),"")</f>
        <v/>
      </c>
      <c r="X468" s="18" t="str">
        <f>IF(D468&lt;&gt;"",'Workers Settings'!H468,"")</f>
        <v/>
      </c>
      <c r="Y468" s="18" t="str">
        <f>IF(D468&lt;&gt;"",'Workers Settings'!I468,"")</f>
        <v/>
      </c>
      <c r="Z468" s="29" t="str">
        <f>IF('Workers Settings'!L468&lt;&gt;"",'Workers Settings'!L468,'Workers Settings'!K468)</f>
        <v/>
      </c>
      <c r="AA468" s="29" t="str">
        <f>IF(D468&lt;&gt;"",IF('Workers Settings'!L468&lt;&gt;"",'Workers Settings'!L468,'Workers Settings'!K468),"")</f>
        <v/>
      </c>
    </row>
    <row r="469" spans="1:27" x14ac:dyDescent="0.25">
      <c r="A469" s="7">
        <f t="shared" si="78"/>
        <v>465</v>
      </c>
      <c r="B469" s="7" t="str">
        <f>IF('Workers Settings'!B469&lt;&gt;"",'Workers Settings'!B469,"")</f>
        <v/>
      </c>
      <c r="C469" s="7" t="str">
        <f>IF('Workers Settings'!C469&lt;&gt;"",'Workers Settings'!C469,"")</f>
        <v/>
      </c>
      <c r="D469" s="17"/>
      <c r="E469" s="17"/>
      <c r="F469" s="17"/>
      <c r="G469" s="7" t="str">
        <f>IF(D469&lt;&gt;"",IF('Workers Settings'!D469="","",'Workers Settings'!D469),"")</f>
        <v/>
      </c>
      <c r="H469" s="7" t="str">
        <f>IF(D469&lt;&gt;"",'Workers Settings'!E469,"")</f>
        <v/>
      </c>
      <c r="I469" s="7" t="str">
        <f t="shared" si="77"/>
        <v/>
      </c>
      <c r="J469" s="7" t="str">
        <f>IF('Workers Settings'!F469&lt;&gt;"",'Workers Settings'!F469,"")</f>
        <v/>
      </c>
      <c r="K469" s="7" t="str">
        <f>IF('Workers Settings'!G469&lt;&gt;"",'Workers Settings'!G469,"")</f>
        <v/>
      </c>
      <c r="L469" s="7" t="str">
        <f>IF(D469="","",IF(VLOOKUP(D469,'Demand Locations'!B:D,2,FALSE)="","",VLOOKUP(D469,'Demand Locations'!B:D,2,FALSE)))</f>
        <v/>
      </c>
      <c r="M469" s="7" t="str">
        <f>IF(D469="","",IF(VLOOKUP(D469,'Demand Locations'!B:D,3,FALSE)="","",VLOOKUP(D469,'Demand Locations'!B:D,3,FALSE)))</f>
        <v/>
      </c>
      <c r="N469" s="7" t="str">
        <f t="shared" si="79"/>
        <v/>
      </c>
      <c r="O469" s="7" t="str">
        <f t="shared" si="80"/>
        <v/>
      </c>
      <c r="P469" s="7" t="str">
        <f t="shared" si="81"/>
        <v/>
      </c>
      <c r="Q469" s="7" t="str">
        <f t="shared" si="82"/>
        <v/>
      </c>
      <c r="R469" s="7" t="str">
        <f t="shared" si="83"/>
        <v/>
      </c>
      <c r="S469" s="7" t="str">
        <f t="shared" si="84"/>
        <v/>
      </c>
      <c r="T469" s="7" t="str">
        <f t="shared" si="85"/>
        <v/>
      </c>
      <c r="U469" s="7" t="str">
        <f t="shared" si="86"/>
        <v/>
      </c>
      <c r="V469" s="7" t="str">
        <f t="shared" si="87"/>
        <v/>
      </c>
      <c r="W469" s="60" t="str">
        <f>IF(ISNUMBER(V469),IF(ISNA(VLOOKUP(I469,'Distances Lookup Table'!D:E,2,FALSE)),V469*'General Settings'!$F$6,IF(VLOOKUP(I469,'Distances Lookup Table'!D:E,2,FALSE)="",V469*'General Settings'!$F$6,VLOOKUP(I469,'Distances Lookup Table'!D:E,2,FALSE))),"")</f>
        <v/>
      </c>
      <c r="X469" s="18" t="str">
        <f>IF(D469&lt;&gt;"",'Workers Settings'!H469,"")</f>
        <v/>
      </c>
      <c r="Y469" s="18" t="str">
        <f>IF(D469&lt;&gt;"",'Workers Settings'!I469,"")</f>
        <v/>
      </c>
      <c r="Z469" s="29" t="str">
        <f>IF('Workers Settings'!L469&lt;&gt;"",'Workers Settings'!L469,'Workers Settings'!K469)</f>
        <v/>
      </c>
      <c r="AA469" s="29" t="str">
        <f>IF(D469&lt;&gt;"",IF('Workers Settings'!L469&lt;&gt;"",'Workers Settings'!L469,'Workers Settings'!K469),"")</f>
        <v/>
      </c>
    </row>
    <row r="470" spans="1:27" x14ac:dyDescent="0.25">
      <c r="A470" s="7">
        <f t="shared" si="78"/>
        <v>466</v>
      </c>
      <c r="B470" s="7" t="str">
        <f>IF('Workers Settings'!B470&lt;&gt;"",'Workers Settings'!B470,"")</f>
        <v/>
      </c>
      <c r="C470" s="7" t="str">
        <f>IF('Workers Settings'!C470&lt;&gt;"",'Workers Settings'!C470,"")</f>
        <v/>
      </c>
      <c r="D470" s="17"/>
      <c r="E470" s="17"/>
      <c r="F470" s="17"/>
      <c r="G470" s="7" t="str">
        <f>IF(D470&lt;&gt;"",IF('Workers Settings'!D470="","",'Workers Settings'!D470),"")</f>
        <v/>
      </c>
      <c r="H470" s="7" t="str">
        <f>IF(D470&lt;&gt;"",'Workers Settings'!E470,"")</f>
        <v/>
      </c>
      <c r="I470" s="7" t="str">
        <f t="shared" si="77"/>
        <v/>
      </c>
      <c r="J470" s="7" t="str">
        <f>IF('Workers Settings'!F470&lt;&gt;"",'Workers Settings'!F470,"")</f>
        <v/>
      </c>
      <c r="K470" s="7" t="str">
        <f>IF('Workers Settings'!G470&lt;&gt;"",'Workers Settings'!G470,"")</f>
        <v/>
      </c>
      <c r="L470" s="7" t="str">
        <f>IF(D470="","",IF(VLOOKUP(D470,'Demand Locations'!B:D,2,FALSE)="","",VLOOKUP(D470,'Demand Locations'!B:D,2,FALSE)))</f>
        <v/>
      </c>
      <c r="M470" s="7" t="str">
        <f>IF(D470="","",IF(VLOOKUP(D470,'Demand Locations'!B:D,3,FALSE)="","",VLOOKUP(D470,'Demand Locations'!B:D,3,FALSE)))</f>
        <v/>
      </c>
      <c r="N470" s="7" t="str">
        <f t="shared" si="79"/>
        <v/>
      </c>
      <c r="O470" s="7" t="str">
        <f t="shared" si="80"/>
        <v/>
      </c>
      <c r="P470" s="7" t="str">
        <f t="shared" si="81"/>
        <v/>
      </c>
      <c r="Q470" s="7" t="str">
        <f t="shared" si="82"/>
        <v/>
      </c>
      <c r="R470" s="7" t="str">
        <f t="shared" si="83"/>
        <v/>
      </c>
      <c r="S470" s="7" t="str">
        <f t="shared" si="84"/>
        <v/>
      </c>
      <c r="T470" s="7" t="str">
        <f t="shared" si="85"/>
        <v/>
      </c>
      <c r="U470" s="7" t="str">
        <f t="shared" si="86"/>
        <v/>
      </c>
      <c r="V470" s="7" t="str">
        <f t="shared" si="87"/>
        <v/>
      </c>
      <c r="W470" s="60" t="str">
        <f>IF(ISNUMBER(V470),IF(ISNA(VLOOKUP(I470,'Distances Lookup Table'!D:E,2,FALSE)),V470*'General Settings'!$F$6,IF(VLOOKUP(I470,'Distances Lookup Table'!D:E,2,FALSE)="",V470*'General Settings'!$F$6,VLOOKUP(I470,'Distances Lookup Table'!D:E,2,FALSE))),"")</f>
        <v/>
      </c>
      <c r="X470" s="18" t="str">
        <f>IF(D470&lt;&gt;"",'Workers Settings'!H470,"")</f>
        <v/>
      </c>
      <c r="Y470" s="18" t="str">
        <f>IF(D470&lt;&gt;"",'Workers Settings'!I470,"")</f>
        <v/>
      </c>
      <c r="Z470" s="29" t="str">
        <f>IF('Workers Settings'!L470&lt;&gt;"",'Workers Settings'!L470,'Workers Settings'!K470)</f>
        <v/>
      </c>
      <c r="AA470" s="29" t="str">
        <f>IF(D470&lt;&gt;"",IF('Workers Settings'!L470&lt;&gt;"",'Workers Settings'!L470,'Workers Settings'!K470),"")</f>
        <v/>
      </c>
    </row>
    <row r="471" spans="1:27" x14ac:dyDescent="0.25">
      <c r="A471" s="7">
        <f t="shared" si="78"/>
        <v>467</v>
      </c>
      <c r="B471" s="7" t="str">
        <f>IF('Workers Settings'!B471&lt;&gt;"",'Workers Settings'!B471,"")</f>
        <v/>
      </c>
      <c r="C471" s="7" t="str">
        <f>IF('Workers Settings'!C471&lt;&gt;"",'Workers Settings'!C471,"")</f>
        <v/>
      </c>
      <c r="D471" s="17"/>
      <c r="E471" s="17"/>
      <c r="F471" s="17"/>
      <c r="G471" s="7" t="str">
        <f>IF(D471&lt;&gt;"",IF('Workers Settings'!D471="","",'Workers Settings'!D471),"")</f>
        <v/>
      </c>
      <c r="H471" s="7" t="str">
        <f>IF(D471&lt;&gt;"",'Workers Settings'!E471,"")</f>
        <v/>
      </c>
      <c r="I471" s="7" t="str">
        <f t="shared" si="77"/>
        <v/>
      </c>
      <c r="J471" s="7" t="str">
        <f>IF('Workers Settings'!F471&lt;&gt;"",'Workers Settings'!F471,"")</f>
        <v/>
      </c>
      <c r="K471" s="7" t="str">
        <f>IF('Workers Settings'!G471&lt;&gt;"",'Workers Settings'!G471,"")</f>
        <v/>
      </c>
      <c r="L471" s="7" t="str">
        <f>IF(D471="","",IF(VLOOKUP(D471,'Demand Locations'!B:D,2,FALSE)="","",VLOOKUP(D471,'Demand Locations'!B:D,2,FALSE)))</f>
        <v/>
      </c>
      <c r="M471" s="7" t="str">
        <f>IF(D471="","",IF(VLOOKUP(D471,'Demand Locations'!B:D,3,FALSE)="","",VLOOKUP(D471,'Demand Locations'!B:D,3,FALSE)))</f>
        <v/>
      </c>
      <c r="N471" s="7" t="str">
        <f t="shared" si="79"/>
        <v/>
      </c>
      <c r="O471" s="7" t="str">
        <f t="shared" si="80"/>
        <v/>
      </c>
      <c r="P471" s="7" t="str">
        <f t="shared" si="81"/>
        <v/>
      </c>
      <c r="Q471" s="7" t="str">
        <f t="shared" si="82"/>
        <v/>
      </c>
      <c r="R471" s="7" t="str">
        <f t="shared" si="83"/>
        <v/>
      </c>
      <c r="S471" s="7" t="str">
        <f t="shared" si="84"/>
        <v/>
      </c>
      <c r="T471" s="7" t="str">
        <f t="shared" si="85"/>
        <v/>
      </c>
      <c r="U471" s="7" t="str">
        <f t="shared" si="86"/>
        <v/>
      </c>
      <c r="V471" s="7" t="str">
        <f t="shared" si="87"/>
        <v/>
      </c>
      <c r="W471" s="60" t="str">
        <f>IF(ISNUMBER(V471),IF(ISNA(VLOOKUP(I471,'Distances Lookup Table'!D:E,2,FALSE)),V471*'General Settings'!$F$6,IF(VLOOKUP(I471,'Distances Lookup Table'!D:E,2,FALSE)="",V471*'General Settings'!$F$6,VLOOKUP(I471,'Distances Lookup Table'!D:E,2,FALSE))),"")</f>
        <v/>
      </c>
      <c r="X471" s="18" t="str">
        <f>IF(D471&lt;&gt;"",'Workers Settings'!H471,"")</f>
        <v/>
      </c>
      <c r="Y471" s="18" t="str">
        <f>IF(D471&lt;&gt;"",'Workers Settings'!I471,"")</f>
        <v/>
      </c>
      <c r="Z471" s="29" t="str">
        <f>IF('Workers Settings'!L471&lt;&gt;"",'Workers Settings'!L471,'Workers Settings'!K471)</f>
        <v/>
      </c>
      <c r="AA471" s="29" t="str">
        <f>IF(D471&lt;&gt;"",IF('Workers Settings'!L471&lt;&gt;"",'Workers Settings'!L471,'Workers Settings'!K471),"")</f>
        <v/>
      </c>
    </row>
    <row r="472" spans="1:27" x14ac:dyDescent="0.25">
      <c r="A472" s="7">
        <f t="shared" si="78"/>
        <v>468</v>
      </c>
      <c r="B472" s="7" t="str">
        <f>IF('Workers Settings'!B472&lt;&gt;"",'Workers Settings'!B472,"")</f>
        <v/>
      </c>
      <c r="C472" s="7" t="str">
        <f>IF('Workers Settings'!C472&lt;&gt;"",'Workers Settings'!C472,"")</f>
        <v/>
      </c>
      <c r="D472" s="17"/>
      <c r="E472" s="17"/>
      <c r="F472" s="17"/>
      <c r="G472" s="7" t="str">
        <f>IF(D472&lt;&gt;"",IF('Workers Settings'!D472="","",'Workers Settings'!D472),"")</f>
        <v/>
      </c>
      <c r="H472" s="7" t="str">
        <f>IF(D472&lt;&gt;"",'Workers Settings'!E472,"")</f>
        <v/>
      </c>
      <c r="I472" s="7" t="str">
        <f t="shared" si="77"/>
        <v/>
      </c>
      <c r="J472" s="7" t="str">
        <f>IF('Workers Settings'!F472&lt;&gt;"",'Workers Settings'!F472,"")</f>
        <v/>
      </c>
      <c r="K472" s="7" t="str">
        <f>IF('Workers Settings'!G472&lt;&gt;"",'Workers Settings'!G472,"")</f>
        <v/>
      </c>
      <c r="L472" s="7" t="str">
        <f>IF(D472="","",IF(VLOOKUP(D472,'Demand Locations'!B:D,2,FALSE)="","",VLOOKUP(D472,'Demand Locations'!B:D,2,FALSE)))</f>
        <v/>
      </c>
      <c r="M472" s="7" t="str">
        <f>IF(D472="","",IF(VLOOKUP(D472,'Demand Locations'!B:D,3,FALSE)="","",VLOOKUP(D472,'Demand Locations'!B:D,3,FALSE)))</f>
        <v/>
      </c>
      <c r="N472" s="7" t="str">
        <f t="shared" si="79"/>
        <v/>
      </c>
      <c r="O472" s="7" t="str">
        <f t="shared" si="80"/>
        <v/>
      </c>
      <c r="P472" s="7" t="str">
        <f t="shared" si="81"/>
        <v/>
      </c>
      <c r="Q472" s="7" t="str">
        <f t="shared" si="82"/>
        <v/>
      </c>
      <c r="R472" s="7" t="str">
        <f t="shared" si="83"/>
        <v/>
      </c>
      <c r="S472" s="7" t="str">
        <f t="shared" si="84"/>
        <v/>
      </c>
      <c r="T472" s="7" t="str">
        <f t="shared" si="85"/>
        <v/>
      </c>
      <c r="U472" s="7" t="str">
        <f t="shared" si="86"/>
        <v/>
      </c>
      <c r="V472" s="7" t="str">
        <f t="shared" si="87"/>
        <v/>
      </c>
      <c r="W472" s="60" t="str">
        <f>IF(ISNUMBER(V472),IF(ISNA(VLOOKUP(I472,'Distances Lookup Table'!D:E,2,FALSE)),V472*'General Settings'!$F$6,IF(VLOOKUP(I472,'Distances Lookup Table'!D:E,2,FALSE)="",V472*'General Settings'!$F$6,VLOOKUP(I472,'Distances Lookup Table'!D:E,2,FALSE))),"")</f>
        <v/>
      </c>
      <c r="X472" s="18" t="str">
        <f>IF(D472&lt;&gt;"",'Workers Settings'!H472,"")</f>
        <v/>
      </c>
      <c r="Y472" s="18" t="str">
        <f>IF(D472&lt;&gt;"",'Workers Settings'!I472,"")</f>
        <v/>
      </c>
      <c r="Z472" s="29" t="str">
        <f>IF('Workers Settings'!L472&lt;&gt;"",'Workers Settings'!L472,'Workers Settings'!K472)</f>
        <v/>
      </c>
      <c r="AA472" s="29" t="str">
        <f>IF(D472&lt;&gt;"",IF('Workers Settings'!L472&lt;&gt;"",'Workers Settings'!L472,'Workers Settings'!K472),"")</f>
        <v/>
      </c>
    </row>
    <row r="473" spans="1:27" x14ac:dyDescent="0.25">
      <c r="A473" s="7">
        <f t="shared" si="78"/>
        <v>469</v>
      </c>
      <c r="B473" s="7" t="str">
        <f>IF('Workers Settings'!B473&lt;&gt;"",'Workers Settings'!B473,"")</f>
        <v/>
      </c>
      <c r="C473" s="7" t="str">
        <f>IF('Workers Settings'!C473&lt;&gt;"",'Workers Settings'!C473,"")</f>
        <v/>
      </c>
      <c r="D473" s="17"/>
      <c r="E473" s="17"/>
      <c r="F473" s="17"/>
      <c r="G473" s="7" t="str">
        <f>IF(D473&lt;&gt;"",IF('Workers Settings'!D473="","",'Workers Settings'!D473),"")</f>
        <v/>
      </c>
      <c r="H473" s="7" t="str">
        <f>IF(D473&lt;&gt;"",'Workers Settings'!E473,"")</f>
        <v/>
      </c>
      <c r="I473" s="7" t="str">
        <f t="shared" si="77"/>
        <v/>
      </c>
      <c r="J473" s="7" t="str">
        <f>IF('Workers Settings'!F473&lt;&gt;"",'Workers Settings'!F473,"")</f>
        <v/>
      </c>
      <c r="K473" s="7" t="str">
        <f>IF('Workers Settings'!G473&lt;&gt;"",'Workers Settings'!G473,"")</f>
        <v/>
      </c>
      <c r="L473" s="7" t="str">
        <f>IF(D473="","",IF(VLOOKUP(D473,'Demand Locations'!B:D,2,FALSE)="","",VLOOKUP(D473,'Demand Locations'!B:D,2,FALSE)))</f>
        <v/>
      </c>
      <c r="M473" s="7" t="str">
        <f>IF(D473="","",IF(VLOOKUP(D473,'Demand Locations'!B:D,3,FALSE)="","",VLOOKUP(D473,'Demand Locations'!B:D,3,FALSE)))</f>
        <v/>
      </c>
      <c r="N473" s="7" t="str">
        <f t="shared" si="79"/>
        <v/>
      </c>
      <c r="O473" s="7" t="str">
        <f t="shared" si="80"/>
        <v/>
      </c>
      <c r="P473" s="7" t="str">
        <f t="shared" si="81"/>
        <v/>
      </c>
      <c r="Q473" s="7" t="str">
        <f t="shared" si="82"/>
        <v/>
      </c>
      <c r="R473" s="7" t="str">
        <f t="shared" si="83"/>
        <v/>
      </c>
      <c r="S473" s="7" t="str">
        <f t="shared" si="84"/>
        <v/>
      </c>
      <c r="T473" s="7" t="str">
        <f t="shared" si="85"/>
        <v/>
      </c>
      <c r="U473" s="7" t="str">
        <f t="shared" si="86"/>
        <v/>
      </c>
      <c r="V473" s="7" t="str">
        <f t="shared" si="87"/>
        <v/>
      </c>
      <c r="W473" s="60" t="str">
        <f>IF(ISNUMBER(V473),IF(ISNA(VLOOKUP(I473,'Distances Lookup Table'!D:E,2,FALSE)),V473*'General Settings'!$F$6,IF(VLOOKUP(I473,'Distances Lookup Table'!D:E,2,FALSE)="",V473*'General Settings'!$F$6,VLOOKUP(I473,'Distances Lookup Table'!D:E,2,FALSE))),"")</f>
        <v/>
      </c>
      <c r="X473" s="18" t="str">
        <f>IF(D473&lt;&gt;"",'Workers Settings'!H473,"")</f>
        <v/>
      </c>
      <c r="Y473" s="18" t="str">
        <f>IF(D473&lt;&gt;"",'Workers Settings'!I473,"")</f>
        <v/>
      </c>
      <c r="Z473" s="29" t="str">
        <f>IF('Workers Settings'!L473&lt;&gt;"",'Workers Settings'!L473,'Workers Settings'!K473)</f>
        <v/>
      </c>
      <c r="AA473" s="29" t="str">
        <f>IF(D473&lt;&gt;"",IF('Workers Settings'!L473&lt;&gt;"",'Workers Settings'!L473,'Workers Settings'!K473),"")</f>
        <v/>
      </c>
    </row>
    <row r="474" spans="1:27" x14ac:dyDescent="0.25">
      <c r="A474" s="7">
        <f t="shared" si="78"/>
        <v>470</v>
      </c>
      <c r="B474" s="7" t="str">
        <f>IF('Workers Settings'!B474&lt;&gt;"",'Workers Settings'!B474,"")</f>
        <v/>
      </c>
      <c r="C474" s="7" t="str">
        <f>IF('Workers Settings'!C474&lt;&gt;"",'Workers Settings'!C474,"")</f>
        <v/>
      </c>
      <c r="D474" s="17"/>
      <c r="E474" s="17"/>
      <c r="F474" s="17"/>
      <c r="G474" s="7" t="str">
        <f>IF(D474&lt;&gt;"",IF('Workers Settings'!D474="","",'Workers Settings'!D474),"")</f>
        <v/>
      </c>
      <c r="H474" s="7" t="str">
        <f>IF(D474&lt;&gt;"",'Workers Settings'!E474,"")</f>
        <v/>
      </c>
      <c r="I474" s="7" t="str">
        <f t="shared" si="77"/>
        <v/>
      </c>
      <c r="J474" s="7" t="str">
        <f>IF('Workers Settings'!F474&lt;&gt;"",'Workers Settings'!F474,"")</f>
        <v/>
      </c>
      <c r="K474" s="7" t="str">
        <f>IF('Workers Settings'!G474&lt;&gt;"",'Workers Settings'!G474,"")</f>
        <v/>
      </c>
      <c r="L474" s="7" t="str">
        <f>IF(D474="","",IF(VLOOKUP(D474,'Demand Locations'!B:D,2,FALSE)="","",VLOOKUP(D474,'Demand Locations'!B:D,2,FALSE)))</f>
        <v/>
      </c>
      <c r="M474" s="7" t="str">
        <f>IF(D474="","",IF(VLOOKUP(D474,'Demand Locations'!B:D,3,FALSE)="","",VLOOKUP(D474,'Demand Locations'!B:D,3,FALSE)))</f>
        <v/>
      </c>
      <c r="N474" s="7" t="str">
        <f t="shared" si="79"/>
        <v/>
      </c>
      <c r="O474" s="7" t="str">
        <f t="shared" si="80"/>
        <v/>
      </c>
      <c r="P474" s="7" t="str">
        <f t="shared" si="81"/>
        <v/>
      </c>
      <c r="Q474" s="7" t="str">
        <f t="shared" si="82"/>
        <v/>
      </c>
      <c r="R474" s="7" t="str">
        <f t="shared" si="83"/>
        <v/>
      </c>
      <c r="S474" s="7" t="str">
        <f t="shared" si="84"/>
        <v/>
      </c>
      <c r="T474" s="7" t="str">
        <f t="shared" si="85"/>
        <v/>
      </c>
      <c r="U474" s="7" t="str">
        <f t="shared" si="86"/>
        <v/>
      </c>
      <c r="V474" s="7" t="str">
        <f t="shared" si="87"/>
        <v/>
      </c>
      <c r="W474" s="60" t="str">
        <f>IF(ISNUMBER(V474),IF(ISNA(VLOOKUP(I474,'Distances Lookup Table'!D:E,2,FALSE)),V474*'General Settings'!$F$6,IF(VLOOKUP(I474,'Distances Lookup Table'!D:E,2,FALSE)="",V474*'General Settings'!$F$6,VLOOKUP(I474,'Distances Lookup Table'!D:E,2,FALSE))),"")</f>
        <v/>
      </c>
      <c r="X474" s="18" t="str">
        <f>IF(D474&lt;&gt;"",'Workers Settings'!H474,"")</f>
        <v/>
      </c>
      <c r="Y474" s="18" t="str">
        <f>IF(D474&lt;&gt;"",'Workers Settings'!I474,"")</f>
        <v/>
      </c>
      <c r="Z474" s="29" t="str">
        <f>IF('Workers Settings'!L474&lt;&gt;"",'Workers Settings'!L474,'Workers Settings'!K474)</f>
        <v/>
      </c>
      <c r="AA474" s="29" t="str">
        <f>IF(D474&lt;&gt;"",IF('Workers Settings'!L474&lt;&gt;"",'Workers Settings'!L474,'Workers Settings'!K474),"")</f>
        <v/>
      </c>
    </row>
    <row r="475" spans="1:27" x14ac:dyDescent="0.25">
      <c r="A475" s="7">
        <f t="shared" si="78"/>
        <v>471</v>
      </c>
      <c r="B475" s="7" t="str">
        <f>IF('Workers Settings'!B475&lt;&gt;"",'Workers Settings'!B475,"")</f>
        <v/>
      </c>
      <c r="C475" s="7" t="str">
        <f>IF('Workers Settings'!C475&lt;&gt;"",'Workers Settings'!C475,"")</f>
        <v/>
      </c>
      <c r="D475" s="17"/>
      <c r="E475" s="17"/>
      <c r="F475" s="17"/>
      <c r="G475" s="7" t="str">
        <f>IF(D475&lt;&gt;"",IF('Workers Settings'!D475="","",'Workers Settings'!D475),"")</f>
        <v/>
      </c>
      <c r="H475" s="7" t="str">
        <f>IF(D475&lt;&gt;"",'Workers Settings'!E475,"")</f>
        <v/>
      </c>
      <c r="I475" s="7" t="str">
        <f t="shared" si="77"/>
        <v/>
      </c>
      <c r="J475" s="7" t="str">
        <f>IF('Workers Settings'!F475&lt;&gt;"",'Workers Settings'!F475,"")</f>
        <v/>
      </c>
      <c r="K475" s="7" t="str">
        <f>IF('Workers Settings'!G475&lt;&gt;"",'Workers Settings'!G475,"")</f>
        <v/>
      </c>
      <c r="L475" s="7" t="str">
        <f>IF(D475="","",IF(VLOOKUP(D475,'Demand Locations'!B:D,2,FALSE)="","",VLOOKUP(D475,'Demand Locations'!B:D,2,FALSE)))</f>
        <v/>
      </c>
      <c r="M475" s="7" t="str">
        <f>IF(D475="","",IF(VLOOKUP(D475,'Demand Locations'!B:D,3,FALSE)="","",VLOOKUP(D475,'Demand Locations'!B:D,3,FALSE)))</f>
        <v/>
      </c>
      <c r="N475" s="7" t="str">
        <f t="shared" si="79"/>
        <v/>
      </c>
      <c r="O475" s="7" t="str">
        <f t="shared" si="80"/>
        <v/>
      </c>
      <c r="P475" s="7" t="str">
        <f t="shared" si="81"/>
        <v/>
      </c>
      <c r="Q475" s="7" t="str">
        <f t="shared" si="82"/>
        <v/>
      </c>
      <c r="R475" s="7" t="str">
        <f t="shared" si="83"/>
        <v/>
      </c>
      <c r="S475" s="7" t="str">
        <f t="shared" si="84"/>
        <v/>
      </c>
      <c r="T475" s="7" t="str">
        <f t="shared" si="85"/>
        <v/>
      </c>
      <c r="U475" s="7" t="str">
        <f t="shared" si="86"/>
        <v/>
      </c>
      <c r="V475" s="7" t="str">
        <f t="shared" si="87"/>
        <v/>
      </c>
      <c r="W475" s="60" t="str">
        <f>IF(ISNUMBER(V475),IF(ISNA(VLOOKUP(I475,'Distances Lookup Table'!D:E,2,FALSE)),V475*'General Settings'!$F$6,IF(VLOOKUP(I475,'Distances Lookup Table'!D:E,2,FALSE)="",V475*'General Settings'!$F$6,VLOOKUP(I475,'Distances Lookup Table'!D:E,2,FALSE))),"")</f>
        <v/>
      </c>
      <c r="X475" s="18" t="str">
        <f>IF(D475&lt;&gt;"",'Workers Settings'!H475,"")</f>
        <v/>
      </c>
      <c r="Y475" s="18" t="str">
        <f>IF(D475&lt;&gt;"",'Workers Settings'!I475,"")</f>
        <v/>
      </c>
      <c r="Z475" s="29" t="str">
        <f>IF('Workers Settings'!L475&lt;&gt;"",'Workers Settings'!L475,'Workers Settings'!K475)</f>
        <v/>
      </c>
      <c r="AA475" s="29" t="str">
        <f>IF(D475&lt;&gt;"",IF('Workers Settings'!L475&lt;&gt;"",'Workers Settings'!L475,'Workers Settings'!K475),"")</f>
        <v/>
      </c>
    </row>
    <row r="476" spans="1:27" x14ac:dyDescent="0.25">
      <c r="A476" s="7">
        <f t="shared" si="78"/>
        <v>472</v>
      </c>
      <c r="B476" s="7" t="str">
        <f>IF('Workers Settings'!B476&lt;&gt;"",'Workers Settings'!B476,"")</f>
        <v/>
      </c>
      <c r="C476" s="7" t="str">
        <f>IF('Workers Settings'!C476&lt;&gt;"",'Workers Settings'!C476,"")</f>
        <v/>
      </c>
      <c r="D476" s="17"/>
      <c r="E476" s="17"/>
      <c r="F476" s="17"/>
      <c r="G476" s="7" t="str">
        <f>IF(D476&lt;&gt;"",IF('Workers Settings'!D476="","",'Workers Settings'!D476),"")</f>
        <v/>
      </c>
      <c r="H476" s="7" t="str">
        <f>IF(D476&lt;&gt;"",'Workers Settings'!E476,"")</f>
        <v/>
      </c>
      <c r="I476" s="7" t="str">
        <f t="shared" si="77"/>
        <v/>
      </c>
      <c r="J476" s="7" t="str">
        <f>IF('Workers Settings'!F476&lt;&gt;"",'Workers Settings'!F476,"")</f>
        <v/>
      </c>
      <c r="K476" s="7" t="str">
        <f>IF('Workers Settings'!G476&lt;&gt;"",'Workers Settings'!G476,"")</f>
        <v/>
      </c>
      <c r="L476" s="7" t="str">
        <f>IF(D476="","",IF(VLOOKUP(D476,'Demand Locations'!B:D,2,FALSE)="","",VLOOKUP(D476,'Demand Locations'!B:D,2,FALSE)))</f>
        <v/>
      </c>
      <c r="M476" s="7" t="str">
        <f>IF(D476="","",IF(VLOOKUP(D476,'Demand Locations'!B:D,3,FALSE)="","",VLOOKUP(D476,'Demand Locations'!B:D,3,FALSE)))</f>
        <v/>
      </c>
      <c r="N476" s="7" t="str">
        <f t="shared" si="79"/>
        <v/>
      </c>
      <c r="O476" s="7" t="str">
        <f t="shared" si="80"/>
        <v/>
      </c>
      <c r="P476" s="7" t="str">
        <f t="shared" si="81"/>
        <v/>
      </c>
      <c r="Q476" s="7" t="str">
        <f t="shared" si="82"/>
        <v/>
      </c>
      <c r="R476" s="7" t="str">
        <f t="shared" si="83"/>
        <v/>
      </c>
      <c r="S476" s="7" t="str">
        <f t="shared" si="84"/>
        <v/>
      </c>
      <c r="T476" s="7" t="str">
        <f t="shared" si="85"/>
        <v/>
      </c>
      <c r="U476" s="7" t="str">
        <f t="shared" si="86"/>
        <v/>
      </c>
      <c r="V476" s="7" t="str">
        <f t="shared" si="87"/>
        <v/>
      </c>
      <c r="W476" s="60" t="str">
        <f>IF(ISNUMBER(V476),IF(ISNA(VLOOKUP(I476,'Distances Lookup Table'!D:E,2,FALSE)),V476*'General Settings'!$F$6,IF(VLOOKUP(I476,'Distances Lookup Table'!D:E,2,FALSE)="",V476*'General Settings'!$F$6,VLOOKUP(I476,'Distances Lookup Table'!D:E,2,FALSE))),"")</f>
        <v/>
      </c>
      <c r="X476" s="18" t="str">
        <f>IF(D476&lt;&gt;"",'Workers Settings'!H476,"")</f>
        <v/>
      </c>
      <c r="Y476" s="18" t="str">
        <f>IF(D476&lt;&gt;"",'Workers Settings'!I476,"")</f>
        <v/>
      </c>
      <c r="Z476" s="29" t="str">
        <f>IF('Workers Settings'!L476&lt;&gt;"",'Workers Settings'!L476,'Workers Settings'!K476)</f>
        <v/>
      </c>
      <c r="AA476" s="29" t="str">
        <f>IF(D476&lt;&gt;"",IF('Workers Settings'!L476&lt;&gt;"",'Workers Settings'!L476,'Workers Settings'!K476),"")</f>
        <v/>
      </c>
    </row>
    <row r="477" spans="1:27" x14ac:dyDescent="0.25">
      <c r="A477" s="7">
        <f t="shared" si="78"/>
        <v>473</v>
      </c>
      <c r="B477" s="7" t="str">
        <f>IF('Workers Settings'!B477&lt;&gt;"",'Workers Settings'!B477,"")</f>
        <v/>
      </c>
      <c r="C477" s="7" t="str">
        <f>IF('Workers Settings'!C477&lt;&gt;"",'Workers Settings'!C477,"")</f>
        <v/>
      </c>
      <c r="D477" s="17"/>
      <c r="E477" s="17"/>
      <c r="F477" s="17"/>
      <c r="G477" s="7" t="str">
        <f>IF(D477&lt;&gt;"",IF('Workers Settings'!D477="","",'Workers Settings'!D477),"")</f>
        <v/>
      </c>
      <c r="H477" s="7" t="str">
        <f>IF(D477&lt;&gt;"",'Workers Settings'!E477,"")</f>
        <v/>
      </c>
      <c r="I477" s="7" t="str">
        <f t="shared" si="77"/>
        <v/>
      </c>
      <c r="J477" s="7" t="str">
        <f>IF('Workers Settings'!F477&lt;&gt;"",'Workers Settings'!F477,"")</f>
        <v/>
      </c>
      <c r="K477" s="7" t="str">
        <f>IF('Workers Settings'!G477&lt;&gt;"",'Workers Settings'!G477,"")</f>
        <v/>
      </c>
      <c r="L477" s="7" t="str">
        <f>IF(D477="","",IF(VLOOKUP(D477,'Demand Locations'!B:D,2,FALSE)="","",VLOOKUP(D477,'Demand Locations'!B:D,2,FALSE)))</f>
        <v/>
      </c>
      <c r="M477" s="7" t="str">
        <f>IF(D477="","",IF(VLOOKUP(D477,'Demand Locations'!B:D,3,FALSE)="","",VLOOKUP(D477,'Demand Locations'!B:D,3,FALSE)))</f>
        <v/>
      </c>
      <c r="N477" s="7" t="str">
        <f t="shared" si="79"/>
        <v/>
      </c>
      <c r="O477" s="7" t="str">
        <f t="shared" si="80"/>
        <v/>
      </c>
      <c r="P477" s="7" t="str">
        <f t="shared" si="81"/>
        <v/>
      </c>
      <c r="Q477" s="7" t="str">
        <f t="shared" si="82"/>
        <v/>
      </c>
      <c r="R477" s="7" t="str">
        <f t="shared" si="83"/>
        <v/>
      </c>
      <c r="S477" s="7" t="str">
        <f t="shared" si="84"/>
        <v/>
      </c>
      <c r="T477" s="7" t="str">
        <f t="shared" si="85"/>
        <v/>
      </c>
      <c r="U477" s="7" t="str">
        <f t="shared" si="86"/>
        <v/>
      </c>
      <c r="V477" s="7" t="str">
        <f t="shared" si="87"/>
        <v/>
      </c>
      <c r="W477" s="60" t="str">
        <f>IF(ISNUMBER(V477),IF(ISNA(VLOOKUP(I477,'Distances Lookup Table'!D:E,2,FALSE)),V477*'General Settings'!$F$6,IF(VLOOKUP(I477,'Distances Lookup Table'!D:E,2,FALSE)="",V477*'General Settings'!$F$6,VLOOKUP(I477,'Distances Lookup Table'!D:E,2,FALSE))),"")</f>
        <v/>
      </c>
      <c r="X477" s="18" t="str">
        <f>IF(D477&lt;&gt;"",'Workers Settings'!H477,"")</f>
        <v/>
      </c>
      <c r="Y477" s="18" t="str">
        <f>IF(D477&lt;&gt;"",'Workers Settings'!I477,"")</f>
        <v/>
      </c>
      <c r="Z477" s="29" t="str">
        <f>IF('Workers Settings'!L477&lt;&gt;"",'Workers Settings'!L477,'Workers Settings'!K477)</f>
        <v/>
      </c>
      <c r="AA477" s="29" t="str">
        <f>IF(D477&lt;&gt;"",IF('Workers Settings'!L477&lt;&gt;"",'Workers Settings'!L477,'Workers Settings'!K477),"")</f>
        <v/>
      </c>
    </row>
    <row r="478" spans="1:27" x14ac:dyDescent="0.25">
      <c r="A478" s="7">
        <f t="shared" si="78"/>
        <v>474</v>
      </c>
      <c r="B478" s="7" t="str">
        <f>IF('Workers Settings'!B478&lt;&gt;"",'Workers Settings'!B478,"")</f>
        <v/>
      </c>
      <c r="C478" s="7" t="str">
        <f>IF('Workers Settings'!C478&lt;&gt;"",'Workers Settings'!C478,"")</f>
        <v/>
      </c>
      <c r="D478" s="17"/>
      <c r="E478" s="17"/>
      <c r="F478" s="17"/>
      <c r="G478" s="7" t="str">
        <f>IF(D478&lt;&gt;"",IF('Workers Settings'!D478="","",'Workers Settings'!D478),"")</f>
        <v/>
      </c>
      <c r="H478" s="7" t="str">
        <f>IF(D478&lt;&gt;"",'Workers Settings'!E478,"")</f>
        <v/>
      </c>
      <c r="I478" s="7" t="str">
        <f t="shared" si="77"/>
        <v/>
      </c>
      <c r="J478" s="7" t="str">
        <f>IF('Workers Settings'!F478&lt;&gt;"",'Workers Settings'!F478,"")</f>
        <v/>
      </c>
      <c r="K478" s="7" t="str">
        <f>IF('Workers Settings'!G478&lt;&gt;"",'Workers Settings'!G478,"")</f>
        <v/>
      </c>
      <c r="L478" s="7" t="str">
        <f>IF(D478="","",IF(VLOOKUP(D478,'Demand Locations'!B:D,2,FALSE)="","",VLOOKUP(D478,'Demand Locations'!B:D,2,FALSE)))</f>
        <v/>
      </c>
      <c r="M478" s="7" t="str">
        <f>IF(D478="","",IF(VLOOKUP(D478,'Demand Locations'!B:D,3,FALSE)="","",VLOOKUP(D478,'Demand Locations'!B:D,3,FALSE)))</f>
        <v/>
      </c>
      <c r="N478" s="7" t="str">
        <f t="shared" si="79"/>
        <v/>
      </c>
      <c r="O478" s="7" t="str">
        <f t="shared" si="80"/>
        <v/>
      </c>
      <c r="P478" s="7" t="str">
        <f t="shared" si="81"/>
        <v/>
      </c>
      <c r="Q478" s="7" t="str">
        <f t="shared" si="82"/>
        <v/>
      </c>
      <c r="R478" s="7" t="str">
        <f t="shared" si="83"/>
        <v/>
      </c>
      <c r="S478" s="7" t="str">
        <f t="shared" si="84"/>
        <v/>
      </c>
      <c r="T478" s="7" t="str">
        <f t="shared" si="85"/>
        <v/>
      </c>
      <c r="U478" s="7" t="str">
        <f t="shared" si="86"/>
        <v/>
      </c>
      <c r="V478" s="7" t="str">
        <f t="shared" si="87"/>
        <v/>
      </c>
      <c r="W478" s="60" t="str">
        <f>IF(ISNUMBER(V478),IF(ISNA(VLOOKUP(I478,'Distances Lookup Table'!D:E,2,FALSE)),V478*'General Settings'!$F$6,IF(VLOOKUP(I478,'Distances Lookup Table'!D:E,2,FALSE)="",V478*'General Settings'!$F$6,VLOOKUP(I478,'Distances Lookup Table'!D:E,2,FALSE))),"")</f>
        <v/>
      </c>
      <c r="X478" s="18" t="str">
        <f>IF(D478&lt;&gt;"",'Workers Settings'!H478,"")</f>
        <v/>
      </c>
      <c r="Y478" s="18" t="str">
        <f>IF(D478&lt;&gt;"",'Workers Settings'!I478,"")</f>
        <v/>
      </c>
      <c r="Z478" s="29" t="str">
        <f>IF('Workers Settings'!L478&lt;&gt;"",'Workers Settings'!L478,'Workers Settings'!K478)</f>
        <v/>
      </c>
      <c r="AA478" s="29" t="str">
        <f>IF(D478&lt;&gt;"",IF('Workers Settings'!L478&lt;&gt;"",'Workers Settings'!L478,'Workers Settings'!K478),"")</f>
        <v/>
      </c>
    </row>
    <row r="479" spans="1:27" x14ac:dyDescent="0.25">
      <c r="A479" s="7">
        <f t="shared" si="78"/>
        <v>475</v>
      </c>
      <c r="B479" s="7" t="str">
        <f>IF('Workers Settings'!B479&lt;&gt;"",'Workers Settings'!B479,"")</f>
        <v/>
      </c>
      <c r="C479" s="7" t="str">
        <f>IF('Workers Settings'!C479&lt;&gt;"",'Workers Settings'!C479,"")</f>
        <v/>
      </c>
      <c r="D479" s="17"/>
      <c r="E479" s="17"/>
      <c r="F479" s="17"/>
      <c r="G479" s="7" t="str">
        <f>IF(D479&lt;&gt;"",IF('Workers Settings'!D479="","",'Workers Settings'!D479),"")</f>
        <v/>
      </c>
      <c r="H479" s="7" t="str">
        <f>IF(D479&lt;&gt;"",'Workers Settings'!E479,"")</f>
        <v/>
      </c>
      <c r="I479" s="7" t="str">
        <f t="shared" si="77"/>
        <v/>
      </c>
      <c r="J479" s="7" t="str">
        <f>IF('Workers Settings'!F479&lt;&gt;"",'Workers Settings'!F479,"")</f>
        <v/>
      </c>
      <c r="K479" s="7" t="str">
        <f>IF('Workers Settings'!G479&lt;&gt;"",'Workers Settings'!G479,"")</f>
        <v/>
      </c>
      <c r="L479" s="7" t="str">
        <f>IF(D479="","",IF(VLOOKUP(D479,'Demand Locations'!B:D,2,FALSE)="","",VLOOKUP(D479,'Demand Locations'!B:D,2,FALSE)))</f>
        <v/>
      </c>
      <c r="M479" s="7" t="str">
        <f>IF(D479="","",IF(VLOOKUP(D479,'Demand Locations'!B:D,3,FALSE)="","",VLOOKUP(D479,'Demand Locations'!B:D,3,FALSE)))</f>
        <v/>
      </c>
      <c r="N479" s="7" t="str">
        <f t="shared" si="79"/>
        <v/>
      </c>
      <c r="O479" s="7" t="str">
        <f t="shared" si="80"/>
        <v/>
      </c>
      <c r="P479" s="7" t="str">
        <f t="shared" si="81"/>
        <v/>
      </c>
      <c r="Q479" s="7" t="str">
        <f t="shared" si="82"/>
        <v/>
      </c>
      <c r="R479" s="7" t="str">
        <f t="shared" si="83"/>
        <v/>
      </c>
      <c r="S479" s="7" t="str">
        <f t="shared" si="84"/>
        <v/>
      </c>
      <c r="T479" s="7" t="str">
        <f t="shared" si="85"/>
        <v/>
      </c>
      <c r="U479" s="7" t="str">
        <f t="shared" si="86"/>
        <v/>
      </c>
      <c r="V479" s="7" t="str">
        <f t="shared" si="87"/>
        <v/>
      </c>
      <c r="W479" s="60" t="str">
        <f>IF(ISNUMBER(V479),IF(ISNA(VLOOKUP(I479,'Distances Lookup Table'!D:E,2,FALSE)),V479*'General Settings'!$F$6,IF(VLOOKUP(I479,'Distances Lookup Table'!D:E,2,FALSE)="",V479*'General Settings'!$F$6,VLOOKUP(I479,'Distances Lookup Table'!D:E,2,FALSE))),"")</f>
        <v/>
      </c>
      <c r="X479" s="18" t="str">
        <f>IF(D479&lt;&gt;"",'Workers Settings'!H479,"")</f>
        <v/>
      </c>
      <c r="Y479" s="18" t="str">
        <f>IF(D479&lt;&gt;"",'Workers Settings'!I479,"")</f>
        <v/>
      </c>
      <c r="Z479" s="29" t="str">
        <f>IF('Workers Settings'!L479&lt;&gt;"",'Workers Settings'!L479,'Workers Settings'!K479)</f>
        <v/>
      </c>
      <c r="AA479" s="29" t="str">
        <f>IF(D479&lt;&gt;"",IF('Workers Settings'!L479&lt;&gt;"",'Workers Settings'!L479,'Workers Settings'!K479),"")</f>
        <v/>
      </c>
    </row>
    <row r="480" spans="1:27" x14ac:dyDescent="0.25">
      <c r="A480" s="7">
        <f t="shared" si="78"/>
        <v>476</v>
      </c>
      <c r="B480" s="7" t="str">
        <f>IF('Workers Settings'!B480&lt;&gt;"",'Workers Settings'!B480,"")</f>
        <v/>
      </c>
      <c r="C480" s="7" t="str">
        <f>IF('Workers Settings'!C480&lt;&gt;"",'Workers Settings'!C480,"")</f>
        <v/>
      </c>
      <c r="D480" s="17"/>
      <c r="E480" s="17"/>
      <c r="F480" s="17"/>
      <c r="G480" s="7" t="str">
        <f>IF(D480&lt;&gt;"",IF('Workers Settings'!D480="","",'Workers Settings'!D480),"")</f>
        <v/>
      </c>
      <c r="H480" s="7" t="str">
        <f>IF(D480&lt;&gt;"",'Workers Settings'!E480,"")</f>
        <v/>
      </c>
      <c r="I480" s="7" t="str">
        <f t="shared" si="77"/>
        <v/>
      </c>
      <c r="J480" s="7" t="str">
        <f>IF('Workers Settings'!F480&lt;&gt;"",'Workers Settings'!F480,"")</f>
        <v/>
      </c>
      <c r="K480" s="7" t="str">
        <f>IF('Workers Settings'!G480&lt;&gt;"",'Workers Settings'!G480,"")</f>
        <v/>
      </c>
      <c r="L480" s="7" t="str">
        <f>IF(D480="","",IF(VLOOKUP(D480,'Demand Locations'!B:D,2,FALSE)="","",VLOOKUP(D480,'Demand Locations'!B:D,2,FALSE)))</f>
        <v/>
      </c>
      <c r="M480" s="7" t="str">
        <f>IF(D480="","",IF(VLOOKUP(D480,'Demand Locations'!B:D,3,FALSE)="","",VLOOKUP(D480,'Demand Locations'!B:D,3,FALSE)))</f>
        <v/>
      </c>
      <c r="N480" s="7" t="str">
        <f t="shared" si="79"/>
        <v/>
      </c>
      <c r="O480" s="7" t="str">
        <f t="shared" si="80"/>
        <v/>
      </c>
      <c r="P480" s="7" t="str">
        <f t="shared" si="81"/>
        <v/>
      </c>
      <c r="Q480" s="7" t="str">
        <f t="shared" si="82"/>
        <v/>
      </c>
      <c r="R480" s="7" t="str">
        <f t="shared" si="83"/>
        <v/>
      </c>
      <c r="S480" s="7" t="str">
        <f t="shared" si="84"/>
        <v/>
      </c>
      <c r="T480" s="7" t="str">
        <f t="shared" si="85"/>
        <v/>
      </c>
      <c r="U480" s="7" t="str">
        <f t="shared" si="86"/>
        <v/>
      </c>
      <c r="V480" s="7" t="str">
        <f t="shared" si="87"/>
        <v/>
      </c>
      <c r="W480" s="60" t="str">
        <f>IF(ISNUMBER(V480),IF(ISNA(VLOOKUP(I480,'Distances Lookup Table'!D:E,2,FALSE)),V480*'General Settings'!$F$6,IF(VLOOKUP(I480,'Distances Lookup Table'!D:E,2,FALSE)="",V480*'General Settings'!$F$6,VLOOKUP(I480,'Distances Lookup Table'!D:E,2,FALSE))),"")</f>
        <v/>
      </c>
      <c r="X480" s="18" t="str">
        <f>IF(D480&lt;&gt;"",'Workers Settings'!H480,"")</f>
        <v/>
      </c>
      <c r="Y480" s="18" t="str">
        <f>IF(D480&lt;&gt;"",'Workers Settings'!I480,"")</f>
        <v/>
      </c>
      <c r="Z480" s="29" t="str">
        <f>IF('Workers Settings'!L480&lt;&gt;"",'Workers Settings'!L480,'Workers Settings'!K480)</f>
        <v/>
      </c>
      <c r="AA480" s="29" t="str">
        <f>IF(D480&lt;&gt;"",IF('Workers Settings'!L480&lt;&gt;"",'Workers Settings'!L480,'Workers Settings'!K480),"")</f>
        <v/>
      </c>
    </row>
    <row r="481" spans="1:27" x14ac:dyDescent="0.25">
      <c r="A481" s="7">
        <f t="shared" si="78"/>
        <v>477</v>
      </c>
      <c r="B481" s="7" t="str">
        <f>IF('Workers Settings'!B481&lt;&gt;"",'Workers Settings'!B481,"")</f>
        <v/>
      </c>
      <c r="C481" s="7" t="str">
        <f>IF('Workers Settings'!C481&lt;&gt;"",'Workers Settings'!C481,"")</f>
        <v/>
      </c>
      <c r="D481" s="17"/>
      <c r="E481" s="17"/>
      <c r="F481" s="17"/>
      <c r="G481" s="7" t="str">
        <f>IF(D481&lt;&gt;"",IF('Workers Settings'!D481="","",'Workers Settings'!D481),"")</f>
        <v/>
      </c>
      <c r="H481" s="7" t="str">
        <f>IF(D481&lt;&gt;"",'Workers Settings'!E481,"")</f>
        <v/>
      </c>
      <c r="I481" s="7" t="str">
        <f t="shared" si="77"/>
        <v/>
      </c>
      <c r="J481" s="7" t="str">
        <f>IF('Workers Settings'!F481&lt;&gt;"",'Workers Settings'!F481,"")</f>
        <v/>
      </c>
      <c r="K481" s="7" t="str">
        <f>IF('Workers Settings'!G481&lt;&gt;"",'Workers Settings'!G481,"")</f>
        <v/>
      </c>
      <c r="L481" s="7" t="str">
        <f>IF(D481="","",IF(VLOOKUP(D481,'Demand Locations'!B:D,2,FALSE)="","",VLOOKUP(D481,'Demand Locations'!B:D,2,FALSE)))</f>
        <v/>
      </c>
      <c r="M481" s="7" t="str">
        <f>IF(D481="","",IF(VLOOKUP(D481,'Demand Locations'!B:D,3,FALSE)="","",VLOOKUP(D481,'Demand Locations'!B:D,3,FALSE)))</f>
        <v/>
      </c>
      <c r="N481" s="7" t="str">
        <f t="shared" si="79"/>
        <v/>
      </c>
      <c r="O481" s="7" t="str">
        <f t="shared" si="80"/>
        <v/>
      </c>
      <c r="P481" s="7" t="str">
        <f t="shared" si="81"/>
        <v/>
      </c>
      <c r="Q481" s="7" t="str">
        <f t="shared" si="82"/>
        <v/>
      </c>
      <c r="R481" s="7" t="str">
        <f t="shared" si="83"/>
        <v/>
      </c>
      <c r="S481" s="7" t="str">
        <f t="shared" si="84"/>
        <v/>
      </c>
      <c r="T481" s="7" t="str">
        <f t="shared" si="85"/>
        <v/>
      </c>
      <c r="U481" s="7" t="str">
        <f t="shared" si="86"/>
        <v/>
      </c>
      <c r="V481" s="7" t="str">
        <f t="shared" si="87"/>
        <v/>
      </c>
      <c r="W481" s="60" t="str">
        <f>IF(ISNUMBER(V481),IF(ISNA(VLOOKUP(I481,'Distances Lookup Table'!D:E,2,FALSE)),V481*'General Settings'!$F$6,IF(VLOOKUP(I481,'Distances Lookup Table'!D:E,2,FALSE)="",V481*'General Settings'!$F$6,VLOOKUP(I481,'Distances Lookup Table'!D:E,2,FALSE))),"")</f>
        <v/>
      </c>
      <c r="X481" s="18" t="str">
        <f>IF(D481&lt;&gt;"",'Workers Settings'!H481,"")</f>
        <v/>
      </c>
      <c r="Y481" s="18" t="str">
        <f>IF(D481&lt;&gt;"",'Workers Settings'!I481,"")</f>
        <v/>
      </c>
      <c r="Z481" s="29" t="str">
        <f>IF('Workers Settings'!L481&lt;&gt;"",'Workers Settings'!L481,'Workers Settings'!K481)</f>
        <v/>
      </c>
      <c r="AA481" s="29" t="str">
        <f>IF(D481&lt;&gt;"",IF('Workers Settings'!L481&lt;&gt;"",'Workers Settings'!L481,'Workers Settings'!K481),"")</f>
        <v/>
      </c>
    </row>
    <row r="482" spans="1:27" x14ac:dyDescent="0.25">
      <c r="A482" s="7">
        <f t="shared" si="78"/>
        <v>478</v>
      </c>
      <c r="B482" s="7" t="str">
        <f>IF('Workers Settings'!B482&lt;&gt;"",'Workers Settings'!B482,"")</f>
        <v/>
      </c>
      <c r="C482" s="7" t="str">
        <f>IF('Workers Settings'!C482&lt;&gt;"",'Workers Settings'!C482,"")</f>
        <v/>
      </c>
      <c r="D482" s="17"/>
      <c r="E482" s="17"/>
      <c r="F482" s="17"/>
      <c r="G482" s="7" t="str">
        <f>IF(D482&lt;&gt;"",IF('Workers Settings'!D482="","",'Workers Settings'!D482),"")</f>
        <v/>
      </c>
      <c r="H482" s="7" t="str">
        <f>IF(D482&lt;&gt;"",'Workers Settings'!E482,"")</f>
        <v/>
      </c>
      <c r="I482" s="7" t="str">
        <f t="shared" si="77"/>
        <v/>
      </c>
      <c r="J482" s="7" t="str">
        <f>IF('Workers Settings'!F482&lt;&gt;"",'Workers Settings'!F482,"")</f>
        <v/>
      </c>
      <c r="K482" s="7" t="str">
        <f>IF('Workers Settings'!G482&lt;&gt;"",'Workers Settings'!G482,"")</f>
        <v/>
      </c>
      <c r="L482" s="7" t="str">
        <f>IF(D482="","",IF(VLOOKUP(D482,'Demand Locations'!B:D,2,FALSE)="","",VLOOKUP(D482,'Demand Locations'!B:D,2,FALSE)))</f>
        <v/>
      </c>
      <c r="M482" s="7" t="str">
        <f>IF(D482="","",IF(VLOOKUP(D482,'Demand Locations'!B:D,3,FALSE)="","",VLOOKUP(D482,'Demand Locations'!B:D,3,FALSE)))</f>
        <v/>
      </c>
      <c r="N482" s="7" t="str">
        <f t="shared" si="79"/>
        <v/>
      </c>
      <c r="O482" s="7" t="str">
        <f t="shared" si="80"/>
        <v/>
      </c>
      <c r="P482" s="7" t="str">
        <f t="shared" si="81"/>
        <v/>
      </c>
      <c r="Q482" s="7" t="str">
        <f t="shared" si="82"/>
        <v/>
      </c>
      <c r="R482" s="7" t="str">
        <f t="shared" si="83"/>
        <v/>
      </c>
      <c r="S482" s="7" t="str">
        <f t="shared" si="84"/>
        <v/>
      </c>
      <c r="T482" s="7" t="str">
        <f t="shared" si="85"/>
        <v/>
      </c>
      <c r="U482" s="7" t="str">
        <f t="shared" si="86"/>
        <v/>
      </c>
      <c r="V482" s="7" t="str">
        <f t="shared" si="87"/>
        <v/>
      </c>
      <c r="W482" s="60" t="str">
        <f>IF(ISNUMBER(V482),IF(ISNA(VLOOKUP(I482,'Distances Lookup Table'!D:E,2,FALSE)),V482*'General Settings'!$F$6,IF(VLOOKUP(I482,'Distances Lookup Table'!D:E,2,FALSE)="",V482*'General Settings'!$F$6,VLOOKUP(I482,'Distances Lookup Table'!D:E,2,FALSE))),"")</f>
        <v/>
      </c>
      <c r="X482" s="18" t="str">
        <f>IF(D482&lt;&gt;"",'Workers Settings'!H482,"")</f>
        <v/>
      </c>
      <c r="Y482" s="18" t="str">
        <f>IF(D482&lt;&gt;"",'Workers Settings'!I482,"")</f>
        <v/>
      </c>
      <c r="Z482" s="29" t="str">
        <f>IF('Workers Settings'!L482&lt;&gt;"",'Workers Settings'!L482,'Workers Settings'!K482)</f>
        <v/>
      </c>
      <c r="AA482" s="29" t="str">
        <f>IF(D482&lt;&gt;"",IF('Workers Settings'!L482&lt;&gt;"",'Workers Settings'!L482,'Workers Settings'!K482),"")</f>
        <v/>
      </c>
    </row>
    <row r="483" spans="1:27" x14ac:dyDescent="0.25">
      <c r="A483" s="7">
        <f t="shared" si="78"/>
        <v>479</v>
      </c>
      <c r="B483" s="7" t="str">
        <f>IF('Workers Settings'!B483&lt;&gt;"",'Workers Settings'!B483,"")</f>
        <v/>
      </c>
      <c r="C483" s="7" t="str">
        <f>IF('Workers Settings'!C483&lt;&gt;"",'Workers Settings'!C483,"")</f>
        <v/>
      </c>
      <c r="D483" s="17"/>
      <c r="E483" s="17"/>
      <c r="F483" s="17"/>
      <c r="G483" s="7" t="str">
        <f>IF(D483&lt;&gt;"",IF('Workers Settings'!D483="","",'Workers Settings'!D483),"")</f>
        <v/>
      </c>
      <c r="H483" s="7" t="str">
        <f>IF(D483&lt;&gt;"",'Workers Settings'!E483,"")</f>
        <v/>
      </c>
      <c r="I483" s="7" t="str">
        <f t="shared" si="77"/>
        <v/>
      </c>
      <c r="J483" s="7" t="str">
        <f>IF('Workers Settings'!F483&lt;&gt;"",'Workers Settings'!F483,"")</f>
        <v/>
      </c>
      <c r="K483" s="7" t="str">
        <f>IF('Workers Settings'!G483&lt;&gt;"",'Workers Settings'!G483,"")</f>
        <v/>
      </c>
      <c r="L483" s="7" t="str">
        <f>IF(D483="","",IF(VLOOKUP(D483,'Demand Locations'!B:D,2,FALSE)="","",VLOOKUP(D483,'Demand Locations'!B:D,2,FALSE)))</f>
        <v/>
      </c>
      <c r="M483" s="7" t="str">
        <f>IF(D483="","",IF(VLOOKUP(D483,'Demand Locations'!B:D,3,FALSE)="","",VLOOKUP(D483,'Demand Locations'!B:D,3,FALSE)))</f>
        <v/>
      </c>
      <c r="N483" s="7" t="str">
        <f t="shared" si="79"/>
        <v/>
      </c>
      <c r="O483" s="7" t="str">
        <f t="shared" si="80"/>
        <v/>
      </c>
      <c r="P483" s="7" t="str">
        <f t="shared" si="81"/>
        <v/>
      </c>
      <c r="Q483" s="7" t="str">
        <f t="shared" si="82"/>
        <v/>
      </c>
      <c r="R483" s="7" t="str">
        <f t="shared" si="83"/>
        <v/>
      </c>
      <c r="S483" s="7" t="str">
        <f t="shared" si="84"/>
        <v/>
      </c>
      <c r="T483" s="7" t="str">
        <f t="shared" si="85"/>
        <v/>
      </c>
      <c r="U483" s="7" t="str">
        <f t="shared" si="86"/>
        <v/>
      </c>
      <c r="V483" s="7" t="str">
        <f t="shared" si="87"/>
        <v/>
      </c>
      <c r="W483" s="60" t="str">
        <f>IF(ISNUMBER(V483),IF(ISNA(VLOOKUP(I483,'Distances Lookup Table'!D:E,2,FALSE)),V483*'General Settings'!$F$6,IF(VLOOKUP(I483,'Distances Lookup Table'!D:E,2,FALSE)="",V483*'General Settings'!$F$6,VLOOKUP(I483,'Distances Lookup Table'!D:E,2,FALSE))),"")</f>
        <v/>
      </c>
      <c r="X483" s="18" t="str">
        <f>IF(D483&lt;&gt;"",'Workers Settings'!H483,"")</f>
        <v/>
      </c>
      <c r="Y483" s="18" t="str">
        <f>IF(D483&lt;&gt;"",'Workers Settings'!I483,"")</f>
        <v/>
      </c>
      <c r="Z483" s="29" t="str">
        <f>IF('Workers Settings'!L483&lt;&gt;"",'Workers Settings'!L483,'Workers Settings'!K483)</f>
        <v/>
      </c>
      <c r="AA483" s="29" t="str">
        <f>IF(D483&lt;&gt;"",IF('Workers Settings'!L483&lt;&gt;"",'Workers Settings'!L483,'Workers Settings'!K483),"")</f>
        <v/>
      </c>
    </row>
    <row r="484" spans="1:27" x14ac:dyDescent="0.25">
      <c r="A484" s="7">
        <f t="shared" si="78"/>
        <v>480</v>
      </c>
      <c r="B484" s="7" t="str">
        <f>IF('Workers Settings'!B484&lt;&gt;"",'Workers Settings'!B484,"")</f>
        <v/>
      </c>
      <c r="C484" s="7" t="str">
        <f>IF('Workers Settings'!C484&lt;&gt;"",'Workers Settings'!C484,"")</f>
        <v/>
      </c>
      <c r="D484" s="17"/>
      <c r="E484" s="17"/>
      <c r="F484" s="17"/>
      <c r="G484" s="7" t="str">
        <f>IF(D484&lt;&gt;"",IF('Workers Settings'!D484="","",'Workers Settings'!D484),"")</f>
        <v/>
      </c>
      <c r="H484" s="7" t="str">
        <f>IF(D484&lt;&gt;"",'Workers Settings'!E484,"")</f>
        <v/>
      </c>
      <c r="I484" s="7" t="str">
        <f t="shared" si="77"/>
        <v/>
      </c>
      <c r="J484" s="7" t="str">
        <f>IF('Workers Settings'!F484&lt;&gt;"",'Workers Settings'!F484,"")</f>
        <v/>
      </c>
      <c r="K484" s="7" t="str">
        <f>IF('Workers Settings'!G484&lt;&gt;"",'Workers Settings'!G484,"")</f>
        <v/>
      </c>
      <c r="L484" s="7" t="str">
        <f>IF(D484="","",IF(VLOOKUP(D484,'Demand Locations'!B:D,2,FALSE)="","",VLOOKUP(D484,'Demand Locations'!B:D,2,FALSE)))</f>
        <v/>
      </c>
      <c r="M484" s="7" t="str">
        <f>IF(D484="","",IF(VLOOKUP(D484,'Demand Locations'!B:D,3,FALSE)="","",VLOOKUP(D484,'Demand Locations'!B:D,3,FALSE)))</f>
        <v/>
      </c>
      <c r="N484" s="7" t="str">
        <f t="shared" si="79"/>
        <v/>
      </c>
      <c r="O484" s="7" t="str">
        <f t="shared" si="80"/>
        <v/>
      </c>
      <c r="P484" s="7" t="str">
        <f t="shared" si="81"/>
        <v/>
      </c>
      <c r="Q484" s="7" t="str">
        <f t="shared" si="82"/>
        <v/>
      </c>
      <c r="R484" s="7" t="str">
        <f t="shared" si="83"/>
        <v/>
      </c>
      <c r="S484" s="7" t="str">
        <f t="shared" si="84"/>
        <v/>
      </c>
      <c r="T484" s="7" t="str">
        <f t="shared" si="85"/>
        <v/>
      </c>
      <c r="U484" s="7" t="str">
        <f t="shared" si="86"/>
        <v/>
      </c>
      <c r="V484" s="7" t="str">
        <f t="shared" si="87"/>
        <v/>
      </c>
      <c r="W484" s="60" t="str">
        <f>IF(ISNUMBER(V484),IF(ISNA(VLOOKUP(I484,'Distances Lookup Table'!D:E,2,FALSE)),V484*'General Settings'!$F$6,IF(VLOOKUP(I484,'Distances Lookup Table'!D:E,2,FALSE)="",V484*'General Settings'!$F$6,VLOOKUP(I484,'Distances Lookup Table'!D:E,2,FALSE))),"")</f>
        <v/>
      </c>
      <c r="X484" s="18" t="str">
        <f>IF(D484&lt;&gt;"",'Workers Settings'!H484,"")</f>
        <v/>
      </c>
      <c r="Y484" s="18" t="str">
        <f>IF(D484&lt;&gt;"",'Workers Settings'!I484,"")</f>
        <v/>
      </c>
      <c r="Z484" s="29" t="str">
        <f>IF('Workers Settings'!L484&lt;&gt;"",'Workers Settings'!L484,'Workers Settings'!K484)</f>
        <v/>
      </c>
      <c r="AA484" s="29" t="str">
        <f>IF(D484&lt;&gt;"",IF('Workers Settings'!L484&lt;&gt;"",'Workers Settings'!L484,'Workers Settings'!K484),"")</f>
        <v/>
      </c>
    </row>
    <row r="485" spans="1:27" x14ac:dyDescent="0.25">
      <c r="A485" s="7">
        <f t="shared" si="78"/>
        <v>481</v>
      </c>
      <c r="B485" s="7" t="str">
        <f>IF('Workers Settings'!B485&lt;&gt;"",'Workers Settings'!B485,"")</f>
        <v/>
      </c>
      <c r="C485" s="7" t="str">
        <f>IF('Workers Settings'!C485&lt;&gt;"",'Workers Settings'!C485,"")</f>
        <v/>
      </c>
      <c r="D485" s="17"/>
      <c r="E485" s="17"/>
      <c r="F485" s="17"/>
      <c r="G485" s="7" t="str">
        <f>IF(D485&lt;&gt;"",IF('Workers Settings'!D485="","",'Workers Settings'!D485),"")</f>
        <v/>
      </c>
      <c r="H485" s="7" t="str">
        <f>IF(D485&lt;&gt;"",'Workers Settings'!E485,"")</f>
        <v/>
      </c>
      <c r="I485" s="7" t="str">
        <f t="shared" si="77"/>
        <v/>
      </c>
      <c r="J485" s="7" t="str">
        <f>IF('Workers Settings'!F485&lt;&gt;"",'Workers Settings'!F485,"")</f>
        <v/>
      </c>
      <c r="K485" s="7" t="str">
        <f>IF('Workers Settings'!G485&lt;&gt;"",'Workers Settings'!G485,"")</f>
        <v/>
      </c>
      <c r="L485" s="7" t="str">
        <f>IF(D485="","",IF(VLOOKUP(D485,'Demand Locations'!B:D,2,FALSE)="","",VLOOKUP(D485,'Demand Locations'!B:D,2,FALSE)))</f>
        <v/>
      </c>
      <c r="M485" s="7" t="str">
        <f>IF(D485="","",IF(VLOOKUP(D485,'Demand Locations'!B:D,3,FALSE)="","",VLOOKUP(D485,'Demand Locations'!B:D,3,FALSE)))</f>
        <v/>
      </c>
      <c r="N485" s="7" t="str">
        <f t="shared" si="79"/>
        <v/>
      </c>
      <c r="O485" s="7" t="str">
        <f t="shared" si="80"/>
        <v/>
      </c>
      <c r="P485" s="7" t="str">
        <f t="shared" si="81"/>
        <v/>
      </c>
      <c r="Q485" s="7" t="str">
        <f t="shared" si="82"/>
        <v/>
      </c>
      <c r="R485" s="7" t="str">
        <f t="shared" si="83"/>
        <v/>
      </c>
      <c r="S485" s="7" t="str">
        <f t="shared" si="84"/>
        <v/>
      </c>
      <c r="T485" s="7" t="str">
        <f t="shared" si="85"/>
        <v/>
      </c>
      <c r="U485" s="7" t="str">
        <f t="shared" si="86"/>
        <v/>
      </c>
      <c r="V485" s="7" t="str">
        <f t="shared" si="87"/>
        <v/>
      </c>
      <c r="W485" s="60" t="str">
        <f>IF(ISNUMBER(V485),IF(ISNA(VLOOKUP(I485,'Distances Lookup Table'!D:E,2,FALSE)),V485*'General Settings'!$F$6,IF(VLOOKUP(I485,'Distances Lookup Table'!D:E,2,FALSE)="",V485*'General Settings'!$F$6,VLOOKUP(I485,'Distances Lookup Table'!D:E,2,FALSE))),"")</f>
        <v/>
      </c>
      <c r="X485" s="18" t="str">
        <f>IF(D485&lt;&gt;"",'Workers Settings'!H485,"")</f>
        <v/>
      </c>
      <c r="Y485" s="18" t="str">
        <f>IF(D485&lt;&gt;"",'Workers Settings'!I485,"")</f>
        <v/>
      </c>
      <c r="Z485" s="29" t="str">
        <f>IF('Workers Settings'!L485&lt;&gt;"",'Workers Settings'!L485,'Workers Settings'!K485)</f>
        <v/>
      </c>
      <c r="AA485" s="29" t="str">
        <f>IF(D485&lt;&gt;"",IF('Workers Settings'!L485&lt;&gt;"",'Workers Settings'!L485,'Workers Settings'!K485),"")</f>
        <v/>
      </c>
    </row>
    <row r="486" spans="1:27" x14ac:dyDescent="0.25">
      <c r="A486" s="7">
        <f t="shared" si="78"/>
        <v>482</v>
      </c>
      <c r="B486" s="7" t="str">
        <f>IF('Workers Settings'!B486&lt;&gt;"",'Workers Settings'!B486,"")</f>
        <v/>
      </c>
      <c r="C486" s="7" t="str">
        <f>IF('Workers Settings'!C486&lt;&gt;"",'Workers Settings'!C486,"")</f>
        <v/>
      </c>
      <c r="D486" s="17"/>
      <c r="E486" s="17"/>
      <c r="F486" s="17"/>
      <c r="G486" s="7" t="str">
        <f>IF(D486&lt;&gt;"",IF('Workers Settings'!D486="","",'Workers Settings'!D486),"")</f>
        <v/>
      </c>
      <c r="H486" s="7" t="str">
        <f>IF(D486&lt;&gt;"",'Workers Settings'!E486,"")</f>
        <v/>
      </c>
      <c r="I486" s="7" t="str">
        <f t="shared" si="77"/>
        <v/>
      </c>
      <c r="J486" s="7" t="str">
        <f>IF('Workers Settings'!F486&lt;&gt;"",'Workers Settings'!F486,"")</f>
        <v/>
      </c>
      <c r="K486" s="7" t="str">
        <f>IF('Workers Settings'!G486&lt;&gt;"",'Workers Settings'!G486,"")</f>
        <v/>
      </c>
      <c r="L486" s="7" t="str">
        <f>IF(D486="","",IF(VLOOKUP(D486,'Demand Locations'!B:D,2,FALSE)="","",VLOOKUP(D486,'Demand Locations'!B:D,2,FALSE)))</f>
        <v/>
      </c>
      <c r="M486" s="7" t="str">
        <f>IF(D486="","",IF(VLOOKUP(D486,'Demand Locations'!B:D,3,FALSE)="","",VLOOKUP(D486,'Demand Locations'!B:D,3,FALSE)))</f>
        <v/>
      </c>
      <c r="N486" s="7" t="str">
        <f t="shared" si="79"/>
        <v/>
      </c>
      <c r="O486" s="7" t="str">
        <f t="shared" si="80"/>
        <v/>
      </c>
      <c r="P486" s="7" t="str">
        <f t="shared" si="81"/>
        <v/>
      </c>
      <c r="Q486" s="7" t="str">
        <f t="shared" si="82"/>
        <v/>
      </c>
      <c r="R486" s="7" t="str">
        <f t="shared" si="83"/>
        <v/>
      </c>
      <c r="S486" s="7" t="str">
        <f t="shared" si="84"/>
        <v/>
      </c>
      <c r="T486" s="7" t="str">
        <f t="shared" si="85"/>
        <v/>
      </c>
      <c r="U486" s="7" t="str">
        <f t="shared" si="86"/>
        <v/>
      </c>
      <c r="V486" s="7" t="str">
        <f t="shared" si="87"/>
        <v/>
      </c>
      <c r="W486" s="60" t="str">
        <f>IF(ISNUMBER(V486),IF(ISNA(VLOOKUP(I486,'Distances Lookup Table'!D:E,2,FALSE)),V486*'General Settings'!$F$6,IF(VLOOKUP(I486,'Distances Lookup Table'!D:E,2,FALSE)="",V486*'General Settings'!$F$6,VLOOKUP(I486,'Distances Lookup Table'!D:E,2,FALSE))),"")</f>
        <v/>
      </c>
      <c r="X486" s="18" t="str">
        <f>IF(D486&lt;&gt;"",'Workers Settings'!H486,"")</f>
        <v/>
      </c>
      <c r="Y486" s="18" t="str">
        <f>IF(D486&lt;&gt;"",'Workers Settings'!I486,"")</f>
        <v/>
      </c>
      <c r="Z486" s="29" t="str">
        <f>IF('Workers Settings'!L486&lt;&gt;"",'Workers Settings'!L486,'Workers Settings'!K486)</f>
        <v/>
      </c>
      <c r="AA486" s="29" t="str">
        <f>IF(D486&lt;&gt;"",IF('Workers Settings'!L486&lt;&gt;"",'Workers Settings'!L486,'Workers Settings'!K486),"")</f>
        <v/>
      </c>
    </row>
    <row r="487" spans="1:27" x14ac:dyDescent="0.25">
      <c r="A487" s="7">
        <f t="shared" si="78"/>
        <v>483</v>
      </c>
      <c r="B487" s="7" t="str">
        <f>IF('Workers Settings'!B487&lt;&gt;"",'Workers Settings'!B487,"")</f>
        <v/>
      </c>
      <c r="C487" s="7" t="str">
        <f>IF('Workers Settings'!C487&lt;&gt;"",'Workers Settings'!C487,"")</f>
        <v/>
      </c>
      <c r="D487" s="17"/>
      <c r="E487" s="17"/>
      <c r="F487" s="17"/>
      <c r="G487" s="7" t="str">
        <f>IF(D487&lt;&gt;"",IF('Workers Settings'!D487="","",'Workers Settings'!D487),"")</f>
        <v/>
      </c>
      <c r="H487" s="7" t="str">
        <f>IF(D487&lt;&gt;"",'Workers Settings'!E487,"")</f>
        <v/>
      </c>
      <c r="I487" s="7" t="str">
        <f t="shared" si="77"/>
        <v/>
      </c>
      <c r="J487" s="7" t="str">
        <f>IF('Workers Settings'!F487&lt;&gt;"",'Workers Settings'!F487,"")</f>
        <v/>
      </c>
      <c r="K487" s="7" t="str">
        <f>IF('Workers Settings'!G487&lt;&gt;"",'Workers Settings'!G487,"")</f>
        <v/>
      </c>
      <c r="L487" s="7" t="str">
        <f>IF(D487="","",IF(VLOOKUP(D487,'Demand Locations'!B:D,2,FALSE)="","",VLOOKUP(D487,'Demand Locations'!B:D,2,FALSE)))</f>
        <v/>
      </c>
      <c r="M487" s="7" t="str">
        <f>IF(D487="","",IF(VLOOKUP(D487,'Demand Locations'!B:D,3,FALSE)="","",VLOOKUP(D487,'Demand Locations'!B:D,3,FALSE)))</f>
        <v/>
      </c>
      <c r="N487" s="7" t="str">
        <f t="shared" si="79"/>
        <v/>
      </c>
      <c r="O487" s="7" t="str">
        <f t="shared" si="80"/>
        <v/>
      </c>
      <c r="P487" s="7" t="str">
        <f t="shared" si="81"/>
        <v/>
      </c>
      <c r="Q487" s="7" t="str">
        <f t="shared" si="82"/>
        <v/>
      </c>
      <c r="R487" s="7" t="str">
        <f t="shared" si="83"/>
        <v/>
      </c>
      <c r="S487" s="7" t="str">
        <f t="shared" si="84"/>
        <v/>
      </c>
      <c r="T487" s="7" t="str">
        <f t="shared" si="85"/>
        <v/>
      </c>
      <c r="U487" s="7" t="str">
        <f t="shared" si="86"/>
        <v/>
      </c>
      <c r="V487" s="7" t="str">
        <f t="shared" si="87"/>
        <v/>
      </c>
      <c r="W487" s="60" t="str">
        <f>IF(ISNUMBER(V487),IF(ISNA(VLOOKUP(I487,'Distances Lookup Table'!D:E,2,FALSE)),V487*'General Settings'!$F$6,IF(VLOOKUP(I487,'Distances Lookup Table'!D:E,2,FALSE)="",V487*'General Settings'!$F$6,VLOOKUP(I487,'Distances Lookup Table'!D:E,2,FALSE))),"")</f>
        <v/>
      </c>
      <c r="X487" s="18" t="str">
        <f>IF(D487&lt;&gt;"",'Workers Settings'!H487,"")</f>
        <v/>
      </c>
      <c r="Y487" s="18" t="str">
        <f>IF(D487&lt;&gt;"",'Workers Settings'!I487,"")</f>
        <v/>
      </c>
      <c r="Z487" s="29" t="str">
        <f>IF('Workers Settings'!L487&lt;&gt;"",'Workers Settings'!L487,'Workers Settings'!K487)</f>
        <v/>
      </c>
      <c r="AA487" s="29" t="str">
        <f>IF(D487&lt;&gt;"",IF('Workers Settings'!L487&lt;&gt;"",'Workers Settings'!L487,'Workers Settings'!K487),"")</f>
        <v/>
      </c>
    </row>
    <row r="488" spans="1:27" x14ac:dyDescent="0.25">
      <c r="A488" s="7">
        <f t="shared" si="78"/>
        <v>484</v>
      </c>
      <c r="B488" s="7" t="str">
        <f>IF('Workers Settings'!B488&lt;&gt;"",'Workers Settings'!B488,"")</f>
        <v/>
      </c>
      <c r="C488" s="7" t="str">
        <f>IF('Workers Settings'!C488&lt;&gt;"",'Workers Settings'!C488,"")</f>
        <v/>
      </c>
      <c r="D488" s="17"/>
      <c r="E488" s="17"/>
      <c r="F488" s="17"/>
      <c r="G488" s="7" t="str">
        <f>IF(D488&lt;&gt;"",IF('Workers Settings'!D488="","",'Workers Settings'!D488),"")</f>
        <v/>
      </c>
      <c r="H488" s="7" t="str">
        <f>IF(D488&lt;&gt;"",'Workers Settings'!E488,"")</f>
        <v/>
      </c>
      <c r="I488" s="7" t="str">
        <f t="shared" si="77"/>
        <v/>
      </c>
      <c r="J488" s="7" t="str">
        <f>IF('Workers Settings'!F488&lt;&gt;"",'Workers Settings'!F488,"")</f>
        <v/>
      </c>
      <c r="K488" s="7" t="str">
        <f>IF('Workers Settings'!G488&lt;&gt;"",'Workers Settings'!G488,"")</f>
        <v/>
      </c>
      <c r="L488" s="7" t="str">
        <f>IF(D488="","",IF(VLOOKUP(D488,'Demand Locations'!B:D,2,FALSE)="","",VLOOKUP(D488,'Demand Locations'!B:D,2,FALSE)))</f>
        <v/>
      </c>
      <c r="M488" s="7" t="str">
        <f>IF(D488="","",IF(VLOOKUP(D488,'Demand Locations'!B:D,3,FALSE)="","",VLOOKUP(D488,'Demand Locations'!B:D,3,FALSE)))</f>
        <v/>
      </c>
      <c r="N488" s="7" t="str">
        <f t="shared" si="79"/>
        <v/>
      </c>
      <c r="O488" s="7" t="str">
        <f t="shared" si="80"/>
        <v/>
      </c>
      <c r="P488" s="7" t="str">
        <f t="shared" si="81"/>
        <v/>
      </c>
      <c r="Q488" s="7" t="str">
        <f t="shared" si="82"/>
        <v/>
      </c>
      <c r="R488" s="7" t="str">
        <f t="shared" si="83"/>
        <v/>
      </c>
      <c r="S488" s="7" t="str">
        <f t="shared" si="84"/>
        <v/>
      </c>
      <c r="T488" s="7" t="str">
        <f t="shared" si="85"/>
        <v/>
      </c>
      <c r="U488" s="7" t="str">
        <f t="shared" si="86"/>
        <v/>
      </c>
      <c r="V488" s="7" t="str">
        <f t="shared" si="87"/>
        <v/>
      </c>
      <c r="W488" s="60" t="str">
        <f>IF(ISNUMBER(V488),IF(ISNA(VLOOKUP(I488,'Distances Lookup Table'!D:E,2,FALSE)),V488*'General Settings'!$F$6,IF(VLOOKUP(I488,'Distances Lookup Table'!D:E,2,FALSE)="",V488*'General Settings'!$F$6,VLOOKUP(I488,'Distances Lookup Table'!D:E,2,FALSE))),"")</f>
        <v/>
      </c>
      <c r="X488" s="18" t="str">
        <f>IF(D488&lt;&gt;"",'Workers Settings'!H488,"")</f>
        <v/>
      </c>
      <c r="Y488" s="18" t="str">
        <f>IF(D488&lt;&gt;"",'Workers Settings'!I488,"")</f>
        <v/>
      </c>
      <c r="Z488" s="29" t="str">
        <f>IF('Workers Settings'!L488&lt;&gt;"",'Workers Settings'!L488,'Workers Settings'!K488)</f>
        <v/>
      </c>
      <c r="AA488" s="29" t="str">
        <f>IF(D488&lt;&gt;"",IF('Workers Settings'!L488&lt;&gt;"",'Workers Settings'!L488,'Workers Settings'!K488),"")</f>
        <v/>
      </c>
    </row>
    <row r="489" spans="1:27" x14ac:dyDescent="0.25">
      <c r="A489" s="7">
        <f t="shared" si="78"/>
        <v>485</v>
      </c>
      <c r="B489" s="7" t="str">
        <f>IF('Workers Settings'!B489&lt;&gt;"",'Workers Settings'!B489,"")</f>
        <v/>
      </c>
      <c r="C489" s="7" t="str">
        <f>IF('Workers Settings'!C489&lt;&gt;"",'Workers Settings'!C489,"")</f>
        <v/>
      </c>
      <c r="D489" s="17"/>
      <c r="E489" s="17"/>
      <c r="F489" s="17"/>
      <c r="G489" s="7" t="str">
        <f>IF(D489&lt;&gt;"",IF('Workers Settings'!D489="","",'Workers Settings'!D489),"")</f>
        <v/>
      </c>
      <c r="H489" s="7" t="str">
        <f>IF(D489&lt;&gt;"",'Workers Settings'!E489,"")</f>
        <v/>
      </c>
      <c r="I489" s="7" t="str">
        <f t="shared" si="77"/>
        <v/>
      </c>
      <c r="J489" s="7" t="str">
        <f>IF('Workers Settings'!F489&lt;&gt;"",'Workers Settings'!F489,"")</f>
        <v/>
      </c>
      <c r="K489" s="7" t="str">
        <f>IF('Workers Settings'!G489&lt;&gt;"",'Workers Settings'!G489,"")</f>
        <v/>
      </c>
      <c r="L489" s="7" t="str">
        <f>IF(D489="","",IF(VLOOKUP(D489,'Demand Locations'!B:D,2,FALSE)="","",VLOOKUP(D489,'Demand Locations'!B:D,2,FALSE)))</f>
        <v/>
      </c>
      <c r="M489" s="7" t="str">
        <f>IF(D489="","",IF(VLOOKUP(D489,'Demand Locations'!B:D,3,FALSE)="","",VLOOKUP(D489,'Demand Locations'!B:D,3,FALSE)))</f>
        <v/>
      </c>
      <c r="N489" s="7" t="str">
        <f t="shared" si="79"/>
        <v/>
      </c>
      <c r="O489" s="7" t="str">
        <f t="shared" si="80"/>
        <v/>
      </c>
      <c r="P489" s="7" t="str">
        <f t="shared" si="81"/>
        <v/>
      </c>
      <c r="Q489" s="7" t="str">
        <f t="shared" si="82"/>
        <v/>
      </c>
      <c r="R489" s="7" t="str">
        <f t="shared" si="83"/>
        <v/>
      </c>
      <c r="S489" s="7" t="str">
        <f t="shared" si="84"/>
        <v/>
      </c>
      <c r="T489" s="7" t="str">
        <f t="shared" si="85"/>
        <v/>
      </c>
      <c r="U489" s="7" t="str">
        <f t="shared" si="86"/>
        <v/>
      </c>
      <c r="V489" s="7" t="str">
        <f t="shared" si="87"/>
        <v/>
      </c>
      <c r="W489" s="60" t="str">
        <f>IF(ISNUMBER(V489),IF(ISNA(VLOOKUP(I489,'Distances Lookup Table'!D:E,2,FALSE)),V489*'General Settings'!$F$6,IF(VLOOKUP(I489,'Distances Lookup Table'!D:E,2,FALSE)="",V489*'General Settings'!$F$6,VLOOKUP(I489,'Distances Lookup Table'!D:E,2,FALSE))),"")</f>
        <v/>
      </c>
      <c r="X489" s="18" t="str">
        <f>IF(D489&lt;&gt;"",'Workers Settings'!H489,"")</f>
        <v/>
      </c>
      <c r="Y489" s="18" t="str">
        <f>IF(D489&lt;&gt;"",'Workers Settings'!I489,"")</f>
        <v/>
      </c>
      <c r="Z489" s="29" t="str">
        <f>IF('Workers Settings'!L489&lt;&gt;"",'Workers Settings'!L489,'Workers Settings'!K489)</f>
        <v/>
      </c>
      <c r="AA489" s="29" t="str">
        <f>IF(D489&lt;&gt;"",IF('Workers Settings'!L489&lt;&gt;"",'Workers Settings'!L489,'Workers Settings'!K489),"")</f>
        <v/>
      </c>
    </row>
    <row r="490" spans="1:27" x14ac:dyDescent="0.25">
      <c r="A490" s="7">
        <f t="shared" si="78"/>
        <v>486</v>
      </c>
      <c r="B490" s="7" t="str">
        <f>IF('Workers Settings'!B490&lt;&gt;"",'Workers Settings'!B490,"")</f>
        <v/>
      </c>
      <c r="C490" s="7" t="str">
        <f>IF('Workers Settings'!C490&lt;&gt;"",'Workers Settings'!C490,"")</f>
        <v/>
      </c>
      <c r="D490" s="17"/>
      <c r="E490" s="17"/>
      <c r="F490" s="17"/>
      <c r="G490" s="7" t="str">
        <f>IF(D490&lt;&gt;"",IF('Workers Settings'!D490="","",'Workers Settings'!D490),"")</f>
        <v/>
      </c>
      <c r="H490" s="7" t="str">
        <f>IF(D490&lt;&gt;"",'Workers Settings'!E490,"")</f>
        <v/>
      </c>
      <c r="I490" s="7" t="str">
        <f t="shared" si="77"/>
        <v/>
      </c>
      <c r="J490" s="7" t="str">
        <f>IF('Workers Settings'!F490&lt;&gt;"",'Workers Settings'!F490,"")</f>
        <v/>
      </c>
      <c r="K490" s="7" t="str">
        <f>IF('Workers Settings'!G490&lt;&gt;"",'Workers Settings'!G490,"")</f>
        <v/>
      </c>
      <c r="L490" s="7" t="str">
        <f>IF(D490="","",IF(VLOOKUP(D490,'Demand Locations'!B:D,2,FALSE)="","",VLOOKUP(D490,'Demand Locations'!B:D,2,FALSE)))</f>
        <v/>
      </c>
      <c r="M490" s="7" t="str">
        <f>IF(D490="","",IF(VLOOKUP(D490,'Demand Locations'!B:D,3,FALSE)="","",VLOOKUP(D490,'Demand Locations'!B:D,3,FALSE)))</f>
        <v/>
      </c>
      <c r="N490" s="7" t="str">
        <f t="shared" si="79"/>
        <v/>
      </c>
      <c r="O490" s="7" t="str">
        <f t="shared" si="80"/>
        <v/>
      </c>
      <c r="P490" s="7" t="str">
        <f t="shared" si="81"/>
        <v/>
      </c>
      <c r="Q490" s="7" t="str">
        <f t="shared" si="82"/>
        <v/>
      </c>
      <c r="R490" s="7" t="str">
        <f t="shared" si="83"/>
        <v/>
      </c>
      <c r="S490" s="7" t="str">
        <f t="shared" si="84"/>
        <v/>
      </c>
      <c r="T490" s="7" t="str">
        <f t="shared" si="85"/>
        <v/>
      </c>
      <c r="U490" s="7" t="str">
        <f t="shared" si="86"/>
        <v/>
      </c>
      <c r="V490" s="7" t="str">
        <f t="shared" si="87"/>
        <v/>
      </c>
      <c r="W490" s="60" t="str">
        <f>IF(ISNUMBER(V490),IF(ISNA(VLOOKUP(I490,'Distances Lookup Table'!D:E,2,FALSE)),V490*'General Settings'!$F$6,IF(VLOOKUP(I490,'Distances Lookup Table'!D:E,2,FALSE)="",V490*'General Settings'!$F$6,VLOOKUP(I490,'Distances Lookup Table'!D:E,2,FALSE))),"")</f>
        <v/>
      </c>
      <c r="X490" s="18" t="str">
        <f>IF(D490&lt;&gt;"",'Workers Settings'!H490,"")</f>
        <v/>
      </c>
      <c r="Y490" s="18" t="str">
        <f>IF(D490&lt;&gt;"",'Workers Settings'!I490,"")</f>
        <v/>
      </c>
      <c r="Z490" s="29" t="str">
        <f>IF('Workers Settings'!L490&lt;&gt;"",'Workers Settings'!L490,'Workers Settings'!K490)</f>
        <v/>
      </c>
      <c r="AA490" s="29" t="str">
        <f>IF(D490&lt;&gt;"",IF('Workers Settings'!L490&lt;&gt;"",'Workers Settings'!L490,'Workers Settings'!K490),"")</f>
        <v/>
      </c>
    </row>
    <row r="491" spans="1:27" x14ac:dyDescent="0.25">
      <c r="A491" s="7">
        <f t="shared" si="78"/>
        <v>487</v>
      </c>
      <c r="B491" s="7" t="str">
        <f>IF('Workers Settings'!B491&lt;&gt;"",'Workers Settings'!B491,"")</f>
        <v/>
      </c>
      <c r="C491" s="7" t="str">
        <f>IF('Workers Settings'!C491&lt;&gt;"",'Workers Settings'!C491,"")</f>
        <v/>
      </c>
      <c r="D491" s="17"/>
      <c r="E491" s="17"/>
      <c r="F491" s="17"/>
      <c r="G491" s="7" t="str">
        <f>IF(D491&lt;&gt;"",IF('Workers Settings'!D491="","",'Workers Settings'!D491),"")</f>
        <v/>
      </c>
      <c r="H491" s="7" t="str">
        <f>IF(D491&lt;&gt;"",'Workers Settings'!E491,"")</f>
        <v/>
      </c>
      <c r="I491" s="7" t="str">
        <f t="shared" si="77"/>
        <v/>
      </c>
      <c r="J491" s="7" t="str">
        <f>IF('Workers Settings'!F491&lt;&gt;"",'Workers Settings'!F491,"")</f>
        <v/>
      </c>
      <c r="K491" s="7" t="str">
        <f>IF('Workers Settings'!G491&lt;&gt;"",'Workers Settings'!G491,"")</f>
        <v/>
      </c>
      <c r="L491" s="7" t="str">
        <f>IF(D491="","",IF(VLOOKUP(D491,'Demand Locations'!B:D,2,FALSE)="","",VLOOKUP(D491,'Demand Locations'!B:D,2,FALSE)))</f>
        <v/>
      </c>
      <c r="M491" s="7" t="str">
        <f>IF(D491="","",IF(VLOOKUP(D491,'Demand Locations'!B:D,3,FALSE)="","",VLOOKUP(D491,'Demand Locations'!B:D,3,FALSE)))</f>
        <v/>
      </c>
      <c r="N491" s="7" t="str">
        <f t="shared" si="79"/>
        <v/>
      </c>
      <c r="O491" s="7" t="str">
        <f t="shared" si="80"/>
        <v/>
      </c>
      <c r="P491" s="7" t="str">
        <f t="shared" si="81"/>
        <v/>
      </c>
      <c r="Q491" s="7" t="str">
        <f t="shared" si="82"/>
        <v/>
      </c>
      <c r="R491" s="7" t="str">
        <f t="shared" si="83"/>
        <v/>
      </c>
      <c r="S491" s="7" t="str">
        <f t="shared" si="84"/>
        <v/>
      </c>
      <c r="T491" s="7" t="str">
        <f t="shared" si="85"/>
        <v/>
      </c>
      <c r="U491" s="7" t="str">
        <f t="shared" si="86"/>
        <v/>
      </c>
      <c r="V491" s="7" t="str">
        <f t="shared" si="87"/>
        <v/>
      </c>
      <c r="W491" s="60" t="str">
        <f>IF(ISNUMBER(V491),IF(ISNA(VLOOKUP(I491,'Distances Lookup Table'!D:E,2,FALSE)),V491*'General Settings'!$F$6,IF(VLOOKUP(I491,'Distances Lookup Table'!D:E,2,FALSE)="",V491*'General Settings'!$F$6,VLOOKUP(I491,'Distances Lookup Table'!D:E,2,FALSE))),"")</f>
        <v/>
      </c>
      <c r="X491" s="18" t="str">
        <f>IF(D491&lt;&gt;"",'Workers Settings'!H491,"")</f>
        <v/>
      </c>
      <c r="Y491" s="18" t="str">
        <f>IF(D491&lt;&gt;"",'Workers Settings'!I491,"")</f>
        <v/>
      </c>
      <c r="Z491" s="29" t="str">
        <f>IF('Workers Settings'!L491&lt;&gt;"",'Workers Settings'!L491,'Workers Settings'!K491)</f>
        <v/>
      </c>
      <c r="AA491" s="29" t="str">
        <f>IF(D491&lt;&gt;"",IF('Workers Settings'!L491&lt;&gt;"",'Workers Settings'!L491,'Workers Settings'!K491),"")</f>
        <v/>
      </c>
    </row>
    <row r="492" spans="1:27" x14ac:dyDescent="0.25">
      <c r="A492" s="7">
        <f t="shared" si="78"/>
        <v>488</v>
      </c>
      <c r="B492" s="7" t="str">
        <f>IF('Workers Settings'!B492&lt;&gt;"",'Workers Settings'!B492,"")</f>
        <v/>
      </c>
      <c r="C492" s="7" t="str">
        <f>IF('Workers Settings'!C492&lt;&gt;"",'Workers Settings'!C492,"")</f>
        <v/>
      </c>
      <c r="D492" s="17"/>
      <c r="E492" s="17"/>
      <c r="F492" s="17"/>
      <c r="G492" s="7" t="str">
        <f>IF(D492&lt;&gt;"",IF('Workers Settings'!D492="","",'Workers Settings'!D492),"")</f>
        <v/>
      </c>
      <c r="H492" s="7" t="str">
        <f>IF(D492&lt;&gt;"",'Workers Settings'!E492,"")</f>
        <v/>
      </c>
      <c r="I492" s="7" t="str">
        <f t="shared" si="77"/>
        <v/>
      </c>
      <c r="J492" s="7" t="str">
        <f>IF('Workers Settings'!F492&lt;&gt;"",'Workers Settings'!F492,"")</f>
        <v/>
      </c>
      <c r="K492" s="7" t="str">
        <f>IF('Workers Settings'!G492&lt;&gt;"",'Workers Settings'!G492,"")</f>
        <v/>
      </c>
      <c r="L492" s="7" t="str">
        <f>IF(D492="","",IF(VLOOKUP(D492,'Demand Locations'!B:D,2,FALSE)="","",VLOOKUP(D492,'Demand Locations'!B:D,2,FALSE)))</f>
        <v/>
      </c>
      <c r="M492" s="7" t="str">
        <f>IF(D492="","",IF(VLOOKUP(D492,'Demand Locations'!B:D,3,FALSE)="","",VLOOKUP(D492,'Demand Locations'!B:D,3,FALSE)))</f>
        <v/>
      </c>
      <c r="N492" s="7" t="str">
        <f t="shared" si="79"/>
        <v/>
      </c>
      <c r="O492" s="7" t="str">
        <f t="shared" si="80"/>
        <v/>
      </c>
      <c r="P492" s="7" t="str">
        <f t="shared" si="81"/>
        <v/>
      </c>
      <c r="Q492" s="7" t="str">
        <f t="shared" si="82"/>
        <v/>
      </c>
      <c r="R492" s="7" t="str">
        <f t="shared" si="83"/>
        <v/>
      </c>
      <c r="S492" s="7" t="str">
        <f t="shared" si="84"/>
        <v/>
      </c>
      <c r="T492" s="7" t="str">
        <f t="shared" si="85"/>
        <v/>
      </c>
      <c r="U492" s="7" t="str">
        <f t="shared" si="86"/>
        <v/>
      </c>
      <c r="V492" s="7" t="str">
        <f t="shared" si="87"/>
        <v/>
      </c>
      <c r="W492" s="60" t="str">
        <f>IF(ISNUMBER(V492),IF(ISNA(VLOOKUP(I492,'Distances Lookup Table'!D:E,2,FALSE)),V492*'General Settings'!$F$6,IF(VLOOKUP(I492,'Distances Lookup Table'!D:E,2,FALSE)="",V492*'General Settings'!$F$6,VLOOKUP(I492,'Distances Lookup Table'!D:E,2,FALSE))),"")</f>
        <v/>
      </c>
      <c r="X492" s="18" t="str">
        <f>IF(D492&lt;&gt;"",'Workers Settings'!H492,"")</f>
        <v/>
      </c>
      <c r="Y492" s="18" t="str">
        <f>IF(D492&lt;&gt;"",'Workers Settings'!I492,"")</f>
        <v/>
      </c>
      <c r="Z492" s="29" t="str">
        <f>IF('Workers Settings'!L492&lt;&gt;"",'Workers Settings'!L492,'Workers Settings'!K492)</f>
        <v/>
      </c>
      <c r="AA492" s="29" t="str">
        <f>IF(D492&lt;&gt;"",IF('Workers Settings'!L492&lt;&gt;"",'Workers Settings'!L492,'Workers Settings'!K492),"")</f>
        <v/>
      </c>
    </row>
    <row r="493" spans="1:27" x14ac:dyDescent="0.25">
      <c r="A493" s="7">
        <f t="shared" si="78"/>
        <v>489</v>
      </c>
      <c r="B493" s="7" t="str">
        <f>IF('Workers Settings'!B493&lt;&gt;"",'Workers Settings'!B493,"")</f>
        <v/>
      </c>
      <c r="C493" s="7" t="str">
        <f>IF('Workers Settings'!C493&lt;&gt;"",'Workers Settings'!C493,"")</f>
        <v/>
      </c>
      <c r="D493" s="17"/>
      <c r="E493" s="17"/>
      <c r="F493" s="17"/>
      <c r="G493" s="7" t="str">
        <f>IF(D493&lt;&gt;"",IF('Workers Settings'!D493="","",'Workers Settings'!D493),"")</f>
        <v/>
      </c>
      <c r="H493" s="7" t="str">
        <f>IF(D493&lt;&gt;"",'Workers Settings'!E493,"")</f>
        <v/>
      </c>
      <c r="I493" s="7" t="str">
        <f t="shared" si="77"/>
        <v/>
      </c>
      <c r="J493" s="7" t="str">
        <f>IF('Workers Settings'!F493&lt;&gt;"",'Workers Settings'!F493,"")</f>
        <v/>
      </c>
      <c r="K493" s="7" t="str">
        <f>IF('Workers Settings'!G493&lt;&gt;"",'Workers Settings'!G493,"")</f>
        <v/>
      </c>
      <c r="L493" s="7" t="str">
        <f>IF(D493="","",IF(VLOOKUP(D493,'Demand Locations'!B:D,2,FALSE)="","",VLOOKUP(D493,'Demand Locations'!B:D,2,FALSE)))</f>
        <v/>
      </c>
      <c r="M493" s="7" t="str">
        <f>IF(D493="","",IF(VLOOKUP(D493,'Demand Locations'!B:D,3,FALSE)="","",VLOOKUP(D493,'Demand Locations'!B:D,3,FALSE)))</f>
        <v/>
      </c>
      <c r="N493" s="7" t="str">
        <f t="shared" si="79"/>
        <v/>
      </c>
      <c r="O493" s="7" t="str">
        <f t="shared" si="80"/>
        <v/>
      </c>
      <c r="P493" s="7" t="str">
        <f t="shared" si="81"/>
        <v/>
      </c>
      <c r="Q493" s="7" t="str">
        <f t="shared" si="82"/>
        <v/>
      </c>
      <c r="R493" s="7" t="str">
        <f t="shared" si="83"/>
        <v/>
      </c>
      <c r="S493" s="7" t="str">
        <f t="shared" si="84"/>
        <v/>
      </c>
      <c r="T493" s="7" t="str">
        <f t="shared" si="85"/>
        <v/>
      </c>
      <c r="U493" s="7" t="str">
        <f t="shared" si="86"/>
        <v/>
      </c>
      <c r="V493" s="7" t="str">
        <f t="shared" si="87"/>
        <v/>
      </c>
      <c r="W493" s="60" t="str">
        <f>IF(ISNUMBER(V493),IF(ISNA(VLOOKUP(I493,'Distances Lookup Table'!D:E,2,FALSE)),V493*'General Settings'!$F$6,IF(VLOOKUP(I493,'Distances Lookup Table'!D:E,2,FALSE)="",V493*'General Settings'!$F$6,VLOOKUP(I493,'Distances Lookup Table'!D:E,2,FALSE))),"")</f>
        <v/>
      </c>
      <c r="X493" s="18" t="str">
        <f>IF(D493&lt;&gt;"",'Workers Settings'!H493,"")</f>
        <v/>
      </c>
      <c r="Y493" s="18" t="str">
        <f>IF(D493&lt;&gt;"",'Workers Settings'!I493,"")</f>
        <v/>
      </c>
      <c r="Z493" s="29" t="str">
        <f>IF('Workers Settings'!L493&lt;&gt;"",'Workers Settings'!L493,'Workers Settings'!K493)</f>
        <v/>
      </c>
      <c r="AA493" s="29" t="str">
        <f>IF(D493&lt;&gt;"",IF('Workers Settings'!L493&lt;&gt;"",'Workers Settings'!L493,'Workers Settings'!K493),"")</f>
        <v/>
      </c>
    </row>
    <row r="494" spans="1:27" x14ac:dyDescent="0.25">
      <c r="A494" s="7">
        <f t="shared" si="78"/>
        <v>490</v>
      </c>
      <c r="B494" s="7" t="str">
        <f>IF('Workers Settings'!B494&lt;&gt;"",'Workers Settings'!B494,"")</f>
        <v/>
      </c>
      <c r="C494" s="7" t="str">
        <f>IF('Workers Settings'!C494&lt;&gt;"",'Workers Settings'!C494,"")</f>
        <v/>
      </c>
      <c r="D494" s="17"/>
      <c r="E494" s="17"/>
      <c r="F494" s="17"/>
      <c r="G494" s="7" t="str">
        <f>IF(D494&lt;&gt;"",IF('Workers Settings'!D494="","",'Workers Settings'!D494),"")</f>
        <v/>
      </c>
      <c r="H494" s="7" t="str">
        <f>IF(D494&lt;&gt;"",'Workers Settings'!E494,"")</f>
        <v/>
      </c>
      <c r="I494" s="7" t="str">
        <f t="shared" si="77"/>
        <v/>
      </c>
      <c r="J494" s="7" t="str">
        <f>IF('Workers Settings'!F494&lt;&gt;"",'Workers Settings'!F494,"")</f>
        <v/>
      </c>
      <c r="K494" s="7" t="str">
        <f>IF('Workers Settings'!G494&lt;&gt;"",'Workers Settings'!G494,"")</f>
        <v/>
      </c>
      <c r="L494" s="7" t="str">
        <f>IF(D494="","",IF(VLOOKUP(D494,'Demand Locations'!B:D,2,FALSE)="","",VLOOKUP(D494,'Demand Locations'!B:D,2,FALSE)))</f>
        <v/>
      </c>
      <c r="M494" s="7" t="str">
        <f>IF(D494="","",IF(VLOOKUP(D494,'Demand Locations'!B:D,3,FALSE)="","",VLOOKUP(D494,'Demand Locations'!B:D,3,FALSE)))</f>
        <v/>
      </c>
      <c r="N494" s="7" t="str">
        <f t="shared" si="79"/>
        <v/>
      </c>
      <c r="O494" s="7" t="str">
        <f t="shared" si="80"/>
        <v/>
      </c>
      <c r="P494" s="7" t="str">
        <f t="shared" si="81"/>
        <v/>
      </c>
      <c r="Q494" s="7" t="str">
        <f t="shared" si="82"/>
        <v/>
      </c>
      <c r="R494" s="7" t="str">
        <f t="shared" si="83"/>
        <v/>
      </c>
      <c r="S494" s="7" t="str">
        <f t="shared" si="84"/>
        <v/>
      </c>
      <c r="T494" s="7" t="str">
        <f t="shared" si="85"/>
        <v/>
      </c>
      <c r="U494" s="7" t="str">
        <f t="shared" si="86"/>
        <v/>
      </c>
      <c r="V494" s="7" t="str">
        <f t="shared" si="87"/>
        <v/>
      </c>
      <c r="W494" s="60" t="str">
        <f>IF(ISNUMBER(V494),IF(ISNA(VLOOKUP(I494,'Distances Lookup Table'!D:E,2,FALSE)),V494*'General Settings'!$F$6,IF(VLOOKUP(I494,'Distances Lookup Table'!D:E,2,FALSE)="",V494*'General Settings'!$F$6,VLOOKUP(I494,'Distances Lookup Table'!D:E,2,FALSE))),"")</f>
        <v/>
      </c>
      <c r="X494" s="18" t="str">
        <f>IF(D494&lt;&gt;"",'Workers Settings'!H494,"")</f>
        <v/>
      </c>
      <c r="Y494" s="18" t="str">
        <f>IF(D494&lt;&gt;"",'Workers Settings'!I494,"")</f>
        <v/>
      </c>
      <c r="Z494" s="29" t="str">
        <f>IF('Workers Settings'!L494&lt;&gt;"",'Workers Settings'!L494,'Workers Settings'!K494)</f>
        <v/>
      </c>
      <c r="AA494" s="29" t="str">
        <f>IF(D494&lt;&gt;"",IF('Workers Settings'!L494&lt;&gt;"",'Workers Settings'!L494,'Workers Settings'!K494),"")</f>
        <v/>
      </c>
    </row>
    <row r="495" spans="1:27" x14ac:dyDescent="0.25">
      <c r="A495" s="7">
        <f t="shared" si="78"/>
        <v>491</v>
      </c>
      <c r="B495" s="7" t="str">
        <f>IF('Workers Settings'!B495&lt;&gt;"",'Workers Settings'!B495,"")</f>
        <v/>
      </c>
      <c r="C495" s="7" t="str">
        <f>IF('Workers Settings'!C495&lt;&gt;"",'Workers Settings'!C495,"")</f>
        <v/>
      </c>
      <c r="D495" s="17"/>
      <c r="E495" s="17"/>
      <c r="F495" s="17"/>
      <c r="G495" s="7" t="str">
        <f>IF(D495&lt;&gt;"",IF('Workers Settings'!D495="","",'Workers Settings'!D495),"")</f>
        <v/>
      </c>
      <c r="H495" s="7" t="str">
        <f>IF(D495&lt;&gt;"",'Workers Settings'!E495,"")</f>
        <v/>
      </c>
      <c r="I495" s="7" t="str">
        <f t="shared" si="77"/>
        <v/>
      </c>
      <c r="J495" s="7" t="str">
        <f>IF('Workers Settings'!F495&lt;&gt;"",'Workers Settings'!F495,"")</f>
        <v/>
      </c>
      <c r="K495" s="7" t="str">
        <f>IF('Workers Settings'!G495&lt;&gt;"",'Workers Settings'!G495,"")</f>
        <v/>
      </c>
      <c r="L495" s="7" t="str">
        <f>IF(D495="","",IF(VLOOKUP(D495,'Demand Locations'!B:D,2,FALSE)="","",VLOOKUP(D495,'Demand Locations'!B:D,2,FALSE)))</f>
        <v/>
      </c>
      <c r="M495" s="7" t="str">
        <f>IF(D495="","",IF(VLOOKUP(D495,'Demand Locations'!B:D,3,FALSE)="","",VLOOKUP(D495,'Demand Locations'!B:D,3,FALSE)))</f>
        <v/>
      </c>
      <c r="N495" s="7" t="str">
        <f t="shared" si="79"/>
        <v/>
      </c>
      <c r="O495" s="7" t="str">
        <f t="shared" si="80"/>
        <v/>
      </c>
      <c r="P495" s="7" t="str">
        <f t="shared" si="81"/>
        <v/>
      </c>
      <c r="Q495" s="7" t="str">
        <f t="shared" si="82"/>
        <v/>
      </c>
      <c r="R495" s="7" t="str">
        <f t="shared" si="83"/>
        <v/>
      </c>
      <c r="S495" s="7" t="str">
        <f t="shared" si="84"/>
        <v/>
      </c>
      <c r="T495" s="7" t="str">
        <f t="shared" si="85"/>
        <v/>
      </c>
      <c r="U495" s="7" t="str">
        <f t="shared" si="86"/>
        <v/>
      </c>
      <c r="V495" s="7" t="str">
        <f t="shared" si="87"/>
        <v/>
      </c>
      <c r="W495" s="60" t="str">
        <f>IF(ISNUMBER(V495),IF(ISNA(VLOOKUP(I495,'Distances Lookup Table'!D:E,2,FALSE)),V495*'General Settings'!$F$6,IF(VLOOKUP(I495,'Distances Lookup Table'!D:E,2,FALSE)="",V495*'General Settings'!$F$6,VLOOKUP(I495,'Distances Lookup Table'!D:E,2,FALSE))),"")</f>
        <v/>
      </c>
      <c r="X495" s="18" t="str">
        <f>IF(D495&lt;&gt;"",'Workers Settings'!H495,"")</f>
        <v/>
      </c>
      <c r="Y495" s="18" t="str">
        <f>IF(D495&lt;&gt;"",'Workers Settings'!I495,"")</f>
        <v/>
      </c>
      <c r="Z495" s="29" t="str">
        <f>IF('Workers Settings'!L495&lt;&gt;"",'Workers Settings'!L495,'Workers Settings'!K495)</f>
        <v/>
      </c>
      <c r="AA495" s="29" t="str">
        <f>IF(D495&lt;&gt;"",IF('Workers Settings'!L495&lt;&gt;"",'Workers Settings'!L495,'Workers Settings'!K495),"")</f>
        <v/>
      </c>
    </row>
    <row r="496" spans="1:27" x14ac:dyDescent="0.25">
      <c r="A496" s="7">
        <f t="shared" si="78"/>
        <v>492</v>
      </c>
      <c r="B496" s="7" t="str">
        <f>IF('Workers Settings'!B496&lt;&gt;"",'Workers Settings'!B496,"")</f>
        <v/>
      </c>
      <c r="C496" s="7" t="str">
        <f>IF('Workers Settings'!C496&lt;&gt;"",'Workers Settings'!C496,"")</f>
        <v/>
      </c>
      <c r="D496" s="17"/>
      <c r="E496" s="17"/>
      <c r="F496" s="17"/>
      <c r="G496" s="7" t="str">
        <f>IF(D496&lt;&gt;"",IF('Workers Settings'!D496="","",'Workers Settings'!D496),"")</f>
        <v/>
      </c>
      <c r="H496" s="7" t="str">
        <f>IF(D496&lt;&gt;"",'Workers Settings'!E496,"")</f>
        <v/>
      </c>
      <c r="I496" s="7" t="str">
        <f t="shared" si="77"/>
        <v/>
      </c>
      <c r="J496" s="7" t="str">
        <f>IF('Workers Settings'!F496&lt;&gt;"",'Workers Settings'!F496,"")</f>
        <v/>
      </c>
      <c r="K496" s="7" t="str">
        <f>IF('Workers Settings'!G496&lt;&gt;"",'Workers Settings'!G496,"")</f>
        <v/>
      </c>
      <c r="L496" s="7" t="str">
        <f>IF(D496="","",IF(VLOOKUP(D496,'Demand Locations'!B:D,2,FALSE)="","",VLOOKUP(D496,'Demand Locations'!B:D,2,FALSE)))</f>
        <v/>
      </c>
      <c r="M496" s="7" t="str">
        <f>IF(D496="","",IF(VLOOKUP(D496,'Demand Locations'!B:D,3,FALSE)="","",VLOOKUP(D496,'Demand Locations'!B:D,3,FALSE)))</f>
        <v/>
      </c>
      <c r="N496" s="7" t="str">
        <f t="shared" si="79"/>
        <v/>
      </c>
      <c r="O496" s="7" t="str">
        <f t="shared" si="80"/>
        <v/>
      </c>
      <c r="P496" s="7" t="str">
        <f t="shared" si="81"/>
        <v/>
      </c>
      <c r="Q496" s="7" t="str">
        <f t="shared" si="82"/>
        <v/>
      </c>
      <c r="R496" s="7" t="str">
        <f t="shared" si="83"/>
        <v/>
      </c>
      <c r="S496" s="7" t="str">
        <f t="shared" si="84"/>
        <v/>
      </c>
      <c r="T496" s="7" t="str">
        <f t="shared" si="85"/>
        <v/>
      </c>
      <c r="U496" s="7" t="str">
        <f t="shared" si="86"/>
        <v/>
      </c>
      <c r="V496" s="7" t="str">
        <f t="shared" si="87"/>
        <v/>
      </c>
      <c r="W496" s="60" t="str">
        <f>IF(ISNUMBER(V496),IF(ISNA(VLOOKUP(I496,'Distances Lookup Table'!D:E,2,FALSE)),V496*'General Settings'!$F$6,IF(VLOOKUP(I496,'Distances Lookup Table'!D:E,2,FALSE)="",V496*'General Settings'!$F$6,VLOOKUP(I496,'Distances Lookup Table'!D:E,2,FALSE))),"")</f>
        <v/>
      </c>
      <c r="X496" s="18" t="str">
        <f>IF(D496&lt;&gt;"",'Workers Settings'!H496,"")</f>
        <v/>
      </c>
      <c r="Y496" s="18" t="str">
        <f>IF(D496&lt;&gt;"",'Workers Settings'!I496,"")</f>
        <v/>
      </c>
      <c r="Z496" s="29" t="str">
        <f>IF('Workers Settings'!L496&lt;&gt;"",'Workers Settings'!L496,'Workers Settings'!K496)</f>
        <v/>
      </c>
      <c r="AA496" s="29" t="str">
        <f>IF(D496&lt;&gt;"",IF('Workers Settings'!L496&lt;&gt;"",'Workers Settings'!L496,'Workers Settings'!K496),"")</f>
        <v/>
      </c>
    </row>
    <row r="497" spans="1:27" x14ac:dyDescent="0.25">
      <c r="A497" s="7">
        <f t="shared" si="78"/>
        <v>493</v>
      </c>
      <c r="B497" s="7" t="str">
        <f>IF('Workers Settings'!B497&lt;&gt;"",'Workers Settings'!B497,"")</f>
        <v/>
      </c>
      <c r="C497" s="7" t="str">
        <f>IF('Workers Settings'!C497&lt;&gt;"",'Workers Settings'!C497,"")</f>
        <v/>
      </c>
      <c r="D497" s="17"/>
      <c r="E497" s="17"/>
      <c r="F497" s="17"/>
      <c r="G497" s="7" t="str">
        <f>IF(D497&lt;&gt;"",IF('Workers Settings'!D497="","",'Workers Settings'!D497),"")</f>
        <v/>
      </c>
      <c r="H497" s="7" t="str">
        <f>IF(D497&lt;&gt;"",'Workers Settings'!E497,"")</f>
        <v/>
      </c>
      <c r="I497" s="7" t="str">
        <f t="shared" si="77"/>
        <v/>
      </c>
      <c r="J497" s="7" t="str">
        <f>IF('Workers Settings'!F497&lt;&gt;"",'Workers Settings'!F497,"")</f>
        <v/>
      </c>
      <c r="K497" s="7" t="str">
        <f>IF('Workers Settings'!G497&lt;&gt;"",'Workers Settings'!G497,"")</f>
        <v/>
      </c>
      <c r="L497" s="7" t="str">
        <f>IF(D497="","",IF(VLOOKUP(D497,'Demand Locations'!B:D,2,FALSE)="","",VLOOKUP(D497,'Demand Locations'!B:D,2,FALSE)))</f>
        <v/>
      </c>
      <c r="M497" s="7" t="str">
        <f>IF(D497="","",IF(VLOOKUP(D497,'Demand Locations'!B:D,3,FALSE)="","",VLOOKUP(D497,'Demand Locations'!B:D,3,FALSE)))</f>
        <v/>
      </c>
      <c r="N497" s="7" t="str">
        <f t="shared" si="79"/>
        <v/>
      </c>
      <c r="O497" s="7" t="str">
        <f t="shared" si="80"/>
        <v/>
      </c>
      <c r="P497" s="7" t="str">
        <f t="shared" si="81"/>
        <v/>
      </c>
      <c r="Q497" s="7" t="str">
        <f t="shared" si="82"/>
        <v/>
      </c>
      <c r="R497" s="7" t="str">
        <f t="shared" si="83"/>
        <v/>
      </c>
      <c r="S497" s="7" t="str">
        <f t="shared" si="84"/>
        <v/>
      </c>
      <c r="T497" s="7" t="str">
        <f t="shared" si="85"/>
        <v/>
      </c>
      <c r="U497" s="7" t="str">
        <f t="shared" si="86"/>
        <v/>
      </c>
      <c r="V497" s="7" t="str">
        <f t="shared" si="87"/>
        <v/>
      </c>
      <c r="W497" s="60" t="str">
        <f>IF(ISNUMBER(V497),IF(ISNA(VLOOKUP(I497,'Distances Lookup Table'!D:E,2,FALSE)),V497*'General Settings'!$F$6,IF(VLOOKUP(I497,'Distances Lookup Table'!D:E,2,FALSE)="",V497*'General Settings'!$F$6,VLOOKUP(I497,'Distances Lookup Table'!D:E,2,FALSE))),"")</f>
        <v/>
      </c>
      <c r="X497" s="18" t="str">
        <f>IF(D497&lt;&gt;"",'Workers Settings'!H497,"")</f>
        <v/>
      </c>
      <c r="Y497" s="18" t="str">
        <f>IF(D497&lt;&gt;"",'Workers Settings'!I497,"")</f>
        <v/>
      </c>
      <c r="Z497" s="29" t="str">
        <f>IF('Workers Settings'!L497&lt;&gt;"",'Workers Settings'!L497,'Workers Settings'!K497)</f>
        <v/>
      </c>
      <c r="AA497" s="29" t="str">
        <f>IF(D497&lt;&gt;"",IF('Workers Settings'!L497&lt;&gt;"",'Workers Settings'!L497,'Workers Settings'!K497),"")</f>
        <v/>
      </c>
    </row>
    <row r="498" spans="1:27" x14ac:dyDescent="0.25">
      <c r="A498" s="7">
        <f t="shared" si="78"/>
        <v>494</v>
      </c>
      <c r="B498" s="7" t="str">
        <f>IF('Workers Settings'!B498&lt;&gt;"",'Workers Settings'!B498,"")</f>
        <v/>
      </c>
      <c r="C498" s="7" t="str">
        <f>IF('Workers Settings'!C498&lt;&gt;"",'Workers Settings'!C498,"")</f>
        <v/>
      </c>
      <c r="D498" s="17"/>
      <c r="E498" s="17"/>
      <c r="F498" s="17"/>
      <c r="G498" s="7" t="str">
        <f>IF(D498&lt;&gt;"",IF('Workers Settings'!D498="","",'Workers Settings'!D498),"")</f>
        <v/>
      </c>
      <c r="H498" s="7" t="str">
        <f>IF(D498&lt;&gt;"",'Workers Settings'!E498,"")</f>
        <v/>
      </c>
      <c r="I498" s="7" t="str">
        <f t="shared" si="77"/>
        <v/>
      </c>
      <c r="J498" s="7" t="str">
        <f>IF('Workers Settings'!F498&lt;&gt;"",'Workers Settings'!F498,"")</f>
        <v/>
      </c>
      <c r="K498" s="7" t="str">
        <f>IF('Workers Settings'!G498&lt;&gt;"",'Workers Settings'!G498,"")</f>
        <v/>
      </c>
      <c r="L498" s="7" t="str">
        <f>IF(D498="","",IF(VLOOKUP(D498,'Demand Locations'!B:D,2,FALSE)="","",VLOOKUP(D498,'Demand Locations'!B:D,2,FALSE)))</f>
        <v/>
      </c>
      <c r="M498" s="7" t="str">
        <f>IF(D498="","",IF(VLOOKUP(D498,'Demand Locations'!B:D,3,FALSE)="","",VLOOKUP(D498,'Demand Locations'!B:D,3,FALSE)))</f>
        <v/>
      </c>
      <c r="N498" s="7" t="str">
        <f t="shared" si="79"/>
        <v/>
      </c>
      <c r="O498" s="7" t="str">
        <f t="shared" si="80"/>
        <v/>
      </c>
      <c r="P498" s="7" t="str">
        <f t="shared" si="81"/>
        <v/>
      </c>
      <c r="Q498" s="7" t="str">
        <f t="shared" si="82"/>
        <v/>
      </c>
      <c r="R498" s="7" t="str">
        <f t="shared" si="83"/>
        <v/>
      </c>
      <c r="S498" s="7" t="str">
        <f t="shared" si="84"/>
        <v/>
      </c>
      <c r="T498" s="7" t="str">
        <f t="shared" si="85"/>
        <v/>
      </c>
      <c r="U498" s="7" t="str">
        <f t="shared" si="86"/>
        <v/>
      </c>
      <c r="V498" s="7" t="str">
        <f t="shared" si="87"/>
        <v/>
      </c>
      <c r="W498" s="60" t="str">
        <f>IF(ISNUMBER(V498),IF(ISNA(VLOOKUP(I498,'Distances Lookup Table'!D:E,2,FALSE)),V498*'General Settings'!$F$6,IF(VLOOKUP(I498,'Distances Lookup Table'!D:E,2,FALSE)="",V498*'General Settings'!$F$6,VLOOKUP(I498,'Distances Lookup Table'!D:E,2,FALSE))),"")</f>
        <v/>
      </c>
      <c r="X498" s="18" t="str">
        <f>IF(D498&lt;&gt;"",'Workers Settings'!H498,"")</f>
        <v/>
      </c>
      <c r="Y498" s="18" t="str">
        <f>IF(D498&lt;&gt;"",'Workers Settings'!I498,"")</f>
        <v/>
      </c>
      <c r="Z498" s="29" t="str">
        <f>IF('Workers Settings'!L498&lt;&gt;"",'Workers Settings'!L498,'Workers Settings'!K498)</f>
        <v/>
      </c>
      <c r="AA498" s="29" t="str">
        <f>IF(D498&lt;&gt;"",IF('Workers Settings'!L498&lt;&gt;"",'Workers Settings'!L498,'Workers Settings'!K498),"")</f>
        <v/>
      </c>
    </row>
    <row r="499" spans="1:27" x14ac:dyDescent="0.25">
      <c r="A499" s="7">
        <f t="shared" si="78"/>
        <v>495</v>
      </c>
      <c r="B499" s="7" t="str">
        <f>IF('Workers Settings'!B499&lt;&gt;"",'Workers Settings'!B499,"")</f>
        <v/>
      </c>
      <c r="C499" s="7" t="str">
        <f>IF('Workers Settings'!C499&lt;&gt;"",'Workers Settings'!C499,"")</f>
        <v/>
      </c>
      <c r="D499" s="17"/>
      <c r="E499" s="17"/>
      <c r="F499" s="17"/>
      <c r="G499" s="7" t="str">
        <f>IF(D499&lt;&gt;"",IF('Workers Settings'!D499="","",'Workers Settings'!D499),"")</f>
        <v/>
      </c>
      <c r="H499" s="7" t="str">
        <f>IF(D499&lt;&gt;"",'Workers Settings'!E499,"")</f>
        <v/>
      </c>
      <c r="I499" s="7" t="str">
        <f t="shared" si="77"/>
        <v/>
      </c>
      <c r="J499" s="7" t="str">
        <f>IF('Workers Settings'!F499&lt;&gt;"",'Workers Settings'!F499,"")</f>
        <v/>
      </c>
      <c r="K499" s="7" t="str">
        <f>IF('Workers Settings'!G499&lt;&gt;"",'Workers Settings'!G499,"")</f>
        <v/>
      </c>
      <c r="L499" s="7" t="str">
        <f>IF(D499="","",IF(VLOOKUP(D499,'Demand Locations'!B:D,2,FALSE)="","",VLOOKUP(D499,'Demand Locations'!B:D,2,FALSE)))</f>
        <v/>
      </c>
      <c r="M499" s="7" t="str">
        <f>IF(D499="","",IF(VLOOKUP(D499,'Demand Locations'!B:D,3,FALSE)="","",VLOOKUP(D499,'Demand Locations'!B:D,3,FALSE)))</f>
        <v/>
      </c>
      <c r="N499" s="7" t="str">
        <f t="shared" si="79"/>
        <v/>
      </c>
      <c r="O499" s="7" t="str">
        <f t="shared" si="80"/>
        <v/>
      </c>
      <c r="P499" s="7" t="str">
        <f t="shared" si="81"/>
        <v/>
      </c>
      <c r="Q499" s="7" t="str">
        <f t="shared" si="82"/>
        <v/>
      </c>
      <c r="R499" s="7" t="str">
        <f t="shared" si="83"/>
        <v/>
      </c>
      <c r="S499" s="7" t="str">
        <f t="shared" si="84"/>
        <v/>
      </c>
      <c r="T499" s="7" t="str">
        <f t="shared" si="85"/>
        <v/>
      </c>
      <c r="U499" s="7" t="str">
        <f t="shared" si="86"/>
        <v/>
      </c>
      <c r="V499" s="7" t="str">
        <f t="shared" si="87"/>
        <v/>
      </c>
      <c r="W499" s="60" t="str">
        <f>IF(ISNUMBER(V499),IF(ISNA(VLOOKUP(I499,'Distances Lookup Table'!D:E,2,FALSE)),V499*'General Settings'!$F$6,IF(VLOOKUP(I499,'Distances Lookup Table'!D:E,2,FALSE)="",V499*'General Settings'!$F$6,VLOOKUP(I499,'Distances Lookup Table'!D:E,2,FALSE))),"")</f>
        <v/>
      </c>
      <c r="X499" s="18" t="str">
        <f>IF(D499&lt;&gt;"",'Workers Settings'!H499,"")</f>
        <v/>
      </c>
      <c r="Y499" s="18" t="str">
        <f>IF(D499&lt;&gt;"",'Workers Settings'!I499,"")</f>
        <v/>
      </c>
      <c r="Z499" s="29" t="str">
        <f>IF('Workers Settings'!L499&lt;&gt;"",'Workers Settings'!L499,'Workers Settings'!K499)</f>
        <v/>
      </c>
      <c r="AA499" s="29" t="str">
        <f>IF(D499&lt;&gt;"",IF('Workers Settings'!L499&lt;&gt;"",'Workers Settings'!L499,'Workers Settings'!K499),"")</f>
        <v/>
      </c>
    </row>
    <row r="500" spans="1:27" x14ac:dyDescent="0.25">
      <c r="A500" s="7">
        <f t="shared" si="78"/>
        <v>496</v>
      </c>
      <c r="B500" s="7" t="str">
        <f>IF('Workers Settings'!B500&lt;&gt;"",'Workers Settings'!B500,"")</f>
        <v/>
      </c>
      <c r="C500" s="7" t="str">
        <f>IF('Workers Settings'!C500&lt;&gt;"",'Workers Settings'!C500,"")</f>
        <v/>
      </c>
      <c r="D500" s="17"/>
      <c r="E500" s="17"/>
      <c r="F500" s="17"/>
      <c r="G500" s="7" t="str">
        <f>IF(D500&lt;&gt;"",IF('Workers Settings'!D500="","",'Workers Settings'!D500),"")</f>
        <v/>
      </c>
      <c r="H500" s="7" t="str">
        <f>IF(D500&lt;&gt;"",'Workers Settings'!E500,"")</f>
        <v/>
      </c>
      <c r="I500" s="7" t="str">
        <f t="shared" si="77"/>
        <v/>
      </c>
      <c r="J500" s="7" t="str">
        <f>IF('Workers Settings'!F500&lt;&gt;"",'Workers Settings'!F500,"")</f>
        <v/>
      </c>
      <c r="K500" s="7" t="str">
        <f>IF('Workers Settings'!G500&lt;&gt;"",'Workers Settings'!G500,"")</f>
        <v/>
      </c>
      <c r="L500" s="7" t="str">
        <f>IF(D500="","",IF(VLOOKUP(D500,'Demand Locations'!B:D,2,FALSE)="","",VLOOKUP(D500,'Demand Locations'!B:D,2,FALSE)))</f>
        <v/>
      </c>
      <c r="M500" s="7" t="str">
        <f>IF(D500="","",IF(VLOOKUP(D500,'Demand Locations'!B:D,3,FALSE)="","",VLOOKUP(D500,'Demand Locations'!B:D,3,FALSE)))</f>
        <v/>
      </c>
      <c r="N500" s="7" t="str">
        <f t="shared" si="79"/>
        <v/>
      </c>
      <c r="O500" s="7" t="str">
        <f t="shared" si="80"/>
        <v/>
      </c>
      <c r="P500" s="7" t="str">
        <f t="shared" si="81"/>
        <v/>
      </c>
      <c r="Q500" s="7" t="str">
        <f t="shared" si="82"/>
        <v/>
      </c>
      <c r="R500" s="7" t="str">
        <f t="shared" si="83"/>
        <v/>
      </c>
      <c r="S500" s="7" t="str">
        <f t="shared" si="84"/>
        <v/>
      </c>
      <c r="T500" s="7" t="str">
        <f t="shared" si="85"/>
        <v/>
      </c>
      <c r="U500" s="7" t="str">
        <f t="shared" si="86"/>
        <v/>
      </c>
      <c r="V500" s="7" t="str">
        <f t="shared" si="87"/>
        <v/>
      </c>
      <c r="W500" s="60" t="str">
        <f>IF(ISNUMBER(V500),IF(ISNA(VLOOKUP(I500,'Distances Lookup Table'!D:E,2,FALSE)),V500*'General Settings'!$F$6,IF(VLOOKUP(I500,'Distances Lookup Table'!D:E,2,FALSE)="",V500*'General Settings'!$F$6,VLOOKUP(I500,'Distances Lookup Table'!D:E,2,FALSE))),"")</f>
        <v/>
      </c>
      <c r="X500" s="18" t="str">
        <f>IF(D500&lt;&gt;"",'Workers Settings'!H500,"")</f>
        <v/>
      </c>
      <c r="Y500" s="18" t="str">
        <f>IF(D500&lt;&gt;"",'Workers Settings'!I500,"")</f>
        <v/>
      </c>
      <c r="Z500" s="29" t="str">
        <f>IF('Workers Settings'!L500&lt;&gt;"",'Workers Settings'!L500,'Workers Settings'!K500)</f>
        <v/>
      </c>
      <c r="AA500" s="29" t="str">
        <f>IF(D500&lt;&gt;"",IF('Workers Settings'!L500&lt;&gt;"",'Workers Settings'!L500,'Workers Settings'!K500),"")</f>
        <v/>
      </c>
    </row>
    <row r="501" spans="1:27" x14ac:dyDescent="0.25">
      <c r="A501" s="7">
        <f t="shared" si="78"/>
        <v>497</v>
      </c>
      <c r="B501" s="7" t="str">
        <f>IF('Workers Settings'!B501&lt;&gt;"",'Workers Settings'!B501,"")</f>
        <v/>
      </c>
      <c r="C501" s="7" t="str">
        <f>IF('Workers Settings'!C501&lt;&gt;"",'Workers Settings'!C501,"")</f>
        <v/>
      </c>
      <c r="D501" s="17"/>
      <c r="E501" s="17"/>
      <c r="F501" s="17"/>
      <c r="G501" s="7" t="str">
        <f>IF(D501&lt;&gt;"",IF('Workers Settings'!D501="","",'Workers Settings'!D501),"")</f>
        <v/>
      </c>
      <c r="H501" s="7" t="str">
        <f>IF(D501&lt;&gt;"",'Workers Settings'!E501,"")</f>
        <v/>
      </c>
      <c r="I501" s="7" t="str">
        <f t="shared" si="77"/>
        <v/>
      </c>
      <c r="J501" s="7" t="str">
        <f>IF('Workers Settings'!F501&lt;&gt;"",'Workers Settings'!F501,"")</f>
        <v/>
      </c>
      <c r="K501" s="7" t="str">
        <f>IF('Workers Settings'!G501&lt;&gt;"",'Workers Settings'!G501,"")</f>
        <v/>
      </c>
      <c r="L501" s="7" t="str">
        <f>IF(D501="","",IF(VLOOKUP(D501,'Demand Locations'!B:D,2,FALSE)="","",VLOOKUP(D501,'Demand Locations'!B:D,2,FALSE)))</f>
        <v/>
      </c>
      <c r="M501" s="7" t="str">
        <f>IF(D501="","",IF(VLOOKUP(D501,'Demand Locations'!B:D,3,FALSE)="","",VLOOKUP(D501,'Demand Locations'!B:D,3,FALSE)))</f>
        <v/>
      </c>
      <c r="N501" s="7" t="str">
        <f t="shared" si="79"/>
        <v/>
      </c>
      <c r="O501" s="7" t="str">
        <f t="shared" si="80"/>
        <v/>
      </c>
      <c r="P501" s="7" t="str">
        <f t="shared" si="81"/>
        <v/>
      </c>
      <c r="Q501" s="7" t="str">
        <f t="shared" si="82"/>
        <v/>
      </c>
      <c r="R501" s="7" t="str">
        <f t="shared" si="83"/>
        <v/>
      </c>
      <c r="S501" s="7" t="str">
        <f t="shared" si="84"/>
        <v/>
      </c>
      <c r="T501" s="7" t="str">
        <f t="shared" si="85"/>
        <v/>
      </c>
      <c r="U501" s="7" t="str">
        <f t="shared" si="86"/>
        <v/>
      </c>
      <c r="V501" s="7" t="str">
        <f t="shared" si="87"/>
        <v/>
      </c>
      <c r="W501" s="60" t="str">
        <f>IF(ISNUMBER(V501),IF(ISNA(VLOOKUP(I501,'Distances Lookup Table'!D:E,2,FALSE)),V501*'General Settings'!$F$6,IF(VLOOKUP(I501,'Distances Lookup Table'!D:E,2,FALSE)="",V501*'General Settings'!$F$6,VLOOKUP(I501,'Distances Lookup Table'!D:E,2,FALSE))),"")</f>
        <v/>
      </c>
      <c r="X501" s="18" t="str">
        <f>IF(D501&lt;&gt;"",'Workers Settings'!H501,"")</f>
        <v/>
      </c>
      <c r="Y501" s="18" t="str">
        <f>IF(D501&lt;&gt;"",'Workers Settings'!I501,"")</f>
        <v/>
      </c>
      <c r="Z501" s="29" t="str">
        <f>IF('Workers Settings'!L501&lt;&gt;"",'Workers Settings'!L501,'Workers Settings'!K501)</f>
        <v/>
      </c>
      <c r="AA501" s="29" t="str">
        <f>IF(D501&lt;&gt;"",IF('Workers Settings'!L501&lt;&gt;"",'Workers Settings'!L501,'Workers Settings'!K501),"")</f>
        <v/>
      </c>
    </row>
    <row r="502" spans="1:27" x14ac:dyDescent="0.25">
      <c r="A502" s="7">
        <f t="shared" si="78"/>
        <v>498</v>
      </c>
      <c r="B502" s="7" t="str">
        <f>IF('Workers Settings'!B502&lt;&gt;"",'Workers Settings'!B502,"")</f>
        <v/>
      </c>
      <c r="C502" s="7" t="str">
        <f>IF('Workers Settings'!C502&lt;&gt;"",'Workers Settings'!C502,"")</f>
        <v/>
      </c>
      <c r="D502" s="17"/>
      <c r="E502" s="17"/>
      <c r="F502" s="17"/>
      <c r="G502" s="7" t="str">
        <f>IF(D502&lt;&gt;"",IF('Workers Settings'!D502="","",'Workers Settings'!D502),"")</f>
        <v/>
      </c>
      <c r="H502" s="7" t="str">
        <f>IF(D502&lt;&gt;"",'Workers Settings'!E502,"")</f>
        <v/>
      </c>
      <c r="I502" s="7" t="str">
        <f t="shared" si="77"/>
        <v/>
      </c>
      <c r="J502" s="7" t="str">
        <f>IF('Workers Settings'!F502&lt;&gt;"",'Workers Settings'!F502,"")</f>
        <v/>
      </c>
      <c r="K502" s="7" t="str">
        <f>IF('Workers Settings'!G502&lt;&gt;"",'Workers Settings'!G502,"")</f>
        <v/>
      </c>
      <c r="L502" s="7" t="str">
        <f>IF(D502="","",IF(VLOOKUP(D502,'Demand Locations'!B:D,2,FALSE)="","",VLOOKUP(D502,'Demand Locations'!B:D,2,FALSE)))</f>
        <v/>
      </c>
      <c r="M502" s="7" t="str">
        <f>IF(D502="","",IF(VLOOKUP(D502,'Demand Locations'!B:D,3,FALSE)="","",VLOOKUP(D502,'Demand Locations'!B:D,3,FALSE)))</f>
        <v/>
      </c>
      <c r="N502" s="7" t="str">
        <f t="shared" si="79"/>
        <v/>
      </c>
      <c r="O502" s="7" t="str">
        <f t="shared" si="80"/>
        <v/>
      </c>
      <c r="P502" s="7" t="str">
        <f t="shared" si="81"/>
        <v/>
      </c>
      <c r="Q502" s="7" t="str">
        <f t="shared" si="82"/>
        <v/>
      </c>
      <c r="R502" s="7" t="str">
        <f t="shared" si="83"/>
        <v/>
      </c>
      <c r="S502" s="7" t="str">
        <f t="shared" si="84"/>
        <v/>
      </c>
      <c r="T502" s="7" t="str">
        <f t="shared" si="85"/>
        <v/>
      </c>
      <c r="U502" s="7" t="str">
        <f t="shared" si="86"/>
        <v/>
      </c>
      <c r="V502" s="7" t="str">
        <f t="shared" si="87"/>
        <v/>
      </c>
      <c r="W502" s="60" t="str">
        <f>IF(ISNUMBER(V502),IF(ISNA(VLOOKUP(I502,'Distances Lookup Table'!D:E,2,FALSE)),V502*'General Settings'!$F$6,IF(VLOOKUP(I502,'Distances Lookup Table'!D:E,2,FALSE)="",V502*'General Settings'!$F$6,VLOOKUP(I502,'Distances Lookup Table'!D:E,2,FALSE))),"")</f>
        <v/>
      </c>
      <c r="X502" s="18" t="str">
        <f>IF(D502&lt;&gt;"",'Workers Settings'!H502,"")</f>
        <v/>
      </c>
      <c r="Y502" s="18" t="str">
        <f>IF(D502&lt;&gt;"",'Workers Settings'!I502,"")</f>
        <v/>
      </c>
      <c r="Z502" s="29" t="str">
        <f>IF('Workers Settings'!L502&lt;&gt;"",'Workers Settings'!L502,'Workers Settings'!K502)</f>
        <v/>
      </c>
      <c r="AA502" s="29" t="str">
        <f>IF(D502&lt;&gt;"",IF('Workers Settings'!L502&lt;&gt;"",'Workers Settings'!L502,'Workers Settings'!K502),"")</f>
        <v/>
      </c>
    </row>
    <row r="503" spans="1:27" x14ac:dyDescent="0.25">
      <c r="A503" s="7">
        <f t="shared" si="78"/>
        <v>499</v>
      </c>
      <c r="B503" s="7" t="str">
        <f>IF('Workers Settings'!B503&lt;&gt;"",'Workers Settings'!B503,"")</f>
        <v/>
      </c>
      <c r="C503" s="7" t="str">
        <f>IF('Workers Settings'!C503&lt;&gt;"",'Workers Settings'!C503,"")</f>
        <v/>
      </c>
      <c r="D503" s="17"/>
      <c r="E503" s="17"/>
      <c r="F503" s="17"/>
      <c r="G503" s="7" t="str">
        <f>IF(D503&lt;&gt;"",IF('Workers Settings'!D503="","",'Workers Settings'!D503),"")</f>
        <v/>
      </c>
      <c r="H503" s="7" t="str">
        <f>IF(D503&lt;&gt;"",'Workers Settings'!E503,"")</f>
        <v/>
      </c>
      <c r="I503" s="7" t="str">
        <f t="shared" si="77"/>
        <v/>
      </c>
      <c r="J503" s="7" t="str">
        <f>IF('Workers Settings'!F503&lt;&gt;"",'Workers Settings'!F503,"")</f>
        <v/>
      </c>
      <c r="K503" s="7" t="str">
        <f>IF('Workers Settings'!G503&lt;&gt;"",'Workers Settings'!G503,"")</f>
        <v/>
      </c>
      <c r="L503" s="7" t="str">
        <f>IF(D503="","",IF(VLOOKUP(D503,'Demand Locations'!B:D,2,FALSE)="","",VLOOKUP(D503,'Demand Locations'!B:D,2,FALSE)))</f>
        <v/>
      </c>
      <c r="M503" s="7" t="str">
        <f>IF(D503="","",IF(VLOOKUP(D503,'Demand Locations'!B:D,3,FALSE)="","",VLOOKUP(D503,'Demand Locations'!B:D,3,FALSE)))</f>
        <v/>
      </c>
      <c r="N503" s="7" t="str">
        <f t="shared" si="79"/>
        <v/>
      </c>
      <c r="O503" s="7" t="str">
        <f t="shared" si="80"/>
        <v/>
      </c>
      <c r="P503" s="7" t="str">
        <f t="shared" si="81"/>
        <v/>
      </c>
      <c r="Q503" s="7" t="str">
        <f t="shared" si="82"/>
        <v/>
      </c>
      <c r="R503" s="7" t="str">
        <f t="shared" si="83"/>
        <v/>
      </c>
      <c r="S503" s="7" t="str">
        <f t="shared" si="84"/>
        <v/>
      </c>
      <c r="T503" s="7" t="str">
        <f t="shared" si="85"/>
        <v/>
      </c>
      <c r="U503" s="7" t="str">
        <f t="shared" si="86"/>
        <v/>
      </c>
      <c r="V503" s="7" t="str">
        <f t="shared" si="87"/>
        <v/>
      </c>
      <c r="W503" s="60" t="str">
        <f>IF(ISNUMBER(V503),IF(ISNA(VLOOKUP(I503,'Distances Lookup Table'!D:E,2,FALSE)),V503*'General Settings'!$F$6,IF(VLOOKUP(I503,'Distances Lookup Table'!D:E,2,FALSE)="",V503*'General Settings'!$F$6,VLOOKUP(I503,'Distances Lookup Table'!D:E,2,FALSE))),"")</f>
        <v/>
      </c>
      <c r="X503" s="18" t="str">
        <f>IF(D503&lt;&gt;"",'Workers Settings'!H503,"")</f>
        <v/>
      </c>
      <c r="Y503" s="18" t="str">
        <f>IF(D503&lt;&gt;"",'Workers Settings'!I503,"")</f>
        <v/>
      </c>
      <c r="Z503" s="29" t="str">
        <f>IF('Workers Settings'!L503&lt;&gt;"",'Workers Settings'!L503,'Workers Settings'!K503)</f>
        <v/>
      </c>
      <c r="AA503" s="29" t="str">
        <f>IF(D503&lt;&gt;"",IF('Workers Settings'!L503&lt;&gt;"",'Workers Settings'!L503,'Workers Settings'!K503),"")</f>
        <v/>
      </c>
    </row>
    <row r="504" spans="1:27" x14ac:dyDescent="0.25">
      <c r="A504" s="7">
        <f t="shared" si="78"/>
        <v>500</v>
      </c>
      <c r="B504" s="7" t="str">
        <f>IF('Workers Settings'!B504&lt;&gt;"",'Workers Settings'!B504,"")</f>
        <v/>
      </c>
      <c r="C504" s="7" t="str">
        <f>IF('Workers Settings'!C504&lt;&gt;"",'Workers Settings'!C504,"")</f>
        <v/>
      </c>
      <c r="D504" s="17"/>
      <c r="E504" s="17"/>
      <c r="F504" s="17"/>
      <c r="G504" s="7" t="str">
        <f>IF(D504&lt;&gt;"",IF('Workers Settings'!D504="","",'Workers Settings'!D504),"")</f>
        <v/>
      </c>
      <c r="H504" s="7" t="str">
        <f>IF(D504&lt;&gt;"",'Workers Settings'!E504,"")</f>
        <v/>
      </c>
      <c r="I504" s="7" t="str">
        <f t="shared" si="77"/>
        <v/>
      </c>
      <c r="J504" s="7" t="str">
        <f>IF('Workers Settings'!F504&lt;&gt;"",'Workers Settings'!F504,"")</f>
        <v/>
      </c>
      <c r="K504" s="7" t="str">
        <f>IF('Workers Settings'!G504&lt;&gt;"",'Workers Settings'!G504,"")</f>
        <v/>
      </c>
      <c r="L504" s="7" t="str">
        <f>IF(D504="","",IF(VLOOKUP(D504,'Demand Locations'!B:D,2,FALSE)="","",VLOOKUP(D504,'Demand Locations'!B:D,2,FALSE)))</f>
        <v/>
      </c>
      <c r="M504" s="7" t="str">
        <f>IF(D504="","",IF(VLOOKUP(D504,'Demand Locations'!B:D,3,FALSE)="","",VLOOKUP(D504,'Demand Locations'!B:D,3,FALSE)))</f>
        <v/>
      </c>
      <c r="N504" s="7" t="str">
        <f t="shared" si="79"/>
        <v/>
      </c>
      <c r="O504" s="7" t="str">
        <f t="shared" si="80"/>
        <v/>
      </c>
      <c r="P504" s="7" t="str">
        <f t="shared" si="81"/>
        <v/>
      </c>
      <c r="Q504" s="7" t="str">
        <f t="shared" si="82"/>
        <v/>
      </c>
      <c r="R504" s="7" t="str">
        <f t="shared" si="83"/>
        <v/>
      </c>
      <c r="S504" s="7" t="str">
        <f t="shared" si="84"/>
        <v/>
      </c>
      <c r="T504" s="7" t="str">
        <f t="shared" si="85"/>
        <v/>
      </c>
      <c r="U504" s="7" t="str">
        <f t="shared" si="86"/>
        <v/>
      </c>
      <c r="V504" s="7" t="str">
        <f t="shared" si="87"/>
        <v/>
      </c>
      <c r="W504" s="60" t="str">
        <f>IF(ISNUMBER(V504),IF(ISNA(VLOOKUP(I504,'Distances Lookup Table'!D:E,2,FALSE)),V504*'General Settings'!$F$6,IF(VLOOKUP(I504,'Distances Lookup Table'!D:E,2,FALSE)="",V504*'General Settings'!$F$6,VLOOKUP(I504,'Distances Lookup Table'!D:E,2,FALSE))),"")</f>
        <v/>
      </c>
      <c r="X504" s="18" t="str">
        <f>IF(D504&lt;&gt;"",'Workers Settings'!H504,"")</f>
        <v/>
      </c>
      <c r="Y504" s="18" t="str">
        <f>IF(D504&lt;&gt;"",'Workers Settings'!I504,"")</f>
        <v/>
      </c>
      <c r="Z504" s="29" t="str">
        <f>IF('Workers Settings'!L504&lt;&gt;"",'Workers Settings'!L504,'Workers Settings'!K504)</f>
        <v/>
      </c>
      <c r="AA504" s="29" t="str">
        <f>IF(D504&lt;&gt;"",IF('Workers Settings'!L504&lt;&gt;"",'Workers Settings'!L504,'Workers Settings'!K504),"")</f>
        <v/>
      </c>
    </row>
    <row r="505" spans="1:27" x14ac:dyDescent="0.25">
      <c r="A505" s="7">
        <f t="shared" si="78"/>
        <v>501</v>
      </c>
      <c r="B505" s="7" t="str">
        <f>IF('Workers Settings'!B505&lt;&gt;"",'Workers Settings'!B505,"")</f>
        <v/>
      </c>
      <c r="C505" s="7" t="str">
        <f>IF('Workers Settings'!C505&lt;&gt;"",'Workers Settings'!C505,"")</f>
        <v/>
      </c>
      <c r="D505" s="17"/>
      <c r="E505" s="17"/>
      <c r="F505" s="17"/>
      <c r="G505" s="7" t="str">
        <f>IF(D505&lt;&gt;"",IF('Workers Settings'!D505="","",'Workers Settings'!D505),"")</f>
        <v/>
      </c>
      <c r="H505" s="7" t="str">
        <f>IF(D505&lt;&gt;"",'Workers Settings'!E505,"")</f>
        <v/>
      </c>
      <c r="I505" s="7" t="str">
        <f t="shared" si="77"/>
        <v/>
      </c>
      <c r="J505" s="7" t="str">
        <f>IF('Workers Settings'!F505&lt;&gt;"",'Workers Settings'!F505,"")</f>
        <v/>
      </c>
      <c r="K505" s="7" t="str">
        <f>IF('Workers Settings'!G505&lt;&gt;"",'Workers Settings'!G505,"")</f>
        <v/>
      </c>
      <c r="L505" s="7" t="str">
        <f>IF(D505="","",IF(VLOOKUP(D505,'Demand Locations'!B:D,2,FALSE)="","",VLOOKUP(D505,'Demand Locations'!B:D,2,FALSE)))</f>
        <v/>
      </c>
      <c r="M505" s="7" t="str">
        <f>IF(D505="","",IF(VLOOKUP(D505,'Demand Locations'!B:D,3,FALSE)="","",VLOOKUP(D505,'Demand Locations'!B:D,3,FALSE)))</f>
        <v/>
      </c>
      <c r="N505" s="7" t="str">
        <f t="shared" si="79"/>
        <v/>
      </c>
      <c r="O505" s="7" t="str">
        <f t="shared" si="80"/>
        <v/>
      </c>
      <c r="P505" s="7" t="str">
        <f t="shared" si="81"/>
        <v/>
      </c>
      <c r="Q505" s="7" t="str">
        <f t="shared" si="82"/>
        <v/>
      </c>
      <c r="R505" s="7" t="str">
        <f t="shared" si="83"/>
        <v/>
      </c>
      <c r="S505" s="7" t="str">
        <f t="shared" si="84"/>
        <v/>
      </c>
      <c r="T505" s="7" t="str">
        <f t="shared" si="85"/>
        <v/>
      </c>
      <c r="U505" s="7" t="str">
        <f t="shared" si="86"/>
        <v/>
      </c>
      <c r="V505" s="7" t="str">
        <f t="shared" si="87"/>
        <v/>
      </c>
      <c r="W505" s="60" t="str">
        <f>IF(ISNUMBER(V505),IF(ISNA(VLOOKUP(I505,'Distances Lookup Table'!D:E,2,FALSE)),V505*'General Settings'!$F$6,IF(VLOOKUP(I505,'Distances Lookup Table'!D:E,2,FALSE)="",V505*'General Settings'!$F$6,VLOOKUP(I505,'Distances Lookup Table'!D:E,2,FALSE))),"")</f>
        <v/>
      </c>
      <c r="X505" s="18" t="str">
        <f>IF(D505&lt;&gt;"",'Workers Settings'!H505,"")</f>
        <v/>
      </c>
      <c r="Y505" s="18" t="str">
        <f>IF(D505&lt;&gt;"",'Workers Settings'!I505,"")</f>
        <v/>
      </c>
      <c r="Z505" s="29" t="str">
        <f>IF('Workers Settings'!L505&lt;&gt;"",'Workers Settings'!L505,'Workers Settings'!K505)</f>
        <v/>
      </c>
      <c r="AA505" s="29" t="str">
        <f>IF(D505&lt;&gt;"",IF('Workers Settings'!L505&lt;&gt;"",'Workers Settings'!L505,'Workers Settings'!K505),"")</f>
        <v/>
      </c>
    </row>
    <row r="506" spans="1:27" x14ac:dyDescent="0.25">
      <c r="A506" s="7">
        <f t="shared" si="78"/>
        <v>502</v>
      </c>
      <c r="B506" s="7" t="str">
        <f>IF('Workers Settings'!B506&lt;&gt;"",'Workers Settings'!B506,"")</f>
        <v/>
      </c>
      <c r="C506" s="7" t="str">
        <f>IF('Workers Settings'!C506&lt;&gt;"",'Workers Settings'!C506,"")</f>
        <v/>
      </c>
      <c r="D506" s="17"/>
      <c r="E506" s="17"/>
      <c r="F506" s="17"/>
      <c r="G506" s="7" t="str">
        <f>IF(D506&lt;&gt;"",IF('Workers Settings'!D506="","",'Workers Settings'!D506),"")</f>
        <v/>
      </c>
      <c r="H506" s="7" t="str">
        <f>IF(D506&lt;&gt;"",'Workers Settings'!E506,"")</f>
        <v/>
      </c>
      <c r="I506" s="7" t="str">
        <f t="shared" si="77"/>
        <v/>
      </c>
      <c r="J506" s="7" t="str">
        <f>IF('Workers Settings'!F506&lt;&gt;"",'Workers Settings'!F506,"")</f>
        <v/>
      </c>
      <c r="K506" s="7" t="str">
        <f>IF('Workers Settings'!G506&lt;&gt;"",'Workers Settings'!G506,"")</f>
        <v/>
      </c>
      <c r="L506" s="7" t="str">
        <f>IF(D506="","",IF(VLOOKUP(D506,'Demand Locations'!B:D,2,FALSE)="","",VLOOKUP(D506,'Demand Locations'!B:D,2,FALSE)))</f>
        <v/>
      </c>
      <c r="M506" s="7" t="str">
        <f>IF(D506="","",IF(VLOOKUP(D506,'Demand Locations'!B:D,3,FALSE)="","",VLOOKUP(D506,'Demand Locations'!B:D,3,FALSE)))</f>
        <v/>
      </c>
      <c r="N506" s="7" t="str">
        <f t="shared" si="79"/>
        <v/>
      </c>
      <c r="O506" s="7" t="str">
        <f t="shared" si="80"/>
        <v/>
      </c>
      <c r="P506" s="7" t="str">
        <f t="shared" si="81"/>
        <v/>
      </c>
      <c r="Q506" s="7" t="str">
        <f t="shared" si="82"/>
        <v/>
      </c>
      <c r="R506" s="7" t="str">
        <f t="shared" si="83"/>
        <v/>
      </c>
      <c r="S506" s="7" t="str">
        <f t="shared" si="84"/>
        <v/>
      </c>
      <c r="T506" s="7" t="str">
        <f t="shared" si="85"/>
        <v/>
      </c>
      <c r="U506" s="7" t="str">
        <f t="shared" si="86"/>
        <v/>
      </c>
      <c r="V506" s="7" t="str">
        <f t="shared" si="87"/>
        <v/>
      </c>
      <c r="W506" s="60" t="str">
        <f>IF(ISNUMBER(V506),IF(ISNA(VLOOKUP(I506,'Distances Lookup Table'!D:E,2,FALSE)),V506*'General Settings'!$F$6,IF(VLOOKUP(I506,'Distances Lookup Table'!D:E,2,FALSE)="",V506*'General Settings'!$F$6,VLOOKUP(I506,'Distances Lookup Table'!D:E,2,FALSE))),"")</f>
        <v/>
      </c>
      <c r="X506" s="18" t="str">
        <f>IF(D506&lt;&gt;"",'Workers Settings'!H506,"")</f>
        <v/>
      </c>
      <c r="Y506" s="18" t="str">
        <f>IF(D506&lt;&gt;"",'Workers Settings'!I506,"")</f>
        <v/>
      </c>
      <c r="Z506" s="29" t="str">
        <f>IF('Workers Settings'!L506&lt;&gt;"",'Workers Settings'!L506,'Workers Settings'!K506)</f>
        <v/>
      </c>
      <c r="AA506" s="29" t="str">
        <f>IF(D506&lt;&gt;"",IF('Workers Settings'!L506&lt;&gt;"",'Workers Settings'!L506,'Workers Settings'!K506),"")</f>
        <v/>
      </c>
    </row>
    <row r="507" spans="1:27" x14ac:dyDescent="0.25">
      <c r="A507" s="7">
        <f t="shared" si="78"/>
        <v>503</v>
      </c>
      <c r="B507" s="7" t="str">
        <f>IF('Workers Settings'!B507&lt;&gt;"",'Workers Settings'!B507,"")</f>
        <v/>
      </c>
      <c r="C507" s="7" t="str">
        <f>IF('Workers Settings'!C507&lt;&gt;"",'Workers Settings'!C507,"")</f>
        <v/>
      </c>
      <c r="D507" s="17"/>
      <c r="E507" s="17"/>
      <c r="F507" s="17"/>
      <c r="G507" s="7" t="str">
        <f>IF(D507&lt;&gt;"",IF('Workers Settings'!D507="","",'Workers Settings'!D507),"")</f>
        <v/>
      </c>
      <c r="H507" s="7" t="str">
        <f>IF(D507&lt;&gt;"",'Workers Settings'!E507,"")</f>
        <v/>
      </c>
      <c r="I507" s="7" t="str">
        <f t="shared" si="77"/>
        <v/>
      </c>
      <c r="J507" s="7" t="str">
        <f>IF('Workers Settings'!F507&lt;&gt;"",'Workers Settings'!F507,"")</f>
        <v/>
      </c>
      <c r="K507" s="7" t="str">
        <f>IF('Workers Settings'!G507&lt;&gt;"",'Workers Settings'!G507,"")</f>
        <v/>
      </c>
      <c r="L507" s="7" t="str">
        <f>IF(D507="","",IF(VLOOKUP(D507,'Demand Locations'!B:D,2,FALSE)="","",VLOOKUP(D507,'Demand Locations'!B:D,2,FALSE)))</f>
        <v/>
      </c>
      <c r="M507" s="7" t="str">
        <f>IF(D507="","",IF(VLOOKUP(D507,'Demand Locations'!B:D,3,FALSE)="","",VLOOKUP(D507,'Demand Locations'!B:D,3,FALSE)))</f>
        <v/>
      </c>
      <c r="N507" s="7" t="str">
        <f t="shared" si="79"/>
        <v/>
      </c>
      <c r="O507" s="7" t="str">
        <f t="shared" si="80"/>
        <v/>
      </c>
      <c r="P507" s="7" t="str">
        <f t="shared" si="81"/>
        <v/>
      </c>
      <c r="Q507" s="7" t="str">
        <f t="shared" si="82"/>
        <v/>
      </c>
      <c r="R507" s="7" t="str">
        <f t="shared" si="83"/>
        <v/>
      </c>
      <c r="S507" s="7" t="str">
        <f t="shared" si="84"/>
        <v/>
      </c>
      <c r="T507" s="7" t="str">
        <f t="shared" si="85"/>
        <v/>
      </c>
      <c r="U507" s="7" t="str">
        <f t="shared" si="86"/>
        <v/>
      </c>
      <c r="V507" s="7" t="str">
        <f t="shared" si="87"/>
        <v/>
      </c>
      <c r="W507" s="60" t="str">
        <f>IF(ISNUMBER(V507),IF(ISNA(VLOOKUP(I507,'Distances Lookup Table'!D:E,2,FALSE)),V507*'General Settings'!$F$6,IF(VLOOKUP(I507,'Distances Lookup Table'!D:E,2,FALSE)="",V507*'General Settings'!$F$6,VLOOKUP(I507,'Distances Lookup Table'!D:E,2,FALSE))),"")</f>
        <v/>
      </c>
      <c r="X507" s="18" t="str">
        <f>IF(D507&lt;&gt;"",'Workers Settings'!H507,"")</f>
        <v/>
      </c>
      <c r="Y507" s="18" t="str">
        <f>IF(D507&lt;&gt;"",'Workers Settings'!I507,"")</f>
        <v/>
      </c>
      <c r="Z507" s="29" t="str">
        <f>IF('Workers Settings'!L507&lt;&gt;"",'Workers Settings'!L507,'Workers Settings'!K507)</f>
        <v/>
      </c>
      <c r="AA507" s="29" t="str">
        <f>IF(D507&lt;&gt;"",IF('Workers Settings'!L507&lt;&gt;"",'Workers Settings'!L507,'Workers Settings'!K507),"")</f>
        <v/>
      </c>
    </row>
    <row r="508" spans="1:27" x14ac:dyDescent="0.25">
      <c r="A508" s="7">
        <f t="shared" si="78"/>
        <v>504</v>
      </c>
      <c r="B508" s="7" t="str">
        <f>IF('Workers Settings'!B508&lt;&gt;"",'Workers Settings'!B508,"")</f>
        <v/>
      </c>
      <c r="C508" s="7" t="str">
        <f>IF('Workers Settings'!C508&lt;&gt;"",'Workers Settings'!C508,"")</f>
        <v/>
      </c>
      <c r="D508" s="17"/>
      <c r="E508" s="17"/>
      <c r="F508" s="17"/>
      <c r="G508" s="7" t="str">
        <f>IF(D508&lt;&gt;"",IF('Workers Settings'!D508="","",'Workers Settings'!D508),"")</f>
        <v/>
      </c>
      <c r="H508" s="7" t="str">
        <f>IF(D508&lt;&gt;"",'Workers Settings'!E508,"")</f>
        <v/>
      </c>
      <c r="I508" s="7" t="str">
        <f t="shared" si="77"/>
        <v/>
      </c>
      <c r="J508" s="7" t="str">
        <f>IF('Workers Settings'!F508&lt;&gt;"",'Workers Settings'!F508,"")</f>
        <v/>
      </c>
      <c r="K508" s="7" t="str">
        <f>IF('Workers Settings'!G508&lt;&gt;"",'Workers Settings'!G508,"")</f>
        <v/>
      </c>
      <c r="L508" s="7" t="str">
        <f>IF(D508="","",IF(VLOOKUP(D508,'Demand Locations'!B:D,2,FALSE)="","",VLOOKUP(D508,'Demand Locations'!B:D,2,FALSE)))</f>
        <v/>
      </c>
      <c r="M508" s="7" t="str">
        <f>IF(D508="","",IF(VLOOKUP(D508,'Demand Locations'!B:D,3,FALSE)="","",VLOOKUP(D508,'Demand Locations'!B:D,3,FALSE)))</f>
        <v/>
      </c>
      <c r="N508" s="7" t="str">
        <f t="shared" si="79"/>
        <v/>
      </c>
      <c r="O508" s="7" t="str">
        <f t="shared" si="80"/>
        <v/>
      </c>
      <c r="P508" s="7" t="str">
        <f t="shared" si="81"/>
        <v/>
      </c>
      <c r="Q508" s="7" t="str">
        <f t="shared" si="82"/>
        <v/>
      </c>
      <c r="R508" s="7" t="str">
        <f t="shared" si="83"/>
        <v/>
      </c>
      <c r="S508" s="7" t="str">
        <f t="shared" si="84"/>
        <v/>
      </c>
      <c r="T508" s="7" t="str">
        <f t="shared" si="85"/>
        <v/>
      </c>
      <c r="U508" s="7" t="str">
        <f t="shared" si="86"/>
        <v/>
      </c>
      <c r="V508" s="7" t="str">
        <f t="shared" si="87"/>
        <v/>
      </c>
      <c r="W508" s="60" t="str">
        <f>IF(ISNUMBER(V508),IF(ISNA(VLOOKUP(I508,'Distances Lookup Table'!D:E,2,FALSE)),V508*'General Settings'!$F$6,IF(VLOOKUP(I508,'Distances Lookup Table'!D:E,2,FALSE)="",V508*'General Settings'!$F$6,VLOOKUP(I508,'Distances Lookup Table'!D:E,2,FALSE))),"")</f>
        <v/>
      </c>
      <c r="X508" s="18" t="str">
        <f>IF(D508&lt;&gt;"",'Workers Settings'!H508,"")</f>
        <v/>
      </c>
      <c r="Y508" s="18" t="str">
        <f>IF(D508&lt;&gt;"",'Workers Settings'!I508,"")</f>
        <v/>
      </c>
      <c r="Z508" s="29" t="str">
        <f>IF('Workers Settings'!L508&lt;&gt;"",'Workers Settings'!L508,'Workers Settings'!K508)</f>
        <v/>
      </c>
      <c r="AA508" s="29" t="str">
        <f>IF(D508&lt;&gt;"",IF('Workers Settings'!L508&lt;&gt;"",'Workers Settings'!L508,'Workers Settings'!K508),"")</f>
        <v/>
      </c>
    </row>
    <row r="509" spans="1:27" x14ac:dyDescent="0.25">
      <c r="A509" s="7">
        <f t="shared" si="78"/>
        <v>505</v>
      </c>
      <c r="B509" s="7" t="str">
        <f>IF('Workers Settings'!B509&lt;&gt;"",'Workers Settings'!B509,"")</f>
        <v/>
      </c>
      <c r="C509" s="7" t="str">
        <f>IF('Workers Settings'!C509&lt;&gt;"",'Workers Settings'!C509,"")</f>
        <v/>
      </c>
      <c r="D509" s="17"/>
      <c r="E509" s="17"/>
      <c r="F509" s="17"/>
      <c r="G509" s="7" t="str">
        <f>IF(D509&lt;&gt;"",IF('Workers Settings'!D509="","",'Workers Settings'!D509),"")</f>
        <v/>
      </c>
      <c r="H509" s="7" t="str">
        <f>IF(D509&lt;&gt;"",'Workers Settings'!E509,"")</f>
        <v/>
      </c>
      <c r="I509" s="7" t="str">
        <f t="shared" si="77"/>
        <v/>
      </c>
      <c r="J509" s="7" t="str">
        <f>IF('Workers Settings'!F509&lt;&gt;"",'Workers Settings'!F509,"")</f>
        <v/>
      </c>
      <c r="K509" s="7" t="str">
        <f>IF('Workers Settings'!G509&lt;&gt;"",'Workers Settings'!G509,"")</f>
        <v/>
      </c>
      <c r="L509" s="7" t="str">
        <f>IF(D509="","",IF(VLOOKUP(D509,'Demand Locations'!B:D,2,FALSE)="","",VLOOKUP(D509,'Demand Locations'!B:D,2,FALSE)))</f>
        <v/>
      </c>
      <c r="M509" s="7" t="str">
        <f>IF(D509="","",IF(VLOOKUP(D509,'Demand Locations'!B:D,3,FALSE)="","",VLOOKUP(D509,'Demand Locations'!B:D,3,FALSE)))</f>
        <v/>
      </c>
      <c r="N509" s="7" t="str">
        <f t="shared" si="79"/>
        <v/>
      </c>
      <c r="O509" s="7" t="str">
        <f t="shared" si="80"/>
        <v/>
      </c>
      <c r="P509" s="7" t="str">
        <f t="shared" si="81"/>
        <v/>
      </c>
      <c r="Q509" s="7" t="str">
        <f t="shared" si="82"/>
        <v/>
      </c>
      <c r="R509" s="7" t="str">
        <f t="shared" si="83"/>
        <v/>
      </c>
      <c r="S509" s="7" t="str">
        <f t="shared" si="84"/>
        <v/>
      </c>
      <c r="T509" s="7" t="str">
        <f t="shared" si="85"/>
        <v/>
      </c>
      <c r="U509" s="7" t="str">
        <f t="shared" si="86"/>
        <v/>
      </c>
      <c r="V509" s="7" t="str">
        <f t="shared" si="87"/>
        <v/>
      </c>
      <c r="W509" s="60" t="str">
        <f>IF(ISNUMBER(V509),IF(ISNA(VLOOKUP(I509,'Distances Lookup Table'!D:E,2,FALSE)),V509*'General Settings'!$F$6,IF(VLOOKUP(I509,'Distances Lookup Table'!D:E,2,FALSE)="",V509*'General Settings'!$F$6,VLOOKUP(I509,'Distances Lookup Table'!D:E,2,FALSE))),"")</f>
        <v/>
      </c>
      <c r="X509" s="18" t="str">
        <f>IF(D509&lt;&gt;"",'Workers Settings'!H509,"")</f>
        <v/>
      </c>
      <c r="Y509" s="18" t="str">
        <f>IF(D509&lt;&gt;"",'Workers Settings'!I509,"")</f>
        <v/>
      </c>
      <c r="Z509" s="29" t="str">
        <f>IF('Workers Settings'!L509&lt;&gt;"",'Workers Settings'!L509,'Workers Settings'!K509)</f>
        <v/>
      </c>
      <c r="AA509" s="29" t="str">
        <f>IF(D509&lt;&gt;"",IF('Workers Settings'!L509&lt;&gt;"",'Workers Settings'!L509,'Workers Settings'!K509),"")</f>
        <v/>
      </c>
    </row>
    <row r="510" spans="1:27" x14ac:dyDescent="0.25">
      <c r="A510" s="7">
        <f t="shared" si="78"/>
        <v>506</v>
      </c>
      <c r="B510" s="7" t="str">
        <f>IF('Workers Settings'!B510&lt;&gt;"",'Workers Settings'!B510,"")</f>
        <v/>
      </c>
      <c r="C510" s="7" t="str">
        <f>IF('Workers Settings'!C510&lt;&gt;"",'Workers Settings'!C510,"")</f>
        <v/>
      </c>
      <c r="D510" s="17"/>
      <c r="E510" s="17"/>
      <c r="F510" s="17"/>
      <c r="G510" s="7" t="str">
        <f>IF(D510&lt;&gt;"",IF('Workers Settings'!D510="","",'Workers Settings'!D510),"")</f>
        <v/>
      </c>
      <c r="H510" s="7" t="str">
        <f>IF(D510&lt;&gt;"",'Workers Settings'!E510,"")</f>
        <v/>
      </c>
      <c r="I510" s="7" t="str">
        <f t="shared" si="77"/>
        <v/>
      </c>
      <c r="J510" s="7" t="str">
        <f>IF('Workers Settings'!F510&lt;&gt;"",'Workers Settings'!F510,"")</f>
        <v/>
      </c>
      <c r="K510" s="7" t="str">
        <f>IF('Workers Settings'!G510&lt;&gt;"",'Workers Settings'!G510,"")</f>
        <v/>
      </c>
      <c r="L510" s="7" t="str">
        <f>IF(D510="","",IF(VLOOKUP(D510,'Demand Locations'!B:D,2,FALSE)="","",VLOOKUP(D510,'Demand Locations'!B:D,2,FALSE)))</f>
        <v/>
      </c>
      <c r="M510" s="7" t="str">
        <f>IF(D510="","",IF(VLOOKUP(D510,'Demand Locations'!B:D,3,FALSE)="","",VLOOKUP(D510,'Demand Locations'!B:D,3,FALSE)))</f>
        <v/>
      </c>
      <c r="N510" s="7" t="str">
        <f t="shared" si="79"/>
        <v/>
      </c>
      <c r="O510" s="7" t="str">
        <f t="shared" si="80"/>
        <v/>
      </c>
      <c r="P510" s="7" t="str">
        <f t="shared" si="81"/>
        <v/>
      </c>
      <c r="Q510" s="7" t="str">
        <f t="shared" si="82"/>
        <v/>
      </c>
      <c r="R510" s="7" t="str">
        <f t="shared" si="83"/>
        <v/>
      </c>
      <c r="S510" s="7" t="str">
        <f t="shared" si="84"/>
        <v/>
      </c>
      <c r="T510" s="7" t="str">
        <f t="shared" si="85"/>
        <v/>
      </c>
      <c r="U510" s="7" t="str">
        <f t="shared" si="86"/>
        <v/>
      </c>
      <c r="V510" s="7" t="str">
        <f t="shared" si="87"/>
        <v/>
      </c>
      <c r="W510" s="60" t="str">
        <f>IF(ISNUMBER(V510),IF(ISNA(VLOOKUP(I510,'Distances Lookup Table'!D:E,2,FALSE)),V510*'General Settings'!$F$6,IF(VLOOKUP(I510,'Distances Lookup Table'!D:E,2,FALSE)="",V510*'General Settings'!$F$6,VLOOKUP(I510,'Distances Lookup Table'!D:E,2,FALSE))),"")</f>
        <v/>
      </c>
      <c r="X510" s="18" t="str">
        <f>IF(D510&lt;&gt;"",'Workers Settings'!H510,"")</f>
        <v/>
      </c>
      <c r="Y510" s="18" t="str">
        <f>IF(D510&lt;&gt;"",'Workers Settings'!I510,"")</f>
        <v/>
      </c>
      <c r="Z510" s="29" t="str">
        <f>IF('Workers Settings'!L510&lt;&gt;"",'Workers Settings'!L510,'Workers Settings'!K510)</f>
        <v/>
      </c>
      <c r="AA510" s="29" t="str">
        <f>IF(D510&lt;&gt;"",IF('Workers Settings'!L510&lt;&gt;"",'Workers Settings'!L510,'Workers Settings'!K510),"")</f>
        <v/>
      </c>
    </row>
    <row r="511" spans="1:27" x14ac:dyDescent="0.25">
      <c r="A511" s="7">
        <f t="shared" si="78"/>
        <v>507</v>
      </c>
      <c r="B511" s="7" t="str">
        <f>IF('Workers Settings'!B511&lt;&gt;"",'Workers Settings'!B511,"")</f>
        <v/>
      </c>
      <c r="C511" s="7" t="str">
        <f>IF('Workers Settings'!C511&lt;&gt;"",'Workers Settings'!C511,"")</f>
        <v/>
      </c>
      <c r="D511" s="17"/>
      <c r="E511" s="17"/>
      <c r="F511" s="17"/>
      <c r="G511" s="7" t="str">
        <f>IF(D511&lt;&gt;"",IF('Workers Settings'!D511="","",'Workers Settings'!D511),"")</f>
        <v/>
      </c>
      <c r="H511" s="7" t="str">
        <f>IF(D511&lt;&gt;"",'Workers Settings'!E511,"")</f>
        <v/>
      </c>
      <c r="I511" s="7" t="str">
        <f t="shared" si="77"/>
        <v/>
      </c>
      <c r="J511" s="7" t="str">
        <f>IF('Workers Settings'!F511&lt;&gt;"",'Workers Settings'!F511,"")</f>
        <v/>
      </c>
      <c r="K511" s="7" t="str">
        <f>IF('Workers Settings'!G511&lt;&gt;"",'Workers Settings'!G511,"")</f>
        <v/>
      </c>
      <c r="L511" s="7" t="str">
        <f>IF(D511="","",IF(VLOOKUP(D511,'Demand Locations'!B:D,2,FALSE)="","",VLOOKUP(D511,'Demand Locations'!B:D,2,FALSE)))</f>
        <v/>
      </c>
      <c r="M511" s="7" t="str">
        <f>IF(D511="","",IF(VLOOKUP(D511,'Demand Locations'!B:D,3,FALSE)="","",VLOOKUP(D511,'Demand Locations'!B:D,3,FALSE)))</f>
        <v/>
      </c>
      <c r="N511" s="7" t="str">
        <f t="shared" si="79"/>
        <v/>
      </c>
      <c r="O511" s="7" t="str">
        <f t="shared" si="80"/>
        <v/>
      </c>
      <c r="P511" s="7" t="str">
        <f t="shared" si="81"/>
        <v/>
      </c>
      <c r="Q511" s="7" t="str">
        <f t="shared" si="82"/>
        <v/>
      </c>
      <c r="R511" s="7" t="str">
        <f t="shared" si="83"/>
        <v/>
      </c>
      <c r="S511" s="7" t="str">
        <f t="shared" si="84"/>
        <v/>
      </c>
      <c r="T511" s="7" t="str">
        <f t="shared" si="85"/>
        <v/>
      </c>
      <c r="U511" s="7" t="str">
        <f t="shared" si="86"/>
        <v/>
      </c>
      <c r="V511" s="7" t="str">
        <f t="shared" si="87"/>
        <v/>
      </c>
      <c r="W511" s="60" t="str">
        <f>IF(ISNUMBER(V511),IF(ISNA(VLOOKUP(I511,'Distances Lookup Table'!D:E,2,FALSE)),V511*'General Settings'!$F$6,IF(VLOOKUP(I511,'Distances Lookup Table'!D:E,2,FALSE)="",V511*'General Settings'!$F$6,VLOOKUP(I511,'Distances Lookup Table'!D:E,2,FALSE))),"")</f>
        <v/>
      </c>
      <c r="X511" s="18" t="str">
        <f>IF(D511&lt;&gt;"",'Workers Settings'!H511,"")</f>
        <v/>
      </c>
      <c r="Y511" s="18" t="str">
        <f>IF(D511&lt;&gt;"",'Workers Settings'!I511,"")</f>
        <v/>
      </c>
      <c r="Z511" s="29" t="str">
        <f>IF('Workers Settings'!L511&lt;&gt;"",'Workers Settings'!L511,'Workers Settings'!K511)</f>
        <v/>
      </c>
      <c r="AA511" s="29" t="str">
        <f>IF(D511&lt;&gt;"",IF('Workers Settings'!L511&lt;&gt;"",'Workers Settings'!L511,'Workers Settings'!K511),"")</f>
        <v/>
      </c>
    </row>
    <row r="512" spans="1:27" x14ac:dyDescent="0.25">
      <c r="A512" s="7">
        <f t="shared" si="78"/>
        <v>508</v>
      </c>
      <c r="B512" s="7" t="str">
        <f>IF('Workers Settings'!B512&lt;&gt;"",'Workers Settings'!B512,"")</f>
        <v/>
      </c>
      <c r="C512" s="7" t="str">
        <f>IF('Workers Settings'!C512&lt;&gt;"",'Workers Settings'!C512,"")</f>
        <v/>
      </c>
      <c r="D512" s="17"/>
      <c r="E512" s="17"/>
      <c r="F512" s="17"/>
      <c r="G512" s="7" t="str">
        <f>IF(D512&lt;&gt;"",IF('Workers Settings'!D512="","",'Workers Settings'!D512),"")</f>
        <v/>
      </c>
      <c r="H512" s="7" t="str">
        <f>IF(D512&lt;&gt;"",'Workers Settings'!E512,"")</f>
        <v/>
      </c>
      <c r="I512" s="7" t="str">
        <f t="shared" si="77"/>
        <v/>
      </c>
      <c r="J512" s="7" t="str">
        <f>IF('Workers Settings'!F512&lt;&gt;"",'Workers Settings'!F512,"")</f>
        <v/>
      </c>
      <c r="K512" s="7" t="str">
        <f>IF('Workers Settings'!G512&lt;&gt;"",'Workers Settings'!G512,"")</f>
        <v/>
      </c>
      <c r="L512" s="7" t="str">
        <f>IF(D512="","",IF(VLOOKUP(D512,'Demand Locations'!B:D,2,FALSE)="","",VLOOKUP(D512,'Demand Locations'!B:D,2,FALSE)))</f>
        <v/>
      </c>
      <c r="M512" s="7" t="str">
        <f>IF(D512="","",IF(VLOOKUP(D512,'Demand Locations'!B:D,3,FALSE)="","",VLOOKUP(D512,'Demand Locations'!B:D,3,FALSE)))</f>
        <v/>
      </c>
      <c r="N512" s="7" t="str">
        <f t="shared" si="79"/>
        <v/>
      </c>
      <c r="O512" s="7" t="str">
        <f t="shared" si="80"/>
        <v/>
      </c>
      <c r="P512" s="7" t="str">
        <f t="shared" si="81"/>
        <v/>
      </c>
      <c r="Q512" s="7" t="str">
        <f t="shared" si="82"/>
        <v/>
      </c>
      <c r="R512" s="7" t="str">
        <f t="shared" si="83"/>
        <v/>
      </c>
      <c r="S512" s="7" t="str">
        <f t="shared" si="84"/>
        <v/>
      </c>
      <c r="T512" s="7" t="str">
        <f t="shared" si="85"/>
        <v/>
      </c>
      <c r="U512" s="7" t="str">
        <f t="shared" si="86"/>
        <v/>
      </c>
      <c r="V512" s="7" t="str">
        <f t="shared" si="87"/>
        <v/>
      </c>
      <c r="W512" s="60" t="str">
        <f>IF(ISNUMBER(V512),IF(ISNA(VLOOKUP(I512,'Distances Lookup Table'!D:E,2,FALSE)),V512*'General Settings'!$F$6,IF(VLOOKUP(I512,'Distances Lookup Table'!D:E,2,FALSE)="",V512*'General Settings'!$F$6,VLOOKUP(I512,'Distances Lookup Table'!D:E,2,FALSE))),"")</f>
        <v/>
      </c>
      <c r="X512" s="18" t="str">
        <f>IF(D512&lt;&gt;"",'Workers Settings'!H512,"")</f>
        <v/>
      </c>
      <c r="Y512" s="18" t="str">
        <f>IF(D512&lt;&gt;"",'Workers Settings'!I512,"")</f>
        <v/>
      </c>
      <c r="Z512" s="29" t="str">
        <f>IF('Workers Settings'!L512&lt;&gt;"",'Workers Settings'!L512,'Workers Settings'!K512)</f>
        <v/>
      </c>
      <c r="AA512" s="29" t="str">
        <f>IF(D512&lt;&gt;"",IF('Workers Settings'!L512&lt;&gt;"",'Workers Settings'!L512,'Workers Settings'!K512),"")</f>
        <v/>
      </c>
    </row>
    <row r="513" spans="1:27" x14ac:dyDescent="0.25">
      <c r="A513" s="7">
        <f t="shared" si="78"/>
        <v>509</v>
      </c>
      <c r="B513" s="7" t="str">
        <f>IF('Workers Settings'!B513&lt;&gt;"",'Workers Settings'!B513,"")</f>
        <v/>
      </c>
      <c r="C513" s="7" t="str">
        <f>IF('Workers Settings'!C513&lt;&gt;"",'Workers Settings'!C513,"")</f>
        <v/>
      </c>
      <c r="D513" s="17"/>
      <c r="E513" s="17"/>
      <c r="F513" s="17"/>
      <c r="G513" s="7" t="str">
        <f>IF(D513&lt;&gt;"",IF('Workers Settings'!D513="","",'Workers Settings'!D513),"")</f>
        <v/>
      </c>
      <c r="H513" s="7" t="str">
        <f>IF(D513&lt;&gt;"",'Workers Settings'!E513,"")</f>
        <v/>
      </c>
      <c r="I513" s="7" t="str">
        <f t="shared" si="77"/>
        <v/>
      </c>
      <c r="J513" s="7" t="str">
        <f>IF('Workers Settings'!F513&lt;&gt;"",'Workers Settings'!F513,"")</f>
        <v/>
      </c>
      <c r="K513" s="7" t="str">
        <f>IF('Workers Settings'!G513&lt;&gt;"",'Workers Settings'!G513,"")</f>
        <v/>
      </c>
      <c r="L513" s="7" t="str">
        <f>IF(D513="","",IF(VLOOKUP(D513,'Demand Locations'!B:D,2,FALSE)="","",VLOOKUP(D513,'Demand Locations'!B:D,2,FALSE)))</f>
        <v/>
      </c>
      <c r="M513" s="7" t="str">
        <f>IF(D513="","",IF(VLOOKUP(D513,'Demand Locations'!B:D,3,FALSE)="","",VLOOKUP(D513,'Demand Locations'!B:D,3,FALSE)))</f>
        <v/>
      </c>
      <c r="N513" s="7" t="str">
        <f t="shared" si="79"/>
        <v/>
      </c>
      <c r="O513" s="7" t="str">
        <f t="shared" si="80"/>
        <v/>
      </c>
      <c r="P513" s="7" t="str">
        <f t="shared" si="81"/>
        <v/>
      </c>
      <c r="Q513" s="7" t="str">
        <f t="shared" si="82"/>
        <v/>
      </c>
      <c r="R513" s="7" t="str">
        <f t="shared" si="83"/>
        <v/>
      </c>
      <c r="S513" s="7" t="str">
        <f t="shared" si="84"/>
        <v/>
      </c>
      <c r="T513" s="7" t="str">
        <f t="shared" si="85"/>
        <v/>
      </c>
      <c r="U513" s="7" t="str">
        <f t="shared" si="86"/>
        <v/>
      </c>
      <c r="V513" s="7" t="str">
        <f t="shared" si="87"/>
        <v/>
      </c>
      <c r="W513" s="60" t="str">
        <f>IF(ISNUMBER(V513),IF(ISNA(VLOOKUP(I513,'Distances Lookup Table'!D:E,2,FALSE)),V513*'General Settings'!$F$6,IF(VLOOKUP(I513,'Distances Lookup Table'!D:E,2,FALSE)="",V513*'General Settings'!$F$6,VLOOKUP(I513,'Distances Lookup Table'!D:E,2,FALSE))),"")</f>
        <v/>
      </c>
      <c r="X513" s="18" t="str">
        <f>IF(D513&lt;&gt;"",'Workers Settings'!H513,"")</f>
        <v/>
      </c>
      <c r="Y513" s="18" t="str">
        <f>IF(D513&lt;&gt;"",'Workers Settings'!I513,"")</f>
        <v/>
      </c>
      <c r="Z513" s="29" t="str">
        <f>IF('Workers Settings'!L513&lt;&gt;"",'Workers Settings'!L513,'Workers Settings'!K513)</f>
        <v/>
      </c>
      <c r="AA513" s="29" t="str">
        <f>IF(D513&lt;&gt;"",IF('Workers Settings'!L513&lt;&gt;"",'Workers Settings'!L513,'Workers Settings'!K513),"")</f>
        <v/>
      </c>
    </row>
    <row r="514" spans="1:27" x14ac:dyDescent="0.25">
      <c r="A514" s="7">
        <f t="shared" si="78"/>
        <v>510</v>
      </c>
      <c r="B514" s="7" t="str">
        <f>IF('Workers Settings'!B514&lt;&gt;"",'Workers Settings'!B514,"")</f>
        <v/>
      </c>
      <c r="C514" s="7" t="str">
        <f>IF('Workers Settings'!C514&lt;&gt;"",'Workers Settings'!C514,"")</f>
        <v/>
      </c>
      <c r="D514" s="17"/>
      <c r="E514" s="17"/>
      <c r="F514" s="17"/>
      <c r="G514" s="7" t="str">
        <f>IF(D514&lt;&gt;"",IF('Workers Settings'!D514="","",'Workers Settings'!D514),"")</f>
        <v/>
      </c>
      <c r="H514" s="7" t="str">
        <f>IF(D514&lt;&gt;"",'Workers Settings'!E514,"")</f>
        <v/>
      </c>
      <c r="I514" s="7" t="str">
        <f t="shared" si="77"/>
        <v/>
      </c>
      <c r="J514" s="7" t="str">
        <f>IF('Workers Settings'!F514&lt;&gt;"",'Workers Settings'!F514,"")</f>
        <v/>
      </c>
      <c r="K514" s="7" t="str">
        <f>IF('Workers Settings'!G514&lt;&gt;"",'Workers Settings'!G514,"")</f>
        <v/>
      </c>
      <c r="L514" s="7" t="str">
        <f>IF(D514="","",IF(VLOOKUP(D514,'Demand Locations'!B:D,2,FALSE)="","",VLOOKUP(D514,'Demand Locations'!B:D,2,FALSE)))</f>
        <v/>
      </c>
      <c r="M514" s="7" t="str">
        <f>IF(D514="","",IF(VLOOKUP(D514,'Demand Locations'!B:D,3,FALSE)="","",VLOOKUP(D514,'Demand Locations'!B:D,3,FALSE)))</f>
        <v/>
      </c>
      <c r="N514" s="7" t="str">
        <f t="shared" si="79"/>
        <v/>
      </c>
      <c r="O514" s="7" t="str">
        <f t="shared" si="80"/>
        <v/>
      </c>
      <c r="P514" s="7" t="str">
        <f t="shared" si="81"/>
        <v/>
      </c>
      <c r="Q514" s="7" t="str">
        <f t="shared" si="82"/>
        <v/>
      </c>
      <c r="R514" s="7" t="str">
        <f t="shared" si="83"/>
        <v/>
      </c>
      <c r="S514" s="7" t="str">
        <f t="shared" si="84"/>
        <v/>
      </c>
      <c r="T514" s="7" t="str">
        <f t="shared" si="85"/>
        <v/>
      </c>
      <c r="U514" s="7" t="str">
        <f t="shared" si="86"/>
        <v/>
      </c>
      <c r="V514" s="7" t="str">
        <f t="shared" si="87"/>
        <v/>
      </c>
      <c r="W514" s="60" t="str">
        <f>IF(ISNUMBER(V514),IF(ISNA(VLOOKUP(I514,'Distances Lookup Table'!D:E,2,FALSE)),V514*'General Settings'!$F$6,IF(VLOOKUP(I514,'Distances Lookup Table'!D:E,2,FALSE)="",V514*'General Settings'!$F$6,VLOOKUP(I514,'Distances Lookup Table'!D:E,2,FALSE))),"")</f>
        <v/>
      </c>
      <c r="X514" s="18" t="str">
        <f>IF(D514&lt;&gt;"",'Workers Settings'!H514,"")</f>
        <v/>
      </c>
      <c r="Y514" s="18" t="str">
        <f>IF(D514&lt;&gt;"",'Workers Settings'!I514,"")</f>
        <v/>
      </c>
      <c r="Z514" s="29" t="str">
        <f>IF('Workers Settings'!L514&lt;&gt;"",'Workers Settings'!L514,'Workers Settings'!K514)</f>
        <v/>
      </c>
      <c r="AA514" s="29" t="str">
        <f>IF(D514&lt;&gt;"",IF('Workers Settings'!L514&lt;&gt;"",'Workers Settings'!L514,'Workers Settings'!K514),"")</f>
        <v/>
      </c>
    </row>
    <row r="515" spans="1:27" x14ac:dyDescent="0.25">
      <c r="A515" s="7">
        <f t="shared" si="78"/>
        <v>511</v>
      </c>
      <c r="B515" s="7" t="str">
        <f>IF('Workers Settings'!B515&lt;&gt;"",'Workers Settings'!B515,"")</f>
        <v/>
      </c>
      <c r="C515" s="7" t="str">
        <f>IF('Workers Settings'!C515&lt;&gt;"",'Workers Settings'!C515,"")</f>
        <v/>
      </c>
      <c r="D515" s="17"/>
      <c r="E515" s="17"/>
      <c r="F515" s="17"/>
      <c r="G515" s="7" t="str">
        <f>IF(D515&lt;&gt;"",IF('Workers Settings'!D515="","",'Workers Settings'!D515),"")</f>
        <v/>
      </c>
      <c r="H515" s="7" t="str">
        <f>IF(D515&lt;&gt;"",'Workers Settings'!E515,"")</f>
        <v/>
      </c>
      <c r="I515" s="7" t="str">
        <f t="shared" si="77"/>
        <v/>
      </c>
      <c r="J515" s="7" t="str">
        <f>IF('Workers Settings'!F515&lt;&gt;"",'Workers Settings'!F515,"")</f>
        <v/>
      </c>
      <c r="K515" s="7" t="str">
        <f>IF('Workers Settings'!G515&lt;&gt;"",'Workers Settings'!G515,"")</f>
        <v/>
      </c>
      <c r="L515" s="7" t="str">
        <f>IF(D515="","",IF(VLOOKUP(D515,'Demand Locations'!B:D,2,FALSE)="","",VLOOKUP(D515,'Demand Locations'!B:D,2,FALSE)))</f>
        <v/>
      </c>
      <c r="M515" s="7" t="str">
        <f>IF(D515="","",IF(VLOOKUP(D515,'Demand Locations'!B:D,3,FALSE)="","",VLOOKUP(D515,'Demand Locations'!B:D,3,FALSE)))</f>
        <v/>
      </c>
      <c r="N515" s="7" t="str">
        <f t="shared" si="79"/>
        <v/>
      </c>
      <c r="O515" s="7" t="str">
        <f t="shared" si="80"/>
        <v/>
      </c>
      <c r="P515" s="7" t="str">
        <f t="shared" si="81"/>
        <v/>
      </c>
      <c r="Q515" s="7" t="str">
        <f t="shared" si="82"/>
        <v/>
      </c>
      <c r="R515" s="7" t="str">
        <f t="shared" si="83"/>
        <v/>
      </c>
      <c r="S515" s="7" t="str">
        <f t="shared" si="84"/>
        <v/>
      </c>
      <c r="T515" s="7" t="str">
        <f t="shared" si="85"/>
        <v/>
      </c>
      <c r="U515" s="7" t="str">
        <f t="shared" si="86"/>
        <v/>
      </c>
      <c r="V515" s="7" t="str">
        <f t="shared" si="87"/>
        <v/>
      </c>
      <c r="W515" s="60" t="str">
        <f>IF(ISNUMBER(V515),IF(ISNA(VLOOKUP(I515,'Distances Lookup Table'!D:E,2,FALSE)),V515*'General Settings'!$F$6,IF(VLOOKUP(I515,'Distances Lookup Table'!D:E,2,FALSE)="",V515*'General Settings'!$F$6,VLOOKUP(I515,'Distances Lookup Table'!D:E,2,FALSE))),"")</f>
        <v/>
      </c>
      <c r="X515" s="18" t="str">
        <f>IF(D515&lt;&gt;"",'Workers Settings'!H515,"")</f>
        <v/>
      </c>
      <c r="Y515" s="18" t="str">
        <f>IF(D515&lt;&gt;"",'Workers Settings'!I515,"")</f>
        <v/>
      </c>
      <c r="Z515" s="29" t="str">
        <f>IF('Workers Settings'!L515&lt;&gt;"",'Workers Settings'!L515,'Workers Settings'!K515)</f>
        <v/>
      </c>
      <c r="AA515" s="29" t="str">
        <f>IF(D515&lt;&gt;"",IF('Workers Settings'!L515&lt;&gt;"",'Workers Settings'!L515,'Workers Settings'!K515),"")</f>
        <v/>
      </c>
    </row>
    <row r="516" spans="1:27" x14ac:dyDescent="0.25">
      <c r="A516" s="7">
        <f t="shared" si="78"/>
        <v>512</v>
      </c>
      <c r="B516" s="7" t="str">
        <f>IF('Workers Settings'!B516&lt;&gt;"",'Workers Settings'!B516,"")</f>
        <v/>
      </c>
      <c r="C516" s="7" t="str">
        <f>IF('Workers Settings'!C516&lt;&gt;"",'Workers Settings'!C516,"")</f>
        <v/>
      </c>
      <c r="D516" s="17"/>
      <c r="E516" s="17"/>
      <c r="F516" s="17"/>
      <c r="G516" s="7" t="str">
        <f>IF(D516&lt;&gt;"",IF('Workers Settings'!D516="","",'Workers Settings'!D516),"")</f>
        <v/>
      </c>
      <c r="H516" s="7" t="str">
        <f>IF(D516&lt;&gt;"",'Workers Settings'!E516,"")</f>
        <v/>
      </c>
      <c r="I516" s="7" t="str">
        <f t="shared" si="77"/>
        <v/>
      </c>
      <c r="J516" s="7" t="str">
        <f>IF('Workers Settings'!F516&lt;&gt;"",'Workers Settings'!F516,"")</f>
        <v/>
      </c>
      <c r="K516" s="7" t="str">
        <f>IF('Workers Settings'!G516&lt;&gt;"",'Workers Settings'!G516,"")</f>
        <v/>
      </c>
      <c r="L516" s="7" t="str">
        <f>IF(D516="","",IF(VLOOKUP(D516,'Demand Locations'!B:D,2,FALSE)="","",VLOOKUP(D516,'Demand Locations'!B:D,2,FALSE)))</f>
        <v/>
      </c>
      <c r="M516" s="7" t="str">
        <f>IF(D516="","",IF(VLOOKUP(D516,'Demand Locations'!B:D,3,FALSE)="","",VLOOKUP(D516,'Demand Locations'!B:D,3,FALSE)))</f>
        <v/>
      </c>
      <c r="N516" s="7" t="str">
        <f t="shared" si="79"/>
        <v/>
      </c>
      <c r="O516" s="7" t="str">
        <f t="shared" si="80"/>
        <v/>
      </c>
      <c r="P516" s="7" t="str">
        <f t="shared" si="81"/>
        <v/>
      </c>
      <c r="Q516" s="7" t="str">
        <f t="shared" si="82"/>
        <v/>
      </c>
      <c r="R516" s="7" t="str">
        <f t="shared" si="83"/>
        <v/>
      </c>
      <c r="S516" s="7" t="str">
        <f t="shared" si="84"/>
        <v/>
      </c>
      <c r="T516" s="7" t="str">
        <f t="shared" si="85"/>
        <v/>
      </c>
      <c r="U516" s="7" t="str">
        <f t="shared" si="86"/>
        <v/>
      </c>
      <c r="V516" s="7" t="str">
        <f t="shared" si="87"/>
        <v/>
      </c>
      <c r="W516" s="60" t="str">
        <f>IF(ISNUMBER(V516),IF(ISNA(VLOOKUP(I516,'Distances Lookup Table'!D:E,2,FALSE)),V516*'General Settings'!$F$6,IF(VLOOKUP(I516,'Distances Lookup Table'!D:E,2,FALSE)="",V516*'General Settings'!$F$6,VLOOKUP(I516,'Distances Lookup Table'!D:E,2,FALSE))),"")</f>
        <v/>
      </c>
      <c r="X516" s="18" t="str">
        <f>IF(D516&lt;&gt;"",'Workers Settings'!H516,"")</f>
        <v/>
      </c>
      <c r="Y516" s="18" t="str">
        <f>IF(D516&lt;&gt;"",'Workers Settings'!I516,"")</f>
        <v/>
      </c>
      <c r="Z516" s="29" t="str">
        <f>IF('Workers Settings'!L516&lt;&gt;"",'Workers Settings'!L516,'Workers Settings'!K516)</f>
        <v/>
      </c>
      <c r="AA516" s="29" t="str">
        <f>IF(D516&lt;&gt;"",IF('Workers Settings'!L516&lt;&gt;"",'Workers Settings'!L516,'Workers Settings'!K516),"")</f>
        <v/>
      </c>
    </row>
    <row r="517" spans="1:27" x14ac:dyDescent="0.25">
      <c r="A517" s="7">
        <f t="shared" si="78"/>
        <v>513</v>
      </c>
      <c r="B517" s="7" t="str">
        <f>IF('Workers Settings'!B517&lt;&gt;"",'Workers Settings'!B517,"")</f>
        <v/>
      </c>
      <c r="C517" s="7" t="str">
        <f>IF('Workers Settings'!C517&lt;&gt;"",'Workers Settings'!C517,"")</f>
        <v/>
      </c>
      <c r="D517" s="17"/>
      <c r="E517" s="17"/>
      <c r="F517" s="17"/>
      <c r="G517" s="7" t="str">
        <f>IF(D517&lt;&gt;"",IF('Workers Settings'!D517="","",'Workers Settings'!D517),"")</f>
        <v/>
      </c>
      <c r="H517" s="7" t="str">
        <f>IF(D517&lt;&gt;"",'Workers Settings'!E517,"")</f>
        <v/>
      </c>
      <c r="I517" s="7" t="str">
        <f t="shared" ref="I517:I580" si="88">IF(AND(D517&lt;&gt;"",H517&lt;&gt;""),H517&amp;"-"&amp;D517,"")</f>
        <v/>
      </c>
      <c r="J517" s="7" t="str">
        <f>IF('Workers Settings'!F517&lt;&gt;"",'Workers Settings'!F517,"")</f>
        <v/>
      </c>
      <c r="K517" s="7" t="str">
        <f>IF('Workers Settings'!G517&lt;&gt;"",'Workers Settings'!G517,"")</f>
        <v/>
      </c>
      <c r="L517" s="7" t="str">
        <f>IF(D517="","",IF(VLOOKUP(D517,'Demand Locations'!B:D,2,FALSE)="","",VLOOKUP(D517,'Demand Locations'!B:D,2,FALSE)))</f>
        <v/>
      </c>
      <c r="M517" s="7" t="str">
        <f>IF(D517="","",IF(VLOOKUP(D517,'Demand Locations'!B:D,3,FALSE)="","",VLOOKUP(D517,'Demand Locations'!B:D,3,FALSE)))</f>
        <v/>
      </c>
      <c r="N517" s="7" t="str">
        <f t="shared" si="79"/>
        <v/>
      </c>
      <c r="O517" s="7" t="str">
        <f t="shared" si="80"/>
        <v/>
      </c>
      <c r="P517" s="7" t="str">
        <f t="shared" si="81"/>
        <v/>
      </c>
      <c r="Q517" s="7" t="str">
        <f t="shared" si="82"/>
        <v/>
      </c>
      <c r="R517" s="7" t="str">
        <f t="shared" si="83"/>
        <v/>
      </c>
      <c r="S517" s="7" t="str">
        <f t="shared" si="84"/>
        <v/>
      </c>
      <c r="T517" s="7" t="str">
        <f t="shared" si="85"/>
        <v/>
      </c>
      <c r="U517" s="7" t="str">
        <f t="shared" si="86"/>
        <v/>
      </c>
      <c r="V517" s="7" t="str">
        <f t="shared" si="87"/>
        <v/>
      </c>
      <c r="W517" s="60" t="str">
        <f>IF(ISNUMBER(V517),IF(ISNA(VLOOKUP(I517,'Distances Lookup Table'!D:E,2,FALSE)),V517*'General Settings'!$F$6,IF(VLOOKUP(I517,'Distances Lookup Table'!D:E,2,FALSE)="",V517*'General Settings'!$F$6,VLOOKUP(I517,'Distances Lookup Table'!D:E,2,FALSE))),"")</f>
        <v/>
      </c>
      <c r="X517" s="18" t="str">
        <f>IF(D517&lt;&gt;"",'Workers Settings'!H517,"")</f>
        <v/>
      </c>
      <c r="Y517" s="18" t="str">
        <f>IF(D517&lt;&gt;"",'Workers Settings'!I517,"")</f>
        <v/>
      </c>
      <c r="Z517" s="29" t="str">
        <f>IF('Workers Settings'!L517&lt;&gt;"",'Workers Settings'!L517,'Workers Settings'!K517)</f>
        <v/>
      </c>
      <c r="AA517" s="29" t="str">
        <f>IF(D517&lt;&gt;"",IF('Workers Settings'!L517&lt;&gt;"",'Workers Settings'!L517,'Workers Settings'!K517),"")</f>
        <v/>
      </c>
    </row>
    <row r="518" spans="1:27" x14ac:dyDescent="0.25">
      <c r="A518" s="7">
        <f t="shared" ref="A518:A581" si="89">A517+1</f>
        <v>514</v>
      </c>
      <c r="B518" s="7" t="str">
        <f>IF('Workers Settings'!B518&lt;&gt;"",'Workers Settings'!B518,"")</f>
        <v/>
      </c>
      <c r="C518" s="7" t="str">
        <f>IF('Workers Settings'!C518&lt;&gt;"",'Workers Settings'!C518,"")</f>
        <v/>
      </c>
      <c r="D518" s="17"/>
      <c r="E518" s="17"/>
      <c r="F518" s="17"/>
      <c r="G518" s="7" t="str">
        <f>IF(D518&lt;&gt;"",IF('Workers Settings'!D518="","",'Workers Settings'!D518),"")</f>
        <v/>
      </c>
      <c r="H518" s="7" t="str">
        <f>IF(D518&lt;&gt;"",'Workers Settings'!E518,"")</f>
        <v/>
      </c>
      <c r="I518" s="7" t="str">
        <f t="shared" si="88"/>
        <v/>
      </c>
      <c r="J518" s="7" t="str">
        <f>IF('Workers Settings'!F518&lt;&gt;"",'Workers Settings'!F518,"")</f>
        <v/>
      </c>
      <c r="K518" s="7" t="str">
        <f>IF('Workers Settings'!G518&lt;&gt;"",'Workers Settings'!G518,"")</f>
        <v/>
      </c>
      <c r="L518" s="7" t="str">
        <f>IF(D518="","",IF(VLOOKUP(D518,'Demand Locations'!B:D,2,FALSE)="","",VLOOKUP(D518,'Demand Locations'!B:D,2,FALSE)))</f>
        <v/>
      </c>
      <c r="M518" s="7" t="str">
        <f>IF(D518="","",IF(VLOOKUP(D518,'Demand Locations'!B:D,3,FALSE)="","",VLOOKUP(D518,'Demand Locations'!B:D,3,FALSE)))</f>
        <v/>
      </c>
      <c r="N518" s="7" t="str">
        <f t="shared" ref="N518:N581" si="90">IF(ISNUMBER(J518),J518*PI()/180,"")</f>
        <v/>
      </c>
      <c r="O518" s="7" t="str">
        <f t="shared" ref="O518:O581" si="91">IF(ISNUMBER(L518),L518*PI()/180,"")</f>
        <v/>
      </c>
      <c r="P518" s="7" t="str">
        <f t="shared" ref="P518:P581" si="92">IF(AND(ISNUMBER(J518),ISNUMBER(L518)),(L518-J518)*PI()/180,"")</f>
        <v/>
      </c>
      <c r="Q518" s="7" t="str">
        <f t="shared" ref="Q518:Q581" si="93">IF(ISNUMBER(K518),K518*PI()/180,"")</f>
        <v/>
      </c>
      <c r="R518" s="7" t="str">
        <f t="shared" ref="R518:R581" si="94">IF(ISNUMBER(M518),M518*PI()/180,"")</f>
        <v/>
      </c>
      <c r="S518" s="7" t="str">
        <f t="shared" ref="S518:S581" si="95">IF(AND(ISNUMBER(M518),ISNUMBER(K518)),(M518-K518)*PI()/180,"")</f>
        <v/>
      </c>
      <c r="T518" s="7" t="str">
        <f t="shared" ref="T518:T581" si="96">IF(AND(ISNUMBER(P518),ISNUMBER(N518),ISNUMBER(O518),ISNUMBER(S518)),(SIN(P518/2))^2+COS(N518)*COS(O518)*(SIN(S518/2))^2,"")</f>
        <v/>
      </c>
      <c r="U518" s="7" t="str">
        <f t="shared" ref="U518:U581" si="97">IF(ISNUMBER(T518),2*ATAN2(SQRT(1-T518),SQRT(T518)),"")</f>
        <v/>
      </c>
      <c r="V518" s="7" t="str">
        <f t="shared" ref="V518:V581" si="98">IF(ISNUMBER(U518),6373*U518,"")</f>
        <v/>
      </c>
      <c r="W518" s="60" t="str">
        <f>IF(ISNUMBER(V518),IF(ISNA(VLOOKUP(I518,'Distances Lookup Table'!D:E,2,FALSE)),V518*'General Settings'!$F$6,IF(VLOOKUP(I518,'Distances Lookup Table'!D:E,2,FALSE)="",V518*'General Settings'!$F$6,VLOOKUP(I518,'Distances Lookup Table'!D:E,2,FALSE))),"")</f>
        <v/>
      </c>
      <c r="X518" s="18" t="str">
        <f>IF(D518&lt;&gt;"",'Workers Settings'!H518,"")</f>
        <v/>
      </c>
      <c r="Y518" s="18" t="str">
        <f>IF(D518&lt;&gt;"",'Workers Settings'!I518,"")</f>
        <v/>
      </c>
      <c r="Z518" s="29" t="str">
        <f>IF('Workers Settings'!L518&lt;&gt;"",'Workers Settings'!L518,'Workers Settings'!K518)</f>
        <v/>
      </c>
      <c r="AA518" s="29" t="str">
        <f>IF(D518&lt;&gt;"",IF('Workers Settings'!L518&lt;&gt;"",'Workers Settings'!L518,'Workers Settings'!K518),"")</f>
        <v/>
      </c>
    </row>
    <row r="519" spans="1:27" x14ac:dyDescent="0.25">
      <c r="A519" s="7">
        <f t="shared" si="89"/>
        <v>515</v>
      </c>
      <c r="B519" s="7" t="str">
        <f>IF('Workers Settings'!B519&lt;&gt;"",'Workers Settings'!B519,"")</f>
        <v/>
      </c>
      <c r="C519" s="7" t="str">
        <f>IF('Workers Settings'!C519&lt;&gt;"",'Workers Settings'!C519,"")</f>
        <v/>
      </c>
      <c r="D519" s="17"/>
      <c r="E519" s="17"/>
      <c r="F519" s="17"/>
      <c r="G519" s="7" t="str">
        <f>IF(D519&lt;&gt;"",IF('Workers Settings'!D519="","",'Workers Settings'!D519),"")</f>
        <v/>
      </c>
      <c r="H519" s="7" t="str">
        <f>IF(D519&lt;&gt;"",'Workers Settings'!E519,"")</f>
        <v/>
      </c>
      <c r="I519" s="7" t="str">
        <f t="shared" si="88"/>
        <v/>
      </c>
      <c r="J519" s="7" t="str">
        <f>IF('Workers Settings'!F519&lt;&gt;"",'Workers Settings'!F519,"")</f>
        <v/>
      </c>
      <c r="K519" s="7" t="str">
        <f>IF('Workers Settings'!G519&lt;&gt;"",'Workers Settings'!G519,"")</f>
        <v/>
      </c>
      <c r="L519" s="7" t="str">
        <f>IF(D519="","",IF(VLOOKUP(D519,'Demand Locations'!B:D,2,FALSE)="","",VLOOKUP(D519,'Demand Locations'!B:D,2,FALSE)))</f>
        <v/>
      </c>
      <c r="M519" s="7" t="str">
        <f>IF(D519="","",IF(VLOOKUP(D519,'Demand Locations'!B:D,3,FALSE)="","",VLOOKUP(D519,'Demand Locations'!B:D,3,FALSE)))</f>
        <v/>
      </c>
      <c r="N519" s="7" t="str">
        <f t="shared" si="90"/>
        <v/>
      </c>
      <c r="O519" s="7" t="str">
        <f t="shared" si="91"/>
        <v/>
      </c>
      <c r="P519" s="7" t="str">
        <f t="shared" si="92"/>
        <v/>
      </c>
      <c r="Q519" s="7" t="str">
        <f t="shared" si="93"/>
        <v/>
      </c>
      <c r="R519" s="7" t="str">
        <f t="shared" si="94"/>
        <v/>
      </c>
      <c r="S519" s="7" t="str">
        <f t="shared" si="95"/>
        <v/>
      </c>
      <c r="T519" s="7" t="str">
        <f t="shared" si="96"/>
        <v/>
      </c>
      <c r="U519" s="7" t="str">
        <f t="shared" si="97"/>
        <v/>
      </c>
      <c r="V519" s="7" t="str">
        <f t="shared" si="98"/>
        <v/>
      </c>
      <c r="W519" s="60" t="str">
        <f>IF(ISNUMBER(V519),IF(ISNA(VLOOKUP(I519,'Distances Lookup Table'!D:E,2,FALSE)),V519*'General Settings'!$F$6,IF(VLOOKUP(I519,'Distances Lookup Table'!D:E,2,FALSE)="",V519*'General Settings'!$F$6,VLOOKUP(I519,'Distances Lookup Table'!D:E,2,FALSE))),"")</f>
        <v/>
      </c>
      <c r="X519" s="18" t="str">
        <f>IF(D519&lt;&gt;"",'Workers Settings'!H519,"")</f>
        <v/>
      </c>
      <c r="Y519" s="18" t="str">
        <f>IF(D519&lt;&gt;"",'Workers Settings'!I519,"")</f>
        <v/>
      </c>
      <c r="Z519" s="29" t="str">
        <f>IF('Workers Settings'!L519&lt;&gt;"",'Workers Settings'!L519,'Workers Settings'!K519)</f>
        <v/>
      </c>
      <c r="AA519" s="29" t="str">
        <f>IF(D519&lt;&gt;"",IF('Workers Settings'!L519&lt;&gt;"",'Workers Settings'!L519,'Workers Settings'!K519),"")</f>
        <v/>
      </c>
    </row>
    <row r="520" spans="1:27" x14ac:dyDescent="0.25">
      <c r="A520" s="7">
        <f t="shared" si="89"/>
        <v>516</v>
      </c>
      <c r="B520" s="7" t="str">
        <f>IF('Workers Settings'!B520&lt;&gt;"",'Workers Settings'!B520,"")</f>
        <v/>
      </c>
      <c r="C520" s="7" t="str">
        <f>IF('Workers Settings'!C520&lt;&gt;"",'Workers Settings'!C520,"")</f>
        <v/>
      </c>
      <c r="D520" s="17"/>
      <c r="E520" s="17"/>
      <c r="F520" s="17"/>
      <c r="G520" s="7" t="str">
        <f>IF(D520&lt;&gt;"",IF('Workers Settings'!D520="","",'Workers Settings'!D520),"")</f>
        <v/>
      </c>
      <c r="H520" s="7" t="str">
        <f>IF(D520&lt;&gt;"",'Workers Settings'!E520,"")</f>
        <v/>
      </c>
      <c r="I520" s="7" t="str">
        <f t="shared" si="88"/>
        <v/>
      </c>
      <c r="J520" s="7" t="str">
        <f>IF('Workers Settings'!F520&lt;&gt;"",'Workers Settings'!F520,"")</f>
        <v/>
      </c>
      <c r="K520" s="7" t="str">
        <f>IF('Workers Settings'!G520&lt;&gt;"",'Workers Settings'!G520,"")</f>
        <v/>
      </c>
      <c r="L520" s="7" t="str">
        <f>IF(D520="","",IF(VLOOKUP(D520,'Demand Locations'!B:D,2,FALSE)="","",VLOOKUP(D520,'Demand Locations'!B:D,2,FALSE)))</f>
        <v/>
      </c>
      <c r="M520" s="7" t="str">
        <f>IF(D520="","",IF(VLOOKUP(D520,'Demand Locations'!B:D,3,FALSE)="","",VLOOKUP(D520,'Demand Locations'!B:D,3,FALSE)))</f>
        <v/>
      </c>
      <c r="N520" s="7" t="str">
        <f t="shared" si="90"/>
        <v/>
      </c>
      <c r="O520" s="7" t="str">
        <f t="shared" si="91"/>
        <v/>
      </c>
      <c r="P520" s="7" t="str">
        <f t="shared" si="92"/>
        <v/>
      </c>
      <c r="Q520" s="7" t="str">
        <f t="shared" si="93"/>
        <v/>
      </c>
      <c r="R520" s="7" t="str">
        <f t="shared" si="94"/>
        <v/>
      </c>
      <c r="S520" s="7" t="str">
        <f t="shared" si="95"/>
        <v/>
      </c>
      <c r="T520" s="7" t="str">
        <f t="shared" si="96"/>
        <v/>
      </c>
      <c r="U520" s="7" t="str">
        <f t="shared" si="97"/>
        <v/>
      </c>
      <c r="V520" s="7" t="str">
        <f t="shared" si="98"/>
        <v/>
      </c>
      <c r="W520" s="60" t="str">
        <f>IF(ISNUMBER(V520),IF(ISNA(VLOOKUP(I520,'Distances Lookup Table'!D:E,2,FALSE)),V520*'General Settings'!$F$6,IF(VLOOKUP(I520,'Distances Lookup Table'!D:E,2,FALSE)="",V520*'General Settings'!$F$6,VLOOKUP(I520,'Distances Lookup Table'!D:E,2,FALSE))),"")</f>
        <v/>
      </c>
      <c r="X520" s="18" t="str">
        <f>IF(D520&lt;&gt;"",'Workers Settings'!H520,"")</f>
        <v/>
      </c>
      <c r="Y520" s="18" t="str">
        <f>IF(D520&lt;&gt;"",'Workers Settings'!I520,"")</f>
        <v/>
      </c>
      <c r="Z520" s="29" t="str">
        <f>IF('Workers Settings'!L520&lt;&gt;"",'Workers Settings'!L520,'Workers Settings'!K520)</f>
        <v/>
      </c>
      <c r="AA520" s="29" t="str">
        <f>IF(D520&lt;&gt;"",IF('Workers Settings'!L520&lt;&gt;"",'Workers Settings'!L520,'Workers Settings'!K520),"")</f>
        <v/>
      </c>
    </row>
    <row r="521" spans="1:27" x14ac:dyDescent="0.25">
      <c r="A521" s="7">
        <f t="shared" si="89"/>
        <v>517</v>
      </c>
      <c r="B521" s="7" t="str">
        <f>IF('Workers Settings'!B521&lt;&gt;"",'Workers Settings'!B521,"")</f>
        <v/>
      </c>
      <c r="C521" s="7" t="str">
        <f>IF('Workers Settings'!C521&lt;&gt;"",'Workers Settings'!C521,"")</f>
        <v/>
      </c>
      <c r="D521" s="17"/>
      <c r="E521" s="17"/>
      <c r="F521" s="17"/>
      <c r="G521" s="7" t="str">
        <f>IF(D521&lt;&gt;"",IF('Workers Settings'!D521="","",'Workers Settings'!D521),"")</f>
        <v/>
      </c>
      <c r="H521" s="7" t="str">
        <f>IF(D521&lt;&gt;"",'Workers Settings'!E521,"")</f>
        <v/>
      </c>
      <c r="I521" s="7" t="str">
        <f t="shared" si="88"/>
        <v/>
      </c>
      <c r="J521" s="7" t="str">
        <f>IF('Workers Settings'!F521&lt;&gt;"",'Workers Settings'!F521,"")</f>
        <v/>
      </c>
      <c r="K521" s="7" t="str">
        <f>IF('Workers Settings'!G521&lt;&gt;"",'Workers Settings'!G521,"")</f>
        <v/>
      </c>
      <c r="L521" s="7" t="str">
        <f>IF(D521="","",IF(VLOOKUP(D521,'Demand Locations'!B:D,2,FALSE)="","",VLOOKUP(D521,'Demand Locations'!B:D,2,FALSE)))</f>
        <v/>
      </c>
      <c r="M521" s="7" t="str">
        <f>IF(D521="","",IF(VLOOKUP(D521,'Demand Locations'!B:D,3,FALSE)="","",VLOOKUP(D521,'Demand Locations'!B:D,3,FALSE)))</f>
        <v/>
      </c>
      <c r="N521" s="7" t="str">
        <f t="shared" si="90"/>
        <v/>
      </c>
      <c r="O521" s="7" t="str">
        <f t="shared" si="91"/>
        <v/>
      </c>
      <c r="P521" s="7" t="str">
        <f t="shared" si="92"/>
        <v/>
      </c>
      <c r="Q521" s="7" t="str">
        <f t="shared" si="93"/>
        <v/>
      </c>
      <c r="R521" s="7" t="str">
        <f t="shared" si="94"/>
        <v/>
      </c>
      <c r="S521" s="7" t="str">
        <f t="shared" si="95"/>
        <v/>
      </c>
      <c r="T521" s="7" t="str">
        <f t="shared" si="96"/>
        <v/>
      </c>
      <c r="U521" s="7" t="str">
        <f t="shared" si="97"/>
        <v/>
      </c>
      <c r="V521" s="7" t="str">
        <f t="shared" si="98"/>
        <v/>
      </c>
      <c r="W521" s="60" t="str">
        <f>IF(ISNUMBER(V521),IF(ISNA(VLOOKUP(I521,'Distances Lookup Table'!D:E,2,FALSE)),V521*'General Settings'!$F$6,IF(VLOOKUP(I521,'Distances Lookup Table'!D:E,2,FALSE)="",V521*'General Settings'!$F$6,VLOOKUP(I521,'Distances Lookup Table'!D:E,2,FALSE))),"")</f>
        <v/>
      </c>
      <c r="X521" s="18" t="str">
        <f>IF(D521&lt;&gt;"",'Workers Settings'!H521,"")</f>
        <v/>
      </c>
      <c r="Y521" s="18" t="str">
        <f>IF(D521&lt;&gt;"",'Workers Settings'!I521,"")</f>
        <v/>
      </c>
      <c r="Z521" s="29" t="str">
        <f>IF('Workers Settings'!L521&lt;&gt;"",'Workers Settings'!L521,'Workers Settings'!K521)</f>
        <v/>
      </c>
      <c r="AA521" s="29" t="str">
        <f>IF(D521&lt;&gt;"",IF('Workers Settings'!L521&lt;&gt;"",'Workers Settings'!L521,'Workers Settings'!K521),"")</f>
        <v/>
      </c>
    </row>
    <row r="522" spans="1:27" x14ac:dyDescent="0.25">
      <c r="A522" s="7">
        <f t="shared" si="89"/>
        <v>518</v>
      </c>
      <c r="B522" s="7" t="str">
        <f>IF('Workers Settings'!B522&lt;&gt;"",'Workers Settings'!B522,"")</f>
        <v/>
      </c>
      <c r="C522" s="7" t="str">
        <f>IF('Workers Settings'!C522&lt;&gt;"",'Workers Settings'!C522,"")</f>
        <v/>
      </c>
      <c r="D522" s="17"/>
      <c r="E522" s="17"/>
      <c r="F522" s="17"/>
      <c r="G522" s="7" t="str">
        <f>IF(D522&lt;&gt;"",IF('Workers Settings'!D522="","",'Workers Settings'!D522),"")</f>
        <v/>
      </c>
      <c r="H522" s="7" t="str">
        <f>IF(D522&lt;&gt;"",'Workers Settings'!E522,"")</f>
        <v/>
      </c>
      <c r="I522" s="7" t="str">
        <f t="shared" si="88"/>
        <v/>
      </c>
      <c r="J522" s="7" t="str">
        <f>IF('Workers Settings'!F522&lt;&gt;"",'Workers Settings'!F522,"")</f>
        <v/>
      </c>
      <c r="K522" s="7" t="str">
        <f>IF('Workers Settings'!G522&lt;&gt;"",'Workers Settings'!G522,"")</f>
        <v/>
      </c>
      <c r="L522" s="7" t="str">
        <f>IF(D522="","",IF(VLOOKUP(D522,'Demand Locations'!B:D,2,FALSE)="","",VLOOKUP(D522,'Demand Locations'!B:D,2,FALSE)))</f>
        <v/>
      </c>
      <c r="M522" s="7" t="str">
        <f>IF(D522="","",IF(VLOOKUP(D522,'Demand Locations'!B:D,3,FALSE)="","",VLOOKUP(D522,'Demand Locations'!B:D,3,FALSE)))</f>
        <v/>
      </c>
      <c r="N522" s="7" t="str">
        <f t="shared" si="90"/>
        <v/>
      </c>
      <c r="O522" s="7" t="str">
        <f t="shared" si="91"/>
        <v/>
      </c>
      <c r="P522" s="7" t="str">
        <f t="shared" si="92"/>
        <v/>
      </c>
      <c r="Q522" s="7" t="str">
        <f t="shared" si="93"/>
        <v/>
      </c>
      <c r="R522" s="7" t="str">
        <f t="shared" si="94"/>
        <v/>
      </c>
      <c r="S522" s="7" t="str">
        <f t="shared" si="95"/>
        <v/>
      </c>
      <c r="T522" s="7" t="str">
        <f t="shared" si="96"/>
        <v/>
      </c>
      <c r="U522" s="7" t="str">
        <f t="shared" si="97"/>
        <v/>
      </c>
      <c r="V522" s="7" t="str">
        <f t="shared" si="98"/>
        <v/>
      </c>
      <c r="W522" s="60" t="str">
        <f>IF(ISNUMBER(V522),IF(ISNA(VLOOKUP(I522,'Distances Lookup Table'!D:E,2,FALSE)),V522*'General Settings'!$F$6,IF(VLOOKUP(I522,'Distances Lookup Table'!D:E,2,FALSE)="",V522*'General Settings'!$F$6,VLOOKUP(I522,'Distances Lookup Table'!D:E,2,FALSE))),"")</f>
        <v/>
      </c>
      <c r="X522" s="18" t="str">
        <f>IF(D522&lt;&gt;"",'Workers Settings'!H522,"")</f>
        <v/>
      </c>
      <c r="Y522" s="18" t="str">
        <f>IF(D522&lt;&gt;"",'Workers Settings'!I522,"")</f>
        <v/>
      </c>
      <c r="Z522" s="29" t="str">
        <f>IF('Workers Settings'!L522&lt;&gt;"",'Workers Settings'!L522,'Workers Settings'!K522)</f>
        <v/>
      </c>
      <c r="AA522" s="29" t="str">
        <f>IF(D522&lt;&gt;"",IF('Workers Settings'!L522&lt;&gt;"",'Workers Settings'!L522,'Workers Settings'!K522),"")</f>
        <v/>
      </c>
    </row>
    <row r="523" spans="1:27" x14ac:dyDescent="0.25">
      <c r="A523" s="7">
        <f t="shared" si="89"/>
        <v>519</v>
      </c>
      <c r="B523" s="7" t="str">
        <f>IF('Workers Settings'!B523&lt;&gt;"",'Workers Settings'!B523,"")</f>
        <v/>
      </c>
      <c r="C523" s="7" t="str">
        <f>IF('Workers Settings'!C523&lt;&gt;"",'Workers Settings'!C523,"")</f>
        <v/>
      </c>
      <c r="D523" s="17"/>
      <c r="E523" s="17"/>
      <c r="F523" s="17"/>
      <c r="G523" s="7" t="str">
        <f>IF(D523&lt;&gt;"",IF('Workers Settings'!D523="","",'Workers Settings'!D523),"")</f>
        <v/>
      </c>
      <c r="H523" s="7" t="str">
        <f>IF(D523&lt;&gt;"",'Workers Settings'!E523,"")</f>
        <v/>
      </c>
      <c r="I523" s="7" t="str">
        <f t="shared" si="88"/>
        <v/>
      </c>
      <c r="J523" s="7" t="str">
        <f>IF('Workers Settings'!F523&lt;&gt;"",'Workers Settings'!F523,"")</f>
        <v/>
      </c>
      <c r="K523" s="7" t="str">
        <f>IF('Workers Settings'!G523&lt;&gt;"",'Workers Settings'!G523,"")</f>
        <v/>
      </c>
      <c r="L523" s="7" t="str">
        <f>IF(D523="","",IF(VLOOKUP(D523,'Demand Locations'!B:D,2,FALSE)="","",VLOOKUP(D523,'Demand Locations'!B:D,2,FALSE)))</f>
        <v/>
      </c>
      <c r="M523" s="7" t="str">
        <f>IF(D523="","",IF(VLOOKUP(D523,'Demand Locations'!B:D,3,FALSE)="","",VLOOKUP(D523,'Demand Locations'!B:D,3,FALSE)))</f>
        <v/>
      </c>
      <c r="N523" s="7" t="str">
        <f t="shared" si="90"/>
        <v/>
      </c>
      <c r="O523" s="7" t="str">
        <f t="shared" si="91"/>
        <v/>
      </c>
      <c r="P523" s="7" t="str">
        <f t="shared" si="92"/>
        <v/>
      </c>
      <c r="Q523" s="7" t="str">
        <f t="shared" si="93"/>
        <v/>
      </c>
      <c r="R523" s="7" t="str">
        <f t="shared" si="94"/>
        <v/>
      </c>
      <c r="S523" s="7" t="str">
        <f t="shared" si="95"/>
        <v/>
      </c>
      <c r="T523" s="7" t="str">
        <f t="shared" si="96"/>
        <v/>
      </c>
      <c r="U523" s="7" t="str">
        <f t="shared" si="97"/>
        <v/>
      </c>
      <c r="V523" s="7" t="str">
        <f t="shared" si="98"/>
        <v/>
      </c>
      <c r="W523" s="60" t="str">
        <f>IF(ISNUMBER(V523),IF(ISNA(VLOOKUP(I523,'Distances Lookup Table'!D:E,2,FALSE)),V523*'General Settings'!$F$6,IF(VLOOKUP(I523,'Distances Lookup Table'!D:E,2,FALSE)="",V523*'General Settings'!$F$6,VLOOKUP(I523,'Distances Lookup Table'!D:E,2,FALSE))),"")</f>
        <v/>
      </c>
      <c r="X523" s="18" t="str">
        <f>IF(D523&lt;&gt;"",'Workers Settings'!H523,"")</f>
        <v/>
      </c>
      <c r="Y523" s="18" t="str">
        <f>IF(D523&lt;&gt;"",'Workers Settings'!I523,"")</f>
        <v/>
      </c>
      <c r="Z523" s="29" t="str">
        <f>IF('Workers Settings'!L523&lt;&gt;"",'Workers Settings'!L523,'Workers Settings'!K523)</f>
        <v/>
      </c>
      <c r="AA523" s="29" t="str">
        <f>IF(D523&lt;&gt;"",IF('Workers Settings'!L523&lt;&gt;"",'Workers Settings'!L523,'Workers Settings'!K523),"")</f>
        <v/>
      </c>
    </row>
    <row r="524" spans="1:27" x14ac:dyDescent="0.25">
      <c r="A524" s="7">
        <f t="shared" si="89"/>
        <v>520</v>
      </c>
      <c r="B524" s="7" t="str">
        <f>IF('Workers Settings'!B524&lt;&gt;"",'Workers Settings'!B524,"")</f>
        <v/>
      </c>
      <c r="C524" s="7" t="str">
        <f>IF('Workers Settings'!C524&lt;&gt;"",'Workers Settings'!C524,"")</f>
        <v/>
      </c>
      <c r="D524" s="17"/>
      <c r="E524" s="17"/>
      <c r="F524" s="17"/>
      <c r="G524" s="7" t="str">
        <f>IF(D524&lt;&gt;"",IF('Workers Settings'!D524="","",'Workers Settings'!D524),"")</f>
        <v/>
      </c>
      <c r="H524" s="7" t="str">
        <f>IF(D524&lt;&gt;"",'Workers Settings'!E524,"")</f>
        <v/>
      </c>
      <c r="I524" s="7" t="str">
        <f t="shared" si="88"/>
        <v/>
      </c>
      <c r="J524" s="7" t="str">
        <f>IF('Workers Settings'!F524&lt;&gt;"",'Workers Settings'!F524,"")</f>
        <v/>
      </c>
      <c r="K524" s="7" t="str">
        <f>IF('Workers Settings'!G524&lt;&gt;"",'Workers Settings'!G524,"")</f>
        <v/>
      </c>
      <c r="L524" s="7" t="str">
        <f>IF(D524="","",IF(VLOOKUP(D524,'Demand Locations'!B:D,2,FALSE)="","",VLOOKUP(D524,'Demand Locations'!B:D,2,FALSE)))</f>
        <v/>
      </c>
      <c r="M524" s="7" t="str">
        <f>IF(D524="","",IF(VLOOKUP(D524,'Demand Locations'!B:D,3,FALSE)="","",VLOOKUP(D524,'Demand Locations'!B:D,3,FALSE)))</f>
        <v/>
      </c>
      <c r="N524" s="7" t="str">
        <f t="shared" si="90"/>
        <v/>
      </c>
      <c r="O524" s="7" t="str">
        <f t="shared" si="91"/>
        <v/>
      </c>
      <c r="P524" s="7" t="str">
        <f t="shared" si="92"/>
        <v/>
      </c>
      <c r="Q524" s="7" t="str">
        <f t="shared" si="93"/>
        <v/>
      </c>
      <c r="R524" s="7" t="str">
        <f t="shared" si="94"/>
        <v/>
      </c>
      <c r="S524" s="7" t="str">
        <f t="shared" si="95"/>
        <v/>
      </c>
      <c r="T524" s="7" t="str">
        <f t="shared" si="96"/>
        <v/>
      </c>
      <c r="U524" s="7" t="str">
        <f t="shared" si="97"/>
        <v/>
      </c>
      <c r="V524" s="7" t="str">
        <f t="shared" si="98"/>
        <v/>
      </c>
      <c r="W524" s="60" t="str">
        <f>IF(ISNUMBER(V524),IF(ISNA(VLOOKUP(I524,'Distances Lookup Table'!D:E,2,FALSE)),V524*'General Settings'!$F$6,IF(VLOOKUP(I524,'Distances Lookup Table'!D:E,2,FALSE)="",V524*'General Settings'!$F$6,VLOOKUP(I524,'Distances Lookup Table'!D:E,2,FALSE))),"")</f>
        <v/>
      </c>
      <c r="X524" s="18" t="str">
        <f>IF(D524&lt;&gt;"",'Workers Settings'!H524,"")</f>
        <v/>
      </c>
      <c r="Y524" s="18" t="str">
        <f>IF(D524&lt;&gt;"",'Workers Settings'!I524,"")</f>
        <v/>
      </c>
      <c r="Z524" s="29" t="str">
        <f>IF('Workers Settings'!L524&lt;&gt;"",'Workers Settings'!L524,'Workers Settings'!K524)</f>
        <v/>
      </c>
      <c r="AA524" s="29" t="str">
        <f>IF(D524&lt;&gt;"",IF('Workers Settings'!L524&lt;&gt;"",'Workers Settings'!L524,'Workers Settings'!K524),"")</f>
        <v/>
      </c>
    </row>
    <row r="525" spans="1:27" x14ac:dyDescent="0.25">
      <c r="A525" s="7">
        <f t="shared" si="89"/>
        <v>521</v>
      </c>
      <c r="B525" s="7" t="str">
        <f>IF('Workers Settings'!B525&lt;&gt;"",'Workers Settings'!B525,"")</f>
        <v/>
      </c>
      <c r="C525" s="7" t="str">
        <f>IF('Workers Settings'!C525&lt;&gt;"",'Workers Settings'!C525,"")</f>
        <v/>
      </c>
      <c r="D525" s="17"/>
      <c r="E525" s="17"/>
      <c r="F525" s="17"/>
      <c r="G525" s="7" t="str">
        <f>IF(D525&lt;&gt;"",IF('Workers Settings'!D525="","",'Workers Settings'!D525),"")</f>
        <v/>
      </c>
      <c r="H525" s="7" t="str">
        <f>IF(D525&lt;&gt;"",'Workers Settings'!E525,"")</f>
        <v/>
      </c>
      <c r="I525" s="7" t="str">
        <f t="shared" si="88"/>
        <v/>
      </c>
      <c r="J525" s="7" t="str">
        <f>IF('Workers Settings'!F525&lt;&gt;"",'Workers Settings'!F525,"")</f>
        <v/>
      </c>
      <c r="K525" s="7" t="str">
        <f>IF('Workers Settings'!G525&lt;&gt;"",'Workers Settings'!G525,"")</f>
        <v/>
      </c>
      <c r="L525" s="7" t="str">
        <f>IF(D525="","",IF(VLOOKUP(D525,'Demand Locations'!B:D,2,FALSE)="","",VLOOKUP(D525,'Demand Locations'!B:D,2,FALSE)))</f>
        <v/>
      </c>
      <c r="M525" s="7" t="str">
        <f>IF(D525="","",IF(VLOOKUP(D525,'Demand Locations'!B:D,3,FALSE)="","",VLOOKUP(D525,'Demand Locations'!B:D,3,FALSE)))</f>
        <v/>
      </c>
      <c r="N525" s="7" t="str">
        <f t="shared" si="90"/>
        <v/>
      </c>
      <c r="O525" s="7" t="str">
        <f t="shared" si="91"/>
        <v/>
      </c>
      <c r="P525" s="7" t="str">
        <f t="shared" si="92"/>
        <v/>
      </c>
      <c r="Q525" s="7" t="str">
        <f t="shared" si="93"/>
        <v/>
      </c>
      <c r="R525" s="7" t="str">
        <f t="shared" si="94"/>
        <v/>
      </c>
      <c r="S525" s="7" t="str">
        <f t="shared" si="95"/>
        <v/>
      </c>
      <c r="T525" s="7" t="str">
        <f t="shared" si="96"/>
        <v/>
      </c>
      <c r="U525" s="7" t="str">
        <f t="shared" si="97"/>
        <v/>
      </c>
      <c r="V525" s="7" t="str">
        <f t="shared" si="98"/>
        <v/>
      </c>
      <c r="W525" s="60" t="str">
        <f>IF(ISNUMBER(V525),IF(ISNA(VLOOKUP(I525,'Distances Lookup Table'!D:E,2,FALSE)),V525*'General Settings'!$F$6,IF(VLOOKUP(I525,'Distances Lookup Table'!D:E,2,FALSE)="",V525*'General Settings'!$F$6,VLOOKUP(I525,'Distances Lookup Table'!D:E,2,FALSE))),"")</f>
        <v/>
      </c>
      <c r="X525" s="18" t="str">
        <f>IF(D525&lt;&gt;"",'Workers Settings'!H525,"")</f>
        <v/>
      </c>
      <c r="Y525" s="18" t="str">
        <f>IF(D525&lt;&gt;"",'Workers Settings'!I525,"")</f>
        <v/>
      </c>
      <c r="Z525" s="29" t="str">
        <f>IF('Workers Settings'!L525&lt;&gt;"",'Workers Settings'!L525,'Workers Settings'!K525)</f>
        <v/>
      </c>
      <c r="AA525" s="29" t="str">
        <f>IF(D525&lt;&gt;"",IF('Workers Settings'!L525&lt;&gt;"",'Workers Settings'!L525,'Workers Settings'!K525),"")</f>
        <v/>
      </c>
    </row>
    <row r="526" spans="1:27" x14ac:dyDescent="0.25">
      <c r="A526" s="7">
        <f t="shared" si="89"/>
        <v>522</v>
      </c>
      <c r="B526" s="7" t="str">
        <f>IF('Workers Settings'!B526&lt;&gt;"",'Workers Settings'!B526,"")</f>
        <v/>
      </c>
      <c r="C526" s="7" t="str">
        <f>IF('Workers Settings'!C526&lt;&gt;"",'Workers Settings'!C526,"")</f>
        <v/>
      </c>
      <c r="D526" s="17"/>
      <c r="E526" s="17"/>
      <c r="F526" s="17"/>
      <c r="G526" s="7" t="str">
        <f>IF(D526&lt;&gt;"",IF('Workers Settings'!D526="","",'Workers Settings'!D526),"")</f>
        <v/>
      </c>
      <c r="H526" s="7" t="str">
        <f>IF(D526&lt;&gt;"",'Workers Settings'!E526,"")</f>
        <v/>
      </c>
      <c r="I526" s="7" t="str">
        <f t="shared" si="88"/>
        <v/>
      </c>
      <c r="J526" s="7" t="str">
        <f>IF('Workers Settings'!F526&lt;&gt;"",'Workers Settings'!F526,"")</f>
        <v/>
      </c>
      <c r="K526" s="7" t="str">
        <f>IF('Workers Settings'!G526&lt;&gt;"",'Workers Settings'!G526,"")</f>
        <v/>
      </c>
      <c r="L526" s="7" t="str">
        <f>IF(D526="","",IF(VLOOKUP(D526,'Demand Locations'!B:D,2,FALSE)="","",VLOOKUP(D526,'Demand Locations'!B:D,2,FALSE)))</f>
        <v/>
      </c>
      <c r="M526" s="7" t="str">
        <f>IF(D526="","",IF(VLOOKUP(D526,'Demand Locations'!B:D,3,FALSE)="","",VLOOKUP(D526,'Demand Locations'!B:D,3,FALSE)))</f>
        <v/>
      </c>
      <c r="N526" s="7" t="str">
        <f t="shared" si="90"/>
        <v/>
      </c>
      <c r="O526" s="7" t="str">
        <f t="shared" si="91"/>
        <v/>
      </c>
      <c r="P526" s="7" t="str">
        <f t="shared" si="92"/>
        <v/>
      </c>
      <c r="Q526" s="7" t="str">
        <f t="shared" si="93"/>
        <v/>
      </c>
      <c r="R526" s="7" t="str">
        <f t="shared" si="94"/>
        <v/>
      </c>
      <c r="S526" s="7" t="str">
        <f t="shared" si="95"/>
        <v/>
      </c>
      <c r="T526" s="7" t="str">
        <f t="shared" si="96"/>
        <v/>
      </c>
      <c r="U526" s="7" t="str">
        <f t="shared" si="97"/>
        <v/>
      </c>
      <c r="V526" s="7" t="str">
        <f t="shared" si="98"/>
        <v/>
      </c>
      <c r="W526" s="60" t="str">
        <f>IF(ISNUMBER(V526),IF(ISNA(VLOOKUP(I526,'Distances Lookup Table'!D:E,2,FALSE)),V526*'General Settings'!$F$6,IF(VLOOKUP(I526,'Distances Lookup Table'!D:E,2,FALSE)="",V526*'General Settings'!$F$6,VLOOKUP(I526,'Distances Lookup Table'!D:E,2,FALSE))),"")</f>
        <v/>
      </c>
      <c r="X526" s="18" t="str">
        <f>IF(D526&lt;&gt;"",'Workers Settings'!H526,"")</f>
        <v/>
      </c>
      <c r="Y526" s="18" t="str">
        <f>IF(D526&lt;&gt;"",'Workers Settings'!I526,"")</f>
        <v/>
      </c>
      <c r="Z526" s="29" t="str">
        <f>IF('Workers Settings'!L526&lt;&gt;"",'Workers Settings'!L526,'Workers Settings'!K526)</f>
        <v/>
      </c>
      <c r="AA526" s="29" t="str">
        <f>IF(D526&lt;&gt;"",IF('Workers Settings'!L526&lt;&gt;"",'Workers Settings'!L526,'Workers Settings'!K526),"")</f>
        <v/>
      </c>
    </row>
    <row r="527" spans="1:27" x14ac:dyDescent="0.25">
      <c r="A527" s="7">
        <f t="shared" si="89"/>
        <v>523</v>
      </c>
      <c r="B527" s="7" t="str">
        <f>IF('Workers Settings'!B527&lt;&gt;"",'Workers Settings'!B527,"")</f>
        <v/>
      </c>
      <c r="C527" s="7" t="str">
        <f>IF('Workers Settings'!C527&lt;&gt;"",'Workers Settings'!C527,"")</f>
        <v/>
      </c>
      <c r="D527" s="17"/>
      <c r="E527" s="17"/>
      <c r="F527" s="17"/>
      <c r="G527" s="7" t="str">
        <f>IF(D527&lt;&gt;"",IF('Workers Settings'!D527="","",'Workers Settings'!D527),"")</f>
        <v/>
      </c>
      <c r="H527" s="7" t="str">
        <f>IF(D527&lt;&gt;"",'Workers Settings'!E527,"")</f>
        <v/>
      </c>
      <c r="I527" s="7" t="str">
        <f t="shared" si="88"/>
        <v/>
      </c>
      <c r="J527" s="7" t="str">
        <f>IF('Workers Settings'!F527&lt;&gt;"",'Workers Settings'!F527,"")</f>
        <v/>
      </c>
      <c r="K527" s="7" t="str">
        <f>IF('Workers Settings'!G527&lt;&gt;"",'Workers Settings'!G527,"")</f>
        <v/>
      </c>
      <c r="L527" s="7" t="str">
        <f>IF(D527="","",IF(VLOOKUP(D527,'Demand Locations'!B:D,2,FALSE)="","",VLOOKUP(D527,'Demand Locations'!B:D,2,FALSE)))</f>
        <v/>
      </c>
      <c r="M527" s="7" t="str">
        <f>IF(D527="","",IF(VLOOKUP(D527,'Demand Locations'!B:D,3,FALSE)="","",VLOOKUP(D527,'Demand Locations'!B:D,3,FALSE)))</f>
        <v/>
      </c>
      <c r="N527" s="7" t="str">
        <f t="shared" si="90"/>
        <v/>
      </c>
      <c r="O527" s="7" t="str">
        <f t="shared" si="91"/>
        <v/>
      </c>
      <c r="P527" s="7" t="str">
        <f t="shared" si="92"/>
        <v/>
      </c>
      <c r="Q527" s="7" t="str">
        <f t="shared" si="93"/>
        <v/>
      </c>
      <c r="R527" s="7" t="str">
        <f t="shared" si="94"/>
        <v/>
      </c>
      <c r="S527" s="7" t="str">
        <f t="shared" si="95"/>
        <v/>
      </c>
      <c r="T527" s="7" t="str">
        <f t="shared" si="96"/>
        <v/>
      </c>
      <c r="U527" s="7" t="str">
        <f t="shared" si="97"/>
        <v/>
      </c>
      <c r="V527" s="7" t="str">
        <f t="shared" si="98"/>
        <v/>
      </c>
      <c r="W527" s="60" t="str">
        <f>IF(ISNUMBER(V527),IF(ISNA(VLOOKUP(I527,'Distances Lookup Table'!D:E,2,FALSE)),V527*'General Settings'!$F$6,IF(VLOOKUP(I527,'Distances Lookup Table'!D:E,2,FALSE)="",V527*'General Settings'!$F$6,VLOOKUP(I527,'Distances Lookup Table'!D:E,2,FALSE))),"")</f>
        <v/>
      </c>
      <c r="X527" s="18" t="str">
        <f>IF(D527&lt;&gt;"",'Workers Settings'!H527,"")</f>
        <v/>
      </c>
      <c r="Y527" s="18" t="str">
        <f>IF(D527&lt;&gt;"",'Workers Settings'!I527,"")</f>
        <v/>
      </c>
      <c r="Z527" s="29" t="str">
        <f>IF('Workers Settings'!L527&lt;&gt;"",'Workers Settings'!L527,'Workers Settings'!K527)</f>
        <v/>
      </c>
      <c r="AA527" s="29" t="str">
        <f>IF(D527&lt;&gt;"",IF('Workers Settings'!L527&lt;&gt;"",'Workers Settings'!L527,'Workers Settings'!K527),"")</f>
        <v/>
      </c>
    </row>
    <row r="528" spans="1:27" x14ac:dyDescent="0.25">
      <c r="A528" s="7">
        <f t="shared" si="89"/>
        <v>524</v>
      </c>
      <c r="B528" s="7" t="str">
        <f>IF('Workers Settings'!B528&lt;&gt;"",'Workers Settings'!B528,"")</f>
        <v/>
      </c>
      <c r="C528" s="7" t="str">
        <f>IF('Workers Settings'!C528&lt;&gt;"",'Workers Settings'!C528,"")</f>
        <v/>
      </c>
      <c r="D528" s="17"/>
      <c r="E528" s="17"/>
      <c r="F528" s="17"/>
      <c r="G528" s="7" t="str">
        <f>IF(D528&lt;&gt;"",IF('Workers Settings'!D528="","",'Workers Settings'!D528),"")</f>
        <v/>
      </c>
      <c r="H528" s="7" t="str">
        <f>IF(D528&lt;&gt;"",'Workers Settings'!E528,"")</f>
        <v/>
      </c>
      <c r="I528" s="7" t="str">
        <f t="shared" si="88"/>
        <v/>
      </c>
      <c r="J528" s="7" t="str">
        <f>IF('Workers Settings'!F528&lt;&gt;"",'Workers Settings'!F528,"")</f>
        <v/>
      </c>
      <c r="K528" s="7" t="str">
        <f>IF('Workers Settings'!G528&lt;&gt;"",'Workers Settings'!G528,"")</f>
        <v/>
      </c>
      <c r="L528" s="7" t="str">
        <f>IF(D528="","",IF(VLOOKUP(D528,'Demand Locations'!B:D,2,FALSE)="","",VLOOKUP(D528,'Demand Locations'!B:D,2,FALSE)))</f>
        <v/>
      </c>
      <c r="M528" s="7" t="str">
        <f>IF(D528="","",IF(VLOOKUP(D528,'Demand Locations'!B:D,3,FALSE)="","",VLOOKUP(D528,'Demand Locations'!B:D,3,FALSE)))</f>
        <v/>
      </c>
      <c r="N528" s="7" t="str">
        <f t="shared" si="90"/>
        <v/>
      </c>
      <c r="O528" s="7" t="str">
        <f t="shared" si="91"/>
        <v/>
      </c>
      <c r="P528" s="7" t="str">
        <f t="shared" si="92"/>
        <v/>
      </c>
      <c r="Q528" s="7" t="str">
        <f t="shared" si="93"/>
        <v/>
      </c>
      <c r="R528" s="7" t="str">
        <f t="shared" si="94"/>
        <v/>
      </c>
      <c r="S528" s="7" t="str">
        <f t="shared" si="95"/>
        <v/>
      </c>
      <c r="T528" s="7" t="str">
        <f t="shared" si="96"/>
        <v/>
      </c>
      <c r="U528" s="7" t="str">
        <f t="shared" si="97"/>
        <v/>
      </c>
      <c r="V528" s="7" t="str">
        <f t="shared" si="98"/>
        <v/>
      </c>
      <c r="W528" s="60" t="str">
        <f>IF(ISNUMBER(V528),IF(ISNA(VLOOKUP(I528,'Distances Lookup Table'!D:E,2,FALSE)),V528*'General Settings'!$F$6,IF(VLOOKUP(I528,'Distances Lookup Table'!D:E,2,FALSE)="",V528*'General Settings'!$F$6,VLOOKUP(I528,'Distances Lookup Table'!D:E,2,FALSE))),"")</f>
        <v/>
      </c>
      <c r="X528" s="18" t="str">
        <f>IF(D528&lt;&gt;"",'Workers Settings'!H528,"")</f>
        <v/>
      </c>
      <c r="Y528" s="18" t="str">
        <f>IF(D528&lt;&gt;"",'Workers Settings'!I528,"")</f>
        <v/>
      </c>
      <c r="Z528" s="29" t="str">
        <f>IF('Workers Settings'!L528&lt;&gt;"",'Workers Settings'!L528,'Workers Settings'!K528)</f>
        <v/>
      </c>
      <c r="AA528" s="29" t="str">
        <f>IF(D528&lt;&gt;"",IF('Workers Settings'!L528&lt;&gt;"",'Workers Settings'!L528,'Workers Settings'!K528),"")</f>
        <v/>
      </c>
    </row>
    <row r="529" spans="1:27" x14ac:dyDescent="0.25">
      <c r="A529" s="7">
        <f t="shared" si="89"/>
        <v>525</v>
      </c>
      <c r="B529" s="7" t="str">
        <f>IF('Workers Settings'!B529&lt;&gt;"",'Workers Settings'!B529,"")</f>
        <v/>
      </c>
      <c r="C529" s="7" t="str">
        <f>IF('Workers Settings'!C529&lt;&gt;"",'Workers Settings'!C529,"")</f>
        <v/>
      </c>
      <c r="D529" s="17"/>
      <c r="E529" s="17"/>
      <c r="F529" s="17"/>
      <c r="G529" s="7" t="str">
        <f>IF(D529&lt;&gt;"",IF('Workers Settings'!D529="","",'Workers Settings'!D529),"")</f>
        <v/>
      </c>
      <c r="H529" s="7" t="str">
        <f>IF(D529&lt;&gt;"",'Workers Settings'!E529,"")</f>
        <v/>
      </c>
      <c r="I529" s="7" t="str">
        <f t="shared" si="88"/>
        <v/>
      </c>
      <c r="J529" s="7" t="str">
        <f>IF('Workers Settings'!F529&lt;&gt;"",'Workers Settings'!F529,"")</f>
        <v/>
      </c>
      <c r="K529" s="7" t="str">
        <f>IF('Workers Settings'!G529&lt;&gt;"",'Workers Settings'!G529,"")</f>
        <v/>
      </c>
      <c r="L529" s="7" t="str">
        <f>IF(D529="","",IF(VLOOKUP(D529,'Demand Locations'!B:D,2,FALSE)="","",VLOOKUP(D529,'Demand Locations'!B:D,2,FALSE)))</f>
        <v/>
      </c>
      <c r="M529" s="7" t="str">
        <f>IF(D529="","",IF(VLOOKUP(D529,'Demand Locations'!B:D,3,FALSE)="","",VLOOKUP(D529,'Demand Locations'!B:D,3,FALSE)))</f>
        <v/>
      </c>
      <c r="N529" s="7" t="str">
        <f t="shared" si="90"/>
        <v/>
      </c>
      <c r="O529" s="7" t="str">
        <f t="shared" si="91"/>
        <v/>
      </c>
      <c r="P529" s="7" t="str">
        <f t="shared" si="92"/>
        <v/>
      </c>
      <c r="Q529" s="7" t="str">
        <f t="shared" si="93"/>
        <v/>
      </c>
      <c r="R529" s="7" t="str">
        <f t="shared" si="94"/>
        <v/>
      </c>
      <c r="S529" s="7" t="str">
        <f t="shared" si="95"/>
        <v/>
      </c>
      <c r="T529" s="7" t="str">
        <f t="shared" si="96"/>
        <v/>
      </c>
      <c r="U529" s="7" t="str">
        <f t="shared" si="97"/>
        <v/>
      </c>
      <c r="V529" s="7" t="str">
        <f t="shared" si="98"/>
        <v/>
      </c>
      <c r="W529" s="60" t="str">
        <f>IF(ISNUMBER(V529),IF(ISNA(VLOOKUP(I529,'Distances Lookup Table'!D:E,2,FALSE)),V529*'General Settings'!$F$6,IF(VLOOKUP(I529,'Distances Lookup Table'!D:E,2,FALSE)="",V529*'General Settings'!$F$6,VLOOKUP(I529,'Distances Lookup Table'!D:E,2,FALSE))),"")</f>
        <v/>
      </c>
      <c r="X529" s="18" t="str">
        <f>IF(D529&lt;&gt;"",'Workers Settings'!H529,"")</f>
        <v/>
      </c>
      <c r="Y529" s="18" t="str">
        <f>IF(D529&lt;&gt;"",'Workers Settings'!I529,"")</f>
        <v/>
      </c>
      <c r="Z529" s="29" t="str">
        <f>IF('Workers Settings'!L529&lt;&gt;"",'Workers Settings'!L529,'Workers Settings'!K529)</f>
        <v/>
      </c>
      <c r="AA529" s="29" t="str">
        <f>IF(D529&lt;&gt;"",IF('Workers Settings'!L529&lt;&gt;"",'Workers Settings'!L529,'Workers Settings'!K529),"")</f>
        <v/>
      </c>
    </row>
    <row r="530" spans="1:27" x14ac:dyDescent="0.25">
      <c r="A530" s="7">
        <f t="shared" si="89"/>
        <v>526</v>
      </c>
      <c r="B530" s="7" t="str">
        <f>IF('Workers Settings'!B530&lt;&gt;"",'Workers Settings'!B530,"")</f>
        <v/>
      </c>
      <c r="C530" s="7" t="str">
        <f>IF('Workers Settings'!C530&lt;&gt;"",'Workers Settings'!C530,"")</f>
        <v/>
      </c>
      <c r="D530" s="17"/>
      <c r="E530" s="17"/>
      <c r="F530" s="17"/>
      <c r="G530" s="7" t="str">
        <f>IF(D530&lt;&gt;"",IF('Workers Settings'!D530="","",'Workers Settings'!D530),"")</f>
        <v/>
      </c>
      <c r="H530" s="7" t="str">
        <f>IF(D530&lt;&gt;"",'Workers Settings'!E530,"")</f>
        <v/>
      </c>
      <c r="I530" s="7" t="str">
        <f t="shared" si="88"/>
        <v/>
      </c>
      <c r="J530" s="7" t="str">
        <f>IF('Workers Settings'!F530&lt;&gt;"",'Workers Settings'!F530,"")</f>
        <v/>
      </c>
      <c r="K530" s="7" t="str">
        <f>IF('Workers Settings'!G530&lt;&gt;"",'Workers Settings'!G530,"")</f>
        <v/>
      </c>
      <c r="L530" s="7" t="str">
        <f>IF(D530="","",IF(VLOOKUP(D530,'Demand Locations'!B:D,2,FALSE)="","",VLOOKUP(D530,'Demand Locations'!B:D,2,FALSE)))</f>
        <v/>
      </c>
      <c r="M530" s="7" t="str">
        <f>IF(D530="","",IF(VLOOKUP(D530,'Demand Locations'!B:D,3,FALSE)="","",VLOOKUP(D530,'Demand Locations'!B:D,3,FALSE)))</f>
        <v/>
      </c>
      <c r="N530" s="7" t="str">
        <f t="shared" si="90"/>
        <v/>
      </c>
      <c r="O530" s="7" t="str">
        <f t="shared" si="91"/>
        <v/>
      </c>
      <c r="P530" s="7" t="str">
        <f t="shared" si="92"/>
        <v/>
      </c>
      <c r="Q530" s="7" t="str">
        <f t="shared" si="93"/>
        <v/>
      </c>
      <c r="R530" s="7" t="str">
        <f t="shared" si="94"/>
        <v/>
      </c>
      <c r="S530" s="7" t="str">
        <f t="shared" si="95"/>
        <v/>
      </c>
      <c r="T530" s="7" t="str">
        <f t="shared" si="96"/>
        <v/>
      </c>
      <c r="U530" s="7" t="str">
        <f t="shared" si="97"/>
        <v/>
      </c>
      <c r="V530" s="7" t="str">
        <f t="shared" si="98"/>
        <v/>
      </c>
      <c r="W530" s="60" t="str">
        <f>IF(ISNUMBER(V530),IF(ISNA(VLOOKUP(I530,'Distances Lookup Table'!D:E,2,FALSE)),V530*'General Settings'!$F$6,IF(VLOOKUP(I530,'Distances Lookup Table'!D:E,2,FALSE)="",V530*'General Settings'!$F$6,VLOOKUP(I530,'Distances Lookup Table'!D:E,2,FALSE))),"")</f>
        <v/>
      </c>
      <c r="X530" s="18" t="str">
        <f>IF(D530&lt;&gt;"",'Workers Settings'!H530,"")</f>
        <v/>
      </c>
      <c r="Y530" s="18" t="str">
        <f>IF(D530&lt;&gt;"",'Workers Settings'!I530,"")</f>
        <v/>
      </c>
      <c r="Z530" s="29" t="str">
        <f>IF('Workers Settings'!L530&lt;&gt;"",'Workers Settings'!L530,'Workers Settings'!K530)</f>
        <v/>
      </c>
      <c r="AA530" s="29" t="str">
        <f>IF(D530&lt;&gt;"",IF('Workers Settings'!L530&lt;&gt;"",'Workers Settings'!L530,'Workers Settings'!K530),"")</f>
        <v/>
      </c>
    </row>
    <row r="531" spans="1:27" x14ac:dyDescent="0.25">
      <c r="A531" s="7">
        <f t="shared" si="89"/>
        <v>527</v>
      </c>
      <c r="B531" s="7" t="str">
        <f>IF('Workers Settings'!B531&lt;&gt;"",'Workers Settings'!B531,"")</f>
        <v/>
      </c>
      <c r="C531" s="7" t="str">
        <f>IF('Workers Settings'!C531&lt;&gt;"",'Workers Settings'!C531,"")</f>
        <v/>
      </c>
      <c r="D531" s="17"/>
      <c r="E531" s="17"/>
      <c r="F531" s="17"/>
      <c r="G531" s="7" t="str">
        <f>IF(D531&lt;&gt;"",IF('Workers Settings'!D531="","",'Workers Settings'!D531),"")</f>
        <v/>
      </c>
      <c r="H531" s="7" t="str">
        <f>IF(D531&lt;&gt;"",'Workers Settings'!E531,"")</f>
        <v/>
      </c>
      <c r="I531" s="7" t="str">
        <f t="shared" si="88"/>
        <v/>
      </c>
      <c r="J531" s="7" t="str">
        <f>IF('Workers Settings'!F531&lt;&gt;"",'Workers Settings'!F531,"")</f>
        <v/>
      </c>
      <c r="K531" s="7" t="str">
        <f>IF('Workers Settings'!G531&lt;&gt;"",'Workers Settings'!G531,"")</f>
        <v/>
      </c>
      <c r="L531" s="7" t="str">
        <f>IF(D531="","",IF(VLOOKUP(D531,'Demand Locations'!B:D,2,FALSE)="","",VLOOKUP(D531,'Demand Locations'!B:D,2,FALSE)))</f>
        <v/>
      </c>
      <c r="M531" s="7" t="str">
        <f>IF(D531="","",IF(VLOOKUP(D531,'Demand Locations'!B:D,3,FALSE)="","",VLOOKUP(D531,'Demand Locations'!B:D,3,FALSE)))</f>
        <v/>
      </c>
      <c r="N531" s="7" t="str">
        <f t="shared" si="90"/>
        <v/>
      </c>
      <c r="O531" s="7" t="str">
        <f t="shared" si="91"/>
        <v/>
      </c>
      <c r="P531" s="7" t="str">
        <f t="shared" si="92"/>
        <v/>
      </c>
      <c r="Q531" s="7" t="str">
        <f t="shared" si="93"/>
        <v/>
      </c>
      <c r="R531" s="7" t="str">
        <f t="shared" si="94"/>
        <v/>
      </c>
      <c r="S531" s="7" t="str">
        <f t="shared" si="95"/>
        <v/>
      </c>
      <c r="T531" s="7" t="str">
        <f t="shared" si="96"/>
        <v/>
      </c>
      <c r="U531" s="7" t="str">
        <f t="shared" si="97"/>
        <v/>
      </c>
      <c r="V531" s="7" t="str">
        <f t="shared" si="98"/>
        <v/>
      </c>
      <c r="W531" s="60" t="str">
        <f>IF(ISNUMBER(V531),IF(ISNA(VLOOKUP(I531,'Distances Lookup Table'!D:E,2,FALSE)),V531*'General Settings'!$F$6,IF(VLOOKUP(I531,'Distances Lookup Table'!D:E,2,FALSE)="",V531*'General Settings'!$F$6,VLOOKUP(I531,'Distances Lookup Table'!D:E,2,FALSE))),"")</f>
        <v/>
      </c>
      <c r="X531" s="18" t="str">
        <f>IF(D531&lt;&gt;"",'Workers Settings'!H531,"")</f>
        <v/>
      </c>
      <c r="Y531" s="18" t="str">
        <f>IF(D531&lt;&gt;"",'Workers Settings'!I531,"")</f>
        <v/>
      </c>
      <c r="Z531" s="29" t="str">
        <f>IF('Workers Settings'!L531&lt;&gt;"",'Workers Settings'!L531,'Workers Settings'!K531)</f>
        <v/>
      </c>
      <c r="AA531" s="29" t="str">
        <f>IF(D531&lt;&gt;"",IF('Workers Settings'!L531&lt;&gt;"",'Workers Settings'!L531,'Workers Settings'!K531),"")</f>
        <v/>
      </c>
    </row>
    <row r="532" spans="1:27" x14ac:dyDescent="0.25">
      <c r="A532" s="7">
        <f t="shared" si="89"/>
        <v>528</v>
      </c>
      <c r="B532" s="7" t="str">
        <f>IF('Workers Settings'!B532&lt;&gt;"",'Workers Settings'!B532,"")</f>
        <v/>
      </c>
      <c r="C532" s="7" t="str">
        <f>IF('Workers Settings'!C532&lt;&gt;"",'Workers Settings'!C532,"")</f>
        <v/>
      </c>
      <c r="D532" s="17"/>
      <c r="E532" s="17"/>
      <c r="F532" s="17"/>
      <c r="G532" s="7" t="str">
        <f>IF(D532&lt;&gt;"",IF('Workers Settings'!D532="","",'Workers Settings'!D532),"")</f>
        <v/>
      </c>
      <c r="H532" s="7" t="str">
        <f>IF(D532&lt;&gt;"",'Workers Settings'!E532,"")</f>
        <v/>
      </c>
      <c r="I532" s="7" t="str">
        <f t="shared" si="88"/>
        <v/>
      </c>
      <c r="J532" s="7" t="str">
        <f>IF('Workers Settings'!F532&lt;&gt;"",'Workers Settings'!F532,"")</f>
        <v/>
      </c>
      <c r="K532" s="7" t="str">
        <f>IF('Workers Settings'!G532&lt;&gt;"",'Workers Settings'!G532,"")</f>
        <v/>
      </c>
      <c r="L532" s="7" t="str">
        <f>IF(D532="","",IF(VLOOKUP(D532,'Demand Locations'!B:D,2,FALSE)="","",VLOOKUP(D532,'Demand Locations'!B:D,2,FALSE)))</f>
        <v/>
      </c>
      <c r="M532" s="7" t="str">
        <f>IF(D532="","",IF(VLOOKUP(D532,'Demand Locations'!B:D,3,FALSE)="","",VLOOKUP(D532,'Demand Locations'!B:D,3,FALSE)))</f>
        <v/>
      </c>
      <c r="N532" s="7" t="str">
        <f t="shared" si="90"/>
        <v/>
      </c>
      <c r="O532" s="7" t="str">
        <f t="shared" si="91"/>
        <v/>
      </c>
      <c r="P532" s="7" t="str">
        <f t="shared" si="92"/>
        <v/>
      </c>
      <c r="Q532" s="7" t="str">
        <f t="shared" si="93"/>
        <v/>
      </c>
      <c r="R532" s="7" t="str">
        <f t="shared" si="94"/>
        <v/>
      </c>
      <c r="S532" s="7" t="str">
        <f t="shared" si="95"/>
        <v/>
      </c>
      <c r="T532" s="7" t="str">
        <f t="shared" si="96"/>
        <v/>
      </c>
      <c r="U532" s="7" t="str">
        <f t="shared" si="97"/>
        <v/>
      </c>
      <c r="V532" s="7" t="str">
        <f t="shared" si="98"/>
        <v/>
      </c>
      <c r="W532" s="60" t="str">
        <f>IF(ISNUMBER(V532),IF(ISNA(VLOOKUP(I532,'Distances Lookup Table'!D:E,2,FALSE)),V532*'General Settings'!$F$6,IF(VLOOKUP(I532,'Distances Lookup Table'!D:E,2,FALSE)="",V532*'General Settings'!$F$6,VLOOKUP(I532,'Distances Lookup Table'!D:E,2,FALSE))),"")</f>
        <v/>
      </c>
      <c r="X532" s="18" t="str">
        <f>IF(D532&lt;&gt;"",'Workers Settings'!H532,"")</f>
        <v/>
      </c>
      <c r="Y532" s="18" t="str">
        <f>IF(D532&lt;&gt;"",'Workers Settings'!I532,"")</f>
        <v/>
      </c>
      <c r="Z532" s="29" t="str">
        <f>IF('Workers Settings'!L532&lt;&gt;"",'Workers Settings'!L532,'Workers Settings'!K532)</f>
        <v/>
      </c>
      <c r="AA532" s="29" t="str">
        <f>IF(D532&lt;&gt;"",IF('Workers Settings'!L532&lt;&gt;"",'Workers Settings'!L532,'Workers Settings'!K532),"")</f>
        <v/>
      </c>
    </row>
    <row r="533" spans="1:27" x14ac:dyDescent="0.25">
      <c r="A533" s="7">
        <f t="shared" si="89"/>
        <v>529</v>
      </c>
      <c r="B533" s="7" t="str">
        <f>IF('Workers Settings'!B533&lt;&gt;"",'Workers Settings'!B533,"")</f>
        <v/>
      </c>
      <c r="C533" s="7" t="str">
        <f>IF('Workers Settings'!C533&lt;&gt;"",'Workers Settings'!C533,"")</f>
        <v/>
      </c>
      <c r="D533" s="17"/>
      <c r="E533" s="17"/>
      <c r="F533" s="17"/>
      <c r="G533" s="7" t="str">
        <f>IF(D533&lt;&gt;"",IF('Workers Settings'!D533="","",'Workers Settings'!D533),"")</f>
        <v/>
      </c>
      <c r="H533" s="7" t="str">
        <f>IF(D533&lt;&gt;"",'Workers Settings'!E533,"")</f>
        <v/>
      </c>
      <c r="I533" s="7" t="str">
        <f t="shared" si="88"/>
        <v/>
      </c>
      <c r="J533" s="7" t="str">
        <f>IF('Workers Settings'!F533&lt;&gt;"",'Workers Settings'!F533,"")</f>
        <v/>
      </c>
      <c r="K533" s="7" t="str">
        <f>IF('Workers Settings'!G533&lt;&gt;"",'Workers Settings'!G533,"")</f>
        <v/>
      </c>
      <c r="L533" s="7" t="str">
        <f>IF(D533="","",IF(VLOOKUP(D533,'Demand Locations'!B:D,2,FALSE)="","",VLOOKUP(D533,'Demand Locations'!B:D,2,FALSE)))</f>
        <v/>
      </c>
      <c r="M533" s="7" t="str">
        <f>IF(D533="","",IF(VLOOKUP(D533,'Demand Locations'!B:D,3,FALSE)="","",VLOOKUP(D533,'Demand Locations'!B:D,3,FALSE)))</f>
        <v/>
      </c>
      <c r="N533" s="7" t="str">
        <f t="shared" si="90"/>
        <v/>
      </c>
      <c r="O533" s="7" t="str">
        <f t="shared" si="91"/>
        <v/>
      </c>
      <c r="P533" s="7" t="str">
        <f t="shared" si="92"/>
        <v/>
      </c>
      <c r="Q533" s="7" t="str">
        <f t="shared" si="93"/>
        <v/>
      </c>
      <c r="R533" s="7" t="str">
        <f t="shared" si="94"/>
        <v/>
      </c>
      <c r="S533" s="7" t="str">
        <f t="shared" si="95"/>
        <v/>
      </c>
      <c r="T533" s="7" t="str">
        <f t="shared" si="96"/>
        <v/>
      </c>
      <c r="U533" s="7" t="str">
        <f t="shared" si="97"/>
        <v/>
      </c>
      <c r="V533" s="7" t="str">
        <f t="shared" si="98"/>
        <v/>
      </c>
      <c r="W533" s="60" t="str">
        <f>IF(ISNUMBER(V533),IF(ISNA(VLOOKUP(I533,'Distances Lookup Table'!D:E,2,FALSE)),V533*'General Settings'!$F$6,IF(VLOOKUP(I533,'Distances Lookup Table'!D:E,2,FALSE)="",V533*'General Settings'!$F$6,VLOOKUP(I533,'Distances Lookup Table'!D:E,2,FALSE))),"")</f>
        <v/>
      </c>
      <c r="X533" s="18" t="str">
        <f>IF(D533&lt;&gt;"",'Workers Settings'!H533,"")</f>
        <v/>
      </c>
      <c r="Y533" s="18" t="str">
        <f>IF(D533&lt;&gt;"",'Workers Settings'!I533,"")</f>
        <v/>
      </c>
      <c r="Z533" s="29" t="str">
        <f>IF('Workers Settings'!L533&lt;&gt;"",'Workers Settings'!L533,'Workers Settings'!K533)</f>
        <v/>
      </c>
      <c r="AA533" s="29" t="str">
        <f>IF(D533&lt;&gt;"",IF('Workers Settings'!L533&lt;&gt;"",'Workers Settings'!L533,'Workers Settings'!K533),"")</f>
        <v/>
      </c>
    </row>
    <row r="534" spans="1:27" x14ac:dyDescent="0.25">
      <c r="A534" s="7">
        <f t="shared" si="89"/>
        <v>530</v>
      </c>
      <c r="B534" s="7" t="str">
        <f>IF('Workers Settings'!B534&lt;&gt;"",'Workers Settings'!B534,"")</f>
        <v/>
      </c>
      <c r="C534" s="7" t="str">
        <f>IF('Workers Settings'!C534&lt;&gt;"",'Workers Settings'!C534,"")</f>
        <v/>
      </c>
      <c r="D534" s="17"/>
      <c r="E534" s="17"/>
      <c r="F534" s="17"/>
      <c r="G534" s="7" t="str">
        <f>IF(D534&lt;&gt;"",IF('Workers Settings'!D534="","",'Workers Settings'!D534),"")</f>
        <v/>
      </c>
      <c r="H534" s="7" t="str">
        <f>IF(D534&lt;&gt;"",'Workers Settings'!E534,"")</f>
        <v/>
      </c>
      <c r="I534" s="7" t="str">
        <f t="shared" si="88"/>
        <v/>
      </c>
      <c r="J534" s="7" t="str">
        <f>IF('Workers Settings'!F534&lt;&gt;"",'Workers Settings'!F534,"")</f>
        <v/>
      </c>
      <c r="K534" s="7" t="str">
        <f>IF('Workers Settings'!G534&lt;&gt;"",'Workers Settings'!G534,"")</f>
        <v/>
      </c>
      <c r="L534" s="7" t="str">
        <f>IF(D534="","",IF(VLOOKUP(D534,'Demand Locations'!B:D,2,FALSE)="","",VLOOKUP(D534,'Demand Locations'!B:D,2,FALSE)))</f>
        <v/>
      </c>
      <c r="M534" s="7" t="str">
        <f>IF(D534="","",IF(VLOOKUP(D534,'Demand Locations'!B:D,3,FALSE)="","",VLOOKUP(D534,'Demand Locations'!B:D,3,FALSE)))</f>
        <v/>
      </c>
      <c r="N534" s="7" t="str">
        <f t="shared" si="90"/>
        <v/>
      </c>
      <c r="O534" s="7" t="str">
        <f t="shared" si="91"/>
        <v/>
      </c>
      <c r="P534" s="7" t="str">
        <f t="shared" si="92"/>
        <v/>
      </c>
      <c r="Q534" s="7" t="str">
        <f t="shared" si="93"/>
        <v/>
      </c>
      <c r="R534" s="7" t="str">
        <f t="shared" si="94"/>
        <v/>
      </c>
      <c r="S534" s="7" t="str">
        <f t="shared" si="95"/>
        <v/>
      </c>
      <c r="T534" s="7" t="str">
        <f t="shared" si="96"/>
        <v/>
      </c>
      <c r="U534" s="7" t="str">
        <f t="shared" si="97"/>
        <v/>
      </c>
      <c r="V534" s="7" t="str">
        <f t="shared" si="98"/>
        <v/>
      </c>
      <c r="W534" s="60" t="str">
        <f>IF(ISNUMBER(V534),IF(ISNA(VLOOKUP(I534,'Distances Lookup Table'!D:E,2,FALSE)),V534*'General Settings'!$F$6,IF(VLOOKUP(I534,'Distances Lookup Table'!D:E,2,FALSE)="",V534*'General Settings'!$F$6,VLOOKUP(I534,'Distances Lookup Table'!D:E,2,FALSE))),"")</f>
        <v/>
      </c>
      <c r="X534" s="18" t="str">
        <f>IF(D534&lt;&gt;"",'Workers Settings'!H534,"")</f>
        <v/>
      </c>
      <c r="Y534" s="18" t="str">
        <f>IF(D534&lt;&gt;"",'Workers Settings'!I534,"")</f>
        <v/>
      </c>
      <c r="Z534" s="29" t="str">
        <f>IF('Workers Settings'!L534&lt;&gt;"",'Workers Settings'!L534,'Workers Settings'!K534)</f>
        <v/>
      </c>
      <c r="AA534" s="29" t="str">
        <f>IF(D534&lt;&gt;"",IF('Workers Settings'!L534&lt;&gt;"",'Workers Settings'!L534,'Workers Settings'!K534),"")</f>
        <v/>
      </c>
    </row>
    <row r="535" spans="1:27" x14ac:dyDescent="0.25">
      <c r="A535" s="7">
        <f t="shared" si="89"/>
        <v>531</v>
      </c>
      <c r="B535" s="7" t="str">
        <f>IF('Workers Settings'!B535&lt;&gt;"",'Workers Settings'!B535,"")</f>
        <v/>
      </c>
      <c r="C535" s="7" t="str">
        <f>IF('Workers Settings'!C535&lt;&gt;"",'Workers Settings'!C535,"")</f>
        <v/>
      </c>
      <c r="D535" s="17"/>
      <c r="E535" s="17"/>
      <c r="F535" s="17"/>
      <c r="G535" s="7" t="str">
        <f>IF(D535&lt;&gt;"",IF('Workers Settings'!D535="","",'Workers Settings'!D535),"")</f>
        <v/>
      </c>
      <c r="H535" s="7" t="str">
        <f>IF(D535&lt;&gt;"",'Workers Settings'!E535,"")</f>
        <v/>
      </c>
      <c r="I535" s="7" t="str">
        <f t="shared" si="88"/>
        <v/>
      </c>
      <c r="J535" s="7" t="str">
        <f>IF('Workers Settings'!F535&lt;&gt;"",'Workers Settings'!F535,"")</f>
        <v/>
      </c>
      <c r="K535" s="7" t="str">
        <f>IF('Workers Settings'!G535&lt;&gt;"",'Workers Settings'!G535,"")</f>
        <v/>
      </c>
      <c r="L535" s="7" t="str">
        <f>IF(D535="","",IF(VLOOKUP(D535,'Demand Locations'!B:D,2,FALSE)="","",VLOOKUP(D535,'Demand Locations'!B:D,2,FALSE)))</f>
        <v/>
      </c>
      <c r="M535" s="7" t="str">
        <f>IF(D535="","",IF(VLOOKUP(D535,'Demand Locations'!B:D,3,FALSE)="","",VLOOKUP(D535,'Demand Locations'!B:D,3,FALSE)))</f>
        <v/>
      </c>
      <c r="N535" s="7" t="str">
        <f t="shared" si="90"/>
        <v/>
      </c>
      <c r="O535" s="7" t="str">
        <f t="shared" si="91"/>
        <v/>
      </c>
      <c r="P535" s="7" t="str">
        <f t="shared" si="92"/>
        <v/>
      </c>
      <c r="Q535" s="7" t="str">
        <f t="shared" si="93"/>
        <v/>
      </c>
      <c r="R535" s="7" t="str">
        <f t="shared" si="94"/>
        <v/>
      </c>
      <c r="S535" s="7" t="str">
        <f t="shared" si="95"/>
        <v/>
      </c>
      <c r="T535" s="7" t="str">
        <f t="shared" si="96"/>
        <v/>
      </c>
      <c r="U535" s="7" t="str">
        <f t="shared" si="97"/>
        <v/>
      </c>
      <c r="V535" s="7" t="str">
        <f t="shared" si="98"/>
        <v/>
      </c>
      <c r="W535" s="60" t="str">
        <f>IF(ISNUMBER(V535),IF(ISNA(VLOOKUP(I535,'Distances Lookup Table'!D:E,2,FALSE)),V535*'General Settings'!$F$6,IF(VLOOKUP(I535,'Distances Lookup Table'!D:E,2,FALSE)="",V535*'General Settings'!$F$6,VLOOKUP(I535,'Distances Lookup Table'!D:E,2,FALSE))),"")</f>
        <v/>
      </c>
      <c r="X535" s="18" t="str">
        <f>IF(D535&lt;&gt;"",'Workers Settings'!H535,"")</f>
        <v/>
      </c>
      <c r="Y535" s="18" t="str">
        <f>IF(D535&lt;&gt;"",'Workers Settings'!I535,"")</f>
        <v/>
      </c>
      <c r="Z535" s="29" t="str">
        <f>IF('Workers Settings'!L535&lt;&gt;"",'Workers Settings'!L535,'Workers Settings'!K535)</f>
        <v/>
      </c>
      <c r="AA535" s="29" t="str">
        <f>IF(D535&lt;&gt;"",IF('Workers Settings'!L535&lt;&gt;"",'Workers Settings'!L535,'Workers Settings'!K535),"")</f>
        <v/>
      </c>
    </row>
    <row r="536" spans="1:27" x14ac:dyDescent="0.25">
      <c r="A536" s="7">
        <f t="shared" si="89"/>
        <v>532</v>
      </c>
      <c r="B536" s="7" t="str">
        <f>IF('Workers Settings'!B536&lt;&gt;"",'Workers Settings'!B536,"")</f>
        <v/>
      </c>
      <c r="C536" s="7" t="str">
        <f>IF('Workers Settings'!C536&lt;&gt;"",'Workers Settings'!C536,"")</f>
        <v/>
      </c>
      <c r="D536" s="17"/>
      <c r="E536" s="17"/>
      <c r="F536" s="17"/>
      <c r="G536" s="7" t="str">
        <f>IF(D536&lt;&gt;"",IF('Workers Settings'!D536="","",'Workers Settings'!D536),"")</f>
        <v/>
      </c>
      <c r="H536" s="7" t="str">
        <f>IF(D536&lt;&gt;"",'Workers Settings'!E536,"")</f>
        <v/>
      </c>
      <c r="I536" s="7" t="str">
        <f t="shared" si="88"/>
        <v/>
      </c>
      <c r="J536" s="7" t="str">
        <f>IF('Workers Settings'!F536&lt;&gt;"",'Workers Settings'!F536,"")</f>
        <v/>
      </c>
      <c r="K536" s="7" t="str">
        <f>IF('Workers Settings'!G536&lt;&gt;"",'Workers Settings'!G536,"")</f>
        <v/>
      </c>
      <c r="L536" s="7" t="str">
        <f>IF(D536="","",IF(VLOOKUP(D536,'Demand Locations'!B:D,2,FALSE)="","",VLOOKUP(D536,'Demand Locations'!B:D,2,FALSE)))</f>
        <v/>
      </c>
      <c r="M536" s="7" t="str">
        <f>IF(D536="","",IF(VLOOKUP(D536,'Demand Locations'!B:D,3,FALSE)="","",VLOOKUP(D536,'Demand Locations'!B:D,3,FALSE)))</f>
        <v/>
      </c>
      <c r="N536" s="7" t="str">
        <f t="shared" si="90"/>
        <v/>
      </c>
      <c r="O536" s="7" t="str">
        <f t="shared" si="91"/>
        <v/>
      </c>
      <c r="P536" s="7" t="str">
        <f t="shared" si="92"/>
        <v/>
      </c>
      <c r="Q536" s="7" t="str">
        <f t="shared" si="93"/>
        <v/>
      </c>
      <c r="R536" s="7" t="str">
        <f t="shared" si="94"/>
        <v/>
      </c>
      <c r="S536" s="7" t="str">
        <f t="shared" si="95"/>
        <v/>
      </c>
      <c r="T536" s="7" t="str">
        <f t="shared" si="96"/>
        <v/>
      </c>
      <c r="U536" s="7" t="str">
        <f t="shared" si="97"/>
        <v/>
      </c>
      <c r="V536" s="7" t="str">
        <f t="shared" si="98"/>
        <v/>
      </c>
      <c r="W536" s="60" t="str">
        <f>IF(ISNUMBER(V536),IF(ISNA(VLOOKUP(I536,'Distances Lookup Table'!D:E,2,FALSE)),V536*'General Settings'!$F$6,IF(VLOOKUP(I536,'Distances Lookup Table'!D:E,2,FALSE)="",V536*'General Settings'!$F$6,VLOOKUP(I536,'Distances Lookup Table'!D:E,2,FALSE))),"")</f>
        <v/>
      </c>
      <c r="X536" s="18" t="str">
        <f>IF(D536&lt;&gt;"",'Workers Settings'!H536,"")</f>
        <v/>
      </c>
      <c r="Y536" s="18" t="str">
        <f>IF(D536&lt;&gt;"",'Workers Settings'!I536,"")</f>
        <v/>
      </c>
      <c r="Z536" s="29" t="str">
        <f>IF('Workers Settings'!L536&lt;&gt;"",'Workers Settings'!L536,'Workers Settings'!K536)</f>
        <v/>
      </c>
      <c r="AA536" s="29" t="str">
        <f>IF(D536&lt;&gt;"",IF('Workers Settings'!L536&lt;&gt;"",'Workers Settings'!L536,'Workers Settings'!K536),"")</f>
        <v/>
      </c>
    </row>
    <row r="537" spans="1:27" x14ac:dyDescent="0.25">
      <c r="A537" s="7">
        <f t="shared" si="89"/>
        <v>533</v>
      </c>
      <c r="B537" s="7" t="str">
        <f>IF('Workers Settings'!B537&lt;&gt;"",'Workers Settings'!B537,"")</f>
        <v/>
      </c>
      <c r="C537" s="7" t="str">
        <f>IF('Workers Settings'!C537&lt;&gt;"",'Workers Settings'!C537,"")</f>
        <v/>
      </c>
      <c r="D537" s="17"/>
      <c r="E537" s="17"/>
      <c r="F537" s="17"/>
      <c r="G537" s="7" t="str">
        <f>IF(D537&lt;&gt;"",IF('Workers Settings'!D537="","",'Workers Settings'!D537),"")</f>
        <v/>
      </c>
      <c r="H537" s="7" t="str">
        <f>IF(D537&lt;&gt;"",'Workers Settings'!E537,"")</f>
        <v/>
      </c>
      <c r="I537" s="7" t="str">
        <f t="shared" si="88"/>
        <v/>
      </c>
      <c r="J537" s="7" t="str">
        <f>IF('Workers Settings'!F537&lt;&gt;"",'Workers Settings'!F537,"")</f>
        <v/>
      </c>
      <c r="K537" s="7" t="str">
        <f>IF('Workers Settings'!G537&lt;&gt;"",'Workers Settings'!G537,"")</f>
        <v/>
      </c>
      <c r="L537" s="7" t="str">
        <f>IF(D537="","",IF(VLOOKUP(D537,'Demand Locations'!B:D,2,FALSE)="","",VLOOKUP(D537,'Demand Locations'!B:D,2,FALSE)))</f>
        <v/>
      </c>
      <c r="M537" s="7" t="str">
        <f>IF(D537="","",IF(VLOOKUP(D537,'Demand Locations'!B:D,3,FALSE)="","",VLOOKUP(D537,'Demand Locations'!B:D,3,FALSE)))</f>
        <v/>
      </c>
      <c r="N537" s="7" t="str">
        <f t="shared" si="90"/>
        <v/>
      </c>
      <c r="O537" s="7" t="str">
        <f t="shared" si="91"/>
        <v/>
      </c>
      <c r="P537" s="7" t="str">
        <f t="shared" si="92"/>
        <v/>
      </c>
      <c r="Q537" s="7" t="str">
        <f t="shared" si="93"/>
        <v/>
      </c>
      <c r="R537" s="7" t="str">
        <f t="shared" si="94"/>
        <v/>
      </c>
      <c r="S537" s="7" t="str">
        <f t="shared" si="95"/>
        <v/>
      </c>
      <c r="T537" s="7" t="str">
        <f t="shared" si="96"/>
        <v/>
      </c>
      <c r="U537" s="7" t="str">
        <f t="shared" si="97"/>
        <v/>
      </c>
      <c r="V537" s="7" t="str">
        <f t="shared" si="98"/>
        <v/>
      </c>
      <c r="W537" s="60" t="str">
        <f>IF(ISNUMBER(V537),IF(ISNA(VLOOKUP(I537,'Distances Lookup Table'!D:E,2,FALSE)),V537*'General Settings'!$F$6,IF(VLOOKUP(I537,'Distances Lookup Table'!D:E,2,FALSE)="",V537*'General Settings'!$F$6,VLOOKUP(I537,'Distances Lookup Table'!D:E,2,FALSE))),"")</f>
        <v/>
      </c>
      <c r="X537" s="18" t="str">
        <f>IF(D537&lt;&gt;"",'Workers Settings'!H537,"")</f>
        <v/>
      </c>
      <c r="Y537" s="18" t="str">
        <f>IF(D537&lt;&gt;"",'Workers Settings'!I537,"")</f>
        <v/>
      </c>
      <c r="Z537" s="29" t="str">
        <f>IF('Workers Settings'!L537&lt;&gt;"",'Workers Settings'!L537,'Workers Settings'!K537)</f>
        <v/>
      </c>
      <c r="AA537" s="29" t="str">
        <f>IF(D537&lt;&gt;"",IF('Workers Settings'!L537&lt;&gt;"",'Workers Settings'!L537,'Workers Settings'!K537),"")</f>
        <v/>
      </c>
    </row>
    <row r="538" spans="1:27" x14ac:dyDescent="0.25">
      <c r="A538" s="7">
        <f t="shared" si="89"/>
        <v>534</v>
      </c>
      <c r="B538" s="7" t="str">
        <f>IF('Workers Settings'!B538&lt;&gt;"",'Workers Settings'!B538,"")</f>
        <v/>
      </c>
      <c r="C538" s="7" t="str">
        <f>IF('Workers Settings'!C538&lt;&gt;"",'Workers Settings'!C538,"")</f>
        <v/>
      </c>
      <c r="D538" s="17"/>
      <c r="E538" s="17"/>
      <c r="F538" s="17"/>
      <c r="G538" s="7" t="str">
        <f>IF(D538&lt;&gt;"",IF('Workers Settings'!D538="","",'Workers Settings'!D538),"")</f>
        <v/>
      </c>
      <c r="H538" s="7" t="str">
        <f>IF(D538&lt;&gt;"",'Workers Settings'!E538,"")</f>
        <v/>
      </c>
      <c r="I538" s="7" t="str">
        <f t="shared" si="88"/>
        <v/>
      </c>
      <c r="J538" s="7" t="str">
        <f>IF('Workers Settings'!F538&lt;&gt;"",'Workers Settings'!F538,"")</f>
        <v/>
      </c>
      <c r="K538" s="7" t="str">
        <f>IF('Workers Settings'!G538&lt;&gt;"",'Workers Settings'!G538,"")</f>
        <v/>
      </c>
      <c r="L538" s="7" t="str">
        <f>IF(D538="","",IF(VLOOKUP(D538,'Demand Locations'!B:D,2,FALSE)="","",VLOOKUP(D538,'Demand Locations'!B:D,2,FALSE)))</f>
        <v/>
      </c>
      <c r="M538" s="7" t="str">
        <f>IF(D538="","",IF(VLOOKUP(D538,'Demand Locations'!B:D,3,FALSE)="","",VLOOKUP(D538,'Demand Locations'!B:D,3,FALSE)))</f>
        <v/>
      </c>
      <c r="N538" s="7" t="str">
        <f t="shared" si="90"/>
        <v/>
      </c>
      <c r="O538" s="7" t="str">
        <f t="shared" si="91"/>
        <v/>
      </c>
      <c r="P538" s="7" t="str">
        <f t="shared" si="92"/>
        <v/>
      </c>
      <c r="Q538" s="7" t="str">
        <f t="shared" si="93"/>
        <v/>
      </c>
      <c r="R538" s="7" t="str">
        <f t="shared" si="94"/>
        <v/>
      </c>
      <c r="S538" s="7" t="str">
        <f t="shared" si="95"/>
        <v/>
      </c>
      <c r="T538" s="7" t="str">
        <f t="shared" si="96"/>
        <v/>
      </c>
      <c r="U538" s="7" t="str">
        <f t="shared" si="97"/>
        <v/>
      </c>
      <c r="V538" s="7" t="str">
        <f t="shared" si="98"/>
        <v/>
      </c>
      <c r="W538" s="60" t="str">
        <f>IF(ISNUMBER(V538),IF(ISNA(VLOOKUP(I538,'Distances Lookup Table'!D:E,2,FALSE)),V538*'General Settings'!$F$6,IF(VLOOKUP(I538,'Distances Lookup Table'!D:E,2,FALSE)="",V538*'General Settings'!$F$6,VLOOKUP(I538,'Distances Lookup Table'!D:E,2,FALSE))),"")</f>
        <v/>
      </c>
      <c r="X538" s="18" t="str">
        <f>IF(D538&lt;&gt;"",'Workers Settings'!H538,"")</f>
        <v/>
      </c>
      <c r="Y538" s="18" t="str">
        <f>IF(D538&lt;&gt;"",'Workers Settings'!I538,"")</f>
        <v/>
      </c>
      <c r="Z538" s="29" t="str">
        <f>IF('Workers Settings'!L538&lt;&gt;"",'Workers Settings'!L538,'Workers Settings'!K538)</f>
        <v/>
      </c>
      <c r="AA538" s="29" t="str">
        <f>IF(D538&lt;&gt;"",IF('Workers Settings'!L538&lt;&gt;"",'Workers Settings'!L538,'Workers Settings'!K538),"")</f>
        <v/>
      </c>
    </row>
    <row r="539" spans="1:27" x14ac:dyDescent="0.25">
      <c r="A539" s="7">
        <f t="shared" si="89"/>
        <v>535</v>
      </c>
      <c r="B539" s="7" t="str">
        <f>IF('Workers Settings'!B539&lt;&gt;"",'Workers Settings'!B539,"")</f>
        <v/>
      </c>
      <c r="C539" s="7" t="str">
        <f>IF('Workers Settings'!C539&lt;&gt;"",'Workers Settings'!C539,"")</f>
        <v/>
      </c>
      <c r="D539" s="17"/>
      <c r="E539" s="17"/>
      <c r="F539" s="17"/>
      <c r="G539" s="7" t="str">
        <f>IF(D539&lt;&gt;"",IF('Workers Settings'!D539="","",'Workers Settings'!D539),"")</f>
        <v/>
      </c>
      <c r="H539" s="7" t="str">
        <f>IF(D539&lt;&gt;"",'Workers Settings'!E539,"")</f>
        <v/>
      </c>
      <c r="I539" s="7" t="str">
        <f t="shared" si="88"/>
        <v/>
      </c>
      <c r="J539" s="7" t="str">
        <f>IF('Workers Settings'!F539&lt;&gt;"",'Workers Settings'!F539,"")</f>
        <v/>
      </c>
      <c r="K539" s="7" t="str">
        <f>IF('Workers Settings'!G539&lt;&gt;"",'Workers Settings'!G539,"")</f>
        <v/>
      </c>
      <c r="L539" s="7" t="str">
        <f>IF(D539="","",IF(VLOOKUP(D539,'Demand Locations'!B:D,2,FALSE)="","",VLOOKUP(D539,'Demand Locations'!B:D,2,FALSE)))</f>
        <v/>
      </c>
      <c r="M539" s="7" t="str">
        <f>IF(D539="","",IF(VLOOKUP(D539,'Demand Locations'!B:D,3,FALSE)="","",VLOOKUP(D539,'Demand Locations'!B:D,3,FALSE)))</f>
        <v/>
      </c>
      <c r="N539" s="7" t="str">
        <f t="shared" si="90"/>
        <v/>
      </c>
      <c r="O539" s="7" t="str">
        <f t="shared" si="91"/>
        <v/>
      </c>
      <c r="P539" s="7" t="str">
        <f t="shared" si="92"/>
        <v/>
      </c>
      <c r="Q539" s="7" t="str">
        <f t="shared" si="93"/>
        <v/>
      </c>
      <c r="R539" s="7" t="str">
        <f t="shared" si="94"/>
        <v/>
      </c>
      <c r="S539" s="7" t="str">
        <f t="shared" si="95"/>
        <v/>
      </c>
      <c r="T539" s="7" t="str">
        <f t="shared" si="96"/>
        <v/>
      </c>
      <c r="U539" s="7" t="str">
        <f t="shared" si="97"/>
        <v/>
      </c>
      <c r="V539" s="7" t="str">
        <f t="shared" si="98"/>
        <v/>
      </c>
      <c r="W539" s="60" t="str">
        <f>IF(ISNUMBER(V539),IF(ISNA(VLOOKUP(I539,'Distances Lookup Table'!D:E,2,FALSE)),V539*'General Settings'!$F$6,IF(VLOOKUP(I539,'Distances Lookup Table'!D:E,2,FALSE)="",V539*'General Settings'!$F$6,VLOOKUP(I539,'Distances Lookup Table'!D:E,2,FALSE))),"")</f>
        <v/>
      </c>
      <c r="X539" s="18" t="str">
        <f>IF(D539&lt;&gt;"",'Workers Settings'!H539,"")</f>
        <v/>
      </c>
      <c r="Y539" s="18" t="str">
        <f>IF(D539&lt;&gt;"",'Workers Settings'!I539,"")</f>
        <v/>
      </c>
      <c r="Z539" s="29" t="str">
        <f>IF('Workers Settings'!L539&lt;&gt;"",'Workers Settings'!L539,'Workers Settings'!K539)</f>
        <v/>
      </c>
      <c r="AA539" s="29" t="str">
        <f>IF(D539&lt;&gt;"",IF('Workers Settings'!L539&lt;&gt;"",'Workers Settings'!L539,'Workers Settings'!K539),"")</f>
        <v/>
      </c>
    </row>
    <row r="540" spans="1:27" x14ac:dyDescent="0.25">
      <c r="A540" s="7">
        <f t="shared" si="89"/>
        <v>536</v>
      </c>
      <c r="B540" s="7" t="str">
        <f>IF('Workers Settings'!B540&lt;&gt;"",'Workers Settings'!B540,"")</f>
        <v/>
      </c>
      <c r="C540" s="7" t="str">
        <f>IF('Workers Settings'!C540&lt;&gt;"",'Workers Settings'!C540,"")</f>
        <v/>
      </c>
      <c r="D540" s="17"/>
      <c r="E540" s="17"/>
      <c r="F540" s="17"/>
      <c r="G540" s="7" t="str">
        <f>IF(D540&lt;&gt;"",IF('Workers Settings'!D540="","",'Workers Settings'!D540),"")</f>
        <v/>
      </c>
      <c r="H540" s="7" t="str">
        <f>IF(D540&lt;&gt;"",'Workers Settings'!E540,"")</f>
        <v/>
      </c>
      <c r="I540" s="7" t="str">
        <f t="shared" si="88"/>
        <v/>
      </c>
      <c r="J540" s="7" t="str">
        <f>IF('Workers Settings'!F540&lt;&gt;"",'Workers Settings'!F540,"")</f>
        <v/>
      </c>
      <c r="K540" s="7" t="str">
        <f>IF('Workers Settings'!G540&lt;&gt;"",'Workers Settings'!G540,"")</f>
        <v/>
      </c>
      <c r="L540" s="7" t="str">
        <f>IF(D540="","",IF(VLOOKUP(D540,'Demand Locations'!B:D,2,FALSE)="","",VLOOKUP(D540,'Demand Locations'!B:D,2,FALSE)))</f>
        <v/>
      </c>
      <c r="M540" s="7" t="str">
        <f>IF(D540="","",IF(VLOOKUP(D540,'Demand Locations'!B:D,3,FALSE)="","",VLOOKUP(D540,'Demand Locations'!B:D,3,FALSE)))</f>
        <v/>
      </c>
      <c r="N540" s="7" t="str">
        <f t="shared" si="90"/>
        <v/>
      </c>
      <c r="O540" s="7" t="str">
        <f t="shared" si="91"/>
        <v/>
      </c>
      <c r="P540" s="7" t="str">
        <f t="shared" si="92"/>
        <v/>
      </c>
      <c r="Q540" s="7" t="str">
        <f t="shared" si="93"/>
        <v/>
      </c>
      <c r="R540" s="7" t="str">
        <f t="shared" si="94"/>
        <v/>
      </c>
      <c r="S540" s="7" t="str">
        <f t="shared" si="95"/>
        <v/>
      </c>
      <c r="T540" s="7" t="str">
        <f t="shared" si="96"/>
        <v/>
      </c>
      <c r="U540" s="7" t="str">
        <f t="shared" si="97"/>
        <v/>
      </c>
      <c r="V540" s="7" t="str">
        <f t="shared" si="98"/>
        <v/>
      </c>
      <c r="W540" s="60" t="str">
        <f>IF(ISNUMBER(V540),IF(ISNA(VLOOKUP(I540,'Distances Lookup Table'!D:E,2,FALSE)),V540*'General Settings'!$F$6,IF(VLOOKUP(I540,'Distances Lookup Table'!D:E,2,FALSE)="",V540*'General Settings'!$F$6,VLOOKUP(I540,'Distances Lookup Table'!D:E,2,FALSE))),"")</f>
        <v/>
      </c>
      <c r="X540" s="18" t="str">
        <f>IF(D540&lt;&gt;"",'Workers Settings'!H540,"")</f>
        <v/>
      </c>
      <c r="Y540" s="18" t="str">
        <f>IF(D540&lt;&gt;"",'Workers Settings'!I540,"")</f>
        <v/>
      </c>
      <c r="Z540" s="29" t="str">
        <f>IF('Workers Settings'!L540&lt;&gt;"",'Workers Settings'!L540,'Workers Settings'!K540)</f>
        <v/>
      </c>
      <c r="AA540" s="29" t="str">
        <f>IF(D540&lt;&gt;"",IF('Workers Settings'!L540&lt;&gt;"",'Workers Settings'!L540,'Workers Settings'!K540),"")</f>
        <v/>
      </c>
    </row>
    <row r="541" spans="1:27" x14ac:dyDescent="0.25">
      <c r="A541" s="7">
        <f t="shared" si="89"/>
        <v>537</v>
      </c>
      <c r="B541" s="7" t="str">
        <f>IF('Workers Settings'!B541&lt;&gt;"",'Workers Settings'!B541,"")</f>
        <v/>
      </c>
      <c r="C541" s="7" t="str">
        <f>IF('Workers Settings'!C541&lt;&gt;"",'Workers Settings'!C541,"")</f>
        <v/>
      </c>
      <c r="D541" s="17"/>
      <c r="E541" s="17"/>
      <c r="F541" s="17"/>
      <c r="G541" s="7" t="str">
        <f>IF(D541&lt;&gt;"",IF('Workers Settings'!D541="","",'Workers Settings'!D541),"")</f>
        <v/>
      </c>
      <c r="H541" s="7" t="str">
        <f>IF(D541&lt;&gt;"",'Workers Settings'!E541,"")</f>
        <v/>
      </c>
      <c r="I541" s="7" t="str">
        <f t="shared" si="88"/>
        <v/>
      </c>
      <c r="J541" s="7" t="str">
        <f>IF('Workers Settings'!F541&lt;&gt;"",'Workers Settings'!F541,"")</f>
        <v/>
      </c>
      <c r="K541" s="7" t="str">
        <f>IF('Workers Settings'!G541&lt;&gt;"",'Workers Settings'!G541,"")</f>
        <v/>
      </c>
      <c r="L541" s="7" t="str">
        <f>IF(D541="","",IF(VLOOKUP(D541,'Demand Locations'!B:D,2,FALSE)="","",VLOOKUP(D541,'Demand Locations'!B:D,2,FALSE)))</f>
        <v/>
      </c>
      <c r="M541" s="7" t="str">
        <f>IF(D541="","",IF(VLOOKUP(D541,'Demand Locations'!B:D,3,FALSE)="","",VLOOKUP(D541,'Demand Locations'!B:D,3,FALSE)))</f>
        <v/>
      </c>
      <c r="N541" s="7" t="str">
        <f t="shared" si="90"/>
        <v/>
      </c>
      <c r="O541" s="7" t="str">
        <f t="shared" si="91"/>
        <v/>
      </c>
      <c r="P541" s="7" t="str">
        <f t="shared" si="92"/>
        <v/>
      </c>
      <c r="Q541" s="7" t="str">
        <f t="shared" si="93"/>
        <v/>
      </c>
      <c r="R541" s="7" t="str">
        <f t="shared" si="94"/>
        <v/>
      </c>
      <c r="S541" s="7" t="str">
        <f t="shared" si="95"/>
        <v/>
      </c>
      <c r="T541" s="7" t="str">
        <f t="shared" si="96"/>
        <v/>
      </c>
      <c r="U541" s="7" t="str">
        <f t="shared" si="97"/>
        <v/>
      </c>
      <c r="V541" s="7" t="str">
        <f t="shared" si="98"/>
        <v/>
      </c>
      <c r="W541" s="60" t="str">
        <f>IF(ISNUMBER(V541),IF(ISNA(VLOOKUP(I541,'Distances Lookup Table'!D:E,2,FALSE)),V541*'General Settings'!$F$6,IF(VLOOKUP(I541,'Distances Lookup Table'!D:E,2,FALSE)="",V541*'General Settings'!$F$6,VLOOKUP(I541,'Distances Lookup Table'!D:E,2,FALSE))),"")</f>
        <v/>
      </c>
      <c r="X541" s="18" t="str">
        <f>IF(D541&lt;&gt;"",'Workers Settings'!H541,"")</f>
        <v/>
      </c>
      <c r="Y541" s="18" t="str">
        <f>IF(D541&lt;&gt;"",'Workers Settings'!I541,"")</f>
        <v/>
      </c>
      <c r="Z541" s="29" t="str">
        <f>IF('Workers Settings'!L541&lt;&gt;"",'Workers Settings'!L541,'Workers Settings'!K541)</f>
        <v/>
      </c>
      <c r="AA541" s="29" t="str">
        <f>IF(D541&lt;&gt;"",IF('Workers Settings'!L541&lt;&gt;"",'Workers Settings'!L541,'Workers Settings'!K541),"")</f>
        <v/>
      </c>
    </row>
    <row r="542" spans="1:27" x14ac:dyDescent="0.25">
      <c r="A542" s="7">
        <f t="shared" si="89"/>
        <v>538</v>
      </c>
      <c r="B542" s="7" t="str">
        <f>IF('Workers Settings'!B542&lt;&gt;"",'Workers Settings'!B542,"")</f>
        <v/>
      </c>
      <c r="C542" s="7" t="str">
        <f>IF('Workers Settings'!C542&lt;&gt;"",'Workers Settings'!C542,"")</f>
        <v/>
      </c>
      <c r="D542" s="17"/>
      <c r="E542" s="17"/>
      <c r="F542" s="17"/>
      <c r="G542" s="7" t="str">
        <f>IF(D542&lt;&gt;"",IF('Workers Settings'!D542="","",'Workers Settings'!D542),"")</f>
        <v/>
      </c>
      <c r="H542" s="7" t="str">
        <f>IF(D542&lt;&gt;"",'Workers Settings'!E542,"")</f>
        <v/>
      </c>
      <c r="I542" s="7" t="str">
        <f t="shared" si="88"/>
        <v/>
      </c>
      <c r="J542" s="7" t="str">
        <f>IF('Workers Settings'!F542&lt;&gt;"",'Workers Settings'!F542,"")</f>
        <v/>
      </c>
      <c r="K542" s="7" t="str">
        <f>IF('Workers Settings'!G542&lt;&gt;"",'Workers Settings'!G542,"")</f>
        <v/>
      </c>
      <c r="L542" s="7" t="str">
        <f>IF(D542="","",IF(VLOOKUP(D542,'Demand Locations'!B:D,2,FALSE)="","",VLOOKUP(D542,'Demand Locations'!B:D,2,FALSE)))</f>
        <v/>
      </c>
      <c r="M542" s="7" t="str">
        <f>IF(D542="","",IF(VLOOKUP(D542,'Demand Locations'!B:D,3,FALSE)="","",VLOOKUP(D542,'Demand Locations'!B:D,3,FALSE)))</f>
        <v/>
      </c>
      <c r="N542" s="7" t="str">
        <f t="shared" si="90"/>
        <v/>
      </c>
      <c r="O542" s="7" t="str">
        <f t="shared" si="91"/>
        <v/>
      </c>
      <c r="P542" s="7" t="str">
        <f t="shared" si="92"/>
        <v/>
      </c>
      <c r="Q542" s="7" t="str">
        <f t="shared" si="93"/>
        <v/>
      </c>
      <c r="R542" s="7" t="str">
        <f t="shared" si="94"/>
        <v/>
      </c>
      <c r="S542" s="7" t="str">
        <f t="shared" si="95"/>
        <v/>
      </c>
      <c r="T542" s="7" t="str">
        <f t="shared" si="96"/>
        <v/>
      </c>
      <c r="U542" s="7" t="str">
        <f t="shared" si="97"/>
        <v/>
      </c>
      <c r="V542" s="7" t="str">
        <f t="shared" si="98"/>
        <v/>
      </c>
      <c r="W542" s="60" t="str">
        <f>IF(ISNUMBER(V542),IF(ISNA(VLOOKUP(I542,'Distances Lookup Table'!D:E,2,FALSE)),V542*'General Settings'!$F$6,IF(VLOOKUP(I542,'Distances Lookup Table'!D:E,2,FALSE)="",V542*'General Settings'!$F$6,VLOOKUP(I542,'Distances Lookup Table'!D:E,2,FALSE))),"")</f>
        <v/>
      </c>
      <c r="X542" s="18" t="str">
        <f>IF(D542&lt;&gt;"",'Workers Settings'!H542,"")</f>
        <v/>
      </c>
      <c r="Y542" s="18" t="str">
        <f>IF(D542&lt;&gt;"",'Workers Settings'!I542,"")</f>
        <v/>
      </c>
      <c r="Z542" s="29" t="str">
        <f>IF('Workers Settings'!L542&lt;&gt;"",'Workers Settings'!L542,'Workers Settings'!K542)</f>
        <v/>
      </c>
      <c r="AA542" s="29" t="str">
        <f>IF(D542&lt;&gt;"",IF('Workers Settings'!L542&lt;&gt;"",'Workers Settings'!L542,'Workers Settings'!K542),"")</f>
        <v/>
      </c>
    </row>
    <row r="543" spans="1:27" x14ac:dyDescent="0.25">
      <c r="A543" s="7">
        <f t="shared" si="89"/>
        <v>539</v>
      </c>
      <c r="B543" s="7" t="str">
        <f>IF('Workers Settings'!B543&lt;&gt;"",'Workers Settings'!B543,"")</f>
        <v/>
      </c>
      <c r="C543" s="7" t="str">
        <f>IF('Workers Settings'!C543&lt;&gt;"",'Workers Settings'!C543,"")</f>
        <v/>
      </c>
      <c r="D543" s="17"/>
      <c r="E543" s="17"/>
      <c r="F543" s="17"/>
      <c r="G543" s="7" t="str">
        <f>IF(D543&lt;&gt;"",IF('Workers Settings'!D543="","",'Workers Settings'!D543),"")</f>
        <v/>
      </c>
      <c r="H543" s="7" t="str">
        <f>IF(D543&lt;&gt;"",'Workers Settings'!E543,"")</f>
        <v/>
      </c>
      <c r="I543" s="7" t="str">
        <f t="shared" si="88"/>
        <v/>
      </c>
      <c r="J543" s="7" t="str">
        <f>IF('Workers Settings'!F543&lt;&gt;"",'Workers Settings'!F543,"")</f>
        <v/>
      </c>
      <c r="K543" s="7" t="str">
        <f>IF('Workers Settings'!G543&lt;&gt;"",'Workers Settings'!G543,"")</f>
        <v/>
      </c>
      <c r="L543" s="7" t="str">
        <f>IF(D543="","",IF(VLOOKUP(D543,'Demand Locations'!B:D,2,FALSE)="","",VLOOKUP(D543,'Demand Locations'!B:D,2,FALSE)))</f>
        <v/>
      </c>
      <c r="M543" s="7" t="str">
        <f>IF(D543="","",IF(VLOOKUP(D543,'Demand Locations'!B:D,3,FALSE)="","",VLOOKUP(D543,'Demand Locations'!B:D,3,FALSE)))</f>
        <v/>
      </c>
      <c r="N543" s="7" t="str">
        <f t="shared" si="90"/>
        <v/>
      </c>
      <c r="O543" s="7" t="str">
        <f t="shared" si="91"/>
        <v/>
      </c>
      <c r="P543" s="7" t="str">
        <f t="shared" si="92"/>
        <v/>
      </c>
      <c r="Q543" s="7" t="str">
        <f t="shared" si="93"/>
        <v/>
      </c>
      <c r="R543" s="7" t="str">
        <f t="shared" si="94"/>
        <v/>
      </c>
      <c r="S543" s="7" t="str">
        <f t="shared" si="95"/>
        <v/>
      </c>
      <c r="T543" s="7" t="str">
        <f t="shared" si="96"/>
        <v/>
      </c>
      <c r="U543" s="7" t="str">
        <f t="shared" si="97"/>
        <v/>
      </c>
      <c r="V543" s="7" t="str">
        <f t="shared" si="98"/>
        <v/>
      </c>
      <c r="W543" s="60" t="str">
        <f>IF(ISNUMBER(V543),IF(ISNA(VLOOKUP(I543,'Distances Lookup Table'!D:E,2,FALSE)),V543*'General Settings'!$F$6,IF(VLOOKUP(I543,'Distances Lookup Table'!D:E,2,FALSE)="",V543*'General Settings'!$F$6,VLOOKUP(I543,'Distances Lookup Table'!D:E,2,FALSE))),"")</f>
        <v/>
      </c>
      <c r="X543" s="18" t="str">
        <f>IF(D543&lt;&gt;"",'Workers Settings'!H543,"")</f>
        <v/>
      </c>
      <c r="Y543" s="18" t="str">
        <f>IF(D543&lt;&gt;"",'Workers Settings'!I543,"")</f>
        <v/>
      </c>
      <c r="Z543" s="29" t="str">
        <f>IF('Workers Settings'!L543&lt;&gt;"",'Workers Settings'!L543,'Workers Settings'!K543)</f>
        <v/>
      </c>
      <c r="AA543" s="29" t="str">
        <f>IF(D543&lt;&gt;"",IF('Workers Settings'!L543&lt;&gt;"",'Workers Settings'!L543,'Workers Settings'!K543),"")</f>
        <v/>
      </c>
    </row>
    <row r="544" spans="1:27" x14ac:dyDescent="0.25">
      <c r="A544" s="7">
        <f t="shared" si="89"/>
        <v>540</v>
      </c>
      <c r="B544" s="7" t="str">
        <f>IF('Workers Settings'!B544&lt;&gt;"",'Workers Settings'!B544,"")</f>
        <v/>
      </c>
      <c r="C544" s="7" t="str">
        <f>IF('Workers Settings'!C544&lt;&gt;"",'Workers Settings'!C544,"")</f>
        <v/>
      </c>
      <c r="D544" s="17"/>
      <c r="E544" s="17"/>
      <c r="F544" s="17"/>
      <c r="G544" s="7" t="str">
        <f>IF(D544&lt;&gt;"",IF('Workers Settings'!D544="","",'Workers Settings'!D544),"")</f>
        <v/>
      </c>
      <c r="H544" s="7" t="str">
        <f>IF(D544&lt;&gt;"",'Workers Settings'!E544,"")</f>
        <v/>
      </c>
      <c r="I544" s="7" t="str">
        <f t="shared" si="88"/>
        <v/>
      </c>
      <c r="J544" s="7" t="str">
        <f>IF('Workers Settings'!F544&lt;&gt;"",'Workers Settings'!F544,"")</f>
        <v/>
      </c>
      <c r="K544" s="7" t="str">
        <f>IF('Workers Settings'!G544&lt;&gt;"",'Workers Settings'!G544,"")</f>
        <v/>
      </c>
      <c r="L544" s="7" t="str">
        <f>IF(D544="","",IF(VLOOKUP(D544,'Demand Locations'!B:D,2,FALSE)="","",VLOOKUP(D544,'Demand Locations'!B:D,2,FALSE)))</f>
        <v/>
      </c>
      <c r="M544" s="7" t="str">
        <f>IF(D544="","",IF(VLOOKUP(D544,'Demand Locations'!B:D,3,FALSE)="","",VLOOKUP(D544,'Demand Locations'!B:D,3,FALSE)))</f>
        <v/>
      </c>
      <c r="N544" s="7" t="str">
        <f t="shared" si="90"/>
        <v/>
      </c>
      <c r="O544" s="7" t="str">
        <f t="shared" si="91"/>
        <v/>
      </c>
      <c r="P544" s="7" t="str">
        <f t="shared" si="92"/>
        <v/>
      </c>
      <c r="Q544" s="7" t="str">
        <f t="shared" si="93"/>
        <v/>
      </c>
      <c r="R544" s="7" t="str">
        <f t="shared" si="94"/>
        <v/>
      </c>
      <c r="S544" s="7" t="str">
        <f t="shared" si="95"/>
        <v/>
      </c>
      <c r="T544" s="7" t="str">
        <f t="shared" si="96"/>
        <v/>
      </c>
      <c r="U544" s="7" t="str">
        <f t="shared" si="97"/>
        <v/>
      </c>
      <c r="V544" s="7" t="str">
        <f t="shared" si="98"/>
        <v/>
      </c>
      <c r="W544" s="60" t="str">
        <f>IF(ISNUMBER(V544),IF(ISNA(VLOOKUP(I544,'Distances Lookup Table'!D:E,2,FALSE)),V544*'General Settings'!$F$6,IF(VLOOKUP(I544,'Distances Lookup Table'!D:E,2,FALSE)="",V544*'General Settings'!$F$6,VLOOKUP(I544,'Distances Lookup Table'!D:E,2,FALSE))),"")</f>
        <v/>
      </c>
      <c r="X544" s="18" t="str">
        <f>IF(D544&lt;&gt;"",'Workers Settings'!H544,"")</f>
        <v/>
      </c>
      <c r="Y544" s="18" t="str">
        <f>IF(D544&lt;&gt;"",'Workers Settings'!I544,"")</f>
        <v/>
      </c>
      <c r="Z544" s="29" t="str">
        <f>IF('Workers Settings'!L544&lt;&gt;"",'Workers Settings'!L544,'Workers Settings'!K544)</f>
        <v/>
      </c>
      <c r="AA544" s="29" t="str">
        <f>IF(D544&lt;&gt;"",IF('Workers Settings'!L544&lt;&gt;"",'Workers Settings'!L544,'Workers Settings'!K544),"")</f>
        <v/>
      </c>
    </row>
    <row r="545" spans="1:27" x14ac:dyDescent="0.25">
      <c r="A545" s="7">
        <f t="shared" si="89"/>
        <v>541</v>
      </c>
      <c r="B545" s="7" t="str">
        <f>IF('Workers Settings'!B545&lt;&gt;"",'Workers Settings'!B545,"")</f>
        <v/>
      </c>
      <c r="C545" s="7" t="str">
        <f>IF('Workers Settings'!C545&lt;&gt;"",'Workers Settings'!C545,"")</f>
        <v/>
      </c>
      <c r="D545" s="17"/>
      <c r="E545" s="17"/>
      <c r="F545" s="17"/>
      <c r="G545" s="7" t="str">
        <f>IF(D545&lt;&gt;"",IF('Workers Settings'!D545="","",'Workers Settings'!D545),"")</f>
        <v/>
      </c>
      <c r="H545" s="7" t="str">
        <f>IF(D545&lt;&gt;"",'Workers Settings'!E545,"")</f>
        <v/>
      </c>
      <c r="I545" s="7" t="str">
        <f t="shared" si="88"/>
        <v/>
      </c>
      <c r="J545" s="7" t="str">
        <f>IF('Workers Settings'!F545&lt;&gt;"",'Workers Settings'!F545,"")</f>
        <v/>
      </c>
      <c r="K545" s="7" t="str">
        <f>IF('Workers Settings'!G545&lt;&gt;"",'Workers Settings'!G545,"")</f>
        <v/>
      </c>
      <c r="L545" s="7" t="str">
        <f>IF(D545="","",IF(VLOOKUP(D545,'Demand Locations'!B:D,2,FALSE)="","",VLOOKUP(D545,'Demand Locations'!B:D,2,FALSE)))</f>
        <v/>
      </c>
      <c r="M545" s="7" t="str">
        <f>IF(D545="","",IF(VLOOKUP(D545,'Demand Locations'!B:D,3,FALSE)="","",VLOOKUP(D545,'Demand Locations'!B:D,3,FALSE)))</f>
        <v/>
      </c>
      <c r="N545" s="7" t="str">
        <f t="shared" si="90"/>
        <v/>
      </c>
      <c r="O545" s="7" t="str">
        <f t="shared" si="91"/>
        <v/>
      </c>
      <c r="P545" s="7" t="str">
        <f t="shared" si="92"/>
        <v/>
      </c>
      <c r="Q545" s="7" t="str">
        <f t="shared" si="93"/>
        <v/>
      </c>
      <c r="R545" s="7" t="str">
        <f t="shared" si="94"/>
        <v/>
      </c>
      <c r="S545" s="7" t="str">
        <f t="shared" si="95"/>
        <v/>
      </c>
      <c r="T545" s="7" t="str">
        <f t="shared" si="96"/>
        <v/>
      </c>
      <c r="U545" s="7" t="str">
        <f t="shared" si="97"/>
        <v/>
      </c>
      <c r="V545" s="7" t="str">
        <f t="shared" si="98"/>
        <v/>
      </c>
      <c r="W545" s="60" t="str">
        <f>IF(ISNUMBER(V545),IF(ISNA(VLOOKUP(I545,'Distances Lookup Table'!D:E,2,FALSE)),V545*'General Settings'!$F$6,IF(VLOOKUP(I545,'Distances Lookup Table'!D:E,2,FALSE)="",V545*'General Settings'!$F$6,VLOOKUP(I545,'Distances Lookup Table'!D:E,2,FALSE))),"")</f>
        <v/>
      </c>
      <c r="X545" s="18" t="str">
        <f>IF(D545&lt;&gt;"",'Workers Settings'!H545,"")</f>
        <v/>
      </c>
      <c r="Y545" s="18" t="str">
        <f>IF(D545&lt;&gt;"",'Workers Settings'!I545,"")</f>
        <v/>
      </c>
      <c r="Z545" s="29" t="str">
        <f>IF('Workers Settings'!L545&lt;&gt;"",'Workers Settings'!L545,'Workers Settings'!K545)</f>
        <v/>
      </c>
      <c r="AA545" s="29" t="str">
        <f>IF(D545&lt;&gt;"",IF('Workers Settings'!L545&lt;&gt;"",'Workers Settings'!L545,'Workers Settings'!K545),"")</f>
        <v/>
      </c>
    </row>
    <row r="546" spans="1:27" x14ac:dyDescent="0.25">
      <c r="A546" s="7">
        <f t="shared" si="89"/>
        <v>542</v>
      </c>
      <c r="B546" s="7" t="str">
        <f>IF('Workers Settings'!B546&lt;&gt;"",'Workers Settings'!B546,"")</f>
        <v/>
      </c>
      <c r="C546" s="7" t="str">
        <f>IF('Workers Settings'!C546&lt;&gt;"",'Workers Settings'!C546,"")</f>
        <v/>
      </c>
      <c r="D546" s="17"/>
      <c r="E546" s="17"/>
      <c r="F546" s="17"/>
      <c r="G546" s="7" t="str">
        <f>IF(D546&lt;&gt;"",IF('Workers Settings'!D546="","",'Workers Settings'!D546),"")</f>
        <v/>
      </c>
      <c r="H546" s="7" t="str">
        <f>IF(D546&lt;&gt;"",'Workers Settings'!E546,"")</f>
        <v/>
      </c>
      <c r="I546" s="7" t="str">
        <f t="shared" si="88"/>
        <v/>
      </c>
      <c r="J546" s="7" t="str">
        <f>IF('Workers Settings'!F546&lt;&gt;"",'Workers Settings'!F546,"")</f>
        <v/>
      </c>
      <c r="K546" s="7" t="str">
        <f>IF('Workers Settings'!G546&lt;&gt;"",'Workers Settings'!G546,"")</f>
        <v/>
      </c>
      <c r="L546" s="7" t="str">
        <f>IF(D546="","",IF(VLOOKUP(D546,'Demand Locations'!B:D,2,FALSE)="","",VLOOKUP(D546,'Demand Locations'!B:D,2,FALSE)))</f>
        <v/>
      </c>
      <c r="M546" s="7" t="str">
        <f>IF(D546="","",IF(VLOOKUP(D546,'Demand Locations'!B:D,3,FALSE)="","",VLOOKUP(D546,'Demand Locations'!B:D,3,FALSE)))</f>
        <v/>
      </c>
      <c r="N546" s="7" t="str">
        <f t="shared" si="90"/>
        <v/>
      </c>
      <c r="O546" s="7" t="str">
        <f t="shared" si="91"/>
        <v/>
      </c>
      <c r="P546" s="7" t="str">
        <f t="shared" si="92"/>
        <v/>
      </c>
      <c r="Q546" s="7" t="str">
        <f t="shared" si="93"/>
        <v/>
      </c>
      <c r="R546" s="7" t="str">
        <f t="shared" si="94"/>
        <v/>
      </c>
      <c r="S546" s="7" t="str">
        <f t="shared" si="95"/>
        <v/>
      </c>
      <c r="T546" s="7" t="str">
        <f t="shared" si="96"/>
        <v/>
      </c>
      <c r="U546" s="7" t="str">
        <f t="shared" si="97"/>
        <v/>
      </c>
      <c r="V546" s="7" t="str">
        <f t="shared" si="98"/>
        <v/>
      </c>
      <c r="W546" s="60" t="str">
        <f>IF(ISNUMBER(V546),IF(ISNA(VLOOKUP(I546,'Distances Lookup Table'!D:E,2,FALSE)),V546*'General Settings'!$F$6,IF(VLOOKUP(I546,'Distances Lookup Table'!D:E,2,FALSE)="",V546*'General Settings'!$F$6,VLOOKUP(I546,'Distances Lookup Table'!D:E,2,FALSE))),"")</f>
        <v/>
      </c>
      <c r="X546" s="18" t="str">
        <f>IF(D546&lt;&gt;"",'Workers Settings'!H546,"")</f>
        <v/>
      </c>
      <c r="Y546" s="18" t="str">
        <f>IF(D546&lt;&gt;"",'Workers Settings'!I546,"")</f>
        <v/>
      </c>
      <c r="Z546" s="29" t="str">
        <f>IF('Workers Settings'!L546&lt;&gt;"",'Workers Settings'!L546,'Workers Settings'!K546)</f>
        <v/>
      </c>
      <c r="AA546" s="29" t="str">
        <f>IF(D546&lt;&gt;"",IF('Workers Settings'!L546&lt;&gt;"",'Workers Settings'!L546,'Workers Settings'!K546),"")</f>
        <v/>
      </c>
    </row>
    <row r="547" spans="1:27" x14ac:dyDescent="0.25">
      <c r="A547" s="7">
        <f t="shared" si="89"/>
        <v>543</v>
      </c>
      <c r="B547" s="7" t="str">
        <f>IF('Workers Settings'!B547&lt;&gt;"",'Workers Settings'!B547,"")</f>
        <v/>
      </c>
      <c r="C547" s="7" t="str">
        <f>IF('Workers Settings'!C547&lt;&gt;"",'Workers Settings'!C547,"")</f>
        <v/>
      </c>
      <c r="D547" s="17"/>
      <c r="E547" s="17"/>
      <c r="F547" s="17"/>
      <c r="G547" s="7" t="str">
        <f>IF(D547&lt;&gt;"",IF('Workers Settings'!D547="","",'Workers Settings'!D547),"")</f>
        <v/>
      </c>
      <c r="H547" s="7" t="str">
        <f>IF(D547&lt;&gt;"",'Workers Settings'!E547,"")</f>
        <v/>
      </c>
      <c r="I547" s="7" t="str">
        <f t="shared" si="88"/>
        <v/>
      </c>
      <c r="J547" s="7" t="str">
        <f>IF('Workers Settings'!F547&lt;&gt;"",'Workers Settings'!F547,"")</f>
        <v/>
      </c>
      <c r="K547" s="7" t="str">
        <f>IF('Workers Settings'!G547&lt;&gt;"",'Workers Settings'!G547,"")</f>
        <v/>
      </c>
      <c r="L547" s="7" t="str">
        <f>IF(D547="","",IF(VLOOKUP(D547,'Demand Locations'!B:D,2,FALSE)="","",VLOOKUP(D547,'Demand Locations'!B:D,2,FALSE)))</f>
        <v/>
      </c>
      <c r="M547" s="7" t="str">
        <f>IF(D547="","",IF(VLOOKUP(D547,'Demand Locations'!B:D,3,FALSE)="","",VLOOKUP(D547,'Demand Locations'!B:D,3,FALSE)))</f>
        <v/>
      </c>
      <c r="N547" s="7" t="str">
        <f t="shared" si="90"/>
        <v/>
      </c>
      <c r="O547" s="7" t="str">
        <f t="shared" si="91"/>
        <v/>
      </c>
      <c r="P547" s="7" t="str">
        <f t="shared" si="92"/>
        <v/>
      </c>
      <c r="Q547" s="7" t="str">
        <f t="shared" si="93"/>
        <v/>
      </c>
      <c r="R547" s="7" t="str">
        <f t="shared" si="94"/>
        <v/>
      </c>
      <c r="S547" s="7" t="str">
        <f t="shared" si="95"/>
        <v/>
      </c>
      <c r="T547" s="7" t="str">
        <f t="shared" si="96"/>
        <v/>
      </c>
      <c r="U547" s="7" t="str">
        <f t="shared" si="97"/>
        <v/>
      </c>
      <c r="V547" s="7" t="str">
        <f t="shared" si="98"/>
        <v/>
      </c>
      <c r="W547" s="60" t="str">
        <f>IF(ISNUMBER(V547),IF(ISNA(VLOOKUP(I547,'Distances Lookup Table'!D:E,2,FALSE)),V547*'General Settings'!$F$6,IF(VLOOKUP(I547,'Distances Lookup Table'!D:E,2,FALSE)="",V547*'General Settings'!$F$6,VLOOKUP(I547,'Distances Lookup Table'!D:E,2,FALSE))),"")</f>
        <v/>
      </c>
      <c r="X547" s="18" t="str">
        <f>IF(D547&lt;&gt;"",'Workers Settings'!H547,"")</f>
        <v/>
      </c>
      <c r="Y547" s="18" t="str">
        <f>IF(D547&lt;&gt;"",'Workers Settings'!I547,"")</f>
        <v/>
      </c>
      <c r="Z547" s="29" t="str">
        <f>IF('Workers Settings'!L547&lt;&gt;"",'Workers Settings'!L547,'Workers Settings'!K547)</f>
        <v/>
      </c>
      <c r="AA547" s="29" t="str">
        <f>IF(D547&lt;&gt;"",IF('Workers Settings'!L547&lt;&gt;"",'Workers Settings'!L547,'Workers Settings'!K547),"")</f>
        <v/>
      </c>
    </row>
    <row r="548" spans="1:27" x14ac:dyDescent="0.25">
      <c r="A548" s="7">
        <f t="shared" si="89"/>
        <v>544</v>
      </c>
      <c r="B548" s="7" t="str">
        <f>IF('Workers Settings'!B548&lt;&gt;"",'Workers Settings'!B548,"")</f>
        <v/>
      </c>
      <c r="C548" s="7" t="str">
        <f>IF('Workers Settings'!C548&lt;&gt;"",'Workers Settings'!C548,"")</f>
        <v/>
      </c>
      <c r="D548" s="17"/>
      <c r="E548" s="17"/>
      <c r="F548" s="17"/>
      <c r="G548" s="7" t="str">
        <f>IF(D548&lt;&gt;"",IF('Workers Settings'!D548="","",'Workers Settings'!D548),"")</f>
        <v/>
      </c>
      <c r="H548" s="7" t="str">
        <f>IF(D548&lt;&gt;"",'Workers Settings'!E548,"")</f>
        <v/>
      </c>
      <c r="I548" s="7" t="str">
        <f t="shared" si="88"/>
        <v/>
      </c>
      <c r="J548" s="7" t="str">
        <f>IF('Workers Settings'!F548&lt;&gt;"",'Workers Settings'!F548,"")</f>
        <v/>
      </c>
      <c r="K548" s="7" t="str">
        <f>IF('Workers Settings'!G548&lt;&gt;"",'Workers Settings'!G548,"")</f>
        <v/>
      </c>
      <c r="L548" s="7" t="str">
        <f>IF(D548="","",IF(VLOOKUP(D548,'Demand Locations'!B:D,2,FALSE)="","",VLOOKUP(D548,'Demand Locations'!B:D,2,FALSE)))</f>
        <v/>
      </c>
      <c r="M548" s="7" t="str">
        <f>IF(D548="","",IF(VLOOKUP(D548,'Demand Locations'!B:D,3,FALSE)="","",VLOOKUP(D548,'Demand Locations'!B:D,3,FALSE)))</f>
        <v/>
      </c>
      <c r="N548" s="7" t="str">
        <f t="shared" si="90"/>
        <v/>
      </c>
      <c r="O548" s="7" t="str">
        <f t="shared" si="91"/>
        <v/>
      </c>
      <c r="P548" s="7" t="str">
        <f t="shared" si="92"/>
        <v/>
      </c>
      <c r="Q548" s="7" t="str">
        <f t="shared" si="93"/>
        <v/>
      </c>
      <c r="R548" s="7" t="str">
        <f t="shared" si="94"/>
        <v/>
      </c>
      <c r="S548" s="7" t="str">
        <f t="shared" si="95"/>
        <v/>
      </c>
      <c r="T548" s="7" t="str">
        <f t="shared" si="96"/>
        <v/>
      </c>
      <c r="U548" s="7" t="str">
        <f t="shared" si="97"/>
        <v/>
      </c>
      <c r="V548" s="7" t="str">
        <f t="shared" si="98"/>
        <v/>
      </c>
      <c r="W548" s="60" t="str">
        <f>IF(ISNUMBER(V548),IF(ISNA(VLOOKUP(I548,'Distances Lookup Table'!D:E,2,FALSE)),V548*'General Settings'!$F$6,IF(VLOOKUP(I548,'Distances Lookup Table'!D:E,2,FALSE)="",V548*'General Settings'!$F$6,VLOOKUP(I548,'Distances Lookup Table'!D:E,2,FALSE))),"")</f>
        <v/>
      </c>
      <c r="X548" s="18" t="str">
        <f>IF(D548&lt;&gt;"",'Workers Settings'!H548,"")</f>
        <v/>
      </c>
      <c r="Y548" s="18" t="str">
        <f>IF(D548&lt;&gt;"",'Workers Settings'!I548,"")</f>
        <v/>
      </c>
      <c r="Z548" s="29" t="str">
        <f>IF('Workers Settings'!L548&lt;&gt;"",'Workers Settings'!L548,'Workers Settings'!K548)</f>
        <v/>
      </c>
      <c r="AA548" s="29" t="str">
        <f>IF(D548&lt;&gt;"",IF('Workers Settings'!L548&lt;&gt;"",'Workers Settings'!L548,'Workers Settings'!K548),"")</f>
        <v/>
      </c>
    </row>
    <row r="549" spans="1:27" x14ac:dyDescent="0.25">
      <c r="A549" s="7">
        <f t="shared" si="89"/>
        <v>545</v>
      </c>
      <c r="B549" s="7" t="str">
        <f>IF('Workers Settings'!B549&lt;&gt;"",'Workers Settings'!B549,"")</f>
        <v/>
      </c>
      <c r="C549" s="7" t="str">
        <f>IF('Workers Settings'!C549&lt;&gt;"",'Workers Settings'!C549,"")</f>
        <v/>
      </c>
      <c r="D549" s="17"/>
      <c r="E549" s="17"/>
      <c r="F549" s="17"/>
      <c r="G549" s="7" t="str">
        <f>IF(D549&lt;&gt;"",IF('Workers Settings'!D549="","",'Workers Settings'!D549),"")</f>
        <v/>
      </c>
      <c r="H549" s="7" t="str">
        <f>IF(D549&lt;&gt;"",'Workers Settings'!E549,"")</f>
        <v/>
      </c>
      <c r="I549" s="7" t="str">
        <f t="shared" si="88"/>
        <v/>
      </c>
      <c r="J549" s="7" t="str">
        <f>IF('Workers Settings'!F549&lt;&gt;"",'Workers Settings'!F549,"")</f>
        <v/>
      </c>
      <c r="K549" s="7" t="str">
        <f>IF('Workers Settings'!G549&lt;&gt;"",'Workers Settings'!G549,"")</f>
        <v/>
      </c>
      <c r="L549" s="7" t="str">
        <f>IF(D549="","",IF(VLOOKUP(D549,'Demand Locations'!B:D,2,FALSE)="","",VLOOKUP(D549,'Demand Locations'!B:D,2,FALSE)))</f>
        <v/>
      </c>
      <c r="M549" s="7" t="str">
        <f>IF(D549="","",IF(VLOOKUP(D549,'Demand Locations'!B:D,3,FALSE)="","",VLOOKUP(D549,'Demand Locations'!B:D,3,FALSE)))</f>
        <v/>
      </c>
      <c r="N549" s="7" t="str">
        <f t="shared" si="90"/>
        <v/>
      </c>
      <c r="O549" s="7" t="str">
        <f t="shared" si="91"/>
        <v/>
      </c>
      <c r="P549" s="7" t="str">
        <f t="shared" si="92"/>
        <v/>
      </c>
      <c r="Q549" s="7" t="str">
        <f t="shared" si="93"/>
        <v/>
      </c>
      <c r="R549" s="7" t="str">
        <f t="shared" si="94"/>
        <v/>
      </c>
      <c r="S549" s="7" t="str">
        <f t="shared" si="95"/>
        <v/>
      </c>
      <c r="T549" s="7" t="str">
        <f t="shared" si="96"/>
        <v/>
      </c>
      <c r="U549" s="7" t="str">
        <f t="shared" si="97"/>
        <v/>
      </c>
      <c r="V549" s="7" t="str">
        <f t="shared" si="98"/>
        <v/>
      </c>
      <c r="W549" s="60" t="str">
        <f>IF(ISNUMBER(V549),IF(ISNA(VLOOKUP(I549,'Distances Lookup Table'!D:E,2,FALSE)),V549*'General Settings'!$F$6,IF(VLOOKUP(I549,'Distances Lookup Table'!D:E,2,FALSE)="",V549*'General Settings'!$F$6,VLOOKUP(I549,'Distances Lookup Table'!D:E,2,FALSE))),"")</f>
        <v/>
      </c>
      <c r="X549" s="18" t="str">
        <f>IF(D549&lt;&gt;"",'Workers Settings'!H549,"")</f>
        <v/>
      </c>
      <c r="Y549" s="18" t="str">
        <f>IF(D549&lt;&gt;"",'Workers Settings'!I549,"")</f>
        <v/>
      </c>
      <c r="Z549" s="29" t="str">
        <f>IF('Workers Settings'!L549&lt;&gt;"",'Workers Settings'!L549,'Workers Settings'!K549)</f>
        <v/>
      </c>
      <c r="AA549" s="29" t="str">
        <f>IF(D549&lt;&gt;"",IF('Workers Settings'!L549&lt;&gt;"",'Workers Settings'!L549,'Workers Settings'!K549),"")</f>
        <v/>
      </c>
    </row>
    <row r="550" spans="1:27" x14ac:dyDescent="0.25">
      <c r="A550" s="7">
        <f t="shared" si="89"/>
        <v>546</v>
      </c>
      <c r="B550" s="7" t="str">
        <f>IF('Workers Settings'!B550&lt;&gt;"",'Workers Settings'!B550,"")</f>
        <v/>
      </c>
      <c r="C550" s="7" t="str">
        <f>IF('Workers Settings'!C550&lt;&gt;"",'Workers Settings'!C550,"")</f>
        <v/>
      </c>
      <c r="D550" s="17"/>
      <c r="E550" s="17"/>
      <c r="F550" s="17"/>
      <c r="G550" s="7" t="str">
        <f>IF(D550&lt;&gt;"",IF('Workers Settings'!D550="","",'Workers Settings'!D550),"")</f>
        <v/>
      </c>
      <c r="H550" s="7" t="str">
        <f>IF(D550&lt;&gt;"",'Workers Settings'!E550,"")</f>
        <v/>
      </c>
      <c r="I550" s="7" t="str">
        <f t="shared" si="88"/>
        <v/>
      </c>
      <c r="J550" s="7" t="str">
        <f>IF('Workers Settings'!F550&lt;&gt;"",'Workers Settings'!F550,"")</f>
        <v/>
      </c>
      <c r="K550" s="7" t="str">
        <f>IF('Workers Settings'!G550&lt;&gt;"",'Workers Settings'!G550,"")</f>
        <v/>
      </c>
      <c r="L550" s="7" t="str">
        <f>IF(D550="","",IF(VLOOKUP(D550,'Demand Locations'!B:D,2,FALSE)="","",VLOOKUP(D550,'Demand Locations'!B:D,2,FALSE)))</f>
        <v/>
      </c>
      <c r="M550" s="7" t="str">
        <f>IF(D550="","",IF(VLOOKUP(D550,'Demand Locations'!B:D,3,FALSE)="","",VLOOKUP(D550,'Demand Locations'!B:D,3,FALSE)))</f>
        <v/>
      </c>
      <c r="N550" s="7" t="str">
        <f t="shared" si="90"/>
        <v/>
      </c>
      <c r="O550" s="7" t="str">
        <f t="shared" si="91"/>
        <v/>
      </c>
      <c r="P550" s="7" t="str">
        <f t="shared" si="92"/>
        <v/>
      </c>
      <c r="Q550" s="7" t="str">
        <f t="shared" si="93"/>
        <v/>
      </c>
      <c r="R550" s="7" t="str">
        <f t="shared" si="94"/>
        <v/>
      </c>
      <c r="S550" s="7" t="str">
        <f t="shared" si="95"/>
        <v/>
      </c>
      <c r="T550" s="7" t="str">
        <f t="shared" si="96"/>
        <v/>
      </c>
      <c r="U550" s="7" t="str">
        <f t="shared" si="97"/>
        <v/>
      </c>
      <c r="V550" s="7" t="str">
        <f t="shared" si="98"/>
        <v/>
      </c>
      <c r="W550" s="60" t="str">
        <f>IF(ISNUMBER(V550),IF(ISNA(VLOOKUP(I550,'Distances Lookup Table'!D:E,2,FALSE)),V550*'General Settings'!$F$6,IF(VLOOKUP(I550,'Distances Lookup Table'!D:E,2,FALSE)="",V550*'General Settings'!$F$6,VLOOKUP(I550,'Distances Lookup Table'!D:E,2,FALSE))),"")</f>
        <v/>
      </c>
      <c r="X550" s="18" t="str">
        <f>IF(D550&lt;&gt;"",'Workers Settings'!H550,"")</f>
        <v/>
      </c>
      <c r="Y550" s="18" t="str">
        <f>IF(D550&lt;&gt;"",'Workers Settings'!I550,"")</f>
        <v/>
      </c>
      <c r="Z550" s="29" t="str">
        <f>IF('Workers Settings'!L550&lt;&gt;"",'Workers Settings'!L550,'Workers Settings'!K550)</f>
        <v/>
      </c>
      <c r="AA550" s="29" t="str">
        <f>IF(D550&lt;&gt;"",IF('Workers Settings'!L550&lt;&gt;"",'Workers Settings'!L550,'Workers Settings'!K550),"")</f>
        <v/>
      </c>
    </row>
    <row r="551" spans="1:27" x14ac:dyDescent="0.25">
      <c r="A551" s="7">
        <f t="shared" si="89"/>
        <v>547</v>
      </c>
      <c r="B551" s="7" t="str">
        <f>IF('Workers Settings'!B551&lt;&gt;"",'Workers Settings'!B551,"")</f>
        <v/>
      </c>
      <c r="C551" s="7" t="str">
        <f>IF('Workers Settings'!C551&lt;&gt;"",'Workers Settings'!C551,"")</f>
        <v/>
      </c>
      <c r="D551" s="17"/>
      <c r="E551" s="17"/>
      <c r="F551" s="17"/>
      <c r="G551" s="7" t="str">
        <f>IF(D551&lt;&gt;"",IF('Workers Settings'!D551="","",'Workers Settings'!D551),"")</f>
        <v/>
      </c>
      <c r="H551" s="7" t="str">
        <f>IF(D551&lt;&gt;"",'Workers Settings'!E551,"")</f>
        <v/>
      </c>
      <c r="I551" s="7" t="str">
        <f t="shared" si="88"/>
        <v/>
      </c>
      <c r="J551" s="7" t="str">
        <f>IF('Workers Settings'!F551&lt;&gt;"",'Workers Settings'!F551,"")</f>
        <v/>
      </c>
      <c r="K551" s="7" t="str">
        <f>IF('Workers Settings'!G551&lt;&gt;"",'Workers Settings'!G551,"")</f>
        <v/>
      </c>
      <c r="L551" s="7" t="str">
        <f>IF(D551="","",IF(VLOOKUP(D551,'Demand Locations'!B:D,2,FALSE)="","",VLOOKUP(D551,'Demand Locations'!B:D,2,FALSE)))</f>
        <v/>
      </c>
      <c r="M551" s="7" t="str">
        <f>IF(D551="","",IF(VLOOKUP(D551,'Demand Locations'!B:D,3,FALSE)="","",VLOOKUP(D551,'Demand Locations'!B:D,3,FALSE)))</f>
        <v/>
      </c>
      <c r="N551" s="7" t="str">
        <f t="shared" si="90"/>
        <v/>
      </c>
      <c r="O551" s="7" t="str">
        <f t="shared" si="91"/>
        <v/>
      </c>
      <c r="P551" s="7" t="str">
        <f t="shared" si="92"/>
        <v/>
      </c>
      <c r="Q551" s="7" t="str">
        <f t="shared" si="93"/>
        <v/>
      </c>
      <c r="R551" s="7" t="str">
        <f t="shared" si="94"/>
        <v/>
      </c>
      <c r="S551" s="7" t="str">
        <f t="shared" si="95"/>
        <v/>
      </c>
      <c r="T551" s="7" t="str">
        <f t="shared" si="96"/>
        <v/>
      </c>
      <c r="U551" s="7" t="str">
        <f t="shared" si="97"/>
        <v/>
      </c>
      <c r="V551" s="7" t="str">
        <f t="shared" si="98"/>
        <v/>
      </c>
      <c r="W551" s="60" t="str">
        <f>IF(ISNUMBER(V551),IF(ISNA(VLOOKUP(I551,'Distances Lookup Table'!D:E,2,FALSE)),V551*'General Settings'!$F$6,IF(VLOOKUP(I551,'Distances Lookup Table'!D:E,2,FALSE)="",V551*'General Settings'!$F$6,VLOOKUP(I551,'Distances Lookup Table'!D:E,2,FALSE))),"")</f>
        <v/>
      </c>
      <c r="X551" s="18" t="str">
        <f>IF(D551&lt;&gt;"",'Workers Settings'!H551,"")</f>
        <v/>
      </c>
      <c r="Y551" s="18" t="str">
        <f>IF(D551&lt;&gt;"",'Workers Settings'!I551,"")</f>
        <v/>
      </c>
      <c r="Z551" s="29" t="str">
        <f>IF('Workers Settings'!L551&lt;&gt;"",'Workers Settings'!L551,'Workers Settings'!K551)</f>
        <v/>
      </c>
      <c r="AA551" s="29" t="str">
        <f>IF(D551&lt;&gt;"",IF('Workers Settings'!L551&lt;&gt;"",'Workers Settings'!L551,'Workers Settings'!K551),"")</f>
        <v/>
      </c>
    </row>
    <row r="552" spans="1:27" x14ac:dyDescent="0.25">
      <c r="A552" s="7">
        <f t="shared" si="89"/>
        <v>548</v>
      </c>
      <c r="B552" s="7" t="str">
        <f>IF('Workers Settings'!B552&lt;&gt;"",'Workers Settings'!B552,"")</f>
        <v/>
      </c>
      <c r="C552" s="7" t="str">
        <f>IF('Workers Settings'!C552&lt;&gt;"",'Workers Settings'!C552,"")</f>
        <v/>
      </c>
      <c r="D552" s="17"/>
      <c r="E552" s="17"/>
      <c r="F552" s="17"/>
      <c r="G552" s="7" t="str">
        <f>IF(D552&lt;&gt;"",IF('Workers Settings'!D552="","",'Workers Settings'!D552),"")</f>
        <v/>
      </c>
      <c r="H552" s="7" t="str">
        <f>IF(D552&lt;&gt;"",'Workers Settings'!E552,"")</f>
        <v/>
      </c>
      <c r="I552" s="7" t="str">
        <f t="shared" si="88"/>
        <v/>
      </c>
      <c r="J552" s="7" t="str">
        <f>IF('Workers Settings'!F552&lt;&gt;"",'Workers Settings'!F552,"")</f>
        <v/>
      </c>
      <c r="K552" s="7" t="str">
        <f>IF('Workers Settings'!G552&lt;&gt;"",'Workers Settings'!G552,"")</f>
        <v/>
      </c>
      <c r="L552" s="7" t="str">
        <f>IF(D552="","",IF(VLOOKUP(D552,'Demand Locations'!B:D,2,FALSE)="","",VLOOKUP(D552,'Demand Locations'!B:D,2,FALSE)))</f>
        <v/>
      </c>
      <c r="M552" s="7" t="str">
        <f>IF(D552="","",IF(VLOOKUP(D552,'Demand Locations'!B:D,3,FALSE)="","",VLOOKUP(D552,'Demand Locations'!B:D,3,FALSE)))</f>
        <v/>
      </c>
      <c r="N552" s="7" t="str">
        <f t="shared" si="90"/>
        <v/>
      </c>
      <c r="O552" s="7" t="str">
        <f t="shared" si="91"/>
        <v/>
      </c>
      <c r="P552" s="7" t="str">
        <f t="shared" si="92"/>
        <v/>
      </c>
      <c r="Q552" s="7" t="str">
        <f t="shared" si="93"/>
        <v/>
      </c>
      <c r="R552" s="7" t="str">
        <f t="shared" si="94"/>
        <v/>
      </c>
      <c r="S552" s="7" t="str">
        <f t="shared" si="95"/>
        <v/>
      </c>
      <c r="T552" s="7" t="str">
        <f t="shared" si="96"/>
        <v/>
      </c>
      <c r="U552" s="7" t="str">
        <f t="shared" si="97"/>
        <v/>
      </c>
      <c r="V552" s="7" t="str">
        <f t="shared" si="98"/>
        <v/>
      </c>
      <c r="W552" s="60" t="str">
        <f>IF(ISNUMBER(V552),IF(ISNA(VLOOKUP(I552,'Distances Lookup Table'!D:E,2,FALSE)),V552*'General Settings'!$F$6,IF(VLOOKUP(I552,'Distances Lookup Table'!D:E,2,FALSE)="",V552*'General Settings'!$F$6,VLOOKUP(I552,'Distances Lookup Table'!D:E,2,FALSE))),"")</f>
        <v/>
      </c>
      <c r="X552" s="18" t="str">
        <f>IF(D552&lt;&gt;"",'Workers Settings'!H552,"")</f>
        <v/>
      </c>
      <c r="Y552" s="18" t="str">
        <f>IF(D552&lt;&gt;"",'Workers Settings'!I552,"")</f>
        <v/>
      </c>
      <c r="Z552" s="29" t="str">
        <f>IF('Workers Settings'!L552&lt;&gt;"",'Workers Settings'!L552,'Workers Settings'!K552)</f>
        <v/>
      </c>
      <c r="AA552" s="29" t="str">
        <f>IF(D552&lt;&gt;"",IF('Workers Settings'!L552&lt;&gt;"",'Workers Settings'!L552,'Workers Settings'!K552),"")</f>
        <v/>
      </c>
    </row>
    <row r="553" spans="1:27" x14ac:dyDescent="0.25">
      <c r="A553" s="7">
        <f t="shared" si="89"/>
        <v>549</v>
      </c>
      <c r="B553" s="7" t="str">
        <f>IF('Workers Settings'!B553&lt;&gt;"",'Workers Settings'!B553,"")</f>
        <v/>
      </c>
      <c r="C553" s="7" t="str">
        <f>IF('Workers Settings'!C553&lt;&gt;"",'Workers Settings'!C553,"")</f>
        <v/>
      </c>
      <c r="D553" s="17"/>
      <c r="E553" s="17"/>
      <c r="F553" s="17"/>
      <c r="G553" s="7" t="str">
        <f>IF(D553&lt;&gt;"",IF('Workers Settings'!D553="","",'Workers Settings'!D553),"")</f>
        <v/>
      </c>
      <c r="H553" s="7" t="str">
        <f>IF(D553&lt;&gt;"",'Workers Settings'!E553,"")</f>
        <v/>
      </c>
      <c r="I553" s="7" t="str">
        <f t="shared" si="88"/>
        <v/>
      </c>
      <c r="J553" s="7" t="str">
        <f>IF('Workers Settings'!F553&lt;&gt;"",'Workers Settings'!F553,"")</f>
        <v/>
      </c>
      <c r="K553" s="7" t="str">
        <f>IF('Workers Settings'!G553&lt;&gt;"",'Workers Settings'!G553,"")</f>
        <v/>
      </c>
      <c r="L553" s="7" t="str">
        <f>IF(D553="","",IF(VLOOKUP(D553,'Demand Locations'!B:D,2,FALSE)="","",VLOOKUP(D553,'Demand Locations'!B:D,2,FALSE)))</f>
        <v/>
      </c>
      <c r="M553" s="7" t="str">
        <f>IF(D553="","",IF(VLOOKUP(D553,'Demand Locations'!B:D,3,FALSE)="","",VLOOKUP(D553,'Demand Locations'!B:D,3,FALSE)))</f>
        <v/>
      </c>
      <c r="N553" s="7" t="str">
        <f t="shared" si="90"/>
        <v/>
      </c>
      <c r="O553" s="7" t="str">
        <f t="shared" si="91"/>
        <v/>
      </c>
      <c r="P553" s="7" t="str">
        <f t="shared" si="92"/>
        <v/>
      </c>
      <c r="Q553" s="7" t="str">
        <f t="shared" si="93"/>
        <v/>
      </c>
      <c r="R553" s="7" t="str">
        <f t="shared" si="94"/>
        <v/>
      </c>
      <c r="S553" s="7" t="str">
        <f t="shared" si="95"/>
        <v/>
      </c>
      <c r="T553" s="7" t="str">
        <f t="shared" si="96"/>
        <v/>
      </c>
      <c r="U553" s="7" t="str">
        <f t="shared" si="97"/>
        <v/>
      </c>
      <c r="V553" s="7" t="str">
        <f t="shared" si="98"/>
        <v/>
      </c>
      <c r="W553" s="60" t="str">
        <f>IF(ISNUMBER(V553),IF(ISNA(VLOOKUP(I553,'Distances Lookup Table'!D:E,2,FALSE)),V553*'General Settings'!$F$6,IF(VLOOKUP(I553,'Distances Lookup Table'!D:E,2,FALSE)="",V553*'General Settings'!$F$6,VLOOKUP(I553,'Distances Lookup Table'!D:E,2,FALSE))),"")</f>
        <v/>
      </c>
      <c r="X553" s="18" t="str">
        <f>IF(D553&lt;&gt;"",'Workers Settings'!H553,"")</f>
        <v/>
      </c>
      <c r="Y553" s="18" t="str">
        <f>IF(D553&lt;&gt;"",'Workers Settings'!I553,"")</f>
        <v/>
      </c>
      <c r="Z553" s="29" t="str">
        <f>IF('Workers Settings'!L553&lt;&gt;"",'Workers Settings'!L553,'Workers Settings'!K553)</f>
        <v/>
      </c>
      <c r="AA553" s="29" t="str">
        <f>IF(D553&lt;&gt;"",IF('Workers Settings'!L553&lt;&gt;"",'Workers Settings'!L553,'Workers Settings'!K553),"")</f>
        <v/>
      </c>
    </row>
    <row r="554" spans="1:27" x14ac:dyDescent="0.25">
      <c r="A554" s="7">
        <f t="shared" si="89"/>
        <v>550</v>
      </c>
      <c r="B554" s="7" t="str">
        <f>IF('Workers Settings'!B554&lt;&gt;"",'Workers Settings'!B554,"")</f>
        <v/>
      </c>
      <c r="C554" s="7" t="str">
        <f>IF('Workers Settings'!C554&lt;&gt;"",'Workers Settings'!C554,"")</f>
        <v/>
      </c>
      <c r="D554" s="17"/>
      <c r="E554" s="17"/>
      <c r="F554" s="17"/>
      <c r="G554" s="7" t="str">
        <f>IF(D554&lt;&gt;"",IF('Workers Settings'!D554="","",'Workers Settings'!D554),"")</f>
        <v/>
      </c>
      <c r="H554" s="7" t="str">
        <f>IF(D554&lt;&gt;"",'Workers Settings'!E554,"")</f>
        <v/>
      </c>
      <c r="I554" s="7" t="str">
        <f t="shared" si="88"/>
        <v/>
      </c>
      <c r="J554" s="7" t="str">
        <f>IF('Workers Settings'!F554&lt;&gt;"",'Workers Settings'!F554,"")</f>
        <v/>
      </c>
      <c r="K554" s="7" t="str">
        <f>IF('Workers Settings'!G554&lt;&gt;"",'Workers Settings'!G554,"")</f>
        <v/>
      </c>
      <c r="L554" s="7" t="str">
        <f>IF(D554="","",IF(VLOOKUP(D554,'Demand Locations'!B:D,2,FALSE)="","",VLOOKUP(D554,'Demand Locations'!B:D,2,FALSE)))</f>
        <v/>
      </c>
      <c r="M554" s="7" t="str">
        <f>IF(D554="","",IF(VLOOKUP(D554,'Demand Locations'!B:D,3,FALSE)="","",VLOOKUP(D554,'Demand Locations'!B:D,3,FALSE)))</f>
        <v/>
      </c>
      <c r="N554" s="7" t="str">
        <f t="shared" si="90"/>
        <v/>
      </c>
      <c r="O554" s="7" t="str">
        <f t="shared" si="91"/>
        <v/>
      </c>
      <c r="P554" s="7" t="str">
        <f t="shared" si="92"/>
        <v/>
      </c>
      <c r="Q554" s="7" t="str">
        <f t="shared" si="93"/>
        <v/>
      </c>
      <c r="R554" s="7" t="str">
        <f t="shared" si="94"/>
        <v/>
      </c>
      <c r="S554" s="7" t="str">
        <f t="shared" si="95"/>
        <v/>
      </c>
      <c r="T554" s="7" t="str">
        <f t="shared" si="96"/>
        <v/>
      </c>
      <c r="U554" s="7" t="str">
        <f t="shared" si="97"/>
        <v/>
      </c>
      <c r="V554" s="7" t="str">
        <f t="shared" si="98"/>
        <v/>
      </c>
      <c r="W554" s="60" t="str">
        <f>IF(ISNUMBER(V554),IF(ISNA(VLOOKUP(I554,'Distances Lookup Table'!D:E,2,FALSE)),V554*'General Settings'!$F$6,IF(VLOOKUP(I554,'Distances Lookup Table'!D:E,2,FALSE)="",V554*'General Settings'!$F$6,VLOOKUP(I554,'Distances Lookup Table'!D:E,2,FALSE))),"")</f>
        <v/>
      </c>
      <c r="X554" s="18" t="str">
        <f>IF(D554&lt;&gt;"",'Workers Settings'!H554,"")</f>
        <v/>
      </c>
      <c r="Y554" s="18" t="str">
        <f>IF(D554&lt;&gt;"",'Workers Settings'!I554,"")</f>
        <v/>
      </c>
      <c r="Z554" s="29" t="str">
        <f>IF('Workers Settings'!L554&lt;&gt;"",'Workers Settings'!L554,'Workers Settings'!K554)</f>
        <v/>
      </c>
      <c r="AA554" s="29" t="str">
        <f>IF(D554&lt;&gt;"",IF('Workers Settings'!L554&lt;&gt;"",'Workers Settings'!L554,'Workers Settings'!K554),"")</f>
        <v/>
      </c>
    </row>
    <row r="555" spans="1:27" x14ac:dyDescent="0.25">
      <c r="A555" s="7">
        <f t="shared" si="89"/>
        <v>551</v>
      </c>
      <c r="B555" s="7" t="str">
        <f>IF('Workers Settings'!B555&lt;&gt;"",'Workers Settings'!B555,"")</f>
        <v/>
      </c>
      <c r="C555" s="7" t="str">
        <f>IF('Workers Settings'!C555&lt;&gt;"",'Workers Settings'!C555,"")</f>
        <v/>
      </c>
      <c r="D555" s="17"/>
      <c r="E555" s="17"/>
      <c r="F555" s="17"/>
      <c r="G555" s="7" t="str">
        <f>IF(D555&lt;&gt;"",IF('Workers Settings'!D555="","",'Workers Settings'!D555),"")</f>
        <v/>
      </c>
      <c r="H555" s="7" t="str">
        <f>IF(D555&lt;&gt;"",'Workers Settings'!E555,"")</f>
        <v/>
      </c>
      <c r="I555" s="7" t="str">
        <f t="shared" si="88"/>
        <v/>
      </c>
      <c r="J555" s="7" t="str">
        <f>IF('Workers Settings'!F555&lt;&gt;"",'Workers Settings'!F555,"")</f>
        <v/>
      </c>
      <c r="K555" s="7" t="str">
        <f>IF('Workers Settings'!G555&lt;&gt;"",'Workers Settings'!G555,"")</f>
        <v/>
      </c>
      <c r="L555" s="7" t="str">
        <f>IF(D555="","",IF(VLOOKUP(D555,'Demand Locations'!B:D,2,FALSE)="","",VLOOKUP(D555,'Demand Locations'!B:D,2,FALSE)))</f>
        <v/>
      </c>
      <c r="M555" s="7" t="str">
        <f>IF(D555="","",IF(VLOOKUP(D555,'Demand Locations'!B:D,3,FALSE)="","",VLOOKUP(D555,'Demand Locations'!B:D,3,FALSE)))</f>
        <v/>
      </c>
      <c r="N555" s="7" t="str">
        <f t="shared" si="90"/>
        <v/>
      </c>
      <c r="O555" s="7" t="str">
        <f t="shared" si="91"/>
        <v/>
      </c>
      <c r="P555" s="7" t="str">
        <f t="shared" si="92"/>
        <v/>
      </c>
      <c r="Q555" s="7" t="str">
        <f t="shared" si="93"/>
        <v/>
      </c>
      <c r="R555" s="7" t="str">
        <f t="shared" si="94"/>
        <v/>
      </c>
      <c r="S555" s="7" t="str">
        <f t="shared" si="95"/>
        <v/>
      </c>
      <c r="T555" s="7" t="str">
        <f t="shared" si="96"/>
        <v/>
      </c>
      <c r="U555" s="7" t="str">
        <f t="shared" si="97"/>
        <v/>
      </c>
      <c r="V555" s="7" t="str">
        <f t="shared" si="98"/>
        <v/>
      </c>
      <c r="W555" s="60" t="str">
        <f>IF(ISNUMBER(V555),IF(ISNA(VLOOKUP(I555,'Distances Lookup Table'!D:E,2,FALSE)),V555*'General Settings'!$F$6,IF(VLOOKUP(I555,'Distances Lookup Table'!D:E,2,FALSE)="",V555*'General Settings'!$F$6,VLOOKUP(I555,'Distances Lookup Table'!D:E,2,FALSE))),"")</f>
        <v/>
      </c>
      <c r="X555" s="18" t="str">
        <f>IF(D555&lt;&gt;"",'Workers Settings'!H555,"")</f>
        <v/>
      </c>
      <c r="Y555" s="18" t="str">
        <f>IF(D555&lt;&gt;"",'Workers Settings'!I555,"")</f>
        <v/>
      </c>
      <c r="Z555" s="29" t="str">
        <f>IF('Workers Settings'!L555&lt;&gt;"",'Workers Settings'!L555,'Workers Settings'!K555)</f>
        <v/>
      </c>
      <c r="AA555" s="29" t="str">
        <f>IF(D555&lt;&gt;"",IF('Workers Settings'!L555&lt;&gt;"",'Workers Settings'!L555,'Workers Settings'!K555),"")</f>
        <v/>
      </c>
    </row>
    <row r="556" spans="1:27" x14ac:dyDescent="0.25">
      <c r="A556" s="7">
        <f t="shared" si="89"/>
        <v>552</v>
      </c>
      <c r="B556" s="7" t="str">
        <f>IF('Workers Settings'!B556&lt;&gt;"",'Workers Settings'!B556,"")</f>
        <v/>
      </c>
      <c r="C556" s="7" t="str">
        <f>IF('Workers Settings'!C556&lt;&gt;"",'Workers Settings'!C556,"")</f>
        <v/>
      </c>
      <c r="D556" s="17"/>
      <c r="E556" s="17"/>
      <c r="F556" s="17"/>
      <c r="G556" s="7" t="str">
        <f>IF(D556&lt;&gt;"",IF('Workers Settings'!D556="","",'Workers Settings'!D556),"")</f>
        <v/>
      </c>
      <c r="H556" s="7" t="str">
        <f>IF(D556&lt;&gt;"",'Workers Settings'!E556,"")</f>
        <v/>
      </c>
      <c r="I556" s="7" t="str">
        <f t="shared" si="88"/>
        <v/>
      </c>
      <c r="J556" s="7" t="str">
        <f>IF('Workers Settings'!F556&lt;&gt;"",'Workers Settings'!F556,"")</f>
        <v/>
      </c>
      <c r="K556" s="7" t="str">
        <f>IF('Workers Settings'!G556&lt;&gt;"",'Workers Settings'!G556,"")</f>
        <v/>
      </c>
      <c r="L556" s="7" t="str">
        <f>IF(D556="","",IF(VLOOKUP(D556,'Demand Locations'!B:D,2,FALSE)="","",VLOOKUP(D556,'Demand Locations'!B:D,2,FALSE)))</f>
        <v/>
      </c>
      <c r="M556" s="7" t="str">
        <f>IF(D556="","",IF(VLOOKUP(D556,'Demand Locations'!B:D,3,FALSE)="","",VLOOKUP(D556,'Demand Locations'!B:D,3,FALSE)))</f>
        <v/>
      </c>
      <c r="N556" s="7" t="str">
        <f t="shared" si="90"/>
        <v/>
      </c>
      <c r="O556" s="7" t="str">
        <f t="shared" si="91"/>
        <v/>
      </c>
      <c r="P556" s="7" t="str">
        <f t="shared" si="92"/>
        <v/>
      </c>
      <c r="Q556" s="7" t="str">
        <f t="shared" si="93"/>
        <v/>
      </c>
      <c r="R556" s="7" t="str">
        <f t="shared" si="94"/>
        <v/>
      </c>
      <c r="S556" s="7" t="str">
        <f t="shared" si="95"/>
        <v/>
      </c>
      <c r="T556" s="7" t="str">
        <f t="shared" si="96"/>
        <v/>
      </c>
      <c r="U556" s="7" t="str">
        <f t="shared" si="97"/>
        <v/>
      </c>
      <c r="V556" s="7" t="str">
        <f t="shared" si="98"/>
        <v/>
      </c>
      <c r="W556" s="60" t="str">
        <f>IF(ISNUMBER(V556),IF(ISNA(VLOOKUP(I556,'Distances Lookup Table'!D:E,2,FALSE)),V556*'General Settings'!$F$6,IF(VLOOKUP(I556,'Distances Lookup Table'!D:E,2,FALSE)="",V556*'General Settings'!$F$6,VLOOKUP(I556,'Distances Lookup Table'!D:E,2,FALSE))),"")</f>
        <v/>
      </c>
      <c r="X556" s="18" t="str">
        <f>IF(D556&lt;&gt;"",'Workers Settings'!H556,"")</f>
        <v/>
      </c>
      <c r="Y556" s="18" t="str">
        <f>IF(D556&lt;&gt;"",'Workers Settings'!I556,"")</f>
        <v/>
      </c>
      <c r="Z556" s="29" t="str">
        <f>IF('Workers Settings'!L556&lt;&gt;"",'Workers Settings'!L556,'Workers Settings'!K556)</f>
        <v/>
      </c>
      <c r="AA556" s="29" t="str">
        <f>IF(D556&lt;&gt;"",IF('Workers Settings'!L556&lt;&gt;"",'Workers Settings'!L556,'Workers Settings'!K556),"")</f>
        <v/>
      </c>
    </row>
    <row r="557" spans="1:27" x14ac:dyDescent="0.25">
      <c r="A557" s="7">
        <f t="shared" si="89"/>
        <v>553</v>
      </c>
      <c r="B557" s="7" t="str">
        <f>IF('Workers Settings'!B557&lt;&gt;"",'Workers Settings'!B557,"")</f>
        <v/>
      </c>
      <c r="C557" s="7" t="str">
        <f>IF('Workers Settings'!C557&lt;&gt;"",'Workers Settings'!C557,"")</f>
        <v/>
      </c>
      <c r="D557" s="17"/>
      <c r="E557" s="17"/>
      <c r="F557" s="17"/>
      <c r="G557" s="7" t="str">
        <f>IF(D557&lt;&gt;"",IF('Workers Settings'!D557="","",'Workers Settings'!D557),"")</f>
        <v/>
      </c>
      <c r="H557" s="7" t="str">
        <f>IF(D557&lt;&gt;"",'Workers Settings'!E557,"")</f>
        <v/>
      </c>
      <c r="I557" s="7" t="str">
        <f t="shared" si="88"/>
        <v/>
      </c>
      <c r="J557" s="7" t="str">
        <f>IF('Workers Settings'!F557&lt;&gt;"",'Workers Settings'!F557,"")</f>
        <v/>
      </c>
      <c r="K557" s="7" t="str">
        <f>IF('Workers Settings'!G557&lt;&gt;"",'Workers Settings'!G557,"")</f>
        <v/>
      </c>
      <c r="L557" s="7" t="str">
        <f>IF(D557="","",IF(VLOOKUP(D557,'Demand Locations'!B:D,2,FALSE)="","",VLOOKUP(D557,'Demand Locations'!B:D,2,FALSE)))</f>
        <v/>
      </c>
      <c r="M557" s="7" t="str">
        <f>IF(D557="","",IF(VLOOKUP(D557,'Demand Locations'!B:D,3,FALSE)="","",VLOOKUP(D557,'Demand Locations'!B:D,3,FALSE)))</f>
        <v/>
      </c>
      <c r="N557" s="7" t="str">
        <f t="shared" si="90"/>
        <v/>
      </c>
      <c r="O557" s="7" t="str">
        <f t="shared" si="91"/>
        <v/>
      </c>
      <c r="P557" s="7" t="str">
        <f t="shared" si="92"/>
        <v/>
      </c>
      <c r="Q557" s="7" t="str">
        <f t="shared" si="93"/>
        <v/>
      </c>
      <c r="R557" s="7" t="str">
        <f t="shared" si="94"/>
        <v/>
      </c>
      <c r="S557" s="7" t="str">
        <f t="shared" si="95"/>
        <v/>
      </c>
      <c r="T557" s="7" t="str">
        <f t="shared" si="96"/>
        <v/>
      </c>
      <c r="U557" s="7" t="str">
        <f t="shared" si="97"/>
        <v/>
      </c>
      <c r="V557" s="7" t="str">
        <f t="shared" si="98"/>
        <v/>
      </c>
      <c r="W557" s="60" t="str">
        <f>IF(ISNUMBER(V557),IF(ISNA(VLOOKUP(I557,'Distances Lookup Table'!D:E,2,FALSE)),V557*'General Settings'!$F$6,IF(VLOOKUP(I557,'Distances Lookup Table'!D:E,2,FALSE)="",V557*'General Settings'!$F$6,VLOOKUP(I557,'Distances Lookup Table'!D:E,2,FALSE))),"")</f>
        <v/>
      </c>
      <c r="X557" s="18" t="str">
        <f>IF(D557&lt;&gt;"",'Workers Settings'!H557,"")</f>
        <v/>
      </c>
      <c r="Y557" s="18" t="str">
        <f>IF(D557&lt;&gt;"",'Workers Settings'!I557,"")</f>
        <v/>
      </c>
      <c r="Z557" s="29" t="str">
        <f>IF('Workers Settings'!L557&lt;&gt;"",'Workers Settings'!L557,'Workers Settings'!K557)</f>
        <v/>
      </c>
      <c r="AA557" s="29" t="str">
        <f>IF(D557&lt;&gt;"",IF('Workers Settings'!L557&lt;&gt;"",'Workers Settings'!L557,'Workers Settings'!K557),"")</f>
        <v/>
      </c>
    </row>
    <row r="558" spans="1:27" x14ac:dyDescent="0.25">
      <c r="A558" s="7">
        <f t="shared" si="89"/>
        <v>554</v>
      </c>
      <c r="B558" s="7" t="str">
        <f>IF('Workers Settings'!B558&lt;&gt;"",'Workers Settings'!B558,"")</f>
        <v/>
      </c>
      <c r="C558" s="7" t="str">
        <f>IF('Workers Settings'!C558&lt;&gt;"",'Workers Settings'!C558,"")</f>
        <v/>
      </c>
      <c r="D558" s="17"/>
      <c r="E558" s="17"/>
      <c r="F558" s="17"/>
      <c r="G558" s="7" t="str">
        <f>IF(D558&lt;&gt;"",IF('Workers Settings'!D558="","",'Workers Settings'!D558),"")</f>
        <v/>
      </c>
      <c r="H558" s="7" t="str">
        <f>IF(D558&lt;&gt;"",'Workers Settings'!E558,"")</f>
        <v/>
      </c>
      <c r="I558" s="7" t="str">
        <f t="shared" si="88"/>
        <v/>
      </c>
      <c r="J558" s="7" t="str">
        <f>IF('Workers Settings'!F558&lt;&gt;"",'Workers Settings'!F558,"")</f>
        <v/>
      </c>
      <c r="K558" s="7" t="str">
        <f>IF('Workers Settings'!G558&lt;&gt;"",'Workers Settings'!G558,"")</f>
        <v/>
      </c>
      <c r="L558" s="7" t="str">
        <f>IF(D558="","",IF(VLOOKUP(D558,'Demand Locations'!B:D,2,FALSE)="","",VLOOKUP(D558,'Demand Locations'!B:D,2,FALSE)))</f>
        <v/>
      </c>
      <c r="M558" s="7" t="str">
        <f>IF(D558="","",IF(VLOOKUP(D558,'Demand Locations'!B:D,3,FALSE)="","",VLOOKUP(D558,'Demand Locations'!B:D,3,FALSE)))</f>
        <v/>
      </c>
      <c r="N558" s="7" t="str">
        <f t="shared" si="90"/>
        <v/>
      </c>
      <c r="O558" s="7" t="str">
        <f t="shared" si="91"/>
        <v/>
      </c>
      <c r="P558" s="7" t="str">
        <f t="shared" si="92"/>
        <v/>
      </c>
      <c r="Q558" s="7" t="str">
        <f t="shared" si="93"/>
        <v/>
      </c>
      <c r="R558" s="7" t="str">
        <f t="shared" si="94"/>
        <v/>
      </c>
      <c r="S558" s="7" t="str">
        <f t="shared" si="95"/>
        <v/>
      </c>
      <c r="T558" s="7" t="str">
        <f t="shared" si="96"/>
        <v/>
      </c>
      <c r="U558" s="7" t="str">
        <f t="shared" si="97"/>
        <v/>
      </c>
      <c r="V558" s="7" t="str">
        <f t="shared" si="98"/>
        <v/>
      </c>
      <c r="W558" s="60" t="str">
        <f>IF(ISNUMBER(V558),IF(ISNA(VLOOKUP(I558,'Distances Lookup Table'!D:E,2,FALSE)),V558*'General Settings'!$F$6,IF(VLOOKUP(I558,'Distances Lookup Table'!D:E,2,FALSE)="",V558*'General Settings'!$F$6,VLOOKUP(I558,'Distances Lookup Table'!D:E,2,FALSE))),"")</f>
        <v/>
      </c>
      <c r="X558" s="18" t="str">
        <f>IF(D558&lt;&gt;"",'Workers Settings'!H558,"")</f>
        <v/>
      </c>
      <c r="Y558" s="18" t="str">
        <f>IF(D558&lt;&gt;"",'Workers Settings'!I558,"")</f>
        <v/>
      </c>
      <c r="Z558" s="29" t="str">
        <f>IF('Workers Settings'!L558&lt;&gt;"",'Workers Settings'!L558,'Workers Settings'!K558)</f>
        <v/>
      </c>
      <c r="AA558" s="29" t="str">
        <f>IF(D558&lt;&gt;"",IF('Workers Settings'!L558&lt;&gt;"",'Workers Settings'!L558,'Workers Settings'!K558),"")</f>
        <v/>
      </c>
    </row>
    <row r="559" spans="1:27" x14ac:dyDescent="0.25">
      <c r="A559" s="7">
        <f t="shared" si="89"/>
        <v>555</v>
      </c>
      <c r="B559" s="7" t="str">
        <f>IF('Workers Settings'!B559&lt;&gt;"",'Workers Settings'!B559,"")</f>
        <v/>
      </c>
      <c r="C559" s="7" t="str">
        <f>IF('Workers Settings'!C559&lt;&gt;"",'Workers Settings'!C559,"")</f>
        <v/>
      </c>
      <c r="D559" s="17"/>
      <c r="E559" s="17"/>
      <c r="F559" s="17"/>
      <c r="G559" s="7" t="str">
        <f>IF(D559&lt;&gt;"",IF('Workers Settings'!D559="","",'Workers Settings'!D559),"")</f>
        <v/>
      </c>
      <c r="H559" s="7" t="str">
        <f>IF(D559&lt;&gt;"",'Workers Settings'!E559,"")</f>
        <v/>
      </c>
      <c r="I559" s="7" t="str">
        <f t="shared" si="88"/>
        <v/>
      </c>
      <c r="J559" s="7" t="str">
        <f>IF('Workers Settings'!F559&lt;&gt;"",'Workers Settings'!F559,"")</f>
        <v/>
      </c>
      <c r="K559" s="7" t="str">
        <f>IF('Workers Settings'!G559&lt;&gt;"",'Workers Settings'!G559,"")</f>
        <v/>
      </c>
      <c r="L559" s="7" t="str">
        <f>IF(D559="","",IF(VLOOKUP(D559,'Demand Locations'!B:D,2,FALSE)="","",VLOOKUP(D559,'Demand Locations'!B:D,2,FALSE)))</f>
        <v/>
      </c>
      <c r="M559" s="7" t="str">
        <f>IF(D559="","",IF(VLOOKUP(D559,'Demand Locations'!B:D,3,FALSE)="","",VLOOKUP(D559,'Demand Locations'!B:D,3,FALSE)))</f>
        <v/>
      </c>
      <c r="N559" s="7" t="str">
        <f t="shared" si="90"/>
        <v/>
      </c>
      <c r="O559" s="7" t="str">
        <f t="shared" si="91"/>
        <v/>
      </c>
      <c r="P559" s="7" t="str">
        <f t="shared" si="92"/>
        <v/>
      </c>
      <c r="Q559" s="7" t="str">
        <f t="shared" si="93"/>
        <v/>
      </c>
      <c r="R559" s="7" t="str">
        <f t="shared" si="94"/>
        <v/>
      </c>
      <c r="S559" s="7" t="str">
        <f t="shared" si="95"/>
        <v/>
      </c>
      <c r="T559" s="7" t="str">
        <f t="shared" si="96"/>
        <v/>
      </c>
      <c r="U559" s="7" t="str">
        <f t="shared" si="97"/>
        <v/>
      </c>
      <c r="V559" s="7" t="str">
        <f t="shared" si="98"/>
        <v/>
      </c>
      <c r="W559" s="60" t="str">
        <f>IF(ISNUMBER(V559),IF(ISNA(VLOOKUP(I559,'Distances Lookup Table'!D:E,2,FALSE)),V559*'General Settings'!$F$6,IF(VLOOKUP(I559,'Distances Lookup Table'!D:E,2,FALSE)="",V559*'General Settings'!$F$6,VLOOKUP(I559,'Distances Lookup Table'!D:E,2,FALSE))),"")</f>
        <v/>
      </c>
      <c r="X559" s="18" t="str">
        <f>IF(D559&lt;&gt;"",'Workers Settings'!H559,"")</f>
        <v/>
      </c>
      <c r="Y559" s="18" t="str">
        <f>IF(D559&lt;&gt;"",'Workers Settings'!I559,"")</f>
        <v/>
      </c>
      <c r="Z559" s="29" t="str">
        <f>IF('Workers Settings'!L559&lt;&gt;"",'Workers Settings'!L559,'Workers Settings'!K559)</f>
        <v/>
      </c>
      <c r="AA559" s="29" t="str">
        <f>IF(D559&lt;&gt;"",IF('Workers Settings'!L559&lt;&gt;"",'Workers Settings'!L559,'Workers Settings'!K559),"")</f>
        <v/>
      </c>
    </row>
    <row r="560" spans="1:27" x14ac:dyDescent="0.25">
      <c r="A560" s="7">
        <f t="shared" si="89"/>
        <v>556</v>
      </c>
      <c r="B560" s="7" t="str">
        <f>IF('Workers Settings'!B560&lt;&gt;"",'Workers Settings'!B560,"")</f>
        <v/>
      </c>
      <c r="C560" s="7" t="str">
        <f>IF('Workers Settings'!C560&lt;&gt;"",'Workers Settings'!C560,"")</f>
        <v/>
      </c>
      <c r="D560" s="17"/>
      <c r="E560" s="17"/>
      <c r="F560" s="17"/>
      <c r="G560" s="7" t="str">
        <f>IF(D560&lt;&gt;"",IF('Workers Settings'!D560="","",'Workers Settings'!D560),"")</f>
        <v/>
      </c>
      <c r="H560" s="7" t="str">
        <f>IF(D560&lt;&gt;"",'Workers Settings'!E560,"")</f>
        <v/>
      </c>
      <c r="I560" s="7" t="str">
        <f t="shared" si="88"/>
        <v/>
      </c>
      <c r="J560" s="7" t="str">
        <f>IF('Workers Settings'!F560&lt;&gt;"",'Workers Settings'!F560,"")</f>
        <v/>
      </c>
      <c r="K560" s="7" t="str">
        <f>IF('Workers Settings'!G560&lt;&gt;"",'Workers Settings'!G560,"")</f>
        <v/>
      </c>
      <c r="L560" s="7" t="str">
        <f>IF(D560="","",IF(VLOOKUP(D560,'Demand Locations'!B:D,2,FALSE)="","",VLOOKUP(D560,'Demand Locations'!B:D,2,FALSE)))</f>
        <v/>
      </c>
      <c r="M560" s="7" t="str">
        <f>IF(D560="","",IF(VLOOKUP(D560,'Demand Locations'!B:D,3,FALSE)="","",VLOOKUP(D560,'Demand Locations'!B:D,3,FALSE)))</f>
        <v/>
      </c>
      <c r="N560" s="7" t="str">
        <f t="shared" si="90"/>
        <v/>
      </c>
      <c r="O560" s="7" t="str">
        <f t="shared" si="91"/>
        <v/>
      </c>
      <c r="P560" s="7" t="str">
        <f t="shared" si="92"/>
        <v/>
      </c>
      <c r="Q560" s="7" t="str">
        <f t="shared" si="93"/>
        <v/>
      </c>
      <c r="R560" s="7" t="str">
        <f t="shared" si="94"/>
        <v/>
      </c>
      <c r="S560" s="7" t="str">
        <f t="shared" si="95"/>
        <v/>
      </c>
      <c r="T560" s="7" t="str">
        <f t="shared" si="96"/>
        <v/>
      </c>
      <c r="U560" s="7" t="str">
        <f t="shared" si="97"/>
        <v/>
      </c>
      <c r="V560" s="7" t="str">
        <f t="shared" si="98"/>
        <v/>
      </c>
      <c r="W560" s="60" t="str">
        <f>IF(ISNUMBER(V560),IF(ISNA(VLOOKUP(I560,'Distances Lookup Table'!D:E,2,FALSE)),V560*'General Settings'!$F$6,IF(VLOOKUP(I560,'Distances Lookup Table'!D:E,2,FALSE)="",V560*'General Settings'!$F$6,VLOOKUP(I560,'Distances Lookup Table'!D:E,2,FALSE))),"")</f>
        <v/>
      </c>
      <c r="X560" s="18" t="str">
        <f>IF(D560&lt;&gt;"",'Workers Settings'!H560,"")</f>
        <v/>
      </c>
      <c r="Y560" s="18" t="str">
        <f>IF(D560&lt;&gt;"",'Workers Settings'!I560,"")</f>
        <v/>
      </c>
      <c r="Z560" s="29" t="str">
        <f>IF('Workers Settings'!L560&lt;&gt;"",'Workers Settings'!L560,'Workers Settings'!K560)</f>
        <v/>
      </c>
      <c r="AA560" s="29" t="str">
        <f>IF(D560&lt;&gt;"",IF('Workers Settings'!L560&lt;&gt;"",'Workers Settings'!L560,'Workers Settings'!K560),"")</f>
        <v/>
      </c>
    </row>
    <row r="561" spans="1:27" x14ac:dyDescent="0.25">
      <c r="A561" s="7">
        <f t="shared" si="89"/>
        <v>557</v>
      </c>
      <c r="B561" s="7" t="str">
        <f>IF('Workers Settings'!B561&lt;&gt;"",'Workers Settings'!B561,"")</f>
        <v/>
      </c>
      <c r="C561" s="7" t="str">
        <f>IF('Workers Settings'!C561&lt;&gt;"",'Workers Settings'!C561,"")</f>
        <v/>
      </c>
      <c r="D561" s="17"/>
      <c r="E561" s="17"/>
      <c r="F561" s="17"/>
      <c r="G561" s="7" t="str">
        <f>IF(D561&lt;&gt;"",IF('Workers Settings'!D561="","",'Workers Settings'!D561),"")</f>
        <v/>
      </c>
      <c r="H561" s="7" t="str">
        <f>IF(D561&lt;&gt;"",'Workers Settings'!E561,"")</f>
        <v/>
      </c>
      <c r="I561" s="7" t="str">
        <f t="shared" si="88"/>
        <v/>
      </c>
      <c r="J561" s="7" t="str">
        <f>IF('Workers Settings'!F561&lt;&gt;"",'Workers Settings'!F561,"")</f>
        <v/>
      </c>
      <c r="K561" s="7" t="str">
        <f>IF('Workers Settings'!G561&lt;&gt;"",'Workers Settings'!G561,"")</f>
        <v/>
      </c>
      <c r="L561" s="7" t="str">
        <f>IF(D561="","",IF(VLOOKUP(D561,'Demand Locations'!B:D,2,FALSE)="","",VLOOKUP(D561,'Demand Locations'!B:D,2,FALSE)))</f>
        <v/>
      </c>
      <c r="M561" s="7" t="str">
        <f>IF(D561="","",IF(VLOOKUP(D561,'Demand Locations'!B:D,3,FALSE)="","",VLOOKUP(D561,'Demand Locations'!B:D,3,FALSE)))</f>
        <v/>
      </c>
      <c r="N561" s="7" t="str">
        <f t="shared" si="90"/>
        <v/>
      </c>
      <c r="O561" s="7" t="str">
        <f t="shared" si="91"/>
        <v/>
      </c>
      <c r="P561" s="7" t="str">
        <f t="shared" si="92"/>
        <v/>
      </c>
      <c r="Q561" s="7" t="str">
        <f t="shared" si="93"/>
        <v/>
      </c>
      <c r="R561" s="7" t="str">
        <f t="shared" si="94"/>
        <v/>
      </c>
      <c r="S561" s="7" t="str">
        <f t="shared" si="95"/>
        <v/>
      </c>
      <c r="T561" s="7" t="str">
        <f t="shared" si="96"/>
        <v/>
      </c>
      <c r="U561" s="7" t="str">
        <f t="shared" si="97"/>
        <v/>
      </c>
      <c r="V561" s="7" t="str">
        <f t="shared" si="98"/>
        <v/>
      </c>
      <c r="W561" s="60" t="str">
        <f>IF(ISNUMBER(V561),IF(ISNA(VLOOKUP(I561,'Distances Lookup Table'!D:E,2,FALSE)),V561*'General Settings'!$F$6,IF(VLOOKUP(I561,'Distances Lookup Table'!D:E,2,FALSE)="",V561*'General Settings'!$F$6,VLOOKUP(I561,'Distances Lookup Table'!D:E,2,FALSE))),"")</f>
        <v/>
      </c>
      <c r="X561" s="18" t="str">
        <f>IF(D561&lt;&gt;"",'Workers Settings'!H561,"")</f>
        <v/>
      </c>
      <c r="Y561" s="18" t="str">
        <f>IF(D561&lt;&gt;"",'Workers Settings'!I561,"")</f>
        <v/>
      </c>
      <c r="Z561" s="29" t="str">
        <f>IF('Workers Settings'!L561&lt;&gt;"",'Workers Settings'!L561,'Workers Settings'!K561)</f>
        <v/>
      </c>
      <c r="AA561" s="29" t="str">
        <f>IF(D561&lt;&gt;"",IF('Workers Settings'!L561&lt;&gt;"",'Workers Settings'!L561,'Workers Settings'!K561),"")</f>
        <v/>
      </c>
    </row>
    <row r="562" spans="1:27" x14ac:dyDescent="0.25">
      <c r="A562" s="7">
        <f t="shared" si="89"/>
        <v>558</v>
      </c>
      <c r="B562" s="7" t="str">
        <f>IF('Workers Settings'!B562&lt;&gt;"",'Workers Settings'!B562,"")</f>
        <v/>
      </c>
      <c r="C562" s="7" t="str">
        <f>IF('Workers Settings'!C562&lt;&gt;"",'Workers Settings'!C562,"")</f>
        <v/>
      </c>
      <c r="D562" s="17"/>
      <c r="E562" s="17"/>
      <c r="F562" s="17"/>
      <c r="G562" s="7" t="str">
        <f>IF(D562&lt;&gt;"",IF('Workers Settings'!D562="","",'Workers Settings'!D562),"")</f>
        <v/>
      </c>
      <c r="H562" s="7" t="str">
        <f>IF(D562&lt;&gt;"",'Workers Settings'!E562,"")</f>
        <v/>
      </c>
      <c r="I562" s="7" t="str">
        <f t="shared" si="88"/>
        <v/>
      </c>
      <c r="J562" s="7" t="str">
        <f>IF('Workers Settings'!F562&lt;&gt;"",'Workers Settings'!F562,"")</f>
        <v/>
      </c>
      <c r="K562" s="7" t="str">
        <f>IF('Workers Settings'!G562&lt;&gt;"",'Workers Settings'!G562,"")</f>
        <v/>
      </c>
      <c r="L562" s="7" t="str">
        <f>IF(D562="","",IF(VLOOKUP(D562,'Demand Locations'!B:D,2,FALSE)="","",VLOOKUP(D562,'Demand Locations'!B:D,2,FALSE)))</f>
        <v/>
      </c>
      <c r="M562" s="7" t="str">
        <f>IF(D562="","",IF(VLOOKUP(D562,'Demand Locations'!B:D,3,FALSE)="","",VLOOKUP(D562,'Demand Locations'!B:D,3,FALSE)))</f>
        <v/>
      </c>
      <c r="N562" s="7" t="str">
        <f t="shared" si="90"/>
        <v/>
      </c>
      <c r="O562" s="7" t="str">
        <f t="shared" si="91"/>
        <v/>
      </c>
      <c r="P562" s="7" t="str">
        <f t="shared" si="92"/>
        <v/>
      </c>
      <c r="Q562" s="7" t="str">
        <f t="shared" si="93"/>
        <v/>
      </c>
      <c r="R562" s="7" t="str">
        <f t="shared" si="94"/>
        <v/>
      </c>
      <c r="S562" s="7" t="str">
        <f t="shared" si="95"/>
        <v/>
      </c>
      <c r="T562" s="7" t="str">
        <f t="shared" si="96"/>
        <v/>
      </c>
      <c r="U562" s="7" t="str">
        <f t="shared" si="97"/>
        <v/>
      </c>
      <c r="V562" s="7" t="str">
        <f t="shared" si="98"/>
        <v/>
      </c>
      <c r="W562" s="60" t="str">
        <f>IF(ISNUMBER(V562),IF(ISNA(VLOOKUP(I562,'Distances Lookup Table'!D:E,2,FALSE)),V562*'General Settings'!$F$6,IF(VLOOKUP(I562,'Distances Lookup Table'!D:E,2,FALSE)="",V562*'General Settings'!$F$6,VLOOKUP(I562,'Distances Lookup Table'!D:E,2,FALSE))),"")</f>
        <v/>
      </c>
      <c r="X562" s="18" t="str">
        <f>IF(D562&lt;&gt;"",'Workers Settings'!H562,"")</f>
        <v/>
      </c>
      <c r="Y562" s="18" t="str">
        <f>IF(D562&lt;&gt;"",'Workers Settings'!I562,"")</f>
        <v/>
      </c>
      <c r="Z562" s="29" t="str">
        <f>IF('Workers Settings'!L562&lt;&gt;"",'Workers Settings'!L562,'Workers Settings'!K562)</f>
        <v/>
      </c>
      <c r="AA562" s="29" t="str">
        <f>IF(D562&lt;&gt;"",IF('Workers Settings'!L562&lt;&gt;"",'Workers Settings'!L562,'Workers Settings'!K562),"")</f>
        <v/>
      </c>
    </row>
    <row r="563" spans="1:27" x14ac:dyDescent="0.25">
      <c r="A563" s="7">
        <f t="shared" si="89"/>
        <v>559</v>
      </c>
      <c r="B563" s="7" t="str">
        <f>IF('Workers Settings'!B563&lt;&gt;"",'Workers Settings'!B563,"")</f>
        <v/>
      </c>
      <c r="C563" s="7" t="str">
        <f>IF('Workers Settings'!C563&lt;&gt;"",'Workers Settings'!C563,"")</f>
        <v/>
      </c>
      <c r="D563" s="17"/>
      <c r="E563" s="17"/>
      <c r="F563" s="17"/>
      <c r="G563" s="7" t="str">
        <f>IF(D563&lt;&gt;"",IF('Workers Settings'!D563="","",'Workers Settings'!D563),"")</f>
        <v/>
      </c>
      <c r="H563" s="7" t="str">
        <f>IF(D563&lt;&gt;"",'Workers Settings'!E563,"")</f>
        <v/>
      </c>
      <c r="I563" s="7" t="str">
        <f t="shared" si="88"/>
        <v/>
      </c>
      <c r="J563" s="7" t="str">
        <f>IF('Workers Settings'!F563&lt;&gt;"",'Workers Settings'!F563,"")</f>
        <v/>
      </c>
      <c r="K563" s="7" t="str">
        <f>IF('Workers Settings'!G563&lt;&gt;"",'Workers Settings'!G563,"")</f>
        <v/>
      </c>
      <c r="L563" s="7" t="str">
        <f>IF(D563="","",IF(VLOOKUP(D563,'Demand Locations'!B:D,2,FALSE)="","",VLOOKUP(D563,'Demand Locations'!B:D,2,FALSE)))</f>
        <v/>
      </c>
      <c r="M563" s="7" t="str">
        <f>IF(D563="","",IF(VLOOKUP(D563,'Demand Locations'!B:D,3,FALSE)="","",VLOOKUP(D563,'Demand Locations'!B:D,3,FALSE)))</f>
        <v/>
      </c>
      <c r="N563" s="7" t="str">
        <f t="shared" si="90"/>
        <v/>
      </c>
      <c r="O563" s="7" t="str">
        <f t="shared" si="91"/>
        <v/>
      </c>
      <c r="P563" s="7" t="str">
        <f t="shared" si="92"/>
        <v/>
      </c>
      <c r="Q563" s="7" t="str">
        <f t="shared" si="93"/>
        <v/>
      </c>
      <c r="R563" s="7" t="str">
        <f t="shared" si="94"/>
        <v/>
      </c>
      <c r="S563" s="7" t="str">
        <f t="shared" si="95"/>
        <v/>
      </c>
      <c r="T563" s="7" t="str">
        <f t="shared" si="96"/>
        <v/>
      </c>
      <c r="U563" s="7" t="str">
        <f t="shared" si="97"/>
        <v/>
      </c>
      <c r="V563" s="7" t="str">
        <f t="shared" si="98"/>
        <v/>
      </c>
      <c r="W563" s="60" t="str">
        <f>IF(ISNUMBER(V563),IF(ISNA(VLOOKUP(I563,'Distances Lookup Table'!D:E,2,FALSE)),V563*'General Settings'!$F$6,IF(VLOOKUP(I563,'Distances Lookup Table'!D:E,2,FALSE)="",V563*'General Settings'!$F$6,VLOOKUP(I563,'Distances Lookup Table'!D:E,2,FALSE))),"")</f>
        <v/>
      </c>
      <c r="X563" s="18" t="str">
        <f>IF(D563&lt;&gt;"",'Workers Settings'!H563,"")</f>
        <v/>
      </c>
      <c r="Y563" s="18" t="str">
        <f>IF(D563&lt;&gt;"",'Workers Settings'!I563,"")</f>
        <v/>
      </c>
      <c r="Z563" s="29" t="str">
        <f>IF('Workers Settings'!L563&lt;&gt;"",'Workers Settings'!L563,'Workers Settings'!K563)</f>
        <v/>
      </c>
      <c r="AA563" s="29" t="str">
        <f>IF(D563&lt;&gt;"",IF('Workers Settings'!L563&lt;&gt;"",'Workers Settings'!L563,'Workers Settings'!K563),"")</f>
        <v/>
      </c>
    </row>
    <row r="564" spans="1:27" x14ac:dyDescent="0.25">
      <c r="A564" s="7">
        <f t="shared" si="89"/>
        <v>560</v>
      </c>
      <c r="B564" s="7" t="str">
        <f>IF('Workers Settings'!B564&lt;&gt;"",'Workers Settings'!B564,"")</f>
        <v/>
      </c>
      <c r="C564" s="7" t="str">
        <f>IF('Workers Settings'!C564&lt;&gt;"",'Workers Settings'!C564,"")</f>
        <v/>
      </c>
      <c r="D564" s="17"/>
      <c r="E564" s="17"/>
      <c r="F564" s="17"/>
      <c r="G564" s="7" t="str">
        <f>IF(D564&lt;&gt;"",IF('Workers Settings'!D564="","",'Workers Settings'!D564),"")</f>
        <v/>
      </c>
      <c r="H564" s="7" t="str">
        <f>IF(D564&lt;&gt;"",'Workers Settings'!E564,"")</f>
        <v/>
      </c>
      <c r="I564" s="7" t="str">
        <f t="shared" si="88"/>
        <v/>
      </c>
      <c r="J564" s="7" t="str">
        <f>IF('Workers Settings'!F564&lt;&gt;"",'Workers Settings'!F564,"")</f>
        <v/>
      </c>
      <c r="K564" s="7" t="str">
        <f>IF('Workers Settings'!G564&lt;&gt;"",'Workers Settings'!G564,"")</f>
        <v/>
      </c>
      <c r="L564" s="7" t="str">
        <f>IF(D564="","",IF(VLOOKUP(D564,'Demand Locations'!B:D,2,FALSE)="","",VLOOKUP(D564,'Demand Locations'!B:D,2,FALSE)))</f>
        <v/>
      </c>
      <c r="M564" s="7" t="str">
        <f>IF(D564="","",IF(VLOOKUP(D564,'Demand Locations'!B:D,3,FALSE)="","",VLOOKUP(D564,'Demand Locations'!B:D,3,FALSE)))</f>
        <v/>
      </c>
      <c r="N564" s="7" t="str">
        <f t="shared" si="90"/>
        <v/>
      </c>
      <c r="O564" s="7" t="str">
        <f t="shared" si="91"/>
        <v/>
      </c>
      <c r="P564" s="7" t="str">
        <f t="shared" si="92"/>
        <v/>
      </c>
      <c r="Q564" s="7" t="str">
        <f t="shared" si="93"/>
        <v/>
      </c>
      <c r="R564" s="7" t="str">
        <f t="shared" si="94"/>
        <v/>
      </c>
      <c r="S564" s="7" t="str">
        <f t="shared" si="95"/>
        <v/>
      </c>
      <c r="T564" s="7" t="str">
        <f t="shared" si="96"/>
        <v/>
      </c>
      <c r="U564" s="7" t="str">
        <f t="shared" si="97"/>
        <v/>
      </c>
      <c r="V564" s="7" t="str">
        <f t="shared" si="98"/>
        <v/>
      </c>
      <c r="W564" s="60" t="str">
        <f>IF(ISNUMBER(V564),IF(ISNA(VLOOKUP(I564,'Distances Lookup Table'!D:E,2,FALSE)),V564*'General Settings'!$F$6,IF(VLOOKUP(I564,'Distances Lookup Table'!D:E,2,FALSE)="",V564*'General Settings'!$F$6,VLOOKUP(I564,'Distances Lookup Table'!D:E,2,FALSE))),"")</f>
        <v/>
      </c>
      <c r="X564" s="18" t="str">
        <f>IF(D564&lt;&gt;"",'Workers Settings'!H564,"")</f>
        <v/>
      </c>
      <c r="Y564" s="18" t="str">
        <f>IF(D564&lt;&gt;"",'Workers Settings'!I564,"")</f>
        <v/>
      </c>
      <c r="Z564" s="29" t="str">
        <f>IF('Workers Settings'!L564&lt;&gt;"",'Workers Settings'!L564,'Workers Settings'!K564)</f>
        <v/>
      </c>
      <c r="AA564" s="29" t="str">
        <f>IF(D564&lt;&gt;"",IF('Workers Settings'!L564&lt;&gt;"",'Workers Settings'!L564,'Workers Settings'!K564),"")</f>
        <v/>
      </c>
    </row>
    <row r="565" spans="1:27" x14ac:dyDescent="0.25">
      <c r="A565" s="7">
        <f t="shared" si="89"/>
        <v>561</v>
      </c>
      <c r="B565" s="7" t="str">
        <f>IF('Workers Settings'!B565&lt;&gt;"",'Workers Settings'!B565,"")</f>
        <v/>
      </c>
      <c r="C565" s="7" t="str">
        <f>IF('Workers Settings'!C565&lt;&gt;"",'Workers Settings'!C565,"")</f>
        <v/>
      </c>
      <c r="D565" s="17"/>
      <c r="E565" s="17"/>
      <c r="F565" s="17"/>
      <c r="G565" s="7" t="str">
        <f>IF(D565&lt;&gt;"",IF('Workers Settings'!D565="","",'Workers Settings'!D565),"")</f>
        <v/>
      </c>
      <c r="H565" s="7" t="str">
        <f>IF(D565&lt;&gt;"",'Workers Settings'!E565,"")</f>
        <v/>
      </c>
      <c r="I565" s="7" t="str">
        <f t="shared" si="88"/>
        <v/>
      </c>
      <c r="J565" s="7" t="str">
        <f>IF('Workers Settings'!F565&lt;&gt;"",'Workers Settings'!F565,"")</f>
        <v/>
      </c>
      <c r="K565" s="7" t="str">
        <f>IF('Workers Settings'!G565&lt;&gt;"",'Workers Settings'!G565,"")</f>
        <v/>
      </c>
      <c r="L565" s="7" t="str">
        <f>IF(D565="","",IF(VLOOKUP(D565,'Demand Locations'!B:D,2,FALSE)="","",VLOOKUP(D565,'Demand Locations'!B:D,2,FALSE)))</f>
        <v/>
      </c>
      <c r="M565" s="7" t="str">
        <f>IF(D565="","",IF(VLOOKUP(D565,'Demand Locations'!B:D,3,FALSE)="","",VLOOKUP(D565,'Demand Locations'!B:D,3,FALSE)))</f>
        <v/>
      </c>
      <c r="N565" s="7" t="str">
        <f t="shared" si="90"/>
        <v/>
      </c>
      <c r="O565" s="7" t="str">
        <f t="shared" si="91"/>
        <v/>
      </c>
      <c r="P565" s="7" t="str">
        <f t="shared" si="92"/>
        <v/>
      </c>
      <c r="Q565" s="7" t="str">
        <f t="shared" si="93"/>
        <v/>
      </c>
      <c r="R565" s="7" t="str">
        <f t="shared" si="94"/>
        <v/>
      </c>
      <c r="S565" s="7" t="str">
        <f t="shared" si="95"/>
        <v/>
      </c>
      <c r="T565" s="7" t="str">
        <f t="shared" si="96"/>
        <v/>
      </c>
      <c r="U565" s="7" t="str">
        <f t="shared" si="97"/>
        <v/>
      </c>
      <c r="V565" s="7" t="str">
        <f t="shared" si="98"/>
        <v/>
      </c>
      <c r="W565" s="60" t="str">
        <f>IF(ISNUMBER(V565),IF(ISNA(VLOOKUP(I565,'Distances Lookup Table'!D:E,2,FALSE)),V565*'General Settings'!$F$6,IF(VLOOKUP(I565,'Distances Lookup Table'!D:E,2,FALSE)="",V565*'General Settings'!$F$6,VLOOKUP(I565,'Distances Lookup Table'!D:E,2,FALSE))),"")</f>
        <v/>
      </c>
      <c r="X565" s="18" t="str">
        <f>IF(D565&lt;&gt;"",'Workers Settings'!H565,"")</f>
        <v/>
      </c>
      <c r="Y565" s="18" t="str">
        <f>IF(D565&lt;&gt;"",'Workers Settings'!I565,"")</f>
        <v/>
      </c>
      <c r="Z565" s="29" t="str">
        <f>IF('Workers Settings'!L565&lt;&gt;"",'Workers Settings'!L565,'Workers Settings'!K565)</f>
        <v/>
      </c>
      <c r="AA565" s="29" t="str">
        <f>IF(D565&lt;&gt;"",IF('Workers Settings'!L565&lt;&gt;"",'Workers Settings'!L565,'Workers Settings'!K565),"")</f>
        <v/>
      </c>
    </row>
    <row r="566" spans="1:27" x14ac:dyDescent="0.25">
      <c r="A566" s="7">
        <f t="shared" si="89"/>
        <v>562</v>
      </c>
      <c r="B566" s="7" t="str">
        <f>IF('Workers Settings'!B566&lt;&gt;"",'Workers Settings'!B566,"")</f>
        <v/>
      </c>
      <c r="C566" s="7" t="str">
        <f>IF('Workers Settings'!C566&lt;&gt;"",'Workers Settings'!C566,"")</f>
        <v/>
      </c>
      <c r="D566" s="17"/>
      <c r="E566" s="17"/>
      <c r="F566" s="17"/>
      <c r="G566" s="7" t="str">
        <f>IF(D566&lt;&gt;"",IF('Workers Settings'!D566="","",'Workers Settings'!D566),"")</f>
        <v/>
      </c>
      <c r="H566" s="7" t="str">
        <f>IF(D566&lt;&gt;"",'Workers Settings'!E566,"")</f>
        <v/>
      </c>
      <c r="I566" s="7" t="str">
        <f t="shared" si="88"/>
        <v/>
      </c>
      <c r="J566" s="7" t="str">
        <f>IF('Workers Settings'!F566&lt;&gt;"",'Workers Settings'!F566,"")</f>
        <v/>
      </c>
      <c r="K566" s="7" t="str">
        <f>IF('Workers Settings'!G566&lt;&gt;"",'Workers Settings'!G566,"")</f>
        <v/>
      </c>
      <c r="L566" s="7" t="str">
        <f>IF(D566="","",IF(VLOOKUP(D566,'Demand Locations'!B:D,2,FALSE)="","",VLOOKUP(D566,'Demand Locations'!B:D,2,FALSE)))</f>
        <v/>
      </c>
      <c r="M566" s="7" t="str">
        <f>IF(D566="","",IF(VLOOKUP(D566,'Demand Locations'!B:D,3,FALSE)="","",VLOOKUP(D566,'Demand Locations'!B:D,3,FALSE)))</f>
        <v/>
      </c>
      <c r="N566" s="7" t="str">
        <f t="shared" si="90"/>
        <v/>
      </c>
      <c r="O566" s="7" t="str">
        <f t="shared" si="91"/>
        <v/>
      </c>
      <c r="P566" s="7" t="str">
        <f t="shared" si="92"/>
        <v/>
      </c>
      <c r="Q566" s="7" t="str">
        <f t="shared" si="93"/>
        <v/>
      </c>
      <c r="R566" s="7" t="str">
        <f t="shared" si="94"/>
        <v/>
      </c>
      <c r="S566" s="7" t="str">
        <f t="shared" si="95"/>
        <v/>
      </c>
      <c r="T566" s="7" t="str">
        <f t="shared" si="96"/>
        <v/>
      </c>
      <c r="U566" s="7" t="str">
        <f t="shared" si="97"/>
        <v/>
      </c>
      <c r="V566" s="7" t="str">
        <f t="shared" si="98"/>
        <v/>
      </c>
      <c r="W566" s="60" t="str">
        <f>IF(ISNUMBER(V566),IF(ISNA(VLOOKUP(I566,'Distances Lookup Table'!D:E,2,FALSE)),V566*'General Settings'!$F$6,IF(VLOOKUP(I566,'Distances Lookup Table'!D:E,2,FALSE)="",V566*'General Settings'!$F$6,VLOOKUP(I566,'Distances Lookup Table'!D:E,2,FALSE))),"")</f>
        <v/>
      </c>
      <c r="X566" s="18" t="str">
        <f>IF(D566&lt;&gt;"",'Workers Settings'!H566,"")</f>
        <v/>
      </c>
      <c r="Y566" s="18" t="str">
        <f>IF(D566&lt;&gt;"",'Workers Settings'!I566,"")</f>
        <v/>
      </c>
      <c r="Z566" s="29" t="str">
        <f>IF('Workers Settings'!L566&lt;&gt;"",'Workers Settings'!L566,'Workers Settings'!K566)</f>
        <v/>
      </c>
      <c r="AA566" s="29" t="str">
        <f>IF(D566&lt;&gt;"",IF('Workers Settings'!L566&lt;&gt;"",'Workers Settings'!L566,'Workers Settings'!K566),"")</f>
        <v/>
      </c>
    </row>
    <row r="567" spans="1:27" x14ac:dyDescent="0.25">
      <c r="A567" s="7">
        <f t="shared" si="89"/>
        <v>563</v>
      </c>
      <c r="B567" s="7" t="str">
        <f>IF('Workers Settings'!B567&lt;&gt;"",'Workers Settings'!B567,"")</f>
        <v/>
      </c>
      <c r="C567" s="7" t="str">
        <f>IF('Workers Settings'!C567&lt;&gt;"",'Workers Settings'!C567,"")</f>
        <v/>
      </c>
      <c r="D567" s="17"/>
      <c r="E567" s="17"/>
      <c r="F567" s="17"/>
      <c r="G567" s="7" t="str">
        <f>IF(D567&lt;&gt;"",IF('Workers Settings'!D567="","",'Workers Settings'!D567),"")</f>
        <v/>
      </c>
      <c r="H567" s="7" t="str">
        <f>IF(D567&lt;&gt;"",'Workers Settings'!E567,"")</f>
        <v/>
      </c>
      <c r="I567" s="7" t="str">
        <f t="shared" si="88"/>
        <v/>
      </c>
      <c r="J567" s="7" t="str">
        <f>IF('Workers Settings'!F567&lt;&gt;"",'Workers Settings'!F567,"")</f>
        <v/>
      </c>
      <c r="K567" s="7" t="str">
        <f>IF('Workers Settings'!G567&lt;&gt;"",'Workers Settings'!G567,"")</f>
        <v/>
      </c>
      <c r="L567" s="7" t="str">
        <f>IF(D567="","",IF(VLOOKUP(D567,'Demand Locations'!B:D,2,FALSE)="","",VLOOKUP(D567,'Demand Locations'!B:D,2,FALSE)))</f>
        <v/>
      </c>
      <c r="M567" s="7" t="str">
        <f>IF(D567="","",IF(VLOOKUP(D567,'Demand Locations'!B:D,3,FALSE)="","",VLOOKUP(D567,'Demand Locations'!B:D,3,FALSE)))</f>
        <v/>
      </c>
      <c r="N567" s="7" t="str">
        <f t="shared" si="90"/>
        <v/>
      </c>
      <c r="O567" s="7" t="str">
        <f t="shared" si="91"/>
        <v/>
      </c>
      <c r="P567" s="7" t="str">
        <f t="shared" si="92"/>
        <v/>
      </c>
      <c r="Q567" s="7" t="str">
        <f t="shared" si="93"/>
        <v/>
      </c>
      <c r="R567" s="7" t="str">
        <f t="shared" si="94"/>
        <v/>
      </c>
      <c r="S567" s="7" t="str">
        <f t="shared" si="95"/>
        <v/>
      </c>
      <c r="T567" s="7" t="str">
        <f t="shared" si="96"/>
        <v/>
      </c>
      <c r="U567" s="7" t="str">
        <f t="shared" si="97"/>
        <v/>
      </c>
      <c r="V567" s="7" t="str">
        <f t="shared" si="98"/>
        <v/>
      </c>
      <c r="W567" s="60" t="str">
        <f>IF(ISNUMBER(V567),IF(ISNA(VLOOKUP(I567,'Distances Lookup Table'!D:E,2,FALSE)),V567*'General Settings'!$F$6,IF(VLOOKUP(I567,'Distances Lookup Table'!D:E,2,FALSE)="",V567*'General Settings'!$F$6,VLOOKUP(I567,'Distances Lookup Table'!D:E,2,FALSE))),"")</f>
        <v/>
      </c>
      <c r="X567" s="18" t="str">
        <f>IF(D567&lt;&gt;"",'Workers Settings'!H567,"")</f>
        <v/>
      </c>
      <c r="Y567" s="18" t="str">
        <f>IF(D567&lt;&gt;"",'Workers Settings'!I567,"")</f>
        <v/>
      </c>
      <c r="Z567" s="29" t="str">
        <f>IF('Workers Settings'!L567&lt;&gt;"",'Workers Settings'!L567,'Workers Settings'!K567)</f>
        <v/>
      </c>
      <c r="AA567" s="29" t="str">
        <f>IF(D567&lt;&gt;"",IF('Workers Settings'!L567&lt;&gt;"",'Workers Settings'!L567,'Workers Settings'!K567),"")</f>
        <v/>
      </c>
    </row>
    <row r="568" spans="1:27" x14ac:dyDescent="0.25">
      <c r="A568" s="7">
        <f t="shared" si="89"/>
        <v>564</v>
      </c>
      <c r="B568" s="7" t="str">
        <f>IF('Workers Settings'!B568&lt;&gt;"",'Workers Settings'!B568,"")</f>
        <v/>
      </c>
      <c r="C568" s="7" t="str">
        <f>IF('Workers Settings'!C568&lt;&gt;"",'Workers Settings'!C568,"")</f>
        <v/>
      </c>
      <c r="D568" s="17"/>
      <c r="E568" s="17"/>
      <c r="F568" s="17"/>
      <c r="G568" s="7" t="str">
        <f>IF(D568&lt;&gt;"",IF('Workers Settings'!D568="","",'Workers Settings'!D568),"")</f>
        <v/>
      </c>
      <c r="H568" s="7" t="str">
        <f>IF(D568&lt;&gt;"",'Workers Settings'!E568,"")</f>
        <v/>
      </c>
      <c r="I568" s="7" t="str">
        <f t="shared" si="88"/>
        <v/>
      </c>
      <c r="J568" s="7" t="str">
        <f>IF('Workers Settings'!F568&lt;&gt;"",'Workers Settings'!F568,"")</f>
        <v/>
      </c>
      <c r="K568" s="7" t="str">
        <f>IF('Workers Settings'!G568&lt;&gt;"",'Workers Settings'!G568,"")</f>
        <v/>
      </c>
      <c r="L568" s="7" t="str">
        <f>IF(D568="","",IF(VLOOKUP(D568,'Demand Locations'!B:D,2,FALSE)="","",VLOOKUP(D568,'Demand Locations'!B:D,2,FALSE)))</f>
        <v/>
      </c>
      <c r="M568" s="7" t="str">
        <f>IF(D568="","",IF(VLOOKUP(D568,'Demand Locations'!B:D,3,FALSE)="","",VLOOKUP(D568,'Demand Locations'!B:D,3,FALSE)))</f>
        <v/>
      </c>
      <c r="N568" s="7" t="str">
        <f t="shared" si="90"/>
        <v/>
      </c>
      <c r="O568" s="7" t="str">
        <f t="shared" si="91"/>
        <v/>
      </c>
      <c r="P568" s="7" t="str">
        <f t="shared" si="92"/>
        <v/>
      </c>
      <c r="Q568" s="7" t="str">
        <f t="shared" si="93"/>
        <v/>
      </c>
      <c r="R568" s="7" t="str">
        <f t="shared" si="94"/>
        <v/>
      </c>
      <c r="S568" s="7" t="str">
        <f t="shared" si="95"/>
        <v/>
      </c>
      <c r="T568" s="7" t="str">
        <f t="shared" si="96"/>
        <v/>
      </c>
      <c r="U568" s="7" t="str">
        <f t="shared" si="97"/>
        <v/>
      </c>
      <c r="V568" s="7" t="str">
        <f t="shared" si="98"/>
        <v/>
      </c>
      <c r="W568" s="60" t="str">
        <f>IF(ISNUMBER(V568),IF(ISNA(VLOOKUP(I568,'Distances Lookup Table'!D:E,2,FALSE)),V568*'General Settings'!$F$6,IF(VLOOKUP(I568,'Distances Lookup Table'!D:E,2,FALSE)="",V568*'General Settings'!$F$6,VLOOKUP(I568,'Distances Lookup Table'!D:E,2,FALSE))),"")</f>
        <v/>
      </c>
      <c r="X568" s="18" t="str">
        <f>IF(D568&lt;&gt;"",'Workers Settings'!H568,"")</f>
        <v/>
      </c>
      <c r="Y568" s="18" t="str">
        <f>IF(D568&lt;&gt;"",'Workers Settings'!I568,"")</f>
        <v/>
      </c>
      <c r="Z568" s="29" t="str">
        <f>IF('Workers Settings'!L568&lt;&gt;"",'Workers Settings'!L568,'Workers Settings'!K568)</f>
        <v/>
      </c>
      <c r="AA568" s="29" t="str">
        <f>IF(D568&lt;&gt;"",IF('Workers Settings'!L568&lt;&gt;"",'Workers Settings'!L568,'Workers Settings'!K568),"")</f>
        <v/>
      </c>
    </row>
    <row r="569" spans="1:27" x14ac:dyDescent="0.25">
      <c r="A569" s="7">
        <f t="shared" si="89"/>
        <v>565</v>
      </c>
      <c r="B569" s="7" t="str">
        <f>IF('Workers Settings'!B569&lt;&gt;"",'Workers Settings'!B569,"")</f>
        <v/>
      </c>
      <c r="C569" s="7" t="str">
        <f>IF('Workers Settings'!C569&lt;&gt;"",'Workers Settings'!C569,"")</f>
        <v/>
      </c>
      <c r="D569" s="17"/>
      <c r="E569" s="17"/>
      <c r="F569" s="17"/>
      <c r="G569" s="7" t="str">
        <f>IF(D569&lt;&gt;"",IF('Workers Settings'!D569="","",'Workers Settings'!D569),"")</f>
        <v/>
      </c>
      <c r="H569" s="7" t="str">
        <f>IF(D569&lt;&gt;"",'Workers Settings'!E569,"")</f>
        <v/>
      </c>
      <c r="I569" s="7" t="str">
        <f t="shared" si="88"/>
        <v/>
      </c>
      <c r="J569" s="7" t="str">
        <f>IF('Workers Settings'!F569&lt;&gt;"",'Workers Settings'!F569,"")</f>
        <v/>
      </c>
      <c r="K569" s="7" t="str">
        <f>IF('Workers Settings'!G569&lt;&gt;"",'Workers Settings'!G569,"")</f>
        <v/>
      </c>
      <c r="L569" s="7" t="str">
        <f>IF(D569="","",IF(VLOOKUP(D569,'Demand Locations'!B:D,2,FALSE)="","",VLOOKUP(D569,'Demand Locations'!B:D,2,FALSE)))</f>
        <v/>
      </c>
      <c r="M569" s="7" t="str">
        <f>IF(D569="","",IF(VLOOKUP(D569,'Demand Locations'!B:D,3,FALSE)="","",VLOOKUP(D569,'Demand Locations'!B:D,3,FALSE)))</f>
        <v/>
      </c>
      <c r="N569" s="7" t="str">
        <f t="shared" si="90"/>
        <v/>
      </c>
      <c r="O569" s="7" t="str">
        <f t="shared" si="91"/>
        <v/>
      </c>
      <c r="P569" s="7" t="str">
        <f t="shared" si="92"/>
        <v/>
      </c>
      <c r="Q569" s="7" t="str">
        <f t="shared" si="93"/>
        <v/>
      </c>
      <c r="R569" s="7" t="str">
        <f t="shared" si="94"/>
        <v/>
      </c>
      <c r="S569" s="7" t="str">
        <f t="shared" si="95"/>
        <v/>
      </c>
      <c r="T569" s="7" t="str">
        <f t="shared" si="96"/>
        <v/>
      </c>
      <c r="U569" s="7" t="str">
        <f t="shared" si="97"/>
        <v/>
      </c>
      <c r="V569" s="7" t="str">
        <f t="shared" si="98"/>
        <v/>
      </c>
      <c r="W569" s="60" t="str">
        <f>IF(ISNUMBER(V569),IF(ISNA(VLOOKUP(I569,'Distances Lookup Table'!D:E,2,FALSE)),V569*'General Settings'!$F$6,IF(VLOOKUP(I569,'Distances Lookup Table'!D:E,2,FALSE)="",V569*'General Settings'!$F$6,VLOOKUP(I569,'Distances Lookup Table'!D:E,2,FALSE))),"")</f>
        <v/>
      </c>
      <c r="X569" s="18" t="str">
        <f>IF(D569&lt;&gt;"",'Workers Settings'!H569,"")</f>
        <v/>
      </c>
      <c r="Y569" s="18" t="str">
        <f>IF(D569&lt;&gt;"",'Workers Settings'!I569,"")</f>
        <v/>
      </c>
      <c r="Z569" s="29" t="str">
        <f>IF('Workers Settings'!L569&lt;&gt;"",'Workers Settings'!L569,'Workers Settings'!K569)</f>
        <v/>
      </c>
      <c r="AA569" s="29" t="str">
        <f>IF(D569&lt;&gt;"",IF('Workers Settings'!L569&lt;&gt;"",'Workers Settings'!L569,'Workers Settings'!K569),"")</f>
        <v/>
      </c>
    </row>
    <row r="570" spans="1:27" x14ac:dyDescent="0.25">
      <c r="A570" s="7">
        <f t="shared" si="89"/>
        <v>566</v>
      </c>
      <c r="B570" s="7" t="str">
        <f>IF('Workers Settings'!B570&lt;&gt;"",'Workers Settings'!B570,"")</f>
        <v/>
      </c>
      <c r="C570" s="7" t="str">
        <f>IF('Workers Settings'!C570&lt;&gt;"",'Workers Settings'!C570,"")</f>
        <v/>
      </c>
      <c r="D570" s="17"/>
      <c r="E570" s="17"/>
      <c r="F570" s="17"/>
      <c r="G570" s="7" t="str">
        <f>IF(D570&lt;&gt;"",IF('Workers Settings'!D570="","",'Workers Settings'!D570),"")</f>
        <v/>
      </c>
      <c r="H570" s="7" t="str">
        <f>IF(D570&lt;&gt;"",'Workers Settings'!E570,"")</f>
        <v/>
      </c>
      <c r="I570" s="7" t="str">
        <f t="shared" si="88"/>
        <v/>
      </c>
      <c r="J570" s="7" t="str">
        <f>IF('Workers Settings'!F570&lt;&gt;"",'Workers Settings'!F570,"")</f>
        <v/>
      </c>
      <c r="K570" s="7" t="str">
        <f>IF('Workers Settings'!G570&lt;&gt;"",'Workers Settings'!G570,"")</f>
        <v/>
      </c>
      <c r="L570" s="7" t="str">
        <f>IF(D570="","",IF(VLOOKUP(D570,'Demand Locations'!B:D,2,FALSE)="","",VLOOKUP(D570,'Demand Locations'!B:D,2,FALSE)))</f>
        <v/>
      </c>
      <c r="M570" s="7" t="str">
        <f>IF(D570="","",IF(VLOOKUP(D570,'Demand Locations'!B:D,3,FALSE)="","",VLOOKUP(D570,'Demand Locations'!B:D,3,FALSE)))</f>
        <v/>
      </c>
      <c r="N570" s="7" t="str">
        <f t="shared" si="90"/>
        <v/>
      </c>
      <c r="O570" s="7" t="str">
        <f t="shared" si="91"/>
        <v/>
      </c>
      <c r="P570" s="7" t="str">
        <f t="shared" si="92"/>
        <v/>
      </c>
      <c r="Q570" s="7" t="str">
        <f t="shared" si="93"/>
        <v/>
      </c>
      <c r="R570" s="7" t="str">
        <f t="shared" si="94"/>
        <v/>
      </c>
      <c r="S570" s="7" t="str">
        <f t="shared" si="95"/>
        <v/>
      </c>
      <c r="T570" s="7" t="str">
        <f t="shared" si="96"/>
        <v/>
      </c>
      <c r="U570" s="7" t="str">
        <f t="shared" si="97"/>
        <v/>
      </c>
      <c r="V570" s="7" t="str">
        <f t="shared" si="98"/>
        <v/>
      </c>
      <c r="W570" s="60" t="str">
        <f>IF(ISNUMBER(V570),IF(ISNA(VLOOKUP(I570,'Distances Lookup Table'!D:E,2,FALSE)),V570*'General Settings'!$F$6,IF(VLOOKUP(I570,'Distances Lookup Table'!D:E,2,FALSE)="",V570*'General Settings'!$F$6,VLOOKUP(I570,'Distances Lookup Table'!D:E,2,FALSE))),"")</f>
        <v/>
      </c>
      <c r="X570" s="18" t="str">
        <f>IF(D570&lt;&gt;"",'Workers Settings'!H570,"")</f>
        <v/>
      </c>
      <c r="Y570" s="18" t="str">
        <f>IF(D570&lt;&gt;"",'Workers Settings'!I570,"")</f>
        <v/>
      </c>
      <c r="Z570" s="29" t="str">
        <f>IF('Workers Settings'!L570&lt;&gt;"",'Workers Settings'!L570,'Workers Settings'!K570)</f>
        <v/>
      </c>
      <c r="AA570" s="29" t="str">
        <f>IF(D570&lt;&gt;"",IF('Workers Settings'!L570&lt;&gt;"",'Workers Settings'!L570,'Workers Settings'!K570),"")</f>
        <v/>
      </c>
    </row>
    <row r="571" spans="1:27" x14ac:dyDescent="0.25">
      <c r="A571" s="7">
        <f t="shared" si="89"/>
        <v>567</v>
      </c>
      <c r="B571" s="7" t="str">
        <f>IF('Workers Settings'!B571&lt;&gt;"",'Workers Settings'!B571,"")</f>
        <v/>
      </c>
      <c r="C571" s="7" t="str">
        <f>IF('Workers Settings'!C571&lt;&gt;"",'Workers Settings'!C571,"")</f>
        <v/>
      </c>
      <c r="D571" s="17"/>
      <c r="E571" s="17"/>
      <c r="F571" s="17"/>
      <c r="G571" s="7" t="str">
        <f>IF(D571&lt;&gt;"",IF('Workers Settings'!D571="","",'Workers Settings'!D571),"")</f>
        <v/>
      </c>
      <c r="H571" s="7" t="str">
        <f>IF(D571&lt;&gt;"",'Workers Settings'!E571,"")</f>
        <v/>
      </c>
      <c r="I571" s="7" t="str">
        <f t="shared" si="88"/>
        <v/>
      </c>
      <c r="J571" s="7" t="str">
        <f>IF('Workers Settings'!F571&lt;&gt;"",'Workers Settings'!F571,"")</f>
        <v/>
      </c>
      <c r="K571" s="7" t="str">
        <f>IF('Workers Settings'!G571&lt;&gt;"",'Workers Settings'!G571,"")</f>
        <v/>
      </c>
      <c r="L571" s="7" t="str">
        <f>IF(D571="","",IF(VLOOKUP(D571,'Demand Locations'!B:D,2,FALSE)="","",VLOOKUP(D571,'Demand Locations'!B:D,2,FALSE)))</f>
        <v/>
      </c>
      <c r="M571" s="7" t="str">
        <f>IF(D571="","",IF(VLOOKUP(D571,'Demand Locations'!B:D,3,FALSE)="","",VLOOKUP(D571,'Demand Locations'!B:D,3,FALSE)))</f>
        <v/>
      </c>
      <c r="N571" s="7" t="str">
        <f t="shared" si="90"/>
        <v/>
      </c>
      <c r="O571" s="7" t="str">
        <f t="shared" si="91"/>
        <v/>
      </c>
      <c r="P571" s="7" t="str">
        <f t="shared" si="92"/>
        <v/>
      </c>
      <c r="Q571" s="7" t="str">
        <f t="shared" si="93"/>
        <v/>
      </c>
      <c r="R571" s="7" t="str">
        <f t="shared" si="94"/>
        <v/>
      </c>
      <c r="S571" s="7" t="str">
        <f t="shared" si="95"/>
        <v/>
      </c>
      <c r="T571" s="7" t="str">
        <f t="shared" si="96"/>
        <v/>
      </c>
      <c r="U571" s="7" t="str">
        <f t="shared" si="97"/>
        <v/>
      </c>
      <c r="V571" s="7" t="str">
        <f t="shared" si="98"/>
        <v/>
      </c>
      <c r="W571" s="60" t="str">
        <f>IF(ISNUMBER(V571),IF(ISNA(VLOOKUP(I571,'Distances Lookup Table'!D:E,2,FALSE)),V571*'General Settings'!$F$6,IF(VLOOKUP(I571,'Distances Lookup Table'!D:E,2,FALSE)="",V571*'General Settings'!$F$6,VLOOKUP(I571,'Distances Lookup Table'!D:E,2,FALSE))),"")</f>
        <v/>
      </c>
      <c r="X571" s="18" t="str">
        <f>IF(D571&lt;&gt;"",'Workers Settings'!H571,"")</f>
        <v/>
      </c>
      <c r="Y571" s="18" t="str">
        <f>IF(D571&lt;&gt;"",'Workers Settings'!I571,"")</f>
        <v/>
      </c>
      <c r="Z571" s="29" t="str">
        <f>IF('Workers Settings'!L571&lt;&gt;"",'Workers Settings'!L571,'Workers Settings'!K571)</f>
        <v/>
      </c>
      <c r="AA571" s="29" t="str">
        <f>IF(D571&lt;&gt;"",IF('Workers Settings'!L571&lt;&gt;"",'Workers Settings'!L571,'Workers Settings'!K571),"")</f>
        <v/>
      </c>
    </row>
    <row r="572" spans="1:27" x14ac:dyDescent="0.25">
      <c r="A572" s="7">
        <f t="shared" si="89"/>
        <v>568</v>
      </c>
      <c r="B572" s="7" t="str">
        <f>IF('Workers Settings'!B572&lt;&gt;"",'Workers Settings'!B572,"")</f>
        <v/>
      </c>
      <c r="C572" s="7" t="str">
        <f>IF('Workers Settings'!C572&lt;&gt;"",'Workers Settings'!C572,"")</f>
        <v/>
      </c>
      <c r="D572" s="17"/>
      <c r="E572" s="17"/>
      <c r="F572" s="17"/>
      <c r="G572" s="7" t="str">
        <f>IF(D572&lt;&gt;"",IF('Workers Settings'!D572="","",'Workers Settings'!D572),"")</f>
        <v/>
      </c>
      <c r="H572" s="7" t="str">
        <f>IF(D572&lt;&gt;"",'Workers Settings'!E572,"")</f>
        <v/>
      </c>
      <c r="I572" s="7" t="str">
        <f t="shared" si="88"/>
        <v/>
      </c>
      <c r="J572" s="7" t="str">
        <f>IF('Workers Settings'!F572&lt;&gt;"",'Workers Settings'!F572,"")</f>
        <v/>
      </c>
      <c r="K572" s="7" t="str">
        <f>IF('Workers Settings'!G572&lt;&gt;"",'Workers Settings'!G572,"")</f>
        <v/>
      </c>
      <c r="L572" s="7" t="str">
        <f>IF(D572="","",IF(VLOOKUP(D572,'Demand Locations'!B:D,2,FALSE)="","",VLOOKUP(D572,'Demand Locations'!B:D,2,FALSE)))</f>
        <v/>
      </c>
      <c r="M572" s="7" t="str">
        <f>IF(D572="","",IF(VLOOKUP(D572,'Demand Locations'!B:D,3,FALSE)="","",VLOOKUP(D572,'Demand Locations'!B:D,3,FALSE)))</f>
        <v/>
      </c>
      <c r="N572" s="7" t="str">
        <f t="shared" si="90"/>
        <v/>
      </c>
      <c r="O572" s="7" t="str">
        <f t="shared" si="91"/>
        <v/>
      </c>
      <c r="P572" s="7" t="str">
        <f t="shared" si="92"/>
        <v/>
      </c>
      <c r="Q572" s="7" t="str">
        <f t="shared" si="93"/>
        <v/>
      </c>
      <c r="R572" s="7" t="str">
        <f t="shared" si="94"/>
        <v/>
      </c>
      <c r="S572" s="7" t="str">
        <f t="shared" si="95"/>
        <v/>
      </c>
      <c r="T572" s="7" t="str">
        <f t="shared" si="96"/>
        <v/>
      </c>
      <c r="U572" s="7" t="str">
        <f t="shared" si="97"/>
        <v/>
      </c>
      <c r="V572" s="7" t="str">
        <f t="shared" si="98"/>
        <v/>
      </c>
      <c r="W572" s="60" t="str">
        <f>IF(ISNUMBER(V572),IF(ISNA(VLOOKUP(I572,'Distances Lookup Table'!D:E,2,FALSE)),V572*'General Settings'!$F$6,IF(VLOOKUP(I572,'Distances Lookup Table'!D:E,2,FALSE)="",V572*'General Settings'!$F$6,VLOOKUP(I572,'Distances Lookup Table'!D:E,2,FALSE))),"")</f>
        <v/>
      </c>
      <c r="X572" s="18" t="str">
        <f>IF(D572&lt;&gt;"",'Workers Settings'!H572,"")</f>
        <v/>
      </c>
      <c r="Y572" s="18" t="str">
        <f>IF(D572&lt;&gt;"",'Workers Settings'!I572,"")</f>
        <v/>
      </c>
      <c r="Z572" s="29" t="str">
        <f>IF('Workers Settings'!L572&lt;&gt;"",'Workers Settings'!L572,'Workers Settings'!K572)</f>
        <v/>
      </c>
      <c r="AA572" s="29" t="str">
        <f>IF(D572&lt;&gt;"",IF('Workers Settings'!L572&lt;&gt;"",'Workers Settings'!L572,'Workers Settings'!K572),"")</f>
        <v/>
      </c>
    </row>
    <row r="573" spans="1:27" x14ac:dyDescent="0.25">
      <c r="A573" s="7">
        <f t="shared" si="89"/>
        <v>569</v>
      </c>
      <c r="B573" s="7" t="str">
        <f>IF('Workers Settings'!B573&lt;&gt;"",'Workers Settings'!B573,"")</f>
        <v/>
      </c>
      <c r="C573" s="7" t="str">
        <f>IF('Workers Settings'!C573&lt;&gt;"",'Workers Settings'!C573,"")</f>
        <v/>
      </c>
      <c r="D573" s="17"/>
      <c r="E573" s="17"/>
      <c r="F573" s="17"/>
      <c r="G573" s="7" t="str">
        <f>IF(D573&lt;&gt;"",IF('Workers Settings'!D573="","",'Workers Settings'!D573),"")</f>
        <v/>
      </c>
      <c r="H573" s="7" t="str">
        <f>IF(D573&lt;&gt;"",'Workers Settings'!E573,"")</f>
        <v/>
      </c>
      <c r="I573" s="7" t="str">
        <f t="shared" si="88"/>
        <v/>
      </c>
      <c r="J573" s="7" t="str">
        <f>IF('Workers Settings'!F573&lt;&gt;"",'Workers Settings'!F573,"")</f>
        <v/>
      </c>
      <c r="K573" s="7" t="str">
        <f>IF('Workers Settings'!G573&lt;&gt;"",'Workers Settings'!G573,"")</f>
        <v/>
      </c>
      <c r="L573" s="7" t="str">
        <f>IF(D573="","",IF(VLOOKUP(D573,'Demand Locations'!B:D,2,FALSE)="","",VLOOKUP(D573,'Demand Locations'!B:D,2,FALSE)))</f>
        <v/>
      </c>
      <c r="M573" s="7" t="str">
        <f>IF(D573="","",IF(VLOOKUP(D573,'Demand Locations'!B:D,3,FALSE)="","",VLOOKUP(D573,'Demand Locations'!B:D,3,FALSE)))</f>
        <v/>
      </c>
      <c r="N573" s="7" t="str">
        <f t="shared" si="90"/>
        <v/>
      </c>
      <c r="O573" s="7" t="str">
        <f t="shared" si="91"/>
        <v/>
      </c>
      <c r="P573" s="7" t="str">
        <f t="shared" si="92"/>
        <v/>
      </c>
      <c r="Q573" s="7" t="str">
        <f t="shared" si="93"/>
        <v/>
      </c>
      <c r="R573" s="7" t="str">
        <f t="shared" si="94"/>
        <v/>
      </c>
      <c r="S573" s="7" t="str">
        <f t="shared" si="95"/>
        <v/>
      </c>
      <c r="T573" s="7" t="str">
        <f t="shared" si="96"/>
        <v/>
      </c>
      <c r="U573" s="7" t="str">
        <f t="shared" si="97"/>
        <v/>
      </c>
      <c r="V573" s="7" t="str">
        <f t="shared" si="98"/>
        <v/>
      </c>
      <c r="W573" s="60" t="str">
        <f>IF(ISNUMBER(V573),IF(ISNA(VLOOKUP(I573,'Distances Lookup Table'!D:E,2,FALSE)),V573*'General Settings'!$F$6,IF(VLOOKUP(I573,'Distances Lookup Table'!D:E,2,FALSE)="",V573*'General Settings'!$F$6,VLOOKUP(I573,'Distances Lookup Table'!D:E,2,FALSE))),"")</f>
        <v/>
      </c>
      <c r="X573" s="18" t="str">
        <f>IF(D573&lt;&gt;"",'Workers Settings'!H573,"")</f>
        <v/>
      </c>
      <c r="Y573" s="18" t="str">
        <f>IF(D573&lt;&gt;"",'Workers Settings'!I573,"")</f>
        <v/>
      </c>
      <c r="Z573" s="29" t="str">
        <f>IF('Workers Settings'!L573&lt;&gt;"",'Workers Settings'!L573,'Workers Settings'!K573)</f>
        <v/>
      </c>
      <c r="AA573" s="29" t="str">
        <f>IF(D573&lt;&gt;"",IF('Workers Settings'!L573&lt;&gt;"",'Workers Settings'!L573,'Workers Settings'!K573),"")</f>
        <v/>
      </c>
    </row>
    <row r="574" spans="1:27" x14ac:dyDescent="0.25">
      <c r="A574" s="7">
        <f t="shared" si="89"/>
        <v>570</v>
      </c>
      <c r="B574" s="7" t="str">
        <f>IF('Workers Settings'!B574&lt;&gt;"",'Workers Settings'!B574,"")</f>
        <v/>
      </c>
      <c r="C574" s="7" t="str">
        <f>IF('Workers Settings'!C574&lt;&gt;"",'Workers Settings'!C574,"")</f>
        <v/>
      </c>
      <c r="D574" s="17"/>
      <c r="E574" s="17"/>
      <c r="F574" s="17"/>
      <c r="G574" s="7" t="str">
        <f>IF(D574&lt;&gt;"",IF('Workers Settings'!D574="","",'Workers Settings'!D574),"")</f>
        <v/>
      </c>
      <c r="H574" s="7" t="str">
        <f>IF(D574&lt;&gt;"",'Workers Settings'!E574,"")</f>
        <v/>
      </c>
      <c r="I574" s="7" t="str">
        <f t="shared" si="88"/>
        <v/>
      </c>
      <c r="J574" s="7" t="str">
        <f>IF('Workers Settings'!F574&lt;&gt;"",'Workers Settings'!F574,"")</f>
        <v/>
      </c>
      <c r="K574" s="7" t="str">
        <f>IF('Workers Settings'!G574&lt;&gt;"",'Workers Settings'!G574,"")</f>
        <v/>
      </c>
      <c r="L574" s="7" t="str">
        <f>IF(D574="","",IF(VLOOKUP(D574,'Demand Locations'!B:D,2,FALSE)="","",VLOOKUP(D574,'Demand Locations'!B:D,2,FALSE)))</f>
        <v/>
      </c>
      <c r="M574" s="7" t="str">
        <f>IF(D574="","",IF(VLOOKUP(D574,'Demand Locations'!B:D,3,FALSE)="","",VLOOKUP(D574,'Demand Locations'!B:D,3,FALSE)))</f>
        <v/>
      </c>
      <c r="N574" s="7" t="str">
        <f t="shared" si="90"/>
        <v/>
      </c>
      <c r="O574" s="7" t="str">
        <f t="shared" si="91"/>
        <v/>
      </c>
      <c r="P574" s="7" t="str">
        <f t="shared" si="92"/>
        <v/>
      </c>
      <c r="Q574" s="7" t="str">
        <f t="shared" si="93"/>
        <v/>
      </c>
      <c r="R574" s="7" t="str">
        <f t="shared" si="94"/>
        <v/>
      </c>
      <c r="S574" s="7" t="str">
        <f t="shared" si="95"/>
        <v/>
      </c>
      <c r="T574" s="7" t="str">
        <f t="shared" si="96"/>
        <v/>
      </c>
      <c r="U574" s="7" t="str">
        <f t="shared" si="97"/>
        <v/>
      </c>
      <c r="V574" s="7" t="str">
        <f t="shared" si="98"/>
        <v/>
      </c>
      <c r="W574" s="60" t="str">
        <f>IF(ISNUMBER(V574),IF(ISNA(VLOOKUP(I574,'Distances Lookup Table'!D:E,2,FALSE)),V574*'General Settings'!$F$6,IF(VLOOKUP(I574,'Distances Lookup Table'!D:E,2,FALSE)="",V574*'General Settings'!$F$6,VLOOKUP(I574,'Distances Lookup Table'!D:E,2,FALSE))),"")</f>
        <v/>
      </c>
      <c r="X574" s="18" t="str">
        <f>IF(D574&lt;&gt;"",'Workers Settings'!H574,"")</f>
        <v/>
      </c>
      <c r="Y574" s="18" t="str">
        <f>IF(D574&lt;&gt;"",'Workers Settings'!I574,"")</f>
        <v/>
      </c>
      <c r="Z574" s="29" t="str">
        <f>IF('Workers Settings'!L574&lt;&gt;"",'Workers Settings'!L574,'Workers Settings'!K574)</f>
        <v/>
      </c>
      <c r="AA574" s="29" t="str">
        <f>IF(D574&lt;&gt;"",IF('Workers Settings'!L574&lt;&gt;"",'Workers Settings'!L574,'Workers Settings'!K574),"")</f>
        <v/>
      </c>
    </row>
    <row r="575" spans="1:27" x14ac:dyDescent="0.25">
      <c r="A575" s="7">
        <f t="shared" si="89"/>
        <v>571</v>
      </c>
      <c r="B575" s="7" t="str">
        <f>IF('Workers Settings'!B575&lt;&gt;"",'Workers Settings'!B575,"")</f>
        <v/>
      </c>
      <c r="C575" s="7" t="str">
        <f>IF('Workers Settings'!C575&lt;&gt;"",'Workers Settings'!C575,"")</f>
        <v/>
      </c>
      <c r="D575" s="17"/>
      <c r="E575" s="17"/>
      <c r="F575" s="17"/>
      <c r="G575" s="7" t="str">
        <f>IF(D575&lt;&gt;"",IF('Workers Settings'!D575="","",'Workers Settings'!D575),"")</f>
        <v/>
      </c>
      <c r="H575" s="7" t="str">
        <f>IF(D575&lt;&gt;"",'Workers Settings'!E575,"")</f>
        <v/>
      </c>
      <c r="I575" s="7" t="str">
        <f t="shared" si="88"/>
        <v/>
      </c>
      <c r="J575" s="7" t="str">
        <f>IF('Workers Settings'!F575&lt;&gt;"",'Workers Settings'!F575,"")</f>
        <v/>
      </c>
      <c r="K575" s="7" t="str">
        <f>IF('Workers Settings'!G575&lt;&gt;"",'Workers Settings'!G575,"")</f>
        <v/>
      </c>
      <c r="L575" s="7" t="str">
        <f>IF(D575="","",IF(VLOOKUP(D575,'Demand Locations'!B:D,2,FALSE)="","",VLOOKUP(D575,'Demand Locations'!B:D,2,FALSE)))</f>
        <v/>
      </c>
      <c r="M575" s="7" t="str">
        <f>IF(D575="","",IF(VLOOKUP(D575,'Demand Locations'!B:D,3,FALSE)="","",VLOOKUP(D575,'Demand Locations'!B:D,3,FALSE)))</f>
        <v/>
      </c>
      <c r="N575" s="7" t="str">
        <f t="shared" si="90"/>
        <v/>
      </c>
      <c r="O575" s="7" t="str">
        <f t="shared" si="91"/>
        <v/>
      </c>
      <c r="P575" s="7" t="str">
        <f t="shared" si="92"/>
        <v/>
      </c>
      <c r="Q575" s="7" t="str">
        <f t="shared" si="93"/>
        <v/>
      </c>
      <c r="R575" s="7" t="str">
        <f t="shared" si="94"/>
        <v/>
      </c>
      <c r="S575" s="7" t="str">
        <f t="shared" si="95"/>
        <v/>
      </c>
      <c r="T575" s="7" t="str">
        <f t="shared" si="96"/>
        <v/>
      </c>
      <c r="U575" s="7" t="str">
        <f t="shared" si="97"/>
        <v/>
      </c>
      <c r="V575" s="7" t="str">
        <f t="shared" si="98"/>
        <v/>
      </c>
      <c r="W575" s="60" t="str">
        <f>IF(ISNUMBER(V575),IF(ISNA(VLOOKUP(I575,'Distances Lookup Table'!D:E,2,FALSE)),V575*'General Settings'!$F$6,IF(VLOOKUP(I575,'Distances Lookup Table'!D:E,2,FALSE)="",V575*'General Settings'!$F$6,VLOOKUP(I575,'Distances Lookup Table'!D:E,2,FALSE))),"")</f>
        <v/>
      </c>
      <c r="X575" s="18" t="str">
        <f>IF(D575&lt;&gt;"",'Workers Settings'!H575,"")</f>
        <v/>
      </c>
      <c r="Y575" s="18" t="str">
        <f>IF(D575&lt;&gt;"",'Workers Settings'!I575,"")</f>
        <v/>
      </c>
      <c r="Z575" s="29" t="str">
        <f>IF('Workers Settings'!L575&lt;&gt;"",'Workers Settings'!L575,'Workers Settings'!K575)</f>
        <v/>
      </c>
      <c r="AA575" s="29" t="str">
        <f>IF(D575&lt;&gt;"",IF('Workers Settings'!L575&lt;&gt;"",'Workers Settings'!L575,'Workers Settings'!K575),"")</f>
        <v/>
      </c>
    </row>
    <row r="576" spans="1:27" x14ac:dyDescent="0.25">
      <c r="A576" s="7">
        <f t="shared" si="89"/>
        <v>572</v>
      </c>
      <c r="B576" s="7" t="str">
        <f>IF('Workers Settings'!B576&lt;&gt;"",'Workers Settings'!B576,"")</f>
        <v/>
      </c>
      <c r="C576" s="7" t="str">
        <f>IF('Workers Settings'!C576&lt;&gt;"",'Workers Settings'!C576,"")</f>
        <v/>
      </c>
      <c r="D576" s="17"/>
      <c r="E576" s="17"/>
      <c r="F576" s="17"/>
      <c r="G576" s="7" t="str">
        <f>IF(D576&lt;&gt;"",IF('Workers Settings'!D576="","",'Workers Settings'!D576),"")</f>
        <v/>
      </c>
      <c r="H576" s="7" t="str">
        <f>IF(D576&lt;&gt;"",'Workers Settings'!E576,"")</f>
        <v/>
      </c>
      <c r="I576" s="7" t="str">
        <f t="shared" si="88"/>
        <v/>
      </c>
      <c r="J576" s="7" t="str">
        <f>IF('Workers Settings'!F576&lt;&gt;"",'Workers Settings'!F576,"")</f>
        <v/>
      </c>
      <c r="K576" s="7" t="str">
        <f>IF('Workers Settings'!G576&lt;&gt;"",'Workers Settings'!G576,"")</f>
        <v/>
      </c>
      <c r="L576" s="7" t="str">
        <f>IF(D576="","",IF(VLOOKUP(D576,'Demand Locations'!B:D,2,FALSE)="","",VLOOKUP(D576,'Demand Locations'!B:D,2,FALSE)))</f>
        <v/>
      </c>
      <c r="M576" s="7" t="str">
        <f>IF(D576="","",IF(VLOOKUP(D576,'Demand Locations'!B:D,3,FALSE)="","",VLOOKUP(D576,'Demand Locations'!B:D,3,FALSE)))</f>
        <v/>
      </c>
      <c r="N576" s="7" t="str">
        <f t="shared" si="90"/>
        <v/>
      </c>
      <c r="O576" s="7" t="str">
        <f t="shared" si="91"/>
        <v/>
      </c>
      <c r="P576" s="7" t="str">
        <f t="shared" si="92"/>
        <v/>
      </c>
      <c r="Q576" s="7" t="str">
        <f t="shared" si="93"/>
        <v/>
      </c>
      <c r="R576" s="7" t="str">
        <f t="shared" si="94"/>
        <v/>
      </c>
      <c r="S576" s="7" t="str">
        <f t="shared" si="95"/>
        <v/>
      </c>
      <c r="T576" s="7" t="str">
        <f t="shared" si="96"/>
        <v/>
      </c>
      <c r="U576" s="7" t="str">
        <f t="shared" si="97"/>
        <v/>
      </c>
      <c r="V576" s="7" t="str">
        <f t="shared" si="98"/>
        <v/>
      </c>
      <c r="W576" s="60" t="str">
        <f>IF(ISNUMBER(V576),IF(ISNA(VLOOKUP(I576,'Distances Lookup Table'!D:E,2,FALSE)),V576*'General Settings'!$F$6,IF(VLOOKUP(I576,'Distances Lookup Table'!D:E,2,FALSE)="",V576*'General Settings'!$F$6,VLOOKUP(I576,'Distances Lookup Table'!D:E,2,FALSE))),"")</f>
        <v/>
      </c>
      <c r="X576" s="18" t="str">
        <f>IF(D576&lt;&gt;"",'Workers Settings'!H576,"")</f>
        <v/>
      </c>
      <c r="Y576" s="18" t="str">
        <f>IF(D576&lt;&gt;"",'Workers Settings'!I576,"")</f>
        <v/>
      </c>
      <c r="Z576" s="29" t="str">
        <f>IF('Workers Settings'!L576&lt;&gt;"",'Workers Settings'!L576,'Workers Settings'!K576)</f>
        <v/>
      </c>
      <c r="AA576" s="29" t="str">
        <f>IF(D576&lt;&gt;"",IF('Workers Settings'!L576&lt;&gt;"",'Workers Settings'!L576,'Workers Settings'!K576),"")</f>
        <v/>
      </c>
    </row>
    <row r="577" spans="1:27" x14ac:dyDescent="0.25">
      <c r="A577" s="7">
        <f t="shared" si="89"/>
        <v>573</v>
      </c>
      <c r="B577" s="7" t="str">
        <f>IF('Workers Settings'!B577&lt;&gt;"",'Workers Settings'!B577,"")</f>
        <v/>
      </c>
      <c r="C577" s="7" t="str">
        <f>IF('Workers Settings'!C577&lt;&gt;"",'Workers Settings'!C577,"")</f>
        <v/>
      </c>
      <c r="D577" s="17"/>
      <c r="E577" s="17"/>
      <c r="F577" s="17"/>
      <c r="G577" s="7" t="str">
        <f>IF(D577&lt;&gt;"",IF('Workers Settings'!D577="","",'Workers Settings'!D577),"")</f>
        <v/>
      </c>
      <c r="H577" s="7" t="str">
        <f>IF(D577&lt;&gt;"",'Workers Settings'!E577,"")</f>
        <v/>
      </c>
      <c r="I577" s="7" t="str">
        <f t="shared" si="88"/>
        <v/>
      </c>
      <c r="J577" s="7" t="str">
        <f>IF('Workers Settings'!F577&lt;&gt;"",'Workers Settings'!F577,"")</f>
        <v/>
      </c>
      <c r="K577" s="7" t="str">
        <f>IF('Workers Settings'!G577&lt;&gt;"",'Workers Settings'!G577,"")</f>
        <v/>
      </c>
      <c r="L577" s="7" t="str">
        <f>IF(D577="","",IF(VLOOKUP(D577,'Demand Locations'!B:D,2,FALSE)="","",VLOOKUP(D577,'Demand Locations'!B:D,2,FALSE)))</f>
        <v/>
      </c>
      <c r="M577" s="7" t="str">
        <f>IF(D577="","",IF(VLOOKUP(D577,'Demand Locations'!B:D,3,FALSE)="","",VLOOKUP(D577,'Demand Locations'!B:D,3,FALSE)))</f>
        <v/>
      </c>
      <c r="N577" s="7" t="str">
        <f t="shared" si="90"/>
        <v/>
      </c>
      <c r="O577" s="7" t="str">
        <f t="shared" si="91"/>
        <v/>
      </c>
      <c r="P577" s="7" t="str">
        <f t="shared" si="92"/>
        <v/>
      </c>
      <c r="Q577" s="7" t="str">
        <f t="shared" si="93"/>
        <v/>
      </c>
      <c r="R577" s="7" t="str">
        <f t="shared" si="94"/>
        <v/>
      </c>
      <c r="S577" s="7" t="str">
        <f t="shared" si="95"/>
        <v/>
      </c>
      <c r="T577" s="7" t="str">
        <f t="shared" si="96"/>
        <v/>
      </c>
      <c r="U577" s="7" t="str">
        <f t="shared" si="97"/>
        <v/>
      </c>
      <c r="V577" s="7" t="str">
        <f t="shared" si="98"/>
        <v/>
      </c>
      <c r="W577" s="60" t="str">
        <f>IF(ISNUMBER(V577),IF(ISNA(VLOOKUP(I577,'Distances Lookup Table'!D:E,2,FALSE)),V577*'General Settings'!$F$6,IF(VLOOKUP(I577,'Distances Lookup Table'!D:E,2,FALSE)="",V577*'General Settings'!$F$6,VLOOKUP(I577,'Distances Lookup Table'!D:E,2,FALSE))),"")</f>
        <v/>
      </c>
      <c r="X577" s="18" t="str">
        <f>IF(D577&lt;&gt;"",'Workers Settings'!H577,"")</f>
        <v/>
      </c>
      <c r="Y577" s="18" t="str">
        <f>IF(D577&lt;&gt;"",'Workers Settings'!I577,"")</f>
        <v/>
      </c>
      <c r="Z577" s="29" t="str">
        <f>IF('Workers Settings'!L577&lt;&gt;"",'Workers Settings'!L577,'Workers Settings'!K577)</f>
        <v/>
      </c>
      <c r="AA577" s="29" t="str">
        <f>IF(D577&lt;&gt;"",IF('Workers Settings'!L577&lt;&gt;"",'Workers Settings'!L577,'Workers Settings'!K577),"")</f>
        <v/>
      </c>
    </row>
    <row r="578" spans="1:27" x14ac:dyDescent="0.25">
      <c r="A578" s="7">
        <f t="shared" si="89"/>
        <v>574</v>
      </c>
      <c r="B578" s="7" t="str">
        <f>IF('Workers Settings'!B578&lt;&gt;"",'Workers Settings'!B578,"")</f>
        <v/>
      </c>
      <c r="C578" s="7" t="str">
        <f>IF('Workers Settings'!C578&lt;&gt;"",'Workers Settings'!C578,"")</f>
        <v/>
      </c>
      <c r="D578" s="17"/>
      <c r="E578" s="17"/>
      <c r="F578" s="17"/>
      <c r="G578" s="7" t="str">
        <f>IF(D578&lt;&gt;"",IF('Workers Settings'!D578="","",'Workers Settings'!D578),"")</f>
        <v/>
      </c>
      <c r="H578" s="7" t="str">
        <f>IF(D578&lt;&gt;"",'Workers Settings'!E578,"")</f>
        <v/>
      </c>
      <c r="I578" s="7" t="str">
        <f t="shared" si="88"/>
        <v/>
      </c>
      <c r="J578" s="7" t="str">
        <f>IF('Workers Settings'!F578&lt;&gt;"",'Workers Settings'!F578,"")</f>
        <v/>
      </c>
      <c r="K578" s="7" t="str">
        <f>IF('Workers Settings'!G578&lt;&gt;"",'Workers Settings'!G578,"")</f>
        <v/>
      </c>
      <c r="L578" s="7" t="str">
        <f>IF(D578="","",IF(VLOOKUP(D578,'Demand Locations'!B:D,2,FALSE)="","",VLOOKUP(D578,'Demand Locations'!B:D,2,FALSE)))</f>
        <v/>
      </c>
      <c r="M578" s="7" t="str">
        <f>IF(D578="","",IF(VLOOKUP(D578,'Demand Locations'!B:D,3,FALSE)="","",VLOOKUP(D578,'Demand Locations'!B:D,3,FALSE)))</f>
        <v/>
      </c>
      <c r="N578" s="7" t="str">
        <f t="shared" si="90"/>
        <v/>
      </c>
      <c r="O578" s="7" t="str">
        <f t="shared" si="91"/>
        <v/>
      </c>
      <c r="P578" s="7" t="str">
        <f t="shared" si="92"/>
        <v/>
      </c>
      <c r="Q578" s="7" t="str">
        <f t="shared" si="93"/>
        <v/>
      </c>
      <c r="R578" s="7" t="str">
        <f t="shared" si="94"/>
        <v/>
      </c>
      <c r="S578" s="7" t="str">
        <f t="shared" si="95"/>
        <v/>
      </c>
      <c r="T578" s="7" t="str">
        <f t="shared" si="96"/>
        <v/>
      </c>
      <c r="U578" s="7" t="str">
        <f t="shared" si="97"/>
        <v/>
      </c>
      <c r="V578" s="7" t="str">
        <f t="shared" si="98"/>
        <v/>
      </c>
      <c r="W578" s="60" t="str">
        <f>IF(ISNUMBER(V578),IF(ISNA(VLOOKUP(I578,'Distances Lookup Table'!D:E,2,FALSE)),V578*'General Settings'!$F$6,IF(VLOOKUP(I578,'Distances Lookup Table'!D:E,2,FALSE)="",V578*'General Settings'!$F$6,VLOOKUP(I578,'Distances Lookup Table'!D:E,2,FALSE))),"")</f>
        <v/>
      </c>
      <c r="X578" s="18" t="str">
        <f>IF(D578&lt;&gt;"",'Workers Settings'!H578,"")</f>
        <v/>
      </c>
      <c r="Y578" s="18" t="str">
        <f>IF(D578&lt;&gt;"",'Workers Settings'!I578,"")</f>
        <v/>
      </c>
      <c r="Z578" s="29" t="str">
        <f>IF('Workers Settings'!L578&lt;&gt;"",'Workers Settings'!L578,'Workers Settings'!K578)</f>
        <v/>
      </c>
      <c r="AA578" s="29" t="str">
        <f>IF(D578&lt;&gt;"",IF('Workers Settings'!L578&lt;&gt;"",'Workers Settings'!L578,'Workers Settings'!K578),"")</f>
        <v/>
      </c>
    </row>
    <row r="579" spans="1:27" x14ac:dyDescent="0.25">
      <c r="A579" s="7">
        <f t="shared" si="89"/>
        <v>575</v>
      </c>
      <c r="B579" s="7" t="str">
        <f>IF('Workers Settings'!B579&lt;&gt;"",'Workers Settings'!B579,"")</f>
        <v/>
      </c>
      <c r="C579" s="7" t="str">
        <f>IF('Workers Settings'!C579&lt;&gt;"",'Workers Settings'!C579,"")</f>
        <v/>
      </c>
      <c r="D579" s="17"/>
      <c r="E579" s="17"/>
      <c r="F579" s="17"/>
      <c r="G579" s="7" t="str">
        <f>IF(D579&lt;&gt;"",IF('Workers Settings'!D579="","",'Workers Settings'!D579),"")</f>
        <v/>
      </c>
      <c r="H579" s="7" t="str">
        <f>IF(D579&lt;&gt;"",'Workers Settings'!E579,"")</f>
        <v/>
      </c>
      <c r="I579" s="7" t="str">
        <f t="shared" si="88"/>
        <v/>
      </c>
      <c r="J579" s="7" t="str">
        <f>IF('Workers Settings'!F579&lt;&gt;"",'Workers Settings'!F579,"")</f>
        <v/>
      </c>
      <c r="K579" s="7" t="str">
        <f>IF('Workers Settings'!G579&lt;&gt;"",'Workers Settings'!G579,"")</f>
        <v/>
      </c>
      <c r="L579" s="7" t="str">
        <f>IF(D579="","",IF(VLOOKUP(D579,'Demand Locations'!B:D,2,FALSE)="","",VLOOKUP(D579,'Demand Locations'!B:D,2,FALSE)))</f>
        <v/>
      </c>
      <c r="M579" s="7" t="str">
        <f>IF(D579="","",IF(VLOOKUP(D579,'Demand Locations'!B:D,3,FALSE)="","",VLOOKUP(D579,'Demand Locations'!B:D,3,FALSE)))</f>
        <v/>
      </c>
      <c r="N579" s="7" t="str">
        <f t="shared" si="90"/>
        <v/>
      </c>
      <c r="O579" s="7" t="str">
        <f t="shared" si="91"/>
        <v/>
      </c>
      <c r="P579" s="7" t="str">
        <f t="shared" si="92"/>
        <v/>
      </c>
      <c r="Q579" s="7" t="str">
        <f t="shared" si="93"/>
        <v/>
      </c>
      <c r="R579" s="7" t="str">
        <f t="shared" si="94"/>
        <v/>
      </c>
      <c r="S579" s="7" t="str">
        <f t="shared" si="95"/>
        <v/>
      </c>
      <c r="T579" s="7" t="str">
        <f t="shared" si="96"/>
        <v/>
      </c>
      <c r="U579" s="7" t="str">
        <f t="shared" si="97"/>
        <v/>
      </c>
      <c r="V579" s="7" t="str">
        <f t="shared" si="98"/>
        <v/>
      </c>
      <c r="W579" s="60" t="str">
        <f>IF(ISNUMBER(V579),IF(ISNA(VLOOKUP(I579,'Distances Lookup Table'!D:E,2,FALSE)),V579*'General Settings'!$F$6,IF(VLOOKUP(I579,'Distances Lookup Table'!D:E,2,FALSE)="",V579*'General Settings'!$F$6,VLOOKUP(I579,'Distances Lookup Table'!D:E,2,FALSE))),"")</f>
        <v/>
      </c>
      <c r="X579" s="18" t="str">
        <f>IF(D579&lt;&gt;"",'Workers Settings'!H579,"")</f>
        <v/>
      </c>
      <c r="Y579" s="18" t="str">
        <f>IF(D579&lt;&gt;"",'Workers Settings'!I579,"")</f>
        <v/>
      </c>
      <c r="Z579" s="29" t="str">
        <f>IF('Workers Settings'!L579&lt;&gt;"",'Workers Settings'!L579,'Workers Settings'!K579)</f>
        <v/>
      </c>
      <c r="AA579" s="29" t="str">
        <f>IF(D579&lt;&gt;"",IF('Workers Settings'!L579&lt;&gt;"",'Workers Settings'!L579,'Workers Settings'!K579),"")</f>
        <v/>
      </c>
    </row>
    <row r="580" spans="1:27" x14ac:dyDescent="0.25">
      <c r="A580" s="7">
        <f t="shared" si="89"/>
        <v>576</v>
      </c>
      <c r="B580" s="7" t="str">
        <f>IF('Workers Settings'!B580&lt;&gt;"",'Workers Settings'!B580,"")</f>
        <v/>
      </c>
      <c r="C580" s="7" t="str">
        <f>IF('Workers Settings'!C580&lt;&gt;"",'Workers Settings'!C580,"")</f>
        <v/>
      </c>
      <c r="D580" s="17"/>
      <c r="E580" s="17"/>
      <c r="F580" s="17"/>
      <c r="G580" s="7" t="str">
        <f>IF(D580&lt;&gt;"",IF('Workers Settings'!D580="","",'Workers Settings'!D580),"")</f>
        <v/>
      </c>
      <c r="H580" s="7" t="str">
        <f>IF(D580&lt;&gt;"",'Workers Settings'!E580,"")</f>
        <v/>
      </c>
      <c r="I580" s="7" t="str">
        <f t="shared" si="88"/>
        <v/>
      </c>
      <c r="J580" s="7" t="str">
        <f>IF('Workers Settings'!F580&lt;&gt;"",'Workers Settings'!F580,"")</f>
        <v/>
      </c>
      <c r="K580" s="7" t="str">
        <f>IF('Workers Settings'!G580&lt;&gt;"",'Workers Settings'!G580,"")</f>
        <v/>
      </c>
      <c r="L580" s="7" t="str">
        <f>IF(D580="","",IF(VLOOKUP(D580,'Demand Locations'!B:D,2,FALSE)="","",VLOOKUP(D580,'Demand Locations'!B:D,2,FALSE)))</f>
        <v/>
      </c>
      <c r="M580" s="7" t="str">
        <f>IF(D580="","",IF(VLOOKUP(D580,'Demand Locations'!B:D,3,FALSE)="","",VLOOKUP(D580,'Demand Locations'!B:D,3,FALSE)))</f>
        <v/>
      </c>
      <c r="N580" s="7" t="str">
        <f t="shared" si="90"/>
        <v/>
      </c>
      <c r="O580" s="7" t="str">
        <f t="shared" si="91"/>
        <v/>
      </c>
      <c r="P580" s="7" t="str">
        <f t="shared" si="92"/>
        <v/>
      </c>
      <c r="Q580" s="7" t="str">
        <f t="shared" si="93"/>
        <v/>
      </c>
      <c r="R580" s="7" t="str">
        <f t="shared" si="94"/>
        <v/>
      </c>
      <c r="S580" s="7" t="str">
        <f t="shared" si="95"/>
        <v/>
      </c>
      <c r="T580" s="7" t="str">
        <f t="shared" si="96"/>
        <v/>
      </c>
      <c r="U580" s="7" t="str">
        <f t="shared" si="97"/>
        <v/>
      </c>
      <c r="V580" s="7" t="str">
        <f t="shared" si="98"/>
        <v/>
      </c>
      <c r="W580" s="60" t="str">
        <f>IF(ISNUMBER(V580),IF(ISNA(VLOOKUP(I580,'Distances Lookup Table'!D:E,2,FALSE)),V580*'General Settings'!$F$6,IF(VLOOKUP(I580,'Distances Lookup Table'!D:E,2,FALSE)="",V580*'General Settings'!$F$6,VLOOKUP(I580,'Distances Lookup Table'!D:E,2,FALSE))),"")</f>
        <v/>
      </c>
      <c r="X580" s="18" t="str">
        <f>IF(D580&lt;&gt;"",'Workers Settings'!H580,"")</f>
        <v/>
      </c>
      <c r="Y580" s="18" t="str">
        <f>IF(D580&lt;&gt;"",'Workers Settings'!I580,"")</f>
        <v/>
      </c>
      <c r="Z580" s="29" t="str">
        <f>IF('Workers Settings'!L580&lt;&gt;"",'Workers Settings'!L580,'Workers Settings'!K580)</f>
        <v/>
      </c>
      <c r="AA580" s="29" t="str">
        <f>IF(D580&lt;&gt;"",IF('Workers Settings'!L580&lt;&gt;"",'Workers Settings'!L580,'Workers Settings'!K580),"")</f>
        <v/>
      </c>
    </row>
    <row r="581" spans="1:27" x14ac:dyDescent="0.25">
      <c r="A581" s="7">
        <f t="shared" si="89"/>
        <v>577</v>
      </c>
      <c r="B581" s="7" t="str">
        <f>IF('Workers Settings'!B581&lt;&gt;"",'Workers Settings'!B581,"")</f>
        <v/>
      </c>
      <c r="C581" s="7" t="str">
        <f>IF('Workers Settings'!C581&lt;&gt;"",'Workers Settings'!C581,"")</f>
        <v/>
      </c>
      <c r="D581" s="17"/>
      <c r="E581" s="17"/>
      <c r="F581" s="17"/>
      <c r="G581" s="7" t="str">
        <f>IF(D581&lt;&gt;"",IF('Workers Settings'!D581="","",'Workers Settings'!D581),"")</f>
        <v/>
      </c>
      <c r="H581" s="7" t="str">
        <f>IF(D581&lt;&gt;"",'Workers Settings'!E581,"")</f>
        <v/>
      </c>
      <c r="I581" s="7" t="str">
        <f t="shared" ref="I581:I644" si="99">IF(AND(D581&lt;&gt;"",H581&lt;&gt;""),H581&amp;"-"&amp;D581,"")</f>
        <v/>
      </c>
      <c r="J581" s="7" t="str">
        <f>IF('Workers Settings'!F581&lt;&gt;"",'Workers Settings'!F581,"")</f>
        <v/>
      </c>
      <c r="K581" s="7" t="str">
        <f>IF('Workers Settings'!G581&lt;&gt;"",'Workers Settings'!G581,"")</f>
        <v/>
      </c>
      <c r="L581" s="7" t="str">
        <f>IF(D581="","",IF(VLOOKUP(D581,'Demand Locations'!B:D,2,FALSE)="","",VLOOKUP(D581,'Demand Locations'!B:D,2,FALSE)))</f>
        <v/>
      </c>
      <c r="M581" s="7" t="str">
        <f>IF(D581="","",IF(VLOOKUP(D581,'Demand Locations'!B:D,3,FALSE)="","",VLOOKUP(D581,'Demand Locations'!B:D,3,FALSE)))</f>
        <v/>
      </c>
      <c r="N581" s="7" t="str">
        <f t="shared" si="90"/>
        <v/>
      </c>
      <c r="O581" s="7" t="str">
        <f t="shared" si="91"/>
        <v/>
      </c>
      <c r="P581" s="7" t="str">
        <f t="shared" si="92"/>
        <v/>
      </c>
      <c r="Q581" s="7" t="str">
        <f t="shared" si="93"/>
        <v/>
      </c>
      <c r="R581" s="7" t="str">
        <f t="shared" si="94"/>
        <v/>
      </c>
      <c r="S581" s="7" t="str">
        <f t="shared" si="95"/>
        <v/>
      </c>
      <c r="T581" s="7" t="str">
        <f t="shared" si="96"/>
        <v/>
      </c>
      <c r="U581" s="7" t="str">
        <f t="shared" si="97"/>
        <v/>
      </c>
      <c r="V581" s="7" t="str">
        <f t="shared" si="98"/>
        <v/>
      </c>
      <c r="W581" s="60" t="str">
        <f>IF(ISNUMBER(V581),IF(ISNA(VLOOKUP(I581,'Distances Lookup Table'!D:E,2,FALSE)),V581*'General Settings'!$F$6,IF(VLOOKUP(I581,'Distances Lookup Table'!D:E,2,FALSE)="",V581*'General Settings'!$F$6,VLOOKUP(I581,'Distances Lookup Table'!D:E,2,FALSE))),"")</f>
        <v/>
      </c>
      <c r="X581" s="18" t="str">
        <f>IF(D581&lt;&gt;"",'Workers Settings'!H581,"")</f>
        <v/>
      </c>
      <c r="Y581" s="18" t="str">
        <f>IF(D581&lt;&gt;"",'Workers Settings'!I581,"")</f>
        <v/>
      </c>
      <c r="Z581" s="29" t="str">
        <f>IF('Workers Settings'!L581&lt;&gt;"",'Workers Settings'!L581,'Workers Settings'!K581)</f>
        <v/>
      </c>
      <c r="AA581" s="29" t="str">
        <f>IF(D581&lt;&gt;"",IF('Workers Settings'!L581&lt;&gt;"",'Workers Settings'!L581,'Workers Settings'!K581),"")</f>
        <v/>
      </c>
    </row>
    <row r="582" spans="1:27" x14ac:dyDescent="0.25">
      <c r="A582" s="7">
        <f t="shared" ref="A582:A645" si="100">A581+1</f>
        <v>578</v>
      </c>
      <c r="B582" s="7" t="str">
        <f>IF('Workers Settings'!B582&lt;&gt;"",'Workers Settings'!B582,"")</f>
        <v/>
      </c>
      <c r="C582" s="7" t="str">
        <f>IF('Workers Settings'!C582&lt;&gt;"",'Workers Settings'!C582,"")</f>
        <v/>
      </c>
      <c r="D582" s="17"/>
      <c r="E582" s="17"/>
      <c r="F582" s="17"/>
      <c r="G582" s="7" t="str">
        <f>IF(D582&lt;&gt;"",IF('Workers Settings'!D582="","",'Workers Settings'!D582),"")</f>
        <v/>
      </c>
      <c r="H582" s="7" t="str">
        <f>IF(D582&lt;&gt;"",'Workers Settings'!E582,"")</f>
        <v/>
      </c>
      <c r="I582" s="7" t="str">
        <f t="shared" si="99"/>
        <v/>
      </c>
      <c r="J582" s="7" t="str">
        <f>IF('Workers Settings'!F582&lt;&gt;"",'Workers Settings'!F582,"")</f>
        <v/>
      </c>
      <c r="K582" s="7" t="str">
        <f>IF('Workers Settings'!G582&lt;&gt;"",'Workers Settings'!G582,"")</f>
        <v/>
      </c>
      <c r="L582" s="7" t="str">
        <f>IF(D582="","",IF(VLOOKUP(D582,'Demand Locations'!B:D,2,FALSE)="","",VLOOKUP(D582,'Demand Locations'!B:D,2,FALSE)))</f>
        <v/>
      </c>
      <c r="M582" s="7" t="str">
        <f>IF(D582="","",IF(VLOOKUP(D582,'Demand Locations'!B:D,3,FALSE)="","",VLOOKUP(D582,'Demand Locations'!B:D,3,FALSE)))</f>
        <v/>
      </c>
      <c r="N582" s="7" t="str">
        <f t="shared" ref="N582:N645" si="101">IF(ISNUMBER(J582),J582*PI()/180,"")</f>
        <v/>
      </c>
      <c r="O582" s="7" t="str">
        <f t="shared" ref="O582:O645" si="102">IF(ISNUMBER(L582),L582*PI()/180,"")</f>
        <v/>
      </c>
      <c r="P582" s="7" t="str">
        <f t="shared" ref="P582:P645" si="103">IF(AND(ISNUMBER(J582),ISNUMBER(L582)),(L582-J582)*PI()/180,"")</f>
        <v/>
      </c>
      <c r="Q582" s="7" t="str">
        <f t="shared" ref="Q582:Q645" si="104">IF(ISNUMBER(K582),K582*PI()/180,"")</f>
        <v/>
      </c>
      <c r="R582" s="7" t="str">
        <f t="shared" ref="R582:R645" si="105">IF(ISNUMBER(M582),M582*PI()/180,"")</f>
        <v/>
      </c>
      <c r="S582" s="7" t="str">
        <f t="shared" ref="S582:S645" si="106">IF(AND(ISNUMBER(M582),ISNUMBER(K582)),(M582-K582)*PI()/180,"")</f>
        <v/>
      </c>
      <c r="T582" s="7" t="str">
        <f t="shared" ref="T582:T645" si="107">IF(AND(ISNUMBER(P582),ISNUMBER(N582),ISNUMBER(O582),ISNUMBER(S582)),(SIN(P582/2))^2+COS(N582)*COS(O582)*(SIN(S582/2))^2,"")</f>
        <v/>
      </c>
      <c r="U582" s="7" t="str">
        <f t="shared" ref="U582:U645" si="108">IF(ISNUMBER(T582),2*ATAN2(SQRT(1-T582),SQRT(T582)),"")</f>
        <v/>
      </c>
      <c r="V582" s="7" t="str">
        <f t="shared" ref="V582:V645" si="109">IF(ISNUMBER(U582),6373*U582,"")</f>
        <v/>
      </c>
      <c r="W582" s="60" t="str">
        <f>IF(ISNUMBER(V582),IF(ISNA(VLOOKUP(I582,'Distances Lookup Table'!D:E,2,FALSE)),V582*'General Settings'!$F$6,IF(VLOOKUP(I582,'Distances Lookup Table'!D:E,2,FALSE)="",V582*'General Settings'!$F$6,VLOOKUP(I582,'Distances Lookup Table'!D:E,2,FALSE))),"")</f>
        <v/>
      </c>
      <c r="X582" s="18" t="str">
        <f>IF(D582&lt;&gt;"",'Workers Settings'!H582,"")</f>
        <v/>
      </c>
      <c r="Y582" s="18" t="str">
        <f>IF(D582&lt;&gt;"",'Workers Settings'!I582,"")</f>
        <v/>
      </c>
      <c r="Z582" s="29" t="str">
        <f>IF('Workers Settings'!L582&lt;&gt;"",'Workers Settings'!L582,'Workers Settings'!K582)</f>
        <v/>
      </c>
      <c r="AA582" s="29" t="str">
        <f>IF(D582&lt;&gt;"",IF('Workers Settings'!L582&lt;&gt;"",'Workers Settings'!L582,'Workers Settings'!K582),"")</f>
        <v/>
      </c>
    </row>
    <row r="583" spans="1:27" x14ac:dyDescent="0.25">
      <c r="A583" s="7">
        <f t="shared" si="100"/>
        <v>579</v>
      </c>
      <c r="B583" s="7" t="str">
        <f>IF('Workers Settings'!B583&lt;&gt;"",'Workers Settings'!B583,"")</f>
        <v/>
      </c>
      <c r="C583" s="7" t="str">
        <f>IF('Workers Settings'!C583&lt;&gt;"",'Workers Settings'!C583,"")</f>
        <v/>
      </c>
      <c r="D583" s="17"/>
      <c r="E583" s="17"/>
      <c r="F583" s="17"/>
      <c r="G583" s="7" t="str">
        <f>IF(D583&lt;&gt;"",IF('Workers Settings'!D583="","",'Workers Settings'!D583),"")</f>
        <v/>
      </c>
      <c r="H583" s="7" t="str">
        <f>IF(D583&lt;&gt;"",'Workers Settings'!E583,"")</f>
        <v/>
      </c>
      <c r="I583" s="7" t="str">
        <f t="shared" si="99"/>
        <v/>
      </c>
      <c r="J583" s="7" t="str">
        <f>IF('Workers Settings'!F583&lt;&gt;"",'Workers Settings'!F583,"")</f>
        <v/>
      </c>
      <c r="K583" s="7" t="str">
        <f>IF('Workers Settings'!G583&lt;&gt;"",'Workers Settings'!G583,"")</f>
        <v/>
      </c>
      <c r="L583" s="7" t="str">
        <f>IF(D583="","",IF(VLOOKUP(D583,'Demand Locations'!B:D,2,FALSE)="","",VLOOKUP(D583,'Demand Locations'!B:D,2,FALSE)))</f>
        <v/>
      </c>
      <c r="M583" s="7" t="str">
        <f>IF(D583="","",IF(VLOOKUP(D583,'Demand Locations'!B:D,3,FALSE)="","",VLOOKUP(D583,'Demand Locations'!B:D,3,FALSE)))</f>
        <v/>
      </c>
      <c r="N583" s="7" t="str">
        <f t="shared" si="101"/>
        <v/>
      </c>
      <c r="O583" s="7" t="str">
        <f t="shared" si="102"/>
        <v/>
      </c>
      <c r="P583" s="7" t="str">
        <f t="shared" si="103"/>
        <v/>
      </c>
      <c r="Q583" s="7" t="str">
        <f t="shared" si="104"/>
        <v/>
      </c>
      <c r="R583" s="7" t="str">
        <f t="shared" si="105"/>
        <v/>
      </c>
      <c r="S583" s="7" t="str">
        <f t="shared" si="106"/>
        <v/>
      </c>
      <c r="T583" s="7" t="str">
        <f t="shared" si="107"/>
        <v/>
      </c>
      <c r="U583" s="7" t="str">
        <f t="shared" si="108"/>
        <v/>
      </c>
      <c r="V583" s="7" t="str">
        <f t="shared" si="109"/>
        <v/>
      </c>
      <c r="W583" s="60" t="str">
        <f>IF(ISNUMBER(V583),IF(ISNA(VLOOKUP(I583,'Distances Lookup Table'!D:E,2,FALSE)),V583*'General Settings'!$F$6,IF(VLOOKUP(I583,'Distances Lookup Table'!D:E,2,FALSE)="",V583*'General Settings'!$F$6,VLOOKUP(I583,'Distances Lookup Table'!D:E,2,FALSE))),"")</f>
        <v/>
      </c>
      <c r="X583" s="18" t="str">
        <f>IF(D583&lt;&gt;"",'Workers Settings'!H583,"")</f>
        <v/>
      </c>
      <c r="Y583" s="18" t="str">
        <f>IF(D583&lt;&gt;"",'Workers Settings'!I583,"")</f>
        <v/>
      </c>
      <c r="Z583" s="29" t="str">
        <f>IF('Workers Settings'!L583&lt;&gt;"",'Workers Settings'!L583,'Workers Settings'!K583)</f>
        <v/>
      </c>
      <c r="AA583" s="29" t="str">
        <f>IF(D583&lt;&gt;"",IF('Workers Settings'!L583&lt;&gt;"",'Workers Settings'!L583,'Workers Settings'!K583),"")</f>
        <v/>
      </c>
    </row>
    <row r="584" spans="1:27" x14ac:dyDescent="0.25">
      <c r="A584" s="7">
        <f t="shared" si="100"/>
        <v>580</v>
      </c>
      <c r="B584" s="7" t="str">
        <f>IF('Workers Settings'!B584&lt;&gt;"",'Workers Settings'!B584,"")</f>
        <v/>
      </c>
      <c r="C584" s="7" t="str">
        <f>IF('Workers Settings'!C584&lt;&gt;"",'Workers Settings'!C584,"")</f>
        <v/>
      </c>
      <c r="D584" s="17"/>
      <c r="E584" s="17"/>
      <c r="F584" s="17"/>
      <c r="G584" s="7" t="str">
        <f>IF(D584&lt;&gt;"",IF('Workers Settings'!D584="","",'Workers Settings'!D584),"")</f>
        <v/>
      </c>
      <c r="H584" s="7" t="str">
        <f>IF(D584&lt;&gt;"",'Workers Settings'!E584,"")</f>
        <v/>
      </c>
      <c r="I584" s="7" t="str">
        <f t="shared" si="99"/>
        <v/>
      </c>
      <c r="J584" s="7" t="str">
        <f>IF('Workers Settings'!F584&lt;&gt;"",'Workers Settings'!F584,"")</f>
        <v/>
      </c>
      <c r="K584" s="7" t="str">
        <f>IF('Workers Settings'!G584&lt;&gt;"",'Workers Settings'!G584,"")</f>
        <v/>
      </c>
      <c r="L584" s="7" t="str">
        <f>IF(D584="","",IF(VLOOKUP(D584,'Demand Locations'!B:D,2,FALSE)="","",VLOOKUP(D584,'Demand Locations'!B:D,2,FALSE)))</f>
        <v/>
      </c>
      <c r="M584" s="7" t="str">
        <f>IF(D584="","",IF(VLOOKUP(D584,'Demand Locations'!B:D,3,FALSE)="","",VLOOKUP(D584,'Demand Locations'!B:D,3,FALSE)))</f>
        <v/>
      </c>
      <c r="N584" s="7" t="str">
        <f t="shared" si="101"/>
        <v/>
      </c>
      <c r="O584" s="7" t="str">
        <f t="shared" si="102"/>
        <v/>
      </c>
      <c r="P584" s="7" t="str">
        <f t="shared" si="103"/>
        <v/>
      </c>
      <c r="Q584" s="7" t="str">
        <f t="shared" si="104"/>
        <v/>
      </c>
      <c r="R584" s="7" t="str">
        <f t="shared" si="105"/>
        <v/>
      </c>
      <c r="S584" s="7" t="str">
        <f t="shared" si="106"/>
        <v/>
      </c>
      <c r="T584" s="7" t="str">
        <f t="shared" si="107"/>
        <v/>
      </c>
      <c r="U584" s="7" t="str">
        <f t="shared" si="108"/>
        <v/>
      </c>
      <c r="V584" s="7" t="str">
        <f t="shared" si="109"/>
        <v/>
      </c>
      <c r="W584" s="60" t="str">
        <f>IF(ISNUMBER(V584),IF(ISNA(VLOOKUP(I584,'Distances Lookup Table'!D:E,2,FALSE)),V584*'General Settings'!$F$6,IF(VLOOKUP(I584,'Distances Lookup Table'!D:E,2,FALSE)="",V584*'General Settings'!$F$6,VLOOKUP(I584,'Distances Lookup Table'!D:E,2,FALSE))),"")</f>
        <v/>
      </c>
      <c r="X584" s="18" t="str">
        <f>IF(D584&lt;&gt;"",'Workers Settings'!H584,"")</f>
        <v/>
      </c>
      <c r="Y584" s="18" t="str">
        <f>IF(D584&lt;&gt;"",'Workers Settings'!I584,"")</f>
        <v/>
      </c>
      <c r="Z584" s="29" t="str">
        <f>IF('Workers Settings'!L584&lt;&gt;"",'Workers Settings'!L584,'Workers Settings'!K584)</f>
        <v/>
      </c>
      <c r="AA584" s="29" t="str">
        <f>IF(D584&lt;&gt;"",IF('Workers Settings'!L584&lt;&gt;"",'Workers Settings'!L584,'Workers Settings'!K584),"")</f>
        <v/>
      </c>
    </row>
    <row r="585" spans="1:27" x14ac:dyDescent="0.25">
      <c r="A585" s="7">
        <f t="shared" si="100"/>
        <v>581</v>
      </c>
      <c r="B585" s="7" t="str">
        <f>IF('Workers Settings'!B585&lt;&gt;"",'Workers Settings'!B585,"")</f>
        <v/>
      </c>
      <c r="C585" s="7" t="str">
        <f>IF('Workers Settings'!C585&lt;&gt;"",'Workers Settings'!C585,"")</f>
        <v/>
      </c>
      <c r="D585" s="17"/>
      <c r="E585" s="17"/>
      <c r="F585" s="17"/>
      <c r="G585" s="7" t="str">
        <f>IF(D585&lt;&gt;"",IF('Workers Settings'!D585="","",'Workers Settings'!D585),"")</f>
        <v/>
      </c>
      <c r="H585" s="7" t="str">
        <f>IF(D585&lt;&gt;"",'Workers Settings'!E585,"")</f>
        <v/>
      </c>
      <c r="I585" s="7" t="str">
        <f t="shared" si="99"/>
        <v/>
      </c>
      <c r="J585" s="7" t="str">
        <f>IF('Workers Settings'!F585&lt;&gt;"",'Workers Settings'!F585,"")</f>
        <v/>
      </c>
      <c r="K585" s="7" t="str">
        <f>IF('Workers Settings'!G585&lt;&gt;"",'Workers Settings'!G585,"")</f>
        <v/>
      </c>
      <c r="L585" s="7" t="str">
        <f>IF(D585="","",IF(VLOOKUP(D585,'Demand Locations'!B:D,2,FALSE)="","",VLOOKUP(D585,'Demand Locations'!B:D,2,FALSE)))</f>
        <v/>
      </c>
      <c r="M585" s="7" t="str">
        <f>IF(D585="","",IF(VLOOKUP(D585,'Demand Locations'!B:D,3,FALSE)="","",VLOOKUP(D585,'Demand Locations'!B:D,3,FALSE)))</f>
        <v/>
      </c>
      <c r="N585" s="7" t="str">
        <f t="shared" si="101"/>
        <v/>
      </c>
      <c r="O585" s="7" t="str">
        <f t="shared" si="102"/>
        <v/>
      </c>
      <c r="P585" s="7" t="str">
        <f t="shared" si="103"/>
        <v/>
      </c>
      <c r="Q585" s="7" t="str">
        <f t="shared" si="104"/>
        <v/>
      </c>
      <c r="R585" s="7" t="str">
        <f t="shared" si="105"/>
        <v/>
      </c>
      <c r="S585" s="7" t="str">
        <f t="shared" si="106"/>
        <v/>
      </c>
      <c r="T585" s="7" t="str">
        <f t="shared" si="107"/>
        <v/>
      </c>
      <c r="U585" s="7" t="str">
        <f t="shared" si="108"/>
        <v/>
      </c>
      <c r="V585" s="7" t="str">
        <f t="shared" si="109"/>
        <v/>
      </c>
      <c r="W585" s="60" t="str">
        <f>IF(ISNUMBER(V585),IF(ISNA(VLOOKUP(I585,'Distances Lookup Table'!D:E,2,FALSE)),V585*'General Settings'!$F$6,IF(VLOOKUP(I585,'Distances Lookup Table'!D:E,2,FALSE)="",V585*'General Settings'!$F$6,VLOOKUP(I585,'Distances Lookup Table'!D:E,2,FALSE))),"")</f>
        <v/>
      </c>
      <c r="X585" s="18" t="str">
        <f>IF(D585&lt;&gt;"",'Workers Settings'!H585,"")</f>
        <v/>
      </c>
      <c r="Y585" s="18" t="str">
        <f>IF(D585&lt;&gt;"",'Workers Settings'!I585,"")</f>
        <v/>
      </c>
      <c r="Z585" s="29" t="str">
        <f>IF('Workers Settings'!L585&lt;&gt;"",'Workers Settings'!L585,'Workers Settings'!K585)</f>
        <v/>
      </c>
      <c r="AA585" s="29" t="str">
        <f>IF(D585&lt;&gt;"",IF('Workers Settings'!L585&lt;&gt;"",'Workers Settings'!L585,'Workers Settings'!K585),"")</f>
        <v/>
      </c>
    </row>
    <row r="586" spans="1:27" x14ac:dyDescent="0.25">
      <c r="A586" s="7">
        <f t="shared" si="100"/>
        <v>582</v>
      </c>
      <c r="B586" s="7" t="str">
        <f>IF('Workers Settings'!B586&lt;&gt;"",'Workers Settings'!B586,"")</f>
        <v/>
      </c>
      <c r="C586" s="7" t="str">
        <f>IF('Workers Settings'!C586&lt;&gt;"",'Workers Settings'!C586,"")</f>
        <v/>
      </c>
      <c r="D586" s="17"/>
      <c r="E586" s="17"/>
      <c r="F586" s="17"/>
      <c r="G586" s="7" t="str">
        <f>IF(D586&lt;&gt;"",IF('Workers Settings'!D586="","",'Workers Settings'!D586),"")</f>
        <v/>
      </c>
      <c r="H586" s="7" t="str">
        <f>IF(D586&lt;&gt;"",'Workers Settings'!E586,"")</f>
        <v/>
      </c>
      <c r="I586" s="7" t="str">
        <f t="shared" si="99"/>
        <v/>
      </c>
      <c r="J586" s="7" t="str">
        <f>IF('Workers Settings'!F586&lt;&gt;"",'Workers Settings'!F586,"")</f>
        <v/>
      </c>
      <c r="K586" s="7" t="str">
        <f>IF('Workers Settings'!G586&lt;&gt;"",'Workers Settings'!G586,"")</f>
        <v/>
      </c>
      <c r="L586" s="7" t="str">
        <f>IF(D586="","",IF(VLOOKUP(D586,'Demand Locations'!B:D,2,FALSE)="","",VLOOKUP(D586,'Demand Locations'!B:D,2,FALSE)))</f>
        <v/>
      </c>
      <c r="M586" s="7" t="str">
        <f>IF(D586="","",IF(VLOOKUP(D586,'Demand Locations'!B:D,3,FALSE)="","",VLOOKUP(D586,'Demand Locations'!B:D,3,FALSE)))</f>
        <v/>
      </c>
      <c r="N586" s="7" t="str">
        <f t="shared" si="101"/>
        <v/>
      </c>
      <c r="O586" s="7" t="str">
        <f t="shared" si="102"/>
        <v/>
      </c>
      <c r="P586" s="7" t="str">
        <f t="shared" si="103"/>
        <v/>
      </c>
      <c r="Q586" s="7" t="str">
        <f t="shared" si="104"/>
        <v/>
      </c>
      <c r="R586" s="7" t="str">
        <f t="shared" si="105"/>
        <v/>
      </c>
      <c r="S586" s="7" t="str">
        <f t="shared" si="106"/>
        <v/>
      </c>
      <c r="T586" s="7" t="str">
        <f t="shared" si="107"/>
        <v/>
      </c>
      <c r="U586" s="7" t="str">
        <f t="shared" si="108"/>
        <v/>
      </c>
      <c r="V586" s="7" t="str">
        <f t="shared" si="109"/>
        <v/>
      </c>
      <c r="W586" s="60" t="str">
        <f>IF(ISNUMBER(V586),IF(ISNA(VLOOKUP(I586,'Distances Lookup Table'!D:E,2,FALSE)),V586*'General Settings'!$F$6,IF(VLOOKUP(I586,'Distances Lookup Table'!D:E,2,FALSE)="",V586*'General Settings'!$F$6,VLOOKUP(I586,'Distances Lookup Table'!D:E,2,FALSE))),"")</f>
        <v/>
      </c>
      <c r="X586" s="18" t="str">
        <f>IF(D586&lt;&gt;"",'Workers Settings'!H586,"")</f>
        <v/>
      </c>
      <c r="Y586" s="18" t="str">
        <f>IF(D586&lt;&gt;"",'Workers Settings'!I586,"")</f>
        <v/>
      </c>
      <c r="Z586" s="29" t="str">
        <f>IF('Workers Settings'!L586&lt;&gt;"",'Workers Settings'!L586,'Workers Settings'!K586)</f>
        <v/>
      </c>
      <c r="AA586" s="29" t="str">
        <f>IF(D586&lt;&gt;"",IF('Workers Settings'!L586&lt;&gt;"",'Workers Settings'!L586,'Workers Settings'!K586),"")</f>
        <v/>
      </c>
    </row>
    <row r="587" spans="1:27" x14ac:dyDescent="0.25">
      <c r="A587" s="7">
        <f t="shared" si="100"/>
        <v>583</v>
      </c>
      <c r="B587" s="7" t="str">
        <f>IF('Workers Settings'!B587&lt;&gt;"",'Workers Settings'!B587,"")</f>
        <v/>
      </c>
      <c r="C587" s="7" t="str">
        <f>IF('Workers Settings'!C587&lt;&gt;"",'Workers Settings'!C587,"")</f>
        <v/>
      </c>
      <c r="D587" s="17"/>
      <c r="E587" s="17"/>
      <c r="F587" s="17"/>
      <c r="G587" s="7" t="str">
        <f>IF(D587&lt;&gt;"",IF('Workers Settings'!D587="","",'Workers Settings'!D587),"")</f>
        <v/>
      </c>
      <c r="H587" s="7" t="str">
        <f>IF(D587&lt;&gt;"",'Workers Settings'!E587,"")</f>
        <v/>
      </c>
      <c r="I587" s="7" t="str">
        <f t="shared" si="99"/>
        <v/>
      </c>
      <c r="J587" s="7" t="str">
        <f>IF('Workers Settings'!F587&lt;&gt;"",'Workers Settings'!F587,"")</f>
        <v/>
      </c>
      <c r="K587" s="7" t="str">
        <f>IF('Workers Settings'!G587&lt;&gt;"",'Workers Settings'!G587,"")</f>
        <v/>
      </c>
      <c r="L587" s="7" t="str">
        <f>IF(D587="","",IF(VLOOKUP(D587,'Demand Locations'!B:D,2,FALSE)="","",VLOOKUP(D587,'Demand Locations'!B:D,2,FALSE)))</f>
        <v/>
      </c>
      <c r="M587" s="7" t="str">
        <f>IF(D587="","",IF(VLOOKUP(D587,'Demand Locations'!B:D,3,FALSE)="","",VLOOKUP(D587,'Demand Locations'!B:D,3,FALSE)))</f>
        <v/>
      </c>
      <c r="N587" s="7" t="str">
        <f t="shared" si="101"/>
        <v/>
      </c>
      <c r="O587" s="7" t="str">
        <f t="shared" si="102"/>
        <v/>
      </c>
      <c r="P587" s="7" t="str">
        <f t="shared" si="103"/>
        <v/>
      </c>
      <c r="Q587" s="7" t="str">
        <f t="shared" si="104"/>
        <v/>
      </c>
      <c r="R587" s="7" t="str">
        <f t="shared" si="105"/>
        <v/>
      </c>
      <c r="S587" s="7" t="str">
        <f t="shared" si="106"/>
        <v/>
      </c>
      <c r="T587" s="7" t="str">
        <f t="shared" si="107"/>
        <v/>
      </c>
      <c r="U587" s="7" t="str">
        <f t="shared" si="108"/>
        <v/>
      </c>
      <c r="V587" s="7" t="str">
        <f t="shared" si="109"/>
        <v/>
      </c>
      <c r="W587" s="60" t="str">
        <f>IF(ISNUMBER(V587),IF(ISNA(VLOOKUP(I587,'Distances Lookup Table'!D:E,2,FALSE)),V587*'General Settings'!$F$6,IF(VLOOKUP(I587,'Distances Lookup Table'!D:E,2,FALSE)="",V587*'General Settings'!$F$6,VLOOKUP(I587,'Distances Lookup Table'!D:E,2,FALSE))),"")</f>
        <v/>
      </c>
      <c r="X587" s="18" t="str">
        <f>IF(D587&lt;&gt;"",'Workers Settings'!H587,"")</f>
        <v/>
      </c>
      <c r="Y587" s="18" t="str">
        <f>IF(D587&lt;&gt;"",'Workers Settings'!I587,"")</f>
        <v/>
      </c>
      <c r="Z587" s="29" t="str">
        <f>IF('Workers Settings'!L587&lt;&gt;"",'Workers Settings'!L587,'Workers Settings'!K587)</f>
        <v/>
      </c>
      <c r="AA587" s="29" t="str">
        <f>IF(D587&lt;&gt;"",IF('Workers Settings'!L587&lt;&gt;"",'Workers Settings'!L587,'Workers Settings'!K587),"")</f>
        <v/>
      </c>
    </row>
    <row r="588" spans="1:27" x14ac:dyDescent="0.25">
      <c r="A588" s="7">
        <f t="shared" si="100"/>
        <v>584</v>
      </c>
      <c r="B588" s="7" t="str">
        <f>IF('Workers Settings'!B588&lt;&gt;"",'Workers Settings'!B588,"")</f>
        <v/>
      </c>
      <c r="C588" s="7" t="str">
        <f>IF('Workers Settings'!C588&lt;&gt;"",'Workers Settings'!C588,"")</f>
        <v/>
      </c>
      <c r="D588" s="17"/>
      <c r="E588" s="17"/>
      <c r="F588" s="17"/>
      <c r="G588" s="7" t="str">
        <f>IF(D588&lt;&gt;"",IF('Workers Settings'!D588="","",'Workers Settings'!D588),"")</f>
        <v/>
      </c>
      <c r="H588" s="7" t="str">
        <f>IF(D588&lt;&gt;"",'Workers Settings'!E588,"")</f>
        <v/>
      </c>
      <c r="I588" s="7" t="str">
        <f t="shared" si="99"/>
        <v/>
      </c>
      <c r="J588" s="7" t="str">
        <f>IF('Workers Settings'!F588&lt;&gt;"",'Workers Settings'!F588,"")</f>
        <v/>
      </c>
      <c r="K588" s="7" t="str">
        <f>IF('Workers Settings'!G588&lt;&gt;"",'Workers Settings'!G588,"")</f>
        <v/>
      </c>
      <c r="L588" s="7" t="str">
        <f>IF(D588="","",IF(VLOOKUP(D588,'Demand Locations'!B:D,2,FALSE)="","",VLOOKUP(D588,'Demand Locations'!B:D,2,FALSE)))</f>
        <v/>
      </c>
      <c r="M588" s="7" t="str">
        <f>IF(D588="","",IF(VLOOKUP(D588,'Demand Locations'!B:D,3,FALSE)="","",VLOOKUP(D588,'Demand Locations'!B:D,3,FALSE)))</f>
        <v/>
      </c>
      <c r="N588" s="7" t="str">
        <f t="shared" si="101"/>
        <v/>
      </c>
      <c r="O588" s="7" t="str">
        <f t="shared" si="102"/>
        <v/>
      </c>
      <c r="P588" s="7" t="str">
        <f t="shared" si="103"/>
        <v/>
      </c>
      <c r="Q588" s="7" t="str">
        <f t="shared" si="104"/>
        <v/>
      </c>
      <c r="R588" s="7" t="str">
        <f t="shared" si="105"/>
        <v/>
      </c>
      <c r="S588" s="7" t="str">
        <f t="shared" si="106"/>
        <v/>
      </c>
      <c r="T588" s="7" t="str">
        <f t="shared" si="107"/>
        <v/>
      </c>
      <c r="U588" s="7" t="str">
        <f t="shared" si="108"/>
        <v/>
      </c>
      <c r="V588" s="7" t="str">
        <f t="shared" si="109"/>
        <v/>
      </c>
      <c r="W588" s="60" t="str">
        <f>IF(ISNUMBER(V588),IF(ISNA(VLOOKUP(I588,'Distances Lookup Table'!D:E,2,FALSE)),V588*'General Settings'!$F$6,IF(VLOOKUP(I588,'Distances Lookup Table'!D:E,2,FALSE)="",V588*'General Settings'!$F$6,VLOOKUP(I588,'Distances Lookup Table'!D:E,2,FALSE))),"")</f>
        <v/>
      </c>
      <c r="X588" s="18" t="str">
        <f>IF(D588&lt;&gt;"",'Workers Settings'!H588,"")</f>
        <v/>
      </c>
      <c r="Y588" s="18" t="str">
        <f>IF(D588&lt;&gt;"",'Workers Settings'!I588,"")</f>
        <v/>
      </c>
      <c r="Z588" s="29" t="str">
        <f>IF('Workers Settings'!L588&lt;&gt;"",'Workers Settings'!L588,'Workers Settings'!K588)</f>
        <v/>
      </c>
      <c r="AA588" s="29" t="str">
        <f>IF(D588&lt;&gt;"",IF('Workers Settings'!L588&lt;&gt;"",'Workers Settings'!L588,'Workers Settings'!K588),"")</f>
        <v/>
      </c>
    </row>
    <row r="589" spans="1:27" x14ac:dyDescent="0.25">
      <c r="A589" s="7">
        <f t="shared" si="100"/>
        <v>585</v>
      </c>
      <c r="B589" s="7" t="str">
        <f>IF('Workers Settings'!B589&lt;&gt;"",'Workers Settings'!B589,"")</f>
        <v/>
      </c>
      <c r="C589" s="7" t="str">
        <f>IF('Workers Settings'!C589&lt;&gt;"",'Workers Settings'!C589,"")</f>
        <v/>
      </c>
      <c r="D589" s="17"/>
      <c r="E589" s="17"/>
      <c r="F589" s="17"/>
      <c r="G589" s="7" t="str">
        <f>IF(D589&lt;&gt;"",IF('Workers Settings'!D589="","",'Workers Settings'!D589),"")</f>
        <v/>
      </c>
      <c r="H589" s="7" t="str">
        <f>IF(D589&lt;&gt;"",'Workers Settings'!E589,"")</f>
        <v/>
      </c>
      <c r="I589" s="7" t="str">
        <f t="shared" si="99"/>
        <v/>
      </c>
      <c r="J589" s="7" t="str">
        <f>IF('Workers Settings'!F589&lt;&gt;"",'Workers Settings'!F589,"")</f>
        <v/>
      </c>
      <c r="K589" s="7" t="str">
        <f>IF('Workers Settings'!G589&lt;&gt;"",'Workers Settings'!G589,"")</f>
        <v/>
      </c>
      <c r="L589" s="7" t="str">
        <f>IF(D589="","",IF(VLOOKUP(D589,'Demand Locations'!B:D,2,FALSE)="","",VLOOKUP(D589,'Demand Locations'!B:D,2,FALSE)))</f>
        <v/>
      </c>
      <c r="M589" s="7" t="str">
        <f>IF(D589="","",IF(VLOOKUP(D589,'Demand Locations'!B:D,3,FALSE)="","",VLOOKUP(D589,'Demand Locations'!B:D,3,FALSE)))</f>
        <v/>
      </c>
      <c r="N589" s="7" t="str">
        <f t="shared" si="101"/>
        <v/>
      </c>
      <c r="O589" s="7" t="str">
        <f t="shared" si="102"/>
        <v/>
      </c>
      <c r="P589" s="7" t="str">
        <f t="shared" si="103"/>
        <v/>
      </c>
      <c r="Q589" s="7" t="str">
        <f t="shared" si="104"/>
        <v/>
      </c>
      <c r="R589" s="7" t="str">
        <f t="shared" si="105"/>
        <v/>
      </c>
      <c r="S589" s="7" t="str">
        <f t="shared" si="106"/>
        <v/>
      </c>
      <c r="T589" s="7" t="str">
        <f t="shared" si="107"/>
        <v/>
      </c>
      <c r="U589" s="7" t="str">
        <f t="shared" si="108"/>
        <v/>
      </c>
      <c r="V589" s="7" t="str">
        <f t="shared" si="109"/>
        <v/>
      </c>
      <c r="W589" s="60" t="str">
        <f>IF(ISNUMBER(V589),IF(ISNA(VLOOKUP(I589,'Distances Lookup Table'!D:E,2,FALSE)),V589*'General Settings'!$F$6,IF(VLOOKUP(I589,'Distances Lookup Table'!D:E,2,FALSE)="",V589*'General Settings'!$F$6,VLOOKUP(I589,'Distances Lookup Table'!D:E,2,FALSE))),"")</f>
        <v/>
      </c>
      <c r="X589" s="18" t="str">
        <f>IF(D589&lt;&gt;"",'Workers Settings'!H589,"")</f>
        <v/>
      </c>
      <c r="Y589" s="18" t="str">
        <f>IF(D589&lt;&gt;"",'Workers Settings'!I589,"")</f>
        <v/>
      </c>
      <c r="Z589" s="29" t="str">
        <f>IF('Workers Settings'!L589&lt;&gt;"",'Workers Settings'!L589,'Workers Settings'!K589)</f>
        <v/>
      </c>
      <c r="AA589" s="29" t="str">
        <f>IF(D589&lt;&gt;"",IF('Workers Settings'!L589&lt;&gt;"",'Workers Settings'!L589,'Workers Settings'!K589),"")</f>
        <v/>
      </c>
    </row>
    <row r="590" spans="1:27" x14ac:dyDescent="0.25">
      <c r="A590" s="7">
        <f t="shared" si="100"/>
        <v>586</v>
      </c>
      <c r="B590" s="7" t="str">
        <f>IF('Workers Settings'!B590&lt;&gt;"",'Workers Settings'!B590,"")</f>
        <v/>
      </c>
      <c r="C590" s="7" t="str">
        <f>IF('Workers Settings'!C590&lt;&gt;"",'Workers Settings'!C590,"")</f>
        <v/>
      </c>
      <c r="D590" s="17"/>
      <c r="E590" s="17"/>
      <c r="F590" s="17"/>
      <c r="G590" s="7" t="str">
        <f>IF(D590&lt;&gt;"",IF('Workers Settings'!D590="","",'Workers Settings'!D590),"")</f>
        <v/>
      </c>
      <c r="H590" s="7" t="str">
        <f>IF(D590&lt;&gt;"",'Workers Settings'!E590,"")</f>
        <v/>
      </c>
      <c r="I590" s="7" t="str">
        <f t="shared" si="99"/>
        <v/>
      </c>
      <c r="J590" s="7" t="str">
        <f>IF('Workers Settings'!F590&lt;&gt;"",'Workers Settings'!F590,"")</f>
        <v/>
      </c>
      <c r="K590" s="7" t="str">
        <f>IF('Workers Settings'!G590&lt;&gt;"",'Workers Settings'!G590,"")</f>
        <v/>
      </c>
      <c r="L590" s="7" t="str">
        <f>IF(D590="","",IF(VLOOKUP(D590,'Demand Locations'!B:D,2,FALSE)="","",VLOOKUP(D590,'Demand Locations'!B:D,2,FALSE)))</f>
        <v/>
      </c>
      <c r="M590" s="7" t="str">
        <f>IF(D590="","",IF(VLOOKUP(D590,'Demand Locations'!B:D,3,FALSE)="","",VLOOKUP(D590,'Demand Locations'!B:D,3,FALSE)))</f>
        <v/>
      </c>
      <c r="N590" s="7" t="str">
        <f t="shared" si="101"/>
        <v/>
      </c>
      <c r="O590" s="7" t="str">
        <f t="shared" si="102"/>
        <v/>
      </c>
      <c r="P590" s="7" t="str">
        <f t="shared" si="103"/>
        <v/>
      </c>
      <c r="Q590" s="7" t="str">
        <f t="shared" si="104"/>
        <v/>
      </c>
      <c r="R590" s="7" t="str">
        <f t="shared" si="105"/>
        <v/>
      </c>
      <c r="S590" s="7" t="str">
        <f t="shared" si="106"/>
        <v/>
      </c>
      <c r="T590" s="7" t="str">
        <f t="shared" si="107"/>
        <v/>
      </c>
      <c r="U590" s="7" t="str">
        <f t="shared" si="108"/>
        <v/>
      </c>
      <c r="V590" s="7" t="str">
        <f t="shared" si="109"/>
        <v/>
      </c>
      <c r="W590" s="60" t="str">
        <f>IF(ISNUMBER(V590),IF(ISNA(VLOOKUP(I590,'Distances Lookup Table'!D:E,2,FALSE)),V590*'General Settings'!$F$6,IF(VLOOKUP(I590,'Distances Lookup Table'!D:E,2,FALSE)="",V590*'General Settings'!$F$6,VLOOKUP(I590,'Distances Lookup Table'!D:E,2,FALSE))),"")</f>
        <v/>
      </c>
      <c r="X590" s="18" t="str">
        <f>IF(D590&lt;&gt;"",'Workers Settings'!H590,"")</f>
        <v/>
      </c>
      <c r="Y590" s="18" t="str">
        <f>IF(D590&lt;&gt;"",'Workers Settings'!I590,"")</f>
        <v/>
      </c>
      <c r="Z590" s="29" t="str">
        <f>IF('Workers Settings'!L590&lt;&gt;"",'Workers Settings'!L590,'Workers Settings'!K590)</f>
        <v/>
      </c>
      <c r="AA590" s="29" t="str">
        <f>IF(D590&lt;&gt;"",IF('Workers Settings'!L590&lt;&gt;"",'Workers Settings'!L590,'Workers Settings'!K590),"")</f>
        <v/>
      </c>
    </row>
    <row r="591" spans="1:27" x14ac:dyDescent="0.25">
      <c r="A591" s="7">
        <f t="shared" si="100"/>
        <v>587</v>
      </c>
      <c r="B591" s="7" t="str">
        <f>IF('Workers Settings'!B591&lt;&gt;"",'Workers Settings'!B591,"")</f>
        <v/>
      </c>
      <c r="C591" s="7" t="str">
        <f>IF('Workers Settings'!C591&lt;&gt;"",'Workers Settings'!C591,"")</f>
        <v/>
      </c>
      <c r="D591" s="17"/>
      <c r="E591" s="17"/>
      <c r="F591" s="17"/>
      <c r="G591" s="7" t="str">
        <f>IF(D591&lt;&gt;"",IF('Workers Settings'!D591="","",'Workers Settings'!D591),"")</f>
        <v/>
      </c>
      <c r="H591" s="7" t="str">
        <f>IF(D591&lt;&gt;"",'Workers Settings'!E591,"")</f>
        <v/>
      </c>
      <c r="I591" s="7" t="str">
        <f t="shared" si="99"/>
        <v/>
      </c>
      <c r="J591" s="7" t="str">
        <f>IF('Workers Settings'!F591&lt;&gt;"",'Workers Settings'!F591,"")</f>
        <v/>
      </c>
      <c r="K591" s="7" t="str">
        <f>IF('Workers Settings'!G591&lt;&gt;"",'Workers Settings'!G591,"")</f>
        <v/>
      </c>
      <c r="L591" s="7" t="str">
        <f>IF(D591="","",IF(VLOOKUP(D591,'Demand Locations'!B:D,2,FALSE)="","",VLOOKUP(D591,'Demand Locations'!B:D,2,FALSE)))</f>
        <v/>
      </c>
      <c r="M591" s="7" t="str">
        <f>IF(D591="","",IF(VLOOKUP(D591,'Demand Locations'!B:D,3,FALSE)="","",VLOOKUP(D591,'Demand Locations'!B:D,3,FALSE)))</f>
        <v/>
      </c>
      <c r="N591" s="7" t="str">
        <f t="shared" si="101"/>
        <v/>
      </c>
      <c r="O591" s="7" t="str">
        <f t="shared" si="102"/>
        <v/>
      </c>
      <c r="P591" s="7" t="str">
        <f t="shared" si="103"/>
        <v/>
      </c>
      <c r="Q591" s="7" t="str">
        <f t="shared" si="104"/>
        <v/>
      </c>
      <c r="R591" s="7" t="str">
        <f t="shared" si="105"/>
        <v/>
      </c>
      <c r="S591" s="7" t="str">
        <f t="shared" si="106"/>
        <v/>
      </c>
      <c r="T591" s="7" t="str">
        <f t="shared" si="107"/>
        <v/>
      </c>
      <c r="U591" s="7" t="str">
        <f t="shared" si="108"/>
        <v/>
      </c>
      <c r="V591" s="7" t="str">
        <f t="shared" si="109"/>
        <v/>
      </c>
      <c r="W591" s="60" t="str">
        <f>IF(ISNUMBER(V591),IF(ISNA(VLOOKUP(I591,'Distances Lookup Table'!D:E,2,FALSE)),V591*'General Settings'!$F$6,IF(VLOOKUP(I591,'Distances Lookup Table'!D:E,2,FALSE)="",V591*'General Settings'!$F$6,VLOOKUP(I591,'Distances Lookup Table'!D:E,2,FALSE))),"")</f>
        <v/>
      </c>
      <c r="X591" s="18" t="str">
        <f>IF(D591&lt;&gt;"",'Workers Settings'!H591,"")</f>
        <v/>
      </c>
      <c r="Y591" s="18" t="str">
        <f>IF(D591&lt;&gt;"",'Workers Settings'!I591,"")</f>
        <v/>
      </c>
      <c r="Z591" s="29" t="str">
        <f>IF('Workers Settings'!L591&lt;&gt;"",'Workers Settings'!L591,'Workers Settings'!K591)</f>
        <v/>
      </c>
      <c r="AA591" s="29" t="str">
        <f>IF(D591&lt;&gt;"",IF('Workers Settings'!L591&lt;&gt;"",'Workers Settings'!L591,'Workers Settings'!K591),"")</f>
        <v/>
      </c>
    </row>
    <row r="592" spans="1:27" x14ac:dyDescent="0.25">
      <c r="A592" s="7">
        <f t="shared" si="100"/>
        <v>588</v>
      </c>
      <c r="B592" s="7" t="str">
        <f>IF('Workers Settings'!B592&lt;&gt;"",'Workers Settings'!B592,"")</f>
        <v/>
      </c>
      <c r="C592" s="7" t="str">
        <f>IF('Workers Settings'!C592&lt;&gt;"",'Workers Settings'!C592,"")</f>
        <v/>
      </c>
      <c r="D592" s="17"/>
      <c r="E592" s="17"/>
      <c r="F592" s="17"/>
      <c r="G592" s="7" t="str">
        <f>IF(D592&lt;&gt;"",IF('Workers Settings'!D592="","",'Workers Settings'!D592),"")</f>
        <v/>
      </c>
      <c r="H592" s="7" t="str">
        <f>IF(D592&lt;&gt;"",'Workers Settings'!E592,"")</f>
        <v/>
      </c>
      <c r="I592" s="7" t="str">
        <f t="shared" si="99"/>
        <v/>
      </c>
      <c r="J592" s="7" t="str">
        <f>IF('Workers Settings'!F592&lt;&gt;"",'Workers Settings'!F592,"")</f>
        <v/>
      </c>
      <c r="K592" s="7" t="str">
        <f>IF('Workers Settings'!G592&lt;&gt;"",'Workers Settings'!G592,"")</f>
        <v/>
      </c>
      <c r="L592" s="7" t="str">
        <f>IF(D592="","",IF(VLOOKUP(D592,'Demand Locations'!B:D,2,FALSE)="","",VLOOKUP(D592,'Demand Locations'!B:D,2,FALSE)))</f>
        <v/>
      </c>
      <c r="M592" s="7" t="str">
        <f>IF(D592="","",IF(VLOOKUP(D592,'Demand Locations'!B:D,3,FALSE)="","",VLOOKUP(D592,'Demand Locations'!B:D,3,FALSE)))</f>
        <v/>
      </c>
      <c r="N592" s="7" t="str">
        <f t="shared" si="101"/>
        <v/>
      </c>
      <c r="O592" s="7" t="str">
        <f t="shared" si="102"/>
        <v/>
      </c>
      <c r="P592" s="7" t="str">
        <f t="shared" si="103"/>
        <v/>
      </c>
      <c r="Q592" s="7" t="str">
        <f t="shared" si="104"/>
        <v/>
      </c>
      <c r="R592" s="7" t="str">
        <f t="shared" si="105"/>
        <v/>
      </c>
      <c r="S592" s="7" t="str">
        <f t="shared" si="106"/>
        <v/>
      </c>
      <c r="T592" s="7" t="str">
        <f t="shared" si="107"/>
        <v/>
      </c>
      <c r="U592" s="7" t="str">
        <f t="shared" si="108"/>
        <v/>
      </c>
      <c r="V592" s="7" t="str">
        <f t="shared" si="109"/>
        <v/>
      </c>
      <c r="W592" s="60" t="str">
        <f>IF(ISNUMBER(V592),IF(ISNA(VLOOKUP(I592,'Distances Lookup Table'!D:E,2,FALSE)),V592*'General Settings'!$F$6,IF(VLOOKUP(I592,'Distances Lookup Table'!D:E,2,FALSE)="",V592*'General Settings'!$F$6,VLOOKUP(I592,'Distances Lookup Table'!D:E,2,FALSE))),"")</f>
        <v/>
      </c>
      <c r="X592" s="18" t="str">
        <f>IF(D592&lt;&gt;"",'Workers Settings'!H592,"")</f>
        <v/>
      </c>
      <c r="Y592" s="18" t="str">
        <f>IF(D592&lt;&gt;"",'Workers Settings'!I592,"")</f>
        <v/>
      </c>
      <c r="Z592" s="29" t="str">
        <f>IF('Workers Settings'!L592&lt;&gt;"",'Workers Settings'!L592,'Workers Settings'!K592)</f>
        <v/>
      </c>
      <c r="AA592" s="29" t="str">
        <f>IF(D592&lt;&gt;"",IF('Workers Settings'!L592&lt;&gt;"",'Workers Settings'!L592,'Workers Settings'!K592),"")</f>
        <v/>
      </c>
    </row>
    <row r="593" spans="1:27" x14ac:dyDescent="0.25">
      <c r="A593" s="7">
        <f t="shared" si="100"/>
        <v>589</v>
      </c>
      <c r="B593" s="7" t="str">
        <f>IF('Workers Settings'!B593&lt;&gt;"",'Workers Settings'!B593,"")</f>
        <v/>
      </c>
      <c r="C593" s="7" t="str">
        <f>IF('Workers Settings'!C593&lt;&gt;"",'Workers Settings'!C593,"")</f>
        <v/>
      </c>
      <c r="D593" s="17"/>
      <c r="E593" s="17"/>
      <c r="F593" s="17"/>
      <c r="G593" s="7" t="str">
        <f>IF(D593&lt;&gt;"",IF('Workers Settings'!D593="","",'Workers Settings'!D593),"")</f>
        <v/>
      </c>
      <c r="H593" s="7" t="str">
        <f>IF(D593&lt;&gt;"",'Workers Settings'!E593,"")</f>
        <v/>
      </c>
      <c r="I593" s="7" t="str">
        <f t="shared" si="99"/>
        <v/>
      </c>
      <c r="J593" s="7" t="str">
        <f>IF('Workers Settings'!F593&lt;&gt;"",'Workers Settings'!F593,"")</f>
        <v/>
      </c>
      <c r="K593" s="7" t="str">
        <f>IF('Workers Settings'!G593&lt;&gt;"",'Workers Settings'!G593,"")</f>
        <v/>
      </c>
      <c r="L593" s="7" t="str">
        <f>IF(D593="","",IF(VLOOKUP(D593,'Demand Locations'!B:D,2,FALSE)="","",VLOOKUP(D593,'Demand Locations'!B:D,2,FALSE)))</f>
        <v/>
      </c>
      <c r="M593" s="7" t="str">
        <f>IF(D593="","",IF(VLOOKUP(D593,'Demand Locations'!B:D,3,FALSE)="","",VLOOKUP(D593,'Demand Locations'!B:D,3,FALSE)))</f>
        <v/>
      </c>
      <c r="N593" s="7" t="str">
        <f t="shared" si="101"/>
        <v/>
      </c>
      <c r="O593" s="7" t="str">
        <f t="shared" si="102"/>
        <v/>
      </c>
      <c r="P593" s="7" t="str">
        <f t="shared" si="103"/>
        <v/>
      </c>
      <c r="Q593" s="7" t="str">
        <f t="shared" si="104"/>
        <v/>
      </c>
      <c r="R593" s="7" t="str">
        <f t="shared" si="105"/>
        <v/>
      </c>
      <c r="S593" s="7" t="str">
        <f t="shared" si="106"/>
        <v/>
      </c>
      <c r="T593" s="7" t="str">
        <f t="shared" si="107"/>
        <v/>
      </c>
      <c r="U593" s="7" t="str">
        <f t="shared" si="108"/>
        <v/>
      </c>
      <c r="V593" s="7" t="str">
        <f t="shared" si="109"/>
        <v/>
      </c>
      <c r="W593" s="60" t="str">
        <f>IF(ISNUMBER(V593),IF(ISNA(VLOOKUP(I593,'Distances Lookup Table'!D:E,2,FALSE)),V593*'General Settings'!$F$6,IF(VLOOKUP(I593,'Distances Lookup Table'!D:E,2,FALSE)="",V593*'General Settings'!$F$6,VLOOKUP(I593,'Distances Lookup Table'!D:E,2,FALSE))),"")</f>
        <v/>
      </c>
      <c r="X593" s="18" t="str">
        <f>IF(D593&lt;&gt;"",'Workers Settings'!H593,"")</f>
        <v/>
      </c>
      <c r="Y593" s="18" t="str">
        <f>IF(D593&lt;&gt;"",'Workers Settings'!I593,"")</f>
        <v/>
      </c>
      <c r="Z593" s="29" t="str">
        <f>IF('Workers Settings'!L593&lt;&gt;"",'Workers Settings'!L593,'Workers Settings'!K593)</f>
        <v/>
      </c>
      <c r="AA593" s="29" t="str">
        <f>IF(D593&lt;&gt;"",IF('Workers Settings'!L593&lt;&gt;"",'Workers Settings'!L593,'Workers Settings'!K593),"")</f>
        <v/>
      </c>
    </row>
    <row r="594" spans="1:27" x14ac:dyDescent="0.25">
      <c r="A594" s="7">
        <f t="shared" si="100"/>
        <v>590</v>
      </c>
      <c r="B594" s="7" t="str">
        <f>IF('Workers Settings'!B594&lt;&gt;"",'Workers Settings'!B594,"")</f>
        <v/>
      </c>
      <c r="C594" s="7" t="str">
        <f>IF('Workers Settings'!C594&lt;&gt;"",'Workers Settings'!C594,"")</f>
        <v/>
      </c>
      <c r="D594" s="17"/>
      <c r="E594" s="17"/>
      <c r="F594" s="17"/>
      <c r="G594" s="7" t="str">
        <f>IF(D594&lt;&gt;"",IF('Workers Settings'!D594="","",'Workers Settings'!D594),"")</f>
        <v/>
      </c>
      <c r="H594" s="7" t="str">
        <f>IF(D594&lt;&gt;"",'Workers Settings'!E594,"")</f>
        <v/>
      </c>
      <c r="I594" s="7" t="str">
        <f t="shared" si="99"/>
        <v/>
      </c>
      <c r="J594" s="7" t="str">
        <f>IF('Workers Settings'!F594&lt;&gt;"",'Workers Settings'!F594,"")</f>
        <v/>
      </c>
      <c r="K594" s="7" t="str">
        <f>IF('Workers Settings'!G594&lt;&gt;"",'Workers Settings'!G594,"")</f>
        <v/>
      </c>
      <c r="L594" s="7" t="str">
        <f>IF(D594="","",IF(VLOOKUP(D594,'Demand Locations'!B:D,2,FALSE)="","",VLOOKUP(D594,'Demand Locations'!B:D,2,FALSE)))</f>
        <v/>
      </c>
      <c r="M594" s="7" t="str">
        <f>IF(D594="","",IF(VLOOKUP(D594,'Demand Locations'!B:D,3,FALSE)="","",VLOOKUP(D594,'Demand Locations'!B:D,3,FALSE)))</f>
        <v/>
      </c>
      <c r="N594" s="7" t="str">
        <f t="shared" si="101"/>
        <v/>
      </c>
      <c r="O594" s="7" t="str">
        <f t="shared" si="102"/>
        <v/>
      </c>
      <c r="P594" s="7" t="str">
        <f t="shared" si="103"/>
        <v/>
      </c>
      <c r="Q594" s="7" t="str">
        <f t="shared" si="104"/>
        <v/>
      </c>
      <c r="R594" s="7" t="str">
        <f t="shared" si="105"/>
        <v/>
      </c>
      <c r="S594" s="7" t="str">
        <f t="shared" si="106"/>
        <v/>
      </c>
      <c r="T594" s="7" t="str">
        <f t="shared" si="107"/>
        <v/>
      </c>
      <c r="U594" s="7" t="str">
        <f t="shared" si="108"/>
        <v/>
      </c>
      <c r="V594" s="7" t="str">
        <f t="shared" si="109"/>
        <v/>
      </c>
      <c r="W594" s="60" t="str">
        <f>IF(ISNUMBER(V594),IF(ISNA(VLOOKUP(I594,'Distances Lookup Table'!D:E,2,FALSE)),V594*'General Settings'!$F$6,IF(VLOOKUP(I594,'Distances Lookup Table'!D:E,2,FALSE)="",V594*'General Settings'!$F$6,VLOOKUP(I594,'Distances Lookup Table'!D:E,2,FALSE))),"")</f>
        <v/>
      </c>
      <c r="X594" s="18" t="str">
        <f>IF(D594&lt;&gt;"",'Workers Settings'!H594,"")</f>
        <v/>
      </c>
      <c r="Y594" s="18" t="str">
        <f>IF(D594&lt;&gt;"",'Workers Settings'!I594,"")</f>
        <v/>
      </c>
      <c r="Z594" s="29" t="str">
        <f>IF('Workers Settings'!L594&lt;&gt;"",'Workers Settings'!L594,'Workers Settings'!K594)</f>
        <v/>
      </c>
      <c r="AA594" s="29" t="str">
        <f>IF(D594&lt;&gt;"",IF('Workers Settings'!L594&lt;&gt;"",'Workers Settings'!L594,'Workers Settings'!K594),"")</f>
        <v/>
      </c>
    </row>
    <row r="595" spans="1:27" x14ac:dyDescent="0.25">
      <c r="A595" s="7">
        <f t="shared" si="100"/>
        <v>591</v>
      </c>
      <c r="B595" s="7" t="str">
        <f>IF('Workers Settings'!B595&lt;&gt;"",'Workers Settings'!B595,"")</f>
        <v/>
      </c>
      <c r="C595" s="7" t="str">
        <f>IF('Workers Settings'!C595&lt;&gt;"",'Workers Settings'!C595,"")</f>
        <v/>
      </c>
      <c r="D595" s="17"/>
      <c r="E595" s="17"/>
      <c r="F595" s="17"/>
      <c r="G595" s="7" t="str">
        <f>IF(D595&lt;&gt;"",IF('Workers Settings'!D595="","",'Workers Settings'!D595),"")</f>
        <v/>
      </c>
      <c r="H595" s="7" t="str">
        <f>IF(D595&lt;&gt;"",'Workers Settings'!E595,"")</f>
        <v/>
      </c>
      <c r="I595" s="7" t="str">
        <f t="shared" si="99"/>
        <v/>
      </c>
      <c r="J595" s="7" t="str">
        <f>IF('Workers Settings'!F595&lt;&gt;"",'Workers Settings'!F595,"")</f>
        <v/>
      </c>
      <c r="K595" s="7" t="str">
        <f>IF('Workers Settings'!G595&lt;&gt;"",'Workers Settings'!G595,"")</f>
        <v/>
      </c>
      <c r="L595" s="7" t="str">
        <f>IF(D595="","",IF(VLOOKUP(D595,'Demand Locations'!B:D,2,FALSE)="","",VLOOKUP(D595,'Demand Locations'!B:D,2,FALSE)))</f>
        <v/>
      </c>
      <c r="M595" s="7" t="str">
        <f>IF(D595="","",IF(VLOOKUP(D595,'Demand Locations'!B:D,3,FALSE)="","",VLOOKUP(D595,'Demand Locations'!B:D,3,FALSE)))</f>
        <v/>
      </c>
      <c r="N595" s="7" t="str">
        <f t="shared" si="101"/>
        <v/>
      </c>
      <c r="O595" s="7" t="str">
        <f t="shared" si="102"/>
        <v/>
      </c>
      <c r="P595" s="7" t="str">
        <f t="shared" si="103"/>
        <v/>
      </c>
      <c r="Q595" s="7" t="str">
        <f t="shared" si="104"/>
        <v/>
      </c>
      <c r="R595" s="7" t="str">
        <f t="shared" si="105"/>
        <v/>
      </c>
      <c r="S595" s="7" t="str">
        <f t="shared" si="106"/>
        <v/>
      </c>
      <c r="T595" s="7" t="str">
        <f t="shared" si="107"/>
        <v/>
      </c>
      <c r="U595" s="7" t="str">
        <f t="shared" si="108"/>
        <v/>
      </c>
      <c r="V595" s="7" t="str">
        <f t="shared" si="109"/>
        <v/>
      </c>
      <c r="W595" s="60" t="str">
        <f>IF(ISNUMBER(V595),IF(ISNA(VLOOKUP(I595,'Distances Lookup Table'!D:E,2,FALSE)),V595*'General Settings'!$F$6,IF(VLOOKUP(I595,'Distances Lookup Table'!D:E,2,FALSE)="",V595*'General Settings'!$F$6,VLOOKUP(I595,'Distances Lookup Table'!D:E,2,FALSE))),"")</f>
        <v/>
      </c>
      <c r="X595" s="18" t="str">
        <f>IF(D595&lt;&gt;"",'Workers Settings'!H595,"")</f>
        <v/>
      </c>
      <c r="Y595" s="18" t="str">
        <f>IF(D595&lt;&gt;"",'Workers Settings'!I595,"")</f>
        <v/>
      </c>
      <c r="Z595" s="29" t="str">
        <f>IF('Workers Settings'!L595&lt;&gt;"",'Workers Settings'!L595,'Workers Settings'!K595)</f>
        <v/>
      </c>
      <c r="AA595" s="29" t="str">
        <f>IF(D595&lt;&gt;"",IF('Workers Settings'!L595&lt;&gt;"",'Workers Settings'!L595,'Workers Settings'!K595),"")</f>
        <v/>
      </c>
    </row>
    <row r="596" spans="1:27" x14ac:dyDescent="0.25">
      <c r="A596" s="7">
        <f t="shared" si="100"/>
        <v>592</v>
      </c>
      <c r="B596" s="7" t="str">
        <f>IF('Workers Settings'!B596&lt;&gt;"",'Workers Settings'!B596,"")</f>
        <v/>
      </c>
      <c r="C596" s="7" t="str">
        <f>IF('Workers Settings'!C596&lt;&gt;"",'Workers Settings'!C596,"")</f>
        <v/>
      </c>
      <c r="D596" s="17"/>
      <c r="E596" s="17"/>
      <c r="F596" s="17"/>
      <c r="G596" s="7" t="str">
        <f>IF(D596&lt;&gt;"",IF('Workers Settings'!D596="","",'Workers Settings'!D596),"")</f>
        <v/>
      </c>
      <c r="H596" s="7" t="str">
        <f>IF(D596&lt;&gt;"",'Workers Settings'!E596,"")</f>
        <v/>
      </c>
      <c r="I596" s="7" t="str">
        <f t="shared" si="99"/>
        <v/>
      </c>
      <c r="J596" s="7" t="str">
        <f>IF('Workers Settings'!F596&lt;&gt;"",'Workers Settings'!F596,"")</f>
        <v/>
      </c>
      <c r="K596" s="7" t="str">
        <f>IF('Workers Settings'!G596&lt;&gt;"",'Workers Settings'!G596,"")</f>
        <v/>
      </c>
      <c r="L596" s="7" t="str">
        <f>IF(D596="","",IF(VLOOKUP(D596,'Demand Locations'!B:D,2,FALSE)="","",VLOOKUP(D596,'Demand Locations'!B:D,2,FALSE)))</f>
        <v/>
      </c>
      <c r="M596" s="7" t="str">
        <f>IF(D596="","",IF(VLOOKUP(D596,'Demand Locations'!B:D,3,FALSE)="","",VLOOKUP(D596,'Demand Locations'!B:D,3,FALSE)))</f>
        <v/>
      </c>
      <c r="N596" s="7" t="str">
        <f t="shared" si="101"/>
        <v/>
      </c>
      <c r="O596" s="7" t="str">
        <f t="shared" si="102"/>
        <v/>
      </c>
      <c r="P596" s="7" t="str">
        <f t="shared" si="103"/>
        <v/>
      </c>
      <c r="Q596" s="7" t="str">
        <f t="shared" si="104"/>
        <v/>
      </c>
      <c r="R596" s="7" t="str">
        <f t="shared" si="105"/>
        <v/>
      </c>
      <c r="S596" s="7" t="str">
        <f t="shared" si="106"/>
        <v/>
      </c>
      <c r="T596" s="7" t="str">
        <f t="shared" si="107"/>
        <v/>
      </c>
      <c r="U596" s="7" t="str">
        <f t="shared" si="108"/>
        <v/>
      </c>
      <c r="V596" s="7" t="str">
        <f t="shared" si="109"/>
        <v/>
      </c>
      <c r="W596" s="60" t="str">
        <f>IF(ISNUMBER(V596),IF(ISNA(VLOOKUP(I596,'Distances Lookup Table'!D:E,2,FALSE)),V596*'General Settings'!$F$6,IF(VLOOKUP(I596,'Distances Lookup Table'!D:E,2,FALSE)="",V596*'General Settings'!$F$6,VLOOKUP(I596,'Distances Lookup Table'!D:E,2,FALSE))),"")</f>
        <v/>
      </c>
      <c r="X596" s="18" t="str">
        <f>IF(D596&lt;&gt;"",'Workers Settings'!H596,"")</f>
        <v/>
      </c>
      <c r="Y596" s="18" t="str">
        <f>IF(D596&lt;&gt;"",'Workers Settings'!I596,"")</f>
        <v/>
      </c>
      <c r="Z596" s="29" t="str">
        <f>IF('Workers Settings'!L596&lt;&gt;"",'Workers Settings'!L596,'Workers Settings'!K596)</f>
        <v/>
      </c>
      <c r="AA596" s="29" t="str">
        <f>IF(D596&lt;&gt;"",IF('Workers Settings'!L596&lt;&gt;"",'Workers Settings'!L596,'Workers Settings'!K596),"")</f>
        <v/>
      </c>
    </row>
    <row r="597" spans="1:27" x14ac:dyDescent="0.25">
      <c r="A597" s="7">
        <f t="shared" si="100"/>
        <v>593</v>
      </c>
      <c r="B597" s="7" t="str">
        <f>IF('Workers Settings'!B597&lt;&gt;"",'Workers Settings'!B597,"")</f>
        <v/>
      </c>
      <c r="C597" s="7" t="str">
        <f>IF('Workers Settings'!C597&lt;&gt;"",'Workers Settings'!C597,"")</f>
        <v/>
      </c>
      <c r="D597" s="17"/>
      <c r="E597" s="17"/>
      <c r="F597" s="17"/>
      <c r="G597" s="7" t="str">
        <f>IF(D597&lt;&gt;"",IF('Workers Settings'!D597="","",'Workers Settings'!D597),"")</f>
        <v/>
      </c>
      <c r="H597" s="7" t="str">
        <f>IF(D597&lt;&gt;"",'Workers Settings'!E597,"")</f>
        <v/>
      </c>
      <c r="I597" s="7" t="str">
        <f t="shared" si="99"/>
        <v/>
      </c>
      <c r="J597" s="7" t="str">
        <f>IF('Workers Settings'!F597&lt;&gt;"",'Workers Settings'!F597,"")</f>
        <v/>
      </c>
      <c r="K597" s="7" t="str">
        <f>IF('Workers Settings'!G597&lt;&gt;"",'Workers Settings'!G597,"")</f>
        <v/>
      </c>
      <c r="L597" s="7" t="str">
        <f>IF(D597="","",IF(VLOOKUP(D597,'Demand Locations'!B:D,2,FALSE)="","",VLOOKUP(D597,'Demand Locations'!B:D,2,FALSE)))</f>
        <v/>
      </c>
      <c r="M597" s="7" t="str">
        <f>IF(D597="","",IF(VLOOKUP(D597,'Demand Locations'!B:D,3,FALSE)="","",VLOOKUP(D597,'Demand Locations'!B:D,3,FALSE)))</f>
        <v/>
      </c>
      <c r="N597" s="7" t="str">
        <f t="shared" si="101"/>
        <v/>
      </c>
      <c r="O597" s="7" t="str">
        <f t="shared" si="102"/>
        <v/>
      </c>
      <c r="P597" s="7" t="str">
        <f t="shared" si="103"/>
        <v/>
      </c>
      <c r="Q597" s="7" t="str">
        <f t="shared" si="104"/>
        <v/>
      </c>
      <c r="R597" s="7" t="str">
        <f t="shared" si="105"/>
        <v/>
      </c>
      <c r="S597" s="7" t="str">
        <f t="shared" si="106"/>
        <v/>
      </c>
      <c r="T597" s="7" t="str">
        <f t="shared" si="107"/>
        <v/>
      </c>
      <c r="U597" s="7" t="str">
        <f t="shared" si="108"/>
        <v/>
      </c>
      <c r="V597" s="7" t="str">
        <f t="shared" si="109"/>
        <v/>
      </c>
      <c r="W597" s="60" t="str">
        <f>IF(ISNUMBER(V597),IF(ISNA(VLOOKUP(I597,'Distances Lookup Table'!D:E,2,FALSE)),V597*'General Settings'!$F$6,IF(VLOOKUP(I597,'Distances Lookup Table'!D:E,2,FALSE)="",V597*'General Settings'!$F$6,VLOOKUP(I597,'Distances Lookup Table'!D:E,2,FALSE))),"")</f>
        <v/>
      </c>
      <c r="X597" s="18" t="str">
        <f>IF(D597&lt;&gt;"",'Workers Settings'!H597,"")</f>
        <v/>
      </c>
      <c r="Y597" s="18" t="str">
        <f>IF(D597&lt;&gt;"",'Workers Settings'!I597,"")</f>
        <v/>
      </c>
      <c r="Z597" s="29" t="str">
        <f>IF('Workers Settings'!L597&lt;&gt;"",'Workers Settings'!L597,'Workers Settings'!K597)</f>
        <v/>
      </c>
      <c r="AA597" s="29" t="str">
        <f>IF(D597&lt;&gt;"",IF('Workers Settings'!L597&lt;&gt;"",'Workers Settings'!L597,'Workers Settings'!K597),"")</f>
        <v/>
      </c>
    </row>
    <row r="598" spans="1:27" x14ac:dyDescent="0.25">
      <c r="A598" s="7">
        <f t="shared" si="100"/>
        <v>594</v>
      </c>
      <c r="B598" s="7" t="str">
        <f>IF('Workers Settings'!B598&lt;&gt;"",'Workers Settings'!B598,"")</f>
        <v/>
      </c>
      <c r="C598" s="7" t="str">
        <f>IF('Workers Settings'!C598&lt;&gt;"",'Workers Settings'!C598,"")</f>
        <v/>
      </c>
      <c r="D598" s="17"/>
      <c r="E598" s="17"/>
      <c r="F598" s="17"/>
      <c r="G598" s="7" t="str">
        <f>IF(D598&lt;&gt;"",IF('Workers Settings'!D598="","",'Workers Settings'!D598),"")</f>
        <v/>
      </c>
      <c r="H598" s="7" t="str">
        <f>IF(D598&lt;&gt;"",'Workers Settings'!E598,"")</f>
        <v/>
      </c>
      <c r="I598" s="7" t="str">
        <f t="shared" si="99"/>
        <v/>
      </c>
      <c r="J598" s="7" t="str">
        <f>IF('Workers Settings'!F598&lt;&gt;"",'Workers Settings'!F598,"")</f>
        <v/>
      </c>
      <c r="K598" s="7" t="str">
        <f>IF('Workers Settings'!G598&lt;&gt;"",'Workers Settings'!G598,"")</f>
        <v/>
      </c>
      <c r="L598" s="7" t="str">
        <f>IF(D598="","",IF(VLOOKUP(D598,'Demand Locations'!B:D,2,FALSE)="","",VLOOKUP(D598,'Demand Locations'!B:D,2,FALSE)))</f>
        <v/>
      </c>
      <c r="M598" s="7" t="str">
        <f>IF(D598="","",IF(VLOOKUP(D598,'Demand Locations'!B:D,3,FALSE)="","",VLOOKUP(D598,'Demand Locations'!B:D,3,FALSE)))</f>
        <v/>
      </c>
      <c r="N598" s="7" t="str">
        <f t="shared" si="101"/>
        <v/>
      </c>
      <c r="O598" s="7" t="str">
        <f t="shared" si="102"/>
        <v/>
      </c>
      <c r="P598" s="7" t="str">
        <f t="shared" si="103"/>
        <v/>
      </c>
      <c r="Q598" s="7" t="str">
        <f t="shared" si="104"/>
        <v/>
      </c>
      <c r="R598" s="7" t="str">
        <f t="shared" si="105"/>
        <v/>
      </c>
      <c r="S598" s="7" t="str">
        <f t="shared" si="106"/>
        <v/>
      </c>
      <c r="T598" s="7" t="str">
        <f t="shared" si="107"/>
        <v/>
      </c>
      <c r="U598" s="7" t="str">
        <f t="shared" si="108"/>
        <v/>
      </c>
      <c r="V598" s="7" t="str">
        <f t="shared" si="109"/>
        <v/>
      </c>
      <c r="W598" s="60" t="str">
        <f>IF(ISNUMBER(V598),IF(ISNA(VLOOKUP(I598,'Distances Lookup Table'!D:E,2,FALSE)),V598*'General Settings'!$F$6,IF(VLOOKUP(I598,'Distances Lookup Table'!D:E,2,FALSE)="",V598*'General Settings'!$F$6,VLOOKUP(I598,'Distances Lookup Table'!D:E,2,FALSE))),"")</f>
        <v/>
      </c>
      <c r="X598" s="18" t="str">
        <f>IF(D598&lt;&gt;"",'Workers Settings'!H598,"")</f>
        <v/>
      </c>
      <c r="Y598" s="18" t="str">
        <f>IF(D598&lt;&gt;"",'Workers Settings'!I598,"")</f>
        <v/>
      </c>
      <c r="Z598" s="29" t="str">
        <f>IF('Workers Settings'!L598&lt;&gt;"",'Workers Settings'!L598,'Workers Settings'!K598)</f>
        <v/>
      </c>
      <c r="AA598" s="29" t="str">
        <f>IF(D598&lt;&gt;"",IF('Workers Settings'!L598&lt;&gt;"",'Workers Settings'!L598,'Workers Settings'!K598),"")</f>
        <v/>
      </c>
    </row>
    <row r="599" spans="1:27" x14ac:dyDescent="0.25">
      <c r="A599" s="7">
        <f t="shared" si="100"/>
        <v>595</v>
      </c>
      <c r="B599" s="7" t="str">
        <f>IF('Workers Settings'!B599&lt;&gt;"",'Workers Settings'!B599,"")</f>
        <v/>
      </c>
      <c r="C599" s="7" t="str">
        <f>IF('Workers Settings'!C599&lt;&gt;"",'Workers Settings'!C599,"")</f>
        <v/>
      </c>
      <c r="D599" s="17"/>
      <c r="E599" s="17"/>
      <c r="F599" s="17"/>
      <c r="G599" s="7" t="str">
        <f>IF(D599&lt;&gt;"",IF('Workers Settings'!D599="","",'Workers Settings'!D599),"")</f>
        <v/>
      </c>
      <c r="H599" s="7" t="str">
        <f>IF(D599&lt;&gt;"",'Workers Settings'!E599,"")</f>
        <v/>
      </c>
      <c r="I599" s="7" t="str">
        <f t="shared" si="99"/>
        <v/>
      </c>
      <c r="J599" s="7" t="str">
        <f>IF('Workers Settings'!F599&lt;&gt;"",'Workers Settings'!F599,"")</f>
        <v/>
      </c>
      <c r="K599" s="7" t="str">
        <f>IF('Workers Settings'!G599&lt;&gt;"",'Workers Settings'!G599,"")</f>
        <v/>
      </c>
      <c r="L599" s="7" t="str">
        <f>IF(D599="","",IF(VLOOKUP(D599,'Demand Locations'!B:D,2,FALSE)="","",VLOOKUP(D599,'Demand Locations'!B:D,2,FALSE)))</f>
        <v/>
      </c>
      <c r="M599" s="7" t="str">
        <f>IF(D599="","",IF(VLOOKUP(D599,'Demand Locations'!B:D,3,FALSE)="","",VLOOKUP(D599,'Demand Locations'!B:D,3,FALSE)))</f>
        <v/>
      </c>
      <c r="N599" s="7" t="str">
        <f t="shared" si="101"/>
        <v/>
      </c>
      <c r="O599" s="7" t="str">
        <f t="shared" si="102"/>
        <v/>
      </c>
      <c r="P599" s="7" t="str">
        <f t="shared" si="103"/>
        <v/>
      </c>
      <c r="Q599" s="7" t="str">
        <f t="shared" si="104"/>
        <v/>
      </c>
      <c r="R599" s="7" t="str">
        <f t="shared" si="105"/>
        <v/>
      </c>
      <c r="S599" s="7" t="str">
        <f t="shared" si="106"/>
        <v/>
      </c>
      <c r="T599" s="7" t="str">
        <f t="shared" si="107"/>
        <v/>
      </c>
      <c r="U599" s="7" t="str">
        <f t="shared" si="108"/>
        <v/>
      </c>
      <c r="V599" s="7" t="str">
        <f t="shared" si="109"/>
        <v/>
      </c>
      <c r="W599" s="60" t="str">
        <f>IF(ISNUMBER(V599),IF(ISNA(VLOOKUP(I599,'Distances Lookup Table'!D:E,2,FALSE)),V599*'General Settings'!$F$6,IF(VLOOKUP(I599,'Distances Lookup Table'!D:E,2,FALSE)="",V599*'General Settings'!$F$6,VLOOKUP(I599,'Distances Lookup Table'!D:E,2,FALSE))),"")</f>
        <v/>
      </c>
      <c r="X599" s="18" t="str">
        <f>IF(D599&lt;&gt;"",'Workers Settings'!H599,"")</f>
        <v/>
      </c>
      <c r="Y599" s="18" t="str">
        <f>IF(D599&lt;&gt;"",'Workers Settings'!I599,"")</f>
        <v/>
      </c>
      <c r="Z599" s="29" t="str">
        <f>IF('Workers Settings'!L599&lt;&gt;"",'Workers Settings'!L599,'Workers Settings'!K599)</f>
        <v/>
      </c>
      <c r="AA599" s="29" t="str">
        <f>IF(D599&lt;&gt;"",IF('Workers Settings'!L599&lt;&gt;"",'Workers Settings'!L599,'Workers Settings'!K599),"")</f>
        <v/>
      </c>
    </row>
    <row r="600" spans="1:27" x14ac:dyDescent="0.25">
      <c r="A600" s="7">
        <f t="shared" si="100"/>
        <v>596</v>
      </c>
      <c r="B600" s="7" t="str">
        <f>IF('Workers Settings'!B600&lt;&gt;"",'Workers Settings'!B600,"")</f>
        <v/>
      </c>
      <c r="C600" s="7" t="str">
        <f>IF('Workers Settings'!C600&lt;&gt;"",'Workers Settings'!C600,"")</f>
        <v/>
      </c>
      <c r="D600" s="17"/>
      <c r="E600" s="17"/>
      <c r="F600" s="17"/>
      <c r="G600" s="7" t="str">
        <f>IF(D600&lt;&gt;"",IF('Workers Settings'!D600="","",'Workers Settings'!D600),"")</f>
        <v/>
      </c>
      <c r="H600" s="7" t="str">
        <f>IF(D600&lt;&gt;"",'Workers Settings'!E600,"")</f>
        <v/>
      </c>
      <c r="I600" s="7" t="str">
        <f t="shared" si="99"/>
        <v/>
      </c>
      <c r="J600" s="7" t="str">
        <f>IF('Workers Settings'!F600&lt;&gt;"",'Workers Settings'!F600,"")</f>
        <v/>
      </c>
      <c r="K600" s="7" t="str">
        <f>IF('Workers Settings'!G600&lt;&gt;"",'Workers Settings'!G600,"")</f>
        <v/>
      </c>
      <c r="L600" s="7" t="str">
        <f>IF(D600="","",IF(VLOOKUP(D600,'Demand Locations'!B:D,2,FALSE)="","",VLOOKUP(D600,'Demand Locations'!B:D,2,FALSE)))</f>
        <v/>
      </c>
      <c r="M600" s="7" t="str">
        <f>IF(D600="","",IF(VLOOKUP(D600,'Demand Locations'!B:D,3,FALSE)="","",VLOOKUP(D600,'Demand Locations'!B:D,3,FALSE)))</f>
        <v/>
      </c>
      <c r="N600" s="7" t="str">
        <f t="shared" si="101"/>
        <v/>
      </c>
      <c r="O600" s="7" t="str">
        <f t="shared" si="102"/>
        <v/>
      </c>
      <c r="P600" s="7" t="str">
        <f t="shared" si="103"/>
        <v/>
      </c>
      <c r="Q600" s="7" t="str">
        <f t="shared" si="104"/>
        <v/>
      </c>
      <c r="R600" s="7" t="str">
        <f t="shared" si="105"/>
        <v/>
      </c>
      <c r="S600" s="7" t="str">
        <f t="shared" si="106"/>
        <v/>
      </c>
      <c r="T600" s="7" t="str">
        <f t="shared" si="107"/>
        <v/>
      </c>
      <c r="U600" s="7" t="str">
        <f t="shared" si="108"/>
        <v/>
      </c>
      <c r="V600" s="7" t="str">
        <f t="shared" si="109"/>
        <v/>
      </c>
      <c r="W600" s="60" t="str">
        <f>IF(ISNUMBER(V600),IF(ISNA(VLOOKUP(I600,'Distances Lookup Table'!D:E,2,FALSE)),V600*'General Settings'!$F$6,IF(VLOOKUP(I600,'Distances Lookup Table'!D:E,2,FALSE)="",V600*'General Settings'!$F$6,VLOOKUP(I600,'Distances Lookup Table'!D:E,2,FALSE))),"")</f>
        <v/>
      </c>
      <c r="X600" s="18" t="str">
        <f>IF(D600&lt;&gt;"",'Workers Settings'!H600,"")</f>
        <v/>
      </c>
      <c r="Y600" s="18" t="str">
        <f>IF(D600&lt;&gt;"",'Workers Settings'!I600,"")</f>
        <v/>
      </c>
      <c r="Z600" s="29" t="str">
        <f>IF('Workers Settings'!L600&lt;&gt;"",'Workers Settings'!L600,'Workers Settings'!K600)</f>
        <v/>
      </c>
      <c r="AA600" s="29" t="str">
        <f>IF(D600&lt;&gt;"",IF('Workers Settings'!L600&lt;&gt;"",'Workers Settings'!L600,'Workers Settings'!K600),"")</f>
        <v/>
      </c>
    </row>
    <row r="601" spans="1:27" x14ac:dyDescent="0.25">
      <c r="A601" s="7">
        <f t="shared" si="100"/>
        <v>597</v>
      </c>
      <c r="B601" s="7" t="str">
        <f>IF('Workers Settings'!B601&lt;&gt;"",'Workers Settings'!B601,"")</f>
        <v/>
      </c>
      <c r="C601" s="7" t="str">
        <f>IF('Workers Settings'!C601&lt;&gt;"",'Workers Settings'!C601,"")</f>
        <v/>
      </c>
      <c r="D601" s="17"/>
      <c r="E601" s="17"/>
      <c r="F601" s="17"/>
      <c r="G601" s="7" t="str">
        <f>IF(D601&lt;&gt;"",IF('Workers Settings'!D601="","",'Workers Settings'!D601),"")</f>
        <v/>
      </c>
      <c r="H601" s="7" t="str">
        <f>IF(D601&lt;&gt;"",'Workers Settings'!E601,"")</f>
        <v/>
      </c>
      <c r="I601" s="7" t="str">
        <f t="shared" si="99"/>
        <v/>
      </c>
      <c r="J601" s="7" t="str">
        <f>IF('Workers Settings'!F601&lt;&gt;"",'Workers Settings'!F601,"")</f>
        <v/>
      </c>
      <c r="K601" s="7" t="str">
        <f>IF('Workers Settings'!G601&lt;&gt;"",'Workers Settings'!G601,"")</f>
        <v/>
      </c>
      <c r="L601" s="7" t="str">
        <f>IF(D601="","",IF(VLOOKUP(D601,'Demand Locations'!B:D,2,FALSE)="","",VLOOKUP(D601,'Demand Locations'!B:D,2,FALSE)))</f>
        <v/>
      </c>
      <c r="M601" s="7" t="str">
        <f>IF(D601="","",IF(VLOOKUP(D601,'Demand Locations'!B:D,3,FALSE)="","",VLOOKUP(D601,'Demand Locations'!B:D,3,FALSE)))</f>
        <v/>
      </c>
      <c r="N601" s="7" t="str">
        <f t="shared" si="101"/>
        <v/>
      </c>
      <c r="O601" s="7" t="str">
        <f t="shared" si="102"/>
        <v/>
      </c>
      <c r="P601" s="7" t="str">
        <f t="shared" si="103"/>
        <v/>
      </c>
      <c r="Q601" s="7" t="str">
        <f t="shared" si="104"/>
        <v/>
      </c>
      <c r="R601" s="7" t="str">
        <f t="shared" si="105"/>
        <v/>
      </c>
      <c r="S601" s="7" t="str">
        <f t="shared" si="106"/>
        <v/>
      </c>
      <c r="T601" s="7" t="str">
        <f t="shared" si="107"/>
        <v/>
      </c>
      <c r="U601" s="7" t="str">
        <f t="shared" si="108"/>
        <v/>
      </c>
      <c r="V601" s="7" t="str">
        <f t="shared" si="109"/>
        <v/>
      </c>
      <c r="W601" s="60" t="str">
        <f>IF(ISNUMBER(V601),IF(ISNA(VLOOKUP(I601,'Distances Lookup Table'!D:E,2,FALSE)),V601*'General Settings'!$F$6,IF(VLOOKUP(I601,'Distances Lookup Table'!D:E,2,FALSE)="",V601*'General Settings'!$F$6,VLOOKUP(I601,'Distances Lookup Table'!D:E,2,FALSE))),"")</f>
        <v/>
      </c>
      <c r="X601" s="18" t="str">
        <f>IF(D601&lt;&gt;"",'Workers Settings'!H601,"")</f>
        <v/>
      </c>
      <c r="Y601" s="18" t="str">
        <f>IF(D601&lt;&gt;"",'Workers Settings'!I601,"")</f>
        <v/>
      </c>
      <c r="Z601" s="29" t="str">
        <f>IF('Workers Settings'!L601&lt;&gt;"",'Workers Settings'!L601,'Workers Settings'!K601)</f>
        <v/>
      </c>
      <c r="AA601" s="29" t="str">
        <f>IF(D601&lt;&gt;"",IF('Workers Settings'!L601&lt;&gt;"",'Workers Settings'!L601,'Workers Settings'!K601),"")</f>
        <v/>
      </c>
    </row>
    <row r="602" spans="1:27" x14ac:dyDescent="0.25">
      <c r="A602" s="7">
        <f t="shared" si="100"/>
        <v>598</v>
      </c>
      <c r="B602" s="7" t="str">
        <f>IF('Workers Settings'!B602&lt;&gt;"",'Workers Settings'!B602,"")</f>
        <v/>
      </c>
      <c r="C602" s="7" t="str">
        <f>IF('Workers Settings'!C602&lt;&gt;"",'Workers Settings'!C602,"")</f>
        <v/>
      </c>
      <c r="D602" s="17"/>
      <c r="E602" s="17"/>
      <c r="F602" s="17"/>
      <c r="G602" s="7" t="str">
        <f>IF(D602&lt;&gt;"",IF('Workers Settings'!D602="","",'Workers Settings'!D602),"")</f>
        <v/>
      </c>
      <c r="H602" s="7" t="str">
        <f>IF(D602&lt;&gt;"",'Workers Settings'!E602,"")</f>
        <v/>
      </c>
      <c r="I602" s="7" t="str">
        <f t="shared" si="99"/>
        <v/>
      </c>
      <c r="J602" s="7" t="str">
        <f>IF('Workers Settings'!F602&lt;&gt;"",'Workers Settings'!F602,"")</f>
        <v/>
      </c>
      <c r="K602" s="7" t="str">
        <f>IF('Workers Settings'!G602&lt;&gt;"",'Workers Settings'!G602,"")</f>
        <v/>
      </c>
      <c r="L602" s="7" t="str">
        <f>IF(D602="","",IF(VLOOKUP(D602,'Demand Locations'!B:D,2,FALSE)="","",VLOOKUP(D602,'Demand Locations'!B:D,2,FALSE)))</f>
        <v/>
      </c>
      <c r="M602" s="7" t="str">
        <f>IF(D602="","",IF(VLOOKUP(D602,'Demand Locations'!B:D,3,FALSE)="","",VLOOKUP(D602,'Demand Locations'!B:D,3,FALSE)))</f>
        <v/>
      </c>
      <c r="N602" s="7" t="str">
        <f t="shared" si="101"/>
        <v/>
      </c>
      <c r="O602" s="7" t="str">
        <f t="shared" si="102"/>
        <v/>
      </c>
      <c r="P602" s="7" t="str">
        <f t="shared" si="103"/>
        <v/>
      </c>
      <c r="Q602" s="7" t="str">
        <f t="shared" si="104"/>
        <v/>
      </c>
      <c r="R602" s="7" t="str">
        <f t="shared" si="105"/>
        <v/>
      </c>
      <c r="S602" s="7" t="str">
        <f t="shared" si="106"/>
        <v/>
      </c>
      <c r="T602" s="7" t="str">
        <f t="shared" si="107"/>
        <v/>
      </c>
      <c r="U602" s="7" t="str">
        <f t="shared" si="108"/>
        <v/>
      </c>
      <c r="V602" s="7" t="str">
        <f t="shared" si="109"/>
        <v/>
      </c>
      <c r="W602" s="60" t="str">
        <f>IF(ISNUMBER(V602),IF(ISNA(VLOOKUP(I602,'Distances Lookup Table'!D:E,2,FALSE)),V602*'General Settings'!$F$6,IF(VLOOKUP(I602,'Distances Lookup Table'!D:E,2,FALSE)="",V602*'General Settings'!$F$6,VLOOKUP(I602,'Distances Lookup Table'!D:E,2,FALSE))),"")</f>
        <v/>
      </c>
      <c r="X602" s="18" t="str">
        <f>IF(D602&lt;&gt;"",'Workers Settings'!H602,"")</f>
        <v/>
      </c>
      <c r="Y602" s="18" t="str">
        <f>IF(D602&lt;&gt;"",'Workers Settings'!I602,"")</f>
        <v/>
      </c>
      <c r="Z602" s="29" t="str">
        <f>IF('Workers Settings'!L602&lt;&gt;"",'Workers Settings'!L602,'Workers Settings'!K602)</f>
        <v/>
      </c>
      <c r="AA602" s="29" t="str">
        <f>IF(D602&lt;&gt;"",IF('Workers Settings'!L602&lt;&gt;"",'Workers Settings'!L602,'Workers Settings'!K602),"")</f>
        <v/>
      </c>
    </row>
    <row r="603" spans="1:27" x14ac:dyDescent="0.25">
      <c r="A603" s="7">
        <f t="shared" si="100"/>
        <v>599</v>
      </c>
      <c r="B603" s="7" t="str">
        <f>IF('Workers Settings'!B603&lt;&gt;"",'Workers Settings'!B603,"")</f>
        <v/>
      </c>
      <c r="C603" s="7" t="str">
        <f>IF('Workers Settings'!C603&lt;&gt;"",'Workers Settings'!C603,"")</f>
        <v/>
      </c>
      <c r="D603" s="17"/>
      <c r="E603" s="17"/>
      <c r="F603" s="17"/>
      <c r="G603" s="7" t="str">
        <f>IF(D603&lt;&gt;"",IF('Workers Settings'!D603="","",'Workers Settings'!D603),"")</f>
        <v/>
      </c>
      <c r="H603" s="7" t="str">
        <f>IF(D603&lt;&gt;"",'Workers Settings'!E603,"")</f>
        <v/>
      </c>
      <c r="I603" s="7" t="str">
        <f t="shared" si="99"/>
        <v/>
      </c>
      <c r="J603" s="7" t="str">
        <f>IF('Workers Settings'!F603&lt;&gt;"",'Workers Settings'!F603,"")</f>
        <v/>
      </c>
      <c r="K603" s="7" t="str">
        <f>IF('Workers Settings'!G603&lt;&gt;"",'Workers Settings'!G603,"")</f>
        <v/>
      </c>
      <c r="L603" s="7" t="str">
        <f>IF(D603="","",IF(VLOOKUP(D603,'Demand Locations'!B:D,2,FALSE)="","",VLOOKUP(D603,'Demand Locations'!B:D,2,FALSE)))</f>
        <v/>
      </c>
      <c r="M603" s="7" t="str">
        <f>IF(D603="","",IF(VLOOKUP(D603,'Demand Locations'!B:D,3,FALSE)="","",VLOOKUP(D603,'Demand Locations'!B:D,3,FALSE)))</f>
        <v/>
      </c>
      <c r="N603" s="7" t="str">
        <f t="shared" si="101"/>
        <v/>
      </c>
      <c r="O603" s="7" t="str">
        <f t="shared" si="102"/>
        <v/>
      </c>
      <c r="P603" s="7" t="str">
        <f t="shared" si="103"/>
        <v/>
      </c>
      <c r="Q603" s="7" t="str">
        <f t="shared" si="104"/>
        <v/>
      </c>
      <c r="R603" s="7" t="str">
        <f t="shared" si="105"/>
        <v/>
      </c>
      <c r="S603" s="7" t="str">
        <f t="shared" si="106"/>
        <v/>
      </c>
      <c r="T603" s="7" t="str">
        <f t="shared" si="107"/>
        <v/>
      </c>
      <c r="U603" s="7" t="str">
        <f t="shared" si="108"/>
        <v/>
      </c>
      <c r="V603" s="7" t="str">
        <f t="shared" si="109"/>
        <v/>
      </c>
      <c r="W603" s="60" t="str">
        <f>IF(ISNUMBER(V603),IF(ISNA(VLOOKUP(I603,'Distances Lookup Table'!D:E,2,FALSE)),V603*'General Settings'!$F$6,IF(VLOOKUP(I603,'Distances Lookup Table'!D:E,2,FALSE)="",V603*'General Settings'!$F$6,VLOOKUP(I603,'Distances Lookup Table'!D:E,2,FALSE))),"")</f>
        <v/>
      </c>
      <c r="X603" s="18" t="str">
        <f>IF(D603&lt;&gt;"",'Workers Settings'!H603,"")</f>
        <v/>
      </c>
      <c r="Y603" s="18" t="str">
        <f>IF(D603&lt;&gt;"",'Workers Settings'!I603,"")</f>
        <v/>
      </c>
      <c r="Z603" s="29" t="str">
        <f>IF('Workers Settings'!L603&lt;&gt;"",'Workers Settings'!L603,'Workers Settings'!K603)</f>
        <v/>
      </c>
      <c r="AA603" s="29" t="str">
        <f>IF(D603&lt;&gt;"",IF('Workers Settings'!L603&lt;&gt;"",'Workers Settings'!L603,'Workers Settings'!K603),"")</f>
        <v/>
      </c>
    </row>
    <row r="604" spans="1:27" x14ac:dyDescent="0.25">
      <c r="A604" s="7">
        <f t="shared" si="100"/>
        <v>600</v>
      </c>
      <c r="B604" s="7" t="str">
        <f>IF('Workers Settings'!B604&lt;&gt;"",'Workers Settings'!B604,"")</f>
        <v/>
      </c>
      <c r="C604" s="7" t="str">
        <f>IF('Workers Settings'!C604&lt;&gt;"",'Workers Settings'!C604,"")</f>
        <v/>
      </c>
      <c r="D604" s="17"/>
      <c r="E604" s="17"/>
      <c r="F604" s="17"/>
      <c r="G604" s="7" t="str">
        <f>IF(D604&lt;&gt;"",IF('Workers Settings'!D604="","",'Workers Settings'!D604),"")</f>
        <v/>
      </c>
      <c r="H604" s="7" t="str">
        <f>IF(D604&lt;&gt;"",'Workers Settings'!E604,"")</f>
        <v/>
      </c>
      <c r="I604" s="7" t="str">
        <f t="shared" si="99"/>
        <v/>
      </c>
      <c r="J604" s="7" t="str">
        <f>IF('Workers Settings'!F604&lt;&gt;"",'Workers Settings'!F604,"")</f>
        <v/>
      </c>
      <c r="K604" s="7" t="str">
        <f>IF('Workers Settings'!G604&lt;&gt;"",'Workers Settings'!G604,"")</f>
        <v/>
      </c>
      <c r="L604" s="7" t="str">
        <f>IF(D604="","",IF(VLOOKUP(D604,'Demand Locations'!B:D,2,FALSE)="","",VLOOKUP(D604,'Demand Locations'!B:D,2,FALSE)))</f>
        <v/>
      </c>
      <c r="M604" s="7" t="str">
        <f>IF(D604="","",IF(VLOOKUP(D604,'Demand Locations'!B:D,3,FALSE)="","",VLOOKUP(D604,'Demand Locations'!B:D,3,FALSE)))</f>
        <v/>
      </c>
      <c r="N604" s="7" t="str">
        <f t="shared" si="101"/>
        <v/>
      </c>
      <c r="O604" s="7" t="str">
        <f t="shared" si="102"/>
        <v/>
      </c>
      <c r="P604" s="7" t="str">
        <f t="shared" si="103"/>
        <v/>
      </c>
      <c r="Q604" s="7" t="str">
        <f t="shared" si="104"/>
        <v/>
      </c>
      <c r="R604" s="7" t="str">
        <f t="shared" si="105"/>
        <v/>
      </c>
      <c r="S604" s="7" t="str">
        <f t="shared" si="106"/>
        <v/>
      </c>
      <c r="T604" s="7" t="str">
        <f t="shared" si="107"/>
        <v/>
      </c>
      <c r="U604" s="7" t="str">
        <f t="shared" si="108"/>
        <v/>
      </c>
      <c r="V604" s="7" t="str">
        <f t="shared" si="109"/>
        <v/>
      </c>
      <c r="W604" s="60" t="str">
        <f>IF(ISNUMBER(V604),IF(ISNA(VLOOKUP(I604,'Distances Lookup Table'!D:E,2,FALSE)),V604*'General Settings'!$F$6,IF(VLOOKUP(I604,'Distances Lookup Table'!D:E,2,FALSE)="",V604*'General Settings'!$F$6,VLOOKUP(I604,'Distances Lookup Table'!D:E,2,FALSE))),"")</f>
        <v/>
      </c>
      <c r="X604" s="18" t="str">
        <f>IF(D604&lt;&gt;"",'Workers Settings'!H604,"")</f>
        <v/>
      </c>
      <c r="Y604" s="18" t="str">
        <f>IF(D604&lt;&gt;"",'Workers Settings'!I604,"")</f>
        <v/>
      </c>
      <c r="Z604" s="29" t="str">
        <f>IF('Workers Settings'!L604&lt;&gt;"",'Workers Settings'!L604,'Workers Settings'!K604)</f>
        <v/>
      </c>
      <c r="AA604" s="29" t="str">
        <f>IF(D604&lt;&gt;"",IF('Workers Settings'!L604&lt;&gt;"",'Workers Settings'!L604,'Workers Settings'!K604),"")</f>
        <v/>
      </c>
    </row>
    <row r="605" spans="1:27" x14ac:dyDescent="0.25">
      <c r="A605" s="7">
        <f t="shared" si="100"/>
        <v>601</v>
      </c>
      <c r="B605" s="7" t="str">
        <f>IF('Workers Settings'!B605&lt;&gt;"",'Workers Settings'!B605,"")</f>
        <v/>
      </c>
      <c r="C605" s="7" t="str">
        <f>IF('Workers Settings'!C605&lt;&gt;"",'Workers Settings'!C605,"")</f>
        <v/>
      </c>
      <c r="D605" s="17"/>
      <c r="E605" s="17"/>
      <c r="F605" s="17"/>
      <c r="G605" s="7" t="str">
        <f>IF(D605&lt;&gt;"",IF('Workers Settings'!D605="","",'Workers Settings'!D605),"")</f>
        <v/>
      </c>
      <c r="H605" s="7" t="str">
        <f>IF(D605&lt;&gt;"",'Workers Settings'!E605,"")</f>
        <v/>
      </c>
      <c r="I605" s="7" t="str">
        <f t="shared" si="99"/>
        <v/>
      </c>
      <c r="J605" s="7" t="str">
        <f>IF('Workers Settings'!F605&lt;&gt;"",'Workers Settings'!F605,"")</f>
        <v/>
      </c>
      <c r="K605" s="7" t="str">
        <f>IF('Workers Settings'!G605&lt;&gt;"",'Workers Settings'!G605,"")</f>
        <v/>
      </c>
      <c r="L605" s="7" t="str">
        <f>IF(D605="","",IF(VLOOKUP(D605,'Demand Locations'!B:D,2,FALSE)="","",VLOOKUP(D605,'Demand Locations'!B:D,2,FALSE)))</f>
        <v/>
      </c>
      <c r="M605" s="7" t="str">
        <f>IF(D605="","",IF(VLOOKUP(D605,'Demand Locations'!B:D,3,FALSE)="","",VLOOKUP(D605,'Demand Locations'!B:D,3,FALSE)))</f>
        <v/>
      </c>
      <c r="N605" s="7" t="str">
        <f t="shared" si="101"/>
        <v/>
      </c>
      <c r="O605" s="7" t="str">
        <f t="shared" si="102"/>
        <v/>
      </c>
      <c r="P605" s="7" t="str">
        <f t="shared" si="103"/>
        <v/>
      </c>
      <c r="Q605" s="7" t="str">
        <f t="shared" si="104"/>
        <v/>
      </c>
      <c r="R605" s="7" t="str">
        <f t="shared" si="105"/>
        <v/>
      </c>
      <c r="S605" s="7" t="str">
        <f t="shared" si="106"/>
        <v/>
      </c>
      <c r="T605" s="7" t="str">
        <f t="shared" si="107"/>
        <v/>
      </c>
      <c r="U605" s="7" t="str">
        <f t="shared" si="108"/>
        <v/>
      </c>
      <c r="V605" s="7" t="str">
        <f t="shared" si="109"/>
        <v/>
      </c>
      <c r="W605" s="60" t="str">
        <f>IF(ISNUMBER(V605),IF(ISNA(VLOOKUP(I605,'Distances Lookup Table'!D:E,2,FALSE)),V605*'General Settings'!$F$6,IF(VLOOKUP(I605,'Distances Lookup Table'!D:E,2,FALSE)="",V605*'General Settings'!$F$6,VLOOKUP(I605,'Distances Lookup Table'!D:E,2,FALSE))),"")</f>
        <v/>
      </c>
      <c r="X605" s="18" t="str">
        <f>IF(D605&lt;&gt;"",'Workers Settings'!H605,"")</f>
        <v/>
      </c>
      <c r="Y605" s="18" t="str">
        <f>IF(D605&lt;&gt;"",'Workers Settings'!I605,"")</f>
        <v/>
      </c>
      <c r="Z605" s="29" t="str">
        <f>IF('Workers Settings'!L605&lt;&gt;"",'Workers Settings'!L605,'Workers Settings'!K605)</f>
        <v/>
      </c>
      <c r="AA605" s="29" t="str">
        <f>IF(D605&lt;&gt;"",IF('Workers Settings'!L605&lt;&gt;"",'Workers Settings'!L605,'Workers Settings'!K605),"")</f>
        <v/>
      </c>
    </row>
    <row r="606" spans="1:27" x14ac:dyDescent="0.25">
      <c r="A606" s="7">
        <f t="shared" si="100"/>
        <v>602</v>
      </c>
      <c r="B606" s="7" t="str">
        <f>IF('Workers Settings'!B606&lt;&gt;"",'Workers Settings'!B606,"")</f>
        <v/>
      </c>
      <c r="C606" s="7" t="str">
        <f>IF('Workers Settings'!C606&lt;&gt;"",'Workers Settings'!C606,"")</f>
        <v/>
      </c>
      <c r="D606" s="17"/>
      <c r="E606" s="17"/>
      <c r="F606" s="17"/>
      <c r="G606" s="7" t="str">
        <f>IF(D606&lt;&gt;"",IF('Workers Settings'!D606="","",'Workers Settings'!D606),"")</f>
        <v/>
      </c>
      <c r="H606" s="7" t="str">
        <f>IF(D606&lt;&gt;"",'Workers Settings'!E606,"")</f>
        <v/>
      </c>
      <c r="I606" s="7" t="str">
        <f t="shared" si="99"/>
        <v/>
      </c>
      <c r="J606" s="7" t="str">
        <f>IF('Workers Settings'!F606&lt;&gt;"",'Workers Settings'!F606,"")</f>
        <v/>
      </c>
      <c r="K606" s="7" t="str">
        <f>IF('Workers Settings'!G606&lt;&gt;"",'Workers Settings'!G606,"")</f>
        <v/>
      </c>
      <c r="L606" s="7" t="str">
        <f>IF(D606="","",IF(VLOOKUP(D606,'Demand Locations'!B:D,2,FALSE)="","",VLOOKUP(D606,'Demand Locations'!B:D,2,FALSE)))</f>
        <v/>
      </c>
      <c r="M606" s="7" t="str">
        <f>IF(D606="","",IF(VLOOKUP(D606,'Demand Locations'!B:D,3,FALSE)="","",VLOOKUP(D606,'Demand Locations'!B:D,3,FALSE)))</f>
        <v/>
      </c>
      <c r="N606" s="7" t="str">
        <f t="shared" si="101"/>
        <v/>
      </c>
      <c r="O606" s="7" t="str">
        <f t="shared" si="102"/>
        <v/>
      </c>
      <c r="P606" s="7" t="str">
        <f t="shared" si="103"/>
        <v/>
      </c>
      <c r="Q606" s="7" t="str">
        <f t="shared" si="104"/>
        <v/>
      </c>
      <c r="R606" s="7" t="str">
        <f t="shared" si="105"/>
        <v/>
      </c>
      <c r="S606" s="7" t="str">
        <f t="shared" si="106"/>
        <v/>
      </c>
      <c r="T606" s="7" t="str">
        <f t="shared" si="107"/>
        <v/>
      </c>
      <c r="U606" s="7" t="str">
        <f t="shared" si="108"/>
        <v/>
      </c>
      <c r="V606" s="7" t="str">
        <f t="shared" si="109"/>
        <v/>
      </c>
      <c r="W606" s="60" t="str">
        <f>IF(ISNUMBER(V606),IF(ISNA(VLOOKUP(I606,'Distances Lookup Table'!D:E,2,FALSE)),V606*'General Settings'!$F$6,IF(VLOOKUP(I606,'Distances Lookup Table'!D:E,2,FALSE)="",V606*'General Settings'!$F$6,VLOOKUP(I606,'Distances Lookup Table'!D:E,2,FALSE))),"")</f>
        <v/>
      </c>
      <c r="X606" s="18" t="str">
        <f>IF(D606&lt;&gt;"",'Workers Settings'!H606,"")</f>
        <v/>
      </c>
      <c r="Y606" s="18" t="str">
        <f>IF(D606&lt;&gt;"",'Workers Settings'!I606,"")</f>
        <v/>
      </c>
      <c r="Z606" s="29" t="str">
        <f>IF('Workers Settings'!L606&lt;&gt;"",'Workers Settings'!L606,'Workers Settings'!K606)</f>
        <v/>
      </c>
      <c r="AA606" s="29" t="str">
        <f>IF(D606&lt;&gt;"",IF('Workers Settings'!L606&lt;&gt;"",'Workers Settings'!L606,'Workers Settings'!K606),"")</f>
        <v/>
      </c>
    </row>
    <row r="607" spans="1:27" x14ac:dyDescent="0.25">
      <c r="A607" s="7">
        <f t="shared" si="100"/>
        <v>603</v>
      </c>
      <c r="B607" s="7" t="str">
        <f>IF('Workers Settings'!B607&lt;&gt;"",'Workers Settings'!B607,"")</f>
        <v/>
      </c>
      <c r="C607" s="7" t="str">
        <f>IF('Workers Settings'!C607&lt;&gt;"",'Workers Settings'!C607,"")</f>
        <v/>
      </c>
      <c r="D607" s="17"/>
      <c r="E607" s="17"/>
      <c r="F607" s="17"/>
      <c r="G607" s="7" t="str">
        <f>IF(D607&lt;&gt;"",IF('Workers Settings'!D607="","",'Workers Settings'!D607),"")</f>
        <v/>
      </c>
      <c r="H607" s="7" t="str">
        <f>IF(D607&lt;&gt;"",'Workers Settings'!E607,"")</f>
        <v/>
      </c>
      <c r="I607" s="7" t="str">
        <f t="shared" si="99"/>
        <v/>
      </c>
      <c r="J607" s="7" t="str">
        <f>IF('Workers Settings'!F607&lt;&gt;"",'Workers Settings'!F607,"")</f>
        <v/>
      </c>
      <c r="K607" s="7" t="str">
        <f>IF('Workers Settings'!G607&lt;&gt;"",'Workers Settings'!G607,"")</f>
        <v/>
      </c>
      <c r="L607" s="7" t="str">
        <f>IF(D607="","",IF(VLOOKUP(D607,'Demand Locations'!B:D,2,FALSE)="","",VLOOKUP(D607,'Demand Locations'!B:D,2,FALSE)))</f>
        <v/>
      </c>
      <c r="M607" s="7" t="str">
        <f>IF(D607="","",IF(VLOOKUP(D607,'Demand Locations'!B:D,3,FALSE)="","",VLOOKUP(D607,'Demand Locations'!B:D,3,FALSE)))</f>
        <v/>
      </c>
      <c r="N607" s="7" t="str">
        <f t="shared" si="101"/>
        <v/>
      </c>
      <c r="O607" s="7" t="str">
        <f t="shared" si="102"/>
        <v/>
      </c>
      <c r="P607" s="7" t="str">
        <f t="shared" si="103"/>
        <v/>
      </c>
      <c r="Q607" s="7" t="str">
        <f t="shared" si="104"/>
        <v/>
      </c>
      <c r="R607" s="7" t="str">
        <f t="shared" si="105"/>
        <v/>
      </c>
      <c r="S607" s="7" t="str">
        <f t="shared" si="106"/>
        <v/>
      </c>
      <c r="T607" s="7" t="str">
        <f t="shared" si="107"/>
        <v/>
      </c>
      <c r="U607" s="7" t="str">
        <f t="shared" si="108"/>
        <v/>
      </c>
      <c r="V607" s="7" t="str">
        <f t="shared" si="109"/>
        <v/>
      </c>
      <c r="W607" s="60" t="str">
        <f>IF(ISNUMBER(V607),IF(ISNA(VLOOKUP(I607,'Distances Lookup Table'!D:E,2,FALSE)),V607*'General Settings'!$F$6,IF(VLOOKUP(I607,'Distances Lookup Table'!D:E,2,FALSE)="",V607*'General Settings'!$F$6,VLOOKUP(I607,'Distances Lookup Table'!D:E,2,FALSE))),"")</f>
        <v/>
      </c>
      <c r="X607" s="18" t="str">
        <f>IF(D607&lt;&gt;"",'Workers Settings'!H607,"")</f>
        <v/>
      </c>
      <c r="Y607" s="18" t="str">
        <f>IF(D607&lt;&gt;"",'Workers Settings'!I607,"")</f>
        <v/>
      </c>
      <c r="Z607" s="29" t="str">
        <f>IF('Workers Settings'!L607&lt;&gt;"",'Workers Settings'!L607,'Workers Settings'!K607)</f>
        <v/>
      </c>
      <c r="AA607" s="29" t="str">
        <f>IF(D607&lt;&gt;"",IF('Workers Settings'!L607&lt;&gt;"",'Workers Settings'!L607,'Workers Settings'!K607),"")</f>
        <v/>
      </c>
    </row>
    <row r="608" spans="1:27" x14ac:dyDescent="0.25">
      <c r="A608" s="7">
        <f t="shared" si="100"/>
        <v>604</v>
      </c>
      <c r="B608" s="7" t="str">
        <f>IF('Workers Settings'!B608&lt;&gt;"",'Workers Settings'!B608,"")</f>
        <v/>
      </c>
      <c r="C608" s="7" t="str">
        <f>IF('Workers Settings'!C608&lt;&gt;"",'Workers Settings'!C608,"")</f>
        <v/>
      </c>
      <c r="D608" s="17"/>
      <c r="E608" s="17"/>
      <c r="F608" s="17"/>
      <c r="G608" s="7" t="str">
        <f>IF(D608&lt;&gt;"",IF('Workers Settings'!D608="","",'Workers Settings'!D608),"")</f>
        <v/>
      </c>
      <c r="H608" s="7" t="str">
        <f>IF(D608&lt;&gt;"",'Workers Settings'!E608,"")</f>
        <v/>
      </c>
      <c r="I608" s="7" t="str">
        <f t="shared" si="99"/>
        <v/>
      </c>
      <c r="J608" s="7" t="str">
        <f>IF('Workers Settings'!F608&lt;&gt;"",'Workers Settings'!F608,"")</f>
        <v/>
      </c>
      <c r="K608" s="7" t="str">
        <f>IF('Workers Settings'!G608&lt;&gt;"",'Workers Settings'!G608,"")</f>
        <v/>
      </c>
      <c r="L608" s="7" t="str">
        <f>IF(D608="","",IF(VLOOKUP(D608,'Demand Locations'!B:D,2,FALSE)="","",VLOOKUP(D608,'Demand Locations'!B:D,2,FALSE)))</f>
        <v/>
      </c>
      <c r="M608" s="7" t="str">
        <f>IF(D608="","",IF(VLOOKUP(D608,'Demand Locations'!B:D,3,FALSE)="","",VLOOKUP(D608,'Demand Locations'!B:D,3,FALSE)))</f>
        <v/>
      </c>
      <c r="N608" s="7" t="str">
        <f t="shared" si="101"/>
        <v/>
      </c>
      <c r="O608" s="7" t="str">
        <f t="shared" si="102"/>
        <v/>
      </c>
      <c r="P608" s="7" t="str">
        <f t="shared" si="103"/>
        <v/>
      </c>
      <c r="Q608" s="7" t="str">
        <f t="shared" si="104"/>
        <v/>
      </c>
      <c r="R608" s="7" t="str">
        <f t="shared" si="105"/>
        <v/>
      </c>
      <c r="S608" s="7" t="str">
        <f t="shared" si="106"/>
        <v/>
      </c>
      <c r="T608" s="7" t="str">
        <f t="shared" si="107"/>
        <v/>
      </c>
      <c r="U608" s="7" t="str">
        <f t="shared" si="108"/>
        <v/>
      </c>
      <c r="V608" s="7" t="str">
        <f t="shared" si="109"/>
        <v/>
      </c>
      <c r="W608" s="60" t="str">
        <f>IF(ISNUMBER(V608),IF(ISNA(VLOOKUP(I608,'Distances Lookup Table'!D:E,2,FALSE)),V608*'General Settings'!$F$6,IF(VLOOKUP(I608,'Distances Lookup Table'!D:E,2,FALSE)="",V608*'General Settings'!$F$6,VLOOKUP(I608,'Distances Lookup Table'!D:E,2,FALSE))),"")</f>
        <v/>
      </c>
      <c r="X608" s="18" t="str">
        <f>IF(D608&lt;&gt;"",'Workers Settings'!H608,"")</f>
        <v/>
      </c>
      <c r="Y608" s="18" t="str">
        <f>IF(D608&lt;&gt;"",'Workers Settings'!I608,"")</f>
        <v/>
      </c>
      <c r="Z608" s="29" t="str">
        <f>IF('Workers Settings'!L608&lt;&gt;"",'Workers Settings'!L608,'Workers Settings'!K608)</f>
        <v/>
      </c>
      <c r="AA608" s="29" t="str">
        <f>IF(D608&lt;&gt;"",IF('Workers Settings'!L608&lt;&gt;"",'Workers Settings'!L608,'Workers Settings'!K608),"")</f>
        <v/>
      </c>
    </row>
    <row r="609" spans="1:27" x14ac:dyDescent="0.25">
      <c r="A609" s="7">
        <f t="shared" si="100"/>
        <v>605</v>
      </c>
      <c r="B609" s="7" t="str">
        <f>IF('Workers Settings'!B609&lt;&gt;"",'Workers Settings'!B609,"")</f>
        <v/>
      </c>
      <c r="C609" s="7" t="str">
        <f>IF('Workers Settings'!C609&lt;&gt;"",'Workers Settings'!C609,"")</f>
        <v/>
      </c>
      <c r="D609" s="17"/>
      <c r="E609" s="17"/>
      <c r="F609" s="17"/>
      <c r="G609" s="7" t="str">
        <f>IF(D609&lt;&gt;"",IF('Workers Settings'!D609="","",'Workers Settings'!D609),"")</f>
        <v/>
      </c>
      <c r="H609" s="7" t="str">
        <f>IF(D609&lt;&gt;"",'Workers Settings'!E609,"")</f>
        <v/>
      </c>
      <c r="I609" s="7" t="str">
        <f t="shared" si="99"/>
        <v/>
      </c>
      <c r="J609" s="7" t="str">
        <f>IF('Workers Settings'!F609&lt;&gt;"",'Workers Settings'!F609,"")</f>
        <v/>
      </c>
      <c r="K609" s="7" t="str">
        <f>IF('Workers Settings'!G609&lt;&gt;"",'Workers Settings'!G609,"")</f>
        <v/>
      </c>
      <c r="L609" s="7" t="str">
        <f>IF(D609="","",IF(VLOOKUP(D609,'Demand Locations'!B:D,2,FALSE)="","",VLOOKUP(D609,'Demand Locations'!B:D,2,FALSE)))</f>
        <v/>
      </c>
      <c r="M609" s="7" t="str">
        <f>IF(D609="","",IF(VLOOKUP(D609,'Demand Locations'!B:D,3,FALSE)="","",VLOOKUP(D609,'Demand Locations'!B:D,3,FALSE)))</f>
        <v/>
      </c>
      <c r="N609" s="7" t="str">
        <f t="shared" si="101"/>
        <v/>
      </c>
      <c r="O609" s="7" t="str">
        <f t="shared" si="102"/>
        <v/>
      </c>
      <c r="P609" s="7" t="str">
        <f t="shared" si="103"/>
        <v/>
      </c>
      <c r="Q609" s="7" t="str">
        <f t="shared" si="104"/>
        <v/>
      </c>
      <c r="R609" s="7" t="str">
        <f t="shared" si="105"/>
        <v/>
      </c>
      <c r="S609" s="7" t="str">
        <f t="shared" si="106"/>
        <v/>
      </c>
      <c r="T609" s="7" t="str">
        <f t="shared" si="107"/>
        <v/>
      </c>
      <c r="U609" s="7" t="str">
        <f t="shared" si="108"/>
        <v/>
      </c>
      <c r="V609" s="7" t="str">
        <f t="shared" si="109"/>
        <v/>
      </c>
      <c r="W609" s="60" t="str">
        <f>IF(ISNUMBER(V609),IF(ISNA(VLOOKUP(I609,'Distances Lookup Table'!D:E,2,FALSE)),V609*'General Settings'!$F$6,IF(VLOOKUP(I609,'Distances Lookup Table'!D:E,2,FALSE)="",V609*'General Settings'!$F$6,VLOOKUP(I609,'Distances Lookup Table'!D:E,2,FALSE))),"")</f>
        <v/>
      </c>
      <c r="X609" s="18" t="str">
        <f>IF(D609&lt;&gt;"",'Workers Settings'!H609,"")</f>
        <v/>
      </c>
      <c r="Y609" s="18" t="str">
        <f>IF(D609&lt;&gt;"",'Workers Settings'!I609,"")</f>
        <v/>
      </c>
      <c r="Z609" s="29" t="str">
        <f>IF('Workers Settings'!L609&lt;&gt;"",'Workers Settings'!L609,'Workers Settings'!K609)</f>
        <v/>
      </c>
      <c r="AA609" s="29" t="str">
        <f>IF(D609&lt;&gt;"",IF('Workers Settings'!L609&lt;&gt;"",'Workers Settings'!L609,'Workers Settings'!K609),"")</f>
        <v/>
      </c>
    </row>
    <row r="610" spans="1:27" x14ac:dyDescent="0.25">
      <c r="A610" s="7">
        <f t="shared" si="100"/>
        <v>606</v>
      </c>
      <c r="B610" s="7" t="str">
        <f>IF('Workers Settings'!B610&lt;&gt;"",'Workers Settings'!B610,"")</f>
        <v/>
      </c>
      <c r="C610" s="7" t="str">
        <f>IF('Workers Settings'!C610&lt;&gt;"",'Workers Settings'!C610,"")</f>
        <v/>
      </c>
      <c r="D610" s="17"/>
      <c r="E610" s="17"/>
      <c r="F610" s="17"/>
      <c r="G610" s="7" t="str">
        <f>IF(D610&lt;&gt;"",IF('Workers Settings'!D610="","",'Workers Settings'!D610),"")</f>
        <v/>
      </c>
      <c r="H610" s="7" t="str">
        <f>IF(D610&lt;&gt;"",'Workers Settings'!E610,"")</f>
        <v/>
      </c>
      <c r="I610" s="7" t="str">
        <f t="shared" si="99"/>
        <v/>
      </c>
      <c r="J610" s="7" t="str">
        <f>IF('Workers Settings'!F610&lt;&gt;"",'Workers Settings'!F610,"")</f>
        <v/>
      </c>
      <c r="K610" s="7" t="str">
        <f>IF('Workers Settings'!G610&lt;&gt;"",'Workers Settings'!G610,"")</f>
        <v/>
      </c>
      <c r="L610" s="7" t="str">
        <f>IF(D610="","",IF(VLOOKUP(D610,'Demand Locations'!B:D,2,FALSE)="","",VLOOKUP(D610,'Demand Locations'!B:D,2,FALSE)))</f>
        <v/>
      </c>
      <c r="M610" s="7" t="str">
        <f>IF(D610="","",IF(VLOOKUP(D610,'Demand Locations'!B:D,3,FALSE)="","",VLOOKUP(D610,'Demand Locations'!B:D,3,FALSE)))</f>
        <v/>
      </c>
      <c r="N610" s="7" t="str">
        <f t="shared" si="101"/>
        <v/>
      </c>
      <c r="O610" s="7" t="str">
        <f t="shared" si="102"/>
        <v/>
      </c>
      <c r="P610" s="7" t="str">
        <f t="shared" si="103"/>
        <v/>
      </c>
      <c r="Q610" s="7" t="str">
        <f t="shared" si="104"/>
        <v/>
      </c>
      <c r="R610" s="7" t="str">
        <f t="shared" si="105"/>
        <v/>
      </c>
      <c r="S610" s="7" t="str">
        <f t="shared" si="106"/>
        <v/>
      </c>
      <c r="T610" s="7" t="str">
        <f t="shared" si="107"/>
        <v/>
      </c>
      <c r="U610" s="7" t="str">
        <f t="shared" si="108"/>
        <v/>
      </c>
      <c r="V610" s="7" t="str">
        <f t="shared" si="109"/>
        <v/>
      </c>
      <c r="W610" s="60" t="str">
        <f>IF(ISNUMBER(V610),IF(ISNA(VLOOKUP(I610,'Distances Lookup Table'!D:E,2,FALSE)),V610*'General Settings'!$F$6,IF(VLOOKUP(I610,'Distances Lookup Table'!D:E,2,FALSE)="",V610*'General Settings'!$F$6,VLOOKUP(I610,'Distances Lookup Table'!D:E,2,FALSE))),"")</f>
        <v/>
      </c>
      <c r="X610" s="18" t="str">
        <f>IF(D610&lt;&gt;"",'Workers Settings'!H610,"")</f>
        <v/>
      </c>
      <c r="Y610" s="18" t="str">
        <f>IF(D610&lt;&gt;"",'Workers Settings'!I610,"")</f>
        <v/>
      </c>
      <c r="Z610" s="29" t="str">
        <f>IF('Workers Settings'!L610&lt;&gt;"",'Workers Settings'!L610,'Workers Settings'!K610)</f>
        <v/>
      </c>
      <c r="AA610" s="29" t="str">
        <f>IF(D610&lt;&gt;"",IF('Workers Settings'!L610&lt;&gt;"",'Workers Settings'!L610,'Workers Settings'!K610),"")</f>
        <v/>
      </c>
    </row>
    <row r="611" spans="1:27" x14ac:dyDescent="0.25">
      <c r="A611" s="7">
        <f t="shared" si="100"/>
        <v>607</v>
      </c>
      <c r="B611" s="7" t="str">
        <f>IF('Workers Settings'!B611&lt;&gt;"",'Workers Settings'!B611,"")</f>
        <v/>
      </c>
      <c r="C611" s="7" t="str">
        <f>IF('Workers Settings'!C611&lt;&gt;"",'Workers Settings'!C611,"")</f>
        <v/>
      </c>
      <c r="D611" s="17"/>
      <c r="E611" s="17"/>
      <c r="F611" s="17"/>
      <c r="G611" s="7" t="str">
        <f>IF(D611&lt;&gt;"",IF('Workers Settings'!D611="","",'Workers Settings'!D611),"")</f>
        <v/>
      </c>
      <c r="H611" s="7" t="str">
        <f>IF(D611&lt;&gt;"",'Workers Settings'!E611,"")</f>
        <v/>
      </c>
      <c r="I611" s="7" t="str">
        <f t="shared" si="99"/>
        <v/>
      </c>
      <c r="J611" s="7" t="str">
        <f>IF('Workers Settings'!F611&lt;&gt;"",'Workers Settings'!F611,"")</f>
        <v/>
      </c>
      <c r="K611" s="7" t="str">
        <f>IF('Workers Settings'!G611&lt;&gt;"",'Workers Settings'!G611,"")</f>
        <v/>
      </c>
      <c r="L611" s="7" t="str">
        <f>IF(D611="","",IF(VLOOKUP(D611,'Demand Locations'!B:D,2,FALSE)="","",VLOOKUP(D611,'Demand Locations'!B:D,2,FALSE)))</f>
        <v/>
      </c>
      <c r="M611" s="7" t="str">
        <f>IF(D611="","",IF(VLOOKUP(D611,'Demand Locations'!B:D,3,FALSE)="","",VLOOKUP(D611,'Demand Locations'!B:D,3,FALSE)))</f>
        <v/>
      </c>
      <c r="N611" s="7" t="str">
        <f t="shared" si="101"/>
        <v/>
      </c>
      <c r="O611" s="7" t="str">
        <f t="shared" si="102"/>
        <v/>
      </c>
      <c r="P611" s="7" t="str">
        <f t="shared" si="103"/>
        <v/>
      </c>
      <c r="Q611" s="7" t="str">
        <f t="shared" si="104"/>
        <v/>
      </c>
      <c r="R611" s="7" t="str">
        <f t="shared" si="105"/>
        <v/>
      </c>
      <c r="S611" s="7" t="str">
        <f t="shared" si="106"/>
        <v/>
      </c>
      <c r="T611" s="7" t="str">
        <f t="shared" si="107"/>
        <v/>
      </c>
      <c r="U611" s="7" t="str">
        <f t="shared" si="108"/>
        <v/>
      </c>
      <c r="V611" s="7" t="str">
        <f t="shared" si="109"/>
        <v/>
      </c>
      <c r="W611" s="60" t="str">
        <f>IF(ISNUMBER(V611),IF(ISNA(VLOOKUP(I611,'Distances Lookup Table'!D:E,2,FALSE)),V611*'General Settings'!$F$6,IF(VLOOKUP(I611,'Distances Lookup Table'!D:E,2,FALSE)="",V611*'General Settings'!$F$6,VLOOKUP(I611,'Distances Lookup Table'!D:E,2,FALSE))),"")</f>
        <v/>
      </c>
      <c r="X611" s="18" t="str">
        <f>IF(D611&lt;&gt;"",'Workers Settings'!H611,"")</f>
        <v/>
      </c>
      <c r="Y611" s="18" t="str">
        <f>IF(D611&lt;&gt;"",'Workers Settings'!I611,"")</f>
        <v/>
      </c>
      <c r="Z611" s="29" t="str">
        <f>IF('Workers Settings'!L611&lt;&gt;"",'Workers Settings'!L611,'Workers Settings'!K611)</f>
        <v/>
      </c>
      <c r="AA611" s="29" t="str">
        <f>IF(D611&lt;&gt;"",IF('Workers Settings'!L611&lt;&gt;"",'Workers Settings'!L611,'Workers Settings'!K611),"")</f>
        <v/>
      </c>
    </row>
    <row r="612" spans="1:27" x14ac:dyDescent="0.25">
      <c r="A612" s="7">
        <f t="shared" si="100"/>
        <v>608</v>
      </c>
      <c r="B612" s="7" t="str">
        <f>IF('Workers Settings'!B612&lt;&gt;"",'Workers Settings'!B612,"")</f>
        <v/>
      </c>
      <c r="C612" s="7" t="str">
        <f>IF('Workers Settings'!C612&lt;&gt;"",'Workers Settings'!C612,"")</f>
        <v/>
      </c>
      <c r="D612" s="17"/>
      <c r="E612" s="17"/>
      <c r="F612" s="17"/>
      <c r="G612" s="7" t="str">
        <f>IF(D612&lt;&gt;"",IF('Workers Settings'!D612="","",'Workers Settings'!D612),"")</f>
        <v/>
      </c>
      <c r="H612" s="7" t="str">
        <f>IF(D612&lt;&gt;"",'Workers Settings'!E612,"")</f>
        <v/>
      </c>
      <c r="I612" s="7" t="str">
        <f t="shared" si="99"/>
        <v/>
      </c>
      <c r="J612" s="7" t="str">
        <f>IF('Workers Settings'!F612&lt;&gt;"",'Workers Settings'!F612,"")</f>
        <v/>
      </c>
      <c r="K612" s="7" t="str">
        <f>IF('Workers Settings'!G612&lt;&gt;"",'Workers Settings'!G612,"")</f>
        <v/>
      </c>
      <c r="L612" s="7" t="str">
        <f>IF(D612="","",IF(VLOOKUP(D612,'Demand Locations'!B:D,2,FALSE)="","",VLOOKUP(D612,'Demand Locations'!B:D,2,FALSE)))</f>
        <v/>
      </c>
      <c r="M612" s="7" t="str">
        <f>IF(D612="","",IF(VLOOKUP(D612,'Demand Locations'!B:D,3,FALSE)="","",VLOOKUP(D612,'Demand Locations'!B:D,3,FALSE)))</f>
        <v/>
      </c>
      <c r="N612" s="7" t="str">
        <f t="shared" si="101"/>
        <v/>
      </c>
      <c r="O612" s="7" t="str">
        <f t="shared" si="102"/>
        <v/>
      </c>
      <c r="P612" s="7" t="str">
        <f t="shared" si="103"/>
        <v/>
      </c>
      <c r="Q612" s="7" t="str">
        <f t="shared" si="104"/>
        <v/>
      </c>
      <c r="R612" s="7" t="str">
        <f t="shared" si="105"/>
        <v/>
      </c>
      <c r="S612" s="7" t="str">
        <f t="shared" si="106"/>
        <v/>
      </c>
      <c r="T612" s="7" t="str">
        <f t="shared" si="107"/>
        <v/>
      </c>
      <c r="U612" s="7" t="str">
        <f t="shared" si="108"/>
        <v/>
      </c>
      <c r="V612" s="7" t="str">
        <f t="shared" si="109"/>
        <v/>
      </c>
      <c r="W612" s="60" t="str">
        <f>IF(ISNUMBER(V612),IF(ISNA(VLOOKUP(I612,'Distances Lookup Table'!D:E,2,FALSE)),V612*'General Settings'!$F$6,IF(VLOOKUP(I612,'Distances Lookup Table'!D:E,2,FALSE)="",V612*'General Settings'!$F$6,VLOOKUP(I612,'Distances Lookup Table'!D:E,2,FALSE))),"")</f>
        <v/>
      </c>
      <c r="X612" s="18" t="str">
        <f>IF(D612&lt;&gt;"",'Workers Settings'!H612,"")</f>
        <v/>
      </c>
      <c r="Y612" s="18" t="str">
        <f>IF(D612&lt;&gt;"",'Workers Settings'!I612,"")</f>
        <v/>
      </c>
      <c r="Z612" s="29" t="str">
        <f>IF('Workers Settings'!L612&lt;&gt;"",'Workers Settings'!L612,'Workers Settings'!K612)</f>
        <v/>
      </c>
      <c r="AA612" s="29" t="str">
        <f>IF(D612&lt;&gt;"",IF('Workers Settings'!L612&lt;&gt;"",'Workers Settings'!L612,'Workers Settings'!K612),"")</f>
        <v/>
      </c>
    </row>
    <row r="613" spans="1:27" x14ac:dyDescent="0.25">
      <c r="A613" s="7">
        <f t="shared" si="100"/>
        <v>609</v>
      </c>
      <c r="B613" s="7" t="str">
        <f>IF('Workers Settings'!B613&lt;&gt;"",'Workers Settings'!B613,"")</f>
        <v/>
      </c>
      <c r="C613" s="7" t="str">
        <f>IF('Workers Settings'!C613&lt;&gt;"",'Workers Settings'!C613,"")</f>
        <v/>
      </c>
      <c r="D613" s="17"/>
      <c r="E613" s="17"/>
      <c r="F613" s="17"/>
      <c r="G613" s="7" t="str">
        <f>IF(D613&lt;&gt;"",IF('Workers Settings'!D613="","",'Workers Settings'!D613),"")</f>
        <v/>
      </c>
      <c r="H613" s="7" t="str">
        <f>IF(D613&lt;&gt;"",'Workers Settings'!E613,"")</f>
        <v/>
      </c>
      <c r="I613" s="7" t="str">
        <f t="shared" si="99"/>
        <v/>
      </c>
      <c r="J613" s="7" t="str">
        <f>IF('Workers Settings'!F613&lt;&gt;"",'Workers Settings'!F613,"")</f>
        <v/>
      </c>
      <c r="K613" s="7" t="str">
        <f>IF('Workers Settings'!G613&lt;&gt;"",'Workers Settings'!G613,"")</f>
        <v/>
      </c>
      <c r="L613" s="7" t="str">
        <f>IF(D613="","",IF(VLOOKUP(D613,'Demand Locations'!B:D,2,FALSE)="","",VLOOKUP(D613,'Demand Locations'!B:D,2,FALSE)))</f>
        <v/>
      </c>
      <c r="M613" s="7" t="str">
        <f>IF(D613="","",IF(VLOOKUP(D613,'Demand Locations'!B:D,3,FALSE)="","",VLOOKUP(D613,'Demand Locations'!B:D,3,FALSE)))</f>
        <v/>
      </c>
      <c r="N613" s="7" t="str">
        <f t="shared" si="101"/>
        <v/>
      </c>
      <c r="O613" s="7" t="str">
        <f t="shared" si="102"/>
        <v/>
      </c>
      <c r="P613" s="7" t="str">
        <f t="shared" si="103"/>
        <v/>
      </c>
      <c r="Q613" s="7" t="str">
        <f t="shared" si="104"/>
        <v/>
      </c>
      <c r="R613" s="7" t="str">
        <f t="shared" si="105"/>
        <v/>
      </c>
      <c r="S613" s="7" t="str">
        <f t="shared" si="106"/>
        <v/>
      </c>
      <c r="T613" s="7" t="str">
        <f t="shared" si="107"/>
        <v/>
      </c>
      <c r="U613" s="7" t="str">
        <f t="shared" si="108"/>
        <v/>
      </c>
      <c r="V613" s="7" t="str">
        <f t="shared" si="109"/>
        <v/>
      </c>
      <c r="W613" s="60" t="str">
        <f>IF(ISNUMBER(V613),IF(ISNA(VLOOKUP(I613,'Distances Lookup Table'!D:E,2,FALSE)),V613*'General Settings'!$F$6,IF(VLOOKUP(I613,'Distances Lookup Table'!D:E,2,FALSE)="",V613*'General Settings'!$F$6,VLOOKUP(I613,'Distances Lookup Table'!D:E,2,FALSE))),"")</f>
        <v/>
      </c>
      <c r="X613" s="18" t="str">
        <f>IF(D613&lt;&gt;"",'Workers Settings'!H613,"")</f>
        <v/>
      </c>
      <c r="Y613" s="18" t="str">
        <f>IF(D613&lt;&gt;"",'Workers Settings'!I613,"")</f>
        <v/>
      </c>
      <c r="Z613" s="29" t="str">
        <f>IF('Workers Settings'!L613&lt;&gt;"",'Workers Settings'!L613,'Workers Settings'!K613)</f>
        <v/>
      </c>
      <c r="AA613" s="29" t="str">
        <f>IF(D613&lt;&gt;"",IF('Workers Settings'!L613&lt;&gt;"",'Workers Settings'!L613,'Workers Settings'!K613),"")</f>
        <v/>
      </c>
    </row>
    <row r="614" spans="1:27" x14ac:dyDescent="0.25">
      <c r="A614" s="7">
        <f t="shared" si="100"/>
        <v>610</v>
      </c>
      <c r="B614" s="7" t="str">
        <f>IF('Workers Settings'!B614&lt;&gt;"",'Workers Settings'!B614,"")</f>
        <v/>
      </c>
      <c r="C614" s="7" t="str">
        <f>IF('Workers Settings'!C614&lt;&gt;"",'Workers Settings'!C614,"")</f>
        <v/>
      </c>
      <c r="D614" s="17"/>
      <c r="E614" s="17"/>
      <c r="F614" s="17"/>
      <c r="G614" s="7" t="str">
        <f>IF(D614&lt;&gt;"",IF('Workers Settings'!D614="","",'Workers Settings'!D614),"")</f>
        <v/>
      </c>
      <c r="H614" s="7" t="str">
        <f>IF(D614&lt;&gt;"",'Workers Settings'!E614,"")</f>
        <v/>
      </c>
      <c r="I614" s="7" t="str">
        <f t="shared" si="99"/>
        <v/>
      </c>
      <c r="J614" s="7" t="str">
        <f>IF('Workers Settings'!F614&lt;&gt;"",'Workers Settings'!F614,"")</f>
        <v/>
      </c>
      <c r="K614" s="7" t="str">
        <f>IF('Workers Settings'!G614&lt;&gt;"",'Workers Settings'!G614,"")</f>
        <v/>
      </c>
      <c r="L614" s="7" t="str">
        <f>IF(D614="","",IF(VLOOKUP(D614,'Demand Locations'!B:D,2,FALSE)="","",VLOOKUP(D614,'Demand Locations'!B:D,2,FALSE)))</f>
        <v/>
      </c>
      <c r="M614" s="7" t="str">
        <f>IF(D614="","",IF(VLOOKUP(D614,'Demand Locations'!B:D,3,FALSE)="","",VLOOKUP(D614,'Demand Locations'!B:D,3,FALSE)))</f>
        <v/>
      </c>
      <c r="N614" s="7" t="str">
        <f t="shared" si="101"/>
        <v/>
      </c>
      <c r="O614" s="7" t="str">
        <f t="shared" si="102"/>
        <v/>
      </c>
      <c r="P614" s="7" t="str">
        <f t="shared" si="103"/>
        <v/>
      </c>
      <c r="Q614" s="7" t="str">
        <f t="shared" si="104"/>
        <v/>
      </c>
      <c r="R614" s="7" t="str">
        <f t="shared" si="105"/>
        <v/>
      </c>
      <c r="S614" s="7" t="str">
        <f t="shared" si="106"/>
        <v/>
      </c>
      <c r="T614" s="7" t="str">
        <f t="shared" si="107"/>
        <v/>
      </c>
      <c r="U614" s="7" t="str">
        <f t="shared" si="108"/>
        <v/>
      </c>
      <c r="V614" s="7" t="str">
        <f t="shared" si="109"/>
        <v/>
      </c>
      <c r="W614" s="60" t="str">
        <f>IF(ISNUMBER(V614),IF(ISNA(VLOOKUP(I614,'Distances Lookup Table'!D:E,2,FALSE)),V614*'General Settings'!$F$6,IF(VLOOKUP(I614,'Distances Lookup Table'!D:E,2,FALSE)="",V614*'General Settings'!$F$6,VLOOKUP(I614,'Distances Lookup Table'!D:E,2,FALSE))),"")</f>
        <v/>
      </c>
      <c r="X614" s="18" t="str">
        <f>IF(D614&lt;&gt;"",'Workers Settings'!H614,"")</f>
        <v/>
      </c>
      <c r="Y614" s="18" t="str">
        <f>IF(D614&lt;&gt;"",'Workers Settings'!I614,"")</f>
        <v/>
      </c>
      <c r="Z614" s="29" t="str">
        <f>IF('Workers Settings'!L614&lt;&gt;"",'Workers Settings'!L614,'Workers Settings'!K614)</f>
        <v/>
      </c>
      <c r="AA614" s="29" t="str">
        <f>IF(D614&lt;&gt;"",IF('Workers Settings'!L614&lt;&gt;"",'Workers Settings'!L614,'Workers Settings'!K614),"")</f>
        <v/>
      </c>
    </row>
    <row r="615" spans="1:27" x14ac:dyDescent="0.25">
      <c r="A615" s="7">
        <f t="shared" si="100"/>
        <v>611</v>
      </c>
      <c r="B615" s="7" t="str">
        <f>IF('Workers Settings'!B615&lt;&gt;"",'Workers Settings'!B615,"")</f>
        <v/>
      </c>
      <c r="C615" s="7" t="str">
        <f>IF('Workers Settings'!C615&lt;&gt;"",'Workers Settings'!C615,"")</f>
        <v/>
      </c>
      <c r="D615" s="17"/>
      <c r="E615" s="17"/>
      <c r="F615" s="17"/>
      <c r="G615" s="7" t="str">
        <f>IF(D615&lt;&gt;"",IF('Workers Settings'!D615="","",'Workers Settings'!D615),"")</f>
        <v/>
      </c>
      <c r="H615" s="7" t="str">
        <f>IF(D615&lt;&gt;"",'Workers Settings'!E615,"")</f>
        <v/>
      </c>
      <c r="I615" s="7" t="str">
        <f t="shared" si="99"/>
        <v/>
      </c>
      <c r="J615" s="7" t="str">
        <f>IF('Workers Settings'!F615&lt;&gt;"",'Workers Settings'!F615,"")</f>
        <v/>
      </c>
      <c r="K615" s="7" t="str">
        <f>IF('Workers Settings'!G615&lt;&gt;"",'Workers Settings'!G615,"")</f>
        <v/>
      </c>
      <c r="L615" s="7" t="str">
        <f>IF(D615="","",IF(VLOOKUP(D615,'Demand Locations'!B:D,2,FALSE)="","",VLOOKUP(D615,'Demand Locations'!B:D,2,FALSE)))</f>
        <v/>
      </c>
      <c r="M615" s="7" t="str">
        <f>IF(D615="","",IF(VLOOKUP(D615,'Demand Locations'!B:D,3,FALSE)="","",VLOOKUP(D615,'Demand Locations'!B:D,3,FALSE)))</f>
        <v/>
      </c>
      <c r="N615" s="7" t="str">
        <f t="shared" si="101"/>
        <v/>
      </c>
      <c r="O615" s="7" t="str">
        <f t="shared" si="102"/>
        <v/>
      </c>
      <c r="P615" s="7" t="str">
        <f t="shared" si="103"/>
        <v/>
      </c>
      <c r="Q615" s="7" t="str">
        <f t="shared" si="104"/>
        <v/>
      </c>
      <c r="R615" s="7" t="str">
        <f t="shared" si="105"/>
        <v/>
      </c>
      <c r="S615" s="7" t="str">
        <f t="shared" si="106"/>
        <v/>
      </c>
      <c r="T615" s="7" t="str">
        <f t="shared" si="107"/>
        <v/>
      </c>
      <c r="U615" s="7" t="str">
        <f t="shared" si="108"/>
        <v/>
      </c>
      <c r="V615" s="7" t="str">
        <f t="shared" si="109"/>
        <v/>
      </c>
      <c r="W615" s="60" t="str">
        <f>IF(ISNUMBER(V615),IF(ISNA(VLOOKUP(I615,'Distances Lookup Table'!D:E,2,FALSE)),V615*'General Settings'!$F$6,IF(VLOOKUP(I615,'Distances Lookup Table'!D:E,2,FALSE)="",V615*'General Settings'!$F$6,VLOOKUP(I615,'Distances Lookup Table'!D:E,2,FALSE))),"")</f>
        <v/>
      </c>
      <c r="X615" s="18" t="str">
        <f>IF(D615&lt;&gt;"",'Workers Settings'!H615,"")</f>
        <v/>
      </c>
      <c r="Y615" s="18" t="str">
        <f>IF(D615&lt;&gt;"",'Workers Settings'!I615,"")</f>
        <v/>
      </c>
      <c r="Z615" s="29" t="str">
        <f>IF('Workers Settings'!L615&lt;&gt;"",'Workers Settings'!L615,'Workers Settings'!K615)</f>
        <v/>
      </c>
      <c r="AA615" s="29" t="str">
        <f>IF(D615&lt;&gt;"",IF('Workers Settings'!L615&lt;&gt;"",'Workers Settings'!L615,'Workers Settings'!K615),"")</f>
        <v/>
      </c>
    </row>
    <row r="616" spans="1:27" x14ac:dyDescent="0.25">
      <c r="A616" s="7">
        <f t="shared" si="100"/>
        <v>612</v>
      </c>
      <c r="B616" s="7" t="str">
        <f>IF('Workers Settings'!B616&lt;&gt;"",'Workers Settings'!B616,"")</f>
        <v/>
      </c>
      <c r="C616" s="7" t="str">
        <f>IF('Workers Settings'!C616&lt;&gt;"",'Workers Settings'!C616,"")</f>
        <v/>
      </c>
      <c r="D616" s="17"/>
      <c r="E616" s="17"/>
      <c r="F616" s="17"/>
      <c r="G616" s="7" t="str">
        <f>IF(D616&lt;&gt;"",IF('Workers Settings'!D616="","",'Workers Settings'!D616),"")</f>
        <v/>
      </c>
      <c r="H616" s="7" t="str">
        <f>IF(D616&lt;&gt;"",'Workers Settings'!E616,"")</f>
        <v/>
      </c>
      <c r="I616" s="7" t="str">
        <f t="shared" si="99"/>
        <v/>
      </c>
      <c r="J616" s="7" t="str">
        <f>IF('Workers Settings'!F616&lt;&gt;"",'Workers Settings'!F616,"")</f>
        <v/>
      </c>
      <c r="K616" s="7" t="str">
        <f>IF('Workers Settings'!G616&lt;&gt;"",'Workers Settings'!G616,"")</f>
        <v/>
      </c>
      <c r="L616" s="7" t="str">
        <f>IF(D616="","",IF(VLOOKUP(D616,'Demand Locations'!B:D,2,FALSE)="","",VLOOKUP(D616,'Demand Locations'!B:D,2,FALSE)))</f>
        <v/>
      </c>
      <c r="M616" s="7" t="str">
        <f>IF(D616="","",IF(VLOOKUP(D616,'Demand Locations'!B:D,3,FALSE)="","",VLOOKUP(D616,'Demand Locations'!B:D,3,FALSE)))</f>
        <v/>
      </c>
      <c r="N616" s="7" t="str">
        <f t="shared" si="101"/>
        <v/>
      </c>
      <c r="O616" s="7" t="str">
        <f t="shared" si="102"/>
        <v/>
      </c>
      <c r="P616" s="7" t="str">
        <f t="shared" si="103"/>
        <v/>
      </c>
      <c r="Q616" s="7" t="str">
        <f t="shared" si="104"/>
        <v/>
      </c>
      <c r="R616" s="7" t="str">
        <f t="shared" si="105"/>
        <v/>
      </c>
      <c r="S616" s="7" t="str">
        <f t="shared" si="106"/>
        <v/>
      </c>
      <c r="T616" s="7" t="str">
        <f t="shared" si="107"/>
        <v/>
      </c>
      <c r="U616" s="7" t="str">
        <f t="shared" si="108"/>
        <v/>
      </c>
      <c r="V616" s="7" t="str">
        <f t="shared" si="109"/>
        <v/>
      </c>
      <c r="W616" s="60" t="str">
        <f>IF(ISNUMBER(V616),IF(ISNA(VLOOKUP(I616,'Distances Lookup Table'!D:E,2,FALSE)),V616*'General Settings'!$F$6,IF(VLOOKUP(I616,'Distances Lookup Table'!D:E,2,FALSE)="",V616*'General Settings'!$F$6,VLOOKUP(I616,'Distances Lookup Table'!D:E,2,FALSE))),"")</f>
        <v/>
      </c>
      <c r="X616" s="18" t="str">
        <f>IF(D616&lt;&gt;"",'Workers Settings'!H616,"")</f>
        <v/>
      </c>
      <c r="Y616" s="18" t="str">
        <f>IF(D616&lt;&gt;"",'Workers Settings'!I616,"")</f>
        <v/>
      </c>
      <c r="Z616" s="29" t="str">
        <f>IF('Workers Settings'!L616&lt;&gt;"",'Workers Settings'!L616,'Workers Settings'!K616)</f>
        <v/>
      </c>
      <c r="AA616" s="29" t="str">
        <f>IF(D616&lt;&gt;"",IF('Workers Settings'!L616&lt;&gt;"",'Workers Settings'!L616,'Workers Settings'!K616),"")</f>
        <v/>
      </c>
    </row>
    <row r="617" spans="1:27" x14ac:dyDescent="0.25">
      <c r="A617" s="7">
        <f t="shared" si="100"/>
        <v>613</v>
      </c>
      <c r="B617" s="7" t="str">
        <f>IF('Workers Settings'!B617&lt;&gt;"",'Workers Settings'!B617,"")</f>
        <v/>
      </c>
      <c r="C617" s="7" t="str">
        <f>IF('Workers Settings'!C617&lt;&gt;"",'Workers Settings'!C617,"")</f>
        <v/>
      </c>
      <c r="D617" s="17"/>
      <c r="E617" s="17"/>
      <c r="F617" s="17"/>
      <c r="G617" s="7" t="str">
        <f>IF(D617&lt;&gt;"",IF('Workers Settings'!D617="","",'Workers Settings'!D617),"")</f>
        <v/>
      </c>
      <c r="H617" s="7" t="str">
        <f>IF(D617&lt;&gt;"",'Workers Settings'!E617,"")</f>
        <v/>
      </c>
      <c r="I617" s="7" t="str">
        <f t="shared" si="99"/>
        <v/>
      </c>
      <c r="J617" s="7" t="str">
        <f>IF('Workers Settings'!F617&lt;&gt;"",'Workers Settings'!F617,"")</f>
        <v/>
      </c>
      <c r="K617" s="7" t="str">
        <f>IF('Workers Settings'!G617&lt;&gt;"",'Workers Settings'!G617,"")</f>
        <v/>
      </c>
      <c r="L617" s="7" t="str">
        <f>IF(D617="","",IF(VLOOKUP(D617,'Demand Locations'!B:D,2,FALSE)="","",VLOOKUP(D617,'Demand Locations'!B:D,2,FALSE)))</f>
        <v/>
      </c>
      <c r="M617" s="7" t="str">
        <f>IF(D617="","",IF(VLOOKUP(D617,'Demand Locations'!B:D,3,FALSE)="","",VLOOKUP(D617,'Demand Locations'!B:D,3,FALSE)))</f>
        <v/>
      </c>
      <c r="N617" s="7" t="str">
        <f t="shared" si="101"/>
        <v/>
      </c>
      <c r="O617" s="7" t="str">
        <f t="shared" si="102"/>
        <v/>
      </c>
      <c r="P617" s="7" t="str">
        <f t="shared" si="103"/>
        <v/>
      </c>
      <c r="Q617" s="7" t="str">
        <f t="shared" si="104"/>
        <v/>
      </c>
      <c r="R617" s="7" t="str">
        <f t="shared" si="105"/>
        <v/>
      </c>
      <c r="S617" s="7" t="str">
        <f t="shared" si="106"/>
        <v/>
      </c>
      <c r="T617" s="7" t="str">
        <f t="shared" si="107"/>
        <v/>
      </c>
      <c r="U617" s="7" t="str">
        <f t="shared" si="108"/>
        <v/>
      </c>
      <c r="V617" s="7" t="str">
        <f t="shared" si="109"/>
        <v/>
      </c>
      <c r="W617" s="60" t="str">
        <f>IF(ISNUMBER(V617),IF(ISNA(VLOOKUP(I617,'Distances Lookup Table'!D:E,2,FALSE)),V617*'General Settings'!$F$6,IF(VLOOKUP(I617,'Distances Lookup Table'!D:E,2,FALSE)="",V617*'General Settings'!$F$6,VLOOKUP(I617,'Distances Lookup Table'!D:E,2,FALSE))),"")</f>
        <v/>
      </c>
      <c r="X617" s="18" t="str">
        <f>IF(D617&lt;&gt;"",'Workers Settings'!H617,"")</f>
        <v/>
      </c>
      <c r="Y617" s="18" t="str">
        <f>IF(D617&lt;&gt;"",'Workers Settings'!I617,"")</f>
        <v/>
      </c>
      <c r="Z617" s="29" t="str">
        <f>IF('Workers Settings'!L617&lt;&gt;"",'Workers Settings'!L617,'Workers Settings'!K617)</f>
        <v/>
      </c>
      <c r="AA617" s="29" t="str">
        <f>IF(D617&lt;&gt;"",IF('Workers Settings'!L617&lt;&gt;"",'Workers Settings'!L617,'Workers Settings'!K617),"")</f>
        <v/>
      </c>
    </row>
    <row r="618" spans="1:27" x14ac:dyDescent="0.25">
      <c r="A618" s="7">
        <f t="shared" si="100"/>
        <v>614</v>
      </c>
      <c r="B618" s="7" t="str">
        <f>IF('Workers Settings'!B618&lt;&gt;"",'Workers Settings'!B618,"")</f>
        <v/>
      </c>
      <c r="C618" s="7" t="str">
        <f>IF('Workers Settings'!C618&lt;&gt;"",'Workers Settings'!C618,"")</f>
        <v/>
      </c>
      <c r="D618" s="17"/>
      <c r="E618" s="17"/>
      <c r="F618" s="17"/>
      <c r="G618" s="7" t="str">
        <f>IF(D618&lt;&gt;"",IF('Workers Settings'!D618="","",'Workers Settings'!D618),"")</f>
        <v/>
      </c>
      <c r="H618" s="7" t="str">
        <f>IF(D618&lt;&gt;"",'Workers Settings'!E618,"")</f>
        <v/>
      </c>
      <c r="I618" s="7" t="str">
        <f t="shared" si="99"/>
        <v/>
      </c>
      <c r="J618" s="7" t="str">
        <f>IF('Workers Settings'!F618&lt;&gt;"",'Workers Settings'!F618,"")</f>
        <v/>
      </c>
      <c r="K618" s="7" t="str">
        <f>IF('Workers Settings'!G618&lt;&gt;"",'Workers Settings'!G618,"")</f>
        <v/>
      </c>
      <c r="L618" s="7" t="str">
        <f>IF(D618="","",IF(VLOOKUP(D618,'Demand Locations'!B:D,2,FALSE)="","",VLOOKUP(D618,'Demand Locations'!B:D,2,FALSE)))</f>
        <v/>
      </c>
      <c r="M618" s="7" t="str">
        <f>IF(D618="","",IF(VLOOKUP(D618,'Demand Locations'!B:D,3,FALSE)="","",VLOOKUP(D618,'Demand Locations'!B:D,3,FALSE)))</f>
        <v/>
      </c>
      <c r="N618" s="7" t="str">
        <f t="shared" si="101"/>
        <v/>
      </c>
      <c r="O618" s="7" t="str">
        <f t="shared" si="102"/>
        <v/>
      </c>
      <c r="P618" s="7" t="str">
        <f t="shared" si="103"/>
        <v/>
      </c>
      <c r="Q618" s="7" t="str">
        <f t="shared" si="104"/>
        <v/>
      </c>
      <c r="R618" s="7" t="str">
        <f t="shared" si="105"/>
        <v/>
      </c>
      <c r="S618" s="7" t="str">
        <f t="shared" si="106"/>
        <v/>
      </c>
      <c r="T618" s="7" t="str">
        <f t="shared" si="107"/>
        <v/>
      </c>
      <c r="U618" s="7" t="str">
        <f t="shared" si="108"/>
        <v/>
      </c>
      <c r="V618" s="7" t="str">
        <f t="shared" si="109"/>
        <v/>
      </c>
      <c r="W618" s="60" t="str">
        <f>IF(ISNUMBER(V618),IF(ISNA(VLOOKUP(I618,'Distances Lookup Table'!D:E,2,FALSE)),V618*'General Settings'!$F$6,IF(VLOOKUP(I618,'Distances Lookup Table'!D:E,2,FALSE)="",V618*'General Settings'!$F$6,VLOOKUP(I618,'Distances Lookup Table'!D:E,2,FALSE))),"")</f>
        <v/>
      </c>
      <c r="X618" s="18" t="str">
        <f>IF(D618&lt;&gt;"",'Workers Settings'!H618,"")</f>
        <v/>
      </c>
      <c r="Y618" s="18" t="str">
        <f>IF(D618&lt;&gt;"",'Workers Settings'!I618,"")</f>
        <v/>
      </c>
      <c r="Z618" s="29" t="str">
        <f>IF('Workers Settings'!L618&lt;&gt;"",'Workers Settings'!L618,'Workers Settings'!K618)</f>
        <v/>
      </c>
      <c r="AA618" s="29" t="str">
        <f>IF(D618&lt;&gt;"",IF('Workers Settings'!L618&lt;&gt;"",'Workers Settings'!L618,'Workers Settings'!K618),"")</f>
        <v/>
      </c>
    </row>
    <row r="619" spans="1:27" x14ac:dyDescent="0.25">
      <c r="A619" s="7">
        <f t="shared" si="100"/>
        <v>615</v>
      </c>
      <c r="B619" s="7" t="str">
        <f>IF('Workers Settings'!B619&lt;&gt;"",'Workers Settings'!B619,"")</f>
        <v/>
      </c>
      <c r="C619" s="7" t="str">
        <f>IF('Workers Settings'!C619&lt;&gt;"",'Workers Settings'!C619,"")</f>
        <v/>
      </c>
      <c r="D619" s="17"/>
      <c r="E619" s="17"/>
      <c r="F619" s="17"/>
      <c r="G619" s="7" t="str">
        <f>IF(D619&lt;&gt;"",IF('Workers Settings'!D619="","",'Workers Settings'!D619),"")</f>
        <v/>
      </c>
      <c r="H619" s="7" t="str">
        <f>IF(D619&lt;&gt;"",'Workers Settings'!E619,"")</f>
        <v/>
      </c>
      <c r="I619" s="7" t="str">
        <f t="shared" si="99"/>
        <v/>
      </c>
      <c r="J619" s="7" t="str">
        <f>IF('Workers Settings'!F619&lt;&gt;"",'Workers Settings'!F619,"")</f>
        <v/>
      </c>
      <c r="K619" s="7" t="str">
        <f>IF('Workers Settings'!G619&lt;&gt;"",'Workers Settings'!G619,"")</f>
        <v/>
      </c>
      <c r="L619" s="7" t="str">
        <f>IF(D619="","",IF(VLOOKUP(D619,'Demand Locations'!B:D,2,FALSE)="","",VLOOKUP(D619,'Demand Locations'!B:D,2,FALSE)))</f>
        <v/>
      </c>
      <c r="M619" s="7" t="str">
        <f>IF(D619="","",IF(VLOOKUP(D619,'Demand Locations'!B:D,3,FALSE)="","",VLOOKUP(D619,'Demand Locations'!B:D,3,FALSE)))</f>
        <v/>
      </c>
      <c r="N619" s="7" t="str">
        <f t="shared" si="101"/>
        <v/>
      </c>
      <c r="O619" s="7" t="str">
        <f t="shared" si="102"/>
        <v/>
      </c>
      <c r="P619" s="7" t="str">
        <f t="shared" si="103"/>
        <v/>
      </c>
      <c r="Q619" s="7" t="str">
        <f t="shared" si="104"/>
        <v/>
      </c>
      <c r="R619" s="7" t="str">
        <f t="shared" si="105"/>
        <v/>
      </c>
      <c r="S619" s="7" t="str">
        <f t="shared" si="106"/>
        <v/>
      </c>
      <c r="T619" s="7" t="str">
        <f t="shared" si="107"/>
        <v/>
      </c>
      <c r="U619" s="7" t="str">
        <f t="shared" si="108"/>
        <v/>
      </c>
      <c r="V619" s="7" t="str">
        <f t="shared" si="109"/>
        <v/>
      </c>
      <c r="W619" s="60" t="str">
        <f>IF(ISNUMBER(V619),IF(ISNA(VLOOKUP(I619,'Distances Lookup Table'!D:E,2,FALSE)),V619*'General Settings'!$F$6,IF(VLOOKUP(I619,'Distances Lookup Table'!D:E,2,FALSE)="",V619*'General Settings'!$F$6,VLOOKUP(I619,'Distances Lookup Table'!D:E,2,FALSE))),"")</f>
        <v/>
      </c>
      <c r="X619" s="18" t="str">
        <f>IF(D619&lt;&gt;"",'Workers Settings'!H619,"")</f>
        <v/>
      </c>
      <c r="Y619" s="18" t="str">
        <f>IF(D619&lt;&gt;"",'Workers Settings'!I619,"")</f>
        <v/>
      </c>
      <c r="Z619" s="29" t="str">
        <f>IF('Workers Settings'!L619&lt;&gt;"",'Workers Settings'!L619,'Workers Settings'!K619)</f>
        <v/>
      </c>
      <c r="AA619" s="29" t="str">
        <f>IF(D619&lt;&gt;"",IF('Workers Settings'!L619&lt;&gt;"",'Workers Settings'!L619,'Workers Settings'!K619),"")</f>
        <v/>
      </c>
    </row>
    <row r="620" spans="1:27" x14ac:dyDescent="0.25">
      <c r="A620" s="7">
        <f t="shared" si="100"/>
        <v>616</v>
      </c>
      <c r="B620" s="7" t="str">
        <f>IF('Workers Settings'!B620&lt;&gt;"",'Workers Settings'!B620,"")</f>
        <v/>
      </c>
      <c r="C620" s="7" t="str">
        <f>IF('Workers Settings'!C620&lt;&gt;"",'Workers Settings'!C620,"")</f>
        <v/>
      </c>
      <c r="D620" s="17"/>
      <c r="E620" s="17"/>
      <c r="F620" s="17"/>
      <c r="G620" s="7" t="str">
        <f>IF(D620&lt;&gt;"",IF('Workers Settings'!D620="","",'Workers Settings'!D620),"")</f>
        <v/>
      </c>
      <c r="H620" s="7" t="str">
        <f>IF(D620&lt;&gt;"",'Workers Settings'!E620,"")</f>
        <v/>
      </c>
      <c r="I620" s="7" t="str">
        <f t="shared" si="99"/>
        <v/>
      </c>
      <c r="J620" s="7" t="str">
        <f>IF('Workers Settings'!F620&lt;&gt;"",'Workers Settings'!F620,"")</f>
        <v/>
      </c>
      <c r="K620" s="7" t="str">
        <f>IF('Workers Settings'!G620&lt;&gt;"",'Workers Settings'!G620,"")</f>
        <v/>
      </c>
      <c r="L620" s="7" t="str">
        <f>IF(D620="","",IF(VLOOKUP(D620,'Demand Locations'!B:D,2,FALSE)="","",VLOOKUP(D620,'Demand Locations'!B:D,2,FALSE)))</f>
        <v/>
      </c>
      <c r="M620" s="7" t="str">
        <f>IF(D620="","",IF(VLOOKUP(D620,'Demand Locations'!B:D,3,FALSE)="","",VLOOKUP(D620,'Demand Locations'!B:D,3,FALSE)))</f>
        <v/>
      </c>
      <c r="N620" s="7" t="str">
        <f t="shared" si="101"/>
        <v/>
      </c>
      <c r="O620" s="7" t="str">
        <f t="shared" si="102"/>
        <v/>
      </c>
      <c r="P620" s="7" t="str">
        <f t="shared" si="103"/>
        <v/>
      </c>
      <c r="Q620" s="7" t="str">
        <f t="shared" si="104"/>
        <v/>
      </c>
      <c r="R620" s="7" t="str">
        <f t="shared" si="105"/>
        <v/>
      </c>
      <c r="S620" s="7" t="str">
        <f t="shared" si="106"/>
        <v/>
      </c>
      <c r="T620" s="7" t="str">
        <f t="shared" si="107"/>
        <v/>
      </c>
      <c r="U620" s="7" t="str">
        <f t="shared" si="108"/>
        <v/>
      </c>
      <c r="V620" s="7" t="str">
        <f t="shared" si="109"/>
        <v/>
      </c>
      <c r="W620" s="60" t="str">
        <f>IF(ISNUMBER(V620),IF(ISNA(VLOOKUP(I620,'Distances Lookup Table'!D:E,2,FALSE)),V620*'General Settings'!$F$6,IF(VLOOKUP(I620,'Distances Lookup Table'!D:E,2,FALSE)="",V620*'General Settings'!$F$6,VLOOKUP(I620,'Distances Lookup Table'!D:E,2,FALSE))),"")</f>
        <v/>
      </c>
      <c r="X620" s="18" t="str">
        <f>IF(D620&lt;&gt;"",'Workers Settings'!H620,"")</f>
        <v/>
      </c>
      <c r="Y620" s="18" t="str">
        <f>IF(D620&lt;&gt;"",'Workers Settings'!I620,"")</f>
        <v/>
      </c>
      <c r="Z620" s="29" t="str">
        <f>IF('Workers Settings'!L620&lt;&gt;"",'Workers Settings'!L620,'Workers Settings'!K620)</f>
        <v/>
      </c>
      <c r="AA620" s="29" t="str">
        <f>IF(D620&lt;&gt;"",IF('Workers Settings'!L620&lt;&gt;"",'Workers Settings'!L620,'Workers Settings'!K620),"")</f>
        <v/>
      </c>
    </row>
    <row r="621" spans="1:27" x14ac:dyDescent="0.25">
      <c r="A621" s="7">
        <f t="shared" si="100"/>
        <v>617</v>
      </c>
      <c r="B621" s="7" t="str">
        <f>IF('Workers Settings'!B621&lt;&gt;"",'Workers Settings'!B621,"")</f>
        <v/>
      </c>
      <c r="C621" s="7" t="str">
        <f>IF('Workers Settings'!C621&lt;&gt;"",'Workers Settings'!C621,"")</f>
        <v/>
      </c>
      <c r="D621" s="17"/>
      <c r="E621" s="17"/>
      <c r="F621" s="17"/>
      <c r="G621" s="7" t="str">
        <f>IF(D621&lt;&gt;"",IF('Workers Settings'!D621="","",'Workers Settings'!D621),"")</f>
        <v/>
      </c>
      <c r="H621" s="7" t="str">
        <f>IF(D621&lt;&gt;"",'Workers Settings'!E621,"")</f>
        <v/>
      </c>
      <c r="I621" s="7" t="str">
        <f t="shared" si="99"/>
        <v/>
      </c>
      <c r="J621" s="7" t="str">
        <f>IF('Workers Settings'!F621&lt;&gt;"",'Workers Settings'!F621,"")</f>
        <v/>
      </c>
      <c r="K621" s="7" t="str">
        <f>IF('Workers Settings'!G621&lt;&gt;"",'Workers Settings'!G621,"")</f>
        <v/>
      </c>
      <c r="L621" s="7" t="str">
        <f>IF(D621="","",IF(VLOOKUP(D621,'Demand Locations'!B:D,2,FALSE)="","",VLOOKUP(D621,'Demand Locations'!B:D,2,FALSE)))</f>
        <v/>
      </c>
      <c r="M621" s="7" t="str">
        <f>IF(D621="","",IF(VLOOKUP(D621,'Demand Locations'!B:D,3,FALSE)="","",VLOOKUP(D621,'Demand Locations'!B:D,3,FALSE)))</f>
        <v/>
      </c>
      <c r="N621" s="7" t="str">
        <f t="shared" si="101"/>
        <v/>
      </c>
      <c r="O621" s="7" t="str">
        <f t="shared" si="102"/>
        <v/>
      </c>
      <c r="P621" s="7" t="str">
        <f t="shared" si="103"/>
        <v/>
      </c>
      <c r="Q621" s="7" t="str">
        <f t="shared" si="104"/>
        <v/>
      </c>
      <c r="R621" s="7" t="str">
        <f t="shared" si="105"/>
        <v/>
      </c>
      <c r="S621" s="7" t="str">
        <f t="shared" si="106"/>
        <v/>
      </c>
      <c r="T621" s="7" t="str">
        <f t="shared" si="107"/>
        <v/>
      </c>
      <c r="U621" s="7" t="str">
        <f t="shared" si="108"/>
        <v/>
      </c>
      <c r="V621" s="7" t="str">
        <f t="shared" si="109"/>
        <v/>
      </c>
      <c r="W621" s="60" t="str">
        <f>IF(ISNUMBER(V621),IF(ISNA(VLOOKUP(I621,'Distances Lookup Table'!D:E,2,FALSE)),V621*'General Settings'!$F$6,IF(VLOOKUP(I621,'Distances Lookup Table'!D:E,2,FALSE)="",V621*'General Settings'!$F$6,VLOOKUP(I621,'Distances Lookup Table'!D:E,2,FALSE))),"")</f>
        <v/>
      </c>
      <c r="X621" s="18" t="str">
        <f>IF(D621&lt;&gt;"",'Workers Settings'!H621,"")</f>
        <v/>
      </c>
      <c r="Y621" s="18" t="str">
        <f>IF(D621&lt;&gt;"",'Workers Settings'!I621,"")</f>
        <v/>
      </c>
      <c r="Z621" s="29" t="str">
        <f>IF('Workers Settings'!L621&lt;&gt;"",'Workers Settings'!L621,'Workers Settings'!K621)</f>
        <v/>
      </c>
      <c r="AA621" s="29" t="str">
        <f>IF(D621&lt;&gt;"",IF('Workers Settings'!L621&lt;&gt;"",'Workers Settings'!L621,'Workers Settings'!K621),"")</f>
        <v/>
      </c>
    </row>
    <row r="622" spans="1:27" x14ac:dyDescent="0.25">
      <c r="A622" s="7">
        <f t="shared" si="100"/>
        <v>618</v>
      </c>
      <c r="B622" s="7" t="str">
        <f>IF('Workers Settings'!B622&lt;&gt;"",'Workers Settings'!B622,"")</f>
        <v/>
      </c>
      <c r="C622" s="7" t="str">
        <f>IF('Workers Settings'!C622&lt;&gt;"",'Workers Settings'!C622,"")</f>
        <v/>
      </c>
      <c r="D622" s="17"/>
      <c r="E622" s="17"/>
      <c r="F622" s="17"/>
      <c r="G622" s="7" t="str">
        <f>IF(D622&lt;&gt;"",IF('Workers Settings'!D622="","",'Workers Settings'!D622),"")</f>
        <v/>
      </c>
      <c r="H622" s="7" t="str">
        <f>IF(D622&lt;&gt;"",'Workers Settings'!E622,"")</f>
        <v/>
      </c>
      <c r="I622" s="7" t="str">
        <f t="shared" si="99"/>
        <v/>
      </c>
      <c r="J622" s="7" t="str">
        <f>IF('Workers Settings'!F622&lt;&gt;"",'Workers Settings'!F622,"")</f>
        <v/>
      </c>
      <c r="K622" s="7" t="str">
        <f>IF('Workers Settings'!G622&lt;&gt;"",'Workers Settings'!G622,"")</f>
        <v/>
      </c>
      <c r="L622" s="7" t="str">
        <f>IF(D622="","",IF(VLOOKUP(D622,'Demand Locations'!B:D,2,FALSE)="","",VLOOKUP(D622,'Demand Locations'!B:D,2,FALSE)))</f>
        <v/>
      </c>
      <c r="M622" s="7" t="str">
        <f>IF(D622="","",IF(VLOOKUP(D622,'Demand Locations'!B:D,3,FALSE)="","",VLOOKUP(D622,'Demand Locations'!B:D,3,FALSE)))</f>
        <v/>
      </c>
      <c r="N622" s="7" t="str">
        <f t="shared" si="101"/>
        <v/>
      </c>
      <c r="O622" s="7" t="str">
        <f t="shared" si="102"/>
        <v/>
      </c>
      <c r="P622" s="7" t="str">
        <f t="shared" si="103"/>
        <v/>
      </c>
      <c r="Q622" s="7" t="str">
        <f t="shared" si="104"/>
        <v/>
      </c>
      <c r="R622" s="7" t="str">
        <f t="shared" si="105"/>
        <v/>
      </c>
      <c r="S622" s="7" t="str">
        <f t="shared" si="106"/>
        <v/>
      </c>
      <c r="T622" s="7" t="str">
        <f t="shared" si="107"/>
        <v/>
      </c>
      <c r="U622" s="7" t="str">
        <f t="shared" si="108"/>
        <v/>
      </c>
      <c r="V622" s="7" t="str">
        <f t="shared" si="109"/>
        <v/>
      </c>
      <c r="W622" s="60" t="str">
        <f>IF(ISNUMBER(V622),IF(ISNA(VLOOKUP(I622,'Distances Lookup Table'!D:E,2,FALSE)),V622*'General Settings'!$F$6,IF(VLOOKUP(I622,'Distances Lookup Table'!D:E,2,FALSE)="",V622*'General Settings'!$F$6,VLOOKUP(I622,'Distances Lookup Table'!D:E,2,FALSE))),"")</f>
        <v/>
      </c>
      <c r="X622" s="18" t="str">
        <f>IF(D622&lt;&gt;"",'Workers Settings'!H622,"")</f>
        <v/>
      </c>
      <c r="Y622" s="18" t="str">
        <f>IF(D622&lt;&gt;"",'Workers Settings'!I622,"")</f>
        <v/>
      </c>
      <c r="Z622" s="29" t="str">
        <f>IF('Workers Settings'!L622&lt;&gt;"",'Workers Settings'!L622,'Workers Settings'!K622)</f>
        <v/>
      </c>
      <c r="AA622" s="29" t="str">
        <f>IF(D622&lt;&gt;"",IF('Workers Settings'!L622&lt;&gt;"",'Workers Settings'!L622,'Workers Settings'!K622),"")</f>
        <v/>
      </c>
    </row>
    <row r="623" spans="1:27" x14ac:dyDescent="0.25">
      <c r="A623" s="7">
        <f t="shared" si="100"/>
        <v>619</v>
      </c>
      <c r="B623" s="7" t="str">
        <f>IF('Workers Settings'!B623&lt;&gt;"",'Workers Settings'!B623,"")</f>
        <v/>
      </c>
      <c r="C623" s="7" t="str">
        <f>IF('Workers Settings'!C623&lt;&gt;"",'Workers Settings'!C623,"")</f>
        <v/>
      </c>
      <c r="D623" s="17"/>
      <c r="E623" s="17"/>
      <c r="F623" s="17"/>
      <c r="G623" s="7" t="str">
        <f>IF(D623&lt;&gt;"",IF('Workers Settings'!D623="","",'Workers Settings'!D623),"")</f>
        <v/>
      </c>
      <c r="H623" s="7" t="str">
        <f>IF(D623&lt;&gt;"",'Workers Settings'!E623,"")</f>
        <v/>
      </c>
      <c r="I623" s="7" t="str">
        <f t="shared" si="99"/>
        <v/>
      </c>
      <c r="J623" s="7" t="str">
        <f>IF('Workers Settings'!F623&lt;&gt;"",'Workers Settings'!F623,"")</f>
        <v/>
      </c>
      <c r="K623" s="7" t="str">
        <f>IF('Workers Settings'!G623&lt;&gt;"",'Workers Settings'!G623,"")</f>
        <v/>
      </c>
      <c r="L623" s="7" t="str">
        <f>IF(D623="","",IF(VLOOKUP(D623,'Demand Locations'!B:D,2,FALSE)="","",VLOOKUP(D623,'Demand Locations'!B:D,2,FALSE)))</f>
        <v/>
      </c>
      <c r="M623" s="7" t="str">
        <f>IF(D623="","",IF(VLOOKUP(D623,'Demand Locations'!B:D,3,FALSE)="","",VLOOKUP(D623,'Demand Locations'!B:D,3,FALSE)))</f>
        <v/>
      </c>
      <c r="N623" s="7" t="str">
        <f t="shared" si="101"/>
        <v/>
      </c>
      <c r="O623" s="7" t="str">
        <f t="shared" si="102"/>
        <v/>
      </c>
      <c r="P623" s="7" t="str">
        <f t="shared" si="103"/>
        <v/>
      </c>
      <c r="Q623" s="7" t="str">
        <f t="shared" si="104"/>
        <v/>
      </c>
      <c r="R623" s="7" t="str">
        <f t="shared" si="105"/>
        <v/>
      </c>
      <c r="S623" s="7" t="str">
        <f t="shared" si="106"/>
        <v/>
      </c>
      <c r="T623" s="7" t="str">
        <f t="shared" si="107"/>
        <v/>
      </c>
      <c r="U623" s="7" t="str">
        <f t="shared" si="108"/>
        <v/>
      </c>
      <c r="V623" s="7" t="str">
        <f t="shared" si="109"/>
        <v/>
      </c>
      <c r="W623" s="60" t="str">
        <f>IF(ISNUMBER(V623),IF(ISNA(VLOOKUP(I623,'Distances Lookup Table'!D:E,2,FALSE)),V623*'General Settings'!$F$6,IF(VLOOKUP(I623,'Distances Lookup Table'!D:E,2,FALSE)="",V623*'General Settings'!$F$6,VLOOKUP(I623,'Distances Lookup Table'!D:E,2,FALSE))),"")</f>
        <v/>
      </c>
      <c r="X623" s="18" t="str">
        <f>IF(D623&lt;&gt;"",'Workers Settings'!H623,"")</f>
        <v/>
      </c>
      <c r="Y623" s="18" t="str">
        <f>IF(D623&lt;&gt;"",'Workers Settings'!I623,"")</f>
        <v/>
      </c>
      <c r="Z623" s="29" t="str">
        <f>IF('Workers Settings'!L623&lt;&gt;"",'Workers Settings'!L623,'Workers Settings'!K623)</f>
        <v/>
      </c>
      <c r="AA623" s="29" t="str">
        <f>IF(D623&lt;&gt;"",IF('Workers Settings'!L623&lt;&gt;"",'Workers Settings'!L623,'Workers Settings'!K623),"")</f>
        <v/>
      </c>
    </row>
    <row r="624" spans="1:27" x14ac:dyDescent="0.25">
      <c r="A624" s="7">
        <f t="shared" si="100"/>
        <v>620</v>
      </c>
      <c r="B624" s="7" t="str">
        <f>IF('Workers Settings'!B624&lt;&gt;"",'Workers Settings'!B624,"")</f>
        <v/>
      </c>
      <c r="C624" s="7" t="str">
        <f>IF('Workers Settings'!C624&lt;&gt;"",'Workers Settings'!C624,"")</f>
        <v/>
      </c>
      <c r="D624" s="17"/>
      <c r="E624" s="17"/>
      <c r="F624" s="17"/>
      <c r="G624" s="7" t="str">
        <f>IF(D624&lt;&gt;"",IF('Workers Settings'!D624="","",'Workers Settings'!D624),"")</f>
        <v/>
      </c>
      <c r="H624" s="7" t="str">
        <f>IF(D624&lt;&gt;"",'Workers Settings'!E624,"")</f>
        <v/>
      </c>
      <c r="I624" s="7" t="str">
        <f t="shared" si="99"/>
        <v/>
      </c>
      <c r="J624" s="7" t="str">
        <f>IF('Workers Settings'!F624&lt;&gt;"",'Workers Settings'!F624,"")</f>
        <v/>
      </c>
      <c r="K624" s="7" t="str">
        <f>IF('Workers Settings'!G624&lt;&gt;"",'Workers Settings'!G624,"")</f>
        <v/>
      </c>
      <c r="L624" s="7" t="str">
        <f>IF(D624="","",IF(VLOOKUP(D624,'Demand Locations'!B:D,2,FALSE)="","",VLOOKUP(D624,'Demand Locations'!B:D,2,FALSE)))</f>
        <v/>
      </c>
      <c r="M624" s="7" t="str">
        <f>IF(D624="","",IF(VLOOKUP(D624,'Demand Locations'!B:D,3,FALSE)="","",VLOOKUP(D624,'Demand Locations'!B:D,3,FALSE)))</f>
        <v/>
      </c>
      <c r="N624" s="7" t="str">
        <f t="shared" si="101"/>
        <v/>
      </c>
      <c r="O624" s="7" t="str">
        <f t="shared" si="102"/>
        <v/>
      </c>
      <c r="P624" s="7" t="str">
        <f t="shared" si="103"/>
        <v/>
      </c>
      <c r="Q624" s="7" t="str">
        <f t="shared" si="104"/>
        <v/>
      </c>
      <c r="R624" s="7" t="str">
        <f t="shared" si="105"/>
        <v/>
      </c>
      <c r="S624" s="7" t="str">
        <f t="shared" si="106"/>
        <v/>
      </c>
      <c r="T624" s="7" t="str">
        <f t="shared" si="107"/>
        <v/>
      </c>
      <c r="U624" s="7" t="str">
        <f t="shared" si="108"/>
        <v/>
      </c>
      <c r="V624" s="7" t="str">
        <f t="shared" si="109"/>
        <v/>
      </c>
      <c r="W624" s="60" t="str">
        <f>IF(ISNUMBER(V624),IF(ISNA(VLOOKUP(I624,'Distances Lookup Table'!D:E,2,FALSE)),V624*'General Settings'!$F$6,IF(VLOOKUP(I624,'Distances Lookup Table'!D:E,2,FALSE)="",V624*'General Settings'!$F$6,VLOOKUP(I624,'Distances Lookup Table'!D:E,2,FALSE))),"")</f>
        <v/>
      </c>
      <c r="X624" s="18" t="str">
        <f>IF(D624&lt;&gt;"",'Workers Settings'!H624,"")</f>
        <v/>
      </c>
      <c r="Y624" s="18" t="str">
        <f>IF(D624&lt;&gt;"",'Workers Settings'!I624,"")</f>
        <v/>
      </c>
      <c r="Z624" s="29" t="str">
        <f>IF('Workers Settings'!L624&lt;&gt;"",'Workers Settings'!L624,'Workers Settings'!K624)</f>
        <v/>
      </c>
      <c r="AA624" s="29" t="str">
        <f>IF(D624&lt;&gt;"",IF('Workers Settings'!L624&lt;&gt;"",'Workers Settings'!L624,'Workers Settings'!K624),"")</f>
        <v/>
      </c>
    </row>
    <row r="625" spans="1:27" x14ac:dyDescent="0.25">
      <c r="A625" s="7">
        <f t="shared" si="100"/>
        <v>621</v>
      </c>
      <c r="B625" s="7" t="str">
        <f>IF('Workers Settings'!B625&lt;&gt;"",'Workers Settings'!B625,"")</f>
        <v/>
      </c>
      <c r="C625" s="7" t="str">
        <f>IF('Workers Settings'!C625&lt;&gt;"",'Workers Settings'!C625,"")</f>
        <v/>
      </c>
      <c r="D625" s="17"/>
      <c r="E625" s="17"/>
      <c r="F625" s="17"/>
      <c r="G625" s="7" t="str">
        <f>IF(D625&lt;&gt;"",IF('Workers Settings'!D625="","",'Workers Settings'!D625),"")</f>
        <v/>
      </c>
      <c r="H625" s="7" t="str">
        <f>IF(D625&lt;&gt;"",'Workers Settings'!E625,"")</f>
        <v/>
      </c>
      <c r="I625" s="7" t="str">
        <f t="shared" si="99"/>
        <v/>
      </c>
      <c r="J625" s="7" t="str">
        <f>IF('Workers Settings'!F625&lt;&gt;"",'Workers Settings'!F625,"")</f>
        <v/>
      </c>
      <c r="K625" s="7" t="str">
        <f>IF('Workers Settings'!G625&lt;&gt;"",'Workers Settings'!G625,"")</f>
        <v/>
      </c>
      <c r="L625" s="7" t="str">
        <f>IF(D625="","",IF(VLOOKUP(D625,'Demand Locations'!B:D,2,FALSE)="","",VLOOKUP(D625,'Demand Locations'!B:D,2,FALSE)))</f>
        <v/>
      </c>
      <c r="M625" s="7" t="str">
        <f>IF(D625="","",IF(VLOOKUP(D625,'Demand Locations'!B:D,3,FALSE)="","",VLOOKUP(D625,'Demand Locations'!B:D,3,FALSE)))</f>
        <v/>
      </c>
      <c r="N625" s="7" t="str">
        <f t="shared" si="101"/>
        <v/>
      </c>
      <c r="O625" s="7" t="str">
        <f t="shared" si="102"/>
        <v/>
      </c>
      <c r="P625" s="7" t="str">
        <f t="shared" si="103"/>
        <v/>
      </c>
      <c r="Q625" s="7" t="str">
        <f t="shared" si="104"/>
        <v/>
      </c>
      <c r="R625" s="7" t="str">
        <f t="shared" si="105"/>
        <v/>
      </c>
      <c r="S625" s="7" t="str">
        <f t="shared" si="106"/>
        <v/>
      </c>
      <c r="T625" s="7" t="str">
        <f t="shared" si="107"/>
        <v/>
      </c>
      <c r="U625" s="7" t="str">
        <f t="shared" si="108"/>
        <v/>
      </c>
      <c r="V625" s="7" t="str">
        <f t="shared" si="109"/>
        <v/>
      </c>
      <c r="W625" s="60" t="str">
        <f>IF(ISNUMBER(V625),IF(ISNA(VLOOKUP(I625,'Distances Lookup Table'!D:E,2,FALSE)),V625*'General Settings'!$F$6,IF(VLOOKUP(I625,'Distances Lookup Table'!D:E,2,FALSE)="",V625*'General Settings'!$F$6,VLOOKUP(I625,'Distances Lookup Table'!D:E,2,FALSE))),"")</f>
        <v/>
      </c>
      <c r="X625" s="18" t="str">
        <f>IF(D625&lt;&gt;"",'Workers Settings'!H625,"")</f>
        <v/>
      </c>
      <c r="Y625" s="18" t="str">
        <f>IF(D625&lt;&gt;"",'Workers Settings'!I625,"")</f>
        <v/>
      </c>
      <c r="Z625" s="29" t="str">
        <f>IF('Workers Settings'!L625&lt;&gt;"",'Workers Settings'!L625,'Workers Settings'!K625)</f>
        <v/>
      </c>
      <c r="AA625" s="29" t="str">
        <f>IF(D625&lt;&gt;"",IF('Workers Settings'!L625&lt;&gt;"",'Workers Settings'!L625,'Workers Settings'!K625),"")</f>
        <v/>
      </c>
    </row>
    <row r="626" spans="1:27" x14ac:dyDescent="0.25">
      <c r="A626" s="7">
        <f t="shared" si="100"/>
        <v>622</v>
      </c>
      <c r="B626" s="7" t="str">
        <f>IF('Workers Settings'!B626&lt;&gt;"",'Workers Settings'!B626,"")</f>
        <v/>
      </c>
      <c r="C626" s="7" t="str">
        <f>IF('Workers Settings'!C626&lt;&gt;"",'Workers Settings'!C626,"")</f>
        <v/>
      </c>
      <c r="D626" s="17"/>
      <c r="E626" s="17"/>
      <c r="F626" s="17"/>
      <c r="G626" s="7" t="str">
        <f>IF(D626&lt;&gt;"",IF('Workers Settings'!D626="","",'Workers Settings'!D626),"")</f>
        <v/>
      </c>
      <c r="H626" s="7" t="str">
        <f>IF(D626&lt;&gt;"",'Workers Settings'!E626,"")</f>
        <v/>
      </c>
      <c r="I626" s="7" t="str">
        <f t="shared" si="99"/>
        <v/>
      </c>
      <c r="J626" s="7" t="str">
        <f>IF('Workers Settings'!F626&lt;&gt;"",'Workers Settings'!F626,"")</f>
        <v/>
      </c>
      <c r="K626" s="7" t="str">
        <f>IF('Workers Settings'!G626&lt;&gt;"",'Workers Settings'!G626,"")</f>
        <v/>
      </c>
      <c r="L626" s="7" t="str">
        <f>IF(D626="","",IF(VLOOKUP(D626,'Demand Locations'!B:D,2,FALSE)="","",VLOOKUP(D626,'Demand Locations'!B:D,2,FALSE)))</f>
        <v/>
      </c>
      <c r="M626" s="7" t="str">
        <f>IF(D626="","",IF(VLOOKUP(D626,'Demand Locations'!B:D,3,FALSE)="","",VLOOKUP(D626,'Demand Locations'!B:D,3,FALSE)))</f>
        <v/>
      </c>
      <c r="N626" s="7" t="str">
        <f t="shared" si="101"/>
        <v/>
      </c>
      <c r="O626" s="7" t="str">
        <f t="shared" si="102"/>
        <v/>
      </c>
      <c r="P626" s="7" t="str">
        <f t="shared" si="103"/>
        <v/>
      </c>
      <c r="Q626" s="7" t="str">
        <f t="shared" si="104"/>
        <v/>
      </c>
      <c r="R626" s="7" t="str">
        <f t="shared" si="105"/>
        <v/>
      </c>
      <c r="S626" s="7" t="str">
        <f t="shared" si="106"/>
        <v/>
      </c>
      <c r="T626" s="7" t="str">
        <f t="shared" si="107"/>
        <v/>
      </c>
      <c r="U626" s="7" t="str">
        <f t="shared" si="108"/>
        <v/>
      </c>
      <c r="V626" s="7" t="str">
        <f t="shared" si="109"/>
        <v/>
      </c>
      <c r="W626" s="60" t="str">
        <f>IF(ISNUMBER(V626),IF(ISNA(VLOOKUP(I626,'Distances Lookup Table'!D:E,2,FALSE)),V626*'General Settings'!$F$6,IF(VLOOKUP(I626,'Distances Lookup Table'!D:E,2,FALSE)="",V626*'General Settings'!$F$6,VLOOKUP(I626,'Distances Lookup Table'!D:E,2,FALSE))),"")</f>
        <v/>
      </c>
      <c r="X626" s="18" t="str">
        <f>IF(D626&lt;&gt;"",'Workers Settings'!H626,"")</f>
        <v/>
      </c>
      <c r="Y626" s="18" t="str">
        <f>IF(D626&lt;&gt;"",'Workers Settings'!I626,"")</f>
        <v/>
      </c>
      <c r="Z626" s="29" t="str">
        <f>IF('Workers Settings'!L626&lt;&gt;"",'Workers Settings'!L626,'Workers Settings'!K626)</f>
        <v/>
      </c>
      <c r="AA626" s="29" t="str">
        <f>IF(D626&lt;&gt;"",IF('Workers Settings'!L626&lt;&gt;"",'Workers Settings'!L626,'Workers Settings'!K626),"")</f>
        <v/>
      </c>
    </row>
    <row r="627" spans="1:27" x14ac:dyDescent="0.25">
      <c r="A627" s="7">
        <f t="shared" si="100"/>
        <v>623</v>
      </c>
      <c r="B627" s="7" t="str">
        <f>IF('Workers Settings'!B627&lt;&gt;"",'Workers Settings'!B627,"")</f>
        <v/>
      </c>
      <c r="C627" s="7" t="str">
        <f>IF('Workers Settings'!C627&lt;&gt;"",'Workers Settings'!C627,"")</f>
        <v/>
      </c>
      <c r="D627" s="17"/>
      <c r="E627" s="17"/>
      <c r="F627" s="17"/>
      <c r="G627" s="7" t="str">
        <f>IF(D627&lt;&gt;"",IF('Workers Settings'!D627="","",'Workers Settings'!D627),"")</f>
        <v/>
      </c>
      <c r="H627" s="7" t="str">
        <f>IF(D627&lt;&gt;"",'Workers Settings'!E627,"")</f>
        <v/>
      </c>
      <c r="I627" s="7" t="str">
        <f t="shared" si="99"/>
        <v/>
      </c>
      <c r="J627" s="7" t="str">
        <f>IF('Workers Settings'!F627&lt;&gt;"",'Workers Settings'!F627,"")</f>
        <v/>
      </c>
      <c r="K627" s="7" t="str">
        <f>IF('Workers Settings'!G627&lt;&gt;"",'Workers Settings'!G627,"")</f>
        <v/>
      </c>
      <c r="L627" s="7" t="str">
        <f>IF(D627="","",IF(VLOOKUP(D627,'Demand Locations'!B:D,2,FALSE)="","",VLOOKUP(D627,'Demand Locations'!B:D,2,FALSE)))</f>
        <v/>
      </c>
      <c r="M627" s="7" t="str">
        <f>IF(D627="","",IF(VLOOKUP(D627,'Demand Locations'!B:D,3,FALSE)="","",VLOOKUP(D627,'Demand Locations'!B:D,3,FALSE)))</f>
        <v/>
      </c>
      <c r="N627" s="7" t="str">
        <f t="shared" si="101"/>
        <v/>
      </c>
      <c r="O627" s="7" t="str">
        <f t="shared" si="102"/>
        <v/>
      </c>
      <c r="P627" s="7" t="str">
        <f t="shared" si="103"/>
        <v/>
      </c>
      <c r="Q627" s="7" t="str">
        <f t="shared" si="104"/>
        <v/>
      </c>
      <c r="R627" s="7" t="str">
        <f t="shared" si="105"/>
        <v/>
      </c>
      <c r="S627" s="7" t="str">
        <f t="shared" si="106"/>
        <v/>
      </c>
      <c r="T627" s="7" t="str">
        <f t="shared" si="107"/>
        <v/>
      </c>
      <c r="U627" s="7" t="str">
        <f t="shared" si="108"/>
        <v/>
      </c>
      <c r="V627" s="7" t="str">
        <f t="shared" si="109"/>
        <v/>
      </c>
      <c r="W627" s="60" t="str">
        <f>IF(ISNUMBER(V627),IF(ISNA(VLOOKUP(I627,'Distances Lookup Table'!D:E,2,FALSE)),V627*'General Settings'!$F$6,IF(VLOOKUP(I627,'Distances Lookup Table'!D:E,2,FALSE)="",V627*'General Settings'!$F$6,VLOOKUP(I627,'Distances Lookup Table'!D:E,2,FALSE))),"")</f>
        <v/>
      </c>
      <c r="X627" s="18" t="str">
        <f>IF(D627&lt;&gt;"",'Workers Settings'!H627,"")</f>
        <v/>
      </c>
      <c r="Y627" s="18" t="str">
        <f>IF(D627&lt;&gt;"",'Workers Settings'!I627,"")</f>
        <v/>
      </c>
      <c r="Z627" s="29" t="str">
        <f>IF('Workers Settings'!L627&lt;&gt;"",'Workers Settings'!L627,'Workers Settings'!K627)</f>
        <v/>
      </c>
      <c r="AA627" s="29" t="str">
        <f>IF(D627&lt;&gt;"",IF('Workers Settings'!L627&lt;&gt;"",'Workers Settings'!L627,'Workers Settings'!K627),"")</f>
        <v/>
      </c>
    </row>
    <row r="628" spans="1:27" x14ac:dyDescent="0.25">
      <c r="A628" s="7">
        <f t="shared" si="100"/>
        <v>624</v>
      </c>
      <c r="B628" s="7" t="str">
        <f>IF('Workers Settings'!B628&lt;&gt;"",'Workers Settings'!B628,"")</f>
        <v/>
      </c>
      <c r="C628" s="7" t="str">
        <f>IF('Workers Settings'!C628&lt;&gt;"",'Workers Settings'!C628,"")</f>
        <v/>
      </c>
      <c r="D628" s="17"/>
      <c r="E628" s="17"/>
      <c r="F628" s="17"/>
      <c r="G628" s="7" t="str">
        <f>IF(D628&lt;&gt;"",IF('Workers Settings'!D628="","",'Workers Settings'!D628),"")</f>
        <v/>
      </c>
      <c r="H628" s="7" t="str">
        <f>IF(D628&lt;&gt;"",'Workers Settings'!E628,"")</f>
        <v/>
      </c>
      <c r="I628" s="7" t="str">
        <f t="shared" si="99"/>
        <v/>
      </c>
      <c r="J628" s="7" t="str">
        <f>IF('Workers Settings'!F628&lt;&gt;"",'Workers Settings'!F628,"")</f>
        <v/>
      </c>
      <c r="K628" s="7" t="str">
        <f>IF('Workers Settings'!G628&lt;&gt;"",'Workers Settings'!G628,"")</f>
        <v/>
      </c>
      <c r="L628" s="7" t="str">
        <f>IF(D628="","",IF(VLOOKUP(D628,'Demand Locations'!B:D,2,FALSE)="","",VLOOKUP(D628,'Demand Locations'!B:D,2,FALSE)))</f>
        <v/>
      </c>
      <c r="M628" s="7" t="str">
        <f>IF(D628="","",IF(VLOOKUP(D628,'Demand Locations'!B:D,3,FALSE)="","",VLOOKUP(D628,'Demand Locations'!B:D,3,FALSE)))</f>
        <v/>
      </c>
      <c r="N628" s="7" t="str">
        <f t="shared" si="101"/>
        <v/>
      </c>
      <c r="O628" s="7" t="str">
        <f t="shared" si="102"/>
        <v/>
      </c>
      <c r="P628" s="7" t="str">
        <f t="shared" si="103"/>
        <v/>
      </c>
      <c r="Q628" s="7" t="str">
        <f t="shared" si="104"/>
        <v/>
      </c>
      <c r="R628" s="7" t="str">
        <f t="shared" si="105"/>
        <v/>
      </c>
      <c r="S628" s="7" t="str">
        <f t="shared" si="106"/>
        <v/>
      </c>
      <c r="T628" s="7" t="str">
        <f t="shared" si="107"/>
        <v/>
      </c>
      <c r="U628" s="7" t="str">
        <f t="shared" si="108"/>
        <v/>
      </c>
      <c r="V628" s="7" t="str">
        <f t="shared" si="109"/>
        <v/>
      </c>
      <c r="W628" s="60" t="str">
        <f>IF(ISNUMBER(V628),IF(ISNA(VLOOKUP(I628,'Distances Lookup Table'!D:E,2,FALSE)),V628*'General Settings'!$F$6,IF(VLOOKUP(I628,'Distances Lookup Table'!D:E,2,FALSE)="",V628*'General Settings'!$F$6,VLOOKUP(I628,'Distances Lookup Table'!D:E,2,FALSE))),"")</f>
        <v/>
      </c>
      <c r="X628" s="18" t="str">
        <f>IF(D628&lt;&gt;"",'Workers Settings'!H628,"")</f>
        <v/>
      </c>
      <c r="Y628" s="18" t="str">
        <f>IF(D628&lt;&gt;"",'Workers Settings'!I628,"")</f>
        <v/>
      </c>
      <c r="Z628" s="29" t="str">
        <f>IF('Workers Settings'!L628&lt;&gt;"",'Workers Settings'!L628,'Workers Settings'!K628)</f>
        <v/>
      </c>
      <c r="AA628" s="29" t="str">
        <f>IF(D628&lt;&gt;"",IF('Workers Settings'!L628&lt;&gt;"",'Workers Settings'!L628,'Workers Settings'!K628),"")</f>
        <v/>
      </c>
    </row>
    <row r="629" spans="1:27" x14ac:dyDescent="0.25">
      <c r="A629" s="7">
        <f t="shared" si="100"/>
        <v>625</v>
      </c>
      <c r="B629" s="7" t="str">
        <f>IF('Workers Settings'!B629&lt;&gt;"",'Workers Settings'!B629,"")</f>
        <v/>
      </c>
      <c r="C629" s="7" t="str">
        <f>IF('Workers Settings'!C629&lt;&gt;"",'Workers Settings'!C629,"")</f>
        <v/>
      </c>
      <c r="D629" s="17"/>
      <c r="E629" s="17"/>
      <c r="F629" s="17"/>
      <c r="G629" s="7" t="str">
        <f>IF(D629&lt;&gt;"",IF('Workers Settings'!D629="","",'Workers Settings'!D629),"")</f>
        <v/>
      </c>
      <c r="H629" s="7" t="str">
        <f>IF(D629&lt;&gt;"",'Workers Settings'!E629,"")</f>
        <v/>
      </c>
      <c r="I629" s="7" t="str">
        <f t="shared" si="99"/>
        <v/>
      </c>
      <c r="J629" s="7" t="str">
        <f>IF('Workers Settings'!F629&lt;&gt;"",'Workers Settings'!F629,"")</f>
        <v/>
      </c>
      <c r="K629" s="7" t="str">
        <f>IF('Workers Settings'!G629&lt;&gt;"",'Workers Settings'!G629,"")</f>
        <v/>
      </c>
      <c r="L629" s="7" t="str">
        <f>IF(D629="","",IF(VLOOKUP(D629,'Demand Locations'!B:D,2,FALSE)="","",VLOOKUP(D629,'Demand Locations'!B:D,2,FALSE)))</f>
        <v/>
      </c>
      <c r="M629" s="7" t="str">
        <f>IF(D629="","",IF(VLOOKUP(D629,'Demand Locations'!B:D,3,FALSE)="","",VLOOKUP(D629,'Demand Locations'!B:D,3,FALSE)))</f>
        <v/>
      </c>
      <c r="N629" s="7" t="str">
        <f t="shared" si="101"/>
        <v/>
      </c>
      <c r="O629" s="7" t="str">
        <f t="shared" si="102"/>
        <v/>
      </c>
      <c r="P629" s="7" t="str">
        <f t="shared" si="103"/>
        <v/>
      </c>
      <c r="Q629" s="7" t="str">
        <f t="shared" si="104"/>
        <v/>
      </c>
      <c r="R629" s="7" t="str">
        <f t="shared" si="105"/>
        <v/>
      </c>
      <c r="S629" s="7" t="str">
        <f t="shared" si="106"/>
        <v/>
      </c>
      <c r="T629" s="7" t="str">
        <f t="shared" si="107"/>
        <v/>
      </c>
      <c r="U629" s="7" t="str">
        <f t="shared" si="108"/>
        <v/>
      </c>
      <c r="V629" s="7" t="str">
        <f t="shared" si="109"/>
        <v/>
      </c>
      <c r="W629" s="60" t="str">
        <f>IF(ISNUMBER(V629),IF(ISNA(VLOOKUP(I629,'Distances Lookup Table'!D:E,2,FALSE)),V629*'General Settings'!$F$6,IF(VLOOKUP(I629,'Distances Lookup Table'!D:E,2,FALSE)="",V629*'General Settings'!$F$6,VLOOKUP(I629,'Distances Lookup Table'!D:E,2,FALSE))),"")</f>
        <v/>
      </c>
      <c r="X629" s="18" t="str">
        <f>IF(D629&lt;&gt;"",'Workers Settings'!H629,"")</f>
        <v/>
      </c>
      <c r="Y629" s="18" t="str">
        <f>IF(D629&lt;&gt;"",'Workers Settings'!I629,"")</f>
        <v/>
      </c>
      <c r="Z629" s="29" t="str">
        <f>IF('Workers Settings'!L629&lt;&gt;"",'Workers Settings'!L629,'Workers Settings'!K629)</f>
        <v/>
      </c>
      <c r="AA629" s="29" t="str">
        <f>IF(D629&lt;&gt;"",IF('Workers Settings'!L629&lt;&gt;"",'Workers Settings'!L629,'Workers Settings'!K629),"")</f>
        <v/>
      </c>
    </row>
    <row r="630" spans="1:27" x14ac:dyDescent="0.25">
      <c r="A630" s="7">
        <f t="shared" si="100"/>
        <v>626</v>
      </c>
      <c r="B630" s="7" t="str">
        <f>IF('Workers Settings'!B630&lt;&gt;"",'Workers Settings'!B630,"")</f>
        <v/>
      </c>
      <c r="C630" s="7" t="str">
        <f>IF('Workers Settings'!C630&lt;&gt;"",'Workers Settings'!C630,"")</f>
        <v/>
      </c>
      <c r="D630" s="17"/>
      <c r="E630" s="17"/>
      <c r="F630" s="17"/>
      <c r="G630" s="7" t="str">
        <f>IF(D630&lt;&gt;"",IF('Workers Settings'!D630="","",'Workers Settings'!D630),"")</f>
        <v/>
      </c>
      <c r="H630" s="7" t="str">
        <f>IF(D630&lt;&gt;"",'Workers Settings'!E630,"")</f>
        <v/>
      </c>
      <c r="I630" s="7" t="str">
        <f t="shared" si="99"/>
        <v/>
      </c>
      <c r="J630" s="7" t="str">
        <f>IF('Workers Settings'!F630&lt;&gt;"",'Workers Settings'!F630,"")</f>
        <v/>
      </c>
      <c r="K630" s="7" t="str">
        <f>IF('Workers Settings'!G630&lt;&gt;"",'Workers Settings'!G630,"")</f>
        <v/>
      </c>
      <c r="L630" s="7" t="str">
        <f>IF(D630="","",IF(VLOOKUP(D630,'Demand Locations'!B:D,2,FALSE)="","",VLOOKUP(D630,'Demand Locations'!B:D,2,FALSE)))</f>
        <v/>
      </c>
      <c r="M630" s="7" t="str">
        <f>IF(D630="","",IF(VLOOKUP(D630,'Demand Locations'!B:D,3,FALSE)="","",VLOOKUP(D630,'Demand Locations'!B:D,3,FALSE)))</f>
        <v/>
      </c>
      <c r="N630" s="7" t="str">
        <f t="shared" si="101"/>
        <v/>
      </c>
      <c r="O630" s="7" t="str">
        <f t="shared" si="102"/>
        <v/>
      </c>
      <c r="P630" s="7" t="str">
        <f t="shared" si="103"/>
        <v/>
      </c>
      <c r="Q630" s="7" t="str">
        <f t="shared" si="104"/>
        <v/>
      </c>
      <c r="R630" s="7" t="str">
        <f t="shared" si="105"/>
        <v/>
      </c>
      <c r="S630" s="7" t="str">
        <f t="shared" si="106"/>
        <v/>
      </c>
      <c r="T630" s="7" t="str">
        <f t="shared" si="107"/>
        <v/>
      </c>
      <c r="U630" s="7" t="str">
        <f t="shared" si="108"/>
        <v/>
      </c>
      <c r="V630" s="7" t="str">
        <f t="shared" si="109"/>
        <v/>
      </c>
      <c r="W630" s="60" t="str">
        <f>IF(ISNUMBER(V630),IF(ISNA(VLOOKUP(I630,'Distances Lookup Table'!D:E,2,FALSE)),V630*'General Settings'!$F$6,IF(VLOOKUP(I630,'Distances Lookup Table'!D:E,2,FALSE)="",V630*'General Settings'!$F$6,VLOOKUP(I630,'Distances Lookup Table'!D:E,2,FALSE))),"")</f>
        <v/>
      </c>
      <c r="X630" s="18" t="str">
        <f>IF(D630&lt;&gt;"",'Workers Settings'!H630,"")</f>
        <v/>
      </c>
      <c r="Y630" s="18" t="str">
        <f>IF(D630&lt;&gt;"",'Workers Settings'!I630,"")</f>
        <v/>
      </c>
      <c r="Z630" s="29" t="str">
        <f>IF('Workers Settings'!L630&lt;&gt;"",'Workers Settings'!L630,'Workers Settings'!K630)</f>
        <v/>
      </c>
      <c r="AA630" s="29" t="str">
        <f>IF(D630&lt;&gt;"",IF('Workers Settings'!L630&lt;&gt;"",'Workers Settings'!L630,'Workers Settings'!K630),"")</f>
        <v/>
      </c>
    </row>
    <row r="631" spans="1:27" x14ac:dyDescent="0.25">
      <c r="A631" s="7">
        <f t="shared" si="100"/>
        <v>627</v>
      </c>
      <c r="B631" s="7" t="str">
        <f>IF('Workers Settings'!B631&lt;&gt;"",'Workers Settings'!B631,"")</f>
        <v/>
      </c>
      <c r="C631" s="7" t="str">
        <f>IF('Workers Settings'!C631&lt;&gt;"",'Workers Settings'!C631,"")</f>
        <v/>
      </c>
      <c r="D631" s="17"/>
      <c r="E631" s="17"/>
      <c r="F631" s="17"/>
      <c r="G631" s="7" t="str">
        <f>IF(D631&lt;&gt;"",IF('Workers Settings'!D631="","",'Workers Settings'!D631),"")</f>
        <v/>
      </c>
      <c r="H631" s="7" t="str">
        <f>IF(D631&lt;&gt;"",'Workers Settings'!E631,"")</f>
        <v/>
      </c>
      <c r="I631" s="7" t="str">
        <f t="shared" si="99"/>
        <v/>
      </c>
      <c r="J631" s="7" t="str">
        <f>IF('Workers Settings'!F631&lt;&gt;"",'Workers Settings'!F631,"")</f>
        <v/>
      </c>
      <c r="K631" s="7" t="str">
        <f>IF('Workers Settings'!G631&lt;&gt;"",'Workers Settings'!G631,"")</f>
        <v/>
      </c>
      <c r="L631" s="7" t="str">
        <f>IF(D631="","",IF(VLOOKUP(D631,'Demand Locations'!B:D,2,FALSE)="","",VLOOKUP(D631,'Demand Locations'!B:D,2,FALSE)))</f>
        <v/>
      </c>
      <c r="M631" s="7" t="str">
        <f>IF(D631="","",IF(VLOOKUP(D631,'Demand Locations'!B:D,3,FALSE)="","",VLOOKUP(D631,'Demand Locations'!B:D,3,FALSE)))</f>
        <v/>
      </c>
      <c r="N631" s="7" t="str">
        <f t="shared" si="101"/>
        <v/>
      </c>
      <c r="O631" s="7" t="str">
        <f t="shared" si="102"/>
        <v/>
      </c>
      <c r="P631" s="7" t="str">
        <f t="shared" si="103"/>
        <v/>
      </c>
      <c r="Q631" s="7" t="str">
        <f t="shared" si="104"/>
        <v/>
      </c>
      <c r="R631" s="7" t="str">
        <f t="shared" si="105"/>
        <v/>
      </c>
      <c r="S631" s="7" t="str">
        <f t="shared" si="106"/>
        <v/>
      </c>
      <c r="T631" s="7" t="str">
        <f t="shared" si="107"/>
        <v/>
      </c>
      <c r="U631" s="7" t="str">
        <f t="shared" si="108"/>
        <v/>
      </c>
      <c r="V631" s="7" t="str">
        <f t="shared" si="109"/>
        <v/>
      </c>
      <c r="W631" s="60" t="str">
        <f>IF(ISNUMBER(V631),IF(ISNA(VLOOKUP(I631,'Distances Lookup Table'!D:E,2,FALSE)),V631*'General Settings'!$F$6,IF(VLOOKUP(I631,'Distances Lookup Table'!D:E,2,FALSE)="",V631*'General Settings'!$F$6,VLOOKUP(I631,'Distances Lookup Table'!D:E,2,FALSE))),"")</f>
        <v/>
      </c>
      <c r="X631" s="18" t="str">
        <f>IF(D631&lt;&gt;"",'Workers Settings'!H631,"")</f>
        <v/>
      </c>
      <c r="Y631" s="18" t="str">
        <f>IF(D631&lt;&gt;"",'Workers Settings'!I631,"")</f>
        <v/>
      </c>
      <c r="Z631" s="29" t="str">
        <f>IF('Workers Settings'!L631&lt;&gt;"",'Workers Settings'!L631,'Workers Settings'!K631)</f>
        <v/>
      </c>
      <c r="AA631" s="29" t="str">
        <f>IF(D631&lt;&gt;"",IF('Workers Settings'!L631&lt;&gt;"",'Workers Settings'!L631,'Workers Settings'!K631),"")</f>
        <v/>
      </c>
    </row>
    <row r="632" spans="1:27" x14ac:dyDescent="0.25">
      <c r="A632" s="7">
        <f t="shared" si="100"/>
        <v>628</v>
      </c>
      <c r="B632" s="7" t="str">
        <f>IF('Workers Settings'!B632&lt;&gt;"",'Workers Settings'!B632,"")</f>
        <v/>
      </c>
      <c r="C632" s="7" t="str">
        <f>IF('Workers Settings'!C632&lt;&gt;"",'Workers Settings'!C632,"")</f>
        <v/>
      </c>
      <c r="D632" s="17"/>
      <c r="E632" s="17"/>
      <c r="F632" s="17"/>
      <c r="G632" s="7" t="str">
        <f>IF(D632&lt;&gt;"",IF('Workers Settings'!D632="","",'Workers Settings'!D632),"")</f>
        <v/>
      </c>
      <c r="H632" s="7" t="str">
        <f>IF(D632&lt;&gt;"",'Workers Settings'!E632,"")</f>
        <v/>
      </c>
      <c r="I632" s="7" t="str">
        <f t="shared" si="99"/>
        <v/>
      </c>
      <c r="J632" s="7" t="str">
        <f>IF('Workers Settings'!F632&lt;&gt;"",'Workers Settings'!F632,"")</f>
        <v/>
      </c>
      <c r="K632" s="7" t="str">
        <f>IF('Workers Settings'!G632&lt;&gt;"",'Workers Settings'!G632,"")</f>
        <v/>
      </c>
      <c r="L632" s="7" t="str">
        <f>IF(D632="","",IF(VLOOKUP(D632,'Demand Locations'!B:D,2,FALSE)="","",VLOOKUP(D632,'Demand Locations'!B:D,2,FALSE)))</f>
        <v/>
      </c>
      <c r="M632" s="7" t="str">
        <f>IF(D632="","",IF(VLOOKUP(D632,'Demand Locations'!B:D,3,FALSE)="","",VLOOKUP(D632,'Demand Locations'!B:D,3,FALSE)))</f>
        <v/>
      </c>
      <c r="N632" s="7" t="str">
        <f t="shared" si="101"/>
        <v/>
      </c>
      <c r="O632" s="7" t="str">
        <f t="shared" si="102"/>
        <v/>
      </c>
      <c r="P632" s="7" t="str">
        <f t="shared" si="103"/>
        <v/>
      </c>
      <c r="Q632" s="7" t="str">
        <f t="shared" si="104"/>
        <v/>
      </c>
      <c r="R632" s="7" t="str">
        <f t="shared" si="105"/>
        <v/>
      </c>
      <c r="S632" s="7" t="str">
        <f t="shared" si="106"/>
        <v/>
      </c>
      <c r="T632" s="7" t="str">
        <f t="shared" si="107"/>
        <v/>
      </c>
      <c r="U632" s="7" t="str">
        <f t="shared" si="108"/>
        <v/>
      </c>
      <c r="V632" s="7" t="str">
        <f t="shared" si="109"/>
        <v/>
      </c>
      <c r="W632" s="60" t="str">
        <f>IF(ISNUMBER(V632),IF(ISNA(VLOOKUP(I632,'Distances Lookup Table'!D:E,2,FALSE)),V632*'General Settings'!$F$6,IF(VLOOKUP(I632,'Distances Lookup Table'!D:E,2,FALSE)="",V632*'General Settings'!$F$6,VLOOKUP(I632,'Distances Lookup Table'!D:E,2,FALSE))),"")</f>
        <v/>
      </c>
      <c r="X632" s="18" t="str">
        <f>IF(D632&lt;&gt;"",'Workers Settings'!H632,"")</f>
        <v/>
      </c>
      <c r="Y632" s="18" t="str">
        <f>IF(D632&lt;&gt;"",'Workers Settings'!I632,"")</f>
        <v/>
      </c>
      <c r="Z632" s="29" t="str">
        <f>IF('Workers Settings'!L632&lt;&gt;"",'Workers Settings'!L632,'Workers Settings'!K632)</f>
        <v/>
      </c>
      <c r="AA632" s="29" t="str">
        <f>IF(D632&lt;&gt;"",IF('Workers Settings'!L632&lt;&gt;"",'Workers Settings'!L632,'Workers Settings'!K632),"")</f>
        <v/>
      </c>
    </row>
    <row r="633" spans="1:27" x14ac:dyDescent="0.25">
      <c r="A633" s="7">
        <f t="shared" si="100"/>
        <v>629</v>
      </c>
      <c r="B633" s="7" t="str">
        <f>IF('Workers Settings'!B633&lt;&gt;"",'Workers Settings'!B633,"")</f>
        <v/>
      </c>
      <c r="C633" s="7" t="str">
        <f>IF('Workers Settings'!C633&lt;&gt;"",'Workers Settings'!C633,"")</f>
        <v/>
      </c>
      <c r="D633" s="17"/>
      <c r="E633" s="17"/>
      <c r="F633" s="17"/>
      <c r="G633" s="7" t="str">
        <f>IF(D633&lt;&gt;"",IF('Workers Settings'!D633="","",'Workers Settings'!D633),"")</f>
        <v/>
      </c>
      <c r="H633" s="7" t="str">
        <f>IF(D633&lt;&gt;"",'Workers Settings'!E633,"")</f>
        <v/>
      </c>
      <c r="I633" s="7" t="str">
        <f t="shared" si="99"/>
        <v/>
      </c>
      <c r="J633" s="7" t="str">
        <f>IF('Workers Settings'!F633&lt;&gt;"",'Workers Settings'!F633,"")</f>
        <v/>
      </c>
      <c r="K633" s="7" t="str">
        <f>IF('Workers Settings'!G633&lt;&gt;"",'Workers Settings'!G633,"")</f>
        <v/>
      </c>
      <c r="L633" s="7" t="str">
        <f>IF(D633="","",IF(VLOOKUP(D633,'Demand Locations'!B:D,2,FALSE)="","",VLOOKUP(D633,'Demand Locations'!B:D,2,FALSE)))</f>
        <v/>
      </c>
      <c r="M633" s="7" t="str">
        <f>IF(D633="","",IF(VLOOKUP(D633,'Demand Locations'!B:D,3,FALSE)="","",VLOOKUP(D633,'Demand Locations'!B:D,3,FALSE)))</f>
        <v/>
      </c>
      <c r="N633" s="7" t="str">
        <f t="shared" si="101"/>
        <v/>
      </c>
      <c r="O633" s="7" t="str">
        <f t="shared" si="102"/>
        <v/>
      </c>
      <c r="P633" s="7" t="str">
        <f t="shared" si="103"/>
        <v/>
      </c>
      <c r="Q633" s="7" t="str">
        <f t="shared" si="104"/>
        <v/>
      </c>
      <c r="R633" s="7" t="str">
        <f t="shared" si="105"/>
        <v/>
      </c>
      <c r="S633" s="7" t="str">
        <f t="shared" si="106"/>
        <v/>
      </c>
      <c r="T633" s="7" t="str">
        <f t="shared" si="107"/>
        <v/>
      </c>
      <c r="U633" s="7" t="str">
        <f t="shared" si="108"/>
        <v/>
      </c>
      <c r="V633" s="7" t="str">
        <f t="shared" si="109"/>
        <v/>
      </c>
      <c r="W633" s="60" t="str">
        <f>IF(ISNUMBER(V633),IF(ISNA(VLOOKUP(I633,'Distances Lookup Table'!D:E,2,FALSE)),V633*'General Settings'!$F$6,IF(VLOOKUP(I633,'Distances Lookup Table'!D:E,2,FALSE)="",V633*'General Settings'!$F$6,VLOOKUP(I633,'Distances Lookup Table'!D:E,2,FALSE))),"")</f>
        <v/>
      </c>
      <c r="X633" s="18" t="str">
        <f>IF(D633&lt;&gt;"",'Workers Settings'!H633,"")</f>
        <v/>
      </c>
      <c r="Y633" s="18" t="str">
        <f>IF(D633&lt;&gt;"",'Workers Settings'!I633,"")</f>
        <v/>
      </c>
      <c r="Z633" s="29" t="str">
        <f>IF('Workers Settings'!L633&lt;&gt;"",'Workers Settings'!L633,'Workers Settings'!K633)</f>
        <v/>
      </c>
      <c r="AA633" s="29" t="str">
        <f>IF(D633&lt;&gt;"",IF('Workers Settings'!L633&lt;&gt;"",'Workers Settings'!L633,'Workers Settings'!K633),"")</f>
        <v/>
      </c>
    </row>
    <row r="634" spans="1:27" x14ac:dyDescent="0.25">
      <c r="A634" s="7">
        <f t="shared" si="100"/>
        <v>630</v>
      </c>
      <c r="B634" s="7" t="str">
        <f>IF('Workers Settings'!B634&lt;&gt;"",'Workers Settings'!B634,"")</f>
        <v/>
      </c>
      <c r="C634" s="7" t="str">
        <f>IF('Workers Settings'!C634&lt;&gt;"",'Workers Settings'!C634,"")</f>
        <v/>
      </c>
      <c r="D634" s="17"/>
      <c r="E634" s="17"/>
      <c r="F634" s="17"/>
      <c r="G634" s="7" t="str">
        <f>IF(D634&lt;&gt;"",IF('Workers Settings'!D634="","",'Workers Settings'!D634),"")</f>
        <v/>
      </c>
      <c r="H634" s="7" t="str">
        <f>IF(D634&lt;&gt;"",'Workers Settings'!E634,"")</f>
        <v/>
      </c>
      <c r="I634" s="7" t="str">
        <f t="shared" si="99"/>
        <v/>
      </c>
      <c r="J634" s="7" t="str">
        <f>IF('Workers Settings'!F634&lt;&gt;"",'Workers Settings'!F634,"")</f>
        <v/>
      </c>
      <c r="K634" s="7" t="str">
        <f>IF('Workers Settings'!G634&lt;&gt;"",'Workers Settings'!G634,"")</f>
        <v/>
      </c>
      <c r="L634" s="7" t="str">
        <f>IF(D634="","",IF(VLOOKUP(D634,'Demand Locations'!B:D,2,FALSE)="","",VLOOKUP(D634,'Demand Locations'!B:D,2,FALSE)))</f>
        <v/>
      </c>
      <c r="M634" s="7" t="str">
        <f>IF(D634="","",IF(VLOOKUP(D634,'Demand Locations'!B:D,3,FALSE)="","",VLOOKUP(D634,'Demand Locations'!B:D,3,FALSE)))</f>
        <v/>
      </c>
      <c r="N634" s="7" t="str">
        <f t="shared" si="101"/>
        <v/>
      </c>
      <c r="O634" s="7" t="str">
        <f t="shared" si="102"/>
        <v/>
      </c>
      <c r="P634" s="7" t="str">
        <f t="shared" si="103"/>
        <v/>
      </c>
      <c r="Q634" s="7" t="str">
        <f t="shared" si="104"/>
        <v/>
      </c>
      <c r="R634" s="7" t="str">
        <f t="shared" si="105"/>
        <v/>
      </c>
      <c r="S634" s="7" t="str">
        <f t="shared" si="106"/>
        <v/>
      </c>
      <c r="T634" s="7" t="str">
        <f t="shared" si="107"/>
        <v/>
      </c>
      <c r="U634" s="7" t="str">
        <f t="shared" si="108"/>
        <v/>
      </c>
      <c r="V634" s="7" t="str">
        <f t="shared" si="109"/>
        <v/>
      </c>
      <c r="W634" s="60" t="str">
        <f>IF(ISNUMBER(V634),IF(ISNA(VLOOKUP(I634,'Distances Lookup Table'!D:E,2,FALSE)),V634*'General Settings'!$F$6,IF(VLOOKUP(I634,'Distances Lookup Table'!D:E,2,FALSE)="",V634*'General Settings'!$F$6,VLOOKUP(I634,'Distances Lookup Table'!D:E,2,FALSE))),"")</f>
        <v/>
      </c>
      <c r="X634" s="18" t="str">
        <f>IF(D634&lt;&gt;"",'Workers Settings'!H634,"")</f>
        <v/>
      </c>
      <c r="Y634" s="18" t="str">
        <f>IF(D634&lt;&gt;"",'Workers Settings'!I634,"")</f>
        <v/>
      </c>
      <c r="Z634" s="29" t="str">
        <f>IF('Workers Settings'!L634&lt;&gt;"",'Workers Settings'!L634,'Workers Settings'!K634)</f>
        <v/>
      </c>
      <c r="AA634" s="29" t="str">
        <f>IF(D634&lt;&gt;"",IF('Workers Settings'!L634&lt;&gt;"",'Workers Settings'!L634,'Workers Settings'!K634),"")</f>
        <v/>
      </c>
    </row>
    <row r="635" spans="1:27" x14ac:dyDescent="0.25">
      <c r="A635" s="7">
        <f t="shared" si="100"/>
        <v>631</v>
      </c>
      <c r="B635" s="7" t="str">
        <f>IF('Workers Settings'!B635&lt;&gt;"",'Workers Settings'!B635,"")</f>
        <v/>
      </c>
      <c r="C635" s="7" t="str">
        <f>IF('Workers Settings'!C635&lt;&gt;"",'Workers Settings'!C635,"")</f>
        <v/>
      </c>
      <c r="D635" s="17"/>
      <c r="E635" s="17"/>
      <c r="F635" s="17"/>
      <c r="G635" s="7" t="str">
        <f>IF(D635&lt;&gt;"",IF('Workers Settings'!D635="","",'Workers Settings'!D635),"")</f>
        <v/>
      </c>
      <c r="H635" s="7" t="str">
        <f>IF(D635&lt;&gt;"",'Workers Settings'!E635,"")</f>
        <v/>
      </c>
      <c r="I635" s="7" t="str">
        <f t="shared" si="99"/>
        <v/>
      </c>
      <c r="J635" s="7" t="str">
        <f>IF('Workers Settings'!F635&lt;&gt;"",'Workers Settings'!F635,"")</f>
        <v/>
      </c>
      <c r="K635" s="7" t="str">
        <f>IF('Workers Settings'!G635&lt;&gt;"",'Workers Settings'!G635,"")</f>
        <v/>
      </c>
      <c r="L635" s="7" t="str">
        <f>IF(D635="","",IF(VLOOKUP(D635,'Demand Locations'!B:D,2,FALSE)="","",VLOOKUP(D635,'Demand Locations'!B:D,2,FALSE)))</f>
        <v/>
      </c>
      <c r="M635" s="7" t="str">
        <f>IF(D635="","",IF(VLOOKUP(D635,'Demand Locations'!B:D,3,FALSE)="","",VLOOKUP(D635,'Demand Locations'!B:D,3,FALSE)))</f>
        <v/>
      </c>
      <c r="N635" s="7" t="str">
        <f t="shared" si="101"/>
        <v/>
      </c>
      <c r="O635" s="7" t="str">
        <f t="shared" si="102"/>
        <v/>
      </c>
      <c r="P635" s="7" t="str">
        <f t="shared" si="103"/>
        <v/>
      </c>
      <c r="Q635" s="7" t="str">
        <f t="shared" si="104"/>
        <v/>
      </c>
      <c r="R635" s="7" t="str">
        <f t="shared" si="105"/>
        <v/>
      </c>
      <c r="S635" s="7" t="str">
        <f t="shared" si="106"/>
        <v/>
      </c>
      <c r="T635" s="7" t="str">
        <f t="shared" si="107"/>
        <v/>
      </c>
      <c r="U635" s="7" t="str">
        <f t="shared" si="108"/>
        <v/>
      </c>
      <c r="V635" s="7" t="str">
        <f t="shared" si="109"/>
        <v/>
      </c>
      <c r="W635" s="60" t="str">
        <f>IF(ISNUMBER(V635),IF(ISNA(VLOOKUP(I635,'Distances Lookup Table'!D:E,2,FALSE)),V635*'General Settings'!$F$6,IF(VLOOKUP(I635,'Distances Lookup Table'!D:E,2,FALSE)="",V635*'General Settings'!$F$6,VLOOKUP(I635,'Distances Lookup Table'!D:E,2,FALSE))),"")</f>
        <v/>
      </c>
      <c r="X635" s="18" t="str">
        <f>IF(D635&lt;&gt;"",'Workers Settings'!H635,"")</f>
        <v/>
      </c>
      <c r="Y635" s="18" t="str">
        <f>IF(D635&lt;&gt;"",'Workers Settings'!I635,"")</f>
        <v/>
      </c>
      <c r="Z635" s="29" t="str">
        <f>IF('Workers Settings'!L635&lt;&gt;"",'Workers Settings'!L635,'Workers Settings'!K635)</f>
        <v/>
      </c>
      <c r="AA635" s="29" t="str">
        <f>IF(D635&lt;&gt;"",IF('Workers Settings'!L635&lt;&gt;"",'Workers Settings'!L635,'Workers Settings'!K635),"")</f>
        <v/>
      </c>
    </row>
    <row r="636" spans="1:27" x14ac:dyDescent="0.25">
      <c r="A636" s="7">
        <f t="shared" si="100"/>
        <v>632</v>
      </c>
      <c r="B636" s="7" t="str">
        <f>IF('Workers Settings'!B636&lt;&gt;"",'Workers Settings'!B636,"")</f>
        <v/>
      </c>
      <c r="C636" s="7" t="str">
        <f>IF('Workers Settings'!C636&lt;&gt;"",'Workers Settings'!C636,"")</f>
        <v/>
      </c>
      <c r="D636" s="17"/>
      <c r="E636" s="17"/>
      <c r="F636" s="17"/>
      <c r="G636" s="7" t="str">
        <f>IF(D636&lt;&gt;"",IF('Workers Settings'!D636="","",'Workers Settings'!D636),"")</f>
        <v/>
      </c>
      <c r="H636" s="7" t="str">
        <f>IF(D636&lt;&gt;"",'Workers Settings'!E636,"")</f>
        <v/>
      </c>
      <c r="I636" s="7" t="str">
        <f t="shared" si="99"/>
        <v/>
      </c>
      <c r="J636" s="7" t="str">
        <f>IF('Workers Settings'!F636&lt;&gt;"",'Workers Settings'!F636,"")</f>
        <v/>
      </c>
      <c r="K636" s="7" t="str">
        <f>IF('Workers Settings'!G636&lt;&gt;"",'Workers Settings'!G636,"")</f>
        <v/>
      </c>
      <c r="L636" s="7" t="str">
        <f>IF(D636="","",IF(VLOOKUP(D636,'Demand Locations'!B:D,2,FALSE)="","",VLOOKUP(D636,'Demand Locations'!B:D,2,FALSE)))</f>
        <v/>
      </c>
      <c r="M636" s="7" t="str">
        <f>IF(D636="","",IF(VLOOKUP(D636,'Demand Locations'!B:D,3,FALSE)="","",VLOOKUP(D636,'Demand Locations'!B:D,3,FALSE)))</f>
        <v/>
      </c>
      <c r="N636" s="7" t="str">
        <f t="shared" si="101"/>
        <v/>
      </c>
      <c r="O636" s="7" t="str">
        <f t="shared" si="102"/>
        <v/>
      </c>
      <c r="P636" s="7" t="str">
        <f t="shared" si="103"/>
        <v/>
      </c>
      <c r="Q636" s="7" t="str">
        <f t="shared" si="104"/>
        <v/>
      </c>
      <c r="R636" s="7" t="str">
        <f t="shared" si="105"/>
        <v/>
      </c>
      <c r="S636" s="7" t="str">
        <f t="shared" si="106"/>
        <v/>
      </c>
      <c r="T636" s="7" t="str">
        <f t="shared" si="107"/>
        <v/>
      </c>
      <c r="U636" s="7" t="str">
        <f t="shared" si="108"/>
        <v/>
      </c>
      <c r="V636" s="7" t="str">
        <f t="shared" si="109"/>
        <v/>
      </c>
      <c r="W636" s="60" t="str">
        <f>IF(ISNUMBER(V636),IF(ISNA(VLOOKUP(I636,'Distances Lookup Table'!D:E,2,FALSE)),V636*'General Settings'!$F$6,IF(VLOOKUP(I636,'Distances Lookup Table'!D:E,2,FALSE)="",V636*'General Settings'!$F$6,VLOOKUP(I636,'Distances Lookup Table'!D:E,2,FALSE))),"")</f>
        <v/>
      </c>
      <c r="X636" s="18" t="str">
        <f>IF(D636&lt;&gt;"",'Workers Settings'!H636,"")</f>
        <v/>
      </c>
      <c r="Y636" s="18" t="str">
        <f>IF(D636&lt;&gt;"",'Workers Settings'!I636,"")</f>
        <v/>
      </c>
      <c r="Z636" s="29" t="str">
        <f>IF('Workers Settings'!L636&lt;&gt;"",'Workers Settings'!L636,'Workers Settings'!K636)</f>
        <v/>
      </c>
      <c r="AA636" s="29" t="str">
        <f>IF(D636&lt;&gt;"",IF('Workers Settings'!L636&lt;&gt;"",'Workers Settings'!L636,'Workers Settings'!K636),"")</f>
        <v/>
      </c>
    </row>
    <row r="637" spans="1:27" x14ac:dyDescent="0.25">
      <c r="A637" s="7">
        <f t="shared" si="100"/>
        <v>633</v>
      </c>
      <c r="B637" s="7" t="str">
        <f>IF('Workers Settings'!B637&lt;&gt;"",'Workers Settings'!B637,"")</f>
        <v/>
      </c>
      <c r="C637" s="7" t="str">
        <f>IF('Workers Settings'!C637&lt;&gt;"",'Workers Settings'!C637,"")</f>
        <v/>
      </c>
      <c r="D637" s="17"/>
      <c r="E637" s="17"/>
      <c r="F637" s="17"/>
      <c r="G637" s="7" t="str">
        <f>IF(D637&lt;&gt;"",IF('Workers Settings'!D637="","",'Workers Settings'!D637),"")</f>
        <v/>
      </c>
      <c r="H637" s="7" t="str">
        <f>IF(D637&lt;&gt;"",'Workers Settings'!E637,"")</f>
        <v/>
      </c>
      <c r="I637" s="7" t="str">
        <f t="shared" si="99"/>
        <v/>
      </c>
      <c r="J637" s="7" t="str">
        <f>IF('Workers Settings'!F637&lt;&gt;"",'Workers Settings'!F637,"")</f>
        <v/>
      </c>
      <c r="K637" s="7" t="str">
        <f>IF('Workers Settings'!G637&lt;&gt;"",'Workers Settings'!G637,"")</f>
        <v/>
      </c>
      <c r="L637" s="7" t="str">
        <f>IF(D637="","",IF(VLOOKUP(D637,'Demand Locations'!B:D,2,FALSE)="","",VLOOKUP(D637,'Demand Locations'!B:D,2,FALSE)))</f>
        <v/>
      </c>
      <c r="M637" s="7" t="str">
        <f>IF(D637="","",IF(VLOOKUP(D637,'Demand Locations'!B:D,3,FALSE)="","",VLOOKUP(D637,'Demand Locations'!B:D,3,FALSE)))</f>
        <v/>
      </c>
      <c r="N637" s="7" t="str">
        <f t="shared" si="101"/>
        <v/>
      </c>
      <c r="O637" s="7" t="str">
        <f t="shared" si="102"/>
        <v/>
      </c>
      <c r="P637" s="7" t="str">
        <f t="shared" si="103"/>
        <v/>
      </c>
      <c r="Q637" s="7" t="str">
        <f t="shared" si="104"/>
        <v/>
      </c>
      <c r="R637" s="7" t="str">
        <f t="shared" si="105"/>
        <v/>
      </c>
      <c r="S637" s="7" t="str">
        <f t="shared" si="106"/>
        <v/>
      </c>
      <c r="T637" s="7" t="str">
        <f t="shared" si="107"/>
        <v/>
      </c>
      <c r="U637" s="7" t="str">
        <f t="shared" si="108"/>
        <v/>
      </c>
      <c r="V637" s="7" t="str">
        <f t="shared" si="109"/>
        <v/>
      </c>
      <c r="W637" s="60" t="str">
        <f>IF(ISNUMBER(V637),IF(ISNA(VLOOKUP(I637,'Distances Lookup Table'!D:E,2,FALSE)),V637*'General Settings'!$F$6,IF(VLOOKUP(I637,'Distances Lookup Table'!D:E,2,FALSE)="",V637*'General Settings'!$F$6,VLOOKUP(I637,'Distances Lookup Table'!D:E,2,FALSE))),"")</f>
        <v/>
      </c>
      <c r="X637" s="18" t="str">
        <f>IF(D637&lt;&gt;"",'Workers Settings'!H637,"")</f>
        <v/>
      </c>
      <c r="Y637" s="18" t="str">
        <f>IF(D637&lt;&gt;"",'Workers Settings'!I637,"")</f>
        <v/>
      </c>
      <c r="Z637" s="29" t="str">
        <f>IF('Workers Settings'!L637&lt;&gt;"",'Workers Settings'!L637,'Workers Settings'!K637)</f>
        <v/>
      </c>
      <c r="AA637" s="29" t="str">
        <f>IF(D637&lt;&gt;"",IF('Workers Settings'!L637&lt;&gt;"",'Workers Settings'!L637,'Workers Settings'!K637),"")</f>
        <v/>
      </c>
    </row>
    <row r="638" spans="1:27" x14ac:dyDescent="0.25">
      <c r="A638" s="7">
        <f t="shared" si="100"/>
        <v>634</v>
      </c>
      <c r="B638" s="7" t="str">
        <f>IF('Workers Settings'!B638&lt;&gt;"",'Workers Settings'!B638,"")</f>
        <v/>
      </c>
      <c r="C638" s="7" t="str">
        <f>IF('Workers Settings'!C638&lt;&gt;"",'Workers Settings'!C638,"")</f>
        <v/>
      </c>
      <c r="D638" s="17"/>
      <c r="E638" s="17"/>
      <c r="F638" s="17"/>
      <c r="G638" s="7" t="str">
        <f>IF(D638&lt;&gt;"",IF('Workers Settings'!D638="","",'Workers Settings'!D638),"")</f>
        <v/>
      </c>
      <c r="H638" s="7" t="str">
        <f>IF(D638&lt;&gt;"",'Workers Settings'!E638,"")</f>
        <v/>
      </c>
      <c r="I638" s="7" t="str">
        <f t="shared" si="99"/>
        <v/>
      </c>
      <c r="J638" s="7" t="str">
        <f>IF('Workers Settings'!F638&lt;&gt;"",'Workers Settings'!F638,"")</f>
        <v/>
      </c>
      <c r="K638" s="7" t="str">
        <f>IF('Workers Settings'!G638&lt;&gt;"",'Workers Settings'!G638,"")</f>
        <v/>
      </c>
      <c r="L638" s="7" t="str">
        <f>IF(D638="","",IF(VLOOKUP(D638,'Demand Locations'!B:D,2,FALSE)="","",VLOOKUP(D638,'Demand Locations'!B:D,2,FALSE)))</f>
        <v/>
      </c>
      <c r="M638" s="7" t="str">
        <f>IF(D638="","",IF(VLOOKUP(D638,'Demand Locations'!B:D,3,FALSE)="","",VLOOKUP(D638,'Demand Locations'!B:D,3,FALSE)))</f>
        <v/>
      </c>
      <c r="N638" s="7" t="str">
        <f t="shared" si="101"/>
        <v/>
      </c>
      <c r="O638" s="7" t="str">
        <f t="shared" si="102"/>
        <v/>
      </c>
      <c r="P638" s="7" t="str">
        <f t="shared" si="103"/>
        <v/>
      </c>
      <c r="Q638" s="7" t="str">
        <f t="shared" si="104"/>
        <v/>
      </c>
      <c r="R638" s="7" t="str">
        <f t="shared" si="105"/>
        <v/>
      </c>
      <c r="S638" s="7" t="str">
        <f t="shared" si="106"/>
        <v/>
      </c>
      <c r="T638" s="7" t="str">
        <f t="shared" si="107"/>
        <v/>
      </c>
      <c r="U638" s="7" t="str">
        <f t="shared" si="108"/>
        <v/>
      </c>
      <c r="V638" s="7" t="str">
        <f t="shared" si="109"/>
        <v/>
      </c>
      <c r="W638" s="60" t="str">
        <f>IF(ISNUMBER(V638),IF(ISNA(VLOOKUP(I638,'Distances Lookup Table'!D:E,2,FALSE)),V638*'General Settings'!$F$6,IF(VLOOKUP(I638,'Distances Lookup Table'!D:E,2,FALSE)="",V638*'General Settings'!$F$6,VLOOKUP(I638,'Distances Lookup Table'!D:E,2,FALSE))),"")</f>
        <v/>
      </c>
      <c r="X638" s="18" t="str">
        <f>IF(D638&lt;&gt;"",'Workers Settings'!H638,"")</f>
        <v/>
      </c>
      <c r="Y638" s="18" t="str">
        <f>IF(D638&lt;&gt;"",'Workers Settings'!I638,"")</f>
        <v/>
      </c>
      <c r="Z638" s="29" t="str">
        <f>IF('Workers Settings'!L638&lt;&gt;"",'Workers Settings'!L638,'Workers Settings'!K638)</f>
        <v/>
      </c>
      <c r="AA638" s="29" t="str">
        <f>IF(D638&lt;&gt;"",IF('Workers Settings'!L638&lt;&gt;"",'Workers Settings'!L638,'Workers Settings'!K638),"")</f>
        <v/>
      </c>
    </row>
    <row r="639" spans="1:27" x14ac:dyDescent="0.25">
      <c r="A639" s="7">
        <f t="shared" si="100"/>
        <v>635</v>
      </c>
      <c r="B639" s="7" t="str">
        <f>IF('Workers Settings'!B639&lt;&gt;"",'Workers Settings'!B639,"")</f>
        <v/>
      </c>
      <c r="C639" s="7" t="str">
        <f>IF('Workers Settings'!C639&lt;&gt;"",'Workers Settings'!C639,"")</f>
        <v/>
      </c>
      <c r="D639" s="17"/>
      <c r="E639" s="17"/>
      <c r="F639" s="17"/>
      <c r="G639" s="7" t="str">
        <f>IF(D639&lt;&gt;"",IF('Workers Settings'!D639="","",'Workers Settings'!D639),"")</f>
        <v/>
      </c>
      <c r="H639" s="7" t="str">
        <f>IF(D639&lt;&gt;"",'Workers Settings'!E639,"")</f>
        <v/>
      </c>
      <c r="I639" s="7" t="str">
        <f t="shared" si="99"/>
        <v/>
      </c>
      <c r="J639" s="7" t="str">
        <f>IF('Workers Settings'!F639&lt;&gt;"",'Workers Settings'!F639,"")</f>
        <v/>
      </c>
      <c r="K639" s="7" t="str">
        <f>IF('Workers Settings'!G639&lt;&gt;"",'Workers Settings'!G639,"")</f>
        <v/>
      </c>
      <c r="L639" s="7" t="str">
        <f>IF(D639="","",IF(VLOOKUP(D639,'Demand Locations'!B:D,2,FALSE)="","",VLOOKUP(D639,'Demand Locations'!B:D,2,FALSE)))</f>
        <v/>
      </c>
      <c r="M639" s="7" t="str">
        <f>IF(D639="","",IF(VLOOKUP(D639,'Demand Locations'!B:D,3,FALSE)="","",VLOOKUP(D639,'Demand Locations'!B:D,3,FALSE)))</f>
        <v/>
      </c>
      <c r="N639" s="7" t="str">
        <f t="shared" si="101"/>
        <v/>
      </c>
      <c r="O639" s="7" t="str">
        <f t="shared" si="102"/>
        <v/>
      </c>
      <c r="P639" s="7" t="str">
        <f t="shared" si="103"/>
        <v/>
      </c>
      <c r="Q639" s="7" t="str">
        <f t="shared" si="104"/>
        <v/>
      </c>
      <c r="R639" s="7" t="str">
        <f t="shared" si="105"/>
        <v/>
      </c>
      <c r="S639" s="7" t="str">
        <f t="shared" si="106"/>
        <v/>
      </c>
      <c r="T639" s="7" t="str">
        <f t="shared" si="107"/>
        <v/>
      </c>
      <c r="U639" s="7" t="str">
        <f t="shared" si="108"/>
        <v/>
      </c>
      <c r="V639" s="7" t="str">
        <f t="shared" si="109"/>
        <v/>
      </c>
      <c r="W639" s="60" t="str">
        <f>IF(ISNUMBER(V639),IF(ISNA(VLOOKUP(I639,'Distances Lookup Table'!D:E,2,FALSE)),V639*'General Settings'!$F$6,IF(VLOOKUP(I639,'Distances Lookup Table'!D:E,2,FALSE)="",V639*'General Settings'!$F$6,VLOOKUP(I639,'Distances Lookup Table'!D:E,2,FALSE))),"")</f>
        <v/>
      </c>
      <c r="X639" s="18" t="str">
        <f>IF(D639&lt;&gt;"",'Workers Settings'!H639,"")</f>
        <v/>
      </c>
      <c r="Y639" s="18" t="str">
        <f>IF(D639&lt;&gt;"",'Workers Settings'!I639,"")</f>
        <v/>
      </c>
      <c r="Z639" s="29" t="str">
        <f>IF('Workers Settings'!L639&lt;&gt;"",'Workers Settings'!L639,'Workers Settings'!K639)</f>
        <v/>
      </c>
      <c r="AA639" s="29" t="str">
        <f>IF(D639&lt;&gt;"",IF('Workers Settings'!L639&lt;&gt;"",'Workers Settings'!L639,'Workers Settings'!K639),"")</f>
        <v/>
      </c>
    </row>
    <row r="640" spans="1:27" x14ac:dyDescent="0.25">
      <c r="A640" s="7">
        <f t="shared" si="100"/>
        <v>636</v>
      </c>
      <c r="B640" s="7" t="str">
        <f>IF('Workers Settings'!B640&lt;&gt;"",'Workers Settings'!B640,"")</f>
        <v/>
      </c>
      <c r="C640" s="7" t="str">
        <f>IF('Workers Settings'!C640&lt;&gt;"",'Workers Settings'!C640,"")</f>
        <v/>
      </c>
      <c r="D640" s="17"/>
      <c r="E640" s="17"/>
      <c r="F640" s="17"/>
      <c r="G640" s="7" t="str">
        <f>IF(D640&lt;&gt;"",IF('Workers Settings'!D640="","",'Workers Settings'!D640),"")</f>
        <v/>
      </c>
      <c r="H640" s="7" t="str">
        <f>IF(D640&lt;&gt;"",'Workers Settings'!E640,"")</f>
        <v/>
      </c>
      <c r="I640" s="7" t="str">
        <f t="shared" si="99"/>
        <v/>
      </c>
      <c r="J640" s="7" t="str">
        <f>IF('Workers Settings'!F640&lt;&gt;"",'Workers Settings'!F640,"")</f>
        <v/>
      </c>
      <c r="K640" s="7" t="str">
        <f>IF('Workers Settings'!G640&lt;&gt;"",'Workers Settings'!G640,"")</f>
        <v/>
      </c>
      <c r="L640" s="7" t="str">
        <f>IF(D640="","",IF(VLOOKUP(D640,'Demand Locations'!B:D,2,FALSE)="","",VLOOKUP(D640,'Demand Locations'!B:D,2,FALSE)))</f>
        <v/>
      </c>
      <c r="M640" s="7" t="str">
        <f>IF(D640="","",IF(VLOOKUP(D640,'Demand Locations'!B:D,3,FALSE)="","",VLOOKUP(D640,'Demand Locations'!B:D,3,FALSE)))</f>
        <v/>
      </c>
      <c r="N640" s="7" t="str">
        <f t="shared" si="101"/>
        <v/>
      </c>
      <c r="O640" s="7" t="str">
        <f t="shared" si="102"/>
        <v/>
      </c>
      <c r="P640" s="7" t="str">
        <f t="shared" si="103"/>
        <v/>
      </c>
      <c r="Q640" s="7" t="str">
        <f t="shared" si="104"/>
        <v/>
      </c>
      <c r="R640" s="7" t="str">
        <f t="shared" si="105"/>
        <v/>
      </c>
      <c r="S640" s="7" t="str">
        <f t="shared" si="106"/>
        <v/>
      </c>
      <c r="T640" s="7" t="str">
        <f t="shared" si="107"/>
        <v/>
      </c>
      <c r="U640" s="7" t="str">
        <f t="shared" si="108"/>
        <v/>
      </c>
      <c r="V640" s="7" t="str">
        <f t="shared" si="109"/>
        <v/>
      </c>
      <c r="W640" s="60" t="str">
        <f>IF(ISNUMBER(V640),IF(ISNA(VLOOKUP(I640,'Distances Lookup Table'!D:E,2,FALSE)),V640*'General Settings'!$F$6,IF(VLOOKUP(I640,'Distances Lookup Table'!D:E,2,FALSE)="",V640*'General Settings'!$F$6,VLOOKUP(I640,'Distances Lookup Table'!D:E,2,FALSE))),"")</f>
        <v/>
      </c>
      <c r="X640" s="18" t="str">
        <f>IF(D640&lt;&gt;"",'Workers Settings'!H640,"")</f>
        <v/>
      </c>
      <c r="Y640" s="18" t="str">
        <f>IF(D640&lt;&gt;"",'Workers Settings'!I640,"")</f>
        <v/>
      </c>
      <c r="Z640" s="29" t="str">
        <f>IF('Workers Settings'!L640&lt;&gt;"",'Workers Settings'!L640,'Workers Settings'!K640)</f>
        <v/>
      </c>
      <c r="AA640" s="29" t="str">
        <f>IF(D640&lt;&gt;"",IF('Workers Settings'!L640&lt;&gt;"",'Workers Settings'!L640,'Workers Settings'!K640),"")</f>
        <v/>
      </c>
    </row>
    <row r="641" spans="1:27" x14ac:dyDescent="0.25">
      <c r="A641" s="7">
        <f t="shared" si="100"/>
        <v>637</v>
      </c>
      <c r="B641" s="7" t="str">
        <f>IF('Workers Settings'!B641&lt;&gt;"",'Workers Settings'!B641,"")</f>
        <v/>
      </c>
      <c r="C641" s="7" t="str">
        <f>IF('Workers Settings'!C641&lt;&gt;"",'Workers Settings'!C641,"")</f>
        <v/>
      </c>
      <c r="D641" s="17"/>
      <c r="E641" s="17"/>
      <c r="F641" s="17"/>
      <c r="G641" s="7" t="str">
        <f>IF(D641&lt;&gt;"",IF('Workers Settings'!D641="","",'Workers Settings'!D641),"")</f>
        <v/>
      </c>
      <c r="H641" s="7" t="str">
        <f>IF(D641&lt;&gt;"",'Workers Settings'!E641,"")</f>
        <v/>
      </c>
      <c r="I641" s="7" t="str">
        <f t="shared" si="99"/>
        <v/>
      </c>
      <c r="J641" s="7" t="str">
        <f>IF('Workers Settings'!F641&lt;&gt;"",'Workers Settings'!F641,"")</f>
        <v/>
      </c>
      <c r="K641" s="7" t="str">
        <f>IF('Workers Settings'!G641&lt;&gt;"",'Workers Settings'!G641,"")</f>
        <v/>
      </c>
      <c r="L641" s="7" t="str">
        <f>IF(D641="","",IF(VLOOKUP(D641,'Demand Locations'!B:D,2,FALSE)="","",VLOOKUP(D641,'Demand Locations'!B:D,2,FALSE)))</f>
        <v/>
      </c>
      <c r="M641" s="7" t="str">
        <f>IF(D641="","",IF(VLOOKUP(D641,'Demand Locations'!B:D,3,FALSE)="","",VLOOKUP(D641,'Demand Locations'!B:D,3,FALSE)))</f>
        <v/>
      </c>
      <c r="N641" s="7" t="str">
        <f t="shared" si="101"/>
        <v/>
      </c>
      <c r="O641" s="7" t="str">
        <f t="shared" si="102"/>
        <v/>
      </c>
      <c r="P641" s="7" t="str">
        <f t="shared" si="103"/>
        <v/>
      </c>
      <c r="Q641" s="7" t="str">
        <f t="shared" si="104"/>
        <v/>
      </c>
      <c r="R641" s="7" t="str">
        <f t="shared" si="105"/>
        <v/>
      </c>
      <c r="S641" s="7" t="str">
        <f t="shared" si="106"/>
        <v/>
      </c>
      <c r="T641" s="7" t="str">
        <f t="shared" si="107"/>
        <v/>
      </c>
      <c r="U641" s="7" t="str">
        <f t="shared" si="108"/>
        <v/>
      </c>
      <c r="V641" s="7" t="str">
        <f t="shared" si="109"/>
        <v/>
      </c>
      <c r="W641" s="60" t="str">
        <f>IF(ISNUMBER(V641),IF(ISNA(VLOOKUP(I641,'Distances Lookup Table'!D:E,2,FALSE)),V641*'General Settings'!$F$6,IF(VLOOKUP(I641,'Distances Lookup Table'!D:E,2,FALSE)="",V641*'General Settings'!$F$6,VLOOKUP(I641,'Distances Lookup Table'!D:E,2,FALSE))),"")</f>
        <v/>
      </c>
      <c r="X641" s="18" t="str">
        <f>IF(D641&lt;&gt;"",'Workers Settings'!H641,"")</f>
        <v/>
      </c>
      <c r="Y641" s="18" t="str">
        <f>IF(D641&lt;&gt;"",'Workers Settings'!I641,"")</f>
        <v/>
      </c>
      <c r="Z641" s="29" t="str">
        <f>IF('Workers Settings'!L641&lt;&gt;"",'Workers Settings'!L641,'Workers Settings'!K641)</f>
        <v/>
      </c>
      <c r="AA641" s="29" t="str">
        <f>IF(D641&lt;&gt;"",IF('Workers Settings'!L641&lt;&gt;"",'Workers Settings'!L641,'Workers Settings'!K641),"")</f>
        <v/>
      </c>
    </row>
    <row r="642" spans="1:27" x14ac:dyDescent="0.25">
      <c r="A642" s="7">
        <f t="shared" si="100"/>
        <v>638</v>
      </c>
      <c r="B642" s="7" t="str">
        <f>IF('Workers Settings'!B642&lt;&gt;"",'Workers Settings'!B642,"")</f>
        <v/>
      </c>
      <c r="C642" s="7" t="str">
        <f>IF('Workers Settings'!C642&lt;&gt;"",'Workers Settings'!C642,"")</f>
        <v/>
      </c>
      <c r="D642" s="17"/>
      <c r="E642" s="17"/>
      <c r="F642" s="17"/>
      <c r="G642" s="7" t="str">
        <f>IF(D642&lt;&gt;"",IF('Workers Settings'!D642="","",'Workers Settings'!D642),"")</f>
        <v/>
      </c>
      <c r="H642" s="7" t="str">
        <f>IF(D642&lt;&gt;"",'Workers Settings'!E642,"")</f>
        <v/>
      </c>
      <c r="I642" s="7" t="str">
        <f t="shared" si="99"/>
        <v/>
      </c>
      <c r="J642" s="7" t="str">
        <f>IF('Workers Settings'!F642&lt;&gt;"",'Workers Settings'!F642,"")</f>
        <v/>
      </c>
      <c r="K642" s="7" t="str">
        <f>IF('Workers Settings'!G642&lt;&gt;"",'Workers Settings'!G642,"")</f>
        <v/>
      </c>
      <c r="L642" s="7" t="str">
        <f>IF(D642="","",IF(VLOOKUP(D642,'Demand Locations'!B:D,2,FALSE)="","",VLOOKUP(D642,'Demand Locations'!B:D,2,FALSE)))</f>
        <v/>
      </c>
      <c r="M642" s="7" t="str">
        <f>IF(D642="","",IF(VLOOKUP(D642,'Demand Locations'!B:D,3,FALSE)="","",VLOOKUP(D642,'Demand Locations'!B:D,3,FALSE)))</f>
        <v/>
      </c>
      <c r="N642" s="7" t="str">
        <f t="shared" si="101"/>
        <v/>
      </c>
      <c r="O642" s="7" t="str">
        <f t="shared" si="102"/>
        <v/>
      </c>
      <c r="P642" s="7" t="str">
        <f t="shared" si="103"/>
        <v/>
      </c>
      <c r="Q642" s="7" t="str">
        <f t="shared" si="104"/>
        <v/>
      </c>
      <c r="R642" s="7" t="str">
        <f t="shared" si="105"/>
        <v/>
      </c>
      <c r="S642" s="7" t="str">
        <f t="shared" si="106"/>
        <v/>
      </c>
      <c r="T642" s="7" t="str">
        <f t="shared" si="107"/>
        <v/>
      </c>
      <c r="U642" s="7" t="str">
        <f t="shared" si="108"/>
        <v/>
      </c>
      <c r="V642" s="7" t="str">
        <f t="shared" si="109"/>
        <v/>
      </c>
      <c r="W642" s="60" t="str">
        <f>IF(ISNUMBER(V642),IF(ISNA(VLOOKUP(I642,'Distances Lookup Table'!D:E,2,FALSE)),V642*'General Settings'!$F$6,IF(VLOOKUP(I642,'Distances Lookup Table'!D:E,2,FALSE)="",V642*'General Settings'!$F$6,VLOOKUP(I642,'Distances Lookup Table'!D:E,2,FALSE))),"")</f>
        <v/>
      </c>
      <c r="X642" s="18" t="str">
        <f>IF(D642&lt;&gt;"",'Workers Settings'!H642,"")</f>
        <v/>
      </c>
      <c r="Y642" s="18" t="str">
        <f>IF(D642&lt;&gt;"",'Workers Settings'!I642,"")</f>
        <v/>
      </c>
      <c r="Z642" s="29" t="str">
        <f>IF('Workers Settings'!L642&lt;&gt;"",'Workers Settings'!L642,'Workers Settings'!K642)</f>
        <v/>
      </c>
      <c r="AA642" s="29" t="str">
        <f>IF(D642&lt;&gt;"",IF('Workers Settings'!L642&lt;&gt;"",'Workers Settings'!L642,'Workers Settings'!K642),"")</f>
        <v/>
      </c>
    </row>
    <row r="643" spans="1:27" x14ac:dyDescent="0.25">
      <c r="A643" s="7">
        <f t="shared" si="100"/>
        <v>639</v>
      </c>
      <c r="B643" s="7" t="str">
        <f>IF('Workers Settings'!B643&lt;&gt;"",'Workers Settings'!B643,"")</f>
        <v/>
      </c>
      <c r="C643" s="7" t="str">
        <f>IF('Workers Settings'!C643&lt;&gt;"",'Workers Settings'!C643,"")</f>
        <v/>
      </c>
      <c r="D643" s="17"/>
      <c r="E643" s="17"/>
      <c r="F643" s="17"/>
      <c r="G643" s="7" t="str">
        <f>IF(D643&lt;&gt;"",IF('Workers Settings'!D643="","",'Workers Settings'!D643),"")</f>
        <v/>
      </c>
      <c r="H643" s="7" t="str">
        <f>IF(D643&lt;&gt;"",'Workers Settings'!E643,"")</f>
        <v/>
      </c>
      <c r="I643" s="7" t="str">
        <f t="shared" si="99"/>
        <v/>
      </c>
      <c r="J643" s="7" t="str">
        <f>IF('Workers Settings'!F643&lt;&gt;"",'Workers Settings'!F643,"")</f>
        <v/>
      </c>
      <c r="K643" s="7" t="str">
        <f>IF('Workers Settings'!G643&lt;&gt;"",'Workers Settings'!G643,"")</f>
        <v/>
      </c>
      <c r="L643" s="7" t="str">
        <f>IF(D643="","",IF(VLOOKUP(D643,'Demand Locations'!B:D,2,FALSE)="","",VLOOKUP(D643,'Demand Locations'!B:D,2,FALSE)))</f>
        <v/>
      </c>
      <c r="M643" s="7" t="str">
        <f>IF(D643="","",IF(VLOOKUP(D643,'Demand Locations'!B:D,3,FALSE)="","",VLOOKUP(D643,'Demand Locations'!B:D,3,FALSE)))</f>
        <v/>
      </c>
      <c r="N643" s="7" t="str">
        <f t="shared" si="101"/>
        <v/>
      </c>
      <c r="O643" s="7" t="str">
        <f t="shared" si="102"/>
        <v/>
      </c>
      <c r="P643" s="7" t="str">
        <f t="shared" si="103"/>
        <v/>
      </c>
      <c r="Q643" s="7" t="str">
        <f t="shared" si="104"/>
        <v/>
      </c>
      <c r="R643" s="7" t="str">
        <f t="shared" si="105"/>
        <v/>
      </c>
      <c r="S643" s="7" t="str">
        <f t="shared" si="106"/>
        <v/>
      </c>
      <c r="T643" s="7" t="str">
        <f t="shared" si="107"/>
        <v/>
      </c>
      <c r="U643" s="7" t="str">
        <f t="shared" si="108"/>
        <v/>
      </c>
      <c r="V643" s="7" t="str">
        <f t="shared" si="109"/>
        <v/>
      </c>
      <c r="W643" s="60" t="str">
        <f>IF(ISNUMBER(V643),IF(ISNA(VLOOKUP(I643,'Distances Lookup Table'!D:E,2,FALSE)),V643*'General Settings'!$F$6,IF(VLOOKUP(I643,'Distances Lookup Table'!D:E,2,FALSE)="",V643*'General Settings'!$F$6,VLOOKUP(I643,'Distances Lookup Table'!D:E,2,FALSE))),"")</f>
        <v/>
      </c>
      <c r="X643" s="18" t="str">
        <f>IF(D643&lt;&gt;"",'Workers Settings'!H643,"")</f>
        <v/>
      </c>
      <c r="Y643" s="18" t="str">
        <f>IF(D643&lt;&gt;"",'Workers Settings'!I643,"")</f>
        <v/>
      </c>
      <c r="Z643" s="29" t="str">
        <f>IF('Workers Settings'!L643&lt;&gt;"",'Workers Settings'!L643,'Workers Settings'!K643)</f>
        <v/>
      </c>
      <c r="AA643" s="29" t="str">
        <f>IF(D643&lt;&gt;"",IF('Workers Settings'!L643&lt;&gt;"",'Workers Settings'!L643,'Workers Settings'!K643),"")</f>
        <v/>
      </c>
    </row>
    <row r="644" spans="1:27" x14ac:dyDescent="0.25">
      <c r="A644" s="7">
        <f t="shared" si="100"/>
        <v>640</v>
      </c>
      <c r="B644" s="7" t="str">
        <f>IF('Workers Settings'!B644&lt;&gt;"",'Workers Settings'!B644,"")</f>
        <v/>
      </c>
      <c r="C644" s="7" t="str">
        <f>IF('Workers Settings'!C644&lt;&gt;"",'Workers Settings'!C644,"")</f>
        <v/>
      </c>
      <c r="D644" s="17"/>
      <c r="E644" s="17"/>
      <c r="F644" s="17"/>
      <c r="G644" s="7" t="str">
        <f>IF(D644&lt;&gt;"",IF('Workers Settings'!D644="","",'Workers Settings'!D644),"")</f>
        <v/>
      </c>
      <c r="H644" s="7" t="str">
        <f>IF(D644&lt;&gt;"",'Workers Settings'!E644,"")</f>
        <v/>
      </c>
      <c r="I644" s="7" t="str">
        <f t="shared" si="99"/>
        <v/>
      </c>
      <c r="J644" s="7" t="str">
        <f>IF('Workers Settings'!F644&lt;&gt;"",'Workers Settings'!F644,"")</f>
        <v/>
      </c>
      <c r="K644" s="7" t="str">
        <f>IF('Workers Settings'!G644&lt;&gt;"",'Workers Settings'!G644,"")</f>
        <v/>
      </c>
      <c r="L644" s="7" t="str">
        <f>IF(D644="","",IF(VLOOKUP(D644,'Demand Locations'!B:D,2,FALSE)="","",VLOOKUP(D644,'Demand Locations'!B:D,2,FALSE)))</f>
        <v/>
      </c>
      <c r="M644" s="7" t="str">
        <f>IF(D644="","",IF(VLOOKUP(D644,'Demand Locations'!B:D,3,FALSE)="","",VLOOKUP(D644,'Demand Locations'!B:D,3,FALSE)))</f>
        <v/>
      </c>
      <c r="N644" s="7" t="str">
        <f t="shared" si="101"/>
        <v/>
      </c>
      <c r="O644" s="7" t="str">
        <f t="shared" si="102"/>
        <v/>
      </c>
      <c r="P644" s="7" t="str">
        <f t="shared" si="103"/>
        <v/>
      </c>
      <c r="Q644" s="7" t="str">
        <f t="shared" si="104"/>
        <v/>
      </c>
      <c r="R644" s="7" t="str">
        <f t="shared" si="105"/>
        <v/>
      </c>
      <c r="S644" s="7" t="str">
        <f t="shared" si="106"/>
        <v/>
      </c>
      <c r="T644" s="7" t="str">
        <f t="shared" si="107"/>
        <v/>
      </c>
      <c r="U644" s="7" t="str">
        <f t="shared" si="108"/>
        <v/>
      </c>
      <c r="V644" s="7" t="str">
        <f t="shared" si="109"/>
        <v/>
      </c>
      <c r="W644" s="60" t="str">
        <f>IF(ISNUMBER(V644),IF(ISNA(VLOOKUP(I644,'Distances Lookup Table'!D:E,2,FALSE)),V644*'General Settings'!$F$6,IF(VLOOKUP(I644,'Distances Lookup Table'!D:E,2,FALSE)="",V644*'General Settings'!$F$6,VLOOKUP(I644,'Distances Lookup Table'!D:E,2,FALSE))),"")</f>
        <v/>
      </c>
      <c r="X644" s="18" t="str">
        <f>IF(D644&lt;&gt;"",'Workers Settings'!H644,"")</f>
        <v/>
      </c>
      <c r="Y644" s="18" t="str">
        <f>IF(D644&lt;&gt;"",'Workers Settings'!I644,"")</f>
        <v/>
      </c>
      <c r="Z644" s="29" t="str">
        <f>IF('Workers Settings'!L644&lt;&gt;"",'Workers Settings'!L644,'Workers Settings'!K644)</f>
        <v/>
      </c>
      <c r="AA644" s="29" t="str">
        <f>IF(D644&lt;&gt;"",IF('Workers Settings'!L644&lt;&gt;"",'Workers Settings'!L644,'Workers Settings'!K644),"")</f>
        <v/>
      </c>
    </row>
    <row r="645" spans="1:27" x14ac:dyDescent="0.25">
      <c r="A645" s="7">
        <f t="shared" si="100"/>
        <v>641</v>
      </c>
      <c r="B645" s="7" t="str">
        <f>IF('Workers Settings'!B645&lt;&gt;"",'Workers Settings'!B645,"")</f>
        <v/>
      </c>
      <c r="C645" s="7" t="str">
        <f>IF('Workers Settings'!C645&lt;&gt;"",'Workers Settings'!C645,"")</f>
        <v/>
      </c>
      <c r="D645" s="17"/>
      <c r="E645" s="17"/>
      <c r="F645" s="17"/>
      <c r="G645" s="7" t="str">
        <f>IF(D645&lt;&gt;"",IF('Workers Settings'!D645="","",'Workers Settings'!D645),"")</f>
        <v/>
      </c>
      <c r="H645" s="7" t="str">
        <f>IF(D645&lt;&gt;"",'Workers Settings'!E645,"")</f>
        <v/>
      </c>
      <c r="I645" s="7" t="str">
        <f t="shared" ref="I645:I708" si="110">IF(AND(D645&lt;&gt;"",H645&lt;&gt;""),H645&amp;"-"&amp;D645,"")</f>
        <v/>
      </c>
      <c r="J645" s="7" t="str">
        <f>IF('Workers Settings'!F645&lt;&gt;"",'Workers Settings'!F645,"")</f>
        <v/>
      </c>
      <c r="K645" s="7" t="str">
        <f>IF('Workers Settings'!G645&lt;&gt;"",'Workers Settings'!G645,"")</f>
        <v/>
      </c>
      <c r="L645" s="7" t="str">
        <f>IF(D645="","",IF(VLOOKUP(D645,'Demand Locations'!B:D,2,FALSE)="","",VLOOKUP(D645,'Demand Locations'!B:D,2,FALSE)))</f>
        <v/>
      </c>
      <c r="M645" s="7" t="str">
        <f>IF(D645="","",IF(VLOOKUP(D645,'Demand Locations'!B:D,3,FALSE)="","",VLOOKUP(D645,'Demand Locations'!B:D,3,FALSE)))</f>
        <v/>
      </c>
      <c r="N645" s="7" t="str">
        <f t="shared" si="101"/>
        <v/>
      </c>
      <c r="O645" s="7" t="str">
        <f t="shared" si="102"/>
        <v/>
      </c>
      <c r="P645" s="7" t="str">
        <f t="shared" si="103"/>
        <v/>
      </c>
      <c r="Q645" s="7" t="str">
        <f t="shared" si="104"/>
        <v/>
      </c>
      <c r="R645" s="7" t="str">
        <f t="shared" si="105"/>
        <v/>
      </c>
      <c r="S645" s="7" t="str">
        <f t="shared" si="106"/>
        <v/>
      </c>
      <c r="T645" s="7" t="str">
        <f t="shared" si="107"/>
        <v/>
      </c>
      <c r="U645" s="7" t="str">
        <f t="shared" si="108"/>
        <v/>
      </c>
      <c r="V645" s="7" t="str">
        <f t="shared" si="109"/>
        <v/>
      </c>
      <c r="W645" s="60" t="str">
        <f>IF(ISNUMBER(V645),IF(ISNA(VLOOKUP(I645,'Distances Lookup Table'!D:E,2,FALSE)),V645*'General Settings'!$F$6,IF(VLOOKUP(I645,'Distances Lookup Table'!D:E,2,FALSE)="",V645*'General Settings'!$F$6,VLOOKUP(I645,'Distances Lookup Table'!D:E,2,FALSE))),"")</f>
        <v/>
      </c>
      <c r="X645" s="18" t="str">
        <f>IF(D645&lt;&gt;"",'Workers Settings'!H645,"")</f>
        <v/>
      </c>
      <c r="Y645" s="18" t="str">
        <f>IF(D645&lt;&gt;"",'Workers Settings'!I645,"")</f>
        <v/>
      </c>
      <c r="Z645" s="29" t="str">
        <f>IF('Workers Settings'!L645&lt;&gt;"",'Workers Settings'!L645,'Workers Settings'!K645)</f>
        <v/>
      </c>
      <c r="AA645" s="29" t="str">
        <f>IF(D645&lt;&gt;"",IF('Workers Settings'!L645&lt;&gt;"",'Workers Settings'!L645,'Workers Settings'!K645),"")</f>
        <v/>
      </c>
    </row>
    <row r="646" spans="1:27" x14ac:dyDescent="0.25">
      <c r="A646" s="7">
        <f t="shared" ref="A646:A709" si="111">A645+1</f>
        <v>642</v>
      </c>
      <c r="B646" s="7" t="str">
        <f>IF('Workers Settings'!B646&lt;&gt;"",'Workers Settings'!B646,"")</f>
        <v/>
      </c>
      <c r="C646" s="7" t="str">
        <f>IF('Workers Settings'!C646&lt;&gt;"",'Workers Settings'!C646,"")</f>
        <v/>
      </c>
      <c r="D646" s="17"/>
      <c r="E646" s="17"/>
      <c r="F646" s="17"/>
      <c r="G646" s="7" t="str">
        <f>IF(D646&lt;&gt;"",IF('Workers Settings'!D646="","",'Workers Settings'!D646),"")</f>
        <v/>
      </c>
      <c r="H646" s="7" t="str">
        <f>IF(D646&lt;&gt;"",'Workers Settings'!E646,"")</f>
        <v/>
      </c>
      <c r="I646" s="7" t="str">
        <f t="shared" si="110"/>
        <v/>
      </c>
      <c r="J646" s="7" t="str">
        <f>IF('Workers Settings'!F646&lt;&gt;"",'Workers Settings'!F646,"")</f>
        <v/>
      </c>
      <c r="K646" s="7" t="str">
        <f>IF('Workers Settings'!G646&lt;&gt;"",'Workers Settings'!G646,"")</f>
        <v/>
      </c>
      <c r="L646" s="7" t="str">
        <f>IF(D646="","",IF(VLOOKUP(D646,'Demand Locations'!B:D,2,FALSE)="","",VLOOKUP(D646,'Demand Locations'!B:D,2,FALSE)))</f>
        <v/>
      </c>
      <c r="M646" s="7" t="str">
        <f>IF(D646="","",IF(VLOOKUP(D646,'Demand Locations'!B:D,3,FALSE)="","",VLOOKUP(D646,'Demand Locations'!B:D,3,FALSE)))</f>
        <v/>
      </c>
      <c r="N646" s="7" t="str">
        <f t="shared" ref="N646:N709" si="112">IF(ISNUMBER(J646),J646*PI()/180,"")</f>
        <v/>
      </c>
      <c r="O646" s="7" t="str">
        <f t="shared" ref="O646:O709" si="113">IF(ISNUMBER(L646),L646*PI()/180,"")</f>
        <v/>
      </c>
      <c r="P646" s="7" t="str">
        <f t="shared" ref="P646:P709" si="114">IF(AND(ISNUMBER(J646),ISNUMBER(L646)),(L646-J646)*PI()/180,"")</f>
        <v/>
      </c>
      <c r="Q646" s="7" t="str">
        <f t="shared" ref="Q646:Q709" si="115">IF(ISNUMBER(K646),K646*PI()/180,"")</f>
        <v/>
      </c>
      <c r="R646" s="7" t="str">
        <f t="shared" ref="R646:R709" si="116">IF(ISNUMBER(M646),M646*PI()/180,"")</f>
        <v/>
      </c>
      <c r="S646" s="7" t="str">
        <f t="shared" ref="S646:S709" si="117">IF(AND(ISNUMBER(M646),ISNUMBER(K646)),(M646-K646)*PI()/180,"")</f>
        <v/>
      </c>
      <c r="T646" s="7" t="str">
        <f t="shared" ref="T646:T709" si="118">IF(AND(ISNUMBER(P646),ISNUMBER(N646),ISNUMBER(O646),ISNUMBER(S646)),(SIN(P646/2))^2+COS(N646)*COS(O646)*(SIN(S646/2))^2,"")</f>
        <v/>
      </c>
      <c r="U646" s="7" t="str">
        <f t="shared" ref="U646:U709" si="119">IF(ISNUMBER(T646),2*ATAN2(SQRT(1-T646),SQRT(T646)),"")</f>
        <v/>
      </c>
      <c r="V646" s="7" t="str">
        <f t="shared" ref="V646:V709" si="120">IF(ISNUMBER(U646),6373*U646,"")</f>
        <v/>
      </c>
      <c r="W646" s="60" t="str">
        <f>IF(ISNUMBER(V646),IF(ISNA(VLOOKUP(I646,'Distances Lookup Table'!D:E,2,FALSE)),V646*'General Settings'!$F$6,IF(VLOOKUP(I646,'Distances Lookup Table'!D:E,2,FALSE)="",V646*'General Settings'!$F$6,VLOOKUP(I646,'Distances Lookup Table'!D:E,2,FALSE))),"")</f>
        <v/>
      </c>
      <c r="X646" s="18" t="str">
        <f>IF(D646&lt;&gt;"",'Workers Settings'!H646,"")</f>
        <v/>
      </c>
      <c r="Y646" s="18" t="str">
        <f>IF(D646&lt;&gt;"",'Workers Settings'!I646,"")</f>
        <v/>
      </c>
      <c r="Z646" s="29" t="str">
        <f>IF('Workers Settings'!L646&lt;&gt;"",'Workers Settings'!L646,'Workers Settings'!K646)</f>
        <v/>
      </c>
      <c r="AA646" s="29" t="str">
        <f>IF(D646&lt;&gt;"",IF('Workers Settings'!L646&lt;&gt;"",'Workers Settings'!L646,'Workers Settings'!K646),"")</f>
        <v/>
      </c>
    </row>
    <row r="647" spans="1:27" x14ac:dyDescent="0.25">
      <c r="A647" s="7">
        <f t="shared" si="111"/>
        <v>643</v>
      </c>
      <c r="B647" s="7" t="str">
        <f>IF('Workers Settings'!B647&lt;&gt;"",'Workers Settings'!B647,"")</f>
        <v/>
      </c>
      <c r="C647" s="7" t="str">
        <f>IF('Workers Settings'!C647&lt;&gt;"",'Workers Settings'!C647,"")</f>
        <v/>
      </c>
      <c r="D647" s="17"/>
      <c r="E647" s="17"/>
      <c r="F647" s="17"/>
      <c r="G647" s="7" t="str">
        <f>IF(D647&lt;&gt;"",IF('Workers Settings'!D647="","",'Workers Settings'!D647),"")</f>
        <v/>
      </c>
      <c r="H647" s="7" t="str">
        <f>IF(D647&lt;&gt;"",'Workers Settings'!E647,"")</f>
        <v/>
      </c>
      <c r="I647" s="7" t="str">
        <f t="shared" si="110"/>
        <v/>
      </c>
      <c r="J647" s="7" t="str">
        <f>IF('Workers Settings'!F647&lt;&gt;"",'Workers Settings'!F647,"")</f>
        <v/>
      </c>
      <c r="K647" s="7" t="str">
        <f>IF('Workers Settings'!G647&lt;&gt;"",'Workers Settings'!G647,"")</f>
        <v/>
      </c>
      <c r="L647" s="7" t="str">
        <f>IF(D647="","",IF(VLOOKUP(D647,'Demand Locations'!B:D,2,FALSE)="","",VLOOKUP(D647,'Demand Locations'!B:D,2,FALSE)))</f>
        <v/>
      </c>
      <c r="M647" s="7" t="str">
        <f>IF(D647="","",IF(VLOOKUP(D647,'Demand Locations'!B:D,3,FALSE)="","",VLOOKUP(D647,'Demand Locations'!B:D,3,FALSE)))</f>
        <v/>
      </c>
      <c r="N647" s="7" t="str">
        <f t="shared" si="112"/>
        <v/>
      </c>
      <c r="O647" s="7" t="str">
        <f t="shared" si="113"/>
        <v/>
      </c>
      <c r="P647" s="7" t="str">
        <f t="shared" si="114"/>
        <v/>
      </c>
      <c r="Q647" s="7" t="str">
        <f t="shared" si="115"/>
        <v/>
      </c>
      <c r="R647" s="7" t="str">
        <f t="shared" si="116"/>
        <v/>
      </c>
      <c r="S647" s="7" t="str">
        <f t="shared" si="117"/>
        <v/>
      </c>
      <c r="T647" s="7" t="str">
        <f t="shared" si="118"/>
        <v/>
      </c>
      <c r="U647" s="7" t="str">
        <f t="shared" si="119"/>
        <v/>
      </c>
      <c r="V647" s="7" t="str">
        <f t="shared" si="120"/>
        <v/>
      </c>
      <c r="W647" s="60" t="str">
        <f>IF(ISNUMBER(V647),IF(ISNA(VLOOKUP(I647,'Distances Lookup Table'!D:E,2,FALSE)),V647*'General Settings'!$F$6,IF(VLOOKUP(I647,'Distances Lookup Table'!D:E,2,FALSE)="",V647*'General Settings'!$F$6,VLOOKUP(I647,'Distances Lookup Table'!D:E,2,FALSE))),"")</f>
        <v/>
      </c>
      <c r="X647" s="18" t="str">
        <f>IF(D647&lt;&gt;"",'Workers Settings'!H647,"")</f>
        <v/>
      </c>
      <c r="Y647" s="18" t="str">
        <f>IF(D647&lt;&gt;"",'Workers Settings'!I647,"")</f>
        <v/>
      </c>
      <c r="Z647" s="29" t="str">
        <f>IF('Workers Settings'!L647&lt;&gt;"",'Workers Settings'!L647,'Workers Settings'!K647)</f>
        <v/>
      </c>
      <c r="AA647" s="29" t="str">
        <f>IF(D647&lt;&gt;"",IF('Workers Settings'!L647&lt;&gt;"",'Workers Settings'!L647,'Workers Settings'!K647),"")</f>
        <v/>
      </c>
    </row>
    <row r="648" spans="1:27" x14ac:dyDescent="0.25">
      <c r="A648" s="7">
        <f t="shared" si="111"/>
        <v>644</v>
      </c>
      <c r="B648" s="7" t="str">
        <f>IF('Workers Settings'!B648&lt;&gt;"",'Workers Settings'!B648,"")</f>
        <v/>
      </c>
      <c r="C648" s="7" t="str">
        <f>IF('Workers Settings'!C648&lt;&gt;"",'Workers Settings'!C648,"")</f>
        <v/>
      </c>
      <c r="D648" s="17"/>
      <c r="E648" s="17"/>
      <c r="F648" s="17"/>
      <c r="G648" s="7" t="str">
        <f>IF(D648&lt;&gt;"",IF('Workers Settings'!D648="","",'Workers Settings'!D648),"")</f>
        <v/>
      </c>
      <c r="H648" s="7" t="str">
        <f>IF(D648&lt;&gt;"",'Workers Settings'!E648,"")</f>
        <v/>
      </c>
      <c r="I648" s="7" t="str">
        <f t="shared" si="110"/>
        <v/>
      </c>
      <c r="J648" s="7" t="str">
        <f>IF('Workers Settings'!F648&lt;&gt;"",'Workers Settings'!F648,"")</f>
        <v/>
      </c>
      <c r="K648" s="7" t="str">
        <f>IF('Workers Settings'!G648&lt;&gt;"",'Workers Settings'!G648,"")</f>
        <v/>
      </c>
      <c r="L648" s="7" t="str">
        <f>IF(D648="","",IF(VLOOKUP(D648,'Demand Locations'!B:D,2,FALSE)="","",VLOOKUP(D648,'Demand Locations'!B:D,2,FALSE)))</f>
        <v/>
      </c>
      <c r="M648" s="7" t="str">
        <f>IF(D648="","",IF(VLOOKUP(D648,'Demand Locations'!B:D,3,FALSE)="","",VLOOKUP(D648,'Demand Locations'!B:D,3,FALSE)))</f>
        <v/>
      </c>
      <c r="N648" s="7" t="str">
        <f t="shared" si="112"/>
        <v/>
      </c>
      <c r="O648" s="7" t="str">
        <f t="shared" si="113"/>
        <v/>
      </c>
      <c r="P648" s="7" t="str">
        <f t="shared" si="114"/>
        <v/>
      </c>
      <c r="Q648" s="7" t="str">
        <f t="shared" si="115"/>
        <v/>
      </c>
      <c r="R648" s="7" t="str">
        <f t="shared" si="116"/>
        <v/>
      </c>
      <c r="S648" s="7" t="str">
        <f t="shared" si="117"/>
        <v/>
      </c>
      <c r="T648" s="7" t="str">
        <f t="shared" si="118"/>
        <v/>
      </c>
      <c r="U648" s="7" t="str">
        <f t="shared" si="119"/>
        <v/>
      </c>
      <c r="V648" s="7" t="str">
        <f t="shared" si="120"/>
        <v/>
      </c>
      <c r="W648" s="60" t="str">
        <f>IF(ISNUMBER(V648),IF(ISNA(VLOOKUP(I648,'Distances Lookup Table'!D:E,2,FALSE)),V648*'General Settings'!$F$6,IF(VLOOKUP(I648,'Distances Lookup Table'!D:E,2,FALSE)="",V648*'General Settings'!$F$6,VLOOKUP(I648,'Distances Lookup Table'!D:E,2,FALSE))),"")</f>
        <v/>
      </c>
      <c r="X648" s="18" t="str">
        <f>IF(D648&lt;&gt;"",'Workers Settings'!H648,"")</f>
        <v/>
      </c>
      <c r="Y648" s="18" t="str">
        <f>IF(D648&lt;&gt;"",'Workers Settings'!I648,"")</f>
        <v/>
      </c>
      <c r="Z648" s="29" t="str">
        <f>IF('Workers Settings'!L648&lt;&gt;"",'Workers Settings'!L648,'Workers Settings'!K648)</f>
        <v/>
      </c>
      <c r="AA648" s="29" t="str">
        <f>IF(D648&lt;&gt;"",IF('Workers Settings'!L648&lt;&gt;"",'Workers Settings'!L648,'Workers Settings'!K648),"")</f>
        <v/>
      </c>
    </row>
    <row r="649" spans="1:27" x14ac:dyDescent="0.25">
      <c r="A649" s="7">
        <f t="shared" si="111"/>
        <v>645</v>
      </c>
      <c r="B649" s="7" t="str">
        <f>IF('Workers Settings'!B649&lt;&gt;"",'Workers Settings'!B649,"")</f>
        <v/>
      </c>
      <c r="C649" s="7" t="str">
        <f>IF('Workers Settings'!C649&lt;&gt;"",'Workers Settings'!C649,"")</f>
        <v/>
      </c>
      <c r="D649" s="17"/>
      <c r="E649" s="17"/>
      <c r="F649" s="17"/>
      <c r="G649" s="7" t="str">
        <f>IF(D649&lt;&gt;"",IF('Workers Settings'!D649="","",'Workers Settings'!D649),"")</f>
        <v/>
      </c>
      <c r="H649" s="7" t="str">
        <f>IF(D649&lt;&gt;"",'Workers Settings'!E649,"")</f>
        <v/>
      </c>
      <c r="I649" s="7" t="str">
        <f t="shared" si="110"/>
        <v/>
      </c>
      <c r="J649" s="7" t="str">
        <f>IF('Workers Settings'!F649&lt;&gt;"",'Workers Settings'!F649,"")</f>
        <v/>
      </c>
      <c r="K649" s="7" t="str">
        <f>IF('Workers Settings'!G649&lt;&gt;"",'Workers Settings'!G649,"")</f>
        <v/>
      </c>
      <c r="L649" s="7" t="str">
        <f>IF(D649="","",IF(VLOOKUP(D649,'Demand Locations'!B:D,2,FALSE)="","",VLOOKUP(D649,'Demand Locations'!B:D,2,FALSE)))</f>
        <v/>
      </c>
      <c r="M649" s="7" t="str">
        <f>IF(D649="","",IF(VLOOKUP(D649,'Demand Locations'!B:D,3,FALSE)="","",VLOOKUP(D649,'Demand Locations'!B:D,3,FALSE)))</f>
        <v/>
      </c>
      <c r="N649" s="7" t="str">
        <f t="shared" si="112"/>
        <v/>
      </c>
      <c r="O649" s="7" t="str">
        <f t="shared" si="113"/>
        <v/>
      </c>
      <c r="P649" s="7" t="str">
        <f t="shared" si="114"/>
        <v/>
      </c>
      <c r="Q649" s="7" t="str">
        <f t="shared" si="115"/>
        <v/>
      </c>
      <c r="R649" s="7" t="str">
        <f t="shared" si="116"/>
        <v/>
      </c>
      <c r="S649" s="7" t="str">
        <f t="shared" si="117"/>
        <v/>
      </c>
      <c r="T649" s="7" t="str">
        <f t="shared" si="118"/>
        <v/>
      </c>
      <c r="U649" s="7" t="str">
        <f t="shared" si="119"/>
        <v/>
      </c>
      <c r="V649" s="7" t="str">
        <f t="shared" si="120"/>
        <v/>
      </c>
      <c r="W649" s="60" t="str">
        <f>IF(ISNUMBER(V649),IF(ISNA(VLOOKUP(I649,'Distances Lookup Table'!D:E,2,FALSE)),V649*'General Settings'!$F$6,IF(VLOOKUP(I649,'Distances Lookup Table'!D:E,2,FALSE)="",V649*'General Settings'!$F$6,VLOOKUP(I649,'Distances Lookup Table'!D:E,2,FALSE))),"")</f>
        <v/>
      </c>
      <c r="X649" s="18" t="str">
        <f>IF(D649&lt;&gt;"",'Workers Settings'!H649,"")</f>
        <v/>
      </c>
      <c r="Y649" s="18" t="str">
        <f>IF(D649&lt;&gt;"",'Workers Settings'!I649,"")</f>
        <v/>
      </c>
      <c r="Z649" s="29" t="str">
        <f>IF('Workers Settings'!L649&lt;&gt;"",'Workers Settings'!L649,'Workers Settings'!K649)</f>
        <v/>
      </c>
      <c r="AA649" s="29" t="str">
        <f>IF(D649&lt;&gt;"",IF('Workers Settings'!L649&lt;&gt;"",'Workers Settings'!L649,'Workers Settings'!K649),"")</f>
        <v/>
      </c>
    </row>
    <row r="650" spans="1:27" x14ac:dyDescent="0.25">
      <c r="A650" s="7">
        <f t="shared" si="111"/>
        <v>646</v>
      </c>
      <c r="B650" s="7" t="str">
        <f>IF('Workers Settings'!B650&lt;&gt;"",'Workers Settings'!B650,"")</f>
        <v/>
      </c>
      <c r="C650" s="7" t="str">
        <f>IF('Workers Settings'!C650&lt;&gt;"",'Workers Settings'!C650,"")</f>
        <v/>
      </c>
      <c r="D650" s="17"/>
      <c r="E650" s="17"/>
      <c r="F650" s="17"/>
      <c r="G650" s="7" t="str">
        <f>IF(D650&lt;&gt;"",IF('Workers Settings'!D650="","",'Workers Settings'!D650),"")</f>
        <v/>
      </c>
      <c r="H650" s="7" t="str">
        <f>IF(D650&lt;&gt;"",'Workers Settings'!E650,"")</f>
        <v/>
      </c>
      <c r="I650" s="7" t="str">
        <f t="shared" si="110"/>
        <v/>
      </c>
      <c r="J650" s="7" t="str">
        <f>IF('Workers Settings'!F650&lt;&gt;"",'Workers Settings'!F650,"")</f>
        <v/>
      </c>
      <c r="K650" s="7" t="str">
        <f>IF('Workers Settings'!G650&lt;&gt;"",'Workers Settings'!G650,"")</f>
        <v/>
      </c>
      <c r="L650" s="7" t="str">
        <f>IF(D650="","",IF(VLOOKUP(D650,'Demand Locations'!B:D,2,FALSE)="","",VLOOKUP(D650,'Demand Locations'!B:D,2,FALSE)))</f>
        <v/>
      </c>
      <c r="M650" s="7" t="str">
        <f>IF(D650="","",IF(VLOOKUP(D650,'Demand Locations'!B:D,3,FALSE)="","",VLOOKUP(D650,'Demand Locations'!B:D,3,FALSE)))</f>
        <v/>
      </c>
      <c r="N650" s="7" t="str">
        <f t="shared" si="112"/>
        <v/>
      </c>
      <c r="O650" s="7" t="str">
        <f t="shared" si="113"/>
        <v/>
      </c>
      <c r="P650" s="7" t="str">
        <f t="shared" si="114"/>
        <v/>
      </c>
      <c r="Q650" s="7" t="str">
        <f t="shared" si="115"/>
        <v/>
      </c>
      <c r="R650" s="7" t="str">
        <f t="shared" si="116"/>
        <v/>
      </c>
      <c r="S650" s="7" t="str">
        <f t="shared" si="117"/>
        <v/>
      </c>
      <c r="T650" s="7" t="str">
        <f t="shared" si="118"/>
        <v/>
      </c>
      <c r="U650" s="7" t="str">
        <f t="shared" si="119"/>
        <v/>
      </c>
      <c r="V650" s="7" t="str">
        <f t="shared" si="120"/>
        <v/>
      </c>
      <c r="W650" s="60" t="str">
        <f>IF(ISNUMBER(V650),IF(ISNA(VLOOKUP(I650,'Distances Lookup Table'!D:E,2,FALSE)),V650*'General Settings'!$F$6,IF(VLOOKUP(I650,'Distances Lookup Table'!D:E,2,FALSE)="",V650*'General Settings'!$F$6,VLOOKUP(I650,'Distances Lookup Table'!D:E,2,FALSE))),"")</f>
        <v/>
      </c>
      <c r="X650" s="18" t="str">
        <f>IF(D650&lt;&gt;"",'Workers Settings'!H650,"")</f>
        <v/>
      </c>
      <c r="Y650" s="18" t="str">
        <f>IF(D650&lt;&gt;"",'Workers Settings'!I650,"")</f>
        <v/>
      </c>
      <c r="Z650" s="29" t="str">
        <f>IF('Workers Settings'!L650&lt;&gt;"",'Workers Settings'!L650,'Workers Settings'!K650)</f>
        <v/>
      </c>
      <c r="AA650" s="29" t="str">
        <f>IF(D650&lt;&gt;"",IF('Workers Settings'!L650&lt;&gt;"",'Workers Settings'!L650,'Workers Settings'!K650),"")</f>
        <v/>
      </c>
    </row>
    <row r="651" spans="1:27" x14ac:dyDescent="0.25">
      <c r="A651" s="7">
        <f t="shared" si="111"/>
        <v>647</v>
      </c>
      <c r="B651" s="7" t="str">
        <f>IF('Workers Settings'!B651&lt;&gt;"",'Workers Settings'!B651,"")</f>
        <v/>
      </c>
      <c r="C651" s="7" t="str">
        <f>IF('Workers Settings'!C651&lt;&gt;"",'Workers Settings'!C651,"")</f>
        <v/>
      </c>
      <c r="D651" s="17"/>
      <c r="E651" s="17"/>
      <c r="F651" s="17"/>
      <c r="G651" s="7" t="str">
        <f>IF(D651&lt;&gt;"",IF('Workers Settings'!D651="","",'Workers Settings'!D651),"")</f>
        <v/>
      </c>
      <c r="H651" s="7" t="str">
        <f>IF(D651&lt;&gt;"",'Workers Settings'!E651,"")</f>
        <v/>
      </c>
      <c r="I651" s="7" t="str">
        <f t="shared" si="110"/>
        <v/>
      </c>
      <c r="J651" s="7" t="str">
        <f>IF('Workers Settings'!F651&lt;&gt;"",'Workers Settings'!F651,"")</f>
        <v/>
      </c>
      <c r="K651" s="7" t="str">
        <f>IF('Workers Settings'!G651&lt;&gt;"",'Workers Settings'!G651,"")</f>
        <v/>
      </c>
      <c r="L651" s="7" t="str">
        <f>IF(D651="","",IF(VLOOKUP(D651,'Demand Locations'!B:D,2,FALSE)="","",VLOOKUP(D651,'Demand Locations'!B:D,2,FALSE)))</f>
        <v/>
      </c>
      <c r="M651" s="7" t="str">
        <f>IF(D651="","",IF(VLOOKUP(D651,'Demand Locations'!B:D,3,FALSE)="","",VLOOKUP(D651,'Demand Locations'!B:D,3,FALSE)))</f>
        <v/>
      </c>
      <c r="N651" s="7" t="str">
        <f t="shared" si="112"/>
        <v/>
      </c>
      <c r="O651" s="7" t="str">
        <f t="shared" si="113"/>
        <v/>
      </c>
      <c r="P651" s="7" t="str">
        <f t="shared" si="114"/>
        <v/>
      </c>
      <c r="Q651" s="7" t="str">
        <f t="shared" si="115"/>
        <v/>
      </c>
      <c r="R651" s="7" t="str">
        <f t="shared" si="116"/>
        <v/>
      </c>
      <c r="S651" s="7" t="str">
        <f t="shared" si="117"/>
        <v/>
      </c>
      <c r="T651" s="7" t="str">
        <f t="shared" si="118"/>
        <v/>
      </c>
      <c r="U651" s="7" t="str">
        <f t="shared" si="119"/>
        <v/>
      </c>
      <c r="V651" s="7" t="str">
        <f t="shared" si="120"/>
        <v/>
      </c>
      <c r="W651" s="60" t="str">
        <f>IF(ISNUMBER(V651),IF(ISNA(VLOOKUP(I651,'Distances Lookup Table'!D:E,2,FALSE)),V651*'General Settings'!$F$6,IF(VLOOKUP(I651,'Distances Lookup Table'!D:E,2,FALSE)="",V651*'General Settings'!$F$6,VLOOKUP(I651,'Distances Lookup Table'!D:E,2,FALSE))),"")</f>
        <v/>
      </c>
      <c r="X651" s="18" t="str">
        <f>IF(D651&lt;&gt;"",'Workers Settings'!H651,"")</f>
        <v/>
      </c>
      <c r="Y651" s="18" t="str">
        <f>IF(D651&lt;&gt;"",'Workers Settings'!I651,"")</f>
        <v/>
      </c>
      <c r="Z651" s="29" t="str">
        <f>IF('Workers Settings'!L651&lt;&gt;"",'Workers Settings'!L651,'Workers Settings'!K651)</f>
        <v/>
      </c>
      <c r="AA651" s="29" t="str">
        <f>IF(D651&lt;&gt;"",IF('Workers Settings'!L651&lt;&gt;"",'Workers Settings'!L651,'Workers Settings'!K651),"")</f>
        <v/>
      </c>
    </row>
    <row r="652" spans="1:27" x14ac:dyDescent="0.25">
      <c r="A652" s="7">
        <f t="shared" si="111"/>
        <v>648</v>
      </c>
      <c r="B652" s="7" t="str">
        <f>IF('Workers Settings'!B652&lt;&gt;"",'Workers Settings'!B652,"")</f>
        <v/>
      </c>
      <c r="C652" s="7" t="str">
        <f>IF('Workers Settings'!C652&lt;&gt;"",'Workers Settings'!C652,"")</f>
        <v/>
      </c>
      <c r="D652" s="17"/>
      <c r="E652" s="17"/>
      <c r="F652" s="17"/>
      <c r="G652" s="7" t="str">
        <f>IF(D652&lt;&gt;"",IF('Workers Settings'!D652="","",'Workers Settings'!D652),"")</f>
        <v/>
      </c>
      <c r="H652" s="7" t="str">
        <f>IF(D652&lt;&gt;"",'Workers Settings'!E652,"")</f>
        <v/>
      </c>
      <c r="I652" s="7" t="str">
        <f t="shared" si="110"/>
        <v/>
      </c>
      <c r="J652" s="7" t="str">
        <f>IF('Workers Settings'!F652&lt;&gt;"",'Workers Settings'!F652,"")</f>
        <v/>
      </c>
      <c r="K652" s="7" t="str">
        <f>IF('Workers Settings'!G652&lt;&gt;"",'Workers Settings'!G652,"")</f>
        <v/>
      </c>
      <c r="L652" s="7" t="str">
        <f>IF(D652="","",IF(VLOOKUP(D652,'Demand Locations'!B:D,2,FALSE)="","",VLOOKUP(D652,'Demand Locations'!B:D,2,FALSE)))</f>
        <v/>
      </c>
      <c r="M652" s="7" t="str">
        <f>IF(D652="","",IF(VLOOKUP(D652,'Demand Locations'!B:D,3,FALSE)="","",VLOOKUP(D652,'Demand Locations'!B:D,3,FALSE)))</f>
        <v/>
      </c>
      <c r="N652" s="7" t="str">
        <f t="shared" si="112"/>
        <v/>
      </c>
      <c r="O652" s="7" t="str">
        <f t="shared" si="113"/>
        <v/>
      </c>
      <c r="P652" s="7" t="str">
        <f t="shared" si="114"/>
        <v/>
      </c>
      <c r="Q652" s="7" t="str">
        <f t="shared" si="115"/>
        <v/>
      </c>
      <c r="R652" s="7" t="str">
        <f t="shared" si="116"/>
        <v/>
      </c>
      <c r="S652" s="7" t="str">
        <f t="shared" si="117"/>
        <v/>
      </c>
      <c r="T652" s="7" t="str">
        <f t="shared" si="118"/>
        <v/>
      </c>
      <c r="U652" s="7" t="str">
        <f t="shared" si="119"/>
        <v/>
      </c>
      <c r="V652" s="7" t="str">
        <f t="shared" si="120"/>
        <v/>
      </c>
      <c r="W652" s="60" t="str">
        <f>IF(ISNUMBER(V652),IF(ISNA(VLOOKUP(I652,'Distances Lookup Table'!D:E,2,FALSE)),V652*'General Settings'!$F$6,IF(VLOOKUP(I652,'Distances Lookup Table'!D:E,2,FALSE)="",V652*'General Settings'!$F$6,VLOOKUP(I652,'Distances Lookup Table'!D:E,2,FALSE))),"")</f>
        <v/>
      </c>
      <c r="X652" s="18" t="str">
        <f>IF(D652&lt;&gt;"",'Workers Settings'!H652,"")</f>
        <v/>
      </c>
      <c r="Y652" s="18" t="str">
        <f>IF(D652&lt;&gt;"",'Workers Settings'!I652,"")</f>
        <v/>
      </c>
      <c r="Z652" s="29" t="str">
        <f>IF('Workers Settings'!L652&lt;&gt;"",'Workers Settings'!L652,'Workers Settings'!K652)</f>
        <v/>
      </c>
      <c r="AA652" s="29" t="str">
        <f>IF(D652&lt;&gt;"",IF('Workers Settings'!L652&lt;&gt;"",'Workers Settings'!L652,'Workers Settings'!K652),"")</f>
        <v/>
      </c>
    </row>
    <row r="653" spans="1:27" x14ac:dyDescent="0.25">
      <c r="A653" s="7">
        <f t="shared" si="111"/>
        <v>649</v>
      </c>
      <c r="B653" s="7" t="str">
        <f>IF('Workers Settings'!B653&lt;&gt;"",'Workers Settings'!B653,"")</f>
        <v/>
      </c>
      <c r="C653" s="7" t="str">
        <f>IF('Workers Settings'!C653&lt;&gt;"",'Workers Settings'!C653,"")</f>
        <v/>
      </c>
      <c r="D653" s="17"/>
      <c r="E653" s="17"/>
      <c r="F653" s="17"/>
      <c r="G653" s="7" t="str">
        <f>IF(D653&lt;&gt;"",IF('Workers Settings'!D653="","",'Workers Settings'!D653),"")</f>
        <v/>
      </c>
      <c r="H653" s="7" t="str">
        <f>IF(D653&lt;&gt;"",'Workers Settings'!E653,"")</f>
        <v/>
      </c>
      <c r="I653" s="7" t="str">
        <f t="shared" si="110"/>
        <v/>
      </c>
      <c r="J653" s="7" t="str">
        <f>IF('Workers Settings'!F653&lt;&gt;"",'Workers Settings'!F653,"")</f>
        <v/>
      </c>
      <c r="K653" s="7" t="str">
        <f>IF('Workers Settings'!G653&lt;&gt;"",'Workers Settings'!G653,"")</f>
        <v/>
      </c>
      <c r="L653" s="7" t="str">
        <f>IF(D653="","",IF(VLOOKUP(D653,'Demand Locations'!B:D,2,FALSE)="","",VLOOKUP(D653,'Demand Locations'!B:D,2,FALSE)))</f>
        <v/>
      </c>
      <c r="M653" s="7" t="str">
        <f>IF(D653="","",IF(VLOOKUP(D653,'Demand Locations'!B:D,3,FALSE)="","",VLOOKUP(D653,'Demand Locations'!B:D,3,FALSE)))</f>
        <v/>
      </c>
      <c r="N653" s="7" t="str">
        <f t="shared" si="112"/>
        <v/>
      </c>
      <c r="O653" s="7" t="str">
        <f t="shared" si="113"/>
        <v/>
      </c>
      <c r="P653" s="7" t="str">
        <f t="shared" si="114"/>
        <v/>
      </c>
      <c r="Q653" s="7" t="str">
        <f t="shared" si="115"/>
        <v/>
      </c>
      <c r="R653" s="7" t="str">
        <f t="shared" si="116"/>
        <v/>
      </c>
      <c r="S653" s="7" t="str">
        <f t="shared" si="117"/>
        <v/>
      </c>
      <c r="T653" s="7" t="str">
        <f t="shared" si="118"/>
        <v/>
      </c>
      <c r="U653" s="7" t="str">
        <f t="shared" si="119"/>
        <v/>
      </c>
      <c r="V653" s="7" t="str">
        <f t="shared" si="120"/>
        <v/>
      </c>
      <c r="W653" s="60" t="str">
        <f>IF(ISNUMBER(V653),IF(ISNA(VLOOKUP(I653,'Distances Lookup Table'!D:E,2,FALSE)),V653*'General Settings'!$F$6,IF(VLOOKUP(I653,'Distances Lookup Table'!D:E,2,FALSE)="",V653*'General Settings'!$F$6,VLOOKUP(I653,'Distances Lookup Table'!D:E,2,FALSE))),"")</f>
        <v/>
      </c>
      <c r="X653" s="18" t="str">
        <f>IF(D653&lt;&gt;"",'Workers Settings'!H653,"")</f>
        <v/>
      </c>
      <c r="Y653" s="18" t="str">
        <f>IF(D653&lt;&gt;"",'Workers Settings'!I653,"")</f>
        <v/>
      </c>
      <c r="Z653" s="29" t="str">
        <f>IF('Workers Settings'!L653&lt;&gt;"",'Workers Settings'!L653,'Workers Settings'!K653)</f>
        <v/>
      </c>
      <c r="AA653" s="29" t="str">
        <f>IF(D653&lt;&gt;"",IF('Workers Settings'!L653&lt;&gt;"",'Workers Settings'!L653,'Workers Settings'!K653),"")</f>
        <v/>
      </c>
    </row>
    <row r="654" spans="1:27" x14ac:dyDescent="0.25">
      <c r="A654" s="7">
        <f t="shared" si="111"/>
        <v>650</v>
      </c>
      <c r="B654" s="7" t="str">
        <f>IF('Workers Settings'!B654&lt;&gt;"",'Workers Settings'!B654,"")</f>
        <v/>
      </c>
      <c r="C654" s="7" t="str">
        <f>IF('Workers Settings'!C654&lt;&gt;"",'Workers Settings'!C654,"")</f>
        <v/>
      </c>
      <c r="D654" s="17"/>
      <c r="E654" s="17"/>
      <c r="F654" s="17"/>
      <c r="G654" s="7" t="str">
        <f>IF(D654&lt;&gt;"",IF('Workers Settings'!D654="","",'Workers Settings'!D654),"")</f>
        <v/>
      </c>
      <c r="H654" s="7" t="str">
        <f>IF(D654&lt;&gt;"",'Workers Settings'!E654,"")</f>
        <v/>
      </c>
      <c r="I654" s="7" t="str">
        <f t="shared" si="110"/>
        <v/>
      </c>
      <c r="J654" s="7" t="str">
        <f>IF('Workers Settings'!F654&lt;&gt;"",'Workers Settings'!F654,"")</f>
        <v/>
      </c>
      <c r="K654" s="7" t="str">
        <f>IF('Workers Settings'!G654&lt;&gt;"",'Workers Settings'!G654,"")</f>
        <v/>
      </c>
      <c r="L654" s="7" t="str">
        <f>IF(D654="","",IF(VLOOKUP(D654,'Demand Locations'!B:D,2,FALSE)="","",VLOOKUP(D654,'Demand Locations'!B:D,2,FALSE)))</f>
        <v/>
      </c>
      <c r="M654" s="7" t="str">
        <f>IF(D654="","",IF(VLOOKUP(D654,'Demand Locations'!B:D,3,FALSE)="","",VLOOKUP(D654,'Demand Locations'!B:D,3,FALSE)))</f>
        <v/>
      </c>
      <c r="N654" s="7" t="str">
        <f t="shared" si="112"/>
        <v/>
      </c>
      <c r="O654" s="7" t="str">
        <f t="shared" si="113"/>
        <v/>
      </c>
      <c r="P654" s="7" t="str">
        <f t="shared" si="114"/>
        <v/>
      </c>
      <c r="Q654" s="7" t="str">
        <f t="shared" si="115"/>
        <v/>
      </c>
      <c r="R654" s="7" t="str">
        <f t="shared" si="116"/>
        <v/>
      </c>
      <c r="S654" s="7" t="str">
        <f t="shared" si="117"/>
        <v/>
      </c>
      <c r="T654" s="7" t="str">
        <f t="shared" si="118"/>
        <v/>
      </c>
      <c r="U654" s="7" t="str">
        <f t="shared" si="119"/>
        <v/>
      </c>
      <c r="V654" s="7" t="str">
        <f t="shared" si="120"/>
        <v/>
      </c>
      <c r="W654" s="60" t="str">
        <f>IF(ISNUMBER(V654),IF(ISNA(VLOOKUP(I654,'Distances Lookup Table'!D:E,2,FALSE)),V654*'General Settings'!$F$6,IF(VLOOKUP(I654,'Distances Lookup Table'!D:E,2,FALSE)="",V654*'General Settings'!$F$6,VLOOKUP(I654,'Distances Lookup Table'!D:E,2,FALSE))),"")</f>
        <v/>
      </c>
      <c r="X654" s="18" t="str">
        <f>IF(D654&lt;&gt;"",'Workers Settings'!H654,"")</f>
        <v/>
      </c>
      <c r="Y654" s="18" t="str">
        <f>IF(D654&lt;&gt;"",'Workers Settings'!I654,"")</f>
        <v/>
      </c>
      <c r="Z654" s="29" t="str">
        <f>IF('Workers Settings'!L654&lt;&gt;"",'Workers Settings'!L654,'Workers Settings'!K654)</f>
        <v/>
      </c>
      <c r="AA654" s="29" t="str">
        <f>IF(D654&lt;&gt;"",IF('Workers Settings'!L654&lt;&gt;"",'Workers Settings'!L654,'Workers Settings'!K654),"")</f>
        <v/>
      </c>
    </row>
    <row r="655" spans="1:27" x14ac:dyDescent="0.25">
      <c r="A655" s="7">
        <f t="shared" si="111"/>
        <v>651</v>
      </c>
      <c r="B655" s="7" t="str">
        <f>IF('Workers Settings'!B655&lt;&gt;"",'Workers Settings'!B655,"")</f>
        <v/>
      </c>
      <c r="C655" s="7" t="str">
        <f>IF('Workers Settings'!C655&lt;&gt;"",'Workers Settings'!C655,"")</f>
        <v/>
      </c>
      <c r="D655" s="17"/>
      <c r="E655" s="17"/>
      <c r="F655" s="17"/>
      <c r="G655" s="7" t="str">
        <f>IF(D655&lt;&gt;"",IF('Workers Settings'!D655="","",'Workers Settings'!D655),"")</f>
        <v/>
      </c>
      <c r="H655" s="7" t="str">
        <f>IF(D655&lt;&gt;"",'Workers Settings'!E655,"")</f>
        <v/>
      </c>
      <c r="I655" s="7" t="str">
        <f t="shared" si="110"/>
        <v/>
      </c>
      <c r="J655" s="7" t="str">
        <f>IF('Workers Settings'!F655&lt;&gt;"",'Workers Settings'!F655,"")</f>
        <v/>
      </c>
      <c r="K655" s="7" t="str">
        <f>IF('Workers Settings'!G655&lt;&gt;"",'Workers Settings'!G655,"")</f>
        <v/>
      </c>
      <c r="L655" s="7" t="str">
        <f>IF(D655="","",IF(VLOOKUP(D655,'Demand Locations'!B:D,2,FALSE)="","",VLOOKUP(D655,'Demand Locations'!B:D,2,FALSE)))</f>
        <v/>
      </c>
      <c r="M655" s="7" t="str">
        <f>IF(D655="","",IF(VLOOKUP(D655,'Demand Locations'!B:D,3,FALSE)="","",VLOOKUP(D655,'Demand Locations'!B:D,3,FALSE)))</f>
        <v/>
      </c>
      <c r="N655" s="7" t="str">
        <f t="shared" si="112"/>
        <v/>
      </c>
      <c r="O655" s="7" t="str">
        <f t="shared" si="113"/>
        <v/>
      </c>
      <c r="P655" s="7" t="str">
        <f t="shared" si="114"/>
        <v/>
      </c>
      <c r="Q655" s="7" t="str">
        <f t="shared" si="115"/>
        <v/>
      </c>
      <c r="R655" s="7" t="str">
        <f t="shared" si="116"/>
        <v/>
      </c>
      <c r="S655" s="7" t="str">
        <f t="shared" si="117"/>
        <v/>
      </c>
      <c r="T655" s="7" t="str">
        <f t="shared" si="118"/>
        <v/>
      </c>
      <c r="U655" s="7" t="str">
        <f t="shared" si="119"/>
        <v/>
      </c>
      <c r="V655" s="7" t="str">
        <f t="shared" si="120"/>
        <v/>
      </c>
      <c r="W655" s="60" t="str">
        <f>IF(ISNUMBER(V655),IF(ISNA(VLOOKUP(I655,'Distances Lookup Table'!D:E,2,FALSE)),V655*'General Settings'!$F$6,IF(VLOOKUP(I655,'Distances Lookup Table'!D:E,2,FALSE)="",V655*'General Settings'!$F$6,VLOOKUP(I655,'Distances Lookup Table'!D:E,2,FALSE))),"")</f>
        <v/>
      </c>
      <c r="X655" s="18" t="str">
        <f>IF(D655&lt;&gt;"",'Workers Settings'!H655,"")</f>
        <v/>
      </c>
      <c r="Y655" s="18" t="str">
        <f>IF(D655&lt;&gt;"",'Workers Settings'!I655,"")</f>
        <v/>
      </c>
      <c r="Z655" s="29" t="str">
        <f>IF('Workers Settings'!L655&lt;&gt;"",'Workers Settings'!L655,'Workers Settings'!K655)</f>
        <v/>
      </c>
      <c r="AA655" s="29" t="str">
        <f>IF(D655&lt;&gt;"",IF('Workers Settings'!L655&lt;&gt;"",'Workers Settings'!L655,'Workers Settings'!K655),"")</f>
        <v/>
      </c>
    </row>
    <row r="656" spans="1:27" x14ac:dyDescent="0.25">
      <c r="A656" s="7">
        <f t="shared" si="111"/>
        <v>652</v>
      </c>
      <c r="B656" s="7" t="str">
        <f>IF('Workers Settings'!B656&lt;&gt;"",'Workers Settings'!B656,"")</f>
        <v/>
      </c>
      <c r="C656" s="7" t="str">
        <f>IF('Workers Settings'!C656&lt;&gt;"",'Workers Settings'!C656,"")</f>
        <v/>
      </c>
      <c r="D656" s="17"/>
      <c r="E656" s="17"/>
      <c r="F656" s="17"/>
      <c r="G656" s="7" t="str">
        <f>IF(D656&lt;&gt;"",IF('Workers Settings'!D656="","",'Workers Settings'!D656),"")</f>
        <v/>
      </c>
      <c r="H656" s="7" t="str">
        <f>IF(D656&lt;&gt;"",'Workers Settings'!E656,"")</f>
        <v/>
      </c>
      <c r="I656" s="7" t="str">
        <f t="shared" si="110"/>
        <v/>
      </c>
      <c r="J656" s="7" t="str">
        <f>IF('Workers Settings'!F656&lt;&gt;"",'Workers Settings'!F656,"")</f>
        <v/>
      </c>
      <c r="K656" s="7" t="str">
        <f>IF('Workers Settings'!G656&lt;&gt;"",'Workers Settings'!G656,"")</f>
        <v/>
      </c>
      <c r="L656" s="7" t="str">
        <f>IF(D656="","",IF(VLOOKUP(D656,'Demand Locations'!B:D,2,FALSE)="","",VLOOKUP(D656,'Demand Locations'!B:D,2,FALSE)))</f>
        <v/>
      </c>
      <c r="M656" s="7" t="str">
        <f>IF(D656="","",IF(VLOOKUP(D656,'Demand Locations'!B:D,3,FALSE)="","",VLOOKUP(D656,'Demand Locations'!B:D,3,FALSE)))</f>
        <v/>
      </c>
      <c r="N656" s="7" t="str">
        <f t="shared" si="112"/>
        <v/>
      </c>
      <c r="O656" s="7" t="str">
        <f t="shared" si="113"/>
        <v/>
      </c>
      <c r="P656" s="7" t="str">
        <f t="shared" si="114"/>
        <v/>
      </c>
      <c r="Q656" s="7" t="str">
        <f t="shared" si="115"/>
        <v/>
      </c>
      <c r="R656" s="7" t="str">
        <f t="shared" si="116"/>
        <v/>
      </c>
      <c r="S656" s="7" t="str">
        <f t="shared" si="117"/>
        <v/>
      </c>
      <c r="T656" s="7" t="str">
        <f t="shared" si="118"/>
        <v/>
      </c>
      <c r="U656" s="7" t="str">
        <f t="shared" si="119"/>
        <v/>
      </c>
      <c r="V656" s="7" t="str">
        <f t="shared" si="120"/>
        <v/>
      </c>
      <c r="W656" s="60" t="str">
        <f>IF(ISNUMBER(V656),IF(ISNA(VLOOKUP(I656,'Distances Lookup Table'!D:E,2,FALSE)),V656*'General Settings'!$F$6,IF(VLOOKUP(I656,'Distances Lookup Table'!D:E,2,FALSE)="",V656*'General Settings'!$F$6,VLOOKUP(I656,'Distances Lookup Table'!D:E,2,FALSE))),"")</f>
        <v/>
      </c>
      <c r="X656" s="18" t="str">
        <f>IF(D656&lt;&gt;"",'Workers Settings'!H656,"")</f>
        <v/>
      </c>
      <c r="Y656" s="18" t="str">
        <f>IF(D656&lt;&gt;"",'Workers Settings'!I656,"")</f>
        <v/>
      </c>
      <c r="Z656" s="29" t="str">
        <f>IF('Workers Settings'!L656&lt;&gt;"",'Workers Settings'!L656,'Workers Settings'!K656)</f>
        <v/>
      </c>
      <c r="AA656" s="29" t="str">
        <f>IF(D656&lt;&gt;"",IF('Workers Settings'!L656&lt;&gt;"",'Workers Settings'!L656,'Workers Settings'!K656),"")</f>
        <v/>
      </c>
    </row>
    <row r="657" spans="1:27" x14ac:dyDescent="0.25">
      <c r="A657" s="7">
        <f t="shared" si="111"/>
        <v>653</v>
      </c>
      <c r="B657" s="7" t="str">
        <f>IF('Workers Settings'!B657&lt;&gt;"",'Workers Settings'!B657,"")</f>
        <v/>
      </c>
      <c r="C657" s="7" t="str">
        <f>IF('Workers Settings'!C657&lt;&gt;"",'Workers Settings'!C657,"")</f>
        <v/>
      </c>
      <c r="D657" s="17"/>
      <c r="E657" s="17"/>
      <c r="F657" s="17"/>
      <c r="G657" s="7" t="str">
        <f>IF(D657&lt;&gt;"",IF('Workers Settings'!D657="","",'Workers Settings'!D657),"")</f>
        <v/>
      </c>
      <c r="H657" s="7" t="str">
        <f>IF(D657&lt;&gt;"",'Workers Settings'!E657,"")</f>
        <v/>
      </c>
      <c r="I657" s="7" t="str">
        <f t="shared" si="110"/>
        <v/>
      </c>
      <c r="J657" s="7" t="str">
        <f>IF('Workers Settings'!F657&lt;&gt;"",'Workers Settings'!F657,"")</f>
        <v/>
      </c>
      <c r="K657" s="7" t="str">
        <f>IF('Workers Settings'!G657&lt;&gt;"",'Workers Settings'!G657,"")</f>
        <v/>
      </c>
      <c r="L657" s="7" t="str">
        <f>IF(D657="","",IF(VLOOKUP(D657,'Demand Locations'!B:D,2,FALSE)="","",VLOOKUP(D657,'Demand Locations'!B:D,2,FALSE)))</f>
        <v/>
      </c>
      <c r="M657" s="7" t="str">
        <f>IF(D657="","",IF(VLOOKUP(D657,'Demand Locations'!B:D,3,FALSE)="","",VLOOKUP(D657,'Demand Locations'!B:D,3,FALSE)))</f>
        <v/>
      </c>
      <c r="N657" s="7" t="str">
        <f t="shared" si="112"/>
        <v/>
      </c>
      <c r="O657" s="7" t="str">
        <f t="shared" si="113"/>
        <v/>
      </c>
      <c r="P657" s="7" t="str">
        <f t="shared" si="114"/>
        <v/>
      </c>
      <c r="Q657" s="7" t="str">
        <f t="shared" si="115"/>
        <v/>
      </c>
      <c r="R657" s="7" t="str">
        <f t="shared" si="116"/>
        <v/>
      </c>
      <c r="S657" s="7" t="str">
        <f t="shared" si="117"/>
        <v/>
      </c>
      <c r="T657" s="7" t="str">
        <f t="shared" si="118"/>
        <v/>
      </c>
      <c r="U657" s="7" t="str">
        <f t="shared" si="119"/>
        <v/>
      </c>
      <c r="V657" s="7" t="str">
        <f t="shared" si="120"/>
        <v/>
      </c>
      <c r="W657" s="60" t="str">
        <f>IF(ISNUMBER(V657),IF(ISNA(VLOOKUP(I657,'Distances Lookup Table'!D:E,2,FALSE)),V657*'General Settings'!$F$6,IF(VLOOKUP(I657,'Distances Lookup Table'!D:E,2,FALSE)="",V657*'General Settings'!$F$6,VLOOKUP(I657,'Distances Lookup Table'!D:E,2,FALSE))),"")</f>
        <v/>
      </c>
      <c r="X657" s="18" t="str">
        <f>IF(D657&lt;&gt;"",'Workers Settings'!H657,"")</f>
        <v/>
      </c>
      <c r="Y657" s="18" t="str">
        <f>IF(D657&lt;&gt;"",'Workers Settings'!I657,"")</f>
        <v/>
      </c>
      <c r="Z657" s="29" t="str">
        <f>IF('Workers Settings'!L657&lt;&gt;"",'Workers Settings'!L657,'Workers Settings'!K657)</f>
        <v/>
      </c>
      <c r="AA657" s="29" t="str">
        <f>IF(D657&lt;&gt;"",IF('Workers Settings'!L657&lt;&gt;"",'Workers Settings'!L657,'Workers Settings'!K657),"")</f>
        <v/>
      </c>
    </row>
    <row r="658" spans="1:27" x14ac:dyDescent="0.25">
      <c r="A658" s="7">
        <f t="shared" si="111"/>
        <v>654</v>
      </c>
      <c r="B658" s="7" t="str">
        <f>IF('Workers Settings'!B658&lt;&gt;"",'Workers Settings'!B658,"")</f>
        <v/>
      </c>
      <c r="C658" s="7" t="str">
        <f>IF('Workers Settings'!C658&lt;&gt;"",'Workers Settings'!C658,"")</f>
        <v/>
      </c>
      <c r="D658" s="17"/>
      <c r="E658" s="17"/>
      <c r="F658" s="17"/>
      <c r="G658" s="7" t="str">
        <f>IF(D658&lt;&gt;"",IF('Workers Settings'!D658="","",'Workers Settings'!D658),"")</f>
        <v/>
      </c>
      <c r="H658" s="7" t="str">
        <f>IF(D658&lt;&gt;"",'Workers Settings'!E658,"")</f>
        <v/>
      </c>
      <c r="I658" s="7" t="str">
        <f t="shared" si="110"/>
        <v/>
      </c>
      <c r="J658" s="7" t="str">
        <f>IF('Workers Settings'!F658&lt;&gt;"",'Workers Settings'!F658,"")</f>
        <v/>
      </c>
      <c r="K658" s="7" t="str">
        <f>IF('Workers Settings'!G658&lt;&gt;"",'Workers Settings'!G658,"")</f>
        <v/>
      </c>
      <c r="L658" s="7" t="str">
        <f>IF(D658="","",IF(VLOOKUP(D658,'Demand Locations'!B:D,2,FALSE)="","",VLOOKUP(D658,'Demand Locations'!B:D,2,FALSE)))</f>
        <v/>
      </c>
      <c r="M658" s="7" t="str">
        <f>IF(D658="","",IF(VLOOKUP(D658,'Demand Locations'!B:D,3,FALSE)="","",VLOOKUP(D658,'Demand Locations'!B:D,3,FALSE)))</f>
        <v/>
      </c>
      <c r="N658" s="7" t="str">
        <f t="shared" si="112"/>
        <v/>
      </c>
      <c r="O658" s="7" t="str">
        <f t="shared" si="113"/>
        <v/>
      </c>
      <c r="P658" s="7" t="str">
        <f t="shared" si="114"/>
        <v/>
      </c>
      <c r="Q658" s="7" t="str">
        <f t="shared" si="115"/>
        <v/>
      </c>
      <c r="R658" s="7" t="str">
        <f t="shared" si="116"/>
        <v/>
      </c>
      <c r="S658" s="7" t="str">
        <f t="shared" si="117"/>
        <v/>
      </c>
      <c r="T658" s="7" t="str">
        <f t="shared" si="118"/>
        <v/>
      </c>
      <c r="U658" s="7" t="str">
        <f t="shared" si="119"/>
        <v/>
      </c>
      <c r="V658" s="7" t="str">
        <f t="shared" si="120"/>
        <v/>
      </c>
      <c r="W658" s="60" t="str">
        <f>IF(ISNUMBER(V658),IF(ISNA(VLOOKUP(I658,'Distances Lookup Table'!D:E,2,FALSE)),V658*'General Settings'!$F$6,IF(VLOOKUP(I658,'Distances Lookup Table'!D:E,2,FALSE)="",V658*'General Settings'!$F$6,VLOOKUP(I658,'Distances Lookup Table'!D:E,2,FALSE))),"")</f>
        <v/>
      </c>
      <c r="X658" s="18" t="str">
        <f>IF(D658&lt;&gt;"",'Workers Settings'!H658,"")</f>
        <v/>
      </c>
      <c r="Y658" s="18" t="str">
        <f>IF(D658&lt;&gt;"",'Workers Settings'!I658,"")</f>
        <v/>
      </c>
      <c r="Z658" s="29" t="str">
        <f>IF('Workers Settings'!L658&lt;&gt;"",'Workers Settings'!L658,'Workers Settings'!K658)</f>
        <v/>
      </c>
      <c r="AA658" s="29" t="str">
        <f>IF(D658&lt;&gt;"",IF('Workers Settings'!L658&lt;&gt;"",'Workers Settings'!L658,'Workers Settings'!K658),"")</f>
        <v/>
      </c>
    </row>
    <row r="659" spans="1:27" x14ac:dyDescent="0.25">
      <c r="A659" s="7">
        <f t="shared" si="111"/>
        <v>655</v>
      </c>
      <c r="B659" s="7" t="str">
        <f>IF('Workers Settings'!B659&lt;&gt;"",'Workers Settings'!B659,"")</f>
        <v/>
      </c>
      <c r="C659" s="7" t="str">
        <f>IF('Workers Settings'!C659&lt;&gt;"",'Workers Settings'!C659,"")</f>
        <v/>
      </c>
      <c r="D659" s="17"/>
      <c r="E659" s="17"/>
      <c r="F659" s="17"/>
      <c r="G659" s="7" t="str">
        <f>IF(D659&lt;&gt;"",IF('Workers Settings'!D659="","",'Workers Settings'!D659),"")</f>
        <v/>
      </c>
      <c r="H659" s="7" t="str">
        <f>IF(D659&lt;&gt;"",'Workers Settings'!E659,"")</f>
        <v/>
      </c>
      <c r="I659" s="7" t="str">
        <f t="shared" si="110"/>
        <v/>
      </c>
      <c r="J659" s="7" t="str">
        <f>IF('Workers Settings'!F659&lt;&gt;"",'Workers Settings'!F659,"")</f>
        <v/>
      </c>
      <c r="K659" s="7" t="str">
        <f>IF('Workers Settings'!G659&lt;&gt;"",'Workers Settings'!G659,"")</f>
        <v/>
      </c>
      <c r="L659" s="7" t="str">
        <f>IF(D659="","",IF(VLOOKUP(D659,'Demand Locations'!B:D,2,FALSE)="","",VLOOKUP(D659,'Demand Locations'!B:D,2,FALSE)))</f>
        <v/>
      </c>
      <c r="M659" s="7" t="str">
        <f>IF(D659="","",IF(VLOOKUP(D659,'Demand Locations'!B:D,3,FALSE)="","",VLOOKUP(D659,'Demand Locations'!B:D,3,FALSE)))</f>
        <v/>
      </c>
      <c r="N659" s="7" t="str">
        <f t="shared" si="112"/>
        <v/>
      </c>
      <c r="O659" s="7" t="str">
        <f t="shared" si="113"/>
        <v/>
      </c>
      <c r="P659" s="7" t="str">
        <f t="shared" si="114"/>
        <v/>
      </c>
      <c r="Q659" s="7" t="str">
        <f t="shared" si="115"/>
        <v/>
      </c>
      <c r="R659" s="7" t="str">
        <f t="shared" si="116"/>
        <v/>
      </c>
      <c r="S659" s="7" t="str">
        <f t="shared" si="117"/>
        <v/>
      </c>
      <c r="T659" s="7" t="str">
        <f t="shared" si="118"/>
        <v/>
      </c>
      <c r="U659" s="7" t="str">
        <f t="shared" si="119"/>
        <v/>
      </c>
      <c r="V659" s="7" t="str">
        <f t="shared" si="120"/>
        <v/>
      </c>
      <c r="W659" s="60" t="str">
        <f>IF(ISNUMBER(V659),IF(ISNA(VLOOKUP(I659,'Distances Lookup Table'!D:E,2,FALSE)),V659*'General Settings'!$F$6,IF(VLOOKUP(I659,'Distances Lookup Table'!D:E,2,FALSE)="",V659*'General Settings'!$F$6,VLOOKUP(I659,'Distances Lookup Table'!D:E,2,FALSE))),"")</f>
        <v/>
      </c>
      <c r="X659" s="18" t="str">
        <f>IF(D659&lt;&gt;"",'Workers Settings'!H659,"")</f>
        <v/>
      </c>
      <c r="Y659" s="18" t="str">
        <f>IF(D659&lt;&gt;"",'Workers Settings'!I659,"")</f>
        <v/>
      </c>
      <c r="Z659" s="29" t="str">
        <f>IF('Workers Settings'!L659&lt;&gt;"",'Workers Settings'!L659,'Workers Settings'!K659)</f>
        <v/>
      </c>
      <c r="AA659" s="29" t="str">
        <f>IF(D659&lt;&gt;"",IF('Workers Settings'!L659&lt;&gt;"",'Workers Settings'!L659,'Workers Settings'!K659),"")</f>
        <v/>
      </c>
    </row>
    <row r="660" spans="1:27" x14ac:dyDescent="0.25">
      <c r="A660" s="7">
        <f t="shared" si="111"/>
        <v>656</v>
      </c>
      <c r="B660" s="7" t="str">
        <f>IF('Workers Settings'!B660&lt;&gt;"",'Workers Settings'!B660,"")</f>
        <v/>
      </c>
      <c r="C660" s="7" t="str">
        <f>IF('Workers Settings'!C660&lt;&gt;"",'Workers Settings'!C660,"")</f>
        <v/>
      </c>
      <c r="D660" s="17"/>
      <c r="E660" s="17"/>
      <c r="F660" s="17"/>
      <c r="G660" s="7" t="str">
        <f>IF(D660&lt;&gt;"",IF('Workers Settings'!D660="","",'Workers Settings'!D660),"")</f>
        <v/>
      </c>
      <c r="H660" s="7" t="str">
        <f>IF(D660&lt;&gt;"",'Workers Settings'!E660,"")</f>
        <v/>
      </c>
      <c r="I660" s="7" t="str">
        <f t="shared" si="110"/>
        <v/>
      </c>
      <c r="J660" s="7" t="str">
        <f>IF('Workers Settings'!F660&lt;&gt;"",'Workers Settings'!F660,"")</f>
        <v/>
      </c>
      <c r="K660" s="7" t="str">
        <f>IF('Workers Settings'!G660&lt;&gt;"",'Workers Settings'!G660,"")</f>
        <v/>
      </c>
      <c r="L660" s="7" t="str">
        <f>IF(D660="","",IF(VLOOKUP(D660,'Demand Locations'!B:D,2,FALSE)="","",VLOOKUP(D660,'Demand Locations'!B:D,2,FALSE)))</f>
        <v/>
      </c>
      <c r="M660" s="7" t="str">
        <f>IF(D660="","",IF(VLOOKUP(D660,'Demand Locations'!B:D,3,FALSE)="","",VLOOKUP(D660,'Demand Locations'!B:D,3,FALSE)))</f>
        <v/>
      </c>
      <c r="N660" s="7" t="str">
        <f t="shared" si="112"/>
        <v/>
      </c>
      <c r="O660" s="7" t="str">
        <f t="shared" si="113"/>
        <v/>
      </c>
      <c r="P660" s="7" t="str">
        <f t="shared" si="114"/>
        <v/>
      </c>
      <c r="Q660" s="7" t="str">
        <f t="shared" si="115"/>
        <v/>
      </c>
      <c r="R660" s="7" t="str">
        <f t="shared" si="116"/>
        <v/>
      </c>
      <c r="S660" s="7" t="str">
        <f t="shared" si="117"/>
        <v/>
      </c>
      <c r="T660" s="7" t="str">
        <f t="shared" si="118"/>
        <v/>
      </c>
      <c r="U660" s="7" t="str">
        <f t="shared" si="119"/>
        <v/>
      </c>
      <c r="V660" s="7" t="str">
        <f t="shared" si="120"/>
        <v/>
      </c>
      <c r="W660" s="60" t="str">
        <f>IF(ISNUMBER(V660),IF(ISNA(VLOOKUP(I660,'Distances Lookup Table'!D:E,2,FALSE)),V660*'General Settings'!$F$6,IF(VLOOKUP(I660,'Distances Lookup Table'!D:E,2,FALSE)="",V660*'General Settings'!$F$6,VLOOKUP(I660,'Distances Lookup Table'!D:E,2,FALSE))),"")</f>
        <v/>
      </c>
      <c r="X660" s="18" t="str">
        <f>IF(D660&lt;&gt;"",'Workers Settings'!H660,"")</f>
        <v/>
      </c>
      <c r="Y660" s="18" t="str">
        <f>IF(D660&lt;&gt;"",'Workers Settings'!I660,"")</f>
        <v/>
      </c>
      <c r="Z660" s="29" t="str">
        <f>IF('Workers Settings'!L660&lt;&gt;"",'Workers Settings'!L660,'Workers Settings'!K660)</f>
        <v/>
      </c>
      <c r="AA660" s="29" t="str">
        <f>IF(D660&lt;&gt;"",IF('Workers Settings'!L660&lt;&gt;"",'Workers Settings'!L660,'Workers Settings'!K660),"")</f>
        <v/>
      </c>
    </row>
    <row r="661" spans="1:27" x14ac:dyDescent="0.25">
      <c r="A661" s="7">
        <f t="shared" si="111"/>
        <v>657</v>
      </c>
      <c r="B661" s="7" t="str">
        <f>IF('Workers Settings'!B661&lt;&gt;"",'Workers Settings'!B661,"")</f>
        <v/>
      </c>
      <c r="C661" s="7" t="str">
        <f>IF('Workers Settings'!C661&lt;&gt;"",'Workers Settings'!C661,"")</f>
        <v/>
      </c>
      <c r="D661" s="17"/>
      <c r="E661" s="17"/>
      <c r="F661" s="17"/>
      <c r="G661" s="7" t="str">
        <f>IF(D661&lt;&gt;"",IF('Workers Settings'!D661="","",'Workers Settings'!D661),"")</f>
        <v/>
      </c>
      <c r="H661" s="7" t="str">
        <f>IF(D661&lt;&gt;"",'Workers Settings'!E661,"")</f>
        <v/>
      </c>
      <c r="I661" s="7" t="str">
        <f t="shared" si="110"/>
        <v/>
      </c>
      <c r="J661" s="7" t="str">
        <f>IF('Workers Settings'!F661&lt;&gt;"",'Workers Settings'!F661,"")</f>
        <v/>
      </c>
      <c r="K661" s="7" t="str">
        <f>IF('Workers Settings'!G661&lt;&gt;"",'Workers Settings'!G661,"")</f>
        <v/>
      </c>
      <c r="L661" s="7" t="str">
        <f>IF(D661="","",IF(VLOOKUP(D661,'Demand Locations'!B:D,2,FALSE)="","",VLOOKUP(D661,'Demand Locations'!B:D,2,FALSE)))</f>
        <v/>
      </c>
      <c r="M661" s="7" t="str">
        <f>IF(D661="","",IF(VLOOKUP(D661,'Demand Locations'!B:D,3,FALSE)="","",VLOOKUP(D661,'Demand Locations'!B:D,3,FALSE)))</f>
        <v/>
      </c>
      <c r="N661" s="7" t="str">
        <f t="shared" si="112"/>
        <v/>
      </c>
      <c r="O661" s="7" t="str">
        <f t="shared" si="113"/>
        <v/>
      </c>
      <c r="P661" s="7" t="str">
        <f t="shared" si="114"/>
        <v/>
      </c>
      <c r="Q661" s="7" t="str">
        <f t="shared" si="115"/>
        <v/>
      </c>
      <c r="R661" s="7" t="str">
        <f t="shared" si="116"/>
        <v/>
      </c>
      <c r="S661" s="7" t="str">
        <f t="shared" si="117"/>
        <v/>
      </c>
      <c r="T661" s="7" t="str">
        <f t="shared" si="118"/>
        <v/>
      </c>
      <c r="U661" s="7" t="str">
        <f t="shared" si="119"/>
        <v/>
      </c>
      <c r="V661" s="7" t="str">
        <f t="shared" si="120"/>
        <v/>
      </c>
      <c r="W661" s="60" t="str">
        <f>IF(ISNUMBER(V661),IF(ISNA(VLOOKUP(I661,'Distances Lookup Table'!D:E,2,FALSE)),V661*'General Settings'!$F$6,IF(VLOOKUP(I661,'Distances Lookup Table'!D:E,2,FALSE)="",V661*'General Settings'!$F$6,VLOOKUP(I661,'Distances Lookup Table'!D:E,2,FALSE))),"")</f>
        <v/>
      </c>
      <c r="X661" s="18" t="str">
        <f>IF(D661&lt;&gt;"",'Workers Settings'!H661,"")</f>
        <v/>
      </c>
      <c r="Y661" s="18" t="str">
        <f>IF(D661&lt;&gt;"",'Workers Settings'!I661,"")</f>
        <v/>
      </c>
      <c r="Z661" s="29" t="str">
        <f>IF('Workers Settings'!L661&lt;&gt;"",'Workers Settings'!L661,'Workers Settings'!K661)</f>
        <v/>
      </c>
      <c r="AA661" s="29" t="str">
        <f>IF(D661&lt;&gt;"",IF('Workers Settings'!L661&lt;&gt;"",'Workers Settings'!L661,'Workers Settings'!K661),"")</f>
        <v/>
      </c>
    </row>
    <row r="662" spans="1:27" x14ac:dyDescent="0.25">
      <c r="A662" s="7">
        <f t="shared" si="111"/>
        <v>658</v>
      </c>
      <c r="B662" s="7" t="str">
        <f>IF('Workers Settings'!B662&lt;&gt;"",'Workers Settings'!B662,"")</f>
        <v/>
      </c>
      <c r="C662" s="7" t="str">
        <f>IF('Workers Settings'!C662&lt;&gt;"",'Workers Settings'!C662,"")</f>
        <v/>
      </c>
      <c r="D662" s="17"/>
      <c r="E662" s="17"/>
      <c r="F662" s="17"/>
      <c r="G662" s="7" t="str">
        <f>IF(D662&lt;&gt;"",IF('Workers Settings'!D662="","",'Workers Settings'!D662),"")</f>
        <v/>
      </c>
      <c r="H662" s="7" t="str">
        <f>IF(D662&lt;&gt;"",'Workers Settings'!E662,"")</f>
        <v/>
      </c>
      <c r="I662" s="7" t="str">
        <f t="shared" si="110"/>
        <v/>
      </c>
      <c r="J662" s="7" t="str">
        <f>IF('Workers Settings'!F662&lt;&gt;"",'Workers Settings'!F662,"")</f>
        <v/>
      </c>
      <c r="K662" s="7" t="str">
        <f>IF('Workers Settings'!G662&lt;&gt;"",'Workers Settings'!G662,"")</f>
        <v/>
      </c>
      <c r="L662" s="7" t="str">
        <f>IF(D662="","",IF(VLOOKUP(D662,'Demand Locations'!B:D,2,FALSE)="","",VLOOKUP(D662,'Demand Locations'!B:D,2,FALSE)))</f>
        <v/>
      </c>
      <c r="M662" s="7" t="str">
        <f>IF(D662="","",IF(VLOOKUP(D662,'Demand Locations'!B:D,3,FALSE)="","",VLOOKUP(D662,'Demand Locations'!B:D,3,FALSE)))</f>
        <v/>
      </c>
      <c r="N662" s="7" t="str">
        <f t="shared" si="112"/>
        <v/>
      </c>
      <c r="O662" s="7" t="str">
        <f t="shared" si="113"/>
        <v/>
      </c>
      <c r="P662" s="7" t="str">
        <f t="shared" si="114"/>
        <v/>
      </c>
      <c r="Q662" s="7" t="str">
        <f t="shared" si="115"/>
        <v/>
      </c>
      <c r="R662" s="7" t="str">
        <f t="shared" si="116"/>
        <v/>
      </c>
      <c r="S662" s="7" t="str">
        <f t="shared" si="117"/>
        <v/>
      </c>
      <c r="T662" s="7" t="str">
        <f t="shared" si="118"/>
        <v/>
      </c>
      <c r="U662" s="7" t="str">
        <f t="shared" si="119"/>
        <v/>
      </c>
      <c r="V662" s="7" t="str">
        <f t="shared" si="120"/>
        <v/>
      </c>
      <c r="W662" s="60" t="str">
        <f>IF(ISNUMBER(V662),IF(ISNA(VLOOKUP(I662,'Distances Lookup Table'!D:E,2,FALSE)),V662*'General Settings'!$F$6,IF(VLOOKUP(I662,'Distances Lookup Table'!D:E,2,FALSE)="",V662*'General Settings'!$F$6,VLOOKUP(I662,'Distances Lookup Table'!D:E,2,FALSE))),"")</f>
        <v/>
      </c>
      <c r="X662" s="18" t="str">
        <f>IF(D662&lt;&gt;"",'Workers Settings'!H662,"")</f>
        <v/>
      </c>
      <c r="Y662" s="18" t="str">
        <f>IF(D662&lt;&gt;"",'Workers Settings'!I662,"")</f>
        <v/>
      </c>
      <c r="Z662" s="29" t="str">
        <f>IF('Workers Settings'!L662&lt;&gt;"",'Workers Settings'!L662,'Workers Settings'!K662)</f>
        <v/>
      </c>
      <c r="AA662" s="29" t="str">
        <f>IF(D662&lt;&gt;"",IF('Workers Settings'!L662&lt;&gt;"",'Workers Settings'!L662,'Workers Settings'!K662),"")</f>
        <v/>
      </c>
    </row>
    <row r="663" spans="1:27" x14ac:dyDescent="0.25">
      <c r="A663" s="7">
        <f t="shared" si="111"/>
        <v>659</v>
      </c>
      <c r="B663" s="7" t="str">
        <f>IF('Workers Settings'!B663&lt;&gt;"",'Workers Settings'!B663,"")</f>
        <v/>
      </c>
      <c r="C663" s="7" t="str">
        <f>IF('Workers Settings'!C663&lt;&gt;"",'Workers Settings'!C663,"")</f>
        <v/>
      </c>
      <c r="D663" s="17"/>
      <c r="E663" s="17"/>
      <c r="F663" s="17"/>
      <c r="G663" s="7" t="str">
        <f>IF(D663&lt;&gt;"",IF('Workers Settings'!D663="","",'Workers Settings'!D663),"")</f>
        <v/>
      </c>
      <c r="H663" s="7" t="str">
        <f>IF(D663&lt;&gt;"",'Workers Settings'!E663,"")</f>
        <v/>
      </c>
      <c r="I663" s="7" t="str">
        <f t="shared" si="110"/>
        <v/>
      </c>
      <c r="J663" s="7" t="str">
        <f>IF('Workers Settings'!F663&lt;&gt;"",'Workers Settings'!F663,"")</f>
        <v/>
      </c>
      <c r="K663" s="7" t="str">
        <f>IF('Workers Settings'!G663&lt;&gt;"",'Workers Settings'!G663,"")</f>
        <v/>
      </c>
      <c r="L663" s="7" t="str">
        <f>IF(D663="","",IF(VLOOKUP(D663,'Demand Locations'!B:D,2,FALSE)="","",VLOOKUP(D663,'Demand Locations'!B:D,2,FALSE)))</f>
        <v/>
      </c>
      <c r="M663" s="7" t="str">
        <f>IF(D663="","",IF(VLOOKUP(D663,'Demand Locations'!B:D,3,FALSE)="","",VLOOKUP(D663,'Demand Locations'!B:D,3,FALSE)))</f>
        <v/>
      </c>
      <c r="N663" s="7" t="str">
        <f t="shared" si="112"/>
        <v/>
      </c>
      <c r="O663" s="7" t="str">
        <f t="shared" si="113"/>
        <v/>
      </c>
      <c r="P663" s="7" t="str">
        <f t="shared" si="114"/>
        <v/>
      </c>
      <c r="Q663" s="7" t="str">
        <f t="shared" si="115"/>
        <v/>
      </c>
      <c r="R663" s="7" t="str">
        <f t="shared" si="116"/>
        <v/>
      </c>
      <c r="S663" s="7" t="str">
        <f t="shared" si="117"/>
        <v/>
      </c>
      <c r="T663" s="7" t="str">
        <f t="shared" si="118"/>
        <v/>
      </c>
      <c r="U663" s="7" t="str">
        <f t="shared" si="119"/>
        <v/>
      </c>
      <c r="V663" s="7" t="str">
        <f t="shared" si="120"/>
        <v/>
      </c>
      <c r="W663" s="60" t="str">
        <f>IF(ISNUMBER(V663),IF(ISNA(VLOOKUP(I663,'Distances Lookup Table'!D:E,2,FALSE)),V663*'General Settings'!$F$6,IF(VLOOKUP(I663,'Distances Lookup Table'!D:E,2,FALSE)="",V663*'General Settings'!$F$6,VLOOKUP(I663,'Distances Lookup Table'!D:E,2,FALSE))),"")</f>
        <v/>
      </c>
      <c r="X663" s="18" t="str">
        <f>IF(D663&lt;&gt;"",'Workers Settings'!H663,"")</f>
        <v/>
      </c>
      <c r="Y663" s="18" t="str">
        <f>IF(D663&lt;&gt;"",'Workers Settings'!I663,"")</f>
        <v/>
      </c>
      <c r="Z663" s="29" t="str">
        <f>IF('Workers Settings'!L663&lt;&gt;"",'Workers Settings'!L663,'Workers Settings'!K663)</f>
        <v/>
      </c>
      <c r="AA663" s="29" t="str">
        <f>IF(D663&lt;&gt;"",IF('Workers Settings'!L663&lt;&gt;"",'Workers Settings'!L663,'Workers Settings'!K663),"")</f>
        <v/>
      </c>
    </row>
    <row r="664" spans="1:27" x14ac:dyDescent="0.25">
      <c r="A664" s="7">
        <f t="shared" si="111"/>
        <v>660</v>
      </c>
      <c r="B664" s="7" t="str">
        <f>IF('Workers Settings'!B664&lt;&gt;"",'Workers Settings'!B664,"")</f>
        <v/>
      </c>
      <c r="C664" s="7" t="str">
        <f>IF('Workers Settings'!C664&lt;&gt;"",'Workers Settings'!C664,"")</f>
        <v/>
      </c>
      <c r="D664" s="17"/>
      <c r="E664" s="17"/>
      <c r="F664" s="17"/>
      <c r="G664" s="7" t="str">
        <f>IF(D664&lt;&gt;"",IF('Workers Settings'!D664="","",'Workers Settings'!D664),"")</f>
        <v/>
      </c>
      <c r="H664" s="7" t="str">
        <f>IF(D664&lt;&gt;"",'Workers Settings'!E664,"")</f>
        <v/>
      </c>
      <c r="I664" s="7" t="str">
        <f t="shared" si="110"/>
        <v/>
      </c>
      <c r="J664" s="7" t="str">
        <f>IF('Workers Settings'!F664&lt;&gt;"",'Workers Settings'!F664,"")</f>
        <v/>
      </c>
      <c r="K664" s="7" t="str">
        <f>IF('Workers Settings'!G664&lt;&gt;"",'Workers Settings'!G664,"")</f>
        <v/>
      </c>
      <c r="L664" s="7" t="str">
        <f>IF(D664="","",IF(VLOOKUP(D664,'Demand Locations'!B:D,2,FALSE)="","",VLOOKUP(D664,'Demand Locations'!B:D,2,FALSE)))</f>
        <v/>
      </c>
      <c r="M664" s="7" t="str">
        <f>IF(D664="","",IF(VLOOKUP(D664,'Demand Locations'!B:D,3,FALSE)="","",VLOOKUP(D664,'Demand Locations'!B:D,3,FALSE)))</f>
        <v/>
      </c>
      <c r="N664" s="7" t="str">
        <f t="shared" si="112"/>
        <v/>
      </c>
      <c r="O664" s="7" t="str">
        <f t="shared" si="113"/>
        <v/>
      </c>
      <c r="P664" s="7" t="str">
        <f t="shared" si="114"/>
        <v/>
      </c>
      <c r="Q664" s="7" t="str">
        <f t="shared" si="115"/>
        <v/>
      </c>
      <c r="R664" s="7" t="str">
        <f t="shared" si="116"/>
        <v/>
      </c>
      <c r="S664" s="7" t="str">
        <f t="shared" si="117"/>
        <v/>
      </c>
      <c r="T664" s="7" t="str">
        <f t="shared" si="118"/>
        <v/>
      </c>
      <c r="U664" s="7" t="str">
        <f t="shared" si="119"/>
        <v/>
      </c>
      <c r="V664" s="7" t="str">
        <f t="shared" si="120"/>
        <v/>
      </c>
      <c r="W664" s="60" t="str">
        <f>IF(ISNUMBER(V664),IF(ISNA(VLOOKUP(I664,'Distances Lookup Table'!D:E,2,FALSE)),V664*'General Settings'!$F$6,IF(VLOOKUP(I664,'Distances Lookup Table'!D:E,2,FALSE)="",V664*'General Settings'!$F$6,VLOOKUP(I664,'Distances Lookup Table'!D:E,2,FALSE))),"")</f>
        <v/>
      </c>
      <c r="X664" s="18" t="str">
        <f>IF(D664&lt;&gt;"",'Workers Settings'!H664,"")</f>
        <v/>
      </c>
      <c r="Y664" s="18" t="str">
        <f>IF(D664&lt;&gt;"",'Workers Settings'!I664,"")</f>
        <v/>
      </c>
      <c r="Z664" s="29" t="str">
        <f>IF('Workers Settings'!L664&lt;&gt;"",'Workers Settings'!L664,'Workers Settings'!K664)</f>
        <v/>
      </c>
      <c r="AA664" s="29" t="str">
        <f>IF(D664&lt;&gt;"",IF('Workers Settings'!L664&lt;&gt;"",'Workers Settings'!L664,'Workers Settings'!K664),"")</f>
        <v/>
      </c>
    </row>
    <row r="665" spans="1:27" x14ac:dyDescent="0.25">
      <c r="A665" s="7">
        <f t="shared" si="111"/>
        <v>661</v>
      </c>
      <c r="B665" s="7" t="str">
        <f>IF('Workers Settings'!B665&lt;&gt;"",'Workers Settings'!B665,"")</f>
        <v/>
      </c>
      <c r="C665" s="7" t="str">
        <f>IF('Workers Settings'!C665&lt;&gt;"",'Workers Settings'!C665,"")</f>
        <v/>
      </c>
      <c r="D665" s="17"/>
      <c r="E665" s="17"/>
      <c r="F665" s="17"/>
      <c r="G665" s="7" t="str">
        <f>IF(D665&lt;&gt;"",IF('Workers Settings'!D665="","",'Workers Settings'!D665),"")</f>
        <v/>
      </c>
      <c r="H665" s="7" t="str">
        <f>IF(D665&lt;&gt;"",'Workers Settings'!E665,"")</f>
        <v/>
      </c>
      <c r="I665" s="7" t="str">
        <f t="shared" si="110"/>
        <v/>
      </c>
      <c r="J665" s="7" t="str">
        <f>IF('Workers Settings'!F665&lt;&gt;"",'Workers Settings'!F665,"")</f>
        <v/>
      </c>
      <c r="K665" s="7" t="str">
        <f>IF('Workers Settings'!G665&lt;&gt;"",'Workers Settings'!G665,"")</f>
        <v/>
      </c>
      <c r="L665" s="7" t="str">
        <f>IF(D665="","",IF(VLOOKUP(D665,'Demand Locations'!B:D,2,FALSE)="","",VLOOKUP(D665,'Demand Locations'!B:D,2,FALSE)))</f>
        <v/>
      </c>
      <c r="M665" s="7" t="str">
        <f>IF(D665="","",IF(VLOOKUP(D665,'Demand Locations'!B:D,3,FALSE)="","",VLOOKUP(D665,'Demand Locations'!B:D,3,FALSE)))</f>
        <v/>
      </c>
      <c r="N665" s="7" t="str">
        <f t="shared" si="112"/>
        <v/>
      </c>
      <c r="O665" s="7" t="str">
        <f t="shared" si="113"/>
        <v/>
      </c>
      <c r="P665" s="7" t="str">
        <f t="shared" si="114"/>
        <v/>
      </c>
      <c r="Q665" s="7" t="str">
        <f t="shared" si="115"/>
        <v/>
      </c>
      <c r="R665" s="7" t="str">
        <f t="shared" si="116"/>
        <v/>
      </c>
      <c r="S665" s="7" t="str">
        <f t="shared" si="117"/>
        <v/>
      </c>
      <c r="T665" s="7" t="str">
        <f t="shared" si="118"/>
        <v/>
      </c>
      <c r="U665" s="7" t="str">
        <f t="shared" si="119"/>
        <v/>
      </c>
      <c r="V665" s="7" t="str">
        <f t="shared" si="120"/>
        <v/>
      </c>
      <c r="W665" s="60" t="str">
        <f>IF(ISNUMBER(V665),IF(ISNA(VLOOKUP(I665,'Distances Lookup Table'!D:E,2,FALSE)),V665*'General Settings'!$F$6,IF(VLOOKUP(I665,'Distances Lookup Table'!D:E,2,FALSE)="",V665*'General Settings'!$F$6,VLOOKUP(I665,'Distances Lookup Table'!D:E,2,FALSE))),"")</f>
        <v/>
      </c>
      <c r="X665" s="18" t="str">
        <f>IF(D665&lt;&gt;"",'Workers Settings'!H665,"")</f>
        <v/>
      </c>
      <c r="Y665" s="18" t="str">
        <f>IF(D665&lt;&gt;"",'Workers Settings'!I665,"")</f>
        <v/>
      </c>
      <c r="Z665" s="29" t="str">
        <f>IF('Workers Settings'!L665&lt;&gt;"",'Workers Settings'!L665,'Workers Settings'!K665)</f>
        <v/>
      </c>
      <c r="AA665" s="29" t="str">
        <f>IF(D665&lt;&gt;"",IF('Workers Settings'!L665&lt;&gt;"",'Workers Settings'!L665,'Workers Settings'!K665),"")</f>
        <v/>
      </c>
    </row>
    <row r="666" spans="1:27" x14ac:dyDescent="0.25">
      <c r="A666" s="7">
        <f t="shared" si="111"/>
        <v>662</v>
      </c>
      <c r="B666" s="7" t="str">
        <f>IF('Workers Settings'!B666&lt;&gt;"",'Workers Settings'!B666,"")</f>
        <v/>
      </c>
      <c r="C666" s="7" t="str">
        <f>IF('Workers Settings'!C666&lt;&gt;"",'Workers Settings'!C666,"")</f>
        <v/>
      </c>
      <c r="D666" s="17"/>
      <c r="E666" s="17"/>
      <c r="F666" s="17"/>
      <c r="G666" s="7" t="str">
        <f>IF(D666&lt;&gt;"",IF('Workers Settings'!D666="","",'Workers Settings'!D666),"")</f>
        <v/>
      </c>
      <c r="H666" s="7" t="str">
        <f>IF(D666&lt;&gt;"",'Workers Settings'!E666,"")</f>
        <v/>
      </c>
      <c r="I666" s="7" t="str">
        <f t="shared" si="110"/>
        <v/>
      </c>
      <c r="J666" s="7" t="str">
        <f>IF('Workers Settings'!F666&lt;&gt;"",'Workers Settings'!F666,"")</f>
        <v/>
      </c>
      <c r="K666" s="7" t="str">
        <f>IF('Workers Settings'!G666&lt;&gt;"",'Workers Settings'!G666,"")</f>
        <v/>
      </c>
      <c r="L666" s="7" t="str">
        <f>IF(D666="","",IF(VLOOKUP(D666,'Demand Locations'!B:D,2,FALSE)="","",VLOOKUP(D666,'Demand Locations'!B:D,2,FALSE)))</f>
        <v/>
      </c>
      <c r="M666" s="7" t="str">
        <f>IF(D666="","",IF(VLOOKUP(D666,'Demand Locations'!B:D,3,FALSE)="","",VLOOKUP(D666,'Demand Locations'!B:D,3,FALSE)))</f>
        <v/>
      </c>
      <c r="N666" s="7" t="str">
        <f t="shared" si="112"/>
        <v/>
      </c>
      <c r="O666" s="7" t="str">
        <f t="shared" si="113"/>
        <v/>
      </c>
      <c r="P666" s="7" t="str">
        <f t="shared" si="114"/>
        <v/>
      </c>
      <c r="Q666" s="7" t="str">
        <f t="shared" si="115"/>
        <v/>
      </c>
      <c r="R666" s="7" t="str">
        <f t="shared" si="116"/>
        <v/>
      </c>
      <c r="S666" s="7" t="str">
        <f t="shared" si="117"/>
        <v/>
      </c>
      <c r="T666" s="7" t="str">
        <f t="shared" si="118"/>
        <v/>
      </c>
      <c r="U666" s="7" t="str">
        <f t="shared" si="119"/>
        <v/>
      </c>
      <c r="V666" s="7" t="str">
        <f t="shared" si="120"/>
        <v/>
      </c>
      <c r="W666" s="60" t="str">
        <f>IF(ISNUMBER(V666),IF(ISNA(VLOOKUP(I666,'Distances Lookup Table'!D:E,2,FALSE)),V666*'General Settings'!$F$6,IF(VLOOKUP(I666,'Distances Lookup Table'!D:E,2,FALSE)="",V666*'General Settings'!$F$6,VLOOKUP(I666,'Distances Lookup Table'!D:E,2,FALSE))),"")</f>
        <v/>
      </c>
      <c r="X666" s="18" t="str">
        <f>IF(D666&lt;&gt;"",'Workers Settings'!H666,"")</f>
        <v/>
      </c>
      <c r="Y666" s="18" t="str">
        <f>IF(D666&lt;&gt;"",'Workers Settings'!I666,"")</f>
        <v/>
      </c>
      <c r="Z666" s="29" t="str">
        <f>IF('Workers Settings'!L666&lt;&gt;"",'Workers Settings'!L666,'Workers Settings'!K666)</f>
        <v/>
      </c>
      <c r="AA666" s="29" t="str">
        <f>IF(D666&lt;&gt;"",IF('Workers Settings'!L666&lt;&gt;"",'Workers Settings'!L666,'Workers Settings'!K666),"")</f>
        <v/>
      </c>
    </row>
    <row r="667" spans="1:27" x14ac:dyDescent="0.25">
      <c r="A667" s="7">
        <f t="shared" si="111"/>
        <v>663</v>
      </c>
      <c r="B667" s="7" t="str">
        <f>IF('Workers Settings'!B667&lt;&gt;"",'Workers Settings'!B667,"")</f>
        <v/>
      </c>
      <c r="C667" s="7" t="str">
        <f>IF('Workers Settings'!C667&lt;&gt;"",'Workers Settings'!C667,"")</f>
        <v/>
      </c>
      <c r="D667" s="17"/>
      <c r="E667" s="17"/>
      <c r="F667" s="17"/>
      <c r="G667" s="7" t="str">
        <f>IF(D667&lt;&gt;"",IF('Workers Settings'!D667="","",'Workers Settings'!D667),"")</f>
        <v/>
      </c>
      <c r="H667" s="7" t="str">
        <f>IF(D667&lt;&gt;"",'Workers Settings'!E667,"")</f>
        <v/>
      </c>
      <c r="I667" s="7" t="str">
        <f t="shared" si="110"/>
        <v/>
      </c>
      <c r="J667" s="7" t="str">
        <f>IF('Workers Settings'!F667&lt;&gt;"",'Workers Settings'!F667,"")</f>
        <v/>
      </c>
      <c r="K667" s="7" t="str">
        <f>IF('Workers Settings'!G667&lt;&gt;"",'Workers Settings'!G667,"")</f>
        <v/>
      </c>
      <c r="L667" s="7" t="str">
        <f>IF(D667="","",IF(VLOOKUP(D667,'Demand Locations'!B:D,2,FALSE)="","",VLOOKUP(D667,'Demand Locations'!B:D,2,FALSE)))</f>
        <v/>
      </c>
      <c r="M667" s="7" t="str">
        <f>IF(D667="","",IF(VLOOKUP(D667,'Demand Locations'!B:D,3,FALSE)="","",VLOOKUP(D667,'Demand Locations'!B:D,3,FALSE)))</f>
        <v/>
      </c>
      <c r="N667" s="7" t="str">
        <f t="shared" si="112"/>
        <v/>
      </c>
      <c r="O667" s="7" t="str">
        <f t="shared" si="113"/>
        <v/>
      </c>
      <c r="P667" s="7" t="str">
        <f t="shared" si="114"/>
        <v/>
      </c>
      <c r="Q667" s="7" t="str">
        <f t="shared" si="115"/>
        <v/>
      </c>
      <c r="R667" s="7" t="str">
        <f t="shared" si="116"/>
        <v/>
      </c>
      <c r="S667" s="7" t="str">
        <f t="shared" si="117"/>
        <v/>
      </c>
      <c r="T667" s="7" t="str">
        <f t="shared" si="118"/>
        <v/>
      </c>
      <c r="U667" s="7" t="str">
        <f t="shared" si="119"/>
        <v/>
      </c>
      <c r="V667" s="7" t="str">
        <f t="shared" si="120"/>
        <v/>
      </c>
      <c r="W667" s="60" t="str">
        <f>IF(ISNUMBER(V667),IF(ISNA(VLOOKUP(I667,'Distances Lookup Table'!D:E,2,FALSE)),V667*'General Settings'!$F$6,IF(VLOOKUP(I667,'Distances Lookup Table'!D:E,2,FALSE)="",V667*'General Settings'!$F$6,VLOOKUP(I667,'Distances Lookup Table'!D:E,2,FALSE))),"")</f>
        <v/>
      </c>
      <c r="X667" s="18" t="str">
        <f>IF(D667&lt;&gt;"",'Workers Settings'!H667,"")</f>
        <v/>
      </c>
      <c r="Y667" s="18" t="str">
        <f>IF(D667&lt;&gt;"",'Workers Settings'!I667,"")</f>
        <v/>
      </c>
      <c r="Z667" s="29" t="str">
        <f>IF('Workers Settings'!L667&lt;&gt;"",'Workers Settings'!L667,'Workers Settings'!K667)</f>
        <v/>
      </c>
      <c r="AA667" s="29" t="str">
        <f>IF(D667&lt;&gt;"",IF('Workers Settings'!L667&lt;&gt;"",'Workers Settings'!L667,'Workers Settings'!K667),"")</f>
        <v/>
      </c>
    </row>
    <row r="668" spans="1:27" x14ac:dyDescent="0.25">
      <c r="A668" s="7">
        <f t="shared" si="111"/>
        <v>664</v>
      </c>
      <c r="B668" s="7" t="str">
        <f>IF('Workers Settings'!B668&lt;&gt;"",'Workers Settings'!B668,"")</f>
        <v/>
      </c>
      <c r="C668" s="7" t="str">
        <f>IF('Workers Settings'!C668&lt;&gt;"",'Workers Settings'!C668,"")</f>
        <v/>
      </c>
      <c r="D668" s="17"/>
      <c r="E668" s="17"/>
      <c r="F668" s="17"/>
      <c r="G668" s="7" t="str">
        <f>IF(D668&lt;&gt;"",IF('Workers Settings'!D668="","",'Workers Settings'!D668),"")</f>
        <v/>
      </c>
      <c r="H668" s="7" t="str">
        <f>IF(D668&lt;&gt;"",'Workers Settings'!E668,"")</f>
        <v/>
      </c>
      <c r="I668" s="7" t="str">
        <f t="shared" si="110"/>
        <v/>
      </c>
      <c r="J668" s="7" t="str">
        <f>IF('Workers Settings'!F668&lt;&gt;"",'Workers Settings'!F668,"")</f>
        <v/>
      </c>
      <c r="K668" s="7" t="str">
        <f>IF('Workers Settings'!G668&lt;&gt;"",'Workers Settings'!G668,"")</f>
        <v/>
      </c>
      <c r="L668" s="7" t="str">
        <f>IF(D668="","",IF(VLOOKUP(D668,'Demand Locations'!B:D,2,FALSE)="","",VLOOKUP(D668,'Demand Locations'!B:D,2,FALSE)))</f>
        <v/>
      </c>
      <c r="M668" s="7" t="str">
        <f>IF(D668="","",IF(VLOOKUP(D668,'Demand Locations'!B:D,3,FALSE)="","",VLOOKUP(D668,'Demand Locations'!B:D,3,FALSE)))</f>
        <v/>
      </c>
      <c r="N668" s="7" t="str">
        <f t="shared" si="112"/>
        <v/>
      </c>
      <c r="O668" s="7" t="str">
        <f t="shared" si="113"/>
        <v/>
      </c>
      <c r="P668" s="7" t="str">
        <f t="shared" si="114"/>
        <v/>
      </c>
      <c r="Q668" s="7" t="str">
        <f t="shared" si="115"/>
        <v/>
      </c>
      <c r="R668" s="7" t="str">
        <f t="shared" si="116"/>
        <v/>
      </c>
      <c r="S668" s="7" t="str">
        <f t="shared" si="117"/>
        <v/>
      </c>
      <c r="T668" s="7" t="str">
        <f t="shared" si="118"/>
        <v/>
      </c>
      <c r="U668" s="7" t="str">
        <f t="shared" si="119"/>
        <v/>
      </c>
      <c r="V668" s="7" t="str">
        <f t="shared" si="120"/>
        <v/>
      </c>
      <c r="W668" s="60" t="str">
        <f>IF(ISNUMBER(V668),IF(ISNA(VLOOKUP(I668,'Distances Lookup Table'!D:E,2,FALSE)),V668*'General Settings'!$F$6,IF(VLOOKUP(I668,'Distances Lookup Table'!D:E,2,FALSE)="",V668*'General Settings'!$F$6,VLOOKUP(I668,'Distances Lookup Table'!D:E,2,FALSE))),"")</f>
        <v/>
      </c>
      <c r="X668" s="18" t="str">
        <f>IF(D668&lt;&gt;"",'Workers Settings'!H668,"")</f>
        <v/>
      </c>
      <c r="Y668" s="18" t="str">
        <f>IF(D668&lt;&gt;"",'Workers Settings'!I668,"")</f>
        <v/>
      </c>
      <c r="Z668" s="29" t="str">
        <f>IF('Workers Settings'!L668&lt;&gt;"",'Workers Settings'!L668,'Workers Settings'!K668)</f>
        <v/>
      </c>
      <c r="AA668" s="29" t="str">
        <f>IF(D668&lt;&gt;"",IF('Workers Settings'!L668&lt;&gt;"",'Workers Settings'!L668,'Workers Settings'!K668),"")</f>
        <v/>
      </c>
    </row>
    <row r="669" spans="1:27" x14ac:dyDescent="0.25">
      <c r="A669" s="7">
        <f t="shared" si="111"/>
        <v>665</v>
      </c>
      <c r="B669" s="7" t="str">
        <f>IF('Workers Settings'!B669&lt;&gt;"",'Workers Settings'!B669,"")</f>
        <v/>
      </c>
      <c r="C669" s="7" t="str">
        <f>IF('Workers Settings'!C669&lt;&gt;"",'Workers Settings'!C669,"")</f>
        <v/>
      </c>
      <c r="D669" s="17"/>
      <c r="E669" s="17"/>
      <c r="F669" s="17"/>
      <c r="G669" s="7" t="str">
        <f>IF(D669&lt;&gt;"",IF('Workers Settings'!D669="","",'Workers Settings'!D669),"")</f>
        <v/>
      </c>
      <c r="H669" s="7" t="str">
        <f>IF(D669&lt;&gt;"",'Workers Settings'!E669,"")</f>
        <v/>
      </c>
      <c r="I669" s="7" t="str">
        <f t="shared" si="110"/>
        <v/>
      </c>
      <c r="J669" s="7" t="str">
        <f>IF('Workers Settings'!F669&lt;&gt;"",'Workers Settings'!F669,"")</f>
        <v/>
      </c>
      <c r="K669" s="7" t="str">
        <f>IF('Workers Settings'!G669&lt;&gt;"",'Workers Settings'!G669,"")</f>
        <v/>
      </c>
      <c r="L669" s="7" t="str">
        <f>IF(D669="","",IF(VLOOKUP(D669,'Demand Locations'!B:D,2,FALSE)="","",VLOOKUP(D669,'Demand Locations'!B:D,2,FALSE)))</f>
        <v/>
      </c>
      <c r="M669" s="7" t="str">
        <f>IF(D669="","",IF(VLOOKUP(D669,'Demand Locations'!B:D,3,FALSE)="","",VLOOKUP(D669,'Demand Locations'!B:D,3,FALSE)))</f>
        <v/>
      </c>
      <c r="N669" s="7" t="str">
        <f t="shared" si="112"/>
        <v/>
      </c>
      <c r="O669" s="7" t="str">
        <f t="shared" si="113"/>
        <v/>
      </c>
      <c r="P669" s="7" t="str">
        <f t="shared" si="114"/>
        <v/>
      </c>
      <c r="Q669" s="7" t="str">
        <f t="shared" si="115"/>
        <v/>
      </c>
      <c r="R669" s="7" t="str">
        <f t="shared" si="116"/>
        <v/>
      </c>
      <c r="S669" s="7" t="str">
        <f t="shared" si="117"/>
        <v/>
      </c>
      <c r="T669" s="7" t="str">
        <f t="shared" si="118"/>
        <v/>
      </c>
      <c r="U669" s="7" t="str">
        <f t="shared" si="119"/>
        <v/>
      </c>
      <c r="V669" s="7" t="str">
        <f t="shared" si="120"/>
        <v/>
      </c>
      <c r="W669" s="60" t="str">
        <f>IF(ISNUMBER(V669),IF(ISNA(VLOOKUP(I669,'Distances Lookup Table'!D:E,2,FALSE)),V669*'General Settings'!$F$6,IF(VLOOKUP(I669,'Distances Lookup Table'!D:E,2,FALSE)="",V669*'General Settings'!$F$6,VLOOKUP(I669,'Distances Lookup Table'!D:E,2,FALSE))),"")</f>
        <v/>
      </c>
      <c r="X669" s="18" t="str">
        <f>IF(D669&lt;&gt;"",'Workers Settings'!H669,"")</f>
        <v/>
      </c>
      <c r="Y669" s="18" t="str">
        <f>IF(D669&lt;&gt;"",'Workers Settings'!I669,"")</f>
        <v/>
      </c>
      <c r="Z669" s="29" t="str">
        <f>IF('Workers Settings'!L669&lt;&gt;"",'Workers Settings'!L669,'Workers Settings'!K669)</f>
        <v/>
      </c>
      <c r="AA669" s="29" t="str">
        <f>IF(D669&lt;&gt;"",IF('Workers Settings'!L669&lt;&gt;"",'Workers Settings'!L669,'Workers Settings'!K669),"")</f>
        <v/>
      </c>
    </row>
    <row r="670" spans="1:27" x14ac:dyDescent="0.25">
      <c r="A670" s="7">
        <f t="shared" si="111"/>
        <v>666</v>
      </c>
      <c r="B670" s="7" t="str">
        <f>IF('Workers Settings'!B670&lt;&gt;"",'Workers Settings'!B670,"")</f>
        <v/>
      </c>
      <c r="C670" s="7" t="str">
        <f>IF('Workers Settings'!C670&lt;&gt;"",'Workers Settings'!C670,"")</f>
        <v/>
      </c>
      <c r="D670" s="17"/>
      <c r="E670" s="17"/>
      <c r="F670" s="17"/>
      <c r="G670" s="7" t="str">
        <f>IF(D670&lt;&gt;"",IF('Workers Settings'!D670="","",'Workers Settings'!D670),"")</f>
        <v/>
      </c>
      <c r="H670" s="7" t="str">
        <f>IF(D670&lt;&gt;"",'Workers Settings'!E670,"")</f>
        <v/>
      </c>
      <c r="I670" s="7" t="str">
        <f t="shared" si="110"/>
        <v/>
      </c>
      <c r="J670" s="7" t="str">
        <f>IF('Workers Settings'!F670&lt;&gt;"",'Workers Settings'!F670,"")</f>
        <v/>
      </c>
      <c r="K670" s="7" t="str">
        <f>IF('Workers Settings'!G670&lt;&gt;"",'Workers Settings'!G670,"")</f>
        <v/>
      </c>
      <c r="L670" s="7" t="str">
        <f>IF(D670="","",IF(VLOOKUP(D670,'Demand Locations'!B:D,2,FALSE)="","",VLOOKUP(D670,'Demand Locations'!B:D,2,FALSE)))</f>
        <v/>
      </c>
      <c r="M670" s="7" t="str">
        <f>IF(D670="","",IF(VLOOKUP(D670,'Demand Locations'!B:D,3,FALSE)="","",VLOOKUP(D670,'Demand Locations'!B:D,3,FALSE)))</f>
        <v/>
      </c>
      <c r="N670" s="7" t="str">
        <f t="shared" si="112"/>
        <v/>
      </c>
      <c r="O670" s="7" t="str">
        <f t="shared" si="113"/>
        <v/>
      </c>
      <c r="P670" s="7" t="str">
        <f t="shared" si="114"/>
        <v/>
      </c>
      <c r="Q670" s="7" t="str">
        <f t="shared" si="115"/>
        <v/>
      </c>
      <c r="R670" s="7" t="str">
        <f t="shared" si="116"/>
        <v/>
      </c>
      <c r="S670" s="7" t="str">
        <f t="shared" si="117"/>
        <v/>
      </c>
      <c r="T670" s="7" t="str">
        <f t="shared" si="118"/>
        <v/>
      </c>
      <c r="U670" s="7" t="str">
        <f t="shared" si="119"/>
        <v/>
      </c>
      <c r="V670" s="7" t="str">
        <f t="shared" si="120"/>
        <v/>
      </c>
      <c r="W670" s="60" t="str">
        <f>IF(ISNUMBER(V670),IF(ISNA(VLOOKUP(I670,'Distances Lookup Table'!D:E,2,FALSE)),V670*'General Settings'!$F$6,IF(VLOOKUP(I670,'Distances Lookup Table'!D:E,2,FALSE)="",V670*'General Settings'!$F$6,VLOOKUP(I670,'Distances Lookup Table'!D:E,2,FALSE))),"")</f>
        <v/>
      </c>
      <c r="X670" s="18" t="str">
        <f>IF(D670&lt;&gt;"",'Workers Settings'!H670,"")</f>
        <v/>
      </c>
      <c r="Y670" s="18" t="str">
        <f>IF(D670&lt;&gt;"",'Workers Settings'!I670,"")</f>
        <v/>
      </c>
      <c r="Z670" s="29" t="str">
        <f>IF('Workers Settings'!L670&lt;&gt;"",'Workers Settings'!L670,'Workers Settings'!K670)</f>
        <v/>
      </c>
      <c r="AA670" s="29" t="str">
        <f>IF(D670&lt;&gt;"",IF('Workers Settings'!L670&lt;&gt;"",'Workers Settings'!L670,'Workers Settings'!K670),"")</f>
        <v/>
      </c>
    </row>
    <row r="671" spans="1:27" x14ac:dyDescent="0.25">
      <c r="A671" s="7">
        <f t="shared" si="111"/>
        <v>667</v>
      </c>
      <c r="B671" s="7" t="str">
        <f>IF('Workers Settings'!B671&lt;&gt;"",'Workers Settings'!B671,"")</f>
        <v/>
      </c>
      <c r="C671" s="7" t="str">
        <f>IF('Workers Settings'!C671&lt;&gt;"",'Workers Settings'!C671,"")</f>
        <v/>
      </c>
      <c r="D671" s="17"/>
      <c r="E671" s="17"/>
      <c r="F671" s="17"/>
      <c r="G671" s="7" t="str">
        <f>IF(D671&lt;&gt;"",IF('Workers Settings'!D671="","",'Workers Settings'!D671),"")</f>
        <v/>
      </c>
      <c r="H671" s="7" t="str">
        <f>IF(D671&lt;&gt;"",'Workers Settings'!E671,"")</f>
        <v/>
      </c>
      <c r="I671" s="7" t="str">
        <f t="shared" si="110"/>
        <v/>
      </c>
      <c r="J671" s="7" t="str">
        <f>IF('Workers Settings'!F671&lt;&gt;"",'Workers Settings'!F671,"")</f>
        <v/>
      </c>
      <c r="K671" s="7" t="str">
        <f>IF('Workers Settings'!G671&lt;&gt;"",'Workers Settings'!G671,"")</f>
        <v/>
      </c>
      <c r="L671" s="7" t="str">
        <f>IF(D671="","",IF(VLOOKUP(D671,'Demand Locations'!B:D,2,FALSE)="","",VLOOKUP(D671,'Demand Locations'!B:D,2,FALSE)))</f>
        <v/>
      </c>
      <c r="M671" s="7" t="str">
        <f>IF(D671="","",IF(VLOOKUP(D671,'Demand Locations'!B:D,3,FALSE)="","",VLOOKUP(D671,'Demand Locations'!B:D,3,FALSE)))</f>
        <v/>
      </c>
      <c r="N671" s="7" t="str">
        <f t="shared" si="112"/>
        <v/>
      </c>
      <c r="O671" s="7" t="str">
        <f t="shared" si="113"/>
        <v/>
      </c>
      <c r="P671" s="7" t="str">
        <f t="shared" si="114"/>
        <v/>
      </c>
      <c r="Q671" s="7" t="str">
        <f t="shared" si="115"/>
        <v/>
      </c>
      <c r="R671" s="7" t="str">
        <f t="shared" si="116"/>
        <v/>
      </c>
      <c r="S671" s="7" t="str">
        <f t="shared" si="117"/>
        <v/>
      </c>
      <c r="T671" s="7" t="str">
        <f t="shared" si="118"/>
        <v/>
      </c>
      <c r="U671" s="7" t="str">
        <f t="shared" si="119"/>
        <v/>
      </c>
      <c r="V671" s="7" t="str">
        <f t="shared" si="120"/>
        <v/>
      </c>
      <c r="W671" s="60" t="str">
        <f>IF(ISNUMBER(V671),IF(ISNA(VLOOKUP(I671,'Distances Lookup Table'!D:E,2,FALSE)),V671*'General Settings'!$F$6,IF(VLOOKUP(I671,'Distances Lookup Table'!D:E,2,FALSE)="",V671*'General Settings'!$F$6,VLOOKUP(I671,'Distances Lookup Table'!D:E,2,FALSE))),"")</f>
        <v/>
      </c>
      <c r="X671" s="18" t="str">
        <f>IF(D671&lt;&gt;"",'Workers Settings'!H671,"")</f>
        <v/>
      </c>
      <c r="Y671" s="18" t="str">
        <f>IF(D671&lt;&gt;"",'Workers Settings'!I671,"")</f>
        <v/>
      </c>
      <c r="Z671" s="29" t="str">
        <f>IF('Workers Settings'!L671&lt;&gt;"",'Workers Settings'!L671,'Workers Settings'!K671)</f>
        <v/>
      </c>
      <c r="AA671" s="29" t="str">
        <f>IF(D671&lt;&gt;"",IF('Workers Settings'!L671&lt;&gt;"",'Workers Settings'!L671,'Workers Settings'!K671),"")</f>
        <v/>
      </c>
    </row>
    <row r="672" spans="1:27" x14ac:dyDescent="0.25">
      <c r="A672" s="7">
        <f t="shared" si="111"/>
        <v>668</v>
      </c>
      <c r="B672" s="7" t="str">
        <f>IF('Workers Settings'!B672&lt;&gt;"",'Workers Settings'!B672,"")</f>
        <v/>
      </c>
      <c r="C672" s="7" t="str">
        <f>IF('Workers Settings'!C672&lt;&gt;"",'Workers Settings'!C672,"")</f>
        <v/>
      </c>
      <c r="D672" s="17"/>
      <c r="E672" s="17"/>
      <c r="F672" s="17"/>
      <c r="G672" s="7" t="str">
        <f>IF(D672&lt;&gt;"",IF('Workers Settings'!D672="","",'Workers Settings'!D672),"")</f>
        <v/>
      </c>
      <c r="H672" s="7" t="str">
        <f>IF(D672&lt;&gt;"",'Workers Settings'!E672,"")</f>
        <v/>
      </c>
      <c r="I672" s="7" t="str">
        <f t="shared" si="110"/>
        <v/>
      </c>
      <c r="J672" s="7" t="str">
        <f>IF('Workers Settings'!F672&lt;&gt;"",'Workers Settings'!F672,"")</f>
        <v/>
      </c>
      <c r="K672" s="7" t="str">
        <f>IF('Workers Settings'!G672&lt;&gt;"",'Workers Settings'!G672,"")</f>
        <v/>
      </c>
      <c r="L672" s="7" t="str">
        <f>IF(D672="","",IF(VLOOKUP(D672,'Demand Locations'!B:D,2,FALSE)="","",VLOOKUP(D672,'Demand Locations'!B:D,2,FALSE)))</f>
        <v/>
      </c>
      <c r="M672" s="7" t="str">
        <f>IF(D672="","",IF(VLOOKUP(D672,'Demand Locations'!B:D,3,FALSE)="","",VLOOKUP(D672,'Demand Locations'!B:D,3,FALSE)))</f>
        <v/>
      </c>
      <c r="N672" s="7" t="str">
        <f t="shared" si="112"/>
        <v/>
      </c>
      <c r="O672" s="7" t="str">
        <f t="shared" si="113"/>
        <v/>
      </c>
      <c r="P672" s="7" t="str">
        <f t="shared" si="114"/>
        <v/>
      </c>
      <c r="Q672" s="7" t="str">
        <f t="shared" si="115"/>
        <v/>
      </c>
      <c r="R672" s="7" t="str">
        <f t="shared" si="116"/>
        <v/>
      </c>
      <c r="S672" s="7" t="str">
        <f t="shared" si="117"/>
        <v/>
      </c>
      <c r="T672" s="7" t="str">
        <f t="shared" si="118"/>
        <v/>
      </c>
      <c r="U672" s="7" t="str">
        <f t="shared" si="119"/>
        <v/>
      </c>
      <c r="V672" s="7" t="str">
        <f t="shared" si="120"/>
        <v/>
      </c>
      <c r="W672" s="60" t="str">
        <f>IF(ISNUMBER(V672),IF(ISNA(VLOOKUP(I672,'Distances Lookup Table'!D:E,2,FALSE)),V672*'General Settings'!$F$6,IF(VLOOKUP(I672,'Distances Lookup Table'!D:E,2,FALSE)="",V672*'General Settings'!$F$6,VLOOKUP(I672,'Distances Lookup Table'!D:E,2,FALSE))),"")</f>
        <v/>
      </c>
      <c r="X672" s="18" t="str">
        <f>IF(D672&lt;&gt;"",'Workers Settings'!H672,"")</f>
        <v/>
      </c>
      <c r="Y672" s="18" t="str">
        <f>IF(D672&lt;&gt;"",'Workers Settings'!I672,"")</f>
        <v/>
      </c>
      <c r="Z672" s="29" t="str">
        <f>IF('Workers Settings'!L672&lt;&gt;"",'Workers Settings'!L672,'Workers Settings'!K672)</f>
        <v/>
      </c>
      <c r="AA672" s="29" t="str">
        <f>IF(D672&lt;&gt;"",IF('Workers Settings'!L672&lt;&gt;"",'Workers Settings'!L672,'Workers Settings'!K672),"")</f>
        <v/>
      </c>
    </row>
    <row r="673" spans="1:27" x14ac:dyDescent="0.25">
      <c r="A673" s="7">
        <f t="shared" si="111"/>
        <v>669</v>
      </c>
      <c r="B673" s="7" t="str">
        <f>IF('Workers Settings'!B673&lt;&gt;"",'Workers Settings'!B673,"")</f>
        <v/>
      </c>
      <c r="C673" s="7" t="str">
        <f>IF('Workers Settings'!C673&lt;&gt;"",'Workers Settings'!C673,"")</f>
        <v/>
      </c>
      <c r="D673" s="17"/>
      <c r="E673" s="17"/>
      <c r="F673" s="17"/>
      <c r="G673" s="7" t="str">
        <f>IF(D673&lt;&gt;"",IF('Workers Settings'!D673="","",'Workers Settings'!D673),"")</f>
        <v/>
      </c>
      <c r="H673" s="7" t="str">
        <f>IF(D673&lt;&gt;"",'Workers Settings'!E673,"")</f>
        <v/>
      </c>
      <c r="I673" s="7" t="str">
        <f t="shared" si="110"/>
        <v/>
      </c>
      <c r="J673" s="7" t="str">
        <f>IF('Workers Settings'!F673&lt;&gt;"",'Workers Settings'!F673,"")</f>
        <v/>
      </c>
      <c r="K673" s="7" t="str">
        <f>IF('Workers Settings'!G673&lt;&gt;"",'Workers Settings'!G673,"")</f>
        <v/>
      </c>
      <c r="L673" s="7" t="str">
        <f>IF(D673="","",IF(VLOOKUP(D673,'Demand Locations'!B:D,2,FALSE)="","",VLOOKUP(D673,'Demand Locations'!B:D,2,FALSE)))</f>
        <v/>
      </c>
      <c r="M673" s="7" t="str">
        <f>IF(D673="","",IF(VLOOKUP(D673,'Demand Locations'!B:D,3,FALSE)="","",VLOOKUP(D673,'Demand Locations'!B:D,3,FALSE)))</f>
        <v/>
      </c>
      <c r="N673" s="7" t="str">
        <f t="shared" si="112"/>
        <v/>
      </c>
      <c r="O673" s="7" t="str">
        <f t="shared" si="113"/>
        <v/>
      </c>
      <c r="P673" s="7" t="str">
        <f t="shared" si="114"/>
        <v/>
      </c>
      <c r="Q673" s="7" t="str">
        <f t="shared" si="115"/>
        <v/>
      </c>
      <c r="R673" s="7" t="str">
        <f t="shared" si="116"/>
        <v/>
      </c>
      <c r="S673" s="7" t="str">
        <f t="shared" si="117"/>
        <v/>
      </c>
      <c r="T673" s="7" t="str">
        <f t="shared" si="118"/>
        <v/>
      </c>
      <c r="U673" s="7" t="str">
        <f t="shared" si="119"/>
        <v/>
      </c>
      <c r="V673" s="7" t="str">
        <f t="shared" si="120"/>
        <v/>
      </c>
      <c r="W673" s="60" t="str">
        <f>IF(ISNUMBER(V673),IF(ISNA(VLOOKUP(I673,'Distances Lookup Table'!D:E,2,FALSE)),V673*'General Settings'!$F$6,IF(VLOOKUP(I673,'Distances Lookup Table'!D:E,2,FALSE)="",V673*'General Settings'!$F$6,VLOOKUP(I673,'Distances Lookup Table'!D:E,2,FALSE))),"")</f>
        <v/>
      </c>
      <c r="X673" s="18" t="str">
        <f>IF(D673&lt;&gt;"",'Workers Settings'!H673,"")</f>
        <v/>
      </c>
      <c r="Y673" s="18" t="str">
        <f>IF(D673&lt;&gt;"",'Workers Settings'!I673,"")</f>
        <v/>
      </c>
      <c r="Z673" s="29" t="str">
        <f>IF('Workers Settings'!L673&lt;&gt;"",'Workers Settings'!L673,'Workers Settings'!K673)</f>
        <v/>
      </c>
      <c r="AA673" s="29" t="str">
        <f>IF(D673&lt;&gt;"",IF('Workers Settings'!L673&lt;&gt;"",'Workers Settings'!L673,'Workers Settings'!K673),"")</f>
        <v/>
      </c>
    </row>
    <row r="674" spans="1:27" x14ac:dyDescent="0.25">
      <c r="A674" s="7">
        <f t="shared" si="111"/>
        <v>670</v>
      </c>
      <c r="B674" s="7" t="str">
        <f>IF('Workers Settings'!B674&lt;&gt;"",'Workers Settings'!B674,"")</f>
        <v/>
      </c>
      <c r="C674" s="7" t="str">
        <f>IF('Workers Settings'!C674&lt;&gt;"",'Workers Settings'!C674,"")</f>
        <v/>
      </c>
      <c r="D674" s="17"/>
      <c r="E674" s="17"/>
      <c r="F674" s="17"/>
      <c r="G674" s="7" t="str">
        <f>IF(D674&lt;&gt;"",IF('Workers Settings'!D674="","",'Workers Settings'!D674),"")</f>
        <v/>
      </c>
      <c r="H674" s="7" t="str">
        <f>IF(D674&lt;&gt;"",'Workers Settings'!E674,"")</f>
        <v/>
      </c>
      <c r="I674" s="7" t="str">
        <f t="shared" si="110"/>
        <v/>
      </c>
      <c r="J674" s="7" t="str">
        <f>IF('Workers Settings'!F674&lt;&gt;"",'Workers Settings'!F674,"")</f>
        <v/>
      </c>
      <c r="K674" s="7" t="str">
        <f>IF('Workers Settings'!G674&lt;&gt;"",'Workers Settings'!G674,"")</f>
        <v/>
      </c>
      <c r="L674" s="7" t="str">
        <f>IF(D674="","",IF(VLOOKUP(D674,'Demand Locations'!B:D,2,FALSE)="","",VLOOKUP(D674,'Demand Locations'!B:D,2,FALSE)))</f>
        <v/>
      </c>
      <c r="M674" s="7" t="str">
        <f>IF(D674="","",IF(VLOOKUP(D674,'Demand Locations'!B:D,3,FALSE)="","",VLOOKUP(D674,'Demand Locations'!B:D,3,FALSE)))</f>
        <v/>
      </c>
      <c r="N674" s="7" t="str">
        <f t="shared" si="112"/>
        <v/>
      </c>
      <c r="O674" s="7" t="str">
        <f t="shared" si="113"/>
        <v/>
      </c>
      <c r="P674" s="7" t="str">
        <f t="shared" si="114"/>
        <v/>
      </c>
      <c r="Q674" s="7" t="str">
        <f t="shared" si="115"/>
        <v/>
      </c>
      <c r="R674" s="7" t="str">
        <f t="shared" si="116"/>
        <v/>
      </c>
      <c r="S674" s="7" t="str">
        <f t="shared" si="117"/>
        <v/>
      </c>
      <c r="T674" s="7" t="str">
        <f t="shared" si="118"/>
        <v/>
      </c>
      <c r="U674" s="7" t="str">
        <f t="shared" si="119"/>
        <v/>
      </c>
      <c r="V674" s="7" t="str">
        <f t="shared" si="120"/>
        <v/>
      </c>
      <c r="W674" s="60" t="str">
        <f>IF(ISNUMBER(V674),IF(ISNA(VLOOKUP(I674,'Distances Lookup Table'!D:E,2,FALSE)),V674*'General Settings'!$F$6,IF(VLOOKUP(I674,'Distances Lookup Table'!D:E,2,FALSE)="",V674*'General Settings'!$F$6,VLOOKUP(I674,'Distances Lookup Table'!D:E,2,FALSE))),"")</f>
        <v/>
      </c>
      <c r="X674" s="18" t="str">
        <f>IF(D674&lt;&gt;"",'Workers Settings'!H674,"")</f>
        <v/>
      </c>
      <c r="Y674" s="18" t="str">
        <f>IF(D674&lt;&gt;"",'Workers Settings'!I674,"")</f>
        <v/>
      </c>
      <c r="Z674" s="29" t="str">
        <f>IF('Workers Settings'!L674&lt;&gt;"",'Workers Settings'!L674,'Workers Settings'!K674)</f>
        <v/>
      </c>
      <c r="AA674" s="29" t="str">
        <f>IF(D674&lt;&gt;"",IF('Workers Settings'!L674&lt;&gt;"",'Workers Settings'!L674,'Workers Settings'!K674),"")</f>
        <v/>
      </c>
    </row>
    <row r="675" spans="1:27" x14ac:dyDescent="0.25">
      <c r="A675" s="7">
        <f t="shared" si="111"/>
        <v>671</v>
      </c>
      <c r="B675" s="7" t="str">
        <f>IF('Workers Settings'!B675&lt;&gt;"",'Workers Settings'!B675,"")</f>
        <v/>
      </c>
      <c r="C675" s="7" t="str">
        <f>IF('Workers Settings'!C675&lt;&gt;"",'Workers Settings'!C675,"")</f>
        <v/>
      </c>
      <c r="D675" s="17"/>
      <c r="E675" s="17"/>
      <c r="F675" s="17"/>
      <c r="G675" s="7" t="str">
        <f>IF(D675&lt;&gt;"",IF('Workers Settings'!D675="","",'Workers Settings'!D675),"")</f>
        <v/>
      </c>
      <c r="H675" s="7" t="str">
        <f>IF(D675&lt;&gt;"",'Workers Settings'!E675,"")</f>
        <v/>
      </c>
      <c r="I675" s="7" t="str">
        <f t="shared" si="110"/>
        <v/>
      </c>
      <c r="J675" s="7" t="str">
        <f>IF('Workers Settings'!F675&lt;&gt;"",'Workers Settings'!F675,"")</f>
        <v/>
      </c>
      <c r="K675" s="7" t="str">
        <f>IF('Workers Settings'!G675&lt;&gt;"",'Workers Settings'!G675,"")</f>
        <v/>
      </c>
      <c r="L675" s="7" t="str">
        <f>IF(D675="","",IF(VLOOKUP(D675,'Demand Locations'!B:D,2,FALSE)="","",VLOOKUP(D675,'Demand Locations'!B:D,2,FALSE)))</f>
        <v/>
      </c>
      <c r="M675" s="7" t="str">
        <f>IF(D675="","",IF(VLOOKUP(D675,'Demand Locations'!B:D,3,FALSE)="","",VLOOKUP(D675,'Demand Locations'!B:D,3,FALSE)))</f>
        <v/>
      </c>
      <c r="N675" s="7" t="str">
        <f t="shared" si="112"/>
        <v/>
      </c>
      <c r="O675" s="7" t="str">
        <f t="shared" si="113"/>
        <v/>
      </c>
      <c r="P675" s="7" t="str">
        <f t="shared" si="114"/>
        <v/>
      </c>
      <c r="Q675" s="7" t="str">
        <f t="shared" si="115"/>
        <v/>
      </c>
      <c r="R675" s="7" t="str">
        <f t="shared" si="116"/>
        <v/>
      </c>
      <c r="S675" s="7" t="str">
        <f t="shared" si="117"/>
        <v/>
      </c>
      <c r="T675" s="7" t="str">
        <f t="shared" si="118"/>
        <v/>
      </c>
      <c r="U675" s="7" t="str">
        <f t="shared" si="119"/>
        <v/>
      </c>
      <c r="V675" s="7" t="str">
        <f t="shared" si="120"/>
        <v/>
      </c>
      <c r="W675" s="60" t="str">
        <f>IF(ISNUMBER(V675),IF(ISNA(VLOOKUP(I675,'Distances Lookup Table'!D:E,2,FALSE)),V675*'General Settings'!$F$6,IF(VLOOKUP(I675,'Distances Lookup Table'!D:E,2,FALSE)="",V675*'General Settings'!$F$6,VLOOKUP(I675,'Distances Lookup Table'!D:E,2,FALSE))),"")</f>
        <v/>
      </c>
      <c r="X675" s="18" t="str">
        <f>IF(D675&lt;&gt;"",'Workers Settings'!H675,"")</f>
        <v/>
      </c>
      <c r="Y675" s="18" t="str">
        <f>IF(D675&lt;&gt;"",'Workers Settings'!I675,"")</f>
        <v/>
      </c>
      <c r="Z675" s="29" t="str">
        <f>IF('Workers Settings'!L675&lt;&gt;"",'Workers Settings'!L675,'Workers Settings'!K675)</f>
        <v/>
      </c>
      <c r="AA675" s="29" t="str">
        <f>IF(D675&lt;&gt;"",IF('Workers Settings'!L675&lt;&gt;"",'Workers Settings'!L675,'Workers Settings'!K675),"")</f>
        <v/>
      </c>
    </row>
    <row r="676" spans="1:27" x14ac:dyDescent="0.25">
      <c r="A676" s="7">
        <f t="shared" si="111"/>
        <v>672</v>
      </c>
      <c r="B676" s="7" t="str">
        <f>IF('Workers Settings'!B676&lt;&gt;"",'Workers Settings'!B676,"")</f>
        <v/>
      </c>
      <c r="C676" s="7" t="str">
        <f>IF('Workers Settings'!C676&lt;&gt;"",'Workers Settings'!C676,"")</f>
        <v/>
      </c>
      <c r="D676" s="17"/>
      <c r="E676" s="17"/>
      <c r="F676" s="17"/>
      <c r="G676" s="7" t="str">
        <f>IF(D676&lt;&gt;"",IF('Workers Settings'!D676="","",'Workers Settings'!D676),"")</f>
        <v/>
      </c>
      <c r="H676" s="7" t="str">
        <f>IF(D676&lt;&gt;"",'Workers Settings'!E676,"")</f>
        <v/>
      </c>
      <c r="I676" s="7" t="str">
        <f t="shared" si="110"/>
        <v/>
      </c>
      <c r="J676" s="7" t="str">
        <f>IF('Workers Settings'!F676&lt;&gt;"",'Workers Settings'!F676,"")</f>
        <v/>
      </c>
      <c r="K676" s="7" t="str">
        <f>IF('Workers Settings'!G676&lt;&gt;"",'Workers Settings'!G676,"")</f>
        <v/>
      </c>
      <c r="L676" s="7" t="str">
        <f>IF(D676="","",IF(VLOOKUP(D676,'Demand Locations'!B:D,2,FALSE)="","",VLOOKUP(D676,'Demand Locations'!B:D,2,FALSE)))</f>
        <v/>
      </c>
      <c r="M676" s="7" t="str">
        <f>IF(D676="","",IF(VLOOKUP(D676,'Demand Locations'!B:D,3,FALSE)="","",VLOOKUP(D676,'Demand Locations'!B:D,3,FALSE)))</f>
        <v/>
      </c>
      <c r="N676" s="7" t="str">
        <f t="shared" si="112"/>
        <v/>
      </c>
      <c r="O676" s="7" t="str">
        <f t="shared" si="113"/>
        <v/>
      </c>
      <c r="P676" s="7" t="str">
        <f t="shared" si="114"/>
        <v/>
      </c>
      <c r="Q676" s="7" t="str">
        <f t="shared" si="115"/>
        <v/>
      </c>
      <c r="R676" s="7" t="str">
        <f t="shared" si="116"/>
        <v/>
      </c>
      <c r="S676" s="7" t="str">
        <f t="shared" si="117"/>
        <v/>
      </c>
      <c r="T676" s="7" t="str">
        <f t="shared" si="118"/>
        <v/>
      </c>
      <c r="U676" s="7" t="str">
        <f t="shared" si="119"/>
        <v/>
      </c>
      <c r="V676" s="7" t="str">
        <f t="shared" si="120"/>
        <v/>
      </c>
      <c r="W676" s="60" t="str">
        <f>IF(ISNUMBER(V676),IF(ISNA(VLOOKUP(I676,'Distances Lookup Table'!D:E,2,FALSE)),V676*'General Settings'!$F$6,IF(VLOOKUP(I676,'Distances Lookup Table'!D:E,2,FALSE)="",V676*'General Settings'!$F$6,VLOOKUP(I676,'Distances Lookup Table'!D:E,2,FALSE))),"")</f>
        <v/>
      </c>
      <c r="X676" s="18" t="str">
        <f>IF(D676&lt;&gt;"",'Workers Settings'!H676,"")</f>
        <v/>
      </c>
      <c r="Y676" s="18" t="str">
        <f>IF(D676&lt;&gt;"",'Workers Settings'!I676,"")</f>
        <v/>
      </c>
      <c r="Z676" s="29" t="str">
        <f>IF('Workers Settings'!L676&lt;&gt;"",'Workers Settings'!L676,'Workers Settings'!K676)</f>
        <v/>
      </c>
      <c r="AA676" s="29" t="str">
        <f>IF(D676&lt;&gt;"",IF('Workers Settings'!L676&lt;&gt;"",'Workers Settings'!L676,'Workers Settings'!K676),"")</f>
        <v/>
      </c>
    </row>
    <row r="677" spans="1:27" x14ac:dyDescent="0.25">
      <c r="A677" s="7">
        <f t="shared" si="111"/>
        <v>673</v>
      </c>
      <c r="B677" s="7" t="str">
        <f>IF('Workers Settings'!B677&lt;&gt;"",'Workers Settings'!B677,"")</f>
        <v/>
      </c>
      <c r="C677" s="7" t="str">
        <f>IF('Workers Settings'!C677&lt;&gt;"",'Workers Settings'!C677,"")</f>
        <v/>
      </c>
      <c r="D677" s="17"/>
      <c r="E677" s="17"/>
      <c r="F677" s="17"/>
      <c r="G677" s="7" t="str">
        <f>IF(D677&lt;&gt;"",IF('Workers Settings'!D677="","",'Workers Settings'!D677),"")</f>
        <v/>
      </c>
      <c r="H677" s="7" t="str">
        <f>IF(D677&lt;&gt;"",'Workers Settings'!E677,"")</f>
        <v/>
      </c>
      <c r="I677" s="7" t="str">
        <f t="shared" si="110"/>
        <v/>
      </c>
      <c r="J677" s="7" t="str">
        <f>IF('Workers Settings'!F677&lt;&gt;"",'Workers Settings'!F677,"")</f>
        <v/>
      </c>
      <c r="K677" s="7" t="str">
        <f>IF('Workers Settings'!G677&lt;&gt;"",'Workers Settings'!G677,"")</f>
        <v/>
      </c>
      <c r="L677" s="7" t="str">
        <f>IF(D677="","",IF(VLOOKUP(D677,'Demand Locations'!B:D,2,FALSE)="","",VLOOKUP(D677,'Demand Locations'!B:D,2,FALSE)))</f>
        <v/>
      </c>
      <c r="M677" s="7" t="str">
        <f>IF(D677="","",IF(VLOOKUP(D677,'Demand Locations'!B:D,3,FALSE)="","",VLOOKUP(D677,'Demand Locations'!B:D,3,FALSE)))</f>
        <v/>
      </c>
      <c r="N677" s="7" t="str">
        <f t="shared" si="112"/>
        <v/>
      </c>
      <c r="O677" s="7" t="str">
        <f t="shared" si="113"/>
        <v/>
      </c>
      <c r="P677" s="7" t="str">
        <f t="shared" si="114"/>
        <v/>
      </c>
      <c r="Q677" s="7" t="str">
        <f t="shared" si="115"/>
        <v/>
      </c>
      <c r="R677" s="7" t="str">
        <f t="shared" si="116"/>
        <v/>
      </c>
      <c r="S677" s="7" t="str">
        <f t="shared" si="117"/>
        <v/>
      </c>
      <c r="T677" s="7" t="str">
        <f t="shared" si="118"/>
        <v/>
      </c>
      <c r="U677" s="7" t="str">
        <f t="shared" si="119"/>
        <v/>
      </c>
      <c r="V677" s="7" t="str">
        <f t="shared" si="120"/>
        <v/>
      </c>
      <c r="W677" s="60" t="str">
        <f>IF(ISNUMBER(V677),IF(ISNA(VLOOKUP(I677,'Distances Lookup Table'!D:E,2,FALSE)),V677*'General Settings'!$F$6,IF(VLOOKUP(I677,'Distances Lookup Table'!D:E,2,FALSE)="",V677*'General Settings'!$F$6,VLOOKUP(I677,'Distances Lookup Table'!D:E,2,FALSE))),"")</f>
        <v/>
      </c>
      <c r="X677" s="18" t="str">
        <f>IF(D677&lt;&gt;"",'Workers Settings'!H677,"")</f>
        <v/>
      </c>
      <c r="Y677" s="18" t="str">
        <f>IF(D677&lt;&gt;"",'Workers Settings'!I677,"")</f>
        <v/>
      </c>
      <c r="Z677" s="29" t="str">
        <f>IF('Workers Settings'!L677&lt;&gt;"",'Workers Settings'!L677,'Workers Settings'!K677)</f>
        <v/>
      </c>
      <c r="AA677" s="29" t="str">
        <f>IF(D677&lt;&gt;"",IF('Workers Settings'!L677&lt;&gt;"",'Workers Settings'!L677,'Workers Settings'!K677),"")</f>
        <v/>
      </c>
    </row>
    <row r="678" spans="1:27" x14ac:dyDescent="0.25">
      <c r="A678" s="7">
        <f t="shared" si="111"/>
        <v>674</v>
      </c>
      <c r="B678" s="7" t="str">
        <f>IF('Workers Settings'!B678&lt;&gt;"",'Workers Settings'!B678,"")</f>
        <v/>
      </c>
      <c r="C678" s="7" t="str">
        <f>IF('Workers Settings'!C678&lt;&gt;"",'Workers Settings'!C678,"")</f>
        <v/>
      </c>
      <c r="D678" s="17"/>
      <c r="E678" s="17"/>
      <c r="F678" s="17"/>
      <c r="G678" s="7" t="str">
        <f>IF(D678&lt;&gt;"",IF('Workers Settings'!D678="","",'Workers Settings'!D678),"")</f>
        <v/>
      </c>
      <c r="H678" s="7" t="str">
        <f>IF(D678&lt;&gt;"",'Workers Settings'!E678,"")</f>
        <v/>
      </c>
      <c r="I678" s="7" t="str">
        <f t="shared" si="110"/>
        <v/>
      </c>
      <c r="J678" s="7" t="str">
        <f>IF('Workers Settings'!F678&lt;&gt;"",'Workers Settings'!F678,"")</f>
        <v/>
      </c>
      <c r="K678" s="7" t="str">
        <f>IF('Workers Settings'!G678&lt;&gt;"",'Workers Settings'!G678,"")</f>
        <v/>
      </c>
      <c r="L678" s="7" t="str">
        <f>IF(D678="","",IF(VLOOKUP(D678,'Demand Locations'!B:D,2,FALSE)="","",VLOOKUP(D678,'Demand Locations'!B:D,2,FALSE)))</f>
        <v/>
      </c>
      <c r="M678" s="7" t="str">
        <f>IF(D678="","",IF(VLOOKUP(D678,'Demand Locations'!B:D,3,FALSE)="","",VLOOKUP(D678,'Demand Locations'!B:D,3,FALSE)))</f>
        <v/>
      </c>
      <c r="N678" s="7" t="str">
        <f t="shared" si="112"/>
        <v/>
      </c>
      <c r="O678" s="7" t="str">
        <f t="shared" si="113"/>
        <v/>
      </c>
      <c r="P678" s="7" t="str">
        <f t="shared" si="114"/>
        <v/>
      </c>
      <c r="Q678" s="7" t="str">
        <f t="shared" si="115"/>
        <v/>
      </c>
      <c r="R678" s="7" t="str">
        <f t="shared" si="116"/>
        <v/>
      </c>
      <c r="S678" s="7" t="str">
        <f t="shared" si="117"/>
        <v/>
      </c>
      <c r="T678" s="7" t="str">
        <f t="shared" si="118"/>
        <v/>
      </c>
      <c r="U678" s="7" t="str">
        <f t="shared" si="119"/>
        <v/>
      </c>
      <c r="V678" s="7" t="str">
        <f t="shared" si="120"/>
        <v/>
      </c>
      <c r="W678" s="60" t="str">
        <f>IF(ISNUMBER(V678),IF(ISNA(VLOOKUP(I678,'Distances Lookup Table'!D:E,2,FALSE)),V678*'General Settings'!$F$6,IF(VLOOKUP(I678,'Distances Lookup Table'!D:E,2,FALSE)="",V678*'General Settings'!$F$6,VLOOKUP(I678,'Distances Lookup Table'!D:E,2,FALSE))),"")</f>
        <v/>
      </c>
      <c r="X678" s="18" t="str">
        <f>IF(D678&lt;&gt;"",'Workers Settings'!H678,"")</f>
        <v/>
      </c>
      <c r="Y678" s="18" t="str">
        <f>IF(D678&lt;&gt;"",'Workers Settings'!I678,"")</f>
        <v/>
      </c>
      <c r="Z678" s="29" t="str">
        <f>IF('Workers Settings'!L678&lt;&gt;"",'Workers Settings'!L678,'Workers Settings'!K678)</f>
        <v/>
      </c>
      <c r="AA678" s="29" t="str">
        <f>IF(D678&lt;&gt;"",IF('Workers Settings'!L678&lt;&gt;"",'Workers Settings'!L678,'Workers Settings'!K678),"")</f>
        <v/>
      </c>
    </row>
    <row r="679" spans="1:27" x14ac:dyDescent="0.25">
      <c r="A679" s="7">
        <f t="shared" si="111"/>
        <v>675</v>
      </c>
      <c r="B679" s="7" t="str">
        <f>IF('Workers Settings'!B679&lt;&gt;"",'Workers Settings'!B679,"")</f>
        <v/>
      </c>
      <c r="C679" s="7" t="str">
        <f>IF('Workers Settings'!C679&lt;&gt;"",'Workers Settings'!C679,"")</f>
        <v/>
      </c>
      <c r="D679" s="17"/>
      <c r="E679" s="17"/>
      <c r="F679" s="17"/>
      <c r="G679" s="7" t="str">
        <f>IF(D679&lt;&gt;"",IF('Workers Settings'!D679="","",'Workers Settings'!D679),"")</f>
        <v/>
      </c>
      <c r="H679" s="7" t="str">
        <f>IF(D679&lt;&gt;"",'Workers Settings'!E679,"")</f>
        <v/>
      </c>
      <c r="I679" s="7" t="str">
        <f t="shared" si="110"/>
        <v/>
      </c>
      <c r="J679" s="7" t="str">
        <f>IF('Workers Settings'!F679&lt;&gt;"",'Workers Settings'!F679,"")</f>
        <v/>
      </c>
      <c r="K679" s="7" t="str">
        <f>IF('Workers Settings'!G679&lt;&gt;"",'Workers Settings'!G679,"")</f>
        <v/>
      </c>
      <c r="L679" s="7" t="str">
        <f>IF(D679="","",IF(VLOOKUP(D679,'Demand Locations'!B:D,2,FALSE)="","",VLOOKUP(D679,'Demand Locations'!B:D,2,FALSE)))</f>
        <v/>
      </c>
      <c r="M679" s="7" t="str">
        <f>IF(D679="","",IF(VLOOKUP(D679,'Demand Locations'!B:D,3,FALSE)="","",VLOOKUP(D679,'Demand Locations'!B:D,3,FALSE)))</f>
        <v/>
      </c>
      <c r="N679" s="7" t="str">
        <f t="shared" si="112"/>
        <v/>
      </c>
      <c r="O679" s="7" t="str">
        <f t="shared" si="113"/>
        <v/>
      </c>
      <c r="P679" s="7" t="str">
        <f t="shared" si="114"/>
        <v/>
      </c>
      <c r="Q679" s="7" t="str">
        <f t="shared" si="115"/>
        <v/>
      </c>
      <c r="R679" s="7" t="str">
        <f t="shared" si="116"/>
        <v/>
      </c>
      <c r="S679" s="7" t="str">
        <f t="shared" si="117"/>
        <v/>
      </c>
      <c r="T679" s="7" t="str">
        <f t="shared" si="118"/>
        <v/>
      </c>
      <c r="U679" s="7" t="str">
        <f t="shared" si="119"/>
        <v/>
      </c>
      <c r="V679" s="7" t="str">
        <f t="shared" si="120"/>
        <v/>
      </c>
      <c r="W679" s="60" t="str">
        <f>IF(ISNUMBER(V679),IF(ISNA(VLOOKUP(I679,'Distances Lookup Table'!D:E,2,FALSE)),V679*'General Settings'!$F$6,IF(VLOOKUP(I679,'Distances Lookup Table'!D:E,2,FALSE)="",V679*'General Settings'!$F$6,VLOOKUP(I679,'Distances Lookup Table'!D:E,2,FALSE))),"")</f>
        <v/>
      </c>
      <c r="X679" s="18" t="str">
        <f>IF(D679&lt;&gt;"",'Workers Settings'!H679,"")</f>
        <v/>
      </c>
      <c r="Y679" s="18" t="str">
        <f>IF(D679&lt;&gt;"",'Workers Settings'!I679,"")</f>
        <v/>
      </c>
      <c r="Z679" s="29" t="str">
        <f>IF('Workers Settings'!L679&lt;&gt;"",'Workers Settings'!L679,'Workers Settings'!K679)</f>
        <v/>
      </c>
      <c r="AA679" s="29" t="str">
        <f>IF(D679&lt;&gt;"",IF('Workers Settings'!L679&lt;&gt;"",'Workers Settings'!L679,'Workers Settings'!K679),"")</f>
        <v/>
      </c>
    </row>
    <row r="680" spans="1:27" x14ac:dyDescent="0.25">
      <c r="A680" s="7">
        <f t="shared" si="111"/>
        <v>676</v>
      </c>
      <c r="B680" s="7" t="str">
        <f>IF('Workers Settings'!B680&lt;&gt;"",'Workers Settings'!B680,"")</f>
        <v/>
      </c>
      <c r="C680" s="7" t="str">
        <f>IF('Workers Settings'!C680&lt;&gt;"",'Workers Settings'!C680,"")</f>
        <v/>
      </c>
      <c r="D680" s="17"/>
      <c r="E680" s="17"/>
      <c r="F680" s="17"/>
      <c r="G680" s="7" t="str">
        <f>IF(D680&lt;&gt;"",IF('Workers Settings'!D680="","",'Workers Settings'!D680),"")</f>
        <v/>
      </c>
      <c r="H680" s="7" t="str">
        <f>IF(D680&lt;&gt;"",'Workers Settings'!E680,"")</f>
        <v/>
      </c>
      <c r="I680" s="7" t="str">
        <f t="shared" si="110"/>
        <v/>
      </c>
      <c r="J680" s="7" t="str">
        <f>IF('Workers Settings'!F680&lt;&gt;"",'Workers Settings'!F680,"")</f>
        <v/>
      </c>
      <c r="K680" s="7" t="str">
        <f>IF('Workers Settings'!G680&lt;&gt;"",'Workers Settings'!G680,"")</f>
        <v/>
      </c>
      <c r="L680" s="7" t="str">
        <f>IF(D680="","",IF(VLOOKUP(D680,'Demand Locations'!B:D,2,FALSE)="","",VLOOKUP(D680,'Demand Locations'!B:D,2,FALSE)))</f>
        <v/>
      </c>
      <c r="M680" s="7" t="str">
        <f>IF(D680="","",IF(VLOOKUP(D680,'Demand Locations'!B:D,3,FALSE)="","",VLOOKUP(D680,'Demand Locations'!B:D,3,FALSE)))</f>
        <v/>
      </c>
      <c r="N680" s="7" t="str">
        <f t="shared" si="112"/>
        <v/>
      </c>
      <c r="O680" s="7" t="str">
        <f t="shared" si="113"/>
        <v/>
      </c>
      <c r="P680" s="7" t="str">
        <f t="shared" si="114"/>
        <v/>
      </c>
      <c r="Q680" s="7" t="str">
        <f t="shared" si="115"/>
        <v/>
      </c>
      <c r="R680" s="7" t="str">
        <f t="shared" si="116"/>
        <v/>
      </c>
      <c r="S680" s="7" t="str">
        <f t="shared" si="117"/>
        <v/>
      </c>
      <c r="T680" s="7" t="str">
        <f t="shared" si="118"/>
        <v/>
      </c>
      <c r="U680" s="7" t="str">
        <f t="shared" si="119"/>
        <v/>
      </c>
      <c r="V680" s="7" t="str">
        <f t="shared" si="120"/>
        <v/>
      </c>
      <c r="W680" s="60" t="str">
        <f>IF(ISNUMBER(V680),IF(ISNA(VLOOKUP(I680,'Distances Lookup Table'!D:E,2,FALSE)),V680*'General Settings'!$F$6,IF(VLOOKUP(I680,'Distances Lookup Table'!D:E,2,FALSE)="",V680*'General Settings'!$F$6,VLOOKUP(I680,'Distances Lookup Table'!D:E,2,FALSE))),"")</f>
        <v/>
      </c>
      <c r="X680" s="18" t="str">
        <f>IF(D680&lt;&gt;"",'Workers Settings'!H680,"")</f>
        <v/>
      </c>
      <c r="Y680" s="18" t="str">
        <f>IF(D680&lt;&gt;"",'Workers Settings'!I680,"")</f>
        <v/>
      </c>
      <c r="Z680" s="29" t="str">
        <f>IF('Workers Settings'!L680&lt;&gt;"",'Workers Settings'!L680,'Workers Settings'!K680)</f>
        <v/>
      </c>
      <c r="AA680" s="29" t="str">
        <f>IF(D680&lt;&gt;"",IF('Workers Settings'!L680&lt;&gt;"",'Workers Settings'!L680,'Workers Settings'!K680),"")</f>
        <v/>
      </c>
    </row>
    <row r="681" spans="1:27" x14ac:dyDescent="0.25">
      <c r="A681" s="7">
        <f t="shared" si="111"/>
        <v>677</v>
      </c>
      <c r="B681" s="7" t="str">
        <f>IF('Workers Settings'!B681&lt;&gt;"",'Workers Settings'!B681,"")</f>
        <v/>
      </c>
      <c r="C681" s="7" t="str">
        <f>IF('Workers Settings'!C681&lt;&gt;"",'Workers Settings'!C681,"")</f>
        <v/>
      </c>
      <c r="D681" s="17"/>
      <c r="E681" s="17"/>
      <c r="F681" s="17"/>
      <c r="G681" s="7" t="str">
        <f>IF(D681&lt;&gt;"",IF('Workers Settings'!D681="","",'Workers Settings'!D681),"")</f>
        <v/>
      </c>
      <c r="H681" s="7" t="str">
        <f>IF(D681&lt;&gt;"",'Workers Settings'!E681,"")</f>
        <v/>
      </c>
      <c r="I681" s="7" t="str">
        <f t="shared" si="110"/>
        <v/>
      </c>
      <c r="J681" s="7" t="str">
        <f>IF('Workers Settings'!F681&lt;&gt;"",'Workers Settings'!F681,"")</f>
        <v/>
      </c>
      <c r="K681" s="7" t="str">
        <f>IF('Workers Settings'!G681&lt;&gt;"",'Workers Settings'!G681,"")</f>
        <v/>
      </c>
      <c r="L681" s="7" t="str">
        <f>IF(D681="","",IF(VLOOKUP(D681,'Demand Locations'!B:D,2,FALSE)="","",VLOOKUP(D681,'Demand Locations'!B:D,2,FALSE)))</f>
        <v/>
      </c>
      <c r="M681" s="7" t="str">
        <f>IF(D681="","",IF(VLOOKUP(D681,'Demand Locations'!B:D,3,FALSE)="","",VLOOKUP(D681,'Demand Locations'!B:D,3,FALSE)))</f>
        <v/>
      </c>
      <c r="N681" s="7" t="str">
        <f t="shared" si="112"/>
        <v/>
      </c>
      <c r="O681" s="7" t="str">
        <f t="shared" si="113"/>
        <v/>
      </c>
      <c r="P681" s="7" t="str">
        <f t="shared" si="114"/>
        <v/>
      </c>
      <c r="Q681" s="7" t="str">
        <f t="shared" si="115"/>
        <v/>
      </c>
      <c r="R681" s="7" t="str">
        <f t="shared" si="116"/>
        <v/>
      </c>
      <c r="S681" s="7" t="str">
        <f t="shared" si="117"/>
        <v/>
      </c>
      <c r="T681" s="7" t="str">
        <f t="shared" si="118"/>
        <v/>
      </c>
      <c r="U681" s="7" t="str">
        <f t="shared" si="119"/>
        <v/>
      </c>
      <c r="V681" s="7" t="str">
        <f t="shared" si="120"/>
        <v/>
      </c>
      <c r="W681" s="60" t="str">
        <f>IF(ISNUMBER(V681),IF(ISNA(VLOOKUP(I681,'Distances Lookup Table'!D:E,2,FALSE)),V681*'General Settings'!$F$6,IF(VLOOKUP(I681,'Distances Lookup Table'!D:E,2,FALSE)="",V681*'General Settings'!$F$6,VLOOKUP(I681,'Distances Lookup Table'!D:E,2,FALSE))),"")</f>
        <v/>
      </c>
      <c r="X681" s="18" t="str">
        <f>IF(D681&lt;&gt;"",'Workers Settings'!H681,"")</f>
        <v/>
      </c>
      <c r="Y681" s="18" t="str">
        <f>IF(D681&lt;&gt;"",'Workers Settings'!I681,"")</f>
        <v/>
      </c>
      <c r="Z681" s="29" t="str">
        <f>IF('Workers Settings'!L681&lt;&gt;"",'Workers Settings'!L681,'Workers Settings'!K681)</f>
        <v/>
      </c>
      <c r="AA681" s="29" t="str">
        <f>IF(D681&lt;&gt;"",IF('Workers Settings'!L681&lt;&gt;"",'Workers Settings'!L681,'Workers Settings'!K681),"")</f>
        <v/>
      </c>
    </row>
    <row r="682" spans="1:27" x14ac:dyDescent="0.25">
      <c r="A682" s="7">
        <f t="shared" si="111"/>
        <v>678</v>
      </c>
      <c r="B682" s="7" t="str">
        <f>IF('Workers Settings'!B682&lt;&gt;"",'Workers Settings'!B682,"")</f>
        <v/>
      </c>
      <c r="C682" s="7" t="str">
        <f>IF('Workers Settings'!C682&lt;&gt;"",'Workers Settings'!C682,"")</f>
        <v/>
      </c>
      <c r="D682" s="17"/>
      <c r="E682" s="17"/>
      <c r="F682" s="17"/>
      <c r="G682" s="7" t="str">
        <f>IF(D682&lt;&gt;"",IF('Workers Settings'!D682="","",'Workers Settings'!D682),"")</f>
        <v/>
      </c>
      <c r="H682" s="7" t="str">
        <f>IF(D682&lt;&gt;"",'Workers Settings'!E682,"")</f>
        <v/>
      </c>
      <c r="I682" s="7" t="str">
        <f t="shared" si="110"/>
        <v/>
      </c>
      <c r="J682" s="7" t="str">
        <f>IF('Workers Settings'!F682&lt;&gt;"",'Workers Settings'!F682,"")</f>
        <v/>
      </c>
      <c r="K682" s="7" t="str">
        <f>IF('Workers Settings'!G682&lt;&gt;"",'Workers Settings'!G682,"")</f>
        <v/>
      </c>
      <c r="L682" s="7" t="str">
        <f>IF(D682="","",IF(VLOOKUP(D682,'Demand Locations'!B:D,2,FALSE)="","",VLOOKUP(D682,'Demand Locations'!B:D,2,FALSE)))</f>
        <v/>
      </c>
      <c r="M682" s="7" t="str">
        <f>IF(D682="","",IF(VLOOKUP(D682,'Demand Locations'!B:D,3,FALSE)="","",VLOOKUP(D682,'Demand Locations'!B:D,3,FALSE)))</f>
        <v/>
      </c>
      <c r="N682" s="7" t="str">
        <f t="shared" si="112"/>
        <v/>
      </c>
      <c r="O682" s="7" t="str">
        <f t="shared" si="113"/>
        <v/>
      </c>
      <c r="P682" s="7" t="str">
        <f t="shared" si="114"/>
        <v/>
      </c>
      <c r="Q682" s="7" t="str">
        <f t="shared" si="115"/>
        <v/>
      </c>
      <c r="R682" s="7" t="str">
        <f t="shared" si="116"/>
        <v/>
      </c>
      <c r="S682" s="7" t="str">
        <f t="shared" si="117"/>
        <v/>
      </c>
      <c r="T682" s="7" t="str">
        <f t="shared" si="118"/>
        <v/>
      </c>
      <c r="U682" s="7" t="str">
        <f t="shared" si="119"/>
        <v/>
      </c>
      <c r="V682" s="7" t="str">
        <f t="shared" si="120"/>
        <v/>
      </c>
      <c r="W682" s="60" t="str">
        <f>IF(ISNUMBER(V682),IF(ISNA(VLOOKUP(I682,'Distances Lookup Table'!D:E,2,FALSE)),V682*'General Settings'!$F$6,IF(VLOOKUP(I682,'Distances Lookup Table'!D:E,2,FALSE)="",V682*'General Settings'!$F$6,VLOOKUP(I682,'Distances Lookup Table'!D:E,2,FALSE))),"")</f>
        <v/>
      </c>
      <c r="X682" s="18" t="str">
        <f>IF(D682&lt;&gt;"",'Workers Settings'!H682,"")</f>
        <v/>
      </c>
      <c r="Y682" s="18" t="str">
        <f>IF(D682&lt;&gt;"",'Workers Settings'!I682,"")</f>
        <v/>
      </c>
      <c r="Z682" s="29" t="str">
        <f>IF('Workers Settings'!L682&lt;&gt;"",'Workers Settings'!L682,'Workers Settings'!K682)</f>
        <v/>
      </c>
      <c r="AA682" s="29" t="str">
        <f>IF(D682&lt;&gt;"",IF('Workers Settings'!L682&lt;&gt;"",'Workers Settings'!L682,'Workers Settings'!K682),"")</f>
        <v/>
      </c>
    </row>
    <row r="683" spans="1:27" x14ac:dyDescent="0.25">
      <c r="A683" s="7">
        <f t="shared" si="111"/>
        <v>679</v>
      </c>
      <c r="B683" s="7" t="str">
        <f>IF('Workers Settings'!B683&lt;&gt;"",'Workers Settings'!B683,"")</f>
        <v/>
      </c>
      <c r="C683" s="7" t="str">
        <f>IF('Workers Settings'!C683&lt;&gt;"",'Workers Settings'!C683,"")</f>
        <v/>
      </c>
      <c r="D683" s="17"/>
      <c r="E683" s="17"/>
      <c r="F683" s="17"/>
      <c r="G683" s="7" t="str">
        <f>IF(D683&lt;&gt;"",IF('Workers Settings'!D683="","",'Workers Settings'!D683),"")</f>
        <v/>
      </c>
      <c r="H683" s="7" t="str">
        <f>IF(D683&lt;&gt;"",'Workers Settings'!E683,"")</f>
        <v/>
      </c>
      <c r="I683" s="7" t="str">
        <f t="shared" si="110"/>
        <v/>
      </c>
      <c r="J683" s="7" t="str">
        <f>IF('Workers Settings'!F683&lt;&gt;"",'Workers Settings'!F683,"")</f>
        <v/>
      </c>
      <c r="K683" s="7" t="str">
        <f>IF('Workers Settings'!G683&lt;&gt;"",'Workers Settings'!G683,"")</f>
        <v/>
      </c>
      <c r="L683" s="7" t="str">
        <f>IF(D683="","",IF(VLOOKUP(D683,'Demand Locations'!B:D,2,FALSE)="","",VLOOKUP(D683,'Demand Locations'!B:D,2,FALSE)))</f>
        <v/>
      </c>
      <c r="M683" s="7" t="str">
        <f>IF(D683="","",IF(VLOOKUP(D683,'Demand Locations'!B:D,3,FALSE)="","",VLOOKUP(D683,'Demand Locations'!B:D,3,FALSE)))</f>
        <v/>
      </c>
      <c r="N683" s="7" t="str">
        <f t="shared" si="112"/>
        <v/>
      </c>
      <c r="O683" s="7" t="str">
        <f t="shared" si="113"/>
        <v/>
      </c>
      <c r="P683" s="7" t="str">
        <f t="shared" si="114"/>
        <v/>
      </c>
      <c r="Q683" s="7" t="str">
        <f t="shared" si="115"/>
        <v/>
      </c>
      <c r="R683" s="7" t="str">
        <f t="shared" si="116"/>
        <v/>
      </c>
      <c r="S683" s="7" t="str">
        <f t="shared" si="117"/>
        <v/>
      </c>
      <c r="T683" s="7" t="str">
        <f t="shared" si="118"/>
        <v/>
      </c>
      <c r="U683" s="7" t="str">
        <f t="shared" si="119"/>
        <v/>
      </c>
      <c r="V683" s="7" t="str">
        <f t="shared" si="120"/>
        <v/>
      </c>
      <c r="W683" s="60" t="str">
        <f>IF(ISNUMBER(V683),IF(ISNA(VLOOKUP(I683,'Distances Lookup Table'!D:E,2,FALSE)),V683*'General Settings'!$F$6,IF(VLOOKUP(I683,'Distances Lookup Table'!D:E,2,FALSE)="",V683*'General Settings'!$F$6,VLOOKUP(I683,'Distances Lookup Table'!D:E,2,FALSE))),"")</f>
        <v/>
      </c>
      <c r="X683" s="18" t="str">
        <f>IF(D683&lt;&gt;"",'Workers Settings'!H683,"")</f>
        <v/>
      </c>
      <c r="Y683" s="18" t="str">
        <f>IF(D683&lt;&gt;"",'Workers Settings'!I683,"")</f>
        <v/>
      </c>
      <c r="Z683" s="29" t="str">
        <f>IF('Workers Settings'!L683&lt;&gt;"",'Workers Settings'!L683,'Workers Settings'!K683)</f>
        <v/>
      </c>
      <c r="AA683" s="29" t="str">
        <f>IF(D683&lt;&gt;"",IF('Workers Settings'!L683&lt;&gt;"",'Workers Settings'!L683,'Workers Settings'!K683),"")</f>
        <v/>
      </c>
    </row>
    <row r="684" spans="1:27" x14ac:dyDescent="0.25">
      <c r="A684" s="7">
        <f t="shared" si="111"/>
        <v>680</v>
      </c>
      <c r="B684" s="7" t="str">
        <f>IF('Workers Settings'!B684&lt;&gt;"",'Workers Settings'!B684,"")</f>
        <v/>
      </c>
      <c r="C684" s="7" t="str">
        <f>IF('Workers Settings'!C684&lt;&gt;"",'Workers Settings'!C684,"")</f>
        <v/>
      </c>
      <c r="D684" s="17"/>
      <c r="E684" s="17"/>
      <c r="F684" s="17"/>
      <c r="G684" s="7" t="str">
        <f>IF(D684&lt;&gt;"",IF('Workers Settings'!D684="","",'Workers Settings'!D684),"")</f>
        <v/>
      </c>
      <c r="H684" s="7" t="str">
        <f>IF(D684&lt;&gt;"",'Workers Settings'!E684,"")</f>
        <v/>
      </c>
      <c r="I684" s="7" t="str">
        <f t="shared" si="110"/>
        <v/>
      </c>
      <c r="J684" s="7" t="str">
        <f>IF('Workers Settings'!F684&lt;&gt;"",'Workers Settings'!F684,"")</f>
        <v/>
      </c>
      <c r="K684" s="7" t="str">
        <f>IF('Workers Settings'!G684&lt;&gt;"",'Workers Settings'!G684,"")</f>
        <v/>
      </c>
      <c r="L684" s="7" t="str">
        <f>IF(D684="","",IF(VLOOKUP(D684,'Demand Locations'!B:D,2,FALSE)="","",VLOOKUP(D684,'Demand Locations'!B:D,2,FALSE)))</f>
        <v/>
      </c>
      <c r="M684" s="7" t="str">
        <f>IF(D684="","",IF(VLOOKUP(D684,'Demand Locations'!B:D,3,FALSE)="","",VLOOKUP(D684,'Demand Locations'!B:D,3,FALSE)))</f>
        <v/>
      </c>
      <c r="N684" s="7" t="str">
        <f t="shared" si="112"/>
        <v/>
      </c>
      <c r="O684" s="7" t="str">
        <f t="shared" si="113"/>
        <v/>
      </c>
      <c r="P684" s="7" t="str">
        <f t="shared" si="114"/>
        <v/>
      </c>
      <c r="Q684" s="7" t="str">
        <f t="shared" si="115"/>
        <v/>
      </c>
      <c r="R684" s="7" t="str">
        <f t="shared" si="116"/>
        <v/>
      </c>
      <c r="S684" s="7" t="str">
        <f t="shared" si="117"/>
        <v/>
      </c>
      <c r="T684" s="7" t="str">
        <f t="shared" si="118"/>
        <v/>
      </c>
      <c r="U684" s="7" t="str">
        <f t="shared" si="119"/>
        <v/>
      </c>
      <c r="V684" s="7" t="str">
        <f t="shared" si="120"/>
        <v/>
      </c>
      <c r="W684" s="60" t="str">
        <f>IF(ISNUMBER(V684),IF(ISNA(VLOOKUP(I684,'Distances Lookup Table'!D:E,2,FALSE)),V684*'General Settings'!$F$6,IF(VLOOKUP(I684,'Distances Lookup Table'!D:E,2,FALSE)="",V684*'General Settings'!$F$6,VLOOKUP(I684,'Distances Lookup Table'!D:E,2,FALSE))),"")</f>
        <v/>
      </c>
      <c r="X684" s="18" t="str">
        <f>IF(D684&lt;&gt;"",'Workers Settings'!H684,"")</f>
        <v/>
      </c>
      <c r="Y684" s="18" t="str">
        <f>IF(D684&lt;&gt;"",'Workers Settings'!I684,"")</f>
        <v/>
      </c>
      <c r="Z684" s="29" t="str">
        <f>IF('Workers Settings'!L684&lt;&gt;"",'Workers Settings'!L684,'Workers Settings'!K684)</f>
        <v/>
      </c>
      <c r="AA684" s="29" t="str">
        <f>IF(D684&lt;&gt;"",IF('Workers Settings'!L684&lt;&gt;"",'Workers Settings'!L684,'Workers Settings'!K684),"")</f>
        <v/>
      </c>
    </row>
    <row r="685" spans="1:27" x14ac:dyDescent="0.25">
      <c r="A685" s="7">
        <f t="shared" si="111"/>
        <v>681</v>
      </c>
      <c r="B685" s="7" t="str">
        <f>IF('Workers Settings'!B685&lt;&gt;"",'Workers Settings'!B685,"")</f>
        <v/>
      </c>
      <c r="C685" s="7" t="str">
        <f>IF('Workers Settings'!C685&lt;&gt;"",'Workers Settings'!C685,"")</f>
        <v/>
      </c>
      <c r="D685" s="17"/>
      <c r="E685" s="17"/>
      <c r="F685" s="17"/>
      <c r="G685" s="7" t="str">
        <f>IF(D685&lt;&gt;"",IF('Workers Settings'!D685="","",'Workers Settings'!D685),"")</f>
        <v/>
      </c>
      <c r="H685" s="7" t="str">
        <f>IF(D685&lt;&gt;"",'Workers Settings'!E685,"")</f>
        <v/>
      </c>
      <c r="I685" s="7" t="str">
        <f t="shared" si="110"/>
        <v/>
      </c>
      <c r="J685" s="7" t="str">
        <f>IF('Workers Settings'!F685&lt;&gt;"",'Workers Settings'!F685,"")</f>
        <v/>
      </c>
      <c r="K685" s="7" t="str">
        <f>IF('Workers Settings'!G685&lt;&gt;"",'Workers Settings'!G685,"")</f>
        <v/>
      </c>
      <c r="L685" s="7" t="str">
        <f>IF(D685="","",IF(VLOOKUP(D685,'Demand Locations'!B:D,2,FALSE)="","",VLOOKUP(D685,'Demand Locations'!B:D,2,FALSE)))</f>
        <v/>
      </c>
      <c r="M685" s="7" t="str">
        <f>IF(D685="","",IF(VLOOKUP(D685,'Demand Locations'!B:D,3,FALSE)="","",VLOOKUP(D685,'Demand Locations'!B:D,3,FALSE)))</f>
        <v/>
      </c>
      <c r="N685" s="7" t="str">
        <f t="shared" si="112"/>
        <v/>
      </c>
      <c r="O685" s="7" t="str">
        <f t="shared" si="113"/>
        <v/>
      </c>
      <c r="P685" s="7" t="str">
        <f t="shared" si="114"/>
        <v/>
      </c>
      <c r="Q685" s="7" t="str">
        <f t="shared" si="115"/>
        <v/>
      </c>
      <c r="R685" s="7" t="str">
        <f t="shared" si="116"/>
        <v/>
      </c>
      <c r="S685" s="7" t="str">
        <f t="shared" si="117"/>
        <v/>
      </c>
      <c r="T685" s="7" t="str">
        <f t="shared" si="118"/>
        <v/>
      </c>
      <c r="U685" s="7" t="str">
        <f t="shared" si="119"/>
        <v/>
      </c>
      <c r="V685" s="7" t="str">
        <f t="shared" si="120"/>
        <v/>
      </c>
      <c r="W685" s="60" t="str">
        <f>IF(ISNUMBER(V685),IF(ISNA(VLOOKUP(I685,'Distances Lookup Table'!D:E,2,FALSE)),V685*'General Settings'!$F$6,IF(VLOOKUP(I685,'Distances Lookup Table'!D:E,2,FALSE)="",V685*'General Settings'!$F$6,VLOOKUP(I685,'Distances Lookup Table'!D:E,2,FALSE))),"")</f>
        <v/>
      </c>
      <c r="X685" s="18" t="str">
        <f>IF(D685&lt;&gt;"",'Workers Settings'!H685,"")</f>
        <v/>
      </c>
      <c r="Y685" s="18" t="str">
        <f>IF(D685&lt;&gt;"",'Workers Settings'!I685,"")</f>
        <v/>
      </c>
      <c r="Z685" s="29" t="str">
        <f>IF('Workers Settings'!L685&lt;&gt;"",'Workers Settings'!L685,'Workers Settings'!K685)</f>
        <v/>
      </c>
      <c r="AA685" s="29" t="str">
        <f>IF(D685&lt;&gt;"",IF('Workers Settings'!L685&lt;&gt;"",'Workers Settings'!L685,'Workers Settings'!K685),"")</f>
        <v/>
      </c>
    </row>
    <row r="686" spans="1:27" x14ac:dyDescent="0.25">
      <c r="A686" s="7">
        <f t="shared" si="111"/>
        <v>682</v>
      </c>
      <c r="B686" s="7" t="str">
        <f>IF('Workers Settings'!B686&lt;&gt;"",'Workers Settings'!B686,"")</f>
        <v/>
      </c>
      <c r="C686" s="7" t="str">
        <f>IF('Workers Settings'!C686&lt;&gt;"",'Workers Settings'!C686,"")</f>
        <v/>
      </c>
      <c r="D686" s="17"/>
      <c r="E686" s="17"/>
      <c r="F686" s="17"/>
      <c r="G686" s="7" t="str">
        <f>IF(D686&lt;&gt;"",IF('Workers Settings'!D686="","",'Workers Settings'!D686),"")</f>
        <v/>
      </c>
      <c r="H686" s="7" t="str">
        <f>IF(D686&lt;&gt;"",'Workers Settings'!E686,"")</f>
        <v/>
      </c>
      <c r="I686" s="7" t="str">
        <f t="shared" si="110"/>
        <v/>
      </c>
      <c r="J686" s="7" t="str">
        <f>IF('Workers Settings'!F686&lt;&gt;"",'Workers Settings'!F686,"")</f>
        <v/>
      </c>
      <c r="K686" s="7" t="str">
        <f>IF('Workers Settings'!G686&lt;&gt;"",'Workers Settings'!G686,"")</f>
        <v/>
      </c>
      <c r="L686" s="7" t="str">
        <f>IF(D686="","",IF(VLOOKUP(D686,'Demand Locations'!B:D,2,FALSE)="","",VLOOKUP(D686,'Demand Locations'!B:D,2,FALSE)))</f>
        <v/>
      </c>
      <c r="M686" s="7" t="str">
        <f>IF(D686="","",IF(VLOOKUP(D686,'Demand Locations'!B:D,3,FALSE)="","",VLOOKUP(D686,'Demand Locations'!B:D,3,FALSE)))</f>
        <v/>
      </c>
      <c r="N686" s="7" t="str">
        <f t="shared" si="112"/>
        <v/>
      </c>
      <c r="O686" s="7" t="str">
        <f t="shared" si="113"/>
        <v/>
      </c>
      <c r="P686" s="7" t="str">
        <f t="shared" si="114"/>
        <v/>
      </c>
      <c r="Q686" s="7" t="str">
        <f t="shared" si="115"/>
        <v/>
      </c>
      <c r="R686" s="7" t="str">
        <f t="shared" si="116"/>
        <v/>
      </c>
      <c r="S686" s="7" t="str">
        <f t="shared" si="117"/>
        <v/>
      </c>
      <c r="T686" s="7" t="str">
        <f t="shared" si="118"/>
        <v/>
      </c>
      <c r="U686" s="7" t="str">
        <f t="shared" si="119"/>
        <v/>
      </c>
      <c r="V686" s="7" t="str">
        <f t="shared" si="120"/>
        <v/>
      </c>
      <c r="W686" s="60" t="str">
        <f>IF(ISNUMBER(V686),IF(ISNA(VLOOKUP(I686,'Distances Lookup Table'!D:E,2,FALSE)),V686*'General Settings'!$F$6,IF(VLOOKUP(I686,'Distances Lookup Table'!D:E,2,FALSE)="",V686*'General Settings'!$F$6,VLOOKUP(I686,'Distances Lookup Table'!D:E,2,FALSE))),"")</f>
        <v/>
      </c>
      <c r="X686" s="18" t="str">
        <f>IF(D686&lt;&gt;"",'Workers Settings'!H686,"")</f>
        <v/>
      </c>
      <c r="Y686" s="18" t="str">
        <f>IF(D686&lt;&gt;"",'Workers Settings'!I686,"")</f>
        <v/>
      </c>
      <c r="Z686" s="29" t="str">
        <f>IF('Workers Settings'!L686&lt;&gt;"",'Workers Settings'!L686,'Workers Settings'!K686)</f>
        <v/>
      </c>
      <c r="AA686" s="29" t="str">
        <f>IF(D686&lt;&gt;"",IF('Workers Settings'!L686&lt;&gt;"",'Workers Settings'!L686,'Workers Settings'!K686),"")</f>
        <v/>
      </c>
    </row>
    <row r="687" spans="1:27" x14ac:dyDescent="0.25">
      <c r="A687" s="7">
        <f t="shared" si="111"/>
        <v>683</v>
      </c>
      <c r="B687" s="7" t="str">
        <f>IF('Workers Settings'!B687&lt;&gt;"",'Workers Settings'!B687,"")</f>
        <v/>
      </c>
      <c r="C687" s="7" t="str">
        <f>IF('Workers Settings'!C687&lt;&gt;"",'Workers Settings'!C687,"")</f>
        <v/>
      </c>
      <c r="D687" s="17"/>
      <c r="E687" s="17"/>
      <c r="F687" s="17"/>
      <c r="G687" s="7" t="str">
        <f>IF(D687&lt;&gt;"",IF('Workers Settings'!D687="","",'Workers Settings'!D687),"")</f>
        <v/>
      </c>
      <c r="H687" s="7" t="str">
        <f>IF(D687&lt;&gt;"",'Workers Settings'!E687,"")</f>
        <v/>
      </c>
      <c r="I687" s="7" t="str">
        <f t="shared" si="110"/>
        <v/>
      </c>
      <c r="J687" s="7" t="str">
        <f>IF('Workers Settings'!F687&lt;&gt;"",'Workers Settings'!F687,"")</f>
        <v/>
      </c>
      <c r="K687" s="7" t="str">
        <f>IF('Workers Settings'!G687&lt;&gt;"",'Workers Settings'!G687,"")</f>
        <v/>
      </c>
      <c r="L687" s="7" t="str">
        <f>IF(D687="","",IF(VLOOKUP(D687,'Demand Locations'!B:D,2,FALSE)="","",VLOOKUP(D687,'Demand Locations'!B:D,2,FALSE)))</f>
        <v/>
      </c>
      <c r="M687" s="7" t="str">
        <f>IF(D687="","",IF(VLOOKUP(D687,'Demand Locations'!B:D,3,FALSE)="","",VLOOKUP(D687,'Demand Locations'!B:D,3,FALSE)))</f>
        <v/>
      </c>
      <c r="N687" s="7" t="str">
        <f t="shared" si="112"/>
        <v/>
      </c>
      <c r="O687" s="7" t="str">
        <f t="shared" si="113"/>
        <v/>
      </c>
      <c r="P687" s="7" t="str">
        <f t="shared" si="114"/>
        <v/>
      </c>
      <c r="Q687" s="7" t="str">
        <f t="shared" si="115"/>
        <v/>
      </c>
      <c r="R687" s="7" t="str">
        <f t="shared" si="116"/>
        <v/>
      </c>
      <c r="S687" s="7" t="str">
        <f t="shared" si="117"/>
        <v/>
      </c>
      <c r="T687" s="7" t="str">
        <f t="shared" si="118"/>
        <v/>
      </c>
      <c r="U687" s="7" t="str">
        <f t="shared" si="119"/>
        <v/>
      </c>
      <c r="V687" s="7" t="str">
        <f t="shared" si="120"/>
        <v/>
      </c>
      <c r="W687" s="60" t="str">
        <f>IF(ISNUMBER(V687),IF(ISNA(VLOOKUP(I687,'Distances Lookup Table'!D:E,2,FALSE)),V687*'General Settings'!$F$6,IF(VLOOKUP(I687,'Distances Lookup Table'!D:E,2,FALSE)="",V687*'General Settings'!$F$6,VLOOKUP(I687,'Distances Lookup Table'!D:E,2,FALSE))),"")</f>
        <v/>
      </c>
      <c r="X687" s="18" t="str">
        <f>IF(D687&lt;&gt;"",'Workers Settings'!H687,"")</f>
        <v/>
      </c>
      <c r="Y687" s="18" t="str">
        <f>IF(D687&lt;&gt;"",'Workers Settings'!I687,"")</f>
        <v/>
      </c>
      <c r="Z687" s="29" t="str">
        <f>IF('Workers Settings'!L687&lt;&gt;"",'Workers Settings'!L687,'Workers Settings'!K687)</f>
        <v/>
      </c>
      <c r="AA687" s="29" t="str">
        <f>IF(D687&lt;&gt;"",IF('Workers Settings'!L687&lt;&gt;"",'Workers Settings'!L687,'Workers Settings'!K687),"")</f>
        <v/>
      </c>
    </row>
    <row r="688" spans="1:27" x14ac:dyDescent="0.25">
      <c r="A688" s="7">
        <f t="shared" si="111"/>
        <v>684</v>
      </c>
      <c r="B688" s="7" t="str">
        <f>IF('Workers Settings'!B688&lt;&gt;"",'Workers Settings'!B688,"")</f>
        <v/>
      </c>
      <c r="C688" s="7" t="str">
        <f>IF('Workers Settings'!C688&lt;&gt;"",'Workers Settings'!C688,"")</f>
        <v/>
      </c>
      <c r="D688" s="17"/>
      <c r="E688" s="17"/>
      <c r="F688" s="17"/>
      <c r="G688" s="7" t="str">
        <f>IF(D688&lt;&gt;"",IF('Workers Settings'!D688="","",'Workers Settings'!D688),"")</f>
        <v/>
      </c>
      <c r="H688" s="7" t="str">
        <f>IF(D688&lt;&gt;"",'Workers Settings'!E688,"")</f>
        <v/>
      </c>
      <c r="I688" s="7" t="str">
        <f t="shared" si="110"/>
        <v/>
      </c>
      <c r="J688" s="7" t="str">
        <f>IF('Workers Settings'!F688&lt;&gt;"",'Workers Settings'!F688,"")</f>
        <v/>
      </c>
      <c r="K688" s="7" t="str">
        <f>IF('Workers Settings'!G688&lt;&gt;"",'Workers Settings'!G688,"")</f>
        <v/>
      </c>
      <c r="L688" s="7" t="str">
        <f>IF(D688="","",IF(VLOOKUP(D688,'Demand Locations'!B:D,2,FALSE)="","",VLOOKUP(D688,'Demand Locations'!B:D,2,FALSE)))</f>
        <v/>
      </c>
      <c r="M688" s="7" t="str">
        <f>IF(D688="","",IF(VLOOKUP(D688,'Demand Locations'!B:D,3,FALSE)="","",VLOOKUP(D688,'Demand Locations'!B:D,3,FALSE)))</f>
        <v/>
      </c>
      <c r="N688" s="7" t="str">
        <f t="shared" si="112"/>
        <v/>
      </c>
      <c r="O688" s="7" t="str">
        <f t="shared" si="113"/>
        <v/>
      </c>
      <c r="P688" s="7" t="str">
        <f t="shared" si="114"/>
        <v/>
      </c>
      <c r="Q688" s="7" t="str">
        <f t="shared" si="115"/>
        <v/>
      </c>
      <c r="R688" s="7" t="str">
        <f t="shared" si="116"/>
        <v/>
      </c>
      <c r="S688" s="7" t="str">
        <f t="shared" si="117"/>
        <v/>
      </c>
      <c r="T688" s="7" t="str">
        <f t="shared" si="118"/>
        <v/>
      </c>
      <c r="U688" s="7" t="str">
        <f t="shared" si="119"/>
        <v/>
      </c>
      <c r="V688" s="7" t="str">
        <f t="shared" si="120"/>
        <v/>
      </c>
      <c r="W688" s="60" t="str">
        <f>IF(ISNUMBER(V688),IF(ISNA(VLOOKUP(I688,'Distances Lookup Table'!D:E,2,FALSE)),V688*'General Settings'!$F$6,IF(VLOOKUP(I688,'Distances Lookup Table'!D:E,2,FALSE)="",V688*'General Settings'!$F$6,VLOOKUP(I688,'Distances Lookup Table'!D:E,2,FALSE))),"")</f>
        <v/>
      </c>
      <c r="X688" s="18" t="str">
        <f>IF(D688&lt;&gt;"",'Workers Settings'!H688,"")</f>
        <v/>
      </c>
      <c r="Y688" s="18" t="str">
        <f>IF(D688&lt;&gt;"",'Workers Settings'!I688,"")</f>
        <v/>
      </c>
      <c r="Z688" s="29" t="str">
        <f>IF('Workers Settings'!L688&lt;&gt;"",'Workers Settings'!L688,'Workers Settings'!K688)</f>
        <v/>
      </c>
      <c r="AA688" s="29" t="str">
        <f>IF(D688&lt;&gt;"",IF('Workers Settings'!L688&lt;&gt;"",'Workers Settings'!L688,'Workers Settings'!K688),"")</f>
        <v/>
      </c>
    </row>
    <row r="689" spans="1:27" x14ac:dyDescent="0.25">
      <c r="A689" s="7">
        <f t="shared" si="111"/>
        <v>685</v>
      </c>
      <c r="B689" s="7" t="str">
        <f>IF('Workers Settings'!B689&lt;&gt;"",'Workers Settings'!B689,"")</f>
        <v/>
      </c>
      <c r="C689" s="7" t="str">
        <f>IF('Workers Settings'!C689&lt;&gt;"",'Workers Settings'!C689,"")</f>
        <v/>
      </c>
      <c r="D689" s="17"/>
      <c r="E689" s="17"/>
      <c r="F689" s="17"/>
      <c r="G689" s="7" t="str">
        <f>IF(D689&lt;&gt;"",IF('Workers Settings'!D689="","",'Workers Settings'!D689),"")</f>
        <v/>
      </c>
      <c r="H689" s="7" t="str">
        <f>IF(D689&lt;&gt;"",'Workers Settings'!E689,"")</f>
        <v/>
      </c>
      <c r="I689" s="7" t="str">
        <f t="shared" si="110"/>
        <v/>
      </c>
      <c r="J689" s="7" t="str">
        <f>IF('Workers Settings'!F689&lt;&gt;"",'Workers Settings'!F689,"")</f>
        <v/>
      </c>
      <c r="K689" s="7" t="str">
        <f>IF('Workers Settings'!G689&lt;&gt;"",'Workers Settings'!G689,"")</f>
        <v/>
      </c>
      <c r="L689" s="7" t="str">
        <f>IF(D689="","",IF(VLOOKUP(D689,'Demand Locations'!B:D,2,FALSE)="","",VLOOKUP(D689,'Demand Locations'!B:D,2,FALSE)))</f>
        <v/>
      </c>
      <c r="M689" s="7" t="str">
        <f>IF(D689="","",IF(VLOOKUP(D689,'Demand Locations'!B:D,3,FALSE)="","",VLOOKUP(D689,'Demand Locations'!B:D,3,FALSE)))</f>
        <v/>
      </c>
      <c r="N689" s="7" t="str">
        <f t="shared" si="112"/>
        <v/>
      </c>
      <c r="O689" s="7" t="str">
        <f t="shared" si="113"/>
        <v/>
      </c>
      <c r="P689" s="7" t="str">
        <f t="shared" si="114"/>
        <v/>
      </c>
      <c r="Q689" s="7" t="str">
        <f t="shared" si="115"/>
        <v/>
      </c>
      <c r="R689" s="7" t="str">
        <f t="shared" si="116"/>
        <v/>
      </c>
      <c r="S689" s="7" t="str">
        <f t="shared" si="117"/>
        <v/>
      </c>
      <c r="T689" s="7" t="str">
        <f t="shared" si="118"/>
        <v/>
      </c>
      <c r="U689" s="7" t="str">
        <f t="shared" si="119"/>
        <v/>
      </c>
      <c r="V689" s="7" t="str">
        <f t="shared" si="120"/>
        <v/>
      </c>
      <c r="W689" s="60" t="str">
        <f>IF(ISNUMBER(V689),IF(ISNA(VLOOKUP(I689,'Distances Lookup Table'!D:E,2,FALSE)),V689*'General Settings'!$F$6,IF(VLOOKUP(I689,'Distances Lookup Table'!D:E,2,FALSE)="",V689*'General Settings'!$F$6,VLOOKUP(I689,'Distances Lookup Table'!D:E,2,FALSE))),"")</f>
        <v/>
      </c>
      <c r="X689" s="18" t="str">
        <f>IF(D689&lt;&gt;"",'Workers Settings'!H689,"")</f>
        <v/>
      </c>
      <c r="Y689" s="18" t="str">
        <f>IF(D689&lt;&gt;"",'Workers Settings'!I689,"")</f>
        <v/>
      </c>
      <c r="Z689" s="29" t="str">
        <f>IF('Workers Settings'!L689&lt;&gt;"",'Workers Settings'!L689,'Workers Settings'!K689)</f>
        <v/>
      </c>
      <c r="AA689" s="29" t="str">
        <f>IF(D689&lt;&gt;"",IF('Workers Settings'!L689&lt;&gt;"",'Workers Settings'!L689,'Workers Settings'!K689),"")</f>
        <v/>
      </c>
    </row>
    <row r="690" spans="1:27" x14ac:dyDescent="0.25">
      <c r="A690" s="7">
        <f t="shared" si="111"/>
        <v>686</v>
      </c>
      <c r="B690" s="7" t="str">
        <f>IF('Workers Settings'!B690&lt;&gt;"",'Workers Settings'!B690,"")</f>
        <v/>
      </c>
      <c r="C690" s="7" t="str">
        <f>IF('Workers Settings'!C690&lt;&gt;"",'Workers Settings'!C690,"")</f>
        <v/>
      </c>
      <c r="D690" s="17"/>
      <c r="E690" s="17"/>
      <c r="F690" s="17"/>
      <c r="G690" s="7" t="str">
        <f>IF(D690&lt;&gt;"",IF('Workers Settings'!D690="","",'Workers Settings'!D690),"")</f>
        <v/>
      </c>
      <c r="H690" s="7" t="str">
        <f>IF(D690&lt;&gt;"",'Workers Settings'!E690,"")</f>
        <v/>
      </c>
      <c r="I690" s="7" t="str">
        <f t="shared" si="110"/>
        <v/>
      </c>
      <c r="J690" s="7" t="str">
        <f>IF('Workers Settings'!F690&lt;&gt;"",'Workers Settings'!F690,"")</f>
        <v/>
      </c>
      <c r="K690" s="7" t="str">
        <f>IF('Workers Settings'!G690&lt;&gt;"",'Workers Settings'!G690,"")</f>
        <v/>
      </c>
      <c r="L690" s="7" t="str">
        <f>IF(D690="","",IF(VLOOKUP(D690,'Demand Locations'!B:D,2,FALSE)="","",VLOOKUP(D690,'Demand Locations'!B:D,2,FALSE)))</f>
        <v/>
      </c>
      <c r="M690" s="7" t="str">
        <f>IF(D690="","",IF(VLOOKUP(D690,'Demand Locations'!B:D,3,FALSE)="","",VLOOKUP(D690,'Demand Locations'!B:D,3,FALSE)))</f>
        <v/>
      </c>
      <c r="N690" s="7" t="str">
        <f t="shared" si="112"/>
        <v/>
      </c>
      <c r="O690" s="7" t="str">
        <f t="shared" si="113"/>
        <v/>
      </c>
      <c r="P690" s="7" t="str">
        <f t="shared" si="114"/>
        <v/>
      </c>
      <c r="Q690" s="7" t="str">
        <f t="shared" si="115"/>
        <v/>
      </c>
      <c r="R690" s="7" t="str">
        <f t="shared" si="116"/>
        <v/>
      </c>
      <c r="S690" s="7" t="str">
        <f t="shared" si="117"/>
        <v/>
      </c>
      <c r="T690" s="7" t="str">
        <f t="shared" si="118"/>
        <v/>
      </c>
      <c r="U690" s="7" t="str">
        <f t="shared" si="119"/>
        <v/>
      </c>
      <c r="V690" s="7" t="str">
        <f t="shared" si="120"/>
        <v/>
      </c>
      <c r="W690" s="60" t="str">
        <f>IF(ISNUMBER(V690),IF(ISNA(VLOOKUP(I690,'Distances Lookup Table'!D:E,2,FALSE)),V690*'General Settings'!$F$6,IF(VLOOKUP(I690,'Distances Lookup Table'!D:E,2,FALSE)="",V690*'General Settings'!$F$6,VLOOKUP(I690,'Distances Lookup Table'!D:E,2,FALSE))),"")</f>
        <v/>
      </c>
      <c r="X690" s="18" t="str">
        <f>IF(D690&lt;&gt;"",'Workers Settings'!H690,"")</f>
        <v/>
      </c>
      <c r="Y690" s="18" t="str">
        <f>IF(D690&lt;&gt;"",'Workers Settings'!I690,"")</f>
        <v/>
      </c>
      <c r="Z690" s="29" t="str">
        <f>IF('Workers Settings'!L690&lt;&gt;"",'Workers Settings'!L690,'Workers Settings'!K690)</f>
        <v/>
      </c>
      <c r="AA690" s="29" t="str">
        <f>IF(D690&lt;&gt;"",IF('Workers Settings'!L690&lt;&gt;"",'Workers Settings'!L690,'Workers Settings'!K690),"")</f>
        <v/>
      </c>
    </row>
    <row r="691" spans="1:27" x14ac:dyDescent="0.25">
      <c r="A691" s="7">
        <f t="shared" si="111"/>
        <v>687</v>
      </c>
      <c r="B691" s="7" t="str">
        <f>IF('Workers Settings'!B691&lt;&gt;"",'Workers Settings'!B691,"")</f>
        <v/>
      </c>
      <c r="C691" s="7" t="str">
        <f>IF('Workers Settings'!C691&lt;&gt;"",'Workers Settings'!C691,"")</f>
        <v/>
      </c>
      <c r="D691" s="17"/>
      <c r="E691" s="17"/>
      <c r="F691" s="17"/>
      <c r="G691" s="7" t="str">
        <f>IF(D691&lt;&gt;"",IF('Workers Settings'!D691="","",'Workers Settings'!D691),"")</f>
        <v/>
      </c>
      <c r="H691" s="7" t="str">
        <f>IF(D691&lt;&gt;"",'Workers Settings'!E691,"")</f>
        <v/>
      </c>
      <c r="I691" s="7" t="str">
        <f t="shared" si="110"/>
        <v/>
      </c>
      <c r="J691" s="7" t="str">
        <f>IF('Workers Settings'!F691&lt;&gt;"",'Workers Settings'!F691,"")</f>
        <v/>
      </c>
      <c r="K691" s="7" t="str">
        <f>IF('Workers Settings'!G691&lt;&gt;"",'Workers Settings'!G691,"")</f>
        <v/>
      </c>
      <c r="L691" s="7" t="str">
        <f>IF(D691="","",IF(VLOOKUP(D691,'Demand Locations'!B:D,2,FALSE)="","",VLOOKUP(D691,'Demand Locations'!B:D,2,FALSE)))</f>
        <v/>
      </c>
      <c r="M691" s="7" t="str">
        <f>IF(D691="","",IF(VLOOKUP(D691,'Demand Locations'!B:D,3,FALSE)="","",VLOOKUP(D691,'Demand Locations'!B:D,3,FALSE)))</f>
        <v/>
      </c>
      <c r="N691" s="7" t="str">
        <f t="shared" si="112"/>
        <v/>
      </c>
      <c r="O691" s="7" t="str">
        <f t="shared" si="113"/>
        <v/>
      </c>
      <c r="P691" s="7" t="str">
        <f t="shared" si="114"/>
        <v/>
      </c>
      <c r="Q691" s="7" t="str">
        <f t="shared" si="115"/>
        <v/>
      </c>
      <c r="R691" s="7" t="str">
        <f t="shared" si="116"/>
        <v/>
      </c>
      <c r="S691" s="7" t="str">
        <f t="shared" si="117"/>
        <v/>
      </c>
      <c r="T691" s="7" t="str">
        <f t="shared" si="118"/>
        <v/>
      </c>
      <c r="U691" s="7" t="str">
        <f t="shared" si="119"/>
        <v/>
      </c>
      <c r="V691" s="7" t="str">
        <f t="shared" si="120"/>
        <v/>
      </c>
      <c r="W691" s="60" t="str">
        <f>IF(ISNUMBER(V691),IF(ISNA(VLOOKUP(I691,'Distances Lookup Table'!D:E,2,FALSE)),V691*'General Settings'!$F$6,IF(VLOOKUP(I691,'Distances Lookup Table'!D:E,2,FALSE)="",V691*'General Settings'!$F$6,VLOOKUP(I691,'Distances Lookup Table'!D:E,2,FALSE))),"")</f>
        <v/>
      </c>
      <c r="X691" s="18" t="str">
        <f>IF(D691&lt;&gt;"",'Workers Settings'!H691,"")</f>
        <v/>
      </c>
      <c r="Y691" s="18" t="str">
        <f>IF(D691&lt;&gt;"",'Workers Settings'!I691,"")</f>
        <v/>
      </c>
      <c r="Z691" s="29" t="str">
        <f>IF('Workers Settings'!L691&lt;&gt;"",'Workers Settings'!L691,'Workers Settings'!K691)</f>
        <v/>
      </c>
      <c r="AA691" s="29" t="str">
        <f>IF(D691&lt;&gt;"",IF('Workers Settings'!L691&lt;&gt;"",'Workers Settings'!L691,'Workers Settings'!K691),"")</f>
        <v/>
      </c>
    </row>
    <row r="692" spans="1:27" x14ac:dyDescent="0.25">
      <c r="A692" s="7">
        <f t="shared" si="111"/>
        <v>688</v>
      </c>
      <c r="B692" s="7" t="str">
        <f>IF('Workers Settings'!B692&lt;&gt;"",'Workers Settings'!B692,"")</f>
        <v/>
      </c>
      <c r="C692" s="7" t="str">
        <f>IF('Workers Settings'!C692&lt;&gt;"",'Workers Settings'!C692,"")</f>
        <v/>
      </c>
      <c r="D692" s="17"/>
      <c r="E692" s="17"/>
      <c r="F692" s="17"/>
      <c r="G692" s="7" t="str">
        <f>IF(D692&lt;&gt;"",IF('Workers Settings'!D692="","",'Workers Settings'!D692),"")</f>
        <v/>
      </c>
      <c r="H692" s="7" t="str">
        <f>IF(D692&lt;&gt;"",'Workers Settings'!E692,"")</f>
        <v/>
      </c>
      <c r="I692" s="7" t="str">
        <f t="shared" si="110"/>
        <v/>
      </c>
      <c r="J692" s="7" t="str">
        <f>IF('Workers Settings'!F692&lt;&gt;"",'Workers Settings'!F692,"")</f>
        <v/>
      </c>
      <c r="K692" s="7" t="str">
        <f>IF('Workers Settings'!G692&lt;&gt;"",'Workers Settings'!G692,"")</f>
        <v/>
      </c>
      <c r="L692" s="7" t="str">
        <f>IF(D692="","",IF(VLOOKUP(D692,'Demand Locations'!B:D,2,FALSE)="","",VLOOKUP(D692,'Demand Locations'!B:D,2,FALSE)))</f>
        <v/>
      </c>
      <c r="M692" s="7" t="str">
        <f>IF(D692="","",IF(VLOOKUP(D692,'Demand Locations'!B:D,3,FALSE)="","",VLOOKUP(D692,'Demand Locations'!B:D,3,FALSE)))</f>
        <v/>
      </c>
      <c r="N692" s="7" t="str">
        <f t="shared" si="112"/>
        <v/>
      </c>
      <c r="O692" s="7" t="str">
        <f t="shared" si="113"/>
        <v/>
      </c>
      <c r="P692" s="7" t="str">
        <f t="shared" si="114"/>
        <v/>
      </c>
      <c r="Q692" s="7" t="str">
        <f t="shared" si="115"/>
        <v/>
      </c>
      <c r="R692" s="7" t="str">
        <f t="shared" si="116"/>
        <v/>
      </c>
      <c r="S692" s="7" t="str">
        <f t="shared" si="117"/>
        <v/>
      </c>
      <c r="T692" s="7" t="str">
        <f t="shared" si="118"/>
        <v/>
      </c>
      <c r="U692" s="7" t="str">
        <f t="shared" si="119"/>
        <v/>
      </c>
      <c r="V692" s="7" t="str">
        <f t="shared" si="120"/>
        <v/>
      </c>
      <c r="W692" s="60" t="str">
        <f>IF(ISNUMBER(V692),IF(ISNA(VLOOKUP(I692,'Distances Lookup Table'!D:E,2,FALSE)),V692*'General Settings'!$F$6,IF(VLOOKUP(I692,'Distances Lookup Table'!D:E,2,FALSE)="",V692*'General Settings'!$F$6,VLOOKUP(I692,'Distances Lookup Table'!D:E,2,FALSE))),"")</f>
        <v/>
      </c>
      <c r="X692" s="18" t="str">
        <f>IF(D692&lt;&gt;"",'Workers Settings'!H692,"")</f>
        <v/>
      </c>
      <c r="Y692" s="18" t="str">
        <f>IF(D692&lt;&gt;"",'Workers Settings'!I692,"")</f>
        <v/>
      </c>
      <c r="Z692" s="29" t="str">
        <f>IF('Workers Settings'!L692&lt;&gt;"",'Workers Settings'!L692,'Workers Settings'!K692)</f>
        <v/>
      </c>
      <c r="AA692" s="29" t="str">
        <f>IF(D692&lt;&gt;"",IF('Workers Settings'!L692&lt;&gt;"",'Workers Settings'!L692,'Workers Settings'!K692),"")</f>
        <v/>
      </c>
    </row>
    <row r="693" spans="1:27" x14ac:dyDescent="0.25">
      <c r="A693" s="7">
        <f t="shared" si="111"/>
        <v>689</v>
      </c>
      <c r="B693" s="7" t="str">
        <f>IF('Workers Settings'!B693&lt;&gt;"",'Workers Settings'!B693,"")</f>
        <v/>
      </c>
      <c r="C693" s="7" t="str">
        <f>IF('Workers Settings'!C693&lt;&gt;"",'Workers Settings'!C693,"")</f>
        <v/>
      </c>
      <c r="D693" s="17"/>
      <c r="E693" s="17"/>
      <c r="F693" s="17"/>
      <c r="G693" s="7" t="str">
        <f>IF(D693&lt;&gt;"",IF('Workers Settings'!D693="","",'Workers Settings'!D693),"")</f>
        <v/>
      </c>
      <c r="H693" s="7" t="str">
        <f>IF(D693&lt;&gt;"",'Workers Settings'!E693,"")</f>
        <v/>
      </c>
      <c r="I693" s="7" t="str">
        <f t="shared" si="110"/>
        <v/>
      </c>
      <c r="J693" s="7" t="str">
        <f>IF('Workers Settings'!F693&lt;&gt;"",'Workers Settings'!F693,"")</f>
        <v/>
      </c>
      <c r="K693" s="7" t="str">
        <f>IF('Workers Settings'!G693&lt;&gt;"",'Workers Settings'!G693,"")</f>
        <v/>
      </c>
      <c r="L693" s="7" t="str">
        <f>IF(D693="","",IF(VLOOKUP(D693,'Demand Locations'!B:D,2,FALSE)="","",VLOOKUP(D693,'Demand Locations'!B:D,2,FALSE)))</f>
        <v/>
      </c>
      <c r="M693" s="7" t="str">
        <f>IF(D693="","",IF(VLOOKUP(D693,'Demand Locations'!B:D,3,FALSE)="","",VLOOKUP(D693,'Demand Locations'!B:D,3,FALSE)))</f>
        <v/>
      </c>
      <c r="N693" s="7" t="str">
        <f t="shared" si="112"/>
        <v/>
      </c>
      <c r="O693" s="7" t="str">
        <f t="shared" si="113"/>
        <v/>
      </c>
      <c r="P693" s="7" t="str">
        <f t="shared" si="114"/>
        <v/>
      </c>
      <c r="Q693" s="7" t="str">
        <f t="shared" si="115"/>
        <v/>
      </c>
      <c r="R693" s="7" t="str">
        <f t="shared" si="116"/>
        <v/>
      </c>
      <c r="S693" s="7" t="str">
        <f t="shared" si="117"/>
        <v/>
      </c>
      <c r="T693" s="7" t="str">
        <f t="shared" si="118"/>
        <v/>
      </c>
      <c r="U693" s="7" t="str">
        <f t="shared" si="119"/>
        <v/>
      </c>
      <c r="V693" s="7" t="str">
        <f t="shared" si="120"/>
        <v/>
      </c>
      <c r="W693" s="60" t="str">
        <f>IF(ISNUMBER(V693),IF(ISNA(VLOOKUP(I693,'Distances Lookup Table'!D:E,2,FALSE)),V693*'General Settings'!$F$6,IF(VLOOKUP(I693,'Distances Lookup Table'!D:E,2,FALSE)="",V693*'General Settings'!$F$6,VLOOKUP(I693,'Distances Lookup Table'!D:E,2,FALSE))),"")</f>
        <v/>
      </c>
      <c r="X693" s="18" t="str">
        <f>IF(D693&lt;&gt;"",'Workers Settings'!H693,"")</f>
        <v/>
      </c>
      <c r="Y693" s="18" t="str">
        <f>IF(D693&lt;&gt;"",'Workers Settings'!I693,"")</f>
        <v/>
      </c>
      <c r="Z693" s="29" t="str">
        <f>IF('Workers Settings'!L693&lt;&gt;"",'Workers Settings'!L693,'Workers Settings'!K693)</f>
        <v/>
      </c>
      <c r="AA693" s="29" t="str">
        <f>IF(D693&lt;&gt;"",IF('Workers Settings'!L693&lt;&gt;"",'Workers Settings'!L693,'Workers Settings'!K693),"")</f>
        <v/>
      </c>
    </row>
    <row r="694" spans="1:27" x14ac:dyDescent="0.25">
      <c r="A694" s="7">
        <f t="shared" si="111"/>
        <v>690</v>
      </c>
      <c r="B694" s="7" t="str">
        <f>IF('Workers Settings'!B694&lt;&gt;"",'Workers Settings'!B694,"")</f>
        <v/>
      </c>
      <c r="C694" s="7" t="str">
        <f>IF('Workers Settings'!C694&lt;&gt;"",'Workers Settings'!C694,"")</f>
        <v/>
      </c>
      <c r="D694" s="17"/>
      <c r="E694" s="17"/>
      <c r="F694" s="17"/>
      <c r="G694" s="7" t="str">
        <f>IF(D694&lt;&gt;"",IF('Workers Settings'!D694="","",'Workers Settings'!D694),"")</f>
        <v/>
      </c>
      <c r="H694" s="7" t="str">
        <f>IF(D694&lt;&gt;"",'Workers Settings'!E694,"")</f>
        <v/>
      </c>
      <c r="I694" s="7" t="str">
        <f t="shared" si="110"/>
        <v/>
      </c>
      <c r="J694" s="7" t="str">
        <f>IF('Workers Settings'!F694&lt;&gt;"",'Workers Settings'!F694,"")</f>
        <v/>
      </c>
      <c r="K694" s="7" t="str">
        <f>IF('Workers Settings'!G694&lt;&gt;"",'Workers Settings'!G694,"")</f>
        <v/>
      </c>
      <c r="L694" s="7" t="str">
        <f>IF(D694="","",IF(VLOOKUP(D694,'Demand Locations'!B:D,2,FALSE)="","",VLOOKUP(D694,'Demand Locations'!B:D,2,FALSE)))</f>
        <v/>
      </c>
      <c r="M694" s="7" t="str">
        <f>IF(D694="","",IF(VLOOKUP(D694,'Demand Locations'!B:D,3,FALSE)="","",VLOOKUP(D694,'Demand Locations'!B:D,3,FALSE)))</f>
        <v/>
      </c>
      <c r="N694" s="7" t="str">
        <f t="shared" si="112"/>
        <v/>
      </c>
      <c r="O694" s="7" t="str">
        <f t="shared" si="113"/>
        <v/>
      </c>
      <c r="P694" s="7" t="str">
        <f t="shared" si="114"/>
        <v/>
      </c>
      <c r="Q694" s="7" t="str">
        <f t="shared" si="115"/>
        <v/>
      </c>
      <c r="R694" s="7" t="str">
        <f t="shared" si="116"/>
        <v/>
      </c>
      <c r="S694" s="7" t="str">
        <f t="shared" si="117"/>
        <v/>
      </c>
      <c r="T694" s="7" t="str">
        <f t="shared" si="118"/>
        <v/>
      </c>
      <c r="U694" s="7" t="str">
        <f t="shared" si="119"/>
        <v/>
      </c>
      <c r="V694" s="7" t="str">
        <f t="shared" si="120"/>
        <v/>
      </c>
      <c r="W694" s="60" t="str">
        <f>IF(ISNUMBER(V694),IF(ISNA(VLOOKUP(I694,'Distances Lookup Table'!D:E,2,FALSE)),V694*'General Settings'!$F$6,IF(VLOOKUP(I694,'Distances Lookup Table'!D:E,2,FALSE)="",V694*'General Settings'!$F$6,VLOOKUP(I694,'Distances Lookup Table'!D:E,2,FALSE))),"")</f>
        <v/>
      </c>
      <c r="X694" s="18" t="str">
        <f>IF(D694&lt;&gt;"",'Workers Settings'!H694,"")</f>
        <v/>
      </c>
      <c r="Y694" s="18" t="str">
        <f>IF(D694&lt;&gt;"",'Workers Settings'!I694,"")</f>
        <v/>
      </c>
      <c r="Z694" s="29" t="str">
        <f>IF('Workers Settings'!L694&lt;&gt;"",'Workers Settings'!L694,'Workers Settings'!K694)</f>
        <v/>
      </c>
      <c r="AA694" s="29" t="str">
        <f>IF(D694&lt;&gt;"",IF('Workers Settings'!L694&lt;&gt;"",'Workers Settings'!L694,'Workers Settings'!K694),"")</f>
        <v/>
      </c>
    </row>
    <row r="695" spans="1:27" x14ac:dyDescent="0.25">
      <c r="A695" s="7">
        <f t="shared" si="111"/>
        <v>691</v>
      </c>
      <c r="B695" s="7" t="str">
        <f>IF('Workers Settings'!B695&lt;&gt;"",'Workers Settings'!B695,"")</f>
        <v/>
      </c>
      <c r="C695" s="7" t="str">
        <f>IF('Workers Settings'!C695&lt;&gt;"",'Workers Settings'!C695,"")</f>
        <v/>
      </c>
      <c r="D695" s="17"/>
      <c r="E695" s="17"/>
      <c r="F695" s="17"/>
      <c r="G695" s="7" t="str">
        <f>IF(D695&lt;&gt;"",IF('Workers Settings'!D695="","",'Workers Settings'!D695),"")</f>
        <v/>
      </c>
      <c r="H695" s="7" t="str">
        <f>IF(D695&lt;&gt;"",'Workers Settings'!E695,"")</f>
        <v/>
      </c>
      <c r="I695" s="7" t="str">
        <f t="shared" si="110"/>
        <v/>
      </c>
      <c r="J695" s="7" t="str">
        <f>IF('Workers Settings'!F695&lt;&gt;"",'Workers Settings'!F695,"")</f>
        <v/>
      </c>
      <c r="K695" s="7" t="str">
        <f>IF('Workers Settings'!G695&lt;&gt;"",'Workers Settings'!G695,"")</f>
        <v/>
      </c>
      <c r="L695" s="7" t="str">
        <f>IF(D695="","",IF(VLOOKUP(D695,'Demand Locations'!B:D,2,FALSE)="","",VLOOKUP(D695,'Demand Locations'!B:D,2,FALSE)))</f>
        <v/>
      </c>
      <c r="M695" s="7" t="str">
        <f>IF(D695="","",IF(VLOOKUP(D695,'Demand Locations'!B:D,3,FALSE)="","",VLOOKUP(D695,'Demand Locations'!B:D,3,FALSE)))</f>
        <v/>
      </c>
      <c r="N695" s="7" t="str">
        <f t="shared" si="112"/>
        <v/>
      </c>
      <c r="O695" s="7" t="str">
        <f t="shared" si="113"/>
        <v/>
      </c>
      <c r="P695" s="7" t="str">
        <f t="shared" si="114"/>
        <v/>
      </c>
      <c r="Q695" s="7" t="str">
        <f t="shared" si="115"/>
        <v/>
      </c>
      <c r="R695" s="7" t="str">
        <f t="shared" si="116"/>
        <v/>
      </c>
      <c r="S695" s="7" t="str">
        <f t="shared" si="117"/>
        <v/>
      </c>
      <c r="T695" s="7" t="str">
        <f t="shared" si="118"/>
        <v/>
      </c>
      <c r="U695" s="7" t="str">
        <f t="shared" si="119"/>
        <v/>
      </c>
      <c r="V695" s="7" t="str">
        <f t="shared" si="120"/>
        <v/>
      </c>
      <c r="W695" s="60" t="str">
        <f>IF(ISNUMBER(V695),IF(ISNA(VLOOKUP(I695,'Distances Lookup Table'!D:E,2,FALSE)),V695*'General Settings'!$F$6,IF(VLOOKUP(I695,'Distances Lookup Table'!D:E,2,FALSE)="",V695*'General Settings'!$F$6,VLOOKUP(I695,'Distances Lookup Table'!D:E,2,FALSE))),"")</f>
        <v/>
      </c>
      <c r="X695" s="18" t="str">
        <f>IF(D695&lt;&gt;"",'Workers Settings'!H695,"")</f>
        <v/>
      </c>
      <c r="Y695" s="18" t="str">
        <f>IF(D695&lt;&gt;"",'Workers Settings'!I695,"")</f>
        <v/>
      </c>
      <c r="Z695" s="29" t="str">
        <f>IF('Workers Settings'!L695&lt;&gt;"",'Workers Settings'!L695,'Workers Settings'!K695)</f>
        <v/>
      </c>
      <c r="AA695" s="29" t="str">
        <f>IF(D695&lt;&gt;"",IF('Workers Settings'!L695&lt;&gt;"",'Workers Settings'!L695,'Workers Settings'!K695),"")</f>
        <v/>
      </c>
    </row>
    <row r="696" spans="1:27" x14ac:dyDescent="0.25">
      <c r="A696" s="7">
        <f t="shared" si="111"/>
        <v>692</v>
      </c>
      <c r="B696" s="7" t="str">
        <f>IF('Workers Settings'!B696&lt;&gt;"",'Workers Settings'!B696,"")</f>
        <v/>
      </c>
      <c r="C696" s="7" t="str">
        <f>IF('Workers Settings'!C696&lt;&gt;"",'Workers Settings'!C696,"")</f>
        <v/>
      </c>
      <c r="D696" s="17"/>
      <c r="E696" s="17"/>
      <c r="F696" s="17"/>
      <c r="G696" s="7" t="str">
        <f>IF(D696&lt;&gt;"",IF('Workers Settings'!D696="","",'Workers Settings'!D696),"")</f>
        <v/>
      </c>
      <c r="H696" s="7" t="str">
        <f>IF(D696&lt;&gt;"",'Workers Settings'!E696,"")</f>
        <v/>
      </c>
      <c r="I696" s="7" t="str">
        <f t="shared" si="110"/>
        <v/>
      </c>
      <c r="J696" s="7" t="str">
        <f>IF('Workers Settings'!F696&lt;&gt;"",'Workers Settings'!F696,"")</f>
        <v/>
      </c>
      <c r="K696" s="7" t="str">
        <f>IF('Workers Settings'!G696&lt;&gt;"",'Workers Settings'!G696,"")</f>
        <v/>
      </c>
      <c r="L696" s="7" t="str">
        <f>IF(D696="","",IF(VLOOKUP(D696,'Demand Locations'!B:D,2,FALSE)="","",VLOOKUP(D696,'Demand Locations'!B:D,2,FALSE)))</f>
        <v/>
      </c>
      <c r="M696" s="7" t="str">
        <f>IF(D696="","",IF(VLOOKUP(D696,'Demand Locations'!B:D,3,FALSE)="","",VLOOKUP(D696,'Demand Locations'!B:D,3,FALSE)))</f>
        <v/>
      </c>
      <c r="N696" s="7" t="str">
        <f t="shared" si="112"/>
        <v/>
      </c>
      <c r="O696" s="7" t="str">
        <f t="shared" si="113"/>
        <v/>
      </c>
      <c r="P696" s="7" t="str">
        <f t="shared" si="114"/>
        <v/>
      </c>
      <c r="Q696" s="7" t="str">
        <f t="shared" si="115"/>
        <v/>
      </c>
      <c r="R696" s="7" t="str">
        <f t="shared" si="116"/>
        <v/>
      </c>
      <c r="S696" s="7" t="str">
        <f t="shared" si="117"/>
        <v/>
      </c>
      <c r="T696" s="7" t="str">
        <f t="shared" si="118"/>
        <v/>
      </c>
      <c r="U696" s="7" t="str">
        <f t="shared" si="119"/>
        <v/>
      </c>
      <c r="V696" s="7" t="str">
        <f t="shared" si="120"/>
        <v/>
      </c>
      <c r="W696" s="60" t="str">
        <f>IF(ISNUMBER(V696),IF(ISNA(VLOOKUP(I696,'Distances Lookup Table'!D:E,2,FALSE)),V696*'General Settings'!$F$6,IF(VLOOKUP(I696,'Distances Lookup Table'!D:E,2,FALSE)="",V696*'General Settings'!$F$6,VLOOKUP(I696,'Distances Lookup Table'!D:E,2,FALSE))),"")</f>
        <v/>
      </c>
      <c r="X696" s="18" t="str">
        <f>IF(D696&lt;&gt;"",'Workers Settings'!H696,"")</f>
        <v/>
      </c>
      <c r="Y696" s="18" t="str">
        <f>IF(D696&lt;&gt;"",'Workers Settings'!I696,"")</f>
        <v/>
      </c>
      <c r="Z696" s="29" t="str">
        <f>IF('Workers Settings'!L696&lt;&gt;"",'Workers Settings'!L696,'Workers Settings'!K696)</f>
        <v/>
      </c>
      <c r="AA696" s="29" t="str">
        <f>IF(D696&lt;&gt;"",IF('Workers Settings'!L696&lt;&gt;"",'Workers Settings'!L696,'Workers Settings'!K696),"")</f>
        <v/>
      </c>
    </row>
    <row r="697" spans="1:27" x14ac:dyDescent="0.25">
      <c r="A697" s="7">
        <f t="shared" si="111"/>
        <v>693</v>
      </c>
      <c r="B697" s="7" t="str">
        <f>IF('Workers Settings'!B697&lt;&gt;"",'Workers Settings'!B697,"")</f>
        <v/>
      </c>
      <c r="C697" s="7" t="str">
        <f>IF('Workers Settings'!C697&lt;&gt;"",'Workers Settings'!C697,"")</f>
        <v/>
      </c>
      <c r="D697" s="17"/>
      <c r="E697" s="17"/>
      <c r="F697" s="17"/>
      <c r="G697" s="7" t="str">
        <f>IF(D697&lt;&gt;"",IF('Workers Settings'!D697="","",'Workers Settings'!D697),"")</f>
        <v/>
      </c>
      <c r="H697" s="7" t="str">
        <f>IF(D697&lt;&gt;"",'Workers Settings'!E697,"")</f>
        <v/>
      </c>
      <c r="I697" s="7" t="str">
        <f t="shared" si="110"/>
        <v/>
      </c>
      <c r="J697" s="7" t="str">
        <f>IF('Workers Settings'!F697&lt;&gt;"",'Workers Settings'!F697,"")</f>
        <v/>
      </c>
      <c r="K697" s="7" t="str">
        <f>IF('Workers Settings'!G697&lt;&gt;"",'Workers Settings'!G697,"")</f>
        <v/>
      </c>
      <c r="L697" s="7" t="str">
        <f>IF(D697="","",IF(VLOOKUP(D697,'Demand Locations'!B:D,2,FALSE)="","",VLOOKUP(D697,'Demand Locations'!B:D,2,FALSE)))</f>
        <v/>
      </c>
      <c r="M697" s="7" t="str">
        <f>IF(D697="","",IF(VLOOKUP(D697,'Demand Locations'!B:D,3,FALSE)="","",VLOOKUP(D697,'Demand Locations'!B:D,3,FALSE)))</f>
        <v/>
      </c>
      <c r="N697" s="7" t="str">
        <f t="shared" si="112"/>
        <v/>
      </c>
      <c r="O697" s="7" t="str">
        <f t="shared" si="113"/>
        <v/>
      </c>
      <c r="P697" s="7" t="str">
        <f t="shared" si="114"/>
        <v/>
      </c>
      <c r="Q697" s="7" t="str">
        <f t="shared" si="115"/>
        <v/>
      </c>
      <c r="R697" s="7" t="str">
        <f t="shared" si="116"/>
        <v/>
      </c>
      <c r="S697" s="7" t="str">
        <f t="shared" si="117"/>
        <v/>
      </c>
      <c r="T697" s="7" t="str">
        <f t="shared" si="118"/>
        <v/>
      </c>
      <c r="U697" s="7" t="str">
        <f t="shared" si="119"/>
        <v/>
      </c>
      <c r="V697" s="7" t="str">
        <f t="shared" si="120"/>
        <v/>
      </c>
      <c r="W697" s="60" t="str">
        <f>IF(ISNUMBER(V697),IF(ISNA(VLOOKUP(I697,'Distances Lookup Table'!D:E,2,FALSE)),V697*'General Settings'!$F$6,IF(VLOOKUP(I697,'Distances Lookup Table'!D:E,2,FALSE)="",V697*'General Settings'!$F$6,VLOOKUP(I697,'Distances Lookup Table'!D:E,2,FALSE))),"")</f>
        <v/>
      </c>
      <c r="X697" s="18" t="str">
        <f>IF(D697&lt;&gt;"",'Workers Settings'!H697,"")</f>
        <v/>
      </c>
      <c r="Y697" s="18" t="str">
        <f>IF(D697&lt;&gt;"",'Workers Settings'!I697,"")</f>
        <v/>
      </c>
      <c r="Z697" s="29" t="str">
        <f>IF('Workers Settings'!L697&lt;&gt;"",'Workers Settings'!L697,'Workers Settings'!K697)</f>
        <v/>
      </c>
      <c r="AA697" s="29" t="str">
        <f>IF(D697&lt;&gt;"",IF('Workers Settings'!L697&lt;&gt;"",'Workers Settings'!L697,'Workers Settings'!K697),"")</f>
        <v/>
      </c>
    </row>
    <row r="698" spans="1:27" x14ac:dyDescent="0.25">
      <c r="A698" s="7">
        <f t="shared" si="111"/>
        <v>694</v>
      </c>
      <c r="B698" s="7" t="str">
        <f>IF('Workers Settings'!B698&lt;&gt;"",'Workers Settings'!B698,"")</f>
        <v/>
      </c>
      <c r="C698" s="7" t="str">
        <f>IF('Workers Settings'!C698&lt;&gt;"",'Workers Settings'!C698,"")</f>
        <v/>
      </c>
      <c r="D698" s="17"/>
      <c r="E698" s="17"/>
      <c r="F698" s="17"/>
      <c r="G698" s="7" t="str">
        <f>IF(D698&lt;&gt;"",IF('Workers Settings'!D698="","",'Workers Settings'!D698),"")</f>
        <v/>
      </c>
      <c r="H698" s="7" t="str">
        <f>IF(D698&lt;&gt;"",'Workers Settings'!E698,"")</f>
        <v/>
      </c>
      <c r="I698" s="7" t="str">
        <f t="shared" si="110"/>
        <v/>
      </c>
      <c r="J698" s="7" t="str">
        <f>IF('Workers Settings'!F698&lt;&gt;"",'Workers Settings'!F698,"")</f>
        <v/>
      </c>
      <c r="K698" s="7" t="str">
        <f>IF('Workers Settings'!G698&lt;&gt;"",'Workers Settings'!G698,"")</f>
        <v/>
      </c>
      <c r="L698" s="7" t="str">
        <f>IF(D698="","",IF(VLOOKUP(D698,'Demand Locations'!B:D,2,FALSE)="","",VLOOKUP(D698,'Demand Locations'!B:D,2,FALSE)))</f>
        <v/>
      </c>
      <c r="M698" s="7" t="str">
        <f>IF(D698="","",IF(VLOOKUP(D698,'Demand Locations'!B:D,3,FALSE)="","",VLOOKUP(D698,'Demand Locations'!B:D,3,FALSE)))</f>
        <v/>
      </c>
      <c r="N698" s="7" t="str">
        <f t="shared" si="112"/>
        <v/>
      </c>
      <c r="O698" s="7" t="str">
        <f t="shared" si="113"/>
        <v/>
      </c>
      <c r="P698" s="7" t="str">
        <f t="shared" si="114"/>
        <v/>
      </c>
      <c r="Q698" s="7" t="str">
        <f t="shared" si="115"/>
        <v/>
      </c>
      <c r="R698" s="7" t="str">
        <f t="shared" si="116"/>
        <v/>
      </c>
      <c r="S698" s="7" t="str">
        <f t="shared" si="117"/>
        <v/>
      </c>
      <c r="T698" s="7" t="str">
        <f t="shared" si="118"/>
        <v/>
      </c>
      <c r="U698" s="7" t="str">
        <f t="shared" si="119"/>
        <v/>
      </c>
      <c r="V698" s="7" t="str">
        <f t="shared" si="120"/>
        <v/>
      </c>
      <c r="W698" s="60" t="str">
        <f>IF(ISNUMBER(V698),IF(ISNA(VLOOKUP(I698,'Distances Lookup Table'!D:E,2,FALSE)),V698*'General Settings'!$F$6,IF(VLOOKUP(I698,'Distances Lookup Table'!D:E,2,FALSE)="",V698*'General Settings'!$F$6,VLOOKUP(I698,'Distances Lookup Table'!D:E,2,FALSE))),"")</f>
        <v/>
      </c>
      <c r="X698" s="18" t="str">
        <f>IF(D698&lt;&gt;"",'Workers Settings'!H698,"")</f>
        <v/>
      </c>
      <c r="Y698" s="18" t="str">
        <f>IF(D698&lt;&gt;"",'Workers Settings'!I698,"")</f>
        <v/>
      </c>
      <c r="Z698" s="29" t="str">
        <f>IF('Workers Settings'!L698&lt;&gt;"",'Workers Settings'!L698,'Workers Settings'!K698)</f>
        <v/>
      </c>
      <c r="AA698" s="29" t="str">
        <f>IF(D698&lt;&gt;"",IF('Workers Settings'!L698&lt;&gt;"",'Workers Settings'!L698,'Workers Settings'!K698),"")</f>
        <v/>
      </c>
    </row>
    <row r="699" spans="1:27" x14ac:dyDescent="0.25">
      <c r="A699" s="7">
        <f t="shared" si="111"/>
        <v>695</v>
      </c>
      <c r="B699" s="7" t="str">
        <f>IF('Workers Settings'!B699&lt;&gt;"",'Workers Settings'!B699,"")</f>
        <v/>
      </c>
      <c r="C699" s="7" t="str">
        <f>IF('Workers Settings'!C699&lt;&gt;"",'Workers Settings'!C699,"")</f>
        <v/>
      </c>
      <c r="D699" s="17"/>
      <c r="E699" s="17"/>
      <c r="F699" s="17"/>
      <c r="G699" s="7" t="str">
        <f>IF(D699&lt;&gt;"",IF('Workers Settings'!D699="","",'Workers Settings'!D699),"")</f>
        <v/>
      </c>
      <c r="H699" s="7" t="str">
        <f>IF(D699&lt;&gt;"",'Workers Settings'!E699,"")</f>
        <v/>
      </c>
      <c r="I699" s="7" t="str">
        <f t="shared" si="110"/>
        <v/>
      </c>
      <c r="J699" s="7" t="str">
        <f>IF('Workers Settings'!F699&lt;&gt;"",'Workers Settings'!F699,"")</f>
        <v/>
      </c>
      <c r="K699" s="7" t="str">
        <f>IF('Workers Settings'!G699&lt;&gt;"",'Workers Settings'!G699,"")</f>
        <v/>
      </c>
      <c r="L699" s="7" t="str">
        <f>IF(D699="","",IF(VLOOKUP(D699,'Demand Locations'!B:D,2,FALSE)="","",VLOOKUP(D699,'Demand Locations'!B:D,2,FALSE)))</f>
        <v/>
      </c>
      <c r="M699" s="7" t="str">
        <f>IF(D699="","",IF(VLOOKUP(D699,'Demand Locations'!B:D,3,FALSE)="","",VLOOKUP(D699,'Demand Locations'!B:D,3,FALSE)))</f>
        <v/>
      </c>
      <c r="N699" s="7" t="str">
        <f t="shared" si="112"/>
        <v/>
      </c>
      <c r="O699" s="7" t="str">
        <f t="shared" si="113"/>
        <v/>
      </c>
      <c r="P699" s="7" t="str">
        <f t="shared" si="114"/>
        <v/>
      </c>
      <c r="Q699" s="7" t="str">
        <f t="shared" si="115"/>
        <v/>
      </c>
      <c r="R699" s="7" t="str">
        <f t="shared" si="116"/>
        <v/>
      </c>
      <c r="S699" s="7" t="str">
        <f t="shared" si="117"/>
        <v/>
      </c>
      <c r="T699" s="7" t="str">
        <f t="shared" si="118"/>
        <v/>
      </c>
      <c r="U699" s="7" t="str">
        <f t="shared" si="119"/>
        <v/>
      </c>
      <c r="V699" s="7" t="str">
        <f t="shared" si="120"/>
        <v/>
      </c>
      <c r="W699" s="60" t="str">
        <f>IF(ISNUMBER(V699),IF(ISNA(VLOOKUP(I699,'Distances Lookup Table'!D:E,2,FALSE)),V699*'General Settings'!$F$6,IF(VLOOKUP(I699,'Distances Lookup Table'!D:E,2,FALSE)="",V699*'General Settings'!$F$6,VLOOKUP(I699,'Distances Lookup Table'!D:E,2,FALSE))),"")</f>
        <v/>
      </c>
      <c r="X699" s="18" t="str">
        <f>IF(D699&lt;&gt;"",'Workers Settings'!H699,"")</f>
        <v/>
      </c>
      <c r="Y699" s="18" t="str">
        <f>IF(D699&lt;&gt;"",'Workers Settings'!I699,"")</f>
        <v/>
      </c>
      <c r="Z699" s="29" t="str">
        <f>IF('Workers Settings'!L699&lt;&gt;"",'Workers Settings'!L699,'Workers Settings'!K699)</f>
        <v/>
      </c>
      <c r="AA699" s="29" t="str">
        <f>IF(D699&lt;&gt;"",IF('Workers Settings'!L699&lt;&gt;"",'Workers Settings'!L699,'Workers Settings'!K699),"")</f>
        <v/>
      </c>
    </row>
    <row r="700" spans="1:27" x14ac:dyDescent="0.25">
      <c r="A700" s="7">
        <f t="shared" si="111"/>
        <v>696</v>
      </c>
      <c r="B700" s="7" t="str">
        <f>IF('Workers Settings'!B700&lt;&gt;"",'Workers Settings'!B700,"")</f>
        <v/>
      </c>
      <c r="C700" s="7" t="str">
        <f>IF('Workers Settings'!C700&lt;&gt;"",'Workers Settings'!C700,"")</f>
        <v/>
      </c>
      <c r="D700" s="17"/>
      <c r="E700" s="17"/>
      <c r="F700" s="17"/>
      <c r="G700" s="7" t="str">
        <f>IF(D700&lt;&gt;"",IF('Workers Settings'!D700="","",'Workers Settings'!D700),"")</f>
        <v/>
      </c>
      <c r="H700" s="7" t="str">
        <f>IF(D700&lt;&gt;"",'Workers Settings'!E700,"")</f>
        <v/>
      </c>
      <c r="I700" s="7" t="str">
        <f t="shared" si="110"/>
        <v/>
      </c>
      <c r="J700" s="7" t="str">
        <f>IF('Workers Settings'!F700&lt;&gt;"",'Workers Settings'!F700,"")</f>
        <v/>
      </c>
      <c r="K700" s="7" t="str">
        <f>IF('Workers Settings'!G700&lt;&gt;"",'Workers Settings'!G700,"")</f>
        <v/>
      </c>
      <c r="L700" s="7" t="str">
        <f>IF(D700="","",IF(VLOOKUP(D700,'Demand Locations'!B:D,2,FALSE)="","",VLOOKUP(D700,'Demand Locations'!B:D,2,FALSE)))</f>
        <v/>
      </c>
      <c r="M700" s="7" t="str">
        <f>IF(D700="","",IF(VLOOKUP(D700,'Demand Locations'!B:D,3,FALSE)="","",VLOOKUP(D700,'Demand Locations'!B:D,3,FALSE)))</f>
        <v/>
      </c>
      <c r="N700" s="7" t="str">
        <f t="shared" si="112"/>
        <v/>
      </c>
      <c r="O700" s="7" t="str">
        <f t="shared" si="113"/>
        <v/>
      </c>
      <c r="P700" s="7" t="str">
        <f t="shared" si="114"/>
        <v/>
      </c>
      <c r="Q700" s="7" t="str">
        <f t="shared" si="115"/>
        <v/>
      </c>
      <c r="R700" s="7" t="str">
        <f t="shared" si="116"/>
        <v/>
      </c>
      <c r="S700" s="7" t="str">
        <f t="shared" si="117"/>
        <v/>
      </c>
      <c r="T700" s="7" t="str">
        <f t="shared" si="118"/>
        <v/>
      </c>
      <c r="U700" s="7" t="str">
        <f t="shared" si="119"/>
        <v/>
      </c>
      <c r="V700" s="7" t="str">
        <f t="shared" si="120"/>
        <v/>
      </c>
      <c r="W700" s="60" t="str">
        <f>IF(ISNUMBER(V700),IF(ISNA(VLOOKUP(I700,'Distances Lookup Table'!D:E,2,FALSE)),V700*'General Settings'!$F$6,IF(VLOOKUP(I700,'Distances Lookup Table'!D:E,2,FALSE)="",V700*'General Settings'!$F$6,VLOOKUP(I700,'Distances Lookup Table'!D:E,2,FALSE))),"")</f>
        <v/>
      </c>
      <c r="X700" s="18" t="str">
        <f>IF(D700&lt;&gt;"",'Workers Settings'!H700,"")</f>
        <v/>
      </c>
      <c r="Y700" s="18" t="str">
        <f>IF(D700&lt;&gt;"",'Workers Settings'!I700,"")</f>
        <v/>
      </c>
      <c r="Z700" s="29" t="str">
        <f>IF('Workers Settings'!L700&lt;&gt;"",'Workers Settings'!L700,'Workers Settings'!K700)</f>
        <v/>
      </c>
      <c r="AA700" s="29" t="str">
        <f>IF(D700&lt;&gt;"",IF('Workers Settings'!L700&lt;&gt;"",'Workers Settings'!L700,'Workers Settings'!K700),"")</f>
        <v/>
      </c>
    </row>
    <row r="701" spans="1:27" x14ac:dyDescent="0.25">
      <c r="A701" s="7">
        <f t="shared" si="111"/>
        <v>697</v>
      </c>
      <c r="B701" s="7" t="str">
        <f>IF('Workers Settings'!B701&lt;&gt;"",'Workers Settings'!B701,"")</f>
        <v/>
      </c>
      <c r="C701" s="7" t="str">
        <f>IF('Workers Settings'!C701&lt;&gt;"",'Workers Settings'!C701,"")</f>
        <v/>
      </c>
      <c r="D701" s="17"/>
      <c r="E701" s="17"/>
      <c r="F701" s="17"/>
      <c r="G701" s="7" t="str">
        <f>IF(D701&lt;&gt;"",IF('Workers Settings'!D701="","",'Workers Settings'!D701),"")</f>
        <v/>
      </c>
      <c r="H701" s="7" t="str">
        <f>IF(D701&lt;&gt;"",'Workers Settings'!E701,"")</f>
        <v/>
      </c>
      <c r="I701" s="7" t="str">
        <f t="shared" si="110"/>
        <v/>
      </c>
      <c r="J701" s="7" t="str">
        <f>IF('Workers Settings'!F701&lt;&gt;"",'Workers Settings'!F701,"")</f>
        <v/>
      </c>
      <c r="K701" s="7" t="str">
        <f>IF('Workers Settings'!G701&lt;&gt;"",'Workers Settings'!G701,"")</f>
        <v/>
      </c>
      <c r="L701" s="7" t="str">
        <f>IF(D701="","",IF(VLOOKUP(D701,'Demand Locations'!B:D,2,FALSE)="","",VLOOKUP(D701,'Demand Locations'!B:D,2,FALSE)))</f>
        <v/>
      </c>
      <c r="M701" s="7" t="str">
        <f>IF(D701="","",IF(VLOOKUP(D701,'Demand Locations'!B:D,3,FALSE)="","",VLOOKUP(D701,'Demand Locations'!B:D,3,FALSE)))</f>
        <v/>
      </c>
      <c r="N701" s="7" t="str">
        <f t="shared" si="112"/>
        <v/>
      </c>
      <c r="O701" s="7" t="str">
        <f t="shared" si="113"/>
        <v/>
      </c>
      <c r="P701" s="7" t="str">
        <f t="shared" si="114"/>
        <v/>
      </c>
      <c r="Q701" s="7" t="str">
        <f t="shared" si="115"/>
        <v/>
      </c>
      <c r="R701" s="7" t="str">
        <f t="shared" si="116"/>
        <v/>
      </c>
      <c r="S701" s="7" t="str">
        <f t="shared" si="117"/>
        <v/>
      </c>
      <c r="T701" s="7" t="str">
        <f t="shared" si="118"/>
        <v/>
      </c>
      <c r="U701" s="7" t="str">
        <f t="shared" si="119"/>
        <v/>
      </c>
      <c r="V701" s="7" t="str">
        <f t="shared" si="120"/>
        <v/>
      </c>
      <c r="W701" s="60" t="str">
        <f>IF(ISNUMBER(V701),IF(ISNA(VLOOKUP(I701,'Distances Lookup Table'!D:E,2,FALSE)),V701*'General Settings'!$F$6,IF(VLOOKUP(I701,'Distances Lookup Table'!D:E,2,FALSE)="",V701*'General Settings'!$F$6,VLOOKUP(I701,'Distances Lookup Table'!D:E,2,FALSE))),"")</f>
        <v/>
      </c>
      <c r="X701" s="18" t="str">
        <f>IF(D701&lt;&gt;"",'Workers Settings'!H701,"")</f>
        <v/>
      </c>
      <c r="Y701" s="18" t="str">
        <f>IF(D701&lt;&gt;"",'Workers Settings'!I701,"")</f>
        <v/>
      </c>
      <c r="Z701" s="29" t="str">
        <f>IF('Workers Settings'!L701&lt;&gt;"",'Workers Settings'!L701,'Workers Settings'!K701)</f>
        <v/>
      </c>
      <c r="AA701" s="29" t="str">
        <f>IF(D701&lt;&gt;"",IF('Workers Settings'!L701&lt;&gt;"",'Workers Settings'!L701,'Workers Settings'!K701),"")</f>
        <v/>
      </c>
    </row>
    <row r="702" spans="1:27" x14ac:dyDescent="0.25">
      <c r="A702" s="7">
        <f t="shared" si="111"/>
        <v>698</v>
      </c>
      <c r="B702" s="7" t="str">
        <f>IF('Workers Settings'!B702&lt;&gt;"",'Workers Settings'!B702,"")</f>
        <v/>
      </c>
      <c r="C702" s="7" t="str">
        <f>IF('Workers Settings'!C702&lt;&gt;"",'Workers Settings'!C702,"")</f>
        <v/>
      </c>
      <c r="D702" s="17"/>
      <c r="E702" s="17"/>
      <c r="F702" s="17"/>
      <c r="G702" s="7" t="str">
        <f>IF(D702&lt;&gt;"",IF('Workers Settings'!D702="","",'Workers Settings'!D702),"")</f>
        <v/>
      </c>
      <c r="H702" s="7" t="str">
        <f>IF(D702&lt;&gt;"",'Workers Settings'!E702,"")</f>
        <v/>
      </c>
      <c r="I702" s="7" t="str">
        <f t="shared" si="110"/>
        <v/>
      </c>
      <c r="J702" s="7" t="str">
        <f>IF('Workers Settings'!F702&lt;&gt;"",'Workers Settings'!F702,"")</f>
        <v/>
      </c>
      <c r="K702" s="7" t="str">
        <f>IF('Workers Settings'!G702&lt;&gt;"",'Workers Settings'!G702,"")</f>
        <v/>
      </c>
      <c r="L702" s="7" t="str">
        <f>IF(D702="","",IF(VLOOKUP(D702,'Demand Locations'!B:D,2,FALSE)="","",VLOOKUP(D702,'Demand Locations'!B:D,2,FALSE)))</f>
        <v/>
      </c>
      <c r="M702" s="7" t="str">
        <f>IF(D702="","",IF(VLOOKUP(D702,'Demand Locations'!B:D,3,FALSE)="","",VLOOKUP(D702,'Demand Locations'!B:D,3,FALSE)))</f>
        <v/>
      </c>
      <c r="N702" s="7" t="str">
        <f t="shared" si="112"/>
        <v/>
      </c>
      <c r="O702" s="7" t="str">
        <f t="shared" si="113"/>
        <v/>
      </c>
      <c r="P702" s="7" t="str">
        <f t="shared" si="114"/>
        <v/>
      </c>
      <c r="Q702" s="7" t="str">
        <f t="shared" si="115"/>
        <v/>
      </c>
      <c r="R702" s="7" t="str">
        <f t="shared" si="116"/>
        <v/>
      </c>
      <c r="S702" s="7" t="str">
        <f t="shared" si="117"/>
        <v/>
      </c>
      <c r="T702" s="7" t="str">
        <f t="shared" si="118"/>
        <v/>
      </c>
      <c r="U702" s="7" t="str">
        <f t="shared" si="119"/>
        <v/>
      </c>
      <c r="V702" s="7" t="str">
        <f t="shared" si="120"/>
        <v/>
      </c>
      <c r="W702" s="60" t="str">
        <f>IF(ISNUMBER(V702),IF(ISNA(VLOOKUP(I702,'Distances Lookup Table'!D:E,2,FALSE)),V702*'General Settings'!$F$6,IF(VLOOKUP(I702,'Distances Lookup Table'!D:E,2,FALSE)="",V702*'General Settings'!$F$6,VLOOKUP(I702,'Distances Lookup Table'!D:E,2,FALSE))),"")</f>
        <v/>
      </c>
      <c r="X702" s="18" t="str">
        <f>IF(D702&lt;&gt;"",'Workers Settings'!H702,"")</f>
        <v/>
      </c>
      <c r="Y702" s="18" t="str">
        <f>IF(D702&lt;&gt;"",'Workers Settings'!I702,"")</f>
        <v/>
      </c>
      <c r="Z702" s="29" t="str">
        <f>IF('Workers Settings'!L702&lt;&gt;"",'Workers Settings'!L702,'Workers Settings'!K702)</f>
        <v/>
      </c>
      <c r="AA702" s="29" t="str">
        <f>IF(D702&lt;&gt;"",IF('Workers Settings'!L702&lt;&gt;"",'Workers Settings'!L702,'Workers Settings'!K702),"")</f>
        <v/>
      </c>
    </row>
    <row r="703" spans="1:27" x14ac:dyDescent="0.25">
      <c r="A703" s="7">
        <f t="shared" si="111"/>
        <v>699</v>
      </c>
      <c r="B703" s="7" t="str">
        <f>IF('Workers Settings'!B703&lt;&gt;"",'Workers Settings'!B703,"")</f>
        <v/>
      </c>
      <c r="C703" s="7" t="str">
        <f>IF('Workers Settings'!C703&lt;&gt;"",'Workers Settings'!C703,"")</f>
        <v/>
      </c>
      <c r="D703" s="17"/>
      <c r="E703" s="17"/>
      <c r="F703" s="17"/>
      <c r="G703" s="7" t="str">
        <f>IF(D703&lt;&gt;"",IF('Workers Settings'!D703="","",'Workers Settings'!D703),"")</f>
        <v/>
      </c>
      <c r="H703" s="7" t="str">
        <f>IF(D703&lt;&gt;"",'Workers Settings'!E703,"")</f>
        <v/>
      </c>
      <c r="I703" s="7" t="str">
        <f t="shared" si="110"/>
        <v/>
      </c>
      <c r="J703" s="7" t="str">
        <f>IF('Workers Settings'!F703&lt;&gt;"",'Workers Settings'!F703,"")</f>
        <v/>
      </c>
      <c r="K703" s="7" t="str">
        <f>IF('Workers Settings'!G703&lt;&gt;"",'Workers Settings'!G703,"")</f>
        <v/>
      </c>
      <c r="L703" s="7" t="str">
        <f>IF(D703="","",IF(VLOOKUP(D703,'Demand Locations'!B:D,2,FALSE)="","",VLOOKUP(D703,'Demand Locations'!B:D,2,FALSE)))</f>
        <v/>
      </c>
      <c r="M703" s="7" t="str">
        <f>IF(D703="","",IF(VLOOKUP(D703,'Demand Locations'!B:D,3,FALSE)="","",VLOOKUP(D703,'Demand Locations'!B:D,3,FALSE)))</f>
        <v/>
      </c>
      <c r="N703" s="7" t="str">
        <f t="shared" si="112"/>
        <v/>
      </c>
      <c r="O703" s="7" t="str">
        <f t="shared" si="113"/>
        <v/>
      </c>
      <c r="P703" s="7" t="str">
        <f t="shared" si="114"/>
        <v/>
      </c>
      <c r="Q703" s="7" t="str">
        <f t="shared" si="115"/>
        <v/>
      </c>
      <c r="R703" s="7" t="str">
        <f t="shared" si="116"/>
        <v/>
      </c>
      <c r="S703" s="7" t="str">
        <f t="shared" si="117"/>
        <v/>
      </c>
      <c r="T703" s="7" t="str">
        <f t="shared" si="118"/>
        <v/>
      </c>
      <c r="U703" s="7" t="str">
        <f t="shared" si="119"/>
        <v/>
      </c>
      <c r="V703" s="7" t="str">
        <f t="shared" si="120"/>
        <v/>
      </c>
      <c r="W703" s="60" t="str">
        <f>IF(ISNUMBER(V703),IF(ISNA(VLOOKUP(I703,'Distances Lookup Table'!D:E,2,FALSE)),V703*'General Settings'!$F$6,IF(VLOOKUP(I703,'Distances Lookup Table'!D:E,2,FALSE)="",V703*'General Settings'!$F$6,VLOOKUP(I703,'Distances Lookup Table'!D:E,2,FALSE))),"")</f>
        <v/>
      </c>
      <c r="X703" s="18" t="str">
        <f>IF(D703&lt;&gt;"",'Workers Settings'!H703,"")</f>
        <v/>
      </c>
      <c r="Y703" s="18" t="str">
        <f>IF(D703&lt;&gt;"",'Workers Settings'!I703,"")</f>
        <v/>
      </c>
      <c r="Z703" s="29" t="str">
        <f>IF('Workers Settings'!L703&lt;&gt;"",'Workers Settings'!L703,'Workers Settings'!K703)</f>
        <v/>
      </c>
      <c r="AA703" s="29" t="str">
        <f>IF(D703&lt;&gt;"",IF('Workers Settings'!L703&lt;&gt;"",'Workers Settings'!L703,'Workers Settings'!K703),"")</f>
        <v/>
      </c>
    </row>
    <row r="704" spans="1:27" x14ac:dyDescent="0.25">
      <c r="A704" s="7">
        <f t="shared" si="111"/>
        <v>700</v>
      </c>
      <c r="B704" s="7" t="str">
        <f>IF('Workers Settings'!B704&lt;&gt;"",'Workers Settings'!B704,"")</f>
        <v/>
      </c>
      <c r="C704" s="7" t="str">
        <f>IF('Workers Settings'!C704&lt;&gt;"",'Workers Settings'!C704,"")</f>
        <v/>
      </c>
      <c r="D704" s="17"/>
      <c r="E704" s="17"/>
      <c r="F704" s="17"/>
      <c r="G704" s="7" t="str">
        <f>IF(D704&lt;&gt;"",IF('Workers Settings'!D704="","",'Workers Settings'!D704),"")</f>
        <v/>
      </c>
      <c r="H704" s="7" t="str">
        <f>IF(D704&lt;&gt;"",'Workers Settings'!E704,"")</f>
        <v/>
      </c>
      <c r="I704" s="7" t="str">
        <f t="shared" si="110"/>
        <v/>
      </c>
      <c r="J704" s="7" t="str">
        <f>IF('Workers Settings'!F704&lt;&gt;"",'Workers Settings'!F704,"")</f>
        <v/>
      </c>
      <c r="K704" s="7" t="str">
        <f>IF('Workers Settings'!G704&lt;&gt;"",'Workers Settings'!G704,"")</f>
        <v/>
      </c>
      <c r="L704" s="7" t="str">
        <f>IF(D704="","",IF(VLOOKUP(D704,'Demand Locations'!B:D,2,FALSE)="","",VLOOKUP(D704,'Demand Locations'!B:D,2,FALSE)))</f>
        <v/>
      </c>
      <c r="M704" s="7" t="str">
        <f>IF(D704="","",IF(VLOOKUP(D704,'Demand Locations'!B:D,3,FALSE)="","",VLOOKUP(D704,'Demand Locations'!B:D,3,FALSE)))</f>
        <v/>
      </c>
      <c r="N704" s="7" t="str">
        <f t="shared" si="112"/>
        <v/>
      </c>
      <c r="O704" s="7" t="str">
        <f t="shared" si="113"/>
        <v/>
      </c>
      <c r="P704" s="7" t="str">
        <f t="shared" si="114"/>
        <v/>
      </c>
      <c r="Q704" s="7" t="str">
        <f t="shared" si="115"/>
        <v/>
      </c>
      <c r="R704" s="7" t="str">
        <f t="shared" si="116"/>
        <v/>
      </c>
      <c r="S704" s="7" t="str">
        <f t="shared" si="117"/>
        <v/>
      </c>
      <c r="T704" s="7" t="str">
        <f t="shared" si="118"/>
        <v/>
      </c>
      <c r="U704" s="7" t="str">
        <f t="shared" si="119"/>
        <v/>
      </c>
      <c r="V704" s="7" t="str">
        <f t="shared" si="120"/>
        <v/>
      </c>
      <c r="W704" s="60" t="str">
        <f>IF(ISNUMBER(V704),IF(ISNA(VLOOKUP(I704,'Distances Lookup Table'!D:E,2,FALSE)),V704*'General Settings'!$F$6,IF(VLOOKUP(I704,'Distances Lookup Table'!D:E,2,FALSE)="",V704*'General Settings'!$F$6,VLOOKUP(I704,'Distances Lookup Table'!D:E,2,FALSE))),"")</f>
        <v/>
      </c>
      <c r="X704" s="18" t="str">
        <f>IF(D704&lt;&gt;"",'Workers Settings'!H704,"")</f>
        <v/>
      </c>
      <c r="Y704" s="18" t="str">
        <f>IF(D704&lt;&gt;"",'Workers Settings'!I704,"")</f>
        <v/>
      </c>
      <c r="Z704" s="29" t="str">
        <f>IF('Workers Settings'!L704&lt;&gt;"",'Workers Settings'!L704,'Workers Settings'!K704)</f>
        <v/>
      </c>
      <c r="AA704" s="29" t="str">
        <f>IF(D704&lt;&gt;"",IF('Workers Settings'!L704&lt;&gt;"",'Workers Settings'!L704,'Workers Settings'!K704),"")</f>
        <v/>
      </c>
    </row>
    <row r="705" spans="1:27" x14ac:dyDescent="0.25">
      <c r="A705" s="7">
        <f t="shared" si="111"/>
        <v>701</v>
      </c>
      <c r="B705" s="7" t="str">
        <f>IF('Workers Settings'!B705&lt;&gt;"",'Workers Settings'!B705,"")</f>
        <v/>
      </c>
      <c r="C705" s="7" t="str">
        <f>IF('Workers Settings'!C705&lt;&gt;"",'Workers Settings'!C705,"")</f>
        <v/>
      </c>
      <c r="D705" s="17"/>
      <c r="E705" s="17"/>
      <c r="F705" s="17"/>
      <c r="G705" s="7" t="str">
        <f>IF(D705&lt;&gt;"",IF('Workers Settings'!D705="","",'Workers Settings'!D705),"")</f>
        <v/>
      </c>
      <c r="H705" s="7" t="str">
        <f>IF(D705&lt;&gt;"",'Workers Settings'!E705,"")</f>
        <v/>
      </c>
      <c r="I705" s="7" t="str">
        <f t="shared" si="110"/>
        <v/>
      </c>
      <c r="J705" s="7" t="str">
        <f>IF('Workers Settings'!F705&lt;&gt;"",'Workers Settings'!F705,"")</f>
        <v/>
      </c>
      <c r="K705" s="7" t="str">
        <f>IF('Workers Settings'!G705&lt;&gt;"",'Workers Settings'!G705,"")</f>
        <v/>
      </c>
      <c r="L705" s="7" t="str">
        <f>IF(D705="","",IF(VLOOKUP(D705,'Demand Locations'!B:D,2,FALSE)="","",VLOOKUP(D705,'Demand Locations'!B:D,2,FALSE)))</f>
        <v/>
      </c>
      <c r="M705" s="7" t="str">
        <f>IF(D705="","",IF(VLOOKUP(D705,'Demand Locations'!B:D,3,FALSE)="","",VLOOKUP(D705,'Demand Locations'!B:D,3,FALSE)))</f>
        <v/>
      </c>
      <c r="N705" s="7" t="str">
        <f t="shared" si="112"/>
        <v/>
      </c>
      <c r="O705" s="7" t="str">
        <f t="shared" si="113"/>
        <v/>
      </c>
      <c r="P705" s="7" t="str">
        <f t="shared" si="114"/>
        <v/>
      </c>
      <c r="Q705" s="7" t="str">
        <f t="shared" si="115"/>
        <v/>
      </c>
      <c r="R705" s="7" t="str">
        <f t="shared" si="116"/>
        <v/>
      </c>
      <c r="S705" s="7" t="str">
        <f t="shared" si="117"/>
        <v/>
      </c>
      <c r="T705" s="7" t="str">
        <f t="shared" si="118"/>
        <v/>
      </c>
      <c r="U705" s="7" t="str">
        <f t="shared" si="119"/>
        <v/>
      </c>
      <c r="V705" s="7" t="str">
        <f t="shared" si="120"/>
        <v/>
      </c>
      <c r="W705" s="60" t="str">
        <f>IF(ISNUMBER(V705),IF(ISNA(VLOOKUP(I705,'Distances Lookup Table'!D:E,2,FALSE)),V705*'General Settings'!$F$6,IF(VLOOKUP(I705,'Distances Lookup Table'!D:E,2,FALSE)="",V705*'General Settings'!$F$6,VLOOKUP(I705,'Distances Lookup Table'!D:E,2,FALSE))),"")</f>
        <v/>
      </c>
      <c r="X705" s="18" t="str">
        <f>IF(D705&lt;&gt;"",'Workers Settings'!H705,"")</f>
        <v/>
      </c>
      <c r="Y705" s="18" t="str">
        <f>IF(D705&lt;&gt;"",'Workers Settings'!I705,"")</f>
        <v/>
      </c>
      <c r="Z705" s="29" t="str">
        <f>IF('Workers Settings'!L705&lt;&gt;"",'Workers Settings'!L705,'Workers Settings'!K705)</f>
        <v/>
      </c>
      <c r="AA705" s="29" t="str">
        <f>IF(D705&lt;&gt;"",IF('Workers Settings'!L705&lt;&gt;"",'Workers Settings'!L705,'Workers Settings'!K705),"")</f>
        <v/>
      </c>
    </row>
    <row r="706" spans="1:27" x14ac:dyDescent="0.25">
      <c r="A706" s="7">
        <f t="shared" si="111"/>
        <v>702</v>
      </c>
      <c r="B706" s="7" t="str">
        <f>IF('Workers Settings'!B706&lt;&gt;"",'Workers Settings'!B706,"")</f>
        <v/>
      </c>
      <c r="C706" s="7" t="str">
        <f>IF('Workers Settings'!C706&lt;&gt;"",'Workers Settings'!C706,"")</f>
        <v/>
      </c>
      <c r="D706" s="17"/>
      <c r="E706" s="17"/>
      <c r="F706" s="17"/>
      <c r="G706" s="7" t="str">
        <f>IF(D706&lt;&gt;"",IF('Workers Settings'!D706="","",'Workers Settings'!D706),"")</f>
        <v/>
      </c>
      <c r="H706" s="7" t="str">
        <f>IF(D706&lt;&gt;"",'Workers Settings'!E706,"")</f>
        <v/>
      </c>
      <c r="I706" s="7" t="str">
        <f t="shared" si="110"/>
        <v/>
      </c>
      <c r="J706" s="7" t="str">
        <f>IF('Workers Settings'!F706&lt;&gt;"",'Workers Settings'!F706,"")</f>
        <v/>
      </c>
      <c r="K706" s="7" t="str">
        <f>IF('Workers Settings'!G706&lt;&gt;"",'Workers Settings'!G706,"")</f>
        <v/>
      </c>
      <c r="L706" s="7" t="str">
        <f>IF(D706="","",IF(VLOOKUP(D706,'Demand Locations'!B:D,2,FALSE)="","",VLOOKUP(D706,'Demand Locations'!B:D,2,FALSE)))</f>
        <v/>
      </c>
      <c r="M706" s="7" t="str">
        <f>IF(D706="","",IF(VLOOKUP(D706,'Demand Locations'!B:D,3,FALSE)="","",VLOOKUP(D706,'Demand Locations'!B:D,3,FALSE)))</f>
        <v/>
      </c>
      <c r="N706" s="7" t="str">
        <f t="shared" si="112"/>
        <v/>
      </c>
      <c r="O706" s="7" t="str">
        <f t="shared" si="113"/>
        <v/>
      </c>
      <c r="P706" s="7" t="str">
        <f t="shared" si="114"/>
        <v/>
      </c>
      <c r="Q706" s="7" t="str">
        <f t="shared" si="115"/>
        <v/>
      </c>
      <c r="R706" s="7" t="str">
        <f t="shared" si="116"/>
        <v/>
      </c>
      <c r="S706" s="7" t="str">
        <f t="shared" si="117"/>
        <v/>
      </c>
      <c r="T706" s="7" t="str">
        <f t="shared" si="118"/>
        <v/>
      </c>
      <c r="U706" s="7" t="str">
        <f t="shared" si="119"/>
        <v/>
      </c>
      <c r="V706" s="7" t="str">
        <f t="shared" si="120"/>
        <v/>
      </c>
      <c r="W706" s="60" t="str">
        <f>IF(ISNUMBER(V706),IF(ISNA(VLOOKUP(I706,'Distances Lookup Table'!D:E,2,FALSE)),V706*'General Settings'!$F$6,IF(VLOOKUP(I706,'Distances Lookup Table'!D:E,2,FALSE)="",V706*'General Settings'!$F$6,VLOOKUP(I706,'Distances Lookup Table'!D:E,2,FALSE))),"")</f>
        <v/>
      </c>
      <c r="X706" s="18" t="str">
        <f>IF(D706&lt;&gt;"",'Workers Settings'!H706,"")</f>
        <v/>
      </c>
      <c r="Y706" s="18" t="str">
        <f>IF(D706&lt;&gt;"",'Workers Settings'!I706,"")</f>
        <v/>
      </c>
      <c r="Z706" s="29" t="str">
        <f>IF('Workers Settings'!L706&lt;&gt;"",'Workers Settings'!L706,'Workers Settings'!K706)</f>
        <v/>
      </c>
      <c r="AA706" s="29" t="str">
        <f>IF(D706&lt;&gt;"",IF('Workers Settings'!L706&lt;&gt;"",'Workers Settings'!L706,'Workers Settings'!K706),"")</f>
        <v/>
      </c>
    </row>
    <row r="707" spans="1:27" x14ac:dyDescent="0.25">
      <c r="A707" s="7">
        <f t="shared" si="111"/>
        <v>703</v>
      </c>
      <c r="B707" s="7" t="str">
        <f>IF('Workers Settings'!B707&lt;&gt;"",'Workers Settings'!B707,"")</f>
        <v/>
      </c>
      <c r="C707" s="7" t="str">
        <f>IF('Workers Settings'!C707&lt;&gt;"",'Workers Settings'!C707,"")</f>
        <v/>
      </c>
      <c r="D707" s="17"/>
      <c r="E707" s="17"/>
      <c r="F707" s="17"/>
      <c r="G707" s="7" t="str">
        <f>IF(D707&lt;&gt;"",IF('Workers Settings'!D707="","",'Workers Settings'!D707),"")</f>
        <v/>
      </c>
      <c r="H707" s="7" t="str">
        <f>IF(D707&lt;&gt;"",'Workers Settings'!E707,"")</f>
        <v/>
      </c>
      <c r="I707" s="7" t="str">
        <f t="shared" si="110"/>
        <v/>
      </c>
      <c r="J707" s="7" t="str">
        <f>IF('Workers Settings'!F707&lt;&gt;"",'Workers Settings'!F707,"")</f>
        <v/>
      </c>
      <c r="K707" s="7" t="str">
        <f>IF('Workers Settings'!G707&lt;&gt;"",'Workers Settings'!G707,"")</f>
        <v/>
      </c>
      <c r="L707" s="7" t="str">
        <f>IF(D707="","",IF(VLOOKUP(D707,'Demand Locations'!B:D,2,FALSE)="","",VLOOKUP(D707,'Demand Locations'!B:D,2,FALSE)))</f>
        <v/>
      </c>
      <c r="M707" s="7" t="str">
        <f>IF(D707="","",IF(VLOOKUP(D707,'Demand Locations'!B:D,3,FALSE)="","",VLOOKUP(D707,'Demand Locations'!B:D,3,FALSE)))</f>
        <v/>
      </c>
      <c r="N707" s="7" t="str">
        <f t="shared" si="112"/>
        <v/>
      </c>
      <c r="O707" s="7" t="str">
        <f t="shared" si="113"/>
        <v/>
      </c>
      <c r="P707" s="7" t="str">
        <f t="shared" si="114"/>
        <v/>
      </c>
      <c r="Q707" s="7" t="str">
        <f t="shared" si="115"/>
        <v/>
      </c>
      <c r="R707" s="7" t="str">
        <f t="shared" si="116"/>
        <v/>
      </c>
      <c r="S707" s="7" t="str">
        <f t="shared" si="117"/>
        <v/>
      </c>
      <c r="T707" s="7" t="str">
        <f t="shared" si="118"/>
        <v/>
      </c>
      <c r="U707" s="7" t="str">
        <f t="shared" si="119"/>
        <v/>
      </c>
      <c r="V707" s="7" t="str">
        <f t="shared" si="120"/>
        <v/>
      </c>
      <c r="W707" s="60" t="str">
        <f>IF(ISNUMBER(V707),IF(ISNA(VLOOKUP(I707,'Distances Lookup Table'!D:E,2,FALSE)),V707*'General Settings'!$F$6,IF(VLOOKUP(I707,'Distances Lookup Table'!D:E,2,FALSE)="",V707*'General Settings'!$F$6,VLOOKUP(I707,'Distances Lookup Table'!D:E,2,FALSE))),"")</f>
        <v/>
      </c>
      <c r="X707" s="18" t="str">
        <f>IF(D707&lt;&gt;"",'Workers Settings'!H707,"")</f>
        <v/>
      </c>
      <c r="Y707" s="18" t="str">
        <f>IF(D707&lt;&gt;"",'Workers Settings'!I707,"")</f>
        <v/>
      </c>
      <c r="Z707" s="29" t="str">
        <f>IF('Workers Settings'!L707&lt;&gt;"",'Workers Settings'!L707,'Workers Settings'!K707)</f>
        <v/>
      </c>
      <c r="AA707" s="29" t="str">
        <f>IF(D707&lt;&gt;"",IF('Workers Settings'!L707&lt;&gt;"",'Workers Settings'!L707,'Workers Settings'!K707),"")</f>
        <v/>
      </c>
    </row>
    <row r="708" spans="1:27" x14ac:dyDescent="0.25">
      <c r="A708" s="7">
        <f t="shared" si="111"/>
        <v>704</v>
      </c>
      <c r="B708" s="7" t="str">
        <f>IF('Workers Settings'!B708&lt;&gt;"",'Workers Settings'!B708,"")</f>
        <v/>
      </c>
      <c r="C708" s="7" t="str">
        <f>IF('Workers Settings'!C708&lt;&gt;"",'Workers Settings'!C708,"")</f>
        <v/>
      </c>
      <c r="D708" s="17"/>
      <c r="E708" s="17"/>
      <c r="F708" s="17"/>
      <c r="G708" s="7" t="str">
        <f>IF(D708&lt;&gt;"",IF('Workers Settings'!D708="","",'Workers Settings'!D708),"")</f>
        <v/>
      </c>
      <c r="H708" s="7" t="str">
        <f>IF(D708&lt;&gt;"",'Workers Settings'!E708,"")</f>
        <v/>
      </c>
      <c r="I708" s="7" t="str">
        <f t="shared" si="110"/>
        <v/>
      </c>
      <c r="J708" s="7" t="str">
        <f>IF('Workers Settings'!F708&lt;&gt;"",'Workers Settings'!F708,"")</f>
        <v/>
      </c>
      <c r="K708" s="7" t="str">
        <f>IF('Workers Settings'!G708&lt;&gt;"",'Workers Settings'!G708,"")</f>
        <v/>
      </c>
      <c r="L708" s="7" t="str">
        <f>IF(D708="","",IF(VLOOKUP(D708,'Demand Locations'!B:D,2,FALSE)="","",VLOOKUP(D708,'Demand Locations'!B:D,2,FALSE)))</f>
        <v/>
      </c>
      <c r="M708" s="7" t="str">
        <f>IF(D708="","",IF(VLOOKUP(D708,'Demand Locations'!B:D,3,FALSE)="","",VLOOKUP(D708,'Demand Locations'!B:D,3,FALSE)))</f>
        <v/>
      </c>
      <c r="N708" s="7" t="str">
        <f t="shared" si="112"/>
        <v/>
      </c>
      <c r="O708" s="7" t="str">
        <f t="shared" si="113"/>
        <v/>
      </c>
      <c r="P708" s="7" t="str">
        <f t="shared" si="114"/>
        <v/>
      </c>
      <c r="Q708" s="7" t="str">
        <f t="shared" si="115"/>
        <v/>
      </c>
      <c r="R708" s="7" t="str">
        <f t="shared" si="116"/>
        <v/>
      </c>
      <c r="S708" s="7" t="str">
        <f t="shared" si="117"/>
        <v/>
      </c>
      <c r="T708" s="7" t="str">
        <f t="shared" si="118"/>
        <v/>
      </c>
      <c r="U708" s="7" t="str">
        <f t="shared" si="119"/>
        <v/>
      </c>
      <c r="V708" s="7" t="str">
        <f t="shared" si="120"/>
        <v/>
      </c>
      <c r="W708" s="60" t="str">
        <f>IF(ISNUMBER(V708),IF(ISNA(VLOOKUP(I708,'Distances Lookup Table'!D:E,2,FALSE)),V708*'General Settings'!$F$6,IF(VLOOKUP(I708,'Distances Lookup Table'!D:E,2,FALSE)="",V708*'General Settings'!$F$6,VLOOKUP(I708,'Distances Lookup Table'!D:E,2,FALSE))),"")</f>
        <v/>
      </c>
      <c r="X708" s="18" t="str">
        <f>IF(D708&lt;&gt;"",'Workers Settings'!H708,"")</f>
        <v/>
      </c>
      <c r="Y708" s="18" t="str">
        <f>IF(D708&lt;&gt;"",'Workers Settings'!I708,"")</f>
        <v/>
      </c>
      <c r="Z708" s="29" t="str">
        <f>IF('Workers Settings'!L708&lt;&gt;"",'Workers Settings'!L708,'Workers Settings'!K708)</f>
        <v/>
      </c>
      <c r="AA708" s="29" t="str">
        <f>IF(D708&lt;&gt;"",IF('Workers Settings'!L708&lt;&gt;"",'Workers Settings'!L708,'Workers Settings'!K708),"")</f>
        <v/>
      </c>
    </row>
    <row r="709" spans="1:27" x14ac:dyDescent="0.25">
      <c r="A709" s="7">
        <f t="shared" si="111"/>
        <v>705</v>
      </c>
      <c r="B709" s="7" t="str">
        <f>IF('Workers Settings'!B709&lt;&gt;"",'Workers Settings'!B709,"")</f>
        <v/>
      </c>
      <c r="C709" s="7" t="str">
        <f>IF('Workers Settings'!C709&lt;&gt;"",'Workers Settings'!C709,"")</f>
        <v/>
      </c>
      <c r="D709" s="17"/>
      <c r="E709" s="17"/>
      <c r="F709" s="17"/>
      <c r="G709" s="7" t="str">
        <f>IF(D709&lt;&gt;"",IF('Workers Settings'!D709="","",'Workers Settings'!D709),"")</f>
        <v/>
      </c>
      <c r="H709" s="7" t="str">
        <f>IF(D709&lt;&gt;"",'Workers Settings'!E709,"")</f>
        <v/>
      </c>
      <c r="I709" s="7" t="str">
        <f t="shared" ref="I709:I772" si="121">IF(AND(D709&lt;&gt;"",H709&lt;&gt;""),H709&amp;"-"&amp;D709,"")</f>
        <v/>
      </c>
      <c r="J709" s="7" t="str">
        <f>IF('Workers Settings'!F709&lt;&gt;"",'Workers Settings'!F709,"")</f>
        <v/>
      </c>
      <c r="K709" s="7" t="str">
        <f>IF('Workers Settings'!G709&lt;&gt;"",'Workers Settings'!G709,"")</f>
        <v/>
      </c>
      <c r="L709" s="7" t="str">
        <f>IF(D709="","",IF(VLOOKUP(D709,'Demand Locations'!B:D,2,FALSE)="","",VLOOKUP(D709,'Demand Locations'!B:D,2,FALSE)))</f>
        <v/>
      </c>
      <c r="M709" s="7" t="str">
        <f>IF(D709="","",IF(VLOOKUP(D709,'Demand Locations'!B:D,3,FALSE)="","",VLOOKUP(D709,'Demand Locations'!B:D,3,FALSE)))</f>
        <v/>
      </c>
      <c r="N709" s="7" t="str">
        <f t="shared" si="112"/>
        <v/>
      </c>
      <c r="O709" s="7" t="str">
        <f t="shared" si="113"/>
        <v/>
      </c>
      <c r="P709" s="7" t="str">
        <f t="shared" si="114"/>
        <v/>
      </c>
      <c r="Q709" s="7" t="str">
        <f t="shared" si="115"/>
        <v/>
      </c>
      <c r="R709" s="7" t="str">
        <f t="shared" si="116"/>
        <v/>
      </c>
      <c r="S709" s="7" t="str">
        <f t="shared" si="117"/>
        <v/>
      </c>
      <c r="T709" s="7" t="str">
        <f t="shared" si="118"/>
        <v/>
      </c>
      <c r="U709" s="7" t="str">
        <f t="shared" si="119"/>
        <v/>
      </c>
      <c r="V709" s="7" t="str">
        <f t="shared" si="120"/>
        <v/>
      </c>
      <c r="W709" s="60" t="str">
        <f>IF(ISNUMBER(V709),IF(ISNA(VLOOKUP(I709,'Distances Lookup Table'!D:E,2,FALSE)),V709*'General Settings'!$F$6,IF(VLOOKUP(I709,'Distances Lookup Table'!D:E,2,FALSE)="",V709*'General Settings'!$F$6,VLOOKUP(I709,'Distances Lookup Table'!D:E,2,FALSE))),"")</f>
        <v/>
      </c>
      <c r="X709" s="18" t="str">
        <f>IF(D709&lt;&gt;"",'Workers Settings'!H709,"")</f>
        <v/>
      </c>
      <c r="Y709" s="18" t="str">
        <f>IF(D709&lt;&gt;"",'Workers Settings'!I709,"")</f>
        <v/>
      </c>
      <c r="Z709" s="29" t="str">
        <f>IF('Workers Settings'!L709&lt;&gt;"",'Workers Settings'!L709,'Workers Settings'!K709)</f>
        <v/>
      </c>
      <c r="AA709" s="29" t="str">
        <f>IF(D709&lt;&gt;"",IF('Workers Settings'!L709&lt;&gt;"",'Workers Settings'!L709,'Workers Settings'!K709),"")</f>
        <v/>
      </c>
    </row>
    <row r="710" spans="1:27" x14ac:dyDescent="0.25">
      <c r="A710" s="7">
        <f t="shared" ref="A710:A773" si="122">A709+1</f>
        <v>706</v>
      </c>
      <c r="B710" s="7" t="str">
        <f>IF('Workers Settings'!B710&lt;&gt;"",'Workers Settings'!B710,"")</f>
        <v/>
      </c>
      <c r="C710" s="7" t="str">
        <f>IF('Workers Settings'!C710&lt;&gt;"",'Workers Settings'!C710,"")</f>
        <v/>
      </c>
      <c r="D710" s="17"/>
      <c r="E710" s="17"/>
      <c r="F710" s="17"/>
      <c r="G710" s="7" t="str">
        <f>IF(D710&lt;&gt;"",IF('Workers Settings'!D710="","",'Workers Settings'!D710),"")</f>
        <v/>
      </c>
      <c r="H710" s="7" t="str">
        <f>IF(D710&lt;&gt;"",'Workers Settings'!E710,"")</f>
        <v/>
      </c>
      <c r="I710" s="7" t="str">
        <f t="shared" si="121"/>
        <v/>
      </c>
      <c r="J710" s="7" t="str">
        <f>IF('Workers Settings'!F710&lt;&gt;"",'Workers Settings'!F710,"")</f>
        <v/>
      </c>
      <c r="K710" s="7" t="str">
        <f>IF('Workers Settings'!G710&lt;&gt;"",'Workers Settings'!G710,"")</f>
        <v/>
      </c>
      <c r="L710" s="7" t="str">
        <f>IF(D710="","",IF(VLOOKUP(D710,'Demand Locations'!B:D,2,FALSE)="","",VLOOKUP(D710,'Demand Locations'!B:D,2,FALSE)))</f>
        <v/>
      </c>
      <c r="M710" s="7" t="str">
        <f>IF(D710="","",IF(VLOOKUP(D710,'Demand Locations'!B:D,3,FALSE)="","",VLOOKUP(D710,'Demand Locations'!B:D,3,FALSE)))</f>
        <v/>
      </c>
      <c r="N710" s="7" t="str">
        <f t="shared" ref="N710:N773" si="123">IF(ISNUMBER(J710),J710*PI()/180,"")</f>
        <v/>
      </c>
      <c r="O710" s="7" t="str">
        <f t="shared" ref="O710:O773" si="124">IF(ISNUMBER(L710),L710*PI()/180,"")</f>
        <v/>
      </c>
      <c r="P710" s="7" t="str">
        <f t="shared" ref="P710:P773" si="125">IF(AND(ISNUMBER(J710),ISNUMBER(L710)),(L710-J710)*PI()/180,"")</f>
        <v/>
      </c>
      <c r="Q710" s="7" t="str">
        <f t="shared" ref="Q710:Q773" si="126">IF(ISNUMBER(K710),K710*PI()/180,"")</f>
        <v/>
      </c>
      <c r="R710" s="7" t="str">
        <f t="shared" ref="R710:R773" si="127">IF(ISNUMBER(M710),M710*PI()/180,"")</f>
        <v/>
      </c>
      <c r="S710" s="7" t="str">
        <f t="shared" ref="S710:S773" si="128">IF(AND(ISNUMBER(M710),ISNUMBER(K710)),(M710-K710)*PI()/180,"")</f>
        <v/>
      </c>
      <c r="T710" s="7" t="str">
        <f t="shared" ref="T710:T773" si="129">IF(AND(ISNUMBER(P710),ISNUMBER(N710),ISNUMBER(O710),ISNUMBER(S710)),(SIN(P710/2))^2+COS(N710)*COS(O710)*(SIN(S710/2))^2,"")</f>
        <v/>
      </c>
      <c r="U710" s="7" t="str">
        <f t="shared" ref="U710:U773" si="130">IF(ISNUMBER(T710),2*ATAN2(SQRT(1-T710),SQRT(T710)),"")</f>
        <v/>
      </c>
      <c r="V710" s="7" t="str">
        <f t="shared" ref="V710:V773" si="131">IF(ISNUMBER(U710),6373*U710,"")</f>
        <v/>
      </c>
      <c r="W710" s="60" t="str">
        <f>IF(ISNUMBER(V710),IF(ISNA(VLOOKUP(I710,'Distances Lookup Table'!D:E,2,FALSE)),V710*'General Settings'!$F$6,IF(VLOOKUP(I710,'Distances Lookup Table'!D:E,2,FALSE)="",V710*'General Settings'!$F$6,VLOOKUP(I710,'Distances Lookup Table'!D:E,2,FALSE))),"")</f>
        <v/>
      </c>
      <c r="X710" s="18" t="str">
        <f>IF(D710&lt;&gt;"",'Workers Settings'!H710,"")</f>
        <v/>
      </c>
      <c r="Y710" s="18" t="str">
        <f>IF(D710&lt;&gt;"",'Workers Settings'!I710,"")</f>
        <v/>
      </c>
      <c r="Z710" s="29" t="str">
        <f>IF('Workers Settings'!L710&lt;&gt;"",'Workers Settings'!L710,'Workers Settings'!K710)</f>
        <v/>
      </c>
      <c r="AA710" s="29" t="str">
        <f>IF(D710&lt;&gt;"",IF('Workers Settings'!L710&lt;&gt;"",'Workers Settings'!L710,'Workers Settings'!K710),"")</f>
        <v/>
      </c>
    </row>
    <row r="711" spans="1:27" x14ac:dyDescent="0.25">
      <c r="A711" s="7">
        <f t="shared" si="122"/>
        <v>707</v>
      </c>
      <c r="B711" s="7" t="str">
        <f>IF('Workers Settings'!B711&lt;&gt;"",'Workers Settings'!B711,"")</f>
        <v/>
      </c>
      <c r="C711" s="7" t="str">
        <f>IF('Workers Settings'!C711&lt;&gt;"",'Workers Settings'!C711,"")</f>
        <v/>
      </c>
      <c r="D711" s="17"/>
      <c r="E711" s="17"/>
      <c r="F711" s="17"/>
      <c r="G711" s="7" t="str">
        <f>IF(D711&lt;&gt;"",IF('Workers Settings'!D711="","",'Workers Settings'!D711),"")</f>
        <v/>
      </c>
      <c r="H711" s="7" t="str">
        <f>IF(D711&lt;&gt;"",'Workers Settings'!E711,"")</f>
        <v/>
      </c>
      <c r="I711" s="7" t="str">
        <f t="shared" si="121"/>
        <v/>
      </c>
      <c r="J711" s="7" t="str">
        <f>IF('Workers Settings'!F711&lt;&gt;"",'Workers Settings'!F711,"")</f>
        <v/>
      </c>
      <c r="K711" s="7" t="str">
        <f>IF('Workers Settings'!G711&lt;&gt;"",'Workers Settings'!G711,"")</f>
        <v/>
      </c>
      <c r="L711" s="7" t="str">
        <f>IF(D711="","",IF(VLOOKUP(D711,'Demand Locations'!B:D,2,FALSE)="","",VLOOKUP(D711,'Demand Locations'!B:D,2,FALSE)))</f>
        <v/>
      </c>
      <c r="M711" s="7" t="str">
        <f>IF(D711="","",IF(VLOOKUP(D711,'Demand Locations'!B:D,3,FALSE)="","",VLOOKUP(D711,'Demand Locations'!B:D,3,FALSE)))</f>
        <v/>
      </c>
      <c r="N711" s="7" t="str">
        <f t="shared" si="123"/>
        <v/>
      </c>
      <c r="O711" s="7" t="str">
        <f t="shared" si="124"/>
        <v/>
      </c>
      <c r="P711" s="7" t="str">
        <f t="shared" si="125"/>
        <v/>
      </c>
      <c r="Q711" s="7" t="str">
        <f t="shared" si="126"/>
        <v/>
      </c>
      <c r="R711" s="7" t="str">
        <f t="shared" si="127"/>
        <v/>
      </c>
      <c r="S711" s="7" t="str">
        <f t="shared" si="128"/>
        <v/>
      </c>
      <c r="T711" s="7" t="str">
        <f t="shared" si="129"/>
        <v/>
      </c>
      <c r="U711" s="7" t="str">
        <f t="shared" si="130"/>
        <v/>
      </c>
      <c r="V711" s="7" t="str">
        <f t="shared" si="131"/>
        <v/>
      </c>
      <c r="W711" s="60" t="str">
        <f>IF(ISNUMBER(V711),IF(ISNA(VLOOKUP(I711,'Distances Lookup Table'!D:E,2,FALSE)),V711*'General Settings'!$F$6,IF(VLOOKUP(I711,'Distances Lookup Table'!D:E,2,FALSE)="",V711*'General Settings'!$F$6,VLOOKUP(I711,'Distances Lookup Table'!D:E,2,FALSE))),"")</f>
        <v/>
      </c>
      <c r="X711" s="18" t="str">
        <f>IF(D711&lt;&gt;"",'Workers Settings'!H711,"")</f>
        <v/>
      </c>
      <c r="Y711" s="18" t="str">
        <f>IF(D711&lt;&gt;"",'Workers Settings'!I711,"")</f>
        <v/>
      </c>
      <c r="Z711" s="29" t="str">
        <f>IF('Workers Settings'!L711&lt;&gt;"",'Workers Settings'!L711,'Workers Settings'!K711)</f>
        <v/>
      </c>
      <c r="AA711" s="29" t="str">
        <f>IF(D711&lt;&gt;"",IF('Workers Settings'!L711&lt;&gt;"",'Workers Settings'!L711,'Workers Settings'!K711),"")</f>
        <v/>
      </c>
    </row>
    <row r="712" spans="1:27" x14ac:dyDescent="0.25">
      <c r="A712" s="7">
        <f t="shared" si="122"/>
        <v>708</v>
      </c>
      <c r="B712" s="7" t="str">
        <f>IF('Workers Settings'!B712&lt;&gt;"",'Workers Settings'!B712,"")</f>
        <v/>
      </c>
      <c r="C712" s="7" t="str">
        <f>IF('Workers Settings'!C712&lt;&gt;"",'Workers Settings'!C712,"")</f>
        <v/>
      </c>
      <c r="D712" s="17"/>
      <c r="E712" s="17"/>
      <c r="F712" s="17"/>
      <c r="G712" s="7" t="str">
        <f>IF(D712&lt;&gt;"",IF('Workers Settings'!D712="","",'Workers Settings'!D712),"")</f>
        <v/>
      </c>
      <c r="H712" s="7" t="str">
        <f>IF(D712&lt;&gt;"",'Workers Settings'!E712,"")</f>
        <v/>
      </c>
      <c r="I712" s="7" t="str">
        <f t="shared" si="121"/>
        <v/>
      </c>
      <c r="J712" s="7" t="str">
        <f>IF('Workers Settings'!F712&lt;&gt;"",'Workers Settings'!F712,"")</f>
        <v/>
      </c>
      <c r="K712" s="7" t="str">
        <f>IF('Workers Settings'!G712&lt;&gt;"",'Workers Settings'!G712,"")</f>
        <v/>
      </c>
      <c r="L712" s="7" t="str">
        <f>IF(D712="","",IF(VLOOKUP(D712,'Demand Locations'!B:D,2,FALSE)="","",VLOOKUP(D712,'Demand Locations'!B:D,2,FALSE)))</f>
        <v/>
      </c>
      <c r="M712" s="7" t="str">
        <f>IF(D712="","",IF(VLOOKUP(D712,'Demand Locations'!B:D,3,FALSE)="","",VLOOKUP(D712,'Demand Locations'!B:D,3,FALSE)))</f>
        <v/>
      </c>
      <c r="N712" s="7" t="str">
        <f t="shared" si="123"/>
        <v/>
      </c>
      <c r="O712" s="7" t="str">
        <f t="shared" si="124"/>
        <v/>
      </c>
      <c r="P712" s="7" t="str">
        <f t="shared" si="125"/>
        <v/>
      </c>
      <c r="Q712" s="7" t="str">
        <f t="shared" si="126"/>
        <v/>
      </c>
      <c r="R712" s="7" t="str">
        <f t="shared" si="127"/>
        <v/>
      </c>
      <c r="S712" s="7" t="str">
        <f t="shared" si="128"/>
        <v/>
      </c>
      <c r="T712" s="7" t="str">
        <f t="shared" si="129"/>
        <v/>
      </c>
      <c r="U712" s="7" t="str">
        <f t="shared" si="130"/>
        <v/>
      </c>
      <c r="V712" s="7" t="str">
        <f t="shared" si="131"/>
        <v/>
      </c>
      <c r="W712" s="60" t="str">
        <f>IF(ISNUMBER(V712),IF(ISNA(VLOOKUP(I712,'Distances Lookup Table'!D:E,2,FALSE)),V712*'General Settings'!$F$6,IF(VLOOKUP(I712,'Distances Lookup Table'!D:E,2,FALSE)="",V712*'General Settings'!$F$6,VLOOKUP(I712,'Distances Lookup Table'!D:E,2,FALSE))),"")</f>
        <v/>
      </c>
      <c r="X712" s="18" t="str">
        <f>IF(D712&lt;&gt;"",'Workers Settings'!H712,"")</f>
        <v/>
      </c>
      <c r="Y712" s="18" t="str">
        <f>IF(D712&lt;&gt;"",'Workers Settings'!I712,"")</f>
        <v/>
      </c>
      <c r="Z712" s="29" t="str">
        <f>IF('Workers Settings'!L712&lt;&gt;"",'Workers Settings'!L712,'Workers Settings'!K712)</f>
        <v/>
      </c>
      <c r="AA712" s="29" t="str">
        <f>IF(D712&lt;&gt;"",IF('Workers Settings'!L712&lt;&gt;"",'Workers Settings'!L712,'Workers Settings'!K712),"")</f>
        <v/>
      </c>
    </row>
    <row r="713" spans="1:27" x14ac:dyDescent="0.25">
      <c r="A713" s="7">
        <f t="shared" si="122"/>
        <v>709</v>
      </c>
      <c r="B713" s="7" t="str">
        <f>IF('Workers Settings'!B713&lt;&gt;"",'Workers Settings'!B713,"")</f>
        <v/>
      </c>
      <c r="C713" s="7" t="str">
        <f>IF('Workers Settings'!C713&lt;&gt;"",'Workers Settings'!C713,"")</f>
        <v/>
      </c>
      <c r="D713" s="17"/>
      <c r="E713" s="17"/>
      <c r="F713" s="17"/>
      <c r="G713" s="7" t="str">
        <f>IF(D713&lt;&gt;"",IF('Workers Settings'!D713="","",'Workers Settings'!D713),"")</f>
        <v/>
      </c>
      <c r="H713" s="7" t="str">
        <f>IF(D713&lt;&gt;"",'Workers Settings'!E713,"")</f>
        <v/>
      </c>
      <c r="I713" s="7" t="str">
        <f t="shared" si="121"/>
        <v/>
      </c>
      <c r="J713" s="7" t="str">
        <f>IF('Workers Settings'!F713&lt;&gt;"",'Workers Settings'!F713,"")</f>
        <v/>
      </c>
      <c r="K713" s="7" t="str">
        <f>IF('Workers Settings'!G713&lt;&gt;"",'Workers Settings'!G713,"")</f>
        <v/>
      </c>
      <c r="L713" s="7" t="str">
        <f>IF(D713="","",IF(VLOOKUP(D713,'Demand Locations'!B:D,2,FALSE)="","",VLOOKUP(D713,'Demand Locations'!B:D,2,FALSE)))</f>
        <v/>
      </c>
      <c r="M713" s="7" t="str">
        <f>IF(D713="","",IF(VLOOKUP(D713,'Demand Locations'!B:D,3,FALSE)="","",VLOOKUP(D713,'Demand Locations'!B:D,3,FALSE)))</f>
        <v/>
      </c>
      <c r="N713" s="7" t="str">
        <f t="shared" si="123"/>
        <v/>
      </c>
      <c r="O713" s="7" t="str">
        <f t="shared" si="124"/>
        <v/>
      </c>
      <c r="P713" s="7" t="str">
        <f t="shared" si="125"/>
        <v/>
      </c>
      <c r="Q713" s="7" t="str">
        <f t="shared" si="126"/>
        <v/>
      </c>
      <c r="R713" s="7" t="str">
        <f t="shared" si="127"/>
        <v/>
      </c>
      <c r="S713" s="7" t="str">
        <f t="shared" si="128"/>
        <v/>
      </c>
      <c r="T713" s="7" t="str">
        <f t="shared" si="129"/>
        <v/>
      </c>
      <c r="U713" s="7" t="str">
        <f t="shared" si="130"/>
        <v/>
      </c>
      <c r="V713" s="7" t="str">
        <f t="shared" si="131"/>
        <v/>
      </c>
      <c r="W713" s="60" t="str">
        <f>IF(ISNUMBER(V713),IF(ISNA(VLOOKUP(I713,'Distances Lookup Table'!D:E,2,FALSE)),V713*'General Settings'!$F$6,IF(VLOOKUP(I713,'Distances Lookup Table'!D:E,2,FALSE)="",V713*'General Settings'!$F$6,VLOOKUP(I713,'Distances Lookup Table'!D:E,2,FALSE))),"")</f>
        <v/>
      </c>
      <c r="X713" s="18" t="str">
        <f>IF(D713&lt;&gt;"",'Workers Settings'!H713,"")</f>
        <v/>
      </c>
      <c r="Y713" s="18" t="str">
        <f>IF(D713&lt;&gt;"",'Workers Settings'!I713,"")</f>
        <v/>
      </c>
      <c r="Z713" s="29" t="str">
        <f>IF('Workers Settings'!L713&lt;&gt;"",'Workers Settings'!L713,'Workers Settings'!K713)</f>
        <v/>
      </c>
      <c r="AA713" s="29" t="str">
        <f>IF(D713&lt;&gt;"",IF('Workers Settings'!L713&lt;&gt;"",'Workers Settings'!L713,'Workers Settings'!K713),"")</f>
        <v/>
      </c>
    </row>
    <row r="714" spans="1:27" x14ac:dyDescent="0.25">
      <c r="A714" s="7">
        <f t="shared" si="122"/>
        <v>710</v>
      </c>
      <c r="B714" s="7" t="str">
        <f>IF('Workers Settings'!B714&lt;&gt;"",'Workers Settings'!B714,"")</f>
        <v/>
      </c>
      <c r="C714" s="7" t="str">
        <f>IF('Workers Settings'!C714&lt;&gt;"",'Workers Settings'!C714,"")</f>
        <v/>
      </c>
      <c r="D714" s="17"/>
      <c r="E714" s="17"/>
      <c r="F714" s="17"/>
      <c r="G714" s="7" t="str">
        <f>IF(D714&lt;&gt;"",IF('Workers Settings'!D714="","",'Workers Settings'!D714),"")</f>
        <v/>
      </c>
      <c r="H714" s="7" t="str">
        <f>IF(D714&lt;&gt;"",'Workers Settings'!E714,"")</f>
        <v/>
      </c>
      <c r="I714" s="7" t="str">
        <f t="shared" si="121"/>
        <v/>
      </c>
      <c r="J714" s="7" t="str">
        <f>IF('Workers Settings'!F714&lt;&gt;"",'Workers Settings'!F714,"")</f>
        <v/>
      </c>
      <c r="K714" s="7" t="str">
        <f>IF('Workers Settings'!G714&lt;&gt;"",'Workers Settings'!G714,"")</f>
        <v/>
      </c>
      <c r="L714" s="7" t="str">
        <f>IF(D714="","",IF(VLOOKUP(D714,'Demand Locations'!B:D,2,FALSE)="","",VLOOKUP(D714,'Demand Locations'!B:D,2,FALSE)))</f>
        <v/>
      </c>
      <c r="M714" s="7" t="str">
        <f>IF(D714="","",IF(VLOOKUP(D714,'Demand Locations'!B:D,3,FALSE)="","",VLOOKUP(D714,'Demand Locations'!B:D,3,FALSE)))</f>
        <v/>
      </c>
      <c r="N714" s="7" t="str">
        <f t="shared" si="123"/>
        <v/>
      </c>
      <c r="O714" s="7" t="str">
        <f t="shared" si="124"/>
        <v/>
      </c>
      <c r="P714" s="7" t="str">
        <f t="shared" si="125"/>
        <v/>
      </c>
      <c r="Q714" s="7" t="str">
        <f t="shared" si="126"/>
        <v/>
      </c>
      <c r="R714" s="7" t="str">
        <f t="shared" si="127"/>
        <v/>
      </c>
      <c r="S714" s="7" t="str">
        <f t="shared" si="128"/>
        <v/>
      </c>
      <c r="T714" s="7" t="str">
        <f t="shared" si="129"/>
        <v/>
      </c>
      <c r="U714" s="7" t="str">
        <f t="shared" si="130"/>
        <v/>
      </c>
      <c r="V714" s="7" t="str">
        <f t="shared" si="131"/>
        <v/>
      </c>
      <c r="W714" s="60" t="str">
        <f>IF(ISNUMBER(V714),IF(ISNA(VLOOKUP(I714,'Distances Lookup Table'!D:E,2,FALSE)),V714*'General Settings'!$F$6,IF(VLOOKUP(I714,'Distances Lookup Table'!D:E,2,FALSE)="",V714*'General Settings'!$F$6,VLOOKUP(I714,'Distances Lookup Table'!D:E,2,FALSE))),"")</f>
        <v/>
      </c>
      <c r="X714" s="18" t="str">
        <f>IF(D714&lt;&gt;"",'Workers Settings'!H714,"")</f>
        <v/>
      </c>
      <c r="Y714" s="18" t="str">
        <f>IF(D714&lt;&gt;"",'Workers Settings'!I714,"")</f>
        <v/>
      </c>
      <c r="Z714" s="29" t="str">
        <f>IF('Workers Settings'!L714&lt;&gt;"",'Workers Settings'!L714,'Workers Settings'!K714)</f>
        <v/>
      </c>
      <c r="AA714" s="29" t="str">
        <f>IF(D714&lt;&gt;"",IF('Workers Settings'!L714&lt;&gt;"",'Workers Settings'!L714,'Workers Settings'!K714),"")</f>
        <v/>
      </c>
    </row>
    <row r="715" spans="1:27" x14ac:dyDescent="0.25">
      <c r="A715" s="7">
        <f t="shared" si="122"/>
        <v>711</v>
      </c>
      <c r="B715" s="7" t="str">
        <f>IF('Workers Settings'!B715&lt;&gt;"",'Workers Settings'!B715,"")</f>
        <v/>
      </c>
      <c r="C715" s="7" t="str">
        <f>IF('Workers Settings'!C715&lt;&gt;"",'Workers Settings'!C715,"")</f>
        <v/>
      </c>
      <c r="D715" s="17"/>
      <c r="E715" s="17"/>
      <c r="F715" s="17"/>
      <c r="G715" s="7" t="str">
        <f>IF(D715&lt;&gt;"",IF('Workers Settings'!D715="","",'Workers Settings'!D715),"")</f>
        <v/>
      </c>
      <c r="H715" s="7" t="str">
        <f>IF(D715&lt;&gt;"",'Workers Settings'!E715,"")</f>
        <v/>
      </c>
      <c r="I715" s="7" t="str">
        <f t="shared" si="121"/>
        <v/>
      </c>
      <c r="J715" s="7" t="str">
        <f>IF('Workers Settings'!F715&lt;&gt;"",'Workers Settings'!F715,"")</f>
        <v/>
      </c>
      <c r="K715" s="7" t="str">
        <f>IF('Workers Settings'!G715&lt;&gt;"",'Workers Settings'!G715,"")</f>
        <v/>
      </c>
      <c r="L715" s="7" t="str">
        <f>IF(D715="","",IF(VLOOKUP(D715,'Demand Locations'!B:D,2,FALSE)="","",VLOOKUP(D715,'Demand Locations'!B:D,2,FALSE)))</f>
        <v/>
      </c>
      <c r="M715" s="7" t="str">
        <f>IF(D715="","",IF(VLOOKUP(D715,'Demand Locations'!B:D,3,FALSE)="","",VLOOKUP(D715,'Demand Locations'!B:D,3,FALSE)))</f>
        <v/>
      </c>
      <c r="N715" s="7" t="str">
        <f t="shared" si="123"/>
        <v/>
      </c>
      <c r="O715" s="7" t="str">
        <f t="shared" si="124"/>
        <v/>
      </c>
      <c r="P715" s="7" t="str">
        <f t="shared" si="125"/>
        <v/>
      </c>
      <c r="Q715" s="7" t="str">
        <f t="shared" si="126"/>
        <v/>
      </c>
      <c r="R715" s="7" t="str">
        <f t="shared" si="127"/>
        <v/>
      </c>
      <c r="S715" s="7" t="str">
        <f t="shared" si="128"/>
        <v/>
      </c>
      <c r="T715" s="7" t="str">
        <f t="shared" si="129"/>
        <v/>
      </c>
      <c r="U715" s="7" t="str">
        <f t="shared" si="130"/>
        <v/>
      </c>
      <c r="V715" s="7" t="str">
        <f t="shared" si="131"/>
        <v/>
      </c>
      <c r="W715" s="60" t="str">
        <f>IF(ISNUMBER(V715),IF(ISNA(VLOOKUP(I715,'Distances Lookup Table'!D:E,2,FALSE)),V715*'General Settings'!$F$6,IF(VLOOKUP(I715,'Distances Lookup Table'!D:E,2,FALSE)="",V715*'General Settings'!$F$6,VLOOKUP(I715,'Distances Lookup Table'!D:E,2,FALSE))),"")</f>
        <v/>
      </c>
      <c r="X715" s="18" t="str">
        <f>IF(D715&lt;&gt;"",'Workers Settings'!H715,"")</f>
        <v/>
      </c>
      <c r="Y715" s="18" t="str">
        <f>IF(D715&lt;&gt;"",'Workers Settings'!I715,"")</f>
        <v/>
      </c>
      <c r="Z715" s="29" t="str">
        <f>IF('Workers Settings'!L715&lt;&gt;"",'Workers Settings'!L715,'Workers Settings'!K715)</f>
        <v/>
      </c>
      <c r="AA715" s="29" t="str">
        <f>IF(D715&lt;&gt;"",IF('Workers Settings'!L715&lt;&gt;"",'Workers Settings'!L715,'Workers Settings'!K715),"")</f>
        <v/>
      </c>
    </row>
    <row r="716" spans="1:27" x14ac:dyDescent="0.25">
      <c r="A716" s="7">
        <f t="shared" si="122"/>
        <v>712</v>
      </c>
      <c r="B716" s="7" t="str">
        <f>IF('Workers Settings'!B716&lt;&gt;"",'Workers Settings'!B716,"")</f>
        <v/>
      </c>
      <c r="C716" s="7" t="str">
        <f>IF('Workers Settings'!C716&lt;&gt;"",'Workers Settings'!C716,"")</f>
        <v/>
      </c>
      <c r="D716" s="17"/>
      <c r="E716" s="17"/>
      <c r="F716" s="17"/>
      <c r="G716" s="7" t="str">
        <f>IF(D716&lt;&gt;"",IF('Workers Settings'!D716="","",'Workers Settings'!D716),"")</f>
        <v/>
      </c>
      <c r="H716" s="7" t="str">
        <f>IF(D716&lt;&gt;"",'Workers Settings'!E716,"")</f>
        <v/>
      </c>
      <c r="I716" s="7" t="str">
        <f t="shared" si="121"/>
        <v/>
      </c>
      <c r="J716" s="7" t="str">
        <f>IF('Workers Settings'!F716&lt;&gt;"",'Workers Settings'!F716,"")</f>
        <v/>
      </c>
      <c r="K716" s="7" t="str">
        <f>IF('Workers Settings'!G716&lt;&gt;"",'Workers Settings'!G716,"")</f>
        <v/>
      </c>
      <c r="L716" s="7" t="str">
        <f>IF(D716="","",IF(VLOOKUP(D716,'Demand Locations'!B:D,2,FALSE)="","",VLOOKUP(D716,'Demand Locations'!B:D,2,FALSE)))</f>
        <v/>
      </c>
      <c r="M716" s="7" t="str">
        <f>IF(D716="","",IF(VLOOKUP(D716,'Demand Locations'!B:D,3,FALSE)="","",VLOOKUP(D716,'Demand Locations'!B:D,3,FALSE)))</f>
        <v/>
      </c>
      <c r="N716" s="7" t="str">
        <f t="shared" si="123"/>
        <v/>
      </c>
      <c r="O716" s="7" t="str">
        <f t="shared" si="124"/>
        <v/>
      </c>
      <c r="P716" s="7" t="str">
        <f t="shared" si="125"/>
        <v/>
      </c>
      <c r="Q716" s="7" t="str">
        <f t="shared" si="126"/>
        <v/>
      </c>
      <c r="R716" s="7" t="str">
        <f t="shared" si="127"/>
        <v/>
      </c>
      <c r="S716" s="7" t="str">
        <f t="shared" si="128"/>
        <v/>
      </c>
      <c r="T716" s="7" t="str">
        <f t="shared" si="129"/>
        <v/>
      </c>
      <c r="U716" s="7" t="str">
        <f t="shared" si="130"/>
        <v/>
      </c>
      <c r="V716" s="7" t="str">
        <f t="shared" si="131"/>
        <v/>
      </c>
      <c r="W716" s="60" t="str">
        <f>IF(ISNUMBER(V716),IF(ISNA(VLOOKUP(I716,'Distances Lookup Table'!D:E,2,FALSE)),V716*'General Settings'!$F$6,IF(VLOOKUP(I716,'Distances Lookup Table'!D:E,2,FALSE)="",V716*'General Settings'!$F$6,VLOOKUP(I716,'Distances Lookup Table'!D:E,2,FALSE))),"")</f>
        <v/>
      </c>
      <c r="X716" s="18" t="str">
        <f>IF(D716&lt;&gt;"",'Workers Settings'!H716,"")</f>
        <v/>
      </c>
      <c r="Y716" s="18" t="str">
        <f>IF(D716&lt;&gt;"",'Workers Settings'!I716,"")</f>
        <v/>
      </c>
      <c r="Z716" s="29" t="str">
        <f>IF('Workers Settings'!L716&lt;&gt;"",'Workers Settings'!L716,'Workers Settings'!K716)</f>
        <v/>
      </c>
      <c r="AA716" s="29" t="str">
        <f>IF(D716&lt;&gt;"",IF('Workers Settings'!L716&lt;&gt;"",'Workers Settings'!L716,'Workers Settings'!K716),"")</f>
        <v/>
      </c>
    </row>
    <row r="717" spans="1:27" x14ac:dyDescent="0.25">
      <c r="A717" s="7">
        <f t="shared" si="122"/>
        <v>713</v>
      </c>
      <c r="B717" s="7" t="str">
        <f>IF('Workers Settings'!B717&lt;&gt;"",'Workers Settings'!B717,"")</f>
        <v/>
      </c>
      <c r="C717" s="7" t="str">
        <f>IF('Workers Settings'!C717&lt;&gt;"",'Workers Settings'!C717,"")</f>
        <v/>
      </c>
      <c r="D717" s="17"/>
      <c r="E717" s="17"/>
      <c r="F717" s="17"/>
      <c r="G717" s="7" t="str">
        <f>IF(D717&lt;&gt;"",IF('Workers Settings'!D717="","",'Workers Settings'!D717),"")</f>
        <v/>
      </c>
      <c r="H717" s="7" t="str">
        <f>IF(D717&lt;&gt;"",'Workers Settings'!E717,"")</f>
        <v/>
      </c>
      <c r="I717" s="7" t="str">
        <f t="shared" si="121"/>
        <v/>
      </c>
      <c r="J717" s="7" t="str">
        <f>IF('Workers Settings'!F717&lt;&gt;"",'Workers Settings'!F717,"")</f>
        <v/>
      </c>
      <c r="K717" s="7" t="str">
        <f>IF('Workers Settings'!G717&lt;&gt;"",'Workers Settings'!G717,"")</f>
        <v/>
      </c>
      <c r="L717" s="7" t="str">
        <f>IF(D717="","",IF(VLOOKUP(D717,'Demand Locations'!B:D,2,FALSE)="","",VLOOKUP(D717,'Demand Locations'!B:D,2,FALSE)))</f>
        <v/>
      </c>
      <c r="M717" s="7" t="str">
        <f>IF(D717="","",IF(VLOOKUP(D717,'Demand Locations'!B:D,3,FALSE)="","",VLOOKUP(D717,'Demand Locations'!B:D,3,FALSE)))</f>
        <v/>
      </c>
      <c r="N717" s="7" t="str">
        <f t="shared" si="123"/>
        <v/>
      </c>
      <c r="O717" s="7" t="str">
        <f t="shared" si="124"/>
        <v/>
      </c>
      <c r="P717" s="7" t="str">
        <f t="shared" si="125"/>
        <v/>
      </c>
      <c r="Q717" s="7" t="str">
        <f t="shared" si="126"/>
        <v/>
      </c>
      <c r="R717" s="7" t="str">
        <f t="shared" si="127"/>
        <v/>
      </c>
      <c r="S717" s="7" t="str">
        <f t="shared" si="128"/>
        <v/>
      </c>
      <c r="T717" s="7" t="str">
        <f t="shared" si="129"/>
        <v/>
      </c>
      <c r="U717" s="7" t="str">
        <f t="shared" si="130"/>
        <v/>
      </c>
      <c r="V717" s="7" t="str">
        <f t="shared" si="131"/>
        <v/>
      </c>
      <c r="W717" s="60" t="str">
        <f>IF(ISNUMBER(V717),IF(ISNA(VLOOKUP(I717,'Distances Lookup Table'!D:E,2,FALSE)),V717*'General Settings'!$F$6,IF(VLOOKUP(I717,'Distances Lookup Table'!D:E,2,FALSE)="",V717*'General Settings'!$F$6,VLOOKUP(I717,'Distances Lookup Table'!D:E,2,FALSE))),"")</f>
        <v/>
      </c>
      <c r="X717" s="18" t="str">
        <f>IF(D717&lt;&gt;"",'Workers Settings'!H717,"")</f>
        <v/>
      </c>
      <c r="Y717" s="18" t="str">
        <f>IF(D717&lt;&gt;"",'Workers Settings'!I717,"")</f>
        <v/>
      </c>
      <c r="Z717" s="29" t="str">
        <f>IF('Workers Settings'!L717&lt;&gt;"",'Workers Settings'!L717,'Workers Settings'!K717)</f>
        <v/>
      </c>
      <c r="AA717" s="29" t="str">
        <f>IF(D717&lt;&gt;"",IF('Workers Settings'!L717&lt;&gt;"",'Workers Settings'!L717,'Workers Settings'!K717),"")</f>
        <v/>
      </c>
    </row>
    <row r="718" spans="1:27" x14ac:dyDescent="0.25">
      <c r="A718" s="7">
        <f t="shared" si="122"/>
        <v>714</v>
      </c>
      <c r="B718" s="7" t="str">
        <f>IF('Workers Settings'!B718&lt;&gt;"",'Workers Settings'!B718,"")</f>
        <v/>
      </c>
      <c r="C718" s="7" t="str">
        <f>IF('Workers Settings'!C718&lt;&gt;"",'Workers Settings'!C718,"")</f>
        <v/>
      </c>
      <c r="D718" s="17"/>
      <c r="E718" s="17"/>
      <c r="F718" s="17"/>
      <c r="G718" s="7" t="str">
        <f>IF(D718&lt;&gt;"",IF('Workers Settings'!D718="","",'Workers Settings'!D718),"")</f>
        <v/>
      </c>
      <c r="H718" s="7" t="str">
        <f>IF(D718&lt;&gt;"",'Workers Settings'!E718,"")</f>
        <v/>
      </c>
      <c r="I718" s="7" t="str">
        <f t="shared" si="121"/>
        <v/>
      </c>
      <c r="J718" s="7" t="str">
        <f>IF('Workers Settings'!F718&lt;&gt;"",'Workers Settings'!F718,"")</f>
        <v/>
      </c>
      <c r="K718" s="7" t="str">
        <f>IF('Workers Settings'!G718&lt;&gt;"",'Workers Settings'!G718,"")</f>
        <v/>
      </c>
      <c r="L718" s="7" t="str">
        <f>IF(D718="","",IF(VLOOKUP(D718,'Demand Locations'!B:D,2,FALSE)="","",VLOOKUP(D718,'Demand Locations'!B:D,2,FALSE)))</f>
        <v/>
      </c>
      <c r="M718" s="7" t="str">
        <f>IF(D718="","",IF(VLOOKUP(D718,'Demand Locations'!B:D,3,FALSE)="","",VLOOKUP(D718,'Demand Locations'!B:D,3,FALSE)))</f>
        <v/>
      </c>
      <c r="N718" s="7" t="str">
        <f t="shared" si="123"/>
        <v/>
      </c>
      <c r="O718" s="7" t="str">
        <f t="shared" si="124"/>
        <v/>
      </c>
      <c r="P718" s="7" t="str">
        <f t="shared" si="125"/>
        <v/>
      </c>
      <c r="Q718" s="7" t="str">
        <f t="shared" si="126"/>
        <v/>
      </c>
      <c r="R718" s="7" t="str">
        <f t="shared" si="127"/>
        <v/>
      </c>
      <c r="S718" s="7" t="str">
        <f t="shared" si="128"/>
        <v/>
      </c>
      <c r="T718" s="7" t="str">
        <f t="shared" si="129"/>
        <v/>
      </c>
      <c r="U718" s="7" t="str">
        <f t="shared" si="130"/>
        <v/>
      </c>
      <c r="V718" s="7" t="str">
        <f t="shared" si="131"/>
        <v/>
      </c>
      <c r="W718" s="60" t="str">
        <f>IF(ISNUMBER(V718),IF(ISNA(VLOOKUP(I718,'Distances Lookup Table'!D:E,2,FALSE)),V718*'General Settings'!$F$6,IF(VLOOKUP(I718,'Distances Lookup Table'!D:E,2,FALSE)="",V718*'General Settings'!$F$6,VLOOKUP(I718,'Distances Lookup Table'!D:E,2,FALSE))),"")</f>
        <v/>
      </c>
      <c r="X718" s="18" t="str">
        <f>IF(D718&lt;&gt;"",'Workers Settings'!H718,"")</f>
        <v/>
      </c>
      <c r="Y718" s="18" t="str">
        <f>IF(D718&lt;&gt;"",'Workers Settings'!I718,"")</f>
        <v/>
      </c>
      <c r="Z718" s="29" t="str">
        <f>IF('Workers Settings'!L718&lt;&gt;"",'Workers Settings'!L718,'Workers Settings'!K718)</f>
        <v/>
      </c>
      <c r="AA718" s="29" t="str">
        <f>IF(D718&lt;&gt;"",IF('Workers Settings'!L718&lt;&gt;"",'Workers Settings'!L718,'Workers Settings'!K718),"")</f>
        <v/>
      </c>
    </row>
    <row r="719" spans="1:27" x14ac:dyDescent="0.25">
      <c r="A719" s="7">
        <f t="shared" si="122"/>
        <v>715</v>
      </c>
      <c r="B719" s="7" t="str">
        <f>IF('Workers Settings'!B719&lt;&gt;"",'Workers Settings'!B719,"")</f>
        <v/>
      </c>
      <c r="C719" s="7" t="str">
        <f>IF('Workers Settings'!C719&lt;&gt;"",'Workers Settings'!C719,"")</f>
        <v/>
      </c>
      <c r="D719" s="17"/>
      <c r="E719" s="17"/>
      <c r="F719" s="17"/>
      <c r="G719" s="7" t="str">
        <f>IF(D719&lt;&gt;"",IF('Workers Settings'!D719="","",'Workers Settings'!D719),"")</f>
        <v/>
      </c>
      <c r="H719" s="7" t="str">
        <f>IF(D719&lt;&gt;"",'Workers Settings'!E719,"")</f>
        <v/>
      </c>
      <c r="I719" s="7" t="str">
        <f t="shared" si="121"/>
        <v/>
      </c>
      <c r="J719" s="7" t="str">
        <f>IF('Workers Settings'!F719&lt;&gt;"",'Workers Settings'!F719,"")</f>
        <v/>
      </c>
      <c r="K719" s="7" t="str">
        <f>IF('Workers Settings'!G719&lt;&gt;"",'Workers Settings'!G719,"")</f>
        <v/>
      </c>
      <c r="L719" s="7" t="str">
        <f>IF(D719="","",IF(VLOOKUP(D719,'Demand Locations'!B:D,2,FALSE)="","",VLOOKUP(D719,'Demand Locations'!B:D,2,FALSE)))</f>
        <v/>
      </c>
      <c r="M719" s="7" t="str">
        <f>IF(D719="","",IF(VLOOKUP(D719,'Demand Locations'!B:D,3,FALSE)="","",VLOOKUP(D719,'Demand Locations'!B:D,3,FALSE)))</f>
        <v/>
      </c>
      <c r="N719" s="7" t="str">
        <f t="shared" si="123"/>
        <v/>
      </c>
      <c r="O719" s="7" t="str">
        <f t="shared" si="124"/>
        <v/>
      </c>
      <c r="P719" s="7" t="str">
        <f t="shared" si="125"/>
        <v/>
      </c>
      <c r="Q719" s="7" t="str">
        <f t="shared" si="126"/>
        <v/>
      </c>
      <c r="R719" s="7" t="str">
        <f t="shared" si="127"/>
        <v/>
      </c>
      <c r="S719" s="7" t="str">
        <f t="shared" si="128"/>
        <v/>
      </c>
      <c r="T719" s="7" t="str">
        <f t="shared" si="129"/>
        <v/>
      </c>
      <c r="U719" s="7" t="str">
        <f t="shared" si="130"/>
        <v/>
      </c>
      <c r="V719" s="7" t="str">
        <f t="shared" si="131"/>
        <v/>
      </c>
      <c r="W719" s="60" t="str">
        <f>IF(ISNUMBER(V719),IF(ISNA(VLOOKUP(I719,'Distances Lookup Table'!D:E,2,FALSE)),V719*'General Settings'!$F$6,IF(VLOOKUP(I719,'Distances Lookup Table'!D:E,2,FALSE)="",V719*'General Settings'!$F$6,VLOOKUP(I719,'Distances Lookup Table'!D:E,2,FALSE))),"")</f>
        <v/>
      </c>
      <c r="X719" s="18" t="str">
        <f>IF(D719&lt;&gt;"",'Workers Settings'!H719,"")</f>
        <v/>
      </c>
      <c r="Y719" s="18" t="str">
        <f>IF(D719&lt;&gt;"",'Workers Settings'!I719,"")</f>
        <v/>
      </c>
      <c r="Z719" s="29" t="str">
        <f>IF('Workers Settings'!L719&lt;&gt;"",'Workers Settings'!L719,'Workers Settings'!K719)</f>
        <v/>
      </c>
      <c r="AA719" s="29" t="str">
        <f>IF(D719&lt;&gt;"",IF('Workers Settings'!L719&lt;&gt;"",'Workers Settings'!L719,'Workers Settings'!K719),"")</f>
        <v/>
      </c>
    </row>
    <row r="720" spans="1:27" x14ac:dyDescent="0.25">
      <c r="A720" s="7">
        <f t="shared" si="122"/>
        <v>716</v>
      </c>
      <c r="B720" s="7" t="str">
        <f>IF('Workers Settings'!B720&lt;&gt;"",'Workers Settings'!B720,"")</f>
        <v/>
      </c>
      <c r="C720" s="7" t="str">
        <f>IF('Workers Settings'!C720&lt;&gt;"",'Workers Settings'!C720,"")</f>
        <v/>
      </c>
      <c r="D720" s="17"/>
      <c r="E720" s="17"/>
      <c r="F720" s="17"/>
      <c r="G720" s="7" t="str">
        <f>IF(D720&lt;&gt;"",IF('Workers Settings'!D720="","",'Workers Settings'!D720),"")</f>
        <v/>
      </c>
      <c r="H720" s="7" t="str">
        <f>IF(D720&lt;&gt;"",'Workers Settings'!E720,"")</f>
        <v/>
      </c>
      <c r="I720" s="7" t="str">
        <f t="shared" si="121"/>
        <v/>
      </c>
      <c r="J720" s="7" t="str">
        <f>IF('Workers Settings'!F720&lt;&gt;"",'Workers Settings'!F720,"")</f>
        <v/>
      </c>
      <c r="K720" s="7" t="str">
        <f>IF('Workers Settings'!G720&lt;&gt;"",'Workers Settings'!G720,"")</f>
        <v/>
      </c>
      <c r="L720" s="7" t="str">
        <f>IF(D720="","",IF(VLOOKUP(D720,'Demand Locations'!B:D,2,FALSE)="","",VLOOKUP(D720,'Demand Locations'!B:D,2,FALSE)))</f>
        <v/>
      </c>
      <c r="M720" s="7" t="str">
        <f>IF(D720="","",IF(VLOOKUP(D720,'Demand Locations'!B:D,3,FALSE)="","",VLOOKUP(D720,'Demand Locations'!B:D,3,FALSE)))</f>
        <v/>
      </c>
      <c r="N720" s="7" t="str">
        <f t="shared" si="123"/>
        <v/>
      </c>
      <c r="O720" s="7" t="str">
        <f t="shared" si="124"/>
        <v/>
      </c>
      <c r="P720" s="7" t="str">
        <f t="shared" si="125"/>
        <v/>
      </c>
      <c r="Q720" s="7" t="str">
        <f t="shared" si="126"/>
        <v/>
      </c>
      <c r="R720" s="7" t="str">
        <f t="shared" si="127"/>
        <v/>
      </c>
      <c r="S720" s="7" t="str">
        <f t="shared" si="128"/>
        <v/>
      </c>
      <c r="T720" s="7" t="str">
        <f t="shared" si="129"/>
        <v/>
      </c>
      <c r="U720" s="7" t="str">
        <f t="shared" si="130"/>
        <v/>
      </c>
      <c r="V720" s="7" t="str">
        <f t="shared" si="131"/>
        <v/>
      </c>
      <c r="W720" s="60" t="str">
        <f>IF(ISNUMBER(V720),IF(ISNA(VLOOKUP(I720,'Distances Lookup Table'!D:E,2,FALSE)),V720*'General Settings'!$F$6,IF(VLOOKUP(I720,'Distances Lookup Table'!D:E,2,FALSE)="",V720*'General Settings'!$F$6,VLOOKUP(I720,'Distances Lookup Table'!D:E,2,FALSE))),"")</f>
        <v/>
      </c>
      <c r="X720" s="18" t="str">
        <f>IF(D720&lt;&gt;"",'Workers Settings'!H720,"")</f>
        <v/>
      </c>
      <c r="Y720" s="18" t="str">
        <f>IF(D720&lt;&gt;"",'Workers Settings'!I720,"")</f>
        <v/>
      </c>
      <c r="Z720" s="29" t="str">
        <f>IF('Workers Settings'!L720&lt;&gt;"",'Workers Settings'!L720,'Workers Settings'!K720)</f>
        <v/>
      </c>
      <c r="AA720" s="29" t="str">
        <f>IF(D720&lt;&gt;"",IF('Workers Settings'!L720&lt;&gt;"",'Workers Settings'!L720,'Workers Settings'!K720),"")</f>
        <v/>
      </c>
    </row>
    <row r="721" spans="1:27" x14ac:dyDescent="0.25">
      <c r="A721" s="7">
        <f t="shared" si="122"/>
        <v>717</v>
      </c>
      <c r="B721" s="7" t="str">
        <f>IF('Workers Settings'!B721&lt;&gt;"",'Workers Settings'!B721,"")</f>
        <v/>
      </c>
      <c r="C721" s="7" t="str">
        <f>IF('Workers Settings'!C721&lt;&gt;"",'Workers Settings'!C721,"")</f>
        <v/>
      </c>
      <c r="D721" s="17"/>
      <c r="E721" s="17"/>
      <c r="F721" s="17"/>
      <c r="G721" s="7" t="str">
        <f>IF(D721&lt;&gt;"",IF('Workers Settings'!D721="","",'Workers Settings'!D721),"")</f>
        <v/>
      </c>
      <c r="H721" s="7" t="str">
        <f>IF(D721&lt;&gt;"",'Workers Settings'!E721,"")</f>
        <v/>
      </c>
      <c r="I721" s="7" t="str">
        <f t="shared" si="121"/>
        <v/>
      </c>
      <c r="J721" s="7" t="str">
        <f>IF('Workers Settings'!F721&lt;&gt;"",'Workers Settings'!F721,"")</f>
        <v/>
      </c>
      <c r="K721" s="7" t="str">
        <f>IF('Workers Settings'!G721&lt;&gt;"",'Workers Settings'!G721,"")</f>
        <v/>
      </c>
      <c r="L721" s="7" t="str">
        <f>IF(D721="","",IF(VLOOKUP(D721,'Demand Locations'!B:D,2,FALSE)="","",VLOOKUP(D721,'Demand Locations'!B:D,2,FALSE)))</f>
        <v/>
      </c>
      <c r="M721" s="7" t="str">
        <f>IF(D721="","",IF(VLOOKUP(D721,'Demand Locations'!B:D,3,FALSE)="","",VLOOKUP(D721,'Demand Locations'!B:D,3,FALSE)))</f>
        <v/>
      </c>
      <c r="N721" s="7" t="str">
        <f t="shared" si="123"/>
        <v/>
      </c>
      <c r="O721" s="7" t="str">
        <f t="shared" si="124"/>
        <v/>
      </c>
      <c r="P721" s="7" t="str">
        <f t="shared" si="125"/>
        <v/>
      </c>
      <c r="Q721" s="7" t="str">
        <f t="shared" si="126"/>
        <v/>
      </c>
      <c r="R721" s="7" t="str">
        <f t="shared" si="127"/>
        <v/>
      </c>
      <c r="S721" s="7" t="str">
        <f t="shared" si="128"/>
        <v/>
      </c>
      <c r="T721" s="7" t="str">
        <f t="shared" si="129"/>
        <v/>
      </c>
      <c r="U721" s="7" t="str">
        <f t="shared" si="130"/>
        <v/>
      </c>
      <c r="V721" s="7" t="str">
        <f t="shared" si="131"/>
        <v/>
      </c>
      <c r="W721" s="60" t="str">
        <f>IF(ISNUMBER(V721),IF(ISNA(VLOOKUP(I721,'Distances Lookup Table'!D:E,2,FALSE)),V721*'General Settings'!$F$6,IF(VLOOKUP(I721,'Distances Lookup Table'!D:E,2,FALSE)="",V721*'General Settings'!$F$6,VLOOKUP(I721,'Distances Lookup Table'!D:E,2,FALSE))),"")</f>
        <v/>
      </c>
      <c r="X721" s="18" t="str">
        <f>IF(D721&lt;&gt;"",'Workers Settings'!H721,"")</f>
        <v/>
      </c>
      <c r="Y721" s="18" t="str">
        <f>IF(D721&lt;&gt;"",'Workers Settings'!I721,"")</f>
        <v/>
      </c>
      <c r="Z721" s="29" t="str">
        <f>IF('Workers Settings'!L721&lt;&gt;"",'Workers Settings'!L721,'Workers Settings'!K721)</f>
        <v/>
      </c>
      <c r="AA721" s="29" t="str">
        <f>IF(D721&lt;&gt;"",IF('Workers Settings'!L721&lt;&gt;"",'Workers Settings'!L721,'Workers Settings'!K721),"")</f>
        <v/>
      </c>
    </row>
    <row r="722" spans="1:27" x14ac:dyDescent="0.25">
      <c r="A722" s="7">
        <f t="shared" si="122"/>
        <v>718</v>
      </c>
      <c r="B722" s="7" t="str">
        <f>IF('Workers Settings'!B722&lt;&gt;"",'Workers Settings'!B722,"")</f>
        <v/>
      </c>
      <c r="C722" s="7" t="str">
        <f>IF('Workers Settings'!C722&lt;&gt;"",'Workers Settings'!C722,"")</f>
        <v/>
      </c>
      <c r="D722" s="17"/>
      <c r="E722" s="17"/>
      <c r="F722" s="17"/>
      <c r="G722" s="7" t="str">
        <f>IF(D722&lt;&gt;"",IF('Workers Settings'!D722="","",'Workers Settings'!D722),"")</f>
        <v/>
      </c>
      <c r="H722" s="7" t="str">
        <f>IF(D722&lt;&gt;"",'Workers Settings'!E722,"")</f>
        <v/>
      </c>
      <c r="I722" s="7" t="str">
        <f t="shared" si="121"/>
        <v/>
      </c>
      <c r="J722" s="7" t="str">
        <f>IF('Workers Settings'!F722&lt;&gt;"",'Workers Settings'!F722,"")</f>
        <v/>
      </c>
      <c r="K722" s="7" t="str">
        <f>IF('Workers Settings'!G722&lt;&gt;"",'Workers Settings'!G722,"")</f>
        <v/>
      </c>
      <c r="L722" s="7" t="str">
        <f>IF(D722="","",IF(VLOOKUP(D722,'Demand Locations'!B:D,2,FALSE)="","",VLOOKUP(D722,'Demand Locations'!B:D,2,FALSE)))</f>
        <v/>
      </c>
      <c r="M722" s="7" t="str">
        <f>IF(D722="","",IF(VLOOKUP(D722,'Demand Locations'!B:D,3,FALSE)="","",VLOOKUP(D722,'Demand Locations'!B:D,3,FALSE)))</f>
        <v/>
      </c>
      <c r="N722" s="7" t="str">
        <f t="shared" si="123"/>
        <v/>
      </c>
      <c r="O722" s="7" t="str">
        <f t="shared" si="124"/>
        <v/>
      </c>
      <c r="P722" s="7" t="str">
        <f t="shared" si="125"/>
        <v/>
      </c>
      <c r="Q722" s="7" t="str">
        <f t="shared" si="126"/>
        <v/>
      </c>
      <c r="R722" s="7" t="str">
        <f t="shared" si="127"/>
        <v/>
      </c>
      <c r="S722" s="7" t="str">
        <f t="shared" si="128"/>
        <v/>
      </c>
      <c r="T722" s="7" t="str">
        <f t="shared" si="129"/>
        <v/>
      </c>
      <c r="U722" s="7" t="str">
        <f t="shared" si="130"/>
        <v/>
      </c>
      <c r="V722" s="7" t="str">
        <f t="shared" si="131"/>
        <v/>
      </c>
      <c r="W722" s="60" t="str">
        <f>IF(ISNUMBER(V722),IF(ISNA(VLOOKUP(I722,'Distances Lookup Table'!D:E,2,FALSE)),V722*'General Settings'!$F$6,IF(VLOOKUP(I722,'Distances Lookup Table'!D:E,2,FALSE)="",V722*'General Settings'!$F$6,VLOOKUP(I722,'Distances Lookup Table'!D:E,2,FALSE))),"")</f>
        <v/>
      </c>
      <c r="X722" s="18" t="str">
        <f>IF(D722&lt;&gt;"",'Workers Settings'!H722,"")</f>
        <v/>
      </c>
      <c r="Y722" s="18" t="str">
        <f>IF(D722&lt;&gt;"",'Workers Settings'!I722,"")</f>
        <v/>
      </c>
      <c r="Z722" s="29" t="str">
        <f>IF('Workers Settings'!L722&lt;&gt;"",'Workers Settings'!L722,'Workers Settings'!K722)</f>
        <v/>
      </c>
      <c r="AA722" s="29" t="str">
        <f>IF(D722&lt;&gt;"",IF('Workers Settings'!L722&lt;&gt;"",'Workers Settings'!L722,'Workers Settings'!K722),"")</f>
        <v/>
      </c>
    </row>
    <row r="723" spans="1:27" x14ac:dyDescent="0.25">
      <c r="A723" s="7">
        <f t="shared" si="122"/>
        <v>719</v>
      </c>
      <c r="B723" s="7" t="str">
        <f>IF('Workers Settings'!B723&lt;&gt;"",'Workers Settings'!B723,"")</f>
        <v/>
      </c>
      <c r="C723" s="7" t="str">
        <f>IF('Workers Settings'!C723&lt;&gt;"",'Workers Settings'!C723,"")</f>
        <v/>
      </c>
      <c r="D723" s="17"/>
      <c r="E723" s="17"/>
      <c r="F723" s="17"/>
      <c r="G723" s="7" t="str">
        <f>IF(D723&lt;&gt;"",IF('Workers Settings'!D723="","",'Workers Settings'!D723),"")</f>
        <v/>
      </c>
      <c r="H723" s="7" t="str">
        <f>IF(D723&lt;&gt;"",'Workers Settings'!E723,"")</f>
        <v/>
      </c>
      <c r="I723" s="7" t="str">
        <f t="shared" si="121"/>
        <v/>
      </c>
      <c r="J723" s="7" t="str">
        <f>IF('Workers Settings'!F723&lt;&gt;"",'Workers Settings'!F723,"")</f>
        <v/>
      </c>
      <c r="K723" s="7" t="str">
        <f>IF('Workers Settings'!G723&lt;&gt;"",'Workers Settings'!G723,"")</f>
        <v/>
      </c>
      <c r="L723" s="7" t="str">
        <f>IF(D723="","",IF(VLOOKUP(D723,'Demand Locations'!B:D,2,FALSE)="","",VLOOKUP(D723,'Demand Locations'!B:D,2,FALSE)))</f>
        <v/>
      </c>
      <c r="M723" s="7" t="str">
        <f>IF(D723="","",IF(VLOOKUP(D723,'Demand Locations'!B:D,3,FALSE)="","",VLOOKUP(D723,'Demand Locations'!B:D,3,FALSE)))</f>
        <v/>
      </c>
      <c r="N723" s="7" t="str">
        <f t="shared" si="123"/>
        <v/>
      </c>
      <c r="O723" s="7" t="str">
        <f t="shared" si="124"/>
        <v/>
      </c>
      <c r="P723" s="7" t="str">
        <f t="shared" si="125"/>
        <v/>
      </c>
      <c r="Q723" s="7" t="str">
        <f t="shared" si="126"/>
        <v/>
      </c>
      <c r="R723" s="7" t="str">
        <f t="shared" si="127"/>
        <v/>
      </c>
      <c r="S723" s="7" t="str">
        <f t="shared" si="128"/>
        <v/>
      </c>
      <c r="T723" s="7" t="str">
        <f t="shared" si="129"/>
        <v/>
      </c>
      <c r="U723" s="7" t="str">
        <f t="shared" si="130"/>
        <v/>
      </c>
      <c r="V723" s="7" t="str">
        <f t="shared" si="131"/>
        <v/>
      </c>
      <c r="W723" s="60" t="str">
        <f>IF(ISNUMBER(V723),IF(ISNA(VLOOKUP(I723,'Distances Lookup Table'!D:E,2,FALSE)),V723*'General Settings'!$F$6,IF(VLOOKUP(I723,'Distances Lookup Table'!D:E,2,FALSE)="",V723*'General Settings'!$F$6,VLOOKUP(I723,'Distances Lookup Table'!D:E,2,FALSE))),"")</f>
        <v/>
      </c>
      <c r="X723" s="18" t="str">
        <f>IF(D723&lt;&gt;"",'Workers Settings'!H723,"")</f>
        <v/>
      </c>
      <c r="Y723" s="18" t="str">
        <f>IF(D723&lt;&gt;"",'Workers Settings'!I723,"")</f>
        <v/>
      </c>
      <c r="Z723" s="29" t="str">
        <f>IF('Workers Settings'!L723&lt;&gt;"",'Workers Settings'!L723,'Workers Settings'!K723)</f>
        <v/>
      </c>
      <c r="AA723" s="29" t="str">
        <f>IF(D723&lt;&gt;"",IF('Workers Settings'!L723&lt;&gt;"",'Workers Settings'!L723,'Workers Settings'!K723),"")</f>
        <v/>
      </c>
    </row>
    <row r="724" spans="1:27" x14ac:dyDescent="0.25">
      <c r="A724" s="7">
        <f t="shared" si="122"/>
        <v>720</v>
      </c>
      <c r="B724" s="7" t="str">
        <f>IF('Workers Settings'!B724&lt;&gt;"",'Workers Settings'!B724,"")</f>
        <v/>
      </c>
      <c r="C724" s="7" t="str">
        <f>IF('Workers Settings'!C724&lt;&gt;"",'Workers Settings'!C724,"")</f>
        <v/>
      </c>
      <c r="D724" s="17"/>
      <c r="E724" s="17"/>
      <c r="F724" s="17"/>
      <c r="G724" s="7" t="str">
        <f>IF(D724&lt;&gt;"",IF('Workers Settings'!D724="","",'Workers Settings'!D724),"")</f>
        <v/>
      </c>
      <c r="H724" s="7" t="str">
        <f>IF(D724&lt;&gt;"",'Workers Settings'!E724,"")</f>
        <v/>
      </c>
      <c r="I724" s="7" t="str">
        <f t="shared" si="121"/>
        <v/>
      </c>
      <c r="J724" s="7" t="str">
        <f>IF('Workers Settings'!F724&lt;&gt;"",'Workers Settings'!F724,"")</f>
        <v/>
      </c>
      <c r="K724" s="7" t="str">
        <f>IF('Workers Settings'!G724&lt;&gt;"",'Workers Settings'!G724,"")</f>
        <v/>
      </c>
      <c r="L724" s="7" t="str">
        <f>IF(D724="","",IF(VLOOKUP(D724,'Demand Locations'!B:D,2,FALSE)="","",VLOOKUP(D724,'Demand Locations'!B:D,2,FALSE)))</f>
        <v/>
      </c>
      <c r="M724" s="7" t="str">
        <f>IF(D724="","",IF(VLOOKUP(D724,'Demand Locations'!B:D,3,FALSE)="","",VLOOKUP(D724,'Demand Locations'!B:D,3,FALSE)))</f>
        <v/>
      </c>
      <c r="N724" s="7" t="str">
        <f t="shared" si="123"/>
        <v/>
      </c>
      <c r="O724" s="7" t="str">
        <f t="shared" si="124"/>
        <v/>
      </c>
      <c r="P724" s="7" t="str">
        <f t="shared" si="125"/>
        <v/>
      </c>
      <c r="Q724" s="7" t="str">
        <f t="shared" si="126"/>
        <v/>
      </c>
      <c r="R724" s="7" t="str">
        <f t="shared" si="127"/>
        <v/>
      </c>
      <c r="S724" s="7" t="str">
        <f t="shared" si="128"/>
        <v/>
      </c>
      <c r="T724" s="7" t="str">
        <f t="shared" si="129"/>
        <v/>
      </c>
      <c r="U724" s="7" t="str">
        <f t="shared" si="130"/>
        <v/>
      </c>
      <c r="V724" s="7" t="str">
        <f t="shared" si="131"/>
        <v/>
      </c>
      <c r="W724" s="60" t="str">
        <f>IF(ISNUMBER(V724),IF(ISNA(VLOOKUP(I724,'Distances Lookup Table'!D:E,2,FALSE)),V724*'General Settings'!$F$6,IF(VLOOKUP(I724,'Distances Lookup Table'!D:E,2,FALSE)="",V724*'General Settings'!$F$6,VLOOKUP(I724,'Distances Lookup Table'!D:E,2,FALSE))),"")</f>
        <v/>
      </c>
      <c r="X724" s="18" t="str">
        <f>IF(D724&lt;&gt;"",'Workers Settings'!H724,"")</f>
        <v/>
      </c>
      <c r="Y724" s="18" t="str">
        <f>IF(D724&lt;&gt;"",'Workers Settings'!I724,"")</f>
        <v/>
      </c>
      <c r="Z724" s="29" t="str">
        <f>IF('Workers Settings'!L724&lt;&gt;"",'Workers Settings'!L724,'Workers Settings'!K724)</f>
        <v/>
      </c>
      <c r="AA724" s="29" t="str">
        <f>IF(D724&lt;&gt;"",IF('Workers Settings'!L724&lt;&gt;"",'Workers Settings'!L724,'Workers Settings'!K724),"")</f>
        <v/>
      </c>
    </row>
    <row r="725" spans="1:27" x14ac:dyDescent="0.25">
      <c r="A725" s="7">
        <f t="shared" si="122"/>
        <v>721</v>
      </c>
      <c r="B725" s="7" t="str">
        <f>IF('Workers Settings'!B725&lt;&gt;"",'Workers Settings'!B725,"")</f>
        <v/>
      </c>
      <c r="C725" s="7" t="str">
        <f>IF('Workers Settings'!C725&lt;&gt;"",'Workers Settings'!C725,"")</f>
        <v/>
      </c>
      <c r="D725" s="17"/>
      <c r="E725" s="17"/>
      <c r="F725" s="17"/>
      <c r="G725" s="7" t="str">
        <f>IF(D725&lt;&gt;"",IF('Workers Settings'!D725="","",'Workers Settings'!D725),"")</f>
        <v/>
      </c>
      <c r="H725" s="7" t="str">
        <f>IF(D725&lt;&gt;"",'Workers Settings'!E725,"")</f>
        <v/>
      </c>
      <c r="I725" s="7" t="str">
        <f t="shared" si="121"/>
        <v/>
      </c>
      <c r="J725" s="7" t="str">
        <f>IF('Workers Settings'!F725&lt;&gt;"",'Workers Settings'!F725,"")</f>
        <v/>
      </c>
      <c r="K725" s="7" t="str">
        <f>IF('Workers Settings'!G725&lt;&gt;"",'Workers Settings'!G725,"")</f>
        <v/>
      </c>
      <c r="L725" s="7" t="str">
        <f>IF(D725="","",IF(VLOOKUP(D725,'Demand Locations'!B:D,2,FALSE)="","",VLOOKUP(D725,'Demand Locations'!B:D,2,FALSE)))</f>
        <v/>
      </c>
      <c r="M725" s="7" t="str">
        <f>IF(D725="","",IF(VLOOKUP(D725,'Demand Locations'!B:D,3,FALSE)="","",VLOOKUP(D725,'Demand Locations'!B:D,3,FALSE)))</f>
        <v/>
      </c>
      <c r="N725" s="7" t="str">
        <f t="shared" si="123"/>
        <v/>
      </c>
      <c r="O725" s="7" t="str">
        <f t="shared" si="124"/>
        <v/>
      </c>
      <c r="P725" s="7" t="str">
        <f t="shared" si="125"/>
        <v/>
      </c>
      <c r="Q725" s="7" t="str">
        <f t="shared" si="126"/>
        <v/>
      </c>
      <c r="R725" s="7" t="str">
        <f t="shared" si="127"/>
        <v/>
      </c>
      <c r="S725" s="7" t="str">
        <f t="shared" si="128"/>
        <v/>
      </c>
      <c r="T725" s="7" t="str">
        <f t="shared" si="129"/>
        <v/>
      </c>
      <c r="U725" s="7" t="str">
        <f t="shared" si="130"/>
        <v/>
      </c>
      <c r="V725" s="7" t="str">
        <f t="shared" si="131"/>
        <v/>
      </c>
      <c r="W725" s="60" t="str">
        <f>IF(ISNUMBER(V725),IF(ISNA(VLOOKUP(I725,'Distances Lookup Table'!D:E,2,FALSE)),V725*'General Settings'!$F$6,IF(VLOOKUP(I725,'Distances Lookup Table'!D:E,2,FALSE)="",V725*'General Settings'!$F$6,VLOOKUP(I725,'Distances Lookup Table'!D:E,2,FALSE))),"")</f>
        <v/>
      </c>
      <c r="X725" s="18" t="str">
        <f>IF(D725&lt;&gt;"",'Workers Settings'!H725,"")</f>
        <v/>
      </c>
      <c r="Y725" s="18" t="str">
        <f>IF(D725&lt;&gt;"",'Workers Settings'!I725,"")</f>
        <v/>
      </c>
      <c r="Z725" s="29" t="str">
        <f>IF('Workers Settings'!L725&lt;&gt;"",'Workers Settings'!L725,'Workers Settings'!K725)</f>
        <v/>
      </c>
      <c r="AA725" s="29" t="str">
        <f>IF(D725&lt;&gt;"",IF('Workers Settings'!L725&lt;&gt;"",'Workers Settings'!L725,'Workers Settings'!K725),"")</f>
        <v/>
      </c>
    </row>
    <row r="726" spans="1:27" x14ac:dyDescent="0.25">
      <c r="A726" s="7">
        <f t="shared" si="122"/>
        <v>722</v>
      </c>
      <c r="B726" s="7" t="str">
        <f>IF('Workers Settings'!B726&lt;&gt;"",'Workers Settings'!B726,"")</f>
        <v/>
      </c>
      <c r="C726" s="7" t="str">
        <f>IF('Workers Settings'!C726&lt;&gt;"",'Workers Settings'!C726,"")</f>
        <v/>
      </c>
      <c r="D726" s="17"/>
      <c r="E726" s="17"/>
      <c r="F726" s="17"/>
      <c r="G726" s="7" t="str">
        <f>IF(D726&lt;&gt;"",IF('Workers Settings'!D726="","",'Workers Settings'!D726),"")</f>
        <v/>
      </c>
      <c r="H726" s="7" t="str">
        <f>IF(D726&lt;&gt;"",'Workers Settings'!E726,"")</f>
        <v/>
      </c>
      <c r="I726" s="7" t="str">
        <f t="shared" si="121"/>
        <v/>
      </c>
      <c r="J726" s="7" t="str">
        <f>IF('Workers Settings'!F726&lt;&gt;"",'Workers Settings'!F726,"")</f>
        <v/>
      </c>
      <c r="K726" s="7" t="str">
        <f>IF('Workers Settings'!G726&lt;&gt;"",'Workers Settings'!G726,"")</f>
        <v/>
      </c>
      <c r="L726" s="7" t="str">
        <f>IF(D726="","",IF(VLOOKUP(D726,'Demand Locations'!B:D,2,FALSE)="","",VLOOKUP(D726,'Demand Locations'!B:D,2,FALSE)))</f>
        <v/>
      </c>
      <c r="M726" s="7" t="str">
        <f>IF(D726="","",IF(VLOOKUP(D726,'Demand Locations'!B:D,3,FALSE)="","",VLOOKUP(D726,'Demand Locations'!B:D,3,FALSE)))</f>
        <v/>
      </c>
      <c r="N726" s="7" t="str">
        <f t="shared" si="123"/>
        <v/>
      </c>
      <c r="O726" s="7" t="str">
        <f t="shared" si="124"/>
        <v/>
      </c>
      <c r="P726" s="7" t="str">
        <f t="shared" si="125"/>
        <v/>
      </c>
      <c r="Q726" s="7" t="str">
        <f t="shared" si="126"/>
        <v/>
      </c>
      <c r="R726" s="7" t="str">
        <f t="shared" si="127"/>
        <v/>
      </c>
      <c r="S726" s="7" t="str">
        <f t="shared" si="128"/>
        <v/>
      </c>
      <c r="T726" s="7" t="str">
        <f t="shared" si="129"/>
        <v/>
      </c>
      <c r="U726" s="7" t="str">
        <f t="shared" si="130"/>
        <v/>
      </c>
      <c r="V726" s="7" t="str">
        <f t="shared" si="131"/>
        <v/>
      </c>
      <c r="W726" s="60" t="str">
        <f>IF(ISNUMBER(V726),IF(ISNA(VLOOKUP(I726,'Distances Lookup Table'!D:E,2,FALSE)),V726*'General Settings'!$F$6,IF(VLOOKUP(I726,'Distances Lookup Table'!D:E,2,FALSE)="",V726*'General Settings'!$F$6,VLOOKUP(I726,'Distances Lookup Table'!D:E,2,FALSE))),"")</f>
        <v/>
      </c>
      <c r="X726" s="18" t="str">
        <f>IF(D726&lt;&gt;"",'Workers Settings'!H726,"")</f>
        <v/>
      </c>
      <c r="Y726" s="18" t="str">
        <f>IF(D726&lt;&gt;"",'Workers Settings'!I726,"")</f>
        <v/>
      </c>
      <c r="Z726" s="29" t="str">
        <f>IF('Workers Settings'!L726&lt;&gt;"",'Workers Settings'!L726,'Workers Settings'!K726)</f>
        <v/>
      </c>
      <c r="AA726" s="29" t="str">
        <f>IF(D726&lt;&gt;"",IF('Workers Settings'!L726&lt;&gt;"",'Workers Settings'!L726,'Workers Settings'!K726),"")</f>
        <v/>
      </c>
    </row>
    <row r="727" spans="1:27" x14ac:dyDescent="0.25">
      <c r="A727" s="7">
        <f t="shared" si="122"/>
        <v>723</v>
      </c>
      <c r="B727" s="7" t="str">
        <f>IF('Workers Settings'!B727&lt;&gt;"",'Workers Settings'!B727,"")</f>
        <v/>
      </c>
      <c r="C727" s="7" t="str">
        <f>IF('Workers Settings'!C727&lt;&gt;"",'Workers Settings'!C727,"")</f>
        <v/>
      </c>
      <c r="D727" s="17"/>
      <c r="E727" s="17"/>
      <c r="F727" s="17"/>
      <c r="G727" s="7" t="str">
        <f>IF(D727&lt;&gt;"",IF('Workers Settings'!D727="","",'Workers Settings'!D727),"")</f>
        <v/>
      </c>
      <c r="H727" s="7" t="str">
        <f>IF(D727&lt;&gt;"",'Workers Settings'!E727,"")</f>
        <v/>
      </c>
      <c r="I727" s="7" t="str">
        <f t="shared" si="121"/>
        <v/>
      </c>
      <c r="J727" s="7" t="str">
        <f>IF('Workers Settings'!F727&lt;&gt;"",'Workers Settings'!F727,"")</f>
        <v/>
      </c>
      <c r="K727" s="7" t="str">
        <f>IF('Workers Settings'!G727&lt;&gt;"",'Workers Settings'!G727,"")</f>
        <v/>
      </c>
      <c r="L727" s="7" t="str">
        <f>IF(D727="","",IF(VLOOKUP(D727,'Demand Locations'!B:D,2,FALSE)="","",VLOOKUP(D727,'Demand Locations'!B:D,2,FALSE)))</f>
        <v/>
      </c>
      <c r="M727" s="7" t="str">
        <f>IF(D727="","",IF(VLOOKUP(D727,'Demand Locations'!B:D,3,FALSE)="","",VLOOKUP(D727,'Demand Locations'!B:D,3,FALSE)))</f>
        <v/>
      </c>
      <c r="N727" s="7" t="str">
        <f t="shared" si="123"/>
        <v/>
      </c>
      <c r="O727" s="7" t="str">
        <f t="shared" si="124"/>
        <v/>
      </c>
      <c r="P727" s="7" t="str">
        <f t="shared" si="125"/>
        <v/>
      </c>
      <c r="Q727" s="7" t="str">
        <f t="shared" si="126"/>
        <v/>
      </c>
      <c r="R727" s="7" t="str">
        <f t="shared" si="127"/>
        <v/>
      </c>
      <c r="S727" s="7" t="str">
        <f t="shared" si="128"/>
        <v/>
      </c>
      <c r="T727" s="7" t="str">
        <f t="shared" si="129"/>
        <v/>
      </c>
      <c r="U727" s="7" t="str">
        <f t="shared" si="130"/>
        <v/>
      </c>
      <c r="V727" s="7" t="str">
        <f t="shared" si="131"/>
        <v/>
      </c>
      <c r="W727" s="60" t="str">
        <f>IF(ISNUMBER(V727),IF(ISNA(VLOOKUP(I727,'Distances Lookup Table'!D:E,2,FALSE)),V727*'General Settings'!$F$6,IF(VLOOKUP(I727,'Distances Lookup Table'!D:E,2,FALSE)="",V727*'General Settings'!$F$6,VLOOKUP(I727,'Distances Lookup Table'!D:E,2,FALSE))),"")</f>
        <v/>
      </c>
      <c r="X727" s="18" t="str">
        <f>IF(D727&lt;&gt;"",'Workers Settings'!H727,"")</f>
        <v/>
      </c>
      <c r="Y727" s="18" t="str">
        <f>IF(D727&lt;&gt;"",'Workers Settings'!I727,"")</f>
        <v/>
      </c>
      <c r="Z727" s="29" t="str">
        <f>IF('Workers Settings'!L727&lt;&gt;"",'Workers Settings'!L727,'Workers Settings'!K727)</f>
        <v/>
      </c>
      <c r="AA727" s="29" t="str">
        <f>IF(D727&lt;&gt;"",IF('Workers Settings'!L727&lt;&gt;"",'Workers Settings'!L727,'Workers Settings'!K727),"")</f>
        <v/>
      </c>
    </row>
    <row r="728" spans="1:27" x14ac:dyDescent="0.25">
      <c r="A728" s="7">
        <f t="shared" si="122"/>
        <v>724</v>
      </c>
      <c r="B728" s="7" t="str">
        <f>IF('Workers Settings'!B728&lt;&gt;"",'Workers Settings'!B728,"")</f>
        <v/>
      </c>
      <c r="C728" s="7" t="str">
        <f>IF('Workers Settings'!C728&lt;&gt;"",'Workers Settings'!C728,"")</f>
        <v/>
      </c>
      <c r="D728" s="17"/>
      <c r="E728" s="17"/>
      <c r="F728" s="17"/>
      <c r="G728" s="7" t="str">
        <f>IF(D728&lt;&gt;"",IF('Workers Settings'!D728="","",'Workers Settings'!D728),"")</f>
        <v/>
      </c>
      <c r="H728" s="7" t="str">
        <f>IF(D728&lt;&gt;"",'Workers Settings'!E728,"")</f>
        <v/>
      </c>
      <c r="I728" s="7" t="str">
        <f t="shared" si="121"/>
        <v/>
      </c>
      <c r="J728" s="7" t="str">
        <f>IF('Workers Settings'!F728&lt;&gt;"",'Workers Settings'!F728,"")</f>
        <v/>
      </c>
      <c r="K728" s="7" t="str">
        <f>IF('Workers Settings'!G728&lt;&gt;"",'Workers Settings'!G728,"")</f>
        <v/>
      </c>
      <c r="L728" s="7" t="str">
        <f>IF(D728="","",IF(VLOOKUP(D728,'Demand Locations'!B:D,2,FALSE)="","",VLOOKUP(D728,'Demand Locations'!B:D,2,FALSE)))</f>
        <v/>
      </c>
      <c r="M728" s="7" t="str">
        <f>IF(D728="","",IF(VLOOKUP(D728,'Demand Locations'!B:D,3,FALSE)="","",VLOOKUP(D728,'Demand Locations'!B:D,3,FALSE)))</f>
        <v/>
      </c>
      <c r="N728" s="7" t="str">
        <f t="shared" si="123"/>
        <v/>
      </c>
      <c r="O728" s="7" t="str">
        <f t="shared" si="124"/>
        <v/>
      </c>
      <c r="P728" s="7" t="str">
        <f t="shared" si="125"/>
        <v/>
      </c>
      <c r="Q728" s="7" t="str">
        <f t="shared" si="126"/>
        <v/>
      </c>
      <c r="R728" s="7" t="str">
        <f t="shared" si="127"/>
        <v/>
      </c>
      <c r="S728" s="7" t="str">
        <f t="shared" si="128"/>
        <v/>
      </c>
      <c r="T728" s="7" t="str">
        <f t="shared" si="129"/>
        <v/>
      </c>
      <c r="U728" s="7" t="str">
        <f t="shared" si="130"/>
        <v/>
      </c>
      <c r="V728" s="7" t="str">
        <f t="shared" si="131"/>
        <v/>
      </c>
      <c r="W728" s="60" t="str">
        <f>IF(ISNUMBER(V728),IF(ISNA(VLOOKUP(I728,'Distances Lookup Table'!D:E,2,FALSE)),V728*'General Settings'!$F$6,IF(VLOOKUP(I728,'Distances Lookup Table'!D:E,2,FALSE)="",V728*'General Settings'!$F$6,VLOOKUP(I728,'Distances Lookup Table'!D:E,2,FALSE))),"")</f>
        <v/>
      </c>
      <c r="X728" s="18" t="str">
        <f>IF(D728&lt;&gt;"",'Workers Settings'!H728,"")</f>
        <v/>
      </c>
      <c r="Y728" s="18" t="str">
        <f>IF(D728&lt;&gt;"",'Workers Settings'!I728,"")</f>
        <v/>
      </c>
      <c r="Z728" s="29" t="str">
        <f>IF('Workers Settings'!L728&lt;&gt;"",'Workers Settings'!L728,'Workers Settings'!K728)</f>
        <v/>
      </c>
      <c r="AA728" s="29" t="str">
        <f>IF(D728&lt;&gt;"",IF('Workers Settings'!L728&lt;&gt;"",'Workers Settings'!L728,'Workers Settings'!K728),"")</f>
        <v/>
      </c>
    </row>
    <row r="729" spans="1:27" x14ac:dyDescent="0.25">
      <c r="A729" s="7">
        <f t="shared" si="122"/>
        <v>725</v>
      </c>
      <c r="B729" s="7" t="str">
        <f>IF('Workers Settings'!B729&lt;&gt;"",'Workers Settings'!B729,"")</f>
        <v/>
      </c>
      <c r="C729" s="7" t="str">
        <f>IF('Workers Settings'!C729&lt;&gt;"",'Workers Settings'!C729,"")</f>
        <v/>
      </c>
      <c r="D729" s="17"/>
      <c r="E729" s="17"/>
      <c r="F729" s="17"/>
      <c r="G729" s="7" t="str">
        <f>IF(D729&lt;&gt;"",IF('Workers Settings'!D729="","",'Workers Settings'!D729),"")</f>
        <v/>
      </c>
      <c r="H729" s="7" t="str">
        <f>IF(D729&lt;&gt;"",'Workers Settings'!E729,"")</f>
        <v/>
      </c>
      <c r="I729" s="7" t="str">
        <f t="shared" si="121"/>
        <v/>
      </c>
      <c r="J729" s="7" t="str">
        <f>IF('Workers Settings'!F729&lt;&gt;"",'Workers Settings'!F729,"")</f>
        <v/>
      </c>
      <c r="K729" s="7" t="str">
        <f>IF('Workers Settings'!G729&lt;&gt;"",'Workers Settings'!G729,"")</f>
        <v/>
      </c>
      <c r="L729" s="7" t="str">
        <f>IF(D729="","",IF(VLOOKUP(D729,'Demand Locations'!B:D,2,FALSE)="","",VLOOKUP(D729,'Demand Locations'!B:D,2,FALSE)))</f>
        <v/>
      </c>
      <c r="M729" s="7" t="str">
        <f>IF(D729="","",IF(VLOOKUP(D729,'Demand Locations'!B:D,3,FALSE)="","",VLOOKUP(D729,'Demand Locations'!B:D,3,FALSE)))</f>
        <v/>
      </c>
      <c r="N729" s="7" t="str">
        <f t="shared" si="123"/>
        <v/>
      </c>
      <c r="O729" s="7" t="str">
        <f t="shared" si="124"/>
        <v/>
      </c>
      <c r="P729" s="7" t="str">
        <f t="shared" si="125"/>
        <v/>
      </c>
      <c r="Q729" s="7" t="str">
        <f t="shared" si="126"/>
        <v/>
      </c>
      <c r="R729" s="7" t="str">
        <f t="shared" si="127"/>
        <v/>
      </c>
      <c r="S729" s="7" t="str">
        <f t="shared" si="128"/>
        <v/>
      </c>
      <c r="T729" s="7" t="str">
        <f t="shared" si="129"/>
        <v/>
      </c>
      <c r="U729" s="7" t="str">
        <f t="shared" si="130"/>
        <v/>
      </c>
      <c r="V729" s="7" t="str">
        <f t="shared" si="131"/>
        <v/>
      </c>
      <c r="W729" s="60" t="str">
        <f>IF(ISNUMBER(V729),IF(ISNA(VLOOKUP(I729,'Distances Lookup Table'!D:E,2,FALSE)),V729*'General Settings'!$F$6,IF(VLOOKUP(I729,'Distances Lookup Table'!D:E,2,FALSE)="",V729*'General Settings'!$F$6,VLOOKUP(I729,'Distances Lookup Table'!D:E,2,FALSE))),"")</f>
        <v/>
      </c>
      <c r="X729" s="18" t="str">
        <f>IF(D729&lt;&gt;"",'Workers Settings'!H729,"")</f>
        <v/>
      </c>
      <c r="Y729" s="18" t="str">
        <f>IF(D729&lt;&gt;"",'Workers Settings'!I729,"")</f>
        <v/>
      </c>
      <c r="Z729" s="29" t="str">
        <f>IF('Workers Settings'!L729&lt;&gt;"",'Workers Settings'!L729,'Workers Settings'!K729)</f>
        <v/>
      </c>
      <c r="AA729" s="29" t="str">
        <f>IF(D729&lt;&gt;"",IF('Workers Settings'!L729&lt;&gt;"",'Workers Settings'!L729,'Workers Settings'!K729),"")</f>
        <v/>
      </c>
    </row>
    <row r="730" spans="1:27" x14ac:dyDescent="0.25">
      <c r="A730" s="7">
        <f t="shared" si="122"/>
        <v>726</v>
      </c>
      <c r="B730" s="7" t="str">
        <f>IF('Workers Settings'!B730&lt;&gt;"",'Workers Settings'!B730,"")</f>
        <v/>
      </c>
      <c r="C730" s="7" t="str">
        <f>IF('Workers Settings'!C730&lt;&gt;"",'Workers Settings'!C730,"")</f>
        <v/>
      </c>
      <c r="D730" s="17"/>
      <c r="E730" s="17"/>
      <c r="F730" s="17"/>
      <c r="G730" s="7" t="str">
        <f>IF(D730&lt;&gt;"",IF('Workers Settings'!D730="","",'Workers Settings'!D730),"")</f>
        <v/>
      </c>
      <c r="H730" s="7" t="str">
        <f>IF(D730&lt;&gt;"",'Workers Settings'!E730,"")</f>
        <v/>
      </c>
      <c r="I730" s="7" t="str">
        <f t="shared" si="121"/>
        <v/>
      </c>
      <c r="J730" s="7" t="str">
        <f>IF('Workers Settings'!F730&lt;&gt;"",'Workers Settings'!F730,"")</f>
        <v/>
      </c>
      <c r="K730" s="7" t="str">
        <f>IF('Workers Settings'!G730&lt;&gt;"",'Workers Settings'!G730,"")</f>
        <v/>
      </c>
      <c r="L730" s="7" t="str">
        <f>IF(D730="","",IF(VLOOKUP(D730,'Demand Locations'!B:D,2,FALSE)="","",VLOOKUP(D730,'Demand Locations'!B:D,2,FALSE)))</f>
        <v/>
      </c>
      <c r="M730" s="7" t="str">
        <f>IF(D730="","",IF(VLOOKUP(D730,'Demand Locations'!B:D,3,FALSE)="","",VLOOKUP(D730,'Demand Locations'!B:D,3,FALSE)))</f>
        <v/>
      </c>
      <c r="N730" s="7" t="str">
        <f t="shared" si="123"/>
        <v/>
      </c>
      <c r="O730" s="7" t="str">
        <f t="shared" si="124"/>
        <v/>
      </c>
      <c r="P730" s="7" t="str">
        <f t="shared" si="125"/>
        <v/>
      </c>
      <c r="Q730" s="7" t="str">
        <f t="shared" si="126"/>
        <v/>
      </c>
      <c r="R730" s="7" t="str">
        <f t="shared" si="127"/>
        <v/>
      </c>
      <c r="S730" s="7" t="str">
        <f t="shared" si="128"/>
        <v/>
      </c>
      <c r="T730" s="7" t="str">
        <f t="shared" si="129"/>
        <v/>
      </c>
      <c r="U730" s="7" t="str">
        <f t="shared" si="130"/>
        <v/>
      </c>
      <c r="V730" s="7" t="str">
        <f t="shared" si="131"/>
        <v/>
      </c>
      <c r="W730" s="60" t="str">
        <f>IF(ISNUMBER(V730),IF(ISNA(VLOOKUP(I730,'Distances Lookup Table'!D:E,2,FALSE)),V730*'General Settings'!$F$6,IF(VLOOKUP(I730,'Distances Lookup Table'!D:E,2,FALSE)="",V730*'General Settings'!$F$6,VLOOKUP(I730,'Distances Lookup Table'!D:E,2,FALSE))),"")</f>
        <v/>
      </c>
      <c r="X730" s="18" t="str">
        <f>IF(D730&lt;&gt;"",'Workers Settings'!H730,"")</f>
        <v/>
      </c>
      <c r="Y730" s="18" t="str">
        <f>IF(D730&lt;&gt;"",'Workers Settings'!I730,"")</f>
        <v/>
      </c>
      <c r="Z730" s="29" t="str">
        <f>IF('Workers Settings'!L730&lt;&gt;"",'Workers Settings'!L730,'Workers Settings'!K730)</f>
        <v/>
      </c>
      <c r="AA730" s="29" t="str">
        <f>IF(D730&lt;&gt;"",IF('Workers Settings'!L730&lt;&gt;"",'Workers Settings'!L730,'Workers Settings'!K730),"")</f>
        <v/>
      </c>
    </row>
    <row r="731" spans="1:27" x14ac:dyDescent="0.25">
      <c r="A731" s="7">
        <f t="shared" si="122"/>
        <v>727</v>
      </c>
      <c r="B731" s="7" t="str">
        <f>IF('Workers Settings'!B731&lt;&gt;"",'Workers Settings'!B731,"")</f>
        <v/>
      </c>
      <c r="C731" s="7" t="str">
        <f>IF('Workers Settings'!C731&lt;&gt;"",'Workers Settings'!C731,"")</f>
        <v/>
      </c>
      <c r="D731" s="17"/>
      <c r="E731" s="17"/>
      <c r="F731" s="17"/>
      <c r="G731" s="7" t="str">
        <f>IF(D731&lt;&gt;"",IF('Workers Settings'!D731="","",'Workers Settings'!D731),"")</f>
        <v/>
      </c>
      <c r="H731" s="7" t="str">
        <f>IF(D731&lt;&gt;"",'Workers Settings'!E731,"")</f>
        <v/>
      </c>
      <c r="I731" s="7" t="str">
        <f t="shared" si="121"/>
        <v/>
      </c>
      <c r="J731" s="7" t="str">
        <f>IF('Workers Settings'!F731&lt;&gt;"",'Workers Settings'!F731,"")</f>
        <v/>
      </c>
      <c r="K731" s="7" t="str">
        <f>IF('Workers Settings'!G731&lt;&gt;"",'Workers Settings'!G731,"")</f>
        <v/>
      </c>
      <c r="L731" s="7" t="str">
        <f>IF(D731="","",IF(VLOOKUP(D731,'Demand Locations'!B:D,2,FALSE)="","",VLOOKUP(D731,'Demand Locations'!B:D,2,FALSE)))</f>
        <v/>
      </c>
      <c r="M731" s="7" t="str">
        <f>IF(D731="","",IF(VLOOKUP(D731,'Demand Locations'!B:D,3,FALSE)="","",VLOOKUP(D731,'Demand Locations'!B:D,3,FALSE)))</f>
        <v/>
      </c>
      <c r="N731" s="7" t="str">
        <f t="shared" si="123"/>
        <v/>
      </c>
      <c r="O731" s="7" t="str">
        <f t="shared" si="124"/>
        <v/>
      </c>
      <c r="P731" s="7" t="str">
        <f t="shared" si="125"/>
        <v/>
      </c>
      <c r="Q731" s="7" t="str">
        <f t="shared" si="126"/>
        <v/>
      </c>
      <c r="R731" s="7" t="str">
        <f t="shared" si="127"/>
        <v/>
      </c>
      <c r="S731" s="7" t="str">
        <f t="shared" si="128"/>
        <v/>
      </c>
      <c r="T731" s="7" t="str">
        <f t="shared" si="129"/>
        <v/>
      </c>
      <c r="U731" s="7" t="str">
        <f t="shared" si="130"/>
        <v/>
      </c>
      <c r="V731" s="7" t="str">
        <f t="shared" si="131"/>
        <v/>
      </c>
      <c r="W731" s="60" t="str">
        <f>IF(ISNUMBER(V731),IF(ISNA(VLOOKUP(I731,'Distances Lookup Table'!D:E,2,FALSE)),V731*'General Settings'!$F$6,IF(VLOOKUP(I731,'Distances Lookup Table'!D:E,2,FALSE)="",V731*'General Settings'!$F$6,VLOOKUP(I731,'Distances Lookup Table'!D:E,2,FALSE))),"")</f>
        <v/>
      </c>
      <c r="X731" s="18" t="str">
        <f>IF(D731&lt;&gt;"",'Workers Settings'!H731,"")</f>
        <v/>
      </c>
      <c r="Y731" s="18" t="str">
        <f>IF(D731&lt;&gt;"",'Workers Settings'!I731,"")</f>
        <v/>
      </c>
      <c r="Z731" s="29" t="str">
        <f>IF('Workers Settings'!L731&lt;&gt;"",'Workers Settings'!L731,'Workers Settings'!K731)</f>
        <v/>
      </c>
      <c r="AA731" s="29" t="str">
        <f>IF(D731&lt;&gt;"",IF('Workers Settings'!L731&lt;&gt;"",'Workers Settings'!L731,'Workers Settings'!K731),"")</f>
        <v/>
      </c>
    </row>
    <row r="732" spans="1:27" x14ac:dyDescent="0.25">
      <c r="A732" s="7">
        <f t="shared" si="122"/>
        <v>728</v>
      </c>
      <c r="B732" s="7" t="str">
        <f>IF('Workers Settings'!B732&lt;&gt;"",'Workers Settings'!B732,"")</f>
        <v/>
      </c>
      <c r="C732" s="7" t="str">
        <f>IF('Workers Settings'!C732&lt;&gt;"",'Workers Settings'!C732,"")</f>
        <v/>
      </c>
      <c r="D732" s="17"/>
      <c r="E732" s="17"/>
      <c r="F732" s="17"/>
      <c r="G732" s="7" t="str">
        <f>IF(D732&lt;&gt;"",IF('Workers Settings'!D732="","",'Workers Settings'!D732),"")</f>
        <v/>
      </c>
      <c r="H732" s="7" t="str">
        <f>IF(D732&lt;&gt;"",'Workers Settings'!E732,"")</f>
        <v/>
      </c>
      <c r="I732" s="7" t="str">
        <f t="shared" si="121"/>
        <v/>
      </c>
      <c r="J732" s="7" t="str">
        <f>IF('Workers Settings'!F732&lt;&gt;"",'Workers Settings'!F732,"")</f>
        <v/>
      </c>
      <c r="K732" s="7" t="str">
        <f>IF('Workers Settings'!G732&lt;&gt;"",'Workers Settings'!G732,"")</f>
        <v/>
      </c>
      <c r="L732" s="7" t="str">
        <f>IF(D732="","",IF(VLOOKUP(D732,'Demand Locations'!B:D,2,FALSE)="","",VLOOKUP(D732,'Demand Locations'!B:D,2,FALSE)))</f>
        <v/>
      </c>
      <c r="M732" s="7" t="str">
        <f>IF(D732="","",IF(VLOOKUP(D732,'Demand Locations'!B:D,3,FALSE)="","",VLOOKUP(D732,'Demand Locations'!B:D,3,FALSE)))</f>
        <v/>
      </c>
      <c r="N732" s="7" t="str">
        <f t="shared" si="123"/>
        <v/>
      </c>
      <c r="O732" s="7" t="str">
        <f t="shared" si="124"/>
        <v/>
      </c>
      <c r="P732" s="7" t="str">
        <f t="shared" si="125"/>
        <v/>
      </c>
      <c r="Q732" s="7" t="str">
        <f t="shared" si="126"/>
        <v/>
      </c>
      <c r="R732" s="7" t="str">
        <f t="shared" si="127"/>
        <v/>
      </c>
      <c r="S732" s="7" t="str">
        <f t="shared" si="128"/>
        <v/>
      </c>
      <c r="T732" s="7" t="str">
        <f t="shared" si="129"/>
        <v/>
      </c>
      <c r="U732" s="7" t="str">
        <f t="shared" si="130"/>
        <v/>
      </c>
      <c r="V732" s="7" t="str">
        <f t="shared" si="131"/>
        <v/>
      </c>
      <c r="W732" s="60" t="str">
        <f>IF(ISNUMBER(V732),IF(ISNA(VLOOKUP(I732,'Distances Lookup Table'!D:E,2,FALSE)),V732*'General Settings'!$F$6,IF(VLOOKUP(I732,'Distances Lookup Table'!D:E,2,FALSE)="",V732*'General Settings'!$F$6,VLOOKUP(I732,'Distances Lookup Table'!D:E,2,FALSE))),"")</f>
        <v/>
      </c>
      <c r="X732" s="18" t="str">
        <f>IF(D732&lt;&gt;"",'Workers Settings'!H732,"")</f>
        <v/>
      </c>
      <c r="Y732" s="18" t="str">
        <f>IF(D732&lt;&gt;"",'Workers Settings'!I732,"")</f>
        <v/>
      </c>
      <c r="Z732" s="29" t="str">
        <f>IF('Workers Settings'!L732&lt;&gt;"",'Workers Settings'!L732,'Workers Settings'!K732)</f>
        <v/>
      </c>
      <c r="AA732" s="29" t="str">
        <f>IF(D732&lt;&gt;"",IF('Workers Settings'!L732&lt;&gt;"",'Workers Settings'!L732,'Workers Settings'!K732),"")</f>
        <v/>
      </c>
    </row>
    <row r="733" spans="1:27" x14ac:dyDescent="0.25">
      <c r="A733" s="7">
        <f t="shared" si="122"/>
        <v>729</v>
      </c>
      <c r="B733" s="7" t="str">
        <f>IF('Workers Settings'!B733&lt;&gt;"",'Workers Settings'!B733,"")</f>
        <v/>
      </c>
      <c r="C733" s="7" t="str">
        <f>IF('Workers Settings'!C733&lt;&gt;"",'Workers Settings'!C733,"")</f>
        <v/>
      </c>
      <c r="D733" s="17"/>
      <c r="E733" s="17"/>
      <c r="F733" s="17"/>
      <c r="G733" s="7" t="str">
        <f>IF(D733&lt;&gt;"",IF('Workers Settings'!D733="","",'Workers Settings'!D733),"")</f>
        <v/>
      </c>
      <c r="H733" s="7" t="str">
        <f>IF(D733&lt;&gt;"",'Workers Settings'!E733,"")</f>
        <v/>
      </c>
      <c r="I733" s="7" t="str">
        <f t="shared" si="121"/>
        <v/>
      </c>
      <c r="J733" s="7" t="str">
        <f>IF('Workers Settings'!F733&lt;&gt;"",'Workers Settings'!F733,"")</f>
        <v/>
      </c>
      <c r="K733" s="7" t="str">
        <f>IF('Workers Settings'!G733&lt;&gt;"",'Workers Settings'!G733,"")</f>
        <v/>
      </c>
      <c r="L733" s="7" t="str">
        <f>IF(D733="","",IF(VLOOKUP(D733,'Demand Locations'!B:D,2,FALSE)="","",VLOOKUP(D733,'Demand Locations'!B:D,2,FALSE)))</f>
        <v/>
      </c>
      <c r="M733" s="7" t="str">
        <f>IF(D733="","",IF(VLOOKUP(D733,'Demand Locations'!B:D,3,FALSE)="","",VLOOKUP(D733,'Demand Locations'!B:D,3,FALSE)))</f>
        <v/>
      </c>
      <c r="N733" s="7" t="str">
        <f t="shared" si="123"/>
        <v/>
      </c>
      <c r="O733" s="7" t="str">
        <f t="shared" si="124"/>
        <v/>
      </c>
      <c r="P733" s="7" t="str">
        <f t="shared" si="125"/>
        <v/>
      </c>
      <c r="Q733" s="7" t="str">
        <f t="shared" si="126"/>
        <v/>
      </c>
      <c r="R733" s="7" t="str">
        <f t="shared" si="127"/>
        <v/>
      </c>
      <c r="S733" s="7" t="str">
        <f t="shared" si="128"/>
        <v/>
      </c>
      <c r="T733" s="7" t="str">
        <f t="shared" si="129"/>
        <v/>
      </c>
      <c r="U733" s="7" t="str">
        <f t="shared" si="130"/>
        <v/>
      </c>
      <c r="V733" s="7" t="str">
        <f t="shared" si="131"/>
        <v/>
      </c>
      <c r="W733" s="60" t="str">
        <f>IF(ISNUMBER(V733),IF(ISNA(VLOOKUP(I733,'Distances Lookup Table'!D:E,2,FALSE)),V733*'General Settings'!$F$6,IF(VLOOKUP(I733,'Distances Lookup Table'!D:E,2,FALSE)="",V733*'General Settings'!$F$6,VLOOKUP(I733,'Distances Lookup Table'!D:E,2,FALSE))),"")</f>
        <v/>
      </c>
      <c r="X733" s="18" t="str">
        <f>IF(D733&lt;&gt;"",'Workers Settings'!H733,"")</f>
        <v/>
      </c>
      <c r="Y733" s="18" t="str">
        <f>IF(D733&lt;&gt;"",'Workers Settings'!I733,"")</f>
        <v/>
      </c>
      <c r="Z733" s="29" t="str">
        <f>IF('Workers Settings'!L733&lt;&gt;"",'Workers Settings'!L733,'Workers Settings'!K733)</f>
        <v/>
      </c>
      <c r="AA733" s="29" t="str">
        <f>IF(D733&lt;&gt;"",IF('Workers Settings'!L733&lt;&gt;"",'Workers Settings'!L733,'Workers Settings'!K733),"")</f>
        <v/>
      </c>
    </row>
    <row r="734" spans="1:27" x14ac:dyDescent="0.25">
      <c r="A734" s="7">
        <f t="shared" si="122"/>
        <v>730</v>
      </c>
      <c r="B734" s="7" t="str">
        <f>IF('Workers Settings'!B734&lt;&gt;"",'Workers Settings'!B734,"")</f>
        <v/>
      </c>
      <c r="C734" s="7" t="str">
        <f>IF('Workers Settings'!C734&lt;&gt;"",'Workers Settings'!C734,"")</f>
        <v/>
      </c>
      <c r="D734" s="17"/>
      <c r="E734" s="17"/>
      <c r="F734" s="17"/>
      <c r="G734" s="7" t="str">
        <f>IF(D734&lt;&gt;"",IF('Workers Settings'!D734="","",'Workers Settings'!D734),"")</f>
        <v/>
      </c>
      <c r="H734" s="7" t="str">
        <f>IF(D734&lt;&gt;"",'Workers Settings'!E734,"")</f>
        <v/>
      </c>
      <c r="I734" s="7" t="str">
        <f t="shared" si="121"/>
        <v/>
      </c>
      <c r="J734" s="7" t="str">
        <f>IF('Workers Settings'!F734&lt;&gt;"",'Workers Settings'!F734,"")</f>
        <v/>
      </c>
      <c r="K734" s="7" t="str">
        <f>IF('Workers Settings'!G734&lt;&gt;"",'Workers Settings'!G734,"")</f>
        <v/>
      </c>
      <c r="L734" s="7" t="str">
        <f>IF(D734="","",IF(VLOOKUP(D734,'Demand Locations'!B:D,2,FALSE)="","",VLOOKUP(D734,'Demand Locations'!B:D,2,FALSE)))</f>
        <v/>
      </c>
      <c r="M734" s="7" t="str">
        <f>IF(D734="","",IF(VLOOKUP(D734,'Demand Locations'!B:D,3,FALSE)="","",VLOOKUP(D734,'Demand Locations'!B:D,3,FALSE)))</f>
        <v/>
      </c>
      <c r="N734" s="7" t="str">
        <f t="shared" si="123"/>
        <v/>
      </c>
      <c r="O734" s="7" t="str">
        <f t="shared" si="124"/>
        <v/>
      </c>
      <c r="P734" s="7" t="str">
        <f t="shared" si="125"/>
        <v/>
      </c>
      <c r="Q734" s="7" t="str">
        <f t="shared" si="126"/>
        <v/>
      </c>
      <c r="R734" s="7" t="str">
        <f t="shared" si="127"/>
        <v/>
      </c>
      <c r="S734" s="7" t="str">
        <f t="shared" si="128"/>
        <v/>
      </c>
      <c r="T734" s="7" t="str">
        <f t="shared" si="129"/>
        <v/>
      </c>
      <c r="U734" s="7" t="str">
        <f t="shared" si="130"/>
        <v/>
      </c>
      <c r="V734" s="7" t="str">
        <f t="shared" si="131"/>
        <v/>
      </c>
      <c r="W734" s="60" t="str">
        <f>IF(ISNUMBER(V734),IF(ISNA(VLOOKUP(I734,'Distances Lookup Table'!D:E,2,FALSE)),V734*'General Settings'!$F$6,IF(VLOOKUP(I734,'Distances Lookup Table'!D:E,2,FALSE)="",V734*'General Settings'!$F$6,VLOOKUP(I734,'Distances Lookup Table'!D:E,2,FALSE))),"")</f>
        <v/>
      </c>
      <c r="X734" s="18" t="str">
        <f>IF(D734&lt;&gt;"",'Workers Settings'!H734,"")</f>
        <v/>
      </c>
      <c r="Y734" s="18" t="str">
        <f>IF(D734&lt;&gt;"",'Workers Settings'!I734,"")</f>
        <v/>
      </c>
      <c r="Z734" s="29" t="str">
        <f>IF('Workers Settings'!L734&lt;&gt;"",'Workers Settings'!L734,'Workers Settings'!K734)</f>
        <v/>
      </c>
      <c r="AA734" s="29" t="str">
        <f>IF(D734&lt;&gt;"",IF('Workers Settings'!L734&lt;&gt;"",'Workers Settings'!L734,'Workers Settings'!K734),"")</f>
        <v/>
      </c>
    </row>
    <row r="735" spans="1:27" x14ac:dyDescent="0.25">
      <c r="A735" s="7">
        <f t="shared" si="122"/>
        <v>731</v>
      </c>
      <c r="B735" s="7" t="str">
        <f>IF('Workers Settings'!B735&lt;&gt;"",'Workers Settings'!B735,"")</f>
        <v/>
      </c>
      <c r="C735" s="7" t="str">
        <f>IF('Workers Settings'!C735&lt;&gt;"",'Workers Settings'!C735,"")</f>
        <v/>
      </c>
      <c r="D735" s="17"/>
      <c r="E735" s="17"/>
      <c r="F735" s="17"/>
      <c r="G735" s="7" t="str">
        <f>IF(D735&lt;&gt;"",IF('Workers Settings'!D735="","",'Workers Settings'!D735),"")</f>
        <v/>
      </c>
      <c r="H735" s="7" t="str">
        <f>IF(D735&lt;&gt;"",'Workers Settings'!E735,"")</f>
        <v/>
      </c>
      <c r="I735" s="7" t="str">
        <f t="shared" si="121"/>
        <v/>
      </c>
      <c r="J735" s="7" t="str">
        <f>IF('Workers Settings'!F735&lt;&gt;"",'Workers Settings'!F735,"")</f>
        <v/>
      </c>
      <c r="K735" s="7" t="str">
        <f>IF('Workers Settings'!G735&lt;&gt;"",'Workers Settings'!G735,"")</f>
        <v/>
      </c>
      <c r="L735" s="7" t="str">
        <f>IF(D735="","",IF(VLOOKUP(D735,'Demand Locations'!B:D,2,FALSE)="","",VLOOKUP(D735,'Demand Locations'!B:D,2,FALSE)))</f>
        <v/>
      </c>
      <c r="M735" s="7" t="str">
        <f>IF(D735="","",IF(VLOOKUP(D735,'Demand Locations'!B:D,3,FALSE)="","",VLOOKUP(D735,'Demand Locations'!B:D,3,FALSE)))</f>
        <v/>
      </c>
      <c r="N735" s="7" t="str">
        <f t="shared" si="123"/>
        <v/>
      </c>
      <c r="O735" s="7" t="str">
        <f t="shared" si="124"/>
        <v/>
      </c>
      <c r="P735" s="7" t="str">
        <f t="shared" si="125"/>
        <v/>
      </c>
      <c r="Q735" s="7" t="str">
        <f t="shared" si="126"/>
        <v/>
      </c>
      <c r="R735" s="7" t="str">
        <f t="shared" si="127"/>
        <v/>
      </c>
      <c r="S735" s="7" t="str">
        <f t="shared" si="128"/>
        <v/>
      </c>
      <c r="T735" s="7" t="str">
        <f t="shared" si="129"/>
        <v/>
      </c>
      <c r="U735" s="7" t="str">
        <f t="shared" si="130"/>
        <v/>
      </c>
      <c r="V735" s="7" t="str">
        <f t="shared" si="131"/>
        <v/>
      </c>
      <c r="W735" s="60" t="str">
        <f>IF(ISNUMBER(V735),IF(ISNA(VLOOKUP(I735,'Distances Lookup Table'!D:E,2,FALSE)),V735*'General Settings'!$F$6,IF(VLOOKUP(I735,'Distances Lookup Table'!D:E,2,FALSE)="",V735*'General Settings'!$F$6,VLOOKUP(I735,'Distances Lookup Table'!D:E,2,FALSE))),"")</f>
        <v/>
      </c>
      <c r="X735" s="18" t="str">
        <f>IF(D735&lt;&gt;"",'Workers Settings'!H735,"")</f>
        <v/>
      </c>
      <c r="Y735" s="18" t="str">
        <f>IF(D735&lt;&gt;"",'Workers Settings'!I735,"")</f>
        <v/>
      </c>
      <c r="Z735" s="29" t="str">
        <f>IF('Workers Settings'!L735&lt;&gt;"",'Workers Settings'!L735,'Workers Settings'!K735)</f>
        <v/>
      </c>
      <c r="AA735" s="29" t="str">
        <f>IF(D735&lt;&gt;"",IF('Workers Settings'!L735&lt;&gt;"",'Workers Settings'!L735,'Workers Settings'!K735),"")</f>
        <v/>
      </c>
    </row>
    <row r="736" spans="1:27" x14ac:dyDescent="0.25">
      <c r="A736" s="7">
        <f t="shared" si="122"/>
        <v>732</v>
      </c>
      <c r="B736" s="7" t="str">
        <f>IF('Workers Settings'!B736&lt;&gt;"",'Workers Settings'!B736,"")</f>
        <v/>
      </c>
      <c r="C736" s="7" t="str">
        <f>IF('Workers Settings'!C736&lt;&gt;"",'Workers Settings'!C736,"")</f>
        <v/>
      </c>
      <c r="D736" s="17"/>
      <c r="E736" s="17"/>
      <c r="F736" s="17"/>
      <c r="G736" s="7" t="str">
        <f>IF(D736&lt;&gt;"",IF('Workers Settings'!D736="","",'Workers Settings'!D736),"")</f>
        <v/>
      </c>
      <c r="H736" s="7" t="str">
        <f>IF(D736&lt;&gt;"",'Workers Settings'!E736,"")</f>
        <v/>
      </c>
      <c r="I736" s="7" t="str">
        <f t="shared" si="121"/>
        <v/>
      </c>
      <c r="J736" s="7" t="str">
        <f>IF('Workers Settings'!F736&lt;&gt;"",'Workers Settings'!F736,"")</f>
        <v/>
      </c>
      <c r="K736" s="7" t="str">
        <f>IF('Workers Settings'!G736&lt;&gt;"",'Workers Settings'!G736,"")</f>
        <v/>
      </c>
      <c r="L736" s="7" t="str">
        <f>IF(D736="","",IF(VLOOKUP(D736,'Demand Locations'!B:D,2,FALSE)="","",VLOOKUP(D736,'Demand Locations'!B:D,2,FALSE)))</f>
        <v/>
      </c>
      <c r="M736" s="7" t="str">
        <f>IF(D736="","",IF(VLOOKUP(D736,'Demand Locations'!B:D,3,FALSE)="","",VLOOKUP(D736,'Demand Locations'!B:D,3,FALSE)))</f>
        <v/>
      </c>
      <c r="N736" s="7" t="str">
        <f t="shared" si="123"/>
        <v/>
      </c>
      <c r="O736" s="7" t="str">
        <f t="shared" si="124"/>
        <v/>
      </c>
      <c r="P736" s="7" t="str">
        <f t="shared" si="125"/>
        <v/>
      </c>
      <c r="Q736" s="7" t="str">
        <f t="shared" si="126"/>
        <v/>
      </c>
      <c r="R736" s="7" t="str">
        <f t="shared" si="127"/>
        <v/>
      </c>
      <c r="S736" s="7" t="str">
        <f t="shared" si="128"/>
        <v/>
      </c>
      <c r="T736" s="7" t="str">
        <f t="shared" si="129"/>
        <v/>
      </c>
      <c r="U736" s="7" t="str">
        <f t="shared" si="130"/>
        <v/>
      </c>
      <c r="V736" s="7" t="str">
        <f t="shared" si="131"/>
        <v/>
      </c>
      <c r="W736" s="60" t="str">
        <f>IF(ISNUMBER(V736),IF(ISNA(VLOOKUP(I736,'Distances Lookup Table'!D:E,2,FALSE)),V736*'General Settings'!$F$6,IF(VLOOKUP(I736,'Distances Lookup Table'!D:E,2,FALSE)="",V736*'General Settings'!$F$6,VLOOKUP(I736,'Distances Lookup Table'!D:E,2,FALSE))),"")</f>
        <v/>
      </c>
      <c r="X736" s="18" t="str">
        <f>IF(D736&lt;&gt;"",'Workers Settings'!H736,"")</f>
        <v/>
      </c>
      <c r="Y736" s="18" t="str">
        <f>IF(D736&lt;&gt;"",'Workers Settings'!I736,"")</f>
        <v/>
      </c>
      <c r="Z736" s="29" t="str">
        <f>IF('Workers Settings'!L736&lt;&gt;"",'Workers Settings'!L736,'Workers Settings'!K736)</f>
        <v/>
      </c>
      <c r="AA736" s="29" t="str">
        <f>IF(D736&lt;&gt;"",IF('Workers Settings'!L736&lt;&gt;"",'Workers Settings'!L736,'Workers Settings'!K736),"")</f>
        <v/>
      </c>
    </row>
    <row r="737" spans="1:27" x14ac:dyDescent="0.25">
      <c r="A737" s="7">
        <f t="shared" si="122"/>
        <v>733</v>
      </c>
      <c r="B737" s="7" t="str">
        <f>IF('Workers Settings'!B737&lt;&gt;"",'Workers Settings'!B737,"")</f>
        <v/>
      </c>
      <c r="C737" s="7" t="str">
        <f>IF('Workers Settings'!C737&lt;&gt;"",'Workers Settings'!C737,"")</f>
        <v/>
      </c>
      <c r="D737" s="17"/>
      <c r="E737" s="17"/>
      <c r="F737" s="17"/>
      <c r="G737" s="7" t="str">
        <f>IF(D737&lt;&gt;"",IF('Workers Settings'!D737="","",'Workers Settings'!D737),"")</f>
        <v/>
      </c>
      <c r="H737" s="7" t="str">
        <f>IF(D737&lt;&gt;"",'Workers Settings'!E737,"")</f>
        <v/>
      </c>
      <c r="I737" s="7" t="str">
        <f t="shared" si="121"/>
        <v/>
      </c>
      <c r="J737" s="7" t="str">
        <f>IF('Workers Settings'!F737&lt;&gt;"",'Workers Settings'!F737,"")</f>
        <v/>
      </c>
      <c r="K737" s="7" t="str">
        <f>IF('Workers Settings'!G737&lt;&gt;"",'Workers Settings'!G737,"")</f>
        <v/>
      </c>
      <c r="L737" s="7" t="str">
        <f>IF(D737="","",IF(VLOOKUP(D737,'Demand Locations'!B:D,2,FALSE)="","",VLOOKUP(D737,'Demand Locations'!B:D,2,FALSE)))</f>
        <v/>
      </c>
      <c r="M737" s="7" t="str">
        <f>IF(D737="","",IF(VLOOKUP(D737,'Demand Locations'!B:D,3,FALSE)="","",VLOOKUP(D737,'Demand Locations'!B:D,3,FALSE)))</f>
        <v/>
      </c>
      <c r="N737" s="7" t="str">
        <f t="shared" si="123"/>
        <v/>
      </c>
      <c r="O737" s="7" t="str">
        <f t="shared" si="124"/>
        <v/>
      </c>
      <c r="P737" s="7" t="str">
        <f t="shared" si="125"/>
        <v/>
      </c>
      <c r="Q737" s="7" t="str">
        <f t="shared" si="126"/>
        <v/>
      </c>
      <c r="R737" s="7" t="str">
        <f t="shared" si="127"/>
        <v/>
      </c>
      <c r="S737" s="7" t="str">
        <f t="shared" si="128"/>
        <v/>
      </c>
      <c r="T737" s="7" t="str">
        <f t="shared" si="129"/>
        <v/>
      </c>
      <c r="U737" s="7" t="str">
        <f t="shared" si="130"/>
        <v/>
      </c>
      <c r="V737" s="7" t="str">
        <f t="shared" si="131"/>
        <v/>
      </c>
      <c r="W737" s="60" t="str">
        <f>IF(ISNUMBER(V737),IF(ISNA(VLOOKUP(I737,'Distances Lookup Table'!D:E,2,FALSE)),V737*'General Settings'!$F$6,IF(VLOOKUP(I737,'Distances Lookup Table'!D:E,2,FALSE)="",V737*'General Settings'!$F$6,VLOOKUP(I737,'Distances Lookup Table'!D:E,2,FALSE))),"")</f>
        <v/>
      </c>
      <c r="X737" s="18" t="str">
        <f>IF(D737&lt;&gt;"",'Workers Settings'!H737,"")</f>
        <v/>
      </c>
      <c r="Y737" s="18" t="str">
        <f>IF(D737&lt;&gt;"",'Workers Settings'!I737,"")</f>
        <v/>
      </c>
      <c r="Z737" s="29" t="str">
        <f>IF('Workers Settings'!L737&lt;&gt;"",'Workers Settings'!L737,'Workers Settings'!K737)</f>
        <v/>
      </c>
      <c r="AA737" s="29" t="str">
        <f>IF(D737&lt;&gt;"",IF('Workers Settings'!L737&lt;&gt;"",'Workers Settings'!L737,'Workers Settings'!K737),"")</f>
        <v/>
      </c>
    </row>
    <row r="738" spans="1:27" x14ac:dyDescent="0.25">
      <c r="A738" s="7">
        <f t="shared" si="122"/>
        <v>734</v>
      </c>
      <c r="B738" s="7" t="str">
        <f>IF('Workers Settings'!B738&lt;&gt;"",'Workers Settings'!B738,"")</f>
        <v/>
      </c>
      <c r="C738" s="7" t="str">
        <f>IF('Workers Settings'!C738&lt;&gt;"",'Workers Settings'!C738,"")</f>
        <v/>
      </c>
      <c r="D738" s="17"/>
      <c r="E738" s="17"/>
      <c r="F738" s="17"/>
      <c r="G738" s="7" t="str">
        <f>IF(D738&lt;&gt;"",IF('Workers Settings'!D738="","",'Workers Settings'!D738),"")</f>
        <v/>
      </c>
      <c r="H738" s="7" t="str">
        <f>IF(D738&lt;&gt;"",'Workers Settings'!E738,"")</f>
        <v/>
      </c>
      <c r="I738" s="7" t="str">
        <f t="shared" si="121"/>
        <v/>
      </c>
      <c r="J738" s="7" t="str">
        <f>IF('Workers Settings'!F738&lt;&gt;"",'Workers Settings'!F738,"")</f>
        <v/>
      </c>
      <c r="K738" s="7" t="str">
        <f>IF('Workers Settings'!G738&lt;&gt;"",'Workers Settings'!G738,"")</f>
        <v/>
      </c>
      <c r="L738" s="7" t="str">
        <f>IF(D738="","",IF(VLOOKUP(D738,'Demand Locations'!B:D,2,FALSE)="","",VLOOKUP(D738,'Demand Locations'!B:D,2,FALSE)))</f>
        <v/>
      </c>
      <c r="M738" s="7" t="str">
        <f>IF(D738="","",IF(VLOOKUP(D738,'Demand Locations'!B:D,3,FALSE)="","",VLOOKUP(D738,'Demand Locations'!B:D,3,FALSE)))</f>
        <v/>
      </c>
      <c r="N738" s="7" t="str">
        <f t="shared" si="123"/>
        <v/>
      </c>
      <c r="O738" s="7" t="str">
        <f t="shared" si="124"/>
        <v/>
      </c>
      <c r="P738" s="7" t="str">
        <f t="shared" si="125"/>
        <v/>
      </c>
      <c r="Q738" s="7" t="str">
        <f t="shared" si="126"/>
        <v/>
      </c>
      <c r="R738" s="7" t="str">
        <f t="shared" si="127"/>
        <v/>
      </c>
      <c r="S738" s="7" t="str">
        <f t="shared" si="128"/>
        <v/>
      </c>
      <c r="T738" s="7" t="str">
        <f t="shared" si="129"/>
        <v/>
      </c>
      <c r="U738" s="7" t="str">
        <f t="shared" si="130"/>
        <v/>
      </c>
      <c r="V738" s="7" t="str">
        <f t="shared" si="131"/>
        <v/>
      </c>
      <c r="W738" s="60" t="str">
        <f>IF(ISNUMBER(V738),IF(ISNA(VLOOKUP(I738,'Distances Lookup Table'!D:E,2,FALSE)),V738*'General Settings'!$F$6,IF(VLOOKUP(I738,'Distances Lookup Table'!D:E,2,FALSE)="",V738*'General Settings'!$F$6,VLOOKUP(I738,'Distances Lookup Table'!D:E,2,FALSE))),"")</f>
        <v/>
      </c>
      <c r="X738" s="18" t="str">
        <f>IF(D738&lt;&gt;"",'Workers Settings'!H738,"")</f>
        <v/>
      </c>
      <c r="Y738" s="18" t="str">
        <f>IF(D738&lt;&gt;"",'Workers Settings'!I738,"")</f>
        <v/>
      </c>
      <c r="Z738" s="29" t="str">
        <f>IF('Workers Settings'!L738&lt;&gt;"",'Workers Settings'!L738,'Workers Settings'!K738)</f>
        <v/>
      </c>
      <c r="AA738" s="29" t="str">
        <f>IF(D738&lt;&gt;"",IF('Workers Settings'!L738&lt;&gt;"",'Workers Settings'!L738,'Workers Settings'!K738),"")</f>
        <v/>
      </c>
    </row>
    <row r="739" spans="1:27" x14ac:dyDescent="0.25">
      <c r="A739" s="7">
        <f t="shared" si="122"/>
        <v>735</v>
      </c>
      <c r="B739" s="7" t="str">
        <f>IF('Workers Settings'!B739&lt;&gt;"",'Workers Settings'!B739,"")</f>
        <v/>
      </c>
      <c r="C739" s="7" t="str">
        <f>IF('Workers Settings'!C739&lt;&gt;"",'Workers Settings'!C739,"")</f>
        <v/>
      </c>
      <c r="D739" s="17"/>
      <c r="E739" s="17"/>
      <c r="F739" s="17"/>
      <c r="G739" s="7" t="str">
        <f>IF(D739&lt;&gt;"",IF('Workers Settings'!D739="","",'Workers Settings'!D739),"")</f>
        <v/>
      </c>
      <c r="H739" s="7" t="str">
        <f>IF(D739&lt;&gt;"",'Workers Settings'!E739,"")</f>
        <v/>
      </c>
      <c r="I739" s="7" t="str">
        <f t="shared" si="121"/>
        <v/>
      </c>
      <c r="J739" s="7" t="str">
        <f>IF('Workers Settings'!F739&lt;&gt;"",'Workers Settings'!F739,"")</f>
        <v/>
      </c>
      <c r="K739" s="7" t="str">
        <f>IF('Workers Settings'!G739&lt;&gt;"",'Workers Settings'!G739,"")</f>
        <v/>
      </c>
      <c r="L739" s="7" t="str">
        <f>IF(D739="","",IF(VLOOKUP(D739,'Demand Locations'!B:D,2,FALSE)="","",VLOOKUP(D739,'Demand Locations'!B:D,2,FALSE)))</f>
        <v/>
      </c>
      <c r="M739" s="7" t="str">
        <f>IF(D739="","",IF(VLOOKUP(D739,'Demand Locations'!B:D,3,FALSE)="","",VLOOKUP(D739,'Demand Locations'!B:D,3,FALSE)))</f>
        <v/>
      </c>
      <c r="N739" s="7" t="str">
        <f t="shared" si="123"/>
        <v/>
      </c>
      <c r="O739" s="7" t="str">
        <f t="shared" si="124"/>
        <v/>
      </c>
      <c r="P739" s="7" t="str">
        <f t="shared" si="125"/>
        <v/>
      </c>
      <c r="Q739" s="7" t="str">
        <f t="shared" si="126"/>
        <v/>
      </c>
      <c r="R739" s="7" t="str">
        <f t="shared" si="127"/>
        <v/>
      </c>
      <c r="S739" s="7" t="str">
        <f t="shared" si="128"/>
        <v/>
      </c>
      <c r="T739" s="7" t="str">
        <f t="shared" si="129"/>
        <v/>
      </c>
      <c r="U739" s="7" t="str">
        <f t="shared" si="130"/>
        <v/>
      </c>
      <c r="V739" s="7" t="str">
        <f t="shared" si="131"/>
        <v/>
      </c>
      <c r="W739" s="60" t="str">
        <f>IF(ISNUMBER(V739),IF(ISNA(VLOOKUP(I739,'Distances Lookup Table'!D:E,2,FALSE)),V739*'General Settings'!$F$6,IF(VLOOKUP(I739,'Distances Lookup Table'!D:E,2,FALSE)="",V739*'General Settings'!$F$6,VLOOKUP(I739,'Distances Lookup Table'!D:E,2,FALSE))),"")</f>
        <v/>
      </c>
      <c r="X739" s="18" t="str">
        <f>IF(D739&lt;&gt;"",'Workers Settings'!H739,"")</f>
        <v/>
      </c>
      <c r="Y739" s="18" t="str">
        <f>IF(D739&lt;&gt;"",'Workers Settings'!I739,"")</f>
        <v/>
      </c>
      <c r="Z739" s="29" t="str">
        <f>IF('Workers Settings'!L739&lt;&gt;"",'Workers Settings'!L739,'Workers Settings'!K739)</f>
        <v/>
      </c>
      <c r="AA739" s="29" t="str">
        <f>IF(D739&lt;&gt;"",IF('Workers Settings'!L739&lt;&gt;"",'Workers Settings'!L739,'Workers Settings'!K739),"")</f>
        <v/>
      </c>
    </row>
    <row r="740" spans="1:27" x14ac:dyDescent="0.25">
      <c r="A740" s="7">
        <f t="shared" si="122"/>
        <v>736</v>
      </c>
      <c r="B740" s="7" t="str">
        <f>IF('Workers Settings'!B740&lt;&gt;"",'Workers Settings'!B740,"")</f>
        <v/>
      </c>
      <c r="C740" s="7" t="str">
        <f>IF('Workers Settings'!C740&lt;&gt;"",'Workers Settings'!C740,"")</f>
        <v/>
      </c>
      <c r="D740" s="17"/>
      <c r="E740" s="17"/>
      <c r="F740" s="17"/>
      <c r="G740" s="7" t="str">
        <f>IF(D740&lt;&gt;"",IF('Workers Settings'!D740="","",'Workers Settings'!D740),"")</f>
        <v/>
      </c>
      <c r="H740" s="7" t="str">
        <f>IF(D740&lt;&gt;"",'Workers Settings'!E740,"")</f>
        <v/>
      </c>
      <c r="I740" s="7" t="str">
        <f t="shared" si="121"/>
        <v/>
      </c>
      <c r="J740" s="7" t="str">
        <f>IF('Workers Settings'!F740&lt;&gt;"",'Workers Settings'!F740,"")</f>
        <v/>
      </c>
      <c r="K740" s="7" t="str">
        <f>IF('Workers Settings'!G740&lt;&gt;"",'Workers Settings'!G740,"")</f>
        <v/>
      </c>
      <c r="L740" s="7" t="str">
        <f>IF(D740="","",IF(VLOOKUP(D740,'Demand Locations'!B:D,2,FALSE)="","",VLOOKUP(D740,'Demand Locations'!B:D,2,FALSE)))</f>
        <v/>
      </c>
      <c r="M740" s="7" t="str">
        <f>IF(D740="","",IF(VLOOKUP(D740,'Demand Locations'!B:D,3,FALSE)="","",VLOOKUP(D740,'Demand Locations'!B:D,3,FALSE)))</f>
        <v/>
      </c>
      <c r="N740" s="7" t="str">
        <f t="shared" si="123"/>
        <v/>
      </c>
      <c r="O740" s="7" t="str">
        <f t="shared" si="124"/>
        <v/>
      </c>
      <c r="P740" s="7" t="str">
        <f t="shared" si="125"/>
        <v/>
      </c>
      <c r="Q740" s="7" t="str">
        <f t="shared" si="126"/>
        <v/>
      </c>
      <c r="R740" s="7" t="str">
        <f t="shared" si="127"/>
        <v/>
      </c>
      <c r="S740" s="7" t="str">
        <f t="shared" si="128"/>
        <v/>
      </c>
      <c r="T740" s="7" t="str">
        <f t="shared" si="129"/>
        <v/>
      </c>
      <c r="U740" s="7" t="str">
        <f t="shared" si="130"/>
        <v/>
      </c>
      <c r="V740" s="7" t="str">
        <f t="shared" si="131"/>
        <v/>
      </c>
      <c r="W740" s="60" t="str">
        <f>IF(ISNUMBER(V740),IF(ISNA(VLOOKUP(I740,'Distances Lookup Table'!D:E,2,FALSE)),V740*'General Settings'!$F$6,IF(VLOOKUP(I740,'Distances Lookup Table'!D:E,2,FALSE)="",V740*'General Settings'!$F$6,VLOOKUP(I740,'Distances Lookup Table'!D:E,2,FALSE))),"")</f>
        <v/>
      </c>
      <c r="X740" s="18" t="str">
        <f>IF(D740&lt;&gt;"",'Workers Settings'!H740,"")</f>
        <v/>
      </c>
      <c r="Y740" s="18" t="str">
        <f>IF(D740&lt;&gt;"",'Workers Settings'!I740,"")</f>
        <v/>
      </c>
      <c r="Z740" s="29" t="str">
        <f>IF('Workers Settings'!L740&lt;&gt;"",'Workers Settings'!L740,'Workers Settings'!K740)</f>
        <v/>
      </c>
      <c r="AA740" s="29" t="str">
        <f>IF(D740&lt;&gt;"",IF('Workers Settings'!L740&lt;&gt;"",'Workers Settings'!L740,'Workers Settings'!K740),"")</f>
        <v/>
      </c>
    </row>
    <row r="741" spans="1:27" x14ac:dyDescent="0.25">
      <c r="A741" s="7">
        <f t="shared" si="122"/>
        <v>737</v>
      </c>
      <c r="B741" s="7" t="str">
        <f>IF('Workers Settings'!B741&lt;&gt;"",'Workers Settings'!B741,"")</f>
        <v/>
      </c>
      <c r="C741" s="7" t="str">
        <f>IF('Workers Settings'!C741&lt;&gt;"",'Workers Settings'!C741,"")</f>
        <v/>
      </c>
      <c r="D741" s="17"/>
      <c r="E741" s="17"/>
      <c r="F741" s="17"/>
      <c r="G741" s="7" t="str">
        <f>IF(D741&lt;&gt;"",IF('Workers Settings'!D741="","",'Workers Settings'!D741),"")</f>
        <v/>
      </c>
      <c r="H741" s="7" t="str">
        <f>IF(D741&lt;&gt;"",'Workers Settings'!E741,"")</f>
        <v/>
      </c>
      <c r="I741" s="7" t="str">
        <f t="shared" si="121"/>
        <v/>
      </c>
      <c r="J741" s="7" t="str">
        <f>IF('Workers Settings'!F741&lt;&gt;"",'Workers Settings'!F741,"")</f>
        <v/>
      </c>
      <c r="K741" s="7" t="str">
        <f>IF('Workers Settings'!G741&lt;&gt;"",'Workers Settings'!G741,"")</f>
        <v/>
      </c>
      <c r="L741" s="7" t="str">
        <f>IF(D741="","",IF(VLOOKUP(D741,'Demand Locations'!B:D,2,FALSE)="","",VLOOKUP(D741,'Demand Locations'!B:D,2,FALSE)))</f>
        <v/>
      </c>
      <c r="M741" s="7" t="str">
        <f>IF(D741="","",IF(VLOOKUP(D741,'Demand Locations'!B:D,3,FALSE)="","",VLOOKUP(D741,'Demand Locations'!B:D,3,FALSE)))</f>
        <v/>
      </c>
      <c r="N741" s="7" t="str">
        <f t="shared" si="123"/>
        <v/>
      </c>
      <c r="O741" s="7" t="str">
        <f t="shared" si="124"/>
        <v/>
      </c>
      <c r="P741" s="7" t="str">
        <f t="shared" si="125"/>
        <v/>
      </c>
      <c r="Q741" s="7" t="str">
        <f t="shared" si="126"/>
        <v/>
      </c>
      <c r="R741" s="7" t="str">
        <f t="shared" si="127"/>
        <v/>
      </c>
      <c r="S741" s="7" t="str">
        <f t="shared" si="128"/>
        <v/>
      </c>
      <c r="T741" s="7" t="str">
        <f t="shared" si="129"/>
        <v/>
      </c>
      <c r="U741" s="7" t="str">
        <f t="shared" si="130"/>
        <v/>
      </c>
      <c r="V741" s="7" t="str">
        <f t="shared" si="131"/>
        <v/>
      </c>
      <c r="W741" s="60" t="str">
        <f>IF(ISNUMBER(V741),IF(ISNA(VLOOKUP(I741,'Distances Lookup Table'!D:E,2,FALSE)),V741*'General Settings'!$F$6,IF(VLOOKUP(I741,'Distances Lookup Table'!D:E,2,FALSE)="",V741*'General Settings'!$F$6,VLOOKUP(I741,'Distances Lookup Table'!D:E,2,FALSE))),"")</f>
        <v/>
      </c>
      <c r="X741" s="18" t="str">
        <f>IF(D741&lt;&gt;"",'Workers Settings'!H741,"")</f>
        <v/>
      </c>
      <c r="Y741" s="18" t="str">
        <f>IF(D741&lt;&gt;"",'Workers Settings'!I741,"")</f>
        <v/>
      </c>
      <c r="Z741" s="29" t="str">
        <f>IF('Workers Settings'!L741&lt;&gt;"",'Workers Settings'!L741,'Workers Settings'!K741)</f>
        <v/>
      </c>
      <c r="AA741" s="29" t="str">
        <f>IF(D741&lt;&gt;"",IF('Workers Settings'!L741&lt;&gt;"",'Workers Settings'!L741,'Workers Settings'!K741),"")</f>
        <v/>
      </c>
    </row>
    <row r="742" spans="1:27" x14ac:dyDescent="0.25">
      <c r="A742" s="7">
        <f t="shared" si="122"/>
        <v>738</v>
      </c>
      <c r="B742" s="7" t="str">
        <f>IF('Workers Settings'!B742&lt;&gt;"",'Workers Settings'!B742,"")</f>
        <v/>
      </c>
      <c r="C742" s="7" t="str">
        <f>IF('Workers Settings'!C742&lt;&gt;"",'Workers Settings'!C742,"")</f>
        <v/>
      </c>
      <c r="D742" s="17"/>
      <c r="E742" s="17"/>
      <c r="F742" s="17"/>
      <c r="G742" s="7" t="str">
        <f>IF(D742&lt;&gt;"",IF('Workers Settings'!D742="","",'Workers Settings'!D742),"")</f>
        <v/>
      </c>
      <c r="H742" s="7" t="str">
        <f>IF(D742&lt;&gt;"",'Workers Settings'!E742,"")</f>
        <v/>
      </c>
      <c r="I742" s="7" t="str">
        <f t="shared" si="121"/>
        <v/>
      </c>
      <c r="J742" s="7" t="str">
        <f>IF('Workers Settings'!F742&lt;&gt;"",'Workers Settings'!F742,"")</f>
        <v/>
      </c>
      <c r="K742" s="7" t="str">
        <f>IF('Workers Settings'!G742&lt;&gt;"",'Workers Settings'!G742,"")</f>
        <v/>
      </c>
      <c r="L742" s="7" t="str">
        <f>IF(D742="","",IF(VLOOKUP(D742,'Demand Locations'!B:D,2,FALSE)="","",VLOOKUP(D742,'Demand Locations'!B:D,2,FALSE)))</f>
        <v/>
      </c>
      <c r="M742" s="7" t="str">
        <f>IF(D742="","",IF(VLOOKUP(D742,'Demand Locations'!B:D,3,FALSE)="","",VLOOKUP(D742,'Demand Locations'!B:D,3,FALSE)))</f>
        <v/>
      </c>
      <c r="N742" s="7" t="str">
        <f t="shared" si="123"/>
        <v/>
      </c>
      <c r="O742" s="7" t="str">
        <f t="shared" si="124"/>
        <v/>
      </c>
      <c r="P742" s="7" t="str">
        <f t="shared" si="125"/>
        <v/>
      </c>
      <c r="Q742" s="7" t="str">
        <f t="shared" si="126"/>
        <v/>
      </c>
      <c r="R742" s="7" t="str">
        <f t="shared" si="127"/>
        <v/>
      </c>
      <c r="S742" s="7" t="str">
        <f t="shared" si="128"/>
        <v/>
      </c>
      <c r="T742" s="7" t="str">
        <f t="shared" si="129"/>
        <v/>
      </c>
      <c r="U742" s="7" t="str">
        <f t="shared" si="130"/>
        <v/>
      </c>
      <c r="V742" s="7" t="str">
        <f t="shared" si="131"/>
        <v/>
      </c>
      <c r="W742" s="60" t="str">
        <f>IF(ISNUMBER(V742),IF(ISNA(VLOOKUP(I742,'Distances Lookup Table'!D:E,2,FALSE)),V742*'General Settings'!$F$6,IF(VLOOKUP(I742,'Distances Lookup Table'!D:E,2,FALSE)="",V742*'General Settings'!$F$6,VLOOKUP(I742,'Distances Lookup Table'!D:E,2,FALSE))),"")</f>
        <v/>
      </c>
      <c r="X742" s="18" t="str">
        <f>IF(D742&lt;&gt;"",'Workers Settings'!H742,"")</f>
        <v/>
      </c>
      <c r="Y742" s="18" t="str">
        <f>IF(D742&lt;&gt;"",'Workers Settings'!I742,"")</f>
        <v/>
      </c>
      <c r="Z742" s="29" t="str">
        <f>IF('Workers Settings'!L742&lt;&gt;"",'Workers Settings'!L742,'Workers Settings'!K742)</f>
        <v/>
      </c>
      <c r="AA742" s="29" t="str">
        <f>IF(D742&lt;&gt;"",IF('Workers Settings'!L742&lt;&gt;"",'Workers Settings'!L742,'Workers Settings'!K742),"")</f>
        <v/>
      </c>
    </row>
    <row r="743" spans="1:27" x14ac:dyDescent="0.25">
      <c r="A743" s="7">
        <f t="shared" si="122"/>
        <v>739</v>
      </c>
      <c r="B743" s="7" t="str">
        <f>IF('Workers Settings'!B743&lt;&gt;"",'Workers Settings'!B743,"")</f>
        <v/>
      </c>
      <c r="C743" s="7" t="str">
        <f>IF('Workers Settings'!C743&lt;&gt;"",'Workers Settings'!C743,"")</f>
        <v/>
      </c>
      <c r="D743" s="17"/>
      <c r="E743" s="17"/>
      <c r="F743" s="17"/>
      <c r="G743" s="7" t="str">
        <f>IF(D743&lt;&gt;"",IF('Workers Settings'!D743="","",'Workers Settings'!D743),"")</f>
        <v/>
      </c>
      <c r="H743" s="7" t="str">
        <f>IF(D743&lt;&gt;"",'Workers Settings'!E743,"")</f>
        <v/>
      </c>
      <c r="I743" s="7" t="str">
        <f t="shared" si="121"/>
        <v/>
      </c>
      <c r="J743" s="7" t="str">
        <f>IF('Workers Settings'!F743&lt;&gt;"",'Workers Settings'!F743,"")</f>
        <v/>
      </c>
      <c r="K743" s="7" t="str">
        <f>IF('Workers Settings'!G743&lt;&gt;"",'Workers Settings'!G743,"")</f>
        <v/>
      </c>
      <c r="L743" s="7" t="str">
        <f>IF(D743="","",IF(VLOOKUP(D743,'Demand Locations'!B:D,2,FALSE)="","",VLOOKUP(D743,'Demand Locations'!B:D,2,FALSE)))</f>
        <v/>
      </c>
      <c r="M743" s="7" t="str">
        <f>IF(D743="","",IF(VLOOKUP(D743,'Demand Locations'!B:D,3,FALSE)="","",VLOOKUP(D743,'Demand Locations'!B:D,3,FALSE)))</f>
        <v/>
      </c>
      <c r="N743" s="7" t="str">
        <f t="shared" si="123"/>
        <v/>
      </c>
      <c r="O743" s="7" t="str">
        <f t="shared" si="124"/>
        <v/>
      </c>
      <c r="P743" s="7" t="str">
        <f t="shared" si="125"/>
        <v/>
      </c>
      <c r="Q743" s="7" t="str">
        <f t="shared" si="126"/>
        <v/>
      </c>
      <c r="R743" s="7" t="str">
        <f t="shared" si="127"/>
        <v/>
      </c>
      <c r="S743" s="7" t="str">
        <f t="shared" si="128"/>
        <v/>
      </c>
      <c r="T743" s="7" t="str">
        <f t="shared" si="129"/>
        <v/>
      </c>
      <c r="U743" s="7" t="str">
        <f t="shared" si="130"/>
        <v/>
      </c>
      <c r="V743" s="7" t="str">
        <f t="shared" si="131"/>
        <v/>
      </c>
      <c r="W743" s="60" t="str">
        <f>IF(ISNUMBER(V743),IF(ISNA(VLOOKUP(I743,'Distances Lookup Table'!D:E,2,FALSE)),V743*'General Settings'!$F$6,IF(VLOOKUP(I743,'Distances Lookup Table'!D:E,2,FALSE)="",V743*'General Settings'!$F$6,VLOOKUP(I743,'Distances Lookup Table'!D:E,2,FALSE))),"")</f>
        <v/>
      </c>
      <c r="X743" s="18" t="str">
        <f>IF(D743&lt;&gt;"",'Workers Settings'!H743,"")</f>
        <v/>
      </c>
      <c r="Y743" s="18" t="str">
        <f>IF(D743&lt;&gt;"",'Workers Settings'!I743,"")</f>
        <v/>
      </c>
      <c r="Z743" s="29" t="str">
        <f>IF('Workers Settings'!L743&lt;&gt;"",'Workers Settings'!L743,'Workers Settings'!K743)</f>
        <v/>
      </c>
      <c r="AA743" s="29" t="str">
        <f>IF(D743&lt;&gt;"",IF('Workers Settings'!L743&lt;&gt;"",'Workers Settings'!L743,'Workers Settings'!K743),"")</f>
        <v/>
      </c>
    </row>
    <row r="744" spans="1:27" x14ac:dyDescent="0.25">
      <c r="A744" s="7">
        <f t="shared" si="122"/>
        <v>740</v>
      </c>
      <c r="B744" s="7" t="str">
        <f>IF('Workers Settings'!B744&lt;&gt;"",'Workers Settings'!B744,"")</f>
        <v/>
      </c>
      <c r="C744" s="7" t="str">
        <f>IF('Workers Settings'!C744&lt;&gt;"",'Workers Settings'!C744,"")</f>
        <v/>
      </c>
      <c r="D744" s="17"/>
      <c r="E744" s="17"/>
      <c r="F744" s="17"/>
      <c r="G744" s="7" t="str">
        <f>IF(D744&lt;&gt;"",IF('Workers Settings'!D744="","",'Workers Settings'!D744),"")</f>
        <v/>
      </c>
      <c r="H744" s="7" t="str">
        <f>IF(D744&lt;&gt;"",'Workers Settings'!E744,"")</f>
        <v/>
      </c>
      <c r="I744" s="7" t="str">
        <f t="shared" si="121"/>
        <v/>
      </c>
      <c r="J744" s="7" t="str">
        <f>IF('Workers Settings'!F744&lt;&gt;"",'Workers Settings'!F744,"")</f>
        <v/>
      </c>
      <c r="K744" s="7" t="str">
        <f>IF('Workers Settings'!G744&lt;&gt;"",'Workers Settings'!G744,"")</f>
        <v/>
      </c>
      <c r="L744" s="7" t="str">
        <f>IF(D744="","",IF(VLOOKUP(D744,'Demand Locations'!B:D,2,FALSE)="","",VLOOKUP(D744,'Demand Locations'!B:D,2,FALSE)))</f>
        <v/>
      </c>
      <c r="M744" s="7" t="str">
        <f>IF(D744="","",IF(VLOOKUP(D744,'Demand Locations'!B:D,3,FALSE)="","",VLOOKUP(D744,'Demand Locations'!B:D,3,FALSE)))</f>
        <v/>
      </c>
      <c r="N744" s="7" t="str">
        <f t="shared" si="123"/>
        <v/>
      </c>
      <c r="O744" s="7" t="str">
        <f t="shared" si="124"/>
        <v/>
      </c>
      <c r="P744" s="7" t="str">
        <f t="shared" si="125"/>
        <v/>
      </c>
      <c r="Q744" s="7" t="str">
        <f t="shared" si="126"/>
        <v/>
      </c>
      <c r="R744" s="7" t="str">
        <f t="shared" si="127"/>
        <v/>
      </c>
      <c r="S744" s="7" t="str">
        <f t="shared" si="128"/>
        <v/>
      </c>
      <c r="T744" s="7" t="str">
        <f t="shared" si="129"/>
        <v/>
      </c>
      <c r="U744" s="7" t="str">
        <f t="shared" si="130"/>
        <v/>
      </c>
      <c r="V744" s="7" t="str">
        <f t="shared" si="131"/>
        <v/>
      </c>
      <c r="W744" s="60" t="str">
        <f>IF(ISNUMBER(V744),IF(ISNA(VLOOKUP(I744,'Distances Lookup Table'!D:E,2,FALSE)),V744*'General Settings'!$F$6,IF(VLOOKUP(I744,'Distances Lookup Table'!D:E,2,FALSE)="",V744*'General Settings'!$F$6,VLOOKUP(I744,'Distances Lookup Table'!D:E,2,FALSE))),"")</f>
        <v/>
      </c>
      <c r="X744" s="18" t="str">
        <f>IF(D744&lt;&gt;"",'Workers Settings'!H744,"")</f>
        <v/>
      </c>
      <c r="Y744" s="18" t="str">
        <f>IF(D744&lt;&gt;"",'Workers Settings'!I744,"")</f>
        <v/>
      </c>
      <c r="Z744" s="29" t="str">
        <f>IF('Workers Settings'!L744&lt;&gt;"",'Workers Settings'!L744,'Workers Settings'!K744)</f>
        <v/>
      </c>
      <c r="AA744" s="29" t="str">
        <f>IF(D744&lt;&gt;"",IF('Workers Settings'!L744&lt;&gt;"",'Workers Settings'!L744,'Workers Settings'!K744),"")</f>
        <v/>
      </c>
    </row>
    <row r="745" spans="1:27" x14ac:dyDescent="0.25">
      <c r="A745" s="7">
        <f t="shared" si="122"/>
        <v>741</v>
      </c>
      <c r="B745" s="7" t="str">
        <f>IF('Workers Settings'!B745&lt;&gt;"",'Workers Settings'!B745,"")</f>
        <v/>
      </c>
      <c r="C745" s="7" t="str">
        <f>IF('Workers Settings'!C745&lt;&gt;"",'Workers Settings'!C745,"")</f>
        <v/>
      </c>
      <c r="D745" s="17"/>
      <c r="E745" s="17"/>
      <c r="F745" s="17"/>
      <c r="G745" s="7" t="str">
        <f>IF(D745&lt;&gt;"",IF('Workers Settings'!D745="","",'Workers Settings'!D745),"")</f>
        <v/>
      </c>
      <c r="H745" s="7" t="str">
        <f>IF(D745&lt;&gt;"",'Workers Settings'!E745,"")</f>
        <v/>
      </c>
      <c r="I745" s="7" t="str">
        <f t="shared" si="121"/>
        <v/>
      </c>
      <c r="J745" s="7" t="str">
        <f>IF('Workers Settings'!F745&lt;&gt;"",'Workers Settings'!F745,"")</f>
        <v/>
      </c>
      <c r="K745" s="7" t="str">
        <f>IF('Workers Settings'!G745&lt;&gt;"",'Workers Settings'!G745,"")</f>
        <v/>
      </c>
      <c r="L745" s="7" t="str">
        <f>IF(D745="","",IF(VLOOKUP(D745,'Demand Locations'!B:D,2,FALSE)="","",VLOOKUP(D745,'Demand Locations'!B:D,2,FALSE)))</f>
        <v/>
      </c>
      <c r="M745" s="7" t="str">
        <f>IF(D745="","",IF(VLOOKUP(D745,'Demand Locations'!B:D,3,FALSE)="","",VLOOKUP(D745,'Demand Locations'!B:D,3,FALSE)))</f>
        <v/>
      </c>
      <c r="N745" s="7" t="str">
        <f t="shared" si="123"/>
        <v/>
      </c>
      <c r="O745" s="7" t="str">
        <f t="shared" si="124"/>
        <v/>
      </c>
      <c r="P745" s="7" t="str">
        <f t="shared" si="125"/>
        <v/>
      </c>
      <c r="Q745" s="7" t="str">
        <f t="shared" si="126"/>
        <v/>
      </c>
      <c r="R745" s="7" t="str">
        <f t="shared" si="127"/>
        <v/>
      </c>
      <c r="S745" s="7" t="str">
        <f t="shared" si="128"/>
        <v/>
      </c>
      <c r="T745" s="7" t="str">
        <f t="shared" si="129"/>
        <v/>
      </c>
      <c r="U745" s="7" t="str">
        <f t="shared" si="130"/>
        <v/>
      </c>
      <c r="V745" s="7" t="str">
        <f t="shared" si="131"/>
        <v/>
      </c>
      <c r="W745" s="60" t="str">
        <f>IF(ISNUMBER(V745),IF(ISNA(VLOOKUP(I745,'Distances Lookup Table'!D:E,2,FALSE)),V745*'General Settings'!$F$6,IF(VLOOKUP(I745,'Distances Lookup Table'!D:E,2,FALSE)="",V745*'General Settings'!$F$6,VLOOKUP(I745,'Distances Lookup Table'!D:E,2,FALSE))),"")</f>
        <v/>
      </c>
      <c r="X745" s="18" t="str">
        <f>IF(D745&lt;&gt;"",'Workers Settings'!H745,"")</f>
        <v/>
      </c>
      <c r="Y745" s="18" t="str">
        <f>IF(D745&lt;&gt;"",'Workers Settings'!I745,"")</f>
        <v/>
      </c>
      <c r="Z745" s="29" t="str">
        <f>IF('Workers Settings'!L745&lt;&gt;"",'Workers Settings'!L745,'Workers Settings'!K745)</f>
        <v/>
      </c>
      <c r="AA745" s="29" t="str">
        <f>IF(D745&lt;&gt;"",IF('Workers Settings'!L745&lt;&gt;"",'Workers Settings'!L745,'Workers Settings'!K745),"")</f>
        <v/>
      </c>
    </row>
    <row r="746" spans="1:27" x14ac:dyDescent="0.25">
      <c r="A746" s="7">
        <f t="shared" si="122"/>
        <v>742</v>
      </c>
      <c r="B746" s="7" t="str">
        <f>IF('Workers Settings'!B746&lt;&gt;"",'Workers Settings'!B746,"")</f>
        <v/>
      </c>
      <c r="C746" s="7" t="str">
        <f>IF('Workers Settings'!C746&lt;&gt;"",'Workers Settings'!C746,"")</f>
        <v/>
      </c>
      <c r="D746" s="17"/>
      <c r="E746" s="17"/>
      <c r="F746" s="17"/>
      <c r="G746" s="7" t="str">
        <f>IF(D746&lt;&gt;"",IF('Workers Settings'!D746="","",'Workers Settings'!D746),"")</f>
        <v/>
      </c>
      <c r="H746" s="7" t="str">
        <f>IF(D746&lt;&gt;"",'Workers Settings'!E746,"")</f>
        <v/>
      </c>
      <c r="I746" s="7" t="str">
        <f t="shared" si="121"/>
        <v/>
      </c>
      <c r="J746" s="7" t="str">
        <f>IF('Workers Settings'!F746&lt;&gt;"",'Workers Settings'!F746,"")</f>
        <v/>
      </c>
      <c r="K746" s="7" t="str">
        <f>IF('Workers Settings'!G746&lt;&gt;"",'Workers Settings'!G746,"")</f>
        <v/>
      </c>
      <c r="L746" s="7" t="str">
        <f>IF(D746="","",IF(VLOOKUP(D746,'Demand Locations'!B:D,2,FALSE)="","",VLOOKUP(D746,'Demand Locations'!B:D,2,FALSE)))</f>
        <v/>
      </c>
      <c r="M746" s="7" t="str">
        <f>IF(D746="","",IF(VLOOKUP(D746,'Demand Locations'!B:D,3,FALSE)="","",VLOOKUP(D746,'Demand Locations'!B:D,3,FALSE)))</f>
        <v/>
      </c>
      <c r="N746" s="7" t="str">
        <f t="shared" si="123"/>
        <v/>
      </c>
      <c r="O746" s="7" t="str">
        <f t="shared" si="124"/>
        <v/>
      </c>
      <c r="P746" s="7" t="str">
        <f t="shared" si="125"/>
        <v/>
      </c>
      <c r="Q746" s="7" t="str">
        <f t="shared" si="126"/>
        <v/>
      </c>
      <c r="R746" s="7" t="str">
        <f t="shared" si="127"/>
        <v/>
      </c>
      <c r="S746" s="7" t="str">
        <f t="shared" si="128"/>
        <v/>
      </c>
      <c r="T746" s="7" t="str">
        <f t="shared" si="129"/>
        <v/>
      </c>
      <c r="U746" s="7" t="str">
        <f t="shared" si="130"/>
        <v/>
      </c>
      <c r="V746" s="7" t="str">
        <f t="shared" si="131"/>
        <v/>
      </c>
      <c r="W746" s="60" t="str">
        <f>IF(ISNUMBER(V746),IF(ISNA(VLOOKUP(I746,'Distances Lookup Table'!D:E,2,FALSE)),V746*'General Settings'!$F$6,IF(VLOOKUP(I746,'Distances Lookup Table'!D:E,2,FALSE)="",V746*'General Settings'!$F$6,VLOOKUP(I746,'Distances Lookup Table'!D:E,2,FALSE))),"")</f>
        <v/>
      </c>
      <c r="X746" s="18" t="str">
        <f>IF(D746&lt;&gt;"",'Workers Settings'!H746,"")</f>
        <v/>
      </c>
      <c r="Y746" s="18" t="str">
        <f>IF(D746&lt;&gt;"",'Workers Settings'!I746,"")</f>
        <v/>
      </c>
      <c r="Z746" s="29" t="str">
        <f>IF('Workers Settings'!L746&lt;&gt;"",'Workers Settings'!L746,'Workers Settings'!K746)</f>
        <v/>
      </c>
      <c r="AA746" s="29" t="str">
        <f>IF(D746&lt;&gt;"",IF('Workers Settings'!L746&lt;&gt;"",'Workers Settings'!L746,'Workers Settings'!K746),"")</f>
        <v/>
      </c>
    </row>
    <row r="747" spans="1:27" x14ac:dyDescent="0.25">
      <c r="A747" s="7">
        <f t="shared" si="122"/>
        <v>743</v>
      </c>
      <c r="B747" s="7" t="str">
        <f>IF('Workers Settings'!B747&lt;&gt;"",'Workers Settings'!B747,"")</f>
        <v/>
      </c>
      <c r="C747" s="7" t="str">
        <f>IF('Workers Settings'!C747&lt;&gt;"",'Workers Settings'!C747,"")</f>
        <v/>
      </c>
      <c r="D747" s="17"/>
      <c r="E747" s="17"/>
      <c r="F747" s="17"/>
      <c r="G747" s="7" t="str">
        <f>IF(D747&lt;&gt;"",IF('Workers Settings'!D747="","",'Workers Settings'!D747),"")</f>
        <v/>
      </c>
      <c r="H747" s="7" t="str">
        <f>IF(D747&lt;&gt;"",'Workers Settings'!E747,"")</f>
        <v/>
      </c>
      <c r="I747" s="7" t="str">
        <f t="shared" si="121"/>
        <v/>
      </c>
      <c r="J747" s="7" t="str">
        <f>IF('Workers Settings'!F747&lt;&gt;"",'Workers Settings'!F747,"")</f>
        <v/>
      </c>
      <c r="K747" s="7" t="str">
        <f>IF('Workers Settings'!G747&lt;&gt;"",'Workers Settings'!G747,"")</f>
        <v/>
      </c>
      <c r="L747" s="7" t="str">
        <f>IF(D747="","",IF(VLOOKUP(D747,'Demand Locations'!B:D,2,FALSE)="","",VLOOKUP(D747,'Demand Locations'!B:D,2,FALSE)))</f>
        <v/>
      </c>
      <c r="M747" s="7" t="str">
        <f>IF(D747="","",IF(VLOOKUP(D747,'Demand Locations'!B:D,3,FALSE)="","",VLOOKUP(D747,'Demand Locations'!B:D,3,FALSE)))</f>
        <v/>
      </c>
      <c r="N747" s="7" t="str">
        <f t="shared" si="123"/>
        <v/>
      </c>
      <c r="O747" s="7" t="str">
        <f t="shared" si="124"/>
        <v/>
      </c>
      <c r="P747" s="7" t="str">
        <f t="shared" si="125"/>
        <v/>
      </c>
      <c r="Q747" s="7" t="str">
        <f t="shared" si="126"/>
        <v/>
      </c>
      <c r="R747" s="7" t="str">
        <f t="shared" si="127"/>
        <v/>
      </c>
      <c r="S747" s="7" t="str">
        <f t="shared" si="128"/>
        <v/>
      </c>
      <c r="T747" s="7" t="str">
        <f t="shared" si="129"/>
        <v/>
      </c>
      <c r="U747" s="7" t="str">
        <f t="shared" si="130"/>
        <v/>
      </c>
      <c r="V747" s="7" t="str">
        <f t="shared" si="131"/>
        <v/>
      </c>
      <c r="W747" s="60" t="str">
        <f>IF(ISNUMBER(V747),IF(ISNA(VLOOKUP(I747,'Distances Lookup Table'!D:E,2,FALSE)),V747*'General Settings'!$F$6,IF(VLOOKUP(I747,'Distances Lookup Table'!D:E,2,FALSE)="",V747*'General Settings'!$F$6,VLOOKUP(I747,'Distances Lookup Table'!D:E,2,FALSE))),"")</f>
        <v/>
      </c>
      <c r="X747" s="18" t="str">
        <f>IF(D747&lt;&gt;"",'Workers Settings'!H747,"")</f>
        <v/>
      </c>
      <c r="Y747" s="18" t="str">
        <f>IF(D747&lt;&gt;"",'Workers Settings'!I747,"")</f>
        <v/>
      </c>
      <c r="Z747" s="29" t="str">
        <f>IF('Workers Settings'!L747&lt;&gt;"",'Workers Settings'!L747,'Workers Settings'!K747)</f>
        <v/>
      </c>
      <c r="AA747" s="29" t="str">
        <f>IF(D747&lt;&gt;"",IF('Workers Settings'!L747&lt;&gt;"",'Workers Settings'!L747,'Workers Settings'!K747),"")</f>
        <v/>
      </c>
    </row>
    <row r="748" spans="1:27" x14ac:dyDescent="0.25">
      <c r="A748" s="7">
        <f t="shared" si="122"/>
        <v>744</v>
      </c>
      <c r="B748" s="7" t="str">
        <f>IF('Workers Settings'!B748&lt;&gt;"",'Workers Settings'!B748,"")</f>
        <v/>
      </c>
      <c r="C748" s="7" t="str">
        <f>IF('Workers Settings'!C748&lt;&gt;"",'Workers Settings'!C748,"")</f>
        <v/>
      </c>
      <c r="D748" s="17"/>
      <c r="E748" s="17"/>
      <c r="F748" s="17"/>
      <c r="G748" s="7" t="str">
        <f>IF(D748&lt;&gt;"",IF('Workers Settings'!D748="","",'Workers Settings'!D748),"")</f>
        <v/>
      </c>
      <c r="H748" s="7" t="str">
        <f>IF(D748&lt;&gt;"",'Workers Settings'!E748,"")</f>
        <v/>
      </c>
      <c r="I748" s="7" t="str">
        <f t="shared" si="121"/>
        <v/>
      </c>
      <c r="J748" s="7" t="str">
        <f>IF('Workers Settings'!F748&lt;&gt;"",'Workers Settings'!F748,"")</f>
        <v/>
      </c>
      <c r="K748" s="7" t="str">
        <f>IF('Workers Settings'!G748&lt;&gt;"",'Workers Settings'!G748,"")</f>
        <v/>
      </c>
      <c r="L748" s="7" t="str">
        <f>IF(D748="","",IF(VLOOKUP(D748,'Demand Locations'!B:D,2,FALSE)="","",VLOOKUP(D748,'Demand Locations'!B:D,2,FALSE)))</f>
        <v/>
      </c>
      <c r="M748" s="7" t="str">
        <f>IF(D748="","",IF(VLOOKUP(D748,'Demand Locations'!B:D,3,FALSE)="","",VLOOKUP(D748,'Demand Locations'!B:D,3,FALSE)))</f>
        <v/>
      </c>
      <c r="N748" s="7" t="str">
        <f t="shared" si="123"/>
        <v/>
      </c>
      <c r="O748" s="7" t="str">
        <f t="shared" si="124"/>
        <v/>
      </c>
      <c r="P748" s="7" t="str">
        <f t="shared" si="125"/>
        <v/>
      </c>
      <c r="Q748" s="7" t="str">
        <f t="shared" si="126"/>
        <v/>
      </c>
      <c r="R748" s="7" t="str">
        <f t="shared" si="127"/>
        <v/>
      </c>
      <c r="S748" s="7" t="str">
        <f t="shared" si="128"/>
        <v/>
      </c>
      <c r="T748" s="7" t="str">
        <f t="shared" si="129"/>
        <v/>
      </c>
      <c r="U748" s="7" t="str">
        <f t="shared" si="130"/>
        <v/>
      </c>
      <c r="V748" s="7" t="str">
        <f t="shared" si="131"/>
        <v/>
      </c>
      <c r="W748" s="60" t="str">
        <f>IF(ISNUMBER(V748),IF(ISNA(VLOOKUP(I748,'Distances Lookup Table'!D:E,2,FALSE)),V748*'General Settings'!$F$6,IF(VLOOKUP(I748,'Distances Lookup Table'!D:E,2,FALSE)="",V748*'General Settings'!$F$6,VLOOKUP(I748,'Distances Lookup Table'!D:E,2,FALSE))),"")</f>
        <v/>
      </c>
      <c r="X748" s="18" t="str">
        <f>IF(D748&lt;&gt;"",'Workers Settings'!H748,"")</f>
        <v/>
      </c>
      <c r="Y748" s="18" t="str">
        <f>IF(D748&lt;&gt;"",'Workers Settings'!I748,"")</f>
        <v/>
      </c>
      <c r="Z748" s="29" t="str">
        <f>IF('Workers Settings'!L748&lt;&gt;"",'Workers Settings'!L748,'Workers Settings'!K748)</f>
        <v/>
      </c>
      <c r="AA748" s="29" t="str">
        <f>IF(D748&lt;&gt;"",IF('Workers Settings'!L748&lt;&gt;"",'Workers Settings'!L748,'Workers Settings'!K748),"")</f>
        <v/>
      </c>
    </row>
    <row r="749" spans="1:27" x14ac:dyDescent="0.25">
      <c r="A749" s="7">
        <f t="shared" si="122"/>
        <v>745</v>
      </c>
      <c r="B749" s="7" t="str">
        <f>IF('Workers Settings'!B749&lt;&gt;"",'Workers Settings'!B749,"")</f>
        <v/>
      </c>
      <c r="C749" s="7" t="str">
        <f>IF('Workers Settings'!C749&lt;&gt;"",'Workers Settings'!C749,"")</f>
        <v/>
      </c>
      <c r="D749" s="17"/>
      <c r="E749" s="17"/>
      <c r="F749" s="17"/>
      <c r="G749" s="7" t="str">
        <f>IF(D749&lt;&gt;"",IF('Workers Settings'!D749="","",'Workers Settings'!D749),"")</f>
        <v/>
      </c>
      <c r="H749" s="7" t="str">
        <f>IF(D749&lt;&gt;"",'Workers Settings'!E749,"")</f>
        <v/>
      </c>
      <c r="I749" s="7" t="str">
        <f t="shared" si="121"/>
        <v/>
      </c>
      <c r="J749" s="7" t="str">
        <f>IF('Workers Settings'!F749&lt;&gt;"",'Workers Settings'!F749,"")</f>
        <v/>
      </c>
      <c r="K749" s="7" t="str">
        <f>IF('Workers Settings'!G749&lt;&gt;"",'Workers Settings'!G749,"")</f>
        <v/>
      </c>
      <c r="L749" s="7" t="str">
        <f>IF(D749="","",IF(VLOOKUP(D749,'Demand Locations'!B:D,2,FALSE)="","",VLOOKUP(D749,'Demand Locations'!B:D,2,FALSE)))</f>
        <v/>
      </c>
      <c r="M749" s="7" t="str">
        <f>IF(D749="","",IF(VLOOKUP(D749,'Demand Locations'!B:D,3,FALSE)="","",VLOOKUP(D749,'Demand Locations'!B:D,3,FALSE)))</f>
        <v/>
      </c>
      <c r="N749" s="7" t="str">
        <f t="shared" si="123"/>
        <v/>
      </c>
      <c r="O749" s="7" t="str">
        <f t="shared" si="124"/>
        <v/>
      </c>
      <c r="P749" s="7" t="str">
        <f t="shared" si="125"/>
        <v/>
      </c>
      <c r="Q749" s="7" t="str">
        <f t="shared" si="126"/>
        <v/>
      </c>
      <c r="R749" s="7" t="str">
        <f t="shared" si="127"/>
        <v/>
      </c>
      <c r="S749" s="7" t="str">
        <f t="shared" si="128"/>
        <v/>
      </c>
      <c r="T749" s="7" t="str">
        <f t="shared" si="129"/>
        <v/>
      </c>
      <c r="U749" s="7" t="str">
        <f t="shared" si="130"/>
        <v/>
      </c>
      <c r="V749" s="7" t="str">
        <f t="shared" si="131"/>
        <v/>
      </c>
      <c r="W749" s="60" t="str">
        <f>IF(ISNUMBER(V749),IF(ISNA(VLOOKUP(I749,'Distances Lookup Table'!D:E,2,FALSE)),V749*'General Settings'!$F$6,IF(VLOOKUP(I749,'Distances Lookup Table'!D:E,2,FALSE)="",V749*'General Settings'!$F$6,VLOOKUP(I749,'Distances Lookup Table'!D:E,2,FALSE))),"")</f>
        <v/>
      </c>
      <c r="X749" s="18" t="str">
        <f>IF(D749&lt;&gt;"",'Workers Settings'!H749,"")</f>
        <v/>
      </c>
      <c r="Y749" s="18" t="str">
        <f>IF(D749&lt;&gt;"",'Workers Settings'!I749,"")</f>
        <v/>
      </c>
      <c r="Z749" s="29" t="str">
        <f>IF('Workers Settings'!L749&lt;&gt;"",'Workers Settings'!L749,'Workers Settings'!K749)</f>
        <v/>
      </c>
      <c r="AA749" s="29" t="str">
        <f>IF(D749&lt;&gt;"",IF('Workers Settings'!L749&lt;&gt;"",'Workers Settings'!L749,'Workers Settings'!K749),"")</f>
        <v/>
      </c>
    </row>
    <row r="750" spans="1:27" x14ac:dyDescent="0.25">
      <c r="A750" s="7">
        <f t="shared" si="122"/>
        <v>746</v>
      </c>
      <c r="B750" s="7" t="str">
        <f>IF('Workers Settings'!B750&lt;&gt;"",'Workers Settings'!B750,"")</f>
        <v/>
      </c>
      <c r="C750" s="7" t="str">
        <f>IF('Workers Settings'!C750&lt;&gt;"",'Workers Settings'!C750,"")</f>
        <v/>
      </c>
      <c r="D750" s="17"/>
      <c r="E750" s="17"/>
      <c r="F750" s="17"/>
      <c r="G750" s="7" t="str">
        <f>IF(D750&lt;&gt;"",IF('Workers Settings'!D750="","",'Workers Settings'!D750),"")</f>
        <v/>
      </c>
      <c r="H750" s="7" t="str">
        <f>IF(D750&lt;&gt;"",'Workers Settings'!E750,"")</f>
        <v/>
      </c>
      <c r="I750" s="7" t="str">
        <f t="shared" si="121"/>
        <v/>
      </c>
      <c r="J750" s="7" t="str">
        <f>IF('Workers Settings'!F750&lt;&gt;"",'Workers Settings'!F750,"")</f>
        <v/>
      </c>
      <c r="K750" s="7" t="str">
        <f>IF('Workers Settings'!G750&lt;&gt;"",'Workers Settings'!G750,"")</f>
        <v/>
      </c>
      <c r="L750" s="7" t="str">
        <f>IF(D750="","",IF(VLOOKUP(D750,'Demand Locations'!B:D,2,FALSE)="","",VLOOKUP(D750,'Demand Locations'!B:D,2,FALSE)))</f>
        <v/>
      </c>
      <c r="M750" s="7" t="str">
        <f>IF(D750="","",IF(VLOOKUP(D750,'Demand Locations'!B:D,3,FALSE)="","",VLOOKUP(D750,'Demand Locations'!B:D,3,FALSE)))</f>
        <v/>
      </c>
      <c r="N750" s="7" t="str">
        <f t="shared" si="123"/>
        <v/>
      </c>
      <c r="O750" s="7" t="str">
        <f t="shared" si="124"/>
        <v/>
      </c>
      <c r="P750" s="7" t="str">
        <f t="shared" si="125"/>
        <v/>
      </c>
      <c r="Q750" s="7" t="str">
        <f t="shared" si="126"/>
        <v/>
      </c>
      <c r="R750" s="7" t="str">
        <f t="shared" si="127"/>
        <v/>
      </c>
      <c r="S750" s="7" t="str">
        <f t="shared" si="128"/>
        <v/>
      </c>
      <c r="T750" s="7" t="str">
        <f t="shared" si="129"/>
        <v/>
      </c>
      <c r="U750" s="7" t="str">
        <f t="shared" si="130"/>
        <v/>
      </c>
      <c r="V750" s="7" t="str">
        <f t="shared" si="131"/>
        <v/>
      </c>
      <c r="W750" s="60" t="str">
        <f>IF(ISNUMBER(V750),IF(ISNA(VLOOKUP(I750,'Distances Lookup Table'!D:E,2,FALSE)),V750*'General Settings'!$F$6,IF(VLOOKUP(I750,'Distances Lookup Table'!D:E,2,FALSE)="",V750*'General Settings'!$F$6,VLOOKUP(I750,'Distances Lookup Table'!D:E,2,FALSE))),"")</f>
        <v/>
      </c>
      <c r="X750" s="18" t="str">
        <f>IF(D750&lt;&gt;"",'Workers Settings'!H750,"")</f>
        <v/>
      </c>
      <c r="Y750" s="18" t="str">
        <f>IF(D750&lt;&gt;"",'Workers Settings'!I750,"")</f>
        <v/>
      </c>
      <c r="Z750" s="29" t="str">
        <f>IF('Workers Settings'!L750&lt;&gt;"",'Workers Settings'!L750,'Workers Settings'!K750)</f>
        <v/>
      </c>
      <c r="AA750" s="29" t="str">
        <f>IF(D750&lt;&gt;"",IF('Workers Settings'!L750&lt;&gt;"",'Workers Settings'!L750,'Workers Settings'!K750),"")</f>
        <v/>
      </c>
    </row>
    <row r="751" spans="1:27" x14ac:dyDescent="0.25">
      <c r="A751" s="7">
        <f t="shared" si="122"/>
        <v>747</v>
      </c>
      <c r="B751" s="7" t="str">
        <f>IF('Workers Settings'!B751&lt;&gt;"",'Workers Settings'!B751,"")</f>
        <v/>
      </c>
      <c r="C751" s="7" t="str">
        <f>IF('Workers Settings'!C751&lt;&gt;"",'Workers Settings'!C751,"")</f>
        <v/>
      </c>
      <c r="D751" s="17"/>
      <c r="E751" s="17"/>
      <c r="F751" s="17"/>
      <c r="G751" s="7" t="str">
        <f>IF(D751&lt;&gt;"",IF('Workers Settings'!D751="","",'Workers Settings'!D751),"")</f>
        <v/>
      </c>
      <c r="H751" s="7" t="str">
        <f>IF(D751&lt;&gt;"",'Workers Settings'!E751,"")</f>
        <v/>
      </c>
      <c r="I751" s="7" t="str">
        <f t="shared" si="121"/>
        <v/>
      </c>
      <c r="J751" s="7" t="str">
        <f>IF('Workers Settings'!F751&lt;&gt;"",'Workers Settings'!F751,"")</f>
        <v/>
      </c>
      <c r="K751" s="7" t="str">
        <f>IF('Workers Settings'!G751&lt;&gt;"",'Workers Settings'!G751,"")</f>
        <v/>
      </c>
      <c r="L751" s="7" t="str">
        <f>IF(D751="","",IF(VLOOKUP(D751,'Demand Locations'!B:D,2,FALSE)="","",VLOOKUP(D751,'Demand Locations'!B:D,2,FALSE)))</f>
        <v/>
      </c>
      <c r="M751" s="7" t="str">
        <f>IF(D751="","",IF(VLOOKUP(D751,'Demand Locations'!B:D,3,FALSE)="","",VLOOKUP(D751,'Demand Locations'!B:D,3,FALSE)))</f>
        <v/>
      </c>
      <c r="N751" s="7" t="str">
        <f t="shared" si="123"/>
        <v/>
      </c>
      <c r="O751" s="7" t="str">
        <f t="shared" si="124"/>
        <v/>
      </c>
      <c r="P751" s="7" t="str">
        <f t="shared" si="125"/>
        <v/>
      </c>
      <c r="Q751" s="7" t="str">
        <f t="shared" si="126"/>
        <v/>
      </c>
      <c r="R751" s="7" t="str">
        <f t="shared" si="127"/>
        <v/>
      </c>
      <c r="S751" s="7" t="str">
        <f t="shared" si="128"/>
        <v/>
      </c>
      <c r="T751" s="7" t="str">
        <f t="shared" si="129"/>
        <v/>
      </c>
      <c r="U751" s="7" t="str">
        <f t="shared" si="130"/>
        <v/>
      </c>
      <c r="V751" s="7" t="str">
        <f t="shared" si="131"/>
        <v/>
      </c>
      <c r="W751" s="60" t="str">
        <f>IF(ISNUMBER(V751),IF(ISNA(VLOOKUP(I751,'Distances Lookup Table'!D:E,2,FALSE)),V751*'General Settings'!$F$6,IF(VLOOKUP(I751,'Distances Lookup Table'!D:E,2,FALSE)="",V751*'General Settings'!$F$6,VLOOKUP(I751,'Distances Lookup Table'!D:E,2,FALSE))),"")</f>
        <v/>
      </c>
      <c r="X751" s="18" t="str">
        <f>IF(D751&lt;&gt;"",'Workers Settings'!H751,"")</f>
        <v/>
      </c>
      <c r="Y751" s="18" t="str">
        <f>IF(D751&lt;&gt;"",'Workers Settings'!I751,"")</f>
        <v/>
      </c>
      <c r="Z751" s="29" t="str">
        <f>IF('Workers Settings'!L751&lt;&gt;"",'Workers Settings'!L751,'Workers Settings'!K751)</f>
        <v/>
      </c>
      <c r="AA751" s="29" t="str">
        <f>IF(D751&lt;&gt;"",IF('Workers Settings'!L751&lt;&gt;"",'Workers Settings'!L751,'Workers Settings'!K751),"")</f>
        <v/>
      </c>
    </row>
    <row r="752" spans="1:27" x14ac:dyDescent="0.25">
      <c r="A752" s="7">
        <f t="shared" si="122"/>
        <v>748</v>
      </c>
      <c r="B752" s="7" t="str">
        <f>IF('Workers Settings'!B752&lt;&gt;"",'Workers Settings'!B752,"")</f>
        <v/>
      </c>
      <c r="C752" s="7" t="str">
        <f>IF('Workers Settings'!C752&lt;&gt;"",'Workers Settings'!C752,"")</f>
        <v/>
      </c>
      <c r="D752" s="17"/>
      <c r="E752" s="17"/>
      <c r="F752" s="17"/>
      <c r="G752" s="7" t="str">
        <f>IF(D752&lt;&gt;"",IF('Workers Settings'!D752="","",'Workers Settings'!D752),"")</f>
        <v/>
      </c>
      <c r="H752" s="7" t="str">
        <f>IF(D752&lt;&gt;"",'Workers Settings'!E752,"")</f>
        <v/>
      </c>
      <c r="I752" s="7" t="str">
        <f t="shared" si="121"/>
        <v/>
      </c>
      <c r="J752" s="7" t="str">
        <f>IF('Workers Settings'!F752&lt;&gt;"",'Workers Settings'!F752,"")</f>
        <v/>
      </c>
      <c r="K752" s="7" t="str">
        <f>IF('Workers Settings'!G752&lt;&gt;"",'Workers Settings'!G752,"")</f>
        <v/>
      </c>
      <c r="L752" s="7" t="str">
        <f>IF(D752="","",IF(VLOOKUP(D752,'Demand Locations'!B:D,2,FALSE)="","",VLOOKUP(D752,'Demand Locations'!B:D,2,FALSE)))</f>
        <v/>
      </c>
      <c r="M752" s="7" t="str">
        <f>IF(D752="","",IF(VLOOKUP(D752,'Demand Locations'!B:D,3,FALSE)="","",VLOOKUP(D752,'Demand Locations'!B:D,3,FALSE)))</f>
        <v/>
      </c>
      <c r="N752" s="7" t="str">
        <f t="shared" si="123"/>
        <v/>
      </c>
      <c r="O752" s="7" t="str">
        <f t="shared" si="124"/>
        <v/>
      </c>
      <c r="P752" s="7" t="str">
        <f t="shared" si="125"/>
        <v/>
      </c>
      <c r="Q752" s="7" t="str">
        <f t="shared" si="126"/>
        <v/>
      </c>
      <c r="R752" s="7" t="str">
        <f t="shared" si="127"/>
        <v/>
      </c>
      <c r="S752" s="7" t="str">
        <f t="shared" si="128"/>
        <v/>
      </c>
      <c r="T752" s="7" t="str">
        <f t="shared" si="129"/>
        <v/>
      </c>
      <c r="U752" s="7" t="str">
        <f t="shared" si="130"/>
        <v/>
      </c>
      <c r="V752" s="7" t="str">
        <f t="shared" si="131"/>
        <v/>
      </c>
      <c r="W752" s="60" t="str">
        <f>IF(ISNUMBER(V752),IF(ISNA(VLOOKUP(I752,'Distances Lookup Table'!D:E,2,FALSE)),V752*'General Settings'!$F$6,IF(VLOOKUP(I752,'Distances Lookup Table'!D:E,2,FALSE)="",V752*'General Settings'!$F$6,VLOOKUP(I752,'Distances Lookup Table'!D:E,2,FALSE))),"")</f>
        <v/>
      </c>
      <c r="X752" s="18" t="str">
        <f>IF(D752&lt;&gt;"",'Workers Settings'!H752,"")</f>
        <v/>
      </c>
      <c r="Y752" s="18" t="str">
        <f>IF(D752&lt;&gt;"",'Workers Settings'!I752,"")</f>
        <v/>
      </c>
      <c r="Z752" s="29" t="str">
        <f>IF('Workers Settings'!L752&lt;&gt;"",'Workers Settings'!L752,'Workers Settings'!K752)</f>
        <v/>
      </c>
      <c r="AA752" s="29" t="str">
        <f>IF(D752&lt;&gt;"",IF('Workers Settings'!L752&lt;&gt;"",'Workers Settings'!L752,'Workers Settings'!K752),"")</f>
        <v/>
      </c>
    </row>
    <row r="753" spans="1:27" x14ac:dyDescent="0.25">
      <c r="A753" s="7">
        <f t="shared" si="122"/>
        <v>749</v>
      </c>
      <c r="B753" s="7" t="str">
        <f>IF('Workers Settings'!B753&lt;&gt;"",'Workers Settings'!B753,"")</f>
        <v/>
      </c>
      <c r="C753" s="7" t="str">
        <f>IF('Workers Settings'!C753&lt;&gt;"",'Workers Settings'!C753,"")</f>
        <v/>
      </c>
      <c r="D753" s="17"/>
      <c r="E753" s="17"/>
      <c r="F753" s="17"/>
      <c r="G753" s="7" t="str">
        <f>IF(D753&lt;&gt;"",IF('Workers Settings'!D753="","",'Workers Settings'!D753),"")</f>
        <v/>
      </c>
      <c r="H753" s="7" t="str">
        <f>IF(D753&lt;&gt;"",'Workers Settings'!E753,"")</f>
        <v/>
      </c>
      <c r="I753" s="7" t="str">
        <f t="shared" si="121"/>
        <v/>
      </c>
      <c r="J753" s="7" t="str">
        <f>IF('Workers Settings'!F753&lt;&gt;"",'Workers Settings'!F753,"")</f>
        <v/>
      </c>
      <c r="K753" s="7" t="str">
        <f>IF('Workers Settings'!G753&lt;&gt;"",'Workers Settings'!G753,"")</f>
        <v/>
      </c>
      <c r="L753" s="7" t="str">
        <f>IF(D753="","",IF(VLOOKUP(D753,'Demand Locations'!B:D,2,FALSE)="","",VLOOKUP(D753,'Demand Locations'!B:D,2,FALSE)))</f>
        <v/>
      </c>
      <c r="M753" s="7" t="str">
        <f>IF(D753="","",IF(VLOOKUP(D753,'Demand Locations'!B:D,3,FALSE)="","",VLOOKUP(D753,'Demand Locations'!B:D,3,FALSE)))</f>
        <v/>
      </c>
      <c r="N753" s="7" t="str">
        <f t="shared" si="123"/>
        <v/>
      </c>
      <c r="O753" s="7" t="str">
        <f t="shared" si="124"/>
        <v/>
      </c>
      <c r="P753" s="7" t="str">
        <f t="shared" si="125"/>
        <v/>
      </c>
      <c r="Q753" s="7" t="str">
        <f t="shared" si="126"/>
        <v/>
      </c>
      <c r="R753" s="7" t="str">
        <f t="shared" si="127"/>
        <v/>
      </c>
      <c r="S753" s="7" t="str">
        <f t="shared" si="128"/>
        <v/>
      </c>
      <c r="T753" s="7" t="str">
        <f t="shared" si="129"/>
        <v/>
      </c>
      <c r="U753" s="7" t="str">
        <f t="shared" si="130"/>
        <v/>
      </c>
      <c r="V753" s="7" t="str">
        <f t="shared" si="131"/>
        <v/>
      </c>
      <c r="W753" s="60" t="str">
        <f>IF(ISNUMBER(V753),IF(ISNA(VLOOKUP(I753,'Distances Lookup Table'!D:E,2,FALSE)),V753*'General Settings'!$F$6,IF(VLOOKUP(I753,'Distances Lookup Table'!D:E,2,FALSE)="",V753*'General Settings'!$F$6,VLOOKUP(I753,'Distances Lookup Table'!D:E,2,FALSE))),"")</f>
        <v/>
      </c>
      <c r="X753" s="18" t="str">
        <f>IF(D753&lt;&gt;"",'Workers Settings'!H753,"")</f>
        <v/>
      </c>
      <c r="Y753" s="18" t="str">
        <f>IF(D753&lt;&gt;"",'Workers Settings'!I753,"")</f>
        <v/>
      </c>
      <c r="Z753" s="29" t="str">
        <f>IF('Workers Settings'!L753&lt;&gt;"",'Workers Settings'!L753,'Workers Settings'!K753)</f>
        <v/>
      </c>
      <c r="AA753" s="29" t="str">
        <f>IF(D753&lt;&gt;"",IF('Workers Settings'!L753&lt;&gt;"",'Workers Settings'!L753,'Workers Settings'!K753),"")</f>
        <v/>
      </c>
    </row>
    <row r="754" spans="1:27" x14ac:dyDescent="0.25">
      <c r="A754" s="7">
        <f t="shared" si="122"/>
        <v>750</v>
      </c>
      <c r="B754" s="7" t="str">
        <f>IF('Workers Settings'!B754&lt;&gt;"",'Workers Settings'!B754,"")</f>
        <v/>
      </c>
      <c r="C754" s="7" t="str">
        <f>IF('Workers Settings'!C754&lt;&gt;"",'Workers Settings'!C754,"")</f>
        <v/>
      </c>
      <c r="D754" s="17"/>
      <c r="E754" s="17"/>
      <c r="F754" s="17"/>
      <c r="G754" s="7" t="str">
        <f>IF(D754&lt;&gt;"",IF('Workers Settings'!D754="","",'Workers Settings'!D754),"")</f>
        <v/>
      </c>
      <c r="H754" s="7" t="str">
        <f>IF(D754&lt;&gt;"",'Workers Settings'!E754,"")</f>
        <v/>
      </c>
      <c r="I754" s="7" t="str">
        <f t="shared" si="121"/>
        <v/>
      </c>
      <c r="J754" s="7" t="str">
        <f>IF('Workers Settings'!F754&lt;&gt;"",'Workers Settings'!F754,"")</f>
        <v/>
      </c>
      <c r="K754" s="7" t="str">
        <f>IF('Workers Settings'!G754&lt;&gt;"",'Workers Settings'!G754,"")</f>
        <v/>
      </c>
      <c r="L754" s="7" t="str">
        <f>IF(D754="","",IF(VLOOKUP(D754,'Demand Locations'!B:D,2,FALSE)="","",VLOOKUP(D754,'Demand Locations'!B:D,2,FALSE)))</f>
        <v/>
      </c>
      <c r="M754" s="7" t="str">
        <f>IF(D754="","",IF(VLOOKUP(D754,'Demand Locations'!B:D,3,FALSE)="","",VLOOKUP(D754,'Demand Locations'!B:D,3,FALSE)))</f>
        <v/>
      </c>
      <c r="N754" s="7" t="str">
        <f t="shared" si="123"/>
        <v/>
      </c>
      <c r="O754" s="7" t="str">
        <f t="shared" si="124"/>
        <v/>
      </c>
      <c r="P754" s="7" t="str">
        <f t="shared" si="125"/>
        <v/>
      </c>
      <c r="Q754" s="7" t="str">
        <f t="shared" si="126"/>
        <v/>
      </c>
      <c r="R754" s="7" t="str">
        <f t="shared" si="127"/>
        <v/>
      </c>
      <c r="S754" s="7" t="str">
        <f t="shared" si="128"/>
        <v/>
      </c>
      <c r="T754" s="7" t="str">
        <f t="shared" si="129"/>
        <v/>
      </c>
      <c r="U754" s="7" t="str">
        <f t="shared" si="130"/>
        <v/>
      </c>
      <c r="V754" s="7" t="str">
        <f t="shared" si="131"/>
        <v/>
      </c>
      <c r="W754" s="60" t="str">
        <f>IF(ISNUMBER(V754),IF(ISNA(VLOOKUP(I754,'Distances Lookup Table'!D:E,2,FALSE)),V754*'General Settings'!$F$6,IF(VLOOKUP(I754,'Distances Lookup Table'!D:E,2,FALSE)="",V754*'General Settings'!$F$6,VLOOKUP(I754,'Distances Lookup Table'!D:E,2,FALSE))),"")</f>
        <v/>
      </c>
      <c r="X754" s="18" t="str">
        <f>IF(D754&lt;&gt;"",'Workers Settings'!H754,"")</f>
        <v/>
      </c>
      <c r="Y754" s="18" t="str">
        <f>IF(D754&lt;&gt;"",'Workers Settings'!I754,"")</f>
        <v/>
      </c>
      <c r="Z754" s="29" t="str">
        <f>IF('Workers Settings'!L754&lt;&gt;"",'Workers Settings'!L754,'Workers Settings'!K754)</f>
        <v/>
      </c>
      <c r="AA754" s="29" t="str">
        <f>IF(D754&lt;&gt;"",IF('Workers Settings'!L754&lt;&gt;"",'Workers Settings'!L754,'Workers Settings'!K754),"")</f>
        <v/>
      </c>
    </row>
    <row r="755" spans="1:27" x14ac:dyDescent="0.25">
      <c r="A755" s="7">
        <f t="shared" si="122"/>
        <v>751</v>
      </c>
      <c r="B755" s="7" t="str">
        <f>IF('Workers Settings'!B755&lt;&gt;"",'Workers Settings'!B755,"")</f>
        <v/>
      </c>
      <c r="C755" s="7" t="str">
        <f>IF('Workers Settings'!C755&lt;&gt;"",'Workers Settings'!C755,"")</f>
        <v/>
      </c>
      <c r="D755" s="17"/>
      <c r="E755" s="17"/>
      <c r="F755" s="17"/>
      <c r="G755" s="7" t="str">
        <f>IF(D755&lt;&gt;"",IF('Workers Settings'!D755="","",'Workers Settings'!D755),"")</f>
        <v/>
      </c>
      <c r="H755" s="7" t="str">
        <f>IF(D755&lt;&gt;"",'Workers Settings'!E755,"")</f>
        <v/>
      </c>
      <c r="I755" s="7" t="str">
        <f t="shared" si="121"/>
        <v/>
      </c>
      <c r="J755" s="7" t="str">
        <f>IF('Workers Settings'!F755&lt;&gt;"",'Workers Settings'!F755,"")</f>
        <v/>
      </c>
      <c r="K755" s="7" t="str">
        <f>IF('Workers Settings'!G755&lt;&gt;"",'Workers Settings'!G755,"")</f>
        <v/>
      </c>
      <c r="L755" s="7" t="str">
        <f>IF(D755="","",IF(VLOOKUP(D755,'Demand Locations'!B:D,2,FALSE)="","",VLOOKUP(D755,'Demand Locations'!B:D,2,FALSE)))</f>
        <v/>
      </c>
      <c r="M755" s="7" t="str">
        <f>IF(D755="","",IF(VLOOKUP(D755,'Demand Locations'!B:D,3,FALSE)="","",VLOOKUP(D755,'Demand Locations'!B:D,3,FALSE)))</f>
        <v/>
      </c>
      <c r="N755" s="7" t="str">
        <f t="shared" si="123"/>
        <v/>
      </c>
      <c r="O755" s="7" t="str">
        <f t="shared" si="124"/>
        <v/>
      </c>
      <c r="P755" s="7" t="str">
        <f t="shared" si="125"/>
        <v/>
      </c>
      <c r="Q755" s="7" t="str">
        <f t="shared" si="126"/>
        <v/>
      </c>
      <c r="R755" s="7" t="str">
        <f t="shared" si="127"/>
        <v/>
      </c>
      <c r="S755" s="7" t="str">
        <f t="shared" si="128"/>
        <v/>
      </c>
      <c r="T755" s="7" t="str">
        <f t="shared" si="129"/>
        <v/>
      </c>
      <c r="U755" s="7" t="str">
        <f t="shared" si="130"/>
        <v/>
      </c>
      <c r="V755" s="7" t="str">
        <f t="shared" si="131"/>
        <v/>
      </c>
      <c r="W755" s="60" t="str">
        <f>IF(ISNUMBER(V755),IF(ISNA(VLOOKUP(I755,'Distances Lookup Table'!D:E,2,FALSE)),V755*'General Settings'!$F$6,IF(VLOOKUP(I755,'Distances Lookup Table'!D:E,2,FALSE)="",V755*'General Settings'!$F$6,VLOOKUP(I755,'Distances Lookup Table'!D:E,2,FALSE))),"")</f>
        <v/>
      </c>
      <c r="X755" s="18" t="str">
        <f>IF(D755&lt;&gt;"",'Workers Settings'!H755,"")</f>
        <v/>
      </c>
      <c r="Y755" s="18" t="str">
        <f>IF(D755&lt;&gt;"",'Workers Settings'!I755,"")</f>
        <v/>
      </c>
      <c r="Z755" s="29" t="str">
        <f>IF('Workers Settings'!L755&lt;&gt;"",'Workers Settings'!L755,'Workers Settings'!K755)</f>
        <v/>
      </c>
      <c r="AA755" s="29" t="str">
        <f>IF(D755&lt;&gt;"",IF('Workers Settings'!L755&lt;&gt;"",'Workers Settings'!L755,'Workers Settings'!K755),"")</f>
        <v/>
      </c>
    </row>
    <row r="756" spans="1:27" x14ac:dyDescent="0.25">
      <c r="A756" s="7">
        <f t="shared" si="122"/>
        <v>752</v>
      </c>
      <c r="B756" s="7" t="str">
        <f>IF('Workers Settings'!B756&lt;&gt;"",'Workers Settings'!B756,"")</f>
        <v/>
      </c>
      <c r="C756" s="7" t="str">
        <f>IF('Workers Settings'!C756&lt;&gt;"",'Workers Settings'!C756,"")</f>
        <v/>
      </c>
      <c r="D756" s="17"/>
      <c r="E756" s="17"/>
      <c r="F756" s="17"/>
      <c r="G756" s="7" t="str">
        <f>IF(D756&lt;&gt;"",IF('Workers Settings'!D756="","",'Workers Settings'!D756),"")</f>
        <v/>
      </c>
      <c r="H756" s="7" t="str">
        <f>IF(D756&lt;&gt;"",'Workers Settings'!E756,"")</f>
        <v/>
      </c>
      <c r="I756" s="7" t="str">
        <f t="shared" si="121"/>
        <v/>
      </c>
      <c r="J756" s="7" t="str">
        <f>IF('Workers Settings'!F756&lt;&gt;"",'Workers Settings'!F756,"")</f>
        <v/>
      </c>
      <c r="K756" s="7" t="str">
        <f>IF('Workers Settings'!G756&lt;&gt;"",'Workers Settings'!G756,"")</f>
        <v/>
      </c>
      <c r="L756" s="7" t="str">
        <f>IF(D756="","",IF(VLOOKUP(D756,'Demand Locations'!B:D,2,FALSE)="","",VLOOKUP(D756,'Demand Locations'!B:D,2,FALSE)))</f>
        <v/>
      </c>
      <c r="M756" s="7" t="str">
        <f>IF(D756="","",IF(VLOOKUP(D756,'Demand Locations'!B:D,3,FALSE)="","",VLOOKUP(D756,'Demand Locations'!B:D,3,FALSE)))</f>
        <v/>
      </c>
      <c r="N756" s="7" t="str">
        <f t="shared" si="123"/>
        <v/>
      </c>
      <c r="O756" s="7" t="str">
        <f t="shared" si="124"/>
        <v/>
      </c>
      <c r="P756" s="7" t="str">
        <f t="shared" si="125"/>
        <v/>
      </c>
      <c r="Q756" s="7" t="str">
        <f t="shared" si="126"/>
        <v/>
      </c>
      <c r="R756" s="7" t="str">
        <f t="shared" si="127"/>
        <v/>
      </c>
      <c r="S756" s="7" t="str">
        <f t="shared" si="128"/>
        <v/>
      </c>
      <c r="T756" s="7" t="str">
        <f t="shared" si="129"/>
        <v/>
      </c>
      <c r="U756" s="7" t="str">
        <f t="shared" si="130"/>
        <v/>
      </c>
      <c r="V756" s="7" t="str">
        <f t="shared" si="131"/>
        <v/>
      </c>
      <c r="W756" s="60" t="str">
        <f>IF(ISNUMBER(V756),IF(ISNA(VLOOKUP(I756,'Distances Lookup Table'!D:E,2,FALSE)),V756*'General Settings'!$F$6,IF(VLOOKUP(I756,'Distances Lookup Table'!D:E,2,FALSE)="",V756*'General Settings'!$F$6,VLOOKUP(I756,'Distances Lookup Table'!D:E,2,FALSE))),"")</f>
        <v/>
      </c>
      <c r="X756" s="18" t="str">
        <f>IF(D756&lt;&gt;"",'Workers Settings'!H756,"")</f>
        <v/>
      </c>
      <c r="Y756" s="18" t="str">
        <f>IF(D756&lt;&gt;"",'Workers Settings'!I756,"")</f>
        <v/>
      </c>
      <c r="Z756" s="29" t="str">
        <f>IF('Workers Settings'!L756&lt;&gt;"",'Workers Settings'!L756,'Workers Settings'!K756)</f>
        <v/>
      </c>
      <c r="AA756" s="29" t="str">
        <f>IF(D756&lt;&gt;"",IF('Workers Settings'!L756&lt;&gt;"",'Workers Settings'!L756,'Workers Settings'!K756),"")</f>
        <v/>
      </c>
    </row>
    <row r="757" spans="1:27" x14ac:dyDescent="0.25">
      <c r="A757" s="7">
        <f t="shared" si="122"/>
        <v>753</v>
      </c>
      <c r="B757" s="7" t="str">
        <f>IF('Workers Settings'!B757&lt;&gt;"",'Workers Settings'!B757,"")</f>
        <v/>
      </c>
      <c r="C757" s="7" t="str">
        <f>IF('Workers Settings'!C757&lt;&gt;"",'Workers Settings'!C757,"")</f>
        <v/>
      </c>
      <c r="D757" s="17"/>
      <c r="E757" s="17"/>
      <c r="F757" s="17"/>
      <c r="G757" s="7" t="str">
        <f>IF(D757&lt;&gt;"",IF('Workers Settings'!D757="","",'Workers Settings'!D757),"")</f>
        <v/>
      </c>
      <c r="H757" s="7" t="str">
        <f>IF(D757&lt;&gt;"",'Workers Settings'!E757,"")</f>
        <v/>
      </c>
      <c r="I757" s="7" t="str">
        <f t="shared" si="121"/>
        <v/>
      </c>
      <c r="J757" s="7" t="str">
        <f>IF('Workers Settings'!F757&lt;&gt;"",'Workers Settings'!F757,"")</f>
        <v/>
      </c>
      <c r="K757" s="7" t="str">
        <f>IF('Workers Settings'!G757&lt;&gt;"",'Workers Settings'!G757,"")</f>
        <v/>
      </c>
      <c r="L757" s="7" t="str">
        <f>IF(D757="","",IF(VLOOKUP(D757,'Demand Locations'!B:D,2,FALSE)="","",VLOOKUP(D757,'Demand Locations'!B:D,2,FALSE)))</f>
        <v/>
      </c>
      <c r="M757" s="7" t="str">
        <f>IF(D757="","",IF(VLOOKUP(D757,'Demand Locations'!B:D,3,FALSE)="","",VLOOKUP(D757,'Demand Locations'!B:D,3,FALSE)))</f>
        <v/>
      </c>
      <c r="N757" s="7" t="str">
        <f t="shared" si="123"/>
        <v/>
      </c>
      <c r="O757" s="7" t="str">
        <f t="shared" si="124"/>
        <v/>
      </c>
      <c r="P757" s="7" t="str">
        <f t="shared" si="125"/>
        <v/>
      </c>
      <c r="Q757" s="7" t="str">
        <f t="shared" si="126"/>
        <v/>
      </c>
      <c r="R757" s="7" t="str">
        <f t="shared" si="127"/>
        <v/>
      </c>
      <c r="S757" s="7" t="str">
        <f t="shared" si="128"/>
        <v/>
      </c>
      <c r="T757" s="7" t="str">
        <f t="shared" si="129"/>
        <v/>
      </c>
      <c r="U757" s="7" t="str">
        <f t="shared" si="130"/>
        <v/>
      </c>
      <c r="V757" s="7" t="str">
        <f t="shared" si="131"/>
        <v/>
      </c>
      <c r="W757" s="60" t="str">
        <f>IF(ISNUMBER(V757),IF(ISNA(VLOOKUP(I757,'Distances Lookup Table'!D:E,2,FALSE)),V757*'General Settings'!$F$6,IF(VLOOKUP(I757,'Distances Lookup Table'!D:E,2,FALSE)="",V757*'General Settings'!$F$6,VLOOKUP(I757,'Distances Lookup Table'!D:E,2,FALSE))),"")</f>
        <v/>
      </c>
      <c r="X757" s="18" t="str">
        <f>IF(D757&lt;&gt;"",'Workers Settings'!H757,"")</f>
        <v/>
      </c>
      <c r="Y757" s="18" t="str">
        <f>IF(D757&lt;&gt;"",'Workers Settings'!I757,"")</f>
        <v/>
      </c>
      <c r="Z757" s="29" t="str">
        <f>IF('Workers Settings'!L757&lt;&gt;"",'Workers Settings'!L757,'Workers Settings'!K757)</f>
        <v/>
      </c>
      <c r="AA757" s="29" t="str">
        <f>IF(D757&lt;&gt;"",IF('Workers Settings'!L757&lt;&gt;"",'Workers Settings'!L757,'Workers Settings'!K757),"")</f>
        <v/>
      </c>
    </row>
    <row r="758" spans="1:27" x14ac:dyDescent="0.25">
      <c r="A758" s="7">
        <f t="shared" si="122"/>
        <v>754</v>
      </c>
      <c r="B758" s="7" t="str">
        <f>IF('Workers Settings'!B758&lt;&gt;"",'Workers Settings'!B758,"")</f>
        <v/>
      </c>
      <c r="C758" s="7" t="str">
        <f>IF('Workers Settings'!C758&lt;&gt;"",'Workers Settings'!C758,"")</f>
        <v/>
      </c>
      <c r="D758" s="17"/>
      <c r="E758" s="17"/>
      <c r="F758" s="17"/>
      <c r="G758" s="7" t="str">
        <f>IF(D758&lt;&gt;"",IF('Workers Settings'!D758="","",'Workers Settings'!D758),"")</f>
        <v/>
      </c>
      <c r="H758" s="7" t="str">
        <f>IF(D758&lt;&gt;"",'Workers Settings'!E758,"")</f>
        <v/>
      </c>
      <c r="I758" s="7" t="str">
        <f t="shared" si="121"/>
        <v/>
      </c>
      <c r="J758" s="7" t="str">
        <f>IF('Workers Settings'!F758&lt;&gt;"",'Workers Settings'!F758,"")</f>
        <v/>
      </c>
      <c r="K758" s="7" t="str">
        <f>IF('Workers Settings'!G758&lt;&gt;"",'Workers Settings'!G758,"")</f>
        <v/>
      </c>
      <c r="L758" s="7" t="str">
        <f>IF(D758="","",IF(VLOOKUP(D758,'Demand Locations'!B:D,2,FALSE)="","",VLOOKUP(D758,'Demand Locations'!B:D,2,FALSE)))</f>
        <v/>
      </c>
      <c r="M758" s="7" t="str">
        <f>IF(D758="","",IF(VLOOKUP(D758,'Demand Locations'!B:D,3,FALSE)="","",VLOOKUP(D758,'Demand Locations'!B:D,3,FALSE)))</f>
        <v/>
      </c>
      <c r="N758" s="7" t="str">
        <f t="shared" si="123"/>
        <v/>
      </c>
      <c r="O758" s="7" t="str">
        <f t="shared" si="124"/>
        <v/>
      </c>
      <c r="P758" s="7" t="str">
        <f t="shared" si="125"/>
        <v/>
      </c>
      <c r="Q758" s="7" t="str">
        <f t="shared" si="126"/>
        <v/>
      </c>
      <c r="R758" s="7" t="str">
        <f t="shared" si="127"/>
        <v/>
      </c>
      <c r="S758" s="7" t="str">
        <f t="shared" si="128"/>
        <v/>
      </c>
      <c r="T758" s="7" t="str">
        <f t="shared" si="129"/>
        <v/>
      </c>
      <c r="U758" s="7" t="str">
        <f t="shared" si="130"/>
        <v/>
      </c>
      <c r="V758" s="7" t="str">
        <f t="shared" si="131"/>
        <v/>
      </c>
      <c r="W758" s="60" t="str">
        <f>IF(ISNUMBER(V758),IF(ISNA(VLOOKUP(I758,'Distances Lookup Table'!D:E,2,FALSE)),V758*'General Settings'!$F$6,IF(VLOOKUP(I758,'Distances Lookup Table'!D:E,2,FALSE)="",V758*'General Settings'!$F$6,VLOOKUP(I758,'Distances Lookup Table'!D:E,2,FALSE))),"")</f>
        <v/>
      </c>
      <c r="X758" s="18" t="str">
        <f>IF(D758&lt;&gt;"",'Workers Settings'!H758,"")</f>
        <v/>
      </c>
      <c r="Y758" s="18" t="str">
        <f>IF(D758&lt;&gt;"",'Workers Settings'!I758,"")</f>
        <v/>
      </c>
      <c r="Z758" s="29" t="str">
        <f>IF('Workers Settings'!L758&lt;&gt;"",'Workers Settings'!L758,'Workers Settings'!K758)</f>
        <v/>
      </c>
      <c r="AA758" s="29" t="str">
        <f>IF(D758&lt;&gt;"",IF('Workers Settings'!L758&lt;&gt;"",'Workers Settings'!L758,'Workers Settings'!K758),"")</f>
        <v/>
      </c>
    </row>
    <row r="759" spans="1:27" x14ac:dyDescent="0.25">
      <c r="A759" s="7">
        <f t="shared" si="122"/>
        <v>755</v>
      </c>
      <c r="B759" s="7" t="str">
        <f>IF('Workers Settings'!B759&lt;&gt;"",'Workers Settings'!B759,"")</f>
        <v/>
      </c>
      <c r="C759" s="7" t="str">
        <f>IF('Workers Settings'!C759&lt;&gt;"",'Workers Settings'!C759,"")</f>
        <v/>
      </c>
      <c r="D759" s="17"/>
      <c r="E759" s="17"/>
      <c r="F759" s="17"/>
      <c r="G759" s="7" t="str">
        <f>IF(D759&lt;&gt;"",IF('Workers Settings'!D759="","",'Workers Settings'!D759),"")</f>
        <v/>
      </c>
      <c r="H759" s="7" t="str">
        <f>IF(D759&lt;&gt;"",'Workers Settings'!E759,"")</f>
        <v/>
      </c>
      <c r="I759" s="7" t="str">
        <f t="shared" si="121"/>
        <v/>
      </c>
      <c r="J759" s="7" t="str">
        <f>IF('Workers Settings'!F759&lt;&gt;"",'Workers Settings'!F759,"")</f>
        <v/>
      </c>
      <c r="K759" s="7" t="str">
        <f>IF('Workers Settings'!G759&lt;&gt;"",'Workers Settings'!G759,"")</f>
        <v/>
      </c>
      <c r="L759" s="7" t="str">
        <f>IF(D759="","",IF(VLOOKUP(D759,'Demand Locations'!B:D,2,FALSE)="","",VLOOKUP(D759,'Demand Locations'!B:D,2,FALSE)))</f>
        <v/>
      </c>
      <c r="M759" s="7" t="str">
        <f>IF(D759="","",IF(VLOOKUP(D759,'Demand Locations'!B:D,3,FALSE)="","",VLOOKUP(D759,'Demand Locations'!B:D,3,FALSE)))</f>
        <v/>
      </c>
      <c r="N759" s="7" t="str">
        <f t="shared" si="123"/>
        <v/>
      </c>
      <c r="O759" s="7" t="str">
        <f t="shared" si="124"/>
        <v/>
      </c>
      <c r="P759" s="7" t="str">
        <f t="shared" si="125"/>
        <v/>
      </c>
      <c r="Q759" s="7" t="str">
        <f t="shared" si="126"/>
        <v/>
      </c>
      <c r="R759" s="7" t="str">
        <f t="shared" si="127"/>
        <v/>
      </c>
      <c r="S759" s="7" t="str">
        <f t="shared" si="128"/>
        <v/>
      </c>
      <c r="T759" s="7" t="str">
        <f t="shared" si="129"/>
        <v/>
      </c>
      <c r="U759" s="7" t="str">
        <f t="shared" si="130"/>
        <v/>
      </c>
      <c r="V759" s="7" t="str">
        <f t="shared" si="131"/>
        <v/>
      </c>
      <c r="W759" s="60" t="str">
        <f>IF(ISNUMBER(V759),IF(ISNA(VLOOKUP(I759,'Distances Lookup Table'!D:E,2,FALSE)),V759*'General Settings'!$F$6,IF(VLOOKUP(I759,'Distances Lookup Table'!D:E,2,FALSE)="",V759*'General Settings'!$F$6,VLOOKUP(I759,'Distances Lookup Table'!D:E,2,FALSE))),"")</f>
        <v/>
      </c>
      <c r="X759" s="18" t="str">
        <f>IF(D759&lt;&gt;"",'Workers Settings'!H759,"")</f>
        <v/>
      </c>
      <c r="Y759" s="18" t="str">
        <f>IF(D759&lt;&gt;"",'Workers Settings'!I759,"")</f>
        <v/>
      </c>
      <c r="Z759" s="29" t="str">
        <f>IF('Workers Settings'!L759&lt;&gt;"",'Workers Settings'!L759,'Workers Settings'!K759)</f>
        <v/>
      </c>
      <c r="AA759" s="29" t="str">
        <f>IF(D759&lt;&gt;"",IF('Workers Settings'!L759&lt;&gt;"",'Workers Settings'!L759,'Workers Settings'!K759),"")</f>
        <v/>
      </c>
    </row>
    <row r="760" spans="1:27" x14ac:dyDescent="0.25">
      <c r="A760" s="7">
        <f t="shared" si="122"/>
        <v>756</v>
      </c>
      <c r="B760" s="7" t="str">
        <f>IF('Workers Settings'!B760&lt;&gt;"",'Workers Settings'!B760,"")</f>
        <v/>
      </c>
      <c r="C760" s="7" t="str">
        <f>IF('Workers Settings'!C760&lt;&gt;"",'Workers Settings'!C760,"")</f>
        <v/>
      </c>
      <c r="D760" s="17"/>
      <c r="E760" s="17"/>
      <c r="F760" s="17"/>
      <c r="G760" s="7" t="str">
        <f>IF(D760&lt;&gt;"",IF('Workers Settings'!D760="","",'Workers Settings'!D760),"")</f>
        <v/>
      </c>
      <c r="H760" s="7" t="str">
        <f>IF(D760&lt;&gt;"",'Workers Settings'!E760,"")</f>
        <v/>
      </c>
      <c r="I760" s="7" t="str">
        <f t="shared" si="121"/>
        <v/>
      </c>
      <c r="J760" s="7" t="str">
        <f>IF('Workers Settings'!F760&lt;&gt;"",'Workers Settings'!F760,"")</f>
        <v/>
      </c>
      <c r="K760" s="7" t="str">
        <f>IF('Workers Settings'!G760&lt;&gt;"",'Workers Settings'!G760,"")</f>
        <v/>
      </c>
      <c r="L760" s="7" t="str">
        <f>IF(D760="","",IF(VLOOKUP(D760,'Demand Locations'!B:D,2,FALSE)="","",VLOOKUP(D760,'Demand Locations'!B:D,2,FALSE)))</f>
        <v/>
      </c>
      <c r="M760" s="7" t="str">
        <f>IF(D760="","",IF(VLOOKUP(D760,'Demand Locations'!B:D,3,FALSE)="","",VLOOKUP(D760,'Demand Locations'!B:D,3,FALSE)))</f>
        <v/>
      </c>
      <c r="N760" s="7" t="str">
        <f t="shared" si="123"/>
        <v/>
      </c>
      <c r="O760" s="7" t="str">
        <f t="shared" si="124"/>
        <v/>
      </c>
      <c r="P760" s="7" t="str">
        <f t="shared" si="125"/>
        <v/>
      </c>
      <c r="Q760" s="7" t="str">
        <f t="shared" si="126"/>
        <v/>
      </c>
      <c r="R760" s="7" t="str">
        <f t="shared" si="127"/>
        <v/>
      </c>
      <c r="S760" s="7" t="str">
        <f t="shared" si="128"/>
        <v/>
      </c>
      <c r="T760" s="7" t="str">
        <f t="shared" si="129"/>
        <v/>
      </c>
      <c r="U760" s="7" t="str">
        <f t="shared" si="130"/>
        <v/>
      </c>
      <c r="V760" s="7" t="str">
        <f t="shared" si="131"/>
        <v/>
      </c>
      <c r="W760" s="60" t="str">
        <f>IF(ISNUMBER(V760),IF(ISNA(VLOOKUP(I760,'Distances Lookup Table'!D:E,2,FALSE)),V760*'General Settings'!$F$6,IF(VLOOKUP(I760,'Distances Lookup Table'!D:E,2,FALSE)="",V760*'General Settings'!$F$6,VLOOKUP(I760,'Distances Lookup Table'!D:E,2,FALSE))),"")</f>
        <v/>
      </c>
      <c r="X760" s="18" t="str">
        <f>IF(D760&lt;&gt;"",'Workers Settings'!H760,"")</f>
        <v/>
      </c>
      <c r="Y760" s="18" t="str">
        <f>IF(D760&lt;&gt;"",'Workers Settings'!I760,"")</f>
        <v/>
      </c>
      <c r="Z760" s="29" t="str">
        <f>IF('Workers Settings'!L760&lt;&gt;"",'Workers Settings'!L760,'Workers Settings'!K760)</f>
        <v/>
      </c>
      <c r="AA760" s="29" t="str">
        <f>IF(D760&lt;&gt;"",IF('Workers Settings'!L760&lt;&gt;"",'Workers Settings'!L760,'Workers Settings'!K760),"")</f>
        <v/>
      </c>
    </row>
    <row r="761" spans="1:27" x14ac:dyDescent="0.25">
      <c r="A761" s="7">
        <f t="shared" si="122"/>
        <v>757</v>
      </c>
      <c r="B761" s="7" t="str">
        <f>IF('Workers Settings'!B761&lt;&gt;"",'Workers Settings'!B761,"")</f>
        <v/>
      </c>
      <c r="C761" s="7" t="str">
        <f>IF('Workers Settings'!C761&lt;&gt;"",'Workers Settings'!C761,"")</f>
        <v/>
      </c>
      <c r="D761" s="17"/>
      <c r="E761" s="17"/>
      <c r="F761" s="17"/>
      <c r="G761" s="7" t="str">
        <f>IF(D761&lt;&gt;"",IF('Workers Settings'!D761="","",'Workers Settings'!D761),"")</f>
        <v/>
      </c>
      <c r="H761" s="7" t="str">
        <f>IF(D761&lt;&gt;"",'Workers Settings'!E761,"")</f>
        <v/>
      </c>
      <c r="I761" s="7" t="str">
        <f t="shared" si="121"/>
        <v/>
      </c>
      <c r="J761" s="7" t="str">
        <f>IF('Workers Settings'!F761&lt;&gt;"",'Workers Settings'!F761,"")</f>
        <v/>
      </c>
      <c r="K761" s="7" t="str">
        <f>IF('Workers Settings'!G761&lt;&gt;"",'Workers Settings'!G761,"")</f>
        <v/>
      </c>
      <c r="L761" s="7" t="str">
        <f>IF(D761="","",IF(VLOOKUP(D761,'Demand Locations'!B:D,2,FALSE)="","",VLOOKUP(D761,'Demand Locations'!B:D,2,FALSE)))</f>
        <v/>
      </c>
      <c r="M761" s="7" t="str">
        <f>IF(D761="","",IF(VLOOKUP(D761,'Demand Locations'!B:D,3,FALSE)="","",VLOOKUP(D761,'Demand Locations'!B:D,3,FALSE)))</f>
        <v/>
      </c>
      <c r="N761" s="7" t="str">
        <f t="shared" si="123"/>
        <v/>
      </c>
      <c r="O761" s="7" t="str">
        <f t="shared" si="124"/>
        <v/>
      </c>
      <c r="P761" s="7" t="str">
        <f t="shared" si="125"/>
        <v/>
      </c>
      <c r="Q761" s="7" t="str">
        <f t="shared" si="126"/>
        <v/>
      </c>
      <c r="R761" s="7" t="str">
        <f t="shared" si="127"/>
        <v/>
      </c>
      <c r="S761" s="7" t="str">
        <f t="shared" si="128"/>
        <v/>
      </c>
      <c r="T761" s="7" t="str">
        <f t="shared" si="129"/>
        <v/>
      </c>
      <c r="U761" s="7" t="str">
        <f t="shared" si="130"/>
        <v/>
      </c>
      <c r="V761" s="7" t="str">
        <f t="shared" si="131"/>
        <v/>
      </c>
      <c r="W761" s="60" t="str">
        <f>IF(ISNUMBER(V761),IF(ISNA(VLOOKUP(I761,'Distances Lookup Table'!D:E,2,FALSE)),V761*'General Settings'!$F$6,IF(VLOOKUP(I761,'Distances Lookup Table'!D:E,2,FALSE)="",V761*'General Settings'!$F$6,VLOOKUP(I761,'Distances Lookup Table'!D:E,2,FALSE))),"")</f>
        <v/>
      </c>
      <c r="X761" s="18" t="str">
        <f>IF(D761&lt;&gt;"",'Workers Settings'!H761,"")</f>
        <v/>
      </c>
      <c r="Y761" s="18" t="str">
        <f>IF(D761&lt;&gt;"",'Workers Settings'!I761,"")</f>
        <v/>
      </c>
      <c r="Z761" s="29" t="str">
        <f>IF('Workers Settings'!L761&lt;&gt;"",'Workers Settings'!L761,'Workers Settings'!K761)</f>
        <v/>
      </c>
      <c r="AA761" s="29" t="str">
        <f>IF(D761&lt;&gt;"",IF('Workers Settings'!L761&lt;&gt;"",'Workers Settings'!L761,'Workers Settings'!K761),"")</f>
        <v/>
      </c>
    </row>
    <row r="762" spans="1:27" x14ac:dyDescent="0.25">
      <c r="A762" s="7">
        <f t="shared" si="122"/>
        <v>758</v>
      </c>
      <c r="B762" s="7" t="str">
        <f>IF('Workers Settings'!B762&lt;&gt;"",'Workers Settings'!B762,"")</f>
        <v/>
      </c>
      <c r="C762" s="7" t="str">
        <f>IF('Workers Settings'!C762&lt;&gt;"",'Workers Settings'!C762,"")</f>
        <v/>
      </c>
      <c r="D762" s="17"/>
      <c r="E762" s="17"/>
      <c r="F762" s="17"/>
      <c r="G762" s="7" t="str">
        <f>IF(D762&lt;&gt;"",IF('Workers Settings'!D762="","",'Workers Settings'!D762),"")</f>
        <v/>
      </c>
      <c r="H762" s="7" t="str">
        <f>IF(D762&lt;&gt;"",'Workers Settings'!E762,"")</f>
        <v/>
      </c>
      <c r="I762" s="7" t="str">
        <f t="shared" si="121"/>
        <v/>
      </c>
      <c r="J762" s="7" t="str">
        <f>IF('Workers Settings'!F762&lt;&gt;"",'Workers Settings'!F762,"")</f>
        <v/>
      </c>
      <c r="K762" s="7" t="str">
        <f>IF('Workers Settings'!G762&lt;&gt;"",'Workers Settings'!G762,"")</f>
        <v/>
      </c>
      <c r="L762" s="7" t="str">
        <f>IF(D762="","",IF(VLOOKUP(D762,'Demand Locations'!B:D,2,FALSE)="","",VLOOKUP(D762,'Demand Locations'!B:D,2,FALSE)))</f>
        <v/>
      </c>
      <c r="M762" s="7" t="str">
        <f>IF(D762="","",IF(VLOOKUP(D762,'Demand Locations'!B:D,3,FALSE)="","",VLOOKUP(D762,'Demand Locations'!B:D,3,FALSE)))</f>
        <v/>
      </c>
      <c r="N762" s="7" t="str">
        <f t="shared" si="123"/>
        <v/>
      </c>
      <c r="O762" s="7" t="str">
        <f t="shared" si="124"/>
        <v/>
      </c>
      <c r="P762" s="7" t="str">
        <f t="shared" si="125"/>
        <v/>
      </c>
      <c r="Q762" s="7" t="str">
        <f t="shared" si="126"/>
        <v/>
      </c>
      <c r="R762" s="7" t="str">
        <f t="shared" si="127"/>
        <v/>
      </c>
      <c r="S762" s="7" t="str">
        <f t="shared" si="128"/>
        <v/>
      </c>
      <c r="T762" s="7" t="str">
        <f t="shared" si="129"/>
        <v/>
      </c>
      <c r="U762" s="7" t="str">
        <f t="shared" si="130"/>
        <v/>
      </c>
      <c r="V762" s="7" t="str">
        <f t="shared" si="131"/>
        <v/>
      </c>
      <c r="W762" s="60" t="str">
        <f>IF(ISNUMBER(V762),IF(ISNA(VLOOKUP(I762,'Distances Lookup Table'!D:E,2,FALSE)),V762*'General Settings'!$F$6,IF(VLOOKUP(I762,'Distances Lookup Table'!D:E,2,FALSE)="",V762*'General Settings'!$F$6,VLOOKUP(I762,'Distances Lookup Table'!D:E,2,FALSE))),"")</f>
        <v/>
      </c>
      <c r="X762" s="18" t="str">
        <f>IF(D762&lt;&gt;"",'Workers Settings'!H762,"")</f>
        <v/>
      </c>
      <c r="Y762" s="18" t="str">
        <f>IF(D762&lt;&gt;"",'Workers Settings'!I762,"")</f>
        <v/>
      </c>
      <c r="Z762" s="29" t="str">
        <f>IF('Workers Settings'!L762&lt;&gt;"",'Workers Settings'!L762,'Workers Settings'!K762)</f>
        <v/>
      </c>
      <c r="AA762" s="29" t="str">
        <f>IF(D762&lt;&gt;"",IF('Workers Settings'!L762&lt;&gt;"",'Workers Settings'!L762,'Workers Settings'!K762),"")</f>
        <v/>
      </c>
    </row>
    <row r="763" spans="1:27" x14ac:dyDescent="0.25">
      <c r="A763" s="7">
        <f t="shared" si="122"/>
        <v>759</v>
      </c>
      <c r="B763" s="7" t="str">
        <f>IF('Workers Settings'!B763&lt;&gt;"",'Workers Settings'!B763,"")</f>
        <v/>
      </c>
      <c r="C763" s="7" t="str">
        <f>IF('Workers Settings'!C763&lt;&gt;"",'Workers Settings'!C763,"")</f>
        <v/>
      </c>
      <c r="D763" s="17"/>
      <c r="E763" s="17"/>
      <c r="F763" s="17"/>
      <c r="G763" s="7" t="str">
        <f>IF(D763&lt;&gt;"",IF('Workers Settings'!D763="","",'Workers Settings'!D763),"")</f>
        <v/>
      </c>
      <c r="H763" s="7" t="str">
        <f>IF(D763&lt;&gt;"",'Workers Settings'!E763,"")</f>
        <v/>
      </c>
      <c r="I763" s="7" t="str">
        <f t="shared" si="121"/>
        <v/>
      </c>
      <c r="J763" s="7" t="str">
        <f>IF('Workers Settings'!F763&lt;&gt;"",'Workers Settings'!F763,"")</f>
        <v/>
      </c>
      <c r="K763" s="7" t="str">
        <f>IF('Workers Settings'!G763&lt;&gt;"",'Workers Settings'!G763,"")</f>
        <v/>
      </c>
      <c r="L763" s="7" t="str">
        <f>IF(D763="","",IF(VLOOKUP(D763,'Demand Locations'!B:D,2,FALSE)="","",VLOOKUP(D763,'Demand Locations'!B:D,2,FALSE)))</f>
        <v/>
      </c>
      <c r="M763" s="7" t="str">
        <f>IF(D763="","",IF(VLOOKUP(D763,'Demand Locations'!B:D,3,FALSE)="","",VLOOKUP(D763,'Demand Locations'!B:D,3,FALSE)))</f>
        <v/>
      </c>
      <c r="N763" s="7" t="str">
        <f t="shared" si="123"/>
        <v/>
      </c>
      <c r="O763" s="7" t="str">
        <f t="shared" si="124"/>
        <v/>
      </c>
      <c r="P763" s="7" t="str">
        <f t="shared" si="125"/>
        <v/>
      </c>
      <c r="Q763" s="7" t="str">
        <f t="shared" si="126"/>
        <v/>
      </c>
      <c r="R763" s="7" t="str">
        <f t="shared" si="127"/>
        <v/>
      </c>
      <c r="S763" s="7" t="str">
        <f t="shared" si="128"/>
        <v/>
      </c>
      <c r="T763" s="7" t="str">
        <f t="shared" si="129"/>
        <v/>
      </c>
      <c r="U763" s="7" t="str">
        <f t="shared" si="130"/>
        <v/>
      </c>
      <c r="V763" s="7" t="str">
        <f t="shared" si="131"/>
        <v/>
      </c>
      <c r="W763" s="60" t="str">
        <f>IF(ISNUMBER(V763),IF(ISNA(VLOOKUP(I763,'Distances Lookup Table'!D:E,2,FALSE)),V763*'General Settings'!$F$6,IF(VLOOKUP(I763,'Distances Lookup Table'!D:E,2,FALSE)="",V763*'General Settings'!$F$6,VLOOKUP(I763,'Distances Lookup Table'!D:E,2,FALSE))),"")</f>
        <v/>
      </c>
      <c r="X763" s="18" t="str">
        <f>IF(D763&lt;&gt;"",'Workers Settings'!H763,"")</f>
        <v/>
      </c>
      <c r="Y763" s="18" t="str">
        <f>IF(D763&lt;&gt;"",'Workers Settings'!I763,"")</f>
        <v/>
      </c>
      <c r="Z763" s="29" t="str">
        <f>IF('Workers Settings'!L763&lt;&gt;"",'Workers Settings'!L763,'Workers Settings'!K763)</f>
        <v/>
      </c>
      <c r="AA763" s="29" t="str">
        <f>IF(D763&lt;&gt;"",IF('Workers Settings'!L763&lt;&gt;"",'Workers Settings'!L763,'Workers Settings'!K763),"")</f>
        <v/>
      </c>
    </row>
    <row r="764" spans="1:27" x14ac:dyDescent="0.25">
      <c r="A764" s="7">
        <f t="shared" si="122"/>
        <v>760</v>
      </c>
      <c r="B764" s="7" t="str">
        <f>IF('Workers Settings'!B764&lt;&gt;"",'Workers Settings'!B764,"")</f>
        <v/>
      </c>
      <c r="C764" s="7" t="str">
        <f>IF('Workers Settings'!C764&lt;&gt;"",'Workers Settings'!C764,"")</f>
        <v/>
      </c>
      <c r="D764" s="17"/>
      <c r="E764" s="17"/>
      <c r="F764" s="17"/>
      <c r="G764" s="7" t="str">
        <f>IF(D764&lt;&gt;"",IF('Workers Settings'!D764="","",'Workers Settings'!D764),"")</f>
        <v/>
      </c>
      <c r="H764" s="7" t="str">
        <f>IF(D764&lt;&gt;"",'Workers Settings'!E764,"")</f>
        <v/>
      </c>
      <c r="I764" s="7" t="str">
        <f t="shared" si="121"/>
        <v/>
      </c>
      <c r="J764" s="7" t="str">
        <f>IF('Workers Settings'!F764&lt;&gt;"",'Workers Settings'!F764,"")</f>
        <v/>
      </c>
      <c r="K764" s="7" t="str">
        <f>IF('Workers Settings'!G764&lt;&gt;"",'Workers Settings'!G764,"")</f>
        <v/>
      </c>
      <c r="L764" s="7" t="str">
        <f>IF(D764="","",IF(VLOOKUP(D764,'Demand Locations'!B:D,2,FALSE)="","",VLOOKUP(D764,'Demand Locations'!B:D,2,FALSE)))</f>
        <v/>
      </c>
      <c r="M764" s="7" t="str">
        <f>IF(D764="","",IF(VLOOKUP(D764,'Demand Locations'!B:D,3,FALSE)="","",VLOOKUP(D764,'Demand Locations'!B:D,3,FALSE)))</f>
        <v/>
      </c>
      <c r="N764" s="7" t="str">
        <f t="shared" si="123"/>
        <v/>
      </c>
      <c r="O764" s="7" t="str">
        <f t="shared" si="124"/>
        <v/>
      </c>
      <c r="P764" s="7" t="str">
        <f t="shared" si="125"/>
        <v/>
      </c>
      <c r="Q764" s="7" t="str">
        <f t="shared" si="126"/>
        <v/>
      </c>
      <c r="R764" s="7" t="str">
        <f t="shared" si="127"/>
        <v/>
      </c>
      <c r="S764" s="7" t="str">
        <f t="shared" si="128"/>
        <v/>
      </c>
      <c r="T764" s="7" t="str">
        <f t="shared" si="129"/>
        <v/>
      </c>
      <c r="U764" s="7" t="str">
        <f t="shared" si="130"/>
        <v/>
      </c>
      <c r="V764" s="7" t="str">
        <f t="shared" si="131"/>
        <v/>
      </c>
      <c r="W764" s="60" t="str">
        <f>IF(ISNUMBER(V764),IF(ISNA(VLOOKUP(I764,'Distances Lookup Table'!D:E,2,FALSE)),V764*'General Settings'!$F$6,IF(VLOOKUP(I764,'Distances Lookup Table'!D:E,2,FALSE)="",V764*'General Settings'!$F$6,VLOOKUP(I764,'Distances Lookup Table'!D:E,2,FALSE))),"")</f>
        <v/>
      </c>
      <c r="X764" s="18" t="str">
        <f>IF(D764&lt;&gt;"",'Workers Settings'!H764,"")</f>
        <v/>
      </c>
      <c r="Y764" s="18" t="str">
        <f>IF(D764&lt;&gt;"",'Workers Settings'!I764,"")</f>
        <v/>
      </c>
      <c r="Z764" s="29" t="str">
        <f>IF('Workers Settings'!L764&lt;&gt;"",'Workers Settings'!L764,'Workers Settings'!K764)</f>
        <v/>
      </c>
      <c r="AA764" s="29" t="str">
        <f>IF(D764&lt;&gt;"",IF('Workers Settings'!L764&lt;&gt;"",'Workers Settings'!L764,'Workers Settings'!K764),"")</f>
        <v/>
      </c>
    </row>
    <row r="765" spans="1:27" x14ac:dyDescent="0.25">
      <c r="A765" s="7">
        <f t="shared" si="122"/>
        <v>761</v>
      </c>
      <c r="B765" s="7" t="str">
        <f>IF('Workers Settings'!B765&lt;&gt;"",'Workers Settings'!B765,"")</f>
        <v/>
      </c>
      <c r="C765" s="7" t="str">
        <f>IF('Workers Settings'!C765&lt;&gt;"",'Workers Settings'!C765,"")</f>
        <v/>
      </c>
      <c r="D765" s="17"/>
      <c r="E765" s="17"/>
      <c r="F765" s="17"/>
      <c r="G765" s="7" t="str">
        <f>IF(D765&lt;&gt;"",IF('Workers Settings'!D765="","",'Workers Settings'!D765),"")</f>
        <v/>
      </c>
      <c r="H765" s="7" t="str">
        <f>IF(D765&lt;&gt;"",'Workers Settings'!E765,"")</f>
        <v/>
      </c>
      <c r="I765" s="7" t="str">
        <f t="shared" si="121"/>
        <v/>
      </c>
      <c r="J765" s="7" t="str">
        <f>IF('Workers Settings'!F765&lt;&gt;"",'Workers Settings'!F765,"")</f>
        <v/>
      </c>
      <c r="K765" s="7" t="str">
        <f>IF('Workers Settings'!G765&lt;&gt;"",'Workers Settings'!G765,"")</f>
        <v/>
      </c>
      <c r="L765" s="7" t="str">
        <f>IF(D765="","",IF(VLOOKUP(D765,'Demand Locations'!B:D,2,FALSE)="","",VLOOKUP(D765,'Demand Locations'!B:D,2,FALSE)))</f>
        <v/>
      </c>
      <c r="M765" s="7" t="str">
        <f>IF(D765="","",IF(VLOOKUP(D765,'Demand Locations'!B:D,3,FALSE)="","",VLOOKUP(D765,'Demand Locations'!B:D,3,FALSE)))</f>
        <v/>
      </c>
      <c r="N765" s="7" t="str">
        <f t="shared" si="123"/>
        <v/>
      </c>
      <c r="O765" s="7" t="str">
        <f t="shared" si="124"/>
        <v/>
      </c>
      <c r="P765" s="7" t="str">
        <f t="shared" si="125"/>
        <v/>
      </c>
      <c r="Q765" s="7" t="str">
        <f t="shared" si="126"/>
        <v/>
      </c>
      <c r="R765" s="7" t="str">
        <f t="shared" si="127"/>
        <v/>
      </c>
      <c r="S765" s="7" t="str">
        <f t="shared" si="128"/>
        <v/>
      </c>
      <c r="T765" s="7" t="str">
        <f t="shared" si="129"/>
        <v/>
      </c>
      <c r="U765" s="7" t="str">
        <f t="shared" si="130"/>
        <v/>
      </c>
      <c r="V765" s="7" t="str">
        <f t="shared" si="131"/>
        <v/>
      </c>
      <c r="W765" s="60" t="str">
        <f>IF(ISNUMBER(V765),IF(ISNA(VLOOKUP(I765,'Distances Lookup Table'!D:E,2,FALSE)),V765*'General Settings'!$F$6,IF(VLOOKUP(I765,'Distances Lookup Table'!D:E,2,FALSE)="",V765*'General Settings'!$F$6,VLOOKUP(I765,'Distances Lookup Table'!D:E,2,FALSE))),"")</f>
        <v/>
      </c>
      <c r="X765" s="18" t="str">
        <f>IF(D765&lt;&gt;"",'Workers Settings'!H765,"")</f>
        <v/>
      </c>
      <c r="Y765" s="18" t="str">
        <f>IF(D765&lt;&gt;"",'Workers Settings'!I765,"")</f>
        <v/>
      </c>
      <c r="Z765" s="29" t="str">
        <f>IF('Workers Settings'!L765&lt;&gt;"",'Workers Settings'!L765,'Workers Settings'!K765)</f>
        <v/>
      </c>
      <c r="AA765" s="29" t="str">
        <f>IF(D765&lt;&gt;"",IF('Workers Settings'!L765&lt;&gt;"",'Workers Settings'!L765,'Workers Settings'!K765),"")</f>
        <v/>
      </c>
    </row>
    <row r="766" spans="1:27" x14ac:dyDescent="0.25">
      <c r="A766" s="7">
        <f t="shared" si="122"/>
        <v>762</v>
      </c>
      <c r="B766" s="7" t="str">
        <f>IF('Workers Settings'!B766&lt;&gt;"",'Workers Settings'!B766,"")</f>
        <v/>
      </c>
      <c r="C766" s="7" t="str">
        <f>IF('Workers Settings'!C766&lt;&gt;"",'Workers Settings'!C766,"")</f>
        <v/>
      </c>
      <c r="D766" s="17"/>
      <c r="E766" s="17"/>
      <c r="F766" s="17"/>
      <c r="G766" s="7" t="str">
        <f>IF(D766&lt;&gt;"",IF('Workers Settings'!D766="","",'Workers Settings'!D766),"")</f>
        <v/>
      </c>
      <c r="H766" s="7" t="str">
        <f>IF(D766&lt;&gt;"",'Workers Settings'!E766,"")</f>
        <v/>
      </c>
      <c r="I766" s="7" t="str">
        <f t="shared" si="121"/>
        <v/>
      </c>
      <c r="J766" s="7" t="str">
        <f>IF('Workers Settings'!F766&lt;&gt;"",'Workers Settings'!F766,"")</f>
        <v/>
      </c>
      <c r="K766" s="7" t="str">
        <f>IF('Workers Settings'!G766&lt;&gt;"",'Workers Settings'!G766,"")</f>
        <v/>
      </c>
      <c r="L766" s="7" t="str">
        <f>IF(D766="","",IF(VLOOKUP(D766,'Demand Locations'!B:D,2,FALSE)="","",VLOOKUP(D766,'Demand Locations'!B:D,2,FALSE)))</f>
        <v/>
      </c>
      <c r="M766" s="7" t="str">
        <f>IF(D766="","",IF(VLOOKUP(D766,'Demand Locations'!B:D,3,FALSE)="","",VLOOKUP(D766,'Demand Locations'!B:D,3,FALSE)))</f>
        <v/>
      </c>
      <c r="N766" s="7" t="str">
        <f t="shared" si="123"/>
        <v/>
      </c>
      <c r="O766" s="7" t="str">
        <f t="shared" si="124"/>
        <v/>
      </c>
      <c r="P766" s="7" t="str">
        <f t="shared" si="125"/>
        <v/>
      </c>
      <c r="Q766" s="7" t="str">
        <f t="shared" si="126"/>
        <v/>
      </c>
      <c r="R766" s="7" t="str">
        <f t="shared" si="127"/>
        <v/>
      </c>
      <c r="S766" s="7" t="str">
        <f t="shared" si="128"/>
        <v/>
      </c>
      <c r="T766" s="7" t="str">
        <f t="shared" si="129"/>
        <v/>
      </c>
      <c r="U766" s="7" t="str">
        <f t="shared" si="130"/>
        <v/>
      </c>
      <c r="V766" s="7" t="str">
        <f t="shared" si="131"/>
        <v/>
      </c>
      <c r="W766" s="60" t="str">
        <f>IF(ISNUMBER(V766),IF(ISNA(VLOOKUP(I766,'Distances Lookup Table'!D:E,2,FALSE)),V766*'General Settings'!$F$6,IF(VLOOKUP(I766,'Distances Lookup Table'!D:E,2,FALSE)="",V766*'General Settings'!$F$6,VLOOKUP(I766,'Distances Lookup Table'!D:E,2,FALSE))),"")</f>
        <v/>
      </c>
      <c r="X766" s="18" t="str">
        <f>IF(D766&lt;&gt;"",'Workers Settings'!H766,"")</f>
        <v/>
      </c>
      <c r="Y766" s="18" t="str">
        <f>IF(D766&lt;&gt;"",'Workers Settings'!I766,"")</f>
        <v/>
      </c>
      <c r="Z766" s="29" t="str">
        <f>IF('Workers Settings'!L766&lt;&gt;"",'Workers Settings'!L766,'Workers Settings'!K766)</f>
        <v/>
      </c>
      <c r="AA766" s="29" t="str">
        <f>IF(D766&lt;&gt;"",IF('Workers Settings'!L766&lt;&gt;"",'Workers Settings'!L766,'Workers Settings'!K766),"")</f>
        <v/>
      </c>
    </row>
    <row r="767" spans="1:27" x14ac:dyDescent="0.25">
      <c r="A767" s="7">
        <f t="shared" si="122"/>
        <v>763</v>
      </c>
      <c r="B767" s="7" t="str">
        <f>IF('Workers Settings'!B767&lt;&gt;"",'Workers Settings'!B767,"")</f>
        <v/>
      </c>
      <c r="C767" s="7" t="str">
        <f>IF('Workers Settings'!C767&lt;&gt;"",'Workers Settings'!C767,"")</f>
        <v/>
      </c>
      <c r="D767" s="17"/>
      <c r="E767" s="17"/>
      <c r="F767" s="17"/>
      <c r="G767" s="7" t="str">
        <f>IF(D767&lt;&gt;"",IF('Workers Settings'!D767="","",'Workers Settings'!D767),"")</f>
        <v/>
      </c>
      <c r="H767" s="7" t="str">
        <f>IF(D767&lt;&gt;"",'Workers Settings'!E767,"")</f>
        <v/>
      </c>
      <c r="I767" s="7" t="str">
        <f t="shared" si="121"/>
        <v/>
      </c>
      <c r="J767" s="7" t="str">
        <f>IF('Workers Settings'!F767&lt;&gt;"",'Workers Settings'!F767,"")</f>
        <v/>
      </c>
      <c r="K767" s="7" t="str">
        <f>IF('Workers Settings'!G767&lt;&gt;"",'Workers Settings'!G767,"")</f>
        <v/>
      </c>
      <c r="L767" s="7" t="str">
        <f>IF(D767="","",IF(VLOOKUP(D767,'Demand Locations'!B:D,2,FALSE)="","",VLOOKUP(D767,'Demand Locations'!B:D,2,FALSE)))</f>
        <v/>
      </c>
      <c r="M767" s="7" t="str">
        <f>IF(D767="","",IF(VLOOKUP(D767,'Demand Locations'!B:D,3,FALSE)="","",VLOOKUP(D767,'Demand Locations'!B:D,3,FALSE)))</f>
        <v/>
      </c>
      <c r="N767" s="7" t="str">
        <f t="shared" si="123"/>
        <v/>
      </c>
      <c r="O767" s="7" t="str">
        <f t="shared" si="124"/>
        <v/>
      </c>
      <c r="P767" s="7" t="str">
        <f t="shared" si="125"/>
        <v/>
      </c>
      <c r="Q767" s="7" t="str">
        <f t="shared" si="126"/>
        <v/>
      </c>
      <c r="R767" s="7" t="str">
        <f t="shared" si="127"/>
        <v/>
      </c>
      <c r="S767" s="7" t="str">
        <f t="shared" si="128"/>
        <v/>
      </c>
      <c r="T767" s="7" t="str">
        <f t="shared" si="129"/>
        <v/>
      </c>
      <c r="U767" s="7" t="str">
        <f t="shared" si="130"/>
        <v/>
      </c>
      <c r="V767" s="7" t="str">
        <f t="shared" si="131"/>
        <v/>
      </c>
      <c r="W767" s="60" t="str">
        <f>IF(ISNUMBER(V767),IF(ISNA(VLOOKUP(I767,'Distances Lookup Table'!D:E,2,FALSE)),V767*'General Settings'!$F$6,IF(VLOOKUP(I767,'Distances Lookup Table'!D:E,2,FALSE)="",V767*'General Settings'!$F$6,VLOOKUP(I767,'Distances Lookup Table'!D:E,2,FALSE))),"")</f>
        <v/>
      </c>
      <c r="X767" s="18" t="str">
        <f>IF(D767&lt;&gt;"",'Workers Settings'!H767,"")</f>
        <v/>
      </c>
      <c r="Y767" s="18" t="str">
        <f>IF(D767&lt;&gt;"",'Workers Settings'!I767,"")</f>
        <v/>
      </c>
      <c r="Z767" s="29" t="str">
        <f>IF('Workers Settings'!L767&lt;&gt;"",'Workers Settings'!L767,'Workers Settings'!K767)</f>
        <v/>
      </c>
      <c r="AA767" s="29" t="str">
        <f>IF(D767&lt;&gt;"",IF('Workers Settings'!L767&lt;&gt;"",'Workers Settings'!L767,'Workers Settings'!K767),"")</f>
        <v/>
      </c>
    </row>
    <row r="768" spans="1:27" x14ac:dyDescent="0.25">
      <c r="A768" s="7">
        <f t="shared" si="122"/>
        <v>764</v>
      </c>
      <c r="B768" s="7" t="str">
        <f>IF('Workers Settings'!B768&lt;&gt;"",'Workers Settings'!B768,"")</f>
        <v/>
      </c>
      <c r="C768" s="7" t="str">
        <f>IF('Workers Settings'!C768&lt;&gt;"",'Workers Settings'!C768,"")</f>
        <v/>
      </c>
      <c r="D768" s="17"/>
      <c r="E768" s="17"/>
      <c r="F768" s="17"/>
      <c r="G768" s="7" t="str">
        <f>IF(D768&lt;&gt;"",IF('Workers Settings'!D768="","",'Workers Settings'!D768),"")</f>
        <v/>
      </c>
      <c r="H768" s="7" t="str">
        <f>IF(D768&lt;&gt;"",'Workers Settings'!E768,"")</f>
        <v/>
      </c>
      <c r="I768" s="7" t="str">
        <f t="shared" si="121"/>
        <v/>
      </c>
      <c r="J768" s="7" t="str">
        <f>IF('Workers Settings'!F768&lt;&gt;"",'Workers Settings'!F768,"")</f>
        <v/>
      </c>
      <c r="K768" s="7" t="str">
        <f>IF('Workers Settings'!G768&lt;&gt;"",'Workers Settings'!G768,"")</f>
        <v/>
      </c>
      <c r="L768" s="7" t="str">
        <f>IF(D768="","",IF(VLOOKUP(D768,'Demand Locations'!B:D,2,FALSE)="","",VLOOKUP(D768,'Demand Locations'!B:D,2,FALSE)))</f>
        <v/>
      </c>
      <c r="M768" s="7" t="str">
        <f>IF(D768="","",IF(VLOOKUP(D768,'Demand Locations'!B:D,3,FALSE)="","",VLOOKUP(D768,'Demand Locations'!B:D,3,FALSE)))</f>
        <v/>
      </c>
      <c r="N768" s="7" t="str">
        <f t="shared" si="123"/>
        <v/>
      </c>
      <c r="O768" s="7" t="str">
        <f t="shared" si="124"/>
        <v/>
      </c>
      <c r="P768" s="7" t="str">
        <f t="shared" si="125"/>
        <v/>
      </c>
      <c r="Q768" s="7" t="str">
        <f t="shared" si="126"/>
        <v/>
      </c>
      <c r="R768" s="7" t="str">
        <f t="shared" si="127"/>
        <v/>
      </c>
      <c r="S768" s="7" t="str">
        <f t="shared" si="128"/>
        <v/>
      </c>
      <c r="T768" s="7" t="str">
        <f t="shared" si="129"/>
        <v/>
      </c>
      <c r="U768" s="7" t="str">
        <f t="shared" si="130"/>
        <v/>
      </c>
      <c r="V768" s="7" t="str">
        <f t="shared" si="131"/>
        <v/>
      </c>
      <c r="W768" s="60" t="str">
        <f>IF(ISNUMBER(V768),IF(ISNA(VLOOKUP(I768,'Distances Lookup Table'!D:E,2,FALSE)),V768*'General Settings'!$F$6,IF(VLOOKUP(I768,'Distances Lookup Table'!D:E,2,FALSE)="",V768*'General Settings'!$F$6,VLOOKUP(I768,'Distances Lookup Table'!D:E,2,FALSE))),"")</f>
        <v/>
      </c>
      <c r="X768" s="18" t="str">
        <f>IF(D768&lt;&gt;"",'Workers Settings'!H768,"")</f>
        <v/>
      </c>
      <c r="Y768" s="18" t="str">
        <f>IF(D768&lt;&gt;"",'Workers Settings'!I768,"")</f>
        <v/>
      </c>
      <c r="Z768" s="29" t="str">
        <f>IF('Workers Settings'!L768&lt;&gt;"",'Workers Settings'!L768,'Workers Settings'!K768)</f>
        <v/>
      </c>
      <c r="AA768" s="29" t="str">
        <f>IF(D768&lt;&gt;"",IF('Workers Settings'!L768&lt;&gt;"",'Workers Settings'!L768,'Workers Settings'!K768),"")</f>
        <v/>
      </c>
    </row>
    <row r="769" spans="1:27" x14ac:dyDescent="0.25">
      <c r="A769" s="7">
        <f t="shared" si="122"/>
        <v>765</v>
      </c>
      <c r="B769" s="7" t="str">
        <f>IF('Workers Settings'!B769&lt;&gt;"",'Workers Settings'!B769,"")</f>
        <v/>
      </c>
      <c r="C769" s="7" t="str">
        <f>IF('Workers Settings'!C769&lt;&gt;"",'Workers Settings'!C769,"")</f>
        <v/>
      </c>
      <c r="D769" s="17"/>
      <c r="E769" s="17"/>
      <c r="F769" s="17"/>
      <c r="G769" s="7" t="str">
        <f>IF(D769&lt;&gt;"",IF('Workers Settings'!D769="","",'Workers Settings'!D769),"")</f>
        <v/>
      </c>
      <c r="H769" s="7" t="str">
        <f>IF(D769&lt;&gt;"",'Workers Settings'!E769,"")</f>
        <v/>
      </c>
      <c r="I769" s="7" t="str">
        <f t="shared" si="121"/>
        <v/>
      </c>
      <c r="J769" s="7" t="str">
        <f>IF('Workers Settings'!F769&lt;&gt;"",'Workers Settings'!F769,"")</f>
        <v/>
      </c>
      <c r="K769" s="7" t="str">
        <f>IF('Workers Settings'!G769&lt;&gt;"",'Workers Settings'!G769,"")</f>
        <v/>
      </c>
      <c r="L769" s="7" t="str">
        <f>IF(D769="","",IF(VLOOKUP(D769,'Demand Locations'!B:D,2,FALSE)="","",VLOOKUP(D769,'Demand Locations'!B:D,2,FALSE)))</f>
        <v/>
      </c>
      <c r="M769" s="7" t="str">
        <f>IF(D769="","",IF(VLOOKUP(D769,'Demand Locations'!B:D,3,FALSE)="","",VLOOKUP(D769,'Demand Locations'!B:D,3,FALSE)))</f>
        <v/>
      </c>
      <c r="N769" s="7" t="str">
        <f t="shared" si="123"/>
        <v/>
      </c>
      <c r="O769" s="7" t="str">
        <f t="shared" si="124"/>
        <v/>
      </c>
      <c r="P769" s="7" t="str">
        <f t="shared" si="125"/>
        <v/>
      </c>
      <c r="Q769" s="7" t="str">
        <f t="shared" si="126"/>
        <v/>
      </c>
      <c r="R769" s="7" t="str">
        <f t="shared" si="127"/>
        <v/>
      </c>
      <c r="S769" s="7" t="str">
        <f t="shared" si="128"/>
        <v/>
      </c>
      <c r="T769" s="7" t="str">
        <f t="shared" si="129"/>
        <v/>
      </c>
      <c r="U769" s="7" t="str">
        <f t="shared" si="130"/>
        <v/>
      </c>
      <c r="V769" s="7" t="str">
        <f t="shared" si="131"/>
        <v/>
      </c>
      <c r="W769" s="60" t="str">
        <f>IF(ISNUMBER(V769),IF(ISNA(VLOOKUP(I769,'Distances Lookup Table'!D:E,2,FALSE)),V769*'General Settings'!$F$6,IF(VLOOKUP(I769,'Distances Lookup Table'!D:E,2,FALSE)="",V769*'General Settings'!$F$6,VLOOKUP(I769,'Distances Lookup Table'!D:E,2,FALSE))),"")</f>
        <v/>
      </c>
      <c r="X769" s="18" t="str">
        <f>IF(D769&lt;&gt;"",'Workers Settings'!H769,"")</f>
        <v/>
      </c>
      <c r="Y769" s="18" t="str">
        <f>IF(D769&lt;&gt;"",'Workers Settings'!I769,"")</f>
        <v/>
      </c>
      <c r="Z769" s="29" t="str">
        <f>IF('Workers Settings'!L769&lt;&gt;"",'Workers Settings'!L769,'Workers Settings'!K769)</f>
        <v/>
      </c>
      <c r="AA769" s="29" t="str">
        <f>IF(D769&lt;&gt;"",IF('Workers Settings'!L769&lt;&gt;"",'Workers Settings'!L769,'Workers Settings'!K769),"")</f>
        <v/>
      </c>
    </row>
    <row r="770" spans="1:27" x14ac:dyDescent="0.25">
      <c r="A770" s="7">
        <f t="shared" si="122"/>
        <v>766</v>
      </c>
      <c r="B770" s="7" t="str">
        <f>IF('Workers Settings'!B770&lt;&gt;"",'Workers Settings'!B770,"")</f>
        <v/>
      </c>
      <c r="C770" s="7" t="str">
        <f>IF('Workers Settings'!C770&lt;&gt;"",'Workers Settings'!C770,"")</f>
        <v/>
      </c>
      <c r="D770" s="17"/>
      <c r="E770" s="17"/>
      <c r="F770" s="17"/>
      <c r="G770" s="7" t="str">
        <f>IF(D770&lt;&gt;"",IF('Workers Settings'!D770="","",'Workers Settings'!D770),"")</f>
        <v/>
      </c>
      <c r="H770" s="7" t="str">
        <f>IF(D770&lt;&gt;"",'Workers Settings'!E770,"")</f>
        <v/>
      </c>
      <c r="I770" s="7" t="str">
        <f t="shared" si="121"/>
        <v/>
      </c>
      <c r="J770" s="7" t="str">
        <f>IF('Workers Settings'!F770&lt;&gt;"",'Workers Settings'!F770,"")</f>
        <v/>
      </c>
      <c r="K770" s="7" t="str">
        <f>IF('Workers Settings'!G770&lt;&gt;"",'Workers Settings'!G770,"")</f>
        <v/>
      </c>
      <c r="L770" s="7" t="str">
        <f>IF(D770="","",IF(VLOOKUP(D770,'Demand Locations'!B:D,2,FALSE)="","",VLOOKUP(D770,'Demand Locations'!B:D,2,FALSE)))</f>
        <v/>
      </c>
      <c r="M770" s="7" t="str">
        <f>IF(D770="","",IF(VLOOKUP(D770,'Demand Locations'!B:D,3,FALSE)="","",VLOOKUP(D770,'Demand Locations'!B:D,3,FALSE)))</f>
        <v/>
      </c>
      <c r="N770" s="7" t="str">
        <f t="shared" si="123"/>
        <v/>
      </c>
      <c r="O770" s="7" t="str">
        <f t="shared" si="124"/>
        <v/>
      </c>
      <c r="P770" s="7" t="str">
        <f t="shared" si="125"/>
        <v/>
      </c>
      <c r="Q770" s="7" t="str">
        <f t="shared" si="126"/>
        <v/>
      </c>
      <c r="R770" s="7" t="str">
        <f t="shared" si="127"/>
        <v/>
      </c>
      <c r="S770" s="7" t="str">
        <f t="shared" si="128"/>
        <v/>
      </c>
      <c r="T770" s="7" t="str">
        <f t="shared" si="129"/>
        <v/>
      </c>
      <c r="U770" s="7" t="str">
        <f t="shared" si="130"/>
        <v/>
      </c>
      <c r="V770" s="7" t="str">
        <f t="shared" si="131"/>
        <v/>
      </c>
      <c r="W770" s="60" t="str">
        <f>IF(ISNUMBER(V770),IF(ISNA(VLOOKUP(I770,'Distances Lookup Table'!D:E,2,FALSE)),V770*'General Settings'!$F$6,IF(VLOOKUP(I770,'Distances Lookup Table'!D:E,2,FALSE)="",V770*'General Settings'!$F$6,VLOOKUP(I770,'Distances Lookup Table'!D:E,2,FALSE))),"")</f>
        <v/>
      </c>
      <c r="X770" s="18" t="str">
        <f>IF(D770&lt;&gt;"",'Workers Settings'!H770,"")</f>
        <v/>
      </c>
      <c r="Y770" s="18" t="str">
        <f>IF(D770&lt;&gt;"",'Workers Settings'!I770,"")</f>
        <v/>
      </c>
      <c r="Z770" s="29" t="str">
        <f>IF('Workers Settings'!L770&lt;&gt;"",'Workers Settings'!L770,'Workers Settings'!K770)</f>
        <v/>
      </c>
      <c r="AA770" s="29" t="str">
        <f>IF(D770&lt;&gt;"",IF('Workers Settings'!L770&lt;&gt;"",'Workers Settings'!L770,'Workers Settings'!K770),"")</f>
        <v/>
      </c>
    </row>
    <row r="771" spans="1:27" x14ac:dyDescent="0.25">
      <c r="A771" s="7">
        <f t="shared" si="122"/>
        <v>767</v>
      </c>
      <c r="B771" s="7" t="str">
        <f>IF('Workers Settings'!B771&lt;&gt;"",'Workers Settings'!B771,"")</f>
        <v/>
      </c>
      <c r="C771" s="7" t="str">
        <f>IF('Workers Settings'!C771&lt;&gt;"",'Workers Settings'!C771,"")</f>
        <v/>
      </c>
      <c r="D771" s="17"/>
      <c r="E771" s="17"/>
      <c r="F771" s="17"/>
      <c r="G771" s="7" t="str">
        <f>IF(D771&lt;&gt;"",IF('Workers Settings'!D771="","",'Workers Settings'!D771),"")</f>
        <v/>
      </c>
      <c r="H771" s="7" t="str">
        <f>IF(D771&lt;&gt;"",'Workers Settings'!E771,"")</f>
        <v/>
      </c>
      <c r="I771" s="7" t="str">
        <f t="shared" si="121"/>
        <v/>
      </c>
      <c r="J771" s="7" t="str">
        <f>IF('Workers Settings'!F771&lt;&gt;"",'Workers Settings'!F771,"")</f>
        <v/>
      </c>
      <c r="K771" s="7" t="str">
        <f>IF('Workers Settings'!G771&lt;&gt;"",'Workers Settings'!G771,"")</f>
        <v/>
      </c>
      <c r="L771" s="7" t="str">
        <f>IF(D771="","",IF(VLOOKUP(D771,'Demand Locations'!B:D,2,FALSE)="","",VLOOKUP(D771,'Demand Locations'!B:D,2,FALSE)))</f>
        <v/>
      </c>
      <c r="M771" s="7" t="str">
        <f>IF(D771="","",IF(VLOOKUP(D771,'Demand Locations'!B:D,3,FALSE)="","",VLOOKUP(D771,'Demand Locations'!B:D,3,FALSE)))</f>
        <v/>
      </c>
      <c r="N771" s="7" t="str">
        <f t="shared" si="123"/>
        <v/>
      </c>
      <c r="O771" s="7" t="str">
        <f t="shared" si="124"/>
        <v/>
      </c>
      <c r="P771" s="7" t="str">
        <f t="shared" si="125"/>
        <v/>
      </c>
      <c r="Q771" s="7" t="str">
        <f t="shared" si="126"/>
        <v/>
      </c>
      <c r="R771" s="7" t="str">
        <f t="shared" si="127"/>
        <v/>
      </c>
      <c r="S771" s="7" t="str">
        <f t="shared" si="128"/>
        <v/>
      </c>
      <c r="T771" s="7" t="str">
        <f t="shared" si="129"/>
        <v/>
      </c>
      <c r="U771" s="7" t="str">
        <f t="shared" si="130"/>
        <v/>
      </c>
      <c r="V771" s="7" t="str">
        <f t="shared" si="131"/>
        <v/>
      </c>
      <c r="W771" s="60" t="str">
        <f>IF(ISNUMBER(V771),IF(ISNA(VLOOKUP(I771,'Distances Lookup Table'!D:E,2,FALSE)),V771*'General Settings'!$F$6,IF(VLOOKUP(I771,'Distances Lookup Table'!D:E,2,FALSE)="",V771*'General Settings'!$F$6,VLOOKUP(I771,'Distances Lookup Table'!D:E,2,FALSE))),"")</f>
        <v/>
      </c>
      <c r="X771" s="18" t="str">
        <f>IF(D771&lt;&gt;"",'Workers Settings'!H771,"")</f>
        <v/>
      </c>
      <c r="Y771" s="18" t="str">
        <f>IF(D771&lt;&gt;"",'Workers Settings'!I771,"")</f>
        <v/>
      </c>
      <c r="Z771" s="29" t="str">
        <f>IF('Workers Settings'!L771&lt;&gt;"",'Workers Settings'!L771,'Workers Settings'!K771)</f>
        <v/>
      </c>
      <c r="AA771" s="29" t="str">
        <f>IF(D771&lt;&gt;"",IF('Workers Settings'!L771&lt;&gt;"",'Workers Settings'!L771,'Workers Settings'!K771),"")</f>
        <v/>
      </c>
    </row>
    <row r="772" spans="1:27" x14ac:dyDescent="0.25">
      <c r="A772" s="7">
        <f t="shared" si="122"/>
        <v>768</v>
      </c>
      <c r="B772" s="7" t="str">
        <f>IF('Workers Settings'!B772&lt;&gt;"",'Workers Settings'!B772,"")</f>
        <v/>
      </c>
      <c r="C772" s="7" t="str">
        <f>IF('Workers Settings'!C772&lt;&gt;"",'Workers Settings'!C772,"")</f>
        <v/>
      </c>
      <c r="D772" s="17"/>
      <c r="E772" s="17"/>
      <c r="F772" s="17"/>
      <c r="G772" s="7" t="str">
        <f>IF(D772&lt;&gt;"",IF('Workers Settings'!D772="","",'Workers Settings'!D772),"")</f>
        <v/>
      </c>
      <c r="H772" s="7" t="str">
        <f>IF(D772&lt;&gt;"",'Workers Settings'!E772,"")</f>
        <v/>
      </c>
      <c r="I772" s="7" t="str">
        <f t="shared" si="121"/>
        <v/>
      </c>
      <c r="J772" s="7" t="str">
        <f>IF('Workers Settings'!F772&lt;&gt;"",'Workers Settings'!F772,"")</f>
        <v/>
      </c>
      <c r="K772" s="7" t="str">
        <f>IF('Workers Settings'!G772&lt;&gt;"",'Workers Settings'!G772,"")</f>
        <v/>
      </c>
      <c r="L772" s="7" t="str">
        <f>IF(D772="","",IF(VLOOKUP(D772,'Demand Locations'!B:D,2,FALSE)="","",VLOOKUP(D772,'Demand Locations'!B:D,2,FALSE)))</f>
        <v/>
      </c>
      <c r="M772" s="7" t="str">
        <f>IF(D772="","",IF(VLOOKUP(D772,'Demand Locations'!B:D,3,FALSE)="","",VLOOKUP(D772,'Demand Locations'!B:D,3,FALSE)))</f>
        <v/>
      </c>
      <c r="N772" s="7" t="str">
        <f t="shared" si="123"/>
        <v/>
      </c>
      <c r="O772" s="7" t="str">
        <f t="shared" si="124"/>
        <v/>
      </c>
      <c r="P772" s="7" t="str">
        <f t="shared" si="125"/>
        <v/>
      </c>
      <c r="Q772" s="7" t="str">
        <f t="shared" si="126"/>
        <v/>
      </c>
      <c r="R772" s="7" t="str">
        <f t="shared" si="127"/>
        <v/>
      </c>
      <c r="S772" s="7" t="str">
        <f t="shared" si="128"/>
        <v/>
      </c>
      <c r="T772" s="7" t="str">
        <f t="shared" si="129"/>
        <v/>
      </c>
      <c r="U772" s="7" t="str">
        <f t="shared" si="130"/>
        <v/>
      </c>
      <c r="V772" s="7" t="str">
        <f t="shared" si="131"/>
        <v/>
      </c>
      <c r="W772" s="60" t="str">
        <f>IF(ISNUMBER(V772),IF(ISNA(VLOOKUP(I772,'Distances Lookup Table'!D:E,2,FALSE)),V772*'General Settings'!$F$6,IF(VLOOKUP(I772,'Distances Lookup Table'!D:E,2,FALSE)="",V772*'General Settings'!$F$6,VLOOKUP(I772,'Distances Lookup Table'!D:E,2,FALSE))),"")</f>
        <v/>
      </c>
      <c r="X772" s="18" t="str">
        <f>IF(D772&lt;&gt;"",'Workers Settings'!H772,"")</f>
        <v/>
      </c>
      <c r="Y772" s="18" t="str">
        <f>IF(D772&lt;&gt;"",'Workers Settings'!I772,"")</f>
        <v/>
      </c>
      <c r="Z772" s="29" t="str">
        <f>IF('Workers Settings'!L772&lt;&gt;"",'Workers Settings'!L772,'Workers Settings'!K772)</f>
        <v/>
      </c>
      <c r="AA772" s="29" t="str">
        <f>IF(D772&lt;&gt;"",IF('Workers Settings'!L772&lt;&gt;"",'Workers Settings'!L772,'Workers Settings'!K772),"")</f>
        <v/>
      </c>
    </row>
    <row r="773" spans="1:27" x14ac:dyDescent="0.25">
      <c r="A773" s="7">
        <f t="shared" si="122"/>
        <v>769</v>
      </c>
      <c r="B773" s="7" t="str">
        <f>IF('Workers Settings'!B773&lt;&gt;"",'Workers Settings'!B773,"")</f>
        <v/>
      </c>
      <c r="C773" s="7" t="str">
        <f>IF('Workers Settings'!C773&lt;&gt;"",'Workers Settings'!C773,"")</f>
        <v/>
      </c>
      <c r="D773" s="17"/>
      <c r="E773" s="17"/>
      <c r="F773" s="17"/>
      <c r="G773" s="7" t="str">
        <f>IF(D773&lt;&gt;"",IF('Workers Settings'!D773="","",'Workers Settings'!D773),"")</f>
        <v/>
      </c>
      <c r="H773" s="7" t="str">
        <f>IF(D773&lt;&gt;"",'Workers Settings'!E773,"")</f>
        <v/>
      </c>
      <c r="I773" s="7" t="str">
        <f t="shared" ref="I773:I836" si="132">IF(AND(D773&lt;&gt;"",H773&lt;&gt;""),H773&amp;"-"&amp;D773,"")</f>
        <v/>
      </c>
      <c r="J773" s="7" t="str">
        <f>IF('Workers Settings'!F773&lt;&gt;"",'Workers Settings'!F773,"")</f>
        <v/>
      </c>
      <c r="K773" s="7" t="str">
        <f>IF('Workers Settings'!G773&lt;&gt;"",'Workers Settings'!G773,"")</f>
        <v/>
      </c>
      <c r="L773" s="7" t="str">
        <f>IF(D773="","",IF(VLOOKUP(D773,'Demand Locations'!B:D,2,FALSE)="","",VLOOKUP(D773,'Demand Locations'!B:D,2,FALSE)))</f>
        <v/>
      </c>
      <c r="M773" s="7" t="str">
        <f>IF(D773="","",IF(VLOOKUP(D773,'Demand Locations'!B:D,3,FALSE)="","",VLOOKUP(D773,'Demand Locations'!B:D,3,FALSE)))</f>
        <v/>
      </c>
      <c r="N773" s="7" t="str">
        <f t="shared" si="123"/>
        <v/>
      </c>
      <c r="O773" s="7" t="str">
        <f t="shared" si="124"/>
        <v/>
      </c>
      <c r="P773" s="7" t="str">
        <f t="shared" si="125"/>
        <v/>
      </c>
      <c r="Q773" s="7" t="str">
        <f t="shared" si="126"/>
        <v/>
      </c>
      <c r="R773" s="7" t="str">
        <f t="shared" si="127"/>
        <v/>
      </c>
      <c r="S773" s="7" t="str">
        <f t="shared" si="128"/>
        <v/>
      </c>
      <c r="T773" s="7" t="str">
        <f t="shared" si="129"/>
        <v/>
      </c>
      <c r="U773" s="7" t="str">
        <f t="shared" si="130"/>
        <v/>
      </c>
      <c r="V773" s="7" t="str">
        <f t="shared" si="131"/>
        <v/>
      </c>
      <c r="W773" s="60" t="str">
        <f>IF(ISNUMBER(V773),IF(ISNA(VLOOKUP(I773,'Distances Lookup Table'!D:E,2,FALSE)),V773*'General Settings'!$F$6,IF(VLOOKUP(I773,'Distances Lookup Table'!D:E,2,FALSE)="",V773*'General Settings'!$F$6,VLOOKUP(I773,'Distances Lookup Table'!D:E,2,FALSE))),"")</f>
        <v/>
      </c>
      <c r="X773" s="18" t="str">
        <f>IF(D773&lt;&gt;"",'Workers Settings'!H773,"")</f>
        <v/>
      </c>
      <c r="Y773" s="18" t="str">
        <f>IF(D773&lt;&gt;"",'Workers Settings'!I773,"")</f>
        <v/>
      </c>
      <c r="Z773" s="29" t="str">
        <f>IF('Workers Settings'!L773&lt;&gt;"",'Workers Settings'!L773,'Workers Settings'!K773)</f>
        <v/>
      </c>
      <c r="AA773" s="29" t="str">
        <f>IF(D773&lt;&gt;"",IF('Workers Settings'!L773&lt;&gt;"",'Workers Settings'!L773,'Workers Settings'!K773),"")</f>
        <v/>
      </c>
    </row>
    <row r="774" spans="1:27" x14ac:dyDescent="0.25">
      <c r="A774" s="7">
        <f t="shared" ref="A774:A837" si="133">A773+1</f>
        <v>770</v>
      </c>
      <c r="B774" s="7" t="str">
        <f>IF('Workers Settings'!B774&lt;&gt;"",'Workers Settings'!B774,"")</f>
        <v/>
      </c>
      <c r="C774" s="7" t="str">
        <f>IF('Workers Settings'!C774&lt;&gt;"",'Workers Settings'!C774,"")</f>
        <v/>
      </c>
      <c r="D774" s="17"/>
      <c r="E774" s="17"/>
      <c r="F774" s="17"/>
      <c r="G774" s="7" t="str">
        <f>IF(D774&lt;&gt;"",IF('Workers Settings'!D774="","",'Workers Settings'!D774),"")</f>
        <v/>
      </c>
      <c r="H774" s="7" t="str">
        <f>IF(D774&lt;&gt;"",'Workers Settings'!E774,"")</f>
        <v/>
      </c>
      <c r="I774" s="7" t="str">
        <f t="shared" si="132"/>
        <v/>
      </c>
      <c r="J774" s="7" t="str">
        <f>IF('Workers Settings'!F774&lt;&gt;"",'Workers Settings'!F774,"")</f>
        <v/>
      </c>
      <c r="K774" s="7" t="str">
        <f>IF('Workers Settings'!G774&lt;&gt;"",'Workers Settings'!G774,"")</f>
        <v/>
      </c>
      <c r="L774" s="7" t="str">
        <f>IF(D774="","",IF(VLOOKUP(D774,'Demand Locations'!B:D,2,FALSE)="","",VLOOKUP(D774,'Demand Locations'!B:D,2,FALSE)))</f>
        <v/>
      </c>
      <c r="M774" s="7" t="str">
        <f>IF(D774="","",IF(VLOOKUP(D774,'Demand Locations'!B:D,3,FALSE)="","",VLOOKUP(D774,'Demand Locations'!B:D,3,FALSE)))</f>
        <v/>
      </c>
      <c r="N774" s="7" t="str">
        <f t="shared" ref="N774:N837" si="134">IF(ISNUMBER(J774),J774*PI()/180,"")</f>
        <v/>
      </c>
      <c r="O774" s="7" t="str">
        <f t="shared" ref="O774:O837" si="135">IF(ISNUMBER(L774),L774*PI()/180,"")</f>
        <v/>
      </c>
      <c r="P774" s="7" t="str">
        <f t="shared" ref="P774:P837" si="136">IF(AND(ISNUMBER(J774),ISNUMBER(L774)),(L774-J774)*PI()/180,"")</f>
        <v/>
      </c>
      <c r="Q774" s="7" t="str">
        <f t="shared" ref="Q774:Q837" si="137">IF(ISNUMBER(K774),K774*PI()/180,"")</f>
        <v/>
      </c>
      <c r="R774" s="7" t="str">
        <f t="shared" ref="R774:R837" si="138">IF(ISNUMBER(M774),M774*PI()/180,"")</f>
        <v/>
      </c>
      <c r="S774" s="7" t="str">
        <f t="shared" ref="S774:S837" si="139">IF(AND(ISNUMBER(M774),ISNUMBER(K774)),(M774-K774)*PI()/180,"")</f>
        <v/>
      </c>
      <c r="T774" s="7" t="str">
        <f t="shared" ref="T774:T837" si="140">IF(AND(ISNUMBER(P774),ISNUMBER(N774),ISNUMBER(O774),ISNUMBER(S774)),(SIN(P774/2))^2+COS(N774)*COS(O774)*(SIN(S774/2))^2,"")</f>
        <v/>
      </c>
      <c r="U774" s="7" t="str">
        <f t="shared" ref="U774:U837" si="141">IF(ISNUMBER(T774),2*ATAN2(SQRT(1-T774),SQRT(T774)),"")</f>
        <v/>
      </c>
      <c r="V774" s="7" t="str">
        <f t="shared" ref="V774:V837" si="142">IF(ISNUMBER(U774),6373*U774,"")</f>
        <v/>
      </c>
      <c r="W774" s="60" t="str">
        <f>IF(ISNUMBER(V774),IF(ISNA(VLOOKUP(I774,'Distances Lookup Table'!D:E,2,FALSE)),V774*'General Settings'!$F$6,IF(VLOOKUP(I774,'Distances Lookup Table'!D:E,2,FALSE)="",V774*'General Settings'!$F$6,VLOOKUP(I774,'Distances Lookup Table'!D:E,2,FALSE))),"")</f>
        <v/>
      </c>
      <c r="X774" s="18" t="str">
        <f>IF(D774&lt;&gt;"",'Workers Settings'!H774,"")</f>
        <v/>
      </c>
      <c r="Y774" s="18" t="str">
        <f>IF(D774&lt;&gt;"",'Workers Settings'!I774,"")</f>
        <v/>
      </c>
      <c r="Z774" s="29" t="str">
        <f>IF('Workers Settings'!L774&lt;&gt;"",'Workers Settings'!L774,'Workers Settings'!K774)</f>
        <v/>
      </c>
      <c r="AA774" s="29" t="str">
        <f>IF(D774&lt;&gt;"",IF('Workers Settings'!L774&lt;&gt;"",'Workers Settings'!L774,'Workers Settings'!K774),"")</f>
        <v/>
      </c>
    </row>
    <row r="775" spans="1:27" x14ac:dyDescent="0.25">
      <c r="A775" s="7">
        <f t="shared" si="133"/>
        <v>771</v>
      </c>
      <c r="B775" s="7" t="str">
        <f>IF('Workers Settings'!B775&lt;&gt;"",'Workers Settings'!B775,"")</f>
        <v/>
      </c>
      <c r="C775" s="7" t="str">
        <f>IF('Workers Settings'!C775&lt;&gt;"",'Workers Settings'!C775,"")</f>
        <v/>
      </c>
      <c r="D775" s="17"/>
      <c r="E775" s="17"/>
      <c r="F775" s="17"/>
      <c r="G775" s="7" t="str">
        <f>IF(D775&lt;&gt;"",IF('Workers Settings'!D775="","",'Workers Settings'!D775),"")</f>
        <v/>
      </c>
      <c r="H775" s="7" t="str">
        <f>IF(D775&lt;&gt;"",'Workers Settings'!E775,"")</f>
        <v/>
      </c>
      <c r="I775" s="7" t="str">
        <f t="shared" si="132"/>
        <v/>
      </c>
      <c r="J775" s="7" t="str">
        <f>IF('Workers Settings'!F775&lt;&gt;"",'Workers Settings'!F775,"")</f>
        <v/>
      </c>
      <c r="K775" s="7" t="str">
        <f>IF('Workers Settings'!G775&lt;&gt;"",'Workers Settings'!G775,"")</f>
        <v/>
      </c>
      <c r="L775" s="7" t="str">
        <f>IF(D775="","",IF(VLOOKUP(D775,'Demand Locations'!B:D,2,FALSE)="","",VLOOKUP(D775,'Demand Locations'!B:D,2,FALSE)))</f>
        <v/>
      </c>
      <c r="M775" s="7" t="str">
        <f>IF(D775="","",IF(VLOOKUP(D775,'Demand Locations'!B:D,3,FALSE)="","",VLOOKUP(D775,'Demand Locations'!B:D,3,FALSE)))</f>
        <v/>
      </c>
      <c r="N775" s="7" t="str">
        <f t="shared" si="134"/>
        <v/>
      </c>
      <c r="O775" s="7" t="str">
        <f t="shared" si="135"/>
        <v/>
      </c>
      <c r="P775" s="7" t="str">
        <f t="shared" si="136"/>
        <v/>
      </c>
      <c r="Q775" s="7" t="str">
        <f t="shared" si="137"/>
        <v/>
      </c>
      <c r="R775" s="7" t="str">
        <f t="shared" si="138"/>
        <v/>
      </c>
      <c r="S775" s="7" t="str">
        <f t="shared" si="139"/>
        <v/>
      </c>
      <c r="T775" s="7" t="str">
        <f t="shared" si="140"/>
        <v/>
      </c>
      <c r="U775" s="7" t="str">
        <f t="shared" si="141"/>
        <v/>
      </c>
      <c r="V775" s="7" t="str">
        <f t="shared" si="142"/>
        <v/>
      </c>
      <c r="W775" s="60" t="str">
        <f>IF(ISNUMBER(V775),IF(ISNA(VLOOKUP(I775,'Distances Lookup Table'!D:E,2,FALSE)),V775*'General Settings'!$F$6,IF(VLOOKUP(I775,'Distances Lookup Table'!D:E,2,FALSE)="",V775*'General Settings'!$F$6,VLOOKUP(I775,'Distances Lookup Table'!D:E,2,FALSE))),"")</f>
        <v/>
      </c>
      <c r="X775" s="18" t="str">
        <f>IF(D775&lt;&gt;"",'Workers Settings'!H775,"")</f>
        <v/>
      </c>
      <c r="Y775" s="18" t="str">
        <f>IF(D775&lt;&gt;"",'Workers Settings'!I775,"")</f>
        <v/>
      </c>
      <c r="Z775" s="29" t="str">
        <f>IF('Workers Settings'!L775&lt;&gt;"",'Workers Settings'!L775,'Workers Settings'!K775)</f>
        <v/>
      </c>
      <c r="AA775" s="29" t="str">
        <f>IF(D775&lt;&gt;"",IF('Workers Settings'!L775&lt;&gt;"",'Workers Settings'!L775,'Workers Settings'!K775),"")</f>
        <v/>
      </c>
    </row>
    <row r="776" spans="1:27" x14ac:dyDescent="0.25">
      <c r="A776" s="7">
        <f t="shared" si="133"/>
        <v>772</v>
      </c>
      <c r="B776" s="7" t="str">
        <f>IF('Workers Settings'!B776&lt;&gt;"",'Workers Settings'!B776,"")</f>
        <v/>
      </c>
      <c r="C776" s="7" t="str">
        <f>IF('Workers Settings'!C776&lt;&gt;"",'Workers Settings'!C776,"")</f>
        <v/>
      </c>
      <c r="D776" s="17"/>
      <c r="E776" s="17"/>
      <c r="F776" s="17"/>
      <c r="G776" s="7" t="str">
        <f>IF(D776&lt;&gt;"",IF('Workers Settings'!D776="","",'Workers Settings'!D776),"")</f>
        <v/>
      </c>
      <c r="H776" s="7" t="str">
        <f>IF(D776&lt;&gt;"",'Workers Settings'!E776,"")</f>
        <v/>
      </c>
      <c r="I776" s="7" t="str">
        <f t="shared" si="132"/>
        <v/>
      </c>
      <c r="J776" s="7" t="str">
        <f>IF('Workers Settings'!F776&lt;&gt;"",'Workers Settings'!F776,"")</f>
        <v/>
      </c>
      <c r="K776" s="7" t="str">
        <f>IF('Workers Settings'!G776&lt;&gt;"",'Workers Settings'!G776,"")</f>
        <v/>
      </c>
      <c r="L776" s="7" t="str">
        <f>IF(D776="","",IF(VLOOKUP(D776,'Demand Locations'!B:D,2,FALSE)="","",VLOOKUP(D776,'Demand Locations'!B:D,2,FALSE)))</f>
        <v/>
      </c>
      <c r="M776" s="7" t="str">
        <f>IF(D776="","",IF(VLOOKUP(D776,'Demand Locations'!B:D,3,FALSE)="","",VLOOKUP(D776,'Demand Locations'!B:D,3,FALSE)))</f>
        <v/>
      </c>
      <c r="N776" s="7" t="str">
        <f t="shared" si="134"/>
        <v/>
      </c>
      <c r="O776" s="7" t="str">
        <f t="shared" si="135"/>
        <v/>
      </c>
      <c r="P776" s="7" t="str">
        <f t="shared" si="136"/>
        <v/>
      </c>
      <c r="Q776" s="7" t="str">
        <f t="shared" si="137"/>
        <v/>
      </c>
      <c r="R776" s="7" t="str">
        <f t="shared" si="138"/>
        <v/>
      </c>
      <c r="S776" s="7" t="str">
        <f t="shared" si="139"/>
        <v/>
      </c>
      <c r="T776" s="7" t="str">
        <f t="shared" si="140"/>
        <v/>
      </c>
      <c r="U776" s="7" t="str">
        <f t="shared" si="141"/>
        <v/>
      </c>
      <c r="V776" s="7" t="str">
        <f t="shared" si="142"/>
        <v/>
      </c>
      <c r="W776" s="60" t="str">
        <f>IF(ISNUMBER(V776),IF(ISNA(VLOOKUP(I776,'Distances Lookup Table'!D:E,2,FALSE)),V776*'General Settings'!$F$6,IF(VLOOKUP(I776,'Distances Lookup Table'!D:E,2,FALSE)="",V776*'General Settings'!$F$6,VLOOKUP(I776,'Distances Lookup Table'!D:E,2,FALSE))),"")</f>
        <v/>
      </c>
      <c r="X776" s="18" t="str">
        <f>IF(D776&lt;&gt;"",'Workers Settings'!H776,"")</f>
        <v/>
      </c>
      <c r="Y776" s="18" t="str">
        <f>IF(D776&lt;&gt;"",'Workers Settings'!I776,"")</f>
        <v/>
      </c>
      <c r="Z776" s="29" t="str">
        <f>IF('Workers Settings'!L776&lt;&gt;"",'Workers Settings'!L776,'Workers Settings'!K776)</f>
        <v/>
      </c>
      <c r="AA776" s="29" t="str">
        <f>IF(D776&lt;&gt;"",IF('Workers Settings'!L776&lt;&gt;"",'Workers Settings'!L776,'Workers Settings'!K776),"")</f>
        <v/>
      </c>
    </row>
    <row r="777" spans="1:27" x14ac:dyDescent="0.25">
      <c r="A777" s="7">
        <f t="shared" si="133"/>
        <v>773</v>
      </c>
      <c r="B777" s="7" t="str">
        <f>IF('Workers Settings'!B777&lt;&gt;"",'Workers Settings'!B777,"")</f>
        <v/>
      </c>
      <c r="C777" s="7" t="str">
        <f>IF('Workers Settings'!C777&lt;&gt;"",'Workers Settings'!C777,"")</f>
        <v/>
      </c>
      <c r="D777" s="17"/>
      <c r="E777" s="17"/>
      <c r="F777" s="17"/>
      <c r="G777" s="7" t="str">
        <f>IF(D777&lt;&gt;"",IF('Workers Settings'!D777="","",'Workers Settings'!D777),"")</f>
        <v/>
      </c>
      <c r="H777" s="7" t="str">
        <f>IF(D777&lt;&gt;"",'Workers Settings'!E777,"")</f>
        <v/>
      </c>
      <c r="I777" s="7" t="str">
        <f t="shared" si="132"/>
        <v/>
      </c>
      <c r="J777" s="7" t="str">
        <f>IF('Workers Settings'!F777&lt;&gt;"",'Workers Settings'!F777,"")</f>
        <v/>
      </c>
      <c r="K777" s="7" t="str">
        <f>IF('Workers Settings'!G777&lt;&gt;"",'Workers Settings'!G777,"")</f>
        <v/>
      </c>
      <c r="L777" s="7" t="str">
        <f>IF(D777="","",IF(VLOOKUP(D777,'Demand Locations'!B:D,2,FALSE)="","",VLOOKUP(D777,'Demand Locations'!B:D,2,FALSE)))</f>
        <v/>
      </c>
      <c r="M777" s="7" t="str">
        <f>IF(D777="","",IF(VLOOKUP(D777,'Demand Locations'!B:D,3,FALSE)="","",VLOOKUP(D777,'Demand Locations'!B:D,3,FALSE)))</f>
        <v/>
      </c>
      <c r="N777" s="7" t="str">
        <f t="shared" si="134"/>
        <v/>
      </c>
      <c r="O777" s="7" t="str">
        <f t="shared" si="135"/>
        <v/>
      </c>
      <c r="P777" s="7" t="str">
        <f t="shared" si="136"/>
        <v/>
      </c>
      <c r="Q777" s="7" t="str">
        <f t="shared" si="137"/>
        <v/>
      </c>
      <c r="R777" s="7" t="str">
        <f t="shared" si="138"/>
        <v/>
      </c>
      <c r="S777" s="7" t="str">
        <f t="shared" si="139"/>
        <v/>
      </c>
      <c r="T777" s="7" t="str">
        <f t="shared" si="140"/>
        <v/>
      </c>
      <c r="U777" s="7" t="str">
        <f t="shared" si="141"/>
        <v/>
      </c>
      <c r="V777" s="7" t="str">
        <f t="shared" si="142"/>
        <v/>
      </c>
      <c r="W777" s="60" t="str">
        <f>IF(ISNUMBER(V777),IF(ISNA(VLOOKUP(I777,'Distances Lookup Table'!D:E,2,FALSE)),V777*'General Settings'!$F$6,IF(VLOOKUP(I777,'Distances Lookup Table'!D:E,2,FALSE)="",V777*'General Settings'!$F$6,VLOOKUP(I777,'Distances Lookup Table'!D:E,2,FALSE))),"")</f>
        <v/>
      </c>
      <c r="X777" s="18" t="str">
        <f>IF(D777&lt;&gt;"",'Workers Settings'!H777,"")</f>
        <v/>
      </c>
      <c r="Y777" s="18" t="str">
        <f>IF(D777&lt;&gt;"",'Workers Settings'!I777,"")</f>
        <v/>
      </c>
      <c r="Z777" s="29" t="str">
        <f>IF('Workers Settings'!L777&lt;&gt;"",'Workers Settings'!L777,'Workers Settings'!K777)</f>
        <v/>
      </c>
      <c r="AA777" s="29" t="str">
        <f>IF(D777&lt;&gt;"",IF('Workers Settings'!L777&lt;&gt;"",'Workers Settings'!L777,'Workers Settings'!K777),"")</f>
        <v/>
      </c>
    </row>
    <row r="778" spans="1:27" x14ac:dyDescent="0.25">
      <c r="A778" s="7">
        <f t="shared" si="133"/>
        <v>774</v>
      </c>
      <c r="B778" s="7" t="str">
        <f>IF('Workers Settings'!B778&lt;&gt;"",'Workers Settings'!B778,"")</f>
        <v/>
      </c>
      <c r="C778" s="7" t="str">
        <f>IF('Workers Settings'!C778&lt;&gt;"",'Workers Settings'!C778,"")</f>
        <v/>
      </c>
      <c r="D778" s="17"/>
      <c r="E778" s="17"/>
      <c r="F778" s="17"/>
      <c r="G778" s="7" t="str">
        <f>IF(D778&lt;&gt;"",IF('Workers Settings'!D778="","",'Workers Settings'!D778),"")</f>
        <v/>
      </c>
      <c r="H778" s="7" t="str">
        <f>IF(D778&lt;&gt;"",'Workers Settings'!E778,"")</f>
        <v/>
      </c>
      <c r="I778" s="7" t="str">
        <f t="shared" si="132"/>
        <v/>
      </c>
      <c r="J778" s="7" t="str">
        <f>IF('Workers Settings'!F778&lt;&gt;"",'Workers Settings'!F778,"")</f>
        <v/>
      </c>
      <c r="K778" s="7" t="str">
        <f>IF('Workers Settings'!G778&lt;&gt;"",'Workers Settings'!G778,"")</f>
        <v/>
      </c>
      <c r="L778" s="7" t="str">
        <f>IF(D778="","",IF(VLOOKUP(D778,'Demand Locations'!B:D,2,FALSE)="","",VLOOKUP(D778,'Demand Locations'!B:D,2,FALSE)))</f>
        <v/>
      </c>
      <c r="M778" s="7" t="str">
        <f>IF(D778="","",IF(VLOOKUP(D778,'Demand Locations'!B:D,3,FALSE)="","",VLOOKUP(D778,'Demand Locations'!B:D,3,FALSE)))</f>
        <v/>
      </c>
      <c r="N778" s="7" t="str">
        <f t="shared" si="134"/>
        <v/>
      </c>
      <c r="O778" s="7" t="str">
        <f t="shared" si="135"/>
        <v/>
      </c>
      <c r="P778" s="7" t="str">
        <f t="shared" si="136"/>
        <v/>
      </c>
      <c r="Q778" s="7" t="str">
        <f t="shared" si="137"/>
        <v/>
      </c>
      <c r="R778" s="7" t="str">
        <f t="shared" si="138"/>
        <v/>
      </c>
      <c r="S778" s="7" t="str">
        <f t="shared" si="139"/>
        <v/>
      </c>
      <c r="T778" s="7" t="str">
        <f t="shared" si="140"/>
        <v/>
      </c>
      <c r="U778" s="7" t="str">
        <f t="shared" si="141"/>
        <v/>
      </c>
      <c r="V778" s="7" t="str">
        <f t="shared" si="142"/>
        <v/>
      </c>
      <c r="W778" s="60" t="str">
        <f>IF(ISNUMBER(V778),IF(ISNA(VLOOKUP(I778,'Distances Lookup Table'!D:E,2,FALSE)),V778*'General Settings'!$F$6,IF(VLOOKUP(I778,'Distances Lookup Table'!D:E,2,FALSE)="",V778*'General Settings'!$F$6,VLOOKUP(I778,'Distances Lookup Table'!D:E,2,FALSE))),"")</f>
        <v/>
      </c>
      <c r="X778" s="18" t="str">
        <f>IF(D778&lt;&gt;"",'Workers Settings'!H778,"")</f>
        <v/>
      </c>
      <c r="Y778" s="18" t="str">
        <f>IF(D778&lt;&gt;"",'Workers Settings'!I778,"")</f>
        <v/>
      </c>
      <c r="Z778" s="29" t="str">
        <f>IF('Workers Settings'!L778&lt;&gt;"",'Workers Settings'!L778,'Workers Settings'!K778)</f>
        <v/>
      </c>
      <c r="AA778" s="29" t="str">
        <f>IF(D778&lt;&gt;"",IF('Workers Settings'!L778&lt;&gt;"",'Workers Settings'!L778,'Workers Settings'!K778),"")</f>
        <v/>
      </c>
    </row>
    <row r="779" spans="1:27" x14ac:dyDescent="0.25">
      <c r="A779" s="7">
        <f t="shared" si="133"/>
        <v>775</v>
      </c>
      <c r="B779" s="7" t="str">
        <f>IF('Workers Settings'!B779&lt;&gt;"",'Workers Settings'!B779,"")</f>
        <v/>
      </c>
      <c r="C779" s="7" t="str">
        <f>IF('Workers Settings'!C779&lt;&gt;"",'Workers Settings'!C779,"")</f>
        <v/>
      </c>
      <c r="D779" s="17"/>
      <c r="E779" s="17"/>
      <c r="F779" s="17"/>
      <c r="G779" s="7" t="str">
        <f>IF(D779&lt;&gt;"",IF('Workers Settings'!D779="","",'Workers Settings'!D779),"")</f>
        <v/>
      </c>
      <c r="H779" s="7" t="str">
        <f>IF(D779&lt;&gt;"",'Workers Settings'!E779,"")</f>
        <v/>
      </c>
      <c r="I779" s="7" t="str">
        <f t="shared" si="132"/>
        <v/>
      </c>
      <c r="J779" s="7" t="str">
        <f>IF('Workers Settings'!F779&lt;&gt;"",'Workers Settings'!F779,"")</f>
        <v/>
      </c>
      <c r="K779" s="7" t="str">
        <f>IF('Workers Settings'!G779&lt;&gt;"",'Workers Settings'!G779,"")</f>
        <v/>
      </c>
      <c r="L779" s="7" t="str">
        <f>IF(D779="","",IF(VLOOKUP(D779,'Demand Locations'!B:D,2,FALSE)="","",VLOOKUP(D779,'Demand Locations'!B:D,2,FALSE)))</f>
        <v/>
      </c>
      <c r="M779" s="7" t="str">
        <f>IF(D779="","",IF(VLOOKUP(D779,'Demand Locations'!B:D,3,FALSE)="","",VLOOKUP(D779,'Demand Locations'!B:D,3,FALSE)))</f>
        <v/>
      </c>
      <c r="N779" s="7" t="str">
        <f t="shared" si="134"/>
        <v/>
      </c>
      <c r="O779" s="7" t="str">
        <f t="shared" si="135"/>
        <v/>
      </c>
      <c r="P779" s="7" t="str">
        <f t="shared" si="136"/>
        <v/>
      </c>
      <c r="Q779" s="7" t="str">
        <f t="shared" si="137"/>
        <v/>
      </c>
      <c r="R779" s="7" t="str">
        <f t="shared" si="138"/>
        <v/>
      </c>
      <c r="S779" s="7" t="str">
        <f t="shared" si="139"/>
        <v/>
      </c>
      <c r="T779" s="7" t="str">
        <f t="shared" si="140"/>
        <v/>
      </c>
      <c r="U779" s="7" t="str">
        <f t="shared" si="141"/>
        <v/>
      </c>
      <c r="V779" s="7" t="str">
        <f t="shared" si="142"/>
        <v/>
      </c>
      <c r="W779" s="60" t="str">
        <f>IF(ISNUMBER(V779),IF(ISNA(VLOOKUP(I779,'Distances Lookup Table'!D:E,2,FALSE)),V779*'General Settings'!$F$6,IF(VLOOKUP(I779,'Distances Lookup Table'!D:E,2,FALSE)="",V779*'General Settings'!$F$6,VLOOKUP(I779,'Distances Lookup Table'!D:E,2,FALSE))),"")</f>
        <v/>
      </c>
      <c r="X779" s="18" t="str">
        <f>IF(D779&lt;&gt;"",'Workers Settings'!H779,"")</f>
        <v/>
      </c>
      <c r="Y779" s="18" t="str">
        <f>IF(D779&lt;&gt;"",'Workers Settings'!I779,"")</f>
        <v/>
      </c>
      <c r="Z779" s="29" t="str">
        <f>IF('Workers Settings'!L779&lt;&gt;"",'Workers Settings'!L779,'Workers Settings'!K779)</f>
        <v/>
      </c>
      <c r="AA779" s="29" t="str">
        <f>IF(D779&lt;&gt;"",IF('Workers Settings'!L779&lt;&gt;"",'Workers Settings'!L779,'Workers Settings'!K779),"")</f>
        <v/>
      </c>
    </row>
    <row r="780" spans="1:27" x14ac:dyDescent="0.25">
      <c r="A780" s="7">
        <f t="shared" si="133"/>
        <v>776</v>
      </c>
      <c r="B780" s="7" t="str">
        <f>IF('Workers Settings'!B780&lt;&gt;"",'Workers Settings'!B780,"")</f>
        <v/>
      </c>
      <c r="C780" s="7" t="str">
        <f>IF('Workers Settings'!C780&lt;&gt;"",'Workers Settings'!C780,"")</f>
        <v/>
      </c>
      <c r="D780" s="17"/>
      <c r="E780" s="17"/>
      <c r="F780" s="17"/>
      <c r="G780" s="7" t="str">
        <f>IF(D780&lt;&gt;"",IF('Workers Settings'!D780="","",'Workers Settings'!D780),"")</f>
        <v/>
      </c>
      <c r="H780" s="7" t="str">
        <f>IF(D780&lt;&gt;"",'Workers Settings'!E780,"")</f>
        <v/>
      </c>
      <c r="I780" s="7" t="str">
        <f t="shared" si="132"/>
        <v/>
      </c>
      <c r="J780" s="7" t="str">
        <f>IF('Workers Settings'!F780&lt;&gt;"",'Workers Settings'!F780,"")</f>
        <v/>
      </c>
      <c r="K780" s="7" t="str">
        <f>IF('Workers Settings'!G780&lt;&gt;"",'Workers Settings'!G780,"")</f>
        <v/>
      </c>
      <c r="L780" s="7" t="str">
        <f>IF(D780="","",IF(VLOOKUP(D780,'Demand Locations'!B:D,2,FALSE)="","",VLOOKUP(D780,'Demand Locations'!B:D,2,FALSE)))</f>
        <v/>
      </c>
      <c r="M780" s="7" t="str">
        <f>IF(D780="","",IF(VLOOKUP(D780,'Demand Locations'!B:D,3,FALSE)="","",VLOOKUP(D780,'Demand Locations'!B:D,3,FALSE)))</f>
        <v/>
      </c>
      <c r="N780" s="7" t="str">
        <f t="shared" si="134"/>
        <v/>
      </c>
      <c r="O780" s="7" t="str">
        <f t="shared" si="135"/>
        <v/>
      </c>
      <c r="P780" s="7" t="str">
        <f t="shared" si="136"/>
        <v/>
      </c>
      <c r="Q780" s="7" t="str">
        <f t="shared" si="137"/>
        <v/>
      </c>
      <c r="R780" s="7" t="str">
        <f t="shared" si="138"/>
        <v/>
      </c>
      <c r="S780" s="7" t="str">
        <f t="shared" si="139"/>
        <v/>
      </c>
      <c r="T780" s="7" t="str">
        <f t="shared" si="140"/>
        <v/>
      </c>
      <c r="U780" s="7" t="str">
        <f t="shared" si="141"/>
        <v/>
      </c>
      <c r="V780" s="7" t="str">
        <f t="shared" si="142"/>
        <v/>
      </c>
      <c r="W780" s="60" t="str">
        <f>IF(ISNUMBER(V780),IF(ISNA(VLOOKUP(I780,'Distances Lookup Table'!D:E,2,FALSE)),V780*'General Settings'!$F$6,IF(VLOOKUP(I780,'Distances Lookup Table'!D:E,2,FALSE)="",V780*'General Settings'!$F$6,VLOOKUP(I780,'Distances Lookup Table'!D:E,2,FALSE))),"")</f>
        <v/>
      </c>
      <c r="X780" s="18" t="str">
        <f>IF(D780&lt;&gt;"",'Workers Settings'!H780,"")</f>
        <v/>
      </c>
      <c r="Y780" s="18" t="str">
        <f>IF(D780&lt;&gt;"",'Workers Settings'!I780,"")</f>
        <v/>
      </c>
      <c r="Z780" s="29" t="str">
        <f>IF('Workers Settings'!L780&lt;&gt;"",'Workers Settings'!L780,'Workers Settings'!K780)</f>
        <v/>
      </c>
      <c r="AA780" s="29" t="str">
        <f>IF(D780&lt;&gt;"",IF('Workers Settings'!L780&lt;&gt;"",'Workers Settings'!L780,'Workers Settings'!K780),"")</f>
        <v/>
      </c>
    </row>
    <row r="781" spans="1:27" x14ac:dyDescent="0.25">
      <c r="A781" s="7">
        <f t="shared" si="133"/>
        <v>777</v>
      </c>
      <c r="B781" s="7" t="str">
        <f>IF('Workers Settings'!B781&lt;&gt;"",'Workers Settings'!B781,"")</f>
        <v/>
      </c>
      <c r="C781" s="7" t="str">
        <f>IF('Workers Settings'!C781&lt;&gt;"",'Workers Settings'!C781,"")</f>
        <v/>
      </c>
      <c r="D781" s="17"/>
      <c r="E781" s="17"/>
      <c r="F781" s="17"/>
      <c r="G781" s="7" t="str">
        <f>IF(D781&lt;&gt;"",IF('Workers Settings'!D781="","",'Workers Settings'!D781),"")</f>
        <v/>
      </c>
      <c r="H781" s="7" t="str">
        <f>IF(D781&lt;&gt;"",'Workers Settings'!E781,"")</f>
        <v/>
      </c>
      <c r="I781" s="7" t="str">
        <f t="shared" si="132"/>
        <v/>
      </c>
      <c r="J781" s="7" t="str">
        <f>IF('Workers Settings'!F781&lt;&gt;"",'Workers Settings'!F781,"")</f>
        <v/>
      </c>
      <c r="K781" s="7" t="str">
        <f>IF('Workers Settings'!G781&lt;&gt;"",'Workers Settings'!G781,"")</f>
        <v/>
      </c>
      <c r="L781" s="7" t="str">
        <f>IF(D781="","",IF(VLOOKUP(D781,'Demand Locations'!B:D,2,FALSE)="","",VLOOKUP(D781,'Demand Locations'!B:D,2,FALSE)))</f>
        <v/>
      </c>
      <c r="M781" s="7" t="str">
        <f>IF(D781="","",IF(VLOOKUP(D781,'Demand Locations'!B:D,3,FALSE)="","",VLOOKUP(D781,'Demand Locations'!B:D,3,FALSE)))</f>
        <v/>
      </c>
      <c r="N781" s="7" t="str">
        <f t="shared" si="134"/>
        <v/>
      </c>
      <c r="O781" s="7" t="str">
        <f t="shared" si="135"/>
        <v/>
      </c>
      <c r="P781" s="7" t="str">
        <f t="shared" si="136"/>
        <v/>
      </c>
      <c r="Q781" s="7" t="str">
        <f t="shared" si="137"/>
        <v/>
      </c>
      <c r="R781" s="7" t="str">
        <f t="shared" si="138"/>
        <v/>
      </c>
      <c r="S781" s="7" t="str">
        <f t="shared" si="139"/>
        <v/>
      </c>
      <c r="T781" s="7" t="str">
        <f t="shared" si="140"/>
        <v/>
      </c>
      <c r="U781" s="7" t="str">
        <f t="shared" si="141"/>
        <v/>
      </c>
      <c r="V781" s="7" t="str">
        <f t="shared" si="142"/>
        <v/>
      </c>
      <c r="W781" s="60" t="str">
        <f>IF(ISNUMBER(V781),IF(ISNA(VLOOKUP(I781,'Distances Lookup Table'!D:E,2,FALSE)),V781*'General Settings'!$F$6,IF(VLOOKUP(I781,'Distances Lookup Table'!D:E,2,FALSE)="",V781*'General Settings'!$F$6,VLOOKUP(I781,'Distances Lookup Table'!D:E,2,FALSE))),"")</f>
        <v/>
      </c>
      <c r="X781" s="18" t="str">
        <f>IF(D781&lt;&gt;"",'Workers Settings'!H781,"")</f>
        <v/>
      </c>
      <c r="Y781" s="18" t="str">
        <f>IF(D781&lt;&gt;"",'Workers Settings'!I781,"")</f>
        <v/>
      </c>
      <c r="Z781" s="29" t="str">
        <f>IF('Workers Settings'!L781&lt;&gt;"",'Workers Settings'!L781,'Workers Settings'!K781)</f>
        <v/>
      </c>
      <c r="AA781" s="29" t="str">
        <f>IF(D781&lt;&gt;"",IF('Workers Settings'!L781&lt;&gt;"",'Workers Settings'!L781,'Workers Settings'!K781),"")</f>
        <v/>
      </c>
    </row>
    <row r="782" spans="1:27" x14ac:dyDescent="0.25">
      <c r="A782" s="7">
        <f t="shared" si="133"/>
        <v>778</v>
      </c>
      <c r="B782" s="7" t="str">
        <f>IF('Workers Settings'!B782&lt;&gt;"",'Workers Settings'!B782,"")</f>
        <v/>
      </c>
      <c r="C782" s="7" t="str">
        <f>IF('Workers Settings'!C782&lt;&gt;"",'Workers Settings'!C782,"")</f>
        <v/>
      </c>
      <c r="D782" s="17"/>
      <c r="E782" s="17"/>
      <c r="F782" s="17"/>
      <c r="G782" s="7" t="str">
        <f>IF(D782&lt;&gt;"",IF('Workers Settings'!D782="","",'Workers Settings'!D782),"")</f>
        <v/>
      </c>
      <c r="H782" s="7" t="str">
        <f>IF(D782&lt;&gt;"",'Workers Settings'!E782,"")</f>
        <v/>
      </c>
      <c r="I782" s="7" t="str">
        <f t="shared" si="132"/>
        <v/>
      </c>
      <c r="J782" s="7" t="str">
        <f>IF('Workers Settings'!F782&lt;&gt;"",'Workers Settings'!F782,"")</f>
        <v/>
      </c>
      <c r="K782" s="7" t="str">
        <f>IF('Workers Settings'!G782&lt;&gt;"",'Workers Settings'!G782,"")</f>
        <v/>
      </c>
      <c r="L782" s="7" t="str">
        <f>IF(D782="","",IF(VLOOKUP(D782,'Demand Locations'!B:D,2,FALSE)="","",VLOOKUP(D782,'Demand Locations'!B:D,2,FALSE)))</f>
        <v/>
      </c>
      <c r="M782" s="7" t="str">
        <f>IF(D782="","",IF(VLOOKUP(D782,'Demand Locations'!B:D,3,FALSE)="","",VLOOKUP(D782,'Demand Locations'!B:D,3,FALSE)))</f>
        <v/>
      </c>
      <c r="N782" s="7" t="str">
        <f t="shared" si="134"/>
        <v/>
      </c>
      <c r="O782" s="7" t="str">
        <f t="shared" si="135"/>
        <v/>
      </c>
      <c r="P782" s="7" t="str">
        <f t="shared" si="136"/>
        <v/>
      </c>
      <c r="Q782" s="7" t="str">
        <f t="shared" si="137"/>
        <v/>
      </c>
      <c r="R782" s="7" t="str">
        <f t="shared" si="138"/>
        <v/>
      </c>
      <c r="S782" s="7" t="str">
        <f t="shared" si="139"/>
        <v/>
      </c>
      <c r="T782" s="7" t="str">
        <f t="shared" si="140"/>
        <v/>
      </c>
      <c r="U782" s="7" t="str">
        <f t="shared" si="141"/>
        <v/>
      </c>
      <c r="V782" s="7" t="str">
        <f t="shared" si="142"/>
        <v/>
      </c>
      <c r="W782" s="60" t="str">
        <f>IF(ISNUMBER(V782),IF(ISNA(VLOOKUP(I782,'Distances Lookup Table'!D:E,2,FALSE)),V782*'General Settings'!$F$6,IF(VLOOKUP(I782,'Distances Lookup Table'!D:E,2,FALSE)="",V782*'General Settings'!$F$6,VLOOKUP(I782,'Distances Lookup Table'!D:E,2,FALSE))),"")</f>
        <v/>
      </c>
      <c r="X782" s="18" t="str">
        <f>IF(D782&lt;&gt;"",'Workers Settings'!H782,"")</f>
        <v/>
      </c>
      <c r="Y782" s="18" t="str">
        <f>IF(D782&lt;&gt;"",'Workers Settings'!I782,"")</f>
        <v/>
      </c>
      <c r="Z782" s="29" t="str">
        <f>IF('Workers Settings'!L782&lt;&gt;"",'Workers Settings'!L782,'Workers Settings'!K782)</f>
        <v/>
      </c>
      <c r="AA782" s="29" t="str">
        <f>IF(D782&lt;&gt;"",IF('Workers Settings'!L782&lt;&gt;"",'Workers Settings'!L782,'Workers Settings'!K782),"")</f>
        <v/>
      </c>
    </row>
    <row r="783" spans="1:27" x14ac:dyDescent="0.25">
      <c r="A783" s="7">
        <f t="shared" si="133"/>
        <v>779</v>
      </c>
      <c r="B783" s="7" t="str">
        <f>IF('Workers Settings'!B783&lt;&gt;"",'Workers Settings'!B783,"")</f>
        <v/>
      </c>
      <c r="C783" s="7" t="str">
        <f>IF('Workers Settings'!C783&lt;&gt;"",'Workers Settings'!C783,"")</f>
        <v/>
      </c>
      <c r="D783" s="17"/>
      <c r="E783" s="17"/>
      <c r="F783" s="17"/>
      <c r="G783" s="7" t="str">
        <f>IF(D783&lt;&gt;"",IF('Workers Settings'!D783="","",'Workers Settings'!D783),"")</f>
        <v/>
      </c>
      <c r="H783" s="7" t="str">
        <f>IF(D783&lt;&gt;"",'Workers Settings'!E783,"")</f>
        <v/>
      </c>
      <c r="I783" s="7" t="str">
        <f t="shared" si="132"/>
        <v/>
      </c>
      <c r="J783" s="7" t="str">
        <f>IF('Workers Settings'!F783&lt;&gt;"",'Workers Settings'!F783,"")</f>
        <v/>
      </c>
      <c r="K783" s="7" t="str">
        <f>IF('Workers Settings'!G783&lt;&gt;"",'Workers Settings'!G783,"")</f>
        <v/>
      </c>
      <c r="L783" s="7" t="str">
        <f>IF(D783="","",IF(VLOOKUP(D783,'Demand Locations'!B:D,2,FALSE)="","",VLOOKUP(D783,'Demand Locations'!B:D,2,FALSE)))</f>
        <v/>
      </c>
      <c r="M783" s="7" t="str">
        <f>IF(D783="","",IF(VLOOKUP(D783,'Demand Locations'!B:D,3,FALSE)="","",VLOOKUP(D783,'Demand Locations'!B:D,3,FALSE)))</f>
        <v/>
      </c>
      <c r="N783" s="7" t="str">
        <f t="shared" si="134"/>
        <v/>
      </c>
      <c r="O783" s="7" t="str">
        <f t="shared" si="135"/>
        <v/>
      </c>
      <c r="P783" s="7" t="str">
        <f t="shared" si="136"/>
        <v/>
      </c>
      <c r="Q783" s="7" t="str">
        <f t="shared" si="137"/>
        <v/>
      </c>
      <c r="R783" s="7" t="str">
        <f t="shared" si="138"/>
        <v/>
      </c>
      <c r="S783" s="7" t="str">
        <f t="shared" si="139"/>
        <v/>
      </c>
      <c r="T783" s="7" t="str">
        <f t="shared" si="140"/>
        <v/>
      </c>
      <c r="U783" s="7" t="str">
        <f t="shared" si="141"/>
        <v/>
      </c>
      <c r="V783" s="7" t="str">
        <f t="shared" si="142"/>
        <v/>
      </c>
      <c r="W783" s="60" t="str">
        <f>IF(ISNUMBER(V783),IF(ISNA(VLOOKUP(I783,'Distances Lookup Table'!D:E,2,FALSE)),V783*'General Settings'!$F$6,IF(VLOOKUP(I783,'Distances Lookup Table'!D:E,2,FALSE)="",V783*'General Settings'!$F$6,VLOOKUP(I783,'Distances Lookup Table'!D:E,2,FALSE))),"")</f>
        <v/>
      </c>
      <c r="X783" s="18" t="str">
        <f>IF(D783&lt;&gt;"",'Workers Settings'!H783,"")</f>
        <v/>
      </c>
      <c r="Y783" s="18" t="str">
        <f>IF(D783&lt;&gt;"",'Workers Settings'!I783,"")</f>
        <v/>
      </c>
      <c r="Z783" s="29" t="str">
        <f>IF('Workers Settings'!L783&lt;&gt;"",'Workers Settings'!L783,'Workers Settings'!K783)</f>
        <v/>
      </c>
      <c r="AA783" s="29" t="str">
        <f>IF(D783&lt;&gt;"",IF('Workers Settings'!L783&lt;&gt;"",'Workers Settings'!L783,'Workers Settings'!K783),"")</f>
        <v/>
      </c>
    </row>
    <row r="784" spans="1:27" x14ac:dyDescent="0.25">
      <c r="A784" s="7">
        <f t="shared" si="133"/>
        <v>780</v>
      </c>
      <c r="B784" s="7" t="str">
        <f>IF('Workers Settings'!B784&lt;&gt;"",'Workers Settings'!B784,"")</f>
        <v/>
      </c>
      <c r="C784" s="7" t="str">
        <f>IF('Workers Settings'!C784&lt;&gt;"",'Workers Settings'!C784,"")</f>
        <v/>
      </c>
      <c r="D784" s="17"/>
      <c r="E784" s="17"/>
      <c r="F784" s="17"/>
      <c r="G784" s="7" t="str">
        <f>IF(D784&lt;&gt;"",IF('Workers Settings'!D784="","",'Workers Settings'!D784),"")</f>
        <v/>
      </c>
      <c r="H784" s="7" t="str">
        <f>IF(D784&lt;&gt;"",'Workers Settings'!E784,"")</f>
        <v/>
      </c>
      <c r="I784" s="7" t="str">
        <f t="shared" si="132"/>
        <v/>
      </c>
      <c r="J784" s="7" t="str">
        <f>IF('Workers Settings'!F784&lt;&gt;"",'Workers Settings'!F784,"")</f>
        <v/>
      </c>
      <c r="K784" s="7" t="str">
        <f>IF('Workers Settings'!G784&lt;&gt;"",'Workers Settings'!G784,"")</f>
        <v/>
      </c>
      <c r="L784" s="7" t="str">
        <f>IF(D784="","",IF(VLOOKUP(D784,'Demand Locations'!B:D,2,FALSE)="","",VLOOKUP(D784,'Demand Locations'!B:D,2,FALSE)))</f>
        <v/>
      </c>
      <c r="M784" s="7" t="str">
        <f>IF(D784="","",IF(VLOOKUP(D784,'Demand Locations'!B:D,3,FALSE)="","",VLOOKUP(D784,'Demand Locations'!B:D,3,FALSE)))</f>
        <v/>
      </c>
      <c r="N784" s="7" t="str">
        <f t="shared" si="134"/>
        <v/>
      </c>
      <c r="O784" s="7" t="str">
        <f t="shared" si="135"/>
        <v/>
      </c>
      <c r="P784" s="7" t="str">
        <f t="shared" si="136"/>
        <v/>
      </c>
      <c r="Q784" s="7" t="str">
        <f t="shared" si="137"/>
        <v/>
      </c>
      <c r="R784" s="7" t="str">
        <f t="shared" si="138"/>
        <v/>
      </c>
      <c r="S784" s="7" t="str">
        <f t="shared" si="139"/>
        <v/>
      </c>
      <c r="T784" s="7" t="str">
        <f t="shared" si="140"/>
        <v/>
      </c>
      <c r="U784" s="7" t="str">
        <f t="shared" si="141"/>
        <v/>
      </c>
      <c r="V784" s="7" t="str">
        <f t="shared" si="142"/>
        <v/>
      </c>
      <c r="W784" s="60" t="str">
        <f>IF(ISNUMBER(V784),IF(ISNA(VLOOKUP(I784,'Distances Lookup Table'!D:E,2,FALSE)),V784*'General Settings'!$F$6,IF(VLOOKUP(I784,'Distances Lookup Table'!D:E,2,FALSE)="",V784*'General Settings'!$F$6,VLOOKUP(I784,'Distances Lookup Table'!D:E,2,FALSE))),"")</f>
        <v/>
      </c>
      <c r="X784" s="18" t="str">
        <f>IF(D784&lt;&gt;"",'Workers Settings'!H784,"")</f>
        <v/>
      </c>
      <c r="Y784" s="18" t="str">
        <f>IF(D784&lt;&gt;"",'Workers Settings'!I784,"")</f>
        <v/>
      </c>
      <c r="Z784" s="29" t="str">
        <f>IF('Workers Settings'!L784&lt;&gt;"",'Workers Settings'!L784,'Workers Settings'!K784)</f>
        <v/>
      </c>
      <c r="AA784" s="29" t="str">
        <f>IF(D784&lt;&gt;"",IF('Workers Settings'!L784&lt;&gt;"",'Workers Settings'!L784,'Workers Settings'!K784),"")</f>
        <v/>
      </c>
    </row>
    <row r="785" spans="1:27" x14ac:dyDescent="0.25">
      <c r="A785" s="7">
        <f t="shared" si="133"/>
        <v>781</v>
      </c>
      <c r="B785" s="7" t="str">
        <f>IF('Workers Settings'!B785&lt;&gt;"",'Workers Settings'!B785,"")</f>
        <v/>
      </c>
      <c r="C785" s="7" t="str">
        <f>IF('Workers Settings'!C785&lt;&gt;"",'Workers Settings'!C785,"")</f>
        <v/>
      </c>
      <c r="D785" s="17"/>
      <c r="E785" s="17"/>
      <c r="F785" s="17"/>
      <c r="G785" s="7" t="str">
        <f>IF(D785&lt;&gt;"",IF('Workers Settings'!D785="","",'Workers Settings'!D785),"")</f>
        <v/>
      </c>
      <c r="H785" s="7" t="str">
        <f>IF(D785&lt;&gt;"",'Workers Settings'!E785,"")</f>
        <v/>
      </c>
      <c r="I785" s="7" t="str">
        <f t="shared" si="132"/>
        <v/>
      </c>
      <c r="J785" s="7" t="str">
        <f>IF('Workers Settings'!F785&lt;&gt;"",'Workers Settings'!F785,"")</f>
        <v/>
      </c>
      <c r="K785" s="7" t="str">
        <f>IF('Workers Settings'!G785&lt;&gt;"",'Workers Settings'!G785,"")</f>
        <v/>
      </c>
      <c r="L785" s="7" t="str">
        <f>IF(D785="","",IF(VLOOKUP(D785,'Demand Locations'!B:D,2,FALSE)="","",VLOOKUP(D785,'Demand Locations'!B:D,2,FALSE)))</f>
        <v/>
      </c>
      <c r="M785" s="7" t="str">
        <f>IF(D785="","",IF(VLOOKUP(D785,'Demand Locations'!B:D,3,FALSE)="","",VLOOKUP(D785,'Demand Locations'!B:D,3,FALSE)))</f>
        <v/>
      </c>
      <c r="N785" s="7" t="str">
        <f t="shared" si="134"/>
        <v/>
      </c>
      <c r="O785" s="7" t="str">
        <f t="shared" si="135"/>
        <v/>
      </c>
      <c r="P785" s="7" t="str">
        <f t="shared" si="136"/>
        <v/>
      </c>
      <c r="Q785" s="7" t="str">
        <f t="shared" si="137"/>
        <v/>
      </c>
      <c r="R785" s="7" t="str">
        <f t="shared" si="138"/>
        <v/>
      </c>
      <c r="S785" s="7" t="str">
        <f t="shared" si="139"/>
        <v/>
      </c>
      <c r="T785" s="7" t="str">
        <f t="shared" si="140"/>
        <v/>
      </c>
      <c r="U785" s="7" t="str">
        <f t="shared" si="141"/>
        <v/>
      </c>
      <c r="V785" s="7" t="str">
        <f t="shared" si="142"/>
        <v/>
      </c>
      <c r="W785" s="60" t="str">
        <f>IF(ISNUMBER(V785),IF(ISNA(VLOOKUP(I785,'Distances Lookup Table'!D:E,2,FALSE)),V785*'General Settings'!$F$6,IF(VLOOKUP(I785,'Distances Lookup Table'!D:E,2,FALSE)="",V785*'General Settings'!$F$6,VLOOKUP(I785,'Distances Lookup Table'!D:E,2,FALSE))),"")</f>
        <v/>
      </c>
      <c r="X785" s="18" t="str">
        <f>IF(D785&lt;&gt;"",'Workers Settings'!H785,"")</f>
        <v/>
      </c>
      <c r="Y785" s="18" t="str">
        <f>IF(D785&lt;&gt;"",'Workers Settings'!I785,"")</f>
        <v/>
      </c>
      <c r="Z785" s="29" t="str">
        <f>IF('Workers Settings'!L785&lt;&gt;"",'Workers Settings'!L785,'Workers Settings'!K785)</f>
        <v/>
      </c>
      <c r="AA785" s="29" t="str">
        <f>IF(D785&lt;&gt;"",IF('Workers Settings'!L785&lt;&gt;"",'Workers Settings'!L785,'Workers Settings'!K785),"")</f>
        <v/>
      </c>
    </row>
    <row r="786" spans="1:27" x14ac:dyDescent="0.25">
      <c r="A786" s="7">
        <f t="shared" si="133"/>
        <v>782</v>
      </c>
      <c r="B786" s="7" t="str">
        <f>IF('Workers Settings'!B786&lt;&gt;"",'Workers Settings'!B786,"")</f>
        <v/>
      </c>
      <c r="C786" s="7" t="str">
        <f>IF('Workers Settings'!C786&lt;&gt;"",'Workers Settings'!C786,"")</f>
        <v/>
      </c>
      <c r="D786" s="17"/>
      <c r="E786" s="17"/>
      <c r="F786" s="17"/>
      <c r="G786" s="7" t="str">
        <f>IF(D786&lt;&gt;"",IF('Workers Settings'!D786="","",'Workers Settings'!D786),"")</f>
        <v/>
      </c>
      <c r="H786" s="7" t="str">
        <f>IF(D786&lt;&gt;"",'Workers Settings'!E786,"")</f>
        <v/>
      </c>
      <c r="I786" s="7" t="str">
        <f t="shared" si="132"/>
        <v/>
      </c>
      <c r="J786" s="7" t="str">
        <f>IF('Workers Settings'!F786&lt;&gt;"",'Workers Settings'!F786,"")</f>
        <v/>
      </c>
      <c r="K786" s="7" t="str">
        <f>IF('Workers Settings'!G786&lt;&gt;"",'Workers Settings'!G786,"")</f>
        <v/>
      </c>
      <c r="L786" s="7" t="str">
        <f>IF(D786="","",IF(VLOOKUP(D786,'Demand Locations'!B:D,2,FALSE)="","",VLOOKUP(D786,'Demand Locations'!B:D,2,FALSE)))</f>
        <v/>
      </c>
      <c r="M786" s="7" t="str">
        <f>IF(D786="","",IF(VLOOKUP(D786,'Demand Locations'!B:D,3,FALSE)="","",VLOOKUP(D786,'Demand Locations'!B:D,3,FALSE)))</f>
        <v/>
      </c>
      <c r="N786" s="7" t="str">
        <f t="shared" si="134"/>
        <v/>
      </c>
      <c r="O786" s="7" t="str">
        <f t="shared" si="135"/>
        <v/>
      </c>
      <c r="P786" s="7" t="str">
        <f t="shared" si="136"/>
        <v/>
      </c>
      <c r="Q786" s="7" t="str">
        <f t="shared" si="137"/>
        <v/>
      </c>
      <c r="R786" s="7" t="str">
        <f t="shared" si="138"/>
        <v/>
      </c>
      <c r="S786" s="7" t="str">
        <f t="shared" si="139"/>
        <v/>
      </c>
      <c r="T786" s="7" t="str">
        <f t="shared" si="140"/>
        <v/>
      </c>
      <c r="U786" s="7" t="str">
        <f t="shared" si="141"/>
        <v/>
      </c>
      <c r="V786" s="7" t="str">
        <f t="shared" si="142"/>
        <v/>
      </c>
      <c r="W786" s="60" t="str">
        <f>IF(ISNUMBER(V786),IF(ISNA(VLOOKUP(I786,'Distances Lookup Table'!D:E,2,FALSE)),V786*'General Settings'!$F$6,IF(VLOOKUP(I786,'Distances Lookup Table'!D:E,2,FALSE)="",V786*'General Settings'!$F$6,VLOOKUP(I786,'Distances Lookup Table'!D:E,2,FALSE))),"")</f>
        <v/>
      </c>
      <c r="X786" s="18" t="str">
        <f>IF(D786&lt;&gt;"",'Workers Settings'!H786,"")</f>
        <v/>
      </c>
      <c r="Y786" s="18" t="str">
        <f>IF(D786&lt;&gt;"",'Workers Settings'!I786,"")</f>
        <v/>
      </c>
      <c r="Z786" s="29" t="str">
        <f>IF('Workers Settings'!L786&lt;&gt;"",'Workers Settings'!L786,'Workers Settings'!K786)</f>
        <v/>
      </c>
      <c r="AA786" s="29" t="str">
        <f>IF(D786&lt;&gt;"",IF('Workers Settings'!L786&lt;&gt;"",'Workers Settings'!L786,'Workers Settings'!K786),"")</f>
        <v/>
      </c>
    </row>
    <row r="787" spans="1:27" x14ac:dyDescent="0.25">
      <c r="A787" s="7">
        <f t="shared" si="133"/>
        <v>783</v>
      </c>
      <c r="B787" s="7" t="str">
        <f>IF('Workers Settings'!B787&lt;&gt;"",'Workers Settings'!B787,"")</f>
        <v/>
      </c>
      <c r="C787" s="7" t="str">
        <f>IF('Workers Settings'!C787&lt;&gt;"",'Workers Settings'!C787,"")</f>
        <v/>
      </c>
      <c r="D787" s="17"/>
      <c r="E787" s="17"/>
      <c r="F787" s="17"/>
      <c r="G787" s="7" t="str">
        <f>IF(D787&lt;&gt;"",IF('Workers Settings'!D787="","",'Workers Settings'!D787),"")</f>
        <v/>
      </c>
      <c r="H787" s="7" t="str">
        <f>IF(D787&lt;&gt;"",'Workers Settings'!E787,"")</f>
        <v/>
      </c>
      <c r="I787" s="7" t="str">
        <f t="shared" si="132"/>
        <v/>
      </c>
      <c r="J787" s="7" t="str">
        <f>IF('Workers Settings'!F787&lt;&gt;"",'Workers Settings'!F787,"")</f>
        <v/>
      </c>
      <c r="K787" s="7" t="str">
        <f>IF('Workers Settings'!G787&lt;&gt;"",'Workers Settings'!G787,"")</f>
        <v/>
      </c>
      <c r="L787" s="7" t="str">
        <f>IF(D787="","",IF(VLOOKUP(D787,'Demand Locations'!B:D,2,FALSE)="","",VLOOKUP(D787,'Demand Locations'!B:D,2,FALSE)))</f>
        <v/>
      </c>
      <c r="M787" s="7" t="str">
        <f>IF(D787="","",IF(VLOOKUP(D787,'Demand Locations'!B:D,3,FALSE)="","",VLOOKUP(D787,'Demand Locations'!B:D,3,FALSE)))</f>
        <v/>
      </c>
      <c r="N787" s="7" t="str">
        <f t="shared" si="134"/>
        <v/>
      </c>
      <c r="O787" s="7" t="str">
        <f t="shared" si="135"/>
        <v/>
      </c>
      <c r="P787" s="7" t="str">
        <f t="shared" si="136"/>
        <v/>
      </c>
      <c r="Q787" s="7" t="str">
        <f t="shared" si="137"/>
        <v/>
      </c>
      <c r="R787" s="7" t="str">
        <f t="shared" si="138"/>
        <v/>
      </c>
      <c r="S787" s="7" t="str">
        <f t="shared" si="139"/>
        <v/>
      </c>
      <c r="T787" s="7" t="str">
        <f t="shared" si="140"/>
        <v/>
      </c>
      <c r="U787" s="7" t="str">
        <f t="shared" si="141"/>
        <v/>
      </c>
      <c r="V787" s="7" t="str">
        <f t="shared" si="142"/>
        <v/>
      </c>
      <c r="W787" s="60" t="str">
        <f>IF(ISNUMBER(V787),IF(ISNA(VLOOKUP(I787,'Distances Lookup Table'!D:E,2,FALSE)),V787*'General Settings'!$F$6,IF(VLOOKUP(I787,'Distances Lookup Table'!D:E,2,FALSE)="",V787*'General Settings'!$F$6,VLOOKUP(I787,'Distances Lookup Table'!D:E,2,FALSE))),"")</f>
        <v/>
      </c>
      <c r="X787" s="18" t="str">
        <f>IF(D787&lt;&gt;"",'Workers Settings'!H787,"")</f>
        <v/>
      </c>
      <c r="Y787" s="18" t="str">
        <f>IF(D787&lt;&gt;"",'Workers Settings'!I787,"")</f>
        <v/>
      </c>
      <c r="Z787" s="29" t="str">
        <f>IF('Workers Settings'!L787&lt;&gt;"",'Workers Settings'!L787,'Workers Settings'!K787)</f>
        <v/>
      </c>
      <c r="AA787" s="29" t="str">
        <f>IF(D787&lt;&gt;"",IF('Workers Settings'!L787&lt;&gt;"",'Workers Settings'!L787,'Workers Settings'!K787),"")</f>
        <v/>
      </c>
    </row>
    <row r="788" spans="1:27" x14ac:dyDescent="0.25">
      <c r="A788" s="7">
        <f t="shared" si="133"/>
        <v>784</v>
      </c>
      <c r="B788" s="7" t="str">
        <f>IF('Workers Settings'!B788&lt;&gt;"",'Workers Settings'!B788,"")</f>
        <v/>
      </c>
      <c r="C788" s="7" t="str">
        <f>IF('Workers Settings'!C788&lt;&gt;"",'Workers Settings'!C788,"")</f>
        <v/>
      </c>
      <c r="D788" s="17"/>
      <c r="E788" s="17"/>
      <c r="F788" s="17"/>
      <c r="G788" s="7" t="str">
        <f>IF(D788&lt;&gt;"",IF('Workers Settings'!D788="","",'Workers Settings'!D788),"")</f>
        <v/>
      </c>
      <c r="H788" s="7" t="str">
        <f>IF(D788&lt;&gt;"",'Workers Settings'!E788,"")</f>
        <v/>
      </c>
      <c r="I788" s="7" t="str">
        <f t="shared" si="132"/>
        <v/>
      </c>
      <c r="J788" s="7" t="str">
        <f>IF('Workers Settings'!F788&lt;&gt;"",'Workers Settings'!F788,"")</f>
        <v/>
      </c>
      <c r="K788" s="7" t="str">
        <f>IF('Workers Settings'!G788&lt;&gt;"",'Workers Settings'!G788,"")</f>
        <v/>
      </c>
      <c r="L788" s="7" t="str">
        <f>IF(D788="","",IF(VLOOKUP(D788,'Demand Locations'!B:D,2,FALSE)="","",VLOOKUP(D788,'Demand Locations'!B:D,2,FALSE)))</f>
        <v/>
      </c>
      <c r="M788" s="7" t="str">
        <f>IF(D788="","",IF(VLOOKUP(D788,'Demand Locations'!B:D,3,FALSE)="","",VLOOKUP(D788,'Demand Locations'!B:D,3,FALSE)))</f>
        <v/>
      </c>
      <c r="N788" s="7" t="str">
        <f t="shared" si="134"/>
        <v/>
      </c>
      <c r="O788" s="7" t="str">
        <f t="shared" si="135"/>
        <v/>
      </c>
      <c r="P788" s="7" t="str">
        <f t="shared" si="136"/>
        <v/>
      </c>
      <c r="Q788" s="7" t="str">
        <f t="shared" si="137"/>
        <v/>
      </c>
      <c r="R788" s="7" t="str">
        <f t="shared" si="138"/>
        <v/>
      </c>
      <c r="S788" s="7" t="str">
        <f t="shared" si="139"/>
        <v/>
      </c>
      <c r="T788" s="7" t="str">
        <f t="shared" si="140"/>
        <v/>
      </c>
      <c r="U788" s="7" t="str">
        <f t="shared" si="141"/>
        <v/>
      </c>
      <c r="V788" s="7" t="str">
        <f t="shared" si="142"/>
        <v/>
      </c>
      <c r="W788" s="60" t="str">
        <f>IF(ISNUMBER(V788),IF(ISNA(VLOOKUP(I788,'Distances Lookup Table'!D:E,2,FALSE)),V788*'General Settings'!$F$6,IF(VLOOKUP(I788,'Distances Lookup Table'!D:E,2,FALSE)="",V788*'General Settings'!$F$6,VLOOKUP(I788,'Distances Lookup Table'!D:E,2,FALSE))),"")</f>
        <v/>
      </c>
      <c r="X788" s="18" t="str">
        <f>IF(D788&lt;&gt;"",'Workers Settings'!H788,"")</f>
        <v/>
      </c>
      <c r="Y788" s="18" t="str">
        <f>IF(D788&lt;&gt;"",'Workers Settings'!I788,"")</f>
        <v/>
      </c>
      <c r="Z788" s="29" t="str">
        <f>IF('Workers Settings'!L788&lt;&gt;"",'Workers Settings'!L788,'Workers Settings'!K788)</f>
        <v/>
      </c>
      <c r="AA788" s="29" t="str">
        <f>IF(D788&lt;&gt;"",IF('Workers Settings'!L788&lt;&gt;"",'Workers Settings'!L788,'Workers Settings'!K788),"")</f>
        <v/>
      </c>
    </row>
    <row r="789" spans="1:27" x14ac:dyDescent="0.25">
      <c r="A789" s="7">
        <f t="shared" si="133"/>
        <v>785</v>
      </c>
      <c r="B789" s="7" t="str">
        <f>IF('Workers Settings'!B789&lt;&gt;"",'Workers Settings'!B789,"")</f>
        <v/>
      </c>
      <c r="C789" s="7" t="str">
        <f>IF('Workers Settings'!C789&lt;&gt;"",'Workers Settings'!C789,"")</f>
        <v/>
      </c>
      <c r="D789" s="17"/>
      <c r="E789" s="17"/>
      <c r="F789" s="17"/>
      <c r="G789" s="7" t="str">
        <f>IF(D789&lt;&gt;"",IF('Workers Settings'!D789="","",'Workers Settings'!D789),"")</f>
        <v/>
      </c>
      <c r="H789" s="7" t="str">
        <f>IF(D789&lt;&gt;"",'Workers Settings'!E789,"")</f>
        <v/>
      </c>
      <c r="I789" s="7" t="str">
        <f t="shared" si="132"/>
        <v/>
      </c>
      <c r="J789" s="7" t="str">
        <f>IF('Workers Settings'!F789&lt;&gt;"",'Workers Settings'!F789,"")</f>
        <v/>
      </c>
      <c r="K789" s="7" t="str">
        <f>IF('Workers Settings'!G789&lt;&gt;"",'Workers Settings'!G789,"")</f>
        <v/>
      </c>
      <c r="L789" s="7" t="str">
        <f>IF(D789="","",IF(VLOOKUP(D789,'Demand Locations'!B:D,2,FALSE)="","",VLOOKUP(D789,'Demand Locations'!B:D,2,FALSE)))</f>
        <v/>
      </c>
      <c r="M789" s="7" t="str">
        <f>IF(D789="","",IF(VLOOKUP(D789,'Demand Locations'!B:D,3,FALSE)="","",VLOOKUP(D789,'Demand Locations'!B:D,3,FALSE)))</f>
        <v/>
      </c>
      <c r="N789" s="7" t="str">
        <f t="shared" si="134"/>
        <v/>
      </c>
      <c r="O789" s="7" t="str">
        <f t="shared" si="135"/>
        <v/>
      </c>
      <c r="P789" s="7" t="str">
        <f t="shared" si="136"/>
        <v/>
      </c>
      <c r="Q789" s="7" t="str">
        <f t="shared" si="137"/>
        <v/>
      </c>
      <c r="R789" s="7" t="str">
        <f t="shared" si="138"/>
        <v/>
      </c>
      <c r="S789" s="7" t="str">
        <f t="shared" si="139"/>
        <v/>
      </c>
      <c r="T789" s="7" t="str">
        <f t="shared" si="140"/>
        <v/>
      </c>
      <c r="U789" s="7" t="str">
        <f t="shared" si="141"/>
        <v/>
      </c>
      <c r="V789" s="7" t="str">
        <f t="shared" si="142"/>
        <v/>
      </c>
      <c r="W789" s="60" t="str">
        <f>IF(ISNUMBER(V789),IF(ISNA(VLOOKUP(I789,'Distances Lookup Table'!D:E,2,FALSE)),V789*'General Settings'!$F$6,IF(VLOOKUP(I789,'Distances Lookup Table'!D:E,2,FALSE)="",V789*'General Settings'!$F$6,VLOOKUP(I789,'Distances Lookup Table'!D:E,2,FALSE))),"")</f>
        <v/>
      </c>
      <c r="X789" s="18" t="str">
        <f>IF(D789&lt;&gt;"",'Workers Settings'!H789,"")</f>
        <v/>
      </c>
      <c r="Y789" s="18" t="str">
        <f>IF(D789&lt;&gt;"",'Workers Settings'!I789,"")</f>
        <v/>
      </c>
      <c r="Z789" s="29" t="str">
        <f>IF('Workers Settings'!L789&lt;&gt;"",'Workers Settings'!L789,'Workers Settings'!K789)</f>
        <v/>
      </c>
      <c r="AA789" s="29" t="str">
        <f>IF(D789&lt;&gt;"",IF('Workers Settings'!L789&lt;&gt;"",'Workers Settings'!L789,'Workers Settings'!K789),"")</f>
        <v/>
      </c>
    </row>
    <row r="790" spans="1:27" x14ac:dyDescent="0.25">
      <c r="A790" s="7">
        <f t="shared" si="133"/>
        <v>786</v>
      </c>
      <c r="B790" s="7" t="str">
        <f>IF('Workers Settings'!B790&lt;&gt;"",'Workers Settings'!B790,"")</f>
        <v/>
      </c>
      <c r="C790" s="7" t="str">
        <f>IF('Workers Settings'!C790&lt;&gt;"",'Workers Settings'!C790,"")</f>
        <v/>
      </c>
      <c r="D790" s="17"/>
      <c r="E790" s="17"/>
      <c r="F790" s="17"/>
      <c r="G790" s="7" t="str">
        <f>IF(D790&lt;&gt;"",IF('Workers Settings'!D790="","",'Workers Settings'!D790),"")</f>
        <v/>
      </c>
      <c r="H790" s="7" t="str">
        <f>IF(D790&lt;&gt;"",'Workers Settings'!E790,"")</f>
        <v/>
      </c>
      <c r="I790" s="7" t="str">
        <f t="shared" si="132"/>
        <v/>
      </c>
      <c r="J790" s="7" t="str">
        <f>IF('Workers Settings'!F790&lt;&gt;"",'Workers Settings'!F790,"")</f>
        <v/>
      </c>
      <c r="K790" s="7" t="str">
        <f>IF('Workers Settings'!G790&lt;&gt;"",'Workers Settings'!G790,"")</f>
        <v/>
      </c>
      <c r="L790" s="7" t="str">
        <f>IF(D790="","",IF(VLOOKUP(D790,'Demand Locations'!B:D,2,FALSE)="","",VLOOKUP(D790,'Demand Locations'!B:D,2,FALSE)))</f>
        <v/>
      </c>
      <c r="M790" s="7" t="str">
        <f>IF(D790="","",IF(VLOOKUP(D790,'Demand Locations'!B:D,3,FALSE)="","",VLOOKUP(D790,'Demand Locations'!B:D,3,FALSE)))</f>
        <v/>
      </c>
      <c r="N790" s="7" t="str">
        <f t="shared" si="134"/>
        <v/>
      </c>
      <c r="O790" s="7" t="str">
        <f t="shared" si="135"/>
        <v/>
      </c>
      <c r="P790" s="7" t="str">
        <f t="shared" si="136"/>
        <v/>
      </c>
      <c r="Q790" s="7" t="str">
        <f t="shared" si="137"/>
        <v/>
      </c>
      <c r="R790" s="7" t="str">
        <f t="shared" si="138"/>
        <v/>
      </c>
      <c r="S790" s="7" t="str">
        <f t="shared" si="139"/>
        <v/>
      </c>
      <c r="T790" s="7" t="str">
        <f t="shared" si="140"/>
        <v/>
      </c>
      <c r="U790" s="7" t="str">
        <f t="shared" si="141"/>
        <v/>
      </c>
      <c r="V790" s="7" t="str">
        <f t="shared" si="142"/>
        <v/>
      </c>
      <c r="W790" s="60" t="str">
        <f>IF(ISNUMBER(V790),IF(ISNA(VLOOKUP(I790,'Distances Lookup Table'!D:E,2,FALSE)),V790*'General Settings'!$F$6,IF(VLOOKUP(I790,'Distances Lookup Table'!D:E,2,FALSE)="",V790*'General Settings'!$F$6,VLOOKUP(I790,'Distances Lookup Table'!D:E,2,FALSE))),"")</f>
        <v/>
      </c>
      <c r="X790" s="18" t="str">
        <f>IF(D790&lt;&gt;"",'Workers Settings'!H790,"")</f>
        <v/>
      </c>
      <c r="Y790" s="18" t="str">
        <f>IF(D790&lt;&gt;"",'Workers Settings'!I790,"")</f>
        <v/>
      </c>
      <c r="Z790" s="29" t="str">
        <f>IF('Workers Settings'!L790&lt;&gt;"",'Workers Settings'!L790,'Workers Settings'!K790)</f>
        <v/>
      </c>
      <c r="AA790" s="29" t="str">
        <f>IF(D790&lt;&gt;"",IF('Workers Settings'!L790&lt;&gt;"",'Workers Settings'!L790,'Workers Settings'!K790),"")</f>
        <v/>
      </c>
    </row>
    <row r="791" spans="1:27" x14ac:dyDescent="0.25">
      <c r="A791" s="7">
        <f t="shared" si="133"/>
        <v>787</v>
      </c>
      <c r="B791" s="7" t="str">
        <f>IF('Workers Settings'!B791&lt;&gt;"",'Workers Settings'!B791,"")</f>
        <v/>
      </c>
      <c r="C791" s="7" t="str">
        <f>IF('Workers Settings'!C791&lt;&gt;"",'Workers Settings'!C791,"")</f>
        <v/>
      </c>
      <c r="D791" s="17"/>
      <c r="E791" s="17"/>
      <c r="F791" s="17"/>
      <c r="G791" s="7" t="str">
        <f>IF(D791&lt;&gt;"",IF('Workers Settings'!D791="","",'Workers Settings'!D791),"")</f>
        <v/>
      </c>
      <c r="H791" s="7" t="str">
        <f>IF(D791&lt;&gt;"",'Workers Settings'!E791,"")</f>
        <v/>
      </c>
      <c r="I791" s="7" t="str">
        <f t="shared" si="132"/>
        <v/>
      </c>
      <c r="J791" s="7" t="str">
        <f>IF('Workers Settings'!F791&lt;&gt;"",'Workers Settings'!F791,"")</f>
        <v/>
      </c>
      <c r="K791" s="7" t="str">
        <f>IF('Workers Settings'!G791&lt;&gt;"",'Workers Settings'!G791,"")</f>
        <v/>
      </c>
      <c r="L791" s="7" t="str">
        <f>IF(D791="","",IF(VLOOKUP(D791,'Demand Locations'!B:D,2,FALSE)="","",VLOOKUP(D791,'Demand Locations'!B:D,2,FALSE)))</f>
        <v/>
      </c>
      <c r="M791" s="7" t="str">
        <f>IF(D791="","",IF(VLOOKUP(D791,'Demand Locations'!B:D,3,FALSE)="","",VLOOKUP(D791,'Demand Locations'!B:D,3,FALSE)))</f>
        <v/>
      </c>
      <c r="N791" s="7" t="str">
        <f t="shared" si="134"/>
        <v/>
      </c>
      <c r="O791" s="7" t="str">
        <f t="shared" si="135"/>
        <v/>
      </c>
      <c r="P791" s="7" t="str">
        <f t="shared" si="136"/>
        <v/>
      </c>
      <c r="Q791" s="7" t="str">
        <f t="shared" si="137"/>
        <v/>
      </c>
      <c r="R791" s="7" t="str">
        <f t="shared" si="138"/>
        <v/>
      </c>
      <c r="S791" s="7" t="str">
        <f t="shared" si="139"/>
        <v/>
      </c>
      <c r="T791" s="7" t="str">
        <f t="shared" si="140"/>
        <v/>
      </c>
      <c r="U791" s="7" t="str">
        <f t="shared" si="141"/>
        <v/>
      </c>
      <c r="V791" s="7" t="str">
        <f t="shared" si="142"/>
        <v/>
      </c>
      <c r="W791" s="60" t="str">
        <f>IF(ISNUMBER(V791),IF(ISNA(VLOOKUP(I791,'Distances Lookup Table'!D:E,2,FALSE)),V791*'General Settings'!$F$6,IF(VLOOKUP(I791,'Distances Lookup Table'!D:E,2,FALSE)="",V791*'General Settings'!$F$6,VLOOKUP(I791,'Distances Lookup Table'!D:E,2,FALSE))),"")</f>
        <v/>
      </c>
      <c r="X791" s="18" t="str">
        <f>IF(D791&lt;&gt;"",'Workers Settings'!H791,"")</f>
        <v/>
      </c>
      <c r="Y791" s="18" t="str">
        <f>IF(D791&lt;&gt;"",'Workers Settings'!I791,"")</f>
        <v/>
      </c>
      <c r="Z791" s="29" t="str">
        <f>IF('Workers Settings'!L791&lt;&gt;"",'Workers Settings'!L791,'Workers Settings'!K791)</f>
        <v/>
      </c>
      <c r="AA791" s="29" t="str">
        <f>IF(D791&lt;&gt;"",IF('Workers Settings'!L791&lt;&gt;"",'Workers Settings'!L791,'Workers Settings'!K791),"")</f>
        <v/>
      </c>
    </row>
    <row r="792" spans="1:27" x14ac:dyDescent="0.25">
      <c r="A792" s="7">
        <f t="shared" si="133"/>
        <v>788</v>
      </c>
      <c r="B792" s="7" t="str">
        <f>IF('Workers Settings'!B792&lt;&gt;"",'Workers Settings'!B792,"")</f>
        <v/>
      </c>
      <c r="C792" s="7" t="str">
        <f>IF('Workers Settings'!C792&lt;&gt;"",'Workers Settings'!C792,"")</f>
        <v/>
      </c>
      <c r="D792" s="17"/>
      <c r="E792" s="17"/>
      <c r="F792" s="17"/>
      <c r="G792" s="7" t="str">
        <f>IF(D792&lt;&gt;"",IF('Workers Settings'!D792="","",'Workers Settings'!D792),"")</f>
        <v/>
      </c>
      <c r="H792" s="7" t="str">
        <f>IF(D792&lt;&gt;"",'Workers Settings'!E792,"")</f>
        <v/>
      </c>
      <c r="I792" s="7" t="str">
        <f t="shared" si="132"/>
        <v/>
      </c>
      <c r="J792" s="7" t="str">
        <f>IF('Workers Settings'!F792&lt;&gt;"",'Workers Settings'!F792,"")</f>
        <v/>
      </c>
      <c r="K792" s="7" t="str">
        <f>IF('Workers Settings'!G792&lt;&gt;"",'Workers Settings'!G792,"")</f>
        <v/>
      </c>
      <c r="L792" s="7" t="str">
        <f>IF(D792="","",IF(VLOOKUP(D792,'Demand Locations'!B:D,2,FALSE)="","",VLOOKUP(D792,'Demand Locations'!B:D,2,FALSE)))</f>
        <v/>
      </c>
      <c r="M792" s="7" t="str">
        <f>IF(D792="","",IF(VLOOKUP(D792,'Demand Locations'!B:D,3,FALSE)="","",VLOOKUP(D792,'Demand Locations'!B:D,3,FALSE)))</f>
        <v/>
      </c>
      <c r="N792" s="7" t="str">
        <f t="shared" si="134"/>
        <v/>
      </c>
      <c r="O792" s="7" t="str">
        <f t="shared" si="135"/>
        <v/>
      </c>
      <c r="P792" s="7" t="str">
        <f t="shared" si="136"/>
        <v/>
      </c>
      <c r="Q792" s="7" t="str">
        <f t="shared" si="137"/>
        <v/>
      </c>
      <c r="R792" s="7" t="str">
        <f t="shared" si="138"/>
        <v/>
      </c>
      <c r="S792" s="7" t="str">
        <f t="shared" si="139"/>
        <v/>
      </c>
      <c r="T792" s="7" t="str">
        <f t="shared" si="140"/>
        <v/>
      </c>
      <c r="U792" s="7" t="str">
        <f t="shared" si="141"/>
        <v/>
      </c>
      <c r="V792" s="7" t="str">
        <f t="shared" si="142"/>
        <v/>
      </c>
      <c r="W792" s="60" t="str">
        <f>IF(ISNUMBER(V792),IF(ISNA(VLOOKUP(I792,'Distances Lookup Table'!D:E,2,FALSE)),V792*'General Settings'!$F$6,IF(VLOOKUP(I792,'Distances Lookup Table'!D:E,2,FALSE)="",V792*'General Settings'!$F$6,VLOOKUP(I792,'Distances Lookup Table'!D:E,2,FALSE))),"")</f>
        <v/>
      </c>
      <c r="X792" s="18" t="str">
        <f>IF(D792&lt;&gt;"",'Workers Settings'!H792,"")</f>
        <v/>
      </c>
      <c r="Y792" s="18" t="str">
        <f>IF(D792&lt;&gt;"",'Workers Settings'!I792,"")</f>
        <v/>
      </c>
      <c r="Z792" s="29" t="str">
        <f>IF('Workers Settings'!L792&lt;&gt;"",'Workers Settings'!L792,'Workers Settings'!K792)</f>
        <v/>
      </c>
      <c r="AA792" s="29" t="str">
        <f>IF(D792&lt;&gt;"",IF('Workers Settings'!L792&lt;&gt;"",'Workers Settings'!L792,'Workers Settings'!K792),"")</f>
        <v/>
      </c>
    </row>
    <row r="793" spans="1:27" x14ac:dyDescent="0.25">
      <c r="A793" s="7">
        <f t="shared" si="133"/>
        <v>789</v>
      </c>
      <c r="B793" s="7" t="str">
        <f>IF('Workers Settings'!B793&lt;&gt;"",'Workers Settings'!B793,"")</f>
        <v/>
      </c>
      <c r="C793" s="7" t="str">
        <f>IF('Workers Settings'!C793&lt;&gt;"",'Workers Settings'!C793,"")</f>
        <v/>
      </c>
      <c r="D793" s="17"/>
      <c r="E793" s="17"/>
      <c r="F793" s="17"/>
      <c r="G793" s="7" t="str">
        <f>IF(D793&lt;&gt;"",IF('Workers Settings'!D793="","",'Workers Settings'!D793),"")</f>
        <v/>
      </c>
      <c r="H793" s="7" t="str">
        <f>IF(D793&lt;&gt;"",'Workers Settings'!E793,"")</f>
        <v/>
      </c>
      <c r="I793" s="7" t="str">
        <f t="shared" si="132"/>
        <v/>
      </c>
      <c r="J793" s="7" t="str">
        <f>IF('Workers Settings'!F793&lt;&gt;"",'Workers Settings'!F793,"")</f>
        <v/>
      </c>
      <c r="K793" s="7" t="str">
        <f>IF('Workers Settings'!G793&lt;&gt;"",'Workers Settings'!G793,"")</f>
        <v/>
      </c>
      <c r="L793" s="7" t="str">
        <f>IF(D793="","",IF(VLOOKUP(D793,'Demand Locations'!B:D,2,FALSE)="","",VLOOKUP(D793,'Demand Locations'!B:D,2,FALSE)))</f>
        <v/>
      </c>
      <c r="M793" s="7" t="str">
        <f>IF(D793="","",IF(VLOOKUP(D793,'Demand Locations'!B:D,3,FALSE)="","",VLOOKUP(D793,'Demand Locations'!B:D,3,FALSE)))</f>
        <v/>
      </c>
      <c r="N793" s="7" t="str">
        <f t="shared" si="134"/>
        <v/>
      </c>
      <c r="O793" s="7" t="str">
        <f t="shared" si="135"/>
        <v/>
      </c>
      <c r="P793" s="7" t="str">
        <f t="shared" si="136"/>
        <v/>
      </c>
      <c r="Q793" s="7" t="str">
        <f t="shared" si="137"/>
        <v/>
      </c>
      <c r="R793" s="7" t="str">
        <f t="shared" si="138"/>
        <v/>
      </c>
      <c r="S793" s="7" t="str">
        <f t="shared" si="139"/>
        <v/>
      </c>
      <c r="T793" s="7" t="str">
        <f t="shared" si="140"/>
        <v/>
      </c>
      <c r="U793" s="7" t="str">
        <f t="shared" si="141"/>
        <v/>
      </c>
      <c r="V793" s="7" t="str">
        <f t="shared" si="142"/>
        <v/>
      </c>
      <c r="W793" s="60" t="str">
        <f>IF(ISNUMBER(V793),IF(ISNA(VLOOKUP(I793,'Distances Lookup Table'!D:E,2,FALSE)),V793*'General Settings'!$F$6,IF(VLOOKUP(I793,'Distances Lookup Table'!D:E,2,FALSE)="",V793*'General Settings'!$F$6,VLOOKUP(I793,'Distances Lookup Table'!D:E,2,FALSE))),"")</f>
        <v/>
      </c>
      <c r="X793" s="18" t="str">
        <f>IF(D793&lt;&gt;"",'Workers Settings'!H793,"")</f>
        <v/>
      </c>
      <c r="Y793" s="18" t="str">
        <f>IF(D793&lt;&gt;"",'Workers Settings'!I793,"")</f>
        <v/>
      </c>
      <c r="Z793" s="29" t="str">
        <f>IF('Workers Settings'!L793&lt;&gt;"",'Workers Settings'!L793,'Workers Settings'!K793)</f>
        <v/>
      </c>
      <c r="AA793" s="29" t="str">
        <f>IF(D793&lt;&gt;"",IF('Workers Settings'!L793&lt;&gt;"",'Workers Settings'!L793,'Workers Settings'!K793),"")</f>
        <v/>
      </c>
    </row>
    <row r="794" spans="1:27" x14ac:dyDescent="0.25">
      <c r="A794" s="7">
        <f t="shared" si="133"/>
        <v>790</v>
      </c>
      <c r="B794" s="7" t="str">
        <f>IF('Workers Settings'!B794&lt;&gt;"",'Workers Settings'!B794,"")</f>
        <v/>
      </c>
      <c r="C794" s="7" t="str">
        <f>IF('Workers Settings'!C794&lt;&gt;"",'Workers Settings'!C794,"")</f>
        <v/>
      </c>
      <c r="D794" s="17"/>
      <c r="E794" s="17"/>
      <c r="F794" s="17"/>
      <c r="G794" s="7" t="str">
        <f>IF(D794&lt;&gt;"",IF('Workers Settings'!D794="","",'Workers Settings'!D794),"")</f>
        <v/>
      </c>
      <c r="H794" s="7" t="str">
        <f>IF(D794&lt;&gt;"",'Workers Settings'!E794,"")</f>
        <v/>
      </c>
      <c r="I794" s="7" t="str">
        <f t="shared" si="132"/>
        <v/>
      </c>
      <c r="J794" s="7" t="str">
        <f>IF('Workers Settings'!F794&lt;&gt;"",'Workers Settings'!F794,"")</f>
        <v/>
      </c>
      <c r="K794" s="7" t="str">
        <f>IF('Workers Settings'!G794&lt;&gt;"",'Workers Settings'!G794,"")</f>
        <v/>
      </c>
      <c r="L794" s="7" t="str">
        <f>IF(D794="","",IF(VLOOKUP(D794,'Demand Locations'!B:D,2,FALSE)="","",VLOOKUP(D794,'Demand Locations'!B:D,2,FALSE)))</f>
        <v/>
      </c>
      <c r="M794" s="7" t="str">
        <f>IF(D794="","",IF(VLOOKUP(D794,'Demand Locations'!B:D,3,FALSE)="","",VLOOKUP(D794,'Demand Locations'!B:D,3,FALSE)))</f>
        <v/>
      </c>
      <c r="N794" s="7" t="str">
        <f t="shared" si="134"/>
        <v/>
      </c>
      <c r="O794" s="7" t="str">
        <f t="shared" si="135"/>
        <v/>
      </c>
      <c r="P794" s="7" t="str">
        <f t="shared" si="136"/>
        <v/>
      </c>
      <c r="Q794" s="7" t="str">
        <f t="shared" si="137"/>
        <v/>
      </c>
      <c r="R794" s="7" t="str">
        <f t="shared" si="138"/>
        <v/>
      </c>
      <c r="S794" s="7" t="str">
        <f t="shared" si="139"/>
        <v/>
      </c>
      <c r="T794" s="7" t="str">
        <f t="shared" si="140"/>
        <v/>
      </c>
      <c r="U794" s="7" t="str">
        <f t="shared" si="141"/>
        <v/>
      </c>
      <c r="V794" s="7" t="str">
        <f t="shared" si="142"/>
        <v/>
      </c>
      <c r="W794" s="60" t="str">
        <f>IF(ISNUMBER(V794),IF(ISNA(VLOOKUP(I794,'Distances Lookup Table'!D:E,2,FALSE)),V794*'General Settings'!$F$6,IF(VLOOKUP(I794,'Distances Lookup Table'!D:E,2,FALSE)="",V794*'General Settings'!$F$6,VLOOKUP(I794,'Distances Lookup Table'!D:E,2,FALSE))),"")</f>
        <v/>
      </c>
      <c r="X794" s="18" t="str">
        <f>IF(D794&lt;&gt;"",'Workers Settings'!H794,"")</f>
        <v/>
      </c>
      <c r="Y794" s="18" t="str">
        <f>IF(D794&lt;&gt;"",'Workers Settings'!I794,"")</f>
        <v/>
      </c>
      <c r="Z794" s="29" t="str">
        <f>IF('Workers Settings'!L794&lt;&gt;"",'Workers Settings'!L794,'Workers Settings'!K794)</f>
        <v/>
      </c>
      <c r="AA794" s="29" t="str">
        <f>IF(D794&lt;&gt;"",IF('Workers Settings'!L794&lt;&gt;"",'Workers Settings'!L794,'Workers Settings'!K794),"")</f>
        <v/>
      </c>
    </row>
    <row r="795" spans="1:27" x14ac:dyDescent="0.25">
      <c r="A795" s="7">
        <f t="shared" si="133"/>
        <v>791</v>
      </c>
      <c r="B795" s="7" t="str">
        <f>IF('Workers Settings'!B795&lt;&gt;"",'Workers Settings'!B795,"")</f>
        <v/>
      </c>
      <c r="C795" s="7" t="str">
        <f>IF('Workers Settings'!C795&lt;&gt;"",'Workers Settings'!C795,"")</f>
        <v/>
      </c>
      <c r="D795" s="17"/>
      <c r="E795" s="17"/>
      <c r="F795" s="17"/>
      <c r="G795" s="7" t="str">
        <f>IF(D795&lt;&gt;"",IF('Workers Settings'!D795="","",'Workers Settings'!D795),"")</f>
        <v/>
      </c>
      <c r="H795" s="7" t="str">
        <f>IF(D795&lt;&gt;"",'Workers Settings'!E795,"")</f>
        <v/>
      </c>
      <c r="I795" s="7" t="str">
        <f t="shared" si="132"/>
        <v/>
      </c>
      <c r="J795" s="7" t="str">
        <f>IF('Workers Settings'!F795&lt;&gt;"",'Workers Settings'!F795,"")</f>
        <v/>
      </c>
      <c r="K795" s="7" t="str">
        <f>IF('Workers Settings'!G795&lt;&gt;"",'Workers Settings'!G795,"")</f>
        <v/>
      </c>
      <c r="L795" s="7" t="str">
        <f>IF(D795="","",IF(VLOOKUP(D795,'Demand Locations'!B:D,2,FALSE)="","",VLOOKUP(D795,'Demand Locations'!B:D,2,FALSE)))</f>
        <v/>
      </c>
      <c r="M795" s="7" t="str">
        <f>IF(D795="","",IF(VLOOKUP(D795,'Demand Locations'!B:D,3,FALSE)="","",VLOOKUP(D795,'Demand Locations'!B:D,3,FALSE)))</f>
        <v/>
      </c>
      <c r="N795" s="7" t="str">
        <f t="shared" si="134"/>
        <v/>
      </c>
      <c r="O795" s="7" t="str">
        <f t="shared" si="135"/>
        <v/>
      </c>
      <c r="P795" s="7" t="str">
        <f t="shared" si="136"/>
        <v/>
      </c>
      <c r="Q795" s="7" t="str">
        <f t="shared" si="137"/>
        <v/>
      </c>
      <c r="R795" s="7" t="str">
        <f t="shared" si="138"/>
        <v/>
      </c>
      <c r="S795" s="7" t="str">
        <f t="shared" si="139"/>
        <v/>
      </c>
      <c r="T795" s="7" t="str">
        <f t="shared" si="140"/>
        <v/>
      </c>
      <c r="U795" s="7" t="str">
        <f t="shared" si="141"/>
        <v/>
      </c>
      <c r="V795" s="7" t="str">
        <f t="shared" si="142"/>
        <v/>
      </c>
      <c r="W795" s="60" t="str">
        <f>IF(ISNUMBER(V795),IF(ISNA(VLOOKUP(I795,'Distances Lookup Table'!D:E,2,FALSE)),V795*'General Settings'!$F$6,IF(VLOOKUP(I795,'Distances Lookup Table'!D:E,2,FALSE)="",V795*'General Settings'!$F$6,VLOOKUP(I795,'Distances Lookup Table'!D:E,2,FALSE))),"")</f>
        <v/>
      </c>
      <c r="X795" s="18" t="str">
        <f>IF(D795&lt;&gt;"",'Workers Settings'!H795,"")</f>
        <v/>
      </c>
      <c r="Y795" s="18" t="str">
        <f>IF(D795&lt;&gt;"",'Workers Settings'!I795,"")</f>
        <v/>
      </c>
      <c r="Z795" s="29" t="str">
        <f>IF('Workers Settings'!L795&lt;&gt;"",'Workers Settings'!L795,'Workers Settings'!K795)</f>
        <v/>
      </c>
      <c r="AA795" s="29" t="str">
        <f>IF(D795&lt;&gt;"",IF('Workers Settings'!L795&lt;&gt;"",'Workers Settings'!L795,'Workers Settings'!K795),"")</f>
        <v/>
      </c>
    </row>
    <row r="796" spans="1:27" x14ac:dyDescent="0.25">
      <c r="A796" s="7">
        <f t="shared" si="133"/>
        <v>792</v>
      </c>
      <c r="B796" s="7" t="str">
        <f>IF('Workers Settings'!B796&lt;&gt;"",'Workers Settings'!B796,"")</f>
        <v/>
      </c>
      <c r="C796" s="7" t="str">
        <f>IF('Workers Settings'!C796&lt;&gt;"",'Workers Settings'!C796,"")</f>
        <v/>
      </c>
      <c r="D796" s="17"/>
      <c r="E796" s="17"/>
      <c r="F796" s="17"/>
      <c r="G796" s="7" t="str">
        <f>IF(D796&lt;&gt;"",IF('Workers Settings'!D796="","",'Workers Settings'!D796),"")</f>
        <v/>
      </c>
      <c r="H796" s="7" t="str">
        <f>IF(D796&lt;&gt;"",'Workers Settings'!E796,"")</f>
        <v/>
      </c>
      <c r="I796" s="7" t="str">
        <f t="shared" si="132"/>
        <v/>
      </c>
      <c r="J796" s="7" t="str">
        <f>IF('Workers Settings'!F796&lt;&gt;"",'Workers Settings'!F796,"")</f>
        <v/>
      </c>
      <c r="K796" s="7" t="str">
        <f>IF('Workers Settings'!G796&lt;&gt;"",'Workers Settings'!G796,"")</f>
        <v/>
      </c>
      <c r="L796" s="7" t="str">
        <f>IF(D796="","",IF(VLOOKUP(D796,'Demand Locations'!B:D,2,FALSE)="","",VLOOKUP(D796,'Demand Locations'!B:D,2,FALSE)))</f>
        <v/>
      </c>
      <c r="M796" s="7" t="str">
        <f>IF(D796="","",IF(VLOOKUP(D796,'Demand Locations'!B:D,3,FALSE)="","",VLOOKUP(D796,'Demand Locations'!B:D,3,FALSE)))</f>
        <v/>
      </c>
      <c r="N796" s="7" t="str">
        <f t="shared" si="134"/>
        <v/>
      </c>
      <c r="O796" s="7" t="str">
        <f t="shared" si="135"/>
        <v/>
      </c>
      <c r="P796" s="7" t="str">
        <f t="shared" si="136"/>
        <v/>
      </c>
      <c r="Q796" s="7" t="str">
        <f t="shared" si="137"/>
        <v/>
      </c>
      <c r="R796" s="7" t="str">
        <f t="shared" si="138"/>
        <v/>
      </c>
      <c r="S796" s="7" t="str">
        <f t="shared" si="139"/>
        <v/>
      </c>
      <c r="T796" s="7" t="str">
        <f t="shared" si="140"/>
        <v/>
      </c>
      <c r="U796" s="7" t="str">
        <f t="shared" si="141"/>
        <v/>
      </c>
      <c r="V796" s="7" t="str">
        <f t="shared" si="142"/>
        <v/>
      </c>
      <c r="W796" s="60" t="str">
        <f>IF(ISNUMBER(V796),IF(ISNA(VLOOKUP(I796,'Distances Lookup Table'!D:E,2,FALSE)),V796*'General Settings'!$F$6,IF(VLOOKUP(I796,'Distances Lookup Table'!D:E,2,FALSE)="",V796*'General Settings'!$F$6,VLOOKUP(I796,'Distances Lookup Table'!D:E,2,FALSE))),"")</f>
        <v/>
      </c>
      <c r="X796" s="18" t="str">
        <f>IF(D796&lt;&gt;"",'Workers Settings'!H796,"")</f>
        <v/>
      </c>
      <c r="Y796" s="18" t="str">
        <f>IF(D796&lt;&gt;"",'Workers Settings'!I796,"")</f>
        <v/>
      </c>
      <c r="Z796" s="29" t="str">
        <f>IF('Workers Settings'!L796&lt;&gt;"",'Workers Settings'!L796,'Workers Settings'!K796)</f>
        <v/>
      </c>
      <c r="AA796" s="29" t="str">
        <f>IF(D796&lt;&gt;"",IF('Workers Settings'!L796&lt;&gt;"",'Workers Settings'!L796,'Workers Settings'!K796),"")</f>
        <v/>
      </c>
    </row>
    <row r="797" spans="1:27" x14ac:dyDescent="0.25">
      <c r="A797" s="7">
        <f t="shared" si="133"/>
        <v>793</v>
      </c>
      <c r="B797" s="7" t="str">
        <f>IF('Workers Settings'!B797&lt;&gt;"",'Workers Settings'!B797,"")</f>
        <v/>
      </c>
      <c r="C797" s="7" t="str">
        <f>IF('Workers Settings'!C797&lt;&gt;"",'Workers Settings'!C797,"")</f>
        <v/>
      </c>
      <c r="D797" s="17"/>
      <c r="E797" s="17"/>
      <c r="F797" s="17"/>
      <c r="G797" s="7" t="str">
        <f>IF(D797&lt;&gt;"",IF('Workers Settings'!D797="","",'Workers Settings'!D797),"")</f>
        <v/>
      </c>
      <c r="H797" s="7" t="str">
        <f>IF(D797&lt;&gt;"",'Workers Settings'!E797,"")</f>
        <v/>
      </c>
      <c r="I797" s="7" t="str">
        <f t="shared" si="132"/>
        <v/>
      </c>
      <c r="J797" s="7" t="str">
        <f>IF('Workers Settings'!F797&lt;&gt;"",'Workers Settings'!F797,"")</f>
        <v/>
      </c>
      <c r="K797" s="7" t="str">
        <f>IF('Workers Settings'!G797&lt;&gt;"",'Workers Settings'!G797,"")</f>
        <v/>
      </c>
      <c r="L797" s="7" t="str">
        <f>IF(D797="","",IF(VLOOKUP(D797,'Demand Locations'!B:D,2,FALSE)="","",VLOOKUP(D797,'Demand Locations'!B:D,2,FALSE)))</f>
        <v/>
      </c>
      <c r="M797" s="7" t="str">
        <f>IF(D797="","",IF(VLOOKUP(D797,'Demand Locations'!B:D,3,FALSE)="","",VLOOKUP(D797,'Demand Locations'!B:D,3,FALSE)))</f>
        <v/>
      </c>
      <c r="N797" s="7" t="str">
        <f t="shared" si="134"/>
        <v/>
      </c>
      <c r="O797" s="7" t="str">
        <f t="shared" si="135"/>
        <v/>
      </c>
      <c r="P797" s="7" t="str">
        <f t="shared" si="136"/>
        <v/>
      </c>
      <c r="Q797" s="7" t="str">
        <f t="shared" si="137"/>
        <v/>
      </c>
      <c r="R797" s="7" t="str">
        <f t="shared" si="138"/>
        <v/>
      </c>
      <c r="S797" s="7" t="str">
        <f t="shared" si="139"/>
        <v/>
      </c>
      <c r="T797" s="7" t="str">
        <f t="shared" si="140"/>
        <v/>
      </c>
      <c r="U797" s="7" t="str">
        <f t="shared" si="141"/>
        <v/>
      </c>
      <c r="V797" s="7" t="str">
        <f t="shared" si="142"/>
        <v/>
      </c>
      <c r="W797" s="60" t="str">
        <f>IF(ISNUMBER(V797),IF(ISNA(VLOOKUP(I797,'Distances Lookup Table'!D:E,2,FALSE)),V797*'General Settings'!$F$6,IF(VLOOKUP(I797,'Distances Lookup Table'!D:E,2,FALSE)="",V797*'General Settings'!$F$6,VLOOKUP(I797,'Distances Lookup Table'!D:E,2,FALSE))),"")</f>
        <v/>
      </c>
      <c r="X797" s="18" t="str">
        <f>IF(D797&lt;&gt;"",'Workers Settings'!H797,"")</f>
        <v/>
      </c>
      <c r="Y797" s="18" t="str">
        <f>IF(D797&lt;&gt;"",'Workers Settings'!I797,"")</f>
        <v/>
      </c>
      <c r="Z797" s="29" t="str">
        <f>IF('Workers Settings'!L797&lt;&gt;"",'Workers Settings'!L797,'Workers Settings'!K797)</f>
        <v/>
      </c>
      <c r="AA797" s="29" t="str">
        <f>IF(D797&lt;&gt;"",IF('Workers Settings'!L797&lt;&gt;"",'Workers Settings'!L797,'Workers Settings'!K797),"")</f>
        <v/>
      </c>
    </row>
    <row r="798" spans="1:27" x14ac:dyDescent="0.25">
      <c r="A798" s="7">
        <f t="shared" si="133"/>
        <v>794</v>
      </c>
      <c r="B798" s="7" t="str">
        <f>IF('Workers Settings'!B798&lt;&gt;"",'Workers Settings'!B798,"")</f>
        <v/>
      </c>
      <c r="C798" s="7" t="str">
        <f>IF('Workers Settings'!C798&lt;&gt;"",'Workers Settings'!C798,"")</f>
        <v/>
      </c>
      <c r="D798" s="17"/>
      <c r="E798" s="17"/>
      <c r="F798" s="17"/>
      <c r="G798" s="7" t="str">
        <f>IF(D798&lt;&gt;"",IF('Workers Settings'!D798="","",'Workers Settings'!D798),"")</f>
        <v/>
      </c>
      <c r="H798" s="7" t="str">
        <f>IF(D798&lt;&gt;"",'Workers Settings'!E798,"")</f>
        <v/>
      </c>
      <c r="I798" s="7" t="str">
        <f t="shared" si="132"/>
        <v/>
      </c>
      <c r="J798" s="7" t="str">
        <f>IF('Workers Settings'!F798&lt;&gt;"",'Workers Settings'!F798,"")</f>
        <v/>
      </c>
      <c r="K798" s="7" t="str">
        <f>IF('Workers Settings'!G798&lt;&gt;"",'Workers Settings'!G798,"")</f>
        <v/>
      </c>
      <c r="L798" s="7" t="str">
        <f>IF(D798="","",IF(VLOOKUP(D798,'Demand Locations'!B:D,2,FALSE)="","",VLOOKUP(D798,'Demand Locations'!B:D,2,FALSE)))</f>
        <v/>
      </c>
      <c r="M798" s="7" t="str">
        <f>IF(D798="","",IF(VLOOKUP(D798,'Demand Locations'!B:D,3,FALSE)="","",VLOOKUP(D798,'Demand Locations'!B:D,3,FALSE)))</f>
        <v/>
      </c>
      <c r="N798" s="7" t="str">
        <f t="shared" si="134"/>
        <v/>
      </c>
      <c r="O798" s="7" t="str">
        <f t="shared" si="135"/>
        <v/>
      </c>
      <c r="P798" s="7" t="str">
        <f t="shared" si="136"/>
        <v/>
      </c>
      <c r="Q798" s="7" t="str">
        <f t="shared" si="137"/>
        <v/>
      </c>
      <c r="R798" s="7" t="str">
        <f t="shared" si="138"/>
        <v/>
      </c>
      <c r="S798" s="7" t="str">
        <f t="shared" si="139"/>
        <v/>
      </c>
      <c r="T798" s="7" t="str">
        <f t="shared" si="140"/>
        <v/>
      </c>
      <c r="U798" s="7" t="str">
        <f t="shared" si="141"/>
        <v/>
      </c>
      <c r="V798" s="7" t="str">
        <f t="shared" si="142"/>
        <v/>
      </c>
      <c r="W798" s="60" t="str">
        <f>IF(ISNUMBER(V798),IF(ISNA(VLOOKUP(I798,'Distances Lookup Table'!D:E,2,FALSE)),V798*'General Settings'!$F$6,IF(VLOOKUP(I798,'Distances Lookup Table'!D:E,2,FALSE)="",V798*'General Settings'!$F$6,VLOOKUP(I798,'Distances Lookup Table'!D:E,2,FALSE))),"")</f>
        <v/>
      </c>
      <c r="X798" s="18" t="str">
        <f>IF(D798&lt;&gt;"",'Workers Settings'!H798,"")</f>
        <v/>
      </c>
      <c r="Y798" s="18" t="str">
        <f>IF(D798&lt;&gt;"",'Workers Settings'!I798,"")</f>
        <v/>
      </c>
      <c r="Z798" s="29" t="str">
        <f>IF('Workers Settings'!L798&lt;&gt;"",'Workers Settings'!L798,'Workers Settings'!K798)</f>
        <v/>
      </c>
      <c r="AA798" s="29" t="str">
        <f>IF(D798&lt;&gt;"",IF('Workers Settings'!L798&lt;&gt;"",'Workers Settings'!L798,'Workers Settings'!K798),"")</f>
        <v/>
      </c>
    </row>
    <row r="799" spans="1:27" x14ac:dyDescent="0.25">
      <c r="A799" s="7">
        <f t="shared" si="133"/>
        <v>795</v>
      </c>
      <c r="B799" s="7" t="str">
        <f>IF('Workers Settings'!B799&lt;&gt;"",'Workers Settings'!B799,"")</f>
        <v/>
      </c>
      <c r="C799" s="7" t="str">
        <f>IF('Workers Settings'!C799&lt;&gt;"",'Workers Settings'!C799,"")</f>
        <v/>
      </c>
      <c r="D799" s="17"/>
      <c r="E799" s="17"/>
      <c r="F799" s="17"/>
      <c r="G799" s="7" t="str">
        <f>IF(D799&lt;&gt;"",IF('Workers Settings'!D799="","",'Workers Settings'!D799),"")</f>
        <v/>
      </c>
      <c r="H799" s="7" t="str">
        <f>IF(D799&lt;&gt;"",'Workers Settings'!E799,"")</f>
        <v/>
      </c>
      <c r="I799" s="7" t="str">
        <f t="shared" si="132"/>
        <v/>
      </c>
      <c r="J799" s="7" t="str">
        <f>IF('Workers Settings'!F799&lt;&gt;"",'Workers Settings'!F799,"")</f>
        <v/>
      </c>
      <c r="K799" s="7" t="str">
        <f>IF('Workers Settings'!G799&lt;&gt;"",'Workers Settings'!G799,"")</f>
        <v/>
      </c>
      <c r="L799" s="7" t="str">
        <f>IF(D799="","",IF(VLOOKUP(D799,'Demand Locations'!B:D,2,FALSE)="","",VLOOKUP(D799,'Demand Locations'!B:D,2,FALSE)))</f>
        <v/>
      </c>
      <c r="M799" s="7" t="str">
        <f>IF(D799="","",IF(VLOOKUP(D799,'Demand Locations'!B:D,3,FALSE)="","",VLOOKUP(D799,'Demand Locations'!B:D,3,FALSE)))</f>
        <v/>
      </c>
      <c r="N799" s="7" t="str">
        <f t="shared" si="134"/>
        <v/>
      </c>
      <c r="O799" s="7" t="str">
        <f t="shared" si="135"/>
        <v/>
      </c>
      <c r="P799" s="7" t="str">
        <f t="shared" si="136"/>
        <v/>
      </c>
      <c r="Q799" s="7" t="str">
        <f t="shared" si="137"/>
        <v/>
      </c>
      <c r="R799" s="7" t="str">
        <f t="shared" si="138"/>
        <v/>
      </c>
      <c r="S799" s="7" t="str">
        <f t="shared" si="139"/>
        <v/>
      </c>
      <c r="T799" s="7" t="str">
        <f t="shared" si="140"/>
        <v/>
      </c>
      <c r="U799" s="7" t="str">
        <f t="shared" si="141"/>
        <v/>
      </c>
      <c r="V799" s="7" t="str">
        <f t="shared" si="142"/>
        <v/>
      </c>
      <c r="W799" s="60" t="str">
        <f>IF(ISNUMBER(V799),IF(ISNA(VLOOKUP(I799,'Distances Lookup Table'!D:E,2,FALSE)),V799*'General Settings'!$F$6,IF(VLOOKUP(I799,'Distances Lookup Table'!D:E,2,FALSE)="",V799*'General Settings'!$F$6,VLOOKUP(I799,'Distances Lookup Table'!D:E,2,FALSE))),"")</f>
        <v/>
      </c>
      <c r="X799" s="18" t="str">
        <f>IF(D799&lt;&gt;"",'Workers Settings'!H799,"")</f>
        <v/>
      </c>
      <c r="Y799" s="18" t="str">
        <f>IF(D799&lt;&gt;"",'Workers Settings'!I799,"")</f>
        <v/>
      </c>
      <c r="Z799" s="29" t="str">
        <f>IF('Workers Settings'!L799&lt;&gt;"",'Workers Settings'!L799,'Workers Settings'!K799)</f>
        <v/>
      </c>
      <c r="AA799" s="29" t="str">
        <f>IF(D799&lt;&gt;"",IF('Workers Settings'!L799&lt;&gt;"",'Workers Settings'!L799,'Workers Settings'!K799),"")</f>
        <v/>
      </c>
    </row>
    <row r="800" spans="1:27" x14ac:dyDescent="0.25">
      <c r="A800" s="7">
        <f t="shared" si="133"/>
        <v>796</v>
      </c>
      <c r="B800" s="7" t="str">
        <f>IF('Workers Settings'!B800&lt;&gt;"",'Workers Settings'!B800,"")</f>
        <v/>
      </c>
      <c r="C800" s="7" t="str">
        <f>IF('Workers Settings'!C800&lt;&gt;"",'Workers Settings'!C800,"")</f>
        <v/>
      </c>
      <c r="D800" s="17"/>
      <c r="E800" s="17"/>
      <c r="F800" s="17"/>
      <c r="G800" s="7" t="str">
        <f>IF(D800&lt;&gt;"",IF('Workers Settings'!D800="","",'Workers Settings'!D800),"")</f>
        <v/>
      </c>
      <c r="H800" s="7" t="str">
        <f>IF(D800&lt;&gt;"",'Workers Settings'!E800,"")</f>
        <v/>
      </c>
      <c r="I800" s="7" t="str">
        <f t="shared" si="132"/>
        <v/>
      </c>
      <c r="J800" s="7" t="str">
        <f>IF('Workers Settings'!F800&lt;&gt;"",'Workers Settings'!F800,"")</f>
        <v/>
      </c>
      <c r="K800" s="7" t="str">
        <f>IF('Workers Settings'!G800&lt;&gt;"",'Workers Settings'!G800,"")</f>
        <v/>
      </c>
      <c r="L800" s="7" t="str">
        <f>IF(D800="","",IF(VLOOKUP(D800,'Demand Locations'!B:D,2,FALSE)="","",VLOOKUP(D800,'Demand Locations'!B:D,2,FALSE)))</f>
        <v/>
      </c>
      <c r="M800" s="7" t="str">
        <f>IF(D800="","",IF(VLOOKUP(D800,'Demand Locations'!B:D,3,FALSE)="","",VLOOKUP(D800,'Demand Locations'!B:D,3,FALSE)))</f>
        <v/>
      </c>
      <c r="N800" s="7" t="str">
        <f t="shared" si="134"/>
        <v/>
      </c>
      <c r="O800" s="7" t="str">
        <f t="shared" si="135"/>
        <v/>
      </c>
      <c r="P800" s="7" t="str">
        <f t="shared" si="136"/>
        <v/>
      </c>
      <c r="Q800" s="7" t="str">
        <f t="shared" si="137"/>
        <v/>
      </c>
      <c r="R800" s="7" t="str">
        <f t="shared" si="138"/>
        <v/>
      </c>
      <c r="S800" s="7" t="str">
        <f t="shared" si="139"/>
        <v/>
      </c>
      <c r="T800" s="7" t="str">
        <f t="shared" si="140"/>
        <v/>
      </c>
      <c r="U800" s="7" t="str">
        <f t="shared" si="141"/>
        <v/>
      </c>
      <c r="V800" s="7" t="str">
        <f t="shared" si="142"/>
        <v/>
      </c>
      <c r="W800" s="60" t="str">
        <f>IF(ISNUMBER(V800),IF(ISNA(VLOOKUP(I800,'Distances Lookup Table'!D:E,2,FALSE)),V800*'General Settings'!$F$6,IF(VLOOKUP(I800,'Distances Lookup Table'!D:E,2,FALSE)="",V800*'General Settings'!$F$6,VLOOKUP(I800,'Distances Lookup Table'!D:E,2,FALSE))),"")</f>
        <v/>
      </c>
      <c r="X800" s="18" t="str">
        <f>IF(D800&lt;&gt;"",'Workers Settings'!H800,"")</f>
        <v/>
      </c>
      <c r="Y800" s="18" t="str">
        <f>IF(D800&lt;&gt;"",'Workers Settings'!I800,"")</f>
        <v/>
      </c>
      <c r="Z800" s="29" t="str">
        <f>IF('Workers Settings'!L800&lt;&gt;"",'Workers Settings'!L800,'Workers Settings'!K800)</f>
        <v/>
      </c>
      <c r="AA800" s="29" t="str">
        <f>IF(D800&lt;&gt;"",IF('Workers Settings'!L800&lt;&gt;"",'Workers Settings'!L800,'Workers Settings'!K800),"")</f>
        <v/>
      </c>
    </row>
    <row r="801" spans="1:27" x14ac:dyDescent="0.25">
      <c r="A801" s="7">
        <f t="shared" si="133"/>
        <v>797</v>
      </c>
      <c r="B801" s="7" t="str">
        <f>IF('Workers Settings'!B801&lt;&gt;"",'Workers Settings'!B801,"")</f>
        <v/>
      </c>
      <c r="C801" s="7" t="str">
        <f>IF('Workers Settings'!C801&lt;&gt;"",'Workers Settings'!C801,"")</f>
        <v/>
      </c>
      <c r="D801" s="17"/>
      <c r="E801" s="17"/>
      <c r="F801" s="17"/>
      <c r="G801" s="7" t="str">
        <f>IF(D801&lt;&gt;"",IF('Workers Settings'!D801="","",'Workers Settings'!D801),"")</f>
        <v/>
      </c>
      <c r="H801" s="7" t="str">
        <f>IF(D801&lt;&gt;"",'Workers Settings'!E801,"")</f>
        <v/>
      </c>
      <c r="I801" s="7" t="str">
        <f t="shared" si="132"/>
        <v/>
      </c>
      <c r="J801" s="7" t="str">
        <f>IF('Workers Settings'!F801&lt;&gt;"",'Workers Settings'!F801,"")</f>
        <v/>
      </c>
      <c r="K801" s="7" t="str">
        <f>IF('Workers Settings'!G801&lt;&gt;"",'Workers Settings'!G801,"")</f>
        <v/>
      </c>
      <c r="L801" s="7" t="str">
        <f>IF(D801="","",IF(VLOOKUP(D801,'Demand Locations'!B:D,2,FALSE)="","",VLOOKUP(D801,'Demand Locations'!B:D,2,FALSE)))</f>
        <v/>
      </c>
      <c r="M801" s="7" t="str">
        <f>IF(D801="","",IF(VLOOKUP(D801,'Demand Locations'!B:D,3,FALSE)="","",VLOOKUP(D801,'Demand Locations'!B:D,3,FALSE)))</f>
        <v/>
      </c>
      <c r="N801" s="7" t="str">
        <f t="shared" si="134"/>
        <v/>
      </c>
      <c r="O801" s="7" t="str">
        <f t="shared" si="135"/>
        <v/>
      </c>
      <c r="P801" s="7" t="str">
        <f t="shared" si="136"/>
        <v/>
      </c>
      <c r="Q801" s="7" t="str">
        <f t="shared" si="137"/>
        <v/>
      </c>
      <c r="R801" s="7" t="str">
        <f t="shared" si="138"/>
        <v/>
      </c>
      <c r="S801" s="7" t="str">
        <f t="shared" si="139"/>
        <v/>
      </c>
      <c r="T801" s="7" t="str">
        <f t="shared" si="140"/>
        <v/>
      </c>
      <c r="U801" s="7" t="str">
        <f t="shared" si="141"/>
        <v/>
      </c>
      <c r="V801" s="7" t="str">
        <f t="shared" si="142"/>
        <v/>
      </c>
      <c r="W801" s="60" t="str">
        <f>IF(ISNUMBER(V801),IF(ISNA(VLOOKUP(I801,'Distances Lookup Table'!D:E,2,FALSE)),V801*'General Settings'!$F$6,IF(VLOOKUP(I801,'Distances Lookup Table'!D:E,2,FALSE)="",V801*'General Settings'!$F$6,VLOOKUP(I801,'Distances Lookup Table'!D:E,2,FALSE))),"")</f>
        <v/>
      </c>
      <c r="X801" s="18" t="str">
        <f>IF(D801&lt;&gt;"",'Workers Settings'!H801,"")</f>
        <v/>
      </c>
      <c r="Y801" s="18" t="str">
        <f>IF(D801&lt;&gt;"",'Workers Settings'!I801,"")</f>
        <v/>
      </c>
      <c r="Z801" s="29" t="str">
        <f>IF('Workers Settings'!L801&lt;&gt;"",'Workers Settings'!L801,'Workers Settings'!K801)</f>
        <v/>
      </c>
      <c r="AA801" s="29" t="str">
        <f>IF(D801&lt;&gt;"",IF('Workers Settings'!L801&lt;&gt;"",'Workers Settings'!L801,'Workers Settings'!K801),"")</f>
        <v/>
      </c>
    </row>
    <row r="802" spans="1:27" x14ac:dyDescent="0.25">
      <c r="A802" s="7">
        <f t="shared" si="133"/>
        <v>798</v>
      </c>
      <c r="B802" s="7" t="str">
        <f>IF('Workers Settings'!B802&lt;&gt;"",'Workers Settings'!B802,"")</f>
        <v/>
      </c>
      <c r="C802" s="7" t="str">
        <f>IF('Workers Settings'!C802&lt;&gt;"",'Workers Settings'!C802,"")</f>
        <v/>
      </c>
      <c r="D802" s="17"/>
      <c r="E802" s="17"/>
      <c r="F802" s="17"/>
      <c r="G802" s="7" t="str">
        <f>IF(D802&lt;&gt;"",IF('Workers Settings'!D802="","",'Workers Settings'!D802),"")</f>
        <v/>
      </c>
      <c r="H802" s="7" t="str">
        <f>IF(D802&lt;&gt;"",'Workers Settings'!E802,"")</f>
        <v/>
      </c>
      <c r="I802" s="7" t="str">
        <f t="shared" si="132"/>
        <v/>
      </c>
      <c r="J802" s="7" t="str">
        <f>IF('Workers Settings'!F802&lt;&gt;"",'Workers Settings'!F802,"")</f>
        <v/>
      </c>
      <c r="K802" s="7" t="str">
        <f>IF('Workers Settings'!G802&lt;&gt;"",'Workers Settings'!G802,"")</f>
        <v/>
      </c>
      <c r="L802" s="7" t="str">
        <f>IF(D802="","",IF(VLOOKUP(D802,'Demand Locations'!B:D,2,FALSE)="","",VLOOKUP(D802,'Demand Locations'!B:D,2,FALSE)))</f>
        <v/>
      </c>
      <c r="M802" s="7" t="str">
        <f>IF(D802="","",IF(VLOOKUP(D802,'Demand Locations'!B:D,3,FALSE)="","",VLOOKUP(D802,'Demand Locations'!B:D,3,FALSE)))</f>
        <v/>
      </c>
      <c r="N802" s="7" t="str">
        <f t="shared" si="134"/>
        <v/>
      </c>
      <c r="O802" s="7" t="str">
        <f t="shared" si="135"/>
        <v/>
      </c>
      <c r="P802" s="7" t="str">
        <f t="shared" si="136"/>
        <v/>
      </c>
      <c r="Q802" s="7" t="str">
        <f t="shared" si="137"/>
        <v/>
      </c>
      <c r="R802" s="7" t="str">
        <f t="shared" si="138"/>
        <v/>
      </c>
      <c r="S802" s="7" t="str">
        <f t="shared" si="139"/>
        <v/>
      </c>
      <c r="T802" s="7" t="str">
        <f t="shared" si="140"/>
        <v/>
      </c>
      <c r="U802" s="7" t="str">
        <f t="shared" si="141"/>
        <v/>
      </c>
      <c r="V802" s="7" t="str">
        <f t="shared" si="142"/>
        <v/>
      </c>
      <c r="W802" s="60" t="str">
        <f>IF(ISNUMBER(V802),IF(ISNA(VLOOKUP(I802,'Distances Lookup Table'!D:E,2,FALSE)),V802*'General Settings'!$F$6,IF(VLOOKUP(I802,'Distances Lookup Table'!D:E,2,FALSE)="",V802*'General Settings'!$F$6,VLOOKUP(I802,'Distances Lookup Table'!D:E,2,FALSE))),"")</f>
        <v/>
      </c>
      <c r="X802" s="18" t="str">
        <f>IF(D802&lt;&gt;"",'Workers Settings'!H802,"")</f>
        <v/>
      </c>
      <c r="Y802" s="18" t="str">
        <f>IF(D802&lt;&gt;"",'Workers Settings'!I802,"")</f>
        <v/>
      </c>
      <c r="Z802" s="29" t="str">
        <f>IF('Workers Settings'!L802&lt;&gt;"",'Workers Settings'!L802,'Workers Settings'!K802)</f>
        <v/>
      </c>
      <c r="AA802" s="29" t="str">
        <f>IF(D802&lt;&gt;"",IF('Workers Settings'!L802&lt;&gt;"",'Workers Settings'!L802,'Workers Settings'!K802),"")</f>
        <v/>
      </c>
    </row>
    <row r="803" spans="1:27" x14ac:dyDescent="0.25">
      <c r="A803" s="7">
        <f t="shared" si="133"/>
        <v>799</v>
      </c>
      <c r="B803" s="7" t="str">
        <f>IF('Workers Settings'!B803&lt;&gt;"",'Workers Settings'!B803,"")</f>
        <v/>
      </c>
      <c r="C803" s="7" t="str">
        <f>IF('Workers Settings'!C803&lt;&gt;"",'Workers Settings'!C803,"")</f>
        <v/>
      </c>
      <c r="D803" s="17"/>
      <c r="E803" s="17"/>
      <c r="F803" s="17"/>
      <c r="G803" s="7" t="str">
        <f>IF(D803&lt;&gt;"",IF('Workers Settings'!D803="","",'Workers Settings'!D803),"")</f>
        <v/>
      </c>
      <c r="H803" s="7" t="str">
        <f>IF(D803&lt;&gt;"",'Workers Settings'!E803,"")</f>
        <v/>
      </c>
      <c r="I803" s="7" t="str">
        <f t="shared" si="132"/>
        <v/>
      </c>
      <c r="J803" s="7" t="str">
        <f>IF('Workers Settings'!F803&lt;&gt;"",'Workers Settings'!F803,"")</f>
        <v/>
      </c>
      <c r="K803" s="7" t="str">
        <f>IF('Workers Settings'!G803&lt;&gt;"",'Workers Settings'!G803,"")</f>
        <v/>
      </c>
      <c r="L803" s="7" t="str">
        <f>IF(D803="","",IF(VLOOKUP(D803,'Demand Locations'!B:D,2,FALSE)="","",VLOOKUP(D803,'Demand Locations'!B:D,2,FALSE)))</f>
        <v/>
      </c>
      <c r="M803" s="7" t="str">
        <f>IF(D803="","",IF(VLOOKUP(D803,'Demand Locations'!B:D,3,FALSE)="","",VLOOKUP(D803,'Demand Locations'!B:D,3,FALSE)))</f>
        <v/>
      </c>
      <c r="N803" s="7" t="str">
        <f t="shared" si="134"/>
        <v/>
      </c>
      <c r="O803" s="7" t="str">
        <f t="shared" si="135"/>
        <v/>
      </c>
      <c r="P803" s="7" t="str">
        <f t="shared" si="136"/>
        <v/>
      </c>
      <c r="Q803" s="7" t="str">
        <f t="shared" si="137"/>
        <v/>
      </c>
      <c r="R803" s="7" t="str">
        <f t="shared" si="138"/>
        <v/>
      </c>
      <c r="S803" s="7" t="str">
        <f t="shared" si="139"/>
        <v/>
      </c>
      <c r="T803" s="7" t="str">
        <f t="shared" si="140"/>
        <v/>
      </c>
      <c r="U803" s="7" t="str">
        <f t="shared" si="141"/>
        <v/>
      </c>
      <c r="V803" s="7" t="str">
        <f t="shared" si="142"/>
        <v/>
      </c>
      <c r="W803" s="60" t="str">
        <f>IF(ISNUMBER(V803),IF(ISNA(VLOOKUP(I803,'Distances Lookup Table'!D:E,2,FALSE)),V803*'General Settings'!$F$6,IF(VLOOKUP(I803,'Distances Lookup Table'!D:E,2,FALSE)="",V803*'General Settings'!$F$6,VLOOKUP(I803,'Distances Lookup Table'!D:E,2,FALSE))),"")</f>
        <v/>
      </c>
      <c r="X803" s="18" t="str">
        <f>IF(D803&lt;&gt;"",'Workers Settings'!H803,"")</f>
        <v/>
      </c>
      <c r="Y803" s="18" t="str">
        <f>IF(D803&lt;&gt;"",'Workers Settings'!I803,"")</f>
        <v/>
      </c>
      <c r="Z803" s="29" t="str">
        <f>IF('Workers Settings'!L803&lt;&gt;"",'Workers Settings'!L803,'Workers Settings'!K803)</f>
        <v/>
      </c>
      <c r="AA803" s="29" t="str">
        <f>IF(D803&lt;&gt;"",IF('Workers Settings'!L803&lt;&gt;"",'Workers Settings'!L803,'Workers Settings'!K803),"")</f>
        <v/>
      </c>
    </row>
    <row r="804" spans="1:27" x14ac:dyDescent="0.25">
      <c r="A804" s="7">
        <f t="shared" si="133"/>
        <v>800</v>
      </c>
      <c r="B804" s="7" t="str">
        <f>IF('Workers Settings'!B804&lt;&gt;"",'Workers Settings'!B804,"")</f>
        <v/>
      </c>
      <c r="C804" s="7" t="str">
        <f>IF('Workers Settings'!C804&lt;&gt;"",'Workers Settings'!C804,"")</f>
        <v/>
      </c>
      <c r="D804" s="17"/>
      <c r="E804" s="17"/>
      <c r="F804" s="17"/>
      <c r="G804" s="7" t="str">
        <f>IF(D804&lt;&gt;"",IF('Workers Settings'!D804="","",'Workers Settings'!D804),"")</f>
        <v/>
      </c>
      <c r="H804" s="7" t="str">
        <f>IF(D804&lt;&gt;"",'Workers Settings'!E804,"")</f>
        <v/>
      </c>
      <c r="I804" s="7" t="str">
        <f t="shared" si="132"/>
        <v/>
      </c>
      <c r="J804" s="7" t="str">
        <f>IF('Workers Settings'!F804&lt;&gt;"",'Workers Settings'!F804,"")</f>
        <v/>
      </c>
      <c r="K804" s="7" t="str">
        <f>IF('Workers Settings'!G804&lt;&gt;"",'Workers Settings'!G804,"")</f>
        <v/>
      </c>
      <c r="L804" s="7" t="str">
        <f>IF(D804="","",IF(VLOOKUP(D804,'Demand Locations'!B:D,2,FALSE)="","",VLOOKUP(D804,'Demand Locations'!B:D,2,FALSE)))</f>
        <v/>
      </c>
      <c r="M804" s="7" t="str">
        <f>IF(D804="","",IF(VLOOKUP(D804,'Demand Locations'!B:D,3,FALSE)="","",VLOOKUP(D804,'Demand Locations'!B:D,3,FALSE)))</f>
        <v/>
      </c>
      <c r="N804" s="7" t="str">
        <f t="shared" si="134"/>
        <v/>
      </c>
      <c r="O804" s="7" t="str">
        <f t="shared" si="135"/>
        <v/>
      </c>
      <c r="P804" s="7" t="str">
        <f t="shared" si="136"/>
        <v/>
      </c>
      <c r="Q804" s="7" t="str">
        <f t="shared" si="137"/>
        <v/>
      </c>
      <c r="R804" s="7" t="str">
        <f t="shared" si="138"/>
        <v/>
      </c>
      <c r="S804" s="7" t="str">
        <f t="shared" si="139"/>
        <v/>
      </c>
      <c r="T804" s="7" t="str">
        <f t="shared" si="140"/>
        <v/>
      </c>
      <c r="U804" s="7" t="str">
        <f t="shared" si="141"/>
        <v/>
      </c>
      <c r="V804" s="7" t="str">
        <f t="shared" si="142"/>
        <v/>
      </c>
      <c r="W804" s="60" t="str">
        <f>IF(ISNUMBER(V804),IF(ISNA(VLOOKUP(I804,'Distances Lookup Table'!D:E,2,FALSE)),V804*'General Settings'!$F$6,IF(VLOOKUP(I804,'Distances Lookup Table'!D:E,2,FALSE)="",V804*'General Settings'!$F$6,VLOOKUP(I804,'Distances Lookup Table'!D:E,2,FALSE))),"")</f>
        <v/>
      </c>
      <c r="X804" s="18" t="str">
        <f>IF(D804&lt;&gt;"",'Workers Settings'!H804,"")</f>
        <v/>
      </c>
      <c r="Y804" s="18" t="str">
        <f>IF(D804&lt;&gt;"",'Workers Settings'!I804,"")</f>
        <v/>
      </c>
      <c r="Z804" s="29" t="str">
        <f>IF('Workers Settings'!L804&lt;&gt;"",'Workers Settings'!L804,'Workers Settings'!K804)</f>
        <v/>
      </c>
      <c r="AA804" s="29" t="str">
        <f>IF(D804&lt;&gt;"",IF('Workers Settings'!L804&lt;&gt;"",'Workers Settings'!L804,'Workers Settings'!K804),"")</f>
        <v/>
      </c>
    </row>
    <row r="805" spans="1:27" x14ac:dyDescent="0.25">
      <c r="A805" s="7">
        <f t="shared" si="133"/>
        <v>801</v>
      </c>
      <c r="B805" s="7" t="str">
        <f>IF('Workers Settings'!B805&lt;&gt;"",'Workers Settings'!B805,"")</f>
        <v/>
      </c>
      <c r="C805" s="7" t="str">
        <f>IF('Workers Settings'!C805&lt;&gt;"",'Workers Settings'!C805,"")</f>
        <v/>
      </c>
      <c r="D805" s="17"/>
      <c r="E805" s="17"/>
      <c r="F805" s="17"/>
      <c r="G805" s="7" t="str">
        <f>IF(D805&lt;&gt;"",IF('Workers Settings'!D805="","",'Workers Settings'!D805),"")</f>
        <v/>
      </c>
      <c r="H805" s="7" t="str">
        <f>IF(D805&lt;&gt;"",'Workers Settings'!E805,"")</f>
        <v/>
      </c>
      <c r="I805" s="7" t="str">
        <f t="shared" si="132"/>
        <v/>
      </c>
      <c r="J805" s="7" t="str">
        <f>IF('Workers Settings'!F805&lt;&gt;"",'Workers Settings'!F805,"")</f>
        <v/>
      </c>
      <c r="K805" s="7" t="str">
        <f>IF('Workers Settings'!G805&lt;&gt;"",'Workers Settings'!G805,"")</f>
        <v/>
      </c>
      <c r="L805" s="7" t="str">
        <f>IF(D805="","",IF(VLOOKUP(D805,'Demand Locations'!B:D,2,FALSE)="","",VLOOKUP(D805,'Demand Locations'!B:D,2,FALSE)))</f>
        <v/>
      </c>
      <c r="M805" s="7" t="str">
        <f>IF(D805="","",IF(VLOOKUP(D805,'Demand Locations'!B:D,3,FALSE)="","",VLOOKUP(D805,'Demand Locations'!B:D,3,FALSE)))</f>
        <v/>
      </c>
      <c r="N805" s="7" t="str">
        <f t="shared" si="134"/>
        <v/>
      </c>
      <c r="O805" s="7" t="str">
        <f t="shared" si="135"/>
        <v/>
      </c>
      <c r="P805" s="7" t="str">
        <f t="shared" si="136"/>
        <v/>
      </c>
      <c r="Q805" s="7" t="str">
        <f t="shared" si="137"/>
        <v/>
      </c>
      <c r="R805" s="7" t="str">
        <f t="shared" si="138"/>
        <v/>
      </c>
      <c r="S805" s="7" t="str">
        <f t="shared" si="139"/>
        <v/>
      </c>
      <c r="T805" s="7" t="str">
        <f t="shared" si="140"/>
        <v/>
      </c>
      <c r="U805" s="7" t="str">
        <f t="shared" si="141"/>
        <v/>
      </c>
      <c r="V805" s="7" t="str">
        <f t="shared" si="142"/>
        <v/>
      </c>
      <c r="W805" s="60" t="str">
        <f>IF(ISNUMBER(V805),IF(ISNA(VLOOKUP(I805,'Distances Lookup Table'!D:E,2,FALSE)),V805*'General Settings'!$F$6,IF(VLOOKUP(I805,'Distances Lookup Table'!D:E,2,FALSE)="",V805*'General Settings'!$F$6,VLOOKUP(I805,'Distances Lookup Table'!D:E,2,FALSE))),"")</f>
        <v/>
      </c>
      <c r="X805" s="18" t="str">
        <f>IF(D805&lt;&gt;"",'Workers Settings'!H805,"")</f>
        <v/>
      </c>
      <c r="Y805" s="18" t="str">
        <f>IF(D805&lt;&gt;"",'Workers Settings'!I805,"")</f>
        <v/>
      </c>
      <c r="Z805" s="29" t="str">
        <f>IF('Workers Settings'!L805&lt;&gt;"",'Workers Settings'!L805,'Workers Settings'!K805)</f>
        <v/>
      </c>
      <c r="AA805" s="29" t="str">
        <f>IF(D805&lt;&gt;"",IF('Workers Settings'!L805&lt;&gt;"",'Workers Settings'!L805,'Workers Settings'!K805),"")</f>
        <v/>
      </c>
    </row>
    <row r="806" spans="1:27" x14ac:dyDescent="0.25">
      <c r="A806" s="7">
        <f t="shared" si="133"/>
        <v>802</v>
      </c>
      <c r="B806" s="7" t="str">
        <f>IF('Workers Settings'!B806&lt;&gt;"",'Workers Settings'!B806,"")</f>
        <v/>
      </c>
      <c r="C806" s="7" t="str">
        <f>IF('Workers Settings'!C806&lt;&gt;"",'Workers Settings'!C806,"")</f>
        <v/>
      </c>
      <c r="D806" s="17"/>
      <c r="E806" s="17"/>
      <c r="F806" s="17"/>
      <c r="G806" s="7" t="str">
        <f>IF(D806&lt;&gt;"",IF('Workers Settings'!D806="","",'Workers Settings'!D806),"")</f>
        <v/>
      </c>
      <c r="H806" s="7" t="str">
        <f>IF(D806&lt;&gt;"",'Workers Settings'!E806,"")</f>
        <v/>
      </c>
      <c r="I806" s="7" t="str">
        <f t="shared" si="132"/>
        <v/>
      </c>
      <c r="J806" s="7" t="str">
        <f>IF('Workers Settings'!F806&lt;&gt;"",'Workers Settings'!F806,"")</f>
        <v/>
      </c>
      <c r="K806" s="7" t="str">
        <f>IF('Workers Settings'!G806&lt;&gt;"",'Workers Settings'!G806,"")</f>
        <v/>
      </c>
      <c r="L806" s="7" t="str">
        <f>IF(D806="","",IF(VLOOKUP(D806,'Demand Locations'!B:D,2,FALSE)="","",VLOOKUP(D806,'Demand Locations'!B:D,2,FALSE)))</f>
        <v/>
      </c>
      <c r="M806" s="7" t="str">
        <f>IF(D806="","",IF(VLOOKUP(D806,'Demand Locations'!B:D,3,FALSE)="","",VLOOKUP(D806,'Demand Locations'!B:D,3,FALSE)))</f>
        <v/>
      </c>
      <c r="N806" s="7" t="str">
        <f t="shared" si="134"/>
        <v/>
      </c>
      <c r="O806" s="7" t="str">
        <f t="shared" si="135"/>
        <v/>
      </c>
      <c r="P806" s="7" t="str">
        <f t="shared" si="136"/>
        <v/>
      </c>
      <c r="Q806" s="7" t="str">
        <f t="shared" si="137"/>
        <v/>
      </c>
      <c r="R806" s="7" t="str">
        <f t="shared" si="138"/>
        <v/>
      </c>
      <c r="S806" s="7" t="str">
        <f t="shared" si="139"/>
        <v/>
      </c>
      <c r="T806" s="7" t="str">
        <f t="shared" si="140"/>
        <v/>
      </c>
      <c r="U806" s="7" t="str">
        <f t="shared" si="141"/>
        <v/>
      </c>
      <c r="V806" s="7" t="str">
        <f t="shared" si="142"/>
        <v/>
      </c>
      <c r="W806" s="60" t="str">
        <f>IF(ISNUMBER(V806),IF(ISNA(VLOOKUP(I806,'Distances Lookup Table'!D:E,2,FALSE)),V806*'General Settings'!$F$6,IF(VLOOKUP(I806,'Distances Lookup Table'!D:E,2,FALSE)="",V806*'General Settings'!$F$6,VLOOKUP(I806,'Distances Lookup Table'!D:E,2,FALSE))),"")</f>
        <v/>
      </c>
      <c r="X806" s="18" t="str">
        <f>IF(D806&lt;&gt;"",'Workers Settings'!H806,"")</f>
        <v/>
      </c>
      <c r="Y806" s="18" t="str">
        <f>IF(D806&lt;&gt;"",'Workers Settings'!I806,"")</f>
        <v/>
      </c>
      <c r="Z806" s="29" t="str">
        <f>IF('Workers Settings'!L806&lt;&gt;"",'Workers Settings'!L806,'Workers Settings'!K806)</f>
        <v/>
      </c>
      <c r="AA806" s="29" t="str">
        <f>IF(D806&lt;&gt;"",IF('Workers Settings'!L806&lt;&gt;"",'Workers Settings'!L806,'Workers Settings'!K806),"")</f>
        <v/>
      </c>
    </row>
    <row r="807" spans="1:27" x14ac:dyDescent="0.25">
      <c r="A807" s="7">
        <f t="shared" si="133"/>
        <v>803</v>
      </c>
      <c r="B807" s="7" t="str">
        <f>IF('Workers Settings'!B807&lt;&gt;"",'Workers Settings'!B807,"")</f>
        <v/>
      </c>
      <c r="C807" s="7" t="str">
        <f>IF('Workers Settings'!C807&lt;&gt;"",'Workers Settings'!C807,"")</f>
        <v/>
      </c>
      <c r="D807" s="17"/>
      <c r="E807" s="17"/>
      <c r="F807" s="17"/>
      <c r="G807" s="7" t="str">
        <f>IF(D807&lt;&gt;"",IF('Workers Settings'!D807="","",'Workers Settings'!D807),"")</f>
        <v/>
      </c>
      <c r="H807" s="7" t="str">
        <f>IF(D807&lt;&gt;"",'Workers Settings'!E807,"")</f>
        <v/>
      </c>
      <c r="I807" s="7" t="str">
        <f t="shared" si="132"/>
        <v/>
      </c>
      <c r="J807" s="7" t="str">
        <f>IF('Workers Settings'!F807&lt;&gt;"",'Workers Settings'!F807,"")</f>
        <v/>
      </c>
      <c r="K807" s="7" t="str">
        <f>IF('Workers Settings'!G807&lt;&gt;"",'Workers Settings'!G807,"")</f>
        <v/>
      </c>
      <c r="L807" s="7" t="str">
        <f>IF(D807="","",IF(VLOOKUP(D807,'Demand Locations'!B:D,2,FALSE)="","",VLOOKUP(D807,'Demand Locations'!B:D,2,FALSE)))</f>
        <v/>
      </c>
      <c r="M807" s="7" t="str">
        <f>IF(D807="","",IF(VLOOKUP(D807,'Demand Locations'!B:D,3,FALSE)="","",VLOOKUP(D807,'Demand Locations'!B:D,3,FALSE)))</f>
        <v/>
      </c>
      <c r="N807" s="7" t="str">
        <f t="shared" si="134"/>
        <v/>
      </c>
      <c r="O807" s="7" t="str">
        <f t="shared" si="135"/>
        <v/>
      </c>
      <c r="P807" s="7" t="str">
        <f t="shared" si="136"/>
        <v/>
      </c>
      <c r="Q807" s="7" t="str">
        <f t="shared" si="137"/>
        <v/>
      </c>
      <c r="R807" s="7" t="str">
        <f t="shared" si="138"/>
        <v/>
      </c>
      <c r="S807" s="7" t="str">
        <f t="shared" si="139"/>
        <v/>
      </c>
      <c r="T807" s="7" t="str">
        <f t="shared" si="140"/>
        <v/>
      </c>
      <c r="U807" s="7" t="str">
        <f t="shared" si="141"/>
        <v/>
      </c>
      <c r="V807" s="7" t="str">
        <f t="shared" si="142"/>
        <v/>
      </c>
      <c r="W807" s="60" t="str">
        <f>IF(ISNUMBER(V807),IF(ISNA(VLOOKUP(I807,'Distances Lookup Table'!D:E,2,FALSE)),V807*'General Settings'!$F$6,IF(VLOOKUP(I807,'Distances Lookup Table'!D:E,2,FALSE)="",V807*'General Settings'!$F$6,VLOOKUP(I807,'Distances Lookup Table'!D:E,2,FALSE))),"")</f>
        <v/>
      </c>
      <c r="X807" s="18" t="str">
        <f>IF(D807&lt;&gt;"",'Workers Settings'!H807,"")</f>
        <v/>
      </c>
      <c r="Y807" s="18" t="str">
        <f>IF(D807&lt;&gt;"",'Workers Settings'!I807,"")</f>
        <v/>
      </c>
      <c r="Z807" s="29" t="str">
        <f>IF('Workers Settings'!L807&lt;&gt;"",'Workers Settings'!L807,'Workers Settings'!K807)</f>
        <v/>
      </c>
      <c r="AA807" s="29" t="str">
        <f>IF(D807&lt;&gt;"",IF('Workers Settings'!L807&lt;&gt;"",'Workers Settings'!L807,'Workers Settings'!K807),"")</f>
        <v/>
      </c>
    </row>
    <row r="808" spans="1:27" x14ac:dyDescent="0.25">
      <c r="A808" s="7">
        <f t="shared" si="133"/>
        <v>804</v>
      </c>
      <c r="B808" s="7" t="str">
        <f>IF('Workers Settings'!B808&lt;&gt;"",'Workers Settings'!B808,"")</f>
        <v/>
      </c>
      <c r="C808" s="7" t="str">
        <f>IF('Workers Settings'!C808&lt;&gt;"",'Workers Settings'!C808,"")</f>
        <v/>
      </c>
      <c r="D808" s="17"/>
      <c r="E808" s="17"/>
      <c r="F808" s="17"/>
      <c r="G808" s="7" t="str">
        <f>IF(D808&lt;&gt;"",IF('Workers Settings'!D808="","",'Workers Settings'!D808),"")</f>
        <v/>
      </c>
      <c r="H808" s="7" t="str">
        <f>IF(D808&lt;&gt;"",'Workers Settings'!E808,"")</f>
        <v/>
      </c>
      <c r="I808" s="7" t="str">
        <f t="shared" si="132"/>
        <v/>
      </c>
      <c r="J808" s="7" t="str">
        <f>IF('Workers Settings'!F808&lt;&gt;"",'Workers Settings'!F808,"")</f>
        <v/>
      </c>
      <c r="K808" s="7" t="str">
        <f>IF('Workers Settings'!G808&lt;&gt;"",'Workers Settings'!G808,"")</f>
        <v/>
      </c>
      <c r="L808" s="7" t="str">
        <f>IF(D808="","",IF(VLOOKUP(D808,'Demand Locations'!B:D,2,FALSE)="","",VLOOKUP(D808,'Demand Locations'!B:D,2,FALSE)))</f>
        <v/>
      </c>
      <c r="M808" s="7" t="str">
        <f>IF(D808="","",IF(VLOOKUP(D808,'Demand Locations'!B:D,3,FALSE)="","",VLOOKUP(D808,'Demand Locations'!B:D,3,FALSE)))</f>
        <v/>
      </c>
      <c r="N808" s="7" t="str">
        <f t="shared" si="134"/>
        <v/>
      </c>
      <c r="O808" s="7" t="str">
        <f t="shared" si="135"/>
        <v/>
      </c>
      <c r="P808" s="7" t="str">
        <f t="shared" si="136"/>
        <v/>
      </c>
      <c r="Q808" s="7" t="str">
        <f t="shared" si="137"/>
        <v/>
      </c>
      <c r="R808" s="7" t="str">
        <f t="shared" si="138"/>
        <v/>
      </c>
      <c r="S808" s="7" t="str">
        <f t="shared" si="139"/>
        <v/>
      </c>
      <c r="T808" s="7" t="str">
        <f t="shared" si="140"/>
        <v/>
      </c>
      <c r="U808" s="7" t="str">
        <f t="shared" si="141"/>
        <v/>
      </c>
      <c r="V808" s="7" t="str">
        <f t="shared" si="142"/>
        <v/>
      </c>
      <c r="W808" s="60" t="str">
        <f>IF(ISNUMBER(V808),IF(ISNA(VLOOKUP(I808,'Distances Lookup Table'!D:E,2,FALSE)),V808*'General Settings'!$F$6,IF(VLOOKUP(I808,'Distances Lookup Table'!D:E,2,FALSE)="",V808*'General Settings'!$F$6,VLOOKUP(I808,'Distances Lookup Table'!D:E,2,FALSE))),"")</f>
        <v/>
      </c>
      <c r="X808" s="18" t="str">
        <f>IF(D808&lt;&gt;"",'Workers Settings'!H808,"")</f>
        <v/>
      </c>
      <c r="Y808" s="18" t="str">
        <f>IF(D808&lt;&gt;"",'Workers Settings'!I808,"")</f>
        <v/>
      </c>
      <c r="Z808" s="29" t="str">
        <f>IF('Workers Settings'!L808&lt;&gt;"",'Workers Settings'!L808,'Workers Settings'!K808)</f>
        <v/>
      </c>
      <c r="AA808" s="29" t="str">
        <f>IF(D808&lt;&gt;"",IF('Workers Settings'!L808&lt;&gt;"",'Workers Settings'!L808,'Workers Settings'!K808),"")</f>
        <v/>
      </c>
    </row>
    <row r="809" spans="1:27" x14ac:dyDescent="0.25">
      <c r="A809" s="7">
        <f t="shared" si="133"/>
        <v>805</v>
      </c>
      <c r="B809" s="7" t="str">
        <f>IF('Workers Settings'!B809&lt;&gt;"",'Workers Settings'!B809,"")</f>
        <v/>
      </c>
      <c r="C809" s="7" t="str">
        <f>IF('Workers Settings'!C809&lt;&gt;"",'Workers Settings'!C809,"")</f>
        <v/>
      </c>
      <c r="D809" s="17"/>
      <c r="E809" s="17"/>
      <c r="F809" s="17"/>
      <c r="G809" s="7" t="str">
        <f>IF(D809&lt;&gt;"",IF('Workers Settings'!D809="","",'Workers Settings'!D809),"")</f>
        <v/>
      </c>
      <c r="H809" s="7" t="str">
        <f>IF(D809&lt;&gt;"",'Workers Settings'!E809,"")</f>
        <v/>
      </c>
      <c r="I809" s="7" t="str">
        <f t="shared" si="132"/>
        <v/>
      </c>
      <c r="J809" s="7" t="str">
        <f>IF('Workers Settings'!F809&lt;&gt;"",'Workers Settings'!F809,"")</f>
        <v/>
      </c>
      <c r="K809" s="7" t="str">
        <f>IF('Workers Settings'!G809&lt;&gt;"",'Workers Settings'!G809,"")</f>
        <v/>
      </c>
      <c r="L809" s="7" t="str">
        <f>IF(D809="","",IF(VLOOKUP(D809,'Demand Locations'!B:D,2,FALSE)="","",VLOOKUP(D809,'Demand Locations'!B:D,2,FALSE)))</f>
        <v/>
      </c>
      <c r="M809" s="7" t="str">
        <f>IF(D809="","",IF(VLOOKUP(D809,'Demand Locations'!B:D,3,FALSE)="","",VLOOKUP(D809,'Demand Locations'!B:D,3,FALSE)))</f>
        <v/>
      </c>
      <c r="N809" s="7" t="str">
        <f t="shared" si="134"/>
        <v/>
      </c>
      <c r="O809" s="7" t="str">
        <f t="shared" si="135"/>
        <v/>
      </c>
      <c r="P809" s="7" t="str">
        <f t="shared" si="136"/>
        <v/>
      </c>
      <c r="Q809" s="7" t="str">
        <f t="shared" si="137"/>
        <v/>
      </c>
      <c r="R809" s="7" t="str">
        <f t="shared" si="138"/>
        <v/>
      </c>
      <c r="S809" s="7" t="str">
        <f t="shared" si="139"/>
        <v/>
      </c>
      <c r="T809" s="7" t="str">
        <f t="shared" si="140"/>
        <v/>
      </c>
      <c r="U809" s="7" t="str">
        <f t="shared" si="141"/>
        <v/>
      </c>
      <c r="V809" s="7" t="str">
        <f t="shared" si="142"/>
        <v/>
      </c>
      <c r="W809" s="60" t="str">
        <f>IF(ISNUMBER(V809),IF(ISNA(VLOOKUP(I809,'Distances Lookup Table'!D:E,2,FALSE)),V809*'General Settings'!$F$6,IF(VLOOKUP(I809,'Distances Lookup Table'!D:E,2,FALSE)="",V809*'General Settings'!$F$6,VLOOKUP(I809,'Distances Lookup Table'!D:E,2,FALSE))),"")</f>
        <v/>
      </c>
      <c r="X809" s="18" t="str">
        <f>IF(D809&lt;&gt;"",'Workers Settings'!H809,"")</f>
        <v/>
      </c>
      <c r="Y809" s="18" t="str">
        <f>IF(D809&lt;&gt;"",'Workers Settings'!I809,"")</f>
        <v/>
      </c>
      <c r="Z809" s="29" t="str">
        <f>IF('Workers Settings'!L809&lt;&gt;"",'Workers Settings'!L809,'Workers Settings'!K809)</f>
        <v/>
      </c>
      <c r="AA809" s="29" t="str">
        <f>IF(D809&lt;&gt;"",IF('Workers Settings'!L809&lt;&gt;"",'Workers Settings'!L809,'Workers Settings'!K809),"")</f>
        <v/>
      </c>
    </row>
    <row r="810" spans="1:27" x14ac:dyDescent="0.25">
      <c r="A810" s="7">
        <f t="shared" si="133"/>
        <v>806</v>
      </c>
      <c r="B810" s="7" t="str">
        <f>IF('Workers Settings'!B810&lt;&gt;"",'Workers Settings'!B810,"")</f>
        <v/>
      </c>
      <c r="C810" s="7" t="str">
        <f>IF('Workers Settings'!C810&lt;&gt;"",'Workers Settings'!C810,"")</f>
        <v/>
      </c>
      <c r="D810" s="17"/>
      <c r="E810" s="17"/>
      <c r="F810" s="17"/>
      <c r="G810" s="7" t="str">
        <f>IF(D810&lt;&gt;"",IF('Workers Settings'!D810="","",'Workers Settings'!D810),"")</f>
        <v/>
      </c>
      <c r="H810" s="7" t="str">
        <f>IF(D810&lt;&gt;"",'Workers Settings'!E810,"")</f>
        <v/>
      </c>
      <c r="I810" s="7" t="str">
        <f t="shared" si="132"/>
        <v/>
      </c>
      <c r="J810" s="7" t="str">
        <f>IF('Workers Settings'!F810&lt;&gt;"",'Workers Settings'!F810,"")</f>
        <v/>
      </c>
      <c r="K810" s="7" t="str">
        <f>IF('Workers Settings'!G810&lt;&gt;"",'Workers Settings'!G810,"")</f>
        <v/>
      </c>
      <c r="L810" s="7" t="str">
        <f>IF(D810="","",IF(VLOOKUP(D810,'Demand Locations'!B:D,2,FALSE)="","",VLOOKUP(D810,'Demand Locations'!B:D,2,FALSE)))</f>
        <v/>
      </c>
      <c r="M810" s="7" t="str">
        <f>IF(D810="","",IF(VLOOKUP(D810,'Demand Locations'!B:D,3,FALSE)="","",VLOOKUP(D810,'Demand Locations'!B:D,3,FALSE)))</f>
        <v/>
      </c>
      <c r="N810" s="7" t="str">
        <f t="shared" si="134"/>
        <v/>
      </c>
      <c r="O810" s="7" t="str">
        <f t="shared" si="135"/>
        <v/>
      </c>
      <c r="P810" s="7" t="str">
        <f t="shared" si="136"/>
        <v/>
      </c>
      <c r="Q810" s="7" t="str">
        <f t="shared" si="137"/>
        <v/>
      </c>
      <c r="R810" s="7" t="str">
        <f t="shared" si="138"/>
        <v/>
      </c>
      <c r="S810" s="7" t="str">
        <f t="shared" si="139"/>
        <v/>
      </c>
      <c r="T810" s="7" t="str">
        <f t="shared" si="140"/>
        <v/>
      </c>
      <c r="U810" s="7" t="str">
        <f t="shared" si="141"/>
        <v/>
      </c>
      <c r="V810" s="7" t="str">
        <f t="shared" si="142"/>
        <v/>
      </c>
      <c r="W810" s="60" t="str">
        <f>IF(ISNUMBER(V810),IF(ISNA(VLOOKUP(I810,'Distances Lookup Table'!D:E,2,FALSE)),V810*'General Settings'!$F$6,IF(VLOOKUP(I810,'Distances Lookup Table'!D:E,2,FALSE)="",V810*'General Settings'!$F$6,VLOOKUP(I810,'Distances Lookup Table'!D:E,2,FALSE))),"")</f>
        <v/>
      </c>
      <c r="X810" s="18" t="str">
        <f>IF(D810&lt;&gt;"",'Workers Settings'!H810,"")</f>
        <v/>
      </c>
      <c r="Y810" s="18" t="str">
        <f>IF(D810&lt;&gt;"",'Workers Settings'!I810,"")</f>
        <v/>
      </c>
      <c r="Z810" s="29" t="str">
        <f>IF('Workers Settings'!L810&lt;&gt;"",'Workers Settings'!L810,'Workers Settings'!K810)</f>
        <v/>
      </c>
      <c r="AA810" s="29" t="str">
        <f>IF(D810&lt;&gt;"",IF('Workers Settings'!L810&lt;&gt;"",'Workers Settings'!L810,'Workers Settings'!K810),"")</f>
        <v/>
      </c>
    </row>
    <row r="811" spans="1:27" x14ac:dyDescent="0.25">
      <c r="A811" s="7">
        <f t="shared" si="133"/>
        <v>807</v>
      </c>
      <c r="B811" s="7" t="str">
        <f>IF('Workers Settings'!B811&lt;&gt;"",'Workers Settings'!B811,"")</f>
        <v/>
      </c>
      <c r="C811" s="7" t="str">
        <f>IF('Workers Settings'!C811&lt;&gt;"",'Workers Settings'!C811,"")</f>
        <v/>
      </c>
      <c r="D811" s="17"/>
      <c r="E811" s="17"/>
      <c r="F811" s="17"/>
      <c r="G811" s="7" t="str">
        <f>IF(D811&lt;&gt;"",IF('Workers Settings'!D811="","",'Workers Settings'!D811),"")</f>
        <v/>
      </c>
      <c r="H811" s="7" t="str">
        <f>IF(D811&lt;&gt;"",'Workers Settings'!E811,"")</f>
        <v/>
      </c>
      <c r="I811" s="7" t="str">
        <f t="shared" si="132"/>
        <v/>
      </c>
      <c r="J811" s="7" t="str">
        <f>IF('Workers Settings'!F811&lt;&gt;"",'Workers Settings'!F811,"")</f>
        <v/>
      </c>
      <c r="K811" s="7" t="str">
        <f>IF('Workers Settings'!G811&lt;&gt;"",'Workers Settings'!G811,"")</f>
        <v/>
      </c>
      <c r="L811" s="7" t="str">
        <f>IF(D811="","",IF(VLOOKUP(D811,'Demand Locations'!B:D,2,FALSE)="","",VLOOKUP(D811,'Demand Locations'!B:D,2,FALSE)))</f>
        <v/>
      </c>
      <c r="M811" s="7" t="str">
        <f>IF(D811="","",IF(VLOOKUP(D811,'Demand Locations'!B:D,3,FALSE)="","",VLOOKUP(D811,'Demand Locations'!B:D,3,FALSE)))</f>
        <v/>
      </c>
      <c r="N811" s="7" t="str">
        <f t="shared" si="134"/>
        <v/>
      </c>
      <c r="O811" s="7" t="str">
        <f t="shared" si="135"/>
        <v/>
      </c>
      <c r="P811" s="7" t="str">
        <f t="shared" si="136"/>
        <v/>
      </c>
      <c r="Q811" s="7" t="str">
        <f t="shared" si="137"/>
        <v/>
      </c>
      <c r="R811" s="7" t="str">
        <f t="shared" si="138"/>
        <v/>
      </c>
      <c r="S811" s="7" t="str">
        <f t="shared" si="139"/>
        <v/>
      </c>
      <c r="T811" s="7" t="str">
        <f t="shared" si="140"/>
        <v/>
      </c>
      <c r="U811" s="7" t="str">
        <f t="shared" si="141"/>
        <v/>
      </c>
      <c r="V811" s="7" t="str">
        <f t="shared" si="142"/>
        <v/>
      </c>
      <c r="W811" s="60" t="str">
        <f>IF(ISNUMBER(V811),IF(ISNA(VLOOKUP(I811,'Distances Lookup Table'!D:E,2,FALSE)),V811*'General Settings'!$F$6,IF(VLOOKUP(I811,'Distances Lookup Table'!D:E,2,FALSE)="",V811*'General Settings'!$F$6,VLOOKUP(I811,'Distances Lookup Table'!D:E,2,FALSE))),"")</f>
        <v/>
      </c>
      <c r="X811" s="18" t="str">
        <f>IF(D811&lt;&gt;"",'Workers Settings'!H811,"")</f>
        <v/>
      </c>
      <c r="Y811" s="18" t="str">
        <f>IF(D811&lt;&gt;"",'Workers Settings'!I811,"")</f>
        <v/>
      </c>
      <c r="Z811" s="29" t="str">
        <f>IF('Workers Settings'!L811&lt;&gt;"",'Workers Settings'!L811,'Workers Settings'!K811)</f>
        <v/>
      </c>
      <c r="AA811" s="29" t="str">
        <f>IF(D811&lt;&gt;"",IF('Workers Settings'!L811&lt;&gt;"",'Workers Settings'!L811,'Workers Settings'!K811),"")</f>
        <v/>
      </c>
    </row>
    <row r="812" spans="1:27" x14ac:dyDescent="0.25">
      <c r="A812" s="7">
        <f t="shared" si="133"/>
        <v>808</v>
      </c>
      <c r="B812" s="7" t="str">
        <f>IF('Workers Settings'!B812&lt;&gt;"",'Workers Settings'!B812,"")</f>
        <v/>
      </c>
      <c r="C812" s="7" t="str">
        <f>IF('Workers Settings'!C812&lt;&gt;"",'Workers Settings'!C812,"")</f>
        <v/>
      </c>
      <c r="D812" s="17"/>
      <c r="E812" s="17"/>
      <c r="F812" s="17"/>
      <c r="G812" s="7" t="str">
        <f>IF(D812&lt;&gt;"",IF('Workers Settings'!D812="","",'Workers Settings'!D812),"")</f>
        <v/>
      </c>
      <c r="H812" s="7" t="str">
        <f>IF(D812&lt;&gt;"",'Workers Settings'!E812,"")</f>
        <v/>
      </c>
      <c r="I812" s="7" t="str">
        <f t="shared" si="132"/>
        <v/>
      </c>
      <c r="J812" s="7" t="str">
        <f>IF('Workers Settings'!F812&lt;&gt;"",'Workers Settings'!F812,"")</f>
        <v/>
      </c>
      <c r="K812" s="7" t="str">
        <f>IF('Workers Settings'!G812&lt;&gt;"",'Workers Settings'!G812,"")</f>
        <v/>
      </c>
      <c r="L812" s="7" t="str">
        <f>IF(D812="","",IF(VLOOKUP(D812,'Demand Locations'!B:D,2,FALSE)="","",VLOOKUP(D812,'Demand Locations'!B:D,2,FALSE)))</f>
        <v/>
      </c>
      <c r="M812" s="7" t="str">
        <f>IF(D812="","",IF(VLOOKUP(D812,'Demand Locations'!B:D,3,FALSE)="","",VLOOKUP(D812,'Demand Locations'!B:D,3,FALSE)))</f>
        <v/>
      </c>
      <c r="N812" s="7" t="str">
        <f t="shared" si="134"/>
        <v/>
      </c>
      <c r="O812" s="7" t="str">
        <f t="shared" si="135"/>
        <v/>
      </c>
      <c r="P812" s="7" t="str">
        <f t="shared" si="136"/>
        <v/>
      </c>
      <c r="Q812" s="7" t="str">
        <f t="shared" si="137"/>
        <v/>
      </c>
      <c r="R812" s="7" t="str">
        <f t="shared" si="138"/>
        <v/>
      </c>
      <c r="S812" s="7" t="str">
        <f t="shared" si="139"/>
        <v/>
      </c>
      <c r="T812" s="7" t="str">
        <f t="shared" si="140"/>
        <v/>
      </c>
      <c r="U812" s="7" t="str">
        <f t="shared" si="141"/>
        <v/>
      </c>
      <c r="V812" s="7" t="str">
        <f t="shared" si="142"/>
        <v/>
      </c>
      <c r="W812" s="60" t="str">
        <f>IF(ISNUMBER(V812),IF(ISNA(VLOOKUP(I812,'Distances Lookup Table'!D:E,2,FALSE)),V812*'General Settings'!$F$6,IF(VLOOKUP(I812,'Distances Lookup Table'!D:E,2,FALSE)="",V812*'General Settings'!$F$6,VLOOKUP(I812,'Distances Lookup Table'!D:E,2,FALSE))),"")</f>
        <v/>
      </c>
      <c r="X812" s="18" t="str">
        <f>IF(D812&lt;&gt;"",'Workers Settings'!H812,"")</f>
        <v/>
      </c>
      <c r="Y812" s="18" t="str">
        <f>IF(D812&lt;&gt;"",'Workers Settings'!I812,"")</f>
        <v/>
      </c>
      <c r="Z812" s="29" t="str">
        <f>IF('Workers Settings'!L812&lt;&gt;"",'Workers Settings'!L812,'Workers Settings'!K812)</f>
        <v/>
      </c>
      <c r="AA812" s="29" t="str">
        <f>IF(D812&lt;&gt;"",IF('Workers Settings'!L812&lt;&gt;"",'Workers Settings'!L812,'Workers Settings'!K812),"")</f>
        <v/>
      </c>
    </row>
    <row r="813" spans="1:27" x14ac:dyDescent="0.25">
      <c r="A813" s="7">
        <f t="shared" si="133"/>
        <v>809</v>
      </c>
      <c r="B813" s="7" t="str">
        <f>IF('Workers Settings'!B813&lt;&gt;"",'Workers Settings'!B813,"")</f>
        <v/>
      </c>
      <c r="C813" s="7" t="str">
        <f>IF('Workers Settings'!C813&lt;&gt;"",'Workers Settings'!C813,"")</f>
        <v/>
      </c>
      <c r="D813" s="17"/>
      <c r="E813" s="17"/>
      <c r="F813" s="17"/>
      <c r="G813" s="7" t="str">
        <f>IF(D813&lt;&gt;"",IF('Workers Settings'!D813="","",'Workers Settings'!D813),"")</f>
        <v/>
      </c>
      <c r="H813" s="7" t="str">
        <f>IF(D813&lt;&gt;"",'Workers Settings'!E813,"")</f>
        <v/>
      </c>
      <c r="I813" s="7" t="str">
        <f t="shared" si="132"/>
        <v/>
      </c>
      <c r="J813" s="7" t="str">
        <f>IF('Workers Settings'!F813&lt;&gt;"",'Workers Settings'!F813,"")</f>
        <v/>
      </c>
      <c r="K813" s="7" t="str">
        <f>IF('Workers Settings'!G813&lt;&gt;"",'Workers Settings'!G813,"")</f>
        <v/>
      </c>
      <c r="L813" s="7" t="str">
        <f>IF(D813="","",IF(VLOOKUP(D813,'Demand Locations'!B:D,2,FALSE)="","",VLOOKUP(D813,'Demand Locations'!B:D,2,FALSE)))</f>
        <v/>
      </c>
      <c r="M813" s="7" t="str">
        <f>IF(D813="","",IF(VLOOKUP(D813,'Demand Locations'!B:D,3,FALSE)="","",VLOOKUP(D813,'Demand Locations'!B:D,3,FALSE)))</f>
        <v/>
      </c>
      <c r="N813" s="7" t="str">
        <f t="shared" si="134"/>
        <v/>
      </c>
      <c r="O813" s="7" t="str">
        <f t="shared" si="135"/>
        <v/>
      </c>
      <c r="P813" s="7" t="str">
        <f t="shared" si="136"/>
        <v/>
      </c>
      <c r="Q813" s="7" t="str">
        <f t="shared" si="137"/>
        <v/>
      </c>
      <c r="R813" s="7" t="str">
        <f t="shared" si="138"/>
        <v/>
      </c>
      <c r="S813" s="7" t="str">
        <f t="shared" si="139"/>
        <v/>
      </c>
      <c r="T813" s="7" t="str">
        <f t="shared" si="140"/>
        <v/>
      </c>
      <c r="U813" s="7" t="str">
        <f t="shared" si="141"/>
        <v/>
      </c>
      <c r="V813" s="7" t="str">
        <f t="shared" si="142"/>
        <v/>
      </c>
      <c r="W813" s="60" t="str">
        <f>IF(ISNUMBER(V813),IF(ISNA(VLOOKUP(I813,'Distances Lookup Table'!D:E,2,FALSE)),V813*'General Settings'!$F$6,IF(VLOOKUP(I813,'Distances Lookup Table'!D:E,2,FALSE)="",V813*'General Settings'!$F$6,VLOOKUP(I813,'Distances Lookup Table'!D:E,2,FALSE))),"")</f>
        <v/>
      </c>
      <c r="X813" s="18" t="str">
        <f>IF(D813&lt;&gt;"",'Workers Settings'!H813,"")</f>
        <v/>
      </c>
      <c r="Y813" s="18" t="str">
        <f>IF(D813&lt;&gt;"",'Workers Settings'!I813,"")</f>
        <v/>
      </c>
      <c r="Z813" s="29" t="str">
        <f>IF('Workers Settings'!L813&lt;&gt;"",'Workers Settings'!L813,'Workers Settings'!K813)</f>
        <v/>
      </c>
      <c r="AA813" s="29" t="str">
        <f>IF(D813&lt;&gt;"",IF('Workers Settings'!L813&lt;&gt;"",'Workers Settings'!L813,'Workers Settings'!K813),"")</f>
        <v/>
      </c>
    </row>
    <row r="814" spans="1:27" x14ac:dyDescent="0.25">
      <c r="A814" s="7">
        <f t="shared" si="133"/>
        <v>810</v>
      </c>
      <c r="B814" s="7" t="str">
        <f>IF('Workers Settings'!B814&lt;&gt;"",'Workers Settings'!B814,"")</f>
        <v/>
      </c>
      <c r="C814" s="7" t="str">
        <f>IF('Workers Settings'!C814&lt;&gt;"",'Workers Settings'!C814,"")</f>
        <v/>
      </c>
      <c r="D814" s="17"/>
      <c r="E814" s="17"/>
      <c r="F814" s="17"/>
      <c r="G814" s="7" t="str">
        <f>IF(D814&lt;&gt;"",IF('Workers Settings'!D814="","",'Workers Settings'!D814),"")</f>
        <v/>
      </c>
      <c r="H814" s="7" t="str">
        <f>IF(D814&lt;&gt;"",'Workers Settings'!E814,"")</f>
        <v/>
      </c>
      <c r="I814" s="7" t="str">
        <f t="shared" si="132"/>
        <v/>
      </c>
      <c r="J814" s="7" t="str">
        <f>IF('Workers Settings'!F814&lt;&gt;"",'Workers Settings'!F814,"")</f>
        <v/>
      </c>
      <c r="K814" s="7" t="str">
        <f>IF('Workers Settings'!G814&lt;&gt;"",'Workers Settings'!G814,"")</f>
        <v/>
      </c>
      <c r="L814" s="7" t="str">
        <f>IF(D814="","",IF(VLOOKUP(D814,'Demand Locations'!B:D,2,FALSE)="","",VLOOKUP(D814,'Demand Locations'!B:D,2,FALSE)))</f>
        <v/>
      </c>
      <c r="M814" s="7" t="str">
        <f>IF(D814="","",IF(VLOOKUP(D814,'Demand Locations'!B:D,3,FALSE)="","",VLOOKUP(D814,'Demand Locations'!B:D,3,FALSE)))</f>
        <v/>
      </c>
      <c r="N814" s="7" t="str">
        <f t="shared" si="134"/>
        <v/>
      </c>
      <c r="O814" s="7" t="str">
        <f t="shared" si="135"/>
        <v/>
      </c>
      <c r="P814" s="7" t="str">
        <f t="shared" si="136"/>
        <v/>
      </c>
      <c r="Q814" s="7" t="str">
        <f t="shared" si="137"/>
        <v/>
      </c>
      <c r="R814" s="7" t="str">
        <f t="shared" si="138"/>
        <v/>
      </c>
      <c r="S814" s="7" t="str">
        <f t="shared" si="139"/>
        <v/>
      </c>
      <c r="T814" s="7" t="str">
        <f t="shared" si="140"/>
        <v/>
      </c>
      <c r="U814" s="7" t="str">
        <f t="shared" si="141"/>
        <v/>
      </c>
      <c r="V814" s="7" t="str">
        <f t="shared" si="142"/>
        <v/>
      </c>
      <c r="W814" s="60" t="str">
        <f>IF(ISNUMBER(V814),IF(ISNA(VLOOKUP(I814,'Distances Lookup Table'!D:E,2,FALSE)),V814*'General Settings'!$F$6,IF(VLOOKUP(I814,'Distances Lookup Table'!D:E,2,FALSE)="",V814*'General Settings'!$F$6,VLOOKUP(I814,'Distances Lookup Table'!D:E,2,FALSE))),"")</f>
        <v/>
      </c>
      <c r="X814" s="18" t="str">
        <f>IF(D814&lt;&gt;"",'Workers Settings'!H814,"")</f>
        <v/>
      </c>
      <c r="Y814" s="18" t="str">
        <f>IF(D814&lt;&gt;"",'Workers Settings'!I814,"")</f>
        <v/>
      </c>
      <c r="Z814" s="29" t="str">
        <f>IF('Workers Settings'!L814&lt;&gt;"",'Workers Settings'!L814,'Workers Settings'!K814)</f>
        <v/>
      </c>
      <c r="AA814" s="29" t="str">
        <f>IF(D814&lt;&gt;"",IF('Workers Settings'!L814&lt;&gt;"",'Workers Settings'!L814,'Workers Settings'!K814),"")</f>
        <v/>
      </c>
    </row>
    <row r="815" spans="1:27" x14ac:dyDescent="0.25">
      <c r="A815" s="7">
        <f t="shared" si="133"/>
        <v>811</v>
      </c>
      <c r="B815" s="7" t="str">
        <f>IF('Workers Settings'!B815&lt;&gt;"",'Workers Settings'!B815,"")</f>
        <v/>
      </c>
      <c r="C815" s="7" t="str">
        <f>IF('Workers Settings'!C815&lt;&gt;"",'Workers Settings'!C815,"")</f>
        <v/>
      </c>
      <c r="D815" s="17"/>
      <c r="E815" s="17"/>
      <c r="F815" s="17"/>
      <c r="G815" s="7" t="str">
        <f>IF(D815&lt;&gt;"",IF('Workers Settings'!D815="","",'Workers Settings'!D815),"")</f>
        <v/>
      </c>
      <c r="H815" s="7" t="str">
        <f>IF(D815&lt;&gt;"",'Workers Settings'!E815,"")</f>
        <v/>
      </c>
      <c r="I815" s="7" t="str">
        <f t="shared" si="132"/>
        <v/>
      </c>
      <c r="J815" s="7" t="str">
        <f>IF('Workers Settings'!F815&lt;&gt;"",'Workers Settings'!F815,"")</f>
        <v/>
      </c>
      <c r="K815" s="7" t="str">
        <f>IF('Workers Settings'!G815&lt;&gt;"",'Workers Settings'!G815,"")</f>
        <v/>
      </c>
      <c r="L815" s="7" t="str">
        <f>IF(D815="","",IF(VLOOKUP(D815,'Demand Locations'!B:D,2,FALSE)="","",VLOOKUP(D815,'Demand Locations'!B:D,2,FALSE)))</f>
        <v/>
      </c>
      <c r="M815" s="7" t="str">
        <f>IF(D815="","",IF(VLOOKUP(D815,'Demand Locations'!B:D,3,FALSE)="","",VLOOKUP(D815,'Demand Locations'!B:D,3,FALSE)))</f>
        <v/>
      </c>
      <c r="N815" s="7" t="str">
        <f t="shared" si="134"/>
        <v/>
      </c>
      <c r="O815" s="7" t="str">
        <f t="shared" si="135"/>
        <v/>
      </c>
      <c r="P815" s="7" t="str">
        <f t="shared" si="136"/>
        <v/>
      </c>
      <c r="Q815" s="7" t="str">
        <f t="shared" si="137"/>
        <v/>
      </c>
      <c r="R815" s="7" t="str">
        <f t="shared" si="138"/>
        <v/>
      </c>
      <c r="S815" s="7" t="str">
        <f t="shared" si="139"/>
        <v/>
      </c>
      <c r="T815" s="7" t="str">
        <f t="shared" si="140"/>
        <v/>
      </c>
      <c r="U815" s="7" t="str">
        <f t="shared" si="141"/>
        <v/>
      </c>
      <c r="V815" s="7" t="str">
        <f t="shared" si="142"/>
        <v/>
      </c>
      <c r="W815" s="60" t="str">
        <f>IF(ISNUMBER(V815),IF(ISNA(VLOOKUP(I815,'Distances Lookup Table'!D:E,2,FALSE)),V815*'General Settings'!$F$6,IF(VLOOKUP(I815,'Distances Lookup Table'!D:E,2,FALSE)="",V815*'General Settings'!$F$6,VLOOKUP(I815,'Distances Lookup Table'!D:E,2,FALSE))),"")</f>
        <v/>
      </c>
      <c r="X815" s="18" t="str">
        <f>IF(D815&lt;&gt;"",'Workers Settings'!H815,"")</f>
        <v/>
      </c>
      <c r="Y815" s="18" t="str">
        <f>IF(D815&lt;&gt;"",'Workers Settings'!I815,"")</f>
        <v/>
      </c>
      <c r="Z815" s="29" t="str">
        <f>IF('Workers Settings'!L815&lt;&gt;"",'Workers Settings'!L815,'Workers Settings'!K815)</f>
        <v/>
      </c>
      <c r="AA815" s="29" t="str">
        <f>IF(D815&lt;&gt;"",IF('Workers Settings'!L815&lt;&gt;"",'Workers Settings'!L815,'Workers Settings'!K815),"")</f>
        <v/>
      </c>
    </row>
    <row r="816" spans="1:27" x14ac:dyDescent="0.25">
      <c r="A816" s="7">
        <f t="shared" si="133"/>
        <v>812</v>
      </c>
      <c r="B816" s="7" t="str">
        <f>IF('Workers Settings'!B816&lt;&gt;"",'Workers Settings'!B816,"")</f>
        <v/>
      </c>
      <c r="C816" s="7" t="str">
        <f>IF('Workers Settings'!C816&lt;&gt;"",'Workers Settings'!C816,"")</f>
        <v/>
      </c>
      <c r="D816" s="17"/>
      <c r="E816" s="17"/>
      <c r="F816" s="17"/>
      <c r="G816" s="7" t="str">
        <f>IF(D816&lt;&gt;"",IF('Workers Settings'!D816="","",'Workers Settings'!D816),"")</f>
        <v/>
      </c>
      <c r="H816" s="7" t="str">
        <f>IF(D816&lt;&gt;"",'Workers Settings'!E816,"")</f>
        <v/>
      </c>
      <c r="I816" s="7" t="str">
        <f t="shared" si="132"/>
        <v/>
      </c>
      <c r="J816" s="7" t="str">
        <f>IF('Workers Settings'!F816&lt;&gt;"",'Workers Settings'!F816,"")</f>
        <v/>
      </c>
      <c r="K816" s="7" t="str">
        <f>IF('Workers Settings'!G816&lt;&gt;"",'Workers Settings'!G816,"")</f>
        <v/>
      </c>
      <c r="L816" s="7" t="str">
        <f>IF(D816="","",IF(VLOOKUP(D816,'Demand Locations'!B:D,2,FALSE)="","",VLOOKUP(D816,'Demand Locations'!B:D,2,FALSE)))</f>
        <v/>
      </c>
      <c r="M816" s="7" t="str">
        <f>IF(D816="","",IF(VLOOKUP(D816,'Demand Locations'!B:D,3,FALSE)="","",VLOOKUP(D816,'Demand Locations'!B:D,3,FALSE)))</f>
        <v/>
      </c>
      <c r="N816" s="7" t="str">
        <f t="shared" si="134"/>
        <v/>
      </c>
      <c r="O816" s="7" t="str">
        <f t="shared" si="135"/>
        <v/>
      </c>
      <c r="P816" s="7" t="str">
        <f t="shared" si="136"/>
        <v/>
      </c>
      <c r="Q816" s="7" t="str">
        <f t="shared" si="137"/>
        <v/>
      </c>
      <c r="R816" s="7" t="str">
        <f t="shared" si="138"/>
        <v/>
      </c>
      <c r="S816" s="7" t="str">
        <f t="shared" si="139"/>
        <v/>
      </c>
      <c r="T816" s="7" t="str">
        <f t="shared" si="140"/>
        <v/>
      </c>
      <c r="U816" s="7" t="str">
        <f t="shared" si="141"/>
        <v/>
      </c>
      <c r="V816" s="7" t="str">
        <f t="shared" si="142"/>
        <v/>
      </c>
      <c r="W816" s="60" t="str">
        <f>IF(ISNUMBER(V816),IF(ISNA(VLOOKUP(I816,'Distances Lookup Table'!D:E,2,FALSE)),V816*'General Settings'!$F$6,IF(VLOOKUP(I816,'Distances Lookup Table'!D:E,2,FALSE)="",V816*'General Settings'!$F$6,VLOOKUP(I816,'Distances Lookup Table'!D:E,2,FALSE))),"")</f>
        <v/>
      </c>
      <c r="X816" s="18" t="str">
        <f>IF(D816&lt;&gt;"",'Workers Settings'!H816,"")</f>
        <v/>
      </c>
      <c r="Y816" s="18" t="str">
        <f>IF(D816&lt;&gt;"",'Workers Settings'!I816,"")</f>
        <v/>
      </c>
      <c r="Z816" s="29" t="str">
        <f>IF('Workers Settings'!L816&lt;&gt;"",'Workers Settings'!L816,'Workers Settings'!K816)</f>
        <v/>
      </c>
      <c r="AA816" s="29" t="str">
        <f>IF(D816&lt;&gt;"",IF('Workers Settings'!L816&lt;&gt;"",'Workers Settings'!L816,'Workers Settings'!K816),"")</f>
        <v/>
      </c>
    </row>
    <row r="817" spans="1:27" x14ac:dyDescent="0.25">
      <c r="A817" s="7">
        <f t="shared" si="133"/>
        <v>813</v>
      </c>
      <c r="B817" s="7" t="str">
        <f>IF('Workers Settings'!B817&lt;&gt;"",'Workers Settings'!B817,"")</f>
        <v/>
      </c>
      <c r="C817" s="7" t="str">
        <f>IF('Workers Settings'!C817&lt;&gt;"",'Workers Settings'!C817,"")</f>
        <v/>
      </c>
      <c r="D817" s="17"/>
      <c r="E817" s="17"/>
      <c r="F817" s="17"/>
      <c r="G817" s="7" t="str">
        <f>IF(D817&lt;&gt;"",IF('Workers Settings'!D817="","",'Workers Settings'!D817),"")</f>
        <v/>
      </c>
      <c r="H817" s="7" t="str">
        <f>IF(D817&lt;&gt;"",'Workers Settings'!E817,"")</f>
        <v/>
      </c>
      <c r="I817" s="7" t="str">
        <f t="shared" si="132"/>
        <v/>
      </c>
      <c r="J817" s="7" t="str">
        <f>IF('Workers Settings'!F817&lt;&gt;"",'Workers Settings'!F817,"")</f>
        <v/>
      </c>
      <c r="K817" s="7" t="str">
        <f>IF('Workers Settings'!G817&lt;&gt;"",'Workers Settings'!G817,"")</f>
        <v/>
      </c>
      <c r="L817" s="7" t="str">
        <f>IF(D817="","",IF(VLOOKUP(D817,'Demand Locations'!B:D,2,FALSE)="","",VLOOKUP(D817,'Demand Locations'!B:D,2,FALSE)))</f>
        <v/>
      </c>
      <c r="M817" s="7" t="str">
        <f>IF(D817="","",IF(VLOOKUP(D817,'Demand Locations'!B:D,3,FALSE)="","",VLOOKUP(D817,'Demand Locations'!B:D,3,FALSE)))</f>
        <v/>
      </c>
      <c r="N817" s="7" t="str">
        <f t="shared" si="134"/>
        <v/>
      </c>
      <c r="O817" s="7" t="str">
        <f t="shared" si="135"/>
        <v/>
      </c>
      <c r="P817" s="7" t="str">
        <f t="shared" si="136"/>
        <v/>
      </c>
      <c r="Q817" s="7" t="str">
        <f t="shared" si="137"/>
        <v/>
      </c>
      <c r="R817" s="7" t="str">
        <f t="shared" si="138"/>
        <v/>
      </c>
      <c r="S817" s="7" t="str">
        <f t="shared" si="139"/>
        <v/>
      </c>
      <c r="T817" s="7" t="str">
        <f t="shared" si="140"/>
        <v/>
      </c>
      <c r="U817" s="7" t="str">
        <f t="shared" si="141"/>
        <v/>
      </c>
      <c r="V817" s="7" t="str">
        <f t="shared" si="142"/>
        <v/>
      </c>
      <c r="W817" s="60" t="str">
        <f>IF(ISNUMBER(V817),IF(ISNA(VLOOKUP(I817,'Distances Lookup Table'!D:E,2,FALSE)),V817*'General Settings'!$F$6,IF(VLOOKUP(I817,'Distances Lookup Table'!D:E,2,FALSE)="",V817*'General Settings'!$F$6,VLOOKUP(I817,'Distances Lookup Table'!D:E,2,FALSE))),"")</f>
        <v/>
      </c>
      <c r="X817" s="18" t="str">
        <f>IF(D817&lt;&gt;"",'Workers Settings'!H817,"")</f>
        <v/>
      </c>
      <c r="Y817" s="18" t="str">
        <f>IF(D817&lt;&gt;"",'Workers Settings'!I817,"")</f>
        <v/>
      </c>
      <c r="Z817" s="29" t="str">
        <f>IF('Workers Settings'!L817&lt;&gt;"",'Workers Settings'!L817,'Workers Settings'!K817)</f>
        <v/>
      </c>
      <c r="AA817" s="29" t="str">
        <f>IF(D817&lt;&gt;"",IF('Workers Settings'!L817&lt;&gt;"",'Workers Settings'!L817,'Workers Settings'!K817),"")</f>
        <v/>
      </c>
    </row>
    <row r="818" spans="1:27" x14ac:dyDescent="0.25">
      <c r="A818" s="7">
        <f t="shared" si="133"/>
        <v>814</v>
      </c>
      <c r="B818" s="7" t="str">
        <f>IF('Workers Settings'!B818&lt;&gt;"",'Workers Settings'!B818,"")</f>
        <v/>
      </c>
      <c r="C818" s="7" t="str">
        <f>IF('Workers Settings'!C818&lt;&gt;"",'Workers Settings'!C818,"")</f>
        <v/>
      </c>
      <c r="D818" s="17"/>
      <c r="E818" s="17"/>
      <c r="F818" s="17"/>
      <c r="G818" s="7" t="str">
        <f>IF(D818&lt;&gt;"",IF('Workers Settings'!D818="","",'Workers Settings'!D818),"")</f>
        <v/>
      </c>
      <c r="H818" s="7" t="str">
        <f>IF(D818&lt;&gt;"",'Workers Settings'!E818,"")</f>
        <v/>
      </c>
      <c r="I818" s="7" t="str">
        <f t="shared" si="132"/>
        <v/>
      </c>
      <c r="J818" s="7" t="str">
        <f>IF('Workers Settings'!F818&lt;&gt;"",'Workers Settings'!F818,"")</f>
        <v/>
      </c>
      <c r="K818" s="7" t="str">
        <f>IF('Workers Settings'!G818&lt;&gt;"",'Workers Settings'!G818,"")</f>
        <v/>
      </c>
      <c r="L818" s="7" t="str">
        <f>IF(D818="","",IF(VLOOKUP(D818,'Demand Locations'!B:D,2,FALSE)="","",VLOOKUP(D818,'Demand Locations'!B:D,2,FALSE)))</f>
        <v/>
      </c>
      <c r="M818" s="7" t="str">
        <f>IF(D818="","",IF(VLOOKUP(D818,'Demand Locations'!B:D,3,FALSE)="","",VLOOKUP(D818,'Demand Locations'!B:D,3,FALSE)))</f>
        <v/>
      </c>
      <c r="N818" s="7" t="str">
        <f t="shared" si="134"/>
        <v/>
      </c>
      <c r="O818" s="7" t="str">
        <f t="shared" si="135"/>
        <v/>
      </c>
      <c r="P818" s="7" t="str">
        <f t="shared" si="136"/>
        <v/>
      </c>
      <c r="Q818" s="7" t="str">
        <f t="shared" si="137"/>
        <v/>
      </c>
      <c r="R818" s="7" t="str">
        <f t="shared" si="138"/>
        <v/>
      </c>
      <c r="S818" s="7" t="str">
        <f t="shared" si="139"/>
        <v/>
      </c>
      <c r="T818" s="7" t="str">
        <f t="shared" si="140"/>
        <v/>
      </c>
      <c r="U818" s="7" t="str">
        <f t="shared" si="141"/>
        <v/>
      </c>
      <c r="V818" s="7" t="str">
        <f t="shared" si="142"/>
        <v/>
      </c>
      <c r="W818" s="60" t="str">
        <f>IF(ISNUMBER(V818),IF(ISNA(VLOOKUP(I818,'Distances Lookup Table'!D:E,2,FALSE)),V818*'General Settings'!$F$6,IF(VLOOKUP(I818,'Distances Lookup Table'!D:E,2,FALSE)="",V818*'General Settings'!$F$6,VLOOKUP(I818,'Distances Lookup Table'!D:E,2,FALSE))),"")</f>
        <v/>
      </c>
      <c r="X818" s="18" t="str">
        <f>IF(D818&lt;&gt;"",'Workers Settings'!H818,"")</f>
        <v/>
      </c>
      <c r="Y818" s="18" t="str">
        <f>IF(D818&lt;&gt;"",'Workers Settings'!I818,"")</f>
        <v/>
      </c>
      <c r="Z818" s="29" t="str">
        <f>IF('Workers Settings'!L818&lt;&gt;"",'Workers Settings'!L818,'Workers Settings'!K818)</f>
        <v/>
      </c>
      <c r="AA818" s="29" t="str">
        <f>IF(D818&lt;&gt;"",IF('Workers Settings'!L818&lt;&gt;"",'Workers Settings'!L818,'Workers Settings'!K818),"")</f>
        <v/>
      </c>
    </row>
    <row r="819" spans="1:27" x14ac:dyDescent="0.25">
      <c r="A819" s="7">
        <f t="shared" si="133"/>
        <v>815</v>
      </c>
      <c r="B819" s="7" t="str">
        <f>IF('Workers Settings'!B819&lt;&gt;"",'Workers Settings'!B819,"")</f>
        <v/>
      </c>
      <c r="C819" s="7" t="str">
        <f>IF('Workers Settings'!C819&lt;&gt;"",'Workers Settings'!C819,"")</f>
        <v/>
      </c>
      <c r="D819" s="17"/>
      <c r="E819" s="17"/>
      <c r="F819" s="17"/>
      <c r="G819" s="7" t="str">
        <f>IF(D819&lt;&gt;"",IF('Workers Settings'!D819="","",'Workers Settings'!D819),"")</f>
        <v/>
      </c>
      <c r="H819" s="7" t="str">
        <f>IF(D819&lt;&gt;"",'Workers Settings'!E819,"")</f>
        <v/>
      </c>
      <c r="I819" s="7" t="str">
        <f t="shared" si="132"/>
        <v/>
      </c>
      <c r="J819" s="7" t="str">
        <f>IF('Workers Settings'!F819&lt;&gt;"",'Workers Settings'!F819,"")</f>
        <v/>
      </c>
      <c r="K819" s="7" t="str">
        <f>IF('Workers Settings'!G819&lt;&gt;"",'Workers Settings'!G819,"")</f>
        <v/>
      </c>
      <c r="L819" s="7" t="str">
        <f>IF(D819="","",IF(VLOOKUP(D819,'Demand Locations'!B:D,2,FALSE)="","",VLOOKUP(D819,'Demand Locations'!B:D,2,FALSE)))</f>
        <v/>
      </c>
      <c r="M819" s="7" t="str">
        <f>IF(D819="","",IF(VLOOKUP(D819,'Demand Locations'!B:D,3,FALSE)="","",VLOOKUP(D819,'Demand Locations'!B:D,3,FALSE)))</f>
        <v/>
      </c>
      <c r="N819" s="7" t="str">
        <f t="shared" si="134"/>
        <v/>
      </c>
      <c r="O819" s="7" t="str">
        <f t="shared" si="135"/>
        <v/>
      </c>
      <c r="P819" s="7" t="str">
        <f t="shared" si="136"/>
        <v/>
      </c>
      <c r="Q819" s="7" t="str">
        <f t="shared" si="137"/>
        <v/>
      </c>
      <c r="R819" s="7" t="str">
        <f t="shared" si="138"/>
        <v/>
      </c>
      <c r="S819" s="7" t="str">
        <f t="shared" si="139"/>
        <v/>
      </c>
      <c r="T819" s="7" t="str">
        <f t="shared" si="140"/>
        <v/>
      </c>
      <c r="U819" s="7" t="str">
        <f t="shared" si="141"/>
        <v/>
      </c>
      <c r="V819" s="7" t="str">
        <f t="shared" si="142"/>
        <v/>
      </c>
      <c r="W819" s="60" t="str">
        <f>IF(ISNUMBER(V819),IF(ISNA(VLOOKUP(I819,'Distances Lookup Table'!D:E,2,FALSE)),V819*'General Settings'!$F$6,IF(VLOOKUP(I819,'Distances Lookup Table'!D:E,2,FALSE)="",V819*'General Settings'!$F$6,VLOOKUP(I819,'Distances Lookup Table'!D:E,2,FALSE))),"")</f>
        <v/>
      </c>
      <c r="X819" s="18" t="str">
        <f>IF(D819&lt;&gt;"",'Workers Settings'!H819,"")</f>
        <v/>
      </c>
      <c r="Y819" s="18" t="str">
        <f>IF(D819&lt;&gt;"",'Workers Settings'!I819,"")</f>
        <v/>
      </c>
      <c r="Z819" s="29" t="str">
        <f>IF('Workers Settings'!L819&lt;&gt;"",'Workers Settings'!L819,'Workers Settings'!K819)</f>
        <v/>
      </c>
      <c r="AA819" s="29" t="str">
        <f>IF(D819&lt;&gt;"",IF('Workers Settings'!L819&lt;&gt;"",'Workers Settings'!L819,'Workers Settings'!K819),"")</f>
        <v/>
      </c>
    </row>
    <row r="820" spans="1:27" x14ac:dyDescent="0.25">
      <c r="A820" s="7">
        <f t="shared" si="133"/>
        <v>816</v>
      </c>
      <c r="B820" s="7" t="str">
        <f>IF('Workers Settings'!B820&lt;&gt;"",'Workers Settings'!B820,"")</f>
        <v/>
      </c>
      <c r="C820" s="7" t="str">
        <f>IF('Workers Settings'!C820&lt;&gt;"",'Workers Settings'!C820,"")</f>
        <v/>
      </c>
      <c r="D820" s="17"/>
      <c r="E820" s="17"/>
      <c r="F820" s="17"/>
      <c r="G820" s="7" t="str">
        <f>IF(D820&lt;&gt;"",IF('Workers Settings'!D820="","",'Workers Settings'!D820),"")</f>
        <v/>
      </c>
      <c r="H820" s="7" t="str">
        <f>IF(D820&lt;&gt;"",'Workers Settings'!E820,"")</f>
        <v/>
      </c>
      <c r="I820" s="7" t="str">
        <f t="shared" si="132"/>
        <v/>
      </c>
      <c r="J820" s="7" t="str">
        <f>IF('Workers Settings'!F820&lt;&gt;"",'Workers Settings'!F820,"")</f>
        <v/>
      </c>
      <c r="K820" s="7" t="str">
        <f>IF('Workers Settings'!G820&lt;&gt;"",'Workers Settings'!G820,"")</f>
        <v/>
      </c>
      <c r="L820" s="7" t="str">
        <f>IF(D820="","",IF(VLOOKUP(D820,'Demand Locations'!B:D,2,FALSE)="","",VLOOKUP(D820,'Demand Locations'!B:D,2,FALSE)))</f>
        <v/>
      </c>
      <c r="M820" s="7" t="str">
        <f>IF(D820="","",IF(VLOOKUP(D820,'Demand Locations'!B:D,3,FALSE)="","",VLOOKUP(D820,'Demand Locations'!B:D,3,FALSE)))</f>
        <v/>
      </c>
      <c r="N820" s="7" t="str">
        <f t="shared" si="134"/>
        <v/>
      </c>
      <c r="O820" s="7" t="str">
        <f t="shared" si="135"/>
        <v/>
      </c>
      <c r="P820" s="7" t="str">
        <f t="shared" si="136"/>
        <v/>
      </c>
      <c r="Q820" s="7" t="str">
        <f t="shared" si="137"/>
        <v/>
      </c>
      <c r="R820" s="7" t="str">
        <f t="shared" si="138"/>
        <v/>
      </c>
      <c r="S820" s="7" t="str">
        <f t="shared" si="139"/>
        <v/>
      </c>
      <c r="T820" s="7" t="str">
        <f t="shared" si="140"/>
        <v/>
      </c>
      <c r="U820" s="7" t="str">
        <f t="shared" si="141"/>
        <v/>
      </c>
      <c r="V820" s="7" t="str">
        <f t="shared" si="142"/>
        <v/>
      </c>
      <c r="W820" s="60" t="str">
        <f>IF(ISNUMBER(V820),IF(ISNA(VLOOKUP(I820,'Distances Lookup Table'!D:E,2,FALSE)),V820*'General Settings'!$F$6,IF(VLOOKUP(I820,'Distances Lookup Table'!D:E,2,FALSE)="",V820*'General Settings'!$F$6,VLOOKUP(I820,'Distances Lookup Table'!D:E,2,FALSE))),"")</f>
        <v/>
      </c>
      <c r="X820" s="18" t="str">
        <f>IF(D820&lt;&gt;"",'Workers Settings'!H820,"")</f>
        <v/>
      </c>
      <c r="Y820" s="18" t="str">
        <f>IF(D820&lt;&gt;"",'Workers Settings'!I820,"")</f>
        <v/>
      </c>
      <c r="Z820" s="29" t="str">
        <f>IF('Workers Settings'!L820&lt;&gt;"",'Workers Settings'!L820,'Workers Settings'!K820)</f>
        <v/>
      </c>
      <c r="AA820" s="29" t="str">
        <f>IF(D820&lt;&gt;"",IF('Workers Settings'!L820&lt;&gt;"",'Workers Settings'!L820,'Workers Settings'!K820),"")</f>
        <v/>
      </c>
    </row>
    <row r="821" spans="1:27" x14ac:dyDescent="0.25">
      <c r="A821" s="7">
        <f t="shared" si="133"/>
        <v>817</v>
      </c>
      <c r="B821" s="7" t="str">
        <f>IF('Workers Settings'!B821&lt;&gt;"",'Workers Settings'!B821,"")</f>
        <v/>
      </c>
      <c r="C821" s="7" t="str">
        <f>IF('Workers Settings'!C821&lt;&gt;"",'Workers Settings'!C821,"")</f>
        <v/>
      </c>
      <c r="D821" s="17"/>
      <c r="E821" s="17"/>
      <c r="F821" s="17"/>
      <c r="G821" s="7" t="str">
        <f>IF(D821&lt;&gt;"",IF('Workers Settings'!D821="","",'Workers Settings'!D821),"")</f>
        <v/>
      </c>
      <c r="H821" s="7" t="str">
        <f>IF(D821&lt;&gt;"",'Workers Settings'!E821,"")</f>
        <v/>
      </c>
      <c r="I821" s="7" t="str">
        <f t="shared" si="132"/>
        <v/>
      </c>
      <c r="J821" s="7" t="str">
        <f>IF('Workers Settings'!F821&lt;&gt;"",'Workers Settings'!F821,"")</f>
        <v/>
      </c>
      <c r="K821" s="7" t="str">
        <f>IF('Workers Settings'!G821&lt;&gt;"",'Workers Settings'!G821,"")</f>
        <v/>
      </c>
      <c r="L821" s="7" t="str">
        <f>IF(D821="","",IF(VLOOKUP(D821,'Demand Locations'!B:D,2,FALSE)="","",VLOOKUP(D821,'Demand Locations'!B:D,2,FALSE)))</f>
        <v/>
      </c>
      <c r="M821" s="7" t="str">
        <f>IF(D821="","",IF(VLOOKUP(D821,'Demand Locations'!B:D,3,FALSE)="","",VLOOKUP(D821,'Demand Locations'!B:D,3,FALSE)))</f>
        <v/>
      </c>
      <c r="N821" s="7" t="str">
        <f t="shared" si="134"/>
        <v/>
      </c>
      <c r="O821" s="7" t="str">
        <f t="shared" si="135"/>
        <v/>
      </c>
      <c r="P821" s="7" t="str">
        <f t="shared" si="136"/>
        <v/>
      </c>
      <c r="Q821" s="7" t="str">
        <f t="shared" si="137"/>
        <v/>
      </c>
      <c r="R821" s="7" t="str">
        <f t="shared" si="138"/>
        <v/>
      </c>
      <c r="S821" s="7" t="str">
        <f t="shared" si="139"/>
        <v/>
      </c>
      <c r="T821" s="7" t="str">
        <f t="shared" si="140"/>
        <v/>
      </c>
      <c r="U821" s="7" t="str">
        <f t="shared" si="141"/>
        <v/>
      </c>
      <c r="V821" s="7" t="str">
        <f t="shared" si="142"/>
        <v/>
      </c>
      <c r="W821" s="60" t="str">
        <f>IF(ISNUMBER(V821),IF(ISNA(VLOOKUP(I821,'Distances Lookup Table'!D:E,2,FALSE)),V821*'General Settings'!$F$6,IF(VLOOKUP(I821,'Distances Lookup Table'!D:E,2,FALSE)="",V821*'General Settings'!$F$6,VLOOKUP(I821,'Distances Lookup Table'!D:E,2,FALSE))),"")</f>
        <v/>
      </c>
      <c r="X821" s="18" t="str">
        <f>IF(D821&lt;&gt;"",'Workers Settings'!H821,"")</f>
        <v/>
      </c>
      <c r="Y821" s="18" t="str">
        <f>IF(D821&lt;&gt;"",'Workers Settings'!I821,"")</f>
        <v/>
      </c>
      <c r="Z821" s="29" t="str">
        <f>IF('Workers Settings'!L821&lt;&gt;"",'Workers Settings'!L821,'Workers Settings'!K821)</f>
        <v/>
      </c>
      <c r="AA821" s="29" t="str">
        <f>IF(D821&lt;&gt;"",IF('Workers Settings'!L821&lt;&gt;"",'Workers Settings'!L821,'Workers Settings'!K821),"")</f>
        <v/>
      </c>
    </row>
    <row r="822" spans="1:27" x14ac:dyDescent="0.25">
      <c r="A822" s="7">
        <f t="shared" si="133"/>
        <v>818</v>
      </c>
      <c r="B822" s="7" t="str">
        <f>IF('Workers Settings'!B822&lt;&gt;"",'Workers Settings'!B822,"")</f>
        <v/>
      </c>
      <c r="C822" s="7" t="str">
        <f>IF('Workers Settings'!C822&lt;&gt;"",'Workers Settings'!C822,"")</f>
        <v/>
      </c>
      <c r="D822" s="17"/>
      <c r="E822" s="17"/>
      <c r="F822" s="17"/>
      <c r="G822" s="7" t="str">
        <f>IF(D822&lt;&gt;"",IF('Workers Settings'!D822="","",'Workers Settings'!D822),"")</f>
        <v/>
      </c>
      <c r="H822" s="7" t="str">
        <f>IF(D822&lt;&gt;"",'Workers Settings'!E822,"")</f>
        <v/>
      </c>
      <c r="I822" s="7" t="str">
        <f t="shared" si="132"/>
        <v/>
      </c>
      <c r="J822" s="7" t="str">
        <f>IF('Workers Settings'!F822&lt;&gt;"",'Workers Settings'!F822,"")</f>
        <v/>
      </c>
      <c r="K822" s="7" t="str">
        <f>IF('Workers Settings'!G822&lt;&gt;"",'Workers Settings'!G822,"")</f>
        <v/>
      </c>
      <c r="L822" s="7" t="str">
        <f>IF(D822="","",IF(VLOOKUP(D822,'Demand Locations'!B:D,2,FALSE)="","",VLOOKUP(D822,'Demand Locations'!B:D,2,FALSE)))</f>
        <v/>
      </c>
      <c r="M822" s="7" t="str">
        <f>IF(D822="","",IF(VLOOKUP(D822,'Demand Locations'!B:D,3,FALSE)="","",VLOOKUP(D822,'Demand Locations'!B:D,3,FALSE)))</f>
        <v/>
      </c>
      <c r="N822" s="7" t="str">
        <f t="shared" si="134"/>
        <v/>
      </c>
      <c r="O822" s="7" t="str">
        <f t="shared" si="135"/>
        <v/>
      </c>
      <c r="P822" s="7" t="str">
        <f t="shared" si="136"/>
        <v/>
      </c>
      <c r="Q822" s="7" t="str">
        <f t="shared" si="137"/>
        <v/>
      </c>
      <c r="R822" s="7" t="str">
        <f t="shared" si="138"/>
        <v/>
      </c>
      <c r="S822" s="7" t="str">
        <f t="shared" si="139"/>
        <v/>
      </c>
      <c r="T822" s="7" t="str">
        <f t="shared" si="140"/>
        <v/>
      </c>
      <c r="U822" s="7" t="str">
        <f t="shared" si="141"/>
        <v/>
      </c>
      <c r="V822" s="7" t="str">
        <f t="shared" si="142"/>
        <v/>
      </c>
      <c r="W822" s="60" t="str">
        <f>IF(ISNUMBER(V822),IF(ISNA(VLOOKUP(I822,'Distances Lookup Table'!D:E,2,FALSE)),V822*'General Settings'!$F$6,IF(VLOOKUP(I822,'Distances Lookup Table'!D:E,2,FALSE)="",V822*'General Settings'!$F$6,VLOOKUP(I822,'Distances Lookup Table'!D:E,2,FALSE))),"")</f>
        <v/>
      </c>
      <c r="X822" s="18" t="str">
        <f>IF(D822&lt;&gt;"",'Workers Settings'!H822,"")</f>
        <v/>
      </c>
      <c r="Y822" s="18" t="str">
        <f>IF(D822&lt;&gt;"",'Workers Settings'!I822,"")</f>
        <v/>
      </c>
      <c r="Z822" s="29" t="str">
        <f>IF('Workers Settings'!L822&lt;&gt;"",'Workers Settings'!L822,'Workers Settings'!K822)</f>
        <v/>
      </c>
      <c r="AA822" s="29" t="str">
        <f>IF(D822&lt;&gt;"",IF('Workers Settings'!L822&lt;&gt;"",'Workers Settings'!L822,'Workers Settings'!K822),"")</f>
        <v/>
      </c>
    </row>
    <row r="823" spans="1:27" x14ac:dyDescent="0.25">
      <c r="A823" s="7">
        <f t="shared" si="133"/>
        <v>819</v>
      </c>
      <c r="B823" s="7" t="str">
        <f>IF('Workers Settings'!B823&lt;&gt;"",'Workers Settings'!B823,"")</f>
        <v/>
      </c>
      <c r="C823" s="7" t="str">
        <f>IF('Workers Settings'!C823&lt;&gt;"",'Workers Settings'!C823,"")</f>
        <v/>
      </c>
      <c r="D823" s="17"/>
      <c r="E823" s="17"/>
      <c r="F823" s="17"/>
      <c r="G823" s="7" t="str">
        <f>IF(D823&lt;&gt;"",IF('Workers Settings'!D823="","",'Workers Settings'!D823),"")</f>
        <v/>
      </c>
      <c r="H823" s="7" t="str">
        <f>IF(D823&lt;&gt;"",'Workers Settings'!E823,"")</f>
        <v/>
      </c>
      <c r="I823" s="7" t="str">
        <f t="shared" si="132"/>
        <v/>
      </c>
      <c r="J823" s="7" t="str">
        <f>IF('Workers Settings'!F823&lt;&gt;"",'Workers Settings'!F823,"")</f>
        <v/>
      </c>
      <c r="K823" s="7" t="str">
        <f>IF('Workers Settings'!G823&lt;&gt;"",'Workers Settings'!G823,"")</f>
        <v/>
      </c>
      <c r="L823" s="7" t="str">
        <f>IF(D823="","",IF(VLOOKUP(D823,'Demand Locations'!B:D,2,FALSE)="","",VLOOKUP(D823,'Demand Locations'!B:D,2,FALSE)))</f>
        <v/>
      </c>
      <c r="M823" s="7" t="str">
        <f>IF(D823="","",IF(VLOOKUP(D823,'Demand Locations'!B:D,3,FALSE)="","",VLOOKUP(D823,'Demand Locations'!B:D,3,FALSE)))</f>
        <v/>
      </c>
      <c r="N823" s="7" t="str">
        <f t="shared" si="134"/>
        <v/>
      </c>
      <c r="O823" s="7" t="str">
        <f t="shared" si="135"/>
        <v/>
      </c>
      <c r="P823" s="7" t="str">
        <f t="shared" si="136"/>
        <v/>
      </c>
      <c r="Q823" s="7" t="str">
        <f t="shared" si="137"/>
        <v/>
      </c>
      <c r="R823" s="7" t="str">
        <f t="shared" si="138"/>
        <v/>
      </c>
      <c r="S823" s="7" t="str">
        <f t="shared" si="139"/>
        <v/>
      </c>
      <c r="T823" s="7" t="str">
        <f t="shared" si="140"/>
        <v/>
      </c>
      <c r="U823" s="7" t="str">
        <f t="shared" si="141"/>
        <v/>
      </c>
      <c r="V823" s="7" t="str">
        <f t="shared" si="142"/>
        <v/>
      </c>
      <c r="W823" s="60" t="str">
        <f>IF(ISNUMBER(V823),IF(ISNA(VLOOKUP(I823,'Distances Lookup Table'!D:E,2,FALSE)),V823*'General Settings'!$F$6,IF(VLOOKUP(I823,'Distances Lookup Table'!D:E,2,FALSE)="",V823*'General Settings'!$F$6,VLOOKUP(I823,'Distances Lookup Table'!D:E,2,FALSE))),"")</f>
        <v/>
      </c>
      <c r="X823" s="18" t="str">
        <f>IF(D823&lt;&gt;"",'Workers Settings'!H823,"")</f>
        <v/>
      </c>
      <c r="Y823" s="18" t="str">
        <f>IF(D823&lt;&gt;"",'Workers Settings'!I823,"")</f>
        <v/>
      </c>
      <c r="Z823" s="29" t="str">
        <f>IF('Workers Settings'!L823&lt;&gt;"",'Workers Settings'!L823,'Workers Settings'!K823)</f>
        <v/>
      </c>
      <c r="AA823" s="29" t="str">
        <f>IF(D823&lt;&gt;"",IF('Workers Settings'!L823&lt;&gt;"",'Workers Settings'!L823,'Workers Settings'!K823),"")</f>
        <v/>
      </c>
    </row>
    <row r="824" spans="1:27" x14ac:dyDescent="0.25">
      <c r="A824" s="7">
        <f t="shared" si="133"/>
        <v>820</v>
      </c>
      <c r="B824" s="7" t="str">
        <f>IF('Workers Settings'!B824&lt;&gt;"",'Workers Settings'!B824,"")</f>
        <v/>
      </c>
      <c r="C824" s="7" t="str">
        <f>IF('Workers Settings'!C824&lt;&gt;"",'Workers Settings'!C824,"")</f>
        <v/>
      </c>
      <c r="D824" s="17"/>
      <c r="E824" s="17"/>
      <c r="F824" s="17"/>
      <c r="G824" s="7" t="str">
        <f>IF(D824&lt;&gt;"",IF('Workers Settings'!D824="","",'Workers Settings'!D824),"")</f>
        <v/>
      </c>
      <c r="H824" s="7" t="str">
        <f>IF(D824&lt;&gt;"",'Workers Settings'!E824,"")</f>
        <v/>
      </c>
      <c r="I824" s="7" t="str">
        <f t="shared" si="132"/>
        <v/>
      </c>
      <c r="J824" s="7" t="str">
        <f>IF('Workers Settings'!F824&lt;&gt;"",'Workers Settings'!F824,"")</f>
        <v/>
      </c>
      <c r="K824" s="7" t="str">
        <f>IF('Workers Settings'!G824&lt;&gt;"",'Workers Settings'!G824,"")</f>
        <v/>
      </c>
      <c r="L824" s="7" t="str">
        <f>IF(D824="","",IF(VLOOKUP(D824,'Demand Locations'!B:D,2,FALSE)="","",VLOOKUP(D824,'Demand Locations'!B:D,2,FALSE)))</f>
        <v/>
      </c>
      <c r="M824" s="7" t="str">
        <f>IF(D824="","",IF(VLOOKUP(D824,'Demand Locations'!B:D,3,FALSE)="","",VLOOKUP(D824,'Demand Locations'!B:D,3,FALSE)))</f>
        <v/>
      </c>
      <c r="N824" s="7" t="str">
        <f t="shared" si="134"/>
        <v/>
      </c>
      <c r="O824" s="7" t="str">
        <f t="shared" si="135"/>
        <v/>
      </c>
      <c r="P824" s="7" t="str">
        <f t="shared" si="136"/>
        <v/>
      </c>
      <c r="Q824" s="7" t="str">
        <f t="shared" si="137"/>
        <v/>
      </c>
      <c r="R824" s="7" t="str">
        <f t="shared" si="138"/>
        <v/>
      </c>
      <c r="S824" s="7" t="str">
        <f t="shared" si="139"/>
        <v/>
      </c>
      <c r="T824" s="7" t="str">
        <f t="shared" si="140"/>
        <v/>
      </c>
      <c r="U824" s="7" t="str">
        <f t="shared" si="141"/>
        <v/>
      </c>
      <c r="V824" s="7" t="str">
        <f t="shared" si="142"/>
        <v/>
      </c>
      <c r="W824" s="60" t="str">
        <f>IF(ISNUMBER(V824),IF(ISNA(VLOOKUP(I824,'Distances Lookup Table'!D:E,2,FALSE)),V824*'General Settings'!$F$6,IF(VLOOKUP(I824,'Distances Lookup Table'!D:E,2,FALSE)="",V824*'General Settings'!$F$6,VLOOKUP(I824,'Distances Lookup Table'!D:E,2,FALSE))),"")</f>
        <v/>
      </c>
      <c r="X824" s="18" t="str">
        <f>IF(D824&lt;&gt;"",'Workers Settings'!H824,"")</f>
        <v/>
      </c>
      <c r="Y824" s="18" t="str">
        <f>IF(D824&lt;&gt;"",'Workers Settings'!I824,"")</f>
        <v/>
      </c>
      <c r="Z824" s="29" t="str">
        <f>IF('Workers Settings'!L824&lt;&gt;"",'Workers Settings'!L824,'Workers Settings'!K824)</f>
        <v/>
      </c>
      <c r="AA824" s="29" t="str">
        <f>IF(D824&lt;&gt;"",IF('Workers Settings'!L824&lt;&gt;"",'Workers Settings'!L824,'Workers Settings'!K824),"")</f>
        <v/>
      </c>
    </row>
    <row r="825" spans="1:27" x14ac:dyDescent="0.25">
      <c r="A825" s="7">
        <f t="shared" si="133"/>
        <v>821</v>
      </c>
      <c r="B825" s="7" t="str">
        <f>IF('Workers Settings'!B825&lt;&gt;"",'Workers Settings'!B825,"")</f>
        <v/>
      </c>
      <c r="C825" s="7" t="str">
        <f>IF('Workers Settings'!C825&lt;&gt;"",'Workers Settings'!C825,"")</f>
        <v/>
      </c>
      <c r="D825" s="17"/>
      <c r="E825" s="17"/>
      <c r="F825" s="17"/>
      <c r="G825" s="7" t="str">
        <f>IF(D825&lt;&gt;"",IF('Workers Settings'!D825="","",'Workers Settings'!D825),"")</f>
        <v/>
      </c>
      <c r="H825" s="7" t="str">
        <f>IF(D825&lt;&gt;"",'Workers Settings'!E825,"")</f>
        <v/>
      </c>
      <c r="I825" s="7" t="str">
        <f t="shared" si="132"/>
        <v/>
      </c>
      <c r="J825" s="7" t="str">
        <f>IF('Workers Settings'!F825&lt;&gt;"",'Workers Settings'!F825,"")</f>
        <v/>
      </c>
      <c r="K825" s="7" t="str">
        <f>IF('Workers Settings'!G825&lt;&gt;"",'Workers Settings'!G825,"")</f>
        <v/>
      </c>
      <c r="L825" s="7" t="str">
        <f>IF(D825="","",IF(VLOOKUP(D825,'Demand Locations'!B:D,2,FALSE)="","",VLOOKUP(D825,'Demand Locations'!B:D,2,FALSE)))</f>
        <v/>
      </c>
      <c r="M825" s="7" t="str">
        <f>IF(D825="","",IF(VLOOKUP(D825,'Demand Locations'!B:D,3,FALSE)="","",VLOOKUP(D825,'Demand Locations'!B:D,3,FALSE)))</f>
        <v/>
      </c>
      <c r="N825" s="7" t="str">
        <f t="shared" si="134"/>
        <v/>
      </c>
      <c r="O825" s="7" t="str">
        <f t="shared" si="135"/>
        <v/>
      </c>
      <c r="P825" s="7" t="str">
        <f t="shared" si="136"/>
        <v/>
      </c>
      <c r="Q825" s="7" t="str">
        <f t="shared" si="137"/>
        <v/>
      </c>
      <c r="R825" s="7" t="str">
        <f t="shared" si="138"/>
        <v/>
      </c>
      <c r="S825" s="7" t="str">
        <f t="shared" si="139"/>
        <v/>
      </c>
      <c r="T825" s="7" t="str">
        <f t="shared" si="140"/>
        <v/>
      </c>
      <c r="U825" s="7" t="str">
        <f t="shared" si="141"/>
        <v/>
      </c>
      <c r="V825" s="7" t="str">
        <f t="shared" si="142"/>
        <v/>
      </c>
      <c r="W825" s="60" t="str">
        <f>IF(ISNUMBER(V825),IF(ISNA(VLOOKUP(I825,'Distances Lookup Table'!D:E,2,FALSE)),V825*'General Settings'!$F$6,IF(VLOOKUP(I825,'Distances Lookup Table'!D:E,2,FALSE)="",V825*'General Settings'!$F$6,VLOOKUP(I825,'Distances Lookup Table'!D:E,2,FALSE))),"")</f>
        <v/>
      </c>
      <c r="X825" s="18" t="str">
        <f>IF(D825&lt;&gt;"",'Workers Settings'!H825,"")</f>
        <v/>
      </c>
      <c r="Y825" s="18" t="str">
        <f>IF(D825&lt;&gt;"",'Workers Settings'!I825,"")</f>
        <v/>
      </c>
      <c r="Z825" s="29" t="str">
        <f>IF('Workers Settings'!L825&lt;&gt;"",'Workers Settings'!L825,'Workers Settings'!K825)</f>
        <v/>
      </c>
      <c r="AA825" s="29" t="str">
        <f>IF(D825&lt;&gt;"",IF('Workers Settings'!L825&lt;&gt;"",'Workers Settings'!L825,'Workers Settings'!K825),"")</f>
        <v/>
      </c>
    </row>
    <row r="826" spans="1:27" x14ac:dyDescent="0.25">
      <c r="A826" s="7">
        <f t="shared" si="133"/>
        <v>822</v>
      </c>
      <c r="B826" s="7" t="str">
        <f>IF('Workers Settings'!B826&lt;&gt;"",'Workers Settings'!B826,"")</f>
        <v/>
      </c>
      <c r="C826" s="7" t="str">
        <f>IF('Workers Settings'!C826&lt;&gt;"",'Workers Settings'!C826,"")</f>
        <v/>
      </c>
      <c r="D826" s="17"/>
      <c r="E826" s="17"/>
      <c r="F826" s="17"/>
      <c r="G826" s="7" t="str">
        <f>IF(D826&lt;&gt;"",IF('Workers Settings'!D826="","",'Workers Settings'!D826),"")</f>
        <v/>
      </c>
      <c r="H826" s="7" t="str">
        <f>IF(D826&lt;&gt;"",'Workers Settings'!E826,"")</f>
        <v/>
      </c>
      <c r="I826" s="7" t="str">
        <f t="shared" si="132"/>
        <v/>
      </c>
      <c r="J826" s="7" t="str">
        <f>IF('Workers Settings'!F826&lt;&gt;"",'Workers Settings'!F826,"")</f>
        <v/>
      </c>
      <c r="K826" s="7" t="str">
        <f>IF('Workers Settings'!G826&lt;&gt;"",'Workers Settings'!G826,"")</f>
        <v/>
      </c>
      <c r="L826" s="7" t="str">
        <f>IF(D826="","",IF(VLOOKUP(D826,'Demand Locations'!B:D,2,FALSE)="","",VLOOKUP(D826,'Demand Locations'!B:D,2,FALSE)))</f>
        <v/>
      </c>
      <c r="M826" s="7" t="str">
        <f>IF(D826="","",IF(VLOOKUP(D826,'Demand Locations'!B:D,3,FALSE)="","",VLOOKUP(D826,'Demand Locations'!B:D,3,FALSE)))</f>
        <v/>
      </c>
      <c r="N826" s="7" t="str">
        <f t="shared" si="134"/>
        <v/>
      </c>
      <c r="O826" s="7" t="str">
        <f t="shared" si="135"/>
        <v/>
      </c>
      <c r="P826" s="7" t="str">
        <f t="shared" si="136"/>
        <v/>
      </c>
      <c r="Q826" s="7" t="str">
        <f t="shared" si="137"/>
        <v/>
      </c>
      <c r="R826" s="7" t="str">
        <f t="shared" si="138"/>
        <v/>
      </c>
      <c r="S826" s="7" t="str">
        <f t="shared" si="139"/>
        <v/>
      </c>
      <c r="T826" s="7" t="str">
        <f t="shared" si="140"/>
        <v/>
      </c>
      <c r="U826" s="7" t="str">
        <f t="shared" si="141"/>
        <v/>
      </c>
      <c r="V826" s="7" t="str">
        <f t="shared" si="142"/>
        <v/>
      </c>
      <c r="W826" s="60" t="str">
        <f>IF(ISNUMBER(V826),IF(ISNA(VLOOKUP(I826,'Distances Lookup Table'!D:E,2,FALSE)),V826*'General Settings'!$F$6,IF(VLOOKUP(I826,'Distances Lookup Table'!D:E,2,FALSE)="",V826*'General Settings'!$F$6,VLOOKUP(I826,'Distances Lookup Table'!D:E,2,FALSE))),"")</f>
        <v/>
      </c>
      <c r="X826" s="18" t="str">
        <f>IF(D826&lt;&gt;"",'Workers Settings'!H826,"")</f>
        <v/>
      </c>
      <c r="Y826" s="18" t="str">
        <f>IF(D826&lt;&gt;"",'Workers Settings'!I826,"")</f>
        <v/>
      </c>
      <c r="Z826" s="29" t="str">
        <f>IF('Workers Settings'!L826&lt;&gt;"",'Workers Settings'!L826,'Workers Settings'!K826)</f>
        <v/>
      </c>
      <c r="AA826" s="29" t="str">
        <f>IF(D826&lt;&gt;"",IF('Workers Settings'!L826&lt;&gt;"",'Workers Settings'!L826,'Workers Settings'!K826),"")</f>
        <v/>
      </c>
    </row>
    <row r="827" spans="1:27" x14ac:dyDescent="0.25">
      <c r="A827" s="7">
        <f t="shared" si="133"/>
        <v>823</v>
      </c>
      <c r="B827" s="7" t="str">
        <f>IF('Workers Settings'!B827&lt;&gt;"",'Workers Settings'!B827,"")</f>
        <v/>
      </c>
      <c r="C827" s="7" t="str">
        <f>IF('Workers Settings'!C827&lt;&gt;"",'Workers Settings'!C827,"")</f>
        <v/>
      </c>
      <c r="D827" s="17"/>
      <c r="E827" s="17"/>
      <c r="F827" s="17"/>
      <c r="G827" s="7" t="str">
        <f>IF(D827&lt;&gt;"",IF('Workers Settings'!D827="","",'Workers Settings'!D827),"")</f>
        <v/>
      </c>
      <c r="H827" s="7" t="str">
        <f>IF(D827&lt;&gt;"",'Workers Settings'!E827,"")</f>
        <v/>
      </c>
      <c r="I827" s="7" t="str">
        <f t="shared" si="132"/>
        <v/>
      </c>
      <c r="J827" s="7" t="str">
        <f>IF('Workers Settings'!F827&lt;&gt;"",'Workers Settings'!F827,"")</f>
        <v/>
      </c>
      <c r="K827" s="7" t="str">
        <f>IF('Workers Settings'!G827&lt;&gt;"",'Workers Settings'!G827,"")</f>
        <v/>
      </c>
      <c r="L827" s="7" t="str">
        <f>IF(D827="","",IF(VLOOKUP(D827,'Demand Locations'!B:D,2,FALSE)="","",VLOOKUP(D827,'Demand Locations'!B:D,2,FALSE)))</f>
        <v/>
      </c>
      <c r="M827" s="7" t="str">
        <f>IF(D827="","",IF(VLOOKUP(D827,'Demand Locations'!B:D,3,FALSE)="","",VLOOKUP(D827,'Demand Locations'!B:D,3,FALSE)))</f>
        <v/>
      </c>
      <c r="N827" s="7" t="str">
        <f t="shared" si="134"/>
        <v/>
      </c>
      <c r="O827" s="7" t="str">
        <f t="shared" si="135"/>
        <v/>
      </c>
      <c r="P827" s="7" t="str">
        <f t="shared" si="136"/>
        <v/>
      </c>
      <c r="Q827" s="7" t="str">
        <f t="shared" si="137"/>
        <v/>
      </c>
      <c r="R827" s="7" t="str">
        <f t="shared" si="138"/>
        <v/>
      </c>
      <c r="S827" s="7" t="str">
        <f t="shared" si="139"/>
        <v/>
      </c>
      <c r="T827" s="7" t="str">
        <f t="shared" si="140"/>
        <v/>
      </c>
      <c r="U827" s="7" t="str">
        <f t="shared" si="141"/>
        <v/>
      </c>
      <c r="V827" s="7" t="str">
        <f t="shared" si="142"/>
        <v/>
      </c>
      <c r="W827" s="60" t="str">
        <f>IF(ISNUMBER(V827),IF(ISNA(VLOOKUP(I827,'Distances Lookup Table'!D:E,2,FALSE)),V827*'General Settings'!$F$6,IF(VLOOKUP(I827,'Distances Lookup Table'!D:E,2,FALSE)="",V827*'General Settings'!$F$6,VLOOKUP(I827,'Distances Lookup Table'!D:E,2,FALSE))),"")</f>
        <v/>
      </c>
      <c r="X827" s="18" t="str">
        <f>IF(D827&lt;&gt;"",'Workers Settings'!H827,"")</f>
        <v/>
      </c>
      <c r="Y827" s="18" t="str">
        <f>IF(D827&lt;&gt;"",'Workers Settings'!I827,"")</f>
        <v/>
      </c>
      <c r="Z827" s="29" t="str">
        <f>IF('Workers Settings'!L827&lt;&gt;"",'Workers Settings'!L827,'Workers Settings'!K827)</f>
        <v/>
      </c>
      <c r="AA827" s="29" t="str">
        <f>IF(D827&lt;&gt;"",IF('Workers Settings'!L827&lt;&gt;"",'Workers Settings'!L827,'Workers Settings'!K827),"")</f>
        <v/>
      </c>
    </row>
    <row r="828" spans="1:27" x14ac:dyDescent="0.25">
      <c r="A828" s="7">
        <f t="shared" si="133"/>
        <v>824</v>
      </c>
      <c r="B828" s="7" t="str">
        <f>IF('Workers Settings'!B828&lt;&gt;"",'Workers Settings'!B828,"")</f>
        <v/>
      </c>
      <c r="C828" s="7" t="str">
        <f>IF('Workers Settings'!C828&lt;&gt;"",'Workers Settings'!C828,"")</f>
        <v/>
      </c>
      <c r="D828" s="17"/>
      <c r="E828" s="17"/>
      <c r="F828" s="17"/>
      <c r="G828" s="7" t="str">
        <f>IF(D828&lt;&gt;"",IF('Workers Settings'!D828="","",'Workers Settings'!D828),"")</f>
        <v/>
      </c>
      <c r="H828" s="7" t="str">
        <f>IF(D828&lt;&gt;"",'Workers Settings'!E828,"")</f>
        <v/>
      </c>
      <c r="I828" s="7" t="str">
        <f t="shared" si="132"/>
        <v/>
      </c>
      <c r="J828" s="7" t="str">
        <f>IF('Workers Settings'!F828&lt;&gt;"",'Workers Settings'!F828,"")</f>
        <v/>
      </c>
      <c r="K828" s="7" t="str">
        <f>IF('Workers Settings'!G828&lt;&gt;"",'Workers Settings'!G828,"")</f>
        <v/>
      </c>
      <c r="L828" s="7" t="str">
        <f>IF(D828="","",IF(VLOOKUP(D828,'Demand Locations'!B:D,2,FALSE)="","",VLOOKUP(D828,'Demand Locations'!B:D,2,FALSE)))</f>
        <v/>
      </c>
      <c r="M828" s="7" t="str">
        <f>IF(D828="","",IF(VLOOKUP(D828,'Demand Locations'!B:D,3,FALSE)="","",VLOOKUP(D828,'Demand Locations'!B:D,3,FALSE)))</f>
        <v/>
      </c>
      <c r="N828" s="7" t="str">
        <f t="shared" si="134"/>
        <v/>
      </c>
      <c r="O828" s="7" t="str">
        <f t="shared" si="135"/>
        <v/>
      </c>
      <c r="P828" s="7" t="str">
        <f t="shared" si="136"/>
        <v/>
      </c>
      <c r="Q828" s="7" t="str">
        <f t="shared" si="137"/>
        <v/>
      </c>
      <c r="R828" s="7" t="str">
        <f t="shared" si="138"/>
        <v/>
      </c>
      <c r="S828" s="7" t="str">
        <f t="shared" si="139"/>
        <v/>
      </c>
      <c r="T828" s="7" t="str">
        <f t="shared" si="140"/>
        <v/>
      </c>
      <c r="U828" s="7" t="str">
        <f t="shared" si="141"/>
        <v/>
      </c>
      <c r="V828" s="7" t="str">
        <f t="shared" si="142"/>
        <v/>
      </c>
      <c r="W828" s="60" t="str">
        <f>IF(ISNUMBER(V828),IF(ISNA(VLOOKUP(I828,'Distances Lookup Table'!D:E,2,FALSE)),V828*'General Settings'!$F$6,IF(VLOOKUP(I828,'Distances Lookup Table'!D:E,2,FALSE)="",V828*'General Settings'!$F$6,VLOOKUP(I828,'Distances Lookup Table'!D:E,2,FALSE))),"")</f>
        <v/>
      </c>
      <c r="X828" s="18" t="str">
        <f>IF(D828&lt;&gt;"",'Workers Settings'!H828,"")</f>
        <v/>
      </c>
      <c r="Y828" s="18" t="str">
        <f>IF(D828&lt;&gt;"",'Workers Settings'!I828,"")</f>
        <v/>
      </c>
      <c r="Z828" s="29" t="str">
        <f>IF('Workers Settings'!L828&lt;&gt;"",'Workers Settings'!L828,'Workers Settings'!K828)</f>
        <v/>
      </c>
      <c r="AA828" s="29" t="str">
        <f>IF(D828&lt;&gt;"",IF('Workers Settings'!L828&lt;&gt;"",'Workers Settings'!L828,'Workers Settings'!K828),"")</f>
        <v/>
      </c>
    </row>
    <row r="829" spans="1:27" x14ac:dyDescent="0.25">
      <c r="A829" s="7">
        <f t="shared" si="133"/>
        <v>825</v>
      </c>
      <c r="B829" s="7" t="str">
        <f>IF('Workers Settings'!B829&lt;&gt;"",'Workers Settings'!B829,"")</f>
        <v/>
      </c>
      <c r="C829" s="7" t="str">
        <f>IF('Workers Settings'!C829&lt;&gt;"",'Workers Settings'!C829,"")</f>
        <v/>
      </c>
      <c r="D829" s="17"/>
      <c r="E829" s="17"/>
      <c r="F829" s="17"/>
      <c r="G829" s="7" t="str">
        <f>IF(D829&lt;&gt;"",IF('Workers Settings'!D829="","",'Workers Settings'!D829),"")</f>
        <v/>
      </c>
      <c r="H829" s="7" t="str">
        <f>IF(D829&lt;&gt;"",'Workers Settings'!E829,"")</f>
        <v/>
      </c>
      <c r="I829" s="7" t="str">
        <f t="shared" si="132"/>
        <v/>
      </c>
      <c r="J829" s="7" t="str">
        <f>IF('Workers Settings'!F829&lt;&gt;"",'Workers Settings'!F829,"")</f>
        <v/>
      </c>
      <c r="K829" s="7" t="str">
        <f>IF('Workers Settings'!G829&lt;&gt;"",'Workers Settings'!G829,"")</f>
        <v/>
      </c>
      <c r="L829" s="7" t="str">
        <f>IF(D829="","",IF(VLOOKUP(D829,'Demand Locations'!B:D,2,FALSE)="","",VLOOKUP(D829,'Demand Locations'!B:D,2,FALSE)))</f>
        <v/>
      </c>
      <c r="M829" s="7" t="str">
        <f>IF(D829="","",IF(VLOOKUP(D829,'Demand Locations'!B:D,3,FALSE)="","",VLOOKUP(D829,'Demand Locations'!B:D,3,FALSE)))</f>
        <v/>
      </c>
      <c r="N829" s="7" t="str">
        <f t="shared" si="134"/>
        <v/>
      </c>
      <c r="O829" s="7" t="str">
        <f t="shared" si="135"/>
        <v/>
      </c>
      <c r="P829" s="7" t="str">
        <f t="shared" si="136"/>
        <v/>
      </c>
      <c r="Q829" s="7" t="str">
        <f t="shared" si="137"/>
        <v/>
      </c>
      <c r="R829" s="7" t="str">
        <f t="shared" si="138"/>
        <v/>
      </c>
      <c r="S829" s="7" t="str">
        <f t="shared" si="139"/>
        <v/>
      </c>
      <c r="T829" s="7" t="str">
        <f t="shared" si="140"/>
        <v/>
      </c>
      <c r="U829" s="7" t="str">
        <f t="shared" si="141"/>
        <v/>
      </c>
      <c r="V829" s="7" t="str">
        <f t="shared" si="142"/>
        <v/>
      </c>
      <c r="W829" s="60" t="str">
        <f>IF(ISNUMBER(V829),IF(ISNA(VLOOKUP(I829,'Distances Lookup Table'!D:E,2,FALSE)),V829*'General Settings'!$F$6,IF(VLOOKUP(I829,'Distances Lookup Table'!D:E,2,FALSE)="",V829*'General Settings'!$F$6,VLOOKUP(I829,'Distances Lookup Table'!D:E,2,FALSE))),"")</f>
        <v/>
      </c>
      <c r="X829" s="18" t="str">
        <f>IF(D829&lt;&gt;"",'Workers Settings'!H829,"")</f>
        <v/>
      </c>
      <c r="Y829" s="18" t="str">
        <f>IF(D829&lt;&gt;"",'Workers Settings'!I829,"")</f>
        <v/>
      </c>
      <c r="Z829" s="29" t="str">
        <f>IF('Workers Settings'!L829&lt;&gt;"",'Workers Settings'!L829,'Workers Settings'!K829)</f>
        <v/>
      </c>
      <c r="AA829" s="29" t="str">
        <f>IF(D829&lt;&gt;"",IF('Workers Settings'!L829&lt;&gt;"",'Workers Settings'!L829,'Workers Settings'!K829),"")</f>
        <v/>
      </c>
    </row>
    <row r="830" spans="1:27" x14ac:dyDescent="0.25">
      <c r="A830" s="7">
        <f t="shared" si="133"/>
        <v>826</v>
      </c>
      <c r="B830" s="7" t="str">
        <f>IF('Workers Settings'!B830&lt;&gt;"",'Workers Settings'!B830,"")</f>
        <v/>
      </c>
      <c r="C830" s="7" t="str">
        <f>IF('Workers Settings'!C830&lt;&gt;"",'Workers Settings'!C830,"")</f>
        <v/>
      </c>
      <c r="D830" s="17"/>
      <c r="E830" s="17"/>
      <c r="F830" s="17"/>
      <c r="G830" s="7" t="str">
        <f>IF(D830&lt;&gt;"",IF('Workers Settings'!D830="","",'Workers Settings'!D830),"")</f>
        <v/>
      </c>
      <c r="H830" s="7" t="str">
        <f>IF(D830&lt;&gt;"",'Workers Settings'!E830,"")</f>
        <v/>
      </c>
      <c r="I830" s="7" t="str">
        <f t="shared" si="132"/>
        <v/>
      </c>
      <c r="J830" s="7" t="str">
        <f>IF('Workers Settings'!F830&lt;&gt;"",'Workers Settings'!F830,"")</f>
        <v/>
      </c>
      <c r="K830" s="7" t="str">
        <f>IF('Workers Settings'!G830&lt;&gt;"",'Workers Settings'!G830,"")</f>
        <v/>
      </c>
      <c r="L830" s="7" t="str">
        <f>IF(D830="","",IF(VLOOKUP(D830,'Demand Locations'!B:D,2,FALSE)="","",VLOOKUP(D830,'Demand Locations'!B:D,2,FALSE)))</f>
        <v/>
      </c>
      <c r="M830" s="7" t="str">
        <f>IF(D830="","",IF(VLOOKUP(D830,'Demand Locations'!B:D,3,FALSE)="","",VLOOKUP(D830,'Demand Locations'!B:D,3,FALSE)))</f>
        <v/>
      </c>
      <c r="N830" s="7" t="str">
        <f t="shared" si="134"/>
        <v/>
      </c>
      <c r="O830" s="7" t="str">
        <f t="shared" si="135"/>
        <v/>
      </c>
      <c r="P830" s="7" t="str">
        <f t="shared" si="136"/>
        <v/>
      </c>
      <c r="Q830" s="7" t="str">
        <f t="shared" si="137"/>
        <v/>
      </c>
      <c r="R830" s="7" t="str">
        <f t="shared" si="138"/>
        <v/>
      </c>
      <c r="S830" s="7" t="str">
        <f t="shared" si="139"/>
        <v/>
      </c>
      <c r="T830" s="7" t="str">
        <f t="shared" si="140"/>
        <v/>
      </c>
      <c r="U830" s="7" t="str">
        <f t="shared" si="141"/>
        <v/>
      </c>
      <c r="V830" s="7" t="str">
        <f t="shared" si="142"/>
        <v/>
      </c>
      <c r="W830" s="60" t="str">
        <f>IF(ISNUMBER(V830),IF(ISNA(VLOOKUP(I830,'Distances Lookup Table'!D:E,2,FALSE)),V830*'General Settings'!$F$6,IF(VLOOKUP(I830,'Distances Lookup Table'!D:E,2,FALSE)="",V830*'General Settings'!$F$6,VLOOKUP(I830,'Distances Lookup Table'!D:E,2,FALSE))),"")</f>
        <v/>
      </c>
      <c r="X830" s="18" t="str">
        <f>IF(D830&lt;&gt;"",'Workers Settings'!H830,"")</f>
        <v/>
      </c>
      <c r="Y830" s="18" t="str">
        <f>IF(D830&lt;&gt;"",'Workers Settings'!I830,"")</f>
        <v/>
      </c>
      <c r="Z830" s="29" t="str">
        <f>IF('Workers Settings'!L830&lt;&gt;"",'Workers Settings'!L830,'Workers Settings'!K830)</f>
        <v/>
      </c>
      <c r="AA830" s="29" t="str">
        <f>IF(D830&lt;&gt;"",IF('Workers Settings'!L830&lt;&gt;"",'Workers Settings'!L830,'Workers Settings'!K830),"")</f>
        <v/>
      </c>
    </row>
    <row r="831" spans="1:27" x14ac:dyDescent="0.25">
      <c r="A831" s="7">
        <f t="shared" si="133"/>
        <v>827</v>
      </c>
      <c r="B831" s="7" t="str">
        <f>IF('Workers Settings'!B831&lt;&gt;"",'Workers Settings'!B831,"")</f>
        <v/>
      </c>
      <c r="C831" s="7" t="str">
        <f>IF('Workers Settings'!C831&lt;&gt;"",'Workers Settings'!C831,"")</f>
        <v/>
      </c>
      <c r="D831" s="17"/>
      <c r="E831" s="17"/>
      <c r="F831" s="17"/>
      <c r="G831" s="7" t="str">
        <f>IF(D831&lt;&gt;"",IF('Workers Settings'!D831="","",'Workers Settings'!D831),"")</f>
        <v/>
      </c>
      <c r="H831" s="7" t="str">
        <f>IF(D831&lt;&gt;"",'Workers Settings'!E831,"")</f>
        <v/>
      </c>
      <c r="I831" s="7" t="str">
        <f t="shared" si="132"/>
        <v/>
      </c>
      <c r="J831" s="7" t="str">
        <f>IF('Workers Settings'!F831&lt;&gt;"",'Workers Settings'!F831,"")</f>
        <v/>
      </c>
      <c r="K831" s="7" t="str">
        <f>IF('Workers Settings'!G831&lt;&gt;"",'Workers Settings'!G831,"")</f>
        <v/>
      </c>
      <c r="L831" s="7" t="str">
        <f>IF(D831="","",IF(VLOOKUP(D831,'Demand Locations'!B:D,2,FALSE)="","",VLOOKUP(D831,'Demand Locations'!B:D,2,FALSE)))</f>
        <v/>
      </c>
      <c r="M831" s="7" t="str">
        <f>IF(D831="","",IF(VLOOKUP(D831,'Demand Locations'!B:D,3,FALSE)="","",VLOOKUP(D831,'Demand Locations'!B:D,3,FALSE)))</f>
        <v/>
      </c>
      <c r="N831" s="7" t="str">
        <f t="shared" si="134"/>
        <v/>
      </c>
      <c r="O831" s="7" t="str">
        <f t="shared" si="135"/>
        <v/>
      </c>
      <c r="P831" s="7" t="str">
        <f t="shared" si="136"/>
        <v/>
      </c>
      <c r="Q831" s="7" t="str">
        <f t="shared" si="137"/>
        <v/>
      </c>
      <c r="R831" s="7" t="str">
        <f t="shared" si="138"/>
        <v/>
      </c>
      <c r="S831" s="7" t="str">
        <f t="shared" si="139"/>
        <v/>
      </c>
      <c r="T831" s="7" t="str">
        <f t="shared" si="140"/>
        <v/>
      </c>
      <c r="U831" s="7" t="str">
        <f t="shared" si="141"/>
        <v/>
      </c>
      <c r="V831" s="7" t="str">
        <f t="shared" si="142"/>
        <v/>
      </c>
      <c r="W831" s="60" t="str">
        <f>IF(ISNUMBER(V831),IF(ISNA(VLOOKUP(I831,'Distances Lookup Table'!D:E,2,FALSE)),V831*'General Settings'!$F$6,IF(VLOOKUP(I831,'Distances Lookup Table'!D:E,2,FALSE)="",V831*'General Settings'!$F$6,VLOOKUP(I831,'Distances Lookup Table'!D:E,2,FALSE))),"")</f>
        <v/>
      </c>
      <c r="X831" s="18" t="str">
        <f>IF(D831&lt;&gt;"",'Workers Settings'!H831,"")</f>
        <v/>
      </c>
      <c r="Y831" s="18" t="str">
        <f>IF(D831&lt;&gt;"",'Workers Settings'!I831,"")</f>
        <v/>
      </c>
      <c r="Z831" s="29" t="str">
        <f>IF('Workers Settings'!L831&lt;&gt;"",'Workers Settings'!L831,'Workers Settings'!K831)</f>
        <v/>
      </c>
      <c r="AA831" s="29" t="str">
        <f>IF(D831&lt;&gt;"",IF('Workers Settings'!L831&lt;&gt;"",'Workers Settings'!L831,'Workers Settings'!K831),"")</f>
        <v/>
      </c>
    </row>
    <row r="832" spans="1:27" x14ac:dyDescent="0.25">
      <c r="A832" s="7">
        <f t="shared" si="133"/>
        <v>828</v>
      </c>
      <c r="B832" s="7" t="str">
        <f>IF('Workers Settings'!B832&lt;&gt;"",'Workers Settings'!B832,"")</f>
        <v/>
      </c>
      <c r="C832" s="7" t="str">
        <f>IF('Workers Settings'!C832&lt;&gt;"",'Workers Settings'!C832,"")</f>
        <v/>
      </c>
      <c r="D832" s="17"/>
      <c r="E832" s="17"/>
      <c r="F832" s="17"/>
      <c r="G832" s="7" t="str">
        <f>IF(D832&lt;&gt;"",IF('Workers Settings'!D832="","",'Workers Settings'!D832),"")</f>
        <v/>
      </c>
      <c r="H832" s="7" t="str">
        <f>IF(D832&lt;&gt;"",'Workers Settings'!E832,"")</f>
        <v/>
      </c>
      <c r="I832" s="7" t="str">
        <f t="shared" si="132"/>
        <v/>
      </c>
      <c r="J832" s="7" t="str">
        <f>IF('Workers Settings'!F832&lt;&gt;"",'Workers Settings'!F832,"")</f>
        <v/>
      </c>
      <c r="K832" s="7" t="str">
        <f>IF('Workers Settings'!G832&lt;&gt;"",'Workers Settings'!G832,"")</f>
        <v/>
      </c>
      <c r="L832" s="7" t="str">
        <f>IF(D832="","",IF(VLOOKUP(D832,'Demand Locations'!B:D,2,FALSE)="","",VLOOKUP(D832,'Demand Locations'!B:D,2,FALSE)))</f>
        <v/>
      </c>
      <c r="M832" s="7" t="str">
        <f>IF(D832="","",IF(VLOOKUP(D832,'Demand Locations'!B:D,3,FALSE)="","",VLOOKUP(D832,'Demand Locations'!B:D,3,FALSE)))</f>
        <v/>
      </c>
      <c r="N832" s="7" t="str">
        <f t="shared" si="134"/>
        <v/>
      </c>
      <c r="O832" s="7" t="str">
        <f t="shared" si="135"/>
        <v/>
      </c>
      <c r="P832" s="7" t="str">
        <f t="shared" si="136"/>
        <v/>
      </c>
      <c r="Q832" s="7" t="str">
        <f t="shared" si="137"/>
        <v/>
      </c>
      <c r="R832" s="7" t="str">
        <f t="shared" si="138"/>
        <v/>
      </c>
      <c r="S832" s="7" t="str">
        <f t="shared" si="139"/>
        <v/>
      </c>
      <c r="T832" s="7" t="str">
        <f t="shared" si="140"/>
        <v/>
      </c>
      <c r="U832" s="7" t="str">
        <f t="shared" si="141"/>
        <v/>
      </c>
      <c r="V832" s="7" t="str">
        <f t="shared" si="142"/>
        <v/>
      </c>
      <c r="W832" s="60" t="str">
        <f>IF(ISNUMBER(V832),IF(ISNA(VLOOKUP(I832,'Distances Lookup Table'!D:E,2,FALSE)),V832*'General Settings'!$F$6,IF(VLOOKUP(I832,'Distances Lookup Table'!D:E,2,FALSE)="",V832*'General Settings'!$F$6,VLOOKUP(I832,'Distances Lookup Table'!D:E,2,FALSE))),"")</f>
        <v/>
      </c>
      <c r="X832" s="18" t="str">
        <f>IF(D832&lt;&gt;"",'Workers Settings'!H832,"")</f>
        <v/>
      </c>
      <c r="Y832" s="18" t="str">
        <f>IF(D832&lt;&gt;"",'Workers Settings'!I832,"")</f>
        <v/>
      </c>
      <c r="Z832" s="29" t="str">
        <f>IF('Workers Settings'!L832&lt;&gt;"",'Workers Settings'!L832,'Workers Settings'!K832)</f>
        <v/>
      </c>
      <c r="AA832" s="29" t="str">
        <f>IF(D832&lt;&gt;"",IF('Workers Settings'!L832&lt;&gt;"",'Workers Settings'!L832,'Workers Settings'!K832),"")</f>
        <v/>
      </c>
    </row>
    <row r="833" spans="1:27" x14ac:dyDescent="0.25">
      <c r="A833" s="7">
        <f t="shared" si="133"/>
        <v>829</v>
      </c>
      <c r="B833" s="7" t="str">
        <f>IF('Workers Settings'!B833&lt;&gt;"",'Workers Settings'!B833,"")</f>
        <v/>
      </c>
      <c r="C833" s="7" t="str">
        <f>IF('Workers Settings'!C833&lt;&gt;"",'Workers Settings'!C833,"")</f>
        <v/>
      </c>
      <c r="D833" s="17"/>
      <c r="E833" s="17"/>
      <c r="F833" s="17"/>
      <c r="G833" s="7" t="str">
        <f>IF(D833&lt;&gt;"",IF('Workers Settings'!D833="","",'Workers Settings'!D833),"")</f>
        <v/>
      </c>
      <c r="H833" s="7" t="str">
        <f>IF(D833&lt;&gt;"",'Workers Settings'!E833,"")</f>
        <v/>
      </c>
      <c r="I833" s="7" t="str">
        <f t="shared" si="132"/>
        <v/>
      </c>
      <c r="J833" s="7" t="str">
        <f>IF('Workers Settings'!F833&lt;&gt;"",'Workers Settings'!F833,"")</f>
        <v/>
      </c>
      <c r="K833" s="7" t="str">
        <f>IF('Workers Settings'!G833&lt;&gt;"",'Workers Settings'!G833,"")</f>
        <v/>
      </c>
      <c r="L833" s="7" t="str">
        <f>IF(D833="","",IF(VLOOKUP(D833,'Demand Locations'!B:D,2,FALSE)="","",VLOOKUP(D833,'Demand Locations'!B:D,2,FALSE)))</f>
        <v/>
      </c>
      <c r="M833" s="7" t="str">
        <f>IF(D833="","",IF(VLOOKUP(D833,'Demand Locations'!B:D,3,FALSE)="","",VLOOKUP(D833,'Demand Locations'!B:D,3,FALSE)))</f>
        <v/>
      </c>
      <c r="N833" s="7" t="str">
        <f t="shared" si="134"/>
        <v/>
      </c>
      <c r="O833" s="7" t="str">
        <f t="shared" si="135"/>
        <v/>
      </c>
      <c r="P833" s="7" t="str">
        <f t="shared" si="136"/>
        <v/>
      </c>
      <c r="Q833" s="7" t="str">
        <f t="shared" si="137"/>
        <v/>
      </c>
      <c r="R833" s="7" t="str">
        <f t="shared" si="138"/>
        <v/>
      </c>
      <c r="S833" s="7" t="str">
        <f t="shared" si="139"/>
        <v/>
      </c>
      <c r="T833" s="7" t="str">
        <f t="shared" si="140"/>
        <v/>
      </c>
      <c r="U833" s="7" t="str">
        <f t="shared" si="141"/>
        <v/>
      </c>
      <c r="V833" s="7" t="str">
        <f t="shared" si="142"/>
        <v/>
      </c>
      <c r="W833" s="60" t="str">
        <f>IF(ISNUMBER(V833),IF(ISNA(VLOOKUP(I833,'Distances Lookup Table'!D:E,2,FALSE)),V833*'General Settings'!$F$6,IF(VLOOKUP(I833,'Distances Lookup Table'!D:E,2,FALSE)="",V833*'General Settings'!$F$6,VLOOKUP(I833,'Distances Lookup Table'!D:E,2,FALSE))),"")</f>
        <v/>
      </c>
      <c r="X833" s="18" t="str">
        <f>IF(D833&lt;&gt;"",'Workers Settings'!H833,"")</f>
        <v/>
      </c>
      <c r="Y833" s="18" t="str">
        <f>IF(D833&lt;&gt;"",'Workers Settings'!I833,"")</f>
        <v/>
      </c>
      <c r="Z833" s="29" t="str">
        <f>IF('Workers Settings'!L833&lt;&gt;"",'Workers Settings'!L833,'Workers Settings'!K833)</f>
        <v/>
      </c>
      <c r="AA833" s="29" t="str">
        <f>IF(D833&lt;&gt;"",IF('Workers Settings'!L833&lt;&gt;"",'Workers Settings'!L833,'Workers Settings'!K833),"")</f>
        <v/>
      </c>
    </row>
    <row r="834" spans="1:27" x14ac:dyDescent="0.25">
      <c r="A834" s="7">
        <f t="shared" si="133"/>
        <v>830</v>
      </c>
      <c r="B834" s="7" t="str">
        <f>IF('Workers Settings'!B834&lt;&gt;"",'Workers Settings'!B834,"")</f>
        <v/>
      </c>
      <c r="C834" s="7" t="str">
        <f>IF('Workers Settings'!C834&lt;&gt;"",'Workers Settings'!C834,"")</f>
        <v/>
      </c>
      <c r="D834" s="17"/>
      <c r="E834" s="17"/>
      <c r="F834" s="17"/>
      <c r="G834" s="7" t="str">
        <f>IF(D834&lt;&gt;"",IF('Workers Settings'!D834="","",'Workers Settings'!D834),"")</f>
        <v/>
      </c>
      <c r="H834" s="7" t="str">
        <f>IF(D834&lt;&gt;"",'Workers Settings'!E834,"")</f>
        <v/>
      </c>
      <c r="I834" s="7" t="str">
        <f t="shared" si="132"/>
        <v/>
      </c>
      <c r="J834" s="7" t="str">
        <f>IF('Workers Settings'!F834&lt;&gt;"",'Workers Settings'!F834,"")</f>
        <v/>
      </c>
      <c r="K834" s="7" t="str">
        <f>IF('Workers Settings'!G834&lt;&gt;"",'Workers Settings'!G834,"")</f>
        <v/>
      </c>
      <c r="L834" s="7" t="str">
        <f>IF(D834="","",IF(VLOOKUP(D834,'Demand Locations'!B:D,2,FALSE)="","",VLOOKUP(D834,'Demand Locations'!B:D,2,FALSE)))</f>
        <v/>
      </c>
      <c r="M834" s="7" t="str">
        <f>IF(D834="","",IF(VLOOKUP(D834,'Demand Locations'!B:D,3,FALSE)="","",VLOOKUP(D834,'Demand Locations'!B:D,3,FALSE)))</f>
        <v/>
      </c>
      <c r="N834" s="7" t="str">
        <f t="shared" si="134"/>
        <v/>
      </c>
      <c r="O834" s="7" t="str">
        <f t="shared" si="135"/>
        <v/>
      </c>
      <c r="P834" s="7" t="str">
        <f t="shared" si="136"/>
        <v/>
      </c>
      <c r="Q834" s="7" t="str">
        <f t="shared" si="137"/>
        <v/>
      </c>
      <c r="R834" s="7" t="str">
        <f t="shared" si="138"/>
        <v/>
      </c>
      <c r="S834" s="7" t="str">
        <f t="shared" si="139"/>
        <v/>
      </c>
      <c r="T834" s="7" t="str">
        <f t="shared" si="140"/>
        <v/>
      </c>
      <c r="U834" s="7" t="str">
        <f t="shared" si="141"/>
        <v/>
      </c>
      <c r="V834" s="7" t="str">
        <f t="shared" si="142"/>
        <v/>
      </c>
      <c r="W834" s="60" t="str">
        <f>IF(ISNUMBER(V834),IF(ISNA(VLOOKUP(I834,'Distances Lookup Table'!D:E,2,FALSE)),V834*'General Settings'!$F$6,IF(VLOOKUP(I834,'Distances Lookup Table'!D:E,2,FALSE)="",V834*'General Settings'!$F$6,VLOOKUP(I834,'Distances Lookup Table'!D:E,2,FALSE))),"")</f>
        <v/>
      </c>
      <c r="X834" s="18" t="str">
        <f>IF(D834&lt;&gt;"",'Workers Settings'!H834,"")</f>
        <v/>
      </c>
      <c r="Y834" s="18" t="str">
        <f>IF(D834&lt;&gt;"",'Workers Settings'!I834,"")</f>
        <v/>
      </c>
      <c r="Z834" s="29" t="str">
        <f>IF('Workers Settings'!L834&lt;&gt;"",'Workers Settings'!L834,'Workers Settings'!K834)</f>
        <v/>
      </c>
      <c r="AA834" s="29" t="str">
        <f>IF(D834&lt;&gt;"",IF('Workers Settings'!L834&lt;&gt;"",'Workers Settings'!L834,'Workers Settings'!K834),"")</f>
        <v/>
      </c>
    </row>
    <row r="835" spans="1:27" x14ac:dyDescent="0.25">
      <c r="A835" s="7">
        <f t="shared" si="133"/>
        <v>831</v>
      </c>
      <c r="B835" s="7" t="str">
        <f>IF('Workers Settings'!B835&lt;&gt;"",'Workers Settings'!B835,"")</f>
        <v/>
      </c>
      <c r="C835" s="7" t="str">
        <f>IF('Workers Settings'!C835&lt;&gt;"",'Workers Settings'!C835,"")</f>
        <v/>
      </c>
      <c r="D835" s="17"/>
      <c r="E835" s="17"/>
      <c r="F835" s="17"/>
      <c r="G835" s="7" t="str">
        <f>IF(D835&lt;&gt;"",IF('Workers Settings'!D835="","",'Workers Settings'!D835),"")</f>
        <v/>
      </c>
      <c r="H835" s="7" t="str">
        <f>IF(D835&lt;&gt;"",'Workers Settings'!E835,"")</f>
        <v/>
      </c>
      <c r="I835" s="7" t="str">
        <f t="shared" si="132"/>
        <v/>
      </c>
      <c r="J835" s="7" t="str">
        <f>IF('Workers Settings'!F835&lt;&gt;"",'Workers Settings'!F835,"")</f>
        <v/>
      </c>
      <c r="K835" s="7" t="str">
        <f>IF('Workers Settings'!G835&lt;&gt;"",'Workers Settings'!G835,"")</f>
        <v/>
      </c>
      <c r="L835" s="7" t="str">
        <f>IF(D835="","",IF(VLOOKUP(D835,'Demand Locations'!B:D,2,FALSE)="","",VLOOKUP(D835,'Demand Locations'!B:D,2,FALSE)))</f>
        <v/>
      </c>
      <c r="M835" s="7" t="str">
        <f>IF(D835="","",IF(VLOOKUP(D835,'Demand Locations'!B:D,3,FALSE)="","",VLOOKUP(D835,'Demand Locations'!B:D,3,FALSE)))</f>
        <v/>
      </c>
      <c r="N835" s="7" t="str">
        <f t="shared" si="134"/>
        <v/>
      </c>
      <c r="O835" s="7" t="str">
        <f t="shared" si="135"/>
        <v/>
      </c>
      <c r="P835" s="7" t="str">
        <f t="shared" si="136"/>
        <v/>
      </c>
      <c r="Q835" s="7" t="str">
        <f t="shared" si="137"/>
        <v/>
      </c>
      <c r="R835" s="7" t="str">
        <f t="shared" si="138"/>
        <v/>
      </c>
      <c r="S835" s="7" t="str">
        <f t="shared" si="139"/>
        <v/>
      </c>
      <c r="T835" s="7" t="str">
        <f t="shared" si="140"/>
        <v/>
      </c>
      <c r="U835" s="7" t="str">
        <f t="shared" si="141"/>
        <v/>
      </c>
      <c r="V835" s="7" t="str">
        <f t="shared" si="142"/>
        <v/>
      </c>
      <c r="W835" s="60" t="str">
        <f>IF(ISNUMBER(V835),IF(ISNA(VLOOKUP(I835,'Distances Lookup Table'!D:E,2,FALSE)),V835*'General Settings'!$F$6,IF(VLOOKUP(I835,'Distances Lookup Table'!D:E,2,FALSE)="",V835*'General Settings'!$F$6,VLOOKUP(I835,'Distances Lookup Table'!D:E,2,FALSE))),"")</f>
        <v/>
      </c>
      <c r="X835" s="18" t="str">
        <f>IF(D835&lt;&gt;"",'Workers Settings'!H835,"")</f>
        <v/>
      </c>
      <c r="Y835" s="18" t="str">
        <f>IF(D835&lt;&gt;"",'Workers Settings'!I835,"")</f>
        <v/>
      </c>
      <c r="Z835" s="29" t="str">
        <f>IF('Workers Settings'!L835&lt;&gt;"",'Workers Settings'!L835,'Workers Settings'!K835)</f>
        <v/>
      </c>
      <c r="AA835" s="29" t="str">
        <f>IF(D835&lt;&gt;"",IF('Workers Settings'!L835&lt;&gt;"",'Workers Settings'!L835,'Workers Settings'!K835),"")</f>
        <v/>
      </c>
    </row>
    <row r="836" spans="1:27" x14ac:dyDescent="0.25">
      <c r="A836" s="7">
        <f t="shared" si="133"/>
        <v>832</v>
      </c>
      <c r="B836" s="7" t="str">
        <f>IF('Workers Settings'!B836&lt;&gt;"",'Workers Settings'!B836,"")</f>
        <v/>
      </c>
      <c r="C836" s="7" t="str">
        <f>IF('Workers Settings'!C836&lt;&gt;"",'Workers Settings'!C836,"")</f>
        <v/>
      </c>
      <c r="D836" s="17"/>
      <c r="E836" s="17"/>
      <c r="F836" s="17"/>
      <c r="G836" s="7" t="str">
        <f>IF(D836&lt;&gt;"",IF('Workers Settings'!D836="","",'Workers Settings'!D836),"")</f>
        <v/>
      </c>
      <c r="H836" s="7" t="str">
        <f>IF(D836&lt;&gt;"",'Workers Settings'!E836,"")</f>
        <v/>
      </c>
      <c r="I836" s="7" t="str">
        <f t="shared" si="132"/>
        <v/>
      </c>
      <c r="J836" s="7" t="str">
        <f>IF('Workers Settings'!F836&lt;&gt;"",'Workers Settings'!F836,"")</f>
        <v/>
      </c>
      <c r="K836" s="7" t="str">
        <f>IF('Workers Settings'!G836&lt;&gt;"",'Workers Settings'!G836,"")</f>
        <v/>
      </c>
      <c r="L836" s="7" t="str">
        <f>IF(D836="","",IF(VLOOKUP(D836,'Demand Locations'!B:D,2,FALSE)="","",VLOOKUP(D836,'Demand Locations'!B:D,2,FALSE)))</f>
        <v/>
      </c>
      <c r="M836" s="7" t="str">
        <f>IF(D836="","",IF(VLOOKUP(D836,'Demand Locations'!B:D,3,FALSE)="","",VLOOKUP(D836,'Demand Locations'!B:D,3,FALSE)))</f>
        <v/>
      </c>
      <c r="N836" s="7" t="str">
        <f t="shared" si="134"/>
        <v/>
      </c>
      <c r="O836" s="7" t="str">
        <f t="shared" si="135"/>
        <v/>
      </c>
      <c r="P836" s="7" t="str">
        <f t="shared" si="136"/>
        <v/>
      </c>
      <c r="Q836" s="7" t="str">
        <f t="shared" si="137"/>
        <v/>
      </c>
      <c r="R836" s="7" t="str">
        <f t="shared" si="138"/>
        <v/>
      </c>
      <c r="S836" s="7" t="str">
        <f t="shared" si="139"/>
        <v/>
      </c>
      <c r="T836" s="7" t="str">
        <f t="shared" si="140"/>
        <v/>
      </c>
      <c r="U836" s="7" t="str">
        <f t="shared" si="141"/>
        <v/>
      </c>
      <c r="V836" s="7" t="str">
        <f t="shared" si="142"/>
        <v/>
      </c>
      <c r="W836" s="60" t="str">
        <f>IF(ISNUMBER(V836),IF(ISNA(VLOOKUP(I836,'Distances Lookup Table'!D:E,2,FALSE)),V836*'General Settings'!$F$6,IF(VLOOKUP(I836,'Distances Lookup Table'!D:E,2,FALSE)="",V836*'General Settings'!$F$6,VLOOKUP(I836,'Distances Lookup Table'!D:E,2,FALSE))),"")</f>
        <v/>
      </c>
      <c r="X836" s="18" t="str">
        <f>IF(D836&lt;&gt;"",'Workers Settings'!H836,"")</f>
        <v/>
      </c>
      <c r="Y836" s="18" t="str">
        <f>IF(D836&lt;&gt;"",'Workers Settings'!I836,"")</f>
        <v/>
      </c>
      <c r="Z836" s="29" t="str">
        <f>IF('Workers Settings'!L836&lt;&gt;"",'Workers Settings'!L836,'Workers Settings'!K836)</f>
        <v/>
      </c>
      <c r="AA836" s="29" t="str">
        <f>IF(D836&lt;&gt;"",IF('Workers Settings'!L836&lt;&gt;"",'Workers Settings'!L836,'Workers Settings'!K836),"")</f>
        <v/>
      </c>
    </row>
    <row r="837" spans="1:27" x14ac:dyDescent="0.25">
      <c r="A837" s="7">
        <f t="shared" si="133"/>
        <v>833</v>
      </c>
      <c r="B837" s="7" t="str">
        <f>IF('Workers Settings'!B837&lt;&gt;"",'Workers Settings'!B837,"")</f>
        <v/>
      </c>
      <c r="C837" s="7" t="str">
        <f>IF('Workers Settings'!C837&lt;&gt;"",'Workers Settings'!C837,"")</f>
        <v/>
      </c>
      <c r="D837" s="17"/>
      <c r="E837" s="17"/>
      <c r="F837" s="17"/>
      <c r="G837" s="7" t="str">
        <f>IF(D837&lt;&gt;"",IF('Workers Settings'!D837="","",'Workers Settings'!D837),"")</f>
        <v/>
      </c>
      <c r="H837" s="7" t="str">
        <f>IF(D837&lt;&gt;"",'Workers Settings'!E837,"")</f>
        <v/>
      </c>
      <c r="I837" s="7" t="str">
        <f t="shared" ref="I837:I900" si="143">IF(AND(D837&lt;&gt;"",H837&lt;&gt;""),H837&amp;"-"&amp;D837,"")</f>
        <v/>
      </c>
      <c r="J837" s="7" t="str">
        <f>IF('Workers Settings'!F837&lt;&gt;"",'Workers Settings'!F837,"")</f>
        <v/>
      </c>
      <c r="K837" s="7" t="str">
        <f>IF('Workers Settings'!G837&lt;&gt;"",'Workers Settings'!G837,"")</f>
        <v/>
      </c>
      <c r="L837" s="7" t="str">
        <f>IF(D837="","",IF(VLOOKUP(D837,'Demand Locations'!B:D,2,FALSE)="","",VLOOKUP(D837,'Demand Locations'!B:D,2,FALSE)))</f>
        <v/>
      </c>
      <c r="M837" s="7" t="str">
        <f>IF(D837="","",IF(VLOOKUP(D837,'Demand Locations'!B:D,3,FALSE)="","",VLOOKUP(D837,'Demand Locations'!B:D,3,FALSE)))</f>
        <v/>
      </c>
      <c r="N837" s="7" t="str">
        <f t="shared" si="134"/>
        <v/>
      </c>
      <c r="O837" s="7" t="str">
        <f t="shared" si="135"/>
        <v/>
      </c>
      <c r="P837" s="7" t="str">
        <f t="shared" si="136"/>
        <v/>
      </c>
      <c r="Q837" s="7" t="str">
        <f t="shared" si="137"/>
        <v/>
      </c>
      <c r="R837" s="7" t="str">
        <f t="shared" si="138"/>
        <v/>
      </c>
      <c r="S837" s="7" t="str">
        <f t="shared" si="139"/>
        <v/>
      </c>
      <c r="T837" s="7" t="str">
        <f t="shared" si="140"/>
        <v/>
      </c>
      <c r="U837" s="7" t="str">
        <f t="shared" si="141"/>
        <v/>
      </c>
      <c r="V837" s="7" t="str">
        <f t="shared" si="142"/>
        <v/>
      </c>
      <c r="W837" s="60" t="str">
        <f>IF(ISNUMBER(V837),IF(ISNA(VLOOKUP(I837,'Distances Lookup Table'!D:E,2,FALSE)),V837*'General Settings'!$F$6,IF(VLOOKUP(I837,'Distances Lookup Table'!D:E,2,FALSE)="",V837*'General Settings'!$F$6,VLOOKUP(I837,'Distances Lookup Table'!D:E,2,FALSE))),"")</f>
        <v/>
      </c>
      <c r="X837" s="18" t="str">
        <f>IF(D837&lt;&gt;"",'Workers Settings'!H837,"")</f>
        <v/>
      </c>
      <c r="Y837" s="18" t="str">
        <f>IF(D837&lt;&gt;"",'Workers Settings'!I837,"")</f>
        <v/>
      </c>
      <c r="Z837" s="29" t="str">
        <f>IF('Workers Settings'!L837&lt;&gt;"",'Workers Settings'!L837,'Workers Settings'!K837)</f>
        <v/>
      </c>
      <c r="AA837" s="29" t="str">
        <f>IF(D837&lt;&gt;"",IF('Workers Settings'!L837&lt;&gt;"",'Workers Settings'!L837,'Workers Settings'!K837),"")</f>
        <v/>
      </c>
    </row>
    <row r="838" spans="1:27" x14ac:dyDescent="0.25">
      <c r="A838" s="7">
        <f t="shared" ref="A838:A901" si="144">A837+1</f>
        <v>834</v>
      </c>
      <c r="B838" s="7" t="str">
        <f>IF('Workers Settings'!B838&lt;&gt;"",'Workers Settings'!B838,"")</f>
        <v/>
      </c>
      <c r="C838" s="7" t="str">
        <f>IF('Workers Settings'!C838&lt;&gt;"",'Workers Settings'!C838,"")</f>
        <v/>
      </c>
      <c r="D838" s="17"/>
      <c r="E838" s="17"/>
      <c r="F838" s="17"/>
      <c r="G838" s="7" t="str">
        <f>IF(D838&lt;&gt;"",IF('Workers Settings'!D838="","",'Workers Settings'!D838),"")</f>
        <v/>
      </c>
      <c r="H838" s="7" t="str">
        <f>IF(D838&lt;&gt;"",'Workers Settings'!E838,"")</f>
        <v/>
      </c>
      <c r="I838" s="7" t="str">
        <f t="shared" si="143"/>
        <v/>
      </c>
      <c r="J838" s="7" t="str">
        <f>IF('Workers Settings'!F838&lt;&gt;"",'Workers Settings'!F838,"")</f>
        <v/>
      </c>
      <c r="K838" s="7" t="str">
        <f>IF('Workers Settings'!G838&lt;&gt;"",'Workers Settings'!G838,"")</f>
        <v/>
      </c>
      <c r="L838" s="7" t="str">
        <f>IF(D838="","",IF(VLOOKUP(D838,'Demand Locations'!B:D,2,FALSE)="","",VLOOKUP(D838,'Demand Locations'!B:D,2,FALSE)))</f>
        <v/>
      </c>
      <c r="M838" s="7" t="str">
        <f>IF(D838="","",IF(VLOOKUP(D838,'Demand Locations'!B:D,3,FALSE)="","",VLOOKUP(D838,'Demand Locations'!B:D,3,FALSE)))</f>
        <v/>
      </c>
      <c r="N838" s="7" t="str">
        <f t="shared" ref="N838:N901" si="145">IF(ISNUMBER(J838),J838*PI()/180,"")</f>
        <v/>
      </c>
      <c r="O838" s="7" t="str">
        <f t="shared" ref="O838:O901" si="146">IF(ISNUMBER(L838),L838*PI()/180,"")</f>
        <v/>
      </c>
      <c r="P838" s="7" t="str">
        <f t="shared" ref="P838:P901" si="147">IF(AND(ISNUMBER(J838),ISNUMBER(L838)),(L838-J838)*PI()/180,"")</f>
        <v/>
      </c>
      <c r="Q838" s="7" t="str">
        <f t="shared" ref="Q838:Q901" si="148">IF(ISNUMBER(K838),K838*PI()/180,"")</f>
        <v/>
      </c>
      <c r="R838" s="7" t="str">
        <f t="shared" ref="R838:R901" si="149">IF(ISNUMBER(M838),M838*PI()/180,"")</f>
        <v/>
      </c>
      <c r="S838" s="7" t="str">
        <f t="shared" ref="S838:S901" si="150">IF(AND(ISNUMBER(M838),ISNUMBER(K838)),(M838-K838)*PI()/180,"")</f>
        <v/>
      </c>
      <c r="T838" s="7" t="str">
        <f t="shared" ref="T838:T901" si="151">IF(AND(ISNUMBER(P838),ISNUMBER(N838),ISNUMBER(O838),ISNUMBER(S838)),(SIN(P838/2))^2+COS(N838)*COS(O838)*(SIN(S838/2))^2,"")</f>
        <v/>
      </c>
      <c r="U838" s="7" t="str">
        <f t="shared" ref="U838:U901" si="152">IF(ISNUMBER(T838),2*ATAN2(SQRT(1-T838),SQRT(T838)),"")</f>
        <v/>
      </c>
      <c r="V838" s="7" t="str">
        <f t="shared" ref="V838:V901" si="153">IF(ISNUMBER(U838),6373*U838,"")</f>
        <v/>
      </c>
      <c r="W838" s="60" t="str">
        <f>IF(ISNUMBER(V838),IF(ISNA(VLOOKUP(I838,'Distances Lookup Table'!D:E,2,FALSE)),V838*'General Settings'!$F$6,IF(VLOOKUP(I838,'Distances Lookup Table'!D:E,2,FALSE)="",V838*'General Settings'!$F$6,VLOOKUP(I838,'Distances Lookup Table'!D:E,2,FALSE))),"")</f>
        <v/>
      </c>
      <c r="X838" s="18" t="str">
        <f>IF(D838&lt;&gt;"",'Workers Settings'!H838,"")</f>
        <v/>
      </c>
      <c r="Y838" s="18" t="str">
        <f>IF(D838&lt;&gt;"",'Workers Settings'!I838,"")</f>
        <v/>
      </c>
      <c r="Z838" s="29" t="str">
        <f>IF('Workers Settings'!L838&lt;&gt;"",'Workers Settings'!L838,'Workers Settings'!K838)</f>
        <v/>
      </c>
      <c r="AA838" s="29" t="str">
        <f>IF(D838&lt;&gt;"",IF('Workers Settings'!L838&lt;&gt;"",'Workers Settings'!L838,'Workers Settings'!K838),"")</f>
        <v/>
      </c>
    </row>
    <row r="839" spans="1:27" x14ac:dyDescent="0.25">
      <c r="A839" s="7">
        <f t="shared" si="144"/>
        <v>835</v>
      </c>
      <c r="B839" s="7" t="str">
        <f>IF('Workers Settings'!B839&lt;&gt;"",'Workers Settings'!B839,"")</f>
        <v/>
      </c>
      <c r="C839" s="7" t="str">
        <f>IF('Workers Settings'!C839&lt;&gt;"",'Workers Settings'!C839,"")</f>
        <v/>
      </c>
      <c r="D839" s="17"/>
      <c r="E839" s="17"/>
      <c r="F839" s="17"/>
      <c r="G839" s="7" t="str">
        <f>IF(D839&lt;&gt;"",IF('Workers Settings'!D839="","",'Workers Settings'!D839),"")</f>
        <v/>
      </c>
      <c r="H839" s="7" t="str">
        <f>IF(D839&lt;&gt;"",'Workers Settings'!E839,"")</f>
        <v/>
      </c>
      <c r="I839" s="7" t="str">
        <f t="shared" si="143"/>
        <v/>
      </c>
      <c r="J839" s="7" t="str">
        <f>IF('Workers Settings'!F839&lt;&gt;"",'Workers Settings'!F839,"")</f>
        <v/>
      </c>
      <c r="K839" s="7" t="str">
        <f>IF('Workers Settings'!G839&lt;&gt;"",'Workers Settings'!G839,"")</f>
        <v/>
      </c>
      <c r="L839" s="7" t="str">
        <f>IF(D839="","",IF(VLOOKUP(D839,'Demand Locations'!B:D,2,FALSE)="","",VLOOKUP(D839,'Demand Locations'!B:D,2,FALSE)))</f>
        <v/>
      </c>
      <c r="M839" s="7" t="str">
        <f>IF(D839="","",IF(VLOOKUP(D839,'Demand Locations'!B:D,3,FALSE)="","",VLOOKUP(D839,'Demand Locations'!B:D,3,FALSE)))</f>
        <v/>
      </c>
      <c r="N839" s="7" t="str">
        <f t="shared" si="145"/>
        <v/>
      </c>
      <c r="O839" s="7" t="str">
        <f t="shared" si="146"/>
        <v/>
      </c>
      <c r="P839" s="7" t="str">
        <f t="shared" si="147"/>
        <v/>
      </c>
      <c r="Q839" s="7" t="str">
        <f t="shared" si="148"/>
        <v/>
      </c>
      <c r="R839" s="7" t="str">
        <f t="shared" si="149"/>
        <v/>
      </c>
      <c r="S839" s="7" t="str">
        <f t="shared" si="150"/>
        <v/>
      </c>
      <c r="T839" s="7" t="str">
        <f t="shared" si="151"/>
        <v/>
      </c>
      <c r="U839" s="7" t="str">
        <f t="shared" si="152"/>
        <v/>
      </c>
      <c r="V839" s="7" t="str">
        <f t="shared" si="153"/>
        <v/>
      </c>
      <c r="W839" s="60" t="str">
        <f>IF(ISNUMBER(V839),IF(ISNA(VLOOKUP(I839,'Distances Lookup Table'!D:E,2,FALSE)),V839*'General Settings'!$F$6,IF(VLOOKUP(I839,'Distances Lookup Table'!D:E,2,FALSE)="",V839*'General Settings'!$F$6,VLOOKUP(I839,'Distances Lookup Table'!D:E,2,FALSE))),"")</f>
        <v/>
      </c>
      <c r="X839" s="18" t="str">
        <f>IF(D839&lt;&gt;"",'Workers Settings'!H839,"")</f>
        <v/>
      </c>
      <c r="Y839" s="18" t="str">
        <f>IF(D839&lt;&gt;"",'Workers Settings'!I839,"")</f>
        <v/>
      </c>
      <c r="Z839" s="29" t="str">
        <f>IF('Workers Settings'!L839&lt;&gt;"",'Workers Settings'!L839,'Workers Settings'!K839)</f>
        <v/>
      </c>
      <c r="AA839" s="29" t="str">
        <f>IF(D839&lt;&gt;"",IF('Workers Settings'!L839&lt;&gt;"",'Workers Settings'!L839,'Workers Settings'!K839),"")</f>
        <v/>
      </c>
    </row>
    <row r="840" spans="1:27" x14ac:dyDescent="0.25">
      <c r="A840" s="7">
        <f t="shared" si="144"/>
        <v>836</v>
      </c>
      <c r="B840" s="7" t="str">
        <f>IF('Workers Settings'!B840&lt;&gt;"",'Workers Settings'!B840,"")</f>
        <v/>
      </c>
      <c r="C840" s="7" t="str">
        <f>IF('Workers Settings'!C840&lt;&gt;"",'Workers Settings'!C840,"")</f>
        <v/>
      </c>
      <c r="D840" s="17"/>
      <c r="E840" s="17"/>
      <c r="F840" s="17"/>
      <c r="G840" s="7" t="str">
        <f>IF(D840&lt;&gt;"",IF('Workers Settings'!D840="","",'Workers Settings'!D840),"")</f>
        <v/>
      </c>
      <c r="H840" s="7" t="str">
        <f>IF(D840&lt;&gt;"",'Workers Settings'!E840,"")</f>
        <v/>
      </c>
      <c r="I840" s="7" t="str">
        <f t="shared" si="143"/>
        <v/>
      </c>
      <c r="J840" s="7" t="str">
        <f>IF('Workers Settings'!F840&lt;&gt;"",'Workers Settings'!F840,"")</f>
        <v/>
      </c>
      <c r="K840" s="7" t="str">
        <f>IF('Workers Settings'!G840&lt;&gt;"",'Workers Settings'!G840,"")</f>
        <v/>
      </c>
      <c r="L840" s="7" t="str">
        <f>IF(D840="","",IF(VLOOKUP(D840,'Demand Locations'!B:D,2,FALSE)="","",VLOOKUP(D840,'Demand Locations'!B:D,2,FALSE)))</f>
        <v/>
      </c>
      <c r="M840" s="7" t="str">
        <f>IF(D840="","",IF(VLOOKUP(D840,'Demand Locations'!B:D,3,FALSE)="","",VLOOKUP(D840,'Demand Locations'!B:D,3,FALSE)))</f>
        <v/>
      </c>
      <c r="N840" s="7" t="str">
        <f t="shared" si="145"/>
        <v/>
      </c>
      <c r="O840" s="7" t="str">
        <f t="shared" si="146"/>
        <v/>
      </c>
      <c r="P840" s="7" t="str">
        <f t="shared" si="147"/>
        <v/>
      </c>
      <c r="Q840" s="7" t="str">
        <f t="shared" si="148"/>
        <v/>
      </c>
      <c r="R840" s="7" t="str">
        <f t="shared" si="149"/>
        <v/>
      </c>
      <c r="S840" s="7" t="str">
        <f t="shared" si="150"/>
        <v/>
      </c>
      <c r="T840" s="7" t="str">
        <f t="shared" si="151"/>
        <v/>
      </c>
      <c r="U840" s="7" t="str">
        <f t="shared" si="152"/>
        <v/>
      </c>
      <c r="V840" s="7" t="str">
        <f t="shared" si="153"/>
        <v/>
      </c>
      <c r="W840" s="60" t="str">
        <f>IF(ISNUMBER(V840),IF(ISNA(VLOOKUP(I840,'Distances Lookup Table'!D:E,2,FALSE)),V840*'General Settings'!$F$6,IF(VLOOKUP(I840,'Distances Lookup Table'!D:E,2,FALSE)="",V840*'General Settings'!$F$6,VLOOKUP(I840,'Distances Lookup Table'!D:E,2,FALSE))),"")</f>
        <v/>
      </c>
      <c r="X840" s="18" t="str">
        <f>IF(D840&lt;&gt;"",'Workers Settings'!H840,"")</f>
        <v/>
      </c>
      <c r="Y840" s="18" t="str">
        <f>IF(D840&lt;&gt;"",'Workers Settings'!I840,"")</f>
        <v/>
      </c>
      <c r="Z840" s="29" t="str">
        <f>IF('Workers Settings'!L840&lt;&gt;"",'Workers Settings'!L840,'Workers Settings'!K840)</f>
        <v/>
      </c>
      <c r="AA840" s="29" t="str">
        <f>IF(D840&lt;&gt;"",IF('Workers Settings'!L840&lt;&gt;"",'Workers Settings'!L840,'Workers Settings'!K840),"")</f>
        <v/>
      </c>
    </row>
    <row r="841" spans="1:27" x14ac:dyDescent="0.25">
      <c r="A841" s="7">
        <f t="shared" si="144"/>
        <v>837</v>
      </c>
      <c r="B841" s="7" t="str">
        <f>IF('Workers Settings'!B841&lt;&gt;"",'Workers Settings'!B841,"")</f>
        <v/>
      </c>
      <c r="C841" s="7" t="str">
        <f>IF('Workers Settings'!C841&lt;&gt;"",'Workers Settings'!C841,"")</f>
        <v/>
      </c>
      <c r="D841" s="17"/>
      <c r="E841" s="17"/>
      <c r="F841" s="17"/>
      <c r="G841" s="7" t="str">
        <f>IF(D841&lt;&gt;"",IF('Workers Settings'!D841="","",'Workers Settings'!D841),"")</f>
        <v/>
      </c>
      <c r="H841" s="7" t="str">
        <f>IF(D841&lt;&gt;"",'Workers Settings'!E841,"")</f>
        <v/>
      </c>
      <c r="I841" s="7" t="str">
        <f t="shared" si="143"/>
        <v/>
      </c>
      <c r="J841" s="7" t="str">
        <f>IF('Workers Settings'!F841&lt;&gt;"",'Workers Settings'!F841,"")</f>
        <v/>
      </c>
      <c r="K841" s="7" t="str">
        <f>IF('Workers Settings'!G841&lt;&gt;"",'Workers Settings'!G841,"")</f>
        <v/>
      </c>
      <c r="L841" s="7" t="str">
        <f>IF(D841="","",IF(VLOOKUP(D841,'Demand Locations'!B:D,2,FALSE)="","",VLOOKUP(D841,'Demand Locations'!B:D,2,FALSE)))</f>
        <v/>
      </c>
      <c r="M841" s="7" t="str">
        <f>IF(D841="","",IF(VLOOKUP(D841,'Demand Locations'!B:D,3,FALSE)="","",VLOOKUP(D841,'Demand Locations'!B:D,3,FALSE)))</f>
        <v/>
      </c>
      <c r="N841" s="7" t="str">
        <f t="shared" si="145"/>
        <v/>
      </c>
      <c r="O841" s="7" t="str">
        <f t="shared" si="146"/>
        <v/>
      </c>
      <c r="P841" s="7" t="str">
        <f t="shared" si="147"/>
        <v/>
      </c>
      <c r="Q841" s="7" t="str">
        <f t="shared" si="148"/>
        <v/>
      </c>
      <c r="R841" s="7" t="str">
        <f t="shared" si="149"/>
        <v/>
      </c>
      <c r="S841" s="7" t="str">
        <f t="shared" si="150"/>
        <v/>
      </c>
      <c r="T841" s="7" t="str">
        <f t="shared" si="151"/>
        <v/>
      </c>
      <c r="U841" s="7" t="str">
        <f t="shared" si="152"/>
        <v/>
      </c>
      <c r="V841" s="7" t="str">
        <f t="shared" si="153"/>
        <v/>
      </c>
      <c r="W841" s="60" t="str">
        <f>IF(ISNUMBER(V841),IF(ISNA(VLOOKUP(I841,'Distances Lookup Table'!D:E,2,FALSE)),V841*'General Settings'!$F$6,IF(VLOOKUP(I841,'Distances Lookup Table'!D:E,2,FALSE)="",V841*'General Settings'!$F$6,VLOOKUP(I841,'Distances Lookup Table'!D:E,2,FALSE))),"")</f>
        <v/>
      </c>
      <c r="X841" s="18" t="str">
        <f>IF(D841&lt;&gt;"",'Workers Settings'!H841,"")</f>
        <v/>
      </c>
      <c r="Y841" s="18" t="str">
        <f>IF(D841&lt;&gt;"",'Workers Settings'!I841,"")</f>
        <v/>
      </c>
      <c r="Z841" s="29" t="str">
        <f>IF('Workers Settings'!L841&lt;&gt;"",'Workers Settings'!L841,'Workers Settings'!K841)</f>
        <v/>
      </c>
      <c r="AA841" s="29" t="str">
        <f>IF(D841&lt;&gt;"",IF('Workers Settings'!L841&lt;&gt;"",'Workers Settings'!L841,'Workers Settings'!K841),"")</f>
        <v/>
      </c>
    </row>
    <row r="842" spans="1:27" x14ac:dyDescent="0.25">
      <c r="A842" s="7">
        <f t="shared" si="144"/>
        <v>838</v>
      </c>
      <c r="B842" s="7" t="str">
        <f>IF('Workers Settings'!B842&lt;&gt;"",'Workers Settings'!B842,"")</f>
        <v/>
      </c>
      <c r="C842" s="7" t="str">
        <f>IF('Workers Settings'!C842&lt;&gt;"",'Workers Settings'!C842,"")</f>
        <v/>
      </c>
      <c r="D842" s="17"/>
      <c r="E842" s="17"/>
      <c r="F842" s="17"/>
      <c r="G842" s="7" t="str">
        <f>IF(D842&lt;&gt;"",IF('Workers Settings'!D842="","",'Workers Settings'!D842),"")</f>
        <v/>
      </c>
      <c r="H842" s="7" t="str">
        <f>IF(D842&lt;&gt;"",'Workers Settings'!E842,"")</f>
        <v/>
      </c>
      <c r="I842" s="7" t="str">
        <f t="shared" si="143"/>
        <v/>
      </c>
      <c r="J842" s="7" t="str">
        <f>IF('Workers Settings'!F842&lt;&gt;"",'Workers Settings'!F842,"")</f>
        <v/>
      </c>
      <c r="K842" s="7" t="str">
        <f>IF('Workers Settings'!G842&lt;&gt;"",'Workers Settings'!G842,"")</f>
        <v/>
      </c>
      <c r="L842" s="7" t="str">
        <f>IF(D842="","",IF(VLOOKUP(D842,'Demand Locations'!B:D,2,FALSE)="","",VLOOKUP(D842,'Demand Locations'!B:D,2,FALSE)))</f>
        <v/>
      </c>
      <c r="M842" s="7" t="str">
        <f>IF(D842="","",IF(VLOOKUP(D842,'Demand Locations'!B:D,3,FALSE)="","",VLOOKUP(D842,'Demand Locations'!B:D,3,FALSE)))</f>
        <v/>
      </c>
      <c r="N842" s="7" t="str">
        <f t="shared" si="145"/>
        <v/>
      </c>
      <c r="O842" s="7" t="str">
        <f t="shared" si="146"/>
        <v/>
      </c>
      <c r="P842" s="7" t="str">
        <f t="shared" si="147"/>
        <v/>
      </c>
      <c r="Q842" s="7" t="str">
        <f t="shared" si="148"/>
        <v/>
      </c>
      <c r="R842" s="7" t="str">
        <f t="shared" si="149"/>
        <v/>
      </c>
      <c r="S842" s="7" t="str">
        <f t="shared" si="150"/>
        <v/>
      </c>
      <c r="T842" s="7" t="str">
        <f t="shared" si="151"/>
        <v/>
      </c>
      <c r="U842" s="7" t="str">
        <f t="shared" si="152"/>
        <v/>
      </c>
      <c r="V842" s="7" t="str">
        <f t="shared" si="153"/>
        <v/>
      </c>
      <c r="W842" s="60" t="str">
        <f>IF(ISNUMBER(V842),IF(ISNA(VLOOKUP(I842,'Distances Lookup Table'!D:E,2,FALSE)),V842*'General Settings'!$F$6,IF(VLOOKUP(I842,'Distances Lookup Table'!D:E,2,FALSE)="",V842*'General Settings'!$F$6,VLOOKUP(I842,'Distances Lookup Table'!D:E,2,FALSE))),"")</f>
        <v/>
      </c>
      <c r="X842" s="18" t="str">
        <f>IF(D842&lt;&gt;"",'Workers Settings'!H842,"")</f>
        <v/>
      </c>
      <c r="Y842" s="18" t="str">
        <f>IF(D842&lt;&gt;"",'Workers Settings'!I842,"")</f>
        <v/>
      </c>
      <c r="Z842" s="29" t="str">
        <f>IF('Workers Settings'!L842&lt;&gt;"",'Workers Settings'!L842,'Workers Settings'!K842)</f>
        <v/>
      </c>
      <c r="AA842" s="29" t="str">
        <f>IF(D842&lt;&gt;"",IF('Workers Settings'!L842&lt;&gt;"",'Workers Settings'!L842,'Workers Settings'!K842),"")</f>
        <v/>
      </c>
    </row>
    <row r="843" spans="1:27" x14ac:dyDescent="0.25">
      <c r="A843" s="7">
        <f t="shared" si="144"/>
        <v>839</v>
      </c>
      <c r="B843" s="7" t="str">
        <f>IF('Workers Settings'!B843&lt;&gt;"",'Workers Settings'!B843,"")</f>
        <v/>
      </c>
      <c r="C843" s="7" t="str">
        <f>IF('Workers Settings'!C843&lt;&gt;"",'Workers Settings'!C843,"")</f>
        <v/>
      </c>
      <c r="D843" s="17"/>
      <c r="E843" s="17"/>
      <c r="F843" s="17"/>
      <c r="G843" s="7" t="str">
        <f>IF(D843&lt;&gt;"",IF('Workers Settings'!D843="","",'Workers Settings'!D843),"")</f>
        <v/>
      </c>
      <c r="H843" s="7" t="str">
        <f>IF(D843&lt;&gt;"",'Workers Settings'!E843,"")</f>
        <v/>
      </c>
      <c r="I843" s="7" t="str">
        <f t="shared" si="143"/>
        <v/>
      </c>
      <c r="J843" s="7" t="str">
        <f>IF('Workers Settings'!F843&lt;&gt;"",'Workers Settings'!F843,"")</f>
        <v/>
      </c>
      <c r="K843" s="7" t="str">
        <f>IF('Workers Settings'!G843&lt;&gt;"",'Workers Settings'!G843,"")</f>
        <v/>
      </c>
      <c r="L843" s="7" t="str">
        <f>IF(D843="","",IF(VLOOKUP(D843,'Demand Locations'!B:D,2,FALSE)="","",VLOOKUP(D843,'Demand Locations'!B:D,2,FALSE)))</f>
        <v/>
      </c>
      <c r="M843" s="7" t="str">
        <f>IF(D843="","",IF(VLOOKUP(D843,'Demand Locations'!B:D,3,FALSE)="","",VLOOKUP(D843,'Demand Locations'!B:D,3,FALSE)))</f>
        <v/>
      </c>
      <c r="N843" s="7" t="str">
        <f t="shared" si="145"/>
        <v/>
      </c>
      <c r="O843" s="7" t="str">
        <f t="shared" si="146"/>
        <v/>
      </c>
      <c r="P843" s="7" t="str">
        <f t="shared" si="147"/>
        <v/>
      </c>
      <c r="Q843" s="7" t="str">
        <f t="shared" si="148"/>
        <v/>
      </c>
      <c r="R843" s="7" t="str">
        <f t="shared" si="149"/>
        <v/>
      </c>
      <c r="S843" s="7" t="str">
        <f t="shared" si="150"/>
        <v/>
      </c>
      <c r="T843" s="7" t="str">
        <f t="shared" si="151"/>
        <v/>
      </c>
      <c r="U843" s="7" t="str">
        <f t="shared" si="152"/>
        <v/>
      </c>
      <c r="V843" s="7" t="str">
        <f t="shared" si="153"/>
        <v/>
      </c>
      <c r="W843" s="60" t="str">
        <f>IF(ISNUMBER(V843),IF(ISNA(VLOOKUP(I843,'Distances Lookup Table'!D:E,2,FALSE)),V843*'General Settings'!$F$6,IF(VLOOKUP(I843,'Distances Lookup Table'!D:E,2,FALSE)="",V843*'General Settings'!$F$6,VLOOKUP(I843,'Distances Lookup Table'!D:E,2,FALSE))),"")</f>
        <v/>
      </c>
      <c r="X843" s="18" t="str">
        <f>IF(D843&lt;&gt;"",'Workers Settings'!H843,"")</f>
        <v/>
      </c>
      <c r="Y843" s="18" t="str">
        <f>IF(D843&lt;&gt;"",'Workers Settings'!I843,"")</f>
        <v/>
      </c>
      <c r="Z843" s="29" t="str">
        <f>IF('Workers Settings'!L843&lt;&gt;"",'Workers Settings'!L843,'Workers Settings'!K843)</f>
        <v/>
      </c>
      <c r="AA843" s="29" t="str">
        <f>IF(D843&lt;&gt;"",IF('Workers Settings'!L843&lt;&gt;"",'Workers Settings'!L843,'Workers Settings'!K843),"")</f>
        <v/>
      </c>
    </row>
    <row r="844" spans="1:27" x14ac:dyDescent="0.25">
      <c r="A844" s="7">
        <f t="shared" si="144"/>
        <v>840</v>
      </c>
      <c r="B844" s="7" t="str">
        <f>IF('Workers Settings'!B844&lt;&gt;"",'Workers Settings'!B844,"")</f>
        <v/>
      </c>
      <c r="C844" s="7" t="str">
        <f>IF('Workers Settings'!C844&lt;&gt;"",'Workers Settings'!C844,"")</f>
        <v/>
      </c>
      <c r="D844" s="17"/>
      <c r="E844" s="17"/>
      <c r="F844" s="17"/>
      <c r="G844" s="7" t="str">
        <f>IF(D844&lt;&gt;"",IF('Workers Settings'!D844="","",'Workers Settings'!D844),"")</f>
        <v/>
      </c>
      <c r="H844" s="7" t="str">
        <f>IF(D844&lt;&gt;"",'Workers Settings'!E844,"")</f>
        <v/>
      </c>
      <c r="I844" s="7" t="str">
        <f t="shared" si="143"/>
        <v/>
      </c>
      <c r="J844" s="7" t="str">
        <f>IF('Workers Settings'!F844&lt;&gt;"",'Workers Settings'!F844,"")</f>
        <v/>
      </c>
      <c r="K844" s="7" t="str">
        <f>IF('Workers Settings'!G844&lt;&gt;"",'Workers Settings'!G844,"")</f>
        <v/>
      </c>
      <c r="L844" s="7" t="str">
        <f>IF(D844="","",IF(VLOOKUP(D844,'Demand Locations'!B:D,2,FALSE)="","",VLOOKUP(D844,'Demand Locations'!B:D,2,FALSE)))</f>
        <v/>
      </c>
      <c r="M844" s="7" t="str">
        <f>IF(D844="","",IF(VLOOKUP(D844,'Demand Locations'!B:D,3,FALSE)="","",VLOOKUP(D844,'Demand Locations'!B:D,3,FALSE)))</f>
        <v/>
      </c>
      <c r="N844" s="7" t="str">
        <f t="shared" si="145"/>
        <v/>
      </c>
      <c r="O844" s="7" t="str">
        <f t="shared" si="146"/>
        <v/>
      </c>
      <c r="P844" s="7" t="str">
        <f t="shared" si="147"/>
        <v/>
      </c>
      <c r="Q844" s="7" t="str">
        <f t="shared" si="148"/>
        <v/>
      </c>
      <c r="R844" s="7" t="str">
        <f t="shared" si="149"/>
        <v/>
      </c>
      <c r="S844" s="7" t="str">
        <f t="shared" si="150"/>
        <v/>
      </c>
      <c r="T844" s="7" t="str">
        <f t="shared" si="151"/>
        <v/>
      </c>
      <c r="U844" s="7" t="str">
        <f t="shared" si="152"/>
        <v/>
      </c>
      <c r="V844" s="7" t="str">
        <f t="shared" si="153"/>
        <v/>
      </c>
      <c r="W844" s="60" t="str">
        <f>IF(ISNUMBER(V844),IF(ISNA(VLOOKUP(I844,'Distances Lookup Table'!D:E,2,FALSE)),V844*'General Settings'!$F$6,IF(VLOOKUP(I844,'Distances Lookup Table'!D:E,2,FALSE)="",V844*'General Settings'!$F$6,VLOOKUP(I844,'Distances Lookup Table'!D:E,2,FALSE))),"")</f>
        <v/>
      </c>
      <c r="X844" s="18" t="str">
        <f>IF(D844&lt;&gt;"",'Workers Settings'!H844,"")</f>
        <v/>
      </c>
      <c r="Y844" s="18" t="str">
        <f>IF(D844&lt;&gt;"",'Workers Settings'!I844,"")</f>
        <v/>
      </c>
      <c r="Z844" s="29" t="str">
        <f>IF('Workers Settings'!L844&lt;&gt;"",'Workers Settings'!L844,'Workers Settings'!K844)</f>
        <v/>
      </c>
      <c r="AA844" s="29" t="str">
        <f>IF(D844&lt;&gt;"",IF('Workers Settings'!L844&lt;&gt;"",'Workers Settings'!L844,'Workers Settings'!K844),"")</f>
        <v/>
      </c>
    </row>
    <row r="845" spans="1:27" x14ac:dyDescent="0.25">
      <c r="A845" s="7">
        <f t="shared" si="144"/>
        <v>841</v>
      </c>
      <c r="B845" s="7" t="str">
        <f>IF('Workers Settings'!B845&lt;&gt;"",'Workers Settings'!B845,"")</f>
        <v/>
      </c>
      <c r="C845" s="7" t="str">
        <f>IF('Workers Settings'!C845&lt;&gt;"",'Workers Settings'!C845,"")</f>
        <v/>
      </c>
      <c r="D845" s="17"/>
      <c r="E845" s="17"/>
      <c r="F845" s="17"/>
      <c r="G845" s="7" t="str">
        <f>IF(D845&lt;&gt;"",IF('Workers Settings'!D845="","",'Workers Settings'!D845),"")</f>
        <v/>
      </c>
      <c r="H845" s="7" t="str">
        <f>IF(D845&lt;&gt;"",'Workers Settings'!E845,"")</f>
        <v/>
      </c>
      <c r="I845" s="7" t="str">
        <f t="shared" si="143"/>
        <v/>
      </c>
      <c r="J845" s="7" t="str">
        <f>IF('Workers Settings'!F845&lt;&gt;"",'Workers Settings'!F845,"")</f>
        <v/>
      </c>
      <c r="K845" s="7" t="str">
        <f>IF('Workers Settings'!G845&lt;&gt;"",'Workers Settings'!G845,"")</f>
        <v/>
      </c>
      <c r="L845" s="7" t="str">
        <f>IF(D845="","",IF(VLOOKUP(D845,'Demand Locations'!B:D,2,FALSE)="","",VLOOKUP(D845,'Demand Locations'!B:D,2,FALSE)))</f>
        <v/>
      </c>
      <c r="M845" s="7" t="str">
        <f>IF(D845="","",IF(VLOOKUP(D845,'Demand Locations'!B:D,3,FALSE)="","",VLOOKUP(D845,'Demand Locations'!B:D,3,FALSE)))</f>
        <v/>
      </c>
      <c r="N845" s="7" t="str">
        <f t="shared" si="145"/>
        <v/>
      </c>
      <c r="O845" s="7" t="str">
        <f t="shared" si="146"/>
        <v/>
      </c>
      <c r="P845" s="7" t="str">
        <f t="shared" si="147"/>
        <v/>
      </c>
      <c r="Q845" s="7" t="str">
        <f t="shared" si="148"/>
        <v/>
      </c>
      <c r="R845" s="7" t="str">
        <f t="shared" si="149"/>
        <v/>
      </c>
      <c r="S845" s="7" t="str">
        <f t="shared" si="150"/>
        <v/>
      </c>
      <c r="T845" s="7" t="str">
        <f t="shared" si="151"/>
        <v/>
      </c>
      <c r="U845" s="7" t="str">
        <f t="shared" si="152"/>
        <v/>
      </c>
      <c r="V845" s="7" t="str">
        <f t="shared" si="153"/>
        <v/>
      </c>
      <c r="W845" s="60" t="str">
        <f>IF(ISNUMBER(V845),IF(ISNA(VLOOKUP(I845,'Distances Lookup Table'!D:E,2,FALSE)),V845*'General Settings'!$F$6,IF(VLOOKUP(I845,'Distances Lookup Table'!D:E,2,FALSE)="",V845*'General Settings'!$F$6,VLOOKUP(I845,'Distances Lookup Table'!D:E,2,FALSE))),"")</f>
        <v/>
      </c>
      <c r="X845" s="18" t="str">
        <f>IF(D845&lt;&gt;"",'Workers Settings'!H845,"")</f>
        <v/>
      </c>
      <c r="Y845" s="18" t="str">
        <f>IF(D845&lt;&gt;"",'Workers Settings'!I845,"")</f>
        <v/>
      </c>
      <c r="Z845" s="29" t="str">
        <f>IF('Workers Settings'!L845&lt;&gt;"",'Workers Settings'!L845,'Workers Settings'!K845)</f>
        <v/>
      </c>
      <c r="AA845" s="29" t="str">
        <f>IF(D845&lt;&gt;"",IF('Workers Settings'!L845&lt;&gt;"",'Workers Settings'!L845,'Workers Settings'!K845),"")</f>
        <v/>
      </c>
    </row>
    <row r="846" spans="1:27" x14ac:dyDescent="0.25">
      <c r="A846" s="7">
        <f t="shared" si="144"/>
        <v>842</v>
      </c>
      <c r="B846" s="7" t="str">
        <f>IF('Workers Settings'!B846&lt;&gt;"",'Workers Settings'!B846,"")</f>
        <v/>
      </c>
      <c r="C846" s="7" t="str">
        <f>IF('Workers Settings'!C846&lt;&gt;"",'Workers Settings'!C846,"")</f>
        <v/>
      </c>
      <c r="D846" s="17"/>
      <c r="E846" s="17"/>
      <c r="F846" s="17"/>
      <c r="G846" s="7" t="str">
        <f>IF(D846&lt;&gt;"",IF('Workers Settings'!D846="","",'Workers Settings'!D846),"")</f>
        <v/>
      </c>
      <c r="H846" s="7" t="str">
        <f>IF(D846&lt;&gt;"",'Workers Settings'!E846,"")</f>
        <v/>
      </c>
      <c r="I846" s="7" t="str">
        <f t="shared" si="143"/>
        <v/>
      </c>
      <c r="J846" s="7" t="str">
        <f>IF('Workers Settings'!F846&lt;&gt;"",'Workers Settings'!F846,"")</f>
        <v/>
      </c>
      <c r="K846" s="7" t="str">
        <f>IF('Workers Settings'!G846&lt;&gt;"",'Workers Settings'!G846,"")</f>
        <v/>
      </c>
      <c r="L846" s="7" t="str">
        <f>IF(D846="","",IF(VLOOKUP(D846,'Demand Locations'!B:D,2,FALSE)="","",VLOOKUP(D846,'Demand Locations'!B:D,2,FALSE)))</f>
        <v/>
      </c>
      <c r="M846" s="7" t="str">
        <f>IF(D846="","",IF(VLOOKUP(D846,'Demand Locations'!B:D,3,FALSE)="","",VLOOKUP(D846,'Demand Locations'!B:D,3,FALSE)))</f>
        <v/>
      </c>
      <c r="N846" s="7" t="str">
        <f t="shared" si="145"/>
        <v/>
      </c>
      <c r="O846" s="7" t="str">
        <f t="shared" si="146"/>
        <v/>
      </c>
      <c r="P846" s="7" t="str">
        <f t="shared" si="147"/>
        <v/>
      </c>
      <c r="Q846" s="7" t="str">
        <f t="shared" si="148"/>
        <v/>
      </c>
      <c r="R846" s="7" t="str">
        <f t="shared" si="149"/>
        <v/>
      </c>
      <c r="S846" s="7" t="str">
        <f t="shared" si="150"/>
        <v/>
      </c>
      <c r="T846" s="7" t="str">
        <f t="shared" si="151"/>
        <v/>
      </c>
      <c r="U846" s="7" t="str">
        <f t="shared" si="152"/>
        <v/>
      </c>
      <c r="V846" s="7" t="str">
        <f t="shared" si="153"/>
        <v/>
      </c>
      <c r="W846" s="60" t="str">
        <f>IF(ISNUMBER(V846),IF(ISNA(VLOOKUP(I846,'Distances Lookup Table'!D:E,2,FALSE)),V846*'General Settings'!$F$6,IF(VLOOKUP(I846,'Distances Lookup Table'!D:E,2,FALSE)="",V846*'General Settings'!$F$6,VLOOKUP(I846,'Distances Lookup Table'!D:E,2,FALSE))),"")</f>
        <v/>
      </c>
      <c r="X846" s="18" t="str">
        <f>IF(D846&lt;&gt;"",'Workers Settings'!H846,"")</f>
        <v/>
      </c>
      <c r="Y846" s="18" t="str">
        <f>IF(D846&lt;&gt;"",'Workers Settings'!I846,"")</f>
        <v/>
      </c>
      <c r="Z846" s="29" t="str">
        <f>IF('Workers Settings'!L846&lt;&gt;"",'Workers Settings'!L846,'Workers Settings'!K846)</f>
        <v/>
      </c>
      <c r="AA846" s="29" t="str">
        <f>IF(D846&lt;&gt;"",IF('Workers Settings'!L846&lt;&gt;"",'Workers Settings'!L846,'Workers Settings'!K846),"")</f>
        <v/>
      </c>
    </row>
    <row r="847" spans="1:27" x14ac:dyDescent="0.25">
      <c r="A847" s="7">
        <f t="shared" si="144"/>
        <v>843</v>
      </c>
      <c r="B847" s="7" t="str">
        <f>IF('Workers Settings'!B847&lt;&gt;"",'Workers Settings'!B847,"")</f>
        <v/>
      </c>
      <c r="C847" s="7" t="str">
        <f>IF('Workers Settings'!C847&lt;&gt;"",'Workers Settings'!C847,"")</f>
        <v/>
      </c>
      <c r="D847" s="17"/>
      <c r="E847" s="17"/>
      <c r="F847" s="17"/>
      <c r="G847" s="7" t="str">
        <f>IF(D847&lt;&gt;"",IF('Workers Settings'!D847="","",'Workers Settings'!D847),"")</f>
        <v/>
      </c>
      <c r="H847" s="7" t="str">
        <f>IF(D847&lt;&gt;"",'Workers Settings'!E847,"")</f>
        <v/>
      </c>
      <c r="I847" s="7" t="str">
        <f t="shared" si="143"/>
        <v/>
      </c>
      <c r="J847" s="7" t="str">
        <f>IF('Workers Settings'!F847&lt;&gt;"",'Workers Settings'!F847,"")</f>
        <v/>
      </c>
      <c r="K847" s="7" t="str">
        <f>IF('Workers Settings'!G847&lt;&gt;"",'Workers Settings'!G847,"")</f>
        <v/>
      </c>
      <c r="L847" s="7" t="str">
        <f>IF(D847="","",IF(VLOOKUP(D847,'Demand Locations'!B:D,2,FALSE)="","",VLOOKUP(D847,'Demand Locations'!B:D,2,FALSE)))</f>
        <v/>
      </c>
      <c r="M847" s="7" t="str">
        <f>IF(D847="","",IF(VLOOKUP(D847,'Demand Locations'!B:D,3,FALSE)="","",VLOOKUP(D847,'Demand Locations'!B:D,3,FALSE)))</f>
        <v/>
      </c>
      <c r="N847" s="7" t="str">
        <f t="shared" si="145"/>
        <v/>
      </c>
      <c r="O847" s="7" t="str">
        <f t="shared" si="146"/>
        <v/>
      </c>
      <c r="P847" s="7" t="str">
        <f t="shared" si="147"/>
        <v/>
      </c>
      <c r="Q847" s="7" t="str">
        <f t="shared" si="148"/>
        <v/>
      </c>
      <c r="R847" s="7" t="str">
        <f t="shared" si="149"/>
        <v/>
      </c>
      <c r="S847" s="7" t="str">
        <f t="shared" si="150"/>
        <v/>
      </c>
      <c r="T847" s="7" t="str">
        <f t="shared" si="151"/>
        <v/>
      </c>
      <c r="U847" s="7" t="str">
        <f t="shared" si="152"/>
        <v/>
      </c>
      <c r="V847" s="7" t="str">
        <f t="shared" si="153"/>
        <v/>
      </c>
      <c r="W847" s="60" t="str">
        <f>IF(ISNUMBER(V847),IF(ISNA(VLOOKUP(I847,'Distances Lookup Table'!D:E,2,FALSE)),V847*'General Settings'!$F$6,IF(VLOOKUP(I847,'Distances Lookup Table'!D:E,2,FALSE)="",V847*'General Settings'!$F$6,VLOOKUP(I847,'Distances Lookup Table'!D:E,2,FALSE))),"")</f>
        <v/>
      </c>
      <c r="X847" s="18" t="str">
        <f>IF(D847&lt;&gt;"",'Workers Settings'!H847,"")</f>
        <v/>
      </c>
      <c r="Y847" s="18" t="str">
        <f>IF(D847&lt;&gt;"",'Workers Settings'!I847,"")</f>
        <v/>
      </c>
      <c r="Z847" s="29" t="str">
        <f>IF('Workers Settings'!L847&lt;&gt;"",'Workers Settings'!L847,'Workers Settings'!K847)</f>
        <v/>
      </c>
      <c r="AA847" s="29" t="str">
        <f>IF(D847&lt;&gt;"",IF('Workers Settings'!L847&lt;&gt;"",'Workers Settings'!L847,'Workers Settings'!K847),"")</f>
        <v/>
      </c>
    </row>
    <row r="848" spans="1:27" x14ac:dyDescent="0.25">
      <c r="A848" s="7">
        <f t="shared" si="144"/>
        <v>844</v>
      </c>
      <c r="B848" s="7" t="str">
        <f>IF('Workers Settings'!B848&lt;&gt;"",'Workers Settings'!B848,"")</f>
        <v/>
      </c>
      <c r="C848" s="7" t="str">
        <f>IF('Workers Settings'!C848&lt;&gt;"",'Workers Settings'!C848,"")</f>
        <v/>
      </c>
      <c r="D848" s="17"/>
      <c r="E848" s="17"/>
      <c r="F848" s="17"/>
      <c r="G848" s="7" t="str">
        <f>IF(D848&lt;&gt;"",IF('Workers Settings'!D848="","",'Workers Settings'!D848),"")</f>
        <v/>
      </c>
      <c r="H848" s="7" t="str">
        <f>IF(D848&lt;&gt;"",'Workers Settings'!E848,"")</f>
        <v/>
      </c>
      <c r="I848" s="7" t="str">
        <f t="shared" si="143"/>
        <v/>
      </c>
      <c r="J848" s="7" t="str">
        <f>IF('Workers Settings'!F848&lt;&gt;"",'Workers Settings'!F848,"")</f>
        <v/>
      </c>
      <c r="K848" s="7" t="str">
        <f>IF('Workers Settings'!G848&lt;&gt;"",'Workers Settings'!G848,"")</f>
        <v/>
      </c>
      <c r="L848" s="7" t="str">
        <f>IF(D848="","",IF(VLOOKUP(D848,'Demand Locations'!B:D,2,FALSE)="","",VLOOKUP(D848,'Demand Locations'!B:D,2,FALSE)))</f>
        <v/>
      </c>
      <c r="M848" s="7" t="str">
        <f>IF(D848="","",IF(VLOOKUP(D848,'Demand Locations'!B:D,3,FALSE)="","",VLOOKUP(D848,'Demand Locations'!B:D,3,FALSE)))</f>
        <v/>
      </c>
      <c r="N848" s="7" t="str">
        <f t="shared" si="145"/>
        <v/>
      </c>
      <c r="O848" s="7" t="str">
        <f t="shared" si="146"/>
        <v/>
      </c>
      <c r="P848" s="7" t="str">
        <f t="shared" si="147"/>
        <v/>
      </c>
      <c r="Q848" s="7" t="str">
        <f t="shared" si="148"/>
        <v/>
      </c>
      <c r="R848" s="7" t="str">
        <f t="shared" si="149"/>
        <v/>
      </c>
      <c r="S848" s="7" t="str">
        <f t="shared" si="150"/>
        <v/>
      </c>
      <c r="T848" s="7" t="str">
        <f t="shared" si="151"/>
        <v/>
      </c>
      <c r="U848" s="7" t="str">
        <f t="shared" si="152"/>
        <v/>
      </c>
      <c r="V848" s="7" t="str">
        <f t="shared" si="153"/>
        <v/>
      </c>
      <c r="W848" s="60" t="str">
        <f>IF(ISNUMBER(V848),IF(ISNA(VLOOKUP(I848,'Distances Lookup Table'!D:E,2,FALSE)),V848*'General Settings'!$F$6,IF(VLOOKUP(I848,'Distances Lookup Table'!D:E,2,FALSE)="",V848*'General Settings'!$F$6,VLOOKUP(I848,'Distances Lookup Table'!D:E,2,FALSE))),"")</f>
        <v/>
      </c>
      <c r="X848" s="18" t="str">
        <f>IF(D848&lt;&gt;"",'Workers Settings'!H848,"")</f>
        <v/>
      </c>
      <c r="Y848" s="18" t="str">
        <f>IF(D848&lt;&gt;"",'Workers Settings'!I848,"")</f>
        <v/>
      </c>
      <c r="Z848" s="29" t="str">
        <f>IF('Workers Settings'!L848&lt;&gt;"",'Workers Settings'!L848,'Workers Settings'!K848)</f>
        <v/>
      </c>
      <c r="AA848" s="29" t="str">
        <f>IF(D848&lt;&gt;"",IF('Workers Settings'!L848&lt;&gt;"",'Workers Settings'!L848,'Workers Settings'!K848),"")</f>
        <v/>
      </c>
    </row>
    <row r="849" spans="1:27" x14ac:dyDescent="0.25">
      <c r="A849" s="7">
        <f t="shared" si="144"/>
        <v>845</v>
      </c>
      <c r="B849" s="7" t="str">
        <f>IF('Workers Settings'!B849&lt;&gt;"",'Workers Settings'!B849,"")</f>
        <v/>
      </c>
      <c r="C849" s="7" t="str">
        <f>IF('Workers Settings'!C849&lt;&gt;"",'Workers Settings'!C849,"")</f>
        <v/>
      </c>
      <c r="D849" s="17"/>
      <c r="E849" s="17"/>
      <c r="F849" s="17"/>
      <c r="G849" s="7" t="str">
        <f>IF(D849&lt;&gt;"",IF('Workers Settings'!D849="","",'Workers Settings'!D849),"")</f>
        <v/>
      </c>
      <c r="H849" s="7" t="str">
        <f>IF(D849&lt;&gt;"",'Workers Settings'!E849,"")</f>
        <v/>
      </c>
      <c r="I849" s="7" t="str">
        <f t="shared" si="143"/>
        <v/>
      </c>
      <c r="J849" s="7" t="str">
        <f>IF('Workers Settings'!F849&lt;&gt;"",'Workers Settings'!F849,"")</f>
        <v/>
      </c>
      <c r="K849" s="7" t="str">
        <f>IF('Workers Settings'!G849&lt;&gt;"",'Workers Settings'!G849,"")</f>
        <v/>
      </c>
      <c r="L849" s="7" t="str">
        <f>IF(D849="","",IF(VLOOKUP(D849,'Demand Locations'!B:D,2,FALSE)="","",VLOOKUP(D849,'Demand Locations'!B:D,2,FALSE)))</f>
        <v/>
      </c>
      <c r="M849" s="7" t="str">
        <f>IF(D849="","",IF(VLOOKUP(D849,'Demand Locations'!B:D,3,FALSE)="","",VLOOKUP(D849,'Demand Locations'!B:D,3,FALSE)))</f>
        <v/>
      </c>
      <c r="N849" s="7" t="str">
        <f t="shared" si="145"/>
        <v/>
      </c>
      <c r="O849" s="7" t="str">
        <f t="shared" si="146"/>
        <v/>
      </c>
      <c r="P849" s="7" t="str">
        <f t="shared" si="147"/>
        <v/>
      </c>
      <c r="Q849" s="7" t="str">
        <f t="shared" si="148"/>
        <v/>
      </c>
      <c r="R849" s="7" t="str">
        <f t="shared" si="149"/>
        <v/>
      </c>
      <c r="S849" s="7" t="str">
        <f t="shared" si="150"/>
        <v/>
      </c>
      <c r="T849" s="7" t="str">
        <f t="shared" si="151"/>
        <v/>
      </c>
      <c r="U849" s="7" t="str">
        <f t="shared" si="152"/>
        <v/>
      </c>
      <c r="V849" s="7" t="str">
        <f t="shared" si="153"/>
        <v/>
      </c>
      <c r="W849" s="60" t="str">
        <f>IF(ISNUMBER(V849),IF(ISNA(VLOOKUP(I849,'Distances Lookup Table'!D:E,2,FALSE)),V849*'General Settings'!$F$6,IF(VLOOKUP(I849,'Distances Lookup Table'!D:E,2,FALSE)="",V849*'General Settings'!$F$6,VLOOKUP(I849,'Distances Lookup Table'!D:E,2,FALSE))),"")</f>
        <v/>
      </c>
      <c r="X849" s="18" t="str">
        <f>IF(D849&lt;&gt;"",'Workers Settings'!H849,"")</f>
        <v/>
      </c>
      <c r="Y849" s="18" t="str">
        <f>IF(D849&lt;&gt;"",'Workers Settings'!I849,"")</f>
        <v/>
      </c>
      <c r="Z849" s="29" t="str">
        <f>IF('Workers Settings'!L849&lt;&gt;"",'Workers Settings'!L849,'Workers Settings'!K849)</f>
        <v/>
      </c>
      <c r="AA849" s="29" t="str">
        <f>IF(D849&lt;&gt;"",IF('Workers Settings'!L849&lt;&gt;"",'Workers Settings'!L849,'Workers Settings'!K849),"")</f>
        <v/>
      </c>
    </row>
    <row r="850" spans="1:27" x14ac:dyDescent="0.25">
      <c r="A850" s="7">
        <f t="shared" si="144"/>
        <v>846</v>
      </c>
      <c r="B850" s="7" t="str">
        <f>IF('Workers Settings'!B850&lt;&gt;"",'Workers Settings'!B850,"")</f>
        <v/>
      </c>
      <c r="C850" s="7" t="str">
        <f>IF('Workers Settings'!C850&lt;&gt;"",'Workers Settings'!C850,"")</f>
        <v/>
      </c>
      <c r="D850" s="17"/>
      <c r="E850" s="17"/>
      <c r="F850" s="17"/>
      <c r="G850" s="7" t="str">
        <f>IF(D850&lt;&gt;"",IF('Workers Settings'!D850="","",'Workers Settings'!D850),"")</f>
        <v/>
      </c>
      <c r="H850" s="7" t="str">
        <f>IF(D850&lt;&gt;"",'Workers Settings'!E850,"")</f>
        <v/>
      </c>
      <c r="I850" s="7" t="str">
        <f t="shared" si="143"/>
        <v/>
      </c>
      <c r="J850" s="7" t="str">
        <f>IF('Workers Settings'!F850&lt;&gt;"",'Workers Settings'!F850,"")</f>
        <v/>
      </c>
      <c r="K850" s="7" t="str">
        <f>IF('Workers Settings'!G850&lt;&gt;"",'Workers Settings'!G850,"")</f>
        <v/>
      </c>
      <c r="L850" s="7" t="str">
        <f>IF(D850="","",IF(VLOOKUP(D850,'Demand Locations'!B:D,2,FALSE)="","",VLOOKUP(D850,'Demand Locations'!B:D,2,FALSE)))</f>
        <v/>
      </c>
      <c r="M850" s="7" t="str">
        <f>IF(D850="","",IF(VLOOKUP(D850,'Demand Locations'!B:D,3,FALSE)="","",VLOOKUP(D850,'Demand Locations'!B:D,3,FALSE)))</f>
        <v/>
      </c>
      <c r="N850" s="7" t="str">
        <f t="shared" si="145"/>
        <v/>
      </c>
      <c r="O850" s="7" t="str">
        <f t="shared" si="146"/>
        <v/>
      </c>
      <c r="P850" s="7" t="str">
        <f t="shared" si="147"/>
        <v/>
      </c>
      <c r="Q850" s="7" t="str">
        <f t="shared" si="148"/>
        <v/>
      </c>
      <c r="R850" s="7" t="str">
        <f t="shared" si="149"/>
        <v/>
      </c>
      <c r="S850" s="7" t="str">
        <f t="shared" si="150"/>
        <v/>
      </c>
      <c r="T850" s="7" t="str">
        <f t="shared" si="151"/>
        <v/>
      </c>
      <c r="U850" s="7" t="str">
        <f t="shared" si="152"/>
        <v/>
      </c>
      <c r="V850" s="7" t="str">
        <f t="shared" si="153"/>
        <v/>
      </c>
      <c r="W850" s="60" t="str">
        <f>IF(ISNUMBER(V850),IF(ISNA(VLOOKUP(I850,'Distances Lookup Table'!D:E,2,FALSE)),V850*'General Settings'!$F$6,IF(VLOOKUP(I850,'Distances Lookup Table'!D:E,2,FALSE)="",V850*'General Settings'!$F$6,VLOOKUP(I850,'Distances Lookup Table'!D:E,2,FALSE))),"")</f>
        <v/>
      </c>
      <c r="X850" s="18" t="str">
        <f>IF(D850&lt;&gt;"",'Workers Settings'!H850,"")</f>
        <v/>
      </c>
      <c r="Y850" s="18" t="str">
        <f>IF(D850&lt;&gt;"",'Workers Settings'!I850,"")</f>
        <v/>
      </c>
      <c r="Z850" s="29" t="str">
        <f>IF('Workers Settings'!L850&lt;&gt;"",'Workers Settings'!L850,'Workers Settings'!K850)</f>
        <v/>
      </c>
      <c r="AA850" s="29" t="str">
        <f>IF(D850&lt;&gt;"",IF('Workers Settings'!L850&lt;&gt;"",'Workers Settings'!L850,'Workers Settings'!K850),"")</f>
        <v/>
      </c>
    </row>
    <row r="851" spans="1:27" x14ac:dyDescent="0.25">
      <c r="A851" s="7">
        <f t="shared" si="144"/>
        <v>847</v>
      </c>
      <c r="B851" s="7" t="str">
        <f>IF('Workers Settings'!B851&lt;&gt;"",'Workers Settings'!B851,"")</f>
        <v/>
      </c>
      <c r="C851" s="7" t="str">
        <f>IF('Workers Settings'!C851&lt;&gt;"",'Workers Settings'!C851,"")</f>
        <v/>
      </c>
      <c r="D851" s="17"/>
      <c r="E851" s="17"/>
      <c r="F851" s="17"/>
      <c r="G851" s="7" t="str">
        <f>IF(D851&lt;&gt;"",IF('Workers Settings'!D851="","",'Workers Settings'!D851),"")</f>
        <v/>
      </c>
      <c r="H851" s="7" t="str">
        <f>IF(D851&lt;&gt;"",'Workers Settings'!E851,"")</f>
        <v/>
      </c>
      <c r="I851" s="7" t="str">
        <f t="shared" si="143"/>
        <v/>
      </c>
      <c r="J851" s="7" t="str">
        <f>IF('Workers Settings'!F851&lt;&gt;"",'Workers Settings'!F851,"")</f>
        <v/>
      </c>
      <c r="K851" s="7" t="str">
        <f>IF('Workers Settings'!G851&lt;&gt;"",'Workers Settings'!G851,"")</f>
        <v/>
      </c>
      <c r="L851" s="7" t="str">
        <f>IF(D851="","",IF(VLOOKUP(D851,'Demand Locations'!B:D,2,FALSE)="","",VLOOKUP(D851,'Demand Locations'!B:D,2,FALSE)))</f>
        <v/>
      </c>
      <c r="M851" s="7" t="str">
        <f>IF(D851="","",IF(VLOOKUP(D851,'Demand Locations'!B:D,3,FALSE)="","",VLOOKUP(D851,'Demand Locations'!B:D,3,FALSE)))</f>
        <v/>
      </c>
      <c r="N851" s="7" t="str">
        <f t="shared" si="145"/>
        <v/>
      </c>
      <c r="O851" s="7" t="str">
        <f t="shared" si="146"/>
        <v/>
      </c>
      <c r="P851" s="7" t="str">
        <f t="shared" si="147"/>
        <v/>
      </c>
      <c r="Q851" s="7" t="str">
        <f t="shared" si="148"/>
        <v/>
      </c>
      <c r="R851" s="7" t="str">
        <f t="shared" si="149"/>
        <v/>
      </c>
      <c r="S851" s="7" t="str">
        <f t="shared" si="150"/>
        <v/>
      </c>
      <c r="T851" s="7" t="str">
        <f t="shared" si="151"/>
        <v/>
      </c>
      <c r="U851" s="7" t="str">
        <f t="shared" si="152"/>
        <v/>
      </c>
      <c r="V851" s="7" t="str">
        <f t="shared" si="153"/>
        <v/>
      </c>
      <c r="W851" s="60" t="str">
        <f>IF(ISNUMBER(V851),IF(ISNA(VLOOKUP(I851,'Distances Lookup Table'!D:E,2,FALSE)),V851*'General Settings'!$F$6,IF(VLOOKUP(I851,'Distances Lookup Table'!D:E,2,FALSE)="",V851*'General Settings'!$F$6,VLOOKUP(I851,'Distances Lookup Table'!D:E,2,FALSE))),"")</f>
        <v/>
      </c>
      <c r="X851" s="18" t="str">
        <f>IF(D851&lt;&gt;"",'Workers Settings'!H851,"")</f>
        <v/>
      </c>
      <c r="Y851" s="18" t="str">
        <f>IF(D851&lt;&gt;"",'Workers Settings'!I851,"")</f>
        <v/>
      </c>
      <c r="Z851" s="29" t="str">
        <f>IF('Workers Settings'!L851&lt;&gt;"",'Workers Settings'!L851,'Workers Settings'!K851)</f>
        <v/>
      </c>
      <c r="AA851" s="29" t="str">
        <f>IF(D851&lt;&gt;"",IF('Workers Settings'!L851&lt;&gt;"",'Workers Settings'!L851,'Workers Settings'!K851),"")</f>
        <v/>
      </c>
    </row>
    <row r="852" spans="1:27" x14ac:dyDescent="0.25">
      <c r="A852" s="7">
        <f t="shared" si="144"/>
        <v>848</v>
      </c>
      <c r="B852" s="7" t="str">
        <f>IF('Workers Settings'!B852&lt;&gt;"",'Workers Settings'!B852,"")</f>
        <v/>
      </c>
      <c r="C852" s="7" t="str">
        <f>IF('Workers Settings'!C852&lt;&gt;"",'Workers Settings'!C852,"")</f>
        <v/>
      </c>
      <c r="D852" s="17"/>
      <c r="E852" s="17"/>
      <c r="F852" s="17"/>
      <c r="G852" s="7" t="str">
        <f>IF(D852&lt;&gt;"",IF('Workers Settings'!D852="","",'Workers Settings'!D852),"")</f>
        <v/>
      </c>
      <c r="H852" s="7" t="str">
        <f>IF(D852&lt;&gt;"",'Workers Settings'!E852,"")</f>
        <v/>
      </c>
      <c r="I852" s="7" t="str">
        <f t="shared" si="143"/>
        <v/>
      </c>
      <c r="J852" s="7" t="str">
        <f>IF('Workers Settings'!F852&lt;&gt;"",'Workers Settings'!F852,"")</f>
        <v/>
      </c>
      <c r="K852" s="7" t="str">
        <f>IF('Workers Settings'!G852&lt;&gt;"",'Workers Settings'!G852,"")</f>
        <v/>
      </c>
      <c r="L852" s="7" t="str">
        <f>IF(D852="","",IF(VLOOKUP(D852,'Demand Locations'!B:D,2,FALSE)="","",VLOOKUP(D852,'Demand Locations'!B:D,2,FALSE)))</f>
        <v/>
      </c>
      <c r="M852" s="7" t="str">
        <f>IF(D852="","",IF(VLOOKUP(D852,'Demand Locations'!B:D,3,FALSE)="","",VLOOKUP(D852,'Demand Locations'!B:D,3,FALSE)))</f>
        <v/>
      </c>
      <c r="N852" s="7" t="str">
        <f t="shared" si="145"/>
        <v/>
      </c>
      <c r="O852" s="7" t="str">
        <f t="shared" si="146"/>
        <v/>
      </c>
      <c r="P852" s="7" t="str">
        <f t="shared" si="147"/>
        <v/>
      </c>
      <c r="Q852" s="7" t="str">
        <f t="shared" si="148"/>
        <v/>
      </c>
      <c r="R852" s="7" t="str">
        <f t="shared" si="149"/>
        <v/>
      </c>
      <c r="S852" s="7" t="str">
        <f t="shared" si="150"/>
        <v/>
      </c>
      <c r="T852" s="7" t="str">
        <f t="shared" si="151"/>
        <v/>
      </c>
      <c r="U852" s="7" t="str">
        <f t="shared" si="152"/>
        <v/>
      </c>
      <c r="V852" s="7" t="str">
        <f t="shared" si="153"/>
        <v/>
      </c>
      <c r="W852" s="60" t="str">
        <f>IF(ISNUMBER(V852),IF(ISNA(VLOOKUP(I852,'Distances Lookup Table'!D:E,2,FALSE)),V852*'General Settings'!$F$6,IF(VLOOKUP(I852,'Distances Lookup Table'!D:E,2,FALSE)="",V852*'General Settings'!$F$6,VLOOKUP(I852,'Distances Lookup Table'!D:E,2,FALSE))),"")</f>
        <v/>
      </c>
      <c r="X852" s="18" t="str">
        <f>IF(D852&lt;&gt;"",'Workers Settings'!H852,"")</f>
        <v/>
      </c>
      <c r="Y852" s="18" t="str">
        <f>IF(D852&lt;&gt;"",'Workers Settings'!I852,"")</f>
        <v/>
      </c>
      <c r="Z852" s="29" t="str">
        <f>IF('Workers Settings'!L852&lt;&gt;"",'Workers Settings'!L852,'Workers Settings'!K852)</f>
        <v/>
      </c>
      <c r="AA852" s="29" t="str">
        <f>IF(D852&lt;&gt;"",IF('Workers Settings'!L852&lt;&gt;"",'Workers Settings'!L852,'Workers Settings'!K852),"")</f>
        <v/>
      </c>
    </row>
    <row r="853" spans="1:27" x14ac:dyDescent="0.25">
      <c r="A853" s="7">
        <f t="shared" si="144"/>
        <v>849</v>
      </c>
      <c r="B853" s="7" t="str">
        <f>IF('Workers Settings'!B853&lt;&gt;"",'Workers Settings'!B853,"")</f>
        <v/>
      </c>
      <c r="C853" s="7" t="str">
        <f>IF('Workers Settings'!C853&lt;&gt;"",'Workers Settings'!C853,"")</f>
        <v/>
      </c>
      <c r="D853" s="17"/>
      <c r="E853" s="17"/>
      <c r="F853" s="17"/>
      <c r="G853" s="7" t="str">
        <f>IF(D853&lt;&gt;"",IF('Workers Settings'!D853="","",'Workers Settings'!D853),"")</f>
        <v/>
      </c>
      <c r="H853" s="7" t="str">
        <f>IF(D853&lt;&gt;"",'Workers Settings'!E853,"")</f>
        <v/>
      </c>
      <c r="I853" s="7" t="str">
        <f t="shared" si="143"/>
        <v/>
      </c>
      <c r="J853" s="7" t="str">
        <f>IF('Workers Settings'!F853&lt;&gt;"",'Workers Settings'!F853,"")</f>
        <v/>
      </c>
      <c r="K853" s="7" t="str">
        <f>IF('Workers Settings'!G853&lt;&gt;"",'Workers Settings'!G853,"")</f>
        <v/>
      </c>
      <c r="L853" s="7" t="str">
        <f>IF(D853="","",IF(VLOOKUP(D853,'Demand Locations'!B:D,2,FALSE)="","",VLOOKUP(D853,'Demand Locations'!B:D,2,FALSE)))</f>
        <v/>
      </c>
      <c r="M853" s="7" t="str">
        <f>IF(D853="","",IF(VLOOKUP(D853,'Demand Locations'!B:D,3,FALSE)="","",VLOOKUP(D853,'Demand Locations'!B:D,3,FALSE)))</f>
        <v/>
      </c>
      <c r="N853" s="7" t="str">
        <f t="shared" si="145"/>
        <v/>
      </c>
      <c r="O853" s="7" t="str">
        <f t="shared" si="146"/>
        <v/>
      </c>
      <c r="P853" s="7" t="str">
        <f t="shared" si="147"/>
        <v/>
      </c>
      <c r="Q853" s="7" t="str">
        <f t="shared" si="148"/>
        <v/>
      </c>
      <c r="R853" s="7" t="str">
        <f t="shared" si="149"/>
        <v/>
      </c>
      <c r="S853" s="7" t="str">
        <f t="shared" si="150"/>
        <v/>
      </c>
      <c r="T853" s="7" t="str">
        <f t="shared" si="151"/>
        <v/>
      </c>
      <c r="U853" s="7" t="str">
        <f t="shared" si="152"/>
        <v/>
      </c>
      <c r="V853" s="7" t="str">
        <f t="shared" si="153"/>
        <v/>
      </c>
      <c r="W853" s="60" t="str">
        <f>IF(ISNUMBER(V853),IF(ISNA(VLOOKUP(I853,'Distances Lookup Table'!D:E,2,FALSE)),V853*'General Settings'!$F$6,IF(VLOOKUP(I853,'Distances Lookup Table'!D:E,2,FALSE)="",V853*'General Settings'!$F$6,VLOOKUP(I853,'Distances Lookup Table'!D:E,2,FALSE))),"")</f>
        <v/>
      </c>
      <c r="X853" s="18" t="str">
        <f>IF(D853&lt;&gt;"",'Workers Settings'!H853,"")</f>
        <v/>
      </c>
      <c r="Y853" s="18" t="str">
        <f>IF(D853&lt;&gt;"",'Workers Settings'!I853,"")</f>
        <v/>
      </c>
      <c r="Z853" s="29" t="str">
        <f>IF('Workers Settings'!L853&lt;&gt;"",'Workers Settings'!L853,'Workers Settings'!K853)</f>
        <v/>
      </c>
      <c r="AA853" s="29" t="str">
        <f>IF(D853&lt;&gt;"",IF('Workers Settings'!L853&lt;&gt;"",'Workers Settings'!L853,'Workers Settings'!K853),"")</f>
        <v/>
      </c>
    </row>
    <row r="854" spans="1:27" x14ac:dyDescent="0.25">
      <c r="A854" s="7">
        <f t="shared" si="144"/>
        <v>850</v>
      </c>
      <c r="B854" s="7" t="str">
        <f>IF('Workers Settings'!B854&lt;&gt;"",'Workers Settings'!B854,"")</f>
        <v/>
      </c>
      <c r="C854" s="7" t="str">
        <f>IF('Workers Settings'!C854&lt;&gt;"",'Workers Settings'!C854,"")</f>
        <v/>
      </c>
      <c r="D854" s="17"/>
      <c r="E854" s="17"/>
      <c r="F854" s="17"/>
      <c r="G854" s="7" t="str">
        <f>IF(D854&lt;&gt;"",IF('Workers Settings'!D854="","",'Workers Settings'!D854),"")</f>
        <v/>
      </c>
      <c r="H854" s="7" t="str">
        <f>IF(D854&lt;&gt;"",'Workers Settings'!E854,"")</f>
        <v/>
      </c>
      <c r="I854" s="7" t="str">
        <f t="shared" si="143"/>
        <v/>
      </c>
      <c r="J854" s="7" t="str">
        <f>IF('Workers Settings'!F854&lt;&gt;"",'Workers Settings'!F854,"")</f>
        <v/>
      </c>
      <c r="K854" s="7" t="str">
        <f>IF('Workers Settings'!G854&lt;&gt;"",'Workers Settings'!G854,"")</f>
        <v/>
      </c>
      <c r="L854" s="7" t="str">
        <f>IF(D854="","",IF(VLOOKUP(D854,'Demand Locations'!B:D,2,FALSE)="","",VLOOKUP(D854,'Demand Locations'!B:D,2,FALSE)))</f>
        <v/>
      </c>
      <c r="M854" s="7" t="str">
        <f>IF(D854="","",IF(VLOOKUP(D854,'Demand Locations'!B:D,3,FALSE)="","",VLOOKUP(D854,'Demand Locations'!B:D,3,FALSE)))</f>
        <v/>
      </c>
      <c r="N854" s="7" t="str">
        <f t="shared" si="145"/>
        <v/>
      </c>
      <c r="O854" s="7" t="str">
        <f t="shared" si="146"/>
        <v/>
      </c>
      <c r="P854" s="7" t="str">
        <f t="shared" si="147"/>
        <v/>
      </c>
      <c r="Q854" s="7" t="str">
        <f t="shared" si="148"/>
        <v/>
      </c>
      <c r="R854" s="7" t="str">
        <f t="shared" si="149"/>
        <v/>
      </c>
      <c r="S854" s="7" t="str">
        <f t="shared" si="150"/>
        <v/>
      </c>
      <c r="T854" s="7" t="str">
        <f t="shared" si="151"/>
        <v/>
      </c>
      <c r="U854" s="7" t="str">
        <f t="shared" si="152"/>
        <v/>
      </c>
      <c r="V854" s="7" t="str">
        <f t="shared" si="153"/>
        <v/>
      </c>
      <c r="W854" s="60" t="str">
        <f>IF(ISNUMBER(V854),IF(ISNA(VLOOKUP(I854,'Distances Lookup Table'!D:E,2,FALSE)),V854*'General Settings'!$F$6,IF(VLOOKUP(I854,'Distances Lookup Table'!D:E,2,FALSE)="",V854*'General Settings'!$F$6,VLOOKUP(I854,'Distances Lookup Table'!D:E,2,FALSE))),"")</f>
        <v/>
      </c>
      <c r="X854" s="18" t="str">
        <f>IF(D854&lt;&gt;"",'Workers Settings'!H854,"")</f>
        <v/>
      </c>
      <c r="Y854" s="18" t="str">
        <f>IF(D854&lt;&gt;"",'Workers Settings'!I854,"")</f>
        <v/>
      </c>
      <c r="Z854" s="29" t="str">
        <f>IF('Workers Settings'!L854&lt;&gt;"",'Workers Settings'!L854,'Workers Settings'!K854)</f>
        <v/>
      </c>
      <c r="AA854" s="29" t="str">
        <f>IF(D854&lt;&gt;"",IF('Workers Settings'!L854&lt;&gt;"",'Workers Settings'!L854,'Workers Settings'!K854),"")</f>
        <v/>
      </c>
    </row>
    <row r="855" spans="1:27" x14ac:dyDescent="0.25">
      <c r="A855" s="7">
        <f t="shared" si="144"/>
        <v>851</v>
      </c>
      <c r="B855" s="7" t="str">
        <f>IF('Workers Settings'!B855&lt;&gt;"",'Workers Settings'!B855,"")</f>
        <v/>
      </c>
      <c r="C855" s="7" t="str">
        <f>IF('Workers Settings'!C855&lt;&gt;"",'Workers Settings'!C855,"")</f>
        <v/>
      </c>
      <c r="D855" s="17"/>
      <c r="E855" s="17"/>
      <c r="F855" s="17"/>
      <c r="G855" s="7" t="str">
        <f>IF(D855&lt;&gt;"",IF('Workers Settings'!D855="","",'Workers Settings'!D855),"")</f>
        <v/>
      </c>
      <c r="H855" s="7" t="str">
        <f>IF(D855&lt;&gt;"",'Workers Settings'!E855,"")</f>
        <v/>
      </c>
      <c r="I855" s="7" t="str">
        <f t="shared" si="143"/>
        <v/>
      </c>
      <c r="J855" s="7" t="str">
        <f>IF('Workers Settings'!F855&lt;&gt;"",'Workers Settings'!F855,"")</f>
        <v/>
      </c>
      <c r="K855" s="7" t="str">
        <f>IF('Workers Settings'!G855&lt;&gt;"",'Workers Settings'!G855,"")</f>
        <v/>
      </c>
      <c r="L855" s="7" t="str">
        <f>IF(D855="","",IF(VLOOKUP(D855,'Demand Locations'!B:D,2,FALSE)="","",VLOOKUP(D855,'Demand Locations'!B:D,2,FALSE)))</f>
        <v/>
      </c>
      <c r="M855" s="7" t="str">
        <f>IF(D855="","",IF(VLOOKUP(D855,'Demand Locations'!B:D,3,FALSE)="","",VLOOKUP(D855,'Demand Locations'!B:D,3,FALSE)))</f>
        <v/>
      </c>
      <c r="N855" s="7" t="str">
        <f t="shared" si="145"/>
        <v/>
      </c>
      <c r="O855" s="7" t="str">
        <f t="shared" si="146"/>
        <v/>
      </c>
      <c r="P855" s="7" t="str">
        <f t="shared" si="147"/>
        <v/>
      </c>
      <c r="Q855" s="7" t="str">
        <f t="shared" si="148"/>
        <v/>
      </c>
      <c r="R855" s="7" t="str">
        <f t="shared" si="149"/>
        <v/>
      </c>
      <c r="S855" s="7" t="str">
        <f t="shared" si="150"/>
        <v/>
      </c>
      <c r="T855" s="7" t="str">
        <f t="shared" si="151"/>
        <v/>
      </c>
      <c r="U855" s="7" t="str">
        <f t="shared" si="152"/>
        <v/>
      </c>
      <c r="V855" s="7" t="str">
        <f t="shared" si="153"/>
        <v/>
      </c>
      <c r="W855" s="60" t="str">
        <f>IF(ISNUMBER(V855),IF(ISNA(VLOOKUP(I855,'Distances Lookup Table'!D:E,2,FALSE)),V855*'General Settings'!$F$6,IF(VLOOKUP(I855,'Distances Lookup Table'!D:E,2,FALSE)="",V855*'General Settings'!$F$6,VLOOKUP(I855,'Distances Lookup Table'!D:E,2,FALSE))),"")</f>
        <v/>
      </c>
      <c r="X855" s="18" t="str">
        <f>IF(D855&lt;&gt;"",'Workers Settings'!H855,"")</f>
        <v/>
      </c>
      <c r="Y855" s="18" t="str">
        <f>IF(D855&lt;&gt;"",'Workers Settings'!I855,"")</f>
        <v/>
      </c>
      <c r="Z855" s="29" t="str">
        <f>IF('Workers Settings'!L855&lt;&gt;"",'Workers Settings'!L855,'Workers Settings'!K855)</f>
        <v/>
      </c>
      <c r="AA855" s="29" t="str">
        <f>IF(D855&lt;&gt;"",IF('Workers Settings'!L855&lt;&gt;"",'Workers Settings'!L855,'Workers Settings'!K855),"")</f>
        <v/>
      </c>
    </row>
    <row r="856" spans="1:27" x14ac:dyDescent="0.25">
      <c r="A856" s="7">
        <f t="shared" si="144"/>
        <v>852</v>
      </c>
      <c r="B856" s="7" t="str">
        <f>IF('Workers Settings'!B856&lt;&gt;"",'Workers Settings'!B856,"")</f>
        <v/>
      </c>
      <c r="C856" s="7" t="str">
        <f>IF('Workers Settings'!C856&lt;&gt;"",'Workers Settings'!C856,"")</f>
        <v/>
      </c>
      <c r="D856" s="17"/>
      <c r="E856" s="17"/>
      <c r="F856" s="17"/>
      <c r="G856" s="7" t="str">
        <f>IF(D856&lt;&gt;"",IF('Workers Settings'!D856="","",'Workers Settings'!D856),"")</f>
        <v/>
      </c>
      <c r="H856" s="7" t="str">
        <f>IF(D856&lt;&gt;"",'Workers Settings'!E856,"")</f>
        <v/>
      </c>
      <c r="I856" s="7" t="str">
        <f t="shared" si="143"/>
        <v/>
      </c>
      <c r="J856" s="7" t="str">
        <f>IF('Workers Settings'!F856&lt;&gt;"",'Workers Settings'!F856,"")</f>
        <v/>
      </c>
      <c r="K856" s="7" t="str">
        <f>IF('Workers Settings'!G856&lt;&gt;"",'Workers Settings'!G856,"")</f>
        <v/>
      </c>
      <c r="L856" s="7" t="str">
        <f>IF(D856="","",IF(VLOOKUP(D856,'Demand Locations'!B:D,2,FALSE)="","",VLOOKUP(D856,'Demand Locations'!B:D,2,FALSE)))</f>
        <v/>
      </c>
      <c r="M856" s="7" t="str">
        <f>IF(D856="","",IF(VLOOKUP(D856,'Demand Locations'!B:D,3,FALSE)="","",VLOOKUP(D856,'Demand Locations'!B:D,3,FALSE)))</f>
        <v/>
      </c>
      <c r="N856" s="7" t="str">
        <f t="shared" si="145"/>
        <v/>
      </c>
      <c r="O856" s="7" t="str">
        <f t="shared" si="146"/>
        <v/>
      </c>
      <c r="P856" s="7" t="str">
        <f t="shared" si="147"/>
        <v/>
      </c>
      <c r="Q856" s="7" t="str">
        <f t="shared" si="148"/>
        <v/>
      </c>
      <c r="R856" s="7" t="str">
        <f t="shared" si="149"/>
        <v/>
      </c>
      <c r="S856" s="7" t="str">
        <f t="shared" si="150"/>
        <v/>
      </c>
      <c r="T856" s="7" t="str">
        <f t="shared" si="151"/>
        <v/>
      </c>
      <c r="U856" s="7" t="str">
        <f t="shared" si="152"/>
        <v/>
      </c>
      <c r="V856" s="7" t="str">
        <f t="shared" si="153"/>
        <v/>
      </c>
      <c r="W856" s="60" t="str">
        <f>IF(ISNUMBER(V856),IF(ISNA(VLOOKUP(I856,'Distances Lookup Table'!D:E,2,FALSE)),V856*'General Settings'!$F$6,IF(VLOOKUP(I856,'Distances Lookup Table'!D:E,2,FALSE)="",V856*'General Settings'!$F$6,VLOOKUP(I856,'Distances Lookup Table'!D:E,2,FALSE))),"")</f>
        <v/>
      </c>
      <c r="X856" s="18" t="str">
        <f>IF(D856&lt;&gt;"",'Workers Settings'!H856,"")</f>
        <v/>
      </c>
      <c r="Y856" s="18" t="str">
        <f>IF(D856&lt;&gt;"",'Workers Settings'!I856,"")</f>
        <v/>
      </c>
      <c r="Z856" s="29" t="str">
        <f>IF('Workers Settings'!L856&lt;&gt;"",'Workers Settings'!L856,'Workers Settings'!K856)</f>
        <v/>
      </c>
      <c r="AA856" s="29" t="str">
        <f>IF(D856&lt;&gt;"",IF('Workers Settings'!L856&lt;&gt;"",'Workers Settings'!L856,'Workers Settings'!K856),"")</f>
        <v/>
      </c>
    </row>
    <row r="857" spans="1:27" x14ac:dyDescent="0.25">
      <c r="A857" s="7">
        <f t="shared" si="144"/>
        <v>853</v>
      </c>
      <c r="B857" s="7" t="str">
        <f>IF('Workers Settings'!B857&lt;&gt;"",'Workers Settings'!B857,"")</f>
        <v/>
      </c>
      <c r="C857" s="7" t="str">
        <f>IF('Workers Settings'!C857&lt;&gt;"",'Workers Settings'!C857,"")</f>
        <v/>
      </c>
      <c r="D857" s="17"/>
      <c r="E857" s="17"/>
      <c r="F857" s="17"/>
      <c r="G857" s="7" t="str">
        <f>IF(D857&lt;&gt;"",IF('Workers Settings'!D857="","",'Workers Settings'!D857),"")</f>
        <v/>
      </c>
      <c r="H857" s="7" t="str">
        <f>IF(D857&lt;&gt;"",'Workers Settings'!E857,"")</f>
        <v/>
      </c>
      <c r="I857" s="7" t="str">
        <f t="shared" si="143"/>
        <v/>
      </c>
      <c r="J857" s="7" t="str">
        <f>IF('Workers Settings'!F857&lt;&gt;"",'Workers Settings'!F857,"")</f>
        <v/>
      </c>
      <c r="K857" s="7" t="str">
        <f>IF('Workers Settings'!G857&lt;&gt;"",'Workers Settings'!G857,"")</f>
        <v/>
      </c>
      <c r="L857" s="7" t="str">
        <f>IF(D857="","",IF(VLOOKUP(D857,'Demand Locations'!B:D,2,FALSE)="","",VLOOKUP(D857,'Demand Locations'!B:D,2,FALSE)))</f>
        <v/>
      </c>
      <c r="M857" s="7" t="str">
        <f>IF(D857="","",IF(VLOOKUP(D857,'Demand Locations'!B:D,3,FALSE)="","",VLOOKUP(D857,'Demand Locations'!B:D,3,FALSE)))</f>
        <v/>
      </c>
      <c r="N857" s="7" t="str">
        <f t="shared" si="145"/>
        <v/>
      </c>
      <c r="O857" s="7" t="str">
        <f t="shared" si="146"/>
        <v/>
      </c>
      <c r="P857" s="7" t="str">
        <f t="shared" si="147"/>
        <v/>
      </c>
      <c r="Q857" s="7" t="str">
        <f t="shared" si="148"/>
        <v/>
      </c>
      <c r="R857" s="7" t="str">
        <f t="shared" si="149"/>
        <v/>
      </c>
      <c r="S857" s="7" t="str">
        <f t="shared" si="150"/>
        <v/>
      </c>
      <c r="T857" s="7" t="str">
        <f t="shared" si="151"/>
        <v/>
      </c>
      <c r="U857" s="7" t="str">
        <f t="shared" si="152"/>
        <v/>
      </c>
      <c r="V857" s="7" t="str">
        <f t="shared" si="153"/>
        <v/>
      </c>
      <c r="W857" s="60" t="str">
        <f>IF(ISNUMBER(V857),IF(ISNA(VLOOKUP(I857,'Distances Lookup Table'!D:E,2,FALSE)),V857*'General Settings'!$F$6,IF(VLOOKUP(I857,'Distances Lookup Table'!D:E,2,FALSE)="",V857*'General Settings'!$F$6,VLOOKUP(I857,'Distances Lookup Table'!D:E,2,FALSE))),"")</f>
        <v/>
      </c>
      <c r="X857" s="18" t="str">
        <f>IF(D857&lt;&gt;"",'Workers Settings'!H857,"")</f>
        <v/>
      </c>
      <c r="Y857" s="18" t="str">
        <f>IF(D857&lt;&gt;"",'Workers Settings'!I857,"")</f>
        <v/>
      </c>
      <c r="Z857" s="29" t="str">
        <f>IF('Workers Settings'!L857&lt;&gt;"",'Workers Settings'!L857,'Workers Settings'!K857)</f>
        <v/>
      </c>
      <c r="AA857" s="29" t="str">
        <f>IF(D857&lt;&gt;"",IF('Workers Settings'!L857&lt;&gt;"",'Workers Settings'!L857,'Workers Settings'!K857),"")</f>
        <v/>
      </c>
    </row>
    <row r="858" spans="1:27" x14ac:dyDescent="0.25">
      <c r="A858" s="7">
        <f t="shared" si="144"/>
        <v>854</v>
      </c>
      <c r="B858" s="7" t="str">
        <f>IF('Workers Settings'!B858&lt;&gt;"",'Workers Settings'!B858,"")</f>
        <v/>
      </c>
      <c r="C858" s="7" t="str">
        <f>IF('Workers Settings'!C858&lt;&gt;"",'Workers Settings'!C858,"")</f>
        <v/>
      </c>
      <c r="D858" s="17"/>
      <c r="E858" s="17"/>
      <c r="F858" s="17"/>
      <c r="G858" s="7" t="str">
        <f>IF(D858&lt;&gt;"",IF('Workers Settings'!D858="","",'Workers Settings'!D858),"")</f>
        <v/>
      </c>
      <c r="H858" s="7" t="str">
        <f>IF(D858&lt;&gt;"",'Workers Settings'!E858,"")</f>
        <v/>
      </c>
      <c r="I858" s="7" t="str">
        <f t="shared" si="143"/>
        <v/>
      </c>
      <c r="J858" s="7" t="str">
        <f>IF('Workers Settings'!F858&lt;&gt;"",'Workers Settings'!F858,"")</f>
        <v/>
      </c>
      <c r="K858" s="7" t="str">
        <f>IF('Workers Settings'!G858&lt;&gt;"",'Workers Settings'!G858,"")</f>
        <v/>
      </c>
      <c r="L858" s="7" t="str">
        <f>IF(D858="","",IF(VLOOKUP(D858,'Demand Locations'!B:D,2,FALSE)="","",VLOOKUP(D858,'Demand Locations'!B:D,2,FALSE)))</f>
        <v/>
      </c>
      <c r="M858" s="7" t="str">
        <f>IF(D858="","",IF(VLOOKUP(D858,'Demand Locations'!B:D,3,FALSE)="","",VLOOKUP(D858,'Demand Locations'!B:D,3,FALSE)))</f>
        <v/>
      </c>
      <c r="N858" s="7" t="str">
        <f t="shared" si="145"/>
        <v/>
      </c>
      <c r="O858" s="7" t="str">
        <f t="shared" si="146"/>
        <v/>
      </c>
      <c r="P858" s="7" t="str">
        <f t="shared" si="147"/>
        <v/>
      </c>
      <c r="Q858" s="7" t="str">
        <f t="shared" si="148"/>
        <v/>
      </c>
      <c r="R858" s="7" t="str">
        <f t="shared" si="149"/>
        <v/>
      </c>
      <c r="S858" s="7" t="str">
        <f t="shared" si="150"/>
        <v/>
      </c>
      <c r="T858" s="7" t="str">
        <f t="shared" si="151"/>
        <v/>
      </c>
      <c r="U858" s="7" t="str">
        <f t="shared" si="152"/>
        <v/>
      </c>
      <c r="V858" s="7" t="str">
        <f t="shared" si="153"/>
        <v/>
      </c>
      <c r="W858" s="60" t="str">
        <f>IF(ISNUMBER(V858),IF(ISNA(VLOOKUP(I858,'Distances Lookup Table'!D:E,2,FALSE)),V858*'General Settings'!$F$6,IF(VLOOKUP(I858,'Distances Lookup Table'!D:E,2,FALSE)="",V858*'General Settings'!$F$6,VLOOKUP(I858,'Distances Lookup Table'!D:E,2,FALSE))),"")</f>
        <v/>
      </c>
      <c r="X858" s="18" t="str">
        <f>IF(D858&lt;&gt;"",'Workers Settings'!H858,"")</f>
        <v/>
      </c>
      <c r="Y858" s="18" t="str">
        <f>IF(D858&lt;&gt;"",'Workers Settings'!I858,"")</f>
        <v/>
      </c>
      <c r="Z858" s="29" t="str">
        <f>IF('Workers Settings'!L858&lt;&gt;"",'Workers Settings'!L858,'Workers Settings'!K858)</f>
        <v/>
      </c>
      <c r="AA858" s="29" t="str">
        <f>IF(D858&lt;&gt;"",IF('Workers Settings'!L858&lt;&gt;"",'Workers Settings'!L858,'Workers Settings'!K858),"")</f>
        <v/>
      </c>
    </row>
    <row r="859" spans="1:27" x14ac:dyDescent="0.25">
      <c r="A859" s="7">
        <f t="shared" si="144"/>
        <v>855</v>
      </c>
      <c r="B859" s="7" t="str">
        <f>IF('Workers Settings'!B859&lt;&gt;"",'Workers Settings'!B859,"")</f>
        <v/>
      </c>
      <c r="C859" s="7" t="str">
        <f>IF('Workers Settings'!C859&lt;&gt;"",'Workers Settings'!C859,"")</f>
        <v/>
      </c>
      <c r="D859" s="17"/>
      <c r="E859" s="17"/>
      <c r="F859" s="17"/>
      <c r="G859" s="7" t="str">
        <f>IF(D859&lt;&gt;"",IF('Workers Settings'!D859="","",'Workers Settings'!D859),"")</f>
        <v/>
      </c>
      <c r="H859" s="7" t="str">
        <f>IF(D859&lt;&gt;"",'Workers Settings'!E859,"")</f>
        <v/>
      </c>
      <c r="I859" s="7" t="str">
        <f t="shared" si="143"/>
        <v/>
      </c>
      <c r="J859" s="7" t="str">
        <f>IF('Workers Settings'!F859&lt;&gt;"",'Workers Settings'!F859,"")</f>
        <v/>
      </c>
      <c r="K859" s="7" t="str">
        <f>IF('Workers Settings'!G859&lt;&gt;"",'Workers Settings'!G859,"")</f>
        <v/>
      </c>
      <c r="L859" s="7" t="str">
        <f>IF(D859="","",IF(VLOOKUP(D859,'Demand Locations'!B:D,2,FALSE)="","",VLOOKUP(D859,'Demand Locations'!B:D,2,FALSE)))</f>
        <v/>
      </c>
      <c r="M859" s="7" t="str">
        <f>IF(D859="","",IF(VLOOKUP(D859,'Demand Locations'!B:D,3,FALSE)="","",VLOOKUP(D859,'Demand Locations'!B:D,3,FALSE)))</f>
        <v/>
      </c>
      <c r="N859" s="7" t="str">
        <f t="shared" si="145"/>
        <v/>
      </c>
      <c r="O859" s="7" t="str">
        <f t="shared" si="146"/>
        <v/>
      </c>
      <c r="P859" s="7" t="str">
        <f t="shared" si="147"/>
        <v/>
      </c>
      <c r="Q859" s="7" t="str">
        <f t="shared" si="148"/>
        <v/>
      </c>
      <c r="R859" s="7" t="str">
        <f t="shared" si="149"/>
        <v/>
      </c>
      <c r="S859" s="7" t="str">
        <f t="shared" si="150"/>
        <v/>
      </c>
      <c r="T859" s="7" t="str">
        <f t="shared" si="151"/>
        <v/>
      </c>
      <c r="U859" s="7" t="str">
        <f t="shared" si="152"/>
        <v/>
      </c>
      <c r="V859" s="7" t="str">
        <f t="shared" si="153"/>
        <v/>
      </c>
      <c r="W859" s="60" t="str">
        <f>IF(ISNUMBER(V859),IF(ISNA(VLOOKUP(I859,'Distances Lookup Table'!D:E,2,FALSE)),V859*'General Settings'!$F$6,IF(VLOOKUP(I859,'Distances Lookup Table'!D:E,2,FALSE)="",V859*'General Settings'!$F$6,VLOOKUP(I859,'Distances Lookup Table'!D:E,2,FALSE))),"")</f>
        <v/>
      </c>
      <c r="X859" s="18" t="str">
        <f>IF(D859&lt;&gt;"",'Workers Settings'!H859,"")</f>
        <v/>
      </c>
      <c r="Y859" s="18" t="str">
        <f>IF(D859&lt;&gt;"",'Workers Settings'!I859,"")</f>
        <v/>
      </c>
      <c r="Z859" s="29" t="str">
        <f>IF('Workers Settings'!L859&lt;&gt;"",'Workers Settings'!L859,'Workers Settings'!K859)</f>
        <v/>
      </c>
      <c r="AA859" s="29" t="str">
        <f>IF(D859&lt;&gt;"",IF('Workers Settings'!L859&lt;&gt;"",'Workers Settings'!L859,'Workers Settings'!K859),"")</f>
        <v/>
      </c>
    </row>
    <row r="860" spans="1:27" x14ac:dyDescent="0.25">
      <c r="A860" s="7">
        <f t="shared" si="144"/>
        <v>856</v>
      </c>
      <c r="B860" s="7" t="str">
        <f>IF('Workers Settings'!B860&lt;&gt;"",'Workers Settings'!B860,"")</f>
        <v/>
      </c>
      <c r="C860" s="7" t="str">
        <f>IF('Workers Settings'!C860&lt;&gt;"",'Workers Settings'!C860,"")</f>
        <v/>
      </c>
      <c r="D860" s="17"/>
      <c r="E860" s="17"/>
      <c r="F860" s="17"/>
      <c r="G860" s="7" t="str">
        <f>IF(D860&lt;&gt;"",IF('Workers Settings'!D860="","",'Workers Settings'!D860),"")</f>
        <v/>
      </c>
      <c r="H860" s="7" t="str">
        <f>IF(D860&lt;&gt;"",'Workers Settings'!E860,"")</f>
        <v/>
      </c>
      <c r="I860" s="7" t="str">
        <f t="shared" si="143"/>
        <v/>
      </c>
      <c r="J860" s="7" t="str">
        <f>IF('Workers Settings'!F860&lt;&gt;"",'Workers Settings'!F860,"")</f>
        <v/>
      </c>
      <c r="K860" s="7" t="str">
        <f>IF('Workers Settings'!G860&lt;&gt;"",'Workers Settings'!G860,"")</f>
        <v/>
      </c>
      <c r="L860" s="7" t="str">
        <f>IF(D860="","",IF(VLOOKUP(D860,'Demand Locations'!B:D,2,FALSE)="","",VLOOKUP(D860,'Demand Locations'!B:D,2,FALSE)))</f>
        <v/>
      </c>
      <c r="M860" s="7" t="str">
        <f>IF(D860="","",IF(VLOOKUP(D860,'Demand Locations'!B:D,3,FALSE)="","",VLOOKUP(D860,'Demand Locations'!B:D,3,FALSE)))</f>
        <v/>
      </c>
      <c r="N860" s="7" t="str">
        <f t="shared" si="145"/>
        <v/>
      </c>
      <c r="O860" s="7" t="str">
        <f t="shared" si="146"/>
        <v/>
      </c>
      <c r="P860" s="7" t="str">
        <f t="shared" si="147"/>
        <v/>
      </c>
      <c r="Q860" s="7" t="str">
        <f t="shared" si="148"/>
        <v/>
      </c>
      <c r="R860" s="7" t="str">
        <f t="shared" si="149"/>
        <v/>
      </c>
      <c r="S860" s="7" t="str">
        <f t="shared" si="150"/>
        <v/>
      </c>
      <c r="T860" s="7" t="str">
        <f t="shared" si="151"/>
        <v/>
      </c>
      <c r="U860" s="7" t="str">
        <f t="shared" si="152"/>
        <v/>
      </c>
      <c r="V860" s="7" t="str">
        <f t="shared" si="153"/>
        <v/>
      </c>
      <c r="W860" s="60" t="str">
        <f>IF(ISNUMBER(V860),IF(ISNA(VLOOKUP(I860,'Distances Lookup Table'!D:E,2,FALSE)),V860*'General Settings'!$F$6,IF(VLOOKUP(I860,'Distances Lookup Table'!D:E,2,FALSE)="",V860*'General Settings'!$F$6,VLOOKUP(I860,'Distances Lookup Table'!D:E,2,FALSE))),"")</f>
        <v/>
      </c>
      <c r="X860" s="18" t="str">
        <f>IF(D860&lt;&gt;"",'Workers Settings'!H860,"")</f>
        <v/>
      </c>
      <c r="Y860" s="18" t="str">
        <f>IF(D860&lt;&gt;"",'Workers Settings'!I860,"")</f>
        <v/>
      </c>
      <c r="Z860" s="29" t="str">
        <f>IF('Workers Settings'!L860&lt;&gt;"",'Workers Settings'!L860,'Workers Settings'!K860)</f>
        <v/>
      </c>
      <c r="AA860" s="29" t="str">
        <f>IF(D860&lt;&gt;"",IF('Workers Settings'!L860&lt;&gt;"",'Workers Settings'!L860,'Workers Settings'!K860),"")</f>
        <v/>
      </c>
    </row>
    <row r="861" spans="1:27" x14ac:dyDescent="0.25">
      <c r="A861" s="7">
        <f t="shared" si="144"/>
        <v>857</v>
      </c>
      <c r="B861" s="7" t="str">
        <f>IF('Workers Settings'!B861&lt;&gt;"",'Workers Settings'!B861,"")</f>
        <v/>
      </c>
      <c r="C861" s="7" t="str">
        <f>IF('Workers Settings'!C861&lt;&gt;"",'Workers Settings'!C861,"")</f>
        <v/>
      </c>
      <c r="D861" s="17"/>
      <c r="E861" s="17"/>
      <c r="F861" s="17"/>
      <c r="G861" s="7" t="str">
        <f>IF(D861&lt;&gt;"",IF('Workers Settings'!D861="","",'Workers Settings'!D861),"")</f>
        <v/>
      </c>
      <c r="H861" s="7" t="str">
        <f>IF(D861&lt;&gt;"",'Workers Settings'!E861,"")</f>
        <v/>
      </c>
      <c r="I861" s="7" t="str">
        <f t="shared" si="143"/>
        <v/>
      </c>
      <c r="J861" s="7" t="str">
        <f>IF('Workers Settings'!F861&lt;&gt;"",'Workers Settings'!F861,"")</f>
        <v/>
      </c>
      <c r="K861" s="7" t="str">
        <f>IF('Workers Settings'!G861&lt;&gt;"",'Workers Settings'!G861,"")</f>
        <v/>
      </c>
      <c r="L861" s="7" t="str">
        <f>IF(D861="","",IF(VLOOKUP(D861,'Demand Locations'!B:D,2,FALSE)="","",VLOOKUP(D861,'Demand Locations'!B:D,2,FALSE)))</f>
        <v/>
      </c>
      <c r="M861" s="7" t="str">
        <f>IF(D861="","",IF(VLOOKUP(D861,'Demand Locations'!B:D,3,FALSE)="","",VLOOKUP(D861,'Demand Locations'!B:D,3,FALSE)))</f>
        <v/>
      </c>
      <c r="N861" s="7" t="str">
        <f t="shared" si="145"/>
        <v/>
      </c>
      <c r="O861" s="7" t="str">
        <f t="shared" si="146"/>
        <v/>
      </c>
      <c r="P861" s="7" t="str">
        <f t="shared" si="147"/>
        <v/>
      </c>
      <c r="Q861" s="7" t="str">
        <f t="shared" si="148"/>
        <v/>
      </c>
      <c r="R861" s="7" t="str">
        <f t="shared" si="149"/>
        <v/>
      </c>
      <c r="S861" s="7" t="str">
        <f t="shared" si="150"/>
        <v/>
      </c>
      <c r="T861" s="7" t="str">
        <f t="shared" si="151"/>
        <v/>
      </c>
      <c r="U861" s="7" t="str">
        <f t="shared" si="152"/>
        <v/>
      </c>
      <c r="V861" s="7" t="str">
        <f t="shared" si="153"/>
        <v/>
      </c>
      <c r="W861" s="60" t="str">
        <f>IF(ISNUMBER(V861),IF(ISNA(VLOOKUP(I861,'Distances Lookup Table'!D:E,2,FALSE)),V861*'General Settings'!$F$6,IF(VLOOKUP(I861,'Distances Lookup Table'!D:E,2,FALSE)="",V861*'General Settings'!$F$6,VLOOKUP(I861,'Distances Lookup Table'!D:E,2,FALSE))),"")</f>
        <v/>
      </c>
      <c r="X861" s="18" t="str">
        <f>IF(D861&lt;&gt;"",'Workers Settings'!H861,"")</f>
        <v/>
      </c>
      <c r="Y861" s="18" t="str">
        <f>IF(D861&lt;&gt;"",'Workers Settings'!I861,"")</f>
        <v/>
      </c>
      <c r="Z861" s="29" t="str">
        <f>IF('Workers Settings'!L861&lt;&gt;"",'Workers Settings'!L861,'Workers Settings'!K861)</f>
        <v/>
      </c>
      <c r="AA861" s="29" t="str">
        <f>IF(D861&lt;&gt;"",IF('Workers Settings'!L861&lt;&gt;"",'Workers Settings'!L861,'Workers Settings'!K861),"")</f>
        <v/>
      </c>
    </row>
    <row r="862" spans="1:27" x14ac:dyDescent="0.25">
      <c r="A862" s="7">
        <f t="shared" si="144"/>
        <v>858</v>
      </c>
      <c r="B862" s="7" t="str">
        <f>IF('Workers Settings'!B862&lt;&gt;"",'Workers Settings'!B862,"")</f>
        <v/>
      </c>
      <c r="C862" s="7" t="str">
        <f>IF('Workers Settings'!C862&lt;&gt;"",'Workers Settings'!C862,"")</f>
        <v/>
      </c>
      <c r="D862" s="17"/>
      <c r="E862" s="17"/>
      <c r="F862" s="17"/>
      <c r="G862" s="7" t="str">
        <f>IF(D862&lt;&gt;"",IF('Workers Settings'!D862="","",'Workers Settings'!D862),"")</f>
        <v/>
      </c>
      <c r="H862" s="7" t="str">
        <f>IF(D862&lt;&gt;"",'Workers Settings'!E862,"")</f>
        <v/>
      </c>
      <c r="I862" s="7" t="str">
        <f t="shared" si="143"/>
        <v/>
      </c>
      <c r="J862" s="7" t="str">
        <f>IF('Workers Settings'!F862&lt;&gt;"",'Workers Settings'!F862,"")</f>
        <v/>
      </c>
      <c r="K862" s="7" t="str">
        <f>IF('Workers Settings'!G862&lt;&gt;"",'Workers Settings'!G862,"")</f>
        <v/>
      </c>
      <c r="L862" s="7" t="str">
        <f>IF(D862="","",IF(VLOOKUP(D862,'Demand Locations'!B:D,2,FALSE)="","",VLOOKUP(D862,'Demand Locations'!B:D,2,FALSE)))</f>
        <v/>
      </c>
      <c r="M862" s="7" t="str">
        <f>IF(D862="","",IF(VLOOKUP(D862,'Demand Locations'!B:D,3,FALSE)="","",VLOOKUP(D862,'Demand Locations'!B:D,3,FALSE)))</f>
        <v/>
      </c>
      <c r="N862" s="7" t="str">
        <f t="shared" si="145"/>
        <v/>
      </c>
      <c r="O862" s="7" t="str">
        <f t="shared" si="146"/>
        <v/>
      </c>
      <c r="P862" s="7" t="str">
        <f t="shared" si="147"/>
        <v/>
      </c>
      <c r="Q862" s="7" t="str">
        <f t="shared" si="148"/>
        <v/>
      </c>
      <c r="R862" s="7" t="str">
        <f t="shared" si="149"/>
        <v/>
      </c>
      <c r="S862" s="7" t="str">
        <f t="shared" si="150"/>
        <v/>
      </c>
      <c r="T862" s="7" t="str">
        <f t="shared" si="151"/>
        <v/>
      </c>
      <c r="U862" s="7" t="str">
        <f t="shared" si="152"/>
        <v/>
      </c>
      <c r="V862" s="7" t="str">
        <f t="shared" si="153"/>
        <v/>
      </c>
      <c r="W862" s="60" t="str">
        <f>IF(ISNUMBER(V862),IF(ISNA(VLOOKUP(I862,'Distances Lookup Table'!D:E,2,FALSE)),V862*'General Settings'!$F$6,IF(VLOOKUP(I862,'Distances Lookup Table'!D:E,2,FALSE)="",V862*'General Settings'!$F$6,VLOOKUP(I862,'Distances Lookup Table'!D:E,2,FALSE))),"")</f>
        <v/>
      </c>
      <c r="X862" s="18" t="str">
        <f>IF(D862&lt;&gt;"",'Workers Settings'!H862,"")</f>
        <v/>
      </c>
      <c r="Y862" s="18" t="str">
        <f>IF(D862&lt;&gt;"",'Workers Settings'!I862,"")</f>
        <v/>
      </c>
      <c r="Z862" s="29" t="str">
        <f>IF('Workers Settings'!L862&lt;&gt;"",'Workers Settings'!L862,'Workers Settings'!K862)</f>
        <v/>
      </c>
      <c r="AA862" s="29" t="str">
        <f>IF(D862&lt;&gt;"",IF('Workers Settings'!L862&lt;&gt;"",'Workers Settings'!L862,'Workers Settings'!K862),"")</f>
        <v/>
      </c>
    </row>
    <row r="863" spans="1:27" x14ac:dyDescent="0.25">
      <c r="A863" s="7">
        <f t="shared" si="144"/>
        <v>859</v>
      </c>
      <c r="B863" s="7" t="str">
        <f>IF('Workers Settings'!B863&lt;&gt;"",'Workers Settings'!B863,"")</f>
        <v/>
      </c>
      <c r="C863" s="7" t="str">
        <f>IF('Workers Settings'!C863&lt;&gt;"",'Workers Settings'!C863,"")</f>
        <v/>
      </c>
      <c r="D863" s="17"/>
      <c r="E863" s="17"/>
      <c r="F863" s="17"/>
      <c r="G863" s="7" t="str">
        <f>IF(D863&lt;&gt;"",IF('Workers Settings'!D863="","",'Workers Settings'!D863),"")</f>
        <v/>
      </c>
      <c r="H863" s="7" t="str">
        <f>IF(D863&lt;&gt;"",'Workers Settings'!E863,"")</f>
        <v/>
      </c>
      <c r="I863" s="7" t="str">
        <f t="shared" si="143"/>
        <v/>
      </c>
      <c r="J863" s="7" t="str">
        <f>IF('Workers Settings'!F863&lt;&gt;"",'Workers Settings'!F863,"")</f>
        <v/>
      </c>
      <c r="K863" s="7" t="str">
        <f>IF('Workers Settings'!G863&lt;&gt;"",'Workers Settings'!G863,"")</f>
        <v/>
      </c>
      <c r="L863" s="7" t="str">
        <f>IF(D863="","",IF(VLOOKUP(D863,'Demand Locations'!B:D,2,FALSE)="","",VLOOKUP(D863,'Demand Locations'!B:D,2,FALSE)))</f>
        <v/>
      </c>
      <c r="M863" s="7" t="str">
        <f>IF(D863="","",IF(VLOOKUP(D863,'Demand Locations'!B:D,3,FALSE)="","",VLOOKUP(D863,'Demand Locations'!B:D,3,FALSE)))</f>
        <v/>
      </c>
      <c r="N863" s="7" t="str">
        <f t="shared" si="145"/>
        <v/>
      </c>
      <c r="O863" s="7" t="str">
        <f t="shared" si="146"/>
        <v/>
      </c>
      <c r="P863" s="7" t="str">
        <f t="shared" si="147"/>
        <v/>
      </c>
      <c r="Q863" s="7" t="str">
        <f t="shared" si="148"/>
        <v/>
      </c>
      <c r="R863" s="7" t="str">
        <f t="shared" si="149"/>
        <v/>
      </c>
      <c r="S863" s="7" t="str">
        <f t="shared" si="150"/>
        <v/>
      </c>
      <c r="T863" s="7" t="str">
        <f t="shared" si="151"/>
        <v/>
      </c>
      <c r="U863" s="7" t="str">
        <f t="shared" si="152"/>
        <v/>
      </c>
      <c r="V863" s="7" t="str">
        <f t="shared" si="153"/>
        <v/>
      </c>
      <c r="W863" s="60" t="str">
        <f>IF(ISNUMBER(V863),IF(ISNA(VLOOKUP(I863,'Distances Lookup Table'!D:E,2,FALSE)),V863*'General Settings'!$F$6,IF(VLOOKUP(I863,'Distances Lookup Table'!D:E,2,FALSE)="",V863*'General Settings'!$F$6,VLOOKUP(I863,'Distances Lookup Table'!D:E,2,FALSE))),"")</f>
        <v/>
      </c>
      <c r="X863" s="18" t="str">
        <f>IF(D863&lt;&gt;"",'Workers Settings'!H863,"")</f>
        <v/>
      </c>
      <c r="Y863" s="18" t="str">
        <f>IF(D863&lt;&gt;"",'Workers Settings'!I863,"")</f>
        <v/>
      </c>
      <c r="Z863" s="29" t="str">
        <f>IF('Workers Settings'!L863&lt;&gt;"",'Workers Settings'!L863,'Workers Settings'!K863)</f>
        <v/>
      </c>
      <c r="AA863" s="29" t="str">
        <f>IF(D863&lt;&gt;"",IF('Workers Settings'!L863&lt;&gt;"",'Workers Settings'!L863,'Workers Settings'!K863),"")</f>
        <v/>
      </c>
    </row>
    <row r="864" spans="1:27" x14ac:dyDescent="0.25">
      <c r="A864" s="7">
        <f t="shared" si="144"/>
        <v>860</v>
      </c>
      <c r="B864" s="7" t="str">
        <f>IF('Workers Settings'!B864&lt;&gt;"",'Workers Settings'!B864,"")</f>
        <v/>
      </c>
      <c r="C864" s="7" t="str">
        <f>IF('Workers Settings'!C864&lt;&gt;"",'Workers Settings'!C864,"")</f>
        <v/>
      </c>
      <c r="D864" s="17"/>
      <c r="E864" s="17"/>
      <c r="F864" s="17"/>
      <c r="G864" s="7" t="str">
        <f>IF(D864&lt;&gt;"",IF('Workers Settings'!D864="","",'Workers Settings'!D864),"")</f>
        <v/>
      </c>
      <c r="H864" s="7" t="str">
        <f>IF(D864&lt;&gt;"",'Workers Settings'!E864,"")</f>
        <v/>
      </c>
      <c r="I864" s="7" t="str">
        <f t="shared" si="143"/>
        <v/>
      </c>
      <c r="J864" s="7" t="str">
        <f>IF('Workers Settings'!F864&lt;&gt;"",'Workers Settings'!F864,"")</f>
        <v/>
      </c>
      <c r="K864" s="7" t="str">
        <f>IF('Workers Settings'!G864&lt;&gt;"",'Workers Settings'!G864,"")</f>
        <v/>
      </c>
      <c r="L864" s="7" t="str">
        <f>IF(D864="","",IF(VLOOKUP(D864,'Demand Locations'!B:D,2,FALSE)="","",VLOOKUP(D864,'Demand Locations'!B:D,2,FALSE)))</f>
        <v/>
      </c>
      <c r="M864" s="7" t="str">
        <f>IF(D864="","",IF(VLOOKUP(D864,'Demand Locations'!B:D,3,FALSE)="","",VLOOKUP(D864,'Demand Locations'!B:D,3,FALSE)))</f>
        <v/>
      </c>
      <c r="N864" s="7" t="str">
        <f t="shared" si="145"/>
        <v/>
      </c>
      <c r="O864" s="7" t="str">
        <f t="shared" si="146"/>
        <v/>
      </c>
      <c r="P864" s="7" t="str">
        <f t="shared" si="147"/>
        <v/>
      </c>
      <c r="Q864" s="7" t="str">
        <f t="shared" si="148"/>
        <v/>
      </c>
      <c r="R864" s="7" t="str">
        <f t="shared" si="149"/>
        <v/>
      </c>
      <c r="S864" s="7" t="str">
        <f t="shared" si="150"/>
        <v/>
      </c>
      <c r="T864" s="7" t="str">
        <f t="shared" si="151"/>
        <v/>
      </c>
      <c r="U864" s="7" t="str">
        <f t="shared" si="152"/>
        <v/>
      </c>
      <c r="V864" s="7" t="str">
        <f t="shared" si="153"/>
        <v/>
      </c>
      <c r="W864" s="60" t="str">
        <f>IF(ISNUMBER(V864),IF(ISNA(VLOOKUP(I864,'Distances Lookup Table'!D:E,2,FALSE)),V864*'General Settings'!$F$6,IF(VLOOKUP(I864,'Distances Lookup Table'!D:E,2,FALSE)="",V864*'General Settings'!$F$6,VLOOKUP(I864,'Distances Lookup Table'!D:E,2,FALSE))),"")</f>
        <v/>
      </c>
      <c r="X864" s="18" t="str">
        <f>IF(D864&lt;&gt;"",'Workers Settings'!H864,"")</f>
        <v/>
      </c>
      <c r="Y864" s="18" t="str">
        <f>IF(D864&lt;&gt;"",'Workers Settings'!I864,"")</f>
        <v/>
      </c>
      <c r="Z864" s="29" t="str">
        <f>IF('Workers Settings'!L864&lt;&gt;"",'Workers Settings'!L864,'Workers Settings'!K864)</f>
        <v/>
      </c>
      <c r="AA864" s="29" t="str">
        <f>IF(D864&lt;&gt;"",IF('Workers Settings'!L864&lt;&gt;"",'Workers Settings'!L864,'Workers Settings'!K864),"")</f>
        <v/>
      </c>
    </row>
    <row r="865" spans="1:27" x14ac:dyDescent="0.25">
      <c r="A865" s="7">
        <f t="shared" si="144"/>
        <v>861</v>
      </c>
      <c r="B865" s="7" t="str">
        <f>IF('Workers Settings'!B865&lt;&gt;"",'Workers Settings'!B865,"")</f>
        <v/>
      </c>
      <c r="C865" s="7" t="str">
        <f>IF('Workers Settings'!C865&lt;&gt;"",'Workers Settings'!C865,"")</f>
        <v/>
      </c>
      <c r="D865" s="17"/>
      <c r="E865" s="17"/>
      <c r="F865" s="17"/>
      <c r="G865" s="7" t="str">
        <f>IF(D865&lt;&gt;"",IF('Workers Settings'!D865="","",'Workers Settings'!D865),"")</f>
        <v/>
      </c>
      <c r="H865" s="7" t="str">
        <f>IF(D865&lt;&gt;"",'Workers Settings'!E865,"")</f>
        <v/>
      </c>
      <c r="I865" s="7" t="str">
        <f t="shared" si="143"/>
        <v/>
      </c>
      <c r="J865" s="7" t="str">
        <f>IF('Workers Settings'!F865&lt;&gt;"",'Workers Settings'!F865,"")</f>
        <v/>
      </c>
      <c r="K865" s="7" t="str">
        <f>IF('Workers Settings'!G865&lt;&gt;"",'Workers Settings'!G865,"")</f>
        <v/>
      </c>
      <c r="L865" s="7" t="str">
        <f>IF(D865="","",IF(VLOOKUP(D865,'Demand Locations'!B:D,2,FALSE)="","",VLOOKUP(D865,'Demand Locations'!B:D,2,FALSE)))</f>
        <v/>
      </c>
      <c r="M865" s="7" t="str">
        <f>IF(D865="","",IF(VLOOKUP(D865,'Demand Locations'!B:D,3,FALSE)="","",VLOOKUP(D865,'Demand Locations'!B:D,3,FALSE)))</f>
        <v/>
      </c>
      <c r="N865" s="7" t="str">
        <f t="shared" si="145"/>
        <v/>
      </c>
      <c r="O865" s="7" t="str">
        <f t="shared" si="146"/>
        <v/>
      </c>
      <c r="P865" s="7" t="str">
        <f t="shared" si="147"/>
        <v/>
      </c>
      <c r="Q865" s="7" t="str">
        <f t="shared" si="148"/>
        <v/>
      </c>
      <c r="R865" s="7" t="str">
        <f t="shared" si="149"/>
        <v/>
      </c>
      <c r="S865" s="7" t="str">
        <f t="shared" si="150"/>
        <v/>
      </c>
      <c r="T865" s="7" t="str">
        <f t="shared" si="151"/>
        <v/>
      </c>
      <c r="U865" s="7" t="str">
        <f t="shared" si="152"/>
        <v/>
      </c>
      <c r="V865" s="7" t="str">
        <f t="shared" si="153"/>
        <v/>
      </c>
      <c r="W865" s="60" t="str">
        <f>IF(ISNUMBER(V865),IF(ISNA(VLOOKUP(I865,'Distances Lookup Table'!D:E,2,FALSE)),V865*'General Settings'!$F$6,IF(VLOOKUP(I865,'Distances Lookup Table'!D:E,2,FALSE)="",V865*'General Settings'!$F$6,VLOOKUP(I865,'Distances Lookup Table'!D:E,2,FALSE))),"")</f>
        <v/>
      </c>
      <c r="X865" s="18" t="str">
        <f>IF(D865&lt;&gt;"",'Workers Settings'!H865,"")</f>
        <v/>
      </c>
      <c r="Y865" s="18" t="str">
        <f>IF(D865&lt;&gt;"",'Workers Settings'!I865,"")</f>
        <v/>
      </c>
      <c r="Z865" s="29" t="str">
        <f>IF('Workers Settings'!L865&lt;&gt;"",'Workers Settings'!L865,'Workers Settings'!K865)</f>
        <v/>
      </c>
      <c r="AA865" s="29" t="str">
        <f>IF(D865&lt;&gt;"",IF('Workers Settings'!L865&lt;&gt;"",'Workers Settings'!L865,'Workers Settings'!K865),"")</f>
        <v/>
      </c>
    </row>
    <row r="866" spans="1:27" x14ac:dyDescent="0.25">
      <c r="A866" s="7">
        <f t="shared" si="144"/>
        <v>862</v>
      </c>
      <c r="B866" s="7" t="str">
        <f>IF('Workers Settings'!B866&lt;&gt;"",'Workers Settings'!B866,"")</f>
        <v/>
      </c>
      <c r="C866" s="7" t="str">
        <f>IF('Workers Settings'!C866&lt;&gt;"",'Workers Settings'!C866,"")</f>
        <v/>
      </c>
      <c r="D866" s="17"/>
      <c r="E866" s="17"/>
      <c r="F866" s="17"/>
      <c r="G866" s="7" t="str">
        <f>IF(D866&lt;&gt;"",IF('Workers Settings'!D866="","",'Workers Settings'!D866),"")</f>
        <v/>
      </c>
      <c r="H866" s="7" t="str">
        <f>IF(D866&lt;&gt;"",'Workers Settings'!E866,"")</f>
        <v/>
      </c>
      <c r="I866" s="7" t="str">
        <f t="shared" si="143"/>
        <v/>
      </c>
      <c r="J866" s="7" t="str">
        <f>IF('Workers Settings'!F866&lt;&gt;"",'Workers Settings'!F866,"")</f>
        <v/>
      </c>
      <c r="K866" s="7" t="str">
        <f>IF('Workers Settings'!G866&lt;&gt;"",'Workers Settings'!G866,"")</f>
        <v/>
      </c>
      <c r="L866" s="7" t="str">
        <f>IF(D866="","",IF(VLOOKUP(D866,'Demand Locations'!B:D,2,FALSE)="","",VLOOKUP(D866,'Demand Locations'!B:D,2,FALSE)))</f>
        <v/>
      </c>
      <c r="M866" s="7" t="str">
        <f>IF(D866="","",IF(VLOOKUP(D866,'Demand Locations'!B:D,3,FALSE)="","",VLOOKUP(D866,'Demand Locations'!B:D,3,FALSE)))</f>
        <v/>
      </c>
      <c r="N866" s="7" t="str">
        <f t="shared" si="145"/>
        <v/>
      </c>
      <c r="O866" s="7" t="str">
        <f t="shared" si="146"/>
        <v/>
      </c>
      <c r="P866" s="7" t="str">
        <f t="shared" si="147"/>
        <v/>
      </c>
      <c r="Q866" s="7" t="str">
        <f t="shared" si="148"/>
        <v/>
      </c>
      <c r="R866" s="7" t="str">
        <f t="shared" si="149"/>
        <v/>
      </c>
      <c r="S866" s="7" t="str">
        <f t="shared" si="150"/>
        <v/>
      </c>
      <c r="T866" s="7" t="str">
        <f t="shared" si="151"/>
        <v/>
      </c>
      <c r="U866" s="7" t="str">
        <f t="shared" si="152"/>
        <v/>
      </c>
      <c r="V866" s="7" t="str">
        <f t="shared" si="153"/>
        <v/>
      </c>
      <c r="W866" s="60" t="str">
        <f>IF(ISNUMBER(V866),IF(ISNA(VLOOKUP(I866,'Distances Lookup Table'!D:E,2,FALSE)),V866*'General Settings'!$F$6,IF(VLOOKUP(I866,'Distances Lookup Table'!D:E,2,FALSE)="",V866*'General Settings'!$F$6,VLOOKUP(I866,'Distances Lookup Table'!D:E,2,FALSE))),"")</f>
        <v/>
      </c>
      <c r="X866" s="18" t="str">
        <f>IF(D866&lt;&gt;"",'Workers Settings'!H866,"")</f>
        <v/>
      </c>
      <c r="Y866" s="18" t="str">
        <f>IF(D866&lt;&gt;"",'Workers Settings'!I866,"")</f>
        <v/>
      </c>
      <c r="Z866" s="29" t="str">
        <f>IF('Workers Settings'!L866&lt;&gt;"",'Workers Settings'!L866,'Workers Settings'!K866)</f>
        <v/>
      </c>
      <c r="AA866" s="29" t="str">
        <f>IF(D866&lt;&gt;"",IF('Workers Settings'!L866&lt;&gt;"",'Workers Settings'!L866,'Workers Settings'!K866),"")</f>
        <v/>
      </c>
    </row>
    <row r="867" spans="1:27" x14ac:dyDescent="0.25">
      <c r="A867" s="7">
        <f t="shared" si="144"/>
        <v>863</v>
      </c>
      <c r="B867" s="7" t="str">
        <f>IF('Workers Settings'!B867&lt;&gt;"",'Workers Settings'!B867,"")</f>
        <v/>
      </c>
      <c r="C867" s="7" t="str">
        <f>IF('Workers Settings'!C867&lt;&gt;"",'Workers Settings'!C867,"")</f>
        <v/>
      </c>
      <c r="D867" s="17"/>
      <c r="E867" s="17"/>
      <c r="F867" s="17"/>
      <c r="G867" s="7" t="str">
        <f>IF(D867&lt;&gt;"",IF('Workers Settings'!D867="","",'Workers Settings'!D867),"")</f>
        <v/>
      </c>
      <c r="H867" s="7" t="str">
        <f>IF(D867&lt;&gt;"",'Workers Settings'!E867,"")</f>
        <v/>
      </c>
      <c r="I867" s="7" t="str">
        <f t="shared" si="143"/>
        <v/>
      </c>
      <c r="J867" s="7" t="str">
        <f>IF('Workers Settings'!F867&lt;&gt;"",'Workers Settings'!F867,"")</f>
        <v/>
      </c>
      <c r="K867" s="7" t="str">
        <f>IF('Workers Settings'!G867&lt;&gt;"",'Workers Settings'!G867,"")</f>
        <v/>
      </c>
      <c r="L867" s="7" t="str">
        <f>IF(D867="","",IF(VLOOKUP(D867,'Demand Locations'!B:D,2,FALSE)="","",VLOOKUP(D867,'Demand Locations'!B:D,2,FALSE)))</f>
        <v/>
      </c>
      <c r="M867" s="7" t="str">
        <f>IF(D867="","",IF(VLOOKUP(D867,'Demand Locations'!B:D,3,FALSE)="","",VLOOKUP(D867,'Demand Locations'!B:D,3,FALSE)))</f>
        <v/>
      </c>
      <c r="N867" s="7" t="str">
        <f t="shared" si="145"/>
        <v/>
      </c>
      <c r="O867" s="7" t="str">
        <f t="shared" si="146"/>
        <v/>
      </c>
      <c r="P867" s="7" t="str">
        <f t="shared" si="147"/>
        <v/>
      </c>
      <c r="Q867" s="7" t="str">
        <f t="shared" si="148"/>
        <v/>
      </c>
      <c r="R867" s="7" t="str">
        <f t="shared" si="149"/>
        <v/>
      </c>
      <c r="S867" s="7" t="str">
        <f t="shared" si="150"/>
        <v/>
      </c>
      <c r="T867" s="7" t="str">
        <f t="shared" si="151"/>
        <v/>
      </c>
      <c r="U867" s="7" t="str">
        <f t="shared" si="152"/>
        <v/>
      </c>
      <c r="V867" s="7" t="str">
        <f t="shared" si="153"/>
        <v/>
      </c>
      <c r="W867" s="60" t="str">
        <f>IF(ISNUMBER(V867),IF(ISNA(VLOOKUP(I867,'Distances Lookup Table'!D:E,2,FALSE)),V867*'General Settings'!$F$6,IF(VLOOKUP(I867,'Distances Lookup Table'!D:E,2,FALSE)="",V867*'General Settings'!$F$6,VLOOKUP(I867,'Distances Lookup Table'!D:E,2,FALSE))),"")</f>
        <v/>
      </c>
      <c r="X867" s="18" t="str">
        <f>IF(D867&lt;&gt;"",'Workers Settings'!H867,"")</f>
        <v/>
      </c>
      <c r="Y867" s="18" t="str">
        <f>IF(D867&lt;&gt;"",'Workers Settings'!I867,"")</f>
        <v/>
      </c>
      <c r="Z867" s="29" t="str">
        <f>IF('Workers Settings'!L867&lt;&gt;"",'Workers Settings'!L867,'Workers Settings'!K867)</f>
        <v/>
      </c>
      <c r="AA867" s="29" t="str">
        <f>IF(D867&lt;&gt;"",IF('Workers Settings'!L867&lt;&gt;"",'Workers Settings'!L867,'Workers Settings'!K867),"")</f>
        <v/>
      </c>
    </row>
    <row r="868" spans="1:27" x14ac:dyDescent="0.25">
      <c r="A868" s="7">
        <f t="shared" si="144"/>
        <v>864</v>
      </c>
      <c r="B868" s="7" t="str">
        <f>IF('Workers Settings'!B868&lt;&gt;"",'Workers Settings'!B868,"")</f>
        <v/>
      </c>
      <c r="C868" s="7" t="str">
        <f>IF('Workers Settings'!C868&lt;&gt;"",'Workers Settings'!C868,"")</f>
        <v/>
      </c>
      <c r="D868" s="17"/>
      <c r="E868" s="17"/>
      <c r="F868" s="17"/>
      <c r="G868" s="7" t="str">
        <f>IF(D868&lt;&gt;"",IF('Workers Settings'!D868="","",'Workers Settings'!D868),"")</f>
        <v/>
      </c>
      <c r="H868" s="7" t="str">
        <f>IF(D868&lt;&gt;"",'Workers Settings'!E868,"")</f>
        <v/>
      </c>
      <c r="I868" s="7" t="str">
        <f t="shared" si="143"/>
        <v/>
      </c>
      <c r="J868" s="7" t="str">
        <f>IF('Workers Settings'!F868&lt;&gt;"",'Workers Settings'!F868,"")</f>
        <v/>
      </c>
      <c r="K868" s="7" t="str">
        <f>IF('Workers Settings'!G868&lt;&gt;"",'Workers Settings'!G868,"")</f>
        <v/>
      </c>
      <c r="L868" s="7" t="str">
        <f>IF(D868="","",IF(VLOOKUP(D868,'Demand Locations'!B:D,2,FALSE)="","",VLOOKUP(D868,'Demand Locations'!B:D,2,FALSE)))</f>
        <v/>
      </c>
      <c r="M868" s="7" t="str">
        <f>IF(D868="","",IF(VLOOKUP(D868,'Demand Locations'!B:D,3,FALSE)="","",VLOOKUP(D868,'Demand Locations'!B:D,3,FALSE)))</f>
        <v/>
      </c>
      <c r="N868" s="7" t="str">
        <f t="shared" si="145"/>
        <v/>
      </c>
      <c r="O868" s="7" t="str">
        <f t="shared" si="146"/>
        <v/>
      </c>
      <c r="P868" s="7" t="str">
        <f t="shared" si="147"/>
        <v/>
      </c>
      <c r="Q868" s="7" t="str">
        <f t="shared" si="148"/>
        <v/>
      </c>
      <c r="R868" s="7" t="str">
        <f t="shared" si="149"/>
        <v/>
      </c>
      <c r="S868" s="7" t="str">
        <f t="shared" si="150"/>
        <v/>
      </c>
      <c r="T868" s="7" t="str">
        <f t="shared" si="151"/>
        <v/>
      </c>
      <c r="U868" s="7" t="str">
        <f t="shared" si="152"/>
        <v/>
      </c>
      <c r="V868" s="7" t="str">
        <f t="shared" si="153"/>
        <v/>
      </c>
      <c r="W868" s="60" t="str">
        <f>IF(ISNUMBER(V868),IF(ISNA(VLOOKUP(I868,'Distances Lookup Table'!D:E,2,FALSE)),V868*'General Settings'!$F$6,IF(VLOOKUP(I868,'Distances Lookup Table'!D:E,2,FALSE)="",V868*'General Settings'!$F$6,VLOOKUP(I868,'Distances Lookup Table'!D:E,2,FALSE))),"")</f>
        <v/>
      </c>
      <c r="X868" s="18" t="str">
        <f>IF(D868&lt;&gt;"",'Workers Settings'!H868,"")</f>
        <v/>
      </c>
      <c r="Y868" s="18" t="str">
        <f>IF(D868&lt;&gt;"",'Workers Settings'!I868,"")</f>
        <v/>
      </c>
      <c r="Z868" s="29" t="str">
        <f>IF('Workers Settings'!L868&lt;&gt;"",'Workers Settings'!L868,'Workers Settings'!K868)</f>
        <v/>
      </c>
      <c r="AA868" s="29" t="str">
        <f>IF(D868&lt;&gt;"",IF('Workers Settings'!L868&lt;&gt;"",'Workers Settings'!L868,'Workers Settings'!K868),"")</f>
        <v/>
      </c>
    </row>
    <row r="869" spans="1:27" x14ac:dyDescent="0.25">
      <c r="A869" s="7">
        <f t="shared" si="144"/>
        <v>865</v>
      </c>
      <c r="B869" s="7" t="str">
        <f>IF('Workers Settings'!B869&lt;&gt;"",'Workers Settings'!B869,"")</f>
        <v/>
      </c>
      <c r="C869" s="7" t="str">
        <f>IF('Workers Settings'!C869&lt;&gt;"",'Workers Settings'!C869,"")</f>
        <v/>
      </c>
      <c r="D869" s="17"/>
      <c r="E869" s="17"/>
      <c r="F869" s="17"/>
      <c r="G869" s="7" t="str">
        <f>IF(D869&lt;&gt;"",IF('Workers Settings'!D869="","",'Workers Settings'!D869),"")</f>
        <v/>
      </c>
      <c r="H869" s="7" t="str">
        <f>IF(D869&lt;&gt;"",'Workers Settings'!E869,"")</f>
        <v/>
      </c>
      <c r="I869" s="7" t="str">
        <f t="shared" si="143"/>
        <v/>
      </c>
      <c r="J869" s="7" t="str">
        <f>IF('Workers Settings'!F869&lt;&gt;"",'Workers Settings'!F869,"")</f>
        <v/>
      </c>
      <c r="K869" s="7" t="str">
        <f>IF('Workers Settings'!G869&lt;&gt;"",'Workers Settings'!G869,"")</f>
        <v/>
      </c>
      <c r="L869" s="7" t="str">
        <f>IF(D869="","",IF(VLOOKUP(D869,'Demand Locations'!B:D,2,FALSE)="","",VLOOKUP(D869,'Demand Locations'!B:D,2,FALSE)))</f>
        <v/>
      </c>
      <c r="M869" s="7" t="str">
        <f>IF(D869="","",IF(VLOOKUP(D869,'Demand Locations'!B:D,3,FALSE)="","",VLOOKUP(D869,'Demand Locations'!B:D,3,FALSE)))</f>
        <v/>
      </c>
      <c r="N869" s="7" t="str">
        <f t="shared" si="145"/>
        <v/>
      </c>
      <c r="O869" s="7" t="str">
        <f t="shared" si="146"/>
        <v/>
      </c>
      <c r="P869" s="7" t="str">
        <f t="shared" si="147"/>
        <v/>
      </c>
      <c r="Q869" s="7" t="str">
        <f t="shared" si="148"/>
        <v/>
      </c>
      <c r="R869" s="7" t="str">
        <f t="shared" si="149"/>
        <v/>
      </c>
      <c r="S869" s="7" t="str">
        <f t="shared" si="150"/>
        <v/>
      </c>
      <c r="T869" s="7" t="str">
        <f t="shared" si="151"/>
        <v/>
      </c>
      <c r="U869" s="7" t="str">
        <f t="shared" si="152"/>
        <v/>
      </c>
      <c r="V869" s="7" t="str">
        <f t="shared" si="153"/>
        <v/>
      </c>
      <c r="W869" s="60" t="str">
        <f>IF(ISNUMBER(V869),IF(ISNA(VLOOKUP(I869,'Distances Lookup Table'!D:E,2,FALSE)),V869*'General Settings'!$F$6,IF(VLOOKUP(I869,'Distances Lookup Table'!D:E,2,FALSE)="",V869*'General Settings'!$F$6,VLOOKUP(I869,'Distances Lookup Table'!D:E,2,FALSE))),"")</f>
        <v/>
      </c>
      <c r="X869" s="18" t="str">
        <f>IF(D869&lt;&gt;"",'Workers Settings'!H869,"")</f>
        <v/>
      </c>
      <c r="Y869" s="18" t="str">
        <f>IF(D869&lt;&gt;"",'Workers Settings'!I869,"")</f>
        <v/>
      </c>
      <c r="Z869" s="29" t="str">
        <f>IF('Workers Settings'!L869&lt;&gt;"",'Workers Settings'!L869,'Workers Settings'!K869)</f>
        <v/>
      </c>
      <c r="AA869" s="29" t="str">
        <f>IF(D869&lt;&gt;"",IF('Workers Settings'!L869&lt;&gt;"",'Workers Settings'!L869,'Workers Settings'!K869),"")</f>
        <v/>
      </c>
    </row>
    <row r="870" spans="1:27" x14ac:dyDescent="0.25">
      <c r="A870" s="7">
        <f t="shared" si="144"/>
        <v>866</v>
      </c>
      <c r="B870" s="7" t="str">
        <f>IF('Workers Settings'!B870&lt;&gt;"",'Workers Settings'!B870,"")</f>
        <v/>
      </c>
      <c r="C870" s="7" t="str">
        <f>IF('Workers Settings'!C870&lt;&gt;"",'Workers Settings'!C870,"")</f>
        <v/>
      </c>
      <c r="D870" s="17"/>
      <c r="E870" s="17"/>
      <c r="F870" s="17"/>
      <c r="G870" s="7" t="str">
        <f>IF(D870&lt;&gt;"",IF('Workers Settings'!D870="","",'Workers Settings'!D870),"")</f>
        <v/>
      </c>
      <c r="H870" s="7" t="str">
        <f>IF(D870&lt;&gt;"",'Workers Settings'!E870,"")</f>
        <v/>
      </c>
      <c r="I870" s="7" t="str">
        <f t="shared" si="143"/>
        <v/>
      </c>
      <c r="J870" s="7" t="str">
        <f>IF('Workers Settings'!F870&lt;&gt;"",'Workers Settings'!F870,"")</f>
        <v/>
      </c>
      <c r="K870" s="7" t="str">
        <f>IF('Workers Settings'!G870&lt;&gt;"",'Workers Settings'!G870,"")</f>
        <v/>
      </c>
      <c r="L870" s="7" t="str">
        <f>IF(D870="","",IF(VLOOKUP(D870,'Demand Locations'!B:D,2,FALSE)="","",VLOOKUP(D870,'Demand Locations'!B:D,2,FALSE)))</f>
        <v/>
      </c>
      <c r="M870" s="7" t="str">
        <f>IF(D870="","",IF(VLOOKUP(D870,'Demand Locations'!B:D,3,FALSE)="","",VLOOKUP(D870,'Demand Locations'!B:D,3,FALSE)))</f>
        <v/>
      </c>
      <c r="N870" s="7" t="str">
        <f t="shared" si="145"/>
        <v/>
      </c>
      <c r="O870" s="7" t="str">
        <f t="shared" si="146"/>
        <v/>
      </c>
      <c r="P870" s="7" t="str">
        <f t="shared" si="147"/>
        <v/>
      </c>
      <c r="Q870" s="7" t="str">
        <f t="shared" si="148"/>
        <v/>
      </c>
      <c r="R870" s="7" t="str">
        <f t="shared" si="149"/>
        <v/>
      </c>
      <c r="S870" s="7" t="str">
        <f t="shared" si="150"/>
        <v/>
      </c>
      <c r="T870" s="7" t="str">
        <f t="shared" si="151"/>
        <v/>
      </c>
      <c r="U870" s="7" t="str">
        <f t="shared" si="152"/>
        <v/>
      </c>
      <c r="V870" s="7" t="str">
        <f t="shared" si="153"/>
        <v/>
      </c>
      <c r="W870" s="60" t="str">
        <f>IF(ISNUMBER(V870),IF(ISNA(VLOOKUP(I870,'Distances Lookup Table'!D:E,2,FALSE)),V870*'General Settings'!$F$6,IF(VLOOKUP(I870,'Distances Lookup Table'!D:E,2,FALSE)="",V870*'General Settings'!$F$6,VLOOKUP(I870,'Distances Lookup Table'!D:E,2,FALSE))),"")</f>
        <v/>
      </c>
      <c r="X870" s="18" t="str">
        <f>IF(D870&lt;&gt;"",'Workers Settings'!H870,"")</f>
        <v/>
      </c>
      <c r="Y870" s="18" t="str">
        <f>IF(D870&lt;&gt;"",'Workers Settings'!I870,"")</f>
        <v/>
      </c>
      <c r="Z870" s="29" t="str">
        <f>IF('Workers Settings'!L870&lt;&gt;"",'Workers Settings'!L870,'Workers Settings'!K870)</f>
        <v/>
      </c>
      <c r="AA870" s="29" t="str">
        <f>IF(D870&lt;&gt;"",IF('Workers Settings'!L870&lt;&gt;"",'Workers Settings'!L870,'Workers Settings'!K870),"")</f>
        <v/>
      </c>
    </row>
    <row r="871" spans="1:27" x14ac:dyDescent="0.25">
      <c r="A871" s="7">
        <f t="shared" si="144"/>
        <v>867</v>
      </c>
      <c r="B871" s="7" t="str">
        <f>IF('Workers Settings'!B871&lt;&gt;"",'Workers Settings'!B871,"")</f>
        <v/>
      </c>
      <c r="C871" s="7" t="str">
        <f>IF('Workers Settings'!C871&lt;&gt;"",'Workers Settings'!C871,"")</f>
        <v/>
      </c>
      <c r="D871" s="17"/>
      <c r="E871" s="17"/>
      <c r="F871" s="17"/>
      <c r="G871" s="7" t="str">
        <f>IF(D871&lt;&gt;"",IF('Workers Settings'!D871="","",'Workers Settings'!D871),"")</f>
        <v/>
      </c>
      <c r="H871" s="7" t="str">
        <f>IF(D871&lt;&gt;"",'Workers Settings'!E871,"")</f>
        <v/>
      </c>
      <c r="I871" s="7" t="str">
        <f t="shared" si="143"/>
        <v/>
      </c>
      <c r="J871" s="7" t="str">
        <f>IF('Workers Settings'!F871&lt;&gt;"",'Workers Settings'!F871,"")</f>
        <v/>
      </c>
      <c r="K871" s="7" t="str">
        <f>IF('Workers Settings'!G871&lt;&gt;"",'Workers Settings'!G871,"")</f>
        <v/>
      </c>
      <c r="L871" s="7" t="str">
        <f>IF(D871="","",IF(VLOOKUP(D871,'Demand Locations'!B:D,2,FALSE)="","",VLOOKUP(D871,'Demand Locations'!B:D,2,FALSE)))</f>
        <v/>
      </c>
      <c r="M871" s="7" t="str">
        <f>IF(D871="","",IF(VLOOKUP(D871,'Demand Locations'!B:D,3,FALSE)="","",VLOOKUP(D871,'Demand Locations'!B:D,3,FALSE)))</f>
        <v/>
      </c>
      <c r="N871" s="7" t="str">
        <f t="shared" si="145"/>
        <v/>
      </c>
      <c r="O871" s="7" t="str">
        <f t="shared" si="146"/>
        <v/>
      </c>
      <c r="P871" s="7" t="str">
        <f t="shared" si="147"/>
        <v/>
      </c>
      <c r="Q871" s="7" t="str">
        <f t="shared" si="148"/>
        <v/>
      </c>
      <c r="R871" s="7" t="str">
        <f t="shared" si="149"/>
        <v/>
      </c>
      <c r="S871" s="7" t="str">
        <f t="shared" si="150"/>
        <v/>
      </c>
      <c r="T871" s="7" t="str">
        <f t="shared" si="151"/>
        <v/>
      </c>
      <c r="U871" s="7" t="str">
        <f t="shared" si="152"/>
        <v/>
      </c>
      <c r="V871" s="7" t="str">
        <f t="shared" si="153"/>
        <v/>
      </c>
      <c r="W871" s="60" t="str">
        <f>IF(ISNUMBER(V871),IF(ISNA(VLOOKUP(I871,'Distances Lookup Table'!D:E,2,FALSE)),V871*'General Settings'!$F$6,IF(VLOOKUP(I871,'Distances Lookup Table'!D:E,2,FALSE)="",V871*'General Settings'!$F$6,VLOOKUP(I871,'Distances Lookup Table'!D:E,2,FALSE))),"")</f>
        <v/>
      </c>
      <c r="X871" s="18" t="str">
        <f>IF(D871&lt;&gt;"",'Workers Settings'!H871,"")</f>
        <v/>
      </c>
      <c r="Y871" s="18" t="str">
        <f>IF(D871&lt;&gt;"",'Workers Settings'!I871,"")</f>
        <v/>
      </c>
      <c r="Z871" s="29" t="str">
        <f>IF('Workers Settings'!L871&lt;&gt;"",'Workers Settings'!L871,'Workers Settings'!K871)</f>
        <v/>
      </c>
      <c r="AA871" s="29" t="str">
        <f>IF(D871&lt;&gt;"",IF('Workers Settings'!L871&lt;&gt;"",'Workers Settings'!L871,'Workers Settings'!K871),"")</f>
        <v/>
      </c>
    </row>
    <row r="872" spans="1:27" x14ac:dyDescent="0.25">
      <c r="A872" s="7">
        <f t="shared" si="144"/>
        <v>868</v>
      </c>
      <c r="B872" s="7" t="str">
        <f>IF('Workers Settings'!B872&lt;&gt;"",'Workers Settings'!B872,"")</f>
        <v/>
      </c>
      <c r="C872" s="7" t="str">
        <f>IF('Workers Settings'!C872&lt;&gt;"",'Workers Settings'!C872,"")</f>
        <v/>
      </c>
      <c r="D872" s="17"/>
      <c r="E872" s="17"/>
      <c r="F872" s="17"/>
      <c r="G872" s="7" t="str">
        <f>IF(D872&lt;&gt;"",IF('Workers Settings'!D872="","",'Workers Settings'!D872),"")</f>
        <v/>
      </c>
      <c r="H872" s="7" t="str">
        <f>IF(D872&lt;&gt;"",'Workers Settings'!E872,"")</f>
        <v/>
      </c>
      <c r="I872" s="7" t="str">
        <f t="shared" si="143"/>
        <v/>
      </c>
      <c r="J872" s="7" t="str">
        <f>IF('Workers Settings'!F872&lt;&gt;"",'Workers Settings'!F872,"")</f>
        <v/>
      </c>
      <c r="K872" s="7" t="str">
        <f>IF('Workers Settings'!G872&lt;&gt;"",'Workers Settings'!G872,"")</f>
        <v/>
      </c>
      <c r="L872" s="7" t="str">
        <f>IF(D872="","",IF(VLOOKUP(D872,'Demand Locations'!B:D,2,FALSE)="","",VLOOKUP(D872,'Demand Locations'!B:D,2,FALSE)))</f>
        <v/>
      </c>
      <c r="M872" s="7" t="str">
        <f>IF(D872="","",IF(VLOOKUP(D872,'Demand Locations'!B:D,3,FALSE)="","",VLOOKUP(D872,'Demand Locations'!B:D,3,FALSE)))</f>
        <v/>
      </c>
      <c r="N872" s="7" t="str">
        <f t="shared" si="145"/>
        <v/>
      </c>
      <c r="O872" s="7" t="str">
        <f t="shared" si="146"/>
        <v/>
      </c>
      <c r="P872" s="7" t="str">
        <f t="shared" si="147"/>
        <v/>
      </c>
      <c r="Q872" s="7" t="str">
        <f t="shared" si="148"/>
        <v/>
      </c>
      <c r="R872" s="7" t="str">
        <f t="shared" si="149"/>
        <v/>
      </c>
      <c r="S872" s="7" t="str">
        <f t="shared" si="150"/>
        <v/>
      </c>
      <c r="T872" s="7" t="str">
        <f t="shared" si="151"/>
        <v/>
      </c>
      <c r="U872" s="7" t="str">
        <f t="shared" si="152"/>
        <v/>
      </c>
      <c r="V872" s="7" t="str">
        <f t="shared" si="153"/>
        <v/>
      </c>
      <c r="W872" s="60" t="str">
        <f>IF(ISNUMBER(V872),IF(ISNA(VLOOKUP(I872,'Distances Lookup Table'!D:E,2,FALSE)),V872*'General Settings'!$F$6,IF(VLOOKUP(I872,'Distances Lookup Table'!D:E,2,FALSE)="",V872*'General Settings'!$F$6,VLOOKUP(I872,'Distances Lookup Table'!D:E,2,FALSE))),"")</f>
        <v/>
      </c>
      <c r="X872" s="18" t="str">
        <f>IF(D872&lt;&gt;"",'Workers Settings'!H872,"")</f>
        <v/>
      </c>
      <c r="Y872" s="18" t="str">
        <f>IF(D872&lt;&gt;"",'Workers Settings'!I872,"")</f>
        <v/>
      </c>
      <c r="Z872" s="29" t="str">
        <f>IF('Workers Settings'!L872&lt;&gt;"",'Workers Settings'!L872,'Workers Settings'!K872)</f>
        <v/>
      </c>
      <c r="AA872" s="29" t="str">
        <f>IF(D872&lt;&gt;"",IF('Workers Settings'!L872&lt;&gt;"",'Workers Settings'!L872,'Workers Settings'!K872),"")</f>
        <v/>
      </c>
    </row>
    <row r="873" spans="1:27" x14ac:dyDescent="0.25">
      <c r="A873" s="7">
        <f t="shared" si="144"/>
        <v>869</v>
      </c>
      <c r="B873" s="7" t="str">
        <f>IF('Workers Settings'!B873&lt;&gt;"",'Workers Settings'!B873,"")</f>
        <v/>
      </c>
      <c r="C873" s="7" t="str">
        <f>IF('Workers Settings'!C873&lt;&gt;"",'Workers Settings'!C873,"")</f>
        <v/>
      </c>
      <c r="D873" s="17"/>
      <c r="E873" s="17"/>
      <c r="F873" s="17"/>
      <c r="G873" s="7" t="str">
        <f>IF(D873&lt;&gt;"",IF('Workers Settings'!D873="","",'Workers Settings'!D873),"")</f>
        <v/>
      </c>
      <c r="H873" s="7" t="str">
        <f>IF(D873&lt;&gt;"",'Workers Settings'!E873,"")</f>
        <v/>
      </c>
      <c r="I873" s="7" t="str">
        <f t="shared" si="143"/>
        <v/>
      </c>
      <c r="J873" s="7" t="str">
        <f>IF('Workers Settings'!F873&lt;&gt;"",'Workers Settings'!F873,"")</f>
        <v/>
      </c>
      <c r="K873" s="7" t="str">
        <f>IF('Workers Settings'!G873&lt;&gt;"",'Workers Settings'!G873,"")</f>
        <v/>
      </c>
      <c r="L873" s="7" t="str">
        <f>IF(D873="","",IF(VLOOKUP(D873,'Demand Locations'!B:D,2,FALSE)="","",VLOOKUP(D873,'Demand Locations'!B:D,2,FALSE)))</f>
        <v/>
      </c>
      <c r="M873" s="7" t="str">
        <f>IF(D873="","",IF(VLOOKUP(D873,'Demand Locations'!B:D,3,FALSE)="","",VLOOKUP(D873,'Demand Locations'!B:D,3,FALSE)))</f>
        <v/>
      </c>
      <c r="N873" s="7" t="str">
        <f t="shared" si="145"/>
        <v/>
      </c>
      <c r="O873" s="7" t="str">
        <f t="shared" si="146"/>
        <v/>
      </c>
      <c r="P873" s="7" t="str">
        <f t="shared" si="147"/>
        <v/>
      </c>
      <c r="Q873" s="7" t="str">
        <f t="shared" si="148"/>
        <v/>
      </c>
      <c r="R873" s="7" t="str">
        <f t="shared" si="149"/>
        <v/>
      </c>
      <c r="S873" s="7" t="str">
        <f t="shared" si="150"/>
        <v/>
      </c>
      <c r="T873" s="7" t="str">
        <f t="shared" si="151"/>
        <v/>
      </c>
      <c r="U873" s="7" t="str">
        <f t="shared" si="152"/>
        <v/>
      </c>
      <c r="V873" s="7" t="str">
        <f t="shared" si="153"/>
        <v/>
      </c>
      <c r="W873" s="60" t="str">
        <f>IF(ISNUMBER(V873),IF(ISNA(VLOOKUP(I873,'Distances Lookup Table'!D:E,2,FALSE)),V873*'General Settings'!$F$6,IF(VLOOKUP(I873,'Distances Lookup Table'!D:E,2,FALSE)="",V873*'General Settings'!$F$6,VLOOKUP(I873,'Distances Lookup Table'!D:E,2,FALSE))),"")</f>
        <v/>
      </c>
      <c r="X873" s="18" t="str">
        <f>IF(D873&lt;&gt;"",'Workers Settings'!H873,"")</f>
        <v/>
      </c>
      <c r="Y873" s="18" t="str">
        <f>IF(D873&lt;&gt;"",'Workers Settings'!I873,"")</f>
        <v/>
      </c>
      <c r="Z873" s="29" t="str">
        <f>IF('Workers Settings'!L873&lt;&gt;"",'Workers Settings'!L873,'Workers Settings'!K873)</f>
        <v/>
      </c>
      <c r="AA873" s="29" t="str">
        <f>IF(D873&lt;&gt;"",IF('Workers Settings'!L873&lt;&gt;"",'Workers Settings'!L873,'Workers Settings'!K873),"")</f>
        <v/>
      </c>
    </row>
    <row r="874" spans="1:27" x14ac:dyDescent="0.25">
      <c r="A874" s="7">
        <f t="shared" si="144"/>
        <v>870</v>
      </c>
      <c r="B874" s="7" t="str">
        <f>IF('Workers Settings'!B874&lt;&gt;"",'Workers Settings'!B874,"")</f>
        <v/>
      </c>
      <c r="C874" s="7" t="str">
        <f>IF('Workers Settings'!C874&lt;&gt;"",'Workers Settings'!C874,"")</f>
        <v/>
      </c>
      <c r="D874" s="17"/>
      <c r="E874" s="17"/>
      <c r="F874" s="17"/>
      <c r="G874" s="7" t="str">
        <f>IF(D874&lt;&gt;"",IF('Workers Settings'!D874="","",'Workers Settings'!D874),"")</f>
        <v/>
      </c>
      <c r="H874" s="7" t="str">
        <f>IF(D874&lt;&gt;"",'Workers Settings'!E874,"")</f>
        <v/>
      </c>
      <c r="I874" s="7" t="str">
        <f t="shared" si="143"/>
        <v/>
      </c>
      <c r="J874" s="7" t="str">
        <f>IF('Workers Settings'!F874&lt;&gt;"",'Workers Settings'!F874,"")</f>
        <v/>
      </c>
      <c r="K874" s="7" t="str">
        <f>IF('Workers Settings'!G874&lt;&gt;"",'Workers Settings'!G874,"")</f>
        <v/>
      </c>
      <c r="L874" s="7" t="str">
        <f>IF(D874="","",IF(VLOOKUP(D874,'Demand Locations'!B:D,2,FALSE)="","",VLOOKUP(D874,'Demand Locations'!B:D,2,FALSE)))</f>
        <v/>
      </c>
      <c r="M874" s="7" t="str">
        <f>IF(D874="","",IF(VLOOKUP(D874,'Demand Locations'!B:D,3,FALSE)="","",VLOOKUP(D874,'Demand Locations'!B:D,3,FALSE)))</f>
        <v/>
      </c>
      <c r="N874" s="7" t="str">
        <f t="shared" si="145"/>
        <v/>
      </c>
      <c r="O874" s="7" t="str">
        <f t="shared" si="146"/>
        <v/>
      </c>
      <c r="P874" s="7" t="str">
        <f t="shared" si="147"/>
        <v/>
      </c>
      <c r="Q874" s="7" t="str">
        <f t="shared" si="148"/>
        <v/>
      </c>
      <c r="R874" s="7" t="str">
        <f t="shared" si="149"/>
        <v/>
      </c>
      <c r="S874" s="7" t="str">
        <f t="shared" si="150"/>
        <v/>
      </c>
      <c r="T874" s="7" t="str">
        <f t="shared" si="151"/>
        <v/>
      </c>
      <c r="U874" s="7" t="str">
        <f t="shared" si="152"/>
        <v/>
      </c>
      <c r="V874" s="7" t="str">
        <f t="shared" si="153"/>
        <v/>
      </c>
      <c r="W874" s="60" t="str">
        <f>IF(ISNUMBER(V874),IF(ISNA(VLOOKUP(I874,'Distances Lookup Table'!D:E,2,FALSE)),V874*'General Settings'!$F$6,IF(VLOOKUP(I874,'Distances Lookup Table'!D:E,2,FALSE)="",V874*'General Settings'!$F$6,VLOOKUP(I874,'Distances Lookup Table'!D:E,2,FALSE))),"")</f>
        <v/>
      </c>
      <c r="X874" s="18" t="str">
        <f>IF(D874&lt;&gt;"",'Workers Settings'!H874,"")</f>
        <v/>
      </c>
      <c r="Y874" s="18" t="str">
        <f>IF(D874&lt;&gt;"",'Workers Settings'!I874,"")</f>
        <v/>
      </c>
      <c r="Z874" s="29" t="str">
        <f>IF('Workers Settings'!L874&lt;&gt;"",'Workers Settings'!L874,'Workers Settings'!K874)</f>
        <v/>
      </c>
      <c r="AA874" s="29" t="str">
        <f>IF(D874&lt;&gt;"",IF('Workers Settings'!L874&lt;&gt;"",'Workers Settings'!L874,'Workers Settings'!K874),"")</f>
        <v/>
      </c>
    </row>
    <row r="875" spans="1:27" x14ac:dyDescent="0.25">
      <c r="A875" s="7">
        <f t="shared" si="144"/>
        <v>871</v>
      </c>
      <c r="B875" s="7" t="str">
        <f>IF('Workers Settings'!B875&lt;&gt;"",'Workers Settings'!B875,"")</f>
        <v/>
      </c>
      <c r="C875" s="7" t="str">
        <f>IF('Workers Settings'!C875&lt;&gt;"",'Workers Settings'!C875,"")</f>
        <v/>
      </c>
      <c r="D875" s="17"/>
      <c r="E875" s="17"/>
      <c r="F875" s="17"/>
      <c r="G875" s="7" t="str">
        <f>IF(D875&lt;&gt;"",IF('Workers Settings'!D875="","",'Workers Settings'!D875),"")</f>
        <v/>
      </c>
      <c r="H875" s="7" t="str">
        <f>IF(D875&lt;&gt;"",'Workers Settings'!E875,"")</f>
        <v/>
      </c>
      <c r="I875" s="7" t="str">
        <f t="shared" si="143"/>
        <v/>
      </c>
      <c r="J875" s="7" t="str">
        <f>IF('Workers Settings'!F875&lt;&gt;"",'Workers Settings'!F875,"")</f>
        <v/>
      </c>
      <c r="K875" s="7" t="str">
        <f>IF('Workers Settings'!G875&lt;&gt;"",'Workers Settings'!G875,"")</f>
        <v/>
      </c>
      <c r="L875" s="7" t="str">
        <f>IF(D875="","",IF(VLOOKUP(D875,'Demand Locations'!B:D,2,FALSE)="","",VLOOKUP(D875,'Demand Locations'!B:D,2,FALSE)))</f>
        <v/>
      </c>
      <c r="M875" s="7" t="str">
        <f>IF(D875="","",IF(VLOOKUP(D875,'Demand Locations'!B:D,3,FALSE)="","",VLOOKUP(D875,'Demand Locations'!B:D,3,FALSE)))</f>
        <v/>
      </c>
      <c r="N875" s="7" t="str">
        <f t="shared" si="145"/>
        <v/>
      </c>
      <c r="O875" s="7" t="str">
        <f t="shared" si="146"/>
        <v/>
      </c>
      <c r="P875" s="7" t="str">
        <f t="shared" si="147"/>
        <v/>
      </c>
      <c r="Q875" s="7" t="str">
        <f t="shared" si="148"/>
        <v/>
      </c>
      <c r="R875" s="7" t="str">
        <f t="shared" si="149"/>
        <v/>
      </c>
      <c r="S875" s="7" t="str">
        <f t="shared" si="150"/>
        <v/>
      </c>
      <c r="T875" s="7" t="str">
        <f t="shared" si="151"/>
        <v/>
      </c>
      <c r="U875" s="7" t="str">
        <f t="shared" si="152"/>
        <v/>
      </c>
      <c r="V875" s="7" t="str">
        <f t="shared" si="153"/>
        <v/>
      </c>
      <c r="W875" s="60" t="str">
        <f>IF(ISNUMBER(V875),IF(ISNA(VLOOKUP(I875,'Distances Lookup Table'!D:E,2,FALSE)),V875*'General Settings'!$F$6,IF(VLOOKUP(I875,'Distances Lookup Table'!D:E,2,FALSE)="",V875*'General Settings'!$F$6,VLOOKUP(I875,'Distances Lookup Table'!D:E,2,FALSE))),"")</f>
        <v/>
      </c>
      <c r="X875" s="18" t="str">
        <f>IF(D875&lt;&gt;"",'Workers Settings'!H875,"")</f>
        <v/>
      </c>
      <c r="Y875" s="18" t="str">
        <f>IF(D875&lt;&gt;"",'Workers Settings'!I875,"")</f>
        <v/>
      </c>
      <c r="Z875" s="29" t="str">
        <f>IF('Workers Settings'!L875&lt;&gt;"",'Workers Settings'!L875,'Workers Settings'!K875)</f>
        <v/>
      </c>
      <c r="AA875" s="29" t="str">
        <f>IF(D875&lt;&gt;"",IF('Workers Settings'!L875&lt;&gt;"",'Workers Settings'!L875,'Workers Settings'!K875),"")</f>
        <v/>
      </c>
    </row>
    <row r="876" spans="1:27" x14ac:dyDescent="0.25">
      <c r="A876" s="7">
        <f t="shared" si="144"/>
        <v>872</v>
      </c>
      <c r="B876" s="7" t="str">
        <f>IF('Workers Settings'!B876&lt;&gt;"",'Workers Settings'!B876,"")</f>
        <v/>
      </c>
      <c r="C876" s="7" t="str">
        <f>IF('Workers Settings'!C876&lt;&gt;"",'Workers Settings'!C876,"")</f>
        <v/>
      </c>
      <c r="D876" s="17"/>
      <c r="E876" s="17"/>
      <c r="F876" s="17"/>
      <c r="G876" s="7" t="str">
        <f>IF(D876&lt;&gt;"",IF('Workers Settings'!D876="","",'Workers Settings'!D876),"")</f>
        <v/>
      </c>
      <c r="H876" s="7" t="str">
        <f>IF(D876&lt;&gt;"",'Workers Settings'!E876,"")</f>
        <v/>
      </c>
      <c r="I876" s="7" t="str">
        <f t="shared" si="143"/>
        <v/>
      </c>
      <c r="J876" s="7" t="str">
        <f>IF('Workers Settings'!F876&lt;&gt;"",'Workers Settings'!F876,"")</f>
        <v/>
      </c>
      <c r="K876" s="7" t="str">
        <f>IF('Workers Settings'!G876&lt;&gt;"",'Workers Settings'!G876,"")</f>
        <v/>
      </c>
      <c r="L876" s="7" t="str">
        <f>IF(D876="","",IF(VLOOKUP(D876,'Demand Locations'!B:D,2,FALSE)="","",VLOOKUP(D876,'Demand Locations'!B:D,2,FALSE)))</f>
        <v/>
      </c>
      <c r="M876" s="7" t="str">
        <f>IF(D876="","",IF(VLOOKUP(D876,'Demand Locations'!B:D,3,FALSE)="","",VLOOKUP(D876,'Demand Locations'!B:D,3,FALSE)))</f>
        <v/>
      </c>
      <c r="N876" s="7" t="str">
        <f t="shared" si="145"/>
        <v/>
      </c>
      <c r="O876" s="7" t="str">
        <f t="shared" si="146"/>
        <v/>
      </c>
      <c r="P876" s="7" t="str">
        <f t="shared" si="147"/>
        <v/>
      </c>
      <c r="Q876" s="7" t="str">
        <f t="shared" si="148"/>
        <v/>
      </c>
      <c r="R876" s="7" t="str">
        <f t="shared" si="149"/>
        <v/>
      </c>
      <c r="S876" s="7" t="str">
        <f t="shared" si="150"/>
        <v/>
      </c>
      <c r="T876" s="7" t="str">
        <f t="shared" si="151"/>
        <v/>
      </c>
      <c r="U876" s="7" t="str">
        <f t="shared" si="152"/>
        <v/>
      </c>
      <c r="V876" s="7" t="str">
        <f t="shared" si="153"/>
        <v/>
      </c>
      <c r="W876" s="60" t="str">
        <f>IF(ISNUMBER(V876),IF(ISNA(VLOOKUP(I876,'Distances Lookup Table'!D:E,2,FALSE)),V876*'General Settings'!$F$6,IF(VLOOKUP(I876,'Distances Lookup Table'!D:E,2,FALSE)="",V876*'General Settings'!$F$6,VLOOKUP(I876,'Distances Lookup Table'!D:E,2,FALSE))),"")</f>
        <v/>
      </c>
      <c r="X876" s="18" t="str">
        <f>IF(D876&lt;&gt;"",'Workers Settings'!H876,"")</f>
        <v/>
      </c>
      <c r="Y876" s="18" t="str">
        <f>IF(D876&lt;&gt;"",'Workers Settings'!I876,"")</f>
        <v/>
      </c>
      <c r="Z876" s="29" t="str">
        <f>IF('Workers Settings'!L876&lt;&gt;"",'Workers Settings'!L876,'Workers Settings'!K876)</f>
        <v/>
      </c>
      <c r="AA876" s="29" t="str">
        <f>IF(D876&lt;&gt;"",IF('Workers Settings'!L876&lt;&gt;"",'Workers Settings'!L876,'Workers Settings'!K876),"")</f>
        <v/>
      </c>
    </row>
    <row r="877" spans="1:27" x14ac:dyDescent="0.25">
      <c r="A877" s="7">
        <f t="shared" si="144"/>
        <v>873</v>
      </c>
      <c r="B877" s="7" t="str">
        <f>IF('Workers Settings'!B877&lt;&gt;"",'Workers Settings'!B877,"")</f>
        <v/>
      </c>
      <c r="C877" s="7" t="str">
        <f>IF('Workers Settings'!C877&lt;&gt;"",'Workers Settings'!C877,"")</f>
        <v/>
      </c>
      <c r="D877" s="17"/>
      <c r="E877" s="17"/>
      <c r="F877" s="17"/>
      <c r="G877" s="7" t="str">
        <f>IF(D877&lt;&gt;"",IF('Workers Settings'!D877="","",'Workers Settings'!D877),"")</f>
        <v/>
      </c>
      <c r="H877" s="7" t="str">
        <f>IF(D877&lt;&gt;"",'Workers Settings'!E877,"")</f>
        <v/>
      </c>
      <c r="I877" s="7" t="str">
        <f t="shared" si="143"/>
        <v/>
      </c>
      <c r="J877" s="7" t="str">
        <f>IF('Workers Settings'!F877&lt;&gt;"",'Workers Settings'!F877,"")</f>
        <v/>
      </c>
      <c r="K877" s="7" t="str">
        <f>IF('Workers Settings'!G877&lt;&gt;"",'Workers Settings'!G877,"")</f>
        <v/>
      </c>
      <c r="L877" s="7" t="str">
        <f>IF(D877="","",IF(VLOOKUP(D877,'Demand Locations'!B:D,2,FALSE)="","",VLOOKUP(D877,'Demand Locations'!B:D,2,FALSE)))</f>
        <v/>
      </c>
      <c r="M877" s="7" t="str">
        <f>IF(D877="","",IF(VLOOKUP(D877,'Demand Locations'!B:D,3,FALSE)="","",VLOOKUP(D877,'Demand Locations'!B:D,3,FALSE)))</f>
        <v/>
      </c>
      <c r="N877" s="7" t="str">
        <f t="shared" si="145"/>
        <v/>
      </c>
      <c r="O877" s="7" t="str">
        <f t="shared" si="146"/>
        <v/>
      </c>
      <c r="P877" s="7" t="str">
        <f t="shared" si="147"/>
        <v/>
      </c>
      <c r="Q877" s="7" t="str">
        <f t="shared" si="148"/>
        <v/>
      </c>
      <c r="R877" s="7" t="str">
        <f t="shared" si="149"/>
        <v/>
      </c>
      <c r="S877" s="7" t="str">
        <f t="shared" si="150"/>
        <v/>
      </c>
      <c r="T877" s="7" t="str">
        <f t="shared" si="151"/>
        <v/>
      </c>
      <c r="U877" s="7" t="str">
        <f t="shared" si="152"/>
        <v/>
      </c>
      <c r="V877" s="7" t="str">
        <f t="shared" si="153"/>
        <v/>
      </c>
      <c r="W877" s="60" t="str">
        <f>IF(ISNUMBER(V877),IF(ISNA(VLOOKUP(I877,'Distances Lookup Table'!D:E,2,FALSE)),V877*'General Settings'!$F$6,IF(VLOOKUP(I877,'Distances Lookup Table'!D:E,2,FALSE)="",V877*'General Settings'!$F$6,VLOOKUP(I877,'Distances Lookup Table'!D:E,2,FALSE))),"")</f>
        <v/>
      </c>
      <c r="X877" s="18" t="str">
        <f>IF(D877&lt;&gt;"",'Workers Settings'!H877,"")</f>
        <v/>
      </c>
      <c r="Y877" s="18" t="str">
        <f>IF(D877&lt;&gt;"",'Workers Settings'!I877,"")</f>
        <v/>
      </c>
      <c r="Z877" s="29" t="str">
        <f>IF('Workers Settings'!L877&lt;&gt;"",'Workers Settings'!L877,'Workers Settings'!K877)</f>
        <v/>
      </c>
      <c r="AA877" s="29" t="str">
        <f>IF(D877&lt;&gt;"",IF('Workers Settings'!L877&lt;&gt;"",'Workers Settings'!L877,'Workers Settings'!K877),"")</f>
        <v/>
      </c>
    </row>
    <row r="878" spans="1:27" x14ac:dyDescent="0.25">
      <c r="A878" s="7">
        <f t="shared" si="144"/>
        <v>874</v>
      </c>
      <c r="B878" s="7" t="str">
        <f>IF('Workers Settings'!B878&lt;&gt;"",'Workers Settings'!B878,"")</f>
        <v/>
      </c>
      <c r="C878" s="7" t="str">
        <f>IF('Workers Settings'!C878&lt;&gt;"",'Workers Settings'!C878,"")</f>
        <v/>
      </c>
      <c r="D878" s="17"/>
      <c r="E878" s="17"/>
      <c r="F878" s="17"/>
      <c r="G878" s="7" t="str">
        <f>IF(D878&lt;&gt;"",IF('Workers Settings'!D878="","",'Workers Settings'!D878),"")</f>
        <v/>
      </c>
      <c r="H878" s="7" t="str">
        <f>IF(D878&lt;&gt;"",'Workers Settings'!E878,"")</f>
        <v/>
      </c>
      <c r="I878" s="7" t="str">
        <f t="shared" si="143"/>
        <v/>
      </c>
      <c r="J878" s="7" t="str">
        <f>IF('Workers Settings'!F878&lt;&gt;"",'Workers Settings'!F878,"")</f>
        <v/>
      </c>
      <c r="K878" s="7" t="str">
        <f>IF('Workers Settings'!G878&lt;&gt;"",'Workers Settings'!G878,"")</f>
        <v/>
      </c>
      <c r="L878" s="7" t="str">
        <f>IF(D878="","",IF(VLOOKUP(D878,'Demand Locations'!B:D,2,FALSE)="","",VLOOKUP(D878,'Demand Locations'!B:D,2,FALSE)))</f>
        <v/>
      </c>
      <c r="M878" s="7" t="str">
        <f>IF(D878="","",IF(VLOOKUP(D878,'Demand Locations'!B:D,3,FALSE)="","",VLOOKUP(D878,'Demand Locations'!B:D,3,FALSE)))</f>
        <v/>
      </c>
      <c r="N878" s="7" t="str">
        <f t="shared" si="145"/>
        <v/>
      </c>
      <c r="O878" s="7" t="str">
        <f t="shared" si="146"/>
        <v/>
      </c>
      <c r="P878" s="7" t="str">
        <f t="shared" si="147"/>
        <v/>
      </c>
      <c r="Q878" s="7" t="str">
        <f t="shared" si="148"/>
        <v/>
      </c>
      <c r="R878" s="7" t="str">
        <f t="shared" si="149"/>
        <v/>
      </c>
      <c r="S878" s="7" t="str">
        <f t="shared" si="150"/>
        <v/>
      </c>
      <c r="T878" s="7" t="str">
        <f t="shared" si="151"/>
        <v/>
      </c>
      <c r="U878" s="7" t="str">
        <f t="shared" si="152"/>
        <v/>
      </c>
      <c r="V878" s="7" t="str">
        <f t="shared" si="153"/>
        <v/>
      </c>
      <c r="W878" s="60" t="str">
        <f>IF(ISNUMBER(V878),IF(ISNA(VLOOKUP(I878,'Distances Lookup Table'!D:E,2,FALSE)),V878*'General Settings'!$F$6,IF(VLOOKUP(I878,'Distances Lookup Table'!D:E,2,FALSE)="",V878*'General Settings'!$F$6,VLOOKUP(I878,'Distances Lookup Table'!D:E,2,FALSE))),"")</f>
        <v/>
      </c>
      <c r="X878" s="18" t="str">
        <f>IF(D878&lt;&gt;"",'Workers Settings'!H878,"")</f>
        <v/>
      </c>
      <c r="Y878" s="18" t="str">
        <f>IF(D878&lt;&gt;"",'Workers Settings'!I878,"")</f>
        <v/>
      </c>
      <c r="Z878" s="29" t="str">
        <f>IF('Workers Settings'!L878&lt;&gt;"",'Workers Settings'!L878,'Workers Settings'!K878)</f>
        <v/>
      </c>
      <c r="AA878" s="29" t="str">
        <f>IF(D878&lt;&gt;"",IF('Workers Settings'!L878&lt;&gt;"",'Workers Settings'!L878,'Workers Settings'!K878),"")</f>
        <v/>
      </c>
    </row>
    <row r="879" spans="1:27" x14ac:dyDescent="0.25">
      <c r="A879" s="7">
        <f t="shared" si="144"/>
        <v>875</v>
      </c>
      <c r="B879" s="7" t="str">
        <f>IF('Workers Settings'!B879&lt;&gt;"",'Workers Settings'!B879,"")</f>
        <v/>
      </c>
      <c r="C879" s="7" t="str">
        <f>IF('Workers Settings'!C879&lt;&gt;"",'Workers Settings'!C879,"")</f>
        <v/>
      </c>
      <c r="D879" s="17"/>
      <c r="E879" s="17"/>
      <c r="F879" s="17"/>
      <c r="G879" s="7" t="str">
        <f>IF(D879&lt;&gt;"",IF('Workers Settings'!D879="","",'Workers Settings'!D879),"")</f>
        <v/>
      </c>
      <c r="H879" s="7" t="str">
        <f>IF(D879&lt;&gt;"",'Workers Settings'!E879,"")</f>
        <v/>
      </c>
      <c r="I879" s="7" t="str">
        <f t="shared" si="143"/>
        <v/>
      </c>
      <c r="J879" s="7" t="str">
        <f>IF('Workers Settings'!F879&lt;&gt;"",'Workers Settings'!F879,"")</f>
        <v/>
      </c>
      <c r="K879" s="7" t="str">
        <f>IF('Workers Settings'!G879&lt;&gt;"",'Workers Settings'!G879,"")</f>
        <v/>
      </c>
      <c r="L879" s="7" t="str">
        <f>IF(D879="","",IF(VLOOKUP(D879,'Demand Locations'!B:D,2,FALSE)="","",VLOOKUP(D879,'Demand Locations'!B:D,2,FALSE)))</f>
        <v/>
      </c>
      <c r="M879" s="7" t="str">
        <f>IF(D879="","",IF(VLOOKUP(D879,'Demand Locations'!B:D,3,FALSE)="","",VLOOKUP(D879,'Demand Locations'!B:D,3,FALSE)))</f>
        <v/>
      </c>
      <c r="N879" s="7" t="str">
        <f t="shared" si="145"/>
        <v/>
      </c>
      <c r="O879" s="7" t="str">
        <f t="shared" si="146"/>
        <v/>
      </c>
      <c r="P879" s="7" t="str">
        <f t="shared" si="147"/>
        <v/>
      </c>
      <c r="Q879" s="7" t="str">
        <f t="shared" si="148"/>
        <v/>
      </c>
      <c r="R879" s="7" t="str">
        <f t="shared" si="149"/>
        <v/>
      </c>
      <c r="S879" s="7" t="str">
        <f t="shared" si="150"/>
        <v/>
      </c>
      <c r="T879" s="7" t="str">
        <f t="shared" si="151"/>
        <v/>
      </c>
      <c r="U879" s="7" t="str">
        <f t="shared" si="152"/>
        <v/>
      </c>
      <c r="V879" s="7" t="str">
        <f t="shared" si="153"/>
        <v/>
      </c>
      <c r="W879" s="60" t="str">
        <f>IF(ISNUMBER(V879),IF(ISNA(VLOOKUP(I879,'Distances Lookup Table'!D:E,2,FALSE)),V879*'General Settings'!$F$6,IF(VLOOKUP(I879,'Distances Lookup Table'!D:E,2,FALSE)="",V879*'General Settings'!$F$6,VLOOKUP(I879,'Distances Lookup Table'!D:E,2,FALSE))),"")</f>
        <v/>
      </c>
      <c r="X879" s="18" t="str">
        <f>IF(D879&lt;&gt;"",'Workers Settings'!H879,"")</f>
        <v/>
      </c>
      <c r="Y879" s="18" t="str">
        <f>IF(D879&lt;&gt;"",'Workers Settings'!I879,"")</f>
        <v/>
      </c>
      <c r="Z879" s="29" t="str">
        <f>IF('Workers Settings'!L879&lt;&gt;"",'Workers Settings'!L879,'Workers Settings'!K879)</f>
        <v/>
      </c>
      <c r="AA879" s="29" t="str">
        <f>IF(D879&lt;&gt;"",IF('Workers Settings'!L879&lt;&gt;"",'Workers Settings'!L879,'Workers Settings'!K879),"")</f>
        <v/>
      </c>
    </row>
    <row r="880" spans="1:27" x14ac:dyDescent="0.25">
      <c r="A880" s="7">
        <f t="shared" si="144"/>
        <v>876</v>
      </c>
      <c r="B880" s="7" t="str">
        <f>IF('Workers Settings'!B880&lt;&gt;"",'Workers Settings'!B880,"")</f>
        <v/>
      </c>
      <c r="C880" s="7" t="str">
        <f>IF('Workers Settings'!C880&lt;&gt;"",'Workers Settings'!C880,"")</f>
        <v/>
      </c>
      <c r="D880" s="17"/>
      <c r="E880" s="17"/>
      <c r="F880" s="17"/>
      <c r="G880" s="7" t="str">
        <f>IF(D880&lt;&gt;"",IF('Workers Settings'!D880="","",'Workers Settings'!D880),"")</f>
        <v/>
      </c>
      <c r="H880" s="7" t="str">
        <f>IF(D880&lt;&gt;"",'Workers Settings'!E880,"")</f>
        <v/>
      </c>
      <c r="I880" s="7" t="str">
        <f t="shared" si="143"/>
        <v/>
      </c>
      <c r="J880" s="7" t="str">
        <f>IF('Workers Settings'!F880&lt;&gt;"",'Workers Settings'!F880,"")</f>
        <v/>
      </c>
      <c r="K880" s="7" t="str">
        <f>IF('Workers Settings'!G880&lt;&gt;"",'Workers Settings'!G880,"")</f>
        <v/>
      </c>
      <c r="L880" s="7" t="str">
        <f>IF(D880="","",IF(VLOOKUP(D880,'Demand Locations'!B:D,2,FALSE)="","",VLOOKUP(D880,'Demand Locations'!B:D,2,FALSE)))</f>
        <v/>
      </c>
      <c r="M880" s="7" t="str">
        <f>IF(D880="","",IF(VLOOKUP(D880,'Demand Locations'!B:D,3,FALSE)="","",VLOOKUP(D880,'Demand Locations'!B:D,3,FALSE)))</f>
        <v/>
      </c>
      <c r="N880" s="7" t="str">
        <f t="shared" si="145"/>
        <v/>
      </c>
      <c r="O880" s="7" t="str">
        <f t="shared" si="146"/>
        <v/>
      </c>
      <c r="P880" s="7" t="str">
        <f t="shared" si="147"/>
        <v/>
      </c>
      <c r="Q880" s="7" t="str">
        <f t="shared" si="148"/>
        <v/>
      </c>
      <c r="R880" s="7" t="str">
        <f t="shared" si="149"/>
        <v/>
      </c>
      <c r="S880" s="7" t="str">
        <f t="shared" si="150"/>
        <v/>
      </c>
      <c r="T880" s="7" t="str">
        <f t="shared" si="151"/>
        <v/>
      </c>
      <c r="U880" s="7" t="str">
        <f t="shared" si="152"/>
        <v/>
      </c>
      <c r="V880" s="7" t="str">
        <f t="shared" si="153"/>
        <v/>
      </c>
      <c r="W880" s="60" t="str">
        <f>IF(ISNUMBER(V880),IF(ISNA(VLOOKUP(I880,'Distances Lookup Table'!D:E,2,FALSE)),V880*'General Settings'!$F$6,IF(VLOOKUP(I880,'Distances Lookup Table'!D:E,2,FALSE)="",V880*'General Settings'!$F$6,VLOOKUP(I880,'Distances Lookup Table'!D:E,2,FALSE))),"")</f>
        <v/>
      </c>
      <c r="X880" s="18" t="str">
        <f>IF(D880&lt;&gt;"",'Workers Settings'!H880,"")</f>
        <v/>
      </c>
      <c r="Y880" s="18" t="str">
        <f>IF(D880&lt;&gt;"",'Workers Settings'!I880,"")</f>
        <v/>
      </c>
      <c r="Z880" s="29" t="str">
        <f>IF('Workers Settings'!L880&lt;&gt;"",'Workers Settings'!L880,'Workers Settings'!K880)</f>
        <v/>
      </c>
      <c r="AA880" s="29" t="str">
        <f>IF(D880&lt;&gt;"",IF('Workers Settings'!L880&lt;&gt;"",'Workers Settings'!L880,'Workers Settings'!K880),"")</f>
        <v/>
      </c>
    </row>
    <row r="881" spans="1:27" x14ac:dyDescent="0.25">
      <c r="A881" s="7">
        <f t="shared" si="144"/>
        <v>877</v>
      </c>
      <c r="B881" s="7" t="str">
        <f>IF('Workers Settings'!B881&lt;&gt;"",'Workers Settings'!B881,"")</f>
        <v/>
      </c>
      <c r="C881" s="7" t="str">
        <f>IF('Workers Settings'!C881&lt;&gt;"",'Workers Settings'!C881,"")</f>
        <v/>
      </c>
      <c r="D881" s="17"/>
      <c r="E881" s="17"/>
      <c r="F881" s="17"/>
      <c r="G881" s="7" t="str">
        <f>IF(D881&lt;&gt;"",IF('Workers Settings'!D881="","",'Workers Settings'!D881),"")</f>
        <v/>
      </c>
      <c r="H881" s="7" t="str">
        <f>IF(D881&lt;&gt;"",'Workers Settings'!E881,"")</f>
        <v/>
      </c>
      <c r="I881" s="7" t="str">
        <f t="shared" si="143"/>
        <v/>
      </c>
      <c r="J881" s="7" t="str">
        <f>IF('Workers Settings'!F881&lt;&gt;"",'Workers Settings'!F881,"")</f>
        <v/>
      </c>
      <c r="K881" s="7" t="str">
        <f>IF('Workers Settings'!G881&lt;&gt;"",'Workers Settings'!G881,"")</f>
        <v/>
      </c>
      <c r="L881" s="7" t="str">
        <f>IF(D881="","",IF(VLOOKUP(D881,'Demand Locations'!B:D,2,FALSE)="","",VLOOKUP(D881,'Demand Locations'!B:D,2,FALSE)))</f>
        <v/>
      </c>
      <c r="M881" s="7" t="str">
        <f>IF(D881="","",IF(VLOOKUP(D881,'Demand Locations'!B:D,3,FALSE)="","",VLOOKUP(D881,'Demand Locations'!B:D,3,FALSE)))</f>
        <v/>
      </c>
      <c r="N881" s="7" t="str">
        <f t="shared" si="145"/>
        <v/>
      </c>
      <c r="O881" s="7" t="str">
        <f t="shared" si="146"/>
        <v/>
      </c>
      <c r="P881" s="7" t="str">
        <f t="shared" si="147"/>
        <v/>
      </c>
      <c r="Q881" s="7" t="str">
        <f t="shared" si="148"/>
        <v/>
      </c>
      <c r="R881" s="7" t="str">
        <f t="shared" si="149"/>
        <v/>
      </c>
      <c r="S881" s="7" t="str">
        <f t="shared" si="150"/>
        <v/>
      </c>
      <c r="T881" s="7" t="str">
        <f t="shared" si="151"/>
        <v/>
      </c>
      <c r="U881" s="7" t="str">
        <f t="shared" si="152"/>
        <v/>
      </c>
      <c r="V881" s="7" t="str">
        <f t="shared" si="153"/>
        <v/>
      </c>
      <c r="W881" s="60" t="str">
        <f>IF(ISNUMBER(V881),IF(ISNA(VLOOKUP(I881,'Distances Lookup Table'!D:E,2,FALSE)),V881*'General Settings'!$F$6,IF(VLOOKUP(I881,'Distances Lookup Table'!D:E,2,FALSE)="",V881*'General Settings'!$F$6,VLOOKUP(I881,'Distances Lookup Table'!D:E,2,FALSE))),"")</f>
        <v/>
      </c>
      <c r="X881" s="18" t="str">
        <f>IF(D881&lt;&gt;"",'Workers Settings'!H881,"")</f>
        <v/>
      </c>
      <c r="Y881" s="18" t="str">
        <f>IF(D881&lt;&gt;"",'Workers Settings'!I881,"")</f>
        <v/>
      </c>
      <c r="Z881" s="29" t="str">
        <f>IF('Workers Settings'!L881&lt;&gt;"",'Workers Settings'!L881,'Workers Settings'!K881)</f>
        <v/>
      </c>
      <c r="AA881" s="29" t="str">
        <f>IF(D881&lt;&gt;"",IF('Workers Settings'!L881&lt;&gt;"",'Workers Settings'!L881,'Workers Settings'!K881),"")</f>
        <v/>
      </c>
    </row>
    <row r="882" spans="1:27" x14ac:dyDescent="0.25">
      <c r="A882" s="7">
        <f t="shared" si="144"/>
        <v>878</v>
      </c>
      <c r="B882" s="7" t="str">
        <f>IF('Workers Settings'!B882&lt;&gt;"",'Workers Settings'!B882,"")</f>
        <v/>
      </c>
      <c r="C882" s="7" t="str">
        <f>IF('Workers Settings'!C882&lt;&gt;"",'Workers Settings'!C882,"")</f>
        <v/>
      </c>
      <c r="D882" s="17"/>
      <c r="E882" s="17"/>
      <c r="F882" s="17"/>
      <c r="G882" s="7" t="str">
        <f>IF(D882&lt;&gt;"",IF('Workers Settings'!D882="","",'Workers Settings'!D882),"")</f>
        <v/>
      </c>
      <c r="H882" s="7" t="str">
        <f>IF(D882&lt;&gt;"",'Workers Settings'!E882,"")</f>
        <v/>
      </c>
      <c r="I882" s="7" t="str">
        <f t="shared" si="143"/>
        <v/>
      </c>
      <c r="J882" s="7" t="str">
        <f>IF('Workers Settings'!F882&lt;&gt;"",'Workers Settings'!F882,"")</f>
        <v/>
      </c>
      <c r="K882" s="7" t="str">
        <f>IF('Workers Settings'!G882&lt;&gt;"",'Workers Settings'!G882,"")</f>
        <v/>
      </c>
      <c r="L882" s="7" t="str">
        <f>IF(D882="","",IF(VLOOKUP(D882,'Demand Locations'!B:D,2,FALSE)="","",VLOOKUP(D882,'Demand Locations'!B:D,2,FALSE)))</f>
        <v/>
      </c>
      <c r="M882" s="7" t="str">
        <f>IF(D882="","",IF(VLOOKUP(D882,'Demand Locations'!B:D,3,FALSE)="","",VLOOKUP(D882,'Demand Locations'!B:D,3,FALSE)))</f>
        <v/>
      </c>
      <c r="N882" s="7" t="str">
        <f t="shared" si="145"/>
        <v/>
      </c>
      <c r="O882" s="7" t="str">
        <f t="shared" si="146"/>
        <v/>
      </c>
      <c r="P882" s="7" t="str">
        <f t="shared" si="147"/>
        <v/>
      </c>
      <c r="Q882" s="7" t="str">
        <f t="shared" si="148"/>
        <v/>
      </c>
      <c r="R882" s="7" t="str">
        <f t="shared" si="149"/>
        <v/>
      </c>
      <c r="S882" s="7" t="str">
        <f t="shared" si="150"/>
        <v/>
      </c>
      <c r="T882" s="7" t="str">
        <f t="shared" si="151"/>
        <v/>
      </c>
      <c r="U882" s="7" t="str">
        <f t="shared" si="152"/>
        <v/>
      </c>
      <c r="V882" s="7" t="str">
        <f t="shared" si="153"/>
        <v/>
      </c>
      <c r="W882" s="60" t="str">
        <f>IF(ISNUMBER(V882),IF(ISNA(VLOOKUP(I882,'Distances Lookup Table'!D:E,2,FALSE)),V882*'General Settings'!$F$6,IF(VLOOKUP(I882,'Distances Lookup Table'!D:E,2,FALSE)="",V882*'General Settings'!$F$6,VLOOKUP(I882,'Distances Lookup Table'!D:E,2,FALSE))),"")</f>
        <v/>
      </c>
      <c r="X882" s="18" t="str">
        <f>IF(D882&lt;&gt;"",'Workers Settings'!H882,"")</f>
        <v/>
      </c>
      <c r="Y882" s="18" t="str">
        <f>IF(D882&lt;&gt;"",'Workers Settings'!I882,"")</f>
        <v/>
      </c>
      <c r="Z882" s="29" t="str">
        <f>IF('Workers Settings'!L882&lt;&gt;"",'Workers Settings'!L882,'Workers Settings'!K882)</f>
        <v/>
      </c>
      <c r="AA882" s="29" t="str">
        <f>IF(D882&lt;&gt;"",IF('Workers Settings'!L882&lt;&gt;"",'Workers Settings'!L882,'Workers Settings'!K882),"")</f>
        <v/>
      </c>
    </row>
    <row r="883" spans="1:27" x14ac:dyDescent="0.25">
      <c r="A883" s="7">
        <f t="shared" si="144"/>
        <v>879</v>
      </c>
      <c r="B883" s="7" t="str">
        <f>IF('Workers Settings'!B883&lt;&gt;"",'Workers Settings'!B883,"")</f>
        <v/>
      </c>
      <c r="C883" s="7" t="str">
        <f>IF('Workers Settings'!C883&lt;&gt;"",'Workers Settings'!C883,"")</f>
        <v/>
      </c>
      <c r="D883" s="17"/>
      <c r="E883" s="17"/>
      <c r="F883" s="17"/>
      <c r="G883" s="7" t="str">
        <f>IF(D883&lt;&gt;"",IF('Workers Settings'!D883="","",'Workers Settings'!D883),"")</f>
        <v/>
      </c>
      <c r="H883" s="7" t="str">
        <f>IF(D883&lt;&gt;"",'Workers Settings'!E883,"")</f>
        <v/>
      </c>
      <c r="I883" s="7" t="str">
        <f t="shared" si="143"/>
        <v/>
      </c>
      <c r="J883" s="7" t="str">
        <f>IF('Workers Settings'!F883&lt;&gt;"",'Workers Settings'!F883,"")</f>
        <v/>
      </c>
      <c r="K883" s="7" t="str">
        <f>IF('Workers Settings'!G883&lt;&gt;"",'Workers Settings'!G883,"")</f>
        <v/>
      </c>
      <c r="L883" s="7" t="str">
        <f>IF(D883="","",IF(VLOOKUP(D883,'Demand Locations'!B:D,2,FALSE)="","",VLOOKUP(D883,'Demand Locations'!B:D,2,FALSE)))</f>
        <v/>
      </c>
      <c r="M883" s="7" t="str">
        <f>IF(D883="","",IF(VLOOKUP(D883,'Demand Locations'!B:D,3,FALSE)="","",VLOOKUP(D883,'Demand Locations'!B:D,3,FALSE)))</f>
        <v/>
      </c>
      <c r="N883" s="7" t="str">
        <f t="shared" si="145"/>
        <v/>
      </c>
      <c r="O883" s="7" t="str">
        <f t="shared" si="146"/>
        <v/>
      </c>
      <c r="P883" s="7" t="str">
        <f t="shared" si="147"/>
        <v/>
      </c>
      <c r="Q883" s="7" t="str">
        <f t="shared" si="148"/>
        <v/>
      </c>
      <c r="R883" s="7" t="str">
        <f t="shared" si="149"/>
        <v/>
      </c>
      <c r="S883" s="7" t="str">
        <f t="shared" si="150"/>
        <v/>
      </c>
      <c r="T883" s="7" t="str">
        <f t="shared" si="151"/>
        <v/>
      </c>
      <c r="U883" s="7" t="str">
        <f t="shared" si="152"/>
        <v/>
      </c>
      <c r="V883" s="7" t="str">
        <f t="shared" si="153"/>
        <v/>
      </c>
      <c r="W883" s="60" t="str">
        <f>IF(ISNUMBER(V883),IF(ISNA(VLOOKUP(I883,'Distances Lookup Table'!D:E,2,FALSE)),V883*'General Settings'!$F$6,IF(VLOOKUP(I883,'Distances Lookup Table'!D:E,2,FALSE)="",V883*'General Settings'!$F$6,VLOOKUP(I883,'Distances Lookup Table'!D:E,2,FALSE))),"")</f>
        <v/>
      </c>
      <c r="X883" s="18" t="str">
        <f>IF(D883&lt;&gt;"",'Workers Settings'!H883,"")</f>
        <v/>
      </c>
      <c r="Y883" s="18" t="str">
        <f>IF(D883&lt;&gt;"",'Workers Settings'!I883,"")</f>
        <v/>
      </c>
      <c r="Z883" s="29" t="str">
        <f>IF('Workers Settings'!L883&lt;&gt;"",'Workers Settings'!L883,'Workers Settings'!K883)</f>
        <v/>
      </c>
      <c r="AA883" s="29" t="str">
        <f>IF(D883&lt;&gt;"",IF('Workers Settings'!L883&lt;&gt;"",'Workers Settings'!L883,'Workers Settings'!K883),"")</f>
        <v/>
      </c>
    </row>
    <row r="884" spans="1:27" x14ac:dyDescent="0.25">
      <c r="A884" s="7">
        <f t="shared" si="144"/>
        <v>880</v>
      </c>
      <c r="B884" s="7" t="str">
        <f>IF('Workers Settings'!B884&lt;&gt;"",'Workers Settings'!B884,"")</f>
        <v/>
      </c>
      <c r="C884" s="7" t="str">
        <f>IF('Workers Settings'!C884&lt;&gt;"",'Workers Settings'!C884,"")</f>
        <v/>
      </c>
      <c r="D884" s="17"/>
      <c r="E884" s="17"/>
      <c r="F884" s="17"/>
      <c r="G884" s="7" t="str">
        <f>IF(D884&lt;&gt;"",IF('Workers Settings'!D884="","",'Workers Settings'!D884),"")</f>
        <v/>
      </c>
      <c r="H884" s="7" t="str">
        <f>IF(D884&lt;&gt;"",'Workers Settings'!E884,"")</f>
        <v/>
      </c>
      <c r="I884" s="7" t="str">
        <f t="shared" si="143"/>
        <v/>
      </c>
      <c r="J884" s="7" t="str">
        <f>IF('Workers Settings'!F884&lt;&gt;"",'Workers Settings'!F884,"")</f>
        <v/>
      </c>
      <c r="K884" s="7" t="str">
        <f>IF('Workers Settings'!G884&lt;&gt;"",'Workers Settings'!G884,"")</f>
        <v/>
      </c>
      <c r="L884" s="7" t="str">
        <f>IF(D884="","",IF(VLOOKUP(D884,'Demand Locations'!B:D,2,FALSE)="","",VLOOKUP(D884,'Demand Locations'!B:D,2,FALSE)))</f>
        <v/>
      </c>
      <c r="M884" s="7" t="str">
        <f>IF(D884="","",IF(VLOOKUP(D884,'Demand Locations'!B:D,3,FALSE)="","",VLOOKUP(D884,'Demand Locations'!B:D,3,FALSE)))</f>
        <v/>
      </c>
      <c r="N884" s="7" t="str">
        <f t="shared" si="145"/>
        <v/>
      </c>
      <c r="O884" s="7" t="str">
        <f t="shared" si="146"/>
        <v/>
      </c>
      <c r="P884" s="7" t="str">
        <f t="shared" si="147"/>
        <v/>
      </c>
      <c r="Q884" s="7" t="str">
        <f t="shared" si="148"/>
        <v/>
      </c>
      <c r="R884" s="7" t="str">
        <f t="shared" si="149"/>
        <v/>
      </c>
      <c r="S884" s="7" t="str">
        <f t="shared" si="150"/>
        <v/>
      </c>
      <c r="T884" s="7" t="str">
        <f t="shared" si="151"/>
        <v/>
      </c>
      <c r="U884" s="7" t="str">
        <f t="shared" si="152"/>
        <v/>
      </c>
      <c r="V884" s="7" t="str">
        <f t="shared" si="153"/>
        <v/>
      </c>
      <c r="W884" s="60" t="str">
        <f>IF(ISNUMBER(V884),IF(ISNA(VLOOKUP(I884,'Distances Lookup Table'!D:E,2,FALSE)),V884*'General Settings'!$F$6,IF(VLOOKUP(I884,'Distances Lookup Table'!D:E,2,FALSE)="",V884*'General Settings'!$F$6,VLOOKUP(I884,'Distances Lookup Table'!D:E,2,FALSE))),"")</f>
        <v/>
      </c>
      <c r="X884" s="18" t="str">
        <f>IF(D884&lt;&gt;"",'Workers Settings'!H884,"")</f>
        <v/>
      </c>
      <c r="Y884" s="18" t="str">
        <f>IF(D884&lt;&gt;"",'Workers Settings'!I884,"")</f>
        <v/>
      </c>
      <c r="Z884" s="29" t="str">
        <f>IF('Workers Settings'!L884&lt;&gt;"",'Workers Settings'!L884,'Workers Settings'!K884)</f>
        <v/>
      </c>
      <c r="AA884" s="29" t="str">
        <f>IF(D884&lt;&gt;"",IF('Workers Settings'!L884&lt;&gt;"",'Workers Settings'!L884,'Workers Settings'!K884),"")</f>
        <v/>
      </c>
    </row>
    <row r="885" spans="1:27" x14ac:dyDescent="0.25">
      <c r="A885" s="7">
        <f t="shared" si="144"/>
        <v>881</v>
      </c>
      <c r="B885" s="7" t="str">
        <f>IF('Workers Settings'!B885&lt;&gt;"",'Workers Settings'!B885,"")</f>
        <v/>
      </c>
      <c r="C885" s="7" t="str">
        <f>IF('Workers Settings'!C885&lt;&gt;"",'Workers Settings'!C885,"")</f>
        <v/>
      </c>
      <c r="D885" s="17"/>
      <c r="E885" s="17"/>
      <c r="F885" s="17"/>
      <c r="G885" s="7" t="str">
        <f>IF(D885&lt;&gt;"",IF('Workers Settings'!D885="","",'Workers Settings'!D885),"")</f>
        <v/>
      </c>
      <c r="H885" s="7" t="str">
        <f>IF(D885&lt;&gt;"",'Workers Settings'!E885,"")</f>
        <v/>
      </c>
      <c r="I885" s="7" t="str">
        <f t="shared" si="143"/>
        <v/>
      </c>
      <c r="J885" s="7" t="str">
        <f>IF('Workers Settings'!F885&lt;&gt;"",'Workers Settings'!F885,"")</f>
        <v/>
      </c>
      <c r="K885" s="7" t="str">
        <f>IF('Workers Settings'!G885&lt;&gt;"",'Workers Settings'!G885,"")</f>
        <v/>
      </c>
      <c r="L885" s="7" t="str">
        <f>IF(D885="","",IF(VLOOKUP(D885,'Demand Locations'!B:D,2,FALSE)="","",VLOOKUP(D885,'Demand Locations'!B:D,2,FALSE)))</f>
        <v/>
      </c>
      <c r="M885" s="7" t="str">
        <f>IF(D885="","",IF(VLOOKUP(D885,'Demand Locations'!B:D,3,FALSE)="","",VLOOKUP(D885,'Demand Locations'!B:D,3,FALSE)))</f>
        <v/>
      </c>
      <c r="N885" s="7" t="str">
        <f t="shared" si="145"/>
        <v/>
      </c>
      <c r="O885" s="7" t="str">
        <f t="shared" si="146"/>
        <v/>
      </c>
      <c r="P885" s="7" t="str">
        <f t="shared" si="147"/>
        <v/>
      </c>
      <c r="Q885" s="7" t="str">
        <f t="shared" si="148"/>
        <v/>
      </c>
      <c r="R885" s="7" t="str">
        <f t="shared" si="149"/>
        <v/>
      </c>
      <c r="S885" s="7" t="str">
        <f t="shared" si="150"/>
        <v/>
      </c>
      <c r="T885" s="7" t="str">
        <f t="shared" si="151"/>
        <v/>
      </c>
      <c r="U885" s="7" t="str">
        <f t="shared" si="152"/>
        <v/>
      </c>
      <c r="V885" s="7" t="str">
        <f t="shared" si="153"/>
        <v/>
      </c>
      <c r="W885" s="60" t="str">
        <f>IF(ISNUMBER(V885),IF(ISNA(VLOOKUP(I885,'Distances Lookup Table'!D:E,2,FALSE)),V885*'General Settings'!$F$6,IF(VLOOKUP(I885,'Distances Lookup Table'!D:E,2,FALSE)="",V885*'General Settings'!$F$6,VLOOKUP(I885,'Distances Lookup Table'!D:E,2,FALSE))),"")</f>
        <v/>
      </c>
      <c r="X885" s="18" t="str">
        <f>IF(D885&lt;&gt;"",'Workers Settings'!H885,"")</f>
        <v/>
      </c>
      <c r="Y885" s="18" t="str">
        <f>IF(D885&lt;&gt;"",'Workers Settings'!I885,"")</f>
        <v/>
      </c>
      <c r="Z885" s="29" t="str">
        <f>IF('Workers Settings'!L885&lt;&gt;"",'Workers Settings'!L885,'Workers Settings'!K885)</f>
        <v/>
      </c>
      <c r="AA885" s="29" t="str">
        <f>IF(D885&lt;&gt;"",IF('Workers Settings'!L885&lt;&gt;"",'Workers Settings'!L885,'Workers Settings'!K885),"")</f>
        <v/>
      </c>
    </row>
    <row r="886" spans="1:27" x14ac:dyDescent="0.25">
      <c r="A886" s="7">
        <f t="shared" si="144"/>
        <v>882</v>
      </c>
      <c r="B886" s="7" t="str">
        <f>IF('Workers Settings'!B886&lt;&gt;"",'Workers Settings'!B886,"")</f>
        <v/>
      </c>
      <c r="C886" s="7" t="str">
        <f>IF('Workers Settings'!C886&lt;&gt;"",'Workers Settings'!C886,"")</f>
        <v/>
      </c>
      <c r="D886" s="17"/>
      <c r="E886" s="17"/>
      <c r="F886" s="17"/>
      <c r="G886" s="7" t="str">
        <f>IF(D886&lt;&gt;"",IF('Workers Settings'!D886="","",'Workers Settings'!D886),"")</f>
        <v/>
      </c>
      <c r="H886" s="7" t="str">
        <f>IF(D886&lt;&gt;"",'Workers Settings'!E886,"")</f>
        <v/>
      </c>
      <c r="I886" s="7" t="str">
        <f t="shared" si="143"/>
        <v/>
      </c>
      <c r="J886" s="7" t="str">
        <f>IF('Workers Settings'!F886&lt;&gt;"",'Workers Settings'!F886,"")</f>
        <v/>
      </c>
      <c r="K886" s="7" t="str">
        <f>IF('Workers Settings'!G886&lt;&gt;"",'Workers Settings'!G886,"")</f>
        <v/>
      </c>
      <c r="L886" s="7" t="str">
        <f>IF(D886="","",IF(VLOOKUP(D886,'Demand Locations'!B:D,2,FALSE)="","",VLOOKUP(D886,'Demand Locations'!B:D,2,FALSE)))</f>
        <v/>
      </c>
      <c r="M886" s="7" t="str">
        <f>IF(D886="","",IF(VLOOKUP(D886,'Demand Locations'!B:D,3,FALSE)="","",VLOOKUP(D886,'Demand Locations'!B:D,3,FALSE)))</f>
        <v/>
      </c>
      <c r="N886" s="7" t="str">
        <f t="shared" si="145"/>
        <v/>
      </c>
      <c r="O886" s="7" t="str">
        <f t="shared" si="146"/>
        <v/>
      </c>
      <c r="P886" s="7" t="str">
        <f t="shared" si="147"/>
        <v/>
      </c>
      <c r="Q886" s="7" t="str">
        <f t="shared" si="148"/>
        <v/>
      </c>
      <c r="R886" s="7" t="str">
        <f t="shared" si="149"/>
        <v/>
      </c>
      <c r="S886" s="7" t="str">
        <f t="shared" si="150"/>
        <v/>
      </c>
      <c r="T886" s="7" t="str">
        <f t="shared" si="151"/>
        <v/>
      </c>
      <c r="U886" s="7" t="str">
        <f t="shared" si="152"/>
        <v/>
      </c>
      <c r="V886" s="7" t="str">
        <f t="shared" si="153"/>
        <v/>
      </c>
      <c r="W886" s="60" t="str">
        <f>IF(ISNUMBER(V886),IF(ISNA(VLOOKUP(I886,'Distances Lookup Table'!D:E,2,FALSE)),V886*'General Settings'!$F$6,IF(VLOOKUP(I886,'Distances Lookup Table'!D:E,2,FALSE)="",V886*'General Settings'!$F$6,VLOOKUP(I886,'Distances Lookup Table'!D:E,2,FALSE))),"")</f>
        <v/>
      </c>
      <c r="X886" s="18" t="str">
        <f>IF(D886&lt;&gt;"",'Workers Settings'!H886,"")</f>
        <v/>
      </c>
      <c r="Y886" s="18" t="str">
        <f>IF(D886&lt;&gt;"",'Workers Settings'!I886,"")</f>
        <v/>
      </c>
      <c r="Z886" s="29" t="str">
        <f>IF('Workers Settings'!L886&lt;&gt;"",'Workers Settings'!L886,'Workers Settings'!K886)</f>
        <v/>
      </c>
      <c r="AA886" s="29" t="str">
        <f>IF(D886&lt;&gt;"",IF('Workers Settings'!L886&lt;&gt;"",'Workers Settings'!L886,'Workers Settings'!K886),"")</f>
        <v/>
      </c>
    </row>
    <row r="887" spans="1:27" x14ac:dyDescent="0.25">
      <c r="A887" s="7">
        <f t="shared" si="144"/>
        <v>883</v>
      </c>
      <c r="B887" s="7" t="str">
        <f>IF('Workers Settings'!B887&lt;&gt;"",'Workers Settings'!B887,"")</f>
        <v/>
      </c>
      <c r="C887" s="7" t="str">
        <f>IF('Workers Settings'!C887&lt;&gt;"",'Workers Settings'!C887,"")</f>
        <v/>
      </c>
      <c r="D887" s="17"/>
      <c r="E887" s="17"/>
      <c r="F887" s="17"/>
      <c r="G887" s="7" t="str">
        <f>IF(D887&lt;&gt;"",IF('Workers Settings'!D887="","",'Workers Settings'!D887),"")</f>
        <v/>
      </c>
      <c r="H887" s="7" t="str">
        <f>IF(D887&lt;&gt;"",'Workers Settings'!E887,"")</f>
        <v/>
      </c>
      <c r="I887" s="7" t="str">
        <f t="shared" si="143"/>
        <v/>
      </c>
      <c r="J887" s="7" t="str">
        <f>IF('Workers Settings'!F887&lt;&gt;"",'Workers Settings'!F887,"")</f>
        <v/>
      </c>
      <c r="K887" s="7" t="str">
        <f>IF('Workers Settings'!G887&lt;&gt;"",'Workers Settings'!G887,"")</f>
        <v/>
      </c>
      <c r="L887" s="7" t="str">
        <f>IF(D887="","",IF(VLOOKUP(D887,'Demand Locations'!B:D,2,FALSE)="","",VLOOKUP(D887,'Demand Locations'!B:D,2,FALSE)))</f>
        <v/>
      </c>
      <c r="M887" s="7" t="str">
        <f>IF(D887="","",IF(VLOOKUP(D887,'Demand Locations'!B:D,3,FALSE)="","",VLOOKUP(D887,'Demand Locations'!B:D,3,FALSE)))</f>
        <v/>
      </c>
      <c r="N887" s="7" t="str">
        <f t="shared" si="145"/>
        <v/>
      </c>
      <c r="O887" s="7" t="str">
        <f t="shared" si="146"/>
        <v/>
      </c>
      <c r="P887" s="7" t="str">
        <f t="shared" si="147"/>
        <v/>
      </c>
      <c r="Q887" s="7" t="str">
        <f t="shared" si="148"/>
        <v/>
      </c>
      <c r="R887" s="7" t="str">
        <f t="shared" si="149"/>
        <v/>
      </c>
      <c r="S887" s="7" t="str">
        <f t="shared" si="150"/>
        <v/>
      </c>
      <c r="T887" s="7" t="str">
        <f t="shared" si="151"/>
        <v/>
      </c>
      <c r="U887" s="7" t="str">
        <f t="shared" si="152"/>
        <v/>
      </c>
      <c r="V887" s="7" t="str">
        <f t="shared" si="153"/>
        <v/>
      </c>
      <c r="W887" s="60" t="str">
        <f>IF(ISNUMBER(V887),IF(ISNA(VLOOKUP(I887,'Distances Lookup Table'!D:E,2,FALSE)),V887*'General Settings'!$F$6,IF(VLOOKUP(I887,'Distances Lookup Table'!D:E,2,FALSE)="",V887*'General Settings'!$F$6,VLOOKUP(I887,'Distances Lookup Table'!D:E,2,FALSE))),"")</f>
        <v/>
      </c>
      <c r="X887" s="18" t="str">
        <f>IF(D887&lt;&gt;"",'Workers Settings'!H887,"")</f>
        <v/>
      </c>
      <c r="Y887" s="18" t="str">
        <f>IF(D887&lt;&gt;"",'Workers Settings'!I887,"")</f>
        <v/>
      </c>
      <c r="Z887" s="29" t="str">
        <f>IF('Workers Settings'!L887&lt;&gt;"",'Workers Settings'!L887,'Workers Settings'!K887)</f>
        <v/>
      </c>
      <c r="AA887" s="29" t="str">
        <f>IF(D887&lt;&gt;"",IF('Workers Settings'!L887&lt;&gt;"",'Workers Settings'!L887,'Workers Settings'!K887),"")</f>
        <v/>
      </c>
    </row>
    <row r="888" spans="1:27" x14ac:dyDescent="0.25">
      <c r="A888" s="7">
        <f t="shared" si="144"/>
        <v>884</v>
      </c>
      <c r="B888" s="7" t="str">
        <f>IF('Workers Settings'!B888&lt;&gt;"",'Workers Settings'!B888,"")</f>
        <v/>
      </c>
      <c r="C888" s="7" t="str">
        <f>IF('Workers Settings'!C888&lt;&gt;"",'Workers Settings'!C888,"")</f>
        <v/>
      </c>
      <c r="D888" s="17"/>
      <c r="E888" s="17"/>
      <c r="F888" s="17"/>
      <c r="G888" s="7" t="str">
        <f>IF(D888&lt;&gt;"",IF('Workers Settings'!D888="","",'Workers Settings'!D888),"")</f>
        <v/>
      </c>
      <c r="H888" s="7" t="str">
        <f>IF(D888&lt;&gt;"",'Workers Settings'!E888,"")</f>
        <v/>
      </c>
      <c r="I888" s="7" t="str">
        <f t="shared" si="143"/>
        <v/>
      </c>
      <c r="J888" s="7" t="str">
        <f>IF('Workers Settings'!F888&lt;&gt;"",'Workers Settings'!F888,"")</f>
        <v/>
      </c>
      <c r="K888" s="7" t="str">
        <f>IF('Workers Settings'!G888&lt;&gt;"",'Workers Settings'!G888,"")</f>
        <v/>
      </c>
      <c r="L888" s="7" t="str">
        <f>IF(D888="","",IF(VLOOKUP(D888,'Demand Locations'!B:D,2,FALSE)="","",VLOOKUP(D888,'Demand Locations'!B:D,2,FALSE)))</f>
        <v/>
      </c>
      <c r="M888" s="7" t="str">
        <f>IF(D888="","",IF(VLOOKUP(D888,'Demand Locations'!B:D,3,FALSE)="","",VLOOKUP(D888,'Demand Locations'!B:D,3,FALSE)))</f>
        <v/>
      </c>
      <c r="N888" s="7" t="str">
        <f t="shared" si="145"/>
        <v/>
      </c>
      <c r="O888" s="7" t="str">
        <f t="shared" si="146"/>
        <v/>
      </c>
      <c r="P888" s="7" t="str">
        <f t="shared" si="147"/>
        <v/>
      </c>
      <c r="Q888" s="7" t="str">
        <f t="shared" si="148"/>
        <v/>
      </c>
      <c r="R888" s="7" t="str">
        <f t="shared" si="149"/>
        <v/>
      </c>
      <c r="S888" s="7" t="str">
        <f t="shared" si="150"/>
        <v/>
      </c>
      <c r="T888" s="7" t="str">
        <f t="shared" si="151"/>
        <v/>
      </c>
      <c r="U888" s="7" t="str">
        <f t="shared" si="152"/>
        <v/>
      </c>
      <c r="V888" s="7" t="str">
        <f t="shared" si="153"/>
        <v/>
      </c>
      <c r="W888" s="60" t="str">
        <f>IF(ISNUMBER(V888),IF(ISNA(VLOOKUP(I888,'Distances Lookup Table'!D:E,2,FALSE)),V888*'General Settings'!$F$6,IF(VLOOKUP(I888,'Distances Lookup Table'!D:E,2,FALSE)="",V888*'General Settings'!$F$6,VLOOKUP(I888,'Distances Lookup Table'!D:E,2,FALSE))),"")</f>
        <v/>
      </c>
      <c r="X888" s="18" t="str">
        <f>IF(D888&lt;&gt;"",'Workers Settings'!H888,"")</f>
        <v/>
      </c>
      <c r="Y888" s="18" t="str">
        <f>IF(D888&lt;&gt;"",'Workers Settings'!I888,"")</f>
        <v/>
      </c>
      <c r="Z888" s="29" t="str">
        <f>IF('Workers Settings'!L888&lt;&gt;"",'Workers Settings'!L888,'Workers Settings'!K888)</f>
        <v/>
      </c>
      <c r="AA888" s="29" t="str">
        <f>IF(D888&lt;&gt;"",IF('Workers Settings'!L888&lt;&gt;"",'Workers Settings'!L888,'Workers Settings'!K888),"")</f>
        <v/>
      </c>
    </row>
    <row r="889" spans="1:27" x14ac:dyDescent="0.25">
      <c r="A889" s="7">
        <f t="shared" si="144"/>
        <v>885</v>
      </c>
      <c r="B889" s="7" t="str">
        <f>IF('Workers Settings'!B889&lt;&gt;"",'Workers Settings'!B889,"")</f>
        <v/>
      </c>
      <c r="C889" s="7" t="str">
        <f>IF('Workers Settings'!C889&lt;&gt;"",'Workers Settings'!C889,"")</f>
        <v/>
      </c>
      <c r="D889" s="17"/>
      <c r="E889" s="17"/>
      <c r="F889" s="17"/>
      <c r="G889" s="7" t="str">
        <f>IF(D889&lt;&gt;"",IF('Workers Settings'!D889="","",'Workers Settings'!D889),"")</f>
        <v/>
      </c>
      <c r="H889" s="7" t="str">
        <f>IF(D889&lt;&gt;"",'Workers Settings'!E889,"")</f>
        <v/>
      </c>
      <c r="I889" s="7" t="str">
        <f t="shared" si="143"/>
        <v/>
      </c>
      <c r="J889" s="7" t="str">
        <f>IF('Workers Settings'!F889&lt;&gt;"",'Workers Settings'!F889,"")</f>
        <v/>
      </c>
      <c r="K889" s="7" t="str">
        <f>IF('Workers Settings'!G889&lt;&gt;"",'Workers Settings'!G889,"")</f>
        <v/>
      </c>
      <c r="L889" s="7" t="str">
        <f>IF(D889="","",IF(VLOOKUP(D889,'Demand Locations'!B:D,2,FALSE)="","",VLOOKUP(D889,'Demand Locations'!B:D,2,FALSE)))</f>
        <v/>
      </c>
      <c r="M889" s="7" t="str">
        <f>IF(D889="","",IF(VLOOKUP(D889,'Demand Locations'!B:D,3,FALSE)="","",VLOOKUP(D889,'Demand Locations'!B:D,3,FALSE)))</f>
        <v/>
      </c>
      <c r="N889" s="7" t="str">
        <f t="shared" si="145"/>
        <v/>
      </c>
      <c r="O889" s="7" t="str">
        <f t="shared" si="146"/>
        <v/>
      </c>
      <c r="P889" s="7" t="str">
        <f t="shared" si="147"/>
        <v/>
      </c>
      <c r="Q889" s="7" t="str">
        <f t="shared" si="148"/>
        <v/>
      </c>
      <c r="R889" s="7" t="str">
        <f t="shared" si="149"/>
        <v/>
      </c>
      <c r="S889" s="7" t="str">
        <f t="shared" si="150"/>
        <v/>
      </c>
      <c r="T889" s="7" t="str">
        <f t="shared" si="151"/>
        <v/>
      </c>
      <c r="U889" s="7" t="str">
        <f t="shared" si="152"/>
        <v/>
      </c>
      <c r="V889" s="7" t="str">
        <f t="shared" si="153"/>
        <v/>
      </c>
      <c r="W889" s="60" t="str">
        <f>IF(ISNUMBER(V889),IF(ISNA(VLOOKUP(I889,'Distances Lookup Table'!D:E,2,FALSE)),V889*'General Settings'!$F$6,IF(VLOOKUP(I889,'Distances Lookup Table'!D:E,2,FALSE)="",V889*'General Settings'!$F$6,VLOOKUP(I889,'Distances Lookup Table'!D:E,2,FALSE))),"")</f>
        <v/>
      </c>
      <c r="X889" s="18" t="str">
        <f>IF(D889&lt;&gt;"",'Workers Settings'!H889,"")</f>
        <v/>
      </c>
      <c r="Y889" s="18" t="str">
        <f>IF(D889&lt;&gt;"",'Workers Settings'!I889,"")</f>
        <v/>
      </c>
      <c r="Z889" s="29" t="str">
        <f>IF('Workers Settings'!L889&lt;&gt;"",'Workers Settings'!L889,'Workers Settings'!K889)</f>
        <v/>
      </c>
      <c r="AA889" s="29" t="str">
        <f>IF(D889&lt;&gt;"",IF('Workers Settings'!L889&lt;&gt;"",'Workers Settings'!L889,'Workers Settings'!K889),"")</f>
        <v/>
      </c>
    </row>
    <row r="890" spans="1:27" x14ac:dyDescent="0.25">
      <c r="A890" s="7">
        <f t="shared" si="144"/>
        <v>886</v>
      </c>
      <c r="B890" s="7" t="str">
        <f>IF('Workers Settings'!B890&lt;&gt;"",'Workers Settings'!B890,"")</f>
        <v/>
      </c>
      <c r="C890" s="7" t="str">
        <f>IF('Workers Settings'!C890&lt;&gt;"",'Workers Settings'!C890,"")</f>
        <v/>
      </c>
      <c r="D890" s="17"/>
      <c r="E890" s="17"/>
      <c r="F890" s="17"/>
      <c r="G890" s="7" t="str">
        <f>IF(D890&lt;&gt;"",IF('Workers Settings'!D890="","",'Workers Settings'!D890),"")</f>
        <v/>
      </c>
      <c r="H890" s="7" t="str">
        <f>IF(D890&lt;&gt;"",'Workers Settings'!E890,"")</f>
        <v/>
      </c>
      <c r="I890" s="7" t="str">
        <f t="shared" si="143"/>
        <v/>
      </c>
      <c r="J890" s="7" t="str">
        <f>IF('Workers Settings'!F890&lt;&gt;"",'Workers Settings'!F890,"")</f>
        <v/>
      </c>
      <c r="K890" s="7" t="str">
        <f>IF('Workers Settings'!G890&lt;&gt;"",'Workers Settings'!G890,"")</f>
        <v/>
      </c>
      <c r="L890" s="7" t="str">
        <f>IF(D890="","",IF(VLOOKUP(D890,'Demand Locations'!B:D,2,FALSE)="","",VLOOKUP(D890,'Demand Locations'!B:D,2,FALSE)))</f>
        <v/>
      </c>
      <c r="M890" s="7" t="str">
        <f>IF(D890="","",IF(VLOOKUP(D890,'Demand Locations'!B:D,3,FALSE)="","",VLOOKUP(D890,'Demand Locations'!B:D,3,FALSE)))</f>
        <v/>
      </c>
      <c r="N890" s="7" t="str">
        <f t="shared" si="145"/>
        <v/>
      </c>
      <c r="O890" s="7" t="str">
        <f t="shared" si="146"/>
        <v/>
      </c>
      <c r="P890" s="7" t="str">
        <f t="shared" si="147"/>
        <v/>
      </c>
      <c r="Q890" s="7" t="str">
        <f t="shared" si="148"/>
        <v/>
      </c>
      <c r="R890" s="7" t="str">
        <f t="shared" si="149"/>
        <v/>
      </c>
      <c r="S890" s="7" t="str">
        <f t="shared" si="150"/>
        <v/>
      </c>
      <c r="T890" s="7" t="str">
        <f t="shared" si="151"/>
        <v/>
      </c>
      <c r="U890" s="7" t="str">
        <f t="shared" si="152"/>
        <v/>
      </c>
      <c r="V890" s="7" t="str">
        <f t="shared" si="153"/>
        <v/>
      </c>
      <c r="W890" s="60" t="str">
        <f>IF(ISNUMBER(V890),IF(ISNA(VLOOKUP(I890,'Distances Lookup Table'!D:E,2,FALSE)),V890*'General Settings'!$F$6,IF(VLOOKUP(I890,'Distances Lookup Table'!D:E,2,FALSE)="",V890*'General Settings'!$F$6,VLOOKUP(I890,'Distances Lookup Table'!D:E,2,FALSE))),"")</f>
        <v/>
      </c>
      <c r="X890" s="18" t="str">
        <f>IF(D890&lt;&gt;"",'Workers Settings'!H890,"")</f>
        <v/>
      </c>
      <c r="Y890" s="18" t="str">
        <f>IF(D890&lt;&gt;"",'Workers Settings'!I890,"")</f>
        <v/>
      </c>
      <c r="Z890" s="29" t="str">
        <f>IF('Workers Settings'!L890&lt;&gt;"",'Workers Settings'!L890,'Workers Settings'!K890)</f>
        <v/>
      </c>
      <c r="AA890" s="29" t="str">
        <f>IF(D890&lt;&gt;"",IF('Workers Settings'!L890&lt;&gt;"",'Workers Settings'!L890,'Workers Settings'!K890),"")</f>
        <v/>
      </c>
    </row>
    <row r="891" spans="1:27" x14ac:dyDescent="0.25">
      <c r="A891" s="7">
        <f t="shared" si="144"/>
        <v>887</v>
      </c>
      <c r="B891" s="7" t="str">
        <f>IF('Workers Settings'!B891&lt;&gt;"",'Workers Settings'!B891,"")</f>
        <v/>
      </c>
      <c r="C891" s="7" t="str">
        <f>IF('Workers Settings'!C891&lt;&gt;"",'Workers Settings'!C891,"")</f>
        <v/>
      </c>
      <c r="D891" s="17"/>
      <c r="E891" s="17"/>
      <c r="F891" s="17"/>
      <c r="G891" s="7" t="str">
        <f>IF(D891&lt;&gt;"",IF('Workers Settings'!D891="","",'Workers Settings'!D891),"")</f>
        <v/>
      </c>
      <c r="H891" s="7" t="str">
        <f>IF(D891&lt;&gt;"",'Workers Settings'!E891,"")</f>
        <v/>
      </c>
      <c r="I891" s="7" t="str">
        <f t="shared" si="143"/>
        <v/>
      </c>
      <c r="J891" s="7" t="str">
        <f>IF('Workers Settings'!F891&lt;&gt;"",'Workers Settings'!F891,"")</f>
        <v/>
      </c>
      <c r="K891" s="7" t="str">
        <f>IF('Workers Settings'!G891&lt;&gt;"",'Workers Settings'!G891,"")</f>
        <v/>
      </c>
      <c r="L891" s="7" t="str">
        <f>IF(D891="","",IF(VLOOKUP(D891,'Demand Locations'!B:D,2,FALSE)="","",VLOOKUP(D891,'Demand Locations'!B:D,2,FALSE)))</f>
        <v/>
      </c>
      <c r="M891" s="7" t="str">
        <f>IF(D891="","",IF(VLOOKUP(D891,'Demand Locations'!B:D,3,FALSE)="","",VLOOKUP(D891,'Demand Locations'!B:D,3,FALSE)))</f>
        <v/>
      </c>
      <c r="N891" s="7" t="str">
        <f t="shared" si="145"/>
        <v/>
      </c>
      <c r="O891" s="7" t="str">
        <f t="shared" si="146"/>
        <v/>
      </c>
      <c r="P891" s="7" t="str">
        <f t="shared" si="147"/>
        <v/>
      </c>
      <c r="Q891" s="7" t="str">
        <f t="shared" si="148"/>
        <v/>
      </c>
      <c r="R891" s="7" t="str">
        <f t="shared" si="149"/>
        <v/>
      </c>
      <c r="S891" s="7" t="str">
        <f t="shared" si="150"/>
        <v/>
      </c>
      <c r="T891" s="7" t="str">
        <f t="shared" si="151"/>
        <v/>
      </c>
      <c r="U891" s="7" t="str">
        <f t="shared" si="152"/>
        <v/>
      </c>
      <c r="V891" s="7" t="str">
        <f t="shared" si="153"/>
        <v/>
      </c>
      <c r="W891" s="60" t="str">
        <f>IF(ISNUMBER(V891),IF(ISNA(VLOOKUP(I891,'Distances Lookup Table'!D:E,2,FALSE)),V891*'General Settings'!$F$6,IF(VLOOKUP(I891,'Distances Lookup Table'!D:E,2,FALSE)="",V891*'General Settings'!$F$6,VLOOKUP(I891,'Distances Lookup Table'!D:E,2,FALSE))),"")</f>
        <v/>
      </c>
      <c r="X891" s="18" t="str">
        <f>IF(D891&lt;&gt;"",'Workers Settings'!H891,"")</f>
        <v/>
      </c>
      <c r="Y891" s="18" t="str">
        <f>IF(D891&lt;&gt;"",'Workers Settings'!I891,"")</f>
        <v/>
      </c>
      <c r="Z891" s="29" t="str">
        <f>IF('Workers Settings'!L891&lt;&gt;"",'Workers Settings'!L891,'Workers Settings'!K891)</f>
        <v/>
      </c>
      <c r="AA891" s="29" t="str">
        <f>IF(D891&lt;&gt;"",IF('Workers Settings'!L891&lt;&gt;"",'Workers Settings'!L891,'Workers Settings'!K891),"")</f>
        <v/>
      </c>
    </row>
    <row r="892" spans="1:27" x14ac:dyDescent="0.25">
      <c r="A892" s="7">
        <f t="shared" si="144"/>
        <v>888</v>
      </c>
      <c r="B892" s="7" t="str">
        <f>IF('Workers Settings'!B892&lt;&gt;"",'Workers Settings'!B892,"")</f>
        <v/>
      </c>
      <c r="C892" s="7" t="str">
        <f>IF('Workers Settings'!C892&lt;&gt;"",'Workers Settings'!C892,"")</f>
        <v/>
      </c>
      <c r="D892" s="17"/>
      <c r="E892" s="17"/>
      <c r="F892" s="17"/>
      <c r="G892" s="7" t="str">
        <f>IF(D892&lt;&gt;"",IF('Workers Settings'!D892="","",'Workers Settings'!D892),"")</f>
        <v/>
      </c>
      <c r="H892" s="7" t="str">
        <f>IF(D892&lt;&gt;"",'Workers Settings'!E892,"")</f>
        <v/>
      </c>
      <c r="I892" s="7" t="str">
        <f t="shared" si="143"/>
        <v/>
      </c>
      <c r="J892" s="7" t="str">
        <f>IF('Workers Settings'!F892&lt;&gt;"",'Workers Settings'!F892,"")</f>
        <v/>
      </c>
      <c r="K892" s="7" t="str">
        <f>IF('Workers Settings'!G892&lt;&gt;"",'Workers Settings'!G892,"")</f>
        <v/>
      </c>
      <c r="L892" s="7" t="str">
        <f>IF(D892="","",IF(VLOOKUP(D892,'Demand Locations'!B:D,2,FALSE)="","",VLOOKUP(D892,'Demand Locations'!B:D,2,FALSE)))</f>
        <v/>
      </c>
      <c r="M892" s="7" t="str">
        <f>IF(D892="","",IF(VLOOKUP(D892,'Demand Locations'!B:D,3,FALSE)="","",VLOOKUP(D892,'Demand Locations'!B:D,3,FALSE)))</f>
        <v/>
      </c>
      <c r="N892" s="7" t="str">
        <f t="shared" si="145"/>
        <v/>
      </c>
      <c r="O892" s="7" t="str">
        <f t="shared" si="146"/>
        <v/>
      </c>
      <c r="P892" s="7" t="str">
        <f t="shared" si="147"/>
        <v/>
      </c>
      <c r="Q892" s="7" t="str">
        <f t="shared" si="148"/>
        <v/>
      </c>
      <c r="R892" s="7" t="str">
        <f t="shared" si="149"/>
        <v/>
      </c>
      <c r="S892" s="7" t="str">
        <f t="shared" si="150"/>
        <v/>
      </c>
      <c r="T892" s="7" t="str">
        <f t="shared" si="151"/>
        <v/>
      </c>
      <c r="U892" s="7" t="str">
        <f t="shared" si="152"/>
        <v/>
      </c>
      <c r="V892" s="7" t="str">
        <f t="shared" si="153"/>
        <v/>
      </c>
      <c r="W892" s="60" t="str">
        <f>IF(ISNUMBER(V892),IF(ISNA(VLOOKUP(I892,'Distances Lookup Table'!D:E,2,FALSE)),V892*'General Settings'!$F$6,IF(VLOOKUP(I892,'Distances Lookup Table'!D:E,2,FALSE)="",V892*'General Settings'!$F$6,VLOOKUP(I892,'Distances Lookup Table'!D:E,2,FALSE))),"")</f>
        <v/>
      </c>
      <c r="X892" s="18" t="str">
        <f>IF(D892&lt;&gt;"",'Workers Settings'!H892,"")</f>
        <v/>
      </c>
      <c r="Y892" s="18" t="str">
        <f>IF(D892&lt;&gt;"",'Workers Settings'!I892,"")</f>
        <v/>
      </c>
      <c r="Z892" s="29" t="str">
        <f>IF('Workers Settings'!L892&lt;&gt;"",'Workers Settings'!L892,'Workers Settings'!K892)</f>
        <v/>
      </c>
      <c r="AA892" s="29" t="str">
        <f>IF(D892&lt;&gt;"",IF('Workers Settings'!L892&lt;&gt;"",'Workers Settings'!L892,'Workers Settings'!K892),"")</f>
        <v/>
      </c>
    </row>
    <row r="893" spans="1:27" x14ac:dyDescent="0.25">
      <c r="A893" s="7">
        <f t="shared" si="144"/>
        <v>889</v>
      </c>
      <c r="B893" s="7" t="str">
        <f>IF('Workers Settings'!B893&lt;&gt;"",'Workers Settings'!B893,"")</f>
        <v/>
      </c>
      <c r="C893" s="7" t="str">
        <f>IF('Workers Settings'!C893&lt;&gt;"",'Workers Settings'!C893,"")</f>
        <v/>
      </c>
      <c r="D893" s="17"/>
      <c r="E893" s="17"/>
      <c r="F893" s="17"/>
      <c r="G893" s="7" t="str">
        <f>IF(D893&lt;&gt;"",IF('Workers Settings'!D893="","",'Workers Settings'!D893),"")</f>
        <v/>
      </c>
      <c r="H893" s="7" t="str">
        <f>IF(D893&lt;&gt;"",'Workers Settings'!E893,"")</f>
        <v/>
      </c>
      <c r="I893" s="7" t="str">
        <f t="shared" si="143"/>
        <v/>
      </c>
      <c r="J893" s="7" t="str">
        <f>IF('Workers Settings'!F893&lt;&gt;"",'Workers Settings'!F893,"")</f>
        <v/>
      </c>
      <c r="K893" s="7" t="str">
        <f>IF('Workers Settings'!G893&lt;&gt;"",'Workers Settings'!G893,"")</f>
        <v/>
      </c>
      <c r="L893" s="7" t="str">
        <f>IF(D893="","",IF(VLOOKUP(D893,'Demand Locations'!B:D,2,FALSE)="","",VLOOKUP(D893,'Demand Locations'!B:D,2,FALSE)))</f>
        <v/>
      </c>
      <c r="M893" s="7" t="str">
        <f>IF(D893="","",IF(VLOOKUP(D893,'Demand Locations'!B:D,3,FALSE)="","",VLOOKUP(D893,'Demand Locations'!B:D,3,FALSE)))</f>
        <v/>
      </c>
      <c r="N893" s="7" t="str">
        <f t="shared" si="145"/>
        <v/>
      </c>
      <c r="O893" s="7" t="str">
        <f t="shared" si="146"/>
        <v/>
      </c>
      <c r="P893" s="7" t="str">
        <f t="shared" si="147"/>
        <v/>
      </c>
      <c r="Q893" s="7" t="str">
        <f t="shared" si="148"/>
        <v/>
      </c>
      <c r="R893" s="7" t="str">
        <f t="shared" si="149"/>
        <v/>
      </c>
      <c r="S893" s="7" t="str">
        <f t="shared" si="150"/>
        <v/>
      </c>
      <c r="T893" s="7" t="str">
        <f t="shared" si="151"/>
        <v/>
      </c>
      <c r="U893" s="7" t="str">
        <f t="shared" si="152"/>
        <v/>
      </c>
      <c r="V893" s="7" t="str">
        <f t="shared" si="153"/>
        <v/>
      </c>
      <c r="W893" s="60" t="str">
        <f>IF(ISNUMBER(V893),IF(ISNA(VLOOKUP(I893,'Distances Lookup Table'!D:E,2,FALSE)),V893*'General Settings'!$F$6,IF(VLOOKUP(I893,'Distances Lookup Table'!D:E,2,FALSE)="",V893*'General Settings'!$F$6,VLOOKUP(I893,'Distances Lookup Table'!D:E,2,FALSE))),"")</f>
        <v/>
      </c>
      <c r="X893" s="18" t="str">
        <f>IF(D893&lt;&gt;"",'Workers Settings'!H893,"")</f>
        <v/>
      </c>
      <c r="Y893" s="18" t="str">
        <f>IF(D893&lt;&gt;"",'Workers Settings'!I893,"")</f>
        <v/>
      </c>
      <c r="Z893" s="29" t="str">
        <f>IF('Workers Settings'!L893&lt;&gt;"",'Workers Settings'!L893,'Workers Settings'!K893)</f>
        <v/>
      </c>
      <c r="AA893" s="29" t="str">
        <f>IF(D893&lt;&gt;"",IF('Workers Settings'!L893&lt;&gt;"",'Workers Settings'!L893,'Workers Settings'!K893),"")</f>
        <v/>
      </c>
    </row>
    <row r="894" spans="1:27" x14ac:dyDescent="0.25">
      <c r="A894" s="7">
        <f t="shared" si="144"/>
        <v>890</v>
      </c>
      <c r="B894" s="7" t="str">
        <f>IF('Workers Settings'!B894&lt;&gt;"",'Workers Settings'!B894,"")</f>
        <v/>
      </c>
      <c r="C894" s="7" t="str">
        <f>IF('Workers Settings'!C894&lt;&gt;"",'Workers Settings'!C894,"")</f>
        <v/>
      </c>
      <c r="D894" s="17"/>
      <c r="E894" s="17"/>
      <c r="F894" s="17"/>
      <c r="G894" s="7" t="str">
        <f>IF(D894&lt;&gt;"",IF('Workers Settings'!D894="","",'Workers Settings'!D894),"")</f>
        <v/>
      </c>
      <c r="H894" s="7" t="str">
        <f>IF(D894&lt;&gt;"",'Workers Settings'!E894,"")</f>
        <v/>
      </c>
      <c r="I894" s="7" t="str">
        <f t="shared" si="143"/>
        <v/>
      </c>
      <c r="J894" s="7" t="str">
        <f>IF('Workers Settings'!F894&lt;&gt;"",'Workers Settings'!F894,"")</f>
        <v/>
      </c>
      <c r="K894" s="7" t="str">
        <f>IF('Workers Settings'!G894&lt;&gt;"",'Workers Settings'!G894,"")</f>
        <v/>
      </c>
      <c r="L894" s="7" t="str">
        <f>IF(D894="","",IF(VLOOKUP(D894,'Demand Locations'!B:D,2,FALSE)="","",VLOOKUP(D894,'Demand Locations'!B:D,2,FALSE)))</f>
        <v/>
      </c>
      <c r="M894" s="7" t="str">
        <f>IF(D894="","",IF(VLOOKUP(D894,'Demand Locations'!B:D,3,FALSE)="","",VLOOKUP(D894,'Demand Locations'!B:D,3,FALSE)))</f>
        <v/>
      </c>
      <c r="N894" s="7" t="str">
        <f t="shared" si="145"/>
        <v/>
      </c>
      <c r="O894" s="7" t="str">
        <f t="shared" si="146"/>
        <v/>
      </c>
      <c r="P894" s="7" t="str">
        <f t="shared" si="147"/>
        <v/>
      </c>
      <c r="Q894" s="7" t="str">
        <f t="shared" si="148"/>
        <v/>
      </c>
      <c r="R894" s="7" t="str">
        <f t="shared" si="149"/>
        <v/>
      </c>
      <c r="S894" s="7" t="str">
        <f t="shared" si="150"/>
        <v/>
      </c>
      <c r="T894" s="7" t="str">
        <f t="shared" si="151"/>
        <v/>
      </c>
      <c r="U894" s="7" t="str">
        <f t="shared" si="152"/>
        <v/>
      </c>
      <c r="V894" s="7" t="str">
        <f t="shared" si="153"/>
        <v/>
      </c>
      <c r="W894" s="60" t="str">
        <f>IF(ISNUMBER(V894),IF(ISNA(VLOOKUP(I894,'Distances Lookup Table'!D:E,2,FALSE)),V894*'General Settings'!$F$6,IF(VLOOKUP(I894,'Distances Lookup Table'!D:E,2,FALSE)="",V894*'General Settings'!$F$6,VLOOKUP(I894,'Distances Lookup Table'!D:E,2,FALSE))),"")</f>
        <v/>
      </c>
      <c r="X894" s="18" t="str">
        <f>IF(D894&lt;&gt;"",'Workers Settings'!H894,"")</f>
        <v/>
      </c>
      <c r="Y894" s="18" t="str">
        <f>IF(D894&lt;&gt;"",'Workers Settings'!I894,"")</f>
        <v/>
      </c>
      <c r="Z894" s="29" t="str">
        <f>IF('Workers Settings'!L894&lt;&gt;"",'Workers Settings'!L894,'Workers Settings'!K894)</f>
        <v/>
      </c>
      <c r="AA894" s="29" t="str">
        <f>IF(D894&lt;&gt;"",IF('Workers Settings'!L894&lt;&gt;"",'Workers Settings'!L894,'Workers Settings'!K894),"")</f>
        <v/>
      </c>
    </row>
    <row r="895" spans="1:27" x14ac:dyDescent="0.25">
      <c r="A895" s="7">
        <f t="shared" si="144"/>
        <v>891</v>
      </c>
      <c r="B895" s="7" t="str">
        <f>IF('Workers Settings'!B895&lt;&gt;"",'Workers Settings'!B895,"")</f>
        <v/>
      </c>
      <c r="C895" s="7" t="str">
        <f>IF('Workers Settings'!C895&lt;&gt;"",'Workers Settings'!C895,"")</f>
        <v/>
      </c>
      <c r="D895" s="17"/>
      <c r="E895" s="17"/>
      <c r="F895" s="17"/>
      <c r="G895" s="7" t="str">
        <f>IF(D895&lt;&gt;"",IF('Workers Settings'!D895="","",'Workers Settings'!D895),"")</f>
        <v/>
      </c>
      <c r="H895" s="7" t="str">
        <f>IF(D895&lt;&gt;"",'Workers Settings'!E895,"")</f>
        <v/>
      </c>
      <c r="I895" s="7" t="str">
        <f t="shared" si="143"/>
        <v/>
      </c>
      <c r="J895" s="7" t="str">
        <f>IF('Workers Settings'!F895&lt;&gt;"",'Workers Settings'!F895,"")</f>
        <v/>
      </c>
      <c r="K895" s="7" t="str">
        <f>IF('Workers Settings'!G895&lt;&gt;"",'Workers Settings'!G895,"")</f>
        <v/>
      </c>
      <c r="L895" s="7" t="str">
        <f>IF(D895="","",IF(VLOOKUP(D895,'Demand Locations'!B:D,2,FALSE)="","",VLOOKUP(D895,'Demand Locations'!B:D,2,FALSE)))</f>
        <v/>
      </c>
      <c r="M895" s="7" t="str">
        <f>IF(D895="","",IF(VLOOKUP(D895,'Demand Locations'!B:D,3,FALSE)="","",VLOOKUP(D895,'Demand Locations'!B:D,3,FALSE)))</f>
        <v/>
      </c>
      <c r="N895" s="7" t="str">
        <f t="shared" si="145"/>
        <v/>
      </c>
      <c r="O895" s="7" t="str">
        <f t="shared" si="146"/>
        <v/>
      </c>
      <c r="P895" s="7" t="str">
        <f t="shared" si="147"/>
        <v/>
      </c>
      <c r="Q895" s="7" t="str">
        <f t="shared" si="148"/>
        <v/>
      </c>
      <c r="R895" s="7" t="str">
        <f t="shared" si="149"/>
        <v/>
      </c>
      <c r="S895" s="7" t="str">
        <f t="shared" si="150"/>
        <v/>
      </c>
      <c r="T895" s="7" t="str">
        <f t="shared" si="151"/>
        <v/>
      </c>
      <c r="U895" s="7" t="str">
        <f t="shared" si="152"/>
        <v/>
      </c>
      <c r="V895" s="7" t="str">
        <f t="shared" si="153"/>
        <v/>
      </c>
      <c r="W895" s="60" t="str">
        <f>IF(ISNUMBER(V895),IF(ISNA(VLOOKUP(I895,'Distances Lookup Table'!D:E,2,FALSE)),V895*'General Settings'!$F$6,IF(VLOOKUP(I895,'Distances Lookup Table'!D:E,2,FALSE)="",V895*'General Settings'!$F$6,VLOOKUP(I895,'Distances Lookup Table'!D:E,2,FALSE))),"")</f>
        <v/>
      </c>
      <c r="X895" s="18" t="str">
        <f>IF(D895&lt;&gt;"",'Workers Settings'!H895,"")</f>
        <v/>
      </c>
      <c r="Y895" s="18" t="str">
        <f>IF(D895&lt;&gt;"",'Workers Settings'!I895,"")</f>
        <v/>
      </c>
      <c r="Z895" s="29" t="str">
        <f>IF('Workers Settings'!L895&lt;&gt;"",'Workers Settings'!L895,'Workers Settings'!K895)</f>
        <v/>
      </c>
      <c r="AA895" s="29" t="str">
        <f>IF(D895&lt;&gt;"",IF('Workers Settings'!L895&lt;&gt;"",'Workers Settings'!L895,'Workers Settings'!K895),"")</f>
        <v/>
      </c>
    </row>
    <row r="896" spans="1:27" x14ac:dyDescent="0.25">
      <c r="A896" s="7">
        <f t="shared" si="144"/>
        <v>892</v>
      </c>
      <c r="B896" s="7" t="str">
        <f>IF('Workers Settings'!B896&lt;&gt;"",'Workers Settings'!B896,"")</f>
        <v/>
      </c>
      <c r="C896" s="7" t="str">
        <f>IF('Workers Settings'!C896&lt;&gt;"",'Workers Settings'!C896,"")</f>
        <v/>
      </c>
      <c r="D896" s="17"/>
      <c r="E896" s="17"/>
      <c r="F896" s="17"/>
      <c r="G896" s="7" t="str">
        <f>IF(D896&lt;&gt;"",IF('Workers Settings'!D896="","",'Workers Settings'!D896),"")</f>
        <v/>
      </c>
      <c r="H896" s="7" t="str">
        <f>IF(D896&lt;&gt;"",'Workers Settings'!E896,"")</f>
        <v/>
      </c>
      <c r="I896" s="7" t="str">
        <f t="shared" si="143"/>
        <v/>
      </c>
      <c r="J896" s="7" t="str">
        <f>IF('Workers Settings'!F896&lt;&gt;"",'Workers Settings'!F896,"")</f>
        <v/>
      </c>
      <c r="K896" s="7" t="str">
        <f>IF('Workers Settings'!G896&lt;&gt;"",'Workers Settings'!G896,"")</f>
        <v/>
      </c>
      <c r="L896" s="7" t="str">
        <f>IF(D896="","",IF(VLOOKUP(D896,'Demand Locations'!B:D,2,FALSE)="","",VLOOKUP(D896,'Demand Locations'!B:D,2,FALSE)))</f>
        <v/>
      </c>
      <c r="M896" s="7" t="str">
        <f>IF(D896="","",IF(VLOOKUP(D896,'Demand Locations'!B:D,3,FALSE)="","",VLOOKUP(D896,'Demand Locations'!B:D,3,FALSE)))</f>
        <v/>
      </c>
      <c r="N896" s="7" t="str">
        <f t="shared" si="145"/>
        <v/>
      </c>
      <c r="O896" s="7" t="str">
        <f t="shared" si="146"/>
        <v/>
      </c>
      <c r="P896" s="7" t="str">
        <f t="shared" si="147"/>
        <v/>
      </c>
      <c r="Q896" s="7" t="str">
        <f t="shared" si="148"/>
        <v/>
      </c>
      <c r="R896" s="7" t="str">
        <f t="shared" si="149"/>
        <v/>
      </c>
      <c r="S896" s="7" t="str">
        <f t="shared" si="150"/>
        <v/>
      </c>
      <c r="T896" s="7" t="str">
        <f t="shared" si="151"/>
        <v/>
      </c>
      <c r="U896" s="7" t="str">
        <f t="shared" si="152"/>
        <v/>
      </c>
      <c r="V896" s="7" t="str">
        <f t="shared" si="153"/>
        <v/>
      </c>
      <c r="W896" s="60" t="str">
        <f>IF(ISNUMBER(V896),IF(ISNA(VLOOKUP(I896,'Distances Lookup Table'!D:E,2,FALSE)),V896*'General Settings'!$F$6,IF(VLOOKUP(I896,'Distances Lookup Table'!D:E,2,FALSE)="",V896*'General Settings'!$F$6,VLOOKUP(I896,'Distances Lookup Table'!D:E,2,FALSE))),"")</f>
        <v/>
      </c>
      <c r="X896" s="18" t="str">
        <f>IF(D896&lt;&gt;"",'Workers Settings'!H896,"")</f>
        <v/>
      </c>
      <c r="Y896" s="18" t="str">
        <f>IF(D896&lt;&gt;"",'Workers Settings'!I896,"")</f>
        <v/>
      </c>
      <c r="Z896" s="29" t="str">
        <f>IF('Workers Settings'!L896&lt;&gt;"",'Workers Settings'!L896,'Workers Settings'!K896)</f>
        <v/>
      </c>
      <c r="AA896" s="29" t="str">
        <f>IF(D896&lt;&gt;"",IF('Workers Settings'!L896&lt;&gt;"",'Workers Settings'!L896,'Workers Settings'!K896),"")</f>
        <v/>
      </c>
    </row>
    <row r="897" spans="1:27" x14ac:dyDescent="0.25">
      <c r="A897" s="7">
        <f t="shared" si="144"/>
        <v>893</v>
      </c>
      <c r="B897" s="7" t="str">
        <f>IF('Workers Settings'!B897&lt;&gt;"",'Workers Settings'!B897,"")</f>
        <v/>
      </c>
      <c r="C897" s="7" t="str">
        <f>IF('Workers Settings'!C897&lt;&gt;"",'Workers Settings'!C897,"")</f>
        <v/>
      </c>
      <c r="D897" s="17"/>
      <c r="E897" s="17"/>
      <c r="F897" s="17"/>
      <c r="G897" s="7" t="str">
        <f>IF(D897&lt;&gt;"",IF('Workers Settings'!D897="","",'Workers Settings'!D897),"")</f>
        <v/>
      </c>
      <c r="H897" s="7" t="str">
        <f>IF(D897&lt;&gt;"",'Workers Settings'!E897,"")</f>
        <v/>
      </c>
      <c r="I897" s="7" t="str">
        <f t="shared" si="143"/>
        <v/>
      </c>
      <c r="J897" s="7" t="str">
        <f>IF('Workers Settings'!F897&lt;&gt;"",'Workers Settings'!F897,"")</f>
        <v/>
      </c>
      <c r="K897" s="7" t="str">
        <f>IF('Workers Settings'!G897&lt;&gt;"",'Workers Settings'!G897,"")</f>
        <v/>
      </c>
      <c r="L897" s="7" t="str">
        <f>IF(D897="","",IF(VLOOKUP(D897,'Demand Locations'!B:D,2,FALSE)="","",VLOOKUP(D897,'Demand Locations'!B:D,2,FALSE)))</f>
        <v/>
      </c>
      <c r="M897" s="7" t="str">
        <f>IF(D897="","",IF(VLOOKUP(D897,'Demand Locations'!B:D,3,FALSE)="","",VLOOKUP(D897,'Demand Locations'!B:D,3,FALSE)))</f>
        <v/>
      </c>
      <c r="N897" s="7" t="str">
        <f t="shared" si="145"/>
        <v/>
      </c>
      <c r="O897" s="7" t="str">
        <f t="shared" si="146"/>
        <v/>
      </c>
      <c r="P897" s="7" t="str">
        <f t="shared" si="147"/>
        <v/>
      </c>
      <c r="Q897" s="7" t="str">
        <f t="shared" si="148"/>
        <v/>
      </c>
      <c r="R897" s="7" t="str">
        <f t="shared" si="149"/>
        <v/>
      </c>
      <c r="S897" s="7" t="str">
        <f t="shared" si="150"/>
        <v/>
      </c>
      <c r="T897" s="7" t="str">
        <f t="shared" si="151"/>
        <v/>
      </c>
      <c r="U897" s="7" t="str">
        <f t="shared" si="152"/>
        <v/>
      </c>
      <c r="V897" s="7" t="str">
        <f t="shared" si="153"/>
        <v/>
      </c>
      <c r="W897" s="60" t="str">
        <f>IF(ISNUMBER(V897),IF(ISNA(VLOOKUP(I897,'Distances Lookup Table'!D:E,2,FALSE)),V897*'General Settings'!$F$6,IF(VLOOKUP(I897,'Distances Lookup Table'!D:E,2,FALSE)="",V897*'General Settings'!$F$6,VLOOKUP(I897,'Distances Lookup Table'!D:E,2,FALSE))),"")</f>
        <v/>
      </c>
      <c r="X897" s="18" t="str">
        <f>IF(D897&lt;&gt;"",'Workers Settings'!H897,"")</f>
        <v/>
      </c>
      <c r="Y897" s="18" t="str">
        <f>IF(D897&lt;&gt;"",'Workers Settings'!I897,"")</f>
        <v/>
      </c>
      <c r="Z897" s="29" t="str">
        <f>IF('Workers Settings'!L897&lt;&gt;"",'Workers Settings'!L897,'Workers Settings'!K897)</f>
        <v/>
      </c>
      <c r="AA897" s="29" t="str">
        <f>IF(D897&lt;&gt;"",IF('Workers Settings'!L897&lt;&gt;"",'Workers Settings'!L897,'Workers Settings'!K897),"")</f>
        <v/>
      </c>
    </row>
    <row r="898" spans="1:27" x14ac:dyDescent="0.25">
      <c r="A898" s="7">
        <f t="shared" si="144"/>
        <v>894</v>
      </c>
      <c r="B898" s="7" t="str">
        <f>IF('Workers Settings'!B898&lt;&gt;"",'Workers Settings'!B898,"")</f>
        <v/>
      </c>
      <c r="C898" s="7" t="str">
        <f>IF('Workers Settings'!C898&lt;&gt;"",'Workers Settings'!C898,"")</f>
        <v/>
      </c>
      <c r="D898" s="17"/>
      <c r="E898" s="17"/>
      <c r="F898" s="17"/>
      <c r="G898" s="7" t="str">
        <f>IF(D898&lt;&gt;"",IF('Workers Settings'!D898="","",'Workers Settings'!D898),"")</f>
        <v/>
      </c>
      <c r="H898" s="7" t="str">
        <f>IF(D898&lt;&gt;"",'Workers Settings'!E898,"")</f>
        <v/>
      </c>
      <c r="I898" s="7" t="str">
        <f t="shared" si="143"/>
        <v/>
      </c>
      <c r="J898" s="7" t="str">
        <f>IF('Workers Settings'!F898&lt;&gt;"",'Workers Settings'!F898,"")</f>
        <v/>
      </c>
      <c r="K898" s="7" t="str">
        <f>IF('Workers Settings'!G898&lt;&gt;"",'Workers Settings'!G898,"")</f>
        <v/>
      </c>
      <c r="L898" s="7" t="str">
        <f>IF(D898="","",IF(VLOOKUP(D898,'Demand Locations'!B:D,2,FALSE)="","",VLOOKUP(D898,'Demand Locations'!B:D,2,FALSE)))</f>
        <v/>
      </c>
      <c r="M898" s="7" t="str">
        <f>IF(D898="","",IF(VLOOKUP(D898,'Demand Locations'!B:D,3,FALSE)="","",VLOOKUP(D898,'Demand Locations'!B:D,3,FALSE)))</f>
        <v/>
      </c>
      <c r="N898" s="7" t="str">
        <f t="shared" si="145"/>
        <v/>
      </c>
      <c r="O898" s="7" t="str">
        <f t="shared" si="146"/>
        <v/>
      </c>
      <c r="P898" s="7" t="str">
        <f t="shared" si="147"/>
        <v/>
      </c>
      <c r="Q898" s="7" t="str">
        <f t="shared" si="148"/>
        <v/>
      </c>
      <c r="R898" s="7" t="str">
        <f t="shared" si="149"/>
        <v/>
      </c>
      <c r="S898" s="7" t="str">
        <f t="shared" si="150"/>
        <v/>
      </c>
      <c r="T898" s="7" t="str">
        <f t="shared" si="151"/>
        <v/>
      </c>
      <c r="U898" s="7" t="str">
        <f t="shared" si="152"/>
        <v/>
      </c>
      <c r="V898" s="7" t="str">
        <f t="shared" si="153"/>
        <v/>
      </c>
      <c r="W898" s="60" t="str">
        <f>IF(ISNUMBER(V898),IF(ISNA(VLOOKUP(I898,'Distances Lookup Table'!D:E,2,FALSE)),V898*'General Settings'!$F$6,IF(VLOOKUP(I898,'Distances Lookup Table'!D:E,2,FALSE)="",V898*'General Settings'!$F$6,VLOOKUP(I898,'Distances Lookup Table'!D:E,2,FALSE))),"")</f>
        <v/>
      </c>
      <c r="X898" s="18" t="str">
        <f>IF(D898&lt;&gt;"",'Workers Settings'!H898,"")</f>
        <v/>
      </c>
      <c r="Y898" s="18" t="str">
        <f>IF(D898&lt;&gt;"",'Workers Settings'!I898,"")</f>
        <v/>
      </c>
      <c r="Z898" s="29" t="str">
        <f>IF('Workers Settings'!L898&lt;&gt;"",'Workers Settings'!L898,'Workers Settings'!K898)</f>
        <v/>
      </c>
      <c r="AA898" s="29" t="str">
        <f>IF(D898&lt;&gt;"",IF('Workers Settings'!L898&lt;&gt;"",'Workers Settings'!L898,'Workers Settings'!K898),"")</f>
        <v/>
      </c>
    </row>
    <row r="899" spans="1:27" x14ac:dyDescent="0.25">
      <c r="A899" s="7">
        <f t="shared" si="144"/>
        <v>895</v>
      </c>
      <c r="B899" s="7" t="str">
        <f>IF('Workers Settings'!B899&lt;&gt;"",'Workers Settings'!B899,"")</f>
        <v/>
      </c>
      <c r="C899" s="7" t="str">
        <f>IF('Workers Settings'!C899&lt;&gt;"",'Workers Settings'!C899,"")</f>
        <v/>
      </c>
      <c r="D899" s="17"/>
      <c r="E899" s="17"/>
      <c r="F899" s="17"/>
      <c r="G899" s="7" t="str">
        <f>IF(D899&lt;&gt;"",IF('Workers Settings'!D899="","",'Workers Settings'!D899),"")</f>
        <v/>
      </c>
      <c r="H899" s="7" t="str">
        <f>IF(D899&lt;&gt;"",'Workers Settings'!E899,"")</f>
        <v/>
      </c>
      <c r="I899" s="7" t="str">
        <f t="shared" si="143"/>
        <v/>
      </c>
      <c r="J899" s="7" t="str">
        <f>IF('Workers Settings'!F899&lt;&gt;"",'Workers Settings'!F899,"")</f>
        <v/>
      </c>
      <c r="K899" s="7" t="str">
        <f>IF('Workers Settings'!G899&lt;&gt;"",'Workers Settings'!G899,"")</f>
        <v/>
      </c>
      <c r="L899" s="7" t="str">
        <f>IF(D899="","",IF(VLOOKUP(D899,'Demand Locations'!B:D,2,FALSE)="","",VLOOKUP(D899,'Demand Locations'!B:D,2,FALSE)))</f>
        <v/>
      </c>
      <c r="M899" s="7" t="str">
        <f>IF(D899="","",IF(VLOOKUP(D899,'Demand Locations'!B:D,3,FALSE)="","",VLOOKUP(D899,'Demand Locations'!B:D,3,FALSE)))</f>
        <v/>
      </c>
      <c r="N899" s="7" t="str">
        <f t="shared" si="145"/>
        <v/>
      </c>
      <c r="O899" s="7" t="str">
        <f t="shared" si="146"/>
        <v/>
      </c>
      <c r="P899" s="7" t="str">
        <f t="shared" si="147"/>
        <v/>
      </c>
      <c r="Q899" s="7" t="str">
        <f t="shared" si="148"/>
        <v/>
      </c>
      <c r="R899" s="7" t="str">
        <f t="shared" si="149"/>
        <v/>
      </c>
      <c r="S899" s="7" t="str">
        <f t="shared" si="150"/>
        <v/>
      </c>
      <c r="T899" s="7" t="str">
        <f t="shared" si="151"/>
        <v/>
      </c>
      <c r="U899" s="7" t="str">
        <f t="shared" si="152"/>
        <v/>
      </c>
      <c r="V899" s="7" t="str">
        <f t="shared" si="153"/>
        <v/>
      </c>
      <c r="W899" s="60" t="str">
        <f>IF(ISNUMBER(V899),IF(ISNA(VLOOKUP(I899,'Distances Lookup Table'!D:E,2,FALSE)),V899*'General Settings'!$F$6,IF(VLOOKUP(I899,'Distances Lookup Table'!D:E,2,FALSE)="",V899*'General Settings'!$F$6,VLOOKUP(I899,'Distances Lookup Table'!D:E,2,FALSE))),"")</f>
        <v/>
      </c>
      <c r="X899" s="18" t="str">
        <f>IF(D899&lt;&gt;"",'Workers Settings'!H899,"")</f>
        <v/>
      </c>
      <c r="Y899" s="18" t="str">
        <f>IF(D899&lt;&gt;"",'Workers Settings'!I899,"")</f>
        <v/>
      </c>
      <c r="Z899" s="29" t="str">
        <f>IF('Workers Settings'!L899&lt;&gt;"",'Workers Settings'!L899,'Workers Settings'!K899)</f>
        <v/>
      </c>
      <c r="AA899" s="29" t="str">
        <f>IF(D899&lt;&gt;"",IF('Workers Settings'!L899&lt;&gt;"",'Workers Settings'!L899,'Workers Settings'!K899),"")</f>
        <v/>
      </c>
    </row>
    <row r="900" spans="1:27" x14ac:dyDescent="0.25">
      <c r="A900" s="7">
        <f t="shared" si="144"/>
        <v>896</v>
      </c>
      <c r="B900" s="7" t="str">
        <f>IF('Workers Settings'!B900&lt;&gt;"",'Workers Settings'!B900,"")</f>
        <v/>
      </c>
      <c r="C900" s="7" t="str">
        <f>IF('Workers Settings'!C900&lt;&gt;"",'Workers Settings'!C900,"")</f>
        <v/>
      </c>
      <c r="D900" s="17"/>
      <c r="E900" s="17"/>
      <c r="F900" s="17"/>
      <c r="G900" s="7" t="str">
        <f>IF(D900&lt;&gt;"",IF('Workers Settings'!D900="","",'Workers Settings'!D900),"")</f>
        <v/>
      </c>
      <c r="H900" s="7" t="str">
        <f>IF(D900&lt;&gt;"",'Workers Settings'!E900,"")</f>
        <v/>
      </c>
      <c r="I900" s="7" t="str">
        <f t="shared" si="143"/>
        <v/>
      </c>
      <c r="J900" s="7" t="str">
        <f>IF('Workers Settings'!F900&lt;&gt;"",'Workers Settings'!F900,"")</f>
        <v/>
      </c>
      <c r="K900" s="7" t="str">
        <f>IF('Workers Settings'!G900&lt;&gt;"",'Workers Settings'!G900,"")</f>
        <v/>
      </c>
      <c r="L900" s="7" t="str">
        <f>IF(D900="","",IF(VLOOKUP(D900,'Demand Locations'!B:D,2,FALSE)="","",VLOOKUP(D900,'Demand Locations'!B:D,2,FALSE)))</f>
        <v/>
      </c>
      <c r="M900" s="7" t="str">
        <f>IF(D900="","",IF(VLOOKUP(D900,'Demand Locations'!B:D,3,FALSE)="","",VLOOKUP(D900,'Demand Locations'!B:D,3,FALSE)))</f>
        <v/>
      </c>
      <c r="N900" s="7" t="str">
        <f t="shared" si="145"/>
        <v/>
      </c>
      <c r="O900" s="7" t="str">
        <f t="shared" si="146"/>
        <v/>
      </c>
      <c r="P900" s="7" t="str">
        <f t="shared" si="147"/>
        <v/>
      </c>
      <c r="Q900" s="7" t="str">
        <f t="shared" si="148"/>
        <v/>
      </c>
      <c r="R900" s="7" t="str">
        <f t="shared" si="149"/>
        <v/>
      </c>
      <c r="S900" s="7" t="str">
        <f t="shared" si="150"/>
        <v/>
      </c>
      <c r="T900" s="7" t="str">
        <f t="shared" si="151"/>
        <v/>
      </c>
      <c r="U900" s="7" t="str">
        <f t="shared" si="152"/>
        <v/>
      </c>
      <c r="V900" s="7" t="str">
        <f t="shared" si="153"/>
        <v/>
      </c>
      <c r="W900" s="60" t="str">
        <f>IF(ISNUMBER(V900),IF(ISNA(VLOOKUP(I900,'Distances Lookup Table'!D:E,2,FALSE)),V900*'General Settings'!$F$6,IF(VLOOKUP(I900,'Distances Lookup Table'!D:E,2,FALSE)="",V900*'General Settings'!$F$6,VLOOKUP(I900,'Distances Lookup Table'!D:E,2,FALSE))),"")</f>
        <v/>
      </c>
      <c r="X900" s="18" t="str">
        <f>IF(D900&lt;&gt;"",'Workers Settings'!H900,"")</f>
        <v/>
      </c>
      <c r="Y900" s="18" t="str">
        <f>IF(D900&lt;&gt;"",'Workers Settings'!I900,"")</f>
        <v/>
      </c>
      <c r="Z900" s="29" t="str">
        <f>IF('Workers Settings'!L900&lt;&gt;"",'Workers Settings'!L900,'Workers Settings'!K900)</f>
        <v/>
      </c>
      <c r="AA900" s="29" t="str">
        <f>IF(D900&lt;&gt;"",IF('Workers Settings'!L900&lt;&gt;"",'Workers Settings'!L900,'Workers Settings'!K900),"")</f>
        <v/>
      </c>
    </row>
    <row r="901" spans="1:27" x14ac:dyDescent="0.25">
      <c r="A901" s="7">
        <f t="shared" si="144"/>
        <v>897</v>
      </c>
      <c r="B901" s="7" t="str">
        <f>IF('Workers Settings'!B901&lt;&gt;"",'Workers Settings'!B901,"")</f>
        <v/>
      </c>
      <c r="C901" s="7" t="str">
        <f>IF('Workers Settings'!C901&lt;&gt;"",'Workers Settings'!C901,"")</f>
        <v/>
      </c>
      <c r="D901" s="17"/>
      <c r="E901" s="17"/>
      <c r="F901" s="17"/>
      <c r="G901" s="7" t="str">
        <f>IF(D901&lt;&gt;"",IF('Workers Settings'!D901="","",'Workers Settings'!D901),"")</f>
        <v/>
      </c>
      <c r="H901" s="7" t="str">
        <f>IF(D901&lt;&gt;"",'Workers Settings'!E901,"")</f>
        <v/>
      </c>
      <c r="I901" s="7" t="str">
        <f t="shared" ref="I901:I964" si="154">IF(AND(D901&lt;&gt;"",H901&lt;&gt;""),H901&amp;"-"&amp;D901,"")</f>
        <v/>
      </c>
      <c r="J901" s="7" t="str">
        <f>IF('Workers Settings'!F901&lt;&gt;"",'Workers Settings'!F901,"")</f>
        <v/>
      </c>
      <c r="K901" s="7" t="str">
        <f>IF('Workers Settings'!G901&lt;&gt;"",'Workers Settings'!G901,"")</f>
        <v/>
      </c>
      <c r="L901" s="7" t="str">
        <f>IF(D901="","",IF(VLOOKUP(D901,'Demand Locations'!B:D,2,FALSE)="","",VLOOKUP(D901,'Demand Locations'!B:D,2,FALSE)))</f>
        <v/>
      </c>
      <c r="M901" s="7" t="str">
        <f>IF(D901="","",IF(VLOOKUP(D901,'Demand Locations'!B:D,3,FALSE)="","",VLOOKUP(D901,'Demand Locations'!B:D,3,FALSE)))</f>
        <v/>
      </c>
      <c r="N901" s="7" t="str">
        <f t="shared" si="145"/>
        <v/>
      </c>
      <c r="O901" s="7" t="str">
        <f t="shared" si="146"/>
        <v/>
      </c>
      <c r="P901" s="7" t="str">
        <f t="shared" si="147"/>
        <v/>
      </c>
      <c r="Q901" s="7" t="str">
        <f t="shared" si="148"/>
        <v/>
      </c>
      <c r="R901" s="7" t="str">
        <f t="shared" si="149"/>
        <v/>
      </c>
      <c r="S901" s="7" t="str">
        <f t="shared" si="150"/>
        <v/>
      </c>
      <c r="T901" s="7" t="str">
        <f t="shared" si="151"/>
        <v/>
      </c>
      <c r="U901" s="7" t="str">
        <f t="shared" si="152"/>
        <v/>
      </c>
      <c r="V901" s="7" t="str">
        <f t="shared" si="153"/>
        <v/>
      </c>
      <c r="W901" s="60" t="str">
        <f>IF(ISNUMBER(V901),IF(ISNA(VLOOKUP(I901,'Distances Lookup Table'!D:E,2,FALSE)),V901*'General Settings'!$F$6,IF(VLOOKUP(I901,'Distances Lookup Table'!D:E,2,FALSE)="",V901*'General Settings'!$F$6,VLOOKUP(I901,'Distances Lookup Table'!D:E,2,FALSE))),"")</f>
        <v/>
      </c>
      <c r="X901" s="18" t="str">
        <f>IF(D901&lt;&gt;"",'Workers Settings'!H901,"")</f>
        <v/>
      </c>
      <c r="Y901" s="18" t="str">
        <f>IF(D901&lt;&gt;"",'Workers Settings'!I901,"")</f>
        <v/>
      </c>
      <c r="Z901" s="29" t="str">
        <f>IF('Workers Settings'!L901&lt;&gt;"",'Workers Settings'!L901,'Workers Settings'!K901)</f>
        <v/>
      </c>
      <c r="AA901" s="29" t="str">
        <f>IF(D901&lt;&gt;"",IF('Workers Settings'!L901&lt;&gt;"",'Workers Settings'!L901,'Workers Settings'!K901),"")</f>
        <v/>
      </c>
    </row>
    <row r="902" spans="1:27" x14ac:dyDescent="0.25">
      <c r="A902" s="7">
        <f t="shared" ref="A902:A965" si="155">A901+1</f>
        <v>898</v>
      </c>
      <c r="B902" s="7" t="str">
        <f>IF('Workers Settings'!B902&lt;&gt;"",'Workers Settings'!B902,"")</f>
        <v/>
      </c>
      <c r="C902" s="7" t="str">
        <f>IF('Workers Settings'!C902&lt;&gt;"",'Workers Settings'!C902,"")</f>
        <v/>
      </c>
      <c r="D902" s="17"/>
      <c r="E902" s="17"/>
      <c r="F902" s="17"/>
      <c r="G902" s="7" t="str">
        <f>IF(D902&lt;&gt;"",IF('Workers Settings'!D902="","",'Workers Settings'!D902),"")</f>
        <v/>
      </c>
      <c r="H902" s="7" t="str">
        <f>IF(D902&lt;&gt;"",'Workers Settings'!E902,"")</f>
        <v/>
      </c>
      <c r="I902" s="7" t="str">
        <f t="shared" si="154"/>
        <v/>
      </c>
      <c r="J902" s="7" t="str">
        <f>IF('Workers Settings'!F902&lt;&gt;"",'Workers Settings'!F902,"")</f>
        <v/>
      </c>
      <c r="K902" s="7" t="str">
        <f>IF('Workers Settings'!G902&lt;&gt;"",'Workers Settings'!G902,"")</f>
        <v/>
      </c>
      <c r="L902" s="7" t="str">
        <f>IF(D902="","",IF(VLOOKUP(D902,'Demand Locations'!B:D,2,FALSE)="","",VLOOKUP(D902,'Demand Locations'!B:D,2,FALSE)))</f>
        <v/>
      </c>
      <c r="M902" s="7" t="str">
        <f>IF(D902="","",IF(VLOOKUP(D902,'Demand Locations'!B:D,3,FALSE)="","",VLOOKUP(D902,'Demand Locations'!B:D,3,FALSE)))</f>
        <v/>
      </c>
      <c r="N902" s="7" t="str">
        <f t="shared" ref="N902:N965" si="156">IF(ISNUMBER(J902),J902*PI()/180,"")</f>
        <v/>
      </c>
      <c r="O902" s="7" t="str">
        <f t="shared" ref="O902:O965" si="157">IF(ISNUMBER(L902),L902*PI()/180,"")</f>
        <v/>
      </c>
      <c r="P902" s="7" t="str">
        <f t="shared" ref="P902:P965" si="158">IF(AND(ISNUMBER(J902),ISNUMBER(L902)),(L902-J902)*PI()/180,"")</f>
        <v/>
      </c>
      <c r="Q902" s="7" t="str">
        <f t="shared" ref="Q902:Q965" si="159">IF(ISNUMBER(K902),K902*PI()/180,"")</f>
        <v/>
      </c>
      <c r="R902" s="7" t="str">
        <f t="shared" ref="R902:R965" si="160">IF(ISNUMBER(M902),M902*PI()/180,"")</f>
        <v/>
      </c>
      <c r="S902" s="7" t="str">
        <f t="shared" ref="S902:S965" si="161">IF(AND(ISNUMBER(M902),ISNUMBER(K902)),(M902-K902)*PI()/180,"")</f>
        <v/>
      </c>
      <c r="T902" s="7" t="str">
        <f t="shared" ref="T902:T965" si="162">IF(AND(ISNUMBER(P902),ISNUMBER(N902),ISNUMBER(O902),ISNUMBER(S902)),(SIN(P902/2))^2+COS(N902)*COS(O902)*(SIN(S902/2))^2,"")</f>
        <v/>
      </c>
      <c r="U902" s="7" t="str">
        <f t="shared" ref="U902:U965" si="163">IF(ISNUMBER(T902),2*ATAN2(SQRT(1-T902),SQRT(T902)),"")</f>
        <v/>
      </c>
      <c r="V902" s="7" t="str">
        <f t="shared" ref="V902:V965" si="164">IF(ISNUMBER(U902),6373*U902,"")</f>
        <v/>
      </c>
      <c r="W902" s="60" t="str">
        <f>IF(ISNUMBER(V902),IF(ISNA(VLOOKUP(I902,'Distances Lookup Table'!D:E,2,FALSE)),V902*'General Settings'!$F$6,IF(VLOOKUP(I902,'Distances Lookup Table'!D:E,2,FALSE)="",V902*'General Settings'!$F$6,VLOOKUP(I902,'Distances Lookup Table'!D:E,2,FALSE))),"")</f>
        <v/>
      </c>
      <c r="X902" s="18" t="str">
        <f>IF(D902&lt;&gt;"",'Workers Settings'!H902,"")</f>
        <v/>
      </c>
      <c r="Y902" s="18" t="str">
        <f>IF(D902&lt;&gt;"",'Workers Settings'!I902,"")</f>
        <v/>
      </c>
      <c r="Z902" s="29" t="str">
        <f>IF('Workers Settings'!L902&lt;&gt;"",'Workers Settings'!L902,'Workers Settings'!K902)</f>
        <v/>
      </c>
      <c r="AA902" s="29" t="str">
        <f>IF(D902&lt;&gt;"",IF('Workers Settings'!L902&lt;&gt;"",'Workers Settings'!L902,'Workers Settings'!K902),"")</f>
        <v/>
      </c>
    </row>
    <row r="903" spans="1:27" x14ac:dyDescent="0.25">
      <c r="A903" s="7">
        <f t="shared" si="155"/>
        <v>899</v>
      </c>
      <c r="B903" s="7" t="str">
        <f>IF('Workers Settings'!B903&lt;&gt;"",'Workers Settings'!B903,"")</f>
        <v/>
      </c>
      <c r="C903" s="7" t="str">
        <f>IF('Workers Settings'!C903&lt;&gt;"",'Workers Settings'!C903,"")</f>
        <v/>
      </c>
      <c r="D903" s="17"/>
      <c r="E903" s="17"/>
      <c r="F903" s="17"/>
      <c r="G903" s="7" t="str">
        <f>IF(D903&lt;&gt;"",IF('Workers Settings'!D903="","",'Workers Settings'!D903),"")</f>
        <v/>
      </c>
      <c r="H903" s="7" t="str">
        <f>IF(D903&lt;&gt;"",'Workers Settings'!E903,"")</f>
        <v/>
      </c>
      <c r="I903" s="7" t="str">
        <f t="shared" si="154"/>
        <v/>
      </c>
      <c r="J903" s="7" t="str">
        <f>IF('Workers Settings'!F903&lt;&gt;"",'Workers Settings'!F903,"")</f>
        <v/>
      </c>
      <c r="K903" s="7" t="str">
        <f>IF('Workers Settings'!G903&lt;&gt;"",'Workers Settings'!G903,"")</f>
        <v/>
      </c>
      <c r="L903" s="7" t="str">
        <f>IF(D903="","",IF(VLOOKUP(D903,'Demand Locations'!B:D,2,FALSE)="","",VLOOKUP(D903,'Demand Locations'!B:D,2,FALSE)))</f>
        <v/>
      </c>
      <c r="M903" s="7" t="str">
        <f>IF(D903="","",IF(VLOOKUP(D903,'Demand Locations'!B:D,3,FALSE)="","",VLOOKUP(D903,'Demand Locations'!B:D,3,FALSE)))</f>
        <v/>
      </c>
      <c r="N903" s="7" t="str">
        <f t="shared" si="156"/>
        <v/>
      </c>
      <c r="O903" s="7" t="str">
        <f t="shared" si="157"/>
        <v/>
      </c>
      <c r="P903" s="7" t="str">
        <f t="shared" si="158"/>
        <v/>
      </c>
      <c r="Q903" s="7" t="str">
        <f t="shared" si="159"/>
        <v/>
      </c>
      <c r="R903" s="7" t="str">
        <f t="shared" si="160"/>
        <v/>
      </c>
      <c r="S903" s="7" t="str">
        <f t="shared" si="161"/>
        <v/>
      </c>
      <c r="T903" s="7" t="str">
        <f t="shared" si="162"/>
        <v/>
      </c>
      <c r="U903" s="7" t="str">
        <f t="shared" si="163"/>
        <v/>
      </c>
      <c r="V903" s="7" t="str">
        <f t="shared" si="164"/>
        <v/>
      </c>
      <c r="W903" s="60" t="str">
        <f>IF(ISNUMBER(V903),IF(ISNA(VLOOKUP(I903,'Distances Lookup Table'!D:E,2,FALSE)),V903*'General Settings'!$F$6,IF(VLOOKUP(I903,'Distances Lookup Table'!D:E,2,FALSE)="",V903*'General Settings'!$F$6,VLOOKUP(I903,'Distances Lookup Table'!D:E,2,FALSE))),"")</f>
        <v/>
      </c>
      <c r="X903" s="18" t="str">
        <f>IF(D903&lt;&gt;"",'Workers Settings'!H903,"")</f>
        <v/>
      </c>
      <c r="Y903" s="18" t="str">
        <f>IF(D903&lt;&gt;"",'Workers Settings'!I903,"")</f>
        <v/>
      </c>
      <c r="Z903" s="29" t="str">
        <f>IF('Workers Settings'!L903&lt;&gt;"",'Workers Settings'!L903,'Workers Settings'!K903)</f>
        <v/>
      </c>
      <c r="AA903" s="29" t="str">
        <f>IF(D903&lt;&gt;"",IF('Workers Settings'!L903&lt;&gt;"",'Workers Settings'!L903,'Workers Settings'!K903),"")</f>
        <v/>
      </c>
    </row>
    <row r="904" spans="1:27" x14ac:dyDescent="0.25">
      <c r="A904" s="7">
        <f t="shared" si="155"/>
        <v>900</v>
      </c>
      <c r="B904" s="7" t="str">
        <f>IF('Workers Settings'!B904&lt;&gt;"",'Workers Settings'!B904,"")</f>
        <v/>
      </c>
      <c r="C904" s="7" t="str">
        <f>IF('Workers Settings'!C904&lt;&gt;"",'Workers Settings'!C904,"")</f>
        <v/>
      </c>
      <c r="D904" s="17"/>
      <c r="E904" s="17"/>
      <c r="F904" s="17"/>
      <c r="G904" s="7" t="str">
        <f>IF(D904&lt;&gt;"",IF('Workers Settings'!D904="","",'Workers Settings'!D904),"")</f>
        <v/>
      </c>
      <c r="H904" s="7" t="str">
        <f>IF(D904&lt;&gt;"",'Workers Settings'!E904,"")</f>
        <v/>
      </c>
      <c r="I904" s="7" t="str">
        <f t="shared" si="154"/>
        <v/>
      </c>
      <c r="J904" s="7" t="str">
        <f>IF('Workers Settings'!F904&lt;&gt;"",'Workers Settings'!F904,"")</f>
        <v/>
      </c>
      <c r="K904" s="7" t="str">
        <f>IF('Workers Settings'!G904&lt;&gt;"",'Workers Settings'!G904,"")</f>
        <v/>
      </c>
      <c r="L904" s="7" t="str">
        <f>IF(D904="","",IF(VLOOKUP(D904,'Demand Locations'!B:D,2,FALSE)="","",VLOOKUP(D904,'Demand Locations'!B:D,2,FALSE)))</f>
        <v/>
      </c>
      <c r="M904" s="7" t="str">
        <f>IF(D904="","",IF(VLOOKUP(D904,'Demand Locations'!B:D,3,FALSE)="","",VLOOKUP(D904,'Demand Locations'!B:D,3,FALSE)))</f>
        <v/>
      </c>
      <c r="N904" s="7" t="str">
        <f t="shared" si="156"/>
        <v/>
      </c>
      <c r="O904" s="7" t="str">
        <f t="shared" si="157"/>
        <v/>
      </c>
      <c r="P904" s="7" t="str">
        <f t="shared" si="158"/>
        <v/>
      </c>
      <c r="Q904" s="7" t="str">
        <f t="shared" si="159"/>
        <v/>
      </c>
      <c r="R904" s="7" t="str">
        <f t="shared" si="160"/>
        <v/>
      </c>
      <c r="S904" s="7" t="str">
        <f t="shared" si="161"/>
        <v/>
      </c>
      <c r="T904" s="7" t="str">
        <f t="shared" si="162"/>
        <v/>
      </c>
      <c r="U904" s="7" t="str">
        <f t="shared" si="163"/>
        <v/>
      </c>
      <c r="V904" s="7" t="str">
        <f t="shared" si="164"/>
        <v/>
      </c>
      <c r="W904" s="60" t="str">
        <f>IF(ISNUMBER(V904),IF(ISNA(VLOOKUP(I904,'Distances Lookup Table'!D:E,2,FALSE)),V904*'General Settings'!$F$6,IF(VLOOKUP(I904,'Distances Lookup Table'!D:E,2,FALSE)="",V904*'General Settings'!$F$6,VLOOKUP(I904,'Distances Lookup Table'!D:E,2,FALSE))),"")</f>
        <v/>
      </c>
      <c r="X904" s="18" t="str">
        <f>IF(D904&lt;&gt;"",'Workers Settings'!H904,"")</f>
        <v/>
      </c>
      <c r="Y904" s="18" t="str">
        <f>IF(D904&lt;&gt;"",'Workers Settings'!I904,"")</f>
        <v/>
      </c>
      <c r="Z904" s="29" t="str">
        <f>IF('Workers Settings'!L904&lt;&gt;"",'Workers Settings'!L904,'Workers Settings'!K904)</f>
        <v/>
      </c>
      <c r="AA904" s="29" t="str">
        <f>IF(D904&lt;&gt;"",IF('Workers Settings'!L904&lt;&gt;"",'Workers Settings'!L904,'Workers Settings'!K904),"")</f>
        <v/>
      </c>
    </row>
    <row r="905" spans="1:27" x14ac:dyDescent="0.25">
      <c r="A905" s="7">
        <f t="shared" si="155"/>
        <v>901</v>
      </c>
      <c r="B905" s="7" t="str">
        <f>IF('Workers Settings'!B905&lt;&gt;"",'Workers Settings'!B905,"")</f>
        <v/>
      </c>
      <c r="C905" s="7" t="str">
        <f>IF('Workers Settings'!C905&lt;&gt;"",'Workers Settings'!C905,"")</f>
        <v/>
      </c>
      <c r="D905" s="17"/>
      <c r="E905" s="17"/>
      <c r="F905" s="17"/>
      <c r="G905" s="7" t="str">
        <f>IF(D905&lt;&gt;"",IF('Workers Settings'!D905="","",'Workers Settings'!D905),"")</f>
        <v/>
      </c>
      <c r="H905" s="7" t="str">
        <f>IF(D905&lt;&gt;"",'Workers Settings'!E905,"")</f>
        <v/>
      </c>
      <c r="I905" s="7" t="str">
        <f t="shared" si="154"/>
        <v/>
      </c>
      <c r="J905" s="7" t="str">
        <f>IF('Workers Settings'!F905&lt;&gt;"",'Workers Settings'!F905,"")</f>
        <v/>
      </c>
      <c r="K905" s="7" t="str">
        <f>IF('Workers Settings'!G905&lt;&gt;"",'Workers Settings'!G905,"")</f>
        <v/>
      </c>
      <c r="L905" s="7" t="str">
        <f>IF(D905="","",IF(VLOOKUP(D905,'Demand Locations'!B:D,2,FALSE)="","",VLOOKUP(D905,'Demand Locations'!B:D,2,FALSE)))</f>
        <v/>
      </c>
      <c r="M905" s="7" t="str">
        <f>IF(D905="","",IF(VLOOKUP(D905,'Demand Locations'!B:D,3,FALSE)="","",VLOOKUP(D905,'Demand Locations'!B:D,3,FALSE)))</f>
        <v/>
      </c>
      <c r="N905" s="7" t="str">
        <f t="shared" si="156"/>
        <v/>
      </c>
      <c r="O905" s="7" t="str">
        <f t="shared" si="157"/>
        <v/>
      </c>
      <c r="P905" s="7" t="str">
        <f t="shared" si="158"/>
        <v/>
      </c>
      <c r="Q905" s="7" t="str">
        <f t="shared" si="159"/>
        <v/>
      </c>
      <c r="R905" s="7" t="str">
        <f t="shared" si="160"/>
        <v/>
      </c>
      <c r="S905" s="7" t="str">
        <f t="shared" si="161"/>
        <v/>
      </c>
      <c r="T905" s="7" t="str">
        <f t="shared" si="162"/>
        <v/>
      </c>
      <c r="U905" s="7" t="str">
        <f t="shared" si="163"/>
        <v/>
      </c>
      <c r="V905" s="7" t="str">
        <f t="shared" si="164"/>
        <v/>
      </c>
      <c r="W905" s="60" t="str">
        <f>IF(ISNUMBER(V905),IF(ISNA(VLOOKUP(I905,'Distances Lookup Table'!D:E,2,FALSE)),V905*'General Settings'!$F$6,IF(VLOOKUP(I905,'Distances Lookup Table'!D:E,2,FALSE)="",V905*'General Settings'!$F$6,VLOOKUP(I905,'Distances Lookup Table'!D:E,2,FALSE))),"")</f>
        <v/>
      </c>
      <c r="X905" s="18" t="str">
        <f>IF(D905&lt;&gt;"",'Workers Settings'!H905,"")</f>
        <v/>
      </c>
      <c r="Y905" s="18" t="str">
        <f>IF(D905&lt;&gt;"",'Workers Settings'!I905,"")</f>
        <v/>
      </c>
      <c r="Z905" s="29" t="str">
        <f>IF('Workers Settings'!L905&lt;&gt;"",'Workers Settings'!L905,'Workers Settings'!K905)</f>
        <v/>
      </c>
      <c r="AA905" s="29" t="str">
        <f>IF(D905&lt;&gt;"",IF('Workers Settings'!L905&lt;&gt;"",'Workers Settings'!L905,'Workers Settings'!K905),"")</f>
        <v/>
      </c>
    </row>
    <row r="906" spans="1:27" x14ac:dyDescent="0.25">
      <c r="A906" s="7">
        <f t="shared" si="155"/>
        <v>902</v>
      </c>
      <c r="B906" s="7" t="str">
        <f>IF('Workers Settings'!B906&lt;&gt;"",'Workers Settings'!B906,"")</f>
        <v/>
      </c>
      <c r="C906" s="7" t="str">
        <f>IF('Workers Settings'!C906&lt;&gt;"",'Workers Settings'!C906,"")</f>
        <v/>
      </c>
      <c r="D906" s="17"/>
      <c r="E906" s="17"/>
      <c r="F906" s="17"/>
      <c r="G906" s="7" t="str">
        <f>IF(D906&lt;&gt;"",IF('Workers Settings'!D906="","",'Workers Settings'!D906),"")</f>
        <v/>
      </c>
      <c r="H906" s="7" t="str">
        <f>IF(D906&lt;&gt;"",'Workers Settings'!E906,"")</f>
        <v/>
      </c>
      <c r="I906" s="7" t="str">
        <f t="shared" si="154"/>
        <v/>
      </c>
      <c r="J906" s="7" t="str">
        <f>IF('Workers Settings'!F906&lt;&gt;"",'Workers Settings'!F906,"")</f>
        <v/>
      </c>
      <c r="K906" s="7" t="str">
        <f>IF('Workers Settings'!G906&lt;&gt;"",'Workers Settings'!G906,"")</f>
        <v/>
      </c>
      <c r="L906" s="7" t="str">
        <f>IF(D906="","",IF(VLOOKUP(D906,'Demand Locations'!B:D,2,FALSE)="","",VLOOKUP(D906,'Demand Locations'!B:D,2,FALSE)))</f>
        <v/>
      </c>
      <c r="M906" s="7" t="str">
        <f>IF(D906="","",IF(VLOOKUP(D906,'Demand Locations'!B:D,3,FALSE)="","",VLOOKUP(D906,'Demand Locations'!B:D,3,FALSE)))</f>
        <v/>
      </c>
      <c r="N906" s="7" t="str">
        <f t="shared" si="156"/>
        <v/>
      </c>
      <c r="O906" s="7" t="str">
        <f t="shared" si="157"/>
        <v/>
      </c>
      <c r="P906" s="7" t="str">
        <f t="shared" si="158"/>
        <v/>
      </c>
      <c r="Q906" s="7" t="str">
        <f t="shared" si="159"/>
        <v/>
      </c>
      <c r="R906" s="7" t="str">
        <f t="shared" si="160"/>
        <v/>
      </c>
      <c r="S906" s="7" t="str">
        <f t="shared" si="161"/>
        <v/>
      </c>
      <c r="T906" s="7" t="str">
        <f t="shared" si="162"/>
        <v/>
      </c>
      <c r="U906" s="7" t="str">
        <f t="shared" si="163"/>
        <v/>
      </c>
      <c r="V906" s="7" t="str">
        <f t="shared" si="164"/>
        <v/>
      </c>
      <c r="W906" s="60" t="str">
        <f>IF(ISNUMBER(V906),IF(ISNA(VLOOKUP(I906,'Distances Lookup Table'!D:E,2,FALSE)),V906*'General Settings'!$F$6,IF(VLOOKUP(I906,'Distances Lookup Table'!D:E,2,FALSE)="",V906*'General Settings'!$F$6,VLOOKUP(I906,'Distances Lookup Table'!D:E,2,FALSE))),"")</f>
        <v/>
      </c>
      <c r="X906" s="18" t="str">
        <f>IF(D906&lt;&gt;"",'Workers Settings'!H906,"")</f>
        <v/>
      </c>
      <c r="Y906" s="18" t="str">
        <f>IF(D906&lt;&gt;"",'Workers Settings'!I906,"")</f>
        <v/>
      </c>
      <c r="Z906" s="29" t="str">
        <f>IF('Workers Settings'!L906&lt;&gt;"",'Workers Settings'!L906,'Workers Settings'!K906)</f>
        <v/>
      </c>
      <c r="AA906" s="29" t="str">
        <f>IF(D906&lt;&gt;"",IF('Workers Settings'!L906&lt;&gt;"",'Workers Settings'!L906,'Workers Settings'!K906),"")</f>
        <v/>
      </c>
    </row>
    <row r="907" spans="1:27" x14ac:dyDescent="0.25">
      <c r="A907" s="7">
        <f t="shared" si="155"/>
        <v>903</v>
      </c>
      <c r="B907" s="7" t="str">
        <f>IF('Workers Settings'!B907&lt;&gt;"",'Workers Settings'!B907,"")</f>
        <v/>
      </c>
      <c r="C907" s="7" t="str">
        <f>IF('Workers Settings'!C907&lt;&gt;"",'Workers Settings'!C907,"")</f>
        <v/>
      </c>
      <c r="D907" s="17"/>
      <c r="E907" s="17"/>
      <c r="F907" s="17"/>
      <c r="G907" s="7" t="str">
        <f>IF(D907&lt;&gt;"",IF('Workers Settings'!D907="","",'Workers Settings'!D907),"")</f>
        <v/>
      </c>
      <c r="H907" s="7" t="str">
        <f>IF(D907&lt;&gt;"",'Workers Settings'!E907,"")</f>
        <v/>
      </c>
      <c r="I907" s="7" t="str">
        <f t="shared" si="154"/>
        <v/>
      </c>
      <c r="J907" s="7" t="str">
        <f>IF('Workers Settings'!F907&lt;&gt;"",'Workers Settings'!F907,"")</f>
        <v/>
      </c>
      <c r="K907" s="7" t="str">
        <f>IF('Workers Settings'!G907&lt;&gt;"",'Workers Settings'!G907,"")</f>
        <v/>
      </c>
      <c r="L907" s="7" t="str">
        <f>IF(D907="","",IF(VLOOKUP(D907,'Demand Locations'!B:D,2,FALSE)="","",VLOOKUP(D907,'Demand Locations'!B:D,2,FALSE)))</f>
        <v/>
      </c>
      <c r="M907" s="7" t="str">
        <f>IF(D907="","",IF(VLOOKUP(D907,'Demand Locations'!B:D,3,FALSE)="","",VLOOKUP(D907,'Demand Locations'!B:D,3,FALSE)))</f>
        <v/>
      </c>
      <c r="N907" s="7" t="str">
        <f t="shared" si="156"/>
        <v/>
      </c>
      <c r="O907" s="7" t="str">
        <f t="shared" si="157"/>
        <v/>
      </c>
      <c r="P907" s="7" t="str">
        <f t="shared" si="158"/>
        <v/>
      </c>
      <c r="Q907" s="7" t="str">
        <f t="shared" si="159"/>
        <v/>
      </c>
      <c r="R907" s="7" t="str">
        <f t="shared" si="160"/>
        <v/>
      </c>
      <c r="S907" s="7" t="str">
        <f t="shared" si="161"/>
        <v/>
      </c>
      <c r="T907" s="7" t="str">
        <f t="shared" si="162"/>
        <v/>
      </c>
      <c r="U907" s="7" t="str">
        <f t="shared" si="163"/>
        <v/>
      </c>
      <c r="V907" s="7" t="str">
        <f t="shared" si="164"/>
        <v/>
      </c>
      <c r="W907" s="60" t="str">
        <f>IF(ISNUMBER(V907),IF(ISNA(VLOOKUP(I907,'Distances Lookup Table'!D:E,2,FALSE)),V907*'General Settings'!$F$6,IF(VLOOKUP(I907,'Distances Lookup Table'!D:E,2,FALSE)="",V907*'General Settings'!$F$6,VLOOKUP(I907,'Distances Lookup Table'!D:E,2,FALSE))),"")</f>
        <v/>
      </c>
      <c r="X907" s="18" t="str">
        <f>IF(D907&lt;&gt;"",'Workers Settings'!H907,"")</f>
        <v/>
      </c>
      <c r="Y907" s="18" t="str">
        <f>IF(D907&lt;&gt;"",'Workers Settings'!I907,"")</f>
        <v/>
      </c>
      <c r="Z907" s="29" t="str">
        <f>IF('Workers Settings'!L907&lt;&gt;"",'Workers Settings'!L907,'Workers Settings'!K907)</f>
        <v/>
      </c>
      <c r="AA907" s="29" t="str">
        <f>IF(D907&lt;&gt;"",IF('Workers Settings'!L907&lt;&gt;"",'Workers Settings'!L907,'Workers Settings'!K907),"")</f>
        <v/>
      </c>
    </row>
    <row r="908" spans="1:27" x14ac:dyDescent="0.25">
      <c r="A908" s="7">
        <f t="shared" si="155"/>
        <v>904</v>
      </c>
      <c r="B908" s="7" t="str">
        <f>IF('Workers Settings'!B908&lt;&gt;"",'Workers Settings'!B908,"")</f>
        <v/>
      </c>
      <c r="C908" s="7" t="str">
        <f>IF('Workers Settings'!C908&lt;&gt;"",'Workers Settings'!C908,"")</f>
        <v/>
      </c>
      <c r="D908" s="17"/>
      <c r="E908" s="17"/>
      <c r="F908" s="17"/>
      <c r="G908" s="7" t="str">
        <f>IF(D908&lt;&gt;"",IF('Workers Settings'!D908="","",'Workers Settings'!D908),"")</f>
        <v/>
      </c>
      <c r="H908" s="7" t="str">
        <f>IF(D908&lt;&gt;"",'Workers Settings'!E908,"")</f>
        <v/>
      </c>
      <c r="I908" s="7" t="str">
        <f t="shared" si="154"/>
        <v/>
      </c>
      <c r="J908" s="7" t="str">
        <f>IF('Workers Settings'!F908&lt;&gt;"",'Workers Settings'!F908,"")</f>
        <v/>
      </c>
      <c r="K908" s="7" t="str">
        <f>IF('Workers Settings'!G908&lt;&gt;"",'Workers Settings'!G908,"")</f>
        <v/>
      </c>
      <c r="L908" s="7" t="str">
        <f>IF(D908="","",IF(VLOOKUP(D908,'Demand Locations'!B:D,2,FALSE)="","",VLOOKUP(D908,'Demand Locations'!B:D,2,FALSE)))</f>
        <v/>
      </c>
      <c r="M908" s="7" t="str">
        <f>IF(D908="","",IF(VLOOKUP(D908,'Demand Locations'!B:D,3,FALSE)="","",VLOOKUP(D908,'Demand Locations'!B:D,3,FALSE)))</f>
        <v/>
      </c>
      <c r="N908" s="7" t="str">
        <f t="shared" si="156"/>
        <v/>
      </c>
      <c r="O908" s="7" t="str">
        <f t="shared" si="157"/>
        <v/>
      </c>
      <c r="P908" s="7" t="str">
        <f t="shared" si="158"/>
        <v/>
      </c>
      <c r="Q908" s="7" t="str">
        <f t="shared" si="159"/>
        <v/>
      </c>
      <c r="R908" s="7" t="str">
        <f t="shared" si="160"/>
        <v/>
      </c>
      <c r="S908" s="7" t="str">
        <f t="shared" si="161"/>
        <v/>
      </c>
      <c r="T908" s="7" t="str">
        <f t="shared" si="162"/>
        <v/>
      </c>
      <c r="U908" s="7" t="str">
        <f t="shared" si="163"/>
        <v/>
      </c>
      <c r="V908" s="7" t="str">
        <f t="shared" si="164"/>
        <v/>
      </c>
      <c r="W908" s="60" t="str">
        <f>IF(ISNUMBER(V908),IF(ISNA(VLOOKUP(I908,'Distances Lookup Table'!D:E,2,FALSE)),V908*'General Settings'!$F$6,IF(VLOOKUP(I908,'Distances Lookup Table'!D:E,2,FALSE)="",V908*'General Settings'!$F$6,VLOOKUP(I908,'Distances Lookup Table'!D:E,2,FALSE))),"")</f>
        <v/>
      </c>
      <c r="X908" s="18" t="str">
        <f>IF(D908&lt;&gt;"",'Workers Settings'!H908,"")</f>
        <v/>
      </c>
      <c r="Y908" s="18" t="str">
        <f>IF(D908&lt;&gt;"",'Workers Settings'!I908,"")</f>
        <v/>
      </c>
      <c r="Z908" s="29" t="str">
        <f>IF('Workers Settings'!L908&lt;&gt;"",'Workers Settings'!L908,'Workers Settings'!K908)</f>
        <v/>
      </c>
      <c r="AA908" s="29" t="str">
        <f>IF(D908&lt;&gt;"",IF('Workers Settings'!L908&lt;&gt;"",'Workers Settings'!L908,'Workers Settings'!K908),"")</f>
        <v/>
      </c>
    </row>
    <row r="909" spans="1:27" x14ac:dyDescent="0.25">
      <c r="A909" s="7">
        <f t="shared" si="155"/>
        <v>905</v>
      </c>
      <c r="B909" s="7" t="str">
        <f>IF('Workers Settings'!B909&lt;&gt;"",'Workers Settings'!B909,"")</f>
        <v/>
      </c>
      <c r="C909" s="7" t="str">
        <f>IF('Workers Settings'!C909&lt;&gt;"",'Workers Settings'!C909,"")</f>
        <v/>
      </c>
      <c r="D909" s="17"/>
      <c r="E909" s="17"/>
      <c r="F909" s="17"/>
      <c r="G909" s="7" t="str">
        <f>IF(D909&lt;&gt;"",IF('Workers Settings'!D909="","",'Workers Settings'!D909),"")</f>
        <v/>
      </c>
      <c r="H909" s="7" t="str">
        <f>IF(D909&lt;&gt;"",'Workers Settings'!E909,"")</f>
        <v/>
      </c>
      <c r="I909" s="7" t="str">
        <f t="shared" si="154"/>
        <v/>
      </c>
      <c r="J909" s="7" t="str">
        <f>IF('Workers Settings'!F909&lt;&gt;"",'Workers Settings'!F909,"")</f>
        <v/>
      </c>
      <c r="K909" s="7" t="str">
        <f>IF('Workers Settings'!G909&lt;&gt;"",'Workers Settings'!G909,"")</f>
        <v/>
      </c>
      <c r="L909" s="7" t="str">
        <f>IF(D909="","",IF(VLOOKUP(D909,'Demand Locations'!B:D,2,FALSE)="","",VLOOKUP(D909,'Demand Locations'!B:D,2,FALSE)))</f>
        <v/>
      </c>
      <c r="M909" s="7" t="str">
        <f>IF(D909="","",IF(VLOOKUP(D909,'Demand Locations'!B:D,3,FALSE)="","",VLOOKUP(D909,'Demand Locations'!B:D,3,FALSE)))</f>
        <v/>
      </c>
      <c r="N909" s="7" t="str">
        <f t="shared" si="156"/>
        <v/>
      </c>
      <c r="O909" s="7" t="str">
        <f t="shared" si="157"/>
        <v/>
      </c>
      <c r="P909" s="7" t="str">
        <f t="shared" si="158"/>
        <v/>
      </c>
      <c r="Q909" s="7" t="str">
        <f t="shared" si="159"/>
        <v/>
      </c>
      <c r="R909" s="7" t="str">
        <f t="shared" si="160"/>
        <v/>
      </c>
      <c r="S909" s="7" t="str">
        <f t="shared" si="161"/>
        <v/>
      </c>
      <c r="T909" s="7" t="str">
        <f t="shared" si="162"/>
        <v/>
      </c>
      <c r="U909" s="7" t="str">
        <f t="shared" si="163"/>
        <v/>
      </c>
      <c r="V909" s="7" t="str">
        <f t="shared" si="164"/>
        <v/>
      </c>
      <c r="W909" s="60" t="str">
        <f>IF(ISNUMBER(V909),IF(ISNA(VLOOKUP(I909,'Distances Lookup Table'!D:E,2,FALSE)),V909*'General Settings'!$F$6,IF(VLOOKUP(I909,'Distances Lookup Table'!D:E,2,FALSE)="",V909*'General Settings'!$F$6,VLOOKUP(I909,'Distances Lookup Table'!D:E,2,FALSE))),"")</f>
        <v/>
      </c>
      <c r="X909" s="18" t="str">
        <f>IF(D909&lt;&gt;"",'Workers Settings'!H909,"")</f>
        <v/>
      </c>
      <c r="Y909" s="18" t="str">
        <f>IF(D909&lt;&gt;"",'Workers Settings'!I909,"")</f>
        <v/>
      </c>
      <c r="Z909" s="29" t="str">
        <f>IF('Workers Settings'!L909&lt;&gt;"",'Workers Settings'!L909,'Workers Settings'!K909)</f>
        <v/>
      </c>
      <c r="AA909" s="29" t="str">
        <f>IF(D909&lt;&gt;"",IF('Workers Settings'!L909&lt;&gt;"",'Workers Settings'!L909,'Workers Settings'!K909),"")</f>
        <v/>
      </c>
    </row>
    <row r="910" spans="1:27" x14ac:dyDescent="0.25">
      <c r="A910" s="7">
        <f t="shared" si="155"/>
        <v>906</v>
      </c>
      <c r="B910" s="7" t="str">
        <f>IF('Workers Settings'!B910&lt;&gt;"",'Workers Settings'!B910,"")</f>
        <v/>
      </c>
      <c r="C910" s="7" t="str">
        <f>IF('Workers Settings'!C910&lt;&gt;"",'Workers Settings'!C910,"")</f>
        <v/>
      </c>
      <c r="D910" s="17"/>
      <c r="E910" s="17"/>
      <c r="F910" s="17"/>
      <c r="G910" s="7" t="str">
        <f>IF(D910&lt;&gt;"",IF('Workers Settings'!D910="","",'Workers Settings'!D910),"")</f>
        <v/>
      </c>
      <c r="H910" s="7" t="str">
        <f>IF(D910&lt;&gt;"",'Workers Settings'!E910,"")</f>
        <v/>
      </c>
      <c r="I910" s="7" t="str">
        <f t="shared" si="154"/>
        <v/>
      </c>
      <c r="J910" s="7" t="str">
        <f>IF('Workers Settings'!F910&lt;&gt;"",'Workers Settings'!F910,"")</f>
        <v/>
      </c>
      <c r="K910" s="7" t="str">
        <f>IF('Workers Settings'!G910&lt;&gt;"",'Workers Settings'!G910,"")</f>
        <v/>
      </c>
      <c r="L910" s="7" t="str">
        <f>IF(D910="","",IF(VLOOKUP(D910,'Demand Locations'!B:D,2,FALSE)="","",VLOOKUP(D910,'Demand Locations'!B:D,2,FALSE)))</f>
        <v/>
      </c>
      <c r="M910" s="7" t="str">
        <f>IF(D910="","",IF(VLOOKUP(D910,'Demand Locations'!B:D,3,FALSE)="","",VLOOKUP(D910,'Demand Locations'!B:D,3,FALSE)))</f>
        <v/>
      </c>
      <c r="N910" s="7" t="str">
        <f t="shared" si="156"/>
        <v/>
      </c>
      <c r="O910" s="7" t="str">
        <f t="shared" si="157"/>
        <v/>
      </c>
      <c r="P910" s="7" t="str">
        <f t="shared" si="158"/>
        <v/>
      </c>
      <c r="Q910" s="7" t="str">
        <f t="shared" si="159"/>
        <v/>
      </c>
      <c r="R910" s="7" t="str">
        <f t="shared" si="160"/>
        <v/>
      </c>
      <c r="S910" s="7" t="str">
        <f t="shared" si="161"/>
        <v/>
      </c>
      <c r="T910" s="7" t="str">
        <f t="shared" si="162"/>
        <v/>
      </c>
      <c r="U910" s="7" t="str">
        <f t="shared" si="163"/>
        <v/>
      </c>
      <c r="V910" s="7" t="str">
        <f t="shared" si="164"/>
        <v/>
      </c>
      <c r="W910" s="60" t="str">
        <f>IF(ISNUMBER(V910),IF(ISNA(VLOOKUP(I910,'Distances Lookup Table'!D:E,2,FALSE)),V910*'General Settings'!$F$6,IF(VLOOKUP(I910,'Distances Lookup Table'!D:E,2,FALSE)="",V910*'General Settings'!$F$6,VLOOKUP(I910,'Distances Lookup Table'!D:E,2,FALSE))),"")</f>
        <v/>
      </c>
      <c r="X910" s="18" t="str">
        <f>IF(D910&lt;&gt;"",'Workers Settings'!H910,"")</f>
        <v/>
      </c>
      <c r="Y910" s="18" t="str">
        <f>IF(D910&lt;&gt;"",'Workers Settings'!I910,"")</f>
        <v/>
      </c>
      <c r="Z910" s="29" t="str">
        <f>IF('Workers Settings'!L910&lt;&gt;"",'Workers Settings'!L910,'Workers Settings'!K910)</f>
        <v/>
      </c>
      <c r="AA910" s="29" t="str">
        <f>IF(D910&lt;&gt;"",IF('Workers Settings'!L910&lt;&gt;"",'Workers Settings'!L910,'Workers Settings'!K910),"")</f>
        <v/>
      </c>
    </row>
    <row r="911" spans="1:27" x14ac:dyDescent="0.25">
      <c r="A911" s="7">
        <f t="shared" si="155"/>
        <v>907</v>
      </c>
      <c r="B911" s="7" t="str">
        <f>IF('Workers Settings'!B911&lt;&gt;"",'Workers Settings'!B911,"")</f>
        <v/>
      </c>
      <c r="C911" s="7" t="str">
        <f>IF('Workers Settings'!C911&lt;&gt;"",'Workers Settings'!C911,"")</f>
        <v/>
      </c>
      <c r="D911" s="17"/>
      <c r="E911" s="17"/>
      <c r="F911" s="17"/>
      <c r="G911" s="7" t="str">
        <f>IF(D911&lt;&gt;"",IF('Workers Settings'!D911="","",'Workers Settings'!D911),"")</f>
        <v/>
      </c>
      <c r="H911" s="7" t="str">
        <f>IF(D911&lt;&gt;"",'Workers Settings'!E911,"")</f>
        <v/>
      </c>
      <c r="I911" s="7" t="str">
        <f t="shared" si="154"/>
        <v/>
      </c>
      <c r="J911" s="7" t="str">
        <f>IF('Workers Settings'!F911&lt;&gt;"",'Workers Settings'!F911,"")</f>
        <v/>
      </c>
      <c r="K911" s="7" t="str">
        <f>IF('Workers Settings'!G911&lt;&gt;"",'Workers Settings'!G911,"")</f>
        <v/>
      </c>
      <c r="L911" s="7" t="str">
        <f>IF(D911="","",IF(VLOOKUP(D911,'Demand Locations'!B:D,2,FALSE)="","",VLOOKUP(D911,'Demand Locations'!B:D,2,FALSE)))</f>
        <v/>
      </c>
      <c r="M911" s="7" t="str">
        <f>IF(D911="","",IF(VLOOKUP(D911,'Demand Locations'!B:D,3,FALSE)="","",VLOOKUP(D911,'Demand Locations'!B:D,3,FALSE)))</f>
        <v/>
      </c>
      <c r="N911" s="7" t="str">
        <f t="shared" si="156"/>
        <v/>
      </c>
      <c r="O911" s="7" t="str">
        <f t="shared" si="157"/>
        <v/>
      </c>
      <c r="P911" s="7" t="str">
        <f t="shared" si="158"/>
        <v/>
      </c>
      <c r="Q911" s="7" t="str">
        <f t="shared" si="159"/>
        <v/>
      </c>
      <c r="R911" s="7" t="str">
        <f t="shared" si="160"/>
        <v/>
      </c>
      <c r="S911" s="7" t="str">
        <f t="shared" si="161"/>
        <v/>
      </c>
      <c r="T911" s="7" t="str">
        <f t="shared" si="162"/>
        <v/>
      </c>
      <c r="U911" s="7" t="str">
        <f t="shared" si="163"/>
        <v/>
      </c>
      <c r="V911" s="7" t="str">
        <f t="shared" si="164"/>
        <v/>
      </c>
      <c r="W911" s="60" t="str">
        <f>IF(ISNUMBER(V911),IF(ISNA(VLOOKUP(I911,'Distances Lookup Table'!D:E,2,FALSE)),V911*'General Settings'!$F$6,IF(VLOOKUP(I911,'Distances Lookup Table'!D:E,2,FALSE)="",V911*'General Settings'!$F$6,VLOOKUP(I911,'Distances Lookup Table'!D:E,2,FALSE))),"")</f>
        <v/>
      </c>
      <c r="X911" s="18" t="str">
        <f>IF(D911&lt;&gt;"",'Workers Settings'!H911,"")</f>
        <v/>
      </c>
      <c r="Y911" s="18" t="str">
        <f>IF(D911&lt;&gt;"",'Workers Settings'!I911,"")</f>
        <v/>
      </c>
      <c r="Z911" s="29" t="str">
        <f>IF('Workers Settings'!L911&lt;&gt;"",'Workers Settings'!L911,'Workers Settings'!K911)</f>
        <v/>
      </c>
      <c r="AA911" s="29" t="str">
        <f>IF(D911&lt;&gt;"",IF('Workers Settings'!L911&lt;&gt;"",'Workers Settings'!L911,'Workers Settings'!K911),"")</f>
        <v/>
      </c>
    </row>
    <row r="912" spans="1:27" x14ac:dyDescent="0.25">
      <c r="A912" s="7">
        <f t="shared" si="155"/>
        <v>908</v>
      </c>
      <c r="B912" s="7" t="str">
        <f>IF('Workers Settings'!B912&lt;&gt;"",'Workers Settings'!B912,"")</f>
        <v/>
      </c>
      <c r="C912" s="7" t="str">
        <f>IF('Workers Settings'!C912&lt;&gt;"",'Workers Settings'!C912,"")</f>
        <v/>
      </c>
      <c r="D912" s="17"/>
      <c r="E912" s="17"/>
      <c r="F912" s="17"/>
      <c r="G912" s="7" t="str">
        <f>IF(D912&lt;&gt;"",IF('Workers Settings'!D912="","",'Workers Settings'!D912),"")</f>
        <v/>
      </c>
      <c r="H912" s="7" t="str">
        <f>IF(D912&lt;&gt;"",'Workers Settings'!E912,"")</f>
        <v/>
      </c>
      <c r="I912" s="7" t="str">
        <f t="shared" si="154"/>
        <v/>
      </c>
      <c r="J912" s="7" t="str">
        <f>IF('Workers Settings'!F912&lt;&gt;"",'Workers Settings'!F912,"")</f>
        <v/>
      </c>
      <c r="K912" s="7" t="str">
        <f>IF('Workers Settings'!G912&lt;&gt;"",'Workers Settings'!G912,"")</f>
        <v/>
      </c>
      <c r="L912" s="7" t="str">
        <f>IF(D912="","",IF(VLOOKUP(D912,'Demand Locations'!B:D,2,FALSE)="","",VLOOKUP(D912,'Demand Locations'!B:D,2,FALSE)))</f>
        <v/>
      </c>
      <c r="M912" s="7" t="str">
        <f>IF(D912="","",IF(VLOOKUP(D912,'Demand Locations'!B:D,3,FALSE)="","",VLOOKUP(D912,'Demand Locations'!B:D,3,FALSE)))</f>
        <v/>
      </c>
      <c r="N912" s="7" t="str">
        <f t="shared" si="156"/>
        <v/>
      </c>
      <c r="O912" s="7" t="str">
        <f t="shared" si="157"/>
        <v/>
      </c>
      <c r="P912" s="7" t="str">
        <f t="shared" si="158"/>
        <v/>
      </c>
      <c r="Q912" s="7" t="str">
        <f t="shared" si="159"/>
        <v/>
      </c>
      <c r="R912" s="7" t="str">
        <f t="shared" si="160"/>
        <v/>
      </c>
      <c r="S912" s="7" t="str">
        <f t="shared" si="161"/>
        <v/>
      </c>
      <c r="T912" s="7" t="str">
        <f t="shared" si="162"/>
        <v/>
      </c>
      <c r="U912" s="7" t="str">
        <f t="shared" si="163"/>
        <v/>
      </c>
      <c r="V912" s="7" t="str">
        <f t="shared" si="164"/>
        <v/>
      </c>
      <c r="W912" s="60" t="str">
        <f>IF(ISNUMBER(V912),IF(ISNA(VLOOKUP(I912,'Distances Lookup Table'!D:E,2,FALSE)),V912*'General Settings'!$F$6,IF(VLOOKUP(I912,'Distances Lookup Table'!D:E,2,FALSE)="",V912*'General Settings'!$F$6,VLOOKUP(I912,'Distances Lookup Table'!D:E,2,FALSE))),"")</f>
        <v/>
      </c>
      <c r="X912" s="18" t="str">
        <f>IF(D912&lt;&gt;"",'Workers Settings'!H912,"")</f>
        <v/>
      </c>
      <c r="Y912" s="18" t="str">
        <f>IF(D912&lt;&gt;"",'Workers Settings'!I912,"")</f>
        <v/>
      </c>
      <c r="Z912" s="29" t="str">
        <f>IF('Workers Settings'!L912&lt;&gt;"",'Workers Settings'!L912,'Workers Settings'!K912)</f>
        <v/>
      </c>
      <c r="AA912" s="29" t="str">
        <f>IF(D912&lt;&gt;"",IF('Workers Settings'!L912&lt;&gt;"",'Workers Settings'!L912,'Workers Settings'!K912),"")</f>
        <v/>
      </c>
    </row>
    <row r="913" spans="1:27" x14ac:dyDescent="0.25">
      <c r="A913" s="7">
        <f t="shared" si="155"/>
        <v>909</v>
      </c>
      <c r="B913" s="7" t="str">
        <f>IF('Workers Settings'!B913&lt;&gt;"",'Workers Settings'!B913,"")</f>
        <v/>
      </c>
      <c r="C913" s="7" t="str">
        <f>IF('Workers Settings'!C913&lt;&gt;"",'Workers Settings'!C913,"")</f>
        <v/>
      </c>
      <c r="D913" s="17"/>
      <c r="E913" s="17"/>
      <c r="F913" s="17"/>
      <c r="G913" s="7" t="str">
        <f>IF(D913&lt;&gt;"",IF('Workers Settings'!D913="","",'Workers Settings'!D913),"")</f>
        <v/>
      </c>
      <c r="H913" s="7" t="str">
        <f>IF(D913&lt;&gt;"",'Workers Settings'!E913,"")</f>
        <v/>
      </c>
      <c r="I913" s="7" t="str">
        <f t="shared" si="154"/>
        <v/>
      </c>
      <c r="J913" s="7" t="str">
        <f>IF('Workers Settings'!F913&lt;&gt;"",'Workers Settings'!F913,"")</f>
        <v/>
      </c>
      <c r="K913" s="7" t="str">
        <f>IF('Workers Settings'!G913&lt;&gt;"",'Workers Settings'!G913,"")</f>
        <v/>
      </c>
      <c r="L913" s="7" t="str">
        <f>IF(D913="","",IF(VLOOKUP(D913,'Demand Locations'!B:D,2,FALSE)="","",VLOOKUP(D913,'Demand Locations'!B:D,2,FALSE)))</f>
        <v/>
      </c>
      <c r="M913" s="7" t="str">
        <f>IF(D913="","",IF(VLOOKUP(D913,'Demand Locations'!B:D,3,FALSE)="","",VLOOKUP(D913,'Demand Locations'!B:D,3,FALSE)))</f>
        <v/>
      </c>
      <c r="N913" s="7" t="str">
        <f t="shared" si="156"/>
        <v/>
      </c>
      <c r="O913" s="7" t="str">
        <f t="shared" si="157"/>
        <v/>
      </c>
      <c r="P913" s="7" t="str">
        <f t="shared" si="158"/>
        <v/>
      </c>
      <c r="Q913" s="7" t="str">
        <f t="shared" si="159"/>
        <v/>
      </c>
      <c r="R913" s="7" t="str">
        <f t="shared" si="160"/>
        <v/>
      </c>
      <c r="S913" s="7" t="str">
        <f t="shared" si="161"/>
        <v/>
      </c>
      <c r="T913" s="7" t="str">
        <f t="shared" si="162"/>
        <v/>
      </c>
      <c r="U913" s="7" t="str">
        <f t="shared" si="163"/>
        <v/>
      </c>
      <c r="V913" s="7" t="str">
        <f t="shared" si="164"/>
        <v/>
      </c>
      <c r="W913" s="60" t="str">
        <f>IF(ISNUMBER(V913),IF(ISNA(VLOOKUP(I913,'Distances Lookup Table'!D:E,2,FALSE)),V913*'General Settings'!$F$6,IF(VLOOKUP(I913,'Distances Lookup Table'!D:E,2,FALSE)="",V913*'General Settings'!$F$6,VLOOKUP(I913,'Distances Lookup Table'!D:E,2,FALSE))),"")</f>
        <v/>
      </c>
      <c r="X913" s="18" t="str">
        <f>IF(D913&lt;&gt;"",'Workers Settings'!H913,"")</f>
        <v/>
      </c>
      <c r="Y913" s="18" t="str">
        <f>IF(D913&lt;&gt;"",'Workers Settings'!I913,"")</f>
        <v/>
      </c>
      <c r="Z913" s="29" t="str">
        <f>IF('Workers Settings'!L913&lt;&gt;"",'Workers Settings'!L913,'Workers Settings'!K913)</f>
        <v/>
      </c>
      <c r="AA913" s="29" t="str">
        <f>IF(D913&lt;&gt;"",IF('Workers Settings'!L913&lt;&gt;"",'Workers Settings'!L913,'Workers Settings'!K913),"")</f>
        <v/>
      </c>
    </row>
    <row r="914" spans="1:27" x14ac:dyDescent="0.25">
      <c r="A914" s="7">
        <f t="shared" si="155"/>
        <v>910</v>
      </c>
      <c r="B914" s="7" t="str">
        <f>IF('Workers Settings'!B914&lt;&gt;"",'Workers Settings'!B914,"")</f>
        <v/>
      </c>
      <c r="C914" s="7" t="str">
        <f>IF('Workers Settings'!C914&lt;&gt;"",'Workers Settings'!C914,"")</f>
        <v/>
      </c>
      <c r="D914" s="17"/>
      <c r="E914" s="17"/>
      <c r="F914" s="17"/>
      <c r="G914" s="7" t="str">
        <f>IF(D914&lt;&gt;"",IF('Workers Settings'!D914="","",'Workers Settings'!D914),"")</f>
        <v/>
      </c>
      <c r="H914" s="7" t="str">
        <f>IF(D914&lt;&gt;"",'Workers Settings'!E914,"")</f>
        <v/>
      </c>
      <c r="I914" s="7" t="str">
        <f t="shared" si="154"/>
        <v/>
      </c>
      <c r="J914" s="7" t="str">
        <f>IF('Workers Settings'!F914&lt;&gt;"",'Workers Settings'!F914,"")</f>
        <v/>
      </c>
      <c r="K914" s="7" t="str">
        <f>IF('Workers Settings'!G914&lt;&gt;"",'Workers Settings'!G914,"")</f>
        <v/>
      </c>
      <c r="L914" s="7" t="str">
        <f>IF(D914="","",IF(VLOOKUP(D914,'Demand Locations'!B:D,2,FALSE)="","",VLOOKUP(D914,'Demand Locations'!B:D,2,FALSE)))</f>
        <v/>
      </c>
      <c r="M914" s="7" t="str">
        <f>IF(D914="","",IF(VLOOKUP(D914,'Demand Locations'!B:D,3,FALSE)="","",VLOOKUP(D914,'Demand Locations'!B:D,3,FALSE)))</f>
        <v/>
      </c>
      <c r="N914" s="7" t="str">
        <f t="shared" si="156"/>
        <v/>
      </c>
      <c r="O914" s="7" t="str">
        <f t="shared" si="157"/>
        <v/>
      </c>
      <c r="P914" s="7" t="str">
        <f t="shared" si="158"/>
        <v/>
      </c>
      <c r="Q914" s="7" t="str">
        <f t="shared" si="159"/>
        <v/>
      </c>
      <c r="R914" s="7" t="str">
        <f t="shared" si="160"/>
        <v/>
      </c>
      <c r="S914" s="7" t="str">
        <f t="shared" si="161"/>
        <v/>
      </c>
      <c r="T914" s="7" t="str">
        <f t="shared" si="162"/>
        <v/>
      </c>
      <c r="U914" s="7" t="str">
        <f t="shared" si="163"/>
        <v/>
      </c>
      <c r="V914" s="7" t="str">
        <f t="shared" si="164"/>
        <v/>
      </c>
      <c r="W914" s="60" t="str">
        <f>IF(ISNUMBER(V914),IF(ISNA(VLOOKUP(I914,'Distances Lookup Table'!D:E,2,FALSE)),V914*'General Settings'!$F$6,IF(VLOOKUP(I914,'Distances Lookup Table'!D:E,2,FALSE)="",V914*'General Settings'!$F$6,VLOOKUP(I914,'Distances Lookup Table'!D:E,2,FALSE))),"")</f>
        <v/>
      </c>
      <c r="X914" s="18" t="str">
        <f>IF(D914&lt;&gt;"",'Workers Settings'!H914,"")</f>
        <v/>
      </c>
      <c r="Y914" s="18" t="str">
        <f>IF(D914&lt;&gt;"",'Workers Settings'!I914,"")</f>
        <v/>
      </c>
      <c r="Z914" s="29" t="str">
        <f>IF('Workers Settings'!L914&lt;&gt;"",'Workers Settings'!L914,'Workers Settings'!K914)</f>
        <v/>
      </c>
      <c r="AA914" s="29" t="str">
        <f>IF(D914&lt;&gt;"",IF('Workers Settings'!L914&lt;&gt;"",'Workers Settings'!L914,'Workers Settings'!K914),"")</f>
        <v/>
      </c>
    </row>
    <row r="915" spans="1:27" x14ac:dyDescent="0.25">
      <c r="A915" s="7">
        <f t="shared" si="155"/>
        <v>911</v>
      </c>
      <c r="B915" s="7" t="str">
        <f>IF('Workers Settings'!B915&lt;&gt;"",'Workers Settings'!B915,"")</f>
        <v/>
      </c>
      <c r="C915" s="7" t="str">
        <f>IF('Workers Settings'!C915&lt;&gt;"",'Workers Settings'!C915,"")</f>
        <v/>
      </c>
      <c r="D915" s="17"/>
      <c r="E915" s="17"/>
      <c r="F915" s="17"/>
      <c r="G915" s="7" t="str">
        <f>IF(D915&lt;&gt;"",IF('Workers Settings'!D915="","",'Workers Settings'!D915),"")</f>
        <v/>
      </c>
      <c r="H915" s="7" t="str">
        <f>IF(D915&lt;&gt;"",'Workers Settings'!E915,"")</f>
        <v/>
      </c>
      <c r="I915" s="7" t="str">
        <f t="shared" si="154"/>
        <v/>
      </c>
      <c r="J915" s="7" t="str">
        <f>IF('Workers Settings'!F915&lt;&gt;"",'Workers Settings'!F915,"")</f>
        <v/>
      </c>
      <c r="K915" s="7" t="str">
        <f>IF('Workers Settings'!G915&lt;&gt;"",'Workers Settings'!G915,"")</f>
        <v/>
      </c>
      <c r="L915" s="7" t="str">
        <f>IF(D915="","",IF(VLOOKUP(D915,'Demand Locations'!B:D,2,FALSE)="","",VLOOKUP(D915,'Demand Locations'!B:D,2,FALSE)))</f>
        <v/>
      </c>
      <c r="M915" s="7" t="str">
        <f>IF(D915="","",IF(VLOOKUP(D915,'Demand Locations'!B:D,3,FALSE)="","",VLOOKUP(D915,'Demand Locations'!B:D,3,FALSE)))</f>
        <v/>
      </c>
      <c r="N915" s="7" t="str">
        <f t="shared" si="156"/>
        <v/>
      </c>
      <c r="O915" s="7" t="str">
        <f t="shared" si="157"/>
        <v/>
      </c>
      <c r="P915" s="7" t="str">
        <f t="shared" si="158"/>
        <v/>
      </c>
      <c r="Q915" s="7" t="str">
        <f t="shared" si="159"/>
        <v/>
      </c>
      <c r="R915" s="7" t="str">
        <f t="shared" si="160"/>
        <v/>
      </c>
      <c r="S915" s="7" t="str">
        <f t="shared" si="161"/>
        <v/>
      </c>
      <c r="T915" s="7" t="str">
        <f t="shared" si="162"/>
        <v/>
      </c>
      <c r="U915" s="7" t="str">
        <f t="shared" si="163"/>
        <v/>
      </c>
      <c r="V915" s="7" t="str">
        <f t="shared" si="164"/>
        <v/>
      </c>
      <c r="W915" s="60" t="str">
        <f>IF(ISNUMBER(V915),IF(ISNA(VLOOKUP(I915,'Distances Lookup Table'!D:E,2,FALSE)),V915*'General Settings'!$F$6,IF(VLOOKUP(I915,'Distances Lookup Table'!D:E,2,FALSE)="",V915*'General Settings'!$F$6,VLOOKUP(I915,'Distances Lookup Table'!D:E,2,FALSE))),"")</f>
        <v/>
      </c>
      <c r="X915" s="18" t="str">
        <f>IF(D915&lt;&gt;"",'Workers Settings'!H915,"")</f>
        <v/>
      </c>
      <c r="Y915" s="18" t="str">
        <f>IF(D915&lt;&gt;"",'Workers Settings'!I915,"")</f>
        <v/>
      </c>
      <c r="Z915" s="29" t="str">
        <f>IF('Workers Settings'!L915&lt;&gt;"",'Workers Settings'!L915,'Workers Settings'!K915)</f>
        <v/>
      </c>
      <c r="AA915" s="29" t="str">
        <f>IF(D915&lt;&gt;"",IF('Workers Settings'!L915&lt;&gt;"",'Workers Settings'!L915,'Workers Settings'!K915),"")</f>
        <v/>
      </c>
    </row>
    <row r="916" spans="1:27" x14ac:dyDescent="0.25">
      <c r="A916" s="7">
        <f t="shared" si="155"/>
        <v>912</v>
      </c>
      <c r="B916" s="7" t="str">
        <f>IF('Workers Settings'!B916&lt;&gt;"",'Workers Settings'!B916,"")</f>
        <v/>
      </c>
      <c r="C916" s="7" t="str">
        <f>IF('Workers Settings'!C916&lt;&gt;"",'Workers Settings'!C916,"")</f>
        <v/>
      </c>
      <c r="D916" s="17"/>
      <c r="E916" s="17"/>
      <c r="F916" s="17"/>
      <c r="G916" s="7" t="str">
        <f>IF(D916&lt;&gt;"",IF('Workers Settings'!D916="","",'Workers Settings'!D916),"")</f>
        <v/>
      </c>
      <c r="H916" s="7" t="str">
        <f>IF(D916&lt;&gt;"",'Workers Settings'!E916,"")</f>
        <v/>
      </c>
      <c r="I916" s="7" t="str">
        <f t="shared" si="154"/>
        <v/>
      </c>
      <c r="J916" s="7" t="str">
        <f>IF('Workers Settings'!F916&lt;&gt;"",'Workers Settings'!F916,"")</f>
        <v/>
      </c>
      <c r="K916" s="7" t="str">
        <f>IF('Workers Settings'!G916&lt;&gt;"",'Workers Settings'!G916,"")</f>
        <v/>
      </c>
      <c r="L916" s="7" t="str">
        <f>IF(D916="","",IF(VLOOKUP(D916,'Demand Locations'!B:D,2,FALSE)="","",VLOOKUP(D916,'Demand Locations'!B:D,2,FALSE)))</f>
        <v/>
      </c>
      <c r="M916" s="7" t="str">
        <f>IF(D916="","",IF(VLOOKUP(D916,'Demand Locations'!B:D,3,FALSE)="","",VLOOKUP(D916,'Demand Locations'!B:D,3,FALSE)))</f>
        <v/>
      </c>
      <c r="N916" s="7" t="str">
        <f t="shared" si="156"/>
        <v/>
      </c>
      <c r="O916" s="7" t="str">
        <f t="shared" si="157"/>
        <v/>
      </c>
      <c r="P916" s="7" t="str">
        <f t="shared" si="158"/>
        <v/>
      </c>
      <c r="Q916" s="7" t="str">
        <f t="shared" si="159"/>
        <v/>
      </c>
      <c r="R916" s="7" t="str">
        <f t="shared" si="160"/>
        <v/>
      </c>
      <c r="S916" s="7" t="str">
        <f t="shared" si="161"/>
        <v/>
      </c>
      <c r="T916" s="7" t="str">
        <f t="shared" si="162"/>
        <v/>
      </c>
      <c r="U916" s="7" t="str">
        <f t="shared" si="163"/>
        <v/>
      </c>
      <c r="V916" s="7" t="str">
        <f t="shared" si="164"/>
        <v/>
      </c>
      <c r="W916" s="60" t="str">
        <f>IF(ISNUMBER(V916),IF(ISNA(VLOOKUP(I916,'Distances Lookup Table'!D:E,2,FALSE)),V916*'General Settings'!$F$6,IF(VLOOKUP(I916,'Distances Lookup Table'!D:E,2,FALSE)="",V916*'General Settings'!$F$6,VLOOKUP(I916,'Distances Lookup Table'!D:E,2,FALSE))),"")</f>
        <v/>
      </c>
      <c r="X916" s="18" t="str">
        <f>IF(D916&lt;&gt;"",'Workers Settings'!H916,"")</f>
        <v/>
      </c>
      <c r="Y916" s="18" t="str">
        <f>IF(D916&lt;&gt;"",'Workers Settings'!I916,"")</f>
        <v/>
      </c>
      <c r="Z916" s="29" t="str">
        <f>IF('Workers Settings'!L916&lt;&gt;"",'Workers Settings'!L916,'Workers Settings'!K916)</f>
        <v/>
      </c>
      <c r="AA916" s="29" t="str">
        <f>IF(D916&lt;&gt;"",IF('Workers Settings'!L916&lt;&gt;"",'Workers Settings'!L916,'Workers Settings'!K916),"")</f>
        <v/>
      </c>
    </row>
    <row r="917" spans="1:27" x14ac:dyDescent="0.25">
      <c r="A917" s="7">
        <f t="shared" si="155"/>
        <v>913</v>
      </c>
      <c r="B917" s="7" t="str">
        <f>IF('Workers Settings'!B917&lt;&gt;"",'Workers Settings'!B917,"")</f>
        <v/>
      </c>
      <c r="C917" s="7" t="str">
        <f>IF('Workers Settings'!C917&lt;&gt;"",'Workers Settings'!C917,"")</f>
        <v/>
      </c>
      <c r="D917" s="17"/>
      <c r="E917" s="17"/>
      <c r="F917" s="17"/>
      <c r="G917" s="7" t="str">
        <f>IF(D917&lt;&gt;"",IF('Workers Settings'!D917="","",'Workers Settings'!D917),"")</f>
        <v/>
      </c>
      <c r="H917" s="7" t="str">
        <f>IF(D917&lt;&gt;"",'Workers Settings'!E917,"")</f>
        <v/>
      </c>
      <c r="I917" s="7" t="str">
        <f t="shared" si="154"/>
        <v/>
      </c>
      <c r="J917" s="7" t="str">
        <f>IF('Workers Settings'!F917&lt;&gt;"",'Workers Settings'!F917,"")</f>
        <v/>
      </c>
      <c r="K917" s="7" t="str">
        <f>IF('Workers Settings'!G917&lt;&gt;"",'Workers Settings'!G917,"")</f>
        <v/>
      </c>
      <c r="L917" s="7" t="str">
        <f>IF(D917="","",IF(VLOOKUP(D917,'Demand Locations'!B:D,2,FALSE)="","",VLOOKUP(D917,'Demand Locations'!B:D,2,FALSE)))</f>
        <v/>
      </c>
      <c r="M917" s="7" t="str">
        <f>IF(D917="","",IF(VLOOKUP(D917,'Demand Locations'!B:D,3,FALSE)="","",VLOOKUP(D917,'Demand Locations'!B:D,3,FALSE)))</f>
        <v/>
      </c>
      <c r="N917" s="7" t="str">
        <f t="shared" si="156"/>
        <v/>
      </c>
      <c r="O917" s="7" t="str">
        <f t="shared" si="157"/>
        <v/>
      </c>
      <c r="P917" s="7" t="str">
        <f t="shared" si="158"/>
        <v/>
      </c>
      <c r="Q917" s="7" t="str">
        <f t="shared" si="159"/>
        <v/>
      </c>
      <c r="R917" s="7" t="str">
        <f t="shared" si="160"/>
        <v/>
      </c>
      <c r="S917" s="7" t="str">
        <f t="shared" si="161"/>
        <v/>
      </c>
      <c r="T917" s="7" t="str">
        <f t="shared" si="162"/>
        <v/>
      </c>
      <c r="U917" s="7" t="str">
        <f t="shared" si="163"/>
        <v/>
      </c>
      <c r="V917" s="7" t="str">
        <f t="shared" si="164"/>
        <v/>
      </c>
      <c r="W917" s="60" t="str">
        <f>IF(ISNUMBER(V917),IF(ISNA(VLOOKUP(I917,'Distances Lookup Table'!D:E,2,FALSE)),V917*'General Settings'!$F$6,IF(VLOOKUP(I917,'Distances Lookup Table'!D:E,2,FALSE)="",V917*'General Settings'!$F$6,VLOOKUP(I917,'Distances Lookup Table'!D:E,2,FALSE))),"")</f>
        <v/>
      </c>
      <c r="X917" s="18" t="str">
        <f>IF(D917&lt;&gt;"",'Workers Settings'!H917,"")</f>
        <v/>
      </c>
      <c r="Y917" s="18" t="str">
        <f>IF(D917&lt;&gt;"",'Workers Settings'!I917,"")</f>
        <v/>
      </c>
      <c r="Z917" s="29" t="str">
        <f>IF('Workers Settings'!L917&lt;&gt;"",'Workers Settings'!L917,'Workers Settings'!K917)</f>
        <v/>
      </c>
      <c r="AA917" s="29" t="str">
        <f>IF(D917&lt;&gt;"",IF('Workers Settings'!L917&lt;&gt;"",'Workers Settings'!L917,'Workers Settings'!K917),"")</f>
        <v/>
      </c>
    </row>
    <row r="918" spans="1:27" x14ac:dyDescent="0.25">
      <c r="A918" s="7">
        <f t="shared" si="155"/>
        <v>914</v>
      </c>
      <c r="B918" s="7" t="str">
        <f>IF('Workers Settings'!B918&lt;&gt;"",'Workers Settings'!B918,"")</f>
        <v/>
      </c>
      <c r="C918" s="7" t="str">
        <f>IF('Workers Settings'!C918&lt;&gt;"",'Workers Settings'!C918,"")</f>
        <v/>
      </c>
      <c r="D918" s="17"/>
      <c r="E918" s="17"/>
      <c r="F918" s="17"/>
      <c r="G918" s="7" t="str">
        <f>IF(D918&lt;&gt;"",IF('Workers Settings'!D918="","",'Workers Settings'!D918),"")</f>
        <v/>
      </c>
      <c r="H918" s="7" t="str">
        <f>IF(D918&lt;&gt;"",'Workers Settings'!E918,"")</f>
        <v/>
      </c>
      <c r="I918" s="7" t="str">
        <f t="shared" si="154"/>
        <v/>
      </c>
      <c r="J918" s="7" t="str">
        <f>IF('Workers Settings'!F918&lt;&gt;"",'Workers Settings'!F918,"")</f>
        <v/>
      </c>
      <c r="K918" s="7" t="str">
        <f>IF('Workers Settings'!G918&lt;&gt;"",'Workers Settings'!G918,"")</f>
        <v/>
      </c>
      <c r="L918" s="7" t="str">
        <f>IF(D918="","",IF(VLOOKUP(D918,'Demand Locations'!B:D,2,FALSE)="","",VLOOKUP(D918,'Demand Locations'!B:D,2,FALSE)))</f>
        <v/>
      </c>
      <c r="M918" s="7" t="str">
        <f>IF(D918="","",IF(VLOOKUP(D918,'Demand Locations'!B:D,3,FALSE)="","",VLOOKUP(D918,'Demand Locations'!B:D,3,FALSE)))</f>
        <v/>
      </c>
      <c r="N918" s="7" t="str">
        <f t="shared" si="156"/>
        <v/>
      </c>
      <c r="O918" s="7" t="str">
        <f t="shared" si="157"/>
        <v/>
      </c>
      <c r="P918" s="7" t="str">
        <f t="shared" si="158"/>
        <v/>
      </c>
      <c r="Q918" s="7" t="str">
        <f t="shared" si="159"/>
        <v/>
      </c>
      <c r="R918" s="7" t="str">
        <f t="shared" si="160"/>
        <v/>
      </c>
      <c r="S918" s="7" t="str">
        <f t="shared" si="161"/>
        <v/>
      </c>
      <c r="T918" s="7" t="str">
        <f t="shared" si="162"/>
        <v/>
      </c>
      <c r="U918" s="7" t="str">
        <f t="shared" si="163"/>
        <v/>
      </c>
      <c r="V918" s="7" t="str">
        <f t="shared" si="164"/>
        <v/>
      </c>
      <c r="W918" s="60" t="str">
        <f>IF(ISNUMBER(V918),IF(ISNA(VLOOKUP(I918,'Distances Lookup Table'!D:E,2,FALSE)),V918*'General Settings'!$F$6,IF(VLOOKUP(I918,'Distances Lookup Table'!D:E,2,FALSE)="",V918*'General Settings'!$F$6,VLOOKUP(I918,'Distances Lookup Table'!D:E,2,FALSE))),"")</f>
        <v/>
      </c>
      <c r="X918" s="18" t="str">
        <f>IF(D918&lt;&gt;"",'Workers Settings'!H918,"")</f>
        <v/>
      </c>
      <c r="Y918" s="18" t="str">
        <f>IF(D918&lt;&gt;"",'Workers Settings'!I918,"")</f>
        <v/>
      </c>
      <c r="Z918" s="29" t="str">
        <f>IF('Workers Settings'!L918&lt;&gt;"",'Workers Settings'!L918,'Workers Settings'!K918)</f>
        <v/>
      </c>
      <c r="AA918" s="29" t="str">
        <f>IF(D918&lt;&gt;"",IF('Workers Settings'!L918&lt;&gt;"",'Workers Settings'!L918,'Workers Settings'!K918),"")</f>
        <v/>
      </c>
    </row>
    <row r="919" spans="1:27" x14ac:dyDescent="0.25">
      <c r="A919" s="7">
        <f t="shared" si="155"/>
        <v>915</v>
      </c>
      <c r="B919" s="7" t="str">
        <f>IF('Workers Settings'!B919&lt;&gt;"",'Workers Settings'!B919,"")</f>
        <v/>
      </c>
      <c r="C919" s="7" t="str">
        <f>IF('Workers Settings'!C919&lt;&gt;"",'Workers Settings'!C919,"")</f>
        <v/>
      </c>
      <c r="D919" s="17"/>
      <c r="E919" s="17"/>
      <c r="F919" s="17"/>
      <c r="G919" s="7" t="str">
        <f>IF(D919&lt;&gt;"",IF('Workers Settings'!D919="","",'Workers Settings'!D919),"")</f>
        <v/>
      </c>
      <c r="H919" s="7" t="str">
        <f>IF(D919&lt;&gt;"",'Workers Settings'!E919,"")</f>
        <v/>
      </c>
      <c r="I919" s="7" t="str">
        <f t="shared" si="154"/>
        <v/>
      </c>
      <c r="J919" s="7" t="str">
        <f>IF('Workers Settings'!F919&lt;&gt;"",'Workers Settings'!F919,"")</f>
        <v/>
      </c>
      <c r="K919" s="7" t="str">
        <f>IF('Workers Settings'!G919&lt;&gt;"",'Workers Settings'!G919,"")</f>
        <v/>
      </c>
      <c r="L919" s="7" t="str">
        <f>IF(D919="","",IF(VLOOKUP(D919,'Demand Locations'!B:D,2,FALSE)="","",VLOOKUP(D919,'Demand Locations'!B:D,2,FALSE)))</f>
        <v/>
      </c>
      <c r="M919" s="7" t="str">
        <f>IF(D919="","",IF(VLOOKUP(D919,'Demand Locations'!B:D,3,FALSE)="","",VLOOKUP(D919,'Demand Locations'!B:D,3,FALSE)))</f>
        <v/>
      </c>
      <c r="N919" s="7" t="str">
        <f t="shared" si="156"/>
        <v/>
      </c>
      <c r="O919" s="7" t="str">
        <f t="shared" si="157"/>
        <v/>
      </c>
      <c r="P919" s="7" t="str">
        <f t="shared" si="158"/>
        <v/>
      </c>
      <c r="Q919" s="7" t="str">
        <f t="shared" si="159"/>
        <v/>
      </c>
      <c r="R919" s="7" t="str">
        <f t="shared" si="160"/>
        <v/>
      </c>
      <c r="S919" s="7" t="str">
        <f t="shared" si="161"/>
        <v/>
      </c>
      <c r="T919" s="7" t="str">
        <f t="shared" si="162"/>
        <v/>
      </c>
      <c r="U919" s="7" t="str">
        <f t="shared" si="163"/>
        <v/>
      </c>
      <c r="V919" s="7" t="str">
        <f t="shared" si="164"/>
        <v/>
      </c>
      <c r="W919" s="60" t="str">
        <f>IF(ISNUMBER(V919),IF(ISNA(VLOOKUP(I919,'Distances Lookup Table'!D:E,2,FALSE)),V919*'General Settings'!$F$6,IF(VLOOKUP(I919,'Distances Lookup Table'!D:E,2,FALSE)="",V919*'General Settings'!$F$6,VLOOKUP(I919,'Distances Lookup Table'!D:E,2,FALSE))),"")</f>
        <v/>
      </c>
      <c r="X919" s="18" t="str">
        <f>IF(D919&lt;&gt;"",'Workers Settings'!H919,"")</f>
        <v/>
      </c>
      <c r="Y919" s="18" t="str">
        <f>IF(D919&lt;&gt;"",'Workers Settings'!I919,"")</f>
        <v/>
      </c>
      <c r="Z919" s="29" t="str">
        <f>IF('Workers Settings'!L919&lt;&gt;"",'Workers Settings'!L919,'Workers Settings'!K919)</f>
        <v/>
      </c>
      <c r="AA919" s="29" t="str">
        <f>IF(D919&lt;&gt;"",IF('Workers Settings'!L919&lt;&gt;"",'Workers Settings'!L919,'Workers Settings'!K919),"")</f>
        <v/>
      </c>
    </row>
    <row r="920" spans="1:27" x14ac:dyDescent="0.25">
      <c r="A920" s="7">
        <f t="shared" si="155"/>
        <v>916</v>
      </c>
      <c r="B920" s="7" t="str">
        <f>IF('Workers Settings'!B920&lt;&gt;"",'Workers Settings'!B920,"")</f>
        <v/>
      </c>
      <c r="C920" s="7" t="str">
        <f>IF('Workers Settings'!C920&lt;&gt;"",'Workers Settings'!C920,"")</f>
        <v/>
      </c>
      <c r="D920" s="17"/>
      <c r="E920" s="17"/>
      <c r="F920" s="17"/>
      <c r="G920" s="7" t="str">
        <f>IF(D920&lt;&gt;"",IF('Workers Settings'!D920="","",'Workers Settings'!D920),"")</f>
        <v/>
      </c>
      <c r="H920" s="7" t="str">
        <f>IF(D920&lt;&gt;"",'Workers Settings'!E920,"")</f>
        <v/>
      </c>
      <c r="I920" s="7" t="str">
        <f t="shared" si="154"/>
        <v/>
      </c>
      <c r="J920" s="7" t="str">
        <f>IF('Workers Settings'!F920&lt;&gt;"",'Workers Settings'!F920,"")</f>
        <v/>
      </c>
      <c r="K920" s="7" t="str">
        <f>IF('Workers Settings'!G920&lt;&gt;"",'Workers Settings'!G920,"")</f>
        <v/>
      </c>
      <c r="L920" s="7" t="str">
        <f>IF(D920="","",IF(VLOOKUP(D920,'Demand Locations'!B:D,2,FALSE)="","",VLOOKUP(D920,'Demand Locations'!B:D,2,FALSE)))</f>
        <v/>
      </c>
      <c r="M920" s="7" t="str">
        <f>IF(D920="","",IF(VLOOKUP(D920,'Demand Locations'!B:D,3,FALSE)="","",VLOOKUP(D920,'Demand Locations'!B:D,3,FALSE)))</f>
        <v/>
      </c>
      <c r="N920" s="7" t="str">
        <f t="shared" si="156"/>
        <v/>
      </c>
      <c r="O920" s="7" t="str">
        <f t="shared" si="157"/>
        <v/>
      </c>
      <c r="P920" s="7" t="str">
        <f t="shared" si="158"/>
        <v/>
      </c>
      <c r="Q920" s="7" t="str">
        <f t="shared" si="159"/>
        <v/>
      </c>
      <c r="R920" s="7" t="str">
        <f t="shared" si="160"/>
        <v/>
      </c>
      <c r="S920" s="7" t="str">
        <f t="shared" si="161"/>
        <v/>
      </c>
      <c r="T920" s="7" t="str">
        <f t="shared" si="162"/>
        <v/>
      </c>
      <c r="U920" s="7" t="str">
        <f t="shared" si="163"/>
        <v/>
      </c>
      <c r="V920" s="7" t="str">
        <f t="shared" si="164"/>
        <v/>
      </c>
      <c r="W920" s="60" t="str">
        <f>IF(ISNUMBER(V920),IF(ISNA(VLOOKUP(I920,'Distances Lookup Table'!D:E,2,FALSE)),V920*'General Settings'!$F$6,IF(VLOOKUP(I920,'Distances Lookup Table'!D:E,2,FALSE)="",V920*'General Settings'!$F$6,VLOOKUP(I920,'Distances Lookup Table'!D:E,2,FALSE))),"")</f>
        <v/>
      </c>
      <c r="X920" s="18" t="str">
        <f>IF(D920&lt;&gt;"",'Workers Settings'!H920,"")</f>
        <v/>
      </c>
      <c r="Y920" s="18" t="str">
        <f>IF(D920&lt;&gt;"",'Workers Settings'!I920,"")</f>
        <v/>
      </c>
      <c r="Z920" s="29" t="str">
        <f>IF('Workers Settings'!L920&lt;&gt;"",'Workers Settings'!L920,'Workers Settings'!K920)</f>
        <v/>
      </c>
      <c r="AA920" s="29" t="str">
        <f>IF(D920&lt;&gt;"",IF('Workers Settings'!L920&lt;&gt;"",'Workers Settings'!L920,'Workers Settings'!K920),"")</f>
        <v/>
      </c>
    </row>
    <row r="921" spans="1:27" x14ac:dyDescent="0.25">
      <c r="A921" s="7">
        <f t="shared" si="155"/>
        <v>917</v>
      </c>
      <c r="B921" s="7" t="str">
        <f>IF('Workers Settings'!B921&lt;&gt;"",'Workers Settings'!B921,"")</f>
        <v/>
      </c>
      <c r="C921" s="7" t="str">
        <f>IF('Workers Settings'!C921&lt;&gt;"",'Workers Settings'!C921,"")</f>
        <v/>
      </c>
      <c r="D921" s="17"/>
      <c r="E921" s="17"/>
      <c r="F921" s="17"/>
      <c r="G921" s="7" t="str">
        <f>IF(D921&lt;&gt;"",IF('Workers Settings'!D921="","",'Workers Settings'!D921),"")</f>
        <v/>
      </c>
      <c r="H921" s="7" t="str">
        <f>IF(D921&lt;&gt;"",'Workers Settings'!E921,"")</f>
        <v/>
      </c>
      <c r="I921" s="7" t="str">
        <f t="shared" si="154"/>
        <v/>
      </c>
      <c r="J921" s="7" t="str">
        <f>IF('Workers Settings'!F921&lt;&gt;"",'Workers Settings'!F921,"")</f>
        <v/>
      </c>
      <c r="K921" s="7" t="str">
        <f>IF('Workers Settings'!G921&lt;&gt;"",'Workers Settings'!G921,"")</f>
        <v/>
      </c>
      <c r="L921" s="7" t="str">
        <f>IF(D921="","",IF(VLOOKUP(D921,'Demand Locations'!B:D,2,FALSE)="","",VLOOKUP(D921,'Demand Locations'!B:D,2,FALSE)))</f>
        <v/>
      </c>
      <c r="M921" s="7" t="str">
        <f>IF(D921="","",IF(VLOOKUP(D921,'Demand Locations'!B:D,3,FALSE)="","",VLOOKUP(D921,'Demand Locations'!B:D,3,FALSE)))</f>
        <v/>
      </c>
      <c r="N921" s="7" t="str">
        <f t="shared" si="156"/>
        <v/>
      </c>
      <c r="O921" s="7" t="str">
        <f t="shared" si="157"/>
        <v/>
      </c>
      <c r="P921" s="7" t="str">
        <f t="shared" si="158"/>
        <v/>
      </c>
      <c r="Q921" s="7" t="str">
        <f t="shared" si="159"/>
        <v/>
      </c>
      <c r="R921" s="7" t="str">
        <f t="shared" si="160"/>
        <v/>
      </c>
      <c r="S921" s="7" t="str">
        <f t="shared" si="161"/>
        <v/>
      </c>
      <c r="T921" s="7" t="str">
        <f t="shared" si="162"/>
        <v/>
      </c>
      <c r="U921" s="7" t="str">
        <f t="shared" si="163"/>
        <v/>
      </c>
      <c r="V921" s="7" t="str">
        <f t="shared" si="164"/>
        <v/>
      </c>
      <c r="W921" s="60" t="str">
        <f>IF(ISNUMBER(V921),IF(ISNA(VLOOKUP(I921,'Distances Lookup Table'!D:E,2,FALSE)),V921*'General Settings'!$F$6,IF(VLOOKUP(I921,'Distances Lookup Table'!D:E,2,FALSE)="",V921*'General Settings'!$F$6,VLOOKUP(I921,'Distances Lookup Table'!D:E,2,FALSE))),"")</f>
        <v/>
      </c>
      <c r="X921" s="18" t="str">
        <f>IF(D921&lt;&gt;"",'Workers Settings'!H921,"")</f>
        <v/>
      </c>
      <c r="Y921" s="18" t="str">
        <f>IF(D921&lt;&gt;"",'Workers Settings'!I921,"")</f>
        <v/>
      </c>
      <c r="Z921" s="29" t="str">
        <f>IF('Workers Settings'!L921&lt;&gt;"",'Workers Settings'!L921,'Workers Settings'!K921)</f>
        <v/>
      </c>
      <c r="AA921" s="29" t="str">
        <f>IF(D921&lt;&gt;"",IF('Workers Settings'!L921&lt;&gt;"",'Workers Settings'!L921,'Workers Settings'!K921),"")</f>
        <v/>
      </c>
    </row>
    <row r="922" spans="1:27" x14ac:dyDescent="0.25">
      <c r="A922" s="7">
        <f t="shared" si="155"/>
        <v>918</v>
      </c>
      <c r="B922" s="7" t="str">
        <f>IF('Workers Settings'!B922&lt;&gt;"",'Workers Settings'!B922,"")</f>
        <v/>
      </c>
      <c r="C922" s="7" t="str">
        <f>IF('Workers Settings'!C922&lt;&gt;"",'Workers Settings'!C922,"")</f>
        <v/>
      </c>
      <c r="D922" s="17"/>
      <c r="E922" s="17"/>
      <c r="F922" s="17"/>
      <c r="G922" s="7" t="str">
        <f>IF(D922&lt;&gt;"",IF('Workers Settings'!D922="","",'Workers Settings'!D922),"")</f>
        <v/>
      </c>
      <c r="H922" s="7" t="str">
        <f>IF(D922&lt;&gt;"",'Workers Settings'!E922,"")</f>
        <v/>
      </c>
      <c r="I922" s="7" t="str">
        <f t="shared" si="154"/>
        <v/>
      </c>
      <c r="J922" s="7" t="str">
        <f>IF('Workers Settings'!F922&lt;&gt;"",'Workers Settings'!F922,"")</f>
        <v/>
      </c>
      <c r="K922" s="7" t="str">
        <f>IF('Workers Settings'!G922&lt;&gt;"",'Workers Settings'!G922,"")</f>
        <v/>
      </c>
      <c r="L922" s="7" t="str">
        <f>IF(D922="","",IF(VLOOKUP(D922,'Demand Locations'!B:D,2,FALSE)="","",VLOOKUP(D922,'Demand Locations'!B:D,2,FALSE)))</f>
        <v/>
      </c>
      <c r="M922" s="7" t="str">
        <f>IF(D922="","",IF(VLOOKUP(D922,'Demand Locations'!B:D,3,FALSE)="","",VLOOKUP(D922,'Demand Locations'!B:D,3,FALSE)))</f>
        <v/>
      </c>
      <c r="N922" s="7" t="str">
        <f t="shared" si="156"/>
        <v/>
      </c>
      <c r="O922" s="7" t="str">
        <f t="shared" si="157"/>
        <v/>
      </c>
      <c r="P922" s="7" t="str">
        <f t="shared" si="158"/>
        <v/>
      </c>
      <c r="Q922" s="7" t="str">
        <f t="shared" si="159"/>
        <v/>
      </c>
      <c r="R922" s="7" t="str">
        <f t="shared" si="160"/>
        <v/>
      </c>
      <c r="S922" s="7" t="str">
        <f t="shared" si="161"/>
        <v/>
      </c>
      <c r="T922" s="7" t="str">
        <f t="shared" si="162"/>
        <v/>
      </c>
      <c r="U922" s="7" t="str">
        <f t="shared" si="163"/>
        <v/>
      </c>
      <c r="V922" s="7" t="str">
        <f t="shared" si="164"/>
        <v/>
      </c>
      <c r="W922" s="60" t="str">
        <f>IF(ISNUMBER(V922),IF(ISNA(VLOOKUP(I922,'Distances Lookup Table'!D:E,2,FALSE)),V922*'General Settings'!$F$6,IF(VLOOKUP(I922,'Distances Lookup Table'!D:E,2,FALSE)="",V922*'General Settings'!$F$6,VLOOKUP(I922,'Distances Lookup Table'!D:E,2,FALSE))),"")</f>
        <v/>
      </c>
      <c r="X922" s="18" t="str">
        <f>IF(D922&lt;&gt;"",'Workers Settings'!H922,"")</f>
        <v/>
      </c>
      <c r="Y922" s="18" t="str">
        <f>IF(D922&lt;&gt;"",'Workers Settings'!I922,"")</f>
        <v/>
      </c>
      <c r="Z922" s="29" t="str">
        <f>IF('Workers Settings'!L922&lt;&gt;"",'Workers Settings'!L922,'Workers Settings'!K922)</f>
        <v/>
      </c>
      <c r="AA922" s="29" t="str">
        <f>IF(D922&lt;&gt;"",IF('Workers Settings'!L922&lt;&gt;"",'Workers Settings'!L922,'Workers Settings'!K922),"")</f>
        <v/>
      </c>
    </row>
    <row r="923" spans="1:27" x14ac:dyDescent="0.25">
      <c r="A923" s="7">
        <f t="shared" si="155"/>
        <v>919</v>
      </c>
      <c r="B923" s="7" t="str">
        <f>IF('Workers Settings'!B923&lt;&gt;"",'Workers Settings'!B923,"")</f>
        <v/>
      </c>
      <c r="C923" s="7" t="str">
        <f>IF('Workers Settings'!C923&lt;&gt;"",'Workers Settings'!C923,"")</f>
        <v/>
      </c>
      <c r="D923" s="17"/>
      <c r="E923" s="17"/>
      <c r="F923" s="17"/>
      <c r="G923" s="7" t="str">
        <f>IF(D923&lt;&gt;"",IF('Workers Settings'!D923="","",'Workers Settings'!D923),"")</f>
        <v/>
      </c>
      <c r="H923" s="7" t="str">
        <f>IF(D923&lt;&gt;"",'Workers Settings'!E923,"")</f>
        <v/>
      </c>
      <c r="I923" s="7" t="str">
        <f t="shared" si="154"/>
        <v/>
      </c>
      <c r="J923" s="7" t="str">
        <f>IF('Workers Settings'!F923&lt;&gt;"",'Workers Settings'!F923,"")</f>
        <v/>
      </c>
      <c r="K923" s="7" t="str">
        <f>IF('Workers Settings'!G923&lt;&gt;"",'Workers Settings'!G923,"")</f>
        <v/>
      </c>
      <c r="L923" s="7" t="str">
        <f>IF(D923="","",IF(VLOOKUP(D923,'Demand Locations'!B:D,2,FALSE)="","",VLOOKUP(D923,'Demand Locations'!B:D,2,FALSE)))</f>
        <v/>
      </c>
      <c r="M923" s="7" t="str">
        <f>IF(D923="","",IF(VLOOKUP(D923,'Demand Locations'!B:D,3,FALSE)="","",VLOOKUP(D923,'Demand Locations'!B:D,3,FALSE)))</f>
        <v/>
      </c>
      <c r="N923" s="7" t="str">
        <f t="shared" si="156"/>
        <v/>
      </c>
      <c r="O923" s="7" t="str">
        <f t="shared" si="157"/>
        <v/>
      </c>
      <c r="P923" s="7" t="str">
        <f t="shared" si="158"/>
        <v/>
      </c>
      <c r="Q923" s="7" t="str">
        <f t="shared" si="159"/>
        <v/>
      </c>
      <c r="R923" s="7" t="str">
        <f t="shared" si="160"/>
        <v/>
      </c>
      <c r="S923" s="7" t="str">
        <f t="shared" si="161"/>
        <v/>
      </c>
      <c r="T923" s="7" t="str">
        <f t="shared" si="162"/>
        <v/>
      </c>
      <c r="U923" s="7" t="str">
        <f t="shared" si="163"/>
        <v/>
      </c>
      <c r="V923" s="7" t="str">
        <f t="shared" si="164"/>
        <v/>
      </c>
      <c r="W923" s="60" t="str">
        <f>IF(ISNUMBER(V923),IF(ISNA(VLOOKUP(I923,'Distances Lookup Table'!D:E,2,FALSE)),V923*'General Settings'!$F$6,IF(VLOOKUP(I923,'Distances Lookup Table'!D:E,2,FALSE)="",V923*'General Settings'!$F$6,VLOOKUP(I923,'Distances Lookup Table'!D:E,2,FALSE))),"")</f>
        <v/>
      </c>
      <c r="X923" s="18" t="str">
        <f>IF(D923&lt;&gt;"",'Workers Settings'!H923,"")</f>
        <v/>
      </c>
      <c r="Y923" s="18" t="str">
        <f>IF(D923&lt;&gt;"",'Workers Settings'!I923,"")</f>
        <v/>
      </c>
      <c r="Z923" s="29" t="str">
        <f>IF('Workers Settings'!L923&lt;&gt;"",'Workers Settings'!L923,'Workers Settings'!K923)</f>
        <v/>
      </c>
      <c r="AA923" s="29" t="str">
        <f>IF(D923&lt;&gt;"",IF('Workers Settings'!L923&lt;&gt;"",'Workers Settings'!L923,'Workers Settings'!K923),"")</f>
        <v/>
      </c>
    </row>
    <row r="924" spans="1:27" x14ac:dyDescent="0.25">
      <c r="A924" s="7">
        <f t="shared" si="155"/>
        <v>920</v>
      </c>
      <c r="B924" s="7" t="str">
        <f>IF('Workers Settings'!B924&lt;&gt;"",'Workers Settings'!B924,"")</f>
        <v/>
      </c>
      <c r="C924" s="7" t="str">
        <f>IF('Workers Settings'!C924&lt;&gt;"",'Workers Settings'!C924,"")</f>
        <v/>
      </c>
      <c r="D924" s="17"/>
      <c r="E924" s="17"/>
      <c r="F924" s="17"/>
      <c r="G924" s="7" t="str">
        <f>IF(D924&lt;&gt;"",IF('Workers Settings'!D924="","",'Workers Settings'!D924),"")</f>
        <v/>
      </c>
      <c r="H924" s="7" t="str">
        <f>IF(D924&lt;&gt;"",'Workers Settings'!E924,"")</f>
        <v/>
      </c>
      <c r="I924" s="7" t="str">
        <f t="shared" si="154"/>
        <v/>
      </c>
      <c r="J924" s="7" t="str">
        <f>IF('Workers Settings'!F924&lt;&gt;"",'Workers Settings'!F924,"")</f>
        <v/>
      </c>
      <c r="K924" s="7" t="str">
        <f>IF('Workers Settings'!G924&lt;&gt;"",'Workers Settings'!G924,"")</f>
        <v/>
      </c>
      <c r="L924" s="7" t="str">
        <f>IF(D924="","",IF(VLOOKUP(D924,'Demand Locations'!B:D,2,FALSE)="","",VLOOKUP(D924,'Demand Locations'!B:D,2,FALSE)))</f>
        <v/>
      </c>
      <c r="M924" s="7" t="str">
        <f>IF(D924="","",IF(VLOOKUP(D924,'Demand Locations'!B:D,3,FALSE)="","",VLOOKUP(D924,'Demand Locations'!B:D,3,FALSE)))</f>
        <v/>
      </c>
      <c r="N924" s="7" t="str">
        <f t="shared" si="156"/>
        <v/>
      </c>
      <c r="O924" s="7" t="str">
        <f t="shared" si="157"/>
        <v/>
      </c>
      <c r="P924" s="7" t="str">
        <f t="shared" si="158"/>
        <v/>
      </c>
      <c r="Q924" s="7" t="str">
        <f t="shared" si="159"/>
        <v/>
      </c>
      <c r="R924" s="7" t="str">
        <f t="shared" si="160"/>
        <v/>
      </c>
      <c r="S924" s="7" t="str">
        <f t="shared" si="161"/>
        <v/>
      </c>
      <c r="T924" s="7" t="str">
        <f t="shared" si="162"/>
        <v/>
      </c>
      <c r="U924" s="7" t="str">
        <f t="shared" si="163"/>
        <v/>
      </c>
      <c r="V924" s="7" t="str">
        <f t="shared" si="164"/>
        <v/>
      </c>
      <c r="W924" s="60" t="str">
        <f>IF(ISNUMBER(V924),IF(ISNA(VLOOKUP(I924,'Distances Lookup Table'!D:E,2,FALSE)),V924*'General Settings'!$F$6,IF(VLOOKUP(I924,'Distances Lookup Table'!D:E,2,FALSE)="",V924*'General Settings'!$F$6,VLOOKUP(I924,'Distances Lookup Table'!D:E,2,FALSE))),"")</f>
        <v/>
      </c>
      <c r="X924" s="18" t="str">
        <f>IF(D924&lt;&gt;"",'Workers Settings'!H924,"")</f>
        <v/>
      </c>
      <c r="Y924" s="18" t="str">
        <f>IF(D924&lt;&gt;"",'Workers Settings'!I924,"")</f>
        <v/>
      </c>
      <c r="Z924" s="29" t="str">
        <f>IF('Workers Settings'!L924&lt;&gt;"",'Workers Settings'!L924,'Workers Settings'!K924)</f>
        <v/>
      </c>
      <c r="AA924" s="29" t="str">
        <f>IF(D924&lt;&gt;"",IF('Workers Settings'!L924&lt;&gt;"",'Workers Settings'!L924,'Workers Settings'!K924),"")</f>
        <v/>
      </c>
    </row>
    <row r="925" spans="1:27" x14ac:dyDescent="0.25">
      <c r="A925" s="7">
        <f t="shared" si="155"/>
        <v>921</v>
      </c>
      <c r="B925" s="7" t="str">
        <f>IF('Workers Settings'!B925&lt;&gt;"",'Workers Settings'!B925,"")</f>
        <v/>
      </c>
      <c r="C925" s="7" t="str">
        <f>IF('Workers Settings'!C925&lt;&gt;"",'Workers Settings'!C925,"")</f>
        <v/>
      </c>
      <c r="D925" s="17"/>
      <c r="E925" s="17"/>
      <c r="F925" s="17"/>
      <c r="G925" s="7" t="str">
        <f>IF(D925&lt;&gt;"",IF('Workers Settings'!D925="","",'Workers Settings'!D925),"")</f>
        <v/>
      </c>
      <c r="H925" s="7" t="str">
        <f>IF(D925&lt;&gt;"",'Workers Settings'!E925,"")</f>
        <v/>
      </c>
      <c r="I925" s="7" t="str">
        <f t="shared" si="154"/>
        <v/>
      </c>
      <c r="J925" s="7" t="str">
        <f>IF('Workers Settings'!F925&lt;&gt;"",'Workers Settings'!F925,"")</f>
        <v/>
      </c>
      <c r="K925" s="7" t="str">
        <f>IF('Workers Settings'!G925&lt;&gt;"",'Workers Settings'!G925,"")</f>
        <v/>
      </c>
      <c r="L925" s="7" t="str">
        <f>IF(D925="","",IF(VLOOKUP(D925,'Demand Locations'!B:D,2,FALSE)="","",VLOOKUP(D925,'Demand Locations'!B:D,2,FALSE)))</f>
        <v/>
      </c>
      <c r="M925" s="7" t="str">
        <f>IF(D925="","",IF(VLOOKUP(D925,'Demand Locations'!B:D,3,FALSE)="","",VLOOKUP(D925,'Demand Locations'!B:D,3,FALSE)))</f>
        <v/>
      </c>
      <c r="N925" s="7" t="str">
        <f t="shared" si="156"/>
        <v/>
      </c>
      <c r="O925" s="7" t="str">
        <f t="shared" si="157"/>
        <v/>
      </c>
      <c r="P925" s="7" t="str">
        <f t="shared" si="158"/>
        <v/>
      </c>
      <c r="Q925" s="7" t="str">
        <f t="shared" si="159"/>
        <v/>
      </c>
      <c r="R925" s="7" t="str">
        <f t="shared" si="160"/>
        <v/>
      </c>
      <c r="S925" s="7" t="str">
        <f t="shared" si="161"/>
        <v/>
      </c>
      <c r="T925" s="7" t="str">
        <f t="shared" si="162"/>
        <v/>
      </c>
      <c r="U925" s="7" t="str">
        <f t="shared" si="163"/>
        <v/>
      </c>
      <c r="V925" s="7" t="str">
        <f t="shared" si="164"/>
        <v/>
      </c>
      <c r="W925" s="60" t="str">
        <f>IF(ISNUMBER(V925),IF(ISNA(VLOOKUP(I925,'Distances Lookup Table'!D:E,2,FALSE)),V925*'General Settings'!$F$6,IF(VLOOKUP(I925,'Distances Lookup Table'!D:E,2,FALSE)="",V925*'General Settings'!$F$6,VLOOKUP(I925,'Distances Lookup Table'!D:E,2,FALSE))),"")</f>
        <v/>
      </c>
      <c r="X925" s="18" t="str">
        <f>IF(D925&lt;&gt;"",'Workers Settings'!H925,"")</f>
        <v/>
      </c>
      <c r="Y925" s="18" t="str">
        <f>IF(D925&lt;&gt;"",'Workers Settings'!I925,"")</f>
        <v/>
      </c>
      <c r="Z925" s="29" t="str">
        <f>IF('Workers Settings'!L925&lt;&gt;"",'Workers Settings'!L925,'Workers Settings'!K925)</f>
        <v/>
      </c>
      <c r="AA925" s="29" t="str">
        <f>IF(D925&lt;&gt;"",IF('Workers Settings'!L925&lt;&gt;"",'Workers Settings'!L925,'Workers Settings'!K925),"")</f>
        <v/>
      </c>
    </row>
    <row r="926" spans="1:27" x14ac:dyDescent="0.25">
      <c r="A926" s="7">
        <f t="shared" si="155"/>
        <v>922</v>
      </c>
      <c r="B926" s="7" t="str">
        <f>IF('Workers Settings'!B926&lt;&gt;"",'Workers Settings'!B926,"")</f>
        <v/>
      </c>
      <c r="C926" s="7" t="str">
        <f>IF('Workers Settings'!C926&lt;&gt;"",'Workers Settings'!C926,"")</f>
        <v/>
      </c>
      <c r="D926" s="17"/>
      <c r="E926" s="17"/>
      <c r="F926" s="17"/>
      <c r="G926" s="7" t="str">
        <f>IF(D926&lt;&gt;"",IF('Workers Settings'!D926="","",'Workers Settings'!D926),"")</f>
        <v/>
      </c>
      <c r="H926" s="7" t="str">
        <f>IF(D926&lt;&gt;"",'Workers Settings'!E926,"")</f>
        <v/>
      </c>
      <c r="I926" s="7" t="str">
        <f t="shared" si="154"/>
        <v/>
      </c>
      <c r="J926" s="7" t="str">
        <f>IF('Workers Settings'!F926&lt;&gt;"",'Workers Settings'!F926,"")</f>
        <v/>
      </c>
      <c r="K926" s="7" t="str">
        <f>IF('Workers Settings'!G926&lt;&gt;"",'Workers Settings'!G926,"")</f>
        <v/>
      </c>
      <c r="L926" s="7" t="str">
        <f>IF(D926="","",IF(VLOOKUP(D926,'Demand Locations'!B:D,2,FALSE)="","",VLOOKUP(D926,'Demand Locations'!B:D,2,FALSE)))</f>
        <v/>
      </c>
      <c r="M926" s="7" t="str">
        <f>IF(D926="","",IF(VLOOKUP(D926,'Demand Locations'!B:D,3,FALSE)="","",VLOOKUP(D926,'Demand Locations'!B:D,3,FALSE)))</f>
        <v/>
      </c>
      <c r="N926" s="7" t="str">
        <f t="shared" si="156"/>
        <v/>
      </c>
      <c r="O926" s="7" t="str">
        <f t="shared" si="157"/>
        <v/>
      </c>
      <c r="P926" s="7" t="str">
        <f t="shared" si="158"/>
        <v/>
      </c>
      <c r="Q926" s="7" t="str">
        <f t="shared" si="159"/>
        <v/>
      </c>
      <c r="R926" s="7" t="str">
        <f t="shared" si="160"/>
        <v/>
      </c>
      <c r="S926" s="7" t="str">
        <f t="shared" si="161"/>
        <v/>
      </c>
      <c r="T926" s="7" t="str">
        <f t="shared" si="162"/>
        <v/>
      </c>
      <c r="U926" s="7" t="str">
        <f t="shared" si="163"/>
        <v/>
      </c>
      <c r="V926" s="7" t="str">
        <f t="shared" si="164"/>
        <v/>
      </c>
      <c r="W926" s="60" t="str">
        <f>IF(ISNUMBER(V926),IF(ISNA(VLOOKUP(I926,'Distances Lookup Table'!D:E,2,FALSE)),V926*'General Settings'!$F$6,IF(VLOOKUP(I926,'Distances Lookup Table'!D:E,2,FALSE)="",V926*'General Settings'!$F$6,VLOOKUP(I926,'Distances Lookup Table'!D:E,2,FALSE))),"")</f>
        <v/>
      </c>
      <c r="X926" s="18" t="str">
        <f>IF(D926&lt;&gt;"",'Workers Settings'!H926,"")</f>
        <v/>
      </c>
      <c r="Y926" s="18" t="str">
        <f>IF(D926&lt;&gt;"",'Workers Settings'!I926,"")</f>
        <v/>
      </c>
      <c r="Z926" s="29" t="str">
        <f>IF('Workers Settings'!L926&lt;&gt;"",'Workers Settings'!L926,'Workers Settings'!K926)</f>
        <v/>
      </c>
      <c r="AA926" s="29" t="str">
        <f>IF(D926&lt;&gt;"",IF('Workers Settings'!L926&lt;&gt;"",'Workers Settings'!L926,'Workers Settings'!K926),"")</f>
        <v/>
      </c>
    </row>
    <row r="927" spans="1:27" x14ac:dyDescent="0.25">
      <c r="A927" s="7">
        <f t="shared" si="155"/>
        <v>923</v>
      </c>
      <c r="B927" s="7" t="str">
        <f>IF('Workers Settings'!B927&lt;&gt;"",'Workers Settings'!B927,"")</f>
        <v/>
      </c>
      <c r="C927" s="7" t="str">
        <f>IF('Workers Settings'!C927&lt;&gt;"",'Workers Settings'!C927,"")</f>
        <v/>
      </c>
      <c r="D927" s="17"/>
      <c r="E927" s="17"/>
      <c r="F927" s="17"/>
      <c r="G927" s="7" t="str">
        <f>IF(D927&lt;&gt;"",IF('Workers Settings'!D927="","",'Workers Settings'!D927),"")</f>
        <v/>
      </c>
      <c r="H927" s="7" t="str">
        <f>IF(D927&lt;&gt;"",'Workers Settings'!E927,"")</f>
        <v/>
      </c>
      <c r="I927" s="7" t="str">
        <f t="shared" si="154"/>
        <v/>
      </c>
      <c r="J927" s="7" t="str">
        <f>IF('Workers Settings'!F927&lt;&gt;"",'Workers Settings'!F927,"")</f>
        <v/>
      </c>
      <c r="K927" s="7" t="str">
        <f>IF('Workers Settings'!G927&lt;&gt;"",'Workers Settings'!G927,"")</f>
        <v/>
      </c>
      <c r="L927" s="7" t="str">
        <f>IF(D927="","",IF(VLOOKUP(D927,'Demand Locations'!B:D,2,FALSE)="","",VLOOKUP(D927,'Demand Locations'!B:D,2,FALSE)))</f>
        <v/>
      </c>
      <c r="M927" s="7" t="str">
        <f>IF(D927="","",IF(VLOOKUP(D927,'Demand Locations'!B:D,3,FALSE)="","",VLOOKUP(D927,'Demand Locations'!B:D,3,FALSE)))</f>
        <v/>
      </c>
      <c r="N927" s="7" t="str">
        <f t="shared" si="156"/>
        <v/>
      </c>
      <c r="O927" s="7" t="str">
        <f t="shared" si="157"/>
        <v/>
      </c>
      <c r="P927" s="7" t="str">
        <f t="shared" si="158"/>
        <v/>
      </c>
      <c r="Q927" s="7" t="str">
        <f t="shared" si="159"/>
        <v/>
      </c>
      <c r="R927" s="7" t="str">
        <f t="shared" si="160"/>
        <v/>
      </c>
      <c r="S927" s="7" t="str">
        <f t="shared" si="161"/>
        <v/>
      </c>
      <c r="T927" s="7" t="str">
        <f t="shared" si="162"/>
        <v/>
      </c>
      <c r="U927" s="7" t="str">
        <f t="shared" si="163"/>
        <v/>
      </c>
      <c r="V927" s="7" t="str">
        <f t="shared" si="164"/>
        <v/>
      </c>
      <c r="W927" s="60" t="str">
        <f>IF(ISNUMBER(V927),IF(ISNA(VLOOKUP(I927,'Distances Lookup Table'!D:E,2,FALSE)),V927*'General Settings'!$F$6,IF(VLOOKUP(I927,'Distances Lookup Table'!D:E,2,FALSE)="",V927*'General Settings'!$F$6,VLOOKUP(I927,'Distances Lookup Table'!D:E,2,FALSE))),"")</f>
        <v/>
      </c>
      <c r="X927" s="18" t="str">
        <f>IF(D927&lt;&gt;"",'Workers Settings'!H927,"")</f>
        <v/>
      </c>
      <c r="Y927" s="18" t="str">
        <f>IF(D927&lt;&gt;"",'Workers Settings'!I927,"")</f>
        <v/>
      </c>
      <c r="Z927" s="29" t="str">
        <f>IF('Workers Settings'!L927&lt;&gt;"",'Workers Settings'!L927,'Workers Settings'!K927)</f>
        <v/>
      </c>
      <c r="AA927" s="29" t="str">
        <f>IF(D927&lt;&gt;"",IF('Workers Settings'!L927&lt;&gt;"",'Workers Settings'!L927,'Workers Settings'!K927),"")</f>
        <v/>
      </c>
    </row>
    <row r="928" spans="1:27" x14ac:dyDescent="0.25">
      <c r="A928" s="7">
        <f t="shared" si="155"/>
        <v>924</v>
      </c>
      <c r="B928" s="7" t="str">
        <f>IF('Workers Settings'!B928&lt;&gt;"",'Workers Settings'!B928,"")</f>
        <v/>
      </c>
      <c r="C928" s="7" t="str">
        <f>IF('Workers Settings'!C928&lt;&gt;"",'Workers Settings'!C928,"")</f>
        <v/>
      </c>
      <c r="D928" s="17"/>
      <c r="E928" s="17"/>
      <c r="F928" s="17"/>
      <c r="G928" s="7" t="str">
        <f>IF(D928&lt;&gt;"",IF('Workers Settings'!D928="","",'Workers Settings'!D928),"")</f>
        <v/>
      </c>
      <c r="H928" s="7" t="str">
        <f>IF(D928&lt;&gt;"",'Workers Settings'!E928,"")</f>
        <v/>
      </c>
      <c r="I928" s="7" t="str">
        <f t="shared" si="154"/>
        <v/>
      </c>
      <c r="J928" s="7" t="str">
        <f>IF('Workers Settings'!F928&lt;&gt;"",'Workers Settings'!F928,"")</f>
        <v/>
      </c>
      <c r="K928" s="7" t="str">
        <f>IF('Workers Settings'!G928&lt;&gt;"",'Workers Settings'!G928,"")</f>
        <v/>
      </c>
      <c r="L928" s="7" t="str">
        <f>IF(D928="","",IF(VLOOKUP(D928,'Demand Locations'!B:D,2,FALSE)="","",VLOOKUP(D928,'Demand Locations'!B:D,2,FALSE)))</f>
        <v/>
      </c>
      <c r="M928" s="7" t="str">
        <f>IF(D928="","",IF(VLOOKUP(D928,'Demand Locations'!B:D,3,FALSE)="","",VLOOKUP(D928,'Demand Locations'!B:D,3,FALSE)))</f>
        <v/>
      </c>
      <c r="N928" s="7" t="str">
        <f t="shared" si="156"/>
        <v/>
      </c>
      <c r="O928" s="7" t="str">
        <f t="shared" si="157"/>
        <v/>
      </c>
      <c r="P928" s="7" t="str">
        <f t="shared" si="158"/>
        <v/>
      </c>
      <c r="Q928" s="7" t="str">
        <f t="shared" si="159"/>
        <v/>
      </c>
      <c r="R928" s="7" t="str">
        <f t="shared" si="160"/>
        <v/>
      </c>
      <c r="S928" s="7" t="str">
        <f t="shared" si="161"/>
        <v/>
      </c>
      <c r="T928" s="7" t="str">
        <f t="shared" si="162"/>
        <v/>
      </c>
      <c r="U928" s="7" t="str">
        <f t="shared" si="163"/>
        <v/>
      </c>
      <c r="V928" s="7" t="str">
        <f t="shared" si="164"/>
        <v/>
      </c>
      <c r="W928" s="60" t="str">
        <f>IF(ISNUMBER(V928),IF(ISNA(VLOOKUP(I928,'Distances Lookup Table'!D:E,2,FALSE)),V928*'General Settings'!$F$6,IF(VLOOKUP(I928,'Distances Lookup Table'!D:E,2,FALSE)="",V928*'General Settings'!$F$6,VLOOKUP(I928,'Distances Lookup Table'!D:E,2,FALSE))),"")</f>
        <v/>
      </c>
      <c r="X928" s="18" t="str">
        <f>IF(D928&lt;&gt;"",'Workers Settings'!H928,"")</f>
        <v/>
      </c>
      <c r="Y928" s="18" t="str">
        <f>IF(D928&lt;&gt;"",'Workers Settings'!I928,"")</f>
        <v/>
      </c>
      <c r="Z928" s="29" t="str">
        <f>IF('Workers Settings'!L928&lt;&gt;"",'Workers Settings'!L928,'Workers Settings'!K928)</f>
        <v/>
      </c>
      <c r="AA928" s="29" t="str">
        <f>IF(D928&lt;&gt;"",IF('Workers Settings'!L928&lt;&gt;"",'Workers Settings'!L928,'Workers Settings'!K928),"")</f>
        <v/>
      </c>
    </row>
    <row r="929" spans="1:27" x14ac:dyDescent="0.25">
      <c r="A929" s="7">
        <f t="shared" si="155"/>
        <v>925</v>
      </c>
      <c r="B929" s="7" t="str">
        <f>IF('Workers Settings'!B929&lt;&gt;"",'Workers Settings'!B929,"")</f>
        <v/>
      </c>
      <c r="C929" s="7" t="str">
        <f>IF('Workers Settings'!C929&lt;&gt;"",'Workers Settings'!C929,"")</f>
        <v/>
      </c>
      <c r="D929" s="17"/>
      <c r="E929" s="17"/>
      <c r="F929" s="17"/>
      <c r="G929" s="7" t="str">
        <f>IF(D929&lt;&gt;"",IF('Workers Settings'!D929="","",'Workers Settings'!D929),"")</f>
        <v/>
      </c>
      <c r="H929" s="7" t="str">
        <f>IF(D929&lt;&gt;"",'Workers Settings'!E929,"")</f>
        <v/>
      </c>
      <c r="I929" s="7" t="str">
        <f t="shared" si="154"/>
        <v/>
      </c>
      <c r="J929" s="7" t="str">
        <f>IF('Workers Settings'!F929&lt;&gt;"",'Workers Settings'!F929,"")</f>
        <v/>
      </c>
      <c r="K929" s="7" t="str">
        <f>IF('Workers Settings'!G929&lt;&gt;"",'Workers Settings'!G929,"")</f>
        <v/>
      </c>
      <c r="L929" s="7" t="str">
        <f>IF(D929="","",IF(VLOOKUP(D929,'Demand Locations'!B:D,2,FALSE)="","",VLOOKUP(D929,'Demand Locations'!B:D,2,FALSE)))</f>
        <v/>
      </c>
      <c r="M929" s="7" t="str">
        <f>IF(D929="","",IF(VLOOKUP(D929,'Demand Locations'!B:D,3,FALSE)="","",VLOOKUP(D929,'Demand Locations'!B:D,3,FALSE)))</f>
        <v/>
      </c>
      <c r="N929" s="7" t="str">
        <f t="shared" si="156"/>
        <v/>
      </c>
      <c r="O929" s="7" t="str">
        <f t="shared" si="157"/>
        <v/>
      </c>
      <c r="P929" s="7" t="str">
        <f t="shared" si="158"/>
        <v/>
      </c>
      <c r="Q929" s="7" t="str">
        <f t="shared" si="159"/>
        <v/>
      </c>
      <c r="R929" s="7" t="str">
        <f t="shared" si="160"/>
        <v/>
      </c>
      <c r="S929" s="7" t="str">
        <f t="shared" si="161"/>
        <v/>
      </c>
      <c r="T929" s="7" t="str">
        <f t="shared" si="162"/>
        <v/>
      </c>
      <c r="U929" s="7" t="str">
        <f t="shared" si="163"/>
        <v/>
      </c>
      <c r="V929" s="7" t="str">
        <f t="shared" si="164"/>
        <v/>
      </c>
      <c r="W929" s="60" t="str">
        <f>IF(ISNUMBER(V929),IF(ISNA(VLOOKUP(I929,'Distances Lookup Table'!D:E,2,FALSE)),V929*'General Settings'!$F$6,IF(VLOOKUP(I929,'Distances Lookup Table'!D:E,2,FALSE)="",V929*'General Settings'!$F$6,VLOOKUP(I929,'Distances Lookup Table'!D:E,2,FALSE))),"")</f>
        <v/>
      </c>
      <c r="X929" s="18" t="str">
        <f>IF(D929&lt;&gt;"",'Workers Settings'!H929,"")</f>
        <v/>
      </c>
      <c r="Y929" s="18" t="str">
        <f>IF(D929&lt;&gt;"",'Workers Settings'!I929,"")</f>
        <v/>
      </c>
      <c r="Z929" s="29" t="str">
        <f>IF('Workers Settings'!L929&lt;&gt;"",'Workers Settings'!L929,'Workers Settings'!K929)</f>
        <v/>
      </c>
      <c r="AA929" s="29" t="str">
        <f>IF(D929&lt;&gt;"",IF('Workers Settings'!L929&lt;&gt;"",'Workers Settings'!L929,'Workers Settings'!K929),"")</f>
        <v/>
      </c>
    </row>
    <row r="930" spans="1:27" x14ac:dyDescent="0.25">
      <c r="A930" s="7">
        <f t="shared" si="155"/>
        <v>926</v>
      </c>
      <c r="B930" s="7" t="str">
        <f>IF('Workers Settings'!B930&lt;&gt;"",'Workers Settings'!B930,"")</f>
        <v/>
      </c>
      <c r="C930" s="7" t="str">
        <f>IF('Workers Settings'!C930&lt;&gt;"",'Workers Settings'!C930,"")</f>
        <v/>
      </c>
      <c r="D930" s="17"/>
      <c r="E930" s="17"/>
      <c r="F930" s="17"/>
      <c r="G930" s="7" t="str">
        <f>IF(D930&lt;&gt;"",IF('Workers Settings'!D930="","",'Workers Settings'!D930),"")</f>
        <v/>
      </c>
      <c r="H930" s="7" t="str">
        <f>IF(D930&lt;&gt;"",'Workers Settings'!E930,"")</f>
        <v/>
      </c>
      <c r="I930" s="7" t="str">
        <f t="shared" si="154"/>
        <v/>
      </c>
      <c r="J930" s="7" t="str">
        <f>IF('Workers Settings'!F930&lt;&gt;"",'Workers Settings'!F930,"")</f>
        <v/>
      </c>
      <c r="K930" s="7" t="str">
        <f>IF('Workers Settings'!G930&lt;&gt;"",'Workers Settings'!G930,"")</f>
        <v/>
      </c>
      <c r="L930" s="7" t="str">
        <f>IF(D930="","",IF(VLOOKUP(D930,'Demand Locations'!B:D,2,FALSE)="","",VLOOKUP(D930,'Demand Locations'!B:D,2,FALSE)))</f>
        <v/>
      </c>
      <c r="M930" s="7" t="str">
        <f>IF(D930="","",IF(VLOOKUP(D930,'Demand Locations'!B:D,3,FALSE)="","",VLOOKUP(D930,'Demand Locations'!B:D,3,FALSE)))</f>
        <v/>
      </c>
      <c r="N930" s="7" t="str">
        <f t="shared" si="156"/>
        <v/>
      </c>
      <c r="O930" s="7" t="str">
        <f t="shared" si="157"/>
        <v/>
      </c>
      <c r="P930" s="7" t="str">
        <f t="shared" si="158"/>
        <v/>
      </c>
      <c r="Q930" s="7" t="str">
        <f t="shared" si="159"/>
        <v/>
      </c>
      <c r="R930" s="7" t="str">
        <f t="shared" si="160"/>
        <v/>
      </c>
      <c r="S930" s="7" t="str">
        <f t="shared" si="161"/>
        <v/>
      </c>
      <c r="T930" s="7" t="str">
        <f t="shared" si="162"/>
        <v/>
      </c>
      <c r="U930" s="7" t="str">
        <f t="shared" si="163"/>
        <v/>
      </c>
      <c r="V930" s="7" t="str">
        <f t="shared" si="164"/>
        <v/>
      </c>
      <c r="W930" s="60" t="str">
        <f>IF(ISNUMBER(V930),IF(ISNA(VLOOKUP(I930,'Distances Lookup Table'!D:E,2,FALSE)),V930*'General Settings'!$F$6,IF(VLOOKUP(I930,'Distances Lookup Table'!D:E,2,FALSE)="",V930*'General Settings'!$F$6,VLOOKUP(I930,'Distances Lookup Table'!D:E,2,FALSE))),"")</f>
        <v/>
      </c>
      <c r="X930" s="18" t="str">
        <f>IF(D930&lt;&gt;"",'Workers Settings'!H930,"")</f>
        <v/>
      </c>
      <c r="Y930" s="18" t="str">
        <f>IF(D930&lt;&gt;"",'Workers Settings'!I930,"")</f>
        <v/>
      </c>
      <c r="Z930" s="29" t="str">
        <f>IF('Workers Settings'!L930&lt;&gt;"",'Workers Settings'!L930,'Workers Settings'!K930)</f>
        <v/>
      </c>
      <c r="AA930" s="29" t="str">
        <f>IF(D930&lt;&gt;"",IF('Workers Settings'!L930&lt;&gt;"",'Workers Settings'!L930,'Workers Settings'!K930),"")</f>
        <v/>
      </c>
    </row>
    <row r="931" spans="1:27" x14ac:dyDescent="0.25">
      <c r="A931" s="7">
        <f t="shared" si="155"/>
        <v>927</v>
      </c>
      <c r="B931" s="7" t="str">
        <f>IF('Workers Settings'!B931&lt;&gt;"",'Workers Settings'!B931,"")</f>
        <v/>
      </c>
      <c r="C931" s="7" t="str">
        <f>IF('Workers Settings'!C931&lt;&gt;"",'Workers Settings'!C931,"")</f>
        <v/>
      </c>
      <c r="D931" s="17"/>
      <c r="E931" s="17"/>
      <c r="F931" s="17"/>
      <c r="G931" s="7" t="str">
        <f>IF(D931&lt;&gt;"",IF('Workers Settings'!D931="","",'Workers Settings'!D931),"")</f>
        <v/>
      </c>
      <c r="H931" s="7" t="str">
        <f>IF(D931&lt;&gt;"",'Workers Settings'!E931,"")</f>
        <v/>
      </c>
      <c r="I931" s="7" t="str">
        <f t="shared" si="154"/>
        <v/>
      </c>
      <c r="J931" s="7" t="str">
        <f>IF('Workers Settings'!F931&lt;&gt;"",'Workers Settings'!F931,"")</f>
        <v/>
      </c>
      <c r="K931" s="7" t="str">
        <f>IF('Workers Settings'!G931&lt;&gt;"",'Workers Settings'!G931,"")</f>
        <v/>
      </c>
      <c r="L931" s="7" t="str">
        <f>IF(D931="","",IF(VLOOKUP(D931,'Demand Locations'!B:D,2,FALSE)="","",VLOOKUP(D931,'Demand Locations'!B:D,2,FALSE)))</f>
        <v/>
      </c>
      <c r="M931" s="7" t="str">
        <f>IF(D931="","",IF(VLOOKUP(D931,'Demand Locations'!B:D,3,FALSE)="","",VLOOKUP(D931,'Demand Locations'!B:D,3,FALSE)))</f>
        <v/>
      </c>
      <c r="N931" s="7" t="str">
        <f t="shared" si="156"/>
        <v/>
      </c>
      <c r="O931" s="7" t="str">
        <f t="shared" si="157"/>
        <v/>
      </c>
      <c r="P931" s="7" t="str">
        <f t="shared" si="158"/>
        <v/>
      </c>
      <c r="Q931" s="7" t="str">
        <f t="shared" si="159"/>
        <v/>
      </c>
      <c r="R931" s="7" t="str">
        <f t="shared" si="160"/>
        <v/>
      </c>
      <c r="S931" s="7" t="str">
        <f t="shared" si="161"/>
        <v/>
      </c>
      <c r="T931" s="7" t="str">
        <f t="shared" si="162"/>
        <v/>
      </c>
      <c r="U931" s="7" t="str">
        <f t="shared" si="163"/>
        <v/>
      </c>
      <c r="V931" s="7" t="str">
        <f t="shared" si="164"/>
        <v/>
      </c>
      <c r="W931" s="60" t="str">
        <f>IF(ISNUMBER(V931),IF(ISNA(VLOOKUP(I931,'Distances Lookup Table'!D:E,2,FALSE)),V931*'General Settings'!$F$6,IF(VLOOKUP(I931,'Distances Lookup Table'!D:E,2,FALSE)="",V931*'General Settings'!$F$6,VLOOKUP(I931,'Distances Lookup Table'!D:E,2,FALSE))),"")</f>
        <v/>
      </c>
      <c r="X931" s="18" t="str">
        <f>IF(D931&lt;&gt;"",'Workers Settings'!H931,"")</f>
        <v/>
      </c>
      <c r="Y931" s="18" t="str">
        <f>IF(D931&lt;&gt;"",'Workers Settings'!I931,"")</f>
        <v/>
      </c>
      <c r="Z931" s="29" t="str">
        <f>IF('Workers Settings'!L931&lt;&gt;"",'Workers Settings'!L931,'Workers Settings'!K931)</f>
        <v/>
      </c>
      <c r="AA931" s="29" t="str">
        <f>IF(D931&lt;&gt;"",IF('Workers Settings'!L931&lt;&gt;"",'Workers Settings'!L931,'Workers Settings'!K931),"")</f>
        <v/>
      </c>
    </row>
    <row r="932" spans="1:27" x14ac:dyDescent="0.25">
      <c r="A932" s="7">
        <f t="shared" si="155"/>
        <v>928</v>
      </c>
      <c r="B932" s="7" t="str">
        <f>IF('Workers Settings'!B932&lt;&gt;"",'Workers Settings'!B932,"")</f>
        <v/>
      </c>
      <c r="C932" s="7" t="str">
        <f>IF('Workers Settings'!C932&lt;&gt;"",'Workers Settings'!C932,"")</f>
        <v/>
      </c>
      <c r="D932" s="17"/>
      <c r="E932" s="17"/>
      <c r="F932" s="17"/>
      <c r="G932" s="7" t="str">
        <f>IF(D932&lt;&gt;"",IF('Workers Settings'!D932="","",'Workers Settings'!D932),"")</f>
        <v/>
      </c>
      <c r="H932" s="7" t="str">
        <f>IF(D932&lt;&gt;"",'Workers Settings'!E932,"")</f>
        <v/>
      </c>
      <c r="I932" s="7" t="str">
        <f t="shared" si="154"/>
        <v/>
      </c>
      <c r="J932" s="7" t="str">
        <f>IF('Workers Settings'!F932&lt;&gt;"",'Workers Settings'!F932,"")</f>
        <v/>
      </c>
      <c r="K932" s="7" t="str">
        <f>IF('Workers Settings'!G932&lt;&gt;"",'Workers Settings'!G932,"")</f>
        <v/>
      </c>
      <c r="L932" s="7" t="str">
        <f>IF(D932="","",IF(VLOOKUP(D932,'Demand Locations'!B:D,2,FALSE)="","",VLOOKUP(D932,'Demand Locations'!B:D,2,FALSE)))</f>
        <v/>
      </c>
      <c r="M932" s="7" t="str">
        <f>IF(D932="","",IF(VLOOKUP(D932,'Demand Locations'!B:D,3,FALSE)="","",VLOOKUP(D932,'Demand Locations'!B:D,3,FALSE)))</f>
        <v/>
      </c>
      <c r="N932" s="7" t="str">
        <f t="shared" si="156"/>
        <v/>
      </c>
      <c r="O932" s="7" t="str">
        <f t="shared" si="157"/>
        <v/>
      </c>
      <c r="P932" s="7" t="str">
        <f t="shared" si="158"/>
        <v/>
      </c>
      <c r="Q932" s="7" t="str">
        <f t="shared" si="159"/>
        <v/>
      </c>
      <c r="R932" s="7" t="str">
        <f t="shared" si="160"/>
        <v/>
      </c>
      <c r="S932" s="7" t="str">
        <f t="shared" si="161"/>
        <v/>
      </c>
      <c r="T932" s="7" t="str">
        <f t="shared" si="162"/>
        <v/>
      </c>
      <c r="U932" s="7" t="str">
        <f t="shared" si="163"/>
        <v/>
      </c>
      <c r="V932" s="7" t="str">
        <f t="shared" si="164"/>
        <v/>
      </c>
      <c r="W932" s="60" t="str">
        <f>IF(ISNUMBER(V932),IF(ISNA(VLOOKUP(I932,'Distances Lookup Table'!D:E,2,FALSE)),V932*'General Settings'!$F$6,IF(VLOOKUP(I932,'Distances Lookup Table'!D:E,2,FALSE)="",V932*'General Settings'!$F$6,VLOOKUP(I932,'Distances Lookup Table'!D:E,2,FALSE))),"")</f>
        <v/>
      </c>
      <c r="X932" s="18" t="str">
        <f>IF(D932&lt;&gt;"",'Workers Settings'!H932,"")</f>
        <v/>
      </c>
      <c r="Y932" s="18" t="str">
        <f>IF(D932&lt;&gt;"",'Workers Settings'!I932,"")</f>
        <v/>
      </c>
      <c r="Z932" s="29" t="str">
        <f>IF('Workers Settings'!L932&lt;&gt;"",'Workers Settings'!L932,'Workers Settings'!K932)</f>
        <v/>
      </c>
      <c r="AA932" s="29" t="str">
        <f>IF(D932&lt;&gt;"",IF('Workers Settings'!L932&lt;&gt;"",'Workers Settings'!L932,'Workers Settings'!K932),"")</f>
        <v/>
      </c>
    </row>
    <row r="933" spans="1:27" x14ac:dyDescent="0.25">
      <c r="A933" s="7">
        <f t="shared" si="155"/>
        <v>929</v>
      </c>
      <c r="B933" s="7" t="str">
        <f>IF('Workers Settings'!B933&lt;&gt;"",'Workers Settings'!B933,"")</f>
        <v/>
      </c>
      <c r="C933" s="7" t="str">
        <f>IF('Workers Settings'!C933&lt;&gt;"",'Workers Settings'!C933,"")</f>
        <v/>
      </c>
      <c r="D933" s="17"/>
      <c r="E933" s="17"/>
      <c r="F933" s="17"/>
      <c r="G933" s="7" t="str">
        <f>IF(D933&lt;&gt;"",IF('Workers Settings'!D933="","",'Workers Settings'!D933),"")</f>
        <v/>
      </c>
      <c r="H933" s="7" t="str">
        <f>IF(D933&lt;&gt;"",'Workers Settings'!E933,"")</f>
        <v/>
      </c>
      <c r="I933" s="7" t="str">
        <f t="shared" si="154"/>
        <v/>
      </c>
      <c r="J933" s="7" t="str">
        <f>IF('Workers Settings'!F933&lt;&gt;"",'Workers Settings'!F933,"")</f>
        <v/>
      </c>
      <c r="K933" s="7" t="str">
        <f>IF('Workers Settings'!G933&lt;&gt;"",'Workers Settings'!G933,"")</f>
        <v/>
      </c>
      <c r="L933" s="7" t="str">
        <f>IF(D933="","",IF(VLOOKUP(D933,'Demand Locations'!B:D,2,FALSE)="","",VLOOKUP(D933,'Demand Locations'!B:D,2,FALSE)))</f>
        <v/>
      </c>
      <c r="M933" s="7" t="str">
        <f>IF(D933="","",IF(VLOOKUP(D933,'Demand Locations'!B:D,3,FALSE)="","",VLOOKUP(D933,'Demand Locations'!B:D,3,FALSE)))</f>
        <v/>
      </c>
      <c r="N933" s="7" t="str">
        <f t="shared" si="156"/>
        <v/>
      </c>
      <c r="O933" s="7" t="str">
        <f t="shared" si="157"/>
        <v/>
      </c>
      <c r="P933" s="7" t="str">
        <f t="shared" si="158"/>
        <v/>
      </c>
      <c r="Q933" s="7" t="str">
        <f t="shared" si="159"/>
        <v/>
      </c>
      <c r="R933" s="7" t="str">
        <f t="shared" si="160"/>
        <v/>
      </c>
      <c r="S933" s="7" t="str">
        <f t="shared" si="161"/>
        <v/>
      </c>
      <c r="T933" s="7" t="str">
        <f t="shared" si="162"/>
        <v/>
      </c>
      <c r="U933" s="7" t="str">
        <f t="shared" si="163"/>
        <v/>
      </c>
      <c r="V933" s="7" t="str">
        <f t="shared" si="164"/>
        <v/>
      </c>
      <c r="W933" s="60" t="str">
        <f>IF(ISNUMBER(V933),IF(ISNA(VLOOKUP(I933,'Distances Lookup Table'!D:E,2,FALSE)),V933*'General Settings'!$F$6,IF(VLOOKUP(I933,'Distances Lookup Table'!D:E,2,FALSE)="",V933*'General Settings'!$F$6,VLOOKUP(I933,'Distances Lookup Table'!D:E,2,FALSE))),"")</f>
        <v/>
      </c>
      <c r="X933" s="18" t="str">
        <f>IF(D933&lt;&gt;"",'Workers Settings'!H933,"")</f>
        <v/>
      </c>
      <c r="Y933" s="18" t="str">
        <f>IF(D933&lt;&gt;"",'Workers Settings'!I933,"")</f>
        <v/>
      </c>
      <c r="Z933" s="29" t="str">
        <f>IF('Workers Settings'!L933&lt;&gt;"",'Workers Settings'!L933,'Workers Settings'!K933)</f>
        <v/>
      </c>
      <c r="AA933" s="29" t="str">
        <f>IF(D933&lt;&gt;"",IF('Workers Settings'!L933&lt;&gt;"",'Workers Settings'!L933,'Workers Settings'!K933),"")</f>
        <v/>
      </c>
    </row>
    <row r="934" spans="1:27" x14ac:dyDescent="0.25">
      <c r="A934" s="7">
        <f t="shared" si="155"/>
        <v>930</v>
      </c>
      <c r="B934" s="7" t="str">
        <f>IF('Workers Settings'!B934&lt;&gt;"",'Workers Settings'!B934,"")</f>
        <v/>
      </c>
      <c r="C934" s="7" t="str">
        <f>IF('Workers Settings'!C934&lt;&gt;"",'Workers Settings'!C934,"")</f>
        <v/>
      </c>
      <c r="D934" s="17"/>
      <c r="E934" s="17"/>
      <c r="F934" s="17"/>
      <c r="G934" s="7" t="str">
        <f>IF(D934&lt;&gt;"",IF('Workers Settings'!D934="","",'Workers Settings'!D934),"")</f>
        <v/>
      </c>
      <c r="H934" s="7" t="str">
        <f>IF(D934&lt;&gt;"",'Workers Settings'!E934,"")</f>
        <v/>
      </c>
      <c r="I934" s="7" t="str">
        <f t="shared" si="154"/>
        <v/>
      </c>
      <c r="J934" s="7" t="str">
        <f>IF('Workers Settings'!F934&lt;&gt;"",'Workers Settings'!F934,"")</f>
        <v/>
      </c>
      <c r="K934" s="7" t="str">
        <f>IF('Workers Settings'!G934&lt;&gt;"",'Workers Settings'!G934,"")</f>
        <v/>
      </c>
      <c r="L934" s="7" t="str">
        <f>IF(D934="","",IF(VLOOKUP(D934,'Demand Locations'!B:D,2,FALSE)="","",VLOOKUP(D934,'Demand Locations'!B:D,2,FALSE)))</f>
        <v/>
      </c>
      <c r="M934" s="7" t="str">
        <f>IF(D934="","",IF(VLOOKUP(D934,'Demand Locations'!B:D,3,FALSE)="","",VLOOKUP(D934,'Demand Locations'!B:D,3,FALSE)))</f>
        <v/>
      </c>
      <c r="N934" s="7" t="str">
        <f t="shared" si="156"/>
        <v/>
      </c>
      <c r="O934" s="7" t="str">
        <f t="shared" si="157"/>
        <v/>
      </c>
      <c r="P934" s="7" t="str">
        <f t="shared" si="158"/>
        <v/>
      </c>
      <c r="Q934" s="7" t="str">
        <f t="shared" si="159"/>
        <v/>
      </c>
      <c r="R934" s="7" t="str">
        <f t="shared" si="160"/>
        <v/>
      </c>
      <c r="S934" s="7" t="str">
        <f t="shared" si="161"/>
        <v/>
      </c>
      <c r="T934" s="7" t="str">
        <f t="shared" si="162"/>
        <v/>
      </c>
      <c r="U934" s="7" t="str">
        <f t="shared" si="163"/>
        <v/>
      </c>
      <c r="V934" s="7" t="str">
        <f t="shared" si="164"/>
        <v/>
      </c>
      <c r="W934" s="60" t="str">
        <f>IF(ISNUMBER(V934),IF(ISNA(VLOOKUP(I934,'Distances Lookup Table'!D:E,2,FALSE)),V934*'General Settings'!$F$6,IF(VLOOKUP(I934,'Distances Lookup Table'!D:E,2,FALSE)="",V934*'General Settings'!$F$6,VLOOKUP(I934,'Distances Lookup Table'!D:E,2,FALSE))),"")</f>
        <v/>
      </c>
      <c r="X934" s="18" t="str">
        <f>IF(D934&lt;&gt;"",'Workers Settings'!H934,"")</f>
        <v/>
      </c>
      <c r="Y934" s="18" t="str">
        <f>IF(D934&lt;&gt;"",'Workers Settings'!I934,"")</f>
        <v/>
      </c>
      <c r="Z934" s="29" t="str">
        <f>IF('Workers Settings'!L934&lt;&gt;"",'Workers Settings'!L934,'Workers Settings'!K934)</f>
        <v/>
      </c>
      <c r="AA934" s="29" t="str">
        <f>IF(D934&lt;&gt;"",IF('Workers Settings'!L934&lt;&gt;"",'Workers Settings'!L934,'Workers Settings'!K934),"")</f>
        <v/>
      </c>
    </row>
    <row r="935" spans="1:27" x14ac:dyDescent="0.25">
      <c r="A935" s="7">
        <f t="shared" si="155"/>
        <v>931</v>
      </c>
      <c r="B935" s="7" t="str">
        <f>IF('Workers Settings'!B935&lt;&gt;"",'Workers Settings'!B935,"")</f>
        <v/>
      </c>
      <c r="C935" s="7" t="str">
        <f>IF('Workers Settings'!C935&lt;&gt;"",'Workers Settings'!C935,"")</f>
        <v/>
      </c>
      <c r="D935" s="17"/>
      <c r="E935" s="17"/>
      <c r="F935" s="17"/>
      <c r="G935" s="7" t="str">
        <f>IF(D935&lt;&gt;"",IF('Workers Settings'!D935="","",'Workers Settings'!D935),"")</f>
        <v/>
      </c>
      <c r="H935" s="7" t="str">
        <f>IF(D935&lt;&gt;"",'Workers Settings'!E935,"")</f>
        <v/>
      </c>
      <c r="I935" s="7" t="str">
        <f t="shared" si="154"/>
        <v/>
      </c>
      <c r="J935" s="7" t="str">
        <f>IF('Workers Settings'!F935&lt;&gt;"",'Workers Settings'!F935,"")</f>
        <v/>
      </c>
      <c r="K935" s="7" t="str">
        <f>IF('Workers Settings'!G935&lt;&gt;"",'Workers Settings'!G935,"")</f>
        <v/>
      </c>
      <c r="L935" s="7" t="str">
        <f>IF(D935="","",IF(VLOOKUP(D935,'Demand Locations'!B:D,2,FALSE)="","",VLOOKUP(D935,'Demand Locations'!B:D,2,FALSE)))</f>
        <v/>
      </c>
      <c r="M935" s="7" t="str">
        <f>IF(D935="","",IF(VLOOKUP(D935,'Demand Locations'!B:D,3,FALSE)="","",VLOOKUP(D935,'Demand Locations'!B:D,3,FALSE)))</f>
        <v/>
      </c>
      <c r="N935" s="7" t="str">
        <f t="shared" si="156"/>
        <v/>
      </c>
      <c r="O935" s="7" t="str">
        <f t="shared" si="157"/>
        <v/>
      </c>
      <c r="P935" s="7" t="str">
        <f t="shared" si="158"/>
        <v/>
      </c>
      <c r="Q935" s="7" t="str">
        <f t="shared" si="159"/>
        <v/>
      </c>
      <c r="R935" s="7" t="str">
        <f t="shared" si="160"/>
        <v/>
      </c>
      <c r="S935" s="7" t="str">
        <f t="shared" si="161"/>
        <v/>
      </c>
      <c r="T935" s="7" t="str">
        <f t="shared" si="162"/>
        <v/>
      </c>
      <c r="U935" s="7" t="str">
        <f t="shared" si="163"/>
        <v/>
      </c>
      <c r="V935" s="7" t="str">
        <f t="shared" si="164"/>
        <v/>
      </c>
      <c r="W935" s="60" t="str">
        <f>IF(ISNUMBER(V935),IF(ISNA(VLOOKUP(I935,'Distances Lookup Table'!D:E,2,FALSE)),V935*'General Settings'!$F$6,IF(VLOOKUP(I935,'Distances Lookup Table'!D:E,2,FALSE)="",V935*'General Settings'!$F$6,VLOOKUP(I935,'Distances Lookup Table'!D:E,2,FALSE))),"")</f>
        <v/>
      </c>
      <c r="X935" s="18" t="str">
        <f>IF(D935&lt;&gt;"",'Workers Settings'!H935,"")</f>
        <v/>
      </c>
      <c r="Y935" s="18" t="str">
        <f>IF(D935&lt;&gt;"",'Workers Settings'!I935,"")</f>
        <v/>
      </c>
      <c r="Z935" s="29" t="str">
        <f>IF('Workers Settings'!L935&lt;&gt;"",'Workers Settings'!L935,'Workers Settings'!K935)</f>
        <v/>
      </c>
      <c r="AA935" s="29" t="str">
        <f>IF(D935&lt;&gt;"",IF('Workers Settings'!L935&lt;&gt;"",'Workers Settings'!L935,'Workers Settings'!K935),"")</f>
        <v/>
      </c>
    </row>
    <row r="936" spans="1:27" x14ac:dyDescent="0.25">
      <c r="A936" s="7">
        <f t="shared" si="155"/>
        <v>932</v>
      </c>
      <c r="B936" s="7" t="str">
        <f>IF('Workers Settings'!B936&lt;&gt;"",'Workers Settings'!B936,"")</f>
        <v/>
      </c>
      <c r="C936" s="7" t="str">
        <f>IF('Workers Settings'!C936&lt;&gt;"",'Workers Settings'!C936,"")</f>
        <v/>
      </c>
      <c r="D936" s="17"/>
      <c r="E936" s="17"/>
      <c r="F936" s="17"/>
      <c r="G936" s="7" t="str">
        <f>IF(D936&lt;&gt;"",IF('Workers Settings'!D936="","",'Workers Settings'!D936),"")</f>
        <v/>
      </c>
      <c r="H936" s="7" t="str">
        <f>IF(D936&lt;&gt;"",'Workers Settings'!E936,"")</f>
        <v/>
      </c>
      <c r="I936" s="7" t="str">
        <f t="shared" si="154"/>
        <v/>
      </c>
      <c r="J936" s="7" t="str">
        <f>IF('Workers Settings'!F936&lt;&gt;"",'Workers Settings'!F936,"")</f>
        <v/>
      </c>
      <c r="K936" s="7" t="str">
        <f>IF('Workers Settings'!G936&lt;&gt;"",'Workers Settings'!G936,"")</f>
        <v/>
      </c>
      <c r="L936" s="7" t="str">
        <f>IF(D936="","",IF(VLOOKUP(D936,'Demand Locations'!B:D,2,FALSE)="","",VLOOKUP(D936,'Demand Locations'!B:D,2,FALSE)))</f>
        <v/>
      </c>
      <c r="M936" s="7" t="str">
        <f>IF(D936="","",IF(VLOOKUP(D936,'Demand Locations'!B:D,3,FALSE)="","",VLOOKUP(D936,'Demand Locations'!B:D,3,FALSE)))</f>
        <v/>
      </c>
      <c r="N936" s="7" t="str">
        <f t="shared" si="156"/>
        <v/>
      </c>
      <c r="O936" s="7" t="str">
        <f t="shared" si="157"/>
        <v/>
      </c>
      <c r="P936" s="7" t="str">
        <f t="shared" si="158"/>
        <v/>
      </c>
      <c r="Q936" s="7" t="str">
        <f t="shared" si="159"/>
        <v/>
      </c>
      <c r="R936" s="7" t="str">
        <f t="shared" si="160"/>
        <v/>
      </c>
      <c r="S936" s="7" t="str">
        <f t="shared" si="161"/>
        <v/>
      </c>
      <c r="T936" s="7" t="str">
        <f t="shared" si="162"/>
        <v/>
      </c>
      <c r="U936" s="7" t="str">
        <f t="shared" si="163"/>
        <v/>
      </c>
      <c r="V936" s="7" t="str">
        <f t="shared" si="164"/>
        <v/>
      </c>
      <c r="W936" s="60" t="str">
        <f>IF(ISNUMBER(V936),IF(ISNA(VLOOKUP(I936,'Distances Lookup Table'!D:E,2,FALSE)),V936*'General Settings'!$F$6,IF(VLOOKUP(I936,'Distances Lookup Table'!D:E,2,FALSE)="",V936*'General Settings'!$F$6,VLOOKUP(I936,'Distances Lookup Table'!D:E,2,FALSE))),"")</f>
        <v/>
      </c>
      <c r="X936" s="18" t="str">
        <f>IF(D936&lt;&gt;"",'Workers Settings'!H936,"")</f>
        <v/>
      </c>
      <c r="Y936" s="18" t="str">
        <f>IF(D936&lt;&gt;"",'Workers Settings'!I936,"")</f>
        <v/>
      </c>
      <c r="Z936" s="29" t="str">
        <f>IF('Workers Settings'!L936&lt;&gt;"",'Workers Settings'!L936,'Workers Settings'!K936)</f>
        <v/>
      </c>
      <c r="AA936" s="29" t="str">
        <f>IF(D936&lt;&gt;"",IF('Workers Settings'!L936&lt;&gt;"",'Workers Settings'!L936,'Workers Settings'!K936),"")</f>
        <v/>
      </c>
    </row>
    <row r="937" spans="1:27" x14ac:dyDescent="0.25">
      <c r="A937" s="7">
        <f t="shared" si="155"/>
        <v>933</v>
      </c>
      <c r="B937" s="7" t="str">
        <f>IF('Workers Settings'!B937&lt;&gt;"",'Workers Settings'!B937,"")</f>
        <v/>
      </c>
      <c r="C937" s="7" t="str">
        <f>IF('Workers Settings'!C937&lt;&gt;"",'Workers Settings'!C937,"")</f>
        <v/>
      </c>
      <c r="D937" s="17"/>
      <c r="E937" s="17"/>
      <c r="F937" s="17"/>
      <c r="G937" s="7" t="str">
        <f>IF(D937&lt;&gt;"",IF('Workers Settings'!D937="","",'Workers Settings'!D937),"")</f>
        <v/>
      </c>
      <c r="H937" s="7" t="str">
        <f>IF(D937&lt;&gt;"",'Workers Settings'!E937,"")</f>
        <v/>
      </c>
      <c r="I937" s="7" t="str">
        <f t="shared" si="154"/>
        <v/>
      </c>
      <c r="J937" s="7" t="str">
        <f>IF('Workers Settings'!F937&lt;&gt;"",'Workers Settings'!F937,"")</f>
        <v/>
      </c>
      <c r="K937" s="7" t="str">
        <f>IF('Workers Settings'!G937&lt;&gt;"",'Workers Settings'!G937,"")</f>
        <v/>
      </c>
      <c r="L937" s="7" t="str">
        <f>IF(D937="","",IF(VLOOKUP(D937,'Demand Locations'!B:D,2,FALSE)="","",VLOOKUP(D937,'Demand Locations'!B:D,2,FALSE)))</f>
        <v/>
      </c>
      <c r="M937" s="7" t="str">
        <f>IF(D937="","",IF(VLOOKUP(D937,'Demand Locations'!B:D,3,FALSE)="","",VLOOKUP(D937,'Demand Locations'!B:D,3,FALSE)))</f>
        <v/>
      </c>
      <c r="N937" s="7" t="str">
        <f t="shared" si="156"/>
        <v/>
      </c>
      <c r="O937" s="7" t="str">
        <f t="shared" si="157"/>
        <v/>
      </c>
      <c r="P937" s="7" t="str">
        <f t="shared" si="158"/>
        <v/>
      </c>
      <c r="Q937" s="7" t="str">
        <f t="shared" si="159"/>
        <v/>
      </c>
      <c r="R937" s="7" t="str">
        <f t="shared" si="160"/>
        <v/>
      </c>
      <c r="S937" s="7" t="str">
        <f t="shared" si="161"/>
        <v/>
      </c>
      <c r="T937" s="7" t="str">
        <f t="shared" si="162"/>
        <v/>
      </c>
      <c r="U937" s="7" t="str">
        <f t="shared" si="163"/>
        <v/>
      </c>
      <c r="V937" s="7" t="str">
        <f t="shared" si="164"/>
        <v/>
      </c>
      <c r="W937" s="60" t="str">
        <f>IF(ISNUMBER(V937),IF(ISNA(VLOOKUP(I937,'Distances Lookup Table'!D:E,2,FALSE)),V937*'General Settings'!$F$6,IF(VLOOKUP(I937,'Distances Lookup Table'!D:E,2,FALSE)="",V937*'General Settings'!$F$6,VLOOKUP(I937,'Distances Lookup Table'!D:E,2,FALSE))),"")</f>
        <v/>
      </c>
      <c r="X937" s="18" t="str">
        <f>IF(D937&lt;&gt;"",'Workers Settings'!H937,"")</f>
        <v/>
      </c>
      <c r="Y937" s="18" t="str">
        <f>IF(D937&lt;&gt;"",'Workers Settings'!I937,"")</f>
        <v/>
      </c>
      <c r="Z937" s="29" t="str">
        <f>IF('Workers Settings'!L937&lt;&gt;"",'Workers Settings'!L937,'Workers Settings'!K937)</f>
        <v/>
      </c>
      <c r="AA937" s="29" t="str">
        <f>IF(D937&lt;&gt;"",IF('Workers Settings'!L937&lt;&gt;"",'Workers Settings'!L937,'Workers Settings'!K937),"")</f>
        <v/>
      </c>
    </row>
    <row r="938" spans="1:27" x14ac:dyDescent="0.25">
      <c r="A938" s="7">
        <f t="shared" si="155"/>
        <v>934</v>
      </c>
      <c r="B938" s="7" t="str">
        <f>IF('Workers Settings'!B938&lt;&gt;"",'Workers Settings'!B938,"")</f>
        <v/>
      </c>
      <c r="C938" s="7" t="str">
        <f>IF('Workers Settings'!C938&lt;&gt;"",'Workers Settings'!C938,"")</f>
        <v/>
      </c>
      <c r="D938" s="17"/>
      <c r="E938" s="17"/>
      <c r="F938" s="17"/>
      <c r="G938" s="7" t="str">
        <f>IF(D938&lt;&gt;"",IF('Workers Settings'!D938="","",'Workers Settings'!D938),"")</f>
        <v/>
      </c>
      <c r="H938" s="7" t="str">
        <f>IF(D938&lt;&gt;"",'Workers Settings'!E938,"")</f>
        <v/>
      </c>
      <c r="I938" s="7" t="str">
        <f t="shared" si="154"/>
        <v/>
      </c>
      <c r="J938" s="7" t="str">
        <f>IF('Workers Settings'!F938&lt;&gt;"",'Workers Settings'!F938,"")</f>
        <v/>
      </c>
      <c r="K938" s="7" t="str">
        <f>IF('Workers Settings'!G938&lt;&gt;"",'Workers Settings'!G938,"")</f>
        <v/>
      </c>
      <c r="L938" s="7" t="str">
        <f>IF(D938="","",IF(VLOOKUP(D938,'Demand Locations'!B:D,2,FALSE)="","",VLOOKUP(D938,'Demand Locations'!B:D,2,FALSE)))</f>
        <v/>
      </c>
      <c r="M938" s="7" t="str">
        <f>IF(D938="","",IF(VLOOKUP(D938,'Demand Locations'!B:D,3,FALSE)="","",VLOOKUP(D938,'Demand Locations'!B:D,3,FALSE)))</f>
        <v/>
      </c>
      <c r="N938" s="7" t="str">
        <f t="shared" si="156"/>
        <v/>
      </c>
      <c r="O938" s="7" t="str">
        <f t="shared" si="157"/>
        <v/>
      </c>
      <c r="P938" s="7" t="str">
        <f t="shared" si="158"/>
        <v/>
      </c>
      <c r="Q938" s="7" t="str">
        <f t="shared" si="159"/>
        <v/>
      </c>
      <c r="R938" s="7" t="str">
        <f t="shared" si="160"/>
        <v/>
      </c>
      <c r="S938" s="7" t="str">
        <f t="shared" si="161"/>
        <v/>
      </c>
      <c r="T938" s="7" t="str">
        <f t="shared" si="162"/>
        <v/>
      </c>
      <c r="U938" s="7" t="str">
        <f t="shared" si="163"/>
        <v/>
      </c>
      <c r="V938" s="7" t="str">
        <f t="shared" si="164"/>
        <v/>
      </c>
      <c r="W938" s="60" t="str">
        <f>IF(ISNUMBER(V938),IF(ISNA(VLOOKUP(I938,'Distances Lookup Table'!D:E,2,FALSE)),V938*'General Settings'!$F$6,IF(VLOOKUP(I938,'Distances Lookup Table'!D:E,2,FALSE)="",V938*'General Settings'!$F$6,VLOOKUP(I938,'Distances Lookup Table'!D:E,2,FALSE))),"")</f>
        <v/>
      </c>
      <c r="X938" s="18" t="str">
        <f>IF(D938&lt;&gt;"",'Workers Settings'!H938,"")</f>
        <v/>
      </c>
      <c r="Y938" s="18" t="str">
        <f>IF(D938&lt;&gt;"",'Workers Settings'!I938,"")</f>
        <v/>
      </c>
      <c r="Z938" s="29" t="str">
        <f>IF('Workers Settings'!L938&lt;&gt;"",'Workers Settings'!L938,'Workers Settings'!K938)</f>
        <v/>
      </c>
      <c r="AA938" s="29" t="str">
        <f>IF(D938&lt;&gt;"",IF('Workers Settings'!L938&lt;&gt;"",'Workers Settings'!L938,'Workers Settings'!K938),"")</f>
        <v/>
      </c>
    </row>
    <row r="939" spans="1:27" x14ac:dyDescent="0.25">
      <c r="A939" s="7">
        <f t="shared" si="155"/>
        <v>935</v>
      </c>
      <c r="B939" s="7" t="str">
        <f>IF('Workers Settings'!B939&lt;&gt;"",'Workers Settings'!B939,"")</f>
        <v/>
      </c>
      <c r="C939" s="7" t="str">
        <f>IF('Workers Settings'!C939&lt;&gt;"",'Workers Settings'!C939,"")</f>
        <v/>
      </c>
      <c r="D939" s="17"/>
      <c r="E939" s="17"/>
      <c r="F939" s="17"/>
      <c r="G939" s="7" t="str">
        <f>IF(D939&lt;&gt;"",IF('Workers Settings'!D939="","",'Workers Settings'!D939),"")</f>
        <v/>
      </c>
      <c r="H939" s="7" t="str">
        <f>IF(D939&lt;&gt;"",'Workers Settings'!E939,"")</f>
        <v/>
      </c>
      <c r="I939" s="7" t="str">
        <f t="shared" si="154"/>
        <v/>
      </c>
      <c r="J939" s="7" t="str">
        <f>IF('Workers Settings'!F939&lt;&gt;"",'Workers Settings'!F939,"")</f>
        <v/>
      </c>
      <c r="K939" s="7" t="str">
        <f>IF('Workers Settings'!G939&lt;&gt;"",'Workers Settings'!G939,"")</f>
        <v/>
      </c>
      <c r="L939" s="7" t="str">
        <f>IF(D939="","",IF(VLOOKUP(D939,'Demand Locations'!B:D,2,FALSE)="","",VLOOKUP(D939,'Demand Locations'!B:D,2,FALSE)))</f>
        <v/>
      </c>
      <c r="M939" s="7" t="str">
        <f>IF(D939="","",IF(VLOOKUP(D939,'Demand Locations'!B:D,3,FALSE)="","",VLOOKUP(D939,'Demand Locations'!B:D,3,FALSE)))</f>
        <v/>
      </c>
      <c r="N939" s="7" t="str">
        <f t="shared" si="156"/>
        <v/>
      </c>
      <c r="O939" s="7" t="str">
        <f t="shared" si="157"/>
        <v/>
      </c>
      <c r="P939" s="7" t="str">
        <f t="shared" si="158"/>
        <v/>
      </c>
      <c r="Q939" s="7" t="str">
        <f t="shared" si="159"/>
        <v/>
      </c>
      <c r="R939" s="7" t="str">
        <f t="shared" si="160"/>
        <v/>
      </c>
      <c r="S939" s="7" t="str">
        <f t="shared" si="161"/>
        <v/>
      </c>
      <c r="T939" s="7" t="str">
        <f t="shared" si="162"/>
        <v/>
      </c>
      <c r="U939" s="7" t="str">
        <f t="shared" si="163"/>
        <v/>
      </c>
      <c r="V939" s="7" t="str">
        <f t="shared" si="164"/>
        <v/>
      </c>
      <c r="W939" s="60" t="str">
        <f>IF(ISNUMBER(V939),IF(ISNA(VLOOKUP(I939,'Distances Lookup Table'!D:E,2,FALSE)),V939*'General Settings'!$F$6,IF(VLOOKUP(I939,'Distances Lookup Table'!D:E,2,FALSE)="",V939*'General Settings'!$F$6,VLOOKUP(I939,'Distances Lookup Table'!D:E,2,FALSE))),"")</f>
        <v/>
      </c>
      <c r="X939" s="18" t="str">
        <f>IF(D939&lt;&gt;"",'Workers Settings'!H939,"")</f>
        <v/>
      </c>
      <c r="Y939" s="18" t="str">
        <f>IF(D939&lt;&gt;"",'Workers Settings'!I939,"")</f>
        <v/>
      </c>
      <c r="Z939" s="29" t="str">
        <f>IF('Workers Settings'!L939&lt;&gt;"",'Workers Settings'!L939,'Workers Settings'!K939)</f>
        <v/>
      </c>
      <c r="AA939" s="29" t="str">
        <f>IF(D939&lt;&gt;"",IF('Workers Settings'!L939&lt;&gt;"",'Workers Settings'!L939,'Workers Settings'!K939),"")</f>
        <v/>
      </c>
    </row>
    <row r="940" spans="1:27" x14ac:dyDescent="0.25">
      <c r="A940" s="7">
        <f t="shared" si="155"/>
        <v>936</v>
      </c>
      <c r="B940" s="7" t="str">
        <f>IF('Workers Settings'!B940&lt;&gt;"",'Workers Settings'!B940,"")</f>
        <v/>
      </c>
      <c r="C940" s="7" t="str">
        <f>IF('Workers Settings'!C940&lt;&gt;"",'Workers Settings'!C940,"")</f>
        <v/>
      </c>
      <c r="D940" s="17"/>
      <c r="E940" s="17"/>
      <c r="F940" s="17"/>
      <c r="G940" s="7" t="str">
        <f>IF(D940&lt;&gt;"",IF('Workers Settings'!D940="","",'Workers Settings'!D940),"")</f>
        <v/>
      </c>
      <c r="H940" s="7" t="str">
        <f>IF(D940&lt;&gt;"",'Workers Settings'!E940,"")</f>
        <v/>
      </c>
      <c r="I940" s="7" t="str">
        <f t="shared" si="154"/>
        <v/>
      </c>
      <c r="J940" s="7" t="str">
        <f>IF('Workers Settings'!F940&lt;&gt;"",'Workers Settings'!F940,"")</f>
        <v/>
      </c>
      <c r="K940" s="7" t="str">
        <f>IF('Workers Settings'!G940&lt;&gt;"",'Workers Settings'!G940,"")</f>
        <v/>
      </c>
      <c r="L940" s="7" t="str">
        <f>IF(D940="","",IF(VLOOKUP(D940,'Demand Locations'!B:D,2,FALSE)="","",VLOOKUP(D940,'Demand Locations'!B:D,2,FALSE)))</f>
        <v/>
      </c>
      <c r="M940" s="7" t="str">
        <f>IF(D940="","",IF(VLOOKUP(D940,'Demand Locations'!B:D,3,FALSE)="","",VLOOKUP(D940,'Demand Locations'!B:D,3,FALSE)))</f>
        <v/>
      </c>
      <c r="N940" s="7" t="str">
        <f t="shared" si="156"/>
        <v/>
      </c>
      <c r="O940" s="7" t="str">
        <f t="shared" si="157"/>
        <v/>
      </c>
      <c r="P940" s="7" t="str">
        <f t="shared" si="158"/>
        <v/>
      </c>
      <c r="Q940" s="7" t="str">
        <f t="shared" si="159"/>
        <v/>
      </c>
      <c r="R940" s="7" t="str">
        <f t="shared" si="160"/>
        <v/>
      </c>
      <c r="S940" s="7" t="str">
        <f t="shared" si="161"/>
        <v/>
      </c>
      <c r="T940" s="7" t="str">
        <f t="shared" si="162"/>
        <v/>
      </c>
      <c r="U940" s="7" t="str">
        <f t="shared" si="163"/>
        <v/>
      </c>
      <c r="V940" s="7" t="str">
        <f t="shared" si="164"/>
        <v/>
      </c>
      <c r="W940" s="60" t="str">
        <f>IF(ISNUMBER(V940),IF(ISNA(VLOOKUP(I940,'Distances Lookup Table'!D:E,2,FALSE)),V940*'General Settings'!$F$6,IF(VLOOKUP(I940,'Distances Lookup Table'!D:E,2,FALSE)="",V940*'General Settings'!$F$6,VLOOKUP(I940,'Distances Lookup Table'!D:E,2,FALSE))),"")</f>
        <v/>
      </c>
      <c r="X940" s="18" t="str">
        <f>IF(D940&lt;&gt;"",'Workers Settings'!H940,"")</f>
        <v/>
      </c>
      <c r="Y940" s="18" t="str">
        <f>IF(D940&lt;&gt;"",'Workers Settings'!I940,"")</f>
        <v/>
      </c>
      <c r="Z940" s="29" t="str">
        <f>IF('Workers Settings'!L940&lt;&gt;"",'Workers Settings'!L940,'Workers Settings'!K940)</f>
        <v/>
      </c>
      <c r="AA940" s="29" t="str">
        <f>IF(D940&lt;&gt;"",IF('Workers Settings'!L940&lt;&gt;"",'Workers Settings'!L940,'Workers Settings'!K940),"")</f>
        <v/>
      </c>
    </row>
    <row r="941" spans="1:27" x14ac:dyDescent="0.25">
      <c r="A941" s="7">
        <f t="shared" si="155"/>
        <v>937</v>
      </c>
      <c r="B941" s="7" t="str">
        <f>IF('Workers Settings'!B941&lt;&gt;"",'Workers Settings'!B941,"")</f>
        <v/>
      </c>
      <c r="C941" s="7" t="str">
        <f>IF('Workers Settings'!C941&lt;&gt;"",'Workers Settings'!C941,"")</f>
        <v/>
      </c>
      <c r="D941" s="17"/>
      <c r="E941" s="17"/>
      <c r="F941" s="17"/>
      <c r="G941" s="7" t="str">
        <f>IF(D941&lt;&gt;"",IF('Workers Settings'!D941="","",'Workers Settings'!D941),"")</f>
        <v/>
      </c>
      <c r="H941" s="7" t="str">
        <f>IF(D941&lt;&gt;"",'Workers Settings'!E941,"")</f>
        <v/>
      </c>
      <c r="I941" s="7" t="str">
        <f t="shared" si="154"/>
        <v/>
      </c>
      <c r="J941" s="7" t="str">
        <f>IF('Workers Settings'!F941&lt;&gt;"",'Workers Settings'!F941,"")</f>
        <v/>
      </c>
      <c r="K941" s="7" t="str">
        <f>IF('Workers Settings'!G941&lt;&gt;"",'Workers Settings'!G941,"")</f>
        <v/>
      </c>
      <c r="L941" s="7" t="str">
        <f>IF(D941="","",IF(VLOOKUP(D941,'Demand Locations'!B:D,2,FALSE)="","",VLOOKUP(D941,'Demand Locations'!B:D,2,FALSE)))</f>
        <v/>
      </c>
      <c r="M941" s="7" t="str">
        <f>IF(D941="","",IF(VLOOKUP(D941,'Demand Locations'!B:D,3,FALSE)="","",VLOOKUP(D941,'Demand Locations'!B:D,3,FALSE)))</f>
        <v/>
      </c>
      <c r="N941" s="7" t="str">
        <f t="shared" si="156"/>
        <v/>
      </c>
      <c r="O941" s="7" t="str">
        <f t="shared" si="157"/>
        <v/>
      </c>
      <c r="P941" s="7" t="str">
        <f t="shared" si="158"/>
        <v/>
      </c>
      <c r="Q941" s="7" t="str">
        <f t="shared" si="159"/>
        <v/>
      </c>
      <c r="R941" s="7" t="str">
        <f t="shared" si="160"/>
        <v/>
      </c>
      <c r="S941" s="7" t="str">
        <f t="shared" si="161"/>
        <v/>
      </c>
      <c r="T941" s="7" t="str">
        <f t="shared" si="162"/>
        <v/>
      </c>
      <c r="U941" s="7" t="str">
        <f t="shared" si="163"/>
        <v/>
      </c>
      <c r="V941" s="7" t="str">
        <f t="shared" si="164"/>
        <v/>
      </c>
      <c r="W941" s="60" t="str">
        <f>IF(ISNUMBER(V941),IF(ISNA(VLOOKUP(I941,'Distances Lookup Table'!D:E,2,FALSE)),V941*'General Settings'!$F$6,IF(VLOOKUP(I941,'Distances Lookup Table'!D:E,2,FALSE)="",V941*'General Settings'!$F$6,VLOOKUP(I941,'Distances Lookup Table'!D:E,2,FALSE))),"")</f>
        <v/>
      </c>
      <c r="X941" s="18" t="str">
        <f>IF(D941&lt;&gt;"",'Workers Settings'!H941,"")</f>
        <v/>
      </c>
      <c r="Y941" s="18" t="str">
        <f>IF(D941&lt;&gt;"",'Workers Settings'!I941,"")</f>
        <v/>
      </c>
      <c r="Z941" s="29" t="str">
        <f>IF('Workers Settings'!L941&lt;&gt;"",'Workers Settings'!L941,'Workers Settings'!K941)</f>
        <v/>
      </c>
      <c r="AA941" s="29" t="str">
        <f>IF(D941&lt;&gt;"",IF('Workers Settings'!L941&lt;&gt;"",'Workers Settings'!L941,'Workers Settings'!K941),"")</f>
        <v/>
      </c>
    </row>
    <row r="942" spans="1:27" x14ac:dyDescent="0.25">
      <c r="A942" s="7">
        <f t="shared" si="155"/>
        <v>938</v>
      </c>
      <c r="B942" s="7" t="str">
        <f>IF('Workers Settings'!B942&lt;&gt;"",'Workers Settings'!B942,"")</f>
        <v/>
      </c>
      <c r="C942" s="7" t="str">
        <f>IF('Workers Settings'!C942&lt;&gt;"",'Workers Settings'!C942,"")</f>
        <v/>
      </c>
      <c r="D942" s="17"/>
      <c r="E942" s="17"/>
      <c r="F942" s="17"/>
      <c r="G942" s="7" t="str">
        <f>IF(D942&lt;&gt;"",IF('Workers Settings'!D942="","",'Workers Settings'!D942),"")</f>
        <v/>
      </c>
      <c r="H942" s="7" t="str">
        <f>IF(D942&lt;&gt;"",'Workers Settings'!E942,"")</f>
        <v/>
      </c>
      <c r="I942" s="7" t="str">
        <f t="shared" si="154"/>
        <v/>
      </c>
      <c r="J942" s="7" t="str">
        <f>IF('Workers Settings'!F942&lt;&gt;"",'Workers Settings'!F942,"")</f>
        <v/>
      </c>
      <c r="K942" s="7" t="str">
        <f>IF('Workers Settings'!G942&lt;&gt;"",'Workers Settings'!G942,"")</f>
        <v/>
      </c>
      <c r="L942" s="7" t="str">
        <f>IF(D942="","",IF(VLOOKUP(D942,'Demand Locations'!B:D,2,FALSE)="","",VLOOKUP(D942,'Demand Locations'!B:D,2,FALSE)))</f>
        <v/>
      </c>
      <c r="M942" s="7" t="str">
        <f>IF(D942="","",IF(VLOOKUP(D942,'Demand Locations'!B:D,3,FALSE)="","",VLOOKUP(D942,'Demand Locations'!B:D,3,FALSE)))</f>
        <v/>
      </c>
      <c r="N942" s="7" t="str">
        <f t="shared" si="156"/>
        <v/>
      </c>
      <c r="O942" s="7" t="str">
        <f t="shared" si="157"/>
        <v/>
      </c>
      <c r="P942" s="7" t="str">
        <f t="shared" si="158"/>
        <v/>
      </c>
      <c r="Q942" s="7" t="str">
        <f t="shared" si="159"/>
        <v/>
      </c>
      <c r="R942" s="7" t="str">
        <f t="shared" si="160"/>
        <v/>
      </c>
      <c r="S942" s="7" t="str">
        <f t="shared" si="161"/>
        <v/>
      </c>
      <c r="T942" s="7" t="str">
        <f t="shared" si="162"/>
        <v/>
      </c>
      <c r="U942" s="7" t="str">
        <f t="shared" si="163"/>
        <v/>
      </c>
      <c r="V942" s="7" t="str">
        <f t="shared" si="164"/>
        <v/>
      </c>
      <c r="W942" s="60" t="str">
        <f>IF(ISNUMBER(V942),IF(ISNA(VLOOKUP(I942,'Distances Lookup Table'!D:E,2,FALSE)),V942*'General Settings'!$F$6,IF(VLOOKUP(I942,'Distances Lookup Table'!D:E,2,FALSE)="",V942*'General Settings'!$F$6,VLOOKUP(I942,'Distances Lookup Table'!D:E,2,FALSE))),"")</f>
        <v/>
      </c>
      <c r="X942" s="18" t="str">
        <f>IF(D942&lt;&gt;"",'Workers Settings'!H942,"")</f>
        <v/>
      </c>
      <c r="Y942" s="18" t="str">
        <f>IF(D942&lt;&gt;"",'Workers Settings'!I942,"")</f>
        <v/>
      </c>
      <c r="Z942" s="29" t="str">
        <f>IF('Workers Settings'!L942&lt;&gt;"",'Workers Settings'!L942,'Workers Settings'!K942)</f>
        <v/>
      </c>
      <c r="AA942" s="29" t="str">
        <f>IF(D942&lt;&gt;"",IF('Workers Settings'!L942&lt;&gt;"",'Workers Settings'!L942,'Workers Settings'!K942),"")</f>
        <v/>
      </c>
    </row>
    <row r="943" spans="1:27" x14ac:dyDescent="0.25">
      <c r="A943" s="7">
        <f t="shared" si="155"/>
        <v>939</v>
      </c>
      <c r="B943" s="7" t="str">
        <f>IF('Workers Settings'!B943&lt;&gt;"",'Workers Settings'!B943,"")</f>
        <v/>
      </c>
      <c r="C943" s="7" t="str">
        <f>IF('Workers Settings'!C943&lt;&gt;"",'Workers Settings'!C943,"")</f>
        <v/>
      </c>
      <c r="D943" s="17"/>
      <c r="E943" s="17"/>
      <c r="F943" s="17"/>
      <c r="G943" s="7" t="str">
        <f>IF(D943&lt;&gt;"",IF('Workers Settings'!D943="","",'Workers Settings'!D943),"")</f>
        <v/>
      </c>
      <c r="H943" s="7" t="str">
        <f>IF(D943&lt;&gt;"",'Workers Settings'!E943,"")</f>
        <v/>
      </c>
      <c r="I943" s="7" t="str">
        <f t="shared" si="154"/>
        <v/>
      </c>
      <c r="J943" s="7" t="str">
        <f>IF('Workers Settings'!F943&lt;&gt;"",'Workers Settings'!F943,"")</f>
        <v/>
      </c>
      <c r="K943" s="7" t="str">
        <f>IF('Workers Settings'!G943&lt;&gt;"",'Workers Settings'!G943,"")</f>
        <v/>
      </c>
      <c r="L943" s="7" t="str">
        <f>IF(D943="","",IF(VLOOKUP(D943,'Demand Locations'!B:D,2,FALSE)="","",VLOOKUP(D943,'Demand Locations'!B:D,2,FALSE)))</f>
        <v/>
      </c>
      <c r="M943" s="7" t="str">
        <f>IF(D943="","",IF(VLOOKUP(D943,'Demand Locations'!B:D,3,FALSE)="","",VLOOKUP(D943,'Demand Locations'!B:D,3,FALSE)))</f>
        <v/>
      </c>
      <c r="N943" s="7" t="str">
        <f t="shared" si="156"/>
        <v/>
      </c>
      <c r="O943" s="7" t="str">
        <f t="shared" si="157"/>
        <v/>
      </c>
      <c r="P943" s="7" t="str">
        <f t="shared" si="158"/>
        <v/>
      </c>
      <c r="Q943" s="7" t="str">
        <f t="shared" si="159"/>
        <v/>
      </c>
      <c r="R943" s="7" t="str">
        <f t="shared" si="160"/>
        <v/>
      </c>
      <c r="S943" s="7" t="str">
        <f t="shared" si="161"/>
        <v/>
      </c>
      <c r="T943" s="7" t="str">
        <f t="shared" si="162"/>
        <v/>
      </c>
      <c r="U943" s="7" t="str">
        <f t="shared" si="163"/>
        <v/>
      </c>
      <c r="V943" s="7" t="str">
        <f t="shared" si="164"/>
        <v/>
      </c>
      <c r="W943" s="60" t="str">
        <f>IF(ISNUMBER(V943),IF(ISNA(VLOOKUP(I943,'Distances Lookup Table'!D:E,2,FALSE)),V943*'General Settings'!$F$6,IF(VLOOKUP(I943,'Distances Lookup Table'!D:E,2,FALSE)="",V943*'General Settings'!$F$6,VLOOKUP(I943,'Distances Lookup Table'!D:E,2,FALSE))),"")</f>
        <v/>
      </c>
      <c r="X943" s="18" t="str">
        <f>IF(D943&lt;&gt;"",'Workers Settings'!H943,"")</f>
        <v/>
      </c>
      <c r="Y943" s="18" t="str">
        <f>IF(D943&lt;&gt;"",'Workers Settings'!I943,"")</f>
        <v/>
      </c>
      <c r="Z943" s="29" t="str">
        <f>IF('Workers Settings'!L943&lt;&gt;"",'Workers Settings'!L943,'Workers Settings'!K943)</f>
        <v/>
      </c>
      <c r="AA943" s="29" t="str">
        <f>IF(D943&lt;&gt;"",IF('Workers Settings'!L943&lt;&gt;"",'Workers Settings'!L943,'Workers Settings'!K943),"")</f>
        <v/>
      </c>
    </row>
    <row r="944" spans="1:27" x14ac:dyDescent="0.25">
      <c r="A944" s="7">
        <f t="shared" si="155"/>
        <v>940</v>
      </c>
      <c r="B944" s="7" t="str">
        <f>IF('Workers Settings'!B944&lt;&gt;"",'Workers Settings'!B944,"")</f>
        <v/>
      </c>
      <c r="C944" s="7" t="str">
        <f>IF('Workers Settings'!C944&lt;&gt;"",'Workers Settings'!C944,"")</f>
        <v/>
      </c>
      <c r="D944" s="17"/>
      <c r="E944" s="17"/>
      <c r="F944" s="17"/>
      <c r="G944" s="7" t="str">
        <f>IF(D944&lt;&gt;"",IF('Workers Settings'!D944="","",'Workers Settings'!D944),"")</f>
        <v/>
      </c>
      <c r="H944" s="7" t="str">
        <f>IF(D944&lt;&gt;"",'Workers Settings'!E944,"")</f>
        <v/>
      </c>
      <c r="I944" s="7" t="str">
        <f t="shared" si="154"/>
        <v/>
      </c>
      <c r="J944" s="7" t="str">
        <f>IF('Workers Settings'!F944&lt;&gt;"",'Workers Settings'!F944,"")</f>
        <v/>
      </c>
      <c r="K944" s="7" t="str">
        <f>IF('Workers Settings'!G944&lt;&gt;"",'Workers Settings'!G944,"")</f>
        <v/>
      </c>
      <c r="L944" s="7" t="str">
        <f>IF(D944="","",IF(VLOOKUP(D944,'Demand Locations'!B:D,2,FALSE)="","",VLOOKUP(D944,'Demand Locations'!B:D,2,FALSE)))</f>
        <v/>
      </c>
      <c r="M944" s="7" t="str">
        <f>IF(D944="","",IF(VLOOKUP(D944,'Demand Locations'!B:D,3,FALSE)="","",VLOOKUP(D944,'Demand Locations'!B:D,3,FALSE)))</f>
        <v/>
      </c>
      <c r="N944" s="7" t="str">
        <f t="shared" si="156"/>
        <v/>
      </c>
      <c r="O944" s="7" t="str">
        <f t="shared" si="157"/>
        <v/>
      </c>
      <c r="P944" s="7" t="str">
        <f t="shared" si="158"/>
        <v/>
      </c>
      <c r="Q944" s="7" t="str">
        <f t="shared" si="159"/>
        <v/>
      </c>
      <c r="R944" s="7" t="str">
        <f t="shared" si="160"/>
        <v/>
      </c>
      <c r="S944" s="7" t="str">
        <f t="shared" si="161"/>
        <v/>
      </c>
      <c r="T944" s="7" t="str">
        <f t="shared" si="162"/>
        <v/>
      </c>
      <c r="U944" s="7" t="str">
        <f t="shared" si="163"/>
        <v/>
      </c>
      <c r="V944" s="7" t="str">
        <f t="shared" si="164"/>
        <v/>
      </c>
      <c r="W944" s="60" t="str">
        <f>IF(ISNUMBER(V944),IF(ISNA(VLOOKUP(I944,'Distances Lookup Table'!D:E,2,FALSE)),V944*'General Settings'!$F$6,IF(VLOOKUP(I944,'Distances Lookup Table'!D:E,2,FALSE)="",V944*'General Settings'!$F$6,VLOOKUP(I944,'Distances Lookup Table'!D:E,2,FALSE))),"")</f>
        <v/>
      </c>
      <c r="X944" s="18" t="str">
        <f>IF(D944&lt;&gt;"",'Workers Settings'!H944,"")</f>
        <v/>
      </c>
      <c r="Y944" s="18" t="str">
        <f>IF(D944&lt;&gt;"",'Workers Settings'!I944,"")</f>
        <v/>
      </c>
      <c r="Z944" s="29" t="str">
        <f>IF('Workers Settings'!L944&lt;&gt;"",'Workers Settings'!L944,'Workers Settings'!K944)</f>
        <v/>
      </c>
      <c r="AA944" s="29" t="str">
        <f>IF(D944&lt;&gt;"",IF('Workers Settings'!L944&lt;&gt;"",'Workers Settings'!L944,'Workers Settings'!K944),"")</f>
        <v/>
      </c>
    </row>
    <row r="945" spans="1:27" x14ac:dyDescent="0.25">
      <c r="A945" s="7">
        <f t="shared" si="155"/>
        <v>941</v>
      </c>
      <c r="B945" s="7" t="str">
        <f>IF('Workers Settings'!B945&lt;&gt;"",'Workers Settings'!B945,"")</f>
        <v/>
      </c>
      <c r="C945" s="7" t="str">
        <f>IF('Workers Settings'!C945&lt;&gt;"",'Workers Settings'!C945,"")</f>
        <v/>
      </c>
      <c r="D945" s="17"/>
      <c r="E945" s="17"/>
      <c r="F945" s="17"/>
      <c r="G945" s="7" t="str">
        <f>IF(D945&lt;&gt;"",IF('Workers Settings'!D945="","",'Workers Settings'!D945),"")</f>
        <v/>
      </c>
      <c r="H945" s="7" t="str">
        <f>IF(D945&lt;&gt;"",'Workers Settings'!E945,"")</f>
        <v/>
      </c>
      <c r="I945" s="7" t="str">
        <f t="shared" si="154"/>
        <v/>
      </c>
      <c r="J945" s="7" t="str">
        <f>IF('Workers Settings'!F945&lt;&gt;"",'Workers Settings'!F945,"")</f>
        <v/>
      </c>
      <c r="K945" s="7" t="str">
        <f>IF('Workers Settings'!G945&lt;&gt;"",'Workers Settings'!G945,"")</f>
        <v/>
      </c>
      <c r="L945" s="7" t="str">
        <f>IF(D945="","",IF(VLOOKUP(D945,'Demand Locations'!B:D,2,FALSE)="","",VLOOKUP(D945,'Demand Locations'!B:D,2,FALSE)))</f>
        <v/>
      </c>
      <c r="M945" s="7" t="str">
        <f>IF(D945="","",IF(VLOOKUP(D945,'Demand Locations'!B:D,3,FALSE)="","",VLOOKUP(D945,'Demand Locations'!B:D,3,FALSE)))</f>
        <v/>
      </c>
      <c r="N945" s="7" t="str">
        <f t="shared" si="156"/>
        <v/>
      </c>
      <c r="O945" s="7" t="str">
        <f t="shared" si="157"/>
        <v/>
      </c>
      <c r="P945" s="7" t="str">
        <f t="shared" si="158"/>
        <v/>
      </c>
      <c r="Q945" s="7" t="str">
        <f t="shared" si="159"/>
        <v/>
      </c>
      <c r="R945" s="7" t="str">
        <f t="shared" si="160"/>
        <v/>
      </c>
      <c r="S945" s="7" t="str">
        <f t="shared" si="161"/>
        <v/>
      </c>
      <c r="T945" s="7" t="str">
        <f t="shared" si="162"/>
        <v/>
      </c>
      <c r="U945" s="7" t="str">
        <f t="shared" si="163"/>
        <v/>
      </c>
      <c r="V945" s="7" t="str">
        <f t="shared" si="164"/>
        <v/>
      </c>
      <c r="W945" s="60" t="str">
        <f>IF(ISNUMBER(V945),IF(ISNA(VLOOKUP(I945,'Distances Lookup Table'!D:E,2,FALSE)),V945*'General Settings'!$F$6,IF(VLOOKUP(I945,'Distances Lookup Table'!D:E,2,FALSE)="",V945*'General Settings'!$F$6,VLOOKUP(I945,'Distances Lookup Table'!D:E,2,FALSE))),"")</f>
        <v/>
      </c>
      <c r="X945" s="18" t="str">
        <f>IF(D945&lt;&gt;"",'Workers Settings'!H945,"")</f>
        <v/>
      </c>
      <c r="Y945" s="18" t="str">
        <f>IF(D945&lt;&gt;"",'Workers Settings'!I945,"")</f>
        <v/>
      </c>
      <c r="Z945" s="29" t="str">
        <f>IF('Workers Settings'!L945&lt;&gt;"",'Workers Settings'!L945,'Workers Settings'!K945)</f>
        <v/>
      </c>
      <c r="AA945" s="29" t="str">
        <f>IF(D945&lt;&gt;"",IF('Workers Settings'!L945&lt;&gt;"",'Workers Settings'!L945,'Workers Settings'!K945),"")</f>
        <v/>
      </c>
    </row>
    <row r="946" spans="1:27" x14ac:dyDescent="0.25">
      <c r="A946" s="7">
        <f t="shared" si="155"/>
        <v>942</v>
      </c>
      <c r="B946" s="7" t="str">
        <f>IF('Workers Settings'!B946&lt;&gt;"",'Workers Settings'!B946,"")</f>
        <v/>
      </c>
      <c r="C946" s="7" t="str">
        <f>IF('Workers Settings'!C946&lt;&gt;"",'Workers Settings'!C946,"")</f>
        <v/>
      </c>
      <c r="D946" s="17"/>
      <c r="E946" s="17"/>
      <c r="F946" s="17"/>
      <c r="G946" s="7" t="str">
        <f>IF(D946&lt;&gt;"",IF('Workers Settings'!D946="","",'Workers Settings'!D946),"")</f>
        <v/>
      </c>
      <c r="H946" s="7" t="str">
        <f>IF(D946&lt;&gt;"",'Workers Settings'!E946,"")</f>
        <v/>
      </c>
      <c r="I946" s="7" t="str">
        <f t="shared" si="154"/>
        <v/>
      </c>
      <c r="J946" s="7" t="str">
        <f>IF('Workers Settings'!F946&lt;&gt;"",'Workers Settings'!F946,"")</f>
        <v/>
      </c>
      <c r="K946" s="7" t="str">
        <f>IF('Workers Settings'!G946&lt;&gt;"",'Workers Settings'!G946,"")</f>
        <v/>
      </c>
      <c r="L946" s="7" t="str">
        <f>IF(D946="","",IF(VLOOKUP(D946,'Demand Locations'!B:D,2,FALSE)="","",VLOOKUP(D946,'Demand Locations'!B:D,2,FALSE)))</f>
        <v/>
      </c>
      <c r="M946" s="7" t="str">
        <f>IF(D946="","",IF(VLOOKUP(D946,'Demand Locations'!B:D,3,FALSE)="","",VLOOKUP(D946,'Demand Locations'!B:D,3,FALSE)))</f>
        <v/>
      </c>
      <c r="N946" s="7" t="str">
        <f t="shared" si="156"/>
        <v/>
      </c>
      <c r="O946" s="7" t="str">
        <f t="shared" si="157"/>
        <v/>
      </c>
      <c r="P946" s="7" t="str">
        <f t="shared" si="158"/>
        <v/>
      </c>
      <c r="Q946" s="7" t="str">
        <f t="shared" si="159"/>
        <v/>
      </c>
      <c r="R946" s="7" t="str">
        <f t="shared" si="160"/>
        <v/>
      </c>
      <c r="S946" s="7" t="str">
        <f t="shared" si="161"/>
        <v/>
      </c>
      <c r="T946" s="7" t="str">
        <f t="shared" si="162"/>
        <v/>
      </c>
      <c r="U946" s="7" t="str">
        <f t="shared" si="163"/>
        <v/>
      </c>
      <c r="V946" s="7" t="str">
        <f t="shared" si="164"/>
        <v/>
      </c>
      <c r="W946" s="60" t="str">
        <f>IF(ISNUMBER(V946),IF(ISNA(VLOOKUP(I946,'Distances Lookup Table'!D:E,2,FALSE)),V946*'General Settings'!$F$6,IF(VLOOKUP(I946,'Distances Lookup Table'!D:E,2,FALSE)="",V946*'General Settings'!$F$6,VLOOKUP(I946,'Distances Lookup Table'!D:E,2,FALSE))),"")</f>
        <v/>
      </c>
      <c r="X946" s="18" t="str">
        <f>IF(D946&lt;&gt;"",'Workers Settings'!H946,"")</f>
        <v/>
      </c>
      <c r="Y946" s="18" t="str">
        <f>IF(D946&lt;&gt;"",'Workers Settings'!I946,"")</f>
        <v/>
      </c>
      <c r="Z946" s="29" t="str">
        <f>IF('Workers Settings'!L946&lt;&gt;"",'Workers Settings'!L946,'Workers Settings'!K946)</f>
        <v/>
      </c>
      <c r="AA946" s="29" t="str">
        <f>IF(D946&lt;&gt;"",IF('Workers Settings'!L946&lt;&gt;"",'Workers Settings'!L946,'Workers Settings'!K946),"")</f>
        <v/>
      </c>
    </row>
    <row r="947" spans="1:27" x14ac:dyDescent="0.25">
      <c r="A947" s="7">
        <f t="shared" si="155"/>
        <v>943</v>
      </c>
      <c r="B947" s="7" t="str">
        <f>IF('Workers Settings'!B947&lt;&gt;"",'Workers Settings'!B947,"")</f>
        <v/>
      </c>
      <c r="C947" s="7" t="str">
        <f>IF('Workers Settings'!C947&lt;&gt;"",'Workers Settings'!C947,"")</f>
        <v/>
      </c>
      <c r="D947" s="17"/>
      <c r="E947" s="17"/>
      <c r="F947" s="17"/>
      <c r="G947" s="7" t="str">
        <f>IF(D947&lt;&gt;"",IF('Workers Settings'!D947="","",'Workers Settings'!D947),"")</f>
        <v/>
      </c>
      <c r="H947" s="7" t="str">
        <f>IF(D947&lt;&gt;"",'Workers Settings'!E947,"")</f>
        <v/>
      </c>
      <c r="I947" s="7" t="str">
        <f t="shared" si="154"/>
        <v/>
      </c>
      <c r="J947" s="7" t="str">
        <f>IF('Workers Settings'!F947&lt;&gt;"",'Workers Settings'!F947,"")</f>
        <v/>
      </c>
      <c r="K947" s="7" t="str">
        <f>IF('Workers Settings'!G947&lt;&gt;"",'Workers Settings'!G947,"")</f>
        <v/>
      </c>
      <c r="L947" s="7" t="str">
        <f>IF(D947="","",IF(VLOOKUP(D947,'Demand Locations'!B:D,2,FALSE)="","",VLOOKUP(D947,'Demand Locations'!B:D,2,FALSE)))</f>
        <v/>
      </c>
      <c r="M947" s="7" t="str">
        <f>IF(D947="","",IF(VLOOKUP(D947,'Demand Locations'!B:D,3,FALSE)="","",VLOOKUP(D947,'Demand Locations'!B:D,3,FALSE)))</f>
        <v/>
      </c>
      <c r="N947" s="7" t="str">
        <f t="shared" si="156"/>
        <v/>
      </c>
      <c r="O947" s="7" t="str">
        <f t="shared" si="157"/>
        <v/>
      </c>
      <c r="P947" s="7" t="str">
        <f t="shared" si="158"/>
        <v/>
      </c>
      <c r="Q947" s="7" t="str">
        <f t="shared" si="159"/>
        <v/>
      </c>
      <c r="R947" s="7" t="str">
        <f t="shared" si="160"/>
        <v/>
      </c>
      <c r="S947" s="7" t="str">
        <f t="shared" si="161"/>
        <v/>
      </c>
      <c r="T947" s="7" t="str">
        <f t="shared" si="162"/>
        <v/>
      </c>
      <c r="U947" s="7" t="str">
        <f t="shared" si="163"/>
        <v/>
      </c>
      <c r="V947" s="7" t="str">
        <f t="shared" si="164"/>
        <v/>
      </c>
      <c r="W947" s="60" t="str">
        <f>IF(ISNUMBER(V947),IF(ISNA(VLOOKUP(I947,'Distances Lookup Table'!D:E,2,FALSE)),V947*'General Settings'!$F$6,IF(VLOOKUP(I947,'Distances Lookup Table'!D:E,2,FALSE)="",V947*'General Settings'!$F$6,VLOOKUP(I947,'Distances Lookup Table'!D:E,2,FALSE))),"")</f>
        <v/>
      </c>
      <c r="X947" s="18" t="str">
        <f>IF(D947&lt;&gt;"",'Workers Settings'!H947,"")</f>
        <v/>
      </c>
      <c r="Y947" s="18" t="str">
        <f>IF(D947&lt;&gt;"",'Workers Settings'!I947,"")</f>
        <v/>
      </c>
      <c r="Z947" s="29" t="str">
        <f>IF('Workers Settings'!L947&lt;&gt;"",'Workers Settings'!L947,'Workers Settings'!K947)</f>
        <v/>
      </c>
      <c r="AA947" s="29" t="str">
        <f>IF(D947&lt;&gt;"",IF('Workers Settings'!L947&lt;&gt;"",'Workers Settings'!L947,'Workers Settings'!K947),"")</f>
        <v/>
      </c>
    </row>
    <row r="948" spans="1:27" x14ac:dyDescent="0.25">
      <c r="A948" s="7">
        <f t="shared" si="155"/>
        <v>944</v>
      </c>
      <c r="B948" s="7" t="str">
        <f>IF('Workers Settings'!B948&lt;&gt;"",'Workers Settings'!B948,"")</f>
        <v/>
      </c>
      <c r="C948" s="7" t="str">
        <f>IF('Workers Settings'!C948&lt;&gt;"",'Workers Settings'!C948,"")</f>
        <v/>
      </c>
      <c r="D948" s="17"/>
      <c r="E948" s="17"/>
      <c r="F948" s="17"/>
      <c r="G948" s="7" t="str">
        <f>IF(D948&lt;&gt;"",IF('Workers Settings'!D948="","",'Workers Settings'!D948),"")</f>
        <v/>
      </c>
      <c r="H948" s="7" t="str">
        <f>IF(D948&lt;&gt;"",'Workers Settings'!E948,"")</f>
        <v/>
      </c>
      <c r="I948" s="7" t="str">
        <f t="shared" si="154"/>
        <v/>
      </c>
      <c r="J948" s="7" t="str">
        <f>IF('Workers Settings'!F948&lt;&gt;"",'Workers Settings'!F948,"")</f>
        <v/>
      </c>
      <c r="K948" s="7" t="str">
        <f>IF('Workers Settings'!G948&lt;&gt;"",'Workers Settings'!G948,"")</f>
        <v/>
      </c>
      <c r="L948" s="7" t="str">
        <f>IF(D948="","",IF(VLOOKUP(D948,'Demand Locations'!B:D,2,FALSE)="","",VLOOKUP(D948,'Demand Locations'!B:D,2,FALSE)))</f>
        <v/>
      </c>
      <c r="M948" s="7" t="str">
        <f>IF(D948="","",IF(VLOOKUP(D948,'Demand Locations'!B:D,3,FALSE)="","",VLOOKUP(D948,'Demand Locations'!B:D,3,FALSE)))</f>
        <v/>
      </c>
      <c r="N948" s="7" t="str">
        <f t="shared" si="156"/>
        <v/>
      </c>
      <c r="O948" s="7" t="str">
        <f t="shared" si="157"/>
        <v/>
      </c>
      <c r="P948" s="7" t="str">
        <f t="shared" si="158"/>
        <v/>
      </c>
      <c r="Q948" s="7" t="str">
        <f t="shared" si="159"/>
        <v/>
      </c>
      <c r="R948" s="7" t="str">
        <f t="shared" si="160"/>
        <v/>
      </c>
      <c r="S948" s="7" t="str">
        <f t="shared" si="161"/>
        <v/>
      </c>
      <c r="T948" s="7" t="str">
        <f t="shared" si="162"/>
        <v/>
      </c>
      <c r="U948" s="7" t="str">
        <f t="shared" si="163"/>
        <v/>
      </c>
      <c r="V948" s="7" t="str">
        <f t="shared" si="164"/>
        <v/>
      </c>
      <c r="W948" s="60" t="str">
        <f>IF(ISNUMBER(V948),IF(ISNA(VLOOKUP(I948,'Distances Lookup Table'!D:E,2,FALSE)),V948*'General Settings'!$F$6,IF(VLOOKUP(I948,'Distances Lookup Table'!D:E,2,FALSE)="",V948*'General Settings'!$F$6,VLOOKUP(I948,'Distances Lookup Table'!D:E,2,FALSE))),"")</f>
        <v/>
      </c>
      <c r="X948" s="18" t="str">
        <f>IF(D948&lt;&gt;"",'Workers Settings'!H948,"")</f>
        <v/>
      </c>
      <c r="Y948" s="18" t="str">
        <f>IF(D948&lt;&gt;"",'Workers Settings'!I948,"")</f>
        <v/>
      </c>
      <c r="Z948" s="29" t="str">
        <f>IF('Workers Settings'!L948&lt;&gt;"",'Workers Settings'!L948,'Workers Settings'!K948)</f>
        <v/>
      </c>
      <c r="AA948" s="29" t="str">
        <f>IF(D948&lt;&gt;"",IF('Workers Settings'!L948&lt;&gt;"",'Workers Settings'!L948,'Workers Settings'!K948),"")</f>
        <v/>
      </c>
    </row>
    <row r="949" spans="1:27" x14ac:dyDescent="0.25">
      <c r="A949" s="7">
        <f t="shared" si="155"/>
        <v>945</v>
      </c>
      <c r="B949" s="7" t="str">
        <f>IF('Workers Settings'!B949&lt;&gt;"",'Workers Settings'!B949,"")</f>
        <v/>
      </c>
      <c r="C949" s="7" t="str">
        <f>IF('Workers Settings'!C949&lt;&gt;"",'Workers Settings'!C949,"")</f>
        <v/>
      </c>
      <c r="D949" s="17"/>
      <c r="E949" s="17"/>
      <c r="F949" s="17"/>
      <c r="G949" s="7" t="str">
        <f>IF(D949&lt;&gt;"",IF('Workers Settings'!D949="","",'Workers Settings'!D949),"")</f>
        <v/>
      </c>
      <c r="H949" s="7" t="str">
        <f>IF(D949&lt;&gt;"",'Workers Settings'!E949,"")</f>
        <v/>
      </c>
      <c r="I949" s="7" t="str">
        <f t="shared" si="154"/>
        <v/>
      </c>
      <c r="J949" s="7" t="str">
        <f>IF('Workers Settings'!F949&lt;&gt;"",'Workers Settings'!F949,"")</f>
        <v/>
      </c>
      <c r="K949" s="7" t="str">
        <f>IF('Workers Settings'!G949&lt;&gt;"",'Workers Settings'!G949,"")</f>
        <v/>
      </c>
      <c r="L949" s="7" t="str">
        <f>IF(D949="","",IF(VLOOKUP(D949,'Demand Locations'!B:D,2,FALSE)="","",VLOOKUP(D949,'Demand Locations'!B:D,2,FALSE)))</f>
        <v/>
      </c>
      <c r="M949" s="7" t="str">
        <f>IF(D949="","",IF(VLOOKUP(D949,'Demand Locations'!B:D,3,FALSE)="","",VLOOKUP(D949,'Demand Locations'!B:D,3,FALSE)))</f>
        <v/>
      </c>
      <c r="N949" s="7" t="str">
        <f t="shared" si="156"/>
        <v/>
      </c>
      <c r="O949" s="7" t="str">
        <f t="shared" si="157"/>
        <v/>
      </c>
      <c r="P949" s="7" t="str">
        <f t="shared" si="158"/>
        <v/>
      </c>
      <c r="Q949" s="7" t="str">
        <f t="shared" si="159"/>
        <v/>
      </c>
      <c r="R949" s="7" t="str">
        <f t="shared" si="160"/>
        <v/>
      </c>
      <c r="S949" s="7" t="str">
        <f t="shared" si="161"/>
        <v/>
      </c>
      <c r="T949" s="7" t="str">
        <f t="shared" si="162"/>
        <v/>
      </c>
      <c r="U949" s="7" t="str">
        <f t="shared" si="163"/>
        <v/>
      </c>
      <c r="V949" s="7" t="str">
        <f t="shared" si="164"/>
        <v/>
      </c>
      <c r="W949" s="60" t="str">
        <f>IF(ISNUMBER(V949),IF(ISNA(VLOOKUP(I949,'Distances Lookup Table'!D:E,2,FALSE)),V949*'General Settings'!$F$6,IF(VLOOKUP(I949,'Distances Lookup Table'!D:E,2,FALSE)="",V949*'General Settings'!$F$6,VLOOKUP(I949,'Distances Lookup Table'!D:E,2,FALSE))),"")</f>
        <v/>
      </c>
      <c r="X949" s="18" t="str">
        <f>IF(D949&lt;&gt;"",'Workers Settings'!H949,"")</f>
        <v/>
      </c>
      <c r="Y949" s="18" t="str">
        <f>IF(D949&lt;&gt;"",'Workers Settings'!I949,"")</f>
        <v/>
      </c>
      <c r="Z949" s="29" t="str">
        <f>IF('Workers Settings'!L949&lt;&gt;"",'Workers Settings'!L949,'Workers Settings'!K949)</f>
        <v/>
      </c>
      <c r="AA949" s="29" t="str">
        <f>IF(D949&lt;&gt;"",IF('Workers Settings'!L949&lt;&gt;"",'Workers Settings'!L949,'Workers Settings'!K949),"")</f>
        <v/>
      </c>
    </row>
    <row r="950" spans="1:27" x14ac:dyDescent="0.25">
      <c r="A950" s="7">
        <f t="shared" si="155"/>
        <v>946</v>
      </c>
      <c r="B950" s="7" t="str">
        <f>IF('Workers Settings'!B950&lt;&gt;"",'Workers Settings'!B950,"")</f>
        <v/>
      </c>
      <c r="C950" s="7" t="str">
        <f>IF('Workers Settings'!C950&lt;&gt;"",'Workers Settings'!C950,"")</f>
        <v/>
      </c>
      <c r="D950" s="17"/>
      <c r="E950" s="17"/>
      <c r="F950" s="17"/>
      <c r="G950" s="7" t="str">
        <f>IF(D950&lt;&gt;"",IF('Workers Settings'!D950="","",'Workers Settings'!D950),"")</f>
        <v/>
      </c>
      <c r="H950" s="7" t="str">
        <f>IF(D950&lt;&gt;"",'Workers Settings'!E950,"")</f>
        <v/>
      </c>
      <c r="I950" s="7" t="str">
        <f t="shared" si="154"/>
        <v/>
      </c>
      <c r="J950" s="7" t="str">
        <f>IF('Workers Settings'!F950&lt;&gt;"",'Workers Settings'!F950,"")</f>
        <v/>
      </c>
      <c r="K950" s="7" t="str">
        <f>IF('Workers Settings'!G950&lt;&gt;"",'Workers Settings'!G950,"")</f>
        <v/>
      </c>
      <c r="L950" s="7" t="str">
        <f>IF(D950="","",IF(VLOOKUP(D950,'Demand Locations'!B:D,2,FALSE)="","",VLOOKUP(D950,'Demand Locations'!B:D,2,FALSE)))</f>
        <v/>
      </c>
      <c r="M950" s="7" t="str">
        <f>IF(D950="","",IF(VLOOKUP(D950,'Demand Locations'!B:D,3,FALSE)="","",VLOOKUP(D950,'Demand Locations'!B:D,3,FALSE)))</f>
        <v/>
      </c>
      <c r="N950" s="7" t="str">
        <f t="shared" si="156"/>
        <v/>
      </c>
      <c r="O950" s="7" t="str">
        <f t="shared" si="157"/>
        <v/>
      </c>
      <c r="P950" s="7" t="str">
        <f t="shared" si="158"/>
        <v/>
      </c>
      <c r="Q950" s="7" t="str">
        <f t="shared" si="159"/>
        <v/>
      </c>
      <c r="R950" s="7" t="str">
        <f t="shared" si="160"/>
        <v/>
      </c>
      <c r="S950" s="7" t="str">
        <f t="shared" si="161"/>
        <v/>
      </c>
      <c r="T950" s="7" t="str">
        <f t="shared" si="162"/>
        <v/>
      </c>
      <c r="U950" s="7" t="str">
        <f t="shared" si="163"/>
        <v/>
      </c>
      <c r="V950" s="7" t="str">
        <f t="shared" si="164"/>
        <v/>
      </c>
      <c r="W950" s="60" t="str">
        <f>IF(ISNUMBER(V950),IF(ISNA(VLOOKUP(I950,'Distances Lookup Table'!D:E,2,FALSE)),V950*'General Settings'!$F$6,IF(VLOOKUP(I950,'Distances Lookup Table'!D:E,2,FALSE)="",V950*'General Settings'!$F$6,VLOOKUP(I950,'Distances Lookup Table'!D:E,2,FALSE))),"")</f>
        <v/>
      </c>
      <c r="X950" s="18" t="str">
        <f>IF(D950&lt;&gt;"",'Workers Settings'!H950,"")</f>
        <v/>
      </c>
      <c r="Y950" s="18" t="str">
        <f>IF(D950&lt;&gt;"",'Workers Settings'!I950,"")</f>
        <v/>
      </c>
      <c r="Z950" s="29" t="str">
        <f>IF('Workers Settings'!L950&lt;&gt;"",'Workers Settings'!L950,'Workers Settings'!K950)</f>
        <v/>
      </c>
      <c r="AA950" s="29" t="str">
        <f>IF(D950&lt;&gt;"",IF('Workers Settings'!L950&lt;&gt;"",'Workers Settings'!L950,'Workers Settings'!K950),"")</f>
        <v/>
      </c>
    </row>
    <row r="951" spans="1:27" x14ac:dyDescent="0.25">
      <c r="A951" s="7">
        <f t="shared" si="155"/>
        <v>947</v>
      </c>
      <c r="B951" s="7" t="str">
        <f>IF('Workers Settings'!B951&lt;&gt;"",'Workers Settings'!B951,"")</f>
        <v/>
      </c>
      <c r="C951" s="7" t="str">
        <f>IF('Workers Settings'!C951&lt;&gt;"",'Workers Settings'!C951,"")</f>
        <v/>
      </c>
      <c r="D951" s="17"/>
      <c r="E951" s="17"/>
      <c r="F951" s="17"/>
      <c r="G951" s="7" t="str">
        <f>IF(D951&lt;&gt;"",IF('Workers Settings'!D951="","",'Workers Settings'!D951),"")</f>
        <v/>
      </c>
      <c r="H951" s="7" t="str">
        <f>IF(D951&lt;&gt;"",'Workers Settings'!E951,"")</f>
        <v/>
      </c>
      <c r="I951" s="7" t="str">
        <f t="shared" si="154"/>
        <v/>
      </c>
      <c r="J951" s="7" t="str">
        <f>IF('Workers Settings'!F951&lt;&gt;"",'Workers Settings'!F951,"")</f>
        <v/>
      </c>
      <c r="K951" s="7" t="str">
        <f>IF('Workers Settings'!G951&lt;&gt;"",'Workers Settings'!G951,"")</f>
        <v/>
      </c>
      <c r="L951" s="7" t="str">
        <f>IF(D951="","",IF(VLOOKUP(D951,'Demand Locations'!B:D,2,FALSE)="","",VLOOKUP(D951,'Demand Locations'!B:D,2,FALSE)))</f>
        <v/>
      </c>
      <c r="M951" s="7" t="str">
        <f>IF(D951="","",IF(VLOOKUP(D951,'Demand Locations'!B:D,3,FALSE)="","",VLOOKUP(D951,'Demand Locations'!B:D,3,FALSE)))</f>
        <v/>
      </c>
      <c r="N951" s="7" t="str">
        <f t="shared" si="156"/>
        <v/>
      </c>
      <c r="O951" s="7" t="str">
        <f t="shared" si="157"/>
        <v/>
      </c>
      <c r="P951" s="7" t="str">
        <f t="shared" si="158"/>
        <v/>
      </c>
      <c r="Q951" s="7" t="str">
        <f t="shared" si="159"/>
        <v/>
      </c>
      <c r="R951" s="7" t="str">
        <f t="shared" si="160"/>
        <v/>
      </c>
      <c r="S951" s="7" t="str">
        <f t="shared" si="161"/>
        <v/>
      </c>
      <c r="T951" s="7" t="str">
        <f t="shared" si="162"/>
        <v/>
      </c>
      <c r="U951" s="7" t="str">
        <f t="shared" si="163"/>
        <v/>
      </c>
      <c r="V951" s="7" t="str">
        <f t="shared" si="164"/>
        <v/>
      </c>
      <c r="W951" s="60" t="str">
        <f>IF(ISNUMBER(V951),IF(ISNA(VLOOKUP(I951,'Distances Lookup Table'!D:E,2,FALSE)),V951*'General Settings'!$F$6,IF(VLOOKUP(I951,'Distances Lookup Table'!D:E,2,FALSE)="",V951*'General Settings'!$F$6,VLOOKUP(I951,'Distances Lookup Table'!D:E,2,FALSE))),"")</f>
        <v/>
      </c>
      <c r="X951" s="18" t="str">
        <f>IF(D951&lt;&gt;"",'Workers Settings'!H951,"")</f>
        <v/>
      </c>
      <c r="Y951" s="18" t="str">
        <f>IF(D951&lt;&gt;"",'Workers Settings'!I951,"")</f>
        <v/>
      </c>
      <c r="Z951" s="29" t="str">
        <f>IF('Workers Settings'!L951&lt;&gt;"",'Workers Settings'!L951,'Workers Settings'!K951)</f>
        <v/>
      </c>
      <c r="AA951" s="29" t="str">
        <f>IF(D951&lt;&gt;"",IF('Workers Settings'!L951&lt;&gt;"",'Workers Settings'!L951,'Workers Settings'!K951),"")</f>
        <v/>
      </c>
    </row>
    <row r="952" spans="1:27" x14ac:dyDescent="0.25">
      <c r="A952" s="7">
        <f t="shared" si="155"/>
        <v>948</v>
      </c>
      <c r="B952" s="7" t="str">
        <f>IF('Workers Settings'!B952&lt;&gt;"",'Workers Settings'!B952,"")</f>
        <v/>
      </c>
      <c r="C952" s="7" t="str">
        <f>IF('Workers Settings'!C952&lt;&gt;"",'Workers Settings'!C952,"")</f>
        <v/>
      </c>
      <c r="D952" s="17"/>
      <c r="E952" s="17"/>
      <c r="F952" s="17"/>
      <c r="G952" s="7" t="str">
        <f>IF(D952&lt;&gt;"",IF('Workers Settings'!D952="","",'Workers Settings'!D952),"")</f>
        <v/>
      </c>
      <c r="H952" s="7" t="str">
        <f>IF(D952&lt;&gt;"",'Workers Settings'!E952,"")</f>
        <v/>
      </c>
      <c r="I952" s="7" t="str">
        <f t="shared" si="154"/>
        <v/>
      </c>
      <c r="J952" s="7" t="str">
        <f>IF('Workers Settings'!F952&lt;&gt;"",'Workers Settings'!F952,"")</f>
        <v/>
      </c>
      <c r="K952" s="7" t="str">
        <f>IF('Workers Settings'!G952&lt;&gt;"",'Workers Settings'!G952,"")</f>
        <v/>
      </c>
      <c r="L952" s="7" t="str">
        <f>IF(D952="","",IF(VLOOKUP(D952,'Demand Locations'!B:D,2,FALSE)="","",VLOOKUP(D952,'Demand Locations'!B:D,2,FALSE)))</f>
        <v/>
      </c>
      <c r="M952" s="7" t="str">
        <f>IF(D952="","",IF(VLOOKUP(D952,'Demand Locations'!B:D,3,FALSE)="","",VLOOKUP(D952,'Demand Locations'!B:D,3,FALSE)))</f>
        <v/>
      </c>
      <c r="N952" s="7" t="str">
        <f t="shared" si="156"/>
        <v/>
      </c>
      <c r="O952" s="7" t="str">
        <f t="shared" si="157"/>
        <v/>
      </c>
      <c r="P952" s="7" t="str">
        <f t="shared" si="158"/>
        <v/>
      </c>
      <c r="Q952" s="7" t="str">
        <f t="shared" si="159"/>
        <v/>
      </c>
      <c r="R952" s="7" t="str">
        <f t="shared" si="160"/>
        <v/>
      </c>
      <c r="S952" s="7" t="str">
        <f t="shared" si="161"/>
        <v/>
      </c>
      <c r="T952" s="7" t="str">
        <f t="shared" si="162"/>
        <v/>
      </c>
      <c r="U952" s="7" t="str">
        <f t="shared" si="163"/>
        <v/>
      </c>
      <c r="V952" s="7" t="str">
        <f t="shared" si="164"/>
        <v/>
      </c>
      <c r="W952" s="60" t="str">
        <f>IF(ISNUMBER(V952),IF(ISNA(VLOOKUP(I952,'Distances Lookup Table'!D:E,2,FALSE)),V952*'General Settings'!$F$6,IF(VLOOKUP(I952,'Distances Lookup Table'!D:E,2,FALSE)="",V952*'General Settings'!$F$6,VLOOKUP(I952,'Distances Lookup Table'!D:E,2,FALSE))),"")</f>
        <v/>
      </c>
      <c r="X952" s="18" t="str">
        <f>IF(D952&lt;&gt;"",'Workers Settings'!H952,"")</f>
        <v/>
      </c>
      <c r="Y952" s="18" t="str">
        <f>IF(D952&lt;&gt;"",'Workers Settings'!I952,"")</f>
        <v/>
      </c>
      <c r="Z952" s="29" t="str">
        <f>IF('Workers Settings'!L952&lt;&gt;"",'Workers Settings'!L952,'Workers Settings'!K952)</f>
        <v/>
      </c>
      <c r="AA952" s="29" t="str">
        <f>IF(D952&lt;&gt;"",IF('Workers Settings'!L952&lt;&gt;"",'Workers Settings'!L952,'Workers Settings'!K952),"")</f>
        <v/>
      </c>
    </row>
    <row r="953" spans="1:27" x14ac:dyDescent="0.25">
      <c r="A953" s="7">
        <f t="shared" si="155"/>
        <v>949</v>
      </c>
      <c r="B953" s="7" t="str">
        <f>IF('Workers Settings'!B953&lt;&gt;"",'Workers Settings'!B953,"")</f>
        <v/>
      </c>
      <c r="C953" s="7" t="str">
        <f>IF('Workers Settings'!C953&lt;&gt;"",'Workers Settings'!C953,"")</f>
        <v/>
      </c>
      <c r="D953" s="17"/>
      <c r="E953" s="17"/>
      <c r="F953" s="17"/>
      <c r="G953" s="7" t="str">
        <f>IF(D953&lt;&gt;"",IF('Workers Settings'!D953="","",'Workers Settings'!D953),"")</f>
        <v/>
      </c>
      <c r="H953" s="7" t="str">
        <f>IF(D953&lt;&gt;"",'Workers Settings'!E953,"")</f>
        <v/>
      </c>
      <c r="I953" s="7" t="str">
        <f t="shared" si="154"/>
        <v/>
      </c>
      <c r="J953" s="7" t="str">
        <f>IF('Workers Settings'!F953&lt;&gt;"",'Workers Settings'!F953,"")</f>
        <v/>
      </c>
      <c r="K953" s="7" t="str">
        <f>IF('Workers Settings'!G953&lt;&gt;"",'Workers Settings'!G953,"")</f>
        <v/>
      </c>
      <c r="L953" s="7" t="str">
        <f>IF(D953="","",IF(VLOOKUP(D953,'Demand Locations'!B:D,2,FALSE)="","",VLOOKUP(D953,'Demand Locations'!B:D,2,FALSE)))</f>
        <v/>
      </c>
      <c r="M953" s="7" t="str">
        <f>IF(D953="","",IF(VLOOKUP(D953,'Demand Locations'!B:D,3,FALSE)="","",VLOOKUP(D953,'Demand Locations'!B:D,3,FALSE)))</f>
        <v/>
      </c>
      <c r="N953" s="7" t="str">
        <f t="shared" si="156"/>
        <v/>
      </c>
      <c r="O953" s="7" t="str">
        <f t="shared" si="157"/>
        <v/>
      </c>
      <c r="P953" s="7" t="str">
        <f t="shared" si="158"/>
        <v/>
      </c>
      <c r="Q953" s="7" t="str">
        <f t="shared" si="159"/>
        <v/>
      </c>
      <c r="R953" s="7" t="str">
        <f t="shared" si="160"/>
        <v/>
      </c>
      <c r="S953" s="7" t="str">
        <f t="shared" si="161"/>
        <v/>
      </c>
      <c r="T953" s="7" t="str">
        <f t="shared" si="162"/>
        <v/>
      </c>
      <c r="U953" s="7" t="str">
        <f t="shared" si="163"/>
        <v/>
      </c>
      <c r="V953" s="7" t="str">
        <f t="shared" si="164"/>
        <v/>
      </c>
      <c r="W953" s="60" t="str">
        <f>IF(ISNUMBER(V953),IF(ISNA(VLOOKUP(I953,'Distances Lookup Table'!D:E,2,FALSE)),V953*'General Settings'!$F$6,IF(VLOOKUP(I953,'Distances Lookup Table'!D:E,2,FALSE)="",V953*'General Settings'!$F$6,VLOOKUP(I953,'Distances Lookup Table'!D:E,2,FALSE))),"")</f>
        <v/>
      </c>
      <c r="X953" s="18" t="str">
        <f>IF(D953&lt;&gt;"",'Workers Settings'!H953,"")</f>
        <v/>
      </c>
      <c r="Y953" s="18" t="str">
        <f>IF(D953&lt;&gt;"",'Workers Settings'!I953,"")</f>
        <v/>
      </c>
      <c r="Z953" s="29" t="str">
        <f>IF('Workers Settings'!L953&lt;&gt;"",'Workers Settings'!L953,'Workers Settings'!K953)</f>
        <v/>
      </c>
      <c r="AA953" s="29" t="str">
        <f>IF(D953&lt;&gt;"",IF('Workers Settings'!L953&lt;&gt;"",'Workers Settings'!L953,'Workers Settings'!K953),"")</f>
        <v/>
      </c>
    </row>
    <row r="954" spans="1:27" x14ac:dyDescent="0.25">
      <c r="A954" s="7">
        <f t="shared" si="155"/>
        <v>950</v>
      </c>
      <c r="B954" s="7" t="str">
        <f>IF('Workers Settings'!B954&lt;&gt;"",'Workers Settings'!B954,"")</f>
        <v/>
      </c>
      <c r="C954" s="7" t="str">
        <f>IF('Workers Settings'!C954&lt;&gt;"",'Workers Settings'!C954,"")</f>
        <v/>
      </c>
      <c r="D954" s="17"/>
      <c r="E954" s="17"/>
      <c r="F954" s="17"/>
      <c r="G954" s="7" t="str">
        <f>IF(D954&lt;&gt;"",IF('Workers Settings'!D954="","",'Workers Settings'!D954),"")</f>
        <v/>
      </c>
      <c r="H954" s="7" t="str">
        <f>IF(D954&lt;&gt;"",'Workers Settings'!E954,"")</f>
        <v/>
      </c>
      <c r="I954" s="7" t="str">
        <f t="shared" si="154"/>
        <v/>
      </c>
      <c r="J954" s="7" t="str">
        <f>IF('Workers Settings'!F954&lt;&gt;"",'Workers Settings'!F954,"")</f>
        <v/>
      </c>
      <c r="K954" s="7" t="str">
        <f>IF('Workers Settings'!G954&lt;&gt;"",'Workers Settings'!G954,"")</f>
        <v/>
      </c>
      <c r="L954" s="7" t="str">
        <f>IF(D954="","",IF(VLOOKUP(D954,'Demand Locations'!B:D,2,FALSE)="","",VLOOKUP(D954,'Demand Locations'!B:D,2,FALSE)))</f>
        <v/>
      </c>
      <c r="M954" s="7" t="str">
        <f>IF(D954="","",IF(VLOOKUP(D954,'Demand Locations'!B:D,3,FALSE)="","",VLOOKUP(D954,'Demand Locations'!B:D,3,FALSE)))</f>
        <v/>
      </c>
      <c r="N954" s="7" t="str">
        <f t="shared" si="156"/>
        <v/>
      </c>
      <c r="O954" s="7" t="str">
        <f t="shared" si="157"/>
        <v/>
      </c>
      <c r="P954" s="7" t="str">
        <f t="shared" si="158"/>
        <v/>
      </c>
      <c r="Q954" s="7" t="str">
        <f t="shared" si="159"/>
        <v/>
      </c>
      <c r="R954" s="7" t="str">
        <f t="shared" si="160"/>
        <v/>
      </c>
      <c r="S954" s="7" t="str">
        <f t="shared" si="161"/>
        <v/>
      </c>
      <c r="T954" s="7" t="str">
        <f t="shared" si="162"/>
        <v/>
      </c>
      <c r="U954" s="7" t="str">
        <f t="shared" si="163"/>
        <v/>
      </c>
      <c r="V954" s="7" t="str">
        <f t="shared" si="164"/>
        <v/>
      </c>
      <c r="W954" s="60" t="str">
        <f>IF(ISNUMBER(V954),IF(ISNA(VLOOKUP(I954,'Distances Lookup Table'!D:E,2,FALSE)),V954*'General Settings'!$F$6,IF(VLOOKUP(I954,'Distances Lookup Table'!D:E,2,FALSE)="",V954*'General Settings'!$F$6,VLOOKUP(I954,'Distances Lookup Table'!D:E,2,FALSE))),"")</f>
        <v/>
      </c>
      <c r="X954" s="18" t="str">
        <f>IF(D954&lt;&gt;"",'Workers Settings'!H954,"")</f>
        <v/>
      </c>
      <c r="Y954" s="18" t="str">
        <f>IF(D954&lt;&gt;"",'Workers Settings'!I954,"")</f>
        <v/>
      </c>
      <c r="Z954" s="29" t="str">
        <f>IF('Workers Settings'!L954&lt;&gt;"",'Workers Settings'!L954,'Workers Settings'!K954)</f>
        <v/>
      </c>
      <c r="AA954" s="29" t="str">
        <f>IF(D954&lt;&gt;"",IF('Workers Settings'!L954&lt;&gt;"",'Workers Settings'!L954,'Workers Settings'!K954),"")</f>
        <v/>
      </c>
    </row>
    <row r="955" spans="1:27" x14ac:dyDescent="0.25">
      <c r="A955" s="7">
        <f t="shared" si="155"/>
        <v>951</v>
      </c>
      <c r="B955" s="7" t="str">
        <f>IF('Workers Settings'!B955&lt;&gt;"",'Workers Settings'!B955,"")</f>
        <v/>
      </c>
      <c r="C955" s="7" t="str">
        <f>IF('Workers Settings'!C955&lt;&gt;"",'Workers Settings'!C955,"")</f>
        <v/>
      </c>
      <c r="D955" s="17"/>
      <c r="E955" s="17"/>
      <c r="F955" s="17"/>
      <c r="G955" s="7" t="str">
        <f>IF(D955&lt;&gt;"",IF('Workers Settings'!D955="","",'Workers Settings'!D955),"")</f>
        <v/>
      </c>
      <c r="H955" s="7" t="str">
        <f>IF(D955&lt;&gt;"",'Workers Settings'!E955,"")</f>
        <v/>
      </c>
      <c r="I955" s="7" t="str">
        <f t="shared" si="154"/>
        <v/>
      </c>
      <c r="J955" s="7" t="str">
        <f>IF('Workers Settings'!F955&lt;&gt;"",'Workers Settings'!F955,"")</f>
        <v/>
      </c>
      <c r="K955" s="7" t="str">
        <f>IF('Workers Settings'!G955&lt;&gt;"",'Workers Settings'!G955,"")</f>
        <v/>
      </c>
      <c r="L955" s="7" t="str">
        <f>IF(D955="","",IF(VLOOKUP(D955,'Demand Locations'!B:D,2,FALSE)="","",VLOOKUP(D955,'Demand Locations'!B:D,2,FALSE)))</f>
        <v/>
      </c>
      <c r="M955" s="7" t="str">
        <f>IF(D955="","",IF(VLOOKUP(D955,'Demand Locations'!B:D,3,FALSE)="","",VLOOKUP(D955,'Demand Locations'!B:D,3,FALSE)))</f>
        <v/>
      </c>
      <c r="N955" s="7" t="str">
        <f t="shared" si="156"/>
        <v/>
      </c>
      <c r="O955" s="7" t="str">
        <f t="shared" si="157"/>
        <v/>
      </c>
      <c r="P955" s="7" t="str">
        <f t="shared" si="158"/>
        <v/>
      </c>
      <c r="Q955" s="7" t="str">
        <f t="shared" si="159"/>
        <v/>
      </c>
      <c r="R955" s="7" t="str">
        <f t="shared" si="160"/>
        <v/>
      </c>
      <c r="S955" s="7" t="str">
        <f t="shared" si="161"/>
        <v/>
      </c>
      <c r="T955" s="7" t="str">
        <f t="shared" si="162"/>
        <v/>
      </c>
      <c r="U955" s="7" t="str">
        <f t="shared" si="163"/>
        <v/>
      </c>
      <c r="V955" s="7" t="str">
        <f t="shared" si="164"/>
        <v/>
      </c>
      <c r="W955" s="60" t="str">
        <f>IF(ISNUMBER(V955),IF(ISNA(VLOOKUP(I955,'Distances Lookup Table'!D:E,2,FALSE)),V955*'General Settings'!$F$6,IF(VLOOKUP(I955,'Distances Lookup Table'!D:E,2,FALSE)="",V955*'General Settings'!$F$6,VLOOKUP(I955,'Distances Lookup Table'!D:E,2,FALSE))),"")</f>
        <v/>
      </c>
      <c r="X955" s="18" t="str">
        <f>IF(D955&lt;&gt;"",'Workers Settings'!H955,"")</f>
        <v/>
      </c>
      <c r="Y955" s="18" t="str">
        <f>IF(D955&lt;&gt;"",'Workers Settings'!I955,"")</f>
        <v/>
      </c>
      <c r="Z955" s="29" t="str">
        <f>IF('Workers Settings'!L955&lt;&gt;"",'Workers Settings'!L955,'Workers Settings'!K955)</f>
        <v/>
      </c>
      <c r="AA955" s="29" t="str">
        <f>IF(D955&lt;&gt;"",IF('Workers Settings'!L955&lt;&gt;"",'Workers Settings'!L955,'Workers Settings'!K955),"")</f>
        <v/>
      </c>
    </row>
    <row r="956" spans="1:27" x14ac:dyDescent="0.25">
      <c r="A956" s="7">
        <f t="shared" si="155"/>
        <v>952</v>
      </c>
      <c r="B956" s="7" t="str">
        <f>IF('Workers Settings'!B956&lt;&gt;"",'Workers Settings'!B956,"")</f>
        <v/>
      </c>
      <c r="C956" s="7" t="str">
        <f>IF('Workers Settings'!C956&lt;&gt;"",'Workers Settings'!C956,"")</f>
        <v/>
      </c>
      <c r="D956" s="17"/>
      <c r="E956" s="17"/>
      <c r="F956" s="17"/>
      <c r="G956" s="7" t="str">
        <f>IF(D956&lt;&gt;"",IF('Workers Settings'!D956="","",'Workers Settings'!D956),"")</f>
        <v/>
      </c>
      <c r="H956" s="7" t="str">
        <f>IF(D956&lt;&gt;"",'Workers Settings'!E956,"")</f>
        <v/>
      </c>
      <c r="I956" s="7" t="str">
        <f t="shared" si="154"/>
        <v/>
      </c>
      <c r="J956" s="7" t="str">
        <f>IF('Workers Settings'!F956&lt;&gt;"",'Workers Settings'!F956,"")</f>
        <v/>
      </c>
      <c r="K956" s="7" t="str">
        <f>IF('Workers Settings'!G956&lt;&gt;"",'Workers Settings'!G956,"")</f>
        <v/>
      </c>
      <c r="L956" s="7" t="str">
        <f>IF(D956="","",IF(VLOOKUP(D956,'Demand Locations'!B:D,2,FALSE)="","",VLOOKUP(D956,'Demand Locations'!B:D,2,FALSE)))</f>
        <v/>
      </c>
      <c r="M956" s="7" t="str">
        <f>IF(D956="","",IF(VLOOKUP(D956,'Demand Locations'!B:D,3,FALSE)="","",VLOOKUP(D956,'Demand Locations'!B:D,3,FALSE)))</f>
        <v/>
      </c>
      <c r="N956" s="7" t="str">
        <f t="shared" si="156"/>
        <v/>
      </c>
      <c r="O956" s="7" t="str">
        <f t="shared" si="157"/>
        <v/>
      </c>
      <c r="P956" s="7" t="str">
        <f t="shared" si="158"/>
        <v/>
      </c>
      <c r="Q956" s="7" t="str">
        <f t="shared" si="159"/>
        <v/>
      </c>
      <c r="R956" s="7" t="str">
        <f t="shared" si="160"/>
        <v/>
      </c>
      <c r="S956" s="7" t="str">
        <f t="shared" si="161"/>
        <v/>
      </c>
      <c r="T956" s="7" t="str">
        <f t="shared" si="162"/>
        <v/>
      </c>
      <c r="U956" s="7" t="str">
        <f t="shared" si="163"/>
        <v/>
      </c>
      <c r="V956" s="7" t="str">
        <f t="shared" si="164"/>
        <v/>
      </c>
      <c r="W956" s="60" t="str">
        <f>IF(ISNUMBER(V956),IF(ISNA(VLOOKUP(I956,'Distances Lookup Table'!D:E,2,FALSE)),V956*'General Settings'!$F$6,IF(VLOOKUP(I956,'Distances Lookup Table'!D:E,2,FALSE)="",V956*'General Settings'!$F$6,VLOOKUP(I956,'Distances Lookup Table'!D:E,2,FALSE))),"")</f>
        <v/>
      </c>
      <c r="X956" s="18" t="str">
        <f>IF(D956&lt;&gt;"",'Workers Settings'!H956,"")</f>
        <v/>
      </c>
      <c r="Y956" s="18" t="str">
        <f>IF(D956&lt;&gt;"",'Workers Settings'!I956,"")</f>
        <v/>
      </c>
      <c r="Z956" s="29" t="str">
        <f>IF('Workers Settings'!L956&lt;&gt;"",'Workers Settings'!L956,'Workers Settings'!K956)</f>
        <v/>
      </c>
      <c r="AA956" s="29" t="str">
        <f>IF(D956&lt;&gt;"",IF('Workers Settings'!L956&lt;&gt;"",'Workers Settings'!L956,'Workers Settings'!K956),"")</f>
        <v/>
      </c>
    </row>
    <row r="957" spans="1:27" x14ac:dyDescent="0.25">
      <c r="A957" s="7">
        <f t="shared" si="155"/>
        <v>953</v>
      </c>
      <c r="B957" s="7" t="str">
        <f>IF('Workers Settings'!B957&lt;&gt;"",'Workers Settings'!B957,"")</f>
        <v/>
      </c>
      <c r="C957" s="7" t="str">
        <f>IF('Workers Settings'!C957&lt;&gt;"",'Workers Settings'!C957,"")</f>
        <v/>
      </c>
      <c r="D957" s="17"/>
      <c r="E957" s="17"/>
      <c r="F957" s="17"/>
      <c r="G957" s="7" t="str">
        <f>IF(D957&lt;&gt;"",IF('Workers Settings'!D957="","",'Workers Settings'!D957),"")</f>
        <v/>
      </c>
      <c r="H957" s="7" t="str">
        <f>IF(D957&lt;&gt;"",'Workers Settings'!E957,"")</f>
        <v/>
      </c>
      <c r="I957" s="7" t="str">
        <f t="shared" si="154"/>
        <v/>
      </c>
      <c r="J957" s="7" t="str">
        <f>IF('Workers Settings'!F957&lt;&gt;"",'Workers Settings'!F957,"")</f>
        <v/>
      </c>
      <c r="K957" s="7" t="str">
        <f>IF('Workers Settings'!G957&lt;&gt;"",'Workers Settings'!G957,"")</f>
        <v/>
      </c>
      <c r="L957" s="7" t="str">
        <f>IF(D957="","",IF(VLOOKUP(D957,'Demand Locations'!B:D,2,FALSE)="","",VLOOKUP(D957,'Demand Locations'!B:D,2,FALSE)))</f>
        <v/>
      </c>
      <c r="M957" s="7" t="str">
        <f>IF(D957="","",IF(VLOOKUP(D957,'Demand Locations'!B:D,3,FALSE)="","",VLOOKUP(D957,'Demand Locations'!B:D,3,FALSE)))</f>
        <v/>
      </c>
      <c r="N957" s="7" t="str">
        <f t="shared" si="156"/>
        <v/>
      </c>
      <c r="O957" s="7" t="str">
        <f t="shared" si="157"/>
        <v/>
      </c>
      <c r="P957" s="7" t="str">
        <f t="shared" si="158"/>
        <v/>
      </c>
      <c r="Q957" s="7" t="str">
        <f t="shared" si="159"/>
        <v/>
      </c>
      <c r="R957" s="7" t="str">
        <f t="shared" si="160"/>
        <v/>
      </c>
      <c r="S957" s="7" t="str">
        <f t="shared" si="161"/>
        <v/>
      </c>
      <c r="T957" s="7" t="str">
        <f t="shared" si="162"/>
        <v/>
      </c>
      <c r="U957" s="7" t="str">
        <f t="shared" si="163"/>
        <v/>
      </c>
      <c r="V957" s="7" t="str">
        <f t="shared" si="164"/>
        <v/>
      </c>
      <c r="W957" s="60" t="str">
        <f>IF(ISNUMBER(V957),IF(ISNA(VLOOKUP(I957,'Distances Lookup Table'!D:E,2,FALSE)),V957*'General Settings'!$F$6,IF(VLOOKUP(I957,'Distances Lookup Table'!D:E,2,FALSE)="",V957*'General Settings'!$F$6,VLOOKUP(I957,'Distances Lookup Table'!D:E,2,FALSE))),"")</f>
        <v/>
      </c>
      <c r="X957" s="18" t="str">
        <f>IF(D957&lt;&gt;"",'Workers Settings'!H957,"")</f>
        <v/>
      </c>
      <c r="Y957" s="18" t="str">
        <f>IF(D957&lt;&gt;"",'Workers Settings'!I957,"")</f>
        <v/>
      </c>
      <c r="Z957" s="29" t="str">
        <f>IF('Workers Settings'!L957&lt;&gt;"",'Workers Settings'!L957,'Workers Settings'!K957)</f>
        <v/>
      </c>
      <c r="AA957" s="29" t="str">
        <f>IF(D957&lt;&gt;"",IF('Workers Settings'!L957&lt;&gt;"",'Workers Settings'!L957,'Workers Settings'!K957),"")</f>
        <v/>
      </c>
    </row>
    <row r="958" spans="1:27" x14ac:dyDescent="0.25">
      <c r="A958" s="7">
        <f t="shared" si="155"/>
        <v>954</v>
      </c>
      <c r="B958" s="7" t="str">
        <f>IF('Workers Settings'!B958&lt;&gt;"",'Workers Settings'!B958,"")</f>
        <v/>
      </c>
      <c r="C958" s="7" t="str">
        <f>IF('Workers Settings'!C958&lt;&gt;"",'Workers Settings'!C958,"")</f>
        <v/>
      </c>
      <c r="D958" s="17"/>
      <c r="E958" s="17"/>
      <c r="F958" s="17"/>
      <c r="G958" s="7" t="str">
        <f>IF(D958&lt;&gt;"",IF('Workers Settings'!D958="","",'Workers Settings'!D958),"")</f>
        <v/>
      </c>
      <c r="H958" s="7" t="str">
        <f>IF(D958&lt;&gt;"",'Workers Settings'!E958,"")</f>
        <v/>
      </c>
      <c r="I958" s="7" t="str">
        <f t="shared" si="154"/>
        <v/>
      </c>
      <c r="J958" s="7" t="str">
        <f>IF('Workers Settings'!F958&lt;&gt;"",'Workers Settings'!F958,"")</f>
        <v/>
      </c>
      <c r="K958" s="7" t="str">
        <f>IF('Workers Settings'!G958&lt;&gt;"",'Workers Settings'!G958,"")</f>
        <v/>
      </c>
      <c r="L958" s="7" t="str">
        <f>IF(D958="","",IF(VLOOKUP(D958,'Demand Locations'!B:D,2,FALSE)="","",VLOOKUP(D958,'Demand Locations'!B:D,2,FALSE)))</f>
        <v/>
      </c>
      <c r="M958" s="7" t="str">
        <f>IF(D958="","",IF(VLOOKUP(D958,'Demand Locations'!B:D,3,FALSE)="","",VLOOKUP(D958,'Demand Locations'!B:D,3,FALSE)))</f>
        <v/>
      </c>
      <c r="N958" s="7" t="str">
        <f t="shared" si="156"/>
        <v/>
      </c>
      <c r="O958" s="7" t="str">
        <f t="shared" si="157"/>
        <v/>
      </c>
      <c r="P958" s="7" t="str">
        <f t="shared" si="158"/>
        <v/>
      </c>
      <c r="Q958" s="7" t="str">
        <f t="shared" si="159"/>
        <v/>
      </c>
      <c r="R958" s="7" t="str">
        <f t="shared" si="160"/>
        <v/>
      </c>
      <c r="S958" s="7" t="str">
        <f t="shared" si="161"/>
        <v/>
      </c>
      <c r="T958" s="7" t="str">
        <f t="shared" si="162"/>
        <v/>
      </c>
      <c r="U958" s="7" t="str">
        <f t="shared" si="163"/>
        <v/>
      </c>
      <c r="V958" s="7" t="str">
        <f t="shared" si="164"/>
        <v/>
      </c>
      <c r="W958" s="60" t="str">
        <f>IF(ISNUMBER(V958),IF(ISNA(VLOOKUP(I958,'Distances Lookup Table'!D:E,2,FALSE)),V958*'General Settings'!$F$6,IF(VLOOKUP(I958,'Distances Lookup Table'!D:E,2,FALSE)="",V958*'General Settings'!$F$6,VLOOKUP(I958,'Distances Lookup Table'!D:E,2,FALSE))),"")</f>
        <v/>
      </c>
      <c r="X958" s="18" t="str">
        <f>IF(D958&lt;&gt;"",'Workers Settings'!H958,"")</f>
        <v/>
      </c>
      <c r="Y958" s="18" t="str">
        <f>IF(D958&lt;&gt;"",'Workers Settings'!I958,"")</f>
        <v/>
      </c>
      <c r="Z958" s="29" t="str">
        <f>IF('Workers Settings'!L958&lt;&gt;"",'Workers Settings'!L958,'Workers Settings'!K958)</f>
        <v/>
      </c>
      <c r="AA958" s="29" t="str">
        <f>IF(D958&lt;&gt;"",IF('Workers Settings'!L958&lt;&gt;"",'Workers Settings'!L958,'Workers Settings'!K958),"")</f>
        <v/>
      </c>
    </row>
    <row r="959" spans="1:27" x14ac:dyDescent="0.25">
      <c r="A959" s="7">
        <f t="shared" si="155"/>
        <v>955</v>
      </c>
      <c r="B959" s="7" t="str">
        <f>IF('Workers Settings'!B959&lt;&gt;"",'Workers Settings'!B959,"")</f>
        <v/>
      </c>
      <c r="C959" s="7" t="str">
        <f>IF('Workers Settings'!C959&lt;&gt;"",'Workers Settings'!C959,"")</f>
        <v/>
      </c>
      <c r="D959" s="17"/>
      <c r="E959" s="17"/>
      <c r="F959" s="17"/>
      <c r="G959" s="7" t="str">
        <f>IF(D959&lt;&gt;"",IF('Workers Settings'!D959="","",'Workers Settings'!D959),"")</f>
        <v/>
      </c>
      <c r="H959" s="7" t="str">
        <f>IF(D959&lt;&gt;"",'Workers Settings'!E959,"")</f>
        <v/>
      </c>
      <c r="I959" s="7" t="str">
        <f t="shared" si="154"/>
        <v/>
      </c>
      <c r="J959" s="7" t="str">
        <f>IF('Workers Settings'!F959&lt;&gt;"",'Workers Settings'!F959,"")</f>
        <v/>
      </c>
      <c r="K959" s="7" t="str">
        <f>IF('Workers Settings'!G959&lt;&gt;"",'Workers Settings'!G959,"")</f>
        <v/>
      </c>
      <c r="L959" s="7" t="str">
        <f>IF(D959="","",IF(VLOOKUP(D959,'Demand Locations'!B:D,2,FALSE)="","",VLOOKUP(D959,'Demand Locations'!B:D,2,FALSE)))</f>
        <v/>
      </c>
      <c r="M959" s="7" t="str">
        <f>IF(D959="","",IF(VLOOKUP(D959,'Demand Locations'!B:D,3,FALSE)="","",VLOOKUP(D959,'Demand Locations'!B:D,3,FALSE)))</f>
        <v/>
      </c>
      <c r="N959" s="7" t="str">
        <f t="shared" si="156"/>
        <v/>
      </c>
      <c r="O959" s="7" t="str">
        <f t="shared" si="157"/>
        <v/>
      </c>
      <c r="P959" s="7" t="str">
        <f t="shared" si="158"/>
        <v/>
      </c>
      <c r="Q959" s="7" t="str">
        <f t="shared" si="159"/>
        <v/>
      </c>
      <c r="R959" s="7" t="str">
        <f t="shared" si="160"/>
        <v/>
      </c>
      <c r="S959" s="7" t="str">
        <f t="shared" si="161"/>
        <v/>
      </c>
      <c r="T959" s="7" t="str">
        <f t="shared" si="162"/>
        <v/>
      </c>
      <c r="U959" s="7" t="str">
        <f t="shared" si="163"/>
        <v/>
      </c>
      <c r="V959" s="7" t="str">
        <f t="shared" si="164"/>
        <v/>
      </c>
      <c r="W959" s="60" t="str">
        <f>IF(ISNUMBER(V959),IF(ISNA(VLOOKUP(I959,'Distances Lookup Table'!D:E,2,FALSE)),V959*'General Settings'!$F$6,IF(VLOOKUP(I959,'Distances Lookup Table'!D:E,2,FALSE)="",V959*'General Settings'!$F$6,VLOOKUP(I959,'Distances Lookup Table'!D:E,2,FALSE))),"")</f>
        <v/>
      </c>
      <c r="X959" s="18" t="str">
        <f>IF(D959&lt;&gt;"",'Workers Settings'!H959,"")</f>
        <v/>
      </c>
      <c r="Y959" s="18" t="str">
        <f>IF(D959&lt;&gt;"",'Workers Settings'!I959,"")</f>
        <v/>
      </c>
      <c r="Z959" s="29" t="str">
        <f>IF('Workers Settings'!L959&lt;&gt;"",'Workers Settings'!L959,'Workers Settings'!K959)</f>
        <v/>
      </c>
      <c r="AA959" s="29" t="str">
        <f>IF(D959&lt;&gt;"",IF('Workers Settings'!L959&lt;&gt;"",'Workers Settings'!L959,'Workers Settings'!K959),"")</f>
        <v/>
      </c>
    </row>
    <row r="960" spans="1:27" x14ac:dyDescent="0.25">
      <c r="A960" s="7">
        <f t="shared" si="155"/>
        <v>956</v>
      </c>
      <c r="B960" s="7" t="str">
        <f>IF('Workers Settings'!B960&lt;&gt;"",'Workers Settings'!B960,"")</f>
        <v/>
      </c>
      <c r="C960" s="7" t="str">
        <f>IF('Workers Settings'!C960&lt;&gt;"",'Workers Settings'!C960,"")</f>
        <v/>
      </c>
      <c r="D960" s="17"/>
      <c r="E960" s="17"/>
      <c r="F960" s="17"/>
      <c r="G960" s="7" t="str">
        <f>IF(D960&lt;&gt;"",IF('Workers Settings'!D960="","",'Workers Settings'!D960),"")</f>
        <v/>
      </c>
      <c r="H960" s="7" t="str">
        <f>IF(D960&lt;&gt;"",'Workers Settings'!E960,"")</f>
        <v/>
      </c>
      <c r="I960" s="7" t="str">
        <f t="shared" si="154"/>
        <v/>
      </c>
      <c r="J960" s="7" t="str">
        <f>IF('Workers Settings'!F960&lt;&gt;"",'Workers Settings'!F960,"")</f>
        <v/>
      </c>
      <c r="K960" s="7" t="str">
        <f>IF('Workers Settings'!G960&lt;&gt;"",'Workers Settings'!G960,"")</f>
        <v/>
      </c>
      <c r="L960" s="7" t="str">
        <f>IF(D960="","",IF(VLOOKUP(D960,'Demand Locations'!B:D,2,FALSE)="","",VLOOKUP(D960,'Demand Locations'!B:D,2,FALSE)))</f>
        <v/>
      </c>
      <c r="M960" s="7" t="str">
        <f>IF(D960="","",IF(VLOOKUP(D960,'Demand Locations'!B:D,3,FALSE)="","",VLOOKUP(D960,'Demand Locations'!B:D,3,FALSE)))</f>
        <v/>
      </c>
      <c r="N960" s="7" t="str">
        <f t="shared" si="156"/>
        <v/>
      </c>
      <c r="O960" s="7" t="str">
        <f t="shared" si="157"/>
        <v/>
      </c>
      <c r="P960" s="7" t="str">
        <f t="shared" si="158"/>
        <v/>
      </c>
      <c r="Q960" s="7" t="str">
        <f t="shared" si="159"/>
        <v/>
      </c>
      <c r="R960" s="7" t="str">
        <f t="shared" si="160"/>
        <v/>
      </c>
      <c r="S960" s="7" t="str">
        <f t="shared" si="161"/>
        <v/>
      </c>
      <c r="T960" s="7" t="str">
        <f t="shared" si="162"/>
        <v/>
      </c>
      <c r="U960" s="7" t="str">
        <f t="shared" si="163"/>
        <v/>
      </c>
      <c r="V960" s="7" t="str">
        <f t="shared" si="164"/>
        <v/>
      </c>
      <c r="W960" s="60" t="str">
        <f>IF(ISNUMBER(V960),IF(ISNA(VLOOKUP(I960,'Distances Lookup Table'!D:E,2,FALSE)),V960*'General Settings'!$F$6,IF(VLOOKUP(I960,'Distances Lookup Table'!D:E,2,FALSE)="",V960*'General Settings'!$F$6,VLOOKUP(I960,'Distances Lookup Table'!D:E,2,FALSE))),"")</f>
        <v/>
      </c>
      <c r="X960" s="18" t="str">
        <f>IF(D960&lt;&gt;"",'Workers Settings'!H960,"")</f>
        <v/>
      </c>
      <c r="Y960" s="18" t="str">
        <f>IF(D960&lt;&gt;"",'Workers Settings'!I960,"")</f>
        <v/>
      </c>
      <c r="Z960" s="29" t="str">
        <f>IF('Workers Settings'!L960&lt;&gt;"",'Workers Settings'!L960,'Workers Settings'!K960)</f>
        <v/>
      </c>
      <c r="AA960" s="29" t="str">
        <f>IF(D960&lt;&gt;"",IF('Workers Settings'!L960&lt;&gt;"",'Workers Settings'!L960,'Workers Settings'!K960),"")</f>
        <v/>
      </c>
    </row>
    <row r="961" spans="1:27" x14ac:dyDescent="0.25">
      <c r="A961" s="7">
        <f t="shared" si="155"/>
        <v>957</v>
      </c>
      <c r="B961" s="7" t="str">
        <f>IF('Workers Settings'!B961&lt;&gt;"",'Workers Settings'!B961,"")</f>
        <v/>
      </c>
      <c r="C961" s="7" t="str">
        <f>IF('Workers Settings'!C961&lt;&gt;"",'Workers Settings'!C961,"")</f>
        <v/>
      </c>
      <c r="D961" s="17"/>
      <c r="E961" s="17"/>
      <c r="F961" s="17"/>
      <c r="G961" s="7" t="str">
        <f>IF(D961&lt;&gt;"",IF('Workers Settings'!D961="","",'Workers Settings'!D961),"")</f>
        <v/>
      </c>
      <c r="H961" s="7" t="str">
        <f>IF(D961&lt;&gt;"",'Workers Settings'!E961,"")</f>
        <v/>
      </c>
      <c r="I961" s="7" t="str">
        <f t="shared" si="154"/>
        <v/>
      </c>
      <c r="J961" s="7" t="str">
        <f>IF('Workers Settings'!F961&lt;&gt;"",'Workers Settings'!F961,"")</f>
        <v/>
      </c>
      <c r="K961" s="7" t="str">
        <f>IF('Workers Settings'!G961&lt;&gt;"",'Workers Settings'!G961,"")</f>
        <v/>
      </c>
      <c r="L961" s="7" t="str">
        <f>IF(D961="","",IF(VLOOKUP(D961,'Demand Locations'!B:D,2,FALSE)="","",VLOOKUP(D961,'Demand Locations'!B:D,2,FALSE)))</f>
        <v/>
      </c>
      <c r="M961" s="7" t="str">
        <f>IF(D961="","",IF(VLOOKUP(D961,'Demand Locations'!B:D,3,FALSE)="","",VLOOKUP(D961,'Demand Locations'!B:D,3,FALSE)))</f>
        <v/>
      </c>
      <c r="N961" s="7" t="str">
        <f t="shared" si="156"/>
        <v/>
      </c>
      <c r="O961" s="7" t="str">
        <f t="shared" si="157"/>
        <v/>
      </c>
      <c r="P961" s="7" t="str">
        <f t="shared" si="158"/>
        <v/>
      </c>
      <c r="Q961" s="7" t="str">
        <f t="shared" si="159"/>
        <v/>
      </c>
      <c r="R961" s="7" t="str">
        <f t="shared" si="160"/>
        <v/>
      </c>
      <c r="S961" s="7" t="str">
        <f t="shared" si="161"/>
        <v/>
      </c>
      <c r="T961" s="7" t="str">
        <f t="shared" si="162"/>
        <v/>
      </c>
      <c r="U961" s="7" t="str">
        <f t="shared" si="163"/>
        <v/>
      </c>
      <c r="V961" s="7" t="str">
        <f t="shared" si="164"/>
        <v/>
      </c>
      <c r="W961" s="60" t="str">
        <f>IF(ISNUMBER(V961),IF(ISNA(VLOOKUP(I961,'Distances Lookup Table'!D:E,2,FALSE)),V961*'General Settings'!$F$6,IF(VLOOKUP(I961,'Distances Lookup Table'!D:E,2,FALSE)="",V961*'General Settings'!$F$6,VLOOKUP(I961,'Distances Lookup Table'!D:E,2,FALSE))),"")</f>
        <v/>
      </c>
      <c r="X961" s="18" t="str">
        <f>IF(D961&lt;&gt;"",'Workers Settings'!H961,"")</f>
        <v/>
      </c>
      <c r="Y961" s="18" t="str">
        <f>IF(D961&lt;&gt;"",'Workers Settings'!I961,"")</f>
        <v/>
      </c>
      <c r="Z961" s="29" t="str">
        <f>IF('Workers Settings'!L961&lt;&gt;"",'Workers Settings'!L961,'Workers Settings'!K961)</f>
        <v/>
      </c>
      <c r="AA961" s="29" t="str">
        <f>IF(D961&lt;&gt;"",IF('Workers Settings'!L961&lt;&gt;"",'Workers Settings'!L961,'Workers Settings'!K961),"")</f>
        <v/>
      </c>
    </row>
    <row r="962" spans="1:27" x14ac:dyDescent="0.25">
      <c r="A962" s="7">
        <f t="shared" si="155"/>
        <v>958</v>
      </c>
      <c r="B962" s="7" t="str">
        <f>IF('Workers Settings'!B962&lt;&gt;"",'Workers Settings'!B962,"")</f>
        <v/>
      </c>
      <c r="C962" s="7" t="str">
        <f>IF('Workers Settings'!C962&lt;&gt;"",'Workers Settings'!C962,"")</f>
        <v/>
      </c>
      <c r="D962" s="17"/>
      <c r="E962" s="17"/>
      <c r="F962" s="17"/>
      <c r="G962" s="7" t="str">
        <f>IF(D962&lt;&gt;"",IF('Workers Settings'!D962="","",'Workers Settings'!D962),"")</f>
        <v/>
      </c>
      <c r="H962" s="7" t="str">
        <f>IF(D962&lt;&gt;"",'Workers Settings'!E962,"")</f>
        <v/>
      </c>
      <c r="I962" s="7" t="str">
        <f t="shared" si="154"/>
        <v/>
      </c>
      <c r="J962" s="7" t="str">
        <f>IF('Workers Settings'!F962&lt;&gt;"",'Workers Settings'!F962,"")</f>
        <v/>
      </c>
      <c r="K962" s="7" t="str">
        <f>IF('Workers Settings'!G962&lt;&gt;"",'Workers Settings'!G962,"")</f>
        <v/>
      </c>
      <c r="L962" s="7" t="str">
        <f>IF(D962="","",IF(VLOOKUP(D962,'Demand Locations'!B:D,2,FALSE)="","",VLOOKUP(D962,'Demand Locations'!B:D,2,FALSE)))</f>
        <v/>
      </c>
      <c r="M962" s="7" t="str">
        <f>IF(D962="","",IF(VLOOKUP(D962,'Demand Locations'!B:D,3,FALSE)="","",VLOOKUP(D962,'Demand Locations'!B:D,3,FALSE)))</f>
        <v/>
      </c>
      <c r="N962" s="7" t="str">
        <f t="shared" si="156"/>
        <v/>
      </c>
      <c r="O962" s="7" t="str">
        <f t="shared" si="157"/>
        <v/>
      </c>
      <c r="P962" s="7" t="str">
        <f t="shared" si="158"/>
        <v/>
      </c>
      <c r="Q962" s="7" t="str">
        <f t="shared" si="159"/>
        <v/>
      </c>
      <c r="R962" s="7" t="str">
        <f t="shared" si="160"/>
        <v/>
      </c>
      <c r="S962" s="7" t="str">
        <f t="shared" si="161"/>
        <v/>
      </c>
      <c r="T962" s="7" t="str">
        <f t="shared" si="162"/>
        <v/>
      </c>
      <c r="U962" s="7" t="str">
        <f t="shared" si="163"/>
        <v/>
      </c>
      <c r="V962" s="7" t="str">
        <f t="shared" si="164"/>
        <v/>
      </c>
      <c r="W962" s="60" t="str">
        <f>IF(ISNUMBER(V962),IF(ISNA(VLOOKUP(I962,'Distances Lookup Table'!D:E,2,FALSE)),V962*'General Settings'!$F$6,IF(VLOOKUP(I962,'Distances Lookup Table'!D:E,2,FALSE)="",V962*'General Settings'!$F$6,VLOOKUP(I962,'Distances Lookup Table'!D:E,2,FALSE))),"")</f>
        <v/>
      </c>
      <c r="X962" s="18" t="str">
        <f>IF(D962&lt;&gt;"",'Workers Settings'!H962,"")</f>
        <v/>
      </c>
      <c r="Y962" s="18" t="str">
        <f>IF(D962&lt;&gt;"",'Workers Settings'!I962,"")</f>
        <v/>
      </c>
      <c r="Z962" s="29" t="str">
        <f>IF('Workers Settings'!L962&lt;&gt;"",'Workers Settings'!L962,'Workers Settings'!K962)</f>
        <v/>
      </c>
      <c r="AA962" s="29" t="str">
        <f>IF(D962&lt;&gt;"",IF('Workers Settings'!L962&lt;&gt;"",'Workers Settings'!L962,'Workers Settings'!K962),"")</f>
        <v/>
      </c>
    </row>
    <row r="963" spans="1:27" x14ac:dyDescent="0.25">
      <c r="A963" s="7">
        <f t="shared" si="155"/>
        <v>959</v>
      </c>
      <c r="B963" s="7" t="str">
        <f>IF('Workers Settings'!B963&lt;&gt;"",'Workers Settings'!B963,"")</f>
        <v/>
      </c>
      <c r="C963" s="7" t="str">
        <f>IF('Workers Settings'!C963&lt;&gt;"",'Workers Settings'!C963,"")</f>
        <v/>
      </c>
      <c r="D963" s="17"/>
      <c r="E963" s="17"/>
      <c r="F963" s="17"/>
      <c r="G963" s="7" t="str">
        <f>IF(D963&lt;&gt;"",IF('Workers Settings'!D963="","",'Workers Settings'!D963),"")</f>
        <v/>
      </c>
      <c r="H963" s="7" t="str">
        <f>IF(D963&lt;&gt;"",'Workers Settings'!E963,"")</f>
        <v/>
      </c>
      <c r="I963" s="7" t="str">
        <f t="shared" si="154"/>
        <v/>
      </c>
      <c r="J963" s="7" t="str">
        <f>IF('Workers Settings'!F963&lt;&gt;"",'Workers Settings'!F963,"")</f>
        <v/>
      </c>
      <c r="K963" s="7" t="str">
        <f>IF('Workers Settings'!G963&lt;&gt;"",'Workers Settings'!G963,"")</f>
        <v/>
      </c>
      <c r="L963" s="7" t="str">
        <f>IF(D963="","",IF(VLOOKUP(D963,'Demand Locations'!B:D,2,FALSE)="","",VLOOKUP(D963,'Demand Locations'!B:D,2,FALSE)))</f>
        <v/>
      </c>
      <c r="M963" s="7" t="str">
        <f>IF(D963="","",IF(VLOOKUP(D963,'Demand Locations'!B:D,3,FALSE)="","",VLOOKUP(D963,'Demand Locations'!B:D,3,FALSE)))</f>
        <v/>
      </c>
      <c r="N963" s="7" t="str">
        <f t="shared" si="156"/>
        <v/>
      </c>
      <c r="O963" s="7" t="str">
        <f t="shared" si="157"/>
        <v/>
      </c>
      <c r="P963" s="7" t="str">
        <f t="shared" si="158"/>
        <v/>
      </c>
      <c r="Q963" s="7" t="str">
        <f t="shared" si="159"/>
        <v/>
      </c>
      <c r="R963" s="7" t="str">
        <f t="shared" si="160"/>
        <v/>
      </c>
      <c r="S963" s="7" t="str">
        <f t="shared" si="161"/>
        <v/>
      </c>
      <c r="T963" s="7" t="str">
        <f t="shared" si="162"/>
        <v/>
      </c>
      <c r="U963" s="7" t="str">
        <f t="shared" si="163"/>
        <v/>
      </c>
      <c r="V963" s="7" t="str">
        <f t="shared" si="164"/>
        <v/>
      </c>
      <c r="W963" s="60" t="str">
        <f>IF(ISNUMBER(V963),IF(ISNA(VLOOKUP(I963,'Distances Lookup Table'!D:E,2,FALSE)),V963*'General Settings'!$F$6,IF(VLOOKUP(I963,'Distances Lookup Table'!D:E,2,FALSE)="",V963*'General Settings'!$F$6,VLOOKUP(I963,'Distances Lookup Table'!D:E,2,FALSE))),"")</f>
        <v/>
      </c>
      <c r="X963" s="18" t="str">
        <f>IF(D963&lt;&gt;"",'Workers Settings'!H963,"")</f>
        <v/>
      </c>
      <c r="Y963" s="18" t="str">
        <f>IF(D963&lt;&gt;"",'Workers Settings'!I963,"")</f>
        <v/>
      </c>
      <c r="Z963" s="29" t="str">
        <f>IF('Workers Settings'!L963&lt;&gt;"",'Workers Settings'!L963,'Workers Settings'!K963)</f>
        <v/>
      </c>
      <c r="AA963" s="29" t="str">
        <f>IF(D963&lt;&gt;"",IF('Workers Settings'!L963&lt;&gt;"",'Workers Settings'!L963,'Workers Settings'!K963),"")</f>
        <v/>
      </c>
    </row>
    <row r="964" spans="1:27" x14ac:dyDescent="0.25">
      <c r="A964" s="7">
        <f t="shared" si="155"/>
        <v>960</v>
      </c>
      <c r="B964" s="7" t="str">
        <f>IF('Workers Settings'!B964&lt;&gt;"",'Workers Settings'!B964,"")</f>
        <v/>
      </c>
      <c r="C964" s="7" t="str">
        <f>IF('Workers Settings'!C964&lt;&gt;"",'Workers Settings'!C964,"")</f>
        <v/>
      </c>
      <c r="D964" s="17"/>
      <c r="E964" s="17"/>
      <c r="F964" s="17"/>
      <c r="G964" s="7" t="str">
        <f>IF(D964&lt;&gt;"",IF('Workers Settings'!D964="","",'Workers Settings'!D964),"")</f>
        <v/>
      </c>
      <c r="H964" s="7" t="str">
        <f>IF(D964&lt;&gt;"",'Workers Settings'!E964,"")</f>
        <v/>
      </c>
      <c r="I964" s="7" t="str">
        <f t="shared" si="154"/>
        <v/>
      </c>
      <c r="J964" s="7" t="str">
        <f>IF('Workers Settings'!F964&lt;&gt;"",'Workers Settings'!F964,"")</f>
        <v/>
      </c>
      <c r="K964" s="7" t="str">
        <f>IF('Workers Settings'!G964&lt;&gt;"",'Workers Settings'!G964,"")</f>
        <v/>
      </c>
      <c r="L964" s="7" t="str">
        <f>IF(D964="","",IF(VLOOKUP(D964,'Demand Locations'!B:D,2,FALSE)="","",VLOOKUP(D964,'Demand Locations'!B:D,2,FALSE)))</f>
        <v/>
      </c>
      <c r="M964" s="7" t="str">
        <f>IF(D964="","",IF(VLOOKUP(D964,'Demand Locations'!B:D,3,FALSE)="","",VLOOKUP(D964,'Demand Locations'!B:D,3,FALSE)))</f>
        <v/>
      </c>
      <c r="N964" s="7" t="str">
        <f t="shared" si="156"/>
        <v/>
      </c>
      <c r="O964" s="7" t="str">
        <f t="shared" si="157"/>
        <v/>
      </c>
      <c r="P964" s="7" t="str">
        <f t="shared" si="158"/>
        <v/>
      </c>
      <c r="Q964" s="7" t="str">
        <f t="shared" si="159"/>
        <v/>
      </c>
      <c r="R964" s="7" t="str">
        <f t="shared" si="160"/>
        <v/>
      </c>
      <c r="S964" s="7" t="str">
        <f t="shared" si="161"/>
        <v/>
      </c>
      <c r="T964" s="7" t="str">
        <f t="shared" si="162"/>
        <v/>
      </c>
      <c r="U964" s="7" t="str">
        <f t="shared" si="163"/>
        <v/>
      </c>
      <c r="V964" s="7" t="str">
        <f t="shared" si="164"/>
        <v/>
      </c>
      <c r="W964" s="60" t="str">
        <f>IF(ISNUMBER(V964),IF(ISNA(VLOOKUP(I964,'Distances Lookup Table'!D:E,2,FALSE)),V964*'General Settings'!$F$6,IF(VLOOKUP(I964,'Distances Lookup Table'!D:E,2,FALSE)="",V964*'General Settings'!$F$6,VLOOKUP(I964,'Distances Lookup Table'!D:E,2,FALSE))),"")</f>
        <v/>
      </c>
      <c r="X964" s="18" t="str">
        <f>IF(D964&lt;&gt;"",'Workers Settings'!H964,"")</f>
        <v/>
      </c>
      <c r="Y964" s="18" t="str">
        <f>IF(D964&lt;&gt;"",'Workers Settings'!I964,"")</f>
        <v/>
      </c>
      <c r="Z964" s="29" t="str">
        <f>IF('Workers Settings'!L964&lt;&gt;"",'Workers Settings'!L964,'Workers Settings'!K964)</f>
        <v/>
      </c>
      <c r="AA964" s="29" t="str">
        <f>IF(D964&lt;&gt;"",IF('Workers Settings'!L964&lt;&gt;"",'Workers Settings'!L964,'Workers Settings'!K964),"")</f>
        <v/>
      </c>
    </row>
    <row r="965" spans="1:27" x14ac:dyDescent="0.25">
      <c r="A965" s="7">
        <f t="shared" si="155"/>
        <v>961</v>
      </c>
      <c r="B965" s="7" t="str">
        <f>IF('Workers Settings'!B965&lt;&gt;"",'Workers Settings'!B965,"")</f>
        <v/>
      </c>
      <c r="C965" s="7" t="str">
        <f>IF('Workers Settings'!C965&lt;&gt;"",'Workers Settings'!C965,"")</f>
        <v/>
      </c>
      <c r="D965" s="17"/>
      <c r="E965" s="17"/>
      <c r="F965" s="17"/>
      <c r="G965" s="7" t="str">
        <f>IF(D965&lt;&gt;"",IF('Workers Settings'!D965="","",'Workers Settings'!D965),"")</f>
        <v/>
      </c>
      <c r="H965" s="7" t="str">
        <f>IF(D965&lt;&gt;"",'Workers Settings'!E965,"")</f>
        <v/>
      </c>
      <c r="I965" s="7" t="str">
        <f t="shared" ref="I965:I1028" si="165">IF(AND(D965&lt;&gt;"",H965&lt;&gt;""),H965&amp;"-"&amp;D965,"")</f>
        <v/>
      </c>
      <c r="J965" s="7" t="str">
        <f>IF('Workers Settings'!F965&lt;&gt;"",'Workers Settings'!F965,"")</f>
        <v/>
      </c>
      <c r="K965" s="7" t="str">
        <f>IF('Workers Settings'!G965&lt;&gt;"",'Workers Settings'!G965,"")</f>
        <v/>
      </c>
      <c r="L965" s="7" t="str">
        <f>IF(D965="","",IF(VLOOKUP(D965,'Demand Locations'!B:D,2,FALSE)="","",VLOOKUP(D965,'Demand Locations'!B:D,2,FALSE)))</f>
        <v/>
      </c>
      <c r="M965" s="7" t="str">
        <f>IF(D965="","",IF(VLOOKUP(D965,'Demand Locations'!B:D,3,FALSE)="","",VLOOKUP(D965,'Demand Locations'!B:D,3,FALSE)))</f>
        <v/>
      </c>
      <c r="N965" s="7" t="str">
        <f t="shared" si="156"/>
        <v/>
      </c>
      <c r="O965" s="7" t="str">
        <f t="shared" si="157"/>
        <v/>
      </c>
      <c r="P965" s="7" t="str">
        <f t="shared" si="158"/>
        <v/>
      </c>
      <c r="Q965" s="7" t="str">
        <f t="shared" si="159"/>
        <v/>
      </c>
      <c r="R965" s="7" t="str">
        <f t="shared" si="160"/>
        <v/>
      </c>
      <c r="S965" s="7" t="str">
        <f t="shared" si="161"/>
        <v/>
      </c>
      <c r="T965" s="7" t="str">
        <f t="shared" si="162"/>
        <v/>
      </c>
      <c r="U965" s="7" t="str">
        <f t="shared" si="163"/>
        <v/>
      </c>
      <c r="V965" s="7" t="str">
        <f t="shared" si="164"/>
        <v/>
      </c>
      <c r="W965" s="60" t="str">
        <f>IF(ISNUMBER(V965),IF(ISNA(VLOOKUP(I965,'Distances Lookup Table'!D:E,2,FALSE)),V965*'General Settings'!$F$6,IF(VLOOKUP(I965,'Distances Lookup Table'!D:E,2,FALSE)="",V965*'General Settings'!$F$6,VLOOKUP(I965,'Distances Lookup Table'!D:E,2,FALSE))),"")</f>
        <v/>
      </c>
      <c r="X965" s="18" t="str">
        <f>IF(D965&lt;&gt;"",'Workers Settings'!H965,"")</f>
        <v/>
      </c>
      <c r="Y965" s="18" t="str">
        <f>IF(D965&lt;&gt;"",'Workers Settings'!I965,"")</f>
        <v/>
      </c>
      <c r="Z965" s="29" t="str">
        <f>IF('Workers Settings'!L965&lt;&gt;"",'Workers Settings'!L965,'Workers Settings'!K965)</f>
        <v/>
      </c>
      <c r="AA965" s="29" t="str">
        <f>IF(D965&lt;&gt;"",IF('Workers Settings'!L965&lt;&gt;"",'Workers Settings'!L965,'Workers Settings'!K965),"")</f>
        <v/>
      </c>
    </row>
    <row r="966" spans="1:27" x14ac:dyDescent="0.25">
      <c r="A966" s="7">
        <f t="shared" ref="A966:A1029" si="166">A965+1</f>
        <v>962</v>
      </c>
      <c r="B966" s="7" t="str">
        <f>IF('Workers Settings'!B966&lt;&gt;"",'Workers Settings'!B966,"")</f>
        <v/>
      </c>
      <c r="C966" s="7" t="str">
        <f>IF('Workers Settings'!C966&lt;&gt;"",'Workers Settings'!C966,"")</f>
        <v/>
      </c>
      <c r="D966" s="17"/>
      <c r="E966" s="17"/>
      <c r="F966" s="17"/>
      <c r="G966" s="7" t="str">
        <f>IF(D966&lt;&gt;"",IF('Workers Settings'!D966="","",'Workers Settings'!D966),"")</f>
        <v/>
      </c>
      <c r="H966" s="7" t="str">
        <f>IF(D966&lt;&gt;"",'Workers Settings'!E966,"")</f>
        <v/>
      </c>
      <c r="I966" s="7" t="str">
        <f t="shared" si="165"/>
        <v/>
      </c>
      <c r="J966" s="7" t="str">
        <f>IF('Workers Settings'!F966&lt;&gt;"",'Workers Settings'!F966,"")</f>
        <v/>
      </c>
      <c r="K966" s="7" t="str">
        <f>IF('Workers Settings'!G966&lt;&gt;"",'Workers Settings'!G966,"")</f>
        <v/>
      </c>
      <c r="L966" s="7" t="str">
        <f>IF(D966="","",IF(VLOOKUP(D966,'Demand Locations'!B:D,2,FALSE)="","",VLOOKUP(D966,'Demand Locations'!B:D,2,FALSE)))</f>
        <v/>
      </c>
      <c r="M966" s="7" t="str">
        <f>IF(D966="","",IF(VLOOKUP(D966,'Demand Locations'!B:D,3,FALSE)="","",VLOOKUP(D966,'Demand Locations'!B:D,3,FALSE)))</f>
        <v/>
      </c>
      <c r="N966" s="7" t="str">
        <f t="shared" ref="N966:N1029" si="167">IF(ISNUMBER(J966),J966*PI()/180,"")</f>
        <v/>
      </c>
      <c r="O966" s="7" t="str">
        <f t="shared" ref="O966:O1029" si="168">IF(ISNUMBER(L966),L966*PI()/180,"")</f>
        <v/>
      </c>
      <c r="P966" s="7" t="str">
        <f t="shared" ref="P966:P1029" si="169">IF(AND(ISNUMBER(J966),ISNUMBER(L966)),(L966-J966)*PI()/180,"")</f>
        <v/>
      </c>
      <c r="Q966" s="7" t="str">
        <f t="shared" ref="Q966:Q1029" si="170">IF(ISNUMBER(K966),K966*PI()/180,"")</f>
        <v/>
      </c>
      <c r="R966" s="7" t="str">
        <f t="shared" ref="R966:R1029" si="171">IF(ISNUMBER(M966),M966*PI()/180,"")</f>
        <v/>
      </c>
      <c r="S966" s="7" t="str">
        <f t="shared" ref="S966:S1029" si="172">IF(AND(ISNUMBER(M966),ISNUMBER(K966)),(M966-K966)*PI()/180,"")</f>
        <v/>
      </c>
      <c r="T966" s="7" t="str">
        <f t="shared" ref="T966:T1029" si="173">IF(AND(ISNUMBER(P966),ISNUMBER(N966),ISNUMBER(O966),ISNUMBER(S966)),(SIN(P966/2))^2+COS(N966)*COS(O966)*(SIN(S966/2))^2,"")</f>
        <v/>
      </c>
      <c r="U966" s="7" t="str">
        <f t="shared" ref="U966:U1029" si="174">IF(ISNUMBER(T966),2*ATAN2(SQRT(1-T966),SQRT(T966)),"")</f>
        <v/>
      </c>
      <c r="V966" s="7" t="str">
        <f t="shared" ref="V966:V1029" si="175">IF(ISNUMBER(U966),6373*U966,"")</f>
        <v/>
      </c>
      <c r="W966" s="60" t="str">
        <f>IF(ISNUMBER(V966),IF(ISNA(VLOOKUP(I966,'Distances Lookup Table'!D:E,2,FALSE)),V966*'General Settings'!$F$6,IF(VLOOKUP(I966,'Distances Lookup Table'!D:E,2,FALSE)="",V966*'General Settings'!$F$6,VLOOKUP(I966,'Distances Lookup Table'!D:E,2,FALSE))),"")</f>
        <v/>
      </c>
      <c r="X966" s="18" t="str">
        <f>IF(D966&lt;&gt;"",'Workers Settings'!H966,"")</f>
        <v/>
      </c>
      <c r="Y966" s="18" t="str">
        <f>IF(D966&lt;&gt;"",'Workers Settings'!I966,"")</f>
        <v/>
      </c>
      <c r="Z966" s="29" t="str">
        <f>IF('Workers Settings'!L966&lt;&gt;"",'Workers Settings'!L966,'Workers Settings'!K966)</f>
        <v/>
      </c>
      <c r="AA966" s="29" t="str">
        <f>IF(D966&lt;&gt;"",IF('Workers Settings'!L966&lt;&gt;"",'Workers Settings'!L966,'Workers Settings'!K966),"")</f>
        <v/>
      </c>
    </row>
    <row r="967" spans="1:27" x14ac:dyDescent="0.25">
      <c r="A967" s="7">
        <f t="shared" si="166"/>
        <v>963</v>
      </c>
      <c r="B967" s="7" t="str">
        <f>IF('Workers Settings'!B967&lt;&gt;"",'Workers Settings'!B967,"")</f>
        <v/>
      </c>
      <c r="C967" s="7" t="str">
        <f>IF('Workers Settings'!C967&lt;&gt;"",'Workers Settings'!C967,"")</f>
        <v/>
      </c>
      <c r="D967" s="17"/>
      <c r="E967" s="17"/>
      <c r="F967" s="17"/>
      <c r="G967" s="7" t="str">
        <f>IF(D967&lt;&gt;"",IF('Workers Settings'!D967="","",'Workers Settings'!D967),"")</f>
        <v/>
      </c>
      <c r="H967" s="7" t="str">
        <f>IF(D967&lt;&gt;"",'Workers Settings'!E967,"")</f>
        <v/>
      </c>
      <c r="I967" s="7" t="str">
        <f t="shared" si="165"/>
        <v/>
      </c>
      <c r="J967" s="7" t="str">
        <f>IF('Workers Settings'!F967&lt;&gt;"",'Workers Settings'!F967,"")</f>
        <v/>
      </c>
      <c r="K967" s="7" t="str">
        <f>IF('Workers Settings'!G967&lt;&gt;"",'Workers Settings'!G967,"")</f>
        <v/>
      </c>
      <c r="L967" s="7" t="str">
        <f>IF(D967="","",IF(VLOOKUP(D967,'Demand Locations'!B:D,2,FALSE)="","",VLOOKUP(D967,'Demand Locations'!B:D,2,FALSE)))</f>
        <v/>
      </c>
      <c r="M967" s="7" t="str">
        <f>IF(D967="","",IF(VLOOKUP(D967,'Demand Locations'!B:D,3,FALSE)="","",VLOOKUP(D967,'Demand Locations'!B:D,3,FALSE)))</f>
        <v/>
      </c>
      <c r="N967" s="7" t="str">
        <f t="shared" si="167"/>
        <v/>
      </c>
      <c r="O967" s="7" t="str">
        <f t="shared" si="168"/>
        <v/>
      </c>
      <c r="P967" s="7" t="str">
        <f t="shared" si="169"/>
        <v/>
      </c>
      <c r="Q967" s="7" t="str">
        <f t="shared" si="170"/>
        <v/>
      </c>
      <c r="R967" s="7" t="str">
        <f t="shared" si="171"/>
        <v/>
      </c>
      <c r="S967" s="7" t="str">
        <f t="shared" si="172"/>
        <v/>
      </c>
      <c r="T967" s="7" t="str">
        <f t="shared" si="173"/>
        <v/>
      </c>
      <c r="U967" s="7" t="str">
        <f t="shared" si="174"/>
        <v/>
      </c>
      <c r="V967" s="7" t="str">
        <f t="shared" si="175"/>
        <v/>
      </c>
      <c r="W967" s="60" t="str">
        <f>IF(ISNUMBER(V967),IF(ISNA(VLOOKUP(I967,'Distances Lookup Table'!D:E,2,FALSE)),V967*'General Settings'!$F$6,IF(VLOOKUP(I967,'Distances Lookup Table'!D:E,2,FALSE)="",V967*'General Settings'!$F$6,VLOOKUP(I967,'Distances Lookup Table'!D:E,2,FALSE))),"")</f>
        <v/>
      </c>
      <c r="X967" s="18" t="str">
        <f>IF(D967&lt;&gt;"",'Workers Settings'!H967,"")</f>
        <v/>
      </c>
      <c r="Y967" s="18" t="str">
        <f>IF(D967&lt;&gt;"",'Workers Settings'!I967,"")</f>
        <v/>
      </c>
      <c r="Z967" s="29" t="str">
        <f>IF('Workers Settings'!L967&lt;&gt;"",'Workers Settings'!L967,'Workers Settings'!K967)</f>
        <v/>
      </c>
      <c r="AA967" s="29" t="str">
        <f>IF(D967&lt;&gt;"",IF('Workers Settings'!L967&lt;&gt;"",'Workers Settings'!L967,'Workers Settings'!K967),"")</f>
        <v/>
      </c>
    </row>
    <row r="968" spans="1:27" x14ac:dyDescent="0.25">
      <c r="A968" s="7">
        <f t="shared" si="166"/>
        <v>964</v>
      </c>
      <c r="B968" s="7" t="str">
        <f>IF('Workers Settings'!B968&lt;&gt;"",'Workers Settings'!B968,"")</f>
        <v/>
      </c>
      <c r="C968" s="7" t="str">
        <f>IF('Workers Settings'!C968&lt;&gt;"",'Workers Settings'!C968,"")</f>
        <v/>
      </c>
      <c r="D968" s="17"/>
      <c r="E968" s="17"/>
      <c r="F968" s="17"/>
      <c r="G968" s="7" t="str">
        <f>IF(D968&lt;&gt;"",IF('Workers Settings'!D968="","",'Workers Settings'!D968),"")</f>
        <v/>
      </c>
      <c r="H968" s="7" t="str">
        <f>IF(D968&lt;&gt;"",'Workers Settings'!E968,"")</f>
        <v/>
      </c>
      <c r="I968" s="7" t="str">
        <f t="shared" si="165"/>
        <v/>
      </c>
      <c r="J968" s="7" t="str">
        <f>IF('Workers Settings'!F968&lt;&gt;"",'Workers Settings'!F968,"")</f>
        <v/>
      </c>
      <c r="K968" s="7" t="str">
        <f>IF('Workers Settings'!G968&lt;&gt;"",'Workers Settings'!G968,"")</f>
        <v/>
      </c>
      <c r="L968" s="7" t="str">
        <f>IF(D968="","",IF(VLOOKUP(D968,'Demand Locations'!B:D,2,FALSE)="","",VLOOKUP(D968,'Demand Locations'!B:D,2,FALSE)))</f>
        <v/>
      </c>
      <c r="M968" s="7" t="str">
        <f>IF(D968="","",IF(VLOOKUP(D968,'Demand Locations'!B:D,3,FALSE)="","",VLOOKUP(D968,'Demand Locations'!B:D,3,FALSE)))</f>
        <v/>
      </c>
      <c r="N968" s="7" t="str">
        <f t="shared" si="167"/>
        <v/>
      </c>
      <c r="O968" s="7" t="str">
        <f t="shared" si="168"/>
        <v/>
      </c>
      <c r="P968" s="7" t="str">
        <f t="shared" si="169"/>
        <v/>
      </c>
      <c r="Q968" s="7" t="str">
        <f t="shared" si="170"/>
        <v/>
      </c>
      <c r="R968" s="7" t="str">
        <f t="shared" si="171"/>
        <v/>
      </c>
      <c r="S968" s="7" t="str">
        <f t="shared" si="172"/>
        <v/>
      </c>
      <c r="T968" s="7" t="str">
        <f t="shared" si="173"/>
        <v/>
      </c>
      <c r="U968" s="7" t="str">
        <f t="shared" si="174"/>
        <v/>
      </c>
      <c r="V968" s="7" t="str">
        <f t="shared" si="175"/>
        <v/>
      </c>
      <c r="W968" s="60" t="str">
        <f>IF(ISNUMBER(V968),IF(ISNA(VLOOKUP(I968,'Distances Lookup Table'!D:E,2,FALSE)),V968*'General Settings'!$F$6,IF(VLOOKUP(I968,'Distances Lookup Table'!D:E,2,FALSE)="",V968*'General Settings'!$F$6,VLOOKUP(I968,'Distances Lookup Table'!D:E,2,FALSE))),"")</f>
        <v/>
      </c>
      <c r="X968" s="18" t="str">
        <f>IF(D968&lt;&gt;"",'Workers Settings'!H968,"")</f>
        <v/>
      </c>
      <c r="Y968" s="18" t="str">
        <f>IF(D968&lt;&gt;"",'Workers Settings'!I968,"")</f>
        <v/>
      </c>
      <c r="Z968" s="29" t="str">
        <f>IF('Workers Settings'!L968&lt;&gt;"",'Workers Settings'!L968,'Workers Settings'!K968)</f>
        <v/>
      </c>
      <c r="AA968" s="29" t="str">
        <f>IF(D968&lt;&gt;"",IF('Workers Settings'!L968&lt;&gt;"",'Workers Settings'!L968,'Workers Settings'!K968),"")</f>
        <v/>
      </c>
    </row>
    <row r="969" spans="1:27" x14ac:dyDescent="0.25">
      <c r="A969" s="7">
        <f t="shared" si="166"/>
        <v>965</v>
      </c>
      <c r="B969" s="7" t="str">
        <f>IF('Workers Settings'!B969&lt;&gt;"",'Workers Settings'!B969,"")</f>
        <v/>
      </c>
      <c r="C969" s="7" t="str">
        <f>IF('Workers Settings'!C969&lt;&gt;"",'Workers Settings'!C969,"")</f>
        <v/>
      </c>
      <c r="D969" s="17"/>
      <c r="E969" s="17"/>
      <c r="F969" s="17"/>
      <c r="G969" s="7" t="str">
        <f>IF(D969&lt;&gt;"",IF('Workers Settings'!D969="","",'Workers Settings'!D969),"")</f>
        <v/>
      </c>
      <c r="H969" s="7" t="str">
        <f>IF(D969&lt;&gt;"",'Workers Settings'!E969,"")</f>
        <v/>
      </c>
      <c r="I969" s="7" t="str">
        <f t="shared" si="165"/>
        <v/>
      </c>
      <c r="J969" s="7" t="str">
        <f>IF('Workers Settings'!F969&lt;&gt;"",'Workers Settings'!F969,"")</f>
        <v/>
      </c>
      <c r="K969" s="7" t="str">
        <f>IF('Workers Settings'!G969&lt;&gt;"",'Workers Settings'!G969,"")</f>
        <v/>
      </c>
      <c r="L969" s="7" t="str">
        <f>IF(D969="","",IF(VLOOKUP(D969,'Demand Locations'!B:D,2,FALSE)="","",VLOOKUP(D969,'Demand Locations'!B:D,2,FALSE)))</f>
        <v/>
      </c>
      <c r="M969" s="7" t="str">
        <f>IF(D969="","",IF(VLOOKUP(D969,'Demand Locations'!B:D,3,FALSE)="","",VLOOKUP(D969,'Demand Locations'!B:D,3,FALSE)))</f>
        <v/>
      </c>
      <c r="N969" s="7" t="str">
        <f t="shared" si="167"/>
        <v/>
      </c>
      <c r="O969" s="7" t="str">
        <f t="shared" si="168"/>
        <v/>
      </c>
      <c r="P969" s="7" t="str">
        <f t="shared" si="169"/>
        <v/>
      </c>
      <c r="Q969" s="7" t="str">
        <f t="shared" si="170"/>
        <v/>
      </c>
      <c r="R969" s="7" t="str">
        <f t="shared" si="171"/>
        <v/>
      </c>
      <c r="S969" s="7" t="str">
        <f t="shared" si="172"/>
        <v/>
      </c>
      <c r="T969" s="7" t="str">
        <f t="shared" si="173"/>
        <v/>
      </c>
      <c r="U969" s="7" t="str">
        <f t="shared" si="174"/>
        <v/>
      </c>
      <c r="V969" s="7" t="str">
        <f t="shared" si="175"/>
        <v/>
      </c>
      <c r="W969" s="60" t="str">
        <f>IF(ISNUMBER(V969),IF(ISNA(VLOOKUP(I969,'Distances Lookup Table'!D:E,2,FALSE)),V969*'General Settings'!$F$6,IF(VLOOKUP(I969,'Distances Lookup Table'!D:E,2,FALSE)="",V969*'General Settings'!$F$6,VLOOKUP(I969,'Distances Lookup Table'!D:E,2,FALSE))),"")</f>
        <v/>
      </c>
      <c r="X969" s="18" t="str">
        <f>IF(D969&lt;&gt;"",'Workers Settings'!H969,"")</f>
        <v/>
      </c>
      <c r="Y969" s="18" t="str">
        <f>IF(D969&lt;&gt;"",'Workers Settings'!I969,"")</f>
        <v/>
      </c>
      <c r="Z969" s="29" t="str">
        <f>IF('Workers Settings'!L969&lt;&gt;"",'Workers Settings'!L969,'Workers Settings'!K969)</f>
        <v/>
      </c>
      <c r="AA969" s="29" t="str">
        <f>IF(D969&lt;&gt;"",IF('Workers Settings'!L969&lt;&gt;"",'Workers Settings'!L969,'Workers Settings'!K969),"")</f>
        <v/>
      </c>
    </row>
    <row r="970" spans="1:27" x14ac:dyDescent="0.25">
      <c r="A970" s="7">
        <f t="shared" si="166"/>
        <v>966</v>
      </c>
      <c r="B970" s="7" t="str">
        <f>IF('Workers Settings'!B970&lt;&gt;"",'Workers Settings'!B970,"")</f>
        <v/>
      </c>
      <c r="C970" s="7" t="str">
        <f>IF('Workers Settings'!C970&lt;&gt;"",'Workers Settings'!C970,"")</f>
        <v/>
      </c>
      <c r="D970" s="17"/>
      <c r="E970" s="17"/>
      <c r="F970" s="17"/>
      <c r="G970" s="7" t="str">
        <f>IF(D970&lt;&gt;"",IF('Workers Settings'!D970="","",'Workers Settings'!D970),"")</f>
        <v/>
      </c>
      <c r="H970" s="7" t="str">
        <f>IF(D970&lt;&gt;"",'Workers Settings'!E970,"")</f>
        <v/>
      </c>
      <c r="I970" s="7" t="str">
        <f t="shared" si="165"/>
        <v/>
      </c>
      <c r="J970" s="7" t="str">
        <f>IF('Workers Settings'!F970&lt;&gt;"",'Workers Settings'!F970,"")</f>
        <v/>
      </c>
      <c r="K970" s="7" t="str">
        <f>IF('Workers Settings'!G970&lt;&gt;"",'Workers Settings'!G970,"")</f>
        <v/>
      </c>
      <c r="L970" s="7" t="str">
        <f>IF(D970="","",IF(VLOOKUP(D970,'Demand Locations'!B:D,2,FALSE)="","",VLOOKUP(D970,'Demand Locations'!B:D,2,FALSE)))</f>
        <v/>
      </c>
      <c r="M970" s="7" t="str">
        <f>IF(D970="","",IF(VLOOKUP(D970,'Demand Locations'!B:D,3,FALSE)="","",VLOOKUP(D970,'Demand Locations'!B:D,3,FALSE)))</f>
        <v/>
      </c>
      <c r="N970" s="7" t="str">
        <f t="shared" si="167"/>
        <v/>
      </c>
      <c r="O970" s="7" t="str">
        <f t="shared" si="168"/>
        <v/>
      </c>
      <c r="P970" s="7" t="str">
        <f t="shared" si="169"/>
        <v/>
      </c>
      <c r="Q970" s="7" t="str">
        <f t="shared" si="170"/>
        <v/>
      </c>
      <c r="R970" s="7" t="str">
        <f t="shared" si="171"/>
        <v/>
      </c>
      <c r="S970" s="7" t="str">
        <f t="shared" si="172"/>
        <v/>
      </c>
      <c r="T970" s="7" t="str">
        <f t="shared" si="173"/>
        <v/>
      </c>
      <c r="U970" s="7" t="str">
        <f t="shared" si="174"/>
        <v/>
      </c>
      <c r="V970" s="7" t="str">
        <f t="shared" si="175"/>
        <v/>
      </c>
      <c r="W970" s="60" t="str">
        <f>IF(ISNUMBER(V970),IF(ISNA(VLOOKUP(I970,'Distances Lookup Table'!D:E,2,FALSE)),V970*'General Settings'!$F$6,IF(VLOOKUP(I970,'Distances Lookup Table'!D:E,2,FALSE)="",V970*'General Settings'!$F$6,VLOOKUP(I970,'Distances Lookup Table'!D:E,2,FALSE))),"")</f>
        <v/>
      </c>
      <c r="X970" s="18" t="str">
        <f>IF(D970&lt;&gt;"",'Workers Settings'!H970,"")</f>
        <v/>
      </c>
      <c r="Y970" s="18" t="str">
        <f>IF(D970&lt;&gt;"",'Workers Settings'!I970,"")</f>
        <v/>
      </c>
      <c r="Z970" s="29" t="str">
        <f>IF('Workers Settings'!L970&lt;&gt;"",'Workers Settings'!L970,'Workers Settings'!K970)</f>
        <v/>
      </c>
      <c r="AA970" s="29" t="str">
        <f>IF(D970&lt;&gt;"",IF('Workers Settings'!L970&lt;&gt;"",'Workers Settings'!L970,'Workers Settings'!K970),"")</f>
        <v/>
      </c>
    </row>
    <row r="971" spans="1:27" x14ac:dyDescent="0.25">
      <c r="A971" s="7">
        <f t="shared" si="166"/>
        <v>967</v>
      </c>
      <c r="B971" s="7" t="str">
        <f>IF('Workers Settings'!B971&lt;&gt;"",'Workers Settings'!B971,"")</f>
        <v/>
      </c>
      <c r="C971" s="7" t="str">
        <f>IF('Workers Settings'!C971&lt;&gt;"",'Workers Settings'!C971,"")</f>
        <v/>
      </c>
      <c r="D971" s="17"/>
      <c r="E971" s="17"/>
      <c r="F971" s="17"/>
      <c r="G971" s="7" t="str">
        <f>IF(D971&lt;&gt;"",IF('Workers Settings'!D971="","",'Workers Settings'!D971),"")</f>
        <v/>
      </c>
      <c r="H971" s="7" t="str">
        <f>IF(D971&lt;&gt;"",'Workers Settings'!E971,"")</f>
        <v/>
      </c>
      <c r="I971" s="7" t="str">
        <f t="shared" si="165"/>
        <v/>
      </c>
      <c r="J971" s="7" t="str">
        <f>IF('Workers Settings'!F971&lt;&gt;"",'Workers Settings'!F971,"")</f>
        <v/>
      </c>
      <c r="K971" s="7" t="str">
        <f>IF('Workers Settings'!G971&lt;&gt;"",'Workers Settings'!G971,"")</f>
        <v/>
      </c>
      <c r="L971" s="7" t="str">
        <f>IF(D971="","",IF(VLOOKUP(D971,'Demand Locations'!B:D,2,FALSE)="","",VLOOKUP(D971,'Demand Locations'!B:D,2,FALSE)))</f>
        <v/>
      </c>
      <c r="M971" s="7" t="str">
        <f>IF(D971="","",IF(VLOOKUP(D971,'Demand Locations'!B:D,3,FALSE)="","",VLOOKUP(D971,'Demand Locations'!B:D,3,FALSE)))</f>
        <v/>
      </c>
      <c r="N971" s="7" t="str">
        <f t="shared" si="167"/>
        <v/>
      </c>
      <c r="O971" s="7" t="str">
        <f t="shared" si="168"/>
        <v/>
      </c>
      <c r="P971" s="7" t="str">
        <f t="shared" si="169"/>
        <v/>
      </c>
      <c r="Q971" s="7" t="str">
        <f t="shared" si="170"/>
        <v/>
      </c>
      <c r="R971" s="7" t="str">
        <f t="shared" si="171"/>
        <v/>
      </c>
      <c r="S971" s="7" t="str">
        <f t="shared" si="172"/>
        <v/>
      </c>
      <c r="T971" s="7" t="str">
        <f t="shared" si="173"/>
        <v/>
      </c>
      <c r="U971" s="7" t="str">
        <f t="shared" si="174"/>
        <v/>
      </c>
      <c r="V971" s="7" t="str">
        <f t="shared" si="175"/>
        <v/>
      </c>
      <c r="W971" s="60" t="str">
        <f>IF(ISNUMBER(V971),IF(ISNA(VLOOKUP(I971,'Distances Lookup Table'!D:E,2,FALSE)),V971*'General Settings'!$F$6,IF(VLOOKUP(I971,'Distances Lookup Table'!D:E,2,FALSE)="",V971*'General Settings'!$F$6,VLOOKUP(I971,'Distances Lookup Table'!D:E,2,FALSE))),"")</f>
        <v/>
      </c>
      <c r="X971" s="18" t="str">
        <f>IF(D971&lt;&gt;"",'Workers Settings'!H971,"")</f>
        <v/>
      </c>
      <c r="Y971" s="18" t="str">
        <f>IF(D971&lt;&gt;"",'Workers Settings'!I971,"")</f>
        <v/>
      </c>
      <c r="Z971" s="29" t="str">
        <f>IF('Workers Settings'!L971&lt;&gt;"",'Workers Settings'!L971,'Workers Settings'!K971)</f>
        <v/>
      </c>
      <c r="AA971" s="29" t="str">
        <f>IF(D971&lt;&gt;"",IF('Workers Settings'!L971&lt;&gt;"",'Workers Settings'!L971,'Workers Settings'!K971),"")</f>
        <v/>
      </c>
    </row>
    <row r="972" spans="1:27" x14ac:dyDescent="0.25">
      <c r="A972" s="7">
        <f t="shared" si="166"/>
        <v>968</v>
      </c>
      <c r="B972" s="7" t="str">
        <f>IF('Workers Settings'!B972&lt;&gt;"",'Workers Settings'!B972,"")</f>
        <v/>
      </c>
      <c r="C972" s="7" t="str">
        <f>IF('Workers Settings'!C972&lt;&gt;"",'Workers Settings'!C972,"")</f>
        <v/>
      </c>
      <c r="D972" s="17"/>
      <c r="E972" s="17"/>
      <c r="F972" s="17"/>
      <c r="G972" s="7" t="str">
        <f>IF(D972&lt;&gt;"",IF('Workers Settings'!D972="","",'Workers Settings'!D972),"")</f>
        <v/>
      </c>
      <c r="H972" s="7" t="str">
        <f>IF(D972&lt;&gt;"",'Workers Settings'!E972,"")</f>
        <v/>
      </c>
      <c r="I972" s="7" t="str">
        <f t="shared" si="165"/>
        <v/>
      </c>
      <c r="J972" s="7" t="str">
        <f>IF('Workers Settings'!F972&lt;&gt;"",'Workers Settings'!F972,"")</f>
        <v/>
      </c>
      <c r="K972" s="7" t="str">
        <f>IF('Workers Settings'!G972&lt;&gt;"",'Workers Settings'!G972,"")</f>
        <v/>
      </c>
      <c r="L972" s="7" t="str">
        <f>IF(D972="","",IF(VLOOKUP(D972,'Demand Locations'!B:D,2,FALSE)="","",VLOOKUP(D972,'Demand Locations'!B:D,2,FALSE)))</f>
        <v/>
      </c>
      <c r="M972" s="7" t="str">
        <f>IF(D972="","",IF(VLOOKUP(D972,'Demand Locations'!B:D,3,FALSE)="","",VLOOKUP(D972,'Demand Locations'!B:D,3,FALSE)))</f>
        <v/>
      </c>
      <c r="N972" s="7" t="str">
        <f t="shared" si="167"/>
        <v/>
      </c>
      <c r="O972" s="7" t="str">
        <f t="shared" si="168"/>
        <v/>
      </c>
      <c r="P972" s="7" t="str">
        <f t="shared" si="169"/>
        <v/>
      </c>
      <c r="Q972" s="7" t="str">
        <f t="shared" si="170"/>
        <v/>
      </c>
      <c r="R972" s="7" t="str">
        <f t="shared" si="171"/>
        <v/>
      </c>
      <c r="S972" s="7" t="str">
        <f t="shared" si="172"/>
        <v/>
      </c>
      <c r="T972" s="7" t="str">
        <f t="shared" si="173"/>
        <v/>
      </c>
      <c r="U972" s="7" t="str">
        <f t="shared" si="174"/>
        <v/>
      </c>
      <c r="V972" s="7" t="str">
        <f t="shared" si="175"/>
        <v/>
      </c>
      <c r="W972" s="60" t="str">
        <f>IF(ISNUMBER(V972),IF(ISNA(VLOOKUP(I972,'Distances Lookup Table'!D:E,2,FALSE)),V972*'General Settings'!$F$6,IF(VLOOKUP(I972,'Distances Lookup Table'!D:E,2,FALSE)="",V972*'General Settings'!$F$6,VLOOKUP(I972,'Distances Lookup Table'!D:E,2,FALSE))),"")</f>
        <v/>
      </c>
      <c r="X972" s="18" t="str">
        <f>IF(D972&lt;&gt;"",'Workers Settings'!H972,"")</f>
        <v/>
      </c>
      <c r="Y972" s="18" t="str">
        <f>IF(D972&lt;&gt;"",'Workers Settings'!I972,"")</f>
        <v/>
      </c>
      <c r="Z972" s="29" t="str">
        <f>IF('Workers Settings'!L972&lt;&gt;"",'Workers Settings'!L972,'Workers Settings'!K972)</f>
        <v/>
      </c>
      <c r="AA972" s="29" t="str">
        <f>IF(D972&lt;&gt;"",IF('Workers Settings'!L972&lt;&gt;"",'Workers Settings'!L972,'Workers Settings'!K972),"")</f>
        <v/>
      </c>
    </row>
    <row r="973" spans="1:27" x14ac:dyDescent="0.25">
      <c r="A973" s="7">
        <f t="shared" si="166"/>
        <v>969</v>
      </c>
      <c r="B973" s="7" t="str">
        <f>IF('Workers Settings'!B973&lt;&gt;"",'Workers Settings'!B973,"")</f>
        <v/>
      </c>
      <c r="C973" s="7" t="str">
        <f>IF('Workers Settings'!C973&lt;&gt;"",'Workers Settings'!C973,"")</f>
        <v/>
      </c>
      <c r="D973" s="17"/>
      <c r="E973" s="17"/>
      <c r="F973" s="17"/>
      <c r="G973" s="7" t="str">
        <f>IF(D973&lt;&gt;"",IF('Workers Settings'!D973="","",'Workers Settings'!D973),"")</f>
        <v/>
      </c>
      <c r="H973" s="7" t="str">
        <f>IF(D973&lt;&gt;"",'Workers Settings'!E973,"")</f>
        <v/>
      </c>
      <c r="I973" s="7" t="str">
        <f t="shared" si="165"/>
        <v/>
      </c>
      <c r="J973" s="7" t="str">
        <f>IF('Workers Settings'!F973&lt;&gt;"",'Workers Settings'!F973,"")</f>
        <v/>
      </c>
      <c r="K973" s="7" t="str">
        <f>IF('Workers Settings'!G973&lt;&gt;"",'Workers Settings'!G973,"")</f>
        <v/>
      </c>
      <c r="L973" s="7" t="str">
        <f>IF(D973="","",IF(VLOOKUP(D973,'Demand Locations'!B:D,2,FALSE)="","",VLOOKUP(D973,'Demand Locations'!B:D,2,FALSE)))</f>
        <v/>
      </c>
      <c r="M973" s="7" t="str">
        <f>IF(D973="","",IF(VLOOKUP(D973,'Demand Locations'!B:D,3,FALSE)="","",VLOOKUP(D973,'Demand Locations'!B:D,3,FALSE)))</f>
        <v/>
      </c>
      <c r="N973" s="7" t="str">
        <f t="shared" si="167"/>
        <v/>
      </c>
      <c r="O973" s="7" t="str">
        <f t="shared" si="168"/>
        <v/>
      </c>
      <c r="P973" s="7" t="str">
        <f t="shared" si="169"/>
        <v/>
      </c>
      <c r="Q973" s="7" t="str">
        <f t="shared" si="170"/>
        <v/>
      </c>
      <c r="R973" s="7" t="str">
        <f t="shared" si="171"/>
        <v/>
      </c>
      <c r="S973" s="7" t="str">
        <f t="shared" si="172"/>
        <v/>
      </c>
      <c r="T973" s="7" t="str">
        <f t="shared" si="173"/>
        <v/>
      </c>
      <c r="U973" s="7" t="str">
        <f t="shared" si="174"/>
        <v/>
      </c>
      <c r="V973" s="7" t="str">
        <f t="shared" si="175"/>
        <v/>
      </c>
      <c r="W973" s="60" t="str">
        <f>IF(ISNUMBER(V973),IF(ISNA(VLOOKUP(I973,'Distances Lookup Table'!D:E,2,FALSE)),V973*'General Settings'!$F$6,IF(VLOOKUP(I973,'Distances Lookup Table'!D:E,2,FALSE)="",V973*'General Settings'!$F$6,VLOOKUP(I973,'Distances Lookup Table'!D:E,2,FALSE))),"")</f>
        <v/>
      </c>
      <c r="X973" s="18" t="str">
        <f>IF(D973&lt;&gt;"",'Workers Settings'!H973,"")</f>
        <v/>
      </c>
      <c r="Y973" s="18" t="str">
        <f>IF(D973&lt;&gt;"",'Workers Settings'!I973,"")</f>
        <v/>
      </c>
      <c r="Z973" s="29" t="str">
        <f>IF('Workers Settings'!L973&lt;&gt;"",'Workers Settings'!L973,'Workers Settings'!K973)</f>
        <v/>
      </c>
      <c r="AA973" s="29" t="str">
        <f>IF(D973&lt;&gt;"",IF('Workers Settings'!L973&lt;&gt;"",'Workers Settings'!L973,'Workers Settings'!K973),"")</f>
        <v/>
      </c>
    </row>
    <row r="974" spans="1:27" x14ac:dyDescent="0.25">
      <c r="A974" s="7">
        <f t="shared" si="166"/>
        <v>970</v>
      </c>
      <c r="B974" s="7" t="str">
        <f>IF('Workers Settings'!B974&lt;&gt;"",'Workers Settings'!B974,"")</f>
        <v/>
      </c>
      <c r="C974" s="7" t="str">
        <f>IF('Workers Settings'!C974&lt;&gt;"",'Workers Settings'!C974,"")</f>
        <v/>
      </c>
      <c r="D974" s="17"/>
      <c r="E974" s="17"/>
      <c r="F974" s="17"/>
      <c r="G974" s="7" t="str">
        <f>IF(D974&lt;&gt;"",IF('Workers Settings'!D974="","",'Workers Settings'!D974),"")</f>
        <v/>
      </c>
      <c r="H974" s="7" t="str">
        <f>IF(D974&lt;&gt;"",'Workers Settings'!E974,"")</f>
        <v/>
      </c>
      <c r="I974" s="7" t="str">
        <f t="shared" si="165"/>
        <v/>
      </c>
      <c r="J974" s="7" t="str">
        <f>IF('Workers Settings'!F974&lt;&gt;"",'Workers Settings'!F974,"")</f>
        <v/>
      </c>
      <c r="K974" s="7" t="str">
        <f>IF('Workers Settings'!G974&lt;&gt;"",'Workers Settings'!G974,"")</f>
        <v/>
      </c>
      <c r="L974" s="7" t="str">
        <f>IF(D974="","",IF(VLOOKUP(D974,'Demand Locations'!B:D,2,FALSE)="","",VLOOKUP(D974,'Demand Locations'!B:D,2,FALSE)))</f>
        <v/>
      </c>
      <c r="M974" s="7" t="str">
        <f>IF(D974="","",IF(VLOOKUP(D974,'Demand Locations'!B:D,3,FALSE)="","",VLOOKUP(D974,'Demand Locations'!B:D,3,FALSE)))</f>
        <v/>
      </c>
      <c r="N974" s="7" t="str">
        <f t="shared" si="167"/>
        <v/>
      </c>
      <c r="O974" s="7" t="str">
        <f t="shared" si="168"/>
        <v/>
      </c>
      <c r="P974" s="7" t="str">
        <f t="shared" si="169"/>
        <v/>
      </c>
      <c r="Q974" s="7" t="str">
        <f t="shared" si="170"/>
        <v/>
      </c>
      <c r="R974" s="7" t="str">
        <f t="shared" si="171"/>
        <v/>
      </c>
      <c r="S974" s="7" t="str">
        <f t="shared" si="172"/>
        <v/>
      </c>
      <c r="T974" s="7" t="str">
        <f t="shared" si="173"/>
        <v/>
      </c>
      <c r="U974" s="7" t="str">
        <f t="shared" si="174"/>
        <v/>
      </c>
      <c r="V974" s="7" t="str">
        <f t="shared" si="175"/>
        <v/>
      </c>
      <c r="W974" s="60" t="str">
        <f>IF(ISNUMBER(V974),IF(ISNA(VLOOKUP(I974,'Distances Lookup Table'!D:E,2,FALSE)),V974*'General Settings'!$F$6,IF(VLOOKUP(I974,'Distances Lookup Table'!D:E,2,FALSE)="",V974*'General Settings'!$F$6,VLOOKUP(I974,'Distances Lookup Table'!D:E,2,FALSE))),"")</f>
        <v/>
      </c>
      <c r="X974" s="18" t="str">
        <f>IF(D974&lt;&gt;"",'Workers Settings'!H974,"")</f>
        <v/>
      </c>
      <c r="Y974" s="18" t="str">
        <f>IF(D974&lt;&gt;"",'Workers Settings'!I974,"")</f>
        <v/>
      </c>
      <c r="Z974" s="29" t="str">
        <f>IF('Workers Settings'!L974&lt;&gt;"",'Workers Settings'!L974,'Workers Settings'!K974)</f>
        <v/>
      </c>
      <c r="AA974" s="29" t="str">
        <f>IF(D974&lt;&gt;"",IF('Workers Settings'!L974&lt;&gt;"",'Workers Settings'!L974,'Workers Settings'!K974),"")</f>
        <v/>
      </c>
    </row>
    <row r="975" spans="1:27" x14ac:dyDescent="0.25">
      <c r="A975" s="7">
        <f t="shared" si="166"/>
        <v>971</v>
      </c>
      <c r="B975" s="7" t="str">
        <f>IF('Workers Settings'!B975&lt;&gt;"",'Workers Settings'!B975,"")</f>
        <v/>
      </c>
      <c r="C975" s="7" t="str">
        <f>IF('Workers Settings'!C975&lt;&gt;"",'Workers Settings'!C975,"")</f>
        <v/>
      </c>
      <c r="D975" s="17"/>
      <c r="E975" s="17"/>
      <c r="F975" s="17"/>
      <c r="G975" s="7" t="str">
        <f>IF(D975&lt;&gt;"",IF('Workers Settings'!D975="","",'Workers Settings'!D975),"")</f>
        <v/>
      </c>
      <c r="H975" s="7" t="str">
        <f>IF(D975&lt;&gt;"",'Workers Settings'!E975,"")</f>
        <v/>
      </c>
      <c r="I975" s="7" t="str">
        <f t="shared" si="165"/>
        <v/>
      </c>
      <c r="J975" s="7" t="str">
        <f>IF('Workers Settings'!F975&lt;&gt;"",'Workers Settings'!F975,"")</f>
        <v/>
      </c>
      <c r="K975" s="7" t="str">
        <f>IF('Workers Settings'!G975&lt;&gt;"",'Workers Settings'!G975,"")</f>
        <v/>
      </c>
      <c r="L975" s="7" t="str">
        <f>IF(D975="","",IF(VLOOKUP(D975,'Demand Locations'!B:D,2,FALSE)="","",VLOOKUP(D975,'Demand Locations'!B:D,2,FALSE)))</f>
        <v/>
      </c>
      <c r="M975" s="7" t="str">
        <f>IF(D975="","",IF(VLOOKUP(D975,'Demand Locations'!B:D,3,FALSE)="","",VLOOKUP(D975,'Demand Locations'!B:D,3,FALSE)))</f>
        <v/>
      </c>
      <c r="N975" s="7" t="str">
        <f t="shared" si="167"/>
        <v/>
      </c>
      <c r="O975" s="7" t="str">
        <f t="shared" si="168"/>
        <v/>
      </c>
      <c r="P975" s="7" t="str">
        <f t="shared" si="169"/>
        <v/>
      </c>
      <c r="Q975" s="7" t="str">
        <f t="shared" si="170"/>
        <v/>
      </c>
      <c r="R975" s="7" t="str">
        <f t="shared" si="171"/>
        <v/>
      </c>
      <c r="S975" s="7" t="str">
        <f t="shared" si="172"/>
        <v/>
      </c>
      <c r="T975" s="7" t="str">
        <f t="shared" si="173"/>
        <v/>
      </c>
      <c r="U975" s="7" t="str">
        <f t="shared" si="174"/>
        <v/>
      </c>
      <c r="V975" s="7" t="str">
        <f t="shared" si="175"/>
        <v/>
      </c>
      <c r="W975" s="60" t="str">
        <f>IF(ISNUMBER(V975),IF(ISNA(VLOOKUP(I975,'Distances Lookup Table'!D:E,2,FALSE)),V975*'General Settings'!$F$6,IF(VLOOKUP(I975,'Distances Lookup Table'!D:E,2,FALSE)="",V975*'General Settings'!$F$6,VLOOKUP(I975,'Distances Lookup Table'!D:E,2,FALSE))),"")</f>
        <v/>
      </c>
      <c r="X975" s="18" t="str">
        <f>IF(D975&lt;&gt;"",'Workers Settings'!H975,"")</f>
        <v/>
      </c>
      <c r="Y975" s="18" t="str">
        <f>IF(D975&lt;&gt;"",'Workers Settings'!I975,"")</f>
        <v/>
      </c>
      <c r="Z975" s="29" t="str">
        <f>IF('Workers Settings'!L975&lt;&gt;"",'Workers Settings'!L975,'Workers Settings'!K975)</f>
        <v/>
      </c>
      <c r="AA975" s="29" t="str">
        <f>IF(D975&lt;&gt;"",IF('Workers Settings'!L975&lt;&gt;"",'Workers Settings'!L975,'Workers Settings'!K975),"")</f>
        <v/>
      </c>
    </row>
    <row r="976" spans="1:27" x14ac:dyDescent="0.25">
      <c r="A976" s="7">
        <f t="shared" si="166"/>
        <v>972</v>
      </c>
      <c r="B976" s="7" t="str">
        <f>IF('Workers Settings'!B976&lt;&gt;"",'Workers Settings'!B976,"")</f>
        <v/>
      </c>
      <c r="C976" s="7" t="str">
        <f>IF('Workers Settings'!C976&lt;&gt;"",'Workers Settings'!C976,"")</f>
        <v/>
      </c>
      <c r="D976" s="17"/>
      <c r="E976" s="17"/>
      <c r="F976" s="17"/>
      <c r="G976" s="7" t="str">
        <f>IF(D976&lt;&gt;"",IF('Workers Settings'!D976="","",'Workers Settings'!D976),"")</f>
        <v/>
      </c>
      <c r="H976" s="7" t="str">
        <f>IF(D976&lt;&gt;"",'Workers Settings'!E976,"")</f>
        <v/>
      </c>
      <c r="I976" s="7" t="str">
        <f t="shared" si="165"/>
        <v/>
      </c>
      <c r="J976" s="7" t="str">
        <f>IF('Workers Settings'!F976&lt;&gt;"",'Workers Settings'!F976,"")</f>
        <v/>
      </c>
      <c r="K976" s="7" t="str">
        <f>IF('Workers Settings'!G976&lt;&gt;"",'Workers Settings'!G976,"")</f>
        <v/>
      </c>
      <c r="L976" s="7" t="str">
        <f>IF(D976="","",IF(VLOOKUP(D976,'Demand Locations'!B:D,2,FALSE)="","",VLOOKUP(D976,'Demand Locations'!B:D,2,FALSE)))</f>
        <v/>
      </c>
      <c r="M976" s="7" t="str">
        <f>IF(D976="","",IF(VLOOKUP(D976,'Demand Locations'!B:D,3,FALSE)="","",VLOOKUP(D976,'Demand Locations'!B:D,3,FALSE)))</f>
        <v/>
      </c>
      <c r="N976" s="7" t="str">
        <f t="shared" si="167"/>
        <v/>
      </c>
      <c r="O976" s="7" t="str">
        <f t="shared" si="168"/>
        <v/>
      </c>
      <c r="P976" s="7" t="str">
        <f t="shared" si="169"/>
        <v/>
      </c>
      <c r="Q976" s="7" t="str">
        <f t="shared" si="170"/>
        <v/>
      </c>
      <c r="R976" s="7" t="str">
        <f t="shared" si="171"/>
        <v/>
      </c>
      <c r="S976" s="7" t="str">
        <f t="shared" si="172"/>
        <v/>
      </c>
      <c r="T976" s="7" t="str">
        <f t="shared" si="173"/>
        <v/>
      </c>
      <c r="U976" s="7" t="str">
        <f t="shared" si="174"/>
        <v/>
      </c>
      <c r="V976" s="7" t="str">
        <f t="shared" si="175"/>
        <v/>
      </c>
      <c r="W976" s="60" t="str">
        <f>IF(ISNUMBER(V976),IF(ISNA(VLOOKUP(I976,'Distances Lookup Table'!D:E,2,FALSE)),V976*'General Settings'!$F$6,IF(VLOOKUP(I976,'Distances Lookup Table'!D:E,2,FALSE)="",V976*'General Settings'!$F$6,VLOOKUP(I976,'Distances Lookup Table'!D:E,2,FALSE))),"")</f>
        <v/>
      </c>
      <c r="X976" s="18" t="str">
        <f>IF(D976&lt;&gt;"",'Workers Settings'!H976,"")</f>
        <v/>
      </c>
      <c r="Y976" s="18" t="str">
        <f>IF(D976&lt;&gt;"",'Workers Settings'!I976,"")</f>
        <v/>
      </c>
      <c r="Z976" s="29" t="str">
        <f>IF('Workers Settings'!L976&lt;&gt;"",'Workers Settings'!L976,'Workers Settings'!K976)</f>
        <v/>
      </c>
      <c r="AA976" s="29" t="str">
        <f>IF(D976&lt;&gt;"",IF('Workers Settings'!L976&lt;&gt;"",'Workers Settings'!L976,'Workers Settings'!K976),"")</f>
        <v/>
      </c>
    </row>
    <row r="977" spans="1:27" x14ac:dyDescent="0.25">
      <c r="A977" s="7">
        <f t="shared" si="166"/>
        <v>973</v>
      </c>
      <c r="B977" s="7" t="str">
        <f>IF('Workers Settings'!B977&lt;&gt;"",'Workers Settings'!B977,"")</f>
        <v/>
      </c>
      <c r="C977" s="7" t="str">
        <f>IF('Workers Settings'!C977&lt;&gt;"",'Workers Settings'!C977,"")</f>
        <v/>
      </c>
      <c r="D977" s="17"/>
      <c r="E977" s="17"/>
      <c r="F977" s="17"/>
      <c r="G977" s="7" t="str">
        <f>IF(D977&lt;&gt;"",IF('Workers Settings'!D977="","",'Workers Settings'!D977),"")</f>
        <v/>
      </c>
      <c r="H977" s="7" t="str">
        <f>IF(D977&lt;&gt;"",'Workers Settings'!E977,"")</f>
        <v/>
      </c>
      <c r="I977" s="7" t="str">
        <f t="shared" si="165"/>
        <v/>
      </c>
      <c r="J977" s="7" t="str">
        <f>IF('Workers Settings'!F977&lt;&gt;"",'Workers Settings'!F977,"")</f>
        <v/>
      </c>
      <c r="K977" s="7" t="str">
        <f>IF('Workers Settings'!G977&lt;&gt;"",'Workers Settings'!G977,"")</f>
        <v/>
      </c>
      <c r="L977" s="7" t="str">
        <f>IF(D977="","",IF(VLOOKUP(D977,'Demand Locations'!B:D,2,FALSE)="","",VLOOKUP(D977,'Demand Locations'!B:D,2,FALSE)))</f>
        <v/>
      </c>
      <c r="M977" s="7" t="str">
        <f>IF(D977="","",IF(VLOOKUP(D977,'Demand Locations'!B:D,3,FALSE)="","",VLOOKUP(D977,'Demand Locations'!B:D,3,FALSE)))</f>
        <v/>
      </c>
      <c r="N977" s="7" t="str">
        <f t="shared" si="167"/>
        <v/>
      </c>
      <c r="O977" s="7" t="str">
        <f t="shared" si="168"/>
        <v/>
      </c>
      <c r="P977" s="7" t="str">
        <f t="shared" si="169"/>
        <v/>
      </c>
      <c r="Q977" s="7" t="str">
        <f t="shared" si="170"/>
        <v/>
      </c>
      <c r="R977" s="7" t="str">
        <f t="shared" si="171"/>
        <v/>
      </c>
      <c r="S977" s="7" t="str">
        <f t="shared" si="172"/>
        <v/>
      </c>
      <c r="T977" s="7" t="str">
        <f t="shared" si="173"/>
        <v/>
      </c>
      <c r="U977" s="7" t="str">
        <f t="shared" si="174"/>
        <v/>
      </c>
      <c r="V977" s="7" t="str">
        <f t="shared" si="175"/>
        <v/>
      </c>
      <c r="W977" s="60" t="str">
        <f>IF(ISNUMBER(V977),IF(ISNA(VLOOKUP(I977,'Distances Lookup Table'!D:E,2,FALSE)),V977*'General Settings'!$F$6,IF(VLOOKUP(I977,'Distances Lookup Table'!D:E,2,FALSE)="",V977*'General Settings'!$F$6,VLOOKUP(I977,'Distances Lookup Table'!D:E,2,FALSE))),"")</f>
        <v/>
      </c>
      <c r="X977" s="18" t="str">
        <f>IF(D977&lt;&gt;"",'Workers Settings'!H977,"")</f>
        <v/>
      </c>
      <c r="Y977" s="18" t="str">
        <f>IF(D977&lt;&gt;"",'Workers Settings'!I977,"")</f>
        <v/>
      </c>
      <c r="Z977" s="29" t="str">
        <f>IF('Workers Settings'!L977&lt;&gt;"",'Workers Settings'!L977,'Workers Settings'!K977)</f>
        <v/>
      </c>
      <c r="AA977" s="29" t="str">
        <f>IF(D977&lt;&gt;"",IF('Workers Settings'!L977&lt;&gt;"",'Workers Settings'!L977,'Workers Settings'!K977),"")</f>
        <v/>
      </c>
    </row>
    <row r="978" spans="1:27" x14ac:dyDescent="0.25">
      <c r="A978" s="7">
        <f t="shared" si="166"/>
        <v>974</v>
      </c>
      <c r="B978" s="7" t="str">
        <f>IF('Workers Settings'!B978&lt;&gt;"",'Workers Settings'!B978,"")</f>
        <v/>
      </c>
      <c r="C978" s="7" t="str">
        <f>IF('Workers Settings'!C978&lt;&gt;"",'Workers Settings'!C978,"")</f>
        <v/>
      </c>
      <c r="D978" s="17"/>
      <c r="E978" s="17"/>
      <c r="F978" s="17"/>
      <c r="G978" s="7" t="str">
        <f>IF(D978&lt;&gt;"",IF('Workers Settings'!D978="","",'Workers Settings'!D978),"")</f>
        <v/>
      </c>
      <c r="H978" s="7" t="str">
        <f>IF(D978&lt;&gt;"",'Workers Settings'!E978,"")</f>
        <v/>
      </c>
      <c r="I978" s="7" t="str">
        <f t="shared" si="165"/>
        <v/>
      </c>
      <c r="J978" s="7" t="str">
        <f>IF('Workers Settings'!F978&lt;&gt;"",'Workers Settings'!F978,"")</f>
        <v/>
      </c>
      <c r="K978" s="7" t="str">
        <f>IF('Workers Settings'!G978&lt;&gt;"",'Workers Settings'!G978,"")</f>
        <v/>
      </c>
      <c r="L978" s="7" t="str">
        <f>IF(D978="","",IF(VLOOKUP(D978,'Demand Locations'!B:D,2,FALSE)="","",VLOOKUP(D978,'Demand Locations'!B:D,2,FALSE)))</f>
        <v/>
      </c>
      <c r="M978" s="7" t="str">
        <f>IF(D978="","",IF(VLOOKUP(D978,'Demand Locations'!B:D,3,FALSE)="","",VLOOKUP(D978,'Demand Locations'!B:D,3,FALSE)))</f>
        <v/>
      </c>
      <c r="N978" s="7" t="str">
        <f t="shared" si="167"/>
        <v/>
      </c>
      <c r="O978" s="7" t="str">
        <f t="shared" si="168"/>
        <v/>
      </c>
      <c r="P978" s="7" t="str">
        <f t="shared" si="169"/>
        <v/>
      </c>
      <c r="Q978" s="7" t="str">
        <f t="shared" si="170"/>
        <v/>
      </c>
      <c r="R978" s="7" t="str">
        <f t="shared" si="171"/>
        <v/>
      </c>
      <c r="S978" s="7" t="str">
        <f t="shared" si="172"/>
        <v/>
      </c>
      <c r="T978" s="7" t="str">
        <f t="shared" si="173"/>
        <v/>
      </c>
      <c r="U978" s="7" t="str">
        <f t="shared" si="174"/>
        <v/>
      </c>
      <c r="V978" s="7" t="str">
        <f t="shared" si="175"/>
        <v/>
      </c>
      <c r="W978" s="60" t="str">
        <f>IF(ISNUMBER(V978),IF(ISNA(VLOOKUP(I978,'Distances Lookup Table'!D:E,2,FALSE)),V978*'General Settings'!$F$6,IF(VLOOKUP(I978,'Distances Lookup Table'!D:E,2,FALSE)="",V978*'General Settings'!$F$6,VLOOKUP(I978,'Distances Lookup Table'!D:E,2,FALSE))),"")</f>
        <v/>
      </c>
      <c r="X978" s="18" t="str">
        <f>IF(D978&lt;&gt;"",'Workers Settings'!H978,"")</f>
        <v/>
      </c>
      <c r="Y978" s="18" t="str">
        <f>IF(D978&lt;&gt;"",'Workers Settings'!I978,"")</f>
        <v/>
      </c>
      <c r="Z978" s="29" t="str">
        <f>IF('Workers Settings'!L978&lt;&gt;"",'Workers Settings'!L978,'Workers Settings'!K978)</f>
        <v/>
      </c>
      <c r="AA978" s="29" t="str">
        <f>IF(D978&lt;&gt;"",IF('Workers Settings'!L978&lt;&gt;"",'Workers Settings'!L978,'Workers Settings'!K978),"")</f>
        <v/>
      </c>
    </row>
    <row r="979" spans="1:27" x14ac:dyDescent="0.25">
      <c r="A979" s="7">
        <f t="shared" si="166"/>
        <v>975</v>
      </c>
      <c r="B979" s="7" t="str">
        <f>IF('Workers Settings'!B979&lt;&gt;"",'Workers Settings'!B979,"")</f>
        <v/>
      </c>
      <c r="C979" s="7" t="str">
        <f>IF('Workers Settings'!C979&lt;&gt;"",'Workers Settings'!C979,"")</f>
        <v/>
      </c>
      <c r="D979" s="17"/>
      <c r="E979" s="17"/>
      <c r="F979" s="17"/>
      <c r="G979" s="7" t="str">
        <f>IF(D979&lt;&gt;"",IF('Workers Settings'!D979="","",'Workers Settings'!D979),"")</f>
        <v/>
      </c>
      <c r="H979" s="7" t="str">
        <f>IF(D979&lt;&gt;"",'Workers Settings'!E979,"")</f>
        <v/>
      </c>
      <c r="I979" s="7" t="str">
        <f t="shared" si="165"/>
        <v/>
      </c>
      <c r="J979" s="7" t="str">
        <f>IF('Workers Settings'!F979&lt;&gt;"",'Workers Settings'!F979,"")</f>
        <v/>
      </c>
      <c r="K979" s="7" t="str">
        <f>IF('Workers Settings'!G979&lt;&gt;"",'Workers Settings'!G979,"")</f>
        <v/>
      </c>
      <c r="L979" s="7" t="str">
        <f>IF(D979="","",IF(VLOOKUP(D979,'Demand Locations'!B:D,2,FALSE)="","",VLOOKUP(D979,'Demand Locations'!B:D,2,FALSE)))</f>
        <v/>
      </c>
      <c r="M979" s="7" t="str">
        <f>IF(D979="","",IF(VLOOKUP(D979,'Demand Locations'!B:D,3,FALSE)="","",VLOOKUP(D979,'Demand Locations'!B:D,3,FALSE)))</f>
        <v/>
      </c>
      <c r="N979" s="7" t="str">
        <f t="shared" si="167"/>
        <v/>
      </c>
      <c r="O979" s="7" t="str">
        <f t="shared" si="168"/>
        <v/>
      </c>
      <c r="P979" s="7" t="str">
        <f t="shared" si="169"/>
        <v/>
      </c>
      <c r="Q979" s="7" t="str">
        <f t="shared" si="170"/>
        <v/>
      </c>
      <c r="R979" s="7" t="str">
        <f t="shared" si="171"/>
        <v/>
      </c>
      <c r="S979" s="7" t="str">
        <f t="shared" si="172"/>
        <v/>
      </c>
      <c r="T979" s="7" t="str">
        <f t="shared" si="173"/>
        <v/>
      </c>
      <c r="U979" s="7" t="str">
        <f t="shared" si="174"/>
        <v/>
      </c>
      <c r="V979" s="7" t="str">
        <f t="shared" si="175"/>
        <v/>
      </c>
      <c r="W979" s="60" t="str">
        <f>IF(ISNUMBER(V979),IF(ISNA(VLOOKUP(I979,'Distances Lookup Table'!D:E,2,FALSE)),V979*'General Settings'!$F$6,IF(VLOOKUP(I979,'Distances Lookup Table'!D:E,2,FALSE)="",V979*'General Settings'!$F$6,VLOOKUP(I979,'Distances Lookup Table'!D:E,2,FALSE))),"")</f>
        <v/>
      </c>
      <c r="X979" s="18" t="str">
        <f>IF(D979&lt;&gt;"",'Workers Settings'!H979,"")</f>
        <v/>
      </c>
      <c r="Y979" s="18" t="str">
        <f>IF(D979&lt;&gt;"",'Workers Settings'!I979,"")</f>
        <v/>
      </c>
      <c r="Z979" s="29" t="str">
        <f>IF('Workers Settings'!L979&lt;&gt;"",'Workers Settings'!L979,'Workers Settings'!K979)</f>
        <v/>
      </c>
      <c r="AA979" s="29" t="str">
        <f>IF(D979&lt;&gt;"",IF('Workers Settings'!L979&lt;&gt;"",'Workers Settings'!L979,'Workers Settings'!K979),"")</f>
        <v/>
      </c>
    </row>
    <row r="980" spans="1:27" x14ac:dyDescent="0.25">
      <c r="A980" s="7">
        <f t="shared" si="166"/>
        <v>976</v>
      </c>
      <c r="B980" s="7" t="str">
        <f>IF('Workers Settings'!B980&lt;&gt;"",'Workers Settings'!B980,"")</f>
        <v/>
      </c>
      <c r="C980" s="7" t="str">
        <f>IF('Workers Settings'!C980&lt;&gt;"",'Workers Settings'!C980,"")</f>
        <v/>
      </c>
      <c r="D980" s="17"/>
      <c r="E980" s="17"/>
      <c r="F980" s="17"/>
      <c r="G980" s="7" t="str">
        <f>IF(D980&lt;&gt;"",IF('Workers Settings'!D980="","",'Workers Settings'!D980),"")</f>
        <v/>
      </c>
      <c r="H980" s="7" t="str">
        <f>IF(D980&lt;&gt;"",'Workers Settings'!E980,"")</f>
        <v/>
      </c>
      <c r="I980" s="7" t="str">
        <f t="shared" si="165"/>
        <v/>
      </c>
      <c r="J980" s="7" t="str">
        <f>IF('Workers Settings'!F980&lt;&gt;"",'Workers Settings'!F980,"")</f>
        <v/>
      </c>
      <c r="K980" s="7" t="str">
        <f>IF('Workers Settings'!G980&lt;&gt;"",'Workers Settings'!G980,"")</f>
        <v/>
      </c>
      <c r="L980" s="7" t="str">
        <f>IF(D980="","",IF(VLOOKUP(D980,'Demand Locations'!B:D,2,FALSE)="","",VLOOKUP(D980,'Demand Locations'!B:D,2,FALSE)))</f>
        <v/>
      </c>
      <c r="M980" s="7" t="str">
        <f>IF(D980="","",IF(VLOOKUP(D980,'Demand Locations'!B:D,3,FALSE)="","",VLOOKUP(D980,'Demand Locations'!B:D,3,FALSE)))</f>
        <v/>
      </c>
      <c r="N980" s="7" t="str">
        <f t="shared" si="167"/>
        <v/>
      </c>
      <c r="O980" s="7" t="str">
        <f t="shared" si="168"/>
        <v/>
      </c>
      <c r="P980" s="7" t="str">
        <f t="shared" si="169"/>
        <v/>
      </c>
      <c r="Q980" s="7" t="str">
        <f t="shared" si="170"/>
        <v/>
      </c>
      <c r="R980" s="7" t="str">
        <f t="shared" si="171"/>
        <v/>
      </c>
      <c r="S980" s="7" t="str">
        <f t="shared" si="172"/>
        <v/>
      </c>
      <c r="T980" s="7" t="str">
        <f t="shared" si="173"/>
        <v/>
      </c>
      <c r="U980" s="7" t="str">
        <f t="shared" si="174"/>
        <v/>
      </c>
      <c r="V980" s="7" t="str">
        <f t="shared" si="175"/>
        <v/>
      </c>
      <c r="W980" s="60" t="str">
        <f>IF(ISNUMBER(V980),IF(ISNA(VLOOKUP(I980,'Distances Lookup Table'!D:E,2,FALSE)),V980*'General Settings'!$F$6,IF(VLOOKUP(I980,'Distances Lookup Table'!D:E,2,FALSE)="",V980*'General Settings'!$F$6,VLOOKUP(I980,'Distances Lookup Table'!D:E,2,FALSE))),"")</f>
        <v/>
      </c>
      <c r="X980" s="18" t="str">
        <f>IF(D980&lt;&gt;"",'Workers Settings'!H980,"")</f>
        <v/>
      </c>
      <c r="Y980" s="18" t="str">
        <f>IF(D980&lt;&gt;"",'Workers Settings'!I980,"")</f>
        <v/>
      </c>
      <c r="Z980" s="29" t="str">
        <f>IF('Workers Settings'!L980&lt;&gt;"",'Workers Settings'!L980,'Workers Settings'!K980)</f>
        <v/>
      </c>
      <c r="AA980" s="29" t="str">
        <f>IF(D980&lt;&gt;"",IF('Workers Settings'!L980&lt;&gt;"",'Workers Settings'!L980,'Workers Settings'!K980),"")</f>
        <v/>
      </c>
    </row>
    <row r="981" spans="1:27" x14ac:dyDescent="0.25">
      <c r="A981" s="7">
        <f t="shared" si="166"/>
        <v>977</v>
      </c>
      <c r="B981" s="7" t="str">
        <f>IF('Workers Settings'!B981&lt;&gt;"",'Workers Settings'!B981,"")</f>
        <v/>
      </c>
      <c r="C981" s="7" t="str">
        <f>IF('Workers Settings'!C981&lt;&gt;"",'Workers Settings'!C981,"")</f>
        <v/>
      </c>
      <c r="D981" s="17"/>
      <c r="E981" s="17"/>
      <c r="F981" s="17"/>
      <c r="G981" s="7" t="str">
        <f>IF(D981&lt;&gt;"",IF('Workers Settings'!D981="","",'Workers Settings'!D981),"")</f>
        <v/>
      </c>
      <c r="H981" s="7" t="str">
        <f>IF(D981&lt;&gt;"",'Workers Settings'!E981,"")</f>
        <v/>
      </c>
      <c r="I981" s="7" t="str">
        <f t="shared" si="165"/>
        <v/>
      </c>
      <c r="J981" s="7" t="str">
        <f>IF('Workers Settings'!F981&lt;&gt;"",'Workers Settings'!F981,"")</f>
        <v/>
      </c>
      <c r="K981" s="7" t="str">
        <f>IF('Workers Settings'!G981&lt;&gt;"",'Workers Settings'!G981,"")</f>
        <v/>
      </c>
      <c r="L981" s="7" t="str">
        <f>IF(D981="","",IF(VLOOKUP(D981,'Demand Locations'!B:D,2,FALSE)="","",VLOOKUP(D981,'Demand Locations'!B:D,2,FALSE)))</f>
        <v/>
      </c>
      <c r="M981" s="7" t="str">
        <f>IF(D981="","",IF(VLOOKUP(D981,'Demand Locations'!B:D,3,FALSE)="","",VLOOKUP(D981,'Demand Locations'!B:D,3,FALSE)))</f>
        <v/>
      </c>
      <c r="N981" s="7" t="str">
        <f t="shared" si="167"/>
        <v/>
      </c>
      <c r="O981" s="7" t="str">
        <f t="shared" si="168"/>
        <v/>
      </c>
      <c r="P981" s="7" t="str">
        <f t="shared" si="169"/>
        <v/>
      </c>
      <c r="Q981" s="7" t="str">
        <f t="shared" si="170"/>
        <v/>
      </c>
      <c r="R981" s="7" t="str">
        <f t="shared" si="171"/>
        <v/>
      </c>
      <c r="S981" s="7" t="str">
        <f t="shared" si="172"/>
        <v/>
      </c>
      <c r="T981" s="7" t="str">
        <f t="shared" si="173"/>
        <v/>
      </c>
      <c r="U981" s="7" t="str">
        <f t="shared" si="174"/>
        <v/>
      </c>
      <c r="V981" s="7" t="str">
        <f t="shared" si="175"/>
        <v/>
      </c>
      <c r="W981" s="60" t="str">
        <f>IF(ISNUMBER(V981),IF(ISNA(VLOOKUP(I981,'Distances Lookup Table'!D:E,2,FALSE)),V981*'General Settings'!$F$6,IF(VLOOKUP(I981,'Distances Lookup Table'!D:E,2,FALSE)="",V981*'General Settings'!$F$6,VLOOKUP(I981,'Distances Lookup Table'!D:E,2,FALSE))),"")</f>
        <v/>
      </c>
      <c r="X981" s="18" t="str">
        <f>IF(D981&lt;&gt;"",'Workers Settings'!H981,"")</f>
        <v/>
      </c>
      <c r="Y981" s="18" t="str">
        <f>IF(D981&lt;&gt;"",'Workers Settings'!I981,"")</f>
        <v/>
      </c>
      <c r="Z981" s="29" t="str">
        <f>IF('Workers Settings'!L981&lt;&gt;"",'Workers Settings'!L981,'Workers Settings'!K981)</f>
        <v/>
      </c>
      <c r="AA981" s="29" t="str">
        <f>IF(D981&lt;&gt;"",IF('Workers Settings'!L981&lt;&gt;"",'Workers Settings'!L981,'Workers Settings'!K981),"")</f>
        <v/>
      </c>
    </row>
    <row r="982" spans="1:27" x14ac:dyDescent="0.25">
      <c r="A982" s="7">
        <f t="shared" si="166"/>
        <v>978</v>
      </c>
      <c r="B982" s="7" t="str">
        <f>IF('Workers Settings'!B982&lt;&gt;"",'Workers Settings'!B982,"")</f>
        <v/>
      </c>
      <c r="C982" s="7" t="str">
        <f>IF('Workers Settings'!C982&lt;&gt;"",'Workers Settings'!C982,"")</f>
        <v/>
      </c>
      <c r="D982" s="17"/>
      <c r="E982" s="17"/>
      <c r="F982" s="17"/>
      <c r="G982" s="7" t="str">
        <f>IF(D982&lt;&gt;"",IF('Workers Settings'!D982="","",'Workers Settings'!D982),"")</f>
        <v/>
      </c>
      <c r="H982" s="7" t="str">
        <f>IF(D982&lt;&gt;"",'Workers Settings'!E982,"")</f>
        <v/>
      </c>
      <c r="I982" s="7" t="str">
        <f t="shared" si="165"/>
        <v/>
      </c>
      <c r="J982" s="7" t="str">
        <f>IF('Workers Settings'!F982&lt;&gt;"",'Workers Settings'!F982,"")</f>
        <v/>
      </c>
      <c r="K982" s="7" t="str">
        <f>IF('Workers Settings'!G982&lt;&gt;"",'Workers Settings'!G982,"")</f>
        <v/>
      </c>
      <c r="L982" s="7" t="str">
        <f>IF(D982="","",IF(VLOOKUP(D982,'Demand Locations'!B:D,2,FALSE)="","",VLOOKUP(D982,'Demand Locations'!B:D,2,FALSE)))</f>
        <v/>
      </c>
      <c r="M982" s="7" t="str">
        <f>IF(D982="","",IF(VLOOKUP(D982,'Demand Locations'!B:D,3,FALSE)="","",VLOOKUP(D982,'Demand Locations'!B:D,3,FALSE)))</f>
        <v/>
      </c>
      <c r="N982" s="7" t="str">
        <f t="shared" si="167"/>
        <v/>
      </c>
      <c r="O982" s="7" t="str">
        <f t="shared" si="168"/>
        <v/>
      </c>
      <c r="P982" s="7" t="str">
        <f t="shared" si="169"/>
        <v/>
      </c>
      <c r="Q982" s="7" t="str">
        <f t="shared" si="170"/>
        <v/>
      </c>
      <c r="R982" s="7" t="str">
        <f t="shared" si="171"/>
        <v/>
      </c>
      <c r="S982" s="7" t="str">
        <f t="shared" si="172"/>
        <v/>
      </c>
      <c r="T982" s="7" t="str">
        <f t="shared" si="173"/>
        <v/>
      </c>
      <c r="U982" s="7" t="str">
        <f t="shared" si="174"/>
        <v/>
      </c>
      <c r="V982" s="7" t="str">
        <f t="shared" si="175"/>
        <v/>
      </c>
      <c r="W982" s="60" t="str">
        <f>IF(ISNUMBER(V982),IF(ISNA(VLOOKUP(I982,'Distances Lookup Table'!D:E,2,FALSE)),V982*'General Settings'!$F$6,IF(VLOOKUP(I982,'Distances Lookup Table'!D:E,2,FALSE)="",V982*'General Settings'!$F$6,VLOOKUP(I982,'Distances Lookup Table'!D:E,2,FALSE))),"")</f>
        <v/>
      </c>
      <c r="X982" s="18" t="str">
        <f>IF(D982&lt;&gt;"",'Workers Settings'!H982,"")</f>
        <v/>
      </c>
      <c r="Y982" s="18" t="str">
        <f>IF(D982&lt;&gt;"",'Workers Settings'!I982,"")</f>
        <v/>
      </c>
      <c r="Z982" s="29" t="str">
        <f>IF('Workers Settings'!L982&lt;&gt;"",'Workers Settings'!L982,'Workers Settings'!K982)</f>
        <v/>
      </c>
      <c r="AA982" s="29" t="str">
        <f>IF(D982&lt;&gt;"",IF('Workers Settings'!L982&lt;&gt;"",'Workers Settings'!L982,'Workers Settings'!K982),"")</f>
        <v/>
      </c>
    </row>
    <row r="983" spans="1:27" x14ac:dyDescent="0.25">
      <c r="A983" s="7">
        <f t="shared" si="166"/>
        <v>979</v>
      </c>
      <c r="B983" s="7" t="str">
        <f>IF('Workers Settings'!B983&lt;&gt;"",'Workers Settings'!B983,"")</f>
        <v/>
      </c>
      <c r="C983" s="7" t="str">
        <f>IF('Workers Settings'!C983&lt;&gt;"",'Workers Settings'!C983,"")</f>
        <v/>
      </c>
      <c r="D983" s="17"/>
      <c r="E983" s="17"/>
      <c r="F983" s="17"/>
      <c r="G983" s="7" t="str">
        <f>IF(D983&lt;&gt;"",IF('Workers Settings'!D983="","",'Workers Settings'!D983),"")</f>
        <v/>
      </c>
      <c r="H983" s="7" t="str">
        <f>IF(D983&lt;&gt;"",'Workers Settings'!E983,"")</f>
        <v/>
      </c>
      <c r="I983" s="7" t="str">
        <f t="shared" si="165"/>
        <v/>
      </c>
      <c r="J983" s="7" t="str">
        <f>IF('Workers Settings'!F983&lt;&gt;"",'Workers Settings'!F983,"")</f>
        <v/>
      </c>
      <c r="K983" s="7" t="str">
        <f>IF('Workers Settings'!G983&lt;&gt;"",'Workers Settings'!G983,"")</f>
        <v/>
      </c>
      <c r="L983" s="7" t="str">
        <f>IF(D983="","",IF(VLOOKUP(D983,'Demand Locations'!B:D,2,FALSE)="","",VLOOKUP(D983,'Demand Locations'!B:D,2,FALSE)))</f>
        <v/>
      </c>
      <c r="M983" s="7" t="str">
        <f>IF(D983="","",IF(VLOOKUP(D983,'Demand Locations'!B:D,3,FALSE)="","",VLOOKUP(D983,'Demand Locations'!B:D,3,FALSE)))</f>
        <v/>
      </c>
      <c r="N983" s="7" t="str">
        <f t="shared" si="167"/>
        <v/>
      </c>
      <c r="O983" s="7" t="str">
        <f t="shared" si="168"/>
        <v/>
      </c>
      <c r="P983" s="7" t="str">
        <f t="shared" si="169"/>
        <v/>
      </c>
      <c r="Q983" s="7" t="str">
        <f t="shared" si="170"/>
        <v/>
      </c>
      <c r="R983" s="7" t="str">
        <f t="shared" si="171"/>
        <v/>
      </c>
      <c r="S983" s="7" t="str">
        <f t="shared" si="172"/>
        <v/>
      </c>
      <c r="T983" s="7" t="str">
        <f t="shared" si="173"/>
        <v/>
      </c>
      <c r="U983" s="7" t="str">
        <f t="shared" si="174"/>
        <v/>
      </c>
      <c r="V983" s="7" t="str">
        <f t="shared" si="175"/>
        <v/>
      </c>
      <c r="W983" s="60" t="str">
        <f>IF(ISNUMBER(V983),IF(ISNA(VLOOKUP(I983,'Distances Lookup Table'!D:E,2,FALSE)),V983*'General Settings'!$F$6,IF(VLOOKUP(I983,'Distances Lookup Table'!D:E,2,FALSE)="",V983*'General Settings'!$F$6,VLOOKUP(I983,'Distances Lookup Table'!D:E,2,FALSE))),"")</f>
        <v/>
      </c>
      <c r="X983" s="18" t="str">
        <f>IF(D983&lt;&gt;"",'Workers Settings'!H983,"")</f>
        <v/>
      </c>
      <c r="Y983" s="18" t="str">
        <f>IF(D983&lt;&gt;"",'Workers Settings'!I983,"")</f>
        <v/>
      </c>
      <c r="Z983" s="29" t="str">
        <f>IF('Workers Settings'!L983&lt;&gt;"",'Workers Settings'!L983,'Workers Settings'!K983)</f>
        <v/>
      </c>
      <c r="AA983" s="29" t="str">
        <f>IF(D983&lt;&gt;"",IF('Workers Settings'!L983&lt;&gt;"",'Workers Settings'!L983,'Workers Settings'!K983),"")</f>
        <v/>
      </c>
    </row>
    <row r="984" spans="1:27" x14ac:dyDescent="0.25">
      <c r="A984" s="7">
        <f t="shared" si="166"/>
        <v>980</v>
      </c>
      <c r="B984" s="7" t="str">
        <f>IF('Workers Settings'!B984&lt;&gt;"",'Workers Settings'!B984,"")</f>
        <v/>
      </c>
      <c r="C984" s="7" t="str">
        <f>IF('Workers Settings'!C984&lt;&gt;"",'Workers Settings'!C984,"")</f>
        <v/>
      </c>
      <c r="D984" s="17"/>
      <c r="E984" s="17"/>
      <c r="F984" s="17"/>
      <c r="G984" s="7" t="str">
        <f>IF(D984&lt;&gt;"",IF('Workers Settings'!D984="","",'Workers Settings'!D984),"")</f>
        <v/>
      </c>
      <c r="H984" s="7" t="str">
        <f>IF(D984&lt;&gt;"",'Workers Settings'!E984,"")</f>
        <v/>
      </c>
      <c r="I984" s="7" t="str">
        <f t="shared" si="165"/>
        <v/>
      </c>
      <c r="J984" s="7" t="str">
        <f>IF('Workers Settings'!F984&lt;&gt;"",'Workers Settings'!F984,"")</f>
        <v/>
      </c>
      <c r="K984" s="7" t="str">
        <f>IF('Workers Settings'!G984&lt;&gt;"",'Workers Settings'!G984,"")</f>
        <v/>
      </c>
      <c r="L984" s="7" t="str">
        <f>IF(D984="","",IF(VLOOKUP(D984,'Demand Locations'!B:D,2,FALSE)="","",VLOOKUP(D984,'Demand Locations'!B:D,2,FALSE)))</f>
        <v/>
      </c>
      <c r="M984" s="7" t="str">
        <f>IF(D984="","",IF(VLOOKUP(D984,'Demand Locations'!B:D,3,FALSE)="","",VLOOKUP(D984,'Demand Locations'!B:D,3,FALSE)))</f>
        <v/>
      </c>
      <c r="N984" s="7" t="str">
        <f t="shared" si="167"/>
        <v/>
      </c>
      <c r="O984" s="7" t="str">
        <f t="shared" si="168"/>
        <v/>
      </c>
      <c r="P984" s="7" t="str">
        <f t="shared" si="169"/>
        <v/>
      </c>
      <c r="Q984" s="7" t="str">
        <f t="shared" si="170"/>
        <v/>
      </c>
      <c r="R984" s="7" t="str">
        <f t="shared" si="171"/>
        <v/>
      </c>
      <c r="S984" s="7" t="str">
        <f t="shared" si="172"/>
        <v/>
      </c>
      <c r="T984" s="7" t="str">
        <f t="shared" si="173"/>
        <v/>
      </c>
      <c r="U984" s="7" t="str">
        <f t="shared" si="174"/>
        <v/>
      </c>
      <c r="V984" s="7" t="str">
        <f t="shared" si="175"/>
        <v/>
      </c>
      <c r="W984" s="60" t="str">
        <f>IF(ISNUMBER(V984),IF(ISNA(VLOOKUP(I984,'Distances Lookup Table'!D:E,2,FALSE)),V984*'General Settings'!$F$6,IF(VLOOKUP(I984,'Distances Lookup Table'!D:E,2,FALSE)="",V984*'General Settings'!$F$6,VLOOKUP(I984,'Distances Lookup Table'!D:E,2,FALSE))),"")</f>
        <v/>
      </c>
      <c r="X984" s="18" t="str">
        <f>IF(D984&lt;&gt;"",'Workers Settings'!H984,"")</f>
        <v/>
      </c>
      <c r="Y984" s="18" t="str">
        <f>IF(D984&lt;&gt;"",'Workers Settings'!I984,"")</f>
        <v/>
      </c>
      <c r="Z984" s="29" t="str">
        <f>IF('Workers Settings'!L984&lt;&gt;"",'Workers Settings'!L984,'Workers Settings'!K984)</f>
        <v/>
      </c>
      <c r="AA984" s="29" t="str">
        <f>IF(D984&lt;&gt;"",IF('Workers Settings'!L984&lt;&gt;"",'Workers Settings'!L984,'Workers Settings'!K984),"")</f>
        <v/>
      </c>
    </row>
    <row r="985" spans="1:27" x14ac:dyDescent="0.25">
      <c r="A985" s="7">
        <f t="shared" si="166"/>
        <v>981</v>
      </c>
      <c r="B985" s="7" t="str">
        <f>IF('Workers Settings'!B985&lt;&gt;"",'Workers Settings'!B985,"")</f>
        <v/>
      </c>
      <c r="C985" s="7" t="str">
        <f>IF('Workers Settings'!C985&lt;&gt;"",'Workers Settings'!C985,"")</f>
        <v/>
      </c>
      <c r="D985" s="17"/>
      <c r="E985" s="17"/>
      <c r="F985" s="17"/>
      <c r="G985" s="7" t="str">
        <f>IF(D985&lt;&gt;"",IF('Workers Settings'!D985="","",'Workers Settings'!D985),"")</f>
        <v/>
      </c>
      <c r="H985" s="7" t="str">
        <f>IF(D985&lt;&gt;"",'Workers Settings'!E985,"")</f>
        <v/>
      </c>
      <c r="I985" s="7" t="str">
        <f t="shared" si="165"/>
        <v/>
      </c>
      <c r="J985" s="7" t="str">
        <f>IF('Workers Settings'!F985&lt;&gt;"",'Workers Settings'!F985,"")</f>
        <v/>
      </c>
      <c r="K985" s="7" t="str">
        <f>IF('Workers Settings'!G985&lt;&gt;"",'Workers Settings'!G985,"")</f>
        <v/>
      </c>
      <c r="L985" s="7" t="str">
        <f>IF(D985="","",IF(VLOOKUP(D985,'Demand Locations'!B:D,2,FALSE)="","",VLOOKUP(D985,'Demand Locations'!B:D,2,FALSE)))</f>
        <v/>
      </c>
      <c r="M985" s="7" t="str">
        <f>IF(D985="","",IF(VLOOKUP(D985,'Demand Locations'!B:D,3,FALSE)="","",VLOOKUP(D985,'Demand Locations'!B:D,3,FALSE)))</f>
        <v/>
      </c>
      <c r="N985" s="7" t="str">
        <f t="shared" si="167"/>
        <v/>
      </c>
      <c r="O985" s="7" t="str">
        <f t="shared" si="168"/>
        <v/>
      </c>
      <c r="P985" s="7" t="str">
        <f t="shared" si="169"/>
        <v/>
      </c>
      <c r="Q985" s="7" t="str">
        <f t="shared" si="170"/>
        <v/>
      </c>
      <c r="R985" s="7" t="str">
        <f t="shared" si="171"/>
        <v/>
      </c>
      <c r="S985" s="7" t="str">
        <f t="shared" si="172"/>
        <v/>
      </c>
      <c r="T985" s="7" t="str">
        <f t="shared" si="173"/>
        <v/>
      </c>
      <c r="U985" s="7" t="str">
        <f t="shared" si="174"/>
        <v/>
      </c>
      <c r="V985" s="7" t="str">
        <f t="shared" si="175"/>
        <v/>
      </c>
      <c r="W985" s="60" t="str">
        <f>IF(ISNUMBER(V985),IF(ISNA(VLOOKUP(I985,'Distances Lookup Table'!D:E,2,FALSE)),V985*'General Settings'!$F$6,IF(VLOOKUP(I985,'Distances Lookup Table'!D:E,2,FALSE)="",V985*'General Settings'!$F$6,VLOOKUP(I985,'Distances Lookup Table'!D:E,2,FALSE))),"")</f>
        <v/>
      </c>
      <c r="X985" s="18" t="str">
        <f>IF(D985&lt;&gt;"",'Workers Settings'!H985,"")</f>
        <v/>
      </c>
      <c r="Y985" s="18" t="str">
        <f>IF(D985&lt;&gt;"",'Workers Settings'!I985,"")</f>
        <v/>
      </c>
      <c r="Z985" s="29" t="str">
        <f>IF('Workers Settings'!L985&lt;&gt;"",'Workers Settings'!L985,'Workers Settings'!K985)</f>
        <v/>
      </c>
      <c r="AA985" s="29" t="str">
        <f>IF(D985&lt;&gt;"",IF('Workers Settings'!L985&lt;&gt;"",'Workers Settings'!L985,'Workers Settings'!K985),"")</f>
        <v/>
      </c>
    </row>
    <row r="986" spans="1:27" x14ac:dyDescent="0.25">
      <c r="A986" s="7">
        <f t="shared" si="166"/>
        <v>982</v>
      </c>
      <c r="B986" s="7" t="str">
        <f>IF('Workers Settings'!B986&lt;&gt;"",'Workers Settings'!B986,"")</f>
        <v/>
      </c>
      <c r="C986" s="7" t="str">
        <f>IF('Workers Settings'!C986&lt;&gt;"",'Workers Settings'!C986,"")</f>
        <v/>
      </c>
      <c r="D986" s="17"/>
      <c r="E986" s="17"/>
      <c r="F986" s="17"/>
      <c r="G986" s="7" t="str">
        <f>IF(D986&lt;&gt;"",IF('Workers Settings'!D986="","",'Workers Settings'!D986),"")</f>
        <v/>
      </c>
      <c r="H986" s="7" t="str">
        <f>IF(D986&lt;&gt;"",'Workers Settings'!E986,"")</f>
        <v/>
      </c>
      <c r="I986" s="7" t="str">
        <f t="shared" si="165"/>
        <v/>
      </c>
      <c r="J986" s="7" t="str">
        <f>IF('Workers Settings'!F986&lt;&gt;"",'Workers Settings'!F986,"")</f>
        <v/>
      </c>
      <c r="K986" s="7" t="str">
        <f>IF('Workers Settings'!G986&lt;&gt;"",'Workers Settings'!G986,"")</f>
        <v/>
      </c>
      <c r="L986" s="7" t="str">
        <f>IF(D986="","",IF(VLOOKUP(D986,'Demand Locations'!B:D,2,FALSE)="","",VLOOKUP(D986,'Demand Locations'!B:D,2,FALSE)))</f>
        <v/>
      </c>
      <c r="M986" s="7" t="str">
        <f>IF(D986="","",IF(VLOOKUP(D986,'Demand Locations'!B:D,3,FALSE)="","",VLOOKUP(D986,'Demand Locations'!B:D,3,FALSE)))</f>
        <v/>
      </c>
      <c r="N986" s="7" t="str">
        <f t="shared" si="167"/>
        <v/>
      </c>
      <c r="O986" s="7" t="str">
        <f t="shared" si="168"/>
        <v/>
      </c>
      <c r="P986" s="7" t="str">
        <f t="shared" si="169"/>
        <v/>
      </c>
      <c r="Q986" s="7" t="str">
        <f t="shared" si="170"/>
        <v/>
      </c>
      <c r="R986" s="7" t="str">
        <f t="shared" si="171"/>
        <v/>
      </c>
      <c r="S986" s="7" t="str">
        <f t="shared" si="172"/>
        <v/>
      </c>
      <c r="T986" s="7" t="str">
        <f t="shared" si="173"/>
        <v/>
      </c>
      <c r="U986" s="7" t="str">
        <f t="shared" si="174"/>
        <v/>
      </c>
      <c r="V986" s="7" t="str">
        <f t="shared" si="175"/>
        <v/>
      </c>
      <c r="W986" s="60" t="str">
        <f>IF(ISNUMBER(V986),IF(ISNA(VLOOKUP(I986,'Distances Lookup Table'!D:E,2,FALSE)),V986*'General Settings'!$F$6,IF(VLOOKUP(I986,'Distances Lookup Table'!D:E,2,FALSE)="",V986*'General Settings'!$F$6,VLOOKUP(I986,'Distances Lookup Table'!D:E,2,FALSE))),"")</f>
        <v/>
      </c>
      <c r="X986" s="18" t="str">
        <f>IF(D986&lt;&gt;"",'Workers Settings'!H986,"")</f>
        <v/>
      </c>
      <c r="Y986" s="18" t="str">
        <f>IF(D986&lt;&gt;"",'Workers Settings'!I986,"")</f>
        <v/>
      </c>
      <c r="Z986" s="29" t="str">
        <f>IF('Workers Settings'!L986&lt;&gt;"",'Workers Settings'!L986,'Workers Settings'!K986)</f>
        <v/>
      </c>
      <c r="AA986" s="29" t="str">
        <f>IF(D986&lt;&gt;"",IF('Workers Settings'!L986&lt;&gt;"",'Workers Settings'!L986,'Workers Settings'!K986),"")</f>
        <v/>
      </c>
    </row>
    <row r="987" spans="1:27" x14ac:dyDescent="0.25">
      <c r="A987" s="7">
        <f t="shared" si="166"/>
        <v>983</v>
      </c>
      <c r="B987" s="7" t="str">
        <f>IF('Workers Settings'!B987&lt;&gt;"",'Workers Settings'!B987,"")</f>
        <v/>
      </c>
      <c r="C987" s="7" t="str">
        <f>IF('Workers Settings'!C987&lt;&gt;"",'Workers Settings'!C987,"")</f>
        <v/>
      </c>
      <c r="D987" s="17"/>
      <c r="E987" s="17"/>
      <c r="F987" s="17"/>
      <c r="G987" s="7" t="str">
        <f>IF(D987&lt;&gt;"",IF('Workers Settings'!D987="","",'Workers Settings'!D987),"")</f>
        <v/>
      </c>
      <c r="H987" s="7" t="str">
        <f>IF(D987&lt;&gt;"",'Workers Settings'!E987,"")</f>
        <v/>
      </c>
      <c r="I987" s="7" t="str">
        <f t="shared" si="165"/>
        <v/>
      </c>
      <c r="J987" s="7" t="str">
        <f>IF('Workers Settings'!F987&lt;&gt;"",'Workers Settings'!F987,"")</f>
        <v/>
      </c>
      <c r="K987" s="7" t="str">
        <f>IF('Workers Settings'!G987&lt;&gt;"",'Workers Settings'!G987,"")</f>
        <v/>
      </c>
      <c r="L987" s="7" t="str">
        <f>IF(D987="","",IF(VLOOKUP(D987,'Demand Locations'!B:D,2,FALSE)="","",VLOOKUP(D987,'Demand Locations'!B:D,2,FALSE)))</f>
        <v/>
      </c>
      <c r="M987" s="7" t="str">
        <f>IF(D987="","",IF(VLOOKUP(D987,'Demand Locations'!B:D,3,FALSE)="","",VLOOKUP(D987,'Demand Locations'!B:D,3,FALSE)))</f>
        <v/>
      </c>
      <c r="N987" s="7" t="str">
        <f t="shared" si="167"/>
        <v/>
      </c>
      <c r="O987" s="7" t="str">
        <f t="shared" si="168"/>
        <v/>
      </c>
      <c r="P987" s="7" t="str">
        <f t="shared" si="169"/>
        <v/>
      </c>
      <c r="Q987" s="7" t="str">
        <f t="shared" si="170"/>
        <v/>
      </c>
      <c r="R987" s="7" t="str">
        <f t="shared" si="171"/>
        <v/>
      </c>
      <c r="S987" s="7" t="str">
        <f t="shared" si="172"/>
        <v/>
      </c>
      <c r="T987" s="7" t="str">
        <f t="shared" si="173"/>
        <v/>
      </c>
      <c r="U987" s="7" t="str">
        <f t="shared" si="174"/>
        <v/>
      </c>
      <c r="V987" s="7" t="str">
        <f t="shared" si="175"/>
        <v/>
      </c>
      <c r="W987" s="60" t="str">
        <f>IF(ISNUMBER(V987),IF(ISNA(VLOOKUP(I987,'Distances Lookup Table'!D:E,2,FALSE)),V987*'General Settings'!$F$6,IF(VLOOKUP(I987,'Distances Lookup Table'!D:E,2,FALSE)="",V987*'General Settings'!$F$6,VLOOKUP(I987,'Distances Lookup Table'!D:E,2,FALSE))),"")</f>
        <v/>
      </c>
      <c r="X987" s="18" t="str">
        <f>IF(D987&lt;&gt;"",'Workers Settings'!H987,"")</f>
        <v/>
      </c>
      <c r="Y987" s="18" t="str">
        <f>IF(D987&lt;&gt;"",'Workers Settings'!I987,"")</f>
        <v/>
      </c>
      <c r="Z987" s="29" t="str">
        <f>IF('Workers Settings'!L987&lt;&gt;"",'Workers Settings'!L987,'Workers Settings'!K987)</f>
        <v/>
      </c>
      <c r="AA987" s="29" t="str">
        <f>IF(D987&lt;&gt;"",IF('Workers Settings'!L987&lt;&gt;"",'Workers Settings'!L987,'Workers Settings'!K987),"")</f>
        <v/>
      </c>
    </row>
    <row r="988" spans="1:27" x14ac:dyDescent="0.25">
      <c r="A988" s="7">
        <f t="shared" si="166"/>
        <v>984</v>
      </c>
      <c r="B988" s="7" t="str">
        <f>IF('Workers Settings'!B988&lt;&gt;"",'Workers Settings'!B988,"")</f>
        <v/>
      </c>
      <c r="C988" s="7" t="str">
        <f>IF('Workers Settings'!C988&lt;&gt;"",'Workers Settings'!C988,"")</f>
        <v/>
      </c>
      <c r="D988" s="17"/>
      <c r="E988" s="17"/>
      <c r="F988" s="17"/>
      <c r="G988" s="7" t="str">
        <f>IF(D988&lt;&gt;"",IF('Workers Settings'!D988="","",'Workers Settings'!D988),"")</f>
        <v/>
      </c>
      <c r="H988" s="7" t="str">
        <f>IF(D988&lt;&gt;"",'Workers Settings'!E988,"")</f>
        <v/>
      </c>
      <c r="I988" s="7" t="str">
        <f t="shared" si="165"/>
        <v/>
      </c>
      <c r="J988" s="7" t="str">
        <f>IF('Workers Settings'!F988&lt;&gt;"",'Workers Settings'!F988,"")</f>
        <v/>
      </c>
      <c r="K988" s="7" t="str">
        <f>IF('Workers Settings'!G988&lt;&gt;"",'Workers Settings'!G988,"")</f>
        <v/>
      </c>
      <c r="L988" s="7" t="str">
        <f>IF(D988="","",IF(VLOOKUP(D988,'Demand Locations'!B:D,2,FALSE)="","",VLOOKUP(D988,'Demand Locations'!B:D,2,FALSE)))</f>
        <v/>
      </c>
      <c r="M988" s="7" t="str">
        <f>IF(D988="","",IF(VLOOKUP(D988,'Demand Locations'!B:D,3,FALSE)="","",VLOOKUP(D988,'Demand Locations'!B:D,3,FALSE)))</f>
        <v/>
      </c>
      <c r="N988" s="7" t="str">
        <f t="shared" si="167"/>
        <v/>
      </c>
      <c r="O988" s="7" t="str">
        <f t="shared" si="168"/>
        <v/>
      </c>
      <c r="P988" s="7" t="str">
        <f t="shared" si="169"/>
        <v/>
      </c>
      <c r="Q988" s="7" t="str">
        <f t="shared" si="170"/>
        <v/>
      </c>
      <c r="R988" s="7" t="str">
        <f t="shared" si="171"/>
        <v/>
      </c>
      <c r="S988" s="7" t="str">
        <f t="shared" si="172"/>
        <v/>
      </c>
      <c r="T988" s="7" t="str">
        <f t="shared" si="173"/>
        <v/>
      </c>
      <c r="U988" s="7" t="str">
        <f t="shared" si="174"/>
        <v/>
      </c>
      <c r="V988" s="7" t="str">
        <f t="shared" si="175"/>
        <v/>
      </c>
      <c r="W988" s="60" t="str">
        <f>IF(ISNUMBER(V988),IF(ISNA(VLOOKUP(I988,'Distances Lookup Table'!D:E,2,FALSE)),V988*'General Settings'!$F$6,IF(VLOOKUP(I988,'Distances Lookup Table'!D:E,2,FALSE)="",V988*'General Settings'!$F$6,VLOOKUP(I988,'Distances Lookup Table'!D:E,2,FALSE))),"")</f>
        <v/>
      </c>
      <c r="X988" s="18" t="str">
        <f>IF(D988&lt;&gt;"",'Workers Settings'!H988,"")</f>
        <v/>
      </c>
      <c r="Y988" s="18" t="str">
        <f>IF(D988&lt;&gt;"",'Workers Settings'!I988,"")</f>
        <v/>
      </c>
      <c r="Z988" s="29" t="str">
        <f>IF('Workers Settings'!L988&lt;&gt;"",'Workers Settings'!L988,'Workers Settings'!K988)</f>
        <v/>
      </c>
      <c r="AA988" s="29" t="str">
        <f>IF(D988&lt;&gt;"",IF('Workers Settings'!L988&lt;&gt;"",'Workers Settings'!L988,'Workers Settings'!K988),"")</f>
        <v/>
      </c>
    </row>
    <row r="989" spans="1:27" x14ac:dyDescent="0.25">
      <c r="A989" s="7">
        <f t="shared" si="166"/>
        <v>985</v>
      </c>
      <c r="B989" s="7" t="str">
        <f>IF('Workers Settings'!B989&lt;&gt;"",'Workers Settings'!B989,"")</f>
        <v/>
      </c>
      <c r="C989" s="7" t="str">
        <f>IF('Workers Settings'!C989&lt;&gt;"",'Workers Settings'!C989,"")</f>
        <v/>
      </c>
      <c r="D989" s="17"/>
      <c r="E989" s="17"/>
      <c r="F989" s="17"/>
      <c r="G989" s="7" t="str">
        <f>IF(D989&lt;&gt;"",IF('Workers Settings'!D989="","",'Workers Settings'!D989),"")</f>
        <v/>
      </c>
      <c r="H989" s="7" t="str">
        <f>IF(D989&lt;&gt;"",'Workers Settings'!E989,"")</f>
        <v/>
      </c>
      <c r="I989" s="7" t="str">
        <f t="shared" si="165"/>
        <v/>
      </c>
      <c r="J989" s="7" t="str">
        <f>IF('Workers Settings'!F989&lt;&gt;"",'Workers Settings'!F989,"")</f>
        <v/>
      </c>
      <c r="K989" s="7" t="str">
        <f>IF('Workers Settings'!G989&lt;&gt;"",'Workers Settings'!G989,"")</f>
        <v/>
      </c>
      <c r="L989" s="7" t="str">
        <f>IF(D989="","",IF(VLOOKUP(D989,'Demand Locations'!B:D,2,FALSE)="","",VLOOKUP(D989,'Demand Locations'!B:D,2,FALSE)))</f>
        <v/>
      </c>
      <c r="M989" s="7" t="str">
        <f>IF(D989="","",IF(VLOOKUP(D989,'Demand Locations'!B:D,3,FALSE)="","",VLOOKUP(D989,'Demand Locations'!B:D,3,FALSE)))</f>
        <v/>
      </c>
      <c r="N989" s="7" t="str">
        <f t="shared" si="167"/>
        <v/>
      </c>
      <c r="O989" s="7" t="str">
        <f t="shared" si="168"/>
        <v/>
      </c>
      <c r="P989" s="7" t="str">
        <f t="shared" si="169"/>
        <v/>
      </c>
      <c r="Q989" s="7" t="str">
        <f t="shared" si="170"/>
        <v/>
      </c>
      <c r="R989" s="7" t="str">
        <f t="shared" si="171"/>
        <v/>
      </c>
      <c r="S989" s="7" t="str">
        <f t="shared" si="172"/>
        <v/>
      </c>
      <c r="T989" s="7" t="str">
        <f t="shared" si="173"/>
        <v/>
      </c>
      <c r="U989" s="7" t="str">
        <f t="shared" si="174"/>
        <v/>
      </c>
      <c r="V989" s="7" t="str">
        <f t="shared" si="175"/>
        <v/>
      </c>
      <c r="W989" s="60" t="str">
        <f>IF(ISNUMBER(V989),IF(ISNA(VLOOKUP(I989,'Distances Lookup Table'!D:E,2,FALSE)),V989*'General Settings'!$F$6,IF(VLOOKUP(I989,'Distances Lookup Table'!D:E,2,FALSE)="",V989*'General Settings'!$F$6,VLOOKUP(I989,'Distances Lookup Table'!D:E,2,FALSE))),"")</f>
        <v/>
      </c>
      <c r="X989" s="18" t="str">
        <f>IF(D989&lt;&gt;"",'Workers Settings'!H989,"")</f>
        <v/>
      </c>
      <c r="Y989" s="18" t="str">
        <f>IF(D989&lt;&gt;"",'Workers Settings'!I989,"")</f>
        <v/>
      </c>
      <c r="Z989" s="29" t="str">
        <f>IF('Workers Settings'!L989&lt;&gt;"",'Workers Settings'!L989,'Workers Settings'!K989)</f>
        <v/>
      </c>
      <c r="AA989" s="29" t="str">
        <f>IF(D989&lt;&gt;"",IF('Workers Settings'!L989&lt;&gt;"",'Workers Settings'!L989,'Workers Settings'!K989),"")</f>
        <v/>
      </c>
    </row>
    <row r="990" spans="1:27" x14ac:dyDescent="0.25">
      <c r="A990" s="7">
        <f t="shared" si="166"/>
        <v>986</v>
      </c>
      <c r="B990" s="7" t="str">
        <f>IF('Workers Settings'!B990&lt;&gt;"",'Workers Settings'!B990,"")</f>
        <v/>
      </c>
      <c r="C990" s="7" t="str">
        <f>IF('Workers Settings'!C990&lt;&gt;"",'Workers Settings'!C990,"")</f>
        <v/>
      </c>
      <c r="D990" s="17"/>
      <c r="E990" s="17"/>
      <c r="F990" s="17"/>
      <c r="G990" s="7" t="str">
        <f>IF(D990&lt;&gt;"",IF('Workers Settings'!D990="","",'Workers Settings'!D990),"")</f>
        <v/>
      </c>
      <c r="H990" s="7" t="str">
        <f>IF(D990&lt;&gt;"",'Workers Settings'!E990,"")</f>
        <v/>
      </c>
      <c r="I990" s="7" t="str">
        <f t="shared" si="165"/>
        <v/>
      </c>
      <c r="J990" s="7" t="str">
        <f>IF('Workers Settings'!F990&lt;&gt;"",'Workers Settings'!F990,"")</f>
        <v/>
      </c>
      <c r="K990" s="7" t="str">
        <f>IF('Workers Settings'!G990&lt;&gt;"",'Workers Settings'!G990,"")</f>
        <v/>
      </c>
      <c r="L990" s="7" t="str">
        <f>IF(D990="","",IF(VLOOKUP(D990,'Demand Locations'!B:D,2,FALSE)="","",VLOOKUP(D990,'Demand Locations'!B:D,2,FALSE)))</f>
        <v/>
      </c>
      <c r="M990" s="7" t="str">
        <f>IF(D990="","",IF(VLOOKUP(D990,'Demand Locations'!B:D,3,FALSE)="","",VLOOKUP(D990,'Demand Locations'!B:D,3,FALSE)))</f>
        <v/>
      </c>
      <c r="N990" s="7" t="str">
        <f t="shared" si="167"/>
        <v/>
      </c>
      <c r="O990" s="7" t="str">
        <f t="shared" si="168"/>
        <v/>
      </c>
      <c r="P990" s="7" t="str">
        <f t="shared" si="169"/>
        <v/>
      </c>
      <c r="Q990" s="7" t="str">
        <f t="shared" si="170"/>
        <v/>
      </c>
      <c r="R990" s="7" t="str">
        <f t="shared" si="171"/>
        <v/>
      </c>
      <c r="S990" s="7" t="str">
        <f t="shared" si="172"/>
        <v/>
      </c>
      <c r="T990" s="7" t="str">
        <f t="shared" si="173"/>
        <v/>
      </c>
      <c r="U990" s="7" t="str">
        <f t="shared" si="174"/>
        <v/>
      </c>
      <c r="V990" s="7" t="str">
        <f t="shared" si="175"/>
        <v/>
      </c>
      <c r="W990" s="60" t="str">
        <f>IF(ISNUMBER(V990),IF(ISNA(VLOOKUP(I990,'Distances Lookup Table'!D:E,2,FALSE)),V990*'General Settings'!$F$6,IF(VLOOKUP(I990,'Distances Lookup Table'!D:E,2,FALSE)="",V990*'General Settings'!$F$6,VLOOKUP(I990,'Distances Lookup Table'!D:E,2,FALSE))),"")</f>
        <v/>
      </c>
      <c r="X990" s="18" t="str">
        <f>IF(D990&lt;&gt;"",'Workers Settings'!H990,"")</f>
        <v/>
      </c>
      <c r="Y990" s="18" t="str">
        <f>IF(D990&lt;&gt;"",'Workers Settings'!I990,"")</f>
        <v/>
      </c>
      <c r="Z990" s="29" t="str">
        <f>IF('Workers Settings'!L990&lt;&gt;"",'Workers Settings'!L990,'Workers Settings'!K990)</f>
        <v/>
      </c>
      <c r="AA990" s="29" t="str">
        <f>IF(D990&lt;&gt;"",IF('Workers Settings'!L990&lt;&gt;"",'Workers Settings'!L990,'Workers Settings'!K990),"")</f>
        <v/>
      </c>
    </row>
    <row r="991" spans="1:27" x14ac:dyDescent="0.25">
      <c r="A991" s="7">
        <f t="shared" si="166"/>
        <v>987</v>
      </c>
      <c r="B991" s="7" t="str">
        <f>IF('Workers Settings'!B991&lt;&gt;"",'Workers Settings'!B991,"")</f>
        <v/>
      </c>
      <c r="C991" s="7" t="str">
        <f>IF('Workers Settings'!C991&lt;&gt;"",'Workers Settings'!C991,"")</f>
        <v/>
      </c>
      <c r="D991" s="17"/>
      <c r="E991" s="17"/>
      <c r="F991" s="17"/>
      <c r="G991" s="7" t="str">
        <f>IF(D991&lt;&gt;"",IF('Workers Settings'!D991="","",'Workers Settings'!D991),"")</f>
        <v/>
      </c>
      <c r="H991" s="7" t="str">
        <f>IF(D991&lt;&gt;"",'Workers Settings'!E991,"")</f>
        <v/>
      </c>
      <c r="I991" s="7" t="str">
        <f t="shared" si="165"/>
        <v/>
      </c>
      <c r="J991" s="7" t="str">
        <f>IF('Workers Settings'!F991&lt;&gt;"",'Workers Settings'!F991,"")</f>
        <v/>
      </c>
      <c r="K991" s="7" t="str">
        <f>IF('Workers Settings'!G991&lt;&gt;"",'Workers Settings'!G991,"")</f>
        <v/>
      </c>
      <c r="L991" s="7" t="str">
        <f>IF(D991="","",IF(VLOOKUP(D991,'Demand Locations'!B:D,2,FALSE)="","",VLOOKUP(D991,'Demand Locations'!B:D,2,FALSE)))</f>
        <v/>
      </c>
      <c r="M991" s="7" t="str">
        <f>IF(D991="","",IF(VLOOKUP(D991,'Demand Locations'!B:D,3,FALSE)="","",VLOOKUP(D991,'Demand Locations'!B:D,3,FALSE)))</f>
        <v/>
      </c>
      <c r="N991" s="7" t="str">
        <f t="shared" si="167"/>
        <v/>
      </c>
      <c r="O991" s="7" t="str">
        <f t="shared" si="168"/>
        <v/>
      </c>
      <c r="P991" s="7" t="str">
        <f t="shared" si="169"/>
        <v/>
      </c>
      <c r="Q991" s="7" t="str">
        <f t="shared" si="170"/>
        <v/>
      </c>
      <c r="R991" s="7" t="str">
        <f t="shared" si="171"/>
        <v/>
      </c>
      <c r="S991" s="7" t="str">
        <f t="shared" si="172"/>
        <v/>
      </c>
      <c r="T991" s="7" t="str">
        <f t="shared" si="173"/>
        <v/>
      </c>
      <c r="U991" s="7" t="str">
        <f t="shared" si="174"/>
        <v/>
      </c>
      <c r="V991" s="7" t="str">
        <f t="shared" si="175"/>
        <v/>
      </c>
      <c r="W991" s="60" t="str">
        <f>IF(ISNUMBER(V991),IF(ISNA(VLOOKUP(I991,'Distances Lookup Table'!D:E,2,FALSE)),V991*'General Settings'!$F$6,IF(VLOOKUP(I991,'Distances Lookup Table'!D:E,2,FALSE)="",V991*'General Settings'!$F$6,VLOOKUP(I991,'Distances Lookup Table'!D:E,2,FALSE))),"")</f>
        <v/>
      </c>
      <c r="X991" s="18" t="str">
        <f>IF(D991&lt;&gt;"",'Workers Settings'!H991,"")</f>
        <v/>
      </c>
      <c r="Y991" s="18" t="str">
        <f>IF(D991&lt;&gt;"",'Workers Settings'!I991,"")</f>
        <v/>
      </c>
      <c r="Z991" s="29" t="str">
        <f>IF('Workers Settings'!L991&lt;&gt;"",'Workers Settings'!L991,'Workers Settings'!K991)</f>
        <v/>
      </c>
      <c r="AA991" s="29" t="str">
        <f>IF(D991&lt;&gt;"",IF('Workers Settings'!L991&lt;&gt;"",'Workers Settings'!L991,'Workers Settings'!K991),"")</f>
        <v/>
      </c>
    </row>
    <row r="992" spans="1:27" x14ac:dyDescent="0.25">
      <c r="A992" s="7">
        <f t="shared" si="166"/>
        <v>988</v>
      </c>
      <c r="B992" s="7" t="str">
        <f>IF('Workers Settings'!B992&lt;&gt;"",'Workers Settings'!B992,"")</f>
        <v/>
      </c>
      <c r="C992" s="7" t="str">
        <f>IF('Workers Settings'!C992&lt;&gt;"",'Workers Settings'!C992,"")</f>
        <v/>
      </c>
      <c r="D992" s="17"/>
      <c r="E992" s="17"/>
      <c r="F992" s="17"/>
      <c r="G992" s="7" t="str">
        <f>IF(D992&lt;&gt;"",IF('Workers Settings'!D992="","",'Workers Settings'!D992),"")</f>
        <v/>
      </c>
      <c r="H992" s="7" t="str">
        <f>IF(D992&lt;&gt;"",'Workers Settings'!E992,"")</f>
        <v/>
      </c>
      <c r="I992" s="7" t="str">
        <f t="shared" si="165"/>
        <v/>
      </c>
      <c r="J992" s="7" t="str">
        <f>IF('Workers Settings'!F992&lt;&gt;"",'Workers Settings'!F992,"")</f>
        <v/>
      </c>
      <c r="K992" s="7" t="str">
        <f>IF('Workers Settings'!G992&lt;&gt;"",'Workers Settings'!G992,"")</f>
        <v/>
      </c>
      <c r="L992" s="7" t="str">
        <f>IF(D992="","",IF(VLOOKUP(D992,'Demand Locations'!B:D,2,FALSE)="","",VLOOKUP(D992,'Demand Locations'!B:D,2,FALSE)))</f>
        <v/>
      </c>
      <c r="M992" s="7" t="str">
        <f>IF(D992="","",IF(VLOOKUP(D992,'Demand Locations'!B:D,3,FALSE)="","",VLOOKUP(D992,'Demand Locations'!B:D,3,FALSE)))</f>
        <v/>
      </c>
      <c r="N992" s="7" t="str">
        <f t="shared" si="167"/>
        <v/>
      </c>
      <c r="O992" s="7" t="str">
        <f t="shared" si="168"/>
        <v/>
      </c>
      <c r="P992" s="7" t="str">
        <f t="shared" si="169"/>
        <v/>
      </c>
      <c r="Q992" s="7" t="str">
        <f t="shared" si="170"/>
        <v/>
      </c>
      <c r="R992" s="7" t="str">
        <f t="shared" si="171"/>
        <v/>
      </c>
      <c r="S992" s="7" t="str">
        <f t="shared" si="172"/>
        <v/>
      </c>
      <c r="T992" s="7" t="str">
        <f t="shared" si="173"/>
        <v/>
      </c>
      <c r="U992" s="7" t="str">
        <f t="shared" si="174"/>
        <v/>
      </c>
      <c r="V992" s="7" t="str">
        <f t="shared" si="175"/>
        <v/>
      </c>
      <c r="W992" s="60" t="str">
        <f>IF(ISNUMBER(V992),IF(ISNA(VLOOKUP(I992,'Distances Lookup Table'!D:E,2,FALSE)),V992*'General Settings'!$F$6,IF(VLOOKUP(I992,'Distances Lookup Table'!D:E,2,FALSE)="",V992*'General Settings'!$F$6,VLOOKUP(I992,'Distances Lookup Table'!D:E,2,FALSE))),"")</f>
        <v/>
      </c>
      <c r="X992" s="18" t="str">
        <f>IF(D992&lt;&gt;"",'Workers Settings'!H992,"")</f>
        <v/>
      </c>
      <c r="Y992" s="18" t="str">
        <f>IF(D992&lt;&gt;"",'Workers Settings'!I992,"")</f>
        <v/>
      </c>
      <c r="Z992" s="29" t="str">
        <f>IF('Workers Settings'!L992&lt;&gt;"",'Workers Settings'!L992,'Workers Settings'!K992)</f>
        <v/>
      </c>
      <c r="AA992" s="29" t="str">
        <f>IF(D992&lt;&gt;"",IF('Workers Settings'!L992&lt;&gt;"",'Workers Settings'!L992,'Workers Settings'!K992),"")</f>
        <v/>
      </c>
    </row>
    <row r="993" spans="1:27" x14ac:dyDescent="0.25">
      <c r="A993" s="7">
        <f t="shared" si="166"/>
        <v>989</v>
      </c>
      <c r="B993" s="7" t="str">
        <f>IF('Workers Settings'!B993&lt;&gt;"",'Workers Settings'!B993,"")</f>
        <v/>
      </c>
      <c r="C993" s="7" t="str">
        <f>IF('Workers Settings'!C993&lt;&gt;"",'Workers Settings'!C993,"")</f>
        <v/>
      </c>
      <c r="D993" s="17"/>
      <c r="E993" s="17"/>
      <c r="F993" s="17"/>
      <c r="G993" s="7" t="str">
        <f>IF(D993&lt;&gt;"",IF('Workers Settings'!D993="","",'Workers Settings'!D993),"")</f>
        <v/>
      </c>
      <c r="H993" s="7" t="str">
        <f>IF(D993&lt;&gt;"",'Workers Settings'!E993,"")</f>
        <v/>
      </c>
      <c r="I993" s="7" t="str">
        <f t="shared" si="165"/>
        <v/>
      </c>
      <c r="J993" s="7" t="str">
        <f>IF('Workers Settings'!F993&lt;&gt;"",'Workers Settings'!F993,"")</f>
        <v/>
      </c>
      <c r="K993" s="7" t="str">
        <f>IF('Workers Settings'!G993&lt;&gt;"",'Workers Settings'!G993,"")</f>
        <v/>
      </c>
      <c r="L993" s="7" t="str">
        <f>IF(D993="","",IF(VLOOKUP(D993,'Demand Locations'!B:D,2,FALSE)="","",VLOOKUP(D993,'Demand Locations'!B:D,2,FALSE)))</f>
        <v/>
      </c>
      <c r="M993" s="7" t="str">
        <f>IF(D993="","",IF(VLOOKUP(D993,'Demand Locations'!B:D,3,FALSE)="","",VLOOKUP(D993,'Demand Locations'!B:D,3,FALSE)))</f>
        <v/>
      </c>
      <c r="N993" s="7" t="str">
        <f t="shared" si="167"/>
        <v/>
      </c>
      <c r="O993" s="7" t="str">
        <f t="shared" si="168"/>
        <v/>
      </c>
      <c r="P993" s="7" t="str">
        <f t="shared" si="169"/>
        <v/>
      </c>
      <c r="Q993" s="7" t="str">
        <f t="shared" si="170"/>
        <v/>
      </c>
      <c r="R993" s="7" t="str">
        <f t="shared" si="171"/>
        <v/>
      </c>
      <c r="S993" s="7" t="str">
        <f t="shared" si="172"/>
        <v/>
      </c>
      <c r="T993" s="7" t="str">
        <f t="shared" si="173"/>
        <v/>
      </c>
      <c r="U993" s="7" t="str">
        <f t="shared" si="174"/>
        <v/>
      </c>
      <c r="V993" s="7" t="str">
        <f t="shared" si="175"/>
        <v/>
      </c>
      <c r="W993" s="60" t="str">
        <f>IF(ISNUMBER(V993),IF(ISNA(VLOOKUP(I993,'Distances Lookup Table'!D:E,2,FALSE)),V993*'General Settings'!$F$6,IF(VLOOKUP(I993,'Distances Lookup Table'!D:E,2,FALSE)="",V993*'General Settings'!$F$6,VLOOKUP(I993,'Distances Lookup Table'!D:E,2,FALSE))),"")</f>
        <v/>
      </c>
      <c r="X993" s="18" t="str">
        <f>IF(D993&lt;&gt;"",'Workers Settings'!H993,"")</f>
        <v/>
      </c>
      <c r="Y993" s="18" t="str">
        <f>IF(D993&lt;&gt;"",'Workers Settings'!I993,"")</f>
        <v/>
      </c>
      <c r="Z993" s="29" t="str">
        <f>IF('Workers Settings'!L993&lt;&gt;"",'Workers Settings'!L993,'Workers Settings'!K993)</f>
        <v/>
      </c>
      <c r="AA993" s="29" t="str">
        <f>IF(D993&lt;&gt;"",IF('Workers Settings'!L993&lt;&gt;"",'Workers Settings'!L993,'Workers Settings'!K993),"")</f>
        <v/>
      </c>
    </row>
    <row r="994" spans="1:27" x14ac:dyDescent="0.25">
      <c r="A994" s="7">
        <f t="shared" si="166"/>
        <v>990</v>
      </c>
      <c r="B994" s="7" t="str">
        <f>IF('Workers Settings'!B994&lt;&gt;"",'Workers Settings'!B994,"")</f>
        <v/>
      </c>
      <c r="C994" s="7" t="str">
        <f>IF('Workers Settings'!C994&lt;&gt;"",'Workers Settings'!C994,"")</f>
        <v/>
      </c>
      <c r="D994" s="17"/>
      <c r="E994" s="17"/>
      <c r="F994" s="17"/>
      <c r="G994" s="7" t="str">
        <f>IF(D994&lt;&gt;"",IF('Workers Settings'!D994="","",'Workers Settings'!D994),"")</f>
        <v/>
      </c>
      <c r="H994" s="7" t="str">
        <f>IF(D994&lt;&gt;"",'Workers Settings'!E994,"")</f>
        <v/>
      </c>
      <c r="I994" s="7" t="str">
        <f t="shared" si="165"/>
        <v/>
      </c>
      <c r="J994" s="7" t="str">
        <f>IF('Workers Settings'!F994&lt;&gt;"",'Workers Settings'!F994,"")</f>
        <v/>
      </c>
      <c r="K994" s="7" t="str">
        <f>IF('Workers Settings'!G994&lt;&gt;"",'Workers Settings'!G994,"")</f>
        <v/>
      </c>
      <c r="L994" s="7" t="str">
        <f>IF(D994="","",IF(VLOOKUP(D994,'Demand Locations'!B:D,2,FALSE)="","",VLOOKUP(D994,'Demand Locations'!B:D,2,FALSE)))</f>
        <v/>
      </c>
      <c r="M994" s="7" t="str">
        <f>IF(D994="","",IF(VLOOKUP(D994,'Demand Locations'!B:D,3,FALSE)="","",VLOOKUP(D994,'Demand Locations'!B:D,3,FALSE)))</f>
        <v/>
      </c>
      <c r="N994" s="7" t="str">
        <f t="shared" si="167"/>
        <v/>
      </c>
      <c r="O994" s="7" t="str">
        <f t="shared" si="168"/>
        <v/>
      </c>
      <c r="P994" s="7" t="str">
        <f t="shared" si="169"/>
        <v/>
      </c>
      <c r="Q994" s="7" t="str">
        <f t="shared" si="170"/>
        <v/>
      </c>
      <c r="R994" s="7" t="str">
        <f t="shared" si="171"/>
        <v/>
      </c>
      <c r="S994" s="7" t="str">
        <f t="shared" si="172"/>
        <v/>
      </c>
      <c r="T994" s="7" t="str">
        <f t="shared" si="173"/>
        <v/>
      </c>
      <c r="U994" s="7" t="str">
        <f t="shared" si="174"/>
        <v/>
      </c>
      <c r="V994" s="7" t="str">
        <f t="shared" si="175"/>
        <v/>
      </c>
      <c r="W994" s="60" t="str">
        <f>IF(ISNUMBER(V994),IF(ISNA(VLOOKUP(I994,'Distances Lookup Table'!D:E,2,FALSE)),V994*'General Settings'!$F$6,IF(VLOOKUP(I994,'Distances Lookup Table'!D:E,2,FALSE)="",V994*'General Settings'!$F$6,VLOOKUP(I994,'Distances Lookup Table'!D:E,2,FALSE))),"")</f>
        <v/>
      </c>
      <c r="X994" s="18" t="str">
        <f>IF(D994&lt;&gt;"",'Workers Settings'!H994,"")</f>
        <v/>
      </c>
      <c r="Y994" s="18" t="str">
        <f>IF(D994&lt;&gt;"",'Workers Settings'!I994,"")</f>
        <v/>
      </c>
      <c r="Z994" s="29" t="str">
        <f>IF('Workers Settings'!L994&lt;&gt;"",'Workers Settings'!L994,'Workers Settings'!K994)</f>
        <v/>
      </c>
      <c r="AA994" s="29" t="str">
        <f>IF(D994&lt;&gt;"",IF('Workers Settings'!L994&lt;&gt;"",'Workers Settings'!L994,'Workers Settings'!K994),"")</f>
        <v/>
      </c>
    </row>
    <row r="995" spans="1:27" x14ac:dyDescent="0.25">
      <c r="A995" s="7">
        <f t="shared" si="166"/>
        <v>991</v>
      </c>
      <c r="B995" s="7" t="str">
        <f>IF('Workers Settings'!B995&lt;&gt;"",'Workers Settings'!B995,"")</f>
        <v/>
      </c>
      <c r="C995" s="7" t="str">
        <f>IF('Workers Settings'!C995&lt;&gt;"",'Workers Settings'!C995,"")</f>
        <v/>
      </c>
      <c r="D995" s="17"/>
      <c r="E995" s="17"/>
      <c r="F995" s="17"/>
      <c r="G995" s="7" t="str">
        <f>IF(D995&lt;&gt;"",IF('Workers Settings'!D995="","",'Workers Settings'!D995),"")</f>
        <v/>
      </c>
      <c r="H995" s="7" t="str">
        <f>IF(D995&lt;&gt;"",'Workers Settings'!E995,"")</f>
        <v/>
      </c>
      <c r="I995" s="7" t="str">
        <f t="shared" si="165"/>
        <v/>
      </c>
      <c r="J995" s="7" t="str">
        <f>IF('Workers Settings'!F995&lt;&gt;"",'Workers Settings'!F995,"")</f>
        <v/>
      </c>
      <c r="K995" s="7" t="str">
        <f>IF('Workers Settings'!G995&lt;&gt;"",'Workers Settings'!G995,"")</f>
        <v/>
      </c>
      <c r="L995" s="7" t="str">
        <f>IF(D995="","",IF(VLOOKUP(D995,'Demand Locations'!B:D,2,FALSE)="","",VLOOKUP(D995,'Demand Locations'!B:D,2,FALSE)))</f>
        <v/>
      </c>
      <c r="M995" s="7" t="str">
        <f>IF(D995="","",IF(VLOOKUP(D995,'Demand Locations'!B:D,3,FALSE)="","",VLOOKUP(D995,'Demand Locations'!B:D,3,FALSE)))</f>
        <v/>
      </c>
      <c r="N995" s="7" t="str">
        <f t="shared" si="167"/>
        <v/>
      </c>
      <c r="O995" s="7" t="str">
        <f t="shared" si="168"/>
        <v/>
      </c>
      <c r="P995" s="7" t="str">
        <f t="shared" si="169"/>
        <v/>
      </c>
      <c r="Q995" s="7" t="str">
        <f t="shared" si="170"/>
        <v/>
      </c>
      <c r="R995" s="7" t="str">
        <f t="shared" si="171"/>
        <v/>
      </c>
      <c r="S995" s="7" t="str">
        <f t="shared" si="172"/>
        <v/>
      </c>
      <c r="T995" s="7" t="str">
        <f t="shared" si="173"/>
        <v/>
      </c>
      <c r="U995" s="7" t="str">
        <f t="shared" si="174"/>
        <v/>
      </c>
      <c r="V995" s="7" t="str">
        <f t="shared" si="175"/>
        <v/>
      </c>
      <c r="W995" s="60" t="str">
        <f>IF(ISNUMBER(V995),IF(ISNA(VLOOKUP(I995,'Distances Lookup Table'!D:E,2,FALSE)),V995*'General Settings'!$F$6,IF(VLOOKUP(I995,'Distances Lookup Table'!D:E,2,FALSE)="",V995*'General Settings'!$F$6,VLOOKUP(I995,'Distances Lookup Table'!D:E,2,FALSE))),"")</f>
        <v/>
      </c>
      <c r="X995" s="18" t="str">
        <f>IF(D995&lt;&gt;"",'Workers Settings'!H995,"")</f>
        <v/>
      </c>
      <c r="Y995" s="18" t="str">
        <f>IF(D995&lt;&gt;"",'Workers Settings'!I995,"")</f>
        <v/>
      </c>
      <c r="Z995" s="29" t="str">
        <f>IF('Workers Settings'!L995&lt;&gt;"",'Workers Settings'!L995,'Workers Settings'!K995)</f>
        <v/>
      </c>
      <c r="AA995" s="29" t="str">
        <f>IF(D995&lt;&gt;"",IF('Workers Settings'!L995&lt;&gt;"",'Workers Settings'!L995,'Workers Settings'!K995),"")</f>
        <v/>
      </c>
    </row>
    <row r="996" spans="1:27" x14ac:dyDescent="0.25">
      <c r="A996" s="7">
        <f t="shared" si="166"/>
        <v>992</v>
      </c>
      <c r="B996" s="7" t="str">
        <f>IF('Workers Settings'!B996&lt;&gt;"",'Workers Settings'!B996,"")</f>
        <v/>
      </c>
      <c r="C996" s="7" t="str">
        <f>IF('Workers Settings'!C996&lt;&gt;"",'Workers Settings'!C996,"")</f>
        <v/>
      </c>
      <c r="D996" s="17"/>
      <c r="E996" s="17"/>
      <c r="F996" s="17"/>
      <c r="G996" s="7" t="str">
        <f>IF(D996&lt;&gt;"",IF('Workers Settings'!D996="","",'Workers Settings'!D996),"")</f>
        <v/>
      </c>
      <c r="H996" s="7" t="str">
        <f>IF(D996&lt;&gt;"",'Workers Settings'!E996,"")</f>
        <v/>
      </c>
      <c r="I996" s="7" t="str">
        <f t="shared" si="165"/>
        <v/>
      </c>
      <c r="J996" s="7" t="str">
        <f>IF('Workers Settings'!F996&lt;&gt;"",'Workers Settings'!F996,"")</f>
        <v/>
      </c>
      <c r="K996" s="7" t="str">
        <f>IF('Workers Settings'!G996&lt;&gt;"",'Workers Settings'!G996,"")</f>
        <v/>
      </c>
      <c r="L996" s="7" t="str">
        <f>IF(D996="","",IF(VLOOKUP(D996,'Demand Locations'!B:D,2,FALSE)="","",VLOOKUP(D996,'Demand Locations'!B:D,2,FALSE)))</f>
        <v/>
      </c>
      <c r="M996" s="7" t="str">
        <f>IF(D996="","",IF(VLOOKUP(D996,'Demand Locations'!B:D,3,FALSE)="","",VLOOKUP(D996,'Demand Locations'!B:D,3,FALSE)))</f>
        <v/>
      </c>
      <c r="N996" s="7" t="str">
        <f t="shared" si="167"/>
        <v/>
      </c>
      <c r="O996" s="7" t="str">
        <f t="shared" si="168"/>
        <v/>
      </c>
      <c r="P996" s="7" t="str">
        <f t="shared" si="169"/>
        <v/>
      </c>
      <c r="Q996" s="7" t="str">
        <f t="shared" si="170"/>
        <v/>
      </c>
      <c r="R996" s="7" t="str">
        <f t="shared" si="171"/>
        <v/>
      </c>
      <c r="S996" s="7" t="str">
        <f t="shared" si="172"/>
        <v/>
      </c>
      <c r="T996" s="7" t="str">
        <f t="shared" si="173"/>
        <v/>
      </c>
      <c r="U996" s="7" t="str">
        <f t="shared" si="174"/>
        <v/>
      </c>
      <c r="V996" s="7" t="str">
        <f t="shared" si="175"/>
        <v/>
      </c>
      <c r="W996" s="60" t="str">
        <f>IF(ISNUMBER(V996),IF(ISNA(VLOOKUP(I996,'Distances Lookup Table'!D:E,2,FALSE)),V996*'General Settings'!$F$6,IF(VLOOKUP(I996,'Distances Lookup Table'!D:E,2,FALSE)="",V996*'General Settings'!$F$6,VLOOKUP(I996,'Distances Lookup Table'!D:E,2,FALSE))),"")</f>
        <v/>
      </c>
      <c r="X996" s="18" t="str">
        <f>IF(D996&lt;&gt;"",'Workers Settings'!H996,"")</f>
        <v/>
      </c>
      <c r="Y996" s="18" t="str">
        <f>IF(D996&lt;&gt;"",'Workers Settings'!I996,"")</f>
        <v/>
      </c>
      <c r="Z996" s="29" t="str">
        <f>IF('Workers Settings'!L996&lt;&gt;"",'Workers Settings'!L996,'Workers Settings'!K996)</f>
        <v/>
      </c>
      <c r="AA996" s="29" t="str">
        <f>IF(D996&lt;&gt;"",IF('Workers Settings'!L996&lt;&gt;"",'Workers Settings'!L996,'Workers Settings'!K996),"")</f>
        <v/>
      </c>
    </row>
    <row r="997" spans="1:27" x14ac:dyDescent="0.25">
      <c r="A997" s="7">
        <f t="shared" si="166"/>
        <v>993</v>
      </c>
      <c r="B997" s="7" t="str">
        <f>IF('Workers Settings'!B997&lt;&gt;"",'Workers Settings'!B997,"")</f>
        <v/>
      </c>
      <c r="C997" s="7" t="str">
        <f>IF('Workers Settings'!C997&lt;&gt;"",'Workers Settings'!C997,"")</f>
        <v/>
      </c>
      <c r="D997" s="17"/>
      <c r="E997" s="17"/>
      <c r="F997" s="17"/>
      <c r="G997" s="7" t="str">
        <f>IF(D997&lt;&gt;"",IF('Workers Settings'!D997="","",'Workers Settings'!D997),"")</f>
        <v/>
      </c>
      <c r="H997" s="7" t="str">
        <f>IF(D997&lt;&gt;"",'Workers Settings'!E997,"")</f>
        <v/>
      </c>
      <c r="I997" s="7" t="str">
        <f t="shared" si="165"/>
        <v/>
      </c>
      <c r="J997" s="7" t="str">
        <f>IF('Workers Settings'!F997&lt;&gt;"",'Workers Settings'!F997,"")</f>
        <v/>
      </c>
      <c r="K997" s="7" t="str">
        <f>IF('Workers Settings'!G997&lt;&gt;"",'Workers Settings'!G997,"")</f>
        <v/>
      </c>
      <c r="L997" s="7" t="str">
        <f>IF(D997="","",IF(VLOOKUP(D997,'Demand Locations'!B:D,2,FALSE)="","",VLOOKUP(D997,'Demand Locations'!B:D,2,FALSE)))</f>
        <v/>
      </c>
      <c r="M997" s="7" t="str">
        <f>IF(D997="","",IF(VLOOKUP(D997,'Demand Locations'!B:D,3,FALSE)="","",VLOOKUP(D997,'Demand Locations'!B:D,3,FALSE)))</f>
        <v/>
      </c>
      <c r="N997" s="7" t="str">
        <f t="shared" si="167"/>
        <v/>
      </c>
      <c r="O997" s="7" t="str">
        <f t="shared" si="168"/>
        <v/>
      </c>
      <c r="P997" s="7" t="str">
        <f t="shared" si="169"/>
        <v/>
      </c>
      <c r="Q997" s="7" t="str">
        <f t="shared" si="170"/>
        <v/>
      </c>
      <c r="R997" s="7" t="str">
        <f t="shared" si="171"/>
        <v/>
      </c>
      <c r="S997" s="7" t="str">
        <f t="shared" si="172"/>
        <v/>
      </c>
      <c r="T997" s="7" t="str">
        <f t="shared" si="173"/>
        <v/>
      </c>
      <c r="U997" s="7" t="str">
        <f t="shared" si="174"/>
        <v/>
      </c>
      <c r="V997" s="7" t="str">
        <f t="shared" si="175"/>
        <v/>
      </c>
      <c r="W997" s="60" t="str">
        <f>IF(ISNUMBER(V997),IF(ISNA(VLOOKUP(I997,'Distances Lookup Table'!D:E,2,FALSE)),V997*'General Settings'!$F$6,IF(VLOOKUP(I997,'Distances Lookup Table'!D:E,2,FALSE)="",V997*'General Settings'!$F$6,VLOOKUP(I997,'Distances Lookup Table'!D:E,2,FALSE))),"")</f>
        <v/>
      </c>
      <c r="X997" s="18" t="str">
        <f>IF(D997&lt;&gt;"",'Workers Settings'!H997,"")</f>
        <v/>
      </c>
      <c r="Y997" s="18" t="str">
        <f>IF(D997&lt;&gt;"",'Workers Settings'!I997,"")</f>
        <v/>
      </c>
      <c r="Z997" s="29" t="str">
        <f>IF('Workers Settings'!L997&lt;&gt;"",'Workers Settings'!L997,'Workers Settings'!K997)</f>
        <v/>
      </c>
      <c r="AA997" s="29" t="str">
        <f>IF(D997&lt;&gt;"",IF('Workers Settings'!L997&lt;&gt;"",'Workers Settings'!L997,'Workers Settings'!K997),"")</f>
        <v/>
      </c>
    </row>
    <row r="998" spans="1:27" x14ac:dyDescent="0.25">
      <c r="A998" s="7">
        <f t="shared" si="166"/>
        <v>994</v>
      </c>
      <c r="B998" s="7" t="str">
        <f>IF('Workers Settings'!B998&lt;&gt;"",'Workers Settings'!B998,"")</f>
        <v/>
      </c>
      <c r="C998" s="7" t="str">
        <f>IF('Workers Settings'!C998&lt;&gt;"",'Workers Settings'!C998,"")</f>
        <v/>
      </c>
      <c r="D998" s="17"/>
      <c r="E998" s="17"/>
      <c r="F998" s="17"/>
      <c r="G998" s="7" t="str">
        <f>IF(D998&lt;&gt;"",IF('Workers Settings'!D998="","",'Workers Settings'!D998),"")</f>
        <v/>
      </c>
      <c r="H998" s="7" t="str">
        <f>IF(D998&lt;&gt;"",'Workers Settings'!E998,"")</f>
        <v/>
      </c>
      <c r="I998" s="7" t="str">
        <f t="shared" si="165"/>
        <v/>
      </c>
      <c r="J998" s="7" t="str">
        <f>IF('Workers Settings'!F998&lt;&gt;"",'Workers Settings'!F998,"")</f>
        <v/>
      </c>
      <c r="K998" s="7" t="str">
        <f>IF('Workers Settings'!G998&lt;&gt;"",'Workers Settings'!G998,"")</f>
        <v/>
      </c>
      <c r="L998" s="7" t="str">
        <f>IF(D998="","",IF(VLOOKUP(D998,'Demand Locations'!B:D,2,FALSE)="","",VLOOKUP(D998,'Demand Locations'!B:D,2,FALSE)))</f>
        <v/>
      </c>
      <c r="M998" s="7" t="str">
        <f>IF(D998="","",IF(VLOOKUP(D998,'Demand Locations'!B:D,3,FALSE)="","",VLOOKUP(D998,'Demand Locations'!B:D,3,FALSE)))</f>
        <v/>
      </c>
      <c r="N998" s="7" t="str">
        <f t="shared" si="167"/>
        <v/>
      </c>
      <c r="O998" s="7" t="str">
        <f t="shared" si="168"/>
        <v/>
      </c>
      <c r="P998" s="7" t="str">
        <f t="shared" si="169"/>
        <v/>
      </c>
      <c r="Q998" s="7" t="str">
        <f t="shared" si="170"/>
        <v/>
      </c>
      <c r="R998" s="7" t="str">
        <f t="shared" si="171"/>
        <v/>
      </c>
      <c r="S998" s="7" t="str">
        <f t="shared" si="172"/>
        <v/>
      </c>
      <c r="T998" s="7" t="str">
        <f t="shared" si="173"/>
        <v/>
      </c>
      <c r="U998" s="7" t="str">
        <f t="shared" si="174"/>
        <v/>
      </c>
      <c r="V998" s="7" t="str">
        <f t="shared" si="175"/>
        <v/>
      </c>
      <c r="W998" s="60" t="str">
        <f>IF(ISNUMBER(V998),IF(ISNA(VLOOKUP(I998,'Distances Lookup Table'!D:E,2,FALSE)),V998*'General Settings'!$F$6,IF(VLOOKUP(I998,'Distances Lookup Table'!D:E,2,FALSE)="",V998*'General Settings'!$F$6,VLOOKUP(I998,'Distances Lookup Table'!D:E,2,FALSE))),"")</f>
        <v/>
      </c>
      <c r="X998" s="18" t="str">
        <f>IF(D998&lt;&gt;"",'Workers Settings'!H998,"")</f>
        <v/>
      </c>
      <c r="Y998" s="18" t="str">
        <f>IF(D998&lt;&gt;"",'Workers Settings'!I998,"")</f>
        <v/>
      </c>
      <c r="Z998" s="29" t="str">
        <f>IF('Workers Settings'!L998&lt;&gt;"",'Workers Settings'!L998,'Workers Settings'!K998)</f>
        <v/>
      </c>
      <c r="AA998" s="29" t="str">
        <f>IF(D998&lt;&gt;"",IF('Workers Settings'!L998&lt;&gt;"",'Workers Settings'!L998,'Workers Settings'!K998),"")</f>
        <v/>
      </c>
    </row>
    <row r="999" spans="1:27" x14ac:dyDescent="0.25">
      <c r="A999" s="7">
        <f t="shared" si="166"/>
        <v>995</v>
      </c>
      <c r="B999" s="7" t="str">
        <f>IF('Workers Settings'!B999&lt;&gt;"",'Workers Settings'!B999,"")</f>
        <v/>
      </c>
      <c r="C999" s="7" t="str">
        <f>IF('Workers Settings'!C999&lt;&gt;"",'Workers Settings'!C999,"")</f>
        <v/>
      </c>
      <c r="D999" s="17"/>
      <c r="E999" s="17"/>
      <c r="F999" s="17"/>
      <c r="G999" s="7" t="str">
        <f>IF(D999&lt;&gt;"",IF('Workers Settings'!D999="","",'Workers Settings'!D999),"")</f>
        <v/>
      </c>
      <c r="H999" s="7" t="str">
        <f>IF(D999&lt;&gt;"",'Workers Settings'!E999,"")</f>
        <v/>
      </c>
      <c r="I999" s="7" t="str">
        <f t="shared" si="165"/>
        <v/>
      </c>
      <c r="J999" s="7" t="str">
        <f>IF('Workers Settings'!F999&lt;&gt;"",'Workers Settings'!F999,"")</f>
        <v/>
      </c>
      <c r="K999" s="7" t="str">
        <f>IF('Workers Settings'!G999&lt;&gt;"",'Workers Settings'!G999,"")</f>
        <v/>
      </c>
      <c r="L999" s="7" t="str">
        <f>IF(D999="","",IF(VLOOKUP(D999,'Demand Locations'!B:D,2,FALSE)="","",VLOOKUP(D999,'Demand Locations'!B:D,2,FALSE)))</f>
        <v/>
      </c>
      <c r="M999" s="7" t="str">
        <f>IF(D999="","",IF(VLOOKUP(D999,'Demand Locations'!B:D,3,FALSE)="","",VLOOKUP(D999,'Demand Locations'!B:D,3,FALSE)))</f>
        <v/>
      </c>
      <c r="N999" s="7" t="str">
        <f t="shared" si="167"/>
        <v/>
      </c>
      <c r="O999" s="7" t="str">
        <f t="shared" si="168"/>
        <v/>
      </c>
      <c r="P999" s="7" t="str">
        <f t="shared" si="169"/>
        <v/>
      </c>
      <c r="Q999" s="7" t="str">
        <f t="shared" si="170"/>
        <v/>
      </c>
      <c r="R999" s="7" t="str">
        <f t="shared" si="171"/>
        <v/>
      </c>
      <c r="S999" s="7" t="str">
        <f t="shared" si="172"/>
        <v/>
      </c>
      <c r="T999" s="7" t="str">
        <f t="shared" si="173"/>
        <v/>
      </c>
      <c r="U999" s="7" t="str">
        <f t="shared" si="174"/>
        <v/>
      </c>
      <c r="V999" s="7" t="str">
        <f t="shared" si="175"/>
        <v/>
      </c>
      <c r="W999" s="60" t="str">
        <f>IF(ISNUMBER(V999),IF(ISNA(VLOOKUP(I999,'Distances Lookup Table'!D:E,2,FALSE)),V999*'General Settings'!$F$6,IF(VLOOKUP(I999,'Distances Lookup Table'!D:E,2,FALSE)="",V999*'General Settings'!$F$6,VLOOKUP(I999,'Distances Lookup Table'!D:E,2,FALSE))),"")</f>
        <v/>
      </c>
      <c r="X999" s="18" t="str">
        <f>IF(D999&lt;&gt;"",'Workers Settings'!H999,"")</f>
        <v/>
      </c>
      <c r="Y999" s="18" t="str">
        <f>IF(D999&lt;&gt;"",'Workers Settings'!I999,"")</f>
        <v/>
      </c>
      <c r="Z999" s="29" t="str">
        <f>IF('Workers Settings'!L999&lt;&gt;"",'Workers Settings'!L999,'Workers Settings'!K999)</f>
        <v/>
      </c>
      <c r="AA999" s="29" t="str">
        <f>IF(D999&lt;&gt;"",IF('Workers Settings'!L999&lt;&gt;"",'Workers Settings'!L999,'Workers Settings'!K999),"")</f>
        <v/>
      </c>
    </row>
    <row r="1000" spans="1:27" x14ac:dyDescent="0.25">
      <c r="A1000" s="7">
        <f t="shared" si="166"/>
        <v>996</v>
      </c>
      <c r="B1000" s="7" t="str">
        <f>IF('Workers Settings'!B1000&lt;&gt;"",'Workers Settings'!B1000,"")</f>
        <v/>
      </c>
      <c r="C1000" s="7" t="str">
        <f>IF('Workers Settings'!C1000&lt;&gt;"",'Workers Settings'!C1000,"")</f>
        <v/>
      </c>
      <c r="D1000" s="17"/>
      <c r="E1000" s="17"/>
      <c r="F1000" s="17"/>
      <c r="G1000" s="7" t="str">
        <f>IF(D1000&lt;&gt;"",IF('Workers Settings'!D1000="","",'Workers Settings'!D1000),"")</f>
        <v/>
      </c>
      <c r="H1000" s="7" t="str">
        <f>IF(D1000&lt;&gt;"",'Workers Settings'!E1000,"")</f>
        <v/>
      </c>
      <c r="I1000" s="7" t="str">
        <f t="shared" si="165"/>
        <v/>
      </c>
      <c r="J1000" s="7" t="str">
        <f>IF('Workers Settings'!F1000&lt;&gt;"",'Workers Settings'!F1000,"")</f>
        <v/>
      </c>
      <c r="K1000" s="7" t="str">
        <f>IF('Workers Settings'!G1000&lt;&gt;"",'Workers Settings'!G1000,"")</f>
        <v/>
      </c>
      <c r="L1000" s="7" t="str">
        <f>IF(D1000="","",IF(VLOOKUP(D1000,'Demand Locations'!B:D,2,FALSE)="","",VLOOKUP(D1000,'Demand Locations'!B:D,2,FALSE)))</f>
        <v/>
      </c>
      <c r="M1000" s="7" t="str">
        <f>IF(D1000="","",IF(VLOOKUP(D1000,'Demand Locations'!B:D,3,FALSE)="","",VLOOKUP(D1000,'Demand Locations'!B:D,3,FALSE)))</f>
        <v/>
      </c>
      <c r="N1000" s="7" t="str">
        <f t="shared" si="167"/>
        <v/>
      </c>
      <c r="O1000" s="7" t="str">
        <f t="shared" si="168"/>
        <v/>
      </c>
      <c r="P1000" s="7" t="str">
        <f t="shared" si="169"/>
        <v/>
      </c>
      <c r="Q1000" s="7" t="str">
        <f t="shared" si="170"/>
        <v/>
      </c>
      <c r="R1000" s="7" t="str">
        <f t="shared" si="171"/>
        <v/>
      </c>
      <c r="S1000" s="7" t="str">
        <f t="shared" si="172"/>
        <v/>
      </c>
      <c r="T1000" s="7" t="str">
        <f t="shared" si="173"/>
        <v/>
      </c>
      <c r="U1000" s="7" t="str">
        <f t="shared" si="174"/>
        <v/>
      </c>
      <c r="V1000" s="7" t="str">
        <f t="shared" si="175"/>
        <v/>
      </c>
      <c r="W1000" s="60" t="str">
        <f>IF(ISNUMBER(V1000),IF(ISNA(VLOOKUP(I1000,'Distances Lookup Table'!D:E,2,FALSE)),V1000*'General Settings'!$F$6,IF(VLOOKUP(I1000,'Distances Lookup Table'!D:E,2,FALSE)="",V1000*'General Settings'!$F$6,VLOOKUP(I1000,'Distances Lookup Table'!D:E,2,FALSE))),"")</f>
        <v/>
      </c>
      <c r="X1000" s="18" t="str">
        <f>IF(D1000&lt;&gt;"",'Workers Settings'!H1000,"")</f>
        <v/>
      </c>
      <c r="Y1000" s="18" t="str">
        <f>IF(D1000&lt;&gt;"",'Workers Settings'!I1000,"")</f>
        <v/>
      </c>
      <c r="Z1000" s="29" t="str">
        <f>IF('Workers Settings'!L1000&lt;&gt;"",'Workers Settings'!L1000,'Workers Settings'!K1000)</f>
        <v/>
      </c>
      <c r="AA1000" s="29" t="str">
        <f>IF(D1000&lt;&gt;"",IF('Workers Settings'!L1000&lt;&gt;"",'Workers Settings'!L1000,'Workers Settings'!K1000),"")</f>
        <v/>
      </c>
    </row>
    <row r="1001" spans="1:27" x14ac:dyDescent="0.25">
      <c r="A1001" s="7">
        <f t="shared" si="166"/>
        <v>997</v>
      </c>
      <c r="B1001" s="7" t="str">
        <f>IF('Workers Settings'!B1001&lt;&gt;"",'Workers Settings'!B1001,"")</f>
        <v/>
      </c>
      <c r="C1001" s="7" t="str">
        <f>IF('Workers Settings'!C1001&lt;&gt;"",'Workers Settings'!C1001,"")</f>
        <v/>
      </c>
      <c r="D1001" s="17"/>
      <c r="E1001" s="17"/>
      <c r="F1001" s="17"/>
      <c r="G1001" s="7" t="str">
        <f>IF(D1001&lt;&gt;"",IF('Workers Settings'!D1001="","",'Workers Settings'!D1001),"")</f>
        <v/>
      </c>
      <c r="H1001" s="7" t="str">
        <f>IF(D1001&lt;&gt;"",'Workers Settings'!E1001,"")</f>
        <v/>
      </c>
      <c r="I1001" s="7" t="str">
        <f t="shared" si="165"/>
        <v/>
      </c>
      <c r="J1001" s="7" t="str">
        <f>IF('Workers Settings'!F1001&lt;&gt;"",'Workers Settings'!F1001,"")</f>
        <v/>
      </c>
      <c r="K1001" s="7" t="str">
        <f>IF('Workers Settings'!G1001&lt;&gt;"",'Workers Settings'!G1001,"")</f>
        <v/>
      </c>
      <c r="L1001" s="7" t="str">
        <f>IF(D1001="","",IF(VLOOKUP(D1001,'Demand Locations'!B:D,2,FALSE)="","",VLOOKUP(D1001,'Demand Locations'!B:D,2,FALSE)))</f>
        <v/>
      </c>
      <c r="M1001" s="7" t="str">
        <f>IF(D1001="","",IF(VLOOKUP(D1001,'Demand Locations'!B:D,3,FALSE)="","",VLOOKUP(D1001,'Demand Locations'!B:D,3,FALSE)))</f>
        <v/>
      </c>
      <c r="N1001" s="7" t="str">
        <f t="shared" si="167"/>
        <v/>
      </c>
      <c r="O1001" s="7" t="str">
        <f t="shared" si="168"/>
        <v/>
      </c>
      <c r="P1001" s="7" t="str">
        <f t="shared" si="169"/>
        <v/>
      </c>
      <c r="Q1001" s="7" t="str">
        <f t="shared" si="170"/>
        <v/>
      </c>
      <c r="R1001" s="7" t="str">
        <f t="shared" si="171"/>
        <v/>
      </c>
      <c r="S1001" s="7" t="str">
        <f t="shared" si="172"/>
        <v/>
      </c>
      <c r="T1001" s="7" t="str">
        <f t="shared" si="173"/>
        <v/>
      </c>
      <c r="U1001" s="7" t="str">
        <f t="shared" si="174"/>
        <v/>
      </c>
      <c r="V1001" s="7" t="str">
        <f t="shared" si="175"/>
        <v/>
      </c>
      <c r="W1001" s="60" t="str">
        <f>IF(ISNUMBER(V1001),IF(ISNA(VLOOKUP(I1001,'Distances Lookup Table'!D:E,2,FALSE)),V1001*'General Settings'!$F$6,IF(VLOOKUP(I1001,'Distances Lookup Table'!D:E,2,FALSE)="",V1001*'General Settings'!$F$6,VLOOKUP(I1001,'Distances Lookup Table'!D:E,2,FALSE))),"")</f>
        <v/>
      </c>
      <c r="X1001" s="18" t="str">
        <f>IF(D1001&lt;&gt;"",'Workers Settings'!H1001,"")</f>
        <v/>
      </c>
      <c r="Y1001" s="18" t="str">
        <f>IF(D1001&lt;&gt;"",'Workers Settings'!I1001,"")</f>
        <v/>
      </c>
      <c r="Z1001" s="29" t="str">
        <f>IF('Workers Settings'!L1001&lt;&gt;"",'Workers Settings'!L1001,'Workers Settings'!K1001)</f>
        <v/>
      </c>
      <c r="AA1001" s="29" t="str">
        <f>IF(D1001&lt;&gt;"",IF('Workers Settings'!L1001&lt;&gt;"",'Workers Settings'!L1001,'Workers Settings'!K1001),"")</f>
        <v/>
      </c>
    </row>
    <row r="1002" spans="1:27" x14ac:dyDescent="0.25">
      <c r="A1002" s="7">
        <f t="shared" si="166"/>
        <v>998</v>
      </c>
      <c r="B1002" s="7" t="str">
        <f>IF('Workers Settings'!B1002&lt;&gt;"",'Workers Settings'!B1002,"")</f>
        <v/>
      </c>
      <c r="C1002" s="7" t="str">
        <f>IF('Workers Settings'!C1002&lt;&gt;"",'Workers Settings'!C1002,"")</f>
        <v/>
      </c>
      <c r="D1002" s="17"/>
      <c r="E1002" s="17"/>
      <c r="F1002" s="17"/>
      <c r="G1002" s="7" t="str">
        <f>IF(D1002&lt;&gt;"",IF('Workers Settings'!D1002="","",'Workers Settings'!D1002),"")</f>
        <v/>
      </c>
      <c r="H1002" s="7" t="str">
        <f>IF(D1002&lt;&gt;"",'Workers Settings'!E1002,"")</f>
        <v/>
      </c>
      <c r="I1002" s="7" t="str">
        <f t="shared" si="165"/>
        <v/>
      </c>
      <c r="J1002" s="7" t="str">
        <f>IF('Workers Settings'!F1002&lt;&gt;"",'Workers Settings'!F1002,"")</f>
        <v/>
      </c>
      <c r="K1002" s="7" t="str">
        <f>IF('Workers Settings'!G1002&lt;&gt;"",'Workers Settings'!G1002,"")</f>
        <v/>
      </c>
      <c r="L1002" s="7" t="str">
        <f>IF(D1002="","",IF(VLOOKUP(D1002,'Demand Locations'!B:D,2,FALSE)="","",VLOOKUP(D1002,'Demand Locations'!B:D,2,FALSE)))</f>
        <v/>
      </c>
      <c r="M1002" s="7" t="str">
        <f>IF(D1002="","",IF(VLOOKUP(D1002,'Demand Locations'!B:D,3,FALSE)="","",VLOOKUP(D1002,'Demand Locations'!B:D,3,FALSE)))</f>
        <v/>
      </c>
      <c r="N1002" s="7" t="str">
        <f t="shared" si="167"/>
        <v/>
      </c>
      <c r="O1002" s="7" t="str">
        <f t="shared" si="168"/>
        <v/>
      </c>
      <c r="P1002" s="7" t="str">
        <f t="shared" si="169"/>
        <v/>
      </c>
      <c r="Q1002" s="7" t="str">
        <f t="shared" si="170"/>
        <v/>
      </c>
      <c r="R1002" s="7" t="str">
        <f t="shared" si="171"/>
        <v/>
      </c>
      <c r="S1002" s="7" t="str">
        <f t="shared" si="172"/>
        <v/>
      </c>
      <c r="T1002" s="7" t="str">
        <f t="shared" si="173"/>
        <v/>
      </c>
      <c r="U1002" s="7" t="str">
        <f t="shared" si="174"/>
        <v/>
      </c>
      <c r="V1002" s="7" t="str">
        <f t="shared" si="175"/>
        <v/>
      </c>
      <c r="W1002" s="60" t="str">
        <f>IF(ISNUMBER(V1002),IF(ISNA(VLOOKUP(I1002,'Distances Lookup Table'!D:E,2,FALSE)),V1002*'General Settings'!$F$6,IF(VLOOKUP(I1002,'Distances Lookup Table'!D:E,2,FALSE)="",V1002*'General Settings'!$F$6,VLOOKUP(I1002,'Distances Lookup Table'!D:E,2,FALSE))),"")</f>
        <v/>
      </c>
      <c r="X1002" s="18" t="str">
        <f>IF(D1002&lt;&gt;"",'Workers Settings'!H1002,"")</f>
        <v/>
      </c>
      <c r="Y1002" s="18" t="str">
        <f>IF(D1002&lt;&gt;"",'Workers Settings'!I1002,"")</f>
        <v/>
      </c>
      <c r="Z1002" s="29" t="str">
        <f>IF('Workers Settings'!L1002&lt;&gt;"",'Workers Settings'!L1002,'Workers Settings'!K1002)</f>
        <v/>
      </c>
      <c r="AA1002" s="29" t="str">
        <f>IF(D1002&lt;&gt;"",IF('Workers Settings'!L1002&lt;&gt;"",'Workers Settings'!L1002,'Workers Settings'!K1002),"")</f>
        <v/>
      </c>
    </row>
    <row r="1003" spans="1:27" x14ac:dyDescent="0.25">
      <c r="A1003" s="7">
        <f t="shared" si="166"/>
        <v>999</v>
      </c>
      <c r="B1003" s="7" t="str">
        <f>IF('Workers Settings'!B1003&lt;&gt;"",'Workers Settings'!B1003,"")</f>
        <v/>
      </c>
      <c r="C1003" s="7" t="str">
        <f>IF('Workers Settings'!C1003&lt;&gt;"",'Workers Settings'!C1003,"")</f>
        <v/>
      </c>
      <c r="D1003" s="17"/>
      <c r="E1003" s="17"/>
      <c r="F1003" s="17"/>
      <c r="G1003" s="7" t="str">
        <f>IF(D1003&lt;&gt;"",IF('Workers Settings'!D1003="","",'Workers Settings'!D1003),"")</f>
        <v/>
      </c>
      <c r="H1003" s="7" t="str">
        <f>IF(D1003&lt;&gt;"",'Workers Settings'!E1003,"")</f>
        <v/>
      </c>
      <c r="I1003" s="7" t="str">
        <f t="shared" si="165"/>
        <v/>
      </c>
      <c r="J1003" s="7" t="str">
        <f>IF('Workers Settings'!F1003&lt;&gt;"",'Workers Settings'!F1003,"")</f>
        <v/>
      </c>
      <c r="K1003" s="7" t="str">
        <f>IF('Workers Settings'!G1003&lt;&gt;"",'Workers Settings'!G1003,"")</f>
        <v/>
      </c>
      <c r="L1003" s="7" t="str">
        <f>IF(D1003="","",IF(VLOOKUP(D1003,'Demand Locations'!B:D,2,FALSE)="","",VLOOKUP(D1003,'Demand Locations'!B:D,2,FALSE)))</f>
        <v/>
      </c>
      <c r="M1003" s="7" t="str">
        <f>IF(D1003="","",IF(VLOOKUP(D1003,'Demand Locations'!B:D,3,FALSE)="","",VLOOKUP(D1003,'Demand Locations'!B:D,3,FALSE)))</f>
        <v/>
      </c>
      <c r="N1003" s="7" t="str">
        <f t="shared" si="167"/>
        <v/>
      </c>
      <c r="O1003" s="7" t="str">
        <f t="shared" si="168"/>
        <v/>
      </c>
      <c r="P1003" s="7" t="str">
        <f t="shared" si="169"/>
        <v/>
      </c>
      <c r="Q1003" s="7" t="str">
        <f t="shared" si="170"/>
        <v/>
      </c>
      <c r="R1003" s="7" t="str">
        <f t="shared" si="171"/>
        <v/>
      </c>
      <c r="S1003" s="7" t="str">
        <f t="shared" si="172"/>
        <v/>
      </c>
      <c r="T1003" s="7" t="str">
        <f t="shared" si="173"/>
        <v/>
      </c>
      <c r="U1003" s="7" t="str">
        <f t="shared" si="174"/>
        <v/>
      </c>
      <c r="V1003" s="7" t="str">
        <f t="shared" si="175"/>
        <v/>
      </c>
      <c r="W1003" s="60" t="str">
        <f>IF(ISNUMBER(V1003),IF(ISNA(VLOOKUP(I1003,'Distances Lookup Table'!D:E,2,FALSE)),V1003*'General Settings'!$F$6,IF(VLOOKUP(I1003,'Distances Lookup Table'!D:E,2,FALSE)="",V1003*'General Settings'!$F$6,VLOOKUP(I1003,'Distances Lookup Table'!D:E,2,FALSE))),"")</f>
        <v/>
      </c>
      <c r="X1003" s="18" t="str">
        <f>IF(D1003&lt;&gt;"",'Workers Settings'!H1003,"")</f>
        <v/>
      </c>
      <c r="Y1003" s="18" t="str">
        <f>IF(D1003&lt;&gt;"",'Workers Settings'!I1003,"")</f>
        <v/>
      </c>
      <c r="Z1003" s="29" t="str">
        <f>IF('Workers Settings'!L1003&lt;&gt;"",'Workers Settings'!L1003,'Workers Settings'!K1003)</f>
        <v/>
      </c>
      <c r="AA1003" s="29" t="str">
        <f>IF(D1003&lt;&gt;"",IF('Workers Settings'!L1003&lt;&gt;"",'Workers Settings'!L1003,'Workers Settings'!K1003),"")</f>
        <v/>
      </c>
    </row>
    <row r="1004" spans="1:27" x14ac:dyDescent="0.25">
      <c r="A1004" s="7">
        <f t="shared" si="166"/>
        <v>1000</v>
      </c>
      <c r="B1004" s="7" t="str">
        <f>IF('Workers Settings'!B1004&lt;&gt;"",'Workers Settings'!B1004,"")</f>
        <v/>
      </c>
      <c r="C1004" s="7" t="str">
        <f>IF('Workers Settings'!C1004&lt;&gt;"",'Workers Settings'!C1004,"")</f>
        <v/>
      </c>
      <c r="D1004" s="17"/>
      <c r="E1004" s="17"/>
      <c r="F1004" s="17"/>
      <c r="G1004" s="7" t="str">
        <f>IF(D1004&lt;&gt;"",IF('Workers Settings'!D1004="","",'Workers Settings'!D1004),"")</f>
        <v/>
      </c>
      <c r="H1004" s="7" t="str">
        <f>IF(D1004&lt;&gt;"",'Workers Settings'!E1004,"")</f>
        <v/>
      </c>
      <c r="I1004" s="7" t="str">
        <f t="shared" si="165"/>
        <v/>
      </c>
      <c r="J1004" s="7" t="str">
        <f>IF('Workers Settings'!F1004&lt;&gt;"",'Workers Settings'!F1004,"")</f>
        <v/>
      </c>
      <c r="K1004" s="7" t="str">
        <f>IF('Workers Settings'!G1004&lt;&gt;"",'Workers Settings'!G1004,"")</f>
        <v/>
      </c>
      <c r="L1004" s="7" t="str">
        <f>IF(D1004="","",IF(VLOOKUP(D1004,'Demand Locations'!B:D,2,FALSE)="","",VLOOKUP(D1004,'Demand Locations'!B:D,2,FALSE)))</f>
        <v/>
      </c>
      <c r="M1004" s="7" t="str">
        <f>IF(D1004="","",IF(VLOOKUP(D1004,'Demand Locations'!B:D,3,FALSE)="","",VLOOKUP(D1004,'Demand Locations'!B:D,3,FALSE)))</f>
        <v/>
      </c>
      <c r="N1004" s="7" t="str">
        <f t="shared" si="167"/>
        <v/>
      </c>
      <c r="O1004" s="7" t="str">
        <f t="shared" si="168"/>
        <v/>
      </c>
      <c r="P1004" s="7" t="str">
        <f t="shared" si="169"/>
        <v/>
      </c>
      <c r="Q1004" s="7" t="str">
        <f t="shared" si="170"/>
        <v/>
      </c>
      <c r="R1004" s="7" t="str">
        <f t="shared" si="171"/>
        <v/>
      </c>
      <c r="S1004" s="7" t="str">
        <f t="shared" si="172"/>
        <v/>
      </c>
      <c r="T1004" s="7" t="str">
        <f t="shared" si="173"/>
        <v/>
      </c>
      <c r="U1004" s="7" t="str">
        <f t="shared" si="174"/>
        <v/>
      </c>
      <c r="V1004" s="7" t="str">
        <f t="shared" si="175"/>
        <v/>
      </c>
      <c r="W1004" s="60" t="str">
        <f>IF(ISNUMBER(V1004),IF(ISNA(VLOOKUP(I1004,'Distances Lookup Table'!D:E,2,FALSE)),V1004*'General Settings'!$F$6,IF(VLOOKUP(I1004,'Distances Lookup Table'!D:E,2,FALSE)="",V1004*'General Settings'!$F$6,VLOOKUP(I1004,'Distances Lookup Table'!D:E,2,FALSE))),"")</f>
        <v/>
      </c>
      <c r="X1004" s="18" t="str">
        <f>IF(D1004&lt;&gt;"",'Workers Settings'!H1004,"")</f>
        <v/>
      </c>
      <c r="Y1004" s="18" t="str">
        <f>IF(D1004&lt;&gt;"",'Workers Settings'!I1004,"")</f>
        <v/>
      </c>
      <c r="Z1004" s="29" t="str">
        <f>IF('Workers Settings'!L1004&lt;&gt;"",'Workers Settings'!L1004,'Workers Settings'!K1004)</f>
        <v/>
      </c>
      <c r="AA1004" s="29" t="str">
        <f>IF(D1004&lt;&gt;"",IF('Workers Settings'!L1004&lt;&gt;"",'Workers Settings'!L1004,'Workers Settings'!K1004),"")</f>
        <v/>
      </c>
    </row>
    <row r="1005" spans="1:27" x14ac:dyDescent="0.25">
      <c r="A1005" s="7">
        <f t="shared" si="166"/>
        <v>1001</v>
      </c>
      <c r="B1005" s="7" t="str">
        <f>IF('Workers Settings'!B1005&lt;&gt;"",'Workers Settings'!B1005,"")</f>
        <v/>
      </c>
      <c r="C1005" s="7" t="str">
        <f>IF('Workers Settings'!C1005&lt;&gt;"",'Workers Settings'!C1005,"")</f>
        <v/>
      </c>
      <c r="D1005" s="17"/>
      <c r="E1005" s="17"/>
      <c r="F1005" s="17"/>
      <c r="G1005" s="7" t="str">
        <f>IF(D1005&lt;&gt;"",IF('Workers Settings'!D1005="","",'Workers Settings'!D1005),"")</f>
        <v/>
      </c>
      <c r="H1005" s="7" t="str">
        <f>IF(D1005&lt;&gt;"",'Workers Settings'!E1005,"")</f>
        <v/>
      </c>
      <c r="I1005" s="7" t="str">
        <f t="shared" si="165"/>
        <v/>
      </c>
      <c r="J1005" s="7" t="str">
        <f>IF('Workers Settings'!F1005&lt;&gt;"",'Workers Settings'!F1005,"")</f>
        <v/>
      </c>
      <c r="K1005" s="7" t="str">
        <f>IF('Workers Settings'!G1005&lt;&gt;"",'Workers Settings'!G1005,"")</f>
        <v/>
      </c>
      <c r="L1005" s="7" t="str">
        <f>IF(D1005="","",IF(VLOOKUP(D1005,'Demand Locations'!B:D,2,FALSE)="","",VLOOKUP(D1005,'Demand Locations'!B:D,2,FALSE)))</f>
        <v/>
      </c>
      <c r="M1005" s="7" t="str">
        <f>IF(D1005="","",IF(VLOOKUP(D1005,'Demand Locations'!B:D,3,FALSE)="","",VLOOKUP(D1005,'Demand Locations'!B:D,3,FALSE)))</f>
        <v/>
      </c>
      <c r="N1005" s="7" t="str">
        <f t="shared" si="167"/>
        <v/>
      </c>
      <c r="O1005" s="7" t="str">
        <f t="shared" si="168"/>
        <v/>
      </c>
      <c r="P1005" s="7" t="str">
        <f t="shared" si="169"/>
        <v/>
      </c>
      <c r="Q1005" s="7" t="str">
        <f t="shared" si="170"/>
        <v/>
      </c>
      <c r="R1005" s="7" t="str">
        <f t="shared" si="171"/>
        <v/>
      </c>
      <c r="S1005" s="7" t="str">
        <f t="shared" si="172"/>
        <v/>
      </c>
      <c r="T1005" s="7" t="str">
        <f t="shared" si="173"/>
        <v/>
      </c>
      <c r="U1005" s="7" t="str">
        <f t="shared" si="174"/>
        <v/>
      </c>
      <c r="V1005" s="7" t="str">
        <f t="shared" si="175"/>
        <v/>
      </c>
      <c r="W1005" s="60" t="str">
        <f>IF(ISNUMBER(V1005),IF(ISNA(VLOOKUP(I1005,'Distances Lookup Table'!D:E,2,FALSE)),V1005*'General Settings'!$F$6,IF(VLOOKUP(I1005,'Distances Lookup Table'!D:E,2,FALSE)="",V1005*'General Settings'!$F$6,VLOOKUP(I1005,'Distances Lookup Table'!D:E,2,FALSE))),"")</f>
        <v/>
      </c>
      <c r="X1005" s="18" t="str">
        <f>IF(D1005&lt;&gt;"",'Workers Settings'!H1005,"")</f>
        <v/>
      </c>
      <c r="Y1005" s="18" t="str">
        <f>IF(D1005&lt;&gt;"",'Workers Settings'!I1005,"")</f>
        <v/>
      </c>
      <c r="Z1005" s="29" t="str">
        <f>IF('Workers Settings'!L1005&lt;&gt;"",'Workers Settings'!L1005,'Workers Settings'!K1005)</f>
        <v/>
      </c>
      <c r="AA1005" s="29" t="str">
        <f>IF(D1005&lt;&gt;"",IF('Workers Settings'!L1005&lt;&gt;"",'Workers Settings'!L1005,'Workers Settings'!K1005),"")</f>
        <v/>
      </c>
    </row>
    <row r="1006" spans="1:27" x14ac:dyDescent="0.25">
      <c r="A1006" s="7">
        <f t="shared" si="166"/>
        <v>1002</v>
      </c>
      <c r="B1006" s="7" t="str">
        <f>IF('Workers Settings'!B1006&lt;&gt;"",'Workers Settings'!B1006,"")</f>
        <v/>
      </c>
      <c r="C1006" s="7" t="str">
        <f>IF('Workers Settings'!C1006&lt;&gt;"",'Workers Settings'!C1006,"")</f>
        <v/>
      </c>
      <c r="D1006" s="17"/>
      <c r="E1006" s="17"/>
      <c r="F1006" s="17"/>
      <c r="G1006" s="7" t="str">
        <f>IF(D1006&lt;&gt;"",IF('Workers Settings'!D1006="","",'Workers Settings'!D1006),"")</f>
        <v/>
      </c>
      <c r="H1006" s="7" t="str">
        <f>IF(D1006&lt;&gt;"",'Workers Settings'!E1006,"")</f>
        <v/>
      </c>
      <c r="I1006" s="7" t="str">
        <f t="shared" si="165"/>
        <v/>
      </c>
      <c r="J1006" s="7" t="str">
        <f>IF('Workers Settings'!F1006&lt;&gt;"",'Workers Settings'!F1006,"")</f>
        <v/>
      </c>
      <c r="K1006" s="7" t="str">
        <f>IF('Workers Settings'!G1006&lt;&gt;"",'Workers Settings'!G1006,"")</f>
        <v/>
      </c>
      <c r="L1006" s="7" t="str">
        <f>IF(D1006="","",IF(VLOOKUP(D1006,'Demand Locations'!B:D,2,FALSE)="","",VLOOKUP(D1006,'Demand Locations'!B:D,2,FALSE)))</f>
        <v/>
      </c>
      <c r="M1006" s="7" t="str">
        <f>IF(D1006="","",IF(VLOOKUP(D1006,'Demand Locations'!B:D,3,FALSE)="","",VLOOKUP(D1006,'Demand Locations'!B:D,3,FALSE)))</f>
        <v/>
      </c>
      <c r="N1006" s="7" t="str">
        <f t="shared" si="167"/>
        <v/>
      </c>
      <c r="O1006" s="7" t="str">
        <f t="shared" si="168"/>
        <v/>
      </c>
      <c r="P1006" s="7" t="str">
        <f t="shared" si="169"/>
        <v/>
      </c>
      <c r="Q1006" s="7" t="str">
        <f t="shared" si="170"/>
        <v/>
      </c>
      <c r="R1006" s="7" t="str">
        <f t="shared" si="171"/>
        <v/>
      </c>
      <c r="S1006" s="7" t="str">
        <f t="shared" si="172"/>
        <v/>
      </c>
      <c r="T1006" s="7" t="str">
        <f t="shared" si="173"/>
        <v/>
      </c>
      <c r="U1006" s="7" t="str">
        <f t="shared" si="174"/>
        <v/>
      </c>
      <c r="V1006" s="7" t="str">
        <f t="shared" si="175"/>
        <v/>
      </c>
      <c r="W1006" s="60" t="str">
        <f>IF(ISNUMBER(V1006),IF(ISNA(VLOOKUP(I1006,'Distances Lookup Table'!D:E,2,FALSE)),V1006*'General Settings'!$F$6,IF(VLOOKUP(I1006,'Distances Lookup Table'!D:E,2,FALSE)="",V1006*'General Settings'!$F$6,VLOOKUP(I1006,'Distances Lookup Table'!D:E,2,FALSE))),"")</f>
        <v/>
      </c>
      <c r="X1006" s="18" t="str">
        <f>IF(D1006&lt;&gt;"",'Workers Settings'!H1006,"")</f>
        <v/>
      </c>
      <c r="Y1006" s="18" t="str">
        <f>IF(D1006&lt;&gt;"",'Workers Settings'!I1006,"")</f>
        <v/>
      </c>
      <c r="Z1006" s="29" t="str">
        <f>IF('Workers Settings'!L1006&lt;&gt;"",'Workers Settings'!L1006,'Workers Settings'!K1006)</f>
        <v/>
      </c>
      <c r="AA1006" s="29" t="str">
        <f>IF(D1006&lt;&gt;"",IF('Workers Settings'!L1006&lt;&gt;"",'Workers Settings'!L1006,'Workers Settings'!K1006),"")</f>
        <v/>
      </c>
    </row>
    <row r="1007" spans="1:27" x14ac:dyDescent="0.25">
      <c r="A1007" s="7">
        <f t="shared" si="166"/>
        <v>1003</v>
      </c>
      <c r="B1007" s="7" t="str">
        <f>IF('Workers Settings'!B1007&lt;&gt;"",'Workers Settings'!B1007,"")</f>
        <v/>
      </c>
      <c r="C1007" s="7" t="str">
        <f>IF('Workers Settings'!C1007&lt;&gt;"",'Workers Settings'!C1007,"")</f>
        <v/>
      </c>
      <c r="D1007" s="17"/>
      <c r="E1007" s="17"/>
      <c r="F1007" s="17"/>
      <c r="G1007" s="7" t="str">
        <f>IF(D1007&lt;&gt;"",IF('Workers Settings'!D1007="","",'Workers Settings'!D1007),"")</f>
        <v/>
      </c>
      <c r="H1007" s="7" t="str">
        <f>IF(D1007&lt;&gt;"",'Workers Settings'!E1007,"")</f>
        <v/>
      </c>
      <c r="I1007" s="7" t="str">
        <f t="shared" si="165"/>
        <v/>
      </c>
      <c r="J1007" s="7" t="str">
        <f>IF('Workers Settings'!F1007&lt;&gt;"",'Workers Settings'!F1007,"")</f>
        <v/>
      </c>
      <c r="K1007" s="7" t="str">
        <f>IF('Workers Settings'!G1007&lt;&gt;"",'Workers Settings'!G1007,"")</f>
        <v/>
      </c>
      <c r="L1007" s="7" t="str">
        <f>IF(D1007="","",IF(VLOOKUP(D1007,'Demand Locations'!B:D,2,FALSE)="","",VLOOKUP(D1007,'Demand Locations'!B:D,2,FALSE)))</f>
        <v/>
      </c>
      <c r="M1007" s="7" t="str">
        <f>IF(D1007="","",IF(VLOOKUP(D1007,'Demand Locations'!B:D,3,FALSE)="","",VLOOKUP(D1007,'Demand Locations'!B:D,3,FALSE)))</f>
        <v/>
      </c>
      <c r="N1007" s="7" t="str">
        <f t="shared" si="167"/>
        <v/>
      </c>
      <c r="O1007" s="7" t="str">
        <f t="shared" si="168"/>
        <v/>
      </c>
      <c r="P1007" s="7" t="str">
        <f t="shared" si="169"/>
        <v/>
      </c>
      <c r="Q1007" s="7" t="str">
        <f t="shared" si="170"/>
        <v/>
      </c>
      <c r="R1007" s="7" t="str">
        <f t="shared" si="171"/>
        <v/>
      </c>
      <c r="S1007" s="7" t="str">
        <f t="shared" si="172"/>
        <v/>
      </c>
      <c r="T1007" s="7" t="str">
        <f t="shared" si="173"/>
        <v/>
      </c>
      <c r="U1007" s="7" t="str">
        <f t="shared" si="174"/>
        <v/>
      </c>
      <c r="V1007" s="7" t="str">
        <f t="shared" si="175"/>
        <v/>
      </c>
      <c r="W1007" s="60" t="str">
        <f>IF(ISNUMBER(V1007),IF(ISNA(VLOOKUP(I1007,'Distances Lookup Table'!D:E,2,FALSE)),V1007*'General Settings'!$F$6,IF(VLOOKUP(I1007,'Distances Lookup Table'!D:E,2,FALSE)="",V1007*'General Settings'!$F$6,VLOOKUP(I1007,'Distances Lookup Table'!D:E,2,FALSE))),"")</f>
        <v/>
      </c>
      <c r="X1007" s="18" t="str">
        <f>IF(D1007&lt;&gt;"",'Workers Settings'!H1007,"")</f>
        <v/>
      </c>
      <c r="Y1007" s="18" t="str">
        <f>IF(D1007&lt;&gt;"",'Workers Settings'!I1007,"")</f>
        <v/>
      </c>
      <c r="Z1007" s="29" t="str">
        <f>IF('Workers Settings'!L1007&lt;&gt;"",'Workers Settings'!L1007,'Workers Settings'!K1007)</f>
        <v/>
      </c>
      <c r="AA1007" s="29" t="str">
        <f>IF(D1007&lt;&gt;"",IF('Workers Settings'!L1007&lt;&gt;"",'Workers Settings'!L1007,'Workers Settings'!K1007),"")</f>
        <v/>
      </c>
    </row>
    <row r="1008" spans="1:27" x14ac:dyDescent="0.25">
      <c r="A1008" s="7">
        <f t="shared" si="166"/>
        <v>1004</v>
      </c>
      <c r="B1008" s="7" t="str">
        <f>IF('Workers Settings'!B1008&lt;&gt;"",'Workers Settings'!B1008,"")</f>
        <v/>
      </c>
      <c r="C1008" s="7" t="str">
        <f>IF('Workers Settings'!C1008&lt;&gt;"",'Workers Settings'!C1008,"")</f>
        <v/>
      </c>
      <c r="D1008" s="17"/>
      <c r="E1008" s="17"/>
      <c r="F1008" s="17"/>
      <c r="G1008" s="7" t="str">
        <f>IF(D1008&lt;&gt;"",IF('Workers Settings'!D1008="","",'Workers Settings'!D1008),"")</f>
        <v/>
      </c>
      <c r="H1008" s="7" t="str">
        <f>IF(D1008&lt;&gt;"",'Workers Settings'!E1008,"")</f>
        <v/>
      </c>
      <c r="I1008" s="7" t="str">
        <f t="shared" si="165"/>
        <v/>
      </c>
      <c r="J1008" s="7" t="str">
        <f>IF('Workers Settings'!F1008&lt;&gt;"",'Workers Settings'!F1008,"")</f>
        <v/>
      </c>
      <c r="K1008" s="7" t="str">
        <f>IF('Workers Settings'!G1008&lt;&gt;"",'Workers Settings'!G1008,"")</f>
        <v/>
      </c>
      <c r="L1008" s="7" t="str">
        <f>IF(D1008="","",IF(VLOOKUP(D1008,'Demand Locations'!B:D,2,FALSE)="","",VLOOKUP(D1008,'Demand Locations'!B:D,2,FALSE)))</f>
        <v/>
      </c>
      <c r="M1008" s="7" t="str">
        <f>IF(D1008="","",IF(VLOOKUP(D1008,'Demand Locations'!B:D,3,FALSE)="","",VLOOKUP(D1008,'Demand Locations'!B:D,3,FALSE)))</f>
        <v/>
      </c>
      <c r="N1008" s="7" t="str">
        <f t="shared" si="167"/>
        <v/>
      </c>
      <c r="O1008" s="7" t="str">
        <f t="shared" si="168"/>
        <v/>
      </c>
      <c r="P1008" s="7" t="str">
        <f t="shared" si="169"/>
        <v/>
      </c>
      <c r="Q1008" s="7" t="str">
        <f t="shared" si="170"/>
        <v/>
      </c>
      <c r="R1008" s="7" t="str">
        <f t="shared" si="171"/>
        <v/>
      </c>
      <c r="S1008" s="7" t="str">
        <f t="shared" si="172"/>
        <v/>
      </c>
      <c r="T1008" s="7" t="str">
        <f t="shared" si="173"/>
        <v/>
      </c>
      <c r="U1008" s="7" t="str">
        <f t="shared" si="174"/>
        <v/>
      </c>
      <c r="V1008" s="7" t="str">
        <f t="shared" si="175"/>
        <v/>
      </c>
      <c r="W1008" s="60" t="str">
        <f>IF(ISNUMBER(V1008),IF(ISNA(VLOOKUP(I1008,'Distances Lookup Table'!D:E,2,FALSE)),V1008*'General Settings'!$F$6,IF(VLOOKUP(I1008,'Distances Lookup Table'!D:E,2,FALSE)="",V1008*'General Settings'!$F$6,VLOOKUP(I1008,'Distances Lookup Table'!D:E,2,FALSE))),"")</f>
        <v/>
      </c>
      <c r="X1008" s="18" t="str">
        <f>IF(D1008&lt;&gt;"",'Workers Settings'!H1008,"")</f>
        <v/>
      </c>
      <c r="Y1008" s="18" t="str">
        <f>IF(D1008&lt;&gt;"",'Workers Settings'!I1008,"")</f>
        <v/>
      </c>
      <c r="Z1008" s="29" t="str">
        <f>IF('Workers Settings'!L1008&lt;&gt;"",'Workers Settings'!L1008,'Workers Settings'!K1008)</f>
        <v/>
      </c>
      <c r="AA1008" s="29" t="str">
        <f>IF(D1008&lt;&gt;"",IF('Workers Settings'!L1008&lt;&gt;"",'Workers Settings'!L1008,'Workers Settings'!K1008),"")</f>
        <v/>
      </c>
    </row>
    <row r="1009" spans="1:27" x14ac:dyDescent="0.25">
      <c r="A1009" s="7">
        <f t="shared" si="166"/>
        <v>1005</v>
      </c>
      <c r="B1009" s="7" t="str">
        <f>IF('Workers Settings'!B1009&lt;&gt;"",'Workers Settings'!B1009,"")</f>
        <v/>
      </c>
      <c r="C1009" s="7" t="str">
        <f>IF('Workers Settings'!C1009&lt;&gt;"",'Workers Settings'!C1009,"")</f>
        <v/>
      </c>
      <c r="D1009" s="17"/>
      <c r="E1009" s="17"/>
      <c r="F1009" s="17"/>
      <c r="G1009" s="7" t="str">
        <f>IF(D1009&lt;&gt;"",IF('Workers Settings'!D1009="","",'Workers Settings'!D1009),"")</f>
        <v/>
      </c>
      <c r="H1009" s="7" t="str">
        <f>IF(D1009&lt;&gt;"",'Workers Settings'!E1009,"")</f>
        <v/>
      </c>
      <c r="I1009" s="7" t="str">
        <f t="shared" si="165"/>
        <v/>
      </c>
      <c r="J1009" s="7" t="str">
        <f>IF('Workers Settings'!F1009&lt;&gt;"",'Workers Settings'!F1009,"")</f>
        <v/>
      </c>
      <c r="K1009" s="7" t="str">
        <f>IF('Workers Settings'!G1009&lt;&gt;"",'Workers Settings'!G1009,"")</f>
        <v/>
      </c>
      <c r="L1009" s="7" t="str">
        <f>IF(D1009="","",IF(VLOOKUP(D1009,'Demand Locations'!B:D,2,FALSE)="","",VLOOKUP(D1009,'Demand Locations'!B:D,2,FALSE)))</f>
        <v/>
      </c>
      <c r="M1009" s="7" t="str">
        <f>IF(D1009="","",IF(VLOOKUP(D1009,'Demand Locations'!B:D,3,FALSE)="","",VLOOKUP(D1009,'Demand Locations'!B:D,3,FALSE)))</f>
        <v/>
      </c>
      <c r="N1009" s="7" t="str">
        <f t="shared" si="167"/>
        <v/>
      </c>
      <c r="O1009" s="7" t="str">
        <f t="shared" si="168"/>
        <v/>
      </c>
      <c r="P1009" s="7" t="str">
        <f t="shared" si="169"/>
        <v/>
      </c>
      <c r="Q1009" s="7" t="str">
        <f t="shared" si="170"/>
        <v/>
      </c>
      <c r="R1009" s="7" t="str">
        <f t="shared" si="171"/>
        <v/>
      </c>
      <c r="S1009" s="7" t="str">
        <f t="shared" si="172"/>
        <v/>
      </c>
      <c r="T1009" s="7" t="str">
        <f t="shared" si="173"/>
        <v/>
      </c>
      <c r="U1009" s="7" t="str">
        <f t="shared" si="174"/>
        <v/>
      </c>
      <c r="V1009" s="7" t="str">
        <f t="shared" si="175"/>
        <v/>
      </c>
      <c r="W1009" s="60" t="str">
        <f>IF(ISNUMBER(V1009),IF(ISNA(VLOOKUP(I1009,'Distances Lookup Table'!D:E,2,FALSE)),V1009*'General Settings'!$F$6,IF(VLOOKUP(I1009,'Distances Lookup Table'!D:E,2,FALSE)="",V1009*'General Settings'!$F$6,VLOOKUP(I1009,'Distances Lookup Table'!D:E,2,FALSE))),"")</f>
        <v/>
      </c>
      <c r="X1009" s="18" t="str">
        <f>IF(D1009&lt;&gt;"",'Workers Settings'!H1009,"")</f>
        <v/>
      </c>
      <c r="Y1009" s="18" t="str">
        <f>IF(D1009&lt;&gt;"",'Workers Settings'!I1009,"")</f>
        <v/>
      </c>
      <c r="Z1009" s="29" t="str">
        <f>IF('Workers Settings'!L1009&lt;&gt;"",'Workers Settings'!L1009,'Workers Settings'!K1009)</f>
        <v/>
      </c>
      <c r="AA1009" s="29" t="str">
        <f>IF(D1009&lt;&gt;"",IF('Workers Settings'!L1009&lt;&gt;"",'Workers Settings'!L1009,'Workers Settings'!K1009),"")</f>
        <v/>
      </c>
    </row>
    <row r="1010" spans="1:27" x14ac:dyDescent="0.25">
      <c r="A1010" s="7">
        <f t="shared" si="166"/>
        <v>1006</v>
      </c>
      <c r="B1010" s="7" t="str">
        <f>IF('Workers Settings'!B1010&lt;&gt;"",'Workers Settings'!B1010,"")</f>
        <v/>
      </c>
      <c r="C1010" s="7" t="str">
        <f>IF('Workers Settings'!C1010&lt;&gt;"",'Workers Settings'!C1010,"")</f>
        <v/>
      </c>
      <c r="D1010" s="17"/>
      <c r="E1010" s="17"/>
      <c r="F1010" s="17"/>
      <c r="G1010" s="7" t="str">
        <f>IF(D1010&lt;&gt;"",IF('Workers Settings'!D1010="","",'Workers Settings'!D1010),"")</f>
        <v/>
      </c>
      <c r="H1010" s="7" t="str">
        <f>IF(D1010&lt;&gt;"",'Workers Settings'!E1010,"")</f>
        <v/>
      </c>
      <c r="I1010" s="7" t="str">
        <f t="shared" si="165"/>
        <v/>
      </c>
      <c r="J1010" s="7" t="str">
        <f>IF('Workers Settings'!F1010&lt;&gt;"",'Workers Settings'!F1010,"")</f>
        <v/>
      </c>
      <c r="K1010" s="7" t="str">
        <f>IF('Workers Settings'!G1010&lt;&gt;"",'Workers Settings'!G1010,"")</f>
        <v/>
      </c>
      <c r="L1010" s="7" t="str">
        <f>IF(D1010="","",IF(VLOOKUP(D1010,'Demand Locations'!B:D,2,FALSE)="","",VLOOKUP(D1010,'Demand Locations'!B:D,2,FALSE)))</f>
        <v/>
      </c>
      <c r="M1010" s="7" t="str">
        <f>IF(D1010="","",IF(VLOOKUP(D1010,'Demand Locations'!B:D,3,FALSE)="","",VLOOKUP(D1010,'Demand Locations'!B:D,3,FALSE)))</f>
        <v/>
      </c>
      <c r="N1010" s="7" t="str">
        <f t="shared" si="167"/>
        <v/>
      </c>
      <c r="O1010" s="7" t="str">
        <f t="shared" si="168"/>
        <v/>
      </c>
      <c r="P1010" s="7" t="str">
        <f t="shared" si="169"/>
        <v/>
      </c>
      <c r="Q1010" s="7" t="str">
        <f t="shared" si="170"/>
        <v/>
      </c>
      <c r="R1010" s="7" t="str">
        <f t="shared" si="171"/>
        <v/>
      </c>
      <c r="S1010" s="7" t="str">
        <f t="shared" si="172"/>
        <v/>
      </c>
      <c r="T1010" s="7" t="str">
        <f t="shared" si="173"/>
        <v/>
      </c>
      <c r="U1010" s="7" t="str">
        <f t="shared" si="174"/>
        <v/>
      </c>
      <c r="V1010" s="7" t="str">
        <f t="shared" si="175"/>
        <v/>
      </c>
      <c r="W1010" s="60" t="str">
        <f>IF(ISNUMBER(V1010),IF(ISNA(VLOOKUP(I1010,'Distances Lookup Table'!D:E,2,FALSE)),V1010*'General Settings'!$F$6,IF(VLOOKUP(I1010,'Distances Lookup Table'!D:E,2,FALSE)="",V1010*'General Settings'!$F$6,VLOOKUP(I1010,'Distances Lookup Table'!D:E,2,FALSE))),"")</f>
        <v/>
      </c>
      <c r="X1010" s="18" t="str">
        <f>IF(D1010&lt;&gt;"",'Workers Settings'!H1010,"")</f>
        <v/>
      </c>
      <c r="Y1010" s="18" t="str">
        <f>IF(D1010&lt;&gt;"",'Workers Settings'!I1010,"")</f>
        <v/>
      </c>
      <c r="Z1010" s="29" t="str">
        <f>IF('Workers Settings'!L1010&lt;&gt;"",'Workers Settings'!L1010,'Workers Settings'!K1010)</f>
        <v/>
      </c>
      <c r="AA1010" s="29" t="str">
        <f>IF(D1010&lt;&gt;"",IF('Workers Settings'!L1010&lt;&gt;"",'Workers Settings'!L1010,'Workers Settings'!K1010),"")</f>
        <v/>
      </c>
    </row>
    <row r="1011" spans="1:27" x14ac:dyDescent="0.25">
      <c r="A1011" s="7">
        <f t="shared" si="166"/>
        <v>1007</v>
      </c>
      <c r="B1011" s="7" t="str">
        <f>IF('Workers Settings'!B1011&lt;&gt;"",'Workers Settings'!B1011,"")</f>
        <v/>
      </c>
      <c r="C1011" s="7" t="str">
        <f>IF('Workers Settings'!C1011&lt;&gt;"",'Workers Settings'!C1011,"")</f>
        <v/>
      </c>
      <c r="D1011" s="17"/>
      <c r="E1011" s="17"/>
      <c r="F1011" s="17"/>
      <c r="G1011" s="7" t="str">
        <f>IF(D1011&lt;&gt;"",IF('Workers Settings'!D1011="","",'Workers Settings'!D1011),"")</f>
        <v/>
      </c>
      <c r="H1011" s="7" t="str">
        <f>IF(D1011&lt;&gt;"",'Workers Settings'!E1011,"")</f>
        <v/>
      </c>
      <c r="I1011" s="7" t="str">
        <f t="shared" si="165"/>
        <v/>
      </c>
      <c r="J1011" s="7" t="str">
        <f>IF('Workers Settings'!F1011&lt;&gt;"",'Workers Settings'!F1011,"")</f>
        <v/>
      </c>
      <c r="K1011" s="7" t="str">
        <f>IF('Workers Settings'!G1011&lt;&gt;"",'Workers Settings'!G1011,"")</f>
        <v/>
      </c>
      <c r="L1011" s="7" t="str">
        <f>IF(D1011="","",IF(VLOOKUP(D1011,'Demand Locations'!B:D,2,FALSE)="","",VLOOKUP(D1011,'Demand Locations'!B:D,2,FALSE)))</f>
        <v/>
      </c>
      <c r="M1011" s="7" t="str">
        <f>IF(D1011="","",IF(VLOOKUP(D1011,'Demand Locations'!B:D,3,FALSE)="","",VLOOKUP(D1011,'Demand Locations'!B:D,3,FALSE)))</f>
        <v/>
      </c>
      <c r="N1011" s="7" t="str">
        <f t="shared" si="167"/>
        <v/>
      </c>
      <c r="O1011" s="7" t="str">
        <f t="shared" si="168"/>
        <v/>
      </c>
      <c r="P1011" s="7" t="str">
        <f t="shared" si="169"/>
        <v/>
      </c>
      <c r="Q1011" s="7" t="str">
        <f t="shared" si="170"/>
        <v/>
      </c>
      <c r="R1011" s="7" t="str">
        <f t="shared" si="171"/>
        <v/>
      </c>
      <c r="S1011" s="7" t="str">
        <f t="shared" si="172"/>
        <v/>
      </c>
      <c r="T1011" s="7" t="str">
        <f t="shared" si="173"/>
        <v/>
      </c>
      <c r="U1011" s="7" t="str">
        <f t="shared" si="174"/>
        <v/>
      </c>
      <c r="V1011" s="7" t="str">
        <f t="shared" si="175"/>
        <v/>
      </c>
      <c r="W1011" s="60" t="str">
        <f>IF(ISNUMBER(V1011),IF(ISNA(VLOOKUP(I1011,'Distances Lookup Table'!D:E,2,FALSE)),V1011*'General Settings'!$F$6,IF(VLOOKUP(I1011,'Distances Lookup Table'!D:E,2,FALSE)="",V1011*'General Settings'!$F$6,VLOOKUP(I1011,'Distances Lookup Table'!D:E,2,FALSE))),"")</f>
        <v/>
      </c>
      <c r="X1011" s="18" t="str">
        <f>IF(D1011&lt;&gt;"",'Workers Settings'!H1011,"")</f>
        <v/>
      </c>
      <c r="Y1011" s="18" t="str">
        <f>IF(D1011&lt;&gt;"",'Workers Settings'!I1011,"")</f>
        <v/>
      </c>
      <c r="Z1011" s="29" t="str">
        <f>IF('Workers Settings'!L1011&lt;&gt;"",'Workers Settings'!L1011,'Workers Settings'!K1011)</f>
        <v/>
      </c>
      <c r="AA1011" s="29" t="str">
        <f>IF(D1011&lt;&gt;"",IF('Workers Settings'!L1011&lt;&gt;"",'Workers Settings'!L1011,'Workers Settings'!K1011),"")</f>
        <v/>
      </c>
    </row>
    <row r="1012" spans="1:27" x14ac:dyDescent="0.25">
      <c r="A1012" s="7">
        <f t="shared" si="166"/>
        <v>1008</v>
      </c>
      <c r="B1012" s="7" t="str">
        <f>IF('Workers Settings'!B1012&lt;&gt;"",'Workers Settings'!B1012,"")</f>
        <v/>
      </c>
      <c r="C1012" s="7" t="str">
        <f>IF('Workers Settings'!C1012&lt;&gt;"",'Workers Settings'!C1012,"")</f>
        <v/>
      </c>
      <c r="D1012" s="17"/>
      <c r="E1012" s="17"/>
      <c r="F1012" s="17"/>
      <c r="G1012" s="7" t="str">
        <f>IF(D1012&lt;&gt;"",IF('Workers Settings'!D1012="","",'Workers Settings'!D1012),"")</f>
        <v/>
      </c>
      <c r="H1012" s="7" t="str">
        <f>IF(D1012&lt;&gt;"",'Workers Settings'!E1012,"")</f>
        <v/>
      </c>
      <c r="I1012" s="7" t="str">
        <f t="shared" si="165"/>
        <v/>
      </c>
      <c r="J1012" s="7" t="str">
        <f>IF('Workers Settings'!F1012&lt;&gt;"",'Workers Settings'!F1012,"")</f>
        <v/>
      </c>
      <c r="K1012" s="7" t="str">
        <f>IF('Workers Settings'!G1012&lt;&gt;"",'Workers Settings'!G1012,"")</f>
        <v/>
      </c>
      <c r="L1012" s="7" t="str">
        <f>IF(D1012="","",IF(VLOOKUP(D1012,'Demand Locations'!B:D,2,FALSE)="","",VLOOKUP(D1012,'Demand Locations'!B:D,2,FALSE)))</f>
        <v/>
      </c>
      <c r="M1012" s="7" t="str">
        <f>IF(D1012="","",IF(VLOOKUP(D1012,'Demand Locations'!B:D,3,FALSE)="","",VLOOKUP(D1012,'Demand Locations'!B:D,3,FALSE)))</f>
        <v/>
      </c>
      <c r="N1012" s="7" t="str">
        <f t="shared" si="167"/>
        <v/>
      </c>
      <c r="O1012" s="7" t="str">
        <f t="shared" si="168"/>
        <v/>
      </c>
      <c r="P1012" s="7" t="str">
        <f t="shared" si="169"/>
        <v/>
      </c>
      <c r="Q1012" s="7" t="str">
        <f t="shared" si="170"/>
        <v/>
      </c>
      <c r="R1012" s="7" t="str">
        <f t="shared" si="171"/>
        <v/>
      </c>
      <c r="S1012" s="7" t="str">
        <f t="shared" si="172"/>
        <v/>
      </c>
      <c r="T1012" s="7" t="str">
        <f t="shared" si="173"/>
        <v/>
      </c>
      <c r="U1012" s="7" t="str">
        <f t="shared" si="174"/>
        <v/>
      </c>
      <c r="V1012" s="7" t="str">
        <f t="shared" si="175"/>
        <v/>
      </c>
      <c r="W1012" s="60" t="str">
        <f>IF(ISNUMBER(V1012),IF(ISNA(VLOOKUP(I1012,'Distances Lookup Table'!D:E,2,FALSE)),V1012*'General Settings'!$F$6,IF(VLOOKUP(I1012,'Distances Lookup Table'!D:E,2,FALSE)="",V1012*'General Settings'!$F$6,VLOOKUP(I1012,'Distances Lookup Table'!D:E,2,FALSE))),"")</f>
        <v/>
      </c>
      <c r="X1012" s="18" t="str">
        <f>IF(D1012&lt;&gt;"",'Workers Settings'!H1012,"")</f>
        <v/>
      </c>
      <c r="Y1012" s="18" t="str">
        <f>IF(D1012&lt;&gt;"",'Workers Settings'!I1012,"")</f>
        <v/>
      </c>
      <c r="Z1012" s="29" t="str">
        <f>IF('Workers Settings'!L1012&lt;&gt;"",'Workers Settings'!L1012,'Workers Settings'!K1012)</f>
        <v/>
      </c>
      <c r="AA1012" s="29" t="str">
        <f>IF(D1012&lt;&gt;"",IF('Workers Settings'!L1012&lt;&gt;"",'Workers Settings'!L1012,'Workers Settings'!K1012),"")</f>
        <v/>
      </c>
    </row>
    <row r="1013" spans="1:27" x14ac:dyDescent="0.25">
      <c r="A1013" s="7">
        <f t="shared" si="166"/>
        <v>1009</v>
      </c>
      <c r="B1013" s="7" t="str">
        <f>IF('Workers Settings'!B1013&lt;&gt;"",'Workers Settings'!B1013,"")</f>
        <v/>
      </c>
      <c r="C1013" s="7" t="str">
        <f>IF('Workers Settings'!C1013&lt;&gt;"",'Workers Settings'!C1013,"")</f>
        <v/>
      </c>
      <c r="D1013" s="17"/>
      <c r="E1013" s="17"/>
      <c r="F1013" s="17"/>
      <c r="G1013" s="7" t="str">
        <f>IF(D1013&lt;&gt;"",IF('Workers Settings'!D1013="","",'Workers Settings'!D1013),"")</f>
        <v/>
      </c>
      <c r="H1013" s="7" t="str">
        <f>IF(D1013&lt;&gt;"",'Workers Settings'!E1013,"")</f>
        <v/>
      </c>
      <c r="I1013" s="7" t="str">
        <f t="shared" si="165"/>
        <v/>
      </c>
      <c r="J1013" s="7" t="str">
        <f>IF('Workers Settings'!F1013&lt;&gt;"",'Workers Settings'!F1013,"")</f>
        <v/>
      </c>
      <c r="K1013" s="7" t="str">
        <f>IF('Workers Settings'!G1013&lt;&gt;"",'Workers Settings'!G1013,"")</f>
        <v/>
      </c>
      <c r="L1013" s="7" t="str">
        <f>IF(D1013="","",IF(VLOOKUP(D1013,'Demand Locations'!B:D,2,FALSE)="","",VLOOKUP(D1013,'Demand Locations'!B:D,2,FALSE)))</f>
        <v/>
      </c>
      <c r="M1013" s="7" t="str">
        <f>IF(D1013="","",IF(VLOOKUP(D1013,'Demand Locations'!B:D,3,FALSE)="","",VLOOKUP(D1013,'Demand Locations'!B:D,3,FALSE)))</f>
        <v/>
      </c>
      <c r="N1013" s="7" t="str">
        <f t="shared" si="167"/>
        <v/>
      </c>
      <c r="O1013" s="7" t="str">
        <f t="shared" si="168"/>
        <v/>
      </c>
      <c r="P1013" s="7" t="str">
        <f t="shared" si="169"/>
        <v/>
      </c>
      <c r="Q1013" s="7" t="str">
        <f t="shared" si="170"/>
        <v/>
      </c>
      <c r="R1013" s="7" t="str">
        <f t="shared" si="171"/>
        <v/>
      </c>
      <c r="S1013" s="7" t="str">
        <f t="shared" si="172"/>
        <v/>
      </c>
      <c r="T1013" s="7" t="str">
        <f t="shared" si="173"/>
        <v/>
      </c>
      <c r="U1013" s="7" t="str">
        <f t="shared" si="174"/>
        <v/>
      </c>
      <c r="V1013" s="7" t="str">
        <f t="shared" si="175"/>
        <v/>
      </c>
      <c r="W1013" s="60" t="str">
        <f>IF(ISNUMBER(V1013),IF(ISNA(VLOOKUP(I1013,'Distances Lookup Table'!D:E,2,FALSE)),V1013*'General Settings'!$F$6,IF(VLOOKUP(I1013,'Distances Lookup Table'!D:E,2,FALSE)="",V1013*'General Settings'!$F$6,VLOOKUP(I1013,'Distances Lookup Table'!D:E,2,FALSE))),"")</f>
        <v/>
      </c>
      <c r="X1013" s="18" t="str">
        <f>IF(D1013&lt;&gt;"",'Workers Settings'!H1013,"")</f>
        <v/>
      </c>
      <c r="Y1013" s="18" t="str">
        <f>IF(D1013&lt;&gt;"",'Workers Settings'!I1013,"")</f>
        <v/>
      </c>
      <c r="Z1013" s="29" t="str">
        <f>IF('Workers Settings'!L1013&lt;&gt;"",'Workers Settings'!L1013,'Workers Settings'!K1013)</f>
        <v/>
      </c>
      <c r="AA1013" s="29" t="str">
        <f>IF(D1013&lt;&gt;"",IF('Workers Settings'!L1013&lt;&gt;"",'Workers Settings'!L1013,'Workers Settings'!K1013),"")</f>
        <v/>
      </c>
    </row>
    <row r="1014" spans="1:27" x14ac:dyDescent="0.25">
      <c r="A1014" s="7">
        <f t="shared" si="166"/>
        <v>1010</v>
      </c>
      <c r="B1014" s="7" t="str">
        <f>IF('Workers Settings'!B1014&lt;&gt;"",'Workers Settings'!B1014,"")</f>
        <v/>
      </c>
      <c r="C1014" s="7" t="str">
        <f>IF('Workers Settings'!C1014&lt;&gt;"",'Workers Settings'!C1014,"")</f>
        <v/>
      </c>
      <c r="D1014" s="17"/>
      <c r="E1014" s="17"/>
      <c r="F1014" s="17"/>
      <c r="G1014" s="7" t="str">
        <f>IF(D1014&lt;&gt;"",IF('Workers Settings'!D1014="","",'Workers Settings'!D1014),"")</f>
        <v/>
      </c>
      <c r="H1014" s="7" t="str">
        <f>IF(D1014&lt;&gt;"",'Workers Settings'!E1014,"")</f>
        <v/>
      </c>
      <c r="I1014" s="7" t="str">
        <f t="shared" si="165"/>
        <v/>
      </c>
      <c r="J1014" s="7" t="str">
        <f>IF('Workers Settings'!F1014&lt;&gt;"",'Workers Settings'!F1014,"")</f>
        <v/>
      </c>
      <c r="K1014" s="7" t="str">
        <f>IF('Workers Settings'!G1014&lt;&gt;"",'Workers Settings'!G1014,"")</f>
        <v/>
      </c>
      <c r="L1014" s="7" t="str">
        <f>IF(D1014="","",IF(VLOOKUP(D1014,'Demand Locations'!B:D,2,FALSE)="","",VLOOKUP(D1014,'Demand Locations'!B:D,2,FALSE)))</f>
        <v/>
      </c>
      <c r="M1014" s="7" t="str">
        <f>IF(D1014="","",IF(VLOOKUP(D1014,'Demand Locations'!B:D,3,FALSE)="","",VLOOKUP(D1014,'Demand Locations'!B:D,3,FALSE)))</f>
        <v/>
      </c>
      <c r="N1014" s="7" t="str">
        <f t="shared" si="167"/>
        <v/>
      </c>
      <c r="O1014" s="7" t="str">
        <f t="shared" si="168"/>
        <v/>
      </c>
      <c r="P1014" s="7" t="str">
        <f t="shared" si="169"/>
        <v/>
      </c>
      <c r="Q1014" s="7" t="str">
        <f t="shared" si="170"/>
        <v/>
      </c>
      <c r="R1014" s="7" t="str">
        <f t="shared" si="171"/>
        <v/>
      </c>
      <c r="S1014" s="7" t="str">
        <f t="shared" si="172"/>
        <v/>
      </c>
      <c r="T1014" s="7" t="str">
        <f t="shared" si="173"/>
        <v/>
      </c>
      <c r="U1014" s="7" t="str">
        <f t="shared" si="174"/>
        <v/>
      </c>
      <c r="V1014" s="7" t="str">
        <f t="shared" si="175"/>
        <v/>
      </c>
      <c r="W1014" s="60" t="str">
        <f>IF(ISNUMBER(V1014),IF(ISNA(VLOOKUP(I1014,'Distances Lookup Table'!D:E,2,FALSE)),V1014*'General Settings'!$F$6,IF(VLOOKUP(I1014,'Distances Lookup Table'!D:E,2,FALSE)="",V1014*'General Settings'!$F$6,VLOOKUP(I1014,'Distances Lookup Table'!D:E,2,FALSE))),"")</f>
        <v/>
      </c>
      <c r="X1014" s="18" t="str">
        <f>IF(D1014&lt;&gt;"",'Workers Settings'!H1014,"")</f>
        <v/>
      </c>
      <c r="Y1014" s="18" t="str">
        <f>IF(D1014&lt;&gt;"",'Workers Settings'!I1014,"")</f>
        <v/>
      </c>
      <c r="Z1014" s="29" t="str">
        <f>IF('Workers Settings'!L1014&lt;&gt;"",'Workers Settings'!L1014,'Workers Settings'!K1014)</f>
        <v/>
      </c>
      <c r="AA1014" s="29" t="str">
        <f>IF(D1014&lt;&gt;"",IF('Workers Settings'!L1014&lt;&gt;"",'Workers Settings'!L1014,'Workers Settings'!K1014),"")</f>
        <v/>
      </c>
    </row>
    <row r="1015" spans="1:27" x14ac:dyDescent="0.25">
      <c r="A1015" s="7">
        <f t="shared" si="166"/>
        <v>1011</v>
      </c>
      <c r="B1015" s="7" t="str">
        <f>IF('Workers Settings'!B1015&lt;&gt;"",'Workers Settings'!B1015,"")</f>
        <v/>
      </c>
      <c r="C1015" s="7" t="str">
        <f>IF('Workers Settings'!C1015&lt;&gt;"",'Workers Settings'!C1015,"")</f>
        <v/>
      </c>
      <c r="D1015" s="17"/>
      <c r="E1015" s="17"/>
      <c r="F1015" s="17"/>
      <c r="G1015" s="7" t="str">
        <f>IF(D1015&lt;&gt;"",IF('Workers Settings'!D1015="","",'Workers Settings'!D1015),"")</f>
        <v/>
      </c>
      <c r="H1015" s="7" t="str">
        <f>IF(D1015&lt;&gt;"",'Workers Settings'!E1015,"")</f>
        <v/>
      </c>
      <c r="I1015" s="7" t="str">
        <f t="shared" si="165"/>
        <v/>
      </c>
      <c r="J1015" s="7" t="str">
        <f>IF('Workers Settings'!F1015&lt;&gt;"",'Workers Settings'!F1015,"")</f>
        <v/>
      </c>
      <c r="K1015" s="7" t="str">
        <f>IF('Workers Settings'!G1015&lt;&gt;"",'Workers Settings'!G1015,"")</f>
        <v/>
      </c>
      <c r="L1015" s="7" t="str">
        <f>IF(D1015="","",IF(VLOOKUP(D1015,'Demand Locations'!B:D,2,FALSE)="","",VLOOKUP(D1015,'Demand Locations'!B:D,2,FALSE)))</f>
        <v/>
      </c>
      <c r="M1015" s="7" t="str">
        <f>IF(D1015="","",IF(VLOOKUP(D1015,'Demand Locations'!B:D,3,FALSE)="","",VLOOKUP(D1015,'Demand Locations'!B:D,3,FALSE)))</f>
        <v/>
      </c>
      <c r="N1015" s="7" t="str">
        <f t="shared" si="167"/>
        <v/>
      </c>
      <c r="O1015" s="7" t="str">
        <f t="shared" si="168"/>
        <v/>
      </c>
      <c r="P1015" s="7" t="str">
        <f t="shared" si="169"/>
        <v/>
      </c>
      <c r="Q1015" s="7" t="str">
        <f t="shared" si="170"/>
        <v/>
      </c>
      <c r="R1015" s="7" t="str">
        <f t="shared" si="171"/>
        <v/>
      </c>
      <c r="S1015" s="7" t="str">
        <f t="shared" si="172"/>
        <v/>
      </c>
      <c r="T1015" s="7" t="str">
        <f t="shared" si="173"/>
        <v/>
      </c>
      <c r="U1015" s="7" t="str">
        <f t="shared" si="174"/>
        <v/>
      </c>
      <c r="V1015" s="7" t="str">
        <f t="shared" si="175"/>
        <v/>
      </c>
      <c r="W1015" s="60" t="str">
        <f>IF(ISNUMBER(V1015),IF(ISNA(VLOOKUP(I1015,'Distances Lookup Table'!D:E,2,FALSE)),V1015*'General Settings'!$F$6,IF(VLOOKUP(I1015,'Distances Lookup Table'!D:E,2,FALSE)="",V1015*'General Settings'!$F$6,VLOOKUP(I1015,'Distances Lookup Table'!D:E,2,FALSE))),"")</f>
        <v/>
      </c>
      <c r="X1015" s="18" t="str">
        <f>IF(D1015&lt;&gt;"",'Workers Settings'!H1015,"")</f>
        <v/>
      </c>
      <c r="Y1015" s="18" t="str">
        <f>IF(D1015&lt;&gt;"",'Workers Settings'!I1015,"")</f>
        <v/>
      </c>
      <c r="Z1015" s="29" t="str">
        <f>IF('Workers Settings'!L1015&lt;&gt;"",'Workers Settings'!L1015,'Workers Settings'!K1015)</f>
        <v/>
      </c>
      <c r="AA1015" s="29" t="str">
        <f>IF(D1015&lt;&gt;"",IF('Workers Settings'!L1015&lt;&gt;"",'Workers Settings'!L1015,'Workers Settings'!K1015),"")</f>
        <v/>
      </c>
    </row>
    <row r="1016" spans="1:27" x14ac:dyDescent="0.25">
      <c r="A1016" s="7">
        <f t="shared" si="166"/>
        <v>1012</v>
      </c>
      <c r="B1016" s="7" t="str">
        <f>IF('Workers Settings'!B1016&lt;&gt;"",'Workers Settings'!B1016,"")</f>
        <v/>
      </c>
      <c r="C1016" s="7" t="str">
        <f>IF('Workers Settings'!C1016&lt;&gt;"",'Workers Settings'!C1016,"")</f>
        <v/>
      </c>
      <c r="D1016" s="17"/>
      <c r="E1016" s="17"/>
      <c r="F1016" s="17"/>
      <c r="G1016" s="7" t="str">
        <f>IF(D1016&lt;&gt;"",IF('Workers Settings'!D1016="","",'Workers Settings'!D1016),"")</f>
        <v/>
      </c>
      <c r="H1016" s="7" t="str">
        <f>IF(D1016&lt;&gt;"",'Workers Settings'!E1016,"")</f>
        <v/>
      </c>
      <c r="I1016" s="7" t="str">
        <f t="shared" si="165"/>
        <v/>
      </c>
      <c r="J1016" s="7" t="str">
        <f>IF('Workers Settings'!F1016&lt;&gt;"",'Workers Settings'!F1016,"")</f>
        <v/>
      </c>
      <c r="K1016" s="7" t="str">
        <f>IF('Workers Settings'!G1016&lt;&gt;"",'Workers Settings'!G1016,"")</f>
        <v/>
      </c>
      <c r="L1016" s="7" t="str">
        <f>IF(D1016="","",IF(VLOOKUP(D1016,'Demand Locations'!B:D,2,FALSE)="","",VLOOKUP(D1016,'Demand Locations'!B:D,2,FALSE)))</f>
        <v/>
      </c>
      <c r="M1016" s="7" t="str">
        <f>IF(D1016="","",IF(VLOOKUP(D1016,'Demand Locations'!B:D,3,FALSE)="","",VLOOKUP(D1016,'Demand Locations'!B:D,3,FALSE)))</f>
        <v/>
      </c>
      <c r="N1016" s="7" t="str">
        <f t="shared" si="167"/>
        <v/>
      </c>
      <c r="O1016" s="7" t="str">
        <f t="shared" si="168"/>
        <v/>
      </c>
      <c r="P1016" s="7" t="str">
        <f t="shared" si="169"/>
        <v/>
      </c>
      <c r="Q1016" s="7" t="str">
        <f t="shared" si="170"/>
        <v/>
      </c>
      <c r="R1016" s="7" t="str">
        <f t="shared" si="171"/>
        <v/>
      </c>
      <c r="S1016" s="7" t="str">
        <f t="shared" si="172"/>
        <v/>
      </c>
      <c r="T1016" s="7" t="str">
        <f t="shared" si="173"/>
        <v/>
      </c>
      <c r="U1016" s="7" t="str">
        <f t="shared" si="174"/>
        <v/>
      </c>
      <c r="V1016" s="7" t="str">
        <f t="shared" si="175"/>
        <v/>
      </c>
      <c r="W1016" s="60" t="str">
        <f>IF(ISNUMBER(V1016),IF(ISNA(VLOOKUP(I1016,'Distances Lookup Table'!D:E,2,FALSE)),V1016*'General Settings'!$F$6,IF(VLOOKUP(I1016,'Distances Lookup Table'!D:E,2,FALSE)="",V1016*'General Settings'!$F$6,VLOOKUP(I1016,'Distances Lookup Table'!D:E,2,FALSE))),"")</f>
        <v/>
      </c>
      <c r="X1016" s="18" t="str">
        <f>IF(D1016&lt;&gt;"",'Workers Settings'!H1016,"")</f>
        <v/>
      </c>
      <c r="Y1016" s="18" t="str">
        <f>IF(D1016&lt;&gt;"",'Workers Settings'!I1016,"")</f>
        <v/>
      </c>
      <c r="Z1016" s="29" t="str">
        <f>IF('Workers Settings'!L1016&lt;&gt;"",'Workers Settings'!L1016,'Workers Settings'!K1016)</f>
        <v/>
      </c>
      <c r="AA1016" s="29" t="str">
        <f>IF(D1016&lt;&gt;"",IF('Workers Settings'!L1016&lt;&gt;"",'Workers Settings'!L1016,'Workers Settings'!K1016),"")</f>
        <v/>
      </c>
    </row>
    <row r="1017" spans="1:27" x14ac:dyDescent="0.25">
      <c r="A1017" s="7">
        <f t="shared" si="166"/>
        <v>1013</v>
      </c>
      <c r="B1017" s="7" t="str">
        <f>IF('Workers Settings'!B1017&lt;&gt;"",'Workers Settings'!B1017,"")</f>
        <v/>
      </c>
      <c r="C1017" s="7" t="str">
        <f>IF('Workers Settings'!C1017&lt;&gt;"",'Workers Settings'!C1017,"")</f>
        <v/>
      </c>
      <c r="D1017" s="17"/>
      <c r="E1017" s="17"/>
      <c r="F1017" s="17"/>
      <c r="G1017" s="7" t="str">
        <f>IF(D1017&lt;&gt;"",IF('Workers Settings'!D1017="","",'Workers Settings'!D1017),"")</f>
        <v/>
      </c>
      <c r="H1017" s="7" t="str">
        <f>IF(D1017&lt;&gt;"",'Workers Settings'!E1017,"")</f>
        <v/>
      </c>
      <c r="I1017" s="7" t="str">
        <f t="shared" si="165"/>
        <v/>
      </c>
      <c r="J1017" s="7" t="str">
        <f>IF('Workers Settings'!F1017&lt;&gt;"",'Workers Settings'!F1017,"")</f>
        <v/>
      </c>
      <c r="K1017" s="7" t="str">
        <f>IF('Workers Settings'!G1017&lt;&gt;"",'Workers Settings'!G1017,"")</f>
        <v/>
      </c>
      <c r="L1017" s="7" t="str">
        <f>IF(D1017="","",IF(VLOOKUP(D1017,'Demand Locations'!B:D,2,FALSE)="","",VLOOKUP(D1017,'Demand Locations'!B:D,2,FALSE)))</f>
        <v/>
      </c>
      <c r="M1017" s="7" t="str">
        <f>IF(D1017="","",IF(VLOOKUP(D1017,'Demand Locations'!B:D,3,FALSE)="","",VLOOKUP(D1017,'Demand Locations'!B:D,3,FALSE)))</f>
        <v/>
      </c>
      <c r="N1017" s="7" t="str">
        <f t="shared" si="167"/>
        <v/>
      </c>
      <c r="O1017" s="7" t="str">
        <f t="shared" si="168"/>
        <v/>
      </c>
      <c r="P1017" s="7" t="str">
        <f t="shared" si="169"/>
        <v/>
      </c>
      <c r="Q1017" s="7" t="str">
        <f t="shared" si="170"/>
        <v/>
      </c>
      <c r="R1017" s="7" t="str">
        <f t="shared" si="171"/>
        <v/>
      </c>
      <c r="S1017" s="7" t="str">
        <f t="shared" si="172"/>
        <v/>
      </c>
      <c r="T1017" s="7" t="str">
        <f t="shared" si="173"/>
        <v/>
      </c>
      <c r="U1017" s="7" t="str">
        <f t="shared" si="174"/>
        <v/>
      </c>
      <c r="V1017" s="7" t="str">
        <f t="shared" si="175"/>
        <v/>
      </c>
      <c r="W1017" s="60" t="str">
        <f>IF(ISNUMBER(V1017),IF(ISNA(VLOOKUP(I1017,'Distances Lookup Table'!D:E,2,FALSE)),V1017*'General Settings'!$F$6,IF(VLOOKUP(I1017,'Distances Lookup Table'!D:E,2,FALSE)="",V1017*'General Settings'!$F$6,VLOOKUP(I1017,'Distances Lookup Table'!D:E,2,FALSE))),"")</f>
        <v/>
      </c>
      <c r="X1017" s="18" t="str">
        <f>IF(D1017&lt;&gt;"",'Workers Settings'!H1017,"")</f>
        <v/>
      </c>
      <c r="Y1017" s="18" t="str">
        <f>IF(D1017&lt;&gt;"",'Workers Settings'!I1017,"")</f>
        <v/>
      </c>
      <c r="Z1017" s="29" t="str">
        <f>IF('Workers Settings'!L1017&lt;&gt;"",'Workers Settings'!L1017,'Workers Settings'!K1017)</f>
        <v/>
      </c>
      <c r="AA1017" s="29" t="str">
        <f>IF(D1017&lt;&gt;"",IF('Workers Settings'!L1017&lt;&gt;"",'Workers Settings'!L1017,'Workers Settings'!K1017),"")</f>
        <v/>
      </c>
    </row>
    <row r="1018" spans="1:27" x14ac:dyDescent="0.25">
      <c r="A1018" s="7">
        <f t="shared" si="166"/>
        <v>1014</v>
      </c>
      <c r="B1018" s="7" t="str">
        <f>IF('Workers Settings'!B1018&lt;&gt;"",'Workers Settings'!B1018,"")</f>
        <v/>
      </c>
      <c r="C1018" s="7" t="str">
        <f>IF('Workers Settings'!C1018&lt;&gt;"",'Workers Settings'!C1018,"")</f>
        <v/>
      </c>
      <c r="D1018" s="17"/>
      <c r="E1018" s="17"/>
      <c r="F1018" s="17"/>
      <c r="G1018" s="7" t="str">
        <f>IF(D1018&lt;&gt;"",IF('Workers Settings'!D1018="","",'Workers Settings'!D1018),"")</f>
        <v/>
      </c>
      <c r="H1018" s="7" t="str">
        <f>IF(D1018&lt;&gt;"",'Workers Settings'!E1018,"")</f>
        <v/>
      </c>
      <c r="I1018" s="7" t="str">
        <f t="shared" si="165"/>
        <v/>
      </c>
      <c r="J1018" s="7" t="str">
        <f>IF('Workers Settings'!F1018&lt;&gt;"",'Workers Settings'!F1018,"")</f>
        <v/>
      </c>
      <c r="K1018" s="7" t="str">
        <f>IF('Workers Settings'!G1018&lt;&gt;"",'Workers Settings'!G1018,"")</f>
        <v/>
      </c>
      <c r="L1018" s="7" t="str">
        <f>IF(D1018="","",IF(VLOOKUP(D1018,'Demand Locations'!B:D,2,FALSE)="","",VLOOKUP(D1018,'Demand Locations'!B:D,2,FALSE)))</f>
        <v/>
      </c>
      <c r="M1018" s="7" t="str">
        <f>IF(D1018="","",IF(VLOOKUP(D1018,'Demand Locations'!B:D,3,FALSE)="","",VLOOKUP(D1018,'Demand Locations'!B:D,3,FALSE)))</f>
        <v/>
      </c>
      <c r="N1018" s="7" t="str">
        <f t="shared" si="167"/>
        <v/>
      </c>
      <c r="O1018" s="7" t="str">
        <f t="shared" si="168"/>
        <v/>
      </c>
      <c r="P1018" s="7" t="str">
        <f t="shared" si="169"/>
        <v/>
      </c>
      <c r="Q1018" s="7" t="str">
        <f t="shared" si="170"/>
        <v/>
      </c>
      <c r="R1018" s="7" t="str">
        <f t="shared" si="171"/>
        <v/>
      </c>
      <c r="S1018" s="7" t="str">
        <f t="shared" si="172"/>
        <v/>
      </c>
      <c r="T1018" s="7" t="str">
        <f t="shared" si="173"/>
        <v/>
      </c>
      <c r="U1018" s="7" t="str">
        <f t="shared" si="174"/>
        <v/>
      </c>
      <c r="V1018" s="7" t="str">
        <f t="shared" si="175"/>
        <v/>
      </c>
      <c r="W1018" s="60" t="str">
        <f>IF(ISNUMBER(V1018),IF(ISNA(VLOOKUP(I1018,'Distances Lookup Table'!D:E,2,FALSE)),V1018*'General Settings'!$F$6,IF(VLOOKUP(I1018,'Distances Lookup Table'!D:E,2,FALSE)="",V1018*'General Settings'!$F$6,VLOOKUP(I1018,'Distances Lookup Table'!D:E,2,FALSE))),"")</f>
        <v/>
      </c>
      <c r="X1018" s="18" t="str">
        <f>IF(D1018&lt;&gt;"",'Workers Settings'!H1018,"")</f>
        <v/>
      </c>
      <c r="Y1018" s="18" t="str">
        <f>IF(D1018&lt;&gt;"",'Workers Settings'!I1018,"")</f>
        <v/>
      </c>
      <c r="Z1018" s="29" t="str">
        <f>IF('Workers Settings'!L1018&lt;&gt;"",'Workers Settings'!L1018,'Workers Settings'!K1018)</f>
        <v/>
      </c>
      <c r="AA1018" s="29" t="str">
        <f>IF(D1018&lt;&gt;"",IF('Workers Settings'!L1018&lt;&gt;"",'Workers Settings'!L1018,'Workers Settings'!K1018),"")</f>
        <v/>
      </c>
    </row>
    <row r="1019" spans="1:27" x14ac:dyDescent="0.25">
      <c r="A1019" s="7">
        <f t="shared" si="166"/>
        <v>1015</v>
      </c>
      <c r="B1019" s="7" t="str">
        <f>IF('Workers Settings'!B1019&lt;&gt;"",'Workers Settings'!B1019,"")</f>
        <v/>
      </c>
      <c r="C1019" s="7" t="str">
        <f>IF('Workers Settings'!C1019&lt;&gt;"",'Workers Settings'!C1019,"")</f>
        <v/>
      </c>
      <c r="D1019" s="17"/>
      <c r="E1019" s="17"/>
      <c r="F1019" s="17"/>
      <c r="G1019" s="7" t="str">
        <f>IF(D1019&lt;&gt;"",IF('Workers Settings'!D1019="","",'Workers Settings'!D1019),"")</f>
        <v/>
      </c>
      <c r="H1019" s="7" t="str">
        <f>IF(D1019&lt;&gt;"",'Workers Settings'!E1019,"")</f>
        <v/>
      </c>
      <c r="I1019" s="7" t="str">
        <f t="shared" si="165"/>
        <v/>
      </c>
      <c r="J1019" s="7" t="str">
        <f>IF('Workers Settings'!F1019&lt;&gt;"",'Workers Settings'!F1019,"")</f>
        <v/>
      </c>
      <c r="K1019" s="7" t="str">
        <f>IF('Workers Settings'!G1019&lt;&gt;"",'Workers Settings'!G1019,"")</f>
        <v/>
      </c>
      <c r="L1019" s="7" t="str">
        <f>IF(D1019="","",IF(VLOOKUP(D1019,'Demand Locations'!B:D,2,FALSE)="","",VLOOKUP(D1019,'Demand Locations'!B:D,2,FALSE)))</f>
        <v/>
      </c>
      <c r="M1019" s="7" t="str">
        <f>IF(D1019="","",IF(VLOOKUP(D1019,'Demand Locations'!B:D,3,FALSE)="","",VLOOKUP(D1019,'Demand Locations'!B:D,3,FALSE)))</f>
        <v/>
      </c>
      <c r="N1019" s="7" t="str">
        <f t="shared" si="167"/>
        <v/>
      </c>
      <c r="O1019" s="7" t="str">
        <f t="shared" si="168"/>
        <v/>
      </c>
      <c r="P1019" s="7" t="str">
        <f t="shared" si="169"/>
        <v/>
      </c>
      <c r="Q1019" s="7" t="str">
        <f t="shared" si="170"/>
        <v/>
      </c>
      <c r="R1019" s="7" t="str">
        <f t="shared" si="171"/>
        <v/>
      </c>
      <c r="S1019" s="7" t="str">
        <f t="shared" si="172"/>
        <v/>
      </c>
      <c r="T1019" s="7" t="str">
        <f t="shared" si="173"/>
        <v/>
      </c>
      <c r="U1019" s="7" t="str">
        <f t="shared" si="174"/>
        <v/>
      </c>
      <c r="V1019" s="7" t="str">
        <f t="shared" si="175"/>
        <v/>
      </c>
      <c r="W1019" s="60" t="str">
        <f>IF(ISNUMBER(V1019),IF(ISNA(VLOOKUP(I1019,'Distances Lookup Table'!D:E,2,FALSE)),V1019*'General Settings'!$F$6,IF(VLOOKUP(I1019,'Distances Lookup Table'!D:E,2,FALSE)="",V1019*'General Settings'!$F$6,VLOOKUP(I1019,'Distances Lookup Table'!D:E,2,FALSE))),"")</f>
        <v/>
      </c>
      <c r="X1019" s="18" t="str">
        <f>IF(D1019&lt;&gt;"",'Workers Settings'!H1019,"")</f>
        <v/>
      </c>
      <c r="Y1019" s="18" t="str">
        <f>IF(D1019&lt;&gt;"",'Workers Settings'!I1019,"")</f>
        <v/>
      </c>
      <c r="Z1019" s="29" t="str">
        <f>IF('Workers Settings'!L1019&lt;&gt;"",'Workers Settings'!L1019,'Workers Settings'!K1019)</f>
        <v/>
      </c>
      <c r="AA1019" s="29" t="str">
        <f>IF(D1019&lt;&gt;"",IF('Workers Settings'!L1019&lt;&gt;"",'Workers Settings'!L1019,'Workers Settings'!K1019),"")</f>
        <v/>
      </c>
    </row>
    <row r="1020" spans="1:27" x14ac:dyDescent="0.25">
      <c r="A1020" s="7">
        <f t="shared" si="166"/>
        <v>1016</v>
      </c>
      <c r="B1020" s="7" t="str">
        <f>IF('Workers Settings'!B1020&lt;&gt;"",'Workers Settings'!B1020,"")</f>
        <v/>
      </c>
      <c r="C1020" s="7" t="str">
        <f>IF('Workers Settings'!C1020&lt;&gt;"",'Workers Settings'!C1020,"")</f>
        <v/>
      </c>
      <c r="D1020" s="17"/>
      <c r="E1020" s="17"/>
      <c r="F1020" s="17"/>
      <c r="G1020" s="7" t="str">
        <f>IF(D1020&lt;&gt;"",IF('Workers Settings'!D1020="","",'Workers Settings'!D1020),"")</f>
        <v/>
      </c>
      <c r="H1020" s="7" t="str">
        <f>IF(D1020&lt;&gt;"",'Workers Settings'!E1020,"")</f>
        <v/>
      </c>
      <c r="I1020" s="7" t="str">
        <f t="shared" si="165"/>
        <v/>
      </c>
      <c r="J1020" s="7" t="str">
        <f>IF('Workers Settings'!F1020&lt;&gt;"",'Workers Settings'!F1020,"")</f>
        <v/>
      </c>
      <c r="K1020" s="7" t="str">
        <f>IF('Workers Settings'!G1020&lt;&gt;"",'Workers Settings'!G1020,"")</f>
        <v/>
      </c>
      <c r="L1020" s="7" t="str">
        <f>IF(D1020="","",IF(VLOOKUP(D1020,'Demand Locations'!B:D,2,FALSE)="","",VLOOKUP(D1020,'Demand Locations'!B:D,2,FALSE)))</f>
        <v/>
      </c>
      <c r="M1020" s="7" t="str">
        <f>IF(D1020="","",IF(VLOOKUP(D1020,'Demand Locations'!B:D,3,FALSE)="","",VLOOKUP(D1020,'Demand Locations'!B:D,3,FALSE)))</f>
        <v/>
      </c>
      <c r="N1020" s="7" t="str">
        <f t="shared" si="167"/>
        <v/>
      </c>
      <c r="O1020" s="7" t="str">
        <f t="shared" si="168"/>
        <v/>
      </c>
      <c r="P1020" s="7" t="str">
        <f t="shared" si="169"/>
        <v/>
      </c>
      <c r="Q1020" s="7" t="str">
        <f t="shared" si="170"/>
        <v/>
      </c>
      <c r="R1020" s="7" t="str">
        <f t="shared" si="171"/>
        <v/>
      </c>
      <c r="S1020" s="7" t="str">
        <f t="shared" si="172"/>
        <v/>
      </c>
      <c r="T1020" s="7" t="str">
        <f t="shared" si="173"/>
        <v/>
      </c>
      <c r="U1020" s="7" t="str">
        <f t="shared" si="174"/>
        <v/>
      </c>
      <c r="V1020" s="7" t="str">
        <f t="shared" si="175"/>
        <v/>
      </c>
      <c r="W1020" s="60" t="str">
        <f>IF(ISNUMBER(V1020),IF(ISNA(VLOOKUP(I1020,'Distances Lookup Table'!D:E,2,FALSE)),V1020*'General Settings'!$F$6,IF(VLOOKUP(I1020,'Distances Lookup Table'!D:E,2,FALSE)="",V1020*'General Settings'!$F$6,VLOOKUP(I1020,'Distances Lookup Table'!D:E,2,FALSE))),"")</f>
        <v/>
      </c>
      <c r="X1020" s="18" t="str">
        <f>IF(D1020&lt;&gt;"",'Workers Settings'!H1020,"")</f>
        <v/>
      </c>
      <c r="Y1020" s="18" t="str">
        <f>IF(D1020&lt;&gt;"",'Workers Settings'!I1020,"")</f>
        <v/>
      </c>
      <c r="Z1020" s="29" t="str">
        <f>IF('Workers Settings'!L1020&lt;&gt;"",'Workers Settings'!L1020,'Workers Settings'!K1020)</f>
        <v/>
      </c>
      <c r="AA1020" s="29" t="str">
        <f>IF(D1020&lt;&gt;"",IF('Workers Settings'!L1020&lt;&gt;"",'Workers Settings'!L1020,'Workers Settings'!K1020),"")</f>
        <v/>
      </c>
    </row>
    <row r="1021" spans="1:27" x14ac:dyDescent="0.25">
      <c r="A1021" s="7">
        <f t="shared" si="166"/>
        <v>1017</v>
      </c>
      <c r="B1021" s="7" t="str">
        <f>IF('Workers Settings'!B1021&lt;&gt;"",'Workers Settings'!B1021,"")</f>
        <v/>
      </c>
      <c r="C1021" s="7" t="str">
        <f>IF('Workers Settings'!C1021&lt;&gt;"",'Workers Settings'!C1021,"")</f>
        <v/>
      </c>
      <c r="D1021" s="17"/>
      <c r="E1021" s="17"/>
      <c r="F1021" s="17"/>
      <c r="G1021" s="7" t="str">
        <f>IF(D1021&lt;&gt;"",IF('Workers Settings'!D1021="","",'Workers Settings'!D1021),"")</f>
        <v/>
      </c>
      <c r="H1021" s="7" t="str">
        <f>IF(D1021&lt;&gt;"",'Workers Settings'!E1021,"")</f>
        <v/>
      </c>
      <c r="I1021" s="7" t="str">
        <f t="shared" si="165"/>
        <v/>
      </c>
      <c r="J1021" s="7" t="str">
        <f>IF('Workers Settings'!F1021&lt;&gt;"",'Workers Settings'!F1021,"")</f>
        <v/>
      </c>
      <c r="K1021" s="7" t="str">
        <f>IF('Workers Settings'!G1021&lt;&gt;"",'Workers Settings'!G1021,"")</f>
        <v/>
      </c>
      <c r="L1021" s="7" t="str">
        <f>IF(D1021="","",IF(VLOOKUP(D1021,'Demand Locations'!B:D,2,FALSE)="","",VLOOKUP(D1021,'Demand Locations'!B:D,2,FALSE)))</f>
        <v/>
      </c>
      <c r="M1021" s="7" t="str">
        <f>IF(D1021="","",IF(VLOOKUP(D1021,'Demand Locations'!B:D,3,FALSE)="","",VLOOKUP(D1021,'Demand Locations'!B:D,3,FALSE)))</f>
        <v/>
      </c>
      <c r="N1021" s="7" t="str">
        <f t="shared" si="167"/>
        <v/>
      </c>
      <c r="O1021" s="7" t="str">
        <f t="shared" si="168"/>
        <v/>
      </c>
      <c r="P1021" s="7" t="str">
        <f t="shared" si="169"/>
        <v/>
      </c>
      <c r="Q1021" s="7" t="str">
        <f t="shared" si="170"/>
        <v/>
      </c>
      <c r="R1021" s="7" t="str">
        <f t="shared" si="171"/>
        <v/>
      </c>
      <c r="S1021" s="7" t="str">
        <f t="shared" si="172"/>
        <v/>
      </c>
      <c r="T1021" s="7" t="str">
        <f t="shared" si="173"/>
        <v/>
      </c>
      <c r="U1021" s="7" t="str">
        <f t="shared" si="174"/>
        <v/>
      </c>
      <c r="V1021" s="7" t="str">
        <f t="shared" si="175"/>
        <v/>
      </c>
      <c r="W1021" s="60" t="str">
        <f>IF(ISNUMBER(V1021),IF(ISNA(VLOOKUP(I1021,'Distances Lookup Table'!D:E,2,FALSE)),V1021*'General Settings'!$F$6,IF(VLOOKUP(I1021,'Distances Lookup Table'!D:E,2,FALSE)="",V1021*'General Settings'!$F$6,VLOOKUP(I1021,'Distances Lookup Table'!D:E,2,FALSE))),"")</f>
        <v/>
      </c>
      <c r="X1021" s="18" t="str">
        <f>IF(D1021&lt;&gt;"",'Workers Settings'!H1021,"")</f>
        <v/>
      </c>
      <c r="Y1021" s="18" t="str">
        <f>IF(D1021&lt;&gt;"",'Workers Settings'!I1021,"")</f>
        <v/>
      </c>
      <c r="Z1021" s="29" t="str">
        <f>IF('Workers Settings'!L1021&lt;&gt;"",'Workers Settings'!L1021,'Workers Settings'!K1021)</f>
        <v/>
      </c>
      <c r="AA1021" s="29" t="str">
        <f>IF(D1021&lt;&gt;"",IF('Workers Settings'!L1021&lt;&gt;"",'Workers Settings'!L1021,'Workers Settings'!K1021),"")</f>
        <v/>
      </c>
    </row>
    <row r="1022" spans="1:27" x14ac:dyDescent="0.25">
      <c r="A1022" s="7">
        <f t="shared" si="166"/>
        <v>1018</v>
      </c>
      <c r="B1022" s="7" t="str">
        <f>IF('Workers Settings'!B1022&lt;&gt;"",'Workers Settings'!B1022,"")</f>
        <v/>
      </c>
      <c r="C1022" s="7" t="str">
        <f>IF('Workers Settings'!C1022&lt;&gt;"",'Workers Settings'!C1022,"")</f>
        <v/>
      </c>
      <c r="D1022" s="17"/>
      <c r="E1022" s="17"/>
      <c r="F1022" s="17"/>
      <c r="G1022" s="7" t="str">
        <f>IF(D1022&lt;&gt;"",IF('Workers Settings'!D1022="","",'Workers Settings'!D1022),"")</f>
        <v/>
      </c>
      <c r="H1022" s="7" t="str">
        <f>IF(D1022&lt;&gt;"",'Workers Settings'!E1022,"")</f>
        <v/>
      </c>
      <c r="I1022" s="7" t="str">
        <f t="shared" si="165"/>
        <v/>
      </c>
      <c r="J1022" s="7" t="str">
        <f>IF('Workers Settings'!F1022&lt;&gt;"",'Workers Settings'!F1022,"")</f>
        <v/>
      </c>
      <c r="K1022" s="7" t="str">
        <f>IF('Workers Settings'!G1022&lt;&gt;"",'Workers Settings'!G1022,"")</f>
        <v/>
      </c>
      <c r="L1022" s="7" t="str">
        <f>IF(D1022="","",IF(VLOOKUP(D1022,'Demand Locations'!B:D,2,FALSE)="","",VLOOKUP(D1022,'Demand Locations'!B:D,2,FALSE)))</f>
        <v/>
      </c>
      <c r="M1022" s="7" t="str">
        <f>IF(D1022="","",IF(VLOOKUP(D1022,'Demand Locations'!B:D,3,FALSE)="","",VLOOKUP(D1022,'Demand Locations'!B:D,3,FALSE)))</f>
        <v/>
      </c>
      <c r="N1022" s="7" t="str">
        <f t="shared" si="167"/>
        <v/>
      </c>
      <c r="O1022" s="7" t="str">
        <f t="shared" si="168"/>
        <v/>
      </c>
      <c r="P1022" s="7" t="str">
        <f t="shared" si="169"/>
        <v/>
      </c>
      <c r="Q1022" s="7" t="str">
        <f t="shared" si="170"/>
        <v/>
      </c>
      <c r="R1022" s="7" t="str">
        <f t="shared" si="171"/>
        <v/>
      </c>
      <c r="S1022" s="7" t="str">
        <f t="shared" si="172"/>
        <v/>
      </c>
      <c r="T1022" s="7" t="str">
        <f t="shared" si="173"/>
        <v/>
      </c>
      <c r="U1022" s="7" t="str">
        <f t="shared" si="174"/>
        <v/>
      </c>
      <c r="V1022" s="7" t="str">
        <f t="shared" si="175"/>
        <v/>
      </c>
      <c r="W1022" s="60" t="str">
        <f>IF(ISNUMBER(V1022),IF(ISNA(VLOOKUP(I1022,'Distances Lookup Table'!D:E,2,FALSE)),V1022*'General Settings'!$F$6,IF(VLOOKUP(I1022,'Distances Lookup Table'!D:E,2,FALSE)="",V1022*'General Settings'!$F$6,VLOOKUP(I1022,'Distances Lookup Table'!D:E,2,FALSE))),"")</f>
        <v/>
      </c>
      <c r="X1022" s="18" t="str">
        <f>IF(D1022&lt;&gt;"",'Workers Settings'!H1022,"")</f>
        <v/>
      </c>
      <c r="Y1022" s="18" t="str">
        <f>IF(D1022&lt;&gt;"",'Workers Settings'!I1022,"")</f>
        <v/>
      </c>
      <c r="Z1022" s="29" t="str">
        <f>IF('Workers Settings'!L1022&lt;&gt;"",'Workers Settings'!L1022,'Workers Settings'!K1022)</f>
        <v/>
      </c>
      <c r="AA1022" s="29" t="str">
        <f>IF(D1022&lt;&gt;"",IF('Workers Settings'!L1022&lt;&gt;"",'Workers Settings'!L1022,'Workers Settings'!K1022),"")</f>
        <v/>
      </c>
    </row>
    <row r="1023" spans="1:27" x14ac:dyDescent="0.25">
      <c r="A1023" s="7">
        <f t="shared" si="166"/>
        <v>1019</v>
      </c>
      <c r="B1023" s="7" t="str">
        <f>IF('Workers Settings'!B1023&lt;&gt;"",'Workers Settings'!B1023,"")</f>
        <v/>
      </c>
      <c r="C1023" s="7" t="str">
        <f>IF('Workers Settings'!C1023&lt;&gt;"",'Workers Settings'!C1023,"")</f>
        <v/>
      </c>
      <c r="D1023" s="17"/>
      <c r="E1023" s="17"/>
      <c r="F1023" s="17"/>
      <c r="G1023" s="7" t="str">
        <f>IF(D1023&lt;&gt;"",IF('Workers Settings'!D1023="","",'Workers Settings'!D1023),"")</f>
        <v/>
      </c>
      <c r="H1023" s="7" t="str">
        <f>IF(D1023&lt;&gt;"",'Workers Settings'!E1023,"")</f>
        <v/>
      </c>
      <c r="I1023" s="7" t="str">
        <f t="shared" si="165"/>
        <v/>
      </c>
      <c r="J1023" s="7" t="str">
        <f>IF('Workers Settings'!F1023&lt;&gt;"",'Workers Settings'!F1023,"")</f>
        <v/>
      </c>
      <c r="K1023" s="7" t="str">
        <f>IF('Workers Settings'!G1023&lt;&gt;"",'Workers Settings'!G1023,"")</f>
        <v/>
      </c>
      <c r="L1023" s="7" t="str">
        <f>IF(D1023="","",IF(VLOOKUP(D1023,'Demand Locations'!B:D,2,FALSE)="","",VLOOKUP(D1023,'Demand Locations'!B:D,2,FALSE)))</f>
        <v/>
      </c>
      <c r="M1023" s="7" t="str">
        <f>IF(D1023="","",IF(VLOOKUP(D1023,'Demand Locations'!B:D,3,FALSE)="","",VLOOKUP(D1023,'Demand Locations'!B:D,3,FALSE)))</f>
        <v/>
      </c>
      <c r="N1023" s="7" t="str">
        <f t="shared" si="167"/>
        <v/>
      </c>
      <c r="O1023" s="7" t="str">
        <f t="shared" si="168"/>
        <v/>
      </c>
      <c r="P1023" s="7" t="str">
        <f t="shared" si="169"/>
        <v/>
      </c>
      <c r="Q1023" s="7" t="str">
        <f t="shared" si="170"/>
        <v/>
      </c>
      <c r="R1023" s="7" t="str">
        <f t="shared" si="171"/>
        <v/>
      </c>
      <c r="S1023" s="7" t="str">
        <f t="shared" si="172"/>
        <v/>
      </c>
      <c r="T1023" s="7" t="str">
        <f t="shared" si="173"/>
        <v/>
      </c>
      <c r="U1023" s="7" t="str">
        <f t="shared" si="174"/>
        <v/>
      </c>
      <c r="V1023" s="7" t="str">
        <f t="shared" si="175"/>
        <v/>
      </c>
      <c r="W1023" s="60" t="str">
        <f>IF(ISNUMBER(V1023),IF(ISNA(VLOOKUP(I1023,'Distances Lookup Table'!D:E,2,FALSE)),V1023*'General Settings'!$F$6,IF(VLOOKUP(I1023,'Distances Lookup Table'!D:E,2,FALSE)="",V1023*'General Settings'!$F$6,VLOOKUP(I1023,'Distances Lookup Table'!D:E,2,FALSE))),"")</f>
        <v/>
      </c>
      <c r="X1023" s="18" t="str">
        <f>IF(D1023&lt;&gt;"",'Workers Settings'!H1023,"")</f>
        <v/>
      </c>
      <c r="Y1023" s="18" t="str">
        <f>IF(D1023&lt;&gt;"",'Workers Settings'!I1023,"")</f>
        <v/>
      </c>
      <c r="Z1023" s="29" t="str">
        <f>IF('Workers Settings'!L1023&lt;&gt;"",'Workers Settings'!L1023,'Workers Settings'!K1023)</f>
        <v/>
      </c>
      <c r="AA1023" s="29" t="str">
        <f>IF(D1023&lt;&gt;"",IF('Workers Settings'!L1023&lt;&gt;"",'Workers Settings'!L1023,'Workers Settings'!K1023),"")</f>
        <v/>
      </c>
    </row>
    <row r="1024" spans="1:27" x14ac:dyDescent="0.25">
      <c r="A1024" s="7">
        <f t="shared" si="166"/>
        <v>1020</v>
      </c>
      <c r="B1024" s="7" t="str">
        <f>IF('Workers Settings'!B1024&lt;&gt;"",'Workers Settings'!B1024,"")</f>
        <v/>
      </c>
      <c r="C1024" s="7" t="str">
        <f>IF('Workers Settings'!C1024&lt;&gt;"",'Workers Settings'!C1024,"")</f>
        <v/>
      </c>
      <c r="D1024" s="17"/>
      <c r="E1024" s="17"/>
      <c r="F1024" s="17"/>
      <c r="G1024" s="7" t="str">
        <f>IF(D1024&lt;&gt;"",IF('Workers Settings'!D1024="","",'Workers Settings'!D1024),"")</f>
        <v/>
      </c>
      <c r="H1024" s="7" t="str">
        <f>IF(D1024&lt;&gt;"",'Workers Settings'!E1024,"")</f>
        <v/>
      </c>
      <c r="I1024" s="7" t="str">
        <f t="shared" si="165"/>
        <v/>
      </c>
      <c r="J1024" s="7" t="str">
        <f>IF('Workers Settings'!F1024&lt;&gt;"",'Workers Settings'!F1024,"")</f>
        <v/>
      </c>
      <c r="K1024" s="7" t="str">
        <f>IF('Workers Settings'!G1024&lt;&gt;"",'Workers Settings'!G1024,"")</f>
        <v/>
      </c>
      <c r="L1024" s="7" t="str">
        <f>IF(D1024="","",IF(VLOOKUP(D1024,'Demand Locations'!B:D,2,FALSE)="","",VLOOKUP(D1024,'Demand Locations'!B:D,2,FALSE)))</f>
        <v/>
      </c>
      <c r="M1024" s="7" t="str">
        <f>IF(D1024="","",IF(VLOOKUP(D1024,'Demand Locations'!B:D,3,FALSE)="","",VLOOKUP(D1024,'Demand Locations'!B:D,3,FALSE)))</f>
        <v/>
      </c>
      <c r="N1024" s="7" t="str">
        <f t="shared" si="167"/>
        <v/>
      </c>
      <c r="O1024" s="7" t="str">
        <f t="shared" si="168"/>
        <v/>
      </c>
      <c r="P1024" s="7" t="str">
        <f t="shared" si="169"/>
        <v/>
      </c>
      <c r="Q1024" s="7" t="str">
        <f t="shared" si="170"/>
        <v/>
      </c>
      <c r="R1024" s="7" t="str">
        <f t="shared" si="171"/>
        <v/>
      </c>
      <c r="S1024" s="7" t="str">
        <f t="shared" si="172"/>
        <v/>
      </c>
      <c r="T1024" s="7" t="str">
        <f t="shared" si="173"/>
        <v/>
      </c>
      <c r="U1024" s="7" t="str">
        <f t="shared" si="174"/>
        <v/>
      </c>
      <c r="V1024" s="7" t="str">
        <f t="shared" si="175"/>
        <v/>
      </c>
      <c r="W1024" s="60" t="str">
        <f>IF(ISNUMBER(V1024),IF(ISNA(VLOOKUP(I1024,'Distances Lookup Table'!D:E,2,FALSE)),V1024*'General Settings'!$F$6,IF(VLOOKUP(I1024,'Distances Lookup Table'!D:E,2,FALSE)="",V1024*'General Settings'!$F$6,VLOOKUP(I1024,'Distances Lookup Table'!D:E,2,FALSE))),"")</f>
        <v/>
      </c>
      <c r="X1024" s="18" t="str">
        <f>IF(D1024&lt;&gt;"",'Workers Settings'!H1024,"")</f>
        <v/>
      </c>
      <c r="Y1024" s="18" t="str">
        <f>IF(D1024&lt;&gt;"",'Workers Settings'!I1024,"")</f>
        <v/>
      </c>
      <c r="Z1024" s="29" t="str">
        <f>IF('Workers Settings'!L1024&lt;&gt;"",'Workers Settings'!L1024,'Workers Settings'!K1024)</f>
        <v/>
      </c>
      <c r="AA1024" s="29" t="str">
        <f>IF(D1024&lt;&gt;"",IF('Workers Settings'!L1024&lt;&gt;"",'Workers Settings'!L1024,'Workers Settings'!K1024),"")</f>
        <v/>
      </c>
    </row>
    <row r="1025" spans="1:27" x14ac:dyDescent="0.25">
      <c r="A1025" s="7">
        <f t="shared" si="166"/>
        <v>1021</v>
      </c>
      <c r="B1025" s="7" t="str">
        <f>IF('Workers Settings'!B1025&lt;&gt;"",'Workers Settings'!B1025,"")</f>
        <v/>
      </c>
      <c r="C1025" s="7" t="str">
        <f>IF('Workers Settings'!C1025&lt;&gt;"",'Workers Settings'!C1025,"")</f>
        <v/>
      </c>
      <c r="D1025" s="17"/>
      <c r="E1025" s="17"/>
      <c r="F1025" s="17"/>
      <c r="G1025" s="7" t="str">
        <f>IF(D1025&lt;&gt;"",IF('Workers Settings'!D1025="","",'Workers Settings'!D1025),"")</f>
        <v/>
      </c>
      <c r="H1025" s="7" t="str">
        <f>IF(D1025&lt;&gt;"",'Workers Settings'!E1025,"")</f>
        <v/>
      </c>
      <c r="I1025" s="7" t="str">
        <f t="shared" si="165"/>
        <v/>
      </c>
      <c r="J1025" s="7" t="str">
        <f>IF('Workers Settings'!F1025&lt;&gt;"",'Workers Settings'!F1025,"")</f>
        <v/>
      </c>
      <c r="K1025" s="7" t="str">
        <f>IF('Workers Settings'!G1025&lt;&gt;"",'Workers Settings'!G1025,"")</f>
        <v/>
      </c>
      <c r="L1025" s="7" t="str">
        <f>IF(D1025="","",IF(VLOOKUP(D1025,'Demand Locations'!B:D,2,FALSE)="","",VLOOKUP(D1025,'Demand Locations'!B:D,2,FALSE)))</f>
        <v/>
      </c>
      <c r="M1025" s="7" t="str">
        <f>IF(D1025="","",IF(VLOOKUP(D1025,'Demand Locations'!B:D,3,FALSE)="","",VLOOKUP(D1025,'Demand Locations'!B:D,3,FALSE)))</f>
        <v/>
      </c>
      <c r="N1025" s="7" t="str">
        <f t="shared" si="167"/>
        <v/>
      </c>
      <c r="O1025" s="7" t="str">
        <f t="shared" si="168"/>
        <v/>
      </c>
      <c r="P1025" s="7" t="str">
        <f t="shared" si="169"/>
        <v/>
      </c>
      <c r="Q1025" s="7" t="str">
        <f t="shared" si="170"/>
        <v/>
      </c>
      <c r="R1025" s="7" t="str">
        <f t="shared" si="171"/>
        <v/>
      </c>
      <c r="S1025" s="7" t="str">
        <f t="shared" si="172"/>
        <v/>
      </c>
      <c r="T1025" s="7" t="str">
        <f t="shared" si="173"/>
        <v/>
      </c>
      <c r="U1025" s="7" t="str">
        <f t="shared" si="174"/>
        <v/>
      </c>
      <c r="V1025" s="7" t="str">
        <f t="shared" si="175"/>
        <v/>
      </c>
      <c r="W1025" s="60" t="str">
        <f>IF(ISNUMBER(V1025),IF(ISNA(VLOOKUP(I1025,'Distances Lookup Table'!D:E,2,FALSE)),V1025*'General Settings'!$F$6,IF(VLOOKUP(I1025,'Distances Lookup Table'!D:E,2,FALSE)="",V1025*'General Settings'!$F$6,VLOOKUP(I1025,'Distances Lookup Table'!D:E,2,FALSE))),"")</f>
        <v/>
      </c>
      <c r="X1025" s="18" t="str">
        <f>IF(D1025&lt;&gt;"",'Workers Settings'!H1025,"")</f>
        <v/>
      </c>
      <c r="Y1025" s="18" t="str">
        <f>IF(D1025&lt;&gt;"",'Workers Settings'!I1025,"")</f>
        <v/>
      </c>
      <c r="Z1025" s="29" t="str">
        <f>IF('Workers Settings'!L1025&lt;&gt;"",'Workers Settings'!L1025,'Workers Settings'!K1025)</f>
        <v/>
      </c>
      <c r="AA1025" s="29" t="str">
        <f>IF(D1025&lt;&gt;"",IF('Workers Settings'!L1025&lt;&gt;"",'Workers Settings'!L1025,'Workers Settings'!K1025),"")</f>
        <v/>
      </c>
    </row>
    <row r="1026" spans="1:27" x14ac:dyDescent="0.25">
      <c r="A1026" s="7">
        <f t="shared" si="166"/>
        <v>1022</v>
      </c>
      <c r="B1026" s="7" t="str">
        <f>IF('Workers Settings'!B1026&lt;&gt;"",'Workers Settings'!B1026,"")</f>
        <v/>
      </c>
      <c r="C1026" s="7" t="str">
        <f>IF('Workers Settings'!C1026&lt;&gt;"",'Workers Settings'!C1026,"")</f>
        <v/>
      </c>
      <c r="D1026" s="17"/>
      <c r="E1026" s="17"/>
      <c r="F1026" s="17"/>
      <c r="G1026" s="7" t="str">
        <f>IF(D1026&lt;&gt;"",IF('Workers Settings'!D1026="","",'Workers Settings'!D1026),"")</f>
        <v/>
      </c>
      <c r="H1026" s="7" t="str">
        <f>IF(D1026&lt;&gt;"",'Workers Settings'!E1026,"")</f>
        <v/>
      </c>
      <c r="I1026" s="7" t="str">
        <f t="shared" si="165"/>
        <v/>
      </c>
      <c r="J1026" s="7" t="str">
        <f>IF('Workers Settings'!F1026&lt;&gt;"",'Workers Settings'!F1026,"")</f>
        <v/>
      </c>
      <c r="K1026" s="7" t="str">
        <f>IF('Workers Settings'!G1026&lt;&gt;"",'Workers Settings'!G1026,"")</f>
        <v/>
      </c>
      <c r="L1026" s="7" t="str">
        <f>IF(D1026="","",IF(VLOOKUP(D1026,'Demand Locations'!B:D,2,FALSE)="","",VLOOKUP(D1026,'Demand Locations'!B:D,2,FALSE)))</f>
        <v/>
      </c>
      <c r="M1026" s="7" t="str">
        <f>IF(D1026="","",IF(VLOOKUP(D1026,'Demand Locations'!B:D,3,FALSE)="","",VLOOKUP(D1026,'Demand Locations'!B:D,3,FALSE)))</f>
        <v/>
      </c>
      <c r="N1026" s="7" t="str">
        <f t="shared" si="167"/>
        <v/>
      </c>
      <c r="O1026" s="7" t="str">
        <f t="shared" si="168"/>
        <v/>
      </c>
      <c r="P1026" s="7" t="str">
        <f t="shared" si="169"/>
        <v/>
      </c>
      <c r="Q1026" s="7" t="str">
        <f t="shared" si="170"/>
        <v/>
      </c>
      <c r="R1026" s="7" t="str">
        <f t="shared" si="171"/>
        <v/>
      </c>
      <c r="S1026" s="7" t="str">
        <f t="shared" si="172"/>
        <v/>
      </c>
      <c r="T1026" s="7" t="str">
        <f t="shared" si="173"/>
        <v/>
      </c>
      <c r="U1026" s="7" t="str">
        <f t="shared" si="174"/>
        <v/>
      </c>
      <c r="V1026" s="7" t="str">
        <f t="shared" si="175"/>
        <v/>
      </c>
      <c r="W1026" s="60" t="str">
        <f>IF(ISNUMBER(V1026),IF(ISNA(VLOOKUP(I1026,'Distances Lookup Table'!D:E,2,FALSE)),V1026*'General Settings'!$F$6,IF(VLOOKUP(I1026,'Distances Lookup Table'!D:E,2,FALSE)="",V1026*'General Settings'!$F$6,VLOOKUP(I1026,'Distances Lookup Table'!D:E,2,FALSE))),"")</f>
        <v/>
      </c>
      <c r="X1026" s="18" t="str">
        <f>IF(D1026&lt;&gt;"",'Workers Settings'!H1026,"")</f>
        <v/>
      </c>
      <c r="Y1026" s="18" t="str">
        <f>IF(D1026&lt;&gt;"",'Workers Settings'!I1026,"")</f>
        <v/>
      </c>
      <c r="Z1026" s="29" t="str">
        <f>IF('Workers Settings'!L1026&lt;&gt;"",'Workers Settings'!L1026,'Workers Settings'!K1026)</f>
        <v/>
      </c>
      <c r="AA1026" s="29" t="str">
        <f>IF(D1026&lt;&gt;"",IF('Workers Settings'!L1026&lt;&gt;"",'Workers Settings'!L1026,'Workers Settings'!K1026),"")</f>
        <v/>
      </c>
    </row>
    <row r="1027" spans="1:27" x14ac:dyDescent="0.25">
      <c r="A1027" s="7">
        <f t="shared" si="166"/>
        <v>1023</v>
      </c>
      <c r="B1027" s="7" t="str">
        <f>IF('Workers Settings'!B1027&lt;&gt;"",'Workers Settings'!B1027,"")</f>
        <v/>
      </c>
      <c r="C1027" s="7" t="str">
        <f>IF('Workers Settings'!C1027&lt;&gt;"",'Workers Settings'!C1027,"")</f>
        <v/>
      </c>
      <c r="D1027" s="17"/>
      <c r="E1027" s="17"/>
      <c r="F1027" s="17"/>
      <c r="G1027" s="7" t="str">
        <f>IF(D1027&lt;&gt;"",IF('Workers Settings'!D1027="","",'Workers Settings'!D1027),"")</f>
        <v/>
      </c>
      <c r="H1027" s="7" t="str">
        <f>IF(D1027&lt;&gt;"",'Workers Settings'!E1027,"")</f>
        <v/>
      </c>
      <c r="I1027" s="7" t="str">
        <f t="shared" si="165"/>
        <v/>
      </c>
      <c r="J1027" s="7" t="str">
        <f>IF('Workers Settings'!F1027&lt;&gt;"",'Workers Settings'!F1027,"")</f>
        <v/>
      </c>
      <c r="K1027" s="7" t="str">
        <f>IF('Workers Settings'!G1027&lt;&gt;"",'Workers Settings'!G1027,"")</f>
        <v/>
      </c>
      <c r="L1027" s="7" t="str">
        <f>IF(D1027="","",IF(VLOOKUP(D1027,'Demand Locations'!B:D,2,FALSE)="","",VLOOKUP(D1027,'Demand Locations'!B:D,2,FALSE)))</f>
        <v/>
      </c>
      <c r="M1027" s="7" t="str">
        <f>IF(D1027="","",IF(VLOOKUP(D1027,'Demand Locations'!B:D,3,FALSE)="","",VLOOKUP(D1027,'Demand Locations'!B:D,3,FALSE)))</f>
        <v/>
      </c>
      <c r="N1027" s="7" t="str">
        <f t="shared" si="167"/>
        <v/>
      </c>
      <c r="O1027" s="7" t="str">
        <f t="shared" si="168"/>
        <v/>
      </c>
      <c r="P1027" s="7" t="str">
        <f t="shared" si="169"/>
        <v/>
      </c>
      <c r="Q1027" s="7" t="str">
        <f t="shared" si="170"/>
        <v/>
      </c>
      <c r="R1027" s="7" t="str">
        <f t="shared" si="171"/>
        <v/>
      </c>
      <c r="S1027" s="7" t="str">
        <f t="shared" si="172"/>
        <v/>
      </c>
      <c r="T1027" s="7" t="str">
        <f t="shared" si="173"/>
        <v/>
      </c>
      <c r="U1027" s="7" t="str">
        <f t="shared" si="174"/>
        <v/>
      </c>
      <c r="V1027" s="7" t="str">
        <f t="shared" si="175"/>
        <v/>
      </c>
      <c r="W1027" s="60" t="str">
        <f>IF(ISNUMBER(V1027),IF(ISNA(VLOOKUP(I1027,'Distances Lookup Table'!D:E,2,FALSE)),V1027*'General Settings'!$F$6,IF(VLOOKUP(I1027,'Distances Lookup Table'!D:E,2,FALSE)="",V1027*'General Settings'!$F$6,VLOOKUP(I1027,'Distances Lookup Table'!D:E,2,FALSE))),"")</f>
        <v/>
      </c>
      <c r="X1027" s="18" t="str">
        <f>IF(D1027&lt;&gt;"",'Workers Settings'!H1027,"")</f>
        <v/>
      </c>
      <c r="Y1027" s="18" t="str">
        <f>IF(D1027&lt;&gt;"",'Workers Settings'!I1027,"")</f>
        <v/>
      </c>
      <c r="Z1027" s="29" t="str">
        <f>IF('Workers Settings'!L1027&lt;&gt;"",'Workers Settings'!L1027,'Workers Settings'!K1027)</f>
        <v/>
      </c>
      <c r="AA1027" s="29" t="str">
        <f>IF(D1027&lt;&gt;"",IF('Workers Settings'!L1027&lt;&gt;"",'Workers Settings'!L1027,'Workers Settings'!K1027),"")</f>
        <v/>
      </c>
    </row>
    <row r="1028" spans="1:27" x14ac:dyDescent="0.25">
      <c r="A1028" s="7">
        <f t="shared" si="166"/>
        <v>1024</v>
      </c>
      <c r="B1028" s="7" t="str">
        <f>IF('Workers Settings'!B1028&lt;&gt;"",'Workers Settings'!B1028,"")</f>
        <v/>
      </c>
      <c r="C1028" s="7" t="str">
        <f>IF('Workers Settings'!C1028&lt;&gt;"",'Workers Settings'!C1028,"")</f>
        <v/>
      </c>
      <c r="D1028" s="17"/>
      <c r="E1028" s="17"/>
      <c r="F1028" s="17"/>
      <c r="G1028" s="7" t="str">
        <f>IF(D1028&lt;&gt;"",IF('Workers Settings'!D1028="","",'Workers Settings'!D1028),"")</f>
        <v/>
      </c>
      <c r="H1028" s="7" t="str">
        <f>IF(D1028&lt;&gt;"",'Workers Settings'!E1028,"")</f>
        <v/>
      </c>
      <c r="I1028" s="7" t="str">
        <f t="shared" si="165"/>
        <v/>
      </c>
      <c r="J1028" s="7" t="str">
        <f>IF('Workers Settings'!F1028&lt;&gt;"",'Workers Settings'!F1028,"")</f>
        <v/>
      </c>
      <c r="K1028" s="7" t="str">
        <f>IF('Workers Settings'!G1028&lt;&gt;"",'Workers Settings'!G1028,"")</f>
        <v/>
      </c>
      <c r="L1028" s="7" t="str">
        <f>IF(D1028="","",IF(VLOOKUP(D1028,'Demand Locations'!B:D,2,FALSE)="","",VLOOKUP(D1028,'Demand Locations'!B:D,2,FALSE)))</f>
        <v/>
      </c>
      <c r="M1028" s="7" t="str">
        <f>IF(D1028="","",IF(VLOOKUP(D1028,'Demand Locations'!B:D,3,FALSE)="","",VLOOKUP(D1028,'Demand Locations'!B:D,3,FALSE)))</f>
        <v/>
      </c>
      <c r="N1028" s="7" t="str">
        <f t="shared" si="167"/>
        <v/>
      </c>
      <c r="O1028" s="7" t="str">
        <f t="shared" si="168"/>
        <v/>
      </c>
      <c r="P1028" s="7" t="str">
        <f t="shared" si="169"/>
        <v/>
      </c>
      <c r="Q1028" s="7" t="str">
        <f t="shared" si="170"/>
        <v/>
      </c>
      <c r="R1028" s="7" t="str">
        <f t="shared" si="171"/>
        <v/>
      </c>
      <c r="S1028" s="7" t="str">
        <f t="shared" si="172"/>
        <v/>
      </c>
      <c r="T1028" s="7" t="str">
        <f t="shared" si="173"/>
        <v/>
      </c>
      <c r="U1028" s="7" t="str">
        <f t="shared" si="174"/>
        <v/>
      </c>
      <c r="V1028" s="7" t="str">
        <f t="shared" si="175"/>
        <v/>
      </c>
      <c r="W1028" s="60" t="str">
        <f>IF(ISNUMBER(V1028),IF(ISNA(VLOOKUP(I1028,'Distances Lookup Table'!D:E,2,FALSE)),V1028*'General Settings'!$F$6,IF(VLOOKUP(I1028,'Distances Lookup Table'!D:E,2,FALSE)="",V1028*'General Settings'!$F$6,VLOOKUP(I1028,'Distances Lookup Table'!D:E,2,FALSE))),"")</f>
        <v/>
      </c>
      <c r="X1028" s="18" t="str">
        <f>IF(D1028&lt;&gt;"",'Workers Settings'!H1028,"")</f>
        <v/>
      </c>
      <c r="Y1028" s="18" t="str">
        <f>IF(D1028&lt;&gt;"",'Workers Settings'!I1028,"")</f>
        <v/>
      </c>
      <c r="Z1028" s="29" t="str">
        <f>IF('Workers Settings'!L1028&lt;&gt;"",'Workers Settings'!L1028,'Workers Settings'!K1028)</f>
        <v/>
      </c>
      <c r="AA1028" s="29" t="str">
        <f>IF(D1028&lt;&gt;"",IF('Workers Settings'!L1028&lt;&gt;"",'Workers Settings'!L1028,'Workers Settings'!K1028),"")</f>
        <v/>
      </c>
    </row>
    <row r="1029" spans="1:27" x14ac:dyDescent="0.25">
      <c r="A1029" s="7">
        <f t="shared" si="166"/>
        <v>1025</v>
      </c>
      <c r="B1029" s="7" t="str">
        <f>IF('Workers Settings'!B1029&lt;&gt;"",'Workers Settings'!B1029,"")</f>
        <v/>
      </c>
      <c r="C1029" s="7" t="str">
        <f>IF('Workers Settings'!C1029&lt;&gt;"",'Workers Settings'!C1029,"")</f>
        <v/>
      </c>
      <c r="D1029" s="17"/>
      <c r="E1029" s="17"/>
      <c r="F1029" s="17"/>
      <c r="G1029" s="7" t="str">
        <f>IF(D1029&lt;&gt;"",IF('Workers Settings'!D1029="","",'Workers Settings'!D1029),"")</f>
        <v/>
      </c>
      <c r="H1029" s="7" t="str">
        <f>IF(D1029&lt;&gt;"",'Workers Settings'!E1029,"")</f>
        <v/>
      </c>
      <c r="I1029" s="7" t="str">
        <f t="shared" ref="I1029:I1092" si="176">IF(AND(D1029&lt;&gt;"",H1029&lt;&gt;""),H1029&amp;"-"&amp;D1029,"")</f>
        <v/>
      </c>
      <c r="J1029" s="7" t="str">
        <f>IF('Workers Settings'!F1029&lt;&gt;"",'Workers Settings'!F1029,"")</f>
        <v/>
      </c>
      <c r="K1029" s="7" t="str">
        <f>IF('Workers Settings'!G1029&lt;&gt;"",'Workers Settings'!G1029,"")</f>
        <v/>
      </c>
      <c r="L1029" s="7" t="str">
        <f>IF(D1029="","",IF(VLOOKUP(D1029,'Demand Locations'!B:D,2,FALSE)="","",VLOOKUP(D1029,'Demand Locations'!B:D,2,FALSE)))</f>
        <v/>
      </c>
      <c r="M1029" s="7" t="str">
        <f>IF(D1029="","",IF(VLOOKUP(D1029,'Demand Locations'!B:D,3,FALSE)="","",VLOOKUP(D1029,'Demand Locations'!B:D,3,FALSE)))</f>
        <v/>
      </c>
      <c r="N1029" s="7" t="str">
        <f t="shared" si="167"/>
        <v/>
      </c>
      <c r="O1029" s="7" t="str">
        <f t="shared" si="168"/>
        <v/>
      </c>
      <c r="P1029" s="7" t="str">
        <f t="shared" si="169"/>
        <v/>
      </c>
      <c r="Q1029" s="7" t="str">
        <f t="shared" si="170"/>
        <v/>
      </c>
      <c r="R1029" s="7" t="str">
        <f t="shared" si="171"/>
        <v/>
      </c>
      <c r="S1029" s="7" t="str">
        <f t="shared" si="172"/>
        <v/>
      </c>
      <c r="T1029" s="7" t="str">
        <f t="shared" si="173"/>
        <v/>
      </c>
      <c r="U1029" s="7" t="str">
        <f t="shared" si="174"/>
        <v/>
      </c>
      <c r="V1029" s="7" t="str">
        <f t="shared" si="175"/>
        <v/>
      </c>
      <c r="W1029" s="60" t="str">
        <f>IF(ISNUMBER(V1029),IF(ISNA(VLOOKUP(I1029,'Distances Lookup Table'!D:E,2,FALSE)),V1029*'General Settings'!$F$6,IF(VLOOKUP(I1029,'Distances Lookup Table'!D:E,2,FALSE)="",V1029*'General Settings'!$F$6,VLOOKUP(I1029,'Distances Lookup Table'!D:E,2,FALSE))),"")</f>
        <v/>
      </c>
      <c r="X1029" s="18" t="str">
        <f>IF(D1029&lt;&gt;"",'Workers Settings'!H1029,"")</f>
        <v/>
      </c>
      <c r="Y1029" s="18" t="str">
        <f>IF(D1029&lt;&gt;"",'Workers Settings'!I1029,"")</f>
        <v/>
      </c>
      <c r="Z1029" s="29" t="str">
        <f>IF('Workers Settings'!L1029&lt;&gt;"",'Workers Settings'!L1029,'Workers Settings'!K1029)</f>
        <v/>
      </c>
      <c r="AA1029" s="29" t="str">
        <f>IF(D1029&lt;&gt;"",IF('Workers Settings'!L1029&lt;&gt;"",'Workers Settings'!L1029,'Workers Settings'!K1029),"")</f>
        <v/>
      </c>
    </row>
    <row r="1030" spans="1:27" x14ac:dyDescent="0.25">
      <c r="A1030" s="7">
        <f t="shared" ref="A1030:A1093" si="177">A1029+1</f>
        <v>1026</v>
      </c>
      <c r="B1030" s="7" t="str">
        <f>IF('Workers Settings'!B1030&lt;&gt;"",'Workers Settings'!B1030,"")</f>
        <v/>
      </c>
      <c r="C1030" s="7" t="str">
        <f>IF('Workers Settings'!C1030&lt;&gt;"",'Workers Settings'!C1030,"")</f>
        <v/>
      </c>
      <c r="D1030" s="17"/>
      <c r="E1030" s="17"/>
      <c r="F1030" s="17"/>
      <c r="G1030" s="7" t="str">
        <f>IF(D1030&lt;&gt;"",IF('Workers Settings'!D1030="","",'Workers Settings'!D1030),"")</f>
        <v/>
      </c>
      <c r="H1030" s="7" t="str">
        <f>IF(D1030&lt;&gt;"",'Workers Settings'!E1030,"")</f>
        <v/>
      </c>
      <c r="I1030" s="7" t="str">
        <f t="shared" si="176"/>
        <v/>
      </c>
      <c r="J1030" s="7" t="str">
        <f>IF('Workers Settings'!F1030&lt;&gt;"",'Workers Settings'!F1030,"")</f>
        <v/>
      </c>
      <c r="K1030" s="7" t="str">
        <f>IF('Workers Settings'!G1030&lt;&gt;"",'Workers Settings'!G1030,"")</f>
        <v/>
      </c>
      <c r="L1030" s="7" t="str">
        <f>IF(D1030="","",IF(VLOOKUP(D1030,'Demand Locations'!B:D,2,FALSE)="","",VLOOKUP(D1030,'Demand Locations'!B:D,2,FALSE)))</f>
        <v/>
      </c>
      <c r="M1030" s="7" t="str">
        <f>IF(D1030="","",IF(VLOOKUP(D1030,'Demand Locations'!B:D,3,FALSE)="","",VLOOKUP(D1030,'Demand Locations'!B:D,3,FALSE)))</f>
        <v/>
      </c>
      <c r="N1030" s="7" t="str">
        <f t="shared" ref="N1030:N1093" si="178">IF(ISNUMBER(J1030),J1030*PI()/180,"")</f>
        <v/>
      </c>
      <c r="O1030" s="7" t="str">
        <f t="shared" ref="O1030:O1093" si="179">IF(ISNUMBER(L1030),L1030*PI()/180,"")</f>
        <v/>
      </c>
      <c r="P1030" s="7" t="str">
        <f t="shared" ref="P1030:P1093" si="180">IF(AND(ISNUMBER(J1030),ISNUMBER(L1030)),(L1030-J1030)*PI()/180,"")</f>
        <v/>
      </c>
      <c r="Q1030" s="7" t="str">
        <f t="shared" ref="Q1030:Q1093" si="181">IF(ISNUMBER(K1030),K1030*PI()/180,"")</f>
        <v/>
      </c>
      <c r="R1030" s="7" t="str">
        <f t="shared" ref="R1030:R1093" si="182">IF(ISNUMBER(M1030),M1030*PI()/180,"")</f>
        <v/>
      </c>
      <c r="S1030" s="7" t="str">
        <f t="shared" ref="S1030:S1093" si="183">IF(AND(ISNUMBER(M1030),ISNUMBER(K1030)),(M1030-K1030)*PI()/180,"")</f>
        <v/>
      </c>
      <c r="T1030" s="7" t="str">
        <f t="shared" ref="T1030:T1093" si="184">IF(AND(ISNUMBER(P1030),ISNUMBER(N1030),ISNUMBER(O1030),ISNUMBER(S1030)),(SIN(P1030/2))^2+COS(N1030)*COS(O1030)*(SIN(S1030/2))^2,"")</f>
        <v/>
      </c>
      <c r="U1030" s="7" t="str">
        <f t="shared" ref="U1030:U1093" si="185">IF(ISNUMBER(T1030),2*ATAN2(SQRT(1-T1030),SQRT(T1030)),"")</f>
        <v/>
      </c>
      <c r="V1030" s="7" t="str">
        <f t="shared" ref="V1030:V1093" si="186">IF(ISNUMBER(U1030),6373*U1030,"")</f>
        <v/>
      </c>
      <c r="W1030" s="60" t="str">
        <f>IF(ISNUMBER(V1030),IF(ISNA(VLOOKUP(I1030,'Distances Lookup Table'!D:E,2,FALSE)),V1030*'General Settings'!$F$6,IF(VLOOKUP(I1030,'Distances Lookup Table'!D:E,2,FALSE)="",V1030*'General Settings'!$F$6,VLOOKUP(I1030,'Distances Lookup Table'!D:E,2,FALSE))),"")</f>
        <v/>
      </c>
      <c r="X1030" s="18" t="str">
        <f>IF(D1030&lt;&gt;"",'Workers Settings'!H1030,"")</f>
        <v/>
      </c>
      <c r="Y1030" s="18" t="str">
        <f>IF(D1030&lt;&gt;"",'Workers Settings'!I1030,"")</f>
        <v/>
      </c>
      <c r="Z1030" s="29" t="str">
        <f>IF('Workers Settings'!L1030&lt;&gt;"",'Workers Settings'!L1030,'Workers Settings'!K1030)</f>
        <v/>
      </c>
      <c r="AA1030" s="29" t="str">
        <f>IF(D1030&lt;&gt;"",IF('Workers Settings'!L1030&lt;&gt;"",'Workers Settings'!L1030,'Workers Settings'!K1030),"")</f>
        <v/>
      </c>
    </row>
    <row r="1031" spans="1:27" x14ac:dyDescent="0.25">
      <c r="A1031" s="7">
        <f t="shared" si="177"/>
        <v>1027</v>
      </c>
      <c r="B1031" s="7" t="str">
        <f>IF('Workers Settings'!B1031&lt;&gt;"",'Workers Settings'!B1031,"")</f>
        <v/>
      </c>
      <c r="C1031" s="7" t="str">
        <f>IF('Workers Settings'!C1031&lt;&gt;"",'Workers Settings'!C1031,"")</f>
        <v/>
      </c>
      <c r="D1031" s="17"/>
      <c r="E1031" s="17"/>
      <c r="F1031" s="17"/>
      <c r="G1031" s="7" t="str">
        <f>IF(D1031&lt;&gt;"",IF('Workers Settings'!D1031="","",'Workers Settings'!D1031),"")</f>
        <v/>
      </c>
      <c r="H1031" s="7" t="str">
        <f>IF(D1031&lt;&gt;"",'Workers Settings'!E1031,"")</f>
        <v/>
      </c>
      <c r="I1031" s="7" t="str">
        <f t="shared" si="176"/>
        <v/>
      </c>
      <c r="J1031" s="7" t="str">
        <f>IF('Workers Settings'!F1031&lt;&gt;"",'Workers Settings'!F1031,"")</f>
        <v/>
      </c>
      <c r="K1031" s="7" t="str">
        <f>IF('Workers Settings'!G1031&lt;&gt;"",'Workers Settings'!G1031,"")</f>
        <v/>
      </c>
      <c r="L1031" s="7" t="str">
        <f>IF(D1031="","",IF(VLOOKUP(D1031,'Demand Locations'!B:D,2,FALSE)="","",VLOOKUP(D1031,'Demand Locations'!B:D,2,FALSE)))</f>
        <v/>
      </c>
      <c r="M1031" s="7" t="str">
        <f>IF(D1031="","",IF(VLOOKUP(D1031,'Demand Locations'!B:D,3,FALSE)="","",VLOOKUP(D1031,'Demand Locations'!B:D,3,FALSE)))</f>
        <v/>
      </c>
      <c r="N1031" s="7" t="str">
        <f t="shared" si="178"/>
        <v/>
      </c>
      <c r="O1031" s="7" t="str">
        <f t="shared" si="179"/>
        <v/>
      </c>
      <c r="P1031" s="7" t="str">
        <f t="shared" si="180"/>
        <v/>
      </c>
      <c r="Q1031" s="7" t="str">
        <f t="shared" si="181"/>
        <v/>
      </c>
      <c r="R1031" s="7" t="str">
        <f t="shared" si="182"/>
        <v/>
      </c>
      <c r="S1031" s="7" t="str">
        <f t="shared" si="183"/>
        <v/>
      </c>
      <c r="T1031" s="7" t="str">
        <f t="shared" si="184"/>
        <v/>
      </c>
      <c r="U1031" s="7" t="str">
        <f t="shared" si="185"/>
        <v/>
      </c>
      <c r="V1031" s="7" t="str">
        <f t="shared" si="186"/>
        <v/>
      </c>
      <c r="W1031" s="60" t="str">
        <f>IF(ISNUMBER(V1031),IF(ISNA(VLOOKUP(I1031,'Distances Lookup Table'!D:E,2,FALSE)),V1031*'General Settings'!$F$6,IF(VLOOKUP(I1031,'Distances Lookup Table'!D:E,2,FALSE)="",V1031*'General Settings'!$F$6,VLOOKUP(I1031,'Distances Lookup Table'!D:E,2,FALSE))),"")</f>
        <v/>
      </c>
      <c r="X1031" s="18" t="str">
        <f>IF(D1031&lt;&gt;"",'Workers Settings'!H1031,"")</f>
        <v/>
      </c>
      <c r="Y1031" s="18" t="str">
        <f>IF(D1031&lt;&gt;"",'Workers Settings'!I1031,"")</f>
        <v/>
      </c>
      <c r="Z1031" s="29" t="str">
        <f>IF('Workers Settings'!L1031&lt;&gt;"",'Workers Settings'!L1031,'Workers Settings'!K1031)</f>
        <v/>
      </c>
      <c r="AA1031" s="29" t="str">
        <f>IF(D1031&lt;&gt;"",IF('Workers Settings'!L1031&lt;&gt;"",'Workers Settings'!L1031,'Workers Settings'!K1031),"")</f>
        <v/>
      </c>
    </row>
    <row r="1032" spans="1:27" x14ac:dyDescent="0.25">
      <c r="A1032" s="7">
        <f t="shared" si="177"/>
        <v>1028</v>
      </c>
      <c r="B1032" s="7" t="str">
        <f>IF('Workers Settings'!B1032&lt;&gt;"",'Workers Settings'!B1032,"")</f>
        <v/>
      </c>
      <c r="C1032" s="7" t="str">
        <f>IF('Workers Settings'!C1032&lt;&gt;"",'Workers Settings'!C1032,"")</f>
        <v/>
      </c>
      <c r="D1032" s="17"/>
      <c r="E1032" s="17"/>
      <c r="F1032" s="17"/>
      <c r="G1032" s="7" t="str">
        <f>IF(D1032&lt;&gt;"",IF('Workers Settings'!D1032="","",'Workers Settings'!D1032),"")</f>
        <v/>
      </c>
      <c r="H1032" s="7" t="str">
        <f>IF(D1032&lt;&gt;"",'Workers Settings'!E1032,"")</f>
        <v/>
      </c>
      <c r="I1032" s="7" t="str">
        <f t="shared" si="176"/>
        <v/>
      </c>
      <c r="J1032" s="7" t="str">
        <f>IF('Workers Settings'!F1032&lt;&gt;"",'Workers Settings'!F1032,"")</f>
        <v/>
      </c>
      <c r="K1032" s="7" t="str">
        <f>IF('Workers Settings'!G1032&lt;&gt;"",'Workers Settings'!G1032,"")</f>
        <v/>
      </c>
      <c r="L1032" s="7" t="str">
        <f>IF(D1032="","",IF(VLOOKUP(D1032,'Demand Locations'!B:D,2,FALSE)="","",VLOOKUP(D1032,'Demand Locations'!B:D,2,FALSE)))</f>
        <v/>
      </c>
      <c r="M1032" s="7" t="str">
        <f>IF(D1032="","",IF(VLOOKUP(D1032,'Demand Locations'!B:D,3,FALSE)="","",VLOOKUP(D1032,'Demand Locations'!B:D,3,FALSE)))</f>
        <v/>
      </c>
      <c r="N1032" s="7" t="str">
        <f t="shared" si="178"/>
        <v/>
      </c>
      <c r="O1032" s="7" t="str">
        <f t="shared" si="179"/>
        <v/>
      </c>
      <c r="P1032" s="7" t="str">
        <f t="shared" si="180"/>
        <v/>
      </c>
      <c r="Q1032" s="7" t="str">
        <f t="shared" si="181"/>
        <v/>
      </c>
      <c r="R1032" s="7" t="str">
        <f t="shared" si="182"/>
        <v/>
      </c>
      <c r="S1032" s="7" t="str">
        <f t="shared" si="183"/>
        <v/>
      </c>
      <c r="T1032" s="7" t="str">
        <f t="shared" si="184"/>
        <v/>
      </c>
      <c r="U1032" s="7" t="str">
        <f t="shared" si="185"/>
        <v/>
      </c>
      <c r="V1032" s="7" t="str">
        <f t="shared" si="186"/>
        <v/>
      </c>
      <c r="W1032" s="60" t="str">
        <f>IF(ISNUMBER(V1032),IF(ISNA(VLOOKUP(I1032,'Distances Lookup Table'!D:E,2,FALSE)),V1032*'General Settings'!$F$6,IF(VLOOKUP(I1032,'Distances Lookup Table'!D:E,2,FALSE)="",V1032*'General Settings'!$F$6,VLOOKUP(I1032,'Distances Lookup Table'!D:E,2,FALSE))),"")</f>
        <v/>
      </c>
      <c r="X1032" s="18" t="str">
        <f>IF(D1032&lt;&gt;"",'Workers Settings'!H1032,"")</f>
        <v/>
      </c>
      <c r="Y1032" s="18" t="str">
        <f>IF(D1032&lt;&gt;"",'Workers Settings'!I1032,"")</f>
        <v/>
      </c>
      <c r="Z1032" s="29" t="str">
        <f>IF('Workers Settings'!L1032&lt;&gt;"",'Workers Settings'!L1032,'Workers Settings'!K1032)</f>
        <v/>
      </c>
      <c r="AA1032" s="29" t="str">
        <f>IF(D1032&lt;&gt;"",IF('Workers Settings'!L1032&lt;&gt;"",'Workers Settings'!L1032,'Workers Settings'!K1032),"")</f>
        <v/>
      </c>
    </row>
    <row r="1033" spans="1:27" x14ac:dyDescent="0.25">
      <c r="A1033" s="7">
        <f t="shared" si="177"/>
        <v>1029</v>
      </c>
      <c r="B1033" s="7" t="str">
        <f>IF('Workers Settings'!B1033&lt;&gt;"",'Workers Settings'!B1033,"")</f>
        <v/>
      </c>
      <c r="C1033" s="7" t="str">
        <f>IF('Workers Settings'!C1033&lt;&gt;"",'Workers Settings'!C1033,"")</f>
        <v/>
      </c>
      <c r="D1033" s="17"/>
      <c r="E1033" s="17"/>
      <c r="F1033" s="17"/>
      <c r="G1033" s="7" t="str">
        <f>IF(D1033&lt;&gt;"",IF('Workers Settings'!D1033="","",'Workers Settings'!D1033),"")</f>
        <v/>
      </c>
      <c r="H1033" s="7" t="str">
        <f>IF(D1033&lt;&gt;"",'Workers Settings'!E1033,"")</f>
        <v/>
      </c>
      <c r="I1033" s="7" t="str">
        <f t="shared" si="176"/>
        <v/>
      </c>
      <c r="J1033" s="7" t="str">
        <f>IF('Workers Settings'!F1033&lt;&gt;"",'Workers Settings'!F1033,"")</f>
        <v/>
      </c>
      <c r="K1033" s="7" t="str">
        <f>IF('Workers Settings'!G1033&lt;&gt;"",'Workers Settings'!G1033,"")</f>
        <v/>
      </c>
      <c r="L1033" s="7" t="str">
        <f>IF(D1033="","",IF(VLOOKUP(D1033,'Demand Locations'!B:D,2,FALSE)="","",VLOOKUP(D1033,'Demand Locations'!B:D,2,FALSE)))</f>
        <v/>
      </c>
      <c r="M1033" s="7" t="str">
        <f>IF(D1033="","",IF(VLOOKUP(D1033,'Demand Locations'!B:D,3,FALSE)="","",VLOOKUP(D1033,'Demand Locations'!B:D,3,FALSE)))</f>
        <v/>
      </c>
      <c r="N1033" s="7" t="str">
        <f t="shared" si="178"/>
        <v/>
      </c>
      <c r="O1033" s="7" t="str">
        <f t="shared" si="179"/>
        <v/>
      </c>
      <c r="P1033" s="7" t="str">
        <f t="shared" si="180"/>
        <v/>
      </c>
      <c r="Q1033" s="7" t="str">
        <f t="shared" si="181"/>
        <v/>
      </c>
      <c r="R1033" s="7" t="str">
        <f t="shared" si="182"/>
        <v/>
      </c>
      <c r="S1033" s="7" t="str">
        <f t="shared" si="183"/>
        <v/>
      </c>
      <c r="T1033" s="7" t="str">
        <f t="shared" si="184"/>
        <v/>
      </c>
      <c r="U1033" s="7" t="str">
        <f t="shared" si="185"/>
        <v/>
      </c>
      <c r="V1033" s="7" t="str">
        <f t="shared" si="186"/>
        <v/>
      </c>
      <c r="W1033" s="60" t="str">
        <f>IF(ISNUMBER(V1033),IF(ISNA(VLOOKUP(I1033,'Distances Lookup Table'!D:E,2,FALSE)),V1033*'General Settings'!$F$6,IF(VLOOKUP(I1033,'Distances Lookup Table'!D:E,2,FALSE)="",V1033*'General Settings'!$F$6,VLOOKUP(I1033,'Distances Lookup Table'!D:E,2,FALSE))),"")</f>
        <v/>
      </c>
      <c r="X1033" s="18" t="str">
        <f>IF(D1033&lt;&gt;"",'Workers Settings'!H1033,"")</f>
        <v/>
      </c>
      <c r="Y1033" s="18" t="str">
        <f>IF(D1033&lt;&gt;"",'Workers Settings'!I1033,"")</f>
        <v/>
      </c>
      <c r="Z1033" s="29" t="str">
        <f>IF('Workers Settings'!L1033&lt;&gt;"",'Workers Settings'!L1033,'Workers Settings'!K1033)</f>
        <v/>
      </c>
      <c r="AA1033" s="29" t="str">
        <f>IF(D1033&lt;&gt;"",IF('Workers Settings'!L1033&lt;&gt;"",'Workers Settings'!L1033,'Workers Settings'!K1033),"")</f>
        <v/>
      </c>
    </row>
    <row r="1034" spans="1:27" x14ac:dyDescent="0.25">
      <c r="A1034" s="7">
        <f t="shared" si="177"/>
        <v>1030</v>
      </c>
      <c r="B1034" s="7" t="str">
        <f>IF('Workers Settings'!B1034&lt;&gt;"",'Workers Settings'!B1034,"")</f>
        <v/>
      </c>
      <c r="C1034" s="7" t="str">
        <f>IF('Workers Settings'!C1034&lt;&gt;"",'Workers Settings'!C1034,"")</f>
        <v/>
      </c>
      <c r="D1034" s="17"/>
      <c r="E1034" s="17"/>
      <c r="F1034" s="17"/>
      <c r="G1034" s="7" t="str">
        <f>IF(D1034&lt;&gt;"",IF('Workers Settings'!D1034="","",'Workers Settings'!D1034),"")</f>
        <v/>
      </c>
      <c r="H1034" s="7" t="str">
        <f>IF(D1034&lt;&gt;"",'Workers Settings'!E1034,"")</f>
        <v/>
      </c>
      <c r="I1034" s="7" t="str">
        <f t="shared" si="176"/>
        <v/>
      </c>
      <c r="J1034" s="7" t="str">
        <f>IF('Workers Settings'!F1034&lt;&gt;"",'Workers Settings'!F1034,"")</f>
        <v/>
      </c>
      <c r="K1034" s="7" t="str">
        <f>IF('Workers Settings'!G1034&lt;&gt;"",'Workers Settings'!G1034,"")</f>
        <v/>
      </c>
      <c r="L1034" s="7" t="str">
        <f>IF(D1034="","",IF(VLOOKUP(D1034,'Demand Locations'!B:D,2,FALSE)="","",VLOOKUP(D1034,'Demand Locations'!B:D,2,FALSE)))</f>
        <v/>
      </c>
      <c r="M1034" s="7" t="str">
        <f>IF(D1034="","",IF(VLOOKUP(D1034,'Demand Locations'!B:D,3,FALSE)="","",VLOOKUP(D1034,'Demand Locations'!B:D,3,FALSE)))</f>
        <v/>
      </c>
      <c r="N1034" s="7" t="str">
        <f t="shared" si="178"/>
        <v/>
      </c>
      <c r="O1034" s="7" t="str">
        <f t="shared" si="179"/>
        <v/>
      </c>
      <c r="P1034" s="7" t="str">
        <f t="shared" si="180"/>
        <v/>
      </c>
      <c r="Q1034" s="7" t="str">
        <f t="shared" si="181"/>
        <v/>
      </c>
      <c r="R1034" s="7" t="str">
        <f t="shared" si="182"/>
        <v/>
      </c>
      <c r="S1034" s="7" t="str">
        <f t="shared" si="183"/>
        <v/>
      </c>
      <c r="T1034" s="7" t="str">
        <f t="shared" si="184"/>
        <v/>
      </c>
      <c r="U1034" s="7" t="str">
        <f t="shared" si="185"/>
        <v/>
      </c>
      <c r="V1034" s="7" t="str">
        <f t="shared" si="186"/>
        <v/>
      </c>
      <c r="W1034" s="60" t="str">
        <f>IF(ISNUMBER(V1034),IF(ISNA(VLOOKUP(I1034,'Distances Lookup Table'!D:E,2,FALSE)),V1034*'General Settings'!$F$6,IF(VLOOKUP(I1034,'Distances Lookup Table'!D:E,2,FALSE)="",V1034*'General Settings'!$F$6,VLOOKUP(I1034,'Distances Lookup Table'!D:E,2,FALSE))),"")</f>
        <v/>
      </c>
      <c r="X1034" s="18" t="str">
        <f>IF(D1034&lt;&gt;"",'Workers Settings'!H1034,"")</f>
        <v/>
      </c>
      <c r="Y1034" s="18" t="str">
        <f>IF(D1034&lt;&gt;"",'Workers Settings'!I1034,"")</f>
        <v/>
      </c>
      <c r="Z1034" s="29" t="str">
        <f>IF('Workers Settings'!L1034&lt;&gt;"",'Workers Settings'!L1034,'Workers Settings'!K1034)</f>
        <v/>
      </c>
      <c r="AA1034" s="29" t="str">
        <f>IF(D1034&lt;&gt;"",IF('Workers Settings'!L1034&lt;&gt;"",'Workers Settings'!L1034,'Workers Settings'!K1034),"")</f>
        <v/>
      </c>
    </row>
    <row r="1035" spans="1:27" x14ac:dyDescent="0.25">
      <c r="A1035" s="7">
        <f t="shared" si="177"/>
        <v>1031</v>
      </c>
      <c r="B1035" s="7" t="str">
        <f>IF('Workers Settings'!B1035&lt;&gt;"",'Workers Settings'!B1035,"")</f>
        <v/>
      </c>
      <c r="C1035" s="7" t="str">
        <f>IF('Workers Settings'!C1035&lt;&gt;"",'Workers Settings'!C1035,"")</f>
        <v/>
      </c>
      <c r="D1035" s="17"/>
      <c r="E1035" s="17"/>
      <c r="F1035" s="17"/>
      <c r="G1035" s="7" t="str">
        <f>IF(D1035&lt;&gt;"",IF('Workers Settings'!D1035="","",'Workers Settings'!D1035),"")</f>
        <v/>
      </c>
      <c r="H1035" s="7" t="str">
        <f>IF(D1035&lt;&gt;"",'Workers Settings'!E1035,"")</f>
        <v/>
      </c>
      <c r="I1035" s="7" t="str">
        <f t="shared" si="176"/>
        <v/>
      </c>
      <c r="J1035" s="7" t="str">
        <f>IF('Workers Settings'!F1035&lt;&gt;"",'Workers Settings'!F1035,"")</f>
        <v/>
      </c>
      <c r="K1035" s="7" t="str">
        <f>IF('Workers Settings'!G1035&lt;&gt;"",'Workers Settings'!G1035,"")</f>
        <v/>
      </c>
      <c r="L1035" s="7" t="str">
        <f>IF(D1035="","",IF(VLOOKUP(D1035,'Demand Locations'!B:D,2,FALSE)="","",VLOOKUP(D1035,'Demand Locations'!B:D,2,FALSE)))</f>
        <v/>
      </c>
      <c r="M1035" s="7" t="str">
        <f>IF(D1035="","",IF(VLOOKUP(D1035,'Demand Locations'!B:D,3,FALSE)="","",VLOOKUP(D1035,'Demand Locations'!B:D,3,FALSE)))</f>
        <v/>
      </c>
      <c r="N1035" s="7" t="str">
        <f t="shared" si="178"/>
        <v/>
      </c>
      <c r="O1035" s="7" t="str">
        <f t="shared" si="179"/>
        <v/>
      </c>
      <c r="P1035" s="7" t="str">
        <f t="shared" si="180"/>
        <v/>
      </c>
      <c r="Q1035" s="7" t="str">
        <f t="shared" si="181"/>
        <v/>
      </c>
      <c r="R1035" s="7" t="str">
        <f t="shared" si="182"/>
        <v/>
      </c>
      <c r="S1035" s="7" t="str">
        <f t="shared" si="183"/>
        <v/>
      </c>
      <c r="T1035" s="7" t="str">
        <f t="shared" si="184"/>
        <v/>
      </c>
      <c r="U1035" s="7" t="str">
        <f t="shared" si="185"/>
        <v/>
      </c>
      <c r="V1035" s="7" t="str">
        <f t="shared" si="186"/>
        <v/>
      </c>
      <c r="W1035" s="60" t="str">
        <f>IF(ISNUMBER(V1035),IF(ISNA(VLOOKUP(I1035,'Distances Lookup Table'!D:E,2,FALSE)),V1035*'General Settings'!$F$6,IF(VLOOKUP(I1035,'Distances Lookup Table'!D:E,2,FALSE)="",V1035*'General Settings'!$F$6,VLOOKUP(I1035,'Distances Lookup Table'!D:E,2,FALSE))),"")</f>
        <v/>
      </c>
      <c r="X1035" s="18" t="str">
        <f>IF(D1035&lt;&gt;"",'Workers Settings'!H1035,"")</f>
        <v/>
      </c>
      <c r="Y1035" s="18" t="str">
        <f>IF(D1035&lt;&gt;"",'Workers Settings'!I1035,"")</f>
        <v/>
      </c>
      <c r="Z1035" s="29" t="str">
        <f>IF('Workers Settings'!L1035&lt;&gt;"",'Workers Settings'!L1035,'Workers Settings'!K1035)</f>
        <v/>
      </c>
      <c r="AA1035" s="29" t="str">
        <f>IF(D1035&lt;&gt;"",IF('Workers Settings'!L1035&lt;&gt;"",'Workers Settings'!L1035,'Workers Settings'!K1035),"")</f>
        <v/>
      </c>
    </row>
    <row r="1036" spans="1:27" x14ac:dyDescent="0.25">
      <c r="A1036" s="7">
        <f t="shared" si="177"/>
        <v>1032</v>
      </c>
      <c r="B1036" s="7" t="str">
        <f>IF('Workers Settings'!B1036&lt;&gt;"",'Workers Settings'!B1036,"")</f>
        <v/>
      </c>
      <c r="C1036" s="7" t="str">
        <f>IF('Workers Settings'!C1036&lt;&gt;"",'Workers Settings'!C1036,"")</f>
        <v/>
      </c>
      <c r="D1036" s="17"/>
      <c r="E1036" s="17"/>
      <c r="F1036" s="17"/>
      <c r="G1036" s="7" t="str">
        <f>IF(D1036&lt;&gt;"",IF('Workers Settings'!D1036="","",'Workers Settings'!D1036),"")</f>
        <v/>
      </c>
      <c r="H1036" s="7" t="str">
        <f>IF(D1036&lt;&gt;"",'Workers Settings'!E1036,"")</f>
        <v/>
      </c>
      <c r="I1036" s="7" t="str">
        <f t="shared" si="176"/>
        <v/>
      </c>
      <c r="J1036" s="7" t="str">
        <f>IF('Workers Settings'!F1036&lt;&gt;"",'Workers Settings'!F1036,"")</f>
        <v/>
      </c>
      <c r="K1036" s="7" t="str">
        <f>IF('Workers Settings'!G1036&lt;&gt;"",'Workers Settings'!G1036,"")</f>
        <v/>
      </c>
      <c r="L1036" s="7" t="str">
        <f>IF(D1036="","",IF(VLOOKUP(D1036,'Demand Locations'!B:D,2,FALSE)="","",VLOOKUP(D1036,'Demand Locations'!B:D,2,FALSE)))</f>
        <v/>
      </c>
      <c r="M1036" s="7" t="str">
        <f>IF(D1036="","",IF(VLOOKUP(D1036,'Demand Locations'!B:D,3,FALSE)="","",VLOOKUP(D1036,'Demand Locations'!B:D,3,FALSE)))</f>
        <v/>
      </c>
      <c r="N1036" s="7" t="str">
        <f t="shared" si="178"/>
        <v/>
      </c>
      <c r="O1036" s="7" t="str">
        <f t="shared" si="179"/>
        <v/>
      </c>
      <c r="P1036" s="7" t="str">
        <f t="shared" si="180"/>
        <v/>
      </c>
      <c r="Q1036" s="7" t="str">
        <f t="shared" si="181"/>
        <v/>
      </c>
      <c r="R1036" s="7" t="str">
        <f t="shared" si="182"/>
        <v/>
      </c>
      <c r="S1036" s="7" t="str">
        <f t="shared" si="183"/>
        <v/>
      </c>
      <c r="T1036" s="7" t="str">
        <f t="shared" si="184"/>
        <v/>
      </c>
      <c r="U1036" s="7" t="str">
        <f t="shared" si="185"/>
        <v/>
      </c>
      <c r="V1036" s="7" t="str">
        <f t="shared" si="186"/>
        <v/>
      </c>
      <c r="W1036" s="60" t="str">
        <f>IF(ISNUMBER(V1036),IF(ISNA(VLOOKUP(I1036,'Distances Lookup Table'!D:E,2,FALSE)),V1036*'General Settings'!$F$6,IF(VLOOKUP(I1036,'Distances Lookup Table'!D:E,2,FALSE)="",V1036*'General Settings'!$F$6,VLOOKUP(I1036,'Distances Lookup Table'!D:E,2,FALSE))),"")</f>
        <v/>
      </c>
      <c r="X1036" s="18" t="str">
        <f>IF(D1036&lt;&gt;"",'Workers Settings'!H1036,"")</f>
        <v/>
      </c>
      <c r="Y1036" s="18" t="str">
        <f>IF(D1036&lt;&gt;"",'Workers Settings'!I1036,"")</f>
        <v/>
      </c>
      <c r="Z1036" s="29" t="str">
        <f>IF('Workers Settings'!L1036&lt;&gt;"",'Workers Settings'!L1036,'Workers Settings'!K1036)</f>
        <v/>
      </c>
      <c r="AA1036" s="29" t="str">
        <f>IF(D1036&lt;&gt;"",IF('Workers Settings'!L1036&lt;&gt;"",'Workers Settings'!L1036,'Workers Settings'!K1036),"")</f>
        <v/>
      </c>
    </row>
    <row r="1037" spans="1:27" x14ac:dyDescent="0.25">
      <c r="A1037" s="7">
        <f t="shared" si="177"/>
        <v>1033</v>
      </c>
      <c r="B1037" s="7" t="str">
        <f>IF('Workers Settings'!B1037&lt;&gt;"",'Workers Settings'!B1037,"")</f>
        <v/>
      </c>
      <c r="C1037" s="7" t="str">
        <f>IF('Workers Settings'!C1037&lt;&gt;"",'Workers Settings'!C1037,"")</f>
        <v/>
      </c>
      <c r="D1037" s="17"/>
      <c r="E1037" s="17"/>
      <c r="F1037" s="17"/>
      <c r="G1037" s="7" t="str">
        <f>IF(D1037&lt;&gt;"",IF('Workers Settings'!D1037="","",'Workers Settings'!D1037),"")</f>
        <v/>
      </c>
      <c r="H1037" s="7" t="str">
        <f>IF(D1037&lt;&gt;"",'Workers Settings'!E1037,"")</f>
        <v/>
      </c>
      <c r="I1037" s="7" t="str">
        <f t="shared" si="176"/>
        <v/>
      </c>
      <c r="J1037" s="7" t="str">
        <f>IF('Workers Settings'!F1037&lt;&gt;"",'Workers Settings'!F1037,"")</f>
        <v/>
      </c>
      <c r="K1037" s="7" t="str">
        <f>IF('Workers Settings'!G1037&lt;&gt;"",'Workers Settings'!G1037,"")</f>
        <v/>
      </c>
      <c r="L1037" s="7" t="str">
        <f>IF(D1037="","",IF(VLOOKUP(D1037,'Demand Locations'!B:D,2,FALSE)="","",VLOOKUP(D1037,'Demand Locations'!B:D,2,FALSE)))</f>
        <v/>
      </c>
      <c r="M1037" s="7" t="str">
        <f>IF(D1037="","",IF(VLOOKUP(D1037,'Demand Locations'!B:D,3,FALSE)="","",VLOOKUP(D1037,'Demand Locations'!B:D,3,FALSE)))</f>
        <v/>
      </c>
      <c r="N1037" s="7" t="str">
        <f t="shared" si="178"/>
        <v/>
      </c>
      <c r="O1037" s="7" t="str">
        <f t="shared" si="179"/>
        <v/>
      </c>
      <c r="P1037" s="7" t="str">
        <f t="shared" si="180"/>
        <v/>
      </c>
      <c r="Q1037" s="7" t="str">
        <f t="shared" si="181"/>
        <v/>
      </c>
      <c r="R1037" s="7" t="str">
        <f t="shared" si="182"/>
        <v/>
      </c>
      <c r="S1037" s="7" t="str">
        <f t="shared" si="183"/>
        <v/>
      </c>
      <c r="T1037" s="7" t="str">
        <f t="shared" si="184"/>
        <v/>
      </c>
      <c r="U1037" s="7" t="str">
        <f t="shared" si="185"/>
        <v/>
      </c>
      <c r="V1037" s="7" t="str">
        <f t="shared" si="186"/>
        <v/>
      </c>
      <c r="W1037" s="60" t="str">
        <f>IF(ISNUMBER(V1037),IF(ISNA(VLOOKUP(I1037,'Distances Lookup Table'!D:E,2,FALSE)),V1037*'General Settings'!$F$6,IF(VLOOKUP(I1037,'Distances Lookup Table'!D:E,2,FALSE)="",V1037*'General Settings'!$F$6,VLOOKUP(I1037,'Distances Lookup Table'!D:E,2,FALSE))),"")</f>
        <v/>
      </c>
      <c r="X1037" s="18" t="str">
        <f>IF(D1037&lt;&gt;"",'Workers Settings'!H1037,"")</f>
        <v/>
      </c>
      <c r="Y1037" s="18" t="str">
        <f>IF(D1037&lt;&gt;"",'Workers Settings'!I1037,"")</f>
        <v/>
      </c>
      <c r="Z1037" s="29" t="str">
        <f>IF('Workers Settings'!L1037&lt;&gt;"",'Workers Settings'!L1037,'Workers Settings'!K1037)</f>
        <v/>
      </c>
      <c r="AA1037" s="29" t="str">
        <f>IF(D1037&lt;&gt;"",IF('Workers Settings'!L1037&lt;&gt;"",'Workers Settings'!L1037,'Workers Settings'!K1037),"")</f>
        <v/>
      </c>
    </row>
    <row r="1038" spans="1:27" x14ac:dyDescent="0.25">
      <c r="A1038" s="7">
        <f t="shared" si="177"/>
        <v>1034</v>
      </c>
      <c r="B1038" s="7" t="str">
        <f>IF('Workers Settings'!B1038&lt;&gt;"",'Workers Settings'!B1038,"")</f>
        <v/>
      </c>
      <c r="C1038" s="7" t="str">
        <f>IF('Workers Settings'!C1038&lt;&gt;"",'Workers Settings'!C1038,"")</f>
        <v/>
      </c>
      <c r="D1038" s="17"/>
      <c r="E1038" s="17"/>
      <c r="F1038" s="17"/>
      <c r="G1038" s="7" t="str">
        <f>IF(D1038&lt;&gt;"",IF('Workers Settings'!D1038="","",'Workers Settings'!D1038),"")</f>
        <v/>
      </c>
      <c r="H1038" s="7" t="str">
        <f>IF(D1038&lt;&gt;"",'Workers Settings'!E1038,"")</f>
        <v/>
      </c>
      <c r="I1038" s="7" t="str">
        <f t="shared" si="176"/>
        <v/>
      </c>
      <c r="J1038" s="7" t="str">
        <f>IF('Workers Settings'!F1038&lt;&gt;"",'Workers Settings'!F1038,"")</f>
        <v/>
      </c>
      <c r="K1038" s="7" t="str">
        <f>IF('Workers Settings'!G1038&lt;&gt;"",'Workers Settings'!G1038,"")</f>
        <v/>
      </c>
      <c r="L1038" s="7" t="str">
        <f>IF(D1038="","",IF(VLOOKUP(D1038,'Demand Locations'!B:D,2,FALSE)="","",VLOOKUP(D1038,'Demand Locations'!B:D,2,FALSE)))</f>
        <v/>
      </c>
      <c r="M1038" s="7" t="str">
        <f>IF(D1038="","",IF(VLOOKUP(D1038,'Demand Locations'!B:D,3,FALSE)="","",VLOOKUP(D1038,'Demand Locations'!B:D,3,FALSE)))</f>
        <v/>
      </c>
      <c r="N1038" s="7" t="str">
        <f t="shared" si="178"/>
        <v/>
      </c>
      <c r="O1038" s="7" t="str">
        <f t="shared" si="179"/>
        <v/>
      </c>
      <c r="P1038" s="7" t="str">
        <f t="shared" si="180"/>
        <v/>
      </c>
      <c r="Q1038" s="7" t="str">
        <f t="shared" si="181"/>
        <v/>
      </c>
      <c r="R1038" s="7" t="str">
        <f t="shared" si="182"/>
        <v/>
      </c>
      <c r="S1038" s="7" t="str">
        <f t="shared" si="183"/>
        <v/>
      </c>
      <c r="T1038" s="7" t="str">
        <f t="shared" si="184"/>
        <v/>
      </c>
      <c r="U1038" s="7" t="str">
        <f t="shared" si="185"/>
        <v/>
      </c>
      <c r="V1038" s="7" t="str">
        <f t="shared" si="186"/>
        <v/>
      </c>
      <c r="W1038" s="60" t="str">
        <f>IF(ISNUMBER(V1038),IF(ISNA(VLOOKUP(I1038,'Distances Lookup Table'!D:E,2,FALSE)),V1038*'General Settings'!$F$6,IF(VLOOKUP(I1038,'Distances Lookup Table'!D:E,2,FALSE)="",V1038*'General Settings'!$F$6,VLOOKUP(I1038,'Distances Lookup Table'!D:E,2,FALSE))),"")</f>
        <v/>
      </c>
      <c r="X1038" s="18" t="str">
        <f>IF(D1038&lt;&gt;"",'Workers Settings'!H1038,"")</f>
        <v/>
      </c>
      <c r="Y1038" s="18" t="str">
        <f>IF(D1038&lt;&gt;"",'Workers Settings'!I1038,"")</f>
        <v/>
      </c>
      <c r="Z1038" s="29" t="str">
        <f>IF('Workers Settings'!L1038&lt;&gt;"",'Workers Settings'!L1038,'Workers Settings'!K1038)</f>
        <v/>
      </c>
      <c r="AA1038" s="29" t="str">
        <f>IF(D1038&lt;&gt;"",IF('Workers Settings'!L1038&lt;&gt;"",'Workers Settings'!L1038,'Workers Settings'!K1038),"")</f>
        <v/>
      </c>
    </row>
    <row r="1039" spans="1:27" x14ac:dyDescent="0.25">
      <c r="A1039" s="7">
        <f t="shared" si="177"/>
        <v>1035</v>
      </c>
      <c r="B1039" s="7" t="str">
        <f>IF('Workers Settings'!B1039&lt;&gt;"",'Workers Settings'!B1039,"")</f>
        <v/>
      </c>
      <c r="C1039" s="7" t="str">
        <f>IF('Workers Settings'!C1039&lt;&gt;"",'Workers Settings'!C1039,"")</f>
        <v/>
      </c>
      <c r="D1039" s="17"/>
      <c r="E1039" s="17"/>
      <c r="F1039" s="17"/>
      <c r="G1039" s="7" t="str">
        <f>IF(D1039&lt;&gt;"",IF('Workers Settings'!D1039="","",'Workers Settings'!D1039),"")</f>
        <v/>
      </c>
      <c r="H1039" s="7" t="str">
        <f>IF(D1039&lt;&gt;"",'Workers Settings'!E1039,"")</f>
        <v/>
      </c>
      <c r="I1039" s="7" t="str">
        <f t="shared" si="176"/>
        <v/>
      </c>
      <c r="J1039" s="7" t="str">
        <f>IF('Workers Settings'!F1039&lt;&gt;"",'Workers Settings'!F1039,"")</f>
        <v/>
      </c>
      <c r="K1039" s="7" t="str">
        <f>IF('Workers Settings'!G1039&lt;&gt;"",'Workers Settings'!G1039,"")</f>
        <v/>
      </c>
      <c r="L1039" s="7" t="str">
        <f>IF(D1039="","",IF(VLOOKUP(D1039,'Demand Locations'!B:D,2,FALSE)="","",VLOOKUP(D1039,'Demand Locations'!B:D,2,FALSE)))</f>
        <v/>
      </c>
      <c r="M1039" s="7" t="str">
        <f>IF(D1039="","",IF(VLOOKUP(D1039,'Demand Locations'!B:D,3,FALSE)="","",VLOOKUP(D1039,'Demand Locations'!B:D,3,FALSE)))</f>
        <v/>
      </c>
      <c r="N1039" s="7" t="str">
        <f t="shared" si="178"/>
        <v/>
      </c>
      <c r="O1039" s="7" t="str">
        <f t="shared" si="179"/>
        <v/>
      </c>
      <c r="P1039" s="7" t="str">
        <f t="shared" si="180"/>
        <v/>
      </c>
      <c r="Q1039" s="7" t="str">
        <f t="shared" si="181"/>
        <v/>
      </c>
      <c r="R1039" s="7" t="str">
        <f t="shared" si="182"/>
        <v/>
      </c>
      <c r="S1039" s="7" t="str">
        <f t="shared" si="183"/>
        <v/>
      </c>
      <c r="T1039" s="7" t="str">
        <f t="shared" si="184"/>
        <v/>
      </c>
      <c r="U1039" s="7" t="str">
        <f t="shared" si="185"/>
        <v/>
      </c>
      <c r="V1039" s="7" t="str">
        <f t="shared" si="186"/>
        <v/>
      </c>
      <c r="W1039" s="60" t="str">
        <f>IF(ISNUMBER(V1039),IF(ISNA(VLOOKUP(I1039,'Distances Lookup Table'!D:E,2,FALSE)),V1039*'General Settings'!$F$6,IF(VLOOKUP(I1039,'Distances Lookup Table'!D:E,2,FALSE)="",V1039*'General Settings'!$F$6,VLOOKUP(I1039,'Distances Lookup Table'!D:E,2,FALSE))),"")</f>
        <v/>
      </c>
      <c r="X1039" s="18" t="str">
        <f>IF(D1039&lt;&gt;"",'Workers Settings'!H1039,"")</f>
        <v/>
      </c>
      <c r="Y1039" s="18" t="str">
        <f>IF(D1039&lt;&gt;"",'Workers Settings'!I1039,"")</f>
        <v/>
      </c>
      <c r="Z1039" s="29" t="str">
        <f>IF('Workers Settings'!L1039&lt;&gt;"",'Workers Settings'!L1039,'Workers Settings'!K1039)</f>
        <v/>
      </c>
      <c r="AA1039" s="29" t="str">
        <f>IF(D1039&lt;&gt;"",IF('Workers Settings'!L1039&lt;&gt;"",'Workers Settings'!L1039,'Workers Settings'!K1039),"")</f>
        <v/>
      </c>
    </row>
    <row r="1040" spans="1:27" x14ac:dyDescent="0.25">
      <c r="A1040" s="7">
        <f t="shared" si="177"/>
        <v>1036</v>
      </c>
      <c r="B1040" s="7" t="str">
        <f>IF('Workers Settings'!B1040&lt;&gt;"",'Workers Settings'!B1040,"")</f>
        <v/>
      </c>
      <c r="C1040" s="7" t="str">
        <f>IF('Workers Settings'!C1040&lt;&gt;"",'Workers Settings'!C1040,"")</f>
        <v/>
      </c>
      <c r="D1040" s="17"/>
      <c r="E1040" s="17"/>
      <c r="F1040" s="17"/>
      <c r="G1040" s="7" t="str">
        <f>IF(D1040&lt;&gt;"",IF('Workers Settings'!D1040="","",'Workers Settings'!D1040),"")</f>
        <v/>
      </c>
      <c r="H1040" s="7" t="str">
        <f>IF(D1040&lt;&gt;"",'Workers Settings'!E1040,"")</f>
        <v/>
      </c>
      <c r="I1040" s="7" t="str">
        <f t="shared" si="176"/>
        <v/>
      </c>
      <c r="J1040" s="7" t="str">
        <f>IF('Workers Settings'!F1040&lt;&gt;"",'Workers Settings'!F1040,"")</f>
        <v/>
      </c>
      <c r="K1040" s="7" t="str">
        <f>IF('Workers Settings'!G1040&lt;&gt;"",'Workers Settings'!G1040,"")</f>
        <v/>
      </c>
      <c r="L1040" s="7" t="str">
        <f>IF(D1040="","",IF(VLOOKUP(D1040,'Demand Locations'!B:D,2,FALSE)="","",VLOOKUP(D1040,'Demand Locations'!B:D,2,FALSE)))</f>
        <v/>
      </c>
      <c r="M1040" s="7" t="str">
        <f>IF(D1040="","",IF(VLOOKUP(D1040,'Demand Locations'!B:D,3,FALSE)="","",VLOOKUP(D1040,'Demand Locations'!B:D,3,FALSE)))</f>
        <v/>
      </c>
      <c r="N1040" s="7" t="str">
        <f t="shared" si="178"/>
        <v/>
      </c>
      <c r="O1040" s="7" t="str">
        <f t="shared" si="179"/>
        <v/>
      </c>
      <c r="P1040" s="7" t="str">
        <f t="shared" si="180"/>
        <v/>
      </c>
      <c r="Q1040" s="7" t="str">
        <f t="shared" si="181"/>
        <v/>
      </c>
      <c r="R1040" s="7" t="str">
        <f t="shared" si="182"/>
        <v/>
      </c>
      <c r="S1040" s="7" t="str">
        <f t="shared" si="183"/>
        <v/>
      </c>
      <c r="T1040" s="7" t="str">
        <f t="shared" si="184"/>
        <v/>
      </c>
      <c r="U1040" s="7" t="str">
        <f t="shared" si="185"/>
        <v/>
      </c>
      <c r="V1040" s="7" t="str">
        <f t="shared" si="186"/>
        <v/>
      </c>
      <c r="W1040" s="60" t="str">
        <f>IF(ISNUMBER(V1040),IF(ISNA(VLOOKUP(I1040,'Distances Lookup Table'!D:E,2,FALSE)),V1040*'General Settings'!$F$6,IF(VLOOKUP(I1040,'Distances Lookup Table'!D:E,2,FALSE)="",V1040*'General Settings'!$F$6,VLOOKUP(I1040,'Distances Lookup Table'!D:E,2,FALSE))),"")</f>
        <v/>
      </c>
      <c r="X1040" s="18" t="str">
        <f>IF(D1040&lt;&gt;"",'Workers Settings'!H1040,"")</f>
        <v/>
      </c>
      <c r="Y1040" s="18" t="str">
        <f>IF(D1040&lt;&gt;"",'Workers Settings'!I1040,"")</f>
        <v/>
      </c>
      <c r="Z1040" s="29" t="str">
        <f>IF('Workers Settings'!L1040&lt;&gt;"",'Workers Settings'!L1040,'Workers Settings'!K1040)</f>
        <v/>
      </c>
      <c r="AA1040" s="29" t="str">
        <f>IF(D1040&lt;&gt;"",IF('Workers Settings'!L1040&lt;&gt;"",'Workers Settings'!L1040,'Workers Settings'!K1040),"")</f>
        <v/>
      </c>
    </row>
    <row r="1041" spans="1:27" x14ac:dyDescent="0.25">
      <c r="A1041" s="7">
        <f t="shared" si="177"/>
        <v>1037</v>
      </c>
      <c r="B1041" s="7" t="str">
        <f>IF('Workers Settings'!B1041&lt;&gt;"",'Workers Settings'!B1041,"")</f>
        <v/>
      </c>
      <c r="C1041" s="7" t="str">
        <f>IF('Workers Settings'!C1041&lt;&gt;"",'Workers Settings'!C1041,"")</f>
        <v/>
      </c>
      <c r="D1041" s="17"/>
      <c r="E1041" s="17"/>
      <c r="F1041" s="17"/>
      <c r="G1041" s="7" t="str">
        <f>IF(D1041&lt;&gt;"",IF('Workers Settings'!D1041="","",'Workers Settings'!D1041),"")</f>
        <v/>
      </c>
      <c r="H1041" s="7" t="str">
        <f>IF(D1041&lt;&gt;"",'Workers Settings'!E1041,"")</f>
        <v/>
      </c>
      <c r="I1041" s="7" t="str">
        <f t="shared" si="176"/>
        <v/>
      </c>
      <c r="J1041" s="7" t="str">
        <f>IF('Workers Settings'!F1041&lt;&gt;"",'Workers Settings'!F1041,"")</f>
        <v/>
      </c>
      <c r="K1041" s="7" t="str">
        <f>IF('Workers Settings'!G1041&lt;&gt;"",'Workers Settings'!G1041,"")</f>
        <v/>
      </c>
      <c r="L1041" s="7" t="str">
        <f>IF(D1041="","",IF(VLOOKUP(D1041,'Demand Locations'!B:D,2,FALSE)="","",VLOOKUP(D1041,'Demand Locations'!B:D,2,FALSE)))</f>
        <v/>
      </c>
      <c r="M1041" s="7" t="str">
        <f>IF(D1041="","",IF(VLOOKUP(D1041,'Demand Locations'!B:D,3,FALSE)="","",VLOOKUP(D1041,'Demand Locations'!B:D,3,FALSE)))</f>
        <v/>
      </c>
      <c r="N1041" s="7" t="str">
        <f t="shared" si="178"/>
        <v/>
      </c>
      <c r="O1041" s="7" t="str">
        <f t="shared" si="179"/>
        <v/>
      </c>
      <c r="P1041" s="7" t="str">
        <f t="shared" si="180"/>
        <v/>
      </c>
      <c r="Q1041" s="7" t="str">
        <f t="shared" si="181"/>
        <v/>
      </c>
      <c r="R1041" s="7" t="str">
        <f t="shared" si="182"/>
        <v/>
      </c>
      <c r="S1041" s="7" t="str">
        <f t="shared" si="183"/>
        <v/>
      </c>
      <c r="T1041" s="7" t="str">
        <f t="shared" si="184"/>
        <v/>
      </c>
      <c r="U1041" s="7" t="str">
        <f t="shared" si="185"/>
        <v/>
      </c>
      <c r="V1041" s="7" t="str">
        <f t="shared" si="186"/>
        <v/>
      </c>
      <c r="W1041" s="60" t="str">
        <f>IF(ISNUMBER(V1041),IF(ISNA(VLOOKUP(I1041,'Distances Lookup Table'!D:E,2,FALSE)),V1041*'General Settings'!$F$6,IF(VLOOKUP(I1041,'Distances Lookup Table'!D:E,2,FALSE)="",V1041*'General Settings'!$F$6,VLOOKUP(I1041,'Distances Lookup Table'!D:E,2,FALSE))),"")</f>
        <v/>
      </c>
      <c r="X1041" s="18" t="str">
        <f>IF(D1041&lt;&gt;"",'Workers Settings'!H1041,"")</f>
        <v/>
      </c>
      <c r="Y1041" s="18" t="str">
        <f>IF(D1041&lt;&gt;"",'Workers Settings'!I1041,"")</f>
        <v/>
      </c>
      <c r="Z1041" s="29" t="str">
        <f>IF('Workers Settings'!L1041&lt;&gt;"",'Workers Settings'!L1041,'Workers Settings'!K1041)</f>
        <v/>
      </c>
      <c r="AA1041" s="29" t="str">
        <f>IF(D1041&lt;&gt;"",IF('Workers Settings'!L1041&lt;&gt;"",'Workers Settings'!L1041,'Workers Settings'!K1041),"")</f>
        <v/>
      </c>
    </row>
    <row r="1042" spans="1:27" x14ac:dyDescent="0.25">
      <c r="A1042" s="7">
        <f t="shared" si="177"/>
        <v>1038</v>
      </c>
      <c r="B1042" s="7" t="str">
        <f>IF('Workers Settings'!B1042&lt;&gt;"",'Workers Settings'!B1042,"")</f>
        <v/>
      </c>
      <c r="C1042" s="7" t="str">
        <f>IF('Workers Settings'!C1042&lt;&gt;"",'Workers Settings'!C1042,"")</f>
        <v/>
      </c>
      <c r="D1042" s="17"/>
      <c r="E1042" s="17"/>
      <c r="F1042" s="17"/>
      <c r="G1042" s="7" t="str">
        <f>IF(D1042&lt;&gt;"",IF('Workers Settings'!D1042="","",'Workers Settings'!D1042),"")</f>
        <v/>
      </c>
      <c r="H1042" s="7" t="str">
        <f>IF(D1042&lt;&gt;"",'Workers Settings'!E1042,"")</f>
        <v/>
      </c>
      <c r="I1042" s="7" t="str">
        <f t="shared" si="176"/>
        <v/>
      </c>
      <c r="J1042" s="7" t="str">
        <f>IF('Workers Settings'!F1042&lt;&gt;"",'Workers Settings'!F1042,"")</f>
        <v/>
      </c>
      <c r="K1042" s="7" t="str">
        <f>IF('Workers Settings'!G1042&lt;&gt;"",'Workers Settings'!G1042,"")</f>
        <v/>
      </c>
      <c r="L1042" s="7" t="str">
        <f>IF(D1042="","",IF(VLOOKUP(D1042,'Demand Locations'!B:D,2,FALSE)="","",VLOOKUP(D1042,'Demand Locations'!B:D,2,FALSE)))</f>
        <v/>
      </c>
      <c r="M1042" s="7" t="str">
        <f>IF(D1042="","",IF(VLOOKUP(D1042,'Demand Locations'!B:D,3,FALSE)="","",VLOOKUP(D1042,'Demand Locations'!B:D,3,FALSE)))</f>
        <v/>
      </c>
      <c r="N1042" s="7" t="str">
        <f t="shared" si="178"/>
        <v/>
      </c>
      <c r="O1042" s="7" t="str">
        <f t="shared" si="179"/>
        <v/>
      </c>
      <c r="P1042" s="7" t="str">
        <f t="shared" si="180"/>
        <v/>
      </c>
      <c r="Q1042" s="7" t="str">
        <f t="shared" si="181"/>
        <v/>
      </c>
      <c r="R1042" s="7" t="str">
        <f t="shared" si="182"/>
        <v/>
      </c>
      <c r="S1042" s="7" t="str">
        <f t="shared" si="183"/>
        <v/>
      </c>
      <c r="T1042" s="7" t="str">
        <f t="shared" si="184"/>
        <v/>
      </c>
      <c r="U1042" s="7" t="str">
        <f t="shared" si="185"/>
        <v/>
      </c>
      <c r="V1042" s="7" t="str">
        <f t="shared" si="186"/>
        <v/>
      </c>
      <c r="W1042" s="60" t="str">
        <f>IF(ISNUMBER(V1042),IF(ISNA(VLOOKUP(I1042,'Distances Lookup Table'!D:E,2,FALSE)),V1042*'General Settings'!$F$6,IF(VLOOKUP(I1042,'Distances Lookup Table'!D:E,2,FALSE)="",V1042*'General Settings'!$F$6,VLOOKUP(I1042,'Distances Lookup Table'!D:E,2,FALSE))),"")</f>
        <v/>
      </c>
      <c r="X1042" s="18" t="str">
        <f>IF(D1042&lt;&gt;"",'Workers Settings'!H1042,"")</f>
        <v/>
      </c>
      <c r="Y1042" s="18" t="str">
        <f>IF(D1042&lt;&gt;"",'Workers Settings'!I1042,"")</f>
        <v/>
      </c>
      <c r="Z1042" s="29" t="str">
        <f>IF('Workers Settings'!L1042&lt;&gt;"",'Workers Settings'!L1042,'Workers Settings'!K1042)</f>
        <v/>
      </c>
      <c r="AA1042" s="29" t="str">
        <f>IF(D1042&lt;&gt;"",IF('Workers Settings'!L1042&lt;&gt;"",'Workers Settings'!L1042,'Workers Settings'!K1042),"")</f>
        <v/>
      </c>
    </row>
    <row r="1043" spans="1:27" x14ac:dyDescent="0.25">
      <c r="A1043" s="7">
        <f t="shared" si="177"/>
        <v>1039</v>
      </c>
      <c r="B1043" s="7" t="str">
        <f>IF('Workers Settings'!B1043&lt;&gt;"",'Workers Settings'!B1043,"")</f>
        <v/>
      </c>
      <c r="C1043" s="7" t="str">
        <f>IF('Workers Settings'!C1043&lt;&gt;"",'Workers Settings'!C1043,"")</f>
        <v/>
      </c>
      <c r="D1043" s="17"/>
      <c r="E1043" s="17"/>
      <c r="F1043" s="17"/>
      <c r="G1043" s="7" t="str">
        <f>IF(D1043&lt;&gt;"",IF('Workers Settings'!D1043="","",'Workers Settings'!D1043),"")</f>
        <v/>
      </c>
      <c r="H1043" s="7" t="str">
        <f>IF(D1043&lt;&gt;"",'Workers Settings'!E1043,"")</f>
        <v/>
      </c>
      <c r="I1043" s="7" t="str">
        <f t="shared" si="176"/>
        <v/>
      </c>
      <c r="J1043" s="7" t="str">
        <f>IF('Workers Settings'!F1043&lt;&gt;"",'Workers Settings'!F1043,"")</f>
        <v/>
      </c>
      <c r="K1043" s="7" t="str">
        <f>IF('Workers Settings'!G1043&lt;&gt;"",'Workers Settings'!G1043,"")</f>
        <v/>
      </c>
      <c r="L1043" s="7" t="str">
        <f>IF(D1043="","",IF(VLOOKUP(D1043,'Demand Locations'!B:D,2,FALSE)="","",VLOOKUP(D1043,'Demand Locations'!B:D,2,FALSE)))</f>
        <v/>
      </c>
      <c r="M1043" s="7" t="str">
        <f>IF(D1043="","",IF(VLOOKUP(D1043,'Demand Locations'!B:D,3,FALSE)="","",VLOOKUP(D1043,'Demand Locations'!B:D,3,FALSE)))</f>
        <v/>
      </c>
      <c r="N1043" s="7" t="str">
        <f t="shared" si="178"/>
        <v/>
      </c>
      <c r="O1043" s="7" t="str">
        <f t="shared" si="179"/>
        <v/>
      </c>
      <c r="P1043" s="7" t="str">
        <f t="shared" si="180"/>
        <v/>
      </c>
      <c r="Q1043" s="7" t="str">
        <f t="shared" si="181"/>
        <v/>
      </c>
      <c r="R1043" s="7" t="str">
        <f t="shared" si="182"/>
        <v/>
      </c>
      <c r="S1043" s="7" t="str">
        <f t="shared" si="183"/>
        <v/>
      </c>
      <c r="T1043" s="7" t="str">
        <f t="shared" si="184"/>
        <v/>
      </c>
      <c r="U1043" s="7" t="str">
        <f t="shared" si="185"/>
        <v/>
      </c>
      <c r="V1043" s="7" t="str">
        <f t="shared" si="186"/>
        <v/>
      </c>
      <c r="W1043" s="60" t="str">
        <f>IF(ISNUMBER(V1043),IF(ISNA(VLOOKUP(I1043,'Distances Lookup Table'!D:E,2,FALSE)),V1043*'General Settings'!$F$6,IF(VLOOKUP(I1043,'Distances Lookup Table'!D:E,2,FALSE)="",V1043*'General Settings'!$F$6,VLOOKUP(I1043,'Distances Lookup Table'!D:E,2,FALSE))),"")</f>
        <v/>
      </c>
      <c r="X1043" s="18" t="str">
        <f>IF(D1043&lt;&gt;"",'Workers Settings'!H1043,"")</f>
        <v/>
      </c>
      <c r="Y1043" s="18" t="str">
        <f>IF(D1043&lt;&gt;"",'Workers Settings'!I1043,"")</f>
        <v/>
      </c>
      <c r="Z1043" s="29" t="str">
        <f>IF('Workers Settings'!L1043&lt;&gt;"",'Workers Settings'!L1043,'Workers Settings'!K1043)</f>
        <v/>
      </c>
      <c r="AA1043" s="29" t="str">
        <f>IF(D1043&lt;&gt;"",IF('Workers Settings'!L1043&lt;&gt;"",'Workers Settings'!L1043,'Workers Settings'!K1043),"")</f>
        <v/>
      </c>
    </row>
    <row r="1044" spans="1:27" x14ac:dyDescent="0.25">
      <c r="A1044" s="7">
        <f t="shared" si="177"/>
        <v>1040</v>
      </c>
      <c r="B1044" s="7" t="str">
        <f>IF('Workers Settings'!B1044&lt;&gt;"",'Workers Settings'!B1044,"")</f>
        <v/>
      </c>
      <c r="C1044" s="7" t="str">
        <f>IF('Workers Settings'!C1044&lt;&gt;"",'Workers Settings'!C1044,"")</f>
        <v/>
      </c>
      <c r="D1044" s="17"/>
      <c r="E1044" s="17"/>
      <c r="F1044" s="17"/>
      <c r="G1044" s="7" t="str">
        <f>IF(D1044&lt;&gt;"",IF('Workers Settings'!D1044="","",'Workers Settings'!D1044),"")</f>
        <v/>
      </c>
      <c r="H1044" s="7" t="str">
        <f>IF(D1044&lt;&gt;"",'Workers Settings'!E1044,"")</f>
        <v/>
      </c>
      <c r="I1044" s="7" t="str">
        <f t="shared" si="176"/>
        <v/>
      </c>
      <c r="J1044" s="7" t="str">
        <f>IF('Workers Settings'!F1044&lt;&gt;"",'Workers Settings'!F1044,"")</f>
        <v/>
      </c>
      <c r="K1044" s="7" t="str">
        <f>IF('Workers Settings'!G1044&lt;&gt;"",'Workers Settings'!G1044,"")</f>
        <v/>
      </c>
      <c r="L1044" s="7" t="str">
        <f>IF(D1044="","",IF(VLOOKUP(D1044,'Demand Locations'!B:D,2,FALSE)="","",VLOOKUP(D1044,'Demand Locations'!B:D,2,FALSE)))</f>
        <v/>
      </c>
      <c r="M1044" s="7" t="str">
        <f>IF(D1044="","",IF(VLOOKUP(D1044,'Demand Locations'!B:D,3,FALSE)="","",VLOOKUP(D1044,'Demand Locations'!B:D,3,FALSE)))</f>
        <v/>
      </c>
      <c r="N1044" s="7" t="str">
        <f t="shared" si="178"/>
        <v/>
      </c>
      <c r="O1044" s="7" t="str">
        <f t="shared" si="179"/>
        <v/>
      </c>
      <c r="P1044" s="7" t="str">
        <f t="shared" si="180"/>
        <v/>
      </c>
      <c r="Q1044" s="7" t="str">
        <f t="shared" si="181"/>
        <v/>
      </c>
      <c r="R1044" s="7" t="str">
        <f t="shared" si="182"/>
        <v/>
      </c>
      <c r="S1044" s="7" t="str">
        <f t="shared" si="183"/>
        <v/>
      </c>
      <c r="T1044" s="7" t="str">
        <f t="shared" si="184"/>
        <v/>
      </c>
      <c r="U1044" s="7" t="str">
        <f t="shared" si="185"/>
        <v/>
      </c>
      <c r="V1044" s="7" t="str">
        <f t="shared" si="186"/>
        <v/>
      </c>
      <c r="W1044" s="60" t="str">
        <f>IF(ISNUMBER(V1044),IF(ISNA(VLOOKUP(I1044,'Distances Lookup Table'!D:E,2,FALSE)),V1044*'General Settings'!$F$6,IF(VLOOKUP(I1044,'Distances Lookup Table'!D:E,2,FALSE)="",V1044*'General Settings'!$F$6,VLOOKUP(I1044,'Distances Lookup Table'!D:E,2,FALSE))),"")</f>
        <v/>
      </c>
      <c r="X1044" s="18" t="str">
        <f>IF(D1044&lt;&gt;"",'Workers Settings'!H1044,"")</f>
        <v/>
      </c>
      <c r="Y1044" s="18" t="str">
        <f>IF(D1044&lt;&gt;"",'Workers Settings'!I1044,"")</f>
        <v/>
      </c>
      <c r="Z1044" s="29" t="str">
        <f>IF('Workers Settings'!L1044&lt;&gt;"",'Workers Settings'!L1044,'Workers Settings'!K1044)</f>
        <v/>
      </c>
      <c r="AA1044" s="29" t="str">
        <f>IF(D1044&lt;&gt;"",IF('Workers Settings'!L1044&lt;&gt;"",'Workers Settings'!L1044,'Workers Settings'!K1044),"")</f>
        <v/>
      </c>
    </row>
    <row r="1045" spans="1:27" x14ac:dyDescent="0.25">
      <c r="A1045" s="7">
        <f t="shared" si="177"/>
        <v>1041</v>
      </c>
      <c r="B1045" s="7" t="str">
        <f>IF('Workers Settings'!B1045&lt;&gt;"",'Workers Settings'!B1045,"")</f>
        <v/>
      </c>
      <c r="C1045" s="7" t="str">
        <f>IF('Workers Settings'!C1045&lt;&gt;"",'Workers Settings'!C1045,"")</f>
        <v/>
      </c>
      <c r="D1045" s="17"/>
      <c r="E1045" s="17"/>
      <c r="F1045" s="17"/>
      <c r="G1045" s="7" t="str">
        <f>IF(D1045&lt;&gt;"",IF('Workers Settings'!D1045="","",'Workers Settings'!D1045),"")</f>
        <v/>
      </c>
      <c r="H1045" s="7" t="str">
        <f>IF(D1045&lt;&gt;"",'Workers Settings'!E1045,"")</f>
        <v/>
      </c>
      <c r="I1045" s="7" t="str">
        <f t="shared" si="176"/>
        <v/>
      </c>
      <c r="J1045" s="7" t="str">
        <f>IF('Workers Settings'!F1045&lt;&gt;"",'Workers Settings'!F1045,"")</f>
        <v/>
      </c>
      <c r="K1045" s="7" t="str">
        <f>IF('Workers Settings'!G1045&lt;&gt;"",'Workers Settings'!G1045,"")</f>
        <v/>
      </c>
      <c r="L1045" s="7" t="str">
        <f>IF(D1045="","",IF(VLOOKUP(D1045,'Demand Locations'!B:D,2,FALSE)="","",VLOOKUP(D1045,'Demand Locations'!B:D,2,FALSE)))</f>
        <v/>
      </c>
      <c r="M1045" s="7" t="str">
        <f>IF(D1045="","",IF(VLOOKUP(D1045,'Demand Locations'!B:D,3,FALSE)="","",VLOOKUP(D1045,'Demand Locations'!B:D,3,FALSE)))</f>
        <v/>
      </c>
      <c r="N1045" s="7" t="str">
        <f t="shared" si="178"/>
        <v/>
      </c>
      <c r="O1045" s="7" t="str">
        <f t="shared" si="179"/>
        <v/>
      </c>
      <c r="P1045" s="7" t="str">
        <f t="shared" si="180"/>
        <v/>
      </c>
      <c r="Q1045" s="7" t="str">
        <f t="shared" si="181"/>
        <v/>
      </c>
      <c r="R1045" s="7" t="str">
        <f t="shared" si="182"/>
        <v/>
      </c>
      <c r="S1045" s="7" t="str">
        <f t="shared" si="183"/>
        <v/>
      </c>
      <c r="T1045" s="7" t="str">
        <f t="shared" si="184"/>
        <v/>
      </c>
      <c r="U1045" s="7" t="str">
        <f t="shared" si="185"/>
        <v/>
      </c>
      <c r="V1045" s="7" t="str">
        <f t="shared" si="186"/>
        <v/>
      </c>
      <c r="W1045" s="60" t="str">
        <f>IF(ISNUMBER(V1045),IF(ISNA(VLOOKUP(I1045,'Distances Lookup Table'!D:E,2,FALSE)),V1045*'General Settings'!$F$6,IF(VLOOKUP(I1045,'Distances Lookup Table'!D:E,2,FALSE)="",V1045*'General Settings'!$F$6,VLOOKUP(I1045,'Distances Lookup Table'!D:E,2,FALSE))),"")</f>
        <v/>
      </c>
      <c r="X1045" s="18" t="str">
        <f>IF(D1045&lt;&gt;"",'Workers Settings'!H1045,"")</f>
        <v/>
      </c>
      <c r="Y1045" s="18" t="str">
        <f>IF(D1045&lt;&gt;"",'Workers Settings'!I1045,"")</f>
        <v/>
      </c>
      <c r="Z1045" s="29" t="str">
        <f>IF('Workers Settings'!L1045&lt;&gt;"",'Workers Settings'!L1045,'Workers Settings'!K1045)</f>
        <v/>
      </c>
      <c r="AA1045" s="29" t="str">
        <f>IF(D1045&lt;&gt;"",IF('Workers Settings'!L1045&lt;&gt;"",'Workers Settings'!L1045,'Workers Settings'!K1045),"")</f>
        <v/>
      </c>
    </row>
    <row r="1046" spans="1:27" x14ac:dyDescent="0.25">
      <c r="A1046" s="7">
        <f t="shared" si="177"/>
        <v>1042</v>
      </c>
      <c r="B1046" s="7" t="str">
        <f>IF('Workers Settings'!B1046&lt;&gt;"",'Workers Settings'!B1046,"")</f>
        <v/>
      </c>
      <c r="C1046" s="7" t="str">
        <f>IF('Workers Settings'!C1046&lt;&gt;"",'Workers Settings'!C1046,"")</f>
        <v/>
      </c>
      <c r="D1046" s="17"/>
      <c r="E1046" s="17"/>
      <c r="F1046" s="17"/>
      <c r="G1046" s="7" t="str">
        <f>IF(D1046&lt;&gt;"",IF('Workers Settings'!D1046="","",'Workers Settings'!D1046),"")</f>
        <v/>
      </c>
      <c r="H1046" s="7" t="str">
        <f>IF(D1046&lt;&gt;"",'Workers Settings'!E1046,"")</f>
        <v/>
      </c>
      <c r="I1046" s="7" t="str">
        <f t="shared" si="176"/>
        <v/>
      </c>
      <c r="J1046" s="7" t="str">
        <f>IF('Workers Settings'!F1046&lt;&gt;"",'Workers Settings'!F1046,"")</f>
        <v/>
      </c>
      <c r="K1046" s="7" t="str">
        <f>IF('Workers Settings'!G1046&lt;&gt;"",'Workers Settings'!G1046,"")</f>
        <v/>
      </c>
      <c r="L1046" s="7" t="str">
        <f>IF(D1046="","",IF(VLOOKUP(D1046,'Demand Locations'!B:D,2,FALSE)="","",VLOOKUP(D1046,'Demand Locations'!B:D,2,FALSE)))</f>
        <v/>
      </c>
      <c r="M1046" s="7" t="str">
        <f>IF(D1046="","",IF(VLOOKUP(D1046,'Demand Locations'!B:D,3,FALSE)="","",VLOOKUP(D1046,'Demand Locations'!B:D,3,FALSE)))</f>
        <v/>
      </c>
      <c r="N1046" s="7" t="str">
        <f t="shared" si="178"/>
        <v/>
      </c>
      <c r="O1046" s="7" t="str">
        <f t="shared" si="179"/>
        <v/>
      </c>
      <c r="P1046" s="7" t="str">
        <f t="shared" si="180"/>
        <v/>
      </c>
      <c r="Q1046" s="7" t="str">
        <f t="shared" si="181"/>
        <v/>
      </c>
      <c r="R1046" s="7" t="str">
        <f t="shared" si="182"/>
        <v/>
      </c>
      <c r="S1046" s="7" t="str">
        <f t="shared" si="183"/>
        <v/>
      </c>
      <c r="T1046" s="7" t="str">
        <f t="shared" si="184"/>
        <v/>
      </c>
      <c r="U1046" s="7" t="str">
        <f t="shared" si="185"/>
        <v/>
      </c>
      <c r="V1046" s="7" t="str">
        <f t="shared" si="186"/>
        <v/>
      </c>
      <c r="W1046" s="60" t="str">
        <f>IF(ISNUMBER(V1046),IF(ISNA(VLOOKUP(I1046,'Distances Lookup Table'!D:E,2,FALSE)),V1046*'General Settings'!$F$6,IF(VLOOKUP(I1046,'Distances Lookup Table'!D:E,2,FALSE)="",V1046*'General Settings'!$F$6,VLOOKUP(I1046,'Distances Lookup Table'!D:E,2,FALSE))),"")</f>
        <v/>
      </c>
      <c r="X1046" s="18" t="str">
        <f>IF(D1046&lt;&gt;"",'Workers Settings'!H1046,"")</f>
        <v/>
      </c>
      <c r="Y1046" s="18" t="str">
        <f>IF(D1046&lt;&gt;"",'Workers Settings'!I1046,"")</f>
        <v/>
      </c>
      <c r="Z1046" s="29" t="str">
        <f>IF('Workers Settings'!L1046&lt;&gt;"",'Workers Settings'!L1046,'Workers Settings'!K1046)</f>
        <v/>
      </c>
      <c r="AA1046" s="29" t="str">
        <f>IF(D1046&lt;&gt;"",IF('Workers Settings'!L1046&lt;&gt;"",'Workers Settings'!L1046,'Workers Settings'!K1046),"")</f>
        <v/>
      </c>
    </row>
    <row r="1047" spans="1:27" x14ac:dyDescent="0.25">
      <c r="A1047" s="7">
        <f t="shared" si="177"/>
        <v>1043</v>
      </c>
      <c r="B1047" s="7" t="str">
        <f>IF('Workers Settings'!B1047&lt;&gt;"",'Workers Settings'!B1047,"")</f>
        <v/>
      </c>
      <c r="C1047" s="7" t="str">
        <f>IF('Workers Settings'!C1047&lt;&gt;"",'Workers Settings'!C1047,"")</f>
        <v/>
      </c>
      <c r="D1047" s="17"/>
      <c r="E1047" s="17"/>
      <c r="F1047" s="17"/>
      <c r="G1047" s="7" t="str">
        <f>IF(D1047&lt;&gt;"",IF('Workers Settings'!D1047="","",'Workers Settings'!D1047),"")</f>
        <v/>
      </c>
      <c r="H1047" s="7" t="str">
        <f>IF(D1047&lt;&gt;"",'Workers Settings'!E1047,"")</f>
        <v/>
      </c>
      <c r="I1047" s="7" t="str">
        <f t="shared" si="176"/>
        <v/>
      </c>
      <c r="J1047" s="7" t="str">
        <f>IF('Workers Settings'!F1047&lt;&gt;"",'Workers Settings'!F1047,"")</f>
        <v/>
      </c>
      <c r="K1047" s="7" t="str">
        <f>IF('Workers Settings'!G1047&lt;&gt;"",'Workers Settings'!G1047,"")</f>
        <v/>
      </c>
      <c r="L1047" s="7" t="str">
        <f>IF(D1047="","",IF(VLOOKUP(D1047,'Demand Locations'!B:D,2,FALSE)="","",VLOOKUP(D1047,'Demand Locations'!B:D,2,FALSE)))</f>
        <v/>
      </c>
      <c r="M1047" s="7" t="str">
        <f>IF(D1047="","",IF(VLOOKUP(D1047,'Demand Locations'!B:D,3,FALSE)="","",VLOOKUP(D1047,'Demand Locations'!B:D,3,FALSE)))</f>
        <v/>
      </c>
      <c r="N1047" s="7" t="str">
        <f t="shared" si="178"/>
        <v/>
      </c>
      <c r="O1047" s="7" t="str">
        <f t="shared" si="179"/>
        <v/>
      </c>
      <c r="P1047" s="7" t="str">
        <f t="shared" si="180"/>
        <v/>
      </c>
      <c r="Q1047" s="7" t="str">
        <f t="shared" si="181"/>
        <v/>
      </c>
      <c r="R1047" s="7" t="str">
        <f t="shared" si="182"/>
        <v/>
      </c>
      <c r="S1047" s="7" t="str">
        <f t="shared" si="183"/>
        <v/>
      </c>
      <c r="T1047" s="7" t="str">
        <f t="shared" si="184"/>
        <v/>
      </c>
      <c r="U1047" s="7" t="str">
        <f t="shared" si="185"/>
        <v/>
      </c>
      <c r="V1047" s="7" t="str">
        <f t="shared" si="186"/>
        <v/>
      </c>
      <c r="W1047" s="60" t="str">
        <f>IF(ISNUMBER(V1047),IF(ISNA(VLOOKUP(I1047,'Distances Lookup Table'!D:E,2,FALSE)),V1047*'General Settings'!$F$6,IF(VLOOKUP(I1047,'Distances Lookup Table'!D:E,2,FALSE)="",V1047*'General Settings'!$F$6,VLOOKUP(I1047,'Distances Lookup Table'!D:E,2,FALSE))),"")</f>
        <v/>
      </c>
      <c r="X1047" s="18" t="str">
        <f>IF(D1047&lt;&gt;"",'Workers Settings'!H1047,"")</f>
        <v/>
      </c>
      <c r="Y1047" s="18" t="str">
        <f>IF(D1047&lt;&gt;"",'Workers Settings'!I1047,"")</f>
        <v/>
      </c>
      <c r="Z1047" s="29" t="str">
        <f>IF('Workers Settings'!L1047&lt;&gt;"",'Workers Settings'!L1047,'Workers Settings'!K1047)</f>
        <v/>
      </c>
      <c r="AA1047" s="29" t="str">
        <f>IF(D1047&lt;&gt;"",IF('Workers Settings'!L1047&lt;&gt;"",'Workers Settings'!L1047,'Workers Settings'!K1047),"")</f>
        <v/>
      </c>
    </row>
    <row r="1048" spans="1:27" x14ac:dyDescent="0.25">
      <c r="A1048" s="7">
        <f t="shared" si="177"/>
        <v>1044</v>
      </c>
      <c r="B1048" s="7" t="str">
        <f>IF('Workers Settings'!B1048&lt;&gt;"",'Workers Settings'!B1048,"")</f>
        <v/>
      </c>
      <c r="C1048" s="7" t="str">
        <f>IF('Workers Settings'!C1048&lt;&gt;"",'Workers Settings'!C1048,"")</f>
        <v/>
      </c>
      <c r="D1048" s="17"/>
      <c r="E1048" s="17"/>
      <c r="F1048" s="17"/>
      <c r="G1048" s="7" t="str">
        <f>IF(D1048&lt;&gt;"",IF('Workers Settings'!D1048="","",'Workers Settings'!D1048),"")</f>
        <v/>
      </c>
      <c r="H1048" s="7" t="str">
        <f>IF(D1048&lt;&gt;"",'Workers Settings'!E1048,"")</f>
        <v/>
      </c>
      <c r="I1048" s="7" t="str">
        <f t="shared" si="176"/>
        <v/>
      </c>
      <c r="J1048" s="7" t="str">
        <f>IF('Workers Settings'!F1048&lt;&gt;"",'Workers Settings'!F1048,"")</f>
        <v/>
      </c>
      <c r="K1048" s="7" t="str">
        <f>IF('Workers Settings'!G1048&lt;&gt;"",'Workers Settings'!G1048,"")</f>
        <v/>
      </c>
      <c r="L1048" s="7" t="str">
        <f>IF(D1048="","",IF(VLOOKUP(D1048,'Demand Locations'!B:D,2,FALSE)="","",VLOOKUP(D1048,'Demand Locations'!B:D,2,FALSE)))</f>
        <v/>
      </c>
      <c r="M1048" s="7" t="str">
        <f>IF(D1048="","",IF(VLOOKUP(D1048,'Demand Locations'!B:D,3,FALSE)="","",VLOOKUP(D1048,'Demand Locations'!B:D,3,FALSE)))</f>
        <v/>
      </c>
      <c r="N1048" s="7" t="str">
        <f t="shared" si="178"/>
        <v/>
      </c>
      <c r="O1048" s="7" t="str">
        <f t="shared" si="179"/>
        <v/>
      </c>
      <c r="P1048" s="7" t="str">
        <f t="shared" si="180"/>
        <v/>
      </c>
      <c r="Q1048" s="7" t="str">
        <f t="shared" si="181"/>
        <v/>
      </c>
      <c r="R1048" s="7" t="str">
        <f t="shared" si="182"/>
        <v/>
      </c>
      <c r="S1048" s="7" t="str">
        <f t="shared" si="183"/>
        <v/>
      </c>
      <c r="T1048" s="7" t="str">
        <f t="shared" si="184"/>
        <v/>
      </c>
      <c r="U1048" s="7" t="str">
        <f t="shared" si="185"/>
        <v/>
      </c>
      <c r="V1048" s="7" t="str">
        <f t="shared" si="186"/>
        <v/>
      </c>
      <c r="W1048" s="60" t="str">
        <f>IF(ISNUMBER(V1048),IF(ISNA(VLOOKUP(I1048,'Distances Lookup Table'!D:E,2,FALSE)),V1048*'General Settings'!$F$6,IF(VLOOKUP(I1048,'Distances Lookup Table'!D:E,2,FALSE)="",V1048*'General Settings'!$F$6,VLOOKUP(I1048,'Distances Lookup Table'!D:E,2,FALSE))),"")</f>
        <v/>
      </c>
      <c r="X1048" s="18" t="str">
        <f>IF(D1048&lt;&gt;"",'Workers Settings'!H1048,"")</f>
        <v/>
      </c>
      <c r="Y1048" s="18" t="str">
        <f>IF(D1048&lt;&gt;"",'Workers Settings'!I1048,"")</f>
        <v/>
      </c>
      <c r="Z1048" s="29" t="str">
        <f>IF('Workers Settings'!L1048&lt;&gt;"",'Workers Settings'!L1048,'Workers Settings'!K1048)</f>
        <v/>
      </c>
      <c r="AA1048" s="29" t="str">
        <f>IF(D1048&lt;&gt;"",IF('Workers Settings'!L1048&lt;&gt;"",'Workers Settings'!L1048,'Workers Settings'!K1048),"")</f>
        <v/>
      </c>
    </row>
    <row r="1049" spans="1:27" x14ac:dyDescent="0.25">
      <c r="A1049" s="7">
        <f t="shared" si="177"/>
        <v>1045</v>
      </c>
      <c r="B1049" s="7" t="str">
        <f>IF('Workers Settings'!B1049&lt;&gt;"",'Workers Settings'!B1049,"")</f>
        <v/>
      </c>
      <c r="C1049" s="7" t="str">
        <f>IF('Workers Settings'!C1049&lt;&gt;"",'Workers Settings'!C1049,"")</f>
        <v/>
      </c>
      <c r="D1049" s="17"/>
      <c r="E1049" s="17"/>
      <c r="F1049" s="17"/>
      <c r="G1049" s="7" t="str">
        <f>IF(D1049&lt;&gt;"",IF('Workers Settings'!D1049="","",'Workers Settings'!D1049),"")</f>
        <v/>
      </c>
      <c r="H1049" s="7" t="str">
        <f>IF(D1049&lt;&gt;"",'Workers Settings'!E1049,"")</f>
        <v/>
      </c>
      <c r="I1049" s="7" t="str">
        <f t="shared" si="176"/>
        <v/>
      </c>
      <c r="J1049" s="7" t="str">
        <f>IF('Workers Settings'!F1049&lt;&gt;"",'Workers Settings'!F1049,"")</f>
        <v/>
      </c>
      <c r="K1049" s="7" t="str">
        <f>IF('Workers Settings'!G1049&lt;&gt;"",'Workers Settings'!G1049,"")</f>
        <v/>
      </c>
      <c r="L1049" s="7" t="str">
        <f>IF(D1049="","",IF(VLOOKUP(D1049,'Demand Locations'!B:D,2,FALSE)="","",VLOOKUP(D1049,'Demand Locations'!B:D,2,FALSE)))</f>
        <v/>
      </c>
      <c r="M1049" s="7" t="str">
        <f>IF(D1049="","",IF(VLOOKUP(D1049,'Demand Locations'!B:D,3,FALSE)="","",VLOOKUP(D1049,'Demand Locations'!B:D,3,FALSE)))</f>
        <v/>
      </c>
      <c r="N1049" s="7" t="str">
        <f t="shared" si="178"/>
        <v/>
      </c>
      <c r="O1049" s="7" t="str">
        <f t="shared" si="179"/>
        <v/>
      </c>
      <c r="P1049" s="7" t="str">
        <f t="shared" si="180"/>
        <v/>
      </c>
      <c r="Q1049" s="7" t="str">
        <f t="shared" si="181"/>
        <v/>
      </c>
      <c r="R1049" s="7" t="str">
        <f t="shared" si="182"/>
        <v/>
      </c>
      <c r="S1049" s="7" t="str">
        <f t="shared" si="183"/>
        <v/>
      </c>
      <c r="T1049" s="7" t="str">
        <f t="shared" si="184"/>
        <v/>
      </c>
      <c r="U1049" s="7" t="str">
        <f t="shared" si="185"/>
        <v/>
      </c>
      <c r="V1049" s="7" t="str">
        <f t="shared" si="186"/>
        <v/>
      </c>
      <c r="W1049" s="60" t="str">
        <f>IF(ISNUMBER(V1049),IF(ISNA(VLOOKUP(I1049,'Distances Lookup Table'!D:E,2,FALSE)),V1049*'General Settings'!$F$6,IF(VLOOKUP(I1049,'Distances Lookup Table'!D:E,2,FALSE)="",V1049*'General Settings'!$F$6,VLOOKUP(I1049,'Distances Lookup Table'!D:E,2,FALSE))),"")</f>
        <v/>
      </c>
      <c r="X1049" s="18" t="str">
        <f>IF(D1049&lt;&gt;"",'Workers Settings'!H1049,"")</f>
        <v/>
      </c>
      <c r="Y1049" s="18" t="str">
        <f>IF(D1049&lt;&gt;"",'Workers Settings'!I1049,"")</f>
        <v/>
      </c>
      <c r="Z1049" s="29" t="str">
        <f>IF('Workers Settings'!L1049&lt;&gt;"",'Workers Settings'!L1049,'Workers Settings'!K1049)</f>
        <v/>
      </c>
      <c r="AA1049" s="29" t="str">
        <f>IF(D1049&lt;&gt;"",IF('Workers Settings'!L1049&lt;&gt;"",'Workers Settings'!L1049,'Workers Settings'!K1049),"")</f>
        <v/>
      </c>
    </row>
    <row r="1050" spans="1:27" x14ac:dyDescent="0.25">
      <c r="A1050" s="7">
        <f t="shared" si="177"/>
        <v>1046</v>
      </c>
      <c r="B1050" s="7" t="str">
        <f>IF('Workers Settings'!B1050&lt;&gt;"",'Workers Settings'!B1050,"")</f>
        <v/>
      </c>
      <c r="C1050" s="7" t="str">
        <f>IF('Workers Settings'!C1050&lt;&gt;"",'Workers Settings'!C1050,"")</f>
        <v/>
      </c>
      <c r="D1050" s="17"/>
      <c r="E1050" s="17"/>
      <c r="F1050" s="17"/>
      <c r="G1050" s="7" t="str">
        <f>IF(D1050&lt;&gt;"",IF('Workers Settings'!D1050="","",'Workers Settings'!D1050),"")</f>
        <v/>
      </c>
      <c r="H1050" s="7" t="str">
        <f>IF(D1050&lt;&gt;"",'Workers Settings'!E1050,"")</f>
        <v/>
      </c>
      <c r="I1050" s="7" t="str">
        <f t="shared" si="176"/>
        <v/>
      </c>
      <c r="J1050" s="7" t="str">
        <f>IF('Workers Settings'!F1050&lt;&gt;"",'Workers Settings'!F1050,"")</f>
        <v/>
      </c>
      <c r="K1050" s="7" t="str">
        <f>IF('Workers Settings'!G1050&lt;&gt;"",'Workers Settings'!G1050,"")</f>
        <v/>
      </c>
      <c r="L1050" s="7" t="str">
        <f>IF(D1050="","",IF(VLOOKUP(D1050,'Demand Locations'!B:D,2,FALSE)="","",VLOOKUP(D1050,'Demand Locations'!B:D,2,FALSE)))</f>
        <v/>
      </c>
      <c r="M1050" s="7" t="str">
        <f>IF(D1050="","",IF(VLOOKUP(D1050,'Demand Locations'!B:D,3,FALSE)="","",VLOOKUP(D1050,'Demand Locations'!B:D,3,FALSE)))</f>
        <v/>
      </c>
      <c r="N1050" s="7" t="str">
        <f t="shared" si="178"/>
        <v/>
      </c>
      <c r="O1050" s="7" t="str">
        <f t="shared" si="179"/>
        <v/>
      </c>
      <c r="P1050" s="7" t="str">
        <f t="shared" si="180"/>
        <v/>
      </c>
      <c r="Q1050" s="7" t="str">
        <f t="shared" si="181"/>
        <v/>
      </c>
      <c r="R1050" s="7" t="str">
        <f t="shared" si="182"/>
        <v/>
      </c>
      <c r="S1050" s="7" t="str">
        <f t="shared" si="183"/>
        <v/>
      </c>
      <c r="T1050" s="7" t="str">
        <f t="shared" si="184"/>
        <v/>
      </c>
      <c r="U1050" s="7" t="str">
        <f t="shared" si="185"/>
        <v/>
      </c>
      <c r="V1050" s="7" t="str">
        <f t="shared" si="186"/>
        <v/>
      </c>
      <c r="W1050" s="60" t="str">
        <f>IF(ISNUMBER(V1050),IF(ISNA(VLOOKUP(I1050,'Distances Lookup Table'!D:E,2,FALSE)),V1050*'General Settings'!$F$6,IF(VLOOKUP(I1050,'Distances Lookup Table'!D:E,2,FALSE)="",V1050*'General Settings'!$F$6,VLOOKUP(I1050,'Distances Lookup Table'!D:E,2,FALSE))),"")</f>
        <v/>
      </c>
      <c r="X1050" s="18" t="str">
        <f>IF(D1050&lt;&gt;"",'Workers Settings'!H1050,"")</f>
        <v/>
      </c>
      <c r="Y1050" s="18" t="str">
        <f>IF(D1050&lt;&gt;"",'Workers Settings'!I1050,"")</f>
        <v/>
      </c>
      <c r="Z1050" s="29" t="str">
        <f>IF('Workers Settings'!L1050&lt;&gt;"",'Workers Settings'!L1050,'Workers Settings'!K1050)</f>
        <v/>
      </c>
      <c r="AA1050" s="29" t="str">
        <f>IF(D1050&lt;&gt;"",IF('Workers Settings'!L1050&lt;&gt;"",'Workers Settings'!L1050,'Workers Settings'!K1050),"")</f>
        <v/>
      </c>
    </row>
    <row r="1051" spans="1:27" x14ac:dyDescent="0.25">
      <c r="A1051" s="7">
        <f t="shared" si="177"/>
        <v>1047</v>
      </c>
      <c r="B1051" s="7" t="str">
        <f>IF('Workers Settings'!B1051&lt;&gt;"",'Workers Settings'!B1051,"")</f>
        <v/>
      </c>
      <c r="C1051" s="7" t="str">
        <f>IF('Workers Settings'!C1051&lt;&gt;"",'Workers Settings'!C1051,"")</f>
        <v/>
      </c>
      <c r="D1051" s="17"/>
      <c r="E1051" s="17"/>
      <c r="F1051" s="17"/>
      <c r="G1051" s="7" t="str">
        <f>IF(D1051&lt;&gt;"",IF('Workers Settings'!D1051="","",'Workers Settings'!D1051),"")</f>
        <v/>
      </c>
      <c r="H1051" s="7" t="str">
        <f>IF(D1051&lt;&gt;"",'Workers Settings'!E1051,"")</f>
        <v/>
      </c>
      <c r="I1051" s="7" t="str">
        <f t="shared" si="176"/>
        <v/>
      </c>
      <c r="J1051" s="7" t="str">
        <f>IF('Workers Settings'!F1051&lt;&gt;"",'Workers Settings'!F1051,"")</f>
        <v/>
      </c>
      <c r="K1051" s="7" t="str">
        <f>IF('Workers Settings'!G1051&lt;&gt;"",'Workers Settings'!G1051,"")</f>
        <v/>
      </c>
      <c r="L1051" s="7" t="str">
        <f>IF(D1051="","",IF(VLOOKUP(D1051,'Demand Locations'!B:D,2,FALSE)="","",VLOOKUP(D1051,'Demand Locations'!B:D,2,FALSE)))</f>
        <v/>
      </c>
      <c r="M1051" s="7" t="str">
        <f>IF(D1051="","",IF(VLOOKUP(D1051,'Demand Locations'!B:D,3,FALSE)="","",VLOOKUP(D1051,'Demand Locations'!B:D,3,FALSE)))</f>
        <v/>
      </c>
      <c r="N1051" s="7" t="str">
        <f t="shared" si="178"/>
        <v/>
      </c>
      <c r="O1051" s="7" t="str">
        <f t="shared" si="179"/>
        <v/>
      </c>
      <c r="P1051" s="7" t="str">
        <f t="shared" si="180"/>
        <v/>
      </c>
      <c r="Q1051" s="7" t="str">
        <f t="shared" si="181"/>
        <v/>
      </c>
      <c r="R1051" s="7" t="str">
        <f t="shared" si="182"/>
        <v/>
      </c>
      <c r="S1051" s="7" t="str">
        <f t="shared" si="183"/>
        <v/>
      </c>
      <c r="T1051" s="7" t="str">
        <f t="shared" si="184"/>
        <v/>
      </c>
      <c r="U1051" s="7" t="str">
        <f t="shared" si="185"/>
        <v/>
      </c>
      <c r="V1051" s="7" t="str">
        <f t="shared" si="186"/>
        <v/>
      </c>
      <c r="W1051" s="60" t="str">
        <f>IF(ISNUMBER(V1051),IF(ISNA(VLOOKUP(I1051,'Distances Lookup Table'!D:E,2,FALSE)),V1051*'General Settings'!$F$6,IF(VLOOKUP(I1051,'Distances Lookup Table'!D:E,2,FALSE)="",V1051*'General Settings'!$F$6,VLOOKUP(I1051,'Distances Lookup Table'!D:E,2,FALSE))),"")</f>
        <v/>
      </c>
      <c r="X1051" s="18" t="str">
        <f>IF(D1051&lt;&gt;"",'Workers Settings'!H1051,"")</f>
        <v/>
      </c>
      <c r="Y1051" s="18" t="str">
        <f>IF(D1051&lt;&gt;"",'Workers Settings'!I1051,"")</f>
        <v/>
      </c>
      <c r="Z1051" s="29" t="str">
        <f>IF('Workers Settings'!L1051&lt;&gt;"",'Workers Settings'!L1051,'Workers Settings'!K1051)</f>
        <v/>
      </c>
      <c r="AA1051" s="29" t="str">
        <f>IF(D1051&lt;&gt;"",IF('Workers Settings'!L1051&lt;&gt;"",'Workers Settings'!L1051,'Workers Settings'!K1051),"")</f>
        <v/>
      </c>
    </row>
    <row r="1052" spans="1:27" x14ac:dyDescent="0.25">
      <c r="A1052" s="7">
        <f t="shared" si="177"/>
        <v>1048</v>
      </c>
      <c r="B1052" s="7" t="str">
        <f>IF('Workers Settings'!B1052&lt;&gt;"",'Workers Settings'!B1052,"")</f>
        <v/>
      </c>
      <c r="C1052" s="7" t="str">
        <f>IF('Workers Settings'!C1052&lt;&gt;"",'Workers Settings'!C1052,"")</f>
        <v/>
      </c>
      <c r="D1052" s="17"/>
      <c r="E1052" s="17"/>
      <c r="F1052" s="17"/>
      <c r="G1052" s="7" t="str">
        <f>IF(D1052&lt;&gt;"",IF('Workers Settings'!D1052="","",'Workers Settings'!D1052),"")</f>
        <v/>
      </c>
      <c r="H1052" s="7" t="str">
        <f>IF(D1052&lt;&gt;"",'Workers Settings'!E1052,"")</f>
        <v/>
      </c>
      <c r="I1052" s="7" t="str">
        <f t="shared" si="176"/>
        <v/>
      </c>
      <c r="J1052" s="7" t="str">
        <f>IF('Workers Settings'!F1052&lt;&gt;"",'Workers Settings'!F1052,"")</f>
        <v/>
      </c>
      <c r="K1052" s="7" t="str">
        <f>IF('Workers Settings'!G1052&lt;&gt;"",'Workers Settings'!G1052,"")</f>
        <v/>
      </c>
      <c r="L1052" s="7" t="str">
        <f>IF(D1052="","",IF(VLOOKUP(D1052,'Demand Locations'!B:D,2,FALSE)="","",VLOOKUP(D1052,'Demand Locations'!B:D,2,FALSE)))</f>
        <v/>
      </c>
      <c r="M1052" s="7" t="str">
        <f>IF(D1052="","",IF(VLOOKUP(D1052,'Demand Locations'!B:D,3,FALSE)="","",VLOOKUP(D1052,'Demand Locations'!B:D,3,FALSE)))</f>
        <v/>
      </c>
      <c r="N1052" s="7" t="str">
        <f t="shared" si="178"/>
        <v/>
      </c>
      <c r="O1052" s="7" t="str">
        <f t="shared" si="179"/>
        <v/>
      </c>
      <c r="P1052" s="7" t="str">
        <f t="shared" si="180"/>
        <v/>
      </c>
      <c r="Q1052" s="7" t="str">
        <f t="shared" si="181"/>
        <v/>
      </c>
      <c r="R1052" s="7" t="str">
        <f t="shared" si="182"/>
        <v/>
      </c>
      <c r="S1052" s="7" t="str">
        <f t="shared" si="183"/>
        <v/>
      </c>
      <c r="T1052" s="7" t="str">
        <f t="shared" si="184"/>
        <v/>
      </c>
      <c r="U1052" s="7" t="str">
        <f t="shared" si="185"/>
        <v/>
      </c>
      <c r="V1052" s="7" t="str">
        <f t="shared" si="186"/>
        <v/>
      </c>
      <c r="W1052" s="60" t="str">
        <f>IF(ISNUMBER(V1052),IF(ISNA(VLOOKUP(I1052,'Distances Lookup Table'!D:E,2,FALSE)),V1052*'General Settings'!$F$6,IF(VLOOKUP(I1052,'Distances Lookup Table'!D:E,2,FALSE)="",V1052*'General Settings'!$F$6,VLOOKUP(I1052,'Distances Lookup Table'!D:E,2,FALSE))),"")</f>
        <v/>
      </c>
      <c r="X1052" s="18" t="str">
        <f>IF(D1052&lt;&gt;"",'Workers Settings'!H1052,"")</f>
        <v/>
      </c>
      <c r="Y1052" s="18" t="str">
        <f>IF(D1052&lt;&gt;"",'Workers Settings'!I1052,"")</f>
        <v/>
      </c>
      <c r="Z1052" s="29" t="str">
        <f>IF('Workers Settings'!L1052&lt;&gt;"",'Workers Settings'!L1052,'Workers Settings'!K1052)</f>
        <v/>
      </c>
      <c r="AA1052" s="29" t="str">
        <f>IF(D1052&lt;&gt;"",IF('Workers Settings'!L1052&lt;&gt;"",'Workers Settings'!L1052,'Workers Settings'!K1052),"")</f>
        <v/>
      </c>
    </row>
    <row r="1053" spans="1:27" x14ac:dyDescent="0.25">
      <c r="A1053" s="7">
        <f t="shared" si="177"/>
        <v>1049</v>
      </c>
      <c r="B1053" s="7" t="str">
        <f>IF('Workers Settings'!B1053&lt;&gt;"",'Workers Settings'!B1053,"")</f>
        <v/>
      </c>
      <c r="C1053" s="7" t="str">
        <f>IF('Workers Settings'!C1053&lt;&gt;"",'Workers Settings'!C1053,"")</f>
        <v/>
      </c>
      <c r="D1053" s="17"/>
      <c r="E1053" s="17"/>
      <c r="F1053" s="17"/>
      <c r="G1053" s="7" t="str">
        <f>IF(D1053&lt;&gt;"",IF('Workers Settings'!D1053="","",'Workers Settings'!D1053),"")</f>
        <v/>
      </c>
      <c r="H1053" s="7" t="str">
        <f>IF(D1053&lt;&gt;"",'Workers Settings'!E1053,"")</f>
        <v/>
      </c>
      <c r="I1053" s="7" t="str">
        <f t="shared" si="176"/>
        <v/>
      </c>
      <c r="J1053" s="7" t="str">
        <f>IF('Workers Settings'!F1053&lt;&gt;"",'Workers Settings'!F1053,"")</f>
        <v/>
      </c>
      <c r="K1053" s="7" t="str">
        <f>IF('Workers Settings'!G1053&lt;&gt;"",'Workers Settings'!G1053,"")</f>
        <v/>
      </c>
      <c r="L1053" s="7" t="str">
        <f>IF(D1053="","",IF(VLOOKUP(D1053,'Demand Locations'!B:D,2,FALSE)="","",VLOOKUP(D1053,'Demand Locations'!B:D,2,FALSE)))</f>
        <v/>
      </c>
      <c r="M1053" s="7" t="str">
        <f>IF(D1053="","",IF(VLOOKUP(D1053,'Demand Locations'!B:D,3,FALSE)="","",VLOOKUP(D1053,'Demand Locations'!B:D,3,FALSE)))</f>
        <v/>
      </c>
      <c r="N1053" s="7" t="str">
        <f t="shared" si="178"/>
        <v/>
      </c>
      <c r="O1053" s="7" t="str">
        <f t="shared" si="179"/>
        <v/>
      </c>
      <c r="P1053" s="7" t="str">
        <f t="shared" si="180"/>
        <v/>
      </c>
      <c r="Q1053" s="7" t="str">
        <f t="shared" si="181"/>
        <v/>
      </c>
      <c r="R1053" s="7" t="str">
        <f t="shared" si="182"/>
        <v/>
      </c>
      <c r="S1053" s="7" t="str">
        <f t="shared" si="183"/>
        <v/>
      </c>
      <c r="T1053" s="7" t="str">
        <f t="shared" si="184"/>
        <v/>
      </c>
      <c r="U1053" s="7" t="str">
        <f t="shared" si="185"/>
        <v/>
      </c>
      <c r="V1053" s="7" t="str">
        <f t="shared" si="186"/>
        <v/>
      </c>
      <c r="W1053" s="60" t="str">
        <f>IF(ISNUMBER(V1053),IF(ISNA(VLOOKUP(I1053,'Distances Lookup Table'!D:E,2,FALSE)),V1053*'General Settings'!$F$6,IF(VLOOKUP(I1053,'Distances Lookup Table'!D:E,2,FALSE)="",V1053*'General Settings'!$F$6,VLOOKUP(I1053,'Distances Lookup Table'!D:E,2,FALSE))),"")</f>
        <v/>
      </c>
      <c r="X1053" s="18" t="str">
        <f>IF(D1053&lt;&gt;"",'Workers Settings'!H1053,"")</f>
        <v/>
      </c>
      <c r="Y1053" s="18" t="str">
        <f>IF(D1053&lt;&gt;"",'Workers Settings'!I1053,"")</f>
        <v/>
      </c>
      <c r="Z1053" s="29" t="str">
        <f>IF('Workers Settings'!L1053&lt;&gt;"",'Workers Settings'!L1053,'Workers Settings'!K1053)</f>
        <v/>
      </c>
      <c r="AA1053" s="29" t="str">
        <f>IF(D1053&lt;&gt;"",IF('Workers Settings'!L1053&lt;&gt;"",'Workers Settings'!L1053,'Workers Settings'!K1053),"")</f>
        <v/>
      </c>
    </row>
    <row r="1054" spans="1:27" x14ac:dyDescent="0.25">
      <c r="A1054" s="7">
        <f t="shared" si="177"/>
        <v>1050</v>
      </c>
      <c r="B1054" s="7" t="str">
        <f>IF('Workers Settings'!B1054&lt;&gt;"",'Workers Settings'!B1054,"")</f>
        <v/>
      </c>
      <c r="C1054" s="7" t="str">
        <f>IF('Workers Settings'!C1054&lt;&gt;"",'Workers Settings'!C1054,"")</f>
        <v/>
      </c>
      <c r="D1054" s="17"/>
      <c r="E1054" s="17"/>
      <c r="F1054" s="17"/>
      <c r="G1054" s="7" t="str">
        <f>IF(D1054&lt;&gt;"",IF('Workers Settings'!D1054="","",'Workers Settings'!D1054),"")</f>
        <v/>
      </c>
      <c r="H1054" s="7" t="str">
        <f>IF(D1054&lt;&gt;"",'Workers Settings'!E1054,"")</f>
        <v/>
      </c>
      <c r="I1054" s="7" t="str">
        <f t="shared" si="176"/>
        <v/>
      </c>
      <c r="J1054" s="7" t="str">
        <f>IF('Workers Settings'!F1054&lt;&gt;"",'Workers Settings'!F1054,"")</f>
        <v/>
      </c>
      <c r="K1054" s="7" t="str">
        <f>IF('Workers Settings'!G1054&lt;&gt;"",'Workers Settings'!G1054,"")</f>
        <v/>
      </c>
      <c r="L1054" s="7" t="str">
        <f>IF(D1054="","",IF(VLOOKUP(D1054,'Demand Locations'!B:D,2,FALSE)="","",VLOOKUP(D1054,'Demand Locations'!B:D,2,FALSE)))</f>
        <v/>
      </c>
      <c r="M1054" s="7" t="str">
        <f>IF(D1054="","",IF(VLOOKUP(D1054,'Demand Locations'!B:D,3,FALSE)="","",VLOOKUP(D1054,'Demand Locations'!B:D,3,FALSE)))</f>
        <v/>
      </c>
      <c r="N1054" s="7" t="str">
        <f t="shared" si="178"/>
        <v/>
      </c>
      <c r="O1054" s="7" t="str">
        <f t="shared" si="179"/>
        <v/>
      </c>
      <c r="P1054" s="7" t="str">
        <f t="shared" si="180"/>
        <v/>
      </c>
      <c r="Q1054" s="7" t="str">
        <f t="shared" si="181"/>
        <v/>
      </c>
      <c r="R1054" s="7" t="str">
        <f t="shared" si="182"/>
        <v/>
      </c>
      <c r="S1054" s="7" t="str">
        <f t="shared" si="183"/>
        <v/>
      </c>
      <c r="T1054" s="7" t="str">
        <f t="shared" si="184"/>
        <v/>
      </c>
      <c r="U1054" s="7" t="str">
        <f t="shared" si="185"/>
        <v/>
      </c>
      <c r="V1054" s="7" t="str">
        <f t="shared" si="186"/>
        <v/>
      </c>
      <c r="W1054" s="60" t="str">
        <f>IF(ISNUMBER(V1054),IF(ISNA(VLOOKUP(I1054,'Distances Lookup Table'!D:E,2,FALSE)),V1054*'General Settings'!$F$6,IF(VLOOKUP(I1054,'Distances Lookup Table'!D:E,2,FALSE)="",V1054*'General Settings'!$F$6,VLOOKUP(I1054,'Distances Lookup Table'!D:E,2,FALSE))),"")</f>
        <v/>
      </c>
      <c r="X1054" s="18" t="str">
        <f>IF(D1054&lt;&gt;"",'Workers Settings'!H1054,"")</f>
        <v/>
      </c>
      <c r="Y1054" s="18" t="str">
        <f>IF(D1054&lt;&gt;"",'Workers Settings'!I1054,"")</f>
        <v/>
      </c>
      <c r="Z1054" s="29" t="str">
        <f>IF('Workers Settings'!L1054&lt;&gt;"",'Workers Settings'!L1054,'Workers Settings'!K1054)</f>
        <v/>
      </c>
      <c r="AA1054" s="29" t="str">
        <f>IF(D1054&lt;&gt;"",IF('Workers Settings'!L1054&lt;&gt;"",'Workers Settings'!L1054,'Workers Settings'!K1054),"")</f>
        <v/>
      </c>
    </row>
    <row r="1055" spans="1:27" x14ac:dyDescent="0.25">
      <c r="A1055" s="7">
        <f t="shared" si="177"/>
        <v>1051</v>
      </c>
      <c r="B1055" s="7" t="str">
        <f>IF('Workers Settings'!B1055&lt;&gt;"",'Workers Settings'!B1055,"")</f>
        <v/>
      </c>
      <c r="C1055" s="7" t="str">
        <f>IF('Workers Settings'!C1055&lt;&gt;"",'Workers Settings'!C1055,"")</f>
        <v/>
      </c>
      <c r="D1055" s="17"/>
      <c r="E1055" s="17"/>
      <c r="F1055" s="17"/>
      <c r="G1055" s="7" t="str">
        <f>IF(D1055&lt;&gt;"",IF('Workers Settings'!D1055="","",'Workers Settings'!D1055),"")</f>
        <v/>
      </c>
      <c r="H1055" s="7" t="str">
        <f>IF(D1055&lt;&gt;"",'Workers Settings'!E1055,"")</f>
        <v/>
      </c>
      <c r="I1055" s="7" t="str">
        <f t="shared" si="176"/>
        <v/>
      </c>
      <c r="J1055" s="7" t="str">
        <f>IF('Workers Settings'!F1055&lt;&gt;"",'Workers Settings'!F1055,"")</f>
        <v/>
      </c>
      <c r="K1055" s="7" t="str">
        <f>IF('Workers Settings'!G1055&lt;&gt;"",'Workers Settings'!G1055,"")</f>
        <v/>
      </c>
      <c r="L1055" s="7" t="str">
        <f>IF(D1055="","",IF(VLOOKUP(D1055,'Demand Locations'!B:D,2,FALSE)="","",VLOOKUP(D1055,'Demand Locations'!B:D,2,FALSE)))</f>
        <v/>
      </c>
      <c r="M1055" s="7" t="str">
        <f>IF(D1055="","",IF(VLOOKUP(D1055,'Demand Locations'!B:D,3,FALSE)="","",VLOOKUP(D1055,'Demand Locations'!B:D,3,FALSE)))</f>
        <v/>
      </c>
      <c r="N1055" s="7" t="str">
        <f t="shared" si="178"/>
        <v/>
      </c>
      <c r="O1055" s="7" t="str">
        <f t="shared" si="179"/>
        <v/>
      </c>
      <c r="P1055" s="7" t="str">
        <f t="shared" si="180"/>
        <v/>
      </c>
      <c r="Q1055" s="7" t="str">
        <f t="shared" si="181"/>
        <v/>
      </c>
      <c r="R1055" s="7" t="str">
        <f t="shared" si="182"/>
        <v/>
      </c>
      <c r="S1055" s="7" t="str">
        <f t="shared" si="183"/>
        <v/>
      </c>
      <c r="T1055" s="7" t="str">
        <f t="shared" si="184"/>
        <v/>
      </c>
      <c r="U1055" s="7" t="str">
        <f t="shared" si="185"/>
        <v/>
      </c>
      <c r="V1055" s="7" t="str">
        <f t="shared" si="186"/>
        <v/>
      </c>
      <c r="W1055" s="60" t="str">
        <f>IF(ISNUMBER(V1055),IF(ISNA(VLOOKUP(I1055,'Distances Lookup Table'!D:E,2,FALSE)),V1055*'General Settings'!$F$6,IF(VLOOKUP(I1055,'Distances Lookup Table'!D:E,2,FALSE)="",V1055*'General Settings'!$F$6,VLOOKUP(I1055,'Distances Lookup Table'!D:E,2,FALSE))),"")</f>
        <v/>
      </c>
      <c r="X1055" s="18" t="str">
        <f>IF(D1055&lt;&gt;"",'Workers Settings'!H1055,"")</f>
        <v/>
      </c>
      <c r="Y1055" s="18" t="str">
        <f>IF(D1055&lt;&gt;"",'Workers Settings'!I1055,"")</f>
        <v/>
      </c>
      <c r="Z1055" s="29" t="str">
        <f>IF('Workers Settings'!L1055&lt;&gt;"",'Workers Settings'!L1055,'Workers Settings'!K1055)</f>
        <v/>
      </c>
      <c r="AA1055" s="29" t="str">
        <f>IF(D1055&lt;&gt;"",IF('Workers Settings'!L1055&lt;&gt;"",'Workers Settings'!L1055,'Workers Settings'!K1055),"")</f>
        <v/>
      </c>
    </row>
    <row r="1056" spans="1:27" x14ac:dyDescent="0.25">
      <c r="A1056" s="7">
        <f t="shared" si="177"/>
        <v>1052</v>
      </c>
      <c r="B1056" s="7" t="str">
        <f>IF('Workers Settings'!B1056&lt;&gt;"",'Workers Settings'!B1056,"")</f>
        <v/>
      </c>
      <c r="C1056" s="7" t="str">
        <f>IF('Workers Settings'!C1056&lt;&gt;"",'Workers Settings'!C1056,"")</f>
        <v/>
      </c>
      <c r="D1056" s="17"/>
      <c r="E1056" s="17"/>
      <c r="F1056" s="17"/>
      <c r="G1056" s="7" t="str">
        <f>IF(D1056&lt;&gt;"",IF('Workers Settings'!D1056="","",'Workers Settings'!D1056),"")</f>
        <v/>
      </c>
      <c r="H1056" s="7" t="str">
        <f>IF(D1056&lt;&gt;"",'Workers Settings'!E1056,"")</f>
        <v/>
      </c>
      <c r="I1056" s="7" t="str">
        <f t="shared" si="176"/>
        <v/>
      </c>
      <c r="J1056" s="7" t="str">
        <f>IF('Workers Settings'!F1056&lt;&gt;"",'Workers Settings'!F1056,"")</f>
        <v/>
      </c>
      <c r="K1056" s="7" t="str">
        <f>IF('Workers Settings'!G1056&lt;&gt;"",'Workers Settings'!G1056,"")</f>
        <v/>
      </c>
      <c r="L1056" s="7" t="str">
        <f>IF(D1056="","",IF(VLOOKUP(D1056,'Demand Locations'!B:D,2,FALSE)="","",VLOOKUP(D1056,'Demand Locations'!B:D,2,FALSE)))</f>
        <v/>
      </c>
      <c r="M1056" s="7" t="str">
        <f>IF(D1056="","",IF(VLOOKUP(D1056,'Demand Locations'!B:D,3,FALSE)="","",VLOOKUP(D1056,'Demand Locations'!B:D,3,FALSE)))</f>
        <v/>
      </c>
      <c r="N1056" s="7" t="str">
        <f t="shared" si="178"/>
        <v/>
      </c>
      <c r="O1056" s="7" t="str">
        <f t="shared" si="179"/>
        <v/>
      </c>
      <c r="P1056" s="7" t="str">
        <f t="shared" si="180"/>
        <v/>
      </c>
      <c r="Q1056" s="7" t="str">
        <f t="shared" si="181"/>
        <v/>
      </c>
      <c r="R1056" s="7" t="str">
        <f t="shared" si="182"/>
        <v/>
      </c>
      <c r="S1056" s="7" t="str">
        <f t="shared" si="183"/>
        <v/>
      </c>
      <c r="T1056" s="7" t="str">
        <f t="shared" si="184"/>
        <v/>
      </c>
      <c r="U1056" s="7" t="str">
        <f t="shared" si="185"/>
        <v/>
      </c>
      <c r="V1056" s="7" t="str">
        <f t="shared" si="186"/>
        <v/>
      </c>
      <c r="W1056" s="60" t="str">
        <f>IF(ISNUMBER(V1056),IF(ISNA(VLOOKUP(I1056,'Distances Lookup Table'!D:E,2,FALSE)),V1056*'General Settings'!$F$6,IF(VLOOKUP(I1056,'Distances Lookup Table'!D:E,2,FALSE)="",V1056*'General Settings'!$F$6,VLOOKUP(I1056,'Distances Lookup Table'!D:E,2,FALSE))),"")</f>
        <v/>
      </c>
      <c r="X1056" s="18" t="str">
        <f>IF(D1056&lt;&gt;"",'Workers Settings'!H1056,"")</f>
        <v/>
      </c>
      <c r="Y1056" s="18" t="str">
        <f>IF(D1056&lt;&gt;"",'Workers Settings'!I1056,"")</f>
        <v/>
      </c>
      <c r="Z1056" s="29" t="str">
        <f>IF('Workers Settings'!L1056&lt;&gt;"",'Workers Settings'!L1056,'Workers Settings'!K1056)</f>
        <v/>
      </c>
      <c r="AA1056" s="29" t="str">
        <f>IF(D1056&lt;&gt;"",IF('Workers Settings'!L1056&lt;&gt;"",'Workers Settings'!L1056,'Workers Settings'!K1056),"")</f>
        <v/>
      </c>
    </row>
    <row r="1057" spans="1:27" x14ac:dyDescent="0.25">
      <c r="A1057" s="7">
        <f t="shared" si="177"/>
        <v>1053</v>
      </c>
      <c r="B1057" s="7" t="str">
        <f>IF('Workers Settings'!B1057&lt;&gt;"",'Workers Settings'!B1057,"")</f>
        <v/>
      </c>
      <c r="C1057" s="7" t="str">
        <f>IF('Workers Settings'!C1057&lt;&gt;"",'Workers Settings'!C1057,"")</f>
        <v/>
      </c>
      <c r="D1057" s="17"/>
      <c r="E1057" s="17"/>
      <c r="F1057" s="17"/>
      <c r="G1057" s="7" t="str">
        <f>IF(D1057&lt;&gt;"",IF('Workers Settings'!D1057="","",'Workers Settings'!D1057),"")</f>
        <v/>
      </c>
      <c r="H1057" s="7" t="str">
        <f>IF(D1057&lt;&gt;"",'Workers Settings'!E1057,"")</f>
        <v/>
      </c>
      <c r="I1057" s="7" t="str">
        <f t="shared" si="176"/>
        <v/>
      </c>
      <c r="J1057" s="7" t="str">
        <f>IF('Workers Settings'!F1057&lt;&gt;"",'Workers Settings'!F1057,"")</f>
        <v/>
      </c>
      <c r="K1057" s="7" t="str">
        <f>IF('Workers Settings'!G1057&lt;&gt;"",'Workers Settings'!G1057,"")</f>
        <v/>
      </c>
      <c r="L1057" s="7" t="str">
        <f>IF(D1057="","",IF(VLOOKUP(D1057,'Demand Locations'!B:D,2,FALSE)="","",VLOOKUP(D1057,'Demand Locations'!B:D,2,FALSE)))</f>
        <v/>
      </c>
      <c r="M1057" s="7" t="str">
        <f>IF(D1057="","",IF(VLOOKUP(D1057,'Demand Locations'!B:D,3,FALSE)="","",VLOOKUP(D1057,'Demand Locations'!B:D,3,FALSE)))</f>
        <v/>
      </c>
      <c r="N1057" s="7" t="str">
        <f t="shared" si="178"/>
        <v/>
      </c>
      <c r="O1057" s="7" t="str">
        <f t="shared" si="179"/>
        <v/>
      </c>
      <c r="P1057" s="7" t="str">
        <f t="shared" si="180"/>
        <v/>
      </c>
      <c r="Q1057" s="7" t="str">
        <f t="shared" si="181"/>
        <v/>
      </c>
      <c r="R1057" s="7" t="str">
        <f t="shared" si="182"/>
        <v/>
      </c>
      <c r="S1057" s="7" t="str">
        <f t="shared" si="183"/>
        <v/>
      </c>
      <c r="T1057" s="7" t="str">
        <f t="shared" si="184"/>
        <v/>
      </c>
      <c r="U1057" s="7" t="str">
        <f t="shared" si="185"/>
        <v/>
      </c>
      <c r="V1057" s="7" t="str">
        <f t="shared" si="186"/>
        <v/>
      </c>
      <c r="W1057" s="60" t="str">
        <f>IF(ISNUMBER(V1057),IF(ISNA(VLOOKUP(I1057,'Distances Lookup Table'!D:E,2,FALSE)),V1057*'General Settings'!$F$6,IF(VLOOKUP(I1057,'Distances Lookup Table'!D:E,2,FALSE)="",V1057*'General Settings'!$F$6,VLOOKUP(I1057,'Distances Lookup Table'!D:E,2,FALSE))),"")</f>
        <v/>
      </c>
      <c r="X1057" s="18" t="str">
        <f>IF(D1057&lt;&gt;"",'Workers Settings'!H1057,"")</f>
        <v/>
      </c>
      <c r="Y1057" s="18" t="str">
        <f>IF(D1057&lt;&gt;"",'Workers Settings'!I1057,"")</f>
        <v/>
      </c>
      <c r="Z1057" s="29" t="str">
        <f>IF('Workers Settings'!L1057&lt;&gt;"",'Workers Settings'!L1057,'Workers Settings'!K1057)</f>
        <v/>
      </c>
      <c r="AA1057" s="29" t="str">
        <f>IF(D1057&lt;&gt;"",IF('Workers Settings'!L1057&lt;&gt;"",'Workers Settings'!L1057,'Workers Settings'!K1057),"")</f>
        <v/>
      </c>
    </row>
    <row r="1058" spans="1:27" x14ac:dyDescent="0.25">
      <c r="A1058" s="7">
        <f t="shared" si="177"/>
        <v>1054</v>
      </c>
      <c r="B1058" s="7" t="str">
        <f>IF('Workers Settings'!B1058&lt;&gt;"",'Workers Settings'!B1058,"")</f>
        <v/>
      </c>
      <c r="C1058" s="7" t="str">
        <f>IF('Workers Settings'!C1058&lt;&gt;"",'Workers Settings'!C1058,"")</f>
        <v/>
      </c>
      <c r="D1058" s="17"/>
      <c r="E1058" s="17"/>
      <c r="F1058" s="17"/>
      <c r="G1058" s="7" t="str">
        <f>IF(D1058&lt;&gt;"",IF('Workers Settings'!D1058="","",'Workers Settings'!D1058),"")</f>
        <v/>
      </c>
      <c r="H1058" s="7" t="str">
        <f>IF(D1058&lt;&gt;"",'Workers Settings'!E1058,"")</f>
        <v/>
      </c>
      <c r="I1058" s="7" t="str">
        <f t="shared" si="176"/>
        <v/>
      </c>
      <c r="J1058" s="7" t="str">
        <f>IF('Workers Settings'!F1058&lt;&gt;"",'Workers Settings'!F1058,"")</f>
        <v/>
      </c>
      <c r="K1058" s="7" t="str">
        <f>IF('Workers Settings'!G1058&lt;&gt;"",'Workers Settings'!G1058,"")</f>
        <v/>
      </c>
      <c r="L1058" s="7" t="str">
        <f>IF(D1058="","",IF(VLOOKUP(D1058,'Demand Locations'!B:D,2,FALSE)="","",VLOOKUP(D1058,'Demand Locations'!B:D,2,FALSE)))</f>
        <v/>
      </c>
      <c r="M1058" s="7" t="str">
        <f>IF(D1058="","",IF(VLOOKUP(D1058,'Demand Locations'!B:D,3,FALSE)="","",VLOOKUP(D1058,'Demand Locations'!B:D,3,FALSE)))</f>
        <v/>
      </c>
      <c r="N1058" s="7" t="str">
        <f t="shared" si="178"/>
        <v/>
      </c>
      <c r="O1058" s="7" t="str">
        <f t="shared" si="179"/>
        <v/>
      </c>
      <c r="P1058" s="7" t="str">
        <f t="shared" si="180"/>
        <v/>
      </c>
      <c r="Q1058" s="7" t="str">
        <f t="shared" si="181"/>
        <v/>
      </c>
      <c r="R1058" s="7" t="str">
        <f t="shared" si="182"/>
        <v/>
      </c>
      <c r="S1058" s="7" t="str">
        <f t="shared" si="183"/>
        <v/>
      </c>
      <c r="T1058" s="7" t="str">
        <f t="shared" si="184"/>
        <v/>
      </c>
      <c r="U1058" s="7" t="str">
        <f t="shared" si="185"/>
        <v/>
      </c>
      <c r="V1058" s="7" t="str">
        <f t="shared" si="186"/>
        <v/>
      </c>
      <c r="W1058" s="60" t="str">
        <f>IF(ISNUMBER(V1058),IF(ISNA(VLOOKUP(I1058,'Distances Lookup Table'!D:E,2,FALSE)),V1058*'General Settings'!$F$6,IF(VLOOKUP(I1058,'Distances Lookup Table'!D:E,2,FALSE)="",V1058*'General Settings'!$F$6,VLOOKUP(I1058,'Distances Lookup Table'!D:E,2,FALSE))),"")</f>
        <v/>
      </c>
      <c r="X1058" s="18" t="str">
        <f>IF(D1058&lt;&gt;"",'Workers Settings'!H1058,"")</f>
        <v/>
      </c>
      <c r="Y1058" s="18" t="str">
        <f>IF(D1058&lt;&gt;"",'Workers Settings'!I1058,"")</f>
        <v/>
      </c>
      <c r="Z1058" s="29" t="str">
        <f>IF('Workers Settings'!L1058&lt;&gt;"",'Workers Settings'!L1058,'Workers Settings'!K1058)</f>
        <v/>
      </c>
      <c r="AA1058" s="29" t="str">
        <f>IF(D1058&lt;&gt;"",IF('Workers Settings'!L1058&lt;&gt;"",'Workers Settings'!L1058,'Workers Settings'!K1058),"")</f>
        <v/>
      </c>
    </row>
    <row r="1059" spans="1:27" x14ac:dyDescent="0.25">
      <c r="A1059" s="7">
        <f t="shared" si="177"/>
        <v>1055</v>
      </c>
      <c r="B1059" s="7" t="str">
        <f>IF('Workers Settings'!B1059&lt;&gt;"",'Workers Settings'!B1059,"")</f>
        <v/>
      </c>
      <c r="C1059" s="7" t="str">
        <f>IF('Workers Settings'!C1059&lt;&gt;"",'Workers Settings'!C1059,"")</f>
        <v/>
      </c>
      <c r="D1059" s="17"/>
      <c r="E1059" s="17"/>
      <c r="F1059" s="17"/>
      <c r="G1059" s="7" t="str">
        <f>IF(D1059&lt;&gt;"",IF('Workers Settings'!D1059="","",'Workers Settings'!D1059),"")</f>
        <v/>
      </c>
      <c r="H1059" s="7" t="str">
        <f>IF(D1059&lt;&gt;"",'Workers Settings'!E1059,"")</f>
        <v/>
      </c>
      <c r="I1059" s="7" t="str">
        <f t="shared" si="176"/>
        <v/>
      </c>
      <c r="J1059" s="7" t="str">
        <f>IF('Workers Settings'!F1059&lt;&gt;"",'Workers Settings'!F1059,"")</f>
        <v/>
      </c>
      <c r="K1059" s="7" t="str">
        <f>IF('Workers Settings'!G1059&lt;&gt;"",'Workers Settings'!G1059,"")</f>
        <v/>
      </c>
      <c r="L1059" s="7" t="str">
        <f>IF(D1059="","",IF(VLOOKUP(D1059,'Demand Locations'!B:D,2,FALSE)="","",VLOOKUP(D1059,'Demand Locations'!B:D,2,FALSE)))</f>
        <v/>
      </c>
      <c r="M1059" s="7" t="str">
        <f>IF(D1059="","",IF(VLOOKUP(D1059,'Demand Locations'!B:D,3,FALSE)="","",VLOOKUP(D1059,'Demand Locations'!B:D,3,FALSE)))</f>
        <v/>
      </c>
      <c r="N1059" s="7" t="str">
        <f t="shared" si="178"/>
        <v/>
      </c>
      <c r="O1059" s="7" t="str">
        <f t="shared" si="179"/>
        <v/>
      </c>
      <c r="P1059" s="7" t="str">
        <f t="shared" si="180"/>
        <v/>
      </c>
      <c r="Q1059" s="7" t="str">
        <f t="shared" si="181"/>
        <v/>
      </c>
      <c r="R1059" s="7" t="str">
        <f t="shared" si="182"/>
        <v/>
      </c>
      <c r="S1059" s="7" t="str">
        <f t="shared" si="183"/>
        <v/>
      </c>
      <c r="T1059" s="7" t="str">
        <f t="shared" si="184"/>
        <v/>
      </c>
      <c r="U1059" s="7" t="str">
        <f t="shared" si="185"/>
        <v/>
      </c>
      <c r="V1059" s="7" t="str">
        <f t="shared" si="186"/>
        <v/>
      </c>
      <c r="W1059" s="60" t="str">
        <f>IF(ISNUMBER(V1059),IF(ISNA(VLOOKUP(I1059,'Distances Lookup Table'!D:E,2,FALSE)),V1059*'General Settings'!$F$6,IF(VLOOKUP(I1059,'Distances Lookup Table'!D:E,2,FALSE)="",V1059*'General Settings'!$F$6,VLOOKUP(I1059,'Distances Lookup Table'!D:E,2,FALSE))),"")</f>
        <v/>
      </c>
      <c r="X1059" s="18" t="str">
        <f>IF(D1059&lt;&gt;"",'Workers Settings'!H1059,"")</f>
        <v/>
      </c>
      <c r="Y1059" s="18" t="str">
        <f>IF(D1059&lt;&gt;"",'Workers Settings'!I1059,"")</f>
        <v/>
      </c>
      <c r="Z1059" s="29" t="str">
        <f>IF('Workers Settings'!L1059&lt;&gt;"",'Workers Settings'!L1059,'Workers Settings'!K1059)</f>
        <v/>
      </c>
      <c r="AA1059" s="29" t="str">
        <f>IF(D1059&lt;&gt;"",IF('Workers Settings'!L1059&lt;&gt;"",'Workers Settings'!L1059,'Workers Settings'!K1059),"")</f>
        <v/>
      </c>
    </row>
    <row r="1060" spans="1:27" x14ac:dyDescent="0.25">
      <c r="A1060" s="7">
        <f t="shared" si="177"/>
        <v>1056</v>
      </c>
      <c r="B1060" s="7" t="str">
        <f>IF('Workers Settings'!B1060&lt;&gt;"",'Workers Settings'!B1060,"")</f>
        <v/>
      </c>
      <c r="C1060" s="7" t="str">
        <f>IF('Workers Settings'!C1060&lt;&gt;"",'Workers Settings'!C1060,"")</f>
        <v/>
      </c>
      <c r="D1060" s="17"/>
      <c r="E1060" s="17"/>
      <c r="F1060" s="17"/>
      <c r="G1060" s="7" t="str">
        <f>IF(D1060&lt;&gt;"",IF('Workers Settings'!D1060="","",'Workers Settings'!D1060),"")</f>
        <v/>
      </c>
      <c r="H1060" s="7" t="str">
        <f>IF(D1060&lt;&gt;"",'Workers Settings'!E1060,"")</f>
        <v/>
      </c>
      <c r="I1060" s="7" t="str">
        <f t="shared" si="176"/>
        <v/>
      </c>
      <c r="J1060" s="7" t="str">
        <f>IF('Workers Settings'!F1060&lt;&gt;"",'Workers Settings'!F1060,"")</f>
        <v/>
      </c>
      <c r="K1060" s="7" t="str">
        <f>IF('Workers Settings'!G1060&lt;&gt;"",'Workers Settings'!G1060,"")</f>
        <v/>
      </c>
      <c r="L1060" s="7" t="str">
        <f>IF(D1060="","",IF(VLOOKUP(D1060,'Demand Locations'!B:D,2,FALSE)="","",VLOOKUP(D1060,'Demand Locations'!B:D,2,FALSE)))</f>
        <v/>
      </c>
      <c r="M1060" s="7" t="str">
        <f>IF(D1060="","",IF(VLOOKUP(D1060,'Demand Locations'!B:D,3,FALSE)="","",VLOOKUP(D1060,'Demand Locations'!B:D,3,FALSE)))</f>
        <v/>
      </c>
      <c r="N1060" s="7" t="str">
        <f t="shared" si="178"/>
        <v/>
      </c>
      <c r="O1060" s="7" t="str">
        <f t="shared" si="179"/>
        <v/>
      </c>
      <c r="P1060" s="7" t="str">
        <f t="shared" si="180"/>
        <v/>
      </c>
      <c r="Q1060" s="7" t="str">
        <f t="shared" si="181"/>
        <v/>
      </c>
      <c r="R1060" s="7" t="str">
        <f t="shared" si="182"/>
        <v/>
      </c>
      <c r="S1060" s="7" t="str">
        <f t="shared" si="183"/>
        <v/>
      </c>
      <c r="T1060" s="7" t="str">
        <f t="shared" si="184"/>
        <v/>
      </c>
      <c r="U1060" s="7" t="str">
        <f t="shared" si="185"/>
        <v/>
      </c>
      <c r="V1060" s="7" t="str">
        <f t="shared" si="186"/>
        <v/>
      </c>
      <c r="W1060" s="60" t="str">
        <f>IF(ISNUMBER(V1060),IF(ISNA(VLOOKUP(I1060,'Distances Lookup Table'!D:E,2,FALSE)),V1060*'General Settings'!$F$6,IF(VLOOKUP(I1060,'Distances Lookup Table'!D:E,2,FALSE)="",V1060*'General Settings'!$F$6,VLOOKUP(I1060,'Distances Lookup Table'!D:E,2,FALSE))),"")</f>
        <v/>
      </c>
      <c r="X1060" s="18" t="str">
        <f>IF(D1060&lt;&gt;"",'Workers Settings'!H1060,"")</f>
        <v/>
      </c>
      <c r="Y1060" s="18" t="str">
        <f>IF(D1060&lt;&gt;"",'Workers Settings'!I1060,"")</f>
        <v/>
      </c>
      <c r="Z1060" s="29" t="str">
        <f>IF('Workers Settings'!L1060&lt;&gt;"",'Workers Settings'!L1060,'Workers Settings'!K1060)</f>
        <v/>
      </c>
      <c r="AA1060" s="29" t="str">
        <f>IF(D1060&lt;&gt;"",IF('Workers Settings'!L1060&lt;&gt;"",'Workers Settings'!L1060,'Workers Settings'!K1060),"")</f>
        <v/>
      </c>
    </row>
    <row r="1061" spans="1:27" x14ac:dyDescent="0.25">
      <c r="A1061" s="7">
        <f t="shared" si="177"/>
        <v>1057</v>
      </c>
      <c r="B1061" s="7" t="str">
        <f>IF('Workers Settings'!B1061&lt;&gt;"",'Workers Settings'!B1061,"")</f>
        <v/>
      </c>
      <c r="C1061" s="7" t="str">
        <f>IF('Workers Settings'!C1061&lt;&gt;"",'Workers Settings'!C1061,"")</f>
        <v/>
      </c>
      <c r="D1061" s="17"/>
      <c r="E1061" s="17"/>
      <c r="F1061" s="17"/>
      <c r="G1061" s="7" t="str">
        <f>IF(D1061&lt;&gt;"",IF('Workers Settings'!D1061="","",'Workers Settings'!D1061),"")</f>
        <v/>
      </c>
      <c r="H1061" s="7" t="str">
        <f>IF(D1061&lt;&gt;"",'Workers Settings'!E1061,"")</f>
        <v/>
      </c>
      <c r="I1061" s="7" t="str">
        <f t="shared" si="176"/>
        <v/>
      </c>
      <c r="J1061" s="7" t="str">
        <f>IF('Workers Settings'!F1061&lt;&gt;"",'Workers Settings'!F1061,"")</f>
        <v/>
      </c>
      <c r="K1061" s="7" t="str">
        <f>IF('Workers Settings'!G1061&lt;&gt;"",'Workers Settings'!G1061,"")</f>
        <v/>
      </c>
      <c r="L1061" s="7" t="str">
        <f>IF(D1061="","",IF(VLOOKUP(D1061,'Demand Locations'!B:D,2,FALSE)="","",VLOOKUP(D1061,'Demand Locations'!B:D,2,FALSE)))</f>
        <v/>
      </c>
      <c r="M1061" s="7" t="str">
        <f>IF(D1061="","",IF(VLOOKUP(D1061,'Demand Locations'!B:D,3,FALSE)="","",VLOOKUP(D1061,'Demand Locations'!B:D,3,FALSE)))</f>
        <v/>
      </c>
      <c r="N1061" s="7" t="str">
        <f t="shared" si="178"/>
        <v/>
      </c>
      <c r="O1061" s="7" t="str">
        <f t="shared" si="179"/>
        <v/>
      </c>
      <c r="P1061" s="7" t="str">
        <f t="shared" si="180"/>
        <v/>
      </c>
      <c r="Q1061" s="7" t="str">
        <f t="shared" si="181"/>
        <v/>
      </c>
      <c r="R1061" s="7" t="str">
        <f t="shared" si="182"/>
        <v/>
      </c>
      <c r="S1061" s="7" t="str">
        <f t="shared" si="183"/>
        <v/>
      </c>
      <c r="T1061" s="7" t="str">
        <f t="shared" si="184"/>
        <v/>
      </c>
      <c r="U1061" s="7" t="str">
        <f t="shared" si="185"/>
        <v/>
      </c>
      <c r="V1061" s="7" t="str">
        <f t="shared" si="186"/>
        <v/>
      </c>
      <c r="W1061" s="60" t="str">
        <f>IF(ISNUMBER(V1061),IF(ISNA(VLOOKUP(I1061,'Distances Lookup Table'!D:E,2,FALSE)),V1061*'General Settings'!$F$6,IF(VLOOKUP(I1061,'Distances Lookup Table'!D:E,2,FALSE)="",V1061*'General Settings'!$F$6,VLOOKUP(I1061,'Distances Lookup Table'!D:E,2,FALSE))),"")</f>
        <v/>
      </c>
      <c r="X1061" s="18" t="str">
        <f>IF(D1061&lt;&gt;"",'Workers Settings'!H1061,"")</f>
        <v/>
      </c>
      <c r="Y1061" s="18" t="str">
        <f>IF(D1061&lt;&gt;"",'Workers Settings'!I1061,"")</f>
        <v/>
      </c>
      <c r="Z1061" s="29" t="str">
        <f>IF('Workers Settings'!L1061&lt;&gt;"",'Workers Settings'!L1061,'Workers Settings'!K1061)</f>
        <v/>
      </c>
      <c r="AA1061" s="29" t="str">
        <f>IF(D1061&lt;&gt;"",IF('Workers Settings'!L1061&lt;&gt;"",'Workers Settings'!L1061,'Workers Settings'!K1061),"")</f>
        <v/>
      </c>
    </row>
    <row r="1062" spans="1:27" x14ac:dyDescent="0.25">
      <c r="A1062" s="7">
        <f t="shared" si="177"/>
        <v>1058</v>
      </c>
      <c r="B1062" s="7" t="str">
        <f>IF('Workers Settings'!B1062&lt;&gt;"",'Workers Settings'!B1062,"")</f>
        <v/>
      </c>
      <c r="C1062" s="7" t="str">
        <f>IF('Workers Settings'!C1062&lt;&gt;"",'Workers Settings'!C1062,"")</f>
        <v/>
      </c>
      <c r="D1062" s="17"/>
      <c r="E1062" s="17"/>
      <c r="F1062" s="17"/>
      <c r="G1062" s="7" t="str">
        <f>IF(D1062&lt;&gt;"",IF('Workers Settings'!D1062="","",'Workers Settings'!D1062),"")</f>
        <v/>
      </c>
      <c r="H1062" s="7" t="str">
        <f>IF(D1062&lt;&gt;"",'Workers Settings'!E1062,"")</f>
        <v/>
      </c>
      <c r="I1062" s="7" t="str">
        <f t="shared" si="176"/>
        <v/>
      </c>
      <c r="J1062" s="7" t="str">
        <f>IF('Workers Settings'!F1062&lt;&gt;"",'Workers Settings'!F1062,"")</f>
        <v/>
      </c>
      <c r="K1062" s="7" t="str">
        <f>IF('Workers Settings'!G1062&lt;&gt;"",'Workers Settings'!G1062,"")</f>
        <v/>
      </c>
      <c r="L1062" s="7" t="str">
        <f>IF(D1062="","",IF(VLOOKUP(D1062,'Demand Locations'!B:D,2,FALSE)="","",VLOOKUP(D1062,'Demand Locations'!B:D,2,FALSE)))</f>
        <v/>
      </c>
      <c r="M1062" s="7" t="str">
        <f>IF(D1062="","",IF(VLOOKUP(D1062,'Demand Locations'!B:D,3,FALSE)="","",VLOOKUP(D1062,'Demand Locations'!B:D,3,FALSE)))</f>
        <v/>
      </c>
      <c r="N1062" s="7" t="str">
        <f t="shared" si="178"/>
        <v/>
      </c>
      <c r="O1062" s="7" t="str">
        <f t="shared" si="179"/>
        <v/>
      </c>
      <c r="P1062" s="7" t="str">
        <f t="shared" si="180"/>
        <v/>
      </c>
      <c r="Q1062" s="7" t="str">
        <f t="shared" si="181"/>
        <v/>
      </c>
      <c r="R1062" s="7" t="str">
        <f t="shared" si="182"/>
        <v/>
      </c>
      <c r="S1062" s="7" t="str">
        <f t="shared" si="183"/>
        <v/>
      </c>
      <c r="T1062" s="7" t="str">
        <f t="shared" si="184"/>
        <v/>
      </c>
      <c r="U1062" s="7" t="str">
        <f t="shared" si="185"/>
        <v/>
      </c>
      <c r="V1062" s="7" t="str">
        <f t="shared" si="186"/>
        <v/>
      </c>
      <c r="W1062" s="60" t="str">
        <f>IF(ISNUMBER(V1062),IF(ISNA(VLOOKUP(I1062,'Distances Lookup Table'!D:E,2,FALSE)),V1062*'General Settings'!$F$6,IF(VLOOKUP(I1062,'Distances Lookup Table'!D:E,2,FALSE)="",V1062*'General Settings'!$F$6,VLOOKUP(I1062,'Distances Lookup Table'!D:E,2,FALSE))),"")</f>
        <v/>
      </c>
      <c r="X1062" s="18" t="str">
        <f>IF(D1062&lt;&gt;"",'Workers Settings'!H1062,"")</f>
        <v/>
      </c>
      <c r="Y1062" s="18" t="str">
        <f>IF(D1062&lt;&gt;"",'Workers Settings'!I1062,"")</f>
        <v/>
      </c>
      <c r="Z1062" s="29" t="str">
        <f>IF('Workers Settings'!L1062&lt;&gt;"",'Workers Settings'!L1062,'Workers Settings'!K1062)</f>
        <v/>
      </c>
      <c r="AA1062" s="29" t="str">
        <f>IF(D1062&lt;&gt;"",IF('Workers Settings'!L1062&lt;&gt;"",'Workers Settings'!L1062,'Workers Settings'!K1062),"")</f>
        <v/>
      </c>
    </row>
    <row r="1063" spans="1:27" x14ac:dyDescent="0.25">
      <c r="A1063" s="7">
        <f t="shared" si="177"/>
        <v>1059</v>
      </c>
      <c r="B1063" s="7" t="str">
        <f>IF('Workers Settings'!B1063&lt;&gt;"",'Workers Settings'!B1063,"")</f>
        <v/>
      </c>
      <c r="C1063" s="7" t="str">
        <f>IF('Workers Settings'!C1063&lt;&gt;"",'Workers Settings'!C1063,"")</f>
        <v/>
      </c>
      <c r="D1063" s="17"/>
      <c r="E1063" s="17"/>
      <c r="F1063" s="17"/>
      <c r="G1063" s="7" t="str">
        <f>IF(D1063&lt;&gt;"",IF('Workers Settings'!D1063="","",'Workers Settings'!D1063),"")</f>
        <v/>
      </c>
      <c r="H1063" s="7" t="str">
        <f>IF(D1063&lt;&gt;"",'Workers Settings'!E1063,"")</f>
        <v/>
      </c>
      <c r="I1063" s="7" t="str">
        <f t="shared" si="176"/>
        <v/>
      </c>
      <c r="J1063" s="7" t="str">
        <f>IF('Workers Settings'!F1063&lt;&gt;"",'Workers Settings'!F1063,"")</f>
        <v/>
      </c>
      <c r="K1063" s="7" t="str">
        <f>IF('Workers Settings'!G1063&lt;&gt;"",'Workers Settings'!G1063,"")</f>
        <v/>
      </c>
      <c r="L1063" s="7" t="str">
        <f>IF(D1063="","",IF(VLOOKUP(D1063,'Demand Locations'!B:D,2,FALSE)="","",VLOOKUP(D1063,'Demand Locations'!B:D,2,FALSE)))</f>
        <v/>
      </c>
      <c r="M1063" s="7" t="str">
        <f>IF(D1063="","",IF(VLOOKUP(D1063,'Demand Locations'!B:D,3,FALSE)="","",VLOOKUP(D1063,'Demand Locations'!B:D,3,FALSE)))</f>
        <v/>
      </c>
      <c r="N1063" s="7" t="str">
        <f t="shared" si="178"/>
        <v/>
      </c>
      <c r="O1063" s="7" t="str">
        <f t="shared" si="179"/>
        <v/>
      </c>
      <c r="P1063" s="7" t="str">
        <f t="shared" si="180"/>
        <v/>
      </c>
      <c r="Q1063" s="7" t="str">
        <f t="shared" si="181"/>
        <v/>
      </c>
      <c r="R1063" s="7" t="str">
        <f t="shared" si="182"/>
        <v/>
      </c>
      <c r="S1063" s="7" t="str">
        <f t="shared" si="183"/>
        <v/>
      </c>
      <c r="T1063" s="7" t="str">
        <f t="shared" si="184"/>
        <v/>
      </c>
      <c r="U1063" s="7" t="str">
        <f t="shared" si="185"/>
        <v/>
      </c>
      <c r="V1063" s="7" t="str">
        <f t="shared" si="186"/>
        <v/>
      </c>
      <c r="W1063" s="60" t="str">
        <f>IF(ISNUMBER(V1063),IF(ISNA(VLOOKUP(I1063,'Distances Lookup Table'!D:E,2,FALSE)),V1063*'General Settings'!$F$6,IF(VLOOKUP(I1063,'Distances Lookup Table'!D:E,2,FALSE)="",V1063*'General Settings'!$F$6,VLOOKUP(I1063,'Distances Lookup Table'!D:E,2,FALSE))),"")</f>
        <v/>
      </c>
      <c r="X1063" s="18" t="str">
        <f>IF(D1063&lt;&gt;"",'Workers Settings'!H1063,"")</f>
        <v/>
      </c>
      <c r="Y1063" s="18" t="str">
        <f>IF(D1063&lt;&gt;"",'Workers Settings'!I1063,"")</f>
        <v/>
      </c>
      <c r="Z1063" s="29" t="str">
        <f>IF('Workers Settings'!L1063&lt;&gt;"",'Workers Settings'!L1063,'Workers Settings'!K1063)</f>
        <v/>
      </c>
      <c r="AA1063" s="29" t="str">
        <f>IF(D1063&lt;&gt;"",IF('Workers Settings'!L1063&lt;&gt;"",'Workers Settings'!L1063,'Workers Settings'!K1063),"")</f>
        <v/>
      </c>
    </row>
    <row r="1064" spans="1:27" x14ac:dyDescent="0.25">
      <c r="A1064" s="7">
        <f t="shared" si="177"/>
        <v>1060</v>
      </c>
      <c r="B1064" s="7" t="str">
        <f>IF('Workers Settings'!B1064&lt;&gt;"",'Workers Settings'!B1064,"")</f>
        <v/>
      </c>
      <c r="C1064" s="7" t="str">
        <f>IF('Workers Settings'!C1064&lt;&gt;"",'Workers Settings'!C1064,"")</f>
        <v/>
      </c>
      <c r="D1064" s="17"/>
      <c r="E1064" s="17"/>
      <c r="F1064" s="17"/>
      <c r="G1064" s="7" t="str">
        <f>IF(D1064&lt;&gt;"",IF('Workers Settings'!D1064="","",'Workers Settings'!D1064),"")</f>
        <v/>
      </c>
      <c r="H1064" s="7" t="str">
        <f>IF(D1064&lt;&gt;"",'Workers Settings'!E1064,"")</f>
        <v/>
      </c>
      <c r="I1064" s="7" t="str">
        <f t="shared" si="176"/>
        <v/>
      </c>
      <c r="J1064" s="7" t="str">
        <f>IF('Workers Settings'!F1064&lt;&gt;"",'Workers Settings'!F1064,"")</f>
        <v/>
      </c>
      <c r="K1064" s="7" t="str">
        <f>IF('Workers Settings'!G1064&lt;&gt;"",'Workers Settings'!G1064,"")</f>
        <v/>
      </c>
      <c r="L1064" s="7" t="str">
        <f>IF(D1064="","",IF(VLOOKUP(D1064,'Demand Locations'!B:D,2,FALSE)="","",VLOOKUP(D1064,'Demand Locations'!B:D,2,FALSE)))</f>
        <v/>
      </c>
      <c r="M1064" s="7" t="str">
        <f>IF(D1064="","",IF(VLOOKUP(D1064,'Demand Locations'!B:D,3,FALSE)="","",VLOOKUP(D1064,'Demand Locations'!B:D,3,FALSE)))</f>
        <v/>
      </c>
      <c r="N1064" s="7" t="str">
        <f t="shared" si="178"/>
        <v/>
      </c>
      <c r="O1064" s="7" t="str">
        <f t="shared" si="179"/>
        <v/>
      </c>
      <c r="P1064" s="7" t="str">
        <f t="shared" si="180"/>
        <v/>
      </c>
      <c r="Q1064" s="7" t="str">
        <f t="shared" si="181"/>
        <v/>
      </c>
      <c r="R1064" s="7" t="str">
        <f t="shared" si="182"/>
        <v/>
      </c>
      <c r="S1064" s="7" t="str">
        <f t="shared" si="183"/>
        <v/>
      </c>
      <c r="T1064" s="7" t="str">
        <f t="shared" si="184"/>
        <v/>
      </c>
      <c r="U1064" s="7" t="str">
        <f t="shared" si="185"/>
        <v/>
      </c>
      <c r="V1064" s="7" t="str">
        <f t="shared" si="186"/>
        <v/>
      </c>
      <c r="W1064" s="60" t="str">
        <f>IF(ISNUMBER(V1064),IF(ISNA(VLOOKUP(I1064,'Distances Lookup Table'!D:E,2,FALSE)),V1064*'General Settings'!$F$6,IF(VLOOKUP(I1064,'Distances Lookup Table'!D:E,2,FALSE)="",V1064*'General Settings'!$F$6,VLOOKUP(I1064,'Distances Lookup Table'!D:E,2,FALSE))),"")</f>
        <v/>
      </c>
      <c r="X1064" s="18" t="str">
        <f>IF(D1064&lt;&gt;"",'Workers Settings'!H1064,"")</f>
        <v/>
      </c>
      <c r="Y1064" s="18" t="str">
        <f>IF(D1064&lt;&gt;"",'Workers Settings'!I1064,"")</f>
        <v/>
      </c>
      <c r="Z1064" s="29" t="str">
        <f>IF('Workers Settings'!L1064&lt;&gt;"",'Workers Settings'!L1064,'Workers Settings'!K1064)</f>
        <v/>
      </c>
      <c r="AA1064" s="29" t="str">
        <f>IF(D1064&lt;&gt;"",IF('Workers Settings'!L1064&lt;&gt;"",'Workers Settings'!L1064,'Workers Settings'!K1064),"")</f>
        <v/>
      </c>
    </row>
    <row r="1065" spans="1:27" x14ac:dyDescent="0.25">
      <c r="A1065" s="7">
        <f t="shared" si="177"/>
        <v>1061</v>
      </c>
      <c r="B1065" s="7" t="str">
        <f>IF('Workers Settings'!B1065&lt;&gt;"",'Workers Settings'!B1065,"")</f>
        <v/>
      </c>
      <c r="C1065" s="7" t="str">
        <f>IF('Workers Settings'!C1065&lt;&gt;"",'Workers Settings'!C1065,"")</f>
        <v/>
      </c>
      <c r="D1065" s="17"/>
      <c r="E1065" s="17"/>
      <c r="F1065" s="17"/>
      <c r="G1065" s="7" t="str">
        <f>IF(D1065&lt;&gt;"",IF('Workers Settings'!D1065="","",'Workers Settings'!D1065),"")</f>
        <v/>
      </c>
      <c r="H1065" s="7" t="str">
        <f>IF(D1065&lt;&gt;"",'Workers Settings'!E1065,"")</f>
        <v/>
      </c>
      <c r="I1065" s="7" t="str">
        <f t="shared" si="176"/>
        <v/>
      </c>
      <c r="J1065" s="7" t="str">
        <f>IF('Workers Settings'!F1065&lt;&gt;"",'Workers Settings'!F1065,"")</f>
        <v/>
      </c>
      <c r="K1065" s="7" t="str">
        <f>IF('Workers Settings'!G1065&lt;&gt;"",'Workers Settings'!G1065,"")</f>
        <v/>
      </c>
      <c r="L1065" s="7" t="str">
        <f>IF(D1065="","",IF(VLOOKUP(D1065,'Demand Locations'!B:D,2,FALSE)="","",VLOOKUP(D1065,'Demand Locations'!B:D,2,FALSE)))</f>
        <v/>
      </c>
      <c r="M1065" s="7" t="str">
        <f>IF(D1065="","",IF(VLOOKUP(D1065,'Demand Locations'!B:D,3,FALSE)="","",VLOOKUP(D1065,'Demand Locations'!B:D,3,FALSE)))</f>
        <v/>
      </c>
      <c r="N1065" s="7" t="str">
        <f t="shared" si="178"/>
        <v/>
      </c>
      <c r="O1065" s="7" t="str">
        <f t="shared" si="179"/>
        <v/>
      </c>
      <c r="P1065" s="7" t="str">
        <f t="shared" si="180"/>
        <v/>
      </c>
      <c r="Q1065" s="7" t="str">
        <f t="shared" si="181"/>
        <v/>
      </c>
      <c r="R1065" s="7" t="str">
        <f t="shared" si="182"/>
        <v/>
      </c>
      <c r="S1065" s="7" t="str">
        <f t="shared" si="183"/>
        <v/>
      </c>
      <c r="T1065" s="7" t="str">
        <f t="shared" si="184"/>
        <v/>
      </c>
      <c r="U1065" s="7" t="str">
        <f t="shared" si="185"/>
        <v/>
      </c>
      <c r="V1065" s="7" t="str">
        <f t="shared" si="186"/>
        <v/>
      </c>
      <c r="W1065" s="60" t="str">
        <f>IF(ISNUMBER(V1065),IF(ISNA(VLOOKUP(I1065,'Distances Lookup Table'!D:E,2,FALSE)),V1065*'General Settings'!$F$6,IF(VLOOKUP(I1065,'Distances Lookup Table'!D:E,2,FALSE)="",V1065*'General Settings'!$F$6,VLOOKUP(I1065,'Distances Lookup Table'!D:E,2,FALSE))),"")</f>
        <v/>
      </c>
      <c r="X1065" s="18" t="str">
        <f>IF(D1065&lt;&gt;"",'Workers Settings'!H1065,"")</f>
        <v/>
      </c>
      <c r="Y1065" s="18" t="str">
        <f>IF(D1065&lt;&gt;"",'Workers Settings'!I1065,"")</f>
        <v/>
      </c>
      <c r="Z1065" s="29" t="str">
        <f>IF('Workers Settings'!L1065&lt;&gt;"",'Workers Settings'!L1065,'Workers Settings'!K1065)</f>
        <v/>
      </c>
      <c r="AA1065" s="29" t="str">
        <f>IF(D1065&lt;&gt;"",IF('Workers Settings'!L1065&lt;&gt;"",'Workers Settings'!L1065,'Workers Settings'!K1065),"")</f>
        <v/>
      </c>
    </row>
    <row r="1066" spans="1:27" x14ac:dyDescent="0.25">
      <c r="A1066" s="7">
        <f t="shared" si="177"/>
        <v>1062</v>
      </c>
      <c r="B1066" s="7" t="str">
        <f>IF('Workers Settings'!B1066&lt;&gt;"",'Workers Settings'!B1066,"")</f>
        <v/>
      </c>
      <c r="C1066" s="7" t="str">
        <f>IF('Workers Settings'!C1066&lt;&gt;"",'Workers Settings'!C1066,"")</f>
        <v/>
      </c>
      <c r="D1066" s="17"/>
      <c r="E1066" s="17"/>
      <c r="F1066" s="17"/>
      <c r="G1066" s="7" t="str">
        <f>IF(D1066&lt;&gt;"",IF('Workers Settings'!D1066="","",'Workers Settings'!D1066),"")</f>
        <v/>
      </c>
      <c r="H1066" s="7" t="str">
        <f>IF(D1066&lt;&gt;"",'Workers Settings'!E1066,"")</f>
        <v/>
      </c>
      <c r="I1066" s="7" t="str">
        <f t="shared" si="176"/>
        <v/>
      </c>
      <c r="J1066" s="7" t="str">
        <f>IF('Workers Settings'!F1066&lt;&gt;"",'Workers Settings'!F1066,"")</f>
        <v/>
      </c>
      <c r="K1066" s="7" t="str">
        <f>IF('Workers Settings'!G1066&lt;&gt;"",'Workers Settings'!G1066,"")</f>
        <v/>
      </c>
      <c r="L1066" s="7" t="str">
        <f>IF(D1066="","",IF(VLOOKUP(D1066,'Demand Locations'!B:D,2,FALSE)="","",VLOOKUP(D1066,'Demand Locations'!B:D,2,FALSE)))</f>
        <v/>
      </c>
      <c r="M1066" s="7" t="str">
        <f>IF(D1066="","",IF(VLOOKUP(D1066,'Demand Locations'!B:D,3,FALSE)="","",VLOOKUP(D1066,'Demand Locations'!B:D,3,FALSE)))</f>
        <v/>
      </c>
      <c r="N1066" s="7" t="str">
        <f t="shared" si="178"/>
        <v/>
      </c>
      <c r="O1066" s="7" t="str">
        <f t="shared" si="179"/>
        <v/>
      </c>
      <c r="P1066" s="7" t="str">
        <f t="shared" si="180"/>
        <v/>
      </c>
      <c r="Q1066" s="7" t="str">
        <f t="shared" si="181"/>
        <v/>
      </c>
      <c r="R1066" s="7" t="str">
        <f t="shared" si="182"/>
        <v/>
      </c>
      <c r="S1066" s="7" t="str">
        <f t="shared" si="183"/>
        <v/>
      </c>
      <c r="T1066" s="7" t="str">
        <f t="shared" si="184"/>
        <v/>
      </c>
      <c r="U1066" s="7" t="str">
        <f t="shared" si="185"/>
        <v/>
      </c>
      <c r="V1066" s="7" t="str">
        <f t="shared" si="186"/>
        <v/>
      </c>
      <c r="W1066" s="60" t="str">
        <f>IF(ISNUMBER(V1066),IF(ISNA(VLOOKUP(I1066,'Distances Lookup Table'!D:E,2,FALSE)),V1066*'General Settings'!$F$6,IF(VLOOKUP(I1066,'Distances Lookup Table'!D:E,2,FALSE)="",V1066*'General Settings'!$F$6,VLOOKUP(I1066,'Distances Lookup Table'!D:E,2,FALSE))),"")</f>
        <v/>
      </c>
      <c r="X1066" s="18" t="str">
        <f>IF(D1066&lt;&gt;"",'Workers Settings'!H1066,"")</f>
        <v/>
      </c>
      <c r="Y1066" s="18" t="str">
        <f>IF(D1066&lt;&gt;"",'Workers Settings'!I1066,"")</f>
        <v/>
      </c>
      <c r="Z1066" s="29" t="str">
        <f>IF('Workers Settings'!L1066&lt;&gt;"",'Workers Settings'!L1066,'Workers Settings'!K1066)</f>
        <v/>
      </c>
      <c r="AA1066" s="29" t="str">
        <f>IF(D1066&lt;&gt;"",IF('Workers Settings'!L1066&lt;&gt;"",'Workers Settings'!L1066,'Workers Settings'!K1066),"")</f>
        <v/>
      </c>
    </row>
    <row r="1067" spans="1:27" x14ac:dyDescent="0.25">
      <c r="A1067" s="7">
        <f t="shared" si="177"/>
        <v>1063</v>
      </c>
      <c r="B1067" s="7" t="str">
        <f>IF('Workers Settings'!B1067&lt;&gt;"",'Workers Settings'!B1067,"")</f>
        <v/>
      </c>
      <c r="C1067" s="7" t="str">
        <f>IF('Workers Settings'!C1067&lt;&gt;"",'Workers Settings'!C1067,"")</f>
        <v/>
      </c>
      <c r="D1067" s="17"/>
      <c r="E1067" s="17"/>
      <c r="F1067" s="17"/>
      <c r="G1067" s="7" t="str">
        <f>IF(D1067&lt;&gt;"",IF('Workers Settings'!D1067="","",'Workers Settings'!D1067),"")</f>
        <v/>
      </c>
      <c r="H1067" s="7" t="str">
        <f>IF(D1067&lt;&gt;"",'Workers Settings'!E1067,"")</f>
        <v/>
      </c>
      <c r="I1067" s="7" t="str">
        <f t="shared" si="176"/>
        <v/>
      </c>
      <c r="J1067" s="7" t="str">
        <f>IF('Workers Settings'!F1067&lt;&gt;"",'Workers Settings'!F1067,"")</f>
        <v/>
      </c>
      <c r="K1067" s="7" t="str">
        <f>IF('Workers Settings'!G1067&lt;&gt;"",'Workers Settings'!G1067,"")</f>
        <v/>
      </c>
      <c r="L1067" s="7" t="str">
        <f>IF(D1067="","",IF(VLOOKUP(D1067,'Demand Locations'!B:D,2,FALSE)="","",VLOOKUP(D1067,'Demand Locations'!B:D,2,FALSE)))</f>
        <v/>
      </c>
      <c r="M1067" s="7" t="str">
        <f>IF(D1067="","",IF(VLOOKUP(D1067,'Demand Locations'!B:D,3,FALSE)="","",VLOOKUP(D1067,'Demand Locations'!B:D,3,FALSE)))</f>
        <v/>
      </c>
      <c r="N1067" s="7" t="str">
        <f t="shared" si="178"/>
        <v/>
      </c>
      <c r="O1067" s="7" t="str">
        <f t="shared" si="179"/>
        <v/>
      </c>
      <c r="P1067" s="7" t="str">
        <f t="shared" si="180"/>
        <v/>
      </c>
      <c r="Q1067" s="7" t="str">
        <f t="shared" si="181"/>
        <v/>
      </c>
      <c r="R1067" s="7" t="str">
        <f t="shared" si="182"/>
        <v/>
      </c>
      <c r="S1067" s="7" t="str">
        <f t="shared" si="183"/>
        <v/>
      </c>
      <c r="T1067" s="7" t="str">
        <f t="shared" si="184"/>
        <v/>
      </c>
      <c r="U1067" s="7" t="str">
        <f t="shared" si="185"/>
        <v/>
      </c>
      <c r="V1067" s="7" t="str">
        <f t="shared" si="186"/>
        <v/>
      </c>
      <c r="W1067" s="60" t="str">
        <f>IF(ISNUMBER(V1067),IF(ISNA(VLOOKUP(I1067,'Distances Lookup Table'!D:E,2,FALSE)),V1067*'General Settings'!$F$6,IF(VLOOKUP(I1067,'Distances Lookup Table'!D:E,2,FALSE)="",V1067*'General Settings'!$F$6,VLOOKUP(I1067,'Distances Lookup Table'!D:E,2,FALSE))),"")</f>
        <v/>
      </c>
      <c r="X1067" s="18" t="str">
        <f>IF(D1067&lt;&gt;"",'Workers Settings'!H1067,"")</f>
        <v/>
      </c>
      <c r="Y1067" s="18" t="str">
        <f>IF(D1067&lt;&gt;"",'Workers Settings'!I1067,"")</f>
        <v/>
      </c>
      <c r="Z1067" s="29" t="str">
        <f>IF('Workers Settings'!L1067&lt;&gt;"",'Workers Settings'!L1067,'Workers Settings'!K1067)</f>
        <v/>
      </c>
      <c r="AA1067" s="29" t="str">
        <f>IF(D1067&lt;&gt;"",IF('Workers Settings'!L1067&lt;&gt;"",'Workers Settings'!L1067,'Workers Settings'!K1067),"")</f>
        <v/>
      </c>
    </row>
    <row r="1068" spans="1:27" x14ac:dyDescent="0.25">
      <c r="A1068" s="7">
        <f t="shared" si="177"/>
        <v>1064</v>
      </c>
      <c r="B1068" s="7" t="str">
        <f>IF('Workers Settings'!B1068&lt;&gt;"",'Workers Settings'!B1068,"")</f>
        <v/>
      </c>
      <c r="C1068" s="7" t="str">
        <f>IF('Workers Settings'!C1068&lt;&gt;"",'Workers Settings'!C1068,"")</f>
        <v/>
      </c>
      <c r="D1068" s="17"/>
      <c r="E1068" s="17"/>
      <c r="F1068" s="17"/>
      <c r="G1068" s="7" t="str">
        <f>IF(D1068&lt;&gt;"",IF('Workers Settings'!D1068="","",'Workers Settings'!D1068),"")</f>
        <v/>
      </c>
      <c r="H1068" s="7" t="str">
        <f>IF(D1068&lt;&gt;"",'Workers Settings'!E1068,"")</f>
        <v/>
      </c>
      <c r="I1068" s="7" t="str">
        <f t="shared" si="176"/>
        <v/>
      </c>
      <c r="J1068" s="7" t="str">
        <f>IF('Workers Settings'!F1068&lt;&gt;"",'Workers Settings'!F1068,"")</f>
        <v/>
      </c>
      <c r="K1068" s="7" t="str">
        <f>IF('Workers Settings'!G1068&lt;&gt;"",'Workers Settings'!G1068,"")</f>
        <v/>
      </c>
      <c r="L1068" s="7" t="str">
        <f>IF(D1068="","",IF(VLOOKUP(D1068,'Demand Locations'!B:D,2,FALSE)="","",VLOOKUP(D1068,'Demand Locations'!B:D,2,FALSE)))</f>
        <v/>
      </c>
      <c r="M1068" s="7" t="str">
        <f>IF(D1068="","",IF(VLOOKUP(D1068,'Demand Locations'!B:D,3,FALSE)="","",VLOOKUP(D1068,'Demand Locations'!B:D,3,FALSE)))</f>
        <v/>
      </c>
      <c r="N1068" s="7" t="str">
        <f t="shared" si="178"/>
        <v/>
      </c>
      <c r="O1068" s="7" t="str">
        <f t="shared" si="179"/>
        <v/>
      </c>
      <c r="P1068" s="7" t="str">
        <f t="shared" si="180"/>
        <v/>
      </c>
      <c r="Q1068" s="7" t="str">
        <f t="shared" si="181"/>
        <v/>
      </c>
      <c r="R1068" s="7" t="str">
        <f t="shared" si="182"/>
        <v/>
      </c>
      <c r="S1068" s="7" t="str">
        <f t="shared" si="183"/>
        <v/>
      </c>
      <c r="T1068" s="7" t="str">
        <f t="shared" si="184"/>
        <v/>
      </c>
      <c r="U1068" s="7" t="str">
        <f t="shared" si="185"/>
        <v/>
      </c>
      <c r="V1068" s="7" t="str">
        <f t="shared" si="186"/>
        <v/>
      </c>
      <c r="W1068" s="60" t="str">
        <f>IF(ISNUMBER(V1068),IF(ISNA(VLOOKUP(I1068,'Distances Lookup Table'!D:E,2,FALSE)),V1068*'General Settings'!$F$6,IF(VLOOKUP(I1068,'Distances Lookup Table'!D:E,2,FALSE)="",V1068*'General Settings'!$F$6,VLOOKUP(I1068,'Distances Lookup Table'!D:E,2,FALSE))),"")</f>
        <v/>
      </c>
      <c r="X1068" s="18" t="str">
        <f>IF(D1068&lt;&gt;"",'Workers Settings'!H1068,"")</f>
        <v/>
      </c>
      <c r="Y1068" s="18" t="str">
        <f>IF(D1068&lt;&gt;"",'Workers Settings'!I1068,"")</f>
        <v/>
      </c>
      <c r="Z1068" s="29" t="str">
        <f>IF('Workers Settings'!L1068&lt;&gt;"",'Workers Settings'!L1068,'Workers Settings'!K1068)</f>
        <v/>
      </c>
      <c r="AA1068" s="29" t="str">
        <f>IF(D1068&lt;&gt;"",IF('Workers Settings'!L1068&lt;&gt;"",'Workers Settings'!L1068,'Workers Settings'!K1068),"")</f>
        <v/>
      </c>
    </row>
    <row r="1069" spans="1:27" x14ac:dyDescent="0.25">
      <c r="A1069" s="7">
        <f t="shared" si="177"/>
        <v>1065</v>
      </c>
      <c r="B1069" s="7" t="str">
        <f>IF('Workers Settings'!B1069&lt;&gt;"",'Workers Settings'!B1069,"")</f>
        <v/>
      </c>
      <c r="C1069" s="7" t="str">
        <f>IF('Workers Settings'!C1069&lt;&gt;"",'Workers Settings'!C1069,"")</f>
        <v/>
      </c>
      <c r="D1069" s="17"/>
      <c r="E1069" s="17"/>
      <c r="F1069" s="17"/>
      <c r="G1069" s="7" t="str">
        <f>IF(D1069&lt;&gt;"",IF('Workers Settings'!D1069="","",'Workers Settings'!D1069),"")</f>
        <v/>
      </c>
      <c r="H1069" s="7" t="str">
        <f>IF(D1069&lt;&gt;"",'Workers Settings'!E1069,"")</f>
        <v/>
      </c>
      <c r="I1069" s="7" t="str">
        <f t="shared" si="176"/>
        <v/>
      </c>
      <c r="J1069" s="7" t="str">
        <f>IF('Workers Settings'!F1069&lt;&gt;"",'Workers Settings'!F1069,"")</f>
        <v/>
      </c>
      <c r="K1069" s="7" t="str">
        <f>IF('Workers Settings'!G1069&lt;&gt;"",'Workers Settings'!G1069,"")</f>
        <v/>
      </c>
      <c r="L1069" s="7" t="str">
        <f>IF(D1069="","",IF(VLOOKUP(D1069,'Demand Locations'!B:D,2,FALSE)="","",VLOOKUP(D1069,'Demand Locations'!B:D,2,FALSE)))</f>
        <v/>
      </c>
      <c r="M1069" s="7" t="str">
        <f>IF(D1069="","",IF(VLOOKUP(D1069,'Demand Locations'!B:D,3,FALSE)="","",VLOOKUP(D1069,'Demand Locations'!B:D,3,FALSE)))</f>
        <v/>
      </c>
      <c r="N1069" s="7" t="str">
        <f t="shared" si="178"/>
        <v/>
      </c>
      <c r="O1069" s="7" t="str">
        <f t="shared" si="179"/>
        <v/>
      </c>
      <c r="P1069" s="7" t="str">
        <f t="shared" si="180"/>
        <v/>
      </c>
      <c r="Q1069" s="7" t="str">
        <f t="shared" si="181"/>
        <v/>
      </c>
      <c r="R1069" s="7" t="str">
        <f t="shared" si="182"/>
        <v/>
      </c>
      <c r="S1069" s="7" t="str">
        <f t="shared" si="183"/>
        <v/>
      </c>
      <c r="T1069" s="7" t="str">
        <f t="shared" si="184"/>
        <v/>
      </c>
      <c r="U1069" s="7" t="str">
        <f t="shared" si="185"/>
        <v/>
      </c>
      <c r="V1069" s="7" t="str">
        <f t="shared" si="186"/>
        <v/>
      </c>
      <c r="W1069" s="60" t="str">
        <f>IF(ISNUMBER(V1069),IF(ISNA(VLOOKUP(I1069,'Distances Lookup Table'!D:E,2,FALSE)),V1069*'General Settings'!$F$6,IF(VLOOKUP(I1069,'Distances Lookup Table'!D:E,2,FALSE)="",V1069*'General Settings'!$F$6,VLOOKUP(I1069,'Distances Lookup Table'!D:E,2,FALSE))),"")</f>
        <v/>
      </c>
      <c r="X1069" s="18" t="str">
        <f>IF(D1069&lt;&gt;"",'Workers Settings'!H1069,"")</f>
        <v/>
      </c>
      <c r="Y1069" s="18" t="str">
        <f>IF(D1069&lt;&gt;"",'Workers Settings'!I1069,"")</f>
        <v/>
      </c>
      <c r="Z1069" s="29" t="str">
        <f>IF('Workers Settings'!L1069&lt;&gt;"",'Workers Settings'!L1069,'Workers Settings'!K1069)</f>
        <v/>
      </c>
      <c r="AA1069" s="29" t="str">
        <f>IF(D1069&lt;&gt;"",IF('Workers Settings'!L1069&lt;&gt;"",'Workers Settings'!L1069,'Workers Settings'!K1069),"")</f>
        <v/>
      </c>
    </row>
    <row r="1070" spans="1:27" x14ac:dyDescent="0.25">
      <c r="A1070" s="7">
        <f t="shared" si="177"/>
        <v>1066</v>
      </c>
      <c r="B1070" s="7" t="str">
        <f>IF('Workers Settings'!B1070&lt;&gt;"",'Workers Settings'!B1070,"")</f>
        <v/>
      </c>
      <c r="C1070" s="7" t="str">
        <f>IF('Workers Settings'!C1070&lt;&gt;"",'Workers Settings'!C1070,"")</f>
        <v/>
      </c>
      <c r="D1070" s="17"/>
      <c r="E1070" s="17"/>
      <c r="F1070" s="17"/>
      <c r="G1070" s="7" t="str">
        <f>IF(D1070&lt;&gt;"",IF('Workers Settings'!D1070="","",'Workers Settings'!D1070),"")</f>
        <v/>
      </c>
      <c r="H1070" s="7" t="str">
        <f>IF(D1070&lt;&gt;"",'Workers Settings'!E1070,"")</f>
        <v/>
      </c>
      <c r="I1070" s="7" t="str">
        <f t="shared" si="176"/>
        <v/>
      </c>
      <c r="J1070" s="7" t="str">
        <f>IF('Workers Settings'!F1070&lt;&gt;"",'Workers Settings'!F1070,"")</f>
        <v/>
      </c>
      <c r="K1070" s="7" t="str">
        <f>IF('Workers Settings'!G1070&lt;&gt;"",'Workers Settings'!G1070,"")</f>
        <v/>
      </c>
      <c r="L1070" s="7" t="str">
        <f>IF(D1070="","",IF(VLOOKUP(D1070,'Demand Locations'!B:D,2,FALSE)="","",VLOOKUP(D1070,'Demand Locations'!B:D,2,FALSE)))</f>
        <v/>
      </c>
      <c r="M1070" s="7" t="str">
        <f>IF(D1070="","",IF(VLOOKUP(D1070,'Demand Locations'!B:D,3,FALSE)="","",VLOOKUP(D1070,'Demand Locations'!B:D,3,FALSE)))</f>
        <v/>
      </c>
      <c r="N1070" s="7" t="str">
        <f t="shared" si="178"/>
        <v/>
      </c>
      <c r="O1070" s="7" t="str">
        <f t="shared" si="179"/>
        <v/>
      </c>
      <c r="P1070" s="7" t="str">
        <f t="shared" si="180"/>
        <v/>
      </c>
      <c r="Q1070" s="7" t="str">
        <f t="shared" si="181"/>
        <v/>
      </c>
      <c r="R1070" s="7" t="str">
        <f t="shared" si="182"/>
        <v/>
      </c>
      <c r="S1070" s="7" t="str">
        <f t="shared" si="183"/>
        <v/>
      </c>
      <c r="T1070" s="7" t="str">
        <f t="shared" si="184"/>
        <v/>
      </c>
      <c r="U1070" s="7" t="str">
        <f t="shared" si="185"/>
        <v/>
      </c>
      <c r="V1070" s="7" t="str">
        <f t="shared" si="186"/>
        <v/>
      </c>
      <c r="W1070" s="60" t="str">
        <f>IF(ISNUMBER(V1070),IF(ISNA(VLOOKUP(I1070,'Distances Lookup Table'!D:E,2,FALSE)),V1070*'General Settings'!$F$6,IF(VLOOKUP(I1070,'Distances Lookup Table'!D:E,2,FALSE)="",V1070*'General Settings'!$F$6,VLOOKUP(I1070,'Distances Lookup Table'!D:E,2,FALSE))),"")</f>
        <v/>
      </c>
      <c r="X1070" s="18" t="str">
        <f>IF(D1070&lt;&gt;"",'Workers Settings'!H1070,"")</f>
        <v/>
      </c>
      <c r="Y1070" s="18" t="str">
        <f>IF(D1070&lt;&gt;"",'Workers Settings'!I1070,"")</f>
        <v/>
      </c>
      <c r="Z1070" s="29" t="str">
        <f>IF('Workers Settings'!L1070&lt;&gt;"",'Workers Settings'!L1070,'Workers Settings'!K1070)</f>
        <v/>
      </c>
      <c r="AA1070" s="29" t="str">
        <f>IF(D1070&lt;&gt;"",IF('Workers Settings'!L1070&lt;&gt;"",'Workers Settings'!L1070,'Workers Settings'!K1070),"")</f>
        <v/>
      </c>
    </row>
    <row r="1071" spans="1:27" x14ac:dyDescent="0.25">
      <c r="A1071" s="7">
        <f t="shared" si="177"/>
        <v>1067</v>
      </c>
      <c r="B1071" s="7" t="str">
        <f>IF('Workers Settings'!B1071&lt;&gt;"",'Workers Settings'!B1071,"")</f>
        <v/>
      </c>
      <c r="C1071" s="7" t="str">
        <f>IF('Workers Settings'!C1071&lt;&gt;"",'Workers Settings'!C1071,"")</f>
        <v/>
      </c>
      <c r="D1071" s="17"/>
      <c r="E1071" s="17"/>
      <c r="F1071" s="17"/>
      <c r="G1071" s="7" t="str">
        <f>IF(D1071&lt;&gt;"",IF('Workers Settings'!D1071="","",'Workers Settings'!D1071),"")</f>
        <v/>
      </c>
      <c r="H1071" s="7" t="str">
        <f>IF(D1071&lt;&gt;"",'Workers Settings'!E1071,"")</f>
        <v/>
      </c>
      <c r="I1071" s="7" t="str">
        <f t="shared" si="176"/>
        <v/>
      </c>
      <c r="J1071" s="7" t="str">
        <f>IF('Workers Settings'!F1071&lt;&gt;"",'Workers Settings'!F1071,"")</f>
        <v/>
      </c>
      <c r="K1071" s="7" t="str">
        <f>IF('Workers Settings'!G1071&lt;&gt;"",'Workers Settings'!G1071,"")</f>
        <v/>
      </c>
      <c r="L1071" s="7" t="str">
        <f>IF(D1071="","",IF(VLOOKUP(D1071,'Demand Locations'!B:D,2,FALSE)="","",VLOOKUP(D1071,'Demand Locations'!B:D,2,FALSE)))</f>
        <v/>
      </c>
      <c r="M1071" s="7" t="str">
        <f>IF(D1071="","",IF(VLOOKUP(D1071,'Demand Locations'!B:D,3,FALSE)="","",VLOOKUP(D1071,'Demand Locations'!B:D,3,FALSE)))</f>
        <v/>
      </c>
      <c r="N1071" s="7" t="str">
        <f t="shared" si="178"/>
        <v/>
      </c>
      <c r="O1071" s="7" t="str">
        <f t="shared" si="179"/>
        <v/>
      </c>
      <c r="P1071" s="7" t="str">
        <f t="shared" si="180"/>
        <v/>
      </c>
      <c r="Q1071" s="7" t="str">
        <f t="shared" si="181"/>
        <v/>
      </c>
      <c r="R1071" s="7" t="str">
        <f t="shared" si="182"/>
        <v/>
      </c>
      <c r="S1071" s="7" t="str">
        <f t="shared" si="183"/>
        <v/>
      </c>
      <c r="T1071" s="7" t="str">
        <f t="shared" si="184"/>
        <v/>
      </c>
      <c r="U1071" s="7" t="str">
        <f t="shared" si="185"/>
        <v/>
      </c>
      <c r="V1071" s="7" t="str">
        <f t="shared" si="186"/>
        <v/>
      </c>
      <c r="W1071" s="60" t="str">
        <f>IF(ISNUMBER(V1071),IF(ISNA(VLOOKUP(I1071,'Distances Lookup Table'!D:E,2,FALSE)),V1071*'General Settings'!$F$6,IF(VLOOKUP(I1071,'Distances Lookup Table'!D:E,2,FALSE)="",V1071*'General Settings'!$F$6,VLOOKUP(I1071,'Distances Lookup Table'!D:E,2,FALSE))),"")</f>
        <v/>
      </c>
      <c r="X1071" s="18" t="str">
        <f>IF(D1071&lt;&gt;"",'Workers Settings'!H1071,"")</f>
        <v/>
      </c>
      <c r="Y1071" s="18" t="str">
        <f>IF(D1071&lt;&gt;"",'Workers Settings'!I1071,"")</f>
        <v/>
      </c>
      <c r="Z1071" s="29" t="str">
        <f>IF('Workers Settings'!L1071&lt;&gt;"",'Workers Settings'!L1071,'Workers Settings'!K1071)</f>
        <v/>
      </c>
      <c r="AA1071" s="29" t="str">
        <f>IF(D1071&lt;&gt;"",IF('Workers Settings'!L1071&lt;&gt;"",'Workers Settings'!L1071,'Workers Settings'!K1071),"")</f>
        <v/>
      </c>
    </row>
    <row r="1072" spans="1:27" x14ac:dyDescent="0.25">
      <c r="A1072" s="7">
        <f t="shared" si="177"/>
        <v>1068</v>
      </c>
      <c r="B1072" s="7" t="str">
        <f>IF('Workers Settings'!B1072&lt;&gt;"",'Workers Settings'!B1072,"")</f>
        <v/>
      </c>
      <c r="C1072" s="7" t="str">
        <f>IF('Workers Settings'!C1072&lt;&gt;"",'Workers Settings'!C1072,"")</f>
        <v/>
      </c>
      <c r="D1072" s="17"/>
      <c r="E1072" s="17"/>
      <c r="F1072" s="17"/>
      <c r="G1072" s="7" t="str">
        <f>IF(D1072&lt;&gt;"",IF('Workers Settings'!D1072="","",'Workers Settings'!D1072),"")</f>
        <v/>
      </c>
      <c r="H1072" s="7" t="str">
        <f>IF(D1072&lt;&gt;"",'Workers Settings'!E1072,"")</f>
        <v/>
      </c>
      <c r="I1072" s="7" t="str">
        <f t="shared" si="176"/>
        <v/>
      </c>
      <c r="J1072" s="7" t="str">
        <f>IF('Workers Settings'!F1072&lt;&gt;"",'Workers Settings'!F1072,"")</f>
        <v/>
      </c>
      <c r="K1072" s="7" t="str">
        <f>IF('Workers Settings'!G1072&lt;&gt;"",'Workers Settings'!G1072,"")</f>
        <v/>
      </c>
      <c r="L1072" s="7" t="str">
        <f>IF(D1072="","",IF(VLOOKUP(D1072,'Demand Locations'!B:D,2,FALSE)="","",VLOOKUP(D1072,'Demand Locations'!B:D,2,FALSE)))</f>
        <v/>
      </c>
      <c r="M1072" s="7" t="str">
        <f>IF(D1072="","",IF(VLOOKUP(D1072,'Demand Locations'!B:D,3,FALSE)="","",VLOOKUP(D1072,'Demand Locations'!B:D,3,FALSE)))</f>
        <v/>
      </c>
      <c r="N1072" s="7" t="str">
        <f t="shared" si="178"/>
        <v/>
      </c>
      <c r="O1072" s="7" t="str">
        <f t="shared" si="179"/>
        <v/>
      </c>
      <c r="P1072" s="7" t="str">
        <f t="shared" si="180"/>
        <v/>
      </c>
      <c r="Q1072" s="7" t="str">
        <f t="shared" si="181"/>
        <v/>
      </c>
      <c r="R1072" s="7" t="str">
        <f t="shared" si="182"/>
        <v/>
      </c>
      <c r="S1072" s="7" t="str">
        <f t="shared" si="183"/>
        <v/>
      </c>
      <c r="T1072" s="7" t="str">
        <f t="shared" si="184"/>
        <v/>
      </c>
      <c r="U1072" s="7" t="str">
        <f t="shared" si="185"/>
        <v/>
      </c>
      <c r="V1072" s="7" t="str">
        <f t="shared" si="186"/>
        <v/>
      </c>
      <c r="W1072" s="60" t="str">
        <f>IF(ISNUMBER(V1072),IF(ISNA(VLOOKUP(I1072,'Distances Lookup Table'!D:E,2,FALSE)),V1072*'General Settings'!$F$6,IF(VLOOKUP(I1072,'Distances Lookup Table'!D:E,2,FALSE)="",V1072*'General Settings'!$F$6,VLOOKUP(I1072,'Distances Lookup Table'!D:E,2,FALSE))),"")</f>
        <v/>
      </c>
      <c r="X1072" s="18" t="str">
        <f>IF(D1072&lt;&gt;"",'Workers Settings'!H1072,"")</f>
        <v/>
      </c>
      <c r="Y1072" s="18" t="str">
        <f>IF(D1072&lt;&gt;"",'Workers Settings'!I1072,"")</f>
        <v/>
      </c>
      <c r="Z1072" s="29" t="str">
        <f>IF('Workers Settings'!L1072&lt;&gt;"",'Workers Settings'!L1072,'Workers Settings'!K1072)</f>
        <v/>
      </c>
      <c r="AA1072" s="29" t="str">
        <f>IF(D1072&lt;&gt;"",IF('Workers Settings'!L1072&lt;&gt;"",'Workers Settings'!L1072,'Workers Settings'!K1072),"")</f>
        <v/>
      </c>
    </row>
    <row r="1073" spans="1:27" x14ac:dyDescent="0.25">
      <c r="A1073" s="7">
        <f t="shared" si="177"/>
        <v>1069</v>
      </c>
      <c r="B1073" s="7" t="str">
        <f>IF('Workers Settings'!B1073&lt;&gt;"",'Workers Settings'!B1073,"")</f>
        <v/>
      </c>
      <c r="C1073" s="7" t="str">
        <f>IF('Workers Settings'!C1073&lt;&gt;"",'Workers Settings'!C1073,"")</f>
        <v/>
      </c>
      <c r="D1073" s="17"/>
      <c r="E1073" s="17"/>
      <c r="F1073" s="17"/>
      <c r="G1073" s="7" t="str">
        <f>IF(D1073&lt;&gt;"",IF('Workers Settings'!D1073="","",'Workers Settings'!D1073),"")</f>
        <v/>
      </c>
      <c r="H1073" s="7" t="str">
        <f>IF(D1073&lt;&gt;"",'Workers Settings'!E1073,"")</f>
        <v/>
      </c>
      <c r="I1073" s="7" t="str">
        <f t="shared" si="176"/>
        <v/>
      </c>
      <c r="J1073" s="7" t="str">
        <f>IF('Workers Settings'!F1073&lt;&gt;"",'Workers Settings'!F1073,"")</f>
        <v/>
      </c>
      <c r="K1073" s="7" t="str">
        <f>IF('Workers Settings'!G1073&lt;&gt;"",'Workers Settings'!G1073,"")</f>
        <v/>
      </c>
      <c r="L1073" s="7" t="str">
        <f>IF(D1073="","",IF(VLOOKUP(D1073,'Demand Locations'!B:D,2,FALSE)="","",VLOOKUP(D1073,'Demand Locations'!B:D,2,FALSE)))</f>
        <v/>
      </c>
      <c r="M1073" s="7" t="str">
        <f>IF(D1073="","",IF(VLOOKUP(D1073,'Demand Locations'!B:D,3,FALSE)="","",VLOOKUP(D1073,'Demand Locations'!B:D,3,FALSE)))</f>
        <v/>
      </c>
      <c r="N1073" s="7" t="str">
        <f t="shared" si="178"/>
        <v/>
      </c>
      <c r="O1073" s="7" t="str">
        <f t="shared" si="179"/>
        <v/>
      </c>
      <c r="P1073" s="7" t="str">
        <f t="shared" si="180"/>
        <v/>
      </c>
      <c r="Q1073" s="7" t="str">
        <f t="shared" si="181"/>
        <v/>
      </c>
      <c r="R1073" s="7" t="str">
        <f t="shared" si="182"/>
        <v/>
      </c>
      <c r="S1073" s="7" t="str">
        <f t="shared" si="183"/>
        <v/>
      </c>
      <c r="T1073" s="7" t="str">
        <f t="shared" si="184"/>
        <v/>
      </c>
      <c r="U1073" s="7" t="str">
        <f t="shared" si="185"/>
        <v/>
      </c>
      <c r="V1073" s="7" t="str">
        <f t="shared" si="186"/>
        <v/>
      </c>
      <c r="W1073" s="60" t="str">
        <f>IF(ISNUMBER(V1073),IF(ISNA(VLOOKUP(I1073,'Distances Lookup Table'!D:E,2,FALSE)),V1073*'General Settings'!$F$6,IF(VLOOKUP(I1073,'Distances Lookup Table'!D:E,2,FALSE)="",V1073*'General Settings'!$F$6,VLOOKUP(I1073,'Distances Lookup Table'!D:E,2,FALSE))),"")</f>
        <v/>
      </c>
      <c r="X1073" s="18" t="str">
        <f>IF(D1073&lt;&gt;"",'Workers Settings'!H1073,"")</f>
        <v/>
      </c>
      <c r="Y1073" s="18" t="str">
        <f>IF(D1073&lt;&gt;"",'Workers Settings'!I1073,"")</f>
        <v/>
      </c>
      <c r="Z1073" s="29" t="str">
        <f>IF('Workers Settings'!L1073&lt;&gt;"",'Workers Settings'!L1073,'Workers Settings'!K1073)</f>
        <v/>
      </c>
      <c r="AA1073" s="29" t="str">
        <f>IF(D1073&lt;&gt;"",IF('Workers Settings'!L1073&lt;&gt;"",'Workers Settings'!L1073,'Workers Settings'!K1073),"")</f>
        <v/>
      </c>
    </row>
    <row r="1074" spans="1:27" x14ac:dyDescent="0.25">
      <c r="A1074" s="7">
        <f t="shared" si="177"/>
        <v>1070</v>
      </c>
      <c r="B1074" s="7" t="str">
        <f>IF('Workers Settings'!B1074&lt;&gt;"",'Workers Settings'!B1074,"")</f>
        <v/>
      </c>
      <c r="C1074" s="7" t="str">
        <f>IF('Workers Settings'!C1074&lt;&gt;"",'Workers Settings'!C1074,"")</f>
        <v/>
      </c>
      <c r="D1074" s="17"/>
      <c r="E1074" s="17"/>
      <c r="F1074" s="17"/>
      <c r="G1074" s="7" t="str">
        <f>IF(D1074&lt;&gt;"",IF('Workers Settings'!D1074="","",'Workers Settings'!D1074),"")</f>
        <v/>
      </c>
      <c r="H1074" s="7" t="str">
        <f>IF(D1074&lt;&gt;"",'Workers Settings'!E1074,"")</f>
        <v/>
      </c>
      <c r="I1074" s="7" t="str">
        <f t="shared" si="176"/>
        <v/>
      </c>
      <c r="J1074" s="7" t="str">
        <f>IF('Workers Settings'!F1074&lt;&gt;"",'Workers Settings'!F1074,"")</f>
        <v/>
      </c>
      <c r="K1074" s="7" t="str">
        <f>IF('Workers Settings'!G1074&lt;&gt;"",'Workers Settings'!G1074,"")</f>
        <v/>
      </c>
      <c r="L1074" s="7" t="str">
        <f>IF(D1074="","",IF(VLOOKUP(D1074,'Demand Locations'!B:D,2,FALSE)="","",VLOOKUP(D1074,'Demand Locations'!B:D,2,FALSE)))</f>
        <v/>
      </c>
      <c r="M1074" s="7" t="str">
        <f>IF(D1074="","",IF(VLOOKUP(D1074,'Demand Locations'!B:D,3,FALSE)="","",VLOOKUP(D1074,'Demand Locations'!B:D,3,FALSE)))</f>
        <v/>
      </c>
      <c r="N1074" s="7" t="str">
        <f t="shared" si="178"/>
        <v/>
      </c>
      <c r="O1074" s="7" t="str">
        <f t="shared" si="179"/>
        <v/>
      </c>
      <c r="P1074" s="7" t="str">
        <f t="shared" si="180"/>
        <v/>
      </c>
      <c r="Q1074" s="7" t="str">
        <f t="shared" si="181"/>
        <v/>
      </c>
      <c r="R1074" s="7" t="str">
        <f t="shared" si="182"/>
        <v/>
      </c>
      <c r="S1074" s="7" t="str">
        <f t="shared" si="183"/>
        <v/>
      </c>
      <c r="T1074" s="7" t="str">
        <f t="shared" si="184"/>
        <v/>
      </c>
      <c r="U1074" s="7" t="str">
        <f t="shared" si="185"/>
        <v/>
      </c>
      <c r="V1074" s="7" t="str">
        <f t="shared" si="186"/>
        <v/>
      </c>
      <c r="W1074" s="60" t="str">
        <f>IF(ISNUMBER(V1074),IF(ISNA(VLOOKUP(I1074,'Distances Lookup Table'!D:E,2,FALSE)),V1074*'General Settings'!$F$6,IF(VLOOKUP(I1074,'Distances Lookup Table'!D:E,2,FALSE)="",V1074*'General Settings'!$F$6,VLOOKUP(I1074,'Distances Lookup Table'!D:E,2,FALSE))),"")</f>
        <v/>
      </c>
      <c r="X1074" s="18" t="str">
        <f>IF(D1074&lt;&gt;"",'Workers Settings'!H1074,"")</f>
        <v/>
      </c>
      <c r="Y1074" s="18" t="str">
        <f>IF(D1074&lt;&gt;"",'Workers Settings'!I1074,"")</f>
        <v/>
      </c>
      <c r="Z1074" s="29" t="str">
        <f>IF('Workers Settings'!L1074&lt;&gt;"",'Workers Settings'!L1074,'Workers Settings'!K1074)</f>
        <v/>
      </c>
      <c r="AA1074" s="29" t="str">
        <f>IF(D1074&lt;&gt;"",IF('Workers Settings'!L1074&lt;&gt;"",'Workers Settings'!L1074,'Workers Settings'!K1074),"")</f>
        <v/>
      </c>
    </row>
    <row r="1075" spans="1:27" x14ac:dyDescent="0.25">
      <c r="A1075" s="7">
        <f t="shared" si="177"/>
        <v>1071</v>
      </c>
      <c r="B1075" s="7" t="str">
        <f>IF('Workers Settings'!B1075&lt;&gt;"",'Workers Settings'!B1075,"")</f>
        <v/>
      </c>
      <c r="C1075" s="7" t="str">
        <f>IF('Workers Settings'!C1075&lt;&gt;"",'Workers Settings'!C1075,"")</f>
        <v/>
      </c>
      <c r="D1075" s="17"/>
      <c r="E1075" s="17"/>
      <c r="F1075" s="17"/>
      <c r="G1075" s="7" t="str">
        <f>IF(D1075&lt;&gt;"",IF('Workers Settings'!D1075="","",'Workers Settings'!D1075),"")</f>
        <v/>
      </c>
      <c r="H1075" s="7" t="str">
        <f>IF(D1075&lt;&gt;"",'Workers Settings'!E1075,"")</f>
        <v/>
      </c>
      <c r="I1075" s="7" t="str">
        <f t="shared" si="176"/>
        <v/>
      </c>
      <c r="J1075" s="7" t="str">
        <f>IF('Workers Settings'!F1075&lt;&gt;"",'Workers Settings'!F1075,"")</f>
        <v/>
      </c>
      <c r="K1075" s="7" t="str">
        <f>IF('Workers Settings'!G1075&lt;&gt;"",'Workers Settings'!G1075,"")</f>
        <v/>
      </c>
      <c r="L1075" s="7" t="str">
        <f>IF(D1075="","",IF(VLOOKUP(D1075,'Demand Locations'!B:D,2,FALSE)="","",VLOOKUP(D1075,'Demand Locations'!B:D,2,FALSE)))</f>
        <v/>
      </c>
      <c r="M1075" s="7" t="str">
        <f>IF(D1075="","",IF(VLOOKUP(D1075,'Demand Locations'!B:D,3,FALSE)="","",VLOOKUP(D1075,'Demand Locations'!B:D,3,FALSE)))</f>
        <v/>
      </c>
      <c r="N1075" s="7" t="str">
        <f t="shared" si="178"/>
        <v/>
      </c>
      <c r="O1075" s="7" t="str">
        <f t="shared" si="179"/>
        <v/>
      </c>
      <c r="P1075" s="7" t="str">
        <f t="shared" si="180"/>
        <v/>
      </c>
      <c r="Q1075" s="7" t="str">
        <f t="shared" si="181"/>
        <v/>
      </c>
      <c r="R1075" s="7" t="str">
        <f t="shared" si="182"/>
        <v/>
      </c>
      <c r="S1075" s="7" t="str">
        <f t="shared" si="183"/>
        <v/>
      </c>
      <c r="T1075" s="7" t="str">
        <f t="shared" si="184"/>
        <v/>
      </c>
      <c r="U1075" s="7" t="str">
        <f t="shared" si="185"/>
        <v/>
      </c>
      <c r="V1075" s="7" t="str">
        <f t="shared" si="186"/>
        <v/>
      </c>
      <c r="W1075" s="60" t="str">
        <f>IF(ISNUMBER(V1075),IF(ISNA(VLOOKUP(I1075,'Distances Lookup Table'!D:E,2,FALSE)),V1075*'General Settings'!$F$6,IF(VLOOKUP(I1075,'Distances Lookup Table'!D:E,2,FALSE)="",V1075*'General Settings'!$F$6,VLOOKUP(I1075,'Distances Lookup Table'!D:E,2,FALSE))),"")</f>
        <v/>
      </c>
      <c r="X1075" s="18" t="str">
        <f>IF(D1075&lt;&gt;"",'Workers Settings'!H1075,"")</f>
        <v/>
      </c>
      <c r="Y1075" s="18" t="str">
        <f>IF(D1075&lt;&gt;"",'Workers Settings'!I1075,"")</f>
        <v/>
      </c>
      <c r="Z1075" s="29" t="str">
        <f>IF('Workers Settings'!L1075&lt;&gt;"",'Workers Settings'!L1075,'Workers Settings'!K1075)</f>
        <v/>
      </c>
      <c r="AA1075" s="29" t="str">
        <f>IF(D1075&lt;&gt;"",IF('Workers Settings'!L1075&lt;&gt;"",'Workers Settings'!L1075,'Workers Settings'!K1075),"")</f>
        <v/>
      </c>
    </row>
    <row r="1076" spans="1:27" x14ac:dyDescent="0.25">
      <c r="A1076" s="7">
        <f t="shared" si="177"/>
        <v>1072</v>
      </c>
      <c r="B1076" s="7" t="str">
        <f>IF('Workers Settings'!B1076&lt;&gt;"",'Workers Settings'!B1076,"")</f>
        <v/>
      </c>
      <c r="C1076" s="7" t="str">
        <f>IF('Workers Settings'!C1076&lt;&gt;"",'Workers Settings'!C1076,"")</f>
        <v/>
      </c>
      <c r="D1076" s="17"/>
      <c r="E1076" s="17"/>
      <c r="F1076" s="17"/>
      <c r="G1076" s="7" t="str">
        <f>IF(D1076&lt;&gt;"",IF('Workers Settings'!D1076="","",'Workers Settings'!D1076),"")</f>
        <v/>
      </c>
      <c r="H1076" s="7" t="str">
        <f>IF(D1076&lt;&gt;"",'Workers Settings'!E1076,"")</f>
        <v/>
      </c>
      <c r="I1076" s="7" t="str">
        <f t="shared" si="176"/>
        <v/>
      </c>
      <c r="J1076" s="7" t="str">
        <f>IF('Workers Settings'!F1076&lt;&gt;"",'Workers Settings'!F1076,"")</f>
        <v/>
      </c>
      <c r="K1076" s="7" t="str">
        <f>IF('Workers Settings'!G1076&lt;&gt;"",'Workers Settings'!G1076,"")</f>
        <v/>
      </c>
      <c r="L1076" s="7" t="str">
        <f>IF(D1076="","",IF(VLOOKUP(D1076,'Demand Locations'!B:D,2,FALSE)="","",VLOOKUP(D1076,'Demand Locations'!B:D,2,FALSE)))</f>
        <v/>
      </c>
      <c r="M1076" s="7" t="str">
        <f>IF(D1076="","",IF(VLOOKUP(D1076,'Demand Locations'!B:D,3,FALSE)="","",VLOOKUP(D1076,'Demand Locations'!B:D,3,FALSE)))</f>
        <v/>
      </c>
      <c r="N1076" s="7" t="str">
        <f t="shared" si="178"/>
        <v/>
      </c>
      <c r="O1076" s="7" t="str">
        <f t="shared" si="179"/>
        <v/>
      </c>
      <c r="P1076" s="7" t="str">
        <f t="shared" si="180"/>
        <v/>
      </c>
      <c r="Q1076" s="7" t="str">
        <f t="shared" si="181"/>
        <v/>
      </c>
      <c r="R1076" s="7" t="str">
        <f t="shared" si="182"/>
        <v/>
      </c>
      <c r="S1076" s="7" t="str">
        <f t="shared" si="183"/>
        <v/>
      </c>
      <c r="T1076" s="7" t="str">
        <f t="shared" si="184"/>
        <v/>
      </c>
      <c r="U1076" s="7" t="str">
        <f t="shared" si="185"/>
        <v/>
      </c>
      <c r="V1076" s="7" t="str">
        <f t="shared" si="186"/>
        <v/>
      </c>
      <c r="W1076" s="60" t="str">
        <f>IF(ISNUMBER(V1076),IF(ISNA(VLOOKUP(I1076,'Distances Lookup Table'!D:E,2,FALSE)),V1076*'General Settings'!$F$6,IF(VLOOKUP(I1076,'Distances Lookup Table'!D:E,2,FALSE)="",V1076*'General Settings'!$F$6,VLOOKUP(I1076,'Distances Lookup Table'!D:E,2,FALSE))),"")</f>
        <v/>
      </c>
      <c r="X1076" s="18" t="str">
        <f>IF(D1076&lt;&gt;"",'Workers Settings'!H1076,"")</f>
        <v/>
      </c>
      <c r="Y1076" s="18" t="str">
        <f>IF(D1076&lt;&gt;"",'Workers Settings'!I1076,"")</f>
        <v/>
      </c>
      <c r="Z1076" s="29" t="str">
        <f>IF('Workers Settings'!L1076&lt;&gt;"",'Workers Settings'!L1076,'Workers Settings'!K1076)</f>
        <v/>
      </c>
      <c r="AA1076" s="29" t="str">
        <f>IF(D1076&lt;&gt;"",IF('Workers Settings'!L1076&lt;&gt;"",'Workers Settings'!L1076,'Workers Settings'!K1076),"")</f>
        <v/>
      </c>
    </row>
    <row r="1077" spans="1:27" x14ac:dyDescent="0.25">
      <c r="A1077" s="7">
        <f t="shared" si="177"/>
        <v>1073</v>
      </c>
      <c r="B1077" s="7" t="str">
        <f>IF('Workers Settings'!B1077&lt;&gt;"",'Workers Settings'!B1077,"")</f>
        <v/>
      </c>
      <c r="C1077" s="7" t="str">
        <f>IF('Workers Settings'!C1077&lt;&gt;"",'Workers Settings'!C1077,"")</f>
        <v/>
      </c>
      <c r="D1077" s="17"/>
      <c r="E1077" s="17"/>
      <c r="F1077" s="17"/>
      <c r="G1077" s="7" t="str">
        <f>IF(D1077&lt;&gt;"",IF('Workers Settings'!D1077="","",'Workers Settings'!D1077),"")</f>
        <v/>
      </c>
      <c r="H1077" s="7" t="str">
        <f>IF(D1077&lt;&gt;"",'Workers Settings'!E1077,"")</f>
        <v/>
      </c>
      <c r="I1077" s="7" t="str">
        <f t="shared" si="176"/>
        <v/>
      </c>
      <c r="J1077" s="7" t="str">
        <f>IF('Workers Settings'!F1077&lt;&gt;"",'Workers Settings'!F1077,"")</f>
        <v/>
      </c>
      <c r="K1077" s="7" t="str">
        <f>IF('Workers Settings'!G1077&lt;&gt;"",'Workers Settings'!G1077,"")</f>
        <v/>
      </c>
      <c r="L1077" s="7" t="str">
        <f>IF(D1077="","",IF(VLOOKUP(D1077,'Demand Locations'!B:D,2,FALSE)="","",VLOOKUP(D1077,'Demand Locations'!B:D,2,FALSE)))</f>
        <v/>
      </c>
      <c r="M1077" s="7" t="str">
        <f>IF(D1077="","",IF(VLOOKUP(D1077,'Demand Locations'!B:D,3,FALSE)="","",VLOOKUP(D1077,'Demand Locations'!B:D,3,FALSE)))</f>
        <v/>
      </c>
      <c r="N1077" s="7" t="str">
        <f t="shared" si="178"/>
        <v/>
      </c>
      <c r="O1077" s="7" t="str">
        <f t="shared" si="179"/>
        <v/>
      </c>
      <c r="P1077" s="7" t="str">
        <f t="shared" si="180"/>
        <v/>
      </c>
      <c r="Q1077" s="7" t="str">
        <f t="shared" si="181"/>
        <v/>
      </c>
      <c r="R1077" s="7" t="str">
        <f t="shared" si="182"/>
        <v/>
      </c>
      <c r="S1077" s="7" t="str">
        <f t="shared" si="183"/>
        <v/>
      </c>
      <c r="T1077" s="7" t="str">
        <f t="shared" si="184"/>
        <v/>
      </c>
      <c r="U1077" s="7" t="str">
        <f t="shared" si="185"/>
        <v/>
      </c>
      <c r="V1077" s="7" t="str">
        <f t="shared" si="186"/>
        <v/>
      </c>
      <c r="W1077" s="60" t="str">
        <f>IF(ISNUMBER(V1077),IF(ISNA(VLOOKUP(I1077,'Distances Lookup Table'!D:E,2,FALSE)),V1077*'General Settings'!$F$6,IF(VLOOKUP(I1077,'Distances Lookup Table'!D:E,2,FALSE)="",V1077*'General Settings'!$F$6,VLOOKUP(I1077,'Distances Lookup Table'!D:E,2,FALSE))),"")</f>
        <v/>
      </c>
      <c r="X1077" s="18" t="str">
        <f>IF(D1077&lt;&gt;"",'Workers Settings'!H1077,"")</f>
        <v/>
      </c>
      <c r="Y1077" s="18" t="str">
        <f>IF(D1077&lt;&gt;"",'Workers Settings'!I1077,"")</f>
        <v/>
      </c>
      <c r="Z1077" s="29" t="str">
        <f>IF('Workers Settings'!L1077&lt;&gt;"",'Workers Settings'!L1077,'Workers Settings'!K1077)</f>
        <v/>
      </c>
      <c r="AA1077" s="29" t="str">
        <f>IF(D1077&lt;&gt;"",IF('Workers Settings'!L1077&lt;&gt;"",'Workers Settings'!L1077,'Workers Settings'!K1077),"")</f>
        <v/>
      </c>
    </row>
    <row r="1078" spans="1:27" x14ac:dyDescent="0.25">
      <c r="A1078" s="7">
        <f t="shared" si="177"/>
        <v>1074</v>
      </c>
      <c r="B1078" s="7" t="str">
        <f>IF('Workers Settings'!B1078&lt;&gt;"",'Workers Settings'!B1078,"")</f>
        <v/>
      </c>
      <c r="C1078" s="7" t="str">
        <f>IF('Workers Settings'!C1078&lt;&gt;"",'Workers Settings'!C1078,"")</f>
        <v/>
      </c>
      <c r="D1078" s="17"/>
      <c r="E1078" s="17"/>
      <c r="F1078" s="17"/>
      <c r="G1078" s="7" t="str">
        <f>IF(D1078&lt;&gt;"",IF('Workers Settings'!D1078="","",'Workers Settings'!D1078),"")</f>
        <v/>
      </c>
      <c r="H1078" s="7" t="str">
        <f>IF(D1078&lt;&gt;"",'Workers Settings'!E1078,"")</f>
        <v/>
      </c>
      <c r="I1078" s="7" t="str">
        <f t="shared" si="176"/>
        <v/>
      </c>
      <c r="J1078" s="7" t="str">
        <f>IF('Workers Settings'!F1078&lt;&gt;"",'Workers Settings'!F1078,"")</f>
        <v/>
      </c>
      <c r="K1078" s="7" t="str">
        <f>IF('Workers Settings'!G1078&lt;&gt;"",'Workers Settings'!G1078,"")</f>
        <v/>
      </c>
      <c r="L1078" s="7" t="str">
        <f>IF(D1078="","",IF(VLOOKUP(D1078,'Demand Locations'!B:D,2,FALSE)="","",VLOOKUP(D1078,'Demand Locations'!B:D,2,FALSE)))</f>
        <v/>
      </c>
      <c r="M1078" s="7" t="str">
        <f>IF(D1078="","",IF(VLOOKUP(D1078,'Demand Locations'!B:D,3,FALSE)="","",VLOOKUP(D1078,'Demand Locations'!B:D,3,FALSE)))</f>
        <v/>
      </c>
      <c r="N1078" s="7" t="str">
        <f t="shared" si="178"/>
        <v/>
      </c>
      <c r="O1078" s="7" t="str">
        <f t="shared" si="179"/>
        <v/>
      </c>
      <c r="P1078" s="7" t="str">
        <f t="shared" si="180"/>
        <v/>
      </c>
      <c r="Q1078" s="7" t="str">
        <f t="shared" si="181"/>
        <v/>
      </c>
      <c r="R1078" s="7" t="str">
        <f t="shared" si="182"/>
        <v/>
      </c>
      <c r="S1078" s="7" t="str">
        <f t="shared" si="183"/>
        <v/>
      </c>
      <c r="T1078" s="7" t="str">
        <f t="shared" si="184"/>
        <v/>
      </c>
      <c r="U1078" s="7" t="str">
        <f t="shared" si="185"/>
        <v/>
      </c>
      <c r="V1078" s="7" t="str">
        <f t="shared" si="186"/>
        <v/>
      </c>
      <c r="W1078" s="60" t="str">
        <f>IF(ISNUMBER(V1078),IF(ISNA(VLOOKUP(I1078,'Distances Lookup Table'!D:E,2,FALSE)),V1078*'General Settings'!$F$6,IF(VLOOKUP(I1078,'Distances Lookup Table'!D:E,2,FALSE)="",V1078*'General Settings'!$F$6,VLOOKUP(I1078,'Distances Lookup Table'!D:E,2,FALSE))),"")</f>
        <v/>
      </c>
      <c r="X1078" s="18" t="str">
        <f>IF(D1078&lt;&gt;"",'Workers Settings'!H1078,"")</f>
        <v/>
      </c>
      <c r="Y1078" s="18" t="str">
        <f>IF(D1078&lt;&gt;"",'Workers Settings'!I1078,"")</f>
        <v/>
      </c>
      <c r="Z1078" s="29" t="str">
        <f>IF('Workers Settings'!L1078&lt;&gt;"",'Workers Settings'!L1078,'Workers Settings'!K1078)</f>
        <v/>
      </c>
      <c r="AA1078" s="29" t="str">
        <f>IF(D1078&lt;&gt;"",IF('Workers Settings'!L1078&lt;&gt;"",'Workers Settings'!L1078,'Workers Settings'!K1078),"")</f>
        <v/>
      </c>
    </row>
    <row r="1079" spans="1:27" x14ac:dyDescent="0.25">
      <c r="A1079" s="7">
        <f t="shared" si="177"/>
        <v>1075</v>
      </c>
      <c r="B1079" s="7" t="str">
        <f>IF('Workers Settings'!B1079&lt;&gt;"",'Workers Settings'!B1079,"")</f>
        <v/>
      </c>
      <c r="C1079" s="7" t="str">
        <f>IF('Workers Settings'!C1079&lt;&gt;"",'Workers Settings'!C1079,"")</f>
        <v/>
      </c>
      <c r="D1079" s="17"/>
      <c r="E1079" s="17"/>
      <c r="F1079" s="17"/>
      <c r="G1079" s="7" t="str">
        <f>IF(D1079&lt;&gt;"",IF('Workers Settings'!D1079="","",'Workers Settings'!D1079),"")</f>
        <v/>
      </c>
      <c r="H1079" s="7" t="str">
        <f>IF(D1079&lt;&gt;"",'Workers Settings'!E1079,"")</f>
        <v/>
      </c>
      <c r="I1079" s="7" t="str">
        <f t="shared" si="176"/>
        <v/>
      </c>
      <c r="J1079" s="7" t="str">
        <f>IF('Workers Settings'!F1079&lt;&gt;"",'Workers Settings'!F1079,"")</f>
        <v/>
      </c>
      <c r="K1079" s="7" t="str">
        <f>IF('Workers Settings'!G1079&lt;&gt;"",'Workers Settings'!G1079,"")</f>
        <v/>
      </c>
      <c r="L1079" s="7" t="str">
        <f>IF(D1079="","",IF(VLOOKUP(D1079,'Demand Locations'!B:D,2,FALSE)="","",VLOOKUP(D1079,'Demand Locations'!B:D,2,FALSE)))</f>
        <v/>
      </c>
      <c r="M1079" s="7" t="str">
        <f>IF(D1079="","",IF(VLOOKUP(D1079,'Demand Locations'!B:D,3,FALSE)="","",VLOOKUP(D1079,'Demand Locations'!B:D,3,FALSE)))</f>
        <v/>
      </c>
      <c r="N1079" s="7" t="str">
        <f t="shared" si="178"/>
        <v/>
      </c>
      <c r="O1079" s="7" t="str">
        <f t="shared" si="179"/>
        <v/>
      </c>
      <c r="P1079" s="7" t="str">
        <f t="shared" si="180"/>
        <v/>
      </c>
      <c r="Q1079" s="7" t="str">
        <f t="shared" si="181"/>
        <v/>
      </c>
      <c r="R1079" s="7" t="str">
        <f t="shared" si="182"/>
        <v/>
      </c>
      <c r="S1079" s="7" t="str">
        <f t="shared" si="183"/>
        <v/>
      </c>
      <c r="T1079" s="7" t="str">
        <f t="shared" si="184"/>
        <v/>
      </c>
      <c r="U1079" s="7" t="str">
        <f t="shared" si="185"/>
        <v/>
      </c>
      <c r="V1079" s="7" t="str">
        <f t="shared" si="186"/>
        <v/>
      </c>
      <c r="W1079" s="60" t="str">
        <f>IF(ISNUMBER(V1079),IF(ISNA(VLOOKUP(I1079,'Distances Lookup Table'!D:E,2,FALSE)),V1079*'General Settings'!$F$6,IF(VLOOKUP(I1079,'Distances Lookup Table'!D:E,2,FALSE)="",V1079*'General Settings'!$F$6,VLOOKUP(I1079,'Distances Lookup Table'!D:E,2,FALSE))),"")</f>
        <v/>
      </c>
      <c r="X1079" s="18" t="str">
        <f>IF(D1079&lt;&gt;"",'Workers Settings'!H1079,"")</f>
        <v/>
      </c>
      <c r="Y1079" s="18" t="str">
        <f>IF(D1079&lt;&gt;"",'Workers Settings'!I1079,"")</f>
        <v/>
      </c>
      <c r="Z1079" s="29" t="str">
        <f>IF('Workers Settings'!L1079&lt;&gt;"",'Workers Settings'!L1079,'Workers Settings'!K1079)</f>
        <v/>
      </c>
      <c r="AA1079" s="29" t="str">
        <f>IF(D1079&lt;&gt;"",IF('Workers Settings'!L1079&lt;&gt;"",'Workers Settings'!L1079,'Workers Settings'!K1079),"")</f>
        <v/>
      </c>
    </row>
    <row r="1080" spans="1:27" x14ac:dyDescent="0.25">
      <c r="A1080" s="7">
        <f t="shared" si="177"/>
        <v>1076</v>
      </c>
      <c r="B1080" s="7" t="str">
        <f>IF('Workers Settings'!B1080&lt;&gt;"",'Workers Settings'!B1080,"")</f>
        <v/>
      </c>
      <c r="C1080" s="7" t="str">
        <f>IF('Workers Settings'!C1080&lt;&gt;"",'Workers Settings'!C1080,"")</f>
        <v/>
      </c>
      <c r="D1080" s="17"/>
      <c r="E1080" s="17"/>
      <c r="F1080" s="17"/>
      <c r="G1080" s="7" t="str">
        <f>IF(D1080&lt;&gt;"",IF('Workers Settings'!D1080="","",'Workers Settings'!D1080),"")</f>
        <v/>
      </c>
      <c r="H1080" s="7" t="str">
        <f>IF(D1080&lt;&gt;"",'Workers Settings'!E1080,"")</f>
        <v/>
      </c>
      <c r="I1080" s="7" t="str">
        <f t="shared" si="176"/>
        <v/>
      </c>
      <c r="J1080" s="7" t="str">
        <f>IF('Workers Settings'!F1080&lt;&gt;"",'Workers Settings'!F1080,"")</f>
        <v/>
      </c>
      <c r="K1080" s="7" t="str">
        <f>IF('Workers Settings'!G1080&lt;&gt;"",'Workers Settings'!G1080,"")</f>
        <v/>
      </c>
      <c r="L1080" s="7" t="str">
        <f>IF(D1080="","",IF(VLOOKUP(D1080,'Demand Locations'!B:D,2,FALSE)="","",VLOOKUP(D1080,'Demand Locations'!B:D,2,FALSE)))</f>
        <v/>
      </c>
      <c r="M1080" s="7" t="str">
        <f>IF(D1080="","",IF(VLOOKUP(D1080,'Demand Locations'!B:D,3,FALSE)="","",VLOOKUP(D1080,'Demand Locations'!B:D,3,FALSE)))</f>
        <v/>
      </c>
      <c r="N1080" s="7" t="str">
        <f t="shared" si="178"/>
        <v/>
      </c>
      <c r="O1080" s="7" t="str">
        <f t="shared" si="179"/>
        <v/>
      </c>
      <c r="P1080" s="7" t="str">
        <f t="shared" si="180"/>
        <v/>
      </c>
      <c r="Q1080" s="7" t="str">
        <f t="shared" si="181"/>
        <v/>
      </c>
      <c r="R1080" s="7" t="str">
        <f t="shared" si="182"/>
        <v/>
      </c>
      <c r="S1080" s="7" t="str">
        <f t="shared" si="183"/>
        <v/>
      </c>
      <c r="T1080" s="7" t="str">
        <f t="shared" si="184"/>
        <v/>
      </c>
      <c r="U1080" s="7" t="str">
        <f t="shared" si="185"/>
        <v/>
      </c>
      <c r="V1080" s="7" t="str">
        <f t="shared" si="186"/>
        <v/>
      </c>
      <c r="W1080" s="60" t="str">
        <f>IF(ISNUMBER(V1080),IF(ISNA(VLOOKUP(I1080,'Distances Lookup Table'!D:E,2,FALSE)),V1080*'General Settings'!$F$6,IF(VLOOKUP(I1080,'Distances Lookup Table'!D:E,2,FALSE)="",V1080*'General Settings'!$F$6,VLOOKUP(I1080,'Distances Lookup Table'!D:E,2,FALSE))),"")</f>
        <v/>
      </c>
      <c r="X1080" s="18" t="str">
        <f>IF(D1080&lt;&gt;"",'Workers Settings'!H1080,"")</f>
        <v/>
      </c>
      <c r="Y1080" s="18" t="str">
        <f>IF(D1080&lt;&gt;"",'Workers Settings'!I1080,"")</f>
        <v/>
      </c>
      <c r="Z1080" s="29" t="str">
        <f>IF('Workers Settings'!L1080&lt;&gt;"",'Workers Settings'!L1080,'Workers Settings'!K1080)</f>
        <v/>
      </c>
      <c r="AA1080" s="29" t="str">
        <f>IF(D1080&lt;&gt;"",IF('Workers Settings'!L1080&lt;&gt;"",'Workers Settings'!L1080,'Workers Settings'!K1080),"")</f>
        <v/>
      </c>
    </row>
    <row r="1081" spans="1:27" x14ac:dyDescent="0.25">
      <c r="A1081" s="7">
        <f t="shared" si="177"/>
        <v>1077</v>
      </c>
      <c r="B1081" s="7" t="str">
        <f>IF('Workers Settings'!B1081&lt;&gt;"",'Workers Settings'!B1081,"")</f>
        <v/>
      </c>
      <c r="C1081" s="7" t="str">
        <f>IF('Workers Settings'!C1081&lt;&gt;"",'Workers Settings'!C1081,"")</f>
        <v/>
      </c>
      <c r="D1081" s="17"/>
      <c r="E1081" s="17"/>
      <c r="F1081" s="17"/>
      <c r="G1081" s="7" t="str">
        <f>IF(D1081&lt;&gt;"",IF('Workers Settings'!D1081="","",'Workers Settings'!D1081),"")</f>
        <v/>
      </c>
      <c r="H1081" s="7" t="str">
        <f>IF(D1081&lt;&gt;"",'Workers Settings'!E1081,"")</f>
        <v/>
      </c>
      <c r="I1081" s="7" t="str">
        <f t="shared" si="176"/>
        <v/>
      </c>
      <c r="J1081" s="7" t="str">
        <f>IF('Workers Settings'!F1081&lt;&gt;"",'Workers Settings'!F1081,"")</f>
        <v/>
      </c>
      <c r="K1081" s="7" t="str">
        <f>IF('Workers Settings'!G1081&lt;&gt;"",'Workers Settings'!G1081,"")</f>
        <v/>
      </c>
      <c r="L1081" s="7" t="str">
        <f>IF(D1081="","",IF(VLOOKUP(D1081,'Demand Locations'!B:D,2,FALSE)="","",VLOOKUP(D1081,'Demand Locations'!B:D,2,FALSE)))</f>
        <v/>
      </c>
      <c r="M1081" s="7" t="str">
        <f>IF(D1081="","",IF(VLOOKUP(D1081,'Demand Locations'!B:D,3,FALSE)="","",VLOOKUP(D1081,'Demand Locations'!B:D,3,FALSE)))</f>
        <v/>
      </c>
      <c r="N1081" s="7" t="str">
        <f t="shared" si="178"/>
        <v/>
      </c>
      <c r="O1081" s="7" t="str">
        <f t="shared" si="179"/>
        <v/>
      </c>
      <c r="P1081" s="7" t="str">
        <f t="shared" si="180"/>
        <v/>
      </c>
      <c r="Q1081" s="7" t="str">
        <f t="shared" si="181"/>
        <v/>
      </c>
      <c r="R1081" s="7" t="str">
        <f t="shared" si="182"/>
        <v/>
      </c>
      <c r="S1081" s="7" t="str">
        <f t="shared" si="183"/>
        <v/>
      </c>
      <c r="T1081" s="7" t="str">
        <f t="shared" si="184"/>
        <v/>
      </c>
      <c r="U1081" s="7" t="str">
        <f t="shared" si="185"/>
        <v/>
      </c>
      <c r="V1081" s="7" t="str">
        <f t="shared" si="186"/>
        <v/>
      </c>
      <c r="W1081" s="60" t="str">
        <f>IF(ISNUMBER(V1081),IF(ISNA(VLOOKUP(I1081,'Distances Lookup Table'!D:E,2,FALSE)),V1081*'General Settings'!$F$6,IF(VLOOKUP(I1081,'Distances Lookup Table'!D:E,2,FALSE)="",V1081*'General Settings'!$F$6,VLOOKUP(I1081,'Distances Lookup Table'!D:E,2,FALSE))),"")</f>
        <v/>
      </c>
      <c r="X1081" s="18" t="str">
        <f>IF(D1081&lt;&gt;"",'Workers Settings'!H1081,"")</f>
        <v/>
      </c>
      <c r="Y1081" s="18" t="str">
        <f>IF(D1081&lt;&gt;"",'Workers Settings'!I1081,"")</f>
        <v/>
      </c>
      <c r="Z1081" s="29" t="str">
        <f>IF('Workers Settings'!L1081&lt;&gt;"",'Workers Settings'!L1081,'Workers Settings'!K1081)</f>
        <v/>
      </c>
      <c r="AA1081" s="29" t="str">
        <f>IF(D1081&lt;&gt;"",IF('Workers Settings'!L1081&lt;&gt;"",'Workers Settings'!L1081,'Workers Settings'!K1081),"")</f>
        <v/>
      </c>
    </row>
    <row r="1082" spans="1:27" x14ac:dyDescent="0.25">
      <c r="A1082" s="7">
        <f t="shared" si="177"/>
        <v>1078</v>
      </c>
      <c r="B1082" s="7" t="str">
        <f>IF('Workers Settings'!B1082&lt;&gt;"",'Workers Settings'!B1082,"")</f>
        <v/>
      </c>
      <c r="C1082" s="7" t="str">
        <f>IF('Workers Settings'!C1082&lt;&gt;"",'Workers Settings'!C1082,"")</f>
        <v/>
      </c>
      <c r="D1082" s="17"/>
      <c r="E1082" s="17"/>
      <c r="F1082" s="17"/>
      <c r="G1082" s="7" t="str">
        <f>IF(D1082&lt;&gt;"",IF('Workers Settings'!D1082="","",'Workers Settings'!D1082),"")</f>
        <v/>
      </c>
      <c r="H1082" s="7" t="str">
        <f>IF(D1082&lt;&gt;"",'Workers Settings'!E1082,"")</f>
        <v/>
      </c>
      <c r="I1082" s="7" t="str">
        <f t="shared" si="176"/>
        <v/>
      </c>
      <c r="J1082" s="7" t="str">
        <f>IF('Workers Settings'!F1082&lt;&gt;"",'Workers Settings'!F1082,"")</f>
        <v/>
      </c>
      <c r="K1082" s="7" t="str">
        <f>IF('Workers Settings'!G1082&lt;&gt;"",'Workers Settings'!G1082,"")</f>
        <v/>
      </c>
      <c r="L1082" s="7" t="str">
        <f>IF(D1082="","",IF(VLOOKUP(D1082,'Demand Locations'!B:D,2,FALSE)="","",VLOOKUP(D1082,'Demand Locations'!B:D,2,FALSE)))</f>
        <v/>
      </c>
      <c r="M1082" s="7" t="str">
        <f>IF(D1082="","",IF(VLOOKUP(D1082,'Demand Locations'!B:D,3,FALSE)="","",VLOOKUP(D1082,'Demand Locations'!B:D,3,FALSE)))</f>
        <v/>
      </c>
      <c r="N1082" s="7" t="str">
        <f t="shared" si="178"/>
        <v/>
      </c>
      <c r="O1082" s="7" t="str">
        <f t="shared" si="179"/>
        <v/>
      </c>
      <c r="P1082" s="7" t="str">
        <f t="shared" si="180"/>
        <v/>
      </c>
      <c r="Q1082" s="7" t="str">
        <f t="shared" si="181"/>
        <v/>
      </c>
      <c r="R1082" s="7" t="str">
        <f t="shared" si="182"/>
        <v/>
      </c>
      <c r="S1082" s="7" t="str">
        <f t="shared" si="183"/>
        <v/>
      </c>
      <c r="T1082" s="7" t="str">
        <f t="shared" si="184"/>
        <v/>
      </c>
      <c r="U1082" s="7" t="str">
        <f t="shared" si="185"/>
        <v/>
      </c>
      <c r="V1082" s="7" t="str">
        <f t="shared" si="186"/>
        <v/>
      </c>
      <c r="W1082" s="60" t="str">
        <f>IF(ISNUMBER(V1082),IF(ISNA(VLOOKUP(I1082,'Distances Lookup Table'!D:E,2,FALSE)),V1082*'General Settings'!$F$6,IF(VLOOKUP(I1082,'Distances Lookup Table'!D:E,2,FALSE)="",V1082*'General Settings'!$F$6,VLOOKUP(I1082,'Distances Lookup Table'!D:E,2,FALSE))),"")</f>
        <v/>
      </c>
      <c r="X1082" s="18" t="str">
        <f>IF(D1082&lt;&gt;"",'Workers Settings'!H1082,"")</f>
        <v/>
      </c>
      <c r="Y1082" s="18" t="str">
        <f>IF(D1082&lt;&gt;"",'Workers Settings'!I1082,"")</f>
        <v/>
      </c>
      <c r="Z1082" s="29" t="str">
        <f>IF('Workers Settings'!L1082&lt;&gt;"",'Workers Settings'!L1082,'Workers Settings'!K1082)</f>
        <v/>
      </c>
      <c r="AA1082" s="29" t="str">
        <f>IF(D1082&lt;&gt;"",IF('Workers Settings'!L1082&lt;&gt;"",'Workers Settings'!L1082,'Workers Settings'!K1082),"")</f>
        <v/>
      </c>
    </row>
    <row r="1083" spans="1:27" x14ac:dyDescent="0.25">
      <c r="A1083" s="7">
        <f t="shared" si="177"/>
        <v>1079</v>
      </c>
      <c r="B1083" s="7" t="str">
        <f>IF('Workers Settings'!B1083&lt;&gt;"",'Workers Settings'!B1083,"")</f>
        <v/>
      </c>
      <c r="C1083" s="7" t="str">
        <f>IF('Workers Settings'!C1083&lt;&gt;"",'Workers Settings'!C1083,"")</f>
        <v/>
      </c>
      <c r="D1083" s="17"/>
      <c r="E1083" s="17"/>
      <c r="F1083" s="17"/>
      <c r="G1083" s="7" t="str">
        <f>IF(D1083&lt;&gt;"",IF('Workers Settings'!D1083="","",'Workers Settings'!D1083),"")</f>
        <v/>
      </c>
      <c r="H1083" s="7" t="str">
        <f>IF(D1083&lt;&gt;"",'Workers Settings'!E1083,"")</f>
        <v/>
      </c>
      <c r="I1083" s="7" t="str">
        <f t="shared" si="176"/>
        <v/>
      </c>
      <c r="J1083" s="7" t="str">
        <f>IF('Workers Settings'!F1083&lt;&gt;"",'Workers Settings'!F1083,"")</f>
        <v/>
      </c>
      <c r="K1083" s="7" t="str">
        <f>IF('Workers Settings'!G1083&lt;&gt;"",'Workers Settings'!G1083,"")</f>
        <v/>
      </c>
      <c r="L1083" s="7" t="str">
        <f>IF(D1083="","",IF(VLOOKUP(D1083,'Demand Locations'!B:D,2,FALSE)="","",VLOOKUP(D1083,'Demand Locations'!B:D,2,FALSE)))</f>
        <v/>
      </c>
      <c r="M1083" s="7" t="str">
        <f>IF(D1083="","",IF(VLOOKUP(D1083,'Demand Locations'!B:D,3,FALSE)="","",VLOOKUP(D1083,'Demand Locations'!B:D,3,FALSE)))</f>
        <v/>
      </c>
      <c r="N1083" s="7" t="str">
        <f t="shared" si="178"/>
        <v/>
      </c>
      <c r="O1083" s="7" t="str">
        <f t="shared" si="179"/>
        <v/>
      </c>
      <c r="P1083" s="7" t="str">
        <f t="shared" si="180"/>
        <v/>
      </c>
      <c r="Q1083" s="7" t="str">
        <f t="shared" si="181"/>
        <v/>
      </c>
      <c r="R1083" s="7" t="str">
        <f t="shared" si="182"/>
        <v/>
      </c>
      <c r="S1083" s="7" t="str">
        <f t="shared" si="183"/>
        <v/>
      </c>
      <c r="T1083" s="7" t="str">
        <f t="shared" si="184"/>
        <v/>
      </c>
      <c r="U1083" s="7" t="str">
        <f t="shared" si="185"/>
        <v/>
      </c>
      <c r="V1083" s="7" t="str">
        <f t="shared" si="186"/>
        <v/>
      </c>
      <c r="W1083" s="60" t="str">
        <f>IF(ISNUMBER(V1083),IF(ISNA(VLOOKUP(I1083,'Distances Lookup Table'!D:E,2,FALSE)),V1083*'General Settings'!$F$6,IF(VLOOKUP(I1083,'Distances Lookup Table'!D:E,2,FALSE)="",V1083*'General Settings'!$F$6,VLOOKUP(I1083,'Distances Lookup Table'!D:E,2,FALSE))),"")</f>
        <v/>
      </c>
      <c r="X1083" s="18" t="str">
        <f>IF(D1083&lt;&gt;"",'Workers Settings'!H1083,"")</f>
        <v/>
      </c>
      <c r="Y1083" s="18" t="str">
        <f>IF(D1083&lt;&gt;"",'Workers Settings'!I1083,"")</f>
        <v/>
      </c>
      <c r="Z1083" s="29" t="str">
        <f>IF('Workers Settings'!L1083&lt;&gt;"",'Workers Settings'!L1083,'Workers Settings'!K1083)</f>
        <v/>
      </c>
      <c r="AA1083" s="29" t="str">
        <f>IF(D1083&lt;&gt;"",IF('Workers Settings'!L1083&lt;&gt;"",'Workers Settings'!L1083,'Workers Settings'!K1083),"")</f>
        <v/>
      </c>
    </row>
    <row r="1084" spans="1:27" x14ac:dyDescent="0.25">
      <c r="A1084" s="7">
        <f t="shared" si="177"/>
        <v>1080</v>
      </c>
      <c r="B1084" s="7" t="str">
        <f>IF('Workers Settings'!B1084&lt;&gt;"",'Workers Settings'!B1084,"")</f>
        <v/>
      </c>
      <c r="C1084" s="7" t="str">
        <f>IF('Workers Settings'!C1084&lt;&gt;"",'Workers Settings'!C1084,"")</f>
        <v/>
      </c>
      <c r="D1084" s="17"/>
      <c r="E1084" s="17"/>
      <c r="F1084" s="17"/>
      <c r="G1084" s="7" t="str">
        <f>IF(D1084&lt;&gt;"",IF('Workers Settings'!D1084="","",'Workers Settings'!D1084),"")</f>
        <v/>
      </c>
      <c r="H1084" s="7" t="str">
        <f>IF(D1084&lt;&gt;"",'Workers Settings'!E1084,"")</f>
        <v/>
      </c>
      <c r="I1084" s="7" t="str">
        <f t="shared" si="176"/>
        <v/>
      </c>
      <c r="J1084" s="7" t="str">
        <f>IF('Workers Settings'!F1084&lt;&gt;"",'Workers Settings'!F1084,"")</f>
        <v/>
      </c>
      <c r="K1084" s="7" t="str">
        <f>IF('Workers Settings'!G1084&lt;&gt;"",'Workers Settings'!G1084,"")</f>
        <v/>
      </c>
      <c r="L1084" s="7" t="str">
        <f>IF(D1084="","",IF(VLOOKUP(D1084,'Demand Locations'!B:D,2,FALSE)="","",VLOOKUP(D1084,'Demand Locations'!B:D,2,FALSE)))</f>
        <v/>
      </c>
      <c r="M1084" s="7" t="str">
        <f>IF(D1084="","",IF(VLOOKUP(D1084,'Demand Locations'!B:D,3,FALSE)="","",VLOOKUP(D1084,'Demand Locations'!B:D,3,FALSE)))</f>
        <v/>
      </c>
      <c r="N1084" s="7" t="str">
        <f t="shared" si="178"/>
        <v/>
      </c>
      <c r="O1084" s="7" t="str">
        <f t="shared" si="179"/>
        <v/>
      </c>
      <c r="P1084" s="7" t="str">
        <f t="shared" si="180"/>
        <v/>
      </c>
      <c r="Q1084" s="7" t="str">
        <f t="shared" si="181"/>
        <v/>
      </c>
      <c r="R1084" s="7" t="str">
        <f t="shared" si="182"/>
        <v/>
      </c>
      <c r="S1084" s="7" t="str">
        <f t="shared" si="183"/>
        <v/>
      </c>
      <c r="T1084" s="7" t="str">
        <f t="shared" si="184"/>
        <v/>
      </c>
      <c r="U1084" s="7" t="str">
        <f t="shared" si="185"/>
        <v/>
      </c>
      <c r="V1084" s="7" t="str">
        <f t="shared" si="186"/>
        <v/>
      </c>
      <c r="W1084" s="60" t="str">
        <f>IF(ISNUMBER(V1084),IF(ISNA(VLOOKUP(I1084,'Distances Lookup Table'!D:E,2,FALSE)),V1084*'General Settings'!$F$6,IF(VLOOKUP(I1084,'Distances Lookup Table'!D:E,2,FALSE)="",V1084*'General Settings'!$F$6,VLOOKUP(I1084,'Distances Lookup Table'!D:E,2,FALSE))),"")</f>
        <v/>
      </c>
      <c r="X1084" s="18" t="str">
        <f>IF(D1084&lt;&gt;"",'Workers Settings'!H1084,"")</f>
        <v/>
      </c>
      <c r="Y1084" s="18" t="str">
        <f>IF(D1084&lt;&gt;"",'Workers Settings'!I1084,"")</f>
        <v/>
      </c>
      <c r="Z1084" s="29" t="str">
        <f>IF('Workers Settings'!L1084&lt;&gt;"",'Workers Settings'!L1084,'Workers Settings'!K1084)</f>
        <v/>
      </c>
      <c r="AA1084" s="29" t="str">
        <f>IF(D1084&lt;&gt;"",IF('Workers Settings'!L1084&lt;&gt;"",'Workers Settings'!L1084,'Workers Settings'!K1084),"")</f>
        <v/>
      </c>
    </row>
    <row r="1085" spans="1:27" x14ac:dyDescent="0.25">
      <c r="A1085" s="7">
        <f t="shared" si="177"/>
        <v>1081</v>
      </c>
      <c r="B1085" s="7" t="str">
        <f>IF('Workers Settings'!B1085&lt;&gt;"",'Workers Settings'!B1085,"")</f>
        <v/>
      </c>
      <c r="C1085" s="7" t="str">
        <f>IF('Workers Settings'!C1085&lt;&gt;"",'Workers Settings'!C1085,"")</f>
        <v/>
      </c>
      <c r="D1085" s="17"/>
      <c r="E1085" s="17"/>
      <c r="F1085" s="17"/>
      <c r="G1085" s="7" t="str">
        <f>IF(D1085&lt;&gt;"",IF('Workers Settings'!D1085="","",'Workers Settings'!D1085),"")</f>
        <v/>
      </c>
      <c r="H1085" s="7" t="str">
        <f>IF(D1085&lt;&gt;"",'Workers Settings'!E1085,"")</f>
        <v/>
      </c>
      <c r="I1085" s="7" t="str">
        <f t="shared" si="176"/>
        <v/>
      </c>
      <c r="J1085" s="7" t="str">
        <f>IF('Workers Settings'!F1085&lt;&gt;"",'Workers Settings'!F1085,"")</f>
        <v/>
      </c>
      <c r="K1085" s="7" t="str">
        <f>IF('Workers Settings'!G1085&lt;&gt;"",'Workers Settings'!G1085,"")</f>
        <v/>
      </c>
      <c r="L1085" s="7" t="str">
        <f>IF(D1085="","",IF(VLOOKUP(D1085,'Demand Locations'!B:D,2,FALSE)="","",VLOOKUP(D1085,'Demand Locations'!B:D,2,FALSE)))</f>
        <v/>
      </c>
      <c r="M1085" s="7" t="str">
        <f>IF(D1085="","",IF(VLOOKUP(D1085,'Demand Locations'!B:D,3,FALSE)="","",VLOOKUP(D1085,'Demand Locations'!B:D,3,FALSE)))</f>
        <v/>
      </c>
      <c r="N1085" s="7" t="str">
        <f t="shared" si="178"/>
        <v/>
      </c>
      <c r="O1085" s="7" t="str">
        <f t="shared" si="179"/>
        <v/>
      </c>
      <c r="P1085" s="7" t="str">
        <f t="shared" si="180"/>
        <v/>
      </c>
      <c r="Q1085" s="7" t="str">
        <f t="shared" si="181"/>
        <v/>
      </c>
      <c r="R1085" s="7" t="str">
        <f t="shared" si="182"/>
        <v/>
      </c>
      <c r="S1085" s="7" t="str">
        <f t="shared" si="183"/>
        <v/>
      </c>
      <c r="T1085" s="7" t="str">
        <f t="shared" si="184"/>
        <v/>
      </c>
      <c r="U1085" s="7" t="str">
        <f t="shared" si="185"/>
        <v/>
      </c>
      <c r="V1085" s="7" t="str">
        <f t="shared" si="186"/>
        <v/>
      </c>
      <c r="W1085" s="60" t="str">
        <f>IF(ISNUMBER(V1085),IF(ISNA(VLOOKUP(I1085,'Distances Lookup Table'!D:E,2,FALSE)),V1085*'General Settings'!$F$6,IF(VLOOKUP(I1085,'Distances Lookup Table'!D:E,2,FALSE)="",V1085*'General Settings'!$F$6,VLOOKUP(I1085,'Distances Lookup Table'!D:E,2,FALSE))),"")</f>
        <v/>
      </c>
      <c r="X1085" s="18" t="str">
        <f>IF(D1085&lt;&gt;"",'Workers Settings'!H1085,"")</f>
        <v/>
      </c>
      <c r="Y1085" s="18" t="str">
        <f>IF(D1085&lt;&gt;"",'Workers Settings'!I1085,"")</f>
        <v/>
      </c>
      <c r="Z1085" s="29" t="str">
        <f>IF('Workers Settings'!L1085&lt;&gt;"",'Workers Settings'!L1085,'Workers Settings'!K1085)</f>
        <v/>
      </c>
      <c r="AA1085" s="29" t="str">
        <f>IF(D1085&lt;&gt;"",IF('Workers Settings'!L1085&lt;&gt;"",'Workers Settings'!L1085,'Workers Settings'!K1085),"")</f>
        <v/>
      </c>
    </row>
    <row r="1086" spans="1:27" x14ac:dyDescent="0.25">
      <c r="A1086" s="7">
        <f t="shared" si="177"/>
        <v>1082</v>
      </c>
      <c r="B1086" s="7" t="str">
        <f>IF('Workers Settings'!B1086&lt;&gt;"",'Workers Settings'!B1086,"")</f>
        <v/>
      </c>
      <c r="C1086" s="7" t="str">
        <f>IF('Workers Settings'!C1086&lt;&gt;"",'Workers Settings'!C1086,"")</f>
        <v/>
      </c>
      <c r="D1086" s="17"/>
      <c r="E1086" s="17"/>
      <c r="F1086" s="17"/>
      <c r="G1086" s="7" t="str">
        <f>IF(D1086&lt;&gt;"",IF('Workers Settings'!D1086="","",'Workers Settings'!D1086),"")</f>
        <v/>
      </c>
      <c r="H1086" s="7" t="str">
        <f>IF(D1086&lt;&gt;"",'Workers Settings'!E1086,"")</f>
        <v/>
      </c>
      <c r="I1086" s="7" t="str">
        <f t="shared" si="176"/>
        <v/>
      </c>
      <c r="J1086" s="7" t="str">
        <f>IF('Workers Settings'!F1086&lt;&gt;"",'Workers Settings'!F1086,"")</f>
        <v/>
      </c>
      <c r="K1086" s="7" t="str">
        <f>IF('Workers Settings'!G1086&lt;&gt;"",'Workers Settings'!G1086,"")</f>
        <v/>
      </c>
      <c r="L1086" s="7" t="str">
        <f>IF(D1086="","",IF(VLOOKUP(D1086,'Demand Locations'!B:D,2,FALSE)="","",VLOOKUP(D1086,'Demand Locations'!B:D,2,FALSE)))</f>
        <v/>
      </c>
      <c r="M1086" s="7" t="str">
        <f>IF(D1086="","",IF(VLOOKUP(D1086,'Demand Locations'!B:D,3,FALSE)="","",VLOOKUP(D1086,'Demand Locations'!B:D,3,FALSE)))</f>
        <v/>
      </c>
      <c r="N1086" s="7" t="str">
        <f t="shared" si="178"/>
        <v/>
      </c>
      <c r="O1086" s="7" t="str">
        <f t="shared" si="179"/>
        <v/>
      </c>
      <c r="P1086" s="7" t="str">
        <f t="shared" si="180"/>
        <v/>
      </c>
      <c r="Q1086" s="7" t="str">
        <f t="shared" si="181"/>
        <v/>
      </c>
      <c r="R1086" s="7" t="str">
        <f t="shared" si="182"/>
        <v/>
      </c>
      <c r="S1086" s="7" t="str">
        <f t="shared" si="183"/>
        <v/>
      </c>
      <c r="T1086" s="7" t="str">
        <f t="shared" si="184"/>
        <v/>
      </c>
      <c r="U1086" s="7" t="str">
        <f t="shared" si="185"/>
        <v/>
      </c>
      <c r="V1086" s="7" t="str">
        <f t="shared" si="186"/>
        <v/>
      </c>
      <c r="W1086" s="60" t="str">
        <f>IF(ISNUMBER(V1086),IF(ISNA(VLOOKUP(I1086,'Distances Lookup Table'!D:E,2,FALSE)),V1086*'General Settings'!$F$6,IF(VLOOKUP(I1086,'Distances Lookup Table'!D:E,2,FALSE)="",V1086*'General Settings'!$F$6,VLOOKUP(I1086,'Distances Lookup Table'!D:E,2,FALSE))),"")</f>
        <v/>
      </c>
      <c r="X1086" s="18" t="str">
        <f>IF(D1086&lt;&gt;"",'Workers Settings'!H1086,"")</f>
        <v/>
      </c>
      <c r="Y1086" s="18" t="str">
        <f>IF(D1086&lt;&gt;"",'Workers Settings'!I1086,"")</f>
        <v/>
      </c>
      <c r="Z1086" s="29" t="str">
        <f>IF('Workers Settings'!L1086&lt;&gt;"",'Workers Settings'!L1086,'Workers Settings'!K1086)</f>
        <v/>
      </c>
      <c r="AA1086" s="29" t="str">
        <f>IF(D1086&lt;&gt;"",IF('Workers Settings'!L1086&lt;&gt;"",'Workers Settings'!L1086,'Workers Settings'!K1086),"")</f>
        <v/>
      </c>
    </row>
    <row r="1087" spans="1:27" x14ac:dyDescent="0.25">
      <c r="A1087" s="7">
        <f t="shared" si="177"/>
        <v>1083</v>
      </c>
      <c r="B1087" s="7" t="str">
        <f>IF('Workers Settings'!B1087&lt;&gt;"",'Workers Settings'!B1087,"")</f>
        <v/>
      </c>
      <c r="C1087" s="7" t="str">
        <f>IF('Workers Settings'!C1087&lt;&gt;"",'Workers Settings'!C1087,"")</f>
        <v/>
      </c>
      <c r="D1087" s="17"/>
      <c r="E1087" s="17"/>
      <c r="F1087" s="17"/>
      <c r="G1087" s="7" t="str">
        <f>IF(D1087&lt;&gt;"",IF('Workers Settings'!D1087="","",'Workers Settings'!D1087),"")</f>
        <v/>
      </c>
      <c r="H1087" s="7" t="str">
        <f>IF(D1087&lt;&gt;"",'Workers Settings'!E1087,"")</f>
        <v/>
      </c>
      <c r="I1087" s="7" t="str">
        <f t="shared" si="176"/>
        <v/>
      </c>
      <c r="J1087" s="7" t="str">
        <f>IF('Workers Settings'!F1087&lt;&gt;"",'Workers Settings'!F1087,"")</f>
        <v/>
      </c>
      <c r="K1087" s="7" t="str">
        <f>IF('Workers Settings'!G1087&lt;&gt;"",'Workers Settings'!G1087,"")</f>
        <v/>
      </c>
      <c r="L1087" s="7" t="str">
        <f>IF(D1087="","",IF(VLOOKUP(D1087,'Demand Locations'!B:D,2,FALSE)="","",VLOOKUP(D1087,'Demand Locations'!B:D,2,FALSE)))</f>
        <v/>
      </c>
      <c r="M1087" s="7" t="str">
        <f>IF(D1087="","",IF(VLOOKUP(D1087,'Demand Locations'!B:D,3,FALSE)="","",VLOOKUP(D1087,'Demand Locations'!B:D,3,FALSE)))</f>
        <v/>
      </c>
      <c r="N1087" s="7" t="str">
        <f t="shared" si="178"/>
        <v/>
      </c>
      <c r="O1087" s="7" t="str">
        <f t="shared" si="179"/>
        <v/>
      </c>
      <c r="P1087" s="7" t="str">
        <f t="shared" si="180"/>
        <v/>
      </c>
      <c r="Q1087" s="7" t="str">
        <f t="shared" si="181"/>
        <v/>
      </c>
      <c r="R1087" s="7" t="str">
        <f t="shared" si="182"/>
        <v/>
      </c>
      <c r="S1087" s="7" t="str">
        <f t="shared" si="183"/>
        <v/>
      </c>
      <c r="T1087" s="7" t="str">
        <f t="shared" si="184"/>
        <v/>
      </c>
      <c r="U1087" s="7" t="str">
        <f t="shared" si="185"/>
        <v/>
      </c>
      <c r="V1087" s="7" t="str">
        <f t="shared" si="186"/>
        <v/>
      </c>
      <c r="W1087" s="60" t="str">
        <f>IF(ISNUMBER(V1087),IF(ISNA(VLOOKUP(I1087,'Distances Lookup Table'!D:E,2,FALSE)),V1087*'General Settings'!$F$6,IF(VLOOKUP(I1087,'Distances Lookup Table'!D:E,2,FALSE)="",V1087*'General Settings'!$F$6,VLOOKUP(I1087,'Distances Lookup Table'!D:E,2,FALSE))),"")</f>
        <v/>
      </c>
      <c r="X1087" s="18" t="str">
        <f>IF(D1087&lt;&gt;"",'Workers Settings'!H1087,"")</f>
        <v/>
      </c>
      <c r="Y1087" s="18" t="str">
        <f>IF(D1087&lt;&gt;"",'Workers Settings'!I1087,"")</f>
        <v/>
      </c>
      <c r="Z1087" s="29" t="str">
        <f>IF('Workers Settings'!L1087&lt;&gt;"",'Workers Settings'!L1087,'Workers Settings'!K1087)</f>
        <v/>
      </c>
      <c r="AA1087" s="29" t="str">
        <f>IF(D1087&lt;&gt;"",IF('Workers Settings'!L1087&lt;&gt;"",'Workers Settings'!L1087,'Workers Settings'!K1087),"")</f>
        <v/>
      </c>
    </row>
    <row r="1088" spans="1:27" x14ac:dyDescent="0.25">
      <c r="A1088" s="7">
        <f t="shared" si="177"/>
        <v>1084</v>
      </c>
      <c r="B1088" s="7" t="str">
        <f>IF('Workers Settings'!B1088&lt;&gt;"",'Workers Settings'!B1088,"")</f>
        <v/>
      </c>
      <c r="C1088" s="7" t="str">
        <f>IF('Workers Settings'!C1088&lt;&gt;"",'Workers Settings'!C1088,"")</f>
        <v/>
      </c>
      <c r="D1088" s="17"/>
      <c r="E1088" s="17"/>
      <c r="F1088" s="17"/>
      <c r="G1088" s="7" t="str">
        <f>IF(D1088&lt;&gt;"",IF('Workers Settings'!D1088="","",'Workers Settings'!D1088),"")</f>
        <v/>
      </c>
      <c r="H1088" s="7" t="str">
        <f>IF(D1088&lt;&gt;"",'Workers Settings'!E1088,"")</f>
        <v/>
      </c>
      <c r="I1088" s="7" t="str">
        <f t="shared" si="176"/>
        <v/>
      </c>
      <c r="J1088" s="7" t="str">
        <f>IF('Workers Settings'!F1088&lt;&gt;"",'Workers Settings'!F1088,"")</f>
        <v/>
      </c>
      <c r="K1088" s="7" t="str">
        <f>IF('Workers Settings'!G1088&lt;&gt;"",'Workers Settings'!G1088,"")</f>
        <v/>
      </c>
      <c r="L1088" s="7" t="str">
        <f>IF(D1088="","",IF(VLOOKUP(D1088,'Demand Locations'!B:D,2,FALSE)="","",VLOOKUP(D1088,'Demand Locations'!B:D,2,FALSE)))</f>
        <v/>
      </c>
      <c r="M1088" s="7" t="str">
        <f>IF(D1088="","",IF(VLOOKUP(D1088,'Demand Locations'!B:D,3,FALSE)="","",VLOOKUP(D1088,'Demand Locations'!B:D,3,FALSE)))</f>
        <v/>
      </c>
      <c r="N1088" s="7" t="str">
        <f t="shared" si="178"/>
        <v/>
      </c>
      <c r="O1088" s="7" t="str">
        <f t="shared" si="179"/>
        <v/>
      </c>
      <c r="P1088" s="7" t="str">
        <f t="shared" si="180"/>
        <v/>
      </c>
      <c r="Q1088" s="7" t="str">
        <f t="shared" si="181"/>
        <v/>
      </c>
      <c r="R1088" s="7" t="str">
        <f t="shared" si="182"/>
        <v/>
      </c>
      <c r="S1088" s="7" t="str">
        <f t="shared" si="183"/>
        <v/>
      </c>
      <c r="T1088" s="7" t="str">
        <f t="shared" si="184"/>
        <v/>
      </c>
      <c r="U1088" s="7" t="str">
        <f t="shared" si="185"/>
        <v/>
      </c>
      <c r="V1088" s="7" t="str">
        <f t="shared" si="186"/>
        <v/>
      </c>
      <c r="W1088" s="60" t="str">
        <f>IF(ISNUMBER(V1088),IF(ISNA(VLOOKUP(I1088,'Distances Lookup Table'!D:E,2,FALSE)),V1088*'General Settings'!$F$6,IF(VLOOKUP(I1088,'Distances Lookup Table'!D:E,2,FALSE)="",V1088*'General Settings'!$F$6,VLOOKUP(I1088,'Distances Lookup Table'!D:E,2,FALSE))),"")</f>
        <v/>
      </c>
      <c r="X1088" s="18" t="str">
        <f>IF(D1088&lt;&gt;"",'Workers Settings'!H1088,"")</f>
        <v/>
      </c>
      <c r="Y1088" s="18" t="str">
        <f>IF(D1088&lt;&gt;"",'Workers Settings'!I1088,"")</f>
        <v/>
      </c>
      <c r="Z1088" s="29" t="str">
        <f>IF('Workers Settings'!L1088&lt;&gt;"",'Workers Settings'!L1088,'Workers Settings'!K1088)</f>
        <v/>
      </c>
      <c r="AA1088" s="29" t="str">
        <f>IF(D1088&lt;&gt;"",IF('Workers Settings'!L1088&lt;&gt;"",'Workers Settings'!L1088,'Workers Settings'!K1088),"")</f>
        <v/>
      </c>
    </row>
    <row r="1089" spans="1:27" x14ac:dyDescent="0.25">
      <c r="A1089" s="7">
        <f t="shared" si="177"/>
        <v>1085</v>
      </c>
      <c r="B1089" s="7" t="str">
        <f>IF('Workers Settings'!B1089&lt;&gt;"",'Workers Settings'!B1089,"")</f>
        <v/>
      </c>
      <c r="C1089" s="7" t="str">
        <f>IF('Workers Settings'!C1089&lt;&gt;"",'Workers Settings'!C1089,"")</f>
        <v/>
      </c>
      <c r="D1089" s="17"/>
      <c r="E1089" s="17"/>
      <c r="F1089" s="17"/>
      <c r="G1089" s="7" t="str">
        <f>IF(D1089&lt;&gt;"",IF('Workers Settings'!D1089="","",'Workers Settings'!D1089),"")</f>
        <v/>
      </c>
      <c r="H1089" s="7" t="str">
        <f>IF(D1089&lt;&gt;"",'Workers Settings'!E1089,"")</f>
        <v/>
      </c>
      <c r="I1089" s="7" t="str">
        <f t="shared" si="176"/>
        <v/>
      </c>
      <c r="J1089" s="7" t="str">
        <f>IF('Workers Settings'!F1089&lt;&gt;"",'Workers Settings'!F1089,"")</f>
        <v/>
      </c>
      <c r="K1089" s="7" t="str">
        <f>IF('Workers Settings'!G1089&lt;&gt;"",'Workers Settings'!G1089,"")</f>
        <v/>
      </c>
      <c r="L1089" s="7" t="str">
        <f>IF(D1089="","",IF(VLOOKUP(D1089,'Demand Locations'!B:D,2,FALSE)="","",VLOOKUP(D1089,'Demand Locations'!B:D,2,FALSE)))</f>
        <v/>
      </c>
      <c r="M1089" s="7" t="str">
        <f>IF(D1089="","",IF(VLOOKUP(D1089,'Demand Locations'!B:D,3,FALSE)="","",VLOOKUP(D1089,'Demand Locations'!B:D,3,FALSE)))</f>
        <v/>
      </c>
      <c r="N1089" s="7" t="str">
        <f t="shared" si="178"/>
        <v/>
      </c>
      <c r="O1089" s="7" t="str">
        <f t="shared" si="179"/>
        <v/>
      </c>
      <c r="P1089" s="7" t="str">
        <f t="shared" si="180"/>
        <v/>
      </c>
      <c r="Q1089" s="7" t="str">
        <f t="shared" si="181"/>
        <v/>
      </c>
      <c r="R1089" s="7" t="str">
        <f t="shared" si="182"/>
        <v/>
      </c>
      <c r="S1089" s="7" t="str">
        <f t="shared" si="183"/>
        <v/>
      </c>
      <c r="T1089" s="7" t="str">
        <f t="shared" si="184"/>
        <v/>
      </c>
      <c r="U1089" s="7" t="str">
        <f t="shared" si="185"/>
        <v/>
      </c>
      <c r="V1089" s="7" t="str">
        <f t="shared" si="186"/>
        <v/>
      </c>
      <c r="W1089" s="60" t="str">
        <f>IF(ISNUMBER(V1089),IF(ISNA(VLOOKUP(I1089,'Distances Lookup Table'!D:E,2,FALSE)),V1089*'General Settings'!$F$6,IF(VLOOKUP(I1089,'Distances Lookup Table'!D:E,2,FALSE)="",V1089*'General Settings'!$F$6,VLOOKUP(I1089,'Distances Lookup Table'!D:E,2,FALSE))),"")</f>
        <v/>
      </c>
      <c r="X1089" s="18" t="str">
        <f>IF(D1089&lt;&gt;"",'Workers Settings'!H1089,"")</f>
        <v/>
      </c>
      <c r="Y1089" s="18" t="str">
        <f>IF(D1089&lt;&gt;"",'Workers Settings'!I1089,"")</f>
        <v/>
      </c>
      <c r="Z1089" s="29" t="str">
        <f>IF('Workers Settings'!L1089&lt;&gt;"",'Workers Settings'!L1089,'Workers Settings'!K1089)</f>
        <v/>
      </c>
      <c r="AA1089" s="29" t="str">
        <f>IF(D1089&lt;&gt;"",IF('Workers Settings'!L1089&lt;&gt;"",'Workers Settings'!L1089,'Workers Settings'!K1089),"")</f>
        <v/>
      </c>
    </row>
    <row r="1090" spans="1:27" x14ac:dyDescent="0.25">
      <c r="A1090" s="7">
        <f t="shared" si="177"/>
        <v>1086</v>
      </c>
      <c r="B1090" s="7" t="str">
        <f>IF('Workers Settings'!B1090&lt;&gt;"",'Workers Settings'!B1090,"")</f>
        <v/>
      </c>
      <c r="C1090" s="7" t="str">
        <f>IF('Workers Settings'!C1090&lt;&gt;"",'Workers Settings'!C1090,"")</f>
        <v/>
      </c>
      <c r="D1090" s="17"/>
      <c r="E1090" s="17"/>
      <c r="F1090" s="17"/>
      <c r="G1090" s="7" t="str">
        <f>IF(D1090&lt;&gt;"",IF('Workers Settings'!D1090="","",'Workers Settings'!D1090),"")</f>
        <v/>
      </c>
      <c r="H1090" s="7" t="str">
        <f>IF(D1090&lt;&gt;"",'Workers Settings'!E1090,"")</f>
        <v/>
      </c>
      <c r="I1090" s="7" t="str">
        <f t="shared" si="176"/>
        <v/>
      </c>
      <c r="J1090" s="7" t="str">
        <f>IF('Workers Settings'!F1090&lt;&gt;"",'Workers Settings'!F1090,"")</f>
        <v/>
      </c>
      <c r="K1090" s="7" t="str">
        <f>IF('Workers Settings'!G1090&lt;&gt;"",'Workers Settings'!G1090,"")</f>
        <v/>
      </c>
      <c r="L1090" s="7" t="str">
        <f>IF(D1090="","",IF(VLOOKUP(D1090,'Demand Locations'!B:D,2,FALSE)="","",VLOOKUP(D1090,'Demand Locations'!B:D,2,FALSE)))</f>
        <v/>
      </c>
      <c r="M1090" s="7" t="str">
        <f>IF(D1090="","",IF(VLOOKUP(D1090,'Demand Locations'!B:D,3,FALSE)="","",VLOOKUP(D1090,'Demand Locations'!B:D,3,FALSE)))</f>
        <v/>
      </c>
      <c r="N1090" s="7" t="str">
        <f t="shared" si="178"/>
        <v/>
      </c>
      <c r="O1090" s="7" t="str">
        <f t="shared" si="179"/>
        <v/>
      </c>
      <c r="P1090" s="7" t="str">
        <f t="shared" si="180"/>
        <v/>
      </c>
      <c r="Q1090" s="7" t="str">
        <f t="shared" si="181"/>
        <v/>
      </c>
      <c r="R1090" s="7" t="str">
        <f t="shared" si="182"/>
        <v/>
      </c>
      <c r="S1090" s="7" t="str">
        <f t="shared" si="183"/>
        <v/>
      </c>
      <c r="T1090" s="7" t="str">
        <f t="shared" si="184"/>
        <v/>
      </c>
      <c r="U1090" s="7" t="str">
        <f t="shared" si="185"/>
        <v/>
      </c>
      <c r="V1090" s="7" t="str">
        <f t="shared" si="186"/>
        <v/>
      </c>
      <c r="W1090" s="60" t="str">
        <f>IF(ISNUMBER(V1090),IF(ISNA(VLOOKUP(I1090,'Distances Lookup Table'!D:E,2,FALSE)),V1090*'General Settings'!$F$6,IF(VLOOKUP(I1090,'Distances Lookup Table'!D:E,2,FALSE)="",V1090*'General Settings'!$F$6,VLOOKUP(I1090,'Distances Lookup Table'!D:E,2,FALSE))),"")</f>
        <v/>
      </c>
      <c r="X1090" s="18" t="str">
        <f>IF(D1090&lt;&gt;"",'Workers Settings'!H1090,"")</f>
        <v/>
      </c>
      <c r="Y1090" s="18" t="str">
        <f>IF(D1090&lt;&gt;"",'Workers Settings'!I1090,"")</f>
        <v/>
      </c>
      <c r="Z1090" s="29" t="str">
        <f>IF('Workers Settings'!L1090&lt;&gt;"",'Workers Settings'!L1090,'Workers Settings'!K1090)</f>
        <v/>
      </c>
      <c r="AA1090" s="29" t="str">
        <f>IF(D1090&lt;&gt;"",IF('Workers Settings'!L1090&lt;&gt;"",'Workers Settings'!L1090,'Workers Settings'!K1090),"")</f>
        <v/>
      </c>
    </row>
    <row r="1091" spans="1:27" x14ac:dyDescent="0.25">
      <c r="A1091" s="7">
        <f t="shared" si="177"/>
        <v>1087</v>
      </c>
      <c r="B1091" s="7" t="str">
        <f>IF('Workers Settings'!B1091&lt;&gt;"",'Workers Settings'!B1091,"")</f>
        <v/>
      </c>
      <c r="C1091" s="7" t="str">
        <f>IF('Workers Settings'!C1091&lt;&gt;"",'Workers Settings'!C1091,"")</f>
        <v/>
      </c>
      <c r="D1091" s="17"/>
      <c r="E1091" s="17"/>
      <c r="F1091" s="17"/>
      <c r="G1091" s="7" t="str">
        <f>IF(D1091&lt;&gt;"",IF('Workers Settings'!D1091="","",'Workers Settings'!D1091),"")</f>
        <v/>
      </c>
      <c r="H1091" s="7" t="str">
        <f>IF(D1091&lt;&gt;"",'Workers Settings'!E1091,"")</f>
        <v/>
      </c>
      <c r="I1091" s="7" t="str">
        <f t="shared" si="176"/>
        <v/>
      </c>
      <c r="J1091" s="7" t="str">
        <f>IF('Workers Settings'!F1091&lt;&gt;"",'Workers Settings'!F1091,"")</f>
        <v/>
      </c>
      <c r="K1091" s="7" t="str">
        <f>IF('Workers Settings'!G1091&lt;&gt;"",'Workers Settings'!G1091,"")</f>
        <v/>
      </c>
      <c r="L1091" s="7" t="str">
        <f>IF(D1091="","",IF(VLOOKUP(D1091,'Demand Locations'!B:D,2,FALSE)="","",VLOOKUP(D1091,'Demand Locations'!B:D,2,FALSE)))</f>
        <v/>
      </c>
      <c r="M1091" s="7" t="str">
        <f>IF(D1091="","",IF(VLOOKUP(D1091,'Demand Locations'!B:D,3,FALSE)="","",VLOOKUP(D1091,'Demand Locations'!B:D,3,FALSE)))</f>
        <v/>
      </c>
      <c r="N1091" s="7" t="str">
        <f t="shared" si="178"/>
        <v/>
      </c>
      <c r="O1091" s="7" t="str">
        <f t="shared" si="179"/>
        <v/>
      </c>
      <c r="P1091" s="7" t="str">
        <f t="shared" si="180"/>
        <v/>
      </c>
      <c r="Q1091" s="7" t="str">
        <f t="shared" si="181"/>
        <v/>
      </c>
      <c r="R1091" s="7" t="str">
        <f t="shared" si="182"/>
        <v/>
      </c>
      <c r="S1091" s="7" t="str">
        <f t="shared" si="183"/>
        <v/>
      </c>
      <c r="T1091" s="7" t="str">
        <f t="shared" si="184"/>
        <v/>
      </c>
      <c r="U1091" s="7" t="str">
        <f t="shared" si="185"/>
        <v/>
      </c>
      <c r="V1091" s="7" t="str">
        <f t="shared" si="186"/>
        <v/>
      </c>
      <c r="W1091" s="60" t="str">
        <f>IF(ISNUMBER(V1091),IF(ISNA(VLOOKUP(I1091,'Distances Lookup Table'!D:E,2,FALSE)),V1091*'General Settings'!$F$6,IF(VLOOKUP(I1091,'Distances Lookup Table'!D:E,2,FALSE)="",V1091*'General Settings'!$F$6,VLOOKUP(I1091,'Distances Lookup Table'!D:E,2,FALSE))),"")</f>
        <v/>
      </c>
      <c r="X1091" s="18" t="str">
        <f>IF(D1091&lt;&gt;"",'Workers Settings'!H1091,"")</f>
        <v/>
      </c>
      <c r="Y1091" s="18" t="str">
        <f>IF(D1091&lt;&gt;"",'Workers Settings'!I1091,"")</f>
        <v/>
      </c>
      <c r="Z1091" s="29" t="str">
        <f>IF('Workers Settings'!L1091&lt;&gt;"",'Workers Settings'!L1091,'Workers Settings'!K1091)</f>
        <v/>
      </c>
      <c r="AA1091" s="29" t="str">
        <f>IF(D1091&lt;&gt;"",IF('Workers Settings'!L1091&lt;&gt;"",'Workers Settings'!L1091,'Workers Settings'!K1091),"")</f>
        <v/>
      </c>
    </row>
    <row r="1092" spans="1:27" x14ac:dyDescent="0.25">
      <c r="A1092" s="7">
        <f t="shared" si="177"/>
        <v>1088</v>
      </c>
      <c r="B1092" s="7" t="str">
        <f>IF('Workers Settings'!B1092&lt;&gt;"",'Workers Settings'!B1092,"")</f>
        <v/>
      </c>
      <c r="C1092" s="7" t="str">
        <f>IF('Workers Settings'!C1092&lt;&gt;"",'Workers Settings'!C1092,"")</f>
        <v/>
      </c>
      <c r="D1092" s="17"/>
      <c r="E1092" s="17"/>
      <c r="F1092" s="17"/>
      <c r="G1092" s="7" t="str">
        <f>IF(D1092&lt;&gt;"",IF('Workers Settings'!D1092="","",'Workers Settings'!D1092),"")</f>
        <v/>
      </c>
      <c r="H1092" s="7" t="str">
        <f>IF(D1092&lt;&gt;"",'Workers Settings'!E1092,"")</f>
        <v/>
      </c>
      <c r="I1092" s="7" t="str">
        <f t="shared" si="176"/>
        <v/>
      </c>
      <c r="J1092" s="7" t="str">
        <f>IF('Workers Settings'!F1092&lt;&gt;"",'Workers Settings'!F1092,"")</f>
        <v/>
      </c>
      <c r="K1092" s="7" t="str">
        <f>IF('Workers Settings'!G1092&lt;&gt;"",'Workers Settings'!G1092,"")</f>
        <v/>
      </c>
      <c r="L1092" s="7" t="str">
        <f>IF(D1092="","",IF(VLOOKUP(D1092,'Demand Locations'!B:D,2,FALSE)="","",VLOOKUP(D1092,'Demand Locations'!B:D,2,FALSE)))</f>
        <v/>
      </c>
      <c r="M1092" s="7" t="str">
        <f>IF(D1092="","",IF(VLOOKUP(D1092,'Demand Locations'!B:D,3,FALSE)="","",VLOOKUP(D1092,'Demand Locations'!B:D,3,FALSE)))</f>
        <v/>
      </c>
      <c r="N1092" s="7" t="str">
        <f t="shared" si="178"/>
        <v/>
      </c>
      <c r="O1092" s="7" t="str">
        <f t="shared" si="179"/>
        <v/>
      </c>
      <c r="P1092" s="7" t="str">
        <f t="shared" si="180"/>
        <v/>
      </c>
      <c r="Q1092" s="7" t="str">
        <f t="shared" si="181"/>
        <v/>
      </c>
      <c r="R1092" s="7" t="str">
        <f t="shared" si="182"/>
        <v/>
      </c>
      <c r="S1092" s="7" t="str">
        <f t="shared" si="183"/>
        <v/>
      </c>
      <c r="T1092" s="7" t="str">
        <f t="shared" si="184"/>
        <v/>
      </c>
      <c r="U1092" s="7" t="str">
        <f t="shared" si="185"/>
        <v/>
      </c>
      <c r="V1092" s="7" t="str">
        <f t="shared" si="186"/>
        <v/>
      </c>
      <c r="W1092" s="60" t="str">
        <f>IF(ISNUMBER(V1092),IF(ISNA(VLOOKUP(I1092,'Distances Lookup Table'!D:E,2,FALSE)),V1092*'General Settings'!$F$6,IF(VLOOKUP(I1092,'Distances Lookup Table'!D:E,2,FALSE)="",V1092*'General Settings'!$F$6,VLOOKUP(I1092,'Distances Lookup Table'!D:E,2,FALSE))),"")</f>
        <v/>
      </c>
      <c r="X1092" s="18" t="str">
        <f>IF(D1092&lt;&gt;"",'Workers Settings'!H1092,"")</f>
        <v/>
      </c>
      <c r="Y1092" s="18" t="str">
        <f>IF(D1092&lt;&gt;"",'Workers Settings'!I1092,"")</f>
        <v/>
      </c>
      <c r="Z1092" s="29" t="str">
        <f>IF('Workers Settings'!L1092&lt;&gt;"",'Workers Settings'!L1092,'Workers Settings'!K1092)</f>
        <v/>
      </c>
      <c r="AA1092" s="29" t="str">
        <f>IF(D1092&lt;&gt;"",IF('Workers Settings'!L1092&lt;&gt;"",'Workers Settings'!L1092,'Workers Settings'!K1092),"")</f>
        <v/>
      </c>
    </row>
    <row r="1093" spans="1:27" x14ac:dyDescent="0.25">
      <c r="A1093" s="7">
        <f t="shared" si="177"/>
        <v>1089</v>
      </c>
      <c r="B1093" s="7" t="str">
        <f>IF('Workers Settings'!B1093&lt;&gt;"",'Workers Settings'!B1093,"")</f>
        <v/>
      </c>
      <c r="C1093" s="7" t="str">
        <f>IF('Workers Settings'!C1093&lt;&gt;"",'Workers Settings'!C1093,"")</f>
        <v/>
      </c>
      <c r="D1093" s="17"/>
      <c r="E1093" s="17"/>
      <c r="F1093" s="17"/>
      <c r="G1093" s="7" t="str">
        <f>IF(D1093&lt;&gt;"",IF('Workers Settings'!D1093="","",'Workers Settings'!D1093),"")</f>
        <v/>
      </c>
      <c r="H1093" s="7" t="str">
        <f>IF(D1093&lt;&gt;"",'Workers Settings'!E1093,"")</f>
        <v/>
      </c>
      <c r="I1093" s="7" t="str">
        <f t="shared" ref="I1093:I1156" si="187">IF(AND(D1093&lt;&gt;"",H1093&lt;&gt;""),H1093&amp;"-"&amp;D1093,"")</f>
        <v/>
      </c>
      <c r="J1093" s="7" t="str">
        <f>IF('Workers Settings'!F1093&lt;&gt;"",'Workers Settings'!F1093,"")</f>
        <v/>
      </c>
      <c r="K1093" s="7" t="str">
        <f>IF('Workers Settings'!G1093&lt;&gt;"",'Workers Settings'!G1093,"")</f>
        <v/>
      </c>
      <c r="L1093" s="7" t="str">
        <f>IF(D1093="","",IF(VLOOKUP(D1093,'Demand Locations'!B:D,2,FALSE)="","",VLOOKUP(D1093,'Demand Locations'!B:D,2,FALSE)))</f>
        <v/>
      </c>
      <c r="M1093" s="7" t="str">
        <f>IF(D1093="","",IF(VLOOKUP(D1093,'Demand Locations'!B:D,3,FALSE)="","",VLOOKUP(D1093,'Demand Locations'!B:D,3,FALSE)))</f>
        <v/>
      </c>
      <c r="N1093" s="7" t="str">
        <f t="shared" si="178"/>
        <v/>
      </c>
      <c r="O1093" s="7" t="str">
        <f t="shared" si="179"/>
        <v/>
      </c>
      <c r="P1093" s="7" t="str">
        <f t="shared" si="180"/>
        <v/>
      </c>
      <c r="Q1093" s="7" t="str">
        <f t="shared" si="181"/>
        <v/>
      </c>
      <c r="R1093" s="7" t="str">
        <f t="shared" si="182"/>
        <v/>
      </c>
      <c r="S1093" s="7" t="str">
        <f t="shared" si="183"/>
        <v/>
      </c>
      <c r="T1093" s="7" t="str">
        <f t="shared" si="184"/>
        <v/>
      </c>
      <c r="U1093" s="7" t="str">
        <f t="shared" si="185"/>
        <v/>
      </c>
      <c r="V1093" s="7" t="str">
        <f t="shared" si="186"/>
        <v/>
      </c>
      <c r="W1093" s="60" t="str">
        <f>IF(ISNUMBER(V1093),IF(ISNA(VLOOKUP(I1093,'Distances Lookup Table'!D:E,2,FALSE)),V1093*'General Settings'!$F$6,IF(VLOOKUP(I1093,'Distances Lookup Table'!D:E,2,FALSE)="",V1093*'General Settings'!$F$6,VLOOKUP(I1093,'Distances Lookup Table'!D:E,2,FALSE))),"")</f>
        <v/>
      </c>
      <c r="X1093" s="18" t="str">
        <f>IF(D1093&lt;&gt;"",'Workers Settings'!H1093,"")</f>
        <v/>
      </c>
      <c r="Y1093" s="18" t="str">
        <f>IF(D1093&lt;&gt;"",'Workers Settings'!I1093,"")</f>
        <v/>
      </c>
      <c r="Z1093" s="29" t="str">
        <f>IF('Workers Settings'!L1093&lt;&gt;"",'Workers Settings'!L1093,'Workers Settings'!K1093)</f>
        <v/>
      </c>
      <c r="AA1093" s="29" t="str">
        <f>IF(D1093&lt;&gt;"",IF('Workers Settings'!L1093&lt;&gt;"",'Workers Settings'!L1093,'Workers Settings'!K1093),"")</f>
        <v/>
      </c>
    </row>
    <row r="1094" spans="1:27" x14ac:dyDescent="0.25">
      <c r="A1094" s="7">
        <f t="shared" ref="A1094:A1157" si="188">A1093+1</f>
        <v>1090</v>
      </c>
      <c r="B1094" s="7" t="str">
        <f>IF('Workers Settings'!B1094&lt;&gt;"",'Workers Settings'!B1094,"")</f>
        <v/>
      </c>
      <c r="C1094" s="7" t="str">
        <f>IF('Workers Settings'!C1094&lt;&gt;"",'Workers Settings'!C1094,"")</f>
        <v/>
      </c>
      <c r="D1094" s="17"/>
      <c r="E1094" s="17"/>
      <c r="F1094" s="17"/>
      <c r="G1094" s="7" t="str">
        <f>IF(D1094&lt;&gt;"",IF('Workers Settings'!D1094="","",'Workers Settings'!D1094),"")</f>
        <v/>
      </c>
      <c r="H1094" s="7" t="str">
        <f>IF(D1094&lt;&gt;"",'Workers Settings'!E1094,"")</f>
        <v/>
      </c>
      <c r="I1094" s="7" t="str">
        <f t="shared" si="187"/>
        <v/>
      </c>
      <c r="J1094" s="7" t="str">
        <f>IF('Workers Settings'!F1094&lt;&gt;"",'Workers Settings'!F1094,"")</f>
        <v/>
      </c>
      <c r="K1094" s="7" t="str">
        <f>IF('Workers Settings'!G1094&lt;&gt;"",'Workers Settings'!G1094,"")</f>
        <v/>
      </c>
      <c r="L1094" s="7" t="str">
        <f>IF(D1094="","",IF(VLOOKUP(D1094,'Demand Locations'!B:D,2,FALSE)="","",VLOOKUP(D1094,'Demand Locations'!B:D,2,FALSE)))</f>
        <v/>
      </c>
      <c r="M1094" s="7" t="str">
        <f>IF(D1094="","",IF(VLOOKUP(D1094,'Demand Locations'!B:D,3,FALSE)="","",VLOOKUP(D1094,'Demand Locations'!B:D,3,FALSE)))</f>
        <v/>
      </c>
      <c r="N1094" s="7" t="str">
        <f t="shared" ref="N1094:N1157" si="189">IF(ISNUMBER(J1094),J1094*PI()/180,"")</f>
        <v/>
      </c>
      <c r="O1094" s="7" t="str">
        <f t="shared" ref="O1094:O1157" si="190">IF(ISNUMBER(L1094),L1094*PI()/180,"")</f>
        <v/>
      </c>
      <c r="P1094" s="7" t="str">
        <f t="shared" ref="P1094:P1157" si="191">IF(AND(ISNUMBER(J1094),ISNUMBER(L1094)),(L1094-J1094)*PI()/180,"")</f>
        <v/>
      </c>
      <c r="Q1094" s="7" t="str">
        <f t="shared" ref="Q1094:Q1157" si="192">IF(ISNUMBER(K1094),K1094*PI()/180,"")</f>
        <v/>
      </c>
      <c r="R1094" s="7" t="str">
        <f t="shared" ref="R1094:R1157" si="193">IF(ISNUMBER(M1094),M1094*PI()/180,"")</f>
        <v/>
      </c>
      <c r="S1094" s="7" t="str">
        <f t="shared" ref="S1094:S1157" si="194">IF(AND(ISNUMBER(M1094),ISNUMBER(K1094)),(M1094-K1094)*PI()/180,"")</f>
        <v/>
      </c>
      <c r="T1094" s="7" t="str">
        <f t="shared" ref="T1094:T1157" si="195">IF(AND(ISNUMBER(P1094),ISNUMBER(N1094),ISNUMBER(O1094),ISNUMBER(S1094)),(SIN(P1094/2))^2+COS(N1094)*COS(O1094)*(SIN(S1094/2))^2,"")</f>
        <v/>
      </c>
      <c r="U1094" s="7" t="str">
        <f t="shared" ref="U1094:U1157" si="196">IF(ISNUMBER(T1094),2*ATAN2(SQRT(1-T1094),SQRT(T1094)),"")</f>
        <v/>
      </c>
      <c r="V1094" s="7" t="str">
        <f t="shared" ref="V1094:V1157" si="197">IF(ISNUMBER(U1094),6373*U1094,"")</f>
        <v/>
      </c>
      <c r="W1094" s="60" t="str">
        <f>IF(ISNUMBER(V1094),IF(ISNA(VLOOKUP(I1094,'Distances Lookup Table'!D:E,2,FALSE)),V1094*'General Settings'!$F$6,IF(VLOOKUP(I1094,'Distances Lookup Table'!D:E,2,FALSE)="",V1094*'General Settings'!$F$6,VLOOKUP(I1094,'Distances Lookup Table'!D:E,2,FALSE))),"")</f>
        <v/>
      </c>
      <c r="X1094" s="18" t="str">
        <f>IF(D1094&lt;&gt;"",'Workers Settings'!H1094,"")</f>
        <v/>
      </c>
      <c r="Y1094" s="18" t="str">
        <f>IF(D1094&lt;&gt;"",'Workers Settings'!I1094,"")</f>
        <v/>
      </c>
      <c r="Z1094" s="29" t="str">
        <f>IF('Workers Settings'!L1094&lt;&gt;"",'Workers Settings'!L1094,'Workers Settings'!K1094)</f>
        <v/>
      </c>
      <c r="AA1094" s="29" t="str">
        <f>IF(D1094&lt;&gt;"",IF('Workers Settings'!L1094&lt;&gt;"",'Workers Settings'!L1094,'Workers Settings'!K1094),"")</f>
        <v/>
      </c>
    </row>
    <row r="1095" spans="1:27" x14ac:dyDescent="0.25">
      <c r="A1095" s="7">
        <f t="shared" si="188"/>
        <v>1091</v>
      </c>
      <c r="B1095" s="7" t="str">
        <f>IF('Workers Settings'!B1095&lt;&gt;"",'Workers Settings'!B1095,"")</f>
        <v/>
      </c>
      <c r="C1095" s="7" t="str">
        <f>IF('Workers Settings'!C1095&lt;&gt;"",'Workers Settings'!C1095,"")</f>
        <v/>
      </c>
      <c r="D1095" s="17"/>
      <c r="E1095" s="17"/>
      <c r="F1095" s="17"/>
      <c r="G1095" s="7" t="str">
        <f>IF(D1095&lt;&gt;"",IF('Workers Settings'!D1095="","",'Workers Settings'!D1095),"")</f>
        <v/>
      </c>
      <c r="H1095" s="7" t="str">
        <f>IF(D1095&lt;&gt;"",'Workers Settings'!E1095,"")</f>
        <v/>
      </c>
      <c r="I1095" s="7" t="str">
        <f t="shared" si="187"/>
        <v/>
      </c>
      <c r="J1095" s="7" t="str">
        <f>IF('Workers Settings'!F1095&lt;&gt;"",'Workers Settings'!F1095,"")</f>
        <v/>
      </c>
      <c r="K1095" s="7" t="str">
        <f>IF('Workers Settings'!G1095&lt;&gt;"",'Workers Settings'!G1095,"")</f>
        <v/>
      </c>
      <c r="L1095" s="7" t="str">
        <f>IF(D1095="","",IF(VLOOKUP(D1095,'Demand Locations'!B:D,2,FALSE)="","",VLOOKUP(D1095,'Demand Locations'!B:D,2,FALSE)))</f>
        <v/>
      </c>
      <c r="M1095" s="7" t="str">
        <f>IF(D1095="","",IF(VLOOKUP(D1095,'Demand Locations'!B:D,3,FALSE)="","",VLOOKUP(D1095,'Demand Locations'!B:D,3,FALSE)))</f>
        <v/>
      </c>
      <c r="N1095" s="7" t="str">
        <f t="shared" si="189"/>
        <v/>
      </c>
      <c r="O1095" s="7" t="str">
        <f t="shared" si="190"/>
        <v/>
      </c>
      <c r="P1095" s="7" t="str">
        <f t="shared" si="191"/>
        <v/>
      </c>
      <c r="Q1095" s="7" t="str">
        <f t="shared" si="192"/>
        <v/>
      </c>
      <c r="R1095" s="7" t="str">
        <f t="shared" si="193"/>
        <v/>
      </c>
      <c r="S1095" s="7" t="str">
        <f t="shared" si="194"/>
        <v/>
      </c>
      <c r="T1095" s="7" t="str">
        <f t="shared" si="195"/>
        <v/>
      </c>
      <c r="U1095" s="7" t="str">
        <f t="shared" si="196"/>
        <v/>
      </c>
      <c r="V1095" s="7" t="str">
        <f t="shared" si="197"/>
        <v/>
      </c>
      <c r="W1095" s="60" t="str">
        <f>IF(ISNUMBER(V1095),IF(ISNA(VLOOKUP(I1095,'Distances Lookup Table'!D:E,2,FALSE)),V1095*'General Settings'!$F$6,IF(VLOOKUP(I1095,'Distances Lookup Table'!D:E,2,FALSE)="",V1095*'General Settings'!$F$6,VLOOKUP(I1095,'Distances Lookup Table'!D:E,2,FALSE))),"")</f>
        <v/>
      </c>
      <c r="X1095" s="18" t="str">
        <f>IF(D1095&lt;&gt;"",'Workers Settings'!H1095,"")</f>
        <v/>
      </c>
      <c r="Y1095" s="18" t="str">
        <f>IF(D1095&lt;&gt;"",'Workers Settings'!I1095,"")</f>
        <v/>
      </c>
      <c r="Z1095" s="29" t="str">
        <f>IF('Workers Settings'!L1095&lt;&gt;"",'Workers Settings'!L1095,'Workers Settings'!K1095)</f>
        <v/>
      </c>
      <c r="AA1095" s="29" t="str">
        <f>IF(D1095&lt;&gt;"",IF('Workers Settings'!L1095&lt;&gt;"",'Workers Settings'!L1095,'Workers Settings'!K1095),"")</f>
        <v/>
      </c>
    </row>
    <row r="1096" spans="1:27" x14ac:dyDescent="0.25">
      <c r="A1096" s="7">
        <f t="shared" si="188"/>
        <v>1092</v>
      </c>
      <c r="B1096" s="7" t="str">
        <f>IF('Workers Settings'!B1096&lt;&gt;"",'Workers Settings'!B1096,"")</f>
        <v/>
      </c>
      <c r="C1096" s="7" t="str">
        <f>IF('Workers Settings'!C1096&lt;&gt;"",'Workers Settings'!C1096,"")</f>
        <v/>
      </c>
      <c r="D1096" s="17"/>
      <c r="E1096" s="17"/>
      <c r="F1096" s="17"/>
      <c r="G1096" s="7" t="str">
        <f>IF(D1096&lt;&gt;"",IF('Workers Settings'!D1096="","",'Workers Settings'!D1096),"")</f>
        <v/>
      </c>
      <c r="H1096" s="7" t="str">
        <f>IF(D1096&lt;&gt;"",'Workers Settings'!E1096,"")</f>
        <v/>
      </c>
      <c r="I1096" s="7" t="str">
        <f t="shared" si="187"/>
        <v/>
      </c>
      <c r="J1096" s="7" t="str">
        <f>IF('Workers Settings'!F1096&lt;&gt;"",'Workers Settings'!F1096,"")</f>
        <v/>
      </c>
      <c r="K1096" s="7" t="str">
        <f>IF('Workers Settings'!G1096&lt;&gt;"",'Workers Settings'!G1096,"")</f>
        <v/>
      </c>
      <c r="L1096" s="7" t="str">
        <f>IF(D1096="","",IF(VLOOKUP(D1096,'Demand Locations'!B:D,2,FALSE)="","",VLOOKUP(D1096,'Demand Locations'!B:D,2,FALSE)))</f>
        <v/>
      </c>
      <c r="M1096" s="7" t="str">
        <f>IF(D1096="","",IF(VLOOKUP(D1096,'Demand Locations'!B:D,3,FALSE)="","",VLOOKUP(D1096,'Demand Locations'!B:D,3,FALSE)))</f>
        <v/>
      </c>
      <c r="N1096" s="7" t="str">
        <f t="shared" si="189"/>
        <v/>
      </c>
      <c r="O1096" s="7" t="str">
        <f t="shared" si="190"/>
        <v/>
      </c>
      <c r="P1096" s="7" t="str">
        <f t="shared" si="191"/>
        <v/>
      </c>
      <c r="Q1096" s="7" t="str">
        <f t="shared" si="192"/>
        <v/>
      </c>
      <c r="R1096" s="7" t="str">
        <f t="shared" si="193"/>
        <v/>
      </c>
      <c r="S1096" s="7" t="str">
        <f t="shared" si="194"/>
        <v/>
      </c>
      <c r="T1096" s="7" t="str">
        <f t="shared" si="195"/>
        <v/>
      </c>
      <c r="U1096" s="7" t="str">
        <f t="shared" si="196"/>
        <v/>
      </c>
      <c r="V1096" s="7" t="str">
        <f t="shared" si="197"/>
        <v/>
      </c>
      <c r="W1096" s="60" t="str">
        <f>IF(ISNUMBER(V1096),IF(ISNA(VLOOKUP(I1096,'Distances Lookup Table'!D:E,2,FALSE)),V1096*'General Settings'!$F$6,IF(VLOOKUP(I1096,'Distances Lookup Table'!D:E,2,FALSE)="",V1096*'General Settings'!$F$6,VLOOKUP(I1096,'Distances Lookup Table'!D:E,2,FALSE))),"")</f>
        <v/>
      </c>
      <c r="X1096" s="18" t="str">
        <f>IF(D1096&lt;&gt;"",'Workers Settings'!H1096,"")</f>
        <v/>
      </c>
      <c r="Y1096" s="18" t="str">
        <f>IF(D1096&lt;&gt;"",'Workers Settings'!I1096,"")</f>
        <v/>
      </c>
      <c r="Z1096" s="29" t="str">
        <f>IF('Workers Settings'!L1096&lt;&gt;"",'Workers Settings'!L1096,'Workers Settings'!K1096)</f>
        <v/>
      </c>
      <c r="AA1096" s="29" t="str">
        <f>IF(D1096&lt;&gt;"",IF('Workers Settings'!L1096&lt;&gt;"",'Workers Settings'!L1096,'Workers Settings'!K1096),"")</f>
        <v/>
      </c>
    </row>
    <row r="1097" spans="1:27" x14ac:dyDescent="0.25">
      <c r="A1097" s="7">
        <f t="shared" si="188"/>
        <v>1093</v>
      </c>
      <c r="B1097" s="7" t="str">
        <f>IF('Workers Settings'!B1097&lt;&gt;"",'Workers Settings'!B1097,"")</f>
        <v/>
      </c>
      <c r="C1097" s="7" t="str">
        <f>IF('Workers Settings'!C1097&lt;&gt;"",'Workers Settings'!C1097,"")</f>
        <v/>
      </c>
      <c r="D1097" s="17"/>
      <c r="E1097" s="17"/>
      <c r="F1097" s="17"/>
      <c r="G1097" s="7" t="str">
        <f>IF(D1097&lt;&gt;"",IF('Workers Settings'!D1097="","",'Workers Settings'!D1097),"")</f>
        <v/>
      </c>
      <c r="H1097" s="7" t="str">
        <f>IF(D1097&lt;&gt;"",'Workers Settings'!E1097,"")</f>
        <v/>
      </c>
      <c r="I1097" s="7" t="str">
        <f t="shared" si="187"/>
        <v/>
      </c>
      <c r="J1097" s="7" t="str">
        <f>IF('Workers Settings'!F1097&lt;&gt;"",'Workers Settings'!F1097,"")</f>
        <v/>
      </c>
      <c r="K1097" s="7" t="str">
        <f>IF('Workers Settings'!G1097&lt;&gt;"",'Workers Settings'!G1097,"")</f>
        <v/>
      </c>
      <c r="L1097" s="7" t="str">
        <f>IF(D1097="","",IF(VLOOKUP(D1097,'Demand Locations'!B:D,2,FALSE)="","",VLOOKUP(D1097,'Demand Locations'!B:D,2,FALSE)))</f>
        <v/>
      </c>
      <c r="M1097" s="7" t="str">
        <f>IF(D1097="","",IF(VLOOKUP(D1097,'Demand Locations'!B:D,3,FALSE)="","",VLOOKUP(D1097,'Demand Locations'!B:D,3,FALSE)))</f>
        <v/>
      </c>
      <c r="N1097" s="7" t="str">
        <f t="shared" si="189"/>
        <v/>
      </c>
      <c r="O1097" s="7" t="str">
        <f t="shared" si="190"/>
        <v/>
      </c>
      <c r="P1097" s="7" t="str">
        <f t="shared" si="191"/>
        <v/>
      </c>
      <c r="Q1097" s="7" t="str">
        <f t="shared" si="192"/>
        <v/>
      </c>
      <c r="R1097" s="7" t="str">
        <f t="shared" si="193"/>
        <v/>
      </c>
      <c r="S1097" s="7" t="str">
        <f t="shared" si="194"/>
        <v/>
      </c>
      <c r="T1097" s="7" t="str">
        <f t="shared" si="195"/>
        <v/>
      </c>
      <c r="U1097" s="7" t="str">
        <f t="shared" si="196"/>
        <v/>
      </c>
      <c r="V1097" s="7" t="str">
        <f t="shared" si="197"/>
        <v/>
      </c>
      <c r="W1097" s="60" t="str">
        <f>IF(ISNUMBER(V1097),IF(ISNA(VLOOKUP(I1097,'Distances Lookup Table'!D:E,2,FALSE)),V1097*'General Settings'!$F$6,IF(VLOOKUP(I1097,'Distances Lookup Table'!D:E,2,FALSE)="",V1097*'General Settings'!$F$6,VLOOKUP(I1097,'Distances Lookup Table'!D:E,2,FALSE))),"")</f>
        <v/>
      </c>
      <c r="X1097" s="18" t="str">
        <f>IF(D1097&lt;&gt;"",'Workers Settings'!H1097,"")</f>
        <v/>
      </c>
      <c r="Y1097" s="18" t="str">
        <f>IF(D1097&lt;&gt;"",'Workers Settings'!I1097,"")</f>
        <v/>
      </c>
      <c r="Z1097" s="29" t="str">
        <f>IF('Workers Settings'!L1097&lt;&gt;"",'Workers Settings'!L1097,'Workers Settings'!K1097)</f>
        <v/>
      </c>
      <c r="AA1097" s="29" t="str">
        <f>IF(D1097&lt;&gt;"",IF('Workers Settings'!L1097&lt;&gt;"",'Workers Settings'!L1097,'Workers Settings'!K1097),"")</f>
        <v/>
      </c>
    </row>
    <row r="1098" spans="1:27" x14ac:dyDescent="0.25">
      <c r="A1098" s="7">
        <f t="shared" si="188"/>
        <v>1094</v>
      </c>
      <c r="B1098" s="7" t="str">
        <f>IF('Workers Settings'!B1098&lt;&gt;"",'Workers Settings'!B1098,"")</f>
        <v/>
      </c>
      <c r="C1098" s="7" t="str">
        <f>IF('Workers Settings'!C1098&lt;&gt;"",'Workers Settings'!C1098,"")</f>
        <v/>
      </c>
      <c r="D1098" s="17"/>
      <c r="E1098" s="17"/>
      <c r="F1098" s="17"/>
      <c r="G1098" s="7" t="str">
        <f>IF(D1098&lt;&gt;"",IF('Workers Settings'!D1098="","",'Workers Settings'!D1098),"")</f>
        <v/>
      </c>
      <c r="H1098" s="7" t="str">
        <f>IF(D1098&lt;&gt;"",'Workers Settings'!E1098,"")</f>
        <v/>
      </c>
      <c r="I1098" s="7" t="str">
        <f t="shared" si="187"/>
        <v/>
      </c>
      <c r="J1098" s="7" t="str">
        <f>IF('Workers Settings'!F1098&lt;&gt;"",'Workers Settings'!F1098,"")</f>
        <v/>
      </c>
      <c r="K1098" s="7" t="str">
        <f>IF('Workers Settings'!G1098&lt;&gt;"",'Workers Settings'!G1098,"")</f>
        <v/>
      </c>
      <c r="L1098" s="7" t="str">
        <f>IF(D1098="","",IF(VLOOKUP(D1098,'Demand Locations'!B:D,2,FALSE)="","",VLOOKUP(D1098,'Demand Locations'!B:D,2,FALSE)))</f>
        <v/>
      </c>
      <c r="M1098" s="7" t="str">
        <f>IF(D1098="","",IF(VLOOKUP(D1098,'Demand Locations'!B:D,3,FALSE)="","",VLOOKUP(D1098,'Demand Locations'!B:D,3,FALSE)))</f>
        <v/>
      </c>
      <c r="N1098" s="7" t="str">
        <f t="shared" si="189"/>
        <v/>
      </c>
      <c r="O1098" s="7" t="str">
        <f t="shared" si="190"/>
        <v/>
      </c>
      <c r="P1098" s="7" t="str">
        <f t="shared" si="191"/>
        <v/>
      </c>
      <c r="Q1098" s="7" t="str">
        <f t="shared" si="192"/>
        <v/>
      </c>
      <c r="R1098" s="7" t="str">
        <f t="shared" si="193"/>
        <v/>
      </c>
      <c r="S1098" s="7" t="str">
        <f t="shared" si="194"/>
        <v/>
      </c>
      <c r="T1098" s="7" t="str">
        <f t="shared" si="195"/>
        <v/>
      </c>
      <c r="U1098" s="7" t="str">
        <f t="shared" si="196"/>
        <v/>
      </c>
      <c r="V1098" s="7" t="str">
        <f t="shared" si="197"/>
        <v/>
      </c>
      <c r="W1098" s="60" t="str">
        <f>IF(ISNUMBER(V1098),IF(ISNA(VLOOKUP(I1098,'Distances Lookup Table'!D:E,2,FALSE)),V1098*'General Settings'!$F$6,IF(VLOOKUP(I1098,'Distances Lookup Table'!D:E,2,FALSE)="",V1098*'General Settings'!$F$6,VLOOKUP(I1098,'Distances Lookup Table'!D:E,2,FALSE))),"")</f>
        <v/>
      </c>
      <c r="X1098" s="18" t="str">
        <f>IF(D1098&lt;&gt;"",'Workers Settings'!H1098,"")</f>
        <v/>
      </c>
      <c r="Y1098" s="18" t="str">
        <f>IF(D1098&lt;&gt;"",'Workers Settings'!I1098,"")</f>
        <v/>
      </c>
      <c r="Z1098" s="29" t="str">
        <f>IF('Workers Settings'!L1098&lt;&gt;"",'Workers Settings'!L1098,'Workers Settings'!K1098)</f>
        <v/>
      </c>
      <c r="AA1098" s="29" t="str">
        <f>IF(D1098&lt;&gt;"",IF('Workers Settings'!L1098&lt;&gt;"",'Workers Settings'!L1098,'Workers Settings'!K1098),"")</f>
        <v/>
      </c>
    </row>
    <row r="1099" spans="1:27" x14ac:dyDescent="0.25">
      <c r="A1099" s="7">
        <f t="shared" si="188"/>
        <v>1095</v>
      </c>
      <c r="B1099" s="7" t="str">
        <f>IF('Workers Settings'!B1099&lt;&gt;"",'Workers Settings'!B1099,"")</f>
        <v/>
      </c>
      <c r="C1099" s="7" t="str">
        <f>IF('Workers Settings'!C1099&lt;&gt;"",'Workers Settings'!C1099,"")</f>
        <v/>
      </c>
      <c r="D1099" s="17"/>
      <c r="E1099" s="17"/>
      <c r="F1099" s="17"/>
      <c r="G1099" s="7" t="str">
        <f>IF(D1099&lt;&gt;"",IF('Workers Settings'!D1099="","",'Workers Settings'!D1099),"")</f>
        <v/>
      </c>
      <c r="H1099" s="7" t="str">
        <f>IF(D1099&lt;&gt;"",'Workers Settings'!E1099,"")</f>
        <v/>
      </c>
      <c r="I1099" s="7" t="str">
        <f t="shared" si="187"/>
        <v/>
      </c>
      <c r="J1099" s="7" t="str">
        <f>IF('Workers Settings'!F1099&lt;&gt;"",'Workers Settings'!F1099,"")</f>
        <v/>
      </c>
      <c r="K1099" s="7" t="str">
        <f>IF('Workers Settings'!G1099&lt;&gt;"",'Workers Settings'!G1099,"")</f>
        <v/>
      </c>
      <c r="L1099" s="7" t="str">
        <f>IF(D1099="","",IF(VLOOKUP(D1099,'Demand Locations'!B:D,2,FALSE)="","",VLOOKUP(D1099,'Demand Locations'!B:D,2,FALSE)))</f>
        <v/>
      </c>
      <c r="M1099" s="7" t="str">
        <f>IF(D1099="","",IF(VLOOKUP(D1099,'Demand Locations'!B:D,3,FALSE)="","",VLOOKUP(D1099,'Demand Locations'!B:D,3,FALSE)))</f>
        <v/>
      </c>
      <c r="N1099" s="7" t="str">
        <f t="shared" si="189"/>
        <v/>
      </c>
      <c r="O1099" s="7" t="str">
        <f t="shared" si="190"/>
        <v/>
      </c>
      <c r="P1099" s="7" t="str">
        <f t="shared" si="191"/>
        <v/>
      </c>
      <c r="Q1099" s="7" t="str">
        <f t="shared" si="192"/>
        <v/>
      </c>
      <c r="R1099" s="7" t="str">
        <f t="shared" si="193"/>
        <v/>
      </c>
      <c r="S1099" s="7" t="str">
        <f t="shared" si="194"/>
        <v/>
      </c>
      <c r="T1099" s="7" t="str">
        <f t="shared" si="195"/>
        <v/>
      </c>
      <c r="U1099" s="7" t="str">
        <f t="shared" si="196"/>
        <v/>
      </c>
      <c r="V1099" s="7" t="str">
        <f t="shared" si="197"/>
        <v/>
      </c>
      <c r="W1099" s="60" t="str">
        <f>IF(ISNUMBER(V1099),IF(ISNA(VLOOKUP(I1099,'Distances Lookup Table'!D:E,2,FALSE)),V1099*'General Settings'!$F$6,IF(VLOOKUP(I1099,'Distances Lookup Table'!D:E,2,FALSE)="",V1099*'General Settings'!$F$6,VLOOKUP(I1099,'Distances Lookup Table'!D:E,2,FALSE))),"")</f>
        <v/>
      </c>
      <c r="X1099" s="18" t="str">
        <f>IF(D1099&lt;&gt;"",'Workers Settings'!H1099,"")</f>
        <v/>
      </c>
      <c r="Y1099" s="18" t="str">
        <f>IF(D1099&lt;&gt;"",'Workers Settings'!I1099,"")</f>
        <v/>
      </c>
      <c r="Z1099" s="29" t="str">
        <f>IF('Workers Settings'!L1099&lt;&gt;"",'Workers Settings'!L1099,'Workers Settings'!K1099)</f>
        <v/>
      </c>
      <c r="AA1099" s="29" t="str">
        <f>IF(D1099&lt;&gt;"",IF('Workers Settings'!L1099&lt;&gt;"",'Workers Settings'!L1099,'Workers Settings'!K1099),"")</f>
        <v/>
      </c>
    </row>
    <row r="1100" spans="1:27" x14ac:dyDescent="0.25">
      <c r="A1100" s="7">
        <f t="shared" si="188"/>
        <v>1096</v>
      </c>
      <c r="B1100" s="7" t="str">
        <f>IF('Workers Settings'!B1100&lt;&gt;"",'Workers Settings'!B1100,"")</f>
        <v/>
      </c>
      <c r="C1100" s="7" t="str">
        <f>IF('Workers Settings'!C1100&lt;&gt;"",'Workers Settings'!C1100,"")</f>
        <v/>
      </c>
      <c r="D1100" s="17"/>
      <c r="E1100" s="17"/>
      <c r="F1100" s="17"/>
      <c r="G1100" s="7" t="str">
        <f>IF(D1100&lt;&gt;"",IF('Workers Settings'!D1100="","",'Workers Settings'!D1100),"")</f>
        <v/>
      </c>
      <c r="H1100" s="7" t="str">
        <f>IF(D1100&lt;&gt;"",'Workers Settings'!E1100,"")</f>
        <v/>
      </c>
      <c r="I1100" s="7" t="str">
        <f t="shared" si="187"/>
        <v/>
      </c>
      <c r="J1100" s="7" t="str">
        <f>IF('Workers Settings'!F1100&lt;&gt;"",'Workers Settings'!F1100,"")</f>
        <v/>
      </c>
      <c r="K1100" s="7" t="str">
        <f>IF('Workers Settings'!G1100&lt;&gt;"",'Workers Settings'!G1100,"")</f>
        <v/>
      </c>
      <c r="L1100" s="7" t="str">
        <f>IF(D1100="","",IF(VLOOKUP(D1100,'Demand Locations'!B:D,2,FALSE)="","",VLOOKUP(D1100,'Demand Locations'!B:D,2,FALSE)))</f>
        <v/>
      </c>
      <c r="M1100" s="7" t="str">
        <f>IF(D1100="","",IF(VLOOKUP(D1100,'Demand Locations'!B:D,3,FALSE)="","",VLOOKUP(D1100,'Demand Locations'!B:D,3,FALSE)))</f>
        <v/>
      </c>
      <c r="N1100" s="7" t="str">
        <f t="shared" si="189"/>
        <v/>
      </c>
      <c r="O1100" s="7" t="str">
        <f t="shared" si="190"/>
        <v/>
      </c>
      <c r="P1100" s="7" t="str">
        <f t="shared" si="191"/>
        <v/>
      </c>
      <c r="Q1100" s="7" t="str">
        <f t="shared" si="192"/>
        <v/>
      </c>
      <c r="R1100" s="7" t="str">
        <f t="shared" si="193"/>
        <v/>
      </c>
      <c r="S1100" s="7" t="str">
        <f t="shared" si="194"/>
        <v/>
      </c>
      <c r="T1100" s="7" t="str">
        <f t="shared" si="195"/>
        <v/>
      </c>
      <c r="U1100" s="7" t="str">
        <f t="shared" si="196"/>
        <v/>
      </c>
      <c r="V1100" s="7" t="str">
        <f t="shared" si="197"/>
        <v/>
      </c>
      <c r="W1100" s="60" t="str">
        <f>IF(ISNUMBER(V1100),IF(ISNA(VLOOKUP(I1100,'Distances Lookup Table'!D:E,2,FALSE)),V1100*'General Settings'!$F$6,IF(VLOOKUP(I1100,'Distances Lookup Table'!D:E,2,FALSE)="",V1100*'General Settings'!$F$6,VLOOKUP(I1100,'Distances Lookup Table'!D:E,2,FALSE))),"")</f>
        <v/>
      </c>
      <c r="X1100" s="18" t="str">
        <f>IF(D1100&lt;&gt;"",'Workers Settings'!H1100,"")</f>
        <v/>
      </c>
      <c r="Y1100" s="18" t="str">
        <f>IF(D1100&lt;&gt;"",'Workers Settings'!I1100,"")</f>
        <v/>
      </c>
      <c r="Z1100" s="29" t="str">
        <f>IF('Workers Settings'!L1100&lt;&gt;"",'Workers Settings'!L1100,'Workers Settings'!K1100)</f>
        <v/>
      </c>
      <c r="AA1100" s="29" t="str">
        <f>IF(D1100&lt;&gt;"",IF('Workers Settings'!L1100&lt;&gt;"",'Workers Settings'!L1100,'Workers Settings'!K1100),"")</f>
        <v/>
      </c>
    </row>
    <row r="1101" spans="1:27" x14ac:dyDescent="0.25">
      <c r="A1101" s="7">
        <f t="shared" si="188"/>
        <v>1097</v>
      </c>
      <c r="B1101" s="7" t="str">
        <f>IF('Workers Settings'!B1101&lt;&gt;"",'Workers Settings'!B1101,"")</f>
        <v/>
      </c>
      <c r="C1101" s="7" t="str">
        <f>IF('Workers Settings'!C1101&lt;&gt;"",'Workers Settings'!C1101,"")</f>
        <v/>
      </c>
      <c r="D1101" s="17"/>
      <c r="E1101" s="17"/>
      <c r="F1101" s="17"/>
      <c r="G1101" s="7" t="str">
        <f>IF(D1101&lt;&gt;"",IF('Workers Settings'!D1101="","",'Workers Settings'!D1101),"")</f>
        <v/>
      </c>
      <c r="H1101" s="7" t="str">
        <f>IF(D1101&lt;&gt;"",'Workers Settings'!E1101,"")</f>
        <v/>
      </c>
      <c r="I1101" s="7" t="str">
        <f t="shared" si="187"/>
        <v/>
      </c>
      <c r="J1101" s="7" t="str">
        <f>IF('Workers Settings'!F1101&lt;&gt;"",'Workers Settings'!F1101,"")</f>
        <v/>
      </c>
      <c r="K1101" s="7" t="str">
        <f>IF('Workers Settings'!G1101&lt;&gt;"",'Workers Settings'!G1101,"")</f>
        <v/>
      </c>
      <c r="L1101" s="7" t="str">
        <f>IF(D1101="","",IF(VLOOKUP(D1101,'Demand Locations'!B:D,2,FALSE)="","",VLOOKUP(D1101,'Demand Locations'!B:D,2,FALSE)))</f>
        <v/>
      </c>
      <c r="M1101" s="7" t="str">
        <f>IF(D1101="","",IF(VLOOKUP(D1101,'Demand Locations'!B:D,3,FALSE)="","",VLOOKUP(D1101,'Demand Locations'!B:D,3,FALSE)))</f>
        <v/>
      </c>
      <c r="N1101" s="7" t="str">
        <f t="shared" si="189"/>
        <v/>
      </c>
      <c r="O1101" s="7" t="str">
        <f t="shared" si="190"/>
        <v/>
      </c>
      <c r="P1101" s="7" t="str">
        <f t="shared" si="191"/>
        <v/>
      </c>
      <c r="Q1101" s="7" t="str">
        <f t="shared" si="192"/>
        <v/>
      </c>
      <c r="R1101" s="7" t="str">
        <f t="shared" si="193"/>
        <v/>
      </c>
      <c r="S1101" s="7" t="str">
        <f t="shared" si="194"/>
        <v/>
      </c>
      <c r="T1101" s="7" t="str">
        <f t="shared" si="195"/>
        <v/>
      </c>
      <c r="U1101" s="7" t="str">
        <f t="shared" si="196"/>
        <v/>
      </c>
      <c r="V1101" s="7" t="str">
        <f t="shared" si="197"/>
        <v/>
      </c>
      <c r="W1101" s="60" t="str">
        <f>IF(ISNUMBER(V1101),IF(ISNA(VLOOKUP(I1101,'Distances Lookup Table'!D:E,2,FALSE)),V1101*'General Settings'!$F$6,IF(VLOOKUP(I1101,'Distances Lookup Table'!D:E,2,FALSE)="",V1101*'General Settings'!$F$6,VLOOKUP(I1101,'Distances Lookup Table'!D:E,2,FALSE))),"")</f>
        <v/>
      </c>
      <c r="X1101" s="18" t="str">
        <f>IF(D1101&lt;&gt;"",'Workers Settings'!H1101,"")</f>
        <v/>
      </c>
      <c r="Y1101" s="18" t="str">
        <f>IF(D1101&lt;&gt;"",'Workers Settings'!I1101,"")</f>
        <v/>
      </c>
      <c r="Z1101" s="29" t="str">
        <f>IF('Workers Settings'!L1101&lt;&gt;"",'Workers Settings'!L1101,'Workers Settings'!K1101)</f>
        <v/>
      </c>
      <c r="AA1101" s="29" t="str">
        <f>IF(D1101&lt;&gt;"",IF('Workers Settings'!L1101&lt;&gt;"",'Workers Settings'!L1101,'Workers Settings'!K1101),"")</f>
        <v/>
      </c>
    </row>
    <row r="1102" spans="1:27" x14ac:dyDescent="0.25">
      <c r="A1102" s="7">
        <f t="shared" si="188"/>
        <v>1098</v>
      </c>
      <c r="B1102" s="7" t="str">
        <f>IF('Workers Settings'!B1102&lt;&gt;"",'Workers Settings'!B1102,"")</f>
        <v/>
      </c>
      <c r="C1102" s="7" t="str">
        <f>IF('Workers Settings'!C1102&lt;&gt;"",'Workers Settings'!C1102,"")</f>
        <v/>
      </c>
      <c r="D1102" s="17"/>
      <c r="E1102" s="17"/>
      <c r="F1102" s="17"/>
      <c r="G1102" s="7" t="str">
        <f>IF(D1102&lt;&gt;"",IF('Workers Settings'!D1102="","",'Workers Settings'!D1102),"")</f>
        <v/>
      </c>
      <c r="H1102" s="7" t="str">
        <f>IF(D1102&lt;&gt;"",'Workers Settings'!E1102,"")</f>
        <v/>
      </c>
      <c r="I1102" s="7" t="str">
        <f t="shared" si="187"/>
        <v/>
      </c>
      <c r="J1102" s="7" t="str">
        <f>IF('Workers Settings'!F1102&lt;&gt;"",'Workers Settings'!F1102,"")</f>
        <v/>
      </c>
      <c r="K1102" s="7" t="str">
        <f>IF('Workers Settings'!G1102&lt;&gt;"",'Workers Settings'!G1102,"")</f>
        <v/>
      </c>
      <c r="L1102" s="7" t="str">
        <f>IF(D1102="","",IF(VLOOKUP(D1102,'Demand Locations'!B:D,2,FALSE)="","",VLOOKUP(D1102,'Demand Locations'!B:D,2,FALSE)))</f>
        <v/>
      </c>
      <c r="M1102" s="7" t="str">
        <f>IF(D1102="","",IF(VLOOKUP(D1102,'Demand Locations'!B:D,3,FALSE)="","",VLOOKUP(D1102,'Demand Locations'!B:D,3,FALSE)))</f>
        <v/>
      </c>
      <c r="N1102" s="7" t="str">
        <f t="shared" si="189"/>
        <v/>
      </c>
      <c r="O1102" s="7" t="str">
        <f t="shared" si="190"/>
        <v/>
      </c>
      <c r="P1102" s="7" t="str">
        <f t="shared" si="191"/>
        <v/>
      </c>
      <c r="Q1102" s="7" t="str">
        <f t="shared" si="192"/>
        <v/>
      </c>
      <c r="R1102" s="7" t="str">
        <f t="shared" si="193"/>
        <v/>
      </c>
      <c r="S1102" s="7" t="str">
        <f t="shared" si="194"/>
        <v/>
      </c>
      <c r="T1102" s="7" t="str">
        <f t="shared" si="195"/>
        <v/>
      </c>
      <c r="U1102" s="7" t="str">
        <f t="shared" si="196"/>
        <v/>
      </c>
      <c r="V1102" s="7" t="str">
        <f t="shared" si="197"/>
        <v/>
      </c>
      <c r="W1102" s="60" t="str">
        <f>IF(ISNUMBER(V1102),IF(ISNA(VLOOKUP(I1102,'Distances Lookup Table'!D:E,2,FALSE)),V1102*'General Settings'!$F$6,IF(VLOOKUP(I1102,'Distances Lookup Table'!D:E,2,FALSE)="",V1102*'General Settings'!$F$6,VLOOKUP(I1102,'Distances Lookup Table'!D:E,2,FALSE))),"")</f>
        <v/>
      </c>
      <c r="X1102" s="18" t="str">
        <f>IF(D1102&lt;&gt;"",'Workers Settings'!H1102,"")</f>
        <v/>
      </c>
      <c r="Y1102" s="18" t="str">
        <f>IF(D1102&lt;&gt;"",'Workers Settings'!I1102,"")</f>
        <v/>
      </c>
      <c r="Z1102" s="29" t="str">
        <f>IF('Workers Settings'!L1102&lt;&gt;"",'Workers Settings'!L1102,'Workers Settings'!K1102)</f>
        <v/>
      </c>
      <c r="AA1102" s="29" t="str">
        <f>IF(D1102&lt;&gt;"",IF('Workers Settings'!L1102&lt;&gt;"",'Workers Settings'!L1102,'Workers Settings'!K1102),"")</f>
        <v/>
      </c>
    </row>
    <row r="1103" spans="1:27" x14ac:dyDescent="0.25">
      <c r="A1103" s="7">
        <f t="shared" si="188"/>
        <v>1099</v>
      </c>
      <c r="B1103" s="7" t="str">
        <f>IF('Workers Settings'!B1103&lt;&gt;"",'Workers Settings'!B1103,"")</f>
        <v/>
      </c>
      <c r="C1103" s="7" t="str">
        <f>IF('Workers Settings'!C1103&lt;&gt;"",'Workers Settings'!C1103,"")</f>
        <v/>
      </c>
      <c r="D1103" s="17"/>
      <c r="E1103" s="17"/>
      <c r="F1103" s="17"/>
      <c r="G1103" s="7" t="str">
        <f>IF(D1103&lt;&gt;"",IF('Workers Settings'!D1103="","",'Workers Settings'!D1103),"")</f>
        <v/>
      </c>
      <c r="H1103" s="7" t="str">
        <f>IF(D1103&lt;&gt;"",'Workers Settings'!E1103,"")</f>
        <v/>
      </c>
      <c r="I1103" s="7" t="str">
        <f t="shared" si="187"/>
        <v/>
      </c>
      <c r="J1103" s="7" t="str">
        <f>IF('Workers Settings'!F1103&lt;&gt;"",'Workers Settings'!F1103,"")</f>
        <v/>
      </c>
      <c r="K1103" s="7" t="str">
        <f>IF('Workers Settings'!G1103&lt;&gt;"",'Workers Settings'!G1103,"")</f>
        <v/>
      </c>
      <c r="L1103" s="7" t="str">
        <f>IF(D1103="","",IF(VLOOKUP(D1103,'Demand Locations'!B:D,2,FALSE)="","",VLOOKUP(D1103,'Demand Locations'!B:D,2,FALSE)))</f>
        <v/>
      </c>
      <c r="M1103" s="7" t="str">
        <f>IF(D1103="","",IF(VLOOKUP(D1103,'Demand Locations'!B:D,3,FALSE)="","",VLOOKUP(D1103,'Demand Locations'!B:D,3,FALSE)))</f>
        <v/>
      </c>
      <c r="N1103" s="7" t="str">
        <f t="shared" si="189"/>
        <v/>
      </c>
      <c r="O1103" s="7" t="str">
        <f t="shared" si="190"/>
        <v/>
      </c>
      <c r="P1103" s="7" t="str">
        <f t="shared" si="191"/>
        <v/>
      </c>
      <c r="Q1103" s="7" t="str">
        <f t="shared" si="192"/>
        <v/>
      </c>
      <c r="R1103" s="7" t="str">
        <f t="shared" si="193"/>
        <v/>
      </c>
      <c r="S1103" s="7" t="str">
        <f t="shared" si="194"/>
        <v/>
      </c>
      <c r="T1103" s="7" t="str">
        <f t="shared" si="195"/>
        <v/>
      </c>
      <c r="U1103" s="7" t="str">
        <f t="shared" si="196"/>
        <v/>
      </c>
      <c r="V1103" s="7" t="str">
        <f t="shared" si="197"/>
        <v/>
      </c>
      <c r="W1103" s="60" t="str">
        <f>IF(ISNUMBER(V1103),IF(ISNA(VLOOKUP(I1103,'Distances Lookup Table'!D:E,2,FALSE)),V1103*'General Settings'!$F$6,IF(VLOOKUP(I1103,'Distances Lookup Table'!D:E,2,FALSE)="",V1103*'General Settings'!$F$6,VLOOKUP(I1103,'Distances Lookup Table'!D:E,2,FALSE))),"")</f>
        <v/>
      </c>
      <c r="X1103" s="18" t="str">
        <f>IF(D1103&lt;&gt;"",'Workers Settings'!H1103,"")</f>
        <v/>
      </c>
      <c r="Y1103" s="18" t="str">
        <f>IF(D1103&lt;&gt;"",'Workers Settings'!I1103,"")</f>
        <v/>
      </c>
      <c r="Z1103" s="29" t="str">
        <f>IF('Workers Settings'!L1103&lt;&gt;"",'Workers Settings'!L1103,'Workers Settings'!K1103)</f>
        <v/>
      </c>
      <c r="AA1103" s="29" t="str">
        <f>IF(D1103&lt;&gt;"",IF('Workers Settings'!L1103&lt;&gt;"",'Workers Settings'!L1103,'Workers Settings'!K1103),"")</f>
        <v/>
      </c>
    </row>
    <row r="1104" spans="1:27" x14ac:dyDescent="0.25">
      <c r="A1104" s="7">
        <f t="shared" si="188"/>
        <v>1100</v>
      </c>
      <c r="B1104" s="7" t="str">
        <f>IF('Workers Settings'!B1104&lt;&gt;"",'Workers Settings'!B1104,"")</f>
        <v/>
      </c>
      <c r="C1104" s="7" t="str">
        <f>IF('Workers Settings'!C1104&lt;&gt;"",'Workers Settings'!C1104,"")</f>
        <v/>
      </c>
      <c r="D1104" s="17"/>
      <c r="E1104" s="17"/>
      <c r="F1104" s="17"/>
      <c r="G1104" s="7" t="str">
        <f>IF(D1104&lt;&gt;"",IF('Workers Settings'!D1104="","",'Workers Settings'!D1104),"")</f>
        <v/>
      </c>
      <c r="H1104" s="7" t="str">
        <f>IF(D1104&lt;&gt;"",'Workers Settings'!E1104,"")</f>
        <v/>
      </c>
      <c r="I1104" s="7" t="str">
        <f t="shared" si="187"/>
        <v/>
      </c>
      <c r="J1104" s="7" t="str">
        <f>IF('Workers Settings'!F1104&lt;&gt;"",'Workers Settings'!F1104,"")</f>
        <v/>
      </c>
      <c r="K1104" s="7" t="str">
        <f>IF('Workers Settings'!G1104&lt;&gt;"",'Workers Settings'!G1104,"")</f>
        <v/>
      </c>
      <c r="L1104" s="7" t="str">
        <f>IF(D1104="","",IF(VLOOKUP(D1104,'Demand Locations'!B:D,2,FALSE)="","",VLOOKUP(D1104,'Demand Locations'!B:D,2,FALSE)))</f>
        <v/>
      </c>
      <c r="M1104" s="7" t="str">
        <f>IF(D1104="","",IF(VLOOKUP(D1104,'Demand Locations'!B:D,3,FALSE)="","",VLOOKUP(D1104,'Demand Locations'!B:D,3,FALSE)))</f>
        <v/>
      </c>
      <c r="N1104" s="7" t="str">
        <f t="shared" si="189"/>
        <v/>
      </c>
      <c r="O1104" s="7" t="str">
        <f t="shared" si="190"/>
        <v/>
      </c>
      <c r="P1104" s="7" t="str">
        <f t="shared" si="191"/>
        <v/>
      </c>
      <c r="Q1104" s="7" t="str">
        <f t="shared" si="192"/>
        <v/>
      </c>
      <c r="R1104" s="7" t="str">
        <f t="shared" si="193"/>
        <v/>
      </c>
      <c r="S1104" s="7" t="str">
        <f t="shared" si="194"/>
        <v/>
      </c>
      <c r="T1104" s="7" t="str">
        <f t="shared" si="195"/>
        <v/>
      </c>
      <c r="U1104" s="7" t="str">
        <f t="shared" si="196"/>
        <v/>
      </c>
      <c r="V1104" s="7" t="str">
        <f t="shared" si="197"/>
        <v/>
      </c>
      <c r="W1104" s="60" t="str">
        <f>IF(ISNUMBER(V1104),IF(ISNA(VLOOKUP(I1104,'Distances Lookup Table'!D:E,2,FALSE)),V1104*'General Settings'!$F$6,IF(VLOOKUP(I1104,'Distances Lookup Table'!D:E,2,FALSE)="",V1104*'General Settings'!$F$6,VLOOKUP(I1104,'Distances Lookup Table'!D:E,2,FALSE))),"")</f>
        <v/>
      </c>
      <c r="X1104" s="18" t="str">
        <f>IF(D1104&lt;&gt;"",'Workers Settings'!H1104,"")</f>
        <v/>
      </c>
      <c r="Y1104" s="18" t="str">
        <f>IF(D1104&lt;&gt;"",'Workers Settings'!I1104,"")</f>
        <v/>
      </c>
      <c r="Z1104" s="29" t="str">
        <f>IF('Workers Settings'!L1104&lt;&gt;"",'Workers Settings'!L1104,'Workers Settings'!K1104)</f>
        <v/>
      </c>
      <c r="AA1104" s="29" t="str">
        <f>IF(D1104&lt;&gt;"",IF('Workers Settings'!L1104&lt;&gt;"",'Workers Settings'!L1104,'Workers Settings'!K1104),"")</f>
        <v/>
      </c>
    </row>
    <row r="1105" spans="1:27" x14ac:dyDescent="0.25">
      <c r="A1105" s="7">
        <f t="shared" si="188"/>
        <v>1101</v>
      </c>
      <c r="B1105" s="7" t="str">
        <f>IF('Workers Settings'!B1105&lt;&gt;"",'Workers Settings'!B1105,"")</f>
        <v/>
      </c>
      <c r="C1105" s="7" t="str">
        <f>IF('Workers Settings'!C1105&lt;&gt;"",'Workers Settings'!C1105,"")</f>
        <v/>
      </c>
      <c r="D1105" s="17"/>
      <c r="E1105" s="17"/>
      <c r="F1105" s="17"/>
      <c r="G1105" s="7" t="str">
        <f>IF(D1105&lt;&gt;"",IF('Workers Settings'!D1105="","",'Workers Settings'!D1105),"")</f>
        <v/>
      </c>
      <c r="H1105" s="7" t="str">
        <f>IF(D1105&lt;&gt;"",'Workers Settings'!E1105,"")</f>
        <v/>
      </c>
      <c r="I1105" s="7" t="str">
        <f t="shared" si="187"/>
        <v/>
      </c>
      <c r="J1105" s="7" t="str">
        <f>IF('Workers Settings'!F1105&lt;&gt;"",'Workers Settings'!F1105,"")</f>
        <v/>
      </c>
      <c r="K1105" s="7" t="str">
        <f>IF('Workers Settings'!G1105&lt;&gt;"",'Workers Settings'!G1105,"")</f>
        <v/>
      </c>
      <c r="L1105" s="7" t="str">
        <f>IF(D1105="","",IF(VLOOKUP(D1105,'Demand Locations'!B:D,2,FALSE)="","",VLOOKUP(D1105,'Demand Locations'!B:D,2,FALSE)))</f>
        <v/>
      </c>
      <c r="M1105" s="7" t="str">
        <f>IF(D1105="","",IF(VLOOKUP(D1105,'Demand Locations'!B:D,3,FALSE)="","",VLOOKUP(D1105,'Demand Locations'!B:D,3,FALSE)))</f>
        <v/>
      </c>
      <c r="N1105" s="7" t="str">
        <f t="shared" si="189"/>
        <v/>
      </c>
      <c r="O1105" s="7" t="str">
        <f t="shared" si="190"/>
        <v/>
      </c>
      <c r="P1105" s="7" t="str">
        <f t="shared" si="191"/>
        <v/>
      </c>
      <c r="Q1105" s="7" t="str">
        <f t="shared" si="192"/>
        <v/>
      </c>
      <c r="R1105" s="7" t="str">
        <f t="shared" si="193"/>
        <v/>
      </c>
      <c r="S1105" s="7" t="str">
        <f t="shared" si="194"/>
        <v/>
      </c>
      <c r="T1105" s="7" t="str">
        <f t="shared" si="195"/>
        <v/>
      </c>
      <c r="U1105" s="7" t="str">
        <f t="shared" si="196"/>
        <v/>
      </c>
      <c r="V1105" s="7" t="str">
        <f t="shared" si="197"/>
        <v/>
      </c>
      <c r="W1105" s="60" t="str">
        <f>IF(ISNUMBER(V1105),IF(ISNA(VLOOKUP(I1105,'Distances Lookup Table'!D:E,2,FALSE)),V1105*'General Settings'!$F$6,IF(VLOOKUP(I1105,'Distances Lookup Table'!D:E,2,FALSE)="",V1105*'General Settings'!$F$6,VLOOKUP(I1105,'Distances Lookup Table'!D:E,2,FALSE))),"")</f>
        <v/>
      </c>
      <c r="X1105" s="18" t="str">
        <f>IF(D1105&lt;&gt;"",'Workers Settings'!H1105,"")</f>
        <v/>
      </c>
      <c r="Y1105" s="18" t="str">
        <f>IF(D1105&lt;&gt;"",'Workers Settings'!I1105,"")</f>
        <v/>
      </c>
      <c r="Z1105" s="29" t="str">
        <f>IF('Workers Settings'!L1105&lt;&gt;"",'Workers Settings'!L1105,'Workers Settings'!K1105)</f>
        <v/>
      </c>
      <c r="AA1105" s="29" t="str">
        <f>IF(D1105&lt;&gt;"",IF('Workers Settings'!L1105&lt;&gt;"",'Workers Settings'!L1105,'Workers Settings'!K1105),"")</f>
        <v/>
      </c>
    </row>
    <row r="1106" spans="1:27" x14ac:dyDescent="0.25">
      <c r="A1106" s="7">
        <f t="shared" si="188"/>
        <v>1102</v>
      </c>
      <c r="B1106" s="7" t="str">
        <f>IF('Workers Settings'!B1106&lt;&gt;"",'Workers Settings'!B1106,"")</f>
        <v/>
      </c>
      <c r="C1106" s="7" t="str">
        <f>IF('Workers Settings'!C1106&lt;&gt;"",'Workers Settings'!C1106,"")</f>
        <v/>
      </c>
      <c r="D1106" s="17"/>
      <c r="E1106" s="17"/>
      <c r="F1106" s="17"/>
      <c r="G1106" s="7" t="str">
        <f>IF(D1106&lt;&gt;"",IF('Workers Settings'!D1106="","",'Workers Settings'!D1106),"")</f>
        <v/>
      </c>
      <c r="H1106" s="7" t="str">
        <f>IF(D1106&lt;&gt;"",'Workers Settings'!E1106,"")</f>
        <v/>
      </c>
      <c r="I1106" s="7" t="str">
        <f t="shared" si="187"/>
        <v/>
      </c>
      <c r="J1106" s="7" t="str">
        <f>IF('Workers Settings'!F1106&lt;&gt;"",'Workers Settings'!F1106,"")</f>
        <v/>
      </c>
      <c r="K1106" s="7" t="str">
        <f>IF('Workers Settings'!G1106&lt;&gt;"",'Workers Settings'!G1106,"")</f>
        <v/>
      </c>
      <c r="L1106" s="7" t="str">
        <f>IF(D1106="","",IF(VLOOKUP(D1106,'Demand Locations'!B:D,2,FALSE)="","",VLOOKUP(D1106,'Demand Locations'!B:D,2,FALSE)))</f>
        <v/>
      </c>
      <c r="M1106" s="7" t="str">
        <f>IF(D1106="","",IF(VLOOKUP(D1106,'Demand Locations'!B:D,3,FALSE)="","",VLOOKUP(D1106,'Demand Locations'!B:D,3,FALSE)))</f>
        <v/>
      </c>
      <c r="N1106" s="7" t="str">
        <f t="shared" si="189"/>
        <v/>
      </c>
      <c r="O1106" s="7" t="str">
        <f t="shared" si="190"/>
        <v/>
      </c>
      <c r="P1106" s="7" t="str">
        <f t="shared" si="191"/>
        <v/>
      </c>
      <c r="Q1106" s="7" t="str">
        <f t="shared" si="192"/>
        <v/>
      </c>
      <c r="R1106" s="7" t="str">
        <f t="shared" si="193"/>
        <v/>
      </c>
      <c r="S1106" s="7" t="str">
        <f t="shared" si="194"/>
        <v/>
      </c>
      <c r="T1106" s="7" t="str">
        <f t="shared" si="195"/>
        <v/>
      </c>
      <c r="U1106" s="7" t="str">
        <f t="shared" si="196"/>
        <v/>
      </c>
      <c r="V1106" s="7" t="str">
        <f t="shared" si="197"/>
        <v/>
      </c>
      <c r="W1106" s="60" t="str">
        <f>IF(ISNUMBER(V1106),IF(ISNA(VLOOKUP(I1106,'Distances Lookup Table'!D:E,2,FALSE)),V1106*'General Settings'!$F$6,IF(VLOOKUP(I1106,'Distances Lookup Table'!D:E,2,FALSE)="",V1106*'General Settings'!$F$6,VLOOKUP(I1106,'Distances Lookup Table'!D:E,2,FALSE))),"")</f>
        <v/>
      </c>
      <c r="X1106" s="18" t="str">
        <f>IF(D1106&lt;&gt;"",'Workers Settings'!H1106,"")</f>
        <v/>
      </c>
      <c r="Y1106" s="18" t="str">
        <f>IF(D1106&lt;&gt;"",'Workers Settings'!I1106,"")</f>
        <v/>
      </c>
      <c r="Z1106" s="29" t="str">
        <f>IF('Workers Settings'!L1106&lt;&gt;"",'Workers Settings'!L1106,'Workers Settings'!K1106)</f>
        <v/>
      </c>
      <c r="AA1106" s="29" t="str">
        <f>IF(D1106&lt;&gt;"",IF('Workers Settings'!L1106&lt;&gt;"",'Workers Settings'!L1106,'Workers Settings'!K1106),"")</f>
        <v/>
      </c>
    </row>
    <row r="1107" spans="1:27" x14ac:dyDescent="0.25">
      <c r="A1107" s="7">
        <f t="shared" si="188"/>
        <v>1103</v>
      </c>
      <c r="B1107" s="7" t="str">
        <f>IF('Workers Settings'!B1107&lt;&gt;"",'Workers Settings'!B1107,"")</f>
        <v/>
      </c>
      <c r="C1107" s="7" t="str">
        <f>IF('Workers Settings'!C1107&lt;&gt;"",'Workers Settings'!C1107,"")</f>
        <v/>
      </c>
      <c r="D1107" s="17"/>
      <c r="E1107" s="17"/>
      <c r="F1107" s="17"/>
      <c r="G1107" s="7" t="str">
        <f>IF(D1107&lt;&gt;"",IF('Workers Settings'!D1107="","",'Workers Settings'!D1107),"")</f>
        <v/>
      </c>
      <c r="H1107" s="7" t="str">
        <f>IF(D1107&lt;&gt;"",'Workers Settings'!E1107,"")</f>
        <v/>
      </c>
      <c r="I1107" s="7" t="str">
        <f t="shared" si="187"/>
        <v/>
      </c>
      <c r="J1107" s="7" t="str">
        <f>IF('Workers Settings'!F1107&lt;&gt;"",'Workers Settings'!F1107,"")</f>
        <v/>
      </c>
      <c r="K1107" s="7" t="str">
        <f>IF('Workers Settings'!G1107&lt;&gt;"",'Workers Settings'!G1107,"")</f>
        <v/>
      </c>
      <c r="L1107" s="7" t="str">
        <f>IF(D1107="","",IF(VLOOKUP(D1107,'Demand Locations'!B:D,2,FALSE)="","",VLOOKUP(D1107,'Demand Locations'!B:D,2,FALSE)))</f>
        <v/>
      </c>
      <c r="M1107" s="7" t="str">
        <f>IF(D1107="","",IF(VLOOKUP(D1107,'Demand Locations'!B:D,3,FALSE)="","",VLOOKUP(D1107,'Demand Locations'!B:D,3,FALSE)))</f>
        <v/>
      </c>
      <c r="N1107" s="7" t="str">
        <f t="shared" si="189"/>
        <v/>
      </c>
      <c r="O1107" s="7" t="str">
        <f t="shared" si="190"/>
        <v/>
      </c>
      <c r="P1107" s="7" t="str">
        <f t="shared" si="191"/>
        <v/>
      </c>
      <c r="Q1107" s="7" t="str">
        <f t="shared" si="192"/>
        <v/>
      </c>
      <c r="R1107" s="7" t="str">
        <f t="shared" si="193"/>
        <v/>
      </c>
      <c r="S1107" s="7" t="str">
        <f t="shared" si="194"/>
        <v/>
      </c>
      <c r="T1107" s="7" t="str">
        <f t="shared" si="195"/>
        <v/>
      </c>
      <c r="U1107" s="7" t="str">
        <f t="shared" si="196"/>
        <v/>
      </c>
      <c r="V1107" s="7" t="str">
        <f t="shared" si="197"/>
        <v/>
      </c>
      <c r="W1107" s="60" t="str">
        <f>IF(ISNUMBER(V1107),IF(ISNA(VLOOKUP(I1107,'Distances Lookup Table'!D:E,2,FALSE)),V1107*'General Settings'!$F$6,IF(VLOOKUP(I1107,'Distances Lookup Table'!D:E,2,FALSE)="",V1107*'General Settings'!$F$6,VLOOKUP(I1107,'Distances Lookup Table'!D:E,2,FALSE))),"")</f>
        <v/>
      </c>
      <c r="X1107" s="18" t="str">
        <f>IF(D1107&lt;&gt;"",'Workers Settings'!H1107,"")</f>
        <v/>
      </c>
      <c r="Y1107" s="18" t="str">
        <f>IF(D1107&lt;&gt;"",'Workers Settings'!I1107,"")</f>
        <v/>
      </c>
      <c r="Z1107" s="29" t="str">
        <f>IF('Workers Settings'!L1107&lt;&gt;"",'Workers Settings'!L1107,'Workers Settings'!K1107)</f>
        <v/>
      </c>
      <c r="AA1107" s="29" t="str">
        <f>IF(D1107&lt;&gt;"",IF('Workers Settings'!L1107&lt;&gt;"",'Workers Settings'!L1107,'Workers Settings'!K1107),"")</f>
        <v/>
      </c>
    </row>
    <row r="1108" spans="1:27" x14ac:dyDescent="0.25">
      <c r="A1108" s="7">
        <f t="shared" si="188"/>
        <v>1104</v>
      </c>
      <c r="B1108" s="7" t="str">
        <f>IF('Workers Settings'!B1108&lt;&gt;"",'Workers Settings'!B1108,"")</f>
        <v/>
      </c>
      <c r="C1108" s="7" t="str">
        <f>IF('Workers Settings'!C1108&lt;&gt;"",'Workers Settings'!C1108,"")</f>
        <v/>
      </c>
      <c r="D1108" s="17"/>
      <c r="E1108" s="17"/>
      <c r="F1108" s="17"/>
      <c r="G1108" s="7" t="str">
        <f>IF(D1108&lt;&gt;"",IF('Workers Settings'!D1108="","",'Workers Settings'!D1108),"")</f>
        <v/>
      </c>
      <c r="H1108" s="7" t="str">
        <f>IF(D1108&lt;&gt;"",'Workers Settings'!E1108,"")</f>
        <v/>
      </c>
      <c r="I1108" s="7" t="str">
        <f t="shared" si="187"/>
        <v/>
      </c>
      <c r="J1108" s="7" t="str">
        <f>IF('Workers Settings'!F1108&lt;&gt;"",'Workers Settings'!F1108,"")</f>
        <v/>
      </c>
      <c r="K1108" s="7" t="str">
        <f>IF('Workers Settings'!G1108&lt;&gt;"",'Workers Settings'!G1108,"")</f>
        <v/>
      </c>
      <c r="L1108" s="7" t="str">
        <f>IF(D1108="","",IF(VLOOKUP(D1108,'Demand Locations'!B:D,2,FALSE)="","",VLOOKUP(D1108,'Demand Locations'!B:D,2,FALSE)))</f>
        <v/>
      </c>
      <c r="M1108" s="7" t="str">
        <f>IF(D1108="","",IF(VLOOKUP(D1108,'Demand Locations'!B:D,3,FALSE)="","",VLOOKUP(D1108,'Demand Locations'!B:D,3,FALSE)))</f>
        <v/>
      </c>
      <c r="N1108" s="7" t="str">
        <f t="shared" si="189"/>
        <v/>
      </c>
      <c r="O1108" s="7" t="str">
        <f t="shared" si="190"/>
        <v/>
      </c>
      <c r="P1108" s="7" t="str">
        <f t="shared" si="191"/>
        <v/>
      </c>
      <c r="Q1108" s="7" t="str">
        <f t="shared" si="192"/>
        <v/>
      </c>
      <c r="R1108" s="7" t="str">
        <f t="shared" si="193"/>
        <v/>
      </c>
      <c r="S1108" s="7" t="str">
        <f t="shared" si="194"/>
        <v/>
      </c>
      <c r="T1108" s="7" t="str">
        <f t="shared" si="195"/>
        <v/>
      </c>
      <c r="U1108" s="7" t="str">
        <f t="shared" si="196"/>
        <v/>
      </c>
      <c r="V1108" s="7" t="str">
        <f t="shared" si="197"/>
        <v/>
      </c>
      <c r="W1108" s="60" t="str">
        <f>IF(ISNUMBER(V1108),IF(ISNA(VLOOKUP(I1108,'Distances Lookup Table'!D:E,2,FALSE)),V1108*'General Settings'!$F$6,IF(VLOOKUP(I1108,'Distances Lookup Table'!D:E,2,FALSE)="",V1108*'General Settings'!$F$6,VLOOKUP(I1108,'Distances Lookup Table'!D:E,2,FALSE))),"")</f>
        <v/>
      </c>
      <c r="X1108" s="18" t="str">
        <f>IF(D1108&lt;&gt;"",'Workers Settings'!H1108,"")</f>
        <v/>
      </c>
      <c r="Y1108" s="18" t="str">
        <f>IF(D1108&lt;&gt;"",'Workers Settings'!I1108,"")</f>
        <v/>
      </c>
      <c r="Z1108" s="29" t="str">
        <f>IF('Workers Settings'!L1108&lt;&gt;"",'Workers Settings'!L1108,'Workers Settings'!K1108)</f>
        <v/>
      </c>
      <c r="AA1108" s="29" t="str">
        <f>IF(D1108&lt;&gt;"",IF('Workers Settings'!L1108&lt;&gt;"",'Workers Settings'!L1108,'Workers Settings'!K1108),"")</f>
        <v/>
      </c>
    </row>
    <row r="1109" spans="1:27" x14ac:dyDescent="0.25">
      <c r="A1109" s="7">
        <f t="shared" si="188"/>
        <v>1105</v>
      </c>
      <c r="B1109" s="7" t="str">
        <f>IF('Workers Settings'!B1109&lt;&gt;"",'Workers Settings'!B1109,"")</f>
        <v/>
      </c>
      <c r="C1109" s="7" t="str">
        <f>IF('Workers Settings'!C1109&lt;&gt;"",'Workers Settings'!C1109,"")</f>
        <v/>
      </c>
      <c r="D1109" s="17"/>
      <c r="E1109" s="17"/>
      <c r="F1109" s="17"/>
      <c r="G1109" s="7" t="str">
        <f>IF(D1109&lt;&gt;"",IF('Workers Settings'!D1109="","",'Workers Settings'!D1109),"")</f>
        <v/>
      </c>
      <c r="H1109" s="7" t="str">
        <f>IF(D1109&lt;&gt;"",'Workers Settings'!E1109,"")</f>
        <v/>
      </c>
      <c r="I1109" s="7" t="str">
        <f t="shared" si="187"/>
        <v/>
      </c>
      <c r="J1109" s="7" t="str">
        <f>IF('Workers Settings'!F1109&lt;&gt;"",'Workers Settings'!F1109,"")</f>
        <v/>
      </c>
      <c r="K1109" s="7" t="str">
        <f>IF('Workers Settings'!G1109&lt;&gt;"",'Workers Settings'!G1109,"")</f>
        <v/>
      </c>
      <c r="L1109" s="7" t="str">
        <f>IF(D1109="","",IF(VLOOKUP(D1109,'Demand Locations'!B:D,2,FALSE)="","",VLOOKUP(D1109,'Demand Locations'!B:D,2,FALSE)))</f>
        <v/>
      </c>
      <c r="M1109" s="7" t="str">
        <f>IF(D1109="","",IF(VLOOKUP(D1109,'Demand Locations'!B:D,3,FALSE)="","",VLOOKUP(D1109,'Demand Locations'!B:D,3,FALSE)))</f>
        <v/>
      </c>
      <c r="N1109" s="7" t="str">
        <f t="shared" si="189"/>
        <v/>
      </c>
      <c r="O1109" s="7" t="str">
        <f t="shared" si="190"/>
        <v/>
      </c>
      <c r="P1109" s="7" t="str">
        <f t="shared" si="191"/>
        <v/>
      </c>
      <c r="Q1109" s="7" t="str">
        <f t="shared" si="192"/>
        <v/>
      </c>
      <c r="R1109" s="7" t="str">
        <f t="shared" si="193"/>
        <v/>
      </c>
      <c r="S1109" s="7" t="str">
        <f t="shared" si="194"/>
        <v/>
      </c>
      <c r="T1109" s="7" t="str">
        <f t="shared" si="195"/>
        <v/>
      </c>
      <c r="U1109" s="7" t="str">
        <f t="shared" si="196"/>
        <v/>
      </c>
      <c r="V1109" s="7" t="str">
        <f t="shared" si="197"/>
        <v/>
      </c>
      <c r="W1109" s="60" t="str">
        <f>IF(ISNUMBER(V1109),IF(ISNA(VLOOKUP(I1109,'Distances Lookup Table'!D:E,2,FALSE)),V1109*'General Settings'!$F$6,IF(VLOOKUP(I1109,'Distances Lookup Table'!D:E,2,FALSE)="",V1109*'General Settings'!$F$6,VLOOKUP(I1109,'Distances Lookup Table'!D:E,2,FALSE))),"")</f>
        <v/>
      </c>
      <c r="X1109" s="18" t="str">
        <f>IF(D1109&lt;&gt;"",'Workers Settings'!H1109,"")</f>
        <v/>
      </c>
      <c r="Y1109" s="18" t="str">
        <f>IF(D1109&lt;&gt;"",'Workers Settings'!I1109,"")</f>
        <v/>
      </c>
      <c r="Z1109" s="29" t="str">
        <f>IF('Workers Settings'!L1109&lt;&gt;"",'Workers Settings'!L1109,'Workers Settings'!K1109)</f>
        <v/>
      </c>
      <c r="AA1109" s="29" t="str">
        <f>IF(D1109&lt;&gt;"",IF('Workers Settings'!L1109&lt;&gt;"",'Workers Settings'!L1109,'Workers Settings'!K1109),"")</f>
        <v/>
      </c>
    </row>
    <row r="1110" spans="1:27" x14ac:dyDescent="0.25">
      <c r="A1110" s="7">
        <f t="shared" si="188"/>
        <v>1106</v>
      </c>
      <c r="B1110" s="7" t="str">
        <f>IF('Workers Settings'!B1110&lt;&gt;"",'Workers Settings'!B1110,"")</f>
        <v/>
      </c>
      <c r="C1110" s="7" t="str">
        <f>IF('Workers Settings'!C1110&lt;&gt;"",'Workers Settings'!C1110,"")</f>
        <v/>
      </c>
      <c r="D1110" s="17"/>
      <c r="E1110" s="17"/>
      <c r="F1110" s="17"/>
      <c r="G1110" s="7" t="str">
        <f>IF(D1110&lt;&gt;"",IF('Workers Settings'!D1110="","",'Workers Settings'!D1110),"")</f>
        <v/>
      </c>
      <c r="H1110" s="7" t="str">
        <f>IF(D1110&lt;&gt;"",'Workers Settings'!E1110,"")</f>
        <v/>
      </c>
      <c r="I1110" s="7" t="str">
        <f t="shared" si="187"/>
        <v/>
      </c>
      <c r="J1110" s="7" t="str">
        <f>IF('Workers Settings'!F1110&lt;&gt;"",'Workers Settings'!F1110,"")</f>
        <v/>
      </c>
      <c r="K1110" s="7" t="str">
        <f>IF('Workers Settings'!G1110&lt;&gt;"",'Workers Settings'!G1110,"")</f>
        <v/>
      </c>
      <c r="L1110" s="7" t="str">
        <f>IF(D1110="","",IF(VLOOKUP(D1110,'Demand Locations'!B:D,2,FALSE)="","",VLOOKUP(D1110,'Demand Locations'!B:D,2,FALSE)))</f>
        <v/>
      </c>
      <c r="M1110" s="7" t="str">
        <f>IF(D1110="","",IF(VLOOKUP(D1110,'Demand Locations'!B:D,3,FALSE)="","",VLOOKUP(D1110,'Demand Locations'!B:D,3,FALSE)))</f>
        <v/>
      </c>
      <c r="N1110" s="7" t="str">
        <f t="shared" si="189"/>
        <v/>
      </c>
      <c r="O1110" s="7" t="str">
        <f t="shared" si="190"/>
        <v/>
      </c>
      <c r="P1110" s="7" t="str">
        <f t="shared" si="191"/>
        <v/>
      </c>
      <c r="Q1110" s="7" t="str">
        <f t="shared" si="192"/>
        <v/>
      </c>
      <c r="R1110" s="7" t="str">
        <f t="shared" si="193"/>
        <v/>
      </c>
      <c r="S1110" s="7" t="str">
        <f t="shared" si="194"/>
        <v/>
      </c>
      <c r="T1110" s="7" t="str">
        <f t="shared" si="195"/>
        <v/>
      </c>
      <c r="U1110" s="7" t="str">
        <f t="shared" si="196"/>
        <v/>
      </c>
      <c r="V1110" s="7" t="str">
        <f t="shared" si="197"/>
        <v/>
      </c>
      <c r="W1110" s="60" t="str">
        <f>IF(ISNUMBER(V1110),IF(ISNA(VLOOKUP(I1110,'Distances Lookup Table'!D:E,2,FALSE)),V1110*'General Settings'!$F$6,IF(VLOOKUP(I1110,'Distances Lookup Table'!D:E,2,FALSE)="",V1110*'General Settings'!$F$6,VLOOKUP(I1110,'Distances Lookup Table'!D:E,2,FALSE))),"")</f>
        <v/>
      </c>
      <c r="X1110" s="18" t="str">
        <f>IF(D1110&lt;&gt;"",'Workers Settings'!H1110,"")</f>
        <v/>
      </c>
      <c r="Y1110" s="18" t="str">
        <f>IF(D1110&lt;&gt;"",'Workers Settings'!I1110,"")</f>
        <v/>
      </c>
      <c r="Z1110" s="29" t="str">
        <f>IF('Workers Settings'!L1110&lt;&gt;"",'Workers Settings'!L1110,'Workers Settings'!K1110)</f>
        <v/>
      </c>
      <c r="AA1110" s="29" t="str">
        <f>IF(D1110&lt;&gt;"",IF('Workers Settings'!L1110&lt;&gt;"",'Workers Settings'!L1110,'Workers Settings'!K1110),"")</f>
        <v/>
      </c>
    </row>
    <row r="1111" spans="1:27" x14ac:dyDescent="0.25">
      <c r="A1111" s="7">
        <f t="shared" si="188"/>
        <v>1107</v>
      </c>
      <c r="B1111" s="7" t="str">
        <f>IF('Workers Settings'!B1111&lt;&gt;"",'Workers Settings'!B1111,"")</f>
        <v/>
      </c>
      <c r="C1111" s="7" t="str">
        <f>IF('Workers Settings'!C1111&lt;&gt;"",'Workers Settings'!C1111,"")</f>
        <v/>
      </c>
      <c r="D1111" s="17"/>
      <c r="E1111" s="17"/>
      <c r="F1111" s="17"/>
      <c r="G1111" s="7" t="str">
        <f>IF(D1111&lt;&gt;"",IF('Workers Settings'!D1111="","",'Workers Settings'!D1111),"")</f>
        <v/>
      </c>
      <c r="H1111" s="7" t="str">
        <f>IF(D1111&lt;&gt;"",'Workers Settings'!E1111,"")</f>
        <v/>
      </c>
      <c r="I1111" s="7" t="str">
        <f t="shared" si="187"/>
        <v/>
      </c>
      <c r="J1111" s="7" t="str">
        <f>IF('Workers Settings'!F1111&lt;&gt;"",'Workers Settings'!F1111,"")</f>
        <v/>
      </c>
      <c r="K1111" s="7" t="str">
        <f>IF('Workers Settings'!G1111&lt;&gt;"",'Workers Settings'!G1111,"")</f>
        <v/>
      </c>
      <c r="L1111" s="7" t="str">
        <f>IF(D1111="","",IF(VLOOKUP(D1111,'Demand Locations'!B:D,2,FALSE)="","",VLOOKUP(D1111,'Demand Locations'!B:D,2,FALSE)))</f>
        <v/>
      </c>
      <c r="M1111" s="7" t="str">
        <f>IF(D1111="","",IF(VLOOKUP(D1111,'Demand Locations'!B:D,3,FALSE)="","",VLOOKUP(D1111,'Demand Locations'!B:D,3,FALSE)))</f>
        <v/>
      </c>
      <c r="N1111" s="7" t="str">
        <f t="shared" si="189"/>
        <v/>
      </c>
      <c r="O1111" s="7" t="str">
        <f t="shared" si="190"/>
        <v/>
      </c>
      <c r="P1111" s="7" t="str">
        <f t="shared" si="191"/>
        <v/>
      </c>
      <c r="Q1111" s="7" t="str">
        <f t="shared" si="192"/>
        <v/>
      </c>
      <c r="R1111" s="7" t="str">
        <f t="shared" si="193"/>
        <v/>
      </c>
      <c r="S1111" s="7" t="str">
        <f t="shared" si="194"/>
        <v/>
      </c>
      <c r="T1111" s="7" t="str">
        <f t="shared" si="195"/>
        <v/>
      </c>
      <c r="U1111" s="7" t="str">
        <f t="shared" si="196"/>
        <v/>
      </c>
      <c r="V1111" s="7" t="str">
        <f t="shared" si="197"/>
        <v/>
      </c>
      <c r="W1111" s="60" t="str">
        <f>IF(ISNUMBER(V1111),IF(ISNA(VLOOKUP(I1111,'Distances Lookup Table'!D:E,2,FALSE)),V1111*'General Settings'!$F$6,IF(VLOOKUP(I1111,'Distances Lookup Table'!D:E,2,FALSE)="",V1111*'General Settings'!$F$6,VLOOKUP(I1111,'Distances Lookup Table'!D:E,2,FALSE))),"")</f>
        <v/>
      </c>
      <c r="X1111" s="18" t="str">
        <f>IF(D1111&lt;&gt;"",'Workers Settings'!H1111,"")</f>
        <v/>
      </c>
      <c r="Y1111" s="18" t="str">
        <f>IF(D1111&lt;&gt;"",'Workers Settings'!I1111,"")</f>
        <v/>
      </c>
      <c r="Z1111" s="29" t="str">
        <f>IF('Workers Settings'!L1111&lt;&gt;"",'Workers Settings'!L1111,'Workers Settings'!K1111)</f>
        <v/>
      </c>
      <c r="AA1111" s="29" t="str">
        <f>IF(D1111&lt;&gt;"",IF('Workers Settings'!L1111&lt;&gt;"",'Workers Settings'!L1111,'Workers Settings'!K1111),"")</f>
        <v/>
      </c>
    </row>
    <row r="1112" spans="1:27" x14ac:dyDescent="0.25">
      <c r="A1112" s="7">
        <f t="shared" si="188"/>
        <v>1108</v>
      </c>
      <c r="B1112" s="7" t="str">
        <f>IF('Workers Settings'!B1112&lt;&gt;"",'Workers Settings'!B1112,"")</f>
        <v/>
      </c>
      <c r="C1112" s="7" t="str">
        <f>IF('Workers Settings'!C1112&lt;&gt;"",'Workers Settings'!C1112,"")</f>
        <v/>
      </c>
      <c r="D1112" s="17"/>
      <c r="E1112" s="17"/>
      <c r="F1112" s="17"/>
      <c r="G1112" s="7" t="str">
        <f>IF(D1112&lt;&gt;"",IF('Workers Settings'!D1112="","",'Workers Settings'!D1112),"")</f>
        <v/>
      </c>
      <c r="H1112" s="7" t="str">
        <f>IF(D1112&lt;&gt;"",'Workers Settings'!E1112,"")</f>
        <v/>
      </c>
      <c r="I1112" s="7" t="str">
        <f t="shared" si="187"/>
        <v/>
      </c>
      <c r="J1112" s="7" t="str">
        <f>IF('Workers Settings'!F1112&lt;&gt;"",'Workers Settings'!F1112,"")</f>
        <v/>
      </c>
      <c r="K1112" s="7" t="str">
        <f>IF('Workers Settings'!G1112&lt;&gt;"",'Workers Settings'!G1112,"")</f>
        <v/>
      </c>
      <c r="L1112" s="7" t="str">
        <f>IF(D1112="","",IF(VLOOKUP(D1112,'Demand Locations'!B:D,2,FALSE)="","",VLOOKUP(D1112,'Demand Locations'!B:D,2,FALSE)))</f>
        <v/>
      </c>
      <c r="M1112" s="7" t="str">
        <f>IF(D1112="","",IF(VLOOKUP(D1112,'Demand Locations'!B:D,3,FALSE)="","",VLOOKUP(D1112,'Demand Locations'!B:D,3,FALSE)))</f>
        <v/>
      </c>
      <c r="N1112" s="7" t="str">
        <f t="shared" si="189"/>
        <v/>
      </c>
      <c r="O1112" s="7" t="str">
        <f t="shared" si="190"/>
        <v/>
      </c>
      <c r="P1112" s="7" t="str">
        <f t="shared" si="191"/>
        <v/>
      </c>
      <c r="Q1112" s="7" t="str">
        <f t="shared" si="192"/>
        <v/>
      </c>
      <c r="R1112" s="7" t="str">
        <f t="shared" si="193"/>
        <v/>
      </c>
      <c r="S1112" s="7" t="str">
        <f t="shared" si="194"/>
        <v/>
      </c>
      <c r="T1112" s="7" t="str">
        <f t="shared" si="195"/>
        <v/>
      </c>
      <c r="U1112" s="7" t="str">
        <f t="shared" si="196"/>
        <v/>
      </c>
      <c r="V1112" s="7" t="str">
        <f t="shared" si="197"/>
        <v/>
      </c>
      <c r="W1112" s="60" t="str">
        <f>IF(ISNUMBER(V1112),IF(ISNA(VLOOKUP(I1112,'Distances Lookup Table'!D:E,2,FALSE)),V1112*'General Settings'!$F$6,IF(VLOOKUP(I1112,'Distances Lookup Table'!D:E,2,FALSE)="",V1112*'General Settings'!$F$6,VLOOKUP(I1112,'Distances Lookup Table'!D:E,2,FALSE))),"")</f>
        <v/>
      </c>
      <c r="X1112" s="18" t="str">
        <f>IF(D1112&lt;&gt;"",'Workers Settings'!H1112,"")</f>
        <v/>
      </c>
      <c r="Y1112" s="18" t="str">
        <f>IF(D1112&lt;&gt;"",'Workers Settings'!I1112,"")</f>
        <v/>
      </c>
      <c r="Z1112" s="29" t="str">
        <f>IF('Workers Settings'!L1112&lt;&gt;"",'Workers Settings'!L1112,'Workers Settings'!K1112)</f>
        <v/>
      </c>
      <c r="AA1112" s="29" t="str">
        <f>IF(D1112&lt;&gt;"",IF('Workers Settings'!L1112&lt;&gt;"",'Workers Settings'!L1112,'Workers Settings'!K1112),"")</f>
        <v/>
      </c>
    </row>
    <row r="1113" spans="1:27" x14ac:dyDescent="0.25">
      <c r="A1113" s="7">
        <f t="shared" si="188"/>
        <v>1109</v>
      </c>
      <c r="B1113" s="7" t="str">
        <f>IF('Workers Settings'!B1113&lt;&gt;"",'Workers Settings'!B1113,"")</f>
        <v/>
      </c>
      <c r="C1113" s="7" t="str">
        <f>IF('Workers Settings'!C1113&lt;&gt;"",'Workers Settings'!C1113,"")</f>
        <v/>
      </c>
      <c r="D1113" s="17"/>
      <c r="E1113" s="17"/>
      <c r="F1113" s="17"/>
      <c r="G1113" s="7" t="str">
        <f>IF(D1113&lt;&gt;"",IF('Workers Settings'!D1113="","",'Workers Settings'!D1113),"")</f>
        <v/>
      </c>
      <c r="H1113" s="7" t="str">
        <f>IF(D1113&lt;&gt;"",'Workers Settings'!E1113,"")</f>
        <v/>
      </c>
      <c r="I1113" s="7" t="str">
        <f t="shared" si="187"/>
        <v/>
      </c>
      <c r="J1113" s="7" t="str">
        <f>IF('Workers Settings'!F1113&lt;&gt;"",'Workers Settings'!F1113,"")</f>
        <v/>
      </c>
      <c r="K1113" s="7" t="str">
        <f>IF('Workers Settings'!G1113&lt;&gt;"",'Workers Settings'!G1113,"")</f>
        <v/>
      </c>
      <c r="L1113" s="7" t="str">
        <f>IF(D1113="","",IF(VLOOKUP(D1113,'Demand Locations'!B:D,2,FALSE)="","",VLOOKUP(D1113,'Demand Locations'!B:D,2,FALSE)))</f>
        <v/>
      </c>
      <c r="M1113" s="7" t="str">
        <f>IF(D1113="","",IF(VLOOKUP(D1113,'Demand Locations'!B:D,3,FALSE)="","",VLOOKUP(D1113,'Demand Locations'!B:D,3,FALSE)))</f>
        <v/>
      </c>
      <c r="N1113" s="7" t="str">
        <f t="shared" si="189"/>
        <v/>
      </c>
      <c r="O1113" s="7" t="str">
        <f t="shared" si="190"/>
        <v/>
      </c>
      <c r="P1113" s="7" t="str">
        <f t="shared" si="191"/>
        <v/>
      </c>
      <c r="Q1113" s="7" t="str">
        <f t="shared" si="192"/>
        <v/>
      </c>
      <c r="R1113" s="7" t="str">
        <f t="shared" si="193"/>
        <v/>
      </c>
      <c r="S1113" s="7" t="str">
        <f t="shared" si="194"/>
        <v/>
      </c>
      <c r="T1113" s="7" t="str">
        <f t="shared" si="195"/>
        <v/>
      </c>
      <c r="U1113" s="7" t="str">
        <f t="shared" si="196"/>
        <v/>
      </c>
      <c r="V1113" s="7" t="str">
        <f t="shared" si="197"/>
        <v/>
      </c>
      <c r="W1113" s="60" t="str">
        <f>IF(ISNUMBER(V1113),IF(ISNA(VLOOKUP(I1113,'Distances Lookup Table'!D:E,2,FALSE)),V1113*'General Settings'!$F$6,IF(VLOOKUP(I1113,'Distances Lookup Table'!D:E,2,FALSE)="",V1113*'General Settings'!$F$6,VLOOKUP(I1113,'Distances Lookup Table'!D:E,2,FALSE))),"")</f>
        <v/>
      </c>
      <c r="X1113" s="18" t="str">
        <f>IF(D1113&lt;&gt;"",'Workers Settings'!H1113,"")</f>
        <v/>
      </c>
      <c r="Y1113" s="18" t="str">
        <f>IF(D1113&lt;&gt;"",'Workers Settings'!I1113,"")</f>
        <v/>
      </c>
      <c r="Z1113" s="29" t="str">
        <f>IF('Workers Settings'!L1113&lt;&gt;"",'Workers Settings'!L1113,'Workers Settings'!K1113)</f>
        <v/>
      </c>
      <c r="AA1113" s="29" t="str">
        <f>IF(D1113&lt;&gt;"",IF('Workers Settings'!L1113&lt;&gt;"",'Workers Settings'!L1113,'Workers Settings'!K1113),"")</f>
        <v/>
      </c>
    </row>
    <row r="1114" spans="1:27" x14ac:dyDescent="0.25">
      <c r="A1114" s="7">
        <f t="shared" si="188"/>
        <v>1110</v>
      </c>
      <c r="B1114" s="7" t="str">
        <f>IF('Workers Settings'!B1114&lt;&gt;"",'Workers Settings'!B1114,"")</f>
        <v/>
      </c>
      <c r="C1114" s="7" t="str">
        <f>IF('Workers Settings'!C1114&lt;&gt;"",'Workers Settings'!C1114,"")</f>
        <v/>
      </c>
      <c r="D1114" s="17"/>
      <c r="E1114" s="17"/>
      <c r="F1114" s="17"/>
      <c r="G1114" s="7" t="str">
        <f>IF(D1114&lt;&gt;"",IF('Workers Settings'!D1114="","",'Workers Settings'!D1114),"")</f>
        <v/>
      </c>
      <c r="H1114" s="7" t="str">
        <f>IF(D1114&lt;&gt;"",'Workers Settings'!E1114,"")</f>
        <v/>
      </c>
      <c r="I1114" s="7" t="str">
        <f t="shared" si="187"/>
        <v/>
      </c>
      <c r="J1114" s="7" t="str">
        <f>IF('Workers Settings'!F1114&lt;&gt;"",'Workers Settings'!F1114,"")</f>
        <v/>
      </c>
      <c r="K1114" s="7" t="str">
        <f>IF('Workers Settings'!G1114&lt;&gt;"",'Workers Settings'!G1114,"")</f>
        <v/>
      </c>
      <c r="L1114" s="7" t="str">
        <f>IF(D1114="","",IF(VLOOKUP(D1114,'Demand Locations'!B:D,2,FALSE)="","",VLOOKUP(D1114,'Demand Locations'!B:D,2,FALSE)))</f>
        <v/>
      </c>
      <c r="M1114" s="7" t="str">
        <f>IF(D1114="","",IF(VLOOKUP(D1114,'Demand Locations'!B:D,3,FALSE)="","",VLOOKUP(D1114,'Demand Locations'!B:D,3,FALSE)))</f>
        <v/>
      </c>
      <c r="N1114" s="7" t="str">
        <f t="shared" si="189"/>
        <v/>
      </c>
      <c r="O1114" s="7" t="str">
        <f t="shared" si="190"/>
        <v/>
      </c>
      <c r="P1114" s="7" t="str">
        <f t="shared" si="191"/>
        <v/>
      </c>
      <c r="Q1114" s="7" t="str">
        <f t="shared" si="192"/>
        <v/>
      </c>
      <c r="R1114" s="7" t="str">
        <f t="shared" si="193"/>
        <v/>
      </c>
      <c r="S1114" s="7" t="str">
        <f t="shared" si="194"/>
        <v/>
      </c>
      <c r="T1114" s="7" t="str">
        <f t="shared" si="195"/>
        <v/>
      </c>
      <c r="U1114" s="7" t="str">
        <f t="shared" si="196"/>
        <v/>
      </c>
      <c r="V1114" s="7" t="str">
        <f t="shared" si="197"/>
        <v/>
      </c>
      <c r="W1114" s="60" t="str">
        <f>IF(ISNUMBER(V1114),IF(ISNA(VLOOKUP(I1114,'Distances Lookup Table'!D:E,2,FALSE)),V1114*'General Settings'!$F$6,IF(VLOOKUP(I1114,'Distances Lookup Table'!D:E,2,FALSE)="",V1114*'General Settings'!$F$6,VLOOKUP(I1114,'Distances Lookup Table'!D:E,2,FALSE))),"")</f>
        <v/>
      </c>
      <c r="X1114" s="18" t="str">
        <f>IF(D1114&lt;&gt;"",'Workers Settings'!H1114,"")</f>
        <v/>
      </c>
      <c r="Y1114" s="18" t="str">
        <f>IF(D1114&lt;&gt;"",'Workers Settings'!I1114,"")</f>
        <v/>
      </c>
      <c r="Z1114" s="29" t="str">
        <f>IF('Workers Settings'!L1114&lt;&gt;"",'Workers Settings'!L1114,'Workers Settings'!K1114)</f>
        <v/>
      </c>
      <c r="AA1114" s="29" t="str">
        <f>IF(D1114&lt;&gt;"",IF('Workers Settings'!L1114&lt;&gt;"",'Workers Settings'!L1114,'Workers Settings'!K1114),"")</f>
        <v/>
      </c>
    </row>
    <row r="1115" spans="1:27" x14ac:dyDescent="0.25">
      <c r="A1115" s="7">
        <f t="shared" si="188"/>
        <v>1111</v>
      </c>
      <c r="B1115" s="7" t="str">
        <f>IF('Workers Settings'!B1115&lt;&gt;"",'Workers Settings'!B1115,"")</f>
        <v/>
      </c>
      <c r="C1115" s="7" t="str">
        <f>IF('Workers Settings'!C1115&lt;&gt;"",'Workers Settings'!C1115,"")</f>
        <v/>
      </c>
      <c r="D1115" s="17"/>
      <c r="E1115" s="17"/>
      <c r="F1115" s="17"/>
      <c r="G1115" s="7" t="str">
        <f>IF(D1115&lt;&gt;"",IF('Workers Settings'!D1115="","",'Workers Settings'!D1115),"")</f>
        <v/>
      </c>
      <c r="H1115" s="7" t="str">
        <f>IF(D1115&lt;&gt;"",'Workers Settings'!E1115,"")</f>
        <v/>
      </c>
      <c r="I1115" s="7" t="str">
        <f t="shared" si="187"/>
        <v/>
      </c>
      <c r="J1115" s="7" t="str">
        <f>IF('Workers Settings'!F1115&lt;&gt;"",'Workers Settings'!F1115,"")</f>
        <v/>
      </c>
      <c r="K1115" s="7" t="str">
        <f>IF('Workers Settings'!G1115&lt;&gt;"",'Workers Settings'!G1115,"")</f>
        <v/>
      </c>
      <c r="L1115" s="7" t="str">
        <f>IF(D1115="","",IF(VLOOKUP(D1115,'Demand Locations'!B:D,2,FALSE)="","",VLOOKUP(D1115,'Demand Locations'!B:D,2,FALSE)))</f>
        <v/>
      </c>
      <c r="M1115" s="7" t="str">
        <f>IF(D1115="","",IF(VLOOKUP(D1115,'Demand Locations'!B:D,3,FALSE)="","",VLOOKUP(D1115,'Demand Locations'!B:D,3,FALSE)))</f>
        <v/>
      </c>
      <c r="N1115" s="7" t="str">
        <f t="shared" si="189"/>
        <v/>
      </c>
      <c r="O1115" s="7" t="str">
        <f t="shared" si="190"/>
        <v/>
      </c>
      <c r="P1115" s="7" t="str">
        <f t="shared" si="191"/>
        <v/>
      </c>
      <c r="Q1115" s="7" t="str">
        <f t="shared" si="192"/>
        <v/>
      </c>
      <c r="R1115" s="7" t="str">
        <f t="shared" si="193"/>
        <v/>
      </c>
      <c r="S1115" s="7" t="str">
        <f t="shared" si="194"/>
        <v/>
      </c>
      <c r="T1115" s="7" t="str">
        <f t="shared" si="195"/>
        <v/>
      </c>
      <c r="U1115" s="7" t="str">
        <f t="shared" si="196"/>
        <v/>
      </c>
      <c r="V1115" s="7" t="str">
        <f t="shared" si="197"/>
        <v/>
      </c>
      <c r="W1115" s="60" t="str">
        <f>IF(ISNUMBER(V1115),IF(ISNA(VLOOKUP(I1115,'Distances Lookup Table'!D:E,2,FALSE)),V1115*'General Settings'!$F$6,IF(VLOOKUP(I1115,'Distances Lookup Table'!D:E,2,FALSE)="",V1115*'General Settings'!$F$6,VLOOKUP(I1115,'Distances Lookup Table'!D:E,2,FALSE))),"")</f>
        <v/>
      </c>
      <c r="X1115" s="18" t="str">
        <f>IF(D1115&lt;&gt;"",'Workers Settings'!H1115,"")</f>
        <v/>
      </c>
      <c r="Y1115" s="18" t="str">
        <f>IF(D1115&lt;&gt;"",'Workers Settings'!I1115,"")</f>
        <v/>
      </c>
      <c r="Z1115" s="29" t="str">
        <f>IF('Workers Settings'!L1115&lt;&gt;"",'Workers Settings'!L1115,'Workers Settings'!K1115)</f>
        <v/>
      </c>
      <c r="AA1115" s="29" t="str">
        <f>IF(D1115&lt;&gt;"",IF('Workers Settings'!L1115&lt;&gt;"",'Workers Settings'!L1115,'Workers Settings'!K1115),"")</f>
        <v/>
      </c>
    </row>
    <row r="1116" spans="1:27" x14ac:dyDescent="0.25">
      <c r="A1116" s="7">
        <f t="shared" si="188"/>
        <v>1112</v>
      </c>
      <c r="B1116" s="7" t="str">
        <f>IF('Workers Settings'!B1116&lt;&gt;"",'Workers Settings'!B1116,"")</f>
        <v/>
      </c>
      <c r="C1116" s="7" t="str">
        <f>IF('Workers Settings'!C1116&lt;&gt;"",'Workers Settings'!C1116,"")</f>
        <v/>
      </c>
      <c r="D1116" s="17"/>
      <c r="E1116" s="17"/>
      <c r="F1116" s="17"/>
      <c r="G1116" s="7" t="str">
        <f>IF(D1116&lt;&gt;"",IF('Workers Settings'!D1116="","",'Workers Settings'!D1116),"")</f>
        <v/>
      </c>
      <c r="H1116" s="7" t="str">
        <f>IF(D1116&lt;&gt;"",'Workers Settings'!E1116,"")</f>
        <v/>
      </c>
      <c r="I1116" s="7" t="str">
        <f t="shared" si="187"/>
        <v/>
      </c>
      <c r="J1116" s="7" t="str">
        <f>IF('Workers Settings'!F1116&lt;&gt;"",'Workers Settings'!F1116,"")</f>
        <v/>
      </c>
      <c r="K1116" s="7" t="str">
        <f>IF('Workers Settings'!G1116&lt;&gt;"",'Workers Settings'!G1116,"")</f>
        <v/>
      </c>
      <c r="L1116" s="7" t="str">
        <f>IF(D1116="","",IF(VLOOKUP(D1116,'Demand Locations'!B:D,2,FALSE)="","",VLOOKUP(D1116,'Demand Locations'!B:D,2,FALSE)))</f>
        <v/>
      </c>
      <c r="M1116" s="7" t="str">
        <f>IF(D1116="","",IF(VLOOKUP(D1116,'Demand Locations'!B:D,3,FALSE)="","",VLOOKUP(D1116,'Demand Locations'!B:D,3,FALSE)))</f>
        <v/>
      </c>
      <c r="N1116" s="7" t="str">
        <f t="shared" si="189"/>
        <v/>
      </c>
      <c r="O1116" s="7" t="str">
        <f t="shared" si="190"/>
        <v/>
      </c>
      <c r="P1116" s="7" t="str">
        <f t="shared" si="191"/>
        <v/>
      </c>
      <c r="Q1116" s="7" t="str">
        <f t="shared" si="192"/>
        <v/>
      </c>
      <c r="R1116" s="7" t="str">
        <f t="shared" si="193"/>
        <v/>
      </c>
      <c r="S1116" s="7" t="str">
        <f t="shared" si="194"/>
        <v/>
      </c>
      <c r="T1116" s="7" t="str">
        <f t="shared" si="195"/>
        <v/>
      </c>
      <c r="U1116" s="7" t="str">
        <f t="shared" si="196"/>
        <v/>
      </c>
      <c r="V1116" s="7" t="str">
        <f t="shared" si="197"/>
        <v/>
      </c>
      <c r="W1116" s="60" t="str">
        <f>IF(ISNUMBER(V1116),IF(ISNA(VLOOKUP(I1116,'Distances Lookup Table'!D:E,2,FALSE)),V1116*'General Settings'!$F$6,IF(VLOOKUP(I1116,'Distances Lookup Table'!D:E,2,FALSE)="",V1116*'General Settings'!$F$6,VLOOKUP(I1116,'Distances Lookup Table'!D:E,2,FALSE))),"")</f>
        <v/>
      </c>
      <c r="X1116" s="18" t="str">
        <f>IF(D1116&lt;&gt;"",'Workers Settings'!H1116,"")</f>
        <v/>
      </c>
      <c r="Y1116" s="18" t="str">
        <f>IF(D1116&lt;&gt;"",'Workers Settings'!I1116,"")</f>
        <v/>
      </c>
      <c r="Z1116" s="29" t="str">
        <f>IF('Workers Settings'!L1116&lt;&gt;"",'Workers Settings'!L1116,'Workers Settings'!K1116)</f>
        <v/>
      </c>
      <c r="AA1116" s="29" t="str">
        <f>IF(D1116&lt;&gt;"",IF('Workers Settings'!L1116&lt;&gt;"",'Workers Settings'!L1116,'Workers Settings'!K1116),"")</f>
        <v/>
      </c>
    </row>
    <row r="1117" spans="1:27" x14ac:dyDescent="0.25">
      <c r="A1117" s="7">
        <f t="shared" si="188"/>
        <v>1113</v>
      </c>
      <c r="B1117" s="7" t="str">
        <f>IF('Workers Settings'!B1117&lt;&gt;"",'Workers Settings'!B1117,"")</f>
        <v/>
      </c>
      <c r="C1117" s="7" t="str">
        <f>IF('Workers Settings'!C1117&lt;&gt;"",'Workers Settings'!C1117,"")</f>
        <v/>
      </c>
      <c r="D1117" s="17"/>
      <c r="E1117" s="17"/>
      <c r="F1117" s="17"/>
      <c r="G1117" s="7" t="str">
        <f>IF(D1117&lt;&gt;"",IF('Workers Settings'!D1117="","",'Workers Settings'!D1117),"")</f>
        <v/>
      </c>
      <c r="H1117" s="7" t="str">
        <f>IF(D1117&lt;&gt;"",'Workers Settings'!E1117,"")</f>
        <v/>
      </c>
      <c r="I1117" s="7" t="str">
        <f t="shared" si="187"/>
        <v/>
      </c>
      <c r="J1117" s="7" t="str">
        <f>IF('Workers Settings'!F1117&lt;&gt;"",'Workers Settings'!F1117,"")</f>
        <v/>
      </c>
      <c r="K1117" s="7" t="str">
        <f>IF('Workers Settings'!G1117&lt;&gt;"",'Workers Settings'!G1117,"")</f>
        <v/>
      </c>
      <c r="L1117" s="7" t="str">
        <f>IF(D1117="","",IF(VLOOKUP(D1117,'Demand Locations'!B:D,2,FALSE)="","",VLOOKUP(D1117,'Demand Locations'!B:D,2,FALSE)))</f>
        <v/>
      </c>
      <c r="M1117" s="7" t="str">
        <f>IF(D1117="","",IF(VLOOKUP(D1117,'Demand Locations'!B:D,3,FALSE)="","",VLOOKUP(D1117,'Demand Locations'!B:D,3,FALSE)))</f>
        <v/>
      </c>
      <c r="N1117" s="7" t="str">
        <f t="shared" si="189"/>
        <v/>
      </c>
      <c r="O1117" s="7" t="str">
        <f t="shared" si="190"/>
        <v/>
      </c>
      <c r="P1117" s="7" t="str">
        <f t="shared" si="191"/>
        <v/>
      </c>
      <c r="Q1117" s="7" t="str">
        <f t="shared" si="192"/>
        <v/>
      </c>
      <c r="R1117" s="7" t="str">
        <f t="shared" si="193"/>
        <v/>
      </c>
      <c r="S1117" s="7" t="str">
        <f t="shared" si="194"/>
        <v/>
      </c>
      <c r="T1117" s="7" t="str">
        <f t="shared" si="195"/>
        <v/>
      </c>
      <c r="U1117" s="7" t="str">
        <f t="shared" si="196"/>
        <v/>
      </c>
      <c r="V1117" s="7" t="str">
        <f t="shared" si="197"/>
        <v/>
      </c>
      <c r="W1117" s="60" t="str">
        <f>IF(ISNUMBER(V1117),IF(ISNA(VLOOKUP(I1117,'Distances Lookup Table'!D:E,2,FALSE)),V1117*'General Settings'!$F$6,IF(VLOOKUP(I1117,'Distances Lookup Table'!D:E,2,FALSE)="",V1117*'General Settings'!$F$6,VLOOKUP(I1117,'Distances Lookup Table'!D:E,2,FALSE))),"")</f>
        <v/>
      </c>
      <c r="X1117" s="18" t="str">
        <f>IF(D1117&lt;&gt;"",'Workers Settings'!H1117,"")</f>
        <v/>
      </c>
      <c r="Y1117" s="18" t="str">
        <f>IF(D1117&lt;&gt;"",'Workers Settings'!I1117,"")</f>
        <v/>
      </c>
      <c r="Z1117" s="29" t="str">
        <f>IF('Workers Settings'!L1117&lt;&gt;"",'Workers Settings'!L1117,'Workers Settings'!K1117)</f>
        <v/>
      </c>
      <c r="AA1117" s="29" t="str">
        <f>IF(D1117&lt;&gt;"",IF('Workers Settings'!L1117&lt;&gt;"",'Workers Settings'!L1117,'Workers Settings'!K1117),"")</f>
        <v/>
      </c>
    </row>
    <row r="1118" spans="1:27" x14ac:dyDescent="0.25">
      <c r="A1118" s="7">
        <f t="shared" si="188"/>
        <v>1114</v>
      </c>
      <c r="B1118" s="7" t="str">
        <f>IF('Workers Settings'!B1118&lt;&gt;"",'Workers Settings'!B1118,"")</f>
        <v/>
      </c>
      <c r="C1118" s="7" t="str">
        <f>IF('Workers Settings'!C1118&lt;&gt;"",'Workers Settings'!C1118,"")</f>
        <v/>
      </c>
      <c r="D1118" s="17"/>
      <c r="E1118" s="17"/>
      <c r="F1118" s="17"/>
      <c r="G1118" s="7" t="str">
        <f>IF(D1118&lt;&gt;"",IF('Workers Settings'!D1118="","",'Workers Settings'!D1118),"")</f>
        <v/>
      </c>
      <c r="H1118" s="7" t="str">
        <f>IF(D1118&lt;&gt;"",'Workers Settings'!E1118,"")</f>
        <v/>
      </c>
      <c r="I1118" s="7" t="str">
        <f t="shared" si="187"/>
        <v/>
      </c>
      <c r="J1118" s="7" t="str">
        <f>IF('Workers Settings'!F1118&lt;&gt;"",'Workers Settings'!F1118,"")</f>
        <v/>
      </c>
      <c r="K1118" s="7" t="str">
        <f>IF('Workers Settings'!G1118&lt;&gt;"",'Workers Settings'!G1118,"")</f>
        <v/>
      </c>
      <c r="L1118" s="7" t="str">
        <f>IF(D1118="","",IF(VLOOKUP(D1118,'Demand Locations'!B:D,2,FALSE)="","",VLOOKUP(D1118,'Demand Locations'!B:D,2,FALSE)))</f>
        <v/>
      </c>
      <c r="M1118" s="7" t="str">
        <f>IF(D1118="","",IF(VLOOKUP(D1118,'Demand Locations'!B:D,3,FALSE)="","",VLOOKUP(D1118,'Demand Locations'!B:D,3,FALSE)))</f>
        <v/>
      </c>
      <c r="N1118" s="7" t="str">
        <f t="shared" si="189"/>
        <v/>
      </c>
      <c r="O1118" s="7" t="str">
        <f t="shared" si="190"/>
        <v/>
      </c>
      <c r="P1118" s="7" t="str">
        <f t="shared" si="191"/>
        <v/>
      </c>
      <c r="Q1118" s="7" t="str">
        <f t="shared" si="192"/>
        <v/>
      </c>
      <c r="R1118" s="7" t="str">
        <f t="shared" si="193"/>
        <v/>
      </c>
      <c r="S1118" s="7" t="str">
        <f t="shared" si="194"/>
        <v/>
      </c>
      <c r="T1118" s="7" t="str">
        <f t="shared" si="195"/>
        <v/>
      </c>
      <c r="U1118" s="7" t="str">
        <f t="shared" si="196"/>
        <v/>
      </c>
      <c r="V1118" s="7" t="str">
        <f t="shared" si="197"/>
        <v/>
      </c>
      <c r="W1118" s="60" t="str">
        <f>IF(ISNUMBER(V1118),IF(ISNA(VLOOKUP(I1118,'Distances Lookup Table'!D:E,2,FALSE)),V1118*'General Settings'!$F$6,IF(VLOOKUP(I1118,'Distances Lookup Table'!D:E,2,FALSE)="",V1118*'General Settings'!$F$6,VLOOKUP(I1118,'Distances Lookup Table'!D:E,2,FALSE))),"")</f>
        <v/>
      </c>
      <c r="X1118" s="18" t="str">
        <f>IF(D1118&lt;&gt;"",'Workers Settings'!H1118,"")</f>
        <v/>
      </c>
      <c r="Y1118" s="18" t="str">
        <f>IF(D1118&lt;&gt;"",'Workers Settings'!I1118,"")</f>
        <v/>
      </c>
      <c r="Z1118" s="29" t="str">
        <f>IF('Workers Settings'!L1118&lt;&gt;"",'Workers Settings'!L1118,'Workers Settings'!K1118)</f>
        <v/>
      </c>
      <c r="AA1118" s="29" t="str">
        <f>IF(D1118&lt;&gt;"",IF('Workers Settings'!L1118&lt;&gt;"",'Workers Settings'!L1118,'Workers Settings'!K1118),"")</f>
        <v/>
      </c>
    </row>
    <row r="1119" spans="1:27" x14ac:dyDescent="0.25">
      <c r="A1119" s="7">
        <f t="shared" si="188"/>
        <v>1115</v>
      </c>
      <c r="B1119" s="7" t="str">
        <f>IF('Workers Settings'!B1119&lt;&gt;"",'Workers Settings'!B1119,"")</f>
        <v/>
      </c>
      <c r="C1119" s="7" t="str">
        <f>IF('Workers Settings'!C1119&lt;&gt;"",'Workers Settings'!C1119,"")</f>
        <v/>
      </c>
      <c r="D1119" s="17"/>
      <c r="E1119" s="17"/>
      <c r="F1119" s="17"/>
      <c r="G1119" s="7" t="str">
        <f>IF(D1119&lt;&gt;"",IF('Workers Settings'!D1119="","",'Workers Settings'!D1119),"")</f>
        <v/>
      </c>
      <c r="H1119" s="7" t="str">
        <f>IF(D1119&lt;&gt;"",'Workers Settings'!E1119,"")</f>
        <v/>
      </c>
      <c r="I1119" s="7" t="str">
        <f t="shared" si="187"/>
        <v/>
      </c>
      <c r="J1119" s="7" t="str">
        <f>IF('Workers Settings'!F1119&lt;&gt;"",'Workers Settings'!F1119,"")</f>
        <v/>
      </c>
      <c r="K1119" s="7" t="str">
        <f>IF('Workers Settings'!G1119&lt;&gt;"",'Workers Settings'!G1119,"")</f>
        <v/>
      </c>
      <c r="L1119" s="7" t="str">
        <f>IF(D1119="","",IF(VLOOKUP(D1119,'Demand Locations'!B:D,2,FALSE)="","",VLOOKUP(D1119,'Demand Locations'!B:D,2,FALSE)))</f>
        <v/>
      </c>
      <c r="M1119" s="7" t="str">
        <f>IF(D1119="","",IF(VLOOKUP(D1119,'Demand Locations'!B:D,3,FALSE)="","",VLOOKUP(D1119,'Demand Locations'!B:D,3,FALSE)))</f>
        <v/>
      </c>
      <c r="N1119" s="7" t="str">
        <f t="shared" si="189"/>
        <v/>
      </c>
      <c r="O1119" s="7" t="str">
        <f t="shared" si="190"/>
        <v/>
      </c>
      <c r="P1119" s="7" t="str">
        <f t="shared" si="191"/>
        <v/>
      </c>
      <c r="Q1119" s="7" t="str">
        <f t="shared" si="192"/>
        <v/>
      </c>
      <c r="R1119" s="7" t="str">
        <f t="shared" si="193"/>
        <v/>
      </c>
      <c r="S1119" s="7" t="str">
        <f t="shared" si="194"/>
        <v/>
      </c>
      <c r="T1119" s="7" t="str">
        <f t="shared" si="195"/>
        <v/>
      </c>
      <c r="U1119" s="7" t="str">
        <f t="shared" si="196"/>
        <v/>
      </c>
      <c r="V1119" s="7" t="str">
        <f t="shared" si="197"/>
        <v/>
      </c>
      <c r="W1119" s="60" t="str">
        <f>IF(ISNUMBER(V1119),IF(ISNA(VLOOKUP(I1119,'Distances Lookup Table'!D:E,2,FALSE)),V1119*'General Settings'!$F$6,IF(VLOOKUP(I1119,'Distances Lookup Table'!D:E,2,FALSE)="",V1119*'General Settings'!$F$6,VLOOKUP(I1119,'Distances Lookup Table'!D:E,2,FALSE))),"")</f>
        <v/>
      </c>
      <c r="X1119" s="18" t="str">
        <f>IF(D1119&lt;&gt;"",'Workers Settings'!H1119,"")</f>
        <v/>
      </c>
      <c r="Y1119" s="18" t="str">
        <f>IF(D1119&lt;&gt;"",'Workers Settings'!I1119,"")</f>
        <v/>
      </c>
      <c r="Z1119" s="29" t="str">
        <f>IF('Workers Settings'!L1119&lt;&gt;"",'Workers Settings'!L1119,'Workers Settings'!K1119)</f>
        <v/>
      </c>
      <c r="AA1119" s="29" t="str">
        <f>IF(D1119&lt;&gt;"",IF('Workers Settings'!L1119&lt;&gt;"",'Workers Settings'!L1119,'Workers Settings'!K1119),"")</f>
        <v/>
      </c>
    </row>
    <row r="1120" spans="1:27" x14ac:dyDescent="0.25">
      <c r="A1120" s="7">
        <f t="shared" si="188"/>
        <v>1116</v>
      </c>
      <c r="B1120" s="7" t="str">
        <f>IF('Workers Settings'!B1120&lt;&gt;"",'Workers Settings'!B1120,"")</f>
        <v/>
      </c>
      <c r="C1120" s="7" t="str">
        <f>IF('Workers Settings'!C1120&lt;&gt;"",'Workers Settings'!C1120,"")</f>
        <v/>
      </c>
      <c r="D1120" s="17"/>
      <c r="E1120" s="17"/>
      <c r="F1120" s="17"/>
      <c r="G1120" s="7" t="str">
        <f>IF(D1120&lt;&gt;"",IF('Workers Settings'!D1120="","",'Workers Settings'!D1120),"")</f>
        <v/>
      </c>
      <c r="H1120" s="7" t="str">
        <f>IF(D1120&lt;&gt;"",'Workers Settings'!E1120,"")</f>
        <v/>
      </c>
      <c r="I1120" s="7" t="str">
        <f t="shared" si="187"/>
        <v/>
      </c>
      <c r="J1120" s="7" t="str">
        <f>IF('Workers Settings'!F1120&lt;&gt;"",'Workers Settings'!F1120,"")</f>
        <v/>
      </c>
      <c r="K1120" s="7" t="str">
        <f>IF('Workers Settings'!G1120&lt;&gt;"",'Workers Settings'!G1120,"")</f>
        <v/>
      </c>
      <c r="L1120" s="7" t="str">
        <f>IF(D1120="","",IF(VLOOKUP(D1120,'Demand Locations'!B:D,2,FALSE)="","",VLOOKUP(D1120,'Demand Locations'!B:D,2,FALSE)))</f>
        <v/>
      </c>
      <c r="M1120" s="7" t="str">
        <f>IF(D1120="","",IF(VLOOKUP(D1120,'Demand Locations'!B:D,3,FALSE)="","",VLOOKUP(D1120,'Demand Locations'!B:D,3,FALSE)))</f>
        <v/>
      </c>
      <c r="N1120" s="7" t="str">
        <f t="shared" si="189"/>
        <v/>
      </c>
      <c r="O1120" s="7" t="str">
        <f t="shared" si="190"/>
        <v/>
      </c>
      <c r="P1120" s="7" t="str">
        <f t="shared" si="191"/>
        <v/>
      </c>
      <c r="Q1120" s="7" t="str">
        <f t="shared" si="192"/>
        <v/>
      </c>
      <c r="R1120" s="7" t="str">
        <f t="shared" si="193"/>
        <v/>
      </c>
      <c r="S1120" s="7" t="str">
        <f t="shared" si="194"/>
        <v/>
      </c>
      <c r="T1120" s="7" t="str">
        <f t="shared" si="195"/>
        <v/>
      </c>
      <c r="U1120" s="7" t="str">
        <f t="shared" si="196"/>
        <v/>
      </c>
      <c r="V1120" s="7" t="str">
        <f t="shared" si="197"/>
        <v/>
      </c>
      <c r="W1120" s="60" t="str">
        <f>IF(ISNUMBER(V1120),IF(ISNA(VLOOKUP(I1120,'Distances Lookup Table'!D:E,2,FALSE)),V1120*'General Settings'!$F$6,IF(VLOOKUP(I1120,'Distances Lookup Table'!D:E,2,FALSE)="",V1120*'General Settings'!$F$6,VLOOKUP(I1120,'Distances Lookup Table'!D:E,2,FALSE))),"")</f>
        <v/>
      </c>
      <c r="X1120" s="18" t="str">
        <f>IF(D1120&lt;&gt;"",'Workers Settings'!H1120,"")</f>
        <v/>
      </c>
      <c r="Y1120" s="18" t="str">
        <f>IF(D1120&lt;&gt;"",'Workers Settings'!I1120,"")</f>
        <v/>
      </c>
      <c r="Z1120" s="29" t="str">
        <f>IF('Workers Settings'!L1120&lt;&gt;"",'Workers Settings'!L1120,'Workers Settings'!K1120)</f>
        <v/>
      </c>
      <c r="AA1120" s="29" t="str">
        <f>IF(D1120&lt;&gt;"",IF('Workers Settings'!L1120&lt;&gt;"",'Workers Settings'!L1120,'Workers Settings'!K1120),"")</f>
        <v/>
      </c>
    </row>
    <row r="1121" spans="1:27" x14ac:dyDescent="0.25">
      <c r="A1121" s="7">
        <f t="shared" si="188"/>
        <v>1117</v>
      </c>
      <c r="B1121" s="7" t="str">
        <f>IF('Workers Settings'!B1121&lt;&gt;"",'Workers Settings'!B1121,"")</f>
        <v/>
      </c>
      <c r="C1121" s="7" t="str">
        <f>IF('Workers Settings'!C1121&lt;&gt;"",'Workers Settings'!C1121,"")</f>
        <v/>
      </c>
      <c r="D1121" s="17"/>
      <c r="E1121" s="17"/>
      <c r="F1121" s="17"/>
      <c r="G1121" s="7" t="str">
        <f>IF(D1121&lt;&gt;"",IF('Workers Settings'!D1121="","",'Workers Settings'!D1121),"")</f>
        <v/>
      </c>
      <c r="H1121" s="7" t="str">
        <f>IF(D1121&lt;&gt;"",'Workers Settings'!E1121,"")</f>
        <v/>
      </c>
      <c r="I1121" s="7" t="str">
        <f t="shared" si="187"/>
        <v/>
      </c>
      <c r="J1121" s="7" t="str">
        <f>IF('Workers Settings'!F1121&lt;&gt;"",'Workers Settings'!F1121,"")</f>
        <v/>
      </c>
      <c r="K1121" s="7" t="str">
        <f>IF('Workers Settings'!G1121&lt;&gt;"",'Workers Settings'!G1121,"")</f>
        <v/>
      </c>
      <c r="L1121" s="7" t="str">
        <f>IF(D1121="","",IF(VLOOKUP(D1121,'Demand Locations'!B:D,2,FALSE)="","",VLOOKUP(D1121,'Demand Locations'!B:D,2,FALSE)))</f>
        <v/>
      </c>
      <c r="M1121" s="7" t="str">
        <f>IF(D1121="","",IF(VLOOKUP(D1121,'Demand Locations'!B:D,3,FALSE)="","",VLOOKUP(D1121,'Demand Locations'!B:D,3,FALSE)))</f>
        <v/>
      </c>
      <c r="N1121" s="7" t="str">
        <f t="shared" si="189"/>
        <v/>
      </c>
      <c r="O1121" s="7" t="str">
        <f t="shared" si="190"/>
        <v/>
      </c>
      <c r="P1121" s="7" t="str">
        <f t="shared" si="191"/>
        <v/>
      </c>
      <c r="Q1121" s="7" t="str">
        <f t="shared" si="192"/>
        <v/>
      </c>
      <c r="R1121" s="7" t="str">
        <f t="shared" si="193"/>
        <v/>
      </c>
      <c r="S1121" s="7" t="str">
        <f t="shared" si="194"/>
        <v/>
      </c>
      <c r="T1121" s="7" t="str">
        <f t="shared" si="195"/>
        <v/>
      </c>
      <c r="U1121" s="7" t="str">
        <f t="shared" si="196"/>
        <v/>
      </c>
      <c r="V1121" s="7" t="str">
        <f t="shared" si="197"/>
        <v/>
      </c>
      <c r="W1121" s="60" t="str">
        <f>IF(ISNUMBER(V1121),IF(ISNA(VLOOKUP(I1121,'Distances Lookup Table'!D:E,2,FALSE)),V1121*'General Settings'!$F$6,IF(VLOOKUP(I1121,'Distances Lookup Table'!D:E,2,FALSE)="",V1121*'General Settings'!$F$6,VLOOKUP(I1121,'Distances Lookup Table'!D:E,2,FALSE))),"")</f>
        <v/>
      </c>
      <c r="X1121" s="18" t="str">
        <f>IF(D1121&lt;&gt;"",'Workers Settings'!H1121,"")</f>
        <v/>
      </c>
      <c r="Y1121" s="18" t="str">
        <f>IF(D1121&lt;&gt;"",'Workers Settings'!I1121,"")</f>
        <v/>
      </c>
      <c r="Z1121" s="29" t="str">
        <f>IF('Workers Settings'!L1121&lt;&gt;"",'Workers Settings'!L1121,'Workers Settings'!K1121)</f>
        <v/>
      </c>
      <c r="AA1121" s="29" t="str">
        <f>IF(D1121&lt;&gt;"",IF('Workers Settings'!L1121&lt;&gt;"",'Workers Settings'!L1121,'Workers Settings'!K1121),"")</f>
        <v/>
      </c>
    </row>
    <row r="1122" spans="1:27" x14ac:dyDescent="0.25">
      <c r="A1122" s="7">
        <f t="shared" si="188"/>
        <v>1118</v>
      </c>
      <c r="B1122" s="7" t="str">
        <f>IF('Workers Settings'!B1122&lt;&gt;"",'Workers Settings'!B1122,"")</f>
        <v/>
      </c>
      <c r="C1122" s="7" t="str">
        <f>IF('Workers Settings'!C1122&lt;&gt;"",'Workers Settings'!C1122,"")</f>
        <v/>
      </c>
      <c r="D1122" s="17"/>
      <c r="E1122" s="17"/>
      <c r="F1122" s="17"/>
      <c r="G1122" s="7" t="str">
        <f>IF(D1122&lt;&gt;"",IF('Workers Settings'!D1122="","",'Workers Settings'!D1122),"")</f>
        <v/>
      </c>
      <c r="H1122" s="7" t="str">
        <f>IF(D1122&lt;&gt;"",'Workers Settings'!E1122,"")</f>
        <v/>
      </c>
      <c r="I1122" s="7" t="str">
        <f t="shared" si="187"/>
        <v/>
      </c>
      <c r="J1122" s="7" t="str">
        <f>IF('Workers Settings'!F1122&lt;&gt;"",'Workers Settings'!F1122,"")</f>
        <v/>
      </c>
      <c r="K1122" s="7" t="str">
        <f>IF('Workers Settings'!G1122&lt;&gt;"",'Workers Settings'!G1122,"")</f>
        <v/>
      </c>
      <c r="L1122" s="7" t="str">
        <f>IF(D1122="","",IF(VLOOKUP(D1122,'Demand Locations'!B:D,2,FALSE)="","",VLOOKUP(D1122,'Demand Locations'!B:D,2,FALSE)))</f>
        <v/>
      </c>
      <c r="M1122" s="7" t="str">
        <f>IF(D1122="","",IF(VLOOKUP(D1122,'Demand Locations'!B:D,3,FALSE)="","",VLOOKUP(D1122,'Demand Locations'!B:D,3,FALSE)))</f>
        <v/>
      </c>
      <c r="N1122" s="7" t="str">
        <f t="shared" si="189"/>
        <v/>
      </c>
      <c r="O1122" s="7" t="str">
        <f t="shared" si="190"/>
        <v/>
      </c>
      <c r="P1122" s="7" t="str">
        <f t="shared" si="191"/>
        <v/>
      </c>
      <c r="Q1122" s="7" t="str">
        <f t="shared" si="192"/>
        <v/>
      </c>
      <c r="R1122" s="7" t="str">
        <f t="shared" si="193"/>
        <v/>
      </c>
      <c r="S1122" s="7" t="str">
        <f t="shared" si="194"/>
        <v/>
      </c>
      <c r="T1122" s="7" t="str">
        <f t="shared" si="195"/>
        <v/>
      </c>
      <c r="U1122" s="7" t="str">
        <f t="shared" si="196"/>
        <v/>
      </c>
      <c r="V1122" s="7" t="str">
        <f t="shared" si="197"/>
        <v/>
      </c>
      <c r="W1122" s="60" t="str">
        <f>IF(ISNUMBER(V1122),IF(ISNA(VLOOKUP(I1122,'Distances Lookup Table'!D:E,2,FALSE)),V1122*'General Settings'!$F$6,IF(VLOOKUP(I1122,'Distances Lookup Table'!D:E,2,FALSE)="",V1122*'General Settings'!$F$6,VLOOKUP(I1122,'Distances Lookup Table'!D:E,2,FALSE))),"")</f>
        <v/>
      </c>
      <c r="X1122" s="18" t="str">
        <f>IF(D1122&lt;&gt;"",'Workers Settings'!H1122,"")</f>
        <v/>
      </c>
      <c r="Y1122" s="18" t="str">
        <f>IF(D1122&lt;&gt;"",'Workers Settings'!I1122,"")</f>
        <v/>
      </c>
      <c r="Z1122" s="29" t="str">
        <f>IF('Workers Settings'!L1122&lt;&gt;"",'Workers Settings'!L1122,'Workers Settings'!K1122)</f>
        <v/>
      </c>
      <c r="AA1122" s="29" t="str">
        <f>IF(D1122&lt;&gt;"",IF('Workers Settings'!L1122&lt;&gt;"",'Workers Settings'!L1122,'Workers Settings'!K1122),"")</f>
        <v/>
      </c>
    </row>
    <row r="1123" spans="1:27" x14ac:dyDescent="0.25">
      <c r="A1123" s="7">
        <f t="shared" si="188"/>
        <v>1119</v>
      </c>
      <c r="B1123" s="7" t="str">
        <f>IF('Workers Settings'!B1123&lt;&gt;"",'Workers Settings'!B1123,"")</f>
        <v/>
      </c>
      <c r="C1123" s="7" t="str">
        <f>IF('Workers Settings'!C1123&lt;&gt;"",'Workers Settings'!C1123,"")</f>
        <v/>
      </c>
      <c r="D1123" s="17"/>
      <c r="E1123" s="17"/>
      <c r="F1123" s="17"/>
      <c r="G1123" s="7" t="str">
        <f>IF(D1123&lt;&gt;"",IF('Workers Settings'!D1123="","",'Workers Settings'!D1123),"")</f>
        <v/>
      </c>
      <c r="H1123" s="7" t="str">
        <f>IF(D1123&lt;&gt;"",'Workers Settings'!E1123,"")</f>
        <v/>
      </c>
      <c r="I1123" s="7" t="str">
        <f t="shared" si="187"/>
        <v/>
      </c>
      <c r="J1123" s="7" t="str">
        <f>IF('Workers Settings'!F1123&lt;&gt;"",'Workers Settings'!F1123,"")</f>
        <v/>
      </c>
      <c r="K1123" s="7" t="str">
        <f>IF('Workers Settings'!G1123&lt;&gt;"",'Workers Settings'!G1123,"")</f>
        <v/>
      </c>
      <c r="L1123" s="7" t="str">
        <f>IF(D1123="","",IF(VLOOKUP(D1123,'Demand Locations'!B:D,2,FALSE)="","",VLOOKUP(D1123,'Demand Locations'!B:D,2,FALSE)))</f>
        <v/>
      </c>
      <c r="M1123" s="7" t="str">
        <f>IF(D1123="","",IF(VLOOKUP(D1123,'Demand Locations'!B:D,3,FALSE)="","",VLOOKUP(D1123,'Demand Locations'!B:D,3,FALSE)))</f>
        <v/>
      </c>
      <c r="N1123" s="7" t="str">
        <f t="shared" si="189"/>
        <v/>
      </c>
      <c r="O1123" s="7" t="str">
        <f t="shared" si="190"/>
        <v/>
      </c>
      <c r="P1123" s="7" t="str">
        <f t="shared" si="191"/>
        <v/>
      </c>
      <c r="Q1123" s="7" t="str">
        <f t="shared" si="192"/>
        <v/>
      </c>
      <c r="R1123" s="7" t="str">
        <f t="shared" si="193"/>
        <v/>
      </c>
      <c r="S1123" s="7" t="str">
        <f t="shared" si="194"/>
        <v/>
      </c>
      <c r="T1123" s="7" t="str">
        <f t="shared" si="195"/>
        <v/>
      </c>
      <c r="U1123" s="7" t="str">
        <f t="shared" si="196"/>
        <v/>
      </c>
      <c r="V1123" s="7" t="str">
        <f t="shared" si="197"/>
        <v/>
      </c>
      <c r="W1123" s="60" t="str">
        <f>IF(ISNUMBER(V1123),IF(ISNA(VLOOKUP(I1123,'Distances Lookup Table'!D:E,2,FALSE)),V1123*'General Settings'!$F$6,IF(VLOOKUP(I1123,'Distances Lookup Table'!D:E,2,FALSE)="",V1123*'General Settings'!$F$6,VLOOKUP(I1123,'Distances Lookup Table'!D:E,2,FALSE))),"")</f>
        <v/>
      </c>
      <c r="X1123" s="18" t="str">
        <f>IF(D1123&lt;&gt;"",'Workers Settings'!H1123,"")</f>
        <v/>
      </c>
      <c r="Y1123" s="18" t="str">
        <f>IF(D1123&lt;&gt;"",'Workers Settings'!I1123,"")</f>
        <v/>
      </c>
      <c r="Z1123" s="29" t="str">
        <f>IF('Workers Settings'!L1123&lt;&gt;"",'Workers Settings'!L1123,'Workers Settings'!K1123)</f>
        <v/>
      </c>
      <c r="AA1123" s="29" t="str">
        <f>IF(D1123&lt;&gt;"",IF('Workers Settings'!L1123&lt;&gt;"",'Workers Settings'!L1123,'Workers Settings'!K1123),"")</f>
        <v/>
      </c>
    </row>
    <row r="1124" spans="1:27" x14ac:dyDescent="0.25">
      <c r="A1124" s="7">
        <f t="shared" si="188"/>
        <v>1120</v>
      </c>
      <c r="B1124" s="7" t="str">
        <f>IF('Workers Settings'!B1124&lt;&gt;"",'Workers Settings'!B1124,"")</f>
        <v/>
      </c>
      <c r="C1124" s="7" t="str">
        <f>IF('Workers Settings'!C1124&lt;&gt;"",'Workers Settings'!C1124,"")</f>
        <v/>
      </c>
      <c r="D1124" s="17"/>
      <c r="E1124" s="17"/>
      <c r="F1124" s="17"/>
      <c r="G1124" s="7" t="str">
        <f>IF(D1124&lt;&gt;"",IF('Workers Settings'!D1124="","",'Workers Settings'!D1124),"")</f>
        <v/>
      </c>
      <c r="H1124" s="7" t="str">
        <f>IF(D1124&lt;&gt;"",'Workers Settings'!E1124,"")</f>
        <v/>
      </c>
      <c r="I1124" s="7" t="str">
        <f t="shared" si="187"/>
        <v/>
      </c>
      <c r="J1124" s="7" t="str">
        <f>IF('Workers Settings'!F1124&lt;&gt;"",'Workers Settings'!F1124,"")</f>
        <v/>
      </c>
      <c r="K1124" s="7" t="str">
        <f>IF('Workers Settings'!G1124&lt;&gt;"",'Workers Settings'!G1124,"")</f>
        <v/>
      </c>
      <c r="L1124" s="7" t="str">
        <f>IF(D1124="","",IF(VLOOKUP(D1124,'Demand Locations'!B:D,2,FALSE)="","",VLOOKUP(D1124,'Demand Locations'!B:D,2,FALSE)))</f>
        <v/>
      </c>
      <c r="M1124" s="7" t="str">
        <f>IF(D1124="","",IF(VLOOKUP(D1124,'Demand Locations'!B:D,3,FALSE)="","",VLOOKUP(D1124,'Demand Locations'!B:D,3,FALSE)))</f>
        <v/>
      </c>
      <c r="N1124" s="7" t="str">
        <f t="shared" si="189"/>
        <v/>
      </c>
      <c r="O1124" s="7" t="str">
        <f t="shared" si="190"/>
        <v/>
      </c>
      <c r="P1124" s="7" t="str">
        <f t="shared" si="191"/>
        <v/>
      </c>
      <c r="Q1124" s="7" t="str">
        <f t="shared" si="192"/>
        <v/>
      </c>
      <c r="R1124" s="7" t="str">
        <f t="shared" si="193"/>
        <v/>
      </c>
      <c r="S1124" s="7" t="str">
        <f t="shared" si="194"/>
        <v/>
      </c>
      <c r="T1124" s="7" t="str">
        <f t="shared" si="195"/>
        <v/>
      </c>
      <c r="U1124" s="7" t="str">
        <f t="shared" si="196"/>
        <v/>
      </c>
      <c r="V1124" s="7" t="str">
        <f t="shared" si="197"/>
        <v/>
      </c>
      <c r="W1124" s="60" t="str">
        <f>IF(ISNUMBER(V1124),IF(ISNA(VLOOKUP(I1124,'Distances Lookup Table'!D:E,2,FALSE)),V1124*'General Settings'!$F$6,IF(VLOOKUP(I1124,'Distances Lookup Table'!D:E,2,FALSE)="",V1124*'General Settings'!$F$6,VLOOKUP(I1124,'Distances Lookup Table'!D:E,2,FALSE))),"")</f>
        <v/>
      </c>
      <c r="X1124" s="18" t="str">
        <f>IF(D1124&lt;&gt;"",'Workers Settings'!H1124,"")</f>
        <v/>
      </c>
      <c r="Y1124" s="18" t="str">
        <f>IF(D1124&lt;&gt;"",'Workers Settings'!I1124,"")</f>
        <v/>
      </c>
      <c r="Z1124" s="29" t="str">
        <f>IF('Workers Settings'!L1124&lt;&gt;"",'Workers Settings'!L1124,'Workers Settings'!K1124)</f>
        <v/>
      </c>
      <c r="AA1124" s="29" t="str">
        <f>IF(D1124&lt;&gt;"",IF('Workers Settings'!L1124&lt;&gt;"",'Workers Settings'!L1124,'Workers Settings'!K1124),"")</f>
        <v/>
      </c>
    </row>
    <row r="1125" spans="1:27" x14ac:dyDescent="0.25">
      <c r="A1125" s="7">
        <f t="shared" si="188"/>
        <v>1121</v>
      </c>
      <c r="B1125" s="7" t="str">
        <f>IF('Workers Settings'!B1125&lt;&gt;"",'Workers Settings'!B1125,"")</f>
        <v/>
      </c>
      <c r="C1125" s="7" t="str">
        <f>IF('Workers Settings'!C1125&lt;&gt;"",'Workers Settings'!C1125,"")</f>
        <v/>
      </c>
      <c r="D1125" s="17"/>
      <c r="E1125" s="17"/>
      <c r="F1125" s="17"/>
      <c r="G1125" s="7" t="str">
        <f>IF(D1125&lt;&gt;"",IF('Workers Settings'!D1125="","",'Workers Settings'!D1125),"")</f>
        <v/>
      </c>
      <c r="H1125" s="7" t="str">
        <f>IF(D1125&lt;&gt;"",'Workers Settings'!E1125,"")</f>
        <v/>
      </c>
      <c r="I1125" s="7" t="str">
        <f t="shared" si="187"/>
        <v/>
      </c>
      <c r="J1125" s="7" t="str">
        <f>IF('Workers Settings'!F1125&lt;&gt;"",'Workers Settings'!F1125,"")</f>
        <v/>
      </c>
      <c r="K1125" s="7" t="str">
        <f>IF('Workers Settings'!G1125&lt;&gt;"",'Workers Settings'!G1125,"")</f>
        <v/>
      </c>
      <c r="L1125" s="7" t="str">
        <f>IF(D1125="","",IF(VLOOKUP(D1125,'Demand Locations'!B:D,2,FALSE)="","",VLOOKUP(D1125,'Demand Locations'!B:D,2,FALSE)))</f>
        <v/>
      </c>
      <c r="M1125" s="7" t="str">
        <f>IF(D1125="","",IF(VLOOKUP(D1125,'Demand Locations'!B:D,3,FALSE)="","",VLOOKUP(D1125,'Demand Locations'!B:D,3,FALSE)))</f>
        <v/>
      </c>
      <c r="N1125" s="7" t="str">
        <f t="shared" si="189"/>
        <v/>
      </c>
      <c r="O1125" s="7" t="str">
        <f t="shared" si="190"/>
        <v/>
      </c>
      <c r="P1125" s="7" t="str">
        <f t="shared" si="191"/>
        <v/>
      </c>
      <c r="Q1125" s="7" t="str">
        <f t="shared" si="192"/>
        <v/>
      </c>
      <c r="R1125" s="7" t="str">
        <f t="shared" si="193"/>
        <v/>
      </c>
      <c r="S1125" s="7" t="str">
        <f t="shared" si="194"/>
        <v/>
      </c>
      <c r="T1125" s="7" t="str">
        <f t="shared" si="195"/>
        <v/>
      </c>
      <c r="U1125" s="7" t="str">
        <f t="shared" si="196"/>
        <v/>
      </c>
      <c r="V1125" s="7" t="str">
        <f t="shared" si="197"/>
        <v/>
      </c>
      <c r="W1125" s="60" t="str">
        <f>IF(ISNUMBER(V1125),IF(ISNA(VLOOKUP(I1125,'Distances Lookup Table'!D:E,2,FALSE)),V1125*'General Settings'!$F$6,IF(VLOOKUP(I1125,'Distances Lookup Table'!D:E,2,FALSE)="",V1125*'General Settings'!$F$6,VLOOKUP(I1125,'Distances Lookup Table'!D:E,2,FALSE))),"")</f>
        <v/>
      </c>
      <c r="X1125" s="18" t="str">
        <f>IF(D1125&lt;&gt;"",'Workers Settings'!H1125,"")</f>
        <v/>
      </c>
      <c r="Y1125" s="18" t="str">
        <f>IF(D1125&lt;&gt;"",'Workers Settings'!I1125,"")</f>
        <v/>
      </c>
      <c r="Z1125" s="29" t="str">
        <f>IF('Workers Settings'!L1125&lt;&gt;"",'Workers Settings'!L1125,'Workers Settings'!K1125)</f>
        <v/>
      </c>
      <c r="AA1125" s="29" t="str">
        <f>IF(D1125&lt;&gt;"",IF('Workers Settings'!L1125&lt;&gt;"",'Workers Settings'!L1125,'Workers Settings'!K1125),"")</f>
        <v/>
      </c>
    </row>
    <row r="1126" spans="1:27" x14ac:dyDescent="0.25">
      <c r="A1126" s="7">
        <f t="shared" si="188"/>
        <v>1122</v>
      </c>
      <c r="B1126" s="7" t="str">
        <f>IF('Workers Settings'!B1126&lt;&gt;"",'Workers Settings'!B1126,"")</f>
        <v/>
      </c>
      <c r="C1126" s="7" t="str">
        <f>IF('Workers Settings'!C1126&lt;&gt;"",'Workers Settings'!C1126,"")</f>
        <v/>
      </c>
      <c r="D1126" s="17"/>
      <c r="E1126" s="17"/>
      <c r="F1126" s="17"/>
      <c r="G1126" s="7" t="str">
        <f>IF(D1126&lt;&gt;"",IF('Workers Settings'!D1126="","",'Workers Settings'!D1126),"")</f>
        <v/>
      </c>
      <c r="H1126" s="7" t="str">
        <f>IF(D1126&lt;&gt;"",'Workers Settings'!E1126,"")</f>
        <v/>
      </c>
      <c r="I1126" s="7" t="str">
        <f t="shared" si="187"/>
        <v/>
      </c>
      <c r="J1126" s="7" t="str">
        <f>IF('Workers Settings'!F1126&lt;&gt;"",'Workers Settings'!F1126,"")</f>
        <v/>
      </c>
      <c r="K1126" s="7" t="str">
        <f>IF('Workers Settings'!G1126&lt;&gt;"",'Workers Settings'!G1126,"")</f>
        <v/>
      </c>
      <c r="L1126" s="7" t="str">
        <f>IF(D1126="","",IF(VLOOKUP(D1126,'Demand Locations'!B:D,2,FALSE)="","",VLOOKUP(D1126,'Demand Locations'!B:D,2,FALSE)))</f>
        <v/>
      </c>
      <c r="M1126" s="7" t="str">
        <f>IF(D1126="","",IF(VLOOKUP(D1126,'Demand Locations'!B:D,3,FALSE)="","",VLOOKUP(D1126,'Demand Locations'!B:D,3,FALSE)))</f>
        <v/>
      </c>
      <c r="N1126" s="7" t="str">
        <f t="shared" si="189"/>
        <v/>
      </c>
      <c r="O1126" s="7" t="str">
        <f t="shared" si="190"/>
        <v/>
      </c>
      <c r="P1126" s="7" t="str">
        <f t="shared" si="191"/>
        <v/>
      </c>
      <c r="Q1126" s="7" t="str">
        <f t="shared" si="192"/>
        <v/>
      </c>
      <c r="R1126" s="7" t="str">
        <f t="shared" si="193"/>
        <v/>
      </c>
      <c r="S1126" s="7" t="str">
        <f t="shared" si="194"/>
        <v/>
      </c>
      <c r="T1126" s="7" t="str">
        <f t="shared" si="195"/>
        <v/>
      </c>
      <c r="U1126" s="7" t="str">
        <f t="shared" si="196"/>
        <v/>
      </c>
      <c r="V1126" s="7" t="str">
        <f t="shared" si="197"/>
        <v/>
      </c>
      <c r="W1126" s="60" t="str">
        <f>IF(ISNUMBER(V1126),IF(ISNA(VLOOKUP(I1126,'Distances Lookup Table'!D:E,2,FALSE)),V1126*'General Settings'!$F$6,IF(VLOOKUP(I1126,'Distances Lookup Table'!D:E,2,FALSE)="",V1126*'General Settings'!$F$6,VLOOKUP(I1126,'Distances Lookup Table'!D:E,2,FALSE))),"")</f>
        <v/>
      </c>
      <c r="X1126" s="18" t="str">
        <f>IF(D1126&lt;&gt;"",'Workers Settings'!H1126,"")</f>
        <v/>
      </c>
      <c r="Y1126" s="18" t="str">
        <f>IF(D1126&lt;&gt;"",'Workers Settings'!I1126,"")</f>
        <v/>
      </c>
      <c r="Z1126" s="29" t="str">
        <f>IF('Workers Settings'!L1126&lt;&gt;"",'Workers Settings'!L1126,'Workers Settings'!K1126)</f>
        <v/>
      </c>
      <c r="AA1126" s="29" t="str">
        <f>IF(D1126&lt;&gt;"",IF('Workers Settings'!L1126&lt;&gt;"",'Workers Settings'!L1126,'Workers Settings'!K1126),"")</f>
        <v/>
      </c>
    </row>
    <row r="1127" spans="1:27" x14ac:dyDescent="0.25">
      <c r="A1127" s="7">
        <f t="shared" si="188"/>
        <v>1123</v>
      </c>
      <c r="B1127" s="7" t="str">
        <f>IF('Workers Settings'!B1127&lt;&gt;"",'Workers Settings'!B1127,"")</f>
        <v/>
      </c>
      <c r="C1127" s="7" t="str">
        <f>IF('Workers Settings'!C1127&lt;&gt;"",'Workers Settings'!C1127,"")</f>
        <v/>
      </c>
      <c r="D1127" s="17"/>
      <c r="E1127" s="17"/>
      <c r="F1127" s="17"/>
      <c r="G1127" s="7" t="str">
        <f>IF(D1127&lt;&gt;"",IF('Workers Settings'!D1127="","",'Workers Settings'!D1127),"")</f>
        <v/>
      </c>
      <c r="H1127" s="7" t="str">
        <f>IF(D1127&lt;&gt;"",'Workers Settings'!E1127,"")</f>
        <v/>
      </c>
      <c r="I1127" s="7" t="str">
        <f t="shared" si="187"/>
        <v/>
      </c>
      <c r="J1127" s="7" t="str">
        <f>IF('Workers Settings'!F1127&lt;&gt;"",'Workers Settings'!F1127,"")</f>
        <v/>
      </c>
      <c r="K1127" s="7" t="str">
        <f>IF('Workers Settings'!G1127&lt;&gt;"",'Workers Settings'!G1127,"")</f>
        <v/>
      </c>
      <c r="L1127" s="7" t="str">
        <f>IF(D1127="","",IF(VLOOKUP(D1127,'Demand Locations'!B:D,2,FALSE)="","",VLOOKUP(D1127,'Demand Locations'!B:D,2,FALSE)))</f>
        <v/>
      </c>
      <c r="M1127" s="7" t="str">
        <f>IF(D1127="","",IF(VLOOKUP(D1127,'Demand Locations'!B:D,3,FALSE)="","",VLOOKUP(D1127,'Demand Locations'!B:D,3,FALSE)))</f>
        <v/>
      </c>
      <c r="N1127" s="7" t="str">
        <f t="shared" si="189"/>
        <v/>
      </c>
      <c r="O1127" s="7" t="str">
        <f t="shared" si="190"/>
        <v/>
      </c>
      <c r="P1127" s="7" t="str">
        <f t="shared" si="191"/>
        <v/>
      </c>
      <c r="Q1127" s="7" t="str">
        <f t="shared" si="192"/>
        <v/>
      </c>
      <c r="R1127" s="7" t="str">
        <f t="shared" si="193"/>
        <v/>
      </c>
      <c r="S1127" s="7" t="str">
        <f t="shared" si="194"/>
        <v/>
      </c>
      <c r="T1127" s="7" t="str">
        <f t="shared" si="195"/>
        <v/>
      </c>
      <c r="U1127" s="7" t="str">
        <f t="shared" si="196"/>
        <v/>
      </c>
      <c r="V1127" s="7" t="str">
        <f t="shared" si="197"/>
        <v/>
      </c>
      <c r="W1127" s="60" t="str">
        <f>IF(ISNUMBER(V1127),IF(ISNA(VLOOKUP(I1127,'Distances Lookup Table'!D:E,2,FALSE)),V1127*'General Settings'!$F$6,IF(VLOOKUP(I1127,'Distances Lookup Table'!D:E,2,FALSE)="",V1127*'General Settings'!$F$6,VLOOKUP(I1127,'Distances Lookup Table'!D:E,2,FALSE))),"")</f>
        <v/>
      </c>
      <c r="X1127" s="18" t="str">
        <f>IF(D1127&lt;&gt;"",'Workers Settings'!H1127,"")</f>
        <v/>
      </c>
      <c r="Y1127" s="18" t="str">
        <f>IF(D1127&lt;&gt;"",'Workers Settings'!I1127,"")</f>
        <v/>
      </c>
      <c r="Z1127" s="29" t="str">
        <f>IF('Workers Settings'!L1127&lt;&gt;"",'Workers Settings'!L1127,'Workers Settings'!K1127)</f>
        <v/>
      </c>
      <c r="AA1127" s="29" t="str">
        <f>IF(D1127&lt;&gt;"",IF('Workers Settings'!L1127&lt;&gt;"",'Workers Settings'!L1127,'Workers Settings'!K1127),"")</f>
        <v/>
      </c>
    </row>
    <row r="1128" spans="1:27" x14ac:dyDescent="0.25">
      <c r="A1128" s="7">
        <f t="shared" si="188"/>
        <v>1124</v>
      </c>
      <c r="B1128" s="7" t="str">
        <f>IF('Workers Settings'!B1128&lt;&gt;"",'Workers Settings'!B1128,"")</f>
        <v/>
      </c>
      <c r="C1128" s="7" t="str">
        <f>IF('Workers Settings'!C1128&lt;&gt;"",'Workers Settings'!C1128,"")</f>
        <v/>
      </c>
      <c r="D1128" s="17"/>
      <c r="E1128" s="17"/>
      <c r="F1128" s="17"/>
      <c r="G1128" s="7" t="str">
        <f>IF(D1128&lt;&gt;"",IF('Workers Settings'!D1128="","",'Workers Settings'!D1128),"")</f>
        <v/>
      </c>
      <c r="H1128" s="7" t="str">
        <f>IF(D1128&lt;&gt;"",'Workers Settings'!E1128,"")</f>
        <v/>
      </c>
      <c r="I1128" s="7" t="str">
        <f t="shared" si="187"/>
        <v/>
      </c>
      <c r="J1128" s="7" t="str">
        <f>IF('Workers Settings'!F1128&lt;&gt;"",'Workers Settings'!F1128,"")</f>
        <v/>
      </c>
      <c r="K1128" s="7" t="str">
        <f>IF('Workers Settings'!G1128&lt;&gt;"",'Workers Settings'!G1128,"")</f>
        <v/>
      </c>
      <c r="L1128" s="7" t="str">
        <f>IF(D1128="","",IF(VLOOKUP(D1128,'Demand Locations'!B:D,2,FALSE)="","",VLOOKUP(D1128,'Demand Locations'!B:D,2,FALSE)))</f>
        <v/>
      </c>
      <c r="M1128" s="7" t="str">
        <f>IF(D1128="","",IF(VLOOKUP(D1128,'Demand Locations'!B:D,3,FALSE)="","",VLOOKUP(D1128,'Demand Locations'!B:D,3,FALSE)))</f>
        <v/>
      </c>
      <c r="N1128" s="7" t="str">
        <f t="shared" si="189"/>
        <v/>
      </c>
      <c r="O1128" s="7" t="str">
        <f t="shared" si="190"/>
        <v/>
      </c>
      <c r="P1128" s="7" t="str">
        <f t="shared" si="191"/>
        <v/>
      </c>
      <c r="Q1128" s="7" t="str">
        <f t="shared" si="192"/>
        <v/>
      </c>
      <c r="R1128" s="7" t="str">
        <f t="shared" si="193"/>
        <v/>
      </c>
      <c r="S1128" s="7" t="str">
        <f t="shared" si="194"/>
        <v/>
      </c>
      <c r="T1128" s="7" t="str">
        <f t="shared" si="195"/>
        <v/>
      </c>
      <c r="U1128" s="7" t="str">
        <f t="shared" si="196"/>
        <v/>
      </c>
      <c r="V1128" s="7" t="str">
        <f t="shared" si="197"/>
        <v/>
      </c>
      <c r="W1128" s="60" t="str">
        <f>IF(ISNUMBER(V1128),IF(ISNA(VLOOKUP(I1128,'Distances Lookup Table'!D:E,2,FALSE)),V1128*'General Settings'!$F$6,IF(VLOOKUP(I1128,'Distances Lookup Table'!D:E,2,FALSE)="",V1128*'General Settings'!$F$6,VLOOKUP(I1128,'Distances Lookup Table'!D:E,2,FALSE))),"")</f>
        <v/>
      </c>
      <c r="X1128" s="18" t="str">
        <f>IF(D1128&lt;&gt;"",'Workers Settings'!H1128,"")</f>
        <v/>
      </c>
      <c r="Y1128" s="18" t="str">
        <f>IF(D1128&lt;&gt;"",'Workers Settings'!I1128,"")</f>
        <v/>
      </c>
      <c r="Z1128" s="29" t="str">
        <f>IF('Workers Settings'!L1128&lt;&gt;"",'Workers Settings'!L1128,'Workers Settings'!K1128)</f>
        <v/>
      </c>
      <c r="AA1128" s="29" t="str">
        <f>IF(D1128&lt;&gt;"",IF('Workers Settings'!L1128&lt;&gt;"",'Workers Settings'!L1128,'Workers Settings'!K1128),"")</f>
        <v/>
      </c>
    </row>
    <row r="1129" spans="1:27" x14ac:dyDescent="0.25">
      <c r="A1129" s="7">
        <f t="shared" si="188"/>
        <v>1125</v>
      </c>
      <c r="B1129" s="7" t="str">
        <f>IF('Workers Settings'!B1129&lt;&gt;"",'Workers Settings'!B1129,"")</f>
        <v/>
      </c>
      <c r="C1129" s="7" t="str">
        <f>IF('Workers Settings'!C1129&lt;&gt;"",'Workers Settings'!C1129,"")</f>
        <v/>
      </c>
      <c r="D1129" s="17"/>
      <c r="E1129" s="17"/>
      <c r="F1129" s="17"/>
      <c r="G1129" s="7" t="str">
        <f>IF(D1129&lt;&gt;"",IF('Workers Settings'!D1129="","",'Workers Settings'!D1129),"")</f>
        <v/>
      </c>
      <c r="H1129" s="7" t="str">
        <f>IF(D1129&lt;&gt;"",'Workers Settings'!E1129,"")</f>
        <v/>
      </c>
      <c r="I1129" s="7" t="str">
        <f t="shared" si="187"/>
        <v/>
      </c>
      <c r="J1129" s="7" t="str">
        <f>IF('Workers Settings'!F1129&lt;&gt;"",'Workers Settings'!F1129,"")</f>
        <v/>
      </c>
      <c r="K1129" s="7" t="str">
        <f>IF('Workers Settings'!G1129&lt;&gt;"",'Workers Settings'!G1129,"")</f>
        <v/>
      </c>
      <c r="L1129" s="7" t="str">
        <f>IF(D1129="","",IF(VLOOKUP(D1129,'Demand Locations'!B:D,2,FALSE)="","",VLOOKUP(D1129,'Demand Locations'!B:D,2,FALSE)))</f>
        <v/>
      </c>
      <c r="M1129" s="7" t="str">
        <f>IF(D1129="","",IF(VLOOKUP(D1129,'Demand Locations'!B:D,3,FALSE)="","",VLOOKUP(D1129,'Demand Locations'!B:D,3,FALSE)))</f>
        <v/>
      </c>
      <c r="N1129" s="7" t="str">
        <f t="shared" si="189"/>
        <v/>
      </c>
      <c r="O1129" s="7" t="str">
        <f t="shared" si="190"/>
        <v/>
      </c>
      <c r="P1129" s="7" t="str">
        <f t="shared" si="191"/>
        <v/>
      </c>
      <c r="Q1129" s="7" t="str">
        <f t="shared" si="192"/>
        <v/>
      </c>
      <c r="R1129" s="7" t="str">
        <f t="shared" si="193"/>
        <v/>
      </c>
      <c r="S1129" s="7" t="str">
        <f t="shared" si="194"/>
        <v/>
      </c>
      <c r="T1129" s="7" t="str">
        <f t="shared" si="195"/>
        <v/>
      </c>
      <c r="U1129" s="7" t="str">
        <f t="shared" si="196"/>
        <v/>
      </c>
      <c r="V1129" s="7" t="str">
        <f t="shared" si="197"/>
        <v/>
      </c>
      <c r="W1129" s="60" t="str">
        <f>IF(ISNUMBER(V1129),IF(ISNA(VLOOKUP(I1129,'Distances Lookup Table'!D:E,2,FALSE)),V1129*'General Settings'!$F$6,IF(VLOOKUP(I1129,'Distances Lookup Table'!D:E,2,FALSE)="",V1129*'General Settings'!$F$6,VLOOKUP(I1129,'Distances Lookup Table'!D:E,2,FALSE))),"")</f>
        <v/>
      </c>
      <c r="X1129" s="18" t="str">
        <f>IF(D1129&lt;&gt;"",'Workers Settings'!H1129,"")</f>
        <v/>
      </c>
      <c r="Y1129" s="18" t="str">
        <f>IF(D1129&lt;&gt;"",'Workers Settings'!I1129,"")</f>
        <v/>
      </c>
      <c r="Z1129" s="29" t="str">
        <f>IF('Workers Settings'!L1129&lt;&gt;"",'Workers Settings'!L1129,'Workers Settings'!K1129)</f>
        <v/>
      </c>
      <c r="AA1129" s="29" t="str">
        <f>IF(D1129&lt;&gt;"",IF('Workers Settings'!L1129&lt;&gt;"",'Workers Settings'!L1129,'Workers Settings'!K1129),"")</f>
        <v/>
      </c>
    </row>
    <row r="1130" spans="1:27" x14ac:dyDescent="0.25">
      <c r="A1130" s="7">
        <f t="shared" si="188"/>
        <v>1126</v>
      </c>
      <c r="B1130" s="7" t="str">
        <f>IF('Workers Settings'!B1130&lt;&gt;"",'Workers Settings'!B1130,"")</f>
        <v/>
      </c>
      <c r="C1130" s="7" t="str">
        <f>IF('Workers Settings'!C1130&lt;&gt;"",'Workers Settings'!C1130,"")</f>
        <v/>
      </c>
      <c r="D1130" s="17"/>
      <c r="E1130" s="17"/>
      <c r="F1130" s="17"/>
      <c r="G1130" s="7" t="str">
        <f>IF(D1130&lt;&gt;"",IF('Workers Settings'!D1130="","",'Workers Settings'!D1130),"")</f>
        <v/>
      </c>
      <c r="H1130" s="7" t="str">
        <f>IF(D1130&lt;&gt;"",'Workers Settings'!E1130,"")</f>
        <v/>
      </c>
      <c r="I1130" s="7" t="str">
        <f t="shared" si="187"/>
        <v/>
      </c>
      <c r="J1130" s="7" t="str">
        <f>IF('Workers Settings'!F1130&lt;&gt;"",'Workers Settings'!F1130,"")</f>
        <v/>
      </c>
      <c r="K1130" s="7" t="str">
        <f>IF('Workers Settings'!G1130&lt;&gt;"",'Workers Settings'!G1130,"")</f>
        <v/>
      </c>
      <c r="L1130" s="7" t="str">
        <f>IF(D1130="","",IF(VLOOKUP(D1130,'Demand Locations'!B:D,2,FALSE)="","",VLOOKUP(D1130,'Demand Locations'!B:D,2,FALSE)))</f>
        <v/>
      </c>
      <c r="M1130" s="7" t="str">
        <f>IF(D1130="","",IF(VLOOKUP(D1130,'Demand Locations'!B:D,3,FALSE)="","",VLOOKUP(D1130,'Demand Locations'!B:D,3,FALSE)))</f>
        <v/>
      </c>
      <c r="N1130" s="7" t="str">
        <f t="shared" si="189"/>
        <v/>
      </c>
      <c r="O1130" s="7" t="str">
        <f t="shared" si="190"/>
        <v/>
      </c>
      <c r="P1130" s="7" t="str">
        <f t="shared" si="191"/>
        <v/>
      </c>
      <c r="Q1130" s="7" t="str">
        <f t="shared" si="192"/>
        <v/>
      </c>
      <c r="R1130" s="7" t="str">
        <f t="shared" si="193"/>
        <v/>
      </c>
      <c r="S1130" s="7" t="str">
        <f t="shared" si="194"/>
        <v/>
      </c>
      <c r="T1130" s="7" t="str">
        <f t="shared" si="195"/>
        <v/>
      </c>
      <c r="U1130" s="7" t="str">
        <f t="shared" si="196"/>
        <v/>
      </c>
      <c r="V1130" s="7" t="str">
        <f t="shared" si="197"/>
        <v/>
      </c>
      <c r="W1130" s="60" t="str">
        <f>IF(ISNUMBER(V1130),IF(ISNA(VLOOKUP(I1130,'Distances Lookup Table'!D:E,2,FALSE)),V1130*'General Settings'!$F$6,IF(VLOOKUP(I1130,'Distances Lookup Table'!D:E,2,FALSE)="",V1130*'General Settings'!$F$6,VLOOKUP(I1130,'Distances Lookup Table'!D:E,2,FALSE))),"")</f>
        <v/>
      </c>
      <c r="X1130" s="18" t="str">
        <f>IF(D1130&lt;&gt;"",'Workers Settings'!H1130,"")</f>
        <v/>
      </c>
      <c r="Y1130" s="18" t="str">
        <f>IF(D1130&lt;&gt;"",'Workers Settings'!I1130,"")</f>
        <v/>
      </c>
      <c r="Z1130" s="29" t="str">
        <f>IF('Workers Settings'!L1130&lt;&gt;"",'Workers Settings'!L1130,'Workers Settings'!K1130)</f>
        <v/>
      </c>
      <c r="AA1130" s="29" t="str">
        <f>IF(D1130&lt;&gt;"",IF('Workers Settings'!L1130&lt;&gt;"",'Workers Settings'!L1130,'Workers Settings'!K1130),"")</f>
        <v/>
      </c>
    </row>
    <row r="1131" spans="1:27" x14ac:dyDescent="0.25">
      <c r="A1131" s="7">
        <f t="shared" si="188"/>
        <v>1127</v>
      </c>
      <c r="B1131" s="7" t="str">
        <f>IF('Workers Settings'!B1131&lt;&gt;"",'Workers Settings'!B1131,"")</f>
        <v/>
      </c>
      <c r="C1131" s="7" t="str">
        <f>IF('Workers Settings'!C1131&lt;&gt;"",'Workers Settings'!C1131,"")</f>
        <v/>
      </c>
      <c r="D1131" s="17"/>
      <c r="E1131" s="17"/>
      <c r="F1131" s="17"/>
      <c r="G1131" s="7" t="str">
        <f>IF(D1131&lt;&gt;"",IF('Workers Settings'!D1131="","",'Workers Settings'!D1131),"")</f>
        <v/>
      </c>
      <c r="H1131" s="7" t="str">
        <f>IF(D1131&lt;&gt;"",'Workers Settings'!E1131,"")</f>
        <v/>
      </c>
      <c r="I1131" s="7" t="str">
        <f t="shared" si="187"/>
        <v/>
      </c>
      <c r="J1131" s="7" t="str">
        <f>IF('Workers Settings'!F1131&lt;&gt;"",'Workers Settings'!F1131,"")</f>
        <v/>
      </c>
      <c r="K1131" s="7" t="str">
        <f>IF('Workers Settings'!G1131&lt;&gt;"",'Workers Settings'!G1131,"")</f>
        <v/>
      </c>
      <c r="L1131" s="7" t="str">
        <f>IF(D1131="","",IF(VLOOKUP(D1131,'Demand Locations'!B:D,2,FALSE)="","",VLOOKUP(D1131,'Demand Locations'!B:D,2,FALSE)))</f>
        <v/>
      </c>
      <c r="M1131" s="7" t="str">
        <f>IF(D1131="","",IF(VLOOKUP(D1131,'Demand Locations'!B:D,3,FALSE)="","",VLOOKUP(D1131,'Demand Locations'!B:D,3,FALSE)))</f>
        <v/>
      </c>
      <c r="N1131" s="7" t="str">
        <f t="shared" si="189"/>
        <v/>
      </c>
      <c r="O1131" s="7" t="str">
        <f t="shared" si="190"/>
        <v/>
      </c>
      <c r="P1131" s="7" t="str">
        <f t="shared" si="191"/>
        <v/>
      </c>
      <c r="Q1131" s="7" t="str">
        <f t="shared" si="192"/>
        <v/>
      </c>
      <c r="R1131" s="7" t="str">
        <f t="shared" si="193"/>
        <v/>
      </c>
      <c r="S1131" s="7" t="str">
        <f t="shared" si="194"/>
        <v/>
      </c>
      <c r="T1131" s="7" t="str">
        <f t="shared" si="195"/>
        <v/>
      </c>
      <c r="U1131" s="7" t="str">
        <f t="shared" si="196"/>
        <v/>
      </c>
      <c r="V1131" s="7" t="str">
        <f t="shared" si="197"/>
        <v/>
      </c>
      <c r="W1131" s="60" t="str">
        <f>IF(ISNUMBER(V1131),IF(ISNA(VLOOKUP(I1131,'Distances Lookup Table'!D:E,2,FALSE)),V1131*'General Settings'!$F$6,IF(VLOOKUP(I1131,'Distances Lookup Table'!D:E,2,FALSE)="",V1131*'General Settings'!$F$6,VLOOKUP(I1131,'Distances Lookup Table'!D:E,2,FALSE))),"")</f>
        <v/>
      </c>
      <c r="X1131" s="18" t="str">
        <f>IF(D1131&lt;&gt;"",'Workers Settings'!H1131,"")</f>
        <v/>
      </c>
      <c r="Y1131" s="18" t="str">
        <f>IF(D1131&lt;&gt;"",'Workers Settings'!I1131,"")</f>
        <v/>
      </c>
      <c r="Z1131" s="29" t="str">
        <f>IF('Workers Settings'!L1131&lt;&gt;"",'Workers Settings'!L1131,'Workers Settings'!K1131)</f>
        <v/>
      </c>
      <c r="AA1131" s="29" t="str">
        <f>IF(D1131&lt;&gt;"",IF('Workers Settings'!L1131&lt;&gt;"",'Workers Settings'!L1131,'Workers Settings'!K1131),"")</f>
        <v/>
      </c>
    </row>
    <row r="1132" spans="1:27" x14ac:dyDescent="0.25">
      <c r="A1132" s="7">
        <f t="shared" si="188"/>
        <v>1128</v>
      </c>
      <c r="B1132" s="7" t="str">
        <f>IF('Workers Settings'!B1132&lt;&gt;"",'Workers Settings'!B1132,"")</f>
        <v/>
      </c>
      <c r="C1132" s="7" t="str">
        <f>IF('Workers Settings'!C1132&lt;&gt;"",'Workers Settings'!C1132,"")</f>
        <v/>
      </c>
      <c r="D1132" s="17"/>
      <c r="E1132" s="17"/>
      <c r="F1132" s="17"/>
      <c r="G1132" s="7" t="str">
        <f>IF(D1132&lt;&gt;"",IF('Workers Settings'!D1132="","",'Workers Settings'!D1132),"")</f>
        <v/>
      </c>
      <c r="H1132" s="7" t="str">
        <f>IF(D1132&lt;&gt;"",'Workers Settings'!E1132,"")</f>
        <v/>
      </c>
      <c r="I1132" s="7" t="str">
        <f t="shared" si="187"/>
        <v/>
      </c>
      <c r="J1132" s="7" t="str">
        <f>IF('Workers Settings'!F1132&lt;&gt;"",'Workers Settings'!F1132,"")</f>
        <v/>
      </c>
      <c r="K1132" s="7" t="str">
        <f>IF('Workers Settings'!G1132&lt;&gt;"",'Workers Settings'!G1132,"")</f>
        <v/>
      </c>
      <c r="L1132" s="7" t="str">
        <f>IF(D1132="","",IF(VLOOKUP(D1132,'Demand Locations'!B:D,2,FALSE)="","",VLOOKUP(D1132,'Demand Locations'!B:D,2,FALSE)))</f>
        <v/>
      </c>
      <c r="M1132" s="7" t="str">
        <f>IF(D1132="","",IF(VLOOKUP(D1132,'Demand Locations'!B:D,3,FALSE)="","",VLOOKUP(D1132,'Demand Locations'!B:D,3,FALSE)))</f>
        <v/>
      </c>
      <c r="N1132" s="7" t="str">
        <f t="shared" si="189"/>
        <v/>
      </c>
      <c r="O1132" s="7" t="str">
        <f t="shared" si="190"/>
        <v/>
      </c>
      <c r="P1132" s="7" t="str">
        <f t="shared" si="191"/>
        <v/>
      </c>
      <c r="Q1132" s="7" t="str">
        <f t="shared" si="192"/>
        <v/>
      </c>
      <c r="R1132" s="7" t="str">
        <f t="shared" si="193"/>
        <v/>
      </c>
      <c r="S1132" s="7" t="str">
        <f t="shared" si="194"/>
        <v/>
      </c>
      <c r="T1132" s="7" t="str">
        <f t="shared" si="195"/>
        <v/>
      </c>
      <c r="U1132" s="7" t="str">
        <f t="shared" si="196"/>
        <v/>
      </c>
      <c r="V1132" s="7" t="str">
        <f t="shared" si="197"/>
        <v/>
      </c>
      <c r="W1132" s="60" t="str">
        <f>IF(ISNUMBER(V1132),IF(ISNA(VLOOKUP(I1132,'Distances Lookup Table'!D:E,2,FALSE)),V1132*'General Settings'!$F$6,IF(VLOOKUP(I1132,'Distances Lookup Table'!D:E,2,FALSE)="",V1132*'General Settings'!$F$6,VLOOKUP(I1132,'Distances Lookup Table'!D:E,2,FALSE))),"")</f>
        <v/>
      </c>
      <c r="X1132" s="18" t="str">
        <f>IF(D1132&lt;&gt;"",'Workers Settings'!H1132,"")</f>
        <v/>
      </c>
      <c r="Y1132" s="18" t="str">
        <f>IF(D1132&lt;&gt;"",'Workers Settings'!I1132,"")</f>
        <v/>
      </c>
      <c r="Z1132" s="29" t="str">
        <f>IF('Workers Settings'!L1132&lt;&gt;"",'Workers Settings'!L1132,'Workers Settings'!K1132)</f>
        <v/>
      </c>
      <c r="AA1132" s="29" t="str">
        <f>IF(D1132&lt;&gt;"",IF('Workers Settings'!L1132&lt;&gt;"",'Workers Settings'!L1132,'Workers Settings'!K1132),"")</f>
        <v/>
      </c>
    </row>
    <row r="1133" spans="1:27" x14ac:dyDescent="0.25">
      <c r="A1133" s="7">
        <f t="shared" si="188"/>
        <v>1129</v>
      </c>
      <c r="B1133" s="7" t="str">
        <f>IF('Workers Settings'!B1133&lt;&gt;"",'Workers Settings'!B1133,"")</f>
        <v/>
      </c>
      <c r="C1133" s="7" t="str">
        <f>IF('Workers Settings'!C1133&lt;&gt;"",'Workers Settings'!C1133,"")</f>
        <v/>
      </c>
      <c r="D1133" s="17"/>
      <c r="E1133" s="17"/>
      <c r="F1133" s="17"/>
      <c r="G1133" s="7" t="str">
        <f>IF(D1133&lt;&gt;"",IF('Workers Settings'!D1133="","",'Workers Settings'!D1133),"")</f>
        <v/>
      </c>
      <c r="H1133" s="7" t="str">
        <f>IF(D1133&lt;&gt;"",'Workers Settings'!E1133,"")</f>
        <v/>
      </c>
      <c r="I1133" s="7" t="str">
        <f t="shared" si="187"/>
        <v/>
      </c>
      <c r="J1133" s="7" t="str">
        <f>IF('Workers Settings'!F1133&lt;&gt;"",'Workers Settings'!F1133,"")</f>
        <v/>
      </c>
      <c r="K1133" s="7" t="str">
        <f>IF('Workers Settings'!G1133&lt;&gt;"",'Workers Settings'!G1133,"")</f>
        <v/>
      </c>
      <c r="L1133" s="7" t="str">
        <f>IF(D1133="","",IF(VLOOKUP(D1133,'Demand Locations'!B:D,2,FALSE)="","",VLOOKUP(D1133,'Demand Locations'!B:D,2,FALSE)))</f>
        <v/>
      </c>
      <c r="M1133" s="7" t="str">
        <f>IF(D1133="","",IF(VLOOKUP(D1133,'Demand Locations'!B:D,3,FALSE)="","",VLOOKUP(D1133,'Demand Locations'!B:D,3,FALSE)))</f>
        <v/>
      </c>
      <c r="N1133" s="7" t="str">
        <f t="shared" si="189"/>
        <v/>
      </c>
      <c r="O1133" s="7" t="str">
        <f t="shared" si="190"/>
        <v/>
      </c>
      <c r="P1133" s="7" t="str">
        <f t="shared" si="191"/>
        <v/>
      </c>
      <c r="Q1133" s="7" t="str">
        <f t="shared" si="192"/>
        <v/>
      </c>
      <c r="R1133" s="7" t="str">
        <f t="shared" si="193"/>
        <v/>
      </c>
      <c r="S1133" s="7" t="str">
        <f t="shared" si="194"/>
        <v/>
      </c>
      <c r="T1133" s="7" t="str">
        <f t="shared" si="195"/>
        <v/>
      </c>
      <c r="U1133" s="7" t="str">
        <f t="shared" si="196"/>
        <v/>
      </c>
      <c r="V1133" s="7" t="str">
        <f t="shared" si="197"/>
        <v/>
      </c>
      <c r="W1133" s="60" t="str">
        <f>IF(ISNUMBER(V1133),IF(ISNA(VLOOKUP(I1133,'Distances Lookup Table'!D:E,2,FALSE)),V1133*'General Settings'!$F$6,IF(VLOOKUP(I1133,'Distances Lookup Table'!D:E,2,FALSE)="",V1133*'General Settings'!$F$6,VLOOKUP(I1133,'Distances Lookup Table'!D:E,2,FALSE))),"")</f>
        <v/>
      </c>
      <c r="X1133" s="18" t="str">
        <f>IF(D1133&lt;&gt;"",'Workers Settings'!H1133,"")</f>
        <v/>
      </c>
      <c r="Y1133" s="18" t="str">
        <f>IF(D1133&lt;&gt;"",'Workers Settings'!I1133,"")</f>
        <v/>
      </c>
      <c r="Z1133" s="29" t="str">
        <f>IF('Workers Settings'!L1133&lt;&gt;"",'Workers Settings'!L1133,'Workers Settings'!K1133)</f>
        <v/>
      </c>
      <c r="AA1133" s="29" t="str">
        <f>IF(D1133&lt;&gt;"",IF('Workers Settings'!L1133&lt;&gt;"",'Workers Settings'!L1133,'Workers Settings'!K1133),"")</f>
        <v/>
      </c>
    </row>
    <row r="1134" spans="1:27" x14ac:dyDescent="0.25">
      <c r="A1134" s="7">
        <f t="shared" si="188"/>
        <v>1130</v>
      </c>
      <c r="B1134" s="7" t="str">
        <f>IF('Workers Settings'!B1134&lt;&gt;"",'Workers Settings'!B1134,"")</f>
        <v/>
      </c>
      <c r="C1134" s="7" t="str">
        <f>IF('Workers Settings'!C1134&lt;&gt;"",'Workers Settings'!C1134,"")</f>
        <v/>
      </c>
      <c r="D1134" s="17"/>
      <c r="E1134" s="17"/>
      <c r="F1134" s="17"/>
      <c r="G1134" s="7" t="str">
        <f>IF(D1134&lt;&gt;"",IF('Workers Settings'!D1134="","",'Workers Settings'!D1134),"")</f>
        <v/>
      </c>
      <c r="H1134" s="7" t="str">
        <f>IF(D1134&lt;&gt;"",'Workers Settings'!E1134,"")</f>
        <v/>
      </c>
      <c r="I1134" s="7" t="str">
        <f t="shared" si="187"/>
        <v/>
      </c>
      <c r="J1134" s="7" t="str">
        <f>IF('Workers Settings'!F1134&lt;&gt;"",'Workers Settings'!F1134,"")</f>
        <v/>
      </c>
      <c r="K1134" s="7" t="str">
        <f>IF('Workers Settings'!G1134&lt;&gt;"",'Workers Settings'!G1134,"")</f>
        <v/>
      </c>
      <c r="L1134" s="7" t="str">
        <f>IF(D1134="","",IF(VLOOKUP(D1134,'Demand Locations'!B:D,2,FALSE)="","",VLOOKUP(D1134,'Demand Locations'!B:D,2,FALSE)))</f>
        <v/>
      </c>
      <c r="M1134" s="7" t="str">
        <f>IF(D1134="","",IF(VLOOKUP(D1134,'Demand Locations'!B:D,3,FALSE)="","",VLOOKUP(D1134,'Demand Locations'!B:D,3,FALSE)))</f>
        <v/>
      </c>
      <c r="N1134" s="7" t="str">
        <f t="shared" si="189"/>
        <v/>
      </c>
      <c r="O1134" s="7" t="str">
        <f t="shared" si="190"/>
        <v/>
      </c>
      <c r="P1134" s="7" t="str">
        <f t="shared" si="191"/>
        <v/>
      </c>
      <c r="Q1134" s="7" t="str">
        <f t="shared" si="192"/>
        <v/>
      </c>
      <c r="R1134" s="7" t="str">
        <f t="shared" si="193"/>
        <v/>
      </c>
      <c r="S1134" s="7" t="str">
        <f t="shared" si="194"/>
        <v/>
      </c>
      <c r="T1134" s="7" t="str">
        <f t="shared" si="195"/>
        <v/>
      </c>
      <c r="U1134" s="7" t="str">
        <f t="shared" si="196"/>
        <v/>
      </c>
      <c r="V1134" s="7" t="str">
        <f t="shared" si="197"/>
        <v/>
      </c>
      <c r="W1134" s="60" t="str">
        <f>IF(ISNUMBER(V1134),IF(ISNA(VLOOKUP(I1134,'Distances Lookup Table'!D:E,2,FALSE)),V1134*'General Settings'!$F$6,IF(VLOOKUP(I1134,'Distances Lookup Table'!D:E,2,FALSE)="",V1134*'General Settings'!$F$6,VLOOKUP(I1134,'Distances Lookup Table'!D:E,2,FALSE))),"")</f>
        <v/>
      </c>
      <c r="X1134" s="18" t="str">
        <f>IF(D1134&lt;&gt;"",'Workers Settings'!H1134,"")</f>
        <v/>
      </c>
      <c r="Y1134" s="18" t="str">
        <f>IF(D1134&lt;&gt;"",'Workers Settings'!I1134,"")</f>
        <v/>
      </c>
      <c r="Z1134" s="29" t="str">
        <f>IF('Workers Settings'!L1134&lt;&gt;"",'Workers Settings'!L1134,'Workers Settings'!K1134)</f>
        <v/>
      </c>
      <c r="AA1134" s="29" t="str">
        <f>IF(D1134&lt;&gt;"",IF('Workers Settings'!L1134&lt;&gt;"",'Workers Settings'!L1134,'Workers Settings'!K1134),"")</f>
        <v/>
      </c>
    </row>
    <row r="1135" spans="1:27" x14ac:dyDescent="0.25">
      <c r="A1135" s="7">
        <f t="shared" si="188"/>
        <v>1131</v>
      </c>
      <c r="B1135" s="7" t="str">
        <f>IF('Workers Settings'!B1135&lt;&gt;"",'Workers Settings'!B1135,"")</f>
        <v/>
      </c>
      <c r="C1135" s="7" t="str">
        <f>IF('Workers Settings'!C1135&lt;&gt;"",'Workers Settings'!C1135,"")</f>
        <v/>
      </c>
      <c r="D1135" s="17"/>
      <c r="E1135" s="17"/>
      <c r="F1135" s="17"/>
      <c r="G1135" s="7" t="str">
        <f>IF(D1135&lt;&gt;"",IF('Workers Settings'!D1135="","",'Workers Settings'!D1135),"")</f>
        <v/>
      </c>
      <c r="H1135" s="7" t="str">
        <f>IF(D1135&lt;&gt;"",'Workers Settings'!E1135,"")</f>
        <v/>
      </c>
      <c r="I1135" s="7" t="str">
        <f t="shared" si="187"/>
        <v/>
      </c>
      <c r="J1135" s="7" t="str">
        <f>IF('Workers Settings'!F1135&lt;&gt;"",'Workers Settings'!F1135,"")</f>
        <v/>
      </c>
      <c r="K1135" s="7" t="str">
        <f>IF('Workers Settings'!G1135&lt;&gt;"",'Workers Settings'!G1135,"")</f>
        <v/>
      </c>
      <c r="L1135" s="7" t="str">
        <f>IF(D1135="","",IF(VLOOKUP(D1135,'Demand Locations'!B:D,2,FALSE)="","",VLOOKUP(D1135,'Demand Locations'!B:D,2,FALSE)))</f>
        <v/>
      </c>
      <c r="M1135" s="7" t="str">
        <f>IF(D1135="","",IF(VLOOKUP(D1135,'Demand Locations'!B:D,3,FALSE)="","",VLOOKUP(D1135,'Demand Locations'!B:D,3,FALSE)))</f>
        <v/>
      </c>
      <c r="N1135" s="7" t="str">
        <f t="shared" si="189"/>
        <v/>
      </c>
      <c r="O1135" s="7" t="str">
        <f t="shared" si="190"/>
        <v/>
      </c>
      <c r="P1135" s="7" t="str">
        <f t="shared" si="191"/>
        <v/>
      </c>
      <c r="Q1135" s="7" t="str">
        <f t="shared" si="192"/>
        <v/>
      </c>
      <c r="R1135" s="7" t="str">
        <f t="shared" si="193"/>
        <v/>
      </c>
      <c r="S1135" s="7" t="str">
        <f t="shared" si="194"/>
        <v/>
      </c>
      <c r="T1135" s="7" t="str">
        <f t="shared" si="195"/>
        <v/>
      </c>
      <c r="U1135" s="7" t="str">
        <f t="shared" si="196"/>
        <v/>
      </c>
      <c r="V1135" s="7" t="str">
        <f t="shared" si="197"/>
        <v/>
      </c>
      <c r="W1135" s="60" t="str">
        <f>IF(ISNUMBER(V1135),IF(ISNA(VLOOKUP(I1135,'Distances Lookup Table'!D:E,2,FALSE)),V1135*'General Settings'!$F$6,IF(VLOOKUP(I1135,'Distances Lookup Table'!D:E,2,FALSE)="",V1135*'General Settings'!$F$6,VLOOKUP(I1135,'Distances Lookup Table'!D:E,2,FALSE))),"")</f>
        <v/>
      </c>
      <c r="X1135" s="18" t="str">
        <f>IF(D1135&lt;&gt;"",'Workers Settings'!H1135,"")</f>
        <v/>
      </c>
      <c r="Y1135" s="18" t="str">
        <f>IF(D1135&lt;&gt;"",'Workers Settings'!I1135,"")</f>
        <v/>
      </c>
      <c r="Z1135" s="29" t="str">
        <f>IF('Workers Settings'!L1135&lt;&gt;"",'Workers Settings'!L1135,'Workers Settings'!K1135)</f>
        <v/>
      </c>
      <c r="AA1135" s="29" t="str">
        <f>IF(D1135&lt;&gt;"",IF('Workers Settings'!L1135&lt;&gt;"",'Workers Settings'!L1135,'Workers Settings'!K1135),"")</f>
        <v/>
      </c>
    </row>
    <row r="1136" spans="1:27" x14ac:dyDescent="0.25">
      <c r="A1136" s="7">
        <f t="shared" si="188"/>
        <v>1132</v>
      </c>
      <c r="B1136" s="7" t="str">
        <f>IF('Workers Settings'!B1136&lt;&gt;"",'Workers Settings'!B1136,"")</f>
        <v/>
      </c>
      <c r="C1136" s="7" t="str">
        <f>IF('Workers Settings'!C1136&lt;&gt;"",'Workers Settings'!C1136,"")</f>
        <v/>
      </c>
      <c r="D1136" s="17"/>
      <c r="E1136" s="17"/>
      <c r="F1136" s="17"/>
      <c r="G1136" s="7" t="str">
        <f>IF(D1136&lt;&gt;"",IF('Workers Settings'!D1136="","",'Workers Settings'!D1136),"")</f>
        <v/>
      </c>
      <c r="H1136" s="7" t="str">
        <f>IF(D1136&lt;&gt;"",'Workers Settings'!E1136,"")</f>
        <v/>
      </c>
      <c r="I1136" s="7" t="str">
        <f t="shared" si="187"/>
        <v/>
      </c>
      <c r="J1136" s="7" t="str">
        <f>IF('Workers Settings'!F1136&lt;&gt;"",'Workers Settings'!F1136,"")</f>
        <v/>
      </c>
      <c r="K1136" s="7" t="str">
        <f>IF('Workers Settings'!G1136&lt;&gt;"",'Workers Settings'!G1136,"")</f>
        <v/>
      </c>
      <c r="L1136" s="7" t="str">
        <f>IF(D1136="","",IF(VLOOKUP(D1136,'Demand Locations'!B:D,2,FALSE)="","",VLOOKUP(D1136,'Demand Locations'!B:D,2,FALSE)))</f>
        <v/>
      </c>
      <c r="M1136" s="7" t="str">
        <f>IF(D1136="","",IF(VLOOKUP(D1136,'Demand Locations'!B:D,3,FALSE)="","",VLOOKUP(D1136,'Demand Locations'!B:D,3,FALSE)))</f>
        <v/>
      </c>
      <c r="N1136" s="7" t="str">
        <f t="shared" si="189"/>
        <v/>
      </c>
      <c r="O1136" s="7" t="str">
        <f t="shared" si="190"/>
        <v/>
      </c>
      <c r="P1136" s="7" t="str">
        <f t="shared" si="191"/>
        <v/>
      </c>
      <c r="Q1136" s="7" t="str">
        <f t="shared" si="192"/>
        <v/>
      </c>
      <c r="R1136" s="7" t="str">
        <f t="shared" si="193"/>
        <v/>
      </c>
      <c r="S1136" s="7" t="str">
        <f t="shared" si="194"/>
        <v/>
      </c>
      <c r="T1136" s="7" t="str">
        <f t="shared" si="195"/>
        <v/>
      </c>
      <c r="U1136" s="7" t="str">
        <f t="shared" si="196"/>
        <v/>
      </c>
      <c r="V1136" s="7" t="str">
        <f t="shared" si="197"/>
        <v/>
      </c>
      <c r="W1136" s="60" t="str">
        <f>IF(ISNUMBER(V1136),IF(ISNA(VLOOKUP(I1136,'Distances Lookup Table'!D:E,2,FALSE)),V1136*'General Settings'!$F$6,IF(VLOOKUP(I1136,'Distances Lookup Table'!D:E,2,FALSE)="",V1136*'General Settings'!$F$6,VLOOKUP(I1136,'Distances Lookup Table'!D:E,2,FALSE))),"")</f>
        <v/>
      </c>
      <c r="X1136" s="18" t="str">
        <f>IF(D1136&lt;&gt;"",'Workers Settings'!H1136,"")</f>
        <v/>
      </c>
      <c r="Y1136" s="18" t="str">
        <f>IF(D1136&lt;&gt;"",'Workers Settings'!I1136,"")</f>
        <v/>
      </c>
      <c r="Z1136" s="29" t="str">
        <f>IF('Workers Settings'!L1136&lt;&gt;"",'Workers Settings'!L1136,'Workers Settings'!K1136)</f>
        <v/>
      </c>
      <c r="AA1136" s="29" t="str">
        <f>IF(D1136&lt;&gt;"",IF('Workers Settings'!L1136&lt;&gt;"",'Workers Settings'!L1136,'Workers Settings'!K1136),"")</f>
        <v/>
      </c>
    </row>
    <row r="1137" spans="1:27" x14ac:dyDescent="0.25">
      <c r="A1137" s="7">
        <f t="shared" si="188"/>
        <v>1133</v>
      </c>
      <c r="B1137" s="7" t="str">
        <f>IF('Workers Settings'!B1137&lt;&gt;"",'Workers Settings'!B1137,"")</f>
        <v/>
      </c>
      <c r="C1137" s="7" t="str">
        <f>IF('Workers Settings'!C1137&lt;&gt;"",'Workers Settings'!C1137,"")</f>
        <v/>
      </c>
      <c r="D1137" s="17"/>
      <c r="E1137" s="17"/>
      <c r="F1137" s="17"/>
      <c r="G1137" s="7" t="str">
        <f>IF(D1137&lt;&gt;"",IF('Workers Settings'!D1137="","",'Workers Settings'!D1137),"")</f>
        <v/>
      </c>
      <c r="H1137" s="7" t="str">
        <f>IF(D1137&lt;&gt;"",'Workers Settings'!E1137,"")</f>
        <v/>
      </c>
      <c r="I1137" s="7" t="str">
        <f t="shared" si="187"/>
        <v/>
      </c>
      <c r="J1137" s="7" t="str">
        <f>IF('Workers Settings'!F1137&lt;&gt;"",'Workers Settings'!F1137,"")</f>
        <v/>
      </c>
      <c r="K1137" s="7" t="str">
        <f>IF('Workers Settings'!G1137&lt;&gt;"",'Workers Settings'!G1137,"")</f>
        <v/>
      </c>
      <c r="L1137" s="7" t="str">
        <f>IF(D1137="","",IF(VLOOKUP(D1137,'Demand Locations'!B:D,2,FALSE)="","",VLOOKUP(D1137,'Demand Locations'!B:D,2,FALSE)))</f>
        <v/>
      </c>
      <c r="M1137" s="7" t="str">
        <f>IF(D1137="","",IF(VLOOKUP(D1137,'Demand Locations'!B:D,3,FALSE)="","",VLOOKUP(D1137,'Demand Locations'!B:D,3,FALSE)))</f>
        <v/>
      </c>
      <c r="N1137" s="7" t="str">
        <f t="shared" si="189"/>
        <v/>
      </c>
      <c r="O1137" s="7" t="str">
        <f t="shared" si="190"/>
        <v/>
      </c>
      <c r="P1137" s="7" t="str">
        <f t="shared" si="191"/>
        <v/>
      </c>
      <c r="Q1137" s="7" t="str">
        <f t="shared" si="192"/>
        <v/>
      </c>
      <c r="R1137" s="7" t="str">
        <f t="shared" si="193"/>
        <v/>
      </c>
      <c r="S1137" s="7" t="str">
        <f t="shared" si="194"/>
        <v/>
      </c>
      <c r="T1137" s="7" t="str">
        <f t="shared" si="195"/>
        <v/>
      </c>
      <c r="U1137" s="7" t="str">
        <f t="shared" si="196"/>
        <v/>
      </c>
      <c r="V1137" s="7" t="str">
        <f t="shared" si="197"/>
        <v/>
      </c>
      <c r="W1137" s="60" t="str">
        <f>IF(ISNUMBER(V1137),IF(ISNA(VLOOKUP(I1137,'Distances Lookup Table'!D:E,2,FALSE)),V1137*'General Settings'!$F$6,IF(VLOOKUP(I1137,'Distances Lookup Table'!D:E,2,FALSE)="",V1137*'General Settings'!$F$6,VLOOKUP(I1137,'Distances Lookup Table'!D:E,2,FALSE))),"")</f>
        <v/>
      </c>
      <c r="X1137" s="18" t="str">
        <f>IF(D1137&lt;&gt;"",'Workers Settings'!H1137,"")</f>
        <v/>
      </c>
      <c r="Y1137" s="18" t="str">
        <f>IF(D1137&lt;&gt;"",'Workers Settings'!I1137,"")</f>
        <v/>
      </c>
      <c r="Z1137" s="29" t="str">
        <f>IF('Workers Settings'!L1137&lt;&gt;"",'Workers Settings'!L1137,'Workers Settings'!K1137)</f>
        <v/>
      </c>
      <c r="AA1137" s="29" t="str">
        <f>IF(D1137&lt;&gt;"",IF('Workers Settings'!L1137&lt;&gt;"",'Workers Settings'!L1137,'Workers Settings'!K1137),"")</f>
        <v/>
      </c>
    </row>
    <row r="1138" spans="1:27" x14ac:dyDescent="0.25">
      <c r="A1138" s="7">
        <f t="shared" si="188"/>
        <v>1134</v>
      </c>
      <c r="B1138" s="7" t="str">
        <f>IF('Workers Settings'!B1138&lt;&gt;"",'Workers Settings'!B1138,"")</f>
        <v/>
      </c>
      <c r="C1138" s="7" t="str">
        <f>IF('Workers Settings'!C1138&lt;&gt;"",'Workers Settings'!C1138,"")</f>
        <v/>
      </c>
      <c r="D1138" s="17"/>
      <c r="E1138" s="17"/>
      <c r="F1138" s="17"/>
      <c r="G1138" s="7" t="str">
        <f>IF(D1138&lt;&gt;"",IF('Workers Settings'!D1138="","",'Workers Settings'!D1138),"")</f>
        <v/>
      </c>
      <c r="H1138" s="7" t="str">
        <f>IF(D1138&lt;&gt;"",'Workers Settings'!E1138,"")</f>
        <v/>
      </c>
      <c r="I1138" s="7" t="str">
        <f t="shared" si="187"/>
        <v/>
      </c>
      <c r="J1138" s="7" t="str">
        <f>IF('Workers Settings'!F1138&lt;&gt;"",'Workers Settings'!F1138,"")</f>
        <v/>
      </c>
      <c r="K1138" s="7" t="str">
        <f>IF('Workers Settings'!G1138&lt;&gt;"",'Workers Settings'!G1138,"")</f>
        <v/>
      </c>
      <c r="L1138" s="7" t="str">
        <f>IF(D1138="","",IF(VLOOKUP(D1138,'Demand Locations'!B:D,2,FALSE)="","",VLOOKUP(D1138,'Demand Locations'!B:D,2,FALSE)))</f>
        <v/>
      </c>
      <c r="M1138" s="7" t="str">
        <f>IF(D1138="","",IF(VLOOKUP(D1138,'Demand Locations'!B:D,3,FALSE)="","",VLOOKUP(D1138,'Demand Locations'!B:D,3,FALSE)))</f>
        <v/>
      </c>
      <c r="N1138" s="7" t="str">
        <f t="shared" si="189"/>
        <v/>
      </c>
      <c r="O1138" s="7" t="str">
        <f t="shared" si="190"/>
        <v/>
      </c>
      <c r="P1138" s="7" t="str">
        <f t="shared" si="191"/>
        <v/>
      </c>
      <c r="Q1138" s="7" t="str">
        <f t="shared" si="192"/>
        <v/>
      </c>
      <c r="R1138" s="7" t="str">
        <f t="shared" si="193"/>
        <v/>
      </c>
      <c r="S1138" s="7" t="str">
        <f t="shared" si="194"/>
        <v/>
      </c>
      <c r="T1138" s="7" t="str">
        <f t="shared" si="195"/>
        <v/>
      </c>
      <c r="U1138" s="7" t="str">
        <f t="shared" si="196"/>
        <v/>
      </c>
      <c r="V1138" s="7" t="str">
        <f t="shared" si="197"/>
        <v/>
      </c>
      <c r="W1138" s="60" t="str">
        <f>IF(ISNUMBER(V1138),IF(ISNA(VLOOKUP(I1138,'Distances Lookup Table'!D:E,2,FALSE)),V1138*'General Settings'!$F$6,IF(VLOOKUP(I1138,'Distances Lookup Table'!D:E,2,FALSE)="",V1138*'General Settings'!$F$6,VLOOKUP(I1138,'Distances Lookup Table'!D:E,2,FALSE))),"")</f>
        <v/>
      </c>
      <c r="X1138" s="18" t="str">
        <f>IF(D1138&lt;&gt;"",'Workers Settings'!H1138,"")</f>
        <v/>
      </c>
      <c r="Y1138" s="18" t="str">
        <f>IF(D1138&lt;&gt;"",'Workers Settings'!I1138,"")</f>
        <v/>
      </c>
      <c r="Z1138" s="29" t="str">
        <f>IF('Workers Settings'!L1138&lt;&gt;"",'Workers Settings'!L1138,'Workers Settings'!K1138)</f>
        <v/>
      </c>
      <c r="AA1138" s="29" t="str">
        <f>IF(D1138&lt;&gt;"",IF('Workers Settings'!L1138&lt;&gt;"",'Workers Settings'!L1138,'Workers Settings'!K1138),"")</f>
        <v/>
      </c>
    </row>
    <row r="1139" spans="1:27" x14ac:dyDescent="0.25">
      <c r="A1139" s="7">
        <f t="shared" si="188"/>
        <v>1135</v>
      </c>
      <c r="B1139" s="7" t="str">
        <f>IF('Workers Settings'!B1139&lt;&gt;"",'Workers Settings'!B1139,"")</f>
        <v/>
      </c>
      <c r="C1139" s="7" t="str">
        <f>IF('Workers Settings'!C1139&lt;&gt;"",'Workers Settings'!C1139,"")</f>
        <v/>
      </c>
      <c r="D1139" s="17"/>
      <c r="E1139" s="17"/>
      <c r="F1139" s="17"/>
      <c r="G1139" s="7" t="str">
        <f>IF(D1139&lt;&gt;"",IF('Workers Settings'!D1139="","",'Workers Settings'!D1139),"")</f>
        <v/>
      </c>
      <c r="H1139" s="7" t="str">
        <f>IF(D1139&lt;&gt;"",'Workers Settings'!E1139,"")</f>
        <v/>
      </c>
      <c r="I1139" s="7" t="str">
        <f t="shared" si="187"/>
        <v/>
      </c>
      <c r="J1139" s="7" t="str">
        <f>IF('Workers Settings'!F1139&lt;&gt;"",'Workers Settings'!F1139,"")</f>
        <v/>
      </c>
      <c r="K1139" s="7" t="str">
        <f>IF('Workers Settings'!G1139&lt;&gt;"",'Workers Settings'!G1139,"")</f>
        <v/>
      </c>
      <c r="L1139" s="7" t="str">
        <f>IF(D1139="","",IF(VLOOKUP(D1139,'Demand Locations'!B:D,2,FALSE)="","",VLOOKUP(D1139,'Demand Locations'!B:D,2,FALSE)))</f>
        <v/>
      </c>
      <c r="M1139" s="7" t="str">
        <f>IF(D1139="","",IF(VLOOKUP(D1139,'Demand Locations'!B:D,3,FALSE)="","",VLOOKUP(D1139,'Demand Locations'!B:D,3,FALSE)))</f>
        <v/>
      </c>
      <c r="N1139" s="7" t="str">
        <f t="shared" si="189"/>
        <v/>
      </c>
      <c r="O1139" s="7" t="str">
        <f t="shared" si="190"/>
        <v/>
      </c>
      <c r="P1139" s="7" t="str">
        <f t="shared" si="191"/>
        <v/>
      </c>
      <c r="Q1139" s="7" t="str">
        <f t="shared" si="192"/>
        <v/>
      </c>
      <c r="R1139" s="7" t="str">
        <f t="shared" si="193"/>
        <v/>
      </c>
      <c r="S1139" s="7" t="str">
        <f t="shared" si="194"/>
        <v/>
      </c>
      <c r="T1139" s="7" t="str">
        <f t="shared" si="195"/>
        <v/>
      </c>
      <c r="U1139" s="7" t="str">
        <f t="shared" si="196"/>
        <v/>
      </c>
      <c r="V1139" s="7" t="str">
        <f t="shared" si="197"/>
        <v/>
      </c>
      <c r="W1139" s="60" t="str">
        <f>IF(ISNUMBER(V1139),IF(ISNA(VLOOKUP(I1139,'Distances Lookup Table'!D:E,2,FALSE)),V1139*'General Settings'!$F$6,IF(VLOOKUP(I1139,'Distances Lookup Table'!D:E,2,FALSE)="",V1139*'General Settings'!$F$6,VLOOKUP(I1139,'Distances Lookup Table'!D:E,2,FALSE))),"")</f>
        <v/>
      </c>
      <c r="X1139" s="18" t="str">
        <f>IF(D1139&lt;&gt;"",'Workers Settings'!H1139,"")</f>
        <v/>
      </c>
      <c r="Y1139" s="18" t="str">
        <f>IF(D1139&lt;&gt;"",'Workers Settings'!I1139,"")</f>
        <v/>
      </c>
      <c r="Z1139" s="29" t="str">
        <f>IF('Workers Settings'!L1139&lt;&gt;"",'Workers Settings'!L1139,'Workers Settings'!K1139)</f>
        <v/>
      </c>
      <c r="AA1139" s="29" t="str">
        <f>IF(D1139&lt;&gt;"",IF('Workers Settings'!L1139&lt;&gt;"",'Workers Settings'!L1139,'Workers Settings'!K1139),"")</f>
        <v/>
      </c>
    </row>
    <row r="1140" spans="1:27" x14ac:dyDescent="0.25">
      <c r="A1140" s="7">
        <f t="shared" si="188"/>
        <v>1136</v>
      </c>
      <c r="B1140" s="7" t="str">
        <f>IF('Workers Settings'!B1140&lt;&gt;"",'Workers Settings'!B1140,"")</f>
        <v/>
      </c>
      <c r="C1140" s="7" t="str">
        <f>IF('Workers Settings'!C1140&lt;&gt;"",'Workers Settings'!C1140,"")</f>
        <v/>
      </c>
      <c r="D1140" s="17"/>
      <c r="E1140" s="17"/>
      <c r="F1140" s="17"/>
      <c r="G1140" s="7" t="str">
        <f>IF(D1140&lt;&gt;"",IF('Workers Settings'!D1140="","",'Workers Settings'!D1140),"")</f>
        <v/>
      </c>
      <c r="H1140" s="7" t="str">
        <f>IF(D1140&lt;&gt;"",'Workers Settings'!E1140,"")</f>
        <v/>
      </c>
      <c r="I1140" s="7" t="str">
        <f t="shared" si="187"/>
        <v/>
      </c>
      <c r="J1140" s="7" t="str">
        <f>IF('Workers Settings'!F1140&lt;&gt;"",'Workers Settings'!F1140,"")</f>
        <v/>
      </c>
      <c r="K1140" s="7" t="str">
        <f>IF('Workers Settings'!G1140&lt;&gt;"",'Workers Settings'!G1140,"")</f>
        <v/>
      </c>
      <c r="L1140" s="7" t="str">
        <f>IF(D1140="","",IF(VLOOKUP(D1140,'Demand Locations'!B:D,2,FALSE)="","",VLOOKUP(D1140,'Demand Locations'!B:D,2,FALSE)))</f>
        <v/>
      </c>
      <c r="M1140" s="7" t="str">
        <f>IF(D1140="","",IF(VLOOKUP(D1140,'Demand Locations'!B:D,3,FALSE)="","",VLOOKUP(D1140,'Demand Locations'!B:D,3,FALSE)))</f>
        <v/>
      </c>
      <c r="N1140" s="7" t="str">
        <f t="shared" si="189"/>
        <v/>
      </c>
      <c r="O1140" s="7" t="str">
        <f t="shared" si="190"/>
        <v/>
      </c>
      <c r="P1140" s="7" t="str">
        <f t="shared" si="191"/>
        <v/>
      </c>
      <c r="Q1140" s="7" t="str">
        <f t="shared" si="192"/>
        <v/>
      </c>
      <c r="R1140" s="7" t="str">
        <f t="shared" si="193"/>
        <v/>
      </c>
      <c r="S1140" s="7" t="str">
        <f t="shared" si="194"/>
        <v/>
      </c>
      <c r="T1140" s="7" t="str">
        <f t="shared" si="195"/>
        <v/>
      </c>
      <c r="U1140" s="7" t="str">
        <f t="shared" si="196"/>
        <v/>
      </c>
      <c r="V1140" s="7" t="str">
        <f t="shared" si="197"/>
        <v/>
      </c>
      <c r="W1140" s="60" t="str">
        <f>IF(ISNUMBER(V1140),IF(ISNA(VLOOKUP(I1140,'Distances Lookup Table'!D:E,2,FALSE)),V1140*'General Settings'!$F$6,IF(VLOOKUP(I1140,'Distances Lookup Table'!D:E,2,FALSE)="",V1140*'General Settings'!$F$6,VLOOKUP(I1140,'Distances Lookup Table'!D:E,2,FALSE))),"")</f>
        <v/>
      </c>
      <c r="X1140" s="18" t="str">
        <f>IF(D1140&lt;&gt;"",'Workers Settings'!H1140,"")</f>
        <v/>
      </c>
      <c r="Y1140" s="18" t="str">
        <f>IF(D1140&lt;&gt;"",'Workers Settings'!I1140,"")</f>
        <v/>
      </c>
      <c r="Z1140" s="29" t="str">
        <f>IF('Workers Settings'!L1140&lt;&gt;"",'Workers Settings'!L1140,'Workers Settings'!K1140)</f>
        <v/>
      </c>
      <c r="AA1140" s="29" t="str">
        <f>IF(D1140&lt;&gt;"",IF('Workers Settings'!L1140&lt;&gt;"",'Workers Settings'!L1140,'Workers Settings'!K1140),"")</f>
        <v/>
      </c>
    </row>
    <row r="1141" spans="1:27" x14ac:dyDescent="0.25">
      <c r="A1141" s="7">
        <f t="shared" si="188"/>
        <v>1137</v>
      </c>
      <c r="B1141" s="7" t="str">
        <f>IF('Workers Settings'!B1141&lt;&gt;"",'Workers Settings'!B1141,"")</f>
        <v/>
      </c>
      <c r="C1141" s="7" t="str">
        <f>IF('Workers Settings'!C1141&lt;&gt;"",'Workers Settings'!C1141,"")</f>
        <v/>
      </c>
      <c r="D1141" s="17"/>
      <c r="E1141" s="17"/>
      <c r="F1141" s="17"/>
      <c r="G1141" s="7" t="str">
        <f>IF(D1141&lt;&gt;"",IF('Workers Settings'!D1141="","",'Workers Settings'!D1141),"")</f>
        <v/>
      </c>
      <c r="H1141" s="7" t="str">
        <f>IF(D1141&lt;&gt;"",'Workers Settings'!E1141,"")</f>
        <v/>
      </c>
      <c r="I1141" s="7" t="str">
        <f t="shared" si="187"/>
        <v/>
      </c>
      <c r="J1141" s="7" t="str">
        <f>IF('Workers Settings'!F1141&lt;&gt;"",'Workers Settings'!F1141,"")</f>
        <v/>
      </c>
      <c r="K1141" s="7" t="str">
        <f>IF('Workers Settings'!G1141&lt;&gt;"",'Workers Settings'!G1141,"")</f>
        <v/>
      </c>
      <c r="L1141" s="7" t="str">
        <f>IF(D1141="","",IF(VLOOKUP(D1141,'Demand Locations'!B:D,2,FALSE)="","",VLOOKUP(D1141,'Demand Locations'!B:D,2,FALSE)))</f>
        <v/>
      </c>
      <c r="M1141" s="7" t="str">
        <f>IF(D1141="","",IF(VLOOKUP(D1141,'Demand Locations'!B:D,3,FALSE)="","",VLOOKUP(D1141,'Demand Locations'!B:D,3,FALSE)))</f>
        <v/>
      </c>
      <c r="N1141" s="7" t="str">
        <f t="shared" si="189"/>
        <v/>
      </c>
      <c r="O1141" s="7" t="str">
        <f t="shared" si="190"/>
        <v/>
      </c>
      <c r="P1141" s="7" t="str">
        <f t="shared" si="191"/>
        <v/>
      </c>
      <c r="Q1141" s="7" t="str">
        <f t="shared" si="192"/>
        <v/>
      </c>
      <c r="R1141" s="7" t="str">
        <f t="shared" si="193"/>
        <v/>
      </c>
      <c r="S1141" s="7" t="str">
        <f t="shared" si="194"/>
        <v/>
      </c>
      <c r="T1141" s="7" t="str">
        <f t="shared" si="195"/>
        <v/>
      </c>
      <c r="U1141" s="7" t="str">
        <f t="shared" si="196"/>
        <v/>
      </c>
      <c r="V1141" s="7" t="str">
        <f t="shared" si="197"/>
        <v/>
      </c>
      <c r="W1141" s="60" t="str">
        <f>IF(ISNUMBER(V1141),IF(ISNA(VLOOKUP(I1141,'Distances Lookup Table'!D:E,2,FALSE)),V1141*'General Settings'!$F$6,IF(VLOOKUP(I1141,'Distances Lookup Table'!D:E,2,FALSE)="",V1141*'General Settings'!$F$6,VLOOKUP(I1141,'Distances Lookup Table'!D:E,2,FALSE))),"")</f>
        <v/>
      </c>
      <c r="X1141" s="18" t="str">
        <f>IF(D1141&lt;&gt;"",'Workers Settings'!H1141,"")</f>
        <v/>
      </c>
      <c r="Y1141" s="18" t="str">
        <f>IF(D1141&lt;&gt;"",'Workers Settings'!I1141,"")</f>
        <v/>
      </c>
      <c r="Z1141" s="29" t="str">
        <f>IF('Workers Settings'!L1141&lt;&gt;"",'Workers Settings'!L1141,'Workers Settings'!K1141)</f>
        <v/>
      </c>
      <c r="AA1141" s="29" t="str">
        <f>IF(D1141&lt;&gt;"",IF('Workers Settings'!L1141&lt;&gt;"",'Workers Settings'!L1141,'Workers Settings'!K1141),"")</f>
        <v/>
      </c>
    </row>
    <row r="1142" spans="1:27" x14ac:dyDescent="0.25">
      <c r="A1142" s="7">
        <f t="shared" si="188"/>
        <v>1138</v>
      </c>
      <c r="B1142" s="7" t="str">
        <f>IF('Workers Settings'!B1142&lt;&gt;"",'Workers Settings'!B1142,"")</f>
        <v/>
      </c>
      <c r="C1142" s="7" t="str">
        <f>IF('Workers Settings'!C1142&lt;&gt;"",'Workers Settings'!C1142,"")</f>
        <v/>
      </c>
      <c r="D1142" s="17"/>
      <c r="E1142" s="17"/>
      <c r="F1142" s="17"/>
      <c r="G1142" s="7" t="str">
        <f>IF(D1142&lt;&gt;"",IF('Workers Settings'!D1142="","",'Workers Settings'!D1142),"")</f>
        <v/>
      </c>
      <c r="H1142" s="7" t="str">
        <f>IF(D1142&lt;&gt;"",'Workers Settings'!E1142,"")</f>
        <v/>
      </c>
      <c r="I1142" s="7" t="str">
        <f t="shared" si="187"/>
        <v/>
      </c>
      <c r="J1142" s="7" t="str">
        <f>IF('Workers Settings'!F1142&lt;&gt;"",'Workers Settings'!F1142,"")</f>
        <v/>
      </c>
      <c r="K1142" s="7" t="str">
        <f>IF('Workers Settings'!G1142&lt;&gt;"",'Workers Settings'!G1142,"")</f>
        <v/>
      </c>
      <c r="L1142" s="7" t="str">
        <f>IF(D1142="","",IF(VLOOKUP(D1142,'Demand Locations'!B:D,2,FALSE)="","",VLOOKUP(D1142,'Demand Locations'!B:D,2,FALSE)))</f>
        <v/>
      </c>
      <c r="M1142" s="7" t="str">
        <f>IF(D1142="","",IF(VLOOKUP(D1142,'Demand Locations'!B:D,3,FALSE)="","",VLOOKUP(D1142,'Demand Locations'!B:D,3,FALSE)))</f>
        <v/>
      </c>
      <c r="N1142" s="7" t="str">
        <f t="shared" si="189"/>
        <v/>
      </c>
      <c r="O1142" s="7" t="str">
        <f t="shared" si="190"/>
        <v/>
      </c>
      <c r="P1142" s="7" t="str">
        <f t="shared" si="191"/>
        <v/>
      </c>
      <c r="Q1142" s="7" t="str">
        <f t="shared" si="192"/>
        <v/>
      </c>
      <c r="R1142" s="7" t="str">
        <f t="shared" si="193"/>
        <v/>
      </c>
      <c r="S1142" s="7" t="str">
        <f t="shared" si="194"/>
        <v/>
      </c>
      <c r="T1142" s="7" t="str">
        <f t="shared" si="195"/>
        <v/>
      </c>
      <c r="U1142" s="7" t="str">
        <f t="shared" si="196"/>
        <v/>
      </c>
      <c r="V1142" s="7" t="str">
        <f t="shared" si="197"/>
        <v/>
      </c>
      <c r="W1142" s="60" t="str">
        <f>IF(ISNUMBER(V1142),IF(ISNA(VLOOKUP(I1142,'Distances Lookup Table'!D:E,2,FALSE)),V1142*'General Settings'!$F$6,IF(VLOOKUP(I1142,'Distances Lookup Table'!D:E,2,FALSE)="",V1142*'General Settings'!$F$6,VLOOKUP(I1142,'Distances Lookup Table'!D:E,2,FALSE))),"")</f>
        <v/>
      </c>
      <c r="X1142" s="18" t="str">
        <f>IF(D1142&lt;&gt;"",'Workers Settings'!H1142,"")</f>
        <v/>
      </c>
      <c r="Y1142" s="18" t="str">
        <f>IF(D1142&lt;&gt;"",'Workers Settings'!I1142,"")</f>
        <v/>
      </c>
      <c r="Z1142" s="29" t="str">
        <f>IF('Workers Settings'!L1142&lt;&gt;"",'Workers Settings'!L1142,'Workers Settings'!K1142)</f>
        <v/>
      </c>
      <c r="AA1142" s="29" t="str">
        <f>IF(D1142&lt;&gt;"",IF('Workers Settings'!L1142&lt;&gt;"",'Workers Settings'!L1142,'Workers Settings'!K1142),"")</f>
        <v/>
      </c>
    </row>
    <row r="1143" spans="1:27" x14ac:dyDescent="0.25">
      <c r="A1143" s="7">
        <f t="shared" si="188"/>
        <v>1139</v>
      </c>
      <c r="B1143" s="7" t="str">
        <f>IF('Workers Settings'!B1143&lt;&gt;"",'Workers Settings'!B1143,"")</f>
        <v/>
      </c>
      <c r="C1143" s="7" t="str">
        <f>IF('Workers Settings'!C1143&lt;&gt;"",'Workers Settings'!C1143,"")</f>
        <v/>
      </c>
      <c r="D1143" s="17"/>
      <c r="E1143" s="17"/>
      <c r="F1143" s="17"/>
      <c r="G1143" s="7" t="str">
        <f>IF(D1143&lt;&gt;"",IF('Workers Settings'!D1143="","",'Workers Settings'!D1143),"")</f>
        <v/>
      </c>
      <c r="H1143" s="7" t="str">
        <f>IF(D1143&lt;&gt;"",'Workers Settings'!E1143,"")</f>
        <v/>
      </c>
      <c r="I1143" s="7" t="str">
        <f t="shared" si="187"/>
        <v/>
      </c>
      <c r="J1143" s="7" t="str">
        <f>IF('Workers Settings'!F1143&lt;&gt;"",'Workers Settings'!F1143,"")</f>
        <v/>
      </c>
      <c r="K1143" s="7" t="str">
        <f>IF('Workers Settings'!G1143&lt;&gt;"",'Workers Settings'!G1143,"")</f>
        <v/>
      </c>
      <c r="L1143" s="7" t="str">
        <f>IF(D1143="","",IF(VLOOKUP(D1143,'Demand Locations'!B:D,2,FALSE)="","",VLOOKUP(D1143,'Demand Locations'!B:D,2,FALSE)))</f>
        <v/>
      </c>
      <c r="M1143" s="7" t="str">
        <f>IF(D1143="","",IF(VLOOKUP(D1143,'Demand Locations'!B:D,3,FALSE)="","",VLOOKUP(D1143,'Demand Locations'!B:D,3,FALSE)))</f>
        <v/>
      </c>
      <c r="N1143" s="7" t="str">
        <f t="shared" si="189"/>
        <v/>
      </c>
      <c r="O1143" s="7" t="str">
        <f t="shared" si="190"/>
        <v/>
      </c>
      <c r="P1143" s="7" t="str">
        <f t="shared" si="191"/>
        <v/>
      </c>
      <c r="Q1143" s="7" t="str">
        <f t="shared" si="192"/>
        <v/>
      </c>
      <c r="R1143" s="7" t="str">
        <f t="shared" si="193"/>
        <v/>
      </c>
      <c r="S1143" s="7" t="str">
        <f t="shared" si="194"/>
        <v/>
      </c>
      <c r="T1143" s="7" t="str">
        <f t="shared" si="195"/>
        <v/>
      </c>
      <c r="U1143" s="7" t="str">
        <f t="shared" si="196"/>
        <v/>
      </c>
      <c r="V1143" s="7" t="str">
        <f t="shared" si="197"/>
        <v/>
      </c>
      <c r="W1143" s="60" t="str">
        <f>IF(ISNUMBER(V1143),IF(ISNA(VLOOKUP(I1143,'Distances Lookup Table'!D:E,2,FALSE)),V1143*'General Settings'!$F$6,IF(VLOOKUP(I1143,'Distances Lookup Table'!D:E,2,FALSE)="",V1143*'General Settings'!$F$6,VLOOKUP(I1143,'Distances Lookup Table'!D:E,2,FALSE))),"")</f>
        <v/>
      </c>
      <c r="X1143" s="18" t="str">
        <f>IF(D1143&lt;&gt;"",'Workers Settings'!H1143,"")</f>
        <v/>
      </c>
      <c r="Y1143" s="18" t="str">
        <f>IF(D1143&lt;&gt;"",'Workers Settings'!I1143,"")</f>
        <v/>
      </c>
      <c r="Z1143" s="29" t="str">
        <f>IF('Workers Settings'!L1143&lt;&gt;"",'Workers Settings'!L1143,'Workers Settings'!K1143)</f>
        <v/>
      </c>
      <c r="AA1143" s="29" t="str">
        <f>IF(D1143&lt;&gt;"",IF('Workers Settings'!L1143&lt;&gt;"",'Workers Settings'!L1143,'Workers Settings'!K1143),"")</f>
        <v/>
      </c>
    </row>
    <row r="1144" spans="1:27" x14ac:dyDescent="0.25">
      <c r="A1144" s="7">
        <f t="shared" si="188"/>
        <v>1140</v>
      </c>
      <c r="B1144" s="7" t="str">
        <f>IF('Workers Settings'!B1144&lt;&gt;"",'Workers Settings'!B1144,"")</f>
        <v/>
      </c>
      <c r="C1144" s="7" t="str">
        <f>IF('Workers Settings'!C1144&lt;&gt;"",'Workers Settings'!C1144,"")</f>
        <v/>
      </c>
      <c r="D1144" s="17"/>
      <c r="E1144" s="17"/>
      <c r="F1144" s="17"/>
      <c r="G1144" s="7" t="str">
        <f>IF(D1144&lt;&gt;"",IF('Workers Settings'!D1144="","",'Workers Settings'!D1144),"")</f>
        <v/>
      </c>
      <c r="H1144" s="7" t="str">
        <f>IF(D1144&lt;&gt;"",'Workers Settings'!E1144,"")</f>
        <v/>
      </c>
      <c r="I1144" s="7" t="str">
        <f t="shared" si="187"/>
        <v/>
      </c>
      <c r="J1144" s="7" t="str">
        <f>IF('Workers Settings'!F1144&lt;&gt;"",'Workers Settings'!F1144,"")</f>
        <v/>
      </c>
      <c r="K1144" s="7" t="str">
        <f>IF('Workers Settings'!G1144&lt;&gt;"",'Workers Settings'!G1144,"")</f>
        <v/>
      </c>
      <c r="L1144" s="7" t="str">
        <f>IF(D1144="","",IF(VLOOKUP(D1144,'Demand Locations'!B:D,2,FALSE)="","",VLOOKUP(D1144,'Demand Locations'!B:D,2,FALSE)))</f>
        <v/>
      </c>
      <c r="M1144" s="7" t="str">
        <f>IF(D1144="","",IF(VLOOKUP(D1144,'Demand Locations'!B:D,3,FALSE)="","",VLOOKUP(D1144,'Demand Locations'!B:D,3,FALSE)))</f>
        <v/>
      </c>
      <c r="N1144" s="7" t="str">
        <f t="shared" si="189"/>
        <v/>
      </c>
      <c r="O1144" s="7" t="str">
        <f t="shared" si="190"/>
        <v/>
      </c>
      <c r="P1144" s="7" t="str">
        <f t="shared" si="191"/>
        <v/>
      </c>
      <c r="Q1144" s="7" t="str">
        <f t="shared" si="192"/>
        <v/>
      </c>
      <c r="R1144" s="7" t="str">
        <f t="shared" si="193"/>
        <v/>
      </c>
      <c r="S1144" s="7" t="str">
        <f t="shared" si="194"/>
        <v/>
      </c>
      <c r="T1144" s="7" t="str">
        <f t="shared" si="195"/>
        <v/>
      </c>
      <c r="U1144" s="7" t="str">
        <f t="shared" si="196"/>
        <v/>
      </c>
      <c r="V1144" s="7" t="str">
        <f t="shared" si="197"/>
        <v/>
      </c>
      <c r="W1144" s="60" t="str">
        <f>IF(ISNUMBER(V1144),IF(ISNA(VLOOKUP(I1144,'Distances Lookup Table'!D:E,2,FALSE)),V1144*'General Settings'!$F$6,IF(VLOOKUP(I1144,'Distances Lookup Table'!D:E,2,FALSE)="",V1144*'General Settings'!$F$6,VLOOKUP(I1144,'Distances Lookup Table'!D:E,2,FALSE))),"")</f>
        <v/>
      </c>
      <c r="X1144" s="18" t="str">
        <f>IF(D1144&lt;&gt;"",'Workers Settings'!H1144,"")</f>
        <v/>
      </c>
      <c r="Y1144" s="18" t="str">
        <f>IF(D1144&lt;&gt;"",'Workers Settings'!I1144,"")</f>
        <v/>
      </c>
      <c r="Z1144" s="29" t="str">
        <f>IF('Workers Settings'!L1144&lt;&gt;"",'Workers Settings'!L1144,'Workers Settings'!K1144)</f>
        <v/>
      </c>
      <c r="AA1144" s="29" t="str">
        <f>IF(D1144&lt;&gt;"",IF('Workers Settings'!L1144&lt;&gt;"",'Workers Settings'!L1144,'Workers Settings'!K1144),"")</f>
        <v/>
      </c>
    </row>
    <row r="1145" spans="1:27" x14ac:dyDescent="0.25">
      <c r="A1145" s="7">
        <f t="shared" si="188"/>
        <v>1141</v>
      </c>
      <c r="B1145" s="7" t="str">
        <f>IF('Workers Settings'!B1145&lt;&gt;"",'Workers Settings'!B1145,"")</f>
        <v/>
      </c>
      <c r="C1145" s="7" t="str">
        <f>IF('Workers Settings'!C1145&lt;&gt;"",'Workers Settings'!C1145,"")</f>
        <v/>
      </c>
      <c r="D1145" s="17"/>
      <c r="E1145" s="17"/>
      <c r="F1145" s="17"/>
      <c r="G1145" s="7" t="str">
        <f>IF(D1145&lt;&gt;"",IF('Workers Settings'!D1145="","",'Workers Settings'!D1145),"")</f>
        <v/>
      </c>
      <c r="H1145" s="7" t="str">
        <f>IF(D1145&lt;&gt;"",'Workers Settings'!E1145,"")</f>
        <v/>
      </c>
      <c r="I1145" s="7" t="str">
        <f t="shared" si="187"/>
        <v/>
      </c>
      <c r="J1145" s="7" t="str">
        <f>IF('Workers Settings'!F1145&lt;&gt;"",'Workers Settings'!F1145,"")</f>
        <v/>
      </c>
      <c r="K1145" s="7" t="str">
        <f>IF('Workers Settings'!G1145&lt;&gt;"",'Workers Settings'!G1145,"")</f>
        <v/>
      </c>
      <c r="L1145" s="7" t="str">
        <f>IF(D1145="","",IF(VLOOKUP(D1145,'Demand Locations'!B:D,2,FALSE)="","",VLOOKUP(D1145,'Demand Locations'!B:D,2,FALSE)))</f>
        <v/>
      </c>
      <c r="M1145" s="7" t="str">
        <f>IF(D1145="","",IF(VLOOKUP(D1145,'Demand Locations'!B:D,3,FALSE)="","",VLOOKUP(D1145,'Demand Locations'!B:D,3,FALSE)))</f>
        <v/>
      </c>
      <c r="N1145" s="7" t="str">
        <f t="shared" si="189"/>
        <v/>
      </c>
      <c r="O1145" s="7" t="str">
        <f t="shared" si="190"/>
        <v/>
      </c>
      <c r="P1145" s="7" t="str">
        <f t="shared" si="191"/>
        <v/>
      </c>
      <c r="Q1145" s="7" t="str">
        <f t="shared" si="192"/>
        <v/>
      </c>
      <c r="R1145" s="7" t="str">
        <f t="shared" si="193"/>
        <v/>
      </c>
      <c r="S1145" s="7" t="str">
        <f t="shared" si="194"/>
        <v/>
      </c>
      <c r="T1145" s="7" t="str">
        <f t="shared" si="195"/>
        <v/>
      </c>
      <c r="U1145" s="7" t="str">
        <f t="shared" si="196"/>
        <v/>
      </c>
      <c r="V1145" s="7" t="str">
        <f t="shared" si="197"/>
        <v/>
      </c>
      <c r="W1145" s="60" t="str">
        <f>IF(ISNUMBER(V1145),IF(ISNA(VLOOKUP(I1145,'Distances Lookup Table'!D:E,2,FALSE)),V1145*'General Settings'!$F$6,IF(VLOOKUP(I1145,'Distances Lookup Table'!D:E,2,FALSE)="",V1145*'General Settings'!$F$6,VLOOKUP(I1145,'Distances Lookup Table'!D:E,2,FALSE))),"")</f>
        <v/>
      </c>
      <c r="X1145" s="18" t="str">
        <f>IF(D1145&lt;&gt;"",'Workers Settings'!H1145,"")</f>
        <v/>
      </c>
      <c r="Y1145" s="18" t="str">
        <f>IF(D1145&lt;&gt;"",'Workers Settings'!I1145,"")</f>
        <v/>
      </c>
      <c r="Z1145" s="29" t="str">
        <f>IF('Workers Settings'!L1145&lt;&gt;"",'Workers Settings'!L1145,'Workers Settings'!K1145)</f>
        <v/>
      </c>
      <c r="AA1145" s="29" t="str">
        <f>IF(D1145&lt;&gt;"",IF('Workers Settings'!L1145&lt;&gt;"",'Workers Settings'!L1145,'Workers Settings'!K1145),"")</f>
        <v/>
      </c>
    </row>
    <row r="1146" spans="1:27" x14ac:dyDescent="0.25">
      <c r="A1146" s="7">
        <f t="shared" si="188"/>
        <v>1142</v>
      </c>
      <c r="B1146" s="7" t="str">
        <f>IF('Workers Settings'!B1146&lt;&gt;"",'Workers Settings'!B1146,"")</f>
        <v/>
      </c>
      <c r="C1146" s="7" t="str">
        <f>IF('Workers Settings'!C1146&lt;&gt;"",'Workers Settings'!C1146,"")</f>
        <v/>
      </c>
      <c r="D1146" s="17"/>
      <c r="E1146" s="17"/>
      <c r="F1146" s="17"/>
      <c r="G1146" s="7" t="str">
        <f>IF(D1146&lt;&gt;"",IF('Workers Settings'!D1146="","",'Workers Settings'!D1146),"")</f>
        <v/>
      </c>
      <c r="H1146" s="7" t="str">
        <f>IF(D1146&lt;&gt;"",'Workers Settings'!E1146,"")</f>
        <v/>
      </c>
      <c r="I1146" s="7" t="str">
        <f t="shared" si="187"/>
        <v/>
      </c>
      <c r="J1146" s="7" t="str">
        <f>IF('Workers Settings'!F1146&lt;&gt;"",'Workers Settings'!F1146,"")</f>
        <v/>
      </c>
      <c r="K1146" s="7" t="str">
        <f>IF('Workers Settings'!G1146&lt;&gt;"",'Workers Settings'!G1146,"")</f>
        <v/>
      </c>
      <c r="L1146" s="7" t="str">
        <f>IF(D1146="","",IF(VLOOKUP(D1146,'Demand Locations'!B:D,2,FALSE)="","",VLOOKUP(D1146,'Demand Locations'!B:D,2,FALSE)))</f>
        <v/>
      </c>
      <c r="M1146" s="7" t="str">
        <f>IF(D1146="","",IF(VLOOKUP(D1146,'Demand Locations'!B:D,3,FALSE)="","",VLOOKUP(D1146,'Demand Locations'!B:D,3,FALSE)))</f>
        <v/>
      </c>
      <c r="N1146" s="7" t="str">
        <f t="shared" si="189"/>
        <v/>
      </c>
      <c r="O1146" s="7" t="str">
        <f t="shared" si="190"/>
        <v/>
      </c>
      <c r="P1146" s="7" t="str">
        <f t="shared" si="191"/>
        <v/>
      </c>
      <c r="Q1146" s="7" t="str">
        <f t="shared" si="192"/>
        <v/>
      </c>
      <c r="R1146" s="7" t="str">
        <f t="shared" si="193"/>
        <v/>
      </c>
      <c r="S1146" s="7" t="str">
        <f t="shared" si="194"/>
        <v/>
      </c>
      <c r="T1146" s="7" t="str">
        <f t="shared" si="195"/>
        <v/>
      </c>
      <c r="U1146" s="7" t="str">
        <f t="shared" si="196"/>
        <v/>
      </c>
      <c r="V1146" s="7" t="str">
        <f t="shared" si="197"/>
        <v/>
      </c>
      <c r="W1146" s="60" t="str">
        <f>IF(ISNUMBER(V1146),IF(ISNA(VLOOKUP(I1146,'Distances Lookup Table'!D:E,2,FALSE)),V1146*'General Settings'!$F$6,IF(VLOOKUP(I1146,'Distances Lookup Table'!D:E,2,FALSE)="",V1146*'General Settings'!$F$6,VLOOKUP(I1146,'Distances Lookup Table'!D:E,2,FALSE))),"")</f>
        <v/>
      </c>
      <c r="X1146" s="18" t="str">
        <f>IF(D1146&lt;&gt;"",'Workers Settings'!H1146,"")</f>
        <v/>
      </c>
      <c r="Y1146" s="18" t="str">
        <f>IF(D1146&lt;&gt;"",'Workers Settings'!I1146,"")</f>
        <v/>
      </c>
      <c r="Z1146" s="29" t="str">
        <f>IF('Workers Settings'!L1146&lt;&gt;"",'Workers Settings'!L1146,'Workers Settings'!K1146)</f>
        <v/>
      </c>
      <c r="AA1146" s="29" t="str">
        <f>IF(D1146&lt;&gt;"",IF('Workers Settings'!L1146&lt;&gt;"",'Workers Settings'!L1146,'Workers Settings'!K1146),"")</f>
        <v/>
      </c>
    </row>
    <row r="1147" spans="1:27" x14ac:dyDescent="0.25">
      <c r="A1147" s="7">
        <f t="shared" si="188"/>
        <v>1143</v>
      </c>
      <c r="B1147" s="7" t="str">
        <f>IF('Workers Settings'!B1147&lt;&gt;"",'Workers Settings'!B1147,"")</f>
        <v/>
      </c>
      <c r="C1147" s="7" t="str">
        <f>IF('Workers Settings'!C1147&lt;&gt;"",'Workers Settings'!C1147,"")</f>
        <v/>
      </c>
      <c r="D1147" s="17"/>
      <c r="E1147" s="17"/>
      <c r="F1147" s="17"/>
      <c r="G1147" s="7" t="str">
        <f>IF(D1147&lt;&gt;"",IF('Workers Settings'!D1147="","",'Workers Settings'!D1147),"")</f>
        <v/>
      </c>
      <c r="H1147" s="7" t="str">
        <f>IF(D1147&lt;&gt;"",'Workers Settings'!E1147,"")</f>
        <v/>
      </c>
      <c r="I1147" s="7" t="str">
        <f t="shared" si="187"/>
        <v/>
      </c>
      <c r="J1147" s="7" t="str">
        <f>IF('Workers Settings'!F1147&lt;&gt;"",'Workers Settings'!F1147,"")</f>
        <v/>
      </c>
      <c r="K1147" s="7" t="str">
        <f>IF('Workers Settings'!G1147&lt;&gt;"",'Workers Settings'!G1147,"")</f>
        <v/>
      </c>
      <c r="L1147" s="7" t="str">
        <f>IF(D1147="","",IF(VLOOKUP(D1147,'Demand Locations'!B:D,2,FALSE)="","",VLOOKUP(D1147,'Demand Locations'!B:D,2,FALSE)))</f>
        <v/>
      </c>
      <c r="M1147" s="7" t="str">
        <f>IF(D1147="","",IF(VLOOKUP(D1147,'Demand Locations'!B:D,3,FALSE)="","",VLOOKUP(D1147,'Demand Locations'!B:D,3,FALSE)))</f>
        <v/>
      </c>
      <c r="N1147" s="7" t="str">
        <f t="shared" si="189"/>
        <v/>
      </c>
      <c r="O1147" s="7" t="str">
        <f t="shared" si="190"/>
        <v/>
      </c>
      <c r="P1147" s="7" t="str">
        <f t="shared" si="191"/>
        <v/>
      </c>
      <c r="Q1147" s="7" t="str">
        <f t="shared" si="192"/>
        <v/>
      </c>
      <c r="R1147" s="7" t="str">
        <f t="shared" si="193"/>
        <v/>
      </c>
      <c r="S1147" s="7" t="str">
        <f t="shared" si="194"/>
        <v/>
      </c>
      <c r="T1147" s="7" t="str">
        <f t="shared" si="195"/>
        <v/>
      </c>
      <c r="U1147" s="7" t="str">
        <f t="shared" si="196"/>
        <v/>
      </c>
      <c r="V1147" s="7" t="str">
        <f t="shared" si="197"/>
        <v/>
      </c>
      <c r="W1147" s="60" t="str">
        <f>IF(ISNUMBER(V1147),IF(ISNA(VLOOKUP(I1147,'Distances Lookup Table'!D:E,2,FALSE)),V1147*'General Settings'!$F$6,IF(VLOOKUP(I1147,'Distances Lookup Table'!D:E,2,FALSE)="",V1147*'General Settings'!$F$6,VLOOKUP(I1147,'Distances Lookup Table'!D:E,2,FALSE))),"")</f>
        <v/>
      </c>
      <c r="X1147" s="18" t="str">
        <f>IF(D1147&lt;&gt;"",'Workers Settings'!H1147,"")</f>
        <v/>
      </c>
      <c r="Y1147" s="18" t="str">
        <f>IF(D1147&lt;&gt;"",'Workers Settings'!I1147,"")</f>
        <v/>
      </c>
      <c r="Z1147" s="29" t="str">
        <f>IF('Workers Settings'!L1147&lt;&gt;"",'Workers Settings'!L1147,'Workers Settings'!K1147)</f>
        <v/>
      </c>
      <c r="AA1147" s="29" t="str">
        <f>IF(D1147&lt;&gt;"",IF('Workers Settings'!L1147&lt;&gt;"",'Workers Settings'!L1147,'Workers Settings'!K1147),"")</f>
        <v/>
      </c>
    </row>
    <row r="1148" spans="1:27" x14ac:dyDescent="0.25">
      <c r="A1148" s="7">
        <f t="shared" si="188"/>
        <v>1144</v>
      </c>
      <c r="B1148" s="7" t="str">
        <f>IF('Workers Settings'!B1148&lt;&gt;"",'Workers Settings'!B1148,"")</f>
        <v/>
      </c>
      <c r="C1148" s="7" t="str">
        <f>IF('Workers Settings'!C1148&lt;&gt;"",'Workers Settings'!C1148,"")</f>
        <v/>
      </c>
      <c r="D1148" s="17"/>
      <c r="E1148" s="17"/>
      <c r="F1148" s="17"/>
      <c r="G1148" s="7" t="str">
        <f>IF(D1148&lt;&gt;"",IF('Workers Settings'!D1148="","",'Workers Settings'!D1148),"")</f>
        <v/>
      </c>
      <c r="H1148" s="7" t="str">
        <f>IF(D1148&lt;&gt;"",'Workers Settings'!E1148,"")</f>
        <v/>
      </c>
      <c r="I1148" s="7" t="str">
        <f t="shared" si="187"/>
        <v/>
      </c>
      <c r="J1148" s="7" t="str">
        <f>IF('Workers Settings'!F1148&lt;&gt;"",'Workers Settings'!F1148,"")</f>
        <v/>
      </c>
      <c r="K1148" s="7" t="str">
        <f>IF('Workers Settings'!G1148&lt;&gt;"",'Workers Settings'!G1148,"")</f>
        <v/>
      </c>
      <c r="L1148" s="7" t="str">
        <f>IF(D1148="","",IF(VLOOKUP(D1148,'Demand Locations'!B:D,2,FALSE)="","",VLOOKUP(D1148,'Demand Locations'!B:D,2,FALSE)))</f>
        <v/>
      </c>
      <c r="M1148" s="7" t="str">
        <f>IF(D1148="","",IF(VLOOKUP(D1148,'Demand Locations'!B:D,3,FALSE)="","",VLOOKUP(D1148,'Demand Locations'!B:D,3,FALSE)))</f>
        <v/>
      </c>
      <c r="N1148" s="7" t="str">
        <f t="shared" si="189"/>
        <v/>
      </c>
      <c r="O1148" s="7" t="str">
        <f t="shared" si="190"/>
        <v/>
      </c>
      <c r="P1148" s="7" t="str">
        <f t="shared" si="191"/>
        <v/>
      </c>
      <c r="Q1148" s="7" t="str">
        <f t="shared" si="192"/>
        <v/>
      </c>
      <c r="R1148" s="7" t="str">
        <f t="shared" si="193"/>
        <v/>
      </c>
      <c r="S1148" s="7" t="str">
        <f t="shared" si="194"/>
        <v/>
      </c>
      <c r="T1148" s="7" t="str">
        <f t="shared" si="195"/>
        <v/>
      </c>
      <c r="U1148" s="7" t="str">
        <f t="shared" si="196"/>
        <v/>
      </c>
      <c r="V1148" s="7" t="str">
        <f t="shared" si="197"/>
        <v/>
      </c>
      <c r="W1148" s="60" t="str">
        <f>IF(ISNUMBER(V1148),IF(ISNA(VLOOKUP(I1148,'Distances Lookup Table'!D:E,2,FALSE)),V1148*'General Settings'!$F$6,IF(VLOOKUP(I1148,'Distances Lookup Table'!D:E,2,FALSE)="",V1148*'General Settings'!$F$6,VLOOKUP(I1148,'Distances Lookup Table'!D:E,2,FALSE))),"")</f>
        <v/>
      </c>
      <c r="X1148" s="18" t="str">
        <f>IF(D1148&lt;&gt;"",'Workers Settings'!H1148,"")</f>
        <v/>
      </c>
      <c r="Y1148" s="18" t="str">
        <f>IF(D1148&lt;&gt;"",'Workers Settings'!I1148,"")</f>
        <v/>
      </c>
      <c r="Z1148" s="29" t="str">
        <f>IF('Workers Settings'!L1148&lt;&gt;"",'Workers Settings'!L1148,'Workers Settings'!K1148)</f>
        <v/>
      </c>
      <c r="AA1148" s="29" t="str">
        <f>IF(D1148&lt;&gt;"",IF('Workers Settings'!L1148&lt;&gt;"",'Workers Settings'!L1148,'Workers Settings'!K1148),"")</f>
        <v/>
      </c>
    </row>
    <row r="1149" spans="1:27" x14ac:dyDescent="0.25">
      <c r="A1149" s="7">
        <f t="shared" si="188"/>
        <v>1145</v>
      </c>
      <c r="B1149" s="7" t="str">
        <f>IF('Workers Settings'!B1149&lt;&gt;"",'Workers Settings'!B1149,"")</f>
        <v/>
      </c>
      <c r="C1149" s="7" t="str">
        <f>IF('Workers Settings'!C1149&lt;&gt;"",'Workers Settings'!C1149,"")</f>
        <v/>
      </c>
      <c r="D1149" s="17"/>
      <c r="E1149" s="17"/>
      <c r="F1149" s="17"/>
      <c r="G1149" s="7" t="str">
        <f>IF(D1149&lt;&gt;"",IF('Workers Settings'!D1149="","",'Workers Settings'!D1149),"")</f>
        <v/>
      </c>
      <c r="H1149" s="7" t="str">
        <f>IF(D1149&lt;&gt;"",'Workers Settings'!E1149,"")</f>
        <v/>
      </c>
      <c r="I1149" s="7" t="str">
        <f t="shared" si="187"/>
        <v/>
      </c>
      <c r="J1149" s="7" t="str">
        <f>IF('Workers Settings'!F1149&lt;&gt;"",'Workers Settings'!F1149,"")</f>
        <v/>
      </c>
      <c r="K1149" s="7" t="str">
        <f>IF('Workers Settings'!G1149&lt;&gt;"",'Workers Settings'!G1149,"")</f>
        <v/>
      </c>
      <c r="L1149" s="7" t="str">
        <f>IF(D1149="","",IF(VLOOKUP(D1149,'Demand Locations'!B:D,2,FALSE)="","",VLOOKUP(D1149,'Demand Locations'!B:D,2,FALSE)))</f>
        <v/>
      </c>
      <c r="M1149" s="7" t="str">
        <f>IF(D1149="","",IF(VLOOKUP(D1149,'Demand Locations'!B:D,3,FALSE)="","",VLOOKUP(D1149,'Demand Locations'!B:D,3,FALSE)))</f>
        <v/>
      </c>
      <c r="N1149" s="7" t="str">
        <f t="shared" si="189"/>
        <v/>
      </c>
      <c r="O1149" s="7" t="str">
        <f t="shared" si="190"/>
        <v/>
      </c>
      <c r="P1149" s="7" t="str">
        <f t="shared" si="191"/>
        <v/>
      </c>
      <c r="Q1149" s="7" t="str">
        <f t="shared" si="192"/>
        <v/>
      </c>
      <c r="R1149" s="7" t="str">
        <f t="shared" si="193"/>
        <v/>
      </c>
      <c r="S1149" s="7" t="str">
        <f t="shared" si="194"/>
        <v/>
      </c>
      <c r="T1149" s="7" t="str">
        <f t="shared" si="195"/>
        <v/>
      </c>
      <c r="U1149" s="7" t="str">
        <f t="shared" si="196"/>
        <v/>
      </c>
      <c r="V1149" s="7" t="str">
        <f t="shared" si="197"/>
        <v/>
      </c>
      <c r="W1149" s="60" t="str">
        <f>IF(ISNUMBER(V1149),IF(ISNA(VLOOKUP(I1149,'Distances Lookup Table'!D:E,2,FALSE)),V1149*'General Settings'!$F$6,IF(VLOOKUP(I1149,'Distances Lookup Table'!D:E,2,FALSE)="",V1149*'General Settings'!$F$6,VLOOKUP(I1149,'Distances Lookup Table'!D:E,2,FALSE))),"")</f>
        <v/>
      </c>
      <c r="X1149" s="18" t="str">
        <f>IF(D1149&lt;&gt;"",'Workers Settings'!H1149,"")</f>
        <v/>
      </c>
      <c r="Y1149" s="18" t="str">
        <f>IF(D1149&lt;&gt;"",'Workers Settings'!I1149,"")</f>
        <v/>
      </c>
      <c r="Z1149" s="29" t="str">
        <f>IF('Workers Settings'!L1149&lt;&gt;"",'Workers Settings'!L1149,'Workers Settings'!K1149)</f>
        <v/>
      </c>
      <c r="AA1149" s="29" t="str">
        <f>IF(D1149&lt;&gt;"",IF('Workers Settings'!L1149&lt;&gt;"",'Workers Settings'!L1149,'Workers Settings'!K1149),"")</f>
        <v/>
      </c>
    </row>
    <row r="1150" spans="1:27" x14ac:dyDescent="0.25">
      <c r="A1150" s="7">
        <f t="shared" si="188"/>
        <v>1146</v>
      </c>
      <c r="B1150" s="7" t="str">
        <f>IF('Workers Settings'!B1150&lt;&gt;"",'Workers Settings'!B1150,"")</f>
        <v/>
      </c>
      <c r="C1150" s="7" t="str">
        <f>IF('Workers Settings'!C1150&lt;&gt;"",'Workers Settings'!C1150,"")</f>
        <v/>
      </c>
      <c r="D1150" s="17"/>
      <c r="E1150" s="17"/>
      <c r="F1150" s="17"/>
      <c r="G1150" s="7" t="str">
        <f>IF(D1150&lt;&gt;"",IF('Workers Settings'!D1150="","",'Workers Settings'!D1150),"")</f>
        <v/>
      </c>
      <c r="H1150" s="7" t="str">
        <f>IF(D1150&lt;&gt;"",'Workers Settings'!E1150,"")</f>
        <v/>
      </c>
      <c r="I1150" s="7" t="str">
        <f t="shared" si="187"/>
        <v/>
      </c>
      <c r="J1150" s="7" t="str">
        <f>IF('Workers Settings'!F1150&lt;&gt;"",'Workers Settings'!F1150,"")</f>
        <v/>
      </c>
      <c r="K1150" s="7" t="str">
        <f>IF('Workers Settings'!G1150&lt;&gt;"",'Workers Settings'!G1150,"")</f>
        <v/>
      </c>
      <c r="L1150" s="7" t="str">
        <f>IF(D1150="","",IF(VLOOKUP(D1150,'Demand Locations'!B:D,2,FALSE)="","",VLOOKUP(D1150,'Demand Locations'!B:D,2,FALSE)))</f>
        <v/>
      </c>
      <c r="M1150" s="7" t="str">
        <f>IF(D1150="","",IF(VLOOKUP(D1150,'Demand Locations'!B:D,3,FALSE)="","",VLOOKUP(D1150,'Demand Locations'!B:D,3,FALSE)))</f>
        <v/>
      </c>
      <c r="N1150" s="7" t="str">
        <f t="shared" si="189"/>
        <v/>
      </c>
      <c r="O1150" s="7" t="str">
        <f t="shared" si="190"/>
        <v/>
      </c>
      <c r="P1150" s="7" t="str">
        <f t="shared" si="191"/>
        <v/>
      </c>
      <c r="Q1150" s="7" t="str">
        <f t="shared" si="192"/>
        <v/>
      </c>
      <c r="R1150" s="7" t="str">
        <f t="shared" si="193"/>
        <v/>
      </c>
      <c r="S1150" s="7" t="str">
        <f t="shared" si="194"/>
        <v/>
      </c>
      <c r="T1150" s="7" t="str">
        <f t="shared" si="195"/>
        <v/>
      </c>
      <c r="U1150" s="7" t="str">
        <f t="shared" si="196"/>
        <v/>
      </c>
      <c r="V1150" s="7" t="str">
        <f t="shared" si="197"/>
        <v/>
      </c>
      <c r="W1150" s="60" t="str">
        <f>IF(ISNUMBER(V1150),IF(ISNA(VLOOKUP(I1150,'Distances Lookup Table'!D:E,2,FALSE)),V1150*'General Settings'!$F$6,IF(VLOOKUP(I1150,'Distances Lookup Table'!D:E,2,FALSE)="",V1150*'General Settings'!$F$6,VLOOKUP(I1150,'Distances Lookup Table'!D:E,2,FALSE))),"")</f>
        <v/>
      </c>
      <c r="X1150" s="18" t="str">
        <f>IF(D1150&lt;&gt;"",'Workers Settings'!H1150,"")</f>
        <v/>
      </c>
      <c r="Y1150" s="18" t="str">
        <f>IF(D1150&lt;&gt;"",'Workers Settings'!I1150,"")</f>
        <v/>
      </c>
      <c r="Z1150" s="29" t="str">
        <f>IF('Workers Settings'!L1150&lt;&gt;"",'Workers Settings'!L1150,'Workers Settings'!K1150)</f>
        <v/>
      </c>
      <c r="AA1150" s="29" t="str">
        <f>IF(D1150&lt;&gt;"",IF('Workers Settings'!L1150&lt;&gt;"",'Workers Settings'!L1150,'Workers Settings'!K1150),"")</f>
        <v/>
      </c>
    </row>
    <row r="1151" spans="1:27" x14ac:dyDescent="0.25">
      <c r="A1151" s="7">
        <f t="shared" si="188"/>
        <v>1147</v>
      </c>
      <c r="B1151" s="7" t="str">
        <f>IF('Workers Settings'!B1151&lt;&gt;"",'Workers Settings'!B1151,"")</f>
        <v/>
      </c>
      <c r="C1151" s="7" t="str">
        <f>IF('Workers Settings'!C1151&lt;&gt;"",'Workers Settings'!C1151,"")</f>
        <v/>
      </c>
      <c r="D1151" s="17"/>
      <c r="E1151" s="17"/>
      <c r="F1151" s="17"/>
      <c r="G1151" s="7" t="str">
        <f>IF(D1151&lt;&gt;"",IF('Workers Settings'!D1151="","",'Workers Settings'!D1151),"")</f>
        <v/>
      </c>
      <c r="H1151" s="7" t="str">
        <f>IF(D1151&lt;&gt;"",'Workers Settings'!E1151,"")</f>
        <v/>
      </c>
      <c r="I1151" s="7" t="str">
        <f t="shared" si="187"/>
        <v/>
      </c>
      <c r="J1151" s="7" t="str">
        <f>IF('Workers Settings'!F1151&lt;&gt;"",'Workers Settings'!F1151,"")</f>
        <v/>
      </c>
      <c r="K1151" s="7" t="str">
        <f>IF('Workers Settings'!G1151&lt;&gt;"",'Workers Settings'!G1151,"")</f>
        <v/>
      </c>
      <c r="L1151" s="7" t="str">
        <f>IF(D1151="","",IF(VLOOKUP(D1151,'Demand Locations'!B:D,2,FALSE)="","",VLOOKUP(D1151,'Demand Locations'!B:D,2,FALSE)))</f>
        <v/>
      </c>
      <c r="M1151" s="7" t="str">
        <f>IF(D1151="","",IF(VLOOKUP(D1151,'Demand Locations'!B:D,3,FALSE)="","",VLOOKUP(D1151,'Demand Locations'!B:D,3,FALSE)))</f>
        <v/>
      </c>
      <c r="N1151" s="7" t="str">
        <f t="shared" si="189"/>
        <v/>
      </c>
      <c r="O1151" s="7" t="str">
        <f t="shared" si="190"/>
        <v/>
      </c>
      <c r="P1151" s="7" t="str">
        <f t="shared" si="191"/>
        <v/>
      </c>
      <c r="Q1151" s="7" t="str">
        <f t="shared" si="192"/>
        <v/>
      </c>
      <c r="R1151" s="7" t="str">
        <f t="shared" si="193"/>
        <v/>
      </c>
      <c r="S1151" s="7" t="str">
        <f t="shared" si="194"/>
        <v/>
      </c>
      <c r="T1151" s="7" t="str">
        <f t="shared" si="195"/>
        <v/>
      </c>
      <c r="U1151" s="7" t="str">
        <f t="shared" si="196"/>
        <v/>
      </c>
      <c r="V1151" s="7" t="str">
        <f t="shared" si="197"/>
        <v/>
      </c>
      <c r="W1151" s="60" t="str">
        <f>IF(ISNUMBER(V1151),IF(ISNA(VLOOKUP(I1151,'Distances Lookup Table'!D:E,2,FALSE)),V1151*'General Settings'!$F$6,IF(VLOOKUP(I1151,'Distances Lookup Table'!D:E,2,FALSE)="",V1151*'General Settings'!$F$6,VLOOKUP(I1151,'Distances Lookup Table'!D:E,2,FALSE))),"")</f>
        <v/>
      </c>
      <c r="X1151" s="18" t="str">
        <f>IF(D1151&lt;&gt;"",'Workers Settings'!H1151,"")</f>
        <v/>
      </c>
      <c r="Y1151" s="18" t="str">
        <f>IF(D1151&lt;&gt;"",'Workers Settings'!I1151,"")</f>
        <v/>
      </c>
      <c r="Z1151" s="29" t="str">
        <f>IF('Workers Settings'!L1151&lt;&gt;"",'Workers Settings'!L1151,'Workers Settings'!K1151)</f>
        <v/>
      </c>
      <c r="AA1151" s="29" t="str">
        <f>IF(D1151&lt;&gt;"",IF('Workers Settings'!L1151&lt;&gt;"",'Workers Settings'!L1151,'Workers Settings'!K1151),"")</f>
        <v/>
      </c>
    </row>
    <row r="1152" spans="1:27" x14ac:dyDescent="0.25">
      <c r="A1152" s="7">
        <f t="shared" si="188"/>
        <v>1148</v>
      </c>
      <c r="B1152" s="7" t="str">
        <f>IF('Workers Settings'!B1152&lt;&gt;"",'Workers Settings'!B1152,"")</f>
        <v/>
      </c>
      <c r="C1152" s="7" t="str">
        <f>IF('Workers Settings'!C1152&lt;&gt;"",'Workers Settings'!C1152,"")</f>
        <v/>
      </c>
      <c r="D1152" s="17"/>
      <c r="E1152" s="17"/>
      <c r="F1152" s="17"/>
      <c r="G1152" s="7" t="str">
        <f>IF(D1152&lt;&gt;"",IF('Workers Settings'!D1152="","",'Workers Settings'!D1152),"")</f>
        <v/>
      </c>
      <c r="H1152" s="7" t="str">
        <f>IF(D1152&lt;&gt;"",'Workers Settings'!E1152,"")</f>
        <v/>
      </c>
      <c r="I1152" s="7" t="str">
        <f t="shared" si="187"/>
        <v/>
      </c>
      <c r="J1152" s="7" t="str">
        <f>IF('Workers Settings'!F1152&lt;&gt;"",'Workers Settings'!F1152,"")</f>
        <v/>
      </c>
      <c r="K1152" s="7" t="str">
        <f>IF('Workers Settings'!G1152&lt;&gt;"",'Workers Settings'!G1152,"")</f>
        <v/>
      </c>
      <c r="L1152" s="7" t="str">
        <f>IF(D1152="","",IF(VLOOKUP(D1152,'Demand Locations'!B:D,2,FALSE)="","",VLOOKUP(D1152,'Demand Locations'!B:D,2,FALSE)))</f>
        <v/>
      </c>
      <c r="M1152" s="7" t="str">
        <f>IF(D1152="","",IF(VLOOKUP(D1152,'Demand Locations'!B:D,3,FALSE)="","",VLOOKUP(D1152,'Demand Locations'!B:D,3,FALSE)))</f>
        <v/>
      </c>
      <c r="N1152" s="7" t="str">
        <f t="shared" si="189"/>
        <v/>
      </c>
      <c r="O1152" s="7" t="str">
        <f t="shared" si="190"/>
        <v/>
      </c>
      <c r="P1152" s="7" t="str">
        <f t="shared" si="191"/>
        <v/>
      </c>
      <c r="Q1152" s="7" t="str">
        <f t="shared" si="192"/>
        <v/>
      </c>
      <c r="R1152" s="7" t="str">
        <f t="shared" si="193"/>
        <v/>
      </c>
      <c r="S1152" s="7" t="str">
        <f t="shared" si="194"/>
        <v/>
      </c>
      <c r="T1152" s="7" t="str">
        <f t="shared" si="195"/>
        <v/>
      </c>
      <c r="U1152" s="7" t="str">
        <f t="shared" si="196"/>
        <v/>
      </c>
      <c r="V1152" s="7" t="str">
        <f t="shared" si="197"/>
        <v/>
      </c>
      <c r="W1152" s="60" t="str">
        <f>IF(ISNUMBER(V1152),IF(ISNA(VLOOKUP(I1152,'Distances Lookup Table'!D:E,2,FALSE)),V1152*'General Settings'!$F$6,IF(VLOOKUP(I1152,'Distances Lookup Table'!D:E,2,FALSE)="",V1152*'General Settings'!$F$6,VLOOKUP(I1152,'Distances Lookup Table'!D:E,2,FALSE))),"")</f>
        <v/>
      </c>
      <c r="X1152" s="18" t="str">
        <f>IF(D1152&lt;&gt;"",'Workers Settings'!H1152,"")</f>
        <v/>
      </c>
      <c r="Y1152" s="18" t="str">
        <f>IF(D1152&lt;&gt;"",'Workers Settings'!I1152,"")</f>
        <v/>
      </c>
      <c r="Z1152" s="29" t="str">
        <f>IF('Workers Settings'!L1152&lt;&gt;"",'Workers Settings'!L1152,'Workers Settings'!K1152)</f>
        <v/>
      </c>
      <c r="AA1152" s="29" t="str">
        <f>IF(D1152&lt;&gt;"",IF('Workers Settings'!L1152&lt;&gt;"",'Workers Settings'!L1152,'Workers Settings'!K1152),"")</f>
        <v/>
      </c>
    </row>
    <row r="1153" spans="1:27" x14ac:dyDescent="0.25">
      <c r="A1153" s="7">
        <f t="shared" si="188"/>
        <v>1149</v>
      </c>
      <c r="B1153" s="7" t="str">
        <f>IF('Workers Settings'!B1153&lt;&gt;"",'Workers Settings'!B1153,"")</f>
        <v/>
      </c>
      <c r="C1153" s="7" t="str">
        <f>IF('Workers Settings'!C1153&lt;&gt;"",'Workers Settings'!C1153,"")</f>
        <v/>
      </c>
      <c r="D1153" s="17"/>
      <c r="E1153" s="17"/>
      <c r="F1153" s="17"/>
      <c r="G1153" s="7" t="str">
        <f>IF(D1153&lt;&gt;"",IF('Workers Settings'!D1153="","",'Workers Settings'!D1153),"")</f>
        <v/>
      </c>
      <c r="H1153" s="7" t="str">
        <f>IF(D1153&lt;&gt;"",'Workers Settings'!E1153,"")</f>
        <v/>
      </c>
      <c r="I1153" s="7" t="str">
        <f t="shared" si="187"/>
        <v/>
      </c>
      <c r="J1153" s="7" t="str">
        <f>IF('Workers Settings'!F1153&lt;&gt;"",'Workers Settings'!F1153,"")</f>
        <v/>
      </c>
      <c r="K1153" s="7" t="str">
        <f>IF('Workers Settings'!G1153&lt;&gt;"",'Workers Settings'!G1153,"")</f>
        <v/>
      </c>
      <c r="L1153" s="7" t="str">
        <f>IF(D1153="","",IF(VLOOKUP(D1153,'Demand Locations'!B:D,2,FALSE)="","",VLOOKUP(D1153,'Demand Locations'!B:D,2,FALSE)))</f>
        <v/>
      </c>
      <c r="M1153" s="7" t="str">
        <f>IF(D1153="","",IF(VLOOKUP(D1153,'Demand Locations'!B:D,3,FALSE)="","",VLOOKUP(D1153,'Demand Locations'!B:D,3,FALSE)))</f>
        <v/>
      </c>
      <c r="N1153" s="7" t="str">
        <f t="shared" si="189"/>
        <v/>
      </c>
      <c r="O1153" s="7" t="str">
        <f t="shared" si="190"/>
        <v/>
      </c>
      <c r="P1153" s="7" t="str">
        <f t="shared" si="191"/>
        <v/>
      </c>
      <c r="Q1153" s="7" t="str">
        <f t="shared" si="192"/>
        <v/>
      </c>
      <c r="R1153" s="7" t="str">
        <f t="shared" si="193"/>
        <v/>
      </c>
      <c r="S1153" s="7" t="str">
        <f t="shared" si="194"/>
        <v/>
      </c>
      <c r="T1153" s="7" t="str">
        <f t="shared" si="195"/>
        <v/>
      </c>
      <c r="U1153" s="7" t="str">
        <f t="shared" si="196"/>
        <v/>
      </c>
      <c r="V1153" s="7" t="str">
        <f t="shared" si="197"/>
        <v/>
      </c>
      <c r="W1153" s="60" t="str">
        <f>IF(ISNUMBER(V1153),IF(ISNA(VLOOKUP(I1153,'Distances Lookup Table'!D:E,2,FALSE)),V1153*'General Settings'!$F$6,IF(VLOOKUP(I1153,'Distances Lookup Table'!D:E,2,FALSE)="",V1153*'General Settings'!$F$6,VLOOKUP(I1153,'Distances Lookup Table'!D:E,2,FALSE))),"")</f>
        <v/>
      </c>
      <c r="X1153" s="18" t="str">
        <f>IF(D1153&lt;&gt;"",'Workers Settings'!H1153,"")</f>
        <v/>
      </c>
      <c r="Y1153" s="18" t="str">
        <f>IF(D1153&lt;&gt;"",'Workers Settings'!I1153,"")</f>
        <v/>
      </c>
      <c r="Z1153" s="29" t="str">
        <f>IF('Workers Settings'!L1153&lt;&gt;"",'Workers Settings'!L1153,'Workers Settings'!K1153)</f>
        <v/>
      </c>
      <c r="AA1153" s="29" t="str">
        <f>IF(D1153&lt;&gt;"",IF('Workers Settings'!L1153&lt;&gt;"",'Workers Settings'!L1153,'Workers Settings'!K1153),"")</f>
        <v/>
      </c>
    </row>
    <row r="1154" spans="1:27" x14ac:dyDescent="0.25">
      <c r="A1154" s="7">
        <f t="shared" si="188"/>
        <v>1150</v>
      </c>
      <c r="B1154" s="7" t="str">
        <f>IF('Workers Settings'!B1154&lt;&gt;"",'Workers Settings'!B1154,"")</f>
        <v/>
      </c>
      <c r="C1154" s="7" t="str">
        <f>IF('Workers Settings'!C1154&lt;&gt;"",'Workers Settings'!C1154,"")</f>
        <v/>
      </c>
      <c r="D1154" s="17"/>
      <c r="E1154" s="17"/>
      <c r="F1154" s="17"/>
      <c r="G1154" s="7" t="str">
        <f>IF(D1154&lt;&gt;"",IF('Workers Settings'!D1154="","",'Workers Settings'!D1154),"")</f>
        <v/>
      </c>
      <c r="H1154" s="7" t="str">
        <f>IF(D1154&lt;&gt;"",'Workers Settings'!E1154,"")</f>
        <v/>
      </c>
      <c r="I1154" s="7" t="str">
        <f t="shared" si="187"/>
        <v/>
      </c>
      <c r="J1154" s="7" t="str">
        <f>IF('Workers Settings'!F1154&lt;&gt;"",'Workers Settings'!F1154,"")</f>
        <v/>
      </c>
      <c r="K1154" s="7" t="str">
        <f>IF('Workers Settings'!G1154&lt;&gt;"",'Workers Settings'!G1154,"")</f>
        <v/>
      </c>
      <c r="L1154" s="7" t="str">
        <f>IF(D1154="","",IF(VLOOKUP(D1154,'Demand Locations'!B:D,2,FALSE)="","",VLOOKUP(D1154,'Demand Locations'!B:D,2,FALSE)))</f>
        <v/>
      </c>
      <c r="M1154" s="7" t="str">
        <f>IF(D1154="","",IF(VLOOKUP(D1154,'Demand Locations'!B:D,3,FALSE)="","",VLOOKUP(D1154,'Demand Locations'!B:D,3,FALSE)))</f>
        <v/>
      </c>
      <c r="N1154" s="7" t="str">
        <f t="shared" si="189"/>
        <v/>
      </c>
      <c r="O1154" s="7" t="str">
        <f t="shared" si="190"/>
        <v/>
      </c>
      <c r="P1154" s="7" t="str">
        <f t="shared" si="191"/>
        <v/>
      </c>
      <c r="Q1154" s="7" t="str">
        <f t="shared" si="192"/>
        <v/>
      </c>
      <c r="R1154" s="7" t="str">
        <f t="shared" si="193"/>
        <v/>
      </c>
      <c r="S1154" s="7" t="str">
        <f t="shared" si="194"/>
        <v/>
      </c>
      <c r="T1154" s="7" t="str">
        <f t="shared" si="195"/>
        <v/>
      </c>
      <c r="U1154" s="7" t="str">
        <f t="shared" si="196"/>
        <v/>
      </c>
      <c r="V1154" s="7" t="str">
        <f t="shared" si="197"/>
        <v/>
      </c>
      <c r="W1154" s="60" t="str">
        <f>IF(ISNUMBER(V1154),IF(ISNA(VLOOKUP(I1154,'Distances Lookup Table'!D:E,2,FALSE)),V1154*'General Settings'!$F$6,IF(VLOOKUP(I1154,'Distances Lookup Table'!D:E,2,FALSE)="",V1154*'General Settings'!$F$6,VLOOKUP(I1154,'Distances Lookup Table'!D:E,2,FALSE))),"")</f>
        <v/>
      </c>
      <c r="X1154" s="18" t="str">
        <f>IF(D1154&lt;&gt;"",'Workers Settings'!H1154,"")</f>
        <v/>
      </c>
      <c r="Y1154" s="18" t="str">
        <f>IF(D1154&lt;&gt;"",'Workers Settings'!I1154,"")</f>
        <v/>
      </c>
      <c r="Z1154" s="29" t="str">
        <f>IF('Workers Settings'!L1154&lt;&gt;"",'Workers Settings'!L1154,'Workers Settings'!K1154)</f>
        <v/>
      </c>
      <c r="AA1154" s="29" t="str">
        <f>IF(D1154&lt;&gt;"",IF('Workers Settings'!L1154&lt;&gt;"",'Workers Settings'!L1154,'Workers Settings'!K1154),"")</f>
        <v/>
      </c>
    </row>
    <row r="1155" spans="1:27" x14ac:dyDescent="0.25">
      <c r="A1155" s="7">
        <f t="shared" si="188"/>
        <v>1151</v>
      </c>
      <c r="B1155" s="7" t="str">
        <f>IF('Workers Settings'!B1155&lt;&gt;"",'Workers Settings'!B1155,"")</f>
        <v/>
      </c>
      <c r="C1155" s="7" t="str">
        <f>IF('Workers Settings'!C1155&lt;&gt;"",'Workers Settings'!C1155,"")</f>
        <v/>
      </c>
      <c r="D1155" s="17"/>
      <c r="E1155" s="17"/>
      <c r="F1155" s="17"/>
      <c r="G1155" s="7" t="str">
        <f>IF(D1155&lt;&gt;"",IF('Workers Settings'!D1155="","",'Workers Settings'!D1155),"")</f>
        <v/>
      </c>
      <c r="H1155" s="7" t="str">
        <f>IF(D1155&lt;&gt;"",'Workers Settings'!E1155,"")</f>
        <v/>
      </c>
      <c r="I1155" s="7" t="str">
        <f t="shared" si="187"/>
        <v/>
      </c>
      <c r="J1155" s="7" t="str">
        <f>IF('Workers Settings'!F1155&lt;&gt;"",'Workers Settings'!F1155,"")</f>
        <v/>
      </c>
      <c r="K1155" s="7" t="str">
        <f>IF('Workers Settings'!G1155&lt;&gt;"",'Workers Settings'!G1155,"")</f>
        <v/>
      </c>
      <c r="L1155" s="7" t="str">
        <f>IF(D1155="","",IF(VLOOKUP(D1155,'Demand Locations'!B:D,2,FALSE)="","",VLOOKUP(D1155,'Demand Locations'!B:D,2,FALSE)))</f>
        <v/>
      </c>
      <c r="M1155" s="7" t="str">
        <f>IF(D1155="","",IF(VLOOKUP(D1155,'Demand Locations'!B:D,3,FALSE)="","",VLOOKUP(D1155,'Demand Locations'!B:D,3,FALSE)))</f>
        <v/>
      </c>
      <c r="N1155" s="7" t="str">
        <f t="shared" si="189"/>
        <v/>
      </c>
      <c r="O1155" s="7" t="str">
        <f t="shared" si="190"/>
        <v/>
      </c>
      <c r="P1155" s="7" t="str">
        <f t="shared" si="191"/>
        <v/>
      </c>
      <c r="Q1155" s="7" t="str">
        <f t="shared" si="192"/>
        <v/>
      </c>
      <c r="R1155" s="7" t="str">
        <f t="shared" si="193"/>
        <v/>
      </c>
      <c r="S1155" s="7" t="str">
        <f t="shared" si="194"/>
        <v/>
      </c>
      <c r="T1155" s="7" t="str">
        <f t="shared" si="195"/>
        <v/>
      </c>
      <c r="U1155" s="7" t="str">
        <f t="shared" si="196"/>
        <v/>
      </c>
      <c r="V1155" s="7" t="str">
        <f t="shared" si="197"/>
        <v/>
      </c>
      <c r="W1155" s="60" t="str">
        <f>IF(ISNUMBER(V1155),IF(ISNA(VLOOKUP(I1155,'Distances Lookup Table'!D:E,2,FALSE)),V1155*'General Settings'!$F$6,IF(VLOOKUP(I1155,'Distances Lookup Table'!D:E,2,FALSE)="",V1155*'General Settings'!$F$6,VLOOKUP(I1155,'Distances Lookup Table'!D:E,2,FALSE))),"")</f>
        <v/>
      </c>
      <c r="X1155" s="18" t="str">
        <f>IF(D1155&lt;&gt;"",'Workers Settings'!H1155,"")</f>
        <v/>
      </c>
      <c r="Y1155" s="18" t="str">
        <f>IF(D1155&lt;&gt;"",'Workers Settings'!I1155,"")</f>
        <v/>
      </c>
      <c r="Z1155" s="29" t="str">
        <f>IF('Workers Settings'!L1155&lt;&gt;"",'Workers Settings'!L1155,'Workers Settings'!K1155)</f>
        <v/>
      </c>
      <c r="AA1155" s="29" t="str">
        <f>IF(D1155&lt;&gt;"",IF('Workers Settings'!L1155&lt;&gt;"",'Workers Settings'!L1155,'Workers Settings'!K1155),"")</f>
        <v/>
      </c>
    </row>
    <row r="1156" spans="1:27" x14ac:dyDescent="0.25">
      <c r="A1156" s="7">
        <f t="shared" si="188"/>
        <v>1152</v>
      </c>
      <c r="B1156" s="7" t="str">
        <f>IF('Workers Settings'!B1156&lt;&gt;"",'Workers Settings'!B1156,"")</f>
        <v/>
      </c>
      <c r="C1156" s="7" t="str">
        <f>IF('Workers Settings'!C1156&lt;&gt;"",'Workers Settings'!C1156,"")</f>
        <v/>
      </c>
      <c r="D1156" s="17"/>
      <c r="E1156" s="17"/>
      <c r="F1156" s="17"/>
      <c r="G1156" s="7" t="str">
        <f>IF(D1156&lt;&gt;"",IF('Workers Settings'!D1156="","",'Workers Settings'!D1156),"")</f>
        <v/>
      </c>
      <c r="H1156" s="7" t="str">
        <f>IF(D1156&lt;&gt;"",'Workers Settings'!E1156,"")</f>
        <v/>
      </c>
      <c r="I1156" s="7" t="str">
        <f t="shared" si="187"/>
        <v/>
      </c>
      <c r="J1156" s="7" t="str">
        <f>IF('Workers Settings'!F1156&lt;&gt;"",'Workers Settings'!F1156,"")</f>
        <v/>
      </c>
      <c r="K1156" s="7" t="str">
        <f>IF('Workers Settings'!G1156&lt;&gt;"",'Workers Settings'!G1156,"")</f>
        <v/>
      </c>
      <c r="L1156" s="7" t="str">
        <f>IF(D1156="","",IF(VLOOKUP(D1156,'Demand Locations'!B:D,2,FALSE)="","",VLOOKUP(D1156,'Demand Locations'!B:D,2,FALSE)))</f>
        <v/>
      </c>
      <c r="M1156" s="7" t="str">
        <f>IF(D1156="","",IF(VLOOKUP(D1156,'Demand Locations'!B:D,3,FALSE)="","",VLOOKUP(D1156,'Demand Locations'!B:D,3,FALSE)))</f>
        <v/>
      </c>
      <c r="N1156" s="7" t="str">
        <f t="shared" si="189"/>
        <v/>
      </c>
      <c r="O1156" s="7" t="str">
        <f t="shared" si="190"/>
        <v/>
      </c>
      <c r="P1156" s="7" t="str">
        <f t="shared" si="191"/>
        <v/>
      </c>
      <c r="Q1156" s="7" t="str">
        <f t="shared" si="192"/>
        <v/>
      </c>
      <c r="R1156" s="7" t="str">
        <f t="shared" si="193"/>
        <v/>
      </c>
      <c r="S1156" s="7" t="str">
        <f t="shared" si="194"/>
        <v/>
      </c>
      <c r="T1156" s="7" t="str">
        <f t="shared" si="195"/>
        <v/>
      </c>
      <c r="U1156" s="7" t="str">
        <f t="shared" si="196"/>
        <v/>
      </c>
      <c r="V1156" s="7" t="str">
        <f t="shared" si="197"/>
        <v/>
      </c>
      <c r="W1156" s="60" t="str">
        <f>IF(ISNUMBER(V1156),IF(ISNA(VLOOKUP(I1156,'Distances Lookup Table'!D:E,2,FALSE)),V1156*'General Settings'!$F$6,IF(VLOOKUP(I1156,'Distances Lookup Table'!D:E,2,FALSE)="",V1156*'General Settings'!$F$6,VLOOKUP(I1156,'Distances Lookup Table'!D:E,2,FALSE))),"")</f>
        <v/>
      </c>
      <c r="X1156" s="18" t="str">
        <f>IF(D1156&lt;&gt;"",'Workers Settings'!H1156,"")</f>
        <v/>
      </c>
      <c r="Y1156" s="18" t="str">
        <f>IF(D1156&lt;&gt;"",'Workers Settings'!I1156,"")</f>
        <v/>
      </c>
      <c r="Z1156" s="29" t="str">
        <f>IF('Workers Settings'!L1156&lt;&gt;"",'Workers Settings'!L1156,'Workers Settings'!K1156)</f>
        <v/>
      </c>
      <c r="AA1156" s="29" t="str">
        <f>IF(D1156&lt;&gt;"",IF('Workers Settings'!L1156&lt;&gt;"",'Workers Settings'!L1156,'Workers Settings'!K1156),"")</f>
        <v/>
      </c>
    </row>
    <row r="1157" spans="1:27" x14ac:dyDescent="0.25">
      <c r="A1157" s="7">
        <f t="shared" si="188"/>
        <v>1153</v>
      </c>
      <c r="B1157" s="7" t="str">
        <f>IF('Workers Settings'!B1157&lt;&gt;"",'Workers Settings'!B1157,"")</f>
        <v/>
      </c>
      <c r="C1157" s="7" t="str">
        <f>IF('Workers Settings'!C1157&lt;&gt;"",'Workers Settings'!C1157,"")</f>
        <v/>
      </c>
      <c r="D1157" s="17"/>
      <c r="E1157" s="17"/>
      <c r="F1157" s="17"/>
      <c r="G1157" s="7" t="str">
        <f>IF(D1157&lt;&gt;"",IF('Workers Settings'!D1157="","",'Workers Settings'!D1157),"")</f>
        <v/>
      </c>
      <c r="H1157" s="7" t="str">
        <f>IF(D1157&lt;&gt;"",'Workers Settings'!E1157,"")</f>
        <v/>
      </c>
      <c r="I1157" s="7" t="str">
        <f t="shared" ref="I1157:I1220" si="198">IF(AND(D1157&lt;&gt;"",H1157&lt;&gt;""),H1157&amp;"-"&amp;D1157,"")</f>
        <v/>
      </c>
      <c r="J1157" s="7" t="str">
        <f>IF('Workers Settings'!F1157&lt;&gt;"",'Workers Settings'!F1157,"")</f>
        <v/>
      </c>
      <c r="K1157" s="7" t="str">
        <f>IF('Workers Settings'!G1157&lt;&gt;"",'Workers Settings'!G1157,"")</f>
        <v/>
      </c>
      <c r="L1157" s="7" t="str">
        <f>IF(D1157="","",IF(VLOOKUP(D1157,'Demand Locations'!B:D,2,FALSE)="","",VLOOKUP(D1157,'Demand Locations'!B:D,2,FALSE)))</f>
        <v/>
      </c>
      <c r="M1157" s="7" t="str">
        <f>IF(D1157="","",IF(VLOOKUP(D1157,'Demand Locations'!B:D,3,FALSE)="","",VLOOKUP(D1157,'Demand Locations'!B:D,3,FALSE)))</f>
        <v/>
      </c>
      <c r="N1157" s="7" t="str">
        <f t="shared" si="189"/>
        <v/>
      </c>
      <c r="O1157" s="7" t="str">
        <f t="shared" si="190"/>
        <v/>
      </c>
      <c r="P1157" s="7" t="str">
        <f t="shared" si="191"/>
        <v/>
      </c>
      <c r="Q1157" s="7" t="str">
        <f t="shared" si="192"/>
        <v/>
      </c>
      <c r="R1157" s="7" t="str">
        <f t="shared" si="193"/>
        <v/>
      </c>
      <c r="S1157" s="7" t="str">
        <f t="shared" si="194"/>
        <v/>
      </c>
      <c r="T1157" s="7" t="str">
        <f t="shared" si="195"/>
        <v/>
      </c>
      <c r="U1157" s="7" t="str">
        <f t="shared" si="196"/>
        <v/>
      </c>
      <c r="V1157" s="7" t="str">
        <f t="shared" si="197"/>
        <v/>
      </c>
      <c r="W1157" s="60" t="str">
        <f>IF(ISNUMBER(V1157),IF(ISNA(VLOOKUP(I1157,'Distances Lookup Table'!D:E,2,FALSE)),V1157*'General Settings'!$F$6,IF(VLOOKUP(I1157,'Distances Lookup Table'!D:E,2,FALSE)="",V1157*'General Settings'!$F$6,VLOOKUP(I1157,'Distances Lookup Table'!D:E,2,FALSE))),"")</f>
        <v/>
      </c>
      <c r="X1157" s="18" t="str">
        <f>IF(D1157&lt;&gt;"",'Workers Settings'!H1157,"")</f>
        <v/>
      </c>
      <c r="Y1157" s="18" t="str">
        <f>IF(D1157&lt;&gt;"",'Workers Settings'!I1157,"")</f>
        <v/>
      </c>
      <c r="Z1157" s="29" t="str">
        <f>IF('Workers Settings'!L1157&lt;&gt;"",'Workers Settings'!L1157,'Workers Settings'!K1157)</f>
        <v/>
      </c>
      <c r="AA1157" s="29" t="str">
        <f>IF(D1157&lt;&gt;"",IF('Workers Settings'!L1157&lt;&gt;"",'Workers Settings'!L1157,'Workers Settings'!K1157),"")</f>
        <v/>
      </c>
    </row>
    <row r="1158" spans="1:27" x14ac:dyDescent="0.25">
      <c r="A1158" s="7">
        <f t="shared" ref="A1158:A1222" si="199">A1157+1</f>
        <v>1154</v>
      </c>
      <c r="B1158" s="7" t="str">
        <f>IF('Workers Settings'!B1158&lt;&gt;"",'Workers Settings'!B1158,"")</f>
        <v/>
      </c>
      <c r="C1158" s="7" t="str">
        <f>IF('Workers Settings'!C1158&lt;&gt;"",'Workers Settings'!C1158,"")</f>
        <v/>
      </c>
      <c r="D1158" s="17"/>
      <c r="E1158" s="17"/>
      <c r="F1158" s="17"/>
      <c r="G1158" s="7" t="str">
        <f>IF(D1158&lt;&gt;"",IF('Workers Settings'!D1158="","",'Workers Settings'!D1158),"")</f>
        <v/>
      </c>
      <c r="H1158" s="7" t="str">
        <f>IF(D1158&lt;&gt;"",'Workers Settings'!E1158,"")</f>
        <v/>
      </c>
      <c r="I1158" s="7" t="str">
        <f t="shared" si="198"/>
        <v/>
      </c>
      <c r="J1158" s="7" t="str">
        <f>IF('Workers Settings'!F1158&lt;&gt;"",'Workers Settings'!F1158,"")</f>
        <v/>
      </c>
      <c r="K1158" s="7" t="str">
        <f>IF('Workers Settings'!G1158&lt;&gt;"",'Workers Settings'!G1158,"")</f>
        <v/>
      </c>
      <c r="L1158" s="7" t="str">
        <f>IF(D1158="","",IF(VLOOKUP(D1158,'Demand Locations'!B:D,2,FALSE)="","",VLOOKUP(D1158,'Demand Locations'!B:D,2,FALSE)))</f>
        <v/>
      </c>
      <c r="M1158" s="7" t="str">
        <f>IF(D1158="","",IF(VLOOKUP(D1158,'Demand Locations'!B:D,3,FALSE)="","",VLOOKUP(D1158,'Demand Locations'!B:D,3,FALSE)))</f>
        <v/>
      </c>
      <c r="N1158" s="7" t="str">
        <f t="shared" ref="N1158:N1221" si="200">IF(ISNUMBER(J1158),J1158*PI()/180,"")</f>
        <v/>
      </c>
      <c r="O1158" s="7" t="str">
        <f t="shared" ref="O1158:O1221" si="201">IF(ISNUMBER(L1158),L1158*PI()/180,"")</f>
        <v/>
      </c>
      <c r="P1158" s="7" t="str">
        <f t="shared" ref="P1158:P1221" si="202">IF(AND(ISNUMBER(J1158),ISNUMBER(L1158)),(L1158-J1158)*PI()/180,"")</f>
        <v/>
      </c>
      <c r="Q1158" s="7" t="str">
        <f t="shared" ref="Q1158:Q1221" si="203">IF(ISNUMBER(K1158),K1158*PI()/180,"")</f>
        <v/>
      </c>
      <c r="R1158" s="7" t="str">
        <f t="shared" ref="R1158:R1221" si="204">IF(ISNUMBER(M1158),M1158*PI()/180,"")</f>
        <v/>
      </c>
      <c r="S1158" s="7" t="str">
        <f t="shared" ref="S1158:S1221" si="205">IF(AND(ISNUMBER(M1158),ISNUMBER(K1158)),(M1158-K1158)*PI()/180,"")</f>
        <v/>
      </c>
      <c r="T1158" s="7" t="str">
        <f t="shared" ref="T1158:T1221" si="206">IF(AND(ISNUMBER(P1158),ISNUMBER(N1158),ISNUMBER(O1158),ISNUMBER(S1158)),(SIN(P1158/2))^2+COS(N1158)*COS(O1158)*(SIN(S1158/2))^2,"")</f>
        <v/>
      </c>
      <c r="U1158" s="7" t="str">
        <f t="shared" ref="U1158:U1221" si="207">IF(ISNUMBER(T1158),2*ATAN2(SQRT(1-T1158),SQRT(T1158)),"")</f>
        <v/>
      </c>
      <c r="V1158" s="7" t="str">
        <f t="shared" ref="V1158:V1221" si="208">IF(ISNUMBER(U1158),6373*U1158,"")</f>
        <v/>
      </c>
      <c r="W1158" s="60" t="str">
        <f>IF(ISNUMBER(V1158),IF(ISNA(VLOOKUP(I1158,'Distances Lookup Table'!D:E,2,FALSE)),V1158*'General Settings'!$F$6,IF(VLOOKUP(I1158,'Distances Lookup Table'!D:E,2,FALSE)="",V1158*'General Settings'!$F$6,VLOOKUP(I1158,'Distances Lookup Table'!D:E,2,FALSE))),"")</f>
        <v/>
      </c>
      <c r="X1158" s="18" t="str">
        <f>IF(D1158&lt;&gt;"",'Workers Settings'!H1158,"")</f>
        <v/>
      </c>
      <c r="Y1158" s="18" t="str">
        <f>IF(D1158&lt;&gt;"",'Workers Settings'!I1158,"")</f>
        <v/>
      </c>
      <c r="Z1158" s="29" t="str">
        <f>IF('Workers Settings'!L1158&lt;&gt;"",'Workers Settings'!L1158,'Workers Settings'!K1158)</f>
        <v/>
      </c>
      <c r="AA1158" s="29" t="str">
        <f>IF(D1158&lt;&gt;"",IF('Workers Settings'!L1158&lt;&gt;"",'Workers Settings'!L1158,'Workers Settings'!K1158),"")</f>
        <v/>
      </c>
    </row>
    <row r="1159" spans="1:27" x14ac:dyDescent="0.25">
      <c r="A1159" s="7">
        <f t="shared" si="199"/>
        <v>1155</v>
      </c>
      <c r="B1159" s="7" t="str">
        <f>IF('Workers Settings'!B1159&lt;&gt;"",'Workers Settings'!B1159,"")</f>
        <v/>
      </c>
      <c r="C1159" s="7" t="str">
        <f>IF('Workers Settings'!C1159&lt;&gt;"",'Workers Settings'!C1159,"")</f>
        <v/>
      </c>
      <c r="D1159" s="17"/>
      <c r="E1159" s="17"/>
      <c r="F1159" s="17"/>
      <c r="G1159" s="7" t="str">
        <f>IF(D1159&lt;&gt;"",IF('Workers Settings'!D1159="","",'Workers Settings'!D1159),"")</f>
        <v/>
      </c>
      <c r="H1159" s="7" t="str">
        <f>IF(D1159&lt;&gt;"",'Workers Settings'!E1159,"")</f>
        <v/>
      </c>
      <c r="I1159" s="7" t="str">
        <f t="shared" si="198"/>
        <v/>
      </c>
      <c r="J1159" s="7" t="str">
        <f>IF('Workers Settings'!F1159&lt;&gt;"",'Workers Settings'!F1159,"")</f>
        <v/>
      </c>
      <c r="K1159" s="7" t="str">
        <f>IF('Workers Settings'!G1159&lt;&gt;"",'Workers Settings'!G1159,"")</f>
        <v/>
      </c>
      <c r="L1159" s="7" t="str">
        <f>IF(D1159="","",IF(VLOOKUP(D1159,'Demand Locations'!B:D,2,FALSE)="","",VLOOKUP(D1159,'Demand Locations'!B:D,2,FALSE)))</f>
        <v/>
      </c>
      <c r="M1159" s="7" t="str">
        <f>IF(D1159="","",IF(VLOOKUP(D1159,'Demand Locations'!B:D,3,FALSE)="","",VLOOKUP(D1159,'Demand Locations'!B:D,3,FALSE)))</f>
        <v/>
      </c>
      <c r="N1159" s="7" t="str">
        <f t="shared" si="200"/>
        <v/>
      </c>
      <c r="O1159" s="7" t="str">
        <f t="shared" si="201"/>
        <v/>
      </c>
      <c r="P1159" s="7" t="str">
        <f t="shared" si="202"/>
        <v/>
      </c>
      <c r="Q1159" s="7" t="str">
        <f t="shared" si="203"/>
        <v/>
      </c>
      <c r="R1159" s="7" t="str">
        <f t="shared" si="204"/>
        <v/>
      </c>
      <c r="S1159" s="7" t="str">
        <f t="shared" si="205"/>
        <v/>
      </c>
      <c r="T1159" s="7" t="str">
        <f t="shared" si="206"/>
        <v/>
      </c>
      <c r="U1159" s="7" t="str">
        <f t="shared" si="207"/>
        <v/>
      </c>
      <c r="V1159" s="7" t="str">
        <f t="shared" si="208"/>
        <v/>
      </c>
      <c r="W1159" s="60" t="str">
        <f>IF(ISNUMBER(V1159),IF(ISNA(VLOOKUP(I1159,'Distances Lookup Table'!D:E,2,FALSE)),V1159*'General Settings'!$F$6,IF(VLOOKUP(I1159,'Distances Lookup Table'!D:E,2,FALSE)="",V1159*'General Settings'!$F$6,VLOOKUP(I1159,'Distances Lookup Table'!D:E,2,FALSE))),"")</f>
        <v/>
      </c>
      <c r="X1159" s="18" t="str">
        <f>IF(D1159&lt;&gt;"",'Workers Settings'!H1159,"")</f>
        <v/>
      </c>
      <c r="Y1159" s="18" t="str">
        <f>IF(D1159&lt;&gt;"",'Workers Settings'!I1159,"")</f>
        <v/>
      </c>
      <c r="Z1159" s="29" t="str">
        <f>IF('Workers Settings'!L1159&lt;&gt;"",'Workers Settings'!L1159,'Workers Settings'!K1159)</f>
        <v/>
      </c>
      <c r="AA1159" s="29" t="str">
        <f>IF(D1159&lt;&gt;"",IF('Workers Settings'!L1159&lt;&gt;"",'Workers Settings'!L1159,'Workers Settings'!K1159),"")</f>
        <v/>
      </c>
    </row>
    <row r="1160" spans="1:27" x14ac:dyDescent="0.25">
      <c r="A1160" s="7">
        <f t="shared" si="199"/>
        <v>1156</v>
      </c>
      <c r="B1160" s="7" t="str">
        <f>IF('Workers Settings'!B1160&lt;&gt;"",'Workers Settings'!B1160,"")</f>
        <v/>
      </c>
      <c r="C1160" s="7" t="str">
        <f>IF('Workers Settings'!C1160&lt;&gt;"",'Workers Settings'!C1160,"")</f>
        <v/>
      </c>
      <c r="D1160" s="17"/>
      <c r="E1160" s="17"/>
      <c r="F1160" s="17"/>
      <c r="G1160" s="7" t="str">
        <f>IF(D1160&lt;&gt;"",IF('Workers Settings'!D1160="","",'Workers Settings'!D1160),"")</f>
        <v/>
      </c>
      <c r="H1160" s="7" t="str">
        <f>IF(D1160&lt;&gt;"",'Workers Settings'!E1160,"")</f>
        <v/>
      </c>
      <c r="I1160" s="7" t="str">
        <f t="shared" si="198"/>
        <v/>
      </c>
      <c r="J1160" s="7" t="str">
        <f>IF('Workers Settings'!F1160&lt;&gt;"",'Workers Settings'!F1160,"")</f>
        <v/>
      </c>
      <c r="K1160" s="7" t="str">
        <f>IF('Workers Settings'!G1160&lt;&gt;"",'Workers Settings'!G1160,"")</f>
        <v/>
      </c>
      <c r="L1160" s="7" t="str">
        <f>IF(D1160="","",IF(VLOOKUP(D1160,'Demand Locations'!B:D,2,FALSE)="","",VLOOKUP(D1160,'Demand Locations'!B:D,2,FALSE)))</f>
        <v/>
      </c>
      <c r="M1160" s="7" t="str">
        <f>IF(D1160="","",IF(VLOOKUP(D1160,'Demand Locations'!B:D,3,FALSE)="","",VLOOKUP(D1160,'Demand Locations'!B:D,3,FALSE)))</f>
        <v/>
      </c>
      <c r="N1160" s="7" t="str">
        <f t="shared" si="200"/>
        <v/>
      </c>
      <c r="O1160" s="7" t="str">
        <f t="shared" si="201"/>
        <v/>
      </c>
      <c r="P1160" s="7" t="str">
        <f t="shared" si="202"/>
        <v/>
      </c>
      <c r="Q1160" s="7" t="str">
        <f t="shared" si="203"/>
        <v/>
      </c>
      <c r="R1160" s="7" t="str">
        <f t="shared" si="204"/>
        <v/>
      </c>
      <c r="S1160" s="7" t="str">
        <f t="shared" si="205"/>
        <v/>
      </c>
      <c r="T1160" s="7" t="str">
        <f t="shared" si="206"/>
        <v/>
      </c>
      <c r="U1160" s="7" t="str">
        <f t="shared" si="207"/>
        <v/>
      </c>
      <c r="V1160" s="7" t="str">
        <f t="shared" si="208"/>
        <v/>
      </c>
      <c r="W1160" s="60" t="str">
        <f>IF(ISNUMBER(V1160),IF(ISNA(VLOOKUP(I1160,'Distances Lookup Table'!D:E,2,FALSE)),V1160*'General Settings'!$F$6,IF(VLOOKUP(I1160,'Distances Lookup Table'!D:E,2,FALSE)="",V1160*'General Settings'!$F$6,VLOOKUP(I1160,'Distances Lookup Table'!D:E,2,FALSE))),"")</f>
        <v/>
      </c>
      <c r="X1160" s="18" t="str">
        <f>IF(D1160&lt;&gt;"",'Workers Settings'!H1160,"")</f>
        <v/>
      </c>
      <c r="Y1160" s="18" t="str">
        <f>IF(D1160&lt;&gt;"",'Workers Settings'!I1160,"")</f>
        <v/>
      </c>
      <c r="Z1160" s="29" t="str">
        <f>IF('Workers Settings'!L1160&lt;&gt;"",'Workers Settings'!L1160,'Workers Settings'!K1160)</f>
        <v/>
      </c>
      <c r="AA1160" s="29" t="str">
        <f>IF(D1160&lt;&gt;"",IF('Workers Settings'!L1160&lt;&gt;"",'Workers Settings'!L1160,'Workers Settings'!K1160),"")</f>
        <v/>
      </c>
    </row>
    <row r="1161" spans="1:27" x14ac:dyDescent="0.25">
      <c r="A1161" s="7">
        <f t="shared" si="199"/>
        <v>1157</v>
      </c>
      <c r="B1161" s="7" t="str">
        <f>IF('Workers Settings'!B1161&lt;&gt;"",'Workers Settings'!B1161,"")</f>
        <v/>
      </c>
      <c r="C1161" s="7" t="str">
        <f>IF('Workers Settings'!C1161&lt;&gt;"",'Workers Settings'!C1161,"")</f>
        <v/>
      </c>
      <c r="D1161" s="17"/>
      <c r="E1161" s="17"/>
      <c r="F1161" s="17"/>
      <c r="G1161" s="7" t="str">
        <f>IF(D1161&lt;&gt;"",IF('Workers Settings'!D1161="","",'Workers Settings'!D1161),"")</f>
        <v/>
      </c>
      <c r="H1161" s="7" t="str">
        <f>IF(D1161&lt;&gt;"",'Workers Settings'!E1161,"")</f>
        <v/>
      </c>
      <c r="I1161" s="7" t="str">
        <f t="shared" si="198"/>
        <v/>
      </c>
      <c r="J1161" s="7" t="str">
        <f>IF('Workers Settings'!F1161&lt;&gt;"",'Workers Settings'!F1161,"")</f>
        <v/>
      </c>
      <c r="K1161" s="7" t="str">
        <f>IF('Workers Settings'!G1161&lt;&gt;"",'Workers Settings'!G1161,"")</f>
        <v/>
      </c>
      <c r="L1161" s="7" t="str">
        <f>IF(D1161="","",IF(VLOOKUP(D1161,'Demand Locations'!B:D,2,FALSE)="","",VLOOKUP(D1161,'Demand Locations'!B:D,2,FALSE)))</f>
        <v/>
      </c>
      <c r="M1161" s="7" t="str">
        <f>IF(D1161="","",IF(VLOOKUP(D1161,'Demand Locations'!B:D,3,FALSE)="","",VLOOKUP(D1161,'Demand Locations'!B:D,3,FALSE)))</f>
        <v/>
      </c>
      <c r="N1161" s="7" t="str">
        <f t="shared" si="200"/>
        <v/>
      </c>
      <c r="O1161" s="7" t="str">
        <f t="shared" si="201"/>
        <v/>
      </c>
      <c r="P1161" s="7" t="str">
        <f t="shared" si="202"/>
        <v/>
      </c>
      <c r="Q1161" s="7" t="str">
        <f t="shared" si="203"/>
        <v/>
      </c>
      <c r="R1161" s="7" t="str">
        <f t="shared" si="204"/>
        <v/>
      </c>
      <c r="S1161" s="7" t="str">
        <f t="shared" si="205"/>
        <v/>
      </c>
      <c r="T1161" s="7" t="str">
        <f t="shared" si="206"/>
        <v/>
      </c>
      <c r="U1161" s="7" t="str">
        <f t="shared" si="207"/>
        <v/>
      </c>
      <c r="V1161" s="7" t="str">
        <f t="shared" si="208"/>
        <v/>
      </c>
      <c r="W1161" s="60" t="str">
        <f>IF(ISNUMBER(V1161),IF(ISNA(VLOOKUP(I1161,'Distances Lookup Table'!D:E,2,FALSE)),V1161*'General Settings'!$F$6,IF(VLOOKUP(I1161,'Distances Lookup Table'!D:E,2,FALSE)="",V1161*'General Settings'!$F$6,VLOOKUP(I1161,'Distances Lookup Table'!D:E,2,FALSE))),"")</f>
        <v/>
      </c>
      <c r="X1161" s="18" t="str">
        <f>IF(D1161&lt;&gt;"",'Workers Settings'!H1161,"")</f>
        <v/>
      </c>
      <c r="Y1161" s="18" t="str">
        <f>IF(D1161&lt;&gt;"",'Workers Settings'!I1161,"")</f>
        <v/>
      </c>
      <c r="Z1161" s="29" t="str">
        <f>IF('Workers Settings'!L1161&lt;&gt;"",'Workers Settings'!L1161,'Workers Settings'!K1161)</f>
        <v/>
      </c>
      <c r="AA1161" s="29" t="str">
        <f>IF(D1161&lt;&gt;"",IF('Workers Settings'!L1161&lt;&gt;"",'Workers Settings'!L1161,'Workers Settings'!K1161),"")</f>
        <v/>
      </c>
    </row>
    <row r="1162" spans="1:27" x14ac:dyDescent="0.25">
      <c r="A1162" s="7">
        <f t="shared" si="199"/>
        <v>1158</v>
      </c>
      <c r="B1162" s="7" t="str">
        <f>IF('Workers Settings'!B1162&lt;&gt;"",'Workers Settings'!B1162,"")</f>
        <v/>
      </c>
      <c r="C1162" s="7" t="str">
        <f>IF('Workers Settings'!C1162&lt;&gt;"",'Workers Settings'!C1162,"")</f>
        <v/>
      </c>
      <c r="D1162" s="17"/>
      <c r="E1162" s="17"/>
      <c r="F1162" s="17"/>
      <c r="G1162" s="7" t="str">
        <f>IF(D1162&lt;&gt;"",IF('Workers Settings'!D1162="","",'Workers Settings'!D1162),"")</f>
        <v/>
      </c>
      <c r="H1162" s="7" t="str">
        <f>IF(D1162&lt;&gt;"",'Workers Settings'!E1162,"")</f>
        <v/>
      </c>
      <c r="I1162" s="7" t="str">
        <f t="shared" si="198"/>
        <v/>
      </c>
      <c r="J1162" s="7" t="str">
        <f>IF('Workers Settings'!F1162&lt;&gt;"",'Workers Settings'!F1162,"")</f>
        <v/>
      </c>
      <c r="K1162" s="7" t="str">
        <f>IF('Workers Settings'!G1162&lt;&gt;"",'Workers Settings'!G1162,"")</f>
        <v/>
      </c>
      <c r="L1162" s="7" t="str">
        <f>IF(D1162="","",IF(VLOOKUP(D1162,'Demand Locations'!B:D,2,FALSE)="","",VLOOKUP(D1162,'Demand Locations'!B:D,2,FALSE)))</f>
        <v/>
      </c>
      <c r="M1162" s="7" t="str">
        <f>IF(D1162="","",IF(VLOOKUP(D1162,'Demand Locations'!B:D,3,FALSE)="","",VLOOKUP(D1162,'Demand Locations'!B:D,3,FALSE)))</f>
        <v/>
      </c>
      <c r="N1162" s="7" t="str">
        <f t="shared" si="200"/>
        <v/>
      </c>
      <c r="O1162" s="7" t="str">
        <f t="shared" si="201"/>
        <v/>
      </c>
      <c r="P1162" s="7" t="str">
        <f t="shared" si="202"/>
        <v/>
      </c>
      <c r="Q1162" s="7" t="str">
        <f t="shared" si="203"/>
        <v/>
      </c>
      <c r="R1162" s="7" t="str">
        <f t="shared" si="204"/>
        <v/>
      </c>
      <c r="S1162" s="7" t="str">
        <f t="shared" si="205"/>
        <v/>
      </c>
      <c r="T1162" s="7" t="str">
        <f t="shared" si="206"/>
        <v/>
      </c>
      <c r="U1162" s="7" t="str">
        <f t="shared" si="207"/>
        <v/>
      </c>
      <c r="V1162" s="7" t="str">
        <f t="shared" si="208"/>
        <v/>
      </c>
      <c r="W1162" s="60" t="str">
        <f>IF(ISNUMBER(V1162),IF(ISNA(VLOOKUP(I1162,'Distances Lookup Table'!D:E,2,FALSE)),V1162*'General Settings'!$F$6,IF(VLOOKUP(I1162,'Distances Lookup Table'!D:E,2,FALSE)="",V1162*'General Settings'!$F$6,VLOOKUP(I1162,'Distances Lookup Table'!D:E,2,FALSE))),"")</f>
        <v/>
      </c>
      <c r="X1162" s="18" t="str">
        <f>IF(D1162&lt;&gt;"",'Workers Settings'!H1162,"")</f>
        <v/>
      </c>
      <c r="Y1162" s="18" t="str">
        <f>IF(D1162&lt;&gt;"",'Workers Settings'!I1162,"")</f>
        <v/>
      </c>
      <c r="Z1162" s="29" t="str">
        <f>IF('Workers Settings'!L1162&lt;&gt;"",'Workers Settings'!L1162,'Workers Settings'!K1162)</f>
        <v/>
      </c>
      <c r="AA1162" s="29" t="str">
        <f>IF(D1162&lt;&gt;"",IF('Workers Settings'!L1162&lt;&gt;"",'Workers Settings'!L1162,'Workers Settings'!K1162),"")</f>
        <v/>
      </c>
    </row>
    <row r="1163" spans="1:27" x14ac:dyDescent="0.25">
      <c r="A1163" s="7">
        <f t="shared" si="199"/>
        <v>1159</v>
      </c>
      <c r="B1163" s="7" t="str">
        <f>IF('Workers Settings'!B1163&lt;&gt;"",'Workers Settings'!B1163,"")</f>
        <v/>
      </c>
      <c r="C1163" s="7" t="str">
        <f>IF('Workers Settings'!C1163&lt;&gt;"",'Workers Settings'!C1163,"")</f>
        <v/>
      </c>
      <c r="D1163" s="17"/>
      <c r="E1163" s="17"/>
      <c r="F1163" s="17"/>
      <c r="G1163" s="7" t="str">
        <f>IF(D1163&lt;&gt;"",IF('Workers Settings'!D1163="","",'Workers Settings'!D1163),"")</f>
        <v/>
      </c>
      <c r="H1163" s="7" t="str">
        <f>IF(D1163&lt;&gt;"",'Workers Settings'!E1163,"")</f>
        <v/>
      </c>
      <c r="I1163" s="7" t="str">
        <f t="shared" si="198"/>
        <v/>
      </c>
      <c r="J1163" s="7" t="str">
        <f>IF('Workers Settings'!F1163&lt;&gt;"",'Workers Settings'!F1163,"")</f>
        <v/>
      </c>
      <c r="K1163" s="7" t="str">
        <f>IF('Workers Settings'!G1163&lt;&gt;"",'Workers Settings'!G1163,"")</f>
        <v/>
      </c>
      <c r="L1163" s="7" t="str">
        <f>IF(D1163="","",IF(VLOOKUP(D1163,'Demand Locations'!B:D,2,FALSE)="","",VLOOKUP(D1163,'Demand Locations'!B:D,2,FALSE)))</f>
        <v/>
      </c>
      <c r="M1163" s="7" t="str">
        <f>IF(D1163="","",IF(VLOOKUP(D1163,'Demand Locations'!B:D,3,FALSE)="","",VLOOKUP(D1163,'Demand Locations'!B:D,3,FALSE)))</f>
        <v/>
      </c>
      <c r="N1163" s="7" t="str">
        <f t="shared" si="200"/>
        <v/>
      </c>
      <c r="O1163" s="7" t="str">
        <f t="shared" si="201"/>
        <v/>
      </c>
      <c r="P1163" s="7" t="str">
        <f t="shared" si="202"/>
        <v/>
      </c>
      <c r="Q1163" s="7" t="str">
        <f t="shared" si="203"/>
        <v/>
      </c>
      <c r="R1163" s="7" t="str">
        <f t="shared" si="204"/>
        <v/>
      </c>
      <c r="S1163" s="7" t="str">
        <f t="shared" si="205"/>
        <v/>
      </c>
      <c r="T1163" s="7" t="str">
        <f t="shared" si="206"/>
        <v/>
      </c>
      <c r="U1163" s="7" t="str">
        <f t="shared" si="207"/>
        <v/>
      </c>
      <c r="V1163" s="7" t="str">
        <f t="shared" si="208"/>
        <v/>
      </c>
      <c r="W1163" s="60" t="str">
        <f>IF(ISNUMBER(V1163),IF(ISNA(VLOOKUP(I1163,'Distances Lookup Table'!D:E,2,FALSE)),V1163*'General Settings'!$F$6,IF(VLOOKUP(I1163,'Distances Lookup Table'!D:E,2,FALSE)="",V1163*'General Settings'!$F$6,VLOOKUP(I1163,'Distances Lookup Table'!D:E,2,FALSE))),"")</f>
        <v/>
      </c>
      <c r="X1163" s="18" t="str">
        <f>IF(D1163&lt;&gt;"",'Workers Settings'!H1163,"")</f>
        <v/>
      </c>
      <c r="Y1163" s="18" t="str">
        <f>IF(D1163&lt;&gt;"",'Workers Settings'!I1163,"")</f>
        <v/>
      </c>
      <c r="Z1163" s="29" t="str">
        <f>IF('Workers Settings'!L1163&lt;&gt;"",'Workers Settings'!L1163,'Workers Settings'!K1163)</f>
        <v/>
      </c>
      <c r="AA1163" s="29" t="str">
        <f>IF(D1163&lt;&gt;"",IF('Workers Settings'!L1163&lt;&gt;"",'Workers Settings'!L1163,'Workers Settings'!K1163),"")</f>
        <v/>
      </c>
    </row>
    <row r="1164" spans="1:27" x14ac:dyDescent="0.25">
      <c r="A1164" s="7">
        <f t="shared" si="199"/>
        <v>1160</v>
      </c>
      <c r="B1164" s="7" t="str">
        <f>IF('Workers Settings'!B1164&lt;&gt;"",'Workers Settings'!B1164,"")</f>
        <v/>
      </c>
      <c r="C1164" s="7" t="str">
        <f>IF('Workers Settings'!C1164&lt;&gt;"",'Workers Settings'!C1164,"")</f>
        <v/>
      </c>
      <c r="D1164" s="17"/>
      <c r="E1164" s="17"/>
      <c r="F1164" s="17"/>
      <c r="G1164" s="7" t="str">
        <f>IF(D1164&lt;&gt;"",IF('Workers Settings'!D1164="","",'Workers Settings'!D1164),"")</f>
        <v/>
      </c>
      <c r="H1164" s="7" t="str">
        <f>IF(D1164&lt;&gt;"",'Workers Settings'!E1164,"")</f>
        <v/>
      </c>
      <c r="I1164" s="7" t="str">
        <f t="shared" si="198"/>
        <v/>
      </c>
      <c r="J1164" s="7" t="str">
        <f>IF('Workers Settings'!F1164&lt;&gt;"",'Workers Settings'!F1164,"")</f>
        <v/>
      </c>
      <c r="K1164" s="7" t="str">
        <f>IF('Workers Settings'!G1164&lt;&gt;"",'Workers Settings'!G1164,"")</f>
        <v/>
      </c>
      <c r="L1164" s="7" t="str">
        <f>IF(D1164="","",IF(VLOOKUP(D1164,'Demand Locations'!B:D,2,FALSE)="","",VLOOKUP(D1164,'Demand Locations'!B:D,2,FALSE)))</f>
        <v/>
      </c>
      <c r="M1164" s="7" t="str">
        <f>IF(D1164="","",IF(VLOOKUP(D1164,'Demand Locations'!B:D,3,FALSE)="","",VLOOKUP(D1164,'Demand Locations'!B:D,3,FALSE)))</f>
        <v/>
      </c>
      <c r="N1164" s="7" t="str">
        <f t="shared" si="200"/>
        <v/>
      </c>
      <c r="O1164" s="7" t="str">
        <f t="shared" si="201"/>
        <v/>
      </c>
      <c r="P1164" s="7" t="str">
        <f t="shared" si="202"/>
        <v/>
      </c>
      <c r="Q1164" s="7" t="str">
        <f t="shared" si="203"/>
        <v/>
      </c>
      <c r="R1164" s="7" t="str">
        <f t="shared" si="204"/>
        <v/>
      </c>
      <c r="S1164" s="7" t="str">
        <f t="shared" si="205"/>
        <v/>
      </c>
      <c r="T1164" s="7" t="str">
        <f t="shared" si="206"/>
        <v/>
      </c>
      <c r="U1164" s="7" t="str">
        <f t="shared" si="207"/>
        <v/>
      </c>
      <c r="V1164" s="7" t="str">
        <f t="shared" si="208"/>
        <v/>
      </c>
      <c r="W1164" s="60" t="str">
        <f>IF(ISNUMBER(V1164),IF(ISNA(VLOOKUP(I1164,'Distances Lookup Table'!D:E,2,FALSE)),V1164*'General Settings'!$F$6,IF(VLOOKUP(I1164,'Distances Lookup Table'!D:E,2,FALSE)="",V1164*'General Settings'!$F$6,VLOOKUP(I1164,'Distances Lookup Table'!D:E,2,FALSE))),"")</f>
        <v/>
      </c>
      <c r="X1164" s="18" t="str">
        <f>IF(D1164&lt;&gt;"",'Workers Settings'!H1164,"")</f>
        <v/>
      </c>
      <c r="Y1164" s="18" t="str">
        <f>IF(D1164&lt;&gt;"",'Workers Settings'!I1164,"")</f>
        <v/>
      </c>
      <c r="Z1164" s="29" t="str">
        <f>IF('Workers Settings'!L1164&lt;&gt;"",'Workers Settings'!L1164,'Workers Settings'!K1164)</f>
        <v/>
      </c>
      <c r="AA1164" s="29" t="str">
        <f>IF(D1164&lt;&gt;"",IF('Workers Settings'!L1164&lt;&gt;"",'Workers Settings'!L1164,'Workers Settings'!K1164),"")</f>
        <v/>
      </c>
    </row>
    <row r="1165" spans="1:27" x14ac:dyDescent="0.25">
      <c r="A1165" s="7">
        <f t="shared" si="199"/>
        <v>1161</v>
      </c>
      <c r="B1165" s="7" t="str">
        <f>IF('Workers Settings'!B1165&lt;&gt;"",'Workers Settings'!B1165,"")</f>
        <v/>
      </c>
      <c r="C1165" s="7" t="str">
        <f>IF('Workers Settings'!C1165&lt;&gt;"",'Workers Settings'!C1165,"")</f>
        <v/>
      </c>
      <c r="D1165" s="17"/>
      <c r="E1165" s="17"/>
      <c r="F1165" s="17"/>
      <c r="G1165" s="7" t="str">
        <f>IF(D1165&lt;&gt;"",IF('Workers Settings'!D1165="","",'Workers Settings'!D1165),"")</f>
        <v/>
      </c>
      <c r="H1165" s="7" t="str">
        <f>IF(D1165&lt;&gt;"",'Workers Settings'!E1165,"")</f>
        <v/>
      </c>
      <c r="I1165" s="7" t="str">
        <f t="shared" si="198"/>
        <v/>
      </c>
      <c r="J1165" s="7" t="str">
        <f>IF('Workers Settings'!F1165&lt;&gt;"",'Workers Settings'!F1165,"")</f>
        <v/>
      </c>
      <c r="K1165" s="7" t="str">
        <f>IF('Workers Settings'!G1165&lt;&gt;"",'Workers Settings'!G1165,"")</f>
        <v/>
      </c>
      <c r="L1165" s="7" t="str">
        <f>IF(D1165="","",IF(VLOOKUP(D1165,'Demand Locations'!B:D,2,FALSE)="","",VLOOKUP(D1165,'Demand Locations'!B:D,2,FALSE)))</f>
        <v/>
      </c>
      <c r="M1165" s="7" t="str">
        <f>IF(D1165="","",IF(VLOOKUP(D1165,'Demand Locations'!B:D,3,FALSE)="","",VLOOKUP(D1165,'Demand Locations'!B:D,3,FALSE)))</f>
        <v/>
      </c>
      <c r="N1165" s="7" t="str">
        <f t="shared" si="200"/>
        <v/>
      </c>
      <c r="O1165" s="7" t="str">
        <f t="shared" si="201"/>
        <v/>
      </c>
      <c r="P1165" s="7" t="str">
        <f t="shared" si="202"/>
        <v/>
      </c>
      <c r="Q1165" s="7" t="str">
        <f t="shared" si="203"/>
        <v/>
      </c>
      <c r="R1165" s="7" t="str">
        <f t="shared" si="204"/>
        <v/>
      </c>
      <c r="S1165" s="7" t="str">
        <f t="shared" si="205"/>
        <v/>
      </c>
      <c r="T1165" s="7" t="str">
        <f t="shared" si="206"/>
        <v/>
      </c>
      <c r="U1165" s="7" t="str">
        <f t="shared" si="207"/>
        <v/>
      </c>
      <c r="V1165" s="7" t="str">
        <f t="shared" si="208"/>
        <v/>
      </c>
      <c r="W1165" s="60" t="str">
        <f>IF(ISNUMBER(V1165),IF(ISNA(VLOOKUP(I1165,'Distances Lookup Table'!D:E,2,FALSE)),V1165*'General Settings'!$F$6,IF(VLOOKUP(I1165,'Distances Lookup Table'!D:E,2,FALSE)="",V1165*'General Settings'!$F$6,VLOOKUP(I1165,'Distances Lookup Table'!D:E,2,FALSE))),"")</f>
        <v/>
      </c>
      <c r="X1165" s="18" t="str">
        <f>IF(D1165&lt;&gt;"",'Workers Settings'!H1165,"")</f>
        <v/>
      </c>
      <c r="Y1165" s="18" t="str">
        <f>IF(D1165&lt;&gt;"",'Workers Settings'!I1165,"")</f>
        <v/>
      </c>
      <c r="Z1165" s="29" t="str">
        <f>IF('Workers Settings'!L1165&lt;&gt;"",'Workers Settings'!L1165,'Workers Settings'!K1165)</f>
        <v/>
      </c>
      <c r="AA1165" s="29" t="str">
        <f>IF(D1165&lt;&gt;"",IF('Workers Settings'!L1165&lt;&gt;"",'Workers Settings'!L1165,'Workers Settings'!K1165),"")</f>
        <v/>
      </c>
    </row>
    <row r="1166" spans="1:27" x14ac:dyDescent="0.25">
      <c r="A1166" s="7">
        <f t="shared" si="199"/>
        <v>1162</v>
      </c>
      <c r="B1166" s="7" t="str">
        <f>IF('Workers Settings'!B1166&lt;&gt;"",'Workers Settings'!B1166,"")</f>
        <v/>
      </c>
      <c r="C1166" s="7" t="str">
        <f>IF('Workers Settings'!C1166&lt;&gt;"",'Workers Settings'!C1166,"")</f>
        <v/>
      </c>
      <c r="D1166" s="17"/>
      <c r="E1166" s="17"/>
      <c r="F1166" s="17"/>
      <c r="G1166" s="7" t="str">
        <f>IF(D1166&lt;&gt;"",IF('Workers Settings'!D1166="","",'Workers Settings'!D1166),"")</f>
        <v/>
      </c>
      <c r="H1166" s="7" t="str">
        <f>IF(D1166&lt;&gt;"",'Workers Settings'!E1166,"")</f>
        <v/>
      </c>
      <c r="I1166" s="7" t="str">
        <f t="shared" si="198"/>
        <v/>
      </c>
      <c r="J1166" s="7" t="str">
        <f>IF('Workers Settings'!F1166&lt;&gt;"",'Workers Settings'!F1166,"")</f>
        <v/>
      </c>
      <c r="K1166" s="7" t="str">
        <f>IF('Workers Settings'!G1166&lt;&gt;"",'Workers Settings'!G1166,"")</f>
        <v/>
      </c>
      <c r="L1166" s="7" t="str">
        <f>IF(D1166="","",IF(VLOOKUP(D1166,'Demand Locations'!B:D,2,FALSE)="","",VLOOKUP(D1166,'Demand Locations'!B:D,2,FALSE)))</f>
        <v/>
      </c>
      <c r="M1166" s="7" t="str">
        <f>IF(D1166="","",IF(VLOOKUP(D1166,'Demand Locations'!B:D,3,FALSE)="","",VLOOKUP(D1166,'Demand Locations'!B:D,3,FALSE)))</f>
        <v/>
      </c>
      <c r="N1166" s="7" t="str">
        <f t="shared" si="200"/>
        <v/>
      </c>
      <c r="O1166" s="7" t="str">
        <f t="shared" si="201"/>
        <v/>
      </c>
      <c r="P1166" s="7" t="str">
        <f t="shared" si="202"/>
        <v/>
      </c>
      <c r="Q1166" s="7" t="str">
        <f t="shared" si="203"/>
        <v/>
      </c>
      <c r="R1166" s="7" t="str">
        <f t="shared" si="204"/>
        <v/>
      </c>
      <c r="S1166" s="7" t="str">
        <f t="shared" si="205"/>
        <v/>
      </c>
      <c r="T1166" s="7" t="str">
        <f t="shared" si="206"/>
        <v/>
      </c>
      <c r="U1166" s="7" t="str">
        <f t="shared" si="207"/>
        <v/>
      </c>
      <c r="V1166" s="7" t="str">
        <f t="shared" si="208"/>
        <v/>
      </c>
      <c r="W1166" s="60" t="str">
        <f>IF(ISNUMBER(V1166),IF(ISNA(VLOOKUP(I1166,'Distances Lookup Table'!D:E,2,FALSE)),V1166*'General Settings'!$F$6,IF(VLOOKUP(I1166,'Distances Lookup Table'!D:E,2,FALSE)="",V1166*'General Settings'!$F$6,VLOOKUP(I1166,'Distances Lookup Table'!D:E,2,FALSE))),"")</f>
        <v/>
      </c>
      <c r="X1166" s="18" t="str">
        <f>IF(D1166&lt;&gt;"",'Workers Settings'!H1166,"")</f>
        <v/>
      </c>
      <c r="Y1166" s="18" t="str">
        <f>IF(D1166&lt;&gt;"",'Workers Settings'!I1166,"")</f>
        <v/>
      </c>
      <c r="Z1166" s="29" t="str">
        <f>IF('Workers Settings'!L1166&lt;&gt;"",'Workers Settings'!L1166,'Workers Settings'!K1166)</f>
        <v/>
      </c>
      <c r="AA1166" s="29" t="str">
        <f>IF(D1166&lt;&gt;"",IF('Workers Settings'!L1166&lt;&gt;"",'Workers Settings'!L1166,'Workers Settings'!K1166),"")</f>
        <v/>
      </c>
    </row>
    <row r="1167" spans="1:27" x14ac:dyDescent="0.25">
      <c r="A1167" s="7">
        <f t="shared" si="199"/>
        <v>1163</v>
      </c>
      <c r="B1167" s="7" t="str">
        <f>IF('Workers Settings'!B1167&lt;&gt;"",'Workers Settings'!B1167,"")</f>
        <v/>
      </c>
      <c r="C1167" s="7" t="str">
        <f>IF('Workers Settings'!C1167&lt;&gt;"",'Workers Settings'!C1167,"")</f>
        <v/>
      </c>
      <c r="D1167" s="17"/>
      <c r="E1167" s="17"/>
      <c r="F1167" s="17"/>
      <c r="G1167" s="7" t="str">
        <f>IF(D1167&lt;&gt;"",IF('Workers Settings'!D1167="","",'Workers Settings'!D1167),"")</f>
        <v/>
      </c>
      <c r="H1167" s="7" t="str">
        <f>IF(D1167&lt;&gt;"",'Workers Settings'!E1167,"")</f>
        <v/>
      </c>
      <c r="I1167" s="7" t="str">
        <f t="shared" si="198"/>
        <v/>
      </c>
      <c r="J1167" s="7" t="str">
        <f>IF('Workers Settings'!F1167&lt;&gt;"",'Workers Settings'!F1167,"")</f>
        <v/>
      </c>
      <c r="K1167" s="7" t="str">
        <f>IF('Workers Settings'!G1167&lt;&gt;"",'Workers Settings'!G1167,"")</f>
        <v/>
      </c>
      <c r="L1167" s="7" t="str">
        <f>IF(D1167="","",IF(VLOOKUP(D1167,'Demand Locations'!B:D,2,FALSE)="","",VLOOKUP(D1167,'Demand Locations'!B:D,2,FALSE)))</f>
        <v/>
      </c>
      <c r="M1167" s="7" t="str">
        <f>IF(D1167="","",IF(VLOOKUP(D1167,'Demand Locations'!B:D,3,FALSE)="","",VLOOKUP(D1167,'Demand Locations'!B:D,3,FALSE)))</f>
        <v/>
      </c>
      <c r="N1167" s="7" t="str">
        <f t="shared" si="200"/>
        <v/>
      </c>
      <c r="O1167" s="7" t="str">
        <f t="shared" si="201"/>
        <v/>
      </c>
      <c r="P1167" s="7" t="str">
        <f t="shared" si="202"/>
        <v/>
      </c>
      <c r="Q1167" s="7" t="str">
        <f t="shared" si="203"/>
        <v/>
      </c>
      <c r="R1167" s="7" t="str">
        <f t="shared" si="204"/>
        <v/>
      </c>
      <c r="S1167" s="7" t="str">
        <f t="shared" si="205"/>
        <v/>
      </c>
      <c r="T1167" s="7" t="str">
        <f t="shared" si="206"/>
        <v/>
      </c>
      <c r="U1167" s="7" t="str">
        <f t="shared" si="207"/>
        <v/>
      </c>
      <c r="V1167" s="7" t="str">
        <f t="shared" si="208"/>
        <v/>
      </c>
      <c r="W1167" s="60" t="str">
        <f>IF(ISNUMBER(V1167),IF(ISNA(VLOOKUP(I1167,'Distances Lookup Table'!D:E,2,FALSE)),V1167*'General Settings'!$F$6,IF(VLOOKUP(I1167,'Distances Lookup Table'!D:E,2,FALSE)="",V1167*'General Settings'!$F$6,VLOOKUP(I1167,'Distances Lookup Table'!D:E,2,FALSE))),"")</f>
        <v/>
      </c>
      <c r="X1167" s="18" t="str">
        <f>IF(D1167&lt;&gt;"",'Workers Settings'!H1167,"")</f>
        <v/>
      </c>
      <c r="Y1167" s="18" t="str">
        <f>IF(D1167&lt;&gt;"",'Workers Settings'!I1167,"")</f>
        <v/>
      </c>
      <c r="Z1167" s="29" t="str">
        <f>IF('Workers Settings'!L1167&lt;&gt;"",'Workers Settings'!L1167,'Workers Settings'!K1167)</f>
        <v/>
      </c>
      <c r="AA1167" s="29" t="str">
        <f>IF(D1167&lt;&gt;"",IF('Workers Settings'!L1167&lt;&gt;"",'Workers Settings'!L1167,'Workers Settings'!K1167),"")</f>
        <v/>
      </c>
    </row>
    <row r="1168" spans="1:27" x14ac:dyDescent="0.25">
      <c r="A1168" s="7">
        <f t="shared" si="199"/>
        <v>1164</v>
      </c>
      <c r="B1168" s="7" t="str">
        <f>IF('Workers Settings'!B1168&lt;&gt;"",'Workers Settings'!B1168,"")</f>
        <v/>
      </c>
      <c r="C1168" s="7" t="str">
        <f>IF('Workers Settings'!C1168&lt;&gt;"",'Workers Settings'!C1168,"")</f>
        <v/>
      </c>
      <c r="D1168" s="17"/>
      <c r="E1168" s="17"/>
      <c r="F1168" s="17"/>
      <c r="G1168" s="7" t="str">
        <f>IF(D1168&lt;&gt;"",IF('Workers Settings'!D1168="","",'Workers Settings'!D1168),"")</f>
        <v/>
      </c>
      <c r="H1168" s="7" t="str">
        <f>IF(D1168&lt;&gt;"",'Workers Settings'!E1168,"")</f>
        <v/>
      </c>
      <c r="I1168" s="7" t="str">
        <f t="shared" si="198"/>
        <v/>
      </c>
      <c r="J1168" s="7" t="str">
        <f>IF('Workers Settings'!F1168&lt;&gt;"",'Workers Settings'!F1168,"")</f>
        <v/>
      </c>
      <c r="K1168" s="7" t="str">
        <f>IF('Workers Settings'!G1168&lt;&gt;"",'Workers Settings'!G1168,"")</f>
        <v/>
      </c>
      <c r="L1168" s="7" t="str">
        <f>IF(D1168="","",IF(VLOOKUP(D1168,'Demand Locations'!B:D,2,FALSE)="","",VLOOKUP(D1168,'Demand Locations'!B:D,2,FALSE)))</f>
        <v/>
      </c>
      <c r="M1168" s="7" t="str">
        <f>IF(D1168="","",IF(VLOOKUP(D1168,'Demand Locations'!B:D,3,FALSE)="","",VLOOKUP(D1168,'Demand Locations'!B:D,3,FALSE)))</f>
        <v/>
      </c>
      <c r="N1168" s="7" t="str">
        <f t="shared" si="200"/>
        <v/>
      </c>
      <c r="O1168" s="7" t="str">
        <f t="shared" si="201"/>
        <v/>
      </c>
      <c r="P1168" s="7" t="str">
        <f t="shared" si="202"/>
        <v/>
      </c>
      <c r="Q1168" s="7" t="str">
        <f t="shared" si="203"/>
        <v/>
      </c>
      <c r="R1168" s="7" t="str">
        <f t="shared" si="204"/>
        <v/>
      </c>
      <c r="S1168" s="7" t="str">
        <f t="shared" si="205"/>
        <v/>
      </c>
      <c r="T1168" s="7" t="str">
        <f t="shared" si="206"/>
        <v/>
      </c>
      <c r="U1168" s="7" t="str">
        <f t="shared" si="207"/>
        <v/>
      </c>
      <c r="V1168" s="7" t="str">
        <f t="shared" si="208"/>
        <v/>
      </c>
      <c r="W1168" s="60" t="str">
        <f>IF(ISNUMBER(V1168),IF(ISNA(VLOOKUP(I1168,'Distances Lookup Table'!D:E,2,FALSE)),V1168*'General Settings'!$F$6,IF(VLOOKUP(I1168,'Distances Lookup Table'!D:E,2,FALSE)="",V1168*'General Settings'!$F$6,VLOOKUP(I1168,'Distances Lookup Table'!D:E,2,FALSE))),"")</f>
        <v/>
      </c>
      <c r="X1168" s="18" t="str">
        <f>IF(D1168&lt;&gt;"",'Workers Settings'!H1168,"")</f>
        <v/>
      </c>
      <c r="Y1168" s="18" t="str">
        <f>IF(D1168&lt;&gt;"",'Workers Settings'!I1168,"")</f>
        <v/>
      </c>
      <c r="Z1168" s="29" t="str">
        <f>IF('Workers Settings'!L1168&lt;&gt;"",'Workers Settings'!L1168,'Workers Settings'!K1168)</f>
        <v/>
      </c>
      <c r="AA1168" s="29" t="str">
        <f>IF(D1168&lt;&gt;"",IF('Workers Settings'!L1168&lt;&gt;"",'Workers Settings'!L1168,'Workers Settings'!K1168),"")</f>
        <v/>
      </c>
    </row>
    <row r="1169" spans="1:27" x14ac:dyDescent="0.25">
      <c r="A1169" s="7">
        <f t="shared" si="199"/>
        <v>1165</v>
      </c>
      <c r="B1169" s="7" t="str">
        <f>IF('Workers Settings'!B1169&lt;&gt;"",'Workers Settings'!B1169,"")</f>
        <v/>
      </c>
      <c r="C1169" s="7" t="str">
        <f>IF('Workers Settings'!C1169&lt;&gt;"",'Workers Settings'!C1169,"")</f>
        <v/>
      </c>
      <c r="D1169" s="17"/>
      <c r="E1169" s="17"/>
      <c r="F1169" s="17"/>
      <c r="G1169" s="7" t="str">
        <f>IF(D1169&lt;&gt;"",IF('Workers Settings'!D1169="","",'Workers Settings'!D1169),"")</f>
        <v/>
      </c>
      <c r="H1169" s="7" t="str">
        <f>IF(D1169&lt;&gt;"",'Workers Settings'!E1169,"")</f>
        <v/>
      </c>
      <c r="I1169" s="7" t="str">
        <f t="shared" si="198"/>
        <v/>
      </c>
      <c r="J1169" s="7" t="str">
        <f>IF('Workers Settings'!F1169&lt;&gt;"",'Workers Settings'!F1169,"")</f>
        <v/>
      </c>
      <c r="K1169" s="7" t="str">
        <f>IF('Workers Settings'!G1169&lt;&gt;"",'Workers Settings'!G1169,"")</f>
        <v/>
      </c>
      <c r="L1169" s="7" t="str">
        <f>IF(D1169="","",IF(VLOOKUP(D1169,'Demand Locations'!B:D,2,FALSE)="","",VLOOKUP(D1169,'Demand Locations'!B:D,2,FALSE)))</f>
        <v/>
      </c>
      <c r="M1169" s="7" t="str">
        <f>IF(D1169="","",IF(VLOOKUP(D1169,'Demand Locations'!B:D,3,FALSE)="","",VLOOKUP(D1169,'Demand Locations'!B:D,3,FALSE)))</f>
        <v/>
      </c>
      <c r="N1169" s="7" t="str">
        <f t="shared" si="200"/>
        <v/>
      </c>
      <c r="O1169" s="7" t="str">
        <f t="shared" si="201"/>
        <v/>
      </c>
      <c r="P1169" s="7" t="str">
        <f t="shared" si="202"/>
        <v/>
      </c>
      <c r="Q1169" s="7" t="str">
        <f t="shared" si="203"/>
        <v/>
      </c>
      <c r="R1169" s="7" t="str">
        <f t="shared" si="204"/>
        <v/>
      </c>
      <c r="S1169" s="7" t="str">
        <f t="shared" si="205"/>
        <v/>
      </c>
      <c r="T1169" s="7" t="str">
        <f t="shared" si="206"/>
        <v/>
      </c>
      <c r="U1169" s="7" t="str">
        <f t="shared" si="207"/>
        <v/>
      </c>
      <c r="V1169" s="7" t="str">
        <f t="shared" si="208"/>
        <v/>
      </c>
      <c r="W1169" s="60" t="str">
        <f>IF(ISNUMBER(V1169),IF(ISNA(VLOOKUP(I1169,'Distances Lookup Table'!D:E,2,FALSE)),V1169*'General Settings'!$F$6,IF(VLOOKUP(I1169,'Distances Lookup Table'!D:E,2,FALSE)="",V1169*'General Settings'!$F$6,VLOOKUP(I1169,'Distances Lookup Table'!D:E,2,FALSE))),"")</f>
        <v/>
      </c>
      <c r="X1169" s="18" t="str">
        <f>IF(D1169&lt;&gt;"",'Workers Settings'!H1169,"")</f>
        <v/>
      </c>
      <c r="Y1169" s="18" t="str">
        <f>IF(D1169&lt;&gt;"",'Workers Settings'!I1169,"")</f>
        <v/>
      </c>
      <c r="Z1169" s="29" t="str">
        <f>IF('Workers Settings'!L1169&lt;&gt;"",'Workers Settings'!L1169,'Workers Settings'!K1169)</f>
        <v/>
      </c>
      <c r="AA1169" s="29" t="str">
        <f>IF(D1169&lt;&gt;"",IF('Workers Settings'!L1169&lt;&gt;"",'Workers Settings'!L1169,'Workers Settings'!K1169),"")</f>
        <v/>
      </c>
    </row>
    <row r="1170" spans="1:27" x14ac:dyDescent="0.25">
      <c r="A1170" s="7">
        <f t="shared" si="199"/>
        <v>1166</v>
      </c>
      <c r="B1170" s="7" t="str">
        <f>IF('Workers Settings'!B1170&lt;&gt;"",'Workers Settings'!B1170,"")</f>
        <v/>
      </c>
      <c r="C1170" s="7" t="str">
        <f>IF('Workers Settings'!C1170&lt;&gt;"",'Workers Settings'!C1170,"")</f>
        <v/>
      </c>
      <c r="D1170" s="17"/>
      <c r="E1170" s="17"/>
      <c r="F1170" s="17"/>
      <c r="G1170" s="7" t="str">
        <f>IF(D1170&lt;&gt;"",IF('Workers Settings'!D1170="","",'Workers Settings'!D1170),"")</f>
        <v/>
      </c>
      <c r="H1170" s="7" t="str">
        <f>IF(D1170&lt;&gt;"",'Workers Settings'!E1170,"")</f>
        <v/>
      </c>
      <c r="I1170" s="7" t="str">
        <f t="shared" si="198"/>
        <v/>
      </c>
      <c r="J1170" s="7" t="str">
        <f>IF('Workers Settings'!F1170&lt;&gt;"",'Workers Settings'!F1170,"")</f>
        <v/>
      </c>
      <c r="K1170" s="7" t="str">
        <f>IF('Workers Settings'!G1170&lt;&gt;"",'Workers Settings'!G1170,"")</f>
        <v/>
      </c>
      <c r="L1170" s="7" t="str">
        <f>IF(D1170="","",IF(VLOOKUP(D1170,'Demand Locations'!B:D,2,FALSE)="","",VLOOKUP(D1170,'Demand Locations'!B:D,2,FALSE)))</f>
        <v/>
      </c>
      <c r="M1170" s="7" t="str">
        <f>IF(D1170="","",IF(VLOOKUP(D1170,'Demand Locations'!B:D,3,FALSE)="","",VLOOKUP(D1170,'Demand Locations'!B:D,3,FALSE)))</f>
        <v/>
      </c>
      <c r="N1170" s="7" t="str">
        <f t="shared" si="200"/>
        <v/>
      </c>
      <c r="O1170" s="7" t="str">
        <f t="shared" si="201"/>
        <v/>
      </c>
      <c r="P1170" s="7" t="str">
        <f t="shared" si="202"/>
        <v/>
      </c>
      <c r="Q1170" s="7" t="str">
        <f t="shared" si="203"/>
        <v/>
      </c>
      <c r="R1170" s="7" t="str">
        <f t="shared" si="204"/>
        <v/>
      </c>
      <c r="S1170" s="7" t="str">
        <f t="shared" si="205"/>
        <v/>
      </c>
      <c r="T1170" s="7" t="str">
        <f t="shared" si="206"/>
        <v/>
      </c>
      <c r="U1170" s="7" t="str">
        <f t="shared" si="207"/>
        <v/>
      </c>
      <c r="V1170" s="7" t="str">
        <f t="shared" si="208"/>
        <v/>
      </c>
      <c r="W1170" s="60" t="str">
        <f>IF(ISNUMBER(V1170),IF(ISNA(VLOOKUP(I1170,'Distances Lookup Table'!D:E,2,FALSE)),V1170*'General Settings'!$F$6,IF(VLOOKUP(I1170,'Distances Lookup Table'!D:E,2,FALSE)="",V1170*'General Settings'!$F$6,VLOOKUP(I1170,'Distances Lookup Table'!D:E,2,FALSE))),"")</f>
        <v/>
      </c>
      <c r="X1170" s="18" t="str">
        <f>IF(D1170&lt;&gt;"",'Workers Settings'!H1170,"")</f>
        <v/>
      </c>
      <c r="Y1170" s="18" t="str">
        <f>IF(D1170&lt;&gt;"",'Workers Settings'!I1170,"")</f>
        <v/>
      </c>
      <c r="Z1170" s="29" t="str">
        <f>IF('Workers Settings'!L1170&lt;&gt;"",'Workers Settings'!L1170,'Workers Settings'!K1170)</f>
        <v/>
      </c>
      <c r="AA1170" s="29" t="str">
        <f>IF(D1170&lt;&gt;"",IF('Workers Settings'!L1170&lt;&gt;"",'Workers Settings'!L1170,'Workers Settings'!K1170),"")</f>
        <v/>
      </c>
    </row>
    <row r="1171" spans="1:27" x14ac:dyDescent="0.25">
      <c r="A1171" s="7">
        <f t="shared" si="199"/>
        <v>1167</v>
      </c>
      <c r="B1171" s="7" t="str">
        <f>IF('Workers Settings'!B1171&lt;&gt;"",'Workers Settings'!B1171,"")</f>
        <v/>
      </c>
      <c r="C1171" s="7" t="str">
        <f>IF('Workers Settings'!C1171&lt;&gt;"",'Workers Settings'!C1171,"")</f>
        <v/>
      </c>
      <c r="D1171" s="17"/>
      <c r="E1171" s="17"/>
      <c r="F1171" s="17"/>
      <c r="G1171" s="7" t="str">
        <f>IF(D1171&lt;&gt;"",IF('Workers Settings'!D1171="","",'Workers Settings'!D1171),"")</f>
        <v/>
      </c>
      <c r="H1171" s="7" t="str">
        <f>IF(D1171&lt;&gt;"",'Workers Settings'!E1171,"")</f>
        <v/>
      </c>
      <c r="I1171" s="7" t="str">
        <f t="shared" si="198"/>
        <v/>
      </c>
      <c r="J1171" s="7" t="str">
        <f>IF('Workers Settings'!F1171&lt;&gt;"",'Workers Settings'!F1171,"")</f>
        <v/>
      </c>
      <c r="K1171" s="7" t="str">
        <f>IF('Workers Settings'!G1171&lt;&gt;"",'Workers Settings'!G1171,"")</f>
        <v/>
      </c>
      <c r="L1171" s="7" t="str">
        <f>IF(D1171="","",IF(VLOOKUP(D1171,'Demand Locations'!B:D,2,FALSE)="","",VLOOKUP(D1171,'Demand Locations'!B:D,2,FALSE)))</f>
        <v/>
      </c>
      <c r="M1171" s="7" t="str">
        <f>IF(D1171="","",IF(VLOOKUP(D1171,'Demand Locations'!B:D,3,FALSE)="","",VLOOKUP(D1171,'Demand Locations'!B:D,3,FALSE)))</f>
        <v/>
      </c>
      <c r="N1171" s="7" t="str">
        <f t="shared" si="200"/>
        <v/>
      </c>
      <c r="O1171" s="7" t="str">
        <f t="shared" si="201"/>
        <v/>
      </c>
      <c r="P1171" s="7" t="str">
        <f t="shared" si="202"/>
        <v/>
      </c>
      <c r="Q1171" s="7" t="str">
        <f t="shared" si="203"/>
        <v/>
      </c>
      <c r="R1171" s="7" t="str">
        <f t="shared" si="204"/>
        <v/>
      </c>
      <c r="S1171" s="7" t="str">
        <f t="shared" si="205"/>
        <v/>
      </c>
      <c r="T1171" s="7" t="str">
        <f t="shared" si="206"/>
        <v/>
      </c>
      <c r="U1171" s="7" t="str">
        <f t="shared" si="207"/>
        <v/>
      </c>
      <c r="V1171" s="7" t="str">
        <f t="shared" si="208"/>
        <v/>
      </c>
      <c r="W1171" s="60" t="str">
        <f>IF(ISNUMBER(V1171),IF(ISNA(VLOOKUP(I1171,'Distances Lookup Table'!D:E,2,FALSE)),V1171*'General Settings'!$F$6,IF(VLOOKUP(I1171,'Distances Lookup Table'!D:E,2,FALSE)="",V1171*'General Settings'!$F$6,VLOOKUP(I1171,'Distances Lookup Table'!D:E,2,FALSE))),"")</f>
        <v/>
      </c>
      <c r="X1171" s="18" t="str">
        <f>IF(D1171&lt;&gt;"",'Workers Settings'!H1171,"")</f>
        <v/>
      </c>
      <c r="Y1171" s="18" t="str">
        <f>IF(D1171&lt;&gt;"",'Workers Settings'!I1171,"")</f>
        <v/>
      </c>
      <c r="Z1171" s="29" t="str">
        <f>IF('Workers Settings'!L1171&lt;&gt;"",'Workers Settings'!L1171,'Workers Settings'!K1171)</f>
        <v/>
      </c>
      <c r="AA1171" s="29" t="str">
        <f>IF(D1171&lt;&gt;"",IF('Workers Settings'!L1171&lt;&gt;"",'Workers Settings'!L1171,'Workers Settings'!K1171),"")</f>
        <v/>
      </c>
    </row>
    <row r="1172" spans="1:27" x14ac:dyDescent="0.25">
      <c r="A1172" s="7">
        <f t="shared" si="199"/>
        <v>1168</v>
      </c>
      <c r="B1172" s="7" t="str">
        <f>IF('Workers Settings'!B1172&lt;&gt;"",'Workers Settings'!B1172,"")</f>
        <v/>
      </c>
      <c r="C1172" s="7" t="str">
        <f>IF('Workers Settings'!C1172&lt;&gt;"",'Workers Settings'!C1172,"")</f>
        <v/>
      </c>
      <c r="D1172" s="17"/>
      <c r="E1172" s="17"/>
      <c r="F1172" s="17"/>
      <c r="G1172" s="7" t="str">
        <f>IF(D1172&lt;&gt;"",IF('Workers Settings'!D1172="","",'Workers Settings'!D1172),"")</f>
        <v/>
      </c>
      <c r="H1172" s="7" t="str">
        <f>IF(D1172&lt;&gt;"",'Workers Settings'!E1172,"")</f>
        <v/>
      </c>
      <c r="I1172" s="7" t="str">
        <f t="shared" si="198"/>
        <v/>
      </c>
      <c r="J1172" s="7" t="str">
        <f>IF('Workers Settings'!F1172&lt;&gt;"",'Workers Settings'!F1172,"")</f>
        <v/>
      </c>
      <c r="K1172" s="7" t="str">
        <f>IF('Workers Settings'!G1172&lt;&gt;"",'Workers Settings'!G1172,"")</f>
        <v/>
      </c>
      <c r="L1172" s="7" t="str">
        <f>IF(D1172="","",IF(VLOOKUP(D1172,'Demand Locations'!B:D,2,FALSE)="","",VLOOKUP(D1172,'Demand Locations'!B:D,2,FALSE)))</f>
        <v/>
      </c>
      <c r="M1172" s="7" t="str">
        <f>IF(D1172="","",IF(VLOOKUP(D1172,'Demand Locations'!B:D,3,FALSE)="","",VLOOKUP(D1172,'Demand Locations'!B:D,3,FALSE)))</f>
        <v/>
      </c>
      <c r="N1172" s="7" t="str">
        <f t="shared" si="200"/>
        <v/>
      </c>
      <c r="O1172" s="7" t="str">
        <f t="shared" si="201"/>
        <v/>
      </c>
      <c r="P1172" s="7" t="str">
        <f t="shared" si="202"/>
        <v/>
      </c>
      <c r="Q1172" s="7" t="str">
        <f t="shared" si="203"/>
        <v/>
      </c>
      <c r="R1172" s="7" t="str">
        <f t="shared" si="204"/>
        <v/>
      </c>
      <c r="S1172" s="7" t="str">
        <f t="shared" si="205"/>
        <v/>
      </c>
      <c r="T1172" s="7" t="str">
        <f t="shared" si="206"/>
        <v/>
      </c>
      <c r="U1172" s="7" t="str">
        <f t="shared" si="207"/>
        <v/>
      </c>
      <c r="V1172" s="7" t="str">
        <f t="shared" si="208"/>
        <v/>
      </c>
      <c r="W1172" s="60" t="str">
        <f>IF(ISNUMBER(V1172),IF(ISNA(VLOOKUP(I1172,'Distances Lookup Table'!D:E,2,FALSE)),V1172*'General Settings'!$F$6,IF(VLOOKUP(I1172,'Distances Lookup Table'!D:E,2,FALSE)="",V1172*'General Settings'!$F$6,VLOOKUP(I1172,'Distances Lookup Table'!D:E,2,FALSE))),"")</f>
        <v/>
      </c>
      <c r="X1172" s="18" t="str">
        <f>IF(D1172&lt;&gt;"",'Workers Settings'!H1172,"")</f>
        <v/>
      </c>
      <c r="Y1172" s="18" t="str">
        <f>IF(D1172&lt;&gt;"",'Workers Settings'!I1172,"")</f>
        <v/>
      </c>
      <c r="Z1172" s="29" t="str">
        <f>IF('Workers Settings'!L1172&lt;&gt;"",'Workers Settings'!L1172,'Workers Settings'!K1172)</f>
        <v/>
      </c>
      <c r="AA1172" s="29" t="str">
        <f>IF(D1172&lt;&gt;"",IF('Workers Settings'!L1172&lt;&gt;"",'Workers Settings'!L1172,'Workers Settings'!K1172),"")</f>
        <v/>
      </c>
    </row>
    <row r="1173" spans="1:27" x14ac:dyDescent="0.25">
      <c r="A1173" s="7">
        <f t="shared" si="199"/>
        <v>1169</v>
      </c>
      <c r="B1173" s="7" t="str">
        <f>IF('Workers Settings'!B1173&lt;&gt;"",'Workers Settings'!B1173,"")</f>
        <v/>
      </c>
      <c r="C1173" s="7" t="str">
        <f>IF('Workers Settings'!C1173&lt;&gt;"",'Workers Settings'!C1173,"")</f>
        <v/>
      </c>
      <c r="D1173" s="17"/>
      <c r="E1173" s="17"/>
      <c r="F1173" s="17"/>
      <c r="G1173" s="7" t="str">
        <f>IF(D1173&lt;&gt;"",IF('Workers Settings'!D1173="","",'Workers Settings'!D1173),"")</f>
        <v/>
      </c>
      <c r="H1173" s="7" t="str">
        <f>IF(D1173&lt;&gt;"",'Workers Settings'!E1173,"")</f>
        <v/>
      </c>
      <c r="I1173" s="7" t="str">
        <f t="shared" si="198"/>
        <v/>
      </c>
      <c r="J1173" s="7" t="str">
        <f>IF('Workers Settings'!F1173&lt;&gt;"",'Workers Settings'!F1173,"")</f>
        <v/>
      </c>
      <c r="K1173" s="7" t="str">
        <f>IF('Workers Settings'!G1173&lt;&gt;"",'Workers Settings'!G1173,"")</f>
        <v/>
      </c>
      <c r="L1173" s="7" t="str">
        <f>IF(D1173="","",IF(VLOOKUP(D1173,'Demand Locations'!B:D,2,FALSE)="","",VLOOKUP(D1173,'Demand Locations'!B:D,2,FALSE)))</f>
        <v/>
      </c>
      <c r="M1173" s="7" t="str">
        <f>IF(D1173="","",IF(VLOOKUP(D1173,'Demand Locations'!B:D,3,FALSE)="","",VLOOKUP(D1173,'Demand Locations'!B:D,3,FALSE)))</f>
        <v/>
      </c>
      <c r="N1173" s="7" t="str">
        <f t="shared" si="200"/>
        <v/>
      </c>
      <c r="O1173" s="7" t="str">
        <f t="shared" si="201"/>
        <v/>
      </c>
      <c r="P1173" s="7" t="str">
        <f t="shared" si="202"/>
        <v/>
      </c>
      <c r="Q1173" s="7" t="str">
        <f t="shared" si="203"/>
        <v/>
      </c>
      <c r="R1173" s="7" t="str">
        <f t="shared" si="204"/>
        <v/>
      </c>
      <c r="S1173" s="7" t="str">
        <f t="shared" si="205"/>
        <v/>
      </c>
      <c r="T1173" s="7" t="str">
        <f t="shared" si="206"/>
        <v/>
      </c>
      <c r="U1173" s="7" t="str">
        <f t="shared" si="207"/>
        <v/>
      </c>
      <c r="V1173" s="7" t="str">
        <f t="shared" si="208"/>
        <v/>
      </c>
      <c r="W1173" s="60" t="str">
        <f>IF(ISNUMBER(V1173),IF(ISNA(VLOOKUP(I1173,'Distances Lookup Table'!D:E,2,FALSE)),V1173*'General Settings'!$F$6,IF(VLOOKUP(I1173,'Distances Lookup Table'!D:E,2,FALSE)="",V1173*'General Settings'!$F$6,VLOOKUP(I1173,'Distances Lookup Table'!D:E,2,FALSE))),"")</f>
        <v/>
      </c>
      <c r="X1173" s="18" t="str">
        <f>IF(D1173&lt;&gt;"",'Workers Settings'!H1173,"")</f>
        <v/>
      </c>
      <c r="Y1173" s="18" t="str">
        <f>IF(D1173&lt;&gt;"",'Workers Settings'!I1173,"")</f>
        <v/>
      </c>
      <c r="Z1173" s="29" t="str">
        <f>IF('Workers Settings'!L1173&lt;&gt;"",'Workers Settings'!L1173,'Workers Settings'!K1173)</f>
        <v/>
      </c>
      <c r="AA1173" s="29" t="str">
        <f>IF(D1173&lt;&gt;"",IF('Workers Settings'!L1173&lt;&gt;"",'Workers Settings'!L1173,'Workers Settings'!K1173),"")</f>
        <v/>
      </c>
    </row>
    <row r="1174" spans="1:27" x14ac:dyDescent="0.25">
      <c r="A1174" s="7">
        <f t="shared" si="199"/>
        <v>1170</v>
      </c>
      <c r="B1174" s="7" t="str">
        <f>IF('Workers Settings'!B1174&lt;&gt;"",'Workers Settings'!B1174,"")</f>
        <v/>
      </c>
      <c r="C1174" s="7" t="str">
        <f>IF('Workers Settings'!C1174&lt;&gt;"",'Workers Settings'!C1174,"")</f>
        <v/>
      </c>
      <c r="D1174" s="17"/>
      <c r="E1174" s="17"/>
      <c r="F1174" s="17"/>
      <c r="G1174" s="7" t="str">
        <f>IF(D1174&lt;&gt;"",IF('Workers Settings'!D1174="","",'Workers Settings'!D1174),"")</f>
        <v/>
      </c>
      <c r="H1174" s="7" t="str">
        <f>IF(D1174&lt;&gt;"",'Workers Settings'!E1174,"")</f>
        <v/>
      </c>
      <c r="I1174" s="7" t="str">
        <f t="shared" si="198"/>
        <v/>
      </c>
      <c r="J1174" s="7" t="str">
        <f>IF('Workers Settings'!F1174&lt;&gt;"",'Workers Settings'!F1174,"")</f>
        <v/>
      </c>
      <c r="K1174" s="7" t="str">
        <f>IF('Workers Settings'!G1174&lt;&gt;"",'Workers Settings'!G1174,"")</f>
        <v/>
      </c>
      <c r="L1174" s="7" t="str">
        <f>IF(D1174="","",IF(VLOOKUP(D1174,'Demand Locations'!B:D,2,FALSE)="","",VLOOKUP(D1174,'Demand Locations'!B:D,2,FALSE)))</f>
        <v/>
      </c>
      <c r="M1174" s="7" t="str">
        <f>IF(D1174="","",IF(VLOOKUP(D1174,'Demand Locations'!B:D,3,FALSE)="","",VLOOKUP(D1174,'Demand Locations'!B:D,3,FALSE)))</f>
        <v/>
      </c>
      <c r="N1174" s="7" t="str">
        <f t="shared" si="200"/>
        <v/>
      </c>
      <c r="O1174" s="7" t="str">
        <f t="shared" si="201"/>
        <v/>
      </c>
      <c r="P1174" s="7" t="str">
        <f t="shared" si="202"/>
        <v/>
      </c>
      <c r="Q1174" s="7" t="str">
        <f t="shared" si="203"/>
        <v/>
      </c>
      <c r="R1174" s="7" t="str">
        <f t="shared" si="204"/>
        <v/>
      </c>
      <c r="S1174" s="7" t="str">
        <f t="shared" si="205"/>
        <v/>
      </c>
      <c r="T1174" s="7" t="str">
        <f t="shared" si="206"/>
        <v/>
      </c>
      <c r="U1174" s="7" t="str">
        <f t="shared" si="207"/>
        <v/>
      </c>
      <c r="V1174" s="7" t="str">
        <f t="shared" si="208"/>
        <v/>
      </c>
      <c r="W1174" s="60" t="str">
        <f>IF(ISNUMBER(V1174),IF(ISNA(VLOOKUP(I1174,'Distances Lookup Table'!D:E,2,FALSE)),V1174*'General Settings'!$F$6,IF(VLOOKUP(I1174,'Distances Lookup Table'!D:E,2,FALSE)="",V1174*'General Settings'!$F$6,VLOOKUP(I1174,'Distances Lookup Table'!D:E,2,FALSE))),"")</f>
        <v/>
      </c>
      <c r="X1174" s="18" t="str">
        <f>IF(D1174&lt;&gt;"",'Workers Settings'!H1174,"")</f>
        <v/>
      </c>
      <c r="Y1174" s="18" t="str">
        <f>IF(D1174&lt;&gt;"",'Workers Settings'!I1174,"")</f>
        <v/>
      </c>
      <c r="Z1174" s="29" t="str">
        <f>IF('Workers Settings'!L1174&lt;&gt;"",'Workers Settings'!L1174,'Workers Settings'!K1174)</f>
        <v/>
      </c>
      <c r="AA1174" s="29" t="str">
        <f>IF(D1174&lt;&gt;"",IF('Workers Settings'!L1174&lt;&gt;"",'Workers Settings'!L1174,'Workers Settings'!K1174),"")</f>
        <v/>
      </c>
    </row>
    <row r="1175" spans="1:27" x14ac:dyDescent="0.25">
      <c r="A1175" s="7">
        <f t="shared" si="199"/>
        <v>1171</v>
      </c>
      <c r="B1175" s="7" t="str">
        <f>IF('Workers Settings'!B1175&lt;&gt;"",'Workers Settings'!B1175,"")</f>
        <v/>
      </c>
      <c r="C1175" s="7" t="str">
        <f>IF('Workers Settings'!C1175&lt;&gt;"",'Workers Settings'!C1175,"")</f>
        <v/>
      </c>
      <c r="D1175" s="17"/>
      <c r="E1175" s="17"/>
      <c r="F1175" s="17"/>
      <c r="G1175" s="7" t="str">
        <f>IF(D1175&lt;&gt;"",IF('Workers Settings'!D1175="","",'Workers Settings'!D1175),"")</f>
        <v/>
      </c>
      <c r="H1175" s="7" t="str">
        <f>IF(D1175&lt;&gt;"",'Workers Settings'!E1175,"")</f>
        <v/>
      </c>
      <c r="I1175" s="7" t="str">
        <f t="shared" si="198"/>
        <v/>
      </c>
      <c r="J1175" s="7" t="str">
        <f>IF('Workers Settings'!F1175&lt;&gt;"",'Workers Settings'!F1175,"")</f>
        <v/>
      </c>
      <c r="K1175" s="7" t="str">
        <f>IF('Workers Settings'!G1175&lt;&gt;"",'Workers Settings'!G1175,"")</f>
        <v/>
      </c>
      <c r="L1175" s="7" t="str">
        <f>IF(D1175="","",IF(VLOOKUP(D1175,'Demand Locations'!B:D,2,FALSE)="","",VLOOKUP(D1175,'Demand Locations'!B:D,2,FALSE)))</f>
        <v/>
      </c>
      <c r="M1175" s="7" t="str">
        <f>IF(D1175="","",IF(VLOOKUP(D1175,'Demand Locations'!B:D,3,FALSE)="","",VLOOKUP(D1175,'Demand Locations'!B:D,3,FALSE)))</f>
        <v/>
      </c>
      <c r="N1175" s="7" t="str">
        <f t="shared" si="200"/>
        <v/>
      </c>
      <c r="O1175" s="7" t="str">
        <f t="shared" si="201"/>
        <v/>
      </c>
      <c r="P1175" s="7" t="str">
        <f t="shared" si="202"/>
        <v/>
      </c>
      <c r="Q1175" s="7" t="str">
        <f t="shared" si="203"/>
        <v/>
      </c>
      <c r="R1175" s="7" t="str">
        <f t="shared" si="204"/>
        <v/>
      </c>
      <c r="S1175" s="7" t="str">
        <f t="shared" si="205"/>
        <v/>
      </c>
      <c r="T1175" s="7" t="str">
        <f t="shared" si="206"/>
        <v/>
      </c>
      <c r="U1175" s="7" t="str">
        <f t="shared" si="207"/>
        <v/>
      </c>
      <c r="V1175" s="7" t="str">
        <f t="shared" si="208"/>
        <v/>
      </c>
      <c r="W1175" s="60" t="str">
        <f>IF(ISNUMBER(V1175),IF(ISNA(VLOOKUP(I1175,'Distances Lookup Table'!D:E,2,FALSE)),V1175*'General Settings'!$F$6,IF(VLOOKUP(I1175,'Distances Lookup Table'!D:E,2,FALSE)="",V1175*'General Settings'!$F$6,VLOOKUP(I1175,'Distances Lookup Table'!D:E,2,FALSE))),"")</f>
        <v/>
      </c>
      <c r="X1175" s="18" t="str">
        <f>IF(D1175&lt;&gt;"",'Workers Settings'!H1175,"")</f>
        <v/>
      </c>
      <c r="Y1175" s="18" t="str">
        <f>IF(D1175&lt;&gt;"",'Workers Settings'!I1175,"")</f>
        <v/>
      </c>
      <c r="Z1175" s="29" t="str">
        <f>IF('Workers Settings'!L1175&lt;&gt;"",'Workers Settings'!L1175,'Workers Settings'!K1175)</f>
        <v/>
      </c>
      <c r="AA1175" s="29" t="str">
        <f>IF(D1175&lt;&gt;"",IF('Workers Settings'!L1175&lt;&gt;"",'Workers Settings'!L1175,'Workers Settings'!K1175),"")</f>
        <v/>
      </c>
    </row>
    <row r="1176" spans="1:27" x14ac:dyDescent="0.25">
      <c r="A1176" s="7">
        <f t="shared" si="199"/>
        <v>1172</v>
      </c>
      <c r="B1176" s="7" t="str">
        <f>IF('Workers Settings'!B1176&lt;&gt;"",'Workers Settings'!B1176,"")</f>
        <v/>
      </c>
      <c r="C1176" s="7" t="str">
        <f>IF('Workers Settings'!C1176&lt;&gt;"",'Workers Settings'!C1176,"")</f>
        <v/>
      </c>
      <c r="D1176" s="17"/>
      <c r="E1176" s="17"/>
      <c r="F1176" s="17"/>
      <c r="G1176" s="7" t="str">
        <f>IF(D1176&lt;&gt;"",IF('Workers Settings'!D1176="","",'Workers Settings'!D1176),"")</f>
        <v/>
      </c>
      <c r="H1176" s="7" t="str">
        <f>IF(D1176&lt;&gt;"",'Workers Settings'!E1176,"")</f>
        <v/>
      </c>
      <c r="I1176" s="7" t="str">
        <f t="shared" si="198"/>
        <v/>
      </c>
      <c r="J1176" s="7" t="str">
        <f>IF('Workers Settings'!F1176&lt;&gt;"",'Workers Settings'!F1176,"")</f>
        <v/>
      </c>
      <c r="K1176" s="7" t="str">
        <f>IF('Workers Settings'!G1176&lt;&gt;"",'Workers Settings'!G1176,"")</f>
        <v/>
      </c>
      <c r="L1176" s="7" t="str">
        <f>IF(D1176="","",IF(VLOOKUP(D1176,'Demand Locations'!B:D,2,FALSE)="","",VLOOKUP(D1176,'Demand Locations'!B:D,2,FALSE)))</f>
        <v/>
      </c>
      <c r="M1176" s="7" t="str">
        <f>IF(D1176="","",IF(VLOOKUP(D1176,'Demand Locations'!B:D,3,FALSE)="","",VLOOKUP(D1176,'Demand Locations'!B:D,3,FALSE)))</f>
        <v/>
      </c>
      <c r="N1176" s="7" t="str">
        <f t="shared" si="200"/>
        <v/>
      </c>
      <c r="O1176" s="7" t="str">
        <f t="shared" si="201"/>
        <v/>
      </c>
      <c r="P1176" s="7" t="str">
        <f t="shared" si="202"/>
        <v/>
      </c>
      <c r="Q1176" s="7" t="str">
        <f t="shared" si="203"/>
        <v/>
      </c>
      <c r="R1176" s="7" t="str">
        <f t="shared" si="204"/>
        <v/>
      </c>
      <c r="S1176" s="7" t="str">
        <f t="shared" si="205"/>
        <v/>
      </c>
      <c r="T1176" s="7" t="str">
        <f t="shared" si="206"/>
        <v/>
      </c>
      <c r="U1176" s="7" t="str">
        <f t="shared" si="207"/>
        <v/>
      </c>
      <c r="V1176" s="7" t="str">
        <f t="shared" si="208"/>
        <v/>
      </c>
      <c r="W1176" s="60" t="str">
        <f>IF(ISNUMBER(V1176),IF(ISNA(VLOOKUP(I1176,'Distances Lookup Table'!D:E,2,FALSE)),V1176*'General Settings'!$F$6,IF(VLOOKUP(I1176,'Distances Lookup Table'!D:E,2,FALSE)="",V1176*'General Settings'!$F$6,VLOOKUP(I1176,'Distances Lookup Table'!D:E,2,FALSE))),"")</f>
        <v/>
      </c>
      <c r="X1176" s="18" t="str">
        <f>IF(D1176&lt;&gt;"",'Workers Settings'!H1176,"")</f>
        <v/>
      </c>
      <c r="Y1176" s="18" t="str">
        <f>IF(D1176&lt;&gt;"",'Workers Settings'!I1176,"")</f>
        <v/>
      </c>
      <c r="Z1176" s="29" t="str">
        <f>IF('Workers Settings'!L1176&lt;&gt;"",'Workers Settings'!L1176,'Workers Settings'!K1176)</f>
        <v/>
      </c>
      <c r="AA1176" s="29" t="str">
        <f>IF(D1176&lt;&gt;"",IF('Workers Settings'!L1176&lt;&gt;"",'Workers Settings'!L1176,'Workers Settings'!K1176),"")</f>
        <v/>
      </c>
    </row>
    <row r="1177" spans="1:27" x14ac:dyDescent="0.25">
      <c r="A1177" s="7">
        <f t="shared" si="199"/>
        <v>1173</v>
      </c>
      <c r="B1177" s="7" t="str">
        <f>IF('Workers Settings'!B1177&lt;&gt;"",'Workers Settings'!B1177,"")</f>
        <v/>
      </c>
      <c r="C1177" s="7" t="str">
        <f>IF('Workers Settings'!C1177&lt;&gt;"",'Workers Settings'!C1177,"")</f>
        <v/>
      </c>
      <c r="D1177" s="17"/>
      <c r="E1177" s="17"/>
      <c r="F1177" s="17"/>
      <c r="G1177" s="7" t="str">
        <f>IF(D1177&lt;&gt;"",IF('Workers Settings'!D1177="","",'Workers Settings'!D1177),"")</f>
        <v/>
      </c>
      <c r="H1177" s="7" t="str">
        <f>IF(D1177&lt;&gt;"",'Workers Settings'!E1177,"")</f>
        <v/>
      </c>
      <c r="I1177" s="7" t="str">
        <f t="shared" si="198"/>
        <v/>
      </c>
      <c r="J1177" s="7" t="str">
        <f>IF('Workers Settings'!F1177&lt;&gt;"",'Workers Settings'!F1177,"")</f>
        <v/>
      </c>
      <c r="K1177" s="7" t="str">
        <f>IF('Workers Settings'!G1177&lt;&gt;"",'Workers Settings'!G1177,"")</f>
        <v/>
      </c>
      <c r="L1177" s="7" t="str">
        <f>IF(D1177="","",IF(VLOOKUP(D1177,'Demand Locations'!B:D,2,FALSE)="","",VLOOKUP(D1177,'Demand Locations'!B:D,2,FALSE)))</f>
        <v/>
      </c>
      <c r="M1177" s="7" t="str">
        <f>IF(D1177="","",IF(VLOOKUP(D1177,'Demand Locations'!B:D,3,FALSE)="","",VLOOKUP(D1177,'Demand Locations'!B:D,3,FALSE)))</f>
        <v/>
      </c>
      <c r="N1177" s="7" t="str">
        <f t="shared" si="200"/>
        <v/>
      </c>
      <c r="O1177" s="7" t="str">
        <f t="shared" si="201"/>
        <v/>
      </c>
      <c r="P1177" s="7" t="str">
        <f t="shared" si="202"/>
        <v/>
      </c>
      <c r="Q1177" s="7" t="str">
        <f t="shared" si="203"/>
        <v/>
      </c>
      <c r="R1177" s="7" t="str">
        <f t="shared" si="204"/>
        <v/>
      </c>
      <c r="S1177" s="7" t="str">
        <f t="shared" si="205"/>
        <v/>
      </c>
      <c r="T1177" s="7" t="str">
        <f t="shared" si="206"/>
        <v/>
      </c>
      <c r="U1177" s="7" t="str">
        <f t="shared" si="207"/>
        <v/>
      </c>
      <c r="V1177" s="7" t="str">
        <f t="shared" si="208"/>
        <v/>
      </c>
      <c r="W1177" s="60" t="str">
        <f>IF(ISNUMBER(V1177),IF(ISNA(VLOOKUP(I1177,'Distances Lookup Table'!D:E,2,FALSE)),V1177*'General Settings'!$F$6,IF(VLOOKUP(I1177,'Distances Lookup Table'!D:E,2,FALSE)="",V1177*'General Settings'!$F$6,VLOOKUP(I1177,'Distances Lookup Table'!D:E,2,FALSE))),"")</f>
        <v/>
      </c>
      <c r="X1177" s="18" t="str">
        <f>IF(D1177&lt;&gt;"",'Workers Settings'!H1177,"")</f>
        <v/>
      </c>
      <c r="Y1177" s="18" t="str">
        <f>IF(D1177&lt;&gt;"",'Workers Settings'!I1177,"")</f>
        <v/>
      </c>
      <c r="Z1177" s="29" t="str">
        <f>IF('Workers Settings'!L1177&lt;&gt;"",'Workers Settings'!L1177,'Workers Settings'!K1177)</f>
        <v/>
      </c>
      <c r="AA1177" s="29" t="str">
        <f>IF(D1177&lt;&gt;"",IF('Workers Settings'!L1177&lt;&gt;"",'Workers Settings'!L1177,'Workers Settings'!K1177),"")</f>
        <v/>
      </c>
    </row>
    <row r="1178" spans="1:27" x14ac:dyDescent="0.25">
      <c r="A1178" s="7">
        <f t="shared" si="199"/>
        <v>1174</v>
      </c>
      <c r="B1178" s="7" t="str">
        <f>IF('Workers Settings'!B1178&lt;&gt;"",'Workers Settings'!B1178,"")</f>
        <v/>
      </c>
      <c r="C1178" s="7" t="str">
        <f>IF('Workers Settings'!C1178&lt;&gt;"",'Workers Settings'!C1178,"")</f>
        <v/>
      </c>
      <c r="D1178" s="17"/>
      <c r="E1178" s="17"/>
      <c r="F1178" s="17"/>
      <c r="G1178" s="7" t="str">
        <f>IF(D1178&lt;&gt;"",IF('Workers Settings'!D1178="","",'Workers Settings'!D1178),"")</f>
        <v/>
      </c>
      <c r="H1178" s="7" t="str">
        <f>IF(D1178&lt;&gt;"",'Workers Settings'!E1178,"")</f>
        <v/>
      </c>
      <c r="I1178" s="7" t="str">
        <f t="shared" si="198"/>
        <v/>
      </c>
      <c r="J1178" s="7" t="str">
        <f>IF('Workers Settings'!F1178&lt;&gt;"",'Workers Settings'!F1178,"")</f>
        <v/>
      </c>
      <c r="K1178" s="7" t="str">
        <f>IF('Workers Settings'!G1178&lt;&gt;"",'Workers Settings'!G1178,"")</f>
        <v/>
      </c>
      <c r="L1178" s="7" t="str">
        <f>IF(D1178="","",IF(VLOOKUP(D1178,'Demand Locations'!B:D,2,FALSE)="","",VLOOKUP(D1178,'Demand Locations'!B:D,2,FALSE)))</f>
        <v/>
      </c>
      <c r="M1178" s="7" t="str">
        <f>IF(D1178="","",IF(VLOOKUP(D1178,'Demand Locations'!B:D,3,FALSE)="","",VLOOKUP(D1178,'Demand Locations'!B:D,3,FALSE)))</f>
        <v/>
      </c>
      <c r="N1178" s="7" t="str">
        <f t="shared" si="200"/>
        <v/>
      </c>
      <c r="O1178" s="7" t="str">
        <f t="shared" si="201"/>
        <v/>
      </c>
      <c r="P1178" s="7" t="str">
        <f t="shared" si="202"/>
        <v/>
      </c>
      <c r="Q1178" s="7" t="str">
        <f t="shared" si="203"/>
        <v/>
      </c>
      <c r="R1178" s="7" t="str">
        <f t="shared" si="204"/>
        <v/>
      </c>
      <c r="S1178" s="7" t="str">
        <f t="shared" si="205"/>
        <v/>
      </c>
      <c r="T1178" s="7" t="str">
        <f t="shared" si="206"/>
        <v/>
      </c>
      <c r="U1178" s="7" t="str">
        <f t="shared" si="207"/>
        <v/>
      </c>
      <c r="V1178" s="7" t="str">
        <f t="shared" si="208"/>
        <v/>
      </c>
      <c r="W1178" s="60" t="str">
        <f>IF(ISNUMBER(V1178),IF(ISNA(VLOOKUP(I1178,'Distances Lookup Table'!D:E,2,FALSE)),V1178*'General Settings'!$F$6,IF(VLOOKUP(I1178,'Distances Lookup Table'!D:E,2,FALSE)="",V1178*'General Settings'!$F$6,VLOOKUP(I1178,'Distances Lookup Table'!D:E,2,FALSE))),"")</f>
        <v/>
      </c>
      <c r="X1178" s="18" t="str">
        <f>IF(D1178&lt;&gt;"",'Workers Settings'!H1178,"")</f>
        <v/>
      </c>
      <c r="Y1178" s="18" t="str">
        <f>IF(D1178&lt;&gt;"",'Workers Settings'!I1178,"")</f>
        <v/>
      </c>
      <c r="Z1178" s="29" t="str">
        <f>IF('Workers Settings'!L1178&lt;&gt;"",'Workers Settings'!L1178,'Workers Settings'!K1178)</f>
        <v/>
      </c>
      <c r="AA1178" s="29" t="str">
        <f>IF(D1178&lt;&gt;"",IF('Workers Settings'!L1178&lt;&gt;"",'Workers Settings'!L1178,'Workers Settings'!K1178),"")</f>
        <v/>
      </c>
    </row>
    <row r="1179" spans="1:27" x14ac:dyDescent="0.25">
      <c r="A1179" s="7">
        <f t="shared" si="199"/>
        <v>1175</v>
      </c>
      <c r="B1179" s="7" t="str">
        <f>IF('Workers Settings'!B1179&lt;&gt;"",'Workers Settings'!B1179,"")</f>
        <v/>
      </c>
      <c r="C1179" s="7" t="str">
        <f>IF('Workers Settings'!C1179&lt;&gt;"",'Workers Settings'!C1179,"")</f>
        <v/>
      </c>
      <c r="D1179" s="17"/>
      <c r="E1179" s="17"/>
      <c r="F1179" s="17"/>
      <c r="G1179" s="7" t="str">
        <f>IF(D1179&lt;&gt;"",IF('Workers Settings'!D1179="","",'Workers Settings'!D1179),"")</f>
        <v/>
      </c>
      <c r="H1179" s="7" t="str">
        <f>IF(D1179&lt;&gt;"",'Workers Settings'!E1179,"")</f>
        <v/>
      </c>
      <c r="I1179" s="7" t="str">
        <f t="shared" si="198"/>
        <v/>
      </c>
      <c r="J1179" s="7" t="str">
        <f>IF('Workers Settings'!F1179&lt;&gt;"",'Workers Settings'!F1179,"")</f>
        <v/>
      </c>
      <c r="K1179" s="7" t="str">
        <f>IF('Workers Settings'!G1179&lt;&gt;"",'Workers Settings'!G1179,"")</f>
        <v/>
      </c>
      <c r="L1179" s="7" t="str">
        <f>IF(D1179="","",IF(VLOOKUP(D1179,'Demand Locations'!B:D,2,FALSE)="","",VLOOKUP(D1179,'Demand Locations'!B:D,2,FALSE)))</f>
        <v/>
      </c>
      <c r="M1179" s="7" t="str">
        <f>IF(D1179="","",IF(VLOOKUP(D1179,'Demand Locations'!B:D,3,FALSE)="","",VLOOKUP(D1179,'Demand Locations'!B:D,3,FALSE)))</f>
        <v/>
      </c>
      <c r="N1179" s="7" t="str">
        <f t="shared" si="200"/>
        <v/>
      </c>
      <c r="O1179" s="7" t="str">
        <f t="shared" si="201"/>
        <v/>
      </c>
      <c r="P1179" s="7" t="str">
        <f t="shared" si="202"/>
        <v/>
      </c>
      <c r="Q1179" s="7" t="str">
        <f t="shared" si="203"/>
        <v/>
      </c>
      <c r="R1179" s="7" t="str">
        <f t="shared" si="204"/>
        <v/>
      </c>
      <c r="S1179" s="7" t="str">
        <f t="shared" si="205"/>
        <v/>
      </c>
      <c r="T1179" s="7" t="str">
        <f t="shared" si="206"/>
        <v/>
      </c>
      <c r="U1179" s="7" t="str">
        <f t="shared" si="207"/>
        <v/>
      </c>
      <c r="V1179" s="7" t="str">
        <f t="shared" si="208"/>
        <v/>
      </c>
      <c r="W1179" s="60" t="str">
        <f>IF(ISNUMBER(V1179),IF(ISNA(VLOOKUP(I1179,'Distances Lookup Table'!D:E,2,FALSE)),V1179*'General Settings'!$F$6,IF(VLOOKUP(I1179,'Distances Lookup Table'!D:E,2,FALSE)="",V1179*'General Settings'!$F$6,VLOOKUP(I1179,'Distances Lookup Table'!D:E,2,FALSE))),"")</f>
        <v/>
      </c>
      <c r="X1179" s="18" t="str">
        <f>IF(D1179&lt;&gt;"",'Workers Settings'!H1179,"")</f>
        <v/>
      </c>
      <c r="Y1179" s="18" t="str">
        <f>IF(D1179&lt;&gt;"",'Workers Settings'!I1179,"")</f>
        <v/>
      </c>
      <c r="Z1179" s="29" t="str">
        <f>IF('Workers Settings'!L1179&lt;&gt;"",'Workers Settings'!L1179,'Workers Settings'!K1179)</f>
        <v/>
      </c>
      <c r="AA1179" s="29" t="str">
        <f>IF(D1179&lt;&gt;"",IF('Workers Settings'!L1179&lt;&gt;"",'Workers Settings'!L1179,'Workers Settings'!K1179),"")</f>
        <v/>
      </c>
    </row>
    <row r="1180" spans="1:27" x14ac:dyDescent="0.25">
      <c r="A1180" s="7">
        <f t="shared" si="199"/>
        <v>1176</v>
      </c>
      <c r="B1180" s="7" t="str">
        <f>IF('Workers Settings'!B1180&lt;&gt;"",'Workers Settings'!B1180,"")</f>
        <v/>
      </c>
      <c r="C1180" s="7" t="str">
        <f>IF('Workers Settings'!C1180&lt;&gt;"",'Workers Settings'!C1180,"")</f>
        <v/>
      </c>
      <c r="D1180" s="17"/>
      <c r="E1180" s="17"/>
      <c r="F1180" s="17"/>
      <c r="G1180" s="7" t="str">
        <f>IF(D1180&lt;&gt;"",IF('Workers Settings'!D1180="","",'Workers Settings'!D1180),"")</f>
        <v/>
      </c>
      <c r="H1180" s="7" t="str">
        <f>IF(D1180&lt;&gt;"",'Workers Settings'!E1180,"")</f>
        <v/>
      </c>
      <c r="I1180" s="7" t="str">
        <f t="shared" si="198"/>
        <v/>
      </c>
      <c r="J1180" s="7" t="str">
        <f>IF('Workers Settings'!F1180&lt;&gt;"",'Workers Settings'!F1180,"")</f>
        <v/>
      </c>
      <c r="K1180" s="7" t="str">
        <f>IF('Workers Settings'!G1180&lt;&gt;"",'Workers Settings'!G1180,"")</f>
        <v/>
      </c>
      <c r="L1180" s="7" t="str">
        <f>IF(D1180="","",IF(VLOOKUP(D1180,'Demand Locations'!B:D,2,FALSE)="","",VLOOKUP(D1180,'Demand Locations'!B:D,2,FALSE)))</f>
        <v/>
      </c>
      <c r="M1180" s="7" t="str">
        <f>IF(D1180="","",IF(VLOOKUP(D1180,'Demand Locations'!B:D,3,FALSE)="","",VLOOKUP(D1180,'Demand Locations'!B:D,3,FALSE)))</f>
        <v/>
      </c>
      <c r="N1180" s="7" t="str">
        <f t="shared" si="200"/>
        <v/>
      </c>
      <c r="O1180" s="7" t="str">
        <f t="shared" si="201"/>
        <v/>
      </c>
      <c r="P1180" s="7" t="str">
        <f t="shared" si="202"/>
        <v/>
      </c>
      <c r="Q1180" s="7" t="str">
        <f t="shared" si="203"/>
        <v/>
      </c>
      <c r="R1180" s="7" t="str">
        <f t="shared" si="204"/>
        <v/>
      </c>
      <c r="S1180" s="7" t="str">
        <f t="shared" si="205"/>
        <v/>
      </c>
      <c r="T1180" s="7" t="str">
        <f t="shared" si="206"/>
        <v/>
      </c>
      <c r="U1180" s="7" t="str">
        <f t="shared" si="207"/>
        <v/>
      </c>
      <c r="V1180" s="7" t="str">
        <f t="shared" si="208"/>
        <v/>
      </c>
      <c r="W1180" s="60" t="str">
        <f>IF(ISNUMBER(V1180),IF(ISNA(VLOOKUP(I1180,'Distances Lookup Table'!D:E,2,FALSE)),V1180*'General Settings'!$F$6,IF(VLOOKUP(I1180,'Distances Lookup Table'!D:E,2,FALSE)="",V1180*'General Settings'!$F$6,VLOOKUP(I1180,'Distances Lookup Table'!D:E,2,FALSE))),"")</f>
        <v/>
      </c>
      <c r="X1180" s="18" t="str">
        <f>IF(D1180&lt;&gt;"",'Workers Settings'!H1180,"")</f>
        <v/>
      </c>
      <c r="Y1180" s="18" t="str">
        <f>IF(D1180&lt;&gt;"",'Workers Settings'!I1180,"")</f>
        <v/>
      </c>
      <c r="Z1180" s="29" t="str">
        <f>IF('Workers Settings'!L1180&lt;&gt;"",'Workers Settings'!L1180,'Workers Settings'!K1180)</f>
        <v/>
      </c>
      <c r="AA1180" s="29" t="str">
        <f>IF(D1180&lt;&gt;"",IF('Workers Settings'!L1180&lt;&gt;"",'Workers Settings'!L1180,'Workers Settings'!K1180),"")</f>
        <v/>
      </c>
    </row>
    <row r="1181" spans="1:27" x14ac:dyDescent="0.25">
      <c r="A1181" s="7">
        <f t="shared" si="199"/>
        <v>1177</v>
      </c>
      <c r="B1181" s="7" t="str">
        <f>IF('Workers Settings'!B1181&lt;&gt;"",'Workers Settings'!B1181,"")</f>
        <v/>
      </c>
      <c r="C1181" s="7" t="str">
        <f>IF('Workers Settings'!C1181&lt;&gt;"",'Workers Settings'!C1181,"")</f>
        <v/>
      </c>
      <c r="D1181" s="17"/>
      <c r="E1181" s="17"/>
      <c r="F1181" s="17"/>
      <c r="G1181" s="7" t="str">
        <f>IF(D1181&lt;&gt;"",IF('Workers Settings'!D1181="","",'Workers Settings'!D1181),"")</f>
        <v/>
      </c>
      <c r="H1181" s="7" t="str">
        <f>IF(D1181&lt;&gt;"",'Workers Settings'!E1181,"")</f>
        <v/>
      </c>
      <c r="I1181" s="7" t="str">
        <f t="shared" si="198"/>
        <v/>
      </c>
      <c r="J1181" s="7" t="str">
        <f>IF('Workers Settings'!F1181&lt;&gt;"",'Workers Settings'!F1181,"")</f>
        <v/>
      </c>
      <c r="K1181" s="7" t="str">
        <f>IF('Workers Settings'!G1181&lt;&gt;"",'Workers Settings'!G1181,"")</f>
        <v/>
      </c>
      <c r="L1181" s="7" t="str">
        <f>IF(D1181="","",IF(VLOOKUP(D1181,'Demand Locations'!B:D,2,FALSE)="","",VLOOKUP(D1181,'Demand Locations'!B:D,2,FALSE)))</f>
        <v/>
      </c>
      <c r="M1181" s="7" t="str">
        <f>IF(D1181="","",IF(VLOOKUP(D1181,'Demand Locations'!B:D,3,FALSE)="","",VLOOKUP(D1181,'Demand Locations'!B:D,3,FALSE)))</f>
        <v/>
      </c>
      <c r="N1181" s="7" t="str">
        <f t="shared" si="200"/>
        <v/>
      </c>
      <c r="O1181" s="7" t="str">
        <f t="shared" si="201"/>
        <v/>
      </c>
      <c r="P1181" s="7" t="str">
        <f t="shared" si="202"/>
        <v/>
      </c>
      <c r="Q1181" s="7" t="str">
        <f t="shared" si="203"/>
        <v/>
      </c>
      <c r="R1181" s="7" t="str">
        <f t="shared" si="204"/>
        <v/>
      </c>
      <c r="S1181" s="7" t="str">
        <f t="shared" si="205"/>
        <v/>
      </c>
      <c r="T1181" s="7" t="str">
        <f t="shared" si="206"/>
        <v/>
      </c>
      <c r="U1181" s="7" t="str">
        <f t="shared" si="207"/>
        <v/>
      </c>
      <c r="V1181" s="7" t="str">
        <f t="shared" si="208"/>
        <v/>
      </c>
      <c r="W1181" s="60" t="str">
        <f>IF(ISNUMBER(V1181),IF(ISNA(VLOOKUP(I1181,'Distances Lookup Table'!D:E,2,FALSE)),V1181*'General Settings'!$F$6,IF(VLOOKUP(I1181,'Distances Lookup Table'!D:E,2,FALSE)="",V1181*'General Settings'!$F$6,VLOOKUP(I1181,'Distances Lookup Table'!D:E,2,FALSE))),"")</f>
        <v/>
      </c>
      <c r="X1181" s="18" t="str">
        <f>IF(D1181&lt;&gt;"",'Workers Settings'!H1181,"")</f>
        <v/>
      </c>
      <c r="Y1181" s="18" t="str">
        <f>IF(D1181&lt;&gt;"",'Workers Settings'!I1181,"")</f>
        <v/>
      </c>
      <c r="Z1181" s="29" t="str">
        <f>IF('Workers Settings'!L1181&lt;&gt;"",'Workers Settings'!L1181,'Workers Settings'!K1181)</f>
        <v/>
      </c>
      <c r="AA1181" s="29" t="str">
        <f>IF(D1181&lt;&gt;"",IF('Workers Settings'!L1181&lt;&gt;"",'Workers Settings'!L1181,'Workers Settings'!K1181),"")</f>
        <v/>
      </c>
    </row>
    <row r="1182" spans="1:27" x14ac:dyDescent="0.25">
      <c r="A1182" s="7">
        <f t="shared" si="199"/>
        <v>1178</v>
      </c>
      <c r="B1182" s="7" t="str">
        <f>IF('Workers Settings'!B1182&lt;&gt;"",'Workers Settings'!B1182,"")</f>
        <v/>
      </c>
      <c r="C1182" s="7" t="str">
        <f>IF('Workers Settings'!C1182&lt;&gt;"",'Workers Settings'!C1182,"")</f>
        <v/>
      </c>
      <c r="D1182" s="17"/>
      <c r="E1182" s="17"/>
      <c r="F1182" s="17"/>
      <c r="G1182" s="7" t="str">
        <f>IF(D1182&lt;&gt;"",IF('Workers Settings'!D1182="","",'Workers Settings'!D1182),"")</f>
        <v/>
      </c>
      <c r="H1182" s="7" t="str">
        <f>IF(D1182&lt;&gt;"",'Workers Settings'!E1182,"")</f>
        <v/>
      </c>
      <c r="I1182" s="7" t="str">
        <f t="shared" si="198"/>
        <v/>
      </c>
      <c r="J1182" s="7" t="str">
        <f>IF('Workers Settings'!F1182&lt;&gt;"",'Workers Settings'!F1182,"")</f>
        <v/>
      </c>
      <c r="K1182" s="7" t="str">
        <f>IF('Workers Settings'!G1182&lt;&gt;"",'Workers Settings'!G1182,"")</f>
        <v/>
      </c>
      <c r="L1182" s="7" t="str">
        <f>IF(D1182="","",IF(VLOOKUP(D1182,'Demand Locations'!B:D,2,FALSE)="","",VLOOKUP(D1182,'Demand Locations'!B:D,2,FALSE)))</f>
        <v/>
      </c>
      <c r="M1182" s="7" t="str">
        <f>IF(D1182="","",IF(VLOOKUP(D1182,'Demand Locations'!B:D,3,FALSE)="","",VLOOKUP(D1182,'Demand Locations'!B:D,3,FALSE)))</f>
        <v/>
      </c>
      <c r="N1182" s="7" t="str">
        <f t="shared" si="200"/>
        <v/>
      </c>
      <c r="O1182" s="7" t="str">
        <f t="shared" si="201"/>
        <v/>
      </c>
      <c r="P1182" s="7" t="str">
        <f t="shared" si="202"/>
        <v/>
      </c>
      <c r="Q1182" s="7" t="str">
        <f t="shared" si="203"/>
        <v/>
      </c>
      <c r="R1182" s="7" t="str">
        <f t="shared" si="204"/>
        <v/>
      </c>
      <c r="S1182" s="7" t="str">
        <f t="shared" si="205"/>
        <v/>
      </c>
      <c r="T1182" s="7" t="str">
        <f t="shared" si="206"/>
        <v/>
      </c>
      <c r="U1182" s="7" t="str">
        <f t="shared" si="207"/>
        <v/>
      </c>
      <c r="V1182" s="7" t="str">
        <f t="shared" si="208"/>
        <v/>
      </c>
      <c r="W1182" s="60" t="str">
        <f>IF(ISNUMBER(V1182),IF(ISNA(VLOOKUP(I1182,'Distances Lookup Table'!D:E,2,FALSE)),V1182*'General Settings'!$F$6,IF(VLOOKUP(I1182,'Distances Lookup Table'!D:E,2,FALSE)="",V1182*'General Settings'!$F$6,VLOOKUP(I1182,'Distances Lookup Table'!D:E,2,FALSE))),"")</f>
        <v/>
      </c>
      <c r="X1182" s="18" t="str">
        <f>IF(D1182&lt;&gt;"",'Workers Settings'!H1182,"")</f>
        <v/>
      </c>
      <c r="Y1182" s="18" t="str">
        <f>IF(D1182&lt;&gt;"",'Workers Settings'!I1182,"")</f>
        <v/>
      </c>
      <c r="Z1182" s="29" t="str">
        <f>IF('Workers Settings'!L1182&lt;&gt;"",'Workers Settings'!L1182,'Workers Settings'!K1182)</f>
        <v/>
      </c>
      <c r="AA1182" s="29" t="str">
        <f>IF(D1182&lt;&gt;"",IF('Workers Settings'!L1182&lt;&gt;"",'Workers Settings'!L1182,'Workers Settings'!K1182),"")</f>
        <v/>
      </c>
    </row>
    <row r="1183" spans="1:27" x14ac:dyDescent="0.25">
      <c r="A1183" s="7">
        <f t="shared" si="199"/>
        <v>1179</v>
      </c>
      <c r="B1183" s="7" t="str">
        <f>IF('Workers Settings'!B1183&lt;&gt;"",'Workers Settings'!B1183,"")</f>
        <v/>
      </c>
      <c r="C1183" s="7" t="str">
        <f>IF('Workers Settings'!C1183&lt;&gt;"",'Workers Settings'!C1183,"")</f>
        <v/>
      </c>
      <c r="D1183" s="17"/>
      <c r="E1183" s="17"/>
      <c r="F1183" s="17"/>
      <c r="G1183" s="7" t="str">
        <f>IF(D1183&lt;&gt;"",IF('Workers Settings'!D1183="","",'Workers Settings'!D1183),"")</f>
        <v/>
      </c>
      <c r="H1183" s="7" t="str">
        <f>IF(D1183&lt;&gt;"",'Workers Settings'!E1183,"")</f>
        <v/>
      </c>
      <c r="I1183" s="7" t="str">
        <f t="shared" si="198"/>
        <v/>
      </c>
      <c r="J1183" s="7" t="str">
        <f>IF('Workers Settings'!F1183&lt;&gt;"",'Workers Settings'!F1183,"")</f>
        <v/>
      </c>
      <c r="K1183" s="7" t="str">
        <f>IF('Workers Settings'!G1183&lt;&gt;"",'Workers Settings'!G1183,"")</f>
        <v/>
      </c>
      <c r="L1183" s="7" t="str">
        <f>IF(D1183="","",IF(VLOOKUP(D1183,'Demand Locations'!B:D,2,FALSE)="","",VLOOKUP(D1183,'Demand Locations'!B:D,2,FALSE)))</f>
        <v/>
      </c>
      <c r="M1183" s="7" t="str">
        <f>IF(D1183="","",IF(VLOOKUP(D1183,'Demand Locations'!B:D,3,FALSE)="","",VLOOKUP(D1183,'Demand Locations'!B:D,3,FALSE)))</f>
        <v/>
      </c>
      <c r="N1183" s="7" t="str">
        <f t="shared" si="200"/>
        <v/>
      </c>
      <c r="O1183" s="7" t="str">
        <f t="shared" si="201"/>
        <v/>
      </c>
      <c r="P1183" s="7" t="str">
        <f t="shared" si="202"/>
        <v/>
      </c>
      <c r="Q1183" s="7" t="str">
        <f t="shared" si="203"/>
        <v/>
      </c>
      <c r="R1183" s="7" t="str">
        <f t="shared" si="204"/>
        <v/>
      </c>
      <c r="S1183" s="7" t="str">
        <f t="shared" si="205"/>
        <v/>
      </c>
      <c r="T1183" s="7" t="str">
        <f t="shared" si="206"/>
        <v/>
      </c>
      <c r="U1183" s="7" t="str">
        <f t="shared" si="207"/>
        <v/>
      </c>
      <c r="V1183" s="7" t="str">
        <f t="shared" si="208"/>
        <v/>
      </c>
      <c r="W1183" s="60" t="str">
        <f>IF(ISNUMBER(V1183),IF(ISNA(VLOOKUP(I1183,'Distances Lookup Table'!D:E,2,FALSE)),V1183*'General Settings'!$F$6,IF(VLOOKUP(I1183,'Distances Lookup Table'!D:E,2,FALSE)="",V1183*'General Settings'!$F$6,VLOOKUP(I1183,'Distances Lookup Table'!D:E,2,FALSE))),"")</f>
        <v/>
      </c>
      <c r="X1183" s="18" t="str">
        <f>IF(D1183&lt;&gt;"",'Workers Settings'!H1183,"")</f>
        <v/>
      </c>
      <c r="Y1183" s="18" t="str">
        <f>IF(D1183&lt;&gt;"",'Workers Settings'!I1183,"")</f>
        <v/>
      </c>
      <c r="Z1183" s="29" t="str">
        <f>IF('Workers Settings'!L1183&lt;&gt;"",'Workers Settings'!L1183,'Workers Settings'!K1183)</f>
        <v/>
      </c>
      <c r="AA1183" s="29" t="str">
        <f>IF(D1183&lt;&gt;"",IF('Workers Settings'!L1183&lt;&gt;"",'Workers Settings'!L1183,'Workers Settings'!K1183),"")</f>
        <v/>
      </c>
    </row>
    <row r="1184" spans="1:27" x14ac:dyDescent="0.25">
      <c r="A1184" s="7">
        <f t="shared" si="199"/>
        <v>1180</v>
      </c>
      <c r="B1184" s="7" t="str">
        <f>IF('Workers Settings'!B1184&lt;&gt;"",'Workers Settings'!B1184,"")</f>
        <v/>
      </c>
      <c r="C1184" s="7" t="str">
        <f>IF('Workers Settings'!C1184&lt;&gt;"",'Workers Settings'!C1184,"")</f>
        <v/>
      </c>
      <c r="D1184" s="17"/>
      <c r="E1184" s="17"/>
      <c r="F1184" s="17"/>
      <c r="G1184" s="7" t="str">
        <f>IF(D1184&lt;&gt;"",IF('Workers Settings'!D1184="","",'Workers Settings'!D1184),"")</f>
        <v/>
      </c>
      <c r="H1184" s="7" t="str">
        <f>IF(D1184&lt;&gt;"",'Workers Settings'!E1184,"")</f>
        <v/>
      </c>
      <c r="I1184" s="7" t="str">
        <f t="shared" si="198"/>
        <v/>
      </c>
      <c r="J1184" s="7" t="str">
        <f>IF('Workers Settings'!F1184&lt;&gt;"",'Workers Settings'!F1184,"")</f>
        <v/>
      </c>
      <c r="K1184" s="7" t="str">
        <f>IF('Workers Settings'!G1184&lt;&gt;"",'Workers Settings'!G1184,"")</f>
        <v/>
      </c>
      <c r="L1184" s="7" t="str">
        <f>IF(D1184="","",IF(VLOOKUP(D1184,'Demand Locations'!B:D,2,FALSE)="","",VLOOKUP(D1184,'Demand Locations'!B:D,2,FALSE)))</f>
        <v/>
      </c>
      <c r="M1184" s="7" t="str">
        <f>IF(D1184="","",IF(VLOOKUP(D1184,'Demand Locations'!B:D,3,FALSE)="","",VLOOKUP(D1184,'Demand Locations'!B:D,3,FALSE)))</f>
        <v/>
      </c>
      <c r="N1184" s="7" t="str">
        <f t="shared" si="200"/>
        <v/>
      </c>
      <c r="O1184" s="7" t="str">
        <f t="shared" si="201"/>
        <v/>
      </c>
      <c r="P1184" s="7" t="str">
        <f t="shared" si="202"/>
        <v/>
      </c>
      <c r="Q1184" s="7" t="str">
        <f t="shared" si="203"/>
        <v/>
      </c>
      <c r="R1184" s="7" t="str">
        <f t="shared" si="204"/>
        <v/>
      </c>
      <c r="S1184" s="7" t="str">
        <f t="shared" si="205"/>
        <v/>
      </c>
      <c r="T1184" s="7" t="str">
        <f t="shared" si="206"/>
        <v/>
      </c>
      <c r="U1184" s="7" t="str">
        <f t="shared" si="207"/>
        <v/>
      </c>
      <c r="V1184" s="7" t="str">
        <f t="shared" si="208"/>
        <v/>
      </c>
      <c r="W1184" s="60" t="str">
        <f>IF(ISNUMBER(V1184),IF(ISNA(VLOOKUP(I1184,'Distances Lookup Table'!D:E,2,FALSE)),V1184*'General Settings'!$F$6,IF(VLOOKUP(I1184,'Distances Lookup Table'!D:E,2,FALSE)="",V1184*'General Settings'!$F$6,VLOOKUP(I1184,'Distances Lookup Table'!D:E,2,FALSE))),"")</f>
        <v/>
      </c>
      <c r="X1184" s="18" t="str">
        <f>IF(D1184&lt;&gt;"",'Workers Settings'!H1184,"")</f>
        <v/>
      </c>
      <c r="Y1184" s="18" t="str">
        <f>IF(D1184&lt;&gt;"",'Workers Settings'!I1184,"")</f>
        <v/>
      </c>
      <c r="Z1184" s="29" t="str">
        <f>IF('Workers Settings'!L1184&lt;&gt;"",'Workers Settings'!L1184,'Workers Settings'!K1184)</f>
        <v/>
      </c>
      <c r="AA1184" s="29" t="str">
        <f>IF(D1184&lt;&gt;"",IF('Workers Settings'!L1184&lt;&gt;"",'Workers Settings'!L1184,'Workers Settings'!K1184),"")</f>
        <v/>
      </c>
    </row>
    <row r="1185" spans="1:27" x14ac:dyDescent="0.25">
      <c r="A1185" s="7">
        <f t="shared" si="199"/>
        <v>1181</v>
      </c>
      <c r="B1185" s="7" t="str">
        <f>IF('Workers Settings'!B1185&lt;&gt;"",'Workers Settings'!B1185,"")</f>
        <v/>
      </c>
      <c r="C1185" s="7" t="str">
        <f>IF('Workers Settings'!C1185&lt;&gt;"",'Workers Settings'!C1185,"")</f>
        <v/>
      </c>
      <c r="D1185" s="17"/>
      <c r="E1185" s="17"/>
      <c r="F1185" s="17"/>
      <c r="G1185" s="7" t="str">
        <f>IF(D1185&lt;&gt;"",IF('Workers Settings'!D1185="","",'Workers Settings'!D1185),"")</f>
        <v/>
      </c>
      <c r="H1185" s="7" t="str">
        <f>IF(D1185&lt;&gt;"",'Workers Settings'!E1185,"")</f>
        <v/>
      </c>
      <c r="I1185" s="7" t="str">
        <f t="shared" si="198"/>
        <v/>
      </c>
      <c r="J1185" s="7" t="str">
        <f>IF('Workers Settings'!F1185&lt;&gt;"",'Workers Settings'!F1185,"")</f>
        <v/>
      </c>
      <c r="K1185" s="7" t="str">
        <f>IF('Workers Settings'!G1185&lt;&gt;"",'Workers Settings'!G1185,"")</f>
        <v/>
      </c>
      <c r="L1185" s="7" t="str">
        <f>IF(D1185="","",IF(VLOOKUP(D1185,'Demand Locations'!B:D,2,FALSE)="","",VLOOKUP(D1185,'Demand Locations'!B:D,2,FALSE)))</f>
        <v/>
      </c>
      <c r="M1185" s="7" t="str">
        <f>IF(D1185="","",IF(VLOOKUP(D1185,'Demand Locations'!B:D,3,FALSE)="","",VLOOKUP(D1185,'Demand Locations'!B:D,3,FALSE)))</f>
        <v/>
      </c>
      <c r="N1185" s="7" t="str">
        <f t="shared" si="200"/>
        <v/>
      </c>
      <c r="O1185" s="7" t="str">
        <f t="shared" si="201"/>
        <v/>
      </c>
      <c r="P1185" s="7" t="str">
        <f t="shared" si="202"/>
        <v/>
      </c>
      <c r="Q1185" s="7" t="str">
        <f t="shared" si="203"/>
        <v/>
      </c>
      <c r="R1185" s="7" t="str">
        <f t="shared" si="204"/>
        <v/>
      </c>
      <c r="S1185" s="7" t="str">
        <f t="shared" si="205"/>
        <v/>
      </c>
      <c r="T1185" s="7" t="str">
        <f t="shared" si="206"/>
        <v/>
      </c>
      <c r="U1185" s="7" t="str">
        <f t="shared" si="207"/>
        <v/>
      </c>
      <c r="V1185" s="7" t="str">
        <f t="shared" si="208"/>
        <v/>
      </c>
      <c r="W1185" s="60" t="str">
        <f>IF(ISNUMBER(V1185),IF(ISNA(VLOOKUP(I1185,'Distances Lookup Table'!D:E,2,FALSE)),V1185*'General Settings'!$F$6,IF(VLOOKUP(I1185,'Distances Lookup Table'!D:E,2,FALSE)="",V1185*'General Settings'!$F$6,VLOOKUP(I1185,'Distances Lookup Table'!D:E,2,FALSE))),"")</f>
        <v/>
      </c>
      <c r="X1185" s="18" t="str">
        <f>IF(D1185&lt;&gt;"",'Workers Settings'!H1185,"")</f>
        <v/>
      </c>
      <c r="Y1185" s="18" t="str">
        <f>IF(D1185&lt;&gt;"",'Workers Settings'!I1185,"")</f>
        <v/>
      </c>
      <c r="Z1185" s="29" t="str">
        <f>IF('Workers Settings'!L1185&lt;&gt;"",'Workers Settings'!L1185,'Workers Settings'!K1185)</f>
        <v/>
      </c>
      <c r="AA1185" s="29" t="str">
        <f>IF(D1185&lt;&gt;"",IF('Workers Settings'!L1185&lt;&gt;"",'Workers Settings'!L1185,'Workers Settings'!K1185),"")</f>
        <v/>
      </c>
    </row>
    <row r="1186" spans="1:27" x14ac:dyDescent="0.25">
      <c r="A1186" s="7">
        <f t="shared" si="199"/>
        <v>1182</v>
      </c>
      <c r="B1186" s="7" t="str">
        <f>IF('Workers Settings'!B1186&lt;&gt;"",'Workers Settings'!B1186,"")</f>
        <v/>
      </c>
      <c r="C1186" s="7" t="str">
        <f>IF('Workers Settings'!C1186&lt;&gt;"",'Workers Settings'!C1186,"")</f>
        <v/>
      </c>
      <c r="D1186" s="17"/>
      <c r="E1186" s="17"/>
      <c r="F1186" s="17"/>
      <c r="G1186" s="7" t="str">
        <f>IF(D1186&lt;&gt;"",IF('Workers Settings'!D1186="","",'Workers Settings'!D1186),"")</f>
        <v/>
      </c>
      <c r="H1186" s="7" t="str">
        <f>IF(D1186&lt;&gt;"",'Workers Settings'!E1186,"")</f>
        <v/>
      </c>
      <c r="I1186" s="7" t="str">
        <f t="shared" si="198"/>
        <v/>
      </c>
      <c r="J1186" s="7" t="str">
        <f>IF('Workers Settings'!F1186&lt;&gt;"",'Workers Settings'!F1186,"")</f>
        <v/>
      </c>
      <c r="K1186" s="7" t="str">
        <f>IF('Workers Settings'!G1186&lt;&gt;"",'Workers Settings'!G1186,"")</f>
        <v/>
      </c>
      <c r="L1186" s="7" t="str">
        <f>IF(D1186="","",IF(VLOOKUP(D1186,'Demand Locations'!B:D,2,FALSE)="","",VLOOKUP(D1186,'Demand Locations'!B:D,2,FALSE)))</f>
        <v/>
      </c>
      <c r="M1186" s="7" t="str">
        <f>IF(D1186="","",IF(VLOOKUP(D1186,'Demand Locations'!B:D,3,FALSE)="","",VLOOKUP(D1186,'Demand Locations'!B:D,3,FALSE)))</f>
        <v/>
      </c>
      <c r="N1186" s="7" t="str">
        <f t="shared" si="200"/>
        <v/>
      </c>
      <c r="O1186" s="7" t="str">
        <f t="shared" si="201"/>
        <v/>
      </c>
      <c r="P1186" s="7" t="str">
        <f t="shared" si="202"/>
        <v/>
      </c>
      <c r="Q1186" s="7" t="str">
        <f t="shared" si="203"/>
        <v/>
      </c>
      <c r="R1186" s="7" t="str">
        <f t="shared" si="204"/>
        <v/>
      </c>
      <c r="S1186" s="7" t="str">
        <f t="shared" si="205"/>
        <v/>
      </c>
      <c r="T1186" s="7" t="str">
        <f t="shared" si="206"/>
        <v/>
      </c>
      <c r="U1186" s="7" t="str">
        <f t="shared" si="207"/>
        <v/>
      </c>
      <c r="V1186" s="7" t="str">
        <f t="shared" si="208"/>
        <v/>
      </c>
      <c r="W1186" s="60" t="str">
        <f>IF(ISNUMBER(V1186),IF(ISNA(VLOOKUP(I1186,'Distances Lookup Table'!D:E,2,FALSE)),V1186*'General Settings'!$F$6,IF(VLOOKUP(I1186,'Distances Lookup Table'!D:E,2,FALSE)="",V1186*'General Settings'!$F$6,VLOOKUP(I1186,'Distances Lookup Table'!D:E,2,FALSE))),"")</f>
        <v/>
      </c>
      <c r="X1186" s="18" t="str">
        <f>IF(D1186&lt;&gt;"",'Workers Settings'!H1186,"")</f>
        <v/>
      </c>
      <c r="Y1186" s="18" t="str">
        <f>IF(D1186&lt;&gt;"",'Workers Settings'!I1186,"")</f>
        <v/>
      </c>
      <c r="Z1186" s="29" t="str">
        <f>IF('Workers Settings'!L1186&lt;&gt;"",'Workers Settings'!L1186,'Workers Settings'!K1186)</f>
        <v/>
      </c>
      <c r="AA1186" s="29" t="str">
        <f>IF(D1186&lt;&gt;"",IF('Workers Settings'!L1186&lt;&gt;"",'Workers Settings'!L1186,'Workers Settings'!K1186),"")</f>
        <v/>
      </c>
    </row>
    <row r="1187" spans="1:27" x14ac:dyDescent="0.25">
      <c r="A1187" s="7">
        <f t="shared" si="199"/>
        <v>1183</v>
      </c>
      <c r="B1187" s="7" t="str">
        <f>IF('Workers Settings'!B1187&lt;&gt;"",'Workers Settings'!B1187,"")</f>
        <v/>
      </c>
      <c r="C1187" s="7" t="str">
        <f>IF('Workers Settings'!C1187&lt;&gt;"",'Workers Settings'!C1187,"")</f>
        <v/>
      </c>
      <c r="D1187" s="17"/>
      <c r="E1187" s="17"/>
      <c r="F1187" s="17"/>
      <c r="G1187" s="7" t="str">
        <f>IF(D1187&lt;&gt;"",IF('Workers Settings'!D1187="","",'Workers Settings'!D1187),"")</f>
        <v/>
      </c>
      <c r="H1187" s="7" t="str">
        <f>IF(D1187&lt;&gt;"",'Workers Settings'!E1187,"")</f>
        <v/>
      </c>
      <c r="I1187" s="7" t="str">
        <f t="shared" si="198"/>
        <v/>
      </c>
      <c r="J1187" s="7" t="str">
        <f>IF('Workers Settings'!F1187&lt;&gt;"",'Workers Settings'!F1187,"")</f>
        <v/>
      </c>
      <c r="K1187" s="7" t="str">
        <f>IF('Workers Settings'!G1187&lt;&gt;"",'Workers Settings'!G1187,"")</f>
        <v/>
      </c>
      <c r="L1187" s="7" t="str">
        <f>IF(D1187="","",IF(VLOOKUP(D1187,'Demand Locations'!B:D,2,FALSE)="","",VLOOKUP(D1187,'Demand Locations'!B:D,2,FALSE)))</f>
        <v/>
      </c>
      <c r="M1187" s="7" t="str">
        <f>IF(D1187="","",IF(VLOOKUP(D1187,'Demand Locations'!B:D,3,FALSE)="","",VLOOKUP(D1187,'Demand Locations'!B:D,3,FALSE)))</f>
        <v/>
      </c>
      <c r="N1187" s="7" t="str">
        <f t="shared" si="200"/>
        <v/>
      </c>
      <c r="O1187" s="7" t="str">
        <f t="shared" si="201"/>
        <v/>
      </c>
      <c r="P1187" s="7" t="str">
        <f t="shared" si="202"/>
        <v/>
      </c>
      <c r="Q1187" s="7" t="str">
        <f t="shared" si="203"/>
        <v/>
      </c>
      <c r="R1187" s="7" t="str">
        <f t="shared" si="204"/>
        <v/>
      </c>
      <c r="S1187" s="7" t="str">
        <f t="shared" si="205"/>
        <v/>
      </c>
      <c r="T1187" s="7" t="str">
        <f t="shared" si="206"/>
        <v/>
      </c>
      <c r="U1187" s="7" t="str">
        <f t="shared" si="207"/>
        <v/>
      </c>
      <c r="V1187" s="7" t="str">
        <f t="shared" si="208"/>
        <v/>
      </c>
      <c r="W1187" s="60" t="str">
        <f>IF(ISNUMBER(V1187),IF(ISNA(VLOOKUP(I1187,'Distances Lookup Table'!D:E,2,FALSE)),V1187*'General Settings'!$F$6,IF(VLOOKUP(I1187,'Distances Lookup Table'!D:E,2,FALSE)="",V1187*'General Settings'!$F$6,VLOOKUP(I1187,'Distances Lookup Table'!D:E,2,FALSE))),"")</f>
        <v/>
      </c>
      <c r="X1187" s="18" t="str">
        <f>IF(D1187&lt;&gt;"",'Workers Settings'!H1187,"")</f>
        <v/>
      </c>
      <c r="Y1187" s="18" t="str">
        <f>IF(D1187&lt;&gt;"",'Workers Settings'!I1187,"")</f>
        <v/>
      </c>
      <c r="Z1187" s="29" t="str">
        <f>IF('Workers Settings'!L1187&lt;&gt;"",'Workers Settings'!L1187,'Workers Settings'!K1187)</f>
        <v/>
      </c>
      <c r="AA1187" s="29" t="str">
        <f>IF(D1187&lt;&gt;"",IF('Workers Settings'!L1187&lt;&gt;"",'Workers Settings'!L1187,'Workers Settings'!K1187),"")</f>
        <v/>
      </c>
    </row>
    <row r="1188" spans="1:27" x14ac:dyDescent="0.25">
      <c r="A1188" s="7">
        <f t="shared" si="199"/>
        <v>1184</v>
      </c>
      <c r="B1188" s="7" t="str">
        <f>IF('Workers Settings'!B1188&lt;&gt;"",'Workers Settings'!B1188,"")</f>
        <v/>
      </c>
      <c r="C1188" s="7" t="str">
        <f>IF('Workers Settings'!C1188&lt;&gt;"",'Workers Settings'!C1188,"")</f>
        <v/>
      </c>
      <c r="D1188" s="17"/>
      <c r="E1188" s="17"/>
      <c r="F1188" s="17"/>
      <c r="G1188" s="7" t="str">
        <f>IF(D1188&lt;&gt;"",IF('Workers Settings'!D1188="","",'Workers Settings'!D1188),"")</f>
        <v/>
      </c>
      <c r="H1188" s="7" t="str">
        <f>IF(D1188&lt;&gt;"",'Workers Settings'!E1188,"")</f>
        <v/>
      </c>
      <c r="I1188" s="7" t="str">
        <f t="shared" si="198"/>
        <v/>
      </c>
      <c r="J1188" s="7" t="str">
        <f>IF('Workers Settings'!F1188&lt;&gt;"",'Workers Settings'!F1188,"")</f>
        <v/>
      </c>
      <c r="K1188" s="7" t="str">
        <f>IF('Workers Settings'!G1188&lt;&gt;"",'Workers Settings'!G1188,"")</f>
        <v/>
      </c>
      <c r="L1188" s="7" t="str">
        <f>IF(D1188="","",IF(VLOOKUP(D1188,'Demand Locations'!B:D,2,FALSE)="","",VLOOKUP(D1188,'Demand Locations'!B:D,2,FALSE)))</f>
        <v/>
      </c>
      <c r="M1188" s="7" t="str">
        <f>IF(D1188="","",IF(VLOOKUP(D1188,'Demand Locations'!B:D,3,FALSE)="","",VLOOKUP(D1188,'Demand Locations'!B:D,3,FALSE)))</f>
        <v/>
      </c>
      <c r="N1188" s="7" t="str">
        <f t="shared" si="200"/>
        <v/>
      </c>
      <c r="O1188" s="7" t="str">
        <f t="shared" si="201"/>
        <v/>
      </c>
      <c r="P1188" s="7" t="str">
        <f t="shared" si="202"/>
        <v/>
      </c>
      <c r="Q1188" s="7" t="str">
        <f t="shared" si="203"/>
        <v/>
      </c>
      <c r="R1188" s="7" t="str">
        <f t="shared" si="204"/>
        <v/>
      </c>
      <c r="S1188" s="7" t="str">
        <f t="shared" si="205"/>
        <v/>
      </c>
      <c r="T1188" s="7" t="str">
        <f t="shared" si="206"/>
        <v/>
      </c>
      <c r="U1188" s="7" t="str">
        <f t="shared" si="207"/>
        <v/>
      </c>
      <c r="V1188" s="7" t="str">
        <f t="shared" si="208"/>
        <v/>
      </c>
      <c r="W1188" s="60" t="str">
        <f>IF(ISNUMBER(V1188),IF(ISNA(VLOOKUP(I1188,'Distances Lookup Table'!D:E,2,FALSE)),V1188*'General Settings'!$F$6,IF(VLOOKUP(I1188,'Distances Lookup Table'!D:E,2,FALSE)="",V1188*'General Settings'!$F$6,VLOOKUP(I1188,'Distances Lookup Table'!D:E,2,FALSE))),"")</f>
        <v/>
      </c>
      <c r="X1188" s="18" t="str">
        <f>IF(D1188&lt;&gt;"",'Workers Settings'!H1188,"")</f>
        <v/>
      </c>
      <c r="Y1188" s="18" t="str">
        <f>IF(D1188&lt;&gt;"",'Workers Settings'!I1188,"")</f>
        <v/>
      </c>
      <c r="Z1188" s="29" t="str">
        <f>IF('Workers Settings'!L1188&lt;&gt;"",'Workers Settings'!L1188,'Workers Settings'!K1188)</f>
        <v/>
      </c>
      <c r="AA1188" s="29" t="str">
        <f>IF(D1188&lt;&gt;"",IF('Workers Settings'!L1188&lt;&gt;"",'Workers Settings'!L1188,'Workers Settings'!K1188),"")</f>
        <v/>
      </c>
    </row>
    <row r="1189" spans="1:27" x14ac:dyDescent="0.25">
      <c r="A1189" s="7">
        <f t="shared" si="199"/>
        <v>1185</v>
      </c>
      <c r="B1189" s="7" t="str">
        <f>IF('Workers Settings'!B1189&lt;&gt;"",'Workers Settings'!B1189,"")</f>
        <v/>
      </c>
      <c r="C1189" s="7" t="str">
        <f>IF('Workers Settings'!C1189&lt;&gt;"",'Workers Settings'!C1189,"")</f>
        <v/>
      </c>
      <c r="D1189" s="17"/>
      <c r="E1189" s="17"/>
      <c r="F1189" s="17"/>
      <c r="G1189" s="7" t="str">
        <f>IF(D1189&lt;&gt;"",IF('Workers Settings'!D1189="","",'Workers Settings'!D1189),"")</f>
        <v/>
      </c>
      <c r="H1189" s="7" t="str">
        <f>IF(D1189&lt;&gt;"",'Workers Settings'!E1189,"")</f>
        <v/>
      </c>
      <c r="I1189" s="7" t="str">
        <f t="shared" si="198"/>
        <v/>
      </c>
      <c r="J1189" s="7" t="str">
        <f>IF('Workers Settings'!F1189&lt;&gt;"",'Workers Settings'!F1189,"")</f>
        <v/>
      </c>
      <c r="K1189" s="7" t="str">
        <f>IF('Workers Settings'!G1189&lt;&gt;"",'Workers Settings'!G1189,"")</f>
        <v/>
      </c>
      <c r="L1189" s="7" t="str">
        <f>IF(D1189="","",IF(VLOOKUP(D1189,'Demand Locations'!B:D,2,FALSE)="","",VLOOKUP(D1189,'Demand Locations'!B:D,2,FALSE)))</f>
        <v/>
      </c>
      <c r="M1189" s="7" t="str">
        <f>IF(D1189="","",IF(VLOOKUP(D1189,'Demand Locations'!B:D,3,FALSE)="","",VLOOKUP(D1189,'Demand Locations'!B:D,3,FALSE)))</f>
        <v/>
      </c>
      <c r="N1189" s="7" t="str">
        <f t="shared" si="200"/>
        <v/>
      </c>
      <c r="O1189" s="7" t="str">
        <f t="shared" si="201"/>
        <v/>
      </c>
      <c r="P1189" s="7" t="str">
        <f t="shared" si="202"/>
        <v/>
      </c>
      <c r="Q1189" s="7" t="str">
        <f t="shared" si="203"/>
        <v/>
      </c>
      <c r="R1189" s="7" t="str">
        <f t="shared" si="204"/>
        <v/>
      </c>
      <c r="S1189" s="7" t="str">
        <f t="shared" si="205"/>
        <v/>
      </c>
      <c r="T1189" s="7" t="str">
        <f t="shared" si="206"/>
        <v/>
      </c>
      <c r="U1189" s="7" t="str">
        <f t="shared" si="207"/>
        <v/>
      </c>
      <c r="V1189" s="7" t="str">
        <f t="shared" si="208"/>
        <v/>
      </c>
      <c r="W1189" s="60" t="str">
        <f>IF(ISNUMBER(V1189),IF(ISNA(VLOOKUP(I1189,'Distances Lookup Table'!D:E,2,FALSE)),V1189*'General Settings'!$F$6,IF(VLOOKUP(I1189,'Distances Lookup Table'!D:E,2,FALSE)="",V1189*'General Settings'!$F$6,VLOOKUP(I1189,'Distances Lookup Table'!D:E,2,FALSE))),"")</f>
        <v/>
      </c>
      <c r="X1189" s="18" t="str">
        <f>IF(D1189&lt;&gt;"",'Workers Settings'!H1189,"")</f>
        <v/>
      </c>
      <c r="Y1189" s="18" t="str">
        <f>IF(D1189&lt;&gt;"",'Workers Settings'!I1189,"")</f>
        <v/>
      </c>
      <c r="Z1189" s="29" t="str">
        <f>IF('Workers Settings'!L1189&lt;&gt;"",'Workers Settings'!L1189,'Workers Settings'!K1189)</f>
        <v/>
      </c>
      <c r="AA1189" s="29" t="str">
        <f>IF(D1189&lt;&gt;"",IF('Workers Settings'!L1189&lt;&gt;"",'Workers Settings'!L1189,'Workers Settings'!K1189),"")</f>
        <v/>
      </c>
    </row>
    <row r="1190" spans="1:27" x14ac:dyDescent="0.25">
      <c r="A1190" s="7">
        <f t="shared" si="199"/>
        <v>1186</v>
      </c>
      <c r="B1190" s="7" t="str">
        <f>IF('Workers Settings'!B1190&lt;&gt;"",'Workers Settings'!B1190,"")</f>
        <v/>
      </c>
      <c r="C1190" s="7" t="str">
        <f>IF('Workers Settings'!C1190&lt;&gt;"",'Workers Settings'!C1190,"")</f>
        <v/>
      </c>
      <c r="D1190" s="17"/>
      <c r="E1190" s="17"/>
      <c r="F1190" s="17"/>
      <c r="G1190" s="7" t="str">
        <f>IF(D1190&lt;&gt;"",IF('Workers Settings'!D1190="","",'Workers Settings'!D1190),"")</f>
        <v/>
      </c>
      <c r="H1190" s="7" t="str">
        <f>IF(D1190&lt;&gt;"",'Workers Settings'!E1190,"")</f>
        <v/>
      </c>
      <c r="I1190" s="7" t="str">
        <f t="shared" si="198"/>
        <v/>
      </c>
      <c r="J1190" s="7" t="str">
        <f>IF('Workers Settings'!F1190&lt;&gt;"",'Workers Settings'!F1190,"")</f>
        <v/>
      </c>
      <c r="K1190" s="7" t="str">
        <f>IF('Workers Settings'!G1190&lt;&gt;"",'Workers Settings'!G1190,"")</f>
        <v/>
      </c>
      <c r="L1190" s="7" t="str">
        <f>IF(D1190="","",IF(VLOOKUP(D1190,'Demand Locations'!B:D,2,FALSE)="","",VLOOKUP(D1190,'Demand Locations'!B:D,2,FALSE)))</f>
        <v/>
      </c>
      <c r="M1190" s="7" t="str">
        <f>IF(D1190="","",IF(VLOOKUP(D1190,'Demand Locations'!B:D,3,FALSE)="","",VLOOKUP(D1190,'Demand Locations'!B:D,3,FALSE)))</f>
        <v/>
      </c>
      <c r="N1190" s="7" t="str">
        <f t="shared" si="200"/>
        <v/>
      </c>
      <c r="O1190" s="7" t="str">
        <f t="shared" si="201"/>
        <v/>
      </c>
      <c r="P1190" s="7" t="str">
        <f t="shared" si="202"/>
        <v/>
      </c>
      <c r="Q1190" s="7" t="str">
        <f t="shared" si="203"/>
        <v/>
      </c>
      <c r="R1190" s="7" t="str">
        <f t="shared" si="204"/>
        <v/>
      </c>
      <c r="S1190" s="7" t="str">
        <f t="shared" si="205"/>
        <v/>
      </c>
      <c r="T1190" s="7" t="str">
        <f t="shared" si="206"/>
        <v/>
      </c>
      <c r="U1190" s="7" t="str">
        <f t="shared" si="207"/>
        <v/>
      </c>
      <c r="V1190" s="7" t="str">
        <f t="shared" si="208"/>
        <v/>
      </c>
      <c r="W1190" s="60" t="str">
        <f>IF(ISNUMBER(V1190),IF(ISNA(VLOOKUP(I1190,'Distances Lookup Table'!D:E,2,FALSE)),V1190*'General Settings'!$F$6,IF(VLOOKUP(I1190,'Distances Lookup Table'!D:E,2,FALSE)="",V1190*'General Settings'!$F$6,VLOOKUP(I1190,'Distances Lookup Table'!D:E,2,FALSE))),"")</f>
        <v/>
      </c>
      <c r="X1190" s="18" t="str">
        <f>IF(D1190&lt;&gt;"",'Workers Settings'!H1190,"")</f>
        <v/>
      </c>
      <c r="Y1190" s="18" t="str">
        <f>IF(D1190&lt;&gt;"",'Workers Settings'!I1190,"")</f>
        <v/>
      </c>
      <c r="Z1190" s="29" t="str">
        <f>IF('Workers Settings'!L1190&lt;&gt;"",'Workers Settings'!L1190,'Workers Settings'!K1190)</f>
        <v/>
      </c>
      <c r="AA1190" s="29" t="str">
        <f>IF(D1190&lt;&gt;"",IF('Workers Settings'!L1190&lt;&gt;"",'Workers Settings'!L1190,'Workers Settings'!K1190),"")</f>
        <v/>
      </c>
    </row>
    <row r="1191" spans="1:27" x14ac:dyDescent="0.25">
      <c r="A1191" s="7">
        <f t="shared" si="199"/>
        <v>1187</v>
      </c>
      <c r="B1191" s="7" t="str">
        <f>IF('Workers Settings'!B1191&lt;&gt;"",'Workers Settings'!B1191,"")</f>
        <v/>
      </c>
      <c r="C1191" s="7" t="str">
        <f>IF('Workers Settings'!C1191&lt;&gt;"",'Workers Settings'!C1191,"")</f>
        <v/>
      </c>
      <c r="D1191" s="17"/>
      <c r="E1191" s="17"/>
      <c r="F1191" s="17"/>
      <c r="G1191" s="7" t="str">
        <f>IF(D1191&lt;&gt;"",IF('Workers Settings'!D1191="","",'Workers Settings'!D1191),"")</f>
        <v/>
      </c>
      <c r="H1191" s="7" t="str">
        <f>IF(D1191&lt;&gt;"",'Workers Settings'!E1191,"")</f>
        <v/>
      </c>
      <c r="I1191" s="7" t="str">
        <f t="shared" si="198"/>
        <v/>
      </c>
      <c r="J1191" s="7" t="str">
        <f>IF('Workers Settings'!F1191&lt;&gt;"",'Workers Settings'!F1191,"")</f>
        <v/>
      </c>
      <c r="K1191" s="7" t="str">
        <f>IF('Workers Settings'!G1191&lt;&gt;"",'Workers Settings'!G1191,"")</f>
        <v/>
      </c>
      <c r="L1191" s="7" t="str">
        <f>IF(D1191="","",IF(VLOOKUP(D1191,'Demand Locations'!B:D,2,FALSE)="","",VLOOKUP(D1191,'Demand Locations'!B:D,2,FALSE)))</f>
        <v/>
      </c>
      <c r="M1191" s="7" t="str">
        <f>IF(D1191="","",IF(VLOOKUP(D1191,'Demand Locations'!B:D,3,FALSE)="","",VLOOKUP(D1191,'Demand Locations'!B:D,3,FALSE)))</f>
        <v/>
      </c>
      <c r="N1191" s="7" t="str">
        <f t="shared" si="200"/>
        <v/>
      </c>
      <c r="O1191" s="7" t="str">
        <f t="shared" si="201"/>
        <v/>
      </c>
      <c r="P1191" s="7" t="str">
        <f t="shared" si="202"/>
        <v/>
      </c>
      <c r="Q1191" s="7" t="str">
        <f t="shared" si="203"/>
        <v/>
      </c>
      <c r="R1191" s="7" t="str">
        <f t="shared" si="204"/>
        <v/>
      </c>
      <c r="S1191" s="7" t="str">
        <f t="shared" si="205"/>
        <v/>
      </c>
      <c r="T1191" s="7" t="str">
        <f t="shared" si="206"/>
        <v/>
      </c>
      <c r="U1191" s="7" t="str">
        <f t="shared" si="207"/>
        <v/>
      </c>
      <c r="V1191" s="7" t="str">
        <f t="shared" si="208"/>
        <v/>
      </c>
      <c r="W1191" s="60" t="str">
        <f>IF(ISNUMBER(V1191),IF(ISNA(VLOOKUP(I1191,'Distances Lookup Table'!D:E,2,FALSE)),V1191*'General Settings'!$F$6,IF(VLOOKUP(I1191,'Distances Lookup Table'!D:E,2,FALSE)="",V1191*'General Settings'!$F$6,VLOOKUP(I1191,'Distances Lookup Table'!D:E,2,FALSE))),"")</f>
        <v/>
      </c>
      <c r="X1191" s="18" t="str">
        <f>IF(D1191&lt;&gt;"",'Workers Settings'!H1191,"")</f>
        <v/>
      </c>
      <c r="Y1191" s="18" t="str">
        <f>IF(D1191&lt;&gt;"",'Workers Settings'!I1191,"")</f>
        <v/>
      </c>
      <c r="Z1191" s="29" t="str">
        <f>IF('Workers Settings'!L1191&lt;&gt;"",'Workers Settings'!L1191,'Workers Settings'!K1191)</f>
        <v/>
      </c>
      <c r="AA1191" s="29" t="str">
        <f>IF(D1191&lt;&gt;"",IF('Workers Settings'!L1191&lt;&gt;"",'Workers Settings'!L1191,'Workers Settings'!K1191),"")</f>
        <v/>
      </c>
    </row>
    <row r="1192" spans="1:27" x14ac:dyDescent="0.25">
      <c r="A1192" s="7">
        <f t="shared" si="199"/>
        <v>1188</v>
      </c>
      <c r="B1192" s="7" t="str">
        <f>IF('Workers Settings'!B1192&lt;&gt;"",'Workers Settings'!B1192,"")</f>
        <v/>
      </c>
      <c r="C1192" s="7" t="str">
        <f>IF('Workers Settings'!C1192&lt;&gt;"",'Workers Settings'!C1192,"")</f>
        <v/>
      </c>
      <c r="D1192" s="17"/>
      <c r="E1192" s="17"/>
      <c r="F1192" s="17"/>
      <c r="G1192" s="7" t="str">
        <f>IF(D1192&lt;&gt;"",IF('Workers Settings'!D1192="","",'Workers Settings'!D1192),"")</f>
        <v/>
      </c>
      <c r="H1192" s="7" t="str">
        <f>IF(D1192&lt;&gt;"",'Workers Settings'!E1192,"")</f>
        <v/>
      </c>
      <c r="I1192" s="7" t="str">
        <f t="shared" si="198"/>
        <v/>
      </c>
      <c r="J1192" s="7" t="str">
        <f>IF('Workers Settings'!F1192&lt;&gt;"",'Workers Settings'!F1192,"")</f>
        <v/>
      </c>
      <c r="K1192" s="7" t="str">
        <f>IF('Workers Settings'!G1192&lt;&gt;"",'Workers Settings'!G1192,"")</f>
        <v/>
      </c>
      <c r="L1192" s="7" t="str">
        <f>IF(D1192="","",IF(VLOOKUP(D1192,'Demand Locations'!B:D,2,FALSE)="","",VLOOKUP(D1192,'Demand Locations'!B:D,2,FALSE)))</f>
        <v/>
      </c>
      <c r="M1192" s="7" t="str">
        <f>IF(D1192="","",IF(VLOOKUP(D1192,'Demand Locations'!B:D,3,FALSE)="","",VLOOKUP(D1192,'Demand Locations'!B:D,3,FALSE)))</f>
        <v/>
      </c>
      <c r="N1192" s="7" t="str">
        <f t="shared" si="200"/>
        <v/>
      </c>
      <c r="O1192" s="7" t="str">
        <f t="shared" si="201"/>
        <v/>
      </c>
      <c r="P1192" s="7" t="str">
        <f t="shared" si="202"/>
        <v/>
      </c>
      <c r="Q1192" s="7" t="str">
        <f t="shared" si="203"/>
        <v/>
      </c>
      <c r="R1192" s="7" t="str">
        <f t="shared" si="204"/>
        <v/>
      </c>
      <c r="S1192" s="7" t="str">
        <f t="shared" si="205"/>
        <v/>
      </c>
      <c r="T1192" s="7" t="str">
        <f t="shared" si="206"/>
        <v/>
      </c>
      <c r="U1192" s="7" t="str">
        <f t="shared" si="207"/>
        <v/>
      </c>
      <c r="V1192" s="7" t="str">
        <f t="shared" si="208"/>
        <v/>
      </c>
      <c r="W1192" s="60" t="str">
        <f>IF(ISNUMBER(V1192),IF(ISNA(VLOOKUP(I1192,'Distances Lookup Table'!D:E,2,FALSE)),V1192*'General Settings'!$F$6,IF(VLOOKUP(I1192,'Distances Lookup Table'!D:E,2,FALSE)="",V1192*'General Settings'!$F$6,VLOOKUP(I1192,'Distances Lookup Table'!D:E,2,FALSE))),"")</f>
        <v/>
      </c>
      <c r="X1192" s="18" t="str">
        <f>IF(D1192&lt;&gt;"",'Workers Settings'!H1192,"")</f>
        <v/>
      </c>
      <c r="Y1192" s="18" t="str">
        <f>IF(D1192&lt;&gt;"",'Workers Settings'!I1192,"")</f>
        <v/>
      </c>
      <c r="Z1192" s="29" t="str">
        <f>IF('Workers Settings'!L1192&lt;&gt;"",'Workers Settings'!L1192,'Workers Settings'!K1192)</f>
        <v/>
      </c>
      <c r="AA1192" s="29" t="str">
        <f>IF(D1192&lt;&gt;"",IF('Workers Settings'!L1192&lt;&gt;"",'Workers Settings'!L1192,'Workers Settings'!K1192),"")</f>
        <v/>
      </c>
    </row>
    <row r="1193" spans="1:27" x14ac:dyDescent="0.25">
      <c r="A1193" s="7">
        <f t="shared" si="199"/>
        <v>1189</v>
      </c>
      <c r="B1193" s="7" t="str">
        <f>IF('Workers Settings'!B1193&lt;&gt;"",'Workers Settings'!B1193,"")</f>
        <v/>
      </c>
      <c r="C1193" s="7" t="str">
        <f>IF('Workers Settings'!C1193&lt;&gt;"",'Workers Settings'!C1193,"")</f>
        <v/>
      </c>
      <c r="D1193" s="17"/>
      <c r="E1193" s="17"/>
      <c r="F1193" s="17"/>
      <c r="G1193" s="7" t="str">
        <f>IF(D1193&lt;&gt;"",IF('Workers Settings'!D1193="","",'Workers Settings'!D1193),"")</f>
        <v/>
      </c>
      <c r="H1193" s="7" t="str">
        <f>IF(D1193&lt;&gt;"",'Workers Settings'!E1193,"")</f>
        <v/>
      </c>
      <c r="I1193" s="7" t="str">
        <f t="shared" si="198"/>
        <v/>
      </c>
      <c r="J1193" s="7" t="str">
        <f>IF('Workers Settings'!F1193&lt;&gt;"",'Workers Settings'!F1193,"")</f>
        <v/>
      </c>
      <c r="K1193" s="7" t="str">
        <f>IF('Workers Settings'!G1193&lt;&gt;"",'Workers Settings'!G1193,"")</f>
        <v/>
      </c>
      <c r="L1193" s="7" t="str">
        <f>IF(D1193="","",IF(VLOOKUP(D1193,'Demand Locations'!B:D,2,FALSE)="","",VLOOKUP(D1193,'Demand Locations'!B:D,2,FALSE)))</f>
        <v/>
      </c>
      <c r="M1193" s="7" t="str">
        <f>IF(D1193="","",IF(VLOOKUP(D1193,'Demand Locations'!B:D,3,FALSE)="","",VLOOKUP(D1193,'Demand Locations'!B:D,3,FALSE)))</f>
        <v/>
      </c>
      <c r="N1193" s="7" t="str">
        <f t="shared" si="200"/>
        <v/>
      </c>
      <c r="O1193" s="7" t="str">
        <f t="shared" si="201"/>
        <v/>
      </c>
      <c r="P1193" s="7" t="str">
        <f t="shared" si="202"/>
        <v/>
      </c>
      <c r="Q1193" s="7" t="str">
        <f t="shared" si="203"/>
        <v/>
      </c>
      <c r="R1193" s="7" t="str">
        <f t="shared" si="204"/>
        <v/>
      </c>
      <c r="S1193" s="7" t="str">
        <f t="shared" si="205"/>
        <v/>
      </c>
      <c r="T1193" s="7" t="str">
        <f t="shared" si="206"/>
        <v/>
      </c>
      <c r="U1193" s="7" t="str">
        <f t="shared" si="207"/>
        <v/>
      </c>
      <c r="V1193" s="7" t="str">
        <f t="shared" si="208"/>
        <v/>
      </c>
      <c r="W1193" s="60" t="str">
        <f>IF(ISNUMBER(V1193),IF(ISNA(VLOOKUP(I1193,'Distances Lookup Table'!D:E,2,FALSE)),V1193*'General Settings'!$F$6,IF(VLOOKUP(I1193,'Distances Lookup Table'!D:E,2,FALSE)="",V1193*'General Settings'!$F$6,VLOOKUP(I1193,'Distances Lookup Table'!D:E,2,FALSE))),"")</f>
        <v/>
      </c>
      <c r="X1193" s="18" t="str">
        <f>IF(D1193&lt;&gt;"",'Workers Settings'!H1193,"")</f>
        <v/>
      </c>
      <c r="Y1193" s="18" t="str">
        <f>IF(D1193&lt;&gt;"",'Workers Settings'!I1193,"")</f>
        <v/>
      </c>
      <c r="Z1193" s="29" t="str">
        <f>IF('Workers Settings'!L1193&lt;&gt;"",'Workers Settings'!L1193,'Workers Settings'!K1193)</f>
        <v/>
      </c>
      <c r="AA1193" s="29" t="str">
        <f>IF(D1193&lt;&gt;"",IF('Workers Settings'!L1193&lt;&gt;"",'Workers Settings'!L1193,'Workers Settings'!K1193),"")</f>
        <v/>
      </c>
    </row>
    <row r="1194" spans="1:27" x14ac:dyDescent="0.25">
      <c r="A1194" s="7">
        <f t="shared" si="199"/>
        <v>1190</v>
      </c>
      <c r="B1194" s="7" t="str">
        <f>IF('Workers Settings'!B1194&lt;&gt;"",'Workers Settings'!B1194,"")</f>
        <v/>
      </c>
      <c r="C1194" s="7" t="str">
        <f>IF('Workers Settings'!C1194&lt;&gt;"",'Workers Settings'!C1194,"")</f>
        <v/>
      </c>
      <c r="D1194" s="17"/>
      <c r="E1194" s="17"/>
      <c r="F1194" s="17"/>
      <c r="G1194" s="7" t="str">
        <f>IF(D1194&lt;&gt;"",IF('Workers Settings'!D1194="","",'Workers Settings'!D1194),"")</f>
        <v/>
      </c>
      <c r="H1194" s="7" t="str">
        <f>IF(D1194&lt;&gt;"",'Workers Settings'!E1194,"")</f>
        <v/>
      </c>
      <c r="I1194" s="7" t="str">
        <f t="shared" si="198"/>
        <v/>
      </c>
      <c r="J1194" s="7" t="str">
        <f>IF('Workers Settings'!F1194&lt;&gt;"",'Workers Settings'!F1194,"")</f>
        <v/>
      </c>
      <c r="K1194" s="7" t="str">
        <f>IF('Workers Settings'!G1194&lt;&gt;"",'Workers Settings'!G1194,"")</f>
        <v/>
      </c>
      <c r="L1194" s="7" t="str">
        <f>IF(D1194="","",IF(VLOOKUP(D1194,'Demand Locations'!B:D,2,FALSE)="","",VLOOKUP(D1194,'Demand Locations'!B:D,2,FALSE)))</f>
        <v/>
      </c>
      <c r="M1194" s="7" t="str">
        <f>IF(D1194="","",IF(VLOOKUP(D1194,'Demand Locations'!B:D,3,FALSE)="","",VLOOKUP(D1194,'Demand Locations'!B:D,3,FALSE)))</f>
        <v/>
      </c>
      <c r="N1194" s="7" t="str">
        <f t="shared" si="200"/>
        <v/>
      </c>
      <c r="O1194" s="7" t="str">
        <f t="shared" si="201"/>
        <v/>
      </c>
      <c r="P1194" s="7" t="str">
        <f t="shared" si="202"/>
        <v/>
      </c>
      <c r="Q1194" s="7" t="str">
        <f t="shared" si="203"/>
        <v/>
      </c>
      <c r="R1194" s="7" t="str">
        <f t="shared" si="204"/>
        <v/>
      </c>
      <c r="S1194" s="7" t="str">
        <f t="shared" si="205"/>
        <v/>
      </c>
      <c r="T1194" s="7" t="str">
        <f t="shared" si="206"/>
        <v/>
      </c>
      <c r="U1194" s="7" t="str">
        <f t="shared" si="207"/>
        <v/>
      </c>
      <c r="V1194" s="7" t="str">
        <f t="shared" si="208"/>
        <v/>
      </c>
      <c r="W1194" s="60" t="str">
        <f>IF(ISNUMBER(V1194),IF(ISNA(VLOOKUP(I1194,'Distances Lookup Table'!D:E,2,FALSE)),V1194*'General Settings'!$F$6,IF(VLOOKUP(I1194,'Distances Lookup Table'!D:E,2,FALSE)="",V1194*'General Settings'!$F$6,VLOOKUP(I1194,'Distances Lookup Table'!D:E,2,FALSE))),"")</f>
        <v/>
      </c>
      <c r="X1194" s="18" t="str">
        <f>IF(D1194&lt;&gt;"",'Workers Settings'!H1194,"")</f>
        <v/>
      </c>
      <c r="Y1194" s="18" t="str">
        <f>IF(D1194&lt;&gt;"",'Workers Settings'!I1194,"")</f>
        <v/>
      </c>
      <c r="Z1194" s="29" t="str">
        <f>IF('Workers Settings'!L1194&lt;&gt;"",'Workers Settings'!L1194,'Workers Settings'!K1194)</f>
        <v/>
      </c>
      <c r="AA1194" s="29" t="str">
        <f>IF(D1194&lt;&gt;"",IF('Workers Settings'!L1194&lt;&gt;"",'Workers Settings'!L1194,'Workers Settings'!K1194),"")</f>
        <v/>
      </c>
    </row>
    <row r="1195" spans="1:27" x14ac:dyDescent="0.25">
      <c r="A1195" s="7">
        <f t="shared" si="199"/>
        <v>1191</v>
      </c>
      <c r="B1195" s="7" t="str">
        <f>IF('Workers Settings'!B1195&lt;&gt;"",'Workers Settings'!B1195,"")</f>
        <v/>
      </c>
      <c r="C1195" s="7" t="str">
        <f>IF('Workers Settings'!C1195&lt;&gt;"",'Workers Settings'!C1195,"")</f>
        <v/>
      </c>
      <c r="D1195" s="17"/>
      <c r="E1195" s="17"/>
      <c r="F1195" s="17"/>
      <c r="G1195" s="7" t="str">
        <f>IF(D1195&lt;&gt;"",IF('Workers Settings'!D1195="","",'Workers Settings'!D1195),"")</f>
        <v/>
      </c>
      <c r="H1195" s="7" t="str">
        <f>IF(D1195&lt;&gt;"",'Workers Settings'!E1195,"")</f>
        <v/>
      </c>
      <c r="I1195" s="7" t="str">
        <f t="shared" si="198"/>
        <v/>
      </c>
      <c r="J1195" s="7" t="str">
        <f>IF('Workers Settings'!F1195&lt;&gt;"",'Workers Settings'!F1195,"")</f>
        <v/>
      </c>
      <c r="K1195" s="7" t="str">
        <f>IF('Workers Settings'!G1195&lt;&gt;"",'Workers Settings'!G1195,"")</f>
        <v/>
      </c>
      <c r="L1195" s="7" t="str">
        <f>IF(D1195="","",IF(VLOOKUP(D1195,'Demand Locations'!B:D,2,FALSE)="","",VLOOKUP(D1195,'Demand Locations'!B:D,2,FALSE)))</f>
        <v/>
      </c>
      <c r="M1195" s="7" t="str">
        <f>IF(D1195="","",IF(VLOOKUP(D1195,'Demand Locations'!B:D,3,FALSE)="","",VLOOKUP(D1195,'Demand Locations'!B:D,3,FALSE)))</f>
        <v/>
      </c>
      <c r="N1195" s="7" t="str">
        <f t="shared" si="200"/>
        <v/>
      </c>
      <c r="O1195" s="7" t="str">
        <f t="shared" si="201"/>
        <v/>
      </c>
      <c r="P1195" s="7" t="str">
        <f t="shared" si="202"/>
        <v/>
      </c>
      <c r="Q1195" s="7" t="str">
        <f t="shared" si="203"/>
        <v/>
      </c>
      <c r="R1195" s="7" t="str">
        <f t="shared" si="204"/>
        <v/>
      </c>
      <c r="S1195" s="7" t="str">
        <f t="shared" si="205"/>
        <v/>
      </c>
      <c r="T1195" s="7" t="str">
        <f t="shared" si="206"/>
        <v/>
      </c>
      <c r="U1195" s="7" t="str">
        <f t="shared" si="207"/>
        <v/>
      </c>
      <c r="V1195" s="7" t="str">
        <f t="shared" si="208"/>
        <v/>
      </c>
      <c r="W1195" s="60" t="str">
        <f>IF(ISNUMBER(V1195),IF(ISNA(VLOOKUP(I1195,'Distances Lookup Table'!D:E,2,FALSE)),V1195*'General Settings'!$F$6,IF(VLOOKUP(I1195,'Distances Lookup Table'!D:E,2,FALSE)="",V1195*'General Settings'!$F$6,VLOOKUP(I1195,'Distances Lookup Table'!D:E,2,FALSE))),"")</f>
        <v/>
      </c>
      <c r="X1195" s="18" t="str">
        <f>IF(D1195&lt;&gt;"",'Workers Settings'!H1195,"")</f>
        <v/>
      </c>
      <c r="Y1195" s="18" t="str">
        <f>IF(D1195&lt;&gt;"",'Workers Settings'!I1195,"")</f>
        <v/>
      </c>
      <c r="Z1195" s="29" t="str">
        <f>IF('Workers Settings'!L1195&lt;&gt;"",'Workers Settings'!L1195,'Workers Settings'!K1195)</f>
        <v/>
      </c>
      <c r="AA1195" s="29" t="str">
        <f>IF(D1195&lt;&gt;"",IF('Workers Settings'!L1195&lt;&gt;"",'Workers Settings'!L1195,'Workers Settings'!K1195),"")</f>
        <v/>
      </c>
    </row>
    <row r="1196" spans="1:27" x14ac:dyDescent="0.25">
      <c r="A1196" s="7">
        <f t="shared" si="199"/>
        <v>1192</v>
      </c>
      <c r="B1196" s="7" t="str">
        <f>IF('Workers Settings'!B1196&lt;&gt;"",'Workers Settings'!B1196,"")</f>
        <v/>
      </c>
      <c r="C1196" s="7" t="str">
        <f>IF('Workers Settings'!C1196&lt;&gt;"",'Workers Settings'!C1196,"")</f>
        <v/>
      </c>
      <c r="D1196" s="17"/>
      <c r="E1196" s="17"/>
      <c r="F1196" s="17"/>
      <c r="G1196" s="7" t="str">
        <f>IF(D1196&lt;&gt;"",IF('Workers Settings'!D1196="","",'Workers Settings'!D1196),"")</f>
        <v/>
      </c>
      <c r="H1196" s="7" t="str">
        <f>IF(D1196&lt;&gt;"",'Workers Settings'!E1196,"")</f>
        <v/>
      </c>
      <c r="I1196" s="7" t="str">
        <f t="shared" si="198"/>
        <v/>
      </c>
      <c r="J1196" s="7" t="str">
        <f>IF('Workers Settings'!F1196&lt;&gt;"",'Workers Settings'!F1196,"")</f>
        <v/>
      </c>
      <c r="K1196" s="7" t="str">
        <f>IF('Workers Settings'!G1196&lt;&gt;"",'Workers Settings'!G1196,"")</f>
        <v/>
      </c>
      <c r="L1196" s="7" t="str">
        <f>IF(D1196="","",IF(VLOOKUP(D1196,'Demand Locations'!B:D,2,FALSE)="","",VLOOKUP(D1196,'Demand Locations'!B:D,2,FALSE)))</f>
        <v/>
      </c>
      <c r="M1196" s="7" t="str">
        <f>IF(D1196="","",IF(VLOOKUP(D1196,'Demand Locations'!B:D,3,FALSE)="","",VLOOKUP(D1196,'Demand Locations'!B:D,3,FALSE)))</f>
        <v/>
      </c>
      <c r="N1196" s="7" t="str">
        <f t="shared" si="200"/>
        <v/>
      </c>
      <c r="O1196" s="7" t="str">
        <f t="shared" si="201"/>
        <v/>
      </c>
      <c r="P1196" s="7" t="str">
        <f t="shared" si="202"/>
        <v/>
      </c>
      <c r="Q1196" s="7" t="str">
        <f t="shared" si="203"/>
        <v/>
      </c>
      <c r="R1196" s="7" t="str">
        <f t="shared" si="204"/>
        <v/>
      </c>
      <c r="S1196" s="7" t="str">
        <f t="shared" si="205"/>
        <v/>
      </c>
      <c r="T1196" s="7" t="str">
        <f t="shared" si="206"/>
        <v/>
      </c>
      <c r="U1196" s="7" t="str">
        <f t="shared" si="207"/>
        <v/>
      </c>
      <c r="V1196" s="7" t="str">
        <f t="shared" si="208"/>
        <v/>
      </c>
      <c r="W1196" s="60" t="str">
        <f>IF(ISNUMBER(V1196),IF(ISNA(VLOOKUP(I1196,'Distances Lookup Table'!D:E,2,FALSE)),V1196*'General Settings'!$F$6,IF(VLOOKUP(I1196,'Distances Lookup Table'!D:E,2,FALSE)="",V1196*'General Settings'!$F$6,VLOOKUP(I1196,'Distances Lookup Table'!D:E,2,FALSE))),"")</f>
        <v/>
      </c>
      <c r="X1196" s="18" t="str">
        <f>IF(D1196&lt;&gt;"",'Workers Settings'!H1196,"")</f>
        <v/>
      </c>
      <c r="Y1196" s="18" t="str">
        <f>IF(D1196&lt;&gt;"",'Workers Settings'!I1196,"")</f>
        <v/>
      </c>
      <c r="Z1196" s="29" t="str">
        <f>IF('Workers Settings'!L1196&lt;&gt;"",'Workers Settings'!L1196,'Workers Settings'!K1196)</f>
        <v/>
      </c>
      <c r="AA1196" s="29" t="str">
        <f>IF(D1196&lt;&gt;"",IF('Workers Settings'!L1196&lt;&gt;"",'Workers Settings'!L1196,'Workers Settings'!K1196),"")</f>
        <v/>
      </c>
    </row>
    <row r="1197" spans="1:27" x14ac:dyDescent="0.25">
      <c r="A1197" s="7">
        <f t="shared" si="199"/>
        <v>1193</v>
      </c>
      <c r="B1197" s="7" t="str">
        <f>IF('Workers Settings'!B1197&lt;&gt;"",'Workers Settings'!B1197,"")</f>
        <v/>
      </c>
      <c r="C1197" s="7" t="str">
        <f>IF('Workers Settings'!C1197&lt;&gt;"",'Workers Settings'!C1197,"")</f>
        <v/>
      </c>
      <c r="D1197" s="17"/>
      <c r="E1197" s="17"/>
      <c r="F1197" s="17"/>
      <c r="G1197" s="7" t="str">
        <f>IF(D1197&lt;&gt;"",IF('Workers Settings'!D1197="","",'Workers Settings'!D1197),"")</f>
        <v/>
      </c>
      <c r="H1197" s="7" t="str">
        <f>IF(D1197&lt;&gt;"",'Workers Settings'!E1197,"")</f>
        <v/>
      </c>
      <c r="I1197" s="7" t="str">
        <f t="shared" si="198"/>
        <v/>
      </c>
      <c r="J1197" s="7" t="str">
        <f>IF('Workers Settings'!F1197&lt;&gt;"",'Workers Settings'!F1197,"")</f>
        <v/>
      </c>
      <c r="K1197" s="7" t="str">
        <f>IF('Workers Settings'!G1197&lt;&gt;"",'Workers Settings'!G1197,"")</f>
        <v/>
      </c>
      <c r="L1197" s="7" t="str">
        <f>IF(D1197="","",IF(VLOOKUP(D1197,'Demand Locations'!B:D,2,FALSE)="","",VLOOKUP(D1197,'Demand Locations'!B:D,2,FALSE)))</f>
        <v/>
      </c>
      <c r="M1197" s="7" t="str">
        <f>IF(D1197="","",IF(VLOOKUP(D1197,'Demand Locations'!B:D,3,FALSE)="","",VLOOKUP(D1197,'Demand Locations'!B:D,3,FALSE)))</f>
        <v/>
      </c>
      <c r="N1197" s="7" t="str">
        <f t="shared" si="200"/>
        <v/>
      </c>
      <c r="O1197" s="7" t="str">
        <f t="shared" si="201"/>
        <v/>
      </c>
      <c r="P1197" s="7" t="str">
        <f t="shared" si="202"/>
        <v/>
      </c>
      <c r="Q1197" s="7" t="str">
        <f t="shared" si="203"/>
        <v/>
      </c>
      <c r="R1197" s="7" t="str">
        <f t="shared" si="204"/>
        <v/>
      </c>
      <c r="S1197" s="7" t="str">
        <f t="shared" si="205"/>
        <v/>
      </c>
      <c r="T1197" s="7" t="str">
        <f t="shared" si="206"/>
        <v/>
      </c>
      <c r="U1197" s="7" t="str">
        <f t="shared" si="207"/>
        <v/>
      </c>
      <c r="V1197" s="7" t="str">
        <f t="shared" si="208"/>
        <v/>
      </c>
      <c r="W1197" s="60" t="str">
        <f>IF(ISNUMBER(V1197),IF(ISNA(VLOOKUP(I1197,'Distances Lookup Table'!D:E,2,FALSE)),V1197*'General Settings'!$F$6,IF(VLOOKUP(I1197,'Distances Lookup Table'!D:E,2,FALSE)="",V1197*'General Settings'!$F$6,VLOOKUP(I1197,'Distances Lookup Table'!D:E,2,FALSE))),"")</f>
        <v/>
      </c>
      <c r="X1197" s="18" t="str">
        <f>IF(D1197&lt;&gt;"",'Workers Settings'!H1197,"")</f>
        <v/>
      </c>
      <c r="Y1197" s="18" t="str">
        <f>IF(D1197&lt;&gt;"",'Workers Settings'!I1197,"")</f>
        <v/>
      </c>
      <c r="Z1197" s="29" t="str">
        <f>IF('Workers Settings'!L1197&lt;&gt;"",'Workers Settings'!L1197,'Workers Settings'!K1197)</f>
        <v/>
      </c>
      <c r="AA1197" s="29" t="str">
        <f>IF(D1197&lt;&gt;"",IF('Workers Settings'!L1197&lt;&gt;"",'Workers Settings'!L1197,'Workers Settings'!K1197),"")</f>
        <v/>
      </c>
    </row>
    <row r="1198" spans="1:27" x14ac:dyDescent="0.25">
      <c r="A1198" s="7">
        <f t="shared" si="199"/>
        <v>1194</v>
      </c>
      <c r="B1198" s="7" t="str">
        <f>IF('Workers Settings'!B1198&lt;&gt;"",'Workers Settings'!B1198,"")</f>
        <v/>
      </c>
      <c r="C1198" s="7" t="str">
        <f>IF('Workers Settings'!C1198&lt;&gt;"",'Workers Settings'!C1198,"")</f>
        <v/>
      </c>
      <c r="D1198" s="17"/>
      <c r="E1198" s="17"/>
      <c r="F1198" s="17"/>
      <c r="G1198" s="7" t="str">
        <f>IF(D1198&lt;&gt;"",IF('Workers Settings'!D1198="","",'Workers Settings'!D1198),"")</f>
        <v/>
      </c>
      <c r="H1198" s="7" t="str">
        <f>IF(D1198&lt;&gt;"",'Workers Settings'!E1198,"")</f>
        <v/>
      </c>
      <c r="I1198" s="7" t="str">
        <f t="shared" si="198"/>
        <v/>
      </c>
      <c r="J1198" s="7" t="str">
        <f>IF('Workers Settings'!F1198&lt;&gt;"",'Workers Settings'!F1198,"")</f>
        <v/>
      </c>
      <c r="K1198" s="7" t="str">
        <f>IF('Workers Settings'!G1198&lt;&gt;"",'Workers Settings'!G1198,"")</f>
        <v/>
      </c>
      <c r="L1198" s="7" t="str">
        <f>IF(D1198="","",IF(VLOOKUP(D1198,'Demand Locations'!B:D,2,FALSE)="","",VLOOKUP(D1198,'Demand Locations'!B:D,2,FALSE)))</f>
        <v/>
      </c>
      <c r="M1198" s="7" t="str">
        <f>IF(D1198="","",IF(VLOOKUP(D1198,'Demand Locations'!B:D,3,FALSE)="","",VLOOKUP(D1198,'Demand Locations'!B:D,3,FALSE)))</f>
        <v/>
      </c>
      <c r="N1198" s="7" t="str">
        <f t="shared" si="200"/>
        <v/>
      </c>
      <c r="O1198" s="7" t="str">
        <f t="shared" si="201"/>
        <v/>
      </c>
      <c r="P1198" s="7" t="str">
        <f t="shared" si="202"/>
        <v/>
      </c>
      <c r="Q1198" s="7" t="str">
        <f t="shared" si="203"/>
        <v/>
      </c>
      <c r="R1198" s="7" t="str">
        <f t="shared" si="204"/>
        <v/>
      </c>
      <c r="S1198" s="7" t="str">
        <f t="shared" si="205"/>
        <v/>
      </c>
      <c r="T1198" s="7" t="str">
        <f t="shared" si="206"/>
        <v/>
      </c>
      <c r="U1198" s="7" t="str">
        <f t="shared" si="207"/>
        <v/>
      </c>
      <c r="V1198" s="7" t="str">
        <f t="shared" si="208"/>
        <v/>
      </c>
      <c r="W1198" s="60" t="str">
        <f>IF(ISNUMBER(V1198),IF(ISNA(VLOOKUP(I1198,'Distances Lookup Table'!D:E,2,FALSE)),V1198*'General Settings'!$F$6,IF(VLOOKUP(I1198,'Distances Lookup Table'!D:E,2,FALSE)="",V1198*'General Settings'!$F$6,VLOOKUP(I1198,'Distances Lookup Table'!D:E,2,FALSE))),"")</f>
        <v/>
      </c>
      <c r="X1198" s="18" t="str">
        <f>IF(D1198&lt;&gt;"",'Workers Settings'!H1198,"")</f>
        <v/>
      </c>
      <c r="Y1198" s="18" t="str">
        <f>IF(D1198&lt;&gt;"",'Workers Settings'!I1198,"")</f>
        <v/>
      </c>
      <c r="Z1198" s="29" t="str">
        <f>IF('Workers Settings'!L1198&lt;&gt;"",'Workers Settings'!L1198,'Workers Settings'!K1198)</f>
        <v/>
      </c>
      <c r="AA1198" s="29" t="str">
        <f>IF(D1198&lt;&gt;"",IF('Workers Settings'!L1198&lt;&gt;"",'Workers Settings'!L1198,'Workers Settings'!K1198),"")</f>
        <v/>
      </c>
    </row>
    <row r="1199" spans="1:27" x14ac:dyDescent="0.25">
      <c r="A1199" s="7">
        <f t="shared" si="199"/>
        <v>1195</v>
      </c>
      <c r="B1199" s="7" t="str">
        <f>IF('Workers Settings'!B1199&lt;&gt;"",'Workers Settings'!B1199,"")</f>
        <v/>
      </c>
      <c r="C1199" s="7" t="str">
        <f>IF('Workers Settings'!C1199&lt;&gt;"",'Workers Settings'!C1199,"")</f>
        <v/>
      </c>
      <c r="D1199" s="17"/>
      <c r="E1199" s="17"/>
      <c r="F1199" s="17"/>
      <c r="G1199" s="7" t="str">
        <f>IF(D1199&lt;&gt;"",IF('Workers Settings'!D1199="","",'Workers Settings'!D1199),"")</f>
        <v/>
      </c>
      <c r="H1199" s="7" t="str">
        <f>IF(D1199&lt;&gt;"",'Workers Settings'!E1199,"")</f>
        <v/>
      </c>
      <c r="I1199" s="7" t="str">
        <f t="shared" si="198"/>
        <v/>
      </c>
      <c r="J1199" s="7" t="str">
        <f>IF('Workers Settings'!F1199&lt;&gt;"",'Workers Settings'!F1199,"")</f>
        <v/>
      </c>
      <c r="K1199" s="7" t="str">
        <f>IF('Workers Settings'!G1199&lt;&gt;"",'Workers Settings'!G1199,"")</f>
        <v/>
      </c>
      <c r="L1199" s="7" t="str">
        <f>IF(D1199="","",IF(VLOOKUP(D1199,'Demand Locations'!B:D,2,FALSE)="","",VLOOKUP(D1199,'Demand Locations'!B:D,2,FALSE)))</f>
        <v/>
      </c>
      <c r="M1199" s="7" t="str">
        <f>IF(D1199="","",IF(VLOOKUP(D1199,'Demand Locations'!B:D,3,FALSE)="","",VLOOKUP(D1199,'Demand Locations'!B:D,3,FALSE)))</f>
        <v/>
      </c>
      <c r="N1199" s="7" t="str">
        <f t="shared" si="200"/>
        <v/>
      </c>
      <c r="O1199" s="7" t="str">
        <f t="shared" si="201"/>
        <v/>
      </c>
      <c r="P1199" s="7" t="str">
        <f t="shared" si="202"/>
        <v/>
      </c>
      <c r="Q1199" s="7" t="str">
        <f t="shared" si="203"/>
        <v/>
      </c>
      <c r="R1199" s="7" t="str">
        <f t="shared" si="204"/>
        <v/>
      </c>
      <c r="S1199" s="7" t="str">
        <f t="shared" si="205"/>
        <v/>
      </c>
      <c r="T1199" s="7" t="str">
        <f t="shared" si="206"/>
        <v/>
      </c>
      <c r="U1199" s="7" t="str">
        <f t="shared" si="207"/>
        <v/>
      </c>
      <c r="V1199" s="7" t="str">
        <f t="shared" si="208"/>
        <v/>
      </c>
      <c r="W1199" s="60" t="str">
        <f>IF(ISNUMBER(V1199),IF(ISNA(VLOOKUP(I1199,'Distances Lookup Table'!D:E,2,FALSE)),V1199*'General Settings'!$F$6,IF(VLOOKUP(I1199,'Distances Lookup Table'!D:E,2,FALSE)="",V1199*'General Settings'!$F$6,VLOOKUP(I1199,'Distances Lookup Table'!D:E,2,FALSE))),"")</f>
        <v/>
      </c>
      <c r="X1199" s="18" t="str">
        <f>IF(D1199&lt;&gt;"",'Workers Settings'!H1199,"")</f>
        <v/>
      </c>
      <c r="Y1199" s="18" t="str">
        <f>IF(D1199&lt;&gt;"",'Workers Settings'!I1199,"")</f>
        <v/>
      </c>
      <c r="Z1199" s="29" t="str">
        <f>IF('Workers Settings'!L1199&lt;&gt;"",'Workers Settings'!L1199,'Workers Settings'!K1199)</f>
        <v/>
      </c>
      <c r="AA1199" s="29" t="str">
        <f>IF(D1199&lt;&gt;"",IF('Workers Settings'!L1199&lt;&gt;"",'Workers Settings'!L1199,'Workers Settings'!K1199),"")</f>
        <v/>
      </c>
    </row>
    <row r="1200" spans="1:27" x14ac:dyDescent="0.25">
      <c r="A1200" s="7">
        <f t="shared" si="199"/>
        <v>1196</v>
      </c>
      <c r="B1200" s="7" t="str">
        <f>IF('Workers Settings'!B1200&lt;&gt;"",'Workers Settings'!B1200,"")</f>
        <v/>
      </c>
      <c r="C1200" s="7" t="str">
        <f>IF('Workers Settings'!C1200&lt;&gt;"",'Workers Settings'!C1200,"")</f>
        <v/>
      </c>
      <c r="D1200" s="17"/>
      <c r="E1200" s="17"/>
      <c r="F1200" s="17"/>
      <c r="G1200" s="7" t="str">
        <f>IF(D1200&lt;&gt;"",IF('Workers Settings'!D1200="","",'Workers Settings'!D1200),"")</f>
        <v/>
      </c>
      <c r="H1200" s="7" t="str">
        <f>IF(D1200&lt;&gt;"",'Workers Settings'!E1200,"")</f>
        <v/>
      </c>
      <c r="I1200" s="7" t="str">
        <f t="shared" si="198"/>
        <v/>
      </c>
      <c r="J1200" s="7" t="str">
        <f>IF('Workers Settings'!F1200&lt;&gt;"",'Workers Settings'!F1200,"")</f>
        <v/>
      </c>
      <c r="K1200" s="7" t="str">
        <f>IF('Workers Settings'!G1200&lt;&gt;"",'Workers Settings'!G1200,"")</f>
        <v/>
      </c>
      <c r="L1200" s="7" t="str">
        <f>IF(D1200="","",IF(VLOOKUP(D1200,'Demand Locations'!B:D,2,FALSE)="","",VLOOKUP(D1200,'Demand Locations'!B:D,2,FALSE)))</f>
        <v/>
      </c>
      <c r="M1200" s="7" t="str">
        <f>IF(D1200="","",IF(VLOOKUP(D1200,'Demand Locations'!B:D,3,FALSE)="","",VLOOKUP(D1200,'Demand Locations'!B:D,3,FALSE)))</f>
        <v/>
      </c>
      <c r="N1200" s="7" t="str">
        <f t="shared" si="200"/>
        <v/>
      </c>
      <c r="O1200" s="7" t="str">
        <f t="shared" si="201"/>
        <v/>
      </c>
      <c r="P1200" s="7" t="str">
        <f t="shared" si="202"/>
        <v/>
      </c>
      <c r="Q1200" s="7" t="str">
        <f t="shared" si="203"/>
        <v/>
      </c>
      <c r="R1200" s="7" t="str">
        <f t="shared" si="204"/>
        <v/>
      </c>
      <c r="S1200" s="7" t="str">
        <f t="shared" si="205"/>
        <v/>
      </c>
      <c r="T1200" s="7" t="str">
        <f t="shared" si="206"/>
        <v/>
      </c>
      <c r="U1200" s="7" t="str">
        <f t="shared" si="207"/>
        <v/>
      </c>
      <c r="V1200" s="7" t="str">
        <f t="shared" si="208"/>
        <v/>
      </c>
      <c r="W1200" s="60" t="str">
        <f>IF(ISNUMBER(V1200),IF(ISNA(VLOOKUP(I1200,'Distances Lookup Table'!D:E,2,FALSE)),V1200*'General Settings'!$F$6,IF(VLOOKUP(I1200,'Distances Lookup Table'!D:E,2,FALSE)="",V1200*'General Settings'!$F$6,VLOOKUP(I1200,'Distances Lookup Table'!D:E,2,FALSE))),"")</f>
        <v/>
      </c>
      <c r="X1200" s="18" t="str">
        <f>IF(D1200&lt;&gt;"",'Workers Settings'!H1200,"")</f>
        <v/>
      </c>
      <c r="Y1200" s="18" t="str">
        <f>IF(D1200&lt;&gt;"",'Workers Settings'!I1200,"")</f>
        <v/>
      </c>
      <c r="Z1200" s="29" t="str">
        <f>IF('Workers Settings'!L1200&lt;&gt;"",'Workers Settings'!L1200,'Workers Settings'!K1200)</f>
        <v/>
      </c>
      <c r="AA1200" s="29" t="str">
        <f>IF(D1200&lt;&gt;"",IF('Workers Settings'!L1200&lt;&gt;"",'Workers Settings'!L1200,'Workers Settings'!K1200),"")</f>
        <v/>
      </c>
    </row>
    <row r="1201" spans="1:27" x14ac:dyDescent="0.25">
      <c r="A1201" s="7">
        <f t="shared" si="199"/>
        <v>1197</v>
      </c>
      <c r="B1201" s="7" t="str">
        <f>IF('Workers Settings'!B1201&lt;&gt;"",'Workers Settings'!B1201,"")</f>
        <v/>
      </c>
      <c r="C1201" s="7" t="str">
        <f>IF('Workers Settings'!C1201&lt;&gt;"",'Workers Settings'!C1201,"")</f>
        <v/>
      </c>
      <c r="D1201" s="17"/>
      <c r="E1201" s="17"/>
      <c r="F1201" s="17"/>
      <c r="G1201" s="7" t="str">
        <f>IF(D1201&lt;&gt;"",IF('Workers Settings'!D1201="","",'Workers Settings'!D1201),"")</f>
        <v/>
      </c>
      <c r="H1201" s="7" t="str">
        <f>IF(D1201&lt;&gt;"",'Workers Settings'!E1201,"")</f>
        <v/>
      </c>
      <c r="I1201" s="7" t="str">
        <f t="shared" si="198"/>
        <v/>
      </c>
      <c r="J1201" s="7" t="str">
        <f>IF('Workers Settings'!F1201&lt;&gt;"",'Workers Settings'!F1201,"")</f>
        <v/>
      </c>
      <c r="K1201" s="7" t="str">
        <f>IF('Workers Settings'!G1201&lt;&gt;"",'Workers Settings'!G1201,"")</f>
        <v/>
      </c>
      <c r="L1201" s="7" t="str">
        <f>IF(D1201="","",IF(VLOOKUP(D1201,'Demand Locations'!B:D,2,FALSE)="","",VLOOKUP(D1201,'Demand Locations'!B:D,2,FALSE)))</f>
        <v/>
      </c>
      <c r="M1201" s="7" t="str">
        <f>IF(D1201="","",IF(VLOOKUP(D1201,'Demand Locations'!B:D,3,FALSE)="","",VLOOKUP(D1201,'Demand Locations'!B:D,3,FALSE)))</f>
        <v/>
      </c>
      <c r="N1201" s="7" t="str">
        <f t="shared" si="200"/>
        <v/>
      </c>
      <c r="O1201" s="7" t="str">
        <f t="shared" si="201"/>
        <v/>
      </c>
      <c r="P1201" s="7" t="str">
        <f t="shared" si="202"/>
        <v/>
      </c>
      <c r="Q1201" s="7" t="str">
        <f t="shared" si="203"/>
        <v/>
      </c>
      <c r="R1201" s="7" t="str">
        <f t="shared" si="204"/>
        <v/>
      </c>
      <c r="S1201" s="7" t="str">
        <f t="shared" si="205"/>
        <v/>
      </c>
      <c r="T1201" s="7" t="str">
        <f t="shared" si="206"/>
        <v/>
      </c>
      <c r="U1201" s="7" t="str">
        <f t="shared" si="207"/>
        <v/>
      </c>
      <c r="V1201" s="7" t="str">
        <f t="shared" si="208"/>
        <v/>
      </c>
      <c r="W1201" s="60" t="str">
        <f>IF(ISNUMBER(V1201),IF(ISNA(VLOOKUP(I1201,'Distances Lookup Table'!D:E,2,FALSE)),V1201*'General Settings'!$F$6,IF(VLOOKUP(I1201,'Distances Lookup Table'!D:E,2,FALSE)="",V1201*'General Settings'!$F$6,VLOOKUP(I1201,'Distances Lookup Table'!D:E,2,FALSE))),"")</f>
        <v/>
      </c>
      <c r="X1201" s="18" t="str">
        <f>IF(D1201&lt;&gt;"",'Workers Settings'!H1201,"")</f>
        <v/>
      </c>
      <c r="Y1201" s="18" t="str">
        <f>IF(D1201&lt;&gt;"",'Workers Settings'!I1201,"")</f>
        <v/>
      </c>
      <c r="Z1201" s="29" t="str">
        <f>IF('Workers Settings'!L1201&lt;&gt;"",'Workers Settings'!L1201,'Workers Settings'!K1201)</f>
        <v/>
      </c>
      <c r="AA1201" s="29" t="str">
        <f>IF(D1201&lt;&gt;"",IF('Workers Settings'!L1201&lt;&gt;"",'Workers Settings'!L1201,'Workers Settings'!K1201),"")</f>
        <v/>
      </c>
    </row>
    <row r="1202" spans="1:27" x14ac:dyDescent="0.25">
      <c r="A1202" s="7">
        <f t="shared" si="199"/>
        <v>1198</v>
      </c>
      <c r="B1202" s="7" t="str">
        <f>IF('Workers Settings'!B1202&lt;&gt;"",'Workers Settings'!B1202,"")</f>
        <v/>
      </c>
      <c r="C1202" s="7" t="str">
        <f>IF('Workers Settings'!C1202&lt;&gt;"",'Workers Settings'!C1202,"")</f>
        <v/>
      </c>
      <c r="D1202" s="17"/>
      <c r="E1202" s="17"/>
      <c r="F1202" s="17"/>
      <c r="G1202" s="7" t="str">
        <f>IF(D1202&lt;&gt;"",IF('Workers Settings'!D1202="","",'Workers Settings'!D1202),"")</f>
        <v/>
      </c>
      <c r="H1202" s="7" t="str">
        <f>IF(D1202&lt;&gt;"",'Workers Settings'!E1202,"")</f>
        <v/>
      </c>
      <c r="I1202" s="7" t="str">
        <f t="shared" si="198"/>
        <v/>
      </c>
      <c r="J1202" s="7" t="str">
        <f>IF('Workers Settings'!F1202&lt;&gt;"",'Workers Settings'!F1202,"")</f>
        <v/>
      </c>
      <c r="K1202" s="7" t="str">
        <f>IF('Workers Settings'!G1202&lt;&gt;"",'Workers Settings'!G1202,"")</f>
        <v/>
      </c>
      <c r="L1202" s="7" t="str">
        <f>IF(D1202="","",IF(VLOOKUP(D1202,'Demand Locations'!B:D,2,FALSE)="","",VLOOKUP(D1202,'Demand Locations'!B:D,2,FALSE)))</f>
        <v/>
      </c>
      <c r="M1202" s="7" t="str">
        <f>IF(D1202="","",IF(VLOOKUP(D1202,'Demand Locations'!B:D,3,FALSE)="","",VLOOKUP(D1202,'Demand Locations'!B:D,3,FALSE)))</f>
        <v/>
      </c>
      <c r="N1202" s="7" t="str">
        <f t="shared" si="200"/>
        <v/>
      </c>
      <c r="O1202" s="7" t="str">
        <f t="shared" si="201"/>
        <v/>
      </c>
      <c r="P1202" s="7" t="str">
        <f t="shared" si="202"/>
        <v/>
      </c>
      <c r="Q1202" s="7" t="str">
        <f t="shared" si="203"/>
        <v/>
      </c>
      <c r="R1202" s="7" t="str">
        <f t="shared" si="204"/>
        <v/>
      </c>
      <c r="S1202" s="7" t="str">
        <f t="shared" si="205"/>
        <v/>
      </c>
      <c r="T1202" s="7" t="str">
        <f t="shared" si="206"/>
        <v/>
      </c>
      <c r="U1202" s="7" t="str">
        <f t="shared" si="207"/>
        <v/>
      </c>
      <c r="V1202" s="7" t="str">
        <f t="shared" si="208"/>
        <v/>
      </c>
      <c r="W1202" s="60" t="str">
        <f>IF(ISNUMBER(V1202),IF(ISNA(VLOOKUP(I1202,'Distances Lookup Table'!D:E,2,FALSE)),V1202*'General Settings'!$F$6,IF(VLOOKUP(I1202,'Distances Lookup Table'!D:E,2,FALSE)="",V1202*'General Settings'!$F$6,VLOOKUP(I1202,'Distances Lookup Table'!D:E,2,FALSE))),"")</f>
        <v/>
      </c>
      <c r="X1202" s="18" t="str">
        <f>IF(D1202&lt;&gt;"",'Workers Settings'!H1202,"")</f>
        <v/>
      </c>
      <c r="Y1202" s="18" t="str">
        <f>IF(D1202&lt;&gt;"",'Workers Settings'!I1202,"")</f>
        <v/>
      </c>
      <c r="Z1202" s="29" t="str">
        <f>IF('Workers Settings'!L1202&lt;&gt;"",'Workers Settings'!L1202,'Workers Settings'!K1202)</f>
        <v/>
      </c>
      <c r="AA1202" s="29" t="str">
        <f>IF(D1202&lt;&gt;"",IF('Workers Settings'!L1202&lt;&gt;"",'Workers Settings'!L1202,'Workers Settings'!K1202),"")</f>
        <v/>
      </c>
    </row>
    <row r="1203" spans="1:27" x14ac:dyDescent="0.25">
      <c r="A1203" s="7">
        <f t="shared" si="199"/>
        <v>1199</v>
      </c>
      <c r="B1203" s="7" t="str">
        <f>IF('Workers Settings'!B1203&lt;&gt;"",'Workers Settings'!B1203,"")</f>
        <v/>
      </c>
      <c r="C1203" s="7" t="str">
        <f>IF('Workers Settings'!C1203&lt;&gt;"",'Workers Settings'!C1203,"")</f>
        <v/>
      </c>
      <c r="D1203" s="17"/>
      <c r="E1203" s="17"/>
      <c r="F1203" s="17"/>
      <c r="G1203" s="7" t="str">
        <f>IF(D1203&lt;&gt;"",IF('Workers Settings'!D1203="","",'Workers Settings'!D1203),"")</f>
        <v/>
      </c>
      <c r="H1203" s="7" t="str">
        <f>IF(D1203&lt;&gt;"",'Workers Settings'!E1203,"")</f>
        <v/>
      </c>
      <c r="I1203" s="7" t="str">
        <f t="shared" si="198"/>
        <v/>
      </c>
      <c r="J1203" s="7" t="str">
        <f>IF('Workers Settings'!F1203&lt;&gt;"",'Workers Settings'!F1203,"")</f>
        <v/>
      </c>
      <c r="K1203" s="7" t="str">
        <f>IF('Workers Settings'!G1203&lt;&gt;"",'Workers Settings'!G1203,"")</f>
        <v/>
      </c>
      <c r="L1203" s="7" t="str">
        <f>IF(D1203="","",IF(VLOOKUP(D1203,'Demand Locations'!B:D,2,FALSE)="","",VLOOKUP(D1203,'Demand Locations'!B:D,2,FALSE)))</f>
        <v/>
      </c>
      <c r="M1203" s="7" t="str">
        <f>IF(D1203="","",IF(VLOOKUP(D1203,'Demand Locations'!B:D,3,FALSE)="","",VLOOKUP(D1203,'Demand Locations'!B:D,3,FALSE)))</f>
        <v/>
      </c>
      <c r="N1203" s="7" t="str">
        <f t="shared" si="200"/>
        <v/>
      </c>
      <c r="O1203" s="7" t="str">
        <f t="shared" si="201"/>
        <v/>
      </c>
      <c r="P1203" s="7" t="str">
        <f t="shared" si="202"/>
        <v/>
      </c>
      <c r="Q1203" s="7" t="str">
        <f t="shared" si="203"/>
        <v/>
      </c>
      <c r="R1203" s="7" t="str">
        <f t="shared" si="204"/>
        <v/>
      </c>
      <c r="S1203" s="7" t="str">
        <f t="shared" si="205"/>
        <v/>
      </c>
      <c r="T1203" s="7" t="str">
        <f t="shared" si="206"/>
        <v/>
      </c>
      <c r="U1203" s="7" t="str">
        <f t="shared" si="207"/>
        <v/>
      </c>
      <c r="V1203" s="7" t="str">
        <f t="shared" si="208"/>
        <v/>
      </c>
      <c r="W1203" s="60" t="str">
        <f>IF(ISNUMBER(V1203),IF(ISNA(VLOOKUP(I1203,'Distances Lookup Table'!D:E,2,FALSE)),V1203*'General Settings'!$F$6,IF(VLOOKUP(I1203,'Distances Lookup Table'!D:E,2,FALSE)="",V1203*'General Settings'!$F$6,VLOOKUP(I1203,'Distances Lookup Table'!D:E,2,FALSE))),"")</f>
        <v/>
      </c>
      <c r="X1203" s="18" t="str">
        <f>IF(D1203&lt;&gt;"",'Workers Settings'!H1203,"")</f>
        <v/>
      </c>
      <c r="Y1203" s="18" t="str">
        <f>IF(D1203&lt;&gt;"",'Workers Settings'!I1203,"")</f>
        <v/>
      </c>
      <c r="Z1203" s="29" t="str">
        <f>IF('Workers Settings'!L1203&lt;&gt;"",'Workers Settings'!L1203,'Workers Settings'!K1203)</f>
        <v/>
      </c>
      <c r="AA1203" s="29" t="str">
        <f>IF(D1203&lt;&gt;"",IF('Workers Settings'!L1203&lt;&gt;"",'Workers Settings'!L1203,'Workers Settings'!K1203),"")</f>
        <v/>
      </c>
    </row>
    <row r="1204" spans="1:27" x14ac:dyDescent="0.25">
      <c r="A1204" s="7">
        <f t="shared" si="199"/>
        <v>1200</v>
      </c>
      <c r="B1204" s="7" t="str">
        <f>IF('Workers Settings'!B1204&lt;&gt;"",'Workers Settings'!B1204,"")</f>
        <v/>
      </c>
      <c r="C1204" s="7" t="str">
        <f>IF('Workers Settings'!C1204&lt;&gt;"",'Workers Settings'!C1204,"")</f>
        <v/>
      </c>
      <c r="D1204" s="17"/>
      <c r="E1204" s="17"/>
      <c r="F1204" s="17"/>
      <c r="G1204" s="7" t="str">
        <f>IF(D1204&lt;&gt;"",IF('Workers Settings'!D1204="","",'Workers Settings'!D1204),"")</f>
        <v/>
      </c>
      <c r="H1204" s="7" t="str">
        <f>IF(D1204&lt;&gt;"",'Workers Settings'!E1204,"")</f>
        <v/>
      </c>
      <c r="I1204" s="7" t="str">
        <f t="shared" si="198"/>
        <v/>
      </c>
      <c r="J1204" s="7" t="str">
        <f>IF('Workers Settings'!F1204&lt;&gt;"",'Workers Settings'!F1204,"")</f>
        <v/>
      </c>
      <c r="K1204" s="7" t="str">
        <f>IF('Workers Settings'!G1204&lt;&gt;"",'Workers Settings'!G1204,"")</f>
        <v/>
      </c>
      <c r="L1204" s="7" t="str">
        <f>IF(D1204="","",IF(VLOOKUP(D1204,'Demand Locations'!B:D,2,FALSE)="","",VLOOKUP(D1204,'Demand Locations'!B:D,2,FALSE)))</f>
        <v/>
      </c>
      <c r="M1204" s="7" t="str">
        <f>IF(D1204="","",IF(VLOOKUP(D1204,'Demand Locations'!B:D,3,FALSE)="","",VLOOKUP(D1204,'Demand Locations'!B:D,3,FALSE)))</f>
        <v/>
      </c>
      <c r="N1204" s="7" t="str">
        <f t="shared" si="200"/>
        <v/>
      </c>
      <c r="O1204" s="7" t="str">
        <f t="shared" si="201"/>
        <v/>
      </c>
      <c r="P1204" s="7" t="str">
        <f t="shared" si="202"/>
        <v/>
      </c>
      <c r="Q1204" s="7" t="str">
        <f t="shared" si="203"/>
        <v/>
      </c>
      <c r="R1204" s="7" t="str">
        <f t="shared" si="204"/>
        <v/>
      </c>
      <c r="S1204" s="7" t="str">
        <f t="shared" si="205"/>
        <v/>
      </c>
      <c r="T1204" s="7" t="str">
        <f t="shared" si="206"/>
        <v/>
      </c>
      <c r="U1204" s="7" t="str">
        <f t="shared" si="207"/>
        <v/>
      </c>
      <c r="V1204" s="7" t="str">
        <f t="shared" si="208"/>
        <v/>
      </c>
      <c r="W1204" s="60" t="str">
        <f>IF(ISNUMBER(V1204),IF(ISNA(VLOOKUP(I1204,'Distances Lookup Table'!D:E,2,FALSE)),V1204*'General Settings'!$F$6,IF(VLOOKUP(I1204,'Distances Lookup Table'!D:E,2,FALSE)="",V1204*'General Settings'!$F$6,VLOOKUP(I1204,'Distances Lookup Table'!D:E,2,FALSE))),"")</f>
        <v/>
      </c>
      <c r="X1204" s="18" t="str">
        <f>IF(D1204&lt;&gt;"",'Workers Settings'!H1204,"")</f>
        <v/>
      </c>
      <c r="Y1204" s="18" t="str">
        <f>IF(D1204&lt;&gt;"",'Workers Settings'!I1204,"")</f>
        <v/>
      </c>
      <c r="Z1204" s="29" t="str">
        <f>IF('Workers Settings'!L1204&lt;&gt;"",'Workers Settings'!L1204,'Workers Settings'!K1204)</f>
        <v/>
      </c>
      <c r="AA1204" s="29" t="str">
        <f>IF(D1204&lt;&gt;"",IF('Workers Settings'!L1204&lt;&gt;"",'Workers Settings'!L1204,'Workers Settings'!K1204),"")</f>
        <v/>
      </c>
    </row>
    <row r="1205" spans="1:27" x14ac:dyDescent="0.25">
      <c r="A1205" s="7">
        <f t="shared" si="199"/>
        <v>1201</v>
      </c>
      <c r="B1205" s="7" t="str">
        <f>IF('Workers Settings'!B1205&lt;&gt;"",'Workers Settings'!B1205,"")</f>
        <v/>
      </c>
      <c r="C1205" s="7" t="str">
        <f>IF('Workers Settings'!C1205&lt;&gt;"",'Workers Settings'!C1205,"")</f>
        <v/>
      </c>
      <c r="D1205" s="17"/>
      <c r="E1205" s="17"/>
      <c r="F1205" s="17"/>
      <c r="G1205" s="7" t="str">
        <f>IF(D1205&lt;&gt;"",IF('Workers Settings'!D1205="","",'Workers Settings'!D1205),"")</f>
        <v/>
      </c>
      <c r="H1205" s="7" t="str">
        <f>IF(D1205&lt;&gt;"",'Workers Settings'!E1205,"")</f>
        <v/>
      </c>
      <c r="I1205" s="7" t="str">
        <f t="shared" si="198"/>
        <v/>
      </c>
      <c r="J1205" s="7" t="str">
        <f>IF('Workers Settings'!F1205&lt;&gt;"",'Workers Settings'!F1205,"")</f>
        <v/>
      </c>
      <c r="K1205" s="7" t="str">
        <f>IF('Workers Settings'!G1205&lt;&gt;"",'Workers Settings'!G1205,"")</f>
        <v/>
      </c>
      <c r="L1205" s="7" t="str">
        <f>IF(D1205="","",IF(VLOOKUP(D1205,'Demand Locations'!B:D,2,FALSE)="","",VLOOKUP(D1205,'Demand Locations'!B:D,2,FALSE)))</f>
        <v/>
      </c>
      <c r="M1205" s="7" t="str">
        <f>IF(D1205="","",IF(VLOOKUP(D1205,'Demand Locations'!B:D,3,FALSE)="","",VLOOKUP(D1205,'Demand Locations'!B:D,3,FALSE)))</f>
        <v/>
      </c>
      <c r="N1205" s="7" t="str">
        <f t="shared" si="200"/>
        <v/>
      </c>
      <c r="O1205" s="7" t="str">
        <f t="shared" si="201"/>
        <v/>
      </c>
      <c r="P1205" s="7" t="str">
        <f t="shared" si="202"/>
        <v/>
      </c>
      <c r="Q1205" s="7" t="str">
        <f t="shared" si="203"/>
        <v/>
      </c>
      <c r="R1205" s="7" t="str">
        <f t="shared" si="204"/>
        <v/>
      </c>
      <c r="S1205" s="7" t="str">
        <f t="shared" si="205"/>
        <v/>
      </c>
      <c r="T1205" s="7" t="str">
        <f t="shared" si="206"/>
        <v/>
      </c>
      <c r="U1205" s="7" t="str">
        <f t="shared" si="207"/>
        <v/>
      </c>
      <c r="V1205" s="7" t="str">
        <f t="shared" si="208"/>
        <v/>
      </c>
      <c r="W1205" s="60" t="str">
        <f>IF(ISNUMBER(V1205),IF(ISNA(VLOOKUP(I1205,'Distances Lookup Table'!D:E,2,FALSE)),V1205*'General Settings'!$F$6,IF(VLOOKUP(I1205,'Distances Lookup Table'!D:E,2,FALSE)="",V1205*'General Settings'!$F$6,VLOOKUP(I1205,'Distances Lookup Table'!D:E,2,FALSE))),"")</f>
        <v/>
      </c>
      <c r="X1205" s="18" t="str">
        <f>IF(D1205&lt;&gt;"",'Workers Settings'!H1205,"")</f>
        <v/>
      </c>
      <c r="Y1205" s="18" t="str">
        <f>IF(D1205&lt;&gt;"",'Workers Settings'!I1205,"")</f>
        <v/>
      </c>
      <c r="Z1205" s="29" t="str">
        <f>IF('Workers Settings'!L1205&lt;&gt;"",'Workers Settings'!L1205,'Workers Settings'!K1205)</f>
        <v/>
      </c>
      <c r="AA1205" s="29" t="str">
        <f>IF(D1205&lt;&gt;"",IF('Workers Settings'!L1205&lt;&gt;"",'Workers Settings'!L1205,'Workers Settings'!K1205),"")</f>
        <v/>
      </c>
    </row>
    <row r="1206" spans="1:27" x14ac:dyDescent="0.25">
      <c r="A1206" s="7">
        <f t="shared" si="199"/>
        <v>1202</v>
      </c>
      <c r="B1206" s="7" t="str">
        <f>IF('Workers Settings'!B1206&lt;&gt;"",'Workers Settings'!B1206,"")</f>
        <v/>
      </c>
      <c r="C1206" s="7" t="str">
        <f>IF('Workers Settings'!C1206&lt;&gt;"",'Workers Settings'!C1206,"")</f>
        <v/>
      </c>
      <c r="D1206" s="17"/>
      <c r="E1206" s="17"/>
      <c r="F1206" s="17"/>
      <c r="G1206" s="7" t="str">
        <f>IF(D1206&lt;&gt;"",IF('Workers Settings'!D1206="","",'Workers Settings'!D1206),"")</f>
        <v/>
      </c>
      <c r="H1206" s="7" t="str">
        <f>IF(D1206&lt;&gt;"",'Workers Settings'!E1206,"")</f>
        <v/>
      </c>
      <c r="I1206" s="7" t="str">
        <f t="shared" si="198"/>
        <v/>
      </c>
      <c r="J1206" s="7" t="str">
        <f>IF('Workers Settings'!F1206&lt;&gt;"",'Workers Settings'!F1206,"")</f>
        <v/>
      </c>
      <c r="K1206" s="7" t="str">
        <f>IF('Workers Settings'!G1206&lt;&gt;"",'Workers Settings'!G1206,"")</f>
        <v/>
      </c>
      <c r="L1206" s="7" t="str">
        <f>IF(D1206="","",IF(VLOOKUP(D1206,'Demand Locations'!B:D,2,FALSE)="","",VLOOKUP(D1206,'Demand Locations'!B:D,2,FALSE)))</f>
        <v/>
      </c>
      <c r="M1206" s="7" t="str">
        <f>IF(D1206="","",IF(VLOOKUP(D1206,'Demand Locations'!B:D,3,FALSE)="","",VLOOKUP(D1206,'Demand Locations'!B:D,3,FALSE)))</f>
        <v/>
      </c>
      <c r="N1206" s="7" t="str">
        <f t="shared" si="200"/>
        <v/>
      </c>
      <c r="O1206" s="7" t="str">
        <f t="shared" si="201"/>
        <v/>
      </c>
      <c r="P1206" s="7" t="str">
        <f t="shared" si="202"/>
        <v/>
      </c>
      <c r="Q1206" s="7" t="str">
        <f t="shared" si="203"/>
        <v/>
      </c>
      <c r="R1206" s="7" t="str">
        <f t="shared" si="204"/>
        <v/>
      </c>
      <c r="S1206" s="7" t="str">
        <f t="shared" si="205"/>
        <v/>
      </c>
      <c r="T1206" s="7" t="str">
        <f t="shared" si="206"/>
        <v/>
      </c>
      <c r="U1206" s="7" t="str">
        <f t="shared" si="207"/>
        <v/>
      </c>
      <c r="V1206" s="7" t="str">
        <f t="shared" si="208"/>
        <v/>
      </c>
      <c r="W1206" s="60" t="str">
        <f>IF(ISNUMBER(V1206),IF(ISNA(VLOOKUP(I1206,'Distances Lookup Table'!D:E,2,FALSE)),V1206*'General Settings'!$F$6,IF(VLOOKUP(I1206,'Distances Lookup Table'!D:E,2,FALSE)="",V1206*'General Settings'!$F$6,VLOOKUP(I1206,'Distances Lookup Table'!D:E,2,FALSE))),"")</f>
        <v/>
      </c>
      <c r="X1206" s="18" t="str">
        <f>IF(D1206&lt;&gt;"",'Workers Settings'!H1206,"")</f>
        <v/>
      </c>
      <c r="Y1206" s="18" t="str">
        <f>IF(D1206&lt;&gt;"",'Workers Settings'!I1206,"")</f>
        <v/>
      </c>
      <c r="Z1206" s="29" t="str">
        <f>IF('Workers Settings'!L1206&lt;&gt;"",'Workers Settings'!L1206,'Workers Settings'!K1206)</f>
        <v/>
      </c>
      <c r="AA1206" s="29" t="str">
        <f>IF(D1206&lt;&gt;"",IF('Workers Settings'!L1206&lt;&gt;"",'Workers Settings'!L1206,'Workers Settings'!K1206),"")</f>
        <v/>
      </c>
    </row>
    <row r="1207" spans="1:27" x14ac:dyDescent="0.25">
      <c r="A1207" s="7">
        <f t="shared" si="199"/>
        <v>1203</v>
      </c>
      <c r="B1207" s="7" t="str">
        <f>IF('Workers Settings'!B1207&lt;&gt;"",'Workers Settings'!B1207,"")</f>
        <v/>
      </c>
      <c r="C1207" s="7" t="str">
        <f>IF('Workers Settings'!C1207&lt;&gt;"",'Workers Settings'!C1207,"")</f>
        <v/>
      </c>
      <c r="D1207" s="17"/>
      <c r="E1207" s="17"/>
      <c r="F1207" s="17"/>
      <c r="G1207" s="7" t="str">
        <f>IF(D1207&lt;&gt;"",IF('Workers Settings'!D1207="","",'Workers Settings'!D1207),"")</f>
        <v/>
      </c>
      <c r="H1207" s="7" t="str">
        <f>IF(D1207&lt;&gt;"",'Workers Settings'!E1207,"")</f>
        <v/>
      </c>
      <c r="I1207" s="7" t="str">
        <f t="shared" si="198"/>
        <v/>
      </c>
      <c r="J1207" s="7" t="str">
        <f>IF('Workers Settings'!F1207&lt;&gt;"",'Workers Settings'!F1207,"")</f>
        <v/>
      </c>
      <c r="K1207" s="7" t="str">
        <f>IF('Workers Settings'!G1207&lt;&gt;"",'Workers Settings'!G1207,"")</f>
        <v/>
      </c>
      <c r="L1207" s="7" t="str">
        <f>IF(D1207="","",IF(VLOOKUP(D1207,'Demand Locations'!B:D,2,FALSE)="","",VLOOKUP(D1207,'Demand Locations'!B:D,2,FALSE)))</f>
        <v/>
      </c>
      <c r="M1207" s="7" t="str">
        <f>IF(D1207="","",IF(VLOOKUP(D1207,'Demand Locations'!B:D,3,FALSE)="","",VLOOKUP(D1207,'Demand Locations'!B:D,3,FALSE)))</f>
        <v/>
      </c>
      <c r="N1207" s="7" t="str">
        <f t="shared" si="200"/>
        <v/>
      </c>
      <c r="O1207" s="7" t="str">
        <f t="shared" si="201"/>
        <v/>
      </c>
      <c r="P1207" s="7" t="str">
        <f t="shared" si="202"/>
        <v/>
      </c>
      <c r="Q1207" s="7" t="str">
        <f t="shared" si="203"/>
        <v/>
      </c>
      <c r="R1207" s="7" t="str">
        <f t="shared" si="204"/>
        <v/>
      </c>
      <c r="S1207" s="7" t="str">
        <f t="shared" si="205"/>
        <v/>
      </c>
      <c r="T1207" s="7" t="str">
        <f t="shared" si="206"/>
        <v/>
      </c>
      <c r="U1207" s="7" t="str">
        <f t="shared" si="207"/>
        <v/>
      </c>
      <c r="V1207" s="7" t="str">
        <f t="shared" si="208"/>
        <v/>
      </c>
      <c r="W1207" s="60" t="str">
        <f>IF(ISNUMBER(V1207),IF(ISNA(VLOOKUP(I1207,'Distances Lookup Table'!D:E,2,FALSE)),V1207*'General Settings'!$F$6,IF(VLOOKUP(I1207,'Distances Lookup Table'!D:E,2,FALSE)="",V1207*'General Settings'!$F$6,VLOOKUP(I1207,'Distances Lookup Table'!D:E,2,FALSE))),"")</f>
        <v/>
      </c>
      <c r="X1207" s="18" t="str">
        <f>IF(D1207&lt;&gt;"",'Workers Settings'!H1207,"")</f>
        <v/>
      </c>
      <c r="Y1207" s="18" t="str">
        <f>IF(D1207&lt;&gt;"",'Workers Settings'!I1207,"")</f>
        <v/>
      </c>
      <c r="Z1207" s="29" t="str">
        <f>IF('Workers Settings'!L1207&lt;&gt;"",'Workers Settings'!L1207,'Workers Settings'!K1207)</f>
        <v/>
      </c>
      <c r="AA1207" s="29" t="str">
        <f>IF(D1207&lt;&gt;"",IF('Workers Settings'!L1207&lt;&gt;"",'Workers Settings'!L1207,'Workers Settings'!K1207),"")</f>
        <v/>
      </c>
    </row>
    <row r="1208" spans="1:27" x14ac:dyDescent="0.25">
      <c r="A1208" s="7">
        <f t="shared" si="199"/>
        <v>1204</v>
      </c>
      <c r="B1208" s="7" t="str">
        <f>IF('Workers Settings'!B1208&lt;&gt;"",'Workers Settings'!B1208,"")</f>
        <v/>
      </c>
      <c r="C1208" s="7" t="str">
        <f>IF('Workers Settings'!C1208&lt;&gt;"",'Workers Settings'!C1208,"")</f>
        <v/>
      </c>
      <c r="D1208" s="17"/>
      <c r="E1208" s="17"/>
      <c r="F1208" s="17"/>
      <c r="G1208" s="7" t="str">
        <f>IF(D1208&lt;&gt;"",IF('Workers Settings'!D1208="","",'Workers Settings'!D1208),"")</f>
        <v/>
      </c>
      <c r="H1208" s="7" t="str">
        <f>IF(D1208&lt;&gt;"",'Workers Settings'!E1208,"")</f>
        <v/>
      </c>
      <c r="I1208" s="7" t="str">
        <f t="shared" si="198"/>
        <v/>
      </c>
      <c r="J1208" s="7" t="str">
        <f>IF('Workers Settings'!F1208&lt;&gt;"",'Workers Settings'!F1208,"")</f>
        <v/>
      </c>
      <c r="K1208" s="7" t="str">
        <f>IF('Workers Settings'!G1208&lt;&gt;"",'Workers Settings'!G1208,"")</f>
        <v/>
      </c>
      <c r="L1208" s="7" t="str">
        <f>IF(D1208="","",IF(VLOOKUP(D1208,'Demand Locations'!B:D,2,FALSE)="","",VLOOKUP(D1208,'Demand Locations'!B:D,2,FALSE)))</f>
        <v/>
      </c>
      <c r="M1208" s="7" t="str">
        <f>IF(D1208="","",IF(VLOOKUP(D1208,'Demand Locations'!B:D,3,FALSE)="","",VLOOKUP(D1208,'Demand Locations'!B:D,3,FALSE)))</f>
        <v/>
      </c>
      <c r="N1208" s="7" t="str">
        <f t="shared" si="200"/>
        <v/>
      </c>
      <c r="O1208" s="7" t="str">
        <f t="shared" si="201"/>
        <v/>
      </c>
      <c r="P1208" s="7" t="str">
        <f t="shared" si="202"/>
        <v/>
      </c>
      <c r="Q1208" s="7" t="str">
        <f t="shared" si="203"/>
        <v/>
      </c>
      <c r="R1208" s="7" t="str">
        <f t="shared" si="204"/>
        <v/>
      </c>
      <c r="S1208" s="7" t="str">
        <f t="shared" si="205"/>
        <v/>
      </c>
      <c r="T1208" s="7" t="str">
        <f t="shared" si="206"/>
        <v/>
      </c>
      <c r="U1208" s="7" t="str">
        <f t="shared" si="207"/>
        <v/>
      </c>
      <c r="V1208" s="7" t="str">
        <f t="shared" si="208"/>
        <v/>
      </c>
      <c r="W1208" s="60" t="str">
        <f>IF(ISNUMBER(V1208),IF(ISNA(VLOOKUP(I1208,'Distances Lookup Table'!D:E,2,FALSE)),V1208*'General Settings'!$F$6,IF(VLOOKUP(I1208,'Distances Lookup Table'!D:E,2,FALSE)="",V1208*'General Settings'!$F$6,VLOOKUP(I1208,'Distances Lookup Table'!D:E,2,FALSE))),"")</f>
        <v/>
      </c>
      <c r="X1208" s="18" t="str">
        <f>IF(D1208&lt;&gt;"",'Workers Settings'!H1208,"")</f>
        <v/>
      </c>
      <c r="Y1208" s="18" t="str">
        <f>IF(D1208&lt;&gt;"",'Workers Settings'!I1208,"")</f>
        <v/>
      </c>
      <c r="Z1208" s="29" t="str">
        <f>IF('Workers Settings'!L1208&lt;&gt;"",'Workers Settings'!L1208,'Workers Settings'!K1208)</f>
        <v/>
      </c>
      <c r="AA1208" s="29" t="str">
        <f>IF(D1208&lt;&gt;"",IF('Workers Settings'!L1208&lt;&gt;"",'Workers Settings'!L1208,'Workers Settings'!K1208),"")</f>
        <v/>
      </c>
    </row>
    <row r="1209" spans="1:27" x14ac:dyDescent="0.25">
      <c r="A1209" s="7">
        <f t="shared" si="199"/>
        <v>1205</v>
      </c>
      <c r="B1209" s="7" t="str">
        <f>IF('Workers Settings'!B1209&lt;&gt;"",'Workers Settings'!B1209,"")</f>
        <v/>
      </c>
      <c r="C1209" s="7" t="str">
        <f>IF('Workers Settings'!C1209&lt;&gt;"",'Workers Settings'!C1209,"")</f>
        <v/>
      </c>
      <c r="D1209" s="17"/>
      <c r="E1209" s="17"/>
      <c r="F1209" s="17"/>
      <c r="G1209" s="7" t="str">
        <f>IF(D1209&lt;&gt;"",IF('Workers Settings'!D1209="","",'Workers Settings'!D1209),"")</f>
        <v/>
      </c>
      <c r="H1209" s="7" t="str">
        <f>IF(D1209&lt;&gt;"",'Workers Settings'!E1209,"")</f>
        <v/>
      </c>
      <c r="I1209" s="7" t="str">
        <f t="shared" si="198"/>
        <v/>
      </c>
      <c r="J1209" s="7" t="str">
        <f>IF('Workers Settings'!F1209&lt;&gt;"",'Workers Settings'!F1209,"")</f>
        <v/>
      </c>
      <c r="K1209" s="7" t="str">
        <f>IF('Workers Settings'!G1209&lt;&gt;"",'Workers Settings'!G1209,"")</f>
        <v/>
      </c>
      <c r="L1209" s="7" t="str">
        <f>IF(D1209="","",IF(VLOOKUP(D1209,'Demand Locations'!B:D,2,FALSE)="","",VLOOKUP(D1209,'Demand Locations'!B:D,2,FALSE)))</f>
        <v/>
      </c>
      <c r="M1209" s="7" t="str">
        <f>IF(D1209="","",IF(VLOOKUP(D1209,'Demand Locations'!B:D,3,FALSE)="","",VLOOKUP(D1209,'Demand Locations'!B:D,3,FALSE)))</f>
        <v/>
      </c>
      <c r="N1209" s="7" t="str">
        <f t="shared" si="200"/>
        <v/>
      </c>
      <c r="O1209" s="7" t="str">
        <f t="shared" si="201"/>
        <v/>
      </c>
      <c r="P1209" s="7" t="str">
        <f t="shared" si="202"/>
        <v/>
      </c>
      <c r="Q1209" s="7" t="str">
        <f t="shared" si="203"/>
        <v/>
      </c>
      <c r="R1209" s="7" t="str">
        <f t="shared" si="204"/>
        <v/>
      </c>
      <c r="S1209" s="7" t="str">
        <f t="shared" si="205"/>
        <v/>
      </c>
      <c r="T1209" s="7" t="str">
        <f t="shared" si="206"/>
        <v/>
      </c>
      <c r="U1209" s="7" t="str">
        <f t="shared" si="207"/>
        <v/>
      </c>
      <c r="V1209" s="7" t="str">
        <f t="shared" si="208"/>
        <v/>
      </c>
      <c r="W1209" s="60" t="str">
        <f>IF(ISNUMBER(V1209),IF(ISNA(VLOOKUP(I1209,'Distances Lookup Table'!D:E,2,FALSE)),V1209*'General Settings'!$F$6,IF(VLOOKUP(I1209,'Distances Lookup Table'!D:E,2,FALSE)="",V1209*'General Settings'!$F$6,VLOOKUP(I1209,'Distances Lookup Table'!D:E,2,FALSE))),"")</f>
        <v/>
      </c>
      <c r="X1209" s="18" t="str">
        <f>IF(D1209&lt;&gt;"",'Workers Settings'!H1209,"")</f>
        <v/>
      </c>
      <c r="Y1209" s="18" t="str">
        <f>IF(D1209&lt;&gt;"",'Workers Settings'!I1209,"")</f>
        <v/>
      </c>
      <c r="Z1209" s="29" t="str">
        <f>IF('Workers Settings'!L1209&lt;&gt;"",'Workers Settings'!L1209,'Workers Settings'!K1209)</f>
        <v/>
      </c>
      <c r="AA1209" s="29" t="str">
        <f>IF(D1209&lt;&gt;"",IF('Workers Settings'!L1209&lt;&gt;"",'Workers Settings'!L1209,'Workers Settings'!K1209),"")</f>
        <v/>
      </c>
    </row>
    <row r="1210" spans="1:27" x14ac:dyDescent="0.25">
      <c r="A1210" s="7">
        <f t="shared" si="199"/>
        <v>1206</v>
      </c>
      <c r="B1210" s="7" t="str">
        <f>IF('Workers Settings'!B1210&lt;&gt;"",'Workers Settings'!B1210,"")</f>
        <v/>
      </c>
      <c r="C1210" s="7" t="str">
        <f>IF('Workers Settings'!C1210&lt;&gt;"",'Workers Settings'!C1210,"")</f>
        <v/>
      </c>
      <c r="D1210" s="17"/>
      <c r="E1210" s="17"/>
      <c r="F1210" s="17"/>
      <c r="G1210" s="7" t="str">
        <f>IF(D1210&lt;&gt;"",IF('Workers Settings'!D1210="","",'Workers Settings'!D1210),"")</f>
        <v/>
      </c>
      <c r="H1210" s="7" t="str">
        <f>IF(D1210&lt;&gt;"",'Workers Settings'!E1210,"")</f>
        <v/>
      </c>
      <c r="I1210" s="7" t="str">
        <f t="shared" si="198"/>
        <v/>
      </c>
      <c r="J1210" s="7" t="str">
        <f>IF('Workers Settings'!F1210&lt;&gt;"",'Workers Settings'!F1210,"")</f>
        <v/>
      </c>
      <c r="K1210" s="7" t="str">
        <f>IF('Workers Settings'!G1210&lt;&gt;"",'Workers Settings'!G1210,"")</f>
        <v/>
      </c>
      <c r="L1210" s="7" t="str">
        <f>IF(D1210="","",IF(VLOOKUP(D1210,'Demand Locations'!B:D,2,FALSE)="","",VLOOKUP(D1210,'Demand Locations'!B:D,2,FALSE)))</f>
        <v/>
      </c>
      <c r="M1210" s="7" t="str">
        <f>IF(D1210="","",IF(VLOOKUP(D1210,'Demand Locations'!B:D,3,FALSE)="","",VLOOKUP(D1210,'Demand Locations'!B:D,3,FALSE)))</f>
        <v/>
      </c>
      <c r="N1210" s="7" t="str">
        <f t="shared" si="200"/>
        <v/>
      </c>
      <c r="O1210" s="7" t="str">
        <f t="shared" si="201"/>
        <v/>
      </c>
      <c r="P1210" s="7" t="str">
        <f t="shared" si="202"/>
        <v/>
      </c>
      <c r="Q1210" s="7" t="str">
        <f t="shared" si="203"/>
        <v/>
      </c>
      <c r="R1210" s="7" t="str">
        <f t="shared" si="204"/>
        <v/>
      </c>
      <c r="S1210" s="7" t="str">
        <f t="shared" si="205"/>
        <v/>
      </c>
      <c r="T1210" s="7" t="str">
        <f t="shared" si="206"/>
        <v/>
      </c>
      <c r="U1210" s="7" t="str">
        <f t="shared" si="207"/>
        <v/>
      </c>
      <c r="V1210" s="7" t="str">
        <f t="shared" si="208"/>
        <v/>
      </c>
      <c r="W1210" s="60" t="str">
        <f>IF(ISNUMBER(V1210),IF(ISNA(VLOOKUP(I1210,'Distances Lookup Table'!D:E,2,FALSE)),V1210*'General Settings'!$F$6,IF(VLOOKUP(I1210,'Distances Lookup Table'!D:E,2,FALSE)="",V1210*'General Settings'!$F$6,VLOOKUP(I1210,'Distances Lookup Table'!D:E,2,FALSE))),"")</f>
        <v/>
      </c>
      <c r="X1210" s="18" t="str">
        <f>IF(D1210&lt;&gt;"",'Workers Settings'!H1210,"")</f>
        <v/>
      </c>
      <c r="Y1210" s="18" t="str">
        <f>IF(D1210&lt;&gt;"",'Workers Settings'!I1210,"")</f>
        <v/>
      </c>
      <c r="Z1210" s="29" t="str">
        <f>IF('Workers Settings'!L1210&lt;&gt;"",'Workers Settings'!L1210,'Workers Settings'!K1210)</f>
        <v/>
      </c>
      <c r="AA1210" s="29" t="str">
        <f>IF(D1210&lt;&gt;"",IF('Workers Settings'!L1210&lt;&gt;"",'Workers Settings'!L1210,'Workers Settings'!K1210),"")</f>
        <v/>
      </c>
    </row>
    <row r="1211" spans="1:27" x14ac:dyDescent="0.25">
      <c r="A1211" s="7">
        <f t="shared" si="199"/>
        <v>1207</v>
      </c>
      <c r="B1211" s="7" t="str">
        <f>IF('Workers Settings'!B1211&lt;&gt;"",'Workers Settings'!B1211,"")</f>
        <v/>
      </c>
      <c r="C1211" s="7" t="str">
        <f>IF('Workers Settings'!C1211&lt;&gt;"",'Workers Settings'!C1211,"")</f>
        <v/>
      </c>
      <c r="D1211" s="17"/>
      <c r="E1211" s="17"/>
      <c r="F1211" s="17"/>
      <c r="G1211" s="7" t="str">
        <f>IF(D1211&lt;&gt;"",IF('Workers Settings'!D1211="","",'Workers Settings'!D1211),"")</f>
        <v/>
      </c>
      <c r="H1211" s="7" t="str">
        <f>IF(D1211&lt;&gt;"",'Workers Settings'!E1211,"")</f>
        <v/>
      </c>
      <c r="I1211" s="7" t="str">
        <f t="shared" si="198"/>
        <v/>
      </c>
      <c r="J1211" s="7" t="str">
        <f>IF('Workers Settings'!F1211&lt;&gt;"",'Workers Settings'!F1211,"")</f>
        <v/>
      </c>
      <c r="K1211" s="7" t="str">
        <f>IF('Workers Settings'!G1211&lt;&gt;"",'Workers Settings'!G1211,"")</f>
        <v/>
      </c>
      <c r="L1211" s="7" t="str">
        <f>IF(D1211="","",IF(VLOOKUP(D1211,'Demand Locations'!B:D,2,FALSE)="","",VLOOKUP(D1211,'Demand Locations'!B:D,2,FALSE)))</f>
        <v/>
      </c>
      <c r="M1211" s="7" t="str">
        <f>IF(D1211="","",IF(VLOOKUP(D1211,'Demand Locations'!B:D,3,FALSE)="","",VLOOKUP(D1211,'Demand Locations'!B:D,3,FALSE)))</f>
        <v/>
      </c>
      <c r="N1211" s="7" t="str">
        <f t="shared" si="200"/>
        <v/>
      </c>
      <c r="O1211" s="7" t="str">
        <f t="shared" si="201"/>
        <v/>
      </c>
      <c r="P1211" s="7" t="str">
        <f t="shared" si="202"/>
        <v/>
      </c>
      <c r="Q1211" s="7" t="str">
        <f t="shared" si="203"/>
        <v/>
      </c>
      <c r="R1211" s="7" t="str">
        <f t="shared" si="204"/>
        <v/>
      </c>
      <c r="S1211" s="7" t="str">
        <f t="shared" si="205"/>
        <v/>
      </c>
      <c r="T1211" s="7" t="str">
        <f t="shared" si="206"/>
        <v/>
      </c>
      <c r="U1211" s="7" t="str">
        <f t="shared" si="207"/>
        <v/>
      </c>
      <c r="V1211" s="7" t="str">
        <f t="shared" si="208"/>
        <v/>
      </c>
      <c r="W1211" s="60" t="str">
        <f>IF(ISNUMBER(V1211),IF(ISNA(VLOOKUP(I1211,'Distances Lookup Table'!D:E,2,FALSE)),V1211*'General Settings'!$F$6,IF(VLOOKUP(I1211,'Distances Lookup Table'!D:E,2,FALSE)="",V1211*'General Settings'!$F$6,VLOOKUP(I1211,'Distances Lookup Table'!D:E,2,FALSE))),"")</f>
        <v/>
      </c>
      <c r="X1211" s="18" t="str">
        <f>IF(D1211&lt;&gt;"",'Workers Settings'!H1211,"")</f>
        <v/>
      </c>
      <c r="Y1211" s="18" t="str">
        <f>IF(D1211&lt;&gt;"",'Workers Settings'!I1211,"")</f>
        <v/>
      </c>
      <c r="Z1211" s="29" t="str">
        <f>IF('Workers Settings'!L1211&lt;&gt;"",'Workers Settings'!L1211,'Workers Settings'!K1211)</f>
        <v/>
      </c>
      <c r="AA1211" s="29" t="str">
        <f>IF(D1211&lt;&gt;"",IF('Workers Settings'!L1211&lt;&gt;"",'Workers Settings'!L1211,'Workers Settings'!K1211),"")</f>
        <v/>
      </c>
    </row>
    <row r="1212" spans="1:27" x14ac:dyDescent="0.25">
      <c r="A1212" s="7">
        <f t="shared" si="199"/>
        <v>1208</v>
      </c>
      <c r="B1212" s="7" t="str">
        <f>IF('Workers Settings'!B1212&lt;&gt;"",'Workers Settings'!B1212,"")</f>
        <v/>
      </c>
      <c r="C1212" s="7" t="str">
        <f>IF('Workers Settings'!C1212&lt;&gt;"",'Workers Settings'!C1212,"")</f>
        <v/>
      </c>
      <c r="D1212" s="17"/>
      <c r="E1212" s="17"/>
      <c r="F1212" s="17"/>
      <c r="G1212" s="7" t="str">
        <f>IF(D1212&lt;&gt;"",IF('Workers Settings'!D1212="","",'Workers Settings'!D1212),"")</f>
        <v/>
      </c>
      <c r="H1212" s="7" t="str">
        <f>IF(D1212&lt;&gt;"",'Workers Settings'!E1212,"")</f>
        <v/>
      </c>
      <c r="I1212" s="7" t="str">
        <f t="shared" si="198"/>
        <v/>
      </c>
      <c r="J1212" s="7" t="str">
        <f>IF('Workers Settings'!F1212&lt;&gt;"",'Workers Settings'!F1212,"")</f>
        <v/>
      </c>
      <c r="K1212" s="7" t="str">
        <f>IF('Workers Settings'!G1212&lt;&gt;"",'Workers Settings'!G1212,"")</f>
        <v/>
      </c>
      <c r="L1212" s="7" t="str">
        <f>IF(D1212="","",IF(VLOOKUP(D1212,'Demand Locations'!B:D,2,FALSE)="","",VLOOKUP(D1212,'Demand Locations'!B:D,2,FALSE)))</f>
        <v/>
      </c>
      <c r="M1212" s="7" t="str">
        <f>IF(D1212="","",IF(VLOOKUP(D1212,'Demand Locations'!B:D,3,FALSE)="","",VLOOKUP(D1212,'Demand Locations'!B:D,3,FALSE)))</f>
        <v/>
      </c>
      <c r="N1212" s="7" t="str">
        <f t="shared" si="200"/>
        <v/>
      </c>
      <c r="O1212" s="7" t="str">
        <f t="shared" si="201"/>
        <v/>
      </c>
      <c r="P1212" s="7" t="str">
        <f t="shared" si="202"/>
        <v/>
      </c>
      <c r="Q1212" s="7" t="str">
        <f t="shared" si="203"/>
        <v/>
      </c>
      <c r="R1212" s="7" t="str">
        <f t="shared" si="204"/>
        <v/>
      </c>
      <c r="S1212" s="7" t="str">
        <f t="shared" si="205"/>
        <v/>
      </c>
      <c r="T1212" s="7" t="str">
        <f t="shared" si="206"/>
        <v/>
      </c>
      <c r="U1212" s="7" t="str">
        <f t="shared" si="207"/>
        <v/>
      </c>
      <c r="V1212" s="7" t="str">
        <f t="shared" si="208"/>
        <v/>
      </c>
      <c r="W1212" s="60" t="str">
        <f>IF(ISNUMBER(V1212),IF(ISNA(VLOOKUP(I1212,'Distances Lookup Table'!D:E,2,FALSE)),V1212*'General Settings'!$F$6,IF(VLOOKUP(I1212,'Distances Lookup Table'!D:E,2,FALSE)="",V1212*'General Settings'!$F$6,VLOOKUP(I1212,'Distances Lookup Table'!D:E,2,FALSE))),"")</f>
        <v/>
      </c>
      <c r="X1212" s="18" t="str">
        <f>IF(D1212&lt;&gt;"",'Workers Settings'!H1212,"")</f>
        <v/>
      </c>
      <c r="Y1212" s="18" t="str">
        <f>IF(D1212&lt;&gt;"",'Workers Settings'!I1212,"")</f>
        <v/>
      </c>
      <c r="Z1212" s="29" t="str">
        <f>IF('Workers Settings'!L1212&lt;&gt;"",'Workers Settings'!L1212,'Workers Settings'!K1212)</f>
        <v/>
      </c>
      <c r="AA1212" s="29" t="str">
        <f>IF(D1212&lt;&gt;"",IF('Workers Settings'!L1212&lt;&gt;"",'Workers Settings'!L1212,'Workers Settings'!K1212),"")</f>
        <v/>
      </c>
    </row>
    <row r="1213" spans="1:27" x14ac:dyDescent="0.25">
      <c r="A1213" s="7">
        <f t="shared" si="199"/>
        <v>1209</v>
      </c>
      <c r="B1213" s="7" t="str">
        <f>IF('Workers Settings'!B1213&lt;&gt;"",'Workers Settings'!B1213,"")</f>
        <v/>
      </c>
      <c r="C1213" s="7" t="str">
        <f>IF('Workers Settings'!C1213&lt;&gt;"",'Workers Settings'!C1213,"")</f>
        <v/>
      </c>
      <c r="D1213" s="17"/>
      <c r="E1213" s="17"/>
      <c r="F1213" s="17"/>
      <c r="G1213" s="7" t="str">
        <f>IF(D1213&lt;&gt;"",IF('Workers Settings'!D1213="","",'Workers Settings'!D1213),"")</f>
        <v/>
      </c>
      <c r="H1213" s="7" t="str">
        <f>IF(D1213&lt;&gt;"",'Workers Settings'!E1213,"")</f>
        <v/>
      </c>
      <c r="I1213" s="7" t="str">
        <f t="shared" si="198"/>
        <v/>
      </c>
      <c r="J1213" s="7" t="str">
        <f>IF('Workers Settings'!F1213&lt;&gt;"",'Workers Settings'!F1213,"")</f>
        <v/>
      </c>
      <c r="K1213" s="7" t="str">
        <f>IF('Workers Settings'!G1213&lt;&gt;"",'Workers Settings'!G1213,"")</f>
        <v/>
      </c>
      <c r="L1213" s="7" t="str">
        <f>IF(D1213="","",IF(VLOOKUP(D1213,'Demand Locations'!B:D,2,FALSE)="","",VLOOKUP(D1213,'Demand Locations'!B:D,2,FALSE)))</f>
        <v/>
      </c>
      <c r="M1213" s="7" t="str">
        <f>IF(D1213="","",IF(VLOOKUP(D1213,'Demand Locations'!B:D,3,FALSE)="","",VLOOKUP(D1213,'Demand Locations'!B:D,3,FALSE)))</f>
        <v/>
      </c>
      <c r="N1213" s="7" t="str">
        <f t="shared" si="200"/>
        <v/>
      </c>
      <c r="O1213" s="7" t="str">
        <f t="shared" si="201"/>
        <v/>
      </c>
      <c r="P1213" s="7" t="str">
        <f t="shared" si="202"/>
        <v/>
      </c>
      <c r="Q1213" s="7" t="str">
        <f t="shared" si="203"/>
        <v/>
      </c>
      <c r="R1213" s="7" t="str">
        <f t="shared" si="204"/>
        <v/>
      </c>
      <c r="S1213" s="7" t="str">
        <f t="shared" si="205"/>
        <v/>
      </c>
      <c r="T1213" s="7" t="str">
        <f t="shared" si="206"/>
        <v/>
      </c>
      <c r="U1213" s="7" t="str">
        <f t="shared" si="207"/>
        <v/>
      </c>
      <c r="V1213" s="7" t="str">
        <f t="shared" si="208"/>
        <v/>
      </c>
      <c r="W1213" s="60" t="str">
        <f>IF(ISNUMBER(V1213),IF(ISNA(VLOOKUP(I1213,'Distances Lookup Table'!D:E,2,FALSE)),V1213*'General Settings'!$F$6,IF(VLOOKUP(I1213,'Distances Lookup Table'!D:E,2,FALSE)="",V1213*'General Settings'!$F$6,VLOOKUP(I1213,'Distances Lookup Table'!D:E,2,FALSE))),"")</f>
        <v/>
      </c>
      <c r="X1213" s="18" t="str">
        <f>IF(D1213&lt;&gt;"",'Workers Settings'!H1213,"")</f>
        <v/>
      </c>
      <c r="Y1213" s="18" t="str">
        <f>IF(D1213&lt;&gt;"",'Workers Settings'!I1213,"")</f>
        <v/>
      </c>
      <c r="Z1213" s="29" t="str">
        <f>IF('Workers Settings'!L1213&lt;&gt;"",'Workers Settings'!L1213,'Workers Settings'!K1213)</f>
        <v/>
      </c>
      <c r="AA1213" s="29" t="str">
        <f>IF(D1213&lt;&gt;"",IF('Workers Settings'!L1213&lt;&gt;"",'Workers Settings'!L1213,'Workers Settings'!K1213),"")</f>
        <v/>
      </c>
    </row>
    <row r="1214" spans="1:27" x14ac:dyDescent="0.25">
      <c r="A1214" s="7">
        <f t="shared" si="199"/>
        <v>1210</v>
      </c>
      <c r="B1214" s="7" t="str">
        <f>IF('Workers Settings'!B1214&lt;&gt;"",'Workers Settings'!B1214,"")</f>
        <v/>
      </c>
      <c r="C1214" s="7" t="str">
        <f>IF('Workers Settings'!C1214&lt;&gt;"",'Workers Settings'!C1214,"")</f>
        <v/>
      </c>
      <c r="D1214" s="17"/>
      <c r="E1214" s="17"/>
      <c r="F1214" s="17"/>
      <c r="G1214" s="7" t="str">
        <f>IF(D1214&lt;&gt;"",IF('Workers Settings'!D1214="","",'Workers Settings'!D1214),"")</f>
        <v/>
      </c>
      <c r="H1214" s="7" t="str">
        <f>IF(D1214&lt;&gt;"",'Workers Settings'!E1214,"")</f>
        <v/>
      </c>
      <c r="I1214" s="7" t="str">
        <f t="shared" si="198"/>
        <v/>
      </c>
      <c r="J1214" s="7" t="str">
        <f>IF('Workers Settings'!F1214&lt;&gt;"",'Workers Settings'!F1214,"")</f>
        <v/>
      </c>
      <c r="K1214" s="7" t="str">
        <f>IF('Workers Settings'!G1214&lt;&gt;"",'Workers Settings'!G1214,"")</f>
        <v/>
      </c>
      <c r="L1214" s="7" t="str">
        <f>IF(D1214="","",IF(VLOOKUP(D1214,'Demand Locations'!B:D,2,FALSE)="","",VLOOKUP(D1214,'Demand Locations'!B:D,2,FALSE)))</f>
        <v/>
      </c>
      <c r="M1214" s="7" t="str">
        <f>IF(D1214="","",IF(VLOOKUP(D1214,'Demand Locations'!B:D,3,FALSE)="","",VLOOKUP(D1214,'Demand Locations'!B:D,3,FALSE)))</f>
        <v/>
      </c>
      <c r="N1214" s="7" t="str">
        <f t="shared" si="200"/>
        <v/>
      </c>
      <c r="O1214" s="7" t="str">
        <f t="shared" si="201"/>
        <v/>
      </c>
      <c r="P1214" s="7" t="str">
        <f t="shared" si="202"/>
        <v/>
      </c>
      <c r="Q1214" s="7" t="str">
        <f t="shared" si="203"/>
        <v/>
      </c>
      <c r="R1214" s="7" t="str">
        <f t="shared" si="204"/>
        <v/>
      </c>
      <c r="S1214" s="7" t="str">
        <f t="shared" si="205"/>
        <v/>
      </c>
      <c r="T1214" s="7" t="str">
        <f t="shared" si="206"/>
        <v/>
      </c>
      <c r="U1214" s="7" t="str">
        <f t="shared" si="207"/>
        <v/>
      </c>
      <c r="V1214" s="7" t="str">
        <f t="shared" si="208"/>
        <v/>
      </c>
      <c r="W1214" s="60" t="str">
        <f>IF(ISNUMBER(V1214),IF(ISNA(VLOOKUP(I1214,'Distances Lookup Table'!D:E,2,FALSE)),V1214*'General Settings'!$F$6,IF(VLOOKUP(I1214,'Distances Lookup Table'!D:E,2,FALSE)="",V1214*'General Settings'!$F$6,VLOOKUP(I1214,'Distances Lookup Table'!D:E,2,FALSE))),"")</f>
        <v/>
      </c>
      <c r="X1214" s="18" t="str">
        <f>IF(D1214&lt;&gt;"",'Workers Settings'!H1214,"")</f>
        <v/>
      </c>
      <c r="Y1214" s="18" t="str">
        <f>IF(D1214&lt;&gt;"",'Workers Settings'!I1214,"")</f>
        <v/>
      </c>
      <c r="Z1214" s="29" t="str">
        <f>IF('Workers Settings'!L1214&lt;&gt;"",'Workers Settings'!L1214,'Workers Settings'!K1214)</f>
        <v/>
      </c>
      <c r="AA1214" s="29" t="str">
        <f>IF(D1214&lt;&gt;"",IF('Workers Settings'!L1214&lt;&gt;"",'Workers Settings'!L1214,'Workers Settings'!K1214),"")</f>
        <v/>
      </c>
    </row>
    <row r="1215" spans="1:27" x14ac:dyDescent="0.25">
      <c r="A1215" s="7">
        <f t="shared" si="199"/>
        <v>1211</v>
      </c>
      <c r="B1215" s="7" t="str">
        <f>IF('Workers Settings'!B1215&lt;&gt;"",'Workers Settings'!B1215,"")</f>
        <v/>
      </c>
      <c r="C1215" s="7" t="str">
        <f>IF('Workers Settings'!C1215&lt;&gt;"",'Workers Settings'!C1215,"")</f>
        <v/>
      </c>
      <c r="D1215" s="17"/>
      <c r="E1215" s="17"/>
      <c r="F1215" s="17"/>
      <c r="G1215" s="7" t="str">
        <f>IF(D1215&lt;&gt;"",IF('Workers Settings'!D1215="","",'Workers Settings'!D1215),"")</f>
        <v/>
      </c>
      <c r="H1215" s="7" t="str">
        <f>IF(D1215&lt;&gt;"",'Workers Settings'!E1215,"")</f>
        <v/>
      </c>
      <c r="I1215" s="7" t="str">
        <f t="shared" si="198"/>
        <v/>
      </c>
      <c r="J1215" s="7" t="str">
        <f>IF('Workers Settings'!F1215&lt;&gt;"",'Workers Settings'!F1215,"")</f>
        <v/>
      </c>
      <c r="K1215" s="7" t="str">
        <f>IF('Workers Settings'!G1215&lt;&gt;"",'Workers Settings'!G1215,"")</f>
        <v/>
      </c>
      <c r="L1215" s="7" t="str">
        <f>IF(D1215="","",IF(VLOOKUP(D1215,'Demand Locations'!B:D,2,FALSE)="","",VLOOKUP(D1215,'Demand Locations'!B:D,2,FALSE)))</f>
        <v/>
      </c>
      <c r="M1215" s="7" t="str">
        <f>IF(D1215="","",IF(VLOOKUP(D1215,'Demand Locations'!B:D,3,FALSE)="","",VLOOKUP(D1215,'Demand Locations'!B:D,3,FALSE)))</f>
        <v/>
      </c>
      <c r="N1215" s="7" t="str">
        <f t="shared" si="200"/>
        <v/>
      </c>
      <c r="O1215" s="7" t="str">
        <f t="shared" si="201"/>
        <v/>
      </c>
      <c r="P1215" s="7" t="str">
        <f t="shared" si="202"/>
        <v/>
      </c>
      <c r="Q1215" s="7" t="str">
        <f t="shared" si="203"/>
        <v/>
      </c>
      <c r="R1215" s="7" t="str">
        <f t="shared" si="204"/>
        <v/>
      </c>
      <c r="S1215" s="7" t="str">
        <f t="shared" si="205"/>
        <v/>
      </c>
      <c r="T1215" s="7" t="str">
        <f t="shared" si="206"/>
        <v/>
      </c>
      <c r="U1215" s="7" t="str">
        <f t="shared" si="207"/>
        <v/>
      </c>
      <c r="V1215" s="7" t="str">
        <f t="shared" si="208"/>
        <v/>
      </c>
      <c r="W1215" s="60" t="str">
        <f>IF(ISNUMBER(V1215),IF(ISNA(VLOOKUP(I1215,'Distances Lookup Table'!D:E,2,FALSE)),V1215*'General Settings'!$F$6,IF(VLOOKUP(I1215,'Distances Lookup Table'!D:E,2,FALSE)="",V1215*'General Settings'!$F$6,VLOOKUP(I1215,'Distances Lookup Table'!D:E,2,FALSE))),"")</f>
        <v/>
      </c>
      <c r="X1215" s="18" t="str">
        <f>IF(D1215&lt;&gt;"",'Workers Settings'!H1215,"")</f>
        <v/>
      </c>
      <c r="Y1215" s="18" t="str">
        <f>IF(D1215&lt;&gt;"",'Workers Settings'!I1215,"")</f>
        <v/>
      </c>
      <c r="Z1215" s="29" t="str">
        <f>IF('Workers Settings'!L1215&lt;&gt;"",'Workers Settings'!L1215,'Workers Settings'!K1215)</f>
        <v/>
      </c>
      <c r="AA1215" s="29" t="str">
        <f>IF(D1215&lt;&gt;"",IF('Workers Settings'!L1215&lt;&gt;"",'Workers Settings'!L1215,'Workers Settings'!K1215),"")</f>
        <v/>
      </c>
    </row>
    <row r="1216" spans="1:27" x14ac:dyDescent="0.25">
      <c r="A1216" s="7">
        <f t="shared" si="199"/>
        <v>1212</v>
      </c>
      <c r="B1216" s="7" t="str">
        <f>IF('Workers Settings'!B1216&lt;&gt;"",'Workers Settings'!B1216,"")</f>
        <v/>
      </c>
      <c r="C1216" s="7" t="str">
        <f>IF('Workers Settings'!C1216&lt;&gt;"",'Workers Settings'!C1216,"")</f>
        <v/>
      </c>
      <c r="D1216" s="17"/>
      <c r="E1216" s="17"/>
      <c r="F1216" s="17"/>
      <c r="G1216" s="7" t="str">
        <f>IF(D1216&lt;&gt;"",IF('Workers Settings'!D1216="","",'Workers Settings'!D1216),"")</f>
        <v/>
      </c>
      <c r="H1216" s="7" t="str">
        <f>IF(D1216&lt;&gt;"",'Workers Settings'!E1216,"")</f>
        <v/>
      </c>
      <c r="I1216" s="7" t="str">
        <f t="shared" si="198"/>
        <v/>
      </c>
      <c r="J1216" s="7" t="str">
        <f>IF('Workers Settings'!F1216&lt;&gt;"",'Workers Settings'!F1216,"")</f>
        <v/>
      </c>
      <c r="K1216" s="7" t="str">
        <f>IF('Workers Settings'!G1216&lt;&gt;"",'Workers Settings'!G1216,"")</f>
        <v/>
      </c>
      <c r="L1216" s="7" t="str">
        <f>IF(D1216="","",IF(VLOOKUP(D1216,'Demand Locations'!B:D,2,FALSE)="","",VLOOKUP(D1216,'Demand Locations'!B:D,2,FALSE)))</f>
        <v/>
      </c>
      <c r="M1216" s="7" t="str">
        <f>IF(D1216="","",IF(VLOOKUP(D1216,'Demand Locations'!B:D,3,FALSE)="","",VLOOKUP(D1216,'Demand Locations'!B:D,3,FALSE)))</f>
        <v/>
      </c>
      <c r="N1216" s="7" t="str">
        <f t="shared" si="200"/>
        <v/>
      </c>
      <c r="O1216" s="7" t="str">
        <f t="shared" si="201"/>
        <v/>
      </c>
      <c r="P1216" s="7" t="str">
        <f t="shared" si="202"/>
        <v/>
      </c>
      <c r="Q1216" s="7" t="str">
        <f t="shared" si="203"/>
        <v/>
      </c>
      <c r="R1216" s="7" t="str">
        <f t="shared" si="204"/>
        <v/>
      </c>
      <c r="S1216" s="7" t="str">
        <f t="shared" si="205"/>
        <v/>
      </c>
      <c r="T1216" s="7" t="str">
        <f t="shared" si="206"/>
        <v/>
      </c>
      <c r="U1216" s="7" t="str">
        <f t="shared" si="207"/>
        <v/>
      </c>
      <c r="V1216" s="7" t="str">
        <f t="shared" si="208"/>
        <v/>
      </c>
      <c r="W1216" s="60" t="str">
        <f>IF(ISNUMBER(V1216),IF(ISNA(VLOOKUP(I1216,'Distances Lookup Table'!D:E,2,FALSE)),V1216*'General Settings'!$F$6,IF(VLOOKUP(I1216,'Distances Lookup Table'!D:E,2,FALSE)="",V1216*'General Settings'!$F$6,VLOOKUP(I1216,'Distances Lookup Table'!D:E,2,FALSE))),"")</f>
        <v/>
      </c>
      <c r="X1216" s="18" t="str">
        <f>IF(D1216&lt;&gt;"",'Workers Settings'!H1216,"")</f>
        <v/>
      </c>
      <c r="Y1216" s="18" t="str">
        <f>IF(D1216&lt;&gt;"",'Workers Settings'!I1216,"")</f>
        <v/>
      </c>
      <c r="Z1216" s="29" t="str">
        <f>IF('Workers Settings'!L1216&lt;&gt;"",'Workers Settings'!L1216,'Workers Settings'!K1216)</f>
        <v/>
      </c>
      <c r="AA1216" s="29" t="str">
        <f>IF(D1216&lt;&gt;"",IF('Workers Settings'!L1216&lt;&gt;"",'Workers Settings'!L1216,'Workers Settings'!K1216),"")</f>
        <v/>
      </c>
    </row>
    <row r="1217" spans="1:27" x14ac:dyDescent="0.25">
      <c r="A1217" s="7">
        <f t="shared" si="199"/>
        <v>1213</v>
      </c>
      <c r="B1217" s="7" t="str">
        <f>IF('Workers Settings'!B1217&lt;&gt;"",'Workers Settings'!B1217,"")</f>
        <v/>
      </c>
      <c r="C1217" s="7" t="str">
        <f>IF('Workers Settings'!C1217&lt;&gt;"",'Workers Settings'!C1217,"")</f>
        <v/>
      </c>
      <c r="D1217" s="17"/>
      <c r="E1217" s="17"/>
      <c r="F1217" s="17"/>
      <c r="G1217" s="7" t="str">
        <f>IF(D1217&lt;&gt;"",IF('Workers Settings'!D1217="","",'Workers Settings'!D1217),"")</f>
        <v/>
      </c>
      <c r="H1217" s="7" t="str">
        <f>IF(D1217&lt;&gt;"",'Workers Settings'!E1217,"")</f>
        <v/>
      </c>
      <c r="I1217" s="7" t="str">
        <f t="shared" si="198"/>
        <v/>
      </c>
      <c r="J1217" s="7" t="str">
        <f>IF('Workers Settings'!F1217&lt;&gt;"",'Workers Settings'!F1217,"")</f>
        <v/>
      </c>
      <c r="K1217" s="7" t="str">
        <f>IF('Workers Settings'!G1217&lt;&gt;"",'Workers Settings'!G1217,"")</f>
        <v/>
      </c>
      <c r="L1217" s="7" t="str">
        <f>IF(D1217="","",IF(VLOOKUP(D1217,'Demand Locations'!B:D,2,FALSE)="","",VLOOKUP(D1217,'Demand Locations'!B:D,2,FALSE)))</f>
        <v/>
      </c>
      <c r="M1217" s="7" t="str">
        <f>IF(D1217="","",IF(VLOOKUP(D1217,'Demand Locations'!B:D,3,FALSE)="","",VLOOKUP(D1217,'Demand Locations'!B:D,3,FALSE)))</f>
        <v/>
      </c>
      <c r="N1217" s="7" t="str">
        <f t="shared" si="200"/>
        <v/>
      </c>
      <c r="O1217" s="7" t="str">
        <f t="shared" si="201"/>
        <v/>
      </c>
      <c r="P1217" s="7" t="str">
        <f t="shared" si="202"/>
        <v/>
      </c>
      <c r="Q1217" s="7" t="str">
        <f t="shared" si="203"/>
        <v/>
      </c>
      <c r="R1217" s="7" t="str">
        <f t="shared" si="204"/>
        <v/>
      </c>
      <c r="S1217" s="7" t="str">
        <f t="shared" si="205"/>
        <v/>
      </c>
      <c r="T1217" s="7" t="str">
        <f t="shared" si="206"/>
        <v/>
      </c>
      <c r="U1217" s="7" t="str">
        <f t="shared" si="207"/>
        <v/>
      </c>
      <c r="V1217" s="7" t="str">
        <f t="shared" si="208"/>
        <v/>
      </c>
      <c r="W1217" s="60" t="str">
        <f>IF(ISNUMBER(V1217),IF(ISNA(VLOOKUP(I1217,'Distances Lookup Table'!D:E,2,FALSE)),V1217*'General Settings'!$F$6,IF(VLOOKUP(I1217,'Distances Lookup Table'!D:E,2,FALSE)="",V1217*'General Settings'!$F$6,VLOOKUP(I1217,'Distances Lookup Table'!D:E,2,FALSE))),"")</f>
        <v/>
      </c>
      <c r="X1217" s="18" t="str">
        <f>IF(D1217&lt;&gt;"",'Workers Settings'!H1217,"")</f>
        <v/>
      </c>
      <c r="Y1217" s="18" t="str">
        <f>IF(D1217&lt;&gt;"",'Workers Settings'!I1217,"")</f>
        <v/>
      </c>
      <c r="Z1217" s="29" t="str">
        <f>IF('Workers Settings'!L1217&lt;&gt;"",'Workers Settings'!L1217,'Workers Settings'!K1217)</f>
        <v/>
      </c>
      <c r="AA1217" s="29" t="str">
        <f>IF(D1217&lt;&gt;"",IF('Workers Settings'!L1217&lt;&gt;"",'Workers Settings'!L1217,'Workers Settings'!K1217),"")</f>
        <v/>
      </c>
    </row>
    <row r="1218" spans="1:27" x14ac:dyDescent="0.25">
      <c r="A1218" s="7">
        <f t="shared" si="199"/>
        <v>1214</v>
      </c>
      <c r="B1218" s="7" t="str">
        <f>IF('Workers Settings'!B1218&lt;&gt;"",'Workers Settings'!B1218,"")</f>
        <v/>
      </c>
      <c r="C1218" s="7" t="str">
        <f>IF('Workers Settings'!C1218&lt;&gt;"",'Workers Settings'!C1218,"")</f>
        <v/>
      </c>
      <c r="D1218" s="17"/>
      <c r="E1218" s="17"/>
      <c r="F1218" s="17"/>
      <c r="G1218" s="7" t="str">
        <f>IF(D1218&lt;&gt;"",IF('Workers Settings'!D1218="","",'Workers Settings'!D1218),"")</f>
        <v/>
      </c>
      <c r="H1218" s="7" t="str">
        <f>IF(D1218&lt;&gt;"",'Workers Settings'!E1218,"")</f>
        <v/>
      </c>
      <c r="I1218" s="7" t="str">
        <f t="shared" si="198"/>
        <v/>
      </c>
      <c r="J1218" s="7" t="str">
        <f>IF('Workers Settings'!F1218&lt;&gt;"",'Workers Settings'!F1218,"")</f>
        <v/>
      </c>
      <c r="K1218" s="7" t="str">
        <f>IF('Workers Settings'!G1218&lt;&gt;"",'Workers Settings'!G1218,"")</f>
        <v/>
      </c>
      <c r="L1218" s="7" t="str">
        <f>IF(D1218="","",IF(VLOOKUP(D1218,'Demand Locations'!B:D,2,FALSE)="","",VLOOKUP(D1218,'Demand Locations'!B:D,2,FALSE)))</f>
        <v/>
      </c>
      <c r="M1218" s="7" t="str">
        <f>IF(D1218="","",IF(VLOOKUP(D1218,'Demand Locations'!B:D,3,FALSE)="","",VLOOKUP(D1218,'Demand Locations'!B:D,3,FALSE)))</f>
        <v/>
      </c>
      <c r="N1218" s="7" t="str">
        <f t="shared" si="200"/>
        <v/>
      </c>
      <c r="O1218" s="7" t="str">
        <f t="shared" si="201"/>
        <v/>
      </c>
      <c r="P1218" s="7" t="str">
        <f t="shared" si="202"/>
        <v/>
      </c>
      <c r="Q1218" s="7" t="str">
        <f t="shared" si="203"/>
        <v/>
      </c>
      <c r="R1218" s="7" t="str">
        <f t="shared" si="204"/>
        <v/>
      </c>
      <c r="S1218" s="7" t="str">
        <f t="shared" si="205"/>
        <v/>
      </c>
      <c r="T1218" s="7" t="str">
        <f t="shared" si="206"/>
        <v/>
      </c>
      <c r="U1218" s="7" t="str">
        <f t="shared" si="207"/>
        <v/>
      </c>
      <c r="V1218" s="7" t="str">
        <f t="shared" si="208"/>
        <v/>
      </c>
      <c r="W1218" s="60" t="str">
        <f>IF(ISNUMBER(V1218),IF(ISNA(VLOOKUP(I1218,'Distances Lookup Table'!D:E,2,FALSE)),V1218*'General Settings'!$F$6,IF(VLOOKUP(I1218,'Distances Lookup Table'!D:E,2,FALSE)="",V1218*'General Settings'!$F$6,VLOOKUP(I1218,'Distances Lookup Table'!D:E,2,FALSE))),"")</f>
        <v/>
      </c>
      <c r="X1218" s="18" t="str">
        <f>IF(D1218&lt;&gt;"",'Workers Settings'!H1218,"")</f>
        <v/>
      </c>
      <c r="Y1218" s="18" t="str">
        <f>IF(D1218&lt;&gt;"",'Workers Settings'!I1218,"")</f>
        <v/>
      </c>
      <c r="Z1218" s="29" t="str">
        <f>IF('Workers Settings'!L1218&lt;&gt;"",'Workers Settings'!L1218,'Workers Settings'!K1218)</f>
        <v/>
      </c>
      <c r="AA1218" s="29" t="str">
        <f>IF(D1218&lt;&gt;"",IF('Workers Settings'!L1218&lt;&gt;"",'Workers Settings'!L1218,'Workers Settings'!K1218),"")</f>
        <v/>
      </c>
    </row>
    <row r="1219" spans="1:27" x14ac:dyDescent="0.25">
      <c r="A1219" s="7">
        <f t="shared" si="199"/>
        <v>1215</v>
      </c>
      <c r="B1219" s="7" t="str">
        <f>IF('Workers Settings'!B1219&lt;&gt;"",'Workers Settings'!B1219,"")</f>
        <v/>
      </c>
      <c r="C1219" s="7" t="str">
        <f>IF('Workers Settings'!C1219&lt;&gt;"",'Workers Settings'!C1219,"")</f>
        <v/>
      </c>
      <c r="D1219" s="17"/>
      <c r="E1219" s="17"/>
      <c r="F1219" s="17"/>
      <c r="G1219" s="7" t="str">
        <f>IF(D1219&lt;&gt;"",IF('Workers Settings'!D1219="","",'Workers Settings'!D1219),"")</f>
        <v/>
      </c>
      <c r="H1219" s="7" t="str">
        <f>IF(D1219&lt;&gt;"",'Workers Settings'!E1219,"")</f>
        <v/>
      </c>
      <c r="I1219" s="7" t="str">
        <f t="shared" si="198"/>
        <v/>
      </c>
      <c r="J1219" s="7" t="str">
        <f>IF('Workers Settings'!F1219&lt;&gt;"",'Workers Settings'!F1219,"")</f>
        <v/>
      </c>
      <c r="K1219" s="7" t="str">
        <f>IF('Workers Settings'!G1219&lt;&gt;"",'Workers Settings'!G1219,"")</f>
        <v/>
      </c>
      <c r="L1219" s="7" t="str">
        <f>IF(D1219="","",IF(VLOOKUP(D1219,'Demand Locations'!B:D,2,FALSE)="","",VLOOKUP(D1219,'Demand Locations'!B:D,2,FALSE)))</f>
        <v/>
      </c>
      <c r="M1219" s="7" t="str">
        <f>IF(D1219="","",IF(VLOOKUP(D1219,'Demand Locations'!B:D,3,FALSE)="","",VLOOKUP(D1219,'Demand Locations'!B:D,3,FALSE)))</f>
        <v/>
      </c>
      <c r="N1219" s="7" t="str">
        <f t="shared" si="200"/>
        <v/>
      </c>
      <c r="O1219" s="7" t="str">
        <f t="shared" si="201"/>
        <v/>
      </c>
      <c r="P1219" s="7" t="str">
        <f t="shared" si="202"/>
        <v/>
      </c>
      <c r="Q1219" s="7" t="str">
        <f t="shared" si="203"/>
        <v/>
      </c>
      <c r="R1219" s="7" t="str">
        <f t="shared" si="204"/>
        <v/>
      </c>
      <c r="S1219" s="7" t="str">
        <f t="shared" si="205"/>
        <v/>
      </c>
      <c r="T1219" s="7" t="str">
        <f t="shared" si="206"/>
        <v/>
      </c>
      <c r="U1219" s="7" t="str">
        <f t="shared" si="207"/>
        <v/>
      </c>
      <c r="V1219" s="7" t="str">
        <f t="shared" si="208"/>
        <v/>
      </c>
      <c r="W1219" s="60" t="str">
        <f>IF(ISNUMBER(V1219),IF(ISNA(VLOOKUP(I1219,'Distances Lookup Table'!D:E,2,FALSE)),V1219*'General Settings'!$F$6,IF(VLOOKUP(I1219,'Distances Lookup Table'!D:E,2,FALSE)="",V1219*'General Settings'!$F$6,VLOOKUP(I1219,'Distances Lookup Table'!D:E,2,FALSE))),"")</f>
        <v/>
      </c>
      <c r="X1219" s="18" t="str">
        <f>IF(D1219&lt;&gt;"",'Workers Settings'!H1219,"")</f>
        <v/>
      </c>
      <c r="Y1219" s="18" t="str">
        <f>IF(D1219&lt;&gt;"",'Workers Settings'!I1219,"")</f>
        <v/>
      </c>
      <c r="Z1219" s="29" t="str">
        <f>IF('Workers Settings'!L1219&lt;&gt;"",'Workers Settings'!L1219,'Workers Settings'!K1219)</f>
        <v/>
      </c>
      <c r="AA1219" s="29" t="str">
        <f>IF(D1219&lt;&gt;"",IF('Workers Settings'!L1219&lt;&gt;"",'Workers Settings'!L1219,'Workers Settings'!K1219),"")</f>
        <v/>
      </c>
    </row>
    <row r="1220" spans="1:27" x14ac:dyDescent="0.25">
      <c r="A1220" s="7">
        <f t="shared" si="199"/>
        <v>1216</v>
      </c>
      <c r="B1220" s="7" t="str">
        <f>IF('Workers Settings'!B1220&lt;&gt;"",'Workers Settings'!B1220,"")</f>
        <v/>
      </c>
      <c r="C1220" s="7" t="str">
        <f>IF('Workers Settings'!C1220&lt;&gt;"",'Workers Settings'!C1220,"")</f>
        <v/>
      </c>
      <c r="D1220" s="17"/>
      <c r="E1220" s="17"/>
      <c r="F1220" s="17"/>
      <c r="G1220" s="7" t="str">
        <f>IF(D1220&lt;&gt;"",IF('Workers Settings'!D1220="","",'Workers Settings'!D1220),"")</f>
        <v/>
      </c>
      <c r="H1220" s="7" t="str">
        <f>IF(D1220&lt;&gt;"",'Workers Settings'!E1220,"")</f>
        <v/>
      </c>
      <c r="I1220" s="7" t="str">
        <f t="shared" si="198"/>
        <v/>
      </c>
      <c r="J1220" s="7" t="str">
        <f>IF('Workers Settings'!F1220&lt;&gt;"",'Workers Settings'!F1220,"")</f>
        <v/>
      </c>
      <c r="K1220" s="7" t="str">
        <f>IF('Workers Settings'!G1220&lt;&gt;"",'Workers Settings'!G1220,"")</f>
        <v/>
      </c>
      <c r="L1220" s="7" t="str">
        <f>IF(D1220="","",IF(VLOOKUP(D1220,'Demand Locations'!B:D,2,FALSE)="","",VLOOKUP(D1220,'Demand Locations'!B:D,2,FALSE)))</f>
        <v/>
      </c>
      <c r="M1220" s="7" t="str">
        <f>IF(D1220="","",IF(VLOOKUP(D1220,'Demand Locations'!B:D,3,FALSE)="","",VLOOKUP(D1220,'Demand Locations'!B:D,3,FALSE)))</f>
        <v/>
      </c>
      <c r="N1220" s="7" t="str">
        <f t="shared" si="200"/>
        <v/>
      </c>
      <c r="O1220" s="7" t="str">
        <f t="shared" si="201"/>
        <v/>
      </c>
      <c r="P1220" s="7" t="str">
        <f t="shared" si="202"/>
        <v/>
      </c>
      <c r="Q1220" s="7" t="str">
        <f t="shared" si="203"/>
        <v/>
      </c>
      <c r="R1220" s="7" t="str">
        <f t="shared" si="204"/>
        <v/>
      </c>
      <c r="S1220" s="7" t="str">
        <f t="shared" si="205"/>
        <v/>
      </c>
      <c r="T1220" s="7" t="str">
        <f t="shared" si="206"/>
        <v/>
      </c>
      <c r="U1220" s="7" t="str">
        <f t="shared" si="207"/>
        <v/>
      </c>
      <c r="V1220" s="7" t="str">
        <f t="shared" si="208"/>
        <v/>
      </c>
      <c r="W1220" s="60" t="str">
        <f>IF(ISNUMBER(V1220),IF(ISNA(VLOOKUP(I1220,'Distances Lookup Table'!D:E,2,FALSE)),V1220*'General Settings'!$F$6,IF(VLOOKUP(I1220,'Distances Lookup Table'!D:E,2,FALSE)="",V1220*'General Settings'!$F$6,VLOOKUP(I1220,'Distances Lookup Table'!D:E,2,FALSE))),"")</f>
        <v/>
      </c>
      <c r="X1220" s="18" t="str">
        <f>IF(D1220&lt;&gt;"",'Workers Settings'!H1220,"")</f>
        <v/>
      </c>
      <c r="Y1220" s="18" t="str">
        <f>IF(D1220&lt;&gt;"",'Workers Settings'!I1220,"")</f>
        <v/>
      </c>
      <c r="Z1220" s="29" t="str">
        <f>IF('Workers Settings'!L1220&lt;&gt;"",'Workers Settings'!L1220,'Workers Settings'!K1220)</f>
        <v/>
      </c>
      <c r="AA1220" s="29" t="str">
        <f>IF(D1220&lt;&gt;"",IF('Workers Settings'!L1220&lt;&gt;"",'Workers Settings'!L1220,'Workers Settings'!K1220),"")</f>
        <v/>
      </c>
    </row>
    <row r="1221" spans="1:27" x14ac:dyDescent="0.25">
      <c r="A1221" s="7">
        <f t="shared" si="199"/>
        <v>1217</v>
      </c>
      <c r="B1221" s="7" t="str">
        <f>IF('Workers Settings'!B1221&lt;&gt;"",'Workers Settings'!B1221,"")</f>
        <v/>
      </c>
      <c r="C1221" s="7" t="str">
        <f>IF('Workers Settings'!C1221&lt;&gt;"",'Workers Settings'!C1221,"")</f>
        <v/>
      </c>
      <c r="D1221" s="17"/>
      <c r="E1221" s="17"/>
      <c r="F1221" s="17"/>
      <c r="G1221" s="7" t="str">
        <f>IF(D1221&lt;&gt;"",IF('Workers Settings'!D1221="","",'Workers Settings'!D1221),"")</f>
        <v/>
      </c>
      <c r="H1221" s="7" t="str">
        <f>IF(D1221&lt;&gt;"",'Workers Settings'!E1221,"")</f>
        <v/>
      </c>
      <c r="I1221" s="7" t="str">
        <f t="shared" ref="I1221:I1284" si="209">IF(AND(D1221&lt;&gt;"",H1221&lt;&gt;""),H1221&amp;"-"&amp;D1221,"")</f>
        <v/>
      </c>
      <c r="J1221" s="7" t="str">
        <f>IF('Workers Settings'!F1221&lt;&gt;"",'Workers Settings'!F1221,"")</f>
        <v/>
      </c>
      <c r="K1221" s="7" t="str">
        <f>IF('Workers Settings'!G1221&lt;&gt;"",'Workers Settings'!G1221,"")</f>
        <v/>
      </c>
      <c r="L1221" s="7" t="str">
        <f>IF(D1221="","",IF(VLOOKUP(D1221,'Demand Locations'!B:D,2,FALSE)="","",VLOOKUP(D1221,'Demand Locations'!B:D,2,FALSE)))</f>
        <v/>
      </c>
      <c r="M1221" s="7" t="str">
        <f>IF(D1221="","",IF(VLOOKUP(D1221,'Demand Locations'!B:D,3,FALSE)="","",VLOOKUP(D1221,'Demand Locations'!B:D,3,FALSE)))</f>
        <v/>
      </c>
      <c r="N1221" s="7" t="str">
        <f t="shared" si="200"/>
        <v/>
      </c>
      <c r="O1221" s="7" t="str">
        <f t="shared" si="201"/>
        <v/>
      </c>
      <c r="P1221" s="7" t="str">
        <f t="shared" si="202"/>
        <v/>
      </c>
      <c r="Q1221" s="7" t="str">
        <f t="shared" si="203"/>
        <v/>
      </c>
      <c r="R1221" s="7" t="str">
        <f t="shared" si="204"/>
        <v/>
      </c>
      <c r="S1221" s="7" t="str">
        <f t="shared" si="205"/>
        <v/>
      </c>
      <c r="T1221" s="7" t="str">
        <f t="shared" si="206"/>
        <v/>
      </c>
      <c r="U1221" s="7" t="str">
        <f t="shared" si="207"/>
        <v/>
      </c>
      <c r="V1221" s="7" t="str">
        <f t="shared" si="208"/>
        <v/>
      </c>
      <c r="W1221" s="60" t="str">
        <f>IF(ISNUMBER(V1221),IF(ISNA(VLOOKUP(I1221,'Distances Lookup Table'!D:E,2,FALSE)),V1221*'General Settings'!$F$6,IF(VLOOKUP(I1221,'Distances Lookup Table'!D:E,2,FALSE)="",V1221*'General Settings'!$F$6,VLOOKUP(I1221,'Distances Lookup Table'!D:E,2,FALSE))),"")</f>
        <v/>
      </c>
      <c r="X1221" s="18" t="str">
        <f>IF(D1221&lt;&gt;"",'Workers Settings'!H1221,"")</f>
        <v/>
      </c>
      <c r="Y1221" s="18" t="str">
        <f>IF(D1221&lt;&gt;"",'Workers Settings'!I1221,"")</f>
        <v/>
      </c>
      <c r="Z1221" s="29" t="str">
        <f>IF('Workers Settings'!L1221&lt;&gt;"",'Workers Settings'!L1221,'Workers Settings'!K1221)</f>
        <v/>
      </c>
      <c r="AA1221" s="29" t="str">
        <f>IF(D1221&lt;&gt;"",IF('Workers Settings'!L1221&lt;&gt;"",'Workers Settings'!L1221,'Workers Settings'!K1221),"")</f>
        <v/>
      </c>
    </row>
    <row r="1222" spans="1:27" x14ac:dyDescent="0.25">
      <c r="A1222" s="7">
        <f t="shared" si="199"/>
        <v>1218</v>
      </c>
      <c r="B1222" s="7" t="str">
        <f>IF('Workers Settings'!B1222&lt;&gt;"",'Workers Settings'!B1222,"")</f>
        <v/>
      </c>
      <c r="C1222" s="7" t="str">
        <f>IF('Workers Settings'!C1222&lt;&gt;"",'Workers Settings'!C1222,"")</f>
        <v/>
      </c>
      <c r="D1222" s="17"/>
      <c r="E1222" s="17"/>
      <c r="F1222" s="17"/>
      <c r="G1222" s="7" t="str">
        <f>IF(D1222&lt;&gt;"",IF('Workers Settings'!D1222="","",'Workers Settings'!D1222),"")</f>
        <v/>
      </c>
      <c r="H1222" s="7" t="str">
        <f>IF(D1222&lt;&gt;"",'Workers Settings'!E1222,"")</f>
        <v/>
      </c>
      <c r="I1222" s="7" t="str">
        <f t="shared" si="209"/>
        <v/>
      </c>
      <c r="J1222" s="7" t="str">
        <f>IF('Workers Settings'!F1222&lt;&gt;"",'Workers Settings'!F1222,"")</f>
        <v/>
      </c>
      <c r="K1222" s="7" t="str">
        <f>IF('Workers Settings'!G1222&lt;&gt;"",'Workers Settings'!G1222,"")</f>
        <v/>
      </c>
      <c r="L1222" s="7" t="str">
        <f>IF(D1222="","",IF(VLOOKUP(D1222,'Demand Locations'!B:D,2,FALSE)="","",VLOOKUP(D1222,'Demand Locations'!B:D,2,FALSE)))</f>
        <v/>
      </c>
      <c r="M1222" s="7" t="str">
        <f>IF(D1222="","",IF(VLOOKUP(D1222,'Demand Locations'!B:D,3,FALSE)="","",VLOOKUP(D1222,'Demand Locations'!B:D,3,FALSE)))</f>
        <v/>
      </c>
      <c r="N1222" s="7" t="str">
        <f t="shared" ref="N1222:N1285" si="210">IF(ISNUMBER(J1222),J1222*PI()/180,"")</f>
        <v/>
      </c>
      <c r="O1222" s="7" t="str">
        <f t="shared" ref="O1222:O1285" si="211">IF(ISNUMBER(L1222),L1222*PI()/180,"")</f>
        <v/>
      </c>
      <c r="P1222" s="7" t="str">
        <f t="shared" ref="P1222:P1285" si="212">IF(AND(ISNUMBER(J1222),ISNUMBER(L1222)),(L1222-J1222)*PI()/180,"")</f>
        <v/>
      </c>
      <c r="Q1222" s="7" t="str">
        <f t="shared" ref="Q1222:Q1285" si="213">IF(ISNUMBER(K1222),K1222*PI()/180,"")</f>
        <v/>
      </c>
      <c r="R1222" s="7" t="str">
        <f t="shared" ref="R1222:R1285" si="214">IF(ISNUMBER(M1222),M1222*PI()/180,"")</f>
        <v/>
      </c>
      <c r="S1222" s="7" t="str">
        <f t="shared" ref="S1222:S1285" si="215">IF(AND(ISNUMBER(M1222),ISNUMBER(K1222)),(M1222-K1222)*PI()/180,"")</f>
        <v/>
      </c>
      <c r="T1222" s="7" t="str">
        <f t="shared" ref="T1222:T1285" si="216">IF(AND(ISNUMBER(P1222),ISNUMBER(N1222),ISNUMBER(O1222),ISNUMBER(S1222)),(SIN(P1222/2))^2+COS(N1222)*COS(O1222)*(SIN(S1222/2))^2,"")</f>
        <v/>
      </c>
      <c r="U1222" s="7" t="str">
        <f t="shared" ref="U1222:U1285" si="217">IF(ISNUMBER(T1222),2*ATAN2(SQRT(1-T1222),SQRT(T1222)),"")</f>
        <v/>
      </c>
      <c r="V1222" s="7" t="str">
        <f t="shared" ref="V1222:V1285" si="218">IF(ISNUMBER(U1222),6373*U1222,"")</f>
        <v/>
      </c>
      <c r="W1222" s="60" t="str">
        <f>IF(ISNUMBER(V1222),IF(ISNA(VLOOKUP(I1222,'Distances Lookup Table'!D:E,2,FALSE)),V1222*'General Settings'!$F$6,IF(VLOOKUP(I1222,'Distances Lookup Table'!D:E,2,FALSE)="",V1222*'General Settings'!$F$6,VLOOKUP(I1222,'Distances Lookup Table'!D:E,2,FALSE))),"")</f>
        <v/>
      </c>
      <c r="X1222" s="18" t="str">
        <f>IF(D1222&lt;&gt;"",'Workers Settings'!H1222,"")</f>
        <v/>
      </c>
      <c r="Y1222" s="18" t="str">
        <f>IF(D1222&lt;&gt;"",'Workers Settings'!I1222,"")</f>
        <v/>
      </c>
      <c r="Z1222" s="29" t="str">
        <f>IF('Workers Settings'!L1222&lt;&gt;"",'Workers Settings'!L1222,'Workers Settings'!K1222)</f>
        <v/>
      </c>
      <c r="AA1222" s="29" t="str">
        <f>IF(D1222&lt;&gt;"",IF('Workers Settings'!L1222&lt;&gt;"",'Workers Settings'!L1222,'Workers Settings'!K1222),"")</f>
        <v/>
      </c>
    </row>
    <row r="1223" spans="1:27" x14ac:dyDescent="0.25">
      <c r="A1223" s="7">
        <f t="shared" ref="A1223:A1286" si="219">A1222+1</f>
        <v>1219</v>
      </c>
      <c r="B1223" s="7" t="str">
        <f>IF('Workers Settings'!B1223&lt;&gt;"",'Workers Settings'!B1223,"")</f>
        <v/>
      </c>
      <c r="C1223" s="7" t="str">
        <f>IF('Workers Settings'!C1223&lt;&gt;"",'Workers Settings'!C1223,"")</f>
        <v/>
      </c>
      <c r="D1223" s="17"/>
      <c r="E1223" s="17"/>
      <c r="F1223" s="17"/>
      <c r="G1223" s="7" t="str">
        <f>IF(D1223&lt;&gt;"",IF('Workers Settings'!D1223="","",'Workers Settings'!D1223),"")</f>
        <v/>
      </c>
      <c r="H1223" s="7" t="str">
        <f>IF(D1223&lt;&gt;"",'Workers Settings'!E1223,"")</f>
        <v/>
      </c>
      <c r="I1223" s="7" t="str">
        <f t="shared" si="209"/>
        <v/>
      </c>
      <c r="J1223" s="7" t="str">
        <f>IF('Workers Settings'!F1223&lt;&gt;"",'Workers Settings'!F1223,"")</f>
        <v/>
      </c>
      <c r="K1223" s="7" t="str">
        <f>IF('Workers Settings'!G1223&lt;&gt;"",'Workers Settings'!G1223,"")</f>
        <v/>
      </c>
      <c r="L1223" s="7" t="str">
        <f>IF(D1223="","",IF(VLOOKUP(D1223,'Demand Locations'!B:D,2,FALSE)="","",VLOOKUP(D1223,'Demand Locations'!B:D,2,FALSE)))</f>
        <v/>
      </c>
      <c r="M1223" s="7" t="str">
        <f>IF(D1223="","",IF(VLOOKUP(D1223,'Demand Locations'!B:D,3,FALSE)="","",VLOOKUP(D1223,'Demand Locations'!B:D,3,FALSE)))</f>
        <v/>
      </c>
      <c r="N1223" s="7" t="str">
        <f t="shared" si="210"/>
        <v/>
      </c>
      <c r="O1223" s="7" t="str">
        <f t="shared" si="211"/>
        <v/>
      </c>
      <c r="P1223" s="7" t="str">
        <f t="shared" si="212"/>
        <v/>
      </c>
      <c r="Q1223" s="7" t="str">
        <f t="shared" si="213"/>
        <v/>
      </c>
      <c r="R1223" s="7" t="str">
        <f t="shared" si="214"/>
        <v/>
      </c>
      <c r="S1223" s="7" t="str">
        <f t="shared" si="215"/>
        <v/>
      </c>
      <c r="T1223" s="7" t="str">
        <f t="shared" si="216"/>
        <v/>
      </c>
      <c r="U1223" s="7" t="str">
        <f t="shared" si="217"/>
        <v/>
      </c>
      <c r="V1223" s="7" t="str">
        <f t="shared" si="218"/>
        <v/>
      </c>
      <c r="W1223" s="60" t="str">
        <f>IF(ISNUMBER(V1223),IF(ISNA(VLOOKUP(I1223,'Distances Lookup Table'!D:E,2,FALSE)),V1223*'General Settings'!$F$6,IF(VLOOKUP(I1223,'Distances Lookup Table'!D:E,2,FALSE)="",V1223*'General Settings'!$F$6,VLOOKUP(I1223,'Distances Lookup Table'!D:E,2,FALSE))),"")</f>
        <v/>
      </c>
      <c r="X1223" s="18" t="str">
        <f>IF(D1223&lt;&gt;"",'Workers Settings'!H1223,"")</f>
        <v/>
      </c>
      <c r="Y1223" s="18" t="str">
        <f>IF(D1223&lt;&gt;"",'Workers Settings'!I1223,"")</f>
        <v/>
      </c>
      <c r="Z1223" s="29" t="str">
        <f>IF('Workers Settings'!L1223&lt;&gt;"",'Workers Settings'!L1223,'Workers Settings'!K1223)</f>
        <v/>
      </c>
      <c r="AA1223" s="29" t="str">
        <f>IF(D1223&lt;&gt;"",IF('Workers Settings'!L1223&lt;&gt;"",'Workers Settings'!L1223,'Workers Settings'!K1223),"")</f>
        <v/>
      </c>
    </row>
    <row r="1224" spans="1:27" x14ac:dyDescent="0.25">
      <c r="A1224" s="7">
        <f t="shared" si="219"/>
        <v>1220</v>
      </c>
      <c r="B1224" s="7" t="str">
        <f>IF('Workers Settings'!B1224&lt;&gt;"",'Workers Settings'!B1224,"")</f>
        <v/>
      </c>
      <c r="C1224" s="7" t="str">
        <f>IF('Workers Settings'!C1224&lt;&gt;"",'Workers Settings'!C1224,"")</f>
        <v/>
      </c>
      <c r="D1224" s="17"/>
      <c r="E1224" s="17"/>
      <c r="F1224" s="17"/>
      <c r="G1224" s="7" t="str">
        <f>IF(D1224&lt;&gt;"",IF('Workers Settings'!D1224="","",'Workers Settings'!D1224),"")</f>
        <v/>
      </c>
      <c r="H1224" s="7" t="str">
        <f>IF(D1224&lt;&gt;"",'Workers Settings'!E1224,"")</f>
        <v/>
      </c>
      <c r="I1224" s="7" t="str">
        <f t="shared" si="209"/>
        <v/>
      </c>
      <c r="J1224" s="7" t="str">
        <f>IF('Workers Settings'!F1224&lt;&gt;"",'Workers Settings'!F1224,"")</f>
        <v/>
      </c>
      <c r="K1224" s="7" t="str">
        <f>IF('Workers Settings'!G1224&lt;&gt;"",'Workers Settings'!G1224,"")</f>
        <v/>
      </c>
      <c r="L1224" s="7" t="str">
        <f>IF(D1224="","",IF(VLOOKUP(D1224,'Demand Locations'!B:D,2,FALSE)="","",VLOOKUP(D1224,'Demand Locations'!B:D,2,FALSE)))</f>
        <v/>
      </c>
      <c r="M1224" s="7" t="str">
        <f>IF(D1224="","",IF(VLOOKUP(D1224,'Demand Locations'!B:D,3,FALSE)="","",VLOOKUP(D1224,'Demand Locations'!B:D,3,FALSE)))</f>
        <v/>
      </c>
      <c r="N1224" s="7" t="str">
        <f t="shared" si="210"/>
        <v/>
      </c>
      <c r="O1224" s="7" t="str">
        <f t="shared" si="211"/>
        <v/>
      </c>
      <c r="P1224" s="7" t="str">
        <f t="shared" si="212"/>
        <v/>
      </c>
      <c r="Q1224" s="7" t="str">
        <f t="shared" si="213"/>
        <v/>
      </c>
      <c r="R1224" s="7" t="str">
        <f t="shared" si="214"/>
        <v/>
      </c>
      <c r="S1224" s="7" t="str">
        <f t="shared" si="215"/>
        <v/>
      </c>
      <c r="T1224" s="7" t="str">
        <f t="shared" si="216"/>
        <v/>
      </c>
      <c r="U1224" s="7" t="str">
        <f t="shared" si="217"/>
        <v/>
      </c>
      <c r="V1224" s="7" t="str">
        <f t="shared" si="218"/>
        <v/>
      </c>
      <c r="W1224" s="60" t="str">
        <f>IF(ISNUMBER(V1224),IF(ISNA(VLOOKUP(I1224,'Distances Lookup Table'!D:E,2,FALSE)),V1224*'General Settings'!$F$6,IF(VLOOKUP(I1224,'Distances Lookup Table'!D:E,2,FALSE)="",V1224*'General Settings'!$F$6,VLOOKUP(I1224,'Distances Lookup Table'!D:E,2,FALSE))),"")</f>
        <v/>
      </c>
      <c r="X1224" s="18" t="str">
        <f>IF(D1224&lt;&gt;"",'Workers Settings'!H1224,"")</f>
        <v/>
      </c>
      <c r="Y1224" s="18" t="str">
        <f>IF(D1224&lt;&gt;"",'Workers Settings'!I1224,"")</f>
        <v/>
      </c>
      <c r="Z1224" s="29" t="str">
        <f>IF('Workers Settings'!L1224&lt;&gt;"",'Workers Settings'!L1224,'Workers Settings'!K1224)</f>
        <v/>
      </c>
      <c r="AA1224" s="29" t="str">
        <f>IF(D1224&lt;&gt;"",IF('Workers Settings'!L1224&lt;&gt;"",'Workers Settings'!L1224,'Workers Settings'!K1224),"")</f>
        <v/>
      </c>
    </row>
    <row r="1225" spans="1:27" x14ac:dyDescent="0.25">
      <c r="A1225" s="7">
        <f t="shared" si="219"/>
        <v>1221</v>
      </c>
      <c r="B1225" s="7" t="str">
        <f>IF('Workers Settings'!B1225&lt;&gt;"",'Workers Settings'!B1225,"")</f>
        <v/>
      </c>
      <c r="C1225" s="7" t="str">
        <f>IF('Workers Settings'!C1225&lt;&gt;"",'Workers Settings'!C1225,"")</f>
        <v/>
      </c>
      <c r="D1225" s="17"/>
      <c r="E1225" s="17"/>
      <c r="F1225" s="17"/>
      <c r="G1225" s="7" t="str">
        <f>IF(D1225&lt;&gt;"",IF('Workers Settings'!D1225="","",'Workers Settings'!D1225),"")</f>
        <v/>
      </c>
      <c r="H1225" s="7" t="str">
        <f>IF(D1225&lt;&gt;"",'Workers Settings'!E1225,"")</f>
        <v/>
      </c>
      <c r="I1225" s="7" t="str">
        <f t="shared" si="209"/>
        <v/>
      </c>
      <c r="J1225" s="7" t="str">
        <f>IF('Workers Settings'!F1225&lt;&gt;"",'Workers Settings'!F1225,"")</f>
        <v/>
      </c>
      <c r="K1225" s="7" t="str">
        <f>IF('Workers Settings'!G1225&lt;&gt;"",'Workers Settings'!G1225,"")</f>
        <v/>
      </c>
      <c r="L1225" s="7" t="str">
        <f>IF(D1225="","",IF(VLOOKUP(D1225,'Demand Locations'!B:D,2,FALSE)="","",VLOOKUP(D1225,'Demand Locations'!B:D,2,FALSE)))</f>
        <v/>
      </c>
      <c r="M1225" s="7" t="str">
        <f>IF(D1225="","",IF(VLOOKUP(D1225,'Demand Locations'!B:D,3,FALSE)="","",VLOOKUP(D1225,'Demand Locations'!B:D,3,FALSE)))</f>
        <v/>
      </c>
      <c r="N1225" s="7" t="str">
        <f t="shared" si="210"/>
        <v/>
      </c>
      <c r="O1225" s="7" t="str">
        <f t="shared" si="211"/>
        <v/>
      </c>
      <c r="P1225" s="7" t="str">
        <f t="shared" si="212"/>
        <v/>
      </c>
      <c r="Q1225" s="7" t="str">
        <f t="shared" si="213"/>
        <v/>
      </c>
      <c r="R1225" s="7" t="str">
        <f t="shared" si="214"/>
        <v/>
      </c>
      <c r="S1225" s="7" t="str">
        <f t="shared" si="215"/>
        <v/>
      </c>
      <c r="T1225" s="7" t="str">
        <f t="shared" si="216"/>
        <v/>
      </c>
      <c r="U1225" s="7" t="str">
        <f t="shared" si="217"/>
        <v/>
      </c>
      <c r="V1225" s="7" t="str">
        <f t="shared" si="218"/>
        <v/>
      </c>
      <c r="W1225" s="60" t="str">
        <f>IF(ISNUMBER(V1225),IF(ISNA(VLOOKUP(I1225,'Distances Lookup Table'!D:E,2,FALSE)),V1225*'General Settings'!$F$6,IF(VLOOKUP(I1225,'Distances Lookup Table'!D:E,2,FALSE)="",V1225*'General Settings'!$F$6,VLOOKUP(I1225,'Distances Lookup Table'!D:E,2,FALSE))),"")</f>
        <v/>
      </c>
      <c r="X1225" s="18" t="str">
        <f>IF(D1225&lt;&gt;"",'Workers Settings'!H1225,"")</f>
        <v/>
      </c>
      <c r="Y1225" s="18" t="str">
        <f>IF(D1225&lt;&gt;"",'Workers Settings'!I1225,"")</f>
        <v/>
      </c>
      <c r="Z1225" s="29" t="str">
        <f>IF('Workers Settings'!L1225&lt;&gt;"",'Workers Settings'!L1225,'Workers Settings'!K1225)</f>
        <v/>
      </c>
      <c r="AA1225" s="29" t="str">
        <f>IF(D1225&lt;&gt;"",IF('Workers Settings'!L1225&lt;&gt;"",'Workers Settings'!L1225,'Workers Settings'!K1225),"")</f>
        <v/>
      </c>
    </row>
    <row r="1226" spans="1:27" x14ac:dyDescent="0.25">
      <c r="A1226" s="7">
        <f t="shared" si="219"/>
        <v>1222</v>
      </c>
      <c r="B1226" s="7" t="str">
        <f>IF('Workers Settings'!B1226&lt;&gt;"",'Workers Settings'!B1226,"")</f>
        <v/>
      </c>
      <c r="C1226" s="7" t="str">
        <f>IF('Workers Settings'!C1226&lt;&gt;"",'Workers Settings'!C1226,"")</f>
        <v/>
      </c>
      <c r="D1226" s="17"/>
      <c r="E1226" s="17"/>
      <c r="F1226" s="17"/>
      <c r="G1226" s="7" t="str">
        <f>IF(D1226&lt;&gt;"",IF('Workers Settings'!D1226="","",'Workers Settings'!D1226),"")</f>
        <v/>
      </c>
      <c r="H1226" s="7" t="str">
        <f>IF(D1226&lt;&gt;"",'Workers Settings'!E1226,"")</f>
        <v/>
      </c>
      <c r="I1226" s="7" t="str">
        <f t="shared" si="209"/>
        <v/>
      </c>
      <c r="J1226" s="7" t="str">
        <f>IF('Workers Settings'!F1226&lt;&gt;"",'Workers Settings'!F1226,"")</f>
        <v/>
      </c>
      <c r="K1226" s="7" t="str">
        <f>IF('Workers Settings'!G1226&lt;&gt;"",'Workers Settings'!G1226,"")</f>
        <v/>
      </c>
      <c r="L1226" s="7" t="str">
        <f>IF(D1226="","",IF(VLOOKUP(D1226,'Demand Locations'!B:D,2,FALSE)="","",VLOOKUP(D1226,'Demand Locations'!B:D,2,FALSE)))</f>
        <v/>
      </c>
      <c r="M1226" s="7" t="str">
        <f>IF(D1226="","",IF(VLOOKUP(D1226,'Demand Locations'!B:D,3,FALSE)="","",VLOOKUP(D1226,'Demand Locations'!B:D,3,FALSE)))</f>
        <v/>
      </c>
      <c r="N1226" s="7" t="str">
        <f t="shared" si="210"/>
        <v/>
      </c>
      <c r="O1226" s="7" t="str">
        <f t="shared" si="211"/>
        <v/>
      </c>
      <c r="P1226" s="7" t="str">
        <f t="shared" si="212"/>
        <v/>
      </c>
      <c r="Q1226" s="7" t="str">
        <f t="shared" si="213"/>
        <v/>
      </c>
      <c r="R1226" s="7" t="str">
        <f t="shared" si="214"/>
        <v/>
      </c>
      <c r="S1226" s="7" t="str">
        <f t="shared" si="215"/>
        <v/>
      </c>
      <c r="T1226" s="7" t="str">
        <f t="shared" si="216"/>
        <v/>
      </c>
      <c r="U1226" s="7" t="str">
        <f t="shared" si="217"/>
        <v/>
      </c>
      <c r="V1226" s="7" t="str">
        <f t="shared" si="218"/>
        <v/>
      </c>
      <c r="W1226" s="60" t="str">
        <f>IF(ISNUMBER(V1226),IF(ISNA(VLOOKUP(I1226,'Distances Lookup Table'!D:E,2,FALSE)),V1226*'General Settings'!$F$6,IF(VLOOKUP(I1226,'Distances Lookup Table'!D:E,2,FALSE)="",V1226*'General Settings'!$F$6,VLOOKUP(I1226,'Distances Lookup Table'!D:E,2,FALSE))),"")</f>
        <v/>
      </c>
      <c r="X1226" s="18" t="str">
        <f>IF(D1226&lt;&gt;"",'Workers Settings'!H1226,"")</f>
        <v/>
      </c>
      <c r="Y1226" s="18" t="str">
        <f>IF(D1226&lt;&gt;"",'Workers Settings'!I1226,"")</f>
        <v/>
      </c>
      <c r="Z1226" s="29" t="str">
        <f>IF('Workers Settings'!L1226&lt;&gt;"",'Workers Settings'!L1226,'Workers Settings'!K1226)</f>
        <v/>
      </c>
      <c r="AA1226" s="29" t="str">
        <f>IF(D1226&lt;&gt;"",IF('Workers Settings'!L1226&lt;&gt;"",'Workers Settings'!L1226,'Workers Settings'!K1226),"")</f>
        <v/>
      </c>
    </row>
    <row r="1227" spans="1:27" x14ac:dyDescent="0.25">
      <c r="A1227" s="7">
        <f t="shared" si="219"/>
        <v>1223</v>
      </c>
      <c r="B1227" s="7" t="str">
        <f>IF('Workers Settings'!B1227&lt;&gt;"",'Workers Settings'!B1227,"")</f>
        <v/>
      </c>
      <c r="C1227" s="7" t="str">
        <f>IF('Workers Settings'!C1227&lt;&gt;"",'Workers Settings'!C1227,"")</f>
        <v/>
      </c>
      <c r="D1227" s="17"/>
      <c r="E1227" s="17"/>
      <c r="F1227" s="17"/>
      <c r="G1227" s="7" t="str">
        <f>IF(D1227&lt;&gt;"",IF('Workers Settings'!D1227="","",'Workers Settings'!D1227),"")</f>
        <v/>
      </c>
      <c r="H1227" s="7" t="str">
        <f>IF(D1227&lt;&gt;"",'Workers Settings'!E1227,"")</f>
        <v/>
      </c>
      <c r="I1227" s="7" t="str">
        <f t="shared" si="209"/>
        <v/>
      </c>
      <c r="J1227" s="7" t="str">
        <f>IF('Workers Settings'!F1227&lt;&gt;"",'Workers Settings'!F1227,"")</f>
        <v/>
      </c>
      <c r="K1227" s="7" t="str">
        <f>IF('Workers Settings'!G1227&lt;&gt;"",'Workers Settings'!G1227,"")</f>
        <v/>
      </c>
      <c r="L1227" s="7" t="str">
        <f>IF(D1227="","",IF(VLOOKUP(D1227,'Demand Locations'!B:D,2,FALSE)="","",VLOOKUP(D1227,'Demand Locations'!B:D,2,FALSE)))</f>
        <v/>
      </c>
      <c r="M1227" s="7" t="str">
        <f>IF(D1227="","",IF(VLOOKUP(D1227,'Demand Locations'!B:D,3,FALSE)="","",VLOOKUP(D1227,'Demand Locations'!B:D,3,FALSE)))</f>
        <v/>
      </c>
      <c r="N1227" s="7" t="str">
        <f t="shared" si="210"/>
        <v/>
      </c>
      <c r="O1227" s="7" t="str">
        <f t="shared" si="211"/>
        <v/>
      </c>
      <c r="P1227" s="7" t="str">
        <f t="shared" si="212"/>
        <v/>
      </c>
      <c r="Q1227" s="7" t="str">
        <f t="shared" si="213"/>
        <v/>
      </c>
      <c r="R1227" s="7" t="str">
        <f t="shared" si="214"/>
        <v/>
      </c>
      <c r="S1227" s="7" t="str">
        <f t="shared" si="215"/>
        <v/>
      </c>
      <c r="T1227" s="7" t="str">
        <f t="shared" si="216"/>
        <v/>
      </c>
      <c r="U1227" s="7" t="str">
        <f t="shared" si="217"/>
        <v/>
      </c>
      <c r="V1227" s="7" t="str">
        <f t="shared" si="218"/>
        <v/>
      </c>
      <c r="W1227" s="60" t="str">
        <f>IF(ISNUMBER(V1227),IF(ISNA(VLOOKUP(I1227,'Distances Lookup Table'!D:E,2,FALSE)),V1227*'General Settings'!$F$6,IF(VLOOKUP(I1227,'Distances Lookup Table'!D:E,2,FALSE)="",V1227*'General Settings'!$F$6,VLOOKUP(I1227,'Distances Lookup Table'!D:E,2,FALSE))),"")</f>
        <v/>
      </c>
      <c r="X1227" s="18" t="str">
        <f>IF(D1227&lt;&gt;"",'Workers Settings'!H1227,"")</f>
        <v/>
      </c>
      <c r="Y1227" s="18" t="str">
        <f>IF(D1227&lt;&gt;"",'Workers Settings'!I1227,"")</f>
        <v/>
      </c>
      <c r="Z1227" s="29" t="str">
        <f>IF('Workers Settings'!L1227&lt;&gt;"",'Workers Settings'!L1227,'Workers Settings'!K1227)</f>
        <v/>
      </c>
      <c r="AA1227" s="29" t="str">
        <f>IF(D1227&lt;&gt;"",IF('Workers Settings'!L1227&lt;&gt;"",'Workers Settings'!L1227,'Workers Settings'!K1227),"")</f>
        <v/>
      </c>
    </row>
    <row r="1228" spans="1:27" x14ac:dyDescent="0.25">
      <c r="A1228" s="7">
        <f t="shared" si="219"/>
        <v>1224</v>
      </c>
      <c r="B1228" s="7" t="str">
        <f>IF('Workers Settings'!B1228&lt;&gt;"",'Workers Settings'!B1228,"")</f>
        <v/>
      </c>
      <c r="C1228" s="7" t="str">
        <f>IF('Workers Settings'!C1228&lt;&gt;"",'Workers Settings'!C1228,"")</f>
        <v/>
      </c>
      <c r="D1228" s="17"/>
      <c r="E1228" s="17"/>
      <c r="F1228" s="17"/>
      <c r="G1228" s="7" t="str">
        <f>IF(D1228&lt;&gt;"",IF('Workers Settings'!D1228="","",'Workers Settings'!D1228),"")</f>
        <v/>
      </c>
      <c r="H1228" s="7" t="str">
        <f>IF(D1228&lt;&gt;"",'Workers Settings'!E1228,"")</f>
        <v/>
      </c>
      <c r="I1228" s="7" t="str">
        <f t="shared" si="209"/>
        <v/>
      </c>
      <c r="J1228" s="7" t="str">
        <f>IF('Workers Settings'!F1228&lt;&gt;"",'Workers Settings'!F1228,"")</f>
        <v/>
      </c>
      <c r="K1228" s="7" t="str">
        <f>IF('Workers Settings'!G1228&lt;&gt;"",'Workers Settings'!G1228,"")</f>
        <v/>
      </c>
      <c r="L1228" s="7" t="str">
        <f>IF(D1228="","",IF(VLOOKUP(D1228,'Demand Locations'!B:D,2,FALSE)="","",VLOOKUP(D1228,'Demand Locations'!B:D,2,FALSE)))</f>
        <v/>
      </c>
      <c r="M1228" s="7" t="str">
        <f>IF(D1228="","",IF(VLOOKUP(D1228,'Demand Locations'!B:D,3,FALSE)="","",VLOOKUP(D1228,'Demand Locations'!B:D,3,FALSE)))</f>
        <v/>
      </c>
      <c r="N1228" s="7" t="str">
        <f t="shared" si="210"/>
        <v/>
      </c>
      <c r="O1228" s="7" t="str">
        <f t="shared" si="211"/>
        <v/>
      </c>
      <c r="P1228" s="7" t="str">
        <f t="shared" si="212"/>
        <v/>
      </c>
      <c r="Q1228" s="7" t="str">
        <f t="shared" si="213"/>
        <v/>
      </c>
      <c r="R1228" s="7" t="str">
        <f t="shared" si="214"/>
        <v/>
      </c>
      <c r="S1228" s="7" t="str">
        <f t="shared" si="215"/>
        <v/>
      </c>
      <c r="T1228" s="7" t="str">
        <f t="shared" si="216"/>
        <v/>
      </c>
      <c r="U1228" s="7" t="str">
        <f t="shared" si="217"/>
        <v/>
      </c>
      <c r="V1228" s="7" t="str">
        <f t="shared" si="218"/>
        <v/>
      </c>
      <c r="W1228" s="60" t="str">
        <f>IF(ISNUMBER(V1228),IF(ISNA(VLOOKUP(I1228,'Distances Lookup Table'!D:E,2,FALSE)),V1228*'General Settings'!$F$6,IF(VLOOKUP(I1228,'Distances Lookup Table'!D:E,2,FALSE)="",V1228*'General Settings'!$F$6,VLOOKUP(I1228,'Distances Lookup Table'!D:E,2,FALSE))),"")</f>
        <v/>
      </c>
      <c r="X1228" s="18" t="str">
        <f>IF(D1228&lt;&gt;"",'Workers Settings'!H1228,"")</f>
        <v/>
      </c>
      <c r="Y1228" s="18" t="str">
        <f>IF(D1228&lt;&gt;"",'Workers Settings'!I1228,"")</f>
        <v/>
      </c>
      <c r="Z1228" s="29" t="str">
        <f>IF('Workers Settings'!L1228&lt;&gt;"",'Workers Settings'!L1228,'Workers Settings'!K1228)</f>
        <v/>
      </c>
      <c r="AA1228" s="29" t="str">
        <f>IF(D1228&lt;&gt;"",IF('Workers Settings'!L1228&lt;&gt;"",'Workers Settings'!L1228,'Workers Settings'!K1228),"")</f>
        <v/>
      </c>
    </row>
    <row r="1229" spans="1:27" x14ac:dyDescent="0.25">
      <c r="A1229" s="7">
        <f t="shared" si="219"/>
        <v>1225</v>
      </c>
      <c r="B1229" s="7" t="str">
        <f>IF('Workers Settings'!B1229&lt;&gt;"",'Workers Settings'!B1229,"")</f>
        <v/>
      </c>
      <c r="C1229" s="7" t="str">
        <f>IF('Workers Settings'!C1229&lt;&gt;"",'Workers Settings'!C1229,"")</f>
        <v/>
      </c>
      <c r="D1229" s="17"/>
      <c r="E1229" s="17"/>
      <c r="F1229" s="17"/>
      <c r="G1229" s="7" t="str">
        <f>IF(D1229&lt;&gt;"",IF('Workers Settings'!D1229="","",'Workers Settings'!D1229),"")</f>
        <v/>
      </c>
      <c r="H1229" s="7" t="str">
        <f>IF(D1229&lt;&gt;"",'Workers Settings'!E1229,"")</f>
        <v/>
      </c>
      <c r="I1229" s="7" t="str">
        <f t="shared" si="209"/>
        <v/>
      </c>
      <c r="J1229" s="7" t="str">
        <f>IF('Workers Settings'!F1229&lt;&gt;"",'Workers Settings'!F1229,"")</f>
        <v/>
      </c>
      <c r="K1229" s="7" t="str">
        <f>IF('Workers Settings'!G1229&lt;&gt;"",'Workers Settings'!G1229,"")</f>
        <v/>
      </c>
      <c r="L1229" s="7" t="str">
        <f>IF(D1229="","",IF(VLOOKUP(D1229,'Demand Locations'!B:D,2,FALSE)="","",VLOOKUP(D1229,'Demand Locations'!B:D,2,FALSE)))</f>
        <v/>
      </c>
      <c r="M1229" s="7" t="str">
        <f>IF(D1229="","",IF(VLOOKUP(D1229,'Demand Locations'!B:D,3,FALSE)="","",VLOOKUP(D1229,'Demand Locations'!B:D,3,FALSE)))</f>
        <v/>
      </c>
      <c r="N1229" s="7" t="str">
        <f t="shared" si="210"/>
        <v/>
      </c>
      <c r="O1229" s="7" t="str">
        <f t="shared" si="211"/>
        <v/>
      </c>
      <c r="P1229" s="7" t="str">
        <f t="shared" si="212"/>
        <v/>
      </c>
      <c r="Q1229" s="7" t="str">
        <f t="shared" si="213"/>
        <v/>
      </c>
      <c r="R1229" s="7" t="str">
        <f t="shared" si="214"/>
        <v/>
      </c>
      <c r="S1229" s="7" t="str">
        <f t="shared" si="215"/>
        <v/>
      </c>
      <c r="T1229" s="7" t="str">
        <f t="shared" si="216"/>
        <v/>
      </c>
      <c r="U1229" s="7" t="str">
        <f t="shared" si="217"/>
        <v/>
      </c>
      <c r="V1229" s="7" t="str">
        <f t="shared" si="218"/>
        <v/>
      </c>
      <c r="W1229" s="60" t="str">
        <f>IF(ISNUMBER(V1229),IF(ISNA(VLOOKUP(I1229,'Distances Lookup Table'!D:E,2,FALSE)),V1229*'General Settings'!$F$6,IF(VLOOKUP(I1229,'Distances Lookup Table'!D:E,2,FALSE)="",V1229*'General Settings'!$F$6,VLOOKUP(I1229,'Distances Lookup Table'!D:E,2,FALSE))),"")</f>
        <v/>
      </c>
      <c r="X1229" s="18" t="str">
        <f>IF(D1229&lt;&gt;"",'Workers Settings'!H1229,"")</f>
        <v/>
      </c>
      <c r="Y1229" s="18" t="str">
        <f>IF(D1229&lt;&gt;"",'Workers Settings'!I1229,"")</f>
        <v/>
      </c>
      <c r="Z1229" s="29" t="str">
        <f>IF('Workers Settings'!L1229&lt;&gt;"",'Workers Settings'!L1229,'Workers Settings'!K1229)</f>
        <v/>
      </c>
      <c r="AA1229" s="29" t="str">
        <f>IF(D1229&lt;&gt;"",IF('Workers Settings'!L1229&lt;&gt;"",'Workers Settings'!L1229,'Workers Settings'!K1229),"")</f>
        <v/>
      </c>
    </row>
    <row r="1230" spans="1:27" x14ac:dyDescent="0.25">
      <c r="A1230" s="7">
        <f t="shared" si="219"/>
        <v>1226</v>
      </c>
      <c r="B1230" s="7" t="str">
        <f>IF('Workers Settings'!B1230&lt;&gt;"",'Workers Settings'!B1230,"")</f>
        <v/>
      </c>
      <c r="C1230" s="7" t="str">
        <f>IF('Workers Settings'!C1230&lt;&gt;"",'Workers Settings'!C1230,"")</f>
        <v/>
      </c>
      <c r="D1230" s="17"/>
      <c r="E1230" s="17"/>
      <c r="F1230" s="17"/>
      <c r="G1230" s="7" t="str">
        <f>IF(D1230&lt;&gt;"",IF('Workers Settings'!D1230="","",'Workers Settings'!D1230),"")</f>
        <v/>
      </c>
      <c r="H1230" s="7" t="str">
        <f>IF(D1230&lt;&gt;"",'Workers Settings'!E1230,"")</f>
        <v/>
      </c>
      <c r="I1230" s="7" t="str">
        <f t="shared" si="209"/>
        <v/>
      </c>
      <c r="J1230" s="7" t="str">
        <f>IF('Workers Settings'!F1230&lt;&gt;"",'Workers Settings'!F1230,"")</f>
        <v/>
      </c>
      <c r="K1230" s="7" t="str">
        <f>IF('Workers Settings'!G1230&lt;&gt;"",'Workers Settings'!G1230,"")</f>
        <v/>
      </c>
      <c r="L1230" s="7" t="str">
        <f>IF(D1230="","",IF(VLOOKUP(D1230,'Demand Locations'!B:D,2,FALSE)="","",VLOOKUP(D1230,'Demand Locations'!B:D,2,FALSE)))</f>
        <v/>
      </c>
      <c r="M1230" s="7" t="str">
        <f>IF(D1230="","",IF(VLOOKUP(D1230,'Demand Locations'!B:D,3,FALSE)="","",VLOOKUP(D1230,'Demand Locations'!B:D,3,FALSE)))</f>
        <v/>
      </c>
      <c r="N1230" s="7" t="str">
        <f t="shared" si="210"/>
        <v/>
      </c>
      <c r="O1230" s="7" t="str">
        <f t="shared" si="211"/>
        <v/>
      </c>
      <c r="P1230" s="7" t="str">
        <f t="shared" si="212"/>
        <v/>
      </c>
      <c r="Q1230" s="7" t="str">
        <f t="shared" si="213"/>
        <v/>
      </c>
      <c r="R1230" s="7" t="str">
        <f t="shared" si="214"/>
        <v/>
      </c>
      <c r="S1230" s="7" t="str">
        <f t="shared" si="215"/>
        <v/>
      </c>
      <c r="T1230" s="7" t="str">
        <f t="shared" si="216"/>
        <v/>
      </c>
      <c r="U1230" s="7" t="str">
        <f t="shared" si="217"/>
        <v/>
      </c>
      <c r="V1230" s="7" t="str">
        <f t="shared" si="218"/>
        <v/>
      </c>
      <c r="W1230" s="60" t="str">
        <f>IF(ISNUMBER(V1230),IF(ISNA(VLOOKUP(I1230,'Distances Lookup Table'!D:E,2,FALSE)),V1230*'General Settings'!$F$6,IF(VLOOKUP(I1230,'Distances Lookup Table'!D:E,2,FALSE)="",V1230*'General Settings'!$F$6,VLOOKUP(I1230,'Distances Lookup Table'!D:E,2,FALSE))),"")</f>
        <v/>
      </c>
      <c r="X1230" s="18" t="str">
        <f>IF(D1230&lt;&gt;"",'Workers Settings'!H1230,"")</f>
        <v/>
      </c>
      <c r="Y1230" s="18" t="str">
        <f>IF(D1230&lt;&gt;"",'Workers Settings'!I1230,"")</f>
        <v/>
      </c>
      <c r="Z1230" s="29" t="str">
        <f>IF('Workers Settings'!L1230&lt;&gt;"",'Workers Settings'!L1230,'Workers Settings'!K1230)</f>
        <v/>
      </c>
      <c r="AA1230" s="29" t="str">
        <f>IF(D1230&lt;&gt;"",IF('Workers Settings'!L1230&lt;&gt;"",'Workers Settings'!L1230,'Workers Settings'!K1230),"")</f>
        <v/>
      </c>
    </row>
    <row r="1231" spans="1:27" x14ac:dyDescent="0.25">
      <c r="A1231" s="7">
        <f t="shared" si="219"/>
        <v>1227</v>
      </c>
      <c r="B1231" s="7" t="str">
        <f>IF('Workers Settings'!B1231&lt;&gt;"",'Workers Settings'!B1231,"")</f>
        <v/>
      </c>
      <c r="C1231" s="7" t="str">
        <f>IF('Workers Settings'!C1231&lt;&gt;"",'Workers Settings'!C1231,"")</f>
        <v/>
      </c>
      <c r="D1231" s="17"/>
      <c r="E1231" s="17"/>
      <c r="F1231" s="17"/>
      <c r="G1231" s="7" t="str">
        <f>IF(D1231&lt;&gt;"",IF('Workers Settings'!D1231="","",'Workers Settings'!D1231),"")</f>
        <v/>
      </c>
      <c r="H1231" s="7" t="str">
        <f>IF(D1231&lt;&gt;"",'Workers Settings'!E1231,"")</f>
        <v/>
      </c>
      <c r="I1231" s="7" t="str">
        <f t="shared" si="209"/>
        <v/>
      </c>
      <c r="J1231" s="7" t="str">
        <f>IF('Workers Settings'!F1231&lt;&gt;"",'Workers Settings'!F1231,"")</f>
        <v/>
      </c>
      <c r="K1231" s="7" t="str">
        <f>IF('Workers Settings'!G1231&lt;&gt;"",'Workers Settings'!G1231,"")</f>
        <v/>
      </c>
      <c r="L1231" s="7" t="str">
        <f>IF(D1231="","",IF(VLOOKUP(D1231,'Demand Locations'!B:D,2,FALSE)="","",VLOOKUP(D1231,'Demand Locations'!B:D,2,FALSE)))</f>
        <v/>
      </c>
      <c r="M1231" s="7" t="str">
        <f>IF(D1231="","",IF(VLOOKUP(D1231,'Demand Locations'!B:D,3,FALSE)="","",VLOOKUP(D1231,'Demand Locations'!B:D,3,FALSE)))</f>
        <v/>
      </c>
      <c r="N1231" s="7" t="str">
        <f t="shared" si="210"/>
        <v/>
      </c>
      <c r="O1231" s="7" t="str">
        <f t="shared" si="211"/>
        <v/>
      </c>
      <c r="P1231" s="7" t="str">
        <f t="shared" si="212"/>
        <v/>
      </c>
      <c r="Q1231" s="7" t="str">
        <f t="shared" si="213"/>
        <v/>
      </c>
      <c r="R1231" s="7" t="str">
        <f t="shared" si="214"/>
        <v/>
      </c>
      <c r="S1231" s="7" t="str">
        <f t="shared" si="215"/>
        <v/>
      </c>
      <c r="T1231" s="7" t="str">
        <f t="shared" si="216"/>
        <v/>
      </c>
      <c r="U1231" s="7" t="str">
        <f t="shared" si="217"/>
        <v/>
      </c>
      <c r="V1231" s="7" t="str">
        <f t="shared" si="218"/>
        <v/>
      </c>
      <c r="W1231" s="60" t="str">
        <f>IF(ISNUMBER(V1231),IF(ISNA(VLOOKUP(I1231,'Distances Lookup Table'!D:E,2,FALSE)),V1231*'General Settings'!$F$6,IF(VLOOKUP(I1231,'Distances Lookup Table'!D:E,2,FALSE)="",V1231*'General Settings'!$F$6,VLOOKUP(I1231,'Distances Lookup Table'!D:E,2,FALSE))),"")</f>
        <v/>
      </c>
      <c r="X1231" s="18" t="str">
        <f>IF(D1231&lt;&gt;"",'Workers Settings'!H1231,"")</f>
        <v/>
      </c>
      <c r="Y1231" s="18" t="str">
        <f>IF(D1231&lt;&gt;"",'Workers Settings'!I1231,"")</f>
        <v/>
      </c>
      <c r="Z1231" s="29" t="str">
        <f>IF('Workers Settings'!L1231&lt;&gt;"",'Workers Settings'!L1231,'Workers Settings'!K1231)</f>
        <v/>
      </c>
      <c r="AA1231" s="29" t="str">
        <f>IF(D1231&lt;&gt;"",IF('Workers Settings'!L1231&lt;&gt;"",'Workers Settings'!L1231,'Workers Settings'!K1231),"")</f>
        <v/>
      </c>
    </row>
    <row r="1232" spans="1:27" x14ac:dyDescent="0.25">
      <c r="A1232" s="7">
        <f t="shared" si="219"/>
        <v>1228</v>
      </c>
      <c r="B1232" s="7" t="str">
        <f>IF('Workers Settings'!B1232&lt;&gt;"",'Workers Settings'!B1232,"")</f>
        <v/>
      </c>
      <c r="C1232" s="7" t="str">
        <f>IF('Workers Settings'!C1232&lt;&gt;"",'Workers Settings'!C1232,"")</f>
        <v/>
      </c>
      <c r="D1232" s="17"/>
      <c r="E1232" s="17"/>
      <c r="F1232" s="17"/>
      <c r="G1232" s="7" t="str">
        <f>IF(D1232&lt;&gt;"",IF('Workers Settings'!D1232="","",'Workers Settings'!D1232),"")</f>
        <v/>
      </c>
      <c r="H1232" s="7" t="str">
        <f>IF(D1232&lt;&gt;"",'Workers Settings'!E1232,"")</f>
        <v/>
      </c>
      <c r="I1232" s="7" t="str">
        <f t="shared" si="209"/>
        <v/>
      </c>
      <c r="J1232" s="7" t="str">
        <f>IF('Workers Settings'!F1232&lt;&gt;"",'Workers Settings'!F1232,"")</f>
        <v/>
      </c>
      <c r="K1232" s="7" t="str">
        <f>IF('Workers Settings'!G1232&lt;&gt;"",'Workers Settings'!G1232,"")</f>
        <v/>
      </c>
      <c r="L1232" s="7" t="str">
        <f>IF(D1232="","",IF(VLOOKUP(D1232,'Demand Locations'!B:D,2,FALSE)="","",VLOOKUP(D1232,'Demand Locations'!B:D,2,FALSE)))</f>
        <v/>
      </c>
      <c r="M1232" s="7" t="str">
        <f>IF(D1232="","",IF(VLOOKUP(D1232,'Demand Locations'!B:D,3,FALSE)="","",VLOOKUP(D1232,'Demand Locations'!B:D,3,FALSE)))</f>
        <v/>
      </c>
      <c r="N1232" s="7" t="str">
        <f t="shared" si="210"/>
        <v/>
      </c>
      <c r="O1232" s="7" t="str">
        <f t="shared" si="211"/>
        <v/>
      </c>
      <c r="P1232" s="7" t="str">
        <f t="shared" si="212"/>
        <v/>
      </c>
      <c r="Q1232" s="7" t="str">
        <f t="shared" si="213"/>
        <v/>
      </c>
      <c r="R1232" s="7" t="str">
        <f t="shared" si="214"/>
        <v/>
      </c>
      <c r="S1232" s="7" t="str">
        <f t="shared" si="215"/>
        <v/>
      </c>
      <c r="T1232" s="7" t="str">
        <f t="shared" si="216"/>
        <v/>
      </c>
      <c r="U1232" s="7" t="str">
        <f t="shared" si="217"/>
        <v/>
      </c>
      <c r="V1232" s="7" t="str">
        <f t="shared" si="218"/>
        <v/>
      </c>
      <c r="W1232" s="60" t="str">
        <f>IF(ISNUMBER(V1232),IF(ISNA(VLOOKUP(I1232,'Distances Lookup Table'!D:E,2,FALSE)),V1232*'General Settings'!$F$6,IF(VLOOKUP(I1232,'Distances Lookup Table'!D:E,2,FALSE)="",V1232*'General Settings'!$F$6,VLOOKUP(I1232,'Distances Lookup Table'!D:E,2,FALSE))),"")</f>
        <v/>
      </c>
      <c r="X1232" s="18" t="str">
        <f>IF(D1232&lt;&gt;"",'Workers Settings'!H1232,"")</f>
        <v/>
      </c>
      <c r="Y1232" s="18" t="str">
        <f>IF(D1232&lt;&gt;"",'Workers Settings'!I1232,"")</f>
        <v/>
      </c>
      <c r="Z1232" s="29" t="str">
        <f>IF('Workers Settings'!L1232&lt;&gt;"",'Workers Settings'!L1232,'Workers Settings'!K1232)</f>
        <v/>
      </c>
      <c r="AA1232" s="29" t="str">
        <f>IF(D1232&lt;&gt;"",IF('Workers Settings'!L1232&lt;&gt;"",'Workers Settings'!L1232,'Workers Settings'!K1232),"")</f>
        <v/>
      </c>
    </row>
    <row r="1233" spans="1:27" x14ac:dyDescent="0.25">
      <c r="A1233" s="7">
        <f t="shared" si="219"/>
        <v>1229</v>
      </c>
      <c r="B1233" s="7" t="str">
        <f>IF('Workers Settings'!B1233&lt;&gt;"",'Workers Settings'!B1233,"")</f>
        <v/>
      </c>
      <c r="C1233" s="7" t="str">
        <f>IF('Workers Settings'!C1233&lt;&gt;"",'Workers Settings'!C1233,"")</f>
        <v/>
      </c>
      <c r="D1233" s="17"/>
      <c r="E1233" s="17"/>
      <c r="F1233" s="17"/>
      <c r="G1233" s="7" t="str">
        <f>IF(D1233&lt;&gt;"",IF('Workers Settings'!D1233="","",'Workers Settings'!D1233),"")</f>
        <v/>
      </c>
      <c r="H1233" s="7" t="str">
        <f>IF(D1233&lt;&gt;"",'Workers Settings'!E1233,"")</f>
        <v/>
      </c>
      <c r="I1233" s="7" t="str">
        <f t="shared" si="209"/>
        <v/>
      </c>
      <c r="J1233" s="7" t="str">
        <f>IF('Workers Settings'!F1233&lt;&gt;"",'Workers Settings'!F1233,"")</f>
        <v/>
      </c>
      <c r="K1233" s="7" t="str">
        <f>IF('Workers Settings'!G1233&lt;&gt;"",'Workers Settings'!G1233,"")</f>
        <v/>
      </c>
      <c r="L1233" s="7" t="str">
        <f>IF(D1233="","",IF(VLOOKUP(D1233,'Demand Locations'!B:D,2,FALSE)="","",VLOOKUP(D1233,'Demand Locations'!B:D,2,FALSE)))</f>
        <v/>
      </c>
      <c r="M1233" s="7" t="str">
        <f>IF(D1233="","",IF(VLOOKUP(D1233,'Demand Locations'!B:D,3,FALSE)="","",VLOOKUP(D1233,'Demand Locations'!B:D,3,FALSE)))</f>
        <v/>
      </c>
      <c r="N1233" s="7" t="str">
        <f t="shared" si="210"/>
        <v/>
      </c>
      <c r="O1233" s="7" t="str">
        <f t="shared" si="211"/>
        <v/>
      </c>
      <c r="P1233" s="7" t="str">
        <f t="shared" si="212"/>
        <v/>
      </c>
      <c r="Q1233" s="7" t="str">
        <f t="shared" si="213"/>
        <v/>
      </c>
      <c r="R1233" s="7" t="str">
        <f t="shared" si="214"/>
        <v/>
      </c>
      <c r="S1233" s="7" t="str">
        <f t="shared" si="215"/>
        <v/>
      </c>
      <c r="T1233" s="7" t="str">
        <f t="shared" si="216"/>
        <v/>
      </c>
      <c r="U1233" s="7" t="str">
        <f t="shared" si="217"/>
        <v/>
      </c>
      <c r="V1233" s="7" t="str">
        <f t="shared" si="218"/>
        <v/>
      </c>
      <c r="W1233" s="60" t="str">
        <f>IF(ISNUMBER(V1233),IF(ISNA(VLOOKUP(I1233,'Distances Lookup Table'!D:E,2,FALSE)),V1233*'General Settings'!$F$6,IF(VLOOKUP(I1233,'Distances Lookup Table'!D:E,2,FALSE)="",V1233*'General Settings'!$F$6,VLOOKUP(I1233,'Distances Lookup Table'!D:E,2,FALSE))),"")</f>
        <v/>
      </c>
      <c r="X1233" s="18" t="str">
        <f>IF(D1233&lt;&gt;"",'Workers Settings'!H1233,"")</f>
        <v/>
      </c>
      <c r="Y1233" s="18" t="str">
        <f>IF(D1233&lt;&gt;"",'Workers Settings'!I1233,"")</f>
        <v/>
      </c>
      <c r="Z1233" s="29" t="str">
        <f>IF('Workers Settings'!L1233&lt;&gt;"",'Workers Settings'!L1233,'Workers Settings'!K1233)</f>
        <v/>
      </c>
      <c r="AA1233" s="29" t="str">
        <f>IF(D1233&lt;&gt;"",IF('Workers Settings'!L1233&lt;&gt;"",'Workers Settings'!L1233,'Workers Settings'!K1233),"")</f>
        <v/>
      </c>
    </row>
    <row r="1234" spans="1:27" x14ac:dyDescent="0.25">
      <c r="A1234" s="7">
        <f t="shared" si="219"/>
        <v>1230</v>
      </c>
      <c r="B1234" s="7" t="str">
        <f>IF('Workers Settings'!B1234&lt;&gt;"",'Workers Settings'!B1234,"")</f>
        <v/>
      </c>
      <c r="C1234" s="7" t="str">
        <f>IF('Workers Settings'!C1234&lt;&gt;"",'Workers Settings'!C1234,"")</f>
        <v/>
      </c>
      <c r="D1234" s="17"/>
      <c r="E1234" s="17"/>
      <c r="F1234" s="17"/>
      <c r="G1234" s="7" t="str">
        <f>IF(D1234&lt;&gt;"",IF('Workers Settings'!D1234="","",'Workers Settings'!D1234),"")</f>
        <v/>
      </c>
      <c r="H1234" s="7" t="str">
        <f>IF(D1234&lt;&gt;"",'Workers Settings'!E1234,"")</f>
        <v/>
      </c>
      <c r="I1234" s="7" t="str">
        <f t="shared" si="209"/>
        <v/>
      </c>
      <c r="J1234" s="7" t="str">
        <f>IF('Workers Settings'!F1234&lt;&gt;"",'Workers Settings'!F1234,"")</f>
        <v/>
      </c>
      <c r="K1234" s="7" t="str">
        <f>IF('Workers Settings'!G1234&lt;&gt;"",'Workers Settings'!G1234,"")</f>
        <v/>
      </c>
      <c r="L1234" s="7" t="str">
        <f>IF(D1234="","",IF(VLOOKUP(D1234,'Demand Locations'!B:D,2,FALSE)="","",VLOOKUP(D1234,'Demand Locations'!B:D,2,FALSE)))</f>
        <v/>
      </c>
      <c r="M1234" s="7" t="str">
        <f>IF(D1234="","",IF(VLOOKUP(D1234,'Demand Locations'!B:D,3,FALSE)="","",VLOOKUP(D1234,'Demand Locations'!B:D,3,FALSE)))</f>
        <v/>
      </c>
      <c r="N1234" s="7" t="str">
        <f t="shared" si="210"/>
        <v/>
      </c>
      <c r="O1234" s="7" t="str">
        <f t="shared" si="211"/>
        <v/>
      </c>
      <c r="P1234" s="7" t="str">
        <f t="shared" si="212"/>
        <v/>
      </c>
      <c r="Q1234" s="7" t="str">
        <f t="shared" si="213"/>
        <v/>
      </c>
      <c r="R1234" s="7" t="str">
        <f t="shared" si="214"/>
        <v/>
      </c>
      <c r="S1234" s="7" t="str">
        <f t="shared" si="215"/>
        <v/>
      </c>
      <c r="T1234" s="7" t="str">
        <f t="shared" si="216"/>
        <v/>
      </c>
      <c r="U1234" s="7" t="str">
        <f t="shared" si="217"/>
        <v/>
      </c>
      <c r="V1234" s="7" t="str">
        <f t="shared" si="218"/>
        <v/>
      </c>
      <c r="W1234" s="60" t="str">
        <f>IF(ISNUMBER(V1234),IF(ISNA(VLOOKUP(I1234,'Distances Lookup Table'!D:E,2,FALSE)),V1234*'General Settings'!$F$6,IF(VLOOKUP(I1234,'Distances Lookup Table'!D:E,2,FALSE)="",V1234*'General Settings'!$F$6,VLOOKUP(I1234,'Distances Lookup Table'!D:E,2,FALSE))),"")</f>
        <v/>
      </c>
      <c r="X1234" s="18" t="str">
        <f>IF(D1234&lt;&gt;"",'Workers Settings'!H1234,"")</f>
        <v/>
      </c>
      <c r="Y1234" s="18" t="str">
        <f>IF(D1234&lt;&gt;"",'Workers Settings'!I1234,"")</f>
        <v/>
      </c>
      <c r="Z1234" s="29" t="str">
        <f>IF('Workers Settings'!L1234&lt;&gt;"",'Workers Settings'!L1234,'Workers Settings'!K1234)</f>
        <v/>
      </c>
      <c r="AA1234" s="29" t="str">
        <f>IF(D1234&lt;&gt;"",IF('Workers Settings'!L1234&lt;&gt;"",'Workers Settings'!L1234,'Workers Settings'!K1234),"")</f>
        <v/>
      </c>
    </row>
    <row r="1235" spans="1:27" x14ac:dyDescent="0.25">
      <c r="A1235" s="7">
        <f t="shared" si="219"/>
        <v>1231</v>
      </c>
      <c r="B1235" s="7" t="str">
        <f>IF('Workers Settings'!B1235&lt;&gt;"",'Workers Settings'!B1235,"")</f>
        <v/>
      </c>
      <c r="C1235" s="7" t="str">
        <f>IF('Workers Settings'!C1235&lt;&gt;"",'Workers Settings'!C1235,"")</f>
        <v/>
      </c>
      <c r="D1235" s="17"/>
      <c r="E1235" s="17"/>
      <c r="F1235" s="17"/>
      <c r="G1235" s="7" t="str">
        <f>IF(D1235&lt;&gt;"",IF('Workers Settings'!D1235="","",'Workers Settings'!D1235),"")</f>
        <v/>
      </c>
      <c r="H1235" s="7" t="str">
        <f>IF(D1235&lt;&gt;"",'Workers Settings'!E1235,"")</f>
        <v/>
      </c>
      <c r="I1235" s="7" t="str">
        <f t="shared" si="209"/>
        <v/>
      </c>
      <c r="J1235" s="7" t="str">
        <f>IF('Workers Settings'!F1235&lt;&gt;"",'Workers Settings'!F1235,"")</f>
        <v/>
      </c>
      <c r="K1235" s="7" t="str">
        <f>IF('Workers Settings'!G1235&lt;&gt;"",'Workers Settings'!G1235,"")</f>
        <v/>
      </c>
      <c r="L1235" s="7" t="str">
        <f>IF(D1235="","",IF(VLOOKUP(D1235,'Demand Locations'!B:D,2,FALSE)="","",VLOOKUP(D1235,'Demand Locations'!B:D,2,FALSE)))</f>
        <v/>
      </c>
      <c r="M1235" s="7" t="str">
        <f>IF(D1235="","",IF(VLOOKUP(D1235,'Demand Locations'!B:D,3,FALSE)="","",VLOOKUP(D1235,'Demand Locations'!B:D,3,FALSE)))</f>
        <v/>
      </c>
      <c r="N1235" s="7" t="str">
        <f t="shared" si="210"/>
        <v/>
      </c>
      <c r="O1235" s="7" t="str">
        <f t="shared" si="211"/>
        <v/>
      </c>
      <c r="P1235" s="7" t="str">
        <f t="shared" si="212"/>
        <v/>
      </c>
      <c r="Q1235" s="7" t="str">
        <f t="shared" si="213"/>
        <v/>
      </c>
      <c r="R1235" s="7" t="str">
        <f t="shared" si="214"/>
        <v/>
      </c>
      <c r="S1235" s="7" t="str">
        <f t="shared" si="215"/>
        <v/>
      </c>
      <c r="T1235" s="7" t="str">
        <f t="shared" si="216"/>
        <v/>
      </c>
      <c r="U1235" s="7" t="str">
        <f t="shared" si="217"/>
        <v/>
      </c>
      <c r="V1235" s="7" t="str">
        <f t="shared" si="218"/>
        <v/>
      </c>
      <c r="W1235" s="60" t="str">
        <f>IF(ISNUMBER(V1235),IF(ISNA(VLOOKUP(I1235,'Distances Lookup Table'!D:E,2,FALSE)),V1235*'General Settings'!$F$6,IF(VLOOKUP(I1235,'Distances Lookup Table'!D:E,2,FALSE)="",V1235*'General Settings'!$F$6,VLOOKUP(I1235,'Distances Lookup Table'!D:E,2,FALSE))),"")</f>
        <v/>
      </c>
      <c r="X1235" s="18" t="str">
        <f>IF(D1235&lt;&gt;"",'Workers Settings'!H1235,"")</f>
        <v/>
      </c>
      <c r="Y1235" s="18" t="str">
        <f>IF(D1235&lt;&gt;"",'Workers Settings'!I1235,"")</f>
        <v/>
      </c>
      <c r="Z1235" s="29" t="str">
        <f>IF('Workers Settings'!L1235&lt;&gt;"",'Workers Settings'!L1235,'Workers Settings'!K1235)</f>
        <v/>
      </c>
      <c r="AA1235" s="29" t="str">
        <f>IF(D1235&lt;&gt;"",IF('Workers Settings'!L1235&lt;&gt;"",'Workers Settings'!L1235,'Workers Settings'!K1235),"")</f>
        <v/>
      </c>
    </row>
    <row r="1236" spans="1:27" x14ac:dyDescent="0.25">
      <c r="A1236" s="7">
        <f t="shared" si="219"/>
        <v>1232</v>
      </c>
      <c r="B1236" s="7" t="str">
        <f>IF('Workers Settings'!B1236&lt;&gt;"",'Workers Settings'!B1236,"")</f>
        <v/>
      </c>
      <c r="C1236" s="7" t="str">
        <f>IF('Workers Settings'!C1236&lt;&gt;"",'Workers Settings'!C1236,"")</f>
        <v/>
      </c>
      <c r="D1236" s="17"/>
      <c r="E1236" s="17"/>
      <c r="F1236" s="17"/>
      <c r="G1236" s="7" t="str">
        <f>IF(D1236&lt;&gt;"",IF('Workers Settings'!D1236="","",'Workers Settings'!D1236),"")</f>
        <v/>
      </c>
      <c r="H1236" s="7" t="str">
        <f>IF(D1236&lt;&gt;"",'Workers Settings'!E1236,"")</f>
        <v/>
      </c>
      <c r="I1236" s="7" t="str">
        <f t="shared" si="209"/>
        <v/>
      </c>
      <c r="J1236" s="7" t="str">
        <f>IF('Workers Settings'!F1236&lt;&gt;"",'Workers Settings'!F1236,"")</f>
        <v/>
      </c>
      <c r="K1236" s="7" t="str">
        <f>IF('Workers Settings'!G1236&lt;&gt;"",'Workers Settings'!G1236,"")</f>
        <v/>
      </c>
      <c r="L1236" s="7" t="str">
        <f>IF(D1236="","",IF(VLOOKUP(D1236,'Demand Locations'!B:D,2,FALSE)="","",VLOOKUP(D1236,'Demand Locations'!B:D,2,FALSE)))</f>
        <v/>
      </c>
      <c r="M1236" s="7" t="str">
        <f>IF(D1236="","",IF(VLOOKUP(D1236,'Demand Locations'!B:D,3,FALSE)="","",VLOOKUP(D1236,'Demand Locations'!B:D,3,FALSE)))</f>
        <v/>
      </c>
      <c r="N1236" s="7" t="str">
        <f t="shared" si="210"/>
        <v/>
      </c>
      <c r="O1236" s="7" t="str">
        <f t="shared" si="211"/>
        <v/>
      </c>
      <c r="P1236" s="7" t="str">
        <f t="shared" si="212"/>
        <v/>
      </c>
      <c r="Q1236" s="7" t="str">
        <f t="shared" si="213"/>
        <v/>
      </c>
      <c r="R1236" s="7" t="str">
        <f t="shared" si="214"/>
        <v/>
      </c>
      <c r="S1236" s="7" t="str">
        <f t="shared" si="215"/>
        <v/>
      </c>
      <c r="T1236" s="7" t="str">
        <f t="shared" si="216"/>
        <v/>
      </c>
      <c r="U1236" s="7" t="str">
        <f t="shared" si="217"/>
        <v/>
      </c>
      <c r="V1236" s="7" t="str">
        <f t="shared" si="218"/>
        <v/>
      </c>
      <c r="W1236" s="60" t="str">
        <f>IF(ISNUMBER(V1236),IF(ISNA(VLOOKUP(I1236,'Distances Lookup Table'!D:E,2,FALSE)),V1236*'General Settings'!$F$6,IF(VLOOKUP(I1236,'Distances Lookup Table'!D:E,2,FALSE)="",V1236*'General Settings'!$F$6,VLOOKUP(I1236,'Distances Lookup Table'!D:E,2,FALSE))),"")</f>
        <v/>
      </c>
      <c r="X1236" s="18" t="str">
        <f>IF(D1236&lt;&gt;"",'Workers Settings'!H1236,"")</f>
        <v/>
      </c>
      <c r="Y1236" s="18" t="str">
        <f>IF(D1236&lt;&gt;"",'Workers Settings'!I1236,"")</f>
        <v/>
      </c>
      <c r="Z1236" s="29" t="str">
        <f>IF('Workers Settings'!L1236&lt;&gt;"",'Workers Settings'!L1236,'Workers Settings'!K1236)</f>
        <v/>
      </c>
      <c r="AA1236" s="29" t="str">
        <f>IF(D1236&lt;&gt;"",IF('Workers Settings'!L1236&lt;&gt;"",'Workers Settings'!L1236,'Workers Settings'!K1236),"")</f>
        <v/>
      </c>
    </row>
    <row r="1237" spans="1:27" x14ac:dyDescent="0.25">
      <c r="A1237" s="7">
        <f t="shared" si="219"/>
        <v>1233</v>
      </c>
      <c r="B1237" s="7" t="str">
        <f>IF('Workers Settings'!B1237&lt;&gt;"",'Workers Settings'!B1237,"")</f>
        <v/>
      </c>
      <c r="C1237" s="7" t="str">
        <f>IF('Workers Settings'!C1237&lt;&gt;"",'Workers Settings'!C1237,"")</f>
        <v/>
      </c>
      <c r="D1237" s="17"/>
      <c r="E1237" s="17"/>
      <c r="F1237" s="17"/>
      <c r="G1237" s="7" t="str">
        <f>IF(D1237&lt;&gt;"",IF('Workers Settings'!D1237="","",'Workers Settings'!D1237),"")</f>
        <v/>
      </c>
      <c r="H1237" s="7" t="str">
        <f>IF(D1237&lt;&gt;"",'Workers Settings'!E1237,"")</f>
        <v/>
      </c>
      <c r="I1237" s="7" t="str">
        <f t="shared" si="209"/>
        <v/>
      </c>
      <c r="J1237" s="7" t="str">
        <f>IF('Workers Settings'!F1237&lt;&gt;"",'Workers Settings'!F1237,"")</f>
        <v/>
      </c>
      <c r="K1237" s="7" t="str">
        <f>IF('Workers Settings'!G1237&lt;&gt;"",'Workers Settings'!G1237,"")</f>
        <v/>
      </c>
      <c r="L1237" s="7" t="str">
        <f>IF(D1237="","",IF(VLOOKUP(D1237,'Demand Locations'!B:D,2,FALSE)="","",VLOOKUP(D1237,'Demand Locations'!B:D,2,FALSE)))</f>
        <v/>
      </c>
      <c r="M1237" s="7" t="str">
        <f>IF(D1237="","",IF(VLOOKUP(D1237,'Demand Locations'!B:D,3,FALSE)="","",VLOOKUP(D1237,'Demand Locations'!B:D,3,FALSE)))</f>
        <v/>
      </c>
      <c r="N1237" s="7" t="str">
        <f t="shared" si="210"/>
        <v/>
      </c>
      <c r="O1237" s="7" t="str">
        <f t="shared" si="211"/>
        <v/>
      </c>
      <c r="P1237" s="7" t="str">
        <f t="shared" si="212"/>
        <v/>
      </c>
      <c r="Q1237" s="7" t="str">
        <f t="shared" si="213"/>
        <v/>
      </c>
      <c r="R1237" s="7" t="str">
        <f t="shared" si="214"/>
        <v/>
      </c>
      <c r="S1237" s="7" t="str">
        <f t="shared" si="215"/>
        <v/>
      </c>
      <c r="T1237" s="7" t="str">
        <f t="shared" si="216"/>
        <v/>
      </c>
      <c r="U1237" s="7" t="str">
        <f t="shared" si="217"/>
        <v/>
      </c>
      <c r="V1237" s="7" t="str">
        <f t="shared" si="218"/>
        <v/>
      </c>
      <c r="W1237" s="60" t="str">
        <f>IF(ISNUMBER(V1237),IF(ISNA(VLOOKUP(I1237,'Distances Lookup Table'!D:E,2,FALSE)),V1237*'General Settings'!$F$6,IF(VLOOKUP(I1237,'Distances Lookup Table'!D:E,2,FALSE)="",V1237*'General Settings'!$F$6,VLOOKUP(I1237,'Distances Lookup Table'!D:E,2,FALSE))),"")</f>
        <v/>
      </c>
      <c r="X1237" s="18" t="str">
        <f>IF(D1237&lt;&gt;"",'Workers Settings'!H1237,"")</f>
        <v/>
      </c>
      <c r="Y1237" s="18" t="str">
        <f>IF(D1237&lt;&gt;"",'Workers Settings'!I1237,"")</f>
        <v/>
      </c>
      <c r="Z1237" s="29" t="str">
        <f>IF('Workers Settings'!L1237&lt;&gt;"",'Workers Settings'!L1237,'Workers Settings'!K1237)</f>
        <v/>
      </c>
      <c r="AA1237" s="29" t="str">
        <f>IF(D1237&lt;&gt;"",IF('Workers Settings'!L1237&lt;&gt;"",'Workers Settings'!L1237,'Workers Settings'!K1237),"")</f>
        <v/>
      </c>
    </row>
    <row r="1238" spans="1:27" x14ac:dyDescent="0.25">
      <c r="A1238" s="7">
        <f t="shared" si="219"/>
        <v>1234</v>
      </c>
      <c r="B1238" s="7" t="str">
        <f>IF('Workers Settings'!B1238&lt;&gt;"",'Workers Settings'!B1238,"")</f>
        <v/>
      </c>
      <c r="C1238" s="7" t="str">
        <f>IF('Workers Settings'!C1238&lt;&gt;"",'Workers Settings'!C1238,"")</f>
        <v/>
      </c>
      <c r="D1238" s="17"/>
      <c r="E1238" s="17"/>
      <c r="F1238" s="17"/>
      <c r="G1238" s="7" t="str">
        <f>IF(D1238&lt;&gt;"",IF('Workers Settings'!D1238="","",'Workers Settings'!D1238),"")</f>
        <v/>
      </c>
      <c r="H1238" s="7" t="str">
        <f>IF(D1238&lt;&gt;"",'Workers Settings'!E1238,"")</f>
        <v/>
      </c>
      <c r="I1238" s="7" t="str">
        <f t="shared" si="209"/>
        <v/>
      </c>
      <c r="J1238" s="7" t="str">
        <f>IF('Workers Settings'!F1238&lt;&gt;"",'Workers Settings'!F1238,"")</f>
        <v/>
      </c>
      <c r="K1238" s="7" t="str">
        <f>IF('Workers Settings'!G1238&lt;&gt;"",'Workers Settings'!G1238,"")</f>
        <v/>
      </c>
      <c r="L1238" s="7" t="str">
        <f>IF(D1238="","",IF(VLOOKUP(D1238,'Demand Locations'!B:D,2,FALSE)="","",VLOOKUP(D1238,'Demand Locations'!B:D,2,FALSE)))</f>
        <v/>
      </c>
      <c r="M1238" s="7" t="str">
        <f>IF(D1238="","",IF(VLOOKUP(D1238,'Demand Locations'!B:D,3,FALSE)="","",VLOOKUP(D1238,'Demand Locations'!B:D,3,FALSE)))</f>
        <v/>
      </c>
      <c r="N1238" s="7" t="str">
        <f t="shared" si="210"/>
        <v/>
      </c>
      <c r="O1238" s="7" t="str">
        <f t="shared" si="211"/>
        <v/>
      </c>
      <c r="P1238" s="7" t="str">
        <f t="shared" si="212"/>
        <v/>
      </c>
      <c r="Q1238" s="7" t="str">
        <f t="shared" si="213"/>
        <v/>
      </c>
      <c r="R1238" s="7" t="str">
        <f t="shared" si="214"/>
        <v/>
      </c>
      <c r="S1238" s="7" t="str">
        <f t="shared" si="215"/>
        <v/>
      </c>
      <c r="T1238" s="7" t="str">
        <f t="shared" si="216"/>
        <v/>
      </c>
      <c r="U1238" s="7" t="str">
        <f t="shared" si="217"/>
        <v/>
      </c>
      <c r="V1238" s="7" t="str">
        <f t="shared" si="218"/>
        <v/>
      </c>
      <c r="W1238" s="60" t="str">
        <f>IF(ISNUMBER(V1238),IF(ISNA(VLOOKUP(I1238,'Distances Lookup Table'!D:E,2,FALSE)),V1238*'General Settings'!$F$6,IF(VLOOKUP(I1238,'Distances Lookup Table'!D:E,2,FALSE)="",V1238*'General Settings'!$F$6,VLOOKUP(I1238,'Distances Lookup Table'!D:E,2,FALSE))),"")</f>
        <v/>
      </c>
      <c r="X1238" s="18" t="str">
        <f>IF(D1238&lt;&gt;"",'Workers Settings'!H1238,"")</f>
        <v/>
      </c>
      <c r="Y1238" s="18" t="str">
        <f>IF(D1238&lt;&gt;"",'Workers Settings'!I1238,"")</f>
        <v/>
      </c>
      <c r="Z1238" s="29" t="str">
        <f>IF('Workers Settings'!L1238&lt;&gt;"",'Workers Settings'!L1238,'Workers Settings'!K1238)</f>
        <v/>
      </c>
      <c r="AA1238" s="29" t="str">
        <f>IF(D1238&lt;&gt;"",IF('Workers Settings'!L1238&lt;&gt;"",'Workers Settings'!L1238,'Workers Settings'!K1238),"")</f>
        <v/>
      </c>
    </row>
    <row r="1239" spans="1:27" x14ac:dyDescent="0.25">
      <c r="A1239" s="7">
        <f t="shared" si="219"/>
        <v>1235</v>
      </c>
      <c r="B1239" s="7" t="str">
        <f>IF('Workers Settings'!B1239&lt;&gt;"",'Workers Settings'!B1239,"")</f>
        <v/>
      </c>
      <c r="C1239" s="7" t="str">
        <f>IF('Workers Settings'!C1239&lt;&gt;"",'Workers Settings'!C1239,"")</f>
        <v/>
      </c>
      <c r="D1239" s="17"/>
      <c r="E1239" s="17"/>
      <c r="F1239" s="17"/>
      <c r="G1239" s="7" t="str">
        <f>IF(D1239&lt;&gt;"",IF('Workers Settings'!D1239="","",'Workers Settings'!D1239),"")</f>
        <v/>
      </c>
      <c r="H1239" s="7" t="str">
        <f>IF(D1239&lt;&gt;"",'Workers Settings'!E1239,"")</f>
        <v/>
      </c>
      <c r="I1239" s="7" t="str">
        <f t="shared" si="209"/>
        <v/>
      </c>
      <c r="J1239" s="7" t="str">
        <f>IF('Workers Settings'!F1239&lt;&gt;"",'Workers Settings'!F1239,"")</f>
        <v/>
      </c>
      <c r="K1239" s="7" t="str">
        <f>IF('Workers Settings'!G1239&lt;&gt;"",'Workers Settings'!G1239,"")</f>
        <v/>
      </c>
      <c r="L1239" s="7" t="str">
        <f>IF(D1239="","",IF(VLOOKUP(D1239,'Demand Locations'!B:D,2,FALSE)="","",VLOOKUP(D1239,'Demand Locations'!B:D,2,FALSE)))</f>
        <v/>
      </c>
      <c r="M1239" s="7" t="str">
        <f>IF(D1239="","",IF(VLOOKUP(D1239,'Demand Locations'!B:D,3,FALSE)="","",VLOOKUP(D1239,'Demand Locations'!B:D,3,FALSE)))</f>
        <v/>
      </c>
      <c r="N1239" s="7" t="str">
        <f t="shared" si="210"/>
        <v/>
      </c>
      <c r="O1239" s="7" t="str">
        <f t="shared" si="211"/>
        <v/>
      </c>
      <c r="P1239" s="7" t="str">
        <f t="shared" si="212"/>
        <v/>
      </c>
      <c r="Q1239" s="7" t="str">
        <f t="shared" si="213"/>
        <v/>
      </c>
      <c r="R1239" s="7" t="str">
        <f t="shared" si="214"/>
        <v/>
      </c>
      <c r="S1239" s="7" t="str">
        <f t="shared" si="215"/>
        <v/>
      </c>
      <c r="T1239" s="7" t="str">
        <f t="shared" si="216"/>
        <v/>
      </c>
      <c r="U1239" s="7" t="str">
        <f t="shared" si="217"/>
        <v/>
      </c>
      <c r="V1239" s="7" t="str">
        <f t="shared" si="218"/>
        <v/>
      </c>
      <c r="W1239" s="60" t="str">
        <f>IF(ISNUMBER(V1239),IF(ISNA(VLOOKUP(I1239,'Distances Lookup Table'!D:E,2,FALSE)),V1239*'General Settings'!$F$6,IF(VLOOKUP(I1239,'Distances Lookup Table'!D:E,2,FALSE)="",V1239*'General Settings'!$F$6,VLOOKUP(I1239,'Distances Lookup Table'!D:E,2,FALSE))),"")</f>
        <v/>
      </c>
      <c r="X1239" s="18" t="str">
        <f>IF(D1239&lt;&gt;"",'Workers Settings'!H1239,"")</f>
        <v/>
      </c>
      <c r="Y1239" s="18" t="str">
        <f>IF(D1239&lt;&gt;"",'Workers Settings'!I1239,"")</f>
        <v/>
      </c>
      <c r="Z1239" s="29" t="str">
        <f>IF('Workers Settings'!L1239&lt;&gt;"",'Workers Settings'!L1239,'Workers Settings'!K1239)</f>
        <v/>
      </c>
      <c r="AA1239" s="29" t="str">
        <f>IF(D1239&lt;&gt;"",IF('Workers Settings'!L1239&lt;&gt;"",'Workers Settings'!L1239,'Workers Settings'!K1239),"")</f>
        <v/>
      </c>
    </row>
    <row r="1240" spans="1:27" x14ac:dyDescent="0.25">
      <c r="A1240" s="7">
        <f t="shared" si="219"/>
        <v>1236</v>
      </c>
      <c r="B1240" s="7" t="str">
        <f>IF('Workers Settings'!B1240&lt;&gt;"",'Workers Settings'!B1240,"")</f>
        <v/>
      </c>
      <c r="C1240" s="7" t="str">
        <f>IF('Workers Settings'!C1240&lt;&gt;"",'Workers Settings'!C1240,"")</f>
        <v/>
      </c>
      <c r="D1240" s="17"/>
      <c r="E1240" s="17"/>
      <c r="F1240" s="17"/>
      <c r="G1240" s="7" t="str">
        <f>IF(D1240&lt;&gt;"",IF('Workers Settings'!D1240="","",'Workers Settings'!D1240),"")</f>
        <v/>
      </c>
      <c r="H1240" s="7" t="str">
        <f>IF(D1240&lt;&gt;"",'Workers Settings'!E1240,"")</f>
        <v/>
      </c>
      <c r="I1240" s="7" t="str">
        <f t="shared" si="209"/>
        <v/>
      </c>
      <c r="J1240" s="7" t="str">
        <f>IF('Workers Settings'!F1240&lt;&gt;"",'Workers Settings'!F1240,"")</f>
        <v/>
      </c>
      <c r="K1240" s="7" t="str">
        <f>IF('Workers Settings'!G1240&lt;&gt;"",'Workers Settings'!G1240,"")</f>
        <v/>
      </c>
      <c r="L1240" s="7" t="str">
        <f>IF(D1240="","",IF(VLOOKUP(D1240,'Demand Locations'!B:D,2,FALSE)="","",VLOOKUP(D1240,'Demand Locations'!B:D,2,FALSE)))</f>
        <v/>
      </c>
      <c r="M1240" s="7" t="str">
        <f>IF(D1240="","",IF(VLOOKUP(D1240,'Demand Locations'!B:D,3,FALSE)="","",VLOOKUP(D1240,'Demand Locations'!B:D,3,FALSE)))</f>
        <v/>
      </c>
      <c r="N1240" s="7" t="str">
        <f t="shared" si="210"/>
        <v/>
      </c>
      <c r="O1240" s="7" t="str">
        <f t="shared" si="211"/>
        <v/>
      </c>
      <c r="P1240" s="7" t="str">
        <f t="shared" si="212"/>
        <v/>
      </c>
      <c r="Q1240" s="7" t="str">
        <f t="shared" si="213"/>
        <v/>
      </c>
      <c r="R1240" s="7" t="str">
        <f t="shared" si="214"/>
        <v/>
      </c>
      <c r="S1240" s="7" t="str">
        <f t="shared" si="215"/>
        <v/>
      </c>
      <c r="T1240" s="7" t="str">
        <f t="shared" si="216"/>
        <v/>
      </c>
      <c r="U1240" s="7" t="str">
        <f t="shared" si="217"/>
        <v/>
      </c>
      <c r="V1240" s="7" t="str">
        <f t="shared" si="218"/>
        <v/>
      </c>
      <c r="W1240" s="60" t="str">
        <f>IF(ISNUMBER(V1240),IF(ISNA(VLOOKUP(I1240,'Distances Lookup Table'!D:E,2,FALSE)),V1240*'General Settings'!$F$6,IF(VLOOKUP(I1240,'Distances Lookup Table'!D:E,2,FALSE)="",V1240*'General Settings'!$F$6,VLOOKUP(I1240,'Distances Lookup Table'!D:E,2,FALSE))),"")</f>
        <v/>
      </c>
      <c r="X1240" s="18" t="str">
        <f>IF(D1240&lt;&gt;"",'Workers Settings'!H1240,"")</f>
        <v/>
      </c>
      <c r="Y1240" s="18" t="str">
        <f>IF(D1240&lt;&gt;"",'Workers Settings'!I1240,"")</f>
        <v/>
      </c>
      <c r="Z1240" s="29" t="str">
        <f>IF('Workers Settings'!L1240&lt;&gt;"",'Workers Settings'!L1240,'Workers Settings'!K1240)</f>
        <v/>
      </c>
      <c r="AA1240" s="29" t="str">
        <f>IF(D1240&lt;&gt;"",IF('Workers Settings'!L1240&lt;&gt;"",'Workers Settings'!L1240,'Workers Settings'!K1240),"")</f>
        <v/>
      </c>
    </row>
    <row r="1241" spans="1:27" x14ac:dyDescent="0.25">
      <c r="A1241" s="7">
        <f t="shared" si="219"/>
        <v>1237</v>
      </c>
      <c r="B1241" s="7" t="str">
        <f>IF('Workers Settings'!B1241&lt;&gt;"",'Workers Settings'!B1241,"")</f>
        <v/>
      </c>
      <c r="C1241" s="7" t="str">
        <f>IF('Workers Settings'!C1241&lt;&gt;"",'Workers Settings'!C1241,"")</f>
        <v/>
      </c>
      <c r="D1241" s="17"/>
      <c r="E1241" s="17"/>
      <c r="F1241" s="17"/>
      <c r="G1241" s="7" t="str">
        <f>IF(D1241&lt;&gt;"",IF('Workers Settings'!D1241="","",'Workers Settings'!D1241),"")</f>
        <v/>
      </c>
      <c r="H1241" s="7" t="str">
        <f>IF(D1241&lt;&gt;"",'Workers Settings'!E1241,"")</f>
        <v/>
      </c>
      <c r="I1241" s="7" t="str">
        <f t="shared" si="209"/>
        <v/>
      </c>
      <c r="J1241" s="7" t="str">
        <f>IF('Workers Settings'!F1241&lt;&gt;"",'Workers Settings'!F1241,"")</f>
        <v/>
      </c>
      <c r="K1241" s="7" t="str">
        <f>IF('Workers Settings'!G1241&lt;&gt;"",'Workers Settings'!G1241,"")</f>
        <v/>
      </c>
      <c r="L1241" s="7" t="str">
        <f>IF(D1241="","",IF(VLOOKUP(D1241,'Demand Locations'!B:D,2,FALSE)="","",VLOOKUP(D1241,'Demand Locations'!B:D,2,FALSE)))</f>
        <v/>
      </c>
      <c r="M1241" s="7" t="str">
        <f>IF(D1241="","",IF(VLOOKUP(D1241,'Demand Locations'!B:D,3,FALSE)="","",VLOOKUP(D1241,'Demand Locations'!B:D,3,FALSE)))</f>
        <v/>
      </c>
      <c r="N1241" s="7" t="str">
        <f t="shared" si="210"/>
        <v/>
      </c>
      <c r="O1241" s="7" t="str">
        <f t="shared" si="211"/>
        <v/>
      </c>
      <c r="P1241" s="7" t="str">
        <f t="shared" si="212"/>
        <v/>
      </c>
      <c r="Q1241" s="7" t="str">
        <f t="shared" si="213"/>
        <v/>
      </c>
      <c r="R1241" s="7" t="str">
        <f t="shared" si="214"/>
        <v/>
      </c>
      <c r="S1241" s="7" t="str">
        <f t="shared" si="215"/>
        <v/>
      </c>
      <c r="T1241" s="7" t="str">
        <f t="shared" si="216"/>
        <v/>
      </c>
      <c r="U1241" s="7" t="str">
        <f t="shared" si="217"/>
        <v/>
      </c>
      <c r="V1241" s="7" t="str">
        <f t="shared" si="218"/>
        <v/>
      </c>
      <c r="W1241" s="60" t="str">
        <f>IF(ISNUMBER(V1241),IF(ISNA(VLOOKUP(I1241,'Distances Lookup Table'!D:E,2,FALSE)),V1241*'General Settings'!$F$6,IF(VLOOKUP(I1241,'Distances Lookup Table'!D:E,2,FALSE)="",V1241*'General Settings'!$F$6,VLOOKUP(I1241,'Distances Lookup Table'!D:E,2,FALSE))),"")</f>
        <v/>
      </c>
      <c r="X1241" s="18" t="str">
        <f>IF(D1241&lt;&gt;"",'Workers Settings'!H1241,"")</f>
        <v/>
      </c>
      <c r="Y1241" s="18" t="str">
        <f>IF(D1241&lt;&gt;"",'Workers Settings'!I1241,"")</f>
        <v/>
      </c>
      <c r="Z1241" s="29" t="str">
        <f>IF('Workers Settings'!L1241&lt;&gt;"",'Workers Settings'!L1241,'Workers Settings'!K1241)</f>
        <v/>
      </c>
      <c r="AA1241" s="29" t="str">
        <f>IF(D1241&lt;&gt;"",IF('Workers Settings'!L1241&lt;&gt;"",'Workers Settings'!L1241,'Workers Settings'!K1241),"")</f>
        <v/>
      </c>
    </row>
    <row r="1242" spans="1:27" x14ac:dyDescent="0.25">
      <c r="A1242" s="7">
        <f t="shared" si="219"/>
        <v>1238</v>
      </c>
      <c r="B1242" s="7" t="str">
        <f>IF('Workers Settings'!B1242&lt;&gt;"",'Workers Settings'!B1242,"")</f>
        <v/>
      </c>
      <c r="C1242" s="7" t="str">
        <f>IF('Workers Settings'!C1242&lt;&gt;"",'Workers Settings'!C1242,"")</f>
        <v/>
      </c>
      <c r="D1242" s="17"/>
      <c r="E1242" s="17"/>
      <c r="F1242" s="17"/>
      <c r="G1242" s="7" t="str">
        <f>IF(D1242&lt;&gt;"",IF('Workers Settings'!D1242="","",'Workers Settings'!D1242),"")</f>
        <v/>
      </c>
      <c r="H1242" s="7" t="str">
        <f>IF(D1242&lt;&gt;"",'Workers Settings'!E1242,"")</f>
        <v/>
      </c>
      <c r="I1242" s="7" t="str">
        <f t="shared" si="209"/>
        <v/>
      </c>
      <c r="J1242" s="7" t="str">
        <f>IF('Workers Settings'!F1242&lt;&gt;"",'Workers Settings'!F1242,"")</f>
        <v/>
      </c>
      <c r="K1242" s="7" t="str">
        <f>IF('Workers Settings'!G1242&lt;&gt;"",'Workers Settings'!G1242,"")</f>
        <v/>
      </c>
      <c r="L1242" s="7" t="str">
        <f>IF(D1242="","",IF(VLOOKUP(D1242,'Demand Locations'!B:D,2,FALSE)="","",VLOOKUP(D1242,'Demand Locations'!B:D,2,FALSE)))</f>
        <v/>
      </c>
      <c r="M1242" s="7" t="str">
        <f>IF(D1242="","",IF(VLOOKUP(D1242,'Demand Locations'!B:D,3,FALSE)="","",VLOOKUP(D1242,'Demand Locations'!B:D,3,FALSE)))</f>
        <v/>
      </c>
      <c r="N1242" s="7" t="str">
        <f t="shared" si="210"/>
        <v/>
      </c>
      <c r="O1242" s="7" t="str">
        <f t="shared" si="211"/>
        <v/>
      </c>
      <c r="P1242" s="7" t="str">
        <f t="shared" si="212"/>
        <v/>
      </c>
      <c r="Q1242" s="7" t="str">
        <f t="shared" si="213"/>
        <v/>
      </c>
      <c r="R1242" s="7" t="str">
        <f t="shared" si="214"/>
        <v/>
      </c>
      <c r="S1242" s="7" t="str">
        <f t="shared" si="215"/>
        <v/>
      </c>
      <c r="T1242" s="7" t="str">
        <f t="shared" si="216"/>
        <v/>
      </c>
      <c r="U1242" s="7" t="str">
        <f t="shared" si="217"/>
        <v/>
      </c>
      <c r="V1242" s="7" t="str">
        <f t="shared" si="218"/>
        <v/>
      </c>
      <c r="W1242" s="60" t="str">
        <f>IF(ISNUMBER(V1242),IF(ISNA(VLOOKUP(I1242,'Distances Lookup Table'!D:E,2,FALSE)),V1242*'General Settings'!$F$6,IF(VLOOKUP(I1242,'Distances Lookup Table'!D:E,2,FALSE)="",V1242*'General Settings'!$F$6,VLOOKUP(I1242,'Distances Lookup Table'!D:E,2,FALSE))),"")</f>
        <v/>
      </c>
      <c r="X1242" s="18" t="str">
        <f>IF(D1242&lt;&gt;"",'Workers Settings'!H1242,"")</f>
        <v/>
      </c>
      <c r="Y1242" s="18" t="str">
        <f>IF(D1242&lt;&gt;"",'Workers Settings'!I1242,"")</f>
        <v/>
      </c>
      <c r="Z1242" s="29" t="str">
        <f>IF('Workers Settings'!L1242&lt;&gt;"",'Workers Settings'!L1242,'Workers Settings'!K1242)</f>
        <v/>
      </c>
      <c r="AA1242" s="29" t="str">
        <f>IF(D1242&lt;&gt;"",IF('Workers Settings'!L1242&lt;&gt;"",'Workers Settings'!L1242,'Workers Settings'!K1242),"")</f>
        <v/>
      </c>
    </row>
    <row r="1243" spans="1:27" x14ac:dyDescent="0.25">
      <c r="A1243" s="7">
        <f t="shared" si="219"/>
        <v>1239</v>
      </c>
      <c r="B1243" s="7" t="str">
        <f>IF('Workers Settings'!B1243&lt;&gt;"",'Workers Settings'!B1243,"")</f>
        <v/>
      </c>
      <c r="C1243" s="7" t="str">
        <f>IF('Workers Settings'!C1243&lt;&gt;"",'Workers Settings'!C1243,"")</f>
        <v/>
      </c>
      <c r="D1243" s="17"/>
      <c r="E1243" s="17"/>
      <c r="F1243" s="17"/>
      <c r="G1243" s="7" t="str">
        <f>IF(D1243&lt;&gt;"",IF('Workers Settings'!D1243="","",'Workers Settings'!D1243),"")</f>
        <v/>
      </c>
      <c r="H1243" s="7" t="str">
        <f>IF(D1243&lt;&gt;"",'Workers Settings'!E1243,"")</f>
        <v/>
      </c>
      <c r="I1243" s="7" t="str">
        <f t="shared" si="209"/>
        <v/>
      </c>
      <c r="J1243" s="7" t="str">
        <f>IF('Workers Settings'!F1243&lt;&gt;"",'Workers Settings'!F1243,"")</f>
        <v/>
      </c>
      <c r="K1243" s="7" t="str">
        <f>IF('Workers Settings'!G1243&lt;&gt;"",'Workers Settings'!G1243,"")</f>
        <v/>
      </c>
      <c r="L1243" s="7" t="str">
        <f>IF(D1243="","",IF(VLOOKUP(D1243,'Demand Locations'!B:D,2,FALSE)="","",VLOOKUP(D1243,'Demand Locations'!B:D,2,FALSE)))</f>
        <v/>
      </c>
      <c r="M1243" s="7" t="str">
        <f>IF(D1243="","",IF(VLOOKUP(D1243,'Demand Locations'!B:D,3,FALSE)="","",VLOOKUP(D1243,'Demand Locations'!B:D,3,FALSE)))</f>
        <v/>
      </c>
      <c r="N1243" s="7" t="str">
        <f t="shared" si="210"/>
        <v/>
      </c>
      <c r="O1243" s="7" t="str">
        <f t="shared" si="211"/>
        <v/>
      </c>
      <c r="P1243" s="7" t="str">
        <f t="shared" si="212"/>
        <v/>
      </c>
      <c r="Q1243" s="7" t="str">
        <f t="shared" si="213"/>
        <v/>
      </c>
      <c r="R1243" s="7" t="str">
        <f t="shared" si="214"/>
        <v/>
      </c>
      <c r="S1243" s="7" t="str">
        <f t="shared" si="215"/>
        <v/>
      </c>
      <c r="T1243" s="7" t="str">
        <f t="shared" si="216"/>
        <v/>
      </c>
      <c r="U1243" s="7" t="str">
        <f t="shared" si="217"/>
        <v/>
      </c>
      <c r="V1243" s="7" t="str">
        <f t="shared" si="218"/>
        <v/>
      </c>
      <c r="W1243" s="60" t="str">
        <f>IF(ISNUMBER(V1243),IF(ISNA(VLOOKUP(I1243,'Distances Lookup Table'!D:E,2,FALSE)),V1243*'General Settings'!$F$6,IF(VLOOKUP(I1243,'Distances Lookup Table'!D:E,2,FALSE)="",V1243*'General Settings'!$F$6,VLOOKUP(I1243,'Distances Lookup Table'!D:E,2,FALSE))),"")</f>
        <v/>
      </c>
      <c r="X1243" s="18" t="str">
        <f>IF(D1243&lt;&gt;"",'Workers Settings'!H1243,"")</f>
        <v/>
      </c>
      <c r="Y1243" s="18" t="str">
        <f>IF(D1243&lt;&gt;"",'Workers Settings'!I1243,"")</f>
        <v/>
      </c>
      <c r="Z1243" s="29" t="str">
        <f>IF('Workers Settings'!L1243&lt;&gt;"",'Workers Settings'!L1243,'Workers Settings'!K1243)</f>
        <v/>
      </c>
      <c r="AA1243" s="29" t="str">
        <f>IF(D1243&lt;&gt;"",IF('Workers Settings'!L1243&lt;&gt;"",'Workers Settings'!L1243,'Workers Settings'!K1243),"")</f>
        <v/>
      </c>
    </row>
    <row r="1244" spans="1:27" x14ac:dyDescent="0.25">
      <c r="A1244" s="7">
        <f t="shared" si="219"/>
        <v>1240</v>
      </c>
      <c r="B1244" s="7" t="str">
        <f>IF('Workers Settings'!B1244&lt;&gt;"",'Workers Settings'!B1244,"")</f>
        <v/>
      </c>
      <c r="C1244" s="7" t="str">
        <f>IF('Workers Settings'!C1244&lt;&gt;"",'Workers Settings'!C1244,"")</f>
        <v/>
      </c>
      <c r="D1244" s="17"/>
      <c r="E1244" s="17"/>
      <c r="F1244" s="17"/>
      <c r="G1244" s="7" t="str">
        <f>IF(D1244&lt;&gt;"",IF('Workers Settings'!D1244="","",'Workers Settings'!D1244),"")</f>
        <v/>
      </c>
      <c r="H1244" s="7" t="str">
        <f>IF(D1244&lt;&gt;"",'Workers Settings'!E1244,"")</f>
        <v/>
      </c>
      <c r="I1244" s="7" t="str">
        <f t="shared" si="209"/>
        <v/>
      </c>
      <c r="J1244" s="7" t="str">
        <f>IF('Workers Settings'!F1244&lt;&gt;"",'Workers Settings'!F1244,"")</f>
        <v/>
      </c>
      <c r="K1244" s="7" t="str">
        <f>IF('Workers Settings'!G1244&lt;&gt;"",'Workers Settings'!G1244,"")</f>
        <v/>
      </c>
      <c r="L1244" s="7" t="str">
        <f>IF(D1244="","",IF(VLOOKUP(D1244,'Demand Locations'!B:D,2,FALSE)="","",VLOOKUP(D1244,'Demand Locations'!B:D,2,FALSE)))</f>
        <v/>
      </c>
      <c r="M1244" s="7" t="str">
        <f>IF(D1244="","",IF(VLOOKUP(D1244,'Demand Locations'!B:D,3,FALSE)="","",VLOOKUP(D1244,'Demand Locations'!B:D,3,FALSE)))</f>
        <v/>
      </c>
      <c r="N1244" s="7" t="str">
        <f t="shared" si="210"/>
        <v/>
      </c>
      <c r="O1244" s="7" t="str">
        <f t="shared" si="211"/>
        <v/>
      </c>
      <c r="P1244" s="7" t="str">
        <f t="shared" si="212"/>
        <v/>
      </c>
      <c r="Q1244" s="7" t="str">
        <f t="shared" si="213"/>
        <v/>
      </c>
      <c r="R1244" s="7" t="str">
        <f t="shared" si="214"/>
        <v/>
      </c>
      <c r="S1244" s="7" t="str">
        <f t="shared" si="215"/>
        <v/>
      </c>
      <c r="T1244" s="7" t="str">
        <f t="shared" si="216"/>
        <v/>
      </c>
      <c r="U1244" s="7" t="str">
        <f t="shared" si="217"/>
        <v/>
      </c>
      <c r="V1244" s="7" t="str">
        <f t="shared" si="218"/>
        <v/>
      </c>
      <c r="W1244" s="60" t="str">
        <f>IF(ISNUMBER(V1244),IF(ISNA(VLOOKUP(I1244,'Distances Lookup Table'!D:E,2,FALSE)),V1244*'General Settings'!$F$6,IF(VLOOKUP(I1244,'Distances Lookup Table'!D:E,2,FALSE)="",V1244*'General Settings'!$F$6,VLOOKUP(I1244,'Distances Lookup Table'!D:E,2,FALSE))),"")</f>
        <v/>
      </c>
      <c r="X1244" s="18" t="str">
        <f>IF(D1244&lt;&gt;"",'Workers Settings'!H1244,"")</f>
        <v/>
      </c>
      <c r="Y1244" s="18" t="str">
        <f>IF(D1244&lt;&gt;"",'Workers Settings'!I1244,"")</f>
        <v/>
      </c>
      <c r="Z1244" s="29" t="str">
        <f>IF('Workers Settings'!L1244&lt;&gt;"",'Workers Settings'!L1244,'Workers Settings'!K1244)</f>
        <v/>
      </c>
      <c r="AA1244" s="29" t="str">
        <f>IF(D1244&lt;&gt;"",IF('Workers Settings'!L1244&lt;&gt;"",'Workers Settings'!L1244,'Workers Settings'!K1244),"")</f>
        <v/>
      </c>
    </row>
    <row r="1245" spans="1:27" x14ac:dyDescent="0.25">
      <c r="A1245" s="7">
        <f t="shared" si="219"/>
        <v>1241</v>
      </c>
      <c r="B1245" s="7" t="str">
        <f>IF('Workers Settings'!B1245&lt;&gt;"",'Workers Settings'!B1245,"")</f>
        <v/>
      </c>
      <c r="C1245" s="7" t="str">
        <f>IF('Workers Settings'!C1245&lt;&gt;"",'Workers Settings'!C1245,"")</f>
        <v/>
      </c>
      <c r="D1245" s="17"/>
      <c r="E1245" s="17"/>
      <c r="F1245" s="17"/>
      <c r="G1245" s="7" t="str">
        <f>IF(D1245&lt;&gt;"",IF('Workers Settings'!D1245="","",'Workers Settings'!D1245),"")</f>
        <v/>
      </c>
      <c r="H1245" s="7" t="str">
        <f>IF(D1245&lt;&gt;"",'Workers Settings'!E1245,"")</f>
        <v/>
      </c>
      <c r="I1245" s="7" t="str">
        <f t="shared" si="209"/>
        <v/>
      </c>
      <c r="J1245" s="7" t="str">
        <f>IF('Workers Settings'!F1245&lt;&gt;"",'Workers Settings'!F1245,"")</f>
        <v/>
      </c>
      <c r="K1245" s="7" t="str">
        <f>IF('Workers Settings'!G1245&lt;&gt;"",'Workers Settings'!G1245,"")</f>
        <v/>
      </c>
      <c r="L1245" s="7" t="str">
        <f>IF(D1245="","",IF(VLOOKUP(D1245,'Demand Locations'!B:D,2,FALSE)="","",VLOOKUP(D1245,'Demand Locations'!B:D,2,FALSE)))</f>
        <v/>
      </c>
      <c r="M1245" s="7" t="str">
        <f>IF(D1245="","",IF(VLOOKUP(D1245,'Demand Locations'!B:D,3,FALSE)="","",VLOOKUP(D1245,'Demand Locations'!B:D,3,FALSE)))</f>
        <v/>
      </c>
      <c r="N1245" s="7" t="str">
        <f t="shared" si="210"/>
        <v/>
      </c>
      <c r="O1245" s="7" t="str">
        <f t="shared" si="211"/>
        <v/>
      </c>
      <c r="P1245" s="7" t="str">
        <f t="shared" si="212"/>
        <v/>
      </c>
      <c r="Q1245" s="7" t="str">
        <f t="shared" si="213"/>
        <v/>
      </c>
      <c r="R1245" s="7" t="str">
        <f t="shared" si="214"/>
        <v/>
      </c>
      <c r="S1245" s="7" t="str">
        <f t="shared" si="215"/>
        <v/>
      </c>
      <c r="T1245" s="7" t="str">
        <f t="shared" si="216"/>
        <v/>
      </c>
      <c r="U1245" s="7" t="str">
        <f t="shared" si="217"/>
        <v/>
      </c>
      <c r="V1245" s="7" t="str">
        <f t="shared" si="218"/>
        <v/>
      </c>
      <c r="W1245" s="60" t="str">
        <f>IF(ISNUMBER(V1245),IF(ISNA(VLOOKUP(I1245,'Distances Lookup Table'!D:E,2,FALSE)),V1245*'General Settings'!$F$6,IF(VLOOKUP(I1245,'Distances Lookup Table'!D:E,2,FALSE)="",V1245*'General Settings'!$F$6,VLOOKUP(I1245,'Distances Lookup Table'!D:E,2,FALSE))),"")</f>
        <v/>
      </c>
      <c r="X1245" s="18" t="str">
        <f>IF(D1245&lt;&gt;"",'Workers Settings'!H1245,"")</f>
        <v/>
      </c>
      <c r="Y1245" s="18" t="str">
        <f>IF(D1245&lt;&gt;"",'Workers Settings'!I1245,"")</f>
        <v/>
      </c>
      <c r="Z1245" s="29" t="str">
        <f>IF('Workers Settings'!L1245&lt;&gt;"",'Workers Settings'!L1245,'Workers Settings'!K1245)</f>
        <v/>
      </c>
      <c r="AA1245" s="29" t="str">
        <f>IF(D1245&lt;&gt;"",IF('Workers Settings'!L1245&lt;&gt;"",'Workers Settings'!L1245,'Workers Settings'!K1245),"")</f>
        <v/>
      </c>
    </row>
    <row r="1246" spans="1:27" x14ac:dyDescent="0.25">
      <c r="A1246" s="7">
        <f t="shared" si="219"/>
        <v>1242</v>
      </c>
      <c r="B1246" s="7" t="str">
        <f>IF('Workers Settings'!B1246&lt;&gt;"",'Workers Settings'!B1246,"")</f>
        <v/>
      </c>
      <c r="C1246" s="7" t="str">
        <f>IF('Workers Settings'!C1246&lt;&gt;"",'Workers Settings'!C1246,"")</f>
        <v/>
      </c>
      <c r="D1246" s="17"/>
      <c r="E1246" s="17"/>
      <c r="F1246" s="17"/>
      <c r="G1246" s="7" t="str">
        <f>IF(D1246&lt;&gt;"",IF('Workers Settings'!D1246="","",'Workers Settings'!D1246),"")</f>
        <v/>
      </c>
      <c r="H1246" s="7" t="str">
        <f>IF(D1246&lt;&gt;"",'Workers Settings'!E1246,"")</f>
        <v/>
      </c>
      <c r="I1246" s="7" t="str">
        <f t="shared" si="209"/>
        <v/>
      </c>
      <c r="J1246" s="7" t="str">
        <f>IF('Workers Settings'!F1246&lt;&gt;"",'Workers Settings'!F1246,"")</f>
        <v/>
      </c>
      <c r="K1246" s="7" t="str">
        <f>IF('Workers Settings'!G1246&lt;&gt;"",'Workers Settings'!G1246,"")</f>
        <v/>
      </c>
      <c r="L1246" s="7" t="str">
        <f>IF(D1246="","",IF(VLOOKUP(D1246,'Demand Locations'!B:D,2,FALSE)="","",VLOOKUP(D1246,'Demand Locations'!B:D,2,FALSE)))</f>
        <v/>
      </c>
      <c r="M1246" s="7" t="str">
        <f>IF(D1246="","",IF(VLOOKUP(D1246,'Demand Locations'!B:D,3,FALSE)="","",VLOOKUP(D1246,'Demand Locations'!B:D,3,FALSE)))</f>
        <v/>
      </c>
      <c r="N1246" s="7" t="str">
        <f t="shared" si="210"/>
        <v/>
      </c>
      <c r="O1246" s="7" t="str">
        <f t="shared" si="211"/>
        <v/>
      </c>
      <c r="P1246" s="7" t="str">
        <f t="shared" si="212"/>
        <v/>
      </c>
      <c r="Q1246" s="7" t="str">
        <f t="shared" si="213"/>
        <v/>
      </c>
      <c r="R1246" s="7" t="str">
        <f t="shared" si="214"/>
        <v/>
      </c>
      <c r="S1246" s="7" t="str">
        <f t="shared" si="215"/>
        <v/>
      </c>
      <c r="T1246" s="7" t="str">
        <f t="shared" si="216"/>
        <v/>
      </c>
      <c r="U1246" s="7" t="str">
        <f t="shared" si="217"/>
        <v/>
      </c>
      <c r="V1246" s="7" t="str">
        <f t="shared" si="218"/>
        <v/>
      </c>
      <c r="W1246" s="60" t="str">
        <f>IF(ISNUMBER(V1246),IF(ISNA(VLOOKUP(I1246,'Distances Lookup Table'!D:E,2,FALSE)),V1246*'General Settings'!$F$6,IF(VLOOKUP(I1246,'Distances Lookup Table'!D:E,2,FALSE)="",V1246*'General Settings'!$F$6,VLOOKUP(I1246,'Distances Lookup Table'!D:E,2,FALSE))),"")</f>
        <v/>
      </c>
      <c r="X1246" s="18" t="str">
        <f>IF(D1246&lt;&gt;"",'Workers Settings'!H1246,"")</f>
        <v/>
      </c>
      <c r="Y1246" s="18" t="str">
        <f>IF(D1246&lt;&gt;"",'Workers Settings'!I1246,"")</f>
        <v/>
      </c>
      <c r="Z1246" s="29" t="str">
        <f>IF('Workers Settings'!L1246&lt;&gt;"",'Workers Settings'!L1246,'Workers Settings'!K1246)</f>
        <v/>
      </c>
      <c r="AA1246" s="29" t="str">
        <f>IF(D1246&lt;&gt;"",IF('Workers Settings'!L1246&lt;&gt;"",'Workers Settings'!L1246,'Workers Settings'!K1246),"")</f>
        <v/>
      </c>
    </row>
    <row r="1247" spans="1:27" x14ac:dyDescent="0.25">
      <c r="A1247" s="7">
        <f t="shared" si="219"/>
        <v>1243</v>
      </c>
      <c r="B1247" s="7" t="str">
        <f>IF('Workers Settings'!B1247&lt;&gt;"",'Workers Settings'!B1247,"")</f>
        <v/>
      </c>
      <c r="C1247" s="7" t="str">
        <f>IF('Workers Settings'!C1247&lt;&gt;"",'Workers Settings'!C1247,"")</f>
        <v/>
      </c>
      <c r="D1247" s="17"/>
      <c r="E1247" s="17"/>
      <c r="F1247" s="17"/>
      <c r="G1247" s="7" t="str">
        <f>IF(D1247&lt;&gt;"",IF('Workers Settings'!D1247="","",'Workers Settings'!D1247),"")</f>
        <v/>
      </c>
      <c r="H1247" s="7" t="str">
        <f>IF(D1247&lt;&gt;"",'Workers Settings'!E1247,"")</f>
        <v/>
      </c>
      <c r="I1247" s="7" t="str">
        <f t="shared" si="209"/>
        <v/>
      </c>
      <c r="J1247" s="7" t="str">
        <f>IF('Workers Settings'!F1247&lt;&gt;"",'Workers Settings'!F1247,"")</f>
        <v/>
      </c>
      <c r="K1247" s="7" t="str">
        <f>IF('Workers Settings'!G1247&lt;&gt;"",'Workers Settings'!G1247,"")</f>
        <v/>
      </c>
      <c r="L1247" s="7" t="str">
        <f>IF(D1247="","",IF(VLOOKUP(D1247,'Demand Locations'!B:D,2,FALSE)="","",VLOOKUP(D1247,'Demand Locations'!B:D,2,FALSE)))</f>
        <v/>
      </c>
      <c r="M1247" s="7" t="str">
        <f>IF(D1247="","",IF(VLOOKUP(D1247,'Demand Locations'!B:D,3,FALSE)="","",VLOOKUP(D1247,'Demand Locations'!B:D,3,FALSE)))</f>
        <v/>
      </c>
      <c r="N1247" s="7" t="str">
        <f t="shared" si="210"/>
        <v/>
      </c>
      <c r="O1247" s="7" t="str">
        <f t="shared" si="211"/>
        <v/>
      </c>
      <c r="P1247" s="7" t="str">
        <f t="shared" si="212"/>
        <v/>
      </c>
      <c r="Q1247" s="7" t="str">
        <f t="shared" si="213"/>
        <v/>
      </c>
      <c r="R1247" s="7" t="str">
        <f t="shared" si="214"/>
        <v/>
      </c>
      <c r="S1247" s="7" t="str">
        <f t="shared" si="215"/>
        <v/>
      </c>
      <c r="T1247" s="7" t="str">
        <f t="shared" si="216"/>
        <v/>
      </c>
      <c r="U1247" s="7" t="str">
        <f t="shared" si="217"/>
        <v/>
      </c>
      <c r="V1247" s="7" t="str">
        <f t="shared" si="218"/>
        <v/>
      </c>
      <c r="W1247" s="60" t="str">
        <f>IF(ISNUMBER(V1247),IF(ISNA(VLOOKUP(I1247,'Distances Lookup Table'!D:E,2,FALSE)),V1247*'General Settings'!$F$6,IF(VLOOKUP(I1247,'Distances Lookup Table'!D:E,2,FALSE)="",V1247*'General Settings'!$F$6,VLOOKUP(I1247,'Distances Lookup Table'!D:E,2,FALSE))),"")</f>
        <v/>
      </c>
      <c r="X1247" s="18" t="str">
        <f>IF(D1247&lt;&gt;"",'Workers Settings'!H1247,"")</f>
        <v/>
      </c>
      <c r="Y1247" s="18" t="str">
        <f>IF(D1247&lt;&gt;"",'Workers Settings'!I1247,"")</f>
        <v/>
      </c>
      <c r="Z1247" s="29" t="str">
        <f>IF('Workers Settings'!L1247&lt;&gt;"",'Workers Settings'!L1247,'Workers Settings'!K1247)</f>
        <v/>
      </c>
      <c r="AA1247" s="29" t="str">
        <f>IF(D1247&lt;&gt;"",IF('Workers Settings'!L1247&lt;&gt;"",'Workers Settings'!L1247,'Workers Settings'!K1247),"")</f>
        <v/>
      </c>
    </row>
    <row r="1248" spans="1:27" x14ac:dyDescent="0.25">
      <c r="A1248" s="7">
        <f t="shared" si="219"/>
        <v>1244</v>
      </c>
      <c r="B1248" s="7" t="str">
        <f>IF('Workers Settings'!B1248&lt;&gt;"",'Workers Settings'!B1248,"")</f>
        <v/>
      </c>
      <c r="C1248" s="7" t="str">
        <f>IF('Workers Settings'!C1248&lt;&gt;"",'Workers Settings'!C1248,"")</f>
        <v/>
      </c>
      <c r="D1248" s="17"/>
      <c r="E1248" s="17"/>
      <c r="F1248" s="17"/>
      <c r="G1248" s="7" t="str">
        <f>IF(D1248&lt;&gt;"",IF('Workers Settings'!D1248="","",'Workers Settings'!D1248),"")</f>
        <v/>
      </c>
      <c r="H1248" s="7" t="str">
        <f>IF(D1248&lt;&gt;"",'Workers Settings'!E1248,"")</f>
        <v/>
      </c>
      <c r="I1248" s="7" t="str">
        <f t="shared" si="209"/>
        <v/>
      </c>
      <c r="J1248" s="7" t="str">
        <f>IF('Workers Settings'!F1248&lt;&gt;"",'Workers Settings'!F1248,"")</f>
        <v/>
      </c>
      <c r="K1248" s="7" t="str">
        <f>IF('Workers Settings'!G1248&lt;&gt;"",'Workers Settings'!G1248,"")</f>
        <v/>
      </c>
      <c r="L1248" s="7" t="str">
        <f>IF(D1248="","",IF(VLOOKUP(D1248,'Demand Locations'!B:D,2,FALSE)="","",VLOOKUP(D1248,'Demand Locations'!B:D,2,FALSE)))</f>
        <v/>
      </c>
      <c r="M1248" s="7" t="str">
        <f>IF(D1248="","",IF(VLOOKUP(D1248,'Demand Locations'!B:D,3,FALSE)="","",VLOOKUP(D1248,'Demand Locations'!B:D,3,FALSE)))</f>
        <v/>
      </c>
      <c r="N1248" s="7" t="str">
        <f t="shared" si="210"/>
        <v/>
      </c>
      <c r="O1248" s="7" t="str">
        <f t="shared" si="211"/>
        <v/>
      </c>
      <c r="P1248" s="7" t="str">
        <f t="shared" si="212"/>
        <v/>
      </c>
      <c r="Q1248" s="7" t="str">
        <f t="shared" si="213"/>
        <v/>
      </c>
      <c r="R1248" s="7" t="str">
        <f t="shared" si="214"/>
        <v/>
      </c>
      <c r="S1248" s="7" t="str">
        <f t="shared" si="215"/>
        <v/>
      </c>
      <c r="T1248" s="7" t="str">
        <f t="shared" si="216"/>
        <v/>
      </c>
      <c r="U1248" s="7" t="str">
        <f t="shared" si="217"/>
        <v/>
      </c>
      <c r="V1248" s="7" t="str">
        <f t="shared" si="218"/>
        <v/>
      </c>
      <c r="W1248" s="60" t="str">
        <f>IF(ISNUMBER(V1248),IF(ISNA(VLOOKUP(I1248,'Distances Lookup Table'!D:E,2,FALSE)),V1248*'General Settings'!$F$6,IF(VLOOKUP(I1248,'Distances Lookup Table'!D:E,2,FALSE)="",V1248*'General Settings'!$F$6,VLOOKUP(I1248,'Distances Lookup Table'!D:E,2,FALSE))),"")</f>
        <v/>
      </c>
      <c r="X1248" s="18" t="str">
        <f>IF(D1248&lt;&gt;"",'Workers Settings'!H1248,"")</f>
        <v/>
      </c>
      <c r="Y1248" s="18" t="str">
        <f>IF(D1248&lt;&gt;"",'Workers Settings'!I1248,"")</f>
        <v/>
      </c>
      <c r="Z1248" s="29" t="str">
        <f>IF('Workers Settings'!L1248&lt;&gt;"",'Workers Settings'!L1248,'Workers Settings'!K1248)</f>
        <v/>
      </c>
      <c r="AA1248" s="29" t="str">
        <f>IF(D1248&lt;&gt;"",IF('Workers Settings'!L1248&lt;&gt;"",'Workers Settings'!L1248,'Workers Settings'!K1248),"")</f>
        <v/>
      </c>
    </row>
    <row r="1249" spans="1:27" x14ac:dyDescent="0.25">
      <c r="A1249" s="7">
        <f t="shared" si="219"/>
        <v>1245</v>
      </c>
      <c r="B1249" s="7" t="str">
        <f>IF('Workers Settings'!B1249&lt;&gt;"",'Workers Settings'!B1249,"")</f>
        <v/>
      </c>
      <c r="C1249" s="7" t="str">
        <f>IF('Workers Settings'!C1249&lt;&gt;"",'Workers Settings'!C1249,"")</f>
        <v/>
      </c>
      <c r="D1249" s="17"/>
      <c r="E1249" s="17"/>
      <c r="F1249" s="17"/>
      <c r="G1249" s="7" t="str">
        <f>IF(D1249&lt;&gt;"",IF('Workers Settings'!D1249="","",'Workers Settings'!D1249),"")</f>
        <v/>
      </c>
      <c r="H1249" s="7" t="str">
        <f>IF(D1249&lt;&gt;"",'Workers Settings'!E1249,"")</f>
        <v/>
      </c>
      <c r="I1249" s="7" t="str">
        <f t="shared" si="209"/>
        <v/>
      </c>
      <c r="J1249" s="7" t="str">
        <f>IF('Workers Settings'!F1249&lt;&gt;"",'Workers Settings'!F1249,"")</f>
        <v/>
      </c>
      <c r="K1249" s="7" t="str">
        <f>IF('Workers Settings'!G1249&lt;&gt;"",'Workers Settings'!G1249,"")</f>
        <v/>
      </c>
      <c r="L1249" s="7" t="str">
        <f>IF(D1249="","",IF(VLOOKUP(D1249,'Demand Locations'!B:D,2,FALSE)="","",VLOOKUP(D1249,'Demand Locations'!B:D,2,FALSE)))</f>
        <v/>
      </c>
      <c r="M1249" s="7" t="str">
        <f>IF(D1249="","",IF(VLOOKUP(D1249,'Demand Locations'!B:D,3,FALSE)="","",VLOOKUP(D1249,'Demand Locations'!B:D,3,FALSE)))</f>
        <v/>
      </c>
      <c r="N1249" s="7" t="str">
        <f t="shared" si="210"/>
        <v/>
      </c>
      <c r="O1249" s="7" t="str">
        <f t="shared" si="211"/>
        <v/>
      </c>
      <c r="P1249" s="7" t="str">
        <f t="shared" si="212"/>
        <v/>
      </c>
      <c r="Q1249" s="7" t="str">
        <f t="shared" si="213"/>
        <v/>
      </c>
      <c r="R1249" s="7" t="str">
        <f t="shared" si="214"/>
        <v/>
      </c>
      <c r="S1249" s="7" t="str">
        <f t="shared" si="215"/>
        <v/>
      </c>
      <c r="T1249" s="7" t="str">
        <f t="shared" si="216"/>
        <v/>
      </c>
      <c r="U1249" s="7" t="str">
        <f t="shared" si="217"/>
        <v/>
      </c>
      <c r="V1249" s="7" t="str">
        <f t="shared" si="218"/>
        <v/>
      </c>
      <c r="W1249" s="60" t="str">
        <f>IF(ISNUMBER(V1249),IF(ISNA(VLOOKUP(I1249,'Distances Lookup Table'!D:E,2,FALSE)),V1249*'General Settings'!$F$6,IF(VLOOKUP(I1249,'Distances Lookup Table'!D:E,2,FALSE)="",V1249*'General Settings'!$F$6,VLOOKUP(I1249,'Distances Lookup Table'!D:E,2,FALSE))),"")</f>
        <v/>
      </c>
      <c r="X1249" s="18" t="str">
        <f>IF(D1249&lt;&gt;"",'Workers Settings'!H1249,"")</f>
        <v/>
      </c>
      <c r="Y1249" s="18" t="str">
        <f>IF(D1249&lt;&gt;"",'Workers Settings'!I1249,"")</f>
        <v/>
      </c>
      <c r="Z1249" s="29" t="str">
        <f>IF('Workers Settings'!L1249&lt;&gt;"",'Workers Settings'!L1249,'Workers Settings'!K1249)</f>
        <v/>
      </c>
      <c r="AA1249" s="29" t="str">
        <f>IF(D1249&lt;&gt;"",IF('Workers Settings'!L1249&lt;&gt;"",'Workers Settings'!L1249,'Workers Settings'!K1249),"")</f>
        <v/>
      </c>
    </row>
    <row r="1250" spans="1:27" x14ac:dyDescent="0.25">
      <c r="A1250" s="7">
        <f t="shared" si="219"/>
        <v>1246</v>
      </c>
      <c r="B1250" s="7" t="str">
        <f>IF('Workers Settings'!B1250&lt;&gt;"",'Workers Settings'!B1250,"")</f>
        <v/>
      </c>
      <c r="C1250" s="7" t="str">
        <f>IF('Workers Settings'!C1250&lt;&gt;"",'Workers Settings'!C1250,"")</f>
        <v/>
      </c>
      <c r="D1250" s="17"/>
      <c r="E1250" s="17"/>
      <c r="F1250" s="17"/>
      <c r="G1250" s="7" t="str">
        <f>IF(D1250&lt;&gt;"",IF('Workers Settings'!D1250="","",'Workers Settings'!D1250),"")</f>
        <v/>
      </c>
      <c r="H1250" s="7" t="str">
        <f>IF(D1250&lt;&gt;"",'Workers Settings'!E1250,"")</f>
        <v/>
      </c>
      <c r="I1250" s="7" t="str">
        <f t="shared" si="209"/>
        <v/>
      </c>
      <c r="J1250" s="7" t="str">
        <f>IF('Workers Settings'!F1250&lt;&gt;"",'Workers Settings'!F1250,"")</f>
        <v/>
      </c>
      <c r="K1250" s="7" t="str">
        <f>IF('Workers Settings'!G1250&lt;&gt;"",'Workers Settings'!G1250,"")</f>
        <v/>
      </c>
      <c r="L1250" s="7" t="str">
        <f>IF(D1250="","",IF(VLOOKUP(D1250,'Demand Locations'!B:D,2,FALSE)="","",VLOOKUP(D1250,'Demand Locations'!B:D,2,FALSE)))</f>
        <v/>
      </c>
      <c r="M1250" s="7" t="str">
        <f>IF(D1250="","",IF(VLOOKUP(D1250,'Demand Locations'!B:D,3,FALSE)="","",VLOOKUP(D1250,'Demand Locations'!B:D,3,FALSE)))</f>
        <v/>
      </c>
      <c r="N1250" s="7" t="str">
        <f t="shared" si="210"/>
        <v/>
      </c>
      <c r="O1250" s="7" t="str">
        <f t="shared" si="211"/>
        <v/>
      </c>
      <c r="P1250" s="7" t="str">
        <f t="shared" si="212"/>
        <v/>
      </c>
      <c r="Q1250" s="7" t="str">
        <f t="shared" si="213"/>
        <v/>
      </c>
      <c r="R1250" s="7" t="str">
        <f t="shared" si="214"/>
        <v/>
      </c>
      <c r="S1250" s="7" t="str">
        <f t="shared" si="215"/>
        <v/>
      </c>
      <c r="T1250" s="7" t="str">
        <f t="shared" si="216"/>
        <v/>
      </c>
      <c r="U1250" s="7" t="str">
        <f t="shared" si="217"/>
        <v/>
      </c>
      <c r="V1250" s="7" t="str">
        <f t="shared" si="218"/>
        <v/>
      </c>
      <c r="W1250" s="60" t="str">
        <f>IF(ISNUMBER(V1250),IF(ISNA(VLOOKUP(I1250,'Distances Lookup Table'!D:E,2,FALSE)),V1250*'General Settings'!$F$6,IF(VLOOKUP(I1250,'Distances Lookup Table'!D:E,2,FALSE)="",V1250*'General Settings'!$F$6,VLOOKUP(I1250,'Distances Lookup Table'!D:E,2,FALSE))),"")</f>
        <v/>
      </c>
      <c r="X1250" s="18" t="str">
        <f>IF(D1250&lt;&gt;"",'Workers Settings'!H1250,"")</f>
        <v/>
      </c>
      <c r="Y1250" s="18" t="str">
        <f>IF(D1250&lt;&gt;"",'Workers Settings'!I1250,"")</f>
        <v/>
      </c>
      <c r="Z1250" s="29" t="str">
        <f>IF('Workers Settings'!L1250&lt;&gt;"",'Workers Settings'!L1250,'Workers Settings'!K1250)</f>
        <v/>
      </c>
      <c r="AA1250" s="29" t="str">
        <f>IF(D1250&lt;&gt;"",IF('Workers Settings'!L1250&lt;&gt;"",'Workers Settings'!L1250,'Workers Settings'!K1250),"")</f>
        <v/>
      </c>
    </row>
    <row r="1251" spans="1:27" x14ac:dyDescent="0.25">
      <c r="A1251" s="7">
        <f t="shared" si="219"/>
        <v>1247</v>
      </c>
      <c r="B1251" s="7" t="str">
        <f>IF('Workers Settings'!B1251&lt;&gt;"",'Workers Settings'!B1251,"")</f>
        <v/>
      </c>
      <c r="C1251" s="7" t="str">
        <f>IF('Workers Settings'!C1251&lt;&gt;"",'Workers Settings'!C1251,"")</f>
        <v/>
      </c>
      <c r="D1251" s="17"/>
      <c r="E1251" s="17"/>
      <c r="F1251" s="17"/>
      <c r="G1251" s="7" t="str">
        <f>IF(D1251&lt;&gt;"",IF('Workers Settings'!D1251="","",'Workers Settings'!D1251),"")</f>
        <v/>
      </c>
      <c r="H1251" s="7" t="str">
        <f>IF(D1251&lt;&gt;"",'Workers Settings'!E1251,"")</f>
        <v/>
      </c>
      <c r="I1251" s="7" t="str">
        <f t="shared" si="209"/>
        <v/>
      </c>
      <c r="J1251" s="7" t="str">
        <f>IF('Workers Settings'!F1251&lt;&gt;"",'Workers Settings'!F1251,"")</f>
        <v/>
      </c>
      <c r="K1251" s="7" t="str">
        <f>IF('Workers Settings'!G1251&lt;&gt;"",'Workers Settings'!G1251,"")</f>
        <v/>
      </c>
      <c r="L1251" s="7" t="str">
        <f>IF(D1251="","",IF(VLOOKUP(D1251,'Demand Locations'!B:D,2,FALSE)="","",VLOOKUP(D1251,'Demand Locations'!B:D,2,FALSE)))</f>
        <v/>
      </c>
      <c r="M1251" s="7" t="str">
        <f>IF(D1251="","",IF(VLOOKUP(D1251,'Demand Locations'!B:D,3,FALSE)="","",VLOOKUP(D1251,'Demand Locations'!B:D,3,FALSE)))</f>
        <v/>
      </c>
      <c r="N1251" s="7" t="str">
        <f t="shared" si="210"/>
        <v/>
      </c>
      <c r="O1251" s="7" t="str">
        <f t="shared" si="211"/>
        <v/>
      </c>
      <c r="P1251" s="7" t="str">
        <f t="shared" si="212"/>
        <v/>
      </c>
      <c r="Q1251" s="7" t="str">
        <f t="shared" si="213"/>
        <v/>
      </c>
      <c r="R1251" s="7" t="str">
        <f t="shared" si="214"/>
        <v/>
      </c>
      <c r="S1251" s="7" t="str">
        <f t="shared" si="215"/>
        <v/>
      </c>
      <c r="T1251" s="7" t="str">
        <f t="shared" si="216"/>
        <v/>
      </c>
      <c r="U1251" s="7" t="str">
        <f t="shared" si="217"/>
        <v/>
      </c>
      <c r="V1251" s="7" t="str">
        <f t="shared" si="218"/>
        <v/>
      </c>
      <c r="W1251" s="60" t="str">
        <f>IF(ISNUMBER(V1251),IF(ISNA(VLOOKUP(I1251,'Distances Lookup Table'!D:E,2,FALSE)),V1251*'General Settings'!$F$6,IF(VLOOKUP(I1251,'Distances Lookup Table'!D:E,2,FALSE)="",V1251*'General Settings'!$F$6,VLOOKUP(I1251,'Distances Lookup Table'!D:E,2,FALSE))),"")</f>
        <v/>
      </c>
      <c r="X1251" s="18" t="str">
        <f>IF(D1251&lt;&gt;"",'Workers Settings'!H1251,"")</f>
        <v/>
      </c>
      <c r="Y1251" s="18" t="str">
        <f>IF(D1251&lt;&gt;"",'Workers Settings'!I1251,"")</f>
        <v/>
      </c>
      <c r="Z1251" s="29" t="str">
        <f>IF('Workers Settings'!L1251&lt;&gt;"",'Workers Settings'!L1251,'Workers Settings'!K1251)</f>
        <v/>
      </c>
      <c r="AA1251" s="29" t="str">
        <f>IF(D1251&lt;&gt;"",IF('Workers Settings'!L1251&lt;&gt;"",'Workers Settings'!L1251,'Workers Settings'!K1251),"")</f>
        <v/>
      </c>
    </row>
    <row r="1252" spans="1:27" x14ac:dyDescent="0.25">
      <c r="A1252" s="7">
        <f t="shared" si="219"/>
        <v>1248</v>
      </c>
      <c r="B1252" s="7" t="str">
        <f>IF('Workers Settings'!B1252&lt;&gt;"",'Workers Settings'!B1252,"")</f>
        <v/>
      </c>
      <c r="C1252" s="7" t="str">
        <f>IF('Workers Settings'!C1252&lt;&gt;"",'Workers Settings'!C1252,"")</f>
        <v/>
      </c>
      <c r="D1252" s="17"/>
      <c r="E1252" s="17"/>
      <c r="F1252" s="17"/>
      <c r="G1252" s="7" t="str">
        <f>IF(D1252&lt;&gt;"",IF('Workers Settings'!D1252="","",'Workers Settings'!D1252),"")</f>
        <v/>
      </c>
      <c r="H1252" s="7" t="str">
        <f>IF(D1252&lt;&gt;"",'Workers Settings'!E1252,"")</f>
        <v/>
      </c>
      <c r="I1252" s="7" t="str">
        <f t="shared" si="209"/>
        <v/>
      </c>
      <c r="J1252" s="7" t="str">
        <f>IF('Workers Settings'!F1252&lt;&gt;"",'Workers Settings'!F1252,"")</f>
        <v/>
      </c>
      <c r="K1252" s="7" t="str">
        <f>IF('Workers Settings'!G1252&lt;&gt;"",'Workers Settings'!G1252,"")</f>
        <v/>
      </c>
      <c r="L1252" s="7" t="str">
        <f>IF(D1252="","",IF(VLOOKUP(D1252,'Demand Locations'!B:D,2,FALSE)="","",VLOOKUP(D1252,'Demand Locations'!B:D,2,FALSE)))</f>
        <v/>
      </c>
      <c r="M1252" s="7" t="str">
        <f>IF(D1252="","",IF(VLOOKUP(D1252,'Demand Locations'!B:D,3,FALSE)="","",VLOOKUP(D1252,'Demand Locations'!B:D,3,FALSE)))</f>
        <v/>
      </c>
      <c r="N1252" s="7" t="str">
        <f t="shared" si="210"/>
        <v/>
      </c>
      <c r="O1252" s="7" t="str">
        <f t="shared" si="211"/>
        <v/>
      </c>
      <c r="P1252" s="7" t="str">
        <f t="shared" si="212"/>
        <v/>
      </c>
      <c r="Q1252" s="7" t="str">
        <f t="shared" si="213"/>
        <v/>
      </c>
      <c r="R1252" s="7" t="str">
        <f t="shared" si="214"/>
        <v/>
      </c>
      <c r="S1252" s="7" t="str">
        <f t="shared" si="215"/>
        <v/>
      </c>
      <c r="T1252" s="7" t="str">
        <f t="shared" si="216"/>
        <v/>
      </c>
      <c r="U1252" s="7" t="str">
        <f t="shared" si="217"/>
        <v/>
      </c>
      <c r="V1252" s="7" t="str">
        <f t="shared" si="218"/>
        <v/>
      </c>
      <c r="W1252" s="60" t="str">
        <f>IF(ISNUMBER(V1252),IF(ISNA(VLOOKUP(I1252,'Distances Lookup Table'!D:E,2,FALSE)),V1252*'General Settings'!$F$6,IF(VLOOKUP(I1252,'Distances Lookup Table'!D:E,2,FALSE)="",V1252*'General Settings'!$F$6,VLOOKUP(I1252,'Distances Lookup Table'!D:E,2,FALSE))),"")</f>
        <v/>
      </c>
      <c r="X1252" s="18" t="str">
        <f>IF(D1252&lt;&gt;"",'Workers Settings'!H1252,"")</f>
        <v/>
      </c>
      <c r="Y1252" s="18" t="str">
        <f>IF(D1252&lt;&gt;"",'Workers Settings'!I1252,"")</f>
        <v/>
      </c>
      <c r="Z1252" s="29" t="str">
        <f>IF('Workers Settings'!L1252&lt;&gt;"",'Workers Settings'!L1252,'Workers Settings'!K1252)</f>
        <v/>
      </c>
      <c r="AA1252" s="29" t="str">
        <f>IF(D1252&lt;&gt;"",IF('Workers Settings'!L1252&lt;&gt;"",'Workers Settings'!L1252,'Workers Settings'!K1252),"")</f>
        <v/>
      </c>
    </row>
    <row r="1253" spans="1:27" x14ac:dyDescent="0.25">
      <c r="A1253" s="7">
        <f t="shared" si="219"/>
        <v>1249</v>
      </c>
      <c r="B1253" s="7" t="str">
        <f>IF('Workers Settings'!B1253&lt;&gt;"",'Workers Settings'!B1253,"")</f>
        <v/>
      </c>
      <c r="C1253" s="7" t="str">
        <f>IF('Workers Settings'!C1253&lt;&gt;"",'Workers Settings'!C1253,"")</f>
        <v/>
      </c>
      <c r="D1253" s="17"/>
      <c r="E1253" s="17"/>
      <c r="F1253" s="17"/>
      <c r="G1253" s="7" t="str">
        <f>IF(D1253&lt;&gt;"",IF('Workers Settings'!D1253="","",'Workers Settings'!D1253),"")</f>
        <v/>
      </c>
      <c r="H1253" s="7" t="str">
        <f>IF(D1253&lt;&gt;"",'Workers Settings'!E1253,"")</f>
        <v/>
      </c>
      <c r="I1253" s="7" t="str">
        <f t="shared" si="209"/>
        <v/>
      </c>
      <c r="J1253" s="7" t="str">
        <f>IF('Workers Settings'!F1253&lt;&gt;"",'Workers Settings'!F1253,"")</f>
        <v/>
      </c>
      <c r="K1253" s="7" t="str">
        <f>IF('Workers Settings'!G1253&lt;&gt;"",'Workers Settings'!G1253,"")</f>
        <v/>
      </c>
      <c r="L1253" s="7" t="str">
        <f>IF(D1253="","",IF(VLOOKUP(D1253,'Demand Locations'!B:D,2,FALSE)="","",VLOOKUP(D1253,'Demand Locations'!B:D,2,FALSE)))</f>
        <v/>
      </c>
      <c r="M1253" s="7" t="str">
        <f>IF(D1253="","",IF(VLOOKUP(D1253,'Demand Locations'!B:D,3,FALSE)="","",VLOOKUP(D1253,'Demand Locations'!B:D,3,FALSE)))</f>
        <v/>
      </c>
      <c r="N1253" s="7" t="str">
        <f t="shared" si="210"/>
        <v/>
      </c>
      <c r="O1253" s="7" t="str">
        <f t="shared" si="211"/>
        <v/>
      </c>
      <c r="P1253" s="7" t="str">
        <f t="shared" si="212"/>
        <v/>
      </c>
      <c r="Q1253" s="7" t="str">
        <f t="shared" si="213"/>
        <v/>
      </c>
      <c r="R1253" s="7" t="str">
        <f t="shared" si="214"/>
        <v/>
      </c>
      <c r="S1253" s="7" t="str">
        <f t="shared" si="215"/>
        <v/>
      </c>
      <c r="T1253" s="7" t="str">
        <f t="shared" si="216"/>
        <v/>
      </c>
      <c r="U1253" s="7" t="str">
        <f t="shared" si="217"/>
        <v/>
      </c>
      <c r="V1253" s="7" t="str">
        <f t="shared" si="218"/>
        <v/>
      </c>
      <c r="W1253" s="60" t="str">
        <f>IF(ISNUMBER(V1253),IF(ISNA(VLOOKUP(I1253,'Distances Lookup Table'!D:E,2,FALSE)),V1253*'General Settings'!$F$6,IF(VLOOKUP(I1253,'Distances Lookup Table'!D:E,2,FALSE)="",V1253*'General Settings'!$F$6,VLOOKUP(I1253,'Distances Lookup Table'!D:E,2,FALSE))),"")</f>
        <v/>
      </c>
      <c r="X1253" s="18" t="str">
        <f>IF(D1253&lt;&gt;"",'Workers Settings'!H1253,"")</f>
        <v/>
      </c>
      <c r="Y1253" s="18" t="str">
        <f>IF(D1253&lt;&gt;"",'Workers Settings'!I1253,"")</f>
        <v/>
      </c>
      <c r="Z1253" s="29" t="str">
        <f>IF('Workers Settings'!L1253&lt;&gt;"",'Workers Settings'!L1253,'Workers Settings'!K1253)</f>
        <v/>
      </c>
      <c r="AA1253" s="29" t="str">
        <f>IF(D1253&lt;&gt;"",IF('Workers Settings'!L1253&lt;&gt;"",'Workers Settings'!L1253,'Workers Settings'!K1253),"")</f>
        <v/>
      </c>
    </row>
    <row r="1254" spans="1:27" x14ac:dyDescent="0.25">
      <c r="A1254" s="7">
        <f t="shared" si="219"/>
        <v>1250</v>
      </c>
      <c r="B1254" s="7" t="str">
        <f>IF('Workers Settings'!B1254&lt;&gt;"",'Workers Settings'!B1254,"")</f>
        <v/>
      </c>
      <c r="C1254" s="7" t="str">
        <f>IF('Workers Settings'!C1254&lt;&gt;"",'Workers Settings'!C1254,"")</f>
        <v/>
      </c>
      <c r="D1254" s="17"/>
      <c r="E1254" s="17"/>
      <c r="F1254" s="17"/>
      <c r="G1254" s="7" t="str">
        <f>IF(D1254&lt;&gt;"",IF('Workers Settings'!D1254="","",'Workers Settings'!D1254),"")</f>
        <v/>
      </c>
      <c r="H1254" s="7" t="str">
        <f>IF(D1254&lt;&gt;"",'Workers Settings'!E1254,"")</f>
        <v/>
      </c>
      <c r="I1254" s="7" t="str">
        <f t="shared" si="209"/>
        <v/>
      </c>
      <c r="J1254" s="7" t="str">
        <f>IF('Workers Settings'!F1254&lt;&gt;"",'Workers Settings'!F1254,"")</f>
        <v/>
      </c>
      <c r="K1254" s="7" t="str">
        <f>IF('Workers Settings'!G1254&lt;&gt;"",'Workers Settings'!G1254,"")</f>
        <v/>
      </c>
      <c r="L1254" s="7" t="str">
        <f>IF(D1254="","",IF(VLOOKUP(D1254,'Demand Locations'!B:D,2,FALSE)="","",VLOOKUP(D1254,'Demand Locations'!B:D,2,FALSE)))</f>
        <v/>
      </c>
      <c r="M1254" s="7" t="str">
        <f>IF(D1254="","",IF(VLOOKUP(D1254,'Demand Locations'!B:D,3,FALSE)="","",VLOOKUP(D1254,'Demand Locations'!B:D,3,FALSE)))</f>
        <v/>
      </c>
      <c r="N1254" s="7" t="str">
        <f t="shared" si="210"/>
        <v/>
      </c>
      <c r="O1254" s="7" t="str">
        <f t="shared" si="211"/>
        <v/>
      </c>
      <c r="P1254" s="7" t="str">
        <f t="shared" si="212"/>
        <v/>
      </c>
      <c r="Q1254" s="7" t="str">
        <f t="shared" si="213"/>
        <v/>
      </c>
      <c r="R1254" s="7" t="str">
        <f t="shared" si="214"/>
        <v/>
      </c>
      <c r="S1254" s="7" t="str">
        <f t="shared" si="215"/>
        <v/>
      </c>
      <c r="T1254" s="7" t="str">
        <f t="shared" si="216"/>
        <v/>
      </c>
      <c r="U1254" s="7" t="str">
        <f t="shared" si="217"/>
        <v/>
      </c>
      <c r="V1254" s="7" t="str">
        <f t="shared" si="218"/>
        <v/>
      </c>
      <c r="W1254" s="60" t="str">
        <f>IF(ISNUMBER(V1254),IF(ISNA(VLOOKUP(I1254,'Distances Lookup Table'!D:E,2,FALSE)),V1254*'General Settings'!$F$6,IF(VLOOKUP(I1254,'Distances Lookup Table'!D:E,2,FALSE)="",V1254*'General Settings'!$F$6,VLOOKUP(I1254,'Distances Lookup Table'!D:E,2,FALSE))),"")</f>
        <v/>
      </c>
      <c r="X1254" s="18" t="str">
        <f>IF(D1254&lt;&gt;"",'Workers Settings'!H1254,"")</f>
        <v/>
      </c>
      <c r="Y1254" s="18" t="str">
        <f>IF(D1254&lt;&gt;"",'Workers Settings'!I1254,"")</f>
        <v/>
      </c>
      <c r="Z1254" s="29" t="str">
        <f>IF('Workers Settings'!L1254&lt;&gt;"",'Workers Settings'!L1254,'Workers Settings'!K1254)</f>
        <v/>
      </c>
      <c r="AA1254" s="29" t="str">
        <f>IF(D1254&lt;&gt;"",IF('Workers Settings'!L1254&lt;&gt;"",'Workers Settings'!L1254,'Workers Settings'!K1254),"")</f>
        <v/>
      </c>
    </row>
    <row r="1255" spans="1:27" x14ac:dyDescent="0.25">
      <c r="A1255" s="7">
        <f t="shared" si="219"/>
        <v>1251</v>
      </c>
      <c r="B1255" s="7" t="str">
        <f>IF('Workers Settings'!B1255&lt;&gt;"",'Workers Settings'!B1255,"")</f>
        <v/>
      </c>
      <c r="C1255" s="7" t="str">
        <f>IF('Workers Settings'!C1255&lt;&gt;"",'Workers Settings'!C1255,"")</f>
        <v/>
      </c>
      <c r="D1255" s="17"/>
      <c r="E1255" s="17"/>
      <c r="F1255" s="17"/>
      <c r="G1255" s="7" t="str">
        <f>IF(D1255&lt;&gt;"",IF('Workers Settings'!D1255="","",'Workers Settings'!D1255),"")</f>
        <v/>
      </c>
      <c r="H1255" s="7" t="str">
        <f>IF(D1255&lt;&gt;"",'Workers Settings'!E1255,"")</f>
        <v/>
      </c>
      <c r="I1255" s="7" t="str">
        <f t="shared" si="209"/>
        <v/>
      </c>
      <c r="J1255" s="7" t="str">
        <f>IF('Workers Settings'!F1255&lt;&gt;"",'Workers Settings'!F1255,"")</f>
        <v/>
      </c>
      <c r="K1255" s="7" t="str">
        <f>IF('Workers Settings'!G1255&lt;&gt;"",'Workers Settings'!G1255,"")</f>
        <v/>
      </c>
      <c r="L1255" s="7" t="str">
        <f>IF(D1255="","",IF(VLOOKUP(D1255,'Demand Locations'!B:D,2,FALSE)="","",VLOOKUP(D1255,'Demand Locations'!B:D,2,FALSE)))</f>
        <v/>
      </c>
      <c r="M1255" s="7" t="str">
        <f>IF(D1255="","",IF(VLOOKUP(D1255,'Demand Locations'!B:D,3,FALSE)="","",VLOOKUP(D1255,'Demand Locations'!B:D,3,FALSE)))</f>
        <v/>
      </c>
      <c r="N1255" s="7" t="str">
        <f t="shared" si="210"/>
        <v/>
      </c>
      <c r="O1255" s="7" t="str">
        <f t="shared" si="211"/>
        <v/>
      </c>
      <c r="P1255" s="7" t="str">
        <f t="shared" si="212"/>
        <v/>
      </c>
      <c r="Q1255" s="7" t="str">
        <f t="shared" si="213"/>
        <v/>
      </c>
      <c r="R1255" s="7" t="str">
        <f t="shared" si="214"/>
        <v/>
      </c>
      <c r="S1255" s="7" t="str">
        <f t="shared" si="215"/>
        <v/>
      </c>
      <c r="T1255" s="7" t="str">
        <f t="shared" si="216"/>
        <v/>
      </c>
      <c r="U1255" s="7" t="str">
        <f t="shared" si="217"/>
        <v/>
      </c>
      <c r="V1255" s="7" t="str">
        <f t="shared" si="218"/>
        <v/>
      </c>
      <c r="W1255" s="60" t="str">
        <f>IF(ISNUMBER(V1255),IF(ISNA(VLOOKUP(I1255,'Distances Lookup Table'!D:E,2,FALSE)),V1255*'General Settings'!$F$6,IF(VLOOKUP(I1255,'Distances Lookup Table'!D:E,2,FALSE)="",V1255*'General Settings'!$F$6,VLOOKUP(I1255,'Distances Lookup Table'!D:E,2,FALSE))),"")</f>
        <v/>
      </c>
      <c r="X1255" s="18" t="str">
        <f>IF(D1255&lt;&gt;"",'Workers Settings'!H1255,"")</f>
        <v/>
      </c>
      <c r="Y1255" s="18" t="str">
        <f>IF(D1255&lt;&gt;"",'Workers Settings'!I1255,"")</f>
        <v/>
      </c>
      <c r="Z1255" s="29" t="str">
        <f>IF('Workers Settings'!L1255&lt;&gt;"",'Workers Settings'!L1255,'Workers Settings'!K1255)</f>
        <v/>
      </c>
      <c r="AA1255" s="29" t="str">
        <f>IF(D1255&lt;&gt;"",IF('Workers Settings'!L1255&lt;&gt;"",'Workers Settings'!L1255,'Workers Settings'!K1255),"")</f>
        <v/>
      </c>
    </row>
    <row r="1256" spans="1:27" x14ac:dyDescent="0.25">
      <c r="A1256" s="7">
        <f t="shared" si="219"/>
        <v>1252</v>
      </c>
      <c r="B1256" s="7" t="str">
        <f>IF('Workers Settings'!B1256&lt;&gt;"",'Workers Settings'!B1256,"")</f>
        <v/>
      </c>
      <c r="C1256" s="7" t="str">
        <f>IF('Workers Settings'!C1256&lt;&gt;"",'Workers Settings'!C1256,"")</f>
        <v/>
      </c>
      <c r="D1256" s="17"/>
      <c r="E1256" s="17"/>
      <c r="F1256" s="17"/>
      <c r="G1256" s="7" t="str">
        <f>IF(D1256&lt;&gt;"",IF('Workers Settings'!D1256="","",'Workers Settings'!D1256),"")</f>
        <v/>
      </c>
      <c r="H1256" s="7" t="str">
        <f>IF(D1256&lt;&gt;"",'Workers Settings'!E1256,"")</f>
        <v/>
      </c>
      <c r="I1256" s="7" t="str">
        <f t="shared" si="209"/>
        <v/>
      </c>
      <c r="J1256" s="7" t="str">
        <f>IF('Workers Settings'!F1256&lt;&gt;"",'Workers Settings'!F1256,"")</f>
        <v/>
      </c>
      <c r="K1256" s="7" t="str">
        <f>IF('Workers Settings'!G1256&lt;&gt;"",'Workers Settings'!G1256,"")</f>
        <v/>
      </c>
      <c r="L1256" s="7" t="str">
        <f>IF(D1256="","",IF(VLOOKUP(D1256,'Demand Locations'!B:D,2,FALSE)="","",VLOOKUP(D1256,'Demand Locations'!B:D,2,FALSE)))</f>
        <v/>
      </c>
      <c r="M1256" s="7" t="str">
        <f>IF(D1256="","",IF(VLOOKUP(D1256,'Demand Locations'!B:D,3,FALSE)="","",VLOOKUP(D1256,'Demand Locations'!B:D,3,FALSE)))</f>
        <v/>
      </c>
      <c r="N1256" s="7" t="str">
        <f t="shared" si="210"/>
        <v/>
      </c>
      <c r="O1256" s="7" t="str">
        <f t="shared" si="211"/>
        <v/>
      </c>
      <c r="P1256" s="7" t="str">
        <f t="shared" si="212"/>
        <v/>
      </c>
      <c r="Q1256" s="7" t="str">
        <f t="shared" si="213"/>
        <v/>
      </c>
      <c r="R1256" s="7" t="str">
        <f t="shared" si="214"/>
        <v/>
      </c>
      <c r="S1256" s="7" t="str">
        <f t="shared" si="215"/>
        <v/>
      </c>
      <c r="T1256" s="7" t="str">
        <f t="shared" si="216"/>
        <v/>
      </c>
      <c r="U1256" s="7" t="str">
        <f t="shared" si="217"/>
        <v/>
      </c>
      <c r="V1256" s="7" t="str">
        <f t="shared" si="218"/>
        <v/>
      </c>
      <c r="W1256" s="60" t="str">
        <f>IF(ISNUMBER(V1256),IF(ISNA(VLOOKUP(I1256,'Distances Lookup Table'!D:E,2,FALSE)),V1256*'General Settings'!$F$6,IF(VLOOKUP(I1256,'Distances Lookup Table'!D:E,2,FALSE)="",V1256*'General Settings'!$F$6,VLOOKUP(I1256,'Distances Lookup Table'!D:E,2,FALSE))),"")</f>
        <v/>
      </c>
      <c r="X1256" s="18" t="str">
        <f>IF(D1256&lt;&gt;"",'Workers Settings'!H1256,"")</f>
        <v/>
      </c>
      <c r="Y1256" s="18" t="str">
        <f>IF(D1256&lt;&gt;"",'Workers Settings'!I1256,"")</f>
        <v/>
      </c>
      <c r="Z1256" s="29" t="str">
        <f>IF('Workers Settings'!L1256&lt;&gt;"",'Workers Settings'!L1256,'Workers Settings'!K1256)</f>
        <v/>
      </c>
      <c r="AA1256" s="29" t="str">
        <f>IF(D1256&lt;&gt;"",IF('Workers Settings'!L1256&lt;&gt;"",'Workers Settings'!L1256,'Workers Settings'!K1256),"")</f>
        <v/>
      </c>
    </row>
    <row r="1257" spans="1:27" x14ac:dyDescent="0.25">
      <c r="A1257" s="7">
        <f t="shared" si="219"/>
        <v>1253</v>
      </c>
      <c r="B1257" s="7" t="str">
        <f>IF('Workers Settings'!B1257&lt;&gt;"",'Workers Settings'!B1257,"")</f>
        <v/>
      </c>
      <c r="C1257" s="7" t="str">
        <f>IF('Workers Settings'!C1257&lt;&gt;"",'Workers Settings'!C1257,"")</f>
        <v/>
      </c>
      <c r="D1257" s="17"/>
      <c r="E1257" s="17"/>
      <c r="F1257" s="17"/>
      <c r="G1257" s="7" t="str">
        <f>IF(D1257&lt;&gt;"",IF('Workers Settings'!D1257="","",'Workers Settings'!D1257),"")</f>
        <v/>
      </c>
      <c r="H1257" s="7" t="str">
        <f>IF(D1257&lt;&gt;"",'Workers Settings'!E1257,"")</f>
        <v/>
      </c>
      <c r="I1257" s="7" t="str">
        <f t="shared" si="209"/>
        <v/>
      </c>
      <c r="J1257" s="7" t="str">
        <f>IF('Workers Settings'!F1257&lt;&gt;"",'Workers Settings'!F1257,"")</f>
        <v/>
      </c>
      <c r="K1257" s="7" t="str">
        <f>IF('Workers Settings'!G1257&lt;&gt;"",'Workers Settings'!G1257,"")</f>
        <v/>
      </c>
      <c r="L1257" s="7" t="str">
        <f>IF(D1257="","",IF(VLOOKUP(D1257,'Demand Locations'!B:D,2,FALSE)="","",VLOOKUP(D1257,'Demand Locations'!B:D,2,FALSE)))</f>
        <v/>
      </c>
      <c r="M1257" s="7" t="str">
        <f>IF(D1257="","",IF(VLOOKUP(D1257,'Demand Locations'!B:D,3,FALSE)="","",VLOOKUP(D1257,'Demand Locations'!B:D,3,FALSE)))</f>
        <v/>
      </c>
      <c r="N1257" s="7" t="str">
        <f t="shared" si="210"/>
        <v/>
      </c>
      <c r="O1257" s="7" t="str">
        <f t="shared" si="211"/>
        <v/>
      </c>
      <c r="P1257" s="7" t="str">
        <f t="shared" si="212"/>
        <v/>
      </c>
      <c r="Q1257" s="7" t="str">
        <f t="shared" si="213"/>
        <v/>
      </c>
      <c r="R1257" s="7" t="str">
        <f t="shared" si="214"/>
        <v/>
      </c>
      <c r="S1257" s="7" t="str">
        <f t="shared" si="215"/>
        <v/>
      </c>
      <c r="T1257" s="7" t="str">
        <f t="shared" si="216"/>
        <v/>
      </c>
      <c r="U1257" s="7" t="str">
        <f t="shared" si="217"/>
        <v/>
      </c>
      <c r="V1257" s="7" t="str">
        <f t="shared" si="218"/>
        <v/>
      </c>
      <c r="W1257" s="60" t="str">
        <f>IF(ISNUMBER(V1257),IF(ISNA(VLOOKUP(I1257,'Distances Lookup Table'!D:E,2,FALSE)),V1257*'General Settings'!$F$6,IF(VLOOKUP(I1257,'Distances Lookup Table'!D:E,2,FALSE)="",V1257*'General Settings'!$F$6,VLOOKUP(I1257,'Distances Lookup Table'!D:E,2,FALSE))),"")</f>
        <v/>
      </c>
      <c r="X1257" s="18" t="str">
        <f>IF(D1257&lt;&gt;"",'Workers Settings'!H1257,"")</f>
        <v/>
      </c>
      <c r="Y1257" s="18" t="str">
        <f>IF(D1257&lt;&gt;"",'Workers Settings'!I1257,"")</f>
        <v/>
      </c>
      <c r="Z1257" s="29" t="str">
        <f>IF('Workers Settings'!L1257&lt;&gt;"",'Workers Settings'!L1257,'Workers Settings'!K1257)</f>
        <v/>
      </c>
      <c r="AA1257" s="29" t="str">
        <f>IF(D1257&lt;&gt;"",IF('Workers Settings'!L1257&lt;&gt;"",'Workers Settings'!L1257,'Workers Settings'!K1257),"")</f>
        <v/>
      </c>
    </row>
    <row r="1258" spans="1:27" x14ac:dyDescent="0.25">
      <c r="A1258" s="7">
        <f t="shared" si="219"/>
        <v>1254</v>
      </c>
      <c r="B1258" s="7" t="str">
        <f>IF('Workers Settings'!B1258&lt;&gt;"",'Workers Settings'!B1258,"")</f>
        <v/>
      </c>
      <c r="C1258" s="7" t="str">
        <f>IF('Workers Settings'!C1258&lt;&gt;"",'Workers Settings'!C1258,"")</f>
        <v/>
      </c>
      <c r="D1258" s="17"/>
      <c r="E1258" s="17"/>
      <c r="F1258" s="17"/>
      <c r="G1258" s="7" t="str">
        <f>IF(D1258&lt;&gt;"",IF('Workers Settings'!D1258="","",'Workers Settings'!D1258),"")</f>
        <v/>
      </c>
      <c r="H1258" s="7" t="str">
        <f>IF(D1258&lt;&gt;"",'Workers Settings'!E1258,"")</f>
        <v/>
      </c>
      <c r="I1258" s="7" t="str">
        <f t="shared" si="209"/>
        <v/>
      </c>
      <c r="J1258" s="7" t="str">
        <f>IF('Workers Settings'!F1258&lt;&gt;"",'Workers Settings'!F1258,"")</f>
        <v/>
      </c>
      <c r="K1258" s="7" t="str">
        <f>IF('Workers Settings'!G1258&lt;&gt;"",'Workers Settings'!G1258,"")</f>
        <v/>
      </c>
      <c r="L1258" s="7" t="str">
        <f>IF(D1258="","",IF(VLOOKUP(D1258,'Demand Locations'!B:D,2,FALSE)="","",VLOOKUP(D1258,'Demand Locations'!B:D,2,FALSE)))</f>
        <v/>
      </c>
      <c r="M1258" s="7" t="str">
        <f>IF(D1258="","",IF(VLOOKUP(D1258,'Demand Locations'!B:D,3,FALSE)="","",VLOOKUP(D1258,'Demand Locations'!B:D,3,FALSE)))</f>
        <v/>
      </c>
      <c r="N1258" s="7" t="str">
        <f t="shared" si="210"/>
        <v/>
      </c>
      <c r="O1258" s="7" t="str">
        <f t="shared" si="211"/>
        <v/>
      </c>
      <c r="P1258" s="7" t="str">
        <f t="shared" si="212"/>
        <v/>
      </c>
      <c r="Q1258" s="7" t="str">
        <f t="shared" si="213"/>
        <v/>
      </c>
      <c r="R1258" s="7" t="str">
        <f t="shared" si="214"/>
        <v/>
      </c>
      <c r="S1258" s="7" t="str">
        <f t="shared" si="215"/>
        <v/>
      </c>
      <c r="T1258" s="7" t="str">
        <f t="shared" si="216"/>
        <v/>
      </c>
      <c r="U1258" s="7" t="str">
        <f t="shared" si="217"/>
        <v/>
      </c>
      <c r="V1258" s="7" t="str">
        <f t="shared" si="218"/>
        <v/>
      </c>
      <c r="W1258" s="60" t="str">
        <f>IF(ISNUMBER(V1258),IF(ISNA(VLOOKUP(I1258,'Distances Lookup Table'!D:E,2,FALSE)),V1258*'General Settings'!$F$6,IF(VLOOKUP(I1258,'Distances Lookup Table'!D:E,2,FALSE)="",V1258*'General Settings'!$F$6,VLOOKUP(I1258,'Distances Lookup Table'!D:E,2,FALSE))),"")</f>
        <v/>
      </c>
      <c r="X1258" s="18" t="str">
        <f>IF(D1258&lt;&gt;"",'Workers Settings'!H1258,"")</f>
        <v/>
      </c>
      <c r="Y1258" s="18" t="str">
        <f>IF(D1258&lt;&gt;"",'Workers Settings'!I1258,"")</f>
        <v/>
      </c>
      <c r="Z1258" s="29" t="str">
        <f>IF('Workers Settings'!L1258&lt;&gt;"",'Workers Settings'!L1258,'Workers Settings'!K1258)</f>
        <v/>
      </c>
      <c r="AA1258" s="29" t="str">
        <f>IF(D1258&lt;&gt;"",IF('Workers Settings'!L1258&lt;&gt;"",'Workers Settings'!L1258,'Workers Settings'!K1258),"")</f>
        <v/>
      </c>
    </row>
    <row r="1259" spans="1:27" x14ac:dyDescent="0.25">
      <c r="A1259" s="7">
        <f t="shared" si="219"/>
        <v>1255</v>
      </c>
      <c r="B1259" s="7" t="str">
        <f>IF('Workers Settings'!B1259&lt;&gt;"",'Workers Settings'!B1259,"")</f>
        <v/>
      </c>
      <c r="C1259" s="7" t="str">
        <f>IF('Workers Settings'!C1259&lt;&gt;"",'Workers Settings'!C1259,"")</f>
        <v/>
      </c>
      <c r="D1259" s="17"/>
      <c r="E1259" s="17"/>
      <c r="F1259" s="17"/>
      <c r="G1259" s="7" t="str">
        <f>IF(D1259&lt;&gt;"",IF('Workers Settings'!D1259="","",'Workers Settings'!D1259),"")</f>
        <v/>
      </c>
      <c r="H1259" s="7" t="str">
        <f>IF(D1259&lt;&gt;"",'Workers Settings'!E1259,"")</f>
        <v/>
      </c>
      <c r="I1259" s="7" t="str">
        <f t="shared" si="209"/>
        <v/>
      </c>
      <c r="J1259" s="7" t="str">
        <f>IF('Workers Settings'!F1259&lt;&gt;"",'Workers Settings'!F1259,"")</f>
        <v/>
      </c>
      <c r="K1259" s="7" t="str">
        <f>IF('Workers Settings'!G1259&lt;&gt;"",'Workers Settings'!G1259,"")</f>
        <v/>
      </c>
      <c r="L1259" s="7" t="str">
        <f>IF(D1259="","",IF(VLOOKUP(D1259,'Demand Locations'!B:D,2,FALSE)="","",VLOOKUP(D1259,'Demand Locations'!B:D,2,FALSE)))</f>
        <v/>
      </c>
      <c r="M1259" s="7" t="str">
        <f>IF(D1259="","",IF(VLOOKUP(D1259,'Demand Locations'!B:D,3,FALSE)="","",VLOOKUP(D1259,'Demand Locations'!B:D,3,FALSE)))</f>
        <v/>
      </c>
      <c r="N1259" s="7" t="str">
        <f t="shared" si="210"/>
        <v/>
      </c>
      <c r="O1259" s="7" t="str">
        <f t="shared" si="211"/>
        <v/>
      </c>
      <c r="P1259" s="7" t="str">
        <f t="shared" si="212"/>
        <v/>
      </c>
      <c r="Q1259" s="7" t="str">
        <f t="shared" si="213"/>
        <v/>
      </c>
      <c r="R1259" s="7" t="str">
        <f t="shared" si="214"/>
        <v/>
      </c>
      <c r="S1259" s="7" t="str">
        <f t="shared" si="215"/>
        <v/>
      </c>
      <c r="T1259" s="7" t="str">
        <f t="shared" si="216"/>
        <v/>
      </c>
      <c r="U1259" s="7" t="str">
        <f t="shared" si="217"/>
        <v/>
      </c>
      <c r="V1259" s="7" t="str">
        <f t="shared" si="218"/>
        <v/>
      </c>
      <c r="W1259" s="60" t="str">
        <f>IF(ISNUMBER(V1259),IF(ISNA(VLOOKUP(I1259,'Distances Lookup Table'!D:E,2,FALSE)),V1259*'General Settings'!$F$6,IF(VLOOKUP(I1259,'Distances Lookup Table'!D:E,2,FALSE)="",V1259*'General Settings'!$F$6,VLOOKUP(I1259,'Distances Lookup Table'!D:E,2,FALSE))),"")</f>
        <v/>
      </c>
      <c r="X1259" s="18" t="str">
        <f>IF(D1259&lt;&gt;"",'Workers Settings'!H1259,"")</f>
        <v/>
      </c>
      <c r="Y1259" s="18" t="str">
        <f>IF(D1259&lt;&gt;"",'Workers Settings'!I1259,"")</f>
        <v/>
      </c>
      <c r="Z1259" s="29" t="str">
        <f>IF('Workers Settings'!L1259&lt;&gt;"",'Workers Settings'!L1259,'Workers Settings'!K1259)</f>
        <v/>
      </c>
      <c r="AA1259" s="29" t="str">
        <f>IF(D1259&lt;&gt;"",IF('Workers Settings'!L1259&lt;&gt;"",'Workers Settings'!L1259,'Workers Settings'!K1259),"")</f>
        <v/>
      </c>
    </row>
    <row r="1260" spans="1:27" x14ac:dyDescent="0.25">
      <c r="A1260" s="7">
        <f t="shared" si="219"/>
        <v>1256</v>
      </c>
      <c r="B1260" s="7" t="str">
        <f>IF('Workers Settings'!B1260&lt;&gt;"",'Workers Settings'!B1260,"")</f>
        <v/>
      </c>
      <c r="C1260" s="7" t="str">
        <f>IF('Workers Settings'!C1260&lt;&gt;"",'Workers Settings'!C1260,"")</f>
        <v/>
      </c>
      <c r="D1260" s="17"/>
      <c r="E1260" s="17"/>
      <c r="F1260" s="17"/>
      <c r="G1260" s="7" t="str">
        <f>IF(D1260&lt;&gt;"",IF('Workers Settings'!D1260="","",'Workers Settings'!D1260),"")</f>
        <v/>
      </c>
      <c r="H1260" s="7" t="str">
        <f>IF(D1260&lt;&gt;"",'Workers Settings'!E1260,"")</f>
        <v/>
      </c>
      <c r="I1260" s="7" t="str">
        <f t="shared" si="209"/>
        <v/>
      </c>
      <c r="J1260" s="7" t="str">
        <f>IF('Workers Settings'!F1260&lt;&gt;"",'Workers Settings'!F1260,"")</f>
        <v/>
      </c>
      <c r="K1260" s="7" t="str">
        <f>IF('Workers Settings'!G1260&lt;&gt;"",'Workers Settings'!G1260,"")</f>
        <v/>
      </c>
      <c r="L1260" s="7" t="str">
        <f>IF(D1260="","",IF(VLOOKUP(D1260,'Demand Locations'!B:D,2,FALSE)="","",VLOOKUP(D1260,'Demand Locations'!B:D,2,FALSE)))</f>
        <v/>
      </c>
      <c r="M1260" s="7" t="str">
        <f>IF(D1260="","",IF(VLOOKUP(D1260,'Demand Locations'!B:D,3,FALSE)="","",VLOOKUP(D1260,'Demand Locations'!B:D,3,FALSE)))</f>
        <v/>
      </c>
      <c r="N1260" s="7" t="str">
        <f t="shared" si="210"/>
        <v/>
      </c>
      <c r="O1260" s="7" t="str">
        <f t="shared" si="211"/>
        <v/>
      </c>
      <c r="P1260" s="7" t="str">
        <f t="shared" si="212"/>
        <v/>
      </c>
      <c r="Q1260" s="7" t="str">
        <f t="shared" si="213"/>
        <v/>
      </c>
      <c r="R1260" s="7" t="str">
        <f t="shared" si="214"/>
        <v/>
      </c>
      <c r="S1260" s="7" t="str">
        <f t="shared" si="215"/>
        <v/>
      </c>
      <c r="T1260" s="7" t="str">
        <f t="shared" si="216"/>
        <v/>
      </c>
      <c r="U1260" s="7" t="str">
        <f t="shared" si="217"/>
        <v/>
      </c>
      <c r="V1260" s="7" t="str">
        <f t="shared" si="218"/>
        <v/>
      </c>
      <c r="W1260" s="60" t="str">
        <f>IF(ISNUMBER(V1260),IF(ISNA(VLOOKUP(I1260,'Distances Lookup Table'!D:E,2,FALSE)),V1260*'General Settings'!$F$6,IF(VLOOKUP(I1260,'Distances Lookup Table'!D:E,2,FALSE)="",V1260*'General Settings'!$F$6,VLOOKUP(I1260,'Distances Lookup Table'!D:E,2,FALSE))),"")</f>
        <v/>
      </c>
      <c r="X1260" s="18" t="str">
        <f>IF(D1260&lt;&gt;"",'Workers Settings'!H1260,"")</f>
        <v/>
      </c>
      <c r="Y1260" s="18" t="str">
        <f>IF(D1260&lt;&gt;"",'Workers Settings'!I1260,"")</f>
        <v/>
      </c>
      <c r="Z1260" s="29" t="str">
        <f>IF('Workers Settings'!L1260&lt;&gt;"",'Workers Settings'!L1260,'Workers Settings'!K1260)</f>
        <v/>
      </c>
      <c r="AA1260" s="29" t="str">
        <f>IF(D1260&lt;&gt;"",IF('Workers Settings'!L1260&lt;&gt;"",'Workers Settings'!L1260,'Workers Settings'!K1260),"")</f>
        <v/>
      </c>
    </row>
    <row r="1261" spans="1:27" x14ac:dyDescent="0.25">
      <c r="A1261" s="7">
        <f t="shared" si="219"/>
        <v>1257</v>
      </c>
      <c r="B1261" s="7" t="str">
        <f>IF('Workers Settings'!B1261&lt;&gt;"",'Workers Settings'!B1261,"")</f>
        <v/>
      </c>
      <c r="C1261" s="7" t="str">
        <f>IF('Workers Settings'!C1261&lt;&gt;"",'Workers Settings'!C1261,"")</f>
        <v/>
      </c>
      <c r="D1261" s="17"/>
      <c r="E1261" s="17"/>
      <c r="F1261" s="17"/>
      <c r="G1261" s="7" t="str">
        <f>IF(D1261&lt;&gt;"",IF('Workers Settings'!D1261="","",'Workers Settings'!D1261),"")</f>
        <v/>
      </c>
      <c r="H1261" s="7" t="str">
        <f>IF(D1261&lt;&gt;"",'Workers Settings'!E1261,"")</f>
        <v/>
      </c>
      <c r="I1261" s="7" t="str">
        <f t="shared" si="209"/>
        <v/>
      </c>
      <c r="J1261" s="7" t="str">
        <f>IF('Workers Settings'!F1261&lt;&gt;"",'Workers Settings'!F1261,"")</f>
        <v/>
      </c>
      <c r="K1261" s="7" t="str">
        <f>IF('Workers Settings'!G1261&lt;&gt;"",'Workers Settings'!G1261,"")</f>
        <v/>
      </c>
      <c r="L1261" s="7" t="str">
        <f>IF(D1261="","",IF(VLOOKUP(D1261,'Demand Locations'!B:D,2,FALSE)="","",VLOOKUP(D1261,'Demand Locations'!B:D,2,FALSE)))</f>
        <v/>
      </c>
      <c r="M1261" s="7" t="str">
        <f>IF(D1261="","",IF(VLOOKUP(D1261,'Demand Locations'!B:D,3,FALSE)="","",VLOOKUP(D1261,'Demand Locations'!B:D,3,FALSE)))</f>
        <v/>
      </c>
      <c r="N1261" s="7" t="str">
        <f t="shared" si="210"/>
        <v/>
      </c>
      <c r="O1261" s="7" t="str">
        <f t="shared" si="211"/>
        <v/>
      </c>
      <c r="P1261" s="7" t="str">
        <f t="shared" si="212"/>
        <v/>
      </c>
      <c r="Q1261" s="7" t="str">
        <f t="shared" si="213"/>
        <v/>
      </c>
      <c r="R1261" s="7" t="str">
        <f t="shared" si="214"/>
        <v/>
      </c>
      <c r="S1261" s="7" t="str">
        <f t="shared" si="215"/>
        <v/>
      </c>
      <c r="T1261" s="7" t="str">
        <f t="shared" si="216"/>
        <v/>
      </c>
      <c r="U1261" s="7" t="str">
        <f t="shared" si="217"/>
        <v/>
      </c>
      <c r="V1261" s="7" t="str">
        <f t="shared" si="218"/>
        <v/>
      </c>
      <c r="W1261" s="60" t="str">
        <f>IF(ISNUMBER(V1261),IF(ISNA(VLOOKUP(I1261,'Distances Lookup Table'!D:E,2,FALSE)),V1261*'General Settings'!$F$6,IF(VLOOKUP(I1261,'Distances Lookup Table'!D:E,2,FALSE)="",V1261*'General Settings'!$F$6,VLOOKUP(I1261,'Distances Lookup Table'!D:E,2,FALSE))),"")</f>
        <v/>
      </c>
      <c r="X1261" s="18" t="str">
        <f>IF(D1261&lt;&gt;"",'Workers Settings'!H1261,"")</f>
        <v/>
      </c>
      <c r="Y1261" s="18" t="str">
        <f>IF(D1261&lt;&gt;"",'Workers Settings'!I1261,"")</f>
        <v/>
      </c>
      <c r="Z1261" s="29" t="str">
        <f>IF('Workers Settings'!L1261&lt;&gt;"",'Workers Settings'!L1261,'Workers Settings'!K1261)</f>
        <v/>
      </c>
      <c r="AA1261" s="29" t="str">
        <f>IF(D1261&lt;&gt;"",IF('Workers Settings'!L1261&lt;&gt;"",'Workers Settings'!L1261,'Workers Settings'!K1261),"")</f>
        <v/>
      </c>
    </row>
    <row r="1262" spans="1:27" x14ac:dyDescent="0.25">
      <c r="A1262" s="7">
        <f t="shared" si="219"/>
        <v>1258</v>
      </c>
      <c r="B1262" s="7" t="str">
        <f>IF('Workers Settings'!B1262&lt;&gt;"",'Workers Settings'!B1262,"")</f>
        <v/>
      </c>
      <c r="C1262" s="7" t="str">
        <f>IF('Workers Settings'!C1262&lt;&gt;"",'Workers Settings'!C1262,"")</f>
        <v/>
      </c>
      <c r="D1262" s="17"/>
      <c r="E1262" s="17"/>
      <c r="F1262" s="17"/>
      <c r="G1262" s="7" t="str">
        <f>IF(D1262&lt;&gt;"",IF('Workers Settings'!D1262="","",'Workers Settings'!D1262),"")</f>
        <v/>
      </c>
      <c r="H1262" s="7" t="str">
        <f>IF(D1262&lt;&gt;"",'Workers Settings'!E1262,"")</f>
        <v/>
      </c>
      <c r="I1262" s="7" t="str">
        <f t="shared" si="209"/>
        <v/>
      </c>
      <c r="J1262" s="7" t="str">
        <f>IF('Workers Settings'!F1262&lt;&gt;"",'Workers Settings'!F1262,"")</f>
        <v/>
      </c>
      <c r="K1262" s="7" t="str">
        <f>IF('Workers Settings'!G1262&lt;&gt;"",'Workers Settings'!G1262,"")</f>
        <v/>
      </c>
      <c r="L1262" s="7" t="str">
        <f>IF(D1262="","",IF(VLOOKUP(D1262,'Demand Locations'!B:D,2,FALSE)="","",VLOOKUP(D1262,'Demand Locations'!B:D,2,FALSE)))</f>
        <v/>
      </c>
      <c r="M1262" s="7" t="str">
        <f>IF(D1262="","",IF(VLOOKUP(D1262,'Demand Locations'!B:D,3,FALSE)="","",VLOOKUP(D1262,'Demand Locations'!B:D,3,FALSE)))</f>
        <v/>
      </c>
      <c r="N1262" s="7" t="str">
        <f t="shared" si="210"/>
        <v/>
      </c>
      <c r="O1262" s="7" t="str">
        <f t="shared" si="211"/>
        <v/>
      </c>
      <c r="P1262" s="7" t="str">
        <f t="shared" si="212"/>
        <v/>
      </c>
      <c r="Q1262" s="7" t="str">
        <f t="shared" si="213"/>
        <v/>
      </c>
      <c r="R1262" s="7" t="str">
        <f t="shared" si="214"/>
        <v/>
      </c>
      <c r="S1262" s="7" t="str">
        <f t="shared" si="215"/>
        <v/>
      </c>
      <c r="T1262" s="7" t="str">
        <f t="shared" si="216"/>
        <v/>
      </c>
      <c r="U1262" s="7" t="str">
        <f t="shared" si="217"/>
        <v/>
      </c>
      <c r="V1262" s="7" t="str">
        <f t="shared" si="218"/>
        <v/>
      </c>
      <c r="W1262" s="60" t="str">
        <f>IF(ISNUMBER(V1262),IF(ISNA(VLOOKUP(I1262,'Distances Lookup Table'!D:E,2,FALSE)),V1262*'General Settings'!$F$6,IF(VLOOKUP(I1262,'Distances Lookup Table'!D:E,2,FALSE)="",V1262*'General Settings'!$F$6,VLOOKUP(I1262,'Distances Lookup Table'!D:E,2,FALSE))),"")</f>
        <v/>
      </c>
      <c r="X1262" s="18" t="str">
        <f>IF(D1262&lt;&gt;"",'Workers Settings'!H1262,"")</f>
        <v/>
      </c>
      <c r="Y1262" s="18" t="str">
        <f>IF(D1262&lt;&gt;"",'Workers Settings'!I1262,"")</f>
        <v/>
      </c>
      <c r="Z1262" s="29" t="str">
        <f>IF('Workers Settings'!L1262&lt;&gt;"",'Workers Settings'!L1262,'Workers Settings'!K1262)</f>
        <v/>
      </c>
      <c r="AA1262" s="29" t="str">
        <f>IF(D1262&lt;&gt;"",IF('Workers Settings'!L1262&lt;&gt;"",'Workers Settings'!L1262,'Workers Settings'!K1262),"")</f>
        <v/>
      </c>
    </row>
    <row r="1263" spans="1:27" x14ac:dyDescent="0.25">
      <c r="A1263" s="7">
        <f t="shared" si="219"/>
        <v>1259</v>
      </c>
      <c r="B1263" s="7" t="str">
        <f>IF('Workers Settings'!B1263&lt;&gt;"",'Workers Settings'!B1263,"")</f>
        <v/>
      </c>
      <c r="C1263" s="7" t="str">
        <f>IF('Workers Settings'!C1263&lt;&gt;"",'Workers Settings'!C1263,"")</f>
        <v/>
      </c>
      <c r="D1263" s="17"/>
      <c r="E1263" s="17"/>
      <c r="F1263" s="17"/>
      <c r="G1263" s="7" t="str">
        <f>IF(D1263&lt;&gt;"",IF('Workers Settings'!D1263="","",'Workers Settings'!D1263),"")</f>
        <v/>
      </c>
      <c r="H1263" s="7" t="str">
        <f>IF(D1263&lt;&gt;"",'Workers Settings'!E1263,"")</f>
        <v/>
      </c>
      <c r="I1263" s="7" t="str">
        <f t="shared" si="209"/>
        <v/>
      </c>
      <c r="J1263" s="7" t="str">
        <f>IF('Workers Settings'!F1263&lt;&gt;"",'Workers Settings'!F1263,"")</f>
        <v/>
      </c>
      <c r="K1263" s="7" t="str">
        <f>IF('Workers Settings'!G1263&lt;&gt;"",'Workers Settings'!G1263,"")</f>
        <v/>
      </c>
      <c r="L1263" s="7" t="str">
        <f>IF(D1263="","",IF(VLOOKUP(D1263,'Demand Locations'!B:D,2,FALSE)="","",VLOOKUP(D1263,'Demand Locations'!B:D,2,FALSE)))</f>
        <v/>
      </c>
      <c r="M1263" s="7" t="str">
        <f>IF(D1263="","",IF(VLOOKUP(D1263,'Demand Locations'!B:D,3,FALSE)="","",VLOOKUP(D1263,'Demand Locations'!B:D,3,FALSE)))</f>
        <v/>
      </c>
      <c r="N1263" s="7" t="str">
        <f t="shared" si="210"/>
        <v/>
      </c>
      <c r="O1263" s="7" t="str">
        <f t="shared" si="211"/>
        <v/>
      </c>
      <c r="P1263" s="7" t="str">
        <f t="shared" si="212"/>
        <v/>
      </c>
      <c r="Q1263" s="7" t="str">
        <f t="shared" si="213"/>
        <v/>
      </c>
      <c r="R1263" s="7" t="str">
        <f t="shared" si="214"/>
        <v/>
      </c>
      <c r="S1263" s="7" t="str">
        <f t="shared" si="215"/>
        <v/>
      </c>
      <c r="T1263" s="7" t="str">
        <f t="shared" si="216"/>
        <v/>
      </c>
      <c r="U1263" s="7" t="str">
        <f t="shared" si="217"/>
        <v/>
      </c>
      <c r="V1263" s="7" t="str">
        <f t="shared" si="218"/>
        <v/>
      </c>
      <c r="W1263" s="60" t="str">
        <f>IF(ISNUMBER(V1263),IF(ISNA(VLOOKUP(I1263,'Distances Lookup Table'!D:E,2,FALSE)),V1263*'General Settings'!$F$6,IF(VLOOKUP(I1263,'Distances Lookup Table'!D:E,2,FALSE)="",V1263*'General Settings'!$F$6,VLOOKUP(I1263,'Distances Lookup Table'!D:E,2,FALSE))),"")</f>
        <v/>
      </c>
      <c r="X1263" s="18" t="str">
        <f>IF(D1263&lt;&gt;"",'Workers Settings'!H1263,"")</f>
        <v/>
      </c>
      <c r="Y1263" s="18" t="str">
        <f>IF(D1263&lt;&gt;"",'Workers Settings'!I1263,"")</f>
        <v/>
      </c>
      <c r="Z1263" s="29" t="str">
        <f>IF('Workers Settings'!L1263&lt;&gt;"",'Workers Settings'!L1263,'Workers Settings'!K1263)</f>
        <v/>
      </c>
      <c r="AA1263" s="29" t="str">
        <f>IF(D1263&lt;&gt;"",IF('Workers Settings'!L1263&lt;&gt;"",'Workers Settings'!L1263,'Workers Settings'!K1263),"")</f>
        <v/>
      </c>
    </row>
    <row r="1264" spans="1:27" x14ac:dyDescent="0.25">
      <c r="A1264" s="7">
        <f t="shared" si="219"/>
        <v>1260</v>
      </c>
      <c r="B1264" s="7" t="str">
        <f>IF('Workers Settings'!B1264&lt;&gt;"",'Workers Settings'!B1264,"")</f>
        <v/>
      </c>
      <c r="C1264" s="7" t="str">
        <f>IF('Workers Settings'!C1264&lt;&gt;"",'Workers Settings'!C1264,"")</f>
        <v/>
      </c>
      <c r="D1264" s="17"/>
      <c r="E1264" s="17"/>
      <c r="F1264" s="17"/>
      <c r="G1264" s="7" t="str">
        <f>IF(D1264&lt;&gt;"",IF('Workers Settings'!D1264="","",'Workers Settings'!D1264),"")</f>
        <v/>
      </c>
      <c r="H1264" s="7" t="str">
        <f>IF(D1264&lt;&gt;"",'Workers Settings'!E1264,"")</f>
        <v/>
      </c>
      <c r="I1264" s="7" t="str">
        <f t="shared" si="209"/>
        <v/>
      </c>
      <c r="J1264" s="7" t="str">
        <f>IF('Workers Settings'!F1264&lt;&gt;"",'Workers Settings'!F1264,"")</f>
        <v/>
      </c>
      <c r="K1264" s="7" t="str">
        <f>IF('Workers Settings'!G1264&lt;&gt;"",'Workers Settings'!G1264,"")</f>
        <v/>
      </c>
      <c r="L1264" s="7" t="str">
        <f>IF(D1264="","",IF(VLOOKUP(D1264,'Demand Locations'!B:D,2,FALSE)="","",VLOOKUP(D1264,'Demand Locations'!B:D,2,FALSE)))</f>
        <v/>
      </c>
      <c r="M1264" s="7" t="str">
        <f>IF(D1264="","",IF(VLOOKUP(D1264,'Demand Locations'!B:D,3,FALSE)="","",VLOOKUP(D1264,'Demand Locations'!B:D,3,FALSE)))</f>
        <v/>
      </c>
      <c r="N1264" s="7" t="str">
        <f t="shared" si="210"/>
        <v/>
      </c>
      <c r="O1264" s="7" t="str">
        <f t="shared" si="211"/>
        <v/>
      </c>
      <c r="P1264" s="7" t="str">
        <f t="shared" si="212"/>
        <v/>
      </c>
      <c r="Q1264" s="7" t="str">
        <f t="shared" si="213"/>
        <v/>
      </c>
      <c r="R1264" s="7" t="str">
        <f t="shared" si="214"/>
        <v/>
      </c>
      <c r="S1264" s="7" t="str">
        <f t="shared" si="215"/>
        <v/>
      </c>
      <c r="T1264" s="7" t="str">
        <f t="shared" si="216"/>
        <v/>
      </c>
      <c r="U1264" s="7" t="str">
        <f t="shared" si="217"/>
        <v/>
      </c>
      <c r="V1264" s="7" t="str">
        <f t="shared" si="218"/>
        <v/>
      </c>
      <c r="W1264" s="60" t="str">
        <f>IF(ISNUMBER(V1264),IF(ISNA(VLOOKUP(I1264,'Distances Lookup Table'!D:E,2,FALSE)),V1264*'General Settings'!$F$6,IF(VLOOKUP(I1264,'Distances Lookup Table'!D:E,2,FALSE)="",V1264*'General Settings'!$F$6,VLOOKUP(I1264,'Distances Lookup Table'!D:E,2,FALSE))),"")</f>
        <v/>
      </c>
      <c r="X1264" s="18" t="str">
        <f>IF(D1264&lt;&gt;"",'Workers Settings'!H1264,"")</f>
        <v/>
      </c>
      <c r="Y1264" s="18" t="str">
        <f>IF(D1264&lt;&gt;"",'Workers Settings'!I1264,"")</f>
        <v/>
      </c>
      <c r="Z1264" s="29" t="str">
        <f>IF('Workers Settings'!L1264&lt;&gt;"",'Workers Settings'!L1264,'Workers Settings'!K1264)</f>
        <v/>
      </c>
      <c r="AA1264" s="29" t="str">
        <f>IF(D1264&lt;&gt;"",IF('Workers Settings'!L1264&lt;&gt;"",'Workers Settings'!L1264,'Workers Settings'!K1264),"")</f>
        <v/>
      </c>
    </row>
    <row r="1265" spans="1:27" x14ac:dyDescent="0.25">
      <c r="A1265" s="7">
        <f t="shared" si="219"/>
        <v>1261</v>
      </c>
      <c r="B1265" s="7" t="str">
        <f>IF('Workers Settings'!B1265&lt;&gt;"",'Workers Settings'!B1265,"")</f>
        <v/>
      </c>
      <c r="C1265" s="7" t="str">
        <f>IF('Workers Settings'!C1265&lt;&gt;"",'Workers Settings'!C1265,"")</f>
        <v/>
      </c>
      <c r="D1265" s="17"/>
      <c r="E1265" s="17"/>
      <c r="F1265" s="17"/>
      <c r="G1265" s="7" t="str">
        <f>IF(D1265&lt;&gt;"",IF('Workers Settings'!D1265="","",'Workers Settings'!D1265),"")</f>
        <v/>
      </c>
      <c r="H1265" s="7" t="str">
        <f>IF(D1265&lt;&gt;"",'Workers Settings'!E1265,"")</f>
        <v/>
      </c>
      <c r="I1265" s="7" t="str">
        <f t="shared" si="209"/>
        <v/>
      </c>
      <c r="J1265" s="7" t="str">
        <f>IF('Workers Settings'!F1265&lt;&gt;"",'Workers Settings'!F1265,"")</f>
        <v/>
      </c>
      <c r="K1265" s="7" t="str">
        <f>IF('Workers Settings'!G1265&lt;&gt;"",'Workers Settings'!G1265,"")</f>
        <v/>
      </c>
      <c r="L1265" s="7" t="str">
        <f>IF(D1265="","",IF(VLOOKUP(D1265,'Demand Locations'!B:D,2,FALSE)="","",VLOOKUP(D1265,'Demand Locations'!B:D,2,FALSE)))</f>
        <v/>
      </c>
      <c r="M1265" s="7" t="str">
        <f>IF(D1265="","",IF(VLOOKUP(D1265,'Demand Locations'!B:D,3,FALSE)="","",VLOOKUP(D1265,'Demand Locations'!B:D,3,FALSE)))</f>
        <v/>
      </c>
      <c r="N1265" s="7" t="str">
        <f t="shared" si="210"/>
        <v/>
      </c>
      <c r="O1265" s="7" t="str">
        <f t="shared" si="211"/>
        <v/>
      </c>
      <c r="P1265" s="7" t="str">
        <f t="shared" si="212"/>
        <v/>
      </c>
      <c r="Q1265" s="7" t="str">
        <f t="shared" si="213"/>
        <v/>
      </c>
      <c r="R1265" s="7" t="str">
        <f t="shared" si="214"/>
        <v/>
      </c>
      <c r="S1265" s="7" t="str">
        <f t="shared" si="215"/>
        <v/>
      </c>
      <c r="T1265" s="7" t="str">
        <f t="shared" si="216"/>
        <v/>
      </c>
      <c r="U1265" s="7" t="str">
        <f t="shared" si="217"/>
        <v/>
      </c>
      <c r="V1265" s="7" t="str">
        <f t="shared" si="218"/>
        <v/>
      </c>
      <c r="W1265" s="60" t="str">
        <f>IF(ISNUMBER(V1265),IF(ISNA(VLOOKUP(I1265,'Distances Lookup Table'!D:E,2,FALSE)),V1265*'General Settings'!$F$6,IF(VLOOKUP(I1265,'Distances Lookup Table'!D:E,2,FALSE)="",V1265*'General Settings'!$F$6,VLOOKUP(I1265,'Distances Lookup Table'!D:E,2,FALSE))),"")</f>
        <v/>
      </c>
      <c r="X1265" s="18" t="str">
        <f>IF(D1265&lt;&gt;"",'Workers Settings'!H1265,"")</f>
        <v/>
      </c>
      <c r="Y1265" s="18" t="str">
        <f>IF(D1265&lt;&gt;"",'Workers Settings'!I1265,"")</f>
        <v/>
      </c>
      <c r="Z1265" s="29" t="str">
        <f>IF('Workers Settings'!L1265&lt;&gt;"",'Workers Settings'!L1265,'Workers Settings'!K1265)</f>
        <v/>
      </c>
      <c r="AA1265" s="29" t="str">
        <f>IF(D1265&lt;&gt;"",IF('Workers Settings'!L1265&lt;&gt;"",'Workers Settings'!L1265,'Workers Settings'!K1265),"")</f>
        <v/>
      </c>
    </row>
    <row r="1266" spans="1:27" x14ac:dyDescent="0.25">
      <c r="A1266" s="7">
        <f t="shared" si="219"/>
        <v>1262</v>
      </c>
      <c r="B1266" s="7" t="str">
        <f>IF('Workers Settings'!B1266&lt;&gt;"",'Workers Settings'!B1266,"")</f>
        <v/>
      </c>
      <c r="C1266" s="7" t="str">
        <f>IF('Workers Settings'!C1266&lt;&gt;"",'Workers Settings'!C1266,"")</f>
        <v/>
      </c>
      <c r="D1266" s="17"/>
      <c r="E1266" s="17"/>
      <c r="F1266" s="17"/>
      <c r="G1266" s="7" t="str">
        <f>IF(D1266&lt;&gt;"",IF('Workers Settings'!D1266="","",'Workers Settings'!D1266),"")</f>
        <v/>
      </c>
      <c r="H1266" s="7" t="str">
        <f>IF(D1266&lt;&gt;"",'Workers Settings'!E1266,"")</f>
        <v/>
      </c>
      <c r="I1266" s="7" t="str">
        <f t="shared" si="209"/>
        <v/>
      </c>
      <c r="J1266" s="7" t="str">
        <f>IF('Workers Settings'!F1266&lt;&gt;"",'Workers Settings'!F1266,"")</f>
        <v/>
      </c>
      <c r="K1266" s="7" t="str">
        <f>IF('Workers Settings'!G1266&lt;&gt;"",'Workers Settings'!G1266,"")</f>
        <v/>
      </c>
      <c r="L1266" s="7" t="str">
        <f>IF(D1266="","",IF(VLOOKUP(D1266,'Demand Locations'!B:D,2,FALSE)="","",VLOOKUP(D1266,'Demand Locations'!B:D,2,FALSE)))</f>
        <v/>
      </c>
      <c r="M1266" s="7" t="str">
        <f>IF(D1266="","",IF(VLOOKUP(D1266,'Demand Locations'!B:D,3,FALSE)="","",VLOOKUP(D1266,'Demand Locations'!B:D,3,FALSE)))</f>
        <v/>
      </c>
      <c r="N1266" s="7" t="str">
        <f t="shared" si="210"/>
        <v/>
      </c>
      <c r="O1266" s="7" t="str">
        <f t="shared" si="211"/>
        <v/>
      </c>
      <c r="P1266" s="7" t="str">
        <f t="shared" si="212"/>
        <v/>
      </c>
      <c r="Q1266" s="7" t="str">
        <f t="shared" si="213"/>
        <v/>
      </c>
      <c r="R1266" s="7" t="str">
        <f t="shared" si="214"/>
        <v/>
      </c>
      <c r="S1266" s="7" t="str">
        <f t="shared" si="215"/>
        <v/>
      </c>
      <c r="T1266" s="7" t="str">
        <f t="shared" si="216"/>
        <v/>
      </c>
      <c r="U1266" s="7" t="str">
        <f t="shared" si="217"/>
        <v/>
      </c>
      <c r="V1266" s="7" t="str">
        <f t="shared" si="218"/>
        <v/>
      </c>
      <c r="W1266" s="60" t="str">
        <f>IF(ISNUMBER(V1266),IF(ISNA(VLOOKUP(I1266,'Distances Lookup Table'!D:E,2,FALSE)),V1266*'General Settings'!$F$6,IF(VLOOKUP(I1266,'Distances Lookup Table'!D:E,2,FALSE)="",V1266*'General Settings'!$F$6,VLOOKUP(I1266,'Distances Lookup Table'!D:E,2,FALSE))),"")</f>
        <v/>
      </c>
      <c r="X1266" s="18" t="str">
        <f>IF(D1266&lt;&gt;"",'Workers Settings'!H1266,"")</f>
        <v/>
      </c>
      <c r="Y1266" s="18" t="str">
        <f>IF(D1266&lt;&gt;"",'Workers Settings'!I1266,"")</f>
        <v/>
      </c>
      <c r="Z1266" s="29" t="str">
        <f>IF('Workers Settings'!L1266&lt;&gt;"",'Workers Settings'!L1266,'Workers Settings'!K1266)</f>
        <v/>
      </c>
      <c r="AA1266" s="29" t="str">
        <f>IF(D1266&lt;&gt;"",IF('Workers Settings'!L1266&lt;&gt;"",'Workers Settings'!L1266,'Workers Settings'!K1266),"")</f>
        <v/>
      </c>
    </row>
    <row r="1267" spans="1:27" x14ac:dyDescent="0.25">
      <c r="A1267" s="7">
        <f t="shared" si="219"/>
        <v>1263</v>
      </c>
      <c r="B1267" s="7" t="str">
        <f>IF('Workers Settings'!B1267&lt;&gt;"",'Workers Settings'!B1267,"")</f>
        <v/>
      </c>
      <c r="C1267" s="7" t="str">
        <f>IF('Workers Settings'!C1267&lt;&gt;"",'Workers Settings'!C1267,"")</f>
        <v/>
      </c>
      <c r="D1267" s="17"/>
      <c r="E1267" s="17"/>
      <c r="F1267" s="17"/>
      <c r="G1267" s="7" t="str">
        <f>IF(D1267&lt;&gt;"",IF('Workers Settings'!D1267="","",'Workers Settings'!D1267),"")</f>
        <v/>
      </c>
      <c r="H1267" s="7" t="str">
        <f>IF(D1267&lt;&gt;"",'Workers Settings'!E1267,"")</f>
        <v/>
      </c>
      <c r="I1267" s="7" t="str">
        <f t="shared" si="209"/>
        <v/>
      </c>
      <c r="J1267" s="7" t="str">
        <f>IF('Workers Settings'!F1267&lt;&gt;"",'Workers Settings'!F1267,"")</f>
        <v/>
      </c>
      <c r="K1267" s="7" t="str">
        <f>IF('Workers Settings'!G1267&lt;&gt;"",'Workers Settings'!G1267,"")</f>
        <v/>
      </c>
      <c r="L1267" s="7" t="str">
        <f>IF(D1267="","",IF(VLOOKUP(D1267,'Demand Locations'!B:D,2,FALSE)="","",VLOOKUP(D1267,'Demand Locations'!B:D,2,FALSE)))</f>
        <v/>
      </c>
      <c r="M1267" s="7" t="str">
        <f>IF(D1267="","",IF(VLOOKUP(D1267,'Demand Locations'!B:D,3,FALSE)="","",VLOOKUP(D1267,'Demand Locations'!B:D,3,FALSE)))</f>
        <v/>
      </c>
      <c r="N1267" s="7" t="str">
        <f t="shared" si="210"/>
        <v/>
      </c>
      <c r="O1267" s="7" t="str">
        <f t="shared" si="211"/>
        <v/>
      </c>
      <c r="P1267" s="7" t="str">
        <f t="shared" si="212"/>
        <v/>
      </c>
      <c r="Q1267" s="7" t="str">
        <f t="shared" si="213"/>
        <v/>
      </c>
      <c r="R1267" s="7" t="str">
        <f t="shared" si="214"/>
        <v/>
      </c>
      <c r="S1267" s="7" t="str">
        <f t="shared" si="215"/>
        <v/>
      </c>
      <c r="T1267" s="7" t="str">
        <f t="shared" si="216"/>
        <v/>
      </c>
      <c r="U1267" s="7" t="str">
        <f t="shared" si="217"/>
        <v/>
      </c>
      <c r="V1267" s="7" t="str">
        <f t="shared" si="218"/>
        <v/>
      </c>
      <c r="W1267" s="60" t="str">
        <f>IF(ISNUMBER(V1267),IF(ISNA(VLOOKUP(I1267,'Distances Lookup Table'!D:E,2,FALSE)),V1267*'General Settings'!$F$6,IF(VLOOKUP(I1267,'Distances Lookup Table'!D:E,2,FALSE)="",V1267*'General Settings'!$F$6,VLOOKUP(I1267,'Distances Lookup Table'!D:E,2,FALSE))),"")</f>
        <v/>
      </c>
      <c r="X1267" s="18" t="str">
        <f>IF(D1267&lt;&gt;"",'Workers Settings'!H1267,"")</f>
        <v/>
      </c>
      <c r="Y1267" s="18" t="str">
        <f>IF(D1267&lt;&gt;"",'Workers Settings'!I1267,"")</f>
        <v/>
      </c>
      <c r="Z1267" s="29" t="str">
        <f>IF('Workers Settings'!L1267&lt;&gt;"",'Workers Settings'!L1267,'Workers Settings'!K1267)</f>
        <v/>
      </c>
      <c r="AA1267" s="29" t="str">
        <f>IF(D1267&lt;&gt;"",IF('Workers Settings'!L1267&lt;&gt;"",'Workers Settings'!L1267,'Workers Settings'!K1267),"")</f>
        <v/>
      </c>
    </row>
    <row r="1268" spans="1:27" x14ac:dyDescent="0.25">
      <c r="A1268" s="7">
        <f t="shared" si="219"/>
        <v>1264</v>
      </c>
      <c r="B1268" s="7" t="str">
        <f>IF('Workers Settings'!B1268&lt;&gt;"",'Workers Settings'!B1268,"")</f>
        <v/>
      </c>
      <c r="C1268" s="7" t="str">
        <f>IF('Workers Settings'!C1268&lt;&gt;"",'Workers Settings'!C1268,"")</f>
        <v/>
      </c>
      <c r="D1268" s="17"/>
      <c r="E1268" s="17"/>
      <c r="F1268" s="17"/>
      <c r="G1268" s="7" t="str">
        <f>IF(D1268&lt;&gt;"",IF('Workers Settings'!D1268="","",'Workers Settings'!D1268),"")</f>
        <v/>
      </c>
      <c r="H1268" s="7" t="str">
        <f>IF(D1268&lt;&gt;"",'Workers Settings'!E1268,"")</f>
        <v/>
      </c>
      <c r="I1268" s="7" t="str">
        <f t="shared" si="209"/>
        <v/>
      </c>
      <c r="J1268" s="7" t="str">
        <f>IF('Workers Settings'!F1268&lt;&gt;"",'Workers Settings'!F1268,"")</f>
        <v/>
      </c>
      <c r="K1268" s="7" t="str">
        <f>IF('Workers Settings'!G1268&lt;&gt;"",'Workers Settings'!G1268,"")</f>
        <v/>
      </c>
      <c r="L1268" s="7" t="str">
        <f>IF(D1268="","",IF(VLOOKUP(D1268,'Demand Locations'!B:D,2,FALSE)="","",VLOOKUP(D1268,'Demand Locations'!B:D,2,FALSE)))</f>
        <v/>
      </c>
      <c r="M1268" s="7" t="str">
        <f>IF(D1268="","",IF(VLOOKUP(D1268,'Demand Locations'!B:D,3,FALSE)="","",VLOOKUP(D1268,'Demand Locations'!B:D,3,FALSE)))</f>
        <v/>
      </c>
      <c r="N1268" s="7" t="str">
        <f t="shared" si="210"/>
        <v/>
      </c>
      <c r="O1268" s="7" t="str">
        <f t="shared" si="211"/>
        <v/>
      </c>
      <c r="P1268" s="7" t="str">
        <f t="shared" si="212"/>
        <v/>
      </c>
      <c r="Q1268" s="7" t="str">
        <f t="shared" si="213"/>
        <v/>
      </c>
      <c r="R1268" s="7" t="str">
        <f t="shared" si="214"/>
        <v/>
      </c>
      <c r="S1268" s="7" t="str">
        <f t="shared" si="215"/>
        <v/>
      </c>
      <c r="T1268" s="7" t="str">
        <f t="shared" si="216"/>
        <v/>
      </c>
      <c r="U1268" s="7" t="str">
        <f t="shared" si="217"/>
        <v/>
      </c>
      <c r="V1268" s="7" t="str">
        <f t="shared" si="218"/>
        <v/>
      </c>
      <c r="W1268" s="60" t="str">
        <f>IF(ISNUMBER(V1268),IF(ISNA(VLOOKUP(I1268,'Distances Lookup Table'!D:E,2,FALSE)),V1268*'General Settings'!$F$6,IF(VLOOKUP(I1268,'Distances Lookup Table'!D:E,2,FALSE)="",V1268*'General Settings'!$F$6,VLOOKUP(I1268,'Distances Lookup Table'!D:E,2,FALSE))),"")</f>
        <v/>
      </c>
      <c r="X1268" s="18" t="str">
        <f>IF(D1268&lt;&gt;"",'Workers Settings'!H1268,"")</f>
        <v/>
      </c>
      <c r="Y1268" s="18" t="str">
        <f>IF(D1268&lt;&gt;"",'Workers Settings'!I1268,"")</f>
        <v/>
      </c>
      <c r="Z1268" s="29" t="str">
        <f>IF('Workers Settings'!L1268&lt;&gt;"",'Workers Settings'!L1268,'Workers Settings'!K1268)</f>
        <v/>
      </c>
      <c r="AA1268" s="29" t="str">
        <f>IF(D1268&lt;&gt;"",IF('Workers Settings'!L1268&lt;&gt;"",'Workers Settings'!L1268,'Workers Settings'!K1268),"")</f>
        <v/>
      </c>
    </row>
    <row r="1269" spans="1:27" x14ac:dyDescent="0.25">
      <c r="A1269" s="7">
        <f t="shared" si="219"/>
        <v>1265</v>
      </c>
      <c r="B1269" s="7" t="str">
        <f>IF('Workers Settings'!B1269&lt;&gt;"",'Workers Settings'!B1269,"")</f>
        <v/>
      </c>
      <c r="C1269" s="7" t="str">
        <f>IF('Workers Settings'!C1269&lt;&gt;"",'Workers Settings'!C1269,"")</f>
        <v/>
      </c>
      <c r="D1269" s="17"/>
      <c r="E1269" s="17"/>
      <c r="F1269" s="17"/>
      <c r="G1269" s="7" t="str">
        <f>IF(D1269&lt;&gt;"",IF('Workers Settings'!D1269="","",'Workers Settings'!D1269),"")</f>
        <v/>
      </c>
      <c r="H1269" s="7" t="str">
        <f>IF(D1269&lt;&gt;"",'Workers Settings'!E1269,"")</f>
        <v/>
      </c>
      <c r="I1269" s="7" t="str">
        <f t="shared" si="209"/>
        <v/>
      </c>
      <c r="J1269" s="7" t="str">
        <f>IF('Workers Settings'!F1269&lt;&gt;"",'Workers Settings'!F1269,"")</f>
        <v/>
      </c>
      <c r="K1269" s="7" t="str">
        <f>IF('Workers Settings'!G1269&lt;&gt;"",'Workers Settings'!G1269,"")</f>
        <v/>
      </c>
      <c r="L1269" s="7" t="str">
        <f>IF(D1269="","",IF(VLOOKUP(D1269,'Demand Locations'!B:D,2,FALSE)="","",VLOOKUP(D1269,'Demand Locations'!B:D,2,FALSE)))</f>
        <v/>
      </c>
      <c r="M1269" s="7" t="str">
        <f>IF(D1269="","",IF(VLOOKUP(D1269,'Demand Locations'!B:D,3,FALSE)="","",VLOOKUP(D1269,'Demand Locations'!B:D,3,FALSE)))</f>
        <v/>
      </c>
      <c r="N1269" s="7" t="str">
        <f t="shared" si="210"/>
        <v/>
      </c>
      <c r="O1269" s="7" t="str">
        <f t="shared" si="211"/>
        <v/>
      </c>
      <c r="P1269" s="7" t="str">
        <f t="shared" si="212"/>
        <v/>
      </c>
      <c r="Q1269" s="7" t="str">
        <f t="shared" si="213"/>
        <v/>
      </c>
      <c r="R1269" s="7" t="str">
        <f t="shared" si="214"/>
        <v/>
      </c>
      <c r="S1269" s="7" t="str">
        <f t="shared" si="215"/>
        <v/>
      </c>
      <c r="T1269" s="7" t="str">
        <f t="shared" si="216"/>
        <v/>
      </c>
      <c r="U1269" s="7" t="str">
        <f t="shared" si="217"/>
        <v/>
      </c>
      <c r="V1269" s="7" t="str">
        <f t="shared" si="218"/>
        <v/>
      </c>
      <c r="W1269" s="60" t="str">
        <f>IF(ISNUMBER(V1269),IF(ISNA(VLOOKUP(I1269,'Distances Lookup Table'!D:E,2,FALSE)),V1269*'General Settings'!$F$6,IF(VLOOKUP(I1269,'Distances Lookup Table'!D:E,2,FALSE)="",V1269*'General Settings'!$F$6,VLOOKUP(I1269,'Distances Lookup Table'!D:E,2,FALSE))),"")</f>
        <v/>
      </c>
      <c r="X1269" s="18" t="str">
        <f>IF(D1269&lt;&gt;"",'Workers Settings'!H1269,"")</f>
        <v/>
      </c>
      <c r="Y1269" s="18" t="str">
        <f>IF(D1269&lt;&gt;"",'Workers Settings'!I1269,"")</f>
        <v/>
      </c>
      <c r="Z1269" s="29" t="str">
        <f>IF('Workers Settings'!L1269&lt;&gt;"",'Workers Settings'!L1269,'Workers Settings'!K1269)</f>
        <v/>
      </c>
      <c r="AA1269" s="29" t="str">
        <f>IF(D1269&lt;&gt;"",IF('Workers Settings'!L1269&lt;&gt;"",'Workers Settings'!L1269,'Workers Settings'!K1269),"")</f>
        <v/>
      </c>
    </row>
    <row r="1270" spans="1:27" x14ac:dyDescent="0.25">
      <c r="A1270" s="7">
        <f t="shared" si="219"/>
        <v>1266</v>
      </c>
      <c r="B1270" s="7" t="str">
        <f>IF('Workers Settings'!B1270&lt;&gt;"",'Workers Settings'!B1270,"")</f>
        <v/>
      </c>
      <c r="C1270" s="7" t="str">
        <f>IF('Workers Settings'!C1270&lt;&gt;"",'Workers Settings'!C1270,"")</f>
        <v/>
      </c>
      <c r="D1270" s="17"/>
      <c r="E1270" s="17"/>
      <c r="F1270" s="17"/>
      <c r="G1270" s="7" t="str">
        <f>IF(D1270&lt;&gt;"",IF('Workers Settings'!D1270="","",'Workers Settings'!D1270),"")</f>
        <v/>
      </c>
      <c r="H1270" s="7" t="str">
        <f>IF(D1270&lt;&gt;"",'Workers Settings'!E1270,"")</f>
        <v/>
      </c>
      <c r="I1270" s="7" t="str">
        <f t="shared" si="209"/>
        <v/>
      </c>
      <c r="J1270" s="7" t="str">
        <f>IF('Workers Settings'!F1270&lt;&gt;"",'Workers Settings'!F1270,"")</f>
        <v/>
      </c>
      <c r="K1270" s="7" t="str">
        <f>IF('Workers Settings'!G1270&lt;&gt;"",'Workers Settings'!G1270,"")</f>
        <v/>
      </c>
      <c r="L1270" s="7" t="str">
        <f>IF(D1270="","",IF(VLOOKUP(D1270,'Demand Locations'!B:D,2,FALSE)="","",VLOOKUP(D1270,'Demand Locations'!B:D,2,FALSE)))</f>
        <v/>
      </c>
      <c r="M1270" s="7" t="str">
        <f>IF(D1270="","",IF(VLOOKUP(D1270,'Demand Locations'!B:D,3,FALSE)="","",VLOOKUP(D1270,'Demand Locations'!B:D,3,FALSE)))</f>
        <v/>
      </c>
      <c r="N1270" s="7" t="str">
        <f t="shared" si="210"/>
        <v/>
      </c>
      <c r="O1270" s="7" t="str">
        <f t="shared" si="211"/>
        <v/>
      </c>
      <c r="P1270" s="7" t="str">
        <f t="shared" si="212"/>
        <v/>
      </c>
      <c r="Q1270" s="7" t="str">
        <f t="shared" si="213"/>
        <v/>
      </c>
      <c r="R1270" s="7" t="str">
        <f t="shared" si="214"/>
        <v/>
      </c>
      <c r="S1270" s="7" t="str">
        <f t="shared" si="215"/>
        <v/>
      </c>
      <c r="T1270" s="7" t="str">
        <f t="shared" si="216"/>
        <v/>
      </c>
      <c r="U1270" s="7" t="str">
        <f t="shared" si="217"/>
        <v/>
      </c>
      <c r="V1270" s="7" t="str">
        <f t="shared" si="218"/>
        <v/>
      </c>
      <c r="W1270" s="60" t="str">
        <f>IF(ISNUMBER(V1270),IF(ISNA(VLOOKUP(I1270,'Distances Lookup Table'!D:E,2,FALSE)),V1270*'General Settings'!$F$6,IF(VLOOKUP(I1270,'Distances Lookup Table'!D:E,2,FALSE)="",V1270*'General Settings'!$F$6,VLOOKUP(I1270,'Distances Lookup Table'!D:E,2,FALSE))),"")</f>
        <v/>
      </c>
      <c r="X1270" s="18" t="str">
        <f>IF(D1270&lt;&gt;"",'Workers Settings'!H1270,"")</f>
        <v/>
      </c>
      <c r="Y1270" s="18" t="str">
        <f>IF(D1270&lt;&gt;"",'Workers Settings'!I1270,"")</f>
        <v/>
      </c>
      <c r="Z1270" s="29" t="str">
        <f>IF('Workers Settings'!L1270&lt;&gt;"",'Workers Settings'!L1270,'Workers Settings'!K1270)</f>
        <v/>
      </c>
      <c r="AA1270" s="29" t="str">
        <f>IF(D1270&lt;&gt;"",IF('Workers Settings'!L1270&lt;&gt;"",'Workers Settings'!L1270,'Workers Settings'!K1270),"")</f>
        <v/>
      </c>
    </row>
    <row r="1271" spans="1:27" x14ac:dyDescent="0.25">
      <c r="A1271" s="7">
        <f t="shared" si="219"/>
        <v>1267</v>
      </c>
      <c r="B1271" s="7" t="str">
        <f>IF('Workers Settings'!B1271&lt;&gt;"",'Workers Settings'!B1271,"")</f>
        <v/>
      </c>
      <c r="C1271" s="7" t="str">
        <f>IF('Workers Settings'!C1271&lt;&gt;"",'Workers Settings'!C1271,"")</f>
        <v/>
      </c>
      <c r="D1271" s="17"/>
      <c r="E1271" s="17"/>
      <c r="F1271" s="17"/>
      <c r="G1271" s="7" t="str">
        <f>IF(D1271&lt;&gt;"",IF('Workers Settings'!D1271="","",'Workers Settings'!D1271),"")</f>
        <v/>
      </c>
      <c r="H1271" s="7" t="str">
        <f>IF(D1271&lt;&gt;"",'Workers Settings'!E1271,"")</f>
        <v/>
      </c>
      <c r="I1271" s="7" t="str">
        <f t="shared" si="209"/>
        <v/>
      </c>
      <c r="J1271" s="7" t="str">
        <f>IF('Workers Settings'!F1271&lt;&gt;"",'Workers Settings'!F1271,"")</f>
        <v/>
      </c>
      <c r="K1271" s="7" t="str">
        <f>IF('Workers Settings'!G1271&lt;&gt;"",'Workers Settings'!G1271,"")</f>
        <v/>
      </c>
      <c r="L1271" s="7" t="str">
        <f>IF(D1271="","",IF(VLOOKUP(D1271,'Demand Locations'!B:D,2,FALSE)="","",VLOOKUP(D1271,'Demand Locations'!B:D,2,FALSE)))</f>
        <v/>
      </c>
      <c r="M1271" s="7" t="str">
        <f>IF(D1271="","",IF(VLOOKUP(D1271,'Demand Locations'!B:D,3,FALSE)="","",VLOOKUP(D1271,'Demand Locations'!B:D,3,FALSE)))</f>
        <v/>
      </c>
      <c r="N1271" s="7" t="str">
        <f t="shared" si="210"/>
        <v/>
      </c>
      <c r="O1271" s="7" t="str">
        <f t="shared" si="211"/>
        <v/>
      </c>
      <c r="P1271" s="7" t="str">
        <f t="shared" si="212"/>
        <v/>
      </c>
      <c r="Q1271" s="7" t="str">
        <f t="shared" si="213"/>
        <v/>
      </c>
      <c r="R1271" s="7" t="str">
        <f t="shared" si="214"/>
        <v/>
      </c>
      <c r="S1271" s="7" t="str">
        <f t="shared" si="215"/>
        <v/>
      </c>
      <c r="T1271" s="7" t="str">
        <f t="shared" si="216"/>
        <v/>
      </c>
      <c r="U1271" s="7" t="str">
        <f t="shared" si="217"/>
        <v/>
      </c>
      <c r="V1271" s="7" t="str">
        <f t="shared" si="218"/>
        <v/>
      </c>
      <c r="W1271" s="60" t="str">
        <f>IF(ISNUMBER(V1271),IF(ISNA(VLOOKUP(I1271,'Distances Lookup Table'!D:E,2,FALSE)),V1271*'General Settings'!$F$6,IF(VLOOKUP(I1271,'Distances Lookup Table'!D:E,2,FALSE)="",V1271*'General Settings'!$F$6,VLOOKUP(I1271,'Distances Lookup Table'!D:E,2,FALSE))),"")</f>
        <v/>
      </c>
      <c r="X1271" s="18" t="str">
        <f>IF(D1271&lt;&gt;"",'Workers Settings'!H1271,"")</f>
        <v/>
      </c>
      <c r="Y1271" s="18" t="str">
        <f>IF(D1271&lt;&gt;"",'Workers Settings'!I1271,"")</f>
        <v/>
      </c>
      <c r="Z1271" s="29" t="str">
        <f>IF('Workers Settings'!L1271&lt;&gt;"",'Workers Settings'!L1271,'Workers Settings'!K1271)</f>
        <v/>
      </c>
      <c r="AA1271" s="29" t="str">
        <f>IF(D1271&lt;&gt;"",IF('Workers Settings'!L1271&lt;&gt;"",'Workers Settings'!L1271,'Workers Settings'!K1271),"")</f>
        <v/>
      </c>
    </row>
    <row r="1272" spans="1:27" x14ac:dyDescent="0.25">
      <c r="A1272" s="7">
        <f t="shared" si="219"/>
        <v>1268</v>
      </c>
      <c r="B1272" s="7" t="str">
        <f>IF('Workers Settings'!B1272&lt;&gt;"",'Workers Settings'!B1272,"")</f>
        <v/>
      </c>
      <c r="C1272" s="7" t="str">
        <f>IF('Workers Settings'!C1272&lt;&gt;"",'Workers Settings'!C1272,"")</f>
        <v/>
      </c>
      <c r="D1272" s="17"/>
      <c r="E1272" s="17"/>
      <c r="F1272" s="17"/>
      <c r="G1272" s="7" t="str">
        <f>IF(D1272&lt;&gt;"",IF('Workers Settings'!D1272="","",'Workers Settings'!D1272),"")</f>
        <v/>
      </c>
      <c r="H1272" s="7" t="str">
        <f>IF(D1272&lt;&gt;"",'Workers Settings'!E1272,"")</f>
        <v/>
      </c>
      <c r="I1272" s="7" t="str">
        <f t="shared" si="209"/>
        <v/>
      </c>
      <c r="J1272" s="7" t="str">
        <f>IF('Workers Settings'!F1272&lt;&gt;"",'Workers Settings'!F1272,"")</f>
        <v/>
      </c>
      <c r="K1272" s="7" t="str">
        <f>IF('Workers Settings'!G1272&lt;&gt;"",'Workers Settings'!G1272,"")</f>
        <v/>
      </c>
      <c r="L1272" s="7" t="str">
        <f>IF(D1272="","",IF(VLOOKUP(D1272,'Demand Locations'!B:D,2,FALSE)="","",VLOOKUP(D1272,'Demand Locations'!B:D,2,FALSE)))</f>
        <v/>
      </c>
      <c r="M1272" s="7" t="str">
        <f>IF(D1272="","",IF(VLOOKUP(D1272,'Demand Locations'!B:D,3,FALSE)="","",VLOOKUP(D1272,'Demand Locations'!B:D,3,FALSE)))</f>
        <v/>
      </c>
      <c r="N1272" s="7" t="str">
        <f t="shared" si="210"/>
        <v/>
      </c>
      <c r="O1272" s="7" t="str">
        <f t="shared" si="211"/>
        <v/>
      </c>
      <c r="P1272" s="7" t="str">
        <f t="shared" si="212"/>
        <v/>
      </c>
      <c r="Q1272" s="7" t="str">
        <f t="shared" si="213"/>
        <v/>
      </c>
      <c r="R1272" s="7" t="str">
        <f t="shared" si="214"/>
        <v/>
      </c>
      <c r="S1272" s="7" t="str">
        <f t="shared" si="215"/>
        <v/>
      </c>
      <c r="T1272" s="7" t="str">
        <f t="shared" si="216"/>
        <v/>
      </c>
      <c r="U1272" s="7" t="str">
        <f t="shared" si="217"/>
        <v/>
      </c>
      <c r="V1272" s="7" t="str">
        <f t="shared" si="218"/>
        <v/>
      </c>
      <c r="W1272" s="60" t="str">
        <f>IF(ISNUMBER(V1272),IF(ISNA(VLOOKUP(I1272,'Distances Lookup Table'!D:E,2,FALSE)),V1272*'General Settings'!$F$6,IF(VLOOKUP(I1272,'Distances Lookup Table'!D:E,2,FALSE)="",V1272*'General Settings'!$F$6,VLOOKUP(I1272,'Distances Lookup Table'!D:E,2,FALSE))),"")</f>
        <v/>
      </c>
      <c r="X1272" s="18" t="str">
        <f>IF(D1272&lt;&gt;"",'Workers Settings'!H1272,"")</f>
        <v/>
      </c>
      <c r="Y1272" s="18" t="str">
        <f>IF(D1272&lt;&gt;"",'Workers Settings'!I1272,"")</f>
        <v/>
      </c>
      <c r="Z1272" s="29" t="str">
        <f>IF('Workers Settings'!L1272&lt;&gt;"",'Workers Settings'!L1272,'Workers Settings'!K1272)</f>
        <v/>
      </c>
      <c r="AA1272" s="29" t="str">
        <f>IF(D1272&lt;&gt;"",IF('Workers Settings'!L1272&lt;&gt;"",'Workers Settings'!L1272,'Workers Settings'!K1272),"")</f>
        <v/>
      </c>
    </row>
    <row r="1273" spans="1:27" x14ac:dyDescent="0.25">
      <c r="A1273" s="7">
        <f t="shared" si="219"/>
        <v>1269</v>
      </c>
      <c r="B1273" s="7" t="str">
        <f>IF('Workers Settings'!B1273&lt;&gt;"",'Workers Settings'!B1273,"")</f>
        <v/>
      </c>
      <c r="C1273" s="7" t="str">
        <f>IF('Workers Settings'!C1273&lt;&gt;"",'Workers Settings'!C1273,"")</f>
        <v/>
      </c>
      <c r="D1273" s="17"/>
      <c r="E1273" s="17"/>
      <c r="F1273" s="17"/>
      <c r="G1273" s="7" t="str">
        <f>IF(D1273&lt;&gt;"",IF('Workers Settings'!D1273="","",'Workers Settings'!D1273),"")</f>
        <v/>
      </c>
      <c r="H1273" s="7" t="str">
        <f>IF(D1273&lt;&gt;"",'Workers Settings'!E1273,"")</f>
        <v/>
      </c>
      <c r="I1273" s="7" t="str">
        <f t="shared" si="209"/>
        <v/>
      </c>
      <c r="J1273" s="7" t="str">
        <f>IF('Workers Settings'!F1273&lt;&gt;"",'Workers Settings'!F1273,"")</f>
        <v/>
      </c>
      <c r="K1273" s="7" t="str">
        <f>IF('Workers Settings'!G1273&lt;&gt;"",'Workers Settings'!G1273,"")</f>
        <v/>
      </c>
      <c r="L1273" s="7" t="str">
        <f>IF(D1273="","",IF(VLOOKUP(D1273,'Demand Locations'!B:D,2,FALSE)="","",VLOOKUP(D1273,'Demand Locations'!B:D,2,FALSE)))</f>
        <v/>
      </c>
      <c r="M1273" s="7" t="str">
        <f>IF(D1273="","",IF(VLOOKUP(D1273,'Demand Locations'!B:D,3,FALSE)="","",VLOOKUP(D1273,'Demand Locations'!B:D,3,FALSE)))</f>
        <v/>
      </c>
      <c r="N1273" s="7" t="str">
        <f t="shared" si="210"/>
        <v/>
      </c>
      <c r="O1273" s="7" t="str">
        <f t="shared" si="211"/>
        <v/>
      </c>
      <c r="P1273" s="7" t="str">
        <f t="shared" si="212"/>
        <v/>
      </c>
      <c r="Q1273" s="7" t="str">
        <f t="shared" si="213"/>
        <v/>
      </c>
      <c r="R1273" s="7" t="str">
        <f t="shared" si="214"/>
        <v/>
      </c>
      <c r="S1273" s="7" t="str">
        <f t="shared" si="215"/>
        <v/>
      </c>
      <c r="T1273" s="7" t="str">
        <f t="shared" si="216"/>
        <v/>
      </c>
      <c r="U1273" s="7" t="str">
        <f t="shared" si="217"/>
        <v/>
      </c>
      <c r="V1273" s="7" t="str">
        <f t="shared" si="218"/>
        <v/>
      </c>
      <c r="W1273" s="60" t="str">
        <f>IF(ISNUMBER(V1273),IF(ISNA(VLOOKUP(I1273,'Distances Lookup Table'!D:E,2,FALSE)),V1273*'General Settings'!$F$6,IF(VLOOKUP(I1273,'Distances Lookup Table'!D:E,2,FALSE)="",V1273*'General Settings'!$F$6,VLOOKUP(I1273,'Distances Lookup Table'!D:E,2,FALSE))),"")</f>
        <v/>
      </c>
      <c r="X1273" s="18" t="str">
        <f>IF(D1273&lt;&gt;"",'Workers Settings'!H1273,"")</f>
        <v/>
      </c>
      <c r="Y1273" s="18" t="str">
        <f>IF(D1273&lt;&gt;"",'Workers Settings'!I1273,"")</f>
        <v/>
      </c>
      <c r="Z1273" s="29" t="str">
        <f>IF('Workers Settings'!L1273&lt;&gt;"",'Workers Settings'!L1273,'Workers Settings'!K1273)</f>
        <v/>
      </c>
      <c r="AA1273" s="29" t="str">
        <f>IF(D1273&lt;&gt;"",IF('Workers Settings'!L1273&lt;&gt;"",'Workers Settings'!L1273,'Workers Settings'!K1273),"")</f>
        <v/>
      </c>
    </row>
    <row r="1274" spans="1:27" x14ac:dyDescent="0.25">
      <c r="A1274" s="7">
        <f t="shared" si="219"/>
        <v>1270</v>
      </c>
      <c r="B1274" s="7" t="str">
        <f>IF('Workers Settings'!B1274&lt;&gt;"",'Workers Settings'!B1274,"")</f>
        <v/>
      </c>
      <c r="C1274" s="7" t="str">
        <f>IF('Workers Settings'!C1274&lt;&gt;"",'Workers Settings'!C1274,"")</f>
        <v/>
      </c>
      <c r="D1274" s="17"/>
      <c r="E1274" s="17"/>
      <c r="F1274" s="17"/>
      <c r="G1274" s="7" t="str">
        <f>IF(D1274&lt;&gt;"",IF('Workers Settings'!D1274="","",'Workers Settings'!D1274),"")</f>
        <v/>
      </c>
      <c r="H1274" s="7" t="str">
        <f>IF(D1274&lt;&gt;"",'Workers Settings'!E1274,"")</f>
        <v/>
      </c>
      <c r="I1274" s="7" t="str">
        <f t="shared" si="209"/>
        <v/>
      </c>
      <c r="J1274" s="7" t="str">
        <f>IF('Workers Settings'!F1274&lt;&gt;"",'Workers Settings'!F1274,"")</f>
        <v/>
      </c>
      <c r="K1274" s="7" t="str">
        <f>IF('Workers Settings'!G1274&lt;&gt;"",'Workers Settings'!G1274,"")</f>
        <v/>
      </c>
      <c r="L1274" s="7" t="str">
        <f>IF(D1274="","",IF(VLOOKUP(D1274,'Demand Locations'!B:D,2,FALSE)="","",VLOOKUP(D1274,'Demand Locations'!B:D,2,FALSE)))</f>
        <v/>
      </c>
      <c r="M1274" s="7" t="str">
        <f>IF(D1274="","",IF(VLOOKUP(D1274,'Demand Locations'!B:D,3,FALSE)="","",VLOOKUP(D1274,'Demand Locations'!B:D,3,FALSE)))</f>
        <v/>
      </c>
      <c r="N1274" s="7" t="str">
        <f t="shared" si="210"/>
        <v/>
      </c>
      <c r="O1274" s="7" t="str">
        <f t="shared" si="211"/>
        <v/>
      </c>
      <c r="P1274" s="7" t="str">
        <f t="shared" si="212"/>
        <v/>
      </c>
      <c r="Q1274" s="7" t="str">
        <f t="shared" si="213"/>
        <v/>
      </c>
      <c r="R1274" s="7" t="str">
        <f t="shared" si="214"/>
        <v/>
      </c>
      <c r="S1274" s="7" t="str">
        <f t="shared" si="215"/>
        <v/>
      </c>
      <c r="T1274" s="7" t="str">
        <f t="shared" si="216"/>
        <v/>
      </c>
      <c r="U1274" s="7" t="str">
        <f t="shared" si="217"/>
        <v/>
      </c>
      <c r="V1274" s="7" t="str">
        <f t="shared" si="218"/>
        <v/>
      </c>
      <c r="W1274" s="60" t="str">
        <f>IF(ISNUMBER(V1274),IF(ISNA(VLOOKUP(I1274,'Distances Lookup Table'!D:E,2,FALSE)),V1274*'General Settings'!$F$6,IF(VLOOKUP(I1274,'Distances Lookup Table'!D:E,2,FALSE)="",V1274*'General Settings'!$F$6,VLOOKUP(I1274,'Distances Lookup Table'!D:E,2,FALSE))),"")</f>
        <v/>
      </c>
      <c r="X1274" s="18" t="str">
        <f>IF(D1274&lt;&gt;"",'Workers Settings'!H1274,"")</f>
        <v/>
      </c>
      <c r="Y1274" s="18" t="str">
        <f>IF(D1274&lt;&gt;"",'Workers Settings'!I1274,"")</f>
        <v/>
      </c>
      <c r="Z1274" s="29" t="str">
        <f>IF('Workers Settings'!L1274&lt;&gt;"",'Workers Settings'!L1274,'Workers Settings'!K1274)</f>
        <v/>
      </c>
      <c r="AA1274" s="29" t="str">
        <f>IF(D1274&lt;&gt;"",IF('Workers Settings'!L1274&lt;&gt;"",'Workers Settings'!L1274,'Workers Settings'!K1274),"")</f>
        <v/>
      </c>
    </row>
    <row r="1275" spans="1:27" x14ac:dyDescent="0.25">
      <c r="A1275" s="7">
        <f t="shared" si="219"/>
        <v>1271</v>
      </c>
      <c r="B1275" s="7" t="str">
        <f>IF('Workers Settings'!B1275&lt;&gt;"",'Workers Settings'!B1275,"")</f>
        <v/>
      </c>
      <c r="C1275" s="7" t="str">
        <f>IF('Workers Settings'!C1275&lt;&gt;"",'Workers Settings'!C1275,"")</f>
        <v/>
      </c>
      <c r="D1275" s="17"/>
      <c r="E1275" s="17"/>
      <c r="F1275" s="17"/>
      <c r="G1275" s="7" t="str">
        <f>IF(D1275&lt;&gt;"",IF('Workers Settings'!D1275="","",'Workers Settings'!D1275),"")</f>
        <v/>
      </c>
      <c r="H1275" s="7" t="str">
        <f>IF(D1275&lt;&gt;"",'Workers Settings'!E1275,"")</f>
        <v/>
      </c>
      <c r="I1275" s="7" t="str">
        <f t="shared" si="209"/>
        <v/>
      </c>
      <c r="J1275" s="7" t="str">
        <f>IF('Workers Settings'!F1275&lt;&gt;"",'Workers Settings'!F1275,"")</f>
        <v/>
      </c>
      <c r="K1275" s="7" t="str">
        <f>IF('Workers Settings'!G1275&lt;&gt;"",'Workers Settings'!G1275,"")</f>
        <v/>
      </c>
      <c r="L1275" s="7" t="str">
        <f>IF(D1275="","",IF(VLOOKUP(D1275,'Demand Locations'!B:D,2,FALSE)="","",VLOOKUP(D1275,'Demand Locations'!B:D,2,FALSE)))</f>
        <v/>
      </c>
      <c r="M1275" s="7" t="str">
        <f>IF(D1275="","",IF(VLOOKUP(D1275,'Demand Locations'!B:D,3,FALSE)="","",VLOOKUP(D1275,'Demand Locations'!B:D,3,FALSE)))</f>
        <v/>
      </c>
      <c r="N1275" s="7" t="str">
        <f t="shared" si="210"/>
        <v/>
      </c>
      <c r="O1275" s="7" t="str">
        <f t="shared" si="211"/>
        <v/>
      </c>
      <c r="P1275" s="7" t="str">
        <f t="shared" si="212"/>
        <v/>
      </c>
      <c r="Q1275" s="7" t="str">
        <f t="shared" si="213"/>
        <v/>
      </c>
      <c r="R1275" s="7" t="str">
        <f t="shared" si="214"/>
        <v/>
      </c>
      <c r="S1275" s="7" t="str">
        <f t="shared" si="215"/>
        <v/>
      </c>
      <c r="T1275" s="7" t="str">
        <f t="shared" si="216"/>
        <v/>
      </c>
      <c r="U1275" s="7" t="str">
        <f t="shared" si="217"/>
        <v/>
      </c>
      <c r="V1275" s="7" t="str">
        <f t="shared" si="218"/>
        <v/>
      </c>
      <c r="W1275" s="60" t="str">
        <f>IF(ISNUMBER(V1275),IF(ISNA(VLOOKUP(I1275,'Distances Lookup Table'!D:E,2,FALSE)),V1275*'General Settings'!$F$6,IF(VLOOKUP(I1275,'Distances Lookup Table'!D:E,2,FALSE)="",V1275*'General Settings'!$F$6,VLOOKUP(I1275,'Distances Lookup Table'!D:E,2,FALSE))),"")</f>
        <v/>
      </c>
      <c r="X1275" s="18" t="str">
        <f>IF(D1275&lt;&gt;"",'Workers Settings'!H1275,"")</f>
        <v/>
      </c>
      <c r="Y1275" s="18" t="str">
        <f>IF(D1275&lt;&gt;"",'Workers Settings'!I1275,"")</f>
        <v/>
      </c>
      <c r="Z1275" s="29" t="str">
        <f>IF('Workers Settings'!L1275&lt;&gt;"",'Workers Settings'!L1275,'Workers Settings'!K1275)</f>
        <v/>
      </c>
      <c r="AA1275" s="29" t="str">
        <f>IF(D1275&lt;&gt;"",IF('Workers Settings'!L1275&lt;&gt;"",'Workers Settings'!L1275,'Workers Settings'!K1275),"")</f>
        <v/>
      </c>
    </row>
    <row r="1276" spans="1:27" x14ac:dyDescent="0.25">
      <c r="A1276" s="7">
        <f t="shared" si="219"/>
        <v>1272</v>
      </c>
      <c r="B1276" s="7" t="str">
        <f>IF('Workers Settings'!B1276&lt;&gt;"",'Workers Settings'!B1276,"")</f>
        <v/>
      </c>
      <c r="C1276" s="7" t="str">
        <f>IF('Workers Settings'!C1276&lt;&gt;"",'Workers Settings'!C1276,"")</f>
        <v/>
      </c>
      <c r="D1276" s="17"/>
      <c r="E1276" s="17"/>
      <c r="F1276" s="17"/>
      <c r="G1276" s="7" t="str">
        <f>IF(D1276&lt;&gt;"",IF('Workers Settings'!D1276="","",'Workers Settings'!D1276),"")</f>
        <v/>
      </c>
      <c r="H1276" s="7" t="str">
        <f>IF(D1276&lt;&gt;"",'Workers Settings'!E1276,"")</f>
        <v/>
      </c>
      <c r="I1276" s="7" t="str">
        <f t="shared" si="209"/>
        <v/>
      </c>
      <c r="J1276" s="7" t="str">
        <f>IF('Workers Settings'!F1276&lt;&gt;"",'Workers Settings'!F1276,"")</f>
        <v/>
      </c>
      <c r="K1276" s="7" t="str">
        <f>IF('Workers Settings'!G1276&lt;&gt;"",'Workers Settings'!G1276,"")</f>
        <v/>
      </c>
      <c r="L1276" s="7" t="str">
        <f>IF(D1276="","",IF(VLOOKUP(D1276,'Demand Locations'!B:D,2,FALSE)="","",VLOOKUP(D1276,'Demand Locations'!B:D,2,FALSE)))</f>
        <v/>
      </c>
      <c r="M1276" s="7" t="str">
        <f>IF(D1276="","",IF(VLOOKUP(D1276,'Demand Locations'!B:D,3,FALSE)="","",VLOOKUP(D1276,'Demand Locations'!B:D,3,FALSE)))</f>
        <v/>
      </c>
      <c r="N1276" s="7" t="str">
        <f t="shared" si="210"/>
        <v/>
      </c>
      <c r="O1276" s="7" t="str">
        <f t="shared" si="211"/>
        <v/>
      </c>
      <c r="P1276" s="7" t="str">
        <f t="shared" si="212"/>
        <v/>
      </c>
      <c r="Q1276" s="7" t="str">
        <f t="shared" si="213"/>
        <v/>
      </c>
      <c r="R1276" s="7" t="str">
        <f t="shared" si="214"/>
        <v/>
      </c>
      <c r="S1276" s="7" t="str">
        <f t="shared" si="215"/>
        <v/>
      </c>
      <c r="T1276" s="7" t="str">
        <f t="shared" si="216"/>
        <v/>
      </c>
      <c r="U1276" s="7" t="str">
        <f t="shared" si="217"/>
        <v/>
      </c>
      <c r="V1276" s="7" t="str">
        <f t="shared" si="218"/>
        <v/>
      </c>
      <c r="W1276" s="60" t="str">
        <f>IF(ISNUMBER(V1276),IF(ISNA(VLOOKUP(I1276,'Distances Lookup Table'!D:E,2,FALSE)),V1276*'General Settings'!$F$6,IF(VLOOKUP(I1276,'Distances Lookup Table'!D:E,2,FALSE)="",V1276*'General Settings'!$F$6,VLOOKUP(I1276,'Distances Lookup Table'!D:E,2,FALSE))),"")</f>
        <v/>
      </c>
      <c r="X1276" s="18" t="str">
        <f>IF(D1276&lt;&gt;"",'Workers Settings'!H1276,"")</f>
        <v/>
      </c>
      <c r="Y1276" s="18" t="str">
        <f>IF(D1276&lt;&gt;"",'Workers Settings'!I1276,"")</f>
        <v/>
      </c>
      <c r="Z1276" s="29" t="str">
        <f>IF('Workers Settings'!L1276&lt;&gt;"",'Workers Settings'!L1276,'Workers Settings'!K1276)</f>
        <v/>
      </c>
      <c r="AA1276" s="29" t="str">
        <f>IF(D1276&lt;&gt;"",IF('Workers Settings'!L1276&lt;&gt;"",'Workers Settings'!L1276,'Workers Settings'!K1276),"")</f>
        <v/>
      </c>
    </row>
    <row r="1277" spans="1:27" x14ac:dyDescent="0.25">
      <c r="A1277" s="7">
        <f t="shared" si="219"/>
        <v>1273</v>
      </c>
      <c r="B1277" s="7" t="str">
        <f>IF('Workers Settings'!B1277&lt;&gt;"",'Workers Settings'!B1277,"")</f>
        <v/>
      </c>
      <c r="C1277" s="7" t="str">
        <f>IF('Workers Settings'!C1277&lt;&gt;"",'Workers Settings'!C1277,"")</f>
        <v/>
      </c>
      <c r="D1277" s="17"/>
      <c r="E1277" s="17"/>
      <c r="F1277" s="17"/>
      <c r="G1277" s="7" t="str">
        <f>IF(D1277&lt;&gt;"",IF('Workers Settings'!D1277="","",'Workers Settings'!D1277),"")</f>
        <v/>
      </c>
      <c r="H1277" s="7" t="str">
        <f>IF(D1277&lt;&gt;"",'Workers Settings'!E1277,"")</f>
        <v/>
      </c>
      <c r="I1277" s="7" t="str">
        <f t="shared" si="209"/>
        <v/>
      </c>
      <c r="J1277" s="7" t="str">
        <f>IF('Workers Settings'!F1277&lt;&gt;"",'Workers Settings'!F1277,"")</f>
        <v/>
      </c>
      <c r="K1277" s="7" t="str">
        <f>IF('Workers Settings'!G1277&lt;&gt;"",'Workers Settings'!G1277,"")</f>
        <v/>
      </c>
      <c r="L1277" s="7" t="str">
        <f>IF(D1277="","",IF(VLOOKUP(D1277,'Demand Locations'!B:D,2,FALSE)="","",VLOOKUP(D1277,'Demand Locations'!B:D,2,FALSE)))</f>
        <v/>
      </c>
      <c r="M1277" s="7" t="str">
        <f>IF(D1277="","",IF(VLOOKUP(D1277,'Demand Locations'!B:D,3,FALSE)="","",VLOOKUP(D1277,'Demand Locations'!B:D,3,FALSE)))</f>
        <v/>
      </c>
      <c r="N1277" s="7" t="str">
        <f t="shared" si="210"/>
        <v/>
      </c>
      <c r="O1277" s="7" t="str">
        <f t="shared" si="211"/>
        <v/>
      </c>
      <c r="P1277" s="7" t="str">
        <f t="shared" si="212"/>
        <v/>
      </c>
      <c r="Q1277" s="7" t="str">
        <f t="shared" si="213"/>
        <v/>
      </c>
      <c r="R1277" s="7" t="str">
        <f t="shared" si="214"/>
        <v/>
      </c>
      <c r="S1277" s="7" t="str">
        <f t="shared" si="215"/>
        <v/>
      </c>
      <c r="T1277" s="7" t="str">
        <f t="shared" si="216"/>
        <v/>
      </c>
      <c r="U1277" s="7" t="str">
        <f t="shared" si="217"/>
        <v/>
      </c>
      <c r="V1277" s="7" t="str">
        <f t="shared" si="218"/>
        <v/>
      </c>
      <c r="W1277" s="60" t="str">
        <f>IF(ISNUMBER(V1277),IF(ISNA(VLOOKUP(I1277,'Distances Lookup Table'!D:E,2,FALSE)),V1277*'General Settings'!$F$6,IF(VLOOKUP(I1277,'Distances Lookup Table'!D:E,2,FALSE)="",V1277*'General Settings'!$F$6,VLOOKUP(I1277,'Distances Lookup Table'!D:E,2,FALSE))),"")</f>
        <v/>
      </c>
      <c r="X1277" s="18" t="str">
        <f>IF(D1277&lt;&gt;"",'Workers Settings'!H1277,"")</f>
        <v/>
      </c>
      <c r="Y1277" s="18" t="str">
        <f>IF(D1277&lt;&gt;"",'Workers Settings'!I1277,"")</f>
        <v/>
      </c>
      <c r="Z1277" s="29" t="str">
        <f>IF('Workers Settings'!L1277&lt;&gt;"",'Workers Settings'!L1277,'Workers Settings'!K1277)</f>
        <v/>
      </c>
      <c r="AA1277" s="29" t="str">
        <f>IF(D1277&lt;&gt;"",IF('Workers Settings'!L1277&lt;&gt;"",'Workers Settings'!L1277,'Workers Settings'!K1277),"")</f>
        <v/>
      </c>
    </row>
    <row r="1278" spans="1:27" x14ac:dyDescent="0.25">
      <c r="A1278" s="7">
        <f t="shared" si="219"/>
        <v>1274</v>
      </c>
      <c r="B1278" s="7" t="str">
        <f>IF('Workers Settings'!B1278&lt;&gt;"",'Workers Settings'!B1278,"")</f>
        <v/>
      </c>
      <c r="C1278" s="7" t="str">
        <f>IF('Workers Settings'!C1278&lt;&gt;"",'Workers Settings'!C1278,"")</f>
        <v/>
      </c>
      <c r="D1278" s="17"/>
      <c r="E1278" s="17"/>
      <c r="F1278" s="17"/>
      <c r="G1278" s="7" t="str">
        <f>IF(D1278&lt;&gt;"",IF('Workers Settings'!D1278="","",'Workers Settings'!D1278),"")</f>
        <v/>
      </c>
      <c r="H1278" s="7" t="str">
        <f>IF(D1278&lt;&gt;"",'Workers Settings'!E1278,"")</f>
        <v/>
      </c>
      <c r="I1278" s="7" t="str">
        <f t="shared" si="209"/>
        <v/>
      </c>
      <c r="J1278" s="7" t="str">
        <f>IF('Workers Settings'!F1278&lt;&gt;"",'Workers Settings'!F1278,"")</f>
        <v/>
      </c>
      <c r="K1278" s="7" t="str">
        <f>IF('Workers Settings'!G1278&lt;&gt;"",'Workers Settings'!G1278,"")</f>
        <v/>
      </c>
      <c r="L1278" s="7" t="str">
        <f>IF(D1278="","",IF(VLOOKUP(D1278,'Demand Locations'!B:D,2,FALSE)="","",VLOOKUP(D1278,'Demand Locations'!B:D,2,FALSE)))</f>
        <v/>
      </c>
      <c r="M1278" s="7" t="str">
        <f>IF(D1278="","",IF(VLOOKUP(D1278,'Demand Locations'!B:D,3,FALSE)="","",VLOOKUP(D1278,'Demand Locations'!B:D,3,FALSE)))</f>
        <v/>
      </c>
      <c r="N1278" s="7" t="str">
        <f t="shared" si="210"/>
        <v/>
      </c>
      <c r="O1278" s="7" t="str">
        <f t="shared" si="211"/>
        <v/>
      </c>
      <c r="P1278" s="7" t="str">
        <f t="shared" si="212"/>
        <v/>
      </c>
      <c r="Q1278" s="7" t="str">
        <f t="shared" si="213"/>
        <v/>
      </c>
      <c r="R1278" s="7" t="str">
        <f t="shared" si="214"/>
        <v/>
      </c>
      <c r="S1278" s="7" t="str">
        <f t="shared" si="215"/>
        <v/>
      </c>
      <c r="T1278" s="7" t="str">
        <f t="shared" si="216"/>
        <v/>
      </c>
      <c r="U1278" s="7" t="str">
        <f t="shared" si="217"/>
        <v/>
      </c>
      <c r="V1278" s="7" t="str">
        <f t="shared" si="218"/>
        <v/>
      </c>
      <c r="W1278" s="60" t="str">
        <f>IF(ISNUMBER(V1278),IF(ISNA(VLOOKUP(I1278,'Distances Lookup Table'!D:E,2,FALSE)),V1278*'General Settings'!$F$6,IF(VLOOKUP(I1278,'Distances Lookup Table'!D:E,2,FALSE)="",V1278*'General Settings'!$F$6,VLOOKUP(I1278,'Distances Lookup Table'!D:E,2,FALSE))),"")</f>
        <v/>
      </c>
      <c r="X1278" s="18" t="str">
        <f>IF(D1278&lt;&gt;"",'Workers Settings'!H1278,"")</f>
        <v/>
      </c>
      <c r="Y1278" s="18" t="str">
        <f>IF(D1278&lt;&gt;"",'Workers Settings'!I1278,"")</f>
        <v/>
      </c>
      <c r="Z1278" s="29" t="str">
        <f>IF('Workers Settings'!L1278&lt;&gt;"",'Workers Settings'!L1278,'Workers Settings'!K1278)</f>
        <v/>
      </c>
      <c r="AA1278" s="29" t="str">
        <f>IF(D1278&lt;&gt;"",IF('Workers Settings'!L1278&lt;&gt;"",'Workers Settings'!L1278,'Workers Settings'!K1278),"")</f>
        <v/>
      </c>
    </row>
    <row r="1279" spans="1:27" x14ac:dyDescent="0.25">
      <c r="A1279" s="7">
        <f t="shared" si="219"/>
        <v>1275</v>
      </c>
      <c r="B1279" s="7" t="str">
        <f>IF('Workers Settings'!B1279&lt;&gt;"",'Workers Settings'!B1279,"")</f>
        <v/>
      </c>
      <c r="C1279" s="7" t="str">
        <f>IF('Workers Settings'!C1279&lt;&gt;"",'Workers Settings'!C1279,"")</f>
        <v/>
      </c>
      <c r="D1279" s="17"/>
      <c r="E1279" s="17"/>
      <c r="F1279" s="17"/>
      <c r="G1279" s="7" t="str">
        <f>IF(D1279&lt;&gt;"",IF('Workers Settings'!D1279="","",'Workers Settings'!D1279),"")</f>
        <v/>
      </c>
      <c r="H1279" s="7" t="str">
        <f>IF(D1279&lt;&gt;"",'Workers Settings'!E1279,"")</f>
        <v/>
      </c>
      <c r="I1279" s="7" t="str">
        <f t="shared" si="209"/>
        <v/>
      </c>
      <c r="J1279" s="7" t="str">
        <f>IF('Workers Settings'!F1279&lt;&gt;"",'Workers Settings'!F1279,"")</f>
        <v/>
      </c>
      <c r="K1279" s="7" t="str">
        <f>IF('Workers Settings'!G1279&lt;&gt;"",'Workers Settings'!G1279,"")</f>
        <v/>
      </c>
      <c r="L1279" s="7" t="str">
        <f>IF(D1279="","",IF(VLOOKUP(D1279,'Demand Locations'!B:D,2,FALSE)="","",VLOOKUP(D1279,'Demand Locations'!B:D,2,FALSE)))</f>
        <v/>
      </c>
      <c r="M1279" s="7" t="str">
        <f>IF(D1279="","",IF(VLOOKUP(D1279,'Demand Locations'!B:D,3,FALSE)="","",VLOOKUP(D1279,'Demand Locations'!B:D,3,FALSE)))</f>
        <v/>
      </c>
      <c r="N1279" s="7" t="str">
        <f t="shared" si="210"/>
        <v/>
      </c>
      <c r="O1279" s="7" t="str">
        <f t="shared" si="211"/>
        <v/>
      </c>
      <c r="P1279" s="7" t="str">
        <f t="shared" si="212"/>
        <v/>
      </c>
      <c r="Q1279" s="7" t="str">
        <f t="shared" si="213"/>
        <v/>
      </c>
      <c r="R1279" s="7" t="str">
        <f t="shared" si="214"/>
        <v/>
      </c>
      <c r="S1279" s="7" t="str">
        <f t="shared" si="215"/>
        <v/>
      </c>
      <c r="T1279" s="7" t="str">
        <f t="shared" si="216"/>
        <v/>
      </c>
      <c r="U1279" s="7" t="str">
        <f t="shared" si="217"/>
        <v/>
      </c>
      <c r="V1279" s="7" t="str">
        <f t="shared" si="218"/>
        <v/>
      </c>
      <c r="W1279" s="60" t="str">
        <f>IF(ISNUMBER(V1279),IF(ISNA(VLOOKUP(I1279,'Distances Lookup Table'!D:E,2,FALSE)),V1279*'General Settings'!$F$6,IF(VLOOKUP(I1279,'Distances Lookup Table'!D:E,2,FALSE)="",V1279*'General Settings'!$F$6,VLOOKUP(I1279,'Distances Lookup Table'!D:E,2,FALSE))),"")</f>
        <v/>
      </c>
      <c r="X1279" s="18" t="str">
        <f>IF(D1279&lt;&gt;"",'Workers Settings'!H1279,"")</f>
        <v/>
      </c>
      <c r="Y1279" s="18" t="str">
        <f>IF(D1279&lt;&gt;"",'Workers Settings'!I1279,"")</f>
        <v/>
      </c>
      <c r="Z1279" s="29" t="str">
        <f>IF('Workers Settings'!L1279&lt;&gt;"",'Workers Settings'!L1279,'Workers Settings'!K1279)</f>
        <v/>
      </c>
      <c r="AA1279" s="29" t="str">
        <f>IF(D1279&lt;&gt;"",IF('Workers Settings'!L1279&lt;&gt;"",'Workers Settings'!L1279,'Workers Settings'!K1279),"")</f>
        <v/>
      </c>
    </row>
    <row r="1280" spans="1:27" x14ac:dyDescent="0.25">
      <c r="A1280" s="7">
        <f t="shared" si="219"/>
        <v>1276</v>
      </c>
      <c r="B1280" s="7" t="str">
        <f>IF('Workers Settings'!B1280&lt;&gt;"",'Workers Settings'!B1280,"")</f>
        <v/>
      </c>
      <c r="C1280" s="7" t="str">
        <f>IF('Workers Settings'!C1280&lt;&gt;"",'Workers Settings'!C1280,"")</f>
        <v/>
      </c>
      <c r="D1280" s="17"/>
      <c r="E1280" s="17"/>
      <c r="F1280" s="17"/>
      <c r="G1280" s="7" t="str">
        <f>IF(D1280&lt;&gt;"",IF('Workers Settings'!D1280="","",'Workers Settings'!D1280),"")</f>
        <v/>
      </c>
      <c r="H1280" s="7" t="str">
        <f>IF(D1280&lt;&gt;"",'Workers Settings'!E1280,"")</f>
        <v/>
      </c>
      <c r="I1280" s="7" t="str">
        <f t="shared" si="209"/>
        <v/>
      </c>
      <c r="J1280" s="7" t="str">
        <f>IF('Workers Settings'!F1280&lt;&gt;"",'Workers Settings'!F1280,"")</f>
        <v/>
      </c>
      <c r="K1280" s="7" t="str">
        <f>IF('Workers Settings'!G1280&lt;&gt;"",'Workers Settings'!G1280,"")</f>
        <v/>
      </c>
      <c r="L1280" s="7" t="str">
        <f>IF(D1280="","",IF(VLOOKUP(D1280,'Demand Locations'!B:D,2,FALSE)="","",VLOOKUP(D1280,'Demand Locations'!B:D,2,FALSE)))</f>
        <v/>
      </c>
      <c r="M1280" s="7" t="str">
        <f>IF(D1280="","",IF(VLOOKUP(D1280,'Demand Locations'!B:D,3,FALSE)="","",VLOOKUP(D1280,'Demand Locations'!B:D,3,FALSE)))</f>
        <v/>
      </c>
      <c r="N1280" s="7" t="str">
        <f t="shared" si="210"/>
        <v/>
      </c>
      <c r="O1280" s="7" t="str">
        <f t="shared" si="211"/>
        <v/>
      </c>
      <c r="P1280" s="7" t="str">
        <f t="shared" si="212"/>
        <v/>
      </c>
      <c r="Q1280" s="7" t="str">
        <f t="shared" si="213"/>
        <v/>
      </c>
      <c r="R1280" s="7" t="str">
        <f t="shared" si="214"/>
        <v/>
      </c>
      <c r="S1280" s="7" t="str">
        <f t="shared" si="215"/>
        <v/>
      </c>
      <c r="T1280" s="7" t="str">
        <f t="shared" si="216"/>
        <v/>
      </c>
      <c r="U1280" s="7" t="str">
        <f t="shared" si="217"/>
        <v/>
      </c>
      <c r="V1280" s="7" t="str">
        <f t="shared" si="218"/>
        <v/>
      </c>
      <c r="W1280" s="60" t="str">
        <f>IF(ISNUMBER(V1280),IF(ISNA(VLOOKUP(I1280,'Distances Lookup Table'!D:E,2,FALSE)),V1280*'General Settings'!$F$6,IF(VLOOKUP(I1280,'Distances Lookup Table'!D:E,2,FALSE)="",V1280*'General Settings'!$F$6,VLOOKUP(I1280,'Distances Lookup Table'!D:E,2,FALSE))),"")</f>
        <v/>
      </c>
      <c r="X1280" s="18" t="str">
        <f>IF(D1280&lt;&gt;"",'Workers Settings'!H1280,"")</f>
        <v/>
      </c>
      <c r="Y1280" s="18" t="str">
        <f>IF(D1280&lt;&gt;"",'Workers Settings'!I1280,"")</f>
        <v/>
      </c>
      <c r="Z1280" s="29" t="str">
        <f>IF('Workers Settings'!L1280&lt;&gt;"",'Workers Settings'!L1280,'Workers Settings'!K1280)</f>
        <v/>
      </c>
      <c r="AA1280" s="29" t="str">
        <f>IF(D1280&lt;&gt;"",IF('Workers Settings'!L1280&lt;&gt;"",'Workers Settings'!L1280,'Workers Settings'!K1280),"")</f>
        <v/>
      </c>
    </row>
    <row r="1281" spans="1:27" x14ac:dyDescent="0.25">
      <c r="A1281" s="7">
        <f t="shared" si="219"/>
        <v>1277</v>
      </c>
      <c r="B1281" s="7" t="str">
        <f>IF('Workers Settings'!B1281&lt;&gt;"",'Workers Settings'!B1281,"")</f>
        <v/>
      </c>
      <c r="C1281" s="7" t="str">
        <f>IF('Workers Settings'!C1281&lt;&gt;"",'Workers Settings'!C1281,"")</f>
        <v/>
      </c>
      <c r="D1281" s="17"/>
      <c r="E1281" s="17"/>
      <c r="F1281" s="17"/>
      <c r="G1281" s="7" t="str">
        <f>IF(D1281&lt;&gt;"",IF('Workers Settings'!D1281="","",'Workers Settings'!D1281),"")</f>
        <v/>
      </c>
      <c r="H1281" s="7" t="str">
        <f>IF(D1281&lt;&gt;"",'Workers Settings'!E1281,"")</f>
        <v/>
      </c>
      <c r="I1281" s="7" t="str">
        <f t="shared" si="209"/>
        <v/>
      </c>
      <c r="J1281" s="7" t="str">
        <f>IF('Workers Settings'!F1281&lt;&gt;"",'Workers Settings'!F1281,"")</f>
        <v/>
      </c>
      <c r="K1281" s="7" t="str">
        <f>IF('Workers Settings'!G1281&lt;&gt;"",'Workers Settings'!G1281,"")</f>
        <v/>
      </c>
      <c r="L1281" s="7" t="str">
        <f>IF(D1281="","",IF(VLOOKUP(D1281,'Demand Locations'!B:D,2,FALSE)="","",VLOOKUP(D1281,'Demand Locations'!B:D,2,FALSE)))</f>
        <v/>
      </c>
      <c r="M1281" s="7" t="str">
        <f>IF(D1281="","",IF(VLOOKUP(D1281,'Demand Locations'!B:D,3,FALSE)="","",VLOOKUP(D1281,'Demand Locations'!B:D,3,FALSE)))</f>
        <v/>
      </c>
      <c r="N1281" s="7" t="str">
        <f t="shared" si="210"/>
        <v/>
      </c>
      <c r="O1281" s="7" t="str">
        <f t="shared" si="211"/>
        <v/>
      </c>
      <c r="P1281" s="7" t="str">
        <f t="shared" si="212"/>
        <v/>
      </c>
      <c r="Q1281" s="7" t="str">
        <f t="shared" si="213"/>
        <v/>
      </c>
      <c r="R1281" s="7" t="str">
        <f t="shared" si="214"/>
        <v/>
      </c>
      <c r="S1281" s="7" t="str">
        <f t="shared" si="215"/>
        <v/>
      </c>
      <c r="T1281" s="7" t="str">
        <f t="shared" si="216"/>
        <v/>
      </c>
      <c r="U1281" s="7" t="str">
        <f t="shared" si="217"/>
        <v/>
      </c>
      <c r="V1281" s="7" t="str">
        <f t="shared" si="218"/>
        <v/>
      </c>
      <c r="W1281" s="60" t="str">
        <f>IF(ISNUMBER(V1281),IF(ISNA(VLOOKUP(I1281,'Distances Lookup Table'!D:E,2,FALSE)),V1281*'General Settings'!$F$6,IF(VLOOKUP(I1281,'Distances Lookup Table'!D:E,2,FALSE)="",V1281*'General Settings'!$F$6,VLOOKUP(I1281,'Distances Lookup Table'!D:E,2,FALSE))),"")</f>
        <v/>
      </c>
      <c r="X1281" s="18" t="str">
        <f>IF(D1281&lt;&gt;"",'Workers Settings'!H1281,"")</f>
        <v/>
      </c>
      <c r="Y1281" s="18" t="str">
        <f>IF(D1281&lt;&gt;"",'Workers Settings'!I1281,"")</f>
        <v/>
      </c>
      <c r="Z1281" s="29" t="str">
        <f>IF('Workers Settings'!L1281&lt;&gt;"",'Workers Settings'!L1281,'Workers Settings'!K1281)</f>
        <v/>
      </c>
      <c r="AA1281" s="29" t="str">
        <f>IF(D1281&lt;&gt;"",IF('Workers Settings'!L1281&lt;&gt;"",'Workers Settings'!L1281,'Workers Settings'!K1281),"")</f>
        <v/>
      </c>
    </row>
    <row r="1282" spans="1:27" x14ac:dyDescent="0.25">
      <c r="A1282" s="7">
        <f t="shared" si="219"/>
        <v>1278</v>
      </c>
      <c r="B1282" s="7" t="str">
        <f>IF('Workers Settings'!B1282&lt;&gt;"",'Workers Settings'!B1282,"")</f>
        <v/>
      </c>
      <c r="C1282" s="7" t="str">
        <f>IF('Workers Settings'!C1282&lt;&gt;"",'Workers Settings'!C1282,"")</f>
        <v/>
      </c>
      <c r="D1282" s="17"/>
      <c r="E1282" s="17"/>
      <c r="F1282" s="17"/>
      <c r="G1282" s="7" t="str">
        <f>IF(D1282&lt;&gt;"",IF('Workers Settings'!D1282="","",'Workers Settings'!D1282),"")</f>
        <v/>
      </c>
      <c r="H1282" s="7" t="str">
        <f>IF(D1282&lt;&gt;"",'Workers Settings'!E1282,"")</f>
        <v/>
      </c>
      <c r="I1282" s="7" t="str">
        <f t="shared" si="209"/>
        <v/>
      </c>
      <c r="J1282" s="7" t="str">
        <f>IF('Workers Settings'!F1282&lt;&gt;"",'Workers Settings'!F1282,"")</f>
        <v/>
      </c>
      <c r="K1282" s="7" t="str">
        <f>IF('Workers Settings'!G1282&lt;&gt;"",'Workers Settings'!G1282,"")</f>
        <v/>
      </c>
      <c r="L1282" s="7" t="str">
        <f>IF(D1282="","",IF(VLOOKUP(D1282,'Demand Locations'!B:D,2,FALSE)="","",VLOOKUP(D1282,'Demand Locations'!B:D,2,FALSE)))</f>
        <v/>
      </c>
      <c r="M1282" s="7" t="str">
        <f>IF(D1282="","",IF(VLOOKUP(D1282,'Demand Locations'!B:D,3,FALSE)="","",VLOOKUP(D1282,'Demand Locations'!B:D,3,FALSE)))</f>
        <v/>
      </c>
      <c r="N1282" s="7" t="str">
        <f t="shared" si="210"/>
        <v/>
      </c>
      <c r="O1282" s="7" t="str">
        <f t="shared" si="211"/>
        <v/>
      </c>
      <c r="P1282" s="7" t="str">
        <f t="shared" si="212"/>
        <v/>
      </c>
      <c r="Q1282" s="7" t="str">
        <f t="shared" si="213"/>
        <v/>
      </c>
      <c r="R1282" s="7" t="str">
        <f t="shared" si="214"/>
        <v/>
      </c>
      <c r="S1282" s="7" t="str">
        <f t="shared" si="215"/>
        <v/>
      </c>
      <c r="T1282" s="7" t="str">
        <f t="shared" si="216"/>
        <v/>
      </c>
      <c r="U1282" s="7" t="str">
        <f t="shared" si="217"/>
        <v/>
      </c>
      <c r="V1282" s="7" t="str">
        <f t="shared" si="218"/>
        <v/>
      </c>
      <c r="W1282" s="60" t="str">
        <f>IF(ISNUMBER(V1282),IF(ISNA(VLOOKUP(I1282,'Distances Lookup Table'!D:E,2,FALSE)),V1282*'General Settings'!$F$6,IF(VLOOKUP(I1282,'Distances Lookup Table'!D:E,2,FALSE)="",V1282*'General Settings'!$F$6,VLOOKUP(I1282,'Distances Lookup Table'!D:E,2,FALSE))),"")</f>
        <v/>
      </c>
      <c r="X1282" s="18" t="str">
        <f>IF(D1282&lt;&gt;"",'Workers Settings'!H1282,"")</f>
        <v/>
      </c>
      <c r="Y1282" s="18" t="str">
        <f>IF(D1282&lt;&gt;"",'Workers Settings'!I1282,"")</f>
        <v/>
      </c>
      <c r="Z1282" s="29" t="str">
        <f>IF('Workers Settings'!L1282&lt;&gt;"",'Workers Settings'!L1282,'Workers Settings'!K1282)</f>
        <v/>
      </c>
      <c r="AA1282" s="29" t="str">
        <f>IF(D1282&lt;&gt;"",IF('Workers Settings'!L1282&lt;&gt;"",'Workers Settings'!L1282,'Workers Settings'!K1282),"")</f>
        <v/>
      </c>
    </row>
    <row r="1283" spans="1:27" x14ac:dyDescent="0.25">
      <c r="A1283" s="7">
        <f t="shared" si="219"/>
        <v>1279</v>
      </c>
      <c r="B1283" s="7" t="str">
        <f>IF('Workers Settings'!B1283&lt;&gt;"",'Workers Settings'!B1283,"")</f>
        <v/>
      </c>
      <c r="C1283" s="7" t="str">
        <f>IF('Workers Settings'!C1283&lt;&gt;"",'Workers Settings'!C1283,"")</f>
        <v/>
      </c>
      <c r="D1283" s="17"/>
      <c r="E1283" s="17"/>
      <c r="F1283" s="17"/>
      <c r="G1283" s="7" t="str">
        <f>IF(D1283&lt;&gt;"",IF('Workers Settings'!D1283="","",'Workers Settings'!D1283),"")</f>
        <v/>
      </c>
      <c r="H1283" s="7" t="str">
        <f>IF(D1283&lt;&gt;"",'Workers Settings'!E1283,"")</f>
        <v/>
      </c>
      <c r="I1283" s="7" t="str">
        <f t="shared" si="209"/>
        <v/>
      </c>
      <c r="J1283" s="7" t="str">
        <f>IF('Workers Settings'!F1283&lt;&gt;"",'Workers Settings'!F1283,"")</f>
        <v/>
      </c>
      <c r="K1283" s="7" t="str">
        <f>IF('Workers Settings'!G1283&lt;&gt;"",'Workers Settings'!G1283,"")</f>
        <v/>
      </c>
      <c r="L1283" s="7" t="str">
        <f>IF(D1283="","",IF(VLOOKUP(D1283,'Demand Locations'!B:D,2,FALSE)="","",VLOOKUP(D1283,'Demand Locations'!B:D,2,FALSE)))</f>
        <v/>
      </c>
      <c r="M1283" s="7" t="str">
        <f>IF(D1283="","",IF(VLOOKUP(D1283,'Demand Locations'!B:D,3,FALSE)="","",VLOOKUP(D1283,'Demand Locations'!B:D,3,FALSE)))</f>
        <v/>
      </c>
      <c r="N1283" s="7" t="str">
        <f t="shared" si="210"/>
        <v/>
      </c>
      <c r="O1283" s="7" t="str">
        <f t="shared" si="211"/>
        <v/>
      </c>
      <c r="P1283" s="7" t="str">
        <f t="shared" si="212"/>
        <v/>
      </c>
      <c r="Q1283" s="7" t="str">
        <f t="shared" si="213"/>
        <v/>
      </c>
      <c r="R1283" s="7" t="str">
        <f t="shared" si="214"/>
        <v/>
      </c>
      <c r="S1283" s="7" t="str">
        <f t="shared" si="215"/>
        <v/>
      </c>
      <c r="T1283" s="7" t="str">
        <f t="shared" si="216"/>
        <v/>
      </c>
      <c r="U1283" s="7" t="str">
        <f t="shared" si="217"/>
        <v/>
      </c>
      <c r="V1283" s="7" t="str">
        <f t="shared" si="218"/>
        <v/>
      </c>
      <c r="W1283" s="60" t="str">
        <f>IF(ISNUMBER(V1283),IF(ISNA(VLOOKUP(I1283,'Distances Lookup Table'!D:E,2,FALSE)),V1283*'General Settings'!$F$6,IF(VLOOKUP(I1283,'Distances Lookup Table'!D:E,2,FALSE)="",V1283*'General Settings'!$F$6,VLOOKUP(I1283,'Distances Lookup Table'!D:E,2,FALSE))),"")</f>
        <v/>
      </c>
      <c r="X1283" s="18" t="str">
        <f>IF(D1283&lt;&gt;"",'Workers Settings'!H1283,"")</f>
        <v/>
      </c>
      <c r="Y1283" s="18" t="str">
        <f>IF(D1283&lt;&gt;"",'Workers Settings'!I1283,"")</f>
        <v/>
      </c>
      <c r="Z1283" s="29" t="str">
        <f>IF('Workers Settings'!L1283&lt;&gt;"",'Workers Settings'!L1283,'Workers Settings'!K1283)</f>
        <v/>
      </c>
      <c r="AA1283" s="29" t="str">
        <f>IF(D1283&lt;&gt;"",IF('Workers Settings'!L1283&lt;&gt;"",'Workers Settings'!L1283,'Workers Settings'!K1283),"")</f>
        <v/>
      </c>
    </row>
    <row r="1284" spans="1:27" x14ac:dyDescent="0.25">
      <c r="A1284" s="7">
        <f t="shared" si="219"/>
        <v>1280</v>
      </c>
      <c r="B1284" s="7" t="str">
        <f>IF('Workers Settings'!B1284&lt;&gt;"",'Workers Settings'!B1284,"")</f>
        <v/>
      </c>
      <c r="C1284" s="7" t="str">
        <f>IF('Workers Settings'!C1284&lt;&gt;"",'Workers Settings'!C1284,"")</f>
        <v/>
      </c>
      <c r="D1284" s="17"/>
      <c r="E1284" s="17"/>
      <c r="F1284" s="17"/>
      <c r="G1284" s="7" t="str">
        <f>IF(D1284&lt;&gt;"",IF('Workers Settings'!D1284="","",'Workers Settings'!D1284),"")</f>
        <v/>
      </c>
      <c r="H1284" s="7" t="str">
        <f>IF(D1284&lt;&gt;"",'Workers Settings'!E1284,"")</f>
        <v/>
      </c>
      <c r="I1284" s="7" t="str">
        <f t="shared" si="209"/>
        <v/>
      </c>
      <c r="J1284" s="7" t="str">
        <f>IF('Workers Settings'!F1284&lt;&gt;"",'Workers Settings'!F1284,"")</f>
        <v/>
      </c>
      <c r="K1284" s="7" t="str">
        <f>IF('Workers Settings'!G1284&lt;&gt;"",'Workers Settings'!G1284,"")</f>
        <v/>
      </c>
      <c r="L1284" s="7" t="str">
        <f>IF(D1284="","",IF(VLOOKUP(D1284,'Demand Locations'!B:D,2,FALSE)="","",VLOOKUP(D1284,'Demand Locations'!B:D,2,FALSE)))</f>
        <v/>
      </c>
      <c r="M1284" s="7" t="str">
        <f>IF(D1284="","",IF(VLOOKUP(D1284,'Demand Locations'!B:D,3,FALSE)="","",VLOOKUP(D1284,'Demand Locations'!B:D,3,FALSE)))</f>
        <v/>
      </c>
      <c r="N1284" s="7" t="str">
        <f t="shared" si="210"/>
        <v/>
      </c>
      <c r="O1284" s="7" t="str">
        <f t="shared" si="211"/>
        <v/>
      </c>
      <c r="P1284" s="7" t="str">
        <f t="shared" si="212"/>
        <v/>
      </c>
      <c r="Q1284" s="7" t="str">
        <f t="shared" si="213"/>
        <v/>
      </c>
      <c r="R1284" s="7" t="str">
        <f t="shared" si="214"/>
        <v/>
      </c>
      <c r="S1284" s="7" t="str">
        <f t="shared" si="215"/>
        <v/>
      </c>
      <c r="T1284" s="7" t="str">
        <f t="shared" si="216"/>
        <v/>
      </c>
      <c r="U1284" s="7" t="str">
        <f t="shared" si="217"/>
        <v/>
      </c>
      <c r="V1284" s="7" t="str">
        <f t="shared" si="218"/>
        <v/>
      </c>
      <c r="W1284" s="60" t="str">
        <f>IF(ISNUMBER(V1284),IF(ISNA(VLOOKUP(I1284,'Distances Lookup Table'!D:E,2,FALSE)),V1284*'General Settings'!$F$6,IF(VLOOKUP(I1284,'Distances Lookup Table'!D:E,2,FALSE)="",V1284*'General Settings'!$F$6,VLOOKUP(I1284,'Distances Lookup Table'!D:E,2,FALSE))),"")</f>
        <v/>
      </c>
      <c r="X1284" s="18" t="str">
        <f>IF(D1284&lt;&gt;"",'Workers Settings'!H1284,"")</f>
        <v/>
      </c>
      <c r="Y1284" s="18" t="str">
        <f>IF(D1284&lt;&gt;"",'Workers Settings'!I1284,"")</f>
        <v/>
      </c>
      <c r="Z1284" s="29" t="str">
        <f>IF('Workers Settings'!L1284&lt;&gt;"",'Workers Settings'!L1284,'Workers Settings'!K1284)</f>
        <v/>
      </c>
      <c r="AA1284" s="29" t="str">
        <f>IF(D1284&lt;&gt;"",IF('Workers Settings'!L1284&lt;&gt;"",'Workers Settings'!L1284,'Workers Settings'!K1284),"")</f>
        <v/>
      </c>
    </row>
    <row r="1285" spans="1:27" x14ac:dyDescent="0.25">
      <c r="A1285" s="7">
        <f t="shared" si="219"/>
        <v>1281</v>
      </c>
      <c r="B1285" s="7" t="str">
        <f>IF('Workers Settings'!B1285&lt;&gt;"",'Workers Settings'!B1285,"")</f>
        <v/>
      </c>
      <c r="C1285" s="7" t="str">
        <f>IF('Workers Settings'!C1285&lt;&gt;"",'Workers Settings'!C1285,"")</f>
        <v/>
      </c>
      <c r="D1285" s="17"/>
      <c r="E1285" s="17"/>
      <c r="F1285" s="17"/>
      <c r="G1285" s="7" t="str">
        <f>IF(D1285&lt;&gt;"",IF('Workers Settings'!D1285="","",'Workers Settings'!D1285),"")</f>
        <v/>
      </c>
      <c r="H1285" s="7" t="str">
        <f>IF(D1285&lt;&gt;"",'Workers Settings'!E1285,"")</f>
        <v/>
      </c>
      <c r="I1285" s="7" t="str">
        <f t="shared" ref="I1285:I1348" si="220">IF(AND(D1285&lt;&gt;"",H1285&lt;&gt;""),H1285&amp;"-"&amp;D1285,"")</f>
        <v/>
      </c>
      <c r="J1285" s="7" t="str">
        <f>IF('Workers Settings'!F1285&lt;&gt;"",'Workers Settings'!F1285,"")</f>
        <v/>
      </c>
      <c r="K1285" s="7" t="str">
        <f>IF('Workers Settings'!G1285&lt;&gt;"",'Workers Settings'!G1285,"")</f>
        <v/>
      </c>
      <c r="L1285" s="7" t="str">
        <f>IF(D1285="","",IF(VLOOKUP(D1285,'Demand Locations'!B:D,2,FALSE)="","",VLOOKUP(D1285,'Demand Locations'!B:D,2,FALSE)))</f>
        <v/>
      </c>
      <c r="M1285" s="7" t="str">
        <f>IF(D1285="","",IF(VLOOKUP(D1285,'Demand Locations'!B:D,3,FALSE)="","",VLOOKUP(D1285,'Demand Locations'!B:D,3,FALSE)))</f>
        <v/>
      </c>
      <c r="N1285" s="7" t="str">
        <f t="shared" si="210"/>
        <v/>
      </c>
      <c r="O1285" s="7" t="str">
        <f t="shared" si="211"/>
        <v/>
      </c>
      <c r="P1285" s="7" t="str">
        <f t="shared" si="212"/>
        <v/>
      </c>
      <c r="Q1285" s="7" t="str">
        <f t="shared" si="213"/>
        <v/>
      </c>
      <c r="R1285" s="7" t="str">
        <f t="shared" si="214"/>
        <v/>
      </c>
      <c r="S1285" s="7" t="str">
        <f t="shared" si="215"/>
        <v/>
      </c>
      <c r="T1285" s="7" t="str">
        <f t="shared" si="216"/>
        <v/>
      </c>
      <c r="U1285" s="7" t="str">
        <f t="shared" si="217"/>
        <v/>
      </c>
      <c r="V1285" s="7" t="str">
        <f t="shared" si="218"/>
        <v/>
      </c>
      <c r="W1285" s="60" t="str">
        <f>IF(ISNUMBER(V1285),IF(ISNA(VLOOKUP(I1285,'Distances Lookup Table'!D:E,2,FALSE)),V1285*'General Settings'!$F$6,IF(VLOOKUP(I1285,'Distances Lookup Table'!D:E,2,FALSE)="",V1285*'General Settings'!$F$6,VLOOKUP(I1285,'Distances Lookup Table'!D:E,2,FALSE))),"")</f>
        <v/>
      </c>
      <c r="X1285" s="18" t="str">
        <f>IF(D1285&lt;&gt;"",'Workers Settings'!H1285,"")</f>
        <v/>
      </c>
      <c r="Y1285" s="18" t="str">
        <f>IF(D1285&lt;&gt;"",'Workers Settings'!I1285,"")</f>
        <v/>
      </c>
      <c r="Z1285" s="29" t="str">
        <f>IF('Workers Settings'!L1285&lt;&gt;"",'Workers Settings'!L1285,'Workers Settings'!K1285)</f>
        <v/>
      </c>
      <c r="AA1285" s="29" t="str">
        <f>IF(D1285&lt;&gt;"",IF('Workers Settings'!L1285&lt;&gt;"",'Workers Settings'!L1285,'Workers Settings'!K1285),"")</f>
        <v/>
      </c>
    </row>
    <row r="1286" spans="1:27" x14ac:dyDescent="0.25">
      <c r="A1286" s="7">
        <f t="shared" si="219"/>
        <v>1282</v>
      </c>
      <c r="B1286" s="7" t="str">
        <f>IF('Workers Settings'!B1286&lt;&gt;"",'Workers Settings'!B1286,"")</f>
        <v/>
      </c>
      <c r="C1286" s="7" t="str">
        <f>IF('Workers Settings'!C1286&lt;&gt;"",'Workers Settings'!C1286,"")</f>
        <v/>
      </c>
      <c r="D1286" s="17"/>
      <c r="E1286" s="17"/>
      <c r="F1286" s="17"/>
      <c r="G1286" s="7" t="str">
        <f>IF(D1286&lt;&gt;"",IF('Workers Settings'!D1286="","",'Workers Settings'!D1286),"")</f>
        <v/>
      </c>
      <c r="H1286" s="7" t="str">
        <f>IF(D1286&lt;&gt;"",'Workers Settings'!E1286,"")</f>
        <v/>
      </c>
      <c r="I1286" s="7" t="str">
        <f t="shared" si="220"/>
        <v/>
      </c>
      <c r="J1286" s="7" t="str">
        <f>IF('Workers Settings'!F1286&lt;&gt;"",'Workers Settings'!F1286,"")</f>
        <v/>
      </c>
      <c r="K1286" s="7" t="str">
        <f>IF('Workers Settings'!G1286&lt;&gt;"",'Workers Settings'!G1286,"")</f>
        <v/>
      </c>
      <c r="L1286" s="7" t="str">
        <f>IF(D1286="","",IF(VLOOKUP(D1286,'Demand Locations'!B:D,2,FALSE)="","",VLOOKUP(D1286,'Demand Locations'!B:D,2,FALSE)))</f>
        <v/>
      </c>
      <c r="M1286" s="7" t="str">
        <f>IF(D1286="","",IF(VLOOKUP(D1286,'Demand Locations'!B:D,3,FALSE)="","",VLOOKUP(D1286,'Demand Locations'!B:D,3,FALSE)))</f>
        <v/>
      </c>
      <c r="N1286" s="7" t="str">
        <f t="shared" ref="N1286:N1349" si="221">IF(ISNUMBER(J1286),J1286*PI()/180,"")</f>
        <v/>
      </c>
      <c r="O1286" s="7" t="str">
        <f t="shared" ref="O1286:O1349" si="222">IF(ISNUMBER(L1286),L1286*PI()/180,"")</f>
        <v/>
      </c>
      <c r="P1286" s="7" t="str">
        <f t="shared" ref="P1286:P1349" si="223">IF(AND(ISNUMBER(J1286),ISNUMBER(L1286)),(L1286-J1286)*PI()/180,"")</f>
        <v/>
      </c>
      <c r="Q1286" s="7" t="str">
        <f t="shared" ref="Q1286:Q1349" si="224">IF(ISNUMBER(K1286),K1286*PI()/180,"")</f>
        <v/>
      </c>
      <c r="R1286" s="7" t="str">
        <f t="shared" ref="R1286:R1349" si="225">IF(ISNUMBER(M1286),M1286*PI()/180,"")</f>
        <v/>
      </c>
      <c r="S1286" s="7" t="str">
        <f t="shared" ref="S1286:S1349" si="226">IF(AND(ISNUMBER(M1286),ISNUMBER(K1286)),(M1286-K1286)*PI()/180,"")</f>
        <v/>
      </c>
      <c r="T1286" s="7" t="str">
        <f t="shared" ref="T1286:T1349" si="227">IF(AND(ISNUMBER(P1286),ISNUMBER(N1286),ISNUMBER(O1286),ISNUMBER(S1286)),(SIN(P1286/2))^2+COS(N1286)*COS(O1286)*(SIN(S1286/2))^2,"")</f>
        <v/>
      </c>
      <c r="U1286" s="7" t="str">
        <f t="shared" ref="U1286:U1349" si="228">IF(ISNUMBER(T1286),2*ATAN2(SQRT(1-T1286),SQRT(T1286)),"")</f>
        <v/>
      </c>
      <c r="V1286" s="7" t="str">
        <f t="shared" ref="V1286:V1349" si="229">IF(ISNUMBER(U1286),6373*U1286,"")</f>
        <v/>
      </c>
      <c r="W1286" s="60" t="str">
        <f>IF(ISNUMBER(V1286),IF(ISNA(VLOOKUP(I1286,'Distances Lookup Table'!D:E,2,FALSE)),V1286*'General Settings'!$F$6,IF(VLOOKUP(I1286,'Distances Lookup Table'!D:E,2,FALSE)="",V1286*'General Settings'!$F$6,VLOOKUP(I1286,'Distances Lookup Table'!D:E,2,FALSE))),"")</f>
        <v/>
      </c>
      <c r="X1286" s="18" t="str">
        <f>IF(D1286&lt;&gt;"",'Workers Settings'!H1286,"")</f>
        <v/>
      </c>
      <c r="Y1286" s="18" t="str">
        <f>IF(D1286&lt;&gt;"",'Workers Settings'!I1286,"")</f>
        <v/>
      </c>
      <c r="Z1286" s="29" t="str">
        <f>IF('Workers Settings'!L1286&lt;&gt;"",'Workers Settings'!L1286,'Workers Settings'!K1286)</f>
        <v/>
      </c>
      <c r="AA1286" s="29" t="str">
        <f>IF(D1286&lt;&gt;"",IF('Workers Settings'!L1286&lt;&gt;"",'Workers Settings'!L1286,'Workers Settings'!K1286),"")</f>
        <v/>
      </c>
    </row>
    <row r="1287" spans="1:27" x14ac:dyDescent="0.25">
      <c r="A1287" s="7">
        <f t="shared" ref="A1287:A1350" si="230">A1286+1</f>
        <v>1283</v>
      </c>
      <c r="B1287" s="7" t="str">
        <f>IF('Workers Settings'!B1287&lt;&gt;"",'Workers Settings'!B1287,"")</f>
        <v/>
      </c>
      <c r="C1287" s="7" t="str">
        <f>IF('Workers Settings'!C1287&lt;&gt;"",'Workers Settings'!C1287,"")</f>
        <v/>
      </c>
      <c r="D1287" s="17"/>
      <c r="E1287" s="17"/>
      <c r="F1287" s="17"/>
      <c r="G1287" s="7" t="str">
        <f>IF(D1287&lt;&gt;"",IF('Workers Settings'!D1287="","",'Workers Settings'!D1287),"")</f>
        <v/>
      </c>
      <c r="H1287" s="7" t="str">
        <f>IF(D1287&lt;&gt;"",'Workers Settings'!E1287,"")</f>
        <v/>
      </c>
      <c r="I1287" s="7" t="str">
        <f t="shared" si="220"/>
        <v/>
      </c>
      <c r="J1287" s="7" t="str">
        <f>IF('Workers Settings'!F1287&lt;&gt;"",'Workers Settings'!F1287,"")</f>
        <v/>
      </c>
      <c r="K1287" s="7" t="str">
        <f>IF('Workers Settings'!G1287&lt;&gt;"",'Workers Settings'!G1287,"")</f>
        <v/>
      </c>
      <c r="L1287" s="7" t="str">
        <f>IF(D1287="","",IF(VLOOKUP(D1287,'Demand Locations'!B:D,2,FALSE)="","",VLOOKUP(D1287,'Demand Locations'!B:D,2,FALSE)))</f>
        <v/>
      </c>
      <c r="M1287" s="7" t="str">
        <f>IF(D1287="","",IF(VLOOKUP(D1287,'Demand Locations'!B:D,3,FALSE)="","",VLOOKUP(D1287,'Demand Locations'!B:D,3,FALSE)))</f>
        <v/>
      </c>
      <c r="N1287" s="7" t="str">
        <f t="shared" si="221"/>
        <v/>
      </c>
      <c r="O1287" s="7" t="str">
        <f t="shared" si="222"/>
        <v/>
      </c>
      <c r="P1287" s="7" t="str">
        <f t="shared" si="223"/>
        <v/>
      </c>
      <c r="Q1287" s="7" t="str">
        <f t="shared" si="224"/>
        <v/>
      </c>
      <c r="R1287" s="7" t="str">
        <f t="shared" si="225"/>
        <v/>
      </c>
      <c r="S1287" s="7" t="str">
        <f t="shared" si="226"/>
        <v/>
      </c>
      <c r="T1287" s="7" t="str">
        <f t="shared" si="227"/>
        <v/>
      </c>
      <c r="U1287" s="7" t="str">
        <f t="shared" si="228"/>
        <v/>
      </c>
      <c r="V1287" s="7" t="str">
        <f t="shared" si="229"/>
        <v/>
      </c>
      <c r="W1287" s="60" t="str">
        <f>IF(ISNUMBER(V1287),IF(ISNA(VLOOKUP(I1287,'Distances Lookup Table'!D:E,2,FALSE)),V1287*'General Settings'!$F$6,IF(VLOOKUP(I1287,'Distances Lookup Table'!D:E,2,FALSE)="",V1287*'General Settings'!$F$6,VLOOKUP(I1287,'Distances Lookup Table'!D:E,2,FALSE))),"")</f>
        <v/>
      </c>
      <c r="X1287" s="18" t="str">
        <f>IF(D1287&lt;&gt;"",'Workers Settings'!H1287,"")</f>
        <v/>
      </c>
      <c r="Y1287" s="18" t="str">
        <f>IF(D1287&lt;&gt;"",'Workers Settings'!I1287,"")</f>
        <v/>
      </c>
      <c r="Z1287" s="29" t="str">
        <f>IF('Workers Settings'!L1287&lt;&gt;"",'Workers Settings'!L1287,'Workers Settings'!K1287)</f>
        <v/>
      </c>
      <c r="AA1287" s="29" t="str">
        <f>IF(D1287&lt;&gt;"",IF('Workers Settings'!L1287&lt;&gt;"",'Workers Settings'!L1287,'Workers Settings'!K1287),"")</f>
        <v/>
      </c>
    </row>
    <row r="1288" spans="1:27" x14ac:dyDescent="0.25">
      <c r="A1288" s="7">
        <f t="shared" si="230"/>
        <v>1284</v>
      </c>
      <c r="B1288" s="7" t="str">
        <f>IF('Workers Settings'!B1288&lt;&gt;"",'Workers Settings'!B1288,"")</f>
        <v/>
      </c>
      <c r="C1288" s="7" t="str">
        <f>IF('Workers Settings'!C1288&lt;&gt;"",'Workers Settings'!C1288,"")</f>
        <v/>
      </c>
      <c r="D1288" s="17"/>
      <c r="E1288" s="17"/>
      <c r="F1288" s="17"/>
      <c r="G1288" s="7" t="str">
        <f>IF(D1288&lt;&gt;"",IF('Workers Settings'!D1288="","",'Workers Settings'!D1288),"")</f>
        <v/>
      </c>
      <c r="H1288" s="7" t="str">
        <f>IF(D1288&lt;&gt;"",'Workers Settings'!E1288,"")</f>
        <v/>
      </c>
      <c r="I1288" s="7" t="str">
        <f t="shared" si="220"/>
        <v/>
      </c>
      <c r="J1288" s="7" t="str">
        <f>IF('Workers Settings'!F1288&lt;&gt;"",'Workers Settings'!F1288,"")</f>
        <v/>
      </c>
      <c r="K1288" s="7" t="str">
        <f>IF('Workers Settings'!G1288&lt;&gt;"",'Workers Settings'!G1288,"")</f>
        <v/>
      </c>
      <c r="L1288" s="7" t="str">
        <f>IF(D1288="","",IF(VLOOKUP(D1288,'Demand Locations'!B:D,2,FALSE)="","",VLOOKUP(D1288,'Demand Locations'!B:D,2,FALSE)))</f>
        <v/>
      </c>
      <c r="M1288" s="7" t="str">
        <f>IF(D1288="","",IF(VLOOKUP(D1288,'Demand Locations'!B:D,3,FALSE)="","",VLOOKUP(D1288,'Demand Locations'!B:D,3,FALSE)))</f>
        <v/>
      </c>
      <c r="N1288" s="7" t="str">
        <f t="shared" si="221"/>
        <v/>
      </c>
      <c r="O1288" s="7" t="str">
        <f t="shared" si="222"/>
        <v/>
      </c>
      <c r="P1288" s="7" t="str">
        <f t="shared" si="223"/>
        <v/>
      </c>
      <c r="Q1288" s="7" t="str">
        <f t="shared" si="224"/>
        <v/>
      </c>
      <c r="R1288" s="7" t="str">
        <f t="shared" si="225"/>
        <v/>
      </c>
      <c r="S1288" s="7" t="str">
        <f t="shared" si="226"/>
        <v/>
      </c>
      <c r="T1288" s="7" t="str">
        <f t="shared" si="227"/>
        <v/>
      </c>
      <c r="U1288" s="7" t="str">
        <f t="shared" si="228"/>
        <v/>
      </c>
      <c r="V1288" s="7" t="str">
        <f t="shared" si="229"/>
        <v/>
      </c>
      <c r="W1288" s="60" t="str">
        <f>IF(ISNUMBER(V1288),IF(ISNA(VLOOKUP(I1288,'Distances Lookup Table'!D:E,2,FALSE)),V1288*'General Settings'!$F$6,IF(VLOOKUP(I1288,'Distances Lookup Table'!D:E,2,FALSE)="",V1288*'General Settings'!$F$6,VLOOKUP(I1288,'Distances Lookup Table'!D:E,2,FALSE))),"")</f>
        <v/>
      </c>
      <c r="X1288" s="18" t="str">
        <f>IF(D1288&lt;&gt;"",'Workers Settings'!H1288,"")</f>
        <v/>
      </c>
      <c r="Y1288" s="18" t="str">
        <f>IF(D1288&lt;&gt;"",'Workers Settings'!I1288,"")</f>
        <v/>
      </c>
      <c r="Z1288" s="29" t="str">
        <f>IF('Workers Settings'!L1288&lt;&gt;"",'Workers Settings'!L1288,'Workers Settings'!K1288)</f>
        <v/>
      </c>
      <c r="AA1288" s="29" t="str">
        <f>IF(D1288&lt;&gt;"",IF('Workers Settings'!L1288&lt;&gt;"",'Workers Settings'!L1288,'Workers Settings'!K1288),"")</f>
        <v/>
      </c>
    </row>
    <row r="1289" spans="1:27" x14ac:dyDescent="0.25">
      <c r="A1289" s="7">
        <f t="shared" si="230"/>
        <v>1285</v>
      </c>
      <c r="B1289" s="7" t="str">
        <f>IF('Workers Settings'!B1289&lt;&gt;"",'Workers Settings'!B1289,"")</f>
        <v/>
      </c>
      <c r="C1289" s="7" t="str">
        <f>IF('Workers Settings'!C1289&lt;&gt;"",'Workers Settings'!C1289,"")</f>
        <v/>
      </c>
      <c r="D1289" s="17"/>
      <c r="E1289" s="17"/>
      <c r="F1289" s="17"/>
      <c r="G1289" s="7" t="str">
        <f>IF(D1289&lt;&gt;"",IF('Workers Settings'!D1289="","",'Workers Settings'!D1289),"")</f>
        <v/>
      </c>
      <c r="H1289" s="7" t="str">
        <f>IF(D1289&lt;&gt;"",'Workers Settings'!E1289,"")</f>
        <v/>
      </c>
      <c r="I1289" s="7" t="str">
        <f t="shared" si="220"/>
        <v/>
      </c>
      <c r="J1289" s="7" t="str">
        <f>IF('Workers Settings'!F1289&lt;&gt;"",'Workers Settings'!F1289,"")</f>
        <v/>
      </c>
      <c r="K1289" s="7" t="str">
        <f>IF('Workers Settings'!G1289&lt;&gt;"",'Workers Settings'!G1289,"")</f>
        <v/>
      </c>
      <c r="L1289" s="7" t="str">
        <f>IF(D1289="","",IF(VLOOKUP(D1289,'Demand Locations'!B:D,2,FALSE)="","",VLOOKUP(D1289,'Demand Locations'!B:D,2,FALSE)))</f>
        <v/>
      </c>
      <c r="M1289" s="7" t="str">
        <f>IF(D1289="","",IF(VLOOKUP(D1289,'Demand Locations'!B:D,3,FALSE)="","",VLOOKUP(D1289,'Demand Locations'!B:D,3,FALSE)))</f>
        <v/>
      </c>
      <c r="N1289" s="7" t="str">
        <f t="shared" si="221"/>
        <v/>
      </c>
      <c r="O1289" s="7" t="str">
        <f t="shared" si="222"/>
        <v/>
      </c>
      <c r="P1289" s="7" t="str">
        <f t="shared" si="223"/>
        <v/>
      </c>
      <c r="Q1289" s="7" t="str">
        <f t="shared" si="224"/>
        <v/>
      </c>
      <c r="R1289" s="7" t="str">
        <f t="shared" si="225"/>
        <v/>
      </c>
      <c r="S1289" s="7" t="str">
        <f t="shared" si="226"/>
        <v/>
      </c>
      <c r="T1289" s="7" t="str">
        <f t="shared" si="227"/>
        <v/>
      </c>
      <c r="U1289" s="7" t="str">
        <f t="shared" si="228"/>
        <v/>
      </c>
      <c r="V1289" s="7" t="str">
        <f t="shared" si="229"/>
        <v/>
      </c>
      <c r="W1289" s="60" t="str">
        <f>IF(ISNUMBER(V1289),IF(ISNA(VLOOKUP(I1289,'Distances Lookup Table'!D:E,2,FALSE)),V1289*'General Settings'!$F$6,IF(VLOOKUP(I1289,'Distances Lookup Table'!D:E,2,FALSE)="",V1289*'General Settings'!$F$6,VLOOKUP(I1289,'Distances Lookup Table'!D:E,2,FALSE))),"")</f>
        <v/>
      </c>
      <c r="X1289" s="18" t="str">
        <f>IF(D1289&lt;&gt;"",'Workers Settings'!H1289,"")</f>
        <v/>
      </c>
      <c r="Y1289" s="18" t="str">
        <f>IF(D1289&lt;&gt;"",'Workers Settings'!I1289,"")</f>
        <v/>
      </c>
      <c r="Z1289" s="29" t="str">
        <f>IF('Workers Settings'!L1289&lt;&gt;"",'Workers Settings'!L1289,'Workers Settings'!K1289)</f>
        <v/>
      </c>
      <c r="AA1289" s="29" t="str">
        <f>IF(D1289&lt;&gt;"",IF('Workers Settings'!L1289&lt;&gt;"",'Workers Settings'!L1289,'Workers Settings'!K1289),"")</f>
        <v/>
      </c>
    </row>
    <row r="1290" spans="1:27" x14ac:dyDescent="0.25">
      <c r="A1290" s="7">
        <f t="shared" si="230"/>
        <v>1286</v>
      </c>
      <c r="B1290" s="7" t="str">
        <f>IF('Workers Settings'!B1290&lt;&gt;"",'Workers Settings'!B1290,"")</f>
        <v/>
      </c>
      <c r="C1290" s="7" t="str">
        <f>IF('Workers Settings'!C1290&lt;&gt;"",'Workers Settings'!C1290,"")</f>
        <v/>
      </c>
      <c r="D1290" s="17"/>
      <c r="E1290" s="17"/>
      <c r="F1290" s="17"/>
      <c r="G1290" s="7" t="str">
        <f>IF(D1290&lt;&gt;"",IF('Workers Settings'!D1290="","",'Workers Settings'!D1290),"")</f>
        <v/>
      </c>
      <c r="H1290" s="7" t="str">
        <f>IF(D1290&lt;&gt;"",'Workers Settings'!E1290,"")</f>
        <v/>
      </c>
      <c r="I1290" s="7" t="str">
        <f t="shared" si="220"/>
        <v/>
      </c>
      <c r="J1290" s="7" t="str">
        <f>IF('Workers Settings'!F1290&lt;&gt;"",'Workers Settings'!F1290,"")</f>
        <v/>
      </c>
      <c r="K1290" s="7" t="str">
        <f>IF('Workers Settings'!G1290&lt;&gt;"",'Workers Settings'!G1290,"")</f>
        <v/>
      </c>
      <c r="L1290" s="7" t="str">
        <f>IF(D1290="","",IF(VLOOKUP(D1290,'Demand Locations'!B:D,2,FALSE)="","",VLOOKUP(D1290,'Demand Locations'!B:D,2,FALSE)))</f>
        <v/>
      </c>
      <c r="M1290" s="7" t="str">
        <f>IF(D1290="","",IF(VLOOKUP(D1290,'Demand Locations'!B:D,3,FALSE)="","",VLOOKUP(D1290,'Demand Locations'!B:D,3,FALSE)))</f>
        <v/>
      </c>
      <c r="N1290" s="7" t="str">
        <f t="shared" si="221"/>
        <v/>
      </c>
      <c r="O1290" s="7" t="str">
        <f t="shared" si="222"/>
        <v/>
      </c>
      <c r="P1290" s="7" t="str">
        <f t="shared" si="223"/>
        <v/>
      </c>
      <c r="Q1290" s="7" t="str">
        <f t="shared" si="224"/>
        <v/>
      </c>
      <c r="R1290" s="7" t="str">
        <f t="shared" si="225"/>
        <v/>
      </c>
      <c r="S1290" s="7" t="str">
        <f t="shared" si="226"/>
        <v/>
      </c>
      <c r="T1290" s="7" t="str">
        <f t="shared" si="227"/>
        <v/>
      </c>
      <c r="U1290" s="7" t="str">
        <f t="shared" si="228"/>
        <v/>
      </c>
      <c r="V1290" s="7" t="str">
        <f t="shared" si="229"/>
        <v/>
      </c>
      <c r="W1290" s="60" t="str">
        <f>IF(ISNUMBER(V1290),IF(ISNA(VLOOKUP(I1290,'Distances Lookup Table'!D:E,2,FALSE)),V1290*'General Settings'!$F$6,IF(VLOOKUP(I1290,'Distances Lookup Table'!D:E,2,FALSE)="",V1290*'General Settings'!$F$6,VLOOKUP(I1290,'Distances Lookup Table'!D:E,2,FALSE))),"")</f>
        <v/>
      </c>
      <c r="X1290" s="18" t="str">
        <f>IF(D1290&lt;&gt;"",'Workers Settings'!H1290,"")</f>
        <v/>
      </c>
      <c r="Y1290" s="18" t="str">
        <f>IF(D1290&lt;&gt;"",'Workers Settings'!I1290,"")</f>
        <v/>
      </c>
      <c r="Z1290" s="29" t="str">
        <f>IF('Workers Settings'!L1290&lt;&gt;"",'Workers Settings'!L1290,'Workers Settings'!K1290)</f>
        <v/>
      </c>
      <c r="AA1290" s="29" t="str">
        <f>IF(D1290&lt;&gt;"",IF('Workers Settings'!L1290&lt;&gt;"",'Workers Settings'!L1290,'Workers Settings'!K1290),"")</f>
        <v/>
      </c>
    </row>
    <row r="1291" spans="1:27" x14ac:dyDescent="0.25">
      <c r="A1291" s="7">
        <f t="shared" si="230"/>
        <v>1287</v>
      </c>
      <c r="B1291" s="7" t="str">
        <f>IF('Workers Settings'!B1291&lt;&gt;"",'Workers Settings'!B1291,"")</f>
        <v/>
      </c>
      <c r="C1291" s="7" t="str">
        <f>IF('Workers Settings'!C1291&lt;&gt;"",'Workers Settings'!C1291,"")</f>
        <v/>
      </c>
      <c r="D1291" s="17"/>
      <c r="E1291" s="17"/>
      <c r="F1291" s="17"/>
      <c r="G1291" s="7" t="str">
        <f>IF(D1291&lt;&gt;"",IF('Workers Settings'!D1291="","",'Workers Settings'!D1291),"")</f>
        <v/>
      </c>
      <c r="H1291" s="7" t="str">
        <f>IF(D1291&lt;&gt;"",'Workers Settings'!E1291,"")</f>
        <v/>
      </c>
      <c r="I1291" s="7" t="str">
        <f t="shared" si="220"/>
        <v/>
      </c>
      <c r="J1291" s="7" t="str">
        <f>IF('Workers Settings'!F1291&lt;&gt;"",'Workers Settings'!F1291,"")</f>
        <v/>
      </c>
      <c r="K1291" s="7" t="str">
        <f>IF('Workers Settings'!G1291&lt;&gt;"",'Workers Settings'!G1291,"")</f>
        <v/>
      </c>
      <c r="L1291" s="7" t="str">
        <f>IF(D1291="","",IF(VLOOKUP(D1291,'Demand Locations'!B:D,2,FALSE)="","",VLOOKUP(D1291,'Demand Locations'!B:D,2,FALSE)))</f>
        <v/>
      </c>
      <c r="M1291" s="7" t="str">
        <f>IF(D1291="","",IF(VLOOKUP(D1291,'Demand Locations'!B:D,3,FALSE)="","",VLOOKUP(D1291,'Demand Locations'!B:D,3,FALSE)))</f>
        <v/>
      </c>
      <c r="N1291" s="7" t="str">
        <f t="shared" si="221"/>
        <v/>
      </c>
      <c r="O1291" s="7" t="str">
        <f t="shared" si="222"/>
        <v/>
      </c>
      <c r="P1291" s="7" t="str">
        <f t="shared" si="223"/>
        <v/>
      </c>
      <c r="Q1291" s="7" t="str">
        <f t="shared" si="224"/>
        <v/>
      </c>
      <c r="R1291" s="7" t="str">
        <f t="shared" si="225"/>
        <v/>
      </c>
      <c r="S1291" s="7" t="str">
        <f t="shared" si="226"/>
        <v/>
      </c>
      <c r="T1291" s="7" t="str">
        <f t="shared" si="227"/>
        <v/>
      </c>
      <c r="U1291" s="7" t="str">
        <f t="shared" si="228"/>
        <v/>
      </c>
      <c r="V1291" s="7" t="str">
        <f t="shared" si="229"/>
        <v/>
      </c>
      <c r="W1291" s="60" t="str">
        <f>IF(ISNUMBER(V1291),IF(ISNA(VLOOKUP(I1291,'Distances Lookup Table'!D:E,2,FALSE)),V1291*'General Settings'!$F$6,IF(VLOOKUP(I1291,'Distances Lookup Table'!D:E,2,FALSE)="",V1291*'General Settings'!$F$6,VLOOKUP(I1291,'Distances Lookup Table'!D:E,2,FALSE))),"")</f>
        <v/>
      </c>
      <c r="X1291" s="18" t="str">
        <f>IF(D1291&lt;&gt;"",'Workers Settings'!H1291,"")</f>
        <v/>
      </c>
      <c r="Y1291" s="18" t="str">
        <f>IF(D1291&lt;&gt;"",'Workers Settings'!I1291,"")</f>
        <v/>
      </c>
      <c r="Z1291" s="29" t="str">
        <f>IF('Workers Settings'!L1291&lt;&gt;"",'Workers Settings'!L1291,'Workers Settings'!K1291)</f>
        <v/>
      </c>
      <c r="AA1291" s="29" t="str">
        <f>IF(D1291&lt;&gt;"",IF('Workers Settings'!L1291&lt;&gt;"",'Workers Settings'!L1291,'Workers Settings'!K1291),"")</f>
        <v/>
      </c>
    </row>
    <row r="1292" spans="1:27" x14ac:dyDescent="0.25">
      <c r="A1292" s="7">
        <f t="shared" si="230"/>
        <v>1288</v>
      </c>
      <c r="B1292" s="7" t="str">
        <f>IF('Workers Settings'!B1292&lt;&gt;"",'Workers Settings'!B1292,"")</f>
        <v/>
      </c>
      <c r="C1292" s="7" t="str">
        <f>IF('Workers Settings'!C1292&lt;&gt;"",'Workers Settings'!C1292,"")</f>
        <v/>
      </c>
      <c r="D1292" s="17"/>
      <c r="E1292" s="17"/>
      <c r="F1292" s="17"/>
      <c r="G1292" s="7" t="str">
        <f>IF(D1292&lt;&gt;"",IF('Workers Settings'!D1292="","",'Workers Settings'!D1292),"")</f>
        <v/>
      </c>
      <c r="H1292" s="7" t="str">
        <f>IF(D1292&lt;&gt;"",'Workers Settings'!E1292,"")</f>
        <v/>
      </c>
      <c r="I1292" s="7" t="str">
        <f t="shared" si="220"/>
        <v/>
      </c>
      <c r="J1292" s="7" t="str">
        <f>IF('Workers Settings'!F1292&lt;&gt;"",'Workers Settings'!F1292,"")</f>
        <v/>
      </c>
      <c r="K1292" s="7" t="str">
        <f>IF('Workers Settings'!G1292&lt;&gt;"",'Workers Settings'!G1292,"")</f>
        <v/>
      </c>
      <c r="L1292" s="7" t="str">
        <f>IF(D1292="","",IF(VLOOKUP(D1292,'Demand Locations'!B:D,2,FALSE)="","",VLOOKUP(D1292,'Demand Locations'!B:D,2,FALSE)))</f>
        <v/>
      </c>
      <c r="M1292" s="7" t="str">
        <f>IF(D1292="","",IF(VLOOKUP(D1292,'Demand Locations'!B:D,3,FALSE)="","",VLOOKUP(D1292,'Demand Locations'!B:D,3,FALSE)))</f>
        <v/>
      </c>
      <c r="N1292" s="7" t="str">
        <f t="shared" si="221"/>
        <v/>
      </c>
      <c r="O1292" s="7" t="str">
        <f t="shared" si="222"/>
        <v/>
      </c>
      <c r="P1292" s="7" t="str">
        <f t="shared" si="223"/>
        <v/>
      </c>
      <c r="Q1292" s="7" t="str">
        <f t="shared" si="224"/>
        <v/>
      </c>
      <c r="R1292" s="7" t="str">
        <f t="shared" si="225"/>
        <v/>
      </c>
      <c r="S1292" s="7" t="str">
        <f t="shared" si="226"/>
        <v/>
      </c>
      <c r="T1292" s="7" t="str">
        <f t="shared" si="227"/>
        <v/>
      </c>
      <c r="U1292" s="7" t="str">
        <f t="shared" si="228"/>
        <v/>
      </c>
      <c r="V1292" s="7" t="str">
        <f t="shared" si="229"/>
        <v/>
      </c>
      <c r="W1292" s="60" t="str">
        <f>IF(ISNUMBER(V1292),IF(ISNA(VLOOKUP(I1292,'Distances Lookup Table'!D:E,2,FALSE)),V1292*'General Settings'!$F$6,IF(VLOOKUP(I1292,'Distances Lookup Table'!D:E,2,FALSE)="",V1292*'General Settings'!$F$6,VLOOKUP(I1292,'Distances Lookup Table'!D:E,2,FALSE))),"")</f>
        <v/>
      </c>
      <c r="X1292" s="18" t="str">
        <f>IF(D1292&lt;&gt;"",'Workers Settings'!H1292,"")</f>
        <v/>
      </c>
      <c r="Y1292" s="18" t="str">
        <f>IF(D1292&lt;&gt;"",'Workers Settings'!I1292,"")</f>
        <v/>
      </c>
      <c r="Z1292" s="29" t="str">
        <f>IF('Workers Settings'!L1292&lt;&gt;"",'Workers Settings'!L1292,'Workers Settings'!K1292)</f>
        <v/>
      </c>
      <c r="AA1292" s="29" t="str">
        <f>IF(D1292&lt;&gt;"",IF('Workers Settings'!L1292&lt;&gt;"",'Workers Settings'!L1292,'Workers Settings'!K1292),"")</f>
        <v/>
      </c>
    </row>
    <row r="1293" spans="1:27" x14ac:dyDescent="0.25">
      <c r="A1293" s="7">
        <f t="shared" si="230"/>
        <v>1289</v>
      </c>
      <c r="B1293" s="7" t="str">
        <f>IF('Workers Settings'!B1293&lt;&gt;"",'Workers Settings'!B1293,"")</f>
        <v/>
      </c>
      <c r="C1293" s="7" t="str">
        <f>IF('Workers Settings'!C1293&lt;&gt;"",'Workers Settings'!C1293,"")</f>
        <v/>
      </c>
      <c r="D1293" s="17"/>
      <c r="E1293" s="17"/>
      <c r="F1293" s="17"/>
      <c r="G1293" s="7" t="str">
        <f>IF(D1293&lt;&gt;"",IF('Workers Settings'!D1293="","",'Workers Settings'!D1293),"")</f>
        <v/>
      </c>
      <c r="H1293" s="7" t="str">
        <f>IF(D1293&lt;&gt;"",'Workers Settings'!E1293,"")</f>
        <v/>
      </c>
      <c r="I1293" s="7" t="str">
        <f t="shared" si="220"/>
        <v/>
      </c>
      <c r="J1293" s="7" t="str">
        <f>IF('Workers Settings'!F1293&lt;&gt;"",'Workers Settings'!F1293,"")</f>
        <v/>
      </c>
      <c r="K1293" s="7" t="str">
        <f>IF('Workers Settings'!G1293&lt;&gt;"",'Workers Settings'!G1293,"")</f>
        <v/>
      </c>
      <c r="L1293" s="7" t="str">
        <f>IF(D1293="","",IF(VLOOKUP(D1293,'Demand Locations'!B:D,2,FALSE)="","",VLOOKUP(D1293,'Demand Locations'!B:D,2,FALSE)))</f>
        <v/>
      </c>
      <c r="M1293" s="7" t="str">
        <f>IF(D1293="","",IF(VLOOKUP(D1293,'Demand Locations'!B:D,3,FALSE)="","",VLOOKUP(D1293,'Demand Locations'!B:D,3,FALSE)))</f>
        <v/>
      </c>
      <c r="N1293" s="7" t="str">
        <f t="shared" si="221"/>
        <v/>
      </c>
      <c r="O1293" s="7" t="str">
        <f t="shared" si="222"/>
        <v/>
      </c>
      <c r="P1293" s="7" t="str">
        <f t="shared" si="223"/>
        <v/>
      </c>
      <c r="Q1293" s="7" t="str">
        <f t="shared" si="224"/>
        <v/>
      </c>
      <c r="R1293" s="7" t="str">
        <f t="shared" si="225"/>
        <v/>
      </c>
      <c r="S1293" s="7" t="str">
        <f t="shared" si="226"/>
        <v/>
      </c>
      <c r="T1293" s="7" t="str">
        <f t="shared" si="227"/>
        <v/>
      </c>
      <c r="U1293" s="7" t="str">
        <f t="shared" si="228"/>
        <v/>
      </c>
      <c r="V1293" s="7" t="str">
        <f t="shared" si="229"/>
        <v/>
      </c>
      <c r="W1293" s="60" t="str">
        <f>IF(ISNUMBER(V1293),IF(ISNA(VLOOKUP(I1293,'Distances Lookup Table'!D:E,2,FALSE)),V1293*'General Settings'!$F$6,IF(VLOOKUP(I1293,'Distances Lookup Table'!D:E,2,FALSE)="",V1293*'General Settings'!$F$6,VLOOKUP(I1293,'Distances Lookup Table'!D:E,2,FALSE))),"")</f>
        <v/>
      </c>
      <c r="X1293" s="18" t="str">
        <f>IF(D1293&lt;&gt;"",'Workers Settings'!H1293,"")</f>
        <v/>
      </c>
      <c r="Y1293" s="18" t="str">
        <f>IF(D1293&lt;&gt;"",'Workers Settings'!I1293,"")</f>
        <v/>
      </c>
      <c r="Z1293" s="29" t="str">
        <f>IF('Workers Settings'!L1293&lt;&gt;"",'Workers Settings'!L1293,'Workers Settings'!K1293)</f>
        <v/>
      </c>
      <c r="AA1293" s="29" t="str">
        <f>IF(D1293&lt;&gt;"",IF('Workers Settings'!L1293&lt;&gt;"",'Workers Settings'!L1293,'Workers Settings'!K1293),"")</f>
        <v/>
      </c>
    </row>
    <row r="1294" spans="1:27" x14ac:dyDescent="0.25">
      <c r="A1294" s="7">
        <f t="shared" si="230"/>
        <v>1290</v>
      </c>
      <c r="B1294" s="7" t="str">
        <f>IF('Workers Settings'!B1294&lt;&gt;"",'Workers Settings'!B1294,"")</f>
        <v/>
      </c>
      <c r="C1294" s="7" t="str">
        <f>IF('Workers Settings'!C1294&lt;&gt;"",'Workers Settings'!C1294,"")</f>
        <v/>
      </c>
      <c r="D1294" s="17"/>
      <c r="E1294" s="17"/>
      <c r="F1294" s="17"/>
      <c r="G1294" s="7" t="str">
        <f>IF(D1294&lt;&gt;"",IF('Workers Settings'!D1294="","",'Workers Settings'!D1294),"")</f>
        <v/>
      </c>
      <c r="H1294" s="7" t="str">
        <f>IF(D1294&lt;&gt;"",'Workers Settings'!E1294,"")</f>
        <v/>
      </c>
      <c r="I1294" s="7" t="str">
        <f t="shared" si="220"/>
        <v/>
      </c>
      <c r="J1294" s="7" t="str">
        <f>IF('Workers Settings'!F1294&lt;&gt;"",'Workers Settings'!F1294,"")</f>
        <v/>
      </c>
      <c r="K1294" s="7" t="str">
        <f>IF('Workers Settings'!G1294&lt;&gt;"",'Workers Settings'!G1294,"")</f>
        <v/>
      </c>
      <c r="L1294" s="7" t="str">
        <f>IF(D1294="","",IF(VLOOKUP(D1294,'Demand Locations'!B:D,2,FALSE)="","",VLOOKUP(D1294,'Demand Locations'!B:D,2,FALSE)))</f>
        <v/>
      </c>
      <c r="M1294" s="7" t="str">
        <f>IF(D1294="","",IF(VLOOKUP(D1294,'Demand Locations'!B:D,3,FALSE)="","",VLOOKUP(D1294,'Demand Locations'!B:D,3,FALSE)))</f>
        <v/>
      </c>
      <c r="N1294" s="7" t="str">
        <f t="shared" si="221"/>
        <v/>
      </c>
      <c r="O1294" s="7" t="str">
        <f t="shared" si="222"/>
        <v/>
      </c>
      <c r="P1294" s="7" t="str">
        <f t="shared" si="223"/>
        <v/>
      </c>
      <c r="Q1294" s="7" t="str">
        <f t="shared" si="224"/>
        <v/>
      </c>
      <c r="R1294" s="7" t="str">
        <f t="shared" si="225"/>
        <v/>
      </c>
      <c r="S1294" s="7" t="str">
        <f t="shared" si="226"/>
        <v/>
      </c>
      <c r="T1294" s="7" t="str">
        <f t="shared" si="227"/>
        <v/>
      </c>
      <c r="U1294" s="7" t="str">
        <f t="shared" si="228"/>
        <v/>
      </c>
      <c r="V1294" s="7" t="str">
        <f t="shared" si="229"/>
        <v/>
      </c>
      <c r="W1294" s="60" t="str">
        <f>IF(ISNUMBER(V1294),IF(ISNA(VLOOKUP(I1294,'Distances Lookup Table'!D:E,2,FALSE)),V1294*'General Settings'!$F$6,IF(VLOOKUP(I1294,'Distances Lookup Table'!D:E,2,FALSE)="",V1294*'General Settings'!$F$6,VLOOKUP(I1294,'Distances Lookup Table'!D:E,2,FALSE))),"")</f>
        <v/>
      </c>
      <c r="X1294" s="18" t="str">
        <f>IF(D1294&lt;&gt;"",'Workers Settings'!H1294,"")</f>
        <v/>
      </c>
      <c r="Y1294" s="18" t="str">
        <f>IF(D1294&lt;&gt;"",'Workers Settings'!I1294,"")</f>
        <v/>
      </c>
      <c r="Z1294" s="29" t="str">
        <f>IF('Workers Settings'!L1294&lt;&gt;"",'Workers Settings'!L1294,'Workers Settings'!K1294)</f>
        <v/>
      </c>
      <c r="AA1294" s="29" t="str">
        <f>IF(D1294&lt;&gt;"",IF('Workers Settings'!L1294&lt;&gt;"",'Workers Settings'!L1294,'Workers Settings'!K1294),"")</f>
        <v/>
      </c>
    </row>
    <row r="1295" spans="1:27" x14ac:dyDescent="0.25">
      <c r="A1295" s="7">
        <f t="shared" si="230"/>
        <v>1291</v>
      </c>
      <c r="B1295" s="7" t="str">
        <f>IF('Workers Settings'!B1295&lt;&gt;"",'Workers Settings'!B1295,"")</f>
        <v/>
      </c>
      <c r="C1295" s="7" t="str">
        <f>IF('Workers Settings'!C1295&lt;&gt;"",'Workers Settings'!C1295,"")</f>
        <v/>
      </c>
      <c r="D1295" s="17"/>
      <c r="E1295" s="17"/>
      <c r="F1295" s="17"/>
      <c r="G1295" s="7" t="str">
        <f>IF(D1295&lt;&gt;"",IF('Workers Settings'!D1295="","",'Workers Settings'!D1295),"")</f>
        <v/>
      </c>
      <c r="H1295" s="7" t="str">
        <f>IF(D1295&lt;&gt;"",'Workers Settings'!E1295,"")</f>
        <v/>
      </c>
      <c r="I1295" s="7" t="str">
        <f t="shared" si="220"/>
        <v/>
      </c>
      <c r="J1295" s="7" t="str">
        <f>IF('Workers Settings'!F1295&lt;&gt;"",'Workers Settings'!F1295,"")</f>
        <v/>
      </c>
      <c r="K1295" s="7" t="str">
        <f>IF('Workers Settings'!G1295&lt;&gt;"",'Workers Settings'!G1295,"")</f>
        <v/>
      </c>
      <c r="L1295" s="7" t="str">
        <f>IF(D1295="","",IF(VLOOKUP(D1295,'Demand Locations'!B:D,2,FALSE)="","",VLOOKUP(D1295,'Demand Locations'!B:D,2,FALSE)))</f>
        <v/>
      </c>
      <c r="M1295" s="7" t="str">
        <f>IF(D1295="","",IF(VLOOKUP(D1295,'Demand Locations'!B:D,3,FALSE)="","",VLOOKUP(D1295,'Demand Locations'!B:D,3,FALSE)))</f>
        <v/>
      </c>
      <c r="N1295" s="7" t="str">
        <f t="shared" si="221"/>
        <v/>
      </c>
      <c r="O1295" s="7" t="str">
        <f t="shared" si="222"/>
        <v/>
      </c>
      <c r="P1295" s="7" t="str">
        <f t="shared" si="223"/>
        <v/>
      </c>
      <c r="Q1295" s="7" t="str">
        <f t="shared" si="224"/>
        <v/>
      </c>
      <c r="R1295" s="7" t="str">
        <f t="shared" si="225"/>
        <v/>
      </c>
      <c r="S1295" s="7" t="str">
        <f t="shared" si="226"/>
        <v/>
      </c>
      <c r="T1295" s="7" t="str">
        <f t="shared" si="227"/>
        <v/>
      </c>
      <c r="U1295" s="7" t="str">
        <f t="shared" si="228"/>
        <v/>
      </c>
      <c r="V1295" s="7" t="str">
        <f t="shared" si="229"/>
        <v/>
      </c>
      <c r="W1295" s="60" t="str">
        <f>IF(ISNUMBER(V1295),IF(ISNA(VLOOKUP(I1295,'Distances Lookup Table'!D:E,2,FALSE)),V1295*'General Settings'!$F$6,IF(VLOOKUP(I1295,'Distances Lookup Table'!D:E,2,FALSE)="",V1295*'General Settings'!$F$6,VLOOKUP(I1295,'Distances Lookup Table'!D:E,2,FALSE))),"")</f>
        <v/>
      </c>
      <c r="X1295" s="18" t="str">
        <f>IF(D1295&lt;&gt;"",'Workers Settings'!H1295,"")</f>
        <v/>
      </c>
      <c r="Y1295" s="18" t="str">
        <f>IF(D1295&lt;&gt;"",'Workers Settings'!I1295,"")</f>
        <v/>
      </c>
      <c r="Z1295" s="29" t="str">
        <f>IF('Workers Settings'!L1295&lt;&gt;"",'Workers Settings'!L1295,'Workers Settings'!K1295)</f>
        <v/>
      </c>
      <c r="AA1295" s="29" t="str">
        <f>IF(D1295&lt;&gt;"",IF('Workers Settings'!L1295&lt;&gt;"",'Workers Settings'!L1295,'Workers Settings'!K1295),"")</f>
        <v/>
      </c>
    </row>
    <row r="1296" spans="1:27" x14ac:dyDescent="0.25">
      <c r="A1296" s="7">
        <f t="shared" si="230"/>
        <v>1292</v>
      </c>
      <c r="B1296" s="7" t="str">
        <f>IF('Workers Settings'!B1296&lt;&gt;"",'Workers Settings'!B1296,"")</f>
        <v/>
      </c>
      <c r="C1296" s="7" t="str">
        <f>IF('Workers Settings'!C1296&lt;&gt;"",'Workers Settings'!C1296,"")</f>
        <v/>
      </c>
      <c r="D1296" s="17"/>
      <c r="E1296" s="17"/>
      <c r="F1296" s="17"/>
      <c r="G1296" s="7" t="str">
        <f>IF(D1296&lt;&gt;"",IF('Workers Settings'!D1296="","",'Workers Settings'!D1296),"")</f>
        <v/>
      </c>
      <c r="H1296" s="7" t="str">
        <f>IF(D1296&lt;&gt;"",'Workers Settings'!E1296,"")</f>
        <v/>
      </c>
      <c r="I1296" s="7" t="str">
        <f t="shared" si="220"/>
        <v/>
      </c>
      <c r="J1296" s="7" t="str">
        <f>IF('Workers Settings'!F1296&lt;&gt;"",'Workers Settings'!F1296,"")</f>
        <v/>
      </c>
      <c r="K1296" s="7" t="str">
        <f>IF('Workers Settings'!G1296&lt;&gt;"",'Workers Settings'!G1296,"")</f>
        <v/>
      </c>
      <c r="L1296" s="7" t="str">
        <f>IF(D1296="","",IF(VLOOKUP(D1296,'Demand Locations'!B:D,2,FALSE)="","",VLOOKUP(D1296,'Demand Locations'!B:D,2,FALSE)))</f>
        <v/>
      </c>
      <c r="M1296" s="7" t="str">
        <f>IF(D1296="","",IF(VLOOKUP(D1296,'Demand Locations'!B:D,3,FALSE)="","",VLOOKUP(D1296,'Demand Locations'!B:D,3,FALSE)))</f>
        <v/>
      </c>
      <c r="N1296" s="7" t="str">
        <f t="shared" si="221"/>
        <v/>
      </c>
      <c r="O1296" s="7" t="str">
        <f t="shared" si="222"/>
        <v/>
      </c>
      <c r="P1296" s="7" t="str">
        <f t="shared" si="223"/>
        <v/>
      </c>
      <c r="Q1296" s="7" t="str">
        <f t="shared" si="224"/>
        <v/>
      </c>
      <c r="R1296" s="7" t="str">
        <f t="shared" si="225"/>
        <v/>
      </c>
      <c r="S1296" s="7" t="str">
        <f t="shared" si="226"/>
        <v/>
      </c>
      <c r="T1296" s="7" t="str">
        <f t="shared" si="227"/>
        <v/>
      </c>
      <c r="U1296" s="7" t="str">
        <f t="shared" si="228"/>
        <v/>
      </c>
      <c r="V1296" s="7" t="str">
        <f t="shared" si="229"/>
        <v/>
      </c>
      <c r="W1296" s="60" t="str">
        <f>IF(ISNUMBER(V1296),IF(ISNA(VLOOKUP(I1296,'Distances Lookup Table'!D:E,2,FALSE)),V1296*'General Settings'!$F$6,IF(VLOOKUP(I1296,'Distances Lookup Table'!D:E,2,FALSE)="",V1296*'General Settings'!$F$6,VLOOKUP(I1296,'Distances Lookup Table'!D:E,2,FALSE))),"")</f>
        <v/>
      </c>
      <c r="X1296" s="18" t="str">
        <f>IF(D1296&lt;&gt;"",'Workers Settings'!H1296,"")</f>
        <v/>
      </c>
      <c r="Y1296" s="18" t="str">
        <f>IF(D1296&lt;&gt;"",'Workers Settings'!I1296,"")</f>
        <v/>
      </c>
      <c r="Z1296" s="29" t="str">
        <f>IF('Workers Settings'!L1296&lt;&gt;"",'Workers Settings'!L1296,'Workers Settings'!K1296)</f>
        <v/>
      </c>
      <c r="AA1296" s="29" t="str">
        <f>IF(D1296&lt;&gt;"",IF('Workers Settings'!L1296&lt;&gt;"",'Workers Settings'!L1296,'Workers Settings'!K1296),"")</f>
        <v/>
      </c>
    </row>
    <row r="1297" spans="1:27" x14ac:dyDescent="0.25">
      <c r="A1297" s="7">
        <f t="shared" si="230"/>
        <v>1293</v>
      </c>
      <c r="B1297" s="7" t="str">
        <f>IF('Workers Settings'!B1297&lt;&gt;"",'Workers Settings'!B1297,"")</f>
        <v/>
      </c>
      <c r="C1297" s="7" t="str">
        <f>IF('Workers Settings'!C1297&lt;&gt;"",'Workers Settings'!C1297,"")</f>
        <v/>
      </c>
      <c r="D1297" s="17"/>
      <c r="E1297" s="17"/>
      <c r="F1297" s="17"/>
      <c r="G1297" s="7" t="str">
        <f>IF(D1297&lt;&gt;"",IF('Workers Settings'!D1297="","",'Workers Settings'!D1297),"")</f>
        <v/>
      </c>
      <c r="H1297" s="7" t="str">
        <f>IF(D1297&lt;&gt;"",'Workers Settings'!E1297,"")</f>
        <v/>
      </c>
      <c r="I1297" s="7" t="str">
        <f t="shared" si="220"/>
        <v/>
      </c>
      <c r="J1297" s="7" t="str">
        <f>IF('Workers Settings'!F1297&lt;&gt;"",'Workers Settings'!F1297,"")</f>
        <v/>
      </c>
      <c r="K1297" s="7" t="str">
        <f>IF('Workers Settings'!G1297&lt;&gt;"",'Workers Settings'!G1297,"")</f>
        <v/>
      </c>
      <c r="L1297" s="7" t="str">
        <f>IF(D1297="","",IF(VLOOKUP(D1297,'Demand Locations'!B:D,2,FALSE)="","",VLOOKUP(D1297,'Demand Locations'!B:D,2,FALSE)))</f>
        <v/>
      </c>
      <c r="M1297" s="7" t="str">
        <f>IF(D1297="","",IF(VLOOKUP(D1297,'Demand Locations'!B:D,3,FALSE)="","",VLOOKUP(D1297,'Demand Locations'!B:D,3,FALSE)))</f>
        <v/>
      </c>
      <c r="N1297" s="7" t="str">
        <f t="shared" si="221"/>
        <v/>
      </c>
      <c r="O1297" s="7" t="str">
        <f t="shared" si="222"/>
        <v/>
      </c>
      <c r="P1297" s="7" t="str">
        <f t="shared" si="223"/>
        <v/>
      </c>
      <c r="Q1297" s="7" t="str">
        <f t="shared" si="224"/>
        <v/>
      </c>
      <c r="R1297" s="7" t="str">
        <f t="shared" si="225"/>
        <v/>
      </c>
      <c r="S1297" s="7" t="str">
        <f t="shared" si="226"/>
        <v/>
      </c>
      <c r="T1297" s="7" t="str">
        <f t="shared" si="227"/>
        <v/>
      </c>
      <c r="U1297" s="7" t="str">
        <f t="shared" si="228"/>
        <v/>
      </c>
      <c r="V1297" s="7" t="str">
        <f t="shared" si="229"/>
        <v/>
      </c>
      <c r="W1297" s="60" t="str">
        <f>IF(ISNUMBER(V1297),IF(ISNA(VLOOKUP(I1297,'Distances Lookup Table'!D:E,2,FALSE)),V1297*'General Settings'!$F$6,IF(VLOOKUP(I1297,'Distances Lookup Table'!D:E,2,FALSE)="",V1297*'General Settings'!$F$6,VLOOKUP(I1297,'Distances Lookup Table'!D:E,2,FALSE))),"")</f>
        <v/>
      </c>
      <c r="X1297" s="18" t="str">
        <f>IF(D1297&lt;&gt;"",'Workers Settings'!H1297,"")</f>
        <v/>
      </c>
      <c r="Y1297" s="18" t="str">
        <f>IF(D1297&lt;&gt;"",'Workers Settings'!I1297,"")</f>
        <v/>
      </c>
      <c r="Z1297" s="29" t="str">
        <f>IF('Workers Settings'!L1297&lt;&gt;"",'Workers Settings'!L1297,'Workers Settings'!K1297)</f>
        <v/>
      </c>
      <c r="AA1297" s="29" t="str">
        <f>IF(D1297&lt;&gt;"",IF('Workers Settings'!L1297&lt;&gt;"",'Workers Settings'!L1297,'Workers Settings'!K1297),"")</f>
        <v/>
      </c>
    </row>
    <row r="1298" spans="1:27" x14ac:dyDescent="0.25">
      <c r="A1298" s="7">
        <f t="shared" si="230"/>
        <v>1294</v>
      </c>
      <c r="B1298" s="7" t="str">
        <f>IF('Workers Settings'!B1298&lt;&gt;"",'Workers Settings'!B1298,"")</f>
        <v/>
      </c>
      <c r="C1298" s="7" t="str">
        <f>IF('Workers Settings'!C1298&lt;&gt;"",'Workers Settings'!C1298,"")</f>
        <v/>
      </c>
      <c r="D1298" s="17"/>
      <c r="E1298" s="17"/>
      <c r="F1298" s="17"/>
      <c r="G1298" s="7" t="str">
        <f>IF(D1298&lt;&gt;"",IF('Workers Settings'!D1298="","",'Workers Settings'!D1298),"")</f>
        <v/>
      </c>
      <c r="H1298" s="7" t="str">
        <f>IF(D1298&lt;&gt;"",'Workers Settings'!E1298,"")</f>
        <v/>
      </c>
      <c r="I1298" s="7" t="str">
        <f t="shared" si="220"/>
        <v/>
      </c>
      <c r="J1298" s="7" t="str">
        <f>IF('Workers Settings'!F1298&lt;&gt;"",'Workers Settings'!F1298,"")</f>
        <v/>
      </c>
      <c r="K1298" s="7" t="str">
        <f>IF('Workers Settings'!G1298&lt;&gt;"",'Workers Settings'!G1298,"")</f>
        <v/>
      </c>
      <c r="L1298" s="7" t="str">
        <f>IF(D1298="","",IF(VLOOKUP(D1298,'Demand Locations'!B:D,2,FALSE)="","",VLOOKUP(D1298,'Demand Locations'!B:D,2,FALSE)))</f>
        <v/>
      </c>
      <c r="M1298" s="7" t="str">
        <f>IF(D1298="","",IF(VLOOKUP(D1298,'Demand Locations'!B:D,3,FALSE)="","",VLOOKUP(D1298,'Demand Locations'!B:D,3,FALSE)))</f>
        <v/>
      </c>
      <c r="N1298" s="7" t="str">
        <f t="shared" si="221"/>
        <v/>
      </c>
      <c r="O1298" s="7" t="str">
        <f t="shared" si="222"/>
        <v/>
      </c>
      <c r="P1298" s="7" t="str">
        <f t="shared" si="223"/>
        <v/>
      </c>
      <c r="Q1298" s="7" t="str">
        <f t="shared" si="224"/>
        <v/>
      </c>
      <c r="R1298" s="7" t="str">
        <f t="shared" si="225"/>
        <v/>
      </c>
      <c r="S1298" s="7" t="str">
        <f t="shared" si="226"/>
        <v/>
      </c>
      <c r="T1298" s="7" t="str">
        <f t="shared" si="227"/>
        <v/>
      </c>
      <c r="U1298" s="7" t="str">
        <f t="shared" si="228"/>
        <v/>
      </c>
      <c r="V1298" s="7" t="str">
        <f t="shared" si="229"/>
        <v/>
      </c>
      <c r="W1298" s="60" t="str">
        <f>IF(ISNUMBER(V1298),IF(ISNA(VLOOKUP(I1298,'Distances Lookup Table'!D:E,2,FALSE)),V1298*'General Settings'!$F$6,IF(VLOOKUP(I1298,'Distances Lookup Table'!D:E,2,FALSE)="",V1298*'General Settings'!$F$6,VLOOKUP(I1298,'Distances Lookup Table'!D:E,2,FALSE))),"")</f>
        <v/>
      </c>
      <c r="X1298" s="18" t="str">
        <f>IF(D1298&lt;&gt;"",'Workers Settings'!H1298,"")</f>
        <v/>
      </c>
      <c r="Y1298" s="18" t="str">
        <f>IF(D1298&lt;&gt;"",'Workers Settings'!I1298,"")</f>
        <v/>
      </c>
      <c r="Z1298" s="29" t="str">
        <f>IF('Workers Settings'!L1298&lt;&gt;"",'Workers Settings'!L1298,'Workers Settings'!K1298)</f>
        <v/>
      </c>
      <c r="AA1298" s="29" t="str">
        <f>IF(D1298&lt;&gt;"",IF('Workers Settings'!L1298&lt;&gt;"",'Workers Settings'!L1298,'Workers Settings'!K1298),"")</f>
        <v/>
      </c>
    </row>
    <row r="1299" spans="1:27" x14ac:dyDescent="0.25">
      <c r="A1299" s="7">
        <f t="shared" si="230"/>
        <v>1295</v>
      </c>
      <c r="B1299" s="7" t="str">
        <f>IF('Workers Settings'!B1299&lt;&gt;"",'Workers Settings'!B1299,"")</f>
        <v/>
      </c>
      <c r="C1299" s="7" t="str">
        <f>IF('Workers Settings'!C1299&lt;&gt;"",'Workers Settings'!C1299,"")</f>
        <v/>
      </c>
      <c r="D1299" s="17"/>
      <c r="E1299" s="17"/>
      <c r="F1299" s="17"/>
      <c r="G1299" s="7" t="str">
        <f>IF(D1299&lt;&gt;"",IF('Workers Settings'!D1299="","",'Workers Settings'!D1299),"")</f>
        <v/>
      </c>
      <c r="H1299" s="7" t="str">
        <f>IF(D1299&lt;&gt;"",'Workers Settings'!E1299,"")</f>
        <v/>
      </c>
      <c r="I1299" s="7" t="str">
        <f t="shared" si="220"/>
        <v/>
      </c>
      <c r="J1299" s="7" t="str">
        <f>IF('Workers Settings'!F1299&lt;&gt;"",'Workers Settings'!F1299,"")</f>
        <v/>
      </c>
      <c r="K1299" s="7" t="str">
        <f>IF('Workers Settings'!G1299&lt;&gt;"",'Workers Settings'!G1299,"")</f>
        <v/>
      </c>
      <c r="L1299" s="7" t="str">
        <f>IF(D1299="","",IF(VLOOKUP(D1299,'Demand Locations'!B:D,2,FALSE)="","",VLOOKUP(D1299,'Demand Locations'!B:D,2,FALSE)))</f>
        <v/>
      </c>
      <c r="M1299" s="7" t="str">
        <f>IF(D1299="","",IF(VLOOKUP(D1299,'Demand Locations'!B:D,3,FALSE)="","",VLOOKUP(D1299,'Demand Locations'!B:D,3,FALSE)))</f>
        <v/>
      </c>
      <c r="N1299" s="7" t="str">
        <f t="shared" si="221"/>
        <v/>
      </c>
      <c r="O1299" s="7" t="str">
        <f t="shared" si="222"/>
        <v/>
      </c>
      <c r="P1299" s="7" t="str">
        <f t="shared" si="223"/>
        <v/>
      </c>
      <c r="Q1299" s="7" t="str">
        <f t="shared" si="224"/>
        <v/>
      </c>
      <c r="R1299" s="7" t="str">
        <f t="shared" si="225"/>
        <v/>
      </c>
      <c r="S1299" s="7" t="str">
        <f t="shared" si="226"/>
        <v/>
      </c>
      <c r="T1299" s="7" t="str">
        <f t="shared" si="227"/>
        <v/>
      </c>
      <c r="U1299" s="7" t="str">
        <f t="shared" si="228"/>
        <v/>
      </c>
      <c r="V1299" s="7" t="str">
        <f t="shared" si="229"/>
        <v/>
      </c>
      <c r="W1299" s="60" t="str">
        <f>IF(ISNUMBER(V1299),IF(ISNA(VLOOKUP(I1299,'Distances Lookup Table'!D:E,2,FALSE)),V1299*'General Settings'!$F$6,IF(VLOOKUP(I1299,'Distances Lookup Table'!D:E,2,FALSE)="",V1299*'General Settings'!$F$6,VLOOKUP(I1299,'Distances Lookup Table'!D:E,2,FALSE))),"")</f>
        <v/>
      </c>
      <c r="X1299" s="18" t="str">
        <f>IF(D1299&lt;&gt;"",'Workers Settings'!H1299,"")</f>
        <v/>
      </c>
      <c r="Y1299" s="18" t="str">
        <f>IF(D1299&lt;&gt;"",'Workers Settings'!I1299,"")</f>
        <v/>
      </c>
      <c r="Z1299" s="29" t="str">
        <f>IF('Workers Settings'!L1299&lt;&gt;"",'Workers Settings'!L1299,'Workers Settings'!K1299)</f>
        <v/>
      </c>
      <c r="AA1299" s="29" t="str">
        <f>IF(D1299&lt;&gt;"",IF('Workers Settings'!L1299&lt;&gt;"",'Workers Settings'!L1299,'Workers Settings'!K1299),"")</f>
        <v/>
      </c>
    </row>
    <row r="1300" spans="1:27" x14ac:dyDescent="0.25">
      <c r="A1300" s="7">
        <f t="shared" si="230"/>
        <v>1296</v>
      </c>
      <c r="B1300" s="7" t="str">
        <f>IF('Workers Settings'!B1300&lt;&gt;"",'Workers Settings'!B1300,"")</f>
        <v/>
      </c>
      <c r="C1300" s="7" t="str">
        <f>IF('Workers Settings'!C1300&lt;&gt;"",'Workers Settings'!C1300,"")</f>
        <v/>
      </c>
      <c r="D1300" s="17"/>
      <c r="E1300" s="17"/>
      <c r="F1300" s="17"/>
      <c r="G1300" s="7" t="str">
        <f>IF(D1300&lt;&gt;"",IF('Workers Settings'!D1300="","",'Workers Settings'!D1300),"")</f>
        <v/>
      </c>
      <c r="H1300" s="7" t="str">
        <f>IF(D1300&lt;&gt;"",'Workers Settings'!E1300,"")</f>
        <v/>
      </c>
      <c r="I1300" s="7" t="str">
        <f t="shared" si="220"/>
        <v/>
      </c>
      <c r="J1300" s="7" t="str">
        <f>IF('Workers Settings'!F1300&lt;&gt;"",'Workers Settings'!F1300,"")</f>
        <v/>
      </c>
      <c r="K1300" s="7" t="str">
        <f>IF('Workers Settings'!G1300&lt;&gt;"",'Workers Settings'!G1300,"")</f>
        <v/>
      </c>
      <c r="L1300" s="7" t="str">
        <f>IF(D1300="","",IF(VLOOKUP(D1300,'Demand Locations'!B:D,2,FALSE)="","",VLOOKUP(D1300,'Demand Locations'!B:D,2,FALSE)))</f>
        <v/>
      </c>
      <c r="M1300" s="7" t="str">
        <f>IF(D1300="","",IF(VLOOKUP(D1300,'Demand Locations'!B:D,3,FALSE)="","",VLOOKUP(D1300,'Demand Locations'!B:D,3,FALSE)))</f>
        <v/>
      </c>
      <c r="N1300" s="7" t="str">
        <f t="shared" si="221"/>
        <v/>
      </c>
      <c r="O1300" s="7" t="str">
        <f t="shared" si="222"/>
        <v/>
      </c>
      <c r="P1300" s="7" t="str">
        <f t="shared" si="223"/>
        <v/>
      </c>
      <c r="Q1300" s="7" t="str">
        <f t="shared" si="224"/>
        <v/>
      </c>
      <c r="R1300" s="7" t="str">
        <f t="shared" si="225"/>
        <v/>
      </c>
      <c r="S1300" s="7" t="str">
        <f t="shared" si="226"/>
        <v/>
      </c>
      <c r="T1300" s="7" t="str">
        <f t="shared" si="227"/>
        <v/>
      </c>
      <c r="U1300" s="7" t="str">
        <f t="shared" si="228"/>
        <v/>
      </c>
      <c r="V1300" s="7" t="str">
        <f t="shared" si="229"/>
        <v/>
      </c>
      <c r="W1300" s="60" t="str">
        <f>IF(ISNUMBER(V1300),IF(ISNA(VLOOKUP(I1300,'Distances Lookup Table'!D:E,2,FALSE)),V1300*'General Settings'!$F$6,IF(VLOOKUP(I1300,'Distances Lookup Table'!D:E,2,FALSE)="",V1300*'General Settings'!$F$6,VLOOKUP(I1300,'Distances Lookup Table'!D:E,2,FALSE))),"")</f>
        <v/>
      </c>
      <c r="X1300" s="18" t="str">
        <f>IF(D1300&lt;&gt;"",'Workers Settings'!H1300,"")</f>
        <v/>
      </c>
      <c r="Y1300" s="18" t="str">
        <f>IF(D1300&lt;&gt;"",'Workers Settings'!I1300,"")</f>
        <v/>
      </c>
      <c r="Z1300" s="29" t="str">
        <f>IF('Workers Settings'!L1300&lt;&gt;"",'Workers Settings'!L1300,'Workers Settings'!K1300)</f>
        <v/>
      </c>
      <c r="AA1300" s="29" t="str">
        <f>IF(D1300&lt;&gt;"",IF('Workers Settings'!L1300&lt;&gt;"",'Workers Settings'!L1300,'Workers Settings'!K1300),"")</f>
        <v/>
      </c>
    </row>
    <row r="1301" spans="1:27" x14ac:dyDescent="0.25">
      <c r="A1301" s="7">
        <f t="shared" si="230"/>
        <v>1297</v>
      </c>
      <c r="B1301" s="7" t="str">
        <f>IF('Workers Settings'!B1301&lt;&gt;"",'Workers Settings'!B1301,"")</f>
        <v/>
      </c>
      <c r="C1301" s="7" t="str">
        <f>IF('Workers Settings'!C1301&lt;&gt;"",'Workers Settings'!C1301,"")</f>
        <v/>
      </c>
      <c r="D1301" s="17"/>
      <c r="E1301" s="17"/>
      <c r="F1301" s="17"/>
      <c r="G1301" s="7" t="str">
        <f>IF(D1301&lt;&gt;"",IF('Workers Settings'!D1301="","",'Workers Settings'!D1301),"")</f>
        <v/>
      </c>
      <c r="H1301" s="7" t="str">
        <f>IF(D1301&lt;&gt;"",'Workers Settings'!E1301,"")</f>
        <v/>
      </c>
      <c r="I1301" s="7" t="str">
        <f t="shared" si="220"/>
        <v/>
      </c>
      <c r="J1301" s="7" t="str">
        <f>IF('Workers Settings'!F1301&lt;&gt;"",'Workers Settings'!F1301,"")</f>
        <v/>
      </c>
      <c r="K1301" s="7" t="str">
        <f>IF('Workers Settings'!G1301&lt;&gt;"",'Workers Settings'!G1301,"")</f>
        <v/>
      </c>
      <c r="L1301" s="7" t="str">
        <f>IF(D1301="","",IF(VLOOKUP(D1301,'Demand Locations'!B:D,2,FALSE)="","",VLOOKUP(D1301,'Demand Locations'!B:D,2,FALSE)))</f>
        <v/>
      </c>
      <c r="M1301" s="7" t="str">
        <f>IF(D1301="","",IF(VLOOKUP(D1301,'Demand Locations'!B:D,3,FALSE)="","",VLOOKUP(D1301,'Demand Locations'!B:D,3,FALSE)))</f>
        <v/>
      </c>
      <c r="N1301" s="7" t="str">
        <f t="shared" si="221"/>
        <v/>
      </c>
      <c r="O1301" s="7" t="str">
        <f t="shared" si="222"/>
        <v/>
      </c>
      <c r="P1301" s="7" t="str">
        <f t="shared" si="223"/>
        <v/>
      </c>
      <c r="Q1301" s="7" t="str">
        <f t="shared" si="224"/>
        <v/>
      </c>
      <c r="R1301" s="7" t="str">
        <f t="shared" si="225"/>
        <v/>
      </c>
      <c r="S1301" s="7" t="str">
        <f t="shared" si="226"/>
        <v/>
      </c>
      <c r="T1301" s="7" t="str">
        <f t="shared" si="227"/>
        <v/>
      </c>
      <c r="U1301" s="7" t="str">
        <f t="shared" si="228"/>
        <v/>
      </c>
      <c r="V1301" s="7" t="str">
        <f t="shared" si="229"/>
        <v/>
      </c>
      <c r="W1301" s="60" t="str">
        <f>IF(ISNUMBER(V1301),IF(ISNA(VLOOKUP(I1301,'Distances Lookup Table'!D:E,2,FALSE)),V1301*'General Settings'!$F$6,IF(VLOOKUP(I1301,'Distances Lookup Table'!D:E,2,FALSE)="",V1301*'General Settings'!$F$6,VLOOKUP(I1301,'Distances Lookup Table'!D:E,2,FALSE))),"")</f>
        <v/>
      </c>
      <c r="X1301" s="18" t="str">
        <f>IF(D1301&lt;&gt;"",'Workers Settings'!H1301,"")</f>
        <v/>
      </c>
      <c r="Y1301" s="18" t="str">
        <f>IF(D1301&lt;&gt;"",'Workers Settings'!I1301,"")</f>
        <v/>
      </c>
      <c r="Z1301" s="29" t="str">
        <f>IF('Workers Settings'!L1301&lt;&gt;"",'Workers Settings'!L1301,'Workers Settings'!K1301)</f>
        <v/>
      </c>
      <c r="AA1301" s="29" t="str">
        <f>IF(D1301&lt;&gt;"",IF('Workers Settings'!L1301&lt;&gt;"",'Workers Settings'!L1301,'Workers Settings'!K1301),"")</f>
        <v/>
      </c>
    </row>
    <row r="1302" spans="1:27" x14ac:dyDescent="0.25">
      <c r="A1302" s="7">
        <f t="shared" si="230"/>
        <v>1298</v>
      </c>
      <c r="B1302" s="7" t="str">
        <f>IF('Workers Settings'!B1302&lt;&gt;"",'Workers Settings'!B1302,"")</f>
        <v/>
      </c>
      <c r="C1302" s="7" t="str">
        <f>IF('Workers Settings'!C1302&lt;&gt;"",'Workers Settings'!C1302,"")</f>
        <v/>
      </c>
      <c r="D1302" s="17"/>
      <c r="E1302" s="17"/>
      <c r="F1302" s="17"/>
      <c r="G1302" s="7" t="str">
        <f>IF(D1302&lt;&gt;"",IF('Workers Settings'!D1302="","",'Workers Settings'!D1302),"")</f>
        <v/>
      </c>
      <c r="H1302" s="7" t="str">
        <f>IF(D1302&lt;&gt;"",'Workers Settings'!E1302,"")</f>
        <v/>
      </c>
      <c r="I1302" s="7" t="str">
        <f t="shared" si="220"/>
        <v/>
      </c>
      <c r="J1302" s="7" t="str">
        <f>IF('Workers Settings'!F1302&lt;&gt;"",'Workers Settings'!F1302,"")</f>
        <v/>
      </c>
      <c r="K1302" s="7" t="str">
        <f>IF('Workers Settings'!G1302&lt;&gt;"",'Workers Settings'!G1302,"")</f>
        <v/>
      </c>
      <c r="L1302" s="7" t="str">
        <f>IF(D1302="","",IF(VLOOKUP(D1302,'Demand Locations'!B:D,2,FALSE)="","",VLOOKUP(D1302,'Demand Locations'!B:D,2,FALSE)))</f>
        <v/>
      </c>
      <c r="M1302" s="7" t="str">
        <f>IF(D1302="","",IF(VLOOKUP(D1302,'Demand Locations'!B:D,3,FALSE)="","",VLOOKUP(D1302,'Demand Locations'!B:D,3,FALSE)))</f>
        <v/>
      </c>
      <c r="N1302" s="7" t="str">
        <f t="shared" si="221"/>
        <v/>
      </c>
      <c r="O1302" s="7" t="str">
        <f t="shared" si="222"/>
        <v/>
      </c>
      <c r="P1302" s="7" t="str">
        <f t="shared" si="223"/>
        <v/>
      </c>
      <c r="Q1302" s="7" t="str">
        <f t="shared" si="224"/>
        <v/>
      </c>
      <c r="R1302" s="7" t="str">
        <f t="shared" si="225"/>
        <v/>
      </c>
      <c r="S1302" s="7" t="str">
        <f t="shared" si="226"/>
        <v/>
      </c>
      <c r="T1302" s="7" t="str">
        <f t="shared" si="227"/>
        <v/>
      </c>
      <c r="U1302" s="7" t="str">
        <f t="shared" si="228"/>
        <v/>
      </c>
      <c r="V1302" s="7" t="str">
        <f t="shared" si="229"/>
        <v/>
      </c>
      <c r="W1302" s="60" t="str">
        <f>IF(ISNUMBER(V1302),IF(ISNA(VLOOKUP(I1302,'Distances Lookup Table'!D:E,2,FALSE)),V1302*'General Settings'!$F$6,IF(VLOOKUP(I1302,'Distances Lookup Table'!D:E,2,FALSE)="",V1302*'General Settings'!$F$6,VLOOKUP(I1302,'Distances Lookup Table'!D:E,2,FALSE))),"")</f>
        <v/>
      </c>
      <c r="X1302" s="18" t="str">
        <f>IF(D1302&lt;&gt;"",'Workers Settings'!H1302,"")</f>
        <v/>
      </c>
      <c r="Y1302" s="18" t="str">
        <f>IF(D1302&lt;&gt;"",'Workers Settings'!I1302,"")</f>
        <v/>
      </c>
      <c r="Z1302" s="29" t="str">
        <f>IF('Workers Settings'!L1302&lt;&gt;"",'Workers Settings'!L1302,'Workers Settings'!K1302)</f>
        <v/>
      </c>
      <c r="AA1302" s="29" t="str">
        <f>IF(D1302&lt;&gt;"",IF('Workers Settings'!L1302&lt;&gt;"",'Workers Settings'!L1302,'Workers Settings'!K1302),"")</f>
        <v/>
      </c>
    </row>
    <row r="1303" spans="1:27" x14ac:dyDescent="0.25">
      <c r="A1303" s="7">
        <f t="shared" si="230"/>
        <v>1299</v>
      </c>
      <c r="B1303" s="7" t="str">
        <f>IF('Workers Settings'!B1303&lt;&gt;"",'Workers Settings'!B1303,"")</f>
        <v/>
      </c>
      <c r="C1303" s="7" t="str">
        <f>IF('Workers Settings'!C1303&lt;&gt;"",'Workers Settings'!C1303,"")</f>
        <v/>
      </c>
      <c r="D1303" s="17"/>
      <c r="E1303" s="17"/>
      <c r="F1303" s="17"/>
      <c r="G1303" s="7" t="str">
        <f>IF(D1303&lt;&gt;"",IF('Workers Settings'!D1303="","",'Workers Settings'!D1303),"")</f>
        <v/>
      </c>
      <c r="H1303" s="7" t="str">
        <f>IF(D1303&lt;&gt;"",'Workers Settings'!E1303,"")</f>
        <v/>
      </c>
      <c r="I1303" s="7" t="str">
        <f t="shared" si="220"/>
        <v/>
      </c>
      <c r="J1303" s="7" t="str">
        <f>IF('Workers Settings'!F1303&lt;&gt;"",'Workers Settings'!F1303,"")</f>
        <v/>
      </c>
      <c r="K1303" s="7" t="str">
        <f>IF('Workers Settings'!G1303&lt;&gt;"",'Workers Settings'!G1303,"")</f>
        <v/>
      </c>
      <c r="L1303" s="7" t="str">
        <f>IF(D1303="","",IF(VLOOKUP(D1303,'Demand Locations'!B:D,2,FALSE)="","",VLOOKUP(D1303,'Demand Locations'!B:D,2,FALSE)))</f>
        <v/>
      </c>
      <c r="M1303" s="7" t="str">
        <f>IF(D1303="","",IF(VLOOKUP(D1303,'Demand Locations'!B:D,3,FALSE)="","",VLOOKUP(D1303,'Demand Locations'!B:D,3,FALSE)))</f>
        <v/>
      </c>
      <c r="N1303" s="7" t="str">
        <f t="shared" si="221"/>
        <v/>
      </c>
      <c r="O1303" s="7" t="str">
        <f t="shared" si="222"/>
        <v/>
      </c>
      <c r="P1303" s="7" t="str">
        <f t="shared" si="223"/>
        <v/>
      </c>
      <c r="Q1303" s="7" t="str">
        <f t="shared" si="224"/>
        <v/>
      </c>
      <c r="R1303" s="7" t="str">
        <f t="shared" si="225"/>
        <v/>
      </c>
      <c r="S1303" s="7" t="str">
        <f t="shared" si="226"/>
        <v/>
      </c>
      <c r="T1303" s="7" t="str">
        <f t="shared" si="227"/>
        <v/>
      </c>
      <c r="U1303" s="7" t="str">
        <f t="shared" si="228"/>
        <v/>
      </c>
      <c r="V1303" s="7" t="str">
        <f t="shared" si="229"/>
        <v/>
      </c>
      <c r="W1303" s="60" t="str">
        <f>IF(ISNUMBER(V1303),IF(ISNA(VLOOKUP(I1303,'Distances Lookup Table'!D:E,2,FALSE)),V1303*'General Settings'!$F$6,IF(VLOOKUP(I1303,'Distances Lookup Table'!D:E,2,FALSE)="",V1303*'General Settings'!$F$6,VLOOKUP(I1303,'Distances Lookup Table'!D:E,2,FALSE))),"")</f>
        <v/>
      </c>
      <c r="X1303" s="18" t="str">
        <f>IF(D1303&lt;&gt;"",'Workers Settings'!H1303,"")</f>
        <v/>
      </c>
      <c r="Y1303" s="18" t="str">
        <f>IF(D1303&lt;&gt;"",'Workers Settings'!I1303,"")</f>
        <v/>
      </c>
      <c r="Z1303" s="29" t="str">
        <f>IF('Workers Settings'!L1303&lt;&gt;"",'Workers Settings'!L1303,'Workers Settings'!K1303)</f>
        <v/>
      </c>
      <c r="AA1303" s="29" t="str">
        <f>IF(D1303&lt;&gt;"",IF('Workers Settings'!L1303&lt;&gt;"",'Workers Settings'!L1303,'Workers Settings'!K1303),"")</f>
        <v/>
      </c>
    </row>
    <row r="1304" spans="1:27" x14ac:dyDescent="0.25">
      <c r="A1304" s="7">
        <f t="shared" si="230"/>
        <v>1300</v>
      </c>
      <c r="B1304" s="7" t="str">
        <f>IF('Workers Settings'!B1304&lt;&gt;"",'Workers Settings'!B1304,"")</f>
        <v/>
      </c>
      <c r="C1304" s="7" t="str">
        <f>IF('Workers Settings'!C1304&lt;&gt;"",'Workers Settings'!C1304,"")</f>
        <v/>
      </c>
      <c r="D1304" s="17"/>
      <c r="E1304" s="17"/>
      <c r="F1304" s="17"/>
      <c r="G1304" s="7" t="str">
        <f>IF(D1304&lt;&gt;"",IF('Workers Settings'!D1304="","",'Workers Settings'!D1304),"")</f>
        <v/>
      </c>
      <c r="H1304" s="7" t="str">
        <f>IF(D1304&lt;&gt;"",'Workers Settings'!E1304,"")</f>
        <v/>
      </c>
      <c r="I1304" s="7" t="str">
        <f t="shared" si="220"/>
        <v/>
      </c>
      <c r="J1304" s="7" t="str">
        <f>IF('Workers Settings'!F1304&lt;&gt;"",'Workers Settings'!F1304,"")</f>
        <v/>
      </c>
      <c r="K1304" s="7" t="str">
        <f>IF('Workers Settings'!G1304&lt;&gt;"",'Workers Settings'!G1304,"")</f>
        <v/>
      </c>
      <c r="L1304" s="7" t="str">
        <f>IF(D1304="","",IF(VLOOKUP(D1304,'Demand Locations'!B:D,2,FALSE)="","",VLOOKUP(D1304,'Demand Locations'!B:D,2,FALSE)))</f>
        <v/>
      </c>
      <c r="M1304" s="7" t="str">
        <f>IF(D1304="","",IF(VLOOKUP(D1304,'Demand Locations'!B:D,3,FALSE)="","",VLOOKUP(D1304,'Demand Locations'!B:D,3,FALSE)))</f>
        <v/>
      </c>
      <c r="N1304" s="7" t="str">
        <f t="shared" si="221"/>
        <v/>
      </c>
      <c r="O1304" s="7" t="str">
        <f t="shared" si="222"/>
        <v/>
      </c>
      <c r="P1304" s="7" t="str">
        <f t="shared" si="223"/>
        <v/>
      </c>
      <c r="Q1304" s="7" t="str">
        <f t="shared" si="224"/>
        <v/>
      </c>
      <c r="R1304" s="7" t="str">
        <f t="shared" si="225"/>
        <v/>
      </c>
      <c r="S1304" s="7" t="str">
        <f t="shared" si="226"/>
        <v/>
      </c>
      <c r="T1304" s="7" t="str">
        <f t="shared" si="227"/>
        <v/>
      </c>
      <c r="U1304" s="7" t="str">
        <f t="shared" si="228"/>
        <v/>
      </c>
      <c r="V1304" s="7" t="str">
        <f t="shared" si="229"/>
        <v/>
      </c>
      <c r="W1304" s="60" t="str">
        <f>IF(ISNUMBER(V1304),IF(ISNA(VLOOKUP(I1304,'Distances Lookup Table'!D:E,2,FALSE)),V1304*'General Settings'!$F$6,IF(VLOOKUP(I1304,'Distances Lookup Table'!D:E,2,FALSE)="",V1304*'General Settings'!$F$6,VLOOKUP(I1304,'Distances Lookup Table'!D:E,2,FALSE))),"")</f>
        <v/>
      </c>
      <c r="X1304" s="18" t="str">
        <f>IF(D1304&lt;&gt;"",'Workers Settings'!H1304,"")</f>
        <v/>
      </c>
      <c r="Y1304" s="18" t="str">
        <f>IF(D1304&lt;&gt;"",'Workers Settings'!I1304,"")</f>
        <v/>
      </c>
      <c r="Z1304" s="29" t="str">
        <f>IF('Workers Settings'!L1304&lt;&gt;"",'Workers Settings'!L1304,'Workers Settings'!K1304)</f>
        <v/>
      </c>
      <c r="AA1304" s="29" t="str">
        <f>IF(D1304&lt;&gt;"",IF('Workers Settings'!L1304&lt;&gt;"",'Workers Settings'!L1304,'Workers Settings'!K1304),"")</f>
        <v/>
      </c>
    </row>
    <row r="1305" spans="1:27" x14ac:dyDescent="0.25">
      <c r="A1305" s="7">
        <f t="shared" si="230"/>
        <v>1301</v>
      </c>
      <c r="B1305" s="7" t="str">
        <f>IF('Workers Settings'!B1305&lt;&gt;"",'Workers Settings'!B1305,"")</f>
        <v/>
      </c>
      <c r="C1305" s="7" t="str">
        <f>IF('Workers Settings'!C1305&lt;&gt;"",'Workers Settings'!C1305,"")</f>
        <v/>
      </c>
      <c r="D1305" s="17"/>
      <c r="E1305" s="17"/>
      <c r="F1305" s="17"/>
      <c r="G1305" s="7" t="str">
        <f>IF(D1305&lt;&gt;"",IF('Workers Settings'!D1305="","",'Workers Settings'!D1305),"")</f>
        <v/>
      </c>
      <c r="H1305" s="7" t="str">
        <f>IF(D1305&lt;&gt;"",'Workers Settings'!E1305,"")</f>
        <v/>
      </c>
      <c r="I1305" s="7" t="str">
        <f t="shared" si="220"/>
        <v/>
      </c>
      <c r="J1305" s="7" t="str">
        <f>IF('Workers Settings'!F1305&lt;&gt;"",'Workers Settings'!F1305,"")</f>
        <v/>
      </c>
      <c r="K1305" s="7" t="str">
        <f>IF('Workers Settings'!G1305&lt;&gt;"",'Workers Settings'!G1305,"")</f>
        <v/>
      </c>
      <c r="L1305" s="7" t="str">
        <f>IF(D1305="","",IF(VLOOKUP(D1305,'Demand Locations'!B:D,2,FALSE)="","",VLOOKUP(D1305,'Demand Locations'!B:D,2,FALSE)))</f>
        <v/>
      </c>
      <c r="M1305" s="7" t="str">
        <f>IF(D1305="","",IF(VLOOKUP(D1305,'Demand Locations'!B:D,3,FALSE)="","",VLOOKUP(D1305,'Demand Locations'!B:D,3,FALSE)))</f>
        <v/>
      </c>
      <c r="N1305" s="7" t="str">
        <f t="shared" si="221"/>
        <v/>
      </c>
      <c r="O1305" s="7" t="str">
        <f t="shared" si="222"/>
        <v/>
      </c>
      <c r="P1305" s="7" t="str">
        <f t="shared" si="223"/>
        <v/>
      </c>
      <c r="Q1305" s="7" t="str">
        <f t="shared" si="224"/>
        <v/>
      </c>
      <c r="R1305" s="7" t="str">
        <f t="shared" si="225"/>
        <v/>
      </c>
      <c r="S1305" s="7" t="str">
        <f t="shared" si="226"/>
        <v/>
      </c>
      <c r="T1305" s="7" t="str">
        <f t="shared" si="227"/>
        <v/>
      </c>
      <c r="U1305" s="7" t="str">
        <f t="shared" si="228"/>
        <v/>
      </c>
      <c r="V1305" s="7" t="str">
        <f t="shared" si="229"/>
        <v/>
      </c>
      <c r="W1305" s="60" t="str">
        <f>IF(ISNUMBER(V1305),IF(ISNA(VLOOKUP(I1305,'Distances Lookup Table'!D:E,2,FALSE)),V1305*'General Settings'!$F$6,IF(VLOOKUP(I1305,'Distances Lookup Table'!D:E,2,FALSE)="",V1305*'General Settings'!$F$6,VLOOKUP(I1305,'Distances Lookup Table'!D:E,2,FALSE))),"")</f>
        <v/>
      </c>
      <c r="X1305" s="18" t="str">
        <f>IF(D1305&lt;&gt;"",'Workers Settings'!H1305,"")</f>
        <v/>
      </c>
      <c r="Y1305" s="18" t="str">
        <f>IF(D1305&lt;&gt;"",'Workers Settings'!I1305,"")</f>
        <v/>
      </c>
      <c r="Z1305" s="29" t="str">
        <f>IF('Workers Settings'!L1305&lt;&gt;"",'Workers Settings'!L1305,'Workers Settings'!K1305)</f>
        <v/>
      </c>
      <c r="AA1305" s="29" t="str">
        <f>IF(D1305&lt;&gt;"",IF('Workers Settings'!L1305&lt;&gt;"",'Workers Settings'!L1305,'Workers Settings'!K1305),"")</f>
        <v/>
      </c>
    </row>
    <row r="1306" spans="1:27" x14ac:dyDescent="0.25">
      <c r="A1306" s="7">
        <f t="shared" si="230"/>
        <v>1302</v>
      </c>
      <c r="B1306" s="7" t="str">
        <f>IF('Workers Settings'!B1306&lt;&gt;"",'Workers Settings'!B1306,"")</f>
        <v/>
      </c>
      <c r="C1306" s="7" t="str">
        <f>IF('Workers Settings'!C1306&lt;&gt;"",'Workers Settings'!C1306,"")</f>
        <v/>
      </c>
      <c r="D1306" s="17"/>
      <c r="E1306" s="17"/>
      <c r="F1306" s="17"/>
      <c r="G1306" s="7" t="str">
        <f>IF(D1306&lt;&gt;"",IF('Workers Settings'!D1306="","",'Workers Settings'!D1306),"")</f>
        <v/>
      </c>
      <c r="H1306" s="7" t="str">
        <f>IF(D1306&lt;&gt;"",'Workers Settings'!E1306,"")</f>
        <v/>
      </c>
      <c r="I1306" s="7" t="str">
        <f t="shared" si="220"/>
        <v/>
      </c>
      <c r="J1306" s="7" t="str">
        <f>IF('Workers Settings'!F1306&lt;&gt;"",'Workers Settings'!F1306,"")</f>
        <v/>
      </c>
      <c r="K1306" s="7" t="str">
        <f>IF('Workers Settings'!G1306&lt;&gt;"",'Workers Settings'!G1306,"")</f>
        <v/>
      </c>
      <c r="L1306" s="7" t="str">
        <f>IF(D1306="","",IF(VLOOKUP(D1306,'Demand Locations'!B:D,2,FALSE)="","",VLOOKUP(D1306,'Demand Locations'!B:D,2,FALSE)))</f>
        <v/>
      </c>
      <c r="M1306" s="7" t="str">
        <f>IF(D1306="","",IF(VLOOKUP(D1306,'Demand Locations'!B:D,3,FALSE)="","",VLOOKUP(D1306,'Demand Locations'!B:D,3,FALSE)))</f>
        <v/>
      </c>
      <c r="N1306" s="7" t="str">
        <f t="shared" si="221"/>
        <v/>
      </c>
      <c r="O1306" s="7" t="str">
        <f t="shared" si="222"/>
        <v/>
      </c>
      <c r="P1306" s="7" t="str">
        <f t="shared" si="223"/>
        <v/>
      </c>
      <c r="Q1306" s="7" t="str">
        <f t="shared" si="224"/>
        <v/>
      </c>
      <c r="R1306" s="7" t="str">
        <f t="shared" si="225"/>
        <v/>
      </c>
      <c r="S1306" s="7" t="str">
        <f t="shared" si="226"/>
        <v/>
      </c>
      <c r="T1306" s="7" t="str">
        <f t="shared" si="227"/>
        <v/>
      </c>
      <c r="U1306" s="7" t="str">
        <f t="shared" si="228"/>
        <v/>
      </c>
      <c r="V1306" s="7" t="str">
        <f t="shared" si="229"/>
        <v/>
      </c>
      <c r="W1306" s="60" t="str">
        <f>IF(ISNUMBER(V1306),IF(ISNA(VLOOKUP(I1306,'Distances Lookup Table'!D:E,2,FALSE)),V1306*'General Settings'!$F$6,IF(VLOOKUP(I1306,'Distances Lookup Table'!D:E,2,FALSE)="",V1306*'General Settings'!$F$6,VLOOKUP(I1306,'Distances Lookup Table'!D:E,2,FALSE))),"")</f>
        <v/>
      </c>
      <c r="X1306" s="18" t="str">
        <f>IF(D1306&lt;&gt;"",'Workers Settings'!H1306,"")</f>
        <v/>
      </c>
      <c r="Y1306" s="18" t="str">
        <f>IF(D1306&lt;&gt;"",'Workers Settings'!I1306,"")</f>
        <v/>
      </c>
      <c r="Z1306" s="29" t="str">
        <f>IF('Workers Settings'!L1306&lt;&gt;"",'Workers Settings'!L1306,'Workers Settings'!K1306)</f>
        <v/>
      </c>
      <c r="AA1306" s="29" t="str">
        <f>IF(D1306&lt;&gt;"",IF('Workers Settings'!L1306&lt;&gt;"",'Workers Settings'!L1306,'Workers Settings'!K1306),"")</f>
        <v/>
      </c>
    </row>
    <row r="1307" spans="1:27" x14ac:dyDescent="0.25">
      <c r="A1307" s="7">
        <f t="shared" si="230"/>
        <v>1303</v>
      </c>
      <c r="B1307" s="7" t="str">
        <f>IF('Workers Settings'!B1307&lt;&gt;"",'Workers Settings'!B1307,"")</f>
        <v/>
      </c>
      <c r="C1307" s="7" t="str">
        <f>IF('Workers Settings'!C1307&lt;&gt;"",'Workers Settings'!C1307,"")</f>
        <v/>
      </c>
      <c r="D1307" s="17"/>
      <c r="E1307" s="17"/>
      <c r="F1307" s="17"/>
      <c r="G1307" s="7" t="str">
        <f>IF(D1307&lt;&gt;"",IF('Workers Settings'!D1307="","",'Workers Settings'!D1307),"")</f>
        <v/>
      </c>
      <c r="H1307" s="7" t="str">
        <f>IF(D1307&lt;&gt;"",'Workers Settings'!E1307,"")</f>
        <v/>
      </c>
      <c r="I1307" s="7" t="str">
        <f t="shared" si="220"/>
        <v/>
      </c>
      <c r="J1307" s="7" t="str">
        <f>IF('Workers Settings'!F1307&lt;&gt;"",'Workers Settings'!F1307,"")</f>
        <v/>
      </c>
      <c r="K1307" s="7" t="str">
        <f>IF('Workers Settings'!G1307&lt;&gt;"",'Workers Settings'!G1307,"")</f>
        <v/>
      </c>
      <c r="L1307" s="7" t="str">
        <f>IF(D1307="","",IF(VLOOKUP(D1307,'Demand Locations'!B:D,2,FALSE)="","",VLOOKUP(D1307,'Demand Locations'!B:D,2,FALSE)))</f>
        <v/>
      </c>
      <c r="M1307" s="7" t="str">
        <f>IF(D1307="","",IF(VLOOKUP(D1307,'Demand Locations'!B:D,3,FALSE)="","",VLOOKUP(D1307,'Demand Locations'!B:D,3,FALSE)))</f>
        <v/>
      </c>
      <c r="N1307" s="7" t="str">
        <f t="shared" si="221"/>
        <v/>
      </c>
      <c r="O1307" s="7" t="str">
        <f t="shared" si="222"/>
        <v/>
      </c>
      <c r="P1307" s="7" t="str">
        <f t="shared" si="223"/>
        <v/>
      </c>
      <c r="Q1307" s="7" t="str">
        <f t="shared" si="224"/>
        <v/>
      </c>
      <c r="R1307" s="7" t="str">
        <f t="shared" si="225"/>
        <v/>
      </c>
      <c r="S1307" s="7" t="str">
        <f t="shared" si="226"/>
        <v/>
      </c>
      <c r="T1307" s="7" t="str">
        <f t="shared" si="227"/>
        <v/>
      </c>
      <c r="U1307" s="7" t="str">
        <f t="shared" si="228"/>
        <v/>
      </c>
      <c r="V1307" s="7" t="str">
        <f t="shared" si="229"/>
        <v/>
      </c>
      <c r="W1307" s="60" t="str">
        <f>IF(ISNUMBER(V1307),IF(ISNA(VLOOKUP(I1307,'Distances Lookup Table'!D:E,2,FALSE)),V1307*'General Settings'!$F$6,IF(VLOOKUP(I1307,'Distances Lookup Table'!D:E,2,FALSE)="",V1307*'General Settings'!$F$6,VLOOKUP(I1307,'Distances Lookup Table'!D:E,2,FALSE))),"")</f>
        <v/>
      </c>
      <c r="X1307" s="18" t="str">
        <f>IF(D1307&lt;&gt;"",'Workers Settings'!H1307,"")</f>
        <v/>
      </c>
      <c r="Y1307" s="18" t="str">
        <f>IF(D1307&lt;&gt;"",'Workers Settings'!I1307,"")</f>
        <v/>
      </c>
      <c r="Z1307" s="29" t="str">
        <f>IF('Workers Settings'!L1307&lt;&gt;"",'Workers Settings'!L1307,'Workers Settings'!K1307)</f>
        <v/>
      </c>
      <c r="AA1307" s="29" t="str">
        <f>IF(D1307&lt;&gt;"",IF('Workers Settings'!L1307&lt;&gt;"",'Workers Settings'!L1307,'Workers Settings'!K1307),"")</f>
        <v/>
      </c>
    </row>
    <row r="1308" spans="1:27" x14ac:dyDescent="0.25">
      <c r="A1308" s="7">
        <f t="shared" si="230"/>
        <v>1304</v>
      </c>
      <c r="B1308" s="7" t="str">
        <f>IF('Workers Settings'!B1308&lt;&gt;"",'Workers Settings'!B1308,"")</f>
        <v/>
      </c>
      <c r="C1308" s="7" t="str">
        <f>IF('Workers Settings'!C1308&lt;&gt;"",'Workers Settings'!C1308,"")</f>
        <v/>
      </c>
      <c r="D1308" s="17"/>
      <c r="E1308" s="17"/>
      <c r="F1308" s="17"/>
      <c r="G1308" s="7" t="str">
        <f>IF(D1308&lt;&gt;"",IF('Workers Settings'!D1308="","",'Workers Settings'!D1308),"")</f>
        <v/>
      </c>
      <c r="H1308" s="7" t="str">
        <f>IF(D1308&lt;&gt;"",'Workers Settings'!E1308,"")</f>
        <v/>
      </c>
      <c r="I1308" s="7" t="str">
        <f t="shared" si="220"/>
        <v/>
      </c>
      <c r="J1308" s="7" t="str">
        <f>IF('Workers Settings'!F1308&lt;&gt;"",'Workers Settings'!F1308,"")</f>
        <v/>
      </c>
      <c r="K1308" s="7" t="str">
        <f>IF('Workers Settings'!G1308&lt;&gt;"",'Workers Settings'!G1308,"")</f>
        <v/>
      </c>
      <c r="L1308" s="7" t="str">
        <f>IF(D1308="","",IF(VLOOKUP(D1308,'Demand Locations'!B:D,2,FALSE)="","",VLOOKUP(D1308,'Demand Locations'!B:D,2,FALSE)))</f>
        <v/>
      </c>
      <c r="M1308" s="7" t="str">
        <f>IF(D1308="","",IF(VLOOKUP(D1308,'Demand Locations'!B:D,3,FALSE)="","",VLOOKUP(D1308,'Demand Locations'!B:D,3,FALSE)))</f>
        <v/>
      </c>
      <c r="N1308" s="7" t="str">
        <f t="shared" si="221"/>
        <v/>
      </c>
      <c r="O1308" s="7" t="str">
        <f t="shared" si="222"/>
        <v/>
      </c>
      <c r="P1308" s="7" t="str">
        <f t="shared" si="223"/>
        <v/>
      </c>
      <c r="Q1308" s="7" t="str">
        <f t="shared" si="224"/>
        <v/>
      </c>
      <c r="R1308" s="7" t="str">
        <f t="shared" si="225"/>
        <v/>
      </c>
      <c r="S1308" s="7" t="str">
        <f t="shared" si="226"/>
        <v/>
      </c>
      <c r="T1308" s="7" t="str">
        <f t="shared" si="227"/>
        <v/>
      </c>
      <c r="U1308" s="7" t="str">
        <f t="shared" si="228"/>
        <v/>
      </c>
      <c r="V1308" s="7" t="str">
        <f t="shared" si="229"/>
        <v/>
      </c>
      <c r="W1308" s="60" t="str">
        <f>IF(ISNUMBER(V1308),IF(ISNA(VLOOKUP(I1308,'Distances Lookup Table'!D:E,2,FALSE)),V1308*'General Settings'!$F$6,IF(VLOOKUP(I1308,'Distances Lookup Table'!D:E,2,FALSE)="",V1308*'General Settings'!$F$6,VLOOKUP(I1308,'Distances Lookup Table'!D:E,2,FALSE))),"")</f>
        <v/>
      </c>
      <c r="X1308" s="18" t="str">
        <f>IF(D1308&lt;&gt;"",'Workers Settings'!H1308,"")</f>
        <v/>
      </c>
      <c r="Y1308" s="18" t="str">
        <f>IF(D1308&lt;&gt;"",'Workers Settings'!I1308,"")</f>
        <v/>
      </c>
      <c r="Z1308" s="29" t="str">
        <f>IF('Workers Settings'!L1308&lt;&gt;"",'Workers Settings'!L1308,'Workers Settings'!K1308)</f>
        <v/>
      </c>
      <c r="AA1308" s="29" t="str">
        <f>IF(D1308&lt;&gt;"",IF('Workers Settings'!L1308&lt;&gt;"",'Workers Settings'!L1308,'Workers Settings'!K1308),"")</f>
        <v/>
      </c>
    </row>
    <row r="1309" spans="1:27" x14ac:dyDescent="0.25">
      <c r="A1309" s="7">
        <f t="shared" si="230"/>
        <v>1305</v>
      </c>
      <c r="B1309" s="7" t="str">
        <f>IF('Workers Settings'!B1309&lt;&gt;"",'Workers Settings'!B1309,"")</f>
        <v/>
      </c>
      <c r="C1309" s="7" t="str">
        <f>IF('Workers Settings'!C1309&lt;&gt;"",'Workers Settings'!C1309,"")</f>
        <v/>
      </c>
      <c r="D1309" s="17"/>
      <c r="E1309" s="17"/>
      <c r="F1309" s="17"/>
      <c r="G1309" s="7" t="str">
        <f>IF(D1309&lt;&gt;"",IF('Workers Settings'!D1309="","",'Workers Settings'!D1309),"")</f>
        <v/>
      </c>
      <c r="H1309" s="7" t="str">
        <f>IF(D1309&lt;&gt;"",'Workers Settings'!E1309,"")</f>
        <v/>
      </c>
      <c r="I1309" s="7" t="str">
        <f t="shared" si="220"/>
        <v/>
      </c>
      <c r="J1309" s="7" t="str">
        <f>IF('Workers Settings'!F1309&lt;&gt;"",'Workers Settings'!F1309,"")</f>
        <v/>
      </c>
      <c r="K1309" s="7" t="str">
        <f>IF('Workers Settings'!G1309&lt;&gt;"",'Workers Settings'!G1309,"")</f>
        <v/>
      </c>
      <c r="L1309" s="7" t="str">
        <f>IF(D1309="","",IF(VLOOKUP(D1309,'Demand Locations'!B:D,2,FALSE)="","",VLOOKUP(D1309,'Demand Locations'!B:D,2,FALSE)))</f>
        <v/>
      </c>
      <c r="M1309" s="7" t="str">
        <f>IF(D1309="","",IF(VLOOKUP(D1309,'Demand Locations'!B:D,3,FALSE)="","",VLOOKUP(D1309,'Demand Locations'!B:D,3,FALSE)))</f>
        <v/>
      </c>
      <c r="N1309" s="7" t="str">
        <f t="shared" si="221"/>
        <v/>
      </c>
      <c r="O1309" s="7" t="str">
        <f t="shared" si="222"/>
        <v/>
      </c>
      <c r="P1309" s="7" t="str">
        <f t="shared" si="223"/>
        <v/>
      </c>
      <c r="Q1309" s="7" t="str">
        <f t="shared" si="224"/>
        <v/>
      </c>
      <c r="R1309" s="7" t="str">
        <f t="shared" si="225"/>
        <v/>
      </c>
      <c r="S1309" s="7" t="str">
        <f t="shared" si="226"/>
        <v/>
      </c>
      <c r="T1309" s="7" t="str">
        <f t="shared" si="227"/>
        <v/>
      </c>
      <c r="U1309" s="7" t="str">
        <f t="shared" si="228"/>
        <v/>
      </c>
      <c r="V1309" s="7" t="str">
        <f t="shared" si="229"/>
        <v/>
      </c>
      <c r="W1309" s="60" t="str">
        <f>IF(ISNUMBER(V1309),IF(ISNA(VLOOKUP(I1309,'Distances Lookup Table'!D:E,2,FALSE)),V1309*'General Settings'!$F$6,IF(VLOOKUP(I1309,'Distances Lookup Table'!D:E,2,FALSE)="",V1309*'General Settings'!$F$6,VLOOKUP(I1309,'Distances Lookup Table'!D:E,2,FALSE))),"")</f>
        <v/>
      </c>
      <c r="X1309" s="18" t="str">
        <f>IF(D1309&lt;&gt;"",'Workers Settings'!H1309,"")</f>
        <v/>
      </c>
      <c r="Y1309" s="18" t="str">
        <f>IF(D1309&lt;&gt;"",'Workers Settings'!I1309,"")</f>
        <v/>
      </c>
      <c r="Z1309" s="29" t="str">
        <f>IF('Workers Settings'!L1309&lt;&gt;"",'Workers Settings'!L1309,'Workers Settings'!K1309)</f>
        <v/>
      </c>
      <c r="AA1309" s="29" t="str">
        <f>IF(D1309&lt;&gt;"",IF('Workers Settings'!L1309&lt;&gt;"",'Workers Settings'!L1309,'Workers Settings'!K1309),"")</f>
        <v/>
      </c>
    </row>
    <row r="1310" spans="1:27" x14ac:dyDescent="0.25">
      <c r="A1310" s="7">
        <f t="shared" si="230"/>
        <v>1306</v>
      </c>
      <c r="B1310" s="7" t="str">
        <f>IF('Workers Settings'!B1310&lt;&gt;"",'Workers Settings'!B1310,"")</f>
        <v/>
      </c>
      <c r="C1310" s="7" t="str">
        <f>IF('Workers Settings'!C1310&lt;&gt;"",'Workers Settings'!C1310,"")</f>
        <v/>
      </c>
      <c r="D1310" s="17"/>
      <c r="E1310" s="17"/>
      <c r="F1310" s="17"/>
      <c r="G1310" s="7" t="str">
        <f>IF(D1310&lt;&gt;"",IF('Workers Settings'!D1310="","",'Workers Settings'!D1310),"")</f>
        <v/>
      </c>
      <c r="H1310" s="7" t="str">
        <f>IF(D1310&lt;&gt;"",'Workers Settings'!E1310,"")</f>
        <v/>
      </c>
      <c r="I1310" s="7" t="str">
        <f t="shared" si="220"/>
        <v/>
      </c>
      <c r="J1310" s="7" t="str">
        <f>IF('Workers Settings'!F1310&lt;&gt;"",'Workers Settings'!F1310,"")</f>
        <v/>
      </c>
      <c r="K1310" s="7" t="str">
        <f>IF('Workers Settings'!G1310&lt;&gt;"",'Workers Settings'!G1310,"")</f>
        <v/>
      </c>
      <c r="L1310" s="7" t="str">
        <f>IF(D1310="","",IF(VLOOKUP(D1310,'Demand Locations'!B:D,2,FALSE)="","",VLOOKUP(D1310,'Demand Locations'!B:D,2,FALSE)))</f>
        <v/>
      </c>
      <c r="M1310" s="7" t="str">
        <f>IF(D1310="","",IF(VLOOKUP(D1310,'Demand Locations'!B:D,3,FALSE)="","",VLOOKUP(D1310,'Demand Locations'!B:D,3,FALSE)))</f>
        <v/>
      </c>
      <c r="N1310" s="7" t="str">
        <f t="shared" si="221"/>
        <v/>
      </c>
      <c r="O1310" s="7" t="str">
        <f t="shared" si="222"/>
        <v/>
      </c>
      <c r="P1310" s="7" t="str">
        <f t="shared" si="223"/>
        <v/>
      </c>
      <c r="Q1310" s="7" t="str">
        <f t="shared" si="224"/>
        <v/>
      </c>
      <c r="R1310" s="7" t="str">
        <f t="shared" si="225"/>
        <v/>
      </c>
      <c r="S1310" s="7" t="str">
        <f t="shared" si="226"/>
        <v/>
      </c>
      <c r="T1310" s="7" t="str">
        <f t="shared" si="227"/>
        <v/>
      </c>
      <c r="U1310" s="7" t="str">
        <f t="shared" si="228"/>
        <v/>
      </c>
      <c r="V1310" s="7" t="str">
        <f t="shared" si="229"/>
        <v/>
      </c>
      <c r="W1310" s="60" t="str">
        <f>IF(ISNUMBER(V1310),IF(ISNA(VLOOKUP(I1310,'Distances Lookup Table'!D:E,2,FALSE)),V1310*'General Settings'!$F$6,IF(VLOOKUP(I1310,'Distances Lookup Table'!D:E,2,FALSE)="",V1310*'General Settings'!$F$6,VLOOKUP(I1310,'Distances Lookup Table'!D:E,2,FALSE))),"")</f>
        <v/>
      </c>
      <c r="X1310" s="18" t="str">
        <f>IF(D1310&lt;&gt;"",'Workers Settings'!H1310,"")</f>
        <v/>
      </c>
      <c r="Y1310" s="18" t="str">
        <f>IF(D1310&lt;&gt;"",'Workers Settings'!I1310,"")</f>
        <v/>
      </c>
      <c r="Z1310" s="29" t="str">
        <f>IF('Workers Settings'!L1310&lt;&gt;"",'Workers Settings'!L1310,'Workers Settings'!K1310)</f>
        <v/>
      </c>
      <c r="AA1310" s="29" t="str">
        <f>IF(D1310&lt;&gt;"",IF('Workers Settings'!L1310&lt;&gt;"",'Workers Settings'!L1310,'Workers Settings'!K1310),"")</f>
        <v/>
      </c>
    </row>
    <row r="1311" spans="1:27" x14ac:dyDescent="0.25">
      <c r="A1311" s="7">
        <f t="shared" si="230"/>
        <v>1307</v>
      </c>
      <c r="B1311" s="7" t="str">
        <f>IF('Workers Settings'!B1311&lt;&gt;"",'Workers Settings'!B1311,"")</f>
        <v/>
      </c>
      <c r="C1311" s="7" t="str">
        <f>IF('Workers Settings'!C1311&lt;&gt;"",'Workers Settings'!C1311,"")</f>
        <v/>
      </c>
      <c r="D1311" s="17"/>
      <c r="E1311" s="17"/>
      <c r="F1311" s="17"/>
      <c r="G1311" s="7" t="str">
        <f>IF(D1311&lt;&gt;"",IF('Workers Settings'!D1311="","",'Workers Settings'!D1311),"")</f>
        <v/>
      </c>
      <c r="H1311" s="7" t="str">
        <f>IF(D1311&lt;&gt;"",'Workers Settings'!E1311,"")</f>
        <v/>
      </c>
      <c r="I1311" s="7" t="str">
        <f t="shared" si="220"/>
        <v/>
      </c>
      <c r="J1311" s="7" t="str">
        <f>IF('Workers Settings'!F1311&lt;&gt;"",'Workers Settings'!F1311,"")</f>
        <v/>
      </c>
      <c r="K1311" s="7" t="str">
        <f>IF('Workers Settings'!G1311&lt;&gt;"",'Workers Settings'!G1311,"")</f>
        <v/>
      </c>
      <c r="L1311" s="7" t="str">
        <f>IF(D1311="","",IF(VLOOKUP(D1311,'Demand Locations'!B:D,2,FALSE)="","",VLOOKUP(D1311,'Demand Locations'!B:D,2,FALSE)))</f>
        <v/>
      </c>
      <c r="M1311" s="7" t="str">
        <f>IF(D1311="","",IF(VLOOKUP(D1311,'Demand Locations'!B:D,3,FALSE)="","",VLOOKUP(D1311,'Demand Locations'!B:D,3,FALSE)))</f>
        <v/>
      </c>
      <c r="N1311" s="7" t="str">
        <f t="shared" si="221"/>
        <v/>
      </c>
      <c r="O1311" s="7" t="str">
        <f t="shared" si="222"/>
        <v/>
      </c>
      <c r="P1311" s="7" t="str">
        <f t="shared" si="223"/>
        <v/>
      </c>
      <c r="Q1311" s="7" t="str">
        <f t="shared" si="224"/>
        <v/>
      </c>
      <c r="R1311" s="7" t="str">
        <f t="shared" si="225"/>
        <v/>
      </c>
      <c r="S1311" s="7" t="str">
        <f t="shared" si="226"/>
        <v/>
      </c>
      <c r="T1311" s="7" t="str">
        <f t="shared" si="227"/>
        <v/>
      </c>
      <c r="U1311" s="7" t="str">
        <f t="shared" si="228"/>
        <v/>
      </c>
      <c r="V1311" s="7" t="str">
        <f t="shared" si="229"/>
        <v/>
      </c>
      <c r="W1311" s="60" t="str">
        <f>IF(ISNUMBER(V1311),IF(ISNA(VLOOKUP(I1311,'Distances Lookup Table'!D:E,2,FALSE)),V1311*'General Settings'!$F$6,IF(VLOOKUP(I1311,'Distances Lookup Table'!D:E,2,FALSE)="",V1311*'General Settings'!$F$6,VLOOKUP(I1311,'Distances Lookup Table'!D:E,2,FALSE))),"")</f>
        <v/>
      </c>
      <c r="X1311" s="18" t="str">
        <f>IF(D1311&lt;&gt;"",'Workers Settings'!H1311,"")</f>
        <v/>
      </c>
      <c r="Y1311" s="18" t="str">
        <f>IF(D1311&lt;&gt;"",'Workers Settings'!I1311,"")</f>
        <v/>
      </c>
      <c r="Z1311" s="29" t="str">
        <f>IF('Workers Settings'!L1311&lt;&gt;"",'Workers Settings'!L1311,'Workers Settings'!K1311)</f>
        <v/>
      </c>
      <c r="AA1311" s="29" t="str">
        <f>IF(D1311&lt;&gt;"",IF('Workers Settings'!L1311&lt;&gt;"",'Workers Settings'!L1311,'Workers Settings'!K1311),"")</f>
        <v/>
      </c>
    </row>
    <row r="1312" spans="1:27" x14ac:dyDescent="0.25">
      <c r="A1312" s="7">
        <f t="shared" si="230"/>
        <v>1308</v>
      </c>
      <c r="B1312" s="7" t="str">
        <f>IF('Workers Settings'!B1312&lt;&gt;"",'Workers Settings'!B1312,"")</f>
        <v/>
      </c>
      <c r="C1312" s="7" t="str">
        <f>IF('Workers Settings'!C1312&lt;&gt;"",'Workers Settings'!C1312,"")</f>
        <v/>
      </c>
      <c r="D1312" s="17"/>
      <c r="E1312" s="17"/>
      <c r="F1312" s="17"/>
      <c r="G1312" s="7" t="str">
        <f>IF(D1312&lt;&gt;"",IF('Workers Settings'!D1312="","",'Workers Settings'!D1312),"")</f>
        <v/>
      </c>
      <c r="H1312" s="7" t="str">
        <f>IF(D1312&lt;&gt;"",'Workers Settings'!E1312,"")</f>
        <v/>
      </c>
      <c r="I1312" s="7" t="str">
        <f t="shared" si="220"/>
        <v/>
      </c>
      <c r="J1312" s="7" t="str">
        <f>IF('Workers Settings'!F1312&lt;&gt;"",'Workers Settings'!F1312,"")</f>
        <v/>
      </c>
      <c r="K1312" s="7" t="str">
        <f>IF('Workers Settings'!G1312&lt;&gt;"",'Workers Settings'!G1312,"")</f>
        <v/>
      </c>
      <c r="L1312" s="7" t="str">
        <f>IF(D1312="","",IF(VLOOKUP(D1312,'Demand Locations'!B:D,2,FALSE)="","",VLOOKUP(D1312,'Demand Locations'!B:D,2,FALSE)))</f>
        <v/>
      </c>
      <c r="M1312" s="7" t="str">
        <f>IF(D1312="","",IF(VLOOKUP(D1312,'Demand Locations'!B:D,3,FALSE)="","",VLOOKUP(D1312,'Demand Locations'!B:D,3,FALSE)))</f>
        <v/>
      </c>
      <c r="N1312" s="7" t="str">
        <f t="shared" si="221"/>
        <v/>
      </c>
      <c r="O1312" s="7" t="str">
        <f t="shared" si="222"/>
        <v/>
      </c>
      <c r="P1312" s="7" t="str">
        <f t="shared" si="223"/>
        <v/>
      </c>
      <c r="Q1312" s="7" t="str">
        <f t="shared" si="224"/>
        <v/>
      </c>
      <c r="R1312" s="7" t="str">
        <f t="shared" si="225"/>
        <v/>
      </c>
      <c r="S1312" s="7" t="str">
        <f t="shared" si="226"/>
        <v/>
      </c>
      <c r="T1312" s="7" t="str">
        <f t="shared" si="227"/>
        <v/>
      </c>
      <c r="U1312" s="7" t="str">
        <f t="shared" si="228"/>
        <v/>
      </c>
      <c r="V1312" s="7" t="str">
        <f t="shared" si="229"/>
        <v/>
      </c>
      <c r="W1312" s="60" t="str">
        <f>IF(ISNUMBER(V1312),IF(ISNA(VLOOKUP(I1312,'Distances Lookup Table'!D:E,2,FALSE)),V1312*'General Settings'!$F$6,IF(VLOOKUP(I1312,'Distances Lookup Table'!D:E,2,FALSE)="",V1312*'General Settings'!$F$6,VLOOKUP(I1312,'Distances Lookup Table'!D:E,2,FALSE))),"")</f>
        <v/>
      </c>
      <c r="X1312" s="18" t="str">
        <f>IF(D1312&lt;&gt;"",'Workers Settings'!H1312,"")</f>
        <v/>
      </c>
      <c r="Y1312" s="18" t="str">
        <f>IF(D1312&lt;&gt;"",'Workers Settings'!I1312,"")</f>
        <v/>
      </c>
      <c r="Z1312" s="29" t="str">
        <f>IF('Workers Settings'!L1312&lt;&gt;"",'Workers Settings'!L1312,'Workers Settings'!K1312)</f>
        <v/>
      </c>
      <c r="AA1312" s="29" t="str">
        <f>IF(D1312&lt;&gt;"",IF('Workers Settings'!L1312&lt;&gt;"",'Workers Settings'!L1312,'Workers Settings'!K1312),"")</f>
        <v/>
      </c>
    </row>
    <row r="1313" spans="1:27" x14ac:dyDescent="0.25">
      <c r="A1313" s="7">
        <f t="shared" si="230"/>
        <v>1309</v>
      </c>
      <c r="B1313" s="7" t="str">
        <f>IF('Workers Settings'!B1313&lt;&gt;"",'Workers Settings'!B1313,"")</f>
        <v/>
      </c>
      <c r="C1313" s="7" t="str">
        <f>IF('Workers Settings'!C1313&lt;&gt;"",'Workers Settings'!C1313,"")</f>
        <v/>
      </c>
      <c r="D1313" s="17"/>
      <c r="E1313" s="17"/>
      <c r="F1313" s="17"/>
      <c r="G1313" s="7" t="str">
        <f>IF(D1313&lt;&gt;"",IF('Workers Settings'!D1313="","",'Workers Settings'!D1313),"")</f>
        <v/>
      </c>
      <c r="H1313" s="7" t="str">
        <f>IF(D1313&lt;&gt;"",'Workers Settings'!E1313,"")</f>
        <v/>
      </c>
      <c r="I1313" s="7" t="str">
        <f t="shared" si="220"/>
        <v/>
      </c>
      <c r="J1313" s="7" t="str">
        <f>IF('Workers Settings'!F1313&lt;&gt;"",'Workers Settings'!F1313,"")</f>
        <v/>
      </c>
      <c r="K1313" s="7" t="str">
        <f>IF('Workers Settings'!G1313&lt;&gt;"",'Workers Settings'!G1313,"")</f>
        <v/>
      </c>
      <c r="L1313" s="7" t="str">
        <f>IF(D1313="","",IF(VLOOKUP(D1313,'Demand Locations'!B:D,2,FALSE)="","",VLOOKUP(D1313,'Demand Locations'!B:D,2,FALSE)))</f>
        <v/>
      </c>
      <c r="M1313" s="7" t="str">
        <f>IF(D1313="","",IF(VLOOKUP(D1313,'Demand Locations'!B:D,3,FALSE)="","",VLOOKUP(D1313,'Demand Locations'!B:D,3,FALSE)))</f>
        <v/>
      </c>
      <c r="N1313" s="7" t="str">
        <f t="shared" si="221"/>
        <v/>
      </c>
      <c r="O1313" s="7" t="str">
        <f t="shared" si="222"/>
        <v/>
      </c>
      <c r="P1313" s="7" t="str">
        <f t="shared" si="223"/>
        <v/>
      </c>
      <c r="Q1313" s="7" t="str">
        <f t="shared" si="224"/>
        <v/>
      </c>
      <c r="R1313" s="7" t="str">
        <f t="shared" si="225"/>
        <v/>
      </c>
      <c r="S1313" s="7" t="str">
        <f t="shared" si="226"/>
        <v/>
      </c>
      <c r="T1313" s="7" t="str">
        <f t="shared" si="227"/>
        <v/>
      </c>
      <c r="U1313" s="7" t="str">
        <f t="shared" si="228"/>
        <v/>
      </c>
      <c r="V1313" s="7" t="str">
        <f t="shared" si="229"/>
        <v/>
      </c>
      <c r="W1313" s="60" t="str">
        <f>IF(ISNUMBER(V1313),IF(ISNA(VLOOKUP(I1313,'Distances Lookup Table'!D:E,2,FALSE)),V1313*'General Settings'!$F$6,IF(VLOOKUP(I1313,'Distances Lookup Table'!D:E,2,FALSE)="",V1313*'General Settings'!$F$6,VLOOKUP(I1313,'Distances Lookup Table'!D:E,2,FALSE))),"")</f>
        <v/>
      </c>
      <c r="X1313" s="18" t="str">
        <f>IF(D1313&lt;&gt;"",'Workers Settings'!H1313,"")</f>
        <v/>
      </c>
      <c r="Y1313" s="18" t="str">
        <f>IF(D1313&lt;&gt;"",'Workers Settings'!I1313,"")</f>
        <v/>
      </c>
      <c r="Z1313" s="29" t="str">
        <f>IF('Workers Settings'!L1313&lt;&gt;"",'Workers Settings'!L1313,'Workers Settings'!K1313)</f>
        <v/>
      </c>
      <c r="AA1313" s="29" t="str">
        <f>IF(D1313&lt;&gt;"",IF('Workers Settings'!L1313&lt;&gt;"",'Workers Settings'!L1313,'Workers Settings'!K1313),"")</f>
        <v/>
      </c>
    </row>
    <row r="1314" spans="1:27" x14ac:dyDescent="0.25">
      <c r="A1314" s="7">
        <f t="shared" si="230"/>
        <v>1310</v>
      </c>
      <c r="B1314" s="7" t="str">
        <f>IF('Workers Settings'!B1314&lt;&gt;"",'Workers Settings'!B1314,"")</f>
        <v/>
      </c>
      <c r="C1314" s="7" t="str">
        <f>IF('Workers Settings'!C1314&lt;&gt;"",'Workers Settings'!C1314,"")</f>
        <v/>
      </c>
      <c r="D1314" s="17"/>
      <c r="E1314" s="17"/>
      <c r="F1314" s="17"/>
      <c r="G1314" s="7" t="str">
        <f>IF(D1314&lt;&gt;"",IF('Workers Settings'!D1314="","",'Workers Settings'!D1314),"")</f>
        <v/>
      </c>
      <c r="H1314" s="7" t="str">
        <f>IF(D1314&lt;&gt;"",'Workers Settings'!E1314,"")</f>
        <v/>
      </c>
      <c r="I1314" s="7" t="str">
        <f t="shared" si="220"/>
        <v/>
      </c>
      <c r="J1314" s="7" t="str">
        <f>IF('Workers Settings'!F1314&lt;&gt;"",'Workers Settings'!F1314,"")</f>
        <v/>
      </c>
      <c r="K1314" s="7" t="str">
        <f>IF('Workers Settings'!G1314&lt;&gt;"",'Workers Settings'!G1314,"")</f>
        <v/>
      </c>
      <c r="L1314" s="7" t="str">
        <f>IF(D1314="","",IF(VLOOKUP(D1314,'Demand Locations'!B:D,2,FALSE)="","",VLOOKUP(D1314,'Demand Locations'!B:D,2,FALSE)))</f>
        <v/>
      </c>
      <c r="M1314" s="7" t="str">
        <f>IF(D1314="","",IF(VLOOKUP(D1314,'Demand Locations'!B:D,3,FALSE)="","",VLOOKUP(D1314,'Demand Locations'!B:D,3,FALSE)))</f>
        <v/>
      </c>
      <c r="N1314" s="7" t="str">
        <f t="shared" si="221"/>
        <v/>
      </c>
      <c r="O1314" s="7" t="str">
        <f t="shared" si="222"/>
        <v/>
      </c>
      <c r="P1314" s="7" t="str">
        <f t="shared" si="223"/>
        <v/>
      </c>
      <c r="Q1314" s="7" t="str">
        <f t="shared" si="224"/>
        <v/>
      </c>
      <c r="R1314" s="7" t="str">
        <f t="shared" si="225"/>
        <v/>
      </c>
      <c r="S1314" s="7" t="str">
        <f t="shared" si="226"/>
        <v/>
      </c>
      <c r="T1314" s="7" t="str">
        <f t="shared" si="227"/>
        <v/>
      </c>
      <c r="U1314" s="7" t="str">
        <f t="shared" si="228"/>
        <v/>
      </c>
      <c r="V1314" s="7" t="str">
        <f t="shared" si="229"/>
        <v/>
      </c>
      <c r="W1314" s="60" t="str">
        <f>IF(ISNUMBER(V1314),IF(ISNA(VLOOKUP(I1314,'Distances Lookup Table'!D:E,2,FALSE)),V1314*'General Settings'!$F$6,IF(VLOOKUP(I1314,'Distances Lookup Table'!D:E,2,FALSE)="",V1314*'General Settings'!$F$6,VLOOKUP(I1314,'Distances Lookup Table'!D:E,2,FALSE))),"")</f>
        <v/>
      </c>
      <c r="X1314" s="18" t="str">
        <f>IF(D1314&lt;&gt;"",'Workers Settings'!H1314,"")</f>
        <v/>
      </c>
      <c r="Y1314" s="18" t="str">
        <f>IF(D1314&lt;&gt;"",'Workers Settings'!I1314,"")</f>
        <v/>
      </c>
      <c r="Z1314" s="29" t="str">
        <f>IF('Workers Settings'!L1314&lt;&gt;"",'Workers Settings'!L1314,'Workers Settings'!K1314)</f>
        <v/>
      </c>
      <c r="AA1314" s="29" t="str">
        <f>IF(D1314&lt;&gt;"",IF('Workers Settings'!L1314&lt;&gt;"",'Workers Settings'!L1314,'Workers Settings'!K1314),"")</f>
        <v/>
      </c>
    </row>
    <row r="1315" spans="1:27" x14ac:dyDescent="0.25">
      <c r="A1315" s="7">
        <f t="shared" si="230"/>
        <v>1311</v>
      </c>
      <c r="B1315" s="7" t="str">
        <f>IF('Workers Settings'!B1315&lt;&gt;"",'Workers Settings'!B1315,"")</f>
        <v/>
      </c>
      <c r="C1315" s="7" t="str">
        <f>IF('Workers Settings'!C1315&lt;&gt;"",'Workers Settings'!C1315,"")</f>
        <v/>
      </c>
      <c r="D1315" s="17"/>
      <c r="E1315" s="17"/>
      <c r="F1315" s="17"/>
      <c r="G1315" s="7" t="str">
        <f>IF(D1315&lt;&gt;"",IF('Workers Settings'!D1315="","",'Workers Settings'!D1315),"")</f>
        <v/>
      </c>
      <c r="H1315" s="7" t="str">
        <f>IF(D1315&lt;&gt;"",'Workers Settings'!E1315,"")</f>
        <v/>
      </c>
      <c r="I1315" s="7" t="str">
        <f t="shared" si="220"/>
        <v/>
      </c>
      <c r="J1315" s="7" t="str">
        <f>IF('Workers Settings'!F1315&lt;&gt;"",'Workers Settings'!F1315,"")</f>
        <v/>
      </c>
      <c r="K1315" s="7" t="str">
        <f>IF('Workers Settings'!G1315&lt;&gt;"",'Workers Settings'!G1315,"")</f>
        <v/>
      </c>
      <c r="L1315" s="7" t="str">
        <f>IF(D1315="","",IF(VLOOKUP(D1315,'Demand Locations'!B:D,2,FALSE)="","",VLOOKUP(D1315,'Demand Locations'!B:D,2,FALSE)))</f>
        <v/>
      </c>
      <c r="M1315" s="7" t="str">
        <f>IF(D1315="","",IF(VLOOKUP(D1315,'Demand Locations'!B:D,3,FALSE)="","",VLOOKUP(D1315,'Demand Locations'!B:D,3,FALSE)))</f>
        <v/>
      </c>
      <c r="N1315" s="7" t="str">
        <f t="shared" si="221"/>
        <v/>
      </c>
      <c r="O1315" s="7" t="str">
        <f t="shared" si="222"/>
        <v/>
      </c>
      <c r="P1315" s="7" t="str">
        <f t="shared" si="223"/>
        <v/>
      </c>
      <c r="Q1315" s="7" t="str">
        <f t="shared" si="224"/>
        <v/>
      </c>
      <c r="R1315" s="7" t="str">
        <f t="shared" si="225"/>
        <v/>
      </c>
      <c r="S1315" s="7" t="str">
        <f t="shared" si="226"/>
        <v/>
      </c>
      <c r="T1315" s="7" t="str">
        <f t="shared" si="227"/>
        <v/>
      </c>
      <c r="U1315" s="7" t="str">
        <f t="shared" si="228"/>
        <v/>
      </c>
      <c r="V1315" s="7" t="str">
        <f t="shared" si="229"/>
        <v/>
      </c>
      <c r="W1315" s="60" t="str">
        <f>IF(ISNUMBER(V1315),IF(ISNA(VLOOKUP(I1315,'Distances Lookup Table'!D:E,2,FALSE)),V1315*'General Settings'!$F$6,IF(VLOOKUP(I1315,'Distances Lookup Table'!D:E,2,FALSE)="",V1315*'General Settings'!$F$6,VLOOKUP(I1315,'Distances Lookup Table'!D:E,2,FALSE))),"")</f>
        <v/>
      </c>
      <c r="X1315" s="18" t="str">
        <f>IF(D1315&lt;&gt;"",'Workers Settings'!H1315,"")</f>
        <v/>
      </c>
      <c r="Y1315" s="18" t="str">
        <f>IF(D1315&lt;&gt;"",'Workers Settings'!I1315,"")</f>
        <v/>
      </c>
      <c r="Z1315" s="29" t="str">
        <f>IF('Workers Settings'!L1315&lt;&gt;"",'Workers Settings'!L1315,'Workers Settings'!K1315)</f>
        <v/>
      </c>
      <c r="AA1315" s="29" t="str">
        <f>IF(D1315&lt;&gt;"",IF('Workers Settings'!L1315&lt;&gt;"",'Workers Settings'!L1315,'Workers Settings'!K1315),"")</f>
        <v/>
      </c>
    </row>
    <row r="1316" spans="1:27" x14ac:dyDescent="0.25">
      <c r="A1316" s="7">
        <f t="shared" si="230"/>
        <v>1312</v>
      </c>
      <c r="B1316" s="7" t="str">
        <f>IF('Workers Settings'!B1316&lt;&gt;"",'Workers Settings'!B1316,"")</f>
        <v/>
      </c>
      <c r="C1316" s="7" t="str">
        <f>IF('Workers Settings'!C1316&lt;&gt;"",'Workers Settings'!C1316,"")</f>
        <v/>
      </c>
      <c r="D1316" s="17"/>
      <c r="E1316" s="17"/>
      <c r="F1316" s="17"/>
      <c r="G1316" s="7" t="str">
        <f>IF(D1316&lt;&gt;"",IF('Workers Settings'!D1316="","",'Workers Settings'!D1316),"")</f>
        <v/>
      </c>
      <c r="H1316" s="7" t="str">
        <f>IF(D1316&lt;&gt;"",'Workers Settings'!E1316,"")</f>
        <v/>
      </c>
      <c r="I1316" s="7" t="str">
        <f t="shared" si="220"/>
        <v/>
      </c>
      <c r="J1316" s="7" t="str">
        <f>IF('Workers Settings'!F1316&lt;&gt;"",'Workers Settings'!F1316,"")</f>
        <v/>
      </c>
      <c r="K1316" s="7" t="str">
        <f>IF('Workers Settings'!G1316&lt;&gt;"",'Workers Settings'!G1316,"")</f>
        <v/>
      </c>
      <c r="L1316" s="7" t="str">
        <f>IF(D1316="","",IF(VLOOKUP(D1316,'Demand Locations'!B:D,2,FALSE)="","",VLOOKUP(D1316,'Demand Locations'!B:D,2,FALSE)))</f>
        <v/>
      </c>
      <c r="M1316" s="7" t="str">
        <f>IF(D1316="","",IF(VLOOKUP(D1316,'Demand Locations'!B:D,3,FALSE)="","",VLOOKUP(D1316,'Demand Locations'!B:D,3,FALSE)))</f>
        <v/>
      </c>
      <c r="N1316" s="7" t="str">
        <f t="shared" si="221"/>
        <v/>
      </c>
      <c r="O1316" s="7" t="str">
        <f t="shared" si="222"/>
        <v/>
      </c>
      <c r="P1316" s="7" t="str">
        <f t="shared" si="223"/>
        <v/>
      </c>
      <c r="Q1316" s="7" t="str">
        <f t="shared" si="224"/>
        <v/>
      </c>
      <c r="R1316" s="7" t="str">
        <f t="shared" si="225"/>
        <v/>
      </c>
      <c r="S1316" s="7" t="str">
        <f t="shared" si="226"/>
        <v/>
      </c>
      <c r="T1316" s="7" t="str">
        <f t="shared" si="227"/>
        <v/>
      </c>
      <c r="U1316" s="7" t="str">
        <f t="shared" si="228"/>
        <v/>
      </c>
      <c r="V1316" s="7" t="str">
        <f t="shared" si="229"/>
        <v/>
      </c>
      <c r="W1316" s="60" t="str">
        <f>IF(ISNUMBER(V1316),IF(ISNA(VLOOKUP(I1316,'Distances Lookup Table'!D:E,2,FALSE)),V1316*'General Settings'!$F$6,IF(VLOOKUP(I1316,'Distances Lookup Table'!D:E,2,FALSE)="",V1316*'General Settings'!$F$6,VLOOKUP(I1316,'Distances Lookup Table'!D:E,2,FALSE))),"")</f>
        <v/>
      </c>
      <c r="X1316" s="18" t="str">
        <f>IF(D1316&lt;&gt;"",'Workers Settings'!H1316,"")</f>
        <v/>
      </c>
      <c r="Y1316" s="18" t="str">
        <f>IF(D1316&lt;&gt;"",'Workers Settings'!I1316,"")</f>
        <v/>
      </c>
      <c r="Z1316" s="29" t="str">
        <f>IF('Workers Settings'!L1316&lt;&gt;"",'Workers Settings'!L1316,'Workers Settings'!K1316)</f>
        <v/>
      </c>
      <c r="AA1316" s="29" t="str">
        <f>IF(D1316&lt;&gt;"",IF('Workers Settings'!L1316&lt;&gt;"",'Workers Settings'!L1316,'Workers Settings'!K1316),"")</f>
        <v/>
      </c>
    </row>
    <row r="1317" spans="1:27" x14ac:dyDescent="0.25">
      <c r="A1317" s="7">
        <f t="shared" si="230"/>
        <v>1313</v>
      </c>
      <c r="B1317" s="7" t="str">
        <f>IF('Workers Settings'!B1317&lt;&gt;"",'Workers Settings'!B1317,"")</f>
        <v/>
      </c>
      <c r="C1317" s="7" t="str">
        <f>IF('Workers Settings'!C1317&lt;&gt;"",'Workers Settings'!C1317,"")</f>
        <v/>
      </c>
      <c r="D1317" s="17"/>
      <c r="E1317" s="17"/>
      <c r="F1317" s="17"/>
      <c r="G1317" s="7" t="str">
        <f>IF(D1317&lt;&gt;"",IF('Workers Settings'!D1317="","",'Workers Settings'!D1317),"")</f>
        <v/>
      </c>
      <c r="H1317" s="7" t="str">
        <f>IF(D1317&lt;&gt;"",'Workers Settings'!E1317,"")</f>
        <v/>
      </c>
      <c r="I1317" s="7" t="str">
        <f t="shared" si="220"/>
        <v/>
      </c>
      <c r="J1317" s="7" t="str">
        <f>IF('Workers Settings'!F1317&lt;&gt;"",'Workers Settings'!F1317,"")</f>
        <v/>
      </c>
      <c r="K1317" s="7" t="str">
        <f>IF('Workers Settings'!G1317&lt;&gt;"",'Workers Settings'!G1317,"")</f>
        <v/>
      </c>
      <c r="L1317" s="7" t="str">
        <f>IF(D1317="","",IF(VLOOKUP(D1317,'Demand Locations'!B:D,2,FALSE)="","",VLOOKUP(D1317,'Demand Locations'!B:D,2,FALSE)))</f>
        <v/>
      </c>
      <c r="M1317" s="7" t="str">
        <f>IF(D1317="","",IF(VLOOKUP(D1317,'Demand Locations'!B:D,3,FALSE)="","",VLOOKUP(D1317,'Demand Locations'!B:D,3,FALSE)))</f>
        <v/>
      </c>
      <c r="N1317" s="7" t="str">
        <f t="shared" si="221"/>
        <v/>
      </c>
      <c r="O1317" s="7" t="str">
        <f t="shared" si="222"/>
        <v/>
      </c>
      <c r="P1317" s="7" t="str">
        <f t="shared" si="223"/>
        <v/>
      </c>
      <c r="Q1317" s="7" t="str">
        <f t="shared" si="224"/>
        <v/>
      </c>
      <c r="R1317" s="7" t="str">
        <f t="shared" si="225"/>
        <v/>
      </c>
      <c r="S1317" s="7" t="str">
        <f t="shared" si="226"/>
        <v/>
      </c>
      <c r="T1317" s="7" t="str">
        <f t="shared" si="227"/>
        <v/>
      </c>
      <c r="U1317" s="7" t="str">
        <f t="shared" si="228"/>
        <v/>
      </c>
      <c r="V1317" s="7" t="str">
        <f t="shared" si="229"/>
        <v/>
      </c>
      <c r="W1317" s="60" t="str">
        <f>IF(ISNUMBER(V1317),IF(ISNA(VLOOKUP(I1317,'Distances Lookup Table'!D:E,2,FALSE)),V1317*'General Settings'!$F$6,IF(VLOOKUP(I1317,'Distances Lookup Table'!D:E,2,FALSE)="",V1317*'General Settings'!$F$6,VLOOKUP(I1317,'Distances Lookup Table'!D:E,2,FALSE))),"")</f>
        <v/>
      </c>
      <c r="X1317" s="18" t="str">
        <f>IF(D1317&lt;&gt;"",'Workers Settings'!H1317,"")</f>
        <v/>
      </c>
      <c r="Y1317" s="18" t="str">
        <f>IF(D1317&lt;&gt;"",'Workers Settings'!I1317,"")</f>
        <v/>
      </c>
      <c r="Z1317" s="29" t="str">
        <f>IF('Workers Settings'!L1317&lt;&gt;"",'Workers Settings'!L1317,'Workers Settings'!K1317)</f>
        <v/>
      </c>
      <c r="AA1317" s="29" t="str">
        <f>IF(D1317&lt;&gt;"",IF('Workers Settings'!L1317&lt;&gt;"",'Workers Settings'!L1317,'Workers Settings'!K1317),"")</f>
        <v/>
      </c>
    </row>
    <row r="1318" spans="1:27" x14ac:dyDescent="0.25">
      <c r="A1318" s="7">
        <f t="shared" si="230"/>
        <v>1314</v>
      </c>
      <c r="B1318" s="7" t="str">
        <f>IF('Workers Settings'!B1318&lt;&gt;"",'Workers Settings'!B1318,"")</f>
        <v/>
      </c>
      <c r="C1318" s="7" t="str">
        <f>IF('Workers Settings'!C1318&lt;&gt;"",'Workers Settings'!C1318,"")</f>
        <v/>
      </c>
      <c r="D1318" s="17"/>
      <c r="E1318" s="17"/>
      <c r="F1318" s="17"/>
      <c r="G1318" s="7" t="str">
        <f>IF(D1318&lt;&gt;"",IF('Workers Settings'!D1318="","",'Workers Settings'!D1318),"")</f>
        <v/>
      </c>
      <c r="H1318" s="7" t="str">
        <f>IF(D1318&lt;&gt;"",'Workers Settings'!E1318,"")</f>
        <v/>
      </c>
      <c r="I1318" s="7" t="str">
        <f t="shared" si="220"/>
        <v/>
      </c>
      <c r="J1318" s="7" t="str">
        <f>IF('Workers Settings'!F1318&lt;&gt;"",'Workers Settings'!F1318,"")</f>
        <v/>
      </c>
      <c r="K1318" s="7" t="str">
        <f>IF('Workers Settings'!G1318&lt;&gt;"",'Workers Settings'!G1318,"")</f>
        <v/>
      </c>
      <c r="L1318" s="7" t="str">
        <f>IF(D1318="","",IF(VLOOKUP(D1318,'Demand Locations'!B:D,2,FALSE)="","",VLOOKUP(D1318,'Demand Locations'!B:D,2,FALSE)))</f>
        <v/>
      </c>
      <c r="M1318" s="7" t="str">
        <f>IF(D1318="","",IF(VLOOKUP(D1318,'Demand Locations'!B:D,3,FALSE)="","",VLOOKUP(D1318,'Demand Locations'!B:D,3,FALSE)))</f>
        <v/>
      </c>
      <c r="N1318" s="7" t="str">
        <f t="shared" si="221"/>
        <v/>
      </c>
      <c r="O1318" s="7" t="str">
        <f t="shared" si="222"/>
        <v/>
      </c>
      <c r="P1318" s="7" t="str">
        <f t="shared" si="223"/>
        <v/>
      </c>
      <c r="Q1318" s="7" t="str">
        <f t="shared" si="224"/>
        <v/>
      </c>
      <c r="R1318" s="7" t="str">
        <f t="shared" si="225"/>
        <v/>
      </c>
      <c r="S1318" s="7" t="str">
        <f t="shared" si="226"/>
        <v/>
      </c>
      <c r="T1318" s="7" t="str">
        <f t="shared" si="227"/>
        <v/>
      </c>
      <c r="U1318" s="7" t="str">
        <f t="shared" si="228"/>
        <v/>
      </c>
      <c r="V1318" s="7" t="str">
        <f t="shared" si="229"/>
        <v/>
      </c>
      <c r="W1318" s="60" t="str">
        <f>IF(ISNUMBER(V1318),IF(ISNA(VLOOKUP(I1318,'Distances Lookup Table'!D:E,2,FALSE)),V1318*'General Settings'!$F$6,IF(VLOOKUP(I1318,'Distances Lookup Table'!D:E,2,FALSE)="",V1318*'General Settings'!$F$6,VLOOKUP(I1318,'Distances Lookup Table'!D:E,2,FALSE))),"")</f>
        <v/>
      </c>
      <c r="X1318" s="18" t="str">
        <f>IF(D1318&lt;&gt;"",'Workers Settings'!H1318,"")</f>
        <v/>
      </c>
      <c r="Y1318" s="18" t="str">
        <f>IF(D1318&lt;&gt;"",'Workers Settings'!I1318,"")</f>
        <v/>
      </c>
      <c r="Z1318" s="29" t="str">
        <f>IF('Workers Settings'!L1318&lt;&gt;"",'Workers Settings'!L1318,'Workers Settings'!K1318)</f>
        <v/>
      </c>
      <c r="AA1318" s="29" t="str">
        <f>IF(D1318&lt;&gt;"",IF('Workers Settings'!L1318&lt;&gt;"",'Workers Settings'!L1318,'Workers Settings'!K1318),"")</f>
        <v/>
      </c>
    </row>
    <row r="1319" spans="1:27" x14ac:dyDescent="0.25">
      <c r="A1319" s="7">
        <f t="shared" si="230"/>
        <v>1315</v>
      </c>
      <c r="B1319" s="7" t="str">
        <f>IF('Workers Settings'!B1319&lt;&gt;"",'Workers Settings'!B1319,"")</f>
        <v/>
      </c>
      <c r="C1319" s="7" t="str">
        <f>IF('Workers Settings'!C1319&lt;&gt;"",'Workers Settings'!C1319,"")</f>
        <v/>
      </c>
      <c r="D1319" s="17"/>
      <c r="E1319" s="17"/>
      <c r="F1319" s="17"/>
      <c r="G1319" s="7" t="str">
        <f>IF(D1319&lt;&gt;"",IF('Workers Settings'!D1319="","",'Workers Settings'!D1319),"")</f>
        <v/>
      </c>
      <c r="H1319" s="7" t="str">
        <f>IF(D1319&lt;&gt;"",'Workers Settings'!E1319,"")</f>
        <v/>
      </c>
      <c r="I1319" s="7" t="str">
        <f t="shared" si="220"/>
        <v/>
      </c>
      <c r="J1319" s="7" t="str">
        <f>IF('Workers Settings'!F1319&lt;&gt;"",'Workers Settings'!F1319,"")</f>
        <v/>
      </c>
      <c r="K1319" s="7" t="str">
        <f>IF('Workers Settings'!G1319&lt;&gt;"",'Workers Settings'!G1319,"")</f>
        <v/>
      </c>
      <c r="L1319" s="7" t="str">
        <f>IF(D1319="","",IF(VLOOKUP(D1319,'Demand Locations'!B:D,2,FALSE)="","",VLOOKUP(D1319,'Demand Locations'!B:D,2,FALSE)))</f>
        <v/>
      </c>
      <c r="M1319" s="7" t="str">
        <f>IF(D1319="","",IF(VLOOKUP(D1319,'Demand Locations'!B:D,3,FALSE)="","",VLOOKUP(D1319,'Demand Locations'!B:D,3,FALSE)))</f>
        <v/>
      </c>
      <c r="N1319" s="7" t="str">
        <f t="shared" si="221"/>
        <v/>
      </c>
      <c r="O1319" s="7" t="str">
        <f t="shared" si="222"/>
        <v/>
      </c>
      <c r="P1319" s="7" t="str">
        <f t="shared" si="223"/>
        <v/>
      </c>
      <c r="Q1319" s="7" t="str">
        <f t="shared" si="224"/>
        <v/>
      </c>
      <c r="R1319" s="7" t="str">
        <f t="shared" si="225"/>
        <v/>
      </c>
      <c r="S1319" s="7" t="str">
        <f t="shared" si="226"/>
        <v/>
      </c>
      <c r="T1319" s="7" t="str">
        <f t="shared" si="227"/>
        <v/>
      </c>
      <c r="U1319" s="7" t="str">
        <f t="shared" si="228"/>
        <v/>
      </c>
      <c r="V1319" s="7" t="str">
        <f t="shared" si="229"/>
        <v/>
      </c>
      <c r="W1319" s="60" t="str">
        <f>IF(ISNUMBER(V1319),IF(ISNA(VLOOKUP(I1319,'Distances Lookup Table'!D:E,2,FALSE)),V1319*'General Settings'!$F$6,IF(VLOOKUP(I1319,'Distances Lookup Table'!D:E,2,FALSE)="",V1319*'General Settings'!$F$6,VLOOKUP(I1319,'Distances Lookup Table'!D:E,2,FALSE))),"")</f>
        <v/>
      </c>
      <c r="X1319" s="18" t="str">
        <f>IF(D1319&lt;&gt;"",'Workers Settings'!H1319,"")</f>
        <v/>
      </c>
      <c r="Y1319" s="18" t="str">
        <f>IF(D1319&lt;&gt;"",'Workers Settings'!I1319,"")</f>
        <v/>
      </c>
      <c r="Z1319" s="29" t="str">
        <f>IF('Workers Settings'!L1319&lt;&gt;"",'Workers Settings'!L1319,'Workers Settings'!K1319)</f>
        <v/>
      </c>
      <c r="AA1319" s="29" t="str">
        <f>IF(D1319&lt;&gt;"",IF('Workers Settings'!L1319&lt;&gt;"",'Workers Settings'!L1319,'Workers Settings'!K1319),"")</f>
        <v/>
      </c>
    </row>
    <row r="1320" spans="1:27" x14ac:dyDescent="0.25">
      <c r="A1320" s="7">
        <f t="shared" si="230"/>
        <v>1316</v>
      </c>
      <c r="B1320" s="7" t="str">
        <f>IF('Workers Settings'!B1320&lt;&gt;"",'Workers Settings'!B1320,"")</f>
        <v/>
      </c>
      <c r="C1320" s="7" t="str">
        <f>IF('Workers Settings'!C1320&lt;&gt;"",'Workers Settings'!C1320,"")</f>
        <v/>
      </c>
      <c r="D1320" s="17"/>
      <c r="E1320" s="17"/>
      <c r="F1320" s="17"/>
      <c r="G1320" s="7" t="str">
        <f>IF(D1320&lt;&gt;"",IF('Workers Settings'!D1320="","",'Workers Settings'!D1320),"")</f>
        <v/>
      </c>
      <c r="H1320" s="7" t="str">
        <f>IF(D1320&lt;&gt;"",'Workers Settings'!E1320,"")</f>
        <v/>
      </c>
      <c r="I1320" s="7" t="str">
        <f t="shared" si="220"/>
        <v/>
      </c>
      <c r="J1320" s="7" t="str">
        <f>IF('Workers Settings'!F1320&lt;&gt;"",'Workers Settings'!F1320,"")</f>
        <v/>
      </c>
      <c r="K1320" s="7" t="str">
        <f>IF('Workers Settings'!G1320&lt;&gt;"",'Workers Settings'!G1320,"")</f>
        <v/>
      </c>
      <c r="L1320" s="7" t="str">
        <f>IF(D1320="","",IF(VLOOKUP(D1320,'Demand Locations'!B:D,2,FALSE)="","",VLOOKUP(D1320,'Demand Locations'!B:D,2,FALSE)))</f>
        <v/>
      </c>
      <c r="M1320" s="7" t="str">
        <f>IF(D1320="","",IF(VLOOKUP(D1320,'Demand Locations'!B:D,3,FALSE)="","",VLOOKUP(D1320,'Demand Locations'!B:D,3,FALSE)))</f>
        <v/>
      </c>
      <c r="N1320" s="7" t="str">
        <f t="shared" si="221"/>
        <v/>
      </c>
      <c r="O1320" s="7" t="str">
        <f t="shared" si="222"/>
        <v/>
      </c>
      <c r="P1320" s="7" t="str">
        <f t="shared" si="223"/>
        <v/>
      </c>
      <c r="Q1320" s="7" t="str">
        <f t="shared" si="224"/>
        <v/>
      </c>
      <c r="R1320" s="7" t="str">
        <f t="shared" si="225"/>
        <v/>
      </c>
      <c r="S1320" s="7" t="str">
        <f t="shared" si="226"/>
        <v/>
      </c>
      <c r="T1320" s="7" t="str">
        <f t="shared" si="227"/>
        <v/>
      </c>
      <c r="U1320" s="7" t="str">
        <f t="shared" si="228"/>
        <v/>
      </c>
      <c r="V1320" s="7" t="str">
        <f t="shared" si="229"/>
        <v/>
      </c>
      <c r="W1320" s="60" t="str">
        <f>IF(ISNUMBER(V1320),IF(ISNA(VLOOKUP(I1320,'Distances Lookup Table'!D:E,2,FALSE)),V1320*'General Settings'!$F$6,IF(VLOOKUP(I1320,'Distances Lookup Table'!D:E,2,FALSE)="",V1320*'General Settings'!$F$6,VLOOKUP(I1320,'Distances Lookup Table'!D:E,2,FALSE))),"")</f>
        <v/>
      </c>
      <c r="X1320" s="18" t="str">
        <f>IF(D1320&lt;&gt;"",'Workers Settings'!H1320,"")</f>
        <v/>
      </c>
      <c r="Y1320" s="18" t="str">
        <f>IF(D1320&lt;&gt;"",'Workers Settings'!I1320,"")</f>
        <v/>
      </c>
      <c r="Z1320" s="29" t="str">
        <f>IF('Workers Settings'!L1320&lt;&gt;"",'Workers Settings'!L1320,'Workers Settings'!K1320)</f>
        <v/>
      </c>
      <c r="AA1320" s="29" t="str">
        <f>IF(D1320&lt;&gt;"",IF('Workers Settings'!L1320&lt;&gt;"",'Workers Settings'!L1320,'Workers Settings'!K1320),"")</f>
        <v/>
      </c>
    </row>
    <row r="1321" spans="1:27" x14ac:dyDescent="0.25">
      <c r="A1321" s="7">
        <f t="shared" si="230"/>
        <v>1317</v>
      </c>
      <c r="B1321" s="7" t="str">
        <f>IF('Workers Settings'!B1321&lt;&gt;"",'Workers Settings'!B1321,"")</f>
        <v/>
      </c>
      <c r="C1321" s="7" t="str">
        <f>IF('Workers Settings'!C1321&lt;&gt;"",'Workers Settings'!C1321,"")</f>
        <v/>
      </c>
      <c r="D1321" s="17"/>
      <c r="E1321" s="17"/>
      <c r="F1321" s="17"/>
      <c r="G1321" s="7" t="str">
        <f>IF(D1321&lt;&gt;"",IF('Workers Settings'!D1321="","",'Workers Settings'!D1321),"")</f>
        <v/>
      </c>
      <c r="H1321" s="7" t="str">
        <f>IF(D1321&lt;&gt;"",'Workers Settings'!E1321,"")</f>
        <v/>
      </c>
      <c r="I1321" s="7" t="str">
        <f t="shared" si="220"/>
        <v/>
      </c>
      <c r="J1321" s="7" t="str">
        <f>IF('Workers Settings'!F1321&lt;&gt;"",'Workers Settings'!F1321,"")</f>
        <v/>
      </c>
      <c r="K1321" s="7" t="str">
        <f>IF('Workers Settings'!G1321&lt;&gt;"",'Workers Settings'!G1321,"")</f>
        <v/>
      </c>
      <c r="L1321" s="7" t="str">
        <f>IF(D1321="","",IF(VLOOKUP(D1321,'Demand Locations'!B:D,2,FALSE)="","",VLOOKUP(D1321,'Demand Locations'!B:D,2,FALSE)))</f>
        <v/>
      </c>
      <c r="M1321" s="7" t="str">
        <f>IF(D1321="","",IF(VLOOKUP(D1321,'Demand Locations'!B:D,3,FALSE)="","",VLOOKUP(D1321,'Demand Locations'!B:D,3,FALSE)))</f>
        <v/>
      </c>
      <c r="N1321" s="7" t="str">
        <f t="shared" si="221"/>
        <v/>
      </c>
      <c r="O1321" s="7" t="str">
        <f t="shared" si="222"/>
        <v/>
      </c>
      <c r="P1321" s="7" t="str">
        <f t="shared" si="223"/>
        <v/>
      </c>
      <c r="Q1321" s="7" t="str">
        <f t="shared" si="224"/>
        <v/>
      </c>
      <c r="R1321" s="7" t="str">
        <f t="shared" si="225"/>
        <v/>
      </c>
      <c r="S1321" s="7" t="str">
        <f t="shared" si="226"/>
        <v/>
      </c>
      <c r="T1321" s="7" t="str">
        <f t="shared" si="227"/>
        <v/>
      </c>
      <c r="U1321" s="7" t="str">
        <f t="shared" si="228"/>
        <v/>
      </c>
      <c r="V1321" s="7" t="str">
        <f t="shared" si="229"/>
        <v/>
      </c>
      <c r="W1321" s="60" t="str">
        <f>IF(ISNUMBER(V1321),IF(ISNA(VLOOKUP(I1321,'Distances Lookup Table'!D:E,2,FALSE)),V1321*'General Settings'!$F$6,IF(VLOOKUP(I1321,'Distances Lookup Table'!D:E,2,FALSE)="",V1321*'General Settings'!$F$6,VLOOKUP(I1321,'Distances Lookup Table'!D:E,2,FALSE))),"")</f>
        <v/>
      </c>
      <c r="X1321" s="18" t="str">
        <f>IF(D1321&lt;&gt;"",'Workers Settings'!H1321,"")</f>
        <v/>
      </c>
      <c r="Y1321" s="18" t="str">
        <f>IF(D1321&lt;&gt;"",'Workers Settings'!I1321,"")</f>
        <v/>
      </c>
      <c r="Z1321" s="29" t="str">
        <f>IF('Workers Settings'!L1321&lt;&gt;"",'Workers Settings'!L1321,'Workers Settings'!K1321)</f>
        <v/>
      </c>
      <c r="AA1321" s="29" t="str">
        <f>IF(D1321&lt;&gt;"",IF('Workers Settings'!L1321&lt;&gt;"",'Workers Settings'!L1321,'Workers Settings'!K1321),"")</f>
        <v/>
      </c>
    </row>
    <row r="1322" spans="1:27" x14ac:dyDescent="0.25">
      <c r="A1322" s="7">
        <f t="shared" si="230"/>
        <v>1318</v>
      </c>
      <c r="B1322" s="7" t="str">
        <f>IF('Workers Settings'!B1322&lt;&gt;"",'Workers Settings'!B1322,"")</f>
        <v/>
      </c>
      <c r="C1322" s="7" t="str">
        <f>IF('Workers Settings'!C1322&lt;&gt;"",'Workers Settings'!C1322,"")</f>
        <v/>
      </c>
      <c r="D1322" s="17"/>
      <c r="E1322" s="17"/>
      <c r="F1322" s="17"/>
      <c r="G1322" s="7" t="str">
        <f>IF(D1322&lt;&gt;"",IF('Workers Settings'!D1322="","",'Workers Settings'!D1322),"")</f>
        <v/>
      </c>
      <c r="H1322" s="7" t="str">
        <f>IF(D1322&lt;&gt;"",'Workers Settings'!E1322,"")</f>
        <v/>
      </c>
      <c r="I1322" s="7" t="str">
        <f t="shared" si="220"/>
        <v/>
      </c>
      <c r="J1322" s="7" t="str">
        <f>IF('Workers Settings'!F1322&lt;&gt;"",'Workers Settings'!F1322,"")</f>
        <v/>
      </c>
      <c r="K1322" s="7" t="str">
        <f>IF('Workers Settings'!G1322&lt;&gt;"",'Workers Settings'!G1322,"")</f>
        <v/>
      </c>
      <c r="L1322" s="7" t="str">
        <f>IF(D1322="","",IF(VLOOKUP(D1322,'Demand Locations'!B:D,2,FALSE)="","",VLOOKUP(D1322,'Demand Locations'!B:D,2,FALSE)))</f>
        <v/>
      </c>
      <c r="M1322" s="7" t="str">
        <f>IF(D1322="","",IF(VLOOKUP(D1322,'Demand Locations'!B:D,3,FALSE)="","",VLOOKUP(D1322,'Demand Locations'!B:D,3,FALSE)))</f>
        <v/>
      </c>
      <c r="N1322" s="7" t="str">
        <f t="shared" si="221"/>
        <v/>
      </c>
      <c r="O1322" s="7" t="str">
        <f t="shared" si="222"/>
        <v/>
      </c>
      <c r="P1322" s="7" t="str">
        <f t="shared" si="223"/>
        <v/>
      </c>
      <c r="Q1322" s="7" t="str">
        <f t="shared" si="224"/>
        <v/>
      </c>
      <c r="R1322" s="7" t="str">
        <f t="shared" si="225"/>
        <v/>
      </c>
      <c r="S1322" s="7" t="str">
        <f t="shared" si="226"/>
        <v/>
      </c>
      <c r="T1322" s="7" t="str">
        <f t="shared" si="227"/>
        <v/>
      </c>
      <c r="U1322" s="7" t="str">
        <f t="shared" si="228"/>
        <v/>
      </c>
      <c r="V1322" s="7" t="str">
        <f t="shared" si="229"/>
        <v/>
      </c>
      <c r="W1322" s="60" t="str">
        <f>IF(ISNUMBER(V1322),IF(ISNA(VLOOKUP(I1322,'Distances Lookup Table'!D:E,2,FALSE)),V1322*'General Settings'!$F$6,IF(VLOOKUP(I1322,'Distances Lookup Table'!D:E,2,FALSE)="",V1322*'General Settings'!$F$6,VLOOKUP(I1322,'Distances Lookup Table'!D:E,2,FALSE))),"")</f>
        <v/>
      </c>
      <c r="X1322" s="18" t="str">
        <f>IF(D1322&lt;&gt;"",'Workers Settings'!H1322,"")</f>
        <v/>
      </c>
      <c r="Y1322" s="18" t="str">
        <f>IF(D1322&lt;&gt;"",'Workers Settings'!I1322,"")</f>
        <v/>
      </c>
      <c r="Z1322" s="29" t="str">
        <f>IF('Workers Settings'!L1322&lt;&gt;"",'Workers Settings'!L1322,'Workers Settings'!K1322)</f>
        <v/>
      </c>
      <c r="AA1322" s="29" t="str">
        <f>IF(D1322&lt;&gt;"",IF('Workers Settings'!L1322&lt;&gt;"",'Workers Settings'!L1322,'Workers Settings'!K1322),"")</f>
        <v/>
      </c>
    </row>
    <row r="1323" spans="1:27" x14ac:dyDescent="0.25">
      <c r="A1323" s="7">
        <f t="shared" si="230"/>
        <v>1319</v>
      </c>
      <c r="B1323" s="7" t="str">
        <f>IF('Workers Settings'!B1323&lt;&gt;"",'Workers Settings'!B1323,"")</f>
        <v/>
      </c>
      <c r="C1323" s="7" t="str">
        <f>IF('Workers Settings'!C1323&lt;&gt;"",'Workers Settings'!C1323,"")</f>
        <v/>
      </c>
      <c r="D1323" s="17"/>
      <c r="E1323" s="17"/>
      <c r="F1323" s="17"/>
      <c r="G1323" s="7" t="str">
        <f>IF(D1323&lt;&gt;"",IF('Workers Settings'!D1323="","",'Workers Settings'!D1323),"")</f>
        <v/>
      </c>
      <c r="H1323" s="7" t="str">
        <f>IF(D1323&lt;&gt;"",'Workers Settings'!E1323,"")</f>
        <v/>
      </c>
      <c r="I1323" s="7" t="str">
        <f t="shared" si="220"/>
        <v/>
      </c>
      <c r="J1323" s="7" t="str">
        <f>IF('Workers Settings'!F1323&lt;&gt;"",'Workers Settings'!F1323,"")</f>
        <v/>
      </c>
      <c r="K1323" s="7" t="str">
        <f>IF('Workers Settings'!G1323&lt;&gt;"",'Workers Settings'!G1323,"")</f>
        <v/>
      </c>
      <c r="L1323" s="7" t="str">
        <f>IF(D1323="","",IF(VLOOKUP(D1323,'Demand Locations'!B:D,2,FALSE)="","",VLOOKUP(D1323,'Demand Locations'!B:D,2,FALSE)))</f>
        <v/>
      </c>
      <c r="M1323" s="7" t="str">
        <f>IF(D1323="","",IF(VLOOKUP(D1323,'Demand Locations'!B:D,3,FALSE)="","",VLOOKUP(D1323,'Demand Locations'!B:D,3,FALSE)))</f>
        <v/>
      </c>
      <c r="N1323" s="7" t="str">
        <f t="shared" si="221"/>
        <v/>
      </c>
      <c r="O1323" s="7" t="str">
        <f t="shared" si="222"/>
        <v/>
      </c>
      <c r="P1323" s="7" t="str">
        <f t="shared" si="223"/>
        <v/>
      </c>
      <c r="Q1323" s="7" t="str">
        <f t="shared" si="224"/>
        <v/>
      </c>
      <c r="R1323" s="7" t="str">
        <f t="shared" si="225"/>
        <v/>
      </c>
      <c r="S1323" s="7" t="str">
        <f t="shared" si="226"/>
        <v/>
      </c>
      <c r="T1323" s="7" t="str">
        <f t="shared" si="227"/>
        <v/>
      </c>
      <c r="U1323" s="7" t="str">
        <f t="shared" si="228"/>
        <v/>
      </c>
      <c r="V1323" s="7" t="str">
        <f t="shared" si="229"/>
        <v/>
      </c>
      <c r="W1323" s="60" t="str">
        <f>IF(ISNUMBER(V1323),IF(ISNA(VLOOKUP(I1323,'Distances Lookup Table'!D:E,2,FALSE)),V1323*'General Settings'!$F$6,IF(VLOOKUP(I1323,'Distances Lookup Table'!D:E,2,FALSE)="",V1323*'General Settings'!$F$6,VLOOKUP(I1323,'Distances Lookup Table'!D:E,2,FALSE))),"")</f>
        <v/>
      </c>
      <c r="X1323" s="18" t="str">
        <f>IF(D1323&lt;&gt;"",'Workers Settings'!H1323,"")</f>
        <v/>
      </c>
      <c r="Y1323" s="18" t="str">
        <f>IF(D1323&lt;&gt;"",'Workers Settings'!I1323,"")</f>
        <v/>
      </c>
      <c r="Z1323" s="29" t="str">
        <f>IF('Workers Settings'!L1323&lt;&gt;"",'Workers Settings'!L1323,'Workers Settings'!K1323)</f>
        <v/>
      </c>
      <c r="AA1323" s="29" t="str">
        <f>IF(D1323&lt;&gt;"",IF('Workers Settings'!L1323&lt;&gt;"",'Workers Settings'!L1323,'Workers Settings'!K1323),"")</f>
        <v/>
      </c>
    </row>
    <row r="1324" spans="1:27" x14ac:dyDescent="0.25">
      <c r="A1324" s="7">
        <f t="shared" si="230"/>
        <v>1320</v>
      </c>
      <c r="B1324" s="7" t="str">
        <f>IF('Workers Settings'!B1324&lt;&gt;"",'Workers Settings'!B1324,"")</f>
        <v/>
      </c>
      <c r="C1324" s="7" t="str">
        <f>IF('Workers Settings'!C1324&lt;&gt;"",'Workers Settings'!C1324,"")</f>
        <v/>
      </c>
      <c r="D1324" s="17"/>
      <c r="E1324" s="17"/>
      <c r="F1324" s="17"/>
      <c r="G1324" s="7" t="str">
        <f>IF(D1324&lt;&gt;"",IF('Workers Settings'!D1324="","",'Workers Settings'!D1324),"")</f>
        <v/>
      </c>
      <c r="H1324" s="7" t="str">
        <f>IF(D1324&lt;&gt;"",'Workers Settings'!E1324,"")</f>
        <v/>
      </c>
      <c r="I1324" s="7" t="str">
        <f t="shared" si="220"/>
        <v/>
      </c>
      <c r="J1324" s="7" t="str">
        <f>IF('Workers Settings'!F1324&lt;&gt;"",'Workers Settings'!F1324,"")</f>
        <v/>
      </c>
      <c r="K1324" s="7" t="str">
        <f>IF('Workers Settings'!G1324&lt;&gt;"",'Workers Settings'!G1324,"")</f>
        <v/>
      </c>
      <c r="L1324" s="7" t="str">
        <f>IF(D1324="","",IF(VLOOKUP(D1324,'Demand Locations'!B:D,2,FALSE)="","",VLOOKUP(D1324,'Demand Locations'!B:D,2,FALSE)))</f>
        <v/>
      </c>
      <c r="M1324" s="7" t="str">
        <f>IF(D1324="","",IF(VLOOKUP(D1324,'Demand Locations'!B:D,3,FALSE)="","",VLOOKUP(D1324,'Demand Locations'!B:D,3,FALSE)))</f>
        <v/>
      </c>
      <c r="N1324" s="7" t="str">
        <f t="shared" si="221"/>
        <v/>
      </c>
      <c r="O1324" s="7" t="str">
        <f t="shared" si="222"/>
        <v/>
      </c>
      <c r="P1324" s="7" t="str">
        <f t="shared" si="223"/>
        <v/>
      </c>
      <c r="Q1324" s="7" t="str">
        <f t="shared" si="224"/>
        <v/>
      </c>
      <c r="R1324" s="7" t="str">
        <f t="shared" si="225"/>
        <v/>
      </c>
      <c r="S1324" s="7" t="str">
        <f t="shared" si="226"/>
        <v/>
      </c>
      <c r="T1324" s="7" t="str">
        <f t="shared" si="227"/>
        <v/>
      </c>
      <c r="U1324" s="7" t="str">
        <f t="shared" si="228"/>
        <v/>
      </c>
      <c r="V1324" s="7" t="str">
        <f t="shared" si="229"/>
        <v/>
      </c>
      <c r="W1324" s="60" t="str">
        <f>IF(ISNUMBER(V1324),IF(ISNA(VLOOKUP(I1324,'Distances Lookup Table'!D:E,2,FALSE)),V1324*'General Settings'!$F$6,IF(VLOOKUP(I1324,'Distances Lookup Table'!D:E,2,FALSE)="",V1324*'General Settings'!$F$6,VLOOKUP(I1324,'Distances Lookup Table'!D:E,2,FALSE))),"")</f>
        <v/>
      </c>
      <c r="X1324" s="18" t="str">
        <f>IF(D1324&lt;&gt;"",'Workers Settings'!H1324,"")</f>
        <v/>
      </c>
      <c r="Y1324" s="18" t="str">
        <f>IF(D1324&lt;&gt;"",'Workers Settings'!I1324,"")</f>
        <v/>
      </c>
      <c r="Z1324" s="29" t="str">
        <f>IF('Workers Settings'!L1324&lt;&gt;"",'Workers Settings'!L1324,'Workers Settings'!K1324)</f>
        <v/>
      </c>
      <c r="AA1324" s="29" t="str">
        <f>IF(D1324&lt;&gt;"",IF('Workers Settings'!L1324&lt;&gt;"",'Workers Settings'!L1324,'Workers Settings'!K1324),"")</f>
        <v/>
      </c>
    </row>
    <row r="1325" spans="1:27" x14ac:dyDescent="0.25">
      <c r="A1325" s="7">
        <f t="shared" si="230"/>
        <v>1321</v>
      </c>
      <c r="B1325" s="7" t="str">
        <f>IF('Workers Settings'!B1325&lt;&gt;"",'Workers Settings'!B1325,"")</f>
        <v/>
      </c>
      <c r="C1325" s="7" t="str">
        <f>IF('Workers Settings'!C1325&lt;&gt;"",'Workers Settings'!C1325,"")</f>
        <v/>
      </c>
      <c r="D1325" s="17"/>
      <c r="E1325" s="17"/>
      <c r="F1325" s="17"/>
      <c r="G1325" s="7" t="str">
        <f>IF(D1325&lt;&gt;"",IF('Workers Settings'!D1325="","",'Workers Settings'!D1325),"")</f>
        <v/>
      </c>
      <c r="H1325" s="7" t="str">
        <f>IF(D1325&lt;&gt;"",'Workers Settings'!E1325,"")</f>
        <v/>
      </c>
      <c r="I1325" s="7" t="str">
        <f t="shared" si="220"/>
        <v/>
      </c>
      <c r="J1325" s="7" t="str">
        <f>IF('Workers Settings'!F1325&lt;&gt;"",'Workers Settings'!F1325,"")</f>
        <v/>
      </c>
      <c r="K1325" s="7" t="str">
        <f>IF('Workers Settings'!G1325&lt;&gt;"",'Workers Settings'!G1325,"")</f>
        <v/>
      </c>
      <c r="L1325" s="7" t="str">
        <f>IF(D1325="","",IF(VLOOKUP(D1325,'Demand Locations'!B:D,2,FALSE)="","",VLOOKUP(D1325,'Demand Locations'!B:D,2,FALSE)))</f>
        <v/>
      </c>
      <c r="M1325" s="7" t="str">
        <f>IF(D1325="","",IF(VLOOKUP(D1325,'Demand Locations'!B:D,3,FALSE)="","",VLOOKUP(D1325,'Demand Locations'!B:D,3,FALSE)))</f>
        <v/>
      </c>
      <c r="N1325" s="7" t="str">
        <f t="shared" si="221"/>
        <v/>
      </c>
      <c r="O1325" s="7" t="str">
        <f t="shared" si="222"/>
        <v/>
      </c>
      <c r="P1325" s="7" t="str">
        <f t="shared" si="223"/>
        <v/>
      </c>
      <c r="Q1325" s="7" t="str">
        <f t="shared" si="224"/>
        <v/>
      </c>
      <c r="R1325" s="7" t="str">
        <f t="shared" si="225"/>
        <v/>
      </c>
      <c r="S1325" s="7" t="str">
        <f t="shared" si="226"/>
        <v/>
      </c>
      <c r="T1325" s="7" t="str">
        <f t="shared" si="227"/>
        <v/>
      </c>
      <c r="U1325" s="7" t="str">
        <f t="shared" si="228"/>
        <v/>
      </c>
      <c r="V1325" s="7" t="str">
        <f t="shared" si="229"/>
        <v/>
      </c>
      <c r="W1325" s="60" t="str">
        <f>IF(ISNUMBER(V1325),IF(ISNA(VLOOKUP(I1325,'Distances Lookup Table'!D:E,2,FALSE)),V1325*'General Settings'!$F$6,IF(VLOOKUP(I1325,'Distances Lookup Table'!D:E,2,FALSE)="",V1325*'General Settings'!$F$6,VLOOKUP(I1325,'Distances Lookup Table'!D:E,2,FALSE))),"")</f>
        <v/>
      </c>
      <c r="X1325" s="18" t="str">
        <f>IF(D1325&lt;&gt;"",'Workers Settings'!H1325,"")</f>
        <v/>
      </c>
      <c r="Y1325" s="18" t="str">
        <f>IF(D1325&lt;&gt;"",'Workers Settings'!I1325,"")</f>
        <v/>
      </c>
      <c r="Z1325" s="29" t="str">
        <f>IF('Workers Settings'!L1325&lt;&gt;"",'Workers Settings'!L1325,'Workers Settings'!K1325)</f>
        <v/>
      </c>
      <c r="AA1325" s="29" t="str">
        <f>IF(D1325&lt;&gt;"",IF('Workers Settings'!L1325&lt;&gt;"",'Workers Settings'!L1325,'Workers Settings'!K1325),"")</f>
        <v/>
      </c>
    </row>
    <row r="1326" spans="1:27" x14ac:dyDescent="0.25">
      <c r="A1326" s="7">
        <f t="shared" si="230"/>
        <v>1322</v>
      </c>
      <c r="B1326" s="7" t="str">
        <f>IF('Workers Settings'!B1326&lt;&gt;"",'Workers Settings'!B1326,"")</f>
        <v/>
      </c>
      <c r="C1326" s="7" t="str">
        <f>IF('Workers Settings'!C1326&lt;&gt;"",'Workers Settings'!C1326,"")</f>
        <v/>
      </c>
      <c r="D1326" s="17"/>
      <c r="E1326" s="17"/>
      <c r="F1326" s="17"/>
      <c r="G1326" s="7" t="str">
        <f>IF(D1326&lt;&gt;"",IF('Workers Settings'!D1326="","",'Workers Settings'!D1326),"")</f>
        <v/>
      </c>
      <c r="H1326" s="7" t="str">
        <f>IF(D1326&lt;&gt;"",'Workers Settings'!E1326,"")</f>
        <v/>
      </c>
      <c r="I1326" s="7" t="str">
        <f t="shared" si="220"/>
        <v/>
      </c>
      <c r="J1326" s="7" t="str">
        <f>IF('Workers Settings'!F1326&lt;&gt;"",'Workers Settings'!F1326,"")</f>
        <v/>
      </c>
      <c r="K1326" s="7" t="str">
        <f>IF('Workers Settings'!G1326&lt;&gt;"",'Workers Settings'!G1326,"")</f>
        <v/>
      </c>
      <c r="L1326" s="7" t="str">
        <f>IF(D1326="","",IF(VLOOKUP(D1326,'Demand Locations'!B:D,2,FALSE)="","",VLOOKUP(D1326,'Demand Locations'!B:D,2,FALSE)))</f>
        <v/>
      </c>
      <c r="M1326" s="7" t="str">
        <f>IF(D1326="","",IF(VLOOKUP(D1326,'Demand Locations'!B:D,3,FALSE)="","",VLOOKUP(D1326,'Demand Locations'!B:D,3,FALSE)))</f>
        <v/>
      </c>
      <c r="N1326" s="7" t="str">
        <f t="shared" si="221"/>
        <v/>
      </c>
      <c r="O1326" s="7" t="str">
        <f t="shared" si="222"/>
        <v/>
      </c>
      <c r="P1326" s="7" t="str">
        <f t="shared" si="223"/>
        <v/>
      </c>
      <c r="Q1326" s="7" t="str">
        <f t="shared" si="224"/>
        <v/>
      </c>
      <c r="R1326" s="7" t="str">
        <f t="shared" si="225"/>
        <v/>
      </c>
      <c r="S1326" s="7" t="str">
        <f t="shared" si="226"/>
        <v/>
      </c>
      <c r="T1326" s="7" t="str">
        <f t="shared" si="227"/>
        <v/>
      </c>
      <c r="U1326" s="7" t="str">
        <f t="shared" si="228"/>
        <v/>
      </c>
      <c r="V1326" s="7" t="str">
        <f t="shared" si="229"/>
        <v/>
      </c>
      <c r="W1326" s="60" t="str">
        <f>IF(ISNUMBER(V1326),IF(ISNA(VLOOKUP(I1326,'Distances Lookup Table'!D:E,2,FALSE)),V1326*'General Settings'!$F$6,IF(VLOOKUP(I1326,'Distances Lookup Table'!D:E,2,FALSE)="",V1326*'General Settings'!$F$6,VLOOKUP(I1326,'Distances Lookup Table'!D:E,2,FALSE))),"")</f>
        <v/>
      </c>
      <c r="X1326" s="18" t="str">
        <f>IF(D1326&lt;&gt;"",'Workers Settings'!H1326,"")</f>
        <v/>
      </c>
      <c r="Y1326" s="18" t="str">
        <f>IF(D1326&lt;&gt;"",'Workers Settings'!I1326,"")</f>
        <v/>
      </c>
      <c r="Z1326" s="29" t="str">
        <f>IF('Workers Settings'!L1326&lt;&gt;"",'Workers Settings'!L1326,'Workers Settings'!K1326)</f>
        <v/>
      </c>
      <c r="AA1326" s="29" t="str">
        <f>IF(D1326&lt;&gt;"",IF('Workers Settings'!L1326&lt;&gt;"",'Workers Settings'!L1326,'Workers Settings'!K1326),"")</f>
        <v/>
      </c>
    </row>
    <row r="1327" spans="1:27" x14ac:dyDescent="0.25">
      <c r="A1327" s="7">
        <f t="shared" si="230"/>
        <v>1323</v>
      </c>
      <c r="B1327" s="7" t="str">
        <f>IF('Workers Settings'!B1327&lt;&gt;"",'Workers Settings'!B1327,"")</f>
        <v/>
      </c>
      <c r="C1327" s="7" t="str">
        <f>IF('Workers Settings'!C1327&lt;&gt;"",'Workers Settings'!C1327,"")</f>
        <v/>
      </c>
      <c r="D1327" s="17"/>
      <c r="E1327" s="17"/>
      <c r="F1327" s="17"/>
      <c r="G1327" s="7" t="str">
        <f>IF(D1327&lt;&gt;"",IF('Workers Settings'!D1327="","",'Workers Settings'!D1327),"")</f>
        <v/>
      </c>
      <c r="H1327" s="7" t="str">
        <f>IF(D1327&lt;&gt;"",'Workers Settings'!E1327,"")</f>
        <v/>
      </c>
      <c r="I1327" s="7" t="str">
        <f t="shared" si="220"/>
        <v/>
      </c>
      <c r="J1327" s="7" t="str">
        <f>IF('Workers Settings'!F1327&lt;&gt;"",'Workers Settings'!F1327,"")</f>
        <v/>
      </c>
      <c r="K1327" s="7" t="str">
        <f>IF('Workers Settings'!G1327&lt;&gt;"",'Workers Settings'!G1327,"")</f>
        <v/>
      </c>
      <c r="L1327" s="7" t="str">
        <f>IF(D1327="","",IF(VLOOKUP(D1327,'Demand Locations'!B:D,2,FALSE)="","",VLOOKUP(D1327,'Demand Locations'!B:D,2,FALSE)))</f>
        <v/>
      </c>
      <c r="M1327" s="7" t="str">
        <f>IF(D1327="","",IF(VLOOKUP(D1327,'Demand Locations'!B:D,3,FALSE)="","",VLOOKUP(D1327,'Demand Locations'!B:D,3,FALSE)))</f>
        <v/>
      </c>
      <c r="N1327" s="7" t="str">
        <f t="shared" si="221"/>
        <v/>
      </c>
      <c r="O1327" s="7" t="str">
        <f t="shared" si="222"/>
        <v/>
      </c>
      <c r="P1327" s="7" t="str">
        <f t="shared" si="223"/>
        <v/>
      </c>
      <c r="Q1327" s="7" t="str">
        <f t="shared" si="224"/>
        <v/>
      </c>
      <c r="R1327" s="7" t="str">
        <f t="shared" si="225"/>
        <v/>
      </c>
      <c r="S1327" s="7" t="str">
        <f t="shared" si="226"/>
        <v/>
      </c>
      <c r="T1327" s="7" t="str">
        <f t="shared" si="227"/>
        <v/>
      </c>
      <c r="U1327" s="7" t="str">
        <f t="shared" si="228"/>
        <v/>
      </c>
      <c r="V1327" s="7" t="str">
        <f t="shared" si="229"/>
        <v/>
      </c>
      <c r="W1327" s="60" t="str">
        <f>IF(ISNUMBER(V1327),IF(ISNA(VLOOKUP(I1327,'Distances Lookup Table'!D:E,2,FALSE)),V1327*'General Settings'!$F$6,IF(VLOOKUP(I1327,'Distances Lookup Table'!D:E,2,FALSE)="",V1327*'General Settings'!$F$6,VLOOKUP(I1327,'Distances Lookup Table'!D:E,2,FALSE))),"")</f>
        <v/>
      </c>
      <c r="X1327" s="18" t="str">
        <f>IF(D1327&lt;&gt;"",'Workers Settings'!H1327,"")</f>
        <v/>
      </c>
      <c r="Y1327" s="18" t="str">
        <f>IF(D1327&lt;&gt;"",'Workers Settings'!I1327,"")</f>
        <v/>
      </c>
      <c r="Z1327" s="29" t="str">
        <f>IF('Workers Settings'!L1327&lt;&gt;"",'Workers Settings'!L1327,'Workers Settings'!K1327)</f>
        <v/>
      </c>
      <c r="AA1327" s="29" t="str">
        <f>IF(D1327&lt;&gt;"",IF('Workers Settings'!L1327&lt;&gt;"",'Workers Settings'!L1327,'Workers Settings'!K1327),"")</f>
        <v/>
      </c>
    </row>
    <row r="1328" spans="1:27" x14ac:dyDescent="0.25">
      <c r="A1328" s="7">
        <f t="shared" si="230"/>
        <v>1324</v>
      </c>
      <c r="B1328" s="7" t="str">
        <f>IF('Workers Settings'!B1328&lt;&gt;"",'Workers Settings'!B1328,"")</f>
        <v/>
      </c>
      <c r="C1328" s="7" t="str">
        <f>IF('Workers Settings'!C1328&lt;&gt;"",'Workers Settings'!C1328,"")</f>
        <v/>
      </c>
      <c r="D1328" s="17"/>
      <c r="E1328" s="17"/>
      <c r="F1328" s="17"/>
      <c r="G1328" s="7" t="str">
        <f>IF(D1328&lt;&gt;"",IF('Workers Settings'!D1328="","",'Workers Settings'!D1328),"")</f>
        <v/>
      </c>
      <c r="H1328" s="7" t="str">
        <f>IF(D1328&lt;&gt;"",'Workers Settings'!E1328,"")</f>
        <v/>
      </c>
      <c r="I1328" s="7" t="str">
        <f t="shared" si="220"/>
        <v/>
      </c>
      <c r="J1328" s="7" t="str">
        <f>IF('Workers Settings'!F1328&lt;&gt;"",'Workers Settings'!F1328,"")</f>
        <v/>
      </c>
      <c r="K1328" s="7" t="str">
        <f>IF('Workers Settings'!G1328&lt;&gt;"",'Workers Settings'!G1328,"")</f>
        <v/>
      </c>
      <c r="L1328" s="7" t="str">
        <f>IF(D1328="","",IF(VLOOKUP(D1328,'Demand Locations'!B:D,2,FALSE)="","",VLOOKUP(D1328,'Demand Locations'!B:D,2,FALSE)))</f>
        <v/>
      </c>
      <c r="M1328" s="7" t="str">
        <f>IF(D1328="","",IF(VLOOKUP(D1328,'Demand Locations'!B:D,3,FALSE)="","",VLOOKUP(D1328,'Demand Locations'!B:D,3,FALSE)))</f>
        <v/>
      </c>
      <c r="N1328" s="7" t="str">
        <f t="shared" si="221"/>
        <v/>
      </c>
      <c r="O1328" s="7" t="str">
        <f t="shared" si="222"/>
        <v/>
      </c>
      <c r="P1328" s="7" t="str">
        <f t="shared" si="223"/>
        <v/>
      </c>
      <c r="Q1328" s="7" t="str">
        <f t="shared" si="224"/>
        <v/>
      </c>
      <c r="R1328" s="7" t="str">
        <f t="shared" si="225"/>
        <v/>
      </c>
      <c r="S1328" s="7" t="str">
        <f t="shared" si="226"/>
        <v/>
      </c>
      <c r="T1328" s="7" t="str">
        <f t="shared" si="227"/>
        <v/>
      </c>
      <c r="U1328" s="7" t="str">
        <f t="shared" si="228"/>
        <v/>
      </c>
      <c r="V1328" s="7" t="str">
        <f t="shared" si="229"/>
        <v/>
      </c>
      <c r="W1328" s="60" t="str">
        <f>IF(ISNUMBER(V1328),IF(ISNA(VLOOKUP(I1328,'Distances Lookup Table'!D:E,2,FALSE)),V1328*'General Settings'!$F$6,IF(VLOOKUP(I1328,'Distances Lookup Table'!D:E,2,FALSE)="",V1328*'General Settings'!$F$6,VLOOKUP(I1328,'Distances Lookup Table'!D:E,2,FALSE))),"")</f>
        <v/>
      </c>
      <c r="X1328" s="18" t="str">
        <f>IF(D1328&lt;&gt;"",'Workers Settings'!H1328,"")</f>
        <v/>
      </c>
      <c r="Y1328" s="18" t="str">
        <f>IF(D1328&lt;&gt;"",'Workers Settings'!I1328,"")</f>
        <v/>
      </c>
      <c r="Z1328" s="29" t="str">
        <f>IF('Workers Settings'!L1328&lt;&gt;"",'Workers Settings'!L1328,'Workers Settings'!K1328)</f>
        <v/>
      </c>
      <c r="AA1328" s="29" t="str">
        <f>IF(D1328&lt;&gt;"",IF('Workers Settings'!L1328&lt;&gt;"",'Workers Settings'!L1328,'Workers Settings'!K1328),"")</f>
        <v/>
      </c>
    </row>
    <row r="1329" spans="1:27" x14ac:dyDescent="0.25">
      <c r="A1329" s="7">
        <f t="shared" si="230"/>
        <v>1325</v>
      </c>
      <c r="B1329" s="7" t="str">
        <f>IF('Workers Settings'!B1329&lt;&gt;"",'Workers Settings'!B1329,"")</f>
        <v/>
      </c>
      <c r="C1329" s="7" t="str">
        <f>IF('Workers Settings'!C1329&lt;&gt;"",'Workers Settings'!C1329,"")</f>
        <v/>
      </c>
      <c r="D1329" s="17"/>
      <c r="E1329" s="17"/>
      <c r="F1329" s="17"/>
      <c r="G1329" s="7" t="str">
        <f>IF(D1329&lt;&gt;"",IF('Workers Settings'!D1329="","",'Workers Settings'!D1329),"")</f>
        <v/>
      </c>
      <c r="H1329" s="7" t="str">
        <f>IF(D1329&lt;&gt;"",'Workers Settings'!E1329,"")</f>
        <v/>
      </c>
      <c r="I1329" s="7" t="str">
        <f t="shared" si="220"/>
        <v/>
      </c>
      <c r="J1329" s="7" t="str">
        <f>IF('Workers Settings'!F1329&lt;&gt;"",'Workers Settings'!F1329,"")</f>
        <v/>
      </c>
      <c r="K1329" s="7" t="str">
        <f>IF('Workers Settings'!G1329&lt;&gt;"",'Workers Settings'!G1329,"")</f>
        <v/>
      </c>
      <c r="L1329" s="7" t="str">
        <f>IF(D1329="","",IF(VLOOKUP(D1329,'Demand Locations'!B:D,2,FALSE)="","",VLOOKUP(D1329,'Demand Locations'!B:D,2,FALSE)))</f>
        <v/>
      </c>
      <c r="M1329" s="7" t="str">
        <f>IF(D1329="","",IF(VLOOKUP(D1329,'Demand Locations'!B:D,3,FALSE)="","",VLOOKUP(D1329,'Demand Locations'!B:D,3,FALSE)))</f>
        <v/>
      </c>
      <c r="N1329" s="7" t="str">
        <f t="shared" si="221"/>
        <v/>
      </c>
      <c r="O1329" s="7" t="str">
        <f t="shared" si="222"/>
        <v/>
      </c>
      <c r="P1329" s="7" t="str">
        <f t="shared" si="223"/>
        <v/>
      </c>
      <c r="Q1329" s="7" t="str">
        <f t="shared" si="224"/>
        <v/>
      </c>
      <c r="R1329" s="7" t="str">
        <f t="shared" si="225"/>
        <v/>
      </c>
      <c r="S1329" s="7" t="str">
        <f t="shared" si="226"/>
        <v/>
      </c>
      <c r="T1329" s="7" t="str">
        <f t="shared" si="227"/>
        <v/>
      </c>
      <c r="U1329" s="7" t="str">
        <f t="shared" si="228"/>
        <v/>
      </c>
      <c r="V1329" s="7" t="str">
        <f t="shared" si="229"/>
        <v/>
      </c>
      <c r="W1329" s="60" t="str">
        <f>IF(ISNUMBER(V1329),IF(ISNA(VLOOKUP(I1329,'Distances Lookup Table'!D:E,2,FALSE)),V1329*'General Settings'!$F$6,IF(VLOOKUP(I1329,'Distances Lookup Table'!D:E,2,FALSE)="",V1329*'General Settings'!$F$6,VLOOKUP(I1329,'Distances Lookup Table'!D:E,2,FALSE))),"")</f>
        <v/>
      </c>
      <c r="X1329" s="18" t="str">
        <f>IF(D1329&lt;&gt;"",'Workers Settings'!H1329,"")</f>
        <v/>
      </c>
      <c r="Y1329" s="18" t="str">
        <f>IF(D1329&lt;&gt;"",'Workers Settings'!I1329,"")</f>
        <v/>
      </c>
      <c r="Z1329" s="29" t="str">
        <f>IF('Workers Settings'!L1329&lt;&gt;"",'Workers Settings'!L1329,'Workers Settings'!K1329)</f>
        <v/>
      </c>
      <c r="AA1329" s="29" t="str">
        <f>IF(D1329&lt;&gt;"",IF('Workers Settings'!L1329&lt;&gt;"",'Workers Settings'!L1329,'Workers Settings'!K1329),"")</f>
        <v/>
      </c>
    </row>
    <row r="1330" spans="1:27" x14ac:dyDescent="0.25">
      <c r="A1330" s="7">
        <f t="shared" si="230"/>
        <v>1326</v>
      </c>
      <c r="B1330" s="7" t="str">
        <f>IF('Workers Settings'!B1330&lt;&gt;"",'Workers Settings'!B1330,"")</f>
        <v/>
      </c>
      <c r="C1330" s="7" t="str">
        <f>IF('Workers Settings'!C1330&lt;&gt;"",'Workers Settings'!C1330,"")</f>
        <v/>
      </c>
      <c r="D1330" s="17"/>
      <c r="E1330" s="17"/>
      <c r="F1330" s="17"/>
      <c r="G1330" s="7" t="str">
        <f>IF(D1330&lt;&gt;"",IF('Workers Settings'!D1330="","",'Workers Settings'!D1330),"")</f>
        <v/>
      </c>
      <c r="H1330" s="7" t="str">
        <f>IF(D1330&lt;&gt;"",'Workers Settings'!E1330,"")</f>
        <v/>
      </c>
      <c r="I1330" s="7" t="str">
        <f t="shared" si="220"/>
        <v/>
      </c>
      <c r="J1330" s="7" t="str">
        <f>IF('Workers Settings'!F1330&lt;&gt;"",'Workers Settings'!F1330,"")</f>
        <v/>
      </c>
      <c r="K1330" s="7" t="str">
        <f>IF('Workers Settings'!G1330&lt;&gt;"",'Workers Settings'!G1330,"")</f>
        <v/>
      </c>
      <c r="L1330" s="7" t="str">
        <f>IF(D1330="","",IF(VLOOKUP(D1330,'Demand Locations'!B:D,2,FALSE)="","",VLOOKUP(D1330,'Demand Locations'!B:D,2,FALSE)))</f>
        <v/>
      </c>
      <c r="M1330" s="7" t="str">
        <f>IF(D1330="","",IF(VLOOKUP(D1330,'Demand Locations'!B:D,3,FALSE)="","",VLOOKUP(D1330,'Demand Locations'!B:D,3,FALSE)))</f>
        <v/>
      </c>
      <c r="N1330" s="7" t="str">
        <f t="shared" si="221"/>
        <v/>
      </c>
      <c r="O1330" s="7" t="str">
        <f t="shared" si="222"/>
        <v/>
      </c>
      <c r="P1330" s="7" t="str">
        <f t="shared" si="223"/>
        <v/>
      </c>
      <c r="Q1330" s="7" t="str">
        <f t="shared" si="224"/>
        <v/>
      </c>
      <c r="R1330" s="7" t="str">
        <f t="shared" si="225"/>
        <v/>
      </c>
      <c r="S1330" s="7" t="str">
        <f t="shared" si="226"/>
        <v/>
      </c>
      <c r="T1330" s="7" t="str">
        <f t="shared" si="227"/>
        <v/>
      </c>
      <c r="U1330" s="7" t="str">
        <f t="shared" si="228"/>
        <v/>
      </c>
      <c r="V1330" s="7" t="str">
        <f t="shared" si="229"/>
        <v/>
      </c>
      <c r="W1330" s="60" t="str">
        <f>IF(ISNUMBER(V1330),IF(ISNA(VLOOKUP(I1330,'Distances Lookup Table'!D:E,2,FALSE)),V1330*'General Settings'!$F$6,IF(VLOOKUP(I1330,'Distances Lookup Table'!D:E,2,FALSE)="",V1330*'General Settings'!$F$6,VLOOKUP(I1330,'Distances Lookup Table'!D:E,2,FALSE))),"")</f>
        <v/>
      </c>
      <c r="X1330" s="18" t="str">
        <f>IF(D1330&lt;&gt;"",'Workers Settings'!H1330,"")</f>
        <v/>
      </c>
      <c r="Y1330" s="18" t="str">
        <f>IF(D1330&lt;&gt;"",'Workers Settings'!I1330,"")</f>
        <v/>
      </c>
      <c r="Z1330" s="29" t="str">
        <f>IF('Workers Settings'!L1330&lt;&gt;"",'Workers Settings'!L1330,'Workers Settings'!K1330)</f>
        <v/>
      </c>
      <c r="AA1330" s="29" t="str">
        <f>IF(D1330&lt;&gt;"",IF('Workers Settings'!L1330&lt;&gt;"",'Workers Settings'!L1330,'Workers Settings'!K1330),"")</f>
        <v/>
      </c>
    </row>
    <row r="1331" spans="1:27" x14ac:dyDescent="0.25">
      <c r="A1331" s="7">
        <f t="shared" si="230"/>
        <v>1327</v>
      </c>
      <c r="B1331" s="7" t="str">
        <f>IF('Workers Settings'!B1331&lt;&gt;"",'Workers Settings'!B1331,"")</f>
        <v/>
      </c>
      <c r="C1331" s="7" t="str">
        <f>IF('Workers Settings'!C1331&lt;&gt;"",'Workers Settings'!C1331,"")</f>
        <v/>
      </c>
      <c r="D1331" s="17"/>
      <c r="E1331" s="17"/>
      <c r="F1331" s="17"/>
      <c r="G1331" s="7" t="str">
        <f>IF(D1331&lt;&gt;"",IF('Workers Settings'!D1331="","",'Workers Settings'!D1331),"")</f>
        <v/>
      </c>
      <c r="H1331" s="7" t="str">
        <f>IF(D1331&lt;&gt;"",'Workers Settings'!E1331,"")</f>
        <v/>
      </c>
      <c r="I1331" s="7" t="str">
        <f t="shared" si="220"/>
        <v/>
      </c>
      <c r="J1331" s="7" t="str">
        <f>IF('Workers Settings'!F1331&lt;&gt;"",'Workers Settings'!F1331,"")</f>
        <v/>
      </c>
      <c r="K1331" s="7" t="str">
        <f>IF('Workers Settings'!G1331&lt;&gt;"",'Workers Settings'!G1331,"")</f>
        <v/>
      </c>
      <c r="L1331" s="7" t="str">
        <f>IF(D1331="","",IF(VLOOKUP(D1331,'Demand Locations'!B:D,2,FALSE)="","",VLOOKUP(D1331,'Demand Locations'!B:D,2,FALSE)))</f>
        <v/>
      </c>
      <c r="M1331" s="7" t="str">
        <f>IF(D1331="","",IF(VLOOKUP(D1331,'Demand Locations'!B:D,3,FALSE)="","",VLOOKUP(D1331,'Demand Locations'!B:D,3,FALSE)))</f>
        <v/>
      </c>
      <c r="N1331" s="7" t="str">
        <f t="shared" si="221"/>
        <v/>
      </c>
      <c r="O1331" s="7" t="str">
        <f t="shared" si="222"/>
        <v/>
      </c>
      <c r="P1331" s="7" t="str">
        <f t="shared" si="223"/>
        <v/>
      </c>
      <c r="Q1331" s="7" t="str">
        <f t="shared" si="224"/>
        <v/>
      </c>
      <c r="R1331" s="7" t="str">
        <f t="shared" si="225"/>
        <v/>
      </c>
      <c r="S1331" s="7" t="str">
        <f t="shared" si="226"/>
        <v/>
      </c>
      <c r="T1331" s="7" t="str">
        <f t="shared" si="227"/>
        <v/>
      </c>
      <c r="U1331" s="7" t="str">
        <f t="shared" si="228"/>
        <v/>
      </c>
      <c r="V1331" s="7" t="str">
        <f t="shared" si="229"/>
        <v/>
      </c>
      <c r="W1331" s="60" t="str">
        <f>IF(ISNUMBER(V1331),IF(ISNA(VLOOKUP(I1331,'Distances Lookup Table'!D:E,2,FALSE)),V1331*'General Settings'!$F$6,IF(VLOOKUP(I1331,'Distances Lookup Table'!D:E,2,FALSE)="",V1331*'General Settings'!$F$6,VLOOKUP(I1331,'Distances Lookup Table'!D:E,2,FALSE))),"")</f>
        <v/>
      </c>
      <c r="X1331" s="18" t="str">
        <f>IF(D1331&lt;&gt;"",'Workers Settings'!H1331,"")</f>
        <v/>
      </c>
      <c r="Y1331" s="18" t="str">
        <f>IF(D1331&lt;&gt;"",'Workers Settings'!I1331,"")</f>
        <v/>
      </c>
      <c r="Z1331" s="29" t="str">
        <f>IF('Workers Settings'!L1331&lt;&gt;"",'Workers Settings'!L1331,'Workers Settings'!K1331)</f>
        <v/>
      </c>
      <c r="AA1331" s="29" t="str">
        <f>IF(D1331&lt;&gt;"",IF('Workers Settings'!L1331&lt;&gt;"",'Workers Settings'!L1331,'Workers Settings'!K1331),"")</f>
        <v/>
      </c>
    </row>
    <row r="1332" spans="1:27" x14ac:dyDescent="0.25">
      <c r="A1332" s="7">
        <f t="shared" si="230"/>
        <v>1328</v>
      </c>
      <c r="B1332" s="7" t="str">
        <f>IF('Workers Settings'!B1332&lt;&gt;"",'Workers Settings'!B1332,"")</f>
        <v/>
      </c>
      <c r="C1332" s="7" t="str">
        <f>IF('Workers Settings'!C1332&lt;&gt;"",'Workers Settings'!C1332,"")</f>
        <v/>
      </c>
      <c r="D1332" s="17"/>
      <c r="E1332" s="17"/>
      <c r="F1332" s="17"/>
      <c r="G1332" s="7" t="str">
        <f>IF(D1332&lt;&gt;"",IF('Workers Settings'!D1332="","",'Workers Settings'!D1332),"")</f>
        <v/>
      </c>
      <c r="H1332" s="7" t="str">
        <f>IF(D1332&lt;&gt;"",'Workers Settings'!E1332,"")</f>
        <v/>
      </c>
      <c r="I1332" s="7" t="str">
        <f t="shared" si="220"/>
        <v/>
      </c>
      <c r="J1332" s="7" t="str">
        <f>IF('Workers Settings'!F1332&lt;&gt;"",'Workers Settings'!F1332,"")</f>
        <v/>
      </c>
      <c r="K1332" s="7" t="str">
        <f>IF('Workers Settings'!G1332&lt;&gt;"",'Workers Settings'!G1332,"")</f>
        <v/>
      </c>
      <c r="L1332" s="7" t="str">
        <f>IF(D1332="","",IF(VLOOKUP(D1332,'Demand Locations'!B:D,2,FALSE)="","",VLOOKUP(D1332,'Demand Locations'!B:D,2,FALSE)))</f>
        <v/>
      </c>
      <c r="M1332" s="7" t="str">
        <f>IF(D1332="","",IF(VLOOKUP(D1332,'Demand Locations'!B:D,3,FALSE)="","",VLOOKUP(D1332,'Demand Locations'!B:D,3,FALSE)))</f>
        <v/>
      </c>
      <c r="N1332" s="7" t="str">
        <f t="shared" si="221"/>
        <v/>
      </c>
      <c r="O1332" s="7" t="str">
        <f t="shared" si="222"/>
        <v/>
      </c>
      <c r="P1332" s="7" t="str">
        <f t="shared" si="223"/>
        <v/>
      </c>
      <c r="Q1332" s="7" t="str">
        <f t="shared" si="224"/>
        <v/>
      </c>
      <c r="R1332" s="7" t="str">
        <f t="shared" si="225"/>
        <v/>
      </c>
      <c r="S1332" s="7" t="str">
        <f t="shared" si="226"/>
        <v/>
      </c>
      <c r="T1332" s="7" t="str">
        <f t="shared" si="227"/>
        <v/>
      </c>
      <c r="U1332" s="7" t="str">
        <f t="shared" si="228"/>
        <v/>
      </c>
      <c r="V1332" s="7" t="str">
        <f t="shared" si="229"/>
        <v/>
      </c>
      <c r="W1332" s="60" t="str">
        <f>IF(ISNUMBER(V1332),IF(ISNA(VLOOKUP(I1332,'Distances Lookup Table'!D:E,2,FALSE)),V1332*'General Settings'!$F$6,IF(VLOOKUP(I1332,'Distances Lookup Table'!D:E,2,FALSE)="",V1332*'General Settings'!$F$6,VLOOKUP(I1332,'Distances Lookup Table'!D:E,2,FALSE))),"")</f>
        <v/>
      </c>
      <c r="X1332" s="18" t="str">
        <f>IF(D1332&lt;&gt;"",'Workers Settings'!H1332,"")</f>
        <v/>
      </c>
      <c r="Y1332" s="18" t="str">
        <f>IF(D1332&lt;&gt;"",'Workers Settings'!I1332,"")</f>
        <v/>
      </c>
      <c r="Z1332" s="29" t="str">
        <f>IF('Workers Settings'!L1332&lt;&gt;"",'Workers Settings'!L1332,'Workers Settings'!K1332)</f>
        <v/>
      </c>
      <c r="AA1332" s="29" t="str">
        <f>IF(D1332&lt;&gt;"",IF('Workers Settings'!L1332&lt;&gt;"",'Workers Settings'!L1332,'Workers Settings'!K1332),"")</f>
        <v/>
      </c>
    </row>
    <row r="1333" spans="1:27" x14ac:dyDescent="0.25">
      <c r="A1333" s="7">
        <f t="shared" si="230"/>
        <v>1329</v>
      </c>
      <c r="B1333" s="7" t="str">
        <f>IF('Workers Settings'!B1333&lt;&gt;"",'Workers Settings'!B1333,"")</f>
        <v/>
      </c>
      <c r="C1333" s="7" t="str">
        <f>IF('Workers Settings'!C1333&lt;&gt;"",'Workers Settings'!C1333,"")</f>
        <v/>
      </c>
      <c r="D1333" s="17"/>
      <c r="E1333" s="17"/>
      <c r="F1333" s="17"/>
      <c r="G1333" s="7" t="str">
        <f>IF(D1333&lt;&gt;"",IF('Workers Settings'!D1333="","",'Workers Settings'!D1333),"")</f>
        <v/>
      </c>
      <c r="H1333" s="7" t="str">
        <f>IF(D1333&lt;&gt;"",'Workers Settings'!E1333,"")</f>
        <v/>
      </c>
      <c r="I1333" s="7" t="str">
        <f t="shared" si="220"/>
        <v/>
      </c>
      <c r="J1333" s="7" t="str">
        <f>IF('Workers Settings'!F1333&lt;&gt;"",'Workers Settings'!F1333,"")</f>
        <v/>
      </c>
      <c r="K1333" s="7" t="str">
        <f>IF('Workers Settings'!G1333&lt;&gt;"",'Workers Settings'!G1333,"")</f>
        <v/>
      </c>
      <c r="L1333" s="7" t="str">
        <f>IF(D1333="","",IF(VLOOKUP(D1333,'Demand Locations'!B:D,2,FALSE)="","",VLOOKUP(D1333,'Demand Locations'!B:D,2,FALSE)))</f>
        <v/>
      </c>
      <c r="M1333" s="7" t="str">
        <f>IF(D1333="","",IF(VLOOKUP(D1333,'Demand Locations'!B:D,3,FALSE)="","",VLOOKUP(D1333,'Demand Locations'!B:D,3,FALSE)))</f>
        <v/>
      </c>
      <c r="N1333" s="7" t="str">
        <f t="shared" si="221"/>
        <v/>
      </c>
      <c r="O1333" s="7" t="str">
        <f t="shared" si="222"/>
        <v/>
      </c>
      <c r="P1333" s="7" t="str">
        <f t="shared" si="223"/>
        <v/>
      </c>
      <c r="Q1333" s="7" t="str">
        <f t="shared" si="224"/>
        <v/>
      </c>
      <c r="R1333" s="7" t="str">
        <f t="shared" si="225"/>
        <v/>
      </c>
      <c r="S1333" s="7" t="str">
        <f t="shared" si="226"/>
        <v/>
      </c>
      <c r="T1333" s="7" t="str">
        <f t="shared" si="227"/>
        <v/>
      </c>
      <c r="U1333" s="7" t="str">
        <f t="shared" si="228"/>
        <v/>
      </c>
      <c r="V1333" s="7" t="str">
        <f t="shared" si="229"/>
        <v/>
      </c>
      <c r="W1333" s="60" t="str">
        <f>IF(ISNUMBER(V1333),IF(ISNA(VLOOKUP(I1333,'Distances Lookup Table'!D:E,2,FALSE)),V1333*'General Settings'!$F$6,IF(VLOOKUP(I1333,'Distances Lookup Table'!D:E,2,FALSE)="",V1333*'General Settings'!$F$6,VLOOKUP(I1333,'Distances Lookup Table'!D:E,2,FALSE))),"")</f>
        <v/>
      </c>
      <c r="X1333" s="18" t="str">
        <f>IF(D1333&lt;&gt;"",'Workers Settings'!H1333,"")</f>
        <v/>
      </c>
      <c r="Y1333" s="18" t="str">
        <f>IF(D1333&lt;&gt;"",'Workers Settings'!I1333,"")</f>
        <v/>
      </c>
      <c r="Z1333" s="29" t="str">
        <f>IF('Workers Settings'!L1333&lt;&gt;"",'Workers Settings'!L1333,'Workers Settings'!K1333)</f>
        <v/>
      </c>
      <c r="AA1333" s="29" t="str">
        <f>IF(D1333&lt;&gt;"",IF('Workers Settings'!L1333&lt;&gt;"",'Workers Settings'!L1333,'Workers Settings'!K1333),"")</f>
        <v/>
      </c>
    </row>
    <row r="1334" spans="1:27" x14ac:dyDescent="0.25">
      <c r="A1334" s="7">
        <f t="shared" si="230"/>
        <v>1330</v>
      </c>
      <c r="B1334" s="7" t="str">
        <f>IF('Workers Settings'!B1334&lt;&gt;"",'Workers Settings'!B1334,"")</f>
        <v/>
      </c>
      <c r="C1334" s="7" t="str">
        <f>IF('Workers Settings'!C1334&lt;&gt;"",'Workers Settings'!C1334,"")</f>
        <v/>
      </c>
      <c r="D1334" s="17"/>
      <c r="E1334" s="17"/>
      <c r="F1334" s="17"/>
      <c r="G1334" s="7" t="str">
        <f>IF(D1334&lt;&gt;"",IF('Workers Settings'!D1334="","",'Workers Settings'!D1334),"")</f>
        <v/>
      </c>
      <c r="H1334" s="7" t="str">
        <f>IF(D1334&lt;&gt;"",'Workers Settings'!E1334,"")</f>
        <v/>
      </c>
      <c r="I1334" s="7" t="str">
        <f t="shared" si="220"/>
        <v/>
      </c>
      <c r="J1334" s="7" t="str">
        <f>IF('Workers Settings'!F1334&lt;&gt;"",'Workers Settings'!F1334,"")</f>
        <v/>
      </c>
      <c r="K1334" s="7" t="str">
        <f>IF('Workers Settings'!G1334&lt;&gt;"",'Workers Settings'!G1334,"")</f>
        <v/>
      </c>
      <c r="L1334" s="7" t="str">
        <f>IF(D1334="","",IF(VLOOKUP(D1334,'Demand Locations'!B:D,2,FALSE)="","",VLOOKUP(D1334,'Demand Locations'!B:D,2,FALSE)))</f>
        <v/>
      </c>
      <c r="M1334" s="7" t="str">
        <f>IF(D1334="","",IF(VLOOKUP(D1334,'Demand Locations'!B:D,3,FALSE)="","",VLOOKUP(D1334,'Demand Locations'!B:D,3,FALSE)))</f>
        <v/>
      </c>
      <c r="N1334" s="7" t="str">
        <f t="shared" si="221"/>
        <v/>
      </c>
      <c r="O1334" s="7" t="str">
        <f t="shared" si="222"/>
        <v/>
      </c>
      <c r="P1334" s="7" t="str">
        <f t="shared" si="223"/>
        <v/>
      </c>
      <c r="Q1334" s="7" t="str">
        <f t="shared" si="224"/>
        <v/>
      </c>
      <c r="R1334" s="7" t="str">
        <f t="shared" si="225"/>
        <v/>
      </c>
      <c r="S1334" s="7" t="str">
        <f t="shared" si="226"/>
        <v/>
      </c>
      <c r="T1334" s="7" t="str">
        <f t="shared" si="227"/>
        <v/>
      </c>
      <c r="U1334" s="7" t="str">
        <f t="shared" si="228"/>
        <v/>
      </c>
      <c r="V1334" s="7" t="str">
        <f t="shared" si="229"/>
        <v/>
      </c>
      <c r="W1334" s="60" t="str">
        <f>IF(ISNUMBER(V1334),IF(ISNA(VLOOKUP(I1334,'Distances Lookup Table'!D:E,2,FALSE)),V1334*'General Settings'!$F$6,IF(VLOOKUP(I1334,'Distances Lookup Table'!D:E,2,FALSE)="",V1334*'General Settings'!$F$6,VLOOKUP(I1334,'Distances Lookup Table'!D:E,2,FALSE))),"")</f>
        <v/>
      </c>
      <c r="X1334" s="18" t="str">
        <f>IF(D1334&lt;&gt;"",'Workers Settings'!H1334,"")</f>
        <v/>
      </c>
      <c r="Y1334" s="18" t="str">
        <f>IF(D1334&lt;&gt;"",'Workers Settings'!I1334,"")</f>
        <v/>
      </c>
      <c r="Z1334" s="29" t="str">
        <f>IF('Workers Settings'!L1334&lt;&gt;"",'Workers Settings'!L1334,'Workers Settings'!K1334)</f>
        <v/>
      </c>
      <c r="AA1334" s="29" t="str">
        <f>IF(D1334&lt;&gt;"",IF('Workers Settings'!L1334&lt;&gt;"",'Workers Settings'!L1334,'Workers Settings'!K1334),"")</f>
        <v/>
      </c>
    </row>
    <row r="1335" spans="1:27" x14ac:dyDescent="0.25">
      <c r="A1335" s="7">
        <f t="shared" si="230"/>
        <v>1331</v>
      </c>
      <c r="B1335" s="7" t="str">
        <f>IF('Workers Settings'!B1335&lt;&gt;"",'Workers Settings'!B1335,"")</f>
        <v/>
      </c>
      <c r="C1335" s="7" t="str">
        <f>IF('Workers Settings'!C1335&lt;&gt;"",'Workers Settings'!C1335,"")</f>
        <v/>
      </c>
      <c r="D1335" s="17"/>
      <c r="E1335" s="17"/>
      <c r="F1335" s="17"/>
      <c r="G1335" s="7" t="str">
        <f>IF(D1335&lt;&gt;"",IF('Workers Settings'!D1335="","",'Workers Settings'!D1335),"")</f>
        <v/>
      </c>
      <c r="H1335" s="7" t="str">
        <f>IF(D1335&lt;&gt;"",'Workers Settings'!E1335,"")</f>
        <v/>
      </c>
      <c r="I1335" s="7" t="str">
        <f t="shared" si="220"/>
        <v/>
      </c>
      <c r="J1335" s="7" t="str">
        <f>IF('Workers Settings'!F1335&lt;&gt;"",'Workers Settings'!F1335,"")</f>
        <v/>
      </c>
      <c r="K1335" s="7" t="str">
        <f>IF('Workers Settings'!G1335&lt;&gt;"",'Workers Settings'!G1335,"")</f>
        <v/>
      </c>
      <c r="L1335" s="7" t="str">
        <f>IF(D1335="","",IF(VLOOKUP(D1335,'Demand Locations'!B:D,2,FALSE)="","",VLOOKUP(D1335,'Demand Locations'!B:D,2,FALSE)))</f>
        <v/>
      </c>
      <c r="M1335" s="7" t="str">
        <f>IF(D1335="","",IF(VLOOKUP(D1335,'Demand Locations'!B:D,3,FALSE)="","",VLOOKUP(D1335,'Demand Locations'!B:D,3,FALSE)))</f>
        <v/>
      </c>
      <c r="N1335" s="7" t="str">
        <f t="shared" si="221"/>
        <v/>
      </c>
      <c r="O1335" s="7" t="str">
        <f t="shared" si="222"/>
        <v/>
      </c>
      <c r="P1335" s="7" t="str">
        <f t="shared" si="223"/>
        <v/>
      </c>
      <c r="Q1335" s="7" t="str">
        <f t="shared" si="224"/>
        <v/>
      </c>
      <c r="R1335" s="7" t="str">
        <f t="shared" si="225"/>
        <v/>
      </c>
      <c r="S1335" s="7" t="str">
        <f t="shared" si="226"/>
        <v/>
      </c>
      <c r="T1335" s="7" t="str">
        <f t="shared" si="227"/>
        <v/>
      </c>
      <c r="U1335" s="7" t="str">
        <f t="shared" si="228"/>
        <v/>
      </c>
      <c r="V1335" s="7" t="str">
        <f t="shared" si="229"/>
        <v/>
      </c>
      <c r="W1335" s="60" t="str">
        <f>IF(ISNUMBER(V1335),IF(ISNA(VLOOKUP(I1335,'Distances Lookup Table'!D:E,2,FALSE)),V1335*'General Settings'!$F$6,IF(VLOOKUP(I1335,'Distances Lookup Table'!D:E,2,FALSE)="",V1335*'General Settings'!$F$6,VLOOKUP(I1335,'Distances Lookup Table'!D:E,2,FALSE))),"")</f>
        <v/>
      </c>
      <c r="X1335" s="18" t="str">
        <f>IF(D1335&lt;&gt;"",'Workers Settings'!H1335,"")</f>
        <v/>
      </c>
      <c r="Y1335" s="18" t="str">
        <f>IF(D1335&lt;&gt;"",'Workers Settings'!I1335,"")</f>
        <v/>
      </c>
      <c r="Z1335" s="29" t="str">
        <f>IF('Workers Settings'!L1335&lt;&gt;"",'Workers Settings'!L1335,'Workers Settings'!K1335)</f>
        <v/>
      </c>
      <c r="AA1335" s="29" t="str">
        <f>IF(D1335&lt;&gt;"",IF('Workers Settings'!L1335&lt;&gt;"",'Workers Settings'!L1335,'Workers Settings'!K1335),"")</f>
        <v/>
      </c>
    </row>
    <row r="1336" spans="1:27" x14ac:dyDescent="0.25">
      <c r="A1336" s="7">
        <f t="shared" si="230"/>
        <v>1332</v>
      </c>
      <c r="B1336" s="7" t="str">
        <f>IF('Workers Settings'!B1336&lt;&gt;"",'Workers Settings'!B1336,"")</f>
        <v/>
      </c>
      <c r="C1336" s="7" t="str">
        <f>IF('Workers Settings'!C1336&lt;&gt;"",'Workers Settings'!C1336,"")</f>
        <v/>
      </c>
      <c r="D1336" s="17"/>
      <c r="E1336" s="17"/>
      <c r="F1336" s="17"/>
      <c r="G1336" s="7" t="str">
        <f>IF(D1336&lt;&gt;"",IF('Workers Settings'!D1336="","",'Workers Settings'!D1336),"")</f>
        <v/>
      </c>
      <c r="H1336" s="7" t="str">
        <f>IF(D1336&lt;&gt;"",'Workers Settings'!E1336,"")</f>
        <v/>
      </c>
      <c r="I1336" s="7" t="str">
        <f t="shared" si="220"/>
        <v/>
      </c>
      <c r="J1336" s="7" t="str">
        <f>IF('Workers Settings'!F1336&lt;&gt;"",'Workers Settings'!F1336,"")</f>
        <v/>
      </c>
      <c r="K1336" s="7" t="str">
        <f>IF('Workers Settings'!G1336&lt;&gt;"",'Workers Settings'!G1336,"")</f>
        <v/>
      </c>
      <c r="L1336" s="7" t="str">
        <f>IF(D1336="","",IF(VLOOKUP(D1336,'Demand Locations'!B:D,2,FALSE)="","",VLOOKUP(D1336,'Demand Locations'!B:D,2,FALSE)))</f>
        <v/>
      </c>
      <c r="M1336" s="7" t="str">
        <f>IF(D1336="","",IF(VLOOKUP(D1336,'Demand Locations'!B:D,3,FALSE)="","",VLOOKUP(D1336,'Demand Locations'!B:D,3,FALSE)))</f>
        <v/>
      </c>
      <c r="N1336" s="7" t="str">
        <f t="shared" si="221"/>
        <v/>
      </c>
      <c r="O1336" s="7" t="str">
        <f t="shared" si="222"/>
        <v/>
      </c>
      <c r="P1336" s="7" t="str">
        <f t="shared" si="223"/>
        <v/>
      </c>
      <c r="Q1336" s="7" t="str">
        <f t="shared" si="224"/>
        <v/>
      </c>
      <c r="R1336" s="7" t="str">
        <f t="shared" si="225"/>
        <v/>
      </c>
      <c r="S1336" s="7" t="str">
        <f t="shared" si="226"/>
        <v/>
      </c>
      <c r="T1336" s="7" t="str">
        <f t="shared" si="227"/>
        <v/>
      </c>
      <c r="U1336" s="7" t="str">
        <f t="shared" si="228"/>
        <v/>
      </c>
      <c r="V1336" s="7" t="str">
        <f t="shared" si="229"/>
        <v/>
      </c>
      <c r="W1336" s="60" t="str">
        <f>IF(ISNUMBER(V1336),IF(ISNA(VLOOKUP(I1336,'Distances Lookup Table'!D:E,2,FALSE)),V1336*'General Settings'!$F$6,IF(VLOOKUP(I1336,'Distances Lookup Table'!D:E,2,FALSE)="",V1336*'General Settings'!$F$6,VLOOKUP(I1336,'Distances Lookup Table'!D:E,2,FALSE))),"")</f>
        <v/>
      </c>
      <c r="X1336" s="18" t="str">
        <f>IF(D1336&lt;&gt;"",'Workers Settings'!H1336,"")</f>
        <v/>
      </c>
      <c r="Y1336" s="18" t="str">
        <f>IF(D1336&lt;&gt;"",'Workers Settings'!I1336,"")</f>
        <v/>
      </c>
      <c r="Z1336" s="29" t="str">
        <f>IF('Workers Settings'!L1336&lt;&gt;"",'Workers Settings'!L1336,'Workers Settings'!K1336)</f>
        <v/>
      </c>
      <c r="AA1336" s="29" t="str">
        <f>IF(D1336&lt;&gt;"",IF('Workers Settings'!L1336&lt;&gt;"",'Workers Settings'!L1336,'Workers Settings'!K1336),"")</f>
        <v/>
      </c>
    </row>
    <row r="1337" spans="1:27" x14ac:dyDescent="0.25">
      <c r="A1337" s="7">
        <f t="shared" si="230"/>
        <v>1333</v>
      </c>
      <c r="B1337" s="7" t="str">
        <f>IF('Workers Settings'!B1337&lt;&gt;"",'Workers Settings'!B1337,"")</f>
        <v/>
      </c>
      <c r="C1337" s="7" t="str">
        <f>IF('Workers Settings'!C1337&lt;&gt;"",'Workers Settings'!C1337,"")</f>
        <v/>
      </c>
      <c r="D1337" s="17"/>
      <c r="E1337" s="17"/>
      <c r="F1337" s="17"/>
      <c r="G1337" s="7" t="str">
        <f>IF(D1337&lt;&gt;"",IF('Workers Settings'!D1337="","",'Workers Settings'!D1337),"")</f>
        <v/>
      </c>
      <c r="H1337" s="7" t="str">
        <f>IF(D1337&lt;&gt;"",'Workers Settings'!E1337,"")</f>
        <v/>
      </c>
      <c r="I1337" s="7" t="str">
        <f t="shared" si="220"/>
        <v/>
      </c>
      <c r="J1337" s="7" t="str">
        <f>IF('Workers Settings'!F1337&lt;&gt;"",'Workers Settings'!F1337,"")</f>
        <v/>
      </c>
      <c r="K1337" s="7" t="str">
        <f>IF('Workers Settings'!G1337&lt;&gt;"",'Workers Settings'!G1337,"")</f>
        <v/>
      </c>
      <c r="L1337" s="7" t="str">
        <f>IF(D1337="","",IF(VLOOKUP(D1337,'Demand Locations'!B:D,2,FALSE)="","",VLOOKUP(D1337,'Demand Locations'!B:D,2,FALSE)))</f>
        <v/>
      </c>
      <c r="M1337" s="7" t="str">
        <f>IF(D1337="","",IF(VLOOKUP(D1337,'Demand Locations'!B:D,3,FALSE)="","",VLOOKUP(D1337,'Demand Locations'!B:D,3,FALSE)))</f>
        <v/>
      </c>
      <c r="N1337" s="7" t="str">
        <f t="shared" si="221"/>
        <v/>
      </c>
      <c r="O1337" s="7" t="str">
        <f t="shared" si="222"/>
        <v/>
      </c>
      <c r="P1337" s="7" t="str">
        <f t="shared" si="223"/>
        <v/>
      </c>
      <c r="Q1337" s="7" t="str">
        <f t="shared" si="224"/>
        <v/>
      </c>
      <c r="R1337" s="7" t="str">
        <f t="shared" si="225"/>
        <v/>
      </c>
      <c r="S1337" s="7" t="str">
        <f t="shared" si="226"/>
        <v/>
      </c>
      <c r="T1337" s="7" t="str">
        <f t="shared" si="227"/>
        <v/>
      </c>
      <c r="U1337" s="7" t="str">
        <f t="shared" si="228"/>
        <v/>
      </c>
      <c r="V1337" s="7" t="str">
        <f t="shared" si="229"/>
        <v/>
      </c>
      <c r="W1337" s="60" t="str">
        <f>IF(ISNUMBER(V1337),IF(ISNA(VLOOKUP(I1337,'Distances Lookup Table'!D:E,2,FALSE)),V1337*'General Settings'!$F$6,IF(VLOOKUP(I1337,'Distances Lookup Table'!D:E,2,FALSE)="",V1337*'General Settings'!$F$6,VLOOKUP(I1337,'Distances Lookup Table'!D:E,2,FALSE))),"")</f>
        <v/>
      </c>
      <c r="X1337" s="18" t="str">
        <f>IF(D1337&lt;&gt;"",'Workers Settings'!H1337,"")</f>
        <v/>
      </c>
      <c r="Y1337" s="18" t="str">
        <f>IF(D1337&lt;&gt;"",'Workers Settings'!I1337,"")</f>
        <v/>
      </c>
      <c r="Z1337" s="29" t="str">
        <f>IF('Workers Settings'!L1337&lt;&gt;"",'Workers Settings'!L1337,'Workers Settings'!K1337)</f>
        <v/>
      </c>
      <c r="AA1337" s="29" t="str">
        <f>IF(D1337&lt;&gt;"",IF('Workers Settings'!L1337&lt;&gt;"",'Workers Settings'!L1337,'Workers Settings'!K1337),"")</f>
        <v/>
      </c>
    </row>
    <row r="1338" spans="1:27" x14ac:dyDescent="0.25">
      <c r="A1338" s="7">
        <f t="shared" si="230"/>
        <v>1334</v>
      </c>
      <c r="B1338" s="7" t="str">
        <f>IF('Workers Settings'!B1338&lt;&gt;"",'Workers Settings'!B1338,"")</f>
        <v/>
      </c>
      <c r="C1338" s="7" t="str">
        <f>IF('Workers Settings'!C1338&lt;&gt;"",'Workers Settings'!C1338,"")</f>
        <v/>
      </c>
      <c r="D1338" s="17"/>
      <c r="E1338" s="17"/>
      <c r="F1338" s="17"/>
      <c r="G1338" s="7" t="str">
        <f>IF(D1338&lt;&gt;"",IF('Workers Settings'!D1338="","",'Workers Settings'!D1338),"")</f>
        <v/>
      </c>
      <c r="H1338" s="7" t="str">
        <f>IF(D1338&lt;&gt;"",'Workers Settings'!E1338,"")</f>
        <v/>
      </c>
      <c r="I1338" s="7" t="str">
        <f t="shared" si="220"/>
        <v/>
      </c>
      <c r="J1338" s="7" t="str">
        <f>IF('Workers Settings'!F1338&lt;&gt;"",'Workers Settings'!F1338,"")</f>
        <v/>
      </c>
      <c r="K1338" s="7" t="str">
        <f>IF('Workers Settings'!G1338&lt;&gt;"",'Workers Settings'!G1338,"")</f>
        <v/>
      </c>
      <c r="L1338" s="7" t="str">
        <f>IF(D1338="","",IF(VLOOKUP(D1338,'Demand Locations'!B:D,2,FALSE)="","",VLOOKUP(D1338,'Demand Locations'!B:D,2,FALSE)))</f>
        <v/>
      </c>
      <c r="M1338" s="7" t="str">
        <f>IF(D1338="","",IF(VLOOKUP(D1338,'Demand Locations'!B:D,3,FALSE)="","",VLOOKUP(D1338,'Demand Locations'!B:D,3,FALSE)))</f>
        <v/>
      </c>
      <c r="N1338" s="7" t="str">
        <f t="shared" si="221"/>
        <v/>
      </c>
      <c r="O1338" s="7" t="str">
        <f t="shared" si="222"/>
        <v/>
      </c>
      <c r="P1338" s="7" t="str">
        <f t="shared" si="223"/>
        <v/>
      </c>
      <c r="Q1338" s="7" t="str">
        <f t="shared" si="224"/>
        <v/>
      </c>
      <c r="R1338" s="7" t="str">
        <f t="shared" si="225"/>
        <v/>
      </c>
      <c r="S1338" s="7" t="str">
        <f t="shared" si="226"/>
        <v/>
      </c>
      <c r="T1338" s="7" t="str">
        <f t="shared" si="227"/>
        <v/>
      </c>
      <c r="U1338" s="7" t="str">
        <f t="shared" si="228"/>
        <v/>
      </c>
      <c r="V1338" s="7" t="str">
        <f t="shared" si="229"/>
        <v/>
      </c>
      <c r="W1338" s="60" t="str">
        <f>IF(ISNUMBER(V1338),IF(ISNA(VLOOKUP(I1338,'Distances Lookup Table'!D:E,2,FALSE)),V1338*'General Settings'!$F$6,IF(VLOOKUP(I1338,'Distances Lookup Table'!D:E,2,FALSE)="",V1338*'General Settings'!$F$6,VLOOKUP(I1338,'Distances Lookup Table'!D:E,2,FALSE))),"")</f>
        <v/>
      </c>
      <c r="X1338" s="18" t="str">
        <f>IF(D1338&lt;&gt;"",'Workers Settings'!H1338,"")</f>
        <v/>
      </c>
      <c r="Y1338" s="18" t="str">
        <f>IF(D1338&lt;&gt;"",'Workers Settings'!I1338,"")</f>
        <v/>
      </c>
      <c r="Z1338" s="29" t="str">
        <f>IF('Workers Settings'!L1338&lt;&gt;"",'Workers Settings'!L1338,'Workers Settings'!K1338)</f>
        <v/>
      </c>
      <c r="AA1338" s="29" t="str">
        <f>IF(D1338&lt;&gt;"",IF('Workers Settings'!L1338&lt;&gt;"",'Workers Settings'!L1338,'Workers Settings'!K1338),"")</f>
        <v/>
      </c>
    </row>
    <row r="1339" spans="1:27" x14ac:dyDescent="0.25">
      <c r="A1339" s="7">
        <f t="shared" si="230"/>
        <v>1335</v>
      </c>
      <c r="B1339" s="7" t="str">
        <f>IF('Workers Settings'!B1339&lt;&gt;"",'Workers Settings'!B1339,"")</f>
        <v/>
      </c>
      <c r="C1339" s="7" t="str">
        <f>IF('Workers Settings'!C1339&lt;&gt;"",'Workers Settings'!C1339,"")</f>
        <v/>
      </c>
      <c r="D1339" s="17"/>
      <c r="E1339" s="17"/>
      <c r="F1339" s="17"/>
      <c r="G1339" s="7" t="str">
        <f>IF(D1339&lt;&gt;"",IF('Workers Settings'!D1339="","",'Workers Settings'!D1339),"")</f>
        <v/>
      </c>
      <c r="H1339" s="7" t="str">
        <f>IF(D1339&lt;&gt;"",'Workers Settings'!E1339,"")</f>
        <v/>
      </c>
      <c r="I1339" s="7" t="str">
        <f t="shared" si="220"/>
        <v/>
      </c>
      <c r="J1339" s="7" t="str">
        <f>IF('Workers Settings'!F1339&lt;&gt;"",'Workers Settings'!F1339,"")</f>
        <v/>
      </c>
      <c r="K1339" s="7" t="str">
        <f>IF('Workers Settings'!G1339&lt;&gt;"",'Workers Settings'!G1339,"")</f>
        <v/>
      </c>
      <c r="L1339" s="7" t="str">
        <f>IF(D1339="","",IF(VLOOKUP(D1339,'Demand Locations'!B:D,2,FALSE)="","",VLOOKUP(D1339,'Demand Locations'!B:D,2,FALSE)))</f>
        <v/>
      </c>
      <c r="M1339" s="7" t="str">
        <f>IF(D1339="","",IF(VLOOKUP(D1339,'Demand Locations'!B:D,3,FALSE)="","",VLOOKUP(D1339,'Demand Locations'!B:D,3,FALSE)))</f>
        <v/>
      </c>
      <c r="N1339" s="7" t="str">
        <f t="shared" si="221"/>
        <v/>
      </c>
      <c r="O1339" s="7" t="str">
        <f t="shared" si="222"/>
        <v/>
      </c>
      <c r="P1339" s="7" t="str">
        <f t="shared" si="223"/>
        <v/>
      </c>
      <c r="Q1339" s="7" t="str">
        <f t="shared" si="224"/>
        <v/>
      </c>
      <c r="R1339" s="7" t="str">
        <f t="shared" si="225"/>
        <v/>
      </c>
      <c r="S1339" s="7" t="str">
        <f t="shared" si="226"/>
        <v/>
      </c>
      <c r="T1339" s="7" t="str">
        <f t="shared" si="227"/>
        <v/>
      </c>
      <c r="U1339" s="7" t="str">
        <f t="shared" si="228"/>
        <v/>
      </c>
      <c r="V1339" s="7" t="str">
        <f t="shared" si="229"/>
        <v/>
      </c>
      <c r="W1339" s="60" t="str">
        <f>IF(ISNUMBER(V1339),IF(ISNA(VLOOKUP(I1339,'Distances Lookup Table'!D:E,2,FALSE)),V1339*'General Settings'!$F$6,IF(VLOOKUP(I1339,'Distances Lookup Table'!D:E,2,FALSE)="",V1339*'General Settings'!$F$6,VLOOKUP(I1339,'Distances Lookup Table'!D:E,2,FALSE))),"")</f>
        <v/>
      </c>
      <c r="X1339" s="18" t="str">
        <f>IF(D1339&lt;&gt;"",'Workers Settings'!H1339,"")</f>
        <v/>
      </c>
      <c r="Y1339" s="18" t="str">
        <f>IF(D1339&lt;&gt;"",'Workers Settings'!I1339,"")</f>
        <v/>
      </c>
      <c r="Z1339" s="29" t="str">
        <f>IF('Workers Settings'!L1339&lt;&gt;"",'Workers Settings'!L1339,'Workers Settings'!K1339)</f>
        <v/>
      </c>
      <c r="AA1339" s="29" t="str">
        <f>IF(D1339&lt;&gt;"",IF('Workers Settings'!L1339&lt;&gt;"",'Workers Settings'!L1339,'Workers Settings'!K1339),"")</f>
        <v/>
      </c>
    </row>
    <row r="1340" spans="1:27" x14ac:dyDescent="0.25">
      <c r="A1340" s="7">
        <f t="shared" si="230"/>
        <v>1336</v>
      </c>
      <c r="B1340" s="7" t="str">
        <f>IF('Workers Settings'!B1340&lt;&gt;"",'Workers Settings'!B1340,"")</f>
        <v/>
      </c>
      <c r="C1340" s="7" t="str">
        <f>IF('Workers Settings'!C1340&lt;&gt;"",'Workers Settings'!C1340,"")</f>
        <v/>
      </c>
      <c r="D1340" s="17"/>
      <c r="E1340" s="17"/>
      <c r="F1340" s="17"/>
      <c r="G1340" s="7" t="str">
        <f>IF(D1340&lt;&gt;"",IF('Workers Settings'!D1340="","",'Workers Settings'!D1340),"")</f>
        <v/>
      </c>
      <c r="H1340" s="7" t="str">
        <f>IF(D1340&lt;&gt;"",'Workers Settings'!E1340,"")</f>
        <v/>
      </c>
      <c r="I1340" s="7" t="str">
        <f t="shared" si="220"/>
        <v/>
      </c>
      <c r="J1340" s="7" t="str">
        <f>IF('Workers Settings'!F1340&lt;&gt;"",'Workers Settings'!F1340,"")</f>
        <v/>
      </c>
      <c r="K1340" s="7" t="str">
        <f>IF('Workers Settings'!G1340&lt;&gt;"",'Workers Settings'!G1340,"")</f>
        <v/>
      </c>
      <c r="L1340" s="7" t="str">
        <f>IF(D1340="","",IF(VLOOKUP(D1340,'Demand Locations'!B:D,2,FALSE)="","",VLOOKUP(D1340,'Demand Locations'!B:D,2,FALSE)))</f>
        <v/>
      </c>
      <c r="M1340" s="7" t="str">
        <f>IF(D1340="","",IF(VLOOKUP(D1340,'Demand Locations'!B:D,3,FALSE)="","",VLOOKUP(D1340,'Demand Locations'!B:D,3,FALSE)))</f>
        <v/>
      </c>
      <c r="N1340" s="7" t="str">
        <f t="shared" si="221"/>
        <v/>
      </c>
      <c r="O1340" s="7" t="str">
        <f t="shared" si="222"/>
        <v/>
      </c>
      <c r="P1340" s="7" t="str">
        <f t="shared" si="223"/>
        <v/>
      </c>
      <c r="Q1340" s="7" t="str">
        <f t="shared" si="224"/>
        <v/>
      </c>
      <c r="R1340" s="7" t="str">
        <f t="shared" si="225"/>
        <v/>
      </c>
      <c r="S1340" s="7" t="str">
        <f t="shared" si="226"/>
        <v/>
      </c>
      <c r="T1340" s="7" t="str">
        <f t="shared" si="227"/>
        <v/>
      </c>
      <c r="U1340" s="7" t="str">
        <f t="shared" si="228"/>
        <v/>
      </c>
      <c r="V1340" s="7" t="str">
        <f t="shared" si="229"/>
        <v/>
      </c>
      <c r="W1340" s="60" t="str">
        <f>IF(ISNUMBER(V1340),IF(ISNA(VLOOKUP(I1340,'Distances Lookup Table'!D:E,2,FALSE)),V1340*'General Settings'!$F$6,IF(VLOOKUP(I1340,'Distances Lookup Table'!D:E,2,FALSE)="",V1340*'General Settings'!$F$6,VLOOKUP(I1340,'Distances Lookup Table'!D:E,2,FALSE))),"")</f>
        <v/>
      </c>
      <c r="X1340" s="18" t="str">
        <f>IF(D1340&lt;&gt;"",'Workers Settings'!H1340,"")</f>
        <v/>
      </c>
      <c r="Y1340" s="18" t="str">
        <f>IF(D1340&lt;&gt;"",'Workers Settings'!I1340,"")</f>
        <v/>
      </c>
      <c r="Z1340" s="29" t="str">
        <f>IF('Workers Settings'!L1340&lt;&gt;"",'Workers Settings'!L1340,'Workers Settings'!K1340)</f>
        <v/>
      </c>
      <c r="AA1340" s="29" t="str">
        <f>IF(D1340&lt;&gt;"",IF('Workers Settings'!L1340&lt;&gt;"",'Workers Settings'!L1340,'Workers Settings'!K1340),"")</f>
        <v/>
      </c>
    </row>
    <row r="1341" spans="1:27" x14ac:dyDescent="0.25">
      <c r="A1341" s="7">
        <f t="shared" si="230"/>
        <v>1337</v>
      </c>
      <c r="B1341" s="7" t="str">
        <f>IF('Workers Settings'!B1341&lt;&gt;"",'Workers Settings'!B1341,"")</f>
        <v/>
      </c>
      <c r="C1341" s="7" t="str">
        <f>IF('Workers Settings'!C1341&lt;&gt;"",'Workers Settings'!C1341,"")</f>
        <v/>
      </c>
      <c r="D1341" s="17"/>
      <c r="E1341" s="17"/>
      <c r="F1341" s="17"/>
      <c r="G1341" s="7" t="str">
        <f>IF(D1341&lt;&gt;"",IF('Workers Settings'!D1341="","",'Workers Settings'!D1341),"")</f>
        <v/>
      </c>
      <c r="H1341" s="7" t="str">
        <f>IF(D1341&lt;&gt;"",'Workers Settings'!E1341,"")</f>
        <v/>
      </c>
      <c r="I1341" s="7" t="str">
        <f t="shared" si="220"/>
        <v/>
      </c>
      <c r="J1341" s="7" t="str">
        <f>IF('Workers Settings'!F1341&lt;&gt;"",'Workers Settings'!F1341,"")</f>
        <v/>
      </c>
      <c r="K1341" s="7" t="str">
        <f>IF('Workers Settings'!G1341&lt;&gt;"",'Workers Settings'!G1341,"")</f>
        <v/>
      </c>
      <c r="L1341" s="7" t="str">
        <f>IF(D1341="","",IF(VLOOKUP(D1341,'Demand Locations'!B:D,2,FALSE)="","",VLOOKUP(D1341,'Demand Locations'!B:D,2,FALSE)))</f>
        <v/>
      </c>
      <c r="M1341" s="7" t="str">
        <f>IF(D1341="","",IF(VLOOKUP(D1341,'Demand Locations'!B:D,3,FALSE)="","",VLOOKUP(D1341,'Demand Locations'!B:D,3,FALSE)))</f>
        <v/>
      </c>
      <c r="N1341" s="7" t="str">
        <f t="shared" si="221"/>
        <v/>
      </c>
      <c r="O1341" s="7" t="str">
        <f t="shared" si="222"/>
        <v/>
      </c>
      <c r="P1341" s="7" t="str">
        <f t="shared" si="223"/>
        <v/>
      </c>
      <c r="Q1341" s="7" t="str">
        <f t="shared" si="224"/>
        <v/>
      </c>
      <c r="R1341" s="7" t="str">
        <f t="shared" si="225"/>
        <v/>
      </c>
      <c r="S1341" s="7" t="str">
        <f t="shared" si="226"/>
        <v/>
      </c>
      <c r="T1341" s="7" t="str">
        <f t="shared" si="227"/>
        <v/>
      </c>
      <c r="U1341" s="7" t="str">
        <f t="shared" si="228"/>
        <v/>
      </c>
      <c r="V1341" s="7" t="str">
        <f t="shared" si="229"/>
        <v/>
      </c>
      <c r="W1341" s="60" t="str">
        <f>IF(ISNUMBER(V1341),IF(ISNA(VLOOKUP(I1341,'Distances Lookup Table'!D:E,2,FALSE)),V1341*'General Settings'!$F$6,IF(VLOOKUP(I1341,'Distances Lookup Table'!D:E,2,FALSE)="",V1341*'General Settings'!$F$6,VLOOKUP(I1341,'Distances Lookup Table'!D:E,2,FALSE))),"")</f>
        <v/>
      </c>
      <c r="X1341" s="18" t="str">
        <f>IF(D1341&lt;&gt;"",'Workers Settings'!H1341,"")</f>
        <v/>
      </c>
      <c r="Y1341" s="18" t="str">
        <f>IF(D1341&lt;&gt;"",'Workers Settings'!I1341,"")</f>
        <v/>
      </c>
      <c r="Z1341" s="29" t="str">
        <f>IF('Workers Settings'!L1341&lt;&gt;"",'Workers Settings'!L1341,'Workers Settings'!K1341)</f>
        <v/>
      </c>
      <c r="AA1341" s="29" t="str">
        <f>IF(D1341&lt;&gt;"",IF('Workers Settings'!L1341&lt;&gt;"",'Workers Settings'!L1341,'Workers Settings'!K1341),"")</f>
        <v/>
      </c>
    </row>
    <row r="1342" spans="1:27" x14ac:dyDescent="0.25">
      <c r="A1342" s="7">
        <f t="shared" si="230"/>
        <v>1338</v>
      </c>
      <c r="B1342" s="7" t="str">
        <f>IF('Workers Settings'!B1342&lt;&gt;"",'Workers Settings'!B1342,"")</f>
        <v/>
      </c>
      <c r="C1342" s="7" t="str">
        <f>IF('Workers Settings'!C1342&lt;&gt;"",'Workers Settings'!C1342,"")</f>
        <v/>
      </c>
      <c r="D1342" s="17"/>
      <c r="E1342" s="17"/>
      <c r="F1342" s="17"/>
      <c r="G1342" s="7" t="str">
        <f>IF(D1342&lt;&gt;"",IF('Workers Settings'!D1342="","",'Workers Settings'!D1342),"")</f>
        <v/>
      </c>
      <c r="H1342" s="7" t="str">
        <f>IF(D1342&lt;&gt;"",'Workers Settings'!E1342,"")</f>
        <v/>
      </c>
      <c r="I1342" s="7" t="str">
        <f t="shared" si="220"/>
        <v/>
      </c>
      <c r="J1342" s="7" t="str">
        <f>IF('Workers Settings'!F1342&lt;&gt;"",'Workers Settings'!F1342,"")</f>
        <v/>
      </c>
      <c r="K1342" s="7" t="str">
        <f>IF('Workers Settings'!G1342&lt;&gt;"",'Workers Settings'!G1342,"")</f>
        <v/>
      </c>
      <c r="L1342" s="7" t="str">
        <f>IF(D1342="","",IF(VLOOKUP(D1342,'Demand Locations'!B:D,2,FALSE)="","",VLOOKUP(D1342,'Demand Locations'!B:D,2,FALSE)))</f>
        <v/>
      </c>
      <c r="M1342" s="7" t="str">
        <f>IF(D1342="","",IF(VLOOKUP(D1342,'Demand Locations'!B:D,3,FALSE)="","",VLOOKUP(D1342,'Demand Locations'!B:D,3,FALSE)))</f>
        <v/>
      </c>
      <c r="N1342" s="7" t="str">
        <f t="shared" si="221"/>
        <v/>
      </c>
      <c r="O1342" s="7" t="str">
        <f t="shared" si="222"/>
        <v/>
      </c>
      <c r="P1342" s="7" t="str">
        <f t="shared" si="223"/>
        <v/>
      </c>
      <c r="Q1342" s="7" t="str">
        <f t="shared" si="224"/>
        <v/>
      </c>
      <c r="R1342" s="7" t="str">
        <f t="shared" si="225"/>
        <v/>
      </c>
      <c r="S1342" s="7" t="str">
        <f t="shared" si="226"/>
        <v/>
      </c>
      <c r="T1342" s="7" t="str">
        <f t="shared" si="227"/>
        <v/>
      </c>
      <c r="U1342" s="7" t="str">
        <f t="shared" si="228"/>
        <v/>
      </c>
      <c r="V1342" s="7" t="str">
        <f t="shared" si="229"/>
        <v/>
      </c>
      <c r="W1342" s="60" t="str">
        <f>IF(ISNUMBER(V1342),IF(ISNA(VLOOKUP(I1342,'Distances Lookup Table'!D:E,2,FALSE)),V1342*'General Settings'!$F$6,IF(VLOOKUP(I1342,'Distances Lookup Table'!D:E,2,FALSE)="",V1342*'General Settings'!$F$6,VLOOKUP(I1342,'Distances Lookup Table'!D:E,2,FALSE))),"")</f>
        <v/>
      </c>
      <c r="X1342" s="18" t="str">
        <f>IF(D1342&lt;&gt;"",'Workers Settings'!H1342,"")</f>
        <v/>
      </c>
      <c r="Y1342" s="18" t="str">
        <f>IF(D1342&lt;&gt;"",'Workers Settings'!I1342,"")</f>
        <v/>
      </c>
      <c r="Z1342" s="29" t="str">
        <f>IF('Workers Settings'!L1342&lt;&gt;"",'Workers Settings'!L1342,'Workers Settings'!K1342)</f>
        <v/>
      </c>
      <c r="AA1342" s="29" t="str">
        <f>IF(D1342&lt;&gt;"",IF('Workers Settings'!L1342&lt;&gt;"",'Workers Settings'!L1342,'Workers Settings'!K1342),"")</f>
        <v/>
      </c>
    </row>
    <row r="1343" spans="1:27" x14ac:dyDescent="0.25">
      <c r="A1343" s="7">
        <f t="shared" si="230"/>
        <v>1339</v>
      </c>
      <c r="B1343" s="7" t="str">
        <f>IF('Workers Settings'!B1343&lt;&gt;"",'Workers Settings'!B1343,"")</f>
        <v/>
      </c>
      <c r="C1343" s="7" t="str">
        <f>IF('Workers Settings'!C1343&lt;&gt;"",'Workers Settings'!C1343,"")</f>
        <v/>
      </c>
      <c r="D1343" s="17"/>
      <c r="E1343" s="17"/>
      <c r="F1343" s="17"/>
      <c r="G1343" s="7" t="str">
        <f>IF(D1343&lt;&gt;"",IF('Workers Settings'!D1343="","",'Workers Settings'!D1343),"")</f>
        <v/>
      </c>
      <c r="H1343" s="7" t="str">
        <f>IF(D1343&lt;&gt;"",'Workers Settings'!E1343,"")</f>
        <v/>
      </c>
      <c r="I1343" s="7" t="str">
        <f t="shared" si="220"/>
        <v/>
      </c>
      <c r="J1343" s="7" t="str">
        <f>IF('Workers Settings'!F1343&lt;&gt;"",'Workers Settings'!F1343,"")</f>
        <v/>
      </c>
      <c r="K1343" s="7" t="str">
        <f>IF('Workers Settings'!G1343&lt;&gt;"",'Workers Settings'!G1343,"")</f>
        <v/>
      </c>
      <c r="L1343" s="7" t="str">
        <f>IF(D1343="","",IF(VLOOKUP(D1343,'Demand Locations'!B:D,2,FALSE)="","",VLOOKUP(D1343,'Demand Locations'!B:D,2,FALSE)))</f>
        <v/>
      </c>
      <c r="M1343" s="7" t="str">
        <f>IF(D1343="","",IF(VLOOKUP(D1343,'Demand Locations'!B:D,3,FALSE)="","",VLOOKUP(D1343,'Demand Locations'!B:D,3,FALSE)))</f>
        <v/>
      </c>
      <c r="N1343" s="7" t="str">
        <f t="shared" si="221"/>
        <v/>
      </c>
      <c r="O1343" s="7" t="str">
        <f t="shared" si="222"/>
        <v/>
      </c>
      <c r="P1343" s="7" t="str">
        <f t="shared" si="223"/>
        <v/>
      </c>
      <c r="Q1343" s="7" t="str">
        <f t="shared" si="224"/>
        <v/>
      </c>
      <c r="R1343" s="7" t="str">
        <f t="shared" si="225"/>
        <v/>
      </c>
      <c r="S1343" s="7" t="str">
        <f t="shared" si="226"/>
        <v/>
      </c>
      <c r="T1343" s="7" t="str">
        <f t="shared" si="227"/>
        <v/>
      </c>
      <c r="U1343" s="7" t="str">
        <f t="shared" si="228"/>
        <v/>
      </c>
      <c r="V1343" s="7" t="str">
        <f t="shared" si="229"/>
        <v/>
      </c>
      <c r="W1343" s="60" t="str">
        <f>IF(ISNUMBER(V1343),IF(ISNA(VLOOKUP(I1343,'Distances Lookup Table'!D:E,2,FALSE)),V1343*'General Settings'!$F$6,IF(VLOOKUP(I1343,'Distances Lookup Table'!D:E,2,FALSE)="",V1343*'General Settings'!$F$6,VLOOKUP(I1343,'Distances Lookup Table'!D:E,2,FALSE))),"")</f>
        <v/>
      </c>
      <c r="X1343" s="18" t="str">
        <f>IF(D1343&lt;&gt;"",'Workers Settings'!H1343,"")</f>
        <v/>
      </c>
      <c r="Y1343" s="18" t="str">
        <f>IF(D1343&lt;&gt;"",'Workers Settings'!I1343,"")</f>
        <v/>
      </c>
      <c r="Z1343" s="29" t="str">
        <f>IF('Workers Settings'!L1343&lt;&gt;"",'Workers Settings'!L1343,'Workers Settings'!K1343)</f>
        <v/>
      </c>
      <c r="AA1343" s="29" t="str">
        <f>IF(D1343&lt;&gt;"",IF('Workers Settings'!L1343&lt;&gt;"",'Workers Settings'!L1343,'Workers Settings'!K1343),"")</f>
        <v/>
      </c>
    </row>
    <row r="1344" spans="1:27" x14ac:dyDescent="0.25">
      <c r="A1344" s="7">
        <f t="shared" si="230"/>
        <v>1340</v>
      </c>
      <c r="B1344" s="7" t="str">
        <f>IF('Workers Settings'!B1344&lt;&gt;"",'Workers Settings'!B1344,"")</f>
        <v/>
      </c>
      <c r="C1344" s="7" t="str">
        <f>IF('Workers Settings'!C1344&lt;&gt;"",'Workers Settings'!C1344,"")</f>
        <v/>
      </c>
      <c r="D1344" s="17"/>
      <c r="E1344" s="17"/>
      <c r="F1344" s="17"/>
      <c r="G1344" s="7" t="str">
        <f>IF(D1344&lt;&gt;"",IF('Workers Settings'!D1344="","",'Workers Settings'!D1344),"")</f>
        <v/>
      </c>
      <c r="H1344" s="7" t="str">
        <f>IF(D1344&lt;&gt;"",'Workers Settings'!E1344,"")</f>
        <v/>
      </c>
      <c r="I1344" s="7" t="str">
        <f t="shared" si="220"/>
        <v/>
      </c>
      <c r="J1344" s="7" t="str">
        <f>IF('Workers Settings'!F1344&lt;&gt;"",'Workers Settings'!F1344,"")</f>
        <v/>
      </c>
      <c r="K1344" s="7" t="str">
        <f>IF('Workers Settings'!G1344&lt;&gt;"",'Workers Settings'!G1344,"")</f>
        <v/>
      </c>
      <c r="L1344" s="7" t="str">
        <f>IF(D1344="","",IF(VLOOKUP(D1344,'Demand Locations'!B:D,2,FALSE)="","",VLOOKUP(D1344,'Demand Locations'!B:D,2,FALSE)))</f>
        <v/>
      </c>
      <c r="M1344" s="7" t="str">
        <f>IF(D1344="","",IF(VLOOKUP(D1344,'Demand Locations'!B:D,3,FALSE)="","",VLOOKUP(D1344,'Demand Locations'!B:D,3,FALSE)))</f>
        <v/>
      </c>
      <c r="N1344" s="7" t="str">
        <f t="shared" si="221"/>
        <v/>
      </c>
      <c r="O1344" s="7" t="str">
        <f t="shared" si="222"/>
        <v/>
      </c>
      <c r="P1344" s="7" t="str">
        <f t="shared" si="223"/>
        <v/>
      </c>
      <c r="Q1344" s="7" t="str">
        <f t="shared" si="224"/>
        <v/>
      </c>
      <c r="R1344" s="7" t="str">
        <f t="shared" si="225"/>
        <v/>
      </c>
      <c r="S1344" s="7" t="str">
        <f t="shared" si="226"/>
        <v/>
      </c>
      <c r="T1344" s="7" t="str">
        <f t="shared" si="227"/>
        <v/>
      </c>
      <c r="U1344" s="7" t="str">
        <f t="shared" si="228"/>
        <v/>
      </c>
      <c r="V1344" s="7" t="str">
        <f t="shared" si="229"/>
        <v/>
      </c>
      <c r="W1344" s="60" t="str">
        <f>IF(ISNUMBER(V1344),IF(ISNA(VLOOKUP(I1344,'Distances Lookup Table'!D:E,2,FALSE)),V1344*'General Settings'!$F$6,IF(VLOOKUP(I1344,'Distances Lookup Table'!D:E,2,FALSE)="",V1344*'General Settings'!$F$6,VLOOKUP(I1344,'Distances Lookup Table'!D:E,2,FALSE))),"")</f>
        <v/>
      </c>
      <c r="X1344" s="18" t="str">
        <f>IF(D1344&lt;&gt;"",'Workers Settings'!H1344,"")</f>
        <v/>
      </c>
      <c r="Y1344" s="18" t="str">
        <f>IF(D1344&lt;&gt;"",'Workers Settings'!I1344,"")</f>
        <v/>
      </c>
      <c r="Z1344" s="29" t="str">
        <f>IF('Workers Settings'!L1344&lt;&gt;"",'Workers Settings'!L1344,'Workers Settings'!K1344)</f>
        <v/>
      </c>
      <c r="AA1344" s="29" t="str">
        <f>IF(D1344&lt;&gt;"",IF('Workers Settings'!L1344&lt;&gt;"",'Workers Settings'!L1344,'Workers Settings'!K1344),"")</f>
        <v/>
      </c>
    </row>
    <row r="1345" spans="1:27" x14ac:dyDescent="0.25">
      <c r="A1345" s="7">
        <f t="shared" si="230"/>
        <v>1341</v>
      </c>
      <c r="B1345" s="7" t="str">
        <f>IF('Workers Settings'!B1345&lt;&gt;"",'Workers Settings'!B1345,"")</f>
        <v/>
      </c>
      <c r="C1345" s="7" t="str">
        <f>IF('Workers Settings'!C1345&lt;&gt;"",'Workers Settings'!C1345,"")</f>
        <v/>
      </c>
      <c r="D1345" s="17"/>
      <c r="E1345" s="17"/>
      <c r="F1345" s="17"/>
      <c r="G1345" s="7" t="str">
        <f>IF(D1345&lt;&gt;"",IF('Workers Settings'!D1345="","",'Workers Settings'!D1345),"")</f>
        <v/>
      </c>
      <c r="H1345" s="7" t="str">
        <f>IF(D1345&lt;&gt;"",'Workers Settings'!E1345,"")</f>
        <v/>
      </c>
      <c r="I1345" s="7" t="str">
        <f t="shared" si="220"/>
        <v/>
      </c>
      <c r="J1345" s="7" t="str">
        <f>IF('Workers Settings'!F1345&lt;&gt;"",'Workers Settings'!F1345,"")</f>
        <v/>
      </c>
      <c r="K1345" s="7" t="str">
        <f>IF('Workers Settings'!G1345&lt;&gt;"",'Workers Settings'!G1345,"")</f>
        <v/>
      </c>
      <c r="L1345" s="7" t="str">
        <f>IF(D1345="","",IF(VLOOKUP(D1345,'Demand Locations'!B:D,2,FALSE)="","",VLOOKUP(D1345,'Demand Locations'!B:D,2,FALSE)))</f>
        <v/>
      </c>
      <c r="M1345" s="7" t="str">
        <f>IF(D1345="","",IF(VLOOKUP(D1345,'Demand Locations'!B:D,3,FALSE)="","",VLOOKUP(D1345,'Demand Locations'!B:D,3,FALSE)))</f>
        <v/>
      </c>
      <c r="N1345" s="7" t="str">
        <f t="shared" si="221"/>
        <v/>
      </c>
      <c r="O1345" s="7" t="str">
        <f t="shared" si="222"/>
        <v/>
      </c>
      <c r="P1345" s="7" t="str">
        <f t="shared" si="223"/>
        <v/>
      </c>
      <c r="Q1345" s="7" t="str">
        <f t="shared" si="224"/>
        <v/>
      </c>
      <c r="R1345" s="7" t="str">
        <f t="shared" si="225"/>
        <v/>
      </c>
      <c r="S1345" s="7" t="str">
        <f t="shared" si="226"/>
        <v/>
      </c>
      <c r="T1345" s="7" t="str">
        <f t="shared" si="227"/>
        <v/>
      </c>
      <c r="U1345" s="7" t="str">
        <f t="shared" si="228"/>
        <v/>
      </c>
      <c r="V1345" s="7" t="str">
        <f t="shared" si="229"/>
        <v/>
      </c>
      <c r="W1345" s="60" t="str">
        <f>IF(ISNUMBER(V1345),IF(ISNA(VLOOKUP(I1345,'Distances Lookup Table'!D:E,2,FALSE)),V1345*'General Settings'!$F$6,IF(VLOOKUP(I1345,'Distances Lookup Table'!D:E,2,FALSE)="",V1345*'General Settings'!$F$6,VLOOKUP(I1345,'Distances Lookup Table'!D:E,2,FALSE))),"")</f>
        <v/>
      </c>
      <c r="X1345" s="18" t="str">
        <f>IF(D1345&lt;&gt;"",'Workers Settings'!H1345,"")</f>
        <v/>
      </c>
      <c r="Y1345" s="18" t="str">
        <f>IF(D1345&lt;&gt;"",'Workers Settings'!I1345,"")</f>
        <v/>
      </c>
      <c r="Z1345" s="29" t="str">
        <f>IF('Workers Settings'!L1345&lt;&gt;"",'Workers Settings'!L1345,'Workers Settings'!K1345)</f>
        <v/>
      </c>
      <c r="AA1345" s="29" t="str">
        <f>IF(D1345&lt;&gt;"",IF('Workers Settings'!L1345&lt;&gt;"",'Workers Settings'!L1345,'Workers Settings'!K1345),"")</f>
        <v/>
      </c>
    </row>
    <row r="1346" spans="1:27" x14ac:dyDescent="0.25">
      <c r="A1346" s="7">
        <f t="shared" si="230"/>
        <v>1342</v>
      </c>
      <c r="B1346" s="7" t="str">
        <f>IF('Workers Settings'!B1346&lt;&gt;"",'Workers Settings'!B1346,"")</f>
        <v/>
      </c>
      <c r="C1346" s="7" t="str">
        <f>IF('Workers Settings'!C1346&lt;&gt;"",'Workers Settings'!C1346,"")</f>
        <v/>
      </c>
      <c r="D1346" s="17"/>
      <c r="E1346" s="17"/>
      <c r="F1346" s="17"/>
      <c r="G1346" s="7" t="str">
        <f>IF(D1346&lt;&gt;"",IF('Workers Settings'!D1346="","",'Workers Settings'!D1346),"")</f>
        <v/>
      </c>
      <c r="H1346" s="7" t="str">
        <f>IF(D1346&lt;&gt;"",'Workers Settings'!E1346,"")</f>
        <v/>
      </c>
      <c r="I1346" s="7" t="str">
        <f t="shared" si="220"/>
        <v/>
      </c>
      <c r="J1346" s="7" t="str">
        <f>IF('Workers Settings'!F1346&lt;&gt;"",'Workers Settings'!F1346,"")</f>
        <v/>
      </c>
      <c r="K1346" s="7" t="str">
        <f>IF('Workers Settings'!G1346&lt;&gt;"",'Workers Settings'!G1346,"")</f>
        <v/>
      </c>
      <c r="L1346" s="7" t="str">
        <f>IF(D1346="","",IF(VLOOKUP(D1346,'Demand Locations'!B:D,2,FALSE)="","",VLOOKUP(D1346,'Demand Locations'!B:D,2,FALSE)))</f>
        <v/>
      </c>
      <c r="M1346" s="7" t="str">
        <f>IF(D1346="","",IF(VLOOKUP(D1346,'Demand Locations'!B:D,3,FALSE)="","",VLOOKUP(D1346,'Demand Locations'!B:D,3,FALSE)))</f>
        <v/>
      </c>
      <c r="N1346" s="7" t="str">
        <f t="shared" si="221"/>
        <v/>
      </c>
      <c r="O1346" s="7" t="str">
        <f t="shared" si="222"/>
        <v/>
      </c>
      <c r="P1346" s="7" t="str">
        <f t="shared" si="223"/>
        <v/>
      </c>
      <c r="Q1346" s="7" t="str">
        <f t="shared" si="224"/>
        <v/>
      </c>
      <c r="R1346" s="7" t="str">
        <f t="shared" si="225"/>
        <v/>
      </c>
      <c r="S1346" s="7" t="str">
        <f t="shared" si="226"/>
        <v/>
      </c>
      <c r="T1346" s="7" t="str">
        <f t="shared" si="227"/>
        <v/>
      </c>
      <c r="U1346" s="7" t="str">
        <f t="shared" si="228"/>
        <v/>
      </c>
      <c r="V1346" s="7" t="str">
        <f t="shared" si="229"/>
        <v/>
      </c>
      <c r="W1346" s="60" t="str">
        <f>IF(ISNUMBER(V1346),IF(ISNA(VLOOKUP(I1346,'Distances Lookup Table'!D:E,2,FALSE)),V1346*'General Settings'!$F$6,IF(VLOOKUP(I1346,'Distances Lookup Table'!D:E,2,FALSE)="",V1346*'General Settings'!$F$6,VLOOKUP(I1346,'Distances Lookup Table'!D:E,2,FALSE))),"")</f>
        <v/>
      </c>
      <c r="X1346" s="18" t="str">
        <f>IF(D1346&lt;&gt;"",'Workers Settings'!H1346,"")</f>
        <v/>
      </c>
      <c r="Y1346" s="18" t="str">
        <f>IF(D1346&lt;&gt;"",'Workers Settings'!I1346,"")</f>
        <v/>
      </c>
      <c r="Z1346" s="29" t="str">
        <f>IF('Workers Settings'!L1346&lt;&gt;"",'Workers Settings'!L1346,'Workers Settings'!K1346)</f>
        <v/>
      </c>
      <c r="AA1346" s="29" t="str">
        <f>IF(D1346&lt;&gt;"",IF('Workers Settings'!L1346&lt;&gt;"",'Workers Settings'!L1346,'Workers Settings'!K1346),"")</f>
        <v/>
      </c>
    </row>
    <row r="1347" spans="1:27" x14ac:dyDescent="0.25">
      <c r="A1347" s="7">
        <f t="shared" si="230"/>
        <v>1343</v>
      </c>
      <c r="B1347" s="7" t="str">
        <f>IF('Workers Settings'!B1347&lt;&gt;"",'Workers Settings'!B1347,"")</f>
        <v/>
      </c>
      <c r="C1347" s="7" t="str">
        <f>IF('Workers Settings'!C1347&lt;&gt;"",'Workers Settings'!C1347,"")</f>
        <v/>
      </c>
      <c r="D1347" s="17"/>
      <c r="E1347" s="17"/>
      <c r="F1347" s="17"/>
      <c r="G1347" s="7" t="str">
        <f>IF(D1347&lt;&gt;"",IF('Workers Settings'!D1347="","",'Workers Settings'!D1347),"")</f>
        <v/>
      </c>
      <c r="H1347" s="7" t="str">
        <f>IF(D1347&lt;&gt;"",'Workers Settings'!E1347,"")</f>
        <v/>
      </c>
      <c r="I1347" s="7" t="str">
        <f t="shared" si="220"/>
        <v/>
      </c>
      <c r="J1347" s="7" t="str">
        <f>IF('Workers Settings'!F1347&lt;&gt;"",'Workers Settings'!F1347,"")</f>
        <v/>
      </c>
      <c r="K1347" s="7" t="str">
        <f>IF('Workers Settings'!G1347&lt;&gt;"",'Workers Settings'!G1347,"")</f>
        <v/>
      </c>
      <c r="L1347" s="7" t="str">
        <f>IF(D1347="","",IF(VLOOKUP(D1347,'Demand Locations'!B:D,2,FALSE)="","",VLOOKUP(D1347,'Demand Locations'!B:D,2,FALSE)))</f>
        <v/>
      </c>
      <c r="M1347" s="7" t="str">
        <f>IF(D1347="","",IF(VLOOKUP(D1347,'Demand Locations'!B:D,3,FALSE)="","",VLOOKUP(D1347,'Demand Locations'!B:D,3,FALSE)))</f>
        <v/>
      </c>
      <c r="N1347" s="7" t="str">
        <f t="shared" si="221"/>
        <v/>
      </c>
      <c r="O1347" s="7" t="str">
        <f t="shared" si="222"/>
        <v/>
      </c>
      <c r="P1347" s="7" t="str">
        <f t="shared" si="223"/>
        <v/>
      </c>
      <c r="Q1347" s="7" t="str">
        <f t="shared" si="224"/>
        <v/>
      </c>
      <c r="R1347" s="7" t="str">
        <f t="shared" si="225"/>
        <v/>
      </c>
      <c r="S1347" s="7" t="str">
        <f t="shared" si="226"/>
        <v/>
      </c>
      <c r="T1347" s="7" t="str">
        <f t="shared" si="227"/>
        <v/>
      </c>
      <c r="U1347" s="7" t="str">
        <f t="shared" si="228"/>
        <v/>
      </c>
      <c r="V1347" s="7" t="str">
        <f t="shared" si="229"/>
        <v/>
      </c>
      <c r="W1347" s="60" t="str">
        <f>IF(ISNUMBER(V1347),IF(ISNA(VLOOKUP(I1347,'Distances Lookup Table'!D:E,2,FALSE)),V1347*'General Settings'!$F$6,IF(VLOOKUP(I1347,'Distances Lookup Table'!D:E,2,FALSE)="",V1347*'General Settings'!$F$6,VLOOKUP(I1347,'Distances Lookup Table'!D:E,2,FALSE))),"")</f>
        <v/>
      </c>
      <c r="X1347" s="18" t="str">
        <f>IF(D1347&lt;&gt;"",'Workers Settings'!H1347,"")</f>
        <v/>
      </c>
      <c r="Y1347" s="18" t="str">
        <f>IF(D1347&lt;&gt;"",'Workers Settings'!I1347,"")</f>
        <v/>
      </c>
      <c r="Z1347" s="29" t="str">
        <f>IF('Workers Settings'!L1347&lt;&gt;"",'Workers Settings'!L1347,'Workers Settings'!K1347)</f>
        <v/>
      </c>
      <c r="AA1347" s="29" t="str">
        <f>IF(D1347&lt;&gt;"",IF('Workers Settings'!L1347&lt;&gt;"",'Workers Settings'!L1347,'Workers Settings'!K1347),"")</f>
        <v/>
      </c>
    </row>
    <row r="1348" spans="1:27" x14ac:dyDescent="0.25">
      <c r="A1348" s="7">
        <f t="shared" si="230"/>
        <v>1344</v>
      </c>
      <c r="B1348" s="7" t="str">
        <f>IF('Workers Settings'!B1348&lt;&gt;"",'Workers Settings'!B1348,"")</f>
        <v/>
      </c>
      <c r="C1348" s="7" t="str">
        <f>IF('Workers Settings'!C1348&lt;&gt;"",'Workers Settings'!C1348,"")</f>
        <v/>
      </c>
      <c r="D1348" s="17"/>
      <c r="E1348" s="17"/>
      <c r="F1348" s="17"/>
      <c r="G1348" s="7" t="str">
        <f>IF(D1348&lt;&gt;"",IF('Workers Settings'!D1348="","",'Workers Settings'!D1348),"")</f>
        <v/>
      </c>
      <c r="H1348" s="7" t="str">
        <f>IF(D1348&lt;&gt;"",'Workers Settings'!E1348,"")</f>
        <v/>
      </c>
      <c r="I1348" s="7" t="str">
        <f t="shared" si="220"/>
        <v/>
      </c>
      <c r="J1348" s="7" t="str">
        <f>IF('Workers Settings'!F1348&lt;&gt;"",'Workers Settings'!F1348,"")</f>
        <v/>
      </c>
      <c r="K1348" s="7" t="str">
        <f>IF('Workers Settings'!G1348&lt;&gt;"",'Workers Settings'!G1348,"")</f>
        <v/>
      </c>
      <c r="L1348" s="7" t="str">
        <f>IF(D1348="","",IF(VLOOKUP(D1348,'Demand Locations'!B:D,2,FALSE)="","",VLOOKUP(D1348,'Demand Locations'!B:D,2,FALSE)))</f>
        <v/>
      </c>
      <c r="M1348" s="7" t="str">
        <f>IF(D1348="","",IF(VLOOKUP(D1348,'Demand Locations'!B:D,3,FALSE)="","",VLOOKUP(D1348,'Demand Locations'!B:D,3,FALSE)))</f>
        <v/>
      </c>
      <c r="N1348" s="7" t="str">
        <f t="shared" si="221"/>
        <v/>
      </c>
      <c r="O1348" s="7" t="str">
        <f t="shared" si="222"/>
        <v/>
      </c>
      <c r="P1348" s="7" t="str">
        <f t="shared" si="223"/>
        <v/>
      </c>
      <c r="Q1348" s="7" t="str">
        <f t="shared" si="224"/>
        <v/>
      </c>
      <c r="R1348" s="7" t="str">
        <f t="shared" si="225"/>
        <v/>
      </c>
      <c r="S1348" s="7" t="str">
        <f t="shared" si="226"/>
        <v/>
      </c>
      <c r="T1348" s="7" t="str">
        <f t="shared" si="227"/>
        <v/>
      </c>
      <c r="U1348" s="7" t="str">
        <f t="shared" si="228"/>
        <v/>
      </c>
      <c r="V1348" s="7" t="str">
        <f t="shared" si="229"/>
        <v/>
      </c>
      <c r="W1348" s="60" t="str">
        <f>IF(ISNUMBER(V1348),IF(ISNA(VLOOKUP(I1348,'Distances Lookup Table'!D:E,2,FALSE)),V1348*'General Settings'!$F$6,IF(VLOOKUP(I1348,'Distances Lookup Table'!D:E,2,FALSE)="",V1348*'General Settings'!$F$6,VLOOKUP(I1348,'Distances Lookup Table'!D:E,2,FALSE))),"")</f>
        <v/>
      </c>
      <c r="X1348" s="18" t="str">
        <f>IF(D1348&lt;&gt;"",'Workers Settings'!H1348,"")</f>
        <v/>
      </c>
      <c r="Y1348" s="18" t="str">
        <f>IF(D1348&lt;&gt;"",'Workers Settings'!I1348,"")</f>
        <v/>
      </c>
      <c r="Z1348" s="29" t="str">
        <f>IF('Workers Settings'!L1348&lt;&gt;"",'Workers Settings'!L1348,'Workers Settings'!K1348)</f>
        <v/>
      </c>
      <c r="AA1348" s="29" t="str">
        <f>IF(D1348&lt;&gt;"",IF('Workers Settings'!L1348&lt;&gt;"",'Workers Settings'!L1348,'Workers Settings'!K1348),"")</f>
        <v/>
      </c>
    </row>
    <row r="1349" spans="1:27" x14ac:dyDescent="0.25">
      <c r="A1349" s="7">
        <f t="shared" si="230"/>
        <v>1345</v>
      </c>
      <c r="B1349" s="7" t="str">
        <f>IF('Workers Settings'!B1349&lt;&gt;"",'Workers Settings'!B1349,"")</f>
        <v/>
      </c>
      <c r="C1349" s="7" t="str">
        <f>IF('Workers Settings'!C1349&lt;&gt;"",'Workers Settings'!C1349,"")</f>
        <v/>
      </c>
      <c r="D1349" s="17"/>
      <c r="E1349" s="17"/>
      <c r="F1349" s="17"/>
      <c r="G1349" s="7" t="str">
        <f>IF(D1349&lt;&gt;"",IF('Workers Settings'!D1349="","",'Workers Settings'!D1349),"")</f>
        <v/>
      </c>
      <c r="H1349" s="7" t="str">
        <f>IF(D1349&lt;&gt;"",'Workers Settings'!E1349,"")</f>
        <v/>
      </c>
      <c r="I1349" s="7" t="str">
        <f t="shared" ref="I1349:I1412" si="231">IF(AND(D1349&lt;&gt;"",H1349&lt;&gt;""),H1349&amp;"-"&amp;D1349,"")</f>
        <v/>
      </c>
      <c r="J1349" s="7" t="str">
        <f>IF('Workers Settings'!F1349&lt;&gt;"",'Workers Settings'!F1349,"")</f>
        <v/>
      </c>
      <c r="K1349" s="7" t="str">
        <f>IF('Workers Settings'!G1349&lt;&gt;"",'Workers Settings'!G1349,"")</f>
        <v/>
      </c>
      <c r="L1349" s="7" t="str">
        <f>IF(D1349="","",IF(VLOOKUP(D1349,'Demand Locations'!B:D,2,FALSE)="","",VLOOKUP(D1349,'Demand Locations'!B:D,2,FALSE)))</f>
        <v/>
      </c>
      <c r="M1349" s="7" t="str">
        <f>IF(D1349="","",IF(VLOOKUP(D1349,'Demand Locations'!B:D,3,FALSE)="","",VLOOKUP(D1349,'Demand Locations'!B:D,3,FALSE)))</f>
        <v/>
      </c>
      <c r="N1349" s="7" t="str">
        <f t="shared" si="221"/>
        <v/>
      </c>
      <c r="O1349" s="7" t="str">
        <f t="shared" si="222"/>
        <v/>
      </c>
      <c r="P1349" s="7" t="str">
        <f t="shared" si="223"/>
        <v/>
      </c>
      <c r="Q1349" s="7" t="str">
        <f t="shared" si="224"/>
        <v/>
      </c>
      <c r="R1349" s="7" t="str">
        <f t="shared" si="225"/>
        <v/>
      </c>
      <c r="S1349" s="7" t="str">
        <f t="shared" si="226"/>
        <v/>
      </c>
      <c r="T1349" s="7" t="str">
        <f t="shared" si="227"/>
        <v/>
      </c>
      <c r="U1349" s="7" t="str">
        <f t="shared" si="228"/>
        <v/>
      </c>
      <c r="V1349" s="7" t="str">
        <f t="shared" si="229"/>
        <v/>
      </c>
      <c r="W1349" s="60" t="str">
        <f>IF(ISNUMBER(V1349),IF(ISNA(VLOOKUP(I1349,'Distances Lookup Table'!D:E,2,FALSE)),V1349*'General Settings'!$F$6,IF(VLOOKUP(I1349,'Distances Lookup Table'!D:E,2,FALSE)="",V1349*'General Settings'!$F$6,VLOOKUP(I1349,'Distances Lookup Table'!D:E,2,FALSE))),"")</f>
        <v/>
      </c>
      <c r="X1349" s="18" t="str">
        <f>IF(D1349&lt;&gt;"",'Workers Settings'!H1349,"")</f>
        <v/>
      </c>
      <c r="Y1349" s="18" t="str">
        <f>IF(D1349&lt;&gt;"",'Workers Settings'!I1349,"")</f>
        <v/>
      </c>
      <c r="Z1349" s="29" t="str">
        <f>IF('Workers Settings'!L1349&lt;&gt;"",'Workers Settings'!L1349,'Workers Settings'!K1349)</f>
        <v/>
      </c>
      <c r="AA1349" s="29" t="str">
        <f>IF(D1349&lt;&gt;"",IF('Workers Settings'!L1349&lt;&gt;"",'Workers Settings'!L1349,'Workers Settings'!K1349),"")</f>
        <v/>
      </c>
    </row>
    <row r="1350" spans="1:27" x14ac:dyDescent="0.25">
      <c r="A1350" s="7">
        <f t="shared" si="230"/>
        <v>1346</v>
      </c>
      <c r="B1350" s="7" t="str">
        <f>IF('Workers Settings'!B1350&lt;&gt;"",'Workers Settings'!B1350,"")</f>
        <v/>
      </c>
      <c r="C1350" s="7" t="str">
        <f>IF('Workers Settings'!C1350&lt;&gt;"",'Workers Settings'!C1350,"")</f>
        <v/>
      </c>
      <c r="D1350" s="17"/>
      <c r="E1350" s="17"/>
      <c r="F1350" s="17"/>
      <c r="G1350" s="7" t="str">
        <f>IF(D1350&lt;&gt;"",IF('Workers Settings'!D1350="","",'Workers Settings'!D1350),"")</f>
        <v/>
      </c>
      <c r="H1350" s="7" t="str">
        <f>IF(D1350&lt;&gt;"",'Workers Settings'!E1350,"")</f>
        <v/>
      </c>
      <c r="I1350" s="7" t="str">
        <f t="shared" si="231"/>
        <v/>
      </c>
      <c r="J1350" s="7" t="str">
        <f>IF('Workers Settings'!F1350&lt;&gt;"",'Workers Settings'!F1350,"")</f>
        <v/>
      </c>
      <c r="K1350" s="7" t="str">
        <f>IF('Workers Settings'!G1350&lt;&gt;"",'Workers Settings'!G1350,"")</f>
        <v/>
      </c>
      <c r="L1350" s="7" t="str">
        <f>IF(D1350="","",IF(VLOOKUP(D1350,'Demand Locations'!B:D,2,FALSE)="","",VLOOKUP(D1350,'Demand Locations'!B:D,2,FALSE)))</f>
        <v/>
      </c>
      <c r="M1350" s="7" t="str">
        <f>IF(D1350="","",IF(VLOOKUP(D1350,'Demand Locations'!B:D,3,FALSE)="","",VLOOKUP(D1350,'Demand Locations'!B:D,3,FALSE)))</f>
        <v/>
      </c>
      <c r="N1350" s="7" t="str">
        <f t="shared" ref="N1350:N1413" si="232">IF(ISNUMBER(J1350),J1350*PI()/180,"")</f>
        <v/>
      </c>
      <c r="O1350" s="7" t="str">
        <f t="shared" ref="O1350:O1413" si="233">IF(ISNUMBER(L1350),L1350*PI()/180,"")</f>
        <v/>
      </c>
      <c r="P1350" s="7" t="str">
        <f t="shared" ref="P1350:P1413" si="234">IF(AND(ISNUMBER(J1350),ISNUMBER(L1350)),(L1350-J1350)*PI()/180,"")</f>
        <v/>
      </c>
      <c r="Q1350" s="7" t="str">
        <f t="shared" ref="Q1350:Q1413" si="235">IF(ISNUMBER(K1350),K1350*PI()/180,"")</f>
        <v/>
      </c>
      <c r="R1350" s="7" t="str">
        <f t="shared" ref="R1350:R1413" si="236">IF(ISNUMBER(M1350),M1350*PI()/180,"")</f>
        <v/>
      </c>
      <c r="S1350" s="7" t="str">
        <f t="shared" ref="S1350:S1413" si="237">IF(AND(ISNUMBER(M1350),ISNUMBER(K1350)),(M1350-K1350)*PI()/180,"")</f>
        <v/>
      </c>
      <c r="T1350" s="7" t="str">
        <f t="shared" ref="T1350:T1413" si="238">IF(AND(ISNUMBER(P1350),ISNUMBER(N1350),ISNUMBER(O1350),ISNUMBER(S1350)),(SIN(P1350/2))^2+COS(N1350)*COS(O1350)*(SIN(S1350/2))^2,"")</f>
        <v/>
      </c>
      <c r="U1350" s="7" t="str">
        <f t="shared" ref="U1350:U1413" si="239">IF(ISNUMBER(T1350),2*ATAN2(SQRT(1-T1350),SQRT(T1350)),"")</f>
        <v/>
      </c>
      <c r="V1350" s="7" t="str">
        <f t="shared" ref="V1350:V1413" si="240">IF(ISNUMBER(U1350),6373*U1350,"")</f>
        <v/>
      </c>
      <c r="W1350" s="60" t="str">
        <f>IF(ISNUMBER(V1350),IF(ISNA(VLOOKUP(I1350,'Distances Lookup Table'!D:E,2,FALSE)),V1350*'General Settings'!$F$6,IF(VLOOKUP(I1350,'Distances Lookup Table'!D:E,2,FALSE)="",V1350*'General Settings'!$F$6,VLOOKUP(I1350,'Distances Lookup Table'!D:E,2,FALSE))),"")</f>
        <v/>
      </c>
      <c r="X1350" s="18" t="str">
        <f>IF(D1350&lt;&gt;"",'Workers Settings'!H1350,"")</f>
        <v/>
      </c>
      <c r="Y1350" s="18" t="str">
        <f>IF(D1350&lt;&gt;"",'Workers Settings'!I1350,"")</f>
        <v/>
      </c>
      <c r="Z1350" s="29" t="str">
        <f>IF('Workers Settings'!L1350&lt;&gt;"",'Workers Settings'!L1350,'Workers Settings'!K1350)</f>
        <v/>
      </c>
      <c r="AA1350" s="29" t="str">
        <f>IF(D1350&lt;&gt;"",IF('Workers Settings'!L1350&lt;&gt;"",'Workers Settings'!L1350,'Workers Settings'!K1350),"")</f>
        <v/>
      </c>
    </row>
    <row r="1351" spans="1:27" x14ac:dyDescent="0.25">
      <c r="A1351" s="7">
        <f t="shared" ref="A1351:A1414" si="241">A1350+1</f>
        <v>1347</v>
      </c>
      <c r="B1351" s="7" t="str">
        <f>IF('Workers Settings'!B1351&lt;&gt;"",'Workers Settings'!B1351,"")</f>
        <v/>
      </c>
      <c r="C1351" s="7" t="str">
        <f>IF('Workers Settings'!C1351&lt;&gt;"",'Workers Settings'!C1351,"")</f>
        <v/>
      </c>
      <c r="D1351" s="17"/>
      <c r="E1351" s="17"/>
      <c r="F1351" s="17"/>
      <c r="G1351" s="7" t="str">
        <f>IF(D1351&lt;&gt;"",IF('Workers Settings'!D1351="","",'Workers Settings'!D1351),"")</f>
        <v/>
      </c>
      <c r="H1351" s="7" t="str">
        <f>IF(D1351&lt;&gt;"",'Workers Settings'!E1351,"")</f>
        <v/>
      </c>
      <c r="I1351" s="7" t="str">
        <f t="shared" si="231"/>
        <v/>
      </c>
      <c r="J1351" s="7" t="str">
        <f>IF('Workers Settings'!F1351&lt;&gt;"",'Workers Settings'!F1351,"")</f>
        <v/>
      </c>
      <c r="K1351" s="7" t="str">
        <f>IF('Workers Settings'!G1351&lt;&gt;"",'Workers Settings'!G1351,"")</f>
        <v/>
      </c>
      <c r="L1351" s="7" t="str">
        <f>IF(D1351="","",IF(VLOOKUP(D1351,'Demand Locations'!B:D,2,FALSE)="","",VLOOKUP(D1351,'Demand Locations'!B:D,2,FALSE)))</f>
        <v/>
      </c>
      <c r="M1351" s="7" t="str">
        <f>IF(D1351="","",IF(VLOOKUP(D1351,'Demand Locations'!B:D,3,FALSE)="","",VLOOKUP(D1351,'Demand Locations'!B:D,3,FALSE)))</f>
        <v/>
      </c>
      <c r="N1351" s="7" t="str">
        <f t="shared" si="232"/>
        <v/>
      </c>
      <c r="O1351" s="7" t="str">
        <f t="shared" si="233"/>
        <v/>
      </c>
      <c r="P1351" s="7" t="str">
        <f t="shared" si="234"/>
        <v/>
      </c>
      <c r="Q1351" s="7" t="str">
        <f t="shared" si="235"/>
        <v/>
      </c>
      <c r="R1351" s="7" t="str">
        <f t="shared" si="236"/>
        <v/>
      </c>
      <c r="S1351" s="7" t="str">
        <f t="shared" si="237"/>
        <v/>
      </c>
      <c r="T1351" s="7" t="str">
        <f t="shared" si="238"/>
        <v/>
      </c>
      <c r="U1351" s="7" t="str">
        <f t="shared" si="239"/>
        <v/>
      </c>
      <c r="V1351" s="7" t="str">
        <f t="shared" si="240"/>
        <v/>
      </c>
      <c r="W1351" s="60" t="str">
        <f>IF(ISNUMBER(V1351),IF(ISNA(VLOOKUP(I1351,'Distances Lookup Table'!D:E,2,FALSE)),V1351*'General Settings'!$F$6,IF(VLOOKUP(I1351,'Distances Lookup Table'!D:E,2,FALSE)="",V1351*'General Settings'!$F$6,VLOOKUP(I1351,'Distances Lookup Table'!D:E,2,FALSE))),"")</f>
        <v/>
      </c>
      <c r="X1351" s="18" t="str">
        <f>IF(D1351&lt;&gt;"",'Workers Settings'!H1351,"")</f>
        <v/>
      </c>
      <c r="Y1351" s="18" t="str">
        <f>IF(D1351&lt;&gt;"",'Workers Settings'!I1351,"")</f>
        <v/>
      </c>
      <c r="Z1351" s="29" t="str">
        <f>IF('Workers Settings'!L1351&lt;&gt;"",'Workers Settings'!L1351,'Workers Settings'!K1351)</f>
        <v/>
      </c>
      <c r="AA1351" s="29" t="str">
        <f>IF(D1351&lt;&gt;"",IF('Workers Settings'!L1351&lt;&gt;"",'Workers Settings'!L1351,'Workers Settings'!K1351),"")</f>
        <v/>
      </c>
    </row>
    <row r="1352" spans="1:27" x14ac:dyDescent="0.25">
      <c r="A1352" s="7">
        <f t="shared" si="241"/>
        <v>1348</v>
      </c>
      <c r="B1352" s="7" t="str">
        <f>IF('Workers Settings'!B1352&lt;&gt;"",'Workers Settings'!B1352,"")</f>
        <v/>
      </c>
      <c r="C1352" s="7" t="str">
        <f>IF('Workers Settings'!C1352&lt;&gt;"",'Workers Settings'!C1352,"")</f>
        <v/>
      </c>
      <c r="D1352" s="17"/>
      <c r="E1352" s="17"/>
      <c r="F1352" s="17"/>
      <c r="G1352" s="7" t="str">
        <f>IF(D1352&lt;&gt;"",IF('Workers Settings'!D1352="","",'Workers Settings'!D1352),"")</f>
        <v/>
      </c>
      <c r="H1352" s="7" t="str">
        <f>IF(D1352&lt;&gt;"",'Workers Settings'!E1352,"")</f>
        <v/>
      </c>
      <c r="I1352" s="7" t="str">
        <f t="shared" si="231"/>
        <v/>
      </c>
      <c r="J1352" s="7" t="str">
        <f>IF('Workers Settings'!F1352&lt;&gt;"",'Workers Settings'!F1352,"")</f>
        <v/>
      </c>
      <c r="K1352" s="7" t="str">
        <f>IF('Workers Settings'!G1352&lt;&gt;"",'Workers Settings'!G1352,"")</f>
        <v/>
      </c>
      <c r="L1352" s="7" t="str">
        <f>IF(D1352="","",IF(VLOOKUP(D1352,'Demand Locations'!B:D,2,FALSE)="","",VLOOKUP(D1352,'Demand Locations'!B:D,2,FALSE)))</f>
        <v/>
      </c>
      <c r="M1352" s="7" t="str">
        <f>IF(D1352="","",IF(VLOOKUP(D1352,'Demand Locations'!B:D,3,FALSE)="","",VLOOKUP(D1352,'Demand Locations'!B:D,3,FALSE)))</f>
        <v/>
      </c>
      <c r="N1352" s="7" t="str">
        <f t="shared" si="232"/>
        <v/>
      </c>
      <c r="O1352" s="7" t="str">
        <f t="shared" si="233"/>
        <v/>
      </c>
      <c r="P1352" s="7" t="str">
        <f t="shared" si="234"/>
        <v/>
      </c>
      <c r="Q1352" s="7" t="str">
        <f t="shared" si="235"/>
        <v/>
      </c>
      <c r="R1352" s="7" t="str">
        <f t="shared" si="236"/>
        <v/>
      </c>
      <c r="S1352" s="7" t="str">
        <f t="shared" si="237"/>
        <v/>
      </c>
      <c r="T1352" s="7" t="str">
        <f t="shared" si="238"/>
        <v/>
      </c>
      <c r="U1352" s="7" t="str">
        <f t="shared" si="239"/>
        <v/>
      </c>
      <c r="V1352" s="7" t="str">
        <f t="shared" si="240"/>
        <v/>
      </c>
      <c r="W1352" s="60" t="str">
        <f>IF(ISNUMBER(V1352),IF(ISNA(VLOOKUP(I1352,'Distances Lookup Table'!D:E,2,FALSE)),V1352*'General Settings'!$F$6,IF(VLOOKUP(I1352,'Distances Lookup Table'!D:E,2,FALSE)="",V1352*'General Settings'!$F$6,VLOOKUP(I1352,'Distances Lookup Table'!D:E,2,FALSE))),"")</f>
        <v/>
      </c>
      <c r="X1352" s="18" t="str">
        <f>IF(D1352&lt;&gt;"",'Workers Settings'!H1352,"")</f>
        <v/>
      </c>
      <c r="Y1352" s="18" t="str">
        <f>IF(D1352&lt;&gt;"",'Workers Settings'!I1352,"")</f>
        <v/>
      </c>
      <c r="Z1352" s="29" t="str">
        <f>IF('Workers Settings'!L1352&lt;&gt;"",'Workers Settings'!L1352,'Workers Settings'!K1352)</f>
        <v/>
      </c>
      <c r="AA1352" s="29" t="str">
        <f>IF(D1352&lt;&gt;"",IF('Workers Settings'!L1352&lt;&gt;"",'Workers Settings'!L1352,'Workers Settings'!K1352),"")</f>
        <v/>
      </c>
    </row>
    <row r="1353" spans="1:27" x14ac:dyDescent="0.25">
      <c r="A1353" s="7">
        <f t="shared" si="241"/>
        <v>1349</v>
      </c>
      <c r="B1353" s="7" t="str">
        <f>IF('Workers Settings'!B1353&lt;&gt;"",'Workers Settings'!B1353,"")</f>
        <v/>
      </c>
      <c r="C1353" s="7" t="str">
        <f>IF('Workers Settings'!C1353&lt;&gt;"",'Workers Settings'!C1353,"")</f>
        <v/>
      </c>
      <c r="D1353" s="17"/>
      <c r="E1353" s="17"/>
      <c r="F1353" s="17"/>
      <c r="G1353" s="7" t="str">
        <f>IF(D1353&lt;&gt;"",IF('Workers Settings'!D1353="","",'Workers Settings'!D1353),"")</f>
        <v/>
      </c>
      <c r="H1353" s="7" t="str">
        <f>IF(D1353&lt;&gt;"",'Workers Settings'!E1353,"")</f>
        <v/>
      </c>
      <c r="I1353" s="7" t="str">
        <f t="shared" si="231"/>
        <v/>
      </c>
      <c r="J1353" s="7" t="str">
        <f>IF('Workers Settings'!F1353&lt;&gt;"",'Workers Settings'!F1353,"")</f>
        <v/>
      </c>
      <c r="K1353" s="7" t="str">
        <f>IF('Workers Settings'!G1353&lt;&gt;"",'Workers Settings'!G1353,"")</f>
        <v/>
      </c>
      <c r="L1353" s="7" t="str">
        <f>IF(D1353="","",IF(VLOOKUP(D1353,'Demand Locations'!B:D,2,FALSE)="","",VLOOKUP(D1353,'Demand Locations'!B:D,2,FALSE)))</f>
        <v/>
      </c>
      <c r="M1353" s="7" t="str">
        <f>IF(D1353="","",IF(VLOOKUP(D1353,'Demand Locations'!B:D,3,FALSE)="","",VLOOKUP(D1353,'Demand Locations'!B:D,3,FALSE)))</f>
        <v/>
      </c>
      <c r="N1353" s="7" t="str">
        <f t="shared" si="232"/>
        <v/>
      </c>
      <c r="O1353" s="7" t="str">
        <f t="shared" si="233"/>
        <v/>
      </c>
      <c r="P1353" s="7" t="str">
        <f t="shared" si="234"/>
        <v/>
      </c>
      <c r="Q1353" s="7" t="str">
        <f t="shared" si="235"/>
        <v/>
      </c>
      <c r="R1353" s="7" t="str">
        <f t="shared" si="236"/>
        <v/>
      </c>
      <c r="S1353" s="7" t="str">
        <f t="shared" si="237"/>
        <v/>
      </c>
      <c r="T1353" s="7" t="str">
        <f t="shared" si="238"/>
        <v/>
      </c>
      <c r="U1353" s="7" t="str">
        <f t="shared" si="239"/>
        <v/>
      </c>
      <c r="V1353" s="7" t="str">
        <f t="shared" si="240"/>
        <v/>
      </c>
      <c r="W1353" s="60" t="str">
        <f>IF(ISNUMBER(V1353),IF(ISNA(VLOOKUP(I1353,'Distances Lookup Table'!D:E,2,FALSE)),V1353*'General Settings'!$F$6,IF(VLOOKUP(I1353,'Distances Lookup Table'!D:E,2,FALSE)="",V1353*'General Settings'!$F$6,VLOOKUP(I1353,'Distances Lookup Table'!D:E,2,FALSE))),"")</f>
        <v/>
      </c>
      <c r="X1353" s="18" t="str">
        <f>IF(D1353&lt;&gt;"",'Workers Settings'!H1353,"")</f>
        <v/>
      </c>
      <c r="Y1353" s="18" t="str">
        <f>IF(D1353&lt;&gt;"",'Workers Settings'!I1353,"")</f>
        <v/>
      </c>
      <c r="Z1353" s="29" t="str">
        <f>IF('Workers Settings'!L1353&lt;&gt;"",'Workers Settings'!L1353,'Workers Settings'!K1353)</f>
        <v/>
      </c>
      <c r="AA1353" s="29" t="str">
        <f>IF(D1353&lt;&gt;"",IF('Workers Settings'!L1353&lt;&gt;"",'Workers Settings'!L1353,'Workers Settings'!K1353),"")</f>
        <v/>
      </c>
    </row>
    <row r="1354" spans="1:27" x14ac:dyDescent="0.25">
      <c r="A1354" s="7">
        <f t="shared" si="241"/>
        <v>1350</v>
      </c>
      <c r="B1354" s="7" t="str">
        <f>IF('Workers Settings'!B1354&lt;&gt;"",'Workers Settings'!B1354,"")</f>
        <v/>
      </c>
      <c r="C1354" s="7" t="str">
        <f>IF('Workers Settings'!C1354&lt;&gt;"",'Workers Settings'!C1354,"")</f>
        <v/>
      </c>
      <c r="D1354" s="17"/>
      <c r="E1354" s="17"/>
      <c r="F1354" s="17"/>
      <c r="G1354" s="7" t="str">
        <f>IF(D1354&lt;&gt;"",IF('Workers Settings'!D1354="","",'Workers Settings'!D1354),"")</f>
        <v/>
      </c>
      <c r="H1354" s="7" t="str">
        <f>IF(D1354&lt;&gt;"",'Workers Settings'!E1354,"")</f>
        <v/>
      </c>
      <c r="I1354" s="7" t="str">
        <f t="shared" si="231"/>
        <v/>
      </c>
      <c r="J1354" s="7" t="str">
        <f>IF('Workers Settings'!F1354&lt;&gt;"",'Workers Settings'!F1354,"")</f>
        <v/>
      </c>
      <c r="K1354" s="7" t="str">
        <f>IF('Workers Settings'!G1354&lt;&gt;"",'Workers Settings'!G1354,"")</f>
        <v/>
      </c>
      <c r="L1354" s="7" t="str">
        <f>IF(D1354="","",IF(VLOOKUP(D1354,'Demand Locations'!B:D,2,FALSE)="","",VLOOKUP(D1354,'Demand Locations'!B:D,2,FALSE)))</f>
        <v/>
      </c>
      <c r="M1354" s="7" t="str">
        <f>IF(D1354="","",IF(VLOOKUP(D1354,'Demand Locations'!B:D,3,FALSE)="","",VLOOKUP(D1354,'Demand Locations'!B:D,3,FALSE)))</f>
        <v/>
      </c>
      <c r="N1354" s="7" t="str">
        <f t="shared" si="232"/>
        <v/>
      </c>
      <c r="O1354" s="7" t="str">
        <f t="shared" si="233"/>
        <v/>
      </c>
      <c r="P1354" s="7" t="str">
        <f t="shared" si="234"/>
        <v/>
      </c>
      <c r="Q1354" s="7" t="str">
        <f t="shared" si="235"/>
        <v/>
      </c>
      <c r="R1354" s="7" t="str">
        <f t="shared" si="236"/>
        <v/>
      </c>
      <c r="S1354" s="7" t="str">
        <f t="shared" si="237"/>
        <v/>
      </c>
      <c r="T1354" s="7" t="str">
        <f t="shared" si="238"/>
        <v/>
      </c>
      <c r="U1354" s="7" t="str">
        <f t="shared" si="239"/>
        <v/>
      </c>
      <c r="V1354" s="7" t="str">
        <f t="shared" si="240"/>
        <v/>
      </c>
      <c r="W1354" s="60" t="str">
        <f>IF(ISNUMBER(V1354),IF(ISNA(VLOOKUP(I1354,'Distances Lookup Table'!D:E,2,FALSE)),V1354*'General Settings'!$F$6,IF(VLOOKUP(I1354,'Distances Lookup Table'!D:E,2,FALSE)="",V1354*'General Settings'!$F$6,VLOOKUP(I1354,'Distances Lookup Table'!D:E,2,FALSE))),"")</f>
        <v/>
      </c>
      <c r="X1354" s="18" t="str">
        <f>IF(D1354&lt;&gt;"",'Workers Settings'!H1354,"")</f>
        <v/>
      </c>
      <c r="Y1354" s="18" t="str">
        <f>IF(D1354&lt;&gt;"",'Workers Settings'!I1354,"")</f>
        <v/>
      </c>
      <c r="Z1354" s="29" t="str">
        <f>IF('Workers Settings'!L1354&lt;&gt;"",'Workers Settings'!L1354,'Workers Settings'!K1354)</f>
        <v/>
      </c>
      <c r="AA1354" s="29" t="str">
        <f>IF(D1354&lt;&gt;"",IF('Workers Settings'!L1354&lt;&gt;"",'Workers Settings'!L1354,'Workers Settings'!K1354),"")</f>
        <v/>
      </c>
    </row>
    <row r="1355" spans="1:27" x14ac:dyDescent="0.25">
      <c r="A1355" s="7">
        <f t="shared" si="241"/>
        <v>1351</v>
      </c>
      <c r="B1355" s="7" t="str">
        <f>IF('Workers Settings'!B1355&lt;&gt;"",'Workers Settings'!B1355,"")</f>
        <v/>
      </c>
      <c r="C1355" s="7" t="str">
        <f>IF('Workers Settings'!C1355&lt;&gt;"",'Workers Settings'!C1355,"")</f>
        <v/>
      </c>
      <c r="D1355" s="17"/>
      <c r="E1355" s="17"/>
      <c r="F1355" s="17"/>
      <c r="G1355" s="7" t="str">
        <f>IF(D1355&lt;&gt;"",IF('Workers Settings'!D1355="","",'Workers Settings'!D1355),"")</f>
        <v/>
      </c>
      <c r="H1355" s="7" t="str">
        <f>IF(D1355&lt;&gt;"",'Workers Settings'!E1355,"")</f>
        <v/>
      </c>
      <c r="I1355" s="7" t="str">
        <f t="shared" si="231"/>
        <v/>
      </c>
      <c r="J1355" s="7" t="str">
        <f>IF('Workers Settings'!F1355&lt;&gt;"",'Workers Settings'!F1355,"")</f>
        <v/>
      </c>
      <c r="K1355" s="7" t="str">
        <f>IF('Workers Settings'!G1355&lt;&gt;"",'Workers Settings'!G1355,"")</f>
        <v/>
      </c>
      <c r="L1355" s="7" t="str">
        <f>IF(D1355="","",IF(VLOOKUP(D1355,'Demand Locations'!B:D,2,FALSE)="","",VLOOKUP(D1355,'Demand Locations'!B:D,2,FALSE)))</f>
        <v/>
      </c>
      <c r="M1355" s="7" t="str">
        <f>IF(D1355="","",IF(VLOOKUP(D1355,'Demand Locations'!B:D,3,FALSE)="","",VLOOKUP(D1355,'Demand Locations'!B:D,3,FALSE)))</f>
        <v/>
      </c>
      <c r="N1355" s="7" t="str">
        <f t="shared" si="232"/>
        <v/>
      </c>
      <c r="O1355" s="7" t="str">
        <f t="shared" si="233"/>
        <v/>
      </c>
      <c r="P1355" s="7" t="str">
        <f t="shared" si="234"/>
        <v/>
      </c>
      <c r="Q1355" s="7" t="str">
        <f t="shared" si="235"/>
        <v/>
      </c>
      <c r="R1355" s="7" t="str">
        <f t="shared" si="236"/>
        <v/>
      </c>
      <c r="S1355" s="7" t="str">
        <f t="shared" si="237"/>
        <v/>
      </c>
      <c r="T1355" s="7" t="str">
        <f t="shared" si="238"/>
        <v/>
      </c>
      <c r="U1355" s="7" t="str">
        <f t="shared" si="239"/>
        <v/>
      </c>
      <c r="V1355" s="7" t="str">
        <f t="shared" si="240"/>
        <v/>
      </c>
      <c r="W1355" s="60" t="str">
        <f>IF(ISNUMBER(V1355),IF(ISNA(VLOOKUP(I1355,'Distances Lookup Table'!D:E,2,FALSE)),V1355*'General Settings'!$F$6,IF(VLOOKUP(I1355,'Distances Lookup Table'!D:E,2,FALSE)="",V1355*'General Settings'!$F$6,VLOOKUP(I1355,'Distances Lookup Table'!D:E,2,FALSE))),"")</f>
        <v/>
      </c>
      <c r="X1355" s="18" t="str">
        <f>IF(D1355&lt;&gt;"",'Workers Settings'!H1355,"")</f>
        <v/>
      </c>
      <c r="Y1355" s="18" t="str">
        <f>IF(D1355&lt;&gt;"",'Workers Settings'!I1355,"")</f>
        <v/>
      </c>
      <c r="Z1355" s="29" t="str">
        <f>IF('Workers Settings'!L1355&lt;&gt;"",'Workers Settings'!L1355,'Workers Settings'!K1355)</f>
        <v/>
      </c>
      <c r="AA1355" s="29" t="str">
        <f>IF(D1355&lt;&gt;"",IF('Workers Settings'!L1355&lt;&gt;"",'Workers Settings'!L1355,'Workers Settings'!K1355),"")</f>
        <v/>
      </c>
    </row>
    <row r="1356" spans="1:27" x14ac:dyDescent="0.25">
      <c r="A1356" s="7">
        <f t="shared" si="241"/>
        <v>1352</v>
      </c>
      <c r="B1356" s="7" t="str">
        <f>IF('Workers Settings'!B1356&lt;&gt;"",'Workers Settings'!B1356,"")</f>
        <v/>
      </c>
      <c r="C1356" s="7" t="str">
        <f>IF('Workers Settings'!C1356&lt;&gt;"",'Workers Settings'!C1356,"")</f>
        <v/>
      </c>
      <c r="D1356" s="17"/>
      <c r="E1356" s="17"/>
      <c r="F1356" s="17"/>
      <c r="G1356" s="7" t="str">
        <f>IF(D1356&lt;&gt;"",IF('Workers Settings'!D1356="","",'Workers Settings'!D1356),"")</f>
        <v/>
      </c>
      <c r="H1356" s="7" t="str">
        <f>IF(D1356&lt;&gt;"",'Workers Settings'!E1356,"")</f>
        <v/>
      </c>
      <c r="I1356" s="7" t="str">
        <f t="shared" si="231"/>
        <v/>
      </c>
      <c r="J1356" s="7" t="str">
        <f>IF('Workers Settings'!F1356&lt;&gt;"",'Workers Settings'!F1356,"")</f>
        <v/>
      </c>
      <c r="K1356" s="7" t="str">
        <f>IF('Workers Settings'!G1356&lt;&gt;"",'Workers Settings'!G1356,"")</f>
        <v/>
      </c>
      <c r="L1356" s="7" t="str">
        <f>IF(D1356="","",IF(VLOOKUP(D1356,'Demand Locations'!B:D,2,FALSE)="","",VLOOKUP(D1356,'Demand Locations'!B:D,2,FALSE)))</f>
        <v/>
      </c>
      <c r="M1356" s="7" t="str">
        <f>IF(D1356="","",IF(VLOOKUP(D1356,'Demand Locations'!B:D,3,FALSE)="","",VLOOKUP(D1356,'Demand Locations'!B:D,3,FALSE)))</f>
        <v/>
      </c>
      <c r="N1356" s="7" t="str">
        <f t="shared" si="232"/>
        <v/>
      </c>
      <c r="O1356" s="7" t="str">
        <f t="shared" si="233"/>
        <v/>
      </c>
      <c r="P1356" s="7" t="str">
        <f t="shared" si="234"/>
        <v/>
      </c>
      <c r="Q1356" s="7" t="str">
        <f t="shared" si="235"/>
        <v/>
      </c>
      <c r="R1356" s="7" t="str">
        <f t="shared" si="236"/>
        <v/>
      </c>
      <c r="S1356" s="7" t="str">
        <f t="shared" si="237"/>
        <v/>
      </c>
      <c r="T1356" s="7" t="str">
        <f t="shared" si="238"/>
        <v/>
      </c>
      <c r="U1356" s="7" t="str">
        <f t="shared" si="239"/>
        <v/>
      </c>
      <c r="V1356" s="7" t="str">
        <f t="shared" si="240"/>
        <v/>
      </c>
      <c r="W1356" s="60" t="str">
        <f>IF(ISNUMBER(V1356),IF(ISNA(VLOOKUP(I1356,'Distances Lookup Table'!D:E,2,FALSE)),V1356*'General Settings'!$F$6,IF(VLOOKUP(I1356,'Distances Lookup Table'!D:E,2,FALSE)="",V1356*'General Settings'!$F$6,VLOOKUP(I1356,'Distances Lookup Table'!D:E,2,FALSE))),"")</f>
        <v/>
      </c>
      <c r="X1356" s="18" t="str">
        <f>IF(D1356&lt;&gt;"",'Workers Settings'!H1356,"")</f>
        <v/>
      </c>
      <c r="Y1356" s="18" t="str">
        <f>IF(D1356&lt;&gt;"",'Workers Settings'!I1356,"")</f>
        <v/>
      </c>
      <c r="Z1356" s="29" t="str">
        <f>IF('Workers Settings'!L1356&lt;&gt;"",'Workers Settings'!L1356,'Workers Settings'!K1356)</f>
        <v/>
      </c>
      <c r="AA1356" s="29" t="str">
        <f>IF(D1356&lt;&gt;"",IF('Workers Settings'!L1356&lt;&gt;"",'Workers Settings'!L1356,'Workers Settings'!K1356),"")</f>
        <v/>
      </c>
    </row>
    <row r="1357" spans="1:27" x14ac:dyDescent="0.25">
      <c r="A1357" s="7">
        <f t="shared" si="241"/>
        <v>1353</v>
      </c>
      <c r="B1357" s="7" t="str">
        <f>IF('Workers Settings'!B1357&lt;&gt;"",'Workers Settings'!B1357,"")</f>
        <v/>
      </c>
      <c r="C1357" s="7" t="str">
        <f>IF('Workers Settings'!C1357&lt;&gt;"",'Workers Settings'!C1357,"")</f>
        <v/>
      </c>
      <c r="D1357" s="17"/>
      <c r="E1357" s="17"/>
      <c r="F1357" s="17"/>
      <c r="G1357" s="7" t="str">
        <f>IF(D1357&lt;&gt;"",IF('Workers Settings'!D1357="","",'Workers Settings'!D1357),"")</f>
        <v/>
      </c>
      <c r="H1357" s="7" t="str">
        <f>IF(D1357&lt;&gt;"",'Workers Settings'!E1357,"")</f>
        <v/>
      </c>
      <c r="I1357" s="7" t="str">
        <f t="shared" si="231"/>
        <v/>
      </c>
      <c r="J1357" s="7" t="str">
        <f>IF('Workers Settings'!F1357&lt;&gt;"",'Workers Settings'!F1357,"")</f>
        <v/>
      </c>
      <c r="K1357" s="7" t="str">
        <f>IF('Workers Settings'!G1357&lt;&gt;"",'Workers Settings'!G1357,"")</f>
        <v/>
      </c>
      <c r="L1357" s="7" t="str">
        <f>IF(D1357="","",IF(VLOOKUP(D1357,'Demand Locations'!B:D,2,FALSE)="","",VLOOKUP(D1357,'Demand Locations'!B:D,2,FALSE)))</f>
        <v/>
      </c>
      <c r="M1357" s="7" t="str">
        <f>IF(D1357="","",IF(VLOOKUP(D1357,'Demand Locations'!B:D,3,FALSE)="","",VLOOKUP(D1357,'Demand Locations'!B:D,3,FALSE)))</f>
        <v/>
      </c>
      <c r="N1357" s="7" t="str">
        <f t="shared" si="232"/>
        <v/>
      </c>
      <c r="O1357" s="7" t="str">
        <f t="shared" si="233"/>
        <v/>
      </c>
      <c r="P1357" s="7" t="str">
        <f t="shared" si="234"/>
        <v/>
      </c>
      <c r="Q1357" s="7" t="str">
        <f t="shared" si="235"/>
        <v/>
      </c>
      <c r="R1357" s="7" t="str">
        <f t="shared" si="236"/>
        <v/>
      </c>
      <c r="S1357" s="7" t="str">
        <f t="shared" si="237"/>
        <v/>
      </c>
      <c r="T1357" s="7" t="str">
        <f t="shared" si="238"/>
        <v/>
      </c>
      <c r="U1357" s="7" t="str">
        <f t="shared" si="239"/>
        <v/>
      </c>
      <c r="V1357" s="7" t="str">
        <f t="shared" si="240"/>
        <v/>
      </c>
      <c r="W1357" s="60" t="str">
        <f>IF(ISNUMBER(V1357),IF(ISNA(VLOOKUP(I1357,'Distances Lookup Table'!D:E,2,FALSE)),V1357*'General Settings'!$F$6,IF(VLOOKUP(I1357,'Distances Lookup Table'!D:E,2,FALSE)="",V1357*'General Settings'!$F$6,VLOOKUP(I1357,'Distances Lookup Table'!D:E,2,FALSE))),"")</f>
        <v/>
      </c>
      <c r="X1357" s="18" t="str">
        <f>IF(D1357&lt;&gt;"",'Workers Settings'!H1357,"")</f>
        <v/>
      </c>
      <c r="Y1357" s="18" t="str">
        <f>IF(D1357&lt;&gt;"",'Workers Settings'!I1357,"")</f>
        <v/>
      </c>
      <c r="Z1357" s="29" t="str">
        <f>IF('Workers Settings'!L1357&lt;&gt;"",'Workers Settings'!L1357,'Workers Settings'!K1357)</f>
        <v/>
      </c>
      <c r="AA1357" s="29" t="str">
        <f>IF(D1357&lt;&gt;"",IF('Workers Settings'!L1357&lt;&gt;"",'Workers Settings'!L1357,'Workers Settings'!K1357),"")</f>
        <v/>
      </c>
    </row>
    <row r="1358" spans="1:27" x14ac:dyDescent="0.25">
      <c r="A1358" s="7">
        <f t="shared" si="241"/>
        <v>1354</v>
      </c>
      <c r="B1358" s="7" t="str">
        <f>IF('Workers Settings'!B1358&lt;&gt;"",'Workers Settings'!B1358,"")</f>
        <v/>
      </c>
      <c r="C1358" s="7" t="str">
        <f>IF('Workers Settings'!C1358&lt;&gt;"",'Workers Settings'!C1358,"")</f>
        <v/>
      </c>
      <c r="D1358" s="17"/>
      <c r="E1358" s="17"/>
      <c r="F1358" s="17"/>
      <c r="G1358" s="7" t="str">
        <f>IF(D1358&lt;&gt;"",IF('Workers Settings'!D1358="","",'Workers Settings'!D1358),"")</f>
        <v/>
      </c>
      <c r="H1358" s="7" t="str">
        <f>IF(D1358&lt;&gt;"",'Workers Settings'!E1358,"")</f>
        <v/>
      </c>
      <c r="I1358" s="7" t="str">
        <f t="shared" si="231"/>
        <v/>
      </c>
      <c r="J1358" s="7" t="str">
        <f>IF('Workers Settings'!F1358&lt;&gt;"",'Workers Settings'!F1358,"")</f>
        <v/>
      </c>
      <c r="K1358" s="7" t="str">
        <f>IF('Workers Settings'!G1358&lt;&gt;"",'Workers Settings'!G1358,"")</f>
        <v/>
      </c>
      <c r="L1358" s="7" t="str">
        <f>IF(D1358="","",IF(VLOOKUP(D1358,'Demand Locations'!B:D,2,FALSE)="","",VLOOKUP(D1358,'Demand Locations'!B:D,2,FALSE)))</f>
        <v/>
      </c>
      <c r="M1358" s="7" t="str">
        <f>IF(D1358="","",IF(VLOOKUP(D1358,'Demand Locations'!B:D,3,FALSE)="","",VLOOKUP(D1358,'Demand Locations'!B:D,3,FALSE)))</f>
        <v/>
      </c>
      <c r="N1358" s="7" t="str">
        <f t="shared" si="232"/>
        <v/>
      </c>
      <c r="O1358" s="7" t="str">
        <f t="shared" si="233"/>
        <v/>
      </c>
      <c r="P1358" s="7" t="str">
        <f t="shared" si="234"/>
        <v/>
      </c>
      <c r="Q1358" s="7" t="str">
        <f t="shared" si="235"/>
        <v/>
      </c>
      <c r="R1358" s="7" t="str">
        <f t="shared" si="236"/>
        <v/>
      </c>
      <c r="S1358" s="7" t="str">
        <f t="shared" si="237"/>
        <v/>
      </c>
      <c r="T1358" s="7" t="str">
        <f t="shared" si="238"/>
        <v/>
      </c>
      <c r="U1358" s="7" t="str">
        <f t="shared" si="239"/>
        <v/>
      </c>
      <c r="V1358" s="7" t="str">
        <f t="shared" si="240"/>
        <v/>
      </c>
      <c r="W1358" s="60" t="str">
        <f>IF(ISNUMBER(V1358),IF(ISNA(VLOOKUP(I1358,'Distances Lookup Table'!D:E,2,FALSE)),V1358*'General Settings'!$F$6,IF(VLOOKUP(I1358,'Distances Lookup Table'!D:E,2,FALSE)="",V1358*'General Settings'!$F$6,VLOOKUP(I1358,'Distances Lookup Table'!D:E,2,FALSE))),"")</f>
        <v/>
      </c>
      <c r="X1358" s="18" t="str">
        <f>IF(D1358&lt;&gt;"",'Workers Settings'!H1358,"")</f>
        <v/>
      </c>
      <c r="Y1358" s="18" t="str">
        <f>IF(D1358&lt;&gt;"",'Workers Settings'!I1358,"")</f>
        <v/>
      </c>
      <c r="Z1358" s="29" t="str">
        <f>IF('Workers Settings'!L1358&lt;&gt;"",'Workers Settings'!L1358,'Workers Settings'!K1358)</f>
        <v/>
      </c>
      <c r="AA1358" s="29" t="str">
        <f>IF(D1358&lt;&gt;"",IF('Workers Settings'!L1358&lt;&gt;"",'Workers Settings'!L1358,'Workers Settings'!K1358),"")</f>
        <v/>
      </c>
    </row>
    <row r="1359" spans="1:27" x14ac:dyDescent="0.25">
      <c r="A1359" s="7">
        <f t="shared" si="241"/>
        <v>1355</v>
      </c>
      <c r="B1359" s="7" t="str">
        <f>IF('Workers Settings'!B1359&lt;&gt;"",'Workers Settings'!B1359,"")</f>
        <v/>
      </c>
      <c r="C1359" s="7" t="str">
        <f>IF('Workers Settings'!C1359&lt;&gt;"",'Workers Settings'!C1359,"")</f>
        <v/>
      </c>
      <c r="D1359" s="17"/>
      <c r="E1359" s="17"/>
      <c r="F1359" s="17"/>
      <c r="G1359" s="7" t="str">
        <f>IF(D1359&lt;&gt;"",IF('Workers Settings'!D1359="","",'Workers Settings'!D1359),"")</f>
        <v/>
      </c>
      <c r="H1359" s="7" t="str">
        <f>IF(D1359&lt;&gt;"",'Workers Settings'!E1359,"")</f>
        <v/>
      </c>
      <c r="I1359" s="7" t="str">
        <f t="shared" si="231"/>
        <v/>
      </c>
      <c r="J1359" s="7" t="str">
        <f>IF('Workers Settings'!F1359&lt;&gt;"",'Workers Settings'!F1359,"")</f>
        <v/>
      </c>
      <c r="K1359" s="7" t="str">
        <f>IF('Workers Settings'!G1359&lt;&gt;"",'Workers Settings'!G1359,"")</f>
        <v/>
      </c>
      <c r="L1359" s="7" t="str">
        <f>IF(D1359="","",IF(VLOOKUP(D1359,'Demand Locations'!B:D,2,FALSE)="","",VLOOKUP(D1359,'Demand Locations'!B:D,2,FALSE)))</f>
        <v/>
      </c>
      <c r="M1359" s="7" t="str">
        <f>IF(D1359="","",IF(VLOOKUP(D1359,'Demand Locations'!B:D,3,FALSE)="","",VLOOKUP(D1359,'Demand Locations'!B:D,3,FALSE)))</f>
        <v/>
      </c>
      <c r="N1359" s="7" t="str">
        <f t="shared" si="232"/>
        <v/>
      </c>
      <c r="O1359" s="7" t="str">
        <f t="shared" si="233"/>
        <v/>
      </c>
      <c r="P1359" s="7" t="str">
        <f t="shared" si="234"/>
        <v/>
      </c>
      <c r="Q1359" s="7" t="str">
        <f t="shared" si="235"/>
        <v/>
      </c>
      <c r="R1359" s="7" t="str">
        <f t="shared" si="236"/>
        <v/>
      </c>
      <c r="S1359" s="7" t="str">
        <f t="shared" si="237"/>
        <v/>
      </c>
      <c r="T1359" s="7" t="str">
        <f t="shared" si="238"/>
        <v/>
      </c>
      <c r="U1359" s="7" t="str">
        <f t="shared" si="239"/>
        <v/>
      </c>
      <c r="V1359" s="7" t="str">
        <f t="shared" si="240"/>
        <v/>
      </c>
      <c r="W1359" s="60" t="str">
        <f>IF(ISNUMBER(V1359),IF(ISNA(VLOOKUP(I1359,'Distances Lookup Table'!D:E,2,FALSE)),V1359*'General Settings'!$F$6,IF(VLOOKUP(I1359,'Distances Lookup Table'!D:E,2,FALSE)="",V1359*'General Settings'!$F$6,VLOOKUP(I1359,'Distances Lookup Table'!D:E,2,FALSE))),"")</f>
        <v/>
      </c>
      <c r="X1359" s="18" t="str">
        <f>IF(D1359&lt;&gt;"",'Workers Settings'!H1359,"")</f>
        <v/>
      </c>
      <c r="Y1359" s="18" t="str">
        <f>IF(D1359&lt;&gt;"",'Workers Settings'!I1359,"")</f>
        <v/>
      </c>
      <c r="Z1359" s="29" t="str">
        <f>IF('Workers Settings'!L1359&lt;&gt;"",'Workers Settings'!L1359,'Workers Settings'!K1359)</f>
        <v/>
      </c>
      <c r="AA1359" s="29" t="str">
        <f>IF(D1359&lt;&gt;"",IF('Workers Settings'!L1359&lt;&gt;"",'Workers Settings'!L1359,'Workers Settings'!K1359),"")</f>
        <v/>
      </c>
    </row>
    <row r="1360" spans="1:27" x14ac:dyDescent="0.25">
      <c r="A1360" s="7">
        <f t="shared" si="241"/>
        <v>1356</v>
      </c>
      <c r="B1360" s="7" t="str">
        <f>IF('Workers Settings'!B1360&lt;&gt;"",'Workers Settings'!B1360,"")</f>
        <v/>
      </c>
      <c r="C1360" s="7" t="str">
        <f>IF('Workers Settings'!C1360&lt;&gt;"",'Workers Settings'!C1360,"")</f>
        <v/>
      </c>
      <c r="D1360" s="17"/>
      <c r="E1360" s="17"/>
      <c r="F1360" s="17"/>
      <c r="G1360" s="7" t="str">
        <f>IF(D1360&lt;&gt;"",IF('Workers Settings'!D1360="","",'Workers Settings'!D1360),"")</f>
        <v/>
      </c>
      <c r="H1360" s="7" t="str">
        <f>IF(D1360&lt;&gt;"",'Workers Settings'!E1360,"")</f>
        <v/>
      </c>
      <c r="I1360" s="7" t="str">
        <f t="shared" si="231"/>
        <v/>
      </c>
      <c r="J1360" s="7" t="str">
        <f>IF('Workers Settings'!F1360&lt;&gt;"",'Workers Settings'!F1360,"")</f>
        <v/>
      </c>
      <c r="K1360" s="7" t="str">
        <f>IF('Workers Settings'!G1360&lt;&gt;"",'Workers Settings'!G1360,"")</f>
        <v/>
      </c>
      <c r="L1360" s="7" t="str">
        <f>IF(D1360="","",IF(VLOOKUP(D1360,'Demand Locations'!B:D,2,FALSE)="","",VLOOKUP(D1360,'Demand Locations'!B:D,2,FALSE)))</f>
        <v/>
      </c>
      <c r="M1360" s="7" t="str">
        <f>IF(D1360="","",IF(VLOOKUP(D1360,'Demand Locations'!B:D,3,FALSE)="","",VLOOKUP(D1360,'Demand Locations'!B:D,3,FALSE)))</f>
        <v/>
      </c>
      <c r="N1360" s="7" t="str">
        <f t="shared" si="232"/>
        <v/>
      </c>
      <c r="O1360" s="7" t="str">
        <f t="shared" si="233"/>
        <v/>
      </c>
      <c r="P1360" s="7" t="str">
        <f t="shared" si="234"/>
        <v/>
      </c>
      <c r="Q1360" s="7" t="str">
        <f t="shared" si="235"/>
        <v/>
      </c>
      <c r="R1360" s="7" t="str">
        <f t="shared" si="236"/>
        <v/>
      </c>
      <c r="S1360" s="7" t="str">
        <f t="shared" si="237"/>
        <v/>
      </c>
      <c r="T1360" s="7" t="str">
        <f t="shared" si="238"/>
        <v/>
      </c>
      <c r="U1360" s="7" t="str">
        <f t="shared" si="239"/>
        <v/>
      </c>
      <c r="V1360" s="7" t="str">
        <f t="shared" si="240"/>
        <v/>
      </c>
      <c r="W1360" s="60" t="str">
        <f>IF(ISNUMBER(V1360),IF(ISNA(VLOOKUP(I1360,'Distances Lookup Table'!D:E,2,FALSE)),V1360*'General Settings'!$F$6,IF(VLOOKUP(I1360,'Distances Lookup Table'!D:E,2,FALSE)="",V1360*'General Settings'!$F$6,VLOOKUP(I1360,'Distances Lookup Table'!D:E,2,FALSE))),"")</f>
        <v/>
      </c>
      <c r="X1360" s="18" t="str">
        <f>IF(D1360&lt;&gt;"",'Workers Settings'!H1360,"")</f>
        <v/>
      </c>
      <c r="Y1360" s="18" t="str">
        <f>IF(D1360&lt;&gt;"",'Workers Settings'!I1360,"")</f>
        <v/>
      </c>
      <c r="Z1360" s="29" t="str">
        <f>IF('Workers Settings'!L1360&lt;&gt;"",'Workers Settings'!L1360,'Workers Settings'!K1360)</f>
        <v/>
      </c>
      <c r="AA1360" s="29" t="str">
        <f>IF(D1360&lt;&gt;"",IF('Workers Settings'!L1360&lt;&gt;"",'Workers Settings'!L1360,'Workers Settings'!K1360),"")</f>
        <v/>
      </c>
    </row>
    <row r="1361" spans="1:27" x14ac:dyDescent="0.25">
      <c r="A1361" s="7">
        <f t="shared" si="241"/>
        <v>1357</v>
      </c>
      <c r="B1361" s="7" t="str">
        <f>IF('Workers Settings'!B1361&lt;&gt;"",'Workers Settings'!B1361,"")</f>
        <v/>
      </c>
      <c r="C1361" s="7" t="str">
        <f>IF('Workers Settings'!C1361&lt;&gt;"",'Workers Settings'!C1361,"")</f>
        <v/>
      </c>
      <c r="D1361" s="17"/>
      <c r="E1361" s="17"/>
      <c r="F1361" s="17"/>
      <c r="G1361" s="7" t="str">
        <f>IF(D1361&lt;&gt;"",IF('Workers Settings'!D1361="","",'Workers Settings'!D1361),"")</f>
        <v/>
      </c>
      <c r="H1361" s="7" t="str">
        <f>IF(D1361&lt;&gt;"",'Workers Settings'!E1361,"")</f>
        <v/>
      </c>
      <c r="I1361" s="7" t="str">
        <f t="shared" si="231"/>
        <v/>
      </c>
      <c r="J1361" s="7" t="str">
        <f>IF('Workers Settings'!F1361&lt;&gt;"",'Workers Settings'!F1361,"")</f>
        <v/>
      </c>
      <c r="K1361" s="7" t="str">
        <f>IF('Workers Settings'!G1361&lt;&gt;"",'Workers Settings'!G1361,"")</f>
        <v/>
      </c>
      <c r="L1361" s="7" t="str">
        <f>IF(D1361="","",IF(VLOOKUP(D1361,'Demand Locations'!B:D,2,FALSE)="","",VLOOKUP(D1361,'Demand Locations'!B:D,2,FALSE)))</f>
        <v/>
      </c>
      <c r="M1361" s="7" t="str">
        <f>IF(D1361="","",IF(VLOOKUP(D1361,'Demand Locations'!B:D,3,FALSE)="","",VLOOKUP(D1361,'Demand Locations'!B:D,3,FALSE)))</f>
        <v/>
      </c>
      <c r="N1361" s="7" t="str">
        <f t="shared" si="232"/>
        <v/>
      </c>
      <c r="O1361" s="7" t="str">
        <f t="shared" si="233"/>
        <v/>
      </c>
      <c r="P1361" s="7" t="str">
        <f t="shared" si="234"/>
        <v/>
      </c>
      <c r="Q1361" s="7" t="str">
        <f t="shared" si="235"/>
        <v/>
      </c>
      <c r="R1361" s="7" t="str">
        <f t="shared" si="236"/>
        <v/>
      </c>
      <c r="S1361" s="7" t="str">
        <f t="shared" si="237"/>
        <v/>
      </c>
      <c r="T1361" s="7" t="str">
        <f t="shared" si="238"/>
        <v/>
      </c>
      <c r="U1361" s="7" t="str">
        <f t="shared" si="239"/>
        <v/>
      </c>
      <c r="V1361" s="7" t="str">
        <f t="shared" si="240"/>
        <v/>
      </c>
      <c r="W1361" s="60" t="str">
        <f>IF(ISNUMBER(V1361),IF(ISNA(VLOOKUP(I1361,'Distances Lookup Table'!D:E,2,FALSE)),V1361*'General Settings'!$F$6,IF(VLOOKUP(I1361,'Distances Lookup Table'!D:E,2,FALSE)="",V1361*'General Settings'!$F$6,VLOOKUP(I1361,'Distances Lookup Table'!D:E,2,FALSE))),"")</f>
        <v/>
      </c>
      <c r="X1361" s="18" t="str">
        <f>IF(D1361&lt;&gt;"",'Workers Settings'!H1361,"")</f>
        <v/>
      </c>
      <c r="Y1361" s="18" t="str">
        <f>IF(D1361&lt;&gt;"",'Workers Settings'!I1361,"")</f>
        <v/>
      </c>
      <c r="Z1361" s="29" t="str">
        <f>IF('Workers Settings'!L1361&lt;&gt;"",'Workers Settings'!L1361,'Workers Settings'!K1361)</f>
        <v/>
      </c>
      <c r="AA1361" s="29" t="str">
        <f>IF(D1361&lt;&gt;"",IF('Workers Settings'!L1361&lt;&gt;"",'Workers Settings'!L1361,'Workers Settings'!K1361),"")</f>
        <v/>
      </c>
    </row>
    <row r="1362" spans="1:27" x14ac:dyDescent="0.25">
      <c r="A1362" s="7">
        <f t="shared" si="241"/>
        <v>1358</v>
      </c>
      <c r="B1362" s="7" t="str">
        <f>IF('Workers Settings'!B1362&lt;&gt;"",'Workers Settings'!B1362,"")</f>
        <v/>
      </c>
      <c r="C1362" s="7" t="str">
        <f>IF('Workers Settings'!C1362&lt;&gt;"",'Workers Settings'!C1362,"")</f>
        <v/>
      </c>
      <c r="D1362" s="17"/>
      <c r="E1362" s="17"/>
      <c r="F1362" s="17"/>
      <c r="G1362" s="7" t="str">
        <f>IF(D1362&lt;&gt;"",IF('Workers Settings'!D1362="","",'Workers Settings'!D1362),"")</f>
        <v/>
      </c>
      <c r="H1362" s="7" t="str">
        <f>IF(D1362&lt;&gt;"",'Workers Settings'!E1362,"")</f>
        <v/>
      </c>
      <c r="I1362" s="7" t="str">
        <f t="shared" si="231"/>
        <v/>
      </c>
      <c r="J1362" s="7" t="str">
        <f>IF('Workers Settings'!F1362&lt;&gt;"",'Workers Settings'!F1362,"")</f>
        <v/>
      </c>
      <c r="K1362" s="7" t="str">
        <f>IF('Workers Settings'!G1362&lt;&gt;"",'Workers Settings'!G1362,"")</f>
        <v/>
      </c>
      <c r="L1362" s="7" t="str">
        <f>IF(D1362="","",IF(VLOOKUP(D1362,'Demand Locations'!B:D,2,FALSE)="","",VLOOKUP(D1362,'Demand Locations'!B:D,2,FALSE)))</f>
        <v/>
      </c>
      <c r="M1362" s="7" t="str">
        <f>IF(D1362="","",IF(VLOOKUP(D1362,'Demand Locations'!B:D,3,FALSE)="","",VLOOKUP(D1362,'Demand Locations'!B:D,3,FALSE)))</f>
        <v/>
      </c>
      <c r="N1362" s="7" t="str">
        <f t="shared" si="232"/>
        <v/>
      </c>
      <c r="O1362" s="7" t="str">
        <f t="shared" si="233"/>
        <v/>
      </c>
      <c r="P1362" s="7" t="str">
        <f t="shared" si="234"/>
        <v/>
      </c>
      <c r="Q1362" s="7" t="str">
        <f t="shared" si="235"/>
        <v/>
      </c>
      <c r="R1362" s="7" t="str">
        <f t="shared" si="236"/>
        <v/>
      </c>
      <c r="S1362" s="7" t="str">
        <f t="shared" si="237"/>
        <v/>
      </c>
      <c r="T1362" s="7" t="str">
        <f t="shared" si="238"/>
        <v/>
      </c>
      <c r="U1362" s="7" t="str">
        <f t="shared" si="239"/>
        <v/>
      </c>
      <c r="V1362" s="7" t="str">
        <f t="shared" si="240"/>
        <v/>
      </c>
      <c r="W1362" s="60" t="str">
        <f>IF(ISNUMBER(V1362),IF(ISNA(VLOOKUP(I1362,'Distances Lookup Table'!D:E,2,FALSE)),V1362*'General Settings'!$F$6,IF(VLOOKUP(I1362,'Distances Lookup Table'!D:E,2,FALSE)="",V1362*'General Settings'!$F$6,VLOOKUP(I1362,'Distances Lookup Table'!D:E,2,FALSE))),"")</f>
        <v/>
      </c>
      <c r="X1362" s="18" t="str">
        <f>IF(D1362&lt;&gt;"",'Workers Settings'!H1362,"")</f>
        <v/>
      </c>
      <c r="Y1362" s="18" t="str">
        <f>IF(D1362&lt;&gt;"",'Workers Settings'!I1362,"")</f>
        <v/>
      </c>
      <c r="Z1362" s="29" t="str">
        <f>IF('Workers Settings'!L1362&lt;&gt;"",'Workers Settings'!L1362,'Workers Settings'!K1362)</f>
        <v/>
      </c>
      <c r="AA1362" s="29" t="str">
        <f>IF(D1362&lt;&gt;"",IF('Workers Settings'!L1362&lt;&gt;"",'Workers Settings'!L1362,'Workers Settings'!K1362),"")</f>
        <v/>
      </c>
    </row>
    <row r="1363" spans="1:27" x14ac:dyDescent="0.25">
      <c r="A1363" s="7">
        <f t="shared" si="241"/>
        <v>1359</v>
      </c>
      <c r="B1363" s="7" t="str">
        <f>IF('Workers Settings'!B1363&lt;&gt;"",'Workers Settings'!B1363,"")</f>
        <v/>
      </c>
      <c r="C1363" s="7" t="str">
        <f>IF('Workers Settings'!C1363&lt;&gt;"",'Workers Settings'!C1363,"")</f>
        <v/>
      </c>
      <c r="D1363" s="17"/>
      <c r="E1363" s="17"/>
      <c r="F1363" s="17"/>
      <c r="G1363" s="7" t="str">
        <f>IF(D1363&lt;&gt;"",IF('Workers Settings'!D1363="","",'Workers Settings'!D1363),"")</f>
        <v/>
      </c>
      <c r="H1363" s="7" t="str">
        <f>IF(D1363&lt;&gt;"",'Workers Settings'!E1363,"")</f>
        <v/>
      </c>
      <c r="I1363" s="7" t="str">
        <f t="shared" si="231"/>
        <v/>
      </c>
      <c r="J1363" s="7" t="str">
        <f>IF('Workers Settings'!F1363&lt;&gt;"",'Workers Settings'!F1363,"")</f>
        <v/>
      </c>
      <c r="K1363" s="7" t="str">
        <f>IF('Workers Settings'!G1363&lt;&gt;"",'Workers Settings'!G1363,"")</f>
        <v/>
      </c>
      <c r="L1363" s="7" t="str">
        <f>IF(D1363="","",IF(VLOOKUP(D1363,'Demand Locations'!B:D,2,FALSE)="","",VLOOKUP(D1363,'Demand Locations'!B:D,2,FALSE)))</f>
        <v/>
      </c>
      <c r="M1363" s="7" t="str">
        <f>IF(D1363="","",IF(VLOOKUP(D1363,'Demand Locations'!B:D,3,FALSE)="","",VLOOKUP(D1363,'Demand Locations'!B:D,3,FALSE)))</f>
        <v/>
      </c>
      <c r="N1363" s="7" t="str">
        <f t="shared" si="232"/>
        <v/>
      </c>
      <c r="O1363" s="7" t="str">
        <f t="shared" si="233"/>
        <v/>
      </c>
      <c r="P1363" s="7" t="str">
        <f t="shared" si="234"/>
        <v/>
      </c>
      <c r="Q1363" s="7" t="str">
        <f t="shared" si="235"/>
        <v/>
      </c>
      <c r="R1363" s="7" t="str">
        <f t="shared" si="236"/>
        <v/>
      </c>
      <c r="S1363" s="7" t="str">
        <f t="shared" si="237"/>
        <v/>
      </c>
      <c r="T1363" s="7" t="str">
        <f t="shared" si="238"/>
        <v/>
      </c>
      <c r="U1363" s="7" t="str">
        <f t="shared" si="239"/>
        <v/>
      </c>
      <c r="V1363" s="7" t="str">
        <f t="shared" si="240"/>
        <v/>
      </c>
      <c r="W1363" s="60" t="str">
        <f>IF(ISNUMBER(V1363),IF(ISNA(VLOOKUP(I1363,'Distances Lookup Table'!D:E,2,FALSE)),V1363*'General Settings'!$F$6,IF(VLOOKUP(I1363,'Distances Lookup Table'!D:E,2,FALSE)="",V1363*'General Settings'!$F$6,VLOOKUP(I1363,'Distances Lookup Table'!D:E,2,FALSE))),"")</f>
        <v/>
      </c>
      <c r="X1363" s="18" t="str">
        <f>IF(D1363&lt;&gt;"",'Workers Settings'!H1363,"")</f>
        <v/>
      </c>
      <c r="Y1363" s="18" t="str">
        <f>IF(D1363&lt;&gt;"",'Workers Settings'!I1363,"")</f>
        <v/>
      </c>
      <c r="Z1363" s="29" t="str">
        <f>IF('Workers Settings'!L1363&lt;&gt;"",'Workers Settings'!L1363,'Workers Settings'!K1363)</f>
        <v/>
      </c>
      <c r="AA1363" s="29" t="str">
        <f>IF(D1363&lt;&gt;"",IF('Workers Settings'!L1363&lt;&gt;"",'Workers Settings'!L1363,'Workers Settings'!K1363),"")</f>
        <v/>
      </c>
    </row>
    <row r="1364" spans="1:27" x14ac:dyDescent="0.25">
      <c r="A1364" s="7">
        <f t="shared" si="241"/>
        <v>1360</v>
      </c>
      <c r="B1364" s="7" t="str">
        <f>IF('Workers Settings'!B1364&lt;&gt;"",'Workers Settings'!B1364,"")</f>
        <v/>
      </c>
      <c r="C1364" s="7" t="str">
        <f>IF('Workers Settings'!C1364&lt;&gt;"",'Workers Settings'!C1364,"")</f>
        <v/>
      </c>
      <c r="D1364" s="17"/>
      <c r="E1364" s="17"/>
      <c r="F1364" s="17"/>
      <c r="G1364" s="7" t="str">
        <f>IF(D1364&lt;&gt;"",IF('Workers Settings'!D1364="","",'Workers Settings'!D1364),"")</f>
        <v/>
      </c>
      <c r="H1364" s="7" t="str">
        <f>IF(D1364&lt;&gt;"",'Workers Settings'!E1364,"")</f>
        <v/>
      </c>
      <c r="I1364" s="7" t="str">
        <f t="shared" si="231"/>
        <v/>
      </c>
      <c r="J1364" s="7" t="str">
        <f>IF('Workers Settings'!F1364&lt;&gt;"",'Workers Settings'!F1364,"")</f>
        <v/>
      </c>
      <c r="K1364" s="7" t="str">
        <f>IF('Workers Settings'!G1364&lt;&gt;"",'Workers Settings'!G1364,"")</f>
        <v/>
      </c>
      <c r="L1364" s="7" t="str">
        <f>IF(D1364="","",IF(VLOOKUP(D1364,'Demand Locations'!B:D,2,FALSE)="","",VLOOKUP(D1364,'Demand Locations'!B:D,2,FALSE)))</f>
        <v/>
      </c>
      <c r="M1364" s="7" t="str">
        <f>IF(D1364="","",IF(VLOOKUP(D1364,'Demand Locations'!B:D,3,FALSE)="","",VLOOKUP(D1364,'Demand Locations'!B:D,3,FALSE)))</f>
        <v/>
      </c>
      <c r="N1364" s="7" t="str">
        <f t="shared" si="232"/>
        <v/>
      </c>
      <c r="O1364" s="7" t="str">
        <f t="shared" si="233"/>
        <v/>
      </c>
      <c r="P1364" s="7" t="str">
        <f t="shared" si="234"/>
        <v/>
      </c>
      <c r="Q1364" s="7" t="str">
        <f t="shared" si="235"/>
        <v/>
      </c>
      <c r="R1364" s="7" t="str">
        <f t="shared" si="236"/>
        <v/>
      </c>
      <c r="S1364" s="7" t="str">
        <f t="shared" si="237"/>
        <v/>
      </c>
      <c r="T1364" s="7" t="str">
        <f t="shared" si="238"/>
        <v/>
      </c>
      <c r="U1364" s="7" t="str">
        <f t="shared" si="239"/>
        <v/>
      </c>
      <c r="V1364" s="7" t="str">
        <f t="shared" si="240"/>
        <v/>
      </c>
      <c r="W1364" s="60" t="str">
        <f>IF(ISNUMBER(V1364),IF(ISNA(VLOOKUP(I1364,'Distances Lookup Table'!D:E,2,FALSE)),V1364*'General Settings'!$F$6,IF(VLOOKUP(I1364,'Distances Lookup Table'!D:E,2,FALSE)="",V1364*'General Settings'!$F$6,VLOOKUP(I1364,'Distances Lookup Table'!D:E,2,FALSE))),"")</f>
        <v/>
      </c>
      <c r="X1364" s="18" t="str">
        <f>IF(D1364&lt;&gt;"",'Workers Settings'!H1364,"")</f>
        <v/>
      </c>
      <c r="Y1364" s="18" t="str">
        <f>IF(D1364&lt;&gt;"",'Workers Settings'!I1364,"")</f>
        <v/>
      </c>
      <c r="Z1364" s="29" t="str">
        <f>IF('Workers Settings'!L1364&lt;&gt;"",'Workers Settings'!L1364,'Workers Settings'!K1364)</f>
        <v/>
      </c>
      <c r="AA1364" s="29" t="str">
        <f>IF(D1364&lt;&gt;"",IF('Workers Settings'!L1364&lt;&gt;"",'Workers Settings'!L1364,'Workers Settings'!K1364),"")</f>
        <v/>
      </c>
    </row>
    <row r="1365" spans="1:27" x14ac:dyDescent="0.25">
      <c r="A1365" s="7">
        <f t="shared" si="241"/>
        <v>1361</v>
      </c>
      <c r="B1365" s="7" t="str">
        <f>IF('Workers Settings'!B1365&lt;&gt;"",'Workers Settings'!B1365,"")</f>
        <v/>
      </c>
      <c r="C1365" s="7" t="str">
        <f>IF('Workers Settings'!C1365&lt;&gt;"",'Workers Settings'!C1365,"")</f>
        <v/>
      </c>
      <c r="D1365" s="17"/>
      <c r="E1365" s="17"/>
      <c r="F1365" s="17"/>
      <c r="G1365" s="7" t="str">
        <f>IF(D1365&lt;&gt;"",IF('Workers Settings'!D1365="","",'Workers Settings'!D1365),"")</f>
        <v/>
      </c>
      <c r="H1365" s="7" t="str">
        <f>IF(D1365&lt;&gt;"",'Workers Settings'!E1365,"")</f>
        <v/>
      </c>
      <c r="I1365" s="7" t="str">
        <f t="shared" si="231"/>
        <v/>
      </c>
      <c r="J1365" s="7" t="str">
        <f>IF('Workers Settings'!F1365&lt;&gt;"",'Workers Settings'!F1365,"")</f>
        <v/>
      </c>
      <c r="K1365" s="7" t="str">
        <f>IF('Workers Settings'!G1365&lt;&gt;"",'Workers Settings'!G1365,"")</f>
        <v/>
      </c>
      <c r="L1365" s="7" t="str">
        <f>IF(D1365="","",IF(VLOOKUP(D1365,'Demand Locations'!B:D,2,FALSE)="","",VLOOKUP(D1365,'Demand Locations'!B:D,2,FALSE)))</f>
        <v/>
      </c>
      <c r="M1365" s="7" t="str">
        <f>IF(D1365="","",IF(VLOOKUP(D1365,'Demand Locations'!B:D,3,FALSE)="","",VLOOKUP(D1365,'Demand Locations'!B:D,3,FALSE)))</f>
        <v/>
      </c>
      <c r="N1365" s="7" t="str">
        <f t="shared" si="232"/>
        <v/>
      </c>
      <c r="O1365" s="7" t="str">
        <f t="shared" si="233"/>
        <v/>
      </c>
      <c r="P1365" s="7" t="str">
        <f t="shared" si="234"/>
        <v/>
      </c>
      <c r="Q1365" s="7" t="str">
        <f t="shared" si="235"/>
        <v/>
      </c>
      <c r="R1365" s="7" t="str">
        <f t="shared" si="236"/>
        <v/>
      </c>
      <c r="S1365" s="7" t="str">
        <f t="shared" si="237"/>
        <v/>
      </c>
      <c r="T1365" s="7" t="str">
        <f t="shared" si="238"/>
        <v/>
      </c>
      <c r="U1365" s="7" t="str">
        <f t="shared" si="239"/>
        <v/>
      </c>
      <c r="V1365" s="7" t="str">
        <f t="shared" si="240"/>
        <v/>
      </c>
      <c r="W1365" s="60" t="str">
        <f>IF(ISNUMBER(V1365),IF(ISNA(VLOOKUP(I1365,'Distances Lookup Table'!D:E,2,FALSE)),V1365*'General Settings'!$F$6,IF(VLOOKUP(I1365,'Distances Lookup Table'!D:E,2,FALSE)="",V1365*'General Settings'!$F$6,VLOOKUP(I1365,'Distances Lookup Table'!D:E,2,FALSE))),"")</f>
        <v/>
      </c>
      <c r="X1365" s="18" t="str">
        <f>IF(D1365&lt;&gt;"",'Workers Settings'!H1365,"")</f>
        <v/>
      </c>
      <c r="Y1365" s="18" t="str">
        <f>IF(D1365&lt;&gt;"",'Workers Settings'!I1365,"")</f>
        <v/>
      </c>
      <c r="Z1365" s="29" t="str">
        <f>IF('Workers Settings'!L1365&lt;&gt;"",'Workers Settings'!L1365,'Workers Settings'!K1365)</f>
        <v/>
      </c>
      <c r="AA1365" s="29" t="str">
        <f>IF(D1365&lt;&gt;"",IF('Workers Settings'!L1365&lt;&gt;"",'Workers Settings'!L1365,'Workers Settings'!K1365),"")</f>
        <v/>
      </c>
    </row>
    <row r="1366" spans="1:27" x14ac:dyDescent="0.25">
      <c r="A1366" s="7">
        <f t="shared" si="241"/>
        <v>1362</v>
      </c>
      <c r="B1366" s="7" t="str">
        <f>IF('Workers Settings'!B1366&lt;&gt;"",'Workers Settings'!B1366,"")</f>
        <v/>
      </c>
      <c r="C1366" s="7" t="str">
        <f>IF('Workers Settings'!C1366&lt;&gt;"",'Workers Settings'!C1366,"")</f>
        <v/>
      </c>
      <c r="D1366" s="17"/>
      <c r="E1366" s="17"/>
      <c r="F1366" s="17"/>
      <c r="G1366" s="7" t="str">
        <f>IF(D1366&lt;&gt;"",IF('Workers Settings'!D1366="","",'Workers Settings'!D1366),"")</f>
        <v/>
      </c>
      <c r="H1366" s="7" t="str">
        <f>IF(D1366&lt;&gt;"",'Workers Settings'!E1366,"")</f>
        <v/>
      </c>
      <c r="I1366" s="7" t="str">
        <f t="shared" si="231"/>
        <v/>
      </c>
      <c r="J1366" s="7" t="str">
        <f>IF('Workers Settings'!F1366&lt;&gt;"",'Workers Settings'!F1366,"")</f>
        <v/>
      </c>
      <c r="K1366" s="7" t="str">
        <f>IF('Workers Settings'!G1366&lt;&gt;"",'Workers Settings'!G1366,"")</f>
        <v/>
      </c>
      <c r="L1366" s="7" t="str">
        <f>IF(D1366="","",IF(VLOOKUP(D1366,'Demand Locations'!B:D,2,FALSE)="","",VLOOKUP(D1366,'Demand Locations'!B:D,2,FALSE)))</f>
        <v/>
      </c>
      <c r="M1366" s="7" t="str">
        <f>IF(D1366="","",IF(VLOOKUP(D1366,'Demand Locations'!B:D,3,FALSE)="","",VLOOKUP(D1366,'Demand Locations'!B:D,3,FALSE)))</f>
        <v/>
      </c>
      <c r="N1366" s="7" t="str">
        <f t="shared" si="232"/>
        <v/>
      </c>
      <c r="O1366" s="7" t="str">
        <f t="shared" si="233"/>
        <v/>
      </c>
      <c r="P1366" s="7" t="str">
        <f t="shared" si="234"/>
        <v/>
      </c>
      <c r="Q1366" s="7" t="str">
        <f t="shared" si="235"/>
        <v/>
      </c>
      <c r="R1366" s="7" t="str">
        <f t="shared" si="236"/>
        <v/>
      </c>
      <c r="S1366" s="7" t="str">
        <f t="shared" si="237"/>
        <v/>
      </c>
      <c r="T1366" s="7" t="str">
        <f t="shared" si="238"/>
        <v/>
      </c>
      <c r="U1366" s="7" t="str">
        <f t="shared" si="239"/>
        <v/>
      </c>
      <c r="V1366" s="7" t="str">
        <f t="shared" si="240"/>
        <v/>
      </c>
      <c r="W1366" s="60" t="str">
        <f>IF(ISNUMBER(V1366),IF(ISNA(VLOOKUP(I1366,'Distances Lookup Table'!D:E,2,FALSE)),V1366*'General Settings'!$F$6,IF(VLOOKUP(I1366,'Distances Lookup Table'!D:E,2,FALSE)="",V1366*'General Settings'!$F$6,VLOOKUP(I1366,'Distances Lookup Table'!D:E,2,FALSE))),"")</f>
        <v/>
      </c>
      <c r="X1366" s="18" t="str">
        <f>IF(D1366&lt;&gt;"",'Workers Settings'!H1366,"")</f>
        <v/>
      </c>
      <c r="Y1366" s="18" t="str">
        <f>IF(D1366&lt;&gt;"",'Workers Settings'!I1366,"")</f>
        <v/>
      </c>
      <c r="Z1366" s="29" t="str">
        <f>IF('Workers Settings'!L1366&lt;&gt;"",'Workers Settings'!L1366,'Workers Settings'!K1366)</f>
        <v/>
      </c>
      <c r="AA1366" s="29" t="str">
        <f>IF(D1366&lt;&gt;"",IF('Workers Settings'!L1366&lt;&gt;"",'Workers Settings'!L1366,'Workers Settings'!K1366),"")</f>
        <v/>
      </c>
    </row>
    <row r="1367" spans="1:27" x14ac:dyDescent="0.25">
      <c r="A1367" s="7">
        <f t="shared" si="241"/>
        <v>1363</v>
      </c>
      <c r="B1367" s="7" t="str">
        <f>IF('Workers Settings'!B1367&lt;&gt;"",'Workers Settings'!B1367,"")</f>
        <v/>
      </c>
      <c r="C1367" s="7" t="str">
        <f>IF('Workers Settings'!C1367&lt;&gt;"",'Workers Settings'!C1367,"")</f>
        <v/>
      </c>
      <c r="D1367" s="17"/>
      <c r="E1367" s="17"/>
      <c r="F1367" s="17"/>
      <c r="G1367" s="7" t="str">
        <f>IF(D1367&lt;&gt;"",IF('Workers Settings'!D1367="","",'Workers Settings'!D1367),"")</f>
        <v/>
      </c>
      <c r="H1367" s="7" t="str">
        <f>IF(D1367&lt;&gt;"",'Workers Settings'!E1367,"")</f>
        <v/>
      </c>
      <c r="I1367" s="7" t="str">
        <f t="shared" si="231"/>
        <v/>
      </c>
      <c r="J1367" s="7" t="str">
        <f>IF('Workers Settings'!F1367&lt;&gt;"",'Workers Settings'!F1367,"")</f>
        <v/>
      </c>
      <c r="K1367" s="7" t="str">
        <f>IF('Workers Settings'!G1367&lt;&gt;"",'Workers Settings'!G1367,"")</f>
        <v/>
      </c>
      <c r="L1367" s="7" t="str">
        <f>IF(D1367="","",IF(VLOOKUP(D1367,'Demand Locations'!B:D,2,FALSE)="","",VLOOKUP(D1367,'Demand Locations'!B:D,2,FALSE)))</f>
        <v/>
      </c>
      <c r="M1367" s="7" t="str">
        <f>IF(D1367="","",IF(VLOOKUP(D1367,'Demand Locations'!B:D,3,FALSE)="","",VLOOKUP(D1367,'Demand Locations'!B:D,3,FALSE)))</f>
        <v/>
      </c>
      <c r="N1367" s="7" t="str">
        <f t="shared" si="232"/>
        <v/>
      </c>
      <c r="O1367" s="7" t="str">
        <f t="shared" si="233"/>
        <v/>
      </c>
      <c r="P1367" s="7" t="str">
        <f t="shared" si="234"/>
        <v/>
      </c>
      <c r="Q1367" s="7" t="str">
        <f t="shared" si="235"/>
        <v/>
      </c>
      <c r="R1367" s="7" t="str">
        <f t="shared" si="236"/>
        <v/>
      </c>
      <c r="S1367" s="7" t="str">
        <f t="shared" si="237"/>
        <v/>
      </c>
      <c r="T1367" s="7" t="str">
        <f t="shared" si="238"/>
        <v/>
      </c>
      <c r="U1367" s="7" t="str">
        <f t="shared" si="239"/>
        <v/>
      </c>
      <c r="V1367" s="7" t="str">
        <f t="shared" si="240"/>
        <v/>
      </c>
      <c r="W1367" s="60" t="str">
        <f>IF(ISNUMBER(V1367),IF(ISNA(VLOOKUP(I1367,'Distances Lookup Table'!D:E,2,FALSE)),V1367*'General Settings'!$F$6,IF(VLOOKUP(I1367,'Distances Lookup Table'!D:E,2,FALSE)="",V1367*'General Settings'!$F$6,VLOOKUP(I1367,'Distances Lookup Table'!D:E,2,FALSE))),"")</f>
        <v/>
      </c>
      <c r="X1367" s="18" t="str">
        <f>IF(D1367&lt;&gt;"",'Workers Settings'!H1367,"")</f>
        <v/>
      </c>
      <c r="Y1367" s="18" t="str">
        <f>IF(D1367&lt;&gt;"",'Workers Settings'!I1367,"")</f>
        <v/>
      </c>
      <c r="Z1367" s="29" t="str">
        <f>IF('Workers Settings'!L1367&lt;&gt;"",'Workers Settings'!L1367,'Workers Settings'!K1367)</f>
        <v/>
      </c>
      <c r="AA1367" s="29" t="str">
        <f>IF(D1367&lt;&gt;"",IF('Workers Settings'!L1367&lt;&gt;"",'Workers Settings'!L1367,'Workers Settings'!K1367),"")</f>
        <v/>
      </c>
    </row>
    <row r="1368" spans="1:27" x14ac:dyDescent="0.25">
      <c r="A1368" s="7">
        <f t="shared" si="241"/>
        <v>1364</v>
      </c>
      <c r="B1368" s="7" t="str">
        <f>IF('Workers Settings'!B1368&lt;&gt;"",'Workers Settings'!B1368,"")</f>
        <v/>
      </c>
      <c r="C1368" s="7" t="str">
        <f>IF('Workers Settings'!C1368&lt;&gt;"",'Workers Settings'!C1368,"")</f>
        <v/>
      </c>
      <c r="D1368" s="17"/>
      <c r="E1368" s="17"/>
      <c r="F1368" s="17"/>
      <c r="G1368" s="7" t="str">
        <f>IF(D1368&lt;&gt;"",IF('Workers Settings'!D1368="","",'Workers Settings'!D1368),"")</f>
        <v/>
      </c>
      <c r="H1368" s="7" t="str">
        <f>IF(D1368&lt;&gt;"",'Workers Settings'!E1368,"")</f>
        <v/>
      </c>
      <c r="I1368" s="7" t="str">
        <f t="shared" si="231"/>
        <v/>
      </c>
      <c r="J1368" s="7" t="str">
        <f>IF('Workers Settings'!F1368&lt;&gt;"",'Workers Settings'!F1368,"")</f>
        <v/>
      </c>
      <c r="K1368" s="7" t="str">
        <f>IF('Workers Settings'!G1368&lt;&gt;"",'Workers Settings'!G1368,"")</f>
        <v/>
      </c>
      <c r="L1368" s="7" t="str">
        <f>IF(D1368="","",IF(VLOOKUP(D1368,'Demand Locations'!B:D,2,FALSE)="","",VLOOKUP(D1368,'Demand Locations'!B:D,2,FALSE)))</f>
        <v/>
      </c>
      <c r="M1368" s="7" t="str">
        <f>IF(D1368="","",IF(VLOOKUP(D1368,'Demand Locations'!B:D,3,FALSE)="","",VLOOKUP(D1368,'Demand Locations'!B:D,3,FALSE)))</f>
        <v/>
      </c>
      <c r="N1368" s="7" t="str">
        <f t="shared" si="232"/>
        <v/>
      </c>
      <c r="O1368" s="7" t="str">
        <f t="shared" si="233"/>
        <v/>
      </c>
      <c r="P1368" s="7" t="str">
        <f t="shared" si="234"/>
        <v/>
      </c>
      <c r="Q1368" s="7" t="str">
        <f t="shared" si="235"/>
        <v/>
      </c>
      <c r="R1368" s="7" t="str">
        <f t="shared" si="236"/>
        <v/>
      </c>
      <c r="S1368" s="7" t="str">
        <f t="shared" si="237"/>
        <v/>
      </c>
      <c r="T1368" s="7" t="str">
        <f t="shared" si="238"/>
        <v/>
      </c>
      <c r="U1368" s="7" t="str">
        <f t="shared" si="239"/>
        <v/>
      </c>
      <c r="V1368" s="7" t="str">
        <f t="shared" si="240"/>
        <v/>
      </c>
      <c r="W1368" s="60" t="str">
        <f>IF(ISNUMBER(V1368),IF(ISNA(VLOOKUP(I1368,'Distances Lookup Table'!D:E,2,FALSE)),V1368*'General Settings'!$F$6,IF(VLOOKUP(I1368,'Distances Lookup Table'!D:E,2,FALSE)="",V1368*'General Settings'!$F$6,VLOOKUP(I1368,'Distances Lookup Table'!D:E,2,FALSE))),"")</f>
        <v/>
      </c>
      <c r="X1368" s="18" t="str">
        <f>IF(D1368&lt;&gt;"",'Workers Settings'!H1368,"")</f>
        <v/>
      </c>
      <c r="Y1368" s="18" t="str">
        <f>IF(D1368&lt;&gt;"",'Workers Settings'!I1368,"")</f>
        <v/>
      </c>
      <c r="Z1368" s="29" t="str">
        <f>IF('Workers Settings'!L1368&lt;&gt;"",'Workers Settings'!L1368,'Workers Settings'!K1368)</f>
        <v/>
      </c>
      <c r="AA1368" s="29" t="str">
        <f>IF(D1368&lt;&gt;"",IF('Workers Settings'!L1368&lt;&gt;"",'Workers Settings'!L1368,'Workers Settings'!K1368),"")</f>
        <v/>
      </c>
    </row>
    <row r="1369" spans="1:27" x14ac:dyDescent="0.25">
      <c r="A1369" s="7">
        <f t="shared" si="241"/>
        <v>1365</v>
      </c>
      <c r="B1369" s="7" t="str">
        <f>IF('Workers Settings'!B1369&lt;&gt;"",'Workers Settings'!B1369,"")</f>
        <v/>
      </c>
      <c r="C1369" s="7" t="str">
        <f>IF('Workers Settings'!C1369&lt;&gt;"",'Workers Settings'!C1369,"")</f>
        <v/>
      </c>
      <c r="D1369" s="17"/>
      <c r="E1369" s="17"/>
      <c r="F1369" s="17"/>
      <c r="G1369" s="7" t="str">
        <f>IF(D1369&lt;&gt;"",IF('Workers Settings'!D1369="","",'Workers Settings'!D1369),"")</f>
        <v/>
      </c>
      <c r="H1369" s="7" t="str">
        <f>IF(D1369&lt;&gt;"",'Workers Settings'!E1369,"")</f>
        <v/>
      </c>
      <c r="I1369" s="7" t="str">
        <f t="shared" si="231"/>
        <v/>
      </c>
      <c r="J1369" s="7" t="str">
        <f>IF('Workers Settings'!F1369&lt;&gt;"",'Workers Settings'!F1369,"")</f>
        <v/>
      </c>
      <c r="K1369" s="7" t="str">
        <f>IF('Workers Settings'!G1369&lt;&gt;"",'Workers Settings'!G1369,"")</f>
        <v/>
      </c>
      <c r="L1369" s="7" t="str">
        <f>IF(D1369="","",IF(VLOOKUP(D1369,'Demand Locations'!B:D,2,FALSE)="","",VLOOKUP(D1369,'Demand Locations'!B:D,2,FALSE)))</f>
        <v/>
      </c>
      <c r="M1369" s="7" t="str">
        <f>IF(D1369="","",IF(VLOOKUP(D1369,'Demand Locations'!B:D,3,FALSE)="","",VLOOKUP(D1369,'Demand Locations'!B:D,3,FALSE)))</f>
        <v/>
      </c>
      <c r="N1369" s="7" t="str">
        <f t="shared" si="232"/>
        <v/>
      </c>
      <c r="O1369" s="7" t="str">
        <f t="shared" si="233"/>
        <v/>
      </c>
      <c r="P1369" s="7" t="str">
        <f t="shared" si="234"/>
        <v/>
      </c>
      <c r="Q1369" s="7" t="str">
        <f t="shared" si="235"/>
        <v/>
      </c>
      <c r="R1369" s="7" t="str">
        <f t="shared" si="236"/>
        <v/>
      </c>
      <c r="S1369" s="7" t="str">
        <f t="shared" si="237"/>
        <v/>
      </c>
      <c r="T1369" s="7" t="str">
        <f t="shared" si="238"/>
        <v/>
      </c>
      <c r="U1369" s="7" t="str">
        <f t="shared" si="239"/>
        <v/>
      </c>
      <c r="V1369" s="7" t="str">
        <f t="shared" si="240"/>
        <v/>
      </c>
      <c r="W1369" s="60" t="str">
        <f>IF(ISNUMBER(V1369),IF(ISNA(VLOOKUP(I1369,'Distances Lookup Table'!D:E,2,FALSE)),V1369*'General Settings'!$F$6,IF(VLOOKUP(I1369,'Distances Lookup Table'!D:E,2,FALSE)="",V1369*'General Settings'!$F$6,VLOOKUP(I1369,'Distances Lookup Table'!D:E,2,FALSE))),"")</f>
        <v/>
      </c>
      <c r="X1369" s="18" t="str">
        <f>IF(D1369&lt;&gt;"",'Workers Settings'!H1369,"")</f>
        <v/>
      </c>
      <c r="Y1369" s="18" t="str">
        <f>IF(D1369&lt;&gt;"",'Workers Settings'!I1369,"")</f>
        <v/>
      </c>
      <c r="Z1369" s="29" t="str">
        <f>IF('Workers Settings'!L1369&lt;&gt;"",'Workers Settings'!L1369,'Workers Settings'!K1369)</f>
        <v/>
      </c>
      <c r="AA1369" s="29" t="str">
        <f>IF(D1369&lt;&gt;"",IF('Workers Settings'!L1369&lt;&gt;"",'Workers Settings'!L1369,'Workers Settings'!K1369),"")</f>
        <v/>
      </c>
    </row>
    <row r="1370" spans="1:27" x14ac:dyDescent="0.25">
      <c r="A1370" s="7">
        <f t="shared" si="241"/>
        <v>1366</v>
      </c>
      <c r="B1370" s="7" t="str">
        <f>IF('Workers Settings'!B1370&lt;&gt;"",'Workers Settings'!B1370,"")</f>
        <v/>
      </c>
      <c r="C1370" s="7" t="str">
        <f>IF('Workers Settings'!C1370&lt;&gt;"",'Workers Settings'!C1370,"")</f>
        <v/>
      </c>
      <c r="D1370" s="17"/>
      <c r="E1370" s="17"/>
      <c r="F1370" s="17"/>
      <c r="G1370" s="7" t="str">
        <f>IF(D1370&lt;&gt;"",IF('Workers Settings'!D1370="","",'Workers Settings'!D1370),"")</f>
        <v/>
      </c>
      <c r="H1370" s="7" t="str">
        <f>IF(D1370&lt;&gt;"",'Workers Settings'!E1370,"")</f>
        <v/>
      </c>
      <c r="I1370" s="7" t="str">
        <f t="shared" si="231"/>
        <v/>
      </c>
      <c r="J1370" s="7" t="str">
        <f>IF('Workers Settings'!F1370&lt;&gt;"",'Workers Settings'!F1370,"")</f>
        <v/>
      </c>
      <c r="K1370" s="7" t="str">
        <f>IF('Workers Settings'!G1370&lt;&gt;"",'Workers Settings'!G1370,"")</f>
        <v/>
      </c>
      <c r="L1370" s="7" t="str">
        <f>IF(D1370="","",IF(VLOOKUP(D1370,'Demand Locations'!B:D,2,FALSE)="","",VLOOKUP(D1370,'Demand Locations'!B:D,2,FALSE)))</f>
        <v/>
      </c>
      <c r="M1370" s="7" t="str">
        <f>IF(D1370="","",IF(VLOOKUP(D1370,'Demand Locations'!B:D,3,FALSE)="","",VLOOKUP(D1370,'Demand Locations'!B:D,3,FALSE)))</f>
        <v/>
      </c>
      <c r="N1370" s="7" t="str">
        <f t="shared" si="232"/>
        <v/>
      </c>
      <c r="O1370" s="7" t="str">
        <f t="shared" si="233"/>
        <v/>
      </c>
      <c r="P1370" s="7" t="str">
        <f t="shared" si="234"/>
        <v/>
      </c>
      <c r="Q1370" s="7" t="str">
        <f t="shared" si="235"/>
        <v/>
      </c>
      <c r="R1370" s="7" t="str">
        <f t="shared" si="236"/>
        <v/>
      </c>
      <c r="S1370" s="7" t="str">
        <f t="shared" si="237"/>
        <v/>
      </c>
      <c r="T1370" s="7" t="str">
        <f t="shared" si="238"/>
        <v/>
      </c>
      <c r="U1370" s="7" t="str">
        <f t="shared" si="239"/>
        <v/>
      </c>
      <c r="V1370" s="7" t="str">
        <f t="shared" si="240"/>
        <v/>
      </c>
      <c r="W1370" s="60" t="str">
        <f>IF(ISNUMBER(V1370),IF(ISNA(VLOOKUP(I1370,'Distances Lookup Table'!D:E,2,FALSE)),V1370*'General Settings'!$F$6,IF(VLOOKUP(I1370,'Distances Lookup Table'!D:E,2,FALSE)="",V1370*'General Settings'!$F$6,VLOOKUP(I1370,'Distances Lookup Table'!D:E,2,FALSE))),"")</f>
        <v/>
      </c>
      <c r="X1370" s="18" t="str">
        <f>IF(D1370&lt;&gt;"",'Workers Settings'!H1370,"")</f>
        <v/>
      </c>
      <c r="Y1370" s="18" t="str">
        <f>IF(D1370&lt;&gt;"",'Workers Settings'!I1370,"")</f>
        <v/>
      </c>
      <c r="Z1370" s="29" t="str">
        <f>IF('Workers Settings'!L1370&lt;&gt;"",'Workers Settings'!L1370,'Workers Settings'!K1370)</f>
        <v/>
      </c>
      <c r="AA1370" s="29" t="str">
        <f>IF(D1370&lt;&gt;"",IF('Workers Settings'!L1370&lt;&gt;"",'Workers Settings'!L1370,'Workers Settings'!K1370),"")</f>
        <v/>
      </c>
    </row>
    <row r="1371" spans="1:27" x14ac:dyDescent="0.25">
      <c r="A1371" s="7">
        <f t="shared" si="241"/>
        <v>1367</v>
      </c>
      <c r="B1371" s="7" t="str">
        <f>IF('Workers Settings'!B1371&lt;&gt;"",'Workers Settings'!B1371,"")</f>
        <v/>
      </c>
      <c r="C1371" s="7" t="str">
        <f>IF('Workers Settings'!C1371&lt;&gt;"",'Workers Settings'!C1371,"")</f>
        <v/>
      </c>
      <c r="D1371" s="17"/>
      <c r="E1371" s="17"/>
      <c r="F1371" s="17"/>
      <c r="G1371" s="7" t="str">
        <f>IF(D1371&lt;&gt;"",IF('Workers Settings'!D1371="","",'Workers Settings'!D1371),"")</f>
        <v/>
      </c>
      <c r="H1371" s="7" t="str">
        <f>IF(D1371&lt;&gt;"",'Workers Settings'!E1371,"")</f>
        <v/>
      </c>
      <c r="I1371" s="7" t="str">
        <f t="shared" si="231"/>
        <v/>
      </c>
      <c r="J1371" s="7" t="str">
        <f>IF('Workers Settings'!F1371&lt;&gt;"",'Workers Settings'!F1371,"")</f>
        <v/>
      </c>
      <c r="K1371" s="7" t="str">
        <f>IF('Workers Settings'!G1371&lt;&gt;"",'Workers Settings'!G1371,"")</f>
        <v/>
      </c>
      <c r="L1371" s="7" t="str">
        <f>IF(D1371="","",IF(VLOOKUP(D1371,'Demand Locations'!B:D,2,FALSE)="","",VLOOKUP(D1371,'Demand Locations'!B:D,2,FALSE)))</f>
        <v/>
      </c>
      <c r="M1371" s="7" t="str">
        <f>IF(D1371="","",IF(VLOOKUP(D1371,'Demand Locations'!B:D,3,FALSE)="","",VLOOKUP(D1371,'Demand Locations'!B:D,3,FALSE)))</f>
        <v/>
      </c>
      <c r="N1371" s="7" t="str">
        <f t="shared" si="232"/>
        <v/>
      </c>
      <c r="O1371" s="7" t="str">
        <f t="shared" si="233"/>
        <v/>
      </c>
      <c r="P1371" s="7" t="str">
        <f t="shared" si="234"/>
        <v/>
      </c>
      <c r="Q1371" s="7" t="str">
        <f t="shared" si="235"/>
        <v/>
      </c>
      <c r="R1371" s="7" t="str">
        <f t="shared" si="236"/>
        <v/>
      </c>
      <c r="S1371" s="7" t="str">
        <f t="shared" si="237"/>
        <v/>
      </c>
      <c r="T1371" s="7" t="str">
        <f t="shared" si="238"/>
        <v/>
      </c>
      <c r="U1371" s="7" t="str">
        <f t="shared" si="239"/>
        <v/>
      </c>
      <c r="V1371" s="7" t="str">
        <f t="shared" si="240"/>
        <v/>
      </c>
      <c r="W1371" s="60" t="str">
        <f>IF(ISNUMBER(V1371),IF(ISNA(VLOOKUP(I1371,'Distances Lookup Table'!D:E,2,FALSE)),V1371*'General Settings'!$F$6,IF(VLOOKUP(I1371,'Distances Lookup Table'!D:E,2,FALSE)="",V1371*'General Settings'!$F$6,VLOOKUP(I1371,'Distances Lookup Table'!D:E,2,FALSE))),"")</f>
        <v/>
      </c>
      <c r="X1371" s="18" t="str">
        <f>IF(D1371&lt;&gt;"",'Workers Settings'!H1371,"")</f>
        <v/>
      </c>
      <c r="Y1371" s="18" t="str">
        <f>IF(D1371&lt;&gt;"",'Workers Settings'!I1371,"")</f>
        <v/>
      </c>
      <c r="Z1371" s="29" t="str">
        <f>IF('Workers Settings'!L1371&lt;&gt;"",'Workers Settings'!L1371,'Workers Settings'!K1371)</f>
        <v/>
      </c>
      <c r="AA1371" s="29" t="str">
        <f>IF(D1371&lt;&gt;"",IF('Workers Settings'!L1371&lt;&gt;"",'Workers Settings'!L1371,'Workers Settings'!K1371),"")</f>
        <v/>
      </c>
    </row>
    <row r="1372" spans="1:27" x14ac:dyDescent="0.25">
      <c r="A1372" s="7">
        <f t="shared" si="241"/>
        <v>1368</v>
      </c>
      <c r="B1372" s="7" t="str">
        <f>IF('Workers Settings'!B1372&lt;&gt;"",'Workers Settings'!B1372,"")</f>
        <v/>
      </c>
      <c r="C1372" s="7" t="str">
        <f>IF('Workers Settings'!C1372&lt;&gt;"",'Workers Settings'!C1372,"")</f>
        <v/>
      </c>
      <c r="D1372" s="17"/>
      <c r="E1372" s="17"/>
      <c r="F1372" s="17"/>
      <c r="G1372" s="7" t="str">
        <f>IF(D1372&lt;&gt;"",IF('Workers Settings'!D1372="","",'Workers Settings'!D1372),"")</f>
        <v/>
      </c>
      <c r="H1372" s="7" t="str">
        <f>IF(D1372&lt;&gt;"",'Workers Settings'!E1372,"")</f>
        <v/>
      </c>
      <c r="I1372" s="7" t="str">
        <f t="shared" si="231"/>
        <v/>
      </c>
      <c r="J1372" s="7" t="str">
        <f>IF('Workers Settings'!F1372&lt;&gt;"",'Workers Settings'!F1372,"")</f>
        <v/>
      </c>
      <c r="K1372" s="7" t="str">
        <f>IF('Workers Settings'!G1372&lt;&gt;"",'Workers Settings'!G1372,"")</f>
        <v/>
      </c>
      <c r="L1372" s="7" t="str">
        <f>IF(D1372="","",IF(VLOOKUP(D1372,'Demand Locations'!B:D,2,FALSE)="","",VLOOKUP(D1372,'Demand Locations'!B:D,2,FALSE)))</f>
        <v/>
      </c>
      <c r="M1372" s="7" t="str">
        <f>IF(D1372="","",IF(VLOOKUP(D1372,'Demand Locations'!B:D,3,FALSE)="","",VLOOKUP(D1372,'Demand Locations'!B:D,3,FALSE)))</f>
        <v/>
      </c>
      <c r="N1372" s="7" t="str">
        <f t="shared" si="232"/>
        <v/>
      </c>
      <c r="O1372" s="7" t="str">
        <f t="shared" si="233"/>
        <v/>
      </c>
      <c r="P1372" s="7" t="str">
        <f t="shared" si="234"/>
        <v/>
      </c>
      <c r="Q1372" s="7" t="str">
        <f t="shared" si="235"/>
        <v/>
      </c>
      <c r="R1372" s="7" t="str">
        <f t="shared" si="236"/>
        <v/>
      </c>
      <c r="S1372" s="7" t="str">
        <f t="shared" si="237"/>
        <v/>
      </c>
      <c r="T1372" s="7" t="str">
        <f t="shared" si="238"/>
        <v/>
      </c>
      <c r="U1372" s="7" t="str">
        <f t="shared" si="239"/>
        <v/>
      </c>
      <c r="V1372" s="7" t="str">
        <f t="shared" si="240"/>
        <v/>
      </c>
      <c r="W1372" s="60" t="str">
        <f>IF(ISNUMBER(V1372),IF(ISNA(VLOOKUP(I1372,'Distances Lookup Table'!D:E,2,FALSE)),V1372*'General Settings'!$F$6,IF(VLOOKUP(I1372,'Distances Lookup Table'!D:E,2,FALSE)="",V1372*'General Settings'!$F$6,VLOOKUP(I1372,'Distances Lookup Table'!D:E,2,FALSE))),"")</f>
        <v/>
      </c>
      <c r="X1372" s="18" t="str">
        <f>IF(D1372&lt;&gt;"",'Workers Settings'!H1372,"")</f>
        <v/>
      </c>
      <c r="Y1372" s="18" t="str">
        <f>IF(D1372&lt;&gt;"",'Workers Settings'!I1372,"")</f>
        <v/>
      </c>
      <c r="Z1372" s="29" t="str">
        <f>IF('Workers Settings'!L1372&lt;&gt;"",'Workers Settings'!L1372,'Workers Settings'!K1372)</f>
        <v/>
      </c>
      <c r="AA1372" s="29" t="str">
        <f>IF(D1372&lt;&gt;"",IF('Workers Settings'!L1372&lt;&gt;"",'Workers Settings'!L1372,'Workers Settings'!K1372),"")</f>
        <v/>
      </c>
    </row>
    <row r="1373" spans="1:27" x14ac:dyDescent="0.25">
      <c r="A1373" s="7">
        <f t="shared" si="241"/>
        <v>1369</v>
      </c>
      <c r="B1373" s="7" t="str">
        <f>IF('Workers Settings'!B1373&lt;&gt;"",'Workers Settings'!B1373,"")</f>
        <v/>
      </c>
      <c r="C1373" s="7" t="str">
        <f>IF('Workers Settings'!C1373&lt;&gt;"",'Workers Settings'!C1373,"")</f>
        <v/>
      </c>
      <c r="D1373" s="17"/>
      <c r="E1373" s="17"/>
      <c r="F1373" s="17"/>
      <c r="G1373" s="7" t="str">
        <f>IF(D1373&lt;&gt;"",IF('Workers Settings'!D1373="","",'Workers Settings'!D1373),"")</f>
        <v/>
      </c>
      <c r="H1373" s="7" t="str">
        <f>IF(D1373&lt;&gt;"",'Workers Settings'!E1373,"")</f>
        <v/>
      </c>
      <c r="I1373" s="7" t="str">
        <f t="shared" si="231"/>
        <v/>
      </c>
      <c r="J1373" s="7" t="str">
        <f>IF('Workers Settings'!F1373&lt;&gt;"",'Workers Settings'!F1373,"")</f>
        <v/>
      </c>
      <c r="K1373" s="7" t="str">
        <f>IF('Workers Settings'!G1373&lt;&gt;"",'Workers Settings'!G1373,"")</f>
        <v/>
      </c>
      <c r="L1373" s="7" t="str">
        <f>IF(D1373="","",IF(VLOOKUP(D1373,'Demand Locations'!B:D,2,FALSE)="","",VLOOKUP(D1373,'Demand Locations'!B:D,2,FALSE)))</f>
        <v/>
      </c>
      <c r="M1373" s="7" t="str">
        <f>IF(D1373="","",IF(VLOOKUP(D1373,'Demand Locations'!B:D,3,FALSE)="","",VLOOKUP(D1373,'Demand Locations'!B:D,3,FALSE)))</f>
        <v/>
      </c>
      <c r="N1373" s="7" t="str">
        <f t="shared" si="232"/>
        <v/>
      </c>
      <c r="O1373" s="7" t="str">
        <f t="shared" si="233"/>
        <v/>
      </c>
      <c r="P1373" s="7" t="str">
        <f t="shared" si="234"/>
        <v/>
      </c>
      <c r="Q1373" s="7" t="str">
        <f t="shared" si="235"/>
        <v/>
      </c>
      <c r="R1373" s="7" t="str">
        <f t="shared" si="236"/>
        <v/>
      </c>
      <c r="S1373" s="7" t="str">
        <f t="shared" si="237"/>
        <v/>
      </c>
      <c r="T1373" s="7" t="str">
        <f t="shared" si="238"/>
        <v/>
      </c>
      <c r="U1373" s="7" t="str">
        <f t="shared" si="239"/>
        <v/>
      </c>
      <c r="V1373" s="7" t="str">
        <f t="shared" si="240"/>
        <v/>
      </c>
      <c r="W1373" s="60" t="str">
        <f>IF(ISNUMBER(V1373),IF(ISNA(VLOOKUP(I1373,'Distances Lookup Table'!D:E,2,FALSE)),V1373*'General Settings'!$F$6,IF(VLOOKUP(I1373,'Distances Lookup Table'!D:E,2,FALSE)="",V1373*'General Settings'!$F$6,VLOOKUP(I1373,'Distances Lookup Table'!D:E,2,FALSE))),"")</f>
        <v/>
      </c>
      <c r="X1373" s="18" t="str">
        <f>IF(D1373&lt;&gt;"",'Workers Settings'!H1373,"")</f>
        <v/>
      </c>
      <c r="Y1373" s="18" t="str">
        <f>IF(D1373&lt;&gt;"",'Workers Settings'!I1373,"")</f>
        <v/>
      </c>
      <c r="Z1373" s="29" t="str">
        <f>IF('Workers Settings'!L1373&lt;&gt;"",'Workers Settings'!L1373,'Workers Settings'!K1373)</f>
        <v/>
      </c>
      <c r="AA1373" s="29" t="str">
        <f>IF(D1373&lt;&gt;"",IF('Workers Settings'!L1373&lt;&gt;"",'Workers Settings'!L1373,'Workers Settings'!K1373),"")</f>
        <v/>
      </c>
    </row>
    <row r="1374" spans="1:27" x14ac:dyDescent="0.25">
      <c r="A1374" s="7">
        <f t="shared" si="241"/>
        <v>1370</v>
      </c>
      <c r="B1374" s="7" t="str">
        <f>IF('Workers Settings'!B1374&lt;&gt;"",'Workers Settings'!B1374,"")</f>
        <v/>
      </c>
      <c r="C1374" s="7" t="str">
        <f>IF('Workers Settings'!C1374&lt;&gt;"",'Workers Settings'!C1374,"")</f>
        <v/>
      </c>
      <c r="D1374" s="17"/>
      <c r="E1374" s="17"/>
      <c r="F1374" s="17"/>
      <c r="G1374" s="7" t="str">
        <f>IF(D1374&lt;&gt;"",IF('Workers Settings'!D1374="","",'Workers Settings'!D1374),"")</f>
        <v/>
      </c>
      <c r="H1374" s="7" t="str">
        <f>IF(D1374&lt;&gt;"",'Workers Settings'!E1374,"")</f>
        <v/>
      </c>
      <c r="I1374" s="7" t="str">
        <f t="shared" si="231"/>
        <v/>
      </c>
      <c r="J1374" s="7" t="str">
        <f>IF('Workers Settings'!F1374&lt;&gt;"",'Workers Settings'!F1374,"")</f>
        <v/>
      </c>
      <c r="K1374" s="7" t="str">
        <f>IF('Workers Settings'!G1374&lt;&gt;"",'Workers Settings'!G1374,"")</f>
        <v/>
      </c>
      <c r="L1374" s="7" t="str">
        <f>IF(D1374="","",IF(VLOOKUP(D1374,'Demand Locations'!B:D,2,FALSE)="","",VLOOKUP(D1374,'Demand Locations'!B:D,2,FALSE)))</f>
        <v/>
      </c>
      <c r="M1374" s="7" t="str">
        <f>IF(D1374="","",IF(VLOOKUP(D1374,'Demand Locations'!B:D,3,FALSE)="","",VLOOKUP(D1374,'Demand Locations'!B:D,3,FALSE)))</f>
        <v/>
      </c>
      <c r="N1374" s="7" t="str">
        <f t="shared" si="232"/>
        <v/>
      </c>
      <c r="O1374" s="7" t="str">
        <f t="shared" si="233"/>
        <v/>
      </c>
      <c r="P1374" s="7" t="str">
        <f t="shared" si="234"/>
        <v/>
      </c>
      <c r="Q1374" s="7" t="str">
        <f t="shared" si="235"/>
        <v/>
      </c>
      <c r="R1374" s="7" t="str">
        <f t="shared" si="236"/>
        <v/>
      </c>
      <c r="S1374" s="7" t="str">
        <f t="shared" si="237"/>
        <v/>
      </c>
      <c r="T1374" s="7" t="str">
        <f t="shared" si="238"/>
        <v/>
      </c>
      <c r="U1374" s="7" t="str">
        <f t="shared" si="239"/>
        <v/>
      </c>
      <c r="V1374" s="7" t="str">
        <f t="shared" si="240"/>
        <v/>
      </c>
      <c r="W1374" s="60" t="str">
        <f>IF(ISNUMBER(V1374),IF(ISNA(VLOOKUP(I1374,'Distances Lookup Table'!D:E,2,FALSE)),V1374*'General Settings'!$F$6,IF(VLOOKUP(I1374,'Distances Lookup Table'!D:E,2,FALSE)="",V1374*'General Settings'!$F$6,VLOOKUP(I1374,'Distances Lookup Table'!D:E,2,FALSE))),"")</f>
        <v/>
      </c>
      <c r="X1374" s="18" t="str">
        <f>IF(D1374&lt;&gt;"",'Workers Settings'!H1374,"")</f>
        <v/>
      </c>
      <c r="Y1374" s="18" t="str">
        <f>IF(D1374&lt;&gt;"",'Workers Settings'!I1374,"")</f>
        <v/>
      </c>
      <c r="Z1374" s="29" t="str">
        <f>IF('Workers Settings'!L1374&lt;&gt;"",'Workers Settings'!L1374,'Workers Settings'!K1374)</f>
        <v/>
      </c>
      <c r="AA1374" s="29" t="str">
        <f>IF(D1374&lt;&gt;"",IF('Workers Settings'!L1374&lt;&gt;"",'Workers Settings'!L1374,'Workers Settings'!K1374),"")</f>
        <v/>
      </c>
    </row>
    <row r="1375" spans="1:27" x14ac:dyDescent="0.25">
      <c r="A1375" s="7">
        <f t="shared" si="241"/>
        <v>1371</v>
      </c>
      <c r="B1375" s="7" t="str">
        <f>IF('Workers Settings'!B1375&lt;&gt;"",'Workers Settings'!B1375,"")</f>
        <v/>
      </c>
      <c r="C1375" s="7" t="str">
        <f>IF('Workers Settings'!C1375&lt;&gt;"",'Workers Settings'!C1375,"")</f>
        <v/>
      </c>
      <c r="D1375" s="17"/>
      <c r="E1375" s="17"/>
      <c r="F1375" s="17"/>
      <c r="G1375" s="7" t="str">
        <f>IF(D1375&lt;&gt;"",IF('Workers Settings'!D1375="","",'Workers Settings'!D1375),"")</f>
        <v/>
      </c>
      <c r="H1375" s="7" t="str">
        <f>IF(D1375&lt;&gt;"",'Workers Settings'!E1375,"")</f>
        <v/>
      </c>
      <c r="I1375" s="7" t="str">
        <f t="shared" si="231"/>
        <v/>
      </c>
      <c r="J1375" s="7" t="str">
        <f>IF('Workers Settings'!F1375&lt;&gt;"",'Workers Settings'!F1375,"")</f>
        <v/>
      </c>
      <c r="K1375" s="7" t="str">
        <f>IF('Workers Settings'!G1375&lt;&gt;"",'Workers Settings'!G1375,"")</f>
        <v/>
      </c>
      <c r="L1375" s="7" t="str">
        <f>IF(D1375="","",IF(VLOOKUP(D1375,'Demand Locations'!B:D,2,FALSE)="","",VLOOKUP(D1375,'Demand Locations'!B:D,2,FALSE)))</f>
        <v/>
      </c>
      <c r="M1375" s="7" t="str">
        <f>IF(D1375="","",IF(VLOOKUP(D1375,'Demand Locations'!B:D,3,FALSE)="","",VLOOKUP(D1375,'Demand Locations'!B:D,3,FALSE)))</f>
        <v/>
      </c>
      <c r="N1375" s="7" t="str">
        <f t="shared" si="232"/>
        <v/>
      </c>
      <c r="O1375" s="7" t="str">
        <f t="shared" si="233"/>
        <v/>
      </c>
      <c r="P1375" s="7" t="str">
        <f t="shared" si="234"/>
        <v/>
      </c>
      <c r="Q1375" s="7" t="str">
        <f t="shared" si="235"/>
        <v/>
      </c>
      <c r="R1375" s="7" t="str">
        <f t="shared" si="236"/>
        <v/>
      </c>
      <c r="S1375" s="7" t="str">
        <f t="shared" si="237"/>
        <v/>
      </c>
      <c r="T1375" s="7" t="str">
        <f t="shared" si="238"/>
        <v/>
      </c>
      <c r="U1375" s="7" t="str">
        <f t="shared" si="239"/>
        <v/>
      </c>
      <c r="V1375" s="7" t="str">
        <f t="shared" si="240"/>
        <v/>
      </c>
      <c r="W1375" s="60" t="str">
        <f>IF(ISNUMBER(V1375),IF(ISNA(VLOOKUP(I1375,'Distances Lookup Table'!D:E,2,FALSE)),V1375*'General Settings'!$F$6,IF(VLOOKUP(I1375,'Distances Lookup Table'!D:E,2,FALSE)="",V1375*'General Settings'!$F$6,VLOOKUP(I1375,'Distances Lookup Table'!D:E,2,FALSE))),"")</f>
        <v/>
      </c>
      <c r="X1375" s="18" t="str">
        <f>IF(D1375&lt;&gt;"",'Workers Settings'!H1375,"")</f>
        <v/>
      </c>
      <c r="Y1375" s="18" t="str">
        <f>IF(D1375&lt;&gt;"",'Workers Settings'!I1375,"")</f>
        <v/>
      </c>
      <c r="Z1375" s="29" t="str">
        <f>IF('Workers Settings'!L1375&lt;&gt;"",'Workers Settings'!L1375,'Workers Settings'!K1375)</f>
        <v/>
      </c>
      <c r="AA1375" s="29" t="str">
        <f>IF(D1375&lt;&gt;"",IF('Workers Settings'!L1375&lt;&gt;"",'Workers Settings'!L1375,'Workers Settings'!K1375),"")</f>
        <v/>
      </c>
    </row>
    <row r="1376" spans="1:27" x14ac:dyDescent="0.25">
      <c r="A1376" s="7">
        <f t="shared" si="241"/>
        <v>1372</v>
      </c>
      <c r="B1376" s="7" t="str">
        <f>IF('Workers Settings'!B1376&lt;&gt;"",'Workers Settings'!B1376,"")</f>
        <v/>
      </c>
      <c r="C1376" s="7" t="str">
        <f>IF('Workers Settings'!C1376&lt;&gt;"",'Workers Settings'!C1376,"")</f>
        <v/>
      </c>
      <c r="D1376" s="17"/>
      <c r="E1376" s="17"/>
      <c r="F1376" s="17"/>
      <c r="G1376" s="7" t="str">
        <f>IF(D1376&lt;&gt;"",IF('Workers Settings'!D1376="","",'Workers Settings'!D1376),"")</f>
        <v/>
      </c>
      <c r="H1376" s="7" t="str">
        <f>IF(D1376&lt;&gt;"",'Workers Settings'!E1376,"")</f>
        <v/>
      </c>
      <c r="I1376" s="7" t="str">
        <f t="shared" si="231"/>
        <v/>
      </c>
      <c r="J1376" s="7" t="str">
        <f>IF('Workers Settings'!F1376&lt;&gt;"",'Workers Settings'!F1376,"")</f>
        <v/>
      </c>
      <c r="K1376" s="7" t="str">
        <f>IF('Workers Settings'!G1376&lt;&gt;"",'Workers Settings'!G1376,"")</f>
        <v/>
      </c>
      <c r="L1376" s="7" t="str">
        <f>IF(D1376="","",IF(VLOOKUP(D1376,'Demand Locations'!B:D,2,FALSE)="","",VLOOKUP(D1376,'Demand Locations'!B:D,2,FALSE)))</f>
        <v/>
      </c>
      <c r="M1376" s="7" t="str">
        <f>IF(D1376="","",IF(VLOOKUP(D1376,'Demand Locations'!B:D,3,FALSE)="","",VLOOKUP(D1376,'Demand Locations'!B:D,3,FALSE)))</f>
        <v/>
      </c>
      <c r="N1376" s="7" t="str">
        <f t="shared" si="232"/>
        <v/>
      </c>
      <c r="O1376" s="7" t="str">
        <f t="shared" si="233"/>
        <v/>
      </c>
      <c r="P1376" s="7" t="str">
        <f t="shared" si="234"/>
        <v/>
      </c>
      <c r="Q1376" s="7" t="str">
        <f t="shared" si="235"/>
        <v/>
      </c>
      <c r="R1376" s="7" t="str">
        <f t="shared" si="236"/>
        <v/>
      </c>
      <c r="S1376" s="7" t="str">
        <f t="shared" si="237"/>
        <v/>
      </c>
      <c r="T1376" s="7" t="str">
        <f t="shared" si="238"/>
        <v/>
      </c>
      <c r="U1376" s="7" t="str">
        <f t="shared" si="239"/>
        <v/>
      </c>
      <c r="V1376" s="7" t="str">
        <f t="shared" si="240"/>
        <v/>
      </c>
      <c r="W1376" s="60" t="str">
        <f>IF(ISNUMBER(V1376),IF(ISNA(VLOOKUP(I1376,'Distances Lookup Table'!D:E,2,FALSE)),V1376*'General Settings'!$F$6,IF(VLOOKUP(I1376,'Distances Lookup Table'!D:E,2,FALSE)="",V1376*'General Settings'!$F$6,VLOOKUP(I1376,'Distances Lookup Table'!D:E,2,FALSE))),"")</f>
        <v/>
      </c>
      <c r="X1376" s="18" t="str">
        <f>IF(D1376&lt;&gt;"",'Workers Settings'!H1376,"")</f>
        <v/>
      </c>
      <c r="Y1376" s="18" t="str">
        <f>IF(D1376&lt;&gt;"",'Workers Settings'!I1376,"")</f>
        <v/>
      </c>
      <c r="Z1376" s="29" t="str">
        <f>IF('Workers Settings'!L1376&lt;&gt;"",'Workers Settings'!L1376,'Workers Settings'!K1376)</f>
        <v/>
      </c>
      <c r="AA1376" s="29" t="str">
        <f>IF(D1376&lt;&gt;"",IF('Workers Settings'!L1376&lt;&gt;"",'Workers Settings'!L1376,'Workers Settings'!K1376),"")</f>
        <v/>
      </c>
    </row>
    <row r="1377" spans="1:27" x14ac:dyDescent="0.25">
      <c r="A1377" s="7">
        <f t="shared" si="241"/>
        <v>1373</v>
      </c>
      <c r="B1377" s="7" t="str">
        <f>IF('Workers Settings'!B1377&lt;&gt;"",'Workers Settings'!B1377,"")</f>
        <v/>
      </c>
      <c r="C1377" s="7" t="str">
        <f>IF('Workers Settings'!C1377&lt;&gt;"",'Workers Settings'!C1377,"")</f>
        <v/>
      </c>
      <c r="D1377" s="17"/>
      <c r="E1377" s="17"/>
      <c r="F1377" s="17"/>
      <c r="G1377" s="7" t="str">
        <f>IF(D1377&lt;&gt;"",IF('Workers Settings'!D1377="","",'Workers Settings'!D1377),"")</f>
        <v/>
      </c>
      <c r="H1377" s="7" t="str">
        <f>IF(D1377&lt;&gt;"",'Workers Settings'!E1377,"")</f>
        <v/>
      </c>
      <c r="I1377" s="7" t="str">
        <f t="shared" si="231"/>
        <v/>
      </c>
      <c r="J1377" s="7" t="str">
        <f>IF('Workers Settings'!F1377&lt;&gt;"",'Workers Settings'!F1377,"")</f>
        <v/>
      </c>
      <c r="K1377" s="7" t="str">
        <f>IF('Workers Settings'!G1377&lt;&gt;"",'Workers Settings'!G1377,"")</f>
        <v/>
      </c>
      <c r="L1377" s="7" t="str">
        <f>IF(D1377="","",IF(VLOOKUP(D1377,'Demand Locations'!B:D,2,FALSE)="","",VLOOKUP(D1377,'Demand Locations'!B:D,2,FALSE)))</f>
        <v/>
      </c>
      <c r="M1377" s="7" t="str">
        <f>IF(D1377="","",IF(VLOOKUP(D1377,'Demand Locations'!B:D,3,FALSE)="","",VLOOKUP(D1377,'Demand Locations'!B:D,3,FALSE)))</f>
        <v/>
      </c>
      <c r="N1377" s="7" t="str">
        <f t="shared" si="232"/>
        <v/>
      </c>
      <c r="O1377" s="7" t="str">
        <f t="shared" si="233"/>
        <v/>
      </c>
      <c r="P1377" s="7" t="str">
        <f t="shared" si="234"/>
        <v/>
      </c>
      <c r="Q1377" s="7" t="str">
        <f t="shared" si="235"/>
        <v/>
      </c>
      <c r="R1377" s="7" t="str">
        <f t="shared" si="236"/>
        <v/>
      </c>
      <c r="S1377" s="7" t="str">
        <f t="shared" si="237"/>
        <v/>
      </c>
      <c r="T1377" s="7" t="str">
        <f t="shared" si="238"/>
        <v/>
      </c>
      <c r="U1377" s="7" t="str">
        <f t="shared" si="239"/>
        <v/>
      </c>
      <c r="V1377" s="7" t="str">
        <f t="shared" si="240"/>
        <v/>
      </c>
      <c r="W1377" s="60" t="str">
        <f>IF(ISNUMBER(V1377),IF(ISNA(VLOOKUP(I1377,'Distances Lookup Table'!D:E,2,FALSE)),V1377*'General Settings'!$F$6,IF(VLOOKUP(I1377,'Distances Lookup Table'!D:E,2,FALSE)="",V1377*'General Settings'!$F$6,VLOOKUP(I1377,'Distances Lookup Table'!D:E,2,FALSE))),"")</f>
        <v/>
      </c>
      <c r="X1377" s="18" t="str">
        <f>IF(D1377&lt;&gt;"",'Workers Settings'!H1377,"")</f>
        <v/>
      </c>
      <c r="Y1377" s="18" t="str">
        <f>IF(D1377&lt;&gt;"",'Workers Settings'!I1377,"")</f>
        <v/>
      </c>
      <c r="Z1377" s="29" t="str">
        <f>IF('Workers Settings'!L1377&lt;&gt;"",'Workers Settings'!L1377,'Workers Settings'!K1377)</f>
        <v/>
      </c>
      <c r="AA1377" s="29" t="str">
        <f>IF(D1377&lt;&gt;"",IF('Workers Settings'!L1377&lt;&gt;"",'Workers Settings'!L1377,'Workers Settings'!K1377),"")</f>
        <v/>
      </c>
    </row>
    <row r="1378" spans="1:27" x14ac:dyDescent="0.25">
      <c r="A1378" s="7">
        <f t="shared" si="241"/>
        <v>1374</v>
      </c>
      <c r="B1378" s="7" t="str">
        <f>IF('Workers Settings'!B1378&lt;&gt;"",'Workers Settings'!B1378,"")</f>
        <v/>
      </c>
      <c r="C1378" s="7" t="str">
        <f>IF('Workers Settings'!C1378&lt;&gt;"",'Workers Settings'!C1378,"")</f>
        <v/>
      </c>
      <c r="D1378" s="17"/>
      <c r="E1378" s="17"/>
      <c r="F1378" s="17"/>
      <c r="G1378" s="7" t="str">
        <f>IF(D1378&lt;&gt;"",IF('Workers Settings'!D1378="","",'Workers Settings'!D1378),"")</f>
        <v/>
      </c>
      <c r="H1378" s="7" t="str">
        <f>IF(D1378&lt;&gt;"",'Workers Settings'!E1378,"")</f>
        <v/>
      </c>
      <c r="I1378" s="7" t="str">
        <f t="shared" si="231"/>
        <v/>
      </c>
      <c r="J1378" s="7" t="str">
        <f>IF('Workers Settings'!F1378&lt;&gt;"",'Workers Settings'!F1378,"")</f>
        <v/>
      </c>
      <c r="K1378" s="7" t="str">
        <f>IF('Workers Settings'!G1378&lt;&gt;"",'Workers Settings'!G1378,"")</f>
        <v/>
      </c>
      <c r="L1378" s="7" t="str">
        <f>IF(D1378="","",IF(VLOOKUP(D1378,'Demand Locations'!B:D,2,FALSE)="","",VLOOKUP(D1378,'Demand Locations'!B:D,2,FALSE)))</f>
        <v/>
      </c>
      <c r="M1378" s="7" t="str">
        <f>IF(D1378="","",IF(VLOOKUP(D1378,'Demand Locations'!B:D,3,FALSE)="","",VLOOKUP(D1378,'Demand Locations'!B:D,3,FALSE)))</f>
        <v/>
      </c>
      <c r="N1378" s="7" t="str">
        <f t="shared" si="232"/>
        <v/>
      </c>
      <c r="O1378" s="7" t="str">
        <f t="shared" si="233"/>
        <v/>
      </c>
      <c r="P1378" s="7" t="str">
        <f t="shared" si="234"/>
        <v/>
      </c>
      <c r="Q1378" s="7" t="str">
        <f t="shared" si="235"/>
        <v/>
      </c>
      <c r="R1378" s="7" t="str">
        <f t="shared" si="236"/>
        <v/>
      </c>
      <c r="S1378" s="7" t="str">
        <f t="shared" si="237"/>
        <v/>
      </c>
      <c r="T1378" s="7" t="str">
        <f t="shared" si="238"/>
        <v/>
      </c>
      <c r="U1378" s="7" t="str">
        <f t="shared" si="239"/>
        <v/>
      </c>
      <c r="V1378" s="7" t="str">
        <f t="shared" si="240"/>
        <v/>
      </c>
      <c r="W1378" s="60" t="str">
        <f>IF(ISNUMBER(V1378),IF(ISNA(VLOOKUP(I1378,'Distances Lookup Table'!D:E,2,FALSE)),V1378*'General Settings'!$F$6,IF(VLOOKUP(I1378,'Distances Lookup Table'!D:E,2,FALSE)="",V1378*'General Settings'!$F$6,VLOOKUP(I1378,'Distances Lookup Table'!D:E,2,FALSE))),"")</f>
        <v/>
      </c>
      <c r="X1378" s="18" t="str">
        <f>IF(D1378&lt;&gt;"",'Workers Settings'!H1378,"")</f>
        <v/>
      </c>
      <c r="Y1378" s="18" t="str">
        <f>IF(D1378&lt;&gt;"",'Workers Settings'!I1378,"")</f>
        <v/>
      </c>
      <c r="Z1378" s="29" t="str">
        <f>IF('Workers Settings'!L1378&lt;&gt;"",'Workers Settings'!L1378,'Workers Settings'!K1378)</f>
        <v/>
      </c>
      <c r="AA1378" s="29" t="str">
        <f>IF(D1378&lt;&gt;"",IF('Workers Settings'!L1378&lt;&gt;"",'Workers Settings'!L1378,'Workers Settings'!K1378),"")</f>
        <v/>
      </c>
    </row>
    <row r="1379" spans="1:27" x14ac:dyDescent="0.25">
      <c r="A1379" s="7">
        <f t="shared" si="241"/>
        <v>1375</v>
      </c>
      <c r="B1379" s="7" t="str">
        <f>IF('Workers Settings'!B1379&lt;&gt;"",'Workers Settings'!B1379,"")</f>
        <v/>
      </c>
      <c r="C1379" s="7" t="str">
        <f>IF('Workers Settings'!C1379&lt;&gt;"",'Workers Settings'!C1379,"")</f>
        <v/>
      </c>
      <c r="D1379" s="17"/>
      <c r="E1379" s="17"/>
      <c r="F1379" s="17"/>
      <c r="G1379" s="7" t="str">
        <f>IF(D1379&lt;&gt;"",IF('Workers Settings'!D1379="","",'Workers Settings'!D1379),"")</f>
        <v/>
      </c>
      <c r="H1379" s="7" t="str">
        <f>IF(D1379&lt;&gt;"",'Workers Settings'!E1379,"")</f>
        <v/>
      </c>
      <c r="I1379" s="7" t="str">
        <f t="shared" si="231"/>
        <v/>
      </c>
      <c r="J1379" s="7" t="str">
        <f>IF('Workers Settings'!F1379&lt;&gt;"",'Workers Settings'!F1379,"")</f>
        <v/>
      </c>
      <c r="K1379" s="7" t="str">
        <f>IF('Workers Settings'!G1379&lt;&gt;"",'Workers Settings'!G1379,"")</f>
        <v/>
      </c>
      <c r="L1379" s="7" t="str">
        <f>IF(D1379="","",IF(VLOOKUP(D1379,'Demand Locations'!B:D,2,FALSE)="","",VLOOKUP(D1379,'Demand Locations'!B:D,2,FALSE)))</f>
        <v/>
      </c>
      <c r="M1379" s="7" t="str">
        <f>IF(D1379="","",IF(VLOOKUP(D1379,'Demand Locations'!B:D,3,FALSE)="","",VLOOKUP(D1379,'Demand Locations'!B:D,3,FALSE)))</f>
        <v/>
      </c>
      <c r="N1379" s="7" t="str">
        <f t="shared" si="232"/>
        <v/>
      </c>
      <c r="O1379" s="7" t="str">
        <f t="shared" si="233"/>
        <v/>
      </c>
      <c r="P1379" s="7" t="str">
        <f t="shared" si="234"/>
        <v/>
      </c>
      <c r="Q1379" s="7" t="str">
        <f t="shared" si="235"/>
        <v/>
      </c>
      <c r="R1379" s="7" t="str">
        <f t="shared" si="236"/>
        <v/>
      </c>
      <c r="S1379" s="7" t="str">
        <f t="shared" si="237"/>
        <v/>
      </c>
      <c r="T1379" s="7" t="str">
        <f t="shared" si="238"/>
        <v/>
      </c>
      <c r="U1379" s="7" t="str">
        <f t="shared" si="239"/>
        <v/>
      </c>
      <c r="V1379" s="7" t="str">
        <f t="shared" si="240"/>
        <v/>
      </c>
      <c r="W1379" s="60" t="str">
        <f>IF(ISNUMBER(V1379),IF(ISNA(VLOOKUP(I1379,'Distances Lookup Table'!D:E,2,FALSE)),V1379*'General Settings'!$F$6,IF(VLOOKUP(I1379,'Distances Lookup Table'!D:E,2,FALSE)="",V1379*'General Settings'!$F$6,VLOOKUP(I1379,'Distances Lookup Table'!D:E,2,FALSE))),"")</f>
        <v/>
      </c>
      <c r="X1379" s="18" t="str">
        <f>IF(D1379&lt;&gt;"",'Workers Settings'!H1379,"")</f>
        <v/>
      </c>
      <c r="Y1379" s="18" t="str">
        <f>IF(D1379&lt;&gt;"",'Workers Settings'!I1379,"")</f>
        <v/>
      </c>
      <c r="Z1379" s="29" t="str">
        <f>IF('Workers Settings'!L1379&lt;&gt;"",'Workers Settings'!L1379,'Workers Settings'!K1379)</f>
        <v/>
      </c>
      <c r="AA1379" s="29" t="str">
        <f>IF(D1379&lt;&gt;"",IF('Workers Settings'!L1379&lt;&gt;"",'Workers Settings'!L1379,'Workers Settings'!K1379),"")</f>
        <v/>
      </c>
    </row>
    <row r="1380" spans="1:27" x14ac:dyDescent="0.25">
      <c r="A1380" s="7">
        <f t="shared" si="241"/>
        <v>1376</v>
      </c>
      <c r="B1380" s="7" t="str">
        <f>IF('Workers Settings'!B1380&lt;&gt;"",'Workers Settings'!B1380,"")</f>
        <v/>
      </c>
      <c r="C1380" s="7" t="str">
        <f>IF('Workers Settings'!C1380&lt;&gt;"",'Workers Settings'!C1380,"")</f>
        <v/>
      </c>
      <c r="D1380" s="17"/>
      <c r="E1380" s="17"/>
      <c r="F1380" s="17"/>
      <c r="G1380" s="7" t="str">
        <f>IF(D1380&lt;&gt;"",IF('Workers Settings'!D1380="","",'Workers Settings'!D1380),"")</f>
        <v/>
      </c>
      <c r="H1380" s="7" t="str">
        <f>IF(D1380&lt;&gt;"",'Workers Settings'!E1380,"")</f>
        <v/>
      </c>
      <c r="I1380" s="7" t="str">
        <f t="shared" si="231"/>
        <v/>
      </c>
      <c r="J1380" s="7" t="str">
        <f>IF('Workers Settings'!F1380&lt;&gt;"",'Workers Settings'!F1380,"")</f>
        <v/>
      </c>
      <c r="K1380" s="7" t="str">
        <f>IF('Workers Settings'!G1380&lt;&gt;"",'Workers Settings'!G1380,"")</f>
        <v/>
      </c>
      <c r="L1380" s="7" t="str">
        <f>IF(D1380="","",IF(VLOOKUP(D1380,'Demand Locations'!B:D,2,FALSE)="","",VLOOKUP(D1380,'Demand Locations'!B:D,2,FALSE)))</f>
        <v/>
      </c>
      <c r="M1380" s="7" t="str">
        <f>IF(D1380="","",IF(VLOOKUP(D1380,'Demand Locations'!B:D,3,FALSE)="","",VLOOKUP(D1380,'Demand Locations'!B:D,3,FALSE)))</f>
        <v/>
      </c>
      <c r="N1380" s="7" t="str">
        <f t="shared" si="232"/>
        <v/>
      </c>
      <c r="O1380" s="7" t="str">
        <f t="shared" si="233"/>
        <v/>
      </c>
      <c r="P1380" s="7" t="str">
        <f t="shared" si="234"/>
        <v/>
      </c>
      <c r="Q1380" s="7" t="str">
        <f t="shared" si="235"/>
        <v/>
      </c>
      <c r="R1380" s="7" t="str">
        <f t="shared" si="236"/>
        <v/>
      </c>
      <c r="S1380" s="7" t="str">
        <f t="shared" si="237"/>
        <v/>
      </c>
      <c r="T1380" s="7" t="str">
        <f t="shared" si="238"/>
        <v/>
      </c>
      <c r="U1380" s="7" t="str">
        <f t="shared" si="239"/>
        <v/>
      </c>
      <c r="V1380" s="7" t="str">
        <f t="shared" si="240"/>
        <v/>
      </c>
      <c r="W1380" s="60" t="str">
        <f>IF(ISNUMBER(V1380),IF(ISNA(VLOOKUP(I1380,'Distances Lookup Table'!D:E,2,FALSE)),V1380*'General Settings'!$F$6,IF(VLOOKUP(I1380,'Distances Lookup Table'!D:E,2,FALSE)="",V1380*'General Settings'!$F$6,VLOOKUP(I1380,'Distances Lookup Table'!D:E,2,FALSE))),"")</f>
        <v/>
      </c>
      <c r="X1380" s="18" t="str">
        <f>IF(D1380&lt;&gt;"",'Workers Settings'!H1380,"")</f>
        <v/>
      </c>
      <c r="Y1380" s="18" t="str">
        <f>IF(D1380&lt;&gt;"",'Workers Settings'!I1380,"")</f>
        <v/>
      </c>
      <c r="Z1380" s="29" t="str">
        <f>IF('Workers Settings'!L1380&lt;&gt;"",'Workers Settings'!L1380,'Workers Settings'!K1380)</f>
        <v/>
      </c>
      <c r="AA1380" s="29" t="str">
        <f>IF(D1380&lt;&gt;"",IF('Workers Settings'!L1380&lt;&gt;"",'Workers Settings'!L1380,'Workers Settings'!K1380),"")</f>
        <v/>
      </c>
    </row>
    <row r="1381" spans="1:27" x14ac:dyDescent="0.25">
      <c r="A1381" s="7">
        <f t="shared" si="241"/>
        <v>1377</v>
      </c>
      <c r="B1381" s="7" t="str">
        <f>IF('Workers Settings'!B1381&lt;&gt;"",'Workers Settings'!B1381,"")</f>
        <v/>
      </c>
      <c r="C1381" s="7" t="str">
        <f>IF('Workers Settings'!C1381&lt;&gt;"",'Workers Settings'!C1381,"")</f>
        <v/>
      </c>
      <c r="D1381" s="17"/>
      <c r="E1381" s="17"/>
      <c r="F1381" s="17"/>
      <c r="G1381" s="7" t="str">
        <f>IF(D1381&lt;&gt;"",IF('Workers Settings'!D1381="","",'Workers Settings'!D1381),"")</f>
        <v/>
      </c>
      <c r="H1381" s="7" t="str">
        <f>IF(D1381&lt;&gt;"",'Workers Settings'!E1381,"")</f>
        <v/>
      </c>
      <c r="I1381" s="7" t="str">
        <f t="shared" si="231"/>
        <v/>
      </c>
      <c r="J1381" s="7" t="str">
        <f>IF('Workers Settings'!F1381&lt;&gt;"",'Workers Settings'!F1381,"")</f>
        <v/>
      </c>
      <c r="K1381" s="7" t="str">
        <f>IF('Workers Settings'!G1381&lt;&gt;"",'Workers Settings'!G1381,"")</f>
        <v/>
      </c>
      <c r="L1381" s="7" t="str">
        <f>IF(D1381="","",IF(VLOOKUP(D1381,'Demand Locations'!B:D,2,FALSE)="","",VLOOKUP(D1381,'Demand Locations'!B:D,2,FALSE)))</f>
        <v/>
      </c>
      <c r="M1381" s="7" t="str">
        <f>IF(D1381="","",IF(VLOOKUP(D1381,'Demand Locations'!B:D,3,FALSE)="","",VLOOKUP(D1381,'Demand Locations'!B:D,3,FALSE)))</f>
        <v/>
      </c>
      <c r="N1381" s="7" t="str">
        <f t="shared" si="232"/>
        <v/>
      </c>
      <c r="O1381" s="7" t="str">
        <f t="shared" si="233"/>
        <v/>
      </c>
      <c r="P1381" s="7" t="str">
        <f t="shared" si="234"/>
        <v/>
      </c>
      <c r="Q1381" s="7" t="str">
        <f t="shared" si="235"/>
        <v/>
      </c>
      <c r="R1381" s="7" t="str">
        <f t="shared" si="236"/>
        <v/>
      </c>
      <c r="S1381" s="7" t="str">
        <f t="shared" si="237"/>
        <v/>
      </c>
      <c r="T1381" s="7" t="str">
        <f t="shared" si="238"/>
        <v/>
      </c>
      <c r="U1381" s="7" t="str">
        <f t="shared" si="239"/>
        <v/>
      </c>
      <c r="V1381" s="7" t="str">
        <f t="shared" si="240"/>
        <v/>
      </c>
      <c r="W1381" s="60" t="str">
        <f>IF(ISNUMBER(V1381),IF(ISNA(VLOOKUP(I1381,'Distances Lookup Table'!D:E,2,FALSE)),V1381*'General Settings'!$F$6,IF(VLOOKUP(I1381,'Distances Lookup Table'!D:E,2,FALSE)="",V1381*'General Settings'!$F$6,VLOOKUP(I1381,'Distances Lookup Table'!D:E,2,FALSE))),"")</f>
        <v/>
      </c>
      <c r="X1381" s="18" t="str">
        <f>IF(D1381&lt;&gt;"",'Workers Settings'!H1381,"")</f>
        <v/>
      </c>
      <c r="Y1381" s="18" t="str">
        <f>IF(D1381&lt;&gt;"",'Workers Settings'!I1381,"")</f>
        <v/>
      </c>
      <c r="Z1381" s="29" t="str">
        <f>IF('Workers Settings'!L1381&lt;&gt;"",'Workers Settings'!L1381,'Workers Settings'!K1381)</f>
        <v/>
      </c>
      <c r="AA1381" s="29" t="str">
        <f>IF(D1381&lt;&gt;"",IF('Workers Settings'!L1381&lt;&gt;"",'Workers Settings'!L1381,'Workers Settings'!K1381),"")</f>
        <v/>
      </c>
    </row>
    <row r="1382" spans="1:27" x14ac:dyDescent="0.25">
      <c r="A1382" s="7">
        <f t="shared" si="241"/>
        <v>1378</v>
      </c>
      <c r="B1382" s="7" t="str">
        <f>IF('Workers Settings'!B1382&lt;&gt;"",'Workers Settings'!B1382,"")</f>
        <v/>
      </c>
      <c r="C1382" s="7" t="str">
        <f>IF('Workers Settings'!C1382&lt;&gt;"",'Workers Settings'!C1382,"")</f>
        <v/>
      </c>
      <c r="D1382" s="17"/>
      <c r="E1382" s="17"/>
      <c r="F1382" s="17"/>
      <c r="G1382" s="7" t="str">
        <f>IF(D1382&lt;&gt;"",IF('Workers Settings'!D1382="","",'Workers Settings'!D1382),"")</f>
        <v/>
      </c>
      <c r="H1382" s="7" t="str">
        <f>IF(D1382&lt;&gt;"",'Workers Settings'!E1382,"")</f>
        <v/>
      </c>
      <c r="I1382" s="7" t="str">
        <f t="shared" si="231"/>
        <v/>
      </c>
      <c r="J1382" s="7" t="str">
        <f>IF('Workers Settings'!F1382&lt;&gt;"",'Workers Settings'!F1382,"")</f>
        <v/>
      </c>
      <c r="K1382" s="7" t="str">
        <f>IF('Workers Settings'!G1382&lt;&gt;"",'Workers Settings'!G1382,"")</f>
        <v/>
      </c>
      <c r="L1382" s="7" t="str">
        <f>IF(D1382="","",IF(VLOOKUP(D1382,'Demand Locations'!B:D,2,FALSE)="","",VLOOKUP(D1382,'Demand Locations'!B:D,2,FALSE)))</f>
        <v/>
      </c>
      <c r="M1382" s="7" t="str">
        <f>IF(D1382="","",IF(VLOOKUP(D1382,'Demand Locations'!B:D,3,FALSE)="","",VLOOKUP(D1382,'Demand Locations'!B:D,3,FALSE)))</f>
        <v/>
      </c>
      <c r="N1382" s="7" t="str">
        <f t="shared" si="232"/>
        <v/>
      </c>
      <c r="O1382" s="7" t="str">
        <f t="shared" si="233"/>
        <v/>
      </c>
      <c r="P1382" s="7" t="str">
        <f t="shared" si="234"/>
        <v/>
      </c>
      <c r="Q1382" s="7" t="str">
        <f t="shared" si="235"/>
        <v/>
      </c>
      <c r="R1382" s="7" t="str">
        <f t="shared" si="236"/>
        <v/>
      </c>
      <c r="S1382" s="7" t="str">
        <f t="shared" si="237"/>
        <v/>
      </c>
      <c r="T1382" s="7" t="str">
        <f t="shared" si="238"/>
        <v/>
      </c>
      <c r="U1382" s="7" t="str">
        <f t="shared" si="239"/>
        <v/>
      </c>
      <c r="V1382" s="7" t="str">
        <f t="shared" si="240"/>
        <v/>
      </c>
      <c r="W1382" s="60" t="str">
        <f>IF(ISNUMBER(V1382),IF(ISNA(VLOOKUP(I1382,'Distances Lookup Table'!D:E,2,FALSE)),V1382*'General Settings'!$F$6,IF(VLOOKUP(I1382,'Distances Lookup Table'!D:E,2,FALSE)="",V1382*'General Settings'!$F$6,VLOOKUP(I1382,'Distances Lookup Table'!D:E,2,FALSE))),"")</f>
        <v/>
      </c>
      <c r="X1382" s="18" t="str">
        <f>IF(D1382&lt;&gt;"",'Workers Settings'!H1382,"")</f>
        <v/>
      </c>
      <c r="Y1382" s="18" t="str">
        <f>IF(D1382&lt;&gt;"",'Workers Settings'!I1382,"")</f>
        <v/>
      </c>
      <c r="Z1382" s="29" t="str">
        <f>IF('Workers Settings'!L1382&lt;&gt;"",'Workers Settings'!L1382,'Workers Settings'!K1382)</f>
        <v/>
      </c>
      <c r="AA1382" s="29" t="str">
        <f>IF(D1382&lt;&gt;"",IF('Workers Settings'!L1382&lt;&gt;"",'Workers Settings'!L1382,'Workers Settings'!K1382),"")</f>
        <v/>
      </c>
    </row>
    <row r="1383" spans="1:27" x14ac:dyDescent="0.25">
      <c r="A1383" s="7">
        <f t="shared" si="241"/>
        <v>1379</v>
      </c>
      <c r="B1383" s="7" t="str">
        <f>IF('Workers Settings'!B1383&lt;&gt;"",'Workers Settings'!B1383,"")</f>
        <v/>
      </c>
      <c r="C1383" s="7" t="str">
        <f>IF('Workers Settings'!C1383&lt;&gt;"",'Workers Settings'!C1383,"")</f>
        <v/>
      </c>
      <c r="D1383" s="17"/>
      <c r="E1383" s="17"/>
      <c r="F1383" s="17"/>
      <c r="G1383" s="7" t="str">
        <f>IF(D1383&lt;&gt;"",IF('Workers Settings'!D1383="","",'Workers Settings'!D1383),"")</f>
        <v/>
      </c>
      <c r="H1383" s="7" t="str">
        <f>IF(D1383&lt;&gt;"",'Workers Settings'!E1383,"")</f>
        <v/>
      </c>
      <c r="I1383" s="7" t="str">
        <f t="shared" si="231"/>
        <v/>
      </c>
      <c r="J1383" s="7" t="str">
        <f>IF('Workers Settings'!F1383&lt;&gt;"",'Workers Settings'!F1383,"")</f>
        <v/>
      </c>
      <c r="K1383" s="7" t="str">
        <f>IF('Workers Settings'!G1383&lt;&gt;"",'Workers Settings'!G1383,"")</f>
        <v/>
      </c>
      <c r="L1383" s="7" t="str">
        <f>IF(D1383="","",IF(VLOOKUP(D1383,'Demand Locations'!B:D,2,FALSE)="","",VLOOKUP(D1383,'Demand Locations'!B:D,2,FALSE)))</f>
        <v/>
      </c>
      <c r="M1383" s="7" t="str">
        <f>IF(D1383="","",IF(VLOOKUP(D1383,'Demand Locations'!B:D,3,FALSE)="","",VLOOKUP(D1383,'Demand Locations'!B:D,3,FALSE)))</f>
        <v/>
      </c>
      <c r="N1383" s="7" t="str">
        <f t="shared" si="232"/>
        <v/>
      </c>
      <c r="O1383" s="7" t="str">
        <f t="shared" si="233"/>
        <v/>
      </c>
      <c r="P1383" s="7" t="str">
        <f t="shared" si="234"/>
        <v/>
      </c>
      <c r="Q1383" s="7" t="str">
        <f t="shared" si="235"/>
        <v/>
      </c>
      <c r="R1383" s="7" t="str">
        <f t="shared" si="236"/>
        <v/>
      </c>
      <c r="S1383" s="7" t="str">
        <f t="shared" si="237"/>
        <v/>
      </c>
      <c r="T1383" s="7" t="str">
        <f t="shared" si="238"/>
        <v/>
      </c>
      <c r="U1383" s="7" t="str">
        <f t="shared" si="239"/>
        <v/>
      </c>
      <c r="V1383" s="7" t="str">
        <f t="shared" si="240"/>
        <v/>
      </c>
      <c r="W1383" s="60" t="str">
        <f>IF(ISNUMBER(V1383),IF(ISNA(VLOOKUP(I1383,'Distances Lookup Table'!D:E,2,FALSE)),V1383*'General Settings'!$F$6,IF(VLOOKUP(I1383,'Distances Lookup Table'!D:E,2,FALSE)="",V1383*'General Settings'!$F$6,VLOOKUP(I1383,'Distances Lookup Table'!D:E,2,FALSE))),"")</f>
        <v/>
      </c>
      <c r="X1383" s="18" t="str">
        <f>IF(D1383&lt;&gt;"",'Workers Settings'!H1383,"")</f>
        <v/>
      </c>
      <c r="Y1383" s="18" t="str">
        <f>IF(D1383&lt;&gt;"",'Workers Settings'!I1383,"")</f>
        <v/>
      </c>
      <c r="Z1383" s="29" t="str">
        <f>IF('Workers Settings'!L1383&lt;&gt;"",'Workers Settings'!L1383,'Workers Settings'!K1383)</f>
        <v/>
      </c>
      <c r="AA1383" s="29" t="str">
        <f>IF(D1383&lt;&gt;"",IF('Workers Settings'!L1383&lt;&gt;"",'Workers Settings'!L1383,'Workers Settings'!K1383),"")</f>
        <v/>
      </c>
    </row>
    <row r="1384" spans="1:27" x14ac:dyDescent="0.25">
      <c r="A1384" s="7">
        <f t="shared" si="241"/>
        <v>1380</v>
      </c>
      <c r="B1384" s="7" t="str">
        <f>IF('Workers Settings'!B1384&lt;&gt;"",'Workers Settings'!B1384,"")</f>
        <v/>
      </c>
      <c r="C1384" s="7" t="str">
        <f>IF('Workers Settings'!C1384&lt;&gt;"",'Workers Settings'!C1384,"")</f>
        <v/>
      </c>
      <c r="D1384" s="17"/>
      <c r="E1384" s="17"/>
      <c r="F1384" s="17"/>
      <c r="G1384" s="7" t="str">
        <f>IF(D1384&lt;&gt;"",IF('Workers Settings'!D1384="","",'Workers Settings'!D1384),"")</f>
        <v/>
      </c>
      <c r="H1384" s="7" t="str">
        <f>IF(D1384&lt;&gt;"",'Workers Settings'!E1384,"")</f>
        <v/>
      </c>
      <c r="I1384" s="7" t="str">
        <f t="shared" si="231"/>
        <v/>
      </c>
      <c r="J1384" s="7" t="str">
        <f>IF('Workers Settings'!F1384&lt;&gt;"",'Workers Settings'!F1384,"")</f>
        <v/>
      </c>
      <c r="K1384" s="7" t="str">
        <f>IF('Workers Settings'!G1384&lt;&gt;"",'Workers Settings'!G1384,"")</f>
        <v/>
      </c>
      <c r="L1384" s="7" t="str">
        <f>IF(D1384="","",IF(VLOOKUP(D1384,'Demand Locations'!B:D,2,FALSE)="","",VLOOKUP(D1384,'Demand Locations'!B:D,2,FALSE)))</f>
        <v/>
      </c>
      <c r="M1384" s="7" t="str">
        <f>IF(D1384="","",IF(VLOOKUP(D1384,'Demand Locations'!B:D,3,FALSE)="","",VLOOKUP(D1384,'Demand Locations'!B:D,3,FALSE)))</f>
        <v/>
      </c>
      <c r="N1384" s="7" t="str">
        <f t="shared" si="232"/>
        <v/>
      </c>
      <c r="O1384" s="7" t="str">
        <f t="shared" si="233"/>
        <v/>
      </c>
      <c r="P1384" s="7" t="str">
        <f t="shared" si="234"/>
        <v/>
      </c>
      <c r="Q1384" s="7" t="str">
        <f t="shared" si="235"/>
        <v/>
      </c>
      <c r="R1384" s="7" t="str">
        <f t="shared" si="236"/>
        <v/>
      </c>
      <c r="S1384" s="7" t="str">
        <f t="shared" si="237"/>
        <v/>
      </c>
      <c r="T1384" s="7" t="str">
        <f t="shared" si="238"/>
        <v/>
      </c>
      <c r="U1384" s="7" t="str">
        <f t="shared" si="239"/>
        <v/>
      </c>
      <c r="V1384" s="7" t="str">
        <f t="shared" si="240"/>
        <v/>
      </c>
      <c r="W1384" s="60" t="str">
        <f>IF(ISNUMBER(V1384),IF(ISNA(VLOOKUP(I1384,'Distances Lookup Table'!D:E,2,FALSE)),V1384*'General Settings'!$F$6,IF(VLOOKUP(I1384,'Distances Lookup Table'!D:E,2,FALSE)="",V1384*'General Settings'!$F$6,VLOOKUP(I1384,'Distances Lookup Table'!D:E,2,FALSE))),"")</f>
        <v/>
      </c>
      <c r="X1384" s="18" t="str">
        <f>IF(D1384&lt;&gt;"",'Workers Settings'!H1384,"")</f>
        <v/>
      </c>
      <c r="Y1384" s="18" t="str">
        <f>IF(D1384&lt;&gt;"",'Workers Settings'!I1384,"")</f>
        <v/>
      </c>
      <c r="Z1384" s="29" t="str">
        <f>IF('Workers Settings'!L1384&lt;&gt;"",'Workers Settings'!L1384,'Workers Settings'!K1384)</f>
        <v/>
      </c>
      <c r="AA1384" s="29" t="str">
        <f>IF(D1384&lt;&gt;"",IF('Workers Settings'!L1384&lt;&gt;"",'Workers Settings'!L1384,'Workers Settings'!K1384),"")</f>
        <v/>
      </c>
    </row>
    <row r="1385" spans="1:27" x14ac:dyDescent="0.25">
      <c r="A1385" s="7">
        <f t="shared" si="241"/>
        <v>1381</v>
      </c>
      <c r="B1385" s="7" t="str">
        <f>IF('Workers Settings'!B1385&lt;&gt;"",'Workers Settings'!B1385,"")</f>
        <v/>
      </c>
      <c r="C1385" s="7" t="str">
        <f>IF('Workers Settings'!C1385&lt;&gt;"",'Workers Settings'!C1385,"")</f>
        <v/>
      </c>
      <c r="D1385" s="17"/>
      <c r="E1385" s="17"/>
      <c r="F1385" s="17"/>
      <c r="G1385" s="7" t="str">
        <f>IF(D1385&lt;&gt;"",IF('Workers Settings'!D1385="","",'Workers Settings'!D1385),"")</f>
        <v/>
      </c>
      <c r="H1385" s="7" t="str">
        <f>IF(D1385&lt;&gt;"",'Workers Settings'!E1385,"")</f>
        <v/>
      </c>
      <c r="I1385" s="7" t="str">
        <f t="shared" si="231"/>
        <v/>
      </c>
      <c r="J1385" s="7" t="str">
        <f>IF('Workers Settings'!F1385&lt;&gt;"",'Workers Settings'!F1385,"")</f>
        <v/>
      </c>
      <c r="K1385" s="7" t="str">
        <f>IF('Workers Settings'!G1385&lt;&gt;"",'Workers Settings'!G1385,"")</f>
        <v/>
      </c>
      <c r="L1385" s="7" t="str">
        <f>IF(D1385="","",IF(VLOOKUP(D1385,'Demand Locations'!B:D,2,FALSE)="","",VLOOKUP(D1385,'Demand Locations'!B:D,2,FALSE)))</f>
        <v/>
      </c>
      <c r="M1385" s="7" t="str">
        <f>IF(D1385="","",IF(VLOOKUP(D1385,'Demand Locations'!B:D,3,FALSE)="","",VLOOKUP(D1385,'Demand Locations'!B:D,3,FALSE)))</f>
        <v/>
      </c>
      <c r="N1385" s="7" t="str">
        <f t="shared" si="232"/>
        <v/>
      </c>
      <c r="O1385" s="7" t="str">
        <f t="shared" si="233"/>
        <v/>
      </c>
      <c r="P1385" s="7" t="str">
        <f t="shared" si="234"/>
        <v/>
      </c>
      <c r="Q1385" s="7" t="str">
        <f t="shared" si="235"/>
        <v/>
      </c>
      <c r="R1385" s="7" t="str">
        <f t="shared" si="236"/>
        <v/>
      </c>
      <c r="S1385" s="7" t="str">
        <f t="shared" si="237"/>
        <v/>
      </c>
      <c r="T1385" s="7" t="str">
        <f t="shared" si="238"/>
        <v/>
      </c>
      <c r="U1385" s="7" t="str">
        <f t="shared" si="239"/>
        <v/>
      </c>
      <c r="V1385" s="7" t="str">
        <f t="shared" si="240"/>
        <v/>
      </c>
      <c r="W1385" s="60" t="str">
        <f>IF(ISNUMBER(V1385),IF(ISNA(VLOOKUP(I1385,'Distances Lookup Table'!D:E,2,FALSE)),V1385*'General Settings'!$F$6,IF(VLOOKUP(I1385,'Distances Lookup Table'!D:E,2,FALSE)="",V1385*'General Settings'!$F$6,VLOOKUP(I1385,'Distances Lookup Table'!D:E,2,FALSE))),"")</f>
        <v/>
      </c>
      <c r="X1385" s="18" t="str">
        <f>IF(D1385&lt;&gt;"",'Workers Settings'!H1385,"")</f>
        <v/>
      </c>
      <c r="Y1385" s="18" t="str">
        <f>IF(D1385&lt;&gt;"",'Workers Settings'!I1385,"")</f>
        <v/>
      </c>
      <c r="Z1385" s="29" t="str">
        <f>IF('Workers Settings'!L1385&lt;&gt;"",'Workers Settings'!L1385,'Workers Settings'!K1385)</f>
        <v/>
      </c>
      <c r="AA1385" s="29" t="str">
        <f>IF(D1385&lt;&gt;"",IF('Workers Settings'!L1385&lt;&gt;"",'Workers Settings'!L1385,'Workers Settings'!K1385),"")</f>
        <v/>
      </c>
    </row>
    <row r="1386" spans="1:27" x14ac:dyDescent="0.25">
      <c r="A1386" s="7">
        <f t="shared" si="241"/>
        <v>1382</v>
      </c>
      <c r="B1386" s="7" t="str">
        <f>IF('Workers Settings'!B1386&lt;&gt;"",'Workers Settings'!B1386,"")</f>
        <v/>
      </c>
      <c r="C1386" s="7" t="str">
        <f>IF('Workers Settings'!C1386&lt;&gt;"",'Workers Settings'!C1386,"")</f>
        <v/>
      </c>
      <c r="D1386" s="17"/>
      <c r="E1386" s="17"/>
      <c r="F1386" s="17"/>
      <c r="G1386" s="7" t="str">
        <f>IF(D1386&lt;&gt;"",IF('Workers Settings'!D1386="","",'Workers Settings'!D1386),"")</f>
        <v/>
      </c>
      <c r="H1386" s="7" t="str">
        <f>IF(D1386&lt;&gt;"",'Workers Settings'!E1386,"")</f>
        <v/>
      </c>
      <c r="I1386" s="7" t="str">
        <f t="shared" si="231"/>
        <v/>
      </c>
      <c r="J1386" s="7" t="str">
        <f>IF('Workers Settings'!F1386&lt;&gt;"",'Workers Settings'!F1386,"")</f>
        <v/>
      </c>
      <c r="K1386" s="7" t="str">
        <f>IF('Workers Settings'!G1386&lt;&gt;"",'Workers Settings'!G1386,"")</f>
        <v/>
      </c>
      <c r="L1386" s="7" t="str">
        <f>IF(D1386="","",IF(VLOOKUP(D1386,'Demand Locations'!B:D,2,FALSE)="","",VLOOKUP(D1386,'Demand Locations'!B:D,2,FALSE)))</f>
        <v/>
      </c>
      <c r="M1386" s="7" t="str">
        <f>IF(D1386="","",IF(VLOOKUP(D1386,'Demand Locations'!B:D,3,FALSE)="","",VLOOKUP(D1386,'Demand Locations'!B:D,3,FALSE)))</f>
        <v/>
      </c>
      <c r="N1386" s="7" t="str">
        <f t="shared" si="232"/>
        <v/>
      </c>
      <c r="O1386" s="7" t="str">
        <f t="shared" si="233"/>
        <v/>
      </c>
      <c r="P1386" s="7" t="str">
        <f t="shared" si="234"/>
        <v/>
      </c>
      <c r="Q1386" s="7" t="str">
        <f t="shared" si="235"/>
        <v/>
      </c>
      <c r="R1386" s="7" t="str">
        <f t="shared" si="236"/>
        <v/>
      </c>
      <c r="S1386" s="7" t="str">
        <f t="shared" si="237"/>
        <v/>
      </c>
      <c r="T1386" s="7" t="str">
        <f t="shared" si="238"/>
        <v/>
      </c>
      <c r="U1386" s="7" t="str">
        <f t="shared" si="239"/>
        <v/>
      </c>
      <c r="V1386" s="7" t="str">
        <f t="shared" si="240"/>
        <v/>
      </c>
      <c r="W1386" s="60" t="str">
        <f>IF(ISNUMBER(V1386),IF(ISNA(VLOOKUP(I1386,'Distances Lookup Table'!D:E,2,FALSE)),V1386*'General Settings'!$F$6,IF(VLOOKUP(I1386,'Distances Lookup Table'!D:E,2,FALSE)="",V1386*'General Settings'!$F$6,VLOOKUP(I1386,'Distances Lookup Table'!D:E,2,FALSE))),"")</f>
        <v/>
      </c>
      <c r="X1386" s="18" t="str">
        <f>IF(D1386&lt;&gt;"",'Workers Settings'!H1386,"")</f>
        <v/>
      </c>
      <c r="Y1386" s="18" t="str">
        <f>IF(D1386&lt;&gt;"",'Workers Settings'!I1386,"")</f>
        <v/>
      </c>
      <c r="Z1386" s="29" t="str">
        <f>IF('Workers Settings'!L1386&lt;&gt;"",'Workers Settings'!L1386,'Workers Settings'!K1386)</f>
        <v/>
      </c>
      <c r="AA1386" s="29" t="str">
        <f>IF(D1386&lt;&gt;"",IF('Workers Settings'!L1386&lt;&gt;"",'Workers Settings'!L1386,'Workers Settings'!K1386),"")</f>
        <v/>
      </c>
    </row>
    <row r="1387" spans="1:27" x14ac:dyDescent="0.25">
      <c r="A1387" s="7">
        <f t="shared" si="241"/>
        <v>1383</v>
      </c>
      <c r="B1387" s="7" t="str">
        <f>IF('Workers Settings'!B1387&lt;&gt;"",'Workers Settings'!B1387,"")</f>
        <v/>
      </c>
      <c r="C1387" s="7" t="str">
        <f>IF('Workers Settings'!C1387&lt;&gt;"",'Workers Settings'!C1387,"")</f>
        <v/>
      </c>
      <c r="D1387" s="17"/>
      <c r="E1387" s="17"/>
      <c r="F1387" s="17"/>
      <c r="G1387" s="7" t="str">
        <f>IF(D1387&lt;&gt;"",IF('Workers Settings'!D1387="","",'Workers Settings'!D1387),"")</f>
        <v/>
      </c>
      <c r="H1387" s="7" t="str">
        <f>IF(D1387&lt;&gt;"",'Workers Settings'!E1387,"")</f>
        <v/>
      </c>
      <c r="I1387" s="7" t="str">
        <f t="shared" si="231"/>
        <v/>
      </c>
      <c r="J1387" s="7" t="str">
        <f>IF('Workers Settings'!F1387&lt;&gt;"",'Workers Settings'!F1387,"")</f>
        <v/>
      </c>
      <c r="K1387" s="7" t="str">
        <f>IF('Workers Settings'!G1387&lt;&gt;"",'Workers Settings'!G1387,"")</f>
        <v/>
      </c>
      <c r="L1387" s="7" t="str">
        <f>IF(D1387="","",IF(VLOOKUP(D1387,'Demand Locations'!B:D,2,FALSE)="","",VLOOKUP(D1387,'Demand Locations'!B:D,2,FALSE)))</f>
        <v/>
      </c>
      <c r="M1387" s="7" t="str">
        <f>IF(D1387="","",IF(VLOOKUP(D1387,'Demand Locations'!B:D,3,FALSE)="","",VLOOKUP(D1387,'Demand Locations'!B:D,3,FALSE)))</f>
        <v/>
      </c>
      <c r="N1387" s="7" t="str">
        <f t="shared" si="232"/>
        <v/>
      </c>
      <c r="O1387" s="7" t="str">
        <f t="shared" si="233"/>
        <v/>
      </c>
      <c r="P1387" s="7" t="str">
        <f t="shared" si="234"/>
        <v/>
      </c>
      <c r="Q1387" s="7" t="str">
        <f t="shared" si="235"/>
        <v/>
      </c>
      <c r="R1387" s="7" t="str">
        <f t="shared" si="236"/>
        <v/>
      </c>
      <c r="S1387" s="7" t="str">
        <f t="shared" si="237"/>
        <v/>
      </c>
      <c r="T1387" s="7" t="str">
        <f t="shared" si="238"/>
        <v/>
      </c>
      <c r="U1387" s="7" t="str">
        <f t="shared" si="239"/>
        <v/>
      </c>
      <c r="V1387" s="7" t="str">
        <f t="shared" si="240"/>
        <v/>
      </c>
      <c r="W1387" s="60" t="str">
        <f>IF(ISNUMBER(V1387),IF(ISNA(VLOOKUP(I1387,'Distances Lookup Table'!D:E,2,FALSE)),V1387*'General Settings'!$F$6,IF(VLOOKUP(I1387,'Distances Lookup Table'!D:E,2,FALSE)="",V1387*'General Settings'!$F$6,VLOOKUP(I1387,'Distances Lookup Table'!D:E,2,FALSE))),"")</f>
        <v/>
      </c>
      <c r="X1387" s="18" t="str">
        <f>IF(D1387&lt;&gt;"",'Workers Settings'!H1387,"")</f>
        <v/>
      </c>
      <c r="Y1387" s="18" t="str">
        <f>IF(D1387&lt;&gt;"",'Workers Settings'!I1387,"")</f>
        <v/>
      </c>
      <c r="Z1387" s="29" t="str">
        <f>IF('Workers Settings'!L1387&lt;&gt;"",'Workers Settings'!L1387,'Workers Settings'!K1387)</f>
        <v/>
      </c>
      <c r="AA1387" s="29" t="str">
        <f>IF(D1387&lt;&gt;"",IF('Workers Settings'!L1387&lt;&gt;"",'Workers Settings'!L1387,'Workers Settings'!K1387),"")</f>
        <v/>
      </c>
    </row>
    <row r="1388" spans="1:27" x14ac:dyDescent="0.25">
      <c r="A1388" s="7">
        <f t="shared" si="241"/>
        <v>1384</v>
      </c>
      <c r="B1388" s="7" t="str">
        <f>IF('Workers Settings'!B1388&lt;&gt;"",'Workers Settings'!B1388,"")</f>
        <v/>
      </c>
      <c r="C1388" s="7" t="str">
        <f>IF('Workers Settings'!C1388&lt;&gt;"",'Workers Settings'!C1388,"")</f>
        <v/>
      </c>
      <c r="D1388" s="17"/>
      <c r="E1388" s="17"/>
      <c r="F1388" s="17"/>
      <c r="G1388" s="7" t="str">
        <f>IF(D1388&lt;&gt;"",IF('Workers Settings'!D1388="","",'Workers Settings'!D1388),"")</f>
        <v/>
      </c>
      <c r="H1388" s="7" t="str">
        <f>IF(D1388&lt;&gt;"",'Workers Settings'!E1388,"")</f>
        <v/>
      </c>
      <c r="I1388" s="7" t="str">
        <f t="shared" si="231"/>
        <v/>
      </c>
      <c r="J1388" s="7" t="str">
        <f>IF('Workers Settings'!F1388&lt;&gt;"",'Workers Settings'!F1388,"")</f>
        <v/>
      </c>
      <c r="K1388" s="7" t="str">
        <f>IF('Workers Settings'!G1388&lt;&gt;"",'Workers Settings'!G1388,"")</f>
        <v/>
      </c>
      <c r="L1388" s="7" t="str">
        <f>IF(D1388="","",IF(VLOOKUP(D1388,'Demand Locations'!B:D,2,FALSE)="","",VLOOKUP(D1388,'Demand Locations'!B:D,2,FALSE)))</f>
        <v/>
      </c>
      <c r="M1388" s="7" t="str">
        <f>IF(D1388="","",IF(VLOOKUP(D1388,'Demand Locations'!B:D,3,FALSE)="","",VLOOKUP(D1388,'Demand Locations'!B:D,3,FALSE)))</f>
        <v/>
      </c>
      <c r="N1388" s="7" t="str">
        <f t="shared" si="232"/>
        <v/>
      </c>
      <c r="O1388" s="7" t="str">
        <f t="shared" si="233"/>
        <v/>
      </c>
      <c r="P1388" s="7" t="str">
        <f t="shared" si="234"/>
        <v/>
      </c>
      <c r="Q1388" s="7" t="str">
        <f t="shared" si="235"/>
        <v/>
      </c>
      <c r="R1388" s="7" t="str">
        <f t="shared" si="236"/>
        <v/>
      </c>
      <c r="S1388" s="7" t="str">
        <f t="shared" si="237"/>
        <v/>
      </c>
      <c r="T1388" s="7" t="str">
        <f t="shared" si="238"/>
        <v/>
      </c>
      <c r="U1388" s="7" t="str">
        <f t="shared" si="239"/>
        <v/>
      </c>
      <c r="V1388" s="7" t="str">
        <f t="shared" si="240"/>
        <v/>
      </c>
      <c r="W1388" s="60" t="str">
        <f>IF(ISNUMBER(V1388),IF(ISNA(VLOOKUP(I1388,'Distances Lookup Table'!D:E,2,FALSE)),V1388*'General Settings'!$F$6,IF(VLOOKUP(I1388,'Distances Lookup Table'!D:E,2,FALSE)="",V1388*'General Settings'!$F$6,VLOOKUP(I1388,'Distances Lookup Table'!D:E,2,FALSE))),"")</f>
        <v/>
      </c>
      <c r="X1388" s="18" t="str">
        <f>IF(D1388&lt;&gt;"",'Workers Settings'!H1388,"")</f>
        <v/>
      </c>
      <c r="Y1388" s="18" t="str">
        <f>IF(D1388&lt;&gt;"",'Workers Settings'!I1388,"")</f>
        <v/>
      </c>
      <c r="Z1388" s="29" t="str">
        <f>IF('Workers Settings'!L1388&lt;&gt;"",'Workers Settings'!L1388,'Workers Settings'!K1388)</f>
        <v/>
      </c>
      <c r="AA1388" s="29" t="str">
        <f>IF(D1388&lt;&gt;"",IF('Workers Settings'!L1388&lt;&gt;"",'Workers Settings'!L1388,'Workers Settings'!K1388),"")</f>
        <v/>
      </c>
    </row>
    <row r="1389" spans="1:27" x14ac:dyDescent="0.25">
      <c r="A1389" s="7">
        <f t="shared" si="241"/>
        <v>1385</v>
      </c>
      <c r="B1389" s="7" t="str">
        <f>IF('Workers Settings'!B1389&lt;&gt;"",'Workers Settings'!B1389,"")</f>
        <v/>
      </c>
      <c r="C1389" s="7" t="str">
        <f>IF('Workers Settings'!C1389&lt;&gt;"",'Workers Settings'!C1389,"")</f>
        <v/>
      </c>
      <c r="D1389" s="17"/>
      <c r="E1389" s="17"/>
      <c r="F1389" s="17"/>
      <c r="G1389" s="7" t="str">
        <f>IF(D1389&lt;&gt;"",IF('Workers Settings'!D1389="","",'Workers Settings'!D1389),"")</f>
        <v/>
      </c>
      <c r="H1389" s="7" t="str">
        <f>IF(D1389&lt;&gt;"",'Workers Settings'!E1389,"")</f>
        <v/>
      </c>
      <c r="I1389" s="7" t="str">
        <f t="shared" si="231"/>
        <v/>
      </c>
      <c r="J1389" s="7" t="str">
        <f>IF('Workers Settings'!F1389&lt;&gt;"",'Workers Settings'!F1389,"")</f>
        <v/>
      </c>
      <c r="K1389" s="7" t="str">
        <f>IF('Workers Settings'!G1389&lt;&gt;"",'Workers Settings'!G1389,"")</f>
        <v/>
      </c>
      <c r="L1389" s="7" t="str">
        <f>IF(D1389="","",IF(VLOOKUP(D1389,'Demand Locations'!B:D,2,FALSE)="","",VLOOKUP(D1389,'Demand Locations'!B:D,2,FALSE)))</f>
        <v/>
      </c>
      <c r="M1389" s="7" t="str">
        <f>IF(D1389="","",IF(VLOOKUP(D1389,'Demand Locations'!B:D,3,FALSE)="","",VLOOKUP(D1389,'Demand Locations'!B:D,3,FALSE)))</f>
        <v/>
      </c>
      <c r="N1389" s="7" t="str">
        <f t="shared" si="232"/>
        <v/>
      </c>
      <c r="O1389" s="7" t="str">
        <f t="shared" si="233"/>
        <v/>
      </c>
      <c r="P1389" s="7" t="str">
        <f t="shared" si="234"/>
        <v/>
      </c>
      <c r="Q1389" s="7" t="str">
        <f t="shared" si="235"/>
        <v/>
      </c>
      <c r="R1389" s="7" t="str">
        <f t="shared" si="236"/>
        <v/>
      </c>
      <c r="S1389" s="7" t="str">
        <f t="shared" si="237"/>
        <v/>
      </c>
      <c r="T1389" s="7" t="str">
        <f t="shared" si="238"/>
        <v/>
      </c>
      <c r="U1389" s="7" t="str">
        <f t="shared" si="239"/>
        <v/>
      </c>
      <c r="V1389" s="7" t="str">
        <f t="shared" si="240"/>
        <v/>
      </c>
      <c r="W1389" s="60" t="str">
        <f>IF(ISNUMBER(V1389),IF(ISNA(VLOOKUP(I1389,'Distances Lookup Table'!D:E,2,FALSE)),V1389*'General Settings'!$F$6,IF(VLOOKUP(I1389,'Distances Lookup Table'!D:E,2,FALSE)="",V1389*'General Settings'!$F$6,VLOOKUP(I1389,'Distances Lookup Table'!D:E,2,FALSE))),"")</f>
        <v/>
      </c>
      <c r="X1389" s="18" t="str">
        <f>IF(D1389&lt;&gt;"",'Workers Settings'!H1389,"")</f>
        <v/>
      </c>
      <c r="Y1389" s="18" t="str">
        <f>IF(D1389&lt;&gt;"",'Workers Settings'!I1389,"")</f>
        <v/>
      </c>
      <c r="Z1389" s="29" t="str">
        <f>IF('Workers Settings'!L1389&lt;&gt;"",'Workers Settings'!L1389,'Workers Settings'!K1389)</f>
        <v/>
      </c>
      <c r="AA1389" s="29" t="str">
        <f>IF(D1389&lt;&gt;"",IF('Workers Settings'!L1389&lt;&gt;"",'Workers Settings'!L1389,'Workers Settings'!K1389),"")</f>
        <v/>
      </c>
    </row>
    <row r="1390" spans="1:27" x14ac:dyDescent="0.25">
      <c r="A1390" s="7">
        <f t="shared" si="241"/>
        <v>1386</v>
      </c>
      <c r="B1390" s="7" t="str">
        <f>IF('Workers Settings'!B1390&lt;&gt;"",'Workers Settings'!B1390,"")</f>
        <v/>
      </c>
      <c r="C1390" s="7" t="str">
        <f>IF('Workers Settings'!C1390&lt;&gt;"",'Workers Settings'!C1390,"")</f>
        <v/>
      </c>
      <c r="D1390" s="17"/>
      <c r="E1390" s="17"/>
      <c r="F1390" s="17"/>
      <c r="G1390" s="7" t="str">
        <f>IF(D1390&lt;&gt;"",IF('Workers Settings'!D1390="","",'Workers Settings'!D1390),"")</f>
        <v/>
      </c>
      <c r="H1390" s="7" t="str">
        <f>IF(D1390&lt;&gt;"",'Workers Settings'!E1390,"")</f>
        <v/>
      </c>
      <c r="I1390" s="7" t="str">
        <f t="shared" si="231"/>
        <v/>
      </c>
      <c r="J1390" s="7" t="str">
        <f>IF('Workers Settings'!F1390&lt;&gt;"",'Workers Settings'!F1390,"")</f>
        <v/>
      </c>
      <c r="K1390" s="7" t="str">
        <f>IF('Workers Settings'!G1390&lt;&gt;"",'Workers Settings'!G1390,"")</f>
        <v/>
      </c>
      <c r="L1390" s="7" t="str">
        <f>IF(D1390="","",IF(VLOOKUP(D1390,'Demand Locations'!B:D,2,FALSE)="","",VLOOKUP(D1390,'Demand Locations'!B:D,2,FALSE)))</f>
        <v/>
      </c>
      <c r="M1390" s="7" t="str">
        <f>IF(D1390="","",IF(VLOOKUP(D1390,'Demand Locations'!B:D,3,FALSE)="","",VLOOKUP(D1390,'Demand Locations'!B:D,3,FALSE)))</f>
        <v/>
      </c>
      <c r="N1390" s="7" t="str">
        <f t="shared" si="232"/>
        <v/>
      </c>
      <c r="O1390" s="7" t="str">
        <f t="shared" si="233"/>
        <v/>
      </c>
      <c r="P1390" s="7" t="str">
        <f t="shared" si="234"/>
        <v/>
      </c>
      <c r="Q1390" s="7" t="str">
        <f t="shared" si="235"/>
        <v/>
      </c>
      <c r="R1390" s="7" t="str">
        <f t="shared" si="236"/>
        <v/>
      </c>
      <c r="S1390" s="7" t="str">
        <f t="shared" si="237"/>
        <v/>
      </c>
      <c r="T1390" s="7" t="str">
        <f t="shared" si="238"/>
        <v/>
      </c>
      <c r="U1390" s="7" t="str">
        <f t="shared" si="239"/>
        <v/>
      </c>
      <c r="V1390" s="7" t="str">
        <f t="shared" si="240"/>
        <v/>
      </c>
      <c r="W1390" s="60" t="str">
        <f>IF(ISNUMBER(V1390),IF(ISNA(VLOOKUP(I1390,'Distances Lookup Table'!D:E,2,FALSE)),V1390*'General Settings'!$F$6,IF(VLOOKUP(I1390,'Distances Lookup Table'!D:E,2,FALSE)="",V1390*'General Settings'!$F$6,VLOOKUP(I1390,'Distances Lookup Table'!D:E,2,FALSE))),"")</f>
        <v/>
      </c>
      <c r="X1390" s="18" t="str">
        <f>IF(D1390&lt;&gt;"",'Workers Settings'!H1390,"")</f>
        <v/>
      </c>
      <c r="Y1390" s="18" t="str">
        <f>IF(D1390&lt;&gt;"",'Workers Settings'!I1390,"")</f>
        <v/>
      </c>
      <c r="Z1390" s="29" t="str">
        <f>IF('Workers Settings'!L1390&lt;&gt;"",'Workers Settings'!L1390,'Workers Settings'!K1390)</f>
        <v/>
      </c>
      <c r="AA1390" s="29" t="str">
        <f>IF(D1390&lt;&gt;"",IF('Workers Settings'!L1390&lt;&gt;"",'Workers Settings'!L1390,'Workers Settings'!K1390),"")</f>
        <v/>
      </c>
    </row>
    <row r="1391" spans="1:27" x14ac:dyDescent="0.25">
      <c r="A1391" s="7">
        <f t="shared" si="241"/>
        <v>1387</v>
      </c>
      <c r="B1391" s="7" t="str">
        <f>IF('Workers Settings'!B1391&lt;&gt;"",'Workers Settings'!B1391,"")</f>
        <v/>
      </c>
      <c r="C1391" s="7" t="str">
        <f>IF('Workers Settings'!C1391&lt;&gt;"",'Workers Settings'!C1391,"")</f>
        <v/>
      </c>
      <c r="D1391" s="17"/>
      <c r="E1391" s="17"/>
      <c r="F1391" s="17"/>
      <c r="G1391" s="7" t="str">
        <f>IF(D1391&lt;&gt;"",IF('Workers Settings'!D1391="","",'Workers Settings'!D1391),"")</f>
        <v/>
      </c>
      <c r="H1391" s="7" t="str">
        <f>IF(D1391&lt;&gt;"",'Workers Settings'!E1391,"")</f>
        <v/>
      </c>
      <c r="I1391" s="7" t="str">
        <f t="shared" si="231"/>
        <v/>
      </c>
      <c r="J1391" s="7" t="str">
        <f>IF('Workers Settings'!F1391&lt;&gt;"",'Workers Settings'!F1391,"")</f>
        <v/>
      </c>
      <c r="K1391" s="7" t="str">
        <f>IF('Workers Settings'!G1391&lt;&gt;"",'Workers Settings'!G1391,"")</f>
        <v/>
      </c>
      <c r="L1391" s="7" t="str">
        <f>IF(D1391="","",IF(VLOOKUP(D1391,'Demand Locations'!B:D,2,FALSE)="","",VLOOKUP(D1391,'Demand Locations'!B:D,2,FALSE)))</f>
        <v/>
      </c>
      <c r="M1391" s="7" t="str">
        <f>IF(D1391="","",IF(VLOOKUP(D1391,'Demand Locations'!B:D,3,FALSE)="","",VLOOKUP(D1391,'Demand Locations'!B:D,3,FALSE)))</f>
        <v/>
      </c>
      <c r="N1391" s="7" t="str">
        <f t="shared" si="232"/>
        <v/>
      </c>
      <c r="O1391" s="7" t="str">
        <f t="shared" si="233"/>
        <v/>
      </c>
      <c r="P1391" s="7" t="str">
        <f t="shared" si="234"/>
        <v/>
      </c>
      <c r="Q1391" s="7" t="str">
        <f t="shared" si="235"/>
        <v/>
      </c>
      <c r="R1391" s="7" t="str">
        <f t="shared" si="236"/>
        <v/>
      </c>
      <c r="S1391" s="7" t="str">
        <f t="shared" si="237"/>
        <v/>
      </c>
      <c r="T1391" s="7" t="str">
        <f t="shared" si="238"/>
        <v/>
      </c>
      <c r="U1391" s="7" t="str">
        <f t="shared" si="239"/>
        <v/>
      </c>
      <c r="V1391" s="7" t="str">
        <f t="shared" si="240"/>
        <v/>
      </c>
      <c r="W1391" s="60" t="str">
        <f>IF(ISNUMBER(V1391),IF(ISNA(VLOOKUP(I1391,'Distances Lookup Table'!D:E,2,FALSE)),V1391*'General Settings'!$F$6,IF(VLOOKUP(I1391,'Distances Lookup Table'!D:E,2,FALSE)="",V1391*'General Settings'!$F$6,VLOOKUP(I1391,'Distances Lookup Table'!D:E,2,FALSE))),"")</f>
        <v/>
      </c>
      <c r="X1391" s="18" t="str">
        <f>IF(D1391&lt;&gt;"",'Workers Settings'!H1391,"")</f>
        <v/>
      </c>
      <c r="Y1391" s="18" t="str">
        <f>IF(D1391&lt;&gt;"",'Workers Settings'!I1391,"")</f>
        <v/>
      </c>
      <c r="Z1391" s="29" t="str">
        <f>IF('Workers Settings'!L1391&lt;&gt;"",'Workers Settings'!L1391,'Workers Settings'!K1391)</f>
        <v/>
      </c>
      <c r="AA1391" s="29" t="str">
        <f>IF(D1391&lt;&gt;"",IF('Workers Settings'!L1391&lt;&gt;"",'Workers Settings'!L1391,'Workers Settings'!K1391),"")</f>
        <v/>
      </c>
    </row>
    <row r="1392" spans="1:27" x14ac:dyDescent="0.25">
      <c r="A1392" s="7">
        <f t="shared" si="241"/>
        <v>1388</v>
      </c>
      <c r="B1392" s="7" t="str">
        <f>IF('Workers Settings'!B1392&lt;&gt;"",'Workers Settings'!B1392,"")</f>
        <v/>
      </c>
      <c r="C1392" s="7" t="str">
        <f>IF('Workers Settings'!C1392&lt;&gt;"",'Workers Settings'!C1392,"")</f>
        <v/>
      </c>
      <c r="D1392" s="17"/>
      <c r="E1392" s="17"/>
      <c r="F1392" s="17"/>
      <c r="G1392" s="7" t="str">
        <f>IF(D1392&lt;&gt;"",IF('Workers Settings'!D1392="","",'Workers Settings'!D1392),"")</f>
        <v/>
      </c>
      <c r="H1392" s="7" t="str">
        <f>IF(D1392&lt;&gt;"",'Workers Settings'!E1392,"")</f>
        <v/>
      </c>
      <c r="I1392" s="7" t="str">
        <f t="shared" si="231"/>
        <v/>
      </c>
      <c r="J1392" s="7" t="str">
        <f>IF('Workers Settings'!F1392&lt;&gt;"",'Workers Settings'!F1392,"")</f>
        <v/>
      </c>
      <c r="K1392" s="7" t="str">
        <f>IF('Workers Settings'!G1392&lt;&gt;"",'Workers Settings'!G1392,"")</f>
        <v/>
      </c>
      <c r="L1392" s="7" t="str">
        <f>IF(D1392="","",IF(VLOOKUP(D1392,'Demand Locations'!B:D,2,FALSE)="","",VLOOKUP(D1392,'Demand Locations'!B:D,2,FALSE)))</f>
        <v/>
      </c>
      <c r="M1392" s="7" t="str">
        <f>IF(D1392="","",IF(VLOOKUP(D1392,'Demand Locations'!B:D,3,FALSE)="","",VLOOKUP(D1392,'Demand Locations'!B:D,3,FALSE)))</f>
        <v/>
      </c>
      <c r="N1392" s="7" t="str">
        <f t="shared" si="232"/>
        <v/>
      </c>
      <c r="O1392" s="7" t="str">
        <f t="shared" si="233"/>
        <v/>
      </c>
      <c r="P1392" s="7" t="str">
        <f t="shared" si="234"/>
        <v/>
      </c>
      <c r="Q1392" s="7" t="str">
        <f t="shared" si="235"/>
        <v/>
      </c>
      <c r="R1392" s="7" t="str">
        <f t="shared" si="236"/>
        <v/>
      </c>
      <c r="S1392" s="7" t="str">
        <f t="shared" si="237"/>
        <v/>
      </c>
      <c r="T1392" s="7" t="str">
        <f t="shared" si="238"/>
        <v/>
      </c>
      <c r="U1392" s="7" t="str">
        <f t="shared" si="239"/>
        <v/>
      </c>
      <c r="V1392" s="7" t="str">
        <f t="shared" si="240"/>
        <v/>
      </c>
      <c r="W1392" s="60" t="str">
        <f>IF(ISNUMBER(V1392),IF(ISNA(VLOOKUP(I1392,'Distances Lookup Table'!D:E,2,FALSE)),V1392*'General Settings'!$F$6,IF(VLOOKUP(I1392,'Distances Lookup Table'!D:E,2,FALSE)="",V1392*'General Settings'!$F$6,VLOOKUP(I1392,'Distances Lookup Table'!D:E,2,FALSE))),"")</f>
        <v/>
      </c>
      <c r="X1392" s="18" t="str">
        <f>IF(D1392&lt;&gt;"",'Workers Settings'!H1392,"")</f>
        <v/>
      </c>
      <c r="Y1392" s="18" t="str">
        <f>IF(D1392&lt;&gt;"",'Workers Settings'!I1392,"")</f>
        <v/>
      </c>
      <c r="Z1392" s="29" t="str">
        <f>IF('Workers Settings'!L1392&lt;&gt;"",'Workers Settings'!L1392,'Workers Settings'!K1392)</f>
        <v/>
      </c>
      <c r="AA1392" s="29" t="str">
        <f>IF(D1392&lt;&gt;"",IF('Workers Settings'!L1392&lt;&gt;"",'Workers Settings'!L1392,'Workers Settings'!K1392),"")</f>
        <v/>
      </c>
    </row>
    <row r="1393" spans="1:27" x14ac:dyDescent="0.25">
      <c r="A1393" s="7">
        <f t="shared" si="241"/>
        <v>1389</v>
      </c>
      <c r="B1393" s="7" t="str">
        <f>IF('Workers Settings'!B1393&lt;&gt;"",'Workers Settings'!B1393,"")</f>
        <v/>
      </c>
      <c r="C1393" s="7" t="str">
        <f>IF('Workers Settings'!C1393&lt;&gt;"",'Workers Settings'!C1393,"")</f>
        <v/>
      </c>
      <c r="D1393" s="17"/>
      <c r="E1393" s="17"/>
      <c r="F1393" s="17"/>
      <c r="G1393" s="7" t="str">
        <f>IF(D1393&lt;&gt;"",IF('Workers Settings'!D1393="","",'Workers Settings'!D1393),"")</f>
        <v/>
      </c>
      <c r="H1393" s="7" t="str">
        <f>IF(D1393&lt;&gt;"",'Workers Settings'!E1393,"")</f>
        <v/>
      </c>
      <c r="I1393" s="7" t="str">
        <f t="shared" si="231"/>
        <v/>
      </c>
      <c r="J1393" s="7" t="str">
        <f>IF('Workers Settings'!F1393&lt;&gt;"",'Workers Settings'!F1393,"")</f>
        <v/>
      </c>
      <c r="K1393" s="7" t="str">
        <f>IF('Workers Settings'!G1393&lt;&gt;"",'Workers Settings'!G1393,"")</f>
        <v/>
      </c>
      <c r="L1393" s="7" t="str">
        <f>IF(D1393="","",IF(VLOOKUP(D1393,'Demand Locations'!B:D,2,FALSE)="","",VLOOKUP(D1393,'Demand Locations'!B:D,2,FALSE)))</f>
        <v/>
      </c>
      <c r="M1393" s="7" t="str">
        <f>IF(D1393="","",IF(VLOOKUP(D1393,'Demand Locations'!B:D,3,FALSE)="","",VLOOKUP(D1393,'Demand Locations'!B:D,3,FALSE)))</f>
        <v/>
      </c>
      <c r="N1393" s="7" t="str">
        <f t="shared" si="232"/>
        <v/>
      </c>
      <c r="O1393" s="7" t="str">
        <f t="shared" si="233"/>
        <v/>
      </c>
      <c r="P1393" s="7" t="str">
        <f t="shared" si="234"/>
        <v/>
      </c>
      <c r="Q1393" s="7" t="str">
        <f t="shared" si="235"/>
        <v/>
      </c>
      <c r="R1393" s="7" t="str">
        <f t="shared" si="236"/>
        <v/>
      </c>
      <c r="S1393" s="7" t="str">
        <f t="shared" si="237"/>
        <v/>
      </c>
      <c r="T1393" s="7" t="str">
        <f t="shared" si="238"/>
        <v/>
      </c>
      <c r="U1393" s="7" t="str">
        <f t="shared" si="239"/>
        <v/>
      </c>
      <c r="V1393" s="7" t="str">
        <f t="shared" si="240"/>
        <v/>
      </c>
      <c r="W1393" s="60" t="str">
        <f>IF(ISNUMBER(V1393),IF(ISNA(VLOOKUP(I1393,'Distances Lookup Table'!D:E,2,FALSE)),V1393*'General Settings'!$F$6,IF(VLOOKUP(I1393,'Distances Lookup Table'!D:E,2,FALSE)="",V1393*'General Settings'!$F$6,VLOOKUP(I1393,'Distances Lookup Table'!D:E,2,FALSE))),"")</f>
        <v/>
      </c>
      <c r="X1393" s="18" t="str">
        <f>IF(D1393&lt;&gt;"",'Workers Settings'!H1393,"")</f>
        <v/>
      </c>
      <c r="Y1393" s="18" t="str">
        <f>IF(D1393&lt;&gt;"",'Workers Settings'!I1393,"")</f>
        <v/>
      </c>
      <c r="Z1393" s="29" t="str">
        <f>IF('Workers Settings'!L1393&lt;&gt;"",'Workers Settings'!L1393,'Workers Settings'!K1393)</f>
        <v/>
      </c>
      <c r="AA1393" s="29" t="str">
        <f>IF(D1393&lt;&gt;"",IF('Workers Settings'!L1393&lt;&gt;"",'Workers Settings'!L1393,'Workers Settings'!K1393),"")</f>
        <v/>
      </c>
    </row>
    <row r="1394" spans="1:27" x14ac:dyDescent="0.25">
      <c r="A1394" s="7">
        <f t="shared" si="241"/>
        <v>1390</v>
      </c>
      <c r="B1394" s="7" t="str">
        <f>IF('Workers Settings'!B1394&lt;&gt;"",'Workers Settings'!B1394,"")</f>
        <v/>
      </c>
      <c r="C1394" s="7" t="str">
        <f>IF('Workers Settings'!C1394&lt;&gt;"",'Workers Settings'!C1394,"")</f>
        <v/>
      </c>
      <c r="D1394" s="17"/>
      <c r="E1394" s="17"/>
      <c r="F1394" s="17"/>
      <c r="G1394" s="7" t="str">
        <f>IF(D1394&lt;&gt;"",IF('Workers Settings'!D1394="","",'Workers Settings'!D1394),"")</f>
        <v/>
      </c>
      <c r="H1394" s="7" t="str">
        <f>IF(D1394&lt;&gt;"",'Workers Settings'!E1394,"")</f>
        <v/>
      </c>
      <c r="I1394" s="7" t="str">
        <f t="shared" si="231"/>
        <v/>
      </c>
      <c r="J1394" s="7" t="str">
        <f>IF('Workers Settings'!F1394&lt;&gt;"",'Workers Settings'!F1394,"")</f>
        <v/>
      </c>
      <c r="K1394" s="7" t="str">
        <f>IF('Workers Settings'!G1394&lt;&gt;"",'Workers Settings'!G1394,"")</f>
        <v/>
      </c>
      <c r="L1394" s="7" t="str">
        <f>IF(D1394="","",IF(VLOOKUP(D1394,'Demand Locations'!B:D,2,FALSE)="","",VLOOKUP(D1394,'Demand Locations'!B:D,2,FALSE)))</f>
        <v/>
      </c>
      <c r="M1394" s="7" t="str">
        <f>IF(D1394="","",IF(VLOOKUP(D1394,'Demand Locations'!B:D,3,FALSE)="","",VLOOKUP(D1394,'Demand Locations'!B:D,3,FALSE)))</f>
        <v/>
      </c>
      <c r="N1394" s="7" t="str">
        <f t="shared" si="232"/>
        <v/>
      </c>
      <c r="O1394" s="7" t="str">
        <f t="shared" si="233"/>
        <v/>
      </c>
      <c r="P1394" s="7" t="str">
        <f t="shared" si="234"/>
        <v/>
      </c>
      <c r="Q1394" s="7" t="str">
        <f t="shared" si="235"/>
        <v/>
      </c>
      <c r="R1394" s="7" t="str">
        <f t="shared" si="236"/>
        <v/>
      </c>
      <c r="S1394" s="7" t="str">
        <f t="shared" si="237"/>
        <v/>
      </c>
      <c r="T1394" s="7" t="str">
        <f t="shared" si="238"/>
        <v/>
      </c>
      <c r="U1394" s="7" t="str">
        <f t="shared" si="239"/>
        <v/>
      </c>
      <c r="V1394" s="7" t="str">
        <f t="shared" si="240"/>
        <v/>
      </c>
      <c r="W1394" s="60" t="str">
        <f>IF(ISNUMBER(V1394),IF(ISNA(VLOOKUP(I1394,'Distances Lookup Table'!D:E,2,FALSE)),V1394*'General Settings'!$F$6,IF(VLOOKUP(I1394,'Distances Lookup Table'!D:E,2,FALSE)="",V1394*'General Settings'!$F$6,VLOOKUP(I1394,'Distances Lookup Table'!D:E,2,FALSE))),"")</f>
        <v/>
      </c>
      <c r="X1394" s="18" t="str">
        <f>IF(D1394&lt;&gt;"",'Workers Settings'!H1394,"")</f>
        <v/>
      </c>
      <c r="Y1394" s="18" t="str">
        <f>IF(D1394&lt;&gt;"",'Workers Settings'!I1394,"")</f>
        <v/>
      </c>
      <c r="Z1394" s="29" t="str">
        <f>IF('Workers Settings'!L1394&lt;&gt;"",'Workers Settings'!L1394,'Workers Settings'!K1394)</f>
        <v/>
      </c>
      <c r="AA1394" s="29" t="str">
        <f>IF(D1394&lt;&gt;"",IF('Workers Settings'!L1394&lt;&gt;"",'Workers Settings'!L1394,'Workers Settings'!K1394),"")</f>
        <v/>
      </c>
    </row>
    <row r="1395" spans="1:27" x14ac:dyDescent="0.25">
      <c r="A1395" s="7">
        <f t="shared" si="241"/>
        <v>1391</v>
      </c>
      <c r="B1395" s="7" t="str">
        <f>IF('Workers Settings'!B1395&lt;&gt;"",'Workers Settings'!B1395,"")</f>
        <v/>
      </c>
      <c r="C1395" s="7" t="str">
        <f>IF('Workers Settings'!C1395&lt;&gt;"",'Workers Settings'!C1395,"")</f>
        <v/>
      </c>
      <c r="D1395" s="17"/>
      <c r="E1395" s="17"/>
      <c r="F1395" s="17"/>
      <c r="G1395" s="7" t="str">
        <f>IF(D1395&lt;&gt;"",IF('Workers Settings'!D1395="","",'Workers Settings'!D1395),"")</f>
        <v/>
      </c>
      <c r="H1395" s="7" t="str">
        <f>IF(D1395&lt;&gt;"",'Workers Settings'!E1395,"")</f>
        <v/>
      </c>
      <c r="I1395" s="7" t="str">
        <f t="shared" si="231"/>
        <v/>
      </c>
      <c r="J1395" s="7" t="str">
        <f>IF('Workers Settings'!F1395&lt;&gt;"",'Workers Settings'!F1395,"")</f>
        <v/>
      </c>
      <c r="K1395" s="7" t="str">
        <f>IF('Workers Settings'!G1395&lt;&gt;"",'Workers Settings'!G1395,"")</f>
        <v/>
      </c>
      <c r="L1395" s="7" t="str">
        <f>IF(D1395="","",IF(VLOOKUP(D1395,'Demand Locations'!B:D,2,FALSE)="","",VLOOKUP(D1395,'Demand Locations'!B:D,2,FALSE)))</f>
        <v/>
      </c>
      <c r="M1395" s="7" t="str">
        <f>IF(D1395="","",IF(VLOOKUP(D1395,'Demand Locations'!B:D,3,FALSE)="","",VLOOKUP(D1395,'Demand Locations'!B:D,3,FALSE)))</f>
        <v/>
      </c>
      <c r="N1395" s="7" t="str">
        <f t="shared" si="232"/>
        <v/>
      </c>
      <c r="O1395" s="7" t="str">
        <f t="shared" si="233"/>
        <v/>
      </c>
      <c r="P1395" s="7" t="str">
        <f t="shared" si="234"/>
        <v/>
      </c>
      <c r="Q1395" s="7" t="str">
        <f t="shared" si="235"/>
        <v/>
      </c>
      <c r="R1395" s="7" t="str">
        <f t="shared" si="236"/>
        <v/>
      </c>
      <c r="S1395" s="7" t="str">
        <f t="shared" si="237"/>
        <v/>
      </c>
      <c r="T1395" s="7" t="str">
        <f t="shared" si="238"/>
        <v/>
      </c>
      <c r="U1395" s="7" t="str">
        <f t="shared" si="239"/>
        <v/>
      </c>
      <c r="V1395" s="7" t="str">
        <f t="shared" si="240"/>
        <v/>
      </c>
      <c r="W1395" s="60" t="str">
        <f>IF(ISNUMBER(V1395),IF(ISNA(VLOOKUP(I1395,'Distances Lookup Table'!D:E,2,FALSE)),V1395*'General Settings'!$F$6,IF(VLOOKUP(I1395,'Distances Lookup Table'!D:E,2,FALSE)="",V1395*'General Settings'!$F$6,VLOOKUP(I1395,'Distances Lookup Table'!D:E,2,FALSE))),"")</f>
        <v/>
      </c>
      <c r="X1395" s="18" t="str">
        <f>IF(D1395&lt;&gt;"",'Workers Settings'!H1395,"")</f>
        <v/>
      </c>
      <c r="Y1395" s="18" t="str">
        <f>IF(D1395&lt;&gt;"",'Workers Settings'!I1395,"")</f>
        <v/>
      </c>
      <c r="Z1395" s="29" t="str">
        <f>IF('Workers Settings'!L1395&lt;&gt;"",'Workers Settings'!L1395,'Workers Settings'!K1395)</f>
        <v/>
      </c>
      <c r="AA1395" s="29" t="str">
        <f>IF(D1395&lt;&gt;"",IF('Workers Settings'!L1395&lt;&gt;"",'Workers Settings'!L1395,'Workers Settings'!K1395),"")</f>
        <v/>
      </c>
    </row>
    <row r="1396" spans="1:27" x14ac:dyDescent="0.25">
      <c r="A1396" s="7">
        <f t="shared" si="241"/>
        <v>1392</v>
      </c>
      <c r="B1396" s="7" t="str">
        <f>IF('Workers Settings'!B1396&lt;&gt;"",'Workers Settings'!B1396,"")</f>
        <v/>
      </c>
      <c r="C1396" s="7" t="str">
        <f>IF('Workers Settings'!C1396&lt;&gt;"",'Workers Settings'!C1396,"")</f>
        <v/>
      </c>
      <c r="D1396" s="17"/>
      <c r="E1396" s="17"/>
      <c r="F1396" s="17"/>
      <c r="G1396" s="7" t="str">
        <f>IF(D1396&lt;&gt;"",IF('Workers Settings'!D1396="","",'Workers Settings'!D1396),"")</f>
        <v/>
      </c>
      <c r="H1396" s="7" t="str">
        <f>IF(D1396&lt;&gt;"",'Workers Settings'!E1396,"")</f>
        <v/>
      </c>
      <c r="I1396" s="7" t="str">
        <f t="shared" si="231"/>
        <v/>
      </c>
      <c r="J1396" s="7" t="str">
        <f>IF('Workers Settings'!F1396&lt;&gt;"",'Workers Settings'!F1396,"")</f>
        <v/>
      </c>
      <c r="K1396" s="7" t="str">
        <f>IF('Workers Settings'!G1396&lt;&gt;"",'Workers Settings'!G1396,"")</f>
        <v/>
      </c>
      <c r="L1396" s="7" t="str">
        <f>IF(D1396="","",IF(VLOOKUP(D1396,'Demand Locations'!B:D,2,FALSE)="","",VLOOKUP(D1396,'Demand Locations'!B:D,2,FALSE)))</f>
        <v/>
      </c>
      <c r="M1396" s="7" t="str">
        <f>IF(D1396="","",IF(VLOOKUP(D1396,'Demand Locations'!B:D,3,FALSE)="","",VLOOKUP(D1396,'Demand Locations'!B:D,3,FALSE)))</f>
        <v/>
      </c>
      <c r="N1396" s="7" t="str">
        <f t="shared" si="232"/>
        <v/>
      </c>
      <c r="O1396" s="7" t="str">
        <f t="shared" si="233"/>
        <v/>
      </c>
      <c r="P1396" s="7" t="str">
        <f t="shared" si="234"/>
        <v/>
      </c>
      <c r="Q1396" s="7" t="str">
        <f t="shared" si="235"/>
        <v/>
      </c>
      <c r="R1396" s="7" t="str">
        <f t="shared" si="236"/>
        <v/>
      </c>
      <c r="S1396" s="7" t="str">
        <f t="shared" si="237"/>
        <v/>
      </c>
      <c r="T1396" s="7" t="str">
        <f t="shared" si="238"/>
        <v/>
      </c>
      <c r="U1396" s="7" t="str">
        <f t="shared" si="239"/>
        <v/>
      </c>
      <c r="V1396" s="7" t="str">
        <f t="shared" si="240"/>
        <v/>
      </c>
      <c r="W1396" s="60" t="str">
        <f>IF(ISNUMBER(V1396),IF(ISNA(VLOOKUP(I1396,'Distances Lookup Table'!D:E,2,FALSE)),V1396*'General Settings'!$F$6,IF(VLOOKUP(I1396,'Distances Lookup Table'!D:E,2,FALSE)="",V1396*'General Settings'!$F$6,VLOOKUP(I1396,'Distances Lookup Table'!D:E,2,FALSE))),"")</f>
        <v/>
      </c>
      <c r="X1396" s="18" t="str">
        <f>IF(D1396&lt;&gt;"",'Workers Settings'!H1396,"")</f>
        <v/>
      </c>
      <c r="Y1396" s="18" t="str">
        <f>IF(D1396&lt;&gt;"",'Workers Settings'!I1396,"")</f>
        <v/>
      </c>
      <c r="Z1396" s="29" t="str">
        <f>IF('Workers Settings'!L1396&lt;&gt;"",'Workers Settings'!L1396,'Workers Settings'!K1396)</f>
        <v/>
      </c>
      <c r="AA1396" s="29" t="str">
        <f>IF(D1396&lt;&gt;"",IF('Workers Settings'!L1396&lt;&gt;"",'Workers Settings'!L1396,'Workers Settings'!K1396),"")</f>
        <v/>
      </c>
    </row>
    <row r="1397" spans="1:27" x14ac:dyDescent="0.25">
      <c r="A1397" s="7">
        <f t="shared" si="241"/>
        <v>1393</v>
      </c>
      <c r="B1397" s="7" t="str">
        <f>IF('Workers Settings'!B1397&lt;&gt;"",'Workers Settings'!B1397,"")</f>
        <v/>
      </c>
      <c r="C1397" s="7" t="str">
        <f>IF('Workers Settings'!C1397&lt;&gt;"",'Workers Settings'!C1397,"")</f>
        <v/>
      </c>
      <c r="D1397" s="17"/>
      <c r="E1397" s="17"/>
      <c r="F1397" s="17"/>
      <c r="G1397" s="7" t="str">
        <f>IF(D1397&lt;&gt;"",IF('Workers Settings'!D1397="","",'Workers Settings'!D1397),"")</f>
        <v/>
      </c>
      <c r="H1397" s="7" t="str">
        <f>IF(D1397&lt;&gt;"",'Workers Settings'!E1397,"")</f>
        <v/>
      </c>
      <c r="I1397" s="7" t="str">
        <f t="shared" si="231"/>
        <v/>
      </c>
      <c r="J1397" s="7" t="str">
        <f>IF('Workers Settings'!F1397&lt;&gt;"",'Workers Settings'!F1397,"")</f>
        <v/>
      </c>
      <c r="K1397" s="7" t="str">
        <f>IF('Workers Settings'!G1397&lt;&gt;"",'Workers Settings'!G1397,"")</f>
        <v/>
      </c>
      <c r="L1397" s="7" t="str">
        <f>IF(D1397="","",IF(VLOOKUP(D1397,'Demand Locations'!B:D,2,FALSE)="","",VLOOKUP(D1397,'Demand Locations'!B:D,2,FALSE)))</f>
        <v/>
      </c>
      <c r="M1397" s="7" t="str">
        <f>IF(D1397="","",IF(VLOOKUP(D1397,'Demand Locations'!B:D,3,FALSE)="","",VLOOKUP(D1397,'Demand Locations'!B:D,3,FALSE)))</f>
        <v/>
      </c>
      <c r="N1397" s="7" t="str">
        <f t="shared" si="232"/>
        <v/>
      </c>
      <c r="O1397" s="7" t="str">
        <f t="shared" si="233"/>
        <v/>
      </c>
      <c r="P1397" s="7" t="str">
        <f t="shared" si="234"/>
        <v/>
      </c>
      <c r="Q1397" s="7" t="str">
        <f t="shared" si="235"/>
        <v/>
      </c>
      <c r="R1397" s="7" t="str">
        <f t="shared" si="236"/>
        <v/>
      </c>
      <c r="S1397" s="7" t="str">
        <f t="shared" si="237"/>
        <v/>
      </c>
      <c r="T1397" s="7" t="str">
        <f t="shared" si="238"/>
        <v/>
      </c>
      <c r="U1397" s="7" t="str">
        <f t="shared" si="239"/>
        <v/>
      </c>
      <c r="V1397" s="7" t="str">
        <f t="shared" si="240"/>
        <v/>
      </c>
      <c r="W1397" s="60" t="str">
        <f>IF(ISNUMBER(V1397),IF(ISNA(VLOOKUP(I1397,'Distances Lookup Table'!D:E,2,FALSE)),V1397*'General Settings'!$F$6,IF(VLOOKUP(I1397,'Distances Lookup Table'!D:E,2,FALSE)="",V1397*'General Settings'!$F$6,VLOOKUP(I1397,'Distances Lookup Table'!D:E,2,FALSE))),"")</f>
        <v/>
      </c>
      <c r="X1397" s="18" t="str">
        <f>IF(D1397&lt;&gt;"",'Workers Settings'!H1397,"")</f>
        <v/>
      </c>
      <c r="Y1397" s="18" t="str">
        <f>IF(D1397&lt;&gt;"",'Workers Settings'!I1397,"")</f>
        <v/>
      </c>
      <c r="Z1397" s="29" t="str">
        <f>IF('Workers Settings'!L1397&lt;&gt;"",'Workers Settings'!L1397,'Workers Settings'!K1397)</f>
        <v/>
      </c>
      <c r="AA1397" s="29" t="str">
        <f>IF(D1397&lt;&gt;"",IF('Workers Settings'!L1397&lt;&gt;"",'Workers Settings'!L1397,'Workers Settings'!K1397),"")</f>
        <v/>
      </c>
    </row>
    <row r="1398" spans="1:27" x14ac:dyDescent="0.25">
      <c r="A1398" s="7">
        <f t="shared" si="241"/>
        <v>1394</v>
      </c>
      <c r="B1398" s="7" t="str">
        <f>IF('Workers Settings'!B1398&lt;&gt;"",'Workers Settings'!B1398,"")</f>
        <v/>
      </c>
      <c r="C1398" s="7" t="str">
        <f>IF('Workers Settings'!C1398&lt;&gt;"",'Workers Settings'!C1398,"")</f>
        <v/>
      </c>
      <c r="D1398" s="17"/>
      <c r="E1398" s="17"/>
      <c r="F1398" s="17"/>
      <c r="G1398" s="7" t="str">
        <f>IF(D1398&lt;&gt;"",IF('Workers Settings'!D1398="","",'Workers Settings'!D1398),"")</f>
        <v/>
      </c>
      <c r="H1398" s="7" t="str">
        <f>IF(D1398&lt;&gt;"",'Workers Settings'!E1398,"")</f>
        <v/>
      </c>
      <c r="I1398" s="7" t="str">
        <f t="shared" si="231"/>
        <v/>
      </c>
      <c r="J1398" s="7" t="str">
        <f>IF('Workers Settings'!F1398&lt;&gt;"",'Workers Settings'!F1398,"")</f>
        <v/>
      </c>
      <c r="K1398" s="7" t="str">
        <f>IF('Workers Settings'!G1398&lt;&gt;"",'Workers Settings'!G1398,"")</f>
        <v/>
      </c>
      <c r="L1398" s="7" t="str">
        <f>IF(D1398="","",IF(VLOOKUP(D1398,'Demand Locations'!B:D,2,FALSE)="","",VLOOKUP(D1398,'Demand Locations'!B:D,2,FALSE)))</f>
        <v/>
      </c>
      <c r="M1398" s="7" t="str">
        <f>IF(D1398="","",IF(VLOOKUP(D1398,'Demand Locations'!B:D,3,FALSE)="","",VLOOKUP(D1398,'Demand Locations'!B:D,3,FALSE)))</f>
        <v/>
      </c>
      <c r="N1398" s="7" t="str">
        <f t="shared" si="232"/>
        <v/>
      </c>
      <c r="O1398" s="7" t="str">
        <f t="shared" si="233"/>
        <v/>
      </c>
      <c r="P1398" s="7" t="str">
        <f t="shared" si="234"/>
        <v/>
      </c>
      <c r="Q1398" s="7" t="str">
        <f t="shared" si="235"/>
        <v/>
      </c>
      <c r="R1398" s="7" t="str">
        <f t="shared" si="236"/>
        <v/>
      </c>
      <c r="S1398" s="7" t="str">
        <f t="shared" si="237"/>
        <v/>
      </c>
      <c r="T1398" s="7" t="str">
        <f t="shared" si="238"/>
        <v/>
      </c>
      <c r="U1398" s="7" t="str">
        <f t="shared" si="239"/>
        <v/>
      </c>
      <c r="V1398" s="7" t="str">
        <f t="shared" si="240"/>
        <v/>
      </c>
      <c r="W1398" s="60" t="str">
        <f>IF(ISNUMBER(V1398),IF(ISNA(VLOOKUP(I1398,'Distances Lookup Table'!D:E,2,FALSE)),V1398*'General Settings'!$F$6,IF(VLOOKUP(I1398,'Distances Lookup Table'!D:E,2,FALSE)="",V1398*'General Settings'!$F$6,VLOOKUP(I1398,'Distances Lookup Table'!D:E,2,FALSE))),"")</f>
        <v/>
      </c>
      <c r="X1398" s="18" t="str">
        <f>IF(D1398&lt;&gt;"",'Workers Settings'!H1398,"")</f>
        <v/>
      </c>
      <c r="Y1398" s="18" t="str">
        <f>IF(D1398&lt;&gt;"",'Workers Settings'!I1398,"")</f>
        <v/>
      </c>
      <c r="Z1398" s="29" t="str">
        <f>IF('Workers Settings'!L1398&lt;&gt;"",'Workers Settings'!L1398,'Workers Settings'!K1398)</f>
        <v/>
      </c>
      <c r="AA1398" s="29" t="str">
        <f>IF(D1398&lt;&gt;"",IF('Workers Settings'!L1398&lt;&gt;"",'Workers Settings'!L1398,'Workers Settings'!K1398),"")</f>
        <v/>
      </c>
    </row>
    <row r="1399" spans="1:27" x14ac:dyDescent="0.25">
      <c r="A1399" s="7">
        <f t="shared" si="241"/>
        <v>1395</v>
      </c>
      <c r="B1399" s="7" t="str">
        <f>IF('Workers Settings'!B1399&lt;&gt;"",'Workers Settings'!B1399,"")</f>
        <v/>
      </c>
      <c r="C1399" s="7" t="str">
        <f>IF('Workers Settings'!C1399&lt;&gt;"",'Workers Settings'!C1399,"")</f>
        <v/>
      </c>
      <c r="D1399" s="17"/>
      <c r="E1399" s="17"/>
      <c r="F1399" s="17"/>
      <c r="G1399" s="7" t="str">
        <f>IF(D1399&lt;&gt;"",IF('Workers Settings'!D1399="","",'Workers Settings'!D1399),"")</f>
        <v/>
      </c>
      <c r="H1399" s="7" t="str">
        <f>IF(D1399&lt;&gt;"",'Workers Settings'!E1399,"")</f>
        <v/>
      </c>
      <c r="I1399" s="7" t="str">
        <f t="shared" si="231"/>
        <v/>
      </c>
      <c r="J1399" s="7" t="str">
        <f>IF('Workers Settings'!F1399&lt;&gt;"",'Workers Settings'!F1399,"")</f>
        <v/>
      </c>
      <c r="K1399" s="7" t="str">
        <f>IF('Workers Settings'!G1399&lt;&gt;"",'Workers Settings'!G1399,"")</f>
        <v/>
      </c>
      <c r="L1399" s="7" t="str">
        <f>IF(D1399="","",IF(VLOOKUP(D1399,'Demand Locations'!B:D,2,FALSE)="","",VLOOKUP(D1399,'Demand Locations'!B:D,2,FALSE)))</f>
        <v/>
      </c>
      <c r="M1399" s="7" t="str">
        <f>IF(D1399="","",IF(VLOOKUP(D1399,'Demand Locations'!B:D,3,FALSE)="","",VLOOKUP(D1399,'Demand Locations'!B:D,3,FALSE)))</f>
        <v/>
      </c>
      <c r="N1399" s="7" t="str">
        <f t="shared" si="232"/>
        <v/>
      </c>
      <c r="O1399" s="7" t="str">
        <f t="shared" si="233"/>
        <v/>
      </c>
      <c r="P1399" s="7" t="str">
        <f t="shared" si="234"/>
        <v/>
      </c>
      <c r="Q1399" s="7" t="str">
        <f t="shared" si="235"/>
        <v/>
      </c>
      <c r="R1399" s="7" t="str">
        <f t="shared" si="236"/>
        <v/>
      </c>
      <c r="S1399" s="7" t="str">
        <f t="shared" si="237"/>
        <v/>
      </c>
      <c r="T1399" s="7" t="str">
        <f t="shared" si="238"/>
        <v/>
      </c>
      <c r="U1399" s="7" t="str">
        <f t="shared" si="239"/>
        <v/>
      </c>
      <c r="V1399" s="7" t="str">
        <f t="shared" si="240"/>
        <v/>
      </c>
      <c r="W1399" s="60" t="str">
        <f>IF(ISNUMBER(V1399),IF(ISNA(VLOOKUP(I1399,'Distances Lookup Table'!D:E,2,FALSE)),V1399*'General Settings'!$F$6,IF(VLOOKUP(I1399,'Distances Lookup Table'!D:E,2,FALSE)="",V1399*'General Settings'!$F$6,VLOOKUP(I1399,'Distances Lookup Table'!D:E,2,FALSE))),"")</f>
        <v/>
      </c>
      <c r="X1399" s="18" t="str">
        <f>IF(D1399&lt;&gt;"",'Workers Settings'!H1399,"")</f>
        <v/>
      </c>
      <c r="Y1399" s="18" t="str">
        <f>IF(D1399&lt;&gt;"",'Workers Settings'!I1399,"")</f>
        <v/>
      </c>
      <c r="Z1399" s="29" t="str">
        <f>IF('Workers Settings'!L1399&lt;&gt;"",'Workers Settings'!L1399,'Workers Settings'!K1399)</f>
        <v/>
      </c>
      <c r="AA1399" s="29" t="str">
        <f>IF(D1399&lt;&gt;"",IF('Workers Settings'!L1399&lt;&gt;"",'Workers Settings'!L1399,'Workers Settings'!K1399),"")</f>
        <v/>
      </c>
    </row>
    <row r="1400" spans="1:27" x14ac:dyDescent="0.25">
      <c r="A1400" s="7">
        <f t="shared" si="241"/>
        <v>1396</v>
      </c>
      <c r="B1400" s="7" t="str">
        <f>IF('Workers Settings'!B1400&lt;&gt;"",'Workers Settings'!B1400,"")</f>
        <v/>
      </c>
      <c r="C1400" s="7" t="str">
        <f>IF('Workers Settings'!C1400&lt;&gt;"",'Workers Settings'!C1400,"")</f>
        <v/>
      </c>
      <c r="D1400" s="17"/>
      <c r="E1400" s="17"/>
      <c r="F1400" s="17"/>
      <c r="G1400" s="7" t="str">
        <f>IF(D1400&lt;&gt;"",IF('Workers Settings'!D1400="","",'Workers Settings'!D1400),"")</f>
        <v/>
      </c>
      <c r="H1400" s="7" t="str">
        <f>IF(D1400&lt;&gt;"",'Workers Settings'!E1400,"")</f>
        <v/>
      </c>
      <c r="I1400" s="7" t="str">
        <f t="shared" si="231"/>
        <v/>
      </c>
      <c r="J1400" s="7" t="str">
        <f>IF('Workers Settings'!F1400&lt;&gt;"",'Workers Settings'!F1400,"")</f>
        <v/>
      </c>
      <c r="K1400" s="7" t="str">
        <f>IF('Workers Settings'!G1400&lt;&gt;"",'Workers Settings'!G1400,"")</f>
        <v/>
      </c>
      <c r="L1400" s="7" t="str">
        <f>IF(D1400="","",IF(VLOOKUP(D1400,'Demand Locations'!B:D,2,FALSE)="","",VLOOKUP(D1400,'Demand Locations'!B:D,2,FALSE)))</f>
        <v/>
      </c>
      <c r="M1400" s="7" t="str">
        <f>IF(D1400="","",IF(VLOOKUP(D1400,'Demand Locations'!B:D,3,FALSE)="","",VLOOKUP(D1400,'Demand Locations'!B:D,3,FALSE)))</f>
        <v/>
      </c>
      <c r="N1400" s="7" t="str">
        <f t="shared" si="232"/>
        <v/>
      </c>
      <c r="O1400" s="7" t="str">
        <f t="shared" si="233"/>
        <v/>
      </c>
      <c r="P1400" s="7" t="str">
        <f t="shared" si="234"/>
        <v/>
      </c>
      <c r="Q1400" s="7" t="str">
        <f t="shared" si="235"/>
        <v/>
      </c>
      <c r="R1400" s="7" t="str">
        <f t="shared" si="236"/>
        <v/>
      </c>
      <c r="S1400" s="7" t="str">
        <f t="shared" si="237"/>
        <v/>
      </c>
      <c r="T1400" s="7" t="str">
        <f t="shared" si="238"/>
        <v/>
      </c>
      <c r="U1400" s="7" t="str">
        <f t="shared" si="239"/>
        <v/>
      </c>
      <c r="V1400" s="7" t="str">
        <f t="shared" si="240"/>
        <v/>
      </c>
      <c r="W1400" s="60" t="str">
        <f>IF(ISNUMBER(V1400),IF(ISNA(VLOOKUP(I1400,'Distances Lookup Table'!D:E,2,FALSE)),V1400*'General Settings'!$F$6,IF(VLOOKUP(I1400,'Distances Lookup Table'!D:E,2,FALSE)="",V1400*'General Settings'!$F$6,VLOOKUP(I1400,'Distances Lookup Table'!D:E,2,FALSE))),"")</f>
        <v/>
      </c>
      <c r="X1400" s="18" t="str">
        <f>IF(D1400&lt;&gt;"",'Workers Settings'!H1400,"")</f>
        <v/>
      </c>
      <c r="Y1400" s="18" t="str">
        <f>IF(D1400&lt;&gt;"",'Workers Settings'!I1400,"")</f>
        <v/>
      </c>
      <c r="Z1400" s="29" t="str">
        <f>IF('Workers Settings'!L1400&lt;&gt;"",'Workers Settings'!L1400,'Workers Settings'!K1400)</f>
        <v/>
      </c>
      <c r="AA1400" s="29" t="str">
        <f>IF(D1400&lt;&gt;"",IF('Workers Settings'!L1400&lt;&gt;"",'Workers Settings'!L1400,'Workers Settings'!K1400),"")</f>
        <v/>
      </c>
    </row>
    <row r="1401" spans="1:27" x14ac:dyDescent="0.25">
      <c r="A1401" s="7">
        <f t="shared" si="241"/>
        <v>1397</v>
      </c>
      <c r="B1401" s="7" t="str">
        <f>IF('Workers Settings'!B1401&lt;&gt;"",'Workers Settings'!B1401,"")</f>
        <v/>
      </c>
      <c r="C1401" s="7" t="str">
        <f>IF('Workers Settings'!C1401&lt;&gt;"",'Workers Settings'!C1401,"")</f>
        <v/>
      </c>
      <c r="D1401" s="17"/>
      <c r="E1401" s="17"/>
      <c r="F1401" s="17"/>
      <c r="G1401" s="7" t="str">
        <f>IF(D1401&lt;&gt;"",IF('Workers Settings'!D1401="","",'Workers Settings'!D1401),"")</f>
        <v/>
      </c>
      <c r="H1401" s="7" t="str">
        <f>IF(D1401&lt;&gt;"",'Workers Settings'!E1401,"")</f>
        <v/>
      </c>
      <c r="I1401" s="7" t="str">
        <f t="shared" si="231"/>
        <v/>
      </c>
      <c r="J1401" s="7" t="str">
        <f>IF('Workers Settings'!F1401&lt;&gt;"",'Workers Settings'!F1401,"")</f>
        <v/>
      </c>
      <c r="K1401" s="7" t="str">
        <f>IF('Workers Settings'!G1401&lt;&gt;"",'Workers Settings'!G1401,"")</f>
        <v/>
      </c>
      <c r="L1401" s="7" t="str">
        <f>IF(D1401="","",IF(VLOOKUP(D1401,'Demand Locations'!B:D,2,FALSE)="","",VLOOKUP(D1401,'Demand Locations'!B:D,2,FALSE)))</f>
        <v/>
      </c>
      <c r="M1401" s="7" t="str">
        <f>IF(D1401="","",IF(VLOOKUP(D1401,'Demand Locations'!B:D,3,FALSE)="","",VLOOKUP(D1401,'Demand Locations'!B:D,3,FALSE)))</f>
        <v/>
      </c>
      <c r="N1401" s="7" t="str">
        <f t="shared" si="232"/>
        <v/>
      </c>
      <c r="O1401" s="7" t="str">
        <f t="shared" si="233"/>
        <v/>
      </c>
      <c r="P1401" s="7" t="str">
        <f t="shared" si="234"/>
        <v/>
      </c>
      <c r="Q1401" s="7" t="str">
        <f t="shared" si="235"/>
        <v/>
      </c>
      <c r="R1401" s="7" t="str">
        <f t="shared" si="236"/>
        <v/>
      </c>
      <c r="S1401" s="7" t="str">
        <f t="shared" si="237"/>
        <v/>
      </c>
      <c r="T1401" s="7" t="str">
        <f t="shared" si="238"/>
        <v/>
      </c>
      <c r="U1401" s="7" t="str">
        <f t="shared" si="239"/>
        <v/>
      </c>
      <c r="V1401" s="7" t="str">
        <f t="shared" si="240"/>
        <v/>
      </c>
      <c r="W1401" s="60" t="str">
        <f>IF(ISNUMBER(V1401),IF(ISNA(VLOOKUP(I1401,'Distances Lookup Table'!D:E,2,FALSE)),V1401*'General Settings'!$F$6,IF(VLOOKUP(I1401,'Distances Lookup Table'!D:E,2,FALSE)="",V1401*'General Settings'!$F$6,VLOOKUP(I1401,'Distances Lookup Table'!D:E,2,FALSE))),"")</f>
        <v/>
      </c>
      <c r="X1401" s="18" t="str">
        <f>IF(D1401&lt;&gt;"",'Workers Settings'!H1401,"")</f>
        <v/>
      </c>
      <c r="Y1401" s="18" t="str">
        <f>IF(D1401&lt;&gt;"",'Workers Settings'!I1401,"")</f>
        <v/>
      </c>
      <c r="Z1401" s="29" t="str">
        <f>IF('Workers Settings'!L1401&lt;&gt;"",'Workers Settings'!L1401,'Workers Settings'!K1401)</f>
        <v/>
      </c>
      <c r="AA1401" s="29" t="str">
        <f>IF(D1401&lt;&gt;"",IF('Workers Settings'!L1401&lt;&gt;"",'Workers Settings'!L1401,'Workers Settings'!K1401),"")</f>
        <v/>
      </c>
    </row>
    <row r="1402" spans="1:27" x14ac:dyDescent="0.25">
      <c r="A1402" s="7">
        <f t="shared" si="241"/>
        <v>1398</v>
      </c>
      <c r="B1402" s="7" t="str">
        <f>IF('Workers Settings'!B1402&lt;&gt;"",'Workers Settings'!B1402,"")</f>
        <v/>
      </c>
      <c r="C1402" s="7" t="str">
        <f>IF('Workers Settings'!C1402&lt;&gt;"",'Workers Settings'!C1402,"")</f>
        <v/>
      </c>
      <c r="D1402" s="17"/>
      <c r="E1402" s="17"/>
      <c r="F1402" s="17"/>
      <c r="G1402" s="7" t="str">
        <f>IF(D1402&lt;&gt;"",IF('Workers Settings'!D1402="","",'Workers Settings'!D1402),"")</f>
        <v/>
      </c>
      <c r="H1402" s="7" t="str">
        <f>IF(D1402&lt;&gt;"",'Workers Settings'!E1402,"")</f>
        <v/>
      </c>
      <c r="I1402" s="7" t="str">
        <f t="shared" si="231"/>
        <v/>
      </c>
      <c r="J1402" s="7" t="str">
        <f>IF('Workers Settings'!F1402&lt;&gt;"",'Workers Settings'!F1402,"")</f>
        <v/>
      </c>
      <c r="K1402" s="7" t="str">
        <f>IF('Workers Settings'!G1402&lt;&gt;"",'Workers Settings'!G1402,"")</f>
        <v/>
      </c>
      <c r="L1402" s="7" t="str">
        <f>IF(D1402="","",IF(VLOOKUP(D1402,'Demand Locations'!B:D,2,FALSE)="","",VLOOKUP(D1402,'Demand Locations'!B:D,2,FALSE)))</f>
        <v/>
      </c>
      <c r="M1402" s="7" t="str">
        <f>IF(D1402="","",IF(VLOOKUP(D1402,'Demand Locations'!B:D,3,FALSE)="","",VLOOKUP(D1402,'Demand Locations'!B:D,3,FALSE)))</f>
        <v/>
      </c>
      <c r="N1402" s="7" t="str">
        <f t="shared" si="232"/>
        <v/>
      </c>
      <c r="O1402" s="7" t="str">
        <f t="shared" si="233"/>
        <v/>
      </c>
      <c r="P1402" s="7" t="str">
        <f t="shared" si="234"/>
        <v/>
      </c>
      <c r="Q1402" s="7" t="str">
        <f t="shared" si="235"/>
        <v/>
      </c>
      <c r="R1402" s="7" t="str">
        <f t="shared" si="236"/>
        <v/>
      </c>
      <c r="S1402" s="7" t="str">
        <f t="shared" si="237"/>
        <v/>
      </c>
      <c r="T1402" s="7" t="str">
        <f t="shared" si="238"/>
        <v/>
      </c>
      <c r="U1402" s="7" t="str">
        <f t="shared" si="239"/>
        <v/>
      </c>
      <c r="V1402" s="7" t="str">
        <f t="shared" si="240"/>
        <v/>
      </c>
      <c r="W1402" s="60" t="str">
        <f>IF(ISNUMBER(V1402),IF(ISNA(VLOOKUP(I1402,'Distances Lookup Table'!D:E,2,FALSE)),V1402*'General Settings'!$F$6,IF(VLOOKUP(I1402,'Distances Lookup Table'!D:E,2,FALSE)="",V1402*'General Settings'!$F$6,VLOOKUP(I1402,'Distances Lookup Table'!D:E,2,FALSE))),"")</f>
        <v/>
      </c>
      <c r="X1402" s="18" t="str">
        <f>IF(D1402&lt;&gt;"",'Workers Settings'!H1402,"")</f>
        <v/>
      </c>
      <c r="Y1402" s="18" t="str">
        <f>IF(D1402&lt;&gt;"",'Workers Settings'!I1402,"")</f>
        <v/>
      </c>
      <c r="Z1402" s="29" t="str">
        <f>IF('Workers Settings'!L1402&lt;&gt;"",'Workers Settings'!L1402,'Workers Settings'!K1402)</f>
        <v/>
      </c>
      <c r="AA1402" s="29" t="str">
        <f>IF(D1402&lt;&gt;"",IF('Workers Settings'!L1402&lt;&gt;"",'Workers Settings'!L1402,'Workers Settings'!K1402),"")</f>
        <v/>
      </c>
    </row>
    <row r="1403" spans="1:27" x14ac:dyDescent="0.25">
      <c r="A1403" s="7">
        <f t="shared" si="241"/>
        <v>1399</v>
      </c>
      <c r="B1403" s="7" t="str">
        <f>IF('Workers Settings'!B1403&lt;&gt;"",'Workers Settings'!B1403,"")</f>
        <v/>
      </c>
      <c r="C1403" s="7" t="str">
        <f>IF('Workers Settings'!C1403&lt;&gt;"",'Workers Settings'!C1403,"")</f>
        <v/>
      </c>
      <c r="D1403" s="17"/>
      <c r="E1403" s="17"/>
      <c r="F1403" s="17"/>
      <c r="G1403" s="7" t="str">
        <f>IF(D1403&lt;&gt;"",IF('Workers Settings'!D1403="","",'Workers Settings'!D1403),"")</f>
        <v/>
      </c>
      <c r="H1403" s="7" t="str">
        <f>IF(D1403&lt;&gt;"",'Workers Settings'!E1403,"")</f>
        <v/>
      </c>
      <c r="I1403" s="7" t="str">
        <f t="shared" si="231"/>
        <v/>
      </c>
      <c r="J1403" s="7" t="str">
        <f>IF('Workers Settings'!F1403&lt;&gt;"",'Workers Settings'!F1403,"")</f>
        <v/>
      </c>
      <c r="K1403" s="7" t="str">
        <f>IF('Workers Settings'!G1403&lt;&gt;"",'Workers Settings'!G1403,"")</f>
        <v/>
      </c>
      <c r="L1403" s="7" t="str">
        <f>IF(D1403="","",IF(VLOOKUP(D1403,'Demand Locations'!B:D,2,FALSE)="","",VLOOKUP(D1403,'Demand Locations'!B:D,2,FALSE)))</f>
        <v/>
      </c>
      <c r="M1403" s="7" t="str">
        <f>IF(D1403="","",IF(VLOOKUP(D1403,'Demand Locations'!B:D,3,FALSE)="","",VLOOKUP(D1403,'Demand Locations'!B:D,3,FALSE)))</f>
        <v/>
      </c>
      <c r="N1403" s="7" t="str">
        <f t="shared" si="232"/>
        <v/>
      </c>
      <c r="O1403" s="7" t="str">
        <f t="shared" si="233"/>
        <v/>
      </c>
      <c r="P1403" s="7" t="str">
        <f t="shared" si="234"/>
        <v/>
      </c>
      <c r="Q1403" s="7" t="str">
        <f t="shared" si="235"/>
        <v/>
      </c>
      <c r="R1403" s="7" t="str">
        <f t="shared" si="236"/>
        <v/>
      </c>
      <c r="S1403" s="7" t="str">
        <f t="shared" si="237"/>
        <v/>
      </c>
      <c r="T1403" s="7" t="str">
        <f t="shared" si="238"/>
        <v/>
      </c>
      <c r="U1403" s="7" t="str">
        <f t="shared" si="239"/>
        <v/>
      </c>
      <c r="V1403" s="7" t="str">
        <f t="shared" si="240"/>
        <v/>
      </c>
      <c r="W1403" s="60" t="str">
        <f>IF(ISNUMBER(V1403),IF(ISNA(VLOOKUP(I1403,'Distances Lookup Table'!D:E,2,FALSE)),V1403*'General Settings'!$F$6,IF(VLOOKUP(I1403,'Distances Lookup Table'!D:E,2,FALSE)="",V1403*'General Settings'!$F$6,VLOOKUP(I1403,'Distances Lookup Table'!D:E,2,FALSE))),"")</f>
        <v/>
      </c>
      <c r="X1403" s="18" t="str">
        <f>IF(D1403&lt;&gt;"",'Workers Settings'!H1403,"")</f>
        <v/>
      </c>
      <c r="Y1403" s="18" t="str">
        <f>IF(D1403&lt;&gt;"",'Workers Settings'!I1403,"")</f>
        <v/>
      </c>
      <c r="Z1403" s="29" t="str">
        <f>IF('Workers Settings'!L1403&lt;&gt;"",'Workers Settings'!L1403,'Workers Settings'!K1403)</f>
        <v/>
      </c>
      <c r="AA1403" s="29" t="str">
        <f>IF(D1403&lt;&gt;"",IF('Workers Settings'!L1403&lt;&gt;"",'Workers Settings'!L1403,'Workers Settings'!K1403),"")</f>
        <v/>
      </c>
    </row>
    <row r="1404" spans="1:27" x14ac:dyDescent="0.25">
      <c r="A1404" s="7">
        <f t="shared" si="241"/>
        <v>1400</v>
      </c>
      <c r="B1404" s="7" t="str">
        <f>IF('Workers Settings'!B1404&lt;&gt;"",'Workers Settings'!B1404,"")</f>
        <v/>
      </c>
      <c r="C1404" s="7" t="str">
        <f>IF('Workers Settings'!C1404&lt;&gt;"",'Workers Settings'!C1404,"")</f>
        <v/>
      </c>
      <c r="D1404" s="17"/>
      <c r="E1404" s="17"/>
      <c r="F1404" s="17"/>
      <c r="G1404" s="7" t="str">
        <f>IF(D1404&lt;&gt;"",IF('Workers Settings'!D1404="","",'Workers Settings'!D1404),"")</f>
        <v/>
      </c>
      <c r="H1404" s="7" t="str">
        <f>IF(D1404&lt;&gt;"",'Workers Settings'!E1404,"")</f>
        <v/>
      </c>
      <c r="I1404" s="7" t="str">
        <f t="shared" si="231"/>
        <v/>
      </c>
      <c r="J1404" s="7" t="str">
        <f>IF('Workers Settings'!F1404&lt;&gt;"",'Workers Settings'!F1404,"")</f>
        <v/>
      </c>
      <c r="K1404" s="7" t="str">
        <f>IF('Workers Settings'!G1404&lt;&gt;"",'Workers Settings'!G1404,"")</f>
        <v/>
      </c>
      <c r="L1404" s="7" t="str">
        <f>IF(D1404="","",IF(VLOOKUP(D1404,'Demand Locations'!B:D,2,FALSE)="","",VLOOKUP(D1404,'Demand Locations'!B:D,2,FALSE)))</f>
        <v/>
      </c>
      <c r="M1404" s="7" t="str">
        <f>IF(D1404="","",IF(VLOOKUP(D1404,'Demand Locations'!B:D,3,FALSE)="","",VLOOKUP(D1404,'Demand Locations'!B:D,3,FALSE)))</f>
        <v/>
      </c>
      <c r="N1404" s="7" t="str">
        <f t="shared" si="232"/>
        <v/>
      </c>
      <c r="O1404" s="7" t="str">
        <f t="shared" si="233"/>
        <v/>
      </c>
      <c r="P1404" s="7" t="str">
        <f t="shared" si="234"/>
        <v/>
      </c>
      <c r="Q1404" s="7" t="str">
        <f t="shared" si="235"/>
        <v/>
      </c>
      <c r="R1404" s="7" t="str">
        <f t="shared" si="236"/>
        <v/>
      </c>
      <c r="S1404" s="7" t="str">
        <f t="shared" si="237"/>
        <v/>
      </c>
      <c r="T1404" s="7" t="str">
        <f t="shared" si="238"/>
        <v/>
      </c>
      <c r="U1404" s="7" t="str">
        <f t="shared" si="239"/>
        <v/>
      </c>
      <c r="V1404" s="7" t="str">
        <f t="shared" si="240"/>
        <v/>
      </c>
      <c r="W1404" s="60" t="str">
        <f>IF(ISNUMBER(V1404),IF(ISNA(VLOOKUP(I1404,'Distances Lookup Table'!D:E,2,FALSE)),V1404*'General Settings'!$F$6,IF(VLOOKUP(I1404,'Distances Lookup Table'!D:E,2,FALSE)="",V1404*'General Settings'!$F$6,VLOOKUP(I1404,'Distances Lookup Table'!D:E,2,FALSE))),"")</f>
        <v/>
      </c>
      <c r="X1404" s="18" t="str">
        <f>IF(D1404&lt;&gt;"",'Workers Settings'!H1404,"")</f>
        <v/>
      </c>
      <c r="Y1404" s="18" t="str">
        <f>IF(D1404&lt;&gt;"",'Workers Settings'!I1404,"")</f>
        <v/>
      </c>
      <c r="Z1404" s="29" t="str">
        <f>IF('Workers Settings'!L1404&lt;&gt;"",'Workers Settings'!L1404,'Workers Settings'!K1404)</f>
        <v/>
      </c>
      <c r="AA1404" s="29" t="str">
        <f>IF(D1404&lt;&gt;"",IF('Workers Settings'!L1404&lt;&gt;"",'Workers Settings'!L1404,'Workers Settings'!K1404),"")</f>
        <v/>
      </c>
    </row>
    <row r="1405" spans="1:27" x14ac:dyDescent="0.25">
      <c r="A1405" s="7">
        <f t="shared" si="241"/>
        <v>1401</v>
      </c>
      <c r="B1405" s="7" t="str">
        <f>IF('Workers Settings'!B1405&lt;&gt;"",'Workers Settings'!B1405,"")</f>
        <v/>
      </c>
      <c r="C1405" s="7" t="str">
        <f>IF('Workers Settings'!C1405&lt;&gt;"",'Workers Settings'!C1405,"")</f>
        <v/>
      </c>
      <c r="D1405" s="17"/>
      <c r="E1405" s="17"/>
      <c r="F1405" s="17"/>
      <c r="G1405" s="7" t="str">
        <f>IF(D1405&lt;&gt;"",IF('Workers Settings'!D1405="","",'Workers Settings'!D1405),"")</f>
        <v/>
      </c>
      <c r="H1405" s="7" t="str">
        <f>IF(D1405&lt;&gt;"",'Workers Settings'!E1405,"")</f>
        <v/>
      </c>
      <c r="I1405" s="7" t="str">
        <f t="shared" si="231"/>
        <v/>
      </c>
      <c r="J1405" s="7" t="str">
        <f>IF('Workers Settings'!F1405&lt;&gt;"",'Workers Settings'!F1405,"")</f>
        <v/>
      </c>
      <c r="K1405" s="7" t="str">
        <f>IF('Workers Settings'!G1405&lt;&gt;"",'Workers Settings'!G1405,"")</f>
        <v/>
      </c>
      <c r="L1405" s="7" t="str">
        <f>IF(D1405="","",IF(VLOOKUP(D1405,'Demand Locations'!B:D,2,FALSE)="","",VLOOKUP(D1405,'Demand Locations'!B:D,2,FALSE)))</f>
        <v/>
      </c>
      <c r="M1405" s="7" t="str">
        <f>IF(D1405="","",IF(VLOOKUP(D1405,'Demand Locations'!B:D,3,FALSE)="","",VLOOKUP(D1405,'Demand Locations'!B:D,3,FALSE)))</f>
        <v/>
      </c>
      <c r="N1405" s="7" t="str">
        <f t="shared" si="232"/>
        <v/>
      </c>
      <c r="O1405" s="7" t="str">
        <f t="shared" si="233"/>
        <v/>
      </c>
      <c r="P1405" s="7" t="str">
        <f t="shared" si="234"/>
        <v/>
      </c>
      <c r="Q1405" s="7" t="str">
        <f t="shared" si="235"/>
        <v/>
      </c>
      <c r="R1405" s="7" t="str">
        <f t="shared" si="236"/>
        <v/>
      </c>
      <c r="S1405" s="7" t="str">
        <f t="shared" si="237"/>
        <v/>
      </c>
      <c r="T1405" s="7" t="str">
        <f t="shared" si="238"/>
        <v/>
      </c>
      <c r="U1405" s="7" t="str">
        <f t="shared" si="239"/>
        <v/>
      </c>
      <c r="V1405" s="7" t="str">
        <f t="shared" si="240"/>
        <v/>
      </c>
      <c r="W1405" s="60" t="str">
        <f>IF(ISNUMBER(V1405),IF(ISNA(VLOOKUP(I1405,'Distances Lookup Table'!D:E,2,FALSE)),V1405*'General Settings'!$F$6,IF(VLOOKUP(I1405,'Distances Lookup Table'!D:E,2,FALSE)="",V1405*'General Settings'!$F$6,VLOOKUP(I1405,'Distances Lookup Table'!D:E,2,FALSE))),"")</f>
        <v/>
      </c>
      <c r="X1405" s="18" t="str">
        <f>IF(D1405&lt;&gt;"",'Workers Settings'!H1405,"")</f>
        <v/>
      </c>
      <c r="Y1405" s="18" t="str">
        <f>IF(D1405&lt;&gt;"",'Workers Settings'!I1405,"")</f>
        <v/>
      </c>
      <c r="Z1405" s="29" t="str">
        <f>IF('Workers Settings'!L1405&lt;&gt;"",'Workers Settings'!L1405,'Workers Settings'!K1405)</f>
        <v/>
      </c>
      <c r="AA1405" s="29" t="str">
        <f>IF(D1405&lt;&gt;"",IF('Workers Settings'!L1405&lt;&gt;"",'Workers Settings'!L1405,'Workers Settings'!K1405),"")</f>
        <v/>
      </c>
    </row>
    <row r="1406" spans="1:27" x14ac:dyDescent="0.25">
      <c r="A1406" s="7">
        <f t="shared" si="241"/>
        <v>1402</v>
      </c>
      <c r="B1406" s="7" t="str">
        <f>IF('Workers Settings'!B1406&lt;&gt;"",'Workers Settings'!B1406,"")</f>
        <v/>
      </c>
      <c r="C1406" s="7" t="str">
        <f>IF('Workers Settings'!C1406&lt;&gt;"",'Workers Settings'!C1406,"")</f>
        <v/>
      </c>
      <c r="D1406" s="17"/>
      <c r="E1406" s="17"/>
      <c r="F1406" s="17"/>
      <c r="G1406" s="7" t="str">
        <f>IF(D1406&lt;&gt;"",IF('Workers Settings'!D1406="","",'Workers Settings'!D1406),"")</f>
        <v/>
      </c>
      <c r="H1406" s="7" t="str">
        <f>IF(D1406&lt;&gt;"",'Workers Settings'!E1406,"")</f>
        <v/>
      </c>
      <c r="I1406" s="7" t="str">
        <f t="shared" si="231"/>
        <v/>
      </c>
      <c r="J1406" s="7" t="str">
        <f>IF('Workers Settings'!F1406&lt;&gt;"",'Workers Settings'!F1406,"")</f>
        <v/>
      </c>
      <c r="K1406" s="7" t="str">
        <f>IF('Workers Settings'!G1406&lt;&gt;"",'Workers Settings'!G1406,"")</f>
        <v/>
      </c>
      <c r="L1406" s="7" t="str">
        <f>IF(D1406="","",IF(VLOOKUP(D1406,'Demand Locations'!B:D,2,FALSE)="","",VLOOKUP(D1406,'Demand Locations'!B:D,2,FALSE)))</f>
        <v/>
      </c>
      <c r="M1406" s="7" t="str">
        <f>IF(D1406="","",IF(VLOOKUP(D1406,'Demand Locations'!B:D,3,FALSE)="","",VLOOKUP(D1406,'Demand Locations'!B:D,3,FALSE)))</f>
        <v/>
      </c>
      <c r="N1406" s="7" t="str">
        <f t="shared" si="232"/>
        <v/>
      </c>
      <c r="O1406" s="7" t="str">
        <f t="shared" si="233"/>
        <v/>
      </c>
      <c r="P1406" s="7" t="str">
        <f t="shared" si="234"/>
        <v/>
      </c>
      <c r="Q1406" s="7" t="str">
        <f t="shared" si="235"/>
        <v/>
      </c>
      <c r="R1406" s="7" t="str">
        <f t="shared" si="236"/>
        <v/>
      </c>
      <c r="S1406" s="7" t="str">
        <f t="shared" si="237"/>
        <v/>
      </c>
      <c r="T1406" s="7" t="str">
        <f t="shared" si="238"/>
        <v/>
      </c>
      <c r="U1406" s="7" t="str">
        <f t="shared" si="239"/>
        <v/>
      </c>
      <c r="V1406" s="7" t="str">
        <f t="shared" si="240"/>
        <v/>
      </c>
      <c r="W1406" s="60" t="str">
        <f>IF(ISNUMBER(V1406),IF(ISNA(VLOOKUP(I1406,'Distances Lookup Table'!D:E,2,FALSE)),V1406*'General Settings'!$F$6,IF(VLOOKUP(I1406,'Distances Lookup Table'!D:E,2,FALSE)="",V1406*'General Settings'!$F$6,VLOOKUP(I1406,'Distances Lookup Table'!D:E,2,FALSE))),"")</f>
        <v/>
      </c>
      <c r="X1406" s="18" t="str">
        <f>IF(D1406&lt;&gt;"",'Workers Settings'!H1406,"")</f>
        <v/>
      </c>
      <c r="Y1406" s="18" t="str">
        <f>IF(D1406&lt;&gt;"",'Workers Settings'!I1406,"")</f>
        <v/>
      </c>
      <c r="Z1406" s="29" t="str">
        <f>IF('Workers Settings'!L1406&lt;&gt;"",'Workers Settings'!L1406,'Workers Settings'!K1406)</f>
        <v/>
      </c>
      <c r="AA1406" s="29" t="str">
        <f>IF(D1406&lt;&gt;"",IF('Workers Settings'!L1406&lt;&gt;"",'Workers Settings'!L1406,'Workers Settings'!K1406),"")</f>
        <v/>
      </c>
    </row>
    <row r="1407" spans="1:27" x14ac:dyDescent="0.25">
      <c r="A1407" s="7">
        <f t="shared" si="241"/>
        <v>1403</v>
      </c>
      <c r="B1407" s="7" t="str">
        <f>IF('Workers Settings'!B1407&lt;&gt;"",'Workers Settings'!B1407,"")</f>
        <v/>
      </c>
      <c r="C1407" s="7" t="str">
        <f>IF('Workers Settings'!C1407&lt;&gt;"",'Workers Settings'!C1407,"")</f>
        <v/>
      </c>
      <c r="D1407" s="17"/>
      <c r="E1407" s="17"/>
      <c r="F1407" s="17"/>
      <c r="G1407" s="7" t="str">
        <f>IF(D1407&lt;&gt;"",IF('Workers Settings'!D1407="","",'Workers Settings'!D1407),"")</f>
        <v/>
      </c>
      <c r="H1407" s="7" t="str">
        <f>IF(D1407&lt;&gt;"",'Workers Settings'!E1407,"")</f>
        <v/>
      </c>
      <c r="I1407" s="7" t="str">
        <f t="shared" si="231"/>
        <v/>
      </c>
      <c r="J1407" s="7" t="str">
        <f>IF('Workers Settings'!F1407&lt;&gt;"",'Workers Settings'!F1407,"")</f>
        <v/>
      </c>
      <c r="K1407" s="7" t="str">
        <f>IF('Workers Settings'!G1407&lt;&gt;"",'Workers Settings'!G1407,"")</f>
        <v/>
      </c>
      <c r="L1407" s="7" t="str">
        <f>IF(D1407="","",IF(VLOOKUP(D1407,'Demand Locations'!B:D,2,FALSE)="","",VLOOKUP(D1407,'Demand Locations'!B:D,2,FALSE)))</f>
        <v/>
      </c>
      <c r="M1407" s="7" t="str">
        <f>IF(D1407="","",IF(VLOOKUP(D1407,'Demand Locations'!B:D,3,FALSE)="","",VLOOKUP(D1407,'Demand Locations'!B:D,3,FALSE)))</f>
        <v/>
      </c>
      <c r="N1407" s="7" t="str">
        <f t="shared" si="232"/>
        <v/>
      </c>
      <c r="O1407" s="7" t="str">
        <f t="shared" si="233"/>
        <v/>
      </c>
      <c r="P1407" s="7" t="str">
        <f t="shared" si="234"/>
        <v/>
      </c>
      <c r="Q1407" s="7" t="str">
        <f t="shared" si="235"/>
        <v/>
      </c>
      <c r="R1407" s="7" t="str">
        <f t="shared" si="236"/>
        <v/>
      </c>
      <c r="S1407" s="7" t="str">
        <f t="shared" si="237"/>
        <v/>
      </c>
      <c r="T1407" s="7" t="str">
        <f t="shared" si="238"/>
        <v/>
      </c>
      <c r="U1407" s="7" t="str">
        <f t="shared" si="239"/>
        <v/>
      </c>
      <c r="V1407" s="7" t="str">
        <f t="shared" si="240"/>
        <v/>
      </c>
      <c r="W1407" s="60" t="str">
        <f>IF(ISNUMBER(V1407),IF(ISNA(VLOOKUP(I1407,'Distances Lookup Table'!D:E,2,FALSE)),V1407*'General Settings'!$F$6,IF(VLOOKUP(I1407,'Distances Lookup Table'!D:E,2,FALSE)="",V1407*'General Settings'!$F$6,VLOOKUP(I1407,'Distances Lookup Table'!D:E,2,FALSE))),"")</f>
        <v/>
      </c>
      <c r="X1407" s="18" t="str">
        <f>IF(D1407&lt;&gt;"",'Workers Settings'!H1407,"")</f>
        <v/>
      </c>
      <c r="Y1407" s="18" t="str">
        <f>IF(D1407&lt;&gt;"",'Workers Settings'!I1407,"")</f>
        <v/>
      </c>
      <c r="Z1407" s="29" t="str">
        <f>IF('Workers Settings'!L1407&lt;&gt;"",'Workers Settings'!L1407,'Workers Settings'!K1407)</f>
        <v/>
      </c>
      <c r="AA1407" s="29" t="str">
        <f>IF(D1407&lt;&gt;"",IF('Workers Settings'!L1407&lt;&gt;"",'Workers Settings'!L1407,'Workers Settings'!K1407),"")</f>
        <v/>
      </c>
    </row>
    <row r="1408" spans="1:27" x14ac:dyDescent="0.25">
      <c r="A1408" s="7">
        <f t="shared" si="241"/>
        <v>1404</v>
      </c>
      <c r="B1408" s="7" t="str">
        <f>IF('Workers Settings'!B1408&lt;&gt;"",'Workers Settings'!B1408,"")</f>
        <v/>
      </c>
      <c r="C1408" s="7" t="str">
        <f>IF('Workers Settings'!C1408&lt;&gt;"",'Workers Settings'!C1408,"")</f>
        <v/>
      </c>
      <c r="D1408" s="17"/>
      <c r="E1408" s="17"/>
      <c r="F1408" s="17"/>
      <c r="G1408" s="7" t="str">
        <f>IF(D1408&lt;&gt;"",IF('Workers Settings'!D1408="","",'Workers Settings'!D1408),"")</f>
        <v/>
      </c>
      <c r="H1408" s="7" t="str">
        <f>IF(D1408&lt;&gt;"",'Workers Settings'!E1408,"")</f>
        <v/>
      </c>
      <c r="I1408" s="7" t="str">
        <f t="shared" si="231"/>
        <v/>
      </c>
      <c r="J1408" s="7" t="str">
        <f>IF('Workers Settings'!F1408&lt;&gt;"",'Workers Settings'!F1408,"")</f>
        <v/>
      </c>
      <c r="K1408" s="7" t="str">
        <f>IF('Workers Settings'!G1408&lt;&gt;"",'Workers Settings'!G1408,"")</f>
        <v/>
      </c>
      <c r="L1408" s="7" t="str">
        <f>IF(D1408="","",IF(VLOOKUP(D1408,'Demand Locations'!B:D,2,FALSE)="","",VLOOKUP(D1408,'Demand Locations'!B:D,2,FALSE)))</f>
        <v/>
      </c>
      <c r="M1408" s="7" t="str">
        <f>IF(D1408="","",IF(VLOOKUP(D1408,'Demand Locations'!B:D,3,FALSE)="","",VLOOKUP(D1408,'Demand Locations'!B:D,3,FALSE)))</f>
        <v/>
      </c>
      <c r="N1408" s="7" t="str">
        <f t="shared" si="232"/>
        <v/>
      </c>
      <c r="O1408" s="7" t="str">
        <f t="shared" si="233"/>
        <v/>
      </c>
      <c r="P1408" s="7" t="str">
        <f t="shared" si="234"/>
        <v/>
      </c>
      <c r="Q1408" s="7" t="str">
        <f t="shared" si="235"/>
        <v/>
      </c>
      <c r="R1408" s="7" t="str">
        <f t="shared" si="236"/>
        <v/>
      </c>
      <c r="S1408" s="7" t="str">
        <f t="shared" si="237"/>
        <v/>
      </c>
      <c r="T1408" s="7" t="str">
        <f t="shared" si="238"/>
        <v/>
      </c>
      <c r="U1408" s="7" t="str">
        <f t="shared" si="239"/>
        <v/>
      </c>
      <c r="V1408" s="7" t="str">
        <f t="shared" si="240"/>
        <v/>
      </c>
      <c r="W1408" s="60" t="str">
        <f>IF(ISNUMBER(V1408),IF(ISNA(VLOOKUP(I1408,'Distances Lookup Table'!D:E,2,FALSE)),V1408*'General Settings'!$F$6,IF(VLOOKUP(I1408,'Distances Lookup Table'!D:E,2,FALSE)="",V1408*'General Settings'!$F$6,VLOOKUP(I1408,'Distances Lookup Table'!D:E,2,FALSE))),"")</f>
        <v/>
      </c>
      <c r="X1408" s="18" t="str">
        <f>IF(D1408&lt;&gt;"",'Workers Settings'!H1408,"")</f>
        <v/>
      </c>
      <c r="Y1408" s="18" t="str">
        <f>IF(D1408&lt;&gt;"",'Workers Settings'!I1408,"")</f>
        <v/>
      </c>
      <c r="Z1408" s="29" t="str">
        <f>IF('Workers Settings'!L1408&lt;&gt;"",'Workers Settings'!L1408,'Workers Settings'!K1408)</f>
        <v/>
      </c>
      <c r="AA1408" s="29" t="str">
        <f>IF(D1408&lt;&gt;"",IF('Workers Settings'!L1408&lt;&gt;"",'Workers Settings'!L1408,'Workers Settings'!K1408),"")</f>
        <v/>
      </c>
    </row>
    <row r="1409" spans="1:27" x14ac:dyDescent="0.25">
      <c r="A1409" s="7">
        <f t="shared" si="241"/>
        <v>1405</v>
      </c>
      <c r="B1409" s="7" t="str">
        <f>IF('Workers Settings'!B1409&lt;&gt;"",'Workers Settings'!B1409,"")</f>
        <v/>
      </c>
      <c r="C1409" s="7" t="str">
        <f>IF('Workers Settings'!C1409&lt;&gt;"",'Workers Settings'!C1409,"")</f>
        <v/>
      </c>
      <c r="D1409" s="17"/>
      <c r="E1409" s="17"/>
      <c r="F1409" s="17"/>
      <c r="G1409" s="7" t="str">
        <f>IF(D1409&lt;&gt;"",IF('Workers Settings'!D1409="","",'Workers Settings'!D1409),"")</f>
        <v/>
      </c>
      <c r="H1409" s="7" t="str">
        <f>IF(D1409&lt;&gt;"",'Workers Settings'!E1409,"")</f>
        <v/>
      </c>
      <c r="I1409" s="7" t="str">
        <f t="shared" si="231"/>
        <v/>
      </c>
      <c r="J1409" s="7" t="str">
        <f>IF('Workers Settings'!F1409&lt;&gt;"",'Workers Settings'!F1409,"")</f>
        <v/>
      </c>
      <c r="K1409" s="7" t="str">
        <f>IF('Workers Settings'!G1409&lt;&gt;"",'Workers Settings'!G1409,"")</f>
        <v/>
      </c>
      <c r="L1409" s="7" t="str">
        <f>IF(D1409="","",IF(VLOOKUP(D1409,'Demand Locations'!B:D,2,FALSE)="","",VLOOKUP(D1409,'Demand Locations'!B:D,2,FALSE)))</f>
        <v/>
      </c>
      <c r="M1409" s="7" t="str">
        <f>IF(D1409="","",IF(VLOOKUP(D1409,'Demand Locations'!B:D,3,FALSE)="","",VLOOKUP(D1409,'Demand Locations'!B:D,3,FALSE)))</f>
        <v/>
      </c>
      <c r="N1409" s="7" t="str">
        <f t="shared" si="232"/>
        <v/>
      </c>
      <c r="O1409" s="7" t="str">
        <f t="shared" si="233"/>
        <v/>
      </c>
      <c r="P1409" s="7" t="str">
        <f t="shared" si="234"/>
        <v/>
      </c>
      <c r="Q1409" s="7" t="str">
        <f t="shared" si="235"/>
        <v/>
      </c>
      <c r="R1409" s="7" t="str">
        <f t="shared" si="236"/>
        <v/>
      </c>
      <c r="S1409" s="7" t="str">
        <f t="shared" si="237"/>
        <v/>
      </c>
      <c r="T1409" s="7" t="str">
        <f t="shared" si="238"/>
        <v/>
      </c>
      <c r="U1409" s="7" t="str">
        <f t="shared" si="239"/>
        <v/>
      </c>
      <c r="V1409" s="7" t="str">
        <f t="shared" si="240"/>
        <v/>
      </c>
      <c r="W1409" s="60" t="str">
        <f>IF(ISNUMBER(V1409),IF(ISNA(VLOOKUP(I1409,'Distances Lookup Table'!D:E,2,FALSE)),V1409*'General Settings'!$F$6,IF(VLOOKUP(I1409,'Distances Lookup Table'!D:E,2,FALSE)="",V1409*'General Settings'!$F$6,VLOOKUP(I1409,'Distances Lookup Table'!D:E,2,FALSE))),"")</f>
        <v/>
      </c>
      <c r="X1409" s="18" t="str">
        <f>IF(D1409&lt;&gt;"",'Workers Settings'!H1409,"")</f>
        <v/>
      </c>
      <c r="Y1409" s="18" t="str">
        <f>IF(D1409&lt;&gt;"",'Workers Settings'!I1409,"")</f>
        <v/>
      </c>
      <c r="Z1409" s="29" t="str">
        <f>IF('Workers Settings'!L1409&lt;&gt;"",'Workers Settings'!L1409,'Workers Settings'!K1409)</f>
        <v/>
      </c>
      <c r="AA1409" s="29" t="str">
        <f>IF(D1409&lt;&gt;"",IF('Workers Settings'!L1409&lt;&gt;"",'Workers Settings'!L1409,'Workers Settings'!K1409),"")</f>
        <v/>
      </c>
    </row>
    <row r="1410" spans="1:27" x14ac:dyDescent="0.25">
      <c r="A1410" s="7">
        <f t="shared" si="241"/>
        <v>1406</v>
      </c>
      <c r="B1410" s="7" t="str">
        <f>IF('Workers Settings'!B1410&lt;&gt;"",'Workers Settings'!B1410,"")</f>
        <v/>
      </c>
      <c r="C1410" s="7" t="str">
        <f>IF('Workers Settings'!C1410&lt;&gt;"",'Workers Settings'!C1410,"")</f>
        <v/>
      </c>
      <c r="D1410" s="17"/>
      <c r="E1410" s="17"/>
      <c r="F1410" s="17"/>
      <c r="G1410" s="7" t="str">
        <f>IF(D1410&lt;&gt;"",IF('Workers Settings'!D1410="","",'Workers Settings'!D1410),"")</f>
        <v/>
      </c>
      <c r="H1410" s="7" t="str">
        <f>IF(D1410&lt;&gt;"",'Workers Settings'!E1410,"")</f>
        <v/>
      </c>
      <c r="I1410" s="7" t="str">
        <f t="shared" si="231"/>
        <v/>
      </c>
      <c r="J1410" s="7" t="str">
        <f>IF('Workers Settings'!F1410&lt;&gt;"",'Workers Settings'!F1410,"")</f>
        <v/>
      </c>
      <c r="K1410" s="7" t="str">
        <f>IF('Workers Settings'!G1410&lt;&gt;"",'Workers Settings'!G1410,"")</f>
        <v/>
      </c>
      <c r="L1410" s="7" t="str">
        <f>IF(D1410="","",IF(VLOOKUP(D1410,'Demand Locations'!B:D,2,FALSE)="","",VLOOKUP(D1410,'Demand Locations'!B:D,2,FALSE)))</f>
        <v/>
      </c>
      <c r="M1410" s="7" t="str">
        <f>IF(D1410="","",IF(VLOOKUP(D1410,'Demand Locations'!B:D,3,FALSE)="","",VLOOKUP(D1410,'Demand Locations'!B:D,3,FALSE)))</f>
        <v/>
      </c>
      <c r="N1410" s="7" t="str">
        <f t="shared" si="232"/>
        <v/>
      </c>
      <c r="O1410" s="7" t="str">
        <f t="shared" si="233"/>
        <v/>
      </c>
      <c r="P1410" s="7" t="str">
        <f t="shared" si="234"/>
        <v/>
      </c>
      <c r="Q1410" s="7" t="str">
        <f t="shared" si="235"/>
        <v/>
      </c>
      <c r="R1410" s="7" t="str">
        <f t="shared" si="236"/>
        <v/>
      </c>
      <c r="S1410" s="7" t="str">
        <f t="shared" si="237"/>
        <v/>
      </c>
      <c r="T1410" s="7" t="str">
        <f t="shared" si="238"/>
        <v/>
      </c>
      <c r="U1410" s="7" t="str">
        <f t="shared" si="239"/>
        <v/>
      </c>
      <c r="V1410" s="7" t="str">
        <f t="shared" si="240"/>
        <v/>
      </c>
      <c r="W1410" s="60" t="str">
        <f>IF(ISNUMBER(V1410),IF(ISNA(VLOOKUP(I1410,'Distances Lookup Table'!D:E,2,FALSE)),V1410*'General Settings'!$F$6,IF(VLOOKUP(I1410,'Distances Lookup Table'!D:E,2,FALSE)="",V1410*'General Settings'!$F$6,VLOOKUP(I1410,'Distances Lookup Table'!D:E,2,FALSE))),"")</f>
        <v/>
      </c>
      <c r="X1410" s="18" t="str">
        <f>IF(D1410&lt;&gt;"",'Workers Settings'!H1410,"")</f>
        <v/>
      </c>
      <c r="Y1410" s="18" t="str">
        <f>IF(D1410&lt;&gt;"",'Workers Settings'!I1410,"")</f>
        <v/>
      </c>
      <c r="Z1410" s="29" t="str">
        <f>IF('Workers Settings'!L1410&lt;&gt;"",'Workers Settings'!L1410,'Workers Settings'!K1410)</f>
        <v/>
      </c>
      <c r="AA1410" s="29" t="str">
        <f>IF(D1410&lt;&gt;"",IF('Workers Settings'!L1410&lt;&gt;"",'Workers Settings'!L1410,'Workers Settings'!K1410),"")</f>
        <v/>
      </c>
    </row>
    <row r="1411" spans="1:27" x14ac:dyDescent="0.25">
      <c r="A1411" s="7">
        <f t="shared" si="241"/>
        <v>1407</v>
      </c>
      <c r="B1411" s="7" t="str">
        <f>IF('Workers Settings'!B1411&lt;&gt;"",'Workers Settings'!B1411,"")</f>
        <v/>
      </c>
      <c r="C1411" s="7" t="str">
        <f>IF('Workers Settings'!C1411&lt;&gt;"",'Workers Settings'!C1411,"")</f>
        <v/>
      </c>
      <c r="D1411" s="17"/>
      <c r="E1411" s="17"/>
      <c r="F1411" s="17"/>
      <c r="G1411" s="7" t="str">
        <f>IF(D1411&lt;&gt;"",IF('Workers Settings'!D1411="","",'Workers Settings'!D1411),"")</f>
        <v/>
      </c>
      <c r="H1411" s="7" t="str">
        <f>IF(D1411&lt;&gt;"",'Workers Settings'!E1411,"")</f>
        <v/>
      </c>
      <c r="I1411" s="7" t="str">
        <f t="shared" si="231"/>
        <v/>
      </c>
      <c r="J1411" s="7" t="str">
        <f>IF('Workers Settings'!F1411&lt;&gt;"",'Workers Settings'!F1411,"")</f>
        <v/>
      </c>
      <c r="K1411" s="7" t="str">
        <f>IF('Workers Settings'!G1411&lt;&gt;"",'Workers Settings'!G1411,"")</f>
        <v/>
      </c>
      <c r="L1411" s="7" t="str">
        <f>IF(D1411="","",IF(VLOOKUP(D1411,'Demand Locations'!B:D,2,FALSE)="","",VLOOKUP(D1411,'Demand Locations'!B:D,2,FALSE)))</f>
        <v/>
      </c>
      <c r="M1411" s="7" t="str">
        <f>IF(D1411="","",IF(VLOOKUP(D1411,'Demand Locations'!B:D,3,FALSE)="","",VLOOKUP(D1411,'Demand Locations'!B:D,3,FALSE)))</f>
        <v/>
      </c>
      <c r="N1411" s="7" t="str">
        <f t="shared" si="232"/>
        <v/>
      </c>
      <c r="O1411" s="7" t="str">
        <f t="shared" si="233"/>
        <v/>
      </c>
      <c r="P1411" s="7" t="str">
        <f t="shared" si="234"/>
        <v/>
      </c>
      <c r="Q1411" s="7" t="str">
        <f t="shared" si="235"/>
        <v/>
      </c>
      <c r="R1411" s="7" t="str">
        <f t="shared" si="236"/>
        <v/>
      </c>
      <c r="S1411" s="7" t="str">
        <f t="shared" si="237"/>
        <v/>
      </c>
      <c r="T1411" s="7" t="str">
        <f t="shared" si="238"/>
        <v/>
      </c>
      <c r="U1411" s="7" t="str">
        <f t="shared" si="239"/>
        <v/>
      </c>
      <c r="V1411" s="7" t="str">
        <f t="shared" si="240"/>
        <v/>
      </c>
      <c r="W1411" s="60" t="str">
        <f>IF(ISNUMBER(V1411),IF(ISNA(VLOOKUP(I1411,'Distances Lookup Table'!D:E,2,FALSE)),V1411*'General Settings'!$F$6,IF(VLOOKUP(I1411,'Distances Lookup Table'!D:E,2,FALSE)="",V1411*'General Settings'!$F$6,VLOOKUP(I1411,'Distances Lookup Table'!D:E,2,FALSE))),"")</f>
        <v/>
      </c>
      <c r="X1411" s="18" t="str">
        <f>IF(D1411&lt;&gt;"",'Workers Settings'!H1411,"")</f>
        <v/>
      </c>
      <c r="Y1411" s="18" t="str">
        <f>IF(D1411&lt;&gt;"",'Workers Settings'!I1411,"")</f>
        <v/>
      </c>
      <c r="Z1411" s="29" t="str">
        <f>IF('Workers Settings'!L1411&lt;&gt;"",'Workers Settings'!L1411,'Workers Settings'!K1411)</f>
        <v/>
      </c>
      <c r="AA1411" s="29" t="str">
        <f>IF(D1411&lt;&gt;"",IF('Workers Settings'!L1411&lt;&gt;"",'Workers Settings'!L1411,'Workers Settings'!K1411),"")</f>
        <v/>
      </c>
    </row>
    <row r="1412" spans="1:27" x14ac:dyDescent="0.25">
      <c r="A1412" s="7">
        <f t="shared" si="241"/>
        <v>1408</v>
      </c>
      <c r="B1412" s="7" t="str">
        <f>IF('Workers Settings'!B1412&lt;&gt;"",'Workers Settings'!B1412,"")</f>
        <v/>
      </c>
      <c r="C1412" s="7" t="str">
        <f>IF('Workers Settings'!C1412&lt;&gt;"",'Workers Settings'!C1412,"")</f>
        <v/>
      </c>
      <c r="D1412" s="17"/>
      <c r="E1412" s="17"/>
      <c r="F1412" s="17"/>
      <c r="G1412" s="7" t="str">
        <f>IF(D1412&lt;&gt;"",IF('Workers Settings'!D1412="","",'Workers Settings'!D1412),"")</f>
        <v/>
      </c>
      <c r="H1412" s="7" t="str">
        <f>IF(D1412&lt;&gt;"",'Workers Settings'!E1412,"")</f>
        <v/>
      </c>
      <c r="I1412" s="7" t="str">
        <f t="shared" si="231"/>
        <v/>
      </c>
      <c r="J1412" s="7" t="str">
        <f>IF('Workers Settings'!F1412&lt;&gt;"",'Workers Settings'!F1412,"")</f>
        <v/>
      </c>
      <c r="K1412" s="7" t="str">
        <f>IF('Workers Settings'!G1412&lt;&gt;"",'Workers Settings'!G1412,"")</f>
        <v/>
      </c>
      <c r="L1412" s="7" t="str">
        <f>IF(D1412="","",IF(VLOOKUP(D1412,'Demand Locations'!B:D,2,FALSE)="","",VLOOKUP(D1412,'Demand Locations'!B:D,2,FALSE)))</f>
        <v/>
      </c>
      <c r="M1412" s="7" t="str">
        <f>IF(D1412="","",IF(VLOOKUP(D1412,'Demand Locations'!B:D,3,FALSE)="","",VLOOKUP(D1412,'Demand Locations'!B:D,3,FALSE)))</f>
        <v/>
      </c>
      <c r="N1412" s="7" t="str">
        <f t="shared" si="232"/>
        <v/>
      </c>
      <c r="O1412" s="7" t="str">
        <f t="shared" si="233"/>
        <v/>
      </c>
      <c r="P1412" s="7" t="str">
        <f t="shared" si="234"/>
        <v/>
      </c>
      <c r="Q1412" s="7" t="str">
        <f t="shared" si="235"/>
        <v/>
      </c>
      <c r="R1412" s="7" t="str">
        <f t="shared" si="236"/>
        <v/>
      </c>
      <c r="S1412" s="7" t="str">
        <f t="shared" si="237"/>
        <v/>
      </c>
      <c r="T1412" s="7" t="str">
        <f t="shared" si="238"/>
        <v/>
      </c>
      <c r="U1412" s="7" t="str">
        <f t="shared" si="239"/>
        <v/>
      </c>
      <c r="V1412" s="7" t="str">
        <f t="shared" si="240"/>
        <v/>
      </c>
      <c r="W1412" s="60" t="str">
        <f>IF(ISNUMBER(V1412),IF(ISNA(VLOOKUP(I1412,'Distances Lookup Table'!D:E,2,FALSE)),V1412*'General Settings'!$F$6,IF(VLOOKUP(I1412,'Distances Lookup Table'!D:E,2,FALSE)="",V1412*'General Settings'!$F$6,VLOOKUP(I1412,'Distances Lookup Table'!D:E,2,FALSE))),"")</f>
        <v/>
      </c>
      <c r="X1412" s="18" t="str">
        <f>IF(D1412&lt;&gt;"",'Workers Settings'!H1412,"")</f>
        <v/>
      </c>
      <c r="Y1412" s="18" t="str">
        <f>IF(D1412&lt;&gt;"",'Workers Settings'!I1412,"")</f>
        <v/>
      </c>
      <c r="Z1412" s="29" t="str">
        <f>IF('Workers Settings'!L1412&lt;&gt;"",'Workers Settings'!L1412,'Workers Settings'!K1412)</f>
        <v/>
      </c>
      <c r="AA1412" s="29" t="str">
        <f>IF(D1412&lt;&gt;"",IF('Workers Settings'!L1412&lt;&gt;"",'Workers Settings'!L1412,'Workers Settings'!K1412),"")</f>
        <v/>
      </c>
    </row>
    <row r="1413" spans="1:27" x14ac:dyDescent="0.25">
      <c r="A1413" s="7">
        <f t="shared" si="241"/>
        <v>1409</v>
      </c>
      <c r="B1413" s="7" t="str">
        <f>IF('Workers Settings'!B1413&lt;&gt;"",'Workers Settings'!B1413,"")</f>
        <v/>
      </c>
      <c r="C1413" s="7" t="str">
        <f>IF('Workers Settings'!C1413&lt;&gt;"",'Workers Settings'!C1413,"")</f>
        <v/>
      </c>
      <c r="D1413" s="17"/>
      <c r="E1413" s="17"/>
      <c r="F1413" s="17"/>
      <c r="G1413" s="7" t="str">
        <f>IF(D1413&lt;&gt;"",IF('Workers Settings'!D1413="","",'Workers Settings'!D1413),"")</f>
        <v/>
      </c>
      <c r="H1413" s="7" t="str">
        <f>IF(D1413&lt;&gt;"",'Workers Settings'!E1413,"")</f>
        <v/>
      </c>
      <c r="I1413" s="7" t="str">
        <f t="shared" ref="I1413:I1476" si="242">IF(AND(D1413&lt;&gt;"",H1413&lt;&gt;""),H1413&amp;"-"&amp;D1413,"")</f>
        <v/>
      </c>
      <c r="J1413" s="7" t="str">
        <f>IF('Workers Settings'!F1413&lt;&gt;"",'Workers Settings'!F1413,"")</f>
        <v/>
      </c>
      <c r="K1413" s="7" t="str">
        <f>IF('Workers Settings'!G1413&lt;&gt;"",'Workers Settings'!G1413,"")</f>
        <v/>
      </c>
      <c r="L1413" s="7" t="str">
        <f>IF(D1413="","",IF(VLOOKUP(D1413,'Demand Locations'!B:D,2,FALSE)="","",VLOOKUP(D1413,'Demand Locations'!B:D,2,FALSE)))</f>
        <v/>
      </c>
      <c r="M1413" s="7" t="str">
        <f>IF(D1413="","",IF(VLOOKUP(D1413,'Demand Locations'!B:D,3,FALSE)="","",VLOOKUP(D1413,'Demand Locations'!B:D,3,FALSE)))</f>
        <v/>
      </c>
      <c r="N1413" s="7" t="str">
        <f t="shared" si="232"/>
        <v/>
      </c>
      <c r="O1413" s="7" t="str">
        <f t="shared" si="233"/>
        <v/>
      </c>
      <c r="P1413" s="7" t="str">
        <f t="shared" si="234"/>
        <v/>
      </c>
      <c r="Q1413" s="7" t="str">
        <f t="shared" si="235"/>
        <v/>
      </c>
      <c r="R1413" s="7" t="str">
        <f t="shared" si="236"/>
        <v/>
      </c>
      <c r="S1413" s="7" t="str">
        <f t="shared" si="237"/>
        <v/>
      </c>
      <c r="T1413" s="7" t="str">
        <f t="shared" si="238"/>
        <v/>
      </c>
      <c r="U1413" s="7" t="str">
        <f t="shared" si="239"/>
        <v/>
      </c>
      <c r="V1413" s="7" t="str">
        <f t="shared" si="240"/>
        <v/>
      </c>
      <c r="W1413" s="60" t="str">
        <f>IF(ISNUMBER(V1413),IF(ISNA(VLOOKUP(I1413,'Distances Lookup Table'!D:E,2,FALSE)),V1413*'General Settings'!$F$6,IF(VLOOKUP(I1413,'Distances Lookup Table'!D:E,2,FALSE)="",V1413*'General Settings'!$F$6,VLOOKUP(I1413,'Distances Lookup Table'!D:E,2,FALSE))),"")</f>
        <v/>
      </c>
      <c r="X1413" s="18" t="str">
        <f>IF(D1413&lt;&gt;"",'Workers Settings'!H1413,"")</f>
        <v/>
      </c>
      <c r="Y1413" s="18" t="str">
        <f>IF(D1413&lt;&gt;"",'Workers Settings'!I1413,"")</f>
        <v/>
      </c>
      <c r="Z1413" s="29" t="str">
        <f>IF('Workers Settings'!L1413&lt;&gt;"",'Workers Settings'!L1413,'Workers Settings'!K1413)</f>
        <v/>
      </c>
      <c r="AA1413" s="29" t="str">
        <f>IF(D1413&lt;&gt;"",IF('Workers Settings'!L1413&lt;&gt;"",'Workers Settings'!L1413,'Workers Settings'!K1413),"")</f>
        <v/>
      </c>
    </row>
    <row r="1414" spans="1:27" x14ac:dyDescent="0.25">
      <c r="A1414" s="7">
        <f t="shared" si="241"/>
        <v>1410</v>
      </c>
      <c r="B1414" s="7" t="str">
        <f>IF('Workers Settings'!B1414&lt;&gt;"",'Workers Settings'!B1414,"")</f>
        <v/>
      </c>
      <c r="C1414" s="7" t="str">
        <f>IF('Workers Settings'!C1414&lt;&gt;"",'Workers Settings'!C1414,"")</f>
        <v/>
      </c>
      <c r="D1414" s="17"/>
      <c r="E1414" s="17"/>
      <c r="F1414" s="17"/>
      <c r="G1414" s="7" t="str">
        <f>IF(D1414&lt;&gt;"",IF('Workers Settings'!D1414="","",'Workers Settings'!D1414),"")</f>
        <v/>
      </c>
      <c r="H1414" s="7" t="str">
        <f>IF(D1414&lt;&gt;"",'Workers Settings'!E1414,"")</f>
        <v/>
      </c>
      <c r="I1414" s="7" t="str">
        <f t="shared" si="242"/>
        <v/>
      </c>
      <c r="J1414" s="7" t="str">
        <f>IF('Workers Settings'!F1414&lt;&gt;"",'Workers Settings'!F1414,"")</f>
        <v/>
      </c>
      <c r="K1414" s="7" t="str">
        <f>IF('Workers Settings'!G1414&lt;&gt;"",'Workers Settings'!G1414,"")</f>
        <v/>
      </c>
      <c r="L1414" s="7" t="str">
        <f>IF(D1414="","",IF(VLOOKUP(D1414,'Demand Locations'!B:D,2,FALSE)="","",VLOOKUP(D1414,'Demand Locations'!B:D,2,FALSE)))</f>
        <v/>
      </c>
      <c r="M1414" s="7" t="str">
        <f>IF(D1414="","",IF(VLOOKUP(D1414,'Demand Locations'!B:D,3,FALSE)="","",VLOOKUP(D1414,'Demand Locations'!B:D,3,FALSE)))</f>
        <v/>
      </c>
      <c r="N1414" s="7" t="str">
        <f t="shared" ref="N1414:N1477" si="243">IF(ISNUMBER(J1414),J1414*PI()/180,"")</f>
        <v/>
      </c>
      <c r="O1414" s="7" t="str">
        <f t="shared" ref="O1414:O1477" si="244">IF(ISNUMBER(L1414),L1414*PI()/180,"")</f>
        <v/>
      </c>
      <c r="P1414" s="7" t="str">
        <f t="shared" ref="P1414:P1477" si="245">IF(AND(ISNUMBER(J1414),ISNUMBER(L1414)),(L1414-J1414)*PI()/180,"")</f>
        <v/>
      </c>
      <c r="Q1414" s="7" t="str">
        <f t="shared" ref="Q1414:Q1477" si="246">IF(ISNUMBER(K1414),K1414*PI()/180,"")</f>
        <v/>
      </c>
      <c r="R1414" s="7" t="str">
        <f t="shared" ref="R1414:R1477" si="247">IF(ISNUMBER(M1414),M1414*PI()/180,"")</f>
        <v/>
      </c>
      <c r="S1414" s="7" t="str">
        <f t="shared" ref="S1414:S1477" si="248">IF(AND(ISNUMBER(M1414),ISNUMBER(K1414)),(M1414-K1414)*PI()/180,"")</f>
        <v/>
      </c>
      <c r="T1414" s="7" t="str">
        <f t="shared" ref="T1414:T1477" si="249">IF(AND(ISNUMBER(P1414),ISNUMBER(N1414),ISNUMBER(O1414),ISNUMBER(S1414)),(SIN(P1414/2))^2+COS(N1414)*COS(O1414)*(SIN(S1414/2))^2,"")</f>
        <v/>
      </c>
      <c r="U1414" s="7" t="str">
        <f t="shared" ref="U1414:U1477" si="250">IF(ISNUMBER(T1414),2*ATAN2(SQRT(1-T1414),SQRT(T1414)),"")</f>
        <v/>
      </c>
      <c r="V1414" s="7" t="str">
        <f t="shared" ref="V1414:V1477" si="251">IF(ISNUMBER(U1414),6373*U1414,"")</f>
        <v/>
      </c>
      <c r="W1414" s="60" t="str">
        <f>IF(ISNUMBER(V1414),IF(ISNA(VLOOKUP(I1414,'Distances Lookup Table'!D:E,2,FALSE)),V1414*'General Settings'!$F$6,IF(VLOOKUP(I1414,'Distances Lookup Table'!D:E,2,FALSE)="",V1414*'General Settings'!$F$6,VLOOKUP(I1414,'Distances Lookup Table'!D:E,2,FALSE))),"")</f>
        <v/>
      </c>
      <c r="X1414" s="18" t="str">
        <f>IF(D1414&lt;&gt;"",'Workers Settings'!H1414,"")</f>
        <v/>
      </c>
      <c r="Y1414" s="18" t="str">
        <f>IF(D1414&lt;&gt;"",'Workers Settings'!I1414,"")</f>
        <v/>
      </c>
      <c r="Z1414" s="29" t="str">
        <f>IF('Workers Settings'!L1414&lt;&gt;"",'Workers Settings'!L1414,'Workers Settings'!K1414)</f>
        <v/>
      </c>
      <c r="AA1414" s="29" t="str">
        <f>IF(D1414&lt;&gt;"",IF('Workers Settings'!L1414&lt;&gt;"",'Workers Settings'!L1414,'Workers Settings'!K1414),"")</f>
        <v/>
      </c>
    </row>
    <row r="1415" spans="1:27" x14ac:dyDescent="0.25">
      <c r="A1415" s="7">
        <f t="shared" ref="A1415:A1478" si="252">A1414+1</f>
        <v>1411</v>
      </c>
      <c r="B1415" s="7" t="str">
        <f>IF('Workers Settings'!B1415&lt;&gt;"",'Workers Settings'!B1415,"")</f>
        <v/>
      </c>
      <c r="C1415" s="7" t="str">
        <f>IF('Workers Settings'!C1415&lt;&gt;"",'Workers Settings'!C1415,"")</f>
        <v/>
      </c>
      <c r="D1415" s="17"/>
      <c r="E1415" s="17"/>
      <c r="F1415" s="17"/>
      <c r="G1415" s="7" t="str">
        <f>IF(D1415&lt;&gt;"",IF('Workers Settings'!D1415="","",'Workers Settings'!D1415),"")</f>
        <v/>
      </c>
      <c r="H1415" s="7" t="str">
        <f>IF(D1415&lt;&gt;"",'Workers Settings'!E1415,"")</f>
        <v/>
      </c>
      <c r="I1415" s="7" t="str">
        <f t="shared" si="242"/>
        <v/>
      </c>
      <c r="J1415" s="7" t="str">
        <f>IF('Workers Settings'!F1415&lt;&gt;"",'Workers Settings'!F1415,"")</f>
        <v/>
      </c>
      <c r="K1415" s="7" t="str">
        <f>IF('Workers Settings'!G1415&lt;&gt;"",'Workers Settings'!G1415,"")</f>
        <v/>
      </c>
      <c r="L1415" s="7" t="str">
        <f>IF(D1415="","",IF(VLOOKUP(D1415,'Demand Locations'!B:D,2,FALSE)="","",VLOOKUP(D1415,'Demand Locations'!B:D,2,FALSE)))</f>
        <v/>
      </c>
      <c r="M1415" s="7" t="str">
        <f>IF(D1415="","",IF(VLOOKUP(D1415,'Demand Locations'!B:D,3,FALSE)="","",VLOOKUP(D1415,'Demand Locations'!B:D,3,FALSE)))</f>
        <v/>
      </c>
      <c r="N1415" s="7" t="str">
        <f t="shared" si="243"/>
        <v/>
      </c>
      <c r="O1415" s="7" t="str">
        <f t="shared" si="244"/>
        <v/>
      </c>
      <c r="P1415" s="7" t="str">
        <f t="shared" si="245"/>
        <v/>
      </c>
      <c r="Q1415" s="7" t="str">
        <f t="shared" si="246"/>
        <v/>
      </c>
      <c r="R1415" s="7" t="str">
        <f t="shared" si="247"/>
        <v/>
      </c>
      <c r="S1415" s="7" t="str">
        <f t="shared" si="248"/>
        <v/>
      </c>
      <c r="T1415" s="7" t="str">
        <f t="shared" si="249"/>
        <v/>
      </c>
      <c r="U1415" s="7" t="str">
        <f t="shared" si="250"/>
        <v/>
      </c>
      <c r="V1415" s="7" t="str">
        <f t="shared" si="251"/>
        <v/>
      </c>
      <c r="W1415" s="60" t="str">
        <f>IF(ISNUMBER(V1415),IF(ISNA(VLOOKUP(I1415,'Distances Lookup Table'!D:E,2,FALSE)),V1415*'General Settings'!$F$6,IF(VLOOKUP(I1415,'Distances Lookup Table'!D:E,2,FALSE)="",V1415*'General Settings'!$F$6,VLOOKUP(I1415,'Distances Lookup Table'!D:E,2,FALSE))),"")</f>
        <v/>
      </c>
      <c r="X1415" s="18" t="str">
        <f>IF(D1415&lt;&gt;"",'Workers Settings'!H1415,"")</f>
        <v/>
      </c>
      <c r="Y1415" s="18" t="str">
        <f>IF(D1415&lt;&gt;"",'Workers Settings'!I1415,"")</f>
        <v/>
      </c>
      <c r="Z1415" s="29" t="str">
        <f>IF('Workers Settings'!L1415&lt;&gt;"",'Workers Settings'!L1415,'Workers Settings'!K1415)</f>
        <v/>
      </c>
      <c r="AA1415" s="29" t="str">
        <f>IF(D1415&lt;&gt;"",IF('Workers Settings'!L1415&lt;&gt;"",'Workers Settings'!L1415,'Workers Settings'!K1415),"")</f>
        <v/>
      </c>
    </row>
    <row r="1416" spans="1:27" x14ac:dyDescent="0.25">
      <c r="A1416" s="7">
        <f t="shared" si="252"/>
        <v>1412</v>
      </c>
      <c r="B1416" s="7" t="str">
        <f>IF('Workers Settings'!B1416&lt;&gt;"",'Workers Settings'!B1416,"")</f>
        <v/>
      </c>
      <c r="C1416" s="7" t="str">
        <f>IF('Workers Settings'!C1416&lt;&gt;"",'Workers Settings'!C1416,"")</f>
        <v/>
      </c>
      <c r="D1416" s="17"/>
      <c r="E1416" s="17"/>
      <c r="F1416" s="17"/>
      <c r="G1416" s="7" t="str">
        <f>IF(D1416&lt;&gt;"",IF('Workers Settings'!D1416="","",'Workers Settings'!D1416),"")</f>
        <v/>
      </c>
      <c r="H1416" s="7" t="str">
        <f>IF(D1416&lt;&gt;"",'Workers Settings'!E1416,"")</f>
        <v/>
      </c>
      <c r="I1416" s="7" t="str">
        <f t="shared" si="242"/>
        <v/>
      </c>
      <c r="J1416" s="7" t="str">
        <f>IF('Workers Settings'!F1416&lt;&gt;"",'Workers Settings'!F1416,"")</f>
        <v/>
      </c>
      <c r="K1416" s="7" t="str">
        <f>IF('Workers Settings'!G1416&lt;&gt;"",'Workers Settings'!G1416,"")</f>
        <v/>
      </c>
      <c r="L1416" s="7" t="str">
        <f>IF(D1416="","",IF(VLOOKUP(D1416,'Demand Locations'!B:D,2,FALSE)="","",VLOOKUP(D1416,'Demand Locations'!B:D,2,FALSE)))</f>
        <v/>
      </c>
      <c r="M1416" s="7" t="str">
        <f>IF(D1416="","",IF(VLOOKUP(D1416,'Demand Locations'!B:D,3,FALSE)="","",VLOOKUP(D1416,'Demand Locations'!B:D,3,FALSE)))</f>
        <v/>
      </c>
      <c r="N1416" s="7" t="str">
        <f t="shared" si="243"/>
        <v/>
      </c>
      <c r="O1416" s="7" t="str">
        <f t="shared" si="244"/>
        <v/>
      </c>
      <c r="P1416" s="7" t="str">
        <f t="shared" si="245"/>
        <v/>
      </c>
      <c r="Q1416" s="7" t="str">
        <f t="shared" si="246"/>
        <v/>
      </c>
      <c r="R1416" s="7" t="str">
        <f t="shared" si="247"/>
        <v/>
      </c>
      <c r="S1416" s="7" t="str">
        <f t="shared" si="248"/>
        <v/>
      </c>
      <c r="T1416" s="7" t="str">
        <f t="shared" si="249"/>
        <v/>
      </c>
      <c r="U1416" s="7" t="str">
        <f t="shared" si="250"/>
        <v/>
      </c>
      <c r="V1416" s="7" t="str">
        <f t="shared" si="251"/>
        <v/>
      </c>
      <c r="W1416" s="60" t="str">
        <f>IF(ISNUMBER(V1416),IF(ISNA(VLOOKUP(I1416,'Distances Lookup Table'!D:E,2,FALSE)),V1416*'General Settings'!$F$6,IF(VLOOKUP(I1416,'Distances Lookup Table'!D:E,2,FALSE)="",V1416*'General Settings'!$F$6,VLOOKUP(I1416,'Distances Lookup Table'!D:E,2,FALSE))),"")</f>
        <v/>
      </c>
      <c r="X1416" s="18" t="str">
        <f>IF(D1416&lt;&gt;"",'Workers Settings'!H1416,"")</f>
        <v/>
      </c>
      <c r="Y1416" s="18" t="str">
        <f>IF(D1416&lt;&gt;"",'Workers Settings'!I1416,"")</f>
        <v/>
      </c>
      <c r="Z1416" s="29" t="str">
        <f>IF('Workers Settings'!L1416&lt;&gt;"",'Workers Settings'!L1416,'Workers Settings'!K1416)</f>
        <v/>
      </c>
      <c r="AA1416" s="29" t="str">
        <f>IF(D1416&lt;&gt;"",IF('Workers Settings'!L1416&lt;&gt;"",'Workers Settings'!L1416,'Workers Settings'!K1416),"")</f>
        <v/>
      </c>
    </row>
    <row r="1417" spans="1:27" x14ac:dyDescent="0.25">
      <c r="A1417" s="7">
        <f t="shared" si="252"/>
        <v>1413</v>
      </c>
      <c r="B1417" s="7" t="str">
        <f>IF('Workers Settings'!B1417&lt;&gt;"",'Workers Settings'!B1417,"")</f>
        <v/>
      </c>
      <c r="C1417" s="7" t="str">
        <f>IF('Workers Settings'!C1417&lt;&gt;"",'Workers Settings'!C1417,"")</f>
        <v/>
      </c>
      <c r="D1417" s="17"/>
      <c r="E1417" s="17"/>
      <c r="F1417" s="17"/>
      <c r="G1417" s="7" t="str">
        <f>IF(D1417&lt;&gt;"",IF('Workers Settings'!D1417="","",'Workers Settings'!D1417),"")</f>
        <v/>
      </c>
      <c r="H1417" s="7" t="str">
        <f>IF(D1417&lt;&gt;"",'Workers Settings'!E1417,"")</f>
        <v/>
      </c>
      <c r="I1417" s="7" t="str">
        <f t="shared" si="242"/>
        <v/>
      </c>
      <c r="J1417" s="7" t="str">
        <f>IF('Workers Settings'!F1417&lt;&gt;"",'Workers Settings'!F1417,"")</f>
        <v/>
      </c>
      <c r="K1417" s="7" t="str">
        <f>IF('Workers Settings'!G1417&lt;&gt;"",'Workers Settings'!G1417,"")</f>
        <v/>
      </c>
      <c r="L1417" s="7" t="str">
        <f>IF(D1417="","",IF(VLOOKUP(D1417,'Demand Locations'!B:D,2,FALSE)="","",VLOOKUP(D1417,'Demand Locations'!B:D,2,FALSE)))</f>
        <v/>
      </c>
      <c r="M1417" s="7" t="str">
        <f>IF(D1417="","",IF(VLOOKUP(D1417,'Demand Locations'!B:D,3,FALSE)="","",VLOOKUP(D1417,'Demand Locations'!B:D,3,FALSE)))</f>
        <v/>
      </c>
      <c r="N1417" s="7" t="str">
        <f t="shared" si="243"/>
        <v/>
      </c>
      <c r="O1417" s="7" t="str">
        <f t="shared" si="244"/>
        <v/>
      </c>
      <c r="P1417" s="7" t="str">
        <f t="shared" si="245"/>
        <v/>
      </c>
      <c r="Q1417" s="7" t="str">
        <f t="shared" si="246"/>
        <v/>
      </c>
      <c r="R1417" s="7" t="str">
        <f t="shared" si="247"/>
        <v/>
      </c>
      <c r="S1417" s="7" t="str">
        <f t="shared" si="248"/>
        <v/>
      </c>
      <c r="T1417" s="7" t="str">
        <f t="shared" si="249"/>
        <v/>
      </c>
      <c r="U1417" s="7" t="str">
        <f t="shared" si="250"/>
        <v/>
      </c>
      <c r="V1417" s="7" t="str">
        <f t="shared" si="251"/>
        <v/>
      </c>
      <c r="W1417" s="60" t="str">
        <f>IF(ISNUMBER(V1417),IF(ISNA(VLOOKUP(I1417,'Distances Lookup Table'!D:E,2,FALSE)),V1417*'General Settings'!$F$6,IF(VLOOKUP(I1417,'Distances Lookup Table'!D:E,2,FALSE)="",V1417*'General Settings'!$F$6,VLOOKUP(I1417,'Distances Lookup Table'!D:E,2,FALSE))),"")</f>
        <v/>
      </c>
      <c r="X1417" s="18" t="str">
        <f>IF(D1417&lt;&gt;"",'Workers Settings'!H1417,"")</f>
        <v/>
      </c>
      <c r="Y1417" s="18" t="str">
        <f>IF(D1417&lt;&gt;"",'Workers Settings'!I1417,"")</f>
        <v/>
      </c>
      <c r="Z1417" s="29" t="str">
        <f>IF('Workers Settings'!L1417&lt;&gt;"",'Workers Settings'!L1417,'Workers Settings'!K1417)</f>
        <v/>
      </c>
      <c r="AA1417" s="29" t="str">
        <f>IF(D1417&lt;&gt;"",IF('Workers Settings'!L1417&lt;&gt;"",'Workers Settings'!L1417,'Workers Settings'!K1417),"")</f>
        <v/>
      </c>
    </row>
    <row r="1418" spans="1:27" x14ac:dyDescent="0.25">
      <c r="A1418" s="7">
        <f t="shared" si="252"/>
        <v>1414</v>
      </c>
      <c r="B1418" s="7" t="str">
        <f>IF('Workers Settings'!B1418&lt;&gt;"",'Workers Settings'!B1418,"")</f>
        <v/>
      </c>
      <c r="C1418" s="7" t="str">
        <f>IF('Workers Settings'!C1418&lt;&gt;"",'Workers Settings'!C1418,"")</f>
        <v/>
      </c>
      <c r="D1418" s="17"/>
      <c r="E1418" s="17"/>
      <c r="F1418" s="17"/>
      <c r="G1418" s="7" t="str">
        <f>IF(D1418&lt;&gt;"",IF('Workers Settings'!D1418="","",'Workers Settings'!D1418),"")</f>
        <v/>
      </c>
      <c r="H1418" s="7" t="str">
        <f>IF(D1418&lt;&gt;"",'Workers Settings'!E1418,"")</f>
        <v/>
      </c>
      <c r="I1418" s="7" t="str">
        <f t="shared" si="242"/>
        <v/>
      </c>
      <c r="J1418" s="7" t="str">
        <f>IF('Workers Settings'!F1418&lt;&gt;"",'Workers Settings'!F1418,"")</f>
        <v/>
      </c>
      <c r="K1418" s="7" t="str">
        <f>IF('Workers Settings'!G1418&lt;&gt;"",'Workers Settings'!G1418,"")</f>
        <v/>
      </c>
      <c r="L1418" s="7" t="str">
        <f>IF(D1418="","",IF(VLOOKUP(D1418,'Demand Locations'!B:D,2,FALSE)="","",VLOOKUP(D1418,'Demand Locations'!B:D,2,FALSE)))</f>
        <v/>
      </c>
      <c r="M1418" s="7" t="str">
        <f>IF(D1418="","",IF(VLOOKUP(D1418,'Demand Locations'!B:D,3,FALSE)="","",VLOOKUP(D1418,'Demand Locations'!B:D,3,FALSE)))</f>
        <v/>
      </c>
      <c r="N1418" s="7" t="str">
        <f t="shared" si="243"/>
        <v/>
      </c>
      <c r="O1418" s="7" t="str">
        <f t="shared" si="244"/>
        <v/>
      </c>
      <c r="P1418" s="7" t="str">
        <f t="shared" si="245"/>
        <v/>
      </c>
      <c r="Q1418" s="7" t="str">
        <f t="shared" si="246"/>
        <v/>
      </c>
      <c r="R1418" s="7" t="str">
        <f t="shared" si="247"/>
        <v/>
      </c>
      <c r="S1418" s="7" t="str">
        <f t="shared" si="248"/>
        <v/>
      </c>
      <c r="T1418" s="7" t="str">
        <f t="shared" si="249"/>
        <v/>
      </c>
      <c r="U1418" s="7" t="str">
        <f t="shared" si="250"/>
        <v/>
      </c>
      <c r="V1418" s="7" t="str">
        <f t="shared" si="251"/>
        <v/>
      </c>
      <c r="W1418" s="60" t="str">
        <f>IF(ISNUMBER(V1418),IF(ISNA(VLOOKUP(I1418,'Distances Lookup Table'!D:E,2,FALSE)),V1418*'General Settings'!$F$6,IF(VLOOKUP(I1418,'Distances Lookup Table'!D:E,2,FALSE)="",V1418*'General Settings'!$F$6,VLOOKUP(I1418,'Distances Lookup Table'!D:E,2,FALSE))),"")</f>
        <v/>
      </c>
      <c r="X1418" s="18" t="str">
        <f>IF(D1418&lt;&gt;"",'Workers Settings'!H1418,"")</f>
        <v/>
      </c>
      <c r="Y1418" s="18" t="str">
        <f>IF(D1418&lt;&gt;"",'Workers Settings'!I1418,"")</f>
        <v/>
      </c>
      <c r="Z1418" s="29" t="str">
        <f>IF('Workers Settings'!L1418&lt;&gt;"",'Workers Settings'!L1418,'Workers Settings'!K1418)</f>
        <v/>
      </c>
      <c r="AA1418" s="29" t="str">
        <f>IF(D1418&lt;&gt;"",IF('Workers Settings'!L1418&lt;&gt;"",'Workers Settings'!L1418,'Workers Settings'!K1418),"")</f>
        <v/>
      </c>
    </row>
    <row r="1419" spans="1:27" x14ac:dyDescent="0.25">
      <c r="A1419" s="7">
        <f t="shared" si="252"/>
        <v>1415</v>
      </c>
      <c r="B1419" s="7" t="str">
        <f>IF('Workers Settings'!B1419&lt;&gt;"",'Workers Settings'!B1419,"")</f>
        <v/>
      </c>
      <c r="C1419" s="7" t="str">
        <f>IF('Workers Settings'!C1419&lt;&gt;"",'Workers Settings'!C1419,"")</f>
        <v/>
      </c>
      <c r="D1419" s="17"/>
      <c r="E1419" s="17"/>
      <c r="F1419" s="17"/>
      <c r="G1419" s="7" t="str">
        <f>IF(D1419&lt;&gt;"",IF('Workers Settings'!D1419="","",'Workers Settings'!D1419),"")</f>
        <v/>
      </c>
      <c r="H1419" s="7" t="str">
        <f>IF(D1419&lt;&gt;"",'Workers Settings'!E1419,"")</f>
        <v/>
      </c>
      <c r="I1419" s="7" t="str">
        <f t="shared" si="242"/>
        <v/>
      </c>
      <c r="J1419" s="7" t="str">
        <f>IF('Workers Settings'!F1419&lt;&gt;"",'Workers Settings'!F1419,"")</f>
        <v/>
      </c>
      <c r="K1419" s="7" t="str">
        <f>IF('Workers Settings'!G1419&lt;&gt;"",'Workers Settings'!G1419,"")</f>
        <v/>
      </c>
      <c r="L1419" s="7" t="str">
        <f>IF(D1419="","",IF(VLOOKUP(D1419,'Demand Locations'!B:D,2,FALSE)="","",VLOOKUP(D1419,'Demand Locations'!B:D,2,FALSE)))</f>
        <v/>
      </c>
      <c r="M1419" s="7" t="str">
        <f>IF(D1419="","",IF(VLOOKUP(D1419,'Demand Locations'!B:D,3,FALSE)="","",VLOOKUP(D1419,'Demand Locations'!B:D,3,FALSE)))</f>
        <v/>
      </c>
      <c r="N1419" s="7" t="str">
        <f t="shared" si="243"/>
        <v/>
      </c>
      <c r="O1419" s="7" t="str">
        <f t="shared" si="244"/>
        <v/>
      </c>
      <c r="P1419" s="7" t="str">
        <f t="shared" si="245"/>
        <v/>
      </c>
      <c r="Q1419" s="7" t="str">
        <f t="shared" si="246"/>
        <v/>
      </c>
      <c r="R1419" s="7" t="str">
        <f t="shared" si="247"/>
        <v/>
      </c>
      <c r="S1419" s="7" t="str">
        <f t="shared" si="248"/>
        <v/>
      </c>
      <c r="T1419" s="7" t="str">
        <f t="shared" si="249"/>
        <v/>
      </c>
      <c r="U1419" s="7" t="str">
        <f t="shared" si="250"/>
        <v/>
      </c>
      <c r="V1419" s="7" t="str">
        <f t="shared" si="251"/>
        <v/>
      </c>
      <c r="W1419" s="60" t="str">
        <f>IF(ISNUMBER(V1419),IF(ISNA(VLOOKUP(I1419,'Distances Lookup Table'!D:E,2,FALSE)),V1419*'General Settings'!$F$6,IF(VLOOKUP(I1419,'Distances Lookup Table'!D:E,2,FALSE)="",V1419*'General Settings'!$F$6,VLOOKUP(I1419,'Distances Lookup Table'!D:E,2,FALSE))),"")</f>
        <v/>
      </c>
      <c r="X1419" s="18" t="str">
        <f>IF(D1419&lt;&gt;"",'Workers Settings'!H1419,"")</f>
        <v/>
      </c>
      <c r="Y1419" s="18" t="str">
        <f>IF(D1419&lt;&gt;"",'Workers Settings'!I1419,"")</f>
        <v/>
      </c>
      <c r="Z1419" s="29" t="str">
        <f>IF('Workers Settings'!L1419&lt;&gt;"",'Workers Settings'!L1419,'Workers Settings'!K1419)</f>
        <v/>
      </c>
      <c r="AA1419" s="29" t="str">
        <f>IF(D1419&lt;&gt;"",IF('Workers Settings'!L1419&lt;&gt;"",'Workers Settings'!L1419,'Workers Settings'!K1419),"")</f>
        <v/>
      </c>
    </row>
    <row r="1420" spans="1:27" x14ac:dyDescent="0.25">
      <c r="A1420" s="7">
        <f t="shared" si="252"/>
        <v>1416</v>
      </c>
      <c r="B1420" s="7" t="str">
        <f>IF('Workers Settings'!B1420&lt;&gt;"",'Workers Settings'!B1420,"")</f>
        <v/>
      </c>
      <c r="C1420" s="7" t="str">
        <f>IF('Workers Settings'!C1420&lt;&gt;"",'Workers Settings'!C1420,"")</f>
        <v/>
      </c>
      <c r="D1420" s="17"/>
      <c r="E1420" s="17"/>
      <c r="F1420" s="17"/>
      <c r="G1420" s="7" t="str">
        <f>IF(D1420&lt;&gt;"",IF('Workers Settings'!D1420="","",'Workers Settings'!D1420),"")</f>
        <v/>
      </c>
      <c r="H1420" s="7" t="str">
        <f>IF(D1420&lt;&gt;"",'Workers Settings'!E1420,"")</f>
        <v/>
      </c>
      <c r="I1420" s="7" t="str">
        <f t="shared" si="242"/>
        <v/>
      </c>
      <c r="J1420" s="7" t="str">
        <f>IF('Workers Settings'!F1420&lt;&gt;"",'Workers Settings'!F1420,"")</f>
        <v/>
      </c>
      <c r="K1420" s="7" t="str">
        <f>IF('Workers Settings'!G1420&lt;&gt;"",'Workers Settings'!G1420,"")</f>
        <v/>
      </c>
      <c r="L1420" s="7" t="str">
        <f>IF(D1420="","",IF(VLOOKUP(D1420,'Demand Locations'!B:D,2,FALSE)="","",VLOOKUP(D1420,'Demand Locations'!B:D,2,FALSE)))</f>
        <v/>
      </c>
      <c r="M1420" s="7" t="str">
        <f>IF(D1420="","",IF(VLOOKUP(D1420,'Demand Locations'!B:D,3,FALSE)="","",VLOOKUP(D1420,'Demand Locations'!B:D,3,FALSE)))</f>
        <v/>
      </c>
      <c r="N1420" s="7" t="str">
        <f t="shared" si="243"/>
        <v/>
      </c>
      <c r="O1420" s="7" t="str">
        <f t="shared" si="244"/>
        <v/>
      </c>
      <c r="P1420" s="7" t="str">
        <f t="shared" si="245"/>
        <v/>
      </c>
      <c r="Q1420" s="7" t="str">
        <f t="shared" si="246"/>
        <v/>
      </c>
      <c r="R1420" s="7" t="str">
        <f t="shared" si="247"/>
        <v/>
      </c>
      <c r="S1420" s="7" t="str">
        <f t="shared" si="248"/>
        <v/>
      </c>
      <c r="T1420" s="7" t="str">
        <f t="shared" si="249"/>
        <v/>
      </c>
      <c r="U1420" s="7" t="str">
        <f t="shared" si="250"/>
        <v/>
      </c>
      <c r="V1420" s="7" t="str">
        <f t="shared" si="251"/>
        <v/>
      </c>
      <c r="W1420" s="60" t="str">
        <f>IF(ISNUMBER(V1420),IF(ISNA(VLOOKUP(I1420,'Distances Lookup Table'!D:E,2,FALSE)),V1420*'General Settings'!$F$6,IF(VLOOKUP(I1420,'Distances Lookup Table'!D:E,2,FALSE)="",V1420*'General Settings'!$F$6,VLOOKUP(I1420,'Distances Lookup Table'!D:E,2,FALSE))),"")</f>
        <v/>
      </c>
      <c r="X1420" s="18" t="str">
        <f>IF(D1420&lt;&gt;"",'Workers Settings'!H1420,"")</f>
        <v/>
      </c>
      <c r="Y1420" s="18" t="str">
        <f>IF(D1420&lt;&gt;"",'Workers Settings'!I1420,"")</f>
        <v/>
      </c>
      <c r="Z1420" s="29" t="str">
        <f>IF('Workers Settings'!L1420&lt;&gt;"",'Workers Settings'!L1420,'Workers Settings'!K1420)</f>
        <v/>
      </c>
      <c r="AA1420" s="29" t="str">
        <f>IF(D1420&lt;&gt;"",IF('Workers Settings'!L1420&lt;&gt;"",'Workers Settings'!L1420,'Workers Settings'!K1420),"")</f>
        <v/>
      </c>
    </row>
    <row r="1421" spans="1:27" x14ac:dyDescent="0.25">
      <c r="A1421" s="7">
        <f t="shared" si="252"/>
        <v>1417</v>
      </c>
      <c r="B1421" s="7" t="str">
        <f>IF('Workers Settings'!B1421&lt;&gt;"",'Workers Settings'!B1421,"")</f>
        <v/>
      </c>
      <c r="C1421" s="7" t="str">
        <f>IF('Workers Settings'!C1421&lt;&gt;"",'Workers Settings'!C1421,"")</f>
        <v/>
      </c>
      <c r="D1421" s="17"/>
      <c r="E1421" s="17"/>
      <c r="F1421" s="17"/>
      <c r="G1421" s="7" t="str">
        <f>IF(D1421&lt;&gt;"",IF('Workers Settings'!D1421="","",'Workers Settings'!D1421),"")</f>
        <v/>
      </c>
      <c r="H1421" s="7" t="str">
        <f>IF(D1421&lt;&gt;"",'Workers Settings'!E1421,"")</f>
        <v/>
      </c>
      <c r="I1421" s="7" t="str">
        <f t="shared" si="242"/>
        <v/>
      </c>
      <c r="J1421" s="7" t="str">
        <f>IF('Workers Settings'!F1421&lt;&gt;"",'Workers Settings'!F1421,"")</f>
        <v/>
      </c>
      <c r="K1421" s="7" t="str">
        <f>IF('Workers Settings'!G1421&lt;&gt;"",'Workers Settings'!G1421,"")</f>
        <v/>
      </c>
      <c r="L1421" s="7" t="str">
        <f>IF(D1421="","",IF(VLOOKUP(D1421,'Demand Locations'!B:D,2,FALSE)="","",VLOOKUP(D1421,'Demand Locations'!B:D,2,FALSE)))</f>
        <v/>
      </c>
      <c r="M1421" s="7" t="str">
        <f>IF(D1421="","",IF(VLOOKUP(D1421,'Demand Locations'!B:D,3,FALSE)="","",VLOOKUP(D1421,'Demand Locations'!B:D,3,FALSE)))</f>
        <v/>
      </c>
      <c r="N1421" s="7" t="str">
        <f t="shared" si="243"/>
        <v/>
      </c>
      <c r="O1421" s="7" t="str">
        <f t="shared" si="244"/>
        <v/>
      </c>
      <c r="P1421" s="7" t="str">
        <f t="shared" si="245"/>
        <v/>
      </c>
      <c r="Q1421" s="7" t="str">
        <f t="shared" si="246"/>
        <v/>
      </c>
      <c r="R1421" s="7" t="str">
        <f t="shared" si="247"/>
        <v/>
      </c>
      <c r="S1421" s="7" t="str">
        <f t="shared" si="248"/>
        <v/>
      </c>
      <c r="T1421" s="7" t="str">
        <f t="shared" si="249"/>
        <v/>
      </c>
      <c r="U1421" s="7" t="str">
        <f t="shared" si="250"/>
        <v/>
      </c>
      <c r="V1421" s="7" t="str">
        <f t="shared" si="251"/>
        <v/>
      </c>
      <c r="W1421" s="60" t="str">
        <f>IF(ISNUMBER(V1421),IF(ISNA(VLOOKUP(I1421,'Distances Lookup Table'!D:E,2,FALSE)),V1421*'General Settings'!$F$6,IF(VLOOKUP(I1421,'Distances Lookup Table'!D:E,2,FALSE)="",V1421*'General Settings'!$F$6,VLOOKUP(I1421,'Distances Lookup Table'!D:E,2,FALSE))),"")</f>
        <v/>
      </c>
      <c r="X1421" s="18" t="str">
        <f>IF(D1421&lt;&gt;"",'Workers Settings'!H1421,"")</f>
        <v/>
      </c>
      <c r="Y1421" s="18" t="str">
        <f>IF(D1421&lt;&gt;"",'Workers Settings'!I1421,"")</f>
        <v/>
      </c>
      <c r="Z1421" s="29" t="str">
        <f>IF('Workers Settings'!L1421&lt;&gt;"",'Workers Settings'!L1421,'Workers Settings'!K1421)</f>
        <v/>
      </c>
      <c r="AA1421" s="29" t="str">
        <f>IF(D1421&lt;&gt;"",IF('Workers Settings'!L1421&lt;&gt;"",'Workers Settings'!L1421,'Workers Settings'!K1421),"")</f>
        <v/>
      </c>
    </row>
    <row r="1422" spans="1:27" x14ac:dyDescent="0.25">
      <c r="A1422" s="7">
        <f t="shared" si="252"/>
        <v>1418</v>
      </c>
      <c r="B1422" s="7" t="str">
        <f>IF('Workers Settings'!B1422&lt;&gt;"",'Workers Settings'!B1422,"")</f>
        <v/>
      </c>
      <c r="C1422" s="7" t="str">
        <f>IF('Workers Settings'!C1422&lt;&gt;"",'Workers Settings'!C1422,"")</f>
        <v/>
      </c>
      <c r="D1422" s="17"/>
      <c r="E1422" s="17"/>
      <c r="F1422" s="17"/>
      <c r="G1422" s="7" t="str">
        <f>IF(D1422&lt;&gt;"",IF('Workers Settings'!D1422="","",'Workers Settings'!D1422),"")</f>
        <v/>
      </c>
      <c r="H1422" s="7" t="str">
        <f>IF(D1422&lt;&gt;"",'Workers Settings'!E1422,"")</f>
        <v/>
      </c>
      <c r="I1422" s="7" t="str">
        <f t="shared" si="242"/>
        <v/>
      </c>
      <c r="J1422" s="7" t="str">
        <f>IF('Workers Settings'!F1422&lt;&gt;"",'Workers Settings'!F1422,"")</f>
        <v/>
      </c>
      <c r="K1422" s="7" t="str">
        <f>IF('Workers Settings'!G1422&lt;&gt;"",'Workers Settings'!G1422,"")</f>
        <v/>
      </c>
      <c r="L1422" s="7" t="str">
        <f>IF(D1422="","",IF(VLOOKUP(D1422,'Demand Locations'!B:D,2,FALSE)="","",VLOOKUP(D1422,'Demand Locations'!B:D,2,FALSE)))</f>
        <v/>
      </c>
      <c r="M1422" s="7" t="str">
        <f>IF(D1422="","",IF(VLOOKUP(D1422,'Demand Locations'!B:D,3,FALSE)="","",VLOOKUP(D1422,'Demand Locations'!B:D,3,FALSE)))</f>
        <v/>
      </c>
      <c r="N1422" s="7" t="str">
        <f t="shared" si="243"/>
        <v/>
      </c>
      <c r="O1422" s="7" t="str">
        <f t="shared" si="244"/>
        <v/>
      </c>
      <c r="P1422" s="7" t="str">
        <f t="shared" si="245"/>
        <v/>
      </c>
      <c r="Q1422" s="7" t="str">
        <f t="shared" si="246"/>
        <v/>
      </c>
      <c r="R1422" s="7" t="str">
        <f t="shared" si="247"/>
        <v/>
      </c>
      <c r="S1422" s="7" t="str">
        <f t="shared" si="248"/>
        <v/>
      </c>
      <c r="T1422" s="7" t="str">
        <f t="shared" si="249"/>
        <v/>
      </c>
      <c r="U1422" s="7" t="str">
        <f t="shared" si="250"/>
        <v/>
      </c>
      <c r="V1422" s="7" t="str">
        <f t="shared" si="251"/>
        <v/>
      </c>
      <c r="W1422" s="60" t="str">
        <f>IF(ISNUMBER(V1422),IF(ISNA(VLOOKUP(I1422,'Distances Lookup Table'!D:E,2,FALSE)),V1422*'General Settings'!$F$6,IF(VLOOKUP(I1422,'Distances Lookup Table'!D:E,2,FALSE)="",V1422*'General Settings'!$F$6,VLOOKUP(I1422,'Distances Lookup Table'!D:E,2,FALSE))),"")</f>
        <v/>
      </c>
      <c r="X1422" s="18" t="str">
        <f>IF(D1422&lt;&gt;"",'Workers Settings'!H1422,"")</f>
        <v/>
      </c>
      <c r="Y1422" s="18" t="str">
        <f>IF(D1422&lt;&gt;"",'Workers Settings'!I1422,"")</f>
        <v/>
      </c>
      <c r="Z1422" s="29" t="str">
        <f>IF('Workers Settings'!L1422&lt;&gt;"",'Workers Settings'!L1422,'Workers Settings'!K1422)</f>
        <v/>
      </c>
      <c r="AA1422" s="29" t="str">
        <f>IF(D1422&lt;&gt;"",IF('Workers Settings'!L1422&lt;&gt;"",'Workers Settings'!L1422,'Workers Settings'!K1422),"")</f>
        <v/>
      </c>
    </row>
    <row r="1423" spans="1:27" x14ac:dyDescent="0.25">
      <c r="A1423" s="7">
        <f t="shared" si="252"/>
        <v>1419</v>
      </c>
      <c r="B1423" s="7" t="str">
        <f>IF('Workers Settings'!B1423&lt;&gt;"",'Workers Settings'!B1423,"")</f>
        <v/>
      </c>
      <c r="C1423" s="7" t="str">
        <f>IF('Workers Settings'!C1423&lt;&gt;"",'Workers Settings'!C1423,"")</f>
        <v/>
      </c>
      <c r="D1423" s="17"/>
      <c r="E1423" s="17"/>
      <c r="F1423" s="17"/>
      <c r="G1423" s="7" t="str">
        <f>IF(D1423&lt;&gt;"",IF('Workers Settings'!D1423="","",'Workers Settings'!D1423),"")</f>
        <v/>
      </c>
      <c r="H1423" s="7" t="str">
        <f>IF(D1423&lt;&gt;"",'Workers Settings'!E1423,"")</f>
        <v/>
      </c>
      <c r="I1423" s="7" t="str">
        <f t="shared" si="242"/>
        <v/>
      </c>
      <c r="J1423" s="7" t="str">
        <f>IF('Workers Settings'!F1423&lt;&gt;"",'Workers Settings'!F1423,"")</f>
        <v/>
      </c>
      <c r="K1423" s="7" t="str">
        <f>IF('Workers Settings'!G1423&lt;&gt;"",'Workers Settings'!G1423,"")</f>
        <v/>
      </c>
      <c r="L1423" s="7" t="str">
        <f>IF(D1423="","",IF(VLOOKUP(D1423,'Demand Locations'!B:D,2,FALSE)="","",VLOOKUP(D1423,'Demand Locations'!B:D,2,FALSE)))</f>
        <v/>
      </c>
      <c r="M1423" s="7" t="str">
        <f>IF(D1423="","",IF(VLOOKUP(D1423,'Demand Locations'!B:D,3,FALSE)="","",VLOOKUP(D1423,'Demand Locations'!B:D,3,FALSE)))</f>
        <v/>
      </c>
      <c r="N1423" s="7" t="str">
        <f t="shared" si="243"/>
        <v/>
      </c>
      <c r="O1423" s="7" t="str">
        <f t="shared" si="244"/>
        <v/>
      </c>
      <c r="P1423" s="7" t="str">
        <f t="shared" si="245"/>
        <v/>
      </c>
      <c r="Q1423" s="7" t="str">
        <f t="shared" si="246"/>
        <v/>
      </c>
      <c r="R1423" s="7" t="str">
        <f t="shared" si="247"/>
        <v/>
      </c>
      <c r="S1423" s="7" t="str">
        <f t="shared" si="248"/>
        <v/>
      </c>
      <c r="T1423" s="7" t="str">
        <f t="shared" si="249"/>
        <v/>
      </c>
      <c r="U1423" s="7" t="str">
        <f t="shared" si="250"/>
        <v/>
      </c>
      <c r="V1423" s="7" t="str">
        <f t="shared" si="251"/>
        <v/>
      </c>
      <c r="W1423" s="60" t="str">
        <f>IF(ISNUMBER(V1423),IF(ISNA(VLOOKUP(I1423,'Distances Lookup Table'!D:E,2,FALSE)),V1423*'General Settings'!$F$6,IF(VLOOKUP(I1423,'Distances Lookup Table'!D:E,2,FALSE)="",V1423*'General Settings'!$F$6,VLOOKUP(I1423,'Distances Lookup Table'!D:E,2,FALSE))),"")</f>
        <v/>
      </c>
      <c r="X1423" s="18" t="str">
        <f>IF(D1423&lt;&gt;"",'Workers Settings'!H1423,"")</f>
        <v/>
      </c>
      <c r="Y1423" s="18" t="str">
        <f>IF(D1423&lt;&gt;"",'Workers Settings'!I1423,"")</f>
        <v/>
      </c>
      <c r="Z1423" s="29" t="str">
        <f>IF('Workers Settings'!L1423&lt;&gt;"",'Workers Settings'!L1423,'Workers Settings'!K1423)</f>
        <v/>
      </c>
      <c r="AA1423" s="29" t="str">
        <f>IF(D1423&lt;&gt;"",IF('Workers Settings'!L1423&lt;&gt;"",'Workers Settings'!L1423,'Workers Settings'!K1423),"")</f>
        <v/>
      </c>
    </row>
    <row r="1424" spans="1:27" x14ac:dyDescent="0.25">
      <c r="A1424" s="7">
        <f t="shared" si="252"/>
        <v>1420</v>
      </c>
      <c r="B1424" s="7" t="str">
        <f>IF('Workers Settings'!B1424&lt;&gt;"",'Workers Settings'!B1424,"")</f>
        <v/>
      </c>
      <c r="C1424" s="7" t="str">
        <f>IF('Workers Settings'!C1424&lt;&gt;"",'Workers Settings'!C1424,"")</f>
        <v/>
      </c>
      <c r="D1424" s="17"/>
      <c r="E1424" s="17"/>
      <c r="F1424" s="17"/>
      <c r="G1424" s="7" t="str">
        <f>IF(D1424&lt;&gt;"",IF('Workers Settings'!D1424="","",'Workers Settings'!D1424),"")</f>
        <v/>
      </c>
      <c r="H1424" s="7" t="str">
        <f>IF(D1424&lt;&gt;"",'Workers Settings'!E1424,"")</f>
        <v/>
      </c>
      <c r="I1424" s="7" t="str">
        <f t="shared" si="242"/>
        <v/>
      </c>
      <c r="J1424" s="7" t="str">
        <f>IF('Workers Settings'!F1424&lt;&gt;"",'Workers Settings'!F1424,"")</f>
        <v/>
      </c>
      <c r="K1424" s="7" t="str">
        <f>IF('Workers Settings'!G1424&lt;&gt;"",'Workers Settings'!G1424,"")</f>
        <v/>
      </c>
      <c r="L1424" s="7" t="str">
        <f>IF(D1424="","",IF(VLOOKUP(D1424,'Demand Locations'!B:D,2,FALSE)="","",VLOOKUP(D1424,'Demand Locations'!B:D,2,FALSE)))</f>
        <v/>
      </c>
      <c r="M1424" s="7" t="str">
        <f>IF(D1424="","",IF(VLOOKUP(D1424,'Demand Locations'!B:D,3,FALSE)="","",VLOOKUP(D1424,'Demand Locations'!B:D,3,FALSE)))</f>
        <v/>
      </c>
      <c r="N1424" s="7" t="str">
        <f t="shared" si="243"/>
        <v/>
      </c>
      <c r="O1424" s="7" t="str">
        <f t="shared" si="244"/>
        <v/>
      </c>
      <c r="P1424" s="7" t="str">
        <f t="shared" si="245"/>
        <v/>
      </c>
      <c r="Q1424" s="7" t="str">
        <f t="shared" si="246"/>
        <v/>
      </c>
      <c r="R1424" s="7" t="str">
        <f t="shared" si="247"/>
        <v/>
      </c>
      <c r="S1424" s="7" t="str">
        <f t="shared" si="248"/>
        <v/>
      </c>
      <c r="T1424" s="7" t="str">
        <f t="shared" si="249"/>
        <v/>
      </c>
      <c r="U1424" s="7" t="str">
        <f t="shared" si="250"/>
        <v/>
      </c>
      <c r="V1424" s="7" t="str">
        <f t="shared" si="251"/>
        <v/>
      </c>
      <c r="W1424" s="60" t="str">
        <f>IF(ISNUMBER(V1424),IF(ISNA(VLOOKUP(I1424,'Distances Lookup Table'!D:E,2,FALSE)),V1424*'General Settings'!$F$6,IF(VLOOKUP(I1424,'Distances Lookup Table'!D:E,2,FALSE)="",V1424*'General Settings'!$F$6,VLOOKUP(I1424,'Distances Lookup Table'!D:E,2,FALSE))),"")</f>
        <v/>
      </c>
      <c r="X1424" s="18" t="str">
        <f>IF(D1424&lt;&gt;"",'Workers Settings'!H1424,"")</f>
        <v/>
      </c>
      <c r="Y1424" s="18" t="str">
        <f>IF(D1424&lt;&gt;"",'Workers Settings'!I1424,"")</f>
        <v/>
      </c>
      <c r="Z1424" s="29" t="str">
        <f>IF('Workers Settings'!L1424&lt;&gt;"",'Workers Settings'!L1424,'Workers Settings'!K1424)</f>
        <v/>
      </c>
      <c r="AA1424" s="29" t="str">
        <f>IF(D1424&lt;&gt;"",IF('Workers Settings'!L1424&lt;&gt;"",'Workers Settings'!L1424,'Workers Settings'!K1424),"")</f>
        <v/>
      </c>
    </row>
    <row r="1425" spans="1:27" x14ac:dyDescent="0.25">
      <c r="A1425" s="7">
        <f t="shared" si="252"/>
        <v>1421</v>
      </c>
      <c r="B1425" s="7" t="str">
        <f>IF('Workers Settings'!B1425&lt;&gt;"",'Workers Settings'!B1425,"")</f>
        <v/>
      </c>
      <c r="C1425" s="7" t="str">
        <f>IF('Workers Settings'!C1425&lt;&gt;"",'Workers Settings'!C1425,"")</f>
        <v/>
      </c>
      <c r="D1425" s="17"/>
      <c r="E1425" s="17"/>
      <c r="F1425" s="17"/>
      <c r="G1425" s="7" t="str">
        <f>IF(D1425&lt;&gt;"",IF('Workers Settings'!D1425="","",'Workers Settings'!D1425),"")</f>
        <v/>
      </c>
      <c r="H1425" s="7" t="str">
        <f>IF(D1425&lt;&gt;"",'Workers Settings'!E1425,"")</f>
        <v/>
      </c>
      <c r="I1425" s="7" t="str">
        <f t="shared" si="242"/>
        <v/>
      </c>
      <c r="J1425" s="7" t="str">
        <f>IF('Workers Settings'!F1425&lt;&gt;"",'Workers Settings'!F1425,"")</f>
        <v/>
      </c>
      <c r="K1425" s="7" t="str">
        <f>IF('Workers Settings'!G1425&lt;&gt;"",'Workers Settings'!G1425,"")</f>
        <v/>
      </c>
      <c r="L1425" s="7" t="str">
        <f>IF(D1425="","",IF(VLOOKUP(D1425,'Demand Locations'!B:D,2,FALSE)="","",VLOOKUP(D1425,'Demand Locations'!B:D,2,FALSE)))</f>
        <v/>
      </c>
      <c r="M1425" s="7" t="str">
        <f>IF(D1425="","",IF(VLOOKUP(D1425,'Demand Locations'!B:D,3,FALSE)="","",VLOOKUP(D1425,'Demand Locations'!B:D,3,FALSE)))</f>
        <v/>
      </c>
      <c r="N1425" s="7" t="str">
        <f t="shared" si="243"/>
        <v/>
      </c>
      <c r="O1425" s="7" t="str">
        <f t="shared" si="244"/>
        <v/>
      </c>
      <c r="P1425" s="7" t="str">
        <f t="shared" si="245"/>
        <v/>
      </c>
      <c r="Q1425" s="7" t="str">
        <f t="shared" si="246"/>
        <v/>
      </c>
      <c r="R1425" s="7" t="str">
        <f t="shared" si="247"/>
        <v/>
      </c>
      <c r="S1425" s="7" t="str">
        <f t="shared" si="248"/>
        <v/>
      </c>
      <c r="T1425" s="7" t="str">
        <f t="shared" si="249"/>
        <v/>
      </c>
      <c r="U1425" s="7" t="str">
        <f t="shared" si="250"/>
        <v/>
      </c>
      <c r="V1425" s="7" t="str">
        <f t="shared" si="251"/>
        <v/>
      </c>
      <c r="W1425" s="60" t="str">
        <f>IF(ISNUMBER(V1425),IF(ISNA(VLOOKUP(I1425,'Distances Lookup Table'!D:E,2,FALSE)),V1425*'General Settings'!$F$6,IF(VLOOKUP(I1425,'Distances Lookup Table'!D:E,2,FALSE)="",V1425*'General Settings'!$F$6,VLOOKUP(I1425,'Distances Lookup Table'!D:E,2,FALSE))),"")</f>
        <v/>
      </c>
      <c r="X1425" s="18" t="str">
        <f>IF(D1425&lt;&gt;"",'Workers Settings'!H1425,"")</f>
        <v/>
      </c>
      <c r="Y1425" s="18" t="str">
        <f>IF(D1425&lt;&gt;"",'Workers Settings'!I1425,"")</f>
        <v/>
      </c>
      <c r="Z1425" s="29" t="str">
        <f>IF('Workers Settings'!L1425&lt;&gt;"",'Workers Settings'!L1425,'Workers Settings'!K1425)</f>
        <v/>
      </c>
      <c r="AA1425" s="29" t="str">
        <f>IF(D1425&lt;&gt;"",IF('Workers Settings'!L1425&lt;&gt;"",'Workers Settings'!L1425,'Workers Settings'!K1425),"")</f>
        <v/>
      </c>
    </row>
    <row r="1426" spans="1:27" x14ac:dyDescent="0.25">
      <c r="A1426" s="7">
        <f t="shared" si="252"/>
        <v>1422</v>
      </c>
      <c r="B1426" s="7" t="str">
        <f>IF('Workers Settings'!B1426&lt;&gt;"",'Workers Settings'!B1426,"")</f>
        <v/>
      </c>
      <c r="C1426" s="7" t="str">
        <f>IF('Workers Settings'!C1426&lt;&gt;"",'Workers Settings'!C1426,"")</f>
        <v/>
      </c>
      <c r="D1426" s="17"/>
      <c r="E1426" s="17"/>
      <c r="F1426" s="17"/>
      <c r="G1426" s="7" t="str">
        <f>IF(D1426&lt;&gt;"",IF('Workers Settings'!D1426="","",'Workers Settings'!D1426),"")</f>
        <v/>
      </c>
      <c r="H1426" s="7" t="str">
        <f>IF(D1426&lt;&gt;"",'Workers Settings'!E1426,"")</f>
        <v/>
      </c>
      <c r="I1426" s="7" t="str">
        <f t="shared" si="242"/>
        <v/>
      </c>
      <c r="J1426" s="7" t="str">
        <f>IF('Workers Settings'!F1426&lt;&gt;"",'Workers Settings'!F1426,"")</f>
        <v/>
      </c>
      <c r="K1426" s="7" t="str">
        <f>IF('Workers Settings'!G1426&lt;&gt;"",'Workers Settings'!G1426,"")</f>
        <v/>
      </c>
      <c r="L1426" s="7" t="str">
        <f>IF(D1426="","",IF(VLOOKUP(D1426,'Demand Locations'!B:D,2,FALSE)="","",VLOOKUP(D1426,'Demand Locations'!B:D,2,FALSE)))</f>
        <v/>
      </c>
      <c r="M1426" s="7" t="str">
        <f>IF(D1426="","",IF(VLOOKUP(D1426,'Demand Locations'!B:D,3,FALSE)="","",VLOOKUP(D1426,'Demand Locations'!B:D,3,FALSE)))</f>
        <v/>
      </c>
      <c r="N1426" s="7" t="str">
        <f t="shared" si="243"/>
        <v/>
      </c>
      <c r="O1426" s="7" t="str">
        <f t="shared" si="244"/>
        <v/>
      </c>
      <c r="P1426" s="7" t="str">
        <f t="shared" si="245"/>
        <v/>
      </c>
      <c r="Q1426" s="7" t="str">
        <f t="shared" si="246"/>
        <v/>
      </c>
      <c r="R1426" s="7" t="str">
        <f t="shared" si="247"/>
        <v/>
      </c>
      <c r="S1426" s="7" t="str">
        <f t="shared" si="248"/>
        <v/>
      </c>
      <c r="T1426" s="7" t="str">
        <f t="shared" si="249"/>
        <v/>
      </c>
      <c r="U1426" s="7" t="str">
        <f t="shared" si="250"/>
        <v/>
      </c>
      <c r="V1426" s="7" t="str">
        <f t="shared" si="251"/>
        <v/>
      </c>
      <c r="W1426" s="60" t="str">
        <f>IF(ISNUMBER(V1426),IF(ISNA(VLOOKUP(I1426,'Distances Lookup Table'!D:E,2,FALSE)),V1426*'General Settings'!$F$6,IF(VLOOKUP(I1426,'Distances Lookup Table'!D:E,2,FALSE)="",V1426*'General Settings'!$F$6,VLOOKUP(I1426,'Distances Lookup Table'!D:E,2,FALSE))),"")</f>
        <v/>
      </c>
      <c r="X1426" s="18" t="str">
        <f>IF(D1426&lt;&gt;"",'Workers Settings'!H1426,"")</f>
        <v/>
      </c>
      <c r="Y1426" s="18" t="str">
        <f>IF(D1426&lt;&gt;"",'Workers Settings'!I1426,"")</f>
        <v/>
      </c>
      <c r="Z1426" s="29" t="str">
        <f>IF('Workers Settings'!L1426&lt;&gt;"",'Workers Settings'!L1426,'Workers Settings'!K1426)</f>
        <v/>
      </c>
      <c r="AA1426" s="29" t="str">
        <f>IF(D1426&lt;&gt;"",IF('Workers Settings'!L1426&lt;&gt;"",'Workers Settings'!L1426,'Workers Settings'!K1426),"")</f>
        <v/>
      </c>
    </row>
    <row r="1427" spans="1:27" x14ac:dyDescent="0.25">
      <c r="A1427" s="7">
        <f t="shared" si="252"/>
        <v>1423</v>
      </c>
      <c r="B1427" s="7" t="str">
        <f>IF('Workers Settings'!B1427&lt;&gt;"",'Workers Settings'!B1427,"")</f>
        <v/>
      </c>
      <c r="C1427" s="7" t="str">
        <f>IF('Workers Settings'!C1427&lt;&gt;"",'Workers Settings'!C1427,"")</f>
        <v/>
      </c>
      <c r="D1427" s="17"/>
      <c r="E1427" s="17"/>
      <c r="F1427" s="17"/>
      <c r="G1427" s="7" t="str">
        <f>IF(D1427&lt;&gt;"",IF('Workers Settings'!D1427="","",'Workers Settings'!D1427),"")</f>
        <v/>
      </c>
      <c r="H1427" s="7" t="str">
        <f>IF(D1427&lt;&gt;"",'Workers Settings'!E1427,"")</f>
        <v/>
      </c>
      <c r="I1427" s="7" t="str">
        <f t="shared" si="242"/>
        <v/>
      </c>
      <c r="J1427" s="7" t="str">
        <f>IF('Workers Settings'!F1427&lt;&gt;"",'Workers Settings'!F1427,"")</f>
        <v/>
      </c>
      <c r="K1427" s="7" t="str">
        <f>IF('Workers Settings'!G1427&lt;&gt;"",'Workers Settings'!G1427,"")</f>
        <v/>
      </c>
      <c r="L1427" s="7" t="str">
        <f>IF(D1427="","",IF(VLOOKUP(D1427,'Demand Locations'!B:D,2,FALSE)="","",VLOOKUP(D1427,'Demand Locations'!B:D,2,FALSE)))</f>
        <v/>
      </c>
      <c r="M1427" s="7" t="str">
        <f>IF(D1427="","",IF(VLOOKUP(D1427,'Demand Locations'!B:D,3,FALSE)="","",VLOOKUP(D1427,'Demand Locations'!B:D,3,FALSE)))</f>
        <v/>
      </c>
      <c r="N1427" s="7" t="str">
        <f t="shared" si="243"/>
        <v/>
      </c>
      <c r="O1427" s="7" t="str">
        <f t="shared" si="244"/>
        <v/>
      </c>
      <c r="P1427" s="7" t="str">
        <f t="shared" si="245"/>
        <v/>
      </c>
      <c r="Q1427" s="7" t="str">
        <f t="shared" si="246"/>
        <v/>
      </c>
      <c r="R1427" s="7" t="str">
        <f t="shared" si="247"/>
        <v/>
      </c>
      <c r="S1427" s="7" t="str">
        <f t="shared" si="248"/>
        <v/>
      </c>
      <c r="T1427" s="7" t="str">
        <f t="shared" si="249"/>
        <v/>
      </c>
      <c r="U1427" s="7" t="str">
        <f t="shared" si="250"/>
        <v/>
      </c>
      <c r="V1427" s="7" t="str">
        <f t="shared" si="251"/>
        <v/>
      </c>
      <c r="W1427" s="60" t="str">
        <f>IF(ISNUMBER(V1427),IF(ISNA(VLOOKUP(I1427,'Distances Lookup Table'!D:E,2,FALSE)),V1427*'General Settings'!$F$6,IF(VLOOKUP(I1427,'Distances Lookup Table'!D:E,2,FALSE)="",V1427*'General Settings'!$F$6,VLOOKUP(I1427,'Distances Lookup Table'!D:E,2,FALSE))),"")</f>
        <v/>
      </c>
      <c r="X1427" s="18" t="str">
        <f>IF(D1427&lt;&gt;"",'Workers Settings'!H1427,"")</f>
        <v/>
      </c>
      <c r="Y1427" s="18" t="str">
        <f>IF(D1427&lt;&gt;"",'Workers Settings'!I1427,"")</f>
        <v/>
      </c>
      <c r="Z1427" s="29" t="str">
        <f>IF('Workers Settings'!L1427&lt;&gt;"",'Workers Settings'!L1427,'Workers Settings'!K1427)</f>
        <v/>
      </c>
      <c r="AA1427" s="29" t="str">
        <f>IF(D1427&lt;&gt;"",IF('Workers Settings'!L1427&lt;&gt;"",'Workers Settings'!L1427,'Workers Settings'!K1427),"")</f>
        <v/>
      </c>
    </row>
    <row r="1428" spans="1:27" x14ac:dyDescent="0.25">
      <c r="A1428" s="7">
        <f t="shared" si="252"/>
        <v>1424</v>
      </c>
      <c r="B1428" s="7" t="str">
        <f>IF('Workers Settings'!B1428&lt;&gt;"",'Workers Settings'!B1428,"")</f>
        <v/>
      </c>
      <c r="C1428" s="7" t="str">
        <f>IF('Workers Settings'!C1428&lt;&gt;"",'Workers Settings'!C1428,"")</f>
        <v/>
      </c>
      <c r="D1428" s="17"/>
      <c r="E1428" s="17"/>
      <c r="F1428" s="17"/>
      <c r="G1428" s="7" t="str">
        <f>IF(D1428&lt;&gt;"",IF('Workers Settings'!D1428="","",'Workers Settings'!D1428),"")</f>
        <v/>
      </c>
      <c r="H1428" s="7" t="str">
        <f>IF(D1428&lt;&gt;"",'Workers Settings'!E1428,"")</f>
        <v/>
      </c>
      <c r="I1428" s="7" t="str">
        <f t="shared" si="242"/>
        <v/>
      </c>
      <c r="J1428" s="7" t="str">
        <f>IF('Workers Settings'!F1428&lt;&gt;"",'Workers Settings'!F1428,"")</f>
        <v/>
      </c>
      <c r="K1428" s="7" t="str">
        <f>IF('Workers Settings'!G1428&lt;&gt;"",'Workers Settings'!G1428,"")</f>
        <v/>
      </c>
      <c r="L1428" s="7" t="str">
        <f>IF(D1428="","",IF(VLOOKUP(D1428,'Demand Locations'!B:D,2,FALSE)="","",VLOOKUP(D1428,'Demand Locations'!B:D,2,FALSE)))</f>
        <v/>
      </c>
      <c r="M1428" s="7" t="str">
        <f>IF(D1428="","",IF(VLOOKUP(D1428,'Demand Locations'!B:D,3,FALSE)="","",VLOOKUP(D1428,'Demand Locations'!B:D,3,FALSE)))</f>
        <v/>
      </c>
      <c r="N1428" s="7" t="str">
        <f t="shared" si="243"/>
        <v/>
      </c>
      <c r="O1428" s="7" t="str">
        <f t="shared" si="244"/>
        <v/>
      </c>
      <c r="P1428" s="7" t="str">
        <f t="shared" si="245"/>
        <v/>
      </c>
      <c r="Q1428" s="7" t="str">
        <f t="shared" si="246"/>
        <v/>
      </c>
      <c r="R1428" s="7" t="str">
        <f t="shared" si="247"/>
        <v/>
      </c>
      <c r="S1428" s="7" t="str">
        <f t="shared" si="248"/>
        <v/>
      </c>
      <c r="T1428" s="7" t="str">
        <f t="shared" si="249"/>
        <v/>
      </c>
      <c r="U1428" s="7" t="str">
        <f t="shared" si="250"/>
        <v/>
      </c>
      <c r="V1428" s="7" t="str">
        <f t="shared" si="251"/>
        <v/>
      </c>
      <c r="W1428" s="60" t="str">
        <f>IF(ISNUMBER(V1428),IF(ISNA(VLOOKUP(I1428,'Distances Lookup Table'!D:E,2,FALSE)),V1428*'General Settings'!$F$6,IF(VLOOKUP(I1428,'Distances Lookup Table'!D:E,2,FALSE)="",V1428*'General Settings'!$F$6,VLOOKUP(I1428,'Distances Lookup Table'!D:E,2,FALSE))),"")</f>
        <v/>
      </c>
      <c r="X1428" s="18" t="str">
        <f>IF(D1428&lt;&gt;"",'Workers Settings'!H1428,"")</f>
        <v/>
      </c>
      <c r="Y1428" s="18" t="str">
        <f>IF(D1428&lt;&gt;"",'Workers Settings'!I1428,"")</f>
        <v/>
      </c>
      <c r="Z1428" s="29" t="str">
        <f>IF('Workers Settings'!L1428&lt;&gt;"",'Workers Settings'!L1428,'Workers Settings'!K1428)</f>
        <v/>
      </c>
      <c r="AA1428" s="29" t="str">
        <f>IF(D1428&lt;&gt;"",IF('Workers Settings'!L1428&lt;&gt;"",'Workers Settings'!L1428,'Workers Settings'!K1428),"")</f>
        <v/>
      </c>
    </row>
    <row r="1429" spans="1:27" x14ac:dyDescent="0.25">
      <c r="A1429" s="7">
        <f t="shared" si="252"/>
        <v>1425</v>
      </c>
      <c r="B1429" s="7" t="str">
        <f>IF('Workers Settings'!B1429&lt;&gt;"",'Workers Settings'!B1429,"")</f>
        <v/>
      </c>
      <c r="C1429" s="7" t="str">
        <f>IF('Workers Settings'!C1429&lt;&gt;"",'Workers Settings'!C1429,"")</f>
        <v/>
      </c>
      <c r="D1429" s="17"/>
      <c r="E1429" s="17"/>
      <c r="F1429" s="17"/>
      <c r="G1429" s="7" t="str">
        <f>IF(D1429&lt;&gt;"",IF('Workers Settings'!D1429="","",'Workers Settings'!D1429),"")</f>
        <v/>
      </c>
      <c r="H1429" s="7" t="str">
        <f>IF(D1429&lt;&gt;"",'Workers Settings'!E1429,"")</f>
        <v/>
      </c>
      <c r="I1429" s="7" t="str">
        <f t="shared" si="242"/>
        <v/>
      </c>
      <c r="J1429" s="7" t="str">
        <f>IF('Workers Settings'!F1429&lt;&gt;"",'Workers Settings'!F1429,"")</f>
        <v/>
      </c>
      <c r="K1429" s="7" t="str">
        <f>IF('Workers Settings'!G1429&lt;&gt;"",'Workers Settings'!G1429,"")</f>
        <v/>
      </c>
      <c r="L1429" s="7" t="str">
        <f>IF(D1429="","",IF(VLOOKUP(D1429,'Demand Locations'!B:D,2,FALSE)="","",VLOOKUP(D1429,'Demand Locations'!B:D,2,FALSE)))</f>
        <v/>
      </c>
      <c r="M1429" s="7" t="str">
        <f>IF(D1429="","",IF(VLOOKUP(D1429,'Demand Locations'!B:D,3,FALSE)="","",VLOOKUP(D1429,'Demand Locations'!B:D,3,FALSE)))</f>
        <v/>
      </c>
      <c r="N1429" s="7" t="str">
        <f t="shared" si="243"/>
        <v/>
      </c>
      <c r="O1429" s="7" t="str">
        <f t="shared" si="244"/>
        <v/>
      </c>
      <c r="P1429" s="7" t="str">
        <f t="shared" si="245"/>
        <v/>
      </c>
      <c r="Q1429" s="7" t="str">
        <f t="shared" si="246"/>
        <v/>
      </c>
      <c r="R1429" s="7" t="str">
        <f t="shared" si="247"/>
        <v/>
      </c>
      <c r="S1429" s="7" t="str">
        <f t="shared" si="248"/>
        <v/>
      </c>
      <c r="T1429" s="7" t="str">
        <f t="shared" si="249"/>
        <v/>
      </c>
      <c r="U1429" s="7" t="str">
        <f t="shared" si="250"/>
        <v/>
      </c>
      <c r="V1429" s="7" t="str">
        <f t="shared" si="251"/>
        <v/>
      </c>
      <c r="W1429" s="60" t="str">
        <f>IF(ISNUMBER(V1429),IF(ISNA(VLOOKUP(I1429,'Distances Lookup Table'!D:E,2,FALSE)),V1429*'General Settings'!$F$6,IF(VLOOKUP(I1429,'Distances Lookup Table'!D:E,2,FALSE)="",V1429*'General Settings'!$F$6,VLOOKUP(I1429,'Distances Lookup Table'!D:E,2,FALSE))),"")</f>
        <v/>
      </c>
      <c r="X1429" s="18" t="str">
        <f>IF(D1429&lt;&gt;"",'Workers Settings'!H1429,"")</f>
        <v/>
      </c>
      <c r="Y1429" s="18" t="str">
        <f>IF(D1429&lt;&gt;"",'Workers Settings'!I1429,"")</f>
        <v/>
      </c>
      <c r="Z1429" s="29" t="str">
        <f>IF('Workers Settings'!L1429&lt;&gt;"",'Workers Settings'!L1429,'Workers Settings'!K1429)</f>
        <v/>
      </c>
      <c r="AA1429" s="29" t="str">
        <f>IF(D1429&lt;&gt;"",IF('Workers Settings'!L1429&lt;&gt;"",'Workers Settings'!L1429,'Workers Settings'!K1429),"")</f>
        <v/>
      </c>
    </row>
    <row r="1430" spans="1:27" x14ac:dyDescent="0.25">
      <c r="A1430" s="7">
        <f t="shared" si="252"/>
        <v>1426</v>
      </c>
      <c r="B1430" s="7" t="str">
        <f>IF('Workers Settings'!B1430&lt;&gt;"",'Workers Settings'!B1430,"")</f>
        <v/>
      </c>
      <c r="C1430" s="7" t="str">
        <f>IF('Workers Settings'!C1430&lt;&gt;"",'Workers Settings'!C1430,"")</f>
        <v/>
      </c>
      <c r="D1430" s="17"/>
      <c r="E1430" s="17"/>
      <c r="F1430" s="17"/>
      <c r="G1430" s="7" t="str">
        <f>IF(D1430&lt;&gt;"",IF('Workers Settings'!D1430="","",'Workers Settings'!D1430),"")</f>
        <v/>
      </c>
      <c r="H1430" s="7" t="str">
        <f>IF(D1430&lt;&gt;"",'Workers Settings'!E1430,"")</f>
        <v/>
      </c>
      <c r="I1430" s="7" t="str">
        <f t="shared" si="242"/>
        <v/>
      </c>
      <c r="J1430" s="7" t="str">
        <f>IF('Workers Settings'!F1430&lt;&gt;"",'Workers Settings'!F1430,"")</f>
        <v/>
      </c>
      <c r="K1430" s="7" t="str">
        <f>IF('Workers Settings'!G1430&lt;&gt;"",'Workers Settings'!G1430,"")</f>
        <v/>
      </c>
      <c r="L1430" s="7" t="str">
        <f>IF(D1430="","",IF(VLOOKUP(D1430,'Demand Locations'!B:D,2,FALSE)="","",VLOOKUP(D1430,'Demand Locations'!B:D,2,FALSE)))</f>
        <v/>
      </c>
      <c r="M1430" s="7" t="str">
        <f>IF(D1430="","",IF(VLOOKUP(D1430,'Demand Locations'!B:D,3,FALSE)="","",VLOOKUP(D1430,'Demand Locations'!B:D,3,FALSE)))</f>
        <v/>
      </c>
      <c r="N1430" s="7" t="str">
        <f t="shared" si="243"/>
        <v/>
      </c>
      <c r="O1430" s="7" t="str">
        <f t="shared" si="244"/>
        <v/>
      </c>
      <c r="P1430" s="7" t="str">
        <f t="shared" si="245"/>
        <v/>
      </c>
      <c r="Q1430" s="7" t="str">
        <f t="shared" si="246"/>
        <v/>
      </c>
      <c r="R1430" s="7" t="str">
        <f t="shared" si="247"/>
        <v/>
      </c>
      <c r="S1430" s="7" t="str">
        <f t="shared" si="248"/>
        <v/>
      </c>
      <c r="T1430" s="7" t="str">
        <f t="shared" si="249"/>
        <v/>
      </c>
      <c r="U1430" s="7" t="str">
        <f t="shared" si="250"/>
        <v/>
      </c>
      <c r="V1430" s="7" t="str">
        <f t="shared" si="251"/>
        <v/>
      </c>
      <c r="W1430" s="60" t="str">
        <f>IF(ISNUMBER(V1430),IF(ISNA(VLOOKUP(I1430,'Distances Lookup Table'!D:E,2,FALSE)),V1430*'General Settings'!$F$6,IF(VLOOKUP(I1430,'Distances Lookup Table'!D:E,2,FALSE)="",V1430*'General Settings'!$F$6,VLOOKUP(I1430,'Distances Lookup Table'!D:E,2,FALSE))),"")</f>
        <v/>
      </c>
      <c r="X1430" s="18" t="str">
        <f>IF(D1430&lt;&gt;"",'Workers Settings'!H1430,"")</f>
        <v/>
      </c>
      <c r="Y1430" s="18" t="str">
        <f>IF(D1430&lt;&gt;"",'Workers Settings'!I1430,"")</f>
        <v/>
      </c>
      <c r="Z1430" s="29" t="str">
        <f>IF('Workers Settings'!L1430&lt;&gt;"",'Workers Settings'!L1430,'Workers Settings'!K1430)</f>
        <v/>
      </c>
      <c r="AA1430" s="29" t="str">
        <f>IF(D1430&lt;&gt;"",IF('Workers Settings'!L1430&lt;&gt;"",'Workers Settings'!L1430,'Workers Settings'!K1430),"")</f>
        <v/>
      </c>
    </row>
    <row r="1431" spans="1:27" x14ac:dyDescent="0.25">
      <c r="A1431" s="7">
        <f t="shared" si="252"/>
        <v>1427</v>
      </c>
      <c r="B1431" s="7" t="str">
        <f>IF('Workers Settings'!B1431&lt;&gt;"",'Workers Settings'!B1431,"")</f>
        <v/>
      </c>
      <c r="C1431" s="7" t="str">
        <f>IF('Workers Settings'!C1431&lt;&gt;"",'Workers Settings'!C1431,"")</f>
        <v/>
      </c>
      <c r="D1431" s="17"/>
      <c r="E1431" s="17"/>
      <c r="F1431" s="17"/>
      <c r="G1431" s="7" t="str">
        <f>IF(D1431&lt;&gt;"",IF('Workers Settings'!D1431="","",'Workers Settings'!D1431),"")</f>
        <v/>
      </c>
      <c r="H1431" s="7" t="str">
        <f>IF(D1431&lt;&gt;"",'Workers Settings'!E1431,"")</f>
        <v/>
      </c>
      <c r="I1431" s="7" t="str">
        <f t="shared" si="242"/>
        <v/>
      </c>
      <c r="J1431" s="7" t="str">
        <f>IF('Workers Settings'!F1431&lt;&gt;"",'Workers Settings'!F1431,"")</f>
        <v/>
      </c>
      <c r="K1431" s="7" t="str">
        <f>IF('Workers Settings'!G1431&lt;&gt;"",'Workers Settings'!G1431,"")</f>
        <v/>
      </c>
      <c r="L1431" s="7" t="str">
        <f>IF(D1431="","",IF(VLOOKUP(D1431,'Demand Locations'!B:D,2,FALSE)="","",VLOOKUP(D1431,'Demand Locations'!B:D,2,FALSE)))</f>
        <v/>
      </c>
      <c r="M1431" s="7" t="str">
        <f>IF(D1431="","",IF(VLOOKUP(D1431,'Demand Locations'!B:D,3,FALSE)="","",VLOOKUP(D1431,'Demand Locations'!B:D,3,FALSE)))</f>
        <v/>
      </c>
      <c r="N1431" s="7" t="str">
        <f t="shared" si="243"/>
        <v/>
      </c>
      <c r="O1431" s="7" t="str">
        <f t="shared" si="244"/>
        <v/>
      </c>
      <c r="P1431" s="7" t="str">
        <f t="shared" si="245"/>
        <v/>
      </c>
      <c r="Q1431" s="7" t="str">
        <f t="shared" si="246"/>
        <v/>
      </c>
      <c r="R1431" s="7" t="str">
        <f t="shared" si="247"/>
        <v/>
      </c>
      <c r="S1431" s="7" t="str">
        <f t="shared" si="248"/>
        <v/>
      </c>
      <c r="T1431" s="7" t="str">
        <f t="shared" si="249"/>
        <v/>
      </c>
      <c r="U1431" s="7" t="str">
        <f t="shared" si="250"/>
        <v/>
      </c>
      <c r="V1431" s="7" t="str">
        <f t="shared" si="251"/>
        <v/>
      </c>
      <c r="W1431" s="60" t="str">
        <f>IF(ISNUMBER(V1431),IF(ISNA(VLOOKUP(I1431,'Distances Lookup Table'!D:E,2,FALSE)),V1431*'General Settings'!$F$6,IF(VLOOKUP(I1431,'Distances Lookup Table'!D:E,2,FALSE)="",V1431*'General Settings'!$F$6,VLOOKUP(I1431,'Distances Lookup Table'!D:E,2,FALSE))),"")</f>
        <v/>
      </c>
      <c r="X1431" s="18" t="str">
        <f>IF(D1431&lt;&gt;"",'Workers Settings'!H1431,"")</f>
        <v/>
      </c>
      <c r="Y1431" s="18" t="str">
        <f>IF(D1431&lt;&gt;"",'Workers Settings'!I1431,"")</f>
        <v/>
      </c>
      <c r="Z1431" s="29" t="str">
        <f>IF('Workers Settings'!L1431&lt;&gt;"",'Workers Settings'!L1431,'Workers Settings'!K1431)</f>
        <v/>
      </c>
      <c r="AA1431" s="29" t="str">
        <f>IF(D1431&lt;&gt;"",IF('Workers Settings'!L1431&lt;&gt;"",'Workers Settings'!L1431,'Workers Settings'!K1431),"")</f>
        <v/>
      </c>
    </row>
    <row r="1432" spans="1:27" x14ac:dyDescent="0.25">
      <c r="A1432" s="7">
        <f t="shared" si="252"/>
        <v>1428</v>
      </c>
      <c r="B1432" s="7" t="str">
        <f>IF('Workers Settings'!B1432&lt;&gt;"",'Workers Settings'!B1432,"")</f>
        <v/>
      </c>
      <c r="C1432" s="7" t="str">
        <f>IF('Workers Settings'!C1432&lt;&gt;"",'Workers Settings'!C1432,"")</f>
        <v/>
      </c>
      <c r="D1432" s="17"/>
      <c r="E1432" s="17"/>
      <c r="F1432" s="17"/>
      <c r="G1432" s="7" t="str">
        <f>IF(D1432&lt;&gt;"",IF('Workers Settings'!D1432="","",'Workers Settings'!D1432),"")</f>
        <v/>
      </c>
      <c r="H1432" s="7" t="str">
        <f>IF(D1432&lt;&gt;"",'Workers Settings'!E1432,"")</f>
        <v/>
      </c>
      <c r="I1432" s="7" t="str">
        <f t="shared" si="242"/>
        <v/>
      </c>
      <c r="J1432" s="7" t="str">
        <f>IF('Workers Settings'!F1432&lt;&gt;"",'Workers Settings'!F1432,"")</f>
        <v/>
      </c>
      <c r="K1432" s="7" t="str">
        <f>IF('Workers Settings'!G1432&lt;&gt;"",'Workers Settings'!G1432,"")</f>
        <v/>
      </c>
      <c r="L1432" s="7" t="str">
        <f>IF(D1432="","",IF(VLOOKUP(D1432,'Demand Locations'!B:D,2,FALSE)="","",VLOOKUP(D1432,'Demand Locations'!B:D,2,FALSE)))</f>
        <v/>
      </c>
      <c r="M1432" s="7" t="str">
        <f>IF(D1432="","",IF(VLOOKUP(D1432,'Demand Locations'!B:D,3,FALSE)="","",VLOOKUP(D1432,'Demand Locations'!B:D,3,FALSE)))</f>
        <v/>
      </c>
      <c r="N1432" s="7" t="str">
        <f t="shared" si="243"/>
        <v/>
      </c>
      <c r="O1432" s="7" t="str">
        <f t="shared" si="244"/>
        <v/>
      </c>
      <c r="P1432" s="7" t="str">
        <f t="shared" si="245"/>
        <v/>
      </c>
      <c r="Q1432" s="7" t="str">
        <f t="shared" si="246"/>
        <v/>
      </c>
      <c r="R1432" s="7" t="str">
        <f t="shared" si="247"/>
        <v/>
      </c>
      <c r="S1432" s="7" t="str">
        <f t="shared" si="248"/>
        <v/>
      </c>
      <c r="T1432" s="7" t="str">
        <f t="shared" si="249"/>
        <v/>
      </c>
      <c r="U1432" s="7" t="str">
        <f t="shared" si="250"/>
        <v/>
      </c>
      <c r="V1432" s="7" t="str">
        <f t="shared" si="251"/>
        <v/>
      </c>
      <c r="W1432" s="60" t="str">
        <f>IF(ISNUMBER(V1432),IF(ISNA(VLOOKUP(I1432,'Distances Lookup Table'!D:E,2,FALSE)),V1432*'General Settings'!$F$6,IF(VLOOKUP(I1432,'Distances Lookup Table'!D:E,2,FALSE)="",V1432*'General Settings'!$F$6,VLOOKUP(I1432,'Distances Lookup Table'!D:E,2,FALSE))),"")</f>
        <v/>
      </c>
      <c r="X1432" s="18" t="str">
        <f>IF(D1432&lt;&gt;"",'Workers Settings'!H1432,"")</f>
        <v/>
      </c>
      <c r="Y1432" s="18" t="str">
        <f>IF(D1432&lt;&gt;"",'Workers Settings'!I1432,"")</f>
        <v/>
      </c>
      <c r="Z1432" s="29" t="str">
        <f>IF('Workers Settings'!L1432&lt;&gt;"",'Workers Settings'!L1432,'Workers Settings'!K1432)</f>
        <v/>
      </c>
      <c r="AA1432" s="29" t="str">
        <f>IF(D1432&lt;&gt;"",IF('Workers Settings'!L1432&lt;&gt;"",'Workers Settings'!L1432,'Workers Settings'!K1432),"")</f>
        <v/>
      </c>
    </row>
    <row r="1433" spans="1:27" x14ac:dyDescent="0.25">
      <c r="A1433" s="7">
        <f t="shared" si="252"/>
        <v>1429</v>
      </c>
      <c r="B1433" s="7" t="str">
        <f>IF('Workers Settings'!B1433&lt;&gt;"",'Workers Settings'!B1433,"")</f>
        <v/>
      </c>
      <c r="C1433" s="7" t="str">
        <f>IF('Workers Settings'!C1433&lt;&gt;"",'Workers Settings'!C1433,"")</f>
        <v/>
      </c>
      <c r="D1433" s="17"/>
      <c r="E1433" s="17"/>
      <c r="F1433" s="17"/>
      <c r="G1433" s="7" t="str">
        <f>IF(D1433&lt;&gt;"",IF('Workers Settings'!D1433="","",'Workers Settings'!D1433),"")</f>
        <v/>
      </c>
      <c r="H1433" s="7" t="str">
        <f>IF(D1433&lt;&gt;"",'Workers Settings'!E1433,"")</f>
        <v/>
      </c>
      <c r="I1433" s="7" t="str">
        <f t="shared" si="242"/>
        <v/>
      </c>
      <c r="J1433" s="7" t="str">
        <f>IF('Workers Settings'!F1433&lt;&gt;"",'Workers Settings'!F1433,"")</f>
        <v/>
      </c>
      <c r="K1433" s="7" t="str">
        <f>IF('Workers Settings'!G1433&lt;&gt;"",'Workers Settings'!G1433,"")</f>
        <v/>
      </c>
      <c r="L1433" s="7" t="str">
        <f>IF(D1433="","",IF(VLOOKUP(D1433,'Demand Locations'!B:D,2,FALSE)="","",VLOOKUP(D1433,'Demand Locations'!B:D,2,FALSE)))</f>
        <v/>
      </c>
      <c r="M1433" s="7" t="str">
        <f>IF(D1433="","",IF(VLOOKUP(D1433,'Demand Locations'!B:D,3,FALSE)="","",VLOOKUP(D1433,'Demand Locations'!B:D,3,FALSE)))</f>
        <v/>
      </c>
      <c r="N1433" s="7" t="str">
        <f t="shared" si="243"/>
        <v/>
      </c>
      <c r="O1433" s="7" t="str">
        <f t="shared" si="244"/>
        <v/>
      </c>
      <c r="P1433" s="7" t="str">
        <f t="shared" si="245"/>
        <v/>
      </c>
      <c r="Q1433" s="7" t="str">
        <f t="shared" si="246"/>
        <v/>
      </c>
      <c r="R1433" s="7" t="str">
        <f t="shared" si="247"/>
        <v/>
      </c>
      <c r="S1433" s="7" t="str">
        <f t="shared" si="248"/>
        <v/>
      </c>
      <c r="T1433" s="7" t="str">
        <f t="shared" si="249"/>
        <v/>
      </c>
      <c r="U1433" s="7" t="str">
        <f t="shared" si="250"/>
        <v/>
      </c>
      <c r="V1433" s="7" t="str">
        <f t="shared" si="251"/>
        <v/>
      </c>
      <c r="W1433" s="60" t="str">
        <f>IF(ISNUMBER(V1433),IF(ISNA(VLOOKUP(I1433,'Distances Lookup Table'!D:E,2,FALSE)),V1433*'General Settings'!$F$6,IF(VLOOKUP(I1433,'Distances Lookup Table'!D:E,2,FALSE)="",V1433*'General Settings'!$F$6,VLOOKUP(I1433,'Distances Lookup Table'!D:E,2,FALSE))),"")</f>
        <v/>
      </c>
      <c r="X1433" s="18" t="str">
        <f>IF(D1433&lt;&gt;"",'Workers Settings'!H1433,"")</f>
        <v/>
      </c>
      <c r="Y1433" s="18" t="str">
        <f>IF(D1433&lt;&gt;"",'Workers Settings'!I1433,"")</f>
        <v/>
      </c>
      <c r="Z1433" s="29" t="str">
        <f>IF('Workers Settings'!L1433&lt;&gt;"",'Workers Settings'!L1433,'Workers Settings'!K1433)</f>
        <v/>
      </c>
      <c r="AA1433" s="29" t="str">
        <f>IF(D1433&lt;&gt;"",IF('Workers Settings'!L1433&lt;&gt;"",'Workers Settings'!L1433,'Workers Settings'!K1433),"")</f>
        <v/>
      </c>
    </row>
    <row r="1434" spans="1:27" x14ac:dyDescent="0.25">
      <c r="A1434" s="7">
        <f t="shared" si="252"/>
        <v>1430</v>
      </c>
      <c r="B1434" s="7" t="str">
        <f>IF('Workers Settings'!B1434&lt;&gt;"",'Workers Settings'!B1434,"")</f>
        <v/>
      </c>
      <c r="C1434" s="7" t="str">
        <f>IF('Workers Settings'!C1434&lt;&gt;"",'Workers Settings'!C1434,"")</f>
        <v/>
      </c>
      <c r="D1434" s="17"/>
      <c r="E1434" s="17"/>
      <c r="F1434" s="17"/>
      <c r="G1434" s="7" t="str">
        <f>IF(D1434&lt;&gt;"",IF('Workers Settings'!D1434="","",'Workers Settings'!D1434),"")</f>
        <v/>
      </c>
      <c r="H1434" s="7" t="str">
        <f>IF(D1434&lt;&gt;"",'Workers Settings'!E1434,"")</f>
        <v/>
      </c>
      <c r="I1434" s="7" t="str">
        <f t="shared" si="242"/>
        <v/>
      </c>
      <c r="J1434" s="7" t="str">
        <f>IF('Workers Settings'!F1434&lt;&gt;"",'Workers Settings'!F1434,"")</f>
        <v/>
      </c>
      <c r="K1434" s="7" t="str">
        <f>IF('Workers Settings'!G1434&lt;&gt;"",'Workers Settings'!G1434,"")</f>
        <v/>
      </c>
      <c r="L1434" s="7" t="str">
        <f>IF(D1434="","",IF(VLOOKUP(D1434,'Demand Locations'!B:D,2,FALSE)="","",VLOOKUP(D1434,'Demand Locations'!B:D,2,FALSE)))</f>
        <v/>
      </c>
      <c r="M1434" s="7" t="str">
        <f>IF(D1434="","",IF(VLOOKUP(D1434,'Demand Locations'!B:D,3,FALSE)="","",VLOOKUP(D1434,'Demand Locations'!B:D,3,FALSE)))</f>
        <v/>
      </c>
      <c r="N1434" s="7" t="str">
        <f t="shared" si="243"/>
        <v/>
      </c>
      <c r="O1434" s="7" t="str">
        <f t="shared" si="244"/>
        <v/>
      </c>
      <c r="P1434" s="7" t="str">
        <f t="shared" si="245"/>
        <v/>
      </c>
      <c r="Q1434" s="7" t="str">
        <f t="shared" si="246"/>
        <v/>
      </c>
      <c r="R1434" s="7" t="str">
        <f t="shared" si="247"/>
        <v/>
      </c>
      <c r="S1434" s="7" t="str">
        <f t="shared" si="248"/>
        <v/>
      </c>
      <c r="T1434" s="7" t="str">
        <f t="shared" si="249"/>
        <v/>
      </c>
      <c r="U1434" s="7" t="str">
        <f t="shared" si="250"/>
        <v/>
      </c>
      <c r="V1434" s="7" t="str">
        <f t="shared" si="251"/>
        <v/>
      </c>
      <c r="W1434" s="60" t="str">
        <f>IF(ISNUMBER(V1434),IF(ISNA(VLOOKUP(I1434,'Distances Lookup Table'!D:E,2,FALSE)),V1434*'General Settings'!$F$6,IF(VLOOKUP(I1434,'Distances Lookup Table'!D:E,2,FALSE)="",V1434*'General Settings'!$F$6,VLOOKUP(I1434,'Distances Lookup Table'!D:E,2,FALSE))),"")</f>
        <v/>
      </c>
      <c r="X1434" s="18" t="str">
        <f>IF(D1434&lt;&gt;"",'Workers Settings'!H1434,"")</f>
        <v/>
      </c>
      <c r="Y1434" s="18" t="str">
        <f>IF(D1434&lt;&gt;"",'Workers Settings'!I1434,"")</f>
        <v/>
      </c>
      <c r="Z1434" s="29" t="str">
        <f>IF('Workers Settings'!L1434&lt;&gt;"",'Workers Settings'!L1434,'Workers Settings'!K1434)</f>
        <v/>
      </c>
      <c r="AA1434" s="29" t="str">
        <f>IF(D1434&lt;&gt;"",IF('Workers Settings'!L1434&lt;&gt;"",'Workers Settings'!L1434,'Workers Settings'!K1434),"")</f>
        <v/>
      </c>
    </row>
    <row r="1435" spans="1:27" x14ac:dyDescent="0.25">
      <c r="A1435" s="7">
        <f t="shared" si="252"/>
        <v>1431</v>
      </c>
      <c r="B1435" s="7" t="str">
        <f>IF('Workers Settings'!B1435&lt;&gt;"",'Workers Settings'!B1435,"")</f>
        <v/>
      </c>
      <c r="C1435" s="7" t="str">
        <f>IF('Workers Settings'!C1435&lt;&gt;"",'Workers Settings'!C1435,"")</f>
        <v/>
      </c>
      <c r="D1435" s="17"/>
      <c r="E1435" s="17"/>
      <c r="F1435" s="17"/>
      <c r="G1435" s="7" t="str">
        <f>IF(D1435&lt;&gt;"",IF('Workers Settings'!D1435="","",'Workers Settings'!D1435),"")</f>
        <v/>
      </c>
      <c r="H1435" s="7" t="str">
        <f>IF(D1435&lt;&gt;"",'Workers Settings'!E1435,"")</f>
        <v/>
      </c>
      <c r="I1435" s="7" t="str">
        <f t="shared" si="242"/>
        <v/>
      </c>
      <c r="J1435" s="7" t="str">
        <f>IF('Workers Settings'!F1435&lt;&gt;"",'Workers Settings'!F1435,"")</f>
        <v/>
      </c>
      <c r="K1435" s="7" t="str">
        <f>IF('Workers Settings'!G1435&lt;&gt;"",'Workers Settings'!G1435,"")</f>
        <v/>
      </c>
      <c r="L1435" s="7" t="str">
        <f>IF(D1435="","",IF(VLOOKUP(D1435,'Demand Locations'!B:D,2,FALSE)="","",VLOOKUP(D1435,'Demand Locations'!B:D,2,FALSE)))</f>
        <v/>
      </c>
      <c r="M1435" s="7" t="str">
        <f>IF(D1435="","",IF(VLOOKUP(D1435,'Demand Locations'!B:D,3,FALSE)="","",VLOOKUP(D1435,'Demand Locations'!B:D,3,FALSE)))</f>
        <v/>
      </c>
      <c r="N1435" s="7" t="str">
        <f t="shared" si="243"/>
        <v/>
      </c>
      <c r="O1435" s="7" t="str">
        <f t="shared" si="244"/>
        <v/>
      </c>
      <c r="P1435" s="7" t="str">
        <f t="shared" si="245"/>
        <v/>
      </c>
      <c r="Q1435" s="7" t="str">
        <f t="shared" si="246"/>
        <v/>
      </c>
      <c r="R1435" s="7" t="str">
        <f t="shared" si="247"/>
        <v/>
      </c>
      <c r="S1435" s="7" t="str">
        <f t="shared" si="248"/>
        <v/>
      </c>
      <c r="T1435" s="7" t="str">
        <f t="shared" si="249"/>
        <v/>
      </c>
      <c r="U1435" s="7" t="str">
        <f t="shared" si="250"/>
        <v/>
      </c>
      <c r="V1435" s="7" t="str">
        <f t="shared" si="251"/>
        <v/>
      </c>
      <c r="W1435" s="60" t="str">
        <f>IF(ISNUMBER(V1435),IF(ISNA(VLOOKUP(I1435,'Distances Lookup Table'!D:E,2,FALSE)),V1435*'General Settings'!$F$6,IF(VLOOKUP(I1435,'Distances Lookup Table'!D:E,2,FALSE)="",V1435*'General Settings'!$F$6,VLOOKUP(I1435,'Distances Lookup Table'!D:E,2,FALSE))),"")</f>
        <v/>
      </c>
      <c r="X1435" s="18" t="str">
        <f>IF(D1435&lt;&gt;"",'Workers Settings'!H1435,"")</f>
        <v/>
      </c>
      <c r="Y1435" s="18" t="str">
        <f>IF(D1435&lt;&gt;"",'Workers Settings'!I1435,"")</f>
        <v/>
      </c>
      <c r="Z1435" s="29" t="str">
        <f>IF('Workers Settings'!L1435&lt;&gt;"",'Workers Settings'!L1435,'Workers Settings'!K1435)</f>
        <v/>
      </c>
      <c r="AA1435" s="29" t="str">
        <f>IF(D1435&lt;&gt;"",IF('Workers Settings'!L1435&lt;&gt;"",'Workers Settings'!L1435,'Workers Settings'!K1435),"")</f>
        <v/>
      </c>
    </row>
    <row r="1436" spans="1:27" x14ac:dyDescent="0.25">
      <c r="A1436" s="7">
        <f t="shared" si="252"/>
        <v>1432</v>
      </c>
      <c r="B1436" s="7" t="str">
        <f>IF('Workers Settings'!B1436&lt;&gt;"",'Workers Settings'!B1436,"")</f>
        <v/>
      </c>
      <c r="C1436" s="7" t="str">
        <f>IF('Workers Settings'!C1436&lt;&gt;"",'Workers Settings'!C1436,"")</f>
        <v/>
      </c>
      <c r="D1436" s="17"/>
      <c r="E1436" s="17"/>
      <c r="F1436" s="17"/>
      <c r="G1436" s="7" t="str">
        <f>IF(D1436&lt;&gt;"",IF('Workers Settings'!D1436="","",'Workers Settings'!D1436),"")</f>
        <v/>
      </c>
      <c r="H1436" s="7" t="str">
        <f>IF(D1436&lt;&gt;"",'Workers Settings'!E1436,"")</f>
        <v/>
      </c>
      <c r="I1436" s="7" t="str">
        <f t="shared" si="242"/>
        <v/>
      </c>
      <c r="J1436" s="7" t="str">
        <f>IF('Workers Settings'!F1436&lt;&gt;"",'Workers Settings'!F1436,"")</f>
        <v/>
      </c>
      <c r="K1436" s="7" t="str">
        <f>IF('Workers Settings'!G1436&lt;&gt;"",'Workers Settings'!G1436,"")</f>
        <v/>
      </c>
      <c r="L1436" s="7" t="str">
        <f>IF(D1436="","",IF(VLOOKUP(D1436,'Demand Locations'!B:D,2,FALSE)="","",VLOOKUP(D1436,'Demand Locations'!B:D,2,FALSE)))</f>
        <v/>
      </c>
      <c r="M1436" s="7" t="str">
        <f>IF(D1436="","",IF(VLOOKUP(D1436,'Demand Locations'!B:D,3,FALSE)="","",VLOOKUP(D1436,'Demand Locations'!B:D,3,FALSE)))</f>
        <v/>
      </c>
      <c r="N1436" s="7" t="str">
        <f t="shared" si="243"/>
        <v/>
      </c>
      <c r="O1436" s="7" t="str">
        <f t="shared" si="244"/>
        <v/>
      </c>
      <c r="P1436" s="7" t="str">
        <f t="shared" si="245"/>
        <v/>
      </c>
      <c r="Q1436" s="7" t="str">
        <f t="shared" si="246"/>
        <v/>
      </c>
      <c r="R1436" s="7" t="str">
        <f t="shared" si="247"/>
        <v/>
      </c>
      <c r="S1436" s="7" t="str">
        <f t="shared" si="248"/>
        <v/>
      </c>
      <c r="T1436" s="7" t="str">
        <f t="shared" si="249"/>
        <v/>
      </c>
      <c r="U1436" s="7" t="str">
        <f t="shared" si="250"/>
        <v/>
      </c>
      <c r="V1436" s="7" t="str">
        <f t="shared" si="251"/>
        <v/>
      </c>
      <c r="W1436" s="60" t="str">
        <f>IF(ISNUMBER(V1436),IF(ISNA(VLOOKUP(I1436,'Distances Lookup Table'!D:E,2,FALSE)),V1436*'General Settings'!$F$6,IF(VLOOKUP(I1436,'Distances Lookup Table'!D:E,2,FALSE)="",V1436*'General Settings'!$F$6,VLOOKUP(I1436,'Distances Lookup Table'!D:E,2,FALSE))),"")</f>
        <v/>
      </c>
      <c r="X1436" s="18" t="str">
        <f>IF(D1436&lt;&gt;"",'Workers Settings'!H1436,"")</f>
        <v/>
      </c>
      <c r="Y1436" s="18" t="str">
        <f>IF(D1436&lt;&gt;"",'Workers Settings'!I1436,"")</f>
        <v/>
      </c>
      <c r="Z1436" s="29" t="str">
        <f>IF('Workers Settings'!L1436&lt;&gt;"",'Workers Settings'!L1436,'Workers Settings'!K1436)</f>
        <v/>
      </c>
      <c r="AA1436" s="29" t="str">
        <f>IF(D1436&lt;&gt;"",IF('Workers Settings'!L1436&lt;&gt;"",'Workers Settings'!L1436,'Workers Settings'!K1436),"")</f>
        <v/>
      </c>
    </row>
    <row r="1437" spans="1:27" x14ac:dyDescent="0.25">
      <c r="A1437" s="7">
        <f t="shared" si="252"/>
        <v>1433</v>
      </c>
      <c r="B1437" s="7" t="str">
        <f>IF('Workers Settings'!B1437&lt;&gt;"",'Workers Settings'!B1437,"")</f>
        <v/>
      </c>
      <c r="C1437" s="7" t="str">
        <f>IF('Workers Settings'!C1437&lt;&gt;"",'Workers Settings'!C1437,"")</f>
        <v/>
      </c>
      <c r="D1437" s="17"/>
      <c r="E1437" s="17"/>
      <c r="F1437" s="17"/>
      <c r="G1437" s="7" t="str">
        <f>IF(D1437&lt;&gt;"",IF('Workers Settings'!D1437="","",'Workers Settings'!D1437),"")</f>
        <v/>
      </c>
      <c r="H1437" s="7" t="str">
        <f>IF(D1437&lt;&gt;"",'Workers Settings'!E1437,"")</f>
        <v/>
      </c>
      <c r="I1437" s="7" t="str">
        <f t="shared" si="242"/>
        <v/>
      </c>
      <c r="J1437" s="7" t="str">
        <f>IF('Workers Settings'!F1437&lt;&gt;"",'Workers Settings'!F1437,"")</f>
        <v/>
      </c>
      <c r="K1437" s="7" t="str">
        <f>IF('Workers Settings'!G1437&lt;&gt;"",'Workers Settings'!G1437,"")</f>
        <v/>
      </c>
      <c r="L1437" s="7" t="str">
        <f>IF(D1437="","",IF(VLOOKUP(D1437,'Demand Locations'!B:D,2,FALSE)="","",VLOOKUP(D1437,'Demand Locations'!B:D,2,FALSE)))</f>
        <v/>
      </c>
      <c r="M1437" s="7" t="str">
        <f>IF(D1437="","",IF(VLOOKUP(D1437,'Demand Locations'!B:D,3,FALSE)="","",VLOOKUP(D1437,'Demand Locations'!B:D,3,FALSE)))</f>
        <v/>
      </c>
      <c r="N1437" s="7" t="str">
        <f t="shared" si="243"/>
        <v/>
      </c>
      <c r="O1437" s="7" t="str">
        <f t="shared" si="244"/>
        <v/>
      </c>
      <c r="P1437" s="7" t="str">
        <f t="shared" si="245"/>
        <v/>
      </c>
      <c r="Q1437" s="7" t="str">
        <f t="shared" si="246"/>
        <v/>
      </c>
      <c r="R1437" s="7" t="str">
        <f t="shared" si="247"/>
        <v/>
      </c>
      <c r="S1437" s="7" t="str">
        <f t="shared" si="248"/>
        <v/>
      </c>
      <c r="T1437" s="7" t="str">
        <f t="shared" si="249"/>
        <v/>
      </c>
      <c r="U1437" s="7" t="str">
        <f t="shared" si="250"/>
        <v/>
      </c>
      <c r="V1437" s="7" t="str">
        <f t="shared" si="251"/>
        <v/>
      </c>
      <c r="W1437" s="60" t="str">
        <f>IF(ISNUMBER(V1437),IF(ISNA(VLOOKUP(I1437,'Distances Lookup Table'!D:E,2,FALSE)),V1437*'General Settings'!$F$6,IF(VLOOKUP(I1437,'Distances Lookup Table'!D:E,2,FALSE)="",V1437*'General Settings'!$F$6,VLOOKUP(I1437,'Distances Lookup Table'!D:E,2,FALSE))),"")</f>
        <v/>
      </c>
      <c r="X1437" s="18" t="str">
        <f>IF(D1437&lt;&gt;"",'Workers Settings'!H1437,"")</f>
        <v/>
      </c>
      <c r="Y1437" s="18" t="str">
        <f>IF(D1437&lt;&gt;"",'Workers Settings'!I1437,"")</f>
        <v/>
      </c>
      <c r="Z1437" s="29" t="str">
        <f>IF('Workers Settings'!L1437&lt;&gt;"",'Workers Settings'!L1437,'Workers Settings'!K1437)</f>
        <v/>
      </c>
      <c r="AA1437" s="29" t="str">
        <f>IF(D1437&lt;&gt;"",IF('Workers Settings'!L1437&lt;&gt;"",'Workers Settings'!L1437,'Workers Settings'!K1437),"")</f>
        <v/>
      </c>
    </row>
    <row r="1438" spans="1:27" x14ac:dyDescent="0.25">
      <c r="A1438" s="7">
        <f t="shared" si="252"/>
        <v>1434</v>
      </c>
      <c r="B1438" s="7" t="str">
        <f>IF('Workers Settings'!B1438&lt;&gt;"",'Workers Settings'!B1438,"")</f>
        <v/>
      </c>
      <c r="C1438" s="7" t="str">
        <f>IF('Workers Settings'!C1438&lt;&gt;"",'Workers Settings'!C1438,"")</f>
        <v/>
      </c>
      <c r="D1438" s="17"/>
      <c r="E1438" s="17"/>
      <c r="F1438" s="17"/>
      <c r="G1438" s="7" t="str">
        <f>IF(D1438&lt;&gt;"",IF('Workers Settings'!D1438="","",'Workers Settings'!D1438),"")</f>
        <v/>
      </c>
      <c r="H1438" s="7" t="str">
        <f>IF(D1438&lt;&gt;"",'Workers Settings'!E1438,"")</f>
        <v/>
      </c>
      <c r="I1438" s="7" t="str">
        <f t="shared" si="242"/>
        <v/>
      </c>
      <c r="J1438" s="7" t="str">
        <f>IF('Workers Settings'!F1438&lt;&gt;"",'Workers Settings'!F1438,"")</f>
        <v/>
      </c>
      <c r="K1438" s="7" t="str">
        <f>IF('Workers Settings'!G1438&lt;&gt;"",'Workers Settings'!G1438,"")</f>
        <v/>
      </c>
      <c r="L1438" s="7" t="str">
        <f>IF(D1438="","",IF(VLOOKUP(D1438,'Demand Locations'!B:D,2,FALSE)="","",VLOOKUP(D1438,'Demand Locations'!B:D,2,FALSE)))</f>
        <v/>
      </c>
      <c r="M1438" s="7" t="str">
        <f>IF(D1438="","",IF(VLOOKUP(D1438,'Demand Locations'!B:D,3,FALSE)="","",VLOOKUP(D1438,'Demand Locations'!B:D,3,FALSE)))</f>
        <v/>
      </c>
      <c r="N1438" s="7" t="str">
        <f t="shared" si="243"/>
        <v/>
      </c>
      <c r="O1438" s="7" t="str">
        <f t="shared" si="244"/>
        <v/>
      </c>
      <c r="P1438" s="7" t="str">
        <f t="shared" si="245"/>
        <v/>
      </c>
      <c r="Q1438" s="7" t="str">
        <f t="shared" si="246"/>
        <v/>
      </c>
      <c r="R1438" s="7" t="str">
        <f t="shared" si="247"/>
        <v/>
      </c>
      <c r="S1438" s="7" t="str">
        <f t="shared" si="248"/>
        <v/>
      </c>
      <c r="T1438" s="7" t="str">
        <f t="shared" si="249"/>
        <v/>
      </c>
      <c r="U1438" s="7" t="str">
        <f t="shared" si="250"/>
        <v/>
      </c>
      <c r="V1438" s="7" t="str">
        <f t="shared" si="251"/>
        <v/>
      </c>
      <c r="W1438" s="60" t="str">
        <f>IF(ISNUMBER(V1438),IF(ISNA(VLOOKUP(I1438,'Distances Lookup Table'!D:E,2,FALSE)),V1438*'General Settings'!$F$6,IF(VLOOKUP(I1438,'Distances Lookup Table'!D:E,2,FALSE)="",V1438*'General Settings'!$F$6,VLOOKUP(I1438,'Distances Lookup Table'!D:E,2,FALSE))),"")</f>
        <v/>
      </c>
      <c r="X1438" s="18" t="str">
        <f>IF(D1438&lt;&gt;"",'Workers Settings'!H1438,"")</f>
        <v/>
      </c>
      <c r="Y1438" s="18" t="str">
        <f>IF(D1438&lt;&gt;"",'Workers Settings'!I1438,"")</f>
        <v/>
      </c>
      <c r="Z1438" s="29" t="str">
        <f>IF('Workers Settings'!L1438&lt;&gt;"",'Workers Settings'!L1438,'Workers Settings'!K1438)</f>
        <v/>
      </c>
      <c r="AA1438" s="29" t="str">
        <f>IF(D1438&lt;&gt;"",IF('Workers Settings'!L1438&lt;&gt;"",'Workers Settings'!L1438,'Workers Settings'!K1438),"")</f>
        <v/>
      </c>
    </row>
    <row r="1439" spans="1:27" x14ac:dyDescent="0.25">
      <c r="A1439" s="7">
        <f t="shared" si="252"/>
        <v>1435</v>
      </c>
      <c r="B1439" s="7" t="str">
        <f>IF('Workers Settings'!B1439&lt;&gt;"",'Workers Settings'!B1439,"")</f>
        <v/>
      </c>
      <c r="C1439" s="7" t="str">
        <f>IF('Workers Settings'!C1439&lt;&gt;"",'Workers Settings'!C1439,"")</f>
        <v/>
      </c>
      <c r="D1439" s="17"/>
      <c r="E1439" s="17"/>
      <c r="F1439" s="17"/>
      <c r="G1439" s="7" t="str">
        <f>IF(D1439&lt;&gt;"",IF('Workers Settings'!D1439="","",'Workers Settings'!D1439),"")</f>
        <v/>
      </c>
      <c r="H1439" s="7" t="str">
        <f>IF(D1439&lt;&gt;"",'Workers Settings'!E1439,"")</f>
        <v/>
      </c>
      <c r="I1439" s="7" t="str">
        <f t="shared" si="242"/>
        <v/>
      </c>
      <c r="J1439" s="7" t="str">
        <f>IF('Workers Settings'!F1439&lt;&gt;"",'Workers Settings'!F1439,"")</f>
        <v/>
      </c>
      <c r="K1439" s="7" t="str">
        <f>IF('Workers Settings'!G1439&lt;&gt;"",'Workers Settings'!G1439,"")</f>
        <v/>
      </c>
      <c r="L1439" s="7" t="str">
        <f>IF(D1439="","",IF(VLOOKUP(D1439,'Demand Locations'!B:D,2,FALSE)="","",VLOOKUP(D1439,'Demand Locations'!B:D,2,FALSE)))</f>
        <v/>
      </c>
      <c r="M1439" s="7" t="str">
        <f>IF(D1439="","",IF(VLOOKUP(D1439,'Demand Locations'!B:D,3,FALSE)="","",VLOOKUP(D1439,'Demand Locations'!B:D,3,FALSE)))</f>
        <v/>
      </c>
      <c r="N1439" s="7" t="str">
        <f t="shared" si="243"/>
        <v/>
      </c>
      <c r="O1439" s="7" t="str">
        <f t="shared" si="244"/>
        <v/>
      </c>
      <c r="P1439" s="7" t="str">
        <f t="shared" si="245"/>
        <v/>
      </c>
      <c r="Q1439" s="7" t="str">
        <f t="shared" si="246"/>
        <v/>
      </c>
      <c r="R1439" s="7" t="str">
        <f t="shared" si="247"/>
        <v/>
      </c>
      <c r="S1439" s="7" t="str">
        <f t="shared" si="248"/>
        <v/>
      </c>
      <c r="T1439" s="7" t="str">
        <f t="shared" si="249"/>
        <v/>
      </c>
      <c r="U1439" s="7" t="str">
        <f t="shared" si="250"/>
        <v/>
      </c>
      <c r="V1439" s="7" t="str">
        <f t="shared" si="251"/>
        <v/>
      </c>
      <c r="W1439" s="60" t="str">
        <f>IF(ISNUMBER(V1439),IF(ISNA(VLOOKUP(I1439,'Distances Lookup Table'!D:E,2,FALSE)),V1439*'General Settings'!$F$6,IF(VLOOKUP(I1439,'Distances Lookup Table'!D:E,2,FALSE)="",V1439*'General Settings'!$F$6,VLOOKUP(I1439,'Distances Lookup Table'!D:E,2,FALSE))),"")</f>
        <v/>
      </c>
      <c r="X1439" s="18" t="str">
        <f>IF(D1439&lt;&gt;"",'Workers Settings'!H1439,"")</f>
        <v/>
      </c>
      <c r="Y1439" s="18" t="str">
        <f>IF(D1439&lt;&gt;"",'Workers Settings'!I1439,"")</f>
        <v/>
      </c>
      <c r="Z1439" s="29" t="str">
        <f>IF('Workers Settings'!L1439&lt;&gt;"",'Workers Settings'!L1439,'Workers Settings'!K1439)</f>
        <v/>
      </c>
      <c r="AA1439" s="29" t="str">
        <f>IF(D1439&lt;&gt;"",IF('Workers Settings'!L1439&lt;&gt;"",'Workers Settings'!L1439,'Workers Settings'!K1439),"")</f>
        <v/>
      </c>
    </row>
    <row r="1440" spans="1:27" x14ac:dyDescent="0.25">
      <c r="A1440" s="7">
        <f t="shared" si="252"/>
        <v>1436</v>
      </c>
      <c r="B1440" s="7" t="str">
        <f>IF('Workers Settings'!B1440&lt;&gt;"",'Workers Settings'!B1440,"")</f>
        <v/>
      </c>
      <c r="C1440" s="7" t="str">
        <f>IF('Workers Settings'!C1440&lt;&gt;"",'Workers Settings'!C1440,"")</f>
        <v/>
      </c>
      <c r="D1440" s="17"/>
      <c r="E1440" s="17"/>
      <c r="F1440" s="17"/>
      <c r="G1440" s="7" t="str">
        <f>IF(D1440&lt;&gt;"",IF('Workers Settings'!D1440="","",'Workers Settings'!D1440),"")</f>
        <v/>
      </c>
      <c r="H1440" s="7" t="str">
        <f>IF(D1440&lt;&gt;"",'Workers Settings'!E1440,"")</f>
        <v/>
      </c>
      <c r="I1440" s="7" t="str">
        <f t="shared" si="242"/>
        <v/>
      </c>
      <c r="J1440" s="7" t="str">
        <f>IF('Workers Settings'!F1440&lt;&gt;"",'Workers Settings'!F1440,"")</f>
        <v/>
      </c>
      <c r="K1440" s="7" t="str">
        <f>IF('Workers Settings'!G1440&lt;&gt;"",'Workers Settings'!G1440,"")</f>
        <v/>
      </c>
      <c r="L1440" s="7" t="str">
        <f>IF(D1440="","",IF(VLOOKUP(D1440,'Demand Locations'!B:D,2,FALSE)="","",VLOOKUP(D1440,'Demand Locations'!B:D,2,FALSE)))</f>
        <v/>
      </c>
      <c r="M1440" s="7" t="str">
        <f>IF(D1440="","",IF(VLOOKUP(D1440,'Demand Locations'!B:D,3,FALSE)="","",VLOOKUP(D1440,'Demand Locations'!B:D,3,FALSE)))</f>
        <v/>
      </c>
      <c r="N1440" s="7" t="str">
        <f t="shared" si="243"/>
        <v/>
      </c>
      <c r="O1440" s="7" t="str">
        <f t="shared" si="244"/>
        <v/>
      </c>
      <c r="P1440" s="7" t="str">
        <f t="shared" si="245"/>
        <v/>
      </c>
      <c r="Q1440" s="7" t="str">
        <f t="shared" si="246"/>
        <v/>
      </c>
      <c r="R1440" s="7" t="str">
        <f t="shared" si="247"/>
        <v/>
      </c>
      <c r="S1440" s="7" t="str">
        <f t="shared" si="248"/>
        <v/>
      </c>
      <c r="T1440" s="7" t="str">
        <f t="shared" si="249"/>
        <v/>
      </c>
      <c r="U1440" s="7" t="str">
        <f t="shared" si="250"/>
        <v/>
      </c>
      <c r="V1440" s="7" t="str">
        <f t="shared" si="251"/>
        <v/>
      </c>
      <c r="W1440" s="60" t="str">
        <f>IF(ISNUMBER(V1440),IF(ISNA(VLOOKUP(I1440,'Distances Lookup Table'!D:E,2,FALSE)),V1440*'General Settings'!$F$6,IF(VLOOKUP(I1440,'Distances Lookup Table'!D:E,2,FALSE)="",V1440*'General Settings'!$F$6,VLOOKUP(I1440,'Distances Lookup Table'!D:E,2,FALSE))),"")</f>
        <v/>
      </c>
      <c r="X1440" s="18" t="str">
        <f>IF(D1440&lt;&gt;"",'Workers Settings'!H1440,"")</f>
        <v/>
      </c>
      <c r="Y1440" s="18" t="str">
        <f>IF(D1440&lt;&gt;"",'Workers Settings'!I1440,"")</f>
        <v/>
      </c>
      <c r="Z1440" s="29" t="str">
        <f>IF('Workers Settings'!L1440&lt;&gt;"",'Workers Settings'!L1440,'Workers Settings'!K1440)</f>
        <v/>
      </c>
      <c r="AA1440" s="29" t="str">
        <f>IF(D1440&lt;&gt;"",IF('Workers Settings'!L1440&lt;&gt;"",'Workers Settings'!L1440,'Workers Settings'!K1440),"")</f>
        <v/>
      </c>
    </row>
    <row r="1441" spans="1:27" x14ac:dyDescent="0.25">
      <c r="A1441" s="7">
        <f t="shared" si="252"/>
        <v>1437</v>
      </c>
      <c r="B1441" s="7" t="str">
        <f>IF('Workers Settings'!B1441&lt;&gt;"",'Workers Settings'!B1441,"")</f>
        <v/>
      </c>
      <c r="C1441" s="7" t="str">
        <f>IF('Workers Settings'!C1441&lt;&gt;"",'Workers Settings'!C1441,"")</f>
        <v/>
      </c>
      <c r="D1441" s="17"/>
      <c r="E1441" s="17"/>
      <c r="F1441" s="17"/>
      <c r="G1441" s="7" t="str">
        <f>IF(D1441&lt;&gt;"",IF('Workers Settings'!D1441="","",'Workers Settings'!D1441),"")</f>
        <v/>
      </c>
      <c r="H1441" s="7" t="str">
        <f>IF(D1441&lt;&gt;"",'Workers Settings'!E1441,"")</f>
        <v/>
      </c>
      <c r="I1441" s="7" t="str">
        <f t="shared" si="242"/>
        <v/>
      </c>
      <c r="J1441" s="7" t="str">
        <f>IF('Workers Settings'!F1441&lt;&gt;"",'Workers Settings'!F1441,"")</f>
        <v/>
      </c>
      <c r="K1441" s="7" t="str">
        <f>IF('Workers Settings'!G1441&lt;&gt;"",'Workers Settings'!G1441,"")</f>
        <v/>
      </c>
      <c r="L1441" s="7" t="str">
        <f>IF(D1441="","",IF(VLOOKUP(D1441,'Demand Locations'!B:D,2,FALSE)="","",VLOOKUP(D1441,'Demand Locations'!B:D,2,FALSE)))</f>
        <v/>
      </c>
      <c r="M1441" s="7" t="str">
        <f>IF(D1441="","",IF(VLOOKUP(D1441,'Demand Locations'!B:D,3,FALSE)="","",VLOOKUP(D1441,'Demand Locations'!B:D,3,FALSE)))</f>
        <v/>
      </c>
      <c r="N1441" s="7" t="str">
        <f t="shared" si="243"/>
        <v/>
      </c>
      <c r="O1441" s="7" t="str">
        <f t="shared" si="244"/>
        <v/>
      </c>
      <c r="P1441" s="7" t="str">
        <f t="shared" si="245"/>
        <v/>
      </c>
      <c r="Q1441" s="7" t="str">
        <f t="shared" si="246"/>
        <v/>
      </c>
      <c r="R1441" s="7" t="str">
        <f t="shared" si="247"/>
        <v/>
      </c>
      <c r="S1441" s="7" t="str">
        <f t="shared" si="248"/>
        <v/>
      </c>
      <c r="T1441" s="7" t="str">
        <f t="shared" si="249"/>
        <v/>
      </c>
      <c r="U1441" s="7" t="str">
        <f t="shared" si="250"/>
        <v/>
      </c>
      <c r="V1441" s="7" t="str">
        <f t="shared" si="251"/>
        <v/>
      </c>
      <c r="W1441" s="60" t="str">
        <f>IF(ISNUMBER(V1441),IF(ISNA(VLOOKUP(I1441,'Distances Lookup Table'!D:E,2,FALSE)),V1441*'General Settings'!$F$6,IF(VLOOKUP(I1441,'Distances Lookup Table'!D:E,2,FALSE)="",V1441*'General Settings'!$F$6,VLOOKUP(I1441,'Distances Lookup Table'!D:E,2,FALSE))),"")</f>
        <v/>
      </c>
      <c r="X1441" s="18" t="str">
        <f>IF(D1441&lt;&gt;"",'Workers Settings'!H1441,"")</f>
        <v/>
      </c>
      <c r="Y1441" s="18" t="str">
        <f>IF(D1441&lt;&gt;"",'Workers Settings'!I1441,"")</f>
        <v/>
      </c>
      <c r="Z1441" s="29" t="str">
        <f>IF('Workers Settings'!L1441&lt;&gt;"",'Workers Settings'!L1441,'Workers Settings'!K1441)</f>
        <v/>
      </c>
      <c r="AA1441" s="29" t="str">
        <f>IF(D1441&lt;&gt;"",IF('Workers Settings'!L1441&lt;&gt;"",'Workers Settings'!L1441,'Workers Settings'!K1441),"")</f>
        <v/>
      </c>
    </row>
    <row r="1442" spans="1:27" x14ac:dyDescent="0.25">
      <c r="A1442" s="7">
        <f t="shared" si="252"/>
        <v>1438</v>
      </c>
      <c r="B1442" s="7" t="str">
        <f>IF('Workers Settings'!B1442&lt;&gt;"",'Workers Settings'!B1442,"")</f>
        <v/>
      </c>
      <c r="C1442" s="7" t="str">
        <f>IF('Workers Settings'!C1442&lt;&gt;"",'Workers Settings'!C1442,"")</f>
        <v/>
      </c>
      <c r="D1442" s="17"/>
      <c r="E1442" s="17"/>
      <c r="F1442" s="17"/>
      <c r="G1442" s="7" t="str">
        <f>IF(D1442&lt;&gt;"",IF('Workers Settings'!D1442="","",'Workers Settings'!D1442),"")</f>
        <v/>
      </c>
      <c r="H1442" s="7" t="str">
        <f>IF(D1442&lt;&gt;"",'Workers Settings'!E1442,"")</f>
        <v/>
      </c>
      <c r="I1442" s="7" t="str">
        <f t="shared" si="242"/>
        <v/>
      </c>
      <c r="J1442" s="7" t="str">
        <f>IF('Workers Settings'!F1442&lt;&gt;"",'Workers Settings'!F1442,"")</f>
        <v/>
      </c>
      <c r="K1442" s="7" t="str">
        <f>IF('Workers Settings'!G1442&lt;&gt;"",'Workers Settings'!G1442,"")</f>
        <v/>
      </c>
      <c r="L1442" s="7" t="str">
        <f>IF(D1442="","",IF(VLOOKUP(D1442,'Demand Locations'!B:D,2,FALSE)="","",VLOOKUP(D1442,'Demand Locations'!B:D,2,FALSE)))</f>
        <v/>
      </c>
      <c r="M1442" s="7" t="str">
        <f>IF(D1442="","",IF(VLOOKUP(D1442,'Demand Locations'!B:D,3,FALSE)="","",VLOOKUP(D1442,'Demand Locations'!B:D,3,FALSE)))</f>
        <v/>
      </c>
      <c r="N1442" s="7" t="str">
        <f t="shared" si="243"/>
        <v/>
      </c>
      <c r="O1442" s="7" t="str">
        <f t="shared" si="244"/>
        <v/>
      </c>
      <c r="P1442" s="7" t="str">
        <f t="shared" si="245"/>
        <v/>
      </c>
      <c r="Q1442" s="7" t="str">
        <f t="shared" si="246"/>
        <v/>
      </c>
      <c r="R1442" s="7" t="str">
        <f t="shared" si="247"/>
        <v/>
      </c>
      <c r="S1442" s="7" t="str">
        <f t="shared" si="248"/>
        <v/>
      </c>
      <c r="T1442" s="7" t="str">
        <f t="shared" si="249"/>
        <v/>
      </c>
      <c r="U1442" s="7" t="str">
        <f t="shared" si="250"/>
        <v/>
      </c>
      <c r="V1442" s="7" t="str">
        <f t="shared" si="251"/>
        <v/>
      </c>
      <c r="W1442" s="60" t="str">
        <f>IF(ISNUMBER(V1442),IF(ISNA(VLOOKUP(I1442,'Distances Lookup Table'!D:E,2,FALSE)),V1442*'General Settings'!$F$6,IF(VLOOKUP(I1442,'Distances Lookup Table'!D:E,2,FALSE)="",V1442*'General Settings'!$F$6,VLOOKUP(I1442,'Distances Lookup Table'!D:E,2,FALSE))),"")</f>
        <v/>
      </c>
      <c r="X1442" s="18" t="str">
        <f>IF(D1442&lt;&gt;"",'Workers Settings'!H1442,"")</f>
        <v/>
      </c>
      <c r="Y1442" s="18" t="str">
        <f>IF(D1442&lt;&gt;"",'Workers Settings'!I1442,"")</f>
        <v/>
      </c>
      <c r="Z1442" s="29" t="str">
        <f>IF('Workers Settings'!L1442&lt;&gt;"",'Workers Settings'!L1442,'Workers Settings'!K1442)</f>
        <v/>
      </c>
      <c r="AA1442" s="29" t="str">
        <f>IF(D1442&lt;&gt;"",IF('Workers Settings'!L1442&lt;&gt;"",'Workers Settings'!L1442,'Workers Settings'!K1442),"")</f>
        <v/>
      </c>
    </row>
    <row r="1443" spans="1:27" x14ac:dyDescent="0.25">
      <c r="A1443" s="7">
        <f t="shared" si="252"/>
        <v>1439</v>
      </c>
      <c r="B1443" s="7" t="str">
        <f>IF('Workers Settings'!B1443&lt;&gt;"",'Workers Settings'!B1443,"")</f>
        <v/>
      </c>
      <c r="C1443" s="7" t="str">
        <f>IF('Workers Settings'!C1443&lt;&gt;"",'Workers Settings'!C1443,"")</f>
        <v/>
      </c>
      <c r="D1443" s="17"/>
      <c r="E1443" s="17"/>
      <c r="F1443" s="17"/>
      <c r="G1443" s="7" t="str">
        <f>IF(D1443&lt;&gt;"",IF('Workers Settings'!D1443="","",'Workers Settings'!D1443),"")</f>
        <v/>
      </c>
      <c r="H1443" s="7" t="str">
        <f>IF(D1443&lt;&gt;"",'Workers Settings'!E1443,"")</f>
        <v/>
      </c>
      <c r="I1443" s="7" t="str">
        <f t="shared" si="242"/>
        <v/>
      </c>
      <c r="J1443" s="7" t="str">
        <f>IF('Workers Settings'!F1443&lt;&gt;"",'Workers Settings'!F1443,"")</f>
        <v/>
      </c>
      <c r="K1443" s="7" t="str">
        <f>IF('Workers Settings'!G1443&lt;&gt;"",'Workers Settings'!G1443,"")</f>
        <v/>
      </c>
      <c r="L1443" s="7" t="str">
        <f>IF(D1443="","",IF(VLOOKUP(D1443,'Demand Locations'!B:D,2,FALSE)="","",VLOOKUP(D1443,'Demand Locations'!B:D,2,FALSE)))</f>
        <v/>
      </c>
      <c r="M1443" s="7" t="str">
        <f>IF(D1443="","",IF(VLOOKUP(D1443,'Demand Locations'!B:D,3,FALSE)="","",VLOOKUP(D1443,'Demand Locations'!B:D,3,FALSE)))</f>
        <v/>
      </c>
      <c r="N1443" s="7" t="str">
        <f t="shared" si="243"/>
        <v/>
      </c>
      <c r="O1443" s="7" t="str">
        <f t="shared" si="244"/>
        <v/>
      </c>
      <c r="P1443" s="7" t="str">
        <f t="shared" si="245"/>
        <v/>
      </c>
      <c r="Q1443" s="7" t="str">
        <f t="shared" si="246"/>
        <v/>
      </c>
      <c r="R1443" s="7" t="str">
        <f t="shared" si="247"/>
        <v/>
      </c>
      <c r="S1443" s="7" t="str">
        <f t="shared" si="248"/>
        <v/>
      </c>
      <c r="T1443" s="7" t="str">
        <f t="shared" si="249"/>
        <v/>
      </c>
      <c r="U1443" s="7" t="str">
        <f t="shared" si="250"/>
        <v/>
      </c>
      <c r="V1443" s="7" t="str">
        <f t="shared" si="251"/>
        <v/>
      </c>
      <c r="W1443" s="60" t="str">
        <f>IF(ISNUMBER(V1443),IF(ISNA(VLOOKUP(I1443,'Distances Lookup Table'!D:E,2,FALSE)),V1443*'General Settings'!$F$6,IF(VLOOKUP(I1443,'Distances Lookup Table'!D:E,2,FALSE)="",V1443*'General Settings'!$F$6,VLOOKUP(I1443,'Distances Lookup Table'!D:E,2,FALSE))),"")</f>
        <v/>
      </c>
      <c r="X1443" s="18" t="str">
        <f>IF(D1443&lt;&gt;"",'Workers Settings'!H1443,"")</f>
        <v/>
      </c>
      <c r="Y1443" s="18" t="str">
        <f>IF(D1443&lt;&gt;"",'Workers Settings'!I1443,"")</f>
        <v/>
      </c>
      <c r="Z1443" s="29" t="str">
        <f>IF('Workers Settings'!L1443&lt;&gt;"",'Workers Settings'!L1443,'Workers Settings'!K1443)</f>
        <v/>
      </c>
      <c r="AA1443" s="29" t="str">
        <f>IF(D1443&lt;&gt;"",IF('Workers Settings'!L1443&lt;&gt;"",'Workers Settings'!L1443,'Workers Settings'!K1443),"")</f>
        <v/>
      </c>
    </row>
    <row r="1444" spans="1:27" x14ac:dyDescent="0.25">
      <c r="A1444" s="7">
        <f t="shared" si="252"/>
        <v>1440</v>
      </c>
      <c r="B1444" s="7" t="str">
        <f>IF('Workers Settings'!B1444&lt;&gt;"",'Workers Settings'!B1444,"")</f>
        <v/>
      </c>
      <c r="C1444" s="7" t="str">
        <f>IF('Workers Settings'!C1444&lt;&gt;"",'Workers Settings'!C1444,"")</f>
        <v/>
      </c>
      <c r="D1444" s="17"/>
      <c r="E1444" s="17"/>
      <c r="F1444" s="17"/>
      <c r="G1444" s="7" t="str">
        <f>IF(D1444&lt;&gt;"",IF('Workers Settings'!D1444="","",'Workers Settings'!D1444),"")</f>
        <v/>
      </c>
      <c r="H1444" s="7" t="str">
        <f>IF(D1444&lt;&gt;"",'Workers Settings'!E1444,"")</f>
        <v/>
      </c>
      <c r="I1444" s="7" t="str">
        <f t="shared" si="242"/>
        <v/>
      </c>
      <c r="J1444" s="7" t="str">
        <f>IF('Workers Settings'!F1444&lt;&gt;"",'Workers Settings'!F1444,"")</f>
        <v/>
      </c>
      <c r="K1444" s="7" t="str">
        <f>IF('Workers Settings'!G1444&lt;&gt;"",'Workers Settings'!G1444,"")</f>
        <v/>
      </c>
      <c r="L1444" s="7" t="str">
        <f>IF(D1444="","",IF(VLOOKUP(D1444,'Demand Locations'!B:D,2,FALSE)="","",VLOOKUP(D1444,'Demand Locations'!B:D,2,FALSE)))</f>
        <v/>
      </c>
      <c r="M1444" s="7" t="str">
        <f>IF(D1444="","",IF(VLOOKUP(D1444,'Demand Locations'!B:D,3,FALSE)="","",VLOOKUP(D1444,'Demand Locations'!B:D,3,FALSE)))</f>
        <v/>
      </c>
      <c r="N1444" s="7" t="str">
        <f t="shared" si="243"/>
        <v/>
      </c>
      <c r="O1444" s="7" t="str">
        <f t="shared" si="244"/>
        <v/>
      </c>
      <c r="P1444" s="7" t="str">
        <f t="shared" si="245"/>
        <v/>
      </c>
      <c r="Q1444" s="7" t="str">
        <f t="shared" si="246"/>
        <v/>
      </c>
      <c r="R1444" s="7" t="str">
        <f t="shared" si="247"/>
        <v/>
      </c>
      <c r="S1444" s="7" t="str">
        <f t="shared" si="248"/>
        <v/>
      </c>
      <c r="T1444" s="7" t="str">
        <f t="shared" si="249"/>
        <v/>
      </c>
      <c r="U1444" s="7" t="str">
        <f t="shared" si="250"/>
        <v/>
      </c>
      <c r="V1444" s="7" t="str">
        <f t="shared" si="251"/>
        <v/>
      </c>
      <c r="W1444" s="60" t="str">
        <f>IF(ISNUMBER(V1444),IF(ISNA(VLOOKUP(I1444,'Distances Lookup Table'!D:E,2,FALSE)),V1444*'General Settings'!$F$6,IF(VLOOKUP(I1444,'Distances Lookup Table'!D:E,2,FALSE)="",V1444*'General Settings'!$F$6,VLOOKUP(I1444,'Distances Lookup Table'!D:E,2,FALSE))),"")</f>
        <v/>
      </c>
      <c r="X1444" s="18" t="str">
        <f>IF(D1444&lt;&gt;"",'Workers Settings'!H1444,"")</f>
        <v/>
      </c>
      <c r="Y1444" s="18" t="str">
        <f>IF(D1444&lt;&gt;"",'Workers Settings'!I1444,"")</f>
        <v/>
      </c>
      <c r="Z1444" s="29" t="str">
        <f>IF('Workers Settings'!L1444&lt;&gt;"",'Workers Settings'!L1444,'Workers Settings'!K1444)</f>
        <v/>
      </c>
      <c r="AA1444" s="29" t="str">
        <f>IF(D1444&lt;&gt;"",IF('Workers Settings'!L1444&lt;&gt;"",'Workers Settings'!L1444,'Workers Settings'!K1444),"")</f>
        <v/>
      </c>
    </row>
    <row r="1445" spans="1:27" x14ac:dyDescent="0.25">
      <c r="A1445" s="7">
        <f t="shared" si="252"/>
        <v>1441</v>
      </c>
      <c r="B1445" s="7" t="str">
        <f>IF('Workers Settings'!B1445&lt;&gt;"",'Workers Settings'!B1445,"")</f>
        <v/>
      </c>
      <c r="C1445" s="7" t="str">
        <f>IF('Workers Settings'!C1445&lt;&gt;"",'Workers Settings'!C1445,"")</f>
        <v/>
      </c>
      <c r="D1445" s="17"/>
      <c r="E1445" s="17"/>
      <c r="F1445" s="17"/>
      <c r="G1445" s="7" t="str">
        <f>IF(D1445&lt;&gt;"",IF('Workers Settings'!D1445="","",'Workers Settings'!D1445),"")</f>
        <v/>
      </c>
      <c r="H1445" s="7" t="str">
        <f>IF(D1445&lt;&gt;"",'Workers Settings'!E1445,"")</f>
        <v/>
      </c>
      <c r="I1445" s="7" t="str">
        <f t="shared" si="242"/>
        <v/>
      </c>
      <c r="J1445" s="7" t="str">
        <f>IF('Workers Settings'!F1445&lt;&gt;"",'Workers Settings'!F1445,"")</f>
        <v/>
      </c>
      <c r="K1445" s="7" t="str">
        <f>IF('Workers Settings'!G1445&lt;&gt;"",'Workers Settings'!G1445,"")</f>
        <v/>
      </c>
      <c r="L1445" s="7" t="str">
        <f>IF(D1445="","",IF(VLOOKUP(D1445,'Demand Locations'!B:D,2,FALSE)="","",VLOOKUP(D1445,'Demand Locations'!B:D,2,FALSE)))</f>
        <v/>
      </c>
      <c r="M1445" s="7" t="str">
        <f>IF(D1445="","",IF(VLOOKUP(D1445,'Demand Locations'!B:D,3,FALSE)="","",VLOOKUP(D1445,'Demand Locations'!B:D,3,FALSE)))</f>
        <v/>
      </c>
      <c r="N1445" s="7" t="str">
        <f t="shared" si="243"/>
        <v/>
      </c>
      <c r="O1445" s="7" t="str">
        <f t="shared" si="244"/>
        <v/>
      </c>
      <c r="P1445" s="7" t="str">
        <f t="shared" si="245"/>
        <v/>
      </c>
      <c r="Q1445" s="7" t="str">
        <f t="shared" si="246"/>
        <v/>
      </c>
      <c r="R1445" s="7" t="str">
        <f t="shared" si="247"/>
        <v/>
      </c>
      <c r="S1445" s="7" t="str">
        <f t="shared" si="248"/>
        <v/>
      </c>
      <c r="T1445" s="7" t="str">
        <f t="shared" si="249"/>
        <v/>
      </c>
      <c r="U1445" s="7" t="str">
        <f t="shared" si="250"/>
        <v/>
      </c>
      <c r="V1445" s="7" t="str">
        <f t="shared" si="251"/>
        <v/>
      </c>
      <c r="W1445" s="60" t="str">
        <f>IF(ISNUMBER(V1445),IF(ISNA(VLOOKUP(I1445,'Distances Lookup Table'!D:E,2,FALSE)),V1445*'General Settings'!$F$6,IF(VLOOKUP(I1445,'Distances Lookup Table'!D:E,2,FALSE)="",V1445*'General Settings'!$F$6,VLOOKUP(I1445,'Distances Lookup Table'!D:E,2,FALSE))),"")</f>
        <v/>
      </c>
      <c r="X1445" s="18" t="str">
        <f>IF(D1445&lt;&gt;"",'Workers Settings'!H1445,"")</f>
        <v/>
      </c>
      <c r="Y1445" s="18" t="str">
        <f>IF(D1445&lt;&gt;"",'Workers Settings'!I1445,"")</f>
        <v/>
      </c>
      <c r="Z1445" s="29" t="str">
        <f>IF('Workers Settings'!L1445&lt;&gt;"",'Workers Settings'!L1445,'Workers Settings'!K1445)</f>
        <v/>
      </c>
      <c r="AA1445" s="29" t="str">
        <f>IF(D1445&lt;&gt;"",IF('Workers Settings'!L1445&lt;&gt;"",'Workers Settings'!L1445,'Workers Settings'!K1445),"")</f>
        <v/>
      </c>
    </row>
    <row r="1446" spans="1:27" x14ac:dyDescent="0.25">
      <c r="A1446" s="7">
        <f t="shared" si="252"/>
        <v>1442</v>
      </c>
      <c r="B1446" s="7" t="str">
        <f>IF('Workers Settings'!B1446&lt;&gt;"",'Workers Settings'!B1446,"")</f>
        <v/>
      </c>
      <c r="C1446" s="7" t="str">
        <f>IF('Workers Settings'!C1446&lt;&gt;"",'Workers Settings'!C1446,"")</f>
        <v/>
      </c>
      <c r="D1446" s="17"/>
      <c r="E1446" s="17"/>
      <c r="F1446" s="17"/>
      <c r="G1446" s="7" t="str">
        <f>IF(D1446&lt;&gt;"",IF('Workers Settings'!D1446="","",'Workers Settings'!D1446),"")</f>
        <v/>
      </c>
      <c r="H1446" s="7" t="str">
        <f>IF(D1446&lt;&gt;"",'Workers Settings'!E1446,"")</f>
        <v/>
      </c>
      <c r="I1446" s="7" t="str">
        <f t="shared" si="242"/>
        <v/>
      </c>
      <c r="J1446" s="7" t="str">
        <f>IF('Workers Settings'!F1446&lt;&gt;"",'Workers Settings'!F1446,"")</f>
        <v/>
      </c>
      <c r="K1446" s="7" t="str">
        <f>IF('Workers Settings'!G1446&lt;&gt;"",'Workers Settings'!G1446,"")</f>
        <v/>
      </c>
      <c r="L1446" s="7" t="str">
        <f>IF(D1446="","",IF(VLOOKUP(D1446,'Demand Locations'!B:D,2,FALSE)="","",VLOOKUP(D1446,'Demand Locations'!B:D,2,FALSE)))</f>
        <v/>
      </c>
      <c r="M1446" s="7" t="str">
        <f>IF(D1446="","",IF(VLOOKUP(D1446,'Demand Locations'!B:D,3,FALSE)="","",VLOOKUP(D1446,'Demand Locations'!B:D,3,FALSE)))</f>
        <v/>
      </c>
      <c r="N1446" s="7" t="str">
        <f t="shared" si="243"/>
        <v/>
      </c>
      <c r="O1446" s="7" t="str">
        <f t="shared" si="244"/>
        <v/>
      </c>
      <c r="P1446" s="7" t="str">
        <f t="shared" si="245"/>
        <v/>
      </c>
      <c r="Q1446" s="7" t="str">
        <f t="shared" si="246"/>
        <v/>
      </c>
      <c r="R1446" s="7" t="str">
        <f t="shared" si="247"/>
        <v/>
      </c>
      <c r="S1446" s="7" t="str">
        <f t="shared" si="248"/>
        <v/>
      </c>
      <c r="T1446" s="7" t="str">
        <f t="shared" si="249"/>
        <v/>
      </c>
      <c r="U1446" s="7" t="str">
        <f t="shared" si="250"/>
        <v/>
      </c>
      <c r="V1446" s="7" t="str">
        <f t="shared" si="251"/>
        <v/>
      </c>
      <c r="W1446" s="60" t="str">
        <f>IF(ISNUMBER(V1446),IF(ISNA(VLOOKUP(I1446,'Distances Lookup Table'!D:E,2,FALSE)),V1446*'General Settings'!$F$6,IF(VLOOKUP(I1446,'Distances Lookup Table'!D:E,2,FALSE)="",V1446*'General Settings'!$F$6,VLOOKUP(I1446,'Distances Lookup Table'!D:E,2,FALSE))),"")</f>
        <v/>
      </c>
      <c r="X1446" s="18" t="str">
        <f>IF(D1446&lt;&gt;"",'Workers Settings'!H1446,"")</f>
        <v/>
      </c>
      <c r="Y1446" s="18" t="str">
        <f>IF(D1446&lt;&gt;"",'Workers Settings'!I1446,"")</f>
        <v/>
      </c>
      <c r="Z1446" s="29" t="str">
        <f>IF('Workers Settings'!L1446&lt;&gt;"",'Workers Settings'!L1446,'Workers Settings'!K1446)</f>
        <v/>
      </c>
      <c r="AA1446" s="29" t="str">
        <f>IF(D1446&lt;&gt;"",IF('Workers Settings'!L1446&lt;&gt;"",'Workers Settings'!L1446,'Workers Settings'!K1446),"")</f>
        <v/>
      </c>
    </row>
    <row r="1447" spans="1:27" x14ac:dyDescent="0.25">
      <c r="A1447" s="7">
        <f t="shared" si="252"/>
        <v>1443</v>
      </c>
      <c r="B1447" s="7" t="str">
        <f>IF('Workers Settings'!B1447&lt;&gt;"",'Workers Settings'!B1447,"")</f>
        <v/>
      </c>
      <c r="C1447" s="7" t="str">
        <f>IF('Workers Settings'!C1447&lt;&gt;"",'Workers Settings'!C1447,"")</f>
        <v/>
      </c>
      <c r="D1447" s="17"/>
      <c r="E1447" s="17"/>
      <c r="F1447" s="17"/>
      <c r="G1447" s="7" t="str">
        <f>IF(D1447&lt;&gt;"",IF('Workers Settings'!D1447="","",'Workers Settings'!D1447),"")</f>
        <v/>
      </c>
      <c r="H1447" s="7" t="str">
        <f>IF(D1447&lt;&gt;"",'Workers Settings'!E1447,"")</f>
        <v/>
      </c>
      <c r="I1447" s="7" t="str">
        <f t="shared" si="242"/>
        <v/>
      </c>
      <c r="J1447" s="7" t="str">
        <f>IF('Workers Settings'!F1447&lt;&gt;"",'Workers Settings'!F1447,"")</f>
        <v/>
      </c>
      <c r="K1447" s="7" t="str">
        <f>IF('Workers Settings'!G1447&lt;&gt;"",'Workers Settings'!G1447,"")</f>
        <v/>
      </c>
      <c r="L1447" s="7" t="str">
        <f>IF(D1447="","",IF(VLOOKUP(D1447,'Demand Locations'!B:D,2,FALSE)="","",VLOOKUP(D1447,'Demand Locations'!B:D,2,FALSE)))</f>
        <v/>
      </c>
      <c r="M1447" s="7" t="str">
        <f>IF(D1447="","",IF(VLOOKUP(D1447,'Demand Locations'!B:D,3,FALSE)="","",VLOOKUP(D1447,'Demand Locations'!B:D,3,FALSE)))</f>
        <v/>
      </c>
      <c r="N1447" s="7" t="str">
        <f t="shared" si="243"/>
        <v/>
      </c>
      <c r="O1447" s="7" t="str">
        <f t="shared" si="244"/>
        <v/>
      </c>
      <c r="P1447" s="7" t="str">
        <f t="shared" si="245"/>
        <v/>
      </c>
      <c r="Q1447" s="7" t="str">
        <f t="shared" si="246"/>
        <v/>
      </c>
      <c r="R1447" s="7" t="str">
        <f t="shared" si="247"/>
        <v/>
      </c>
      <c r="S1447" s="7" t="str">
        <f t="shared" si="248"/>
        <v/>
      </c>
      <c r="T1447" s="7" t="str">
        <f t="shared" si="249"/>
        <v/>
      </c>
      <c r="U1447" s="7" t="str">
        <f t="shared" si="250"/>
        <v/>
      </c>
      <c r="V1447" s="7" t="str">
        <f t="shared" si="251"/>
        <v/>
      </c>
      <c r="W1447" s="60" t="str">
        <f>IF(ISNUMBER(V1447),IF(ISNA(VLOOKUP(I1447,'Distances Lookup Table'!D:E,2,FALSE)),V1447*'General Settings'!$F$6,IF(VLOOKUP(I1447,'Distances Lookup Table'!D:E,2,FALSE)="",V1447*'General Settings'!$F$6,VLOOKUP(I1447,'Distances Lookup Table'!D:E,2,FALSE))),"")</f>
        <v/>
      </c>
      <c r="X1447" s="18" t="str">
        <f>IF(D1447&lt;&gt;"",'Workers Settings'!H1447,"")</f>
        <v/>
      </c>
      <c r="Y1447" s="18" t="str">
        <f>IF(D1447&lt;&gt;"",'Workers Settings'!I1447,"")</f>
        <v/>
      </c>
      <c r="Z1447" s="29" t="str">
        <f>IF('Workers Settings'!L1447&lt;&gt;"",'Workers Settings'!L1447,'Workers Settings'!K1447)</f>
        <v/>
      </c>
      <c r="AA1447" s="29" t="str">
        <f>IF(D1447&lt;&gt;"",IF('Workers Settings'!L1447&lt;&gt;"",'Workers Settings'!L1447,'Workers Settings'!K1447),"")</f>
        <v/>
      </c>
    </row>
    <row r="1448" spans="1:27" x14ac:dyDescent="0.25">
      <c r="A1448" s="7">
        <f t="shared" si="252"/>
        <v>1444</v>
      </c>
      <c r="B1448" s="7" t="str">
        <f>IF('Workers Settings'!B1448&lt;&gt;"",'Workers Settings'!B1448,"")</f>
        <v/>
      </c>
      <c r="C1448" s="7" t="str">
        <f>IF('Workers Settings'!C1448&lt;&gt;"",'Workers Settings'!C1448,"")</f>
        <v/>
      </c>
      <c r="D1448" s="17"/>
      <c r="E1448" s="17"/>
      <c r="F1448" s="17"/>
      <c r="G1448" s="7" t="str">
        <f>IF(D1448&lt;&gt;"",IF('Workers Settings'!D1448="","",'Workers Settings'!D1448),"")</f>
        <v/>
      </c>
      <c r="H1448" s="7" t="str">
        <f>IF(D1448&lt;&gt;"",'Workers Settings'!E1448,"")</f>
        <v/>
      </c>
      <c r="I1448" s="7" t="str">
        <f t="shared" si="242"/>
        <v/>
      </c>
      <c r="J1448" s="7" t="str">
        <f>IF('Workers Settings'!F1448&lt;&gt;"",'Workers Settings'!F1448,"")</f>
        <v/>
      </c>
      <c r="K1448" s="7" t="str">
        <f>IF('Workers Settings'!G1448&lt;&gt;"",'Workers Settings'!G1448,"")</f>
        <v/>
      </c>
      <c r="L1448" s="7" t="str">
        <f>IF(D1448="","",IF(VLOOKUP(D1448,'Demand Locations'!B:D,2,FALSE)="","",VLOOKUP(D1448,'Demand Locations'!B:D,2,FALSE)))</f>
        <v/>
      </c>
      <c r="M1448" s="7" t="str">
        <f>IF(D1448="","",IF(VLOOKUP(D1448,'Demand Locations'!B:D,3,FALSE)="","",VLOOKUP(D1448,'Demand Locations'!B:D,3,FALSE)))</f>
        <v/>
      </c>
      <c r="N1448" s="7" t="str">
        <f t="shared" si="243"/>
        <v/>
      </c>
      <c r="O1448" s="7" t="str">
        <f t="shared" si="244"/>
        <v/>
      </c>
      <c r="P1448" s="7" t="str">
        <f t="shared" si="245"/>
        <v/>
      </c>
      <c r="Q1448" s="7" t="str">
        <f t="shared" si="246"/>
        <v/>
      </c>
      <c r="R1448" s="7" t="str">
        <f t="shared" si="247"/>
        <v/>
      </c>
      <c r="S1448" s="7" t="str">
        <f t="shared" si="248"/>
        <v/>
      </c>
      <c r="T1448" s="7" t="str">
        <f t="shared" si="249"/>
        <v/>
      </c>
      <c r="U1448" s="7" t="str">
        <f t="shared" si="250"/>
        <v/>
      </c>
      <c r="V1448" s="7" t="str">
        <f t="shared" si="251"/>
        <v/>
      </c>
      <c r="W1448" s="60" t="str">
        <f>IF(ISNUMBER(V1448),IF(ISNA(VLOOKUP(I1448,'Distances Lookup Table'!D:E,2,FALSE)),V1448*'General Settings'!$F$6,IF(VLOOKUP(I1448,'Distances Lookup Table'!D:E,2,FALSE)="",V1448*'General Settings'!$F$6,VLOOKUP(I1448,'Distances Lookup Table'!D:E,2,FALSE))),"")</f>
        <v/>
      </c>
      <c r="X1448" s="18" t="str">
        <f>IF(D1448&lt;&gt;"",'Workers Settings'!H1448,"")</f>
        <v/>
      </c>
      <c r="Y1448" s="18" t="str">
        <f>IF(D1448&lt;&gt;"",'Workers Settings'!I1448,"")</f>
        <v/>
      </c>
      <c r="Z1448" s="29" t="str">
        <f>IF('Workers Settings'!L1448&lt;&gt;"",'Workers Settings'!L1448,'Workers Settings'!K1448)</f>
        <v/>
      </c>
      <c r="AA1448" s="29" t="str">
        <f>IF(D1448&lt;&gt;"",IF('Workers Settings'!L1448&lt;&gt;"",'Workers Settings'!L1448,'Workers Settings'!K1448),"")</f>
        <v/>
      </c>
    </row>
    <row r="1449" spans="1:27" x14ac:dyDescent="0.25">
      <c r="A1449" s="7">
        <f t="shared" si="252"/>
        <v>1445</v>
      </c>
      <c r="B1449" s="7" t="str">
        <f>IF('Workers Settings'!B1449&lt;&gt;"",'Workers Settings'!B1449,"")</f>
        <v/>
      </c>
      <c r="C1449" s="7" t="str">
        <f>IF('Workers Settings'!C1449&lt;&gt;"",'Workers Settings'!C1449,"")</f>
        <v/>
      </c>
      <c r="D1449" s="17"/>
      <c r="E1449" s="17"/>
      <c r="F1449" s="17"/>
      <c r="G1449" s="7" t="str">
        <f>IF(D1449&lt;&gt;"",IF('Workers Settings'!D1449="","",'Workers Settings'!D1449),"")</f>
        <v/>
      </c>
      <c r="H1449" s="7" t="str">
        <f>IF(D1449&lt;&gt;"",'Workers Settings'!E1449,"")</f>
        <v/>
      </c>
      <c r="I1449" s="7" t="str">
        <f t="shared" si="242"/>
        <v/>
      </c>
      <c r="J1449" s="7" t="str">
        <f>IF('Workers Settings'!F1449&lt;&gt;"",'Workers Settings'!F1449,"")</f>
        <v/>
      </c>
      <c r="K1449" s="7" t="str">
        <f>IF('Workers Settings'!G1449&lt;&gt;"",'Workers Settings'!G1449,"")</f>
        <v/>
      </c>
      <c r="L1449" s="7" t="str">
        <f>IF(D1449="","",IF(VLOOKUP(D1449,'Demand Locations'!B:D,2,FALSE)="","",VLOOKUP(D1449,'Demand Locations'!B:D,2,FALSE)))</f>
        <v/>
      </c>
      <c r="M1449" s="7" t="str">
        <f>IF(D1449="","",IF(VLOOKUP(D1449,'Demand Locations'!B:D,3,FALSE)="","",VLOOKUP(D1449,'Demand Locations'!B:D,3,FALSE)))</f>
        <v/>
      </c>
      <c r="N1449" s="7" t="str">
        <f t="shared" si="243"/>
        <v/>
      </c>
      <c r="O1449" s="7" t="str">
        <f t="shared" si="244"/>
        <v/>
      </c>
      <c r="P1449" s="7" t="str">
        <f t="shared" si="245"/>
        <v/>
      </c>
      <c r="Q1449" s="7" t="str">
        <f t="shared" si="246"/>
        <v/>
      </c>
      <c r="R1449" s="7" t="str">
        <f t="shared" si="247"/>
        <v/>
      </c>
      <c r="S1449" s="7" t="str">
        <f t="shared" si="248"/>
        <v/>
      </c>
      <c r="T1449" s="7" t="str">
        <f t="shared" si="249"/>
        <v/>
      </c>
      <c r="U1449" s="7" t="str">
        <f t="shared" si="250"/>
        <v/>
      </c>
      <c r="V1449" s="7" t="str">
        <f t="shared" si="251"/>
        <v/>
      </c>
      <c r="W1449" s="60" t="str">
        <f>IF(ISNUMBER(V1449),IF(ISNA(VLOOKUP(I1449,'Distances Lookup Table'!D:E,2,FALSE)),V1449*'General Settings'!$F$6,IF(VLOOKUP(I1449,'Distances Lookup Table'!D:E,2,FALSE)="",V1449*'General Settings'!$F$6,VLOOKUP(I1449,'Distances Lookup Table'!D:E,2,FALSE))),"")</f>
        <v/>
      </c>
      <c r="X1449" s="18" t="str">
        <f>IF(D1449&lt;&gt;"",'Workers Settings'!H1449,"")</f>
        <v/>
      </c>
      <c r="Y1449" s="18" t="str">
        <f>IF(D1449&lt;&gt;"",'Workers Settings'!I1449,"")</f>
        <v/>
      </c>
      <c r="Z1449" s="29" t="str">
        <f>IF('Workers Settings'!L1449&lt;&gt;"",'Workers Settings'!L1449,'Workers Settings'!K1449)</f>
        <v/>
      </c>
      <c r="AA1449" s="29" t="str">
        <f>IF(D1449&lt;&gt;"",IF('Workers Settings'!L1449&lt;&gt;"",'Workers Settings'!L1449,'Workers Settings'!K1449),"")</f>
        <v/>
      </c>
    </row>
    <row r="1450" spans="1:27" x14ac:dyDescent="0.25">
      <c r="A1450" s="7">
        <f t="shared" si="252"/>
        <v>1446</v>
      </c>
      <c r="B1450" s="7" t="str">
        <f>IF('Workers Settings'!B1450&lt;&gt;"",'Workers Settings'!B1450,"")</f>
        <v/>
      </c>
      <c r="C1450" s="7" t="str">
        <f>IF('Workers Settings'!C1450&lt;&gt;"",'Workers Settings'!C1450,"")</f>
        <v/>
      </c>
      <c r="D1450" s="17"/>
      <c r="E1450" s="17"/>
      <c r="F1450" s="17"/>
      <c r="G1450" s="7" t="str">
        <f>IF(D1450&lt;&gt;"",IF('Workers Settings'!D1450="","",'Workers Settings'!D1450),"")</f>
        <v/>
      </c>
      <c r="H1450" s="7" t="str">
        <f>IF(D1450&lt;&gt;"",'Workers Settings'!E1450,"")</f>
        <v/>
      </c>
      <c r="I1450" s="7" t="str">
        <f t="shared" si="242"/>
        <v/>
      </c>
      <c r="J1450" s="7" t="str">
        <f>IF('Workers Settings'!F1450&lt;&gt;"",'Workers Settings'!F1450,"")</f>
        <v/>
      </c>
      <c r="K1450" s="7" t="str">
        <f>IF('Workers Settings'!G1450&lt;&gt;"",'Workers Settings'!G1450,"")</f>
        <v/>
      </c>
      <c r="L1450" s="7" t="str">
        <f>IF(D1450="","",IF(VLOOKUP(D1450,'Demand Locations'!B:D,2,FALSE)="","",VLOOKUP(D1450,'Demand Locations'!B:D,2,FALSE)))</f>
        <v/>
      </c>
      <c r="M1450" s="7" t="str">
        <f>IF(D1450="","",IF(VLOOKUP(D1450,'Demand Locations'!B:D,3,FALSE)="","",VLOOKUP(D1450,'Demand Locations'!B:D,3,FALSE)))</f>
        <v/>
      </c>
      <c r="N1450" s="7" t="str">
        <f t="shared" si="243"/>
        <v/>
      </c>
      <c r="O1450" s="7" t="str">
        <f t="shared" si="244"/>
        <v/>
      </c>
      <c r="P1450" s="7" t="str">
        <f t="shared" si="245"/>
        <v/>
      </c>
      <c r="Q1450" s="7" t="str">
        <f t="shared" si="246"/>
        <v/>
      </c>
      <c r="R1450" s="7" t="str">
        <f t="shared" si="247"/>
        <v/>
      </c>
      <c r="S1450" s="7" t="str">
        <f t="shared" si="248"/>
        <v/>
      </c>
      <c r="T1450" s="7" t="str">
        <f t="shared" si="249"/>
        <v/>
      </c>
      <c r="U1450" s="7" t="str">
        <f t="shared" si="250"/>
        <v/>
      </c>
      <c r="V1450" s="7" t="str">
        <f t="shared" si="251"/>
        <v/>
      </c>
      <c r="W1450" s="60" t="str">
        <f>IF(ISNUMBER(V1450),IF(ISNA(VLOOKUP(I1450,'Distances Lookup Table'!D:E,2,FALSE)),V1450*'General Settings'!$F$6,IF(VLOOKUP(I1450,'Distances Lookup Table'!D:E,2,FALSE)="",V1450*'General Settings'!$F$6,VLOOKUP(I1450,'Distances Lookup Table'!D:E,2,FALSE))),"")</f>
        <v/>
      </c>
      <c r="X1450" s="18" t="str">
        <f>IF(D1450&lt;&gt;"",'Workers Settings'!H1450,"")</f>
        <v/>
      </c>
      <c r="Y1450" s="18" t="str">
        <f>IF(D1450&lt;&gt;"",'Workers Settings'!I1450,"")</f>
        <v/>
      </c>
      <c r="Z1450" s="29" t="str">
        <f>IF('Workers Settings'!L1450&lt;&gt;"",'Workers Settings'!L1450,'Workers Settings'!K1450)</f>
        <v/>
      </c>
      <c r="AA1450" s="29" t="str">
        <f>IF(D1450&lt;&gt;"",IF('Workers Settings'!L1450&lt;&gt;"",'Workers Settings'!L1450,'Workers Settings'!K1450),"")</f>
        <v/>
      </c>
    </row>
    <row r="1451" spans="1:27" x14ac:dyDescent="0.25">
      <c r="A1451" s="7">
        <f t="shared" si="252"/>
        <v>1447</v>
      </c>
      <c r="B1451" s="7" t="str">
        <f>IF('Workers Settings'!B1451&lt;&gt;"",'Workers Settings'!B1451,"")</f>
        <v/>
      </c>
      <c r="C1451" s="7" t="str">
        <f>IF('Workers Settings'!C1451&lt;&gt;"",'Workers Settings'!C1451,"")</f>
        <v/>
      </c>
      <c r="D1451" s="17"/>
      <c r="E1451" s="17"/>
      <c r="F1451" s="17"/>
      <c r="G1451" s="7" t="str">
        <f>IF(D1451&lt;&gt;"",IF('Workers Settings'!D1451="","",'Workers Settings'!D1451),"")</f>
        <v/>
      </c>
      <c r="H1451" s="7" t="str">
        <f>IF(D1451&lt;&gt;"",'Workers Settings'!E1451,"")</f>
        <v/>
      </c>
      <c r="I1451" s="7" t="str">
        <f t="shared" si="242"/>
        <v/>
      </c>
      <c r="J1451" s="7" t="str">
        <f>IF('Workers Settings'!F1451&lt;&gt;"",'Workers Settings'!F1451,"")</f>
        <v/>
      </c>
      <c r="K1451" s="7" t="str">
        <f>IF('Workers Settings'!G1451&lt;&gt;"",'Workers Settings'!G1451,"")</f>
        <v/>
      </c>
      <c r="L1451" s="7" t="str">
        <f>IF(D1451="","",IF(VLOOKUP(D1451,'Demand Locations'!B:D,2,FALSE)="","",VLOOKUP(D1451,'Demand Locations'!B:D,2,FALSE)))</f>
        <v/>
      </c>
      <c r="M1451" s="7" t="str">
        <f>IF(D1451="","",IF(VLOOKUP(D1451,'Demand Locations'!B:D,3,FALSE)="","",VLOOKUP(D1451,'Demand Locations'!B:D,3,FALSE)))</f>
        <v/>
      </c>
      <c r="N1451" s="7" t="str">
        <f t="shared" si="243"/>
        <v/>
      </c>
      <c r="O1451" s="7" t="str">
        <f t="shared" si="244"/>
        <v/>
      </c>
      <c r="P1451" s="7" t="str">
        <f t="shared" si="245"/>
        <v/>
      </c>
      <c r="Q1451" s="7" t="str">
        <f t="shared" si="246"/>
        <v/>
      </c>
      <c r="R1451" s="7" t="str">
        <f t="shared" si="247"/>
        <v/>
      </c>
      <c r="S1451" s="7" t="str">
        <f t="shared" si="248"/>
        <v/>
      </c>
      <c r="T1451" s="7" t="str">
        <f t="shared" si="249"/>
        <v/>
      </c>
      <c r="U1451" s="7" t="str">
        <f t="shared" si="250"/>
        <v/>
      </c>
      <c r="V1451" s="7" t="str">
        <f t="shared" si="251"/>
        <v/>
      </c>
      <c r="W1451" s="60" t="str">
        <f>IF(ISNUMBER(V1451),IF(ISNA(VLOOKUP(I1451,'Distances Lookup Table'!D:E,2,FALSE)),V1451*'General Settings'!$F$6,IF(VLOOKUP(I1451,'Distances Lookup Table'!D:E,2,FALSE)="",V1451*'General Settings'!$F$6,VLOOKUP(I1451,'Distances Lookup Table'!D:E,2,FALSE))),"")</f>
        <v/>
      </c>
      <c r="X1451" s="18" t="str">
        <f>IF(D1451&lt;&gt;"",'Workers Settings'!H1451,"")</f>
        <v/>
      </c>
      <c r="Y1451" s="18" t="str">
        <f>IF(D1451&lt;&gt;"",'Workers Settings'!I1451,"")</f>
        <v/>
      </c>
      <c r="Z1451" s="29" t="str">
        <f>IF('Workers Settings'!L1451&lt;&gt;"",'Workers Settings'!L1451,'Workers Settings'!K1451)</f>
        <v/>
      </c>
      <c r="AA1451" s="29" t="str">
        <f>IF(D1451&lt;&gt;"",IF('Workers Settings'!L1451&lt;&gt;"",'Workers Settings'!L1451,'Workers Settings'!K1451),"")</f>
        <v/>
      </c>
    </row>
    <row r="1452" spans="1:27" x14ac:dyDescent="0.25">
      <c r="A1452" s="7">
        <f t="shared" si="252"/>
        <v>1448</v>
      </c>
      <c r="B1452" s="7" t="str">
        <f>IF('Workers Settings'!B1452&lt;&gt;"",'Workers Settings'!B1452,"")</f>
        <v/>
      </c>
      <c r="C1452" s="7" t="str">
        <f>IF('Workers Settings'!C1452&lt;&gt;"",'Workers Settings'!C1452,"")</f>
        <v/>
      </c>
      <c r="D1452" s="17"/>
      <c r="E1452" s="17"/>
      <c r="F1452" s="17"/>
      <c r="G1452" s="7" t="str">
        <f>IF(D1452&lt;&gt;"",IF('Workers Settings'!D1452="","",'Workers Settings'!D1452),"")</f>
        <v/>
      </c>
      <c r="H1452" s="7" t="str">
        <f>IF(D1452&lt;&gt;"",'Workers Settings'!E1452,"")</f>
        <v/>
      </c>
      <c r="I1452" s="7" t="str">
        <f t="shared" si="242"/>
        <v/>
      </c>
      <c r="J1452" s="7" t="str">
        <f>IF('Workers Settings'!F1452&lt;&gt;"",'Workers Settings'!F1452,"")</f>
        <v/>
      </c>
      <c r="K1452" s="7" t="str">
        <f>IF('Workers Settings'!G1452&lt;&gt;"",'Workers Settings'!G1452,"")</f>
        <v/>
      </c>
      <c r="L1452" s="7" t="str">
        <f>IF(D1452="","",IF(VLOOKUP(D1452,'Demand Locations'!B:D,2,FALSE)="","",VLOOKUP(D1452,'Demand Locations'!B:D,2,FALSE)))</f>
        <v/>
      </c>
      <c r="M1452" s="7" t="str">
        <f>IF(D1452="","",IF(VLOOKUP(D1452,'Demand Locations'!B:D,3,FALSE)="","",VLOOKUP(D1452,'Demand Locations'!B:D,3,FALSE)))</f>
        <v/>
      </c>
      <c r="N1452" s="7" t="str">
        <f t="shared" si="243"/>
        <v/>
      </c>
      <c r="O1452" s="7" t="str">
        <f t="shared" si="244"/>
        <v/>
      </c>
      <c r="P1452" s="7" t="str">
        <f t="shared" si="245"/>
        <v/>
      </c>
      <c r="Q1452" s="7" t="str">
        <f t="shared" si="246"/>
        <v/>
      </c>
      <c r="R1452" s="7" t="str">
        <f t="shared" si="247"/>
        <v/>
      </c>
      <c r="S1452" s="7" t="str">
        <f t="shared" si="248"/>
        <v/>
      </c>
      <c r="T1452" s="7" t="str">
        <f t="shared" si="249"/>
        <v/>
      </c>
      <c r="U1452" s="7" t="str">
        <f t="shared" si="250"/>
        <v/>
      </c>
      <c r="V1452" s="7" t="str">
        <f t="shared" si="251"/>
        <v/>
      </c>
      <c r="W1452" s="60" t="str">
        <f>IF(ISNUMBER(V1452),IF(ISNA(VLOOKUP(I1452,'Distances Lookup Table'!D:E,2,FALSE)),V1452*'General Settings'!$F$6,IF(VLOOKUP(I1452,'Distances Lookup Table'!D:E,2,FALSE)="",V1452*'General Settings'!$F$6,VLOOKUP(I1452,'Distances Lookup Table'!D:E,2,FALSE))),"")</f>
        <v/>
      </c>
      <c r="X1452" s="18" t="str">
        <f>IF(D1452&lt;&gt;"",'Workers Settings'!H1452,"")</f>
        <v/>
      </c>
      <c r="Y1452" s="18" t="str">
        <f>IF(D1452&lt;&gt;"",'Workers Settings'!I1452,"")</f>
        <v/>
      </c>
      <c r="Z1452" s="29" t="str">
        <f>IF('Workers Settings'!L1452&lt;&gt;"",'Workers Settings'!L1452,'Workers Settings'!K1452)</f>
        <v/>
      </c>
      <c r="AA1452" s="29" t="str">
        <f>IF(D1452&lt;&gt;"",IF('Workers Settings'!L1452&lt;&gt;"",'Workers Settings'!L1452,'Workers Settings'!K1452),"")</f>
        <v/>
      </c>
    </row>
    <row r="1453" spans="1:27" x14ac:dyDescent="0.25">
      <c r="A1453" s="7">
        <f t="shared" si="252"/>
        <v>1449</v>
      </c>
      <c r="B1453" s="7" t="str">
        <f>IF('Workers Settings'!B1453&lt;&gt;"",'Workers Settings'!B1453,"")</f>
        <v/>
      </c>
      <c r="C1453" s="7" t="str">
        <f>IF('Workers Settings'!C1453&lt;&gt;"",'Workers Settings'!C1453,"")</f>
        <v/>
      </c>
      <c r="D1453" s="17"/>
      <c r="E1453" s="17"/>
      <c r="F1453" s="17"/>
      <c r="G1453" s="7" t="str">
        <f>IF(D1453&lt;&gt;"",IF('Workers Settings'!D1453="","",'Workers Settings'!D1453),"")</f>
        <v/>
      </c>
      <c r="H1453" s="7" t="str">
        <f>IF(D1453&lt;&gt;"",'Workers Settings'!E1453,"")</f>
        <v/>
      </c>
      <c r="I1453" s="7" t="str">
        <f t="shared" si="242"/>
        <v/>
      </c>
      <c r="J1453" s="7" t="str">
        <f>IF('Workers Settings'!F1453&lt;&gt;"",'Workers Settings'!F1453,"")</f>
        <v/>
      </c>
      <c r="K1453" s="7" t="str">
        <f>IF('Workers Settings'!G1453&lt;&gt;"",'Workers Settings'!G1453,"")</f>
        <v/>
      </c>
      <c r="L1453" s="7" t="str">
        <f>IF(D1453="","",IF(VLOOKUP(D1453,'Demand Locations'!B:D,2,FALSE)="","",VLOOKUP(D1453,'Demand Locations'!B:D,2,FALSE)))</f>
        <v/>
      </c>
      <c r="M1453" s="7" t="str">
        <f>IF(D1453="","",IF(VLOOKUP(D1453,'Demand Locations'!B:D,3,FALSE)="","",VLOOKUP(D1453,'Demand Locations'!B:D,3,FALSE)))</f>
        <v/>
      </c>
      <c r="N1453" s="7" t="str">
        <f t="shared" si="243"/>
        <v/>
      </c>
      <c r="O1453" s="7" t="str">
        <f t="shared" si="244"/>
        <v/>
      </c>
      <c r="P1453" s="7" t="str">
        <f t="shared" si="245"/>
        <v/>
      </c>
      <c r="Q1453" s="7" t="str">
        <f t="shared" si="246"/>
        <v/>
      </c>
      <c r="R1453" s="7" t="str">
        <f t="shared" si="247"/>
        <v/>
      </c>
      <c r="S1453" s="7" t="str">
        <f t="shared" si="248"/>
        <v/>
      </c>
      <c r="T1453" s="7" t="str">
        <f t="shared" si="249"/>
        <v/>
      </c>
      <c r="U1453" s="7" t="str">
        <f t="shared" si="250"/>
        <v/>
      </c>
      <c r="V1453" s="7" t="str">
        <f t="shared" si="251"/>
        <v/>
      </c>
      <c r="W1453" s="60" t="str">
        <f>IF(ISNUMBER(V1453),IF(ISNA(VLOOKUP(I1453,'Distances Lookup Table'!D:E,2,FALSE)),V1453*'General Settings'!$F$6,IF(VLOOKUP(I1453,'Distances Lookup Table'!D:E,2,FALSE)="",V1453*'General Settings'!$F$6,VLOOKUP(I1453,'Distances Lookup Table'!D:E,2,FALSE))),"")</f>
        <v/>
      </c>
      <c r="X1453" s="18" t="str">
        <f>IF(D1453&lt;&gt;"",'Workers Settings'!H1453,"")</f>
        <v/>
      </c>
      <c r="Y1453" s="18" t="str">
        <f>IF(D1453&lt;&gt;"",'Workers Settings'!I1453,"")</f>
        <v/>
      </c>
      <c r="Z1453" s="29" t="str">
        <f>IF('Workers Settings'!L1453&lt;&gt;"",'Workers Settings'!L1453,'Workers Settings'!K1453)</f>
        <v/>
      </c>
      <c r="AA1453" s="29" t="str">
        <f>IF(D1453&lt;&gt;"",IF('Workers Settings'!L1453&lt;&gt;"",'Workers Settings'!L1453,'Workers Settings'!K1453),"")</f>
        <v/>
      </c>
    </row>
    <row r="1454" spans="1:27" x14ac:dyDescent="0.25">
      <c r="A1454" s="7">
        <f t="shared" si="252"/>
        <v>1450</v>
      </c>
      <c r="B1454" s="7" t="str">
        <f>IF('Workers Settings'!B1454&lt;&gt;"",'Workers Settings'!B1454,"")</f>
        <v/>
      </c>
      <c r="C1454" s="7" t="str">
        <f>IF('Workers Settings'!C1454&lt;&gt;"",'Workers Settings'!C1454,"")</f>
        <v/>
      </c>
      <c r="D1454" s="17"/>
      <c r="E1454" s="17"/>
      <c r="F1454" s="17"/>
      <c r="G1454" s="7" t="str">
        <f>IF(D1454&lt;&gt;"",IF('Workers Settings'!D1454="","",'Workers Settings'!D1454),"")</f>
        <v/>
      </c>
      <c r="H1454" s="7" t="str">
        <f>IF(D1454&lt;&gt;"",'Workers Settings'!E1454,"")</f>
        <v/>
      </c>
      <c r="I1454" s="7" t="str">
        <f t="shared" si="242"/>
        <v/>
      </c>
      <c r="J1454" s="7" t="str">
        <f>IF('Workers Settings'!F1454&lt;&gt;"",'Workers Settings'!F1454,"")</f>
        <v/>
      </c>
      <c r="K1454" s="7" t="str">
        <f>IF('Workers Settings'!G1454&lt;&gt;"",'Workers Settings'!G1454,"")</f>
        <v/>
      </c>
      <c r="L1454" s="7" t="str">
        <f>IF(D1454="","",IF(VLOOKUP(D1454,'Demand Locations'!B:D,2,FALSE)="","",VLOOKUP(D1454,'Demand Locations'!B:D,2,FALSE)))</f>
        <v/>
      </c>
      <c r="M1454" s="7" t="str">
        <f>IF(D1454="","",IF(VLOOKUP(D1454,'Demand Locations'!B:D,3,FALSE)="","",VLOOKUP(D1454,'Demand Locations'!B:D,3,FALSE)))</f>
        <v/>
      </c>
      <c r="N1454" s="7" t="str">
        <f t="shared" si="243"/>
        <v/>
      </c>
      <c r="O1454" s="7" t="str">
        <f t="shared" si="244"/>
        <v/>
      </c>
      <c r="P1454" s="7" t="str">
        <f t="shared" si="245"/>
        <v/>
      </c>
      <c r="Q1454" s="7" t="str">
        <f t="shared" si="246"/>
        <v/>
      </c>
      <c r="R1454" s="7" t="str">
        <f t="shared" si="247"/>
        <v/>
      </c>
      <c r="S1454" s="7" t="str">
        <f t="shared" si="248"/>
        <v/>
      </c>
      <c r="T1454" s="7" t="str">
        <f t="shared" si="249"/>
        <v/>
      </c>
      <c r="U1454" s="7" t="str">
        <f t="shared" si="250"/>
        <v/>
      </c>
      <c r="V1454" s="7" t="str">
        <f t="shared" si="251"/>
        <v/>
      </c>
      <c r="W1454" s="60" t="str">
        <f>IF(ISNUMBER(V1454),IF(ISNA(VLOOKUP(I1454,'Distances Lookup Table'!D:E,2,FALSE)),V1454*'General Settings'!$F$6,IF(VLOOKUP(I1454,'Distances Lookup Table'!D:E,2,FALSE)="",V1454*'General Settings'!$F$6,VLOOKUP(I1454,'Distances Lookup Table'!D:E,2,FALSE))),"")</f>
        <v/>
      </c>
      <c r="X1454" s="18" t="str">
        <f>IF(D1454&lt;&gt;"",'Workers Settings'!H1454,"")</f>
        <v/>
      </c>
      <c r="Y1454" s="18" t="str">
        <f>IF(D1454&lt;&gt;"",'Workers Settings'!I1454,"")</f>
        <v/>
      </c>
      <c r="Z1454" s="29" t="str">
        <f>IF('Workers Settings'!L1454&lt;&gt;"",'Workers Settings'!L1454,'Workers Settings'!K1454)</f>
        <v/>
      </c>
      <c r="AA1454" s="29" t="str">
        <f>IF(D1454&lt;&gt;"",IF('Workers Settings'!L1454&lt;&gt;"",'Workers Settings'!L1454,'Workers Settings'!K1454),"")</f>
        <v/>
      </c>
    </row>
    <row r="1455" spans="1:27" x14ac:dyDescent="0.25">
      <c r="A1455" s="7">
        <f t="shared" si="252"/>
        <v>1451</v>
      </c>
      <c r="B1455" s="7" t="str">
        <f>IF('Workers Settings'!B1455&lt;&gt;"",'Workers Settings'!B1455,"")</f>
        <v/>
      </c>
      <c r="C1455" s="7" t="str">
        <f>IF('Workers Settings'!C1455&lt;&gt;"",'Workers Settings'!C1455,"")</f>
        <v/>
      </c>
      <c r="D1455" s="17"/>
      <c r="E1455" s="17"/>
      <c r="F1455" s="17"/>
      <c r="G1455" s="7" t="str">
        <f>IF(D1455&lt;&gt;"",IF('Workers Settings'!D1455="","",'Workers Settings'!D1455),"")</f>
        <v/>
      </c>
      <c r="H1455" s="7" t="str">
        <f>IF(D1455&lt;&gt;"",'Workers Settings'!E1455,"")</f>
        <v/>
      </c>
      <c r="I1455" s="7" t="str">
        <f t="shared" si="242"/>
        <v/>
      </c>
      <c r="J1455" s="7" t="str">
        <f>IF('Workers Settings'!F1455&lt;&gt;"",'Workers Settings'!F1455,"")</f>
        <v/>
      </c>
      <c r="K1455" s="7" t="str">
        <f>IF('Workers Settings'!G1455&lt;&gt;"",'Workers Settings'!G1455,"")</f>
        <v/>
      </c>
      <c r="L1455" s="7" t="str">
        <f>IF(D1455="","",IF(VLOOKUP(D1455,'Demand Locations'!B:D,2,FALSE)="","",VLOOKUP(D1455,'Demand Locations'!B:D,2,FALSE)))</f>
        <v/>
      </c>
      <c r="M1455" s="7" t="str">
        <f>IF(D1455="","",IF(VLOOKUP(D1455,'Demand Locations'!B:D,3,FALSE)="","",VLOOKUP(D1455,'Demand Locations'!B:D,3,FALSE)))</f>
        <v/>
      </c>
      <c r="N1455" s="7" t="str">
        <f t="shared" si="243"/>
        <v/>
      </c>
      <c r="O1455" s="7" t="str">
        <f t="shared" si="244"/>
        <v/>
      </c>
      <c r="P1455" s="7" t="str">
        <f t="shared" si="245"/>
        <v/>
      </c>
      <c r="Q1455" s="7" t="str">
        <f t="shared" si="246"/>
        <v/>
      </c>
      <c r="R1455" s="7" t="str">
        <f t="shared" si="247"/>
        <v/>
      </c>
      <c r="S1455" s="7" t="str">
        <f t="shared" si="248"/>
        <v/>
      </c>
      <c r="T1455" s="7" t="str">
        <f t="shared" si="249"/>
        <v/>
      </c>
      <c r="U1455" s="7" t="str">
        <f t="shared" si="250"/>
        <v/>
      </c>
      <c r="V1455" s="7" t="str">
        <f t="shared" si="251"/>
        <v/>
      </c>
      <c r="W1455" s="60" t="str">
        <f>IF(ISNUMBER(V1455),IF(ISNA(VLOOKUP(I1455,'Distances Lookup Table'!D:E,2,FALSE)),V1455*'General Settings'!$F$6,IF(VLOOKUP(I1455,'Distances Lookup Table'!D:E,2,FALSE)="",V1455*'General Settings'!$F$6,VLOOKUP(I1455,'Distances Lookup Table'!D:E,2,FALSE))),"")</f>
        <v/>
      </c>
      <c r="X1455" s="18" t="str">
        <f>IF(D1455&lt;&gt;"",'Workers Settings'!H1455,"")</f>
        <v/>
      </c>
      <c r="Y1455" s="18" t="str">
        <f>IF(D1455&lt;&gt;"",'Workers Settings'!I1455,"")</f>
        <v/>
      </c>
      <c r="Z1455" s="29" t="str">
        <f>IF('Workers Settings'!L1455&lt;&gt;"",'Workers Settings'!L1455,'Workers Settings'!K1455)</f>
        <v/>
      </c>
      <c r="AA1455" s="29" t="str">
        <f>IF(D1455&lt;&gt;"",IF('Workers Settings'!L1455&lt;&gt;"",'Workers Settings'!L1455,'Workers Settings'!K1455),"")</f>
        <v/>
      </c>
    </row>
    <row r="1456" spans="1:27" x14ac:dyDescent="0.25">
      <c r="A1456" s="7">
        <f t="shared" si="252"/>
        <v>1452</v>
      </c>
      <c r="B1456" s="7" t="str">
        <f>IF('Workers Settings'!B1456&lt;&gt;"",'Workers Settings'!B1456,"")</f>
        <v/>
      </c>
      <c r="C1456" s="7" t="str">
        <f>IF('Workers Settings'!C1456&lt;&gt;"",'Workers Settings'!C1456,"")</f>
        <v/>
      </c>
      <c r="D1456" s="17"/>
      <c r="E1456" s="17"/>
      <c r="F1456" s="17"/>
      <c r="G1456" s="7" t="str">
        <f>IF(D1456&lt;&gt;"",IF('Workers Settings'!D1456="","",'Workers Settings'!D1456),"")</f>
        <v/>
      </c>
      <c r="H1456" s="7" t="str">
        <f>IF(D1456&lt;&gt;"",'Workers Settings'!E1456,"")</f>
        <v/>
      </c>
      <c r="I1456" s="7" t="str">
        <f t="shared" si="242"/>
        <v/>
      </c>
      <c r="J1456" s="7" t="str">
        <f>IF('Workers Settings'!F1456&lt;&gt;"",'Workers Settings'!F1456,"")</f>
        <v/>
      </c>
      <c r="K1456" s="7" t="str">
        <f>IF('Workers Settings'!G1456&lt;&gt;"",'Workers Settings'!G1456,"")</f>
        <v/>
      </c>
      <c r="L1456" s="7" t="str">
        <f>IF(D1456="","",IF(VLOOKUP(D1456,'Demand Locations'!B:D,2,FALSE)="","",VLOOKUP(D1456,'Demand Locations'!B:D,2,FALSE)))</f>
        <v/>
      </c>
      <c r="M1456" s="7" t="str">
        <f>IF(D1456="","",IF(VLOOKUP(D1456,'Demand Locations'!B:D,3,FALSE)="","",VLOOKUP(D1456,'Demand Locations'!B:D,3,FALSE)))</f>
        <v/>
      </c>
      <c r="N1456" s="7" t="str">
        <f t="shared" si="243"/>
        <v/>
      </c>
      <c r="O1456" s="7" t="str">
        <f t="shared" si="244"/>
        <v/>
      </c>
      <c r="P1456" s="7" t="str">
        <f t="shared" si="245"/>
        <v/>
      </c>
      <c r="Q1456" s="7" t="str">
        <f t="shared" si="246"/>
        <v/>
      </c>
      <c r="R1456" s="7" t="str">
        <f t="shared" si="247"/>
        <v/>
      </c>
      <c r="S1456" s="7" t="str">
        <f t="shared" si="248"/>
        <v/>
      </c>
      <c r="T1456" s="7" t="str">
        <f t="shared" si="249"/>
        <v/>
      </c>
      <c r="U1456" s="7" t="str">
        <f t="shared" si="250"/>
        <v/>
      </c>
      <c r="V1456" s="7" t="str">
        <f t="shared" si="251"/>
        <v/>
      </c>
      <c r="W1456" s="60" t="str">
        <f>IF(ISNUMBER(V1456),IF(ISNA(VLOOKUP(I1456,'Distances Lookup Table'!D:E,2,FALSE)),V1456*'General Settings'!$F$6,IF(VLOOKUP(I1456,'Distances Lookup Table'!D:E,2,FALSE)="",V1456*'General Settings'!$F$6,VLOOKUP(I1456,'Distances Lookup Table'!D:E,2,FALSE))),"")</f>
        <v/>
      </c>
      <c r="X1456" s="18" t="str">
        <f>IF(D1456&lt;&gt;"",'Workers Settings'!H1456,"")</f>
        <v/>
      </c>
      <c r="Y1456" s="18" t="str">
        <f>IF(D1456&lt;&gt;"",'Workers Settings'!I1456,"")</f>
        <v/>
      </c>
      <c r="Z1456" s="29" t="str">
        <f>IF('Workers Settings'!L1456&lt;&gt;"",'Workers Settings'!L1456,'Workers Settings'!K1456)</f>
        <v/>
      </c>
      <c r="AA1456" s="29" t="str">
        <f>IF(D1456&lt;&gt;"",IF('Workers Settings'!L1456&lt;&gt;"",'Workers Settings'!L1456,'Workers Settings'!K1456),"")</f>
        <v/>
      </c>
    </row>
    <row r="1457" spans="1:27" x14ac:dyDescent="0.25">
      <c r="A1457" s="7">
        <f t="shared" si="252"/>
        <v>1453</v>
      </c>
      <c r="B1457" s="7" t="str">
        <f>IF('Workers Settings'!B1457&lt;&gt;"",'Workers Settings'!B1457,"")</f>
        <v/>
      </c>
      <c r="C1457" s="7" t="str">
        <f>IF('Workers Settings'!C1457&lt;&gt;"",'Workers Settings'!C1457,"")</f>
        <v/>
      </c>
      <c r="D1457" s="17"/>
      <c r="E1457" s="17"/>
      <c r="F1457" s="17"/>
      <c r="G1457" s="7" t="str">
        <f>IF(D1457&lt;&gt;"",IF('Workers Settings'!D1457="","",'Workers Settings'!D1457),"")</f>
        <v/>
      </c>
      <c r="H1457" s="7" t="str">
        <f>IF(D1457&lt;&gt;"",'Workers Settings'!E1457,"")</f>
        <v/>
      </c>
      <c r="I1457" s="7" t="str">
        <f t="shared" si="242"/>
        <v/>
      </c>
      <c r="J1457" s="7" t="str">
        <f>IF('Workers Settings'!F1457&lt;&gt;"",'Workers Settings'!F1457,"")</f>
        <v/>
      </c>
      <c r="K1457" s="7" t="str">
        <f>IF('Workers Settings'!G1457&lt;&gt;"",'Workers Settings'!G1457,"")</f>
        <v/>
      </c>
      <c r="L1457" s="7" t="str">
        <f>IF(D1457="","",IF(VLOOKUP(D1457,'Demand Locations'!B:D,2,FALSE)="","",VLOOKUP(D1457,'Demand Locations'!B:D,2,FALSE)))</f>
        <v/>
      </c>
      <c r="M1457" s="7" t="str">
        <f>IF(D1457="","",IF(VLOOKUP(D1457,'Demand Locations'!B:D,3,FALSE)="","",VLOOKUP(D1457,'Demand Locations'!B:D,3,FALSE)))</f>
        <v/>
      </c>
      <c r="N1457" s="7" t="str">
        <f t="shared" si="243"/>
        <v/>
      </c>
      <c r="O1457" s="7" t="str">
        <f t="shared" si="244"/>
        <v/>
      </c>
      <c r="P1457" s="7" t="str">
        <f t="shared" si="245"/>
        <v/>
      </c>
      <c r="Q1457" s="7" t="str">
        <f t="shared" si="246"/>
        <v/>
      </c>
      <c r="R1457" s="7" t="str">
        <f t="shared" si="247"/>
        <v/>
      </c>
      <c r="S1457" s="7" t="str">
        <f t="shared" si="248"/>
        <v/>
      </c>
      <c r="T1457" s="7" t="str">
        <f t="shared" si="249"/>
        <v/>
      </c>
      <c r="U1457" s="7" t="str">
        <f t="shared" si="250"/>
        <v/>
      </c>
      <c r="V1457" s="7" t="str">
        <f t="shared" si="251"/>
        <v/>
      </c>
      <c r="W1457" s="60" t="str">
        <f>IF(ISNUMBER(V1457),IF(ISNA(VLOOKUP(I1457,'Distances Lookup Table'!D:E,2,FALSE)),V1457*'General Settings'!$F$6,IF(VLOOKUP(I1457,'Distances Lookup Table'!D:E,2,FALSE)="",V1457*'General Settings'!$F$6,VLOOKUP(I1457,'Distances Lookup Table'!D:E,2,FALSE))),"")</f>
        <v/>
      </c>
      <c r="X1457" s="18" t="str">
        <f>IF(D1457&lt;&gt;"",'Workers Settings'!H1457,"")</f>
        <v/>
      </c>
      <c r="Y1457" s="18" t="str">
        <f>IF(D1457&lt;&gt;"",'Workers Settings'!I1457,"")</f>
        <v/>
      </c>
      <c r="Z1457" s="29" t="str">
        <f>IF('Workers Settings'!L1457&lt;&gt;"",'Workers Settings'!L1457,'Workers Settings'!K1457)</f>
        <v/>
      </c>
      <c r="AA1457" s="29" t="str">
        <f>IF(D1457&lt;&gt;"",IF('Workers Settings'!L1457&lt;&gt;"",'Workers Settings'!L1457,'Workers Settings'!K1457),"")</f>
        <v/>
      </c>
    </row>
    <row r="1458" spans="1:27" x14ac:dyDescent="0.25">
      <c r="A1458" s="7">
        <f t="shared" si="252"/>
        <v>1454</v>
      </c>
      <c r="B1458" s="7" t="str">
        <f>IF('Workers Settings'!B1458&lt;&gt;"",'Workers Settings'!B1458,"")</f>
        <v/>
      </c>
      <c r="C1458" s="7" t="str">
        <f>IF('Workers Settings'!C1458&lt;&gt;"",'Workers Settings'!C1458,"")</f>
        <v/>
      </c>
      <c r="D1458" s="17"/>
      <c r="E1458" s="17"/>
      <c r="F1458" s="17"/>
      <c r="G1458" s="7" t="str">
        <f>IF(D1458&lt;&gt;"",IF('Workers Settings'!D1458="","",'Workers Settings'!D1458),"")</f>
        <v/>
      </c>
      <c r="H1458" s="7" t="str">
        <f>IF(D1458&lt;&gt;"",'Workers Settings'!E1458,"")</f>
        <v/>
      </c>
      <c r="I1458" s="7" t="str">
        <f t="shared" si="242"/>
        <v/>
      </c>
      <c r="J1458" s="7" t="str">
        <f>IF('Workers Settings'!F1458&lt;&gt;"",'Workers Settings'!F1458,"")</f>
        <v/>
      </c>
      <c r="K1458" s="7" t="str">
        <f>IF('Workers Settings'!G1458&lt;&gt;"",'Workers Settings'!G1458,"")</f>
        <v/>
      </c>
      <c r="L1458" s="7" t="str">
        <f>IF(D1458="","",IF(VLOOKUP(D1458,'Demand Locations'!B:D,2,FALSE)="","",VLOOKUP(D1458,'Demand Locations'!B:D,2,FALSE)))</f>
        <v/>
      </c>
      <c r="M1458" s="7" t="str">
        <f>IF(D1458="","",IF(VLOOKUP(D1458,'Demand Locations'!B:D,3,FALSE)="","",VLOOKUP(D1458,'Demand Locations'!B:D,3,FALSE)))</f>
        <v/>
      </c>
      <c r="N1458" s="7" t="str">
        <f t="shared" si="243"/>
        <v/>
      </c>
      <c r="O1458" s="7" t="str">
        <f t="shared" si="244"/>
        <v/>
      </c>
      <c r="P1458" s="7" t="str">
        <f t="shared" si="245"/>
        <v/>
      </c>
      <c r="Q1458" s="7" t="str">
        <f t="shared" si="246"/>
        <v/>
      </c>
      <c r="R1458" s="7" t="str">
        <f t="shared" si="247"/>
        <v/>
      </c>
      <c r="S1458" s="7" t="str">
        <f t="shared" si="248"/>
        <v/>
      </c>
      <c r="T1458" s="7" t="str">
        <f t="shared" si="249"/>
        <v/>
      </c>
      <c r="U1458" s="7" t="str">
        <f t="shared" si="250"/>
        <v/>
      </c>
      <c r="V1458" s="7" t="str">
        <f t="shared" si="251"/>
        <v/>
      </c>
      <c r="W1458" s="60" t="str">
        <f>IF(ISNUMBER(V1458),IF(ISNA(VLOOKUP(I1458,'Distances Lookup Table'!D:E,2,FALSE)),V1458*'General Settings'!$F$6,IF(VLOOKUP(I1458,'Distances Lookup Table'!D:E,2,FALSE)="",V1458*'General Settings'!$F$6,VLOOKUP(I1458,'Distances Lookup Table'!D:E,2,FALSE))),"")</f>
        <v/>
      </c>
      <c r="X1458" s="18" t="str">
        <f>IF(D1458&lt;&gt;"",'Workers Settings'!H1458,"")</f>
        <v/>
      </c>
      <c r="Y1458" s="18" t="str">
        <f>IF(D1458&lt;&gt;"",'Workers Settings'!I1458,"")</f>
        <v/>
      </c>
      <c r="Z1458" s="29" t="str">
        <f>IF('Workers Settings'!L1458&lt;&gt;"",'Workers Settings'!L1458,'Workers Settings'!K1458)</f>
        <v/>
      </c>
      <c r="AA1458" s="29" t="str">
        <f>IF(D1458&lt;&gt;"",IF('Workers Settings'!L1458&lt;&gt;"",'Workers Settings'!L1458,'Workers Settings'!K1458),"")</f>
        <v/>
      </c>
    </row>
    <row r="1459" spans="1:27" x14ac:dyDescent="0.25">
      <c r="A1459" s="7">
        <f t="shared" si="252"/>
        <v>1455</v>
      </c>
      <c r="B1459" s="7" t="str">
        <f>IF('Workers Settings'!B1459&lt;&gt;"",'Workers Settings'!B1459,"")</f>
        <v/>
      </c>
      <c r="C1459" s="7" t="str">
        <f>IF('Workers Settings'!C1459&lt;&gt;"",'Workers Settings'!C1459,"")</f>
        <v/>
      </c>
      <c r="D1459" s="17"/>
      <c r="E1459" s="17"/>
      <c r="F1459" s="17"/>
      <c r="G1459" s="7" t="str">
        <f>IF(D1459&lt;&gt;"",IF('Workers Settings'!D1459="","",'Workers Settings'!D1459),"")</f>
        <v/>
      </c>
      <c r="H1459" s="7" t="str">
        <f>IF(D1459&lt;&gt;"",'Workers Settings'!E1459,"")</f>
        <v/>
      </c>
      <c r="I1459" s="7" t="str">
        <f t="shared" si="242"/>
        <v/>
      </c>
      <c r="J1459" s="7" t="str">
        <f>IF('Workers Settings'!F1459&lt;&gt;"",'Workers Settings'!F1459,"")</f>
        <v/>
      </c>
      <c r="K1459" s="7" t="str">
        <f>IF('Workers Settings'!G1459&lt;&gt;"",'Workers Settings'!G1459,"")</f>
        <v/>
      </c>
      <c r="L1459" s="7" t="str">
        <f>IF(D1459="","",IF(VLOOKUP(D1459,'Demand Locations'!B:D,2,FALSE)="","",VLOOKUP(D1459,'Demand Locations'!B:D,2,FALSE)))</f>
        <v/>
      </c>
      <c r="M1459" s="7" t="str">
        <f>IF(D1459="","",IF(VLOOKUP(D1459,'Demand Locations'!B:D,3,FALSE)="","",VLOOKUP(D1459,'Demand Locations'!B:D,3,FALSE)))</f>
        <v/>
      </c>
      <c r="N1459" s="7" t="str">
        <f t="shared" si="243"/>
        <v/>
      </c>
      <c r="O1459" s="7" t="str">
        <f t="shared" si="244"/>
        <v/>
      </c>
      <c r="P1459" s="7" t="str">
        <f t="shared" si="245"/>
        <v/>
      </c>
      <c r="Q1459" s="7" t="str">
        <f t="shared" si="246"/>
        <v/>
      </c>
      <c r="R1459" s="7" t="str">
        <f t="shared" si="247"/>
        <v/>
      </c>
      <c r="S1459" s="7" t="str">
        <f t="shared" si="248"/>
        <v/>
      </c>
      <c r="T1459" s="7" t="str">
        <f t="shared" si="249"/>
        <v/>
      </c>
      <c r="U1459" s="7" t="str">
        <f t="shared" si="250"/>
        <v/>
      </c>
      <c r="V1459" s="7" t="str">
        <f t="shared" si="251"/>
        <v/>
      </c>
      <c r="W1459" s="60" t="str">
        <f>IF(ISNUMBER(V1459),IF(ISNA(VLOOKUP(I1459,'Distances Lookup Table'!D:E,2,FALSE)),V1459*'General Settings'!$F$6,IF(VLOOKUP(I1459,'Distances Lookup Table'!D:E,2,FALSE)="",V1459*'General Settings'!$F$6,VLOOKUP(I1459,'Distances Lookup Table'!D:E,2,FALSE))),"")</f>
        <v/>
      </c>
      <c r="X1459" s="18" t="str">
        <f>IF(D1459&lt;&gt;"",'Workers Settings'!H1459,"")</f>
        <v/>
      </c>
      <c r="Y1459" s="18" t="str">
        <f>IF(D1459&lt;&gt;"",'Workers Settings'!I1459,"")</f>
        <v/>
      </c>
      <c r="Z1459" s="29" t="str">
        <f>IF('Workers Settings'!L1459&lt;&gt;"",'Workers Settings'!L1459,'Workers Settings'!K1459)</f>
        <v/>
      </c>
      <c r="AA1459" s="29" t="str">
        <f>IF(D1459&lt;&gt;"",IF('Workers Settings'!L1459&lt;&gt;"",'Workers Settings'!L1459,'Workers Settings'!K1459),"")</f>
        <v/>
      </c>
    </row>
    <row r="1460" spans="1:27" x14ac:dyDescent="0.25">
      <c r="A1460" s="7">
        <f t="shared" si="252"/>
        <v>1456</v>
      </c>
      <c r="B1460" s="7" t="str">
        <f>IF('Workers Settings'!B1460&lt;&gt;"",'Workers Settings'!B1460,"")</f>
        <v/>
      </c>
      <c r="C1460" s="7" t="str">
        <f>IF('Workers Settings'!C1460&lt;&gt;"",'Workers Settings'!C1460,"")</f>
        <v/>
      </c>
      <c r="D1460" s="17"/>
      <c r="E1460" s="17"/>
      <c r="F1460" s="17"/>
      <c r="G1460" s="7" t="str">
        <f>IF(D1460&lt;&gt;"",IF('Workers Settings'!D1460="","",'Workers Settings'!D1460),"")</f>
        <v/>
      </c>
      <c r="H1460" s="7" t="str">
        <f>IF(D1460&lt;&gt;"",'Workers Settings'!E1460,"")</f>
        <v/>
      </c>
      <c r="I1460" s="7" t="str">
        <f t="shared" si="242"/>
        <v/>
      </c>
      <c r="J1460" s="7" t="str">
        <f>IF('Workers Settings'!F1460&lt;&gt;"",'Workers Settings'!F1460,"")</f>
        <v/>
      </c>
      <c r="K1460" s="7" t="str">
        <f>IF('Workers Settings'!G1460&lt;&gt;"",'Workers Settings'!G1460,"")</f>
        <v/>
      </c>
      <c r="L1460" s="7" t="str">
        <f>IF(D1460="","",IF(VLOOKUP(D1460,'Demand Locations'!B:D,2,FALSE)="","",VLOOKUP(D1460,'Demand Locations'!B:D,2,FALSE)))</f>
        <v/>
      </c>
      <c r="M1460" s="7" t="str">
        <f>IF(D1460="","",IF(VLOOKUP(D1460,'Demand Locations'!B:D,3,FALSE)="","",VLOOKUP(D1460,'Demand Locations'!B:D,3,FALSE)))</f>
        <v/>
      </c>
      <c r="N1460" s="7" t="str">
        <f t="shared" si="243"/>
        <v/>
      </c>
      <c r="O1460" s="7" t="str">
        <f t="shared" si="244"/>
        <v/>
      </c>
      <c r="P1460" s="7" t="str">
        <f t="shared" si="245"/>
        <v/>
      </c>
      <c r="Q1460" s="7" t="str">
        <f t="shared" si="246"/>
        <v/>
      </c>
      <c r="R1460" s="7" t="str">
        <f t="shared" si="247"/>
        <v/>
      </c>
      <c r="S1460" s="7" t="str">
        <f t="shared" si="248"/>
        <v/>
      </c>
      <c r="T1460" s="7" t="str">
        <f t="shared" si="249"/>
        <v/>
      </c>
      <c r="U1460" s="7" t="str">
        <f t="shared" si="250"/>
        <v/>
      </c>
      <c r="V1460" s="7" t="str">
        <f t="shared" si="251"/>
        <v/>
      </c>
      <c r="W1460" s="60" t="str">
        <f>IF(ISNUMBER(V1460),IF(ISNA(VLOOKUP(I1460,'Distances Lookup Table'!D:E,2,FALSE)),V1460*'General Settings'!$F$6,IF(VLOOKUP(I1460,'Distances Lookup Table'!D:E,2,FALSE)="",V1460*'General Settings'!$F$6,VLOOKUP(I1460,'Distances Lookup Table'!D:E,2,FALSE))),"")</f>
        <v/>
      </c>
      <c r="X1460" s="18" t="str">
        <f>IF(D1460&lt;&gt;"",'Workers Settings'!H1460,"")</f>
        <v/>
      </c>
      <c r="Y1460" s="18" t="str">
        <f>IF(D1460&lt;&gt;"",'Workers Settings'!I1460,"")</f>
        <v/>
      </c>
      <c r="Z1460" s="29" t="str">
        <f>IF('Workers Settings'!L1460&lt;&gt;"",'Workers Settings'!L1460,'Workers Settings'!K1460)</f>
        <v/>
      </c>
      <c r="AA1460" s="29" t="str">
        <f>IF(D1460&lt;&gt;"",IF('Workers Settings'!L1460&lt;&gt;"",'Workers Settings'!L1460,'Workers Settings'!K1460),"")</f>
        <v/>
      </c>
    </row>
    <row r="1461" spans="1:27" x14ac:dyDescent="0.25">
      <c r="A1461" s="7">
        <f t="shared" si="252"/>
        <v>1457</v>
      </c>
      <c r="B1461" s="7" t="str">
        <f>IF('Workers Settings'!B1461&lt;&gt;"",'Workers Settings'!B1461,"")</f>
        <v/>
      </c>
      <c r="C1461" s="7" t="str">
        <f>IF('Workers Settings'!C1461&lt;&gt;"",'Workers Settings'!C1461,"")</f>
        <v/>
      </c>
      <c r="D1461" s="17"/>
      <c r="E1461" s="17"/>
      <c r="F1461" s="17"/>
      <c r="G1461" s="7" t="str">
        <f>IF(D1461&lt;&gt;"",IF('Workers Settings'!D1461="","",'Workers Settings'!D1461),"")</f>
        <v/>
      </c>
      <c r="H1461" s="7" t="str">
        <f>IF(D1461&lt;&gt;"",'Workers Settings'!E1461,"")</f>
        <v/>
      </c>
      <c r="I1461" s="7" t="str">
        <f t="shared" si="242"/>
        <v/>
      </c>
      <c r="J1461" s="7" t="str">
        <f>IF('Workers Settings'!F1461&lt;&gt;"",'Workers Settings'!F1461,"")</f>
        <v/>
      </c>
      <c r="K1461" s="7" t="str">
        <f>IF('Workers Settings'!G1461&lt;&gt;"",'Workers Settings'!G1461,"")</f>
        <v/>
      </c>
      <c r="L1461" s="7" t="str">
        <f>IF(D1461="","",IF(VLOOKUP(D1461,'Demand Locations'!B:D,2,FALSE)="","",VLOOKUP(D1461,'Demand Locations'!B:D,2,FALSE)))</f>
        <v/>
      </c>
      <c r="M1461" s="7" t="str">
        <f>IF(D1461="","",IF(VLOOKUP(D1461,'Demand Locations'!B:D,3,FALSE)="","",VLOOKUP(D1461,'Demand Locations'!B:D,3,FALSE)))</f>
        <v/>
      </c>
      <c r="N1461" s="7" t="str">
        <f t="shared" si="243"/>
        <v/>
      </c>
      <c r="O1461" s="7" t="str">
        <f t="shared" si="244"/>
        <v/>
      </c>
      <c r="P1461" s="7" t="str">
        <f t="shared" si="245"/>
        <v/>
      </c>
      <c r="Q1461" s="7" t="str">
        <f t="shared" si="246"/>
        <v/>
      </c>
      <c r="R1461" s="7" t="str">
        <f t="shared" si="247"/>
        <v/>
      </c>
      <c r="S1461" s="7" t="str">
        <f t="shared" si="248"/>
        <v/>
      </c>
      <c r="T1461" s="7" t="str">
        <f t="shared" si="249"/>
        <v/>
      </c>
      <c r="U1461" s="7" t="str">
        <f t="shared" si="250"/>
        <v/>
      </c>
      <c r="V1461" s="7" t="str">
        <f t="shared" si="251"/>
        <v/>
      </c>
      <c r="W1461" s="60" t="str">
        <f>IF(ISNUMBER(V1461),IF(ISNA(VLOOKUP(I1461,'Distances Lookup Table'!D:E,2,FALSE)),V1461*'General Settings'!$F$6,IF(VLOOKUP(I1461,'Distances Lookup Table'!D:E,2,FALSE)="",V1461*'General Settings'!$F$6,VLOOKUP(I1461,'Distances Lookup Table'!D:E,2,FALSE))),"")</f>
        <v/>
      </c>
      <c r="X1461" s="18" t="str">
        <f>IF(D1461&lt;&gt;"",'Workers Settings'!H1461,"")</f>
        <v/>
      </c>
      <c r="Y1461" s="18" t="str">
        <f>IF(D1461&lt;&gt;"",'Workers Settings'!I1461,"")</f>
        <v/>
      </c>
      <c r="Z1461" s="29" t="str">
        <f>IF('Workers Settings'!L1461&lt;&gt;"",'Workers Settings'!L1461,'Workers Settings'!K1461)</f>
        <v/>
      </c>
      <c r="AA1461" s="29" t="str">
        <f>IF(D1461&lt;&gt;"",IF('Workers Settings'!L1461&lt;&gt;"",'Workers Settings'!L1461,'Workers Settings'!K1461),"")</f>
        <v/>
      </c>
    </row>
    <row r="1462" spans="1:27" x14ac:dyDescent="0.25">
      <c r="A1462" s="7">
        <f t="shared" si="252"/>
        <v>1458</v>
      </c>
      <c r="B1462" s="7" t="str">
        <f>IF('Workers Settings'!B1462&lt;&gt;"",'Workers Settings'!B1462,"")</f>
        <v/>
      </c>
      <c r="C1462" s="7" t="str">
        <f>IF('Workers Settings'!C1462&lt;&gt;"",'Workers Settings'!C1462,"")</f>
        <v/>
      </c>
      <c r="D1462" s="17"/>
      <c r="E1462" s="17"/>
      <c r="F1462" s="17"/>
      <c r="G1462" s="7" t="str">
        <f>IF(D1462&lt;&gt;"",IF('Workers Settings'!D1462="","",'Workers Settings'!D1462),"")</f>
        <v/>
      </c>
      <c r="H1462" s="7" t="str">
        <f>IF(D1462&lt;&gt;"",'Workers Settings'!E1462,"")</f>
        <v/>
      </c>
      <c r="I1462" s="7" t="str">
        <f t="shared" si="242"/>
        <v/>
      </c>
      <c r="J1462" s="7" t="str">
        <f>IF('Workers Settings'!F1462&lt;&gt;"",'Workers Settings'!F1462,"")</f>
        <v/>
      </c>
      <c r="K1462" s="7" t="str">
        <f>IF('Workers Settings'!G1462&lt;&gt;"",'Workers Settings'!G1462,"")</f>
        <v/>
      </c>
      <c r="L1462" s="7" t="str">
        <f>IF(D1462="","",IF(VLOOKUP(D1462,'Demand Locations'!B:D,2,FALSE)="","",VLOOKUP(D1462,'Demand Locations'!B:D,2,FALSE)))</f>
        <v/>
      </c>
      <c r="M1462" s="7" t="str">
        <f>IF(D1462="","",IF(VLOOKUP(D1462,'Demand Locations'!B:D,3,FALSE)="","",VLOOKUP(D1462,'Demand Locations'!B:D,3,FALSE)))</f>
        <v/>
      </c>
      <c r="N1462" s="7" t="str">
        <f t="shared" si="243"/>
        <v/>
      </c>
      <c r="O1462" s="7" t="str">
        <f t="shared" si="244"/>
        <v/>
      </c>
      <c r="P1462" s="7" t="str">
        <f t="shared" si="245"/>
        <v/>
      </c>
      <c r="Q1462" s="7" t="str">
        <f t="shared" si="246"/>
        <v/>
      </c>
      <c r="R1462" s="7" t="str">
        <f t="shared" si="247"/>
        <v/>
      </c>
      <c r="S1462" s="7" t="str">
        <f t="shared" si="248"/>
        <v/>
      </c>
      <c r="T1462" s="7" t="str">
        <f t="shared" si="249"/>
        <v/>
      </c>
      <c r="U1462" s="7" t="str">
        <f t="shared" si="250"/>
        <v/>
      </c>
      <c r="V1462" s="7" t="str">
        <f t="shared" si="251"/>
        <v/>
      </c>
      <c r="W1462" s="60" t="str">
        <f>IF(ISNUMBER(V1462),IF(ISNA(VLOOKUP(I1462,'Distances Lookup Table'!D:E,2,FALSE)),V1462*'General Settings'!$F$6,IF(VLOOKUP(I1462,'Distances Lookup Table'!D:E,2,FALSE)="",V1462*'General Settings'!$F$6,VLOOKUP(I1462,'Distances Lookup Table'!D:E,2,FALSE))),"")</f>
        <v/>
      </c>
      <c r="X1462" s="18" t="str">
        <f>IF(D1462&lt;&gt;"",'Workers Settings'!H1462,"")</f>
        <v/>
      </c>
      <c r="Y1462" s="18" t="str">
        <f>IF(D1462&lt;&gt;"",'Workers Settings'!I1462,"")</f>
        <v/>
      </c>
      <c r="Z1462" s="29" t="str">
        <f>IF('Workers Settings'!L1462&lt;&gt;"",'Workers Settings'!L1462,'Workers Settings'!K1462)</f>
        <v/>
      </c>
      <c r="AA1462" s="29" t="str">
        <f>IF(D1462&lt;&gt;"",IF('Workers Settings'!L1462&lt;&gt;"",'Workers Settings'!L1462,'Workers Settings'!K1462),"")</f>
        <v/>
      </c>
    </row>
    <row r="1463" spans="1:27" x14ac:dyDescent="0.25">
      <c r="A1463" s="7">
        <f t="shared" si="252"/>
        <v>1459</v>
      </c>
      <c r="B1463" s="7" t="str">
        <f>IF('Workers Settings'!B1463&lt;&gt;"",'Workers Settings'!B1463,"")</f>
        <v/>
      </c>
      <c r="C1463" s="7" t="str">
        <f>IF('Workers Settings'!C1463&lt;&gt;"",'Workers Settings'!C1463,"")</f>
        <v/>
      </c>
      <c r="D1463" s="17"/>
      <c r="E1463" s="17"/>
      <c r="F1463" s="17"/>
      <c r="G1463" s="7" t="str">
        <f>IF(D1463&lt;&gt;"",IF('Workers Settings'!D1463="","",'Workers Settings'!D1463),"")</f>
        <v/>
      </c>
      <c r="H1463" s="7" t="str">
        <f>IF(D1463&lt;&gt;"",'Workers Settings'!E1463,"")</f>
        <v/>
      </c>
      <c r="I1463" s="7" t="str">
        <f t="shared" si="242"/>
        <v/>
      </c>
      <c r="J1463" s="7" t="str">
        <f>IF('Workers Settings'!F1463&lt;&gt;"",'Workers Settings'!F1463,"")</f>
        <v/>
      </c>
      <c r="K1463" s="7" t="str">
        <f>IF('Workers Settings'!G1463&lt;&gt;"",'Workers Settings'!G1463,"")</f>
        <v/>
      </c>
      <c r="L1463" s="7" t="str">
        <f>IF(D1463="","",IF(VLOOKUP(D1463,'Demand Locations'!B:D,2,FALSE)="","",VLOOKUP(D1463,'Demand Locations'!B:D,2,FALSE)))</f>
        <v/>
      </c>
      <c r="M1463" s="7" t="str">
        <f>IF(D1463="","",IF(VLOOKUP(D1463,'Demand Locations'!B:D,3,FALSE)="","",VLOOKUP(D1463,'Demand Locations'!B:D,3,FALSE)))</f>
        <v/>
      </c>
      <c r="N1463" s="7" t="str">
        <f t="shared" si="243"/>
        <v/>
      </c>
      <c r="O1463" s="7" t="str">
        <f t="shared" si="244"/>
        <v/>
      </c>
      <c r="P1463" s="7" t="str">
        <f t="shared" si="245"/>
        <v/>
      </c>
      <c r="Q1463" s="7" t="str">
        <f t="shared" si="246"/>
        <v/>
      </c>
      <c r="R1463" s="7" t="str">
        <f t="shared" si="247"/>
        <v/>
      </c>
      <c r="S1463" s="7" t="str">
        <f t="shared" si="248"/>
        <v/>
      </c>
      <c r="T1463" s="7" t="str">
        <f t="shared" si="249"/>
        <v/>
      </c>
      <c r="U1463" s="7" t="str">
        <f t="shared" si="250"/>
        <v/>
      </c>
      <c r="V1463" s="7" t="str">
        <f t="shared" si="251"/>
        <v/>
      </c>
      <c r="W1463" s="60" t="str">
        <f>IF(ISNUMBER(V1463),IF(ISNA(VLOOKUP(I1463,'Distances Lookup Table'!D:E,2,FALSE)),V1463*'General Settings'!$F$6,IF(VLOOKUP(I1463,'Distances Lookup Table'!D:E,2,FALSE)="",V1463*'General Settings'!$F$6,VLOOKUP(I1463,'Distances Lookup Table'!D:E,2,FALSE))),"")</f>
        <v/>
      </c>
      <c r="X1463" s="18" t="str">
        <f>IF(D1463&lt;&gt;"",'Workers Settings'!H1463,"")</f>
        <v/>
      </c>
      <c r="Y1463" s="18" t="str">
        <f>IF(D1463&lt;&gt;"",'Workers Settings'!I1463,"")</f>
        <v/>
      </c>
      <c r="Z1463" s="29" t="str">
        <f>IF('Workers Settings'!L1463&lt;&gt;"",'Workers Settings'!L1463,'Workers Settings'!K1463)</f>
        <v/>
      </c>
      <c r="AA1463" s="29" t="str">
        <f>IF(D1463&lt;&gt;"",IF('Workers Settings'!L1463&lt;&gt;"",'Workers Settings'!L1463,'Workers Settings'!K1463),"")</f>
        <v/>
      </c>
    </row>
    <row r="1464" spans="1:27" x14ac:dyDescent="0.25">
      <c r="A1464" s="7">
        <f t="shared" si="252"/>
        <v>1460</v>
      </c>
      <c r="B1464" s="7" t="str">
        <f>IF('Workers Settings'!B1464&lt;&gt;"",'Workers Settings'!B1464,"")</f>
        <v/>
      </c>
      <c r="C1464" s="7" t="str">
        <f>IF('Workers Settings'!C1464&lt;&gt;"",'Workers Settings'!C1464,"")</f>
        <v/>
      </c>
      <c r="D1464" s="17"/>
      <c r="E1464" s="17"/>
      <c r="F1464" s="17"/>
      <c r="G1464" s="7" t="str">
        <f>IF(D1464&lt;&gt;"",IF('Workers Settings'!D1464="","",'Workers Settings'!D1464),"")</f>
        <v/>
      </c>
      <c r="H1464" s="7" t="str">
        <f>IF(D1464&lt;&gt;"",'Workers Settings'!E1464,"")</f>
        <v/>
      </c>
      <c r="I1464" s="7" t="str">
        <f t="shared" si="242"/>
        <v/>
      </c>
      <c r="J1464" s="7" t="str">
        <f>IF('Workers Settings'!F1464&lt;&gt;"",'Workers Settings'!F1464,"")</f>
        <v/>
      </c>
      <c r="K1464" s="7" t="str">
        <f>IF('Workers Settings'!G1464&lt;&gt;"",'Workers Settings'!G1464,"")</f>
        <v/>
      </c>
      <c r="L1464" s="7" t="str">
        <f>IF(D1464="","",IF(VLOOKUP(D1464,'Demand Locations'!B:D,2,FALSE)="","",VLOOKUP(D1464,'Demand Locations'!B:D,2,FALSE)))</f>
        <v/>
      </c>
      <c r="M1464" s="7" t="str">
        <f>IF(D1464="","",IF(VLOOKUP(D1464,'Demand Locations'!B:D,3,FALSE)="","",VLOOKUP(D1464,'Demand Locations'!B:D,3,FALSE)))</f>
        <v/>
      </c>
      <c r="N1464" s="7" t="str">
        <f t="shared" si="243"/>
        <v/>
      </c>
      <c r="O1464" s="7" t="str">
        <f t="shared" si="244"/>
        <v/>
      </c>
      <c r="P1464" s="7" t="str">
        <f t="shared" si="245"/>
        <v/>
      </c>
      <c r="Q1464" s="7" t="str">
        <f t="shared" si="246"/>
        <v/>
      </c>
      <c r="R1464" s="7" t="str">
        <f t="shared" si="247"/>
        <v/>
      </c>
      <c r="S1464" s="7" t="str">
        <f t="shared" si="248"/>
        <v/>
      </c>
      <c r="T1464" s="7" t="str">
        <f t="shared" si="249"/>
        <v/>
      </c>
      <c r="U1464" s="7" t="str">
        <f t="shared" si="250"/>
        <v/>
      </c>
      <c r="V1464" s="7" t="str">
        <f t="shared" si="251"/>
        <v/>
      </c>
      <c r="W1464" s="60" t="str">
        <f>IF(ISNUMBER(V1464),IF(ISNA(VLOOKUP(I1464,'Distances Lookup Table'!D:E,2,FALSE)),V1464*'General Settings'!$F$6,IF(VLOOKUP(I1464,'Distances Lookup Table'!D:E,2,FALSE)="",V1464*'General Settings'!$F$6,VLOOKUP(I1464,'Distances Lookup Table'!D:E,2,FALSE))),"")</f>
        <v/>
      </c>
      <c r="X1464" s="18" t="str">
        <f>IF(D1464&lt;&gt;"",'Workers Settings'!H1464,"")</f>
        <v/>
      </c>
      <c r="Y1464" s="18" t="str">
        <f>IF(D1464&lt;&gt;"",'Workers Settings'!I1464,"")</f>
        <v/>
      </c>
      <c r="Z1464" s="29" t="str">
        <f>IF('Workers Settings'!L1464&lt;&gt;"",'Workers Settings'!L1464,'Workers Settings'!K1464)</f>
        <v/>
      </c>
      <c r="AA1464" s="29" t="str">
        <f>IF(D1464&lt;&gt;"",IF('Workers Settings'!L1464&lt;&gt;"",'Workers Settings'!L1464,'Workers Settings'!K1464),"")</f>
        <v/>
      </c>
    </row>
    <row r="1465" spans="1:27" x14ac:dyDescent="0.25">
      <c r="A1465" s="7">
        <f t="shared" si="252"/>
        <v>1461</v>
      </c>
      <c r="B1465" s="7" t="str">
        <f>IF('Workers Settings'!B1465&lt;&gt;"",'Workers Settings'!B1465,"")</f>
        <v/>
      </c>
      <c r="C1465" s="7" t="str">
        <f>IF('Workers Settings'!C1465&lt;&gt;"",'Workers Settings'!C1465,"")</f>
        <v/>
      </c>
      <c r="D1465" s="17"/>
      <c r="E1465" s="17"/>
      <c r="F1465" s="17"/>
      <c r="G1465" s="7" t="str">
        <f>IF(D1465&lt;&gt;"",IF('Workers Settings'!D1465="","",'Workers Settings'!D1465),"")</f>
        <v/>
      </c>
      <c r="H1465" s="7" t="str">
        <f>IF(D1465&lt;&gt;"",'Workers Settings'!E1465,"")</f>
        <v/>
      </c>
      <c r="I1465" s="7" t="str">
        <f t="shared" si="242"/>
        <v/>
      </c>
      <c r="J1465" s="7" t="str">
        <f>IF('Workers Settings'!F1465&lt;&gt;"",'Workers Settings'!F1465,"")</f>
        <v/>
      </c>
      <c r="K1465" s="7" t="str">
        <f>IF('Workers Settings'!G1465&lt;&gt;"",'Workers Settings'!G1465,"")</f>
        <v/>
      </c>
      <c r="L1465" s="7" t="str">
        <f>IF(D1465="","",IF(VLOOKUP(D1465,'Demand Locations'!B:D,2,FALSE)="","",VLOOKUP(D1465,'Demand Locations'!B:D,2,FALSE)))</f>
        <v/>
      </c>
      <c r="M1465" s="7" t="str">
        <f>IF(D1465="","",IF(VLOOKUP(D1465,'Demand Locations'!B:D,3,FALSE)="","",VLOOKUP(D1465,'Demand Locations'!B:D,3,FALSE)))</f>
        <v/>
      </c>
      <c r="N1465" s="7" t="str">
        <f t="shared" si="243"/>
        <v/>
      </c>
      <c r="O1465" s="7" t="str">
        <f t="shared" si="244"/>
        <v/>
      </c>
      <c r="P1465" s="7" t="str">
        <f t="shared" si="245"/>
        <v/>
      </c>
      <c r="Q1465" s="7" t="str">
        <f t="shared" si="246"/>
        <v/>
      </c>
      <c r="R1465" s="7" t="str">
        <f t="shared" si="247"/>
        <v/>
      </c>
      <c r="S1465" s="7" t="str">
        <f t="shared" si="248"/>
        <v/>
      </c>
      <c r="T1465" s="7" t="str">
        <f t="shared" si="249"/>
        <v/>
      </c>
      <c r="U1465" s="7" t="str">
        <f t="shared" si="250"/>
        <v/>
      </c>
      <c r="V1465" s="7" t="str">
        <f t="shared" si="251"/>
        <v/>
      </c>
      <c r="W1465" s="60" t="str">
        <f>IF(ISNUMBER(V1465),IF(ISNA(VLOOKUP(I1465,'Distances Lookup Table'!D:E,2,FALSE)),V1465*'General Settings'!$F$6,IF(VLOOKUP(I1465,'Distances Lookup Table'!D:E,2,FALSE)="",V1465*'General Settings'!$F$6,VLOOKUP(I1465,'Distances Lookup Table'!D:E,2,FALSE))),"")</f>
        <v/>
      </c>
      <c r="X1465" s="18" t="str">
        <f>IF(D1465&lt;&gt;"",'Workers Settings'!H1465,"")</f>
        <v/>
      </c>
      <c r="Y1465" s="18" t="str">
        <f>IF(D1465&lt;&gt;"",'Workers Settings'!I1465,"")</f>
        <v/>
      </c>
      <c r="Z1465" s="29" t="str">
        <f>IF('Workers Settings'!L1465&lt;&gt;"",'Workers Settings'!L1465,'Workers Settings'!K1465)</f>
        <v/>
      </c>
      <c r="AA1465" s="29" t="str">
        <f>IF(D1465&lt;&gt;"",IF('Workers Settings'!L1465&lt;&gt;"",'Workers Settings'!L1465,'Workers Settings'!K1465),"")</f>
        <v/>
      </c>
    </row>
    <row r="1466" spans="1:27" x14ac:dyDescent="0.25">
      <c r="A1466" s="7">
        <f t="shared" si="252"/>
        <v>1462</v>
      </c>
      <c r="B1466" s="7" t="str">
        <f>IF('Workers Settings'!B1466&lt;&gt;"",'Workers Settings'!B1466,"")</f>
        <v/>
      </c>
      <c r="C1466" s="7" t="str">
        <f>IF('Workers Settings'!C1466&lt;&gt;"",'Workers Settings'!C1466,"")</f>
        <v/>
      </c>
      <c r="D1466" s="17"/>
      <c r="E1466" s="17"/>
      <c r="F1466" s="17"/>
      <c r="G1466" s="7" t="str">
        <f>IF(D1466&lt;&gt;"",IF('Workers Settings'!D1466="","",'Workers Settings'!D1466),"")</f>
        <v/>
      </c>
      <c r="H1466" s="7" t="str">
        <f>IF(D1466&lt;&gt;"",'Workers Settings'!E1466,"")</f>
        <v/>
      </c>
      <c r="I1466" s="7" t="str">
        <f t="shared" si="242"/>
        <v/>
      </c>
      <c r="J1466" s="7" t="str">
        <f>IF('Workers Settings'!F1466&lt;&gt;"",'Workers Settings'!F1466,"")</f>
        <v/>
      </c>
      <c r="K1466" s="7" t="str">
        <f>IF('Workers Settings'!G1466&lt;&gt;"",'Workers Settings'!G1466,"")</f>
        <v/>
      </c>
      <c r="L1466" s="7" t="str">
        <f>IF(D1466="","",IF(VLOOKUP(D1466,'Demand Locations'!B:D,2,FALSE)="","",VLOOKUP(D1466,'Demand Locations'!B:D,2,FALSE)))</f>
        <v/>
      </c>
      <c r="M1466" s="7" t="str">
        <f>IF(D1466="","",IF(VLOOKUP(D1466,'Demand Locations'!B:D,3,FALSE)="","",VLOOKUP(D1466,'Demand Locations'!B:D,3,FALSE)))</f>
        <v/>
      </c>
      <c r="N1466" s="7" t="str">
        <f t="shared" si="243"/>
        <v/>
      </c>
      <c r="O1466" s="7" t="str">
        <f t="shared" si="244"/>
        <v/>
      </c>
      <c r="P1466" s="7" t="str">
        <f t="shared" si="245"/>
        <v/>
      </c>
      <c r="Q1466" s="7" t="str">
        <f t="shared" si="246"/>
        <v/>
      </c>
      <c r="R1466" s="7" t="str">
        <f t="shared" si="247"/>
        <v/>
      </c>
      <c r="S1466" s="7" t="str">
        <f t="shared" si="248"/>
        <v/>
      </c>
      <c r="T1466" s="7" t="str">
        <f t="shared" si="249"/>
        <v/>
      </c>
      <c r="U1466" s="7" t="str">
        <f t="shared" si="250"/>
        <v/>
      </c>
      <c r="V1466" s="7" t="str">
        <f t="shared" si="251"/>
        <v/>
      </c>
      <c r="W1466" s="60" t="str">
        <f>IF(ISNUMBER(V1466),IF(ISNA(VLOOKUP(I1466,'Distances Lookup Table'!D:E,2,FALSE)),V1466*'General Settings'!$F$6,IF(VLOOKUP(I1466,'Distances Lookup Table'!D:E,2,FALSE)="",V1466*'General Settings'!$F$6,VLOOKUP(I1466,'Distances Lookup Table'!D:E,2,FALSE))),"")</f>
        <v/>
      </c>
      <c r="X1466" s="18" t="str">
        <f>IF(D1466&lt;&gt;"",'Workers Settings'!H1466,"")</f>
        <v/>
      </c>
      <c r="Y1466" s="18" t="str">
        <f>IF(D1466&lt;&gt;"",'Workers Settings'!I1466,"")</f>
        <v/>
      </c>
      <c r="Z1466" s="29" t="str">
        <f>IF('Workers Settings'!L1466&lt;&gt;"",'Workers Settings'!L1466,'Workers Settings'!K1466)</f>
        <v/>
      </c>
      <c r="AA1466" s="29" t="str">
        <f>IF(D1466&lt;&gt;"",IF('Workers Settings'!L1466&lt;&gt;"",'Workers Settings'!L1466,'Workers Settings'!K1466),"")</f>
        <v/>
      </c>
    </row>
    <row r="1467" spans="1:27" x14ac:dyDescent="0.25">
      <c r="A1467" s="7">
        <f t="shared" si="252"/>
        <v>1463</v>
      </c>
      <c r="B1467" s="7" t="str">
        <f>IF('Workers Settings'!B1467&lt;&gt;"",'Workers Settings'!B1467,"")</f>
        <v/>
      </c>
      <c r="C1467" s="7" t="str">
        <f>IF('Workers Settings'!C1467&lt;&gt;"",'Workers Settings'!C1467,"")</f>
        <v/>
      </c>
      <c r="D1467" s="17"/>
      <c r="E1467" s="17"/>
      <c r="F1467" s="17"/>
      <c r="G1467" s="7" t="str">
        <f>IF(D1467&lt;&gt;"",IF('Workers Settings'!D1467="","",'Workers Settings'!D1467),"")</f>
        <v/>
      </c>
      <c r="H1467" s="7" t="str">
        <f>IF(D1467&lt;&gt;"",'Workers Settings'!E1467,"")</f>
        <v/>
      </c>
      <c r="I1467" s="7" t="str">
        <f t="shared" si="242"/>
        <v/>
      </c>
      <c r="J1467" s="7" t="str">
        <f>IF('Workers Settings'!F1467&lt;&gt;"",'Workers Settings'!F1467,"")</f>
        <v/>
      </c>
      <c r="K1467" s="7" t="str">
        <f>IF('Workers Settings'!G1467&lt;&gt;"",'Workers Settings'!G1467,"")</f>
        <v/>
      </c>
      <c r="L1467" s="7" t="str">
        <f>IF(D1467="","",IF(VLOOKUP(D1467,'Demand Locations'!B:D,2,FALSE)="","",VLOOKUP(D1467,'Demand Locations'!B:D,2,FALSE)))</f>
        <v/>
      </c>
      <c r="M1467" s="7" t="str">
        <f>IF(D1467="","",IF(VLOOKUP(D1467,'Demand Locations'!B:D,3,FALSE)="","",VLOOKUP(D1467,'Demand Locations'!B:D,3,FALSE)))</f>
        <v/>
      </c>
      <c r="N1467" s="7" t="str">
        <f t="shared" si="243"/>
        <v/>
      </c>
      <c r="O1467" s="7" t="str">
        <f t="shared" si="244"/>
        <v/>
      </c>
      <c r="P1467" s="7" t="str">
        <f t="shared" si="245"/>
        <v/>
      </c>
      <c r="Q1467" s="7" t="str">
        <f t="shared" si="246"/>
        <v/>
      </c>
      <c r="R1467" s="7" t="str">
        <f t="shared" si="247"/>
        <v/>
      </c>
      <c r="S1467" s="7" t="str">
        <f t="shared" si="248"/>
        <v/>
      </c>
      <c r="T1467" s="7" t="str">
        <f t="shared" si="249"/>
        <v/>
      </c>
      <c r="U1467" s="7" t="str">
        <f t="shared" si="250"/>
        <v/>
      </c>
      <c r="V1467" s="7" t="str">
        <f t="shared" si="251"/>
        <v/>
      </c>
      <c r="W1467" s="60" t="str">
        <f>IF(ISNUMBER(V1467),IF(ISNA(VLOOKUP(I1467,'Distances Lookup Table'!D:E,2,FALSE)),V1467*'General Settings'!$F$6,IF(VLOOKUP(I1467,'Distances Lookup Table'!D:E,2,FALSE)="",V1467*'General Settings'!$F$6,VLOOKUP(I1467,'Distances Lookup Table'!D:E,2,FALSE))),"")</f>
        <v/>
      </c>
      <c r="X1467" s="18" t="str">
        <f>IF(D1467&lt;&gt;"",'Workers Settings'!H1467,"")</f>
        <v/>
      </c>
      <c r="Y1467" s="18" t="str">
        <f>IF(D1467&lt;&gt;"",'Workers Settings'!I1467,"")</f>
        <v/>
      </c>
      <c r="Z1467" s="29" t="str">
        <f>IF('Workers Settings'!L1467&lt;&gt;"",'Workers Settings'!L1467,'Workers Settings'!K1467)</f>
        <v/>
      </c>
      <c r="AA1467" s="29" t="str">
        <f>IF(D1467&lt;&gt;"",IF('Workers Settings'!L1467&lt;&gt;"",'Workers Settings'!L1467,'Workers Settings'!K1467),"")</f>
        <v/>
      </c>
    </row>
    <row r="1468" spans="1:27" x14ac:dyDescent="0.25">
      <c r="A1468" s="7">
        <f t="shared" si="252"/>
        <v>1464</v>
      </c>
      <c r="B1468" s="7" t="str">
        <f>IF('Workers Settings'!B1468&lt;&gt;"",'Workers Settings'!B1468,"")</f>
        <v/>
      </c>
      <c r="C1468" s="7" t="str">
        <f>IF('Workers Settings'!C1468&lt;&gt;"",'Workers Settings'!C1468,"")</f>
        <v/>
      </c>
      <c r="D1468" s="17"/>
      <c r="E1468" s="17"/>
      <c r="F1468" s="17"/>
      <c r="G1468" s="7" t="str">
        <f>IF(D1468&lt;&gt;"",IF('Workers Settings'!D1468="","",'Workers Settings'!D1468),"")</f>
        <v/>
      </c>
      <c r="H1468" s="7" t="str">
        <f>IF(D1468&lt;&gt;"",'Workers Settings'!E1468,"")</f>
        <v/>
      </c>
      <c r="I1468" s="7" t="str">
        <f t="shared" si="242"/>
        <v/>
      </c>
      <c r="J1468" s="7" t="str">
        <f>IF('Workers Settings'!F1468&lt;&gt;"",'Workers Settings'!F1468,"")</f>
        <v/>
      </c>
      <c r="K1468" s="7" t="str">
        <f>IF('Workers Settings'!G1468&lt;&gt;"",'Workers Settings'!G1468,"")</f>
        <v/>
      </c>
      <c r="L1468" s="7" t="str">
        <f>IF(D1468="","",IF(VLOOKUP(D1468,'Demand Locations'!B:D,2,FALSE)="","",VLOOKUP(D1468,'Demand Locations'!B:D,2,FALSE)))</f>
        <v/>
      </c>
      <c r="M1468" s="7" t="str">
        <f>IF(D1468="","",IF(VLOOKUP(D1468,'Demand Locations'!B:D,3,FALSE)="","",VLOOKUP(D1468,'Demand Locations'!B:D,3,FALSE)))</f>
        <v/>
      </c>
      <c r="N1468" s="7" t="str">
        <f t="shared" si="243"/>
        <v/>
      </c>
      <c r="O1468" s="7" t="str">
        <f t="shared" si="244"/>
        <v/>
      </c>
      <c r="P1468" s="7" t="str">
        <f t="shared" si="245"/>
        <v/>
      </c>
      <c r="Q1468" s="7" t="str">
        <f t="shared" si="246"/>
        <v/>
      </c>
      <c r="R1468" s="7" t="str">
        <f t="shared" si="247"/>
        <v/>
      </c>
      <c r="S1468" s="7" t="str">
        <f t="shared" si="248"/>
        <v/>
      </c>
      <c r="T1468" s="7" t="str">
        <f t="shared" si="249"/>
        <v/>
      </c>
      <c r="U1468" s="7" t="str">
        <f t="shared" si="250"/>
        <v/>
      </c>
      <c r="V1468" s="7" t="str">
        <f t="shared" si="251"/>
        <v/>
      </c>
      <c r="W1468" s="60" t="str">
        <f>IF(ISNUMBER(V1468),IF(ISNA(VLOOKUP(I1468,'Distances Lookup Table'!D:E,2,FALSE)),V1468*'General Settings'!$F$6,IF(VLOOKUP(I1468,'Distances Lookup Table'!D:E,2,FALSE)="",V1468*'General Settings'!$F$6,VLOOKUP(I1468,'Distances Lookup Table'!D:E,2,FALSE))),"")</f>
        <v/>
      </c>
      <c r="X1468" s="18" t="str">
        <f>IF(D1468&lt;&gt;"",'Workers Settings'!H1468,"")</f>
        <v/>
      </c>
      <c r="Y1468" s="18" t="str">
        <f>IF(D1468&lt;&gt;"",'Workers Settings'!I1468,"")</f>
        <v/>
      </c>
      <c r="Z1468" s="29" t="str">
        <f>IF('Workers Settings'!L1468&lt;&gt;"",'Workers Settings'!L1468,'Workers Settings'!K1468)</f>
        <v/>
      </c>
      <c r="AA1468" s="29" t="str">
        <f>IF(D1468&lt;&gt;"",IF('Workers Settings'!L1468&lt;&gt;"",'Workers Settings'!L1468,'Workers Settings'!K1468),"")</f>
        <v/>
      </c>
    </row>
    <row r="1469" spans="1:27" x14ac:dyDescent="0.25">
      <c r="A1469" s="7">
        <f t="shared" si="252"/>
        <v>1465</v>
      </c>
      <c r="B1469" s="7" t="str">
        <f>IF('Workers Settings'!B1469&lt;&gt;"",'Workers Settings'!B1469,"")</f>
        <v/>
      </c>
      <c r="C1469" s="7" t="str">
        <f>IF('Workers Settings'!C1469&lt;&gt;"",'Workers Settings'!C1469,"")</f>
        <v/>
      </c>
      <c r="D1469" s="17"/>
      <c r="E1469" s="17"/>
      <c r="F1469" s="17"/>
      <c r="G1469" s="7" t="str">
        <f>IF(D1469&lt;&gt;"",IF('Workers Settings'!D1469="","",'Workers Settings'!D1469),"")</f>
        <v/>
      </c>
      <c r="H1469" s="7" t="str">
        <f>IF(D1469&lt;&gt;"",'Workers Settings'!E1469,"")</f>
        <v/>
      </c>
      <c r="I1469" s="7" t="str">
        <f t="shared" si="242"/>
        <v/>
      </c>
      <c r="J1469" s="7" t="str">
        <f>IF('Workers Settings'!F1469&lt;&gt;"",'Workers Settings'!F1469,"")</f>
        <v/>
      </c>
      <c r="K1469" s="7" t="str">
        <f>IF('Workers Settings'!G1469&lt;&gt;"",'Workers Settings'!G1469,"")</f>
        <v/>
      </c>
      <c r="L1469" s="7" t="str">
        <f>IF(D1469="","",IF(VLOOKUP(D1469,'Demand Locations'!B:D,2,FALSE)="","",VLOOKUP(D1469,'Demand Locations'!B:D,2,FALSE)))</f>
        <v/>
      </c>
      <c r="M1469" s="7" t="str">
        <f>IF(D1469="","",IF(VLOOKUP(D1469,'Demand Locations'!B:D,3,FALSE)="","",VLOOKUP(D1469,'Demand Locations'!B:D,3,FALSE)))</f>
        <v/>
      </c>
      <c r="N1469" s="7" t="str">
        <f t="shared" si="243"/>
        <v/>
      </c>
      <c r="O1469" s="7" t="str">
        <f t="shared" si="244"/>
        <v/>
      </c>
      <c r="P1469" s="7" t="str">
        <f t="shared" si="245"/>
        <v/>
      </c>
      <c r="Q1469" s="7" t="str">
        <f t="shared" si="246"/>
        <v/>
      </c>
      <c r="R1469" s="7" t="str">
        <f t="shared" si="247"/>
        <v/>
      </c>
      <c r="S1469" s="7" t="str">
        <f t="shared" si="248"/>
        <v/>
      </c>
      <c r="T1469" s="7" t="str">
        <f t="shared" si="249"/>
        <v/>
      </c>
      <c r="U1469" s="7" t="str">
        <f t="shared" si="250"/>
        <v/>
      </c>
      <c r="V1469" s="7" t="str">
        <f t="shared" si="251"/>
        <v/>
      </c>
      <c r="W1469" s="60" t="str">
        <f>IF(ISNUMBER(V1469),IF(ISNA(VLOOKUP(I1469,'Distances Lookup Table'!D:E,2,FALSE)),V1469*'General Settings'!$F$6,IF(VLOOKUP(I1469,'Distances Lookup Table'!D:E,2,FALSE)="",V1469*'General Settings'!$F$6,VLOOKUP(I1469,'Distances Lookup Table'!D:E,2,FALSE))),"")</f>
        <v/>
      </c>
      <c r="X1469" s="18" t="str">
        <f>IF(D1469&lt;&gt;"",'Workers Settings'!H1469,"")</f>
        <v/>
      </c>
      <c r="Y1469" s="18" t="str">
        <f>IF(D1469&lt;&gt;"",'Workers Settings'!I1469,"")</f>
        <v/>
      </c>
      <c r="Z1469" s="29" t="str">
        <f>IF('Workers Settings'!L1469&lt;&gt;"",'Workers Settings'!L1469,'Workers Settings'!K1469)</f>
        <v/>
      </c>
      <c r="AA1469" s="29" t="str">
        <f>IF(D1469&lt;&gt;"",IF('Workers Settings'!L1469&lt;&gt;"",'Workers Settings'!L1469,'Workers Settings'!K1469),"")</f>
        <v/>
      </c>
    </row>
    <row r="1470" spans="1:27" x14ac:dyDescent="0.25">
      <c r="A1470" s="7">
        <f t="shared" si="252"/>
        <v>1466</v>
      </c>
      <c r="B1470" s="7" t="str">
        <f>IF('Workers Settings'!B1470&lt;&gt;"",'Workers Settings'!B1470,"")</f>
        <v/>
      </c>
      <c r="C1470" s="7" t="str">
        <f>IF('Workers Settings'!C1470&lt;&gt;"",'Workers Settings'!C1470,"")</f>
        <v/>
      </c>
      <c r="D1470" s="17"/>
      <c r="E1470" s="17"/>
      <c r="F1470" s="17"/>
      <c r="G1470" s="7" t="str">
        <f>IF(D1470&lt;&gt;"",IF('Workers Settings'!D1470="","",'Workers Settings'!D1470),"")</f>
        <v/>
      </c>
      <c r="H1470" s="7" t="str">
        <f>IF(D1470&lt;&gt;"",'Workers Settings'!E1470,"")</f>
        <v/>
      </c>
      <c r="I1470" s="7" t="str">
        <f t="shared" si="242"/>
        <v/>
      </c>
      <c r="J1470" s="7" t="str">
        <f>IF('Workers Settings'!F1470&lt;&gt;"",'Workers Settings'!F1470,"")</f>
        <v/>
      </c>
      <c r="K1470" s="7" t="str">
        <f>IF('Workers Settings'!G1470&lt;&gt;"",'Workers Settings'!G1470,"")</f>
        <v/>
      </c>
      <c r="L1470" s="7" t="str">
        <f>IF(D1470="","",IF(VLOOKUP(D1470,'Demand Locations'!B:D,2,FALSE)="","",VLOOKUP(D1470,'Demand Locations'!B:D,2,FALSE)))</f>
        <v/>
      </c>
      <c r="M1470" s="7" t="str">
        <f>IF(D1470="","",IF(VLOOKUP(D1470,'Demand Locations'!B:D,3,FALSE)="","",VLOOKUP(D1470,'Demand Locations'!B:D,3,FALSE)))</f>
        <v/>
      </c>
      <c r="N1470" s="7" t="str">
        <f t="shared" si="243"/>
        <v/>
      </c>
      <c r="O1470" s="7" t="str">
        <f t="shared" si="244"/>
        <v/>
      </c>
      <c r="P1470" s="7" t="str">
        <f t="shared" si="245"/>
        <v/>
      </c>
      <c r="Q1470" s="7" t="str">
        <f t="shared" si="246"/>
        <v/>
      </c>
      <c r="R1470" s="7" t="str">
        <f t="shared" si="247"/>
        <v/>
      </c>
      <c r="S1470" s="7" t="str">
        <f t="shared" si="248"/>
        <v/>
      </c>
      <c r="T1470" s="7" t="str">
        <f t="shared" si="249"/>
        <v/>
      </c>
      <c r="U1470" s="7" t="str">
        <f t="shared" si="250"/>
        <v/>
      </c>
      <c r="V1470" s="7" t="str">
        <f t="shared" si="251"/>
        <v/>
      </c>
      <c r="W1470" s="60" t="str">
        <f>IF(ISNUMBER(V1470),IF(ISNA(VLOOKUP(I1470,'Distances Lookup Table'!D:E,2,FALSE)),V1470*'General Settings'!$F$6,IF(VLOOKUP(I1470,'Distances Lookup Table'!D:E,2,FALSE)="",V1470*'General Settings'!$F$6,VLOOKUP(I1470,'Distances Lookup Table'!D:E,2,FALSE))),"")</f>
        <v/>
      </c>
      <c r="X1470" s="18" t="str">
        <f>IF(D1470&lt;&gt;"",'Workers Settings'!H1470,"")</f>
        <v/>
      </c>
      <c r="Y1470" s="18" t="str">
        <f>IF(D1470&lt;&gt;"",'Workers Settings'!I1470,"")</f>
        <v/>
      </c>
      <c r="Z1470" s="29" t="str">
        <f>IF('Workers Settings'!L1470&lt;&gt;"",'Workers Settings'!L1470,'Workers Settings'!K1470)</f>
        <v/>
      </c>
      <c r="AA1470" s="29" t="str">
        <f>IF(D1470&lt;&gt;"",IF('Workers Settings'!L1470&lt;&gt;"",'Workers Settings'!L1470,'Workers Settings'!K1470),"")</f>
        <v/>
      </c>
    </row>
    <row r="1471" spans="1:27" x14ac:dyDescent="0.25">
      <c r="A1471" s="7">
        <f t="shared" si="252"/>
        <v>1467</v>
      </c>
      <c r="B1471" s="7" t="str">
        <f>IF('Workers Settings'!B1471&lt;&gt;"",'Workers Settings'!B1471,"")</f>
        <v/>
      </c>
      <c r="C1471" s="7" t="str">
        <f>IF('Workers Settings'!C1471&lt;&gt;"",'Workers Settings'!C1471,"")</f>
        <v/>
      </c>
      <c r="D1471" s="17"/>
      <c r="E1471" s="17"/>
      <c r="F1471" s="17"/>
      <c r="G1471" s="7" t="str">
        <f>IF(D1471&lt;&gt;"",IF('Workers Settings'!D1471="","",'Workers Settings'!D1471),"")</f>
        <v/>
      </c>
      <c r="H1471" s="7" t="str">
        <f>IF(D1471&lt;&gt;"",'Workers Settings'!E1471,"")</f>
        <v/>
      </c>
      <c r="I1471" s="7" t="str">
        <f t="shared" si="242"/>
        <v/>
      </c>
      <c r="J1471" s="7" t="str">
        <f>IF('Workers Settings'!F1471&lt;&gt;"",'Workers Settings'!F1471,"")</f>
        <v/>
      </c>
      <c r="K1471" s="7" t="str">
        <f>IF('Workers Settings'!G1471&lt;&gt;"",'Workers Settings'!G1471,"")</f>
        <v/>
      </c>
      <c r="L1471" s="7" t="str">
        <f>IF(D1471="","",IF(VLOOKUP(D1471,'Demand Locations'!B:D,2,FALSE)="","",VLOOKUP(D1471,'Demand Locations'!B:D,2,FALSE)))</f>
        <v/>
      </c>
      <c r="M1471" s="7" t="str">
        <f>IF(D1471="","",IF(VLOOKUP(D1471,'Demand Locations'!B:D,3,FALSE)="","",VLOOKUP(D1471,'Demand Locations'!B:D,3,FALSE)))</f>
        <v/>
      </c>
      <c r="N1471" s="7" t="str">
        <f t="shared" si="243"/>
        <v/>
      </c>
      <c r="O1471" s="7" t="str">
        <f t="shared" si="244"/>
        <v/>
      </c>
      <c r="P1471" s="7" t="str">
        <f t="shared" si="245"/>
        <v/>
      </c>
      <c r="Q1471" s="7" t="str">
        <f t="shared" si="246"/>
        <v/>
      </c>
      <c r="R1471" s="7" t="str">
        <f t="shared" si="247"/>
        <v/>
      </c>
      <c r="S1471" s="7" t="str">
        <f t="shared" si="248"/>
        <v/>
      </c>
      <c r="T1471" s="7" t="str">
        <f t="shared" si="249"/>
        <v/>
      </c>
      <c r="U1471" s="7" t="str">
        <f t="shared" si="250"/>
        <v/>
      </c>
      <c r="V1471" s="7" t="str">
        <f t="shared" si="251"/>
        <v/>
      </c>
      <c r="W1471" s="60" t="str">
        <f>IF(ISNUMBER(V1471),IF(ISNA(VLOOKUP(I1471,'Distances Lookup Table'!D:E,2,FALSE)),V1471*'General Settings'!$F$6,IF(VLOOKUP(I1471,'Distances Lookup Table'!D:E,2,FALSE)="",V1471*'General Settings'!$F$6,VLOOKUP(I1471,'Distances Lookup Table'!D:E,2,FALSE))),"")</f>
        <v/>
      </c>
      <c r="X1471" s="18" t="str">
        <f>IF(D1471&lt;&gt;"",'Workers Settings'!H1471,"")</f>
        <v/>
      </c>
      <c r="Y1471" s="18" t="str">
        <f>IF(D1471&lt;&gt;"",'Workers Settings'!I1471,"")</f>
        <v/>
      </c>
      <c r="Z1471" s="29" t="str">
        <f>IF('Workers Settings'!L1471&lt;&gt;"",'Workers Settings'!L1471,'Workers Settings'!K1471)</f>
        <v/>
      </c>
      <c r="AA1471" s="29" t="str">
        <f>IF(D1471&lt;&gt;"",IF('Workers Settings'!L1471&lt;&gt;"",'Workers Settings'!L1471,'Workers Settings'!K1471),"")</f>
        <v/>
      </c>
    </row>
    <row r="1472" spans="1:27" x14ac:dyDescent="0.25">
      <c r="A1472" s="7">
        <f t="shared" si="252"/>
        <v>1468</v>
      </c>
      <c r="B1472" s="7" t="str">
        <f>IF('Workers Settings'!B1472&lt;&gt;"",'Workers Settings'!B1472,"")</f>
        <v/>
      </c>
      <c r="C1472" s="7" t="str">
        <f>IF('Workers Settings'!C1472&lt;&gt;"",'Workers Settings'!C1472,"")</f>
        <v/>
      </c>
      <c r="D1472" s="17"/>
      <c r="E1472" s="17"/>
      <c r="F1472" s="17"/>
      <c r="G1472" s="7" t="str">
        <f>IF(D1472&lt;&gt;"",IF('Workers Settings'!D1472="","",'Workers Settings'!D1472),"")</f>
        <v/>
      </c>
      <c r="H1472" s="7" t="str">
        <f>IF(D1472&lt;&gt;"",'Workers Settings'!E1472,"")</f>
        <v/>
      </c>
      <c r="I1472" s="7" t="str">
        <f t="shared" si="242"/>
        <v/>
      </c>
      <c r="J1472" s="7" t="str">
        <f>IF('Workers Settings'!F1472&lt;&gt;"",'Workers Settings'!F1472,"")</f>
        <v/>
      </c>
      <c r="K1472" s="7" t="str">
        <f>IF('Workers Settings'!G1472&lt;&gt;"",'Workers Settings'!G1472,"")</f>
        <v/>
      </c>
      <c r="L1472" s="7" t="str">
        <f>IF(D1472="","",IF(VLOOKUP(D1472,'Demand Locations'!B:D,2,FALSE)="","",VLOOKUP(D1472,'Demand Locations'!B:D,2,FALSE)))</f>
        <v/>
      </c>
      <c r="M1472" s="7" t="str">
        <f>IF(D1472="","",IF(VLOOKUP(D1472,'Demand Locations'!B:D,3,FALSE)="","",VLOOKUP(D1472,'Demand Locations'!B:D,3,FALSE)))</f>
        <v/>
      </c>
      <c r="N1472" s="7" t="str">
        <f t="shared" si="243"/>
        <v/>
      </c>
      <c r="O1472" s="7" t="str">
        <f t="shared" si="244"/>
        <v/>
      </c>
      <c r="P1472" s="7" t="str">
        <f t="shared" si="245"/>
        <v/>
      </c>
      <c r="Q1472" s="7" t="str">
        <f t="shared" si="246"/>
        <v/>
      </c>
      <c r="R1472" s="7" t="str">
        <f t="shared" si="247"/>
        <v/>
      </c>
      <c r="S1472" s="7" t="str">
        <f t="shared" si="248"/>
        <v/>
      </c>
      <c r="T1472" s="7" t="str">
        <f t="shared" si="249"/>
        <v/>
      </c>
      <c r="U1472" s="7" t="str">
        <f t="shared" si="250"/>
        <v/>
      </c>
      <c r="V1472" s="7" t="str">
        <f t="shared" si="251"/>
        <v/>
      </c>
      <c r="W1472" s="60" t="str">
        <f>IF(ISNUMBER(V1472),IF(ISNA(VLOOKUP(I1472,'Distances Lookup Table'!D:E,2,FALSE)),V1472*'General Settings'!$F$6,IF(VLOOKUP(I1472,'Distances Lookup Table'!D:E,2,FALSE)="",V1472*'General Settings'!$F$6,VLOOKUP(I1472,'Distances Lookup Table'!D:E,2,FALSE))),"")</f>
        <v/>
      </c>
      <c r="X1472" s="18" t="str">
        <f>IF(D1472&lt;&gt;"",'Workers Settings'!H1472,"")</f>
        <v/>
      </c>
      <c r="Y1472" s="18" t="str">
        <f>IF(D1472&lt;&gt;"",'Workers Settings'!I1472,"")</f>
        <v/>
      </c>
      <c r="Z1472" s="29" t="str">
        <f>IF('Workers Settings'!L1472&lt;&gt;"",'Workers Settings'!L1472,'Workers Settings'!K1472)</f>
        <v/>
      </c>
      <c r="AA1472" s="29" t="str">
        <f>IF(D1472&lt;&gt;"",IF('Workers Settings'!L1472&lt;&gt;"",'Workers Settings'!L1472,'Workers Settings'!K1472),"")</f>
        <v/>
      </c>
    </row>
    <row r="1473" spans="1:27" x14ac:dyDescent="0.25">
      <c r="A1473" s="7">
        <f t="shared" si="252"/>
        <v>1469</v>
      </c>
      <c r="B1473" s="7" t="str">
        <f>IF('Workers Settings'!B1473&lt;&gt;"",'Workers Settings'!B1473,"")</f>
        <v/>
      </c>
      <c r="C1473" s="7" t="str">
        <f>IF('Workers Settings'!C1473&lt;&gt;"",'Workers Settings'!C1473,"")</f>
        <v/>
      </c>
      <c r="D1473" s="17"/>
      <c r="E1473" s="17"/>
      <c r="F1473" s="17"/>
      <c r="G1473" s="7" t="str">
        <f>IF(D1473&lt;&gt;"",IF('Workers Settings'!D1473="","",'Workers Settings'!D1473),"")</f>
        <v/>
      </c>
      <c r="H1473" s="7" t="str">
        <f>IF(D1473&lt;&gt;"",'Workers Settings'!E1473,"")</f>
        <v/>
      </c>
      <c r="I1473" s="7" t="str">
        <f t="shared" si="242"/>
        <v/>
      </c>
      <c r="J1473" s="7" t="str">
        <f>IF('Workers Settings'!F1473&lt;&gt;"",'Workers Settings'!F1473,"")</f>
        <v/>
      </c>
      <c r="K1473" s="7" t="str">
        <f>IF('Workers Settings'!G1473&lt;&gt;"",'Workers Settings'!G1473,"")</f>
        <v/>
      </c>
      <c r="L1473" s="7" t="str">
        <f>IF(D1473="","",IF(VLOOKUP(D1473,'Demand Locations'!B:D,2,FALSE)="","",VLOOKUP(D1473,'Demand Locations'!B:D,2,FALSE)))</f>
        <v/>
      </c>
      <c r="M1473" s="7" t="str">
        <f>IF(D1473="","",IF(VLOOKUP(D1473,'Demand Locations'!B:D,3,FALSE)="","",VLOOKUP(D1473,'Demand Locations'!B:D,3,FALSE)))</f>
        <v/>
      </c>
      <c r="N1473" s="7" t="str">
        <f t="shared" si="243"/>
        <v/>
      </c>
      <c r="O1473" s="7" t="str">
        <f t="shared" si="244"/>
        <v/>
      </c>
      <c r="P1473" s="7" t="str">
        <f t="shared" si="245"/>
        <v/>
      </c>
      <c r="Q1473" s="7" t="str">
        <f t="shared" si="246"/>
        <v/>
      </c>
      <c r="R1473" s="7" t="str">
        <f t="shared" si="247"/>
        <v/>
      </c>
      <c r="S1473" s="7" t="str">
        <f t="shared" si="248"/>
        <v/>
      </c>
      <c r="T1473" s="7" t="str">
        <f t="shared" si="249"/>
        <v/>
      </c>
      <c r="U1473" s="7" t="str">
        <f t="shared" si="250"/>
        <v/>
      </c>
      <c r="V1473" s="7" t="str">
        <f t="shared" si="251"/>
        <v/>
      </c>
      <c r="W1473" s="60" t="str">
        <f>IF(ISNUMBER(V1473),IF(ISNA(VLOOKUP(I1473,'Distances Lookup Table'!D:E,2,FALSE)),V1473*'General Settings'!$F$6,IF(VLOOKUP(I1473,'Distances Lookup Table'!D:E,2,FALSE)="",V1473*'General Settings'!$F$6,VLOOKUP(I1473,'Distances Lookup Table'!D:E,2,FALSE))),"")</f>
        <v/>
      </c>
      <c r="X1473" s="18" t="str">
        <f>IF(D1473&lt;&gt;"",'Workers Settings'!H1473,"")</f>
        <v/>
      </c>
      <c r="Y1473" s="18" t="str">
        <f>IF(D1473&lt;&gt;"",'Workers Settings'!I1473,"")</f>
        <v/>
      </c>
      <c r="Z1473" s="29" t="str">
        <f>IF('Workers Settings'!L1473&lt;&gt;"",'Workers Settings'!L1473,'Workers Settings'!K1473)</f>
        <v/>
      </c>
      <c r="AA1473" s="29" t="str">
        <f>IF(D1473&lt;&gt;"",IF('Workers Settings'!L1473&lt;&gt;"",'Workers Settings'!L1473,'Workers Settings'!K1473),"")</f>
        <v/>
      </c>
    </row>
    <row r="1474" spans="1:27" x14ac:dyDescent="0.25">
      <c r="A1474" s="7">
        <f t="shared" si="252"/>
        <v>1470</v>
      </c>
      <c r="B1474" s="7" t="str">
        <f>IF('Workers Settings'!B1474&lt;&gt;"",'Workers Settings'!B1474,"")</f>
        <v/>
      </c>
      <c r="C1474" s="7" t="str">
        <f>IF('Workers Settings'!C1474&lt;&gt;"",'Workers Settings'!C1474,"")</f>
        <v/>
      </c>
      <c r="D1474" s="17"/>
      <c r="E1474" s="17"/>
      <c r="F1474" s="17"/>
      <c r="G1474" s="7" t="str">
        <f>IF(D1474&lt;&gt;"",IF('Workers Settings'!D1474="","",'Workers Settings'!D1474),"")</f>
        <v/>
      </c>
      <c r="H1474" s="7" t="str">
        <f>IF(D1474&lt;&gt;"",'Workers Settings'!E1474,"")</f>
        <v/>
      </c>
      <c r="I1474" s="7" t="str">
        <f t="shared" si="242"/>
        <v/>
      </c>
      <c r="J1474" s="7" t="str">
        <f>IF('Workers Settings'!F1474&lt;&gt;"",'Workers Settings'!F1474,"")</f>
        <v/>
      </c>
      <c r="K1474" s="7" t="str">
        <f>IF('Workers Settings'!G1474&lt;&gt;"",'Workers Settings'!G1474,"")</f>
        <v/>
      </c>
      <c r="L1474" s="7" t="str">
        <f>IF(D1474="","",IF(VLOOKUP(D1474,'Demand Locations'!B:D,2,FALSE)="","",VLOOKUP(D1474,'Demand Locations'!B:D,2,FALSE)))</f>
        <v/>
      </c>
      <c r="M1474" s="7" t="str">
        <f>IF(D1474="","",IF(VLOOKUP(D1474,'Demand Locations'!B:D,3,FALSE)="","",VLOOKUP(D1474,'Demand Locations'!B:D,3,FALSE)))</f>
        <v/>
      </c>
      <c r="N1474" s="7" t="str">
        <f t="shared" si="243"/>
        <v/>
      </c>
      <c r="O1474" s="7" t="str">
        <f t="shared" si="244"/>
        <v/>
      </c>
      <c r="P1474" s="7" t="str">
        <f t="shared" si="245"/>
        <v/>
      </c>
      <c r="Q1474" s="7" t="str">
        <f t="shared" si="246"/>
        <v/>
      </c>
      <c r="R1474" s="7" t="str">
        <f t="shared" si="247"/>
        <v/>
      </c>
      <c r="S1474" s="7" t="str">
        <f t="shared" si="248"/>
        <v/>
      </c>
      <c r="T1474" s="7" t="str">
        <f t="shared" si="249"/>
        <v/>
      </c>
      <c r="U1474" s="7" t="str">
        <f t="shared" si="250"/>
        <v/>
      </c>
      <c r="V1474" s="7" t="str">
        <f t="shared" si="251"/>
        <v/>
      </c>
      <c r="W1474" s="60" t="str">
        <f>IF(ISNUMBER(V1474),IF(ISNA(VLOOKUP(I1474,'Distances Lookup Table'!D:E,2,FALSE)),V1474*'General Settings'!$F$6,IF(VLOOKUP(I1474,'Distances Lookup Table'!D:E,2,FALSE)="",V1474*'General Settings'!$F$6,VLOOKUP(I1474,'Distances Lookup Table'!D:E,2,FALSE))),"")</f>
        <v/>
      </c>
      <c r="X1474" s="18" t="str">
        <f>IF(D1474&lt;&gt;"",'Workers Settings'!H1474,"")</f>
        <v/>
      </c>
      <c r="Y1474" s="18" t="str">
        <f>IF(D1474&lt;&gt;"",'Workers Settings'!I1474,"")</f>
        <v/>
      </c>
      <c r="Z1474" s="29" t="str">
        <f>IF('Workers Settings'!L1474&lt;&gt;"",'Workers Settings'!L1474,'Workers Settings'!K1474)</f>
        <v/>
      </c>
      <c r="AA1474" s="29" t="str">
        <f>IF(D1474&lt;&gt;"",IF('Workers Settings'!L1474&lt;&gt;"",'Workers Settings'!L1474,'Workers Settings'!K1474),"")</f>
        <v/>
      </c>
    </row>
    <row r="1475" spans="1:27" x14ac:dyDescent="0.25">
      <c r="A1475" s="7">
        <f t="shared" si="252"/>
        <v>1471</v>
      </c>
      <c r="B1475" s="7" t="str">
        <f>IF('Workers Settings'!B1475&lt;&gt;"",'Workers Settings'!B1475,"")</f>
        <v/>
      </c>
      <c r="C1475" s="7" t="str">
        <f>IF('Workers Settings'!C1475&lt;&gt;"",'Workers Settings'!C1475,"")</f>
        <v/>
      </c>
      <c r="D1475" s="17"/>
      <c r="E1475" s="17"/>
      <c r="F1475" s="17"/>
      <c r="G1475" s="7" t="str">
        <f>IF(D1475&lt;&gt;"",IF('Workers Settings'!D1475="","",'Workers Settings'!D1475),"")</f>
        <v/>
      </c>
      <c r="H1475" s="7" t="str">
        <f>IF(D1475&lt;&gt;"",'Workers Settings'!E1475,"")</f>
        <v/>
      </c>
      <c r="I1475" s="7" t="str">
        <f t="shared" si="242"/>
        <v/>
      </c>
      <c r="J1475" s="7" t="str">
        <f>IF('Workers Settings'!F1475&lt;&gt;"",'Workers Settings'!F1475,"")</f>
        <v/>
      </c>
      <c r="K1475" s="7" t="str">
        <f>IF('Workers Settings'!G1475&lt;&gt;"",'Workers Settings'!G1475,"")</f>
        <v/>
      </c>
      <c r="L1475" s="7" t="str">
        <f>IF(D1475="","",IF(VLOOKUP(D1475,'Demand Locations'!B:D,2,FALSE)="","",VLOOKUP(D1475,'Demand Locations'!B:D,2,FALSE)))</f>
        <v/>
      </c>
      <c r="M1475" s="7" t="str">
        <f>IF(D1475="","",IF(VLOOKUP(D1475,'Demand Locations'!B:D,3,FALSE)="","",VLOOKUP(D1475,'Demand Locations'!B:D,3,FALSE)))</f>
        <v/>
      </c>
      <c r="N1475" s="7" t="str">
        <f t="shared" si="243"/>
        <v/>
      </c>
      <c r="O1475" s="7" t="str">
        <f t="shared" si="244"/>
        <v/>
      </c>
      <c r="P1475" s="7" t="str">
        <f t="shared" si="245"/>
        <v/>
      </c>
      <c r="Q1475" s="7" t="str">
        <f t="shared" si="246"/>
        <v/>
      </c>
      <c r="R1475" s="7" t="str">
        <f t="shared" si="247"/>
        <v/>
      </c>
      <c r="S1475" s="7" t="str">
        <f t="shared" si="248"/>
        <v/>
      </c>
      <c r="T1475" s="7" t="str">
        <f t="shared" si="249"/>
        <v/>
      </c>
      <c r="U1475" s="7" t="str">
        <f t="shared" si="250"/>
        <v/>
      </c>
      <c r="V1475" s="7" t="str">
        <f t="shared" si="251"/>
        <v/>
      </c>
      <c r="W1475" s="60" t="str">
        <f>IF(ISNUMBER(V1475),IF(ISNA(VLOOKUP(I1475,'Distances Lookup Table'!D:E,2,FALSE)),V1475*'General Settings'!$F$6,IF(VLOOKUP(I1475,'Distances Lookup Table'!D:E,2,FALSE)="",V1475*'General Settings'!$F$6,VLOOKUP(I1475,'Distances Lookup Table'!D:E,2,FALSE))),"")</f>
        <v/>
      </c>
      <c r="X1475" s="18" t="str">
        <f>IF(D1475&lt;&gt;"",'Workers Settings'!H1475,"")</f>
        <v/>
      </c>
      <c r="Y1475" s="18" t="str">
        <f>IF(D1475&lt;&gt;"",'Workers Settings'!I1475,"")</f>
        <v/>
      </c>
      <c r="Z1475" s="29" t="str">
        <f>IF('Workers Settings'!L1475&lt;&gt;"",'Workers Settings'!L1475,'Workers Settings'!K1475)</f>
        <v/>
      </c>
      <c r="AA1475" s="29" t="str">
        <f>IF(D1475&lt;&gt;"",IF('Workers Settings'!L1475&lt;&gt;"",'Workers Settings'!L1475,'Workers Settings'!K1475),"")</f>
        <v/>
      </c>
    </row>
    <row r="1476" spans="1:27" x14ac:dyDescent="0.25">
      <c r="A1476" s="7">
        <f t="shared" si="252"/>
        <v>1472</v>
      </c>
      <c r="B1476" s="7" t="str">
        <f>IF('Workers Settings'!B1476&lt;&gt;"",'Workers Settings'!B1476,"")</f>
        <v/>
      </c>
      <c r="C1476" s="7" t="str">
        <f>IF('Workers Settings'!C1476&lt;&gt;"",'Workers Settings'!C1476,"")</f>
        <v/>
      </c>
      <c r="D1476" s="17"/>
      <c r="E1476" s="17"/>
      <c r="F1476" s="17"/>
      <c r="G1476" s="7" t="str">
        <f>IF(D1476&lt;&gt;"",IF('Workers Settings'!D1476="","",'Workers Settings'!D1476),"")</f>
        <v/>
      </c>
      <c r="H1476" s="7" t="str">
        <f>IF(D1476&lt;&gt;"",'Workers Settings'!E1476,"")</f>
        <v/>
      </c>
      <c r="I1476" s="7" t="str">
        <f t="shared" si="242"/>
        <v/>
      </c>
      <c r="J1476" s="7" t="str">
        <f>IF('Workers Settings'!F1476&lt;&gt;"",'Workers Settings'!F1476,"")</f>
        <v/>
      </c>
      <c r="K1476" s="7" t="str">
        <f>IF('Workers Settings'!G1476&lt;&gt;"",'Workers Settings'!G1476,"")</f>
        <v/>
      </c>
      <c r="L1476" s="7" t="str">
        <f>IF(D1476="","",IF(VLOOKUP(D1476,'Demand Locations'!B:D,2,FALSE)="","",VLOOKUP(D1476,'Demand Locations'!B:D,2,FALSE)))</f>
        <v/>
      </c>
      <c r="M1476" s="7" t="str">
        <f>IF(D1476="","",IF(VLOOKUP(D1476,'Demand Locations'!B:D,3,FALSE)="","",VLOOKUP(D1476,'Demand Locations'!B:D,3,FALSE)))</f>
        <v/>
      </c>
      <c r="N1476" s="7" t="str">
        <f t="shared" si="243"/>
        <v/>
      </c>
      <c r="O1476" s="7" t="str">
        <f t="shared" si="244"/>
        <v/>
      </c>
      <c r="P1476" s="7" t="str">
        <f t="shared" si="245"/>
        <v/>
      </c>
      <c r="Q1476" s="7" t="str">
        <f t="shared" si="246"/>
        <v/>
      </c>
      <c r="R1476" s="7" t="str">
        <f t="shared" si="247"/>
        <v/>
      </c>
      <c r="S1476" s="7" t="str">
        <f t="shared" si="248"/>
        <v/>
      </c>
      <c r="T1476" s="7" t="str">
        <f t="shared" si="249"/>
        <v/>
      </c>
      <c r="U1476" s="7" t="str">
        <f t="shared" si="250"/>
        <v/>
      </c>
      <c r="V1476" s="7" t="str">
        <f t="shared" si="251"/>
        <v/>
      </c>
      <c r="W1476" s="60" t="str">
        <f>IF(ISNUMBER(V1476),IF(ISNA(VLOOKUP(I1476,'Distances Lookup Table'!D:E,2,FALSE)),V1476*'General Settings'!$F$6,IF(VLOOKUP(I1476,'Distances Lookup Table'!D:E,2,FALSE)="",V1476*'General Settings'!$F$6,VLOOKUP(I1476,'Distances Lookup Table'!D:E,2,FALSE))),"")</f>
        <v/>
      </c>
      <c r="X1476" s="18" t="str">
        <f>IF(D1476&lt;&gt;"",'Workers Settings'!H1476,"")</f>
        <v/>
      </c>
      <c r="Y1476" s="18" t="str">
        <f>IF(D1476&lt;&gt;"",'Workers Settings'!I1476,"")</f>
        <v/>
      </c>
      <c r="Z1476" s="29" t="str">
        <f>IF('Workers Settings'!L1476&lt;&gt;"",'Workers Settings'!L1476,'Workers Settings'!K1476)</f>
        <v/>
      </c>
      <c r="AA1476" s="29" t="str">
        <f>IF(D1476&lt;&gt;"",IF('Workers Settings'!L1476&lt;&gt;"",'Workers Settings'!L1476,'Workers Settings'!K1476),"")</f>
        <v/>
      </c>
    </row>
    <row r="1477" spans="1:27" x14ac:dyDescent="0.25">
      <c r="A1477" s="7">
        <f t="shared" si="252"/>
        <v>1473</v>
      </c>
      <c r="B1477" s="7" t="str">
        <f>IF('Workers Settings'!B1477&lt;&gt;"",'Workers Settings'!B1477,"")</f>
        <v/>
      </c>
      <c r="C1477" s="7" t="str">
        <f>IF('Workers Settings'!C1477&lt;&gt;"",'Workers Settings'!C1477,"")</f>
        <v/>
      </c>
      <c r="D1477" s="17"/>
      <c r="E1477" s="17"/>
      <c r="F1477" s="17"/>
      <c r="G1477" s="7" t="str">
        <f>IF(D1477&lt;&gt;"",IF('Workers Settings'!D1477="","",'Workers Settings'!D1477),"")</f>
        <v/>
      </c>
      <c r="H1477" s="7" t="str">
        <f>IF(D1477&lt;&gt;"",'Workers Settings'!E1477,"")</f>
        <v/>
      </c>
      <c r="I1477" s="7" t="str">
        <f t="shared" ref="I1477:I1540" si="253">IF(AND(D1477&lt;&gt;"",H1477&lt;&gt;""),H1477&amp;"-"&amp;D1477,"")</f>
        <v/>
      </c>
      <c r="J1477" s="7" t="str">
        <f>IF('Workers Settings'!F1477&lt;&gt;"",'Workers Settings'!F1477,"")</f>
        <v/>
      </c>
      <c r="K1477" s="7" t="str">
        <f>IF('Workers Settings'!G1477&lt;&gt;"",'Workers Settings'!G1477,"")</f>
        <v/>
      </c>
      <c r="L1477" s="7" t="str">
        <f>IF(D1477="","",IF(VLOOKUP(D1477,'Demand Locations'!B:D,2,FALSE)="","",VLOOKUP(D1477,'Demand Locations'!B:D,2,FALSE)))</f>
        <v/>
      </c>
      <c r="M1477" s="7" t="str">
        <f>IF(D1477="","",IF(VLOOKUP(D1477,'Demand Locations'!B:D,3,FALSE)="","",VLOOKUP(D1477,'Demand Locations'!B:D,3,FALSE)))</f>
        <v/>
      </c>
      <c r="N1477" s="7" t="str">
        <f t="shared" si="243"/>
        <v/>
      </c>
      <c r="O1477" s="7" t="str">
        <f t="shared" si="244"/>
        <v/>
      </c>
      <c r="P1477" s="7" t="str">
        <f t="shared" si="245"/>
        <v/>
      </c>
      <c r="Q1477" s="7" t="str">
        <f t="shared" si="246"/>
        <v/>
      </c>
      <c r="R1477" s="7" t="str">
        <f t="shared" si="247"/>
        <v/>
      </c>
      <c r="S1477" s="7" t="str">
        <f t="shared" si="248"/>
        <v/>
      </c>
      <c r="T1477" s="7" t="str">
        <f t="shared" si="249"/>
        <v/>
      </c>
      <c r="U1477" s="7" t="str">
        <f t="shared" si="250"/>
        <v/>
      </c>
      <c r="V1477" s="7" t="str">
        <f t="shared" si="251"/>
        <v/>
      </c>
      <c r="W1477" s="60" t="str">
        <f>IF(ISNUMBER(V1477),IF(ISNA(VLOOKUP(I1477,'Distances Lookup Table'!D:E,2,FALSE)),V1477*'General Settings'!$F$6,IF(VLOOKUP(I1477,'Distances Lookup Table'!D:E,2,FALSE)="",V1477*'General Settings'!$F$6,VLOOKUP(I1477,'Distances Lookup Table'!D:E,2,FALSE))),"")</f>
        <v/>
      </c>
      <c r="X1477" s="18" t="str">
        <f>IF(D1477&lt;&gt;"",'Workers Settings'!H1477,"")</f>
        <v/>
      </c>
      <c r="Y1477" s="18" t="str">
        <f>IF(D1477&lt;&gt;"",'Workers Settings'!I1477,"")</f>
        <v/>
      </c>
      <c r="Z1477" s="29" t="str">
        <f>IF('Workers Settings'!L1477&lt;&gt;"",'Workers Settings'!L1477,'Workers Settings'!K1477)</f>
        <v/>
      </c>
      <c r="AA1477" s="29" t="str">
        <f>IF(D1477&lt;&gt;"",IF('Workers Settings'!L1477&lt;&gt;"",'Workers Settings'!L1477,'Workers Settings'!K1477),"")</f>
        <v/>
      </c>
    </row>
    <row r="1478" spans="1:27" x14ac:dyDescent="0.25">
      <c r="A1478" s="7">
        <f t="shared" si="252"/>
        <v>1474</v>
      </c>
      <c r="B1478" s="7" t="str">
        <f>IF('Workers Settings'!B1478&lt;&gt;"",'Workers Settings'!B1478,"")</f>
        <v/>
      </c>
      <c r="C1478" s="7" t="str">
        <f>IF('Workers Settings'!C1478&lt;&gt;"",'Workers Settings'!C1478,"")</f>
        <v/>
      </c>
      <c r="D1478" s="17"/>
      <c r="E1478" s="17"/>
      <c r="F1478" s="17"/>
      <c r="G1478" s="7" t="str">
        <f>IF(D1478&lt;&gt;"",IF('Workers Settings'!D1478="","",'Workers Settings'!D1478),"")</f>
        <v/>
      </c>
      <c r="H1478" s="7" t="str">
        <f>IF(D1478&lt;&gt;"",'Workers Settings'!E1478,"")</f>
        <v/>
      </c>
      <c r="I1478" s="7" t="str">
        <f t="shared" si="253"/>
        <v/>
      </c>
      <c r="J1478" s="7" t="str">
        <f>IF('Workers Settings'!F1478&lt;&gt;"",'Workers Settings'!F1478,"")</f>
        <v/>
      </c>
      <c r="K1478" s="7" t="str">
        <f>IF('Workers Settings'!G1478&lt;&gt;"",'Workers Settings'!G1478,"")</f>
        <v/>
      </c>
      <c r="L1478" s="7" t="str">
        <f>IF(D1478="","",IF(VLOOKUP(D1478,'Demand Locations'!B:D,2,FALSE)="","",VLOOKUP(D1478,'Demand Locations'!B:D,2,FALSE)))</f>
        <v/>
      </c>
      <c r="M1478" s="7" t="str">
        <f>IF(D1478="","",IF(VLOOKUP(D1478,'Demand Locations'!B:D,3,FALSE)="","",VLOOKUP(D1478,'Demand Locations'!B:D,3,FALSE)))</f>
        <v/>
      </c>
      <c r="N1478" s="7" t="str">
        <f t="shared" ref="N1478:N1541" si="254">IF(ISNUMBER(J1478),J1478*PI()/180,"")</f>
        <v/>
      </c>
      <c r="O1478" s="7" t="str">
        <f t="shared" ref="O1478:O1541" si="255">IF(ISNUMBER(L1478),L1478*PI()/180,"")</f>
        <v/>
      </c>
      <c r="P1478" s="7" t="str">
        <f t="shared" ref="P1478:P1541" si="256">IF(AND(ISNUMBER(J1478),ISNUMBER(L1478)),(L1478-J1478)*PI()/180,"")</f>
        <v/>
      </c>
      <c r="Q1478" s="7" t="str">
        <f t="shared" ref="Q1478:Q1541" si="257">IF(ISNUMBER(K1478),K1478*PI()/180,"")</f>
        <v/>
      </c>
      <c r="R1478" s="7" t="str">
        <f t="shared" ref="R1478:R1541" si="258">IF(ISNUMBER(M1478),M1478*PI()/180,"")</f>
        <v/>
      </c>
      <c r="S1478" s="7" t="str">
        <f t="shared" ref="S1478:S1541" si="259">IF(AND(ISNUMBER(M1478),ISNUMBER(K1478)),(M1478-K1478)*PI()/180,"")</f>
        <v/>
      </c>
      <c r="T1478" s="7" t="str">
        <f t="shared" ref="T1478:T1541" si="260">IF(AND(ISNUMBER(P1478),ISNUMBER(N1478),ISNUMBER(O1478),ISNUMBER(S1478)),(SIN(P1478/2))^2+COS(N1478)*COS(O1478)*(SIN(S1478/2))^2,"")</f>
        <v/>
      </c>
      <c r="U1478" s="7" t="str">
        <f t="shared" ref="U1478:U1541" si="261">IF(ISNUMBER(T1478),2*ATAN2(SQRT(1-T1478),SQRT(T1478)),"")</f>
        <v/>
      </c>
      <c r="V1478" s="7" t="str">
        <f t="shared" ref="V1478:V1541" si="262">IF(ISNUMBER(U1478),6373*U1478,"")</f>
        <v/>
      </c>
      <c r="W1478" s="60" t="str">
        <f>IF(ISNUMBER(V1478),IF(ISNA(VLOOKUP(I1478,'Distances Lookup Table'!D:E,2,FALSE)),V1478*'General Settings'!$F$6,IF(VLOOKUP(I1478,'Distances Lookup Table'!D:E,2,FALSE)="",V1478*'General Settings'!$F$6,VLOOKUP(I1478,'Distances Lookup Table'!D:E,2,FALSE))),"")</f>
        <v/>
      </c>
      <c r="X1478" s="18" t="str">
        <f>IF(D1478&lt;&gt;"",'Workers Settings'!H1478,"")</f>
        <v/>
      </c>
      <c r="Y1478" s="18" t="str">
        <f>IF(D1478&lt;&gt;"",'Workers Settings'!I1478,"")</f>
        <v/>
      </c>
      <c r="Z1478" s="29" t="str">
        <f>IF('Workers Settings'!L1478&lt;&gt;"",'Workers Settings'!L1478,'Workers Settings'!K1478)</f>
        <v/>
      </c>
      <c r="AA1478" s="29" t="str">
        <f>IF(D1478&lt;&gt;"",IF('Workers Settings'!L1478&lt;&gt;"",'Workers Settings'!L1478,'Workers Settings'!K1478),"")</f>
        <v/>
      </c>
    </row>
    <row r="1479" spans="1:27" x14ac:dyDescent="0.25">
      <c r="A1479" s="7">
        <f t="shared" ref="A1479:A1542" si="263">A1478+1</f>
        <v>1475</v>
      </c>
      <c r="B1479" s="7" t="str">
        <f>IF('Workers Settings'!B1479&lt;&gt;"",'Workers Settings'!B1479,"")</f>
        <v/>
      </c>
      <c r="C1479" s="7" t="str">
        <f>IF('Workers Settings'!C1479&lt;&gt;"",'Workers Settings'!C1479,"")</f>
        <v/>
      </c>
      <c r="D1479" s="17"/>
      <c r="E1479" s="17"/>
      <c r="F1479" s="17"/>
      <c r="G1479" s="7" t="str">
        <f>IF(D1479&lt;&gt;"",IF('Workers Settings'!D1479="","",'Workers Settings'!D1479),"")</f>
        <v/>
      </c>
      <c r="H1479" s="7" t="str">
        <f>IF(D1479&lt;&gt;"",'Workers Settings'!E1479,"")</f>
        <v/>
      </c>
      <c r="I1479" s="7" t="str">
        <f t="shared" si="253"/>
        <v/>
      </c>
      <c r="J1479" s="7" t="str">
        <f>IF('Workers Settings'!F1479&lt;&gt;"",'Workers Settings'!F1479,"")</f>
        <v/>
      </c>
      <c r="K1479" s="7" t="str">
        <f>IF('Workers Settings'!G1479&lt;&gt;"",'Workers Settings'!G1479,"")</f>
        <v/>
      </c>
      <c r="L1479" s="7" t="str">
        <f>IF(D1479="","",IF(VLOOKUP(D1479,'Demand Locations'!B:D,2,FALSE)="","",VLOOKUP(D1479,'Demand Locations'!B:D,2,FALSE)))</f>
        <v/>
      </c>
      <c r="M1479" s="7" t="str">
        <f>IF(D1479="","",IF(VLOOKUP(D1479,'Demand Locations'!B:D,3,FALSE)="","",VLOOKUP(D1479,'Demand Locations'!B:D,3,FALSE)))</f>
        <v/>
      </c>
      <c r="N1479" s="7" t="str">
        <f t="shared" si="254"/>
        <v/>
      </c>
      <c r="O1479" s="7" t="str">
        <f t="shared" si="255"/>
        <v/>
      </c>
      <c r="P1479" s="7" t="str">
        <f t="shared" si="256"/>
        <v/>
      </c>
      <c r="Q1479" s="7" t="str">
        <f t="shared" si="257"/>
        <v/>
      </c>
      <c r="R1479" s="7" t="str">
        <f t="shared" si="258"/>
        <v/>
      </c>
      <c r="S1479" s="7" t="str">
        <f t="shared" si="259"/>
        <v/>
      </c>
      <c r="T1479" s="7" t="str">
        <f t="shared" si="260"/>
        <v/>
      </c>
      <c r="U1479" s="7" t="str">
        <f t="shared" si="261"/>
        <v/>
      </c>
      <c r="V1479" s="7" t="str">
        <f t="shared" si="262"/>
        <v/>
      </c>
      <c r="W1479" s="60" t="str">
        <f>IF(ISNUMBER(V1479),IF(ISNA(VLOOKUP(I1479,'Distances Lookup Table'!D:E,2,FALSE)),V1479*'General Settings'!$F$6,IF(VLOOKUP(I1479,'Distances Lookup Table'!D:E,2,FALSE)="",V1479*'General Settings'!$F$6,VLOOKUP(I1479,'Distances Lookup Table'!D:E,2,FALSE))),"")</f>
        <v/>
      </c>
      <c r="X1479" s="18" t="str">
        <f>IF(D1479&lt;&gt;"",'Workers Settings'!H1479,"")</f>
        <v/>
      </c>
      <c r="Y1479" s="18" t="str">
        <f>IF(D1479&lt;&gt;"",'Workers Settings'!I1479,"")</f>
        <v/>
      </c>
      <c r="Z1479" s="29" t="str">
        <f>IF('Workers Settings'!L1479&lt;&gt;"",'Workers Settings'!L1479,'Workers Settings'!K1479)</f>
        <v/>
      </c>
      <c r="AA1479" s="29" t="str">
        <f>IF(D1479&lt;&gt;"",IF('Workers Settings'!L1479&lt;&gt;"",'Workers Settings'!L1479,'Workers Settings'!K1479),"")</f>
        <v/>
      </c>
    </row>
    <row r="1480" spans="1:27" x14ac:dyDescent="0.25">
      <c r="A1480" s="7">
        <f t="shared" si="263"/>
        <v>1476</v>
      </c>
      <c r="B1480" s="7" t="str">
        <f>IF('Workers Settings'!B1480&lt;&gt;"",'Workers Settings'!B1480,"")</f>
        <v/>
      </c>
      <c r="C1480" s="7" t="str">
        <f>IF('Workers Settings'!C1480&lt;&gt;"",'Workers Settings'!C1480,"")</f>
        <v/>
      </c>
      <c r="D1480" s="17"/>
      <c r="E1480" s="17"/>
      <c r="F1480" s="17"/>
      <c r="G1480" s="7" t="str">
        <f>IF(D1480&lt;&gt;"",IF('Workers Settings'!D1480="","",'Workers Settings'!D1480),"")</f>
        <v/>
      </c>
      <c r="H1480" s="7" t="str">
        <f>IF(D1480&lt;&gt;"",'Workers Settings'!E1480,"")</f>
        <v/>
      </c>
      <c r="I1480" s="7" t="str">
        <f t="shared" si="253"/>
        <v/>
      </c>
      <c r="J1480" s="7" t="str">
        <f>IF('Workers Settings'!F1480&lt;&gt;"",'Workers Settings'!F1480,"")</f>
        <v/>
      </c>
      <c r="K1480" s="7" t="str">
        <f>IF('Workers Settings'!G1480&lt;&gt;"",'Workers Settings'!G1480,"")</f>
        <v/>
      </c>
      <c r="L1480" s="7" t="str">
        <f>IF(D1480="","",IF(VLOOKUP(D1480,'Demand Locations'!B:D,2,FALSE)="","",VLOOKUP(D1480,'Demand Locations'!B:D,2,FALSE)))</f>
        <v/>
      </c>
      <c r="M1480" s="7" t="str">
        <f>IF(D1480="","",IF(VLOOKUP(D1480,'Demand Locations'!B:D,3,FALSE)="","",VLOOKUP(D1480,'Demand Locations'!B:D,3,FALSE)))</f>
        <v/>
      </c>
      <c r="N1480" s="7" t="str">
        <f t="shared" si="254"/>
        <v/>
      </c>
      <c r="O1480" s="7" t="str">
        <f t="shared" si="255"/>
        <v/>
      </c>
      <c r="P1480" s="7" t="str">
        <f t="shared" si="256"/>
        <v/>
      </c>
      <c r="Q1480" s="7" t="str">
        <f t="shared" si="257"/>
        <v/>
      </c>
      <c r="R1480" s="7" t="str">
        <f t="shared" si="258"/>
        <v/>
      </c>
      <c r="S1480" s="7" t="str">
        <f t="shared" si="259"/>
        <v/>
      </c>
      <c r="T1480" s="7" t="str">
        <f t="shared" si="260"/>
        <v/>
      </c>
      <c r="U1480" s="7" t="str">
        <f t="shared" si="261"/>
        <v/>
      </c>
      <c r="V1480" s="7" t="str">
        <f t="shared" si="262"/>
        <v/>
      </c>
      <c r="W1480" s="60" t="str">
        <f>IF(ISNUMBER(V1480),IF(ISNA(VLOOKUP(I1480,'Distances Lookup Table'!D:E,2,FALSE)),V1480*'General Settings'!$F$6,IF(VLOOKUP(I1480,'Distances Lookup Table'!D:E,2,FALSE)="",V1480*'General Settings'!$F$6,VLOOKUP(I1480,'Distances Lookup Table'!D:E,2,FALSE))),"")</f>
        <v/>
      </c>
      <c r="X1480" s="18" t="str">
        <f>IF(D1480&lt;&gt;"",'Workers Settings'!H1480,"")</f>
        <v/>
      </c>
      <c r="Y1480" s="18" t="str">
        <f>IF(D1480&lt;&gt;"",'Workers Settings'!I1480,"")</f>
        <v/>
      </c>
      <c r="Z1480" s="29" t="str">
        <f>IF('Workers Settings'!L1480&lt;&gt;"",'Workers Settings'!L1480,'Workers Settings'!K1480)</f>
        <v/>
      </c>
      <c r="AA1480" s="29" t="str">
        <f>IF(D1480&lt;&gt;"",IF('Workers Settings'!L1480&lt;&gt;"",'Workers Settings'!L1480,'Workers Settings'!K1480),"")</f>
        <v/>
      </c>
    </row>
    <row r="1481" spans="1:27" x14ac:dyDescent="0.25">
      <c r="A1481" s="7">
        <f t="shared" si="263"/>
        <v>1477</v>
      </c>
      <c r="B1481" s="7" t="str">
        <f>IF('Workers Settings'!B1481&lt;&gt;"",'Workers Settings'!B1481,"")</f>
        <v/>
      </c>
      <c r="C1481" s="7" t="str">
        <f>IF('Workers Settings'!C1481&lt;&gt;"",'Workers Settings'!C1481,"")</f>
        <v/>
      </c>
      <c r="D1481" s="17"/>
      <c r="E1481" s="17"/>
      <c r="F1481" s="17"/>
      <c r="G1481" s="7" t="str">
        <f>IF(D1481&lt;&gt;"",IF('Workers Settings'!D1481="","",'Workers Settings'!D1481),"")</f>
        <v/>
      </c>
      <c r="H1481" s="7" t="str">
        <f>IF(D1481&lt;&gt;"",'Workers Settings'!E1481,"")</f>
        <v/>
      </c>
      <c r="I1481" s="7" t="str">
        <f t="shared" si="253"/>
        <v/>
      </c>
      <c r="J1481" s="7" t="str">
        <f>IF('Workers Settings'!F1481&lt;&gt;"",'Workers Settings'!F1481,"")</f>
        <v/>
      </c>
      <c r="K1481" s="7" t="str">
        <f>IF('Workers Settings'!G1481&lt;&gt;"",'Workers Settings'!G1481,"")</f>
        <v/>
      </c>
      <c r="L1481" s="7" t="str">
        <f>IF(D1481="","",IF(VLOOKUP(D1481,'Demand Locations'!B:D,2,FALSE)="","",VLOOKUP(D1481,'Demand Locations'!B:D,2,FALSE)))</f>
        <v/>
      </c>
      <c r="M1481" s="7" t="str">
        <f>IF(D1481="","",IF(VLOOKUP(D1481,'Demand Locations'!B:D,3,FALSE)="","",VLOOKUP(D1481,'Demand Locations'!B:D,3,FALSE)))</f>
        <v/>
      </c>
      <c r="N1481" s="7" t="str">
        <f t="shared" si="254"/>
        <v/>
      </c>
      <c r="O1481" s="7" t="str">
        <f t="shared" si="255"/>
        <v/>
      </c>
      <c r="P1481" s="7" t="str">
        <f t="shared" si="256"/>
        <v/>
      </c>
      <c r="Q1481" s="7" t="str">
        <f t="shared" si="257"/>
        <v/>
      </c>
      <c r="R1481" s="7" t="str">
        <f t="shared" si="258"/>
        <v/>
      </c>
      <c r="S1481" s="7" t="str">
        <f t="shared" si="259"/>
        <v/>
      </c>
      <c r="T1481" s="7" t="str">
        <f t="shared" si="260"/>
        <v/>
      </c>
      <c r="U1481" s="7" t="str">
        <f t="shared" si="261"/>
        <v/>
      </c>
      <c r="V1481" s="7" t="str">
        <f t="shared" si="262"/>
        <v/>
      </c>
      <c r="W1481" s="60" t="str">
        <f>IF(ISNUMBER(V1481),IF(ISNA(VLOOKUP(I1481,'Distances Lookup Table'!D:E,2,FALSE)),V1481*'General Settings'!$F$6,IF(VLOOKUP(I1481,'Distances Lookup Table'!D:E,2,FALSE)="",V1481*'General Settings'!$F$6,VLOOKUP(I1481,'Distances Lookup Table'!D:E,2,FALSE))),"")</f>
        <v/>
      </c>
      <c r="X1481" s="18" t="str">
        <f>IF(D1481&lt;&gt;"",'Workers Settings'!H1481,"")</f>
        <v/>
      </c>
      <c r="Y1481" s="18" t="str">
        <f>IF(D1481&lt;&gt;"",'Workers Settings'!I1481,"")</f>
        <v/>
      </c>
      <c r="Z1481" s="29" t="str">
        <f>IF('Workers Settings'!L1481&lt;&gt;"",'Workers Settings'!L1481,'Workers Settings'!K1481)</f>
        <v/>
      </c>
      <c r="AA1481" s="29" t="str">
        <f>IF(D1481&lt;&gt;"",IF('Workers Settings'!L1481&lt;&gt;"",'Workers Settings'!L1481,'Workers Settings'!K1481),"")</f>
        <v/>
      </c>
    </row>
    <row r="1482" spans="1:27" x14ac:dyDescent="0.25">
      <c r="A1482" s="7">
        <f t="shared" si="263"/>
        <v>1478</v>
      </c>
      <c r="B1482" s="7" t="str">
        <f>IF('Workers Settings'!B1482&lt;&gt;"",'Workers Settings'!B1482,"")</f>
        <v/>
      </c>
      <c r="C1482" s="7" t="str">
        <f>IF('Workers Settings'!C1482&lt;&gt;"",'Workers Settings'!C1482,"")</f>
        <v/>
      </c>
      <c r="D1482" s="17"/>
      <c r="E1482" s="17"/>
      <c r="F1482" s="17"/>
      <c r="G1482" s="7" t="str">
        <f>IF(D1482&lt;&gt;"",IF('Workers Settings'!D1482="","",'Workers Settings'!D1482),"")</f>
        <v/>
      </c>
      <c r="H1482" s="7" t="str">
        <f>IF(D1482&lt;&gt;"",'Workers Settings'!E1482,"")</f>
        <v/>
      </c>
      <c r="I1482" s="7" t="str">
        <f t="shared" si="253"/>
        <v/>
      </c>
      <c r="J1482" s="7" t="str">
        <f>IF('Workers Settings'!F1482&lt;&gt;"",'Workers Settings'!F1482,"")</f>
        <v/>
      </c>
      <c r="K1482" s="7" t="str">
        <f>IF('Workers Settings'!G1482&lt;&gt;"",'Workers Settings'!G1482,"")</f>
        <v/>
      </c>
      <c r="L1482" s="7" t="str">
        <f>IF(D1482="","",IF(VLOOKUP(D1482,'Demand Locations'!B:D,2,FALSE)="","",VLOOKUP(D1482,'Demand Locations'!B:D,2,FALSE)))</f>
        <v/>
      </c>
      <c r="M1482" s="7" t="str">
        <f>IF(D1482="","",IF(VLOOKUP(D1482,'Demand Locations'!B:D,3,FALSE)="","",VLOOKUP(D1482,'Demand Locations'!B:D,3,FALSE)))</f>
        <v/>
      </c>
      <c r="N1482" s="7" t="str">
        <f t="shared" si="254"/>
        <v/>
      </c>
      <c r="O1482" s="7" t="str">
        <f t="shared" si="255"/>
        <v/>
      </c>
      <c r="P1482" s="7" t="str">
        <f t="shared" si="256"/>
        <v/>
      </c>
      <c r="Q1482" s="7" t="str">
        <f t="shared" si="257"/>
        <v/>
      </c>
      <c r="R1482" s="7" t="str">
        <f t="shared" si="258"/>
        <v/>
      </c>
      <c r="S1482" s="7" t="str">
        <f t="shared" si="259"/>
        <v/>
      </c>
      <c r="T1482" s="7" t="str">
        <f t="shared" si="260"/>
        <v/>
      </c>
      <c r="U1482" s="7" t="str">
        <f t="shared" si="261"/>
        <v/>
      </c>
      <c r="V1482" s="7" t="str">
        <f t="shared" si="262"/>
        <v/>
      </c>
      <c r="W1482" s="60" t="str">
        <f>IF(ISNUMBER(V1482),IF(ISNA(VLOOKUP(I1482,'Distances Lookup Table'!D:E,2,FALSE)),V1482*'General Settings'!$F$6,IF(VLOOKUP(I1482,'Distances Lookup Table'!D:E,2,FALSE)="",V1482*'General Settings'!$F$6,VLOOKUP(I1482,'Distances Lookup Table'!D:E,2,FALSE))),"")</f>
        <v/>
      </c>
      <c r="X1482" s="18" t="str">
        <f>IF(D1482&lt;&gt;"",'Workers Settings'!H1482,"")</f>
        <v/>
      </c>
      <c r="Y1482" s="18" t="str">
        <f>IF(D1482&lt;&gt;"",'Workers Settings'!I1482,"")</f>
        <v/>
      </c>
      <c r="Z1482" s="29" t="str">
        <f>IF('Workers Settings'!L1482&lt;&gt;"",'Workers Settings'!L1482,'Workers Settings'!K1482)</f>
        <v/>
      </c>
      <c r="AA1482" s="29" t="str">
        <f>IF(D1482&lt;&gt;"",IF('Workers Settings'!L1482&lt;&gt;"",'Workers Settings'!L1482,'Workers Settings'!K1482),"")</f>
        <v/>
      </c>
    </row>
    <row r="1483" spans="1:27" x14ac:dyDescent="0.25">
      <c r="A1483" s="7">
        <f t="shared" si="263"/>
        <v>1479</v>
      </c>
      <c r="B1483" s="7" t="str">
        <f>IF('Workers Settings'!B1483&lt;&gt;"",'Workers Settings'!B1483,"")</f>
        <v/>
      </c>
      <c r="C1483" s="7" t="str">
        <f>IF('Workers Settings'!C1483&lt;&gt;"",'Workers Settings'!C1483,"")</f>
        <v/>
      </c>
      <c r="D1483" s="17"/>
      <c r="E1483" s="17"/>
      <c r="F1483" s="17"/>
      <c r="G1483" s="7" t="str">
        <f>IF(D1483&lt;&gt;"",IF('Workers Settings'!D1483="","",'Workers Settings'!D1483),"")</f>
        <v/>
      </c>
      <c r="H1483" s="7" t="str">
        <f>IF(D1483&lt;&gt;"",'Workers Settings'!E1483,"")</f>
        <v/>
      </c>
      <c r="I1483" s="7" t="str">
        <f t="shared" si="253"/>
        <v/>
      </c>
      <c r="J1483" s="7" t="str">
        <f>IF('Workers Settings'!F1483&lt;&gt;"",'Workers Settings'!F1483,"")</f>
        <v/>
      </c>
      <c r="K1483" s="7" t="str">
        <f>IF('Workers Settings'!G1483&lt;&gt;"",'Workers Settings'!G1483,"")</f>
        <v/>
      </c>
      <c r="L1483" s="7" t="str">
        <f>IF(D1483="","",IF(VLOOKUP(D1483,'Demand Locations'!B:D,2,FALSE)="","",VLOOKUP(D1483,'Demand Locations'!B:D,2,FALSE)))</f>
        <v/>
      </c>
      <c r="M1483" s="7" t="str">
        <f>IF(D1483="","",IF(VLOOKUP(D1483,'Demand Locations'!B:D,3,FALSE)="","",VLOOKUP(D1483,'Demand Locations'!B:D,3,FALSE)))</f>
        <v/>
      </c>
      <c r="N1483" s="7" t="str">
        <f t="shared" si="254"/>
        <v/>
      </c>
      <c r="O1483" s="7" t="str">
        <f t="shared" si="255"/>
        <v/>
      </c>
      <c r="P1483" s="7" t="str">
        <f t="shared" si="256"/>
        <v/>
      </c>
      <c r="Q1483" s="7" t="str">
        <f t="shared" si="257"/>
        <v/>
      </c>
      <c r="R1483" s="7" t="str">
        <f t="shared" si="258"/>
        <v/>
      </c>
      <c r="S1483" s="7" t="str">
        <f t="shared" si="259"/>
        <v/>
      </c>
      <c r="T1483" s="7" t="str">
        <f t="shared" si="260"/>
        <v/>
      </c>
      <c r="U1483" s="7" t="str">
        <f t="shared" si="261"/>
        <v/>
      </c>
      <c r="V1483" s="7" t="str">
        <f t="shared" si="262"/>
        <v/>
      </c>
      <c r="W1483" s="60" t="str">
        <f>IF(ISNUMBER(V1483),IF(ISNA(VLOOKUP(I1483,'Distances Lookup Table'!D:E,2,FALSE)),V1483*'General Settings'!$F$6,IF(VLOOKUP(I1483,'Distances Lookup Table'!D:E,2,FALSE)="",V1483*'General Settings'!$F$6,VLOOKUP(I1483,'Distances Lookup Table'!D:E,2,FALSE))),"")</f>
        <v/>
      </c>
      <c r="X1483" s="18" t="str">
        <f>IF(D1483&lt;&gt;"",'Workers Settings'!H1483,"")</f>
        <v/>
      </c>
      <c r="Y1483" s="18" t="str">
        <f>IF(D1483&lt;&gt;"",'Workers Settings'!I1483,"")</f>
        <v/>
      </c>
      <c r="Z1483" s="29" t="str">
        <f>IF('Workers Settings'!L1483&lt;&gt;"",'Workers Settings'!L1483,'Workers Settings'!K1483)</f>
        <v/>
      </c>
      <c r="AA1483" s="29" t="str">
        <f>IF(D1483&lt;&gt;"",IF('Workers Settings'!L1483&lt;&gt;"",'Workers Settings'!L1483,'Workers Settings'!K1483),"")</f>
        <v/>
      </c>
    </row>
    <row r="1484" spans="1:27" x14ac:dyDescent="0.25">
      <c r="A1484" s="7">
        <f t="shared" si="263"/>
        <v>1480</v>
      </c>
      <c r="B1484" s="7" t="str">
        <f>IF('Workers Settings'!B1484&lt;&gt;"",'Workers Settings'!B1484,"")</f>
        <v/>
      </c>
      <c r="C1484" s="7" t="str">
        <f>IF('Workers Settings'!C1484&lt;&gt;"",'Workers Settings'!C1484,"")</f>
        <v/>
      </c>
      <c r="D1484" s="17"/>
      <c r="E1484" s="17"/>
      <c r="F1484" s="17"/>
      <c r="G1484" s="7" t="str">
        <f>IF(D1484&lt;&gt;"",IF('Workers Settings'!D1484="","",'Workers Settings'!D1484),"")</f>
        <v/>
      </c>
      <c r="H1484" s="7" t="str">
        <f>IF(D1484&lt;&gt;"",'Workers Settings'!E1484,"")</f>
        <v/>
      </c>
      <c r="I1484" s="7" t="str">
        <f t="shared" si="253"/>
        <v/>
      </c>
      <c r="J1484" s="7" t="str">
        <f>IF('Workers Settings'!F1484&lt;&gt;"",'Workers Settings'!F1484,"")</f>
        <v/>
      </c>
      <c r="K1484" s="7" t="str">
        <f>IF('Workers Settings'!G1484&lt;&gt;"",'Workers Settings'!G1484,"")</f>
        <v/>
      </c>
      <c r="L1484" s="7" t="str">
        <f>IF(D1484="","",IF(VLOOKUP(D1484,'Demand Locations'!B:D,2,FALSE)="","",VLOOKUP(D1484,'Demand Locations'!B:D,2,FALSE)))</f>
        <v/>
      </c>
      <c r="M1484" s="7" t="str">
        <f>IF(D1484="","",IF(VLOOKUP(D1484,'Demand Locations'!B:D,3,FALSE)="","",VLOOKUP(D1484,'Demand Locations'!B:D,3,FALSE)))</f>
        <v/>
      </c>
      <c r="N1484" s="7" t="str">
        <f t="shared" si="254"/>
        <v/>
      </c>
      <c r="O1484" s="7" t="str">
        <f t="shared" si="255"/>
        <v/>
      </c>
      <c r="P1484" s="7" t="str">
        <f t="shared" si="256"/>
        <v/>
      </c>
      <c r="Q1484" s="7" t="str">
        <f t="shared" si="257"/>
        <v/>
      </c>
      <c r="R1484" s="7" t="str">
        <f t="shared" si="258"/>
        <v/>
      </c>
      <c r="S1484" s="7" t="str">
        <f t="shared" si="259"/>
        <v/>
      </c>
      <c r="T1484" s="7" t="str">
        <f t="shared" si="260"/>
        <v/>
      </c>
      <c r="U1484" s="7" t="str">
        <f t="shared" si="261"/>
        <v/>
      </c>
      <c r="V1484" s="7" t="str">
        <f t="shared" si="262"/>
        <v/>
      </c>
      <c r="W1484" s="60" t="str">
        <f>IF(ISNUMBER(V1484),IF(ISNA(VLOOKUP(I1484,'Distances Lookup Table'!D:E,2,FALSE)),V1484*'General Settings'!$F$6,IF(VLOOKUP(I1484,'Distances Lookup Table'!D:E,2,FALSE)="",V1484*'General Settings'!$F$6,VLOOKUP(I1484,'Distances Lookup Table'!D:E,2,FALSE))),"")</f>
        <v/>
      </c>
      <c r="X1484" s="18" t="str">
        <f>IF(D1484&lt;&gt;"",'Workers Settings'!H1484,"")</f>
        <v/>
      </c>
      <c r="Y1484" s="18" t="str">
        <f>IF(D1484&lt;&gt;"",'Workers Settings'!I1484,"")</f>
        <v/>
      </c>
      <c r="Z1484" s="29" t="str">
        <f>IF('Workers Settings'!L1484&lt;&gt;"",'Workers Settings'!L1484,'Workers Settings'!K1484)</f>
        <v/>
      </c>
      <c r="AA1484" s="29" t="str">
        <f>IF(D1484&lt;&gt;"",IF('Workers Settings'!L1484&lt;&gt;"",'Workers Settings'!L1484,'Workers Settings'!K1484),"")</f>
        <v/>
      </c>
    </row>
    <row r="1485" spans="1:27" x14ac:dyDescent="0.25">
      <c r="A1485" s="7">
        <f t="shared" si="263"/>
        <v>1481</v>
      </c>
      <c r="B1485" s="7" t="str">
        <f>IF('Workers Settings'!B1485&lt;&gt;"",'Workers Settings'!B1485,"")</f>
        <v/>
      </c>
      <c r="C1485" s="7" t="str">
        <f>IF('Workers Settings'!C1485&lt;&gt;"",'Workers Settings'!C1485,"")</f>
        <v/>
      </c>
      <c r="D1485" s="17"/>
      <c r="E1485" s="17"/>
      <c r="F1485" s="17"/>
      <c r="G1485" s="7" t="str">
        <f>IF(D1485&lt;&gt;"",IF('Workers Settings'!D1485="","",'Workers Settings'!D1485),"")</f>
        <v/>
      </c>
      <c r="H1485" s="7" t="str">
        <f>IF(D1485&lt;&gt;"",'Workers Settings'!E1485,"")</f>
        <v/>
      </c>
      <c r="I1485" s="7" t="str">
        <f t="shared" si="253"/>
        <v/>
      </c>
      <c r="J1485" s="7" t="str">
        <f>IF('Workers Settings'!F1485&lt;&gt;"",'Workers Settings'!F1485,"")</f>
        <v/>
      </c>
      <c r="K1485" s="7" t="str">
        <f>IF('Workers Settings'!G1485&lt;&gt;"",'Workers Settings'!G1485,"")</f>
        <v/>
      </c>
      <c r="L1485" s="7" t="str">
        <f>IF(D1485="","",IF(VLOOKUP(D1485,'Demand Locations'!B:D,2,FALSE)="","",VLOOKUP(D1485,'Demand Locations'!B:D,2,FALSE)))</f>
        <v/>
      </c>
      <c r="M1485" s="7" t="str">
        <f>IF(D1485="","",IF(VLOOKUP(D1485,'Demand Locations'!B:D,3,FALSE)="","",VLOOKUP(D1485,'Demand Locations'!B:D,3,FALSE)))</f>
        <v/>
      </c>
      <c r="N1485" s="7" t="str">
        <f t="shared" si="254"/>
        <v/>
      </c>
      <c r="O1485" s="7" t="str">
        <f t="shared" si="255"/>
        <v/>
      </c>
      <c r="P1485" s="7" t="str">
        <f t="shared" si="256"/>
        <v/>
      </c>
      <c r="Q1485" s="7" t="str">
        <f t="shared" si="257"/>
        <v/>
      </c>
      <c r="R1485" s="7" t="str">
        <f t="shared" si="258"/>
        <v/>
      </c>
      <c r="S1485" s="7" t="str">
        <f t="shared" si="259"/>
        <v/>
      </c>
      <c r="T1485" s="7" t="str">
        <f t="shared" si="260"/>
        <v/>
      </c>
      <c r="U1485" s="7" t="str">
        <f t="shared" si="261"/>
        <v/>
      </c>
      <c r="V1485" s="7" t="str">
        <f t="shared" si="262"/>
        <v/>
      </c>
      <c r="W1485" s="60" t="str">
        <f>IF(ISNUMBER(V1485),IF(ISNA(VLOOKUP(I1485,'Distances Lookup Table'!D:E,2,FALSE)),V1485*'General Settings'!$F$6,IF(VLOOKUP(I1485,'Distances Lookup Table'!D:E,2,FALSE)="",V1485*'General Settings'!$F$6,VLOOKUP(I1485,'Distances Lookup Table'!D:E,2,FALSE))),"")</f>
        <v/>
      </c>
      <c r="X1485" s="18" t="str">
        <f>IF(D1485&lt;&gt;"",'Workers Settings'!H1485,"")</f>
        <v/>
      </c>
      <c r="Y1485" s="18" t="str">
        <f>IF(D1485&lt;&gt;"",'Workers Settings'!I1485,"")</f>
        <v/>
      </c>
      <c r="Z1485" s="29" t="str">
        <f>IF('Workers Settings'!L1485&lt;&gt;"",'Workers Settings'!L1485,'Workers Settings'!K1485)</f>
        <v/>
      </c>
      <c r="AA1485" s="29" t="str">
        <f>IF(D1485&lt;&gt;"",IF('Workers Settings'!L1485&lt;&gt;"",'Workers Settings'!L1485,'Workers Settings'!K1485),"")</f>
        <v/>
      </c>
    </row>
    <row r="1486" spans="1:27" x14ac:dyDescent="0.25">
      <c r="A1486" s="7">
        <f t="shared" si="263"/>
        <v>1482</v>
      </c>
      <c r="B1486" s="7" t="str">
        <f>IF('Workers Settings'!B1486&lt;&gt;"",'Workers Settings'!B1486,"")</f>
        <v/>
      </c>
      <c r="C1486" s="7" t="str">
        <f>IF('Workers Settings'!C1486&lt;&gt;"",'Workers Settings'!C1486,"")</f>
        <v/>
      </c>
      <c r="D1486" s="17"/>
      <c r="E1486" s="17"/>
      <c r="F1486" s="17"/>
      <c r="G1486" s="7" t="str">
        <f>IF(D1486&lt;&gt;"",IF('Workers Settings'!D1486="","",'Workers Settings'!D1486),"")</f>
        <v/>
      </c>
      <c r="H1486" s="7" t="str">
        <f>IF(D1486&lt;&gt;"",'Workers Settings'!E1486,"")</f>
        <v/>
      </c>
      <c r="I1486" s="7" t="str">
        <f t="shared" si="253"/>
        <v/>
      </c>
      <c r="J1486" s="7" t="str">
        <f>IF('Workers Settings'!F1486&lt;&gt;"",'Workers Settings'!F1486,"")</f>
        <v/>
      </c>
      <c r="K1486" s="7" t="str">
        <f>IF('Workers Settings'!G1486&lt;&gt;"",'Workers Settings'!G1486,"")</f>
        <v/>
      </c>
      <c r="L1486" s="7" t="str">
        <f>IF(D1486="","",IF(VLOOKUP(D1486,'Demand Locations'!B:D,2,FALSE)="","",VLOOKUP(D1486,'Demand Locations'!B:D,2,FALSE)))</f>
        <v/>
      </c>
      <c r="M1486" s="7" t="str">
        <f>IF(D1486="","",IF(VLOOKUP(D1486,'Demand Locations'!B:D,3,FALSE)="","",VLOOKUP(D1486,'Demand Locations'!B:D,3,FALSE)))</f>
        <v/>
      </c>
      <c r="N1486" s="7" t="str">
        <f t="shared" si="254"/>
        <v/>
      </c>
      <c r="O1486" s="7" t="str">
        <f t="shared" si="255"/>
        <v/>
      </c>
      <c r="P1486" s="7" t="str">
        <f t="shared" si="256"/>
        <v/>
      </c>
      <c r="Q1486" s="7" t="str">
        <f t="shared" si="257"/>
        <v/>
      </c>
      <c r="R1486" s="7" t="str">
        <f t="shared" si="258"/>
        <v/>
      </c>
      <c r="S1486" s="7" t="str">
        <f t="shared" si="259"/>
        <v/>
      </c>
      <c r="T1486" s="7" t="str">
        <f t="shared" si="260"/>
        <v/>
      </c>
      <c r="U1486" s="7" t="str">
        <f t="shared" si="261"/>
        <v/>
      </c>
      <c r="V1486" s="7" t="str">
        <f t="shared" si="262"/>
        <v/>
      </c>
      <c r="W1486" s="60" t="str">
        <f>IF(ISNUMBER(V1486),IF(ISNA(VLOOKUP(I1486,'Distances Lookup Table'!D:E,2,FALSE)),V1486*'General Settings'!$F$6,IF(VLOOKUP(I1486,'Distances Lookup Table'!D:E,2,FALSE)="",V1486*'General Settings'!$F$6,VLOOKUP(I1486,'Distances Lookup Table'!D:E,2,FALSE))),"")</f>
        <v/>
      </c>
      <c r="X1486" s="18" t="str">
        <f>IF(D1486&lt;&gt;"",'Workers Settings'!H1486,"")</f>
        <v/>
      </c>
      <c r="Y1486" s="18" t="str">
        <f>IF(D1486&lt;&gt;"",'Workers Settings'!I1486,"")</f>
        <v/>
      </c>
      <c r="Z1486" s="29" t="str">
        <f>IF('Workers Settings'!L1486&lt;&gt;"",'Workers Settings'!L1486,'Workers Settings'!K1486)</f>
        <v/>
      </c>
      <c r="AA1486" s="29" t="str">
        <f>IF(D1486&lt;&gt;"",IF('Workers Settings'!L1486&lt;&gt;"",'Workers Settings'!L1486,'Workers Settings'!K1486),"")</f>
        <v/>
      </c>
    </row>
    <row r="1487" spans="1:27" x14ac:dyDescent="0.25">
      <c r="A1487" s="7">
        <f t="shared" si="263"/>
        <v>1483</v>
      </c>
      <c r="B1487" s="7" t="str">
        <f>IF('Workers Settings'!B1487&lt;&gt;"",'Workers Settings'!B1487,"")</f>
        <v/>
      </c>
      <c r="C1487" s="7" t="str">
        <f>IF('Workers Settings'!C1487&lt;&gt;"",'Workers Settings'!C1487,"")</f>
        <v/>
      </c>
      <c r="D1487" s="17"/>
      <c r="E1487" s="17"/>
      <c r="F1487" s="17"/>
      <c r="G1487" s="7" t="str">
        <f>IF(D1487&lt;&gt;"",IF('Workers Settings'!D1487="","",'Workers Settings'!D1487),"")</f>
        <v/>
      </c>
      <c r="H1487" s="7" t="str">
        <f>IF(D1487&lt;&gt;"",'Workers Settings'!E1487,"")</f>
        <v/>
      </c>
      <c r="I1487" s="7" t="str">
        <f t="shared" si="253"/>
        <v/>
      </c>
      <c r="J1487" s="7" t="str">
        <f>IF('Workers Settings'!F1487&lt;&gt;"",'Workers Settings'!F1487,"")</f>
        <v/>
      </c>
      <c r="K1487" s="7" t="str">
        <f>IF('Workers Settings'!G1487&lt;&gt;"",'Workers Settings'!G1487,"")</f>
        <v/>
      </c>
      <c r="L1487" s="7" t="str">
        <f>IF(D1487="","",IF(VLOOKUP(D1487,'Demand Locations'!B:D,2,FALSE)="","",VLOOKUP(D1487,'Demand Locations'!B:D,2,FALSE)))</f>
        <v/>
      </c>
      <c r="M1487" s="7" t="str">
        <f>IF(D1487="","",IF(VLOOKUP(D1487,'Demand Locations'!B:D,3,FALSE)="","",VLOOKUP(D1487,'Demand Locations'!B:D,3,FALSE)))</f>
        <v/>
      </c>
      <c r="N1487" s="7" t="str">
        <f t="shared" si="254"/>
        <v/>
      </c>
      <c r="O1487" s="7" t="str">
        <f t="shared" si="255"/>
        <v/>
      </c>
      <c r="P1487" s="7" t="str">
        <f t="shared" si="256"/>
        <v/>
      </c>
      <c r="Q1487" s="7" t="str">
        <f t="shared" si="257"/>
        <v/>
      </c>
      <c r="R1487" s="7" t="str">
        <f t="shared" si="258"/>
        <v/>
      </c>
      <c r="S1487" s="7" t="str">
        <f t="shared" si="259"/>
        <v/>
      </c>
      <c r="T1487" s="7" t="str">
        <f t="shared" si="260"/>
        <v/>
      </c>
      <c r="U1487" s="7" t="str">
        <f t="shared" si="261"/>
        <v/>
      </c>
      <c r="V1487" s="7" t="str">
        <f t="shared" si="262"/>
        <v/>
      </c>
      <c r="W1487" s="60" t="str">
        <f>IF(ISNUMBER(V1487),IF(ISNA(VLOOKUP(I1487,'Distances Lookup Table'!D:E,2,FALSE)),V1487*'General Settings'!$F$6,IF(VLOOKUP(I1487,'Distances Lookup Table'!D:E,2,FALSE)="",V1487*'General Settings'!$F$6,VLOOKUP(I1487,'Distances Lookup Table'!D:E,2,FALSE))),"")</f>
        <v/>
      </c>
      <c r="X1487" s="18" t="str">
        <f>IF(D1487&lt;&gt;"",'Workers Settings'!H1487,"")</f>
        <v/>
      </c>
      <c r="Y1487" s="18" t="str">
        <f>IF(D1487&lt;&gt;"",'Workers Settings'!I1487,"")</f>
        <v/>
      </c>
      <c r="Z1487" s="29" t="str">
        <f>IF('Workers Settings'!L1487&lt;&gt;"",'Workers Settings'!L1487,'Workers Settings'!K1487)</f>
        <v/>
      </c>
      <c r="AA1487" s="29" t="str">
        <f>IF(D1487&lt;&gt;"",IF('Workers Settings'!L1487&lt;&gt;"",'Workers Settings'!L1487,'Workers Settings'!K1487),"")</f>
        <v/>
      </c>
    </row>
    <row r="1488" spans="1:27" x14ac:dyDescent="0.25">
      <c r="A1488" s="7">
        <f t="shared" si="263"/>
        <v>1484</v>
      </c>
      <c r="B1488" s="7" t="str">
        <f>IF('Workers Settings'!B1488&lt;&gt;"",'Workers Settings'!B1488,"")</f>
        <v/>
      </c>
      <c r="C1488" s="7" t="str">
        <f>IF('Workers Settings'!C1488&lt;&gt;"",'Workers Settings'!C1488,"")</f>
        <v/>
      </c>
      <c r="D1488" s="17"/>
      <c r="E1488" s="17"/>
      <c r="F1488" s="17"/>
      <c r="G1488" s="7" t="str">
        <f>IF(D1488&lt;&gt;"",IF('Workers Settings'!D1488="","",'Workers Settings'!D1488),"")</f>
        <v/>
      </c>
      <c r="H1488" s="7" t="str">
        <f>IF(D1488&lt;&gt;"",'Workers Settings'!E1488,"")</f>
        <v/>
      </c>
      <c r="I1488" s="7" t="str">
        <f t="shared" si="253"/>
        <v/>
      </c>
      <c r="J1488" s="7" t="str">
        <f>IF('Workers Settings'!F1488&lt;&gt;"",'Workers Settings'!F1488,"")</f>
        <v/>
      </c>
      <c r="K1488" s="7" t="str">
        <f>IF('Workers Settings'!G1488&lt;&gt;"",'Workers Settings'!G1488,"")</f>
        <v/>
      </c>
      <c r="L1488" s="7" t="str">
        <f>IF(D1488="","",IF(VLOOKUP(D1488,'Demand Locations'!B:D,2,FALSE)="","",VLOOKUP(D1488,'Demand Locations'!B:D,2,FALSE)))</f>
        <v/>
      </c>
      <c r="M1488" s="7" t="str">
        <f>IF(D1488="","",IF(VLOOKUP(D1488,'Demand Locations'!B:D,3,FALSE)="","",VLOOKUP(D1488,'Demand Locations'!B:D,3,FALSE)))</f>
        <v/>
      </c>
      <c r="N1488" s="7" t="str">
        <f t="shared" si="254"/>
        <v/>
      </c>
      <c r="O1488" s="7" t="str">
        <f t="shared" si="255"/>
        <v/>
      </c>
      <c r="P1488" s="7" t="str">
        <f t="shared" si="256"/>
        <v/>
      </c>
      <c r="Q1488" s="7" t="str">
        <f t="shared" si="257"/>
        <v/>
      </c>
      <c r="R1488" s="7" t="str">
        <f t="shared" si="258"/>
        <v/>
      </c>
      <c r="S1488" s="7" t="str">
        <f t="shared" si="259"/>
        <v/>
      </c>
      <c r="T1488" s="7" t="str">
        <f t="shared" si="260"/>
        <v/>
      </c>
      <c r="U1488" s="7" t="str">
        <f t="shared" si="261"/>
        <v/>
      </c>
      <c r="V1488" s="7" t="str">
        <f t="shared" si="262"/>
        <v/>
      </c>
      <c r="W1488" s="60" t="str">
        <f>IF(ISNUMBER(V1488),IF(ISNA(VLOOKUP(I1488,'Distances Lookup Table'!D:E,2,FALSE)),V1488*'General Settings'!$F$6,IF(VLOOKUP(I1488,'Distances Lookup Table'!D:E,2,FALSE)="",V1488*'General Settings'!$F$6,VLOOKUP(I1488,'Distances Lookup Table'!D:E,2,FALSE))),"")</f>
        <v/>
      </c>
      <c r="X1488" s="18" t="str">
        <f>IF(D1488&lt;&gt;"",'Workers Settings'!H1488,"")</f>
        <v/>
      </c>
      <c r="Y1488" s="18" t="str">
        <f>IF(D1488&lt;&gt;"",'Workers Settings'!I1488,"")</f>
        <v/>
      </c>
      <c r="Z1488" s="29" t="str">
        <f>IF('Workers Settings'!L1488&lt;&gt;"",'Workers Settings'!L1488,'Workers Settings'!K1488)</f>
        <v/>
      </c>
      <c r="AA1488" s="29" t="str">
        <f>IF(D1488&lt;&gt;"",IF('Workers Settings'!L1488&lt;&gt;"",'Workers Settings'!L1488,'Workers Settings'!K1488),"")</f>
        <v/>
      </c>
    </row>
    <row r="1489" spans="1:27" x14ac:dyDescent="0.25">
      <c r="A1489" s="7">
        <f t="shared" si="263"/>
        <v>1485</v>
      </c>
      <c r="B1489" s="7" t="str">
        <f>IF('Workers Settings'!B1489&lt;&gt;"",'Workers Settings'!B1489,"")</f>
        <v/>
      </c>
      <c r="C1489" s="7" t="str">
        <f>IF('Workers Settings'!C1489&lt;&gt;"",'Workers Settings'!C1489,"")</f>
        <v/>
      </c>
      <c r="D1489" s="17"/>
      <c r="E1489" s="17"/>
      <c r="F1489" s="17"/>
      <c r="G1489" s="7" t="str">
        <f>IF(D1489&lt;&gt;"",IF('Workers Settings'!D1489="","",'Workers Settings'!D1489),"")</f>
        <v/>
      </c>
      <c r="H1489" s="7" t="str">
        <f>IF(D1489&lt;&gt;"",'Workers Settings'!E1489,"")</f>
        <v/>
      </c>
      <c r="I1489" s="7" t="str">
        <f t="shared" si="253"/>
        <v/>
      </c>
      <c r="J1489" s="7" t="str">
        <f>IF('Workers Settings'!F1489&lt;&gt;"",'Workers Settings'!F1489,"")</f>
        <v/>
      </c>
      <c r="K1489" s="7" t="str">
        <f>IF('Workers Settings'!G1489&lt;&gt;"",'Workers Settings'!G1489,"")</f>
        <v/>
      </c>
      <c r="L1489" s="7" t="str">
        <f>IF(D1489="","",IF(VLOOKUP(D1489,'Demand Locations'!B:D,2,FALSE)="","",VLOOKUP(D1489,'Demand Locations'!B:D,2,FALSE)))</f>
        <v/>
      </c>
      <c r="M1489" s="7" t="str">
        <f>IF(D1489="","",IF(VLOOKUP(D1489,'Demand Locations'!B:D,3,FALSE)="","",VLOOKUP(D1489,'Demand Locations'!B:D,3,FALSE)))</f>
        <v/>
      </c>
      <c r="N1489" s="7" t="str">
        <f t="shared" si="254"/>
        <v/>
      </c>
      <c r="O1489" s="7" t="str">
        <f t="shared" si="255"/>
        <v/>
      </c>
      <c r="P1489" s="7" t="str">
        <f t="shared" si="256"/>
        <v/>
      </c>
      <c r="Q1489" s="7" t="str">
        <f t="shared" si="257"/>
        <v/>
      </c>
      <c r="R1489" s="7" t="str">
        <f t="shared" si="258"/>
        <v/>
      </c>
      <c r="S1489" s="7" t="str">
        <f t="shared" si="259"/>
        <v/>
      </c>
      <c r="T1489" s="7" t="str">
        <f t="shared" si="260"/>
        <v/>
      </c>
      <c r="U1489" s="7" t="str">
        <f t="shared" si="261"/>
        <v/>
      </c>
      <c r="V1489" s="7" t="str">
        <f t="shared" si="262"/>
        <v/>
      </c>
      <c r="W1489" s="60" t="str">
        <f>IF(ISNUMBER(V1489),IF(ISNA(VLOOKUP(I1489,'Distances Lookup Table'!D:E,2,FALSE)),V1489*'General Settings'!$F$6,IF(VLOOKUP(I1489,'Distances Lookup Table'!D:E,2,FALSE)="",V1489*'General Settings'!$F$6,VLOOKUP(I1489,'Distances Lookup Table'!D:E,2,FALSE))),"")</f>
        <v/>
      </c>
      <c r="X1489" s="18" t="str">
        <f>IF(D1489&lt;&gt;"",'Workers Settings'!H1489,"")</f>
        <v/>
      </c>
      <c r="Y1489" s="18" t="str">
        <f>IF(D1489&lt;&gt;"",'Workers Settings'!I1489,"")</f>
        <v/>
      </c>
      <c r="Z1489" s="29" t="str">
        <f>IF('Workers Settings'!L1489&lt;&gt;"",'Workers Settings'!L1489,'Workers Settings'!K1489)</f>
        <v/>
      </c>
      <c r="AA1489" s="29" t="str">
        <f>IF(D1489&lt;&gt;"",IF('Workers Settings'!L1489&lt;&gt;"",'Workers Settings'!L1489,'Workers Settings'!K1489),"")</f>
        <v/>
      </c>
    </row>
    <row r="1490" spans="1:27" x14ac:dyDescent="0.25">
      <c r="A1490" s="7">
        <f t="shared" si="263"/>
        <v>1486</v>
      </c>
      <c r="B1490" s="7" t="str">
        <f>IF('Workers Settings'!B1490&lt;&gt;"",'Workers Settings'!B1490,"")</f>
        <v/>
      </c>
      <c r="C1490" s="7" t="str">
        <f>IF('Workers Settings'!C1490&lt;&gt;"",'Workers Settings'!C1490,"")</f>
        <v/>
      </c>
      <c r="D1490" s="17"/>
      <c r="E1490" s="17"/>
      <c r="F1490" s="17"/>
      <c r="G1490" s="7" t="str">
        <f>IF(D1490&lt;&gt;"",IF('Workers Settings'!D1490="","",'Workers Settings'!D1490),"")</f>
        <v/>
      </c>
      <c r="H1490" s="7" t="str">
        <f>IF(D1490&lt;&gt;"",'Workers Settings'!E1490,"")</f>
        <v/>
      </c>
      <c r="I1490" s="7" t="str">
        <f t="shared" si="253"/>
        <v/>
      </c>
      <c r="J1490" s="7" t="str">
        <f>IF('Workers Settings'!F1490&lt;&gt;"",'Workers Settings'!F1490,"")</f>
        <v/>
      </c>
      <c r="K1490" s="7" t="str">
        <f>IF('Workers Settings'!G1490&lt;&gt;"",'Workers Settings'!G1490,"")</f>
        <v/>
      </c>
      <c r="L1490" s="7" t="str">
        <f>IF(D1490="","",IF(VLOOKUP(D1490,'Demand Locations'!B:D,2,FALSE)="","",VLOOKUP(D1490,'Demand Locations'!B:D,2,FALSE)))</f>
        <v/>
      </c>
      <c r="M1490" s="7" t="str">
        <f>IF(D1490="","",IF(VLOOKUP(D1490,'Demand Locations'!B:D,3,FALSE)="","",VLOOKUP(D1490,'Demand Locations'!B:D,3,FALSE)))</f>
        <v/>
      </c>
      <c r="N1490" s="7" t="str">
        <f t="shared" si="254"/>
        <v/>
      </c>
      <c r="O1490" s="7" t="str">
        <f t="shared" si="255"/>
        <v/>
      </c>
      <c r="P1490" s="7" t="str">
        <f t="shared" si="256"/>
        <v/>
      </c>
      <c r="Q1490" s="7" t="str">
        <f t="shared" si="257"/>
        <v/>
      </c>
      <c r="R1490" s="7" t="str">
        <f t="shared" si="258"/>
        <v/>
      </c>
      <c r="S1490" s="7" t="str">
        <f t="shared" si="259"/>
        <v/>
      </c>
      <c r="T1490" s="7" t="str">
        <f t="shared" si="260"/>
        <v/>
      </c>
      <c r="U1490" s="7" t="str">
        <f t="shared" si="261"/>
        <v/>
      </c>
      <c r="V1490" s="7" t="str">
        <f t="shared" si="262"/>
        <v/>
      </c>
      <c r="W1490" s="60" t="str">
        <f>IF(ISNUMBER(V1490),IF(ISNA(VLOOKUP(I1490,'Distances Lookup Table'!D:E,2,FALSE)),V1490*'General Settings'!$F$6,IF(VLOOKUP(I1490,'Distances Lookup Table'!D:E,2,FALSE)="",V1490*'General Settings'!$F$6,VLOOKUP(I1490,'Distances Lookup Table'!D:E,2,FALSE))),"")</f>
        <v/>
      </c>
      <c r="X1490" s="18" t="str">
        <f>IF(D1490&lt;&gt;"",'Workers Settings'!H1490,"")</f>
        <v/>
      </c>
      <c r="Y1490" s="18" t="str">
        <f>IF(D1490&lt;&gt;"",'Workers Settings'!I1490,"")</f>
        <v/>
      </c>
      <c r="Z1490" s="29" t="str">
        <f>IF('Workers Settings'!L1490&lt;&gt;"",'Workers Settings'!L1490,'Workers Settings'!K1490)</f>
        <v/>
      </c>
      <c r="AA1490" s="29" t="str">
        <f>IF(D1490&lt;&gt;"",IF('Workers Settings'!L1490&lt;&gt;"",'Workers Settings'!L1490,'Workers Settings'!K1490),"")</f>
        <v/>
      </c>
    </row>
    <row r="1491" spans="1:27" x14ac:dyDescent="0.25">
      <c r="A1491" s="7">
        <f t="shared" si="263"/>
        <v>1487</v>
      </c>
      <c r="B1491" s="7" t="str">
        <f>IF('Workers Settings'!B1491&lt;&gt;"",'Workers Settings'!B1491,"")</f>
        <v/>
      </c>
      <c r="C1491" s="7" t="str">
        <f>IF('Workers Settings'!C1491&lt;&gt;"",'Workers Settings'!C1491,"")</f>
        <v/>
      </c>
      <c r="D1491" s="17"/>
      <c r="E1491" s="17"/>
      <c r="F1491" s="17"/>
      <c r="G1491" s="7" t="str">
        <f>IF(D1491&lt;&gt;"",IF('Workers Settings'!D1491="","",'Workers Settings'!D1491),"")</f>
        <v/>
      </c>
      <c r="H1491" s="7" t="str">
        <f>IF(D1491&lt;&gt;"",'Workers Settings'!E1491,"")</f>
        <v/>
      </c>
      <c r="I1491" s="7" t="str">
        <f t="shared" si="253"/>
        <v/>
      </c>
      <c r="J1491" s="7" t="str">
        <f>IF('Workers Settings'!F1491&lt;&gt;"",'Workers Settings'!F1491,"")</f>
        <v/>
      </c>
      <c r="K1491" s="7" t="str">
        <f>IF('Workers Settings'!G1491&lt;&gt;"",'Workers Settings'!G1491,"")</f>
        <v/>
      </c>
      <c r="L1491" s="7" t="str">
        <f>IF(D1491="","",IF(VLOOKUP(D1491,'Demand Locations'!B:D,2,FALSE)="","",VLOOKUP(D1491,'Demand Locations'!B:D,2,FALSE)))</f>
        <v/>
      </c>
      <c r="M1491" s="7" t="str">
        <f>IF(D1491="","",IF(VLOOKUP(D1491,'Demand Locations'!B:D,3,FALSE)="","",VLOOKUP(D1491,'Demand Locations'!B:D,3,FALSE)))</f>
        <v/>
      </c>
      <c r="N1491" s="7" t="str">
        <f t="shared" si="254"/>
        <v/>
      </c>
      <c r="O1491" s="7" t="str">
        <f t="shared" si="255"/>
        <v/>
      </c>
      <c r="P1491" s="7" t="str">
        <f t="shared" si="256"/>
        <v/>
      </c>
      <c r="Q1491" s="7" t="str">
        <f t="shared" si="257"/>
        <v/>
      </c>
      <c r="R1491" s="7" t="str">
        <f t="shared" si="258"/>
        <v/>
      </c>
      <c r="S1491" s="7" t="str">
        <f t="shared" si="259"/>
        <v/>
      </c>
      <c r="T1491" s="7" t="str">
        <f t="shared" si="260"/>
        <v/>
      </c>
      <c r="U1491" s="7" t="str">
        <f t="shared" si="261"/>
        <v/>
      </c>
      <c r="V1491" s="7" t="str">
        <f t="shared" si="262"/>
        <v/>
      </c>
      <c r="W1491" s="60" t="str">
        <f>IF(ISNUMBER(V1491),IF(ISNA(VLOOKUP(I1491,'Distances Lookup Table'!D:E,2,FALSE)),V1491*'General Settings'!$F$6,IF(VLOOKUP(I1491,'Distances Lookup Table'!D:E,2,FALSE)="",V1491*'General Settings'!$F$6,VLOOKUP(I1491,'Distances Lookup Table'!D:E,2,FALSE))),"")</f>
        <v/>
      </c>
      <c r="X1491" s="18" t="str">
        <f>IF(D1491&lt;&gt;"",'Workers Settings'!H1491,"")</f>
        <v/>
      </c>
      <c r="Y1491" s="18" t="str">
        <f>IF(D1491&lt;&gt;"",'Workers Settings'!I1491,"")</f>
        <v/>
      </c>
      <c r="Z1491" s="29" t="str">
        <f>IF('Workers Settings'!L1491&lt;&gt;"",'Workers Settings'!L1491,'Workers Settings'!K1491)</f>
        <v/>
      </c>
      <c r="AA1491" s="29" t="str">
        <f>IF(D1491&lt;&gt;"",IF('Workers Settings'!L1491&lt;&gt;"",'Workers Settings'!L1491,'Workers Settings'!K1491),"")</f>
        <v/>
      </c>
    </row>
    <row r="1492" spans="1:27" x14ac:dyDescent="0.25">
      <c r="A1492" s="7">
        <f t="shared" si="263"/>
        <v>1488</v>
      </c>
      <c r="B1492" s="7" t="str">
        <f>IF('Workers Settings'!B1492&lt;&gt;"",'Workers Settings'!B1492,"")</f>
        <v/>
      </c>
      <c r="C1492" s="7" t="str">
        <f>IF('Workers Settings'!C1492&lt;&gt;"",'Workers Settings'!C1492,"")</f>
        <v/>
      </c>
      <c r="D1492" s="17"/>
      <c r="E1492" s="17"/>
      <c r="F1492" s="17"/>
      <c r="G1492" s="7" t="str">
        <f>IF(D1492&lt;&gt;"",IF('Workers Settings'!D1492="","",'Workers Settings'!D1492),"")</f>
        <v/>
      </c>
      <c r="H1492" s="7" t="str">
        <f>IF(D1492&lt;&gt;"",'Workers Settings'!E1492,"")</f>
        <v/>
      </c>
      <c r="I1492" s="7" t="str">
        <f t="shared" si="253"/>
        <v/>
      </c>
      <c r="J1492" s="7" t="str">
        <f>IF('Workers Settings'!F1492&lt;&gt;"",'Workers Settings'!F1492,"")</f>
        <v/>
      </c>
      <c r="K1492" s="7" t="str">
        <f>IF('Workers Settings'!G1492&lt;&gt;"",'Workers Settings'!G1492,"")</f>
        <v/>
      </c>
      <c r="L1492" s="7" t="str">
        <f>IF(D1492="","",IF(VLOOKUP(D1492,'Demand Locations'!B:D,2,FALSE)="","",VLOOKUP(D1492,'Demand Locations'!B:D,2,FALSE)))</f>
        <v/>
      </c>
      <c r="M1492" s="7" t="str">
        <f>IF(D1492="","",IF(VLOOKUP(D1492,'Demand Locations'!B:D,3,FALSE)="","",VLOOKUP(D1492,'Demand Locations'!B:D,3,FALSE)))</f>
        <v/>
      </c>
      <c r="N1492" s="7" t="str">
        <f t="shared" si="254"/>
        <v/>
      </c>
      <c r="O1492" s="7" t="str">
        <f t="shared" si="255"/>
        <v/>
      </c>
      <c r="P1492" s="7" t="str">
        <f t="shared" si="256"/>
        <v/>
      </c>
      <c r="Q1492" s="7" t="str">
        <f t="shared" si="257"/>
        <v/>
      </c>
      <c r="R1492" s="7" t="str">
        <f t="shared" si="258"/>
        <v/>
      </c>
      <c r="S1492" s="7" t="str">
        <f t="shared" si="259"/>
        <v/>
      </c>
      <c r="T1492" s="7" t="str">
        <f t="shared" si="260"/>
        <v/>
      </c>
      <c r="U1492" s="7" t="str">
        <f t="shared" si="261"/>
        <v/>
      </c>
      <c r="V1492" s="7" t="str">
        <f t="shared" si="262"/>
        <v/>
      </c>
      <c r="W1492" s="60" t="str">
        <f>IF(ISNUMBER(V1492),IF(ISNA(VLOOKUP(I1492,'Distances Lookup Table'!D:E,2,FALSE)),V1492*'General Settings'!$F$6,IF(VLOOKUP(I1492,'Distances Lookup Table'!D:E,2,FALSE)="",V1492*'General Settings'!$F$6,VLOOKUP(I1492,'Distances Lookup Table'!D:E,2,FALSE))),"")</f>
        <v/>
      </c>
      <c r="X1492" s="18" t="str">
        <f>IF(D1492&lt;&gt;"",'Workers Settings'!H1492,"")</f>
        <v/>
      </c>
      <c r="Y1492" s="18" t="str">
        <f>IF(D1492&lt;&gt;"",'Workers Settings'!I1492,"")</f>
        <v/>
      </c>
      <c r="Z1492" s="29" t="str">
        <f>IF('Workers Settings'!L1492&lt;&gt;"",'Workers Settings'!L1492,'Workers Settings'!K1492)</f>
        <v/>
      </c>
      <c r="AA1492" s="29" t="str">
        <f>IF(D1492&lt;&gt;"",IF('Workers Settings'!L1492&lt;&gt;"",'Workers Settings'!L1492,'Workers Settings'!K1492),"")</f>
        <v/>
      </c>
    </row>
    <row r="1493" spans="1:27" x14ac:dyDescent="0.25">
      <c r="A1493" s="7">
        <f t="shared" si="263"/>
        <v>1489</v>
      </c>
      <c r="B1493" s="7" t="str">
        <f>IF('Workers Settings'!B1493&lt;&gt;"",'Workers Settings'!B1493,"")</f>
        <v/>
      </c>
      <c r="C1493" s="7" t="str">
        <f>IF('Workers Settings'!C1493&lt;&gt;"",'Workers Settings'!C1493,"")</f>
        <v/>
      </c>
      <c r="D1493" s="17"/>
      <c r="E1493" s="17"/>
      <c r="F1493" s="17"/>
      <c r="G1493" s="7" t="str">
        <f>IF(D1493&lt;&gt;"",IF('Workers Settings'!D1493="","",'Workers Settings'!D1493),"")</f>
        <v/>
      </c>
      <c r="H1493" s="7" t="str">
        <f>IF(D1493&lt;&gt;"",'Workers Settings'!E1493,"")</f>
        <v/>
      </c>
      <c r="I1493" s="7" t="str">
        <f t="shared" si="253"/>
        <v/>
      </c>
      <c r="J1493" s="7" t="str">
        <f>IF('Workers Settings'!F1493&lt;&gt;"",'Workers Settings'!F1493,"")</f>
        <v/>
      </c>
      <c r="K1493" s="7" t="str">
        <f>IF('Workers Settings'!G1493&lt;&gt;"",'Workers Settings'!G1493,"")</f>
        <v/>
      </c>
      <c r="L1493" s="7" t="str">
        <f>IF(D1493="","",IF(VLOOKUP(D1493,'Demand Locations'!B:D,2,FALSE)="","",VLOOKUP(D1493,'Demand Locations'!B:D,2,FALSE)))</f>
        <v/>
      </c>
      <c r="M1493" s="7" t="str">
        <f>IF(D1493="","",IF(VLOOKUP(D1493,'Demand Locations'!B:D,3,FALSE)="","",VLOOKUP(D1493,'Demand Locations'!B:D,3,FALSE)))</f>
        <v/>
      </c>
      <c r="N1493" s="7" t="str">
        <f t="shared" si="254"/>
        <v/>
      </c>
      <c r="O1493" s="7" t="str">
        <f t="shared" si="255"/>
        <v/>
      </c>
      <c r="P1493" s="7" t="str">
        <f t="shared" si="256"/>
        <v/>
      </c>
      <c r="Q1493" s="7" t="str">
        <f t="shared" si="257"/>
        <v/>
      </c>
      <c r="R1493" s="7" t="str">
        <f t="shared" si="258"/>
        <v/>
      </c>
      <c r="S1493" s="7" t="str">
        <f t="shared" si="259"/>
        <v/>
      </c>
      <c r="T1493" s="7" t="str">
        <f t="shared" si="260"/>
        <v/>
      </c>
      <c r="U1493" s="7" t="str">
        <f t="shared" si="261"/>
        <v/>
      </c>
      <c r="V1493" s="7" t="str">
        <f t="shared" si="262"/>
        <v/>
      </c>
      <c r="W1493" s="60" t="str">
        <f>IF(ISNUMBER(V1493),IF(ISNA(VLOOKUP(I1493,'Distances Lookup Table'!D:E,2,FALSE)),V1493*'General Settings'!$F$6,IF(VLOOKUP(I1493,'Distances Lookup Table'!D:E,2,FALSE)="",V1493*'General Settings'!$F$6,VLOOKUP(I1493,'Distances Lookup Table'!D:E,2,FALSE))),"")</f>
        <v/>
      </c>
      <c r="X1493" s="18" t="str">
        <f>IF(D1493&lt;&gt;"",'Workers Settings'!H1493,"")</f>
        <v/>
      </c>
      <c r="Y1493" s="18" t="str">
        <f>IF(D1493&lt;&gt;"",'Workers Settings'!I1493,"")</f>
        <v/>
      </c>
      <c r="Z1493" s="29" t="str">
        <f>IF('Workers Settings'!L1493&lt;&gt;"",'Workers Settings'!L1493,'Workers Settings'!K1493)</f>
        <v/>
      </c>
      <c r="AA1493" s="29" t="str">
        <f>IF(D1493&lt;&gt;"",IF('Workers Settings'!L1493&lt;&gt;"",'Workers Settings'!L1493,'Workers Settings'!K1493),"")</f>
        <v/>
      </c>
    </row>
    <row r="1494" spans="1:27" x14ac:dyDescent="0.25">
      <c r="A1494" s="7">
        <f t="shared" si="263"/>
        <v>1490</v>
      </c>
      <c r="B1494" s="7" t="str">
        <f>IF('Workers Settings'!B1494&lt;&gt;"",'Workers Settings'!B1494,"")</f>
        <v/>
      </c>
      <c r="C1494" s="7" t="str">
        <f>IF('Workers Settings'!C1494&lt;&gt;"",'Workers Settings'!C1494,"")</f>
        <v/>
      </c>
      <c r="D1494" s="17"/>
      <c r="E1494" s="17"/>
      <c r="F1494" s="17"/>
      <c r="G1494" s="7" t="str">
        <f>IF(D1494&lt;&gt;"",IF('Workers Settings'!D1494="","",'Workers Settings'!D1494),"")</f>
        <v/>
      </c>
      <c r="H1494" s="7" t="str">
        <f>IF(D1494&lt;&gt;"",'Workers Settings'!E1494,"")</f>
        <v/>
      </c>
      <c r="I1494" s="7" t="str">
        <f t="shared" si="253"/>
        <v/>
      </c>
      <c r="J1494" s="7" t="str">
        <f>IF('Workers Settings'!F1494&lt;&gt;"",'Workers Settings'!F1494,"")</f>
        <v/>
      </c>
      <c r="K1494" s="7" t="str">
        <f>IF('Workers Settings'!G1494&lt;&gt;"",'Workers Settings'!G1494,"")</f>
        <v/>
      </c>
      <c r="L1494" s="7" t="str">
        <f>IF(D1494="","",IF(VLOOKUP(D1494,'Demand Locations'!B:D,2,FALSE)="","",VLOOKUP(D1494,'Demand Locations'!B:D,2,FALSE)))</f>
        <v/>
      </c>
      <c r="M1494" s="7" t="str">
        <f>IF(D1494="","",IF(VLOOKUP(D1494,'Demand Locations'!B:D,3,FALSE)="","",VLOOKUP(D1494,'Demand Locations'!B:D,3,FALSE)))</f>
        <v/>
      </c>
      <c r="N1494" s="7" t="str">
        <f t="shared" si="254"/>
        <v/>
      </c>
      <c r="O1494" s="7" t="str">
        <f t="shared" si="255"/>
        <v/>
      </c>
      <c r="P1494" s="7" t="str">
        <f t="shared" si="256"/>
        <v/>
      </c>
      <c r="Q1494" s="7" t="str">
        <f t="shared" si="257"/>
        <v/>
      </c>
      <c r="R1494" s="7" t="str">
        <f t="shared" si="258"/>
        <v/>
      </c>
      <c r="S1494" s="7" t="str">
        <f t="shared" si="259"/>
        <v/>
      </c>
      <c r="T1494" s="7" t="str">
        <f t="shared" si="260"/>
        <v/>
      </c>
      <c r="U1494" s="7" t="str">
        <f t="shared" si="261"/>
        <v/>
      </c>
      <c r="V1494" s="7" t="str">
        <f t="shared" si="262"/>
        <v/>
      </c>
      <c r="W1494" s="60" t="str">
        <f>IF(ISNUMBER(V1494),IF(ISNA(VLOOKUP(I1494,'Distances Lookup Table'!D:E,2,FALSE)),V1494*'General Settings'!$F$6,IF(VLOOKUP(I1494,'Distances Lookup Table'!D:E,2,FALSE)="",V1494*'General Settings'!$F$6,VLOOKUP(I1494,'Distances Lookup Table'!D:E,2,FALSE))),"")</f>
        <v/>
      </c>
      <c r="X1494" s="18" t="str">
        <f>IF(D1494&lt;&gt;"",'Workers Settings'!H1494,"")</f>
        <v/>
      </c>
      <c r="Y1494" s="18" t="str">
        <f>IF(D1494&lt;&gt;"",'Workers Settings'!I1494,"")</f>
        <v/>
      </c>
      <c r="Z1494" s="29" t="str">
        <f>IF('Workers Settings'!L1494&lt;&gt;"",'Workers Settings'!L1494,'Workers Settings'!K1494)</f>
        <v/>
      </c>
      <c r="AA1494" s="29" t="str">
        <f>IF(D1494&lt;&gt;"",IF('Workers Settings'!L1494&lt;&gt;"",'Workers Settings'!L1494,'Workers Settings'!K1494),"")</f>
        <v/>
      </c>
    </row>
    <row r="1495" spans="1:27" x14ac:dyDescent="0.25">
      <c r="A1495" s="7">
        <f t="shared" si="263"/>
        <v>1491</v>
      </c>
      <c r="B1495" s="7" t="str">
        <f>IF('Workers Settings'!B1495&lt;&gt;"",'Workers Settings'!B1495,"")</f>
        <v/>
      </c>
      <c r="C1495" s="7" t="str">
        <f>IF('Workers Settings'!C1495&lt;&gt;"",'Workers Settings'!C1495,"")</f>
        <v/>
      </c>
      <c r="D1495" s="17"/>
      <c r="E1495" s="17"/>
      <c r="F1495" s="17"/>
      <c r="G1495" s="7" t="str">
        <f>IF(D1495&lt;&gt;"",IF('Workers Settings'!D1495="","",'Workers Settings'!D1495),"")</f>
        <v/>
      </c>
      <c r="H1495" s="7" t="str">
        <f>IF(D1495&lt;&gt;"",'Workers Settings'!E1495,"")</f>
        <v/>
      </c>
      <c r="I1495" s="7" t="str">
        <f t="shared" si="253"/>
        <v/>
      </c>
      <c r="J1495" s="7" t="str">
        <f>IF('Workers Settings'!F1495&lt;&gt;"",'Workers Settings'!F1495,"")</f>
        <v/>
      </c>
      <c r="K1495" s="7" t="str">
        <f>IF('Workers Settings'!G1495&lt;&gt;"",'Workers Settings'!G1495,"")</f>
        <v/>
      </c>
      <c r="L1495" s="7" t="str">
        <f>IF(D1495="","",IF(VLOOKUP(D1495,'Demand Locations'!B:D,2,FALSE)="","",VLOOKUP(D1495,'Demand Locations'!B:D,2,FALSE)))</f>
        <v/>
      </c>
      <c r="M1495" s="7" t="str">
        <f>IF(D1495="","",IF(VLOOKUP(D1495,'Demand Locations'!B:D,3,FALSE)="","",VLOOKUP(D1495,'Demand Locations'!B:D,3,FALSE)))</f>
        <v/>
      </c>
      <c r="N1495" s="7" t="str">
        <f t="shared" si="254"/>
        <v/>
      </c>
      <c r="O1495" s="7" t="str">
        <f t="shared" si="255"/>
        <v/>
      </c>
      <c r="P1495" s="7" t="str">
        <f t="shared" si="256"/>
        <v/>
      </c>
      <c r="Q1495" s="7" t="str">
        <f t="shared" si="257"/>
        <v/>
      </c>
      <c r="R1495" s="7" t="str">
        <f t="shared" si="258"/>
        <v/>
      </c>
      <c r="S1495" s="7" t="str">
        <f t="shared" si="259"/>
        <v/>
      </c>
      <c r="T1495" s="7" t="str">
        <f t="shared" si="260"/>
        <v/>
      </c>
      <c r="U1495" s="7" t="str">
        <f t="shared" si="261"/>
        <v/>
      </c>
      <c r="V1495" s="7" t="str">
        <f t="shared" si="262"/>
        <v/>
      </c>
      <c r="W1495" s="60" t="str">
        <f>IF(ISNUMBER(V1495),IF(ISNA(VLOOKUP(I1495,'Distances Lookup Table'!D:E,2,FALSE)),V1495*'General Settings'!$F$6,IF(VLOOKUP(I1495,'Distances Lookup Table'!D:E,2,FALSE)="",V1495*'General Settings'!$F$6,VLOOKUP(I1495,'Distances Lookup Table'!D:E,2,FALSE))),"")</f>
        <v/>
      </c>
      <c r="X1495" s="18" t="str">
        <f>IF(D1495&lt;&gt;"",'Workers Settings'!H1495,"")</f>
        <v/>
      </c>
      <c r="Y1495" s="18" t="str">
        <f>IF(D1495&lt;&gt;"",'Workers Settings'!I1495,"")</f>
        <v/>
      </c>
      <c r="Z1495" s="29" t="str">
        <f>IF('Workers Settings'!L1495&lt;&gt;"",'Workers Settings'!L1495,'Workers Settings'!K1495)</f>
        <v/>
      </c>
      <c r="AA1495" s="29" t="str">
        <f>IF(D1495&lt;&gt;"",IF('Workers Settings'!L1495&lt;&gt;"",'Workers Settings'!L1495,'Workers Settings'!K1495),"")</f>
        <v/>
      </c>
    </row>
    <row r="1496" spans="1:27" x14ac:dyDescent="0.25">
      <c r="A1496" s="7">
        <f t="shared" si="263"/>
        <v>1492</v>
      </c>
      <c r="B1496" s="7" t="str">
        <f>IF('Workers Settings'!B1496&lt;&gt;"",'Workers Settings'!B1496,"")</f>
        <v/>
      </c>
      <c r="C1496" s="7" t="str">
        <f>IF('Workers Settings'!C1496&lt;&gt;"",'Workers Settings'!C1496,"")</f>
        <v/>
      </c>
      <c r="D1496" s="17"/>
      <c r="E1496" s="17"/>
      <c r="F1496" s="17"/>
      <c r="G1496" s="7" t="str">
        <f>IF(D1496&lt;&gt;"",IF('Workers Settings'!D1496="","",'Workers Settings'!D1496),"")</f>
        <v/>
      </c>
      <c r="H1496" s="7" t="str">
        <f>IF(D1496&lt;&gt;"",'Workers Settings'!E1496,"")</f>
        <v/>
      </c>
      <c r="I1496" s="7" t="str">
        <f t="shared" si="253"/>
        <v/>
      </c>
      <c r="J1496" s="7" t="str">
        <f>IF('Workers Settings'!F1496&lt;&gt;"",'Workers Settings'!F1496,"")</f>
        <v/>
      </c>
      <c r="K1496" s="7" t="str">
        <f>IF('Workers Settings'!G1496&lt;&gt;"",'Workers Settings'!G1496,"")</f>
        <v/>
      </c>
      <c r="L1496" s="7" t="str">
        <f>IF(D1496="","",IF(VLOOKUP(D1496,'Demand Locations'!B:D,2,FALSE)="","",VLOOKUP(D1496,'Demand Locations'!B:D,2,FALSE)))</f>
        <v/>
      </c>
      <c r="M1496" s="7" t="str">
        <f>IF(D1496="","",IF(VLOOKUP(D1496,'Demand Locations'!B:D,3,FALSE)="","",VLOOKUP(D1496,'Demand Locations'!B:D,3,FALSE)))</f>
        <v/>
      </c>
      <c r="N1496" s="7" t="str">
        <f t="shared" si="254"/>
        <v/>
      </c>
      <c r="O1496" s="7" t="str">
        <f t="shared" si="255"/>
        <v/>
      </c>
      <c r="P1496" s="7" t="str">
        <f t="shared" si="256"/>
        <v/>
      </c>
      <c r="Q1496" s="7" t="str">
        <f t="shared" si="257"/>
        <v/>
      </c>
      <c r="R1496" s="7" t="str">
        <f t="shared" si="258"/>
        <v/>
      </c>
      <c r="S1496" s="7" t="str">
        <f t="shared" si="259"/>
        <v/>
      </c>
      <c r="T1496" s="7" t="str">
        <f t="shared" si="260"/>
        <v/>
      </c>
      <c r="U1496" s="7" t="str">
        <f t="shared" si="261"/>
        <v/>
      </c>
      <c r="V1496" s="7" t="str">
        <f t="shared" si="262"/>
        <v/>
      </c>
      <c r="W1496" s="60" t="str">
        <f>IF(ISNUMBER(V1496),IF(ISNA(VLOOKUP(I1496,'Distances Lookup Table'!D:E,2,FALSE)),V1496*'General Settings'!$F$6,IF(VLOOKUP(I1496,'Distances Lookup Table'!D:E,2,FALSE)="",V1496*'General Settings'!$F$6,VLOOKUP(I1496,'Distances Lookup Table'!D:E,2,FALSE))),"")</f>
        <v/>
      </c>
      <c r="X1496" s="18" t="str">
        <f>IF(D1496&lt;&gt;"",'Workers Settings'!H1496,"")</f>
        <v/>
      </c>
      <c r="Y1496" s="18" t="str">
        <f>IF(D1496&lt;&gt;"",'Workers Settings'!I1496,"")</f>
        <v/>
      </c>
      <c r="Z1496" s="29" t="str">
        <f>IF('Workers Settings'!L1496&lt;&gt;"",'Workers Settings'!L1496,'Workers Settings'!K1496)</f>
        <v/>
      </c>
      <c r="AA1496" s="29" t="str">
        <f>IF(D1496&lt;&gt;"",IF('Workers Settings'!L1496&lt;&gt;"",'Workers Settings'!L1496,'Workers Settings'!K1496),"")</f>
        <v/>
      </c>
    </row>
    <row r="1497" spans="1:27" x14ac:dyDescent="0.25">
      <c r="A1497" s="7">
        <f t="shared" si="263"/>
        <v>1493</v>
      </c>
      <c r="B1497" s="7" t="str">
        <f>IF('Workers Settings'!B1497&lt;&gt;"",'Workers Settings'!B1497,"")</f>
        <v/>
      </c>
      <c r="C1497" s="7" t="str">
        <f>IF('Workers Settings'!C1497&lt;&gt;"",'Workers Settings'!C1497,"")</f>
        <v/>
      </c>
      <c r="D1497" s="17"/>
      <c r="E1497" s="17"/>
      <c r="F1497" s="17"/>
      <c r="G1497" s="7" t="str">
        <f>IF(D1497&lt;&gt;"",IF('Workers Settings'!D1497="","",'Workers Settings'!D1497),"")</f>
        <v/>
      </c>
      <c r="H1497" s="7" t="str">
        <f>IF(D1497&lt;&gt;"",'Workers Settings'!E1497,"")</f>
        <v/>
      </c>
      <c r="I1497" s="7" t="str">
        <f t="shared" si="253"/>
        <v/>
      </c>
      <c r="J1497" s="7" t="str">
        <f>IF('Workers Settings'!F1497&lt;&gt;"",'Workers Settings'!F1497,"")</f>
        <v/>
      </c>
      <c r="K1497" s="7" t="str">
        <f>IF('Workers Settings'!G1497&lt;&gt;"",'Workers Settings'!G1497,"")</f>
        <v/>
      </c>
      <c r="L1497" s="7" t="str">
        <f>IF(D1497="","",IF(VLOOKUP(D1497,'Demand Locations'!B:D,2,FALSE)="","",VLOOKUP(D1497,'Demand Locations'!B:D,2,FALSE)))</f>
        <v/>
      </c>
      <c r="M1497" s="7" t="str">
        <f>IF(D1497="","",IF(VLOOKUP(D1497,'Demand Locations'!B:D,3,FALSE)="","",VLOOKUP(D1497,'Demand Locations'!B:D,3,FALSE)))</f>
        <v/>
      </c>
      <c r="N1497" s="7" t="str">
        <f t="shared" si="254"/>
        <v/>
      </c>
      <c r="O1497" s="7" t="str">
        <f t="shared" si="255"/>
        <v/>
      </c>
      <c r="P1497" s="7" t="str">
        <f t="shared" si="256"/>
        <v/>
      </c>
      <c r="Q1497" s="7" t="str">
        <f t="shared" si="257"/>
        <v/>
      </c>
      <c r="R1497" s="7" t="str">
        <f t="shared" si="258"/>
        <v/>
      </c>
      <c r="S1497" s="7" t="str">
        <f t="shared" si="259"/>
        <v/>
      </c>
      <c r="T1497" s="7" t="str">
        <f t="shared" si="260"/>
        <v/>
      </c>
      <c r="U1497" s="7" t="str">
        <f t="shared" si="261"/>
        <v/>
      </c>
      <c r="V1497" s="7" t="str">
        <f t="shared" si="262"/>
        <v/>
      </c>
      <c r="W1497" s="60" t="str">
        <f>IF(ISNUMBER(V1497),IF(ISNA(VLOOKUP(I1497,'Distances Lookup Table'!D:E,2,FALSE)),V1497*'General Settings'!$F$6,IF(VLOOKUP(I1497,'Distances Lookup Table'!D:E,2,FALSE)="",V1497*'General Settings'!$F$6,VLOOKUP(I1497,'Distances Lookup Table'!D:E,2,FALSE))),"")</f>
        <v/>
      </c>
      <c r="X1497" s="18" t="str">
        <f>IF(D1497&lt;&gt;"",'Workers Settings'!H1497,"")</f>
        <v/>
      </c>
      <c r="Y1497" s="18" t="str">
        <f>IF(D1497&lt;&gt;"",'Workers Settings'!I1497,"")</f>
        <v/>
      </c>
      <c r="Z1497" s="29" t="str">
        <f>IF('Workers Settings'!L1497&lt;&gt;"",'Workers Settings'!L1497,'Workers Settings'!K1497)</f>
        <v/>
      </c>
      <c r="AA1497" s="29" t="str">
        <f>IF(D1497&lt;&gt;"",IF('Workers Settings'!L1497&lt;&gt;"",'Workers Settings'!L1497,'Workers Settings'!K1497),"")</f>
        <v/>
      </c>
    </row>
    <row r="1498" spans="1:27" x14ac:dyDescent="0.25">
      <c r="A1498" s="7">
        <f t="shared" si="263"/>
        <v>1494</v>
      </c>
      <c r="B1498" s="7" t="str">
        <f>IF('Workers Settings'!B1498&lt;&gt;"",'Workers Settings'!B1498,"")</f>
        <v/>
      </c>
      <c r="C1498" s="7" t="str">
        <f>IF('Workers Settings'!C1498&lt;&gt;"",'Workers Settings'!C1498,"")</f>
        <v/>
      </c>
      <c r="D1498" s="17"/>
      <c r="E1498" s="17"/>
      <c r="F1498" s="17"/>
      <c r="G1498" s="7" t="str">
        <f>IF(D1498&lt;&gt;"",IF('Workers Settings'!D1498="","",'Workers Settings'!D1498),"")</f>
        <v/>
      </c>
      <c r="H1498" s="7" t="str">
        <f>IF(D1498&lt;&gt;"",'Workers Settings'!E1498,"")</f>
        <v/>
      </c>
      <c r="I1498" s="7" t="str">
        <f t="shared" si="253"/>
        <v/>
      </c>
      <c r="J1498" s="7" t="str">
        <f>IF('Workers Settings'!F1498&lt;&gt;"",'Workers Settings'!F1498,"")</f>
        <v/>
      </c>
      <c r="K1498" s="7" t="str">
        <f>IF('Workers Settings'!G1498&lt;&gt;"",'Workers Settings'!G1498,"")</f>
        <v/>
      </c>
      <c r="L1498" s="7" t="str">
        <f>IF(D1498="","",IF(VLOOKUP(D1498,'Demand Locations'!B:D,2,FALSE)="","",VLOOKUP(D1498,'Demand Locations'!B:D,2,FALSE)))</f>
        <v/>
      </c>
      <c r="M1498" s="7" t="str">
        <f>IF(D1498="","",IF(VLOOKUP(D1498,'Demand Locations'!B:D,3,FALSE)="","",VLOOKUP(D1498,'Demand Locations'!B:D,3,FALSE)))</f>
        <v/>
      </c>
      <c r="N1498" s="7" t="str">
        <f t="shared" si="254"/>
        <v/>
      </c>
      <c r="O1498" s="7" t="str">
        <f t="shared" si="255"/>
        <v/>
      </c>
      <c r="P1498" s="7" t="str">
        <f t="shared" si="256"/>
        <v/>
      </c>
      <c r="Q1498" s="7" t="str">
        <f t="shared" si="257"/>
        <v/>
      </c>
      <c r="R1498" s="7" t="str">
        <f t="shared" si="258"/>
        <v/>
      </c>
      <c r="S1498" s="7" t="str">
        <f t="shared" si="259"/>
        <v/>
      </c>
      <c r="T1498" s="7" t="str">
        <f t="shared" si="260"/>
        <v/>
      </c>
      <c r="U1498" s="7" t="str">
        <f t="shared" si="261"/>
        <v/>
      </c>
      <c r="V1498" s="7" t="str">
        <f t="shared" si="262"/>
        <v/>
      </c>
      <c r="W1498" s="60" t="str">
        <f>IF(ISNUMBER(V1498),IF(ISNA(VLOOKUP(I1498,'Distances Lookup Table'!D:E,2,FALSE)),V1498*'General Settings'!$F$6,IF(VLOOKUP(I1498,'Distances Lookup Table'!D:E,2,FALSE)="",V1498*'General Settings'!$F$6,VLOOKUP(I1498,'Distances Lookup Table'!D:E,2,FALSE))),"")</f>
        <v/>
      </c>
      <c r="X1498" s="18" t="str">
        <f>IF(D1498&lt;&gt;"",'Workers Settings'!H1498,"")</f>
        <v/>
      </c>
      <c r="Y1498" s="18" t="str">
        <f>IF(D1498&lt;&gt;"",'Workers Settings'!I1498,"")</f>
        <v/>
      </c>
      <c r="Z1498" s="29" t="str">
        <f>IF('Workers Settings'!L1498&lt;&gt;"",'Workers Settings'!L1498,'Workers Settings'!K1498)</f>
        <v/>
      </c>
      <c r="AA1498" s="29" t="str">
        <f>IF(D1498&lt;&gt;"",IF('Workers Settings'!L1498&lt;&gt;"",'Workers Settings'!L1498,'Workers Settings'!K1498),"")</f>
        <v/>
      </c>
    </row>
    <row r="1499" spans="1:27" x14ac:dyDescent="0.25">
      <c r="A1499" s="7">
        <f t="shared" si="263"/>
        <v>1495</v>
      </c>
      <c r="B1499" s="7" t="str">
        <f>IF('Workers Settings'!B1499&lt;&gt;"",'Workers Settings'!B1499,"")</f>
        <v/>
      </c>
      <c r="C1499" s="7" t="str">
        <f>IF('Workers Settings'!C1499&lt;&gt;"",'Workers Settings'!C1499,"")</f>
        <v/>
      </c>
      <c r="D1499" s="17"/>
      <c r="E1499" s="17"/>
      <c r="F1499" s="17"/>
      <c r="G1499" s="7" t="str">
        <f>IF(D1499&lt;&gt;"",IF('Workers Settings'!D1499="","",'Workers Settings'!D1499),"")</f>
        <v/>
      </c>
      <c r="H1499" s="7" t="str">
        <f>IF(D1499&lt;&gt;"",'Workers Settings'!E1499,"")</f>
        <v/>
      </c>
      <c r="I1499" s="7" t="str">
        <f t="shared" si="253"/>
        <v/>
      </c>
      <c r="J1499" s="7" t="str">
        <f>IF('Workers Settings'!F1499&lt;&gt;"",'Workers Settings'!F1499,"")</f>
        <v/>
      </c>
      <c r="K1499" s="7" t="str">
        <f>IF('Workers Settings'!G1499&lt;&gt;"",'Workers Settings'!G1499,"")</f>
        <v/>
      </c>
      <c r="L1499" s="7" t="str">
        <f>IF(D1499="","",IF(VLOOKUP(D1499,'Demand Locations'!B:D,2,FALSE)="","",VLOOKUP(D1499,'Demand Locations'!B:D,2,FALSE)))</f>
        <v/>
      </c>
      <c r="M1499" s="7" t="str">
        <f>IF(D1499="","",IF(VLOOKUP(D1499,'Demand Locations'!B:D,3,FALSE)="","",VLOOKUP(D1499,'Demand Locations'!B:D,3,FALSE)))</f>
        <v/>
      </c>
      <c r="N1499" s="7" t="str">
        <f t="shared" si="254"/>
        <v/>
      </c>
      <c r="O1499" s="7" t="str">
        <f t="shared" si="255"/>
        <v/>
      </c>
      <c r="P1499" s="7" t="str">
        <f t="shared" si="256"/>
        <v/>
      </c>
      <c r="Q1499" s="7" t="str">
        <f t="shared" si="257"/>
        <v/>
      </c>
      <c r="R1499" s="7" t="str">
        <f t="shared" si="258"/>
        <v/>
      </c>
      <c r="S1499" s="7" t="str">
        <f t="shared" si="259"/>
        <v/>
      </c>
      <c r="T1499" s="7" t="str">
        <f t="shared" si="260"/>
        <v/>
      </c>
      <c r="U1499" s="7" t="str">
        <f t="shared" si="261"/>
        <v/>
      </c>
      <c r="V1499" s="7" t="str">
        <f t="shared" si="262"/>
        <v/>
      </c>
      <c r="W1499" s="60" t="str">
        <f>IF(ISNUMBER(V1499),IF(ISNA(VLOOKUP(I1499,'Distances Lookup Table'!D:E,2,FALSE)),V1499*'General Settings'!$F$6,IF(VLOOKUP(I1499,'Distances Lookup Table'!D:E,2,FALSE)="",V1499*'General Settings'!$F$6,VLOOKUP(I1499,'Distances Lookup Table'!D:E,2,FALSE))),"")</f>
        <v/>
      </c>
      <c r="X1499" s="18" t="str">
        <f>IF(D1499&lt;&gt;"",'Workers Settings'!H1499,"")</f>
        <v/>
      </c>
      <c r="Y1499" s="18" t="str">
        <f>IF(D1499&lt;&gt;"",'Workers Settings'!I1499,"")</f>
        <v/>
      </c>
      <c r="Z1499" s="29" t="str">
        <f>IF('Workers Settings'!L1499&lt;&gt;"",'Workers Settings'!L1499,'Workers Settings'!K1499)</f>
        <v/>
      </c>
      <c r="AA1499" s="29" t="str">
        <f>IF(D1499&lt;&gt;"",IF('Workers Settings'!L1499&lt;&gt;"",'Workers Settings'!L1499,'Workers Settings'!K1499),"")</f>
        <v/>
      </c>
    </row>
    <row r="1500" spans="1:27" x14ac:dyDescent="0.25">
      <c r="A1500" s="7">
        <f t="shared" si="263"/>
        <v>1496</v>
      </c>
      <c r="B1500" s="7" t="str">
        <f>IF('Workers Settings'!B1500&lt;&gt;"",'Workers Settings'!B1500,"")</f>
        <v/>
      </c>
      <c r="C1500" s="7" t="str">
        <f>IF('Workers Settings'!C1500&lt;&gt;"",'Workers Settings'!C1500,"")</f>
        <v/>
      </c>
      <c r="D1500" s="17"/>
      <c r="E1500" s="17"/>
      <c r="F1500" s="17"/>
      <c r="G1500" s="7" t="str">
        <f>IF(D1500&lt;&gt;"",IF('Workers Settings'!D1500="","",'Workers Settings'!D1500),"")</f>
        <v/>
      </c>
      <c r="H1500" s="7" t="str">
        <f>IF(D1500&lt;&gt;"",'Workers Settings'!E1500,"")</f>
        <v/>
      </c>
      <c r="I1500" s="7" t="str">
        <f t="shared" si="253"/>
        <v/>
      </c>
      <c r="J1500" s="7" t="str">
        <f>IF('Workers Settings'!F1500&lt;&gt;"",'Workers Settings'!F1500,"")</f>
        <v/>
      </c>
      <c r="K1500" s="7" t="str">
        <f>IF('Workers Settings'!G1500&lt;&gt;"",'Workers Settings'!G1500,"")</f>
        <v/>
      </c>
      <c r="L1500" s="7" t="str">
        <f>IF(D1500="","",IF(VLOOKUP(D1500,'Demand Locations'!B:D,2,FALSE)="","",VLOOKUP(D1500,'Demand Locations'!B:D,2,FALSE)))</f>
        <v/>
      </c>
      <c r="M1500" s="7" t="str">
        <f>IF(D1500="","",IF(VLOOKUP(D1500,'Demand Locations'!B:D,3,FALSE)="","",VLOOKUP(D1500,'Demand Locations'!B:D,3,FALSE)))</f>
        <v/>
      </c>
      <c r="N1500" s="7" t="str">
        <f t="shared" si="254"/>
        <v/>
      </c>
      <c r="O1500" s="7" t="str">
        <f t="shared" si="255"/>
        <v/>
      </c>
      <c r="P1500" s="7" t="str">
        <f t="shared" si="256"/>
        <v/>
      </c>
      <c r="Q1500" s="7" t="str">
        <f t="shared" si="257"/>
        <v/>
      </c>
      <c r="R1500" s="7" t="str">
        <f t="shared" si="258"/>
        <v/>
      </c>
      <c r="S1500" s="7" t="str">
        <f t="shared" si="259"/>
        <v/>
      </c>
      <c r="T1500" s="7" t="str">
        <f t="shared" si="260"/>
        <v/>
      </c>
      <c r="U1500" s="7" t="str">
        <f t="shared" si="261"/>
        <v/>
      </c>
      <c r="V1500" s="7" t="str">
        <f t="shared" si="262"/>
        <v/>
      </c>
      <c r="W1500" s="60" t="str">
        <f>IF(ISNUMBER(V1500),IF(ISNA(VLOOKUP(I1500,'Distances Lookup Table'!D:E,2,FALSE)),V1500*'General Settings'!$F$6,IF(VLOOKUP(I1500,'Distances Lookup Table'!D:E,2,FALSE)="",V1500*'General Settings'!$F$6,VLOOKUP(I1500,'Distances Lookup Table'!D:E,2,FALSE))),"")</f>
        <v/>
      </c>
      <c r="X1500" s="18" t="str">
        <f>IF(D1500&lt;&gt;"",'Workers Settings'!H1500,"")</f>
        <v/>
      </c>
      <c r="Y1500" s="18" t="str">
        <f>IF(D1500&lt;&gt;"",'Workers Settings'!I1500,"")</f>
        <v/>
      </c>
      <c r="Z1500" s="29" t="str">
        <f>IF('Workers Settings'!L1500&lt;&gt;"",'Workers Settings'!L1500,'Workers Settings'!K1500)</f>
        <v/>
      </c>
      <c r="AA1500" s="29" t="str">
        <f>IF(D1500&lt;&gt;"",IF('Workers Settings'!L1500&lt;&gt;"",'Workers Settings'!L1500,'Workers Settings'!K1500),"")</f>
        <v/>
      </c>
    </row>
    <row r="1501" spans="1:27" x14ac:dyDescent="0.25">
      <c r="A1501" s="7">
        <f t="shared" si="263"/>
        <v>1497</v>
      </c>
      <c r="B1501" s="7" t="str">
        <f>IF('Workers Settings'!B1501&lt;&gt;"",'Workers Settings'!B1501,"")</f>
        <v/>
      </c>
      <c r="C1501" s="7" t="str">
        <f>IF('Workers Settings'!C1501&lt;&gt;"",'Workers Settings'!C1501,"")</f>
        <v/>
      </c>
      <c r="D1501" s="17"/>
      <c r="E1501" s="17"/>
      <c r="F1501" s="17"/>
      <c r="G1501" s="7" t="str">
        <f>IF(D1501&lt;&gt;"",IF('Workers Settings'!D1501="","",'Workers Settings'!D1501),"")</f>
        <v/>
      </c>
      <c r="H1501" s="7" t="str">
        <f>IF(D1501&lt;&gt;"",'Workers Settings'!E1501,"")</f>
        <v/>
      </c>
      <c r="I1501" s="7" t="str">
        <f t="shared" si="253"/>
        <v/>
      </c>
      <c r="J1501" s="7" t="str">
        <f>IF('Workers Settings'!F1501&lt;&gt;"",'Workers Settings'!F1501,"")</f>
        <v/>
      </c>
      <c r="K1501" s="7" t="str">
        <f>IF('Workers Settings'!G1501&lt;&gt;"",'Workers Settings'!G1501,"")</f>
        <v/>
      </c>
      <c r="L1501" s="7" t="str">
        <f>IF(D1501="","",IF(VLOOKUP(D1501,'Demand Locations'!B:D,2,FALSE)="","",VLOOKUP(D1501,'Demand Locations'!B:D,2,FALSE)))</f>
        <v/>
      </c>
      <c r="M1501" s="7" t="str">
        <f>IF(D1501="","",IF(VLOOKUP(D1501,'Demand Locations'!B:D,3,FALSE)="","",VLOOKUP(D1501,'Demand Locations'!B:D,3,FALSE)))</f>
        <v/>
      </c>
      <c r="N1501" s="7" t="str">
        <f t="shared" si="254"/>
        <v/>
      </c>
      <c r="O1501" s="7" t="str">
        <f t="shared" si="255"/>
        <v/>
      </c>
      <c r="P1501" s="7" t="str">
        <f t="shared" si="256"/>
        <v/>
      </c>
      <c r="Q1501" s="7" t="str">
        <f t="shared" si="257"/>
        <v/>
      </c>
      <c r="R1501" s="7" t="str">
        <f t="shared" si="258"/>
        <v/>
      </c>
      <c r="S1501" s="7" t="str">
        <f t="shared" si="259"/>
        <v/>
      </c>
      <c r="T1501" s="7" t="str">
        <f t="shared" si="260"/>
        <v/>
      </c>
      <c r="U1501" s="7" t="str">
        <f t="shared" si="261"/>
        <v/>
      </c>
      <c r="V1501" s="7" t="str">
        <f t="shared" si="262"/>
        <v/>
      </c>
      <c r="W1501" s="60" t="str">
        <f>IF(ISNUMBER(V1501),IF(ISNA(VLOOKUP(I1501,'Distances Lookup Table'!D:E,2,FALSE)),V1501*'General Settings'!$F$6,IF(VLOOKUP(I1501,'Distances Lookup Table'!D:E,2,FALSE)="",V1501*'General Settings'!$F$6,VLOOKUP(I1501,'Distances Lookup Table'!D:E,2,FALSE))),"")</f>
        <v/>
      </c>
      <c r="X1501" s="18" t="str">
        <f>IF(D1501&lt;&gt;"",'Workers Settings'!H1501,"")</f>
        <v/>
      </c>
      <c r="Y1501" s="18" t="str">
        <f>IF(D1501&lt;&gt;"",'Workers Settings'!I1501,"")</f>
        <v/>
      </c>
      <c r="Z1501" s="29" t="str">
        <f>IF('Workers Settings'!L1501&lt;&gt;"",'Workers Settings'!L1501,'Workers Settings'!K1501)</f>
        <v/>
      </c>
      <c r="AA1501" s="29" t="str">
        <f>IF(D1501&lt;&gt;"",IF('Workers Settings'!L1501&lt;&gt;"",'Workers Settings'!L1501,'Workers Settings'!K1501),"")</f>
        <v/>
      </c>
    </row>
    <row r="1502" spans="1:27" x14ac:dyDescent="0.25">
      <c r="A1502" s="7">
        <f t="shared" si="263"/>
        <v>1498</v>
      </c>
      <c r="B1502" s="7" t="str">
        <f>IF('Workers Settings'!B1502&lt;&gt;"",'Workers Settings'!B1502,"")</f>
        <v/>
      </c>
      <c r="C1502" s="7" t="str">
        <f>IF('Workers Settings'!C1502&lt;&gt;"",'Workers Settings'!C1502,"")</f>
        <v/>
      </c>
      <c r="D1502" s="17"/>
      <c r="E1502" s="17"/>
      <c r="F1502" s="17"/>
      <c r="G1502" s="7" t="str">
        <f>IF(D1502&lt;&gt;"",IF('Workers Settings'!D1502="","",'Workers Settings'!D1502),"")</f>
        <v/>
      </c>
      <c r="H1502" s="7" t="str">
        <f>IF(D1502&lt;&gt;"",'Workers Settings'!E1502,"")</f>
        <v/>
      </c>
      <c r="I1502" s="7" t="str">
        <f t="shared" si="253"/>
        <v/>
      </c>
      <c r="J1502" s="7" t="str">
        <f>IF('Workers Settings'!F1502&lt;&gt;"",'Workers Settings'!F1502,"")</f>
        <v/>
      </c>
      <c r="K1502" s="7" t="str">
        <f>IF('Workers Settings'!G1502&lt;&gt;"",'Workers Settings'!G1502,"")</f>
        <v/>
      </c>
      <c r="L1502" s="7" t="str">
        <f>IF(D1502="","",IF(VLOOKUP(D1502,'Demand Locations'!B:D,2,FALSE)="","",VLOOKUP(D1502,'Demand Locations'!B:D,2,FALSE)))</f>
        <v/>
      </c>
      <c r="M1502" s="7" t="str">
        <f>IF(D1502="","",IF(VLOOKUP(D1502,'Demand Locations'!B:D,3,FALSE)="","",VLOOKUP(D1502,'Demand Locations'!B:D,3,FALSE)))</f>
        <v/>
      </c>
      <c r="N1502" s="7" t="str">
        <f t="shared" si="254"/>
        <v/>
      </c>
      <c r="O1502" s="7" t="str">
        <f t="shared" si="255"/>
        <v/>
      </c>
      <c r="P1502" s="7" t="str">
        <f t="shared" si="256"/>
        <v/>
      </c>
      <c r="Q1502" s="7" t="str">
        <f t="shared" si="257"/>
        <v/>
      </c>
      <c r="R1502" s="7" t="str">
        <f t="shared" si="258"/>
        <v/>
      </c>
      <c r="S1502" s="7" t="str">
        <f t="shared" si="259"/>
        <v/>
      </c>
      <c r="T1502" s="7" t="str">
        <f t="shared" si="260"/>
        <v/>
      </c>
      <c r="U1502" s="7" t="str">
        <f t="shared" si="261"/>
        <v/>
      </c>
      <c r="V1502" s="7" t="str">
        <f t="shared" si="262"/>
        <v/>
      </c>
      <c r="W1502" s="60" t="str">
        <f>IF(ISNUMBER(V1502),IF(ISNA(VLOOKUP(I1502,'Distances Lookup Table'!D:E,2,FALSE)),V1502*'General Settings'!$F$6,IF(VLOOKUP(I1502,'Distances Lookup Table'!D:E,2,FALSE)="",V1502*'General Settings'!$F$6,VLOOKUP(I1502,'Distances Lookup Table'!D:E,2,FALSE))),"")</f>
        <v/>
      </c>
      <c r="X1502" s="18" t="str">
        <f>IF(D1502&lt;&gt;"",'Workers Settings'!H1502,"")</f>
        <v/>
      </c>
      <c r="Y1502" s="18" t="str">
        <f>IF(D1502&lt;&gt;"",'Workers Settings'!I1502,"")</f>
        <v/>
      </c>
      <c r="Z1502" s="29" t="str">
        <f>IF('Workers Settings'!L1502&lt;&gt;"",'Workers Settings'!L1502,'Workers Settings'!K1502)</f>
        <v/>
      </c>
      <c r="AA1502" s="29" t="str">
        <f>IF(D1502&lt;&gt;"",IF('Workers Settings'!L1502&lt;&gt;"",'Workers Settings'!L1502,'Workers Settings'!K1502),"")</f>
        <v/>
      </c>
    </row>
    <row r="1503" spans="1:27" x14ac:dyDescent="0.25">
      <c r="A1503" s="7">
        <f t="shared" si="263"/>
        <v>1499</v>
      </c>
      <c r="B1503" s="7" t="str">
        <f>IF('Workers Settings'!B1503&lt;&gt;"",'Workers Settings'!B1503,"")</f>
        <v/>
      </c>
      <c r="C1503" s="7" t="str">
        <f>IF('Workers Settings'!C1503&lt;&gt;"",'Workers Settings'!C1503,"")</f>
        <v/>
      </c>
      <c r="D1503" s="17"/>
      <c r="E1503" s="17"/>
      <c r="F1503" s="17"/>
      <c r="G1503" s="7" t="str">
        <f>IF(D1503&lt;&gt;"",IF('Workers Settings'!D1503="","",'Workers Settings'!D1503),"")</f>
        <v/>
      </c>
      <c r="H1503" s="7" t="str">
        <f>IF(D1503&lt;&gt;"",'Workers Settings'!E1503,"")</f>
        <v/>
      </c>
      <c r="I1503" s="7" t="str">
        <f t="shared" si="253"/>
        <v/>
      </c>
      <c r="J1503" s="7" t="str">
        <f>IF('Workers Settings'!F1503&lt;&gt;"",'Workers Settings'!F1503,"")</f>
        <v/>
      </c>
      <c r="K1503" s="7" t="str">
        <f>IF('Workers Settings'!G1503&lt;&gt;"",'Workers Settings'!G1503,"")</f>
        <v/>
      </c>
      <c r="L1503" s="7" t="str">
        <f>IF(D1503="","",IF(VLOOKUP(D1503,'Demand Locations'!B:D,2,FALSE)="","",VLOOKUP(D1503,'Demand Locations'!B:D,2,FALSE)))</f>
        <v/>
      </c>
      <c r="M1503" s="7" t="str">
        <f>IF(D1503="","",IF(VLOOKUP(D1503,'Demand Locations'!B:D,3,FALSE)="","",VLOOKUP(D1503,'Demand Locations'!B:D,3,FALSE)))</f>
        <v/>
      </c>
      <c r="N1503" s="7" t="str">
        <f t="shared" si="254"/>
        <v/>
      </c>
      <c r="O1503" s="7" t="str">
        <f t="shared" si="255"/>
        <v/>
      </c>
      <c r="P1503" s="7" t="str">
        <f t="shared" si="256"/>
        <v/>
      </c>
      <c r="Q1503" s="7" t="str">
        <f t="shared" si="257"/>
        <v/>
      </c>
      <c r="R1503" s="7" t="str">
        <f t="shared" si="258"/>
        <v/>
      </c>
      <c r="S1503" s="7" t="str">
        <f t="shared" si="259"/>
        <v/>
      </c>
      <c r="T1503" s="7" t="str">
        <f t="shared" si="260"/>
        <v/>
      </c>
      <c r="U1503" s="7" t="str">
        <f t="shared" si="261"/>
        <v/>
      </c>
      <c r="V1503" s="7" t="str">
        <f t="shared" si="262"/>
        <v/>
      </c>
      <c r="W1503" s="60" t="str">
        <f>IF(ISNUMBER(V1503),IF(ISNA(VLOOKUP(I1503,'Distances Lookup Table'!D:E,2,FALSE)),V1503*'General Settings'!$F$6,IF(VLOOKUP(I1503,'Distances Lookup Table'!D:E,2,FALSE)="",V1503*'General Settings'!$F$6,VLOOKUP(I1503,'Distances Lookup Table'!D:E,2,FALSE))),"")</f>
        <v/>
      </c>
      <c r="X1503" s="18" t="str">
        <f>IF(D1503&lt;&gt;"",'Workers Settings'!H1503,"")</f>
        <v/>
      </c>
      <c r="Y1503" s="18" t="str">
        <f>IF(D1503&lt;&gt;"",'Workers Settings'!I1503,"")</f>
        <v/>
      </c>
      <c r="Z1503" s="29" t="str">
        <f>IF('Workers Settings'!L1503&lt;&gt;"",'Workers Settings'!L1503,'Workers Settings'!K1503)</f>
        <v/>
      </c>
      <c r="AA1503" s="29" t="str">
        <f>IF(D1503&lt;&gt;"",IF('Workers Settings'!L1503&lt;&gt;"",'Workers Settings'!L1503,'Workers Settings'!K1503),"")</f>
        <v/>
      </c>
    </row>
    <row r="1504" spans="1:27" x14ac:dyDescent="0.25">
      <c r="A1504" s="7">
        <f t="shared" si="263"/>
        <v>1500</v>
      </c>
      <c r="B1504" s="7" t="str">
        <f>IF('Workers Settings'!B1504&lt;&gt;"",'Workers Settings'!B1504,"")</f>
        <v/>
      </c>
      <c r="C1504" s="7" t="str">
        <f>IF('Workers Settings'!C1504&lt;&gt;"",'Workers Settings'!C1504,"")</f>
        <v/>
      </c>
      <c r="D1504" s="17"/>
      <c r="E1504" s="17"/>
      <c r="F1504" s="17"/>
      <c r="G1504" s="7" t="str">
        <f>IF(D1504&lt;&gt;"",IF('Workers Settings'!D1504="","",'Workers Settings'!D1504),"")</f>
        <v/>
      </c>
      <c r="H1504" s="7" t="str">
        <f>IF(D1504&lt;&gt;"",'Workers Settings'!E1504,"")</f>
        <v/>
      </c>
      <c r="I1504" s="7" t="str">
        <f t="shared" si="253"/>
        <v/>
      </c>
      <c r="J1504" s="7" t="str">
        <f>IF('Workers Settings'!F1504&lt;&gt;"",'Workers Settings'!F1504,"")</f>
        <v/>
      </c>
      <c r="K1504" s="7" t="str">
        <f>IF('Workers Settings'!G1504&lt;&gt;"",'Workers Settings'!G1504,"")</f>
        <v/>
      </c>
      <c r="L1504" s="7" t="str">
        <f>IF(D1504="","",IF(VLOOKUP(D1504,'Demand Locations'!B:D,2,FALSE)="","",VLOOKUP(D1504,'Demand Locations'!B:D,2,FALSE)))</f>
        <v/>
      </c>
      <c r="M1504" s="7" t="str">
        <f>IF(D1504="","",IF(VLOOKUP(D1504,'Demand Locations'!B:D,3,FALSE)="","",VLOOKUP(D1504,'Demand Locations'!B:D,3,FALSE)))</f>
        <v/>
      </c>
      <c r="N1504" s="7" t="str">
        <f t="shared" si="254"/>
        <v/>
      </c>
      <c r="O1504" s="7" t="str">
        <f t="shared" si="255"/>
        <v/>
      </c>
      <c r="P1504" s="7" t="str">
        <f t="shared" si="256"/>
        <v/>
      </c>
      <c r="Q1504" s="7" t="str">
        <f t="shared" si="257"/>
        <v/>
      </c>
      <c r="R1504" s="7" t="str">
        <f t="shared" si="258"/>
        <v/>
      </c>
      <c r="S1504" s="7" t="str">
        <f t="shared" si="259"/>
        <v/>
      </c>
      <c r="T1504" s="7" t="str">
        <f t="shared" si="260"/>
        <v/>
      </c>
      <c r="U1504" s="7" t="str">
        <f t="shared" si="261"/>
        <v/>
      </c>
      <c r="V1504" s="7" t="str">
        <f t="shared" si="262"/>
        <v/>
      </c>
      <c r="W1504" s="60" t="str">
        <f>IF(ISNUMBER(V1504),IF(ISNA(VLOOKUP(I1504,'Distances Lookup Table'!D:E,2,FALSE)),V1504*'General Settings'!$F$6,IF(VLOOKUP(I1504,'Distances Lookup Table'!D:E,2,FALSE)="",V1504*'General Settings'!$F$6,VLOOKUP(I1504,'Distances Lookup Table'!D:E,2,FALSE))),"")</f>
        <v/>
      </c>
      <c r="X1504" s="18" t="str">
        <f>IF(D1504&lt;&gt;"",'Workers Settings'!H1504,"")</f>
        <v/>
      </c>
      <c r="Y1504" s="18" t="str">
        <f>IF(D1504&lt;&gt;"",'Workers Settings'!I1504,"")</f>
        <v/>
      </c>
      <c r="Z1504" s="29" t="str">
        <f>IF('Workers Settings'!L1504&lt;&gt;"",'Workers Settings'!L1504,'Workers Settings'!K1504)</f>
        <v/>
      </c>
      <c r="AA1504" s="29" t="str">
        <f>IF(D1504&lt;&gt;"",IF('Workers Settings'!L1504&lt;&gt;"",'Workers Settings'!L1504,'Workers Settings'!K1504),"")</f>
        <v/>
      </c>
    </row>
    <row r="1505" spans="1:27" x14ac:dyDescent="0.25">
      <c r="A1505" s="7">
        <f t="shared" si="263"/>
        <v>1501</v>
      </c>
      <c r="B1505" s="7" t="str">
        <f>IF('Workers Settings'!B1505&lt;&gt;"",'Workers Settings'!B1505,"")</f>
        <v/>
      </c>
      <c r="C1505" s="7" t="str">
        <f>IF('Workers Settings'!C1505&lt;&gt;"",'Workers Settings'!C1505,"")</f>
        <v/>
      </c>
      <c r="D1505" s="17"/>
      <c r="E1505" s="17"/>
      <c r="F1505" s="17"/>
      <c r="G1505" s="7" t="str">
        <f>IF(D1505&lt;&gt;"",IF('Workers Settings'!D1505="","",'Workers Settings'!D1505),"")</f>
        <v/>
      </c>
      <c r="H1505" s="7" t="str">
        <f>IF(D1505&lt;&gt;"",'Workers Settings'!E1505,"")</f>
        <v/>
      </c>
      <c r="I1505" s="7" t="str">
        <f t="shared" si="253"/>
        <v/>
      </c>
      <c r="J1505" s="7" t="str">
        <f>IF('Workers Settings'!F1505&lt;&gt;"",'Workers Settings'!F1505,"")</f>
        <v/>
      </c>
      <c r="K1505" s="7" t="str">
        <f>IF('Workers Settings'!G1505&lt;&gt;"",'Workers Settings'!G1505,"")</f>
        <v/>
      </c>
      <c r="L1505" s="7" t="str">
        <f>IF(D1505="","",IF(VLOOKUP(D1505,'Demand Locations'!B:D,2,FALSE)="","",VLOOKUP(D1505,'Demand Locations'!B:D,2,FALSE)))</f>
        <v/>
      </c>
      <c r="M1505" s="7" t="str">
        <f>IF(D1505="","",IF(VLOOKUP(D1505,'Demand Locations'!B:D,3,FALSE)="","",VLOOKUP(D1505,'Demand Locations'!B:D,3,FALSE)))</f>
        <v/>
      </c>
      <c r="N1505" s="7" t="str">
        <f t="shared" si="254"/>
        <v/>
      </c>
      <c r="O1505" s="7" t="str">
        <f t="shared" si="255"/>
        <v/>
      </c>
      <c r="P1505" s="7" t="str">
        <f t="shared" si="256"/>
        <v/>
      </c>
      <c r="Q1505" s="7" t="str">
        <f t="shared" si="257"/>
        <v/>
      </c>
      <c r="R1505" s="7" t="str">
        <f t="shared" si="258"/>
        <v/>
      </c>
      <c r="S1505" s="7" t="str">
        <f t="shared" si="259"/>
        <v/>
      </c>
      <c r="T1505" s="7" t="str">
        <f t="shared" si="260"/>
        <v/>
      </c>
      <c r="U1505" s="7" t="str">
        <f t="shared" si="261"/>
        <v/>
      </c>
      <c r="V1505" s="7" t="str">
        <f t="shared" si="262"/>
        <v/>
      </c>
      <c r="W1505" s="60" t="str">
        <f>IF(ISNUMBER(V1505),IF(ISNA(VLOOKUP(I1505,'Distances Lookup Table'!D:E,2,FALSE)),V1505*'General Settings'!$F$6,IF(VLOOKUP(I1505,'Distances Lookup Table'!D:E,2,FALSE)="",V1505*'General Settings'!$F$6,VLOOKUP(I1505,'Distances Lookup Table'!D:E,2,FALSE))),"")</f>
        <v/>
      </c>
      <c r="X1505" s="18" t="str">
        <f>IF(D1505&lt;&gt;"",'Workers Settings'!H1505,"")</f>
        <v/>
      </c>
      <c r="Y1505" s="18" t="str">
        <f>IF(D1505&lt;&gt;"",'Workers Settings'!I1505,"")</f>
        <v/>
      </c>
      <c r="Z1505" s="29" t="str">
        <f>IF('Workers Settings'!L1505&lt;&gt;"",'Workers Settings'!L1505,'Workers Settings'!K1505)</f>
        <v/>
      </c>
      <c r="AA1505" s="29" t="str">
        <f>IF(D1505&lt;&gt;"",IF('Workers Settings'!L1505&lt;&gt;"",'Workers Settings'!L1505,'Workers Settings'!K1505),"")</f>
        <v/>
      </c>
    </row>
    <row r="1506" spans="1:27" x14ac:dyDescent="0.25">
      <c r="A1506" s="7">
        <f t="shared" si="263"/>
        <v>1502</v>
      </c>
      <c r="B1506" s="7" t="str">
        <f>IF('Workers Settings'!B1506&lt;&gt;"",'Workers Settings'!B1506,"")</f>
        <v/>
      </c>
      <c r="C1506" s="7" t="str">
        <f>IF('Workers Settings'!C1506&lt;&gt;"",'Workers Settings'!C1506,"")</f>
        <v/>
      </c>
      <c r="D1506" s="17"/>
      <c r="E1506" s="17"/>
      <c r="F1506" s="17"/>
      <c r="G1506" s="7" t="str">
        <f>IF(D1506&lt;&gt;"",IF('Workers Settings'!D1506="","",'Workers Settings'!D1506),"")</f>
        <v/>
      </c>
      <c r="H1506" s="7" t="str">
        <f>IF(D1506&lt;&gt;"",'Workers Settings'!E1506,"")</f>
        <v/>
      </c>
      <c r="I1506" s="7" t="str">
        <f t="shared" si="253"/>
        <v/>
      </c>
      <c r="J1506" s="7" t="str">
        <f>IF('Workers Settings'!F1506&lt;&gt;"",'Workers Settings'!F1506,"")</f>
        <v/>
      </c>
      <c r="K1506" s="7" t="str">
        <f>IF('Workers Settings'!G1506&lt;&gt;"",'Workers Settings'!G1506,"")</f>
        <v/>
      </c>
      <c r="L1506" s="7" t="str">
        <f>IF(D1506="","",IF(VLOOKUP(D1506,'Demand Locations'!B:D,2,FALSE)="","",VLOOKUP(D1506,'Demand Locations'!B:D,2,FALSE)))</f>
        <v/>
      </c>
      <c r="M1506" s="7" t="str">
        <f>IF(D1506="","",IF(VLOOKUP(D1506,'Demand Locations'!B:D,3,FALSE)="","",VLOOKUP(D1506,'Demand Locations'!B:D,3,FALSE)))</f>
        <v/>
      </c>
      <c r="N1506" s="7" t="str">
        <f t="shared" si="254"/>
        <v/>
      </c>
      <c r="O1506" s="7" t="str">
        <f t="shared" si="255"/>
        <v/>
      </c>
      <c r="P1506" s="7" t="str">
        <f t="shared" si="256"/>
        <v/>
      </c>
      <c r="Q1506" s="7" t="str">
        <f t="shared" si="257"/>
        <v/>
      </c>
      <c r="R1506" s="7" t="str">
        <f t="shared" si="258"/>
        <v/>
      </c>
      <c r="S1506" s="7" t="str">
        <f t="shared" si="259"/>
        <v/>
      </c>
      <c r="T1506" s="7" t="str">
        <f t="shared" si="260"/>
        <v/>
      </c>
      <c r="U1506" s="7" t="str">
        <f t="shared" si="261"/>
        <v/>
      </c>
      <c r="V1506" s="7" t="str">
        <f t="shared" si="262"/>
        <v/>
      </c>
      <c r="W1506" s="60" t="str">
        <f>IF(ISNUMBER(V1506),IF(ISNA(VLOOKUP(I1506,'Distances Lookup Table'!D:E,2,FALSE)),V1506*'General Settings'!$F$6,IF(VLOOKUP(I1506,'Distances Lookup Table'!D:E,2,FALSE)="",V1506*'General Settings'!$F$6,VLOOKUP(I1506,'Distances Lookup Table'!D:E,2,FALSE))),"")</f>
        <v/>
      </c>
      <c r="X1506" s="18" t="str">
        <f>IF(D1506&lt;&gt;"",'Workers Settings'!H1506,"")</f>
        <v/>
      </c>
      <c r="Y1506" s="18" t="str">
        <f>IF(D1506&lt;&gt;"",'Workers Settings'!I1506,"")</f>
        <v/>
      </c>
      <c r="Z1506" s="29" t="str">
        <f>IF('Workers Settings'!L1506&lt;&gt;"",'Workers Settings'!L1506,'Workers Settings'!K1506)</f>
        <v/>
      </c>
      <c r="AA1506" s="29" t="str">
        <f>IF(D1506&lt;&gt;"",IF('Workers Settings'!L1506&lt;&gt;"",'Workers Settings'!L1506,'Workers Settings'!K1506),"")</f>
        <v/>
      </c>
    </row>
    <row r="1507" spans="1:27" x14ac:dyDescent="0.25">
      <c r="A1507" s="7">
        <f t="shared" si="263"/>
        <v>1503</v>
      </c>
      <c r="B1507" s="7" t="str">
        <f>IF('Workers Settings'!B1507&lt;&gt;"",'Workers Settings'!B1507,"")</f>
        <v/>
      </c>
      <c r="C1507" s="7" t="str">
        <f>IF('Workers Settings'!C1507&lt;&gt;"",'Workers Settings'!C1507,"")</f>
        <v/>
      </c>
      <c r="D1507" s="17"/>
      <c r="E1507" s="17"/>
      <c r="F1507" s="17"/>
      <c r="G1507" s="7" t="str">
        <f>IF(D1507&lt;&gt;"",IF('Workers Settings'!D1507="","",'Workers Settings'!D1507),"")</f>
        <v/>
      </c>
      <c r="H1507" s="7" t="str">
        <f>IF(D1507&lt;&gt;"",'Workers Settings'!E1507,"")</f>
        <v/>
      </c>
      <c r="I1507" s="7" t="str">
        <f t="shared" si="253"/>
        <v/>
      </c>
      <c r="J1507" s="7" t="str">
        <f>IF('Workers Settings'!F1507&lt;&gt;"",'Workers Settings'!F1507,"")</f>
        <v/>
      </c>
      <c r="K1507" s="7" t="str">
        <f>IF('Workers Settings'!G1507&lt;&gt;"",'Workers Settings'!G1507,"")</f>
        <v/>
      </c>
      <c r="L1507" s="7" t="str">
        <f>IF(D1507="","",IF(VLOOKUP(D1507,'Demand Locations'!B:D,2,FALSE)="","",VLOOKUP(D1507,'Demand Locations'!B:D,2,FALSE)))</f>
        <v/>
      </c>
      <c r="M1507" s="7" t="str">
        <f>IF(D1507="","",IF(VLOOKUP(D1507,'Demand Locations'!B:D,3,FALSE)="","",VLOOKUP(D1507,'Demand Locations'!B:D,3,FALSE)))</f>
        <v/>
      </c>
      <c r="N1507" s="7" t="str">
        <f t="shared" si="254"/>
        <v/>
      </c>
      <c r="O1507" s="7" t="str">
        <f t="shared" si="255"/>
        <v/>
      </c>
      <c r="P1507" s="7" t="str">
        <f t="shared" si="256"/>
        <v/>
      </c>
      <c r="Q1507" s="7" t="str">
        <f t="shared" si="257"/>
        <v/>
      </c>
      <c r="R1507" s="7" t="str">
        <f t="shared" si="258"/>
        <v/>
      </c>
      <c r="S1507" s="7" t="str">
        <f t="shared" si="259"/>
        <v/>
      </c>
      <c r="T1507" s="7" t="str">
        <f t="shared" si="260"/>
        <v/>
      </c>
      <c r="U1507" s="7" t="str">
        <f t="shared" si="261"/>
        <v/>
      </c>
      <c r="V1507" s="7" t="str">
        <f t="shared" si="262"/>
        <v/>
      </c>
      <c r="W1507" s="60" t="str">
        <f>IF(ISNUMBER(V1507),IF(ISNA(VLOOKUP(I1507,'Distances Lookup Table'!D:E,2,FALSE)),V1507*'General Settings'!$F$6,IF(VLOOKUP(I1507,'Distances Lookup Table'!D:E,2,FALSE)="",V1507*'General Settings'!$F$6,VLOOKUP(I1507,'Distances Lookup Table'!D:E,2,FALSE))),"")</f>
        <v/>
      </c>
      <c r="X1507" s="18" t="str">
        <f>IF(D1507&lt;&gt;"",'Workers Settings'!H1507,"")</f>
        <v/>
      </c>
      <c r="Y1507" s="18" t="str">
        <f>IF(D1507&lt;&gt;"",'Workers Settings'!I1507,"")</f>
        <v/>
      </c>
      <c r="Z1507" s="29" t="str">
        <f>IF('Workers Settings'!L1507&lt;&gt;"",'Workers Settings'!L1507,'Workers Settings'!K1507)</f>
        <v/>
      </c>
      <c r="AA1507" s="29" t="str">
        <f>IF(D1507&lt;&gt;"",IF('Workers Settings'!L1507&lt;&gt;"",'Workers Settings'!L1507,'Workers Settings'!K1507),"")</f>
        <v/>
      </c>
    </row>
    <row r="1508" spans="1:27" x14ac:dyDescent="0.25">
      <c r="A1508" s="7">
        <f t="shared" si="263"/>
        <v>1504</v>
      </c>
      <c r="B1508" s="7" t="str">
        <f>IF('Workers Settings'!B1508&lt;&gt;"",'Workers Settings'!B1508,"")</f>
        <v/>
      </c>
      <c r="C1508" s="7" t="str">
        <f>IF('Workers Settings'!C1508&lt;&gt;"",'Workers Settings'!C1508,"")</f>
        <v/>
      </c>
      <c r="D1508" s="17"/>
      <c r="E1508" s="17"/>
      <c r="F1508" s="17"/>
      <c r="G1508" s="7" t="str">
        <f>IF(D1508&lt;&gt;"",IF('Workers Settings'!D1508="","",'Workers Settings'!D1508),"")</f>
        <v/>
      </c>
      <c r="H1508" s="7" t="str">
        <f>IF(D1508&lt;&gt;"",'Workers Settings'!E1508,"")</f>
        <v/>
      </c>
      <c r="I1508" s="7" t="str">
        <f t="shared" si="253"/>
        <v/>
      </c>
      <c r="J1508" s="7" t="str">
        <f>IF('Workers Settings'!F1508&lt;&gt;"",'Workers Settings'!F1508,"")</f>
        <v/>
      </c>
      <c r="K1508" s="7" t="str">
        <f>IF('Workers Settings'!G1508&lt;&gt;"",'Workers Settings'!G1508,"")</f>
        <v/>
      </c>
      <c r="L1508" s="7" t="str">
        <f>IF(D1508="","",IF(VLOOKUP(D1508,'Demand Locations'!B:D,2,FALSE)="","",VLOOKUP(D1508,'Demand Locations'!B:D,2,FALSE)))</f>
        <v/>
      </c>
      <c r="M1508" s="7" t="str">
        <f>IF(D1508="","",IF(VLOOKUP(D1508,'Demand Locations'!B:D,3,FALSE)="","",VLOOKUP(D1508,'Demand Locations'!B:D,3,FALSE)))</f>
        <v/>
      </c>
      <c r="N1508" s="7" t="str">
        <f t="shared" si="254"/>
        <v/>
      </c>
      <c r="O1508" s="7" t="str">
        <f t="shared" si="255"/>
        <v/>
      </c>
      <c r="P1508" s="7" t="str">
        <f t="shared" si="256"/>
        <v/>
      </c>
      <c r="Q1508" s="7" t="str">
        <f t="shared" si="257"/>
        <v/>
      </c>
      <c r="R1508" s="7" t="str">
        <f t="shared" si="258"/>
        <v/>
      </c>
      <c r="S1508" s="7" t="str">
        <f t="shared" si="259"/>
        <v/>
      </c>
      <c r="T1508" s="7" t="str">
        <f t="shared" si="260"/>
        <v/>
      </c>
      <c r="U1508" s="7" t="str">
        <f t="shared" si="261"/>
        <v/>
      </c>
      <c r="V1508" s="7" t="str">
        <f t="shared" si="262"/>
        <v/>
      </c>
      <c r="W1508" s="60" t="str">
        <f>IF(ISNUMBER(V1508),IF(ISNA(VLOOKUP(I1508,'Distances Lookup Table'!D:E,2,FALSE)),V1508*'General Settings'!$F$6,IF(VLOOKUP(I1508,'Distances Lookup Table'!D:E,2,FALSE)="",V1508*'General Settings'!$F$6,VLOOKUP(I1508,'Distances Lookup Table'!D:E,2,FALSE))),"")</f>
        <v/>
      </c>
      <c r="X1508" s="18" t="str">
        <f>IF(D1508&lt;&gt;"",'Workers Settings'!H1508,"")</f>
        <v/>
      </c>
      <c r="Y1508" s="18" t="str">
        <f>IF(D1508&lt;&gt;"",'Workers Settings'!I1508,"")</f>
        <v/>
      </c>
      <c r="Z1508" s="29" t="str">
        <f>IF('Workers Settings'!L1508&lt;&gt;"",'Workers Settings'!L1508,'Workers Settings'!K1508)</f>
        <v/>
      </c>
      <c r="AA1508" s="29" t="str">
        <f>IF(D1508&lt;&gt;"",IF('Workers Settings'!L1508&lt;&gt;"",'Workers Settings'!L1508,'Workers Settings'!K1508),"")</f>
        <v/>
      </c>
    </row>
    <row r="1509" spans="1:27" x14ac:dyDescent="0.25">
      <c r="A1509" s="7">
        <f t="shared" si="263"/>
        <v>1505</v>
      </c>
      <c r="B1509" s="7" t="str">
        <f>IF('Workers Settings'!B1509&lt;&gt;"",'Workers Settings'!B1509,"")</f>
        <v/>
      </c>
      <c r="C1509" s="7" t="str">
        <f>IF('Workers Settings'!C1509&lt;&gt;"",'Workers Settings'!C1509,"")</f>
        <v/>
      </c>
      <c r="D1509" s="17"/>
      <c r="E1509" s="17"/>
      <c r="F1509" s="17"/>
      <c r="G1509" s="7" t="str">
        <f>IF(D1509&lt;&gt;"",IF('Workers Settings'!D1509="","",'Workers Settings'!D1509),"")</f>
        <v/>
      </c>
      <c r="H1509" s="7" t="str">
        <f>IF(D1509&lt;&gt;"",'Workers Settings'!E1509,"")</f>
        <v/>
      </c>
      <c r="I1509" s="7" t="str">
        <f t="shared" si="253"/>
        <v/>
      </c>
      <c r="J1509" s="7" t="str">
        <f>IF('Workers Settings'!F1509&lt;&gt;"",'Workers Settings'!F1509,"")</f>
        <v/>
      </c>
      <c r="K1509" s="7" t="str">
        <f>IF('Workers Settings'!G1509&lt;&gt;"",'Workers Settings'!G1509,"")</f>
        <v/>
      </c>
      <c r="L1509" s="7" t="str">
        <f>IF(D1509="","",IF(VLOOKUP(D1509,'Demand Locations'!B:D,2,FALSE)="","",VLOOKUP(D1509,'Demand Locations'!B:D,2,FALSE)))</f>
        <v/>
      </c>
      <c r="M1509" s="7" t="str">
        <f>IF(D1509="","",IF(VLOOKUP(D1509,'Demand Locations'!B:D,3,FALSE)="","",VLOOKUP(D1509,'Demand Locations'!B:D,3,FALSE)))</f>
        <v/>
      </c>
      <c r="N1509" s="7" t="str">
        <f t="shared" si="254"/>
        <v/>
      </c>
      <c r="O1509" s="7" t="str">
        <f t="shared" si="255"/>
        <v/>
      </c>
      <c r="P1509" s="7" t="str">
        <f t="shared" si="256"/>
        <v/>
      </c>
      <c r="Q1509" s="7" t="str">
        <f t="shared" si="257"/>
        <v/>
      </c>
      <c r="R1509" s="7" t="str">
        <f t="shared" si="258"/>
        <v/>
      </c>
      <c r="S1509" s="7" t="str">
        <f t="shared" si="259"/>
        <v/>
      </c>
      <c r="T1509" s="7" t="str">
        <f t="shared" si="260"/>
        <v/>
      </c>
      <c r="U1509" s="7" t="str">
        <f t="shared" si="261"/>
        <v/>
      </c>
      <c r="V1509" s="7" t="str">
        <f t="shared" si="262"/>
        <v/>
      </c>
      <c r="W1509" s="60" t="str">
        <f>IF(ISNUMBER(V1509),IF(ISNA(VLOOKUP(I1509,'Distances Lookup Table'!D:E,2,FALSE)),V1509*'General Settings'!$F$6,IF(VLOOKUP(I1509,'Distances Lookup Table'!D:E,2,FALSE)="",V1509*'General Settings'!$F$6,VLOOKUP(I1509,'Distances Lookup Table'!D:E,2,FALSE))),"")</f>
        <v/>
      </c>
      <c r="X1509" s="18" t="str">
        <f>IF(D1509&lt;&gt;"",'Workers Settings'!H1509,"")</f>
        <v/>
      </c>
      <c r="Y1509" s="18" t="str">
        <f>IF(D1509&lt;&gt;"",'Workers Settings'!I1509,"")</f>
        <v/>
      </c>
      <c r="Z1509" s="29" t="str">
        <f>IF('Workers Settings'!L1509&lt;&gt;"",'Workers Settings'!L1509,'Workers Settings'!K1509)</f>
        <v/>
      </c>
      <c r="AA1509" s="29" t="str">
        <f>IF(D1509&lt;&gt;"",IF('Workers Settings'!L1509&lt;&gt;"",'Workers Settings'!L1509,'Workers Settings'!K1509),"")</f>
        <v/>
      </c>
    </row>
    <row r="1510" spans="1:27" x14ac:dyDescent="0.25">
      <c r="A1510" s="7">
        <f t="shared" si="263"/>
        <v>1506</v>
      </c>
      <c r="B1510" s="7" t="str">
        <f>IF('Workers Settings'!B1510&lt;&gt;"",'Workers Settings'!B1510,"")</f>
        <v/>
      </c>
      <c r="C1510" s="7" t="str">
        <f>IF('Workers Settings'!C1510&lt;&gt;"",'Workers Settings'!C1510,"")</f>
        <v/>
      </c>
      <c r="D1510" s="17"/>
      <c r="E1510" s="17"/>
      <c r="F1510" s="17"/>
      <c r="G1510" s="7" t="str">
        <f>IF(D1510&lt;&gt;"",IF('Workers Settings'!D1510="","",'Workers Settings'!D1510),"")</f>
        <v/>
      </c>
      <c r="H1510" s="7" t="str">
        <f>IF(D1510&lt;&gt;"",'Workers Settings'!E1510,"")</f>
        <v/>
      </c>
      <c r="I1510" s="7" t="str">
        <f t="shared" si="253"/>
        <v/>
      </c>
      <c r="J1510" s="7" t="str">
        <f>IF('Workers Settings'!F1510&lt;&gt;"",'Workers Settings'!F1510,"")</f>
        <v/>
      </c>
      <c r="K1510" s="7" t="str">
        <f>IF('Workers Settings'!G1510&lt;&gt;"",'Workers Settings'!G1510,"")</f>
        <v/>
      </c>
      <c r="L1510" s="7" t="str">
        <f>IF(D1510="","",IF(VLOOKUP(D1510,'Demand Locations'!B:D,2,FALSE)="","",VLOOKUP(D1510,'Demand Locations'!B:D,2,FALSE)))</f>
        <v/>
      </c>
      <c r="M1510" s="7" t="str">
        <f>IF(D1510="","",IF(VLOOKUP(D1510,'Demand Locations'!B:D,3,FALSE)="","",VLOOKUP(D1510,'Demand Locations'!B:D,3,FALSE)))</f>
        <v/>
      </c>
      <c r="N1510" s="7" t="str">
        <f t="shared" si="254"/>
        <v/>
      </c>
      <c r="O1510" s="7" t="str">
        <f t="shared" si="255"/>
        <v/>
      </c>
      <c r="P1510" s="7" t="str">
        <f t="shared" si="256"/>
        <v/>
      </c>
      <c r="Q1510" s="7" t="str">
        <f t="shared" si="257"/>
        <v/>
      </c>
      <c r="R1510" s="7" t="str">
        <f t="shared" si="258"/>
        <v/>
      </c>
      <c r="S1510" s="7" t="str">
        <f t="shared" si="259"/>
        <v/>
      </c>
      <c r="T1510" s="7" t="str">
        <f t="shared" si="260"/>
        <v/>
      </c>
      <c r="U1510" s="7" t="str">
        <f t="shared" si="261"/>
        <v/>
      </c>
      <c r="V1510" s="7" t="str">
        <f t="shared" si="262"/>
        <v/>
      </c>
      <c r="W1510" s="60" t="str">
        <f>IF(ISNUMBER(V1510),IF(ISNA(VLOOKUP(I1510,'Distances Lookup Table'!D:E,2,FALSE)),V1510*'General Settings'!$F$6,IF(VLOOKUP(I1510,'Distances Lookup Table'!D:E,2,FALSE)="",V1510*'General Settings'!$F$6,VLOOKUP(I1510,'Distances Lookup Table'!D:E,2,FALSE))),"")</f>
        <v/>
      </c>
      <c r="X1510" s="18" t="str">
        <f>IF(D1510&lt;&gt;"",'Workers Settings'!H1510,"")</f>
        <v/>
      </c>
      <c r="Y1510" s="18" t="str">
        <f>IF(D1510&lt;&gt;"",'Workers Settings'!I1510,"")</f>
        <v/>
      </c>
      <c r="Z1510" s="29" t="str">
        <f>IF('Workers Settings'!L1510&lt;&gt;"",'Workers Settings'!L1510,'Workers Settings'!K1510)</f>
        <v/>
      </c>
      <c r="AA1510" s="29" t="str">
        <f>IF(D1510&lt;&gt;"",IF('Workers Settings'!L1510&lt;&gt;"",'Workers Settings'!L1510,'Workers Settings'!K1510),"")</f>
        <v/>
      </c>
    </row>
    <row r="1511" spans="1:27" x14ac:dyDescent="0.25">
      <c r="A1511" s="7">
        <f t="shared" si="263"/>
        <v>1507</v>
      </c>
      <c r="B1511" s="7" t="str">
        <f>IF('Workers Settings'!B1511&lt;&gt;"",'Workers Settings'!B1511,"")</f>
        <v/>
      </c>
      <c r="C1511" s="7" t="str">
        <f>IF('Workers Settings'!C1511&lt;&gt;"",'Workers Settings'!C1511,"")</f>
        <v/>
      </c>
      <c r="D1511" s="17"/>
      <c r="E1511" s="17"/>
      <c r="F1511" s="17"/>
      <c r="G1511" s="7" t="str">
        <f>IF(D1511&lt;&gt;"",IF('Workers Settings'!D1511="","",'Workers Settings'!D1511),"")</f>
        <v/>
      </c>
      <c r="H1511" s="7" t="str">
        <f>IF(D1511&lt;&gt;"",'Workers Settings'!E1511,"")</f>
        <v/>
      </c>
      <c r="I1511" s="7" t="str">
        <f t="shared" si="253"/>
        <v/>
      </c>
      <c r="J1511" s="7" t="str">
        <f>IF('Workers Settings'!F1511&lt;&gt;"",'Workers Settings'!F1511,"")</f>
        <v/>
      </c>
      <c r="K1511" s="7" t="str">
        <f>IF('Workers Settings'!G1511&lt;&gt;"",'Workers Settings'!G1511,"")</f>
        <v/>
      </c>
      <c r="L1511" s="7" t="str">
        <f>IF(D1511="","",IF(VLOOKUP(D1511,'Demand Locations'!B:D,2,FALSE)="","",VLOOKUP(D1511,'Demand Locations'!B:D,2,FALSE)))</f>
        <v/>
      </c>
      <c r="M1511" s="7" t="str">
        <f>IF(D1511="","",IF(VLOOKUP(D1511,'Demand Locations'!B:D,3,FALSE)="","",VLOOKUP(D1511,'Demand Locations'!B:D,3,FALSE)))</f>
        <v/>
      </c>
      <c r="N1511" s="7" t="str">
        <f t="shared" si="254"/>
        <v/>
      </c>
      <c r="O1511" s="7" t="str">
        <f t="shared" si="255"/>
        <v/>
      </c>
      <c r="P1511" s="7" t="str">
        <f t="shared" si="256"/>
        <v/>
      </c>
      <c r="Q1511" s="7" t="str">
        <f t="shared" si="257"/>
        <v/>
      </c>
      <c r="R1511" s="7" t="str">
        <f t="shared" si="258"/>
        <v/>
      </c>
      <c r="S1511" s="7" t="str">
        <f t="shared" si="259"/>
        <v/>
      </c>
      <c r="T1511" s="7" t="str">
        <f t="shared" si="260"/>
        <v/>
      </c>
      <c r="U1511" s="7" t="str">
        <f t="shared" si="261"/>
        <v/>
      </c>
      <c r="V1511" s="7" t="str">
        <f t="shared" si="262"/>
        <v/>
      </c>
      <c r="W1511" s="60" t="str">
        <f>IF(ISNUMBER(V1511),IF(ISNA(VLOOKUP(I1511,'Distances Lookup Table'!D:E,2,FALSE)),V1511*'General Settings'!$F$6,IF(VLOOKUP(I1511,'Distances Lookup Table'!D:E,2,FALSE)="",V1511*'General Settings'!$F$6,VLOOKUP(I1511,'Distances Lookup Table'!D:E,2,FALSE))),"")</f>
        <v/>
      </c>
      <c r="X1511" s="18" t="str">
        <f>IF(D1511&lt;&gt;"",'Workers Settings'!H1511,"")</f>
        <v/>
      </c>
      <c r="Y1511" s="18" t="str">
        <f>IF(D1511&lt;&gt;"",'Workers Settings'!I1511,"")</f>
        <v/>
      </c>
      <c r="Z1511" s="29" t="str">
        <f>IF('Workers Settings'!L1511&lt;&gt;"",'Workers Settings'!L1511,'Workers Settings'!K1511)</f>
        <v/>
      </c>
      <c r="AA1511" s="29" t="str">
        <f>IF(D1511&lt;&gt;"",IF('Workers Settings'!L1511&lt;&gt;"",'Workers Settings'!L1511,'Workers Settings'!K1511),"")</f>
        <v/>
      </c>
    </row>
    <row r="1512" spans="1:27" x14ac:dyDescent="0.25">
      <c r="A1512" s="7">
        <f t="shared" si="263"/>
        <v>1508</v>
      </c>
      <c r="B1512" s="7" t="str">
        <f>IF('Workers Settings'!B1512&lt;&gt;"",'Workers Settings'!B1512,"")</f>
        <v/>
      </c>
      <c r="C1512" s="7" t="str">
        <f>IF('Workers Settings'!C1512&lt;&gt;"",'Workers Settings'!C1512,"")</f>
        <v/>
      </c>
      <c r="D1512" s="17"/>
      <c r="E1512" s="17"/>
      <c r="F1512" s="17"/>
      <c r="G1512" s="7" t="str">
        <f>IF(D1512&lt;&gt;"",IF('Workers Settings'!D1512="","",'Workers Settings'!D1512),"")</f>
        <v/>
      </c>
      <c r="H1512" s="7" t="str">
        <f>IF(D1512&lt;&gt;"",'Workers Settings'!E1512,"")</f>
        <v/>
      </c>
      <c r="I1512" s="7" t="str">
        <f t="shared" si="253"/>
        <v/>
      </c>
      <c r="J1512" s="7" t="str">
        <f>IF('Workers Settings'!F1512&lt;&gt;"",'Workers Settings'!F1512,"")</f>
        <v/>
      </c>
      <c r="K1512" s="7" t="str">
        <f>IF('Workers Settings'!G1512&lt;&gt;"",'Workers Settings'!G1512,"")</f>
        <v/>
      </c>
      <c r="L1512" s="7" t="str">
        <f>IF(D1512="","",IF(VLOOKUP(D1512,'Demand Locations'!B:D,2,FALSE)="","",VLOOKUP(D1512,'Demand Locations'!B:D,2,FALSE)))</f>
        <v/>
      </c>
      <c r="M1512" s="7" t="str">
        <f>IF(D1512="","",IF(VLOOKUP(D1512,'Demand Locations'!B:D,3,FALSE)="","",VLOOKUP(D1512,'Demand Locations'!B:D,3,FALSE)))</f>
        <v/>
      </c>
      <c r="N1512" s="7" t="str">
        <f t="shared" si="254"/>
        <v/>
      </c>
      <c r="O1512" s="7" t="str">
        <f t="shared" si="255"/>
        <v/>
      </c>
      <c r="P1512" s="7" t="str">
        <f t="shared" si="256"/>
        <v/>
      </c>
      <c r="Q1512" s="7" t="str">
        <f t="shared" si="257"/>
        <v/>
      </c>
      <c r="R1512" s="7" t="str">
        <f t="shared" si="258"/>
        <v/>
      </c>
      <c r="S1512" s="7" t="str">
        <f t="shared" si="259"/>
        <v/>
      </c>
      <c r="T1512" s="7" t="str">
        <f t="shared" si="260"/>
        <v/>
      </c>
      <c r="U1512" s="7" t="str">
        <f t="shared" si="261"/>
        <v/>
      </c>
      <c r="V1512" s="7" t="str">
        <f t="shared" si="262"/>
        <v/>
      </c>
      <c r="W1512" s="60" t="str">
        <f>IF(ISNUMBER(V1512),IF(ISNA(VLOOKUP(I1512,'Distances Lookup Table'!D:E,2,FALSE)),V1512*'General Settings'!$F$6,IF(VLOOKUP(I1512,'Distances Lookup Table'!D:E,2,FALSE)="",V1512*'General Settings'!$F$6,VLOOKUP(I1512,'Distances Lookup Table'!D:E,2,FALSE))),"")</f>
        <v/>
      </c>
      <c r="X1512" s="18" t="str">
        <f>IF(D1512&lt;&gt;"",'Workers Settings'!H1512,"")</f>
        <v/>
      </c>
      <c r="Y1512" s="18" t="str">
        <f>IF(D1512&lt;&gt;"",'Workers Settings'!I1512,"")</f>
        <v/>
      </c>
      <c r="Z1512" s="29" t="str">
        <f>IF('Workers Settings'!L1512&lt;&gt;"",'Workers Settings'!L1512,'Workers Settings'!K1512)</f>
        <v/>
      </c>
      <c r="AA1512" s="29" t="str">
        <f>IF(D1512&lt;&gt;"",IF('Workers Settings'!L1512&lt;&gt;"",'Workers Settings'!L1512,'Workers Settings'!K1512),"")</f>
        <v/>
      </c>
    </row>
    <row r="1513" spans="1:27" x14ac:dyDescent="0.25">
      <c r="A1513" s="7">
        <f t="shared" si="263"/>
        <v>1509</v>
      </c>
      <c r="B1513" s="7" t="str">
        <f>IF('Workers Settings'!B1513&lt;&gt;"",'Workers Settings'!B1513,"")</f>
        <v/>
      </c>
      <c r="C1513" s="7" t="str">
        <f>IF('Workers Settings'!C1513&lt;&gt;"",'Workers Settings'!C1513,"")</f>
        <v/>
      </c>
      <c r="D1513" s="17"/>
      <c r="E1513" s="17"/>
      <c r="F1513" s="17"/>
      <c r="G1513" s="7" t="str">
        <f>IF(D1513&lt;&gt;"",IF('Workers Settings'!D1513="","",'Workers Settings'!D1513),"")</f>
        <v/>
      </c>
      <c r="H1513" s="7" t="str">
        <f>IF(D1513&lt;&gt;"",'Workers Settings'!E1513,"")</f>
        <v/>
      </c>
      <c r="I1513" s="7" t="str">
        <f t="shared" si="253"/>
        <v/>
      </c>
      <c r="J1513" s="7" t="str">
        <f>IF('Workers Settings'!F1513&lt;&gt;"",'Workers Settings'!F1513,"")</f>
        <v/>
      </c>
      <c r="K1513" s="7" t="str">
        <f>IF('Workers Settings'!G1513&lt;&gt;"",'Workers Settings'!G1513,"")</f>
        <v/>
      </c>
      <c r="L1513" s="7" t="str">
        <f>IF(D1513="","",IF(VLOOKUP(D1513,'Demand Locations'!B:D,2,FALSE)="","",VLOOKUP(D1513,'Demand Locations'!B:D,2,FALSE)))</f>
        <v/>
      </c>
      <c r="M1513" s="7" t="str">
        <f>IF(D1513="","",IF(VLOOKUP(D1513,'Demand Locations'!B:D,3,FALSE)="","",VLOOKUP(D1513,'Demand Locations'!B:D,3,FALSE)))</f>
        <v/>
      </c>
      <c r="N1513" s="7" t="str">
        <f t="shared" si="254"/>
        <v/>
      </c>
      <c r="O1513" s="7" t="str">
        <f t="shared" si="255"/>
        <v/>
      </c>
      <c r="P1513" s="7" t="str">
        <f t="shared" si="256"/>
        <v/>
      </c>
      <c r="Q1513" s="7" t="str">
        <f t="shared" si="257"/>
        <v/>
      </c>
      <c r="R1513" s="7" t="str">
        <f t="shared" si="258"/>
        <v/>
      </c>
      <c r="S1513" s="7" t="str">
        <f t="shared" si="259"/>
        <v/>
      </c>
      <c r="T1513" s="7" t="str">
        <f t="shared" si="260"/>
        <v/>
      </c>
      <c r="U1513" s="7" t="str">
        <f t="shared" si="261"/>
        <v/>
      </c>
      <c r="V1513" s="7" t="str">
        <f t="shared" si="262"/>
        <v/>
      </c>
      <c r="W1513" s="60" t="str">
        <f>IF(ISNUMBER(V1513),IF(ISNA(VLOOKUP(I1513,'Distances Lookup Table'!D:E,2,FALSE)),V1513*'General Settings'!$F$6,IF(VLOOKUP(I1513,'Distances Lookup Table'!D:E,2,FALSE)="",V1513*'General Settings'!$F$6,VLOOKUP(I1513,'Distances Lookup Table'!D:E,2,FALSE))),"")</f>
        <v/>
      </c>
      <c r="X1513" s="18" t="str">
        <f>IF(D1513&lt;&gt;"",'Workers Settings'!H1513,"")</f>
        <v/>
      </c>
      <c r="Y1513" s="18" t="str">
        <f>IF(D1513&lt;&gt;"",'Workers Settings'!I1513,"")</f>
        <v/>
      </c>
      <c r="Z1513" s="29" t="str">
        <f>IF('Workers Settings'!L1513&lt;&gt;"",'Workers Settings'!L1513,'Workers Settings'!K1513)</f>
        <v/>
      </c>
      <c r="AA1513" s="29" t="str">
        <f>IF(D1513&lt;&gt;"",IF('Workers Settings'!L1513&lt;&gt;"",'Workers Settings'!L1513,'Workers Settings'!K1513),"")</f>
        <v/>
      </c>
    </row>
    <row r="1514" spans="1:27" x14ac:dyDescent="0.25">
      <c r="A1514" s="7">
        <f t="shared" si="263"/>
        <v>1510</v>
      </c>
      <c r="B1514" s="7" t="str">
        <f>IF('Workers Settings'!B1514&lt;&gt;"",'Workers Settings'!B1514,"")</f>
        <v/>
      </c>
      <c r="C1514" s="7" t="str">
        <f>IF('Workers Settings'!C1514&lt;&gt;"",'Workers Settings'!C1514,"")</f>
        <v/>
      </c>
      <c r="D1514" s="17"/>
      <c r="E1514" s="17"/>
      <c r="F1514" s="17"/>
      <c r="G1514" s="7" t="str">
        <f>IF(D1514&lt;&gt;"",IF('Workers Settings'!D1514="","",'Workers Settings'!D1514),"")</f>
        <v/>
      </c>
      <c r="H1514" s="7" t="str">
        <f>IF(D1514&lt;&gt;"",'Workers Settings'!E1514,"")</f>
        <v/>
      </c>
      <c r="I1514" s="7" t="str">
        <f t="shared" si="253"/>
        <v/>
      </c>
      <c r="J1514" s="7" t="str">
        <f>IF('Workers Settings'!F1514&lt;&gt;"",'Workers Settings'!F1514,"")</f>
        <v/>
      </c>
      <c r="K1514" s="7" t="str">
        <f>IF('Workers Settings'!G1514&lt;&gt;"",'Workers Settings'!G1514,"")</f>
        <v/>
      </c>
      <c r="L1514" s="7" t="str">
        <f>IF(D1514="","",IF(VLOOKUP(D1514,'Demand Locations'!B:D,2,FALSE)="","",VLOOKUP(D1514,'Demand Locations'!B:D,2,FALSE)))</f>
        <v/>
      </c>
      <c r="M1514" s="7" t="str">
        <f>IF(D1514="","",IF(VLOOKUP(D1514,'Demand Locations'!B:D,3,FALSE)="","",VLOOKUP(D1514,'Demand Locations'!B:D,3,FALSE)))</f>
        <v/>
      </c>
      <c r="N1514" s="7" t="str">
        <f t="shared" si="254"/>
        <v/>
      </c>
      <c r="O1514" s="7" t="str">
        <f t="shared" si="255"/>
        <v/>
      </c>
      <c r="P1514" s="7" t="str">
        <f t="shared" si="256"/>
        <v/>
      </c>
      <c r="Q1514" s="7" t="str">
        <f t="shared" si="257"/>
        <v/>
      </c>
      <c r="R1514" s="7" t="str">
        <f t="shared" si="258"/>
        <v/>
      </c>
      <c r="S1514" s="7" t="str">
        <f t="shared" si="259"/>
        <v/>
      </c>
      <c r="T1514" s="7" t="str">
        <f t="shared" si="260"/>
        <v/>
      </c>
      <c r="U1514" s="7" t="str">
        <f t="shared" si="261"/>
        <v/>
      </c>
      <c r="V1514" s="7" t="str">
        <f t="shared" si="262"/>
        <v/>
      </c>
      <c r="W1514" s="60" t="str">
        <f>IF(ISNUMBER(V1514),IF(ISNA(VLOOKUP(I1514,'Distances Lookup Table'!D:E,2,FALSE)),V1514*'General Settings'!$F$6,IF(VLOOKUP(I1514,'Distances Lookup Table'!D:E,2,FALSE)="",V1514*'General Settings'!$F$6,VLOOKUP(I1514,'Distances Lookup Table'!D:E,2,FALSE))),"")</f>
        <v/>
      </c>
      <c r="X1514" s="18" t="str">
        <f>IF(D1514&lt;&gt;"",'Workers Settings'!H1514,"")</f>
        <v/>
      </c>
      <c r="Y1514" s="18" t="str">
        <f>IF(D1514&lt;&gt;"",'Workers Settings'!I1514,"")</f>
        <v/>
      </c>
      <c r="Z1514" s="29" t="str">
        <f>IF('Workers Settings'!L1514&lt;&gt;"",'Workers Settings'!L1514,'Workers Settings'!K1514)</f>
        <v/>
      </c>
      <c r="AA1514" s="29" t="str">
        <f>IF(D1514&lt;&gt;"",IF('Workers Settings'!L1514&lt;&gt;"",'Workers Settings'!L1514,'Workers Settings'!K1514),"")</f>
        <v/>
      </c>
    </row>
    <row r="1515" spans="1:27" x14ac:dyDescent="0.25">
      <c r="A1515" s="7">
        <f t="shared" si="263"/>
        <v>1511</v>
      </c>
      <c r="B1515" s="7" t="str">
        <f>IF('Workers Settings'!B1515&lt;&gt;"",'Workers Settings'!B1515,"")</f>
        <v/>
      </c>
      <c r="C1515" s="7" t="str">
        <f>IF('Workers Settings'!C1515&lt;&gt;"",'Workers Settings'!C1515,"")</f>
        <v/>
      </c>
      <c r="D1515" s="17"/>
      <c r="E1515" s="17"/>
      <c r="F1515" s="17"/>
      <c r="G1515" s="7" t="str">
        <f>IF(D1515&lt;&gt;"",IF('Workers Settings'!D1515="","",'Workers Settings'!D1515),"")</f>
        <v/>
      </c>
      <c r="H1515" s="7" t="str">
        <f>IF(D1515&lt;&gt;"",'Workers Settings'!E1515,"")</f>
        <v/>
      </c>
      <c r="I1515" s="7" t="str">
        <f t="shared" si="253"/>
        <v/>
      </c>
      <c r="J1515" s="7" t="str">
        <f>IF('Workers Settings'!F1515&lt;&gt;"",'Workers Settings'!F1515,"")</f>
        <v/>
      </c>
      <c r="K1515" s="7" t="str">
        <f>IF('Workers Settings'!G1515&lt;&gt;"",'Workers Settings'!G1515,"")</f>
        <v/>
      </c>
      <c r="L1515" s="7" t="str">
        <f>IF(D1515="","",IF(VLOOKUP(D1515,'Demand Locations'!B:D,2,FALSE)="","",VLOOKUP(D1515,'Demand Locations'!B:D,2,FALSE)))</f>
        <v/>
      </c>
      <c r="M1515" s="7" t="str">
        <f>IF(D1515="","",IF(VLOOKUP(D1515,'Demand Locations'!B:D,3,FALSE)="","",VLOOKUP(D1515,'Demand Locations'!B:D,3,FALSE)))</f>
        <v/>
      </c>
      <c r="N1515" s="7" t="str">
        <f t="shared" si="254"/>
        <v/>
      </c>
      <c r="O1515" s="7" t="str">
        <f t="shared" si="255"/>
        <v/>
      </c>
      <c r="P1515" s="7" t="str">
        <f t="shared" si="256"/>
        <v/>
      </c>
      <c r="Q1515" s="7" t="str">
        <f t="shared" si="257"/>
        <v/>
      </c>
      <c r="R1515" s="7" t="str">
        <f t="shared" si="258"/>
        <v/>
      </c>
      <c r="S1515" s="7" t="str">
        <f t="shared" si="259"/>
        <v/>
      </c>
      <c r="T1515" s="7" t="str">
        <f t="shared" si="260"/>
        <v/>
      </c>
      <c r="U1515" s="7" t="str">
        <f t="shared" si="261"/>
        <v/>
      </c>
      <c r="V1515" s="7" t="str">
        <f t="shared" si="262"/>
        <v/>
      </c>
      <c r="W1515" s="60" t="str">
        <f>IF(ISNUMBER(V1515),IF(ISNA(VLOOKUP(I1515,'Distances Lookup Table'!D:E,2,FALSE)),V1515*'General Settings'!$F$6,IF(VLOOKUP(I1515,'Distances Lookup Table'!D:E,2,FALSE)="",V1515*'General Settings'!$F$6,VLOOKUP(I1515,'Distances Lookup Table'!D:E,2,FALSE))),"")</f>
        <v/>
      </c>
      <c r="X1515" s="18" t="str">
        <f>IF(D1515&lt;&gt;"",'Workers Settings'!H1515,"")</f>
        <v/>
      </c>
      <c r="Y1515" s="18" t="str">
        <f>IF(D1515&lt;&gt;"",'Workers Settings'!I1515,"")</f>
        <v/>
      </c>
      <c r="Z1515" s="29" t="str">
        <f>IF('Workers Settings'!L1515&lt;&gt;"",'Workers Settings'!L1515,'Workers Settings'!K1515)</f>
        <v/>
      </c>
      <c r="AA1515" s="29" t="str">
        <f>IF(D1515&lt;&gt;"",IF('Workers Settings'!L1515&lt;&gt;"",'Workers Settings'!L1515,'Workers Settings'!K1515),"")</f>
        <v/>
      </c>
    </row>
    <row r="1516" spans="1:27" x14ac:dyDescent="0.25">
      <c r="A1516" s="7">
        <f t="shared" si="263"/>
        <v>1512</v>
      </c>
      <c r="B1516" s="7" t="str">
        <f>IF('Workers Settings'!B1516&lt;&gt;"",'Workers Settings'!B1516,"")</f>
        <v/>
      </c>
      <c r="C1516" s="7" t="str">
        <f>IF('Workers Settings'!C1516&lt;&gt;"",'Workers Settings'!C1516,"")</f>
        <v/>
      </c>
      <c r="D1516" s="17"/>
      <c r="E1516" s="17"/>
      <c r="F1516" s="17"/>
      <c r="G1516" s="7" t="str">
        <f>IF(D1516&lt;&gt;"",IF('Workers Settings'!D1516="","",'Workers Settings'!D1516),"")</f>
        <v/>
      </c>
      <c r="H1516" s="7" t="str">
        <f>IF(D1516&lt;&gt;"",'Workers Settings'!E1516,"")</f>
        <v/>
      </c>
      <c r="I1516" s="7" t="str">
        <f t="shared" si="253"/>
        <v/>
      </c>
      <c r="J1516" s="7" t="str">
        <f>IF('Workers Settings'!F1516&lt;&gt;"",'Workers Settings'!F1516,"")</f>
        <v/>
      </c>
      <c r="K1516" s="7" t="str">
        <f>IF('Workers Settings'!G1516&lt;&gt;"",'Workers Settings'!G1516,"")</f>
        <v/>
      </c>
      <c r="L1516" s="7" t="str">
        <f>IF(D1516="","",IF(VLOOKUP(D1516,'Demand Locations'!B:D,2,FALSE)="","",VLOOKUP(D1516,'Demand Locations'!B:D,2,FALSE)))</f>
        <v/>
      </c>
      <c r="M1516" s="7" t="str">
        <f>IF(D1516="","",IF(VLOOKUP(D1516,'Demand Locations'!B:D,3,FALSE)="","",VLOOKUP(D1516,'Demand Locations'!B:D,3,FALSE)))</f>
        <v/>
      </c>
      <c r="N1516" s="7" t="str">
        <f t="shared" si="254"/>
        <v/>
      </c>
      <c r="O1516" s="7" t="str">
        <f t="shared" si="255"/>
        <v/>
      </c>
      <c r="P1516" s="7" t="str">
        <f t="shared" si="256"/>
        <v/>
      </c>
      <c r="Q1516" s="7" t="str">
        <f t="shared" si="257"/>
        <v/>
      </c>
      <c r="R1516" s="7" t="str">
        <f t="shared" si="258"/>
        <v/>
      </c>
      <c r="S1516" s="7" t="str">
        <f t="shared" si="259"/>
        <v/>
      </c>
      <c r="T1516" s="7" t="str">
        <f t="shared" si="260"/>
        <v/>
      </c>
      <c r="U1516" s="7" t="str">
        <f t="shared" si="261"/>
        <v/>
      </c>
      <c r="V1516" s="7" t="str">
        <f t="shared" si="262"/>
        <v/>
      </c>
      <c r="W1516" s="60" t="str">
        <f>IF(ISNUMBER(V1516),IF(ISNA(VLOOKUP(I1516,'Distances Lookup Table'!D:E,2,FALSE)),V1516*'General Settings'!$F$6,IF(VLOOKUP(I1516,'Distances Lookup Table'!D:E,2,FALSE)="",V1516*'General Settings'!$F$6,VLOOKUP(I1516,'Distances Lookup Table'!D:E,2,FALSE))),"")</f>
        <v/>
      </c>
      <c r="X1516" s="18" t="str">
        <f>IF(D1516&lt;&gt;"",'Workers Settings'!H1516,"")</f>
        <v/>
      </c>
      <c r="Y1516" s="18" t="str">
        <f>IF(D1516&lt;&gt;"",'Workers Settings'!I1516,"")</f>
        <v/>
      </c>
      <c r="Z1516" s="29" t="str">
        <f>IF('Workers Settings'!L1516&lt;&gt;"",'Workers Settings'!L1516,'Workers Settings'!K1516)</f>
        <v/>
      </c>
      <c r="AA1516" s="29" t="str">
        <f>IF(D1516&lt;&gt;"",IF('Workers Settings'!L1516&lt;&gt;"",'Workers Settings'!L1516,'Workers Settings'!K1516),"")</f>
        <v/>
      </c>
    </row>
    <row r="1517" spans="1:27" x14ac:dyDescent="0.25">
      <c r="A1517" s="7">
        <f t="shared" si="263"/>
        <v>1513</v>
      </c>
      <c r="B1517" s="7" t="str">
        <f>IF('Workers Settings'!B1517&lt;&gt;"",'Workers Settings'!B1517,"")</f>
        <v/>
      </c>
      <c r="C1517" s="7" t="str">
        <f>IF('Workers Settings'!C1517&lt;&gt;"",'Workers Settings'!C1517,"")</f>
        <v/>
      </c>
      <c r="D1517" s="17"/>
      <c r="E1517" s="17"/>
      <c r="F1517" s="17"/>
      <c r="G1517" s="7" t="str">
        <f>IF(D1517&lt;&gt;"",IF('Workers Settings'!D1517="","",'Workers Settings'!D1517),"")</f>
        <v/>
      </c>
      <c r="H1517" s="7" t="str">
        <f>IF(D1517&lt;&gt;"",'Workers Settings'!E1517,"")</f>
        <v/>
      </c>
      <c r="I1517" s="7" t="str">
        <f t="shared" si="253"/>
        <v/>
      </c>
      <c r="J1517" s="7" t="str">
        <f>IF('Workers Settings'!F1517&lt;&gt;"",'Workers Settings'!F1517,"")</f>
        <v/>
      </c>
      <c r="K1517" s="7" t="str">
        <f>IF('Workers Settings'!G1517&lt;&gt;"",'Workers Settings'!G1517,"")</f>
        <v/>
      </c>
      <c r="L1517" s="7" t="str">
        <f>IF(D1517="","",IF(VLOOKUP(D1517,'Demand Locations'!B:D,2,FALSE)="","",VLOOKUP(D1517,'Demand Locations'!B:D,2,FALSE)))</f>
        <v/>
      </c>
      <c r="M1517" s="7" t="str">
        <f>IF(D1517="","",IF(VLOOKUP(D1517,'Demand Locations'!B:D,3,FALSE)="","",VLOOKUP(D1517,'Demand Locations'!B:D,3,FALSE)))</f>
        <v/>
      </c>
      <c r="N1517" s="7" t="str">
        <f t="shared" si="254"/>
        <v/>
      </c>
      <c r="O1517" s="7" t="str">
        <f t="shared" si="255"/>
        <v/>
      </c>
      <c r="P1517" s="7" t="str">
        <f t="shared" si="256"/>
        <v/>
      </c>
      <c r="Q1517" s="7" t="str">
        <f t="shared" si="257"/>
        <v/>
      </c>
      <c r="R1517" s="7" t="str">
        <f t="shared" si="258"/>
        <v/>
      </c>
      <c r="S1517" s="7" t="str">
        <f t="shared" si="259"/>
        <v/>
      </c>
      <c r="T1517" s="7" t="str">
        <f t="shared" si="260"/>
        <v/>
      </c>
      <c r="U1517" s="7" t="str">
        <f t="shared" si="261"/>
        <v/>
      </c>
      <c r="V1517" s="7" t="str">
        <f t="shared" si="262"/>
        <v/>
      </c>
      <c r="W1517" s="60" t="str">
        <f>IF(ISNUMBER(V1517),IF(ISNA(VLOOKUP(I1517,'Distances Lookup Table'!D:E,2,FALSE)),V1517*'General Settings'!$F$6,IF(VLOOKUP(I1517,'Distances Lookup Table'!D:E,2,FALSE)="",V1517*'General Settings'!$F$6,VLOOKUP(I1517,'Distances Lookup Table'!D:E,2,FALSE))),"")</f>
        <v/>
      </c>
      <c r="X1517" s="18" t="str">
        <f>IF(D1517&lt;&gt;"",'Workers Settings'!H1517,"")</f>
        <v/>
      </c>
      <c r="Y1517" s="18" t="str">
        <f>IF(D1517&lt;&gt;"",'Workers Settings'!I1517,"")</f>
        <v/>
      </c>
      <c r="Z1517" s="29" t="str">
        <f>IF('Workers Settings'!L1517&lt;&gt;"",'Workers Settings'!L1517,'Workers Settings'!K1517)</f>
        <v/>
      </c>
      <c r="AA1517" s="29" t="str">
        <f>IF(D1517&lt;&gt;"",IF('Workers Settings'!L1517&lt;&gt;"",'Workers Settings'!L1517,'Workers Settings'!K1517),"")</f>
        <v/>
      </c>
    </row>
    <row r="1518" spans="1:27" x14ac:dyDescent="0.25">
      <c r="A1518" s="7">
        <f t="shared" si="263"/>
        <v>1514</v>
      </c>
      <c r="B1518" s="7" t="str">
        <f>IF('Workers Settings'!B1518&lt;&gt;"",'Workers Settings'!B1518,"")</f>
        <v/>
      </c>
      <c r="C1518" s="7" t="str">
        <f>IF('Workers Settings'!C1518&lt;&gt;"",'Workers Settings'!C1518,"")</f>
        <v/>
      </c>
      <c r="D1518" s="17"/>
      <c r="E1518" s="17"/>
      <c r="F1518" s="17"/>
      <c r="G1518" s="7" t="str">
        <f>IF(D1518&lt;&gt;"",IF('Workers Settings'!D1518="","",'Workers Settings'!D1518),"")</f>
        <v/>
      </c>
      <c r="H1518" s="7" t="str">
        <f>IF(D1518&lt;&gt;"",'Workers Settings'!E1518,"")</f>
        <v/>
      </c>
      <c r="I1518" s="7" t="str">
        <f t="shared" si="253"/>
        <v/>
      </c>
      <c r="J1518" s="7" t="str">
        <f>IF('Workers Settings'!F1518&lt;&gt;"",'Workers Settings'!F1518,"")</f>
        <v/>
      </c>
      <c r="K1518" s="7" t="str">
        <f>IF('Workers Settings'!G1518&lt;&gt;"",'Workers Settings'!G1518,"")</f>
        <v/>
      </c>
      <c r="L1518" s="7" t="str">
        <f>IF(D1518="","",IF(VLOOKUP(D1518,'Demand Locations'!B:D,2,FALSE)="","",VLOOKUP(D1518,'Demand Locations'!B:D,2,FALSE)))</f>
        <v/>
      </c>
      <c r="M1518" s="7" t="str">
        <f>IF(D1518="","",IF(VLOOKUP(D1518,'Demand Locations'!B:D,3,FALSE)="","",VLOOKUP(D1518,'Demand Locations'!B:D,3,FALSE)))</f>
        <v/>
      </c>
      <c r="N1518" s="7" t="str">
        <f t="shared" si="254"/>
        <v/>
      </c>
      <c r="O1518" s="7" t="str">
        <f t="shared" si="255"/>
        <v/>
      </c>
      <c r="P1518" s="7" t="str">
        <f t="shared" si="256"/>
        <v/>
      </c>
      <c r="Q1518" s="7" t="str">
        <f t="shared" si="257"/>
        <v/>
      </c>
      <c r="R1518" s="7" t="str">
        <f t="shared" si="258"/>
        <v/>
      </c>
      <c r="S1518" s="7" t="str">
        <f t="shared" si="259"/>
        <v/>
      </c>
      <c r="T1518" s="7" t="str">
        <f t="shared" si="260"/>
        <v/>
      </c>
      <c r="U1518" s="7" t="str">
        <f t="shared" si="261"/>
        <v/>
      </c>
      <c r="V1518" s="7" t="str">
        <f t="shared" si="262"/>
        <v/>
      </c>
      <c r="W1518" s="60" t="str">
        <f>IF(ISNUMBER(V1518),IF(ISNA(VLOOKUP(I1518,'Distances Lookup Table'!D:E,2,FALSE)),V1518*'General Settings'!$F$6,IF(VLOOKUP(I1518,'Distances Lookup Table'!D:E,2,FALSE)="",V1518*'General Settings'!$F$6,VLOOKUP(I1518,'Distances Lookup Table'!D:E,2,FALSE))),"")</f>
        <v/>
      </c>
      <c r="X1518" s="18" t="str">
        <f>IF(D1518&lt;&gt;"",'Workers Settings'!H1518,"")</f>
        <v/>
      </c>
      <c r="Y1518" s="18" t="str">
        <f>IF(D1518&lt;&gt;"",'Workers Settings'!I1518,"")</f>
        <v/>
      </c>
      <c r="Z1518" s="29" t="str">
        <f>IF('Workers Settings'!L1518&lt;&gt;"",'Workers Settings'!L1518,'Workers Settings'!K1518)</f>
        <v/>
      </c>
      <c r="AA1518" s="29" t="str">
        <f>IF(D1518&lt;&gt;"",IF('Workers Settings'!L1518&lt;&gt;"",'Workers Settings'!L1518,'Workers Settings'!K1518),"")</f>
        <v/>
      </c>
    </row>
    <row r="1519" spans="1:27" x14ac:dyDescent="0.25">
      <c r="A1519" s="7">
        <f t="shared" si="263"/>
        <v>1515</v>
      </c>
      <c r="B1519" s="7" t="str">
        <f>IF('Workers Settings'!B1519&lt;&gt;"",'Workers Settings'!B1519,"")</f>
        <v/>
      </c>
      <c r="C1519" s="7" t="str">
        <f>IF('Workers Settings'!C1519&lt;&gt;"",'Workers Settings'!C1519,"")</f>
        <v/>
      </c>
      <c r="D1519" s="17"/>
      <c r="E1519" s="17"/>
      <c r="F1519" s="17"/>
      <c r="G1519" s="7" t="str">
        <f>IF(D1519&lt;&gt;"",IF('Workers Settings'!D1519="","",'Workers Settings'!D1519),"")</f>
        <v/>
      </c>
      <c r="H1519" s="7" t="str">
        <f>IF(D1519&lt;&gt;"",'Workers Settings'!E1519,"")</f>
        <v/>
      </c>
      <c r="I1519" s="7" t="str">
        <f t="shared" si="253"/>
        <v/>
      </c>
      <c r="J1519" s="7" t="str">
        <f>IF('Workers Settings'!F1519&lt;&gt;"",'Workers Settings'!F1519,"")</f>
        <v/>
      </c>
      <c r="K1519" s="7" t="str">
        <f>IF('Workers Settings'!G1519&lt;&gt;"",'Workers Settings'!G1519,"")</f>
        <v/>
      </c>
      <c r="L1519" s="7" t="str">
        <f>IF(D1519="","",IF(VLOOKUP(D1519,'Demand Locations'!B:D,2,FALSE)="","",VLOOKUP(D1519,'Demand Locations'!B:D,2,FALSE)))</f>
        <v/>
      </c>
      <c r="M1519" s="7" t="str">
        <f>IF(D1519="","",IF(VLOOKUP(D1519,'Demand Locations'!B:D,3,FALSE)="","",VLOOKUP(D1519,'Demand Locations'!B:D,3,FALSE)))</f>
        <v/>
      </c>
      <c r="N1519" s="7" t="str">
        <f t="shared" si="254"/>
        <v/>
      </c>
      <c r="O1519" s="7" t="str">
        <f t="shared" si="255"/>
        <v/>
      </c>
      <c r="P1519" s="7" t="str">
        <f t="shared" si="256"/>
        <v/>
      </c>
      <c r="Q1519" s="7" t="str">
        <f t="shared" si="257"/>
        <v/>
      </c>
      <c r="R1519" s="7" t="str">
        <f t="shared" si="258"/>
        <v/>
      </c>
      <c r="S1519" s="7" t="str">
        <f t="shared" si="259"/>
        <v/>
      </c>
      <c r="T1519" s="7" t="str">
        <f t="shared" si="260"/>
        <v/>
      </c>
      <c r="U1519" s="7" t="str">
        <f t="shared" si="261"/>
        <v/>
      </c>
      <c r="V1519" s="7" t="str">
        <f t="shared" si="262"/>
        <v/>
      </c>
      <c r="W1519" s="60" t="str">
        <f>IF(ISNUMBER(V1519),IF(ISNA(VLOOKUP(I1519,'Distances Lookup Table'!D:E,2,FALSE)),V1519*'General Settings'!$F$6,IF(VLOOKUP(I1519,'Distances Lookup Table'!D:E,2,FALSE)="",V1519*'General Settings'!$F$6,VLOOKUP(I1519,'Distances Lookup Table'!D:E,2,FALSE))),"")</f>
        <v/>
      </c>
      <c r="X1519" s="18" t="str">
        <f>IF(D1519&lt;&gt;"",'Workers Settings'!H1519,"")</f>
        <v/>
      </c>
      <c r="Y1519" s="18" t="str">
        <f>IF(D1519&lt;&gt;"",'Workers Settings'!I1519,"")</f>
        <v/>
      </c>
      <c r="Z1519" s="29" t="str">
        <f>IF('Workers Settings'!L1519&lt;&gt;"",'Workers Settings'!L1519,'Workers Settings'!K1519)</f>
        <v/>
      </c>
      <c r="AA1519" s="29" t="str">
        <f>IF(D1519&lt;&gt;"",IF('Workers Settings'!L1519&lt;&gt;"",'Workers Settings'!L1519,'Workers Settings'!K1519),"")</f>
        <v/>
      </c>
    </row>
    <row r="1520" spans="1:27" x14ac:dyDescent="0.25">
      <c r="A1520" s="7">
        <f t="shared" si="263"/>
        <v>1516</v>
      </c>
      <c r="B1520" s="7" t="str">
        <f>IF('Workers Settings'!B1520&lt;&gt;"",'Workers Settings'!B1520,"")</f>
        <v/>
      </c>
      <c r="C1520" s="7" t="str">
        <f>IF('Workers Settings'!C1520&lt;&gt;"",'Workers Settings'!C1520,"")</f>
        <v/>
      </c>
      <c r="D1520" s="17"/>
      <c r="E1520" s="17"/>
      <c r="F1520" s="17"/>
      <c r="G1520" s="7" t="str">
        <f>IF(D1520&lt;&gt;"",IF('Workers Settings'!D1520="","",'Workers Settings'!D1520),"")</f>
        <v/>
      </c>
      <c r="H1520" s="7" t="str">
        <f>IF(D1520&lt;&gt;"",'Workers Settings'!E1520,"")</f>
        <v/>
      </c>
      <c r="I1520" s="7" t="str">
        <f t="shared" si="253"/>
        <v/>
      </c>
      <c r="J1520" s="7" t="str">
        <f>IF('Workers Settings'!F1520&lt;&gt;"",'Workers Settings'!F1520,"")</f>
        <v/>
      </c>
      <c r="K1520" s="7" t="str">
        <f>IF('Workers Settings'!G1520&lt;&gt;"",'Workers Settings'!G1520,"")</f>
        <v/>
      </c>
      <c r="L1520" s="7" t="str">
        <f>IF(D1520="","",IF(VLOOKUP(D1520,'Demand Locations'!B:D,2,FALSE)="","",VLOOKUP(D1520,'Demand Locations'!B:D,2,FALSE)))</f>
        <v/>
      </c>
      <c r="M1520" s="7" t="str">
        <f>IF(D1520="","",IF(VLOOKUP(D1520,'Demand Locations'!B:D,3,FALSE)="","",VLOOKUP(D1520,'Demand Locations'!B:D,3,FALSE)))</f>
        <v/>
      </c>
      <c r="N1520" s="7" t="str">
        <f t="shared" si="254"/>
        <v/>
      </c>
      <c r="O1520" s="7" t="str">
        <f t="shared" si="255"/>
        <v/>
      </c>
      <c r="P1520" s="7" t="str">
        <f t="shared" si="256"/>
        <v/>
      </c>
      <c r="Q1520" s="7" t="str">
        <f t="shared" si="257"/>
        <v/>
      </c>
      <c r="R1520" s="7" t="str">
        <f t="shared" si="258"/>
        <v/>
      </c>
      <c r="S1520" s="7" t="str">
        <f t="shared" si="259"/>
        <v/>
      </c>
      <c r="T1520" s="7" t="str">
        <f t="shared" si="260"/>
        <v/>
      </c>
      <c r="U1520" s="7" t="str">
        <f t="shared" si="261"/>
        <v/>
      </c>
      <c r="V1520" s="7" t="str">
        <f t="shared" si="262"/>
        <v/>
      </c>
      <c r="W1520" s="60" t="str">
        <f>IF(ISNUMBER(V1520),IF(ISNA(VLOOKUP(I1520,'Distances Lookup Table'!D:E,2,FALSE)),V1520*'General Settings'!$F$6,IF(VLOOKUP(I1520,'Distances Lookup Table'!D:E,2,FALSE)="",V1520*'General Settings'!$F$6,VLOOKUP(I1520,'Distances Lookup Table'!D:E,2,FALSE))),"")</f>
        <v/>
      </c>
      <c r="X1520" s="18" t="str">
        <f>IF(D1520&lt;&gt;"",'Workers Settings'!H1520,"")</f>
        <v/>
      </c>
      <c r="Y1520" s="18" t="str">
        <f>IF(D1520&lt;&gt;"",'Workers Settings'!I1520,"")</f>
        <v/>
      </c>
      <c r="Z1520" s="29" t="str">
        <f>IF('Workers Settings'!L1520&lt;&gt;"",'Workers Settings'!L1520,'Workers Settings'!K1520)</f>
        <v/>
      </c>
      <c r="AA1520" s="29" t="str">
        <f>IF(D1520&lt;&gt;"",IF('Workers Settings'!L1520&lt;&gt;"",'Workers Settings'!L1520,'Workers Settings'!K1520),"")</f>
        <v/>
      </c>
    </row>
    <row r="1521" spans="1:27" x14ac:dyDescent="0.25">
      <c r="A1521" s="7">
        <f t="shared" si="263"/>
        <v>1517</v>
      </c>
      <c r="B1521" s="7" t="str">
        <f>IF('Workers Settings'!B1521&lt;&gt;"",'Workers Settings'!B1521,"")</f>
        <v/>
      </c>
      <c r="C1521" s="7" t="str">
        <f>IF('Workers Settings'!C1521&lt;&gt;"",'Workers Settings'!C1521,"")</f>
        <v/>
      </c>
      <c r="D1521" s="17"/>
      <c r="E1521" s="17"/>
      <c r="F1521" s="17"/>
      <c r="G1521" s="7" t="str">
        <f>IF(D1521&lt;&gt;"",IF('Workers Settings'!D1521="","",'Workers Settings'!D1521),"")</f>
        <v/>
      </c>
      <c r="H1521" s="7" t="str">
        <f>IF(D1521&lt;&gt;"",'Workers Settings'!E1521,"")</f>
        <v/>
      </c>
      <c r="I1521" s="7" t="str">
        <f t="shared" si="253"/>
        <v/>
      </c>
      <c r="J1521" s="7" t="str">
        <f>IF('Workers Settings'!F1521&lt;&gt;"",'Workers Settings'!F1521,"")</f>
        <v/>
      </c>
      <c r="K1521" s="7" t="str">
        <f>IF('Workers Settings'!G1521&lt;&gt;"",'Workers Settings'!G1521,"")</f>
        <v/>
      </c>
      <c r="L1521" s="7" t="str">
        <f>IF(D1521="","",IF(VLOOKUP(D1521,'Demand Locations'!B:D,2,FALSE)="","",VLOOKUP(D1521,'Demand Locations'!B:D,2,FALSE)))</f>
        <v/>
      </c>
      <c r="M1521" s="7" t="str">
        <f>IF(D1521="","",IF(VLOOKUP(D1521,'Demand Locations'!B:D,3,FALSE)="","",VLOOKUP(D1521,'Demand Locations'!B:D,3,FALSE)))</f>
        <v/>
      </c>
      <c r="N1521" s="7" t="str">
        <f t="shared" si="254"/>
        <v/>
      </c>
      <c r="O1521" s="7" t="str">
        <f t="shared" si="255"/>
        <v/>
      </c>
      <c r="P1521" s="7" t="str">
        <f t="shared" si="256"/>
        <v/>
      </c>
      <c r="Q1521" s="7" t="str">
        <f t="shared" si="257"/>
        <v/>
      </c>
      <c r="R1521" s="7" t="str">
        <f t="shared" si="258"/>
        <v/>
      </c>
      <c r="S1521" s="7" t="str">
        <f t="shared" si="259"/>
        <v/>
      </c>
      <c r="T1521" s="7" t="str">
        <f t="shared" si="260"/>
        <v/>
      </c>
      <c r="U1521" s="7" t="str">
        <f t="shared" si="261"/>
        <v/>
      </c>
      <c r="V1521" s="7" t="str">
        <f t="shared" si="262"/>
        <v/>
      </c>
      <c r="W1521" s="60" t="str">
        <f>IF(ISNUMBER(V1521),IF(ISNA(VLOOKUP(I1521,'Distances Lookup Table'!D:E,2,FALSE)),V1521*'General Settings'!$F$6,IF(VLOOKUP(I1521,'Distances Lookup Table'!D:E,2,FALSE)="",V1521*'General Settings'!$F$6,VLOOKUP(I1521,'Distances Lookup Table'!D:E,2,FALSE))),"")</f>
        <v/>
      </c>
      <c r="X1521" s="18" t="str">
        <f>IF(D1521&lt;&gt;"",'Workers Settings'!H1521,"")</f>
        <v/>
      </c>
      <c r="Y1521" s="18" t="str">
        <f>IF(D1521&lt;&gt;"",'Workers Settings'!I1521,"")</f>
        <v/>
      </c>
      <c r="Z1521" s="29" t="str">
        <f>IF('Workers Settings'!L1521&lt;&gt;"",'Workers Settings'!L1521,'Workers Settings'!K1521)</f>
        <v/>
      </c>
      <c r="AA1521" s="29" t="str">
        <f>IF(D1521&lt;&gt;"",IF('Workers Settings'!L1521&lt;&gt;"",'Workers Settings'!L1521,'Workers Settings'!K1521),"")</f>
        <v/>
      </c>
    </row>
    <row r="1522" spans="1:27" x14ac:dyDescent="0.25">
      <c r="A1522" s="7">
        <f t="shared" si="263"/>
        <v>1518</v>
      </c>
      <c r="B1522" s="7" t="str">
        <f>IF('Workers Settings'!B1522&lt;&gt;"",'Workers Settings'!B1522,"")</f>
        <v/>
      </c>
      <c r="C1522" s="7" t="str">
        <f>IF('Workers Settings'!C1522&lt;&gt;"",'Workers Settings'!C1522,"")</f>
        <v/>
      </c>
      <c r="D1522" s="17"/>
      <c r="E1522" s="17"/>
      <c r="F1522" s="17"/>
      <c r="G1522" s="7" t="str">
        <f>IF(D1522&lt;&gt;"",IF('Workers Settings'!D1522="","",'Workers Settings'!D1522),"")</f>
        <v/>
      </c>
      <c r="H1522" s="7" t="str">
        <f>IF(D1522&lt;&gt;"",'Workers Settings'!E1522,"")</f>
        <v/>
      </c>
      <c r="I1522" s="7" t="str">
        <f t="shared" si="253"/>
        <v/>
      </c>
      <c r="J1522" s="7" t="str">
        <f>IF('Workers Settings'!F1522&lt;&gt;"",'Workers Settings'!F1522,"")</f>
        <v/>
      </c>
      <c r="K1522" s="7" t="str">
        <f>IF('Workers Settings'!G1522&lt;&gt;"",'Workers Settings'!G1522,"")</f>
        <v/>
      </c>
      <c r="L1522" s="7" t="str">
        <f>IF(D1522="","",IF(VLOOKUP(D1522,'Demand Locations'!B:D,2,FALSE)="","",VLOOKUP(D1522,'Demand Locations'!B:D,2,FALSE)))</f>
        <v/>
      </c>
      <c r="M1522" s="7" t="str">
        <f>IF(D1522="","",IF(VLOOKUP(D1522,'Demand Locations'!B:D,3,FALSE)="","",VLOOKUP(D1522,'Demand Locations'!B:D,3,FALSE)))</f>
        <v/>
      </c>
      <c r="N1522" s="7" t="str">
        <f t="shared" si="254"/>
        <v/>
      </c>
      <c r="O1522" s="7" t="str">
        <f t="shared" si="255"/>
        <v/>
      </c>
      <c r="P1522" s="7" t="str">
        <f t="shared" si="256"/>
        <v/>
      </c>
      <c r="Q1522" s="7" t="str">
        <f t="shared" si="257"/>
        <v/>
      </c>
      <c r="R1522" s="7" t="str">
        <f t="shared" si="258"/>
        <v/>
      </c>
      <c r="S1522" s="7" t="str">
        <f t="shared" si="259"/>
        <v/>
      </c>
      <c r="T1522" s="7" t="str">
        <f t="shared" si="260"/>
        <v/>
      </c>
      <c r="U1522" s="7" t="str">
        <f t="shared" si="261"/>
        <v/>
      </c>
      <c r="V1522" s="7" t="str">
        <f t="shared" si="262"/>
        <v/>
      </c>
      <c r="W1522" s="60" t="str">
        <f>IF(ISNUMBER(V1522),IF(ISNA(VLOOKUP(I1522,'Distances Lookup Table'!D:E,2,FALSE)),V1522*'General Settings'!$F$6,IF(VLOOKUP(I1522,'Distances Lookup Table'!D:E,2,FALSE)="",V1522*'General Settings'!$F$6,VLOOKUP(I1522,'Distances Lookup Table'!D:E,2,FALSE))),"")</f>
        <v/>
      </c>
      <c r="X1522" s="18" t="str">
        <f>IF(D1522&lt;&gt;"",'Workers Settings'!H1522,"")</f>
        <v/>
      </c>
      <c r="Y1522" s="18" t="str">
        <f>IF(D1522&lt;&gt;"",'Workers Settings'!I1522,"")</f>
        <v/>
      </c>
      <c r="Z1522" s="29" t="str">
        <f>IF('Workers Settings'!L1522&lt;&gt;"",'Workers Settings'!L1522,'Workers Settings'!K1522)</f>
        <v/>
      </c>
      <c r="AA1522" s="29" t="str">
        <f>IF(D1522&lt;&gt;"",IF('Workers Settings'!L1522&lt;&gt;"",'Workers Settings'!L1522,'Workers Settings'!K1522),"")</f>
        <v/>
      </c>
    </row>
    <row r="1523" spans="1:27" x14ac:dyDescent="0.25">
      <c r="A1523" s="7">
        <f t="shared" si="263"/>
        <v>1519</v>
      </c>
      <c r="B1523" s="7" t="str">
        <f>IF('Workers Settings'!B1523&lt;&gt;"",'Workers Settings'!B1523,"")</f>
        <v/>
      </c>
      <c r="C1523" s="7" t="str">
        <f>IF('Workers Settings'!C1523&lt;&gt;"",'Workers Settings'!C1523,"")</f>
        <v/>
      </c>
      <c r="D1523" s="17"/>
      <c r="E1523" s="17"/>
      <c r="F1523" s="17"/>
      <c r="G1523" s="7" t="str">
        <f>IF(D1523&lt;&gt;"",IF('Workers Settings'!D1523="","",'Workers Settings'!D1523),"")</f>
        <v/>
      </c>
      <c r="H1523" s="7" t="str">
        <f>IF(D1523&lt;&gt;"",'Workers Settings'!E1523,"")</f>
        <v/>
      </c>
      <c r="I1523" s="7" t="str">
        <f t="shared" si="253"/>
        <v/>
      </c>
      <c r="J1523" s="7" t="str">
        <f>IF('Workers Settings'!F1523&lt;&gt;"",'Workers Settings'!F1523,"")</f>
        <v/>
      </c>
      <c r="K1523" s="7" t="str">
        <f>IF('Workers Settings'!G1523&lt;&gt;"",'Workers Settings'!G1523,"")</f>
        <v/>
      </c>
      <c r="L1523" s="7" t="str">
        <f>IF(D1523="","",IF(VLOOKUP(D1523,'Demand Locations'!B:D,2,FALSE)="","",VLOOKUP(D1523,'Demand Locations'!B:D,2,FALSE)))</f>
        <v/>
      </c>
      <c r="M1523" s="7" t="str">
        <f>IF(D1523="","",IF(VLOOKUP(D1523,'Demand Locations'!B:D,3,FALSE)="","",VLOOKUP(D1523,'Demand Locations'!B:D,3,FALSE)))</f>
        <v/>
      </c>
      <c r="N1523" s="7" t="str">
        <f t="shared" si="254"/>
        <v/>
      </c>
      <c r="O1523" s="7" t="str">
        <f t="shared" si="255"/>
        <v/>
      </c>
      <c r="P1523" s="7" t="str">
        <f t="shared" si="256"/>
        <v/>
      </c>
      <c r="Q1523" s="7" t="str">
        <f t="shared" si="257"/>
        <v/>
      </c>
      <c r="R1523" s="7" t="str">
        <f t="shared" si="258"/>
        <v/>
      </c>
      <c r="S1523" s="7" t="str">
        <f t="shared" si="259"/>
        <v/>
      </c>
      <c r="T1523" s="7" t="str">
        <f t="shared" si="260"/>
        <v/>
      </c>
      <c r="U1523" s="7" t="str">
        <f t="shared" si="261"/>
        <v/>
      </c>
      <c r="V1523" s="7" t="str">
        <f t="shared" si="262"/>
        <v/>
      </c>
      <c r="W1523" s="60" t="str">
        <f>IF(ISNUMBER(V1523),IF(ISNA(VLOOKUP(I1523,'Distances Lookup Table'!D:E,2,FALSE)),V1523*'General Settings'!$F$6,IF(VLOOKUP(I1523,'Distances Lookup Table'!D:E,2,FALSE)="",V1523*'General Settings'!$F$6,VLOOKUP(I1523,'Distances Lookup Table'!D:E,2,FALSE))),"")</f>
        <v/>
      </c>
      <c r="X1523" s="18" t="str">
        <f>IF(D1523&lt;&gt;"",'Workers Settings'!H1523,"")</f>
        <v/>
      </c>
      <c r="Y1523" s="18" t="str">
        <f>IF(D1523&lt;&gt;"",'Workers Settings'!I1523,"")</f>
        <v/>
      </c>
      <c r="Z1523" s="29" t="str">
        <f>IF('Workers Settings'!L1523&lt;&gt;"",'Workers Settings'!L1523,'Workers Settings'!K1523)</f>
        <v/>
      </c>
      <c r="AA1523" s="29" t="str">
        <f>IF(D1523&lt;&gt;"",IF('Workers Settings'!L1523&lt;&gt;"",'Workers Settings'!L1523,'Workers Settings'!K1523),"")</f>
        <v/>
      </c>
    </row>
    <row r="1524" spans="1:27" x14ac:dyDescent="0.25">
      <c r="A1524" s="7">
        <f t="shared" si="263"/>
        <v>1520</v>
      </c>
      <c r="B1524" s="7" t="str">
        <f>IF('Workers Settings'!B1524&lt;&gt;"",'Workers Settings'!B1524,"")</f>
        <v/>
      </c>
      <c r="C1524" s="7" t="str">
        <f>IF('Workers Settings'!C1524&lt;&gt;"",'Workers Settings'!C1524,"")</f>
        <v/>
      </c>
      <c r="D1524" s="17"/>
      <c r="E1524" s="17"/>
      <c r="F1524" s="17"/>
      <c r="G1524" s="7" t="str">
        <f>IF(D1524&lt;&gt;"",IF('Workers Settings'!D1524="","",'Workers Settings'!D1524),"")</f>
        <v/>
      </c>
      <c r="H1524" s="7" t="str">
        <f>IF(D1524&lt;&gt;"",'Workers Settings'!E1524,"")</f>
        <v/>
      </c>
      <c r="I1524" s="7" t="str">
        <f t="shared" si="253"/>
        <v/>
      </c>
      <c r="J1524" s="7" t="str">
        <f>IF('Workers Settings'!F1524&lt;&gt;"",'Workers Settings'!F1524,"")</f>
        <v/>
      </c>
      <c r="K1524" s="7" t="str">
        <f>IF('Workers Settings'!G1524&lt;&gt;"",'Workers Settings'!G1524,"")</f>
        <v/>
      </c>
      <c r="L1524" s="7" t="str">
        <f>IF(D1524="","",IF(VLOOKUP(D1524,'Demand Locations'!B:D,2,FALSE)="","",VLOOKUP(D1524,'Demand Locations'!B:D,2,FALSE)))</f>
        <v/>
      </c>
      <c r="M1524" s="7" t="str">
        <f>IF(D1524="","",IF(VLOOKUP(D1524,'Demand Locations'!B:D,3,FALSE)="","",VLOOKUP(D1524,'Demand Locations'!B:D,3,FALSE)))</f>
        <v/>
      </c>
      <c r="N1524" s="7" t="str">
        <f t="shared" si="254"/>
        <v/>
      </c>
      <c r="O1524" s="7" t="str">
        <f t="shared" si="255"/>
        <v/>
      </c>
      <c r="P1524" s="7" t="str">
        <f t="shared" si="256"/>
        <v/>
      </c>
      <c r="Q1524" s="7" t="str">
        <f t="shared" si="257"/>
        <v/>
      </c>
      <c r="R1524" s="7" t="str">
        <f t="shared" si="258"/>
        <v/>
      </c>
      <c r="S1524" s="7" t="str">
        <f t="shared" si="259"/>
        <v/>
      </c>
      <c r="T1524" s="7" t="str">
        <f t="shared" si="260"/>
        <v/>
      </c>
      <c r="U1524" s="7" t="str">
        <f t="shared" si="261"/>
        <v/>
      </c>
      <c r="V1524" s="7" t="str">
        <f t="shared" si="262"/>
        <v/>
      </c>
      <c r="W1524" s="60" t="str">
        <f>IF(ISNUMBER(V1524),IF(ISNA(VLOOKUP(I1524,'Distances Lookup Table'!D:E,2,FALSE)),V1524*'General Settings'!$F$6,IF(VLOOKUP(I1524,'Distances Lookup Table'!D:E,2,FALSE)="",V1524*'General Settings'!$F$6,VLOOKUP(I1524,'Distances Lookup Table'!D:E,2,FALSE))),"")</f>
        <v/>
      </c>
      <c r="X1524" s="18" t="str">
        <f>IF(D1524&lt;&gt;"",'Workers Settings'!H1524,"")</f>
        <v/>
      </c>
      <c r="Y1524" s="18" t="str">
        <f>IF(D1524&lt;&gt;"",'Workers Settings'!I1524,"")</f>
        <v/>
      </c>
      <c r="Z1524" s="29" t="str">
        <f>IF('Workers Settings'!L1524&lt;&gt;"",'Workers Settings'!L1524,'Workers Settings'!K1524)</f>
        <v/>
      </c>
      <c r="AA1524" s="29" t="str">
        <f>IF(D1524&lt;&gt;"",IF('Workers Settings'!L1524&lt;&gt;"",'Workers Settings'!L1524,'Workers Settings'!K1524),"")</f>
        <v/>
      </c>
    </row>
    <row r="1525" spans="1:27" x14ac:dyDescent="0.25">
      <c r="A1525" s="7">
        <f t="shared" si="263"/>
        <v>1521</v>
      </c>
      <c r="B1525" s="7" t="str">
        <f>IF('Workers Settings'!B1525&lt;&gt;"",'Workers Settings'!B1525,"")</f>
        <v/>
      </c>
      <c r="C1525" s="7" t="str">
        <f>IF('Workers Settings'!C1525&lt;&gt;"",'Workers Settings'!C1525,"")</f>
        <v/>
      </c>
      <c r="D1525" s="17"/>
      <c r="E1525" s="17"/>
      <c r="F1525" s="17"/>
      <c r="G1525" s="7" t="str">
        <f>IF(D1525&lt;&gt;"",IF('Workers Settings'!D1525="","",'Workers Settings'!D1525),"")</f>
        <v/>
      </c>
      <c r="H1525" s="7" t="str">
        <f>IF(D1525&lt;&gt;"",'Workers Settings'!E1525,"")</f>
        <v/>
      </c>
      <c r="I1525" s="7" t="str">
        <f t="shared" si="253"/>
        <v/>
      </c>
      <c r="J1525" s="7" t="str">
        <f>IF('Workers Settings'!F1525&lt;&gt;"",'Workers Settings'!F1525,"")</f>
        <v/>
      </c>
      <c r="K1525" s="7" t="str">
        <f>IF('Workers Settings'!G1525&lt;&gt;"",'Workers Settings'!G1525,"")</f>
        <v/>
      </c>
      <c r="L1525" s="7" t="str">
        <f>IF(D1525="","",IF(VLOOKUP(D1525,'Demand Locations'!B:D,2,FALSE)="","",VLOOKUP(D1525,'Demand Locations'!B:D,2,FALSE)))</f>
        <v/>
      </c>
      <c r="M1525" s="7" t="str">
        <f>IF(D1525="","",IF(VLOOKUP(D1525,'Demand Locations'!B:D,3,FALSE)="","",VLOOKUP(D1525,'Demand Locations'!B:D,3,FALSE)))</f>
        <v/>
      </c>
      <c r="N1525" s="7" t="str">
        <f t="shared" si="254"/>
        <v/>
      </c>
      <c r="O1525" s="7" t="str">
        <f t="shared" si="255"/>
        <v/>
      </c>
      <c r="P1525" s="7" t="str">
        <f t="shared" si="256"/>
        <v/>
      </c>
      <c r="Q1525" s="7" t="str">
        <f t="shared" si="257"/>
        <v/>
      </c>
      <c r="R1525" s="7" t="str">
        <f t="shared" si="258"/>
        <v/>
      </c>
      <c r="S1525" s="7" t="str">
        <f t="shared" si="259"/>
        <v/>
      </c>
      <c r="T1525" s="7" t="str">
        <f t="shared" si="260"/>
        <v/>
      </c>
      <c r="U1525" s="7" t="str">
        <f t="shared" si="261"/>
        <v/>
      </c>
      <c r="V1525" s="7" t="str">
        <f t="shared" si="262"/>
        <v/>
      </c>
      <c r="W1525" s="60" t="str">
        <f>IF(ISNUMBER(V1525),IF(ISNA(VLOOKUP(I1525,'Distances Lookup Table'!D:E,2,FALSE)),V1525*'General Settings'!$F$6,IF(VLOOKUP(I1525,'Distances Lookup Table'!D:E,2,FALSE)="",V1525*'General Settings'!$F$6,VLOOKUP(I1525,'Distances Lookup Table'!D:E,2,FALSE))),"")</f>
        <v/>
      </c>
      <c r="X1525" s="18" t="str">
        <f>IF(D1525&lt;&gt;"",'Workers Settings'!H1525,"")</f>
        <v/>
      </c>
      <c r="Y1525" s="18" t="str">
        <f>IF(D1525&lt;&gt;"",'Workers Settings'!I1525,"")</f>
        <v/>
      </c>
      <c r="Z1525" s="29" t="str">
        <f>IF('Workers Settings'!L1525&lt;&gt;"",'Workers Settings'!L1525,'Workers Settings'!K1525)</f>
        <v/>
      </c>
      <c r="AA1525" s="29" t="str">
        <f>IF(D1525&lt;&gt;"",IF('Workers Settings'!L1525&lt;&gt;"",'Workers Settings'!L1525,'Workers Settings'!K1525),"")</f>
        <v/>
      </c>
    </row>
    <row r="1526" spans="1:27" x14ac:dyDescent="0.25">
      <c r="A1526" s="7">
        <f t="shared" si="263"/>
        <v>1522</v>
      </c>
      <c r="B1526" s="7" t="str">
        <f>IF('Workers Settings'!B1526&lt;&gt;"",'Workers Settings'!B1526,"")</f>
        <v/>
      </c>
      <c r="C1526" s="7" t="str">
        <f>IF('Workers Settings'!C1526&lt;&gt;"",'Workers Settings'!C1526,"")</f>
        <v/>
      </c>
      <c r="D1526" s="17"/>
      <c r="E1526" s="17"/>
      <c r="F1526" s="17"/>
      <c r="G1526" s="7" t="str">
        <f>IF(D1526&lt;&gt;"",IF('Workers Settings'!D1526="","",'Workers Settings'!D1526),"")</f>
        <v/>
      </c>
      <c r="H1526" s="7" t="str">
        <f>IF(D1526&lt;&gt;"",'Workers Settings'!E1526,"")</f>
        <v/>
      </c>
      <c r="I1526" s="7" t="str">
        <f t="shared" si="253"/>
        <v/>
      </c>
      <c r="J1526" s="7" t="str">
        <f>IF('Workers Settings'!F1526&lt;&gt;"",'Workers Settings'!F1526,"")</f>
        <v/>
      </c>
      <c r="K1526" s="7" t="str">
        <f>IF('Workers Settings'!G1526&lt;&gt;"",'Workers Settings'!G1526,"")</f>
        <v/>
      </c>
      <c r="L1526" s="7" t="str">
        <f>IF(D1526="","",IF(VLOOKUP(D1526,'Demand Locations'!B:D,2,FALSE)="","",VLOOKUP(D1526,'Demand Locations'!B:D,2,FALSE)))</f>
        <v/>
      </c>
      <c r="M1526" s="7" t="str">
        <f>IF(D1526="","",IF(VLOOKUP(D1526,'Demand Locations'!B:D,3,FALSE)="","",VLOOKUP(D1526,'Demand Locations'!B:D,3,FALSE)))</f>
        <v/>
      </c>
      <c r="N1526" s="7" t="str">
        <f t="shared" si="254"/>
        <v/>
      </c>
      <c r="O1526" s="7" t="str">
        <f t="shared" si="255"/>
        <v/>
      </c>
      <c r="P1526" s="7" t="str">
        <f t="shared" si="256"/>
        <v/>
      </c>
      <c r="Q1526" s="7" t="str">
        <f t="shared" si="257"/>
        <v/>
      </c>
      <c r="R1526" s="7" t="str">
        <f t="shared" si="258"/>
        <v/>
      </c>
      <c r="S1526" s="7" t="str">
        <f t="shared" si="259"/>
        <v/>
      </c>
      <c r="T1526" s="7" t="str">
        <f t="shared" si="260"/>
        <v/>
      </c>
      <c r="U1526" s="7" t="str">
        <f t="shared" si="261"/>
        <v/>
      </c>
      <c r="V1526" s="7" t="str">
        <f t="shared" si="262"/>
        <v/>
      </c>
      <c r="W1526" s="60" t="str">
        <f>IF(ISNUMBER(V1526),IF(ISNA(VLOOKUP(I1526,'Distances Lookup Table'!D:E,2,FALSE)),V1526*'General Settings'!$F$6,IF(VLOOKUP(I1526,'Distances Lookup Table'!D:E,2,FALSE)="",V1526*'General Settings'!$F$6,VLOOKUP(I1526,'Distances Lookup Table'!D:E,2,FALSE))),"")</f>
        <v/>
      </c>
      <c r="X1526" s="18" t="str">
        <f>IF(D1526&lt;&gt;"",'Workers Settings'!H1526,"")</f>
        <v/>
      </c>
      <c r="Y1526" s="18" t="str">
        <f>IF(D1526&lt;&gt;"",'Workers Settings'!I1526,"")</f>
        <v/>
      </c>
      <c r="Z1526" s="29" t="str">
        <f>IF('Workers Settings'!L1526&lt;&gt;"",'Workers Settings'!L1526,'Workers Settings'!K1526)</f>
        <v/>
      </c>
      <c r="AA1526" s="29" t="str">
        <f>IF(D1526&lt;&gt;"",IF('Workers Settings'!L1526&lt;&gt;"",'Workers Settings'!L1526,'Workers Settings'!K1526),"")</f>
        <v/>
      </c>
    </row>
    <row r="1527" spans="1:27" x14ac:dyDescent="0.25">
      <c r="A1527" s="7">
        <f t="shared" si="263"/>
        <v>1523</v>
      </c>
      <c r="B1527" s="7" t="str">
        <f>IF('Workers Settings'!B1527&lt;&gt;"",'Workers Settings'!B1527,"")</f>
        <v/>
      </c>
      <c r="C1527" s="7" t="str">
        <f>IF('Workers Settings'!C1527&lt;&gt;"",'Workers Settings'!C1527,"")</f>
        <v/>
      </c>
      <c r="D1527" s="17"/>
      <c r="E1527" s="17"/>
      <c r="F1527" s="17"/>
      <c r="G1527" s="7" t="str">
        <f>IF(D1527&lt;&gt;"",IF('Workers Settings'!D1527="","",'Workers Settings'!D1527),"")</f>
        <v/>
      </c>
      <c r="H1527" s="7" t="str">
        <f>IF(D1527&lt;&gt;"",'Workers Settings'!E1527,"")</f>
        <v/>
      </c>
      <c r="I1527" s="7" t="str">
        <f t="shared" si="253"/>
        <v/>
      </c>
      <c r="J1527" s="7" t="str">
        <f>IF('Workers Settings'!F1527&lt;&gt;"",'Workers Settings'!F1527,"")</f>
        <v/>
      </c>
      <c r="K1527" s="7" t="str">
        <f>IF('Workers Settings'!G1527&lt;&gt;"",'Workers Settings'!G1527,"")</f>
        <v/>
      </c>
      <c r="L1527" s="7" t="str">
        <f>IF(D1527="","",IF(VLOOKUP(D1527,'Demand Locations'!B:D,2,FALSE)="","",VLOOKUP(D1527,'Demand Locations'!B:D,2,FALSE)))</f>
        <v/>
      </c>
      <c r="M1527" s="7" t="str">
        <f>IF(D1527="","",IF(VLOOKUP(D1527,'Demand Locations'!B:D,3,FALSE)="","",VLOOKUP(D1527,'Demand Locations'!B:D,3,FALSE)))</f>
        <v/>
      </c>
      <c r="N1527" s="7" t="str">
        <f t="shared" si="254"/>
        <v/>
      </c>
      <c r="O1527" s="7" t="str">
        <f t="shared" si="255"/>
        <v/>
      </c>
      <c r="P1527" s="7" t="str">
        <f t="shared" si="256"/>
        <v/>
      </c>
      <c r="Q1527" s="7" t="str">
        <f t="shared" si="257"/>
        <v/>
      </c>
      <c r="R1527" s="7" t="str">
        <f t="shared" si="258"/>
        <v/>
      </c>
      <c r="S1527" s="7" t="str">
        <f t="shared" si="259"/>
        <v/>
      </c>
      <c r="T1527" s="7" t="str">
        <f t="shared" si="260"/>
        <v/>
      </c>
      <c r="U1527" s="7" t="str">
        <f t="shared" si="261"/>
        <v/>
      </c>
      <c r="V1527" s="7" t="str">
        <f t="shared" si="262"/>
        <v/>
      </c>
      <c r="W1527" s="60" t="str">
        <f>IF(ISNUMBER(V1527),IF(ISNA(VLOOKUP(I1527,'Distances Lookup Table'!D:E,2,FALSE)),V1527*'General Settings'!$F$6,IF(VLOOKUP(I1527,'Distances Lookup Table'!D:E,2,FALSE)="",V1527*'General Settings'!$F$6,VLOOKUP(I1527,'Distances Lookup Table'!D:E,2,FALSE))),"")</f>
        <v/>
      </c>
      <c r="X1527" s="18" t="str">
        <f>IF(D1527&lt;&gt;"",'Workers Settings'!H1527,"")</f>
        <v/>
      </c>
      <c r="Y1527" s="18" t="str">
        <f>IF(D1527&lt;&gt;"",'Workers Settings'!I1527,"")</f>
        <v/>
      </c>
      <c r="Z1527" s="29" t="str">
        <f>IF('Workers Settings'!L1527&lt;&gt;"",'Workers Settings'!L1527,'Workers Settings'!K1527)</f>
        <v/>
      </c>
      <c r="AA1527" s="29" t="str">
        <f>IF(D1527&lt;&gt;"",IF('Workers Settings'!L1527&lt;&gt;"",'Workers Settings'!L1527,'Workers Settings'!K1527),"")</f>
        <v/>
      </c>
    </row>
    <row r="1528" spans="1:27" x14ac:dyDescent="0.25">
      <c r="A1528" s="7">
        <f t="shared" si="263"/>
        <v>1524</v>
      </c>
      <c r="B1528" s="7" t="str">
        <f>IF('Workers Settings'!B1528&lt;&gt;"",'Workers Settings'!B1528,"")</f>
        <v/>
      </c>
      <c r="C1528" s="7" t="str">
        <f>IF('Workers Settings'!C1528&lt;&gt;"",'Workers Settings'!C1528,"")</f>
        <v/>
      </c>
      <c r="D1528" s="17"/>
      <c r="E1528" s="17"/>
      <c r="F1528" s="17"/>
      <c r="G1528" s="7" t="str">
        <f>IF(D1528&lt;&gt;"",IF('Workers Settings'!D1528="","",'Workers Settings'!D1528),"")</f>
        <v/>
      </c>
      <c r="H1528" s="7" t="str">
        <f>IF(D1528&lt;&gt;"",'Workers Settings'!E1528,"")</f>
        <v/>
      </c>
      <c r="I1528" s="7" t="str">
        <f t="shared" si="253"/>
        <v/>
      </c>
      <c r="J1528" s="7" t="str">
        <f>IF('Workers Settings'!F1528&lt;&gt;"",'Workers Settings'!F1528,"")</f>
        <v/>
      </c>
      <c r="K1528" s="7" t="str">
        <f>IF('Workers Settings'!G1528&lt;&gt;"",'Workers Settings'!G1528,"")</f>
        <v/>
      </c>
      <c r="L1528" s="7" t="str">
        <f>IF(D1528="","",IF(VLOOKUP(D1528,'Demand Locations'!B:D,2,FALSE)="","",VLOOKUP(D1528,'Demand Locations'!B:D,2,FALSE)))</f>
        <v/>
      </c>
      <c r="M1528" s="7" t="str">
        <f>IF(D1528="","",IF(VLOOKUP(D1528,'Demand Locations'!B:D,3,FALSE)="","",VLOOKUP(D1528,'Demand Locations'!B:D,3,FALSE)))</f>
        <v/>
      </c>
      <c r="N1528" s="7" t="str">
        <f t="shared" si="254"/>
        <v/>
      </c>
      <c r="O1528" s="7" t="str">
        <f t="shared" si="255"/>
        <v/>
      </c>
      <c r="P1528" s="7" t="str">
        <f t="shared" si="256"/>
        <v/>
      </c>
      <c r="Q1528" s="7" t="str">
        <f t="shared" si="257"/>
        <v/>
      </c>
      <c r="R1528" s="7" t="str">
        <f t="shared" si="258"/>
        <v/>
      </c>
      <c r="S1528" s="7" t="str">
        <f t="shared" si="259"/>
        <v/>
      </c>
      <c r="T1528" s="7" t="str">
        <f t="shared" si="260"/>
        <v/>
      </c>
      <c r="U1528" s="7" t="str">
        <f t="shared" si="261"/>
        <v/>
      </c>
      <c r="V1528" s="7" t="str">
        <f t="shared" si="262"/>
        <v/>
      </c>
      <c r="W1528" s="60" t="str">
        <f>IF(ISNUMBER(V1528),IF(ISNA(VLOOKUP(I1528,'Distances Lookup Table'!D:E,2,FALSE)),V1528*'General Settings'!$F$6,IF(VLOOKUP(I1528,'Distances Lookup Table'!D:E,2,FALSE)="",V1528*'General Settings'!$F$6,VLOOKUP(I1528,'Distances Lookup Table'!D:E,2,FALSE))),"")</f>
        <v/>
      </c>
      <c r="X1528" s="18" t="str">
        <f>IF(D1528&lt;&gt;"",'Workers Settings'!H1528,"")</f>
        <v/>
      </c>
      <c r="Y1528" s="18" t="str">
        <f>IF(D1528&lt;&gt;"",'Workers Settings'!I1528,"")</f>
        <v/>
      </c>
      <c r="Z1528" s="29" t="str">
        <f>IF('Workers Settings'!L1528&lt;&gt;"",'Workers Settings'!L1528,'Workers Settings'!K1528)</f>
        <v/>
      </c>
      <c r="AA1528" s="29" t="str">
        <f>IF(D1528&lt;&gt;"",IF('Workers Settings'!L1528&lt;&gt;"",'Workers Settings'!L1528,'Workers Settings'!K1528),"")</f>
        <v/>
      </c>
    </row>
    <row r="1529" spans="1:27" x14ac:dyDescent="0.25">
      <c r="A1529" s="7">
        <f t="shared" si="263"/>
        <v>1525</v>
      </c>
      <c r="B1529" s="7" t="str">
        <f>IF('Workers Settings'!B1529&lt;&gt;"",'Workers Settings'!B1529,"")</f>
        <v/>
      </c>
      <c r="C1529" s="7" t="str">
        <f>IF('Workers Settings'!C1529&lt;&gt;"",'Workers Settings'!C1529,"")</f>
        <v/>
      </c>
      <c r="D1529" s="17"/>
      <c r="E1529" s="17"/>
      <c r="F1529" s="17"/>
      <c r="G1529" s="7" t="str">
        <f>IF(D1529&lt;&gt;"",IF('Workers Settings'!D1529="","",'Workers Settings'!D1529),"")</f>
        <v/>
      </c>
      <c r="H1529" s="7" t="str">
        <f>IF(D1529&lt;&gt;"",'Workers Settings'!E1529,"")</f>
        <v/>
      </c>
      <c r="I1529" s="7" t="str">
        <f t="shared" si="253"/>
        <v/>
      </c>
      <c r="J1529" s="7" t="str">
        <f>IF('Workers Settings'!F1529&lt;&gt;"",'Workers Settings'!F1529,"")</f>
        <v/>
      </c>
      <c r="K1529" s="7" t="str">
        <f>IF('Workers Settings'!G1529&lt;&gt;"",'Workers Settings'!G1529,"")</f>
        <v/>
      </c>
      <c r="L1529" s="7" t="str">
        <f>IF(D1529="","",IF(VLOOKUP(D1529,'Demand Locations'!B:D,2,FALSE)="","",VLOOKUP(D1529,'Demand Locations'!B:D,2,FALSE)))</f>
        <v/>
      </c>
      <c r="M1529" s="7" t="str">
        <f>IF(D1529="","",IF(VLOOKUP(D1529,'Demand Locations'!B:D,3,FALSE)="","",VLOOKUP(D1529,'Demand Locations'!B:D,3,FALSE)))</f>
        <v/>
      </c>
      <c r="N1529" s="7" t="str">
        <f t="shared" si="254"/>
        <v/>
      </c>
      <c r="O1529" s="7" t="str">
        <f t="shared" si="255"/>
        <v/>
      </c>
      <c r="P1529" s="7" t="str">
        <f t="shared" si="256"/>
        <v/>
      </c>
      <c r="Q1529" s="7" t="str">
        <f t="shared" si="257"/>
        <v/>
      </c>
      <c r="R1529" s="7" t="str">
        <f t="shared" si="258"/>
        <v/>
      </c>
      <c r="S1529" s="7" t="str">
        <f t="shared" si="259"/>
        <v/>
      </c>
      <c r="T1529" s="7" t="str">
        <f t="shared" si="260"/>
        <v/>
      </c>
      <c r="U1529" s="7" t="str">
        <f t="shared" si="261"/>
        <v/>
      </c>
      <c r="V1529" s="7" t="str">
        <f t="shared" si="262"/>
        <v/>
      </c>
      <c r="W1529" s="60" t="str">
        <f>IF(ISNUMBER(V1529),IF(ISNA(VLOOKUP(I1529,'Distances Lookup Table'!D:E,2,FALSE)),V1529*'General Settings'!$F$6,IF(VLOOKUP(I1529,'Distances Lookup Table'!D:E,2,FALSE)="",V1529*'General Settings'!$F$6,VLOOKUP(I1529,'Distances Lookup Table'!D:E,2,FALSE))),"")</f>
        <v/>
      </c>
      <c r="X1529" s="18" t="str">
        <f>IF(D1529&lt;&gt;"",'Workers Settings'!H1529,"")</f>
        <v/>
      </c>
      <c r="Y1529" s="18" t="str">
        <f>IF(D1529&lt;&gt;"",'Workers Settings'!I1529,"")</f>
        <v/>
      </c>
      <c r="Z1529" s="29" t="str">
        <f>IF('Workers Settings'!L1529&lt;&gt;"",'Workers Settings'!L1529,'Workers Settings'!K1529)</f>
        <v/>
      </c>
      <c r="AA1529" s="29" t="str">
        <f>IF(D1529&lt;&gt;"",IF('Workers Settings'!L1529&lt;&gt;"",'Workers Settings'!L1529,'Workers Settings'!K1529),"")</f>
        <v/>
      </c>
    </row>
    <row r="1530" spans="1:27" x14ac:dyDescent="0.25">
      <c r="A1530" s="7">
        <f t="shared" si="263"/>
        <v>1526</v>
      </c>
      <c r="B1530" s="7" t="str">
        <f>IF('Workers Settings'!B1530&lt;&gt;"",'Workers Settings'!B1530,"")</f>
        <v/>
      </c>
      <c r="C1530" s="7" t="str">
        <f>IF('Workers Settings'!C1530&lt;&gt;"",'Workers Settings'!C1530,"")</f>
        <v/>
      </c>
      <c r="D1530" s="17"/>
      <c r="E1530" s="17"/>
      <c r="F1530" s="17"/>
      <c r="G1530" s="7" t="str">
        <f>IF(D1530&lt;&gt;"",IF('Workers Settings'!D1530="","",'Workers Settings'!D1530),"")</f>
        <v/>
      </c>
      <c r="H1530" s="7" t="str">
        <f>IF(D1530&lt;&gt;"",'Workers Settings'!E1530,"")</f>
        <v/>
      </c>
      <c r="I1530" s="7" t="str">
        <f t="shared" si="253"/>
        <v/>
      </c>
      <c r="J1530" s="7" t="str">
        <f>IF('Workers Settings'!F1530&lt;&gt;"",'Workers Settings'!F1530,"")</f>
        <v/>
      </c>
      <c r="K1530" s="7" t="str">
        <f>IF('Workers Settings'!G1530&lt;&gt;"",'Workers Settings'!G1530,"")</f>
        <v/>
      </c>
      <c r="L1530" s="7" t="str">
        <f>IF(D1530="","",IF(VLOOKUP(D1530,'Demand Locations'!B:D,2,FALSE)="","",VLOOKUP(D1530,'Demand Locations'!B:D,2,FALSE)))</f>
        <v/>
      </c>
      <c r="M1530" s="7" t="str">
        <f>IF(D1530="","",IF(VLOOKUP(D1530,'Demand Locations'!B:D,3,FALSE)="","",VLOOKUP(D1530,'Demand Locations'!B:D,3,FALSE)))</f>
        <v/>
      </c>
      <c r="N1530" s="7" t="str">
        <f t="shared" si="254"/>
        <v/>
      </c>
      <c r="O1530" s="7" t="str">
        <f t="shared" si="255"/>
        <v/>
      </c>
      <c r="P1530" s="7" t="str">
        <f t="shared" si="256"/>
        <v/>
      </c>
      <c r="Q1530" s="7" t="str">
        <f t="shared" si="257"/>
        <v/>
      </c>
      <c r="R1530" s="7" t="str">
        <f t="shared" si="258"/>
        <v/>
      </c>
      <c r="S1530" s="7" t="str">
        <f t="shared" si="259"/>
        <v/>
      </c>
      <c r="T1530" s="7" t="str">
        <f t="shared" si="260"/>
        <v/>
      </c>
      <c r="U1530" s="7" t="str">
        <f t="shared" si="261"/>
        <v/>
      </c>
      <c r="V1530" s="7" t="str">
        <f t="shared" si="262"/>
        <v/>
      </c>
      <c r="W1530" s="60" t="str">
        <f>IF(ISNUMBER(V1530),IF(ISNA(VLOOKUP(I1530,'Distances Lookup Table'!D:E,2,FALSE)),V1530*'General Settings'!$F$6,IF(VLOOKUP(I1530,'Distances Lookup Table'!D:E,2,FALSE)="",V1530*'General Settings'!$F$6,VLOOKUP(I1530,'Distances Lookup Table'!D:E,2,FALSE))),"")</f>
        <v/>
      </c>
      <c r="X1530" s="18" t="str">
        <f>IF(D1530&lt;&gt;"",'Workers Settings'!H1530,"")</f>
        <v/>
      </c>
      <c r="Y1530" s="18" t="str">
        <f>IF(D1530&lt;&gt;"",'Workers Settings'!I1530,"")</f>
        <v/>
      </c>
      <c r="Z1530" s="29" t="str">
        <f>IF('Workers Settings'!L1530&lt;&gt;"",'Workers Settings'!L1530,'Workers Settings'!K1530)</f>
        <v/>
      </c>
      <c r="AA1530" s="29" t="str">
        <f>IF(D1530&lt;&gt;"",IF('Workers Settings'!L1530&lt;&gt;"",'Workers Settings'!L1530,'Workers Settings'!K1530),"")</f>
        <v/>
      </c>
    </row>
    <row r="1531" spans="1:27" x14ac:dyDescent="0.25">
      <c r="A1531" s="7">
        <f t="shared" si="263"/>
        <v>1527</v>
      </c>
      <c r="B1531" s="7" t="str">
        <f>IF('Workers Settings'!B1531&lt;&gt;"",'Workers Settings'!B1531,"")</f>
        <v/>
      </c>
      <c r="C1531" s="7" t="str">
        <f>IF('Workers Settings'!C1531&lt;&gt;"",'Workers Settings'!C1531,"")</f>
        <v/>
      </c>
      <c r="D1531" s="17"/>
      <c r="E1531" s="17"/>
      <c r="F1531" s="17"/>
      <c r="G1531" s="7" t="str">
        <f>IF(D1531&lt;&gt;"",IF('Workers Settings'!D1531="","",'Workers Settings'!D1531),"")</f>
        <v/>
      </c>
      <c r="H1531" s="7" t="str">
        <f>IF(D1531&lt;&gt;"",'Workers Settings'!E1531,"")</f>
        <v/>
      </c>
      <c r="I1531" s="7" t="str">
        <f t="shared" si="253"/>
        <v/>
      </c>
      <c r="J1531" s="7" t="str">
        <f>IF('Workers Settings'!F1531&lt;&gt;"",'Workers Settings'!F1531,"")</f>
        <v/>
      </c>
      <c r="K1531" s="7" t="str">
        <f>IF('Workers Settings'!G1531&lt;&gt;"",'Workers Settings'!G1531,"")</f>
        <v/>
      </c>
      <c r="L1531" s="7" t="str">
        <f>IF(D1531="","",IF(VLOOKUP(D1531,'Demand Locations'!B:D,2,FALSE)="","",VLOOKUP(D1531,'Demand Locations'!B:D,2,FALSE)))</f>
        <v/>
      </c>
      <c r="M1531" s="7" t="str">
        <f>IF(D1531="","",IF(VLOOKUP(D1531,'Demand Locations'!B:D,3,FALSE)="","",VLOOKUP(D1531,'Demand Locations'!B:D,3,FALSE)))</f>
        <v/>
      </c>
      <c r="N1531" s="7" t="str">
        <f t="shared" si="254"/>
        <v/>
      </c>
      <c r="O1531" s="7" t="str">
        <f t="shared" si="255"/>
        <v/>
      </c>
      <c r="P1531" s="7" t="str">
        <f t="shared" si="256"/>
        <v/>
      </c>
      <c r="Q1531" s="7" t="str">
        <f t="shared" si="257"/>
        <v/>
      </c>
      <c r="R1531" s="7" t="str">
        <f t="shared" si="258"/>
        <v/>
      </c>
      <c r="S1531" s="7" t="str">
        <f t="shared" si="259"/>
        <v/>
      </c>
      <c r="T1531" s="7" t="str">
        <f t="shared" si="260"/>
        <v/>
      </c>
      <c r="U1531" s="7" t="str">
        <f t="shared" si="261"/>
        <v/>
      </c>
      <c r="V1531" s="7" t="str">
        <f t="shared" si="262"/>
        <v/>
      </c>
      <c r="W1531" s="60" t="str">
        <f>IF(ISNUMBER(V1531),IF(ISNA(VLOOKUP(I1531,'Distances Lookup Table'!D:E,2,FALSE)),V1531*'General Settings'!$F$6,IF(VLOOKUP(I1531,'Distances Lookup Table'!D:E,2,FALSE)="",V1531*'General Settings'!$F$6,VLOOKUP(I1531,'Distances Lookup Table'!D:E,2,FALSE))),"")</f>
        <v/>
      </c>
      <c r="X1531" s="18" t="str">
        <f>IF(D1531&lt;&gt;"",'Workers Settings'!H1531,"")</f>
        <v/>
      </c>
      <c r="Y1531" s="18" t="str">
        <f>IF(D1531&lt;&gt;"",'Workers Settings'!I1531,"")</f>
        <v/>
      </c>
      <c r="Z1531" s="29" t="str">
        <f>IF('Workers Settings'!L1531&lt;&gt;"",'Workers Settings'!L1531,'Workers Settings'!K1531)</f>
        <v/>
      </c>
      <c r="AA1531" s="29" t="str">
        <f>IF(D1531&lt;&gt;"",IF('Workers Settings'!L1531&lt;&gt;"",'Workers Settings'!L1531,'Workers Settings'!K1531),"")</f>
        <v/>
      </c>
    </row>
    <row r="1532" spans="1:27" x14ac:dyDescent="0.25">
      <c r="A1532" s="7">
        <f t="shared" si="263"/>
        <v>1528</v>
      </c>
      <c r="B1532" s="7" t="str">
        <f>IF('Workers Settings'!B1532&lt;&gt;"",'Workers Settings'!B1532,"")</f>
        <v/>
      </c>
      <c r="C1532" s="7" t="str">
        <f>IF('Workers Settings'!C1532&lt;&gt;"",'Workers Settings'!C1532,"")</f>
        <v/>
      </c>
      <c r="D1532" s="17"/>
      <c r="E1532" s="17"/>
      <c r="F1532" s="17"/>
      <c r="G1532" s="7" t="str">
        <f>IF(D1532&lt;&gt;"",IF('Workers Settings'!D1532="","",'Workers Settings'!D1532),"")</f>
        <v/>
      </c>
      <c r="H1532" s="7" t="str">
        <f>IF(D1532&lt;&gt;"",'Workers Settings'!E1532,"")</f>
        <v/>
      </c>
      <c r="I1532" s="7" t="str">
        <f t="shared" si="253"/>
        <v/>
      </c>
      <c r="J1532" s="7" t="str">
        <f>IF('Workers Settings'!F1532&lt;&gt;"",'Workers Settings'!F1532,"")</f>
        <v/>
      </c>
      <c r="K1532" s="7" t="str">
        <f>IF('Workers Settings'!G1532&lt;&gt;"",'Workers Settings'!G1532,"")</f>
        <v/>
      </c>
      <c r="L1532" s="7" t="str">
        <f>IF(D1532="","",IF(VLOOKUP(D1532,'Demand Locations'!B:D,2,FALSE)="","",VLOOKUP(D1532,'Demand Locations'!B:D,2,FALSE)))</f>
        <v/>
      </c>
      <c r="M1532" s="7" t="str">
        <f>IF(D1532="","",IF(VLOOKUP(D1532,'Demand Locations'!B:D,3,FALSE)="","",VLOOKUP(D1532,'Demand Locations'!B:D,3,FALSE)))</f>
        <v/>
      </c>
      <c r="N1532" s="7" t="str">
        <f t="shared" si="254"/>
        <v/>
      </c>
      <c r="O1532" s="7" t="str">
        <f t="shared" si="255"/>
        <v/>
      </c>
      <c r="P1532" s="7" t="str">
        <f t="shared" si="256"/>
        <v/>
      </c>
      <c r="Q1532" s="7" t="str">
        <f t="shared" si="257"/>
        <v/>
      </c>
      <c r="R1532" s="7" t="str">
        <f t="shared" si="258"/>
        <v/>
      </c>
      <c r="S1532" s="7" t="str">
        <f t="shared" si="259"/>
        <v/>
      </c>
      <c r="T1532" s="7" t="str">
        <f t="shared" si="260"/>
        <v/>
      </c>
      <c r="U1532" s="7" t="str">
        <f t="shared" si="261"/>
        <v/>
      </c>
      <c r="V1532" s="7" t="str">
        <f t="shared" si="262"/>
        <v/>
      </c>
      <c r="W1532" s="60" t="str">
        <f>IF(ISNUMBER(V1532),IF(ISNA(VLOOKUP(I1532,'Distances Lookup Table'!D:E,2,FALSE)),V1532*'General Settings'!$F$6,IF(VLOOKUP(I1532,'Distances Lookup Table'!D:E,2,FALSE)="",V1532*'General Settings'!$F$6,VLOOKUP(I1532,'Distances Lookup Table'!D:E,2,FALSE))),"")</f>
        <v/>
      </c>
      <c r="X1532" s="18" t="str">
        <f>IF(D1532&lt;&gt;"",'Workers Settings'!H1532,"")</f>
        <v/>
      </c>
      <c r="Y1532" s="18" t="str">
        <f>IF(D1532&lt;&gt;"",'Workers Settings'!I1532,"")</f>
        <v/>
      </c>
      <c r="Z1532" s="29" t="str">
        <f>IF('Workers Settings'!L1532&lt;&gt;"",'Workers Settings'!L1532,'Workers Settings'!K1532)</f>
        <v/>
      </c>
      <c r="AA1532" s="29" t="str">
        <f>IF(D1532&lt;&gt;"",IF('Workers Settings'!L1532&lt;&gt;"",'Workers Settings'!L1532,'Workers Settings'!K1532),"")</f>
        <v/>
      </c>
    </row>
    <row r="1533" spans="1:27" x14ac:dyDescent="0.25">
      <c r="A1533" s="7">
        <f t="shared" si="263"/>
        <v>1529</v>
      </c>
      <c r="B1533" s="7" t="str">
        <f>IF('Workers Settings'!B1533&lt;&gt;"",'Workers Settings'!B1533,"")</f>
        <v/>
      </c>
      <c r="C1533" s="7" t="str">
        <f>IF('Workers Settings'!C1533&lt;&gt;"",'Workers Settings'!C1533,"")</f>
        <v/>
      </c>
      <c r="D1533" s="17"/>
      <c r="E1533" s="17"/>
      <c r="F1533" s="17"/>
      <c r="G1533" s="7" t="str">
        <f>IF(D1533&lt;&gt;"",IF('Workers Settings'!D1533="","",'Workers Settings'!D1533),"")</f>
        <v/>
      </c>
      <c r="H1533" s="7" t="str">
        <f>IF(D1533&lt;&gt;"",'Workers Settings'!E1533,"")</f>
        <v/>
      </c>
      <c r="I1533" s="7" t="str">
        <f t="shared" si="253"/>
        <v/>
      </c>
      <c r="J1533" s="7" t="str">
        <f>IF('Workers Settings'!F1533&lt;&gt;"",'Workers Settings'!F1533,"")</f>
        <v/>
      </c>
      <c r="K1533" s="7" t="str">
        <f>IF('Workers Settings'!G1533&lt;&gt;"",'Workers Settings'!G1533,"")</f>
        <v/>
      </c>
      <c r="L1533" s="7" t="str">
        <f>IF(D1533="","",IF(VLOOKUP(D1533,'Demand Locations'!B:D,2,FALSE)="","",VLOOKUP(D1533,'Demand Locations'!B:D,2,FALSE)))</f>
        <v/>
      </c>
      <c r="M1533" s="7" t="str">
        <f>IF(D1533="","",IF(VLOOKUP(D1533,'Demand Locations'!B:D,3,FALSE)="","",VLOOKUP(D1533,'Demand Locations'!B:D,3,FALSE)))</f>
        <v/>
      </c>
      <c r="N1533" s="7" t="str">
        <f t="shared" si="254"/>
        <v/>
      </c>
      <c r="O1533" s="7" t="str">
        <f t="shared" si="255"/>
        <v/>
      </c>
      <c r="P1533" s="7" t="str">
        <f t="shared" si="256"/>
        <v/>
      </c>
      <c r="Q1533" s="7" t="str">
        <f t="shared" si="257"/>
        <v/>
      </c>
      <c r="R1533" s="7" t="str">
        <f t="shared" si="258"/>
        <v/>
      </c>
      <c r="S1533" s="7" t="str">
        <f t="shared" si="259"/>
        <v/>
      </c>
      <c r="T1533" s="7" t="str">
        <f t="shared" si="260"/>
        <v/>
      </c>
      <c r="U1533" s="7" t="str">
        <f t="shared" si="261"/>
        <v/>
      </c>
      <c r="V1533" s="7" t="str">
        <f t="shared" si="262"/>
        <v/>
      </c>
      <c r="W1533" s="60" t="str">
        <f>IF(ISNUMBER(V1533),IF(ISNA(VLOOKUP(I1533,'Distances Lookup Table'!D:E,2,FALSE)),V1533*'General Settings'!$F$6,IF(VLOOKUP(I1533,'Distances Lookup Table'!D:E,2,FALSE)="",V1533*'General Settings'!$F$6,VLOOKUP(I1533,'Distances Lookup Table'!D:E,2,FALSE))),"")</f>
        <v/>
      </c>
      <c r="X1533" s="18" t="str">
        <f>IF(D1533&lt;&gt;"",'Workers Settings'!H1533,"")</f>
        <v/>
      </c>
      <c r="Y1533" s="18" t="str">
        <f>IF(D1533&lt;&gt;"",'Workers Settings'!I1533,"")</f>
        <v/>
      </c>
      <c r="Z1533" s="29" t="str">
        <f>IF('Workers Settings'!L1533&lt;&gt;"",'Workers Settings'!L1533,'Workers Settings'!K1533)</f>
        <v/>
      </c>
      <c r="AA1533" s="29" t="str">
        <f>IF(D1533&lt;&gt;"",IF('Workers Settings'!L1533&lt;&gt;"",'Workers Settings'!L1533,'Workers Settings'!K1533),"")</f>
        <v/>
      </c>
    </row>
    <row r="1534" spans="1:27" x14ac:dyDescent="0.25">
      <c r="A1534" s="7">
        <f t="shared" si="263"/>
        <v>1530</v>
      </c>
      <c r="B1534" s="7" t="str">
        <f>IF('Workers Settings'!B1534&lt;&gt;"",'Workers Settings'!B1534,"")</f>
        <v/>
      </c>
      <c r="C1534" s="7" t="str">
        <f>IF('Workers Settings'!C1534&lt;&gt;"",'Workers Settings'!C1534,"")</f>
        <v/>
      </c>
      <c r="D1534" s="17"/>
      <c r="E1534" s="17"/>
      <c r="F1534" s="17"/>
      <c r="G1534" s="7" t="str">
        <f>IF(D1534&lt;&gt;"",IF('Workers Settings'!D1534="","",'Workers Settings'!D1534),"")</f>
        <v/>
      </c>
      <c r="H1534" s="7" t="str">
        <f>IF(D1534&lt;&gt;"",'Workers Settings'!E1534,"")</f>
        <v/>
      </c>
      <c r="I1534" s="7" t="str">
        <f t="shared" si="253"/>
        <v/>
      </c>
      <c r="J1534" s="7" t="str">
        <f>IF('Workers Settings'!F1534&lt;&gt;"",'Workers Settings'!F1534,"")</f>
        <v/>
      </c>
      <c r="K1534" s="7" t="str">
        <f>IF('Workers Settings'!G1534&lt;&gt;"",'Workers Settings'!G1534,"")</f>
        <v/>
      </c>
      <c r="L1534" s="7" t="str">
        <f>IF(D1534="","",IF(VLOOKUP(D1534,'Demand Locations'!B:D,2,FALSE)="","",VLOOKUP(D1534,'Demand Locations'!B:D,2,FALSE)))</f>
        <v/>
      </c>
      <c r="M1534" s="7" t="str">
        <f>IF(D1534="","",IF(VLOOKUP(D1534,'Demand Locations'!B:D,3,FALSE)="","",VLOOKUP(D1534,'Demand Locations'!B:D,3,FALSE)))</f>
        <v/>
      </c>
      <c r="N1534" s="7" t="str">
        <f t="shared" si="254"/>
        <v/>
      </c>
      <c r="O1534" s="7" t="str">
        <f t="shared" si="255"/>
        <v/>
      </c>
      <c r="P1534" s="7" t="str">
        <f t="shared" si="256"/>
        <v/>
      </c>
      <c r="Q1534" s="7" t="str">
        <f t="shared" si="257"/>
        <v/>
      </c>
      <c r="R1534" s="7" t="str">
        <f t="shared" si="258"/>
        <v/>
      </c>
      <c r="S1534" s="7" t="str">
        <f t="shared" si="259"/>
        <v/>
      </c>
      <c r="T1534" s="7" t="str">
        <f t="shared" si="260"/>
        <v/>
      </c>
      <c r="U1534" s="7" t="str">
        <f t="shared" si="261"/>
        <v/>
      </c>
      <c r="V1534" s="7" t="str">
        <f t="shared" si="262"/>
        <v/>
      </c>
      <c r="W1534" s="60" t="str">
        <f>IF(ISNUMBER(V1534),IF(ISNA(VLOOKUP(I1534,'Distances Lookup Table'!D:E,2,FALSE)),V1534*'General Settings'!$F$6,IF(VLOOKUP(I1534,'Distances Lookup Table'!D:E,2,FALSE)="",V1534*'General Settings'!$F$6,VLOOKUP(I1534,'Distances Lookup Table'!D:E,2,FALSE))),"")</f>
        <v/>
      </c>
      <c r="X1534" s="18" t="str">
        <f>IF(D1534&lt;&gt;"",'Workers Settings'!H1534,"")</f>
        <v/>
      </c>
      <c r="Y1534" s="18" t="str">
        <f>IF(D1534&lt;&gt;"",'Workers Settings'!I1534,"")</f>
        <v/>
      </c>
      <c r="Z1534" s="29" t="str">
        <f>IF('Workers Settings'!L1534&lt;&gt;"",'Workers Settings'!L1534,'Workers Settings'!K1534)</f>
        <v/>
      </c>
      <c r="AA1534" s="29" t="str">
        <f>IF(D1534&lt;&gt;"",IF('Workers Settings'!L1534&lt;&gt;"",'Workers Settings'!L1534,'Workers Settings'!K1534),"")</f>
        <v/>
      </c>
    </row>
    <row r="1535" spans="1:27" x14ac:dyDescent="0.25">
      <c r="A1535" s="7">
        <f t="shared" si="263"/>
        <v>1531</v>
      </c>
      <c r="B1535" s="7" t="str">
        <f>IF('Workers Settings'!B1535&lt;&gt;"",'Workers Settings'!B1535,"")</f>
        <v/>
      </c>
      <c r="C1535" s="7" t="str">
        <f>IF('Workers Settings'!C1535&lt;&gt;"",'Workers Settings'!C1535,"")</f>
        <v/>
      </c>
      <c r="D1535" s="17"/>
      <c r="E1535" s="17"/>
      <c r="F1535" s="17"/>
      <c r="G1535" s="7" t="str">
        <f>IF(D1535&lt;&gt;"",IF('Workers Settings'!D1535="","",'Workers Settings'!D1535),"")</f>
        <v/>
      </c>
      <c r="H1535" s="7" t="str">
        <f>IF(D1535&lt;&gt;"",'Workers Settings'!E1535,"")</f>
        <v/>
      </c>
      <c r="I1535" s="7" t="str">
        <f t="shared" si="253"/>
        <v/>
      </c>
      <c r="J1535" s="7" t="str">
        <f>IF('Workers Settings'!F1535&lt;&gt;"",'Workers Settings'!F1535,"")</f>
        <v/>
      </c>
      <c r="K1535" s="7" t="str">
        <f>IF('Workers Settings'!G1535&lt;&gt;"",'Workers Settings'!G1535,"")</f>
        <v/>
      </c>
      <c r="L1535" s="7" t="str">
        <f>IF(D1535="","",IF(VLOOKUP(D1535,'Demand Locations'!B:D,2,FALSE)="","",VLOOKUP(D1535,'Demand Locations'!B:D,2,FALSE)))</f>
        <v/>
      </c>
      <c r="M1535" s="7" t="str">
        <f>IF(D1535="","",IF(VLOOKUP(D1535,'Demand Locations'!B:D,3,FALSE)="","",VLOOKUP(D1535,'Demand Locations'!B:D,3,FALSE)))</f>
        <v/>
      </c>
      <c r="N1535" s="7" t="str">
        <f t="shared" si="254"/>
        <v/>
      </c>
      <c r="O1535" s="7" t="str">
        <f t="shared" si="255"/>
        <v/>
      </c>
      <c r="P1535" s="7" t="str">
        <f t="shared" si="256"/>
        <v/>
      </c>
      <c r="Q1535" s="7" t="str">
        <f t="shared" si="257"/>
        <v/>
      </c>
      <c r="R1535" s="7" t="str">
        <f t="shared" si="258"/>
        <v/>
      </c>
      <c r="S1535" s="7" t="str">
        <f t="shared" si="259"/>
        <v/>
      </c>
      <c r="T1535" s="7" t="str">
        <f t="shared" si="260"/>
        <v/>
      </c>
      <c r="U1535" s="7" t="str">
        <f t="shared" si="261"/>
        <v/>
      </c>
      <c r="V1535" s="7" t="str">
        <f t="shared" si="262"/>
        <v/>
      </c>
      <c r="W1535" s="60" t="str">
        <f>IF(ISNUMBER(V1535),IF(ISNA(VLOOKUP(I1535,'Distances Lookup Table'!D:E,2,FALSE)),V1535*'General Settings'!$F$6,IF(VLOOKUP(I1535,'Distances Lookup Table'!D:E,2,FALSE)="",V1535*'General Settings'!$F$6,VLOOKUP(I1535,'Distances Lookup Table'!D:E,2,FALSE))),"")</f>
        <v/>
      </c>
      <c r="X1535" s="18" t="str">
        <f>IF(D1535&lt;&gt;"",'Workers Settings'!H1535,"")</f>
        <v/>
      </c>
      <c r="Y1535" s="18" t="str">
        <f>IF(D1535&lt;&gt;"",'Workers Settings'!I1535,"")</f>
        <v/>
      </c>
      <c r="Z1535" s="29" t="str">
        <f>IF('Workers Settings'!L1535&lt;&gt;"",'Workers Settings'!L1535,'Workers Settings'!K1535)</f>
        <v/>
      </c>
      <c r="AA1535" s="29" t="str">
        <f>IF(D1535&lt;&gt;"",IF('Workers Settings'!L1535&lt;&gt;"",'Workers Settings'!L1535,'Workers Settings'!K1535),"")</f>
        <v/>
      </c>
    </row>
    <row r="1536" spans="1:27" x14ac:dyDescent="0.25">
      <c r="A1536" s="7">
        <f t="shared" si="263"/>
        <v>1532</v>
      </c>
      <c r="B1536" s="7" t="str">
        <f>IF('Workers Settings'!B1536&lt;&gt;"",'Workers Settings'!B1536,"")</f>
        <v/>
      </c>
      <c r="C1536" s="7" t="str">
        <f>IF('Workers Settings'!C1536&lt;&gt;"",'Workers Settings'!C1536,"")</f>
        <v/>
      </c>
      <c r="D1536" s="17"/>
      <c r="E1536" s="17"/>
      <c r="F1536" s="17"/>
      <c r="G1536" s="7" t="str">
        <f>IF(D1536&lt;&gt;"",IF('Workers Settings'!D1536="","",'Workers Settings'!D1536),"")</f>
        <v/>
      </c>
      <c r="H1536" s="7" t="str">
        <f>IF(D1536&lt;&gt;"",'Workers Settings'!E1536,"")</f>
        <v/>
      </c>
      <c r="I1536" s="7" t="str">
        <f t="shared" si="253"/>
        <v/>
      </c>
      <c r="J1536" s="7" t="str">
        <f>IF('Workers Settings'!F1536&lt;&gt;"",'Workers Settings'!F1536,"")</f>
        <v/>
      </c>
      <c r="K1536" s="7" t="str">
        <f>IF('Workers Settings'!G1536&lt;&gt;"",'Workers Settings'!G1536,"")</f>
        <v/>
      </c>
      <c r="L1536" s="7" t="str">
        <f>IF(D1536="","",IF(VLOOKUP(D1536,'Demand Locations'!B:D,2,FALSE)="","",VLOOKUP(D1536,'Demand Locations'!B:D,2,FALSE)))</f>
        <v/>
      </c>
      <c r="M1536" s="7" t="str">
        <f>IF(D1536="","",IF(VLOOKUP(D1536,'Demand Locations'!B:D,3,FALSE)="","",VLOOKUP(D1536,'Demand Locations'!B:D,3,FALSE)))</f>
        <v/>
      </c>
      <c r="N1536" s="7" t="str">
        <f t="shared" si="254"/>
        <v/>
      </c>
      <c r="O1536" s="7" t="str">
        <f t="shared" si="255"/>
        <v/>
      </c>
      <c r="P1536" s="7" t="str">
        <f t="shared" si="256"/>
        <v/>
      </c>
      <c r="Q1536" s="7" t="str">
        <f t="shared" si="257"/>
        <v/>
      </c>
      <c r="R1536" s="7" t="str">
        <f t="shared" si="258"/>
        <v/>
      </c>
      <c r="S1536" s="7" t="str">
        <f t="shared" si="259"/>
        <v/>
      </c>
      <c r="T1536" s="7" t="str">
        <f t="shared" si="260"/>
        <v/>
      </c>
      <c r="U1536" s="7" t="str">
        <f t="shared" si="261"/>
        <v/>
      </c>
      <c r="V1536" s="7" t="str">
        <f t="shared" si="262"/>
        <v/>
      </c>
      <c r="W1536" s="60" t="str">
        <f>IF(ISNUMBER(V1536),IF(ISNA(VLOOKUP(I1536,'Distances Lookup Table'!D:E,2,FALSE)),V1536*'General Settings'!$F$6,IF(VLOOKUP(I1536,'Distances Lookup Table'!D:E,2,FALSE)="",V1536*'General Settings'!$F$6,VLOOKUP(I1536,'Distances Lookup Table'!D:E,2,FALSE))),"")</f>
        <v/>
      </c>
      <c r="X1536" s="18" t="str">
        <f>IF(D1536&lt;&gt;"",'Workers Settings'!H1536,"")</f>
        <v/>
      </c>
      <c r="Y1536" s="18" t="str">
        <f>IF(D1536&lt;&gt;"",'Workers Settings'!I1536,"")</f>
        <v/>
      </c>
      <c r="Z1536" s="29" t="str">
        <f>IF('Workers Settings'!L1536&lt;&gt;"",'Workers Settings'!L1536,'Workers Settings'!K1536)</f>
        <v/>
      </c>
      <c r="AA1536" s="29" t="str">
        <f>IF(D1536&lt;&gt;"",IF('Workers Settings'!L1536&lt;&gt;"",'Workers Settings'!L1536,'Workers Settings'!K1536),"")</f>
        <v/>
      </c>
    </row>
    <row r="1537" spans="1:27" x14ac:dyDescent="0.25">
      <c r="A1537" s="7">
        <f t="shared" si="263"/>
        <v>1533</v>
      </c>
      <c r="B1537" s="7" t="str">
        <f>IF('Workers Settings'!B1537&lt;&gt;"",'Workers Settings'!B1537,"")</f>
        <v/>
      </c>
      <c r="C1537" s="7" t="str">
        <f>IF('Workers Settings'!C1537&lt;&gt;"",'Workers Settings'!C1537,"")</f>
        <v/>
      </c>
      <c r="D1537" s="17"/>
      <c r="E1537" s="17"/>
      <c r="F1537" s="17"/>
      <c r="G1537" s="7" t="str">
        <f>IF(D1537&lt;&gt;"",IF('Workers Settings'!D1537="","",'Workers Settings'!D1537),"")</f>
        <v/>
      </c>
      <c r="H1537" s="7" t="str">
        <f>IF(D1537&lt;&gt;"",'Workers Settings'!E1537,"")</f>
        <v/>
      </c>
      <c r="I1537" s="7" t="str">
        <f t="shared" si="253"/>
        <v/>
      </c>
      <c r="J1537" s="7" t="str">
        <f>IF('Workers Settings'!F1537&lt;&gt;"",'Workers Settings'!F1537,"")</f>
        <v/>
      </c>
      <c r="K1537" s="7" t="str">
        <f>IF('Workers Settings'!G1537&lt;&gt;"",'Workers Settings'!G1537,"")</f>
        <v/>
      </c>
      <c r="L1537" s="7" t="str">
        <f>IF(D1537="","",IF(VLOOKUP(D1537,'Demand Locations'!B:D,2,FALSE)="","",VLOOKUP(D1537,'Demand Locations'!B:D,2,FALSE)))</f>
        <v/>
      </c>
      <c r="M1537" s="7" t="str">
        <f>IF(D1537="","",IF(VLOOKUP(D1537,'Demand Locations'!B:D,3,FALSE)="","",VLOOKUP(D1537,'Demand Locations'!B:D,3,FALSE)))</f>
        <v/>
      </c>
      <c r="N1537" s="7" t="str">
        <f t="shared" si="254"/>
        <v/>
      </c>
      <c r="O1537" s="7" t="str">
        <f t="shared" si="255"/>
        <v/>
      </c>
      <c r="P1537" s="7" t="str">
        <f t="shared" si="256"/>
        <v/>
      </c>
      <c r="Q1537" s="7" t="str">
        <f t="shared" si="257"/>
        <v/>
      </c>
      <c r="R1537" s="7" t="str">
        <f t="shared" si="258"/>
        <v/>
      </c>
      <c r="S1537" s="7" t="str">
        <f t="shared" si="259"/>
        <v/>
      </c>
      <c r="T1537" s="7" t="str">
        <f t="shared" si="260"/>
        <v/>
      </c>
      <c r="U1537" s="7" t="str">
        <f t="shared" si="261"/>
        <v/>
      </c>
      <c r="V1537" s="7" t="str">
        <f t="shared" si="262"/>
        <v/>
      </c>
      <c r="W1537" s="60" t="str">
        <f>IF(ISNUMBER(V1537),IF(ISNA(VLOOKUP(I1537,'Distances Lookup Table'!D:E,2,FALSE)),V1537*'General Settings'!$F$6,IF(VLOOKUP(I1537,'Distances Lookup Table'!D:E,2,FALSE)="",V1537*'General Settings'!$F$6,VLOOKUP(I1537,'Distances Lookup Table'!D:E,2,FALSE))),"")</f>
        <v/>
      </c>
      <c r="X1537" s="18" t="str">
        <f>IF(D1537&lt;&gt;"",'Workers Settings'!H1537,"")</f>
        <v/>
      </c>
      <c r="Y1537" s="18" t="str">
        <f>IF(D1537&lt;&gt;"",'Workers Settings'!I1537,"")</f>
        <v/>
      </c>
      <c r="Z1537" s="29" t="str">
        <f>IF('Workers Settings'!L1537&lt;&gt;"",'Workers Settings'!L1537,'Workers Settings'!K1537)</f>
        <v/>
      </c>
      <c r="AA1537" s="29" t="str">
        <f>IF(D1537&lt;&gt;"",IF('Workers Settings'!L1537&lt;&gt;"",'Workers Settings'!L1537,'Workers Settings'!K1537),"")</f>
        <v/>
      </c>
    </row>
    <row r="1538" spans="1:27" x14ac:dyDescent="0.25">
      <c r="A1538" s="7">
        <f t="shared" si="263"/>
        <v>1534</v>
      </c>
      <c r="B1538" s="7" t="str">
        <f>IF('Workers Settings'!B1538&lt;&gt;"",'Workers Settings'!B1538,"")</f>
        <v/>
      </c>
      <c r="C1538" s="7" t="str">
        <f>IF('Workers Settings'!C1538&lt;&gt;"",'Workers Settings'!C1538,"")</f>
        <v/>
      </c>
      <c r="D1538" s="17"/>
      <c r="E1538" s="17"/>
      <c r="F1538" s="17"/>
      <c r="G1538" s="7" t="str">
        <f>IF(D1538&lt;&gt;"",IF('Workers Settings'!D1538="","",'Workers Settings'!D1538),"")</f>
        <v/>
      </c>
      <c r="H1538" s="7" t="str">
        <f>IF(D1538&lt;&gt;"",'Workers Settings'!E1538,"")</f>
        <v/>
      </c>
      <c r="I1538" s="7" t="str">
        <f t="shared" si="253"/>
        <v/>
      </c>
      <c r="J1538" s="7" t="str">
        <f>IF('Workers Settings'!F1538&lt;&gt;"",'Workers Settings'!F1538,"")</f>
        <v/>
      </c>
      <c r="K1538" s="7" t="str">
        <f>IF('Workers Settings'!G1538&lt;&gt;"",'Workers Settings'!G1538,"")</f>
        <v/>
      </c>
      <c r="L1538" s="7" t="str">
        <f>IF(D1538="","",IF(VLOOKUP(D1538,'Demand Locations'!B:D,2,FALSE)="","",VLOOKUP(D1538,'Demand Locations'!B:D,2,FALSE)))</f>
        <v/>
      </c>
      <c r="M1538" s="7" t="str">
        <f>IF(D1538="","",IF(VLOOKUP(D1538,'Demand Locations'!B:D,3,FALSE)="","",VLOOKUP(D1538,'Demand Locations'!B:D,3,FALSE)))</f>
        <v/>
      </c>
      <c r="N1538" s="7" t="str">
        <f t="shared" si="254"/>
        <v/>
      </c>
      <c r="O1538" s="7" t="str">
        <f t="shared" si="255"/>
        <v/>
      </c>
      <c r="P1538" s="7" t="str">
        <f t="shared" si="256"/>
        <v/>
      </c>
      <c r="Q1538" s="7" t="str">
        <f t="shared" si="257"/>
        <v/>
      </c>
      <c r="R1538" s="7" t="str">
        <f t="shared" si="258"/>
        <v/>
      </c>
      <c r="S1538" s="7" t="str">
        <f t="shared" si="259"/>
        <v/>
      </c>
      <c r="T1538" s="7" t="str">
        <f t="shared" si="260"/>
        <v/>
      </c>
      <c r="U1538" s="7" t="str">
        <f t="shared" si="261"/>
        <v/>
      </c>
      <c r="V1538" s="7" t="str">
        <f t="shared" si="262"/>
        <v/>
      </c>
      <c r="W1538" s="60" t="str">
        <f>IF(ISNUMBER(V1538),IF(ISNA(VLOOKUP(I1538,'Distances Lookup Table'!D:E,2,FALSE)),V1538*'General Settings'!$F$6,IF(VLOOKUP(I1538,'Distances Lookup Table'!D:E,2,FALSE)="",V1538*'General Settings'!$F$6,VLOOKUP(I1538,'Distances Lookup Table'!D:E,2,FALSE))),"")</f>
        <v/>
      </c>
      <c r="X1538" s="18" t="str">
        <f>IF(D1538&lt;&gt;"",'Workers Settings'!H1538,"")</f>
        <v/>
      </c>
      <c r="Y1538" s="18" t="str">
        <f>IF(D1538&lt;&gt;"",'Workers Settings'!I1538,"")</f>
        <v/>
      </c>
      <c r="Z1538" s="29" t="str">
        <f>IF('Workers Settings'!L1538&lt;&gt;"",'Workers Settings'!L1538,'Workers Settings'!K1538)</f>
        <v/>
      </c>
      <c r="AA1538" s="29" t="str">
        <f>IF(D1538&lt;&gt;"",IF('Workers Settings'!L1538&lt;&gt;"",'Workers Settings'!L1538,'Workers Settings'!K1538),"")</f>
        <v/>
      </c>
    </row>
    <row r="1539" spans="1:27" x14ac:dyDescent="0.25">
      <c r="A1539" s="7">
        <f t="shared" si="263"/>
        <v>1535</v>
      </c>
      <c r="B1539" s="7" t="str">
        <f>IF('Workers Settings'!B1539&lt;&gt;"",'Workers Settings'!B1539,"")</f>
        <v/>
      </c>
      <c r="C1539" s="7" t="str">
        <f>IF('Workers Settings'!C1539&lt;&gt;"",'Workers Settings'!C1539,"")</f>
        <v/>
      </c>
      <c r="D1539" s="17"/>
      <c r="E1539" s="17"/>
      <c r="F1539" s="17"/>
      <c r="G1539" s="7" t="str">
        <f>IF(D1539&lt;&gt;"",IF('Workers Settings'!D1539="","",'Workers Settings'!D1539),"")</f>
        <v/>
      </c>
      <c r="H1539" s="7" t="str">
        <f>IF(D1539&lt;&gt;"",'Workers Settings'!E1539,"")</f>
        <v/>
      </c>
      <c r="I1539" s="7" t="str">
        <f t="shared" si="253"/>
        <v/>
      </c>
      <c r="J1539" s="7" t="str">
        <f>IF('Workers Settings'!F1539&lt;&gt;"",'Workers Settings'!F1539,"")</f>
        <v/>
      </c>
      <c r="K1539" s="7" t="str">
        <f>IF('Workers Settings'!G1539&lt;&gt;"",'Workers Settings'!G1539,"")</f>
        <v/>
      </c>
      <c r="L1539" s="7" t="str">
        <f>IF(D1539="","",IF(VLOOKUP(D1539,'Demand Locations'!B:D,2,FALSE)="","",VLOOKUP(D1539,'Demand Locations'!B:D,2,FALSE)))</f>
        <v/>
      </c>
      <c r="M1539" s="7" t="str">
        <f>IF(D1539="","",IF(VLOOKUP(D1539,'Demand Locations'!B:D,3,FALSE)="","",VLOOKUP(D1539,'Demand Locations'!B:D,3,FALSE)))</f>
        <v/>
      </c>
      <c r="N1539" s="7" t="str">
        <f t="shared" si="254"/>
        <v/>
      </c>
      <c r="O1539" s="7" t="str">
        <f t="shared" si="255"/>
        <v/>
      </c>
      <c r="P1539" s="7" t="str">
        <f t="shared" si="256"/>
        <v/>
      </c>
      <c r="Q1539" s="7" t="str">
        <f t="shared" si="257"/>
        <v/>
      </c>
      <c r="R1539" s="7" t="str">
        <f t="shared" si="258"/>
        <v/>
      </c>
      <c r="S1539" s="7" t="str">
        <f t="shared" si="259"/>
        <v/>
      </c>
      <c r="T1539" s="7" t="str">
        <f t="shared" si="260"/>
        <v/>
      </c>
      <c r="U1539" s="7" t="str">
        <f t="shared" si="261"/>
        <v/>
      </c>
      <c r="V1539" s="7" t="str">
        <f t="shared" si="262"/>
        <v/>
      </c>
      <c r="W1539" s="60" t="str">
        <f>IF(ISNUMBER(V1539),IF(ISNA(VLOOKUP(I1539,'Distances Lookup Table'!D:E,2,FALSE)),V1539*'General Settings'!$F$6,IF(VLOOKUP(I1539,'Distances Lookup Table'!D:E,2,FALSE)="",V1539*'General Settings'!$F$6,VLOOKUP(I1539,'Distances Lookup Table'!D:E,2,FALSE))),"")</f>
        <v/>
      </c>
      <c r="X1539" s="18" t="str">
        <f>IF(D1539&lt;&gt;"",'Workers Settings'!H1539,"")</f>
        <v/>
      </c>
      <c r="Y1539" s="18" t="str">
        <f>IF(D1539&lt;&gt;"",'Workers Settings'!I1539,"")</f>
        <v/>
      </c>
      <c r="Z1539" s="29" t="str">
        <f>IF('Workers Settings'!L1539&lt;&gt;"",'Workers Settings'!L1539,'Workers Settings'!K1539)</f>
        <v/>
      </c>
      <c r="AA1539" s="29" t="str">
        <f>IF(D1539&lt;&gt;"",IF('Workers Settings'!L1539&lt;&gt;"",'Workers Settings'!L1539,'Workers Settings'!K1539),"")</f>
        <v/>
      </c>
    </row>
    <row r="1540" spans="1:27" x14ac:dyDescent="0.25">
      <c r="A1540" s="7">
        <f t="shared" si="263"/>
        <v>1536</v>
      </c>
      <c r="B1540" s="7" t="str">
        <f>IF('Workers Settings'!B1540&lt;&gt;"",'Workers Settings'!B1540,"")</f>
        <v/>
      </c>
      <c r="C1540" s="7" t="str">
        <f>IF('Workers Settings'!C1540&lt;&gt;"",'Workers Settings'!C1540,"")</f>
        <v/>
      </c>
      <c r="D1540" s="17"/>
      <c r="E1540" s="17"/>
      <c r="F1540" s="17"/>
      <c r="G1540" s="7" t="str">
        <f>IF(D1540&lt;&gt;"",IF('Workers Settings'!D1540="","",'Workers Settings'!D1540),"")</f>
        <v/>
      </c>
      <c r="H1540" s="7" t="str">
        <f>IF(D1540&lt;&gt;"",'Workers Settings'!E1540,"")</f>
        <v/>
      </c>
      <c r="I1540" s="7" t="str">
        <f t="shared" si="253"/>
        <v/>
      </c>
      <c r="J1540" s="7" t="str">
        <f>IF('Workers Settings'!F1540&lt;&gt;"",'Workers Settings'!F1540,"")</f>
        <v/>
      </c>
      <c r="K1540" s="7" t="str">
        <f>IF('Workers Settings'!G1540&lt;&gt;"",'Workers Settings'!G1540,"")</f>
        <v/>
      </c>
      <c r="L1540" s="7" t="str">
        <f>IF(D1540="","",IF(VLOOKUP(D1540,'Demand Locations'!B:D,2,FALSE)="","",VLOOKUP(D1540,'Demand Locations'!B:D,2,FALSE)))</f>
        <v/>
      </c>
      <c r="M1540" s="7" t="str">
        <f>IF(D1540="","",IF(VLOOKUP(D1540,'Demand Locations'!B:D,3,FALSE)="","",VLOOKUP(D1540,'Demand Locations'!B:D,3,FALSE)))</f>
        <v/>
      </c>
      <c r="N1540" s="7" t="str">
        <f t="shared" si="254"/>
        <v/>
      </c>
      <c r="O1540" s="7" t="str">
        <f t="shared" si="255"/>
        <v/>
      </c>
      <c r="P1540" s="7" t="str">
        <f t="shared" si="256"/>
        <v/>
      </c>
      <c r="Q1540" s="7" t="str">
        <f t="shared" si="257"/>
        <v/>
      </c>
      <c r="R1540" s="7" t="str">
        <f t="shared" si="258"/>
        <v/>
      </c>
      <c r="S1540" s="7" t="str">
        <f t="shared" si="259"/>
        <v/>
      </c>
      <c r="T1540" s="7" t="str">
        <f t="shared" si="260"/>
        <v/>
      </c>
      <c r="U1540" s="7" t="str">
        <f t="shared" si="261"/>
        <v/>
      </c>
      <c r="V1540" s="7" t="str">
        <f t="shared" si="262"/>
        <v/>
      </c>
      <c r="W1540" s="60" t="str">
        <f>IF(ISNUMBER(V1540),IF(ISNA(VLOOKUP(I1540,'Distances Lookup Table'!D:E,2,FALSE)),V1540*'General Settings'!$F$6,IF(VLOOKUP(I1540,'Distances Lookup Table'!D:E,2,FALSE)="",V1540*'General Settings'!$F$6,VLOOKUP(I1540,'Distances Lookup Table'!D:E,2,FALSE))),"")</f>
        <v/>
      </c>
      <c r="X1540" s="18" t="str">
        <f>IF(D1540&lt;&gt;"",'Workers Settings'!H1540,"")</f>
        <v/>
      </c>
      <c r="Y1540" s="18" t="str">
        <f>IF(D1540&lt;&gt;"",'Workers Settings'!I1540,"")</f>
        <v/>
      </c>
      <c r="Z1540" s="29" t="str">
        <f>IF('Workers Settings'!L1540&lt;&gt;"",'Workers Settings'!L1540,'Workers Settings'!K1540)</f>
        <v/>
      </c>
      <c r="AA1540" s="29" t="str">
        <f>IF(D1540&lt;&gt;"",IF('Workers Settings'!L1540&lt;&gt;"",'Workers Settings'!L1540,'Workers Settings'!K1540),"")</f>
        <v/>
      </c>
    </row>
    <row r="1541" spans="1:27" x14ac:dyDescent="0.25">
      <c r="A1541" s="7">
        <f t="shared" si="263"/>
        <v>1537</v>
      </c>
      <c r="B1541" s="7" t="str">
        <f>IF('Workers Settings'!B1541&lt;&gt;"",'Workers Settings'!B1541,"")</f>
        <v/>
      </c>
      <c r="C1541" s="7" t="str">
        <f>IF('Workers Settings'!C1541&lt;&gt;"",'Workers Settings'!C1541,"")</f>
        <v/>
      </c>
      <c r="D1541" s="17"/>
      <c r="E1541" s="17"/>
      <c r="F1541" s="17"/>
      <c r="G1541" s="7" t="str">
        <f>IF(D1541&lt;&gt;"",IF('Workers Settings'!D1541="","",'Workers Settings'!D1541),"")</f>
        <v/>
      </c>
      <c r="H1541" s="7" t="str">
        <f>IF(D1541&lt;&gt;"",'Workers Settings'!E1541,"")</f>
        <v/>
      </c>
      <c r="I1541" s="7" t="str">
        <f t="shared" ref="I1541:I1604" si="264">IF(AND(D1541&lt;&gt;"",H1541&lt;&gt;""),H1541&amp;"-"&amp;D1541,"")</f>
        <v/>
      </c>
      <c r="J1541" s="7" t="str">
        <f>IF('Workers Settings'!F1541&lt;&gt;"",'Workers Settings'!F1541,"")</f>
        <v/>
      </c>
      <c r="K1541" s="7" t="str">
        <f>IF('Workers Settings'!G1541&lt;&gt;"",'Workers Settings'!G1541,"")</f>
        <v/>
      </c>
      <c r="L1541" s="7" t="str">
        <f>IF(D1541="","",IF(VLOOKUP(D1541,'Demand Locations'!B:D,2,FALSE)="","",VLOOKUP(D1541,'Demand Locations'!B:D,2,FALSE)))</f>
        <v/>
      </c>
      <c r="M1541" s="7" t="str">
        <f>IF(D1541="","",IF(VLOOKUP(D1541,'Demand Locations'!B:D,3,FALSE)="","",VLOOKUP(D1541,'Demand Locations'!B:D,3,FALSE)))</f>
        <v/>
      </c>
      <c r="N1541" s="7" t="str">
        <f t="shared" si="254"/>
        <v/>
      </c>
      <c r="O1541" s="7" t="str">
        <f t="shared" si="255"/>
        <v/>
      </c>
      <c r="P1541" s="7" t="str">
        <f t="shared" si="256"/>
        <v/>
      </c>
      <c r="Q1541" s="7" t="str">
        <f t="shared" si="257"/>
        <v/>
      </c>
      <c r="R1541" s="7" t="str">
        <f t="shared" si="258"/>
        <v/>
      </c>
      <c r="S1541" s="7" t="str">
        <f t="shared" si="259"/>
        <v/>
      </c>
      <c r="T1541" s="7" t="str">
        <f t="shared" si="260"/>
        <v/>
      </c>
      <c r="U1541" s="7" t="str">
        <f t="shared" si="261"/>
        <v/>
      </c>
      <c r="V1541" s="7" t="str">
        <f t="shared" si="262"/>
        <v/>
      </c>
      <c r="W1541" s="60" t="str">
        <f>IF(ISNUMBER(V1541),IF(ISNA(VLOOKUP(I1541,'Distances Lookup Table'!D:E,2,FALSE)),V1541*'General Settings'!$F$6,IF(VLOOKUP(I1541,'Distances Lookup Table'!D:E,2,FALSE)="",V1541*'General Settings'!$F$6,VLOOKUP(I1541,'Distances Lookup Table'!D:E,2,FALSE))),"")</f>
        <v/>
      </c>
      <c r="X1541" s="18" t="str">
        <f>IF(D1541&lt;&gt;"",'Workers Settings'!H1541,"")</f>
        <v/>
      </c>
      <c r="Y1541" s="18" t="str">
        <f>IF(D1541&lt;&gt;"",'Workers Settings'!I1541,"")</f>
        <v/>
      </c>
      <c r="Z1541" s="29" t="str">
        <f>IF('Workers Settings'!L1541&lt;&gt;"",'Workers Settings'!L1541,'Workers Settings'!K1541)</f>
        <v/>
      </c>
      <c r="AA1541" s="29" t="str">
        <f>IF(D1541&lt;&gt;"",IF('Workers Settings'!L1541&lt;&gt;"",'Workers Settings'!L1541,'Workers Settings'!K1541),"")</f>
        <v/>
      </c>
    </row>
    <row r="1542" spans="1:27" x14ac:dyDescent="0.25">
      <c r="A1542" s="7">
        <f t="shared" si="263"/>
        <v>1538</v>
      </c>
      <c r="B1542" s="7" t="str">
        <f>IF('Workers Settings'!B1542&lt;&gt;"",'Workers Settings'!B1542,"")</f>
        <v/>
      </c>
      <c r="C1542" s="7" t="str">
        <f>IF('Workers Settings'!C1542&lt;&gt;"",'Workers Settings'!C1542,"")</f>
        <v/>
      </c>
      <c r="D1542" s="17"/>
      <c r="E1542" s="17"/>
      <c r="F1542" s="17"/>
      <c r="G1542" s="7" t="str">
        <f>IF(D1542&lt;&gt;"",IF('Workers Settings'!D1542="","",'Workers Settings'!D1542),"")</f>
        <v/>
      </c>
      <c r="H1542" s="7" t="str">
        <f>IF(D1542&lt;&gt;"",'Workers Settings'!E1542,"")</f>
        <v/>
      </c>
      <c r="I1542" s="7" t="str">
        <f t="shared" si="264"/>
        <v/>
      </c>
      <c r="J1542" s="7" t="str">
        <f>IF('Workers Settings'!F1542&lt;&gt;"",'Workers Settings'!F1542,"")</f>
        <v/>
      </c>
      <c r="K1542" s="7" t="str">
        <f>IF('Workers Settings'!G1542&lt;&gt;"",'Workers Settings'!G1542,"")</f>
        <v/>
      </c>
      <c r="L1542" s="7" t="str">
        <f>IF(D1542="","",IF(VLOOKUP(D1542,'Demand Locations'!B:D,2,FALSE)="","",VLOOKUP(D1542,'Demand Locations'!B:D,2,FALSE)))</f>
        <v/>
      </c>
      <c r="M1542" s="7" t="str">
        <f>IF(D1542="","",IF(VLOOKUP(D1542,'Demand Locations'!B:D,3,FALSE)="","",VLOOKUP(D1542,'Demand Locations'!B:D,3,FALSE)))</f>
        <v/>
      </c>
      <c r="N1542" s="7" t="str">
        <f t="shared" ref="N1542:N1605" si="265">IF(ISNUMBER(J1542),J1542*PI()/180,"")</f>
        <v/>
      </c>
      <c r="O1542" s="7" t="str">
        <f t="shared" ref="O1542:O1605" si="266">IF(ISNUMBER(L1542),L1542*PI()/180,"")</f>
        <v/>
      </c>
      <c r="P1542" s="7" t="str">
        <f t="shared" ref="P1542:P1605" si="267">IF(AND(ISNUMBER(J1542),ISNUMBER(L1542)),(L1542-J1542)*PI()/180,"")</f>
        <v/>
      </c>
      <c r="Q1542" s="7" t="str">
        <f t="shared" ref="Q1542:Q1605" si="268">IF(ISNUMBER(K1542),K1542*PI()/180,"")</f>
        <v/>
      </c>
      <c r="R1542" s="7" t="str">
        <f t="shared" ref="R1542:R1605" si="269">IF(ISNUMBER(M1542),M1542*PI()/180,"")</f>
        <v/>
      </c>
      <c r="S1542" s="7" t="str">
        <f t="shared" ref="S1542:S1605" si="270">IF(AND(ISNUMBER(M1542),ISNUMBER(K1542)),(M1542-K1542)*PI()/180,"")</f>
        <v/>
      </c>
      <c r="T1542" s="7" t="str">
        <f t="shared" ref="T1542:T1605" si="271">IF(AND(ISNUMBER(P1542),ISNUMBER(N1542),ISNUMBER(O1542),ISNUMBER(S1542)),(SIN(P1542/2))^2+COS(N1542)*COS(O1542)*(SIN(S1542/2))^2,"")</f>
        <v/>
      </c>
      <c r="U1542" s="7" t="str">
        <f t="shared" ref="U1542:U1605" si="272">IF(ISNUMBER(T1542),2*ATAN2(SQRT(1-T1542),SQRT(T1542)),"")</f>
        <v/>
      </c>
      <c r="V1542" s="7" t="str">
        <f t="shared" ref="V1542:V1605" si="273">IF(ISNUMBER(U1542),6373*U1542,"")</f>
        <v/>
      </c>
      <c r="W1542" s="60" t="str">
        <f>IF(ISNUMBER(V1542),IF(ISNA(VLOOKUP(I1542,'Distances Lookup Table'!D:E,2,FALSE)),V1542*'General Settings'!$F$6,IF(VLOOKUP(I1542,'Distances Lookup Table'!D:E,2,FALSE)="",V1542*'General Settings'!$F$6,VLOOKUP(I1542,'Distances Lookup Table'!D:E,2,FALSE))),"")</f>
        <v/>
      </c>
      <c r="X1542" s="18" t="str">
        <f>IF(D1542&lt;&gt;"",'Workers Settings'!H1542,"")</f>
        <v/>
      </c>
      <c r="Y1542" s="18" t="str">
        <f>IF(D1542&lt;&gt;"",'Workers Settings'!I1542,"")</f>
        <v/>
      </c>
      <c r="Z1542" s="29" t="str">
        <f>IF('Workers Settings'!L1542&lt;&gt;"",'Workers Settings'!L1542,'Workers Settings'!K1542)</f>
        <v/>
      </c>
      <c r="AA1542" s="29" t="str">
        <f>IF(D1542&lt;&gt;"",IF('Workers Settings'!L1542&lt;&gt;"",'Workers Settings'!L1542,'Workers Settings'!K1542),"")</f>
        <v/>
      </c>
    </row>
    <row r="1543" spans="1:27" x14ac:dyDescent="0.25">
      <c r="A1543" s="7">
        <f t="shared" ref="A1543:A1606" si="274">A1542+1</f>
        <v>1539</v>
      </c>
      <c r="B1543" s="7" t="str">
        <f>IF('Workers Settings'!B1543&lt;&gt;"",'Workers Settings'!B1543,"")</f>
        <v/>
      </c>
      <c r="C1543" s="7" t="str">
        <f>IF('Workers Settings'!C1543&lt;&gt;"",'Workers Settings'!C1543,"")</f>
        <v/>
      </c>
      <c r="D1543" s="17"/>
      <c r="E1543" s="17"/>
      <c r="F1543" s="17"/>
      <c r="G1543" s="7" t="str">
        <f>IF(D1543&lt;&gt;"",IF('Workers Settings'!D1543="","",'Workers Settings'!D1543),"")</f>
        <v/>
      </c>
      <c r="H1543" s="7" t="str">
        <f>IF(D1543&lt;&gt;"",'Workers Settings'!E1543,"")</f>
        <v/>
      </c>
      <c r="I1543" s="7" t="str">
        <f t="shared" si="264"/>
        <v/>
      </c>
      <c r="J1543" s="7" t="str">
        <f>IF('Workers Settings'!F1543&lt;&gt;"",'Workers Settings'!F1543,"")</f>
        <v/>
      </c>
      <c r="K1543" s="7" t="str">
        <f>IF('Workers Settings'!G1543&lt;&gt;"",'Workers Settings'!G1543,"")</f>
        <v/>
      </c>
      <c r="L1543" s="7" t="str">
        <f>IF(D1543="","",IF(VLOOKUP(D1543,'Demand Locations'!B:D,2,FALSE)="","",VLOOKUP(D1543,'Demand Locations'!B:D,2,FALSE)))</f>
        <v/>
      </c>
      <c r="M1543" s="7" t="str">
        <f>IF(D1543="","",IF(VLOOKUP(D1543,'Demand Locations'!B:D,3,FALSE)="","",VLOOKUP(D1543,'Demand Locations'!B:D,3,FALSE)))</f>
        <v/>
      </c>
      <c r="N1543" s="7" t="str">
        <f t="shared" si="265"/>
        <v/>
      </c>
      <c r="O1543" s="7" t="str">
        <f t="shared" si="266"/>
        <v/>
      </c>
      <c r="P1543" s="7" t="str">
        <f t="shared" si="267"/>
        <v/>
      </c>
      <c r="Q1543" s="7" t="str">
        <f t="shared" si="268"/>
        <v/>
      </c>
      <c r="R1543" s="7" t="str">
        <f t="shared" si="269"/>
        <v/>
      </c>
      <c r="S1543" s="7" t="str">
        <f t="shared" si="270"/>
        <v/>
      </c>
      <c r="T1543" s="7" t="str">
        <f t="shared" si="271"/>
        <v/>
      </c>
      <c r="U1543" s="7" t="str">
        <f t="shared" si="272"/>
        <v/>
      </c>
      <c r="V1543" s="7" t="str">
        <f t="shared" si="273"/>
        <v/>
      </c>
      <c r="W1543" s="60" t="str">
        <f>IF(ISNUMBER(V1543),IF(ISNA(VLOOKUP(I1543,'Distances Lookup Table'!D:E,2,FALSE)),V1543*'General Settings'!$F$6,IF(VLOOKUP(I1543,'Distances Lookup Table'!D:E,2,FALSE)="",V1543*'General Settings'!$F$6,VLOOKUP(I1543,'Distances Lookup Table'!D:E,2,FALSE))),"")</f>
        <v/>
      </c>
      <c r="X1543" s="18" t="str">
        <f>IF(D1543&lt;&gt;"",'Workers Settings'!H1543,"")</f>
        <v/>
      </c>
      <c r="Y1543" s="18" t="str">
        <f>IF(D1543&lt;&gt;"",'Workers Settings'!I1543,"")</f>
        <v/>
      </c>
      <c r="Z1543" s="29" t="str">
        <f>IF('Workers Settings'!L1543&lt;&gt;"",'Workers Settings'!L1543,'Workers Settings'!K1543)</f>
        <v/>
      </c>
      <c r="AA1543" s="29" t="str">
        <f>IF(D1543&lt;&gt;"",IF('Workers Settings'!L1543&lt;&gt;"",'Workers Settings'!L1543,'Workers Settings'!K1543),"")</f>
        <v/>
      </c>
    </row>
    <row r="1544" spans="1:27" x14ac:dyDescent="0.25">
      <c r="A1544" s="7">
        <f t="shared" si="274"/>
        <v>1540</v>
      </c>
      <c r="B1544" s="7" t="str">
        <f>IF('Workers Settings'!B1544&lt;&gt;"",'Workers Settings'!B1544,"")</f>
        <v/>
      </c>
      <c r="C1544" s="7" t="str">
        <f>IF('Workers Settings'!C1544&lt;&gt;"",'Workers Settings'!C1544,"")</f>
        <v/>
      </c>
      <c r="D1544" s="17"/>
      <c r="E1544" s="17"/>
      <c r="F1544" s="17"/>
      <c r="G1544" s="7" t="str">
        <f>IF(D1544&lt;&gt;"",IF('Workers Settings'!D1544="","",'Workers Settings'!D1544),"")</f>
        <v/>
      </c>
      <c r="H1544" s="7" t="str">
        <f>IF(D1544&lt;&gt;"",'Workers Settings'!E1544,"")</f>
        <v/>
      </c>
      <c r="I1544" s="7" t="str">
        <f t="shared" si="264"/>
        <v/>
      </c>
      <c r="J1544" s="7" t="str">
        <f>IF('Workers Settings'!F1544&lt;&gt;"",'Workers Settings'!F1544,"")</f>
        <v/>
      </c>
      <c r="K1544" s="7" t="str">
        <f>IF('Workers Settings'!G1544&lt;&gt;"",'Workers Settings'!G1544,"")</f>
        <v/>
      </c>
      <c r="L1544" s="7" t="str">
        <f>IF(D1544="","",IF(VLOOKUP(D1544,'Demand Locations'!B:D,2,FALSE)="","",VLOOKUP(D1544,'Demand Locations'!B:D,2,FALSE)))</f>
        <v/>
      </c>
      <c r="M1544" s="7" t="str">
        <f>IF(D1544="","",IF(VLOOKUP(D1544,'Demand Locations'!B:D,3,FALSE)="","",VLOOKUP(D1544,'Demand Locations'!B:D,3,FALSE)))</f>
        <v/>
      </c>
      <c r="N1544" s="7" t="str">
        <f t="shared" si="265"/>
        <v/>
      </c>
      <c r="O1544" s="7" t="str">
        <f t="shared" si="266"/>
        <v/>
      </c>
      <c r="P1544" s="7" t="str">
        <f t="shared" si="267"/>
        <v/>
      </c>
      <c r="Q1544" s="7" t="str">
        <f t="shared" si="268"/>
        <v/>
      </c>
      <c r="R1544" s="7" t="str">
        <f t="shared" si="269"/>
        <v/>
      </c>
      <c r="S1544" s="7" t="str">
        <f t="shared" si="270"/>
        <v/>
      </c>
      <c r="T1544" s="7" t="str">
        <f t="shared" si="271"/>
        <v/>
      </c>
      <c r="U1544" s="7" t="str">
        <f t="shared" si="272"/>
        <v/>
      </c>
      <c r="V1544" s="7" t="str">
        <f t="shared" si="273"/>
        <v/>
      </c>
      <c r="W1544" s="60" t="str">
        <f>IF(ISNUMBER(V1544),IF(ISNA(VLOOKUP(I1544,'Distances Lookup Table'!D:E,2,FALSE)),V1544*'General Settings'!$F$6,IF(VLOOKUP(I1544,'Distances Lookup Table'!D:E,2,FALSE)="",V1544*'General Settings'!$F$6,VLOOKUP(I1544,'Distances Lookup Table'!D:E,2,FALSE))),"")</f>
        <v/>
      </c>
      <c r="X1544" s="18" t="str">
        <f>IF(D1544&lt;&gt;"",'Workers Settings'!H1544,"")</f>
        <v/>
      </c>
      <c r="Y1544" s="18" t="str">
        <f>IF(D1544&lt;&gt;"",'Workers Settings'!I1544,"")</f>
        <v/>
      </c>
      <c r="Z1544" s="29" t="str">
        <f>IF('Workers Settings'!L1544&lt;&gt;"",'Workers Settings'!L1544,'Workers Settings'!K1544)</f>
        <v/>
      </c>
      <c r="AA1544" s="29" t="str">
        <f>IF(D1544&lt;&gt;"",IF('Workers Settings'!L1544&lt;&gt;"",'Workers Settings'!L1544,'Workers Settings'!K1544),"")</f>
        <v/>
      </c>
    </row>
    <row r="1545" spans="1:27" x14ac:dyDescent="0.25">
      <c r="A1545" s="7">
        <f t="shared" si="274"/>
        <v>1541</v>
      </c>
      <c r="B1545" s="7" t="str">
        <f>IF('Workers Settings'!B1545&lt;&gt;"",'Workers Settings'!B1545,"")</f>
        <v/>
      </c>
      <c r="C1545" s="7" t="str">
        <f>IF('Workers Settings'!C1545&lt;&gt;"",'Workers Settings'!C1545,"")</f>
        <v/>
      </c>
      <c r="D1545" s="17"/>
      <c r="E1545" s="17"/>
      <c r="F1545" s="17"/>
      <c r="G1545" s="7" t="str">
        <f>IF(D1545&lt;&gt;"",IF('Workers Settings'!D1545="","",'Workers Settings'!D1545),"")</f>
        <v/>
      </c>
      <c r="H1545" s="7" t="str">
        <f>IF(D1545&lt;&gt;"",'Workers Settings'!E1545,"")</f>
        <v/>
      </c>
      <c r="I1545" s="7" t="str">
        <f t="shared" si="264"/>
        <v/>
      </c>
      <c r="J1545" s="7" t="str">
        <f>IF('Workers Settings'!F1545&lt;&gt;"",'Workers Settings'!F1545,"")</f>
        <v/>
      </c>
      <c r="K1545" s="7" t="str">
        <f>IF('Workers Settings'!G1545&lt;&gt;"",'Workers Settings'!G1545,"")</f>
        <v/>
      </c>
      <c r="L1545" s="7" t="str">
        <f>IF(D1545="","",IF(VLOOKUP(D1545,'Demand Locations'!B:D,2,FALSE)="","",VLOOKUP(D1545,'Demand Locations'!B:D,2,FALSE)))</f>
        <v/>
      </c>
      <c r="M1545" s="7" t="str">
        <f>IF(D1545="","",IF(VLOOKUP(D1545,'Demand Locations'!B:D,3,FALSE)="","",VLOOKUP(D1545,'Demand Locations'!B:D,3,FALSE)))</f>
        <v/>
      </c>
      <c r="N1545" s="7" t="str">
        <f t="shared" si="265"/>
        <v/>
      </c>
      <c r="O1545" s="7" t="str">
        <f t="shared" si="266"/>
        <v/>
      </c>
      <c r="P1545" s="7" t="str">
        <f t="shared" si="267"/>
        <v/>
      </c>
      <c r="Q1545" s="7" t="str">
        <f t="shared" si="268"/>
        <v/>
      </c>
      <c r="R1545" s="7" t="str">
        <f t="shared" si="269"/>
        <v/>
      </c>
      <c r="S1545" s="7" t="str">
        <f t="shared" si="270"/>
        <v/>
      </c>
      <c r="T1545" s="7" t="str">
        <f t="shared" si="271"/>
        <v/>
      </c>
      <c r="U1545" s="7" t="str">
        <f t="shared" si="272"/>
        <v/>
      </c>
      <c r="V1545" s="7" t="str">
        <f t="shared" si="273"/>
        <v/>
      </c>
      <c r="W1545" s="60" t="str">
        <f>IF(ISNUMBER(V1545),IF(ISNA(VLOOKUP(I1545,'Distances Lookup Table'!D:E,2,FALSE)),V1545*'General Settings'!$F$6,IF(VLOOKUP(I1545,'Distances Lookup Table'!D:E,2,FALSE)="",V1545*'General Settings'!$F$6,VLOOKUP(I1545,'Distances Lookup Table'!D:E,2,FALSE))),"")</f>
        <v/>
      </c>
      <c r="X1545" s="18" t="str">
        <f>IF(D1545&lt;&gt;"",'Workers Settings'!H1545,"")</f>
        <v/>
      </c>
      <c r="Y1545" s="18" t="str">
        <f>IF(D1545&lt;&gt;"",'Workers Settings'!I1545,"")</f>
        <v/>
      </c>
      <c r="Z1545" s="29" t="str">
        <f>IF('Workers Settings'!L1545&lt;&gt;"",'Workers Settings'!L1545,'Workers Settings'!K1545)</f>
        <v/>
      </c>
      <c r="AA1545" s="29" t="str">
        <f>IF(D1545&lt;&gt;"",IF('Workers Settings'!L1545&lt;&gt;"",'Workers Settings'!L1545,'Workers Settings'!K1545),"")</f>
        <v/>
      </c>
    </row>
    <row r="1546" spans="1:27" x14ac:dyDescent="0.25">
      <c r="A1546" s="7">
        <f t="shared" si="274"/>
        <v>1542</v>
      </c>
      <c r="B1546" s="7" t="str">
        <f>IF('Workers Settings'!B1546&lt;&gt;"",'Workers Settings'!B1546,"")</f>
        <v/>
      </c>
      <c r="C1546" s="7" t="str">
        <f>IF('Workers Settings'!C1546&lt;&gt;"",'Workers Settings'!C1546,"")</f>
        <v/>
      </c>
      <c r="D1546" s="17"/>
      <c r="E1546" s="17"/>
      <c r="F1546" s="17"/>
      <c r="G1546" s="7" t="str">
        <f>IF(D1546&lt;&gt;"",IF('Workers Settings'!D1546="","",'Workers Settings'!D1546),"")</f>
        <v/>
      </c>
      <c r="H1546" s="7" t="str">
        <f>IF(D1546&lt;&gt;"",'Workers Settings'!E1546,"")</f>
        <v/>
      </c>
      <c r="I1546" s="7" t="str">
        <f t="shared" si="264"/>
        <v/>
      </c>
      <c r="J1546" s="7" t="str">
        <f>IF('Workers Settings'!F1546&lt;&gt;"",'Workers Settings'!F1546,"")</f>
        <v/>
      </c>
      <c r="K1546" s="7" t="str">
        <f>IF('Workers Settings'!G1546&lt;&gt;"",'Workers Settings'!G1546,"")</f>
        <v/>
      </c>
      <c r="L1546" s="7" t="str">
        <f>IF(D1546="","",IF(VLOOKUP(D1546,'Demand Locations'!B:D,2,FALSE)="","",VLOOKUP(D1546,'Demand Locations'!B:D,2,FALSE)))</f>
        <v/>
      </c>
      <c r="M1546" s="7" t="str">
        <f>IF(D1546="","",IF(VLOOKUP(D1546,'Demand Locations'!B:D,3,FALSE)="","",VLOOKUP(D1546,'Demand Locations'!B:D,3,FALSE)))</f>
        <v/>
      </c>
      <c r="N1546" s="7" t="str">
        <f t="shared" si="265"/>
        <v/>
      </c>
      <c r="O1546" s="7" t="str">
        <f t="shared" si="266"/>
        <v/>
      </c>
      <c r="P1546" s="7" t="str">
        <f t="shared" si="267"/>
        <v/>
      </c>
      <c r="Q1546" s="7" t="str">
        <f t="shared" si="268"/>
        <v/>
      </c>
      <c r="R1546" s="7" t="str">
        <f t="shared" si="269"/>
        <v/>
      </c>
      <c r="S1546" s="7" t="str">
        <f t="shared" si="270"/>
        <v/>
      </c>
      <c r="T1546" s="7" t="str">
        <f t="shared" si="271"/>
        <v/>
      </c>
      <c r="U1546" s="7" t="str">
        <f t="shared" si="272"/>
        <v/>
      </c>
      <c r="V1546" s="7" t="str">
        <f t="shared" si="273"/>
        <v/>
      </c>
      <c r="W1546" s="60" t="str">
        <f>IF(ISNUMBER(V1546),IF(ISNA(VLOOKUP(I1546,'Distances Lookup Table'!D:E,2,FALSE)),V1546*'General Settings'!$F$6,IF(VLOOKUP(I1546,'Distances Lookup Table'!D:E,2,FALSE)="",V1546*'General Settings'!$F$6,VLOOKUP(I1546,'Distances Lookup Table'!D:E,2,FALSE))),"")</f>
        <v/>
      </c>
      <c r="X1546" s="18" t="str">
        <f>IF(D1546&lt;&gt;"",'Workers Settings'!H1546,"")</f>
        <v/>
      </c>
      <c r="Y1546" s="18" t="str">
        <f>IF(D1546&lt;&gt;"",'Workers Settings'!I1546,"")</f>
        <v/>
      </c>
      <c r="Z1546" s="29" t="str">
        <f>IF('Workers Settings'!L1546&lt;&gt;"",'Workers Settings'!L1546,'Workers Settings'!K1546)</f>
        <v/>
      </c>
      <c r="AA1546" s="29" t="str">
        <f>IF(D1546&lt;&gt;"",IF('Workers Settings'!L1546&lt;&gt;"",'Workers Settings'!L1546,'Workers Settings'!K1546),"")</f>
        <v/>
      </c>
    </row>
    <row r="1547" spans="1:27" x14ac:dyDescent="0.25">
      <c r="A1547" s="7">
        <f t="shared" si="274"/>
        <v>1543</v>
      </c>
      <c r="B1547" s="7" t="str">
        <f>IF('Workers Settings'!B1547&lt;&gt;"",'Workers Settings'!B1547,"")</f>
        <v/>
      </c>
      <c r="C1547" s="7" t="str">
        <f>IF('Workers Settings'!C1547&lt;&gt;"",'Workers Settings'!C1547,"")</f>
        <v/>
      </c>
      <c r="D1547" s="17"/>
      <c r="E1547" s="17"/>
      <c r="F1547" s="17"/>
      <c r="G1547" s="7" t="str">
        <f>IF(D1547&lt;&gt;"",IF('Workers Settings'!D1547="","",'Workers Settings'!D1547),"")</f>
        <v/>
      </c>
      <c r="H1547" s="7" t="str">
        <f>IF(D1547&lt;&gt;"",'Workers Settings'!E1547,"")</f>
        <v/>
      </c>
      <c r="I1547" s="7" t="str">
        <f t="shared" si="264"/>
        <v/>
      </c>
      <c r="J1547" s="7" t="str">
        <f>IF('Workers Settings'!F1547&lt;&gt;"",'Workers Settings'!F1547,"")</f>
        <v/>
      </c>
      <c r="K1547" s="7" t="str">
        <f>IF('Workers Settings'!G1547&lt;&gt;"",'Workers Settings'!G1547,"")</f>
        <v/>
      </c>
      <c r="L1547" s="7" t="str">
        <f>IF(D1547="","",IF(VLOOKUP(D1547,'Demand Locations'!B:D,2,FALSE)="","",VLOOKUP(D1547,'Demand Locations'!B:D,2,FALSE)))</f>
        <v/>
      </c>
      <c r="M1547" s="7" t="str">
        <f>IF(D1547="","",IF(VLOOKUP(D1547,'Demand Locations'!B:D,3,FALSE)="","",VLOOKUP(D1547,'Demand Locations'!B:D,3,FALSE)))</f>
        <v/>
      </c>
      <c r="N1547" s="7" t="str">
        <f t="shared" si="265"/>
        <v/>
      </c>
      <c r="O1547" s="7" t="str">
        <f t="shared" si="266"/>
        <v/>
      </c>
      <c r="P1547" s="7" t="str">
        <f t="shared" si="267"/>
        <v/>
      </c>
      <c r="Q1547" s="7" t="str">
        <f t="shared" si="268"/>
        <v/>
      </c>
      <c r="R1547" s="7" t="str">
        <f t="shared" si="269"/>
        <v/>
      </c>
      <c r="S1547" s="7" t="str">
        <f t="shared" si="270"/>
        <v/>
      </c>
      <c r="T1547" s="7" t="str">
        <f t="shared" si="271"/>
        <v/>
      </c>
      <c r="U1547" s="7" t="str">
        <f t="shared" si="272"/>
        <v/>
      </c>
      <c r="V1547" s="7" t="str">
        <f t="shared" si="273"/>
        <v/>
      </c>
      <c r="W1547" s="60" t="str">
        <f>IF(ISNUMBER(V1547),IF(ISNA(VLOOKUP(I1547,'Distances Lookup Table'!D:E,2,FALSE)),V1547*'General Settings'!$F$6,IF(VLOOKUP(I1547,'Distances Lookup Table'!D:E,2,FALSE)="",V1547*'General Settings'!$F$6,VLOOKUP(I1547,'Distances Lookup Table'!D:E,2,FALSE))),"")</f>
        <v/>
      </c>
      <c r="X1547" s="18" t="str">
        <f>IF(D1547&lt;&gt;"",'Workers Settings'!H1547,"")</f>
        <v/>
      </c>
      <c r="Y1547" s="18" t="str">
        <f>IF(D1547&lt;&gt;"",'Workers Settings'!I1547,"")</f>
        <v/>
      </c>
      <c r="Z1547" s="29" t="str">
        <f>IF('Workers Settings'!L1547&lt;&gt;"",'Workers Settings'!L1547,'Workers Settings'!K1547)</f>
        <v/>
      </c>
      <c r="AA1547" s="29" t="str">
        <f>IF(D1547&lt;&gt;"",IF('Workers Settings'!L1547&lt;&gt;"",'Workers Settings'!L1547,'Workers Settings'!K1547),"")</f>
        <v/>
      </c>
    </row>
    <row r="1548" spans="1:27" x14ac:dyDescent="0.25">
      <c r="A1548" s="7">
        <f t="shared" si="274"/>
        <v>1544</v>
      </c>
      <c r="B1548" s="7" t="str">
        <f>IF('Workers Settings'!B1548&lt;&gt;"",'Workers Settings'!B1548,"")</f>
        <v/>
      </c>
      <c r="C1548" s="7" t="str">
        <f>IF('Workers Settings'!C1548&lt;&gt;"",'Workers Settings'!C1548,"")</f>
        <v/>
      </c>
      <c r="D1548" s="17"/>
      <c r="E1548" s="17"/>
      <c r="F1548" s="17"/>
      <c r="G1548" s="7" t="str">
        <f>IF(D1548&lt;&gt;"",IF('Workers Settings'!D1548="","",'Workers Settings'!D1548),"")</f>
        <v/>
      </c>
      <c r="H1548" s="7" t="str">
        <f>IF(D1548&lt;&gt;"",'Workers Settings'!E1548,"")</f>
        <v/>
      </c>
      <c r="I1548" s="7" t="str">
        <f t="shared" si="264"/>
        <v/>
      </c>
      <c r="J1548" s="7" t="str">
        <f>IF('Workers Settings'!F1548&lt;&gt;"",'Workers Settings'!F1548,"")</f>
        <v/>
      </c>
      <c r="K1548" s="7" t="str">
        <f>IF('Workers Settings'!G1548&lt;&gt;"",'Workers Settings'!G1548,"")</f>
        <v/>
      </c>
      <c r="L1548" s="7" t="str">
        <f>IF(D1548="","",IF(VLOOKUP(D1548,'Demand Locations'!B:D,2,FALSE)="","",VLOOKUP(D1548,'Demand Locations'!B:D,2,FALSE)))</f>
        <v/>
      </c>
      <c r="M1548" s="7" t="str">
        <f>IF(D1548="","",IF(VLOOKUP(D1548,'Demand Locations'!B:D,3,FALSE)="","",VLOOKUP(D1548,'Demand Locations'!B:D,3,FALSE)))</f>
        <v/>
      </c>
      <c r="N1548" s="7" t="str">
        <f t="shared" si="265"/>
        <v/>
      </c>
      <c r="O1548" s="7" t="str">
        <f t="shared" si="266"/>
        <v/>
      </c>
      <c r="P1548" s="7" t="str">
        <f t="shared" si="267"/>
        <v/>
      </c>
      <c r="Q1548" s="7" t="str">
        <f t="shared" si="268"/>
        <v/>
      </c>
      <c r="R1548" s="7" t="str">
        <f t="shared" si="269"/>
        <v/>
      </c>
      <c r="S1548" s="7" t="str">
        <f t="shared" si="270"/>
        <v/>
      </c>
      <c r="T1548" s="7" t="str">
        <f t="shared" si="271"/>
        <v/>
      </c>
      <c r="U1548" s="7" t="str">
        <f t="shared" si="272"/>
        <v/>
      </c>
      <c r="V1548" s="7" t="str">
        <f t="shared" si="273"/>
        <v/>
      </c>
      <c r="W1548" s="60" t="str">
        <f>IF(ISNUMBER(V1548),IF(ISNA(VLOOKUP(I1548,'Distances Lookup Table'!D:E,2,FALSE)),V1548*'General Settings'!$F$6,IF(VLOOKUP(I1548,'Distances Lookup Table'!D:E,2,FALSE)="",V1548*'General Settings'!$F$6,VLOOKUP(I1548,'Distances Lookup Table'!D:E,2,FALSE))),"")</f>
        <v/>
      </c>
      <c r="X1548" s="18" t="str">
        <f>IF(D1548&lt;&gt;"",'Workers Settings'!H1548,"")</f>
        <v/>
      </c>
      <c r="Y1548" s="18" t="str">
        <f>IF(D1548&lt;&gt;"",'Workers Settings'!I1548,"")</f>
        <v/>
      </c>
      <c r="Z1548" s="29" t="str">
        <f>IF('Workers Settings'!L1548&lt;&gt;"",'Workers Settings'!L1548,'Workers Settings'!K1548)</f>
        <v/>
      </c>
      <c r="AA1548" s="29" t="str">
        <f>IF(D1548&lt;&gt;"",IF('Workers Settings'!L1548&lt;&gt;"",'Workers Settings'!L1548,'Workers Settings'!K1548),"")</f>
        <v/>
      </c>
    </row>
    <row r="1549" spans="1:27" x14ac:dyDescent="0.25">
      <c r="A1549" s="7">
        <f t="shared" si="274"/>
        <v>1545</v>
      </c>
      <c r="B1549" s="7" t="str">
        <f>IF('Workers Settings'!B1549&lt;&gt;"",'Workers Settings'!B1549,"")</f>
        <v/>
      </c>
      <c r="C1549" s="7" t="str">
        <f>IF('Workers Settings'!C1549&lt;&gt;"",'Workers Settings'!C1549,"")</f>
        <v/>
      </c>
      <c r="D1549" s="17"/>
      <c r="E1549" s="17"/>
      <c r="F1549" s="17"/>
      <c r="G1549" s="7" t="str">
        <f>IF(D1549&lt;&gt;"",IF('Workers Settings'!D1549="","",'Workers Settings'!D1549),"")</f>
        <v/>
      </c>
      <c r="H1549" s="7" t="str">
        <f>IF(D1549&lt;&gt;"",'Workers Settings'!E1549,"")</f>
        <v/>
      </c>
      <c r="I1549" s="7" t="str">
        <f t="shared" si="264"/>
        <v/>
      </c>
      <c r="J1549" s="7" t="str">
        <f>IF('Workers Settings'!F1549&lt;&gt;"",'Workers Settings'!F1549,"")</f>
        <v/>
      </c>
      <c r="K1549" s="7" t="str">
        <f>IF('Workers Settings'!G1549&lt;&gt;"",'Workers Settings'!G1549,"")</f>
        <v/>
      </c>
      <c r="L1549" s="7" t="str">
        <f>IF(D1549="","",IF(VLOOKUP(D1549,'Demand Locations'!B:D,2,FALSE)="","",VLOOKUP(D1549,'Demand Locations'!B:D,2,FALSE)))</f>
        <v/>
      </c>
      <c r="M1549" s="7" t="str">
        <f>IF(D1549="","",IF(VLOOKUP(D1549,'Demand Locations'!B:D,3,FALSE)="","",VLOOKUP(D1549,'Demand Locations'!B:D,3,FALSE)))</f>
        <v/>
      </c>
      <c r="N1549" s="7" t="str">
        <f t="shared" si="265"/>
        <v/>
      </c>
      <c r="O1549" s="7" t="str">
        <f t="shared" si="266"/>
        <v/>
      </c>
      <c r="P1549" s="7" t="str">
        <f t="shared" si="267"/>
        <v/>
      </c>
      <c r="Q1549" s="7" t="str">
        <f t="shared" si="268"/>
        <v/>
      </c>
      <c r="R1549" s="7" t="str">
        <f t="shared" si="269"/>
        <v/>
      </c>
      <c r="S1549" s="7" t="str">
        <f t="shared" si="270"/>
        <v/>
      </c>
      <c r="T1549" s="7" t="str">
        <f t="shared" si="271"/>
        <v/>
      </c>
      <c r="U1549" s="7" t="str">
        <f t="shared" si="272"/>
        <v/>
      </c>
      <c r="V1549" s="7" t="str">
        <f t="shared" si="273"/>
        <v/>
      </c>
      <c r="W1549" s="60" t="str">
        <f>IF(ISNUMBER(V1549),IF(ISNA(VLOOKUP(I1549,'Distances Lookup Table'!D:E,2,FALSE)),V1549*'General Settings'!$F$6,IF(VLOOKUP(I1549,'Distances Lookup Table'!D:E,2,FALSE)="",V1549*'General Settings'!$F$6,VLOOKUP(I1549,'Distances Lookup Table'!D:E,2,FALSE))),"")</f>
        <v/>
      </c>
      <c r="X1549" s="18" t="str">
        <f>IF(D1549&lt;&gt;"",'Workers Settings'!H1549,"")</f>
        <v/>
      </c>
      <c r="Y1549" s="18" t="str">
        <f>IF(D1549&lt;&gt;"",'Workers Settings'!I1549,"")</f>
        <v/>
      </c>
      <c r="Z1549" s="29" t="str">
        <f>IF('Workers Settings'!L1549&lt;&gt;"",'Workers Settings'!L1549,'Workers Settings'!K1549)</f>
        <v/>
      </c>
      <c r="AA1549" s="29" t="str">
        <f>IF(D1549&lt;&gt;"",IF('Workers Settings'!L1549&lt;&gt;"",'Workers Settings'!L1549,'Workers Settings'!K1549),"")</f>
        <v/>
      </c>
    </row>
    <row r="1550" spans="1:27" x14ac:dyDescent="0.25">
      <c r="A1550" s="7">
        <f t="shared" si="274"/>
        <v>1546</v>
      </c>
      <c r="B1550" s="7" t="str">
        <f>IF('Workers Settings'!B1550&lt;&gt;"",'Workers Settings'!B1550,"")</f>
        <v/>
      </c>
      <c r="C1550" s="7" t="str">
        <f>IF('Workers Settings'!C1550&lt;&gt;"",'Workers Settings'!C1550,"")</f>
        <v/>
      </c>
      <c r="D1550" s="17"/>
      <c r="E1550" s="17"/>
      <c r="F1550" s="17"/>
      <c r="G1550" s="7" t="str">
        <f>IF(D1550&lt;&gt;"",IF('Workers Settings'!D1550="","",'Workers Settings'!D1550),"")</f>
        <v/>
      </c>
      <c r="H1550" s="7" t="str">
        <f>IF(D1550&lt;&gt;"",'Workers Settings'!E1550,"")</f>
        <v/>
      </c>
      <c r="I1550" s="7" t="str">
        <f t="shared" si="264"/>
        <v/>
      </c>
      <c r="J1550" s="7" t="str">
        <f>IF('Workers Settings'!F1550&lt;&gt;"",'Workers Settings'!F1550,"")</f>
        <v/>
      </c>
      <c r="K1550" s="7" t="str">
        <f>IF('Workers Settings'!G1550&lt;&gt;"",'Workers Settings'!G1550,"")</f>
        <v/>
      </c>
      <c r="L1550" s="7" t="str">
        <f>IF(D1550="","",IF(VLOOKUP(D1550,'Demand Locations'!B:D,2,FALSE)="","",VLOOKUP(D1550,'Demand Locations'!B:D,2,FALSE)))</f>
        <v/>
      </c>
      <c r="M1550" s="7" t="str">
        <f>IF(D1550="","",IF(VLOOKUP(D1550,'Demand Locations'!B:D,3,FALSE)="","",VLOOKUP(D1550,'Demand Locations'!B:D,3,FALSE)))</f>
        <v/>
      </c>
      <c r="N1550" s="7" t="str">
        <f t="shared" si="265"/>
        <v/>
      </c>
      <c r="O1550" s="7" t="str">
        <f t="shared" si="266"/>
        <v/>
      </c>
      <c r="P1550" s="7" t="str">
        <f t="shared" si="267"/>
        <v/>
      </c>
      <c r="Q1550" s="7" t="str">
        <f t="shared" si="268"/>
        <v/>
      </c>
      <c r="R1550" s="7" t="str">
        <f t="shared" si="269"/>
        <v/>
      </c>
      <c r="S1550" s="7" t="str">
        <f t="shared" si="270"/>
        <v/>
      </c>
      <c r="T1550" s="7" t="str">
        <f t="shared" si="271"/>
        <v/>
      </c>
      <c r="U1550" s="7" t="str">
        <f t="shared" si="272"/>
        <v/>
      </c>
      <c r="V1550" s="7" t="str">
        <f t="shared" si="273"/>
        <v/>
      </c>
      <c r="W1550" s="60" t="str">
        <f>IF(ISNUMBER(V1550),IF(ISNA(VLOOKUP(I1550,'Distances Lookup Table'!D:E,2,FALSE)),V1550*'General Settings'!$F$6,IF(VLOOKUP(I1550,'Distances Lookup Table'!D:E,2,FALSE)="",V1550*'General Settings'!$F$6,VLOOKUP(I1550,'Distances Lookup Table'!D:E,2,FALSE))),"")</f>
        <v/>
      </c>
      <c r="X1550" s="18" t="str">
        <f>IF(D1550&lt;&gt;"",'Workers Settings'!H1550,"")</f>
        <v/>
      </c>
      <c r="Y1550" s="18" t="str">
        <f>IF(D1550&lt;&gt;"",'Workers Settings'!I1550,"")</f>
        <v/>
      </c>
      <c r="Z1550" s="29" t="str">
        <f>IF('Workers Settings'!L1550&lt;&gt;"",'Workers Settings'!L1550,'Workers Settings'!K1550)</f>
        <v/>
      </c>
      <c r="AA1550" s="29" t="str">
        <f>IF(D1550&lt;&gt;"",IF('Workers Settings'!L1550&lt;&gt;"",'Workers Settings'!L1550,'Workers Settings'!K1550),"")</f>
        <v/>
      </c>
    </row>
    <row r="1551" spans="1:27" x14ac:dyDescent="0.25">
      <c r="A1551" s="7">
        <f t="shared" si="274"/>
        <v>1547</v>
      </c>
      <c r="B1551" s="7" t="str">
        <f>IF('Workers Settings'!B1551&lt;&gt;"",'Workers Settings'!B1551,"")</f>
        <v/>
      </c>
      <c r="C1551" s="7" t="str">
        <f>IF('Workers Settings'!C1551&lt;&gt;"",'Workers Settings'!C1551,"")</f>
        <v/>
      </c>
      <c r="D1551" s="17"/>
      <c r="E1551" s="17"/>
      <c r="F1551" s="17"/>
      <c r="G1551" s="7" t="str">
        <f>IF(D1551&lt;&gt;"",IF('Workers Settings'!D1551="","",'Workers Settings'!D1551),"")</f>
        <v/>
      </c>
      <c r="H1551" s="7" t="str">
        <f>IF(D1551&lt;&gt;"",'Workers Settings'!E1551,"")</f>
        <v/>
      </c>
      <c r="I1551" s="7" t="str">
        <f t="shared" si="264"/>
        <v/>
      </c>
      <c r="J1551" s="7" t="str">
        <f>IF('Workers Settings'!F1551&lt;&gt;"",'Workers Settings'!F1551,"")</f>
        <v/>
      </c>
      <c r="K1551" s="7" t="str">
        <f>IF('Workers Settings'!G1551&lt;&gt;"",'Workers Settings'!G1551,"")</f>
        <v/>
      </c>
      <c r="L1551" s="7" t="str">
        <f>IF(D1551="","",IF(VLOOKUP(D1551,'Demand Locations'!B:D,2,FALSE)="","",VLOOKUP(D1551,'Demand Locations'!B:D,2,FALSE)))</f>
        <v/>
      </c>
      <c r="M1551" s="7" t="str">
        <f>IF(D1551="","",IF(VLOOKUP(D1551,'Demand Locations'!B:D,3,FALSE)="","",VLOOKUP(D1551,'Demand Locations'!B:D,3,FALSE)))</f>
        <v/>
      </c>
      <c r="N1551" s="7" t="str">
        <f t="shared" si="265"/>
        <v/>
      </c>
      <c r="O1551" s="7" t="str">
        <f t="shared" si="266"/>
        <v/>
      </c>
      <c r="P1551" s="7" t="str">
        <f t="shared" si="267"/>
        <v/>
      </c>
      <c r="Q1551" s="7" t="str">
        <f t="shared" si="268"/>
        <v/>
      </c>
      <c r="R1551" s="7" t="str">
        <f t="shared" si="269"/>
        <v/>
      </c>
      <c r="S1551" s="7" t="str">
        <f t="shared" si="270"/>
        <v/>
      </c>
      <c r="T1551" s="7" t="str">
        <f t="shared" si="271"/>
        <v/>
      </c>
      <c r="U1551" s="7" t="str">
        <f t="shared" si="272"/>
        <v/>
      </c>
      <c r="V1551" s="7" t="str">
        <f t="shared" si="273"/>
        <v/>
      </c>
      <c r="W1551" s="60" t="str">
        <f>IF(ISNUMBER(V1551),IF(ISNA(VLOOKUP(I1551,'Distances Lookup Table'!D:E,2,FALSE)),V1551*'General Settings'!$F$6,IF(VLOOKUP(I1551,'Distances Lookup Table'!D:E,2,FALSE)="",V1551*'General Settings'!$F$6,VLOOKUP(I1551,'Distances Lookup Table'!D:E,2,FALSE))),"")</f>
        <v/>
      </c>
      <c r="X1551" s="18" t="str">
        <f>IF(D1551&lt;&gt;"",'Workers Settings'!H1551,"")</f>
        <v/>
      </c>
      <c r="Y1551" s="18" t="str">
        <f>IF(D1551&lt;&gt;"",'Workers Settings'!I1551,"")</f>
        <v/>
      </c>
      <c r="Z1551" s="29" t="str">
        <f>IF('Workers Settings'!L1551&lt;&gt;"",'Workers Settings'!L1551,'Workers Settings'!K1551)</f>
        <v/>
      </c>
      <c r="AA1551" s="29" t="str">
        <f>IF(D1551&lt;&gt;"",IF('Workers Settings'!L1551&lt;&gt;"",'Workers Settings'!L1551,'Workers Settings'!K1551),"")</f>
        <v/>
      </c>
    </row>
    <row r="1552" spans="1:27" x14ac:dyDescent="0.25">
      <c r="A1552" s="7">
        <f t="shared" si="274"/>
        <v>1548</v>
      </c>
      <c r="B1552" s="7" t="str">
        <f>IF('Workers Settings'!B1552&lt;&gt;"",'Workers Settings'!B1552,"")</f>
        <v/>
      </c>
      <c r="C1552" s="7" t="str">
        <f>IF('Workers Settings'!C1552&lt;&gt;"",'Workers Settings'!C1552,"")</f>
        <v/>
      </c>
      <c r="D1552" s="17"/>
      <c r="E1552" s="17"/>
      <c r="F1552" s="17"/>
      <c r="G1552" s="7" t="str">
        <f>IF(D1552&lt;&gt;"",IF('Workers Settings'!D1552="","",'Workers Settings'!D1552),"")</f>
        <v/>
      </c>
      <c r="H1552" s="7" t="str">
        <f>IF(D1552&lt;&gt;"",'Workers Settings'!E1552,"")</f>
        <v/>
      </c>
      <c r="I1552" s="7" t="str">
        <f t="shared" si="264"/>
        <v/>
      </c>
      <c r="J1552" s="7" t="str">
        <f>IF('Workers Settings'!F1552&lt;&gt;"",'Workers Settings'!F1552,"")</f>
        <v/>
      </c>
      <c r="K1552" s="7" t="str">
        <f>IF('Workers Settings'!G1552&lt;&gt;"",'Workers Settings'!G1552,"")</f>
        <v/>
      </c>
      <c r="L1552" s="7" t="str">
        <f>IF(D1552="","",IF(VLOOKUP(D1552,'Demand Locations'!B:D,2,FALSE)="","",VLOOKUP(D1552,'Demand Locations'!B:D,2,FALSE)))</f>
        <v/>
      </c>
      <c r="M1552" s="7" t="str">
        <f>IF(D1552="","",IF(VLOOKUP(D1552,'Demand Locations'!B:D,3,FALSE)="","",VLOOKUP(D1552,'Demand Locations'!B:D,3,FALSE)))</f>
        <v/>
      </c>
      <c r="N1552" s="7" t="str">
        <f t="shared" si="265"/>
        <v/>
      </c>
      <c r="O1552" s="7" t="str">
        <f t="shared" si="266"/>
        <v/>
      </c>
      <c r="P1552" s="7" t="str">
        <f t="shared" si="267"/>
        <v/>
      </c>
      <c r="Q1552" s="7" t="str">
        <f t="shared" si="268"/>
        <v/>
      </c>
      <c r="R1552" s="7" t="str">
        <f t="shared" si="269"/>
        <v/>
      </c>
      <c r="S1552" s="7" t="str">
        <f t="shared" si="270"/>
        <v/>
      </c>
      <c r="T1552" s="7" t="str">
        <f t="shared" si="271"/>
        <v/>
      </c>
      <c r="U1552" s="7" t="str">
        <f t="shared" si="272"/>
        <v/>
      </c>
      <c r="V1552" s="7" t="str">
        <f t="shared" si="273"/>
        <v/>
      </c>
      <c r="W1552" s="60" t="str">
        <f>IF(ISNUMBER(V1552),IF(ISNA(VLOOKUP(I1552,'Distances Lookup Table'!D:E,2,FALSE)),V1552*'General Settings'!$F$6,IF(VLOOKUP(I1552,'Distances Lookup Table'!D:E,2,FALSE)="",V1552*'General Settings'!$F$6,VLOOKUP(I1552,'Distances Lookup Table'!D:E,2,FALSE))),"")</f>
        <v/>
      </c>
      <c r="X1552" s="18" t="str">
        <f>IF(D1552&lt;&gt;"",'Workers Settings'!H1552,"")</f>
        <v/>
      </c>
      <c r="Y1552" s="18" t="str">
        <f>IF(D1552&lt;&gt;"",'Workers Settings'!I1552,"")</f>
        <v/>
      </c>
      <c r="Z1552" s="29" t="str">
        <f>IF('Workers Settings'!L1552&lt;&gt;"",'Workers Settings'!L1552,'Workers Settings'!K1552)</f>
        <v/>
      </c>
      <c r="AA1552" s="29" t="str">
        <f>IF(D1552&lt;&gt;"",IF('Workers Settings'!L1552&lt;&gt;"",'Workers Settings'!L1552,'Workers Settings'!K1552),"")</f>
        <v/>
      </c>
    </row>
    <row r="1553" spans="1:27" x14ac:dyDescent="0.25">
      <c r="A1553" s="7">
        <f t="shared" si="274"/>
        <v>1549</v>
      </c>
      <c r="B1553" s="7" t="str">
        <f>IF('Workers Settings'!B1553&lt;&gt;"",'Workers Settings'!B1553,"")</f>
        <v/>
      </c>
      <c r="C1553" s="7" t="str">
        <f>IF('Workers Settings'!C1553&lt;&gt;"",'Workers Settings'!C1553,"")</f>
        <v/>
      </c>
      <c r="D1553" s="17"/>
      <c r="E1553" s="17"/>
      <c r="F1553" s="17"/>
      <c r="G1553" s="7" t="str">
        <f>IF(D1553&lt;&gt;"",IF('Workers Settings'!D1553="","",'Workers Settings'!D1553),"")</f>
        <v/>
      </c>
      <c r="H1553" s="7" t="str">
        <f>IF(D1553&lt;&gt;"",'Workers Settings'!E1553,"")</f>
        <v/>
      </c>
      <c r="I1553" s="7" t="str">
        <f t="shared" si="264"/>
        <v/>
      </c>
      <c r="J1553" s="7" t="str">
        <f>IF('Workers Settings'!F1553&lt;&gt;"",'Workers Settings'!F1553,"")</f>
        <v/>
      </c>
      <c r="K1553" s="7" t="str">
        <f>IF('Workers Settings'!G1553&lt;&gt;"",'Workers Settings'!G1553,"")</f>
        <v/>
      </c>
      <c r="L1553" s="7" t="str">
        <f>IF(D1553="","",IF(VLOOKUP(D1553,'Demand Locations'!B:D,2,FALSE)="","",VLOOKUP(D1553,'Demand Locations'!B:D,2,FALSE)))</f>
        <v/>
      </c>
      <c r="M1553" s="7" t="str">
        <f>IF(D1553="","",IF(VLOOKUP(D1553,'Demand Locations'!B:D,3,FALSE)="","",VLOOKUP(D1553,'Demand Locations'!B:D,3,FALSE)))</f>
        <v/>
      </c>
      <c r="N1553" s="7" t="str">
        <f t="shared" si="265"/>
        <v/>
      </c>
      <c r="O1553" s="7" t="str">
        <f t="shared" si="266"/>
        <v/>
      </c>
      <c r="P1553" s="7" t="str">
        <f t="shared" si="267"/>
        <v/>
      </c>
      <c r="Q1553" s="7" t="str">
        <f t="shared" si="268"/>
        <v/>
      </c>
      <c r="R1553" s="7" t="str">
        <f t="shared" si="269"/>
        <v/>
      </c>
      <c r="S1553" s="7" t="str">
        <f t="shared" si="270"/>
        <v/>
      </c>
      <c r="T1553" s="7" t="str">
        <f t="shared" si="271"/>
        <v/>
      </c>
      <c r="U1553" s="7" t="str">
        <f t="shared" si="272"/>
        <v/>
      </c>
      <c r="V1553" s="7" t="str">
        <f t="shared" si="273"/>
        <v/>
      </c>
      <c r="W1553" s="60" t="str">
        <f>IF(ISNUMBER(V1553),IF(ISNA(VLOOKUP(I1553,'Distances Lookup Table'!D:E,2,FALSE)),V1553*'General Settings'!$F$6,IF(VLOOKUP(I1553,'Distances Lookup Table'!D:E,2,FALSE)="",V1553*'General Settings'!$F$6,VLOOKUP(I1553,'Distances Lookup Table'!D:E,2,FALSE))),"")</f>
        <v/>
      </c>
      <c r="X1553" s="18" t="str">
        <f>IF(D1553&lt;&gt;"",'Workers Settings'!H1553,"")</f>
        <v/>
      </c>
      <c r="Y1553" s="18" t="str">
        <f>IF(D1553&lt;&gt;"",'Workers Settings'!I1553,"")</f>
        <v/>
      </c>
      <c r="Z1553" s="29" t="str">
        <f>IF('Workers Settings'!L1553&lt;&gt;"",'Workers Settings'!L1553,'Workers Settings'!K1553)</f>
        <v/>
      </c>
      <c r="AA1553" s="29" t="str">
        <f>IF(D1553&lt;&gt;"",IF('Workers Settings'!L1553&lt;&gt;"",'Workers Settings'!L1553,'Workers Settings'!K1553),"")</f>
        <v/>
      </c>
    </row>
    <row r="1554" spans="1:27" x14ac:dyDescent="0.25">
      <c r="A1554" s="7">
        <f t="shared" si="274"/>
        <v>1550</v>
      </c>
      <c r="B1554" s="7" t="str">
        <f>IF('Workers Settings'!B1554&lt;&gt;"",'Workers Settings'!B1554,"")</f>
        <v/>
      </c>
      <c r="C1554" s="7" t="str">
        <f>IF('Workers Settings'!C1554&lt;&gt;"",'Workers Settings'!C1554,"")</f>
        <v/>
      </c>
      <c r="D1554" s="17"/>
      <c r="E1554" s="17"/>
      <c r="F1554" s="17"/>
      <c r="G1554" s="7" t="str">
        <f>IF(D1554&lt;&gt;"",IF('Workers Settings'!D1554="","",'Workers Settings'!D1554),"")</f>
        <v/>
      </c>
      <c r="H1554" s="7" t="str">
        <f>IF(D1554&lt;&gt;"",'Workers Settings'!E1554,"")</f>
        <v/>
      </c>
      <c r="I1554" s="7" t="str">
        <f t="shared" si="264"/>
        <v/>
      </c>
      <c r="J1554" s="7" t="str">
        <f>IF('Workers Settings'!F1554&lt;&gt;"",'Workers Settings'!F1554,"")</f>
        <v/>
      </c>
      <c r="K1554" s="7" t="str">
        <f>IF('Workers Settings'!G1554&lt;&gt;"",'Workers Settings'!G1554,"")</f>
        <v/>
      </c>
      <c r="L1554" s="7" t="str">
        <f>IF(D1554="","",IF(VLOOKUP(D1554,'Demand Locations'!B:D,2,FALSE)="","",VLOOKUP(D1554,'Demand Locations'!B:D,2,FALSE)))</f>
        <v/>
      </c>
      <c r="M1554" s="7" t="str">
        <f>IF(D1554="","",IF(VLOOKUP(D1554,'Demand Locations'!B:D,3,FALSE)="","",VLOOKUP(D1554,'Demand Locations'!B:D,3,FALSE)))</f>
        <v/>
      </c>
      <c r="N1554" s="7" t="str">
        <f t="shared" si="265"/>
        <v/>
      </c>
      <c r="O1554" s="7" t="str">
        <f t="shared" si="266"/>
        <v/>
      </c>
      <c r="P1554" s="7" t="str">
        <f t="shared" si="267"/>
        <v/>
      </c>
      <c r="Q1554" s="7" t="str">
        <f t="shared" si="268"/>
        <v/>
      </c>
      <c r="R1554" s="7" t="str">
        <f t="shared" si="269"/>
        <v/>
      </c>
      <c r="S1554" s="7" t="str">
        <f t="shared" si="270"/>
        <v/>
      </c>
      <c r="T1554" s="7" t="str">
        <f t="shared" si="271"/>
        <v/>
      </c>
      <c r="U1554" s="7" t="str">
        <f t="shared" si="272"/>
        <v/>
      </c>
      <c r="V1554" s="7" t="str">
        <f t="shared" si="273"/>
        <v/>
      </c>
      <c r="W1554" s="60" t="str">
        <f>IF(ISNUMBER(V1554),IF(ISNA(VLOOKUP(I1554,'Distances Lookup Table'!D:E,2,FALSE)),V1554*'General Settings'!$F$6,IF(VLOOKUP(I1554,'Distances Lookup Table'!D:E,2,FALSE)="",V1554*'General Settings'!$F$6,VLOOKUP(I1554,'Distances Lookup Table'!D:E,2,FALSE))),"")</f>
        <v/>
      </c>
      <c r="X1554" s="18" t="str">
        <f>IF(D1554&lt;&gt;"",'Workers Settings'!H1554,"")</f>
        <v/>
      </c>
      <c r="Y1554" s="18" t="str">
        <f>IF(D1554&lt;&gt;"",'Workers Settings'!I1554,"")</f>
        <v/>
      </c>
      <c r="Z1554" s="29" t="str">
        <f>IF('Workers Settings'!L1554&lt;&gt;"",'Workers Settings'!L1554,'Workers Settings'!K1554)</f>
        <v/>
      </c>
      <c r="AA1554" s="29" t="str">
        <f>IF(D1554&lt;&gt;"",IF('Workers Settings'!L1554&lt;&gt;"",'Workers Settings'!L1554,'Workers Settings'!K1554),"")</f>
        <v/>
      </c>
    </row>
    <row r="1555" spans="1:27" x14ac:dyDescent="0.25">
      <c r="A1555" s="7">
        <f t="shared" si="274"/>
        <v>1551</v>
      </c>
      <c r="B1555" s="7" t="str">
        <f>IF('Workers Settings'!B1555&lt;&gt;"",'Workers Settings'!B1555,"")</f>
        <v/>
      </c>
      <c r="C1555" s="7" t="str">
        <f>IF('Workers Settings'!C1555&lt;&gt;"",'Workers Settings'!C1555,"")</f>
        <v/>
      </c>
      <c r="D1555" s="17"/>
      <c r="E1555" s="17"/>
      <c r="F1555" s="17"/>
      <c r="G1555" s="7" t="str">
        <f>IF(D1555&lt;&gt;"",IF('Workers Settings'!D1555="","",'Workers Settings'!D1555),"")</f>
        <v/>
      </c>
      <c r="H1555" s="7" t="str">
        <f>IF(D1555&lt;&gt;"",'Workers Settings'!E1555,"")</f>
        <v/>
      </c>
      <c r="I1555" s="7" t="str">
        <f t="shared" si="264"/>
        <v/>
      </c>
      <c r="J1555" s="7" t="str">
        <f>IF('Workers Settings'!F1555&lt;&gt;"",'Workers Settings'!F1555,"")</f>
        <v/>
      </c>
      <c r="K1555" s="7" t="str">
        <f>IF('Workers Settings'!G1555&lt;&gt;"",'Workers Settings'!G1555,"")</f>
        <v/>
      </c>
      <c r="L1555" s="7" t="str">
        <f>IF(D1555="","",IF(VLOOKUP(D1555,'Demand Locations'!B:D,2,FALSE)="","",VLOOKUP(D1555,'Demand Locations'!B:D,2,FALSE)))</f>
        <v/>
      </c>
      <c r="M1555" s="7" t="str">
        <f>IF(D1555="","",IF(VLOOKUP(D1555,'Demand Locations'!B:D,3,FALSE)="","",VLOOKUP(D1555,'Demand Locations'!B:D,3,FALSE)))</f>
        <v/>
      </c>
      <c r="N1555" s="7" t="str">
        <f t="shared" si="265"/>
        <v/>
      </c>
      <c r="O1555" s="7" t="str">
        <f t="shared" si="266"/>
        <v/>
      </c>
      <c r="P1555" s="7" t="str">
        <f t="shared" si="267"/>
        <v/>
      </c>
      <c r="Q1555" s="7" t="str">
        <f t="shared" si="268"/>
        <v/>
      </c>
      <c r="R1555" s="7" t="str">
        <f t="shared" si="269"/>
        <v/>
      </c>
      <c r="S1555" s="7" t="str">
        <f t="shared" si="270"/>
        <v/>
      </c>
      <c r="T1555" s="7" t="str">
        <f t="shared" si="271"/>
        <v/>
      </c>
      <c r="U1555" s="7" t="str">
        <f t="shared" si="272"/>
        <v/>
      </c>
      <c r="V1555" s="7" t="str">
        <f t="shared" si="273"/>
        <v/>
      </c>
      <c r="W1555" s="60" t="str">
        <f>IF(ISNUMBER(V1555),IF(ISNA(VLOOKUP(I1555,'Distances Lookup Table'!D:E,2,FALSE)),V1555*'General Settings'!$F$6,IF(VLOOKUP(I1555,'Distances Lookup Table'!D:E,2,FALSE)="",V1555*'General Settings'!$F$6,VLOOKUP(I1555,'Distances Lookup Table'!D:E,2,FALSE))),"")</f>
        <v/>
      </c>
      <c r="X1555" s="18" t="str">
        <f>IF(D1555&lt;&gt;"",'Workers Settings'!H1555,"")</f>
        <v/>
      </c>
      <c r="Y1555" s="18" t="str">
        <f>IF(D1555&lt;&gt;"",'Workers Settings'!I1555,"")</f>
        <v/>
      </c>
      <c r="Z1555" s="29" t="str">
        <f>IF('Workers Settings'!L1555&lt;&gt;"",'Workers Settings'!L1555,'Workers Settings'!K1555)</f>
        <v/>
      </c>
      <c r="AA1555" s="29" t="str">
        <f>IF(D1555&lt;&gt;"",IF('Workers Settings'!L1555&lt;&gt;"",'Workers Settings'!L1555,'Workers Settings'!K1555),"")</f>
        <v/>
      </c>
    </row>
    <row r="1556" spans="1:27" x14ac:dyDescent="0.25">
      <c r="A1556" s="7">
        <f t="shared" si="274"/>
        <v>1552</v>
      </c>
      <c r="B1556" s="7" t="str">
        <f>IF('Workers Settings'!B1556&lt;&gt;"",'Workers Settings'!B1556,"")</f>
        <v/>
      </c>
      <c r="C1556" s="7" t="str">
        <f>IF('Workers Settings'!C1556&lt;&gt;"",'Workers Settings'!C1556,"")</f>
        <v/>
      </c>
      <c r="D1556" s="17"/>
      <c r="E1556" s="17"/>
      <c r="F1556" s="17"/>
      <c r="G1556" s="7" t="str">
        <f>IF(D1556&lt;&gt;"",IF('Workers Settings'!D1556="","",'Workers Settings'!D1556),"")</f>
        <v/>
      </c>
      <c r="H1556" s="7" t="str">
        <f>IF(D1556&lt;&gt;"",'Workers Settings'!E1556,"")</f>
        <v/>
      </c>
      <c r="I1556" s="7" t="str">
        <f t="shared" si="264"/>
        <v/>
      </c>
      <c r="J1556" s="7" t="str">
        <f>IF('Workers Settings'!F1556&lt;&gt;"",'Workers Settings'!F1556,"")</f>
        <v/>
      </c>
      <c r="K1556" s="7" t="str">
        <f>IF('Workers Settings'!G1556&lt;&gt;"",'Workers Settings'!G1556,"")</f>
        <v/>
      </c>
      <c r="L1556" s="7" t="str">
        <f>IF(D1556="","",IF(VLOOKUP(D1556,'Demand Locations'!B:D,2,FALSE)="","",VLOOKUP(D1556,'Demand Locations'!B:D,2,FALSE)))</f>
        <v/>
      </c>
      <c r="M1556" s="7" t="str">
        <f>IF(D1556="","",IF(VLOOKUP(D1556,'Demand Locations'!B:D,3,FALSE)="","",VLOOKUP(D1556,'Demand Locations'!B:D,3,FALSE)))</f>
        <v/>
      </c>
      <c r="N1556" s="7" t="str">
        <f t="shared" si="265"/>
        <v/>
      </c>
      <c r="O1556" s="7" t="str">
        <f t="shared" si="266"/>
        <v/>
      </c>
      <c r="P1556" s="7" t="str">
        <f t="shared" si="267"/>
        <v/>
      </c>
      <c r="Q1556" s="7" t="str">
        <f t="shared" si="268"/>
        <v/>
      </c>
      <c r="R1556" s="7" t="str">
        <f t="shared" si="269"/>
        <v/>
      </c>
      <c r="S1556" s="7" t="str">
        <f t="shared" si="270"/>
        <v/>
      </c>
      <c r="T1556" s="7" t="str">
        <f t="shared" si="271"/>
        <v/>
      </c>
      <c r="U1556" s="7" t="str">
        <f t="shared" si="272"/>
        <v/>
      </c>
      <c r="V1556" s="7" t="str">
        <f t="shared" si="273"/>
        <v/>
      </c>
      <c r="W1556" s="60" t="str">
        <f>IF(ISNUMBER(V1556),IF(ISNA(VLOOKUP(I1556,'Distances Lookup Table'!D:E,2,FALSE)),V1556*'General Settings'!$F$6,IF(VLOOKUP(I1556,'Distances Lookup Table'!D:E,2,FALSE)="",V1556*'General Settings'!$F$6,VLOOKUP(I1556,'Distances Lookup Table'!D:E,2,FALSE))),"")</f>
        <v/>
      </c>
      <c r="X1556" s="18" t="str">
        <f>IF(D1556&lt;&gt;"",'Workers Settings'!H1556,"")</f>
        <v/>
      </c>
      <c r="Y1556" s="18" t="str">
        <f>IF(D1556&lt;&gt;"",'Workers Settings'!I1556,"")</f>
        <v/>
      </c>
      <c r="Z1556" s="29" t="str">
        <f>IF('Workers Settings'!L1556&lt;&gt;"",'Workers Settings'!L1556,'Workers Settings'!K1556)</f>
        <v/>
      </c>
      <c r="AA1556" s="29" t="str">
        <f>IF(D1556&lt;&gt;"",IF('Workers Settings'!L1556&lt;&gt;"",'Workers Settings'!L1556,'Workers Settings'!K1556),"")</f>
        <v/>
      </c>
    </row>
    <row r="1557" spans="1:27" x14ac:dyDescent="0.25">
      <c r="A1557" s="7">
        <f t="shared" si="274"/>
        <v>1553</v>
      </c>
      <c r="B1557" s="7" t="str">
        <f>IF('Workers Settings'!B1557&lt;&gt;"",'Workers Settings'!B1557,"")</f>
        <v/>
      </c>
      <c r="C1557" s="7" t="str">
        <f>IF('Workers Settings'!C1557&lt;&gt;"",'Workers Settings'!C1557,"")</f>
        <v/>
      </c>
      <c r="D1557" s="17"/>
      <c r="E1557" s="17"/>
      <c r="F1557" s="17"/>
      <c r="G1557" s="7" t="str">
        <f>IF(D1557&lt;&gt;"",IF('Workers Settings'!D1557="","",'Workers Settings'!D1557),"")</f>
        <v/>
      </c>
      <c r="H1557" s="7" t="str">
        <f>IF(D1557&lt;&gt;"",'Workers Settings'!E1557,"")</f>
        <v/>
      </c>
      <c r="I1557" s="7" t="str">
        <f t="shared" si="264"/>
        <v/>
      </c>
      <c r="J1557" s="7" t="str">
        <f>IF('Workers Settings'!F1557&lt;&gt;"",'Workers Settings'!F1557,"")</f>
        <v/>
      </c>
      <c r="K1557" s="7" t="str">
        <f>IF('Workers Settings'!G1557&lt;&gt;"",'Workers Settings'!G1557,"")</f>
        <v/>
      </c>
      <c r="L1557" s="7" t="str">
        <f>IF(D1557="","",IF(VLOOKUP(D1557,'Demand Locations'!B:D,2,FALSE)="","",VLOOKUP(D1557,'Demand Locations'!B:D,2,FALSE)))</f>
        <v/>
      </c>
      <c r="M1557" s="7" t="str">
        <f>IF(D1557="","",IF(VLOOKUP(D1557,'Demand Locations'!B:D,3,FALSE)="","",VLOOKUP(D1557,'Demand Locations'!B:D,3,FALSE)))</f>
        <v/>
      </c>
      <c r="N1557" s="7" t="str">
        <f t="shared" si="265"/>
        <v/>
      </c>
      <c r="O1557" s="7" t="str">
        <f t="shared" si="266"/>
        <v/>
      </c>
      <c r="P1557" s="7" t="str">
        <f t="shared" si="267"/>
        <v/>
      </c>
      <c r="Q1557" s="7" t="str">
        <f t="shared" si="268"/>
        <v/>
      </c>
      <c r="R1557" s="7" t="str">
        <f t="shared" si="269"/>
        <v/>
      </c>
      <c r="S1557" s="7" t="str">
        <f t="shared" si="270"/>
        <v/>
      </c>
      <c r="T1557" s="7" t="str">
        <f t="shared" si="271"/>
        <v/>
      </c>
      <c r="U1557" s="7" t="str">
        <f t="shared" si="272"/>
        <v/>
      </c>
      <c r="V1557" s="7" t="str">
        <f t="shared" si="273"/>
        <v/>
      </c>
      <c r="W1557" s="60" t="str">
        <f>IF(ISNUMBER(V1557),IF(ISNA(VLOOKUP(I1557,'Distances Lookup Table'!D:E,2,FALSE)),V1557*'General Settings'!$F$6,IF(VLOOKUP(I1557,'Distances Lookup Table'!D:E,2,FALSE)="",V1557*'General Settings'!$F$6,VLOOKUP(I1557,'Distances Lookup Table'!D:E,2,FALSE))),"")</f>
        <v/>
      </c>
      <c r="X1557" s="18" t="str">
        <f>IF(D1557&lt;&gt;"",'Workers Settings'!H1557,"")</f>
        <v/>
      </c>
      <c r="Y1557" s="18" t="str">
        <f>IF(D1557&lt;&gt;"",'Workers Settings'!I1557,"")</f>
        <v/>
      </c>
      <c r="Z1557" s="29" t="str">
        <f>IF('Workers Settings'!L1557&lt;&gt;"",'Workers Settings'!L1557,'Workers Settings'!K1557)</f>
        <v/>
      </c>
      <c r="AA1557" s="29" t="str">
        <f>IF(D1557&lt;&gt;"",IF('Workers Settings'!L1557&lt;&gt;"",'Workers Settings'!L1557,'Workers Settings'!K1557),"")</f>
        <v/>
      </c>
    </row>
    <row r="1558" spans="1:27" x14ac:dyDescent="0.25">
      <c r="A1558" s="7">
        <f t="shared" si="274"/>
        <v>1554</v>
      </c>
      <c r="B1558" s="7" t="str">
        <f>IF('Workers Settings'!B1558&lt;&gt;"",'Workers Settings'!B1558,"")</f>
        <v/>
      </c>
      <c r="C1558" s="7" t="str">
        <f>IF('Workers Settings'!C1558&lt;&gt;"",'Workers Settings'!C1558,"")</f>
        <v/>
      </c>
      <c r="D1558" s="17"/>
      <c r="E1558" s="17"/>
      <c r="F1558" s="17"/>
      <c r="G1558" s="7" t="str">
        <f>IF(D1558&lt;&gt;"",IF('Workers Settings'!D1558="","",'Workers Settings'!D1558),"")</f>
        <v/>
      </c>
      <c r="H1558" s="7" t="str">
        <f>IF(D1558&lt;&gt;"",'Workers Settings'!E1558,"")</f>
        <v/>
      </c>
      <c r="I1558" s="7" t="str">
        <f t="shared" si="264"/>
        <v/>
      </c>
      <c r="J1558" s="7" t="str">
        <f>IF('Workers Settings'!F1558&lt;&gt;"",'Workers Settings'!F1558,"")</f>
        <v/>
      </c>
      <c r="K1558" s="7" t="str">
        <f>IF('Workers Settings'!G1558&lt;&gt;"",'Workers Settings'!G1558,"")</f>
        <v/>
      </c>
      <c r="L1558" s="7" t="str">
        <f>IF(D1558="","",IF(VLOOKUP(D1558,'Demand Locations'!B:D,2,FALSE)="","",VLOOKUP(D1558,'Demand Locations'!B:D,2,FALSE)))</f>
        <v/>
      </c>
      <c r="M1558" s="7" t="str">
        <f>IF(D1558="","",IF(VLOOKUP(D1558,'Demand Locations'!B:D,3,FALSE)="","",VLOOKUP(D1558,'Demand Locations'!B:D,3,FALSE)))</f>
        <v/>
      </c>
      <c r="N1558" s="7" t="str">
        <f t="shared" si="265"/>
        <v/>
      </c>
      <c r="O1558" s="7" t="str">
        <f t="shared" si="266"/>
        <v/>
      </c>
      <c r="P1558" s="7" t="str">
        <f t="shared" si="267"/>
        <v/>
      </c>
      <c r="Q1558" s="7" t="str">
        <f t="shared" si="268"/>
        <v/>
      </c>
      <c r="R1558" s="7" t="str">
        <f t="shared" si="269"/>
        <v/>
      </c>
      <c r="S1558" s="7" t="str">
        <f t="shared" si="270"/>
        <v/>
      </c>
      <c r="T1558" s="7" t="str">
        <f t="shared" si="271"/>
        <v/>
      </c>
      <c r="U1558" s="7" t="str">
        <f t="shared" si="272"/>
        <v/>
      </c>
      <c r="V1558" s="7" t="str">
        <f t="shared" si="273"/>
        <v/>
      </c>
      <c r="W1558" s="60" t="str">
        <f>IF(ISNUMBER(V1558),IF(ISNA(VLOOKUP(I1558,'Distances Lookup Table'!D:E,2,FALSE)),V1558*'General Settings'!$F$6,IF(VLOOKUP(I1558,'Distances Lookup Table'!D:E,2,FALSE)="",V1558*'General Settings'!$F$6,VLOOKUP(I1558,'Distances Lookup Table'!D:E,2,FALSE))),"")</f>
        <v/>
      </c>
      <c r="X1558" s="18" t="str">
        <f>IF(D1558&lt;&gt;"",'Workers Settings'!H1558,"")</f>
        <v/>
      </c>
      <c r="Y1558" s="18" t="str">
        <f>IF(D1558&lt;&gt;"",'Workers Settings'!I1558,"")</f>
        <v/>
      </c>
      <c r="Z1558" s="29" t="str">
        <f>IF('Workers Settings'!L1558&lt;&gt;"",'Workers Settings'!L1558,'Workers Settings'!K1558)</f>
        <v/>
      </c>
      <c r="AA1558" s="29" t="str">
        <f>IF(D1558&lt;&gt;"",IF('Workers Settings'!L1558&lt;&gt;"",'Workers Settings'!L1558,'Workers Settings'!K1558),"")</f>
        <v/>
      </c>
    </row>
    <row r="1559" spans="1:27" x14ac:dyDescent="0.25">
      <c r="A1559" s="7">
        <f t="shared" si="274"/>
        <v>1555</v>
      </c>
      <c r="B1559" s="7" t="str">
        <f>IF('Workers Settings'!B1559&lt;&gt;"",'Workers Settings'!B1559,"")</f>
        <v/>
      </c>
      <c r="C1559" s="7" t="str">
        <f>IF('Workers Settings'!C1559&lt;&gt;"",'Workers Settings'!C1559,"")</f>
        <v/>
      </c>
      <c r="D1559" s="17"/>
      <c r="E1559" s="17"/>
      <c r="F1559" s="17"/>
      <c r="G1559" s="7" t="str">
        <f>IF(D1559&lt;&gt;"",IF('Workers Settings'!D1559="","",'Workers Settings'!D1559),"")</f>
        <v/>
      </c>
      <c r="H1559" s="7" t="str">
        <f>IF(D1559&lt;&gt;"",'Workers Settings'!E1559,"")</f>
        <v/>
      </c>
      <c r="I1559" s="7" t="str">
        <f t="shared" si="264"/>
        <v/>
      </c>
      <c r="J1559" s="7" t="str">
        <f>IF('Workers Settings'!F1559&lt;&gt;"",'Workers Settings'!F1559,"")</f>
        <v/>
      </c>
      <c r="K1559" s="7" t="str">
        <f>IF('Workers Settings'!G1559&lt;&gt;"",'Workers Settings'!G1559,"")</f>
        <v/>
      </c>
      <c r="L1559" s="7" t="str">
        <f>IF(D1559="","",IF(VLOOKUP(D1559,'Demand Locations'!B:D,2,FALSE)="","",VLOOKUP(D1559,'Demand Locations'!B:D,2,FALSE)))</f>
        <v/>
      </c>
      <c r="M1559" s="7" t="str">
        <f>IF(D1559="","",IF(VLOOKUP(D1559,'Demand Locations'!B:D,3,FALSE)="","",VLOOKUP(D1559,'Demand Locations'!B:D,3,FALSE)))</f>
        <v/>
      </c>
      <c r="N1559" s="7" t="str">
        <f t="shared" si="265"/>
        <v/>
      </c>
      <c r="O1559" s="7" t="str">
        <f t="shared" si="266"/>
        <v/>
      </c>
      <c r="P1559" s="7" t="str">
        <f t="shared" si="267"/>
        <v/>
      </c>
      <c r="Q1559" s="7" t="str">
        <f t="shared" si="268"/>
        <v/>
      </c>
      <c r="R1559" s="7" t="str">
        <f t="shared" si="269"/>
        <v/>
      </c>
      <c r="S1559" s="7" t="str">
        <f t="shared" si="270"/>
        <v/>
      </c>
      <c r="T1559" s="7" t="str">
        <f t="shared" si="271"/>
        <v/>
      </c>
      <c r="U1559" s="7" t="str">
        <f t="shared" si="272"/>
        <v/>
      </c>
      <c r="V1559" s="7" t="str">
        <f t="shared" si="273"/>
        <v/>
      </c>
      <c r="W1559" s="60" t="str">
        <f>IF(ISNUMBER(V1559),IF(ISNA(VLOOKUP(I1559,'Distances Lookup Table'!D:E,2,FALSE)),V1559*'General Settings'!$F$6,IF(VLOOKUP(I1559,'Distances Lookup Table'!D:E,2,FALSE)="",V1559*'General Settings'!$F$6,VLOOKUP(I1559,'Distances Lookup Table'!D:E,2,FALSE))),"")</f>
        <v/>
      </c>
      <c r="X1559" s="18" t="str">
        <f>IF(D1559&lt;&gt;"",'Workers Settings'!H1559,"")</f>
        <v/>
      </c>
      <c r="Y1559" s="18" t="str">
        <f>IF(D1559&lt;&gt;"",'Workers Settings'!I1559,"")</f>
        <v/>
      </c>
      <c r="Z1559" s="29" t="str">
        <f>IF('Workers Settings'!L1559&lt;&gt;"",'Workers Settings'!L1559,'Workers Settings'!K1559)</f>
        <v/>
      </c>
      <c r="AA1559" s="29" t="str">
        <f>IF(D1559&lt;&gt;"",IF('Workers Settings'!L1559&lt;&gt;"",'Workers Settings'!L1559,'Workers Settings'!K1559),"")</f>
        <v/>
      </c>
    </row>
    <row r="1560" spans="1:27" x14ac:dyDescent="0.25">
      <c r="A1560" s="7">
        <f t="shared" si="274"/>
        <v>1556</v>
      </c>
      <c r="B1560" s="7" t="str">
        <f>IF('Workers Settings'!B1560&lt;&gt;"",'Workers Settings'!B1560,"")</f>
        <v/>
      </c>
      <c r="C1560" s="7" t="str">
        <f>IF('Workers Settings'!C1560&lt;&gt;"",'Workers Settings'!C1560,"")</f>
        <v/>
      </c>
      <c r="D1560" s="17"/>
      <c r="E1560" s="17"/>
      <c r="F1560" s="17"/>
      <c r="G1560" s="7" t="str">
        <f>IF(D1560&lt;&gt;"",IF('Workers Settings'!D1560="","",'Workers Settings'!D1560),"")</f>
        <v/>
      </c>
      <c r="H1560" s="7" t="str">
        <f>IF(D1560&lt;&gt;"",'Workers Settings'!E1560,"")</f>
        <v/>
      </c>
      <c r="I1560" s="7" t="str">
        <f t="shared" si="264"/>
        <v/>
      </c>
      <c r="J1560" s="7" t="str">
        <f>IF('Workers Settings'!F1560&lt;&gt;"",'Workers Settings'!F1560,"")</f>
        <v/>
      </c>
      <c r="K1560" s="7" t="str">
        <f>IF('Workers Settings'!G1560&lt;&gt;"",'Workers Settings'!G1560,"")</f>
        <v/>
      </c>
      <c r="L1560" s="7" t="str">
        <f>IF(D1560="","",IF(VLOOKUP(D1560,'Demand Locations'!B:D,2,FALSE)="","",VLOOKUP(D1560,'Demand Locations'!B:D,2,FALSE)))</f>
        <v/>
      </c>
      <c r="M1560" s="7" t="str">
        <f>IF(D1560="","",IF(VLOOKUP(D1560,'Demand Locations'!B:D,3,FALSE)="","",VLOOKUP(D1560,'Demand Locations'!B:D,3,FALSE)))</f>
        <v/>
      </c>
      <c r="N1560" s="7" t="str">
        <f t="shared" si="265"/>
        <v/>
      </c>
      <c r="O1560" s="7" t="str">
        <f t="shared" si="266"/>
        <v/>
      </c>
      <c r="P1560" s="7" t="str">
        <f t="shared" si="267"/>
        <v/>
      </c>
      <c r="Q1560" s="7" t="str">
        <f t="shared" si="268"/>
        <v/>
      </c>
      <c r="R1560" s="7" t="str">
        <f t="shared" si="269"/>
        <v/>
      </c>
      <c r="S1560" s="7" t="str">
        <f t="shared" si="270"/>
        <v/>
      </c>
      <c r="T1560" s="7" t="str">
        <f t="shared" si="271"/>
        <v/>
      </c>
      <c r="U1560" s="7" t="str">
        <f t="shared" si="272"/>
        <v/>
      </c>
      <c r="V1560" s="7" t="str">
        <f t="shared" si="273"/>
        <v/>
      </c>
      <c r="W1560" s="60" t="str">
        <f>IF(ISNUMBER(V1560),IF(ISNA(VLOOKUP(I1560,'Distances Lookup Table'!D:E,2,FALSE)),V1560*'General Settings'!$F$6,IF(VLOOKUP(I1560,'Distances Lookup Table'!D:E,2,FALSE)="",V1560*'General Settings'!$F$6,VLOOKUP(I1560,'Distances Lookup Table'!D:E,2,FALSE))),"")</f>
        <v/>
      </c>
      <c r="X1560" s="18" t="str">
        <f>IF(D1560&lt;&gt;"",'Workers Settings'!H1560,"")</f>
        <v/>
      </c>
      <c r="Y1560" s="18" t="str">
        <f>IF(D1560&lt;&gt;"",'Workers Settings'!I1560,"")</f>
        <v/>
      </c>
      <c r="Z1560" s="29" t="str">
        <f>IF('Workers Settings'!L1560&lt;&gt;"",'Workers Settings'!L1560,'Workers Settings'!K1560)</f>
        <v/>
      </c>
      <c r="AA1560" s="29" t="str">
        <f>IF(D1560&lt;&gt;"",IF('Workers Settings'!L1560&lt;&gt;"",'Workers Settings'!L1560,'Workers Settings'!K1560),"")</f>
        <v/>
      </c>
    </row>
    <row r="1561" spans="1:27" x14ac:dyDescent="0.25">
      <c r="A1561" s="7">
        <f t="shared" si="274"/>
        <v>1557</v>
      </c>
      <c r="B1561" s="7" t="str">
        <f>IF('Workers Settings'!B1561&lt;&gt;"",'Workers Settings'!B1561,"")</f>
        <v/>
      </c>
      <c r="C1561" s="7" t="str">
        <f>IF('Workers Settings'!C1561&lt;&gt;"",'Workers Settings'!C1561,"")</f>
        <v/>
      </c>
      <c r="D1561" s="17"/>
      <c r="E1561" s="17"/>
      <c r="F1561" s="17"/>
      <c r="G1561" s="7" t="str">
        <f>IF(D1561&lt;&gt;"",IF('Workers Settings'!D1561="","",'Workers Settings'!D1561),"")</f>
        <v/>
      </c>
      <c r="H1561" s="7" t="str">
        <f>IF(D1561&lt;&gt;"",'Workers Settings'!E1561,"")</f>
        <v/>
      </c>
      <c r="I1561" s="7" t="str">
        <f t="shared" si="264"/>
        <v/>
      </c>
      <c r="J1561" s="7" t="str">
        <f>IF('Workers Settings'!F1561&lt;&gt;"",'Workers Settings'!F1561,"")</f>
        <v/>
      </c>
      <c r="K1561" s="7" t="str">
        <f>IF('Workers Settings'!G1561&lt;&gt;"",'Workers Settings'!G1561,"")</f>
        <v/>
      </c>
      <c r="L1561" s="7" t="str">
        <f>IF(D1561="","",IF(VLOOKUP(D1561,'Demand Locations'!B:D,2,FALSE)="","",VLOOKUP(D1561,'Demand Locations'!B:D,2,FALSE)))</f>
        <v/>
      </c>
      <c r="M1561" s="7" t="str">
        <f>IF(D1561="","",IF(VLOOKUP(D1561,'Demand Locations'!B:D,3,FALSE)="","",VLOOKUP(D1561,'Demand Locations'!B:D,3,FALSE)))</f>
        <v/>
      </c>
      <c r="N1561" s="7" t="str">
        <f t="shared" si="265"/>
        <v/>
      </c>
      <c r="O1561" s="7" t="str">
        <f t="shared" si="266"/>
        <v/>
      </c>
      <c r="P1561" s="7" t="str">
        <f t="shared" si="267"/>
        <v/>
      </c>
      <c r="Q1561" s="7" t="str">
        <f t="shared" si="268"/>
        <v/>
      </c>
      <c r="R1561" s="7" t="str">
        <f t="shared" si="269"/>
        <v/>
      </c>
      <c r="S1561" s="7" t="str">
        <f t="shared" si="270"/>
        <v/>
      </c>
      <c r="T1561" s="7" t="str">
        <f t="shared" si="271"/>
        <v/>
      </c>
      <c r="U1561" s="7" t="str">
        <f t="shared" si="272"/>
        <v/>
      </c>
      <c r="V1561" s="7" t="str">
        <f t="shared" si="273"/>
        <v/>
      </c>
      <c r="W1561" s="60" t="str">
        <f>IF(ISNUMBER(V1561),IF(ISNA(VLOOKUP(I1561,'Distances Lookup Table'!D:E,2,FALSE)),V1561*'General Settings'!$F$6,IF(VLOOKUP(I1561,'Distances Lookup Table'!D:E,2,FALSE)="",V1561*'General Settings'!$F$6,VLOOKUP(I1561,'Distances Lookup Table'!D:E,2,FALSE))),"")</f>
        <v/>
      </c>
      <c r="X1561" s="18" t="str">
        <f>IF(D1561&lt;&gt;"",'Workers Settings'!H1561,"")</f>
        <v/>
      </c>
      <c r="Y1561" s="18" t="str">
        <f>IF(D1561&lt;&gt;"",'Workers Settings'!I1561,"")</f>
        <v/>
      </c>
      <c r="Z1561" s="29" t="str">
        <f>IF('Workers Settings'!L1561&lt;&gt;"",'Workers Settings'!L1561,'Workers Settings'!K1561)</f>
        <v/>
      </c>
      <c r="AA1561" s="29" t="str">
        <f>IF(D1561&lt;&gt;"",IF('Workers Settings'!L1561&lt;&gt;"",'Workers Settings'!L1561,'Workers Settings'!K1561),"")</f>
        <v/>
      </c>
    </row>
    <row r="1562" spans="1:27" x14ac:dyDescent="0.25">
      <c r="A1562" s="7">
        <f t="shared" si="274"/>
        <v>1558</v>
      </c>
      <c r="B1562" s="7" t="str">
        <f>IF('Workers Settings'!B1562&lt;&gt;"",'Workers Settings'!B1562,"")</f>
        <v/>
      </c>
      <c r="C1562" s="7" t="str">
        <f>IF('Workers Settings'!C1562&lt;&gt;"",'Workers Settings'!C1562,"")</f>
        <v/>
      </c>
      <c r="D1562" s="17"/>
      <c r="E1562" s="17"/>
      <c r="F1562" s="17"/>
      <c r="G1562" s="7" t="str">
        <f>IF(D1562&lt;&gt;"",IF('Workers Settings'!D1562="","",'Workers Settings'!D1562),"")</f>
        <v/>
      </c>
      <c r="H1562" s="7" t="str">
        <f>IF(D1562&lt;&gt;"",'Workers Settings'!E1562,"")</f>
        <v/>
      </c>
      <c r="I1562" s="7" t="str">
        <f t="shared" si="264"/>
        <v/>
      </c>
      <c r="J1562" s="7" t="str">
        <f>IF('Workers Settings'!F1562&lt;&gt;"",'Workers Settings'!F1562,"")</f>
        <v/>
      </c>
      <c r="K1562" s="7" t="str">
        <f>IF('Workers Settings'!G1562&lt;&gt;"",'Workers Settings'!G1562,"")</f>
        <v/>
      </c>
      <c r="L1562" s="7" t="str">
        <f>IF(D1562="","",IF(VLOOKUP(D1562,'Demand Locations'!B:D,2,FALSE)="","",VLOOKUP(D1562,'Demand Locations'!B:D,2,FALSE)))</f>
        <v/>
      </c>
      <c r="M1562" s="7" t="str">
        <f>IF(D1562="","",IF(VLOOKUP(D1562,'Demand Locations'!B:D,3,FALSE)="","",VLOOKUP(D1562,'Demand Locations'!B:D,3,FALSE)))</f>
        <v/>
      </c>
      <c r="N1562" s="7" t="str">
        <f t="shared" si="265"/>
        <v/>
      </c>
      <c r="O1562" s="7" t="str">
        <f t="shared" si="266"/>
        <v/>
      </c>
      <c r="P1562" s="7" t="str">
        <f t="shared" si="267"/>
        <v/>
      </c>
      <c r="Q1562" s="7" t="str">
        <f t="shared" si="268"/>
        <v/>
      </c>
      <c r="R1562" s="7" t="str">
        <f t="shared" si="269"/>
        <v/>
      </c>
      <c r="S1562" s="7" t="str">
        <f t="shared" si="270"/>
        <v/>
      </c>
      <c r="T1562" s="7" t="str">
        <f t="shared" si="271"/>
        <v/>
      </c>
      <c r="U1562" s="7" t="str">
        <f t="shared" si="272"/>
        <v/>
      </c>
      <c r="V1562" s="7" t="str">
        <f t="shared" si="273"/>
        <v/>
      </c>
      <c r="W1562" s="60" t="str">
        <f>IF(ISNUMBER(V1562),IF(ISNA(VLOOKUP(I1562,'Distances Lookup Table'!D:E,2,FALSE)),V1562*'General Settings'!$F$6,IF(VLOOKUP(I1562,'Distances Lookup Table'!D:E,2,FALSE)="",V1562*'General Settings'!$F$6,VLOOKUP(I1562,'Distances Lookup Table'!D:E,2,FALSE))),"")</f>
        <v/>
      </c>
      <c r="X1562" s="18" t="str">
        <f>IF(D1562&lt;&gt;"",'Workers Settings'!H1562,"")</f>
        <v/>
      </c>
      <c r="Y1562" s="18" t="str">
        <f>IF(D1562&lt;&gt;"",'Workers Settings'!I1562,"")</f>
        <v/>
      </c>
      <c r="Z1562" s="29" t="str">
        <f>IF('Workers Settings'!L1562&lt;&gt;"",'Workers Settings'!L1562,'Workers Settings'!K1562)</f>
        <v/>
      </c>
      <c r="AA1562" s="29" t="str">
        <f>IF(D1562&lt;&gt;"",IF('Workers Settings'!L1562&lt;&gt;"",'Workers Settings'!L1562,'Workers Settings'!K1562),"")</f>
        <v/>
      </c>
    </row>
    <row r="1563" spans="1:27" x14ac:dyDescent="0.25">
      <c r="A1563" s="7">
        <f t="shared" si="274"/>
        <v>1559</v>
      </c>
      <c r="B1563" s="7" t="str">
        <f>IF('Workers Settings'!B1563&lt;&gt;"",'Workers Settings'!B1563,"")</f>
        <v/>
      </c>
      <c r="C1563" s="7" t="str">
        <f>IF('Workers Settings'!C1563&lt;&gt;"",'Workers Settings'!C1563,"")</f>
        <v/>
      </c>
      <c r="D1563" s="17"/>
      <c r="E1563" s="17"/>
      <c r="F1563" s="17"/>
      <c r="G1563" s="7" t="str">
        <f>IF(D1563&lt;&gt;"",IF('Workers Settings'!D1563="","",'Workers Settings'!D1563),"")</f>
        <v/>
      </c>
      <c r="H1563" s="7" t="str">
        <f>IF(D1563&lt;&gt;"",'Workers Settings'!E1563,"")</f>
        <v/>
      </c>
      <c r="I1563" s="7" t="str">
        <f t="shared" si="264"/>
        <v/>
      </c>
      <c r="J1563" s="7" t="str">
        <f>IF('Workers Settings'!F1563&lt;&gt;"",'Workers Settings'!F1563,"")</f>
        <v/>
      </c>
      <c r="K1563" s="7" t="str">
        <f>IF('Workers Settings'!G1563&lt;&gt;"",'Workers Settings'!G1563,"")</f>
        <v/>
      </c>
      <c r="L1563" s="7" t="str">
        <f>IF(D1563="","",IF(VLOOKUP(D1563,'Demand Locations'!B:D,2,FALSE)="","",VLOOKUP(D1563,'Demand Locations'!B:D,2,FALSE)))</f>
        <v/>
      </c>
      <c r="M1563" s="7" t="str">
        <f>IF(D1563="","",IF(VLOOKUP(D1563,'Demand Locations'!B:D,3,FALSE)="","",VLOOKUP(D1563,'Demand Locations'!B:D,3,FALSE)))</f>
        <v/>
      </c>
      <c r="N1563" s="7" t="str">
        <f t="shared" si="265"/>
        <v/>
      </c>
      <c r="O1563" s="7" t="str">
        <f t="shared" si="266"/>
        <v/>
      </c>
      <c r="P1563" s="7" t="str">
        <f t="shared" si="267"/>
        <v/>
      </c>
      <c r="Q1563" s="7" t="str">
        <f t="shared" si="268"/>
        <v/>
      </c>
      <c r="R1563" s="7" t="str">
        <f t="shared" si="269"/>
        <v/>
      </c>
      <c r="S1563" s="7" t="str">
        <f t="shared" si="270"/>
        <v/>
      </c>
      <c r="T1563" s="7" t="str">
        <f t="shared" si="271"/>
        <v/>
      </c>
      <c r="U1563" s="7" t="str">
        <f t="shared" si="272"/>
        <v/>
      </c>
      <c r="V1563" s="7" t="str">
        <f t="shared" si="273"/>
        <v/>
      </c>
      <c r="W1563" s="60" t="str">
        <f>IF(ISNUMBER(V1563),IF(ISNA(VLOOKUP(I1563,'Distances Lookup Table'!D:E,2,FALSE)),V1563*'General Settings'!$F$6,IF(VLOOKUP(I1563,'Distances Lookup Table'!D:E,2,FALSE)="",V1563*'General Settings'!$F$6,VLOOKUP(I1563,'Distances Lookup Table'!D:E,2,FALSE))),"")</f>
        <v/>
      </c>
      <c r="X1563" s="18" t="str">
        <f>IF(D1563&lt;&gt;"",'Workers Settings'!H1563,"")</f>
        <v/>
      </c>
      <c r="Y1563" s="18" t="str">
        <f>IF(D1563&lt;&gt;"",'Workers Settings'!I1563,"")</f>
        <v/>
      </c>
      <c r="Z1563" s="29" t="str">
        <f>IF('Workers Settings'!L1563&lt;&gt;"",'Workers Settings'!L1563,'Workers Settings'!K1563)</f>
        <v/>
      </c>
      <c r="AA1563" s="29" t="str">
        <f>IF(D1563&lt;&gt;"",IF('Workers Settings'!L1563&lt;&gt;"",'Workers Settings'!L1563,'Workers Settings'!K1563),"")</f>
        <v/>
      </c>
    </row>
    <row r="1564" spans="1:27" x14ac:dyDescent="0.25">
      <c r="A1564" s="7">
        <f t="shared" si="274"/>
        <v>1560</v>
      </c>
      <c r="B1564" s="7" t="str">
        <f>IF('Workers Settings'!B1564&lt;&gt;"",'Workers Settings'!B1564,"")</f>
        <v/>
      </c>
      <c r="C1564" s="7" t="str">
        <f>IF('Workers Settings'!C1564&lt;&gt;"",'Workers Settings'!C1564,"")</f>
        <v/>
      </c>
      <c r="D1564" s="17"/>
      <c r="E1564" s="17"/>
      <c r="F1564" s="17"/>
      <c r="G1564" s="7" t="str">
        <f>IF(D1564&lt;&gt;"",IF('Workers Settings'!D1564="","",'Workers Settings'!D1564),"")</f>
        <v/>
      </c>
      <c r="H1564" s="7" t="str">
        <f>IF(D1564&lt;&gt;"",'Workers Settings'!E1564,"")</f>
        <v/>
      </c>
      <c r="I1564" s="7" t="str">
        <f t="shared" si="264"/>
        <v/>
      </c>
      <c r="J1564" s="7" t="str">
        <f>IF('Workers Settings'!F1564&lt;&gt;"",'Workers Settings'!F1564,"")</f>
        <v/>
      </c>
      <c r="K1564" s="7" t="str">
        <f>IF('Workers Settings'!G1564&lt;&gt;"",'Workers Settings'!G1564,"")</f>
        <v/>
      </c>
      <c r="L1564" s="7" t="str">
        <f>IF(D1564="","",IF(VLOOKUP(D1564,'Demand Locations'!B:D,2,FALSE)="","",VLOOKUP(D1564,'Demand Locations'!B:D,2,FALSE)))</f>
        <v/>
      </c>
      <c r="M1564" s="7" t="str">
        <f>IF(D1564="","",IF(VLOOKUP(D1564,'Demand Locations'!B:D,3,FALSE)="","",VLOOKUP(D1564,'Demand Locations'!B:D,3,FALSE)))</f>
        <v/>
      </c>
      <c r="N1564" s="7" t="str">
        <f t="shared" si="265"/>
        <v/>
      </c>
      <c r="O1564" s="7" t="str">
        <f t="shared" si="266"/>
        <v/>
      </c>
      <c r="P1564" s="7" t="str">
        <f t="shared" si="267"/>
        <v/>
      </c>
      <c r="Q1564" s="7" t="str">
        <f t="shared" si="268"/>
        <v/>
      </c>
      <c r="R1564" s="7" t="str">
        <f t="shared" si="269"/>
        <v/>
      </c>
      <c r="S1564" s="7" t="str">
        <f t="shared" si="270"/>
        <v/>
      </c>
      <c r="T1564" s="7" t="str">
        <f t="shared" si="271"/>
        <v/>
      </c>
      <c r="U1564" s="7" t="str">
        <f t="shared" si="272"/>
        <v/>
      </c>
      <c r="V1564" s="7" t="str">
        <f t="shared" si="273"/>
        <v/>
      </c>
      <c r="W1564" s="60" t="str">
        <f>IF(ISNUMBER(V1564),IF(ISNA(VLOOKUP(I1564,'Distances Lookup Table'!D:E,2,FALSE)),V1564*'General Settings'!$F$6,IF(VLOOKUP(I1564,'Distances Lookup Table'!D:E,2,FALSE)="",V1564*'General Settings'!$F$6,VLOOKUP(I1564,'Distances Lookup Table'!D:E,2,FALSE))),"")</f>
        <v/>
      </c>
      <c r="X1564" s="18" t="str">
        <f>IF(D1564&lt;&gt;"",'Workers Settings'!H1564,"")</f>
        <v/>
      </c>
      <c r="Y1564" s="18" t="str">
        <f>IF(D1564&lt;&gt;"",'Workers Settings'!I1564,"")</f>
        <v/>
      </c>
      <c r="Z1564" s="29" t="str">
        <f>IF('Workers Settings'!L1564&lt;&gt;"",'Workers Settings'!L1564,'Workers Settings'!K1564)</f>
        <v/>
      </c>
      <c r="AA1564" s="29" t="str">
        <f>IF(D1564&lt;&gt;"",IF('Workers Settings'!L1564&lt;&gt;"",'Workers Settings'!L1564,'Workers Settings'!K1564),"")</f>
        <v/>
      </c>
    </row>
    <row r="1565" spans="1:27" x14ac:dyDescent="0.25">
      <c r="A1565" s="7">
        <f t="shared" si="274"/>
        <v>1561</v>
      </c>
      <c r="B1565" s="7" t="str">
        <f>IF('Workers Settings'!B1565&lt;&gt;"",'Workers Settings'!B1565,"")</f>
        <v/>
      </c>
      <c r="C1565" s="7" t="str">
        <f>IF('Workers Settings'!C1565&lt;&gt;"",'Workers Settings'!C1565,"")</f>
        <v/>
      </c>
      <c r="D1565" s="17"/>
      <c r="E1565" s="17"/>
      <c r="F1565" s="17"/>
      <c r="G1565" s="7" t="str">
        <f>IF(D1565&lt;&gt;"",IF('Workers Settings'!D1565="","",'Workers Settings'!D1565),"")</f>
        <v/>
      </c>
      <c r="H1565" s="7" t="str">
        <f>IF(D1565&lt;&gt;"",'Workers Settings'!E1565,"")</f>
        <v/>
      </c>
      <c r="I1565" s="7" t="str">
        <f t="shared" si="264"/>
        <v/>
      </c>
      <c r="J1565" s="7" t="str">
        <f>IF('Workers Settings'!F1565&lt;&gt;"",'Workers Settings'!F1565,"")</f>
        <v/>
      </c>
      <c r="K1565" s="7" t="str">
        <f>IF('Workers Settings'!G1565&lt;&gt;"",'Workers Settings'!G1565,"")</f>
        <v/>
      </c>
      <c r="L1565" s="7" t="str">
        <f>IF(D1565="","",IF(VLOOKUP(D1565,'Demand Locations'!B:D,2,FALSE)="","",VLOOKUP(D1565,'Demand Locations'!B:D,2,FALSE)))</f>
        <v/>
      </c>
      <c r="M1565" s="7" t="str">
        <f>IF(D1565="","",IF(VLOOKUP(D1565,'Demand Locations'!B:D,3,FALSE)="","",VLOOKUP(D1565,'Demand Locations'!B:D,3,FALSE)))</f>
        <v/>
      </c>
      <c r="N1565" s="7" t="str">
        <f t="shared" si="265"/>
        <v/>
      </c>
      <c r="O1565" s="7" t="str">
        <f t="shared" si="266"/>
        <v/>
      </c>
      <c r="P1565" s="7" t="str">
        <f t="shared" si="267"/>
        <v/>
      </c>
      <c r="Q1565" s="7" t="str">
        <f t="shared" si="268"/>
        <v/>
      </c>
      <c r="R1565" s="7" t="str">
        <f t="shared" si="269"/>
        <v/>
      </c>
      <c r="S1565" s="7" t="str">
        <f t="shared" si="270"/>
        <v/>
      </c>
      <c r="T1565" s="7" t="str">
        <f t="shared" si="271"/>
        <v/>
      </c>
      <c r="U1565" s="7" t="str">
        <f t="shared" si="272"/>
        <v/>
      </c>
      <c r="V1565" s="7" t="str">
        <f t="shared" si="273"/>
        <v/>
      </c>
      <c r="W1565" s="60" t="str">
        <f>IF(ISNUMBER(V1565),IF(ISNA(VLOOKUP(I1565,'Distances Lookup Table'!D:E,2,FALSE)),V1565*'General Settings'!$F$6,IF(VLOOKUP(I1565,'Distances Lookup Table'!D:E,2,FALSE)="",V1565*'General Settings'!$F$6,VLOOKUP(I1565,'Distances Lookup Table'!D:E,2,FALSE))),"")</f>
        <v/>
      </c>
      <c r="X1565" s="18" t="str">
        <f>IF(D1565&lt;&gt;"",'Workers Settings'!H1565,"")</f>
        <v/>
      </c>
      <c r="Y1565" s="18" t="str">
        <f>IF(D1565&lt;&gt;"",'Workers Settings'!I1565,"")</f>
        <v/>
      </c>
      <c r="Z1565" s="29" t="str">
        <f>IF('Workers Settings'!L1565&lt;&gt;"",'Workers Settings'!L1565,'Workers Settings'!K1565)</f>
        <v/>
      </c>
      <c r="AA1565" s="29" t="str">
        <f>IF(D1565&lt;&gt;"",IF('Workers Settings'!L1565&lt;&gt;"",'Workers Settings'!L1565,'Workers Settings'!K1565),"")</f>
        <v/>
      </c>
    </row>
    <row r="1566" spans="1:27" x14ac:dyDescent="0.25">
      <c r="A1566" s="7">
        <f t="shared" si="274"/>
        <v>1562</v>
      </c>
      <c r="B1566" s="7" t="str">
        <f>IF('Workers Settings'!B1566&lt;&gt;"",'Workers Settings'!B1566,"")</f>
        <v/>
      </c>
      <c r="C1566" s="7" t="str">
        <f>IF('Workers Settings'!C1566&lt;&gt;"",'Workers Settings'!C1566,"")</f>
        <v/>
      </c>
      <c r="D1566" s="17"/>
      <c r="E1566" s="17"/>
      <c r="F1566" s="17"/>
      <c r="G1566" s="7" t="str">
        <f>IF(D1566&lt;&gt;"",IF('Workers Settings'!D1566="","",'Workers Settings'!D1566),"")</f>
        <v/>
      </c>
      <c r="H1566" s="7" t="str">
        <f>IF(D1566&lt;&gt;"",'Workers Settings'!E1566,"")</f>
        <v/>
      </c>
      <c r="I1566" s="7" t="str">
        <f t="shared" si="264"/>
        <v/>
      </c>
      <c r="J1566" s="7" t="str">
        <f>IF('Workers Settings'!F1566&lt;&gt;"",'Workers Settings'!F1566,"")</f>
        <v/>
      </c>
      <c r="K1566" s="7" t="str">
        <f>IF('Workers Settings'!G1566&lt;&gt;"",'Workers Settings'!G1566,"")</f>
        <v/>
      </c>
      <c r="L1566" s="7" t="str">
        <f>IF(D1566="","",IF(VLOOKUP(D1566,'Demand Locations'!B:D,2,FALSE)="","",VLOOKUP(D1566,'Demand Locations'!B:D,2,FALSE)))</f>
        <v/>
      </c>
      <c r="M1566" s="7" t="str">
        <f>IF(D1566="","",IF(VLOOKUP(D1566,'Demand Locations'!B:D,3,FALSE)="","",VLOOKUP(D1566,'Demand Locations'!B:D,3,FALSE)))</f>
        <v/>
      </c>
      <c r="N1566" s="7" t="str">
        <f t="shared" si="265"/>
        <v/>
      </c>
      <c r="O1566" s="7" t="str">
        <f t="shared" si="266"/>
        <v/>
      </c>
      <c r="P1566" s="7" t="str">
        <f t="shared" si="267"/>
        <v/>
      </c>
      <c r="Q1566" s="7" t="str">
        <f t="shared" si="268"/>
        <v/>
      </c>
      <c r="R1566" s="7" t="str">
        <f t="shared" si="269"/>
        <v/>
      </c>
      <c r="S1566" s="7" t="str">
        <f t="shared" si="270"/>
        <v/>
      </c>
      <c r="T1566" s="7" t="str">
        <f t="shared" si="271"/>
        <v/>
      </c>
      <c r="U1566" s="7" t="str">
        <f t="shared" si="272"/>
        <v/>
      </c>
      <c r="V1566" s="7" t="str">
        <f t="shared" si="273"/>
        <v/>
      </c>
      <c r="W1566" s="60" t="str">
        <f>IF(ISNUMBER(V1566),IF(ISNA(VLOOKUP(I1566,'Distances Lookup Table'!D:E,2,FALSE)),V1566*'General Settings'!$F$6,IF(VLOOKUP(I1566,'Distances Lookup Table'!D:E,2,FALSE)="",V1566*'General Settings'!$F$6,VLOOKUP(I1566,'Distances Lookup Table'!D:E,2,FALSE))),"")</f>
        <v/>
      </c>
      <c r="X1566" s="18" t="str">
        <f>IF(D1566&lt;&gt;"",'Workers Settings'!H1566,"")</f>
        <v/>
      </c>
      <c r="Y1566" s="18" t="str">
        <f>IF(D1566&lt;&gt;"",'Workers Settings'!I1566,"")</f>
        <v/>
      </c>
      <c r="Z1566" s="29" t="str">
        <f>IF('Workers Settings'!L1566&lt;&gt;"",'Workers Settings'!L1566,'Workers Settings'!K1566)</f>
        <v/>
      </c>
      <c r="AA1566" s="29" t="str">
        <f>IF(D1566&lt;&gt;"",IF('Workers Settings'!L1566&lt;&gt;"",'Workers Settings'!L1566,'Workers Settings'!K1566),"")</f>
        <v/>
      </c>
    </row>
    <row r="1567" spans="1:27" x14ac:dyDescent="0.25">
      <c r="A1567" s="7">
        <f t="shared" si="274"/>
        <v>1563</v>
      </c>
      <c r="B1567" s="7" t="str">
        <f>IF('Workers Settings'!B1567&lt;&gt;"",'Workers Settings'!B1567,"")</f>
        <v/>
      </c>
      <c r="C1567" s="7" t="str">
        <f>IF('Workers Settings'!C1567&lt;&gt;"",'Workers Settings'!C1567,"")</f>
        <v/>
      </c>
      <c r="D1567" s="17"/>
      <c r="E1567" s="17"/>
      <c r="F1567" s="17"/>
      <c r="G1567" s="7" t="str">
        <f>IF(D1567&lt;&gt;"",IF('Workers Settings'!D1567="","",'Workers Settings'!D1567),"")</f>
        <v/>
      </c>
      <c r="H1567" s="7" t="str">
        <f>IF(D1567&lt;&gt;"",'Workers Settings'!E1567,"")</f>
        <v/>
      </c>
      <c r="I1567" s="7" t="str">
        <f t="shared" si="264"/>
        <v/>
      </c>
      <c r="J1567" s="7" t="str">
        <f>IF('Workers Settings'!F1567&lt;&gt;"",'Workers Settings'!F1567,"")</f>
        <v/>
      </c>
      <c r="K1567" s="7" t="str">
        <f>IF('Workers Settings'!G1567&lt;&gt;"",'Workers Settings'!G1567,"")</f>
        <v/>
      </c>
      <c r="L1567" s="7" t="str">
        <f>IF(D1567="","",IF(VLOOKUP(D1567,'Demand Locations'!B:D,2,FALSE)="","",VLOOKUP(D1567,'Demand Locations'!B:D,2,FALSE)))</f>
        <v/>
      </c>
      <c r="M1567" s="7" t="str">
        <f>IF(D1567="","",IF(VLOOKUP(D1567,'Demand Locations'!B:D,3,FALSE)="","",VLOOKUP(D1567,'Demand Locations'!B:D,3,FALSE)))</f>
        <v/>
      </c>
      <c r="N1567" s="7" t="str">
        <f t="shared" si="265"/>
        <v/>
      </c>
      <c r="O1567" s="7" t="str">
        <f t="shared" si="266"/>
        <v/>
      </c>
      <c r="P1567" s="7" t="str">
        <f t="shared" si="267"/>
        <v/>
      </c>
      <c r="Q1567" s="7" t="str">
        <f t="shared" si="268"/>
        <v/>
      </c>
      <c r="R1567" s="7" t="str">
        <f t="shared" si="269"/>
        <v/>
      </c>
      <c r="S1567" s="7" t="str">
        <f t="shared" si="270"/>
        <v/>
      </c>
      <c r="T1567" s="7" t="str">
        <f t="shared" si="271"/>
        <v/>
      </c>
      <c r="U1567" s="7" t="str">
        <f t="shared" si="272"/>
        <v/>
      </c>
      <c r="V1567" s="7" t="str">
        <f t="shared" si="273"/>
        <v/>
      </c>
      <c r="W1567" s="60" t="str">
        <f>IF(ISNUMBER(V1567),IF(ISNA(VLOOKUP(I1567,'Distances Lookup Table'!D:E,2,FALSE)),V1567*'General Settings'!$F$6,IF(VLOOKUP(I1567,'Distances Lookup Table'!D:E,2,FALSE)="",V1567*'General Settings'!$F$6,VLOOKUP(I1567,'Distances Lookup Table'!D:E,2,FALSE))),"")</f>
        <v/>
      </c>
      <c r="X1567" s="18" t="str">
        <f>IF(D1567&lt;&gt;"",'Workers Settings'!H1567,"")</f>
        <v/>
      </c>
      <c r="Y1567" s="18" t="str">
        <f>IF(D1567&lt;&gt;"",'Workers Settings'!I1567,"")</f>
        <v/>
      </c>
      <c r="Z1567" s="29" t="str">
        <f>IF('Workers Settings'!L1567&lt;&gt;"",'Workers Settings'!L1567,'Workers Settings'!K1567)</f>
        <v/>
      </c>
      <c r="AA1567" s="29" t="str">
        <f>IF(D1567&lt;&gt;"",IF('Workers Settings'!L1567&lt;&gt;"",'Workers Settings'!L1567,'Workers Settings'!K1567),"")</f>
        <v/>
      </c>
    </row>
    <row r="1568" spans="1:27" x14ac:dyDescent="0.25">
      <c r="A1568" s="7">
        <f t="shared" si="274"/>
        <v>1564</v>
      </c>
      <c r="B1568" s="7" t="str">
        <f>IF('Workers Settings'!B1568&lt;&gt;"",'Workers Settings'!B1568,"")</f>
        <v/>
      </c>
      <c r="C1568" s="7" t="str">
        <f>IF('Workers Settings'!C1568&lt;&gt;"",'Workers Settings'!C1568,"")</f>
        <v/>
      </c>
      <c r="D1568" s="17"/>
      <c r="E1568" s="17"/>
      <c r="F1568" s="17"/>
      <c r="G1568" s="7" t="str">
        <f>IF(D1568&lt;&gt;"",IF('Workers Settings'!D1568="","",'Workers Settings'!D1568),"")</f>
        <v/>
      </c>
      <c r="H1568" s="7" t="str">
        <f>IF(D1568&lt;&gt;"",'Workers Settings'!E1568,"")</f>
        <v/>
      </c>
      <c r="I1568" s="7" t="str">
        <f t="shared" si="264"/>
        <v/>
      </c>
      <c r="J1568" s="7" t="str">
        <f>IF('Workers Settings'!F1568&lt;&gt;"",'Workers Settings'!F1568,"")</f>
        <v/>
      </c>
      <c r="K1568" s="7" t="str">
        <f>IF('Workers Settings'!G1568&lt;&gt;"",'Workers Settings'!G1568,"")</f>
        <v/>
      </c>
      <c r="L1568" s="7" t="str">
        <f>IF(D1568="","",IF(VLOOKUP(D1568,'Demand Locations'!B:D,2,FALSE)="","",VLOOKUP(D1568,'Demand Locations'!B:D,2,FALSE)))</f>
        <v/>
      </c>
      <c r="M1568" s="7" t="str">
        <f>IF(D1568="","",IF(VLOOKUP(D1568,'Demand Locations'!B:D,3,FALSE)="","",VLOOKUP(D1568,'Demand Locations'!B:D,3,FALSE)))</f>
        <v/>
      </c>
      <c r="N1568" s="7" t="str">
        <f t="shared" si="265"/>
        <v/>
      </c>
      <c r="O1568" s="7" t="str">
        <f t="shared" si="266"/>
        <v/>
      </c>
      <c r="P1568" s="7" t="str">
        <f t="shared" si="267"/>
        <v/>
      </c>
      <c r="Q1568" s="7" t="str">
        <f t="shared" si="268"/>
        <v/>
      </c>
      <c r="R1568" s="7" t="str">
        <f t="shared" si="269"/>
        <v/>
      </c>
      <c r="S1568" s="7" t="str">
        <f t="shared" si="270"/>
        <v/>
      </c>
      <c r="T1568" s="7" t="str">
        <f t="shared" si="271"/>
        <v/>
      </c>
      <c r="U1568" s="7" t="str">
        <f t="shared" si="272"/>
        <v/>
      </c>
      <c r="V1568" s="7" t="str">
        <f t="shared" si="273"/>
        <v/>
      </c>
      <c r="W1568" s="60" t="str">
        <f>IF(ISNUMBER(V1568),IF(ISNA(VLOOKUP(I1568,'Distances Lookup Table'!D:E,2,FALSE)),V1568*'General Settings'!$F$6,IF(VLOOKUP(I1568,'Distances Lookup Table'!D:E,2,FALSE)="",V1568*'General Settings'!$F$6,VLOOKUP(I1568,'Distances Lookup Table'!D:E,2,FALSE))),"")</f>
        <v/>
      </c>
      <c r="X1568" s="18" t="str">
        <f>IF(D1568&lt;&gt;"",'Workers Settings'!H1568,"")</f>
        <v/>
      </c>
      <c r="Y1568" s="18" t="str">
        <f>IF(D1568&lt;&gt;"",'Workers Settings'!I1568,"")</f>
        <v/>
      </c>
      <c r="Z1568" s="29" t="str">
        <f>IF('Workers Settings'!L1568&lt;&gt;"",'Workers Settings'!L1568,'Workers Settings'!K1568)</f>
        <v/>
      </c>
      <c r="AA1568" s="29" t="str">
        <f>IF(D1568&lt;&gt;"",IF('Workers Settings'!L1568&lt;&gt;"",'Workers Settings'!L1568,'Workers Settings'!K1568),"")</f>
        <v/>
      </c>
    </row>
    <row r="1569" spans="1:27" x14ac:dyDescent="0.25">
      <c r="A1569" s="7">
        <f t="shared" si="274"/>
        <v>1565</v>
      </c>
      <c r="B1569" s="7" t="str">
        <f>IF('Workers Settings'!B1569&lt;&gt;"",'Workers Settings'!B1569,"")</f>
        <v/>
      </c>
      <c r="C1569" s="7" t="str">
        <f>IF('Workers Settings'!C1569&lt;&gt;"",'Workers Settings'!C1569,"")</f>
        <v/>
      </c>
      <c r="D1569" s="17"/>
      <c r="E1569" s="17"/>
      <c r="F1569" s="17"/>
      <c r="G1569" s="7" t="str">
        <f>IF(D1569&lt;&gt;"",IF('Workers Settings'!D1569="","",'Workers Settings'!D1569),"")</f>
        <v/>
      </c>
      <c r="H1569" s="7" t="str">
        <f>IF(D1569&lt;&gt;"",'Workers Settings'!E1569,"")</f>
        <v/>
      </c>
      <c r="I1569" s="7" t="str">
        <f t="shared" si="264"/>
        <v/>
      </c>
      <c r="J1569" s="7" t="str">
        <f>IF('Workers Settings'!F1569&lt;&gt;"",'Workers Settings'!F1569,"")</f>
        <v/>
      </c>
      <c r="K1569" s="7" t="str">
        <f>IF('Workers Settings'!G1569&lt;&gt;"",'Workers Settings'!G1569,"")</f>
        <v/>
      </c>
      <c r="L1569" s="7" t="str">
        <f>IF(D1569="","",IF(VLOOKUP(D1569,'Demand Locations'!B:D,2,FALSE)="","",VLOOKUP(D1569,'Demand Locations'!B:D,2,FALSE)))</f>
        <v/>
      </c>
      <c r="M1569" s="7" t="str">
        <f>IF(D1569="","",IF(VLOOKUP(D1569,'Demand Locations'!B:D,3,FALSE)="","",VLOOKUP(D1569,'Demand Locations'!B:D,3,FALSE)))</f>
        <v/>
      </c>
      <c r="N1569" s="7" t="str">
        <f t="shared" si="265"/>
        <v/>
      </c>
      <c r="O1569" s="7" t="str">
        <f t="shared" si="266"/>
        <v/>
      </c>
      <c r="P1569" s="7" t="str">
        <f t="shared" si="267"/>
        <v/>
      </c>
      <c r="Q1569" s="7" t="str">
        <f t="shared" si="268"/>
        <v/>
      </c>
      <c r="R1569" s="7" t="str">
        <f t="shared" si="269"/>
        <v/>
      </c>
      <c r="S1569" s="7" t="str">
        <f t="shared" si="270"/>
        <v/>
      </c>
      <c r="T1569" s="7" t="str">
        <f t="shared" si="271"/>
        <v/>
      </c>
      <c r="U1569" s="7" t="str">
        <f t="shared" si="272"/>
        <v/>
      </c>
      <c r="V1569" s="7" t="str">
        <f t="shared" si="273"/>
        <v/>
      </c>
      <c r="W1569" s="60" t="str">
        <f>IF(ISNUMBER(V1569),IF(ISNA(VLOOKUP(I1569,'Distances Lookup Table'!D:E,2,FALSE)),V1569*'General Settings'!$F$6,IF(VLOOKUP(I1569,'Distances Lookup Table'!D:E,2,FALSE)="",V1569*'General Settings'!$F$6,VLOOKUP(I1569,'Distances Lookup Table'!D:E,2,FALSE))),"")</f>
        <v/>
      </c>
      <c r="X1569" s="18" t="str">
        <f>IF(D1569&lt;&gt;"",'Workers Settings'!H1569,"")</f>
        <v/>
      </c>
      <c r="Y1569" s="18" t="str">
        <f>IF(D1569&lt;&gt;"",'Workers Settings'!I1569,"")</f>
        <v/>
      </c>
      <c r="Z1569" s="29" t="str">
        <f>IF('Workers Settings'!L1569&lt;&gt;"",'Workers Settings'!L1569,'Workers Settings'!K1569)</f>
        <v/>
      </c>
      <c r="AA1569" s="29" t="str">
        <f>IF(D1569&lt;&gt;"",IF('Workers Settings'!L1569&lt;&gt;"",'Workers Settings'!L1569,'Workers Settings'!K1569),"")</f>
        <v/>
      </c>
    </row>
    <row r="1570" spans="1:27" x14ac:dyDescent="0.25">
      <c r="A1570" s="7">
        <f t="shared" si="274"/>
        <v>1566</v>
      </c>
      <c r="B1570" s="7" t="str">
        <f>IF('Workers Settings'!B1570&lt;&gt;"",'Workers Settings'!B1570,"")</f>
        <v/>
      </c>
      <c r="C1570" s="7" t="str">
        <f>IF('Workers Settings'!C1570&lt;&gt;"",'Workers Settings'!C1570,"")</f>
        <v/>
      </c>
      <c r="D1570" s="17"/>
      <c r="E1570" s="17"/>
      <c r="F1570" s="17"/>
      <c r="G1570" s="7" t="str">
        <f>IF(D1570&lt;&gt;"",IF('Workers Settings'!D1570="","",'Workers Settings'!D1570),"")</f>
        <v/>
      </c>
      <c r="H1570" s="7" t="str">
        <f>IF(D1570&lt;&gt;"",'Workers Settings'!E1570,"")</f>
        <v/>
      </c>
      <c r="I1570" s="7" t="str">
        <f t="shared" si="264"/>
        <v/>
      </c>
      <c r="J1570" s="7" t="str">
        <f>IF('Workers Settings'!F1570&lt;&gt;"",'Workers Settings'!F1570,"")</f>
        <v/>
      </c>
      <c r="K1570" s="7" t="str">
        <f>IF('Workers Settings'!G1570&lt;&gt;"",'Workers Settings'!G1570,"")</f>
        <v/>
      </c>
      <c r="L1570" s="7" t="str">
        <f>IF(D1570="","",IF(VLOOKUP(D1570,'Demand Locations'!B:D,2,FALSE)="","",VLOOKUP(D1570,'Demand Locations'!B:D,2,FALSE)))</f>
        <v/>
      </c>
      <c r="M1570" s="7" t="str">
        <f>IF(D1570="","",IF(VLOOKUP(D1570,'Demand Locations'!B:D,3,FALSE)="","",VLOOKUP(D1570,'Demand Locations'!B:D,3,FALSE)))</f>
        <v/>
      </c>
      <c r="N1570" s="7" t="str">
        <f t="shared" si="265"/>
        <v/>
      </c>
      <c r="O1570" s="7" t="str">
        <f t="shared" si="266"/>
        <v/>
      </c>
      <c r="P1570" s="7" t="str">
        <f t="shared" si="267"/>
        <v/>
      </c>
      <c r="Q1570" s="7" t="str">
        <f t="shared" si="268"/>
        <v/>
      </c>
      <c r="R1570" s="7" t="str">
        <f t="shared" si="269"/>
        <v/>
      </c>
      <c r="S1570" s="7" t="str">
        <f t="shared" si="270"/>
        <v/>
      </c>
      <c r="T1570" s="7" t="str">
        <f t="shared" si="271"/>
        <v/>
      </c>
      <c r="U1570" s="7" t="str">
        <f t="shared" si="272"/>
        <v/>
      </c>
      <c r="V1570" s="7" t="str">
        <f t="shared" si="273"/>
        <v/>
      </c>
      <c r="W1570" s="60" t="str">
        <f>IF(ISNUMBER(V1570),IF(ISNA(VLOOKUP(I1570,'Distances Lookup Table'!D:E,2,FALSE)),V1570*'General Settings'!$F$6,IF(VLOOKUP(I1570,'Distances Lookup Table'!D:E,2,FALSE)="",V1570*'General Settings'!$F$6,VLOOKUP(I1570,'Distances Lookup Table'!D:E,2,FALSE))),"")</f>
        <v/>
      </c>
      <c r="X1570" s="18" t="str">
        <f>IF(D1570&lt;&gt;"",'Workers Settings'!H1570,"")</f>
        <v/>
      </c>
      <c r="Y1570" s="18" t="str">
        <f>IF(D1570&lt;&gt;"",'Workers Settings'!I1570,"")</f>
        <v/>
      </c>
      <c r="Z1570" s="29" t="str">
        <f>IF('Workers Settings'!L1570&lt;&gt;"",'Workers Settings'!L1570,'Workers Settings'!K1570)</f>
        <v/>
      </c>
      <c r="AA1570" s="29" t="str">
        <f>IF(D1570&lt;&gt;"",IF('Workers Settings'!L1570&lt;&gt;"",'Workers Settings'!L1570,'Workers Settings'!K1570),"")</f>
        <v/>
      </c>
    </row>
    <row r="1571" spans="1:27" x14ac:dyDescent="0.25">
      <c r="A1571" s="7">
        <f t="shared" si="274"/>
        <v>1567</v>
      </c>
      <c r="B1571" s="7" t="str">
        <f>IF('Workers Settings'!B1571&lt;&gt;"",'Workers Settings'!B1571,"")</f>
        <v/>
      </c>
      <c r="C1571" s="7" t="str">
        <f>IF('Workers Settings'!C1571&lt;&gt;"",'Workers Settings'!C1571,"")</f>
        <v/>
      </c>
      <c r="D1571" s="17"/>
      <c r="E1571" s="17"/>
      <c r="F1571" s="17"/>
      <c r="G1571" s="7" t="str">
        <f>IF(D1571&lt;&gt;"",IF('Workers Settings'!D1571="","",'Workers Settings'!D1571),"")</f>
        <v/>
      </c>
      <c r="H1571" s="7" t="str">
        <f>IF(D1571&lt;&gt;"",'Workers Settings'!E1571,"")</f>
        <v/>
      </c>
      <c r="I1571" s="7" t="str">
        <f t="shared" si="264"/>
        <v/>
      </c>
      <c r="J1571" s="7" t="str">
        <f>IF('Workers Settings'!F1571&lt;&gt;"",'Workers Settings'!F1571,"")</f>
        <v/>
      </c>
      <c r="K1571" s="7" t="str">
        <f>IF('Workers Settings'!G1571&lt;&gt;"",'Workers Settings'!G1571,"")</f>
        <v/>
      </c>
      <c r="L1571" s="7" t="str">
        <f>IF(D1571="","",IF(VLOOKUP(D1571,'Demand Locations'!B:D,2,FALSE)="","",VLOOKUP(D1571,'Demand Locations'!B:D,2,FALSE)))</f>
        <v/>
      </c>
      <c r="M1571" s="7" t="str">
        <f>IF(D1571="","",IF(VLOOKUP(D1571,'Demand Locations'!B:D,3,FALSE)="","",VLOOKUP(D1571,'Demand Locations'!B:D,3,FALSE)))</f>
        <v/>
      </c>
      <c r="N1571" s="7" t="str">
        <f t="shared" si="265"/>
        <v/>
      </c>
      <c r="O1571" s="7" t="str">
        <f t="shared" si="266"/>
        <v/>
      </c>
      <c r="P1571" s="7" t="str">
        <f t="shared" si="267"/>
        <v/>
      </c>
      <c r="Q1571" s="7" t="str">
        <f t="shared" si="268"/>
        <v/>
      </c>
      <c r="R1571" s="7" t="str">
        <f t="shared" si="269"/>
        <v/>
      </c>
      <c r="S1571" s="7" t="str">
        <f t="shared" si="270"/>
        <v/>
      </c>
      <c r="T1571" s="7" t="str">
        <f t="shared" si="271"/>
        <v/>
      </c>
      <c r="U1571" s="7" t="str">
        <f t="shared" si="272"/>
        <v/>
      </c>
      <c r="V1571" s="7" t="str">
        <f t="shared" si="273"/>
        <v/>
      </c>
      <c r="W1571" s="60" t="str">
        <f>IF(ISNUMBER(V1571),IF(ISNA(VLOOKUP(I1571,'Distances Lookup Table'!D:E,2,FALSE)),V1571*'General Settings'!$F$6,IF(VLOOKUP(I1571,'Distances Lookup Table'!D:E,2,FALSE)="",V1571*'General Settings'!$F$6,VLOOKUP(I1571,'Distances Lookup Table'!D:E,2,FALSE))),"")</f>
        <v/>
      </c>
      <c r="X1571" s="18" t="str">
        <f>IF(D1571&lt;&gt;"",'Workers Settings'!H1571,"")</f>
        <v/>
      </c>
      <c r="Y1571" s="18" t="str">
        <f>IF(D1571&lt;&gt;"",'Workers Settings'!I1571,"")</f>
        <v/>
      </c>
      <c r="Z1571" s="29" t="str">
        <f>IF('Workers Settings'!L1571&lt;&gt;"",'Workers Settings'!L1571,'Workers Settings'!K1571)</f>
        <v/>
      </c>
      <c r="AA1571" s="29" t="str">
        <f>IF(D1571&lt;&gt;"",IF('Workers Settings'!L1571&lt;&gt;"",'Workers Settings'!L1571,'Workers Settings'!K1571),"")</f>
        <v/>
      </c>
    </row>
    <row r="1572" spans="1:27" x14ac:dyDescent="0.25">
      <c r="A1572" s="7">
        <f t="shared" si="274"/>
        <v>1568</v>
      </c>
      <c r="B1572" s="7" t="str">
        <f>IF('Workers Settings'!B1572&lt;&gt;"",'Workers Settings'!B1572,"")</f>
        <v/>
      </c>
      <c r="C1572" s="7" t="str">
        <f>IF('Workers Settings'!C1572&lt;&gt;"",'Workers Settings'!C1572,"")</f>
        <v/>
      </c>
      <c r="D1572" s="17"/>
      <c r="E1572" s="17"/>
      <c r="F1572" s="17"/>
      <c r="G1572" s="7" t="str">
        <f>IF(D1572&lt;&gt;"",IF('Workers Settings'!D1572="","",'Workers Settings'!D1572),"")</f>
        <v/>
      </c>
      <c r="H1572" s="7" t="str">
        <f>IF(D1572&lt;&gt;"",'Workers Settings'!E1572,"")</f>
        <v/>
      </c>
      <c r="I1572" s="7" t="str">
        <f t="shared" si="264"/>
        <v/>
      </c>
      <c r="J1572" s="7" t="str">
        <f>IF('Workers Settings'!F1572&lt;&gt;"",'Workers Settings'!F1572,"")</f>
        <v/>
      </c>
      <c r="K1572" s="7" t="str">
        <f>IF('Workers Settings'!G1572&lt;&gt;"",'Workers Settings'!G1572,"")</f>
        <v/>
      </c>
      <c r="L1572" s="7" t="str">
        <f>IF(D1572="","",IF(VLOOKUP(D1572,'Demand Locations'!B:D,2,FALSE)="","",VLOOKUP(D1572,'Demand Locations'!B:D,2,FALSE)))</f>
        <v/>
      </c>
      <c r="M1572" s="7" t="str">
        <f>IF(D1572="","",IF(VLOOKUP(D1572,'Demand Locations'!B:D,3,FALSE)="","",VLOOKUP(D1572,'Demand Locations'!B:D,3,FALSE)))</f>
        <v/>
      </c>
      <c r="N1572" s="7" t="str">
        <f t="shared" si="265"/>
        <v/>
      </c>
      <c r="O1572" s="7" t="str">
        <f t="shared" si="266"/>
        <v/>
      </c>
      <c r="P1572" s="7" t="str">
        <f t="shared" si="267"/>
        <v/>
      </c>
      <c r="Q1572" s="7" t="str">
        <f t="shared" si="268"/>
        <v/>
      </c>
      <c r="R1572" s="7" t="str">
        <f t="shared" si="269"/>
        <v/>
      </c>
      <c r="S1572" s="7" t="str">
        <f t="shared" si="270"/>
        <v/>
      </c>
      <c r="T1572" s="7" t="str">
        <f t="shared" si="271"/>
        <v/>
      </c>
      <c r="U1572" s="7" t="str">
        <f t="shared" si="272"/>
        <v/>
      </c>
      <c r="V1572" s="7" t="str">
        <f t="shared" si="273"/>
        <v/>
      </c>
      <c r="W1572" s="60" t="str">
        <f>IF(ISNUMBER(V1572),IF(ISNA(VLOOKUP(I1572,'Distances Lookup Table'!D:E,2,FALSE)),V1572*'General Settings'!$F$6,IF(VLOOKUP(I1572,'Distances Lookup Table'!D:E,2,FALSE)="",V1572*'General Settings'!$F$6,VLOOKUP(I1572,'Distances Lookup Table'!D:E,2,FALSE))),"")</f>
        <v/>
      </c>
      <c r="X1572" s="18" t="str">
        <f>IF(D1572&lt;&gt;"",'Workers Settings'!H1572,"")</f>
        <v/>
      </c>
      <c r="Y1572" s="18" t="str">
        <f>IF(D1572&lt;&gt;"",'Workers Settings'!I1572,"")</f>
        <v/>
      </c>
      <c r="Z1572" s="29" t="str">
        <f>IF('Workers Settings'!L1572&lt;&gt;"",'Workers Settings'!L1572,'Workers Settings'!K1572)</f>
        <v/>
      </c>
      <c r="AA1572" s="29" t="str">
        <f>IF(D1572&lt;&gt;"",IF('Workers Settings'!L1572&lt;&gt;"",'Workers Settings'!L1572,'Workers Settings'!K1572),"")</f>
        <v/>
      </c>
    </row>
    <row r="1573" spans="1:27" x14ac:dyDescent="0.25">
      <c r="A1573" s="7">
        <f t="shared" si="274"/>
        <v>1569</v>
      </c>
      <c r="B1573" s="7" t="str">
        <f>IF('Workers Settings'!B1573&lt;&gt;"",'Workers Settings'!B1573,"")</f>
        <v/>
      </c>
      <c r="C1573" s="7" t="str">
        <f>IF('Workers Settings'!C1573&lt;&gt;"",'Workers Settings'!C1573,"")</f>
        <v/>
      </c>
      <c r="D1573" s="17"/>
      <c r="E1573" s="17"/>
      <c r="F1573" s="17"/>
      <c r="G1573" s="7" t="str">
        <f>IF(D1573&lt;&gt;"",IF('Workers Settings'!D1573="","",'Workers Settings'!D1573),"")</f>
        <v/>
      </c>
      <c r="H1573" s="7" t="str">
        <f>IF(D1573&lt;&gt;"",'Workers Settings'!E1573,"")</f>
        <v/>
      </c>
      <c r="I1573" s="7" t="str">
        <f t="shared" si="264"/>
        <v/>
      </c>
      <c r="J1573" s="7" t="str">
        <f>IF('Workers Settings'!F1573&lt;&gt;"",'Workers Settings'!F1573,"")</f>
        <v/>
      </c>
      <c r="K1573" s="7" t="str">
        <f>IF('Workers Settings'!G1573&lt;&gt;"",'Workers Settings'!G1573,"")</f>
        <v/>
      </c>
      <c r="L1573" s="7" t="str">
        <f>IF(D1573="","",IF(VLOOKUP(D1573,'Demand Locations'!B:D,2,FALSE)="","",VLOOKUP(D1573,'Demand Locations'!B:D,2,FALSE)))</f>
        <v/>
      </c>
      <c r="M1573" s="7" t="str">
        <f>IF(D1573="","",IF(VLOOKUP(D1573,'Demand Locations'!B:D,3,FALSE)="","",VLOOKUP(D1573,'Demand Locations'!B:D,3,FALSE)))</f>
        <v/>
      </c>
      <c r="N1573" s="7" t="str">
        <f t="shared" si="265"/>
        <v/>
      </c>
      <c r="O1573" s="7" t="str">
        <f t="shared" si="266"/>
        <v/>
      </c>
      <c r="P1573" s="7" t="str">
        <f t="shared" si="267"/>
        <v/>
      </c>
      <c r="Q1573" s="7" t="str">
        <f t="shared" si="268"/>
        <v/>
      </c>
      <c r="R1573" s="7" t="str">
        <f t="shared" si="269"/>
        <v/>
      </c>
      <c r="S1573" s="7" t="str">
        <f t="shared" si="270"/>
        <v/>
      </c>
      <c r="T1573" s="7" t="str">
        <f t="shared" si="271"/>
        <v/>
      </c>
      <c r="U1573" s="7" t="str">
        <f t="shared" si="272"/>
        <v/>
      </c>
      <c r="V1573" s="7" t="str">
        <f t="shared" si="273"/>
        <v/>
      </c>
      <c r="W1573" s="60" t="str">
        <f>IF(ISNUMBER(V1573),IF(ISNA(VLOOKUP(I1573,'Distances Lookup Table'!D:E,2,FALSE)),V1573*'General Settings'!$F$6,IF(VLOOKUP(I1573,'Distances Lookup Table'!D:E,2,FALSE)="",V1573*'General Settings'!$F$6,VLOOKUP(I1573,'Distances Lookup Table'!D:E,2,FALSE))),"")</f>
        <v/>
      </c>
      <c r="X1573" s="18" t="str">
        <f>IF(D1573&lt;&gt;"",'Workers Settings'!H1573,"")</f>
        <v/>
      </c>
      <c r="Y1573" s="18" t="str">
        <f>IF(D1573&lt;&gt;"",'Workers Settings'!I1573,"")</f>
        <v/>
      </c>
      <c r="Z1573" s="29" t="str">
        <f>IF('Workers Settings'!L1573&lt;&gt;"",'Workers Settings'!L1573,'Workers Settings'!K1573)</f>
        <v/>
      </c>
      <c r="AA1573" s="29" t="str">
        <f>IF(D1573&lt;&gt;"",IF('Workers Settings'!L1573&lt;&gt;"",'Workers Settings'!L1573,'Workers Settings'!K1573),"")</f>
        <v/>
      </c>
    </row>
    <row r="1574" spans="1:27" x14ac:dyDescent="0.25">
      <c r="A1574" s="7">
        <f t="shared" si="274"/>
        <v>1570</v>
      </c>
      <c r="B1574" s="7" t="str">
        <f>IF('Workers Settings'!B1574&lt;&gt;"",'Workers Settings'!B1574,"")</f>
        <v/>
      </c>
      <c r="C1574" s="7" t="str">
        <f>IF('Workers Settings'!C1574&lt;&gt;"",'Workers Settings'!C1574,"")</f>
        <v/>
      </c>
      <c r="D1574" s="17"/>
      <c r="E1574" s="17"/>
      <c r="F1574" s="17"/>
      <c r="G1574" s="7" t="str">
        <f>IF(D1574&lt;&gt;"",IF('Workers Settings'!D1574="","",'Workers Settings'!D1574),"")</f>
        <v/>
      </c>
      <c r="H1574" s="7" t="str">
        <f>IF(D1574&lt;&gt;"",'Workers Settings'!E1574,"")</f>
        <v/>
      </c>
      <c r="I1574" s="7" t="str">
        <f t="shared" si="264"/>
        <v/>
      </c>
      <c r="J1574" s="7" t="str">
        <f>IF('Workers Settings'!F1574&lt;&gt;"",'Workers Settings'!F1574,"")</f>
        <v/>
      </c>
      <c r="K1574" s="7" t="str">
        <f>IF('Workers Settings'!G1574&lt;&gt;"",'Workers Settings'!G1574,"")</f>
        <v/>
      </c>
      <c r="L1574" s="7" t="str">
        <f>IF(D1574="","",IF(VLOOKUP(D1574,'Demand Locations'!B:D,2,FALSE)="","",VLOOKUP(D1574,'Demand Locations'!B:D,2,FALSE)))</f>
        <v/>
      </c>
      <c r="M1574" s="7" t="str">
        <f>IF(D1574="","",IF(VLOOKUP(D1574,'Demand Locations'!B:D,3,FALSE)="","",VLOOKUP(D1574,'Demand Locations'!B:D,3,FALSE)))</f>
        <v/>
      </c>
      <c r="N1574" s="7" t="str">
        <f t="shared" si="265"/>
        <v/>
      </c>
      <c r="O1574" s="7" t="str">
        <f t="shared" si="266"/>
        <v/>
      </c>
      <c r="P1574" s="7" t="str">
        <f t="shared" si="267"/>
        <v/>
      </c>
      <c r="Q1574" s="7" t="str">
        <f t="shared" si="268"/>
        <v/>
      </c>
      <c r="R1574" s="7" t="str">
        <f t="shared" si="269"/>
        <v/>
      </c>
      <c r="S1574" s="7" t="str">
        <f t="shared" si="270"/>
        <v/>
      </c>
      <c r="T1574" s="7" t="str">
        <f t="shared" si="271"/>
        <v/>
      </c>
      <c r="U1574" s="7" t="str">
        <f t="shared" si="272"/>
        <v/>
      </c>
      <c r="V1574" s="7" t="str">
        <f t="shared" si="273"/>
        <v/>
      </c>
      <c r="W1574" s="60" t="str">
        <f>IF(ISNUMBER(V1574),IF(ISNA(VLOOKUP(I1574,'Distances Lookup Table'!D:E,2,FALSE)),V1574*'General Settings'!$F$6,IF(VLOOKUP(I1574,'Distances Lookup Table'!D:E,2,FALSE)="",V1574*'General Settings'!$F$6,VLOOKUP(I1574,'Distances Lookup Table'!D:E,2,FALSE))),"")</f>
        <v/>
      </c>
      <c r="X1574" s="18" t="str">
        <f>IF(D1574&lt;&gt;"",'Workers Settings'!H1574,"")</f>
        <v/>
      </c>
      <c r="Y1574" s="18" t="str">
        <f>IF(D1574&lt;&gt;"",'Workers Settings'!I1574,"")</f>
        <v/>
      </c>
      <c r="Z1574" s="29" t="str">
        <f>IF('Workers Settings'!L1574&lt;&gt;"",'Workers Settings'!L1574,'Workers Settings'!K1574)</f>
        <v/>
      </c>
      <c r="AA1574" s="29" t="str">
        <f>IF(D1574&lt;&gt;"",IF('Workers Settings'!L1574&lt;&gt;"",'Workers Settings'!L1574,'Workers Settings'!K1574),"")</f>
        <v/>
      </c>
    </row>
    <row r="1575" spans="1:27" x14ac:dyDescent="0.25">
      <c r="A1575" s="7">
        <f t="shared" si="274"/>
        <v>1571</v>
      </c>
      <c r="B1575" s="7" t="str">
        <f>IF('Workers Settings'!B1575&lt;&gt;"",'Workers Settings'!B1575,"")</f>
        <v/>
      </c>
      <c r="C1575" s="7" t="str">
        <f>IF('Workers Settings'!C1575&lt;&gt;"",'Workers Settings'!C1575,"")</f>
        <v/>
      </c>
      <c r="D1575" s="17"/>
      <c r="E1575" s="17"/>
      <c r="F1575" s="17"/>
      <c r="G1575" s="7" t="str">
        <f>IF(D1575&lt;&gt;"",IF('Workers Settings'!D1575="","",'Workers Settings'!D1575),"")</f>
        <v/>
      </c>
      <c r="H1575" s="7" t="str">
        <f>IF(D1575&lt;&gt;"",'Workers Settings'!E1575,"")</f>
        <v/>
      </c>
      <c r="I1575" s="7" t="str">
        <f t="shared" si="264"/>
        <v/>
      </c>
      <c r="J1575" s="7" t="str">
        <f>IF('Workers Settings'!F1575&lt;&gt;"",'Workers Settings'!F1575,"")</f>
        <v/>
      </c>
      <c r="K1575" s="7" t="str">
        <f>IF('Workers Settings'!G1575&lt;&gt;"",'Workers Settings'!G1575,"")</f>
        <v/>
      </c>
      <c r="L1575" s="7" t="str">
        <f>IF(D1575="","",IF(VLOOKUP(D1575,'Demand Locations'!B:D,2,FALSE)="","",VLOOKUP(D1575,'Demand Locations'!B:D,2,FALSE)))</f>
        <v/>
      </c>
      <c r="M1575" s="7" t="str">
        <f>IF(D1575="","",IF(VLOOKUP(D1575,'Demand Locations'!B:D,3,FALSE)="","",VLOOKUP(D1575,'Demand Locations'!B:D,3,FALSE)))</f>
        <v/>
      </c>
      <c r="N1575" s="7" t="str">
        <f t="shared" si="265"/>
        <v/>
      </c>
      <c r="O1575" s="7" t="str">
        <f t="shared" si="266"/>
        <v/>
      </c>
      <c r="P1575" s="7" t="str">
        <f t="shared" si="267"/>
        <v/>
      </c>
      <c r="Q1575" s="7" t="str">
        <f t="shared" si="268"/>
        <v/>
      </c>
      <c r="R1575" s="7" t="str">
        <f t="shared" si="269"/>
        <v/>
      </c>
      <c r="S1575" s="7" t="str">
        <f t="shared" si="270"/>
        <v/>
      </c>
      <c r="T1575" s="7" t="str">
        <f t="shared" si="271"/>
        <v/>
      </c>
      <c r="U1575" s="7" t="str">
        <f t="shared" si="272"/>
        <v/>
      </c>
      <c r="V1575" s="7" t="str">
        <f t="shared" si="273"/>
        <v/>
      </c>
      <c r="W1575" s="60" t="str">
        <f>IF(ISNUMBER(V1575),IF(ISNA(VLOOKUP(I1575,'Distances Lookup Table'!D:E,2,FALSE)),V1575*'General Settings'!$F$6,IF(VLOOKUP(I1575,'Distances Lookup Table'!D:E,2,FALSE)="",V1575*'General Settings'!$F$6,VLOOKUP(I1575,'Distances Lookup Table'!D:E,2,FALSE))),"")</f>
        <v/>
      </c>
      <c r="X1575" s="18" t="str">
        <f>IF(D1575&lt;&gt;"",'Workers Settings'!H1575,"")</f>
        <v/>
      </c>
      <c r="Y1575" s="18" t="str">
        <f>IF(D1575&lt;&gt;"",'Workers Settings'!I1575,"")</f>
        <v/>
      </c>
      <c r="Z1575" s="29" t="str">
        <f>IF('Workers Settings'!L1575&lt;&gt;"",'Workers Settings'!L1575,'Workers Settings'!K1575)</f>
        <v/>
      </c>
      <c r="AA1575" s="29" t="str">
        <f>IF(D1575&lt;&gt;"",IF('Workers Settings'!L1575&lt;&gt;"",'Workers Settings'!L1575,'Workers Settings'!K1575),"")</f>
        <v/>
      </c>
    </row>
    <row r="1576" spans="1:27" x14ac:dyDescent="0.25">
      <c r="A1576" s="7">
        <f t="shared" si="274"/>
        <v>1572</v>
      </c>
      <c r="B1576" s="7" t="str">
        <f>IF('Workers Settings'!B1576&lt;&gt;"",'Workers Settings'!B1576,"")</f>
        <v/>
      </c>
      <c r="C1576" s="7" t="str">
        <f>IF('Workers Settings'!C1576&lt;&gt;"",'Workers Settings'!C1576,"")</f>
        <v/>
      </c>
      <c r="D1576" s="17"/>
      <c r="E1576" s="17"/>
      <c r="F1576" s="17"/>
      <c r="G1576" s="7" t="str">
        <f>IF(D1576&lt;&gt;"",IF('Workers Settings'!D1576="","",'Workers Settings'!D1576),"")</f>
        <v/>
      </c>
      <c r="H1576" s="7" t="str">
        <f>IF(D1576&lt;&gt;"",'Workers Settings'!E1576,"")</f>
        <v/>
      </c>
      <c r="I1576" s="7" t="str">
        <f t="shared" si="264"/>
        <v/>
      </c>
      <c r="J1576" s="7" t="str">
        <f>IF('Workers Settings'!F1576&lt;&gt;"",'Workers Settings'!F1576,"")</f>
        <v/>
      </c>
      <c r="K1576" s="7" t="str">
        <f>IF('Workers Settings'!G1576&lt;&gt;"",'Workers Settings'!G1576,"")</f>
        <v/>
      </c>
      <c r="L1576" s="7" t="str">
        <f>IF(D1576="","",IF(VLOOKUP(D1576,'Demand Locations'!B:D,2,FALSE)="","",VLOOKUP(D1576,'Demand Locations'!B:D,2,FALSE)))</f>
        <v/>
      </c>
      <c r="M1576" s="7" t="str">
        <f>IF(D1576="","",IF(VLOOKUP(D1576,'Demand Locations'!B:D,3,FALSE)="","",VLOOKUP(D1576,'Demand Locations'!B:D,3,FALSE)))</f>
        <v/>
      </c>
      <c r="N1576" s="7" t="str">
        <f t="shared" si="265"/>
        <v/>
      </c>
      <c r="O1576" s="7" t="str">
        <f t="shared" si="266"/>
        <v/>
      </c>
      <c r="P1576" s="7" t="str">
        <f t="shared" si="267"/>
        <v/>
      </c>
      <c r="Q1576" s="7" t="str">
        <f t="shared" si="268"/>
        <v/>
      </c>
      <c r="R1576" s="7" t="str">
        <f t="shared" si="269"/>
        <v/>
      </c>
      <c r="S1576" s="7" t="str">
        <f t="shared" si="270"/>
        <v/>
      </c>
      <c r="T1576" s="7" t="str">
        <f t="shared" si="271"/>
        <v/>
      </c>
      <c r="U1576" s="7" t="str">
        <f t="shared" si="272"/>
        <v/>
      </c>
      <c r="V1576" s="7" t="str">
        <f t="shared" si="273"/>
        <v/>
      </c>
      <c r="W1576" s="60" t="str">
        <f>IF(ISNUMBER(V1576),IF(ISNA(VLOOKUP(I1576,'Distances Lookup Table'!D:E,2,FALSE)),V1576*'General Settings'!$F$6,IF(VLOOKUP(I1576,'Distances Lookup Table'!D:E,2,FALSE)="",V1576*'General Settings'!$F$6,VLOOKUP(I1576,'Distances Lookup Table'!D:E,2,FALSE))),"")</f>
        <v/>
      </c>
      <c r="X1576" s="18" t="str">
        <f>IF(D1576&lt;&gt;"",'Workers Settings'!H1576,"")</f>
        <v/>
      </c>
      <c r="Y1576" s="18" t="str">
        <f>IF(D1576&lt;&gt;"",'Workers Settings'!I1576,"")</f>
        <v/>
      </c>
      <c r="Z1576" s="29" t="str">
        <f>IF('Workers Settings'!L1576&lt;&gt;"",'Workers Settings'!L1576,'Workers Settings'!K1576)</f>
        <v/>
      </c>
      <c r="AA1576" s="29" t="str">
        <f>IF(D1576&lt;&gt;"",IF('Workers Settings'!L1576&lt;&gt;"",'Workers Settings'!L1576,'Workers Settings'!K1576),"")</f>
        <v/>
      </c>
    </row>
    <row r="1577" spans="1:27" x14ac:dyDescent="0.25">
      <c r="A1577" s="7">
        <f t="shared" si="274"/>
        <v>1573</v>
      </c>
      <c r="B1577" s="7" t="str">
        <f>IF('Workers Settings'!B1577&lt;&gt;"",'Workers Settings'!B1577,"")</f>
        <v/>
      </c>
      <c r="C1577" s="7" t="str">
        <f>IF('Workers Settings'!C1577&lt;&gt;"",'Workers Settings'!C1577,"")</f>
        <v/>
      </c>
      <c r="D1577" s="17"/>
      <c r="E1577" s="17"/>
      <c r="F1577" s="17"/>
      <c r="G1577" s="7" t="str">
        <f>IF(D1577&lt;&gt;"",IF('Workers Settings'!D1577="","",'Workers Settings'!D1577),"")</f>
        <v/>
      </c>
      <c r="H1577" s="7" t="str">
        <f>IF(D1577&lt;&gt;"",'Workers Settings'!E1577,"")</f>
        <v/>
      </c>
      <c r="I1577" s="7" t="str">
        <f t="shared" si="264"/>
        <v/>
      </c>
      <c r="J1577" s="7" t="str">
        <f>IF('Workers Settings'!F1577&lt;&gt;"",'Workers Settings'!F1577,"")</f>
        <v/>
      </c>
      <c r="K1577" s="7" t="str">
        <f>IF('Workers Settings'!G1577&lt;&gt;"",'Workers Settings'!G1577,"")</f>
        <v/>
      </c>
      <c r="L1577" s="7" t="str">
        <f>IF(D1577="","",IF(VLOOKUP(D1577,'Demand Locations'!B:D,2,FALSE)="","",VLOOKUP(D1577,'Demand Locations'!B:D,2,FALSE)))</f>
        <v/>
      </c>
      <c r="M1577" s="7" t="str">
        <f>IF(D1577="","",IF(VLOOKUP(D1577,'Demand Locations'!B:D,3,FALSE)="","",VLOOKUP(D1577,'Demand Locations'!B:D,3,FALSE)))</f>
        <v/>
      </c>
      <c r="N1577" s="7" t="str">
        <f t="shared" si="265"/>
        <v/>
      </c>
      <c r="O1577" s="7" t="str">
        <f t="shared" si="266"/>
        <v/>
      </c>
      <c r="P1577" s="7" t="str">
        <f t="shared" si="267"/>
        <v/>
      </c>
      <c r="Q1577" s="7" t="str">
        <f t="shared" si="268"/>
        <v/>
      </c>
      <c r="R1577" s="7" t="str">
        <f t="shared" si="269"/>
        <v/>
      </c>
      <c r="S1577" s="7" t="str">
        <f t="shared" si="270"/>
        <v/>
      </c>
      <c r="T1577" s="7" t="str">
        <f t="shared" si="271"/>
        <v/>
      </c>
      <c r="U1577" s="7" t="str">
        <f t="shared" si="272"/>
        <v/>
      </c>
      <c r="V1577" s="7" t="str">
        <f t="shared" si="273"/>
        <v/>
      </c>
      <c r="W1577" s="60" t="str">
        <f>IF(ISNUMBER(V1577),IF(ISNA(VLOOKUP(I1577,'Distances Lookup Table'!D:E,2,FALSE)),V1577*'General Settings'!$F$6,IF(VLOOKUP(I1577,'Distances Lookup Table'!D:E,2,FALSE)="",V1577*'General Settings'!$F$6,VLOOKUP(I1577,'Distances Lookup Table'!D:E,2,FALSE))),"")</f>
        <v/>
      </c>
      <c r="X1577" s="18" t="str">
        <f>IF(D1577&lt;&gt;"",'Workers Settings'!H1577,"")</f>
        <v/>
      </c>
      <c r="Y1577" s="18" t="str">
        <f>IF(D1577&lt;&gt;"",'Workers Settings'!I1577,"")</f>
        <v/>
      </c>
      <c r="Z1577" s="29" t="str">
        <f>IF('Workers Settings'!L1577&lt;&gt;"",'Workers Settings'!L1577,'Workers Settings'!K1577)</f>
        <v/>
      </c>
      <c r="AA1577" s="29" t="str">
        <f>IF(D1577&lt;&gt;"",IF('Workers Settings'!L1577&lt;&gt;"",'Workers Settings'!L1577,'Workers Settings'!K1577),"")</f>
        <v/>
      </c>
    </row>
    <row r="1578" spans="1:27" x14ac:dyDescent="0.25">
      <c r="A1578" s="7">
        <f t="shared" si="274"/>
        <v>1574</v>
      </c>
      <c r="B1578" s="7" t="str">
        <f>IF('Workers Settings'!B1578&lt;&gt;"",'Workers Settings'!B1578,"")</f>
        <v/>
      </c>
      <c r="C1578" s="7" t="str">
        <f>IF('Workers Settings'!C1578&lt;&gt;"",'Workers Settings'!C1578,"")</f>
        <v/>
      </c>
      <c r="D1578" s="17"/>
      <c r="E1578" s="17"/>
      <c r="F1578" s="17"/>
      <c r="G1578" s="7" t="str">
        <f>IF(D1578&lt;&gt;"",IF('Workers Settings'!D1578="","",'Workers Settings'!D1578),"")</f>
        <v/>
      </c>
      <c r="H1578" s="7" t="str">
        <f>IF(D1578&lt;&gt;"",'Workers Settings'!E1578,"")</f>
        <v/>
      </c>
      <c r="I1578" s="7" t="str">
        <f t="shared" si="264"/>
        <v/>
      </c>
      <c r="J1578" s="7" t="str">
        <f>IF('Workers Settings'!F1578&lt;&gt;"",'Workers Settings'!F1578,"")</f>
        <v/>
      </c>
      <c r="K1578" s="7" t="str">
        <f>IF('Workers Settings'!G1578&lt;&gt;"",'Workers Settings'!G1578,"")</f>
        <v/>
      </c>
      <c r="L1578" s="7" t="str">
        <f>IF(D1578="","",IF(VLOOKUP(D1578,'Demand Locations'!B:D,2,FALSE)="","",VLOOKUP(D1578,'Demand Locations'!B:D,2,FALSE)))</f>
        <v/>
      </c>
      <c r="M1578" s="7" t="str">
        <f>IF(D1578="","",IF(VLOOKUP(D1578,'Demand Locations'!B:D,3,FALSE)="","",VLOOKUP(D1578,'Demand Locations'!B:D,3,FALSE)))</f>
        <v/>
      </c>
      <c r="N1578" s="7" t="str">
        <f t="shared" si="265"/>
        <v/>
      </c>
      <c r="O1578" s="7" t="str">
        <f t="shared" si="266"/>
        <v/>
      </c>
      <c r="P1578" s="7" t="str">
        <f t="shared" si="267"/>
        <v/>
      </c>
      <c r="Q1578" s="7" t="str">
        <f t="shared" si="268"/>
        <v/>
      </c>
      <c r="R1578" s="7" t="str">
        <f t="shared" si="269"/>
        <v/>
      </c>
      <c r="S1578" s="7" t="str">
        <f t="shared" si="270"/>
        <v/>
      </c>
      <c r="T1578" s="7" t="str">
        <f t="shared" si="271"/>
        <v/>
      </c>
      <c r="U1578" s="7" t="str">
        <f t="shared" si="272"/>
        <v/>
      </c>
      <c r="V1578" s="7" t="str">
        <f t="shared" si="273"/>
        <v/>
      </c>
      <c r="W1578" s="60" t="str">
        <f>IF(ISNUMBER(V1578),IF(ISNA(VLOOKUP(I1578,'Distances Lookup Table'!D:E,2,FALSE)),V1578*'General Settings'!$F$6,IF(VLOOKUP(I1578,'Distances Lookup Table'!D:E,2,FALSE)="",V1578*'General Settings'!$F$6,VLOOKUP(I1578,'Distances Lookup Table'!D:E,2,FALSE))),"")</f>
        <v/>
      </c>
      <c r="X1578" s="18" t="str">
        <f>IF(D1578&lt;&gt;"",'Workers Settings'!H1578,"")</f>
        <v/>
      </c>
      <c r="Y1578" s="18" t="str">
        <f>IF(D1578&lt;&gt;"",'Workers Settings'!I1578,"")</f>
        <v/>
      </c>
      <c r="Z1578" s="29" t="str">
        <f>IF('Workers Settings'!L1578&lt;&gt;"",'Workers Settings'!L1578,'Workers Settings'!K1578)</f>
        <v/>
      </c>
      <c r="AA1578" s="29" t="str">
        <f>IF(D1578&lt;&gt;"",IF('Workers Settings'!L1578&lt;&gt;"",'Workers Settings'!L1578,'Workers Settings'!K1578),"")</f>
        <v/>
      </c>
    </row>
    <row r="1579" spans="1:27" x14ac:dyDescent="0.25">
      <c r="A1579" s="7">
        <f t="shared" si="274"/>
        <v>1575</v>
      </c>
      <c r="B1579" s="7" t="str">
        <f>IF('Workers Settings'!B1579&lt;&gt;"",'Workers Settings'!B1579,"")</f>
        <v/>
      </c>
      <c r="C1579" s="7" t="str">
        <f>IF('Workers Settings'!C1579&lt;&gt;"",'Workers Settings'!C1579,"")</f>
        <v/>
      </c>
      <c r="D1579" s="17"/>
      <c r="E1579" s="17"/>
      <c r="F1579" s="17"/>
      <c r="G1579" s="7" t="str">
        <f>IF(D1579&lt;&gt;"",IF('Workers Settings'!D1579="","",'Workers Settings'!D1579),"")</f>
        <v/>
      </c>
      <c r="H1579" s="7" t="str">
        <f>IF(D1579&lt;&gt;"",'Workers Settings'!E1579,"")</f>
        <v/>
      </c>
      <c r="I1579" s="7" t="str">
        <f t="shared" si="264"/>
        <v/>
      </c>
      <c r="J1579" s="7" t="str">
        <f>IF('Workers Settings'!F1579&lt;&gt;"",'Workers Settings'!F1579,"")</f>
        <v/>
      </c>
      <c r="K1579" s="7" t="str">
        <f>IF('Workers Settings'!G1579&lt;&gt;"",'Workers Settings'!G1579,"")</f>
        <v/>
      </c>
      <c r="L1579" s="7" t="str">
        <f>IF(D1579="","",IF(VLOOKUP(D1579,'Demand Locations'!B:D,2,FALSE)="","",VLOOKUP(D1579,'Demand Locations'!B:D,2,FALSE)))</f>
        <v/>
      </c>
      <c r="M1579" s="7" t="str">
        <f>IF(D1579="","",IF(VLOOKUP(D1579,'Demand Locations'!B:D,3,FALSE)="","",VLOOKUP(D1579,'Demand Locations'!B:D,3,FALSE)))</f>
        <v/>
      </c>
      <c r="N1579" s="7" t="str">
        <f t="shared" si="265"/>
        <v/>
      </c>
      <c r="O1579" s="7" t="str">
        <f t="shared" si="266"/>
        <v/>
      </c>
      <c r="P1579" s="7" t="str">
        <f t="shared" si="267"/>
        <v/>
      </c>
      <c r="Q1579" s="7" t="str">
        <f t="shared" si="268"/>
        <v/>
      </c>
      <c r="R1579" s="7" t="str">
        <f t="shared" si="269"/>
        <v/>
      </c>
      <c r="S1579" s="7" t="str">
        <f t="shared" si="270"/>
        <v/>
      </c>
      <c r="T1579" s="7" t="str">
        <f t="shared" si="271"/>
        <v/>
      </c>
      <c r="U1579" s="7" t="str">
        <f t="shared" si="272"/>
        <v/>
      </c>
      <c r="V1579" s="7" t="str">
        <f t="shared" si="273"/>
        <v/>
      </c>
      <c r="W1579" s="60" t="str">
        <f>IF(ISNUMBER(V1579),IF(ISNA(VLOOKUP(I1579,'Distances Lookup Table'!D:E,2,FALSE)),V1579*'General Settings'!$F$6,IF(VLOOKUP(I1579,'Distances Lookup Table'!D:E,2,FALSE)="",V1579*'General Settings'!$F$6,VLOOKUP(I1579,'Distances Lookup Table'!D:E,2,FALSE))),"")</f>
        <v/>
      </c>
      <c r="X1579" s="18" t="str">
        <f>IF(D1579&lt;&gt;"",'Workers Settings'!H1579,"")</f>
        <v/>
      </c>
      <c r="Y1579" s="18" t="str">
        <f>IF(D1579&lt;&gt;"",'Workers Settings'!I1579,"")</f>
        <v/>
      </c>
      <c r="Z1579" s="29" t="str">
        <f>IF('Workers Settings'!L1579&lt;&gt;"",'Workers Settings'!L1579,'Workers Settings'!K1579)</f>
        <v/>
      </c>
      <c r="AA1579" s="29" t="str">
        <f>IF(D1579&lt;&gt;"",IF('Workers Settings'!L1579&lt;&gt;"",'Workers Settings'!L1579,'Workers Settings'!K1579),"")</f>
        <v/>
      </c>
    </row>
    <row r="1580" spans="1:27" x14ac:dyDescent="0.25">
      <c r="A1580" s="7">
        <f t="shared" si="274"/>
        <v>1576</v>
      </c>
      <c r="B1580" s="7" t="str">
        <f>IF('Workers Settings'!B1580&lt;&gt;"",'Workers Settings'!B1580,"")</f>
        <v/>
      </c>
      <c r="C1580" s="7" t="str">
        <f>IF('Workers Settings'!C1580&lt;&gt;"",'Workers Settings'!C1580,"")</f>
        <v/>
      </c>
      <c r="D1580" s="17"/>
      <c r="E1580" s="17"/>
      <c r="F1580" s="17"/>
      <c r="G1580" s="7" t="str">
        <f>IF(D1580&lt;&gt;"",IF('Workers Settings'!D1580="","",'Workers Settings'!D1580),"")</f>
        <v/>
      </c>
      <c r="H1580" s="7" t="str">
        <f>IF(D1580&lt;&gt;"",'Workers Settings'!E1580,"")</f>
        <v/>
      </c>
      <c r="I1580" s="7" t="str">
        <f t="shared" si="264"/>
        <v/>
      </c>
      <c r="J1580" s="7" t="str">
        <f>IF('Workers Settings'!F1580&lt;&gt;"",'Workers Settings'!F1580,"")</f>
        <v/>
      </c>
      <c r="K1580" s="7" t="str">
        <f>IF('Workers Settings'!G1580&lt;&gt;"",'Workers Settings'!G1580,"")</f>
        <v/>
      </c>
      <c r="L1580" s="7" t="str">
        <f>IF(D1580="","",IF(VLOOKUP(D1580,'Demand Locations'!B:D,2,FALSE)="","",VLOOKUP(D1580,'Demand Locations'!B:D,2,FALSE)))</f>
        <v/>
      </c>
      <c r="M1580" s="7" t="str">
        <f>IF(D1580="","",IF(VLOOKUP(D1580,'Demand Locations'!B:D,3,FALSE)="","",VLOOKUP(D1580,'Demand Locations'!B:D,3,FALSE)))</f>
        <v/>
      </c>
      <c r="N1580" s="7" t="str">
        <f t="shared" si="265"/>
        <v/>
      </c>
      <c r="O1580" s="7" t="str">
        <f t="shared" si="266"/>
        <v/>
      </c>
      <c r="P1580" s="7" t="str">
        <f t="shared" si="267"/>
        <v/>
      </c>
      <c r="Q1580" s="7" t="str">
        <f t="shared" si="268"/>
        <v/>
      </c>
      <c r="R1580" s="7" t="str">
        <f t="shared" si="269"/>
        <v/>
      </c>
      <c r="S1580" s="7" t="str">
        <f t="shared" si="270"/>
        <v/>
      </c>
      <c r="T1580" s="7" t="str">
        <f t="shared" si="271"/>
        <v/>
      </c>
      <c r="U1580" s="7" t="str">
        <f t="shared" si="272"/>
        <v/>
      </c>
      <c r="V1580" s="7" t="str">
        <f t="shared" si="273"/>
        <v/>
      </c>
      <c r="W1580" s="60" t="str">
        <f>IF(ISNUMBER(V1580),IF(ISNA(VLOOKUP(I1580,'Distances Lookup Table'!D:E,2,FALSE)),V1580*'General Settings'!$F$6,IF(VLOOKUP(I1580,'Distances Lookup Table'!D:E,2,FALSE)="",V1580*'General Settings'!$F$6,VLOOKUP(I1580,'Distances Lookup Table'!D:E,2,FALSE))),"")</f>
        <v/>
      </c>
      <c r="X1580" s="18" t="str">
        <f>IF(D1580&lt;&gt;"",'Workers Settings'!H1580,"")</f>
        <v/>
      </c>
      <c r="Y1580" s="18" t="str">
        <f>IF(D1580&lt;&gt;"",'Workers Settings'!I1580,"")</f>
        <v/>
      </c>
      <c r="Z1580" s="29" t="str">
        <f>IF('Workers Settings'!L1580&lt;&gt;"",'Workers Settings'!L1580,'Workers Settings'!K1580)</f>
        <v/>
      </c>
      <c r="AA1580" s="29" t="str">
        <f>IF(D1580&lt;&gt;"",IF('Workers Settings'!L1580&lt;&gt;"",'Workers Settings'!L1580,'Workers Settings'!K1580),"")</f>
        <v/>
      </c>
    </row>
    <row r="1581" spans="1:27" x14ac:dyDescent="0.25">
      <c r="A1581" s="7">
        <f t="shared" si="274"/>
        <v>1577</v>
      </c>
      <c r="B1581" s="7" t="str">
        <f>IF('Workers Settings'!B1581&lt;&gt;"",'Workers Settings'!B1581,"")</f>
        <v/>
      </c>
      <c r="C1581" s="7" t="str">
        <f>IF('Workers Settings'!C1581&lt;&gt;"",'Workers Settings'!C1581,"")</f>
        <v/>
      </c>
      <c r="D1581" s="17"/>
      <c r="E1581" s="17"/>
      <c r="F1581" s="17"/>
      <c r="G1581" s="7" t="str">
        <f>IF(D1581&lt;&gt;"",IF('Workers Settings'!D1581="","",'Workers Settings'!D1581),"")</f>
        <v/>
      </c>
      <c r="H1581" s="7" t="str">
        <f>IF(D1581&lt;&gt;"",'Workers Settings'!E1581,"")</f>
        <v/>
      </c>
      <c r="I1581" s="7" t="str">
        <f t="shared" si="264"/>
        <v/>
      </c>
      <c r="J1581" s="7" t="str">
        <f>IF('Workers Settings'!F1581&lt;&gt;"",'Workers Settings'!F1581,"")</f>
        <v/>
      </c>
      <c r="K1581" s="7" t="str">
        <f>IF('Workers Settings'!G1581&lt;&gt;"",'Workers Settings'!G1581,"")</f>
        <v/>
      </c>
      <c r="L1581" s="7" t="str">
        <f>IF(D1581="","",IF(VLOOKUP(D1581,'Demand Locations'!B:D,2,FALSE)="","",VLOOKUP(D1581,'Demand Locations'!B:D,2,FALSE)))</f>
        <v/>
      </c>
      <c r="M1581" s="7" t="str">
        <f>IF(D1581="","",IF(VLOOKUP(D1581,'Demand Locations'!B:D,3,FALSE)="","",VLOOKUP(D1581,'Demand Locations'!B:D,3,FALSE)))</f>
        <v/>
      </c>
      <c r="N1581" s="7" t="str">
        <f t="shared" si="265"/>
        <v/>
      </c>
      <c r="O1581" s="7" t="str">
        <f t="shared" si="266"/>
        <v/>
      </c>
      <c r="P1581" s="7" t="str">
        <f t="shared" si="267"/>
        <v/>
      </c>
      <c r="Q1581" s="7" t="str">
        <f t="shared" si="268"/>
        <v/>
      </c>
      <c r="R1581" s="7" t="str">
        <f t="shared" si="269"/>
        <v/>
      </c>
      <c r="S1581" s="7" t="str">
        <f t="shared" si="270"/>
        <v/>
      </c>
      <c r="T1581" s="7" t="str">
        <f t="shared" si="271"/>
        <v/>
      </c>
      <c r="U1581" s="7" t="str">
        <f t="shared" si="272"/>
        <v/>
      </c>
      <c r="V1581" s="7" t="str">
        <f t="shared" si="273"/>
        <v/>
      </c>
      <c r="W1581" s="60" t="str">
        <f>IF(ISNUMBER(V1581),IF(ISNA(VLOOKUP(I1581,'Distances Lookup Table'!D:E,2,FALSE)),V1581*'General Settings'!$F$6,IF(VLOOKUP(I1581,'Distances Lookup Table'!D:E,2,FALSE)="",V1581*'General Settings'!$F$6,VLOOKUP(I1581,'Distances Lookup Table'!D:E,2,FALSE))),"")</f>
        <v/>
      </c>
      <c r="X1581" s="18" t="str">
        <f>IF(D1581&lt;&gt;"",'Workers Settings'!H1581,"")</f>
        <v/>
      </c>
      <c r="Y1581" s="18" t="str">
        <f>IF(D1581&lt;&gt;"",'Workers Settings'!I1581,"")</f>
        <v/>
      </c>
      <c r="Z1581" s="29" t="str">
        <f>IF('Workers Settings'!L1581&lt;&gt;"",'Workers Settings'!L1581,'Workers Settings'!K1581)</f>
        <v/>
      </c>
      <c r="AA1581" s="29" t="str">
        <f>IF(D1581&lt;&gt;"",IF('Workers Settings'!L1581&lt;&gt;"",'Workers Settings'!L1581,'Workers Settings'!K1581),"")</f>
        <v/>
      </c>
    </row>
    <row r="1582" spans="1:27" x14ac:dyDescent="0.25">
      <c r="A1582" s="7">
        <f t="shared" si="274"/>
        <v>1578</v>
      </c>
      <c r="B1582" s="7" t="str">
        <f>IF('Workers Settings'!B1582&lt;&gt;"",'Workers Settings'!B1582,"")</f>
        <v/>
      </c>
      <c r="C1582" s="7" t="str">
        <f>IF('Workers Settings'!C1582&lt;&gt;"",'Workers Settings'!C1582,"")</f>
        <v/>
      </c>
      <c r="D1582" s="17"/>
      <c r="E1582" s="17"/>
      <c r="F1582" s="17"/>
      <c r="G1582" s="7" t="str">
        <f>IF(D1582&lt;&gt;"",IF('Workers Settings'!D1582="","",'Workers Settings'!D1582),"")</f>
        <v/>
      </c>
      <c r="H1582" s="7" t="str">
        <f>IF(D1582&lt;&gt;"",'Workers Settings'!E1582,"")</f>
        <v/>
      </c>
      <c r="I1582" s="7" t="str">
        <f t="shared" si="264"/>
        <v/>
      </c>
      <c r="J1582" s="7" t="str">
        <f>IF('Workers Settings'!F1582&lt;&gt;"",'Workers Settings'!F1582,"")</f>
        <v/>
      </c>
      <c r="K1582" s="7" t="str">
        <f>IF('Workers Settings'!G1582&lt;&gt;"",'Workers Settings'!G1582,"")</f>
        <v/>
      </c>
      <c r="L1582" s="7" t="str">
        <f>IF(D1582="","",IF(VLOOKUP(D1582,'Demand Locations'!B:D,2,FALSE)="","",VLOOKUP(D1582,'Demand Locations'!B:D,2,FALSE)))</f>
        <v/>
      </c>
      <c r="M1582" s="7" t="str">
        <f>IF(D1582="","",IF(VLOOKUP(D1582,'Demand Locations'!B:D,3,FALSE)="","",VLOOKUP(D1582,'Demand Locations'!B:D,3,FALSE)))</f>
        <v/>
      </c>
      <c r="N1582" s="7" t="str">
        <f t="shared" si="265"/>
        <v/>
      </c>
      <c r="O1582" s="7" t="str">
        <f t="shared" si="266"/>
        <v/>
      </c>
      <c r="P1582" s="7" t="str">
        <f t="shared" si="267"/>
        <v/>
      </c>
      <c r="Q1582" s="7" t="str">
        <f t="shared" si="268"/>
        <v/>
      </c>
      <c r="R1582" s="7" t="str">
        <f t="shared" si="269"/>
        <v/>
      </c>
      <c r="S1582" s="7" t="str">
        <f t="shared" si="270"/>
        <v/>
      </c>
      <c r="T1582" s="7" t="str">
        <f t="shared" si="271"/>
        <v/>
      </c>
      <c r="U1582" s="7" t="str">
        <f t="shared" si="272"/>
        <v/>
      </c>
      <c r="V1582" s="7" t="str">
        <f t="shared" si="273"/>
        <v/>
      </c>
      <c r="W1582" s="60" t="str">
        <f>IF(ISNUMBER(V1582),IF(ISNA(VLOOKUP(I1582,'Distances Lookup Table'!D:E,2,FALSE)),V1582*'General Settings'!$F$6,IF(VLOOKUP(I1582,'Distances Lookup Table'!D:E,2,FALSE)="",V1582*'General Settings'!$F$6,VLOOKUP(I1582,'Distances Lookup Table'!D:E,2,FALSE))),"")</f>
        <v/>
      </c>
      <c r="X1582" s="18" t="str">
        <f>IF(D1582&lt;&gt;"",'Workers Settings'!H1582,"")</f>
        <v/>
      </c>
      <c r="Y1582" s="18" t="str">
        <f>IF(D1582&lt;&gt;"",'Workers Settings'!I1582,"")</f>
        <v/>
      </c>
      <c r="Z1582" s="29" t="str">
        <f>IF('Workers Settings'!L1582&lt;&gt;"",'Workers Settings'!L1582,'Workers Settings'!K1582)</f>
        <v/>
      </c>
      <c r="AA1582" s="29" t="str">
        <f>IF(D1582&lt;&gt;"",IF('Workers Settings'!L1582&lt;&gt;"",'Workers Settings'!L1582,'Workers Settings'!K1582),"")</f>
        <v/>
      </c>
    </row>
    <row r="1583" spans="1:27" x14ac:dyDescent="0.25">
      <c r="A1583" s="7">
        <f t="shared" si="274"/>
        <v>1579</v>
      </c>
      <c r="B1583" s="7" t="str">
        <f>IF('Workers Settings'!B1583&lt;&gt;"",'Workers Settings'!B1583,"")</f>
        <v/>
      </c>
      <c r="C1583" s="7" t="str">
        <f>IF('Workers Settings'!C1583&lt;&gt;"",'Workers Settings'!C1583,"")</f>
        <v/>
      </c>
      <c r="D1583" s="17"/>
      <c r="E1583" s="17"/>
      <c r="F1583" s="17"/>
      <c r="G1583" s="7" t="str">
        <f>IF(D1583&lt;&gt;"",IF('Workers Settings'!D1583="","",'Workers Settings'!D1583),"")</f>
        <v/>
      </c>
      <c r="H1583" s="7" t="str">
        <f>IF(D1583&lt;&gt;"",'Workers Settings'!E1583,"")</f>
        <v/>
      </c>
      <c r="I1583" s="7" t="str">
        <f t="shared" si="264"/>
        <v/>
      </c>
      <c r="J1583" s="7" t="str">
        <f>IF('Workers Settings'!F1583&lt;&gt;"",'Workers Settings'!F1583,"")</f>
        <v/>
      </c>
      <c r="K1583" s="7" t="str">
        <f>IF('Workers Settings'!G1583&lt;&gt;"",'Workers Settings'!G1583,"")</f>
        <v/>
      </c>
      <c r="L1583" s="7" t="str">
        <f>IF(D1583="","",IF(VLOOKUP(D1583,'Demand Locations'!B:D,2,FALSE)="","",VLOOKUP(D1583,'Demand Locations'!B:D,2,FALSE)))</f>
        <v/>
      </c>
      <c r="M1583" s="7" t="str">
        <f>IF(D1583="","",IF(VLOOKUP(D1583,'Demand Locations'!B:D,3,FALSE)="","",VLOOKUP(D1583,'Demand Locations'!B:D,3,FALSE)))</f>
        <v/>
      </c>
      <c r="N1583" s="7" t="str">
        <f t="shared" si="265"/>
        <v/>
      </c>
      <c r="O1583" s="7" t="str">
        <f t="shared" si="266"/>
        <v/>
      </c>
      <c r="P1583" s="7" t="str">
        <f t="shared" si="267"/>
        <v/>
      </c>
      <c r="Q1583" s="7" t="str">
        <f t="shared" si="268"/>
        <v/>
      </c>
      <c r="R1583" s="7" t="str">
        <f t="shared" si="269"/>
        <v/>
      </c>
      <c r="S1583" s="7" t="str">
        <f t="shared" si="270"/>
        <v/>
      </c>
      <c r="T1583" s="7" t="str">
        <f t="shared" si="271"/>
        <v/>
      </c>
      <c r="U1583" s="7" t="str">
        <f t="shared" si="272"/>
        <v/>
      </c>
      <c r="V1583" s="7" t="str">
        <f t="shared" si="273"/>
        <v/>
      </c>
      <c r="W1583" s="60" t="str">
        <f>IF(ISNUMBER(V1583),IF(ISNA(VLOOKUP(I1583,'Distances Lookup Table'!D:E,2,FALSE)),V1583*'General Settings'!$F$6,IF(VLOOKUP(I1583,'Distances Lookup Table'!D:E,2,FALSE)="",V1583*'General Settings'!$F$6,VLOOKUP(I1583,'Distances Lookup Table'!D:E,2,FALSE))),"")</f>
        <v/>
      </c>
      <c r="X1583" s="18" t="str">
        <f>IF(D1583&lt;&gt;"",'Workers Settings'!H1583,"")</f>
        <v/>
      </c>
      <c r="Y1583" s="18" t="str">
        <f>IF(D1583&lt;&gt;"",'Workers Settings'!I1583,"")</f>
        <v/>
      </c>
      <c r="Z1583" s="29" t="str">
        <f>IF('Workers Settings'!L1583&lt;&gt;"",'Workers Settings'!L1583,'Workers Settings'!K1583)</f>
        <v/>
      </c>
      <c r="AA1583" s="29" t="str">
        <f>IF(D1583&lt;&gt;"",IF('Workers Settings'!L1583&lt;&gt;"",'Workers Settings'!L1583,'Workers Settings'!K1583),"")</f>
        <v/>
      </c>
    </row>
    <row r="1584" spans="1:27" x14ac:dyDescent="0.25">
      <c r="A1584" s="7">
        <f t="shared" si="274"/>
        <v>1580</v>
      </c>
      <c r="B1584" s="7" t="str">
        <f>IF('Workers Settings'!B1584&lt;&gt;"",'Workers Settings'!B1584,"")</f>
        <v/>
      </c>
      <c r="C1584" s="7" t="str">
        <f>IF('Workers Settings'!C1584&lt;&gt;"",'Workers Settings'!C1584,"")</f>
        <v/>
      </c>
      <c r="D1584" s="17"/>
      <c r="E1584" s="17"/>
      <c r="F1584" s="17"/>
      <c r="G1584" s="7" t="str">
        <f>IF(D1584&lt;&gt;"",IF('Workers Settings'!D1584="","",'Workers Settings'!D1584),"")</f>
        <v/>
      </c>
      <c r="H1584" s="7" t="str">
        <f>IF(D1584&lt;&gt;"",'Workers Settings'!E1584,"")</f>
        <v/>
      </c>
      <c r="I1584" s="7" t="str">
        <f t="shared" si="264"/>
        <v/>
      </c>
      <c r="J1584" s="7" t="str">
        <f>IF('Workers Settings'!F1584&lt;&gt;"",'Workers Settings'!F1584,"")</f>
        <v/>
      </c>
      <c r="K1584" s="7" t="str">
        <f>IF('Workers Settings'!G1584&lt;&gt;"",'Workers Settings'!G1584,"")</f>
        <v/>
      </c>
      <c r="L1584" s="7" t="str">
        <f>IF(D1584="","",IF(VLOOKUP(D1584,'Demand Locations'!B:D,2,FALSE)="","",VLOOKUP(D1584,'Demand Locations'!B:D,2,FALSE)))</f>
        <v/>
      </c>
      <c r="M1584" s="7" t="str">
        <f>IF(D1584="","",IF(VLOOKUP(D1584,'Demand Locations'!B:D,3,FALSE)="","",VLOOKUP(D1584,'Demand Locations'!B:D,3,FALSE)))</f>
        <v/>
      </c>
      <c r="N1584" s="7" t="str">
        <f t="shared" si="265"/>
        <v/>
      </c>
      <c r="O1584" s="7" t="str">
        <f t="shared" si="266"/>
        <v/>
      </c>
      <c r="P1584" s="7" t="str">
        <f t="shared" si="267"/>
        <v/>
      </c>
      <c r="Q1584" s="7" t="str">
        <f t="shared" si="268"/>
        <v/>
      </c>
      <c r="R1584" s="7" t="str">
        <f t="shared" si="269"/>
        <v/>
      </c>
      <c r="S1584" s="7" t="str">
        <f t="shared" si="270"/>
        <v/>
      </c>
      <c r="T1584" s="7" t="str">
        <f t="shared" si="271"/>
        <v/>
      </c>
      <c r="U1584" s="7" t="str">
        <f t="shared" si="272"/>
        <v/>
      </c>
      <c r="V1584" s="7" t="str">
        <f t="shared" si="273"/>
        <v/>
      </c>
      <c r="W1584" s="60" t="str">
        <f>IF(ISNUMBER(V1584),IF(ISNA(VLOOKUP(I1584,'Distances Lookup Table'!D:E,2,FALSE)),V1584*'General Settings'!$F$6,IF(VLOOKUP(I1584,'Distances Lookup Table'!D:E,2,FALSE)="",V1584*'General Settings'!$F$6,VLOOKUP(I1584,'Distances Lookup Table'!D:E,2,FALSE))),"")</f>
        <v/>
      </c>
      <c r="X1584" s="18" t="str">
        <f>IF(D1584&lt;&gt;"",'Workers Settings'!H1584,"")</f>
        <v/>
      </c>
      <c r="Y1584" s="18" t="str">
        <f>IF(D1584&lt;&gt;"",'Workers Settings'!I1584,"")</f>
        <v/>
      </c>
      <c r="Z1584" s="29" t="str">
        <f>IF('Workers Settings'!L1584&lt;&gt;"",'Workers Settings'!L1584,'Workers Settings'!K1584)</f>
        <v/>
      </c>
      <c r="AA1584" s="29" t="str">
        <f>IF(D1584&lt;&gt;"",IF('Workers Settings'!L1584&lt;&gt;"",'Workers Settings'!L1584,'Workers Settings'!K1584),"")</f>
        <v/>
      </c>
    </row>
    <row r="1585" spans="1:27" x14ac:dyDescent="0.25">
      <c r="A1585" s="7">
        <f t="shared" si="274"/>
        <v>1581</v>
      </c>
      <c r="B1585" s="7" t="str">
        <f>IF('Workers Settings'!B1585&lt;&gt;"",'Workers Settings'!B1585,"")</f>
        <v/>
      </c>
      <c r="C1585" s="7" t="str">
        <f>IF('Workers Settings'!C1585&lt;&gt;"",'Workers Settings'!C1585,"")</f>
        <v/>
      </c>
      <c r="D1585" s="17"/>
      <c r="E1585" s="17"/>
      <c r="F1585" s="17"/>
      <c r="G1585" s="7" t="str">
        <f>IF(D1585&lt;&gt;"",IF('Workers Settings'!D1585="","",'Workers Settings'!D1585),"")</f>
        <v/>
      </c>
      <c r="H1585" s="7" t="str">
        <f>IF(D1585&lt;&gt;"",'Workers Settings'!E1585,"")</f>
        <v/>
      </c>
      <c r="I1585" s="7" t="str">
        <f t="shared" si="264"/>
        <v/>
      </c>
      <c r="J1585" s="7" t="str">
        <f>IF('Workers Settings'!F1585&lt;&gt;"",'Workers Settings'!F1585,"")</f>
        <v/>
      </c>
      <c r="K1585" s="7" t="str">
        <f>IF('Workers Settings'!G1585&lt;&gt;"",'Workers Settings'!G1585,"")</f>
        <v/>
      </c>
      <c r="L1585" s="7" t="str">
        <f>IF(D1585="","",IF(VLOOKUP(D1585,'Demand Locations'!B:D,2,FALSE)="","",VLOOKUP(D1585,'Demand Locations'!B:D,2,FALSE)))</f>
        <v/>
      </c>
      <c r="M1585" s="7" t="str">
        <f>IF(D1585="","",IF(VLOOKUP(D1585,'Demand Locations'!B:D,3,FALSE)="","",VLOOKUP(D1585,'Demand Locations'!B:D,3,FALSE)))</f>
        <v/>
      </c>
      <c r="N1585" s="7" t="str">
        <f t="shared" si="265"/>
        <v/>
      </c>
      <c r="O1585" s="7" t="str">
        <f t="shared" si="266"/>
        <v/>
      </c>
      <c r="P1585" s="7" t="str">
        <f t="shared" si="267"/>
        <v/>
      </c>
      <c r="Q1585" s="7" t="str">
        <f t="shared" si="268"/>
        <v/>
      </c>
      <c r="R1585" s="7" t="str">
        <f t="shared" si="269"/>
        <v/>
      </c>
      <c r="S1585" s="7" t="str">
        <f t="shared" si="270"/>
        <v/>
      </c>
      <c r="T1585" s="7" t="str">
        <f t="shared" si="271"/>
        <v/>
      </c>
      <c r="U1585" s="7" t="str">
        <f t="shared" si="272"/>
        <v/>
      </c>
      <c r="V1585" s="7" t="str">
        <f t="shared" si="273"/>
        <v/>
      </c>
      <c r="W1585" s="60" t="str">
        <f>IF(ISNUMBER(V1585),IF(ISNA(VLOOKUP(I1585,'Distances Lookup Table'!D:E,2,FALSE)),V1585*'General Settings'!$F$6,IF(VLOOKUP(I1585,'Distances Lookup Table'!D:E,2,FALSE)="",V1585*'General Settings'!$F$6,VLOOKUP(I1585,'Distances Lookup Table'!D:E,2,FALSE))),"")</f>
        <v/>
      </c>
      <c r="X1585" s="18" t="str">
        <f>IF(D1585&lt;&gt;"",'Workers Settings'!H1585,"")</f>
        <v/>
      </c>
      <c r="Y1585" s="18" t="str">
        <f>IF(D1585&lt;&gt;"",'Workers Settings'!I1585,"")</f>
        <v/>
      </c>
      <c r="Z1585" s="29" t="str">
        <f>IF('Workers Settings'!L1585&lt;&gt;"",'Workers Settings'!L1585,'Workers Settings'!K1585)</f>
        <v/>
      </c>
      <c r="AA1585" s="29" t="str">
        <f>IF(D1585&lt;&gt;"",IF('Workers Settings'!L1585&lt;&gt;"",'Workers Settings'!L1585,'Workers Settings'!K1585),"")</f>
        <v/>
      </c>
    </row>
    <row r="1586" spans="1:27" x14ac:dyDescent="0.25">
      <c r="A1586" s="7">
        <f t="shared" si="274"/>
        <v>1582</v>
      </c>
      <c r="B1586" s="7" t="str">
        <f>IF('Workers Settings'!B1586&lt;&gt;"",'Workers Settings'!B1586,"")</f>
        <v/>
      </c>
      <c r="C1586" s="7" t="str">
        <f>IF('Workers Settings'!C1586&lt;&gt;"",'Workers Settings'!C1586,"")</f>
        <v/>
      </c>
      <c r="D1586" s="17"/>
      <c r="E1586" s="17"/>
      <c r="F1586" s="17"/>
      <c r="G1586" s="7" t="str">
        <f>IF(D1586&lt;&gt;"",IF('Workers Settings'!D1586="","",'Workers Settings'!D1586),"")</f>
        <v/>
      </c>
      <c r="H1586" s="7" t="str">
        <f>IF(D1586&lt;&gt;"",'Workers Settings'!E1586,"")</f>
        <v/>
      </c>
      <c r="I1586" s="7" t="str">
        <f t="shared" si="264"/>
        <v/>
      </c>
      <c r="J1586" s="7" t="str">
        <f>IF('Workers Settings'!F1586&lt;&gt;"",'Workers Settings'!F1586,"")</f>
        <v/>
      </c>
      <c r="K1586" s="7" t="str">
        <f>IF('Workers Settings'!G1586&lt;&gt;"",'Workers Settings'!G1586,"")</f>
        <v/>
      </c>
      <c r="L1586" s="7" t="str">
        <f>IF(D1586="","",IF(VLOOKUP(D1586,'Demand Locations'!B:D,2,FALSE)="","",VLOOKUP(D1586,'Demand Locations'!B:D,2,FALSE)))</f>
        <v/>
      </c>
      <c r="M1586" s="7" t="str">
        <f>IF(D1586="","",IF(VLOOKUP(D1586,'Demand Locations'!B:D,3,FALSE)="","",VLOOKUP(D1586,'Demand Locations'!B:D,3,FALSE)))</f>
        <v/>
      </c>
      <c r="N1586" s="7" t="str">
        <f t="shared" si="265"/>
        <v/>
      </c>
      <c r="O1586" s="7" t="str">
        <f t="shared" si="266"/>
        <v/>
      </c>
      <c r="P1586" s="7" t="str">
        <f t="shared" si="267"/>
        <v/>
      </c>
      <c r="Q1586" s="7" t="str">
        <f t="shared" si="268"/>
        <v/>
      </c>
      <c r="R1586" s="7" t="str">
        <f t="shared" si="269"/>
        <v/>
      </c>
      <c r="S1586" s="7" t="str">
        <f t="shared" si="270"/>
        <v/>
      </c>
      <c r="T1586" s="7" t="str">
        <f t="shared" si="271"/>
        <v/>
      </c>
      <c r="U1586" s="7" t="str">
        <f t="shared" si="272"/>
        <v/>
      </c>
      <c r="V1586" s="7" t="str">
        <f t="shared" si="273"/>
        <v/>
      </c>
      <c r="W1586" s="60" t="str">
        <f>IF(ISNUMBER(V1586),IF(ISNA(VLOOKUP(I1586,'Distances Lookup Table'!D:E,2,FALSE)),V1586*'General Settings'!$F$6,IF(VLOOKUP(I1586,'Distances Lookup Table'!D:E,2,FALSE)="",V1586*'General Settings'!$F$6,VLOOKUP(I1586,'Distances Lookup Table'!D:E,2,FALSE))),"")</f>
        <v/>
      </c>
      <c r="X1586" s="18" t="str">
        <f>IF(D1586&lt;&gt;"",'Workers Settings'!H1586,"")</f>
        <v/>
      </c>
      <c r="Y1586" s="18" t="str">
        <f>IF(D1586&lt;&gt;"",'Workers Settings'!I1586,"")</f>
        <v/>
      </c>
      <c r="Z1586" s="29" t="str">
        <f>IF('Workers Settings'!L1586&lt;&gt;"",'Workers Settings'!L1586,'Workers Settings'!K1586)</f>
        <v/>
      </c>
      <c r="AA1586" s="29" t="str">
        <f>IF(D1586&lt;&gt;"",IF('Workers Settings'!L1586&lt;&gt;"",'Workers Settings'!L1586,'Workers Settings'!K1586),"")</f>
        <v/>
      </c>
    </row>
    <row r="1587" spans="1:27" x14ac:dyDescent="0.25">
      <c r="A1587" s="7">
        <f t="shared" si="274"/>
        <v>1583</v>
      </c>
      <c r="B1587" s="7" t="str">
        <f>IF('Workers Settings'!B1587&lt;&gt;"",'Workers Settings'!B1587,"")</f>
        <v/>
      </c>
      <c r="C1587" s="7" t="str">
        <f>IF('Workers Settings'!C1587&lt;&gt;"",'Workers Settings'!C1587,"")</f>
        <v/>
      </c>
      <c r="D1587" s="17"/>
      <c r="E1587" s="17"/>
      <c r="F1587" s="17"/>
      <c r="G1587" s="7" t="str">
        <f>IF(D1587&lt;&gt;"",IF('Workers Settings'!D1587="","",'Workers Settings'!D1587),"")</f>
        <v/>
      </c>
      <c r="H1587" s="7" t="str">
        <f>IF(D1587&lt;&gt;"",'Workers Settings'!E1587,"")</f>
        <v/>
      </c>
      <c r="I1587" s="7" t="str">
        <f t="shared" si="264"/>
        <v/>
      </c>
      <c r="J1587" s="7" t="str">
        <f>IF('Workers Settings'!F1587&lt;&gt;"",'Workers Settings'!F1587,"")</f>
        <v/>
      </c>
      <c r="K1587" s="7" t="str">
        <f>IF('Workers Settings'!G1587&lt;&gt;"",'Workers Settings'!G1587,"")</f>
        <v/>
      </c>
      <c r="L1587" s="7" t="str">
        <f>IF(D1587="","",IF(VLOOKUP(D1587,'Demand Locations'!B:D,2,FALSE)="","",VLOOKUP(D1587,'Demand Locations'!B:D,2,FALSE)))</f>
        <v/>
      </c>
      <c r="M1587" s="7" t="str">
        <f>IF(D1587="","",IF(VLOOKUP(D1587,'Demand Locations'!B:D,3,FALSE)="","",VLOOKUP(D1587,'Demand Locations'!B:D,3,FALSE)))</f>
        <v/>
      </c>
      <c r="N1587" s="7" t="str">
        <f t="shared" si="265"/>
        <v/>
      </c>
      <c r="O1587" s="7" t="str">
        <f t="shared" si="266"/>
        <v/>
      </c>
      <c r="P1587" s="7" t="str">
        <f t="shared" si="267"/>
        <v/>
      </c>
      <c r="Q1587" s="7" t="str">
        <f t="shared" si="268"/>
        <v/>
      </c>
      <c r="R1587" s="7" t="str">
        <f t="shared" si="269"/>
        <v/>
      </c>
      <c r="S1587" s="7" t="str">
        <f t="shared" si="270"/>
        <v/>
      </c>
      <c r="T1587" s="7" t="str">
        <f t="shared" si="271"/>
        <v/>
      </c>
      <c r="U1587" s="7" t="str">
        <f t="shared" si="272"/>
        <v/>
      </c>
      <c r="V1587" s="7" t="str">
        <f t="shared" si="273"/>
        <v/>
      </c>
      <c r="W1587" s="60" t="str">
        <f>IF(ISNUMBER(V1587),IF(ISNA(VLOOKUP(I1587,'Distances Lookup Table'!D:E,2,FALSE)),V1587*'General Settings'!$F$6,IF(VLOOKUP(I1587,'Distances Lookup Table'!D:E,2,FALSE)="",V1587*'General Settings'!$F$6,VLOOKUP(I1587,'Distances Lookup Table'!D:E,2,FALSE))),"")</f>
        <v/>
      </c>
      <c r="X1587" s="18" t="str">
        <f>IF(D1587&lt;&gt;"",'Workers Settings'!H1587,"")</f>
        <v/>
      </c>
      <c r="Y1587" s="18" t="str">
        <f>IF(D1587&lt;&gt;"",'Workers Settings'!I1587,"")</f>
        <v/>
      </c>
      <c r="Z1587" s="29" t="str">
        <f>IF('Workers Settings'!L1587&lt;&gt;"",'Workers Settings'!L1587,'Workers Settings'!K1587)</f>
        <v/>
      </c>
      <c r="AA1587" s="29" t="str">
        <f>IF(D1587&lt;&gt;"",IF('Workers Settings'!L1587&lt;&gt;"",'Workers Settings'!L1587,'Workers Settings'!K1587),"")</f>
        <v/>
      </c>
    </row>
    <row r="1588" spans="1:27" x14ac:dyDescent="0.25">
      <c r="A1588" s="7">
        <f t="shared" si="274"/>
        <v>1584</v>
      </c>
      <c r="B1588" s="7" t="str">
        <f>IF('Workers Settings'!B1588&lt;&gt;"",'Workers Settings'!B1588,"")</f>
        <v/>
      </c>
      <c r="C1588" s="7" t="str">
        <f>IF('Workers Settings'!C1588&lt;&gt;"",'Workers Settings'!C1588,"")</f>
        <v/>
      </c>
      <c r="D1588" s="17"/>
      <c r="E1588" s="17"/>
      <c r="F1588" s="17"/>
      <c r="G1588" s="7" t="str">
        <f>IF(D1588&lt;&gt;"",IF('Workers Settings'!D1588="","",'Workers Settings'!D1588),"")</f>
        <v/>
      </c>
      <c r="H1588" s="7" t="str">
        <f>IF(D1588&lt;&gt;"",'Workers Settings'!E1588,"")</f>
        <v/>
      </c>
      <c r="I1588" s="7" t="str">
        <f t="shared" si="264"/>
        <v/>
      </c>
      <c r="J1588" s="7" t="str">
        <f>IF('Workers Settings'!F1588&lt;&gt;"",'Workers Settings'!F1588,"")</f>
        <v/>
      </c>
      <c r="K1588" s="7" t="str">
        <f>IF('Workers Settings'!G1588&lt;&gt;"",'Workers Settings'!G1588,"")</f>
        <v/>
      </c>
      <c r="L1588" s="7" t="str">
        <f>IF(D1588="","",IF(VLOOKUP(D1588,'Demand Locations'!B:D,2,FALSE)="","",VLOOKUP(D1588,'Demand Locations'!B:D,2,FALSE)))</f>
        <v/>
      </c>
      <c r="M1588" s="7" t="str">
        <f>IF(D1588="","",IF(VLOOKUP(D1588,'Demand Locations'!B:D,3,FALSE)="","",VLOOKUP(D1588,'Demand Locations'!B:D,3,FALSE)))</f>
        <v/>
      </c>
      <c r="N1588" s="7" t="str">
        <f t="shared" si="265"/>
        <v/>
      </c>
      <c r="O1588" s="7" t="str">
        <f t="shared" si="266"/>
        <v/>
      </c>
      <c r="P1588" s="7" t="str">
        <f t="shared" si="267"/>
        <v/>
      </c>
      <c r="Q1588" s="7" t="str">
        <f t="shared" si="268"/>
        <v/>
      </c>
      <c r="R1588" s="7" t="str">
        <f t="shared" si="269"/>
        <v/>
      </c>
      <c r="S1588" s="7" t="str">
        <f t="shared" si="270"/>
        <v/>
      </c>
      <c r="T1588" s="7" t="str">
        <f t="shared" si="271"/>
        <v/>
      </c>
      <c r="U1588" s="7" t="str">
        <f t="shared" si="272"/>
        <v/>
      </c>
      <c r="V1588" s="7" t="str">
        <f t="shared" si="273"/>
        <v/>
      </c>
      <c r="W1588" s="60" t="str">
        <f>IF(ISNUMBER(V1588),IF(ISNA(VLOOKUP(I1588,'Distances Lookup Table'!D:E,2,FALSE)),V1588*'General Settings'!$F$6,IF(VLOOKUP(I1588,'Distances Lookup Table'!D:E,2,FALSE)="",V1588*'General Settings'!$F$6,VLOOKUP(I1588,'Distances Lookup Table'!D:E,2,FALSE))),"")</f>
        <v/>
      </c>
      <c r="X1588" s="18" t="str">
        <f>IF(D1588&lt;&gt;"",'Workers Settings'!H1588,"")</f>
        <v/>
      </c>
      <c r="Y1588" s="18" t="str">
        <f>IF(D1588&lt;&gt;"",'Workers Settings'!I1588,"")</f>
        <v/>
      </c>
      <c r="Z1588" s="29" t="str">
        <f>IF('Workers Settings'!L1588&lt;&gt;"",'Workers Settings'!L1588,'Workers Settings'!K1588)</f>
        <v/>
      </c>
      <c r="AA1588" s="29" t="str">
        <f>IF(D1588&lt;&gt;"",IF('Workers Settings'!L1588&lt;&gt;"",'Workers Settings'!L1588,'Workers Settings'!K1588),"")</f>
        <v/>
      </c>
    </row>
    <row r="1589" spans="1:27" x14ac:dyDescent="0.25">
      <c r="A1589" s="7">
        <f t="shared" si="274"/>
        <v>1585</v>
      </c>
      <c r="B1589" s="7" t="str">
        <f>IF('Workers Settings'!B1589&lt;&gt;"",'Workers Settings'!B1589,"")</f>
        <v/>
      </c>
      <c r="C1589" s="7" t="str">
        <f>IF('Workers Settings'!C1589&lt;&gt;"",'Workers Settings'!C1589,"")</f>
        <v/>
      </c>
      <c r="D1589" s="17"/>
      <c r="E1589" s="17"/>
      <c r="F1589" s="17"/>
      <c r="G1589" s="7" t="str">
        <f>IF(D1589&lt;&gt;"",IF('Workers Settings'!D1589="","",'Workers Settings'!D1589),"")</f>
        <v/>
      </c>
      <c r="H1589" s="7" t="str">
        <f>IF(D1589&lt;&gt;"",'Workers Settings'!E1589,"")</f>
        <v/>
      </c>
      <c r="I1589" s="7" t="str">
        <f t="shared" si="264"/>
        <v/>
      </c>
      <c r="J1589" s="7" t="str">
        <f>IF('Workers Settings'!F1589&lt;&gt;"",'Workers Settings'!F1589,"")</f>
        <v/>
      </c>
      <c r="K1589" s="7" t="str">
        <f>IF('Workers Settings'!G1589&lt;&gt;"",'Workers Settings'!G1589,"")</f>
        <v/>
      </c>
      <c r="L1589" s="7" t="str">
        <f>IF(D1589="","",IF(VLOOKUP(D1589,'Demand Locations'!B:D,2,FALSE)="","",VLOOKUP(D1589,'Demand Locations'!B:D,2,FALSE)))</f>
        <v/>
      </c>
      <c r="M1589" s="7" t="str">
        <f>IF(D1589="","",IF(VLOOKUP(D1589,'Demand Locations'!B:D,3,FALSE)="","",VLOOKUP(D1589,'Demand Locations'!B:D,3,FALSE)))</f>
        <v/>
      </c>
      <c r="N1589" s="7" t="str">
        <f t="shared" si="265"/>
        <v/>
      </c>
      <c r="O1589" s="7" t="str">
        <f t="shared" si="266"/>
        <v/>
      </c>
      <c r="P1589" s="7" t="str">
        <f t="shared" si="267"/>
        <v/>
      </c>
      <c r="Q1589" s="7" t="str">
        <f t="shared" si="268"/>
        <v/>
      </c>
      <c r="R1589" s="7" t="str">
        <f t="shared" si="269"/>
        <v/>
      </c>
      <c r="S1589" s="7" t="str">
        <f t="shared" si="270"/>
        <v/>
      </c>
      <c r="T1589" s="7" t="str">
        <f t="shared" si="271"/>
        <v/>
      </c>
      <c r="U1589" s="7" t="str">
        <f t="shared" si="272"/>
        <v/>
      </c>
      <c r="V1589" s="7" t="str">
        <f t="shared" si="273"/>
        <v/>
      </c>
      <c r="W1589" s="60" t="str">
        <f>IF(ISNUMBER(V1589),IF(ISNA(VLOOKUP(I1589,'Distances Lookup Table'!D:E,2,FALSE)),V1589*'General Settings'!$F$6,IF(VLOOKUP(I1589,'Distances Lookup Table'!D:E,2,FALSE)="",V1589*'General Settings'!$F$6,VLOOKUP(I1589,'Distances Lookup Table'!D:E,2,FALSE))),"")</f>
        <v/>
      </c>
      <c r="X1589" s="18" t="str">
        <f>IF(D1589&lt;&gt;"",'Workers Settings'!H1589,"")</f>
        <v/>
      </c>
      <c r="Y1589" s="18" t="str">
        <f>IF(D1589&lt;&gt;"",'Workers Settings'!I1589,"")</f>
        <v/>
      </c>
      <c r="Z1589" s="29" t="str">
        <f>IF('Workers Settings'!L1589&lt;&gt;"",'Workers Settings'!L1589,'Workers Settings'!K1589)</f>
        <v/>
      </c>
      <c r="AA1589" s="29" t="str">
        <f>IF(D1589&lt;&gt;"",IF('Workers Settings'!L1589&lt;&gt;"",'Workers Settings'!L1589,'Workers Settings'!K1589),"")</f>
        <v/>
      </c>
    </row>
    <row r="1590" spans="1:27" x14ac:dyDescent="0.25">
      <c r="A1590" s="7">
        <f t="shared" si="274"/>
        <v>1586</v>
      </c>
      <c r="B1590" s="7" t="str">
        <f>IF('Workers Settings'!B1590&lt;&gt;"",'Workers Settings'!B1590,"")</f>
        <v/>
      </c>
      <c r="C1590" s="7" t="str">
        <f>IF('Workers Settings'!C1590&lt;&gt;"",'Workers Settings'!C1590,"")</f>
        <v/>
      </c>
      <c r="D1590" s="17"/>
      <c r="E1590" s="17"/>
      <c r="F1590" s="17"/>
      <c r="G1590" s="7" t="str">
        <f>IF(D1590&lt;&gt;"",IF('Workers Settings'!D1590="","",'Workers Settings'!D1590),"")</f>
        <v/>
      </c>
      <c r="H1590" s="7" t="str">
        <f>IF(D1590&lt;&gt;"",'Workers Settings'!E1590,"")</f>
        <v/>
      </c>
      <c r="I1590" s="7" t="str">
        <f t="shared" si="264"/>
        <v/>
      </c>
      <c r="J1590" s="7" t="str">
        <f>IF('Workers Settings'!F1590&lt;&gt;"",'Workers Settings'!F1590,"")</f>
        <v/>
      </c>
      <c r="K1590" s="7" t="str">
        <f>IF('Workers Settings'!G1590&lt;&gt;"",'Workers Settings'!G1590,"")</f>
        <v/>
      </c>
      <c r="L1590" s="7" t="str">
        <f>IF(D1590="","",IF(VLOOKUP(D1590,'Demand Locations'!B:D,2,FALSE)="","",VLOOKUP(D1590,'Demand Locations'!B:D,2,FALSE)))</f>
        <v/>
      </c>
      <c r="M1590" s="7" t="str">
        <f>IF(D1590="","",IF(VLOOKUP(D1590,'Demand Locations'!B:D,3,FALSE)="","",VLOOKUP(D1590,'Demand Locations'!B:D,3,FALSE)))</f>
        <v/>
      </c>
      <c r="N1590" s="7" t="str">
        <f t="shared" si="265"/>
        <v/>
      </c>
      <c r="O1590" s="7" t="str">
        <f t="shared" si="266"/>
        <v/>
      </c>
      <c r="P1590" s="7" t="str">
        <f t="shared" si="267"/>
        <v/>
      </c>
      <c r="Q1590" s="7" t="str">
        <f t="shared" si="268"/>
        <v/>
      </c>
      <c r="R1590" s="7" t="str">
        <f t="shared" si="269"/>
        <v/>
      </c>
      <c r="S1590" s="7" t="str">
        <f t="shared" si="270"/>
        <v/>
      </c>
      <c r="T1590" s="7" t="str">
        <f t="shared" si="271"/>
        <v/>
      </c>
      <c r="U1590" s="7" t="str">
        <f t="shared" si="272"/>
        <v/>
      </c>
      <c r="V1590" s="7" t="str">
        <f t="shared" si="273"/>
        <v/>
      </c>
      <c r="W1590" s="60" t="str">
        <f>IF(ISNUMBER(V1590),IF(ISNA(VLOOKUP(I1590,'Distances Lookup Table'!D:E,2,FALSE)),V1590*'General Settings'!$F$6,IF(VLOOKUP(I1590,'Distances Lookup Table'!D:E,2,FALSE)="",V1590*'General Settings'!$F$6,VLOOKUP(I1590,'Distances Lookup Table'!D:E,2,FALSE))),"")</f>
        <v/>
      </c>
      <c r="X1590" s="18" t="str">
        <f>IF(D1590&lt;&gt;"",'Workers Settings'!H1590,"")</f>
        <v/>
      </c>
      <c r="Y1590" s="18" t="str">
        <f>IF(D1590&lt;&gt;"",'Workers Settings'!I1590,"")</f>
        <v/>
      </c>
      <c r="Z1590" s="29" t="str">
        <f>IF('Workers Settings'!L1590&lt;&gt;"",'Workers Settings'!L1590,'Workers Settings'!K1590)</f>
        <v/>
      </c>
      <c r="AA1590" s="29" t="str">
        <f>IF(D1590&lt;&gt;"",IF('Workers Settings'!L1590&lt;&gt;"",'Workers Settings'!L1590,'Workers Settings'!K1590),"")</f>
        <v/>
      </c>
    </row>
    <row r="1591" spans="1:27" x14ac:dyDescent="0.25">
      <c r="A1591" s="7">
        <f t="shared" si="274"/>
        <v>1587</v>
      </c>
      <c r="B1591" s="7" t="str">
        <f>IF('Workers Settings'!B1591&lt;&gt;"",'Workers Settings'!B1591,"")</f>
        <v/>
      </c>
      <c r="C1591" s="7" t="str">
        <f>IF('Workers Settings'!C1591&lt;&gt;"",'Workers Settings'!C1591,"")</f>
        <v/>
      </c>
      <c r="D1591" s="17"/>
      <c r="E1591" s="17"/>
      <c r="F1591" s="17"/>
      <c r="G1591" s="7" t="str">
        <f>IF(D1591&lt;&gt;"",IF('Workers Settings'!D1591="","",'Workers Settings'!D1591),"")</f>
        <v/>
      </c>
      <c r="H1591" s="7" t="str">
        <f>IF(D1591&lt;&gt;"",'Workers Settings'!E1591,"")</f>
        <v/>
      </c>
      <c r="I1591" s="7" t="str">
        <f t="shared" si="264"/>
        <v/>
      </c>
      <c r="J1591" s="7" t="str">
        <f>IF('Workers Settings'!F1591&lt;&gt;"",'Workers Settings'!F1591,"")</f>
        <v/>
      </c>
      <c r="K1591" s="7" t="str">
        <f>IF('Workers Settings'!G1591&lt;&gt;"",'Workers Settings'!G1591,"")</f>
        <v/>
      </c>
      <c r="L1591" s="7" t="str">
        <f>IF(D1591="","",IF(VLOOKUP(D1591,'Demand Locations'!B:D,2,FALSE)="","",VLOOKUP(D1591,'Demand Locations'!B:D,2,FALSE)))</f>
        <v/>
      </c>
      <c r="M1591" s="7" t="str">
        <f>IF(D1591="","",IF(VLOOKUP(D1591,'Demand Locations'!B:D,3,FALSE)="","",VLOOKUP(D1591,'Demand Locations'!B:D,3,FALSE)))</f>
        <v/>
      </c>
      <c r="N1591" s="7" t="str">
        <f t="shared" si="265"/>
        <v/>
      </c>
      <c r="O1591" s="7" t="str">
        <f t="shared" si="266"/>
        <v/>
      </c>
      <c r="P1591" s="7" t="str">
        <f t="shared" si="267"/>
        <v/>
      </c>
      <c r="Q1591" s="7" t="str">
        <f t="shared" si="268"/>
        <v/>
      </c>
      <c r="R1591" s="7" t="str">
        <f t="shared" si="269"/>
        <v/>
      </c>
      <c r="S1591" s="7" t="str">
        <f t="shared" si="270"/>
        <v/>
      </c>
      <c r="T1591" s="7" t="str">
        <f t="shared" si="271"/>
        <v/>
      </c>
      <c r="U1591" s="7" t="str">
        <f t="shared" si="272"/>
        <v/>
      </c>
      <c r="V1591" s="7" t="str">
        <f t="shared" si="273"/>
        <v/>
      </c>
      <c r="W1591" s="60" t="str">
        <f>IF(ISNUMBER(V1591),IF(ISNA(VLOOKUP(I1591,'Distances Lookup Table'!D:E,2,FALSE)),V1591*'General Settings'!$F$6,IF(VLOOKUP(I1591,'Distances Lookup Table'!D:E,2,FALSE)="",V1591*'General Settings'!$F$6,VLOOKUP(I1591,'Distances Lookup Table'!D:E,2,FALSE))),"")</f>
        <v/>
      </c>
      <c r="X1591" s="18" t="str">
        <f>IF(D1591&lt;&gt;"",'Workers Settings'!H1591,"")</f>
        <v/>
      </c>
      <c r="Y1591" s="18" t="str">
        <f>IF(D1591&lt;&gt;"",'Workers Settings'!I1591,"")</f>
        <v/>
      </c>
      <c r="Z1591" s="29" t="str">
        <f>IF('Workers Settings'!L1591&lt;&gt;"",'Workers Settings'!L1591,'Workers Settings'!K1591)</f>
        <v/>
      </c>
      <c r="AA1591" s="29" t="str">
        <f>IF(D1591&lt;&gt;"",IF('Workers Settings'!L1591&lt;&gt;"",'Workers Settings'!L1591,'Workers Settings'!K1591),"")</f>
        <v/>
      </c>
    </row>
    <row r="1592" spans="1:27" x14ac:dyDescent="0.25">
      <c r="A1592" s="7">
        <f t="shared" si="274"/>
        <v>1588</v>
      </c>
      <c r="B1592" s="7" t="str">
        <f>IF('Workers Settings'!B1592&lt;&gt;"",'Workers Settings'!B1592,"")</f>
        <v/>
      </c>
      <c r="C1592" s="7" t="str">
        <f>IF('Workers Settings'!C1592&lt;&gt;"",'Workers Settings'!C1592,"")</f>
        <v/>
      </c>
      <c r="D1592" s="17"/>
      <c r="E1592" s="17"/>
      <c r="F1592" s="17"/>
      <c r="G1592" s="7" t="str">
        <f>IF(D1592&lt;&gt;"",IF('Workers Settings'!D1592="","",'Workers Settings'!D1592),"")</f>
        <v/>
      </c>
      <c r="H1592" s="7" t="str">
        <f>IF(D1592&lt;&gt;"",'Workers Settings'!E1592,"")</f>
        <v/>
      </c>
      <c r="I1592" s="7" t="str">
        <f t="shared" si="264"/>
        <v/>
      </c>
      <c r="J1592" s="7" t="str">
        <f>IF('Workers Settings'!F1592&lt;&gt;"",'Workers Settings'!F1592,"")</f>
        <v/>
      </c>
      <c r="K1592" s="7" t="str">
        <f>IF('Workers Settings'!G1592&lt;&gt;"",'Workers Settings'!G1592,"")</f>
        <v/>
      </c>
      <c r="L1592" s="7" t="str">
        <f>IF(D1592="","",IF(VLOOKUP(D1592,'Demand Locations'!B:D,2,FALSE)="","",VLOOKUP(D1592,'Demand Locations'!B:D,2,FALSE)))</f>
        <v/>
      </c>
      <c r="M1592" s="7" t="str">
        <f>IF(D1592="","",IF(VLOOKUP(D1592,'Demand Locations'!B:D,3,FALSE)="","",VLOOKUP(D1592,'Demand Locations'!B:D,3,FALSE)))</f>
        <v/>
      </c>
      <c r="N1592" s="7" t="str">
        <f t="shared" si="265"/>
        <v/>
      </c>
      <c r="O1592" s="7" t="str">
        <f t="shared" si="266"/>
        <v/>
      </c>
      <c r="P1592" s="7" t="str">
        <f t="shared" si="267"/>
        <v/>
      </c>
      <c r="Q1592" s="7" t="str">
        <f t="shared" si="268"/>
        <v/>
      </c>
      <c r="R1592" s="7" t="str">
        <f t="shared" si="269"/>
        <v/>
      </c>
      <c r="S1592" s="7" t="str">
        <f t="shared" si="270"/>
        <v/>
      </c>
      <c r="T1592" s="7" t="str">
        <f t="shared" si="271"/>
        <v/>
      </c>
      <c r="U1592" s="7" t="str">
        <f t="shared" si="272"/>
        <v/>
      </c>
      <c r="V1592" s="7" t="str">
        <f t="shared" si="273"/>
        <v/>
      </c>
      <c r="W1592" s="60" t="str">
        <f>IF(ISNUMBER(V1592),IF(ISNA(VLOOKUP(I1592,'Distances Lookup Table'!D:E,2,FALSE)),V1592*'General Settings'!$F$6,IF(VLOOKUP(I1592,'Distances Lookup Table'!D:E,2,FALSE)="",V1592*'General Settings'!$F$6,VLOOKUP(I1592,'Distances Lookup Table'!D:E,2,FALSE))),"")</f>
        <v/>
      </c>
      <c r="X1592" s="18" t="str">
        <f>IF(D1592&lt;&gt;"",'Workers Settings'!H1592,"")</f>
        <v/>
      </c>
      <c r="Y1592" s="18" t="str">
        <f>IF(D1592&lt;&gt;"",'Workers Settings'!I1592,"")</f>
        <v/>
      </c>
      <c r="Z1592" s="29" t="str">
        <f>IF('Workers Settings'!L1592&lt;&gt;"",'Workers Settings'!L1592,'Workers Settings'!K1592)</f>
        <v/>
      </c>
      <c r="AA1592" s="29" t="str">
        <f>IF(D1592&lt;&gt;"",IF('Workers Settings'!L1592&lt;&gt;"",'Workers Settings'!L1592,'Workers Settings'!K1592),"")</f>
        <v/>
      </c>
    </row>
    <row r="1593" spans="1:27" x14ac:dyDescent="0.25">
      <c r="A1593" s="7">
        <f t="shared" si="274"/>
        <v>1589</v>
      </c>
      <c r="B1593" s="7" t="str">
        <f>IF('Workers Settings'!B1593&lt;&gt;"",'Workers Settings'!B1593,"")</f>
        <v/>
      </c>
      <c r="C1593" s="7" t="str">
        <f>IF('Workers Settings'!C1593&lt;&gt;"",'Workers Settings'!C1593,"")</f>
        <v/>
      </c>
      <c r="D1593" s="17"/>
      <c r="E1593" s="17"/>
      <c r="F1593" s="17"/>
      <c r="G1593" s="7" t="str">
        <f>IF(D1593&lt;&gt;"",IF('Workers Settings'!D1593="","",'Workers Settings'!D1593),"")</f>
        <v/>
      </c>
      <c r="H1593" s="7" t="str">
        <f>IF(D1593&lt;&gt;"",'Workers Settings'!E1593,"")</f>
        <v/>
      </c>
      <c r="I1593" s="7" t="str">
        <f t="shared" si="264"/>
        <v/>
      </c>
      <c r="J1593" s="7" t="str">
        <f>IF('Workers Settings'!F1593&lt;&gt;"",'Workers Settings'!F1593,"")</f>
        <v/>
      </c>
      <c r="K1593" s="7" t="str">
        <f>IF('Workers Settings'!G1593&lt;&gt;"",'Workers Settings'!G1593,"")</f>
        <v/>
      </c>
      <c r="L1593" s="7" t="str">
        <f>IF(D1593="","",IF(VLOOKUP(D1593,'Demand Locations'!B:D,2,FALSE)="","",VLOOKUP(D1593,'Demand Locations'!B:D,2,FALSE)))</f>
        <v/>
      </c>
      <c r="M1593" s="7" t="str">
        <f>IF(D1593="","",IF(VLOOKUP(D1593,'Demand Locations'!B:D,3,FALSE)="","",VLOOKUP(D1593,'Demand Locations'!B:D,3,FALSE)))</f>
        <v/>
      </c>
      <c r="N1593" s="7" t="str">
        <f t="shared" si="265"/>
        <v/>
      </c>
      <c r="O1593" s="7" t="str">
        <f t="shared" si="266"/>
        <v/>
      </c>
      <c r="P1593" s="7" t="str">
        <f t="shared" si="267"/>
        <v/>
      </c>
      <c r="Q1593" s="7" t="str">
        <f t="shared" si="268"/>
        <v/>
      </c>
      <c r="R1593" s="7" t="str">
        <f t="shared" si="269"/>
        <v/>
      </c>
      <c r="S1593" s="7" t="str">
        <f t="shared" si="270"/>
        <v/>
      </c>
      <c r="T1593" s="7" t="str">
        <f t="shared" si="271"/>
        <v/>
      </c>
      <c r="U1593" s="7" t="str">
        <f t="shared" si="272"/>
        <v/>
      </c>
      <c r="V1593" s="7" t="str">
        <f t="shared" si="273"/>
        <v/>
      </c>
      <c r="W1593" s="60" t="str">
        <f>IF(ISNUMBER(V1593),IF(ISNA(VLOOKUP(I1593,'Distances Lookup Table'!D:E,2,FALSE)),V1593*'General Settings'!$F$6,IF(VLOOKUP(I1593,'Distances Lookup Table'!D:E,2,FALSE)="",V1593*'General Settings'!$F$6,VLOOKUP(I1593,'Distances Lookup Table'!D:E,2,FALSE))),"")</f>
        <v/>
      </c>
      <c r="X1593" s="18" t="str">
        <f>IF(D1593&lt;&gt;"",'Workers Settings'!H1593,"")</f>
        <v/>
      </c>
      <c r="Y1593" s="18" t="str">
        <f>IF(D1593&lt;&gt;"",'Workers Settings'!I1593,"")</f>
        <v/>
      </c>
      <c r="Z1593" s="29" t="str">
        <f>IF('Workers Settings'!L1593&lt;&gt;"",'Workers Settings'!L1593,'Workers Settings'!K1593)</f>
        <v/>
      </c>
      <c r="AA1593" s="29" t="str">
        <f>IF(D1593&lt;&gt;"",IF('Workers Settings'!L1593&lt;&gt;"",'Workers Settings'!L1593,'Workers Settings'!K1593),"")</f>
        <v/>
      </c>
    </row>
    <row r="1594" spans="1:27" x14ac:dyDescent="0.25">
      <c r="A1594" s="7">
        <f t="shared" si="274"/>
        <v>1590</v>
      </c>
      <c r="B1594" s="7" t="str">
        <f>IF('Workers Settings'!B1594&lt;&gt;"",'Workers Settings'!B1594,"")</f>
        <v/>
      </c>
      <c r="C1594" s="7" t="str">
        <f>IF('Workers Settings'!C1594&lt;&gt;"",'Workers Settings'!C1594,"")</f>
        <v/>
      </c>
      <c r="D1594" s="17"/>
      <c r="E1594" s="17"/>
      <c r="F1594" s="17"/>
      <c r="G1594" s="7" t="str">
        <f>IF(D1594&lt;&gt;"",IF('Workers Settings'!D1594="","",'Workers Settings'!D1594),"")</f>
        <v/>
      </c>
      <c r="H1594" s="7" t="str">
        <f>IF(D1594&lt;&gt;"",'Workers Settings'!E1594,"")</f>
        <v/>
      </c>
      <c r="I1594" s="7" t="str">
        <f t="shared" si="264"/>
        <v/>
      </c>
      <c r="J1594" s="7" t="str">
        <f>IF('Workers Settings'!F1594&lt;&gt;"",'Workers Settings'!F1594,"")</f>
        <v/>
      </c>
      <c r="K1594" s="7" t="str">
        <f>IF('Workers Settings'!G1594&lt;&gt;"",'Workers Settings'!G1594,"")</f>
        <v/>
      </c>
      <c r="L1594" s="7" t="str">
        <f>IF(D1594="","",IF(VLOOKUP(D1594,'Demand Locations'!B:D,2,FALSE)="","",VLOOKUP(D1594,'Demand Locations'!B:D,2,FALSE)))</f>
        <v/>
      </c>
      <c r="M1594" s="7" t="str">
        <f>IF(D1594="","",IF(VLOOKUP(D1594,'Demand Locations'!B:D,3,FALSE)="","",VLOOKUP(D1594,'Demand Locations'!B:D,3,FALSE)))</f>
        <v/>
      </c>
      <c r="N1594" s="7" t="str">
        <f t="shared" si="265"/>
        <v/>
      </c>
      <c r="O1594" s="7" t="str">
        <f t="shared" si="266"/>
        <v/>
      </c>
      <c r="P1594" s="7" t="str">
        <f t="shared" si="267"/>
        <v/>
      </c>
      <c r="Q1594" s="7" t="str">
        <f t="shared" si="268"/>
        <v/>
      </c>
      <c r="R1594" s="7" t="str">
        <f t="shared" si="269"/>
        <v/>
      </c>
      <c r="S1594" s="7" t="str">
        <f t="shared" si="270"/>
        <v/>
      </c>
      <c r="T1594" s="7" t="str">
        <f t="shared" si="271"/>
        <v/>
      </c>
      <c r="U1594" s="7" t="str">
        <f t="shared" si="272"/>
        <v/>
      </c>
      <c r="V1594" s="7" t="str">
        <f t="shared" si="273"/>
        <v/>
      </c>
      <c r="W1594" s="60" t="str">
        <f>IF(ISNUMBER(V1594),IF(ISNA(VLOOKUP(I1594,'Distances Lookup Table'!D:E,2,FALSE)),V1594*'General Settings'!$F$6,IF(VLOOKUP(I1594,'Distances Lookup Table'!D:E,2,FALSE)="",V1594*'General Settings'!$F$6,VLOOKUP(I1594,'Distances Lookup Table'!D:E,2,FALSE))),"")</f>
        <v/>
      </c>
      <c r="X1594" s="18" t="str">
        <f>IF(D1594&lt;&gt;"",'Workers Settings'!H1594,"")</f>
        <v/>
      </c>
      <c r="Y1594" s="18" t="str">
        <f>IF(D1594&lt;&gt;"",'Workers Settings'!I1594,"")</f>
        <v/>
      </c>
      <c r="Z1594" s="29" t="str">
        <f>IF('Workers Settings'!L1594&lt;&gt;"",'Workers Settings'!L1594,'Workers Settings'!K1594)</f>
        <v/>
      </c>
      <c r="AA1594" s="29" t="str">
        <f>IF(D1594&lt;&gt;"",IF('Workers Settings'!L1594&lt;&gt;"",'Workers Settings'!L1594,'Workers Settings'!K1594),"")</f>
        <v/>
      </c>
    </row>
    <row r="1595" spans="1:27" x14ac:dyDescent="0.25">
      <c r="A1595" s="7">
        <f t="shared" si="274"/>
        <v>1591</v>
      </c>
      <c r="B1595" s="7" t="str">
        <f>IF('Workers Settings'!B1595&lt;&gt;"",'Workers Settings'!B1595,"")</f>
        <v/>
      </c>
      <c r="C1595" s="7" t="str">
        <f>IF('Workers Settings'!C1595&lt;&gt;"",'Workers Settings'!C1595,"")</f>
        <v/>
      </c>
      <c r="D1595" s="17"/>
      <c r="E1595" s="17"/>
      <c r="F1595" s="17"/>
      <c r="G1595" s="7" t="str">
        <f>IF(D1595&lt;&gt;"",IF('Workers Settings'!D1595="","",'Workers Settings'!D1595),"")</f>
        <v/>
      </c>
      <c r="H1595" s="7" t="str">
        <f>IF(D1595&lt;&gt;"",'Workers Settings'!E1595,"")</f>
        <v/>
      </c>
      <c r="I1595" s="7" t="str">
        <f t="shared" si="264"/>
        <v/>
      </c>
      <c r="J1595" s="7" t="str">
        <f>IF('Workers Settings'!F1595&lt;&gt;"",'Workers Settings'!F1595,"")</f>
        <v/>
      </c>
      <c r="K1595" s="7" t="str">
        <f>IF('Workers Settings'!G1595&lt;&gt;"",'Workers Settings'!G1595,"")</f>
        <v/>
      </c>
      <c r="L1595" s="7" t="str">
        <f>IF(D1595="","",IF(VLOOKUP(D1595,'Demand Locations'!B:D,2,FALSE)="","",VLOOKUP(D1595,'Demand Locations'!B:D,2,FALSE)))</f>
        <v/>
      </c>
      <c r="M1595" s="7" t="str">
        <f>IF(D1595="","",IF(VLOOKUP(D1595,'Demand Locations'!B:D,3,FALSE)="","",VLOOKUP(D1595,'Demand Locations'!B:D,3,FALSE)))</f>
        <v/>
      </c>
      <c r="N1595" s="7" t="str">
        <f t="shared" si="265"/>
        <v/>
      </c>
      <c r="O1595" s="7" t="str">
        <f t="shared" si="266"/>
        <v/>
      </c>
      <c r="P1595" s="7" t="str">
        <f t="shared" si="267"/>
        <v/>
      </c>
      <c r="Q1595" s="7" t="str">
        <f t="shared" si="268"/>
        <v/>
      </c>
      <c r="R1595" s="7" t="str">
        <f t="shared" si="269"/>
        <v/>
      </c>
      <c r="S1595" s="7" t="str">
        <f t="shared" si="270"/>
        <v/>
      </c>
      <c r="T1595" s="7" t="str">
        <f t="shared" si="271"/>
        <v/>
      </c>
      <c r="U1595" s="7" t="str">
        <f t="shared" si="272"/>
        <v/>
      </c>
      <c r="V1595" s="7" t="str">
        <f t="shared" si="273"/>
        <v/>
      </c>
      <c r="W1595" s="60" t="str">
        <f>IF(ISNUMBER(V1595),IF(ISNA(VLOOKUP(I1595,'Distances Lookup Table'!D:E,2,FALSE)),V1595*'General Settings'!$F$6,IF(VLOOKUP(I1595,'Distances Lookup Table'!D:E,2,FALSE)="",V1595*'General Settings'!$F$6,VLOOKUP(I1595,'Distances Lookup Table'!D:E,2,FALSE))),"")</f>
        <v/>
      </c>
      <c r="X1595" s="18" t="str">
        <f>IF(D1595&lt;&gt;"",'Workers Settings'!H1595,"")</f>
        <v/>
      </c>
      <c r="Y1595" s="18" t="str">
        <f>IF(D1595&lt;&gt;"",'Workers Settings'!I1595,"")</f>
        <v/>
      </c>
      <c r="Z1595" s="29" t="str">
        <f>IF('Workers Settings'!L1595&lt;&gt;"",'Workers Settings'!L1595,'Workers Settings'!K1595)</f>
        <v/>
      </c>
      <c r="AA1595" s="29" t="str">
        <f>IF(D1595&lt;&gt;"",IF('Workers Settings'!L1595&lt;&gt;"",'Workers Settings'!L1595,'Workers Settings'!K1595),"")</f>
        <v/>
      </c>
    </row>
    <row r="1596" spans="1:27" x14ac:dyDescent="0.25">
      <c r="A1596" s="7">
        <f t="shared" si="274"/>
        <v>1592</v>
      </c>
      <c r="B1596" s="7" t="str">
        <f>IF('Workers Settings'!B1596&lt;&gt;"",'Workers Settings'!B1596,"")</f>
        <v/>
      </c>
      <c r="C1596" s="7" t="str">
        <f>IF('Workers Settings'!C1596&lt;&gt;"",'Workers Settings'!C1596,"")</f>
        <v/>
      </c>
      <c r="D1596" s="17"/>
      <c r="E1596" s="17"/>
      <c r="F1596" s="17"/>
      <c r="G1596" s="7" t="str">
        <f>IF(D1596&lt;&gt;"",IF('Workers Settings'!D1596="","",'Workers Settings'!D1596),"")</f>
        <v/>
      </c>
      <c r="H1596" s="7" t="str">
        <f>IF(D1596&lt;&gt;"",'Workers Settings'!E1596,"")</f>
        <v/>
      </c>
      <c r="I1596" s="7" t="str">
        <f t="shared" si="264"/>
        <v/>
      </c>
      <c r="J1596" s="7" t="str">
        <f>IF('Workers Settings'!F1596&lt;&gt;"",'Workers Settings'!F1596,"")</f>
        <v/>
      </c>
      <c r="K1596" s="7" t="str">
        <f>IF('Workers Settings'!G1596&lt;&gt;"",'Workers Settings'!G1596,"")</f>
        <v/>
      </c>
      <c r="L1596" s="7" t="str">
        <f>IF(D1596="","",IF(VLOOKUP(D1596,'Demand Locations'!B:D,2,FALSE)="","",VLOOKUP(D1596,'Demand Locations'!B:D,2,FALSE)))</f>
        <v/>
      </c>
      <c r="M1596" s="7" t="str">
        <f>IF(D1596="","",IF(VLOOKUP(D1596,'Demand Locations'!B:D,3,FALSE)="","",VLOOKUP(D1596,'Demand Locations'!B:D,3,FALSE)))</f>
        <v/>
      </c>
      <c r="N1596" s="7" t="str">
        <f t="shared" si="265"/>
        <v/>
      </c>
      <c r="O1596" s="7" t="str">
        <f t="shared" si="266"/>
        <v/>
      </c>
      <c r="P1596" s="7" t="str">
        <f t="shared" si="267"/>
        <v/>
      </c>
      <c r="Q1596" s="7" t="str">
        <f t="shared" si="268"/>
        <v/>
      </c>
      <c r="R1596" s="7" t="str">
        <f t="shared" si="269"/>
        <v/>
      </c>
      <c r="S1596" s="7" t="str">
        <f t="shared" si="270"/>
        <v/>
      </c>
      <c r="T1596" s="7" t="str">
        <f t="shared" si="271"/>
        <v/>
      </c>
      <c r="U1596" s="7" t="str">
        <f t="shared" si="272"/>
        <v/>
      </c>
      <c r="V1596" s="7" t="str">
        <f t="shared" si="273"/>
        <v/>
      </c>
      <c r="W1596" s="60" t="str">
        <f>IF(ISNUMBER(V1596),IF(ISNA(VLOOKUP(I1596,'Distances Lookup Table'!D:E,2,FALSE)),V1596*'General Settings'!$F$6,IF(VLOOKUP(I1596,'Distances Lookup Table'!D:E,2,FALSE)="",V1596*'General Settings'!$F$6,VLOOKUP(I1596,'Distances Lookup Table'!D:E,2,FALSE))),"")</f>
        <v/>
      </c>
      <c r="X1596" s="18" t="str">
        <f>IF(D1596&lt;&gt;"",'Workers Settings'!H1596,"")</f>
        <v/>
      </c>
      <c r="Y1596" s="18" t="str">
        <f>IF(D1596&lt;&gt;"",'Workers Settings'!I1596,"")</f>
        <v/>
      </c>
      <c r="Z1596" s="29" t="str">
        <f>IF('Workers Settings'!L1596&lt;&gt;"",'Workers Settings'!L1596,'Workers Settings'!K1596)</f>
        <v/>
      </c>
      <c r="AA1596" s="29" t="str">
        <f>IF(D1596&lt;&gt;"",IF('Workers Settings'!L1596&lt;&gt;"",'Workers Settings'!L1596,'Workers Settings'!K1596),"")</f>
        <v/>
      </c>
    </row>
    <row r="1597" spans="1:27" x14ac:dyDescent="0.25">
      <c r="A1597" s="7">
        <f t="shared" si="274"/>
        <v>1593</v>
      </c>
      <c r="B1597" s="7" t="str">
        <f>IF('Workers Settings'!B1597&lt;&gt;"",'Workers Settings'!B1597,"")</f>
        <v/>
      </c>
      <c r="C1597" s="7" t="str">
        <f>IF('Workers Settings'!C1597&lt;&gt;"",'Workers Settings'!C1597,"")</f>
        <v/>
      </c>
      <c r="D1597" s="17"/>
      <c r="E1597" s="17"/>
      <c r="F1597" s="17"/>
      <c r="G1597" s="7" t="str">
        <f>IF(D1597&lt;&gt;"",IF('Workers Settings'!D1597="","",'Workers Settings'!D1597),"")</f>
        <v/>
      </c>
      <c r="H1597" s="7" t="str">
        <f>IF(D1597&lt;&gt;"",'Workers Settings'!E1597,"")</f>
        <v/>
      </c>
      <c r="I1597" s="7" t="str">
        <f t="shared" si="264"/>
        <v/>
      </c>
      <c r="J1597" s="7" t="str">
        <f>IF('Workers Settings'!F1597&lt;&gt;"",'Workers Settings'!F1597,"")</f>
        <v/>
      </c>
      <c r="K1597" s="7" t="str">
        <f>IF('Workers Settings'!G1597&lt;&gt;"",'Workers Settings'!G1597,"")</f>
        <v/>
      </c>
      <c r="L1597" s="7" t="str">
        <f>IF(D1597="","",IF(VLOOKUP(D1597,'Demand Locations'!B:D,2,FALSE)="","",VLOOKUP(D1597,'Demand Locations'!B:D,2,FALSE)))</f>
        <v/>
      </c>
      <c r="M1597" s="7" t="str">
        <f>IF(D1597="","",IF(VLOOKUP(D1597,'Demand Locations'!B:D,3,FALSE)="","",VLOOKUP(D1597,'Demand Locations'!B:D,3,FALSE)))</f>
        <v/>
      </c>
      <c r="N1597" s="7" t="str">
        <f t="shared" si="265"/>
        <v/>
      </c>
      <c r="O1597" s="7" t="str">
        <f t="shared" si="266"/>
        <v/>
      </c>
      <c r="P1597" s="7" t="str">
        <f t="shared" si="267"/>
        <v/>
      </c>
      <c r="Q1597" s="7" t="str">
        <f t="shared" si="268"/>
        <v/>
      </c>
      <c r="R1597" s="7" t="str">
        <f t="shared" si="269"/>
        <v/>
      </c>
      <c r="S1597" s="7" t="str">
        <f t="shared" si="270"/>
        <v/>
      </c>
      <c r="T1597" s="7" t="str">
        <f t="shared" si="271"/>
        <v/>
      </c>
      <c r="U1597" s="7" t="str">
        <f t="shared" si="272"/>
        <v/>
      </c>
      <c r="V1597" s="7" t="str">
        <f t="shared" si="273"/>
        <v/>
      </c>
      <c r="W1597" s="60" t="str">
        <f>IF(ISNUMBER(V1597),IF(ISNA(VLOOKUP(I1597,'Distances Lookup Table'!D:E,2,FALSE)),V1597*'General Settings'!$F$6,IF(VLOOKUP(I1597,'Distances Lookup Table'!D:E,2,FALSE)="",V1597*'General Settings'!$F$6,VLOOKUP(I1597,'Distances Lookup Table'!D:E,2,FALSE))),"")</f>
        <v/>
      </c>
      <c r="X1597" s="18" t="str">
        <f>IF(D1597&lt;&gt;"",'Workers Settings'!H1597,"")</f>
        <v/>
      </c>
      <c r="Y1597" s="18" t="str">
        <f>IF(D1597&lt;&gt;"",'Workers Settings'!I1597,"")</f>
        <v/>
      </c>
      <c r="Z1597" s="29" t="str">
        <f>IF('Workers Settings'!L1597&lt;&gt;"",'Workers Settings'!L1597,'Workers Settings'!K1597)</f>
        <v/>
      </c>
      <c r="AA1597" s="29" t="str">
        <f>IF(D1597&lt;&gt;"",IF('Workers Settings'!L1597&lt;&gt;"",'Workers Settings'!L1597,'Workers Settings'!K1597),"")</f>
        <v/>
      </c>
    </row>
    <row r="1598" spans="1:27" x14ac:dyDescent="0.25">
      <c r="A1598" s="7">
        <f t="shared" si="274"/>
        <v>1594</v>
      </c>
      <c r="B1598" s="7" t="str">
        <f>IF('Workers Settings'!B1598&lt;&gt;"",'Workers Settings'!B1598,"")</f>
        <v/>
      </c>
      <c r="C1598" s="7" t="str">
        <f>IF('Workers Settings'!C1598&lt;&gt;"",'Workers Settings'!C1598,"")</f>
        <v/>
      </c>
      <c r="D1598" s="17"/>
      <c r="E1598" s="17"/>
      <c r="F1598" s="17"/>
      <c r="G1598" s="7" t="str">
        <f>IF(D1598&lt;&gt;"",IF('Workers Settings'!D1598="","",'Workers Settings'!D1598),"")</f>
        <v/>
      </c>
      <c r="H1598" s="7" t="str">
        <f>IF(D1598&lt;&gt;"",'Workers Settings'!E1598,"")</f>
        <v/>
      </c>
      <c r="I1598" s="7" t="str">
        <f t="shared" si="264"/>
        <v/>
      </c>
      <c r="J1598" s="7" t="str">
        <f>IF('Workers Settings'!F1598&lt;&gt;"",'Workers Settings'!F1598,"")</f>
        <v/>
      </c>
      <c r="K1598" s="7" t="str">
        <f>IF('Workers Settings'!G1598&lt;&gt;"",'Workers Settings'!G1598,"")</f>
        <v/>
      </c>
      <c r="L1598" s="7" t="str">
        <f>IF(D1598="","",IF(VLOOKUP(D1598,'Demand Locations'!B:D,2,FALSE)="","",VLOOKUP(D1598,'Demand Locations'!B:D,2,FALSE)))</f>
        <v/>
      </c>
      <c r="M1598" s="7" t="str">
        <f>IF(D1598="","",IF(VLOOKUP(D1598,'Demand Locations'!B:D,3,FALSE)="","",VLOOKUP(D1598,'Demand Locations'!B:D,3,FALSE)))</f>
        <v/>
      </c>
      <c r="N1598" s="7" t="str">
        <f t="shared" si="265"/>
        <v/>
      </c>
      <c r="O1598" s="7" t="str">
        <f t="shared" si="266"/>
        <v/>
      </c>
      <c r="P1598" s="7" t="str">
        <f t="shared" si="267"/>
        <v/>
      </c>
      <c r="Q1598" s="7" t="str">
        <f t="shared" si="268"/>
        <v/>
      </c>
      <c r="R1598" s="7" t="str">
        <f t="shared" si="269"/>
        <v/>
      </c>
      <c r="S1598" s="7" t="str">
        <f t="shared" si="270"/>
        <v/>
      </c>
      <c r="T1598" s="7" t="str">
        <f t="shared" si="271"/>
        <v/>
      </c>
      <c r="U1598" s="7" t="str">
        <f t="shared" si="272"/>
        <v/>
      </c>
      <c r="V1598" s="7" t="str">
        <f t="shared" si="273"/>
        <v/>
      </c>
      <c r="W1598" s="60" t="str">
        <f>IF(ISNUMBER(V1598),IF(ISNA(VLOOKUP(I1598,'Distances Lookup Table'!D:E,2,FALSE)),V1598*'General Settings'!$F$6,IF(VLOOKUP(I1598,'Distances Lookup Table'!D:E,2,FALSE)="",V1598*'General Settings'!$F$6,VLOOKUP(I1598,'Distances Lookup Table'!D:E,2,FALSE))),"")</f>
        <v/>
      </c>
      <c r="X1598" s="18" t="str">
        <f>IF(D1598&lt;&gt;"",'Workers Settings'!H1598,"")</f>
        <v/>
      </c>
      <c r="Y1598" s="18" t="str">
        <f>IF(D1598&lt;&gt;"",'Workers Settings'!I1598,"")</f>
        <v/>
      </c>
      <c r="Z1598" s="29" t="str">
        <f>IF('Workers Settings'!L1598&lt;&gt;"",'Workers Settings'!L1598,'Workers Settings'!K1598)</f>
        <v/>
      </c>
      <c r="AA1598" s="29" t="str">
        <f>IF(D1598&lt;&gt;"",IF('Workers Settings'!L1598&lt;&gt;"",'Workers Settings'!L1598,'Workers Settings'!K1598),"")</f>
        <v/>
      </c>
    </row>
    <row r="1599" spans="1:27" x14ac:dyDescent="0.25">
      <c r="A1599" s="7">
        <f t="shared" si="274"/>
        <v>1595</v>
      </c>
      <c r="B1599" s="7" t="str">
        <f>IF('Workers Settings'!B1599&lt;&gt;"",'Workers Settings'!B1599,"")</f>
        <v/>
      </c>
      <c r="C1599" s="7" t="str">
        <f>IF('Workers Settings'!C1599&lt;&gt;"",'Workers Settings'!C1599,"")</f>
        <v/>
      </c>
      <c r="D1599" s="17"/>
      <c r="E1599" s="17"/>
      <c r="F1599" s="17"/>
      <c r="G1599" s="7" t="str">
        <f>IF(D1599&lt;&gt;"",IF('Workers Settings'!D1599="","",'Workers Settings'!D1599),"")</f>
        <v/>
      </c>
      <c r="H1599" s="7" t="str">
        <f>IF(D1599&lt;&gt;"",'Workers Settings'!E1599,"")</f>
        <v/>
      </c>
      <c r="I1599" s="7" t="str">
        <f t="shared" si="264"/>
        <v/>
      </c>
      <c r="J1599" s="7" t="str">
        <f>IF('Workers Settings'!F1599&lt;&gt;"",'Workers Settings'!F1599,"")</f>
        <v/>
      </c>
      <c r="K1599" s="7" t="str">
        <f>IF('Workers Settings'!G1599&lt;&gt;"",'Workers Settings'!G1599,"")</f>
        <v/>
      </c>
      <c r="L1599" s="7" t="str">
        <f>IF(D1599="","",IF(VLOOKUP(D1599,'Demand Locations'!B:D,2,FALSE)="","",VLOOKUP(D1599,'Demand Locations'!B:D,2,FALSE)))</f>
        <v/>
      </c>
      <c r="M1599" s="7" t="str">
        <f>IF(D1599="","",IF(VLOOKUP(D1599,'Demand Locations'!B:D,3,FALSE)="","",VLOOKUP(D1599,'Demand Locations'!B:D,3,FALSE)))</f>
        <v/>
      </c>
      <c r="N1599" s="7" t="str">
        <f t="shared" si="265"/>
        <v/>
      </c>
      <c r="O1599" s="7" t="str">
        <f t="shared" si="266"/>
        <v/>
      </c>
      <c r="P1599" s="7" t="str">
        <f t="shared" si="267"/>
        <v/>
      </c>
      <c r="Q1599" s="7" t="str">
        <f t="shared" si="268"/>
        <v/>
      </c>
      <c r="R1599" s="7" t="str">
        <f t="shared" si="269"/>
        <v/>
      </c>
      <c r="S1599" s="7" t="str">
        <f t="shared" si="270"/>
        <v/>
      </c>
      <c r="T1599" s="7" t="str">
        <f t="shared" si="271"/>
        <v/>
      </c>
      <c r="U1599" s="7" t="str">
        <f t="shared" si="272"/>
        <v/>
      </c>
      <c r="V1599" s="7" t="str">
        <f t="shared" si="273"/>
        <v/>
      </c>
      <c r="W1599" s="60" t="str">
        <f>IF(ISNUMBER(V1599),IF(ISNA(VLOOKUP(I1599,'Distances Lookup Table'!D:E,2,FALSE)),V1599*'General Settings'!$F$6,IF(VLOOKUP(I1599,'Distances Lookup Table'!D:E,2,FALSE)="",V1599*'General Settings'!$F$6,VLOOKUP(I1599,'Distances Lookup Table'!D:E,2,FALSE))),"")</f>
        <v/>
      </c>
      <c r="X1599" s="18" t="str">
        <f>IF(D1599&lt;&gt;"",'Workers Settings'!H1599,"")</f>
        <v/>
      </c>
      <c r="Y1599" s="18" t="str">
        <f>IF(D1599&lt;&gt;"",'Workers Settings'!I1599,"")</f>
        <v/>
      </c>
      <c r="Z1599" s="29" t="str">
        <f>IF('Workers Settings'!L1599&lt;&gt;"",'Workers Settings'!L1599,'Workers Settings'!K1599)</f>
        <v/>
      </c>
      <c r="AA1599" s="29" t="str">
        <f>IF(D1599&lt;&gt;"",IF('Workers Settings'!L1599&lt;&gt;"",'Workers Settings'!L1599,'Workers Settings'!K1599),"")</f>
        <v/>
      </c>
    </row>
    <row r="1600" spans="1:27" x14ac:dyDescent="0.25">
      <c r="A1600" s="7">
        <f t="shared" si="274"/>
        <v>1596</v>
      </c>
      <c r="B1600" s="7" t="str">
        <f>IF('Workers Settings'!B1600&lt;&gt;"",'Workers Settings'!B1600,"")</f>
        <v/>
      </c>
      <c r="C1600" s="7" t="str">
        <f>IF('Workers Settings'!C1600&lt;&gt;"",'Workers Settings'!C1600,"")</f>
        <v/>
      </c>
      <c r="D1600" s="17"/>
      <c r="E1600" s="17"/>
      <c r="F1600" s="17"/>
      <c r="G1600" s="7" t="str">
        <f>IF(D1600&lt;&gt;"",IF('Workers Settings'!D1600="","",'Workers Settings'!D1600),"")</f>
        <v/>
      </c>
      <c r="H1600" s="7" t="str">
        <f>IF(D1600&lt;&gt;"",'Workers Settings'!E1600,"")</f>
        <v/>
      </c>
      <c r="I1600" s="7" t="str">
        <f t="shared" si="264"/>
        <v/>
      </c>
      <c r="J1600" s="7" t="str">
        <f>IF('Workers Settings'!F1600&lt;&gt;"",'Workers Settings'!F1600,"")</f>
        <v/>
      </c>
      <c r="K1600" s="7" t="str">
        <f>IF('Workers Settings'!G1600&lt;&gt;"",'Workers Settings'!G1600,"")</f>
        <v/>
      </c>
      <c r="L1600" s="7" t="str">
        <f>IF(D1600="","",IF(VLOOKUP(D1600,'Demand Locations'!B:D,2,FALSE)="","",VLOOKUP(D1600,'Demand Locations'!B:D,2,FALSE)))</f>
        <v/>
      </c>
      <c r="M1600" s="7" t="str">
        <f>IF(D1600="","",IF(VLOOKUP(D1600,'Demand Locations'!B:D,3,FALSE)="","",VLOOKUP(D1600,'Demand Locations'!B:D,3,FALSE)))</f>
        <v/>
      </c>
      <c r="N1600" s="7" t="str">
        <f t="shared" si="265"/>
        <v/>
      </c>
      <c r="O1600" s="7" t="str">
        <f t="shared" si="266"/>
        <v/>
      </c>
      <c r="P1600" s="7" t="str">
        <f t="shared" si="267"/>
        <v/>
      </c>
      <c r="Q1600" s="7" t="str">
        <f t="shared" si="268"/>
        <v/>
      </c>
      <c r="R1600" s="7" t="str">
        <f t="shared" si="269"/>
        <v/>
      </c>
      <c r="S1600" s="7" t="str">
        <f t="shared" si="270"/>
        <v/>
      </c>
      <c r="T1600" s="7" t="str">
        <f t="shared" si="271"/>
        <v/>
      </c>
      <c r="U1600" s="7" t="str">
        <f t="shared" si="272"/>
        <v/>
      </c>
      <c r="V1600" s="7" t="str">
        <f t="shared" si="273"/>
        <v/>
      </c>
      <c r="W1600" s="60" t="str">
        <f>IF(ISNUMBER(V1600),IF(ISNA(VLOOKUP(I1600,'Distances Lookup Table'!D:E,2,FALSE)),V1600*'General Settings'!$F$6,IF(VLOOKUP(I1600,'Distances Lookup Table'!D:E,2,FALSE)="",V1600*'General Settings'!$F$6,VLOOKUP(I1600,'Distances Lookup Table'!D:E,2,FALSE))),"")</f>
        <v/>
      </c>
      <c r="X1600" s="18" t="str">
        <f>IF(D1600&lt;&gt;"",'Workers Settings'!H1600,"")</f>
        <v/>
      </c>
      <c r="Y1600" s="18" t="str">
        <f>IF(D1600&lt;&gt;"",'Workers Settings'!I1600,"")</f>
        <v/>
      </c>
      <c r="Z1600" s="29" t="str">
        <f>IF('Workers Settings'!L1600&lt;&gt;"",'Workers Settings'!L1600,'Workers Settings'!K1600)</f>
        <v/>
      </c>
      <c r="AA1600" s="29" t="str">
        <f>IF(D1600&lt;&gt;"",IF('Workers Settings'!L1600&lt;&gt;"",'Workers Settings'!L1600,'Workers Settings'!K1600),"")</f>
        <v/>
      </c>
    </row>
    <row r="1601" spans="1:27" x14ac:dyDescent="0.25">
      <c r="A1601" s="7">
        <f t="shared" si="274"/>
        <v>1597</v>
      </c>
      <c r="B1601" s="7" t="str">
        <f>IF('Workers Settings'!B1601&lt;&gt;"",'Workers Settings'!B1601,"")</f>
        <v/>
      </c>
      <c r="C1601" s="7" t="str">
        <f>IF('Workers Settings'!C1601&lt;&gt;"",'Workers Settings'!C1601,"")</f>
        <v/>
      </c>
      <c r="D1601" s="17"/>
      <c r="E1601" s="17"/>
      <c r="F1601" s="17"/>
      <c r="G1601" s="7" t="str">
        <f>IF(D1601&lt;&gt;"",IF('Workers Settings'!D1601="","",'Workers Settings'!D1601),"")</f>
        <v/>
      </c>
      <c r="H1601" s="7" t="str">
        <f>IF(D1601&lt;&gt;"",'Workers Settings'!E1601,"")</f>
        <v/>
      </c>
      <c r="I1601" s="7" t="str">
        <f t="shared" si="264"/>
        <v/>
      </c>
      <c r="J1601" s="7" t="str">
        <f>IF('Workers Settings'!F1601&lt;&gt;"",'Workers Settings'!F1601,"")</f>
        <v/>
      </c>
      <c r="K1601" s="7" t="str">
        <f>IF('Workers Settings'!G1601&lt;&gt;"",'Workers Settings'!G1601,"")</f>
        <v/>
      </c>
      <c r="L1601" s="7" t="str">
        <f>IF(D1601="","",IF(VLOOKUP(D1601,'Demand Locations'!B:D,2,FALSE)="","",VLOOKUP(D1601,'Demand Locations'!B:D,2,FALSE)))</f>
        <v/>
      </c>
      <c r="M1601" s="7" t="str">
        <f>IF(D1601="","",IF(VLOOKUP(D1601,'Demand Locations'!B:D,3,FALSE)="","",VLOOKUP(D1601,'Demand Locations'!B:D,3,FALSE)))</f>
        <v/>
      </c>
      <c r="N1601" s="7" t="str">
        <f t="shared" si="265"/>
        <v/>
      </c>
      <c r="O1601" s="7" t="str">
        <f t="shared" si="266"/>
        <v/>
      </c>
      <c r="P1601" s="7" t="str">
        <f t="shared" si="267"/>
        <v/>
      </c>
      <c r="Q1601" s="7" t="str">
        <f t="shared" si="268"/>
        <v/>
      </c>
      <c r="R1601" s="7" t="str">
        <f t="shared" si="269"/>
        <v/>
      </c>
      <c r="S1601" s="7" t="str">
        <f t="shared" si="270"/>
        <v/>
      </c>
      <c r="T1601" s="7" t="str">
        <f t="shared" si="271"/>
        <v/>
      </c>
      <c r="U1601" s="7" t="str">
        <f t="shared" si="272"/>
        <v/>
      </c>
      <c r="V1601" s="7" t="str">
        <f t="shared" si="273"/>
        <v/>
      </c>
      <c r="W1601" s="60" t="str">
        <f>IF(ISNUMBER(V1601),IF(ISNA(VLOOKUP(I1601,'Distances Lookup Table'!D:E,2,FALSE)),V1601*'General Settings'!$F$6,IF(VLOOKUP(I1601,'Distances Lookup Table'!D:E,2,FALSE)="",V1601*'General Settings'!$F$6,VLOOKUP(I1601,'Distances Lookup Table'!D:E,2,FALSE))),"")</f>
        <v/>
      </c>
      <c r="X1601" s="18" t="str">
        <f>IF(D1601&lt;&gt;"",'Workers Settings'!H1601,"")</f>
        <v/>
      </c>
      <c r="Y1601" s="18" t="str">
        <f>IF(D1601&lt;&gt;"",'Workers Settings'!I1601,"")</f>
        <v/>
      </c>
      <c r="Z1601" s="29" t="str">
        <f>IF('Workers Settings'!L1601&lt;&gt;"",'Workers Settings'!L1601,'Workers Settings'!K1601)</f>
        <v/>
      </c>
      <c r="AA1601" s="29" t="str">
        <f>IF(D1601&lt;&gt;"",IF('Workers Settings'!L1601&lt;&gt;"",'Workers Settings'!L1601,'Workers Settings'!K1601),"")</f>
        <v/>
      </c>
    </row>
    <row r="1602" spans="1:27" x14ac:dyDescent="0.25">
      <c r="A1602" s="7">
        <f t="shared" si="274"/>
        <v>1598</v>
      </c>
      <c r="B1602" s="7" t="str">
        <f>IF('Workers Settings'!B1602&lt;&gt;"",'Workers Settings'!B1602,"")</f>
        <v/>
      </c>
      <c r="C1602" s="7" t="str">
        <f>IF('Workers Settings'!C1602&lt;&gt;"",'Workers Settings'!C1602,"")</f>
        <v/>
      </c>
      <c r="D1602" s="17"/>
      <c r="E1602" s="17"/>
      <c r="F1602" s="17"/>
      <c r="G1602" s="7" t="str">
        <f>IF(D1602&lt;&gt;"",IF('Workers Settings'!D1602="","",'Workers Settings'!D1602),"")</f>
        <v/>
      </c>
      <c r="H1602" s="7" t="str">
        <f>IF(D1602&lt;&gt;"",'Workers Settings'!E1602,"")</f>
        <v/>
      </c>
      <c r="I1602" s="7" t="str">
        <f t="shared" si="264"/>
        <v/>
      </c>
      <c r="J1602" s="7" t="str">
        <f>IF('Workers Settings'!F1602&lt;&gt;"",'Workers Settings'!F1602,"")</f>
        <v/>
      </c>
      <c r="K1602" s="7" t="str">
        <f>IF('Workers Settings'!G1602&lt;&gt;"",'Workers Settings'!G1602,"")</f>
        <v/>
      </c>
      <c r="L1602" s="7" t="str">
        <f>IF(D1602="","",IF(VLOOKUP(D1602,'Demand Locations'!B:D,2,FALSE)="","",VLOOKUP(D1602,'Demand Locations'!B:D,2,FALSE)))</f>
        <v/>
      </c>
      <c r="M1602" s="7" t="str">
        <f>IF(D1602="","",IF(VLOOKUP(D1602,'Demand Locations'!B:D,3,FALSE)="","",VLOOKUP(D1602,'Demand Locations'!B:D,3,FALSE)))</f>
        <v/>
      </c>
      <c r="N1602" s="7" t="str">
        <f t="shared" si="265"/>
        <v/>
      </c>
      <c r="O1602" s="7" t="str">
        <f t="shared" si="266"/>
        <v/>
      </c>
      <c r="P1602" s="7" t="str">
        <f t="shared" si="267"/>
        <v/>
      </c>
      <c r="Q1602" s="7" t="str">
        <f t="shared" si="268"/>
        <v/>
      </c>
      <c r="R1602" s="7" t="str">
        <f t="shared" si="269"/>
        <v/>
      </c>
      <c r="S1602" s="7" t="str">
        <f t="shared" si="270"/>
        <v/>
      </c>
      <c r="T1602" s="7" t="str">
        <f t="shared" si="271"/>
        <v/>
      </c>
      <c r="U1602" s="7" t="str">
        <f t="shared" si="272"/>
        <v/>
      </c>
      <c r="V1602" s="7" t="str">
        <f t="shared" si="273"/>
        <v/>
      </c>
      <c r="W1602" s="60" t="str">
        <f>IF(ISNUMBER(V1602),IF(ISNA(VLOOKUP(I1602,'Distances Lookup Table'!D:E,2,FALSE)),V1602*'General Settings'!$F$6,IF(VLOOKUP(I1602,'Distances Lookup Table'!D:E,2,FALSE)="",V1602*'General Settings'!$F$6,VLOOKUP(I1602,'Distances Lookup Table'!D:E,2,FALSE))),"")</f>
        <v/>
      </c>
      <c r="X1602" s="18" t="str">
        <f>IF(D1602&lt;&gt;"",'Workers Settings'!H1602,"")</f>
        <v/>
      </c>
      <c r="Y1602" s="18" t="str">
        <f>IF(D1602&lt;&gt;"",'Workers Settings'!I1602,"")</f>
        <v/>
      </c>
      <c r="Z1602" s="29" t="str">
        <f>IF('Workers Settings'!L1602&lt;&gt;"",'Workers Settings'!L1602,'Workers Settings'!K1602)</f>
        <v/>
      </c>
      <c r="AA1602" s="29" t="str">
        <f>IF(D1602&lt;&gt;"",IF('Workers Settings'!L1602&lt;&gt;"",'Workers Settings'!L1602,'Workers Settings'!K1602),"")</f>
        <v/>
      </c>
    </row>
    <row r="1603" spans="1:27" x14ac:dyDescent="0.25">
      <c r="A1603" s="7">
        <f t="shared" si="274"/>
        <v>1599</v>
      </c>
      <c r="B1603" s="7" t="str">
        <f>IF('Workers Settings'!B1603&lt;&gt;"",'Workers Settings'!B1603,"")</f>
        <v/>
      </c>
      <c r="C1603" s="7" t="str">
        <f>IF('Workers Settings'!C1603&lt;&gt;"",'Workers Settings'!C1603,"")</f>
        <v/>
      </c>
      <c r="D1603" s="17"/>
      <c r="E1603" s="17"/>
      <c r="F1603" s="17"/>
      <c r="G1603" s="7" t="str">
        <f>IF(D1603&lt;&gt;"",IF('Workers Settings'!D1603="","",'Workers Settings'!D1603),"")</f>
        <v/>
      </c>
      <c r="H1603" s="7" t="str">
        <f>IF(D1603&lt;&gt;"",'Workers Settings'!E1603,"")</f>
        <v/>
      </c>
      <c r="I1603" s="7" t="str">
        <f t="shared" si="264"/>
        <v/>
      </c>
      <c r="J1603" s="7" t="str">
        <f>IF('Workers Settings'!F1603&lt;&gt;"",'Workers Settings'!F1603,"")</f>
        <v/>
      </c>
      <c r="K1603" s="7" t="str">
        <f>IF('Workers Settings'!G1603&lt;&gt;"",'Workers Settings'!G1603,"")</f>
        <v/>
      </c>
      <c r="L1603" s="7" t="str">
        <f>IF(D1603="","",IF(VLOOKUP(D1603,'Demand Locations'!B:D,2,FALSE)="","",VLOOKUP(D1603,'Demand Locations'!B:D,2,FALSE)))</f>
        <v/>
      </c>
      <c r="M1603" s="7" t="str">
        <f>IF(D1603="","",IF(VLOOKUP(D1603,'Demand Locations'!B:D,3,FALSE)="","",VLOOKUP(D1603,'Demand Locations'!B:D,3,FALSE)))</f>
        <v/>
      </c>
      <c r="N1603" s="7" t="str">
        <f t="shared" si="265"/>
        <v/>
      </c>
      <c r="O1603" s="7" t="str">
        <f t="shared" si="266"/>
        <v/>
      </c>
      <c r="P1603" s="7" t="str">
        <f t="shared" si="267"/>
        <v/>
      </c>
      <c r="Q1603" s="7" t="str">
        <f t="shared" si="268"/>
        <v/>
      </c>
      <c r="R1603" s="7" t="str">
        <f t="shared" si="269"/>
        <v/>
      </c>
      <c r="S1603" s="7" t="str">
        <f t="shared" si="270"/>
        <v/>
      </c>
      <c r="T1603" s="7" t="str">
        <f t="shared" si="271"/>
        <v/>
      </c>
      <c r="U1603" s="7" t="str">
        <f t="shared" si="272"/>
        <v/>
      </c>
      <c r="V1603" s="7" t="str">
        <f t="shared" si="273"/>
        <v/>
      </c>
      <c r="W1603" s="60" t="str">
        <f>IF(ISNUMBER(V1603),IF(ISNA(VLOOKUP(I1603,'Distances Lookup Table'!D:E,2,FALSE)),V1603*'General Settings'!$F$6,IF(VLOOKUP(I1603,'Distances Lookup Table'!D:E,2,FALSE)="",V1603*'General Settings'!$F$6,VLOOKUP(I1603,'Distances Lookup Table'!D:E,2,FALSE))),"")</f>
        <v/>
      </c>
      <c r="X1603" s="18" t="str">
        <f>IF(D1603&lt;&gt;"",'Workers Settings'!H1603,"")</f>
        <v/>
      </c>
      <c r="Y1603" s="18" t="str">
        <f>IF(D1603&lt;&gt;"",'Workers Settings'!I1603,"")</f>
        <v/>
      </c>
      <c r="Z1603" s="29" t="str">
        <f>IF('Workers Settings'!L1603&lt;&gt;"",'Workers Settings'!L1603,'Workers Settings'!K1603)</f>
        <v/>
      </c>
      <c r="AA1603" s="29" t="str">
        <f>IF(D1603&lt;&gt;"",IF('Workers Settings'!L1603&lt;&gt;"",'Workers Settings'!L1603,'Workers Settings'!K1603),"")</f>
        <v/>
      </c>
    </row>
    <row r="1604" spans="1:27" x14ac:dyDescent="0.25">
      <c r="A1604" s="7">
        <f t="shared" si="274"/>
        <v>1600</v>
      </c>
      <c r="B1604" s="7" t="str">
        <f>IF('Workers Settings'!B1604&lt;&gt;"",'Workers Settings'!B1604,"")</f>
        <v/>
      </c>
      <c r="C1604" s="7" t="str">
        <f>IF('Workers Settings'!C1604&lt;&gt;"",'Workers Settings'!C1604,"")</f>
        <v/>
      </c>
      <c r="D1604" s="17"/>
      <c r="E1604" s="17"/>
      <c r="F1604" s="17"/>
      <c r="G1604" s="7" t="str">
        <f>IF(D1604&lt;&gt;"",IF('Workers Settings'!D1604="","",'Workers Settings'!D1604),"")</f>
        <v/>
      </c>
      <c r="H1604" s="7" t="str">
        <f>IF(D1604&lt;&gt;"",'Workers Settings'!E1604,"")</f>
        <v/>
      </c>
      <c r="I1604" s="7" t="str">
        <f t="shared" si="264"/>
        <v/>
      </c>
      <c r="J1604" s="7" t="str">
        <f>IF('Workers Settings'!F1604&lt;&gt;"",'Workers Settings'!F1604,"")</f>
        <v/>
      </c>
      <c r="K1604" s="7" t="str">
        <f>IF('Workers Settings'!G1604&lt;&gt;"",'Workers Settings'!G1604,"")</f>
        <v/>
      </c>
      <c r="L1604" s="7" t="str">
        <f>IF(D1604="","",IF(VLOOKUP(D1604,'Demand Locations'!B:D,2,FALSE)="","",VLOOKUP(D1604,'Demand Locations'!B:D,2,FALSE)))</f>
        <v/>
      </c>
      <c r="M1604" s="7" t="str">
        <f>IF(D1604="","",IF(VLOOKUP(D1604,'Demand Locations'!B:D,3,FALSE)="","",VLOOKUP(D1604,'Demand Locations'!B:D,3,FALSE)))</f>
        <v/>
      </c>
      <c r="N1604" s="7" t="str">
        <f t="shared" si="265"/>
        <v/>
      </c>
      <c r="O1604" s="7" t="str">
        <f t="shared" si="266"/>
        <v/>
      </c>
      <c r="P1604" s="7" t="str">
        <f t="shared" si="267"/>
        <v/>
      </c>
      <c r="Q1604" s="7" t="str">
        <f t="shared" si="268"/>
        <v/>
      </c>
      <c r="R1604" s="7" t="str">
        <f t="shared" si="269"/>
        <v/>
      </c>
      <c r="S1604" s="7" t="str">
        <f t="shared" si="270"/>
        <v/>
      </c>
      <c r="T1604" s="7" t="str">
        <f t="shared" si="271"/>
        <v/>
      </c>
      <c r="U1604" s="7" t="str">
        <f t="shared" si="272"/>
        <v/>
      </c>
      <c r="V1604" s="7" t="str">
        <f t="shared" si="273"/>
        <v/>
      </c>
      <c r="W1604" s="60" t="str">
        <f>IF(ISNUMBER(V1604),IF(ISNA(VLOOKUP(I1604,'Distances Lookup Table'!D:E,2,FALSE)),V1604*'General Settings'!$F$6,IF(VLOOKUP(I1604,'Distances Lookup Table'!D:E,2,FALSE)="",V1604*'General Settings'!$F$6,VLOOKUP(I1604,'Distances Lookup Table'!D:E,2,FALSE))),"")</f>
        <v/>
      </c>
      <c r="X1604" s="18" t="str">
        <f>IF(D1604&lt;&gt;"",'Workers Settings'!H1604,"")</f>
        <v/>
      </c>
      <c r="Y1604" s="18" t="str">
        <f>IF(D1604&lt;&gt;"",'Workers Settings'!I1604,"")</f>
        <v/>
      </c>
      <c r="Z1604" s="29" t="str">
        <f>IF('Workers Settings'!L1604&lt;&gt;"",'Workers Settings'!L1604,'Workers Settings'!K1604)</f>
        <v/>
      </c>
      <c r="AA1604" s="29" t="str">
        <f>IF(D1604&lt;&gt;"",IF('Workers Settings'!L1604&lt;&gt;"",'Workers Settings'!L1604,'Workers Settings'!K1604),"")</f>
        <v/>
      </c>
    </row>
    <row r="1605" spans="1:27" x14ac:dyDescent="0.25">
      <c r="A1605" s="7">
        <f t="shared" si="274"/>
        <v>1601</v>
      </c>
      <c r="B1605" s="7" t="str">
        <f>IF('Workers Settings'!B1605&lt;&gt;"",'Workers Settings'!B1605,"")</f>
        <v/>
      </c>
      <c r="C1605" s="7" t="str">
        <f>IF('Workers Settings'!C1605&lt;&gt;"",'Workers Settings'!C1605,"")</f>
        <v/>
      </c>
      <c r="D1605" s="17"/>
      <c r="E1605" s="17"/>
      <c r="F1605" s="17"/>
      <c r="G1605" s="7" t="str">
        <f>IF(D1605&lt;&gt;"",IF('Workers Settings'!D1605="","",'Workers Settings'!D1605),"")</f>
        <v/>
      </c>
      <c r="H1605" s="7" t="str">
        <f>IF(D1605&lt;&gt;"",'Workers Settings'!E1605,"")</f>
        <v/>
      </c>
      <c r="I1605" s="7" t="str">
        <f t="shared" ref="I1605:I1668" si="275">IF(AND(D1605&lt;&gt;"",H1605&lt;&gt;""),H1605&amp;"-"&amp;D1605,"")</f>
        <v/>
      </c>
      <c r="J1605" s="7" t="str">
        <f>IF('Workers Settings'!F1605&lt;&gt;"",'Workers Settings'!F1605,"")</f>
        <v/>
      </c>
      <c r="K1605" s="7" t="str">
        <f>IF('Workers Settings'!G1605&lt;&gt;"",'Workers Settings'!G1605,"")</f>
        <v/>
      </c>
      <c r="L1605" s="7" t="str">
        <f>IF(D1605="","",IF(VLOOKUP(D1605,'Demand Locations'!B:D,2,FALSE)="","",VLOOKUP(D1605,'Demand Locations'!B:D,2,FALSE)))</f>
        <v/>
      </c>
      <c r="M1605" s="7" t="str">
        <f>IF(D1605="","",IF(VLOOKUP(D1605,'Demand Locations'!B:D,3,FALSE)="","",VLOOKUP(D1605,'Demand Locations'!B:D,3,FALSE)))</f>
        <v/>
      </c>
      <c r="N1605" s="7" t="str">
        <f t="shared" si="265"/>
        <v/>
      </c>
      <c r="O1605" s="7" t="str">
        <f t="shared" si="266"/>
        <v/>
      </c>
      <c r="P1605" s="7" t="str">
        <f t="shared" si="267"/>
        <v/>
      </c>
      <c r="Q1605" s="7" t="str">
        <f t="shared" si="268"/>
        <v/>
      </c>
      <c r="R1605" s="7" t="str">
        <f t="shared" si="269"/>
        <v/>
      </c>
      <c r="S1605" s="7" t="str">
        <f t="shared" si="270"/>
        <v/>
      </c>
      <c r="T1605" s="7" t="str">
        <f t="shared" si="271"/>
        <v/>
      </c>
      <c r="U1605" s="7" t="str">
        <f t="shared" si="272"/>
        <v/>
      </c>
      <c r="V1605" s="7" t="str">
        <f t="shared" si="273"/>
        <v/>
      </c>
      <c r="W1605" s="60" t="str">
        <f>IF(ISNUMBER(V1605),IF(ISNA(VLOOKUP(I1605,'Distances Lookup Table'!D:E,2,FALSE)),V1605*'General Settings'!$F$6,IF(VLOOKUP(I1605,'Distances Lookup Table'!D:E,2,FALSE)="",V1605*'General Settings'!$F$6,VLOOKUP(I1605,'Distances Lookup Table'!D:E,2,FALSE))),"")</f>
        <v/>
      </c>
      <c r="X1605" s="18" t="str">
        <f>IF(D1605&lt;&gt;"",'Workers Settings'!H1605,"")</f>
        <v/>
      </c>
      <c r="Y1605" s="18" t="str">
        <f>IF(D1605&lt;&gt;"",'Workers Settings'!I1605,"")</f>
        <v/>
      </c>
      <c r="Z1605" s="29" t="str">
        <f>IF('Workers Settings'!L1605&lt;&gt;"",'Workers Settings'!L1605,'Workers Settings'!K1605)</f>
        <v/>
      </c>
      <c r="AA1605" s="29" t="str">
        <f>IF(D1605&lt;&gt;"",IF('Workers Settings'!L1605&lt;&gt;"",'Workers Settings'!L1605,'Workers Settings'!K1605),"")</f>
        <v/>
      </c>
    </row>
    <row r="1606" spans="1:27" x14ac:dyDescent="0.25">
      <c r="A1606" s="7">
        <f t="shared" si="274"/>
        <v>1602</v>
      </c>
      <c r="B1606" s="7" t="str">
        <f>IF('Workers Settings'!B1606&lt;&gt;"",'Workers Settings'!B1606,"")</f>
        <v/>
      </c>
      <c r="C1606" s="7" t="str">
        <f>IF('Workers Settings'!C1606&lt;&gt;"",'Workers Settings'!C1606,"")</f>
        <v/>
      </c>
      <c r="D1606" s="17"/>
      <c r="E1606" s="17"/>
      <c r="F1606" s="17"/>
      <c r="G1606" s="7" t="str">
        <f>IF(D1606&lt;&gt;"",IF('Workers Settings'!D1606="","",'Workers Settings'!D1606),"")</f>
        <v/>
      </c>
      <c r="H1606" s="7" t="str">
        <f>IF(D1606&lt;&gt;"",'Workers Settings'!E1606,"")</f>
        <v/>
      </c>
      <c r="I1606" s="7" t="str">
        <f t="shared" si="275"/>
        <v/>
      </c>
      <c r="J1606" s="7" t="str">
        <f>IF('Workers Settings'!F1606&lt;&gt;"",'Workers Settings'!F1606,"")</f>
        <v/>
      </c>
      <c r="K1606" s="7" t="str">
        <f>IF('Workers Settings'!G1606&lt;&gt;"",'Workers Settings'!G1606,"")</f>
        <v/>
      </c>
      <c r="L1606" s="7" t="str">
        <f>IF(D1606="","",IF(VLOOKUP(D1606,'Demand Locations'!B:D,2,FALSE)="","",VLOOKUP(D1606,'Demand Locations'!B:D,2,FALSE)))</f>
        <v/>
      </c>
      <c r="M1606" s="7" t="str">
        <f>IF(D1606="","",IF(VLOOKUP(D1606,'Demand Locations'!B:D,3,FALSE)="","",VLOOKUP(D1606,'Demand Locations'!B:D,3,FALSE)))</f>
        <v/>
      </c>
      <c r="N1606" s="7" t="str">
        <f t="shared" ref="N1606:N1669" si="276">IF(ISNUMBER(J1606),J1606*PI()/180,"")</f>
        <v/>
      </c>
      <c r="O1606" s="7" t="str">
        <f t="shared" ref="O1606:O1669" si="277">IF(ISNUMBER(L1606),L1606*PI()/180,"")</f>
        <v/>
      </c>
      <c r="P1606" s="7" t="str">
        <f t="shared" ref="P1606:P1669" si="278">IF(AND(ISNUMBER(J1606),ISNUMBER(L1606)),(L1606-J1606)*PI()/180,"")</f>
        <v/>
      </c>
      <c r="Q1606" s="7" t="str">
        <f t="shared" ref="Q1606:Q1669" si="279">IF(ISNUMBER(K1606),K1606*PI()/180,"")</f>
        <v/>
      </c>
      <c r="R1606" s="7" t="str">
        <f t="shared" ref="R1606:R1669" si="280">IF(ISNUMBER(M1606),M1606*PI()/180,"")</f>
        <v/>
      </c>
      <c r="S1606" s="7" t="str">
        <f t="shared" ref="S1606:S1669" si="281">IF(AND(ISNUMBER(M1606),ISNUMBER(K1606)),(M1606-K1606)*PI()/180,"")</f>
        <v/>
      </c>
      <c r="T1606" s="7" t="str">
        <f t="shared" ref="T1606:T1669" si="282">IF(AND(ISNUMBER(P1606),ISNUMBER(N1606),ISNUMBER(O1606),ISNUMBER(S1606)),(SIN(P1606/2))^2+COS(N1606)*COS(O1606)*(SIN(S1606/2))^2,"")</f>
        <v/>
      </c>
      <c r="U1606" s="7" t="str">
        <f t="shared" ref="U1606:U1669" si="283">IF(ISNUMBER(T1606),2*ATAN2(SQRT(1-T1606),SQRT(T1606)),"")</f>
        <v/>
      </c>
      <c r="V1606" s="7" t="str">
        <f t="shared" ref="V1606:V1669" si="284">IF(ISNUMBER(U1606),6373*U1606,"")</f>
        <v/>
      </c>
      <c r="W1606" s="60" t="str">
        <f>IF(ISNUMBER(V1606),IF(ISNA(VLOOKUP(I1606,'Distances Lookup Table'!D:E,2,FALSE)),V1606*'General Settings'!$F$6,IF(VLOOKUP(I1606,'Distances Lookup Table'!D:E,2,FALSE)="",V1606*'General Settings'!$F$6,VLOOKUP(I1606,'Distances Lookup Table'!D:E,2,FALSE))),"")</f>
        <v/>
      </c>
      <c r="X1606" s="18" t="str">
        <f>IF(D1606&lt;&gt;"",'Workers Settings'!H1606,"")</f>
        <v/>
      </c>
      <c r="Y1606" s="18" t="str">
        <f>IF(D1606&lt;&gt;"",'Workers Settings'!I1606,"")</f>
        <v/>
      </c>
      <c r="Z1606" s="29" t="str">
        <f>IF('Workers Settings'!L1606&lt;&gt;"",'Workers Settings'!L1606,'Workers Settings'!K1606)</f>
        <v/>
      </c>
      <c r="AA1606" s="29" t="str">
        <f>IF(D1606&lt;&gt;"",IF('Workers Settings'!L1606&lt;&gt;"",'Workers Settings'!L1606,'Workers Settings'!K1606),"")</f>
        <v/>
      </c>
    </row>
    <row r="1607" spans="1:27" x14ac:dyDescent="0.25">
      <c r="A1607" s="7">
        <f t="shared" ref="A1607:A1670" si="285">A1606+1</f>
        <v>1603</v>
      </c>
      <c r="B1607" s="7" t="str">
        <f>IF('Workers Settings'!B1607&lt;&gt;"",'Workers Settings'!B1607,"")</f>
        <v/>
      </c>
      <c r="C1607" s="7" t="str">
        <f>IF('Workers Settings'!C1607&lt;&gt;"",'Workers Settings'!C1607,"")</f>
        <v/>
      </c>
      <c r="D1607" s="17"/>
      <c r="E1607" s="17"/>
      <c r="F1607" s="17"/>
      <c r="G1607" s="7" t="str">
        <f>IF(D1607&lt;&gt;"",IF('Workers Settings'!D1607="","",'Workers Settings'!D1607),"")</f>
        <v/>
      </c>
      <c r="H1607" s="7" t="str">
        <f>IF(D1607&lt;&gt;"",'Workers Settings'!E1607,"")</f>
        <v/>
      </c>
      <c r="I1607" s="7" t="str">
        <f t="shared" si="275"/>
        <v/>
      </c>
      <c r="J1607" s="7" t="str">
        <f>IF('Workers Settings'!F1607&lt;&gt;"",'Workers Settings'!F1607,"")</f>
        <v/>
      </c>
      <c r="K1607" s="7" t="str">
        <f>IF('Workers Settings'!G1607&lt;&gt;"",'Workers Settings'!G1607,"")</f>
        <v/>
      </c>
      <c r="L1607" s="7" t="str">
        <f>IF(D1607="","",IF(VLOOKUP(D1607,'Demand Locations'!B:D,2,FALSE)="","",VLOOKUP(D1607,'Demand Locations'!B:D,2,FALSE)))</f>
        <v/>
      </c>
      <c r="M1607" s="7" t="str">
        <f>IF(D1607="","",IF(VLOOKUP(D1607,'Demand Locations'!B:D,3,FALSE)="","",VLOOKUP(D1607,'Demand Locations'!B:D,3,FALSE)))</f>
        <v/>
      </c>
      <c r="N1607" s="7" t="str">
        <f t="shared" si="276"/>
        <v/>
      </c>
      <c r="O1607" s="7" t="str">
        <f t="shared" si="277"/>
        <v/>
      </c>
      <c r="P1607" s="7" t="str">
        <f t="shared" si="278"/>
        <v/>
      </c>
      <c r="Q1607" s="7" t="str">
        <f t="shared" si="279"/>
        <v/>
      </c>
      <c r="R1607" s="7" t="str">
        <f t="shared" si="280"/>
        <v/>
      </c>
      <c r="S1607" s="7" t="str">
        <f t="shared" si="281"/>
        <v/>
      </c>
      <c r="T1607" s="7" t="str">
        <f t="shared" si="282"/>
        <v/>
      </c>
      <c r="U1607" s="7" t="str">
        <f t="shared" si="283"/>
        <v/>
      </c>
      <c r="V1607" s="7" t="str">
        <f t="shared" si="284"/>
        <v/>
      </c>
      <c r="W1607" s="60" t="str">
        <f>IF(ISNUMBER(V1607),IF(ISNA(VLOOKUP(I1607,'Distances Lookup Table'!D:E,2,FALSE)),V1607*'General Settings'!$F$6,IF(VLOOKUP(I1607,'Distances Lookup Table'!D:E,2,FALSE)="",V1607*'General Settings'!$F$6,VLOOKUP(I1607,'Distances Lookup Table'!D:E,2,FALSE))),"")</f>
        <v/>
      </c>
      <c r="X1607" s="18" t="str">
        <f>IF(D1607&lt;&gt;"",'Workers Settings'!H1607,"")</f>
        <v/>
      </c>
      <c r="Y1607" s="18" t="str">
        <f>IF(D1607&lt;&gt;"",'Workers Settings'!I1607,"")</f>
        <v/>
      </c>
      <c r="Z1607" s="29" t="str">
        <f>IF('Workers Settings'!L1607&lt;&gt;"",'Workers Settings'!L1607,'Workers Settings'!K1607)</f>
        <v/>
      </c>
      <c r="AA1607" s="29" t="str">
        <f>IF(D1607&lt;&gt;"",IF('Workers Settings'!L1607&lt;&gt;"",'Workers Settings'!L1607,'Workers Settings'!K1607),"")</f>
        <v/>
      </c>
    </row>
    <row r="1608" spans="1:27" x14ac:dyDescent="0.25">
      <c r="A1608" s="7">
        <f t="shared" si="285"/>
        <v>1604</v>
      </c>
      <c r="B1608" s="7" t="str">
        <f>IF('Workers Settings'!B1608&lt;&gt;"",'Workers Settings'!B1608,"")</f>
        <v/>
      </c>
      <c r="C1608" s="7" t="str">
        <f>IF('Workers Settings'!C1608&lt;&gt;"",'Workers Settings'!C1608,"")</f>
        <v/>
      </c>
      <c r="D1608" s="17"/>
      <c r="E1608" s="17"/>
      <c r="F1608" s="17"/>
      <c r="G1608" s="7" t="str">
        <f>IF(D1608&lt;&gt;"",IF('Workers Settings'!D1608="","",'Workers Settings'!D1608),"")</f>
        <v/>
      </c>
      <c r="H1608" s="7" t="str">
        <f>IF(D1608&lt;&gt;"",'Workers Settings'!E1608,"")</f>
        <v/>
      </c>
      <c r="I1608" s="7" t="str">
        <f t="shared" si="275"/>
        <v/>
      </c>
      <c r="J1608" s="7" t="str">
        <f>IF('Workers Settings'!F1608&lt;&gt;"",'Workers Settings'!F1608,"")</f>
        <v/>
      </c>
      <c r="K1608" s="7" t="str">
        <f>IF('Workers Settings'!G1608&lt;&gt;"",'Workers Settings'!G1608,"")</f>
        <v/>
      </c>
      <c r="L1608" s="7" t="str">
        <f>IF(D1608="","",IF(VLOOKUP(D1608,'Demand Locations'!B:D,2,FALSE)="","",VLOOKUP(D1608,'Demand Locations'!B:D,2,FALSE)))</f>
        <v/>
      </c>
      <c r="M1608" s="7" t="str">
        <f>IF(D1608="","",IF(VLOOKUP(D1608,'Demand Locations'!B:D,3,FALSE)="","",VLOOKUP(D1608,'Demand Locations'!B:D,3,FALSE)))</f>
        <v/>
      </c>
      <c r="N1608" s="7" t="str">
        <f t="shared" si="276"/>
        <v/>
      </c>
      <c r="O1608" s="7" t="str">
        <f t="shared" si="277"/>
        <v/>
      </c>
      <c r="P1608" s="7" t="str">
        <f t="shared" si="278"/>
        <v/>
      </c>
      <c r="Q1608" s="7" t="str">
        <f t="shared" si="279"/>
        <v/>
      </c>
      <c r="R1608" s="7" t="str">
        <f t="shared" si="280"/>
        <v/>
      </c>
      <c r="S1608" s="7" t="str">
        <f t="shared" si="281"/>
        <v/>
      </c>
      <c r="T1608" s="7" t="str">
        <f t="shared" si="282"/>
        <v/>
      </c>
      <c r="U1608" s="7" t="str">
        <f t="shared" si="283"/>
        <v/>
      </c>
      <c r="V1608" s="7" t="str">
        <f t="shared" si="284"/>
        <v/>
      </c>
      <c r="W1608" s="60" t="str">
        <f>IF(ISNUMBER(V1608),IF(ISNA(VLOOKUP(I1608,'Distances Lookup Table'!D:E,2,FALSE)),V1608*'General Settings'!$F$6,IF(VLOOKUP(I1608,'Distances Lookup Table'!D:E,2,FALSE)="",V1608*'General Settings'!$F$6,VLOOKUP(I1608,'Distances Lookup Table'!D:E,2,FALSE))),"")</f>
        <v/>
      </c>
      <c r="X1608" s="18" t="str">
        <f>IF(D1608&lt;&gt;"",'Workers Settings'!H1608,"")</f>
        <v/>
      </c>
      <c r="Y1608" s="18" t="str">
        <f>IF(D1608&lt;&gt;"",'Workers Settings'!I1608,"")</f>
        <v/>
      </c>
      <c r="Z1608" s="29" t="str">
        <f>IF('Workers Settings'!L1608&lt;&gt;"",'Workers Settings'!L1608,'Workers Settings'!K1608)</f>
        <v/>
      </c>
      <c r="AA1608" s="29" t="str">
        <f>IF(D1608&lt;&gt;"",IF('Workers Settings'!L1608&lt;&gt;"",'Workers Settings'!L1608,'Workers Settings'!K1608),"")</f>
        <v/>
      </c>
    </row>
    <row r="1609" spans="1:27" x14ac:dyDescent="0.25">
      <c r="A1609" s="7">
        <f t="shared" si="285"/>
        <v>1605</v>
      </c>
      <c r="B1609" s="7" t="str">
        <f>IF('Workers Settings'!B1609&lt;&gt;"",'Workers Settings'!B1609,"")</f>
        <v/>
      </c>
      <c r="C1609" s="7" t="str">
        <f>IF('Workers Settings'!C1609&lt;&gt;"",'Workers Settings'!C1609,"")</f>
        <v/>
      </c>
      <c r="D1609" s="17"/>
      <c r="E1609" s="17"/>
      <c r="F1609" s="17"/>
      <c r="G1609" s="7" t="str">
        <f>IF(D1609&lt;&gt;"",IF('Workers Settings'!D1609="","",'Workers Settings'!D1609),"")</f>
        <v/>
      </c>
      <c r="H1609" s="7" t="str">
        <f>IF(D1609&lt;&gt;"",'Workers Settings'!E1609,"")</f>
        <v/>
      </c>
      <c r="I1609" s="7" t="str">
        <f t="shared" si="275"/>
        <v/>
      </c>
      <c r="J1609" s="7" t="str">
        <f>IF('Workers Settings'!F1609&lt;&gt;"",'Workers Settings'!F1609,"")</f>
        <v/>
      </c>
      <c r="K1609" s="7" t="str">
        <f>IF('Workers Settings'!G1609&lt;&gt;"",'Workers Settings'!G1609,"")</f>
        <v/>
      </c>
      <c r="L1609" s="7" t="str">
        <f>IF(D1609="","",IF(VLOOKUP(D1609,'Demand Locations'!B:D,2,FALSE)="","",VLOOKUP(D1609,'Demand Locations'!B:D,2,FALSE)))</f>
        <v/>
      </c>
      <c r="M1609" s="7" t="str">
        <f>IF(D1609="","",IF(VLOOKUP(D1609,'Demand Locations'!B:D,3,FALSE)="","",VLOOKUP(D1609,'Demand Locations'!B:D,3,FALSE)))</f>
        <v/>
      </c>
      <c r="N1609" s="7" t="str">
        <f t="shared" si="276"/>
        <v/>
      </c>
      <c r="O1609" s="7" t="str">
        <f t="shared" si="277"/>
        <v/>
      </c>
      <c r="P1609" s="7" t="str">
        <f t="shared" si="278"/>
        <v/>
      </c>
      <c r="Q1609" s="7" t="str">
        <f t="shared" si="279"/>
        <v/>
      </c>
      <c r="R1609" s="7" t="str">
        <f t="shared" si="280"/>
        <v/>
      </c>
      <c r="S1609" s="7" t="str">
        <f t="shared" si="281"/>
        <v/>
      </c>
      <c r="T1609" s="7" t="str">
        <f t="shared" si="282"/>
        <v/>
      </c>
      <c r="U1609" s="7" t="str">
        <f t="shared" si="283"/>
        <v/>
      </c>
      <c r="V1609" s="7" t="str">
        <f t="shared" si="284"/>
        <v/>
      </c>
      <c r="W1609" s="60" t="str">
        <f>IF(ISNUMBER(V1609),IF(ISNA(VLOOKUP(I1609,'Distances Lookup Table'!D:E,2,FALSE)),V1609*'General Settings'!$F$6,IF(VLOOKUP(I1609,'Distances Lookup Table'!D:E,2,FALSE)="",V1609*'General Settings'!$F$6,VLOOKUP(I1609,'Distances Lookup Table'!D:E,2,FALSE))),"")</f>
        <v/>
      </c>
      <c r="X1609" s="18" t="str">
        <f>IF(D1609&lt;&gt;"",'Workers Settings'!H1609,"")</f>
        <v/>
      </c>
      <c r="Y1609" s="18" t="str">
        <f>IF(D1609&lt;&gt;"",'Workers Settings'!I1609,"")</f>
        <v/>
      </c>
      <c r="Z1609" s="29" t="str">
        <f>IF('Workers Settings'!L1609&lt;&gt;"",'Workers Settings'!L1609,'Workers Settings'!K1609)</f>
        <v/>
      </c>
      <c r="AA1609" s="29" t="str">
        <f>IF(D1609&lt;&gt;"",IF('Workers Settings'!L1609&lt;&gt;"",'Workers Settings'!L1609,'Workers Settings'!K1609),"")</f>
        <v/>
      </c>
    </row>
    <row r="1610" spans="1:27" x14ac:dyDescent="0.25">
      <c r="A1610" s="7">
        <f t="shared" si="285"/>
        <v>1606</v>
      </c>
      <c r="B1610" s="7" t="str">
        <f>IF('Workers Settings'!B1610&lt;&gt;"",'Workers Settings'!B1610,"")</f>
        <v/>
      </c>
      <c r="C1610" s="7" t="str">
        <f>IF('Workers Settings'!C1610&lt;&gt;"",'Workers Settings'!C1610,"")</f>
        <v/>
      </c>
      <c r="D1610" s="17"/>
      <c r="E1610" s="17"/>
      <c r="F1610" s="17"/>
      <c r="G1610" s="7" t="str">
        <f>IF(D1610&lt;&gt;"",IF('Workers Settings'!D1610="","",'Workers Settings'!D1610),"")</f>
        <v/>
      </c>
      <c r="H1610" s="7" t="str">
        <f>IF(D1610&lt;&gt;"",'Workers Settings'!E1610,"")</f>
        <v/>
      </c>
      <c r="I1610" s="7" t="str">
        <f t="shared" si="275"/>
        <v/>
      </c>
      <c r="J1610" s="7" t="str">
        <f>IF('Workers Settings'!F1610&lt;&gt;"",'Workers Settings'!F1610,"")</f>
        <v/>
      </c>
      <c r="K1610" s="7" t="str">
        <f>IF('Workers Settings'!G1610&lt;&gt;"",'Workers Settings'!G1610,"")</f>
        <v/>
      </c>
      <c r="L1610" s="7" t="str">
        <f>IF(D1610="","",IF(VLOOKUP(D1610,'Demand Locations'!B:D,2,FALSE)="","",VLOOKUP(D1610,'Demand Locations'!B:D,2,FALSE)))</f>
        <v/>
      </c>
      <c r="M1610" s="7" t="str">
        <f>IF(D1610="","",IF(VLOOKUP(D1610,'Demand Locations'!B:D,3,FALSE)="","",VLOOKUP(D1610,'Demand Locations'!B:D,3,FALSE)))</f>
        <v/>
      </c>
      <c r="N1610" s="7" t="str">
        <f t="shared" si="276"/>
        <v/>
      </c>
      <c r="O1610" s="7" t="str">
        <f t="shared" si="277"/>
        <v/>
      </c>
      <c r="P1610" s="7" t="str">
        <f t="shared" si="278"/>
        <v/>
      </c>
      <c r="Q1610" s="7" t="str">
        <f t="shared" si="279"/>
        <v/>
      </c>
      <c r="R1610" s="7" t="str">
        <f t="shared" si="280"/>
        <v/>
      </c>
      <c r="S1610" s="7" t="str">
        <f t="shared" si="281"/>
        <v/>
      </c>
      <c r="T1610" s="7" t="str">
        <f t="shared" si="282"/>
        <v/>
      </c>
      <c r="U1610" s="7" t="str">
        <f t="shared" si="283"/>
        <v/>
      </c>
      <c r="V1610" s="7" t="str">
        <f t="shared" si="284"/>
        <v/>
      </c>
      <c r="W1610" s="60" t="str">
        <f>IF(ISNUMBER(V1610),IF(ISNA(VLOOKUP(I1610,'Distances Lookup Table'!D:E,2,FALSE)),V1610*'General Settings'!$F$6,IF(VLOOKUP(I1610,'Distances Lookup Table'!D:E,2,FALSE)="",V1610*'General Settings'!$F$6,VLOOKUP(I1610,'Distances Lookup Table'!D:E,2,FALSE))),"")</f>
        <v/>
      </c>
      <c r="X1610" s="18" t="str">
        <f>IF(D1610&lt;&gt;"",'Workers Settings'!H1610,"")</f>
        <v/>
      </c>
      <c r="Y1610" s="18" t="str">
        <f>IF(D1610&lt;&gt;"",'Workers Settings'!I1610,"")</f>
        <v/>
      </c>
      <c r="Z1610" s="29" t="str">
        <f>IF('Workers Settings'!L1610&lt;&gt;"",'Workers Settings'!L1610,'Workers Settings'!K1610)</f>
        <v/>
      </c>
      <c r="AA1610" s="29" t="str">
        <f>IF(D1610&lt;&gt;"",IF('Workers Settings'!L1610&lt;&gt;"",'Workers Settings'!L1610,'Workers Settings'!K1610),"")</f>
        <v/>
      </c>
    </row>
    <row r="1611" spans="1:27" x14ac:dyDescent="0.25">
      <c r="A1611" s="7">
        <f t="shared" si="285"/>
        <v>1607</v>
      </c>
      <c r="B1611" s="7" t="str">
        <f>IF('Workers Settings'!B1611&lt;&gt;"",'Workers Settings'!B1611,"")</f>
        <v/>
      </c>
      <c r="C1611" s="7" t="str">
        <f>IF('Workers Settings'!C1611&lt;&gt;"",'Workers Settings'!C1611,"")</f>
        <v/>
      </c>
      <c r="D1611" s="17"/>
      <c r="E1611" s="17"/>
      <c r="F1611" s="17"/>
      <c r="G1611" s="7" t="str">
        <f>IF(D1611&lt;&gt;"",IF('Workers Settings'!D1611="","",'Workers Settings'!D1611),"")</f>
        <v/>
      </c>
      <c r="H1611" s="7" t="str">
        <f>IF(D1611&lt;&gt;"",'Workers Settings'!E1611,"")</f>
        <v/>
      </c>
      <c r="I1611" s="7" t="str">
        <f t="shared" si="275"/>
        <v/>
      </c>
      <c r="J1611" s="7" t="str">
        <f>IF('Workers Settings'!F1611&lt;&gt;"",'Workers Settings'!F1611,"")</f>
        <v/>
      </c>
      <c r="K1611" s="7" t="str">
        <f>IF('Workers Settings'!G1611&lt;&gt;"",'Workers Settings'!G1611,"")</f>
        <v/>
      </c>
      <c r="L1611" s="7" t="str">
        <f>IF(D1611="","",IF(VLOOKUP(D1611,'Demand Locations'!B:D,2,FALSE)="","",VLOOKUP(D1611,'Demand Locations'!B:D,2,FALSE)))</f>
        <v/>
      </c>
      <c r="M1611" s="7" t="str">
        <f>IF(D1611="","",IF(VLOOKUP(D1611,'Demand Locations'!B:D,3,FALSE)="","",VLOOKUP(D1611,'Demand Locations'!B:D,3,FALSE)))</f>
        <v/>
      </c>
      <c r="N1611" s="7" t="str">
        <f t="shared" si="276"/>
        <v/>
      </c>
      <c r="O1611" s="7" t="str">
        <f t="shared" si="277"/>
        <v/>
      </c>
      <c r="P1611" s="7" t="str">
        <f t="shared" si="278"/>
        <v/>
      </c>
      <c r="Q1611" s="7" t="str">
        <f t="shared" si="279"/>
        <v/>
      </c>
      <c r="R1611" s="7" t="str">
        <f t="shared" si="280"/>
        <v/>
      </c>
      <c r="S1611" s="7" t="str">
        <f t="shared" si="281"/>
        <v/>
      </c>
      <c r="T1611" s="7" t="str">
        <f t="shared" si="282"/>
        <v/>
      </c>
      <c r="U1611" s="7" t="str">
        <f t="shared" si="283"/>
        <v/>
      </c>
      <c r="V1611" s="7" t="str">
        <f t="shared" si="284"/>
        <v/>
      </c>
      <c r="W1611" s="60" t="str">
        <f>IF(ISNUMBER(V1611),IF(ISNA(VLOOKUP(I1611,'Distances Lookup Table'!D:E,2,FALSE)),V1611*'General Settings'!$F$6,IF(VLOOKUP(I1611,'Distances Lookup Table'!D:E,2,FALSE)="",V1611*'General Settings'!$F$6,VLOOKUP(I1611,'Distances Lookup Table'!D:E,2,FALSE))),"")</f>
        <v/>
      </c>
      <c r="X1611" s="18" t="str">
        <f>IF(D1611&lt;&gt;"",'Workers Settings'!H1611,"")</f>
        <v/>
      </c>
      <c r="Y1611" s="18" t="str">
        <f>IF(D1611&lt;&gt;"",'Workers Settings'!I1611,"")</f>
        <v/>
      </c>
      <c r="Z1611" s="29" t="str">
        <f>IF('Workers Settings'!L1611&lt;&gt;"",'Workers Settings'!L1611,'Workers Settings'!K1611)</f>
        <v/>
      </c>
      <c r="AA1611" s="29" t="str">
        <f>IF(D1611&lt;&gt;"",IF('Workers Settings'!L1611&lt;&gt;"",'Workers Settings'!L1611,'Workers Settings'!K1611),"")</f>
        <v/>
      </c>
    </row>
    <row r="1612" spans="1:27" x14ac:dyDescent="0.25">
      <c r="A1612" s="7">
        <f t="shared" si="285"/>
        <v>1608</v>
      </c>
      <c r="B1612" s="7" t="str">
        <f>IF('Workers Settings'!B1612&lt;&gt;"",'Workers Settings'!B1612,"")</f>
        <v/>
      </c>
      <c r="C1612" s="7" t="str">
        <f>IF('Workers Settings'!C1612&lt;&gt;"",'Workers Settings'!C1612,"")</f>
        <v/>
      </c>
      <c r="D1612" s="17"/>
      <c r="E1612" s="17"/>
      <c r="F1612" s="17"/>
      <c r="G1612" s="7" t="str">
        <f>IF(D1612&lt;&gt;"",IF('Workers Settings'!D1612="","",'Workers Settings'!D1612),"")</f>
        <v/>
      </c>
      <c r="H1612" s="7" t="str">
        <f>IF(D1612&lt;&gt;"",'Workers Settings'!E1612,"")</f>
        <v/>
      </c>
      <c r="I1612" s="7" t="str">
        <f t="shared" si="275"/>
        <v/>
      </c>
      <c r="J1612" s="7" t="str">
        <f>IF('Workers Settings'!F1612&lt;&gt;"",'Workers Settings'!F1612,"")</f>
        <v/>
      </c>
      <c r="K1612" s="7" t="str">
        <f>IF('Workers Settings'!G1612&lt;&gt;"",'Workers Settings'!G1612,"")</f>
        <v/>
      </c>
      <c r="L1612" s="7" t="str">
        <f>IF(D1612="","",IF(VLOOKUP(D1612,'Demand Locations'!B:D,2,FALSE)="","",VLOOKUP(D1612,'Demand Locations'!B:D,2,FALSE)))</f>
        <v/>
      </c>
      <c r="M1612" s="7" t="str">
        <f>IF(D1612="","",IF(VLOOKUP(D1612,'Demand Locations'!B:D,3,FALSE)="","",VLOOKUP(D1612,'Demand Locations'!B:D,3,FALSE)))</f>
        <v/>
      </c>
      <c r="N1612" s="7" t="str">
        <f t="shared" si="276"/>
        <v/>
      </c>
      <c r="O1612" s="7" t="str">
        <f t="shared" si="277"/>
        <v/>
      </c>
      <c r="P1612" s="7" t="str">
        <f t="shared" si="278"/>
        <v/>
      </c>
      <c r="Q1612" s="7" t="str">
        <f t="shared" si="279"/>
        <v/>
      </c>
      <c r="R1612" s="7" t="str">
        <f t="shared" si="280"/>
        <v/>
      </c>
      <c r="S1612" s="7" t="str">
        <f t="shared" si="281"/>
        <v/>
      </c>
      <c r="T1612" s="7" t="str">
        <f t="shared" si="282"/>
        <v/>
      </c>
      <c r="U1612" s="7" t="str">
        <f t="shared" si="283"/>
        <v/>
      </c>
      <c r="V1612" s="7" t="str">
        <f t="shared" si="284"/>
        <v/>
      </c>
      <c r="W1612" s="60" t="str">
        <f>IF(ISNUMBER(V1612),IF(ISNA(VLOOKUP(I1612,'Distances Lookup Table'!D:E,2,FALSE)),V1612*'General Settings'!$F$6,IF(VLOOKUP(I1612,'Distances Lookup Table'!D:E,2,FALSE)="",V1612*'General Settings'!$F$6,VLOOKUP(I1612,'Distances Lookup Table'!D:E,2,FALSE))),"")</f>
        <v/>
      </c>
      <c r="X1612" s="18" t="str">
        <f>IF(D1612&lt;&gt;"",'Workers Settings'!H1612,"")</f>
        <v/>
      </c>
      <c r="Y1612" s="18" t="str">
        <f>IF(D1612&lt;&gt;"",'Workers Settings'!I1612,"")</f>
        <v/>
      </c>
      <c r="Z1612" s="29" t="str">
        <f>IF('Workers Settings'!L1612&lt;&gt;"",'Workers Settings'!L1612,'Workers Settings'!K1612)</f>
        <v/>
      </c>
      <c r="AA1612" s="29" t="str">
        <f>IF(D1612&lt;&gt;"",IF('Workers Settings'!L1612&lt;&gt;"",'Workers Settings'!L1612,'Workers Settings'!K1612),"")</f>
        <v/>
      </c>
    </row>
    <row r="1613" spans="1:27" x14ac:dyDescent="0.25">
      <c r="A1613" s="7">
        <f t="shared" si="285"/>
        <v>1609</v>
      </c>
      <c r="B1613" s="7" t="str">
        <f>IF('Workers Settings'!B1613&lt;&gt;"",'Workers Settings'!B1613,"")</f>
        <v/>
      </c>
      <c r="C1613" s="7" t="str">
        <f>IF('Workers Settings'!C1613&lt;&gt;"",'Workers Settings'!C1613,"")</f>
        <v/>
      </c>
      <c r="D1613" s="17"/>
      <c r="E1613" s="17"/>
      <c r="F1613" s="17"/>
      <c r="G1613" s="7" t="str">
        <f>IF(D1613&lt;&gt;"",IF('Workers Settings'!D1613="","",'Workers Settings'!D1613),"")</f>
        <v/>
      </c>
      <c r="H1613" s="7" t="str">
        <f>IF(D1613&lt;&gt;"",'Workers Settings'!E1613,"")</f>
        <v/>
      </c>
      <c r="I1613" s="7" t="str">
        <f t="shared" si="275"/>
        <v/>
      </c>
      <c r="J1613" s="7" t="str">
        <f>IF('Workers Settings'!F1613&lt;&gt;"",'Workers Settings'!F1613,"")</f>
        <v/>
      </c>
      <c r="K1613" s="7" t="str">
        <f>IF('Workers Settings'!G1613&lt;&gt;"",'Workers Settings'!G1613,"")</f>
        <v/>
      </c>
      <c r="L1613" s="7" t="str">
        <f>IF(D1613="","",IF(VLOOKUP(D1613,'Demand Locations'!B:D,2,FALSE)="","",VLOOKUP(D1613,'Demand Locations'!B:D,2,FALSE)))</f>
        <v/>
      </c>
      <c r="M1613" s="7" t="str">
        <f>IF(D1613="","",IF(VLOOKUP(D1613,'Demand Locations'!B:D,3,FALSE)="","",VLOOKUP(D1613,'Demand Locations'!B:D,3,FALSE)))</f>
        <v/>
      </c>
      <c r="N1613" s="7" t="str">
        <f t="shared" si="276"/>
        <v/>
      </c>
      <c r="O1613" s="7" t="str">
        <f t="shared" si="277"/>
        <v/>
      </c>
      <c r="P1613" s="7" t="str">
        <f t="shared" si="278"/>
        <v/>
      </c>
      <c r="Q1613" s="7" t="str">
        <f t="shared" si="279"/>
        <v/>
      </c>
      <c r="R1613" s="7" t="str">
        <f t="shared" si="280"/>
        <v/>
      </c>
      <c r="S1613" s="7" t="str">
        <f t="shared" si="281"/>
        <v/>
      </c>
      <c r="T1613" s="7" t="str">
        <f t="shared" si="282"/>
        <v/>
      </c>
      <c r="U1613" s="7" t="str">
        <f t="shared" si="283"/>
        <v/>
      </c>
      <c r="V1613" s="7" t="str">
        <f t="shared" si="284"/>
        <v/>
      </c>
      <c r="W1613" s="60" t="str">
        <f>IF(ISNUMBER(V1613),IF(ISNA(VLOOKUP(I1613,'Distances Lookup Table'!D:E,2,FALSE)),V1613*'General Settings'!$F$6,IF(VLOOKUP(I1613,'Distances Lookup Table'!D:E,2,FALSE)="",V1613*'General Settings'!$F$6,VLOOKUP(I1613,'Distances Lookup Table'!D:E,2,FALSE))),"")</f>
        <v/>
      </c>
      <c r="X1613" s="18" t="str">
        <f>IF(D1613&lt;&gt;"",'Workers Settings'!H1613,"")</f>
        <v/>
      </c>
      <c r="Y1613" s="18" t="str">
        <f>IF(D1613&lt;&gt;"",'Workers Settings'!I1613,"")</f>
        <v/>
      </c>
      <c r="Z1613" s="29" t="str">
        <f>IF('Workers Settings'!L1613&lt;&gt;"",'Workers Settings'!L1613,'Workers Settings'!K1613)</f>
        <v/>
      </c>
      <c r="AA1613" s="29" t="str">
        <f>IF(D1613&lt;&gt;"",IF('Workers Settings'!L1613&lt;&gt;"",'Workers Settings'!L1613,'Workers Settings'!K1613),"")</f>
        <v/>
      </c>
    </row>
    <row r="1614" spans="1:27" x14ac:dyDescent="0.25">
      <c r="A1614" s="7">
        <f t="shared" si="285"/>
        <v>1610</v>
      </c>
      <c r="B1614" s="7" t="str">
        <f>IF('Workers Settings'!B1614&lt;&gt;"",'Workers Settings'!B1614,"")</f>
        <v/>
      </c>
      <c r="C1614" s="7" t="str">
        <f>IF('Workers Settings'!C1614&lt;&gt;"",'Workers Settings'!C1614,"")</f>
        <v/>
      </c>
      <c r="D1614" s="17"/>
      <c r="E1614" s="17"/>
      <c r="F1614" s="17"/>
      <c r="G1614" s="7" t="str">
        <f>IF(D1614&lt;&gt;"",IF('Workers Settings'!D1614="","",'Workers Settings'!D1614),"")</f>
        <v/>
      </c>
      <c r="H1614" s="7" t="str">
        <f>IF(D1614&lt;&gt;"",'Workers Settings'!E1614,"")</f>
        <v/>
      </c>
      <c r="I1614" s="7" t="str">
        <f t="shared" si="275"/>
        <v/>
      </c>
      <c r="J1614" s="7" t="str">
        <f>IF('Workers Settings'!F1614&lt;&gt;"",'Workers Settings'!F1614,"")</f>
        <v/>
      </c>
      <c r="K1614" s="7" t="str">
        <f>IF('Workers Settings'!G1614&lt;&gt;"",'Workers Settings'!G1614,"")</f>
        <v/>
      </c>
      <c r="L1614" s="7" t="str">
        <f>IF(D1614="","",IF(VLOOKUP(D1614,'Demand Locations'!B:D,2,FALSE)="","",VLOOKUP(D1614,'Demand Locations'!B:D,2,FALSE)))</f>
        <v/>
      </c>
      <c r="M1614" s="7" t="str">
        <f>IF(D1614="","",IF(VLOOKUP(D1614,'Demand Locations'!B:D,3,FALSE)="","",VLOOKUP(D1614,'Demand Locations'!B:D,3,FALSE)))</f>
        <v/>
      </c>
      <c r="N1614" s="7" t="str">
        <f t="shared" si="276"/>
        <v/>
      </c>
      <c r="O1614" s="7" t="str">
        <f t="shared" si="277"/>
        <v/>
      </c>
      <c r="P1614" s="7" t="str">
        <f t="shared" si="278"/>
        <v/>
      </c>
      <c r="Q1614" s="7" t="str">
        <f t="shared" si="279"/>
        <v/>
      </c>
      <c r="R1614" s="7" t="str">
        <f t="shared" si="280"/>
        <v/>
      </c>
      <c r="S1614" s="7" t="str">
        <f t="shared" si="281"/>
        <v/>
      </c>
      <c r="T1614" s="7" t="str">
        <f t="shared" si="282"/>
        <v/>
      </c>
      <c r="U1614" s="7" t="str">
        <f t="shared" si="283"/>
        <v/>
      </c>
      <c r="V1614" s="7" t="str">
        <f t="shared" si="284"/>
        <v/>
      </c>
      <c r="W1614" s="60" t="str">
        <f>IF(ISNUMBER(V1614),IF(ISNA(VLOOKUP(I1614,'Distances Lookup Table'!D:E,2,FALSE)),V1614*'General Settings'!$F$6,IF(VLOOKUP(I1614,'Distances Lookup Table'!D:E,2,FALSE)="",V1614*'General Settings'!$F$6,VLOOKUP(I1614,'Distances Lookup Table'!D:E,2,FALSE))),"")</f>
        <v/>
      </c>
      <c r="X1614" s="18" t="str">
        <f>IF(D1614&lt;&gt;"",'Workers Settings'!H1614,"")</f>
        <v/>
      </c>
      <c r="Y1614" s="18" t="str">
        <f>IF(D1614&lt;&gt;"",'Workers Settings'!I1614,"")</f>
        <v/>
      </c>
      <c r="Z1614" s="29" t="str">
        <f>IF('Workers Settings'!L1614&lt;&gt;"",'Workers Settings'!L1614,'Workers Settings'!K1614)</f>
        <v/>
      </c>
      <c r="AA1614" s="29" t="str">
        <f>IF(D1614&lt;&gt;"",IF('Workers Settings'!L1614&lt;&gt;"",'Workers Settings'!L1614,'Workers Settings'!K1614),"")</f>
        <v/>
      </c>
    </row>
    <row r="1615" spans="1:27" x14ac:dyDescent="0.25">
      <c r="A1615" s="7">
        <f t="shared" si="285"/>
        <v>1611</v>
      </c>
      <c r="B1615" s="7" t="str">
        <f>IF('Workers Settings'!B1615&lt;&gt;"",'Workers Settings'!B1615,"")</f>
        <v/>
      </c>
      <c r="C1615" s="7" t="str">
        <f>IF('Workers Settings'!C1615&lt;&gt;"",'Workers Settings'!C1615,"")</f>
        <v/>
      </c>
      <c r="D1615" s="17"/>
      <c r="E1615" s="17"/>
      <c r="F1615" s="17"/>
      <c r="G1615" s="7" t="str">
        <f>IF(D1615&lt;&gt;"",IF('Workers Settings'!D1615="","",'Workers Settings'!D1615),"")</f>
        <v/>
      </c>
      <c r="H1615" s="7" t="str">
        <f>IF(D1615&lt;&gt;"",'Workers Settings'!E1615,"")</f>
        <v/>
      </c>
      <c r="I1615" s="7" t="str">
        <f t="shared" si="275"/>
        <v/>
      </c>
      <c r="J1615" s="7" t="str">
        <f>IF('Workers Settings'!F1615&lt;&gt;"",'Workers Settings'!F1615,"")</f>
        <v/>
      </c>
      <c r="K1615" s="7" t="str">
        <f>IF('Workers Settings'!G1615&lt;&gt;"",'Workers Settings'!G1615,"")</f>
        <v/>
      </c>
      <c r="L1615" s="7" t="str">
        <f>IF(D1615="","",IF(VLOOKUP(D1615,'Demand Locations'!B:D,2,FALSE)="","",VLOOKUP(D1615,'Demand Locations'!B:D,2,FALSE)))</f>
        <v/>
      </c>
      <c r="M1615" s="7" t="str">
        <f>IF(D1615="","",IF(VLOOKUP(D1615,'Demand Locations'!B:D,3,FALSE)="","",VLOOKUP(D1615,'Demand Locations'!B:D,3,FALSE)))</f>
        <v/>
      </c>
      <c r="N1615" s="7" t="str">
        <f t="shared" si="276"/>
        <v/>
      </c>
      <c r="O1615" s="7" t="str">
        <f t="shared" si="277"/>
        <v/>
      </c>
      <c r="P1615" s="7" t="str">
        <f t="shared" si="278"/>
        <v/>
      </c>
      <c r="Q1615" s="7" t="str">
        <f t="shared" si="279"/>
        <v/>
      </c>
      <c r="R1615" s="7" t="str">
        <f t="shared" si="280"/>
        <v/>
      </c>
      <c r="S1615" s="7" t="str">
        <f t="shared" si="281"/>
        <v/>
      </c>
      <c r="T1615" s="7" t="str">
        <f t="shared" si="282"/>
        <v/>
      </c>
      <c r="U1615" s="7" t="str">
        <f t="shared" si="283"/>
        <v/>
      </c>
      <c r="V1615" s="7" t="str">
        <f t="shared" si="284"/>
        <v/>
      </c>
      <c r="W1615" s="60" t="str">
        <f>IF(ISNUMBER(V1615),IF(ISNA(VLOOKUP(I1615,'Distances Lookup Table'!D:E,2,FALSE)),V1615*'General Settings'!$F$6,IF(VLOOKUP(I1615,'Distances Lookup Table'!D:E,2,FALSE)="",V1615*'General Settings'!$F$6,VLOOKUP(I1615,'Distances Lookup Table'!D:E,2,FALSE))),"")</f>
        <v/>
      </c>
      <c r="X1615" s="18" t="str">
        <f>IF(D1615&lt;&gt;"",'Workers Settings'!H1615,"")</f>
        <v/>
      </c>
      <c r="Y1615" s="18" t="str">
        <f>IF(D1615&lt;&gt;"",'Workers Settings'!I1615,"")</f>
        <v/>
      </c>
      <c r="Z1615" s="29" t="str">
        <f>IF('Workers Settings'!L1615&lt;&gt;"",'Workers Settings'!L1615,'Workers Settings'!K1615)</f>
        <v/>
      </c>
      <c r="AA1615" s="29" t="str">
        <f>IF(D1615&lt;&gt;"",IF('Workers Settings'!L1615&lt;&gt;"",'Workers Settings'!L1615,'Workers Settings'!K1615),"")</f>
        <v/>
      </c>
    </row>
    <row r="1616" spans="1:27" x14ac:dyDescent="0.25">
      <c r="A1616" s="7">
        <f t="shared" si="285"/>
        <v>1612</v>
      </c>
      <c r="B1616" s="7" t="str">
        <f>IF('Workers Settings'!B1616&lt;&gt;"",'Workers Settings'!B1616,"")</f>
        <v/>
      </c>
      <c r="C1616" s="7" t="str">
        <f>IF('Workers Settings'!C1616&lt;&gt;"",'Workers Settings'!C1616,"")</f>
        <v/>
      </c>
      <c r="D1616" s="17"/>
      <c r="E1616" s="17"/>
      <c r="F1616" s="17"/>
      <c r="G1616" s="7" t="str">
        <f>IF(D1616&lt;&gt;"",IF('Workers Settings'!D1616="","",'Workers Settings'!D1616),"")</f>
        <v/>
      </c>
      <c r="H1616" s="7" t="str">
        <f>IF(D1616&lt;&gt;"",'Workers Settings'!E1616,"")</f>
        <v/>
      </c>
      <c r="I1616" s="7" t="str">
        <f t="shared" si="275"/>
        <v/>
      </c>
      <c r="J1616" s="7" t="str">
        <f>IF('Workers Settings'!F1616&lt;&gt;"",'Workers Settings'!F1616,"")</f>
        <v/>
      </c>
      <c r="K1616" s="7" t="str">
        <f>IF('Workers Settings'!G1616&lt;&gt;"",'Workers Settings'!G1616,"")</f>
        <v/>
      </c>
      <c r="L1616" s="7" t="str">
        <f>IF(D1616="","",IF(VLOOKUP(D1616,'Demand Locations'!B:D,2,FALSE)="","",VLOOKUP(D1616,'Demand Locations'!B:D,2,FALSE)))</f>
        <v/>
      </c>
      <c r="M1616" s="7" t="str">
        <f>IF(D1616="","",IF(VLOOKUP(D1616,'Demand Locations'!B:D,3,FALSE)="","",VLOOKUP(D1616,'Demand Locations'!B:D,3,FALSE)))</f>
        <v/>
      </c>
      <c r="N1616" s="7" t="str">
        <f t="shared" si="276"/>
        <v/>
      </c>
      <c r="O1616" s="7" t="str">
        <f t="shared" si="277"/>
        <v/>
      </c>
      <c r="P1616" s="7" t="str">
        <f t="shared" si="278"/>
        <v/>
      </c>
      <c r="Q1616" s="7" t="str">
        <f t="shared" si="279"/>
        <v/>
      </c>
      <c r="R1616" s="7" t="str">
        <f t="shared" si="280"/>
        <v/>
      </c>
      <c r="S1616" s="7" t="str">
        <f t="shared" si="281"/>
        <v/>
      </c>
      <c r="T1616" s="7" t="str">
        <f t="shared" si="282"/>
        <v/>
      </c>
      <c r="U1616" s="7" t="str">
        <f t="shared" si="283"/>
        <v/>
      </c>
      <c r="V1616" s="7" t="str">
        <f t="shared" si="284"/>
        <v/>
      </c>
      <c r="W1616" s="60" t="str">
        <f>IF(ISNUMBER(V1616),IF(ISNA(VLOOKUP(I1616,'Distances Lookup Table'!D:E,2,FALSE)),V1616*'General Settings'!$F$6,IF(VLOOKUP(I1616,'Distances Lookup Table'!D:E,2,FALSE)="",V1616*'General Settings'!$F$6,VLOOKUP(I1616,'Distances Lookup Table'!D:E,2,FALSE))),"")</f>
        <v/>
      </c>
      <c r="X1616" s="18" t="str">
        <f>IF(D1616&lt;&gt;"",'Workers Settings'!H1616,"")</f>
        <v/>
      </c>
      <c r="Y1616" s="18" t="str">
        <f>IF(D1616&lt;&gt;"",'Workers Settings'!I1616,"")</f>
        <v/>
      </c>
      <c r="Z1616" s="29" t="str">
        <f>IF('Workers Settings'!L1616&lt;&gt;"",'Workers Settings'!L1616,'Workers Settings'!K1616)</f>
        <v/>
      </c>
      <c r="AA1616" s="29" t="str">
        <f>IF(D1616&lt;&gt;"",IF('Workers Settings'!L1616&lt;&gt;"",'Workers Settings'!L1616,'Workers Settings'!K1616),"")</f>
        <v/>
      </c>
    </row>
    <row r="1617" spans="1:27" x14ac:dyDescent="0.25">
      <c r="A1617" s="7">
        <f t="shared" si="285"/>
        <v>1613</v>
      </c>
      <c r="B1617" s="7" t="str">
        <f>IF('Workers Settings'!B1617&lt;&gt;"",'Workers Settings'!B1617,"")</f>
        <v/>
      </c>
      <c r="C1617" s="7" t="str">
        <f>IF('Workers Settings'!C1617&lt;&gt;"",'Workers Settings'!C1617,"")</f>
        <v/>
      </c>
      <c r="D1617" s="17"/>
      <c r="E1617" s="17"/>
      <c r="F1617" s="17"/>
      <c r="G1617" s="7" t="str">
        <f>IF(D1617&lt;&gt;"",IF('Workers Settings'!D1617="","",'Workers Settings'!D1617),"")</f>
        <v/>
      </c>
      <c r="H1617" s="7" t="str">
        <f>IF(D1617&lt;&gt;"",'Workers Settings'!E1617,"")</f>
        <v/>
      </c>
      <c r="I1617" s="7" t="str">
        <f t="shared" si="275"/>
        <v/>
      </c>
      <c r="J1617" s="7" t="str">
        <f>IF('Workers Settings'!F1617&lt;&gt;"",'Workers Settings'!F1617,"")</f>
        <v/>
      </c>
      <c r="K1617" s="7" t="str">
        <f>IF('Workers Settings'!G1617&lt;&gt;"",'Workers Settings'!G1617,"")</f>
        <v/>
      </c>
      <c r="L1617" s="7" t="str">
        <f>IF(D1617="","",IF(VLOOKUP(D1617,'Demand Locations'!B:D,2,FALSE)="","",VLOOKUP(D1617,'Demand Locations'!B:D,2,FALSE)))</f>
        <v/>
      </c>
      <c r="M1617" s="7" t="str">
        <f>IF(D1617="","",IF(VLOOKUP(D1617,'Demand Locations'!B:D,3,FALSE)="","",VLOOKUP(D1617,'Demand Locations'!B:D,3,FALSE)))</f>
        <v/>
      </c>
      <c r="N1617" s="7" t="str">
        <f t="shared" si="276"/>
        <v/>
      </c>
      <c r="O1617" s="7" t="str">
        <f t="shared" si="277"/>
        <v/>
      </c>
      <c r="P1617" s="7" t="str">
        <f t="shared" si="278"/>
        <v/>
      </c>
      <c r="Q1617" s="7" t="str">
        <f t="shared" si="279"/>
        <v/>
      </c>
      <c r="R1617" s="7" t="str">
        <f t="shared" si="280"/>
        <v/>
      </c>
      <c r="S1617" s="7" t="str">
        <f t="shared" si="281"/>
        <v/>
      </c>
      <c r="T1617" s="7" t="str">
        <f t="shared" si="282"/>
        <v/>
      </c>
      <c r="U1617" s="7" t="str">
        <f t="shared" si="283"/>
        <v/>
      </c>
      <c r="V1617" s="7" t="str">
        <f t="shared" si="284"/>
        <v/>
      </c>
      <c r="W1617" s="60" t="str">
        <f>IF(ISNUMBER(V1617),IF(ISNA(VLOOKUP(I1617,'Distances Lookup Table'!D:E,2,FALSE)),V1617*'General Settings'!$F$6,IF(VLOOKUP(I1617,'Distances Lookup Table'!D:E,2,FALSE)="",V1617*'General Settings'!$F$6,VLOOKUP(I1617,'Distances Lookup Table'!D:E,2,FALSE))),"")</f>
        <v/>
      </c>
      <c r="X1617" s="18" t="str">
        <f>IF(D1617&lt;&gt;"",'Workers Settings'!H1617,"")</f>
        <v/>
      </c>
      <c r="Y1617" s="18" t="str">
        <f>IF(D1617&lt;&gt;"",'Workers Settings'!I1617,"")</f>
        <v/>
      </c>
      <c r="Z1617" s="29" t="str">
        <f>IF('Workers Settings'!L1617&lt;&gt;"",'Workers Settings'!L1617,'Workers Settings'!K1617)</f>
        <v/>
      </c>
      <c r="AA1617" s="29" t="str">
        <f>IF(D1617&lt;&gt;"",IF('Workers Settings'!L1617&lt;&gt;"",'Workers Settings'!L1617,'Workers Settings'!K1617),"")</f>
        <v/>
      </c>
    </row>
    <row r="1618" spans="1:27" x14ac:dyDescent="0.25">
      <c r="A1618" s="7">
        <f t="shared" si="285"/>
        <v>1614</v>
      </c>
      <c r="B1618" s="7" t="str">
        <f>IF('Workers Settings'!B1618&lt;&gt;"",'Workers Settings'!B1618,"")</f>
        <v/>
      </c>
      <c r="C1618" s="7" t="str">
        <f>IF('Workers Settings'!C1618&lt;&gt;"",'Workers Settings'!C1618,"")</f>
        <v/>
      </c>
      <c r="D1618" s="17"/>
      <c r="E1618" s="17"/>
      <c r="F1618" s="17"/>
      <c r="G1618" s="7" t="str">
        <f>IF(D1618&lt;&gt;"",IF('Workers Settings'!D1618="","",'Workers Settings'!D1618),"")</f>
        <v/>
      </c>
      <c r="H1618" s="7" t="str">
        <f>IF(D1618&lt;&gt;"",'Workers Settings'!E1618,"")</f>
        <v/>
      </c>
      <c r="I1618" s="7" t="str">
        <f t="shared" si="275"/>
        <v/>
      </c>
      <c r="J1618" s="7" t="str">
        <f>IF('Workers Settings'!F1618&lt;&gt;"",'Workers Settings'!F1618,"")</f>
        <v/>
      </c>
      <c r="K1618" s="7" t="str">
        <f>IF('Workers Settings'!G1618&lt;&gt;"",'Workers Settings'!G1618,"")</f>
        <v/>
      </c>
      <c r="L1618" s="7" t="str">
        <f>IF(D1618="","",IF(VLOOKUP(D1618,'Demand Locations'!B:D,2,FALSE)="","",VLOOKUP(D1618,'Demand Locations'!B:D,2,FALSE)))</f>
        <v/>
      </c>
      <c r="M1618" s="7" t="str">
        <f>IF(D1618="","",IF(VLOOKUP(D1618,'Demand Locations'!B:D,3,FALSE)="","",VLOOKUP(D1618,'Demand Locations'!B:D,3,FALSE)))</f>
        <v/>
      </c>
      <c r="N1618" s="7" t="str">
        <f t="shared" si="276"/>
        <v/>
      </c>
      <c r="O1618" s="7" t="str">
        <f t="shared" si="277"/>
        <v/>
      </c>
      <c r="P1618" s="7" t="str">
        <f t="shared" si="278"/>
        <v/>
      </c>
      <c r="Q1618" s="7" t="str">
        <f t="shared" si="279"/>
        <v/>
      </c>
      <c r="R1618" s="7" t="str">
        <f t="shared" si="280"/>
        <v/>
      </c>
      <c r="S1618" s="7" t="str">
        <f t="shared" si="281"/>
        <v/>
      </c>
      <c r="T1618" s="7" t="str">
        <f t="shared" si="282"/>
        <v/>
      </c>
      <c r="U1618" s="7" t="str">
        <f t="shared" si="283"/>
        <v/>
      </c>
      <c r="V1618" s="7" t="str">
        <f t="shared" si="284"/>
        <v/>
      </c>
      <c r="W1618" s="60" t="str">
        <f>IF(ISNUMBER(V1618),IF(ISNA(VLOOKUP(I1618,'Distances Lookup Table'!D:E,2,FALSE)),V1618*'General Settings'!$F$6,IF(VLOOKUP(I1618,'Distances Lookup Table'!D:E,2,FALSE)="",V1618*'General Settings'!$F$6,VLOOKUP(I1618,'Distances Lookup Table'!D:E,2,FALSE))),"")</f>
        <v/>
      </c>
      <c r="X1618" s="18" t="str">
        <f>IF(D1618&lt;&gt;"",'Workers Settings'!H1618,"")</f>
        <v/>
      </c>
      <c r="Y1618" s="18" t="str">
        <f>IF(D1618&lt;&gt;"",'Workers Settings'!I1618,"")</f>
        <v/>
      </c>
      <c r="Z1618" s="29" t="str">
        <f>IF('Workers Settings'!L1618&lt;&gt;"",'Workers Settings'!L1618,'Workers Settings'!K1618)</f>
        <v/>
      </c>
      <c r="AA1618" s="29" t="str">
        <f>IF(D1618&lt;&gt;"",IF('Workers Settings'!L1618&lt;&gt;"",'Workers Settings'!L1618,'Workers Settings'!K1618),"")</f>
        <v/>
      </c>
    </row>
    <row r="1619" spans="1:27" x14ac:dyDescent="0.25">
      <c r="A1619" s="7">
        <f t="shared" si="285"/>
        <v>1615</v>
      </c>
      <c r="B1619" s="7" t="str">
        <f>IF('Workers Settings'!B1619&lt;&gt;"",'Workers Settings'!B1619,"")</f>
        <v/>
      </c>
      <c r="C1619" s="7" t="str">
        <f>IF('Workers Settings'!C1619&lt;&gt;"",'Workers Settings'!C1619,"")</f>
        <v/>
      </c>
      <c r="D1619" s="17"/>
      <c r="E1619" s="17"/>
      <c r="F1619" s="17"/>
      <c r="G1619" s="7" t="str">
        <f>IF(D1619&lt;&gt;"",IF('Workers Settings'!D1619="","",'Workers Settings'!D1619),"")</f>
        <v/>
      </c>
      <c r="H1619" s="7" t="str">
        <f>IF(D1619&lt;&gt;"",'Workers Settings'!E1619,"")</f>
        <v/>
      </c>
      <c r="I1619" s="7" t="str">
        <f t="shared" si="275"/>
        <v/>
      </c>
      <c r="J1619" s="7" t="str">
        <f>IF('Workers Settings'!F1619&lt;&gt;"",'Workers Settings'!F1619,"")</f>
        <v/>
      </c>
      <c r="K1619" s="7" t="str">
        <f>IF('Workers Settings'!G1619&lt;&gt;"",'Workers Settings'!G1619,"")</f>
        <v/>
      </c>
      <c r="L1619" s="7" t="str">
        <f>IF(D1619="","",IF(VLOOKUP(D1619,'Demand Locations'!B:D,2,FALSE)="","",VLOOKUP(D1619,'Demand Locations'!B:D,2,FALSE)))</f>
        <v/>
      </c>
      <c r="M1619" s="7" t="str">
        <f>IF(D1619="","",IF(VLOOKUP(D1619,'Demand Locations'!B:D,3,FALSE)="","",VLOOKUP(D1619,'Demand Locations'!B:D,3,FALSE)))</f>
        <v/>
      </c>
      <c r="N1619" s="7" t="str">
        <f t="shared" si="276"/>
        <v/>
      </c>
      <c r="O1619" s="7" t="str">
        <f t="shared" si="277"/>
        <v/>
      </c>
      <c r="P1619" s="7" t="str">
        <f t="shared" si="278"/>
        <v/>
      </c>
      <c r="Q1619" s="7" t="str">
        <f t="shared" si="279"/>
        <v/>
      </c>
      <c r="R1619" s="7" t="str">
        <f t="shared" si="280"/>
        <v/>
      </c>
      <c r="S1619" s="7" t="str">
        <f t="shared" si="281"/>
        <v/>
      </c>
      <c r="T1619" s="7" t="str">
        <f t="shared" si="282"/>
        <v/>
      </c>
      <c r="U1619" s="7" t="str">
        <f t="shared" si="283"/>
        <v/>
      </c>
      <c r="V1619" s="7" t="str">
        <f t="shared" si="284"/>
        <v/>
      </c>
      <c r="W1619" s="60" t="str">
        <f>IF(ISNUMBER(V1619),IF(ISNA(VLOOKUP(I1619,'Distances Lookup Table'!D:E,2,FALSE)),V1619*'General Settings'!$F$6,IF(VLOOKUP(I1619,'Distances Lookup Table'!D:E,2,FALSE)="",V1619*'General Settings'!$F$6,VLOOKUP(I1619,'Distances Lookup Table'!D:E,2,FALSE))),"")</f>
        <v/>
      </c>
      <c r="X1619" s="18" t="str">
        <f>IF(D1619&lt;&gt;"",'Workers Settings'!H1619,"")</f>
        <v/>
      </c>
      <c r="Y1619" s="18" t="str">
        <f>IF(D1619&lt;&gt;"",'Workers Settings'!I1619,"")</f>
        <v/>
      </c>
      <c r="Z1619" s="29" t="str">
        <f>IF('Workers Settings'!L1619&lt;&gt;"",'Workers Settings'!L1619,'Workers Settings'!K1619)</f>
        <v/>
      </c>
      <c r="AA1619" s="29" t="str">
        <f>IF(D1619&lt;&gt;"",IF('Workers Settings'!L1619&lt;&gt;"",'Workers Settings'!L1619,'Workers Settings'!K1619),"")</f>
        <v/>
      </c>
    </row>
    <row r="1620" spans="1:27" x14ac:dyDescent="0.25">
      <c r="A1620" s="7">
        <f t="shared" si="285"/>
        <v>1616</v>
      </c>
      <c r="B1620" s="7" t="str">
        <f>IF('Workers Settings'!B1620&lt;&gt;"",'Workers Settings'!B1620,"")</f>
        <v/>
      </c>
      <c r="C1620" s="7" t="str">
        <f>IF('Workers Settings'!C1620&lt;&gt;"",'Workers Settings'!C1620,"")</f>
        <v/>
      </c>
      <c r="D1620" s="17"/>
      <c r="E1620" s="17"/>
      <c r="F1620" s="17"/>
      <c r="G1620" s="7" t="str">
        <f>IF(D1620&lt;&gt;"",IF('Workers Settings'!D1620="","",'Workers Settings'!D1620),"")</f>
        <v/>
      </c>
      <c r="H1620" s="7" t="str">
        <f>IF(D1620&lt;&gt;"",'Workers Settings'!E1620,"")</f>
        <v/>
      </c>
      <c r="I1620" s="7" t="str">
        <f t="shared" si="275"/>
        <v/>
      </c>
      <c r="J1620" s="7" t="str">
        <f>IF('Workers Settings'!F1620&lt;&gt;"",'Workers Settings'!F1620,"")</f>
        <v/>
      </c>
      <c r="K1620" s="7" t="str">
        <f>IF('Workers Settings'!G1620&lt;&gt;"",'Workers Settings'!G1620,"")</f>
        <v/>
      </c>
      <c r="L1620" s="7" t="str">
        <f>IF(D1620="","",IF(VLOOKUP(D1620,'Demand Locations'!B:D,2,FALSE)="","",VLOOKUP(D1620,'Demand Locations'!B:D,2,FALSE)))</f>
        <v/>
      </c>
      <c r="M1620" s="7" t="str">
        <f>IF(D1620="","",IF(VLOOKUP(D1620,'Demand Locations'!B:D,3,FALSE)="","",VLOOKUP(D1620,'Demand Locations'!B:D,3,FALSE)))</f>
        <v/>
      </c>
      <c r="N1620" s="7" t="str">
        <f t="shared" si="276"/>
        <v/>
      </c>
      <c r="O1620" s="7" t="str">
        <f t="shared" si="277"/>
        <v/>
      </c>
      <c r="P1620" s="7" t="str">
        <f t="shared" si="278"/>
        <v/>
      </c>
      <c r="Q1620" s="7" t="str">
        <f t="shared" si="279"/>
        <v/>
      </c>
      <c r="R1620" s="7" t="str">
        <f t="shared" si="280"/>
        <v/>
      </c>
      <c r="S1620" s="7" t="str">
        <f t="shared" si="281"/>
        <v/>
      </c>
      <c r="T1620" s="7" t="str">
        <f t="shared" si="282"/>
        <v/>
      </c>
      <c r="U1620" s="7" t="str">
        <f t="shared" si="283"/>
        <v/>
      </c>
      <c r="V1620" s="7" t="str">
        <f t="shared" si="284"/>
        <v/>
      </c>
      <c r="W1620" s="60" t="str">
        <f>IF(ISNUMBER(V1620),IF(ISNA(VLOOKUP(I1620,'Distances Lookup Table'!D:E,2,FALSE)),V1620*'General Settings'!$F$6,IF(VLOOKUP(I1620,'Distances Lookup Table'!D:E,2,FALSE)="",V1620*'General Settings'!$F$6,VLOOKUP(I1620,'Distances Lookup Table'!D:E,2,FALSE))),"")</f>
        <v/>
      </c>
      <c r="X1620" s="18" t="str">
        <f>IF(D1620&lt;&gt;"",'Workers Settings'!H1620,"")</f>
        <v/>
      </c>
      <c r="Y1620" s="18" t="str">
        <f>IF(D1620&lt;&gt;"",'Workers Settings'!I1620,"")</f>
        <v/>
      </c>
      <c r="Z1620" s="29" t="str">
        <f>IF('Workers Settings'!L1620&lt;&gt;"",'Workers Settings'!L1620,'Workers Settings'!K1620)</f>
        <v/>
      </c>
      <c r="AA1620" s="29" t="str">
        <f>IF(D1620&lt;&gt;"",IF('Workers Settings'!L1620&lt;&gt;"",'Workers Settings'!L1620,'Workers Settings'!K1620),"")</f>
        <v/>
      </c>
    </row>
    <row r="1621" spans="1:27" x14ac:dyDescent="0.25">
      <c r="A1621" s="7">
        <f t="shared" si="285"/>
        <v>1617</v>
      </c>
      <c r="B1621" s="7" t="str">
        <f>IF('Workers Settings'!B1621&lt;&gt;"",'Workers Settings'!B1621,"")</f>
        <v/>
      </c>
      <c r="C1621" s="7" t="str">
        <f>IF('Workers Settings'!C1621&lt;&gt;"",'Workers Settings'!C1621,"")</f>
        <v/>
      </c>
      <c r="D1621" s="17"/>
      <c r="E1621" s="17"/>
      <c r="F1621" s="17"/>
      <c r="G1621" s="7" t="str">
        <f>IF(D1621&lt;&gt;"",IF('Workers Settings'!D1621="","",'Workers Settings'!D1621),"")</f>
        <v/>
      </c>
      <c r="H1621" s="7" t="str">
        <f>IF(D1621&lt;&gt;"",'Workers Settings'!E1621,"")</f>
        <v/>
      </c>
      <c r="I1621" s="7" t="str">
        <f t="shared" si="275"/>
        <v/>
      </c>
      <c r="J1621" s="7" t="str">
        <f>IF('Workers Settings'!F1621&lt;&gt;"",'Workers Settings'!F1621,"")</f>
        <v/>
      </c>
      <c r="K1621" s="7" t="str">
        <f>IF('Workers Settings'!G1621&lt;&gt;"",'Workers Settings'!G1621,"")</f>
        <v/>
      </c>
      <c r="L1621" s="7" t="str">
        <f>IF(D1621="","",IF(VLOOKUP(D1621,'Demand Locations'!B:D,2,FALSE)="","",VLOOKUP(D1621,'Demand Locations'!B:D,2,FALSE)))</f>
        <v/>
      </c>
      <c r="M1621" s="7" t="str">
        <f>IF(D1621="","",IF(VLOOKUP(D1621,'Demand Locations'!B:D,3,FALSE)="","",VLOOKUP(D1621,'Demand Locations'!B:D,3,FALSE)))</f>
        <v/>
      </c>
      <c r="N1621" s="7" t="str">
        <f t="shared" si="276"/>
        <v/>
      </c>
      <c r="O1621" s="7" t="str">
        <f t="shared" si="277"/>
        <v/>
      </c>
      <c r="P1621" s="7" t="str">
        <f t="shared" si="278"/>
        <v/>
      </c>
      <c r="Q1621" s="7" t="str">
        <f t="shared" si="279"/>
        <v/>
      </c>
      <c r="R1621" s="7" t="str">
        <f t="shared" si="280"/>
        <v/>
      </c>
      <c r="S1621" s="7" t="str">
        <f t="shared" si="281"/>
        <v/>
      </c>
      <c r="T1621" s="7" t="str">
        <f t="shared" si="282"/>
        <v/>
      </c>
      <c r="U1621" s="7" t="str">
        <f t="shared" si="283"/>
        <v/>
      </c>
      <c r="V1621" s="7" t="str">
        <f t="shared" si="284"/>
        <v/>
      </c>
      <c r="W1621" s="60" t="str">
        <f>IF(ISNUMBER(V1621),IF(ISNA(VLOOKUP(I1621,'Distances Lookup Table'!D:E,2,FALSE)),V1621*'General Settings'!$F$6,IF(VLOOKUP(I1621,'Distances Lookup Table'!D:E,2,FALSE)="",V1621*'General Settings'!$F$6,VLOOKUP(I1621,'Distances Lookup Table'!D:E,2,FALSE))),"")</f>
        <v/>
      </c>
      <c r="X1621" s="18" t="str">
        <f>IF(D1621&lt;&gt;"",'Workers Settings'!H1621,"")</f>
        <v/>
      </c>
      <c r="Y1621" s="18" t="str">
        <f>IF(D1621&lt;&gt;"",'Workers Settings'!I1621,"")</f>
        <v/>
      </c>
      <c r="Z1621" s="29" t="str">
        <f>IF('Workers Settings'!L1621&lt;&gt;"",'Workers Settings'!L1621,'Workers Settings'!K1621)</f>
        <v/>
      </c>
      <c r="AA1621" s="29" t="str">
        <f>IF(D1621&lt;&gt;"",IF('Workers Settings'!L1621&lt;&gt;"",'Workers Settings'!L1621,'Workers Settings'!K1621),"")</f>
        <v/>
      </c>
    </row>
    <row r="1622" spans="1:27" x14ac:dyDescent="0.25">
      <c r="A1622" s="7">
        <f t="shared" si="285"/>
        <v>1618</v>
      </c>
      <c r="B1622" s="7" t="str">
        <f>IF('Workers Settings'!B1622&lt;&gt;"",'Workers Settings'!B1622,"")</f>
        <v/>
      </c>
      <c r="C1622" s="7" t="str">
        <f>IF('Workers Settings'!C1622&lt;&gt;"",'Workers Settings'!C1622,"")</f>
        <v/>
      </c>
      <c r="D1622" s="17"/>
      <c r="E1622" s="17"/>
      <c r="F1622" s="17"/>
      <c r="G1622" s="7" t="str">
        <f>IF(D1622&lt;&gt;"",IF('Workers Settings'!D1622="","",'Workers Settings'!D1622),"")</f>
        <v/>
      </c>
      <c r="H1622" s="7" t="str">
        <f>IF(D1622&lt;&gt;"",'Workers Settings'!E1622,"")</f>
        <v/>
      </c>
      <c r="I1622" s="7" t="str">
        <f t="shared" si="275"/>
        <v/>
      </c>
      <c r="J1622" s="7" t="str">
        <f>IF('Workers Settings'!F1622&lt;&gt;"",'Workers Settings'!F1622,"")</f>
        <v/>
      </c>
      <c r="K1622" s="7" t="str">
        <f>IF('Workers Settings'!G1622&lt;&gt;"",'Workers Settings'!G1622,"")</f>
        <v/>
      </c>
      <c r="L1622" s="7" t="str">
        <f>IF(D1622="","",IF(VLOOKUP(D1622,'Demand Locations'!B:D,2,FALSE)="","",VLOOKUP(D1622,'Demand Locations'!B:D,2,FALSE)))</f>
        <v/>
      </c>
      <c r="M1622" s="7" t="str">
        <f>IF(D1622="","",IF(VLOOKUP(D1622,'Demand Locations'!B:D,3,FALSE)="","",VLOOKUP(D1622,'Demand Locations'!B:D,3,FALSE)))</f>
        <v/>
      </c>
      <c r="N1622" s="7" t="str">
        <f t="shared" si="276"/>
        <v/>
      </c>
      <c r="O1622" s="7" t="str">
        <f t="shared" si="277"/>
        <v/>
      </c>
      <c r="P1622" s="7" t="str">
        <f t="shared" si="278"/>
        <v/>
      </c>
      <c r="Q1622" s="7" t="str">
        <f t="shared" si="279"/>
        <v/>
      </c>
      <c r="R1622" s="7" t="str">
        <f t="shared" si="280"/>
        <v/>
      </c>
      <c r="S1622" s="7" t="str">
        <f t="shared" si="281"/>
        <v/>
      </c>
      <c r="T1622" s="7" t="str">
        <f t="shared" si="282"/>
        <v/>
      </c>
      <c r="U1622" s="7" t="str">
        <f t="shared" si="283"/>
        <v/>
      </c>
      <c r="V1622" s="7" t="str">
        <f t="shared" si="284"/>
        <v/>
      </c>
      <c r="W1622" s="60" t="str">
        <f>IF(ISNUMBER(V1622),IF(ISNA(VLOOKUP(I1622,'Distances Lookup Table'!D:E,2,FALSE)),V1622*'General Settings'!$F$6,IF(VLOOKUP(I1622,'Distances Lookup Table'!D:E,2,FALSE)="",V1622*'General Settings'!$F$6,VLOOKUP(I1622,'Distances Lookup Table'!D:E,2,FALSE))),"")</f>
        <v/>
      </c>
      <c r="X1622" s="18" t="str">
        <f>IF(D1622&lt;&gt;"",'Workers Settings'!H1622,"")</f>
        <v/>
      </c>
      <c r="Y1622" s="18" t="str">
        <f>IF(D1622&lt;&gt;"",'Workers Settings'!I1622,"")</f>
        <v/>
      </c>
      <c r="Z1622" s="29" t="str">
        <f>IF('Workers Settings'!L1622&lt;&gt;"",'Workers Settings'!L1622,'Workers Settings'!K1622)</f>
        <v/>
      </c>
      <c r="AA1622" s="29" t="str">
        <f>IF(D1622&lt;&gt;"",IF('Workers Settings'!L1622&lt;&gt;"",'Workers Settings'!L1622,'Workers Settings'!K1622),"")</f>
        <v/>
      </c>
    </row>
    <row r="1623" spans="1:27" x14ac:dyDescent="0.25">
      <c r="A1623" s="7">
        <f t="shared" si="285"/>
        <v>1619</v>
      </c>
      <c r="B1623" s="7" t="str">
        <f>IF('Workers Settings'!B1623&lt;&gt;"",'Workers Settings'!B1623,"")</f>
        <v/>
      </c>
      <c r="C1623" s="7" t="str">
        <f>IF('Workers Settings'!C1623&lt;&gt;"",'Workers Settings'!C1623,"")</f>
        <v/>
      </c>
      <c r="D1623" s="17"/>
      <c r="E1623" s="17"/>
      <c r="F1623" s="17"/>
      <c r="G1623" s="7" t="str">
        <f>IF(D1623&lt;&gt;"",IF('Workers Settings'!D1623="","",'Workers Settings'!D1623),"")</f>
        <v/>
      </c>
      <c r="H1623" s="7" t="str">
        <f>IF(D1623&lt;&gt;"",'Workers Settings'!E1623,"")</f>
        <v/>
      </c>
      <c r="I1623" s="7" t="str">
        <f t="shared" si="275"/>
        <v/>
      </c>
      <c r="J1623" s="7" t="str">
        <f>IF('Workers Settings'!F1623&lt;&gt;"",'Workers Settings'!F1623,"")</f>
        <v/>
      </c>
      <c r="K1623" s="7" t="str">
        <f>IF('Workers Settings'!G1623&lt;&gt;"",'Workers Settings'!G1623,"")</f>
        <v/>
      </c>
      <c r="L1623" s="7" t="str">
        <f>IF(D1623="","",IF(VLOOKUP(D1623,'Demand Locations'!B:D,2,FALSE)="","",VLOOKUP(D1623,'Demand Locations'!B:D,2,FALSE)))</f>
        <v/>
      </c>
      <c r="M1623" s="7" t="str">
        <f>IF(D1623="","",IF(VLOOKUP(D1623,'Demand Locations'!B:D,3,FALSE)="","",VLOOKUP(D1623,'Demand Locations'!B:D,3,FALSE)))</f>
        <v/>
      </c>
      <c r="N1623" s="7" t="str">
        <f t="shared" si="276"/>
        <v/>
      </c>
      <c r="O1623" s="7" t="str">
        <f t="shared" si="277"/>
        <v/>
      </c>
      <c r="P1623" s="7" t="str">
        <f t="shared" si="278"/>
        <v/>
      </c>
      <c r="Q1623" s="7" t="str">
        <f t="shared" si="279"/>
        <v/>
      </c>
      <c r="R1623" s="7" t="str">
        <f t="shared" si="280"/>
        <v/>
      </c>
      <c r="S1623" s="7" t="str">
        <f t="shared" si="281"/>
        <v/>
      </c>
      <c r="T1623" s="7" t="str">
        <f t="shared" si="282"/>
        <v/>
      </c>
      <c r="U1623" s="7" t="str">
        <f t="shared" si="283"/>
        <v/>
      </c>
      <c r="V1623" s="7" t="str">
        <f t="shared" si="284"/>
        <v/>
      </c>
      <c r="W1623" s="60" t="str">
        <f>IF(ISNUMBER(V1623),IF(ISNA(VLOOKUP(I1623,'Distances Lookup Table'!D:E,2,FALSE)),V1623*'General Settings'!$F$6,IF(VLOOKUP(I1623,'Distances Lookup Table'!D:E,2,FALSE)="",V1623*'General Settings'!$F$6,VLOOKUP(I1623,'Distances Lookup Table'!D:E,2,FALSE))),"")</f>
        <v/>
      </c>
      <c r="X1623" s="18" t="str">
        <f>IF(D1623&lt;&gt;"",'Workers Settings'!H1623,"")</f>
        <v/>
      </c>
      <c r="Y1623" s="18" t="str">
        <f>IF(D1623&lt;&gt;"",'Workers Settings'!I1623,"")</f>
        <v/>
      </c>
      <c r="Z1623" s="29" t="str">
        <f>IF('Workers Settings'!L1623&lt;&gt;"",'Workers Settings'!L1623,'Workers Settings'!K1623)</f>
        <v/>
      </c>
      <c r="AA1623" s="29" t="str">
        <f>IF(D1623&lt;&gt;"",IF('Workers Settings'!L1623&lt;&gt;"",'Workers Settings'!L1623,'Workers Settings'!K1623),"")</f>
        <v/>
      </c>
    </row>
    <row r="1624" spans="1:27" x14ac:dyDescent="0.25">
      <c r="A1624" s="7">
        <f t="shared" si="285"/>
        <v>1620</v>
      </c>
      <c r="B1624" s="7" t="str">
        <f>IF('Workers Settings'!B1624&lt;&gt;"",'Workers Settings'!B1624,"")</f>
        <v/>
      </c>
      <c r="C1624" s="7" t="str">
        <f>IF('Workers Settings'!C1624&lt;&gt;"",'Workers Settings'!C1624,"")</f>
        <v/>
      </c>
      <c r="D1624" s="17"/>
      <c r="E1624" s="17"/>
      <c r="F1624" s="17"/>
      <c r="G1624" s="7" t="str">
        <f>IF(D1624&lt;&gt;"",IF('Workers Settings'!D1624="","",'Workers Settings'!D1624),"")</f>
        <v/>
      </c>
      <c r="H1624" s="7" t="str">
        <f>IF(D1624&lt;&gt;"",'Workers Settings'!E1624,"")</f>
        <v/>
      </c>
      <c r="I1624" s="7" t="str">
        <f t="shared" si="275"/>
        <v/>
      </c>
      <c r="J1624" s="7" t="str">
        <f>IF('Workers Settings'!F1624&lt;&gt;"",'Workers Settings'!F1624,"")</f>
        <v/>
      </c>
      <c r="K1624" s="7" t="str">
        <f>IF('Workers Settings'!G1624&lt;&gt;"",'Workers Settings'!G1624,"")</f>
        <v/>
      </c>
      <c r="L1624" s="7" t="str">
        <f>IF(D1624="","",IF(VLOOKUP(D1624,'Demand Locations'!B:D,2,FALSE)="","",VLOOKUP(D1624,'Demand Locations'!B:D,2,FALSE)))</f>
        <v/>
      </c>
      <c r="M1624" s="7" t="str">
        <f>IF(D1624="","",IF(VLOOKUP(D1624,'Demand Locations'!B:D,3,FALSE)="","",VLOOKUP(D1624,'Demand Locations'!B:D,3,FALSE)))</f>
        <v/>
      </c>
      <c r="N1624" s="7" t="str">
        <f t="shared" si="276"/>
        <v/>
      </c>
      <c r="O1624" s="7" t="str">
        <f t="shared" si="277"/>
        <v/>
      </c>
      <c r="P1624" s="7" t="str">
        <f t="shared" si="278"/>
        <v/>
      </c>
      <c r="Q1624" s="7" t="str">
        <f t="shared" si="279"/>
        <v/>
      </c>
      <c r="R1624" s="7" t="str">
        <f t="shared" si="280"/>
        <v/>
      </c>
      <c r="S1624" s="7" t="str">
        <f t="shared" si="281"/>
        <v/>
      </c>
      <c r="T1624" s="7" t="str">
        <f t="shared" si="282"/>
        <v/>
      </c>
      <c r="U1624" s="7" t="str">
        <f t="shared" si="283"/>
        <v/>
      </c>
      <c r="V1624" s="7" t="str">
        <f t="shared" si="284"/>
        <v/>
      </c>
      <c r="W1624" s="60" t="str">
        <f>IF(ISNUMBER(V1624),IF(ISNA(VLOOKUP(I1624,'Distances Lookup Table'!D:E,2,FALSE)),V1624*'General Settings'!$F$6,IF(VLOOKUP(I1624,'Distances Lookup Table'!D:E,2,FALSE)="",V1624*'General Settings'!$F$6,VLOOKUP(I1624,'Distances Lookup Table'!D:E,2,FALSE))),"")</f>
        <v/>
      </c>
      <c r="X1624" s="18" t="str">
        <f>IF(D1624&lt;&gt;"",'Workers Settings'!H1624,"")</f>
        <v/>
      </c>
      <c r="Y1624" s="18" t="str">
        <f>IF(D1624&lt;&gt;"",'Workers Settings'!I1624,"")</f>
        <v/>
      </c>
      <c r="Z1624" s="29" t="str">
        <f>IF('Workers Settings'!L1624&lt;&gt;"",'Workers Settings'!L1624,'Workers Settings'!K1624)</f>
        <v/>
      </c>
      <c r="AA1624" s="29" t="str">
        <f>IF(D1624&lt;&gt;"",IF('Workers Settings'!L1624&lt;&gt;"",'Workers Settings'!L1624,'Workers Settings'!K1624),"")</f>
        <v/>
      </c>
    </row>
    <row r="1625" spans="1:27" x14ac:dyDescent="0.25">
      <c r="A1625" s="7">
        <f t="shared" si="285"/>
        <v>1621</v>
      </c>
      <c r="B1625" s="7" t="str">
        <f>IF('Workers Settings'!B1625&lt;&gt;"",'Workers Settings'!B1625,"")</f>
        <v/>
      </c>
      <c r="C1625" s="7" t="str">
        <f>IF('Workers Settings'!C1625&lt;&gt;"",'Workers Settings'!C1625,"")</f>
        <v/>
      </c>
      <c r="D1625" s="17"/>
      <c r="E1625" s="17"/>
      <c r="F1625" s="17"/>
      <c r="G1625" s="7" t="str">
        <f>IF(D1625&lt;&gt;"",IF('Workers Settings'!D1625="","",'Workers Settings'!D1625),"")</f>
        <v/>
      </c>
      <c r="H1625" s="7" t="str">
        <f>IF(D1625&lt;&gt;"",'Workers Settings'!E1625,"")</f>
        <v/>
      </c>
      <c r="I1625" s="7" t="str">
        <f t="shared" si="275"/>
        <v/>
      </c>
      <c r="J1625" s="7" t="str">
        <f>IF('Workers Settings'!F1625&lt;&gt;"",'Workers Settings'!F1625,"")</f>
        <v/>
      </c>
      <c r="K1625" s="7" t="str">
        <f>IF('Workers Settings'!G1625&lt;&gt;"",'Workers Settings'!G1625,"")</f>
        <v/>
      </c>
      <c r="L1625" s="7" t="str">
        <f>IF(D1625="","",IF(VLOOKUP(D1625,'Demand Locations'!B:D,2,FALSE)="","",VLOOKUP(D1625,'Demand Locations'!B:D,2,FALSE)))</f>
        <v/>
      </c>
      <c r="M1625" s="7" t="str">
        <f>IF(D1625="","",IF(VLOOKUP(D1625,'Demand Locations'!B:D,3,FALSE)="","",VLOOKUP(D1625,'Demand Locations'!B:D,3,FALSE)))</f>
        <v/>
      </c>
      <c r="N1625" s="7" t="str">
        <f t="shared" si="276"/>
        <v/>
      </c>
      <c r="O1625" s="7" t="str">
        <f t="shared" si="277"/>
        <v/>
      </c>
      <c r="P1625" s="7" t="str">
        <f t="shared" si="278"/>
        <v/>
      </c>
      <c r="Q1625" s="7" t="str">
        <f t="shared" si="279"/>
        <v/>
      </c>
      <c r="R1625" s="7" t="str">
        <f t="shared" si="280"/>
        <v/>
      </c>
      <c r="S1625" s="7" t="str">
        <f t="shared" si="281"/>
        <v/>
      </c>
      <c r="T1625" s="7" t="str">
        <f t="shared" si="282"/>
        <v/>
      </c>
      <c r="U1625" s="7" t="str">
        <f t="shared" si="283"/>
        <v/>
      </c>
      <c r="V1625" s="7" t="str">
        <f t="shared" si="284"/>
        <v/>
      </c>
      <c r="W1625" s="60" t="str">
        <f>IF(ISNUMBER(V1625),IF(ISNA(VLOOKUP(I1625,'Distances Lookup Table'!D:E,2,FALSE)),V1625*'General Settings'!$F$6,IF(VLOOKUP(I1625,'Distances Lookup Table'!D:E,2,FALSE)="",V1625*'General Settings'!$F$6,VLOOKUP(I1625,'Distances Lookup Table'!D:E,2,FALSE))),"")</f>
        <v/>
      </c>
      <c r="X1625" s="18" t="str">
        <f>IF(D1625&lt;&gt;"",'Workers Settings'!H1625,"")</f>
        <v/>
      </c>
      <c r="Y1625" s="18" t="str">
        <f>IF(D1625&lt;&gt;"",'Workers Settings'!I1625,"")</f>
        <v/>
      </c>
      <c r="Z1625" s="29" t="str">
        <f>IF('Workers Settings'!L1625&lt;&gt;"",'Workers Settings'!L1625,'Workers Settings'!K1625)</f>
        <v/>
      </c>
      <c r="AA1625" s="29" t="str">
        <f>IF(D1625&lt;&gt;"",IF('Workers Settings'!L1625&lt;&gt;"",'Workers Settings'!L1625,'Workers Settings'!K1625),"")</f>
        <v/>
      </c>
    </row>
    <row r="1626" spans="1:27" x14ac:dyDescent="0.25">
      <c r="A1626" s="7">
        <f t="shared" si="285"/>
        <v>1622</v>
      </c>
      <c r="B1626" s="7" t="str">
        <f>IF('Workers Settings'!B1626&lt;&gt;"",'Workers Settings'!B1626,"")</f>
        <v/>
      </c>
      <c r="C1626" s="7" t="str">
        <f>IF('Workers Settings'!C1626&lt;&gt;"",'Workers Settings'!C1626,"")</f>
        <v/>
      </c>
      <c r="D1626" s="17"/>
      <c r="E1626" s="17"/>
      <c r="F1626" s="17"/>
      <c r="G1626" s="7" t="str">
        <f>IF(D1626&lt;&gt;"",IF('Workers Settings'!D1626="","",'Workers Settings'!D1626),"")</f>
        <v/>
      </c>
      <c r="H1626" s="7" t="str">
        <f>IF(D1626&lt;&gt;"",'Workers Settings'!E1626,"")</f>
        <v/>
      </c>
      <c r="I1626" s="7" t="str">
        <f t="shared" si="275"/>
        <v/>
      </c>
      <c r="J1626" s="7" t="str">
        <f>IF('Workers Settings'!F1626&lt;&gt;"",'Workers Settings'!F1626,"")</f>
        <v/>
      </c>
      <c r="K1626" s="7" t="str">
        <f>IF('Workers Settings'!G1626&lt;&gt;"",'Workers Settings'!G1626,"")</f>
        <v/>
      </c>
      <c r="L1626" s="7" t="str">
        <f>IF(D1626="","",IF(VLOOKUP(D1626,'Demand Locations'!B:D,2,FALSE)="","",VLOOKUP(D1626,'Demand Locations'!B:D,2,FALSE)))</f>
        <v/>
      </c>
      <c r="M1626" s="7" t="str">
        <f>IF(D1626="","",IF(VLOOKUP(D1626,'Demand Locations'!B:D,3,FALSE)="","",VLOOKUP(D1626,'Demand Locations'!B:D,3,FALSE)))</f>
        <v/>
      </c>
      <c r="N1626" s="7" t="str">
        <f t="shared" si="276"/>
        <v/>
      </c>
      <c r="O1626" s="7" t="str">
        <f t="shared" si="277"/>
        <v/>
      </c>
      <c r="P1626" s="7" t="str">
        <f t="shared" si="278"/>
        <v/>
      </c>
      <c r="Q1626" s="7" t="str">
        <f t="shared" si="279"/>
        <v/>
      </c>
      <c r="R1626" s="7" t="str">
        <f t="shared" si="280"/>
        <v/>
      </c>
      <c r="S1626" s="7" t="str">
        <f t="shared" si="281"/>
        <v/>
      </c>
      <c r="T1626" s="7" t="str">
        <f t="shared" si="282"/>
        <v/>
      </c>
      <c r="U1626" s="7" t="str">
        <f t="shared" si="283"/>
        <v/>
      </c>
      <c r="V1626" s="7" t="str">
        <f t="shared" si="284"/>
        <v/>
      </c>
      <c r="W1626" s="60" t="str">
        <f>IF(ISNUMBER(V1626),IF(ISNA(VLOOKUP(I1626,'Distances Lookup Table'!D:E,2,FALSE)),V1626*'General Settings'!$F$6,IF(VLOOKUP(I1626,'Distances Lookup Table'!D:E,2,FALSE)="",V1626*'General Settings'!$F$6,VLOOKUP(I1626,'Distances Lookup Table'!D:E,2,FALSE))),"")</f>
        <v/>
      </c>
      <c r="X1626" s="18" t="str">
        <f>IF(D1626&lt;&gt;"",'Workers Settings'!H1626,"")</f>
        <v/>
      </c>
      <c r="Y1626" s="18" t="str">
        <f>IF(D1626&lt;&gt;"",'Workers Settings'!I1626,"")</f>
        <v/>
      </c>
      <c r="Z1626" s="29" t="str">
        <f>IF('Workers Settings'!L1626&lt;&gt;"",'Workers Settings'!L1626,'Workers Settings'!K1626)</f>
        <v/>
      </c>
      <c r="AA1626" s="29" t="str">
        <f>IF(D1626&lt;&gt;"",IF('Workers Settings'!L1626&lt;&gt;"",'Workers Settings'!L1626,'Workers Settings'!K1626),"")</f>
        <v/>
      </c>
    </row>
    <row r="1627" spans="1:27" x14ac:dyDescent="0.25">
      <c r="A1627" s="7">
        <f t="shared" si="285"/>
        <v>1623</v>
      </c>
      <c r="B1627" s="7" t="str">
        <f>IF('Workers Settings'!B1627&lt;&gt;"",'Workers Settings'!B1627,"")</f>
        <v/>
      </c>
      <c r="C1627" s="7" t="str">
        <f>IF('Workers Settings'!C1627&lt;&gt;"",'Workers Settings'!C1627,"")</f>
        <v/>
      </c>
      <c r="D1627" s="17"/>
      <c r="E1627" s="17"/>
      <c r="F1627" s="17"/>
      <c r="G1627" s="7" t="str">
        <f>IF(D1627&lt;&gt;"",IF('Workers Settings'!D1627="","",'Workers Settings'!D1627),"")</f>
        <v/>
      </c>
      <c r="H1627" s="7" t="str">
        <f>IF(D1627&lt;&gt;"",'Workers Settings'!E1627,"")</f>
        <v/>
      </c>
      <c r="I1627" s="7" t="str">
        <f t="shared" si="275"/>
        <v/>
      </c>
      <c r="J1627" s="7" t="str">
        <f>IF('Workers Settings'!F1627&lt;&gt;"",'Workers Settings'!F1627,"")</f>
        <v/>
      </c>
      <c r="K1627" s="7" t="str">
        <f>IF('Workers Settings'!G1627&lt;&gt;"",'Workers Settings'!G1627,"")</f>
        <v/>
      </c>
      <c r="L1627" s="7" t="str">
        <f>IF(D1627="","",IF(VLOOKUP(D1627,'Demand Locations'!B:D,2,FALSE)="","",VLOOKUP(D1627,'Demand Locations'!B:D,2,FALSE)))</f>
        <v/>
      </c>
      <c r="M1627" s="7" t="str">
        <f>IF(D1627="","",IF(VLOOKUP(D1627,'Demand Locations'!B:D,3,FALSE)="","",VLOOKUP(D1627,'Demand Locations'!B:D,3,FALSE)))</f>
        <v/>
      </c>
      <c r="N1627" s="7" t="str">
        <f t="shared" si="276"/>
        <v/>
      </c>
      <c r="O1627" s="7" t="str">
        <f t="shared" si="277"/>
        <v/>
      </c>
      <c r="P1627" s="7" t="str">
        <f t="shared" si="278"/>
        <v/>
      </c>
      <c r="Q1627" s="7" t="str">
        <f t="shared" si="279"/>
        <v/>
      </c>
      <c r="R1627" s="7" t="str">
        <f t="shared" si="280"/>
        <v/>
      </c>
      <c r="S1627" s="7" t="str">
        <f t="shared" si="281"/>
        <v/>
      </c>
      <c r="T1627" s="7" t="str">
        <f t="shared" si="282"/>
        <v/>
      </c>
      <c r="U1627" s="7" t="str">
        <f t="shared" si="283"/>
        <v/>
      </c>
      <c r="V1627" s="7" t="str">
        <f t="shared" si="284"/>
        <v/>
      </c>
      <c r="W1627" s="60" t="str">
        <f>IF(ISNUMBER(V1627),IF(ISNA(VLOOKUP(I1627,'Distances Lookup Table'!D:E,2,FALSE)),V1627*'General Settings'!$F$6,IF(VLOOKUP(I1627,'Distances Lookup Table'!D:E,2,FALSE)="",V1627*'General Settings'!$F$6,VLOOKUP(I1627,'Distances Lookup Table'!D:E,2,FALSE))),"")</f>
        <v/>
      </c>
      <c r="X1627" s="18" t="str">
        <f>IF(D1627&lt;&gt;"",'Workers Settings'!H1627,"")</f>
        <v/>
      </c>
      <c r="Y1627" s="18" t="str">
        <f>IF(D1627&lt;&gt;"",'Workers Settings'!I1627,"")</f>
        <v/>
      </c>
      <c r="Z1627" s="29" t="str">
        <f>IF('Workers Settings'!L1627&lt;&gt;"",'Workers Settings'!L1627,'Workers Settings'!K1627)</f>
        <v/>
      </c>
      <c r="AA1627" s="29" t="str">
        <f>IF(D1627&lt;&gt;"",IF('Workers Settings'!L1627&lt;&gt;"",'Workers Settings'!L1627,'Workers Settings'!K1627),"")</f>
        <v/>
      </c>
    </row>
    <row r="1628" spans="1:27" x14ac:dyDescent="0.25">
      <c r="A1628" s="7">
        <f t="shared" si="285"/>
        <v>1624</v>
      </c>
      <c r="B1628" s="7" t="str">
        <f>IF('Workers Settings'!B1628&lt;&gt;"",'Workers Settings'!B1628,"")</f>
        <v/>
      </c>
      <c r="C1628" s="7" t="str">
        <f>IF('Workers Settings'!C1628&lt;&gt;"",'Workers Settings'!C1628,"")</f>
        <v/>
      </c>
      <c r="D1628" s="17"/>
      <c r="E1628" s="17"/>
      <c r="F1628" s="17"/>
      <c r="G1628" s="7" t="str">
        <f>IF(D1628&lt;&gt;"",IF('Workers Settings'!D1628="","",'Workers Settings'!D1628),"")</f>
        <v/>
      </c>
      <c r="H1628" s="7" t="str">
        <f>IF(D1628&lt;&gt;"",'Workers Settings'!E1628,"")</f>
        <v/>
      </c>
      <c r="I1628" s="7" t="str">
        <f t="shared" si="275"/>
        <v/>
      </c>
      <c r="J1628" s="7" t="str">
        <f>IF('Workers Settings'!F1628&lt;&gt;"",'Workers Settings'!F1628,"")</f>
        <v/>
      </c>
      <c r="K1628" s="7" t="str">
        <f>IF('Workers Settings'!G1628&lt;&gt;"",'Workers Settings'!G1628,"")</f>
        <v/>
      </c>
      <c r="L1628" s="7" t="str">
        <f>IF(D1628="","",IF(VLOOKUP(D1628,'Demand Locations'!B:D,2,FALSE)="","",VLOOKUP(D1628,'Demand Locations'!B:D,2,FALSE)))</f>
        <v/>
      </c>
      <c r="M1628" s="7" t="str">
        <f>IF(D1628="","",IF(VLOOKUP(D1628,'Demand Locations'!B:D,3,FALSE)="","",VLOOKUP(D1628,'Demand Locations'!B:D,3,FALSE)))</f>
        <v/>
      </c>
      <c r="N1628" s="7" t="str">
        <f t="shared" si="276"/>
        <v/>
      </c>
      <c r="O1628" s="7" t="str">
        <f t="shared" si="277"/>
        <v/>
      </c>
      <c r="P1628" s="7" t="str">
        <f t="shared" si="278"/>
        <v/>
      </c>
      <c r="Q1628" s="7" t="str">
        <f t="shared" si="279"/>
        <v/>
      </c>
      <c r="R1628" s="7" t="str">
        <f t="shared" si="280"/>
        <v/>
      </c>
      <c r="S1628" s="7" t="str">
        <f t="shared" si="281"/>
        <v/>
      </c>
      <c r="T1628" s="7" t="str">
        <f t="shared" si="282"/>
        <v/>
      </c>
      <c r="U1628" s="7" t="str">
        <f t="shared" si="283"/>
        <v/>
      </c>
      <c r="V1628" s="7" t="str">
        <f t="shared" si="284"/>
        <v/>
      </c>
      <c r="W1628" s="60" t="str">
        <f>IF(ISNUMBER(V1628),IF(ISNA(VLOOKUP(I1628,'Distances Lookup Table'!D:E,2,FALSE)),V1628*'General Settings'!$F$6,IF(VLOOKUP(I1628,'Distances Lookup Table'!D:E,2,FALSE)="",V1628*'General Settings'!$F$6,VLOOKUP(I1628,'Distances Lookup Table'!D:E,2,FALSE))),"")</f>
        <v/>
      </c>
      <c r="X1628" s="18" t="str">
        <f>IF(D1628&lt;&gt;"",'Workers Settings'!H1628,"")</f>
        <v/>
      </c>
      <c r="Y1628" s="18" t="str">
        <f>IF(D1628&lt;&gt;"",'Workers Settings'!I1628,"")</f>
        <v/>
      </c>
      <c r="Z1628" s="29" t="str">
        <f>IF('Workers Settings'!L1628&lt;&gt;"",'Workers Settings'!L1628,'Workers Settings'!K1628)</f>
        <v/>
      </c>
      <c r="AA1628" s="29" t="str">
        <f>IF(D1628&lt;&gt;"",IF('Workers Settings'!L1628&lt;&gt;"",'Workers Settings'!L1628,'Workers Settings'!K1628),"")</f>
        <v/>
      </c>
    </row>
    <row r="1629" spans="1:27" x14ac:dyDescent="0.25">
      <c r="A1629" s="7">
        <f t="shared" si="285"/>
        <v>1625</v>
      </c>
      <c r="B1629" s="7" t="str">
        <f>IF('Workers Settings'!B1629&lt;&gt;"",'Workers Settings'!B1629,"")</f>
        <v/>
      </c>
      <c r="C1629" s="7" t="str">
        <f>IF('Workers Settings'!C1629&lt;&gt;"",'Workers Settings'!C1629,"")</f>
        <v/>
      </c>
      <c r="D1629" s="17"/>
      <c r="E1629" s="17"/>
      <c r="F1629" s="17"/>
      <c r="G1629" s="7" t="str">
        <f>IF(D1629&lt;&gt;"",IF('Workers Settings'!D1629="","",'Workers Settings'!D1629),"")</f>
        <v/>
      </c>
      <c r="H1629" s="7" t="str">
        <f>IF(D1629&lt;&gt;"",'Workers Settings'!E1629,"")</f>
        <v/>
      </c>
      <c r="I1629" s="7" t="str">
        <f t="shared" si="275"/>
        <v/>
      </c>
      <c r="J1629" s="7" t="str">
        <f>IF('Workers Settings'!F1629&lt;&gt;"",'Workers Settings'!F1629,"")</f>
        <v/>
      </c>
      <c r="K1629" s="7" t="str">
        <f>IF('Workers Settings'!G1629&lt;&gt;"",'Workers Settings'!G1629,"")</f>
        <v/>
      </c>
      <c r="L1629" s="7" t="str">
        <f>IF(D1629="","",IF(VLOOKUP(D1629,'Demand Locations'!B:D,2,FALSE)="","",VLOOKUP(D1629,'Demand Locations'!B:D,2,FALSE)))</f>
        <v/>
      </c>
      <c r="M1629" s="7" t="str">
        <f>IF(D1629="","",IF(VLOOKUP(D1629,'Demand Locations'!B:D,3,FALSE)="","",VLOOKUP(D1629,'Demand Locations'!B:D,3,FALSE)))</f>
        <v/>
      </c>
      <c r="N1629" s="7" t="str">
        <f t="shared" si="276"/>
        <v/>
      </c>
      <c r="O1629" s="7" t="str">
        <f t="shared" si="277"/>
        <v/>
      </c>
      <c r="P1629" s="7" t="str">
        <f t="shared" si="278"/>
        <v/>
      </c>
      <c r="Q1629" s="7" t="str">
        <f t="shared" si="279"/>
        <v/>
      </c>
      <c r="R1629" s="7" t="str">
        <f t="shared" si="280"/>
        <v/>
      </c>
      <c r="S1629" s="7" t="str">
        <f t="shared" si="281"/>
        <v/>
      </c>
      <c r="T1629" s="7" t="str">
        <f t="shared" si="282"/>
        <v/>
      </c>
      <c r="U1629" s="7" t="str">
        <f t="shared" si="283"/>
        <v/>
      </c>
      <c r="V1629" s="7" t="str">
        <f t="shared" si="284"/>
        <v/>
      </c>
      <c r="W1629" s="60" t="str">
        <f>IF(ISNUMBER(V1629),IF(ISNA(VLOOKUP(I1629,'Distances Lookup Table'!D:E,2,FALSE)),V1629*'General Settings'!$F$6,IF(VLOOKUP(I1629,'Distances Lookup Table'!D:E,2,FALSE)="",V1629*'General Settings'!$F$6,VLOOKUP(I1629,'Distances Lookup Table'!D:E,2,FALSE))),"")</f>
        <v/>
      </c>
      <c r="X1629" s="18" t="str">
        <f>IF(D1629&lt;&gt;"",'Workers Settings'!H1629,"")</f>
        <v/>
      </c>
      <c r="Y1629" s="18" t="str">
        <f>IF(D1629&lt;&gt;"",'Workers Settings'!I1629,"")</f>
        <v/>
      </c>
      <c r="Z1629" s="29" t="str">
        <f>IF('Workers Settings'!L1629&lt;&gt;"",'Workers Settings'!L1629,'Workers Settings'!K1629)</f>
        <v/>
      </c>
      <c r="AA1629" s="29" t="str">
        <f>IF(D1629&lt;&gt;"",IF('Workers Settings'!L1629&lt;&gt;"",'Workers Settings'!L1629,'Workers Settings'!K1629),"")</f>
        <v/>
      </c>
    </row>
    <row r="1630" spans="1:27" x14ac:dyDescent="0.25">
      <c r="A1630" s="7">
        <f t="shared" si="285"/>
        <v>1626</v>
      </c>
      <c r="B1630" s="7" t="str">
        <f>IF('Workers Settings'!B1630&lt;&gt;"",'Workers Settings'!B1630,"")</f>
        <v/>
      </c>
      <c r="C1630" s="7" t="str">
        <f>IF('Workers Settings'!C1630&lt;&gt;"",'Workers Settings'!C1630,"")</f>
        <v/>
      </c>
      <c r="D1630" s="17"/>
      <c r="E1630" s="17"/>
      <c r="F1630" s="17"/>
      <c r="G1630" s="7" t="str">
        <f>IF(D1630&lt;&gt;"",IF('Workers Settings'!D1630="","",'Workers Settings'!D1630),"")</f>
        <v/>
      </c>
      <c r="H1630" s="7" t="str">
        <f>IF(D1630&lt;&gt;"",'Workers Settings'!E1630,"")</f>
        <v/>
      </c>
      <c r="I1630" s="7" t="str">
        <f t="shared" si="275"/>
        <v/>
      </c>
      <c r="J1630" s="7" t="str">
        <f>IF('Workers Settings'!F1630&lt;&gt;"",'Workers Settings'!F1630,"")</f>
        <v/>
      </c>
      <c r="K1630" s="7" t="str">
        <f>IF('Workers Settings'!G1630&lt;&gt;"",'Workers Settings'!G1630,"")</f>
        <v/>
      </c>
      <c r="L1630" s="7" t="str">
        <f>IF(D1630="","",IF(VLOOKUP(D1630,'Demand Locations'!B:D,2,FALSE)="","",VLOOKUP(D1630,'Demand Locations'!B:D,2,FALSE)))</f>
        <v/>
      </c>
      <c r="M1630" s="7" t="str">
        <f>IF(D1630="","",IF(VLOOKUP(D1630,'Demand Locations'!B:D,3,FALSE)="","",VLOOKUP(D1630,'Demand Locations'!B:D,3,FALSE)))</f>
        <v/>
      </c>
      <c r="N1630" s="7" t="str">
        <f t="shared" si="276"/>
        <v/>
      </c>
      <c r="O1630" s="7" t="str">
        <f t="shared" si="277"/>
        <v/>
      </c>
      <c r="P1630" s="7" t="str">
        <f t="shared" si="278"/>
        <v/>
      </c>
      <c r="Q1630" s="7" t="str">
        <f t="shared" si="279"/>
        <v/>
      </c>
      <c r="R1630" s="7" t="str">
        <f t="shared" si="280"/>
        <v/>
      </c>
      <c r="S1630" s="7" t="str">
        <f t="shared" si="281"/>
        <v/>
      </c>
      <c r="T1630" s="7" t="str">
        <f t="shared" si="282"/>
        <v/>
      </c>
      <c r="U1630" s="7" t="str">
        <f t="shared" si="283"/>
        <v/>
      </c>
      <c r="V1630" s="7" t="str">
        <f t="shared" si="284"/>
        <v/>
      </c>
      <c r="W1630" s="60" t="str">
        <f>IF(ISNUMBER(V1630),IF(ISNA(VLOOKUP(I1630,'Distances Lookup Table'!D:E,2,FALSE)),V1630*'General Settings'!$F$6,IF(VLOOKUP(I1630,'Distances Lookup Table'!D:E,2,FALSE)="",V1630*'General Settings'!$F$6,VLOOKUP(I1630,'Distances Lookup Table'!D:E,2,FALSE))),"")</f>
        <v/>
      </c>
      <c r="X1630" s="18" t="str">
        <f>IF(D1630&lt;&gt;"",'Workers Settings'!H1630,"")</f>
        <v/>
      </c>
      <c r="Y1630" s="18" t="str">
        <f>IF(D1630&lt;&gt;"",'Workers Settings'!I1630,"")</f>
        <v/>
      </c>
      <c r="Z1630" s="29" t="str">
        <f>IF('Workers Settings'!L1630&lt;&gt;"",'Workers Settings'!L1630,'Workers Settings'!K1630)</f>
        <v/>
      </c>
      <c r="AA1630" s="29" t="str">
        <f>IF(D1630&lt;&gt;"",IF('Workers Settings'!L1630&lt;&gt;"",'Workers Settings'!L1630,'Workers Settings'!K1630),"")</f>
        <v/>
      </c>
    </row>
    <row r="1631" spans="1:27" x14ac:dyDescent="0.25">
      <c r="A1631" s="7">
        <f t="shared" si="285"/>
        <v>1627</v>
      </c>
      <c r="B1631" s="7" t="str">
        <f>IF('Workers Settings'!B1631&lt;&gt;"",'Workers Settings'!B1631,"")</f>
        <v/>
      </c>
      <c r="C1631" s="7" t="str">
        <f>IF('Workers Settings'!C1631&lt;&gt;"",'Workers Settings'!C1631,"")</f>
        <v/>
      </c>
      <c r="D1631" s="17"/>
      <c r="E1631" s="17"/>
      <c r="F1631" s="17"/>
      <c r="G1631" s="7" t="str">
        <f>IF(D1631&lt;&gt;"",IF('Workers Settings'!D1631="","",'Workers Settings'!D1631),"")</f>
        <v/>
      </c>
      <c r="H1631" s="7" t="str">
        <f>IF(D1631&lt;&gt;"",'Workers Settings'!E1631,"")</f>
        <v/>
      </c>
      <c r="I1631" s="7" t="str">
        <f t="shared" si="275"/>
        <v/>
      </c>
      <c r="J1631" s="7" t="str">
        <f>IF('Workers Settings'!F1631&lt;&gt;"",'Workers Settings'!F1631,"")</f>
        <v/>
      </c>
      <c r="K1631" s="7" t="str">
        <f>IF('Workers Settings'!G1631&lt;&gt;"",'Workers Settings'!G1631,"")</f>
        <v/>
      </c>
      <c r="L1631" s="7" t="str">
        <f>IF(D1631="","",IF(VLOOKUP(D1631,'Demand Locations'!B:D,2,FALSE)="","",VLOOKUP(D1631,'Demand Locations'!B:D,2,FALSE)))</f>
        <v/>
      </c>
      <c r="M1631" s="7" t="str">
        <f>IF(D1631="","",IF(VLOOKUP(D1631,'Demand Locations'!B:D,3,FALSE)="","",VLOOKUP(D1631,'Demand Locations'!B:D,3,FALSE)))</f>
        <v/>
      </c>
      <c r="N1631" s="7" t="str">
        <f t="shared" si="276"/>
        <v/>
      </c>
      <c r="O1631" s="7" t="str">
        <f t="shared" si="277"/>
        <v/>
      </c>
      <c r="P1631" s="7" t="str">
        <f t="shared" si="278"/>
        <v/>
      </c>
      <c r="Q1631" s="7" t="str">
        <f t="shared" si="279"/>
        <v/>
      </c>
      <c r="R1631" s="7" t="str">
        <f t="shared" si="280"/>
        <v/>
      </c>
      <c r="S1631" s="7" t="str">
        <f t="shared" si="281"/>
        <v/>
      </c>
      <c r="T1631" s="7" t="str">
        <f t="shared" si="282"/>
        <v/>
      </c>
      <c r="U1631" s="7" t="str">
        <f t="shared" si="283"/>
        <v/>
      </c>
      <c r="V1631" s="7" t="str">
        <f t="shared" si="284"/>
        <v/>
      </c>
      <c r="W1631" s="60" t="str">
        <f>IF(ISNUMBER(V1631),IF(ISNA(VLOOKUP(I1631,'Distances Lookup Table'!D:E,2,FALSE)),V1631*'General Settings'!$F$6,IF(VLOOKUP(I1631,'Distances Lookup Table'!D:E,2,FALSE)="",V1631*'General Settings'!$F$6,VLOOKUP(I1631,'Distances Lookup Table'!D:E,2,FALSE))),"")</f>
        <v/>
      </c>
      <c r="X1631" s="18" t="str">
        <f>IF(D1631&lt;&gt;"",'Workers Settings'!H1631,"")</f>
        <v/>
      </c>
      <c r="Y1631" s="18" t="str">
        <f>IF(D1631&lt;&gt;"",'Workers Settings'!I1631,"")</f>
        <v/>
      </c>
      <c r="Z1631" s="29" t="str">
        <f>IF('Workers Settings'!L1631&lt;&gt;"",'Workers Settings'!L1631,'Workers Settings'!K1631)</f>
        <v/>
      </c>
      <c r="AA1631" s="29" t="str">
        <f>IF(D1631&lt;&gt;"",IF('Workers Settings'!L1631&lt;&gt;"",'Workers Settings'!L1631,'Workers Settings'!K1631),"")</f>
        <v/>
      </c>
    </row>
    <row r="1632" spans="1:27" x14ac:dyDescent="0.25">
      <c r="A1632" s="7">
        <f t="shared" si="285"/>
        <v>1628</v>
      </c>
      <c r="B1632" s="7" t="str">
        <f>IF('Workers Settings'!B1632&lt;&gt;"",'Workers Settings'!B1632,"")</f>
        <v/>
      </c>
      <c r="C1632" s="7" t="str">
        <f>IF('Workers Settings'!C1632&lt;&gt;"",'Workers Settings'!C1632,"")</f>
        <v/>
      </c>
      <c r="D1632" s="17"/>
      <c r="E1632" s="17"/>
      <c r="F1632" s="17"/>
      <c r="G1632" s="7" t="str">
        <f>IF(D1632&lt;&gt;"",IF('Workers Settings'!D1632="","",'Workers Settings'!D1632),"")</f>
        <v/>
      </c>
      <c r="H1632" s="7" t="str">
        <f>IF(D1632&lt;&gt;"",'Workers Settings'!E1632,"")</f>
        <v/>
      </c>
      <c r="I1632" s="7" t="str">
        <f t="shared" si="275"/>
        <v/>
      </c>
      <c r="J1632" s="7" t="str">
        <f>IF('Workers Settings'!F1632&lt;&gt;"",'Workers Settings'!F1632,"")</f>
        <v/>
      </c>
      <c r="K1632" s="7" t="str">
        <f>IF('Workers Settings'!G1632&lt;&gt;"",'Workers Settings'!G1632,"")</f>
        <v/>
      </c>
      <c r="L1632" s="7" t="str">
        <f>IF(D1632="","",IF(VLOOKUP(D1632,'Demand Locations'!B:D,2,FALSE)="","",VLOOKUP(D1632,'Demand Locations'!B:D,2,FALSE)))</f>
        <v/>
      </c>
      <c r="M1632" s="7" t="str">
        <f>IF(D1632="","",IF(VLOOKUP(D1632,'Demand Locations'!B:D,3,FALSE)="","",VLOOKUP(D1632,'Demand Locations'!B:D,3,FALSE)))</f>
        <v/>
      </c>
      <c r="N1632" s="7" t="str">
        <f t="shared" si="276"/>
        <v/>
      </c>
      <c r="O1632" s="7" t="str">
        <f t="shared" si="277"/>
        <v/>
      </c>
      <c r="P1632" s="7" t="str">
        <f t="shared" si="278"/>
        <v/>
      </c>
      <c r="Q1632" s="7" t="str">
        <f t="shared" si="279"/>
        <v/>
      </c>
      <c r="R1632" s="7" t="str">
        <f t="shared" si="280"/>
        <v/>
      </c>
      <c r="S1632" s="7" t="str">
        <f t="shared" si="281"/>
        <v/>
      </c>
      <c r="T1632" s="7" t="str">
        <f t="shared" si="282"/>
        <v/>
      </c>
      <c r="U1632" s="7" t="str">
        <f t="shared" si="283"/>
        <v/>
      </c>
      <c r="V1632" s="7" t="str">
        <f t="shared" si="284"/>
        <v/>
      </c>
      <c r="W1632" s="60" t="str">
        <f>IF(ISNUMBER(V1632),IF(ISNA(VLOOKUP(I1632,'Distances Lookup Table'!D:E,2,FALSE)),V1632*'General Settings'!$F$6,IF(VLOOKUP(I1632,'Distances Lookup Table'!D:E,2,FALSE)="",V1632*'General Settings'!$F$6,VLOOKUP(I1632,'Distances Lookup Table'!D:E,2,FALSE))),"")</f>
        <v/>
      </c>
      <c r="X1632" s="18" t="str">
        <f>IF(D1632&lt;&gt;"",'Workers Settings'!H1632,"")</f>
        <v/>
      </c>
      <c r="Y1632" s="18" t="str">
        <f>IF(D1632&lt;&gt;"",'Workers Settings'!I1632,"")</f>
        <v/>
      </c>
      <c r="Z1632" s="29" t="str">
        <f>IF('Workers Settings'!L1632&lt;&gt;"",'Workers Settings'!L1632,'Workers Settings'!K1632)</f>
        <v/>
      </c>
      <c r="AA1632" s="29" t="str">
        <f>IF(D1632&lt;&gt;"",IF('Workers Settings'!L1632&lt;&gt;"",'Workers Settings'!L1632,'Workers Settings'!K1632),"")</f>
        <v/>
      </c>
    </row>
    <row r="1633" spans="1:27" x14ac:dyDescent="0.25">
      <c r="A1633" s="7">
        <f t="shared" si="285"/>
        <v>1629</v>
      </c>
      <c r="B1633" s="7" t="str">
        <f>IF('Workers Settings'!B1633&lt;&gt;"",'Workers Settings'!B1633,"")</f>
        <v/>
      </c>
      <c r="C1633" s="7" t="str">
        <f>IF('Workers Settings'!C1633&lt;&gt;"",'Workers Settings'!C1633,"")</f>
        <v/>
      </c>
      <c r="D1633" s="17"/>
      <c r="E1633" s="17"/>
      <c r="F1633" s="17"/>
      <c r="G1633" s="7" t="str">
        <f>IF(D1633&lt;&gt;"",IF('Workers Settings'!D1633="","",'Workers Settings'!D1633),"")</f>
        <v/>
      </c>
      <c r="H1633" s="7" t="str">
        <f>IF(D1633&lt;&gt;"",'Workers Settings'!E1633,"")</f>
        <v/>
      </c>
      <c r="I1633" s="7" t="str">
        <f t="shared" si="275"/>
        <v/>
      </c>
      <c r="J1633" s="7" t="str">
        <f>IF('Workers Settings'!F1633&lt;&gt;"",'Workers Settings'!F1633,"")</f>
        <v/>
      </c>
      <c r="K1633" s="7" t="str">
        <f>IF('Workers Settings'!G1633&lt;&gt;"",'Workers Settings'!G1633,"")</f>
        <v/>
      </c>
      <c r="L1633" s="7" t="str">
        <f>IF(D1633="","",IF(VLOOKUP(D1633,'Demand Locations'!B:D,2,FALSE)="","",VLOOKUP(D1633,'Demand Locations'!B:D,2,FALSE)))</f>
        <v/>
      </c>
      <c r="M1633" s="7" t="str">
        <f>IF(D1633="","",IF(VLOOKUP(D1633,'Demand Locations'!B:D,3,FALSE)="","",VLOOKUP(D1633,'Demand Locations'!B:D,3,FALSE)))</f>
        <v/>
      </c>
      <c r="N1633" s="7" t="str">
        <f t="shared" si="276"/>
        <v/>
      </c>
      <c r="O1633" s="7" t="str">
        <f t="shared" si="277"/>
        <v/>
      </c>
      <c r="P1633" s="7" t="str">
        <f t="shared" si="278"/>
        <v/>
      </c>
      <c r="Q1633" s="7" t="str">
        <f t="shared" si="279"/>
        <v/>
      </c>
      <c r="R1633" s="7" t="str">
        <f t="shared" si="280"/>
        <v/>
      </c>
      <c r="S1633" s="7" t="str">
        <f t="shared" si="281"/>
        <v/>
      </c>
      <c r="T1633" s="7" t="str">
        <f t="shared" si="282"/>
        <v/>
      </c>
      <c r="U1633" s="7" t="str">
        <f t="shared" si="283"/>
        <v/>
      </c>
      <c r="V1633" s="7" t="str">
        <f t="shared" si="284"/>
        <v/>
      </c>
      <c r="W1633" s="60" t="str">
        <f>IF(ISNUMBER(V1633),IF(ISNA(VLOOKUP(I1633,'Distances Lookup Table'!D:E,2,FALSE)),V1633*'General Settings'!$F$6,IF(VLOOKUP(I1633,'Distances Lookup Table'!D:E,2,FALSE)="",V1633*'General Settings'!$F$6,VLOOKUP(I1633,'Distances Lookup Table'!D:E,2,FALSE))),"")</f>
        <v/>
      </c>
      <c r="X1633" s="18" t="str">
        <f>IF(D1633&lt;&gt;"",'Workers Settings'!H1633,"")</f>
        <v/>
      </c>
      <c r="Y1633" s="18" t="str">
        <f>IF(D1633&lt;&gt;"",'Workers Settings'!I1633,"")</f>
        <v/>
      </c>
      <c r="Z1633" s="29" t="str">
        <f>IF('Workers Settings'!L1633&lt;&gt;"",'Workers Settings'!L1633,'Workers Settings'!K1633)</f>
        <v/>
      </c>
      <c r="AA1633" s="29" t="str">
        <f>IF(D1633&lt;&gt;"",IF('Workers Settings'!L1633&lt;&gt;"",'Workers Settings'!L1633,'Workers Settings'!K1633),"")</f>
        <v/>
      </c>
    </row>
    <row r="1634" spans="1:27" x14ac:dyDescent="0.25">
      <c r="A1634" s="7">
        <f t="shared" si="285"/>
        <v>1630</v>
      </c>
      <c r="B1634" s="7" t="str">
        <f>IF('Workers Settings'!B1634&lt;&gt;"",'Workers Settings'!B1634,"")</f>
        <v/>
      </c>
      <c r="C1634" s="7" t="str">
        <f>IF('Workers Settings'!C1634&lt;&gt;"",'Workers Settings'!C1634,"")</f>
        <v/>
      </c>
      <c r="D1634" s="17"/>
      <c r="E1634" s="17"/>
      <c r="F1634" s="17"/>
      <c r="G1634" s="7" t="str">
        <f>IF(D1634&lt;&gt;"",IF('Workers Settings'!D1634="","",'Workers Settings'!D1634),"")</f>
        <v/>
      </c>
      <c r="H1634" s="7" t="str">
        <f>IF(D1634&lt;&gt;"",'Workers Settings'!E1634,"")</f>
        <v/>
      </c>
      <c r="I1634" s="7" t="str">
        <f t="shared" si="275"/>
        <v/>
      </c>
      <c r="J1634" s="7" t="str">
        <f>IF('Workers Settings'!F1634&lt;&gt;"",'Workers Settings'!F1634,"")</f>
        <v/>
      </c>
      <c r="K1634" s="7" t="str">
        <f>IF('Workers Settings'!G1634&lt;&gt;"",'Workers Settings'!G1634,"")</f>
        <v/>
      </c>
      <c r="L1634" s="7" t="str">
        <f>IF(D1634="","",IF(VLOOKUP(D1634,'Demand Locations'!B:D,2,FALSE)="","",VLOOKUP(D1634,'Demand Locations'!B:D,2,FALSE)))</f>
        <v/>
      </c>
      <c r="M1634" s="7" t="str">
        <f>IF(D1634="","",IF(VLOOKUP(D1634,'Demand Locations'!B:D,3,FALSE)="","",VLOOKUP(D1634,'Demand Locations'!B:D,3,FALSE)))</f>
        <v/>
      </c>
      <c r="N1634" s="7" t="str">
        <f t="shared" si="276"/>
        <v/>
      </c>
      <c r="O1634" s="7" t="str">
        <f t="shared" si="277"/>
        <v/>
      </c>
      <c r="P1634" s="7" t="str">
        <f t="shared" si="278"/>
        <v/>
      </c>
      <c r="Q1634" s="7" t="str">
        <f t="shared" si="279"/>
        <v/>
      </c>
      <c r="R1634" s="7" t="str">
        <f t="shared" si="280"/>
        <v/>
      </c>
      <c r="S1634" s="7" t="str">
        <f t="shared" si="281"/>
        <v/>
      </c>
      <c r="T1634" s="7" t="str">
        <f t="shared" si="282"/>
        <v/>
      </c>
      <c r="U1634" s="7" t="str">
        <f t="shared" si="283"/>
        <v/>
      </c>
      <c r="V1634" s="7" t="str">
        <f t="shared" si="284"/>
        <v/>
      </c>
      <c r="W1634" s="60" t="str">
        <f>IF(ISNUMBER(V1634),IF(ISNA(VLOOKUP(I1634,'Distances Lookup Table'!D:E,2,FALSE)),V1634*'General Settings'!$F$6,IF(VLOOKUP(I1634,'Distances Lookup Table'!D:E,2,FALSE)="",V1634*'General Settings'!$F$6,VLOOKUP(I1634,'Distances Lookup Table'!D:E,2,FALSE))),"")</f>
        <v/>
      </c>
      <c r="X1634" s="18" t="str">
        <f>IF(D1634&lt;&gt;"",'Workers Settings'!H1634,"")</f>
        <v/>
      </c>
      <c r="Y1634" s="18" t="str">
        <f>IF(D1634&lt;&gt;"",'Workers Settings'!I1634,"")</f>
        <v/>
      </c>
      <c r="Z1634" s="29" t="str">
        <f>IF('Workers Settings'!L1634&lt;&gt;"",'Workers Settings'!L1634,'Workers Settings'!K1634)</f>
        <v/>
      </c>
      <c r="AA1634" s="29" t="str">
        <f>IF(D1634&lt;&gt;"",IF('Workers Settings'!L1634&lt;&gt;"",'Workers Settings'!L1634,'Workers Settings'!K1634),"")</f>
        <v/>
      </c>
    </row>
    <row r="1635" spans="1:27" x14ac:dyDescent="0.25">
      <c r="A1635" s="7">
        <f t="shared" si="285"/>
        <v>1631</v>
      </c>
      <c r="B1635" s="7" t="str">
        <f>IF('Workers Settings'!B1635&lt;&gt;"",'Workers Settings'!B1635,"")</f>
        <v/>
      </c>
      <c r="C1635" s="7" t="str">
        <f>IF('Workers Settings'!C1635&lt;&gt;"",'Workers Settings'!C1635,"")</f>
        <v/>
      </c>
      <c r="D1635" s="17"/>
      <c r="E1635" s="17"/>
      <c r="F1635" s="17"/>
      <c r="G1635" s="7" t="str">
        <f>IF(D1635&lt;&gt;"",IF('Workers Settings'!D1635="","",'Workers Settings'!D1635),"")</f>
        <v/>
      </c>
      <c r="H1635" s="7" t="str">
        <f>IF(D1635&lt;&gt;"",'Workers Settings'!E1635,"")</f>
        <v/>
      </c>
      <c r="I1635" s="7" t="str">
        <f t="shared" si="275"/>
        <v/>
      </c>
      <c r="J1635" s="7" t="str">
        <f>IF('Workers Settings'!F1635&lt;&gt;"",'Workers Settings'!F1635,"")</f>
        <v/>
      </c>
      <c r="K1635" s="7" t="str">
        <f>IF('Workers Settings'!G1635&lt;&gt;"",'Workers Settings'!G1635,"")</f>
        <v/>
      </c>
      <c r="L1635" s="7" t="str">
        <f>IF(D1635="","",IF(VLOOKUP(D1635,'Demand Locations'!B:D,2,FALSE)="","",VLOOKUP(D1635,'Demand Locations'!B:D,2,FALSE)))</f>
        <v/>
      </c>
      <c r="M1635" s="7" t="str">
        <f>IF(D1635="","",IF(VLOOKUP(D1635,'Demand Locations'!B:D,3,FALSE)="","",VLOOKUP(D1635,'Demand Locations'!B:D,3,FALSE)))</f>
        <v/>
      </c>
      <c r="N1635" s="7" t="str">
        <f t="shared" si="276"/>
        <v/>
      </c>
      <c r="O1635" s="7" t="str">
        <f t="shared" si="277"/>
        <v/>
      </c>
      <c r="P1635" s="7" t="str">
        <f t="shared" si="278"/>
        <v/>
      </c>
      <c r="Q1635" s="7" t="str">
        <f t="shared" si="279"/>
        <v/>
      </c>
      <c r="R1635" s="7" t="str">
        <f t="shared" si="280"/>
        <v/>
      </c>
      <c r="S1635" s="7" t="str">
        <f t="shared" si="281"/>
        <v/>
      </c>
      <c r="T1635" s="7" t="str">
        <f t="shared" si="282"/>
        <v/>
      </c>
      <c r="U1635" s="7" t="str">
        <f t="shared" si="283"/>
        <v/>
      </c>
      <c r="V1635" s="7" t="str">
        <f t="shared" si="284"/>
        <v/>
      </c>
      <c r="W1635" s="60" t="str">
        <f>IF(ISNUMBER(V1635),IF(ISNA(VLOOKUP(I1635,'Distances Lookup Table'!D:E,2,FALSE)),V1635*'General Settings'!$F$6,IF(VLOOKUP(I1635,'Distances Lookup Table'!D:E,2,FALSE)="",V1635*'General Settings'!$F$6,VLOOKUP(I1635,'Distances Lookup Table'!D:E,2,FALSE))),"")</f>
        <v/>
      </c>
      <c r="X1635" s="18" t="str">
        <f>IF(D1635&lt;&gt;"",'Workers Settings'!H1635,"")</f>
        <v/>
      </c>
      <c r="Y1635" s="18" t="str">
        <f>IF(D1635&lt;&gt;"",'Workers Settings'!I1635,"")</f>
        <v/>
      </c>
      <c r="Z1635" s="29" t="str">
        <f>IF('Workers Settings'!L1635&lt;&gt;"",'Workers Settings'!L1635,'Workers Settings'!K1635)</f>
        <v/>
      </c>
      <c r="AA1635" s="29" t="str">
        <f>IF(D1635&lt;&gt;"",IF('Workers Settings'!L1635&lt;&gt;"",'Workers Settings'!L1635,'Workers Settings'!K1635),"")</f>
        <v/>
      </c>
    </row>
    <row r="1636" spans="1:27" x14ac:dyDescent="0.25">
      <c r="A1636" s="7">
        <f t="shared" si="285"/>
        <v>1632</v>
      </c>
      <c r="B1636" s="7" t="str">
        <f>IF('Workers Settings'!B1636&lt;&gt;"",'Workers Settings'!B1636,"")</f>
        <v/>
      </c>
      <c r="C1636" s="7" t="str">
        <f>IF('Workers Settings'!C1636&lt;&gt;"",'Workers Settings'!C1636,"")</f>
        <v/>
      </c>
      <c r="D1636" s="17"/>
      <c r="E1636" s="17"/>
      <c r="F1636" s="17"/>
      <c r="G1636" s="7" t="str">
        <f>IF(D1636&lt;&gt;"",IF('Workers Settings'!D1636="","",'Workers Settings'!D1636),"")</f>
        <v/>
      </c>
      <c r="H1636" s="7" t="str">
        <f>IF(D1636&lt;&gt;"",'Workers Settings'!E1636,"")</f>
        <v/>
      </c>
      <c r="I1636" s="7" t="str">
        <f t="shared" si="275"/>
        <v/>
      </c>
      <c r="J1636" s="7" t="str">
        <f>IF('Workers Settings'!F1636&lt;&gt;"",'Workers Settings'!F1636,"")</f>
        <v/>
      </c>
      <c r="K1636" s="7" t="str">
        <f>IF('Workers Settings'!G1636&lt;&gt;"",'Workers Settings'!G1636,"")</f>
        <v/>
      </c>
      <c r="L1636" s="7" t="str">
        <f>IF(D1636="","",IF(VLOOKUP(D1636,'Demand Locations'!B:D,2,FALSE)="","",VLOOKUP(D1636,'Demand Locations'!B:D,2,FALSE)))</f>
        <v/>
      </c>
      <c r="M1636" s="7" t="str">
        <f>IF(D1636="","",IF(VLOOKUP(D1636,'Demand Locations'!B:D,3,FALSE)="","",VLOOKUP(D1636,'Demand Locations'!B:D,3,FALSE)))</f>
        <v/>
      </c>
      <c r="N1636" s="7" t="str">
        <f t="shared" si="276"/>
        <v/>
      </c>
      <c r="O1636" s="7" t="str">
        <f t="shared" si="277"/>
        <v/>
      </c>
      <c r="P1636" s="7" t="str">
        <f t="shared" si="278"/>
        <v/>
      </c>
      <c r="Q1636" s="7" t="str">
        <f t="shared" si="279"/>
        <v/>
      </c>
      <c r="R1636" s="7" t="str">
        <f t="shared" si="280"/>
        <v/>
      </c>
      <c r="S1636" s="7" t="str">
        <f t="shared" si="281"/>
        <v/>
      </c>
      <c r="T1636" s="7" t="str">
        <f t="shared" si="282"/>
        <v/>
      </c>
      <c r="U1636" s="7" t="str">
        <f t="shared" si="283"/>
        <v/>
      </c>
      <c r="V1636" s="7" t="str">
        <f t="shared" si="284"/>
        <v/>
      </c>
      <c r="W1636" s="60" t="str">
        <f>IF(ISNUMBER(V1636),IF(ISNA(VLOOKUP(I1636,'Distances Lookup Table'!D:E,2,FALSE)),V1636*'General Settings'!$F$6,IF(VLOOKUP(I1636,'Distances Lookup Table'!D:E,2,FALSE)="",V1636*'General Settings'!$F$6,VLOOKUP(I1636,'Distances Lookup Table'!D:E,2,FALSE))),"")</f>
        <v/>
      </c>
      <c r="X1636" s="18" t="str">
        <f>IF(D1636&lt;&gt;"",'Workers Settings'!H1636,"")</f>
        <v/>
      </c>
      <c r="Y1636" s="18" t="str">
        <f>IF(D1636&lt;&gt;"",'Workers Settings'!I1636,"")</f>
        <v/>
      </c>
      <c r="Z1636" s="29" t="str">
        <f>IF('Workers Settings'!L1636&lt;&gt;"",'Workers Settings'!L1636,'Workers Settings'!K1636)</f>
        <v/>
      </c>
      <c r="AA1636" s="29" t="str">
        <f>IF(D1636&lt;&gt;"",IF('Workers Settings'!L1636&lt;&gt;"",'Workers Settings'!L1636,'Workers Settings'!K1636),"")</f>
        <v/>
      </c>
    </row>
    <row r="1637" spans="1:27" x14ac:dyDescent="0.25">
      <c r="A1637" s="7">
        <f t="shared" si="285"/>
        <v>1633</v>
      </c>
      <c r="B1637" s="7" t="str">
        <f>IF('Workers Settings'!B1637&lt;&gt;"",'Workers Settings'!B1637,"")</f>
        <v/>
      </c>
      <c r="C1637" s="7" t="str">
        <f>IF('Workers Settings'!C1637&lt;&gt;"",'Workers Settings'!C1637,"")</f>
        <v/>
      </c>
      <c r="D1637" s="17"/>
      <c r="E1637" s="17"/>
      <c r="F1637" s="17"/>
      <c r="G1637" s="7" t="str">
        <f>IF(D1637&lt;&gt;"",IF('Workers Settings'!D1637="","",'Workers Settings'!D1637),"")</f>
        <v/>
      </c>
      <c r="H1637" s="7" t="str">
        <f>IF(D1637&lt;&gt;"",'Workers Settings'!E1637,"")</f>
        <v/>
      </c>
      <c r="I1637" s="7" t="str">
        <f t="shared" si="275"/>
        <v/>
      </c>
      <c r="J1637" s="7" t="str">
        <f>IF('Workers Settings'!F1637&lt;&gt;"",'Workers Settings'!F1637,"")</f>
        <v/>
      </c>
      <c r="K1637" s="7" t="str">
        <f>IF('Workers Settings'!G1637&lt;&gt;"",'Workers Settings'!G1637,"")</f>
        <v/>
      </c>
      <c r="L1637" s="7" t="str">
        <f>IF(D1637="","",IF(VLOOKUP(D1637,'Demand Locations'!B:D,2,FALSE)="","",VLOOKUP(D1637,'Demand Locations'!B:D,2,FALSE)))</f>
        <v/>
      </c>
      <c r="M1637" s="7" t="str">
        <f>IF(D1637="","",IF(VLOOKUP(D1637,'Demand Locations'!B:D,3,FALSE)="","",VLOOKUP(D1637,'Demand Locations'!B:D,3,FALSE)))</f>
        <v/>
      </c>
      <c r="N1637" s="7" t="str">
        <f t="shared" si="276"/>
        <v/>
      </c>
      <c r="O1637" s="7" t="str">
        <f t="shared" si="277"/>
        <v/>
      </c>
      <c r="P1637" s="7" t="str">
        <f t="shared" si="278"/>
        <v/>
      </c>
      <c r="Q1637" s="7" t="str">
        <f t="shared" si="279"/>
        <v/>
      </c>
      <c r="R1637" s="7" t="str">
        <f t="shared" si="280"/>
        <v/>
      </c>
      <c r="S1637" s="7" t="str">
        <f t="shared" si="281"/>
        <v/>
      </c>
      <c r="T1637" s="7" t="str">
        <f t="shared" si="282"/>
        <v/>
      </c>
      <c r="U1637" s="7" t="str">
        <f t="shared" si="283"/>
        <v/>
      </c>
      <c r="V1637" s="7" t="str">
        <f t="shared" si="284"/>
        <v/>
      </c>
      <c r="W1637" s="60" t="str">
        <f>IF(ISNUMBER(V1637),IF(ISNA(VLOOKUP(I1637,'Distances Lookup Table'!D:E,2,FALSE)),V1637*'General Settings'!$F$6,IF(VLOOKUP(I1637,'Distances Lookup Table'!D:E,2,FALSE)="",V1637*'General Settings'!$F$6,VLOOKUP(I1637,'Distances Lookup Table'!D:E,2,FALSE))),"")</f>
        <v/>
      </c>
      <c r="X1637" s="18" t="str">
        <f>IF(D1637&lt;&gt;"",'Workers Settings'!H1637,"")</f>
        <v/>
      </c>
      <c r="Y1637" s="18" t="str">
        <f>IF(D1637&lt;&gt;"",'Workers Settings'!I1637,"")</f>
        <v/>
      </c>
      <c r="Z1637" s="29" t="str">
        <f>IF('Workers Settings'!L1637&lt;&gt;"",'Workers Settings'!L1637,'Workers Settings'!K1637)</f>
        <v/>
      </c>
      <c r="AA1637" s="29" t="str">
        <f>IF(D1637&lt;&gt;"",IF('Workers Settings'!L1637&lt;&gt;"",'Workers Settings'!L1637,'Workers Settings'!K1637),"")</f>
        <v/>
      </c>
    </row>
    <row r="1638" spans="1:27" x14ac:dyDescent="0.25">
      <c r="A1638" s="7">
        <f t="shared" si="285"/>
        <v>1634</v>
      </c>
      <c r="B1638" s="7" t="str">
        <f>IF('Workers Settings'!B1638&lt;&gt;"",'Workers Settings'!B1638,"")</f>
        <v/>
      </c>
      <c r="C1638" s="7" t="str">
        <f>IF('Workers Settings'!C1638&lt;&gt;"",'Workers Settings'!C1638,"")</f>
        <v/>
      </c>
      <c r="D1638" s="17"/>
      <c r="E1638" s="17"/>
      <c r="F1638" s="17"/>
      <c r="G1638" s="7" t="str">
        <f>IF(D1638&lt;&gt;"",IF('Workers Settings'!D1638="","",'Workers Settings'!D1638),"")</f>
        <v/>
      </c>
      <c r="H1638" s="7" t="str">
        <f>IF(D1638&lt;&gt;"",'Workers Settings'!E1638,"")</f>
        <v/>
      </c>
      <c r="I1638" s="7" t="str">
        <f t="shared" si="275"/>
        <v/>
      </c>
      <c r="J1638" s="7" t="str">
        <f>IF('Workers Settings'!F1638&lt;&gt;"",'Workers Settings'!F1638,"")</f>
        <v/>
      </c>
      <c r="K1638" s="7" t="str">
        <f>IF('Workers Settings'!G1638&lt;&gt;"",'Workers Settings'!G1638,"")</f>
        <v/>
      </c>
      <c r="L1638" s="7" t="str">
        <f>IF(D1638="","",IF(VLOOKUP(D1638,'Demand Locations'!B:D,2,FALSE)="","",VLOOKUP(D1638,'Demand Locations'!B:D,2,FALSE)))</f>
        <v/>
      </c>
      <c r="M1638" s="7" t="str">
        <f>IF(D1638="","",IF(VLOOKUP(D1638,'Demand Locations'!B:D,3,FALSE)="","",VLOOKUP(D1638,'Demand Locations'!B:D,3,FALSE)))</f>
        <v/>
      </c>
      <c r="N1638" s="7" t="str">
        <f t="shared" si="276"/>
        <v/>
      </c>
      <c r="O1638" s="7" t="str">
        <f t="shared" si="277"/>
        <v/>
      </c>
      <c r="P1638" s="7" t="str">
        <f t="shared" si="278"/>
        <v/>
      </c>
      <c r="Q1638" s="7" t="str">
        <f t="shared" si="279"/>
        <v/>
      </c>
      <c r="R1638" s="7" t="str">
        <f t="shared" si="280"/>
        <v/>
      </c>
      <c r="S1638" s="7" t="str">
        <f t="shared" si="281"/>
        <v/>
      </c>
      <c r="T1638" s="7" t="str">
        <f t="shared" si="282"/>
        <v/>
      </c>
      <c r="U1638" s="7" t="str">
        <f t="shared" si="283"/>
        <v/>
      </c>
      <c r="V1638" s="7" t="str">
        <f t="shared" si="284"/>
        <v/>
      </c>
      <c r="W1638" s="60" t="str">
        <f>IF(ISNUMBER(V1638),IF(ISNA(VLOOKUP(I1638,'Distances Lookup Table'!D:E,2,FALSE)),V1638*'General Settings'!$F$6,IF(VLOOKUP(I1638,'Distances Lookup Table'!D:E,2,FALSE)="",V1638*'General Settings'!$F$6,VLOOKUP(I1638,'Distances Lookup Table'!D:E,2,FALSE))),"")</f>
        <v/>
      </c>
      <c r="X1638" s="18" t="str">
        <f>IF(D1638&lt;&gt;"",'Workers Settings'!H1638,"")</f>
        <v/>
      </c>
      <c r="Y1638" s="18" t="str">
        <f>IF(D1638&lt;&gt;"",'Workers Settings'!I1638,"")</f>
        <v/>
      </c>
      <c r="Z1638" s="29" t="str">
        <f>IF('Workers Settings'!L1638&lt;&gt;"",'Workers Settings'!L1638,'Workers Settings'!K1638)</f>
        <v/>
      </c>
      <c r="AA1638" s="29" t="str">
        <f>IF(D1638&lt;&gt;"",IF('Workers Settings'!L1638&lt;&gt;"",'Workers Settings'!L1638,'Workers Settings'!K1638),"")</f>
        <v/>
      </c>
    </row>
    <row r="1639" spans="1:27" x14ac:dyDescent="0.25">
      <c r="A1639" s="7">
        <f t="shared" si="285"/>
        <v>1635</v>
      </c>
      <c r="B1639" s="7" t="str">
        <f>IF('Workers Settings'!B1639&lt;&gt;"",'Workers Settings'!B1639,"")</f>
        <v/>
      </c>
      <c r="C1639" s="7" t="str">
        <f>IF('Workers Settings'!C1639&lt;&gt;"",'Workers Settings'!C1639,"")</f>
        <v/>
      </c>
      <c r="D1639" s="17"/>
      <c r="E1639" s="17"/>
      <c r="F1639" s="17"/>
      <c r="G1639" s="7" t="str">
        <f>IF(D1639&lt;&gt;"",IF('Workers Settings'!D1639="","",'Workers Settings'!D1639),"")</f>
        <v/>
      </c>
      <c r="H1639" s="7" t="str">
        <f>IF(D1639&lt;&gt;"",'Workers Settings'!E1639,"")</f>
        <v/>
      </c>
      <c r="I1639" s="7" t="str">
        <f t="shared" si="275"/>
        <v/>
      </c>
      <c r="J1639" s="7" t="str">
        <f>IF('Workers Settings'!F1639&lt;&gt;"",'Workers Settings'!F1639,"")</f>
        <v/>
      </c>
      <c r="K1639" s="7" t="str">
        <f>IF('Workers Settings'!G1639&lt;&gt;"",'Workers Settings'!G1639,"")</f>
        <v/>
      </c>
      <c r="L1639" s="7" t="str">
        <f>IF(D1639="","",IF(VLOOKUP(D1639,'Demand Locations'!B:D,2,FALSE)="","",VLOOKUP(D1639,'Demand Locations'!B:D,2,FALSE)))</f>
        <v/>
      </c>
      <c r="M1639" s="7" t="str">
        <f>IF(D1639="","",IF(VLOOKUP(D1639,'Demand Locations'!B:D,3,FALSE)="","",VLOOKUP(D1639,'Demand Locations'!B:D,3,FALSE)))</f>
        <v/>
      </c>
      <c r="N1639" s="7" t="str">
        <f t="shared" si="276"/>
        <v/>
      </c>
      <c r="O1639" s="7" t="str">
        <f t="shared" si="277"/>
        <v/>
      </c>
      <c r="P1639" s="7" t="str">
        <f t="shared" si="278"/>
        <v/>
      </c>
      <c r="Q1639" s="7" t="str">
        <f t="shared" si="279"/>
        <v/>
      </c>
      <c r="R1639" s="7" t="str">
        <f t="shared" si="280"/>
        <v/>
      </c>
      <c r="S1639" s="7" t="str">
        <f t="shared" si="281"/>
        <v/>
      </c>
      <c r="T1639" s="7" t="str">
        <f t="shared" si="282"/>
        <v/>
      </c>
      <c r="U1639" s="7" t="str">
        <f t="shared" si="283"/>
        <v/>
      </c>
      <c r="V1639" s="7" t="str">
        <f t="shared" si="284"/>
        <v/>
      </c>
      <c r="W1639" s="60" t="str">
        <f>IF(ISNUMBER(V1639),IF(ISNA(VLOOKUP(I1639,'Distances Lookup Table'!D:E,2,FALSE)),V1639*'General Settings'!$F$6,IF(VLOOKUP(I1639,'Distances Lookup Table'!D:E,2,FALSE)="",V1639*'General Settings'!$F$6,VLOOKUP(I1639,'Distances Lookup Table'!D:E,2,FALSE))),"")</f>
        <v/>
      </c>
      <c r="X1639" s="18" t="str">
        <f>IF(D1639&lt;&gt;"",'Workers Settings'!H1639,"")</f>
        <v/>
      </c>
      <c r="Y1639" s="18" t="str">
        <f>IF(D1639&lt;&gt;"",'Workers Settings'!I1639,"")</f>
        <v/>
      </c>
      <c r="Z1639" s="29" t="str">
        <f>IF('Workers Settings'!L1639&lt;&gt;"",'Workers Settings'!L1639,'Workers Settings'!K1639)</f>
        <v/>
      </c>
      <c r="AA1639" s="29" t="str">
        <f>IF(D1639&lt;&gt;"",IF('Workers Settings'!L1639&lt;&gt;"",'Workers Settings'!L1639,'Workers Settings'!K1639),"")</f>
        <v/>
      </c>
    </row>
    <row r="1640" spans="1:27" x14ac:dyDescent="0.25">
      <c r="A1640" s="7">
        <f t="shared" si="285"/>
        <v>1636</v>
      </c>
      <c r="B1640" s="7" t="str">
        <f>IF('Workers Settings'!B1640&lt;&gt;"",'Workers Settings'!B1640,"")</f>
        <v/>
      </c>
      <c r="C1640" s="7" t="str">
        <f>IF('Workers Settings'!C1640&lt;&gt;"",'Workers Settings'!C1640,"")</f>
        <v/>
      </c>
      <c r="D1640" s="17"/>
      <c r="E1640" s="17"/>
      <c r="F1640" s="17"/>
      <c r="G1640" s="7" t="str">
        <f>IF(D1640&lt;&gt;"",IF('Workers Settings'!D1640="","",'Workers Settings'!D1640),"")</f>
        <v/>
      </c>
      <c r="H1640" s="7" t="str">
        <f>IF(D1640&lt;&gt;"",'Workers Settings'!E1640,"")</f>
        <v/>
      </c>
      <c r="I1640" s="7" t="str">
        <f t="shared" si="275"/>
        <v/>
      </c>
      <c r="J1640" s="7" t="str">
        <f>IF('Workers Settings'!F1640&lt;&gt;"",'Workers Settings'!F1640,"")</f>
        <v/>
      </c>
      <c r="K1640" s="7" t="str">
        <f>IF('Workers Settings'!G1640&lt;&gt;"",'Workers Settings'!G1640,"")</f>
        <v/>
      </c>
      <c r="L1640" s="7" t="str">
        <f>IF(D1640="","",IF(VLOOKUP(D1640,'Demand Locations'!B:D,2,FALSE)="","",VLOOKUP(D1640,'Demand Locations'!B:D,2,FALSE)))</f>
        <v/>
      </c>
      <c r="M1640" s="7" t="str">
        <f>IF(D1640="","",IF(VLOOKUP(D1640,'Demand Locations'!B:D,3,FALSE)="","",VLOOKUP(D1640,'Demand Locations'!B:D,3,FALSE)))</f>
        <v/>
      </c>
      <c r="N1640" s="7" t="str">
        <f t="shared" si="276"/>
        <v/>
      </c>
      <c r="O1640" s="7" t="str">
        <f t="shared" si="277"/>
        <v/>
      </c>
      <c r="P1640" s="7" t="str">
        <f t="shared" si="278"/>
        <v/>
      </c>
      <c r="Q1640" s="7" t="str">
        <f t="shared" si="279"/>
        <v/>
      </c>
      <c r="R1640" s="7" t="str">
        <f t="shared" si="280"/>
        <v/>
      </c>
      <c r="S1640" s="7" t="str">
        <f t="shared" si="281"/>
        <v/>
      </c>
      <c r="T1640" s="7" t="str">
        <f t="shared" si="282"/>
        <v/>
      </c>
      <c r="U1640" s="7" t="str">
        <f t="shared" si="283"/>
        <v/>
      </c>
      <c r="V1640" s="7" t="str">
        <f t="shared" si="284"/>
        <v/>
      </c>
      <c r="W1640" s="60" t="str">
        <f>IF(ISNUMBER(V1640),IF(ISNA(VLOOKUP(I1640,'Distances Lookup Table'!D:E,2,FALSE)),V1640*'General Settings'!$F$6,IF(VLOOKUP(I1640,'Distances Lookup Table'!D:E,2,FALSE)="",V1640*'General Settings'!$F$6,VLOOKUP(I1640,'Distances Lookup Table'!D:E,2,FALSE))),"")</f>
        <v/>
      </c>
      <c r="X1640" s="18" t="str">
        <f>IF(D1640&lt;&gt;"",'Workers Settings'!H1640,"")</f>
        <v/>
      </c>
      <c r="Y1640" s="18" t="str">
        <f>IF(D1640&lt;&gt;"",'Workers Settings'!I1640,"")</f>
        <v/>
      </c>
      <c r="Z1640" s="29" t="str">
        <f>IF('Workers Settings'!L1640&lt;&gt;"",'Workers Settings'!L1640,'Workers Settings'!K1640)</f>
        <v/>
      </c>
      <c r="AA1640" s="29" t="str">
        <f>IF(D1640&lt;&gt;"",IF('Workers Settings'!L1640&lt;&gt;"",'Workers Settings'!L1640,'Workers Settings'!K1640),"")</f>
        <v/>
      </c>
    </row>
    <row r="1641" spans="1:27" x14ac:dyDescent="0.25">
      <c r="A1641" s="7">
        <f t="shared" si="285"/>
        <v>1637</v>
      </c>
      <c r="B1641" s="7" t="str">
        <f>IF('Workers Settings'!B1641&lt;&gt;"",'Workers Settings'!B1641,"")</f>
        <v/>
      </c>
      <c r="C1641" s="7" t="str">
        <f>IF('Workers Settings'!C1641&lt;&gt;"",'Workers Settings'!C1641,"")</f>
        <v/>
      </c>
      <c r="D1641" s="17"/>
      <c r="E1641" s="17"/>
      <c r="F1641" s="17"/>
      <c r="G1641" s="7" t="str">
        <f>IF(D1641&lt;&gt;"",IF('Workers Settings'!D1641="","",'Workers Settings'!D1641),"")</f>
        <v/>
      </c>
      <c r="H1641" s="7" t="str">
        <f>IF(D1641&lt;&gt;"",'Workers Settings'!E1641,"")</f>
        <v/>
      </c>
      <c r="I1641" s="7" t="str">
        <f t="shared" si="275"/>
        <v/>
      </c>
      <c r="J1641" s="7" t="str">
        <f>IF('Workers Settings'!F1641&lt;&gt;"",'Workers Settings'!F1641,"")</f>
        <v/>
      </c>
      <c r="K1641" s="7" t="str">
        <f>IF('Workers Settings'!G1641&lt;&gt;"",'Workers Settings'!G1641,"")</f>
        <v/>
      </c>
      <c r="L1641" s="7" t="str">
        <f>IF(D1641="","",IF(VLOOKUP(D1641,'Demand Locations'!B:D,2,FALSE)="","",VLOOKUP(D1641,'Demand Locations'!B:D,2,FALSE)))</f>
        <v/>
      </c>
      <c r="M1641" s="7" t="str">
        <f>IF(D1641="","",IF(VLOOKUP(D1641,'Demand Locations'!B:D,3,FALSE)="","",VLOOKUP(D1641,'Demand Locations'!B:D,3,FALSE)))</f>
        <v/>
      </c>
      <c r="N1641" s="7" t="str">
        <f t="shared" si="276"/>
        <v/>
      </c>
      <c r="O1641" s="7" t="str">
        <f t="shared" si="277"/>
        <v/>
      </c>
      <c r="P1641" s="7" t="str">
        <f t="shared" si="278"/>
        <v/>
      </c>
      <c r="Q1641" s="7" t="str">
        <f t="shared" si="279"/>
        <v/>
      </c>
      <c r="R1641" s="7" t="str">
        <f t="shared" si="280"/>
        <v/>
      </c>
      <c r="S1641" s="7" t="str">
        <f t="shared" si="281"/>
        <v/>
      </c>
      <c r="T1641" s="7" t="str">
        <f t="shared" si="282"/>
        <v/>
      </c>
      <c r="U1641" s="7" t="str">
        <f t="shared" si="283"/>
        <v/>
      </c>
      <c r="V1641" s="7" t="str">
        <f t="shared" si="284"/>
        <v/>
      </c>
      <c r="W1641" s="60" t="str">
        <f>IF(ISNUMBER(V1641),IF(ISNA(VLOOKUP(I1641,'Distances Lookup Table'!D:E,2,FALSE)),V1641*'General Settings'!$F$6,IF(VLOOKUP(I1641,'Distances Lookup Table'!D:E,2,FALSE)="",V1641*'General Settings'!$F$6,VLOOKUP(I1641,'Distances Lookup Table'!D:E,2,FALSE))),"")</f>
        <v/>
      </c>
      <c r="X1641" s="18" t="str">
        <f>IF(D1641&lt;&gt;"",'Workers Settings'!H1641,"")</f>
        <v/>
      </c>
      <c r="Y1641" s="18" t="str">
        <f>IF(D1641&lt;&gt;"",'Workers Settings'!I1641,"")</f>
        <v/>
      </c>
      <c r="Z1641" s="29" t="str">
        <f>IF('Workers Settings'!L1641&lt;&gt;"",'Workers Settings'!L1641,'Workers Settings'!K1641)</f>
        <v/>
      </c>
      <c r="AA1641" s="29" t="str">
        <f>IF(D1641&lt;&gt;"",IF('Workers Settings'!L1641&lt;&gt;"",'Workers Settings'!L1641,'Workers Settings'!K1641),"")</f>
        <v/>
      </c>
    </row>
    <row r="1642" spans="1:27" x14ac:dyDescent="0.25">
      <c r="A1642" s="7">
        <f t="shared" si="285"/>
        <v>1638</v>
      </c>
      <c r="B1642" s="7" t="str">
        <f>IF('Workers Settings'!B1642&lt;&gt;"",'Workers Settings'!B1642,"")</f>
        <v/>
      </c>
      <c r="C1642" s="7" t="str">
        <f>IF('Workers Settings'!C1642&lt;&gt;"",'Workers Settings'!C1642,"")</f>
        <v/>
      </c>
      <c r="D1642" s="17"/>
      <c r="E1642" s="17"/>
      <c r="F1642" s="17"/>
      <c r="G1642" s="7" t="str">
        <f>IF(D1642&lt;&gt;"",IF('Workers Settings'!D1642="","",'Workers Settings'!D1642),"")</f>
        <v/>
      </c>
      <c r="H1642" s="7" t="str">
        <f>IF(D1642&lt;&gt;"",'Workers Settings'!E1642,"")</f>
        <v/>
      </c>
      <c r="I1642" s="7" t="str">
        <f t="shared" si="275"/>
        <v/>
      </c>
      <c r="J1642" s="7" t="str">
        <f>IF('Workers Settings'!F1642&lt;&gt;"",'Workers Settings'!F1642,"")</f>
        <v/>
      </c>
      <c r="K1642" s="7" t="str">
        <f>IF('Workers Settings'!G1642&lt;&gt;"",'Workers Settings'!G1642,"")</f>
        <v/>
      </c>
      <c r="L1642" s="7" t="str">
        <f>IF(D1642="","",IF(VLOOKUP(D1642,'Demand Locations'!B:D,2,FALSE)="","",VLOOKUP(D1642,'Demand Locations'!B:D,2,FALSE)))</f>
        <v/>
      </c>
      <c r="M1642" s="7" t="str">
        <f>IF(D1642="","",IF(VLOOKUP(D1642,'Demand Locations'!B:D,3,FALSE)="","",VLOOKUP(D1642,'Demand Locations'!B:D,3,FALSE)))</f>
        <v/>
      </c>
      <c r="N1642" s="7" t="str">
        <f t="shared" si="276"/>
        <v/>
      </c>
      <c r="O1642" s="7" t="str">
        <f t="shared" si="277"/>
        <v/>
      </c>
      <c r="P1642" s="7" t="str">
        <f t="shared" si="278"/>
        <v/>
      </c>
      <c r="Q1642" s="7" t="str">
        <f t="shared" si="279"/>
        <v/>
      </c>
      <c r="R1642" s="7" t="str">
        <f t="shared" si="280"/>
        <v/>
      </c>
      <c r="S1642" s="7" t="str">
        <f t="shared" si="281"/>
        <v/>
      </c>
      <c r="T1642" s="7" t="str">
        <f t="shared" si="282"/>
        <v/>
      </c>
      <c r="U1642" s="7" t="str">
        <f t="shared" si="283"/>
        <v/>
      </c>
      <c r="V1642" s="7" t="str">
        <f t="shared" si="284"/>
        <v/>
      </c>
      <c r="W1642" s="60" t="str">
        <f>IF(ISNUMBER(V1642),IF(ISNA(VLOOKUP(I1642,'Distances Lookup Table'!D:E,2,FALSE)),V1642*'General Settings'!$F$6,IF(VLOOKUP(I1642,'Distances Lookup Table'!D:E,2,FALSE)="",V1642*'General Settings'!$F$6,VLOOKUP(I1642,'Distances Lookup Table'!D:E,2,FALSE))),"")</f>
        <v/>
      </c>
      <c r="X1642" s="18" t="str">
        <f>IF(D1642&lt;&gt;"",'Workers Settings'!H1642,"")</f>
        <v/>
      </c>
      <c r="Y1642" s="18" t="str">
        <f>IF(D1642&lt;&gt;"",'Workers Settings'!I1642,"")</f>
        <v/>
      </c>
      <c r="Z1642" s="29" t="str">
        <f>IF('Workers Settings'!L1642&lt;&gt;"",'Workers Settings'!L1642,'Workers Settings'!K1642)</f>
        <v/>
      </c>
      <c r="AA1642" s="29" t="str">
        <f>IF(D1642&lt;&gt;"",IF('Workers Settings'!L1642&lt;&gt;"",'Workers Settings'!L1642,'Workers Settings'!K1642),"")</f>
        <v/>
      </c>
    </row>
    <row r="1643" spans="1:27" x14ac:dyDescent="0.25">
      <c r="A1643" s="7">
        <f t="shared" si="285"/>
        <v>1639</v>
      </c>
      <c r="B1643" s="7" t="str">
        <f>IF('Workers Settings'!B1643&lt;&gt;"",'Workers Settings'!B1643,"")</f>
        <v/>
      </c>
      <c r="C1643" s="7" t="str">
        <f>IF('Workers Settings'!C1643&lt;&gt;"",'Workers Settings'!C1643,"")</f>
        <v/>
      </c>
      <c r="D1643" s="17"/>
      <c r="E1643" s="17"/>
      <c r="F1643" s="17"/>
      <c r="G1643" s="7" t="str">
        <f>IF(D1643&lt;&gt;"",IF('Workers Settings'!D1643="","",'Workers Settings'!D1643),"")</f>
        <v/>
      </c>
      <c r="H1643" s="7" t="str">
        <f>IF(D1643&lt;&gt;"",'Workers Settings'!E1643,"")</f>
        <v/>
      </c>
      <c r="I1643" s="7" t="str">
        <f t="shared" si="275"/>
        <v/>
      </c>
      <c r="J1643" s="7" t="str">
        <f>IF('Workers Settings'!F1643&lt;&gt;"",'Workers Settings'!F1643,"")</f>
        <v/>
      </c>
      <c r="K1643" s="7" t="str">
        <f>IF('Workers Settings'!G1643&lt;&gt;"",'Workers Settings'!G1643,"")</f>
        <v/>
      </c>
      <c r="L1643" s="7" t="str">
        <f>IF(D1643="","",IF(VLOOKUP(D1643,'Demand Locations'!B:D,2,FALSE)="","",VLOOKUP(D1643,'Demand Locations'!B:D,2,FALSE)))</f>
        <v/>
      </c>
      <c r="M1643" s="7" t="str">
        <f>IF(D1643="","",IF(VLOOKUP(D1643,'Demand Locations'!B:D,3,FALSE)="","",VLOOKUP(D1643,'Demand Locations'!B:D,3,FALSE)))</f>
        <v/>
      </c>
      <c r="N1643" s="7" t="str">
        <f t="shared" si="276"/>
        <v/>
      </c>
      <c r="O1643" s="7" t="str">
        <f t="shared" si="277"/>
        <v/>
      </c>
      <c r="P1643" s="7" t="str">
        <f t="shared" si="278"/>
        <v/>
      </c>
      <c r="Q1643" s="7" t="str">
        <f t="shared" si="279"/>
        <v/>
      </c>
      <c r="R1643" s="7" t="str">
        <f t="shared" si="280"/>
        <v/>
      </c>
      <c r="S1643" s="7" t="str">
        <f t="shared" si="281"/>
        <v/>
      </c>
      <c r="T1643" s="7" t="str">
        <f t="shared" si="282"/>
        <v/>
      </c>
      <c r="U1643" s="7" t="str">
        <f t="shared" si="283"/>
        <v/>
      </c>
      <c r="V1643" s="7" t="str">
        <f t="shared" si="284"/>
        <v/>
      </c>
      <c r="W1643" s="60" t="str">
        <f>IF(ISNUMBER(V1643),IF(ISNA(VLOOKUP(I1643,'Distances Lookup Table'!D:E,2,FALSE)),V1643*'General Settings'!$F$6,IF(VLOOKUP(I1643,'Distances Lookup Table'!D:E,2,FALSE)="",V1643*'General Settings'!$F$6,VLOOKUP(I1643,'Distances Lookup Table'!D:E,2,FALSE))),"")</f>
        <v/>
      </c>
      <c r="X1643" s="18" t="str">
        <f>IF(D1643&lt;&gt;"",'Workers Settings'!H1643,"")</f>
        <v/>
      </c>
      <c r="Y1643" s="18" t="str">
        <f>IF(D1643&lt;&gt;"",'Workers Settings'!I1643,"")</f>
        <v/>
      </c>
      <c r="Z1643" s="29" t="str">
        <f>IF('Workers Settings'!L1643&lt;&gt;"",'Workers Settings'!L1643,'Workers Settings'!K1643)</f>
        <v/>
      </c>
      <c r="AA1643" s="29" t="str">
        <f>IF(D1643&lt;&gt;"",IF('Workers Settings'!L1643&lt;&gt;"",'Workers Settings'!L1643,'Workers Settings'!K1643),"")</f>
        <v/>
      </c>
    </row>
    <row r="1644" spans="1:27" x14ac:dyDescent="0.25">
      <c r="A1644" s="7">
        <f t="shared" si="285"/>
        <v>1640</v>
      </c>
      <c r="B1644" s="7" t="str">
        <f>IF('Workers Settings'!B1644&lt;&gt;"",'Workers Settings'!B1644,"")</f>
        <v/>
      </c>
      <c r="C1644" s="7" t="str">
        <f>IF('Workers Settings'!C1644&lt;&gt;"",'Workers Settings'!C1644,"")</f>
        <v/>
      </c>
      <c r="D1644" s="17"/>
      <c r="E1644" s="17"/>
      <c r="F1644" s="17"/>
      <c r="G1644" s="7" t="str">
        <f>IF(D1644&lt;&gt;"",IF('Workers Settings'!D1644="","",'Workers Settings'!D1644),"")</f>
        <v/>
      </c>
      <c r="H1644" s="7" t="str">
        <f>IF(D1644&lt;&gt;"",'Workers Settings'!E1644,"")</f>
        <v/>
      </c>
      <c r="I1644" s="7" t="str">
        <f t="shared" si="275"/>
        <v/>
      </c>
      <c r="J1644" s="7" t="str">
        <f>IF('Workers Settings'!F1644&lt;&gt;"",'Workers Settings'!F1644,"")</f>
        <v/>
      </c>
      <c r="K1644" s="7" t="str">
        <f>IF('Workers Settings'!G1644&lt;&gt;"",'Workers Settings'!G1644,"")</f>
        <v/>
      </c>
      <c r="L1644" s="7" t="str">
        <f>IF(D1644="","",IF(VLOOKUP(D1644,'Demand Locations'!B:D,2,FALSE)="","",VLOOKUP(D1644,'Demand Locations'!B:D,2,FALSE)))</f>
        <v/>
      </c>
      <c r="M1644" s="7" t="str">
        <f>IF(D1644="","",IF(VLOOKUP(D1644,'Demand Locations'!B:D,3,FALSE)="","",VLOOKUP(D1644,'Demand Locations'!B:D,3,FALSE)))</f>
        <v/>
      </c>
      <c r="N1644" s="7" t="str">
        <f t="shared" si="276"/>
        <v/>
      </c>
      <c r="O1644" s="7" t="str">
        <f t="shared" si="277"/>
        <v/>
      </c>
      <c r="P1644" s="7" t="str">
        <f t="shared" si="278"/>
        <v/>
      </c>
      <c r="Q1644" s="7" t="str">
        <f t="shared" si="279"/>
        <v/>
      </c>
      <c r="R1644" s="7" t="str">
        <f t="shared" si="280"/>
        <v/>
      </c>
      <c r="S1644" s="7" t="str">
        <f t="shared" si="281"/>
        <v/>
      </c>
      <c r="T1644" s="7" t="str">
        <f t="shared" si="282"/>
        <v/>
      </c>
      <c r="U1644" s="7" t="str">
        <f t="shared" si="283"/>
        <v/>
      </c>
      <c r="V1644" s="7" t="str">
        <f t="shared" si="284"/>
        <v/>
      </c>
      <c r="W1644" s="60" t="str">
        <f>IF(ISNUMBER(V1644),IF(ISNA(VLOOKUP(I1644,'Distances Lookup Table'!D:E,2,FALSE)),V1644*'General Settings'!$F$6,IF(VLOOKUP(I1644,'Distances Lookup Table'!D:E,2,FALSE)="",V1644*'General Settings'!$F$6,VLOOKUP(I1644,'Distances Lookup Table'!D:E,2,FALSE))),"")</f>
        <v/>
      </c>
      <c r="X1644" s="18" t="str">
        <f>IF(D1644&lt;&gt;"",'Workers Settings'!H1644,"")</f>
        <v/>
      </c>
      <c r="Y1644" s="18" t="str">
        <f>IF(D1644&lt;&gt;"",'Workers Settings'!I1644,"")</f>
        <v/>
      </c>
      <c r="Z1644" s="29" t="str">
        <f>IF('Workers Settings'!L1644&lt;&gt;"",'Workers Settings'!L1644,'Workers Settings'!K1644)</f>
        <v/>
      </c>
      <c r="AA1644" s="29" t="str">
        <f>IF(D1644&lt;&gt;"",IF('Workers Settings'!L1644&lt;&gt;"",'Workers Settings'!L1644,'Workers Settings'!K1644),"")</f>
        <v/>
      </c>
    </row>
    <row r="1645" spans="1:27" x14ac:dyDescent="0.25">
      <c r="A1645" s="7">
        <f t="shared" si="285"/>
        <v>1641</v>
      </c>
      <c r="B1645" s="7" t="str">
        <f>IF('Workers Settings'!B1645&lt;&gt;"",'Workers Settings'!B1645,"")</f>
        <v/>
      </c>
      <c r="C1645" s="7" t="str">
        <f>IF('Workers Settings'!C1645&lt;&gt;"",'Workers Settings'!C1645,"")</f>
        <v/>
      </c>
      <c r="D1645" s="17"/>
      <c r="E1645" s="17"/>
      <c r="F1645" s="17"/>
      <c r="G1645" s="7" t="str">
        <f>IF(D1645&lt;&gt;"",IF('Workers Settings'!D1645="","",'Workers Settings'!D1645),"")</f>
        <v/>
      </c>
      <c r="H1645" s="7" t="str">
        <f>IF(D1645&lt;&gt;"",'Workers Settings'!E1645,"")</f>
        <v/>
      </c>
      <c r="I1645" s="7" t="str">
        <f t="shared" si="275"/>
        <v/>
      </c>
      <c r="J1645" s="7" t="str">
        <f>IF('Workers Settings'!F1645&lt;&gt;"",'Workers Settings'!F1645,"")</f>
        <v/>
      </c>
      <c r="K1645" s="7" t="str">
        <f>IF('Workers Settings'!G1645&lt;&gt;"",'Workers Settings'!G1645,"")</f>
        <v/>
      </c>
      <c r="L1645" s="7" t="str">
        <f>IF(D1645="","",IF(VLOOKUP(D1645,'Demand Locations'!B:D,2,FALSE)="","",VLOOKUP(D1645,'Demand Locations'!B:D,2,FALSE)))</f>
        <v/>
      </c>
      <c r="M1645" s="7" t="str">
        <f>IF(D1645="","",IF(VLOOKUP(D1645,'Demand Locations'!B:D,3,FALSE)="","",VLOOKUP(D1645,'Demand Locations'!B:D,3,FALSE)))</f>
        <v/>
      </c>
      <c r="N1645" s="7" t="str">
        <f t="shared" si="276"/>
        <v/>
      </c>
      <c r="O1645" s="7" t="str">
        <f t="shared" si="277"/>
        <v/>
      </c>
      <c r="P1645" s="7" t="str">
        <f t="shared" si="278"/>
        <v/>
      </c>
      <c r="Q1645" s="7" t="str">
        <f t="shared" si="279"/>
        <v/>
      </c>
      <c r="R1645" s="7" t="str">
        <f t="shared" si="280"/>
        <v/>
      </c>
      <c r="S1645" s="7" t="str">
        <f t="shared" si="281"/>
        <v/>
      </c>
      <c r="T1645" s="7" t="str">
        <f t="shared" si="282"/>
        <v/>
      </c>
      <c r="U1645" s="7" t="str">
        <f t="shared" si="283"/>
        <v/>
      </c>
      <c r="V1645" s="7" t="str">
        <f t="shared" si="284"/>
        <v/>
      </c>
      <c r="W1645" s="60" t="str">
        <f>IF(ISNUMBER(V1645),IF(ISNA(VLOOKUP(I1645,'Distances Lookup Table'!D:E,2,FALSE)),V1645*'General Settings'!$F$6,IF(VLOOKUP(I1645,'Distances Lookup Table'!D:E,2,FALSE)="",V1645*'General Settings'!$F$6,VLOOKUP(I1645,'Distances Lookup Table'!D:E,2,FALSE))),"")</f>
        <v/>
      </c>
      <c r="X1645" s="18" t="str">
        <f>IF(D1645&lt;&gt;"",'Workers Settings'!H1645,"")</f>
        <v/>
      </c>
      <c r="Y1645" s="18" t="str">
        <f>IF(D1645&lt;&gt;"",'Workers Settings'!I1645,"")</f>
        <v/>
      </c>
      <c r="Z1645" s="29" t="str">
        <f>IF('Workers Settings'!L1645&lt;&gt;"",'Workers Settings'!L1645,'Workers Settings'!K1645)</f>
        <v/>
      </c>
      <c r="AA1645" s="29" t="str">
        <f>IF(D1645&lt;&gt;"",IF('Workers Settings'!L1645&lt;&gt;"",'Workers Settings'!L1645,'Workers Settings'!K1645),"")</f>
        <v/>
      </c>
    </row>
    <row r="1646" spans="1:27" x14ac:dyDescent="0.25">
      <c r="A1646" s="7">
        <f t="shared" si="285"/>
        <v>1642</v>
      </c>
      <c r="B1646" s="7" t="str">
        <f>IF('Workers Settings'!B1646&lt;&gt;"",'Workers Settings'!B1646,"")</f>
        <v/>
      </c>
      <c r="C1646" s="7" t="str">
        <f>IF('Workers Settings'!C1646&lt;&gt;"",'Workers Settings'!C1646,"")</f>
        <v/>
      </c>
      <c r="D1646" s="17"/>
      <c r="E1646" s="17"/>
      <c r="F1646" s="17"/>
      <c r="G1646" s="7" t="str">
        <f>IF(D1646&lt;&gt;"",IF('Workers Settings'!D1646="","",'Workers Settings'!D1646),"")</f>
        <v/>
      </c>
      <c r="H1646" s="7" t="str">
        <f>IF(D1646&lt;&gt;"",'Workers Settings'!E1646,"")</f>
        <v/>
      </c>
      <c r="I1646" s="7" t="str">
        <f t="shared" si="275"/>
        <v/>
      </c>
      <c r="J1646" s="7" t="str">
        <f>IF('Workers Settings'!F1646&lt;&gt;"",'Workers Settings'!F1646,"")</f>
        <v/>
      </c>
      <c r="K1646" s="7" t="str">
        <f>IF('Workers Settings'!G1646&lt;&gt;"",'Workers Settings'!G1646,"")</f>
        <v/>
      </c>
      <c r="L1646" s="7" t="str">
        <f>IF(D1646="","",IF(VLOOKUP(D1646,'Demand Locations'!B:D,2,FALSE)="","",VLOOKUP(D1646,'Demand Locations'!B:D,2,FALSE)))</f>
        <v/>
      </c>
      <c r="M1646" s="7" t="str">
        <f>IF(D1646="","",IF(VLOOKUP(D1646,'Demand Locations'!B:D,3,FALSE)="","",VLOOKUP(D1646,'Demand Locations'!B:D,3,FALSE)))</f>
        <v/>
      </c>
      <c r="N1646" s="7" t="str">
        <f t="shared" si="276"/>
        <v/>
      </c>
      <c r="O1646" s="7" t="str">
        <f t="shared" si="277"/>
        <v/>
      </c>
      <c r="P1646" s="7" t="str">
        <f t="shared" si="278"/>
        <v/>
      </c>
      <c r="Q1646" s="7" t="str">
        <f t="shared" si="279"/>
        <v/>
      </c>
      <c r="R1646" s="7" t="str">
        <f t="shared" si="280"/>
        <v/>
      </c>
      <c r="S1646" s="7" t="str">
        <f t="shared" si="281"/>
        <v/>
      </c>
      <c r="T1646" s="7" t="str">
        <f t="shared" si="282"/>
        <v/>
      </c>
      <c r="U1646" s="7" t="str">
        <f t="shared" si="283"/>
        <v/>
      </c>
      <c r="V1646" s="7" t="str">
        <f t="shared" si="284"/>
        <v/>
      </c>
      <c r="W1646" s="60" t="str">
        <f>IF(ISNUMBER(V1646),IF(ISNA(VLOOKUP(I1646,'Distances Lookup Table'!D:E,2,FALSE)),V1646*'General Settings'!$F$6,IF(VLOOKUP(I1646,'Distances Lookup Table'!D:E,2,FALSE)="",V1646*'General Settings'!$F$6,VLOOKUP(I1646,'Distances Lookup Table'!D:E,2,FALSE))),"")</f>
        <v/>
      </c>
      <c r="X1646" s="18" t="str">
        <f>IF(D1646&lt;&gt;"",'Workers Settings'!H1646,"")</f>
        <v/>
      </c>
      <c r="Y1646" s="18" t="str">
        <f>IF(D1646&lt;&gt;"",'Workers Settings'!I1646,"")</f>
        <v/>
      </c>
      <c r="Z1646" s="29" t="str">
        <f>IF('Workers Settings'!L1646&lt;&gt;"",'Workers Settings'!L1646,'Workers Settings'!K1646)</f>
        <v/>
      </c>
      <c r="AA1646" s="29" t="str">
        <f>IF(D1646&lt;&gt;"",IF('Workers Settings'!L1646&lt;&gt;"",'Workers Settings'!L1646,'Workers Settings'!K1646),"")</f>
        <v/>
      </c>
    </row>
    <row r="1647" spans="1:27" x14ac:dyDescent="0.25">
      <c r="A1647" s="7">
        <f t="shared" si="285"/>
        <v>1643</v>
      </c>
      <c r="B1647" s="7" t="str">
        <f>IF('Workers Settings'!B1647&lt;&gt;"",'Workers Settings'!B1647,"")</f>
        <v/>
      </c>
      <c r="C1647" s="7" t="str">
        <f>IF('Workers Settings'!C1647&lt;&gt;"",'Workers Settings'!C1647,"")</f>
        <v/>
      </c>
      <c r="D1647" s="17"/>
      <c r="E1647" s="17"/>
      <c r="F1647" s="17"/>
      <c r="G1647" s="7" t="str">
        <f>IF(D1647&lt;&gt;"",IF('Workers Settings'!D1647="","",'Workers Settings'!D1647),"")</f>
        <v/>
      </c>
      <c r="H1647" s="7" t="str">
        <f>IF(D1647&lt;&gt;"",'Workers Settings'!E1647,"")</f>
        <v/>
      </c>
      <c r="I1647" s="7" t="str">
        <f t="shared" si="275"/>
        <v/>
      </c>
      <c r="J1647" s="7" t="str">
        <f>IF('Workers Settings'!F1647&lt;&gt;"",'Workers Settings'!F1647,"")</f>
        <v/>
      </c>
      <c r="K1647" s="7" t="str">
        <f>IF('Workers Settings'!G1647&lt;&gt;"",'Workers Settings'!G1647,"")</f>
        <v/>
      </c>
      <c r="L1647" s="7" t="str">
        <f>IF(D1647="","",IF(VLOOKUP(D1647,'Demand Locations'!B:D,2,FALSE)="","",VLOOKUP(D1647,'Demand Locations'!B:D,2,FALSE)))</f>
        <v/>
      </c>
      <c r="M1647" s="7" t="str">
        <f>IF(D1647="","",IF(VLOOKUP(D1647,'Demand Locations'!B:D,3,FALSE)="","",VLOOKUP(D1647,'Demand Locations'!B:D,3,FALSE)))</f>
        <v/>
      </c>
      <c r="N1647" s="7" t="str">
        <f t="shared" si="276"/>
        <v/>
      </c>
      <c r="O1647" s="7" t="str">
        <f t="shared" si="277"/>
        <v/>
      </c>
      <c r="P1647" s="7" t="str">
        <f t="shared" si="278"/>
        <v/>
      </c>
      <c r="Q1647" s="7" t="str">
        <f t="shared" si="279"/>
        <v/>
      </c>
      <c r="R1647" s="7" t="str">
        <f t="shared" si="280"/>
        <v/>
      </c>
      <c r="S1647" s="7" t="str">
        <f t="shared" si="281"/>
        <v/>
      </c>
      <c r="T1647" s="7" t="str">
        <f t="shared" si="282"/>
        <v/>
      </c>
      <c r="U1647" s="7" t="str">
        <f t="shared" si="283"/>
        <v/>
      </c>
      <c r="V1647" s="7" t="str">
        <f t="shared" si="284"/>
        <v/>
      </c>
      <c r="W1647" s="60" t="str">
        <f>IF(ISNUMBER(V1647),IF(ISNA(VLOOKUP(I1647,'Distances Lookup Table'!D:E,2,FALSE)),V1647*'General Settings'!$F$6,IF(VLOOKUP(I1647,'Distances Lookup Table'!D:E,2,FALSE)="",V1647*'General Settings'!$F$6,VLOOKUP(I1647,'Distances Lookup Table'!D:E,2,FALSE))),"")</f>
        <v/>
      </c>
      <c r="X1647" s="18" t="str">
        <f>IF(D1647&lt;&gt;"",'Workers Settings'!H1647,"")</f>
        <v/>
      </c>
      <c r="Y1647" s="18" t="str">
        <f>IF(D1647&lt;&gt;"",'Workers Settings'!I1647,"")</f>
        <v/>
      </c>
      <c r="Z1647" s="29" t="str">
        <f>IF('Workers Settings'!L1647&lt;&gt;"",'Workers Settings'!L1647,'Workers Settings'!K1647)</f>
        <v/>
      </c>
      <c r="AA1647" s="29" t="str">
        <f>IF(D1647&lt;&gt;"",IF('Workers Settings'!L1647&lt;&gt;"",'Workers Settings'!L1647,'Workers Settings'!K1647),"")</f>
        <v/>
      </c>
    </row>
    <row r="1648" spans="1:27" x14ac:dyDescent="0.25">
      <c r="A1648" s="7">
        <f t="shared" si="285"/>
        <v>1644</v>
      </c>
      <c r="B1648" s="7" t="str">
        <f>IF('Workers Settings'!B1648&lt;&gt;"",'Workers Settings'!B1648,"")</f>
        <v/>
      </c>
      <c r="C1648" s="7" t="str">
        <f>IF('Workers Settings'!C1648&lt;&gt;"",'Workers Settings'!C1648,"")</f>
        <v/>
      </c>
      <c r="D1648" s="17"/>
      <c r="E1648" s="17"/>
      <c r="F1648" s="17"/>
      <c r="G1648" s="7" t="str">
        <f>IF(D1648&lt;&gt;"",IF('Workers Settings'!D1648="","",'Workers Settings'!D1648),"")</f>
        <v/>
      </c>
      <c r="H1648" s="7" t="str">
        <f>IF(D1648&lt;&gt;"",'Workers Settings'!E1648,"")</f>
        <v/>
      </c>
      <c r="I1648" s="7" t="str">
        <f t="shared" si="275"/>
        <v/>
      </c>
      <c r="J1648" s="7" t="str">
        <f>IF('Workers Settings'!F1648&lt;&gt;"",'Workers Settings'!F1648,"")</f>
        <v/>
      </c>
      <c r="K1648" s="7" t="str">
        <f>IF('Workers Settings'!G1648&lt;&gt;"",'Workers Settings'!G1648,"")</f>
        <v/>
      </c>
      <c r="L1648" s="7" t="str">
        <f>IF(D1648="","",IF(VLOOKUP(D1648,'Demand Locations'!B:D,2,FALSE)="","",VLOOKUP(D1648,'Demand Locations'!B:D,2,FALSE)))</f>
        <v/>
      </c>
      <c r="M1648" s="7" t="str">
        <f>IF(D1648="","",IF(VLOOKUP(D1648,'Demand Locations'!B:D,3,FALSE)="","",VLOOKUP(D1648,'Demand Locations'!B:D,3,FALSE)))</f>
        <v/>
      </c>
      <c r="N1648" s="7" t="str">
        <f t="shared" si="276"/>
        <v/>
      </c>
      <c r="O1648" s="7" t="str">
        <f t="shared" si="277"/>
        <v/>
      </c>
      <c r="P1648" s="7" t="str">
        <f t="shared" si="278"/>
        <v/>
      </c>
      <c r="Q1648" s="7" t="str">
        <f t="shared" si="279"/>
        <v/>
      </c>
      <c r="R1648" s="7" t="str">
        <f t="shared" si="280"/>
        <v/>
      </c>
      <c r="S1648" s="7" t="str">
        <f t="shared" si="281"/>
        <v/>
      </c>
      <c r="T1648" s="7" t="str">
        <f t="shared" si="282"/>
        <v/>
      </c>
      <c r="U1648" s="7" t="str">
        <f t="shared" si="283"/>
        <v/>
      </c>
      <c r="V1648" s="7" t="str">
        <f t="shared" si="284"/>
        <v/>
      </c>
      <c r="W1648" s="60" t="str">
        <f>IF(ISNUMBER(V1648),IF(ISNA(VLOOKUP(I1648,'Distances Lookup Table'!D:E,2,FALSE)),V1648*'General Settings'!$F$6,IF(VLOOKUP(I1648,'Distances Lookup Table'!D:E,2,FALSE)="",V1648*'General Settings'!$F$6,VLOOKUP(I1648,'Distances Lookup Table'!D:E,2,FALSE))),"")</f>
        <v/>
      </c>
      <c r="X1648" s="18" t="str">
        <f>IF(D1648&lt;&gt;"",'Workers Settings'!H1648,"")</f>
        <v/>
      </c>
      <c r="Y1648" s="18" t="str">
        <f>IF(D1648&lt;&gt;"",'Workers Settings'!I1648,"")</f>
        <v/>
      </c>
      <c r="Z1648" s="29" t="str">
        <f>IF('Workers Settings'!L1648&lt;&gt;"",'Workers Settings'!L1648,'Workers Settings'!K1648)</f>
        <v/>
      </c>
      <c r="AA1648" s="29" t="str">
        <f>IF(D1648&lt;&gt;"",IF('Workers Settings'!L1648&lt;&gt;"",'Workers Settings'!L1648,'Workers Settings'!K1648),"")</f>
        <v/>
      </c>
    </row>
    <row r="1649" spans="1:27" x14ac:dyDescent="0.25">
      <c r="A1649" s="7">
        <f t="shared" si="285"/>
        <v>1645</v>
      </c>
      <c r="B1649" s="7" t="str">
        <f>IF('Workers Settings'!B1649&lt;&gt;"",'Workers Settings'!B1649,"")</f>
        <v/>
      </c>
      <c r="C1649" s="7" t="str">
        <f>IF('Workers Settings'!C1649&lt;&gt;"",'Workers Settings'!C1649,"")</f>
        <v/>
      </c>
      <c r="D1649" s="17"/>
      <c r="E1649" s="17"/>
      <c r="F1649" s="17"/>
      <c r="G1649" s="7" t="str">
        <f>IF(D1649&lt;&gt;"",IF('Workers Settings'!D1649="","",'Workers Settings'!D1649),"")</f>
        <v/>
      </c>
      <c r="H1649" s="7" t="str">
        <f>IF(D1649&lt;&gt;"",'Workers Settings'!E1649,"")</f>
        <v/>
      </c>
      <c r="I1649" s="7" t="str">
        <f t="shared" si="275"/>
        <v/>
      </c>
      <c r="J1649" s="7" t="str">
        <f>IF('Workers Settings'!F1649&lt;&gt;"",'Workers Settings'!F1649,"")</f>
        <v/>
      </c>
      <c r="K1649" s="7" t="str">
        <f>IF('Workers Settings'!G1649&lt;&gt;"",'Workers Settings'!G1649,"")</f>
        <v/>
      </c>
      <c r="L1649" s="7" t="str">
        <f>IF(D1649="","",IF(VLOOKUP(D1649,'Demand Locations'!B:D,2,FALSE)="","",VLOOKUP(D1649,'Demand Locations'!B:D,2,FALSE)))</f>
        <v/>
      </c>
      <c r="M1649" s="7" t="str">
        <f>IF(D1649="","",IF(VLOOKUP(D1649,'Demand Locations'!B:D,3,FALSE)="","",VLOOKUP(D1649,'Demand Locations'!B:D,3,FALSE)))</f>
        <v/>
      </c>
      <c r="N1649" s="7" t="str">
        <f t="shared" si="276"/>
        <v/>
      </c>
      <c r="O1649" s="7" t="str">
        <f t="shared" si="277"/>
        <v/>
      </c>
      <c r="P1649" s="7" t="str">
        <f t="shared" si="278"/>
        <v/>
      </c>
      <c r="Q1649" s="7" t="str">
        <f t="shared" si="279"/>
        <v/>
      </c>
      <c r="R1649" s="7" t="str">
        <f t="shared" si="280"/>
        <v/>
      </c>
      <c r="S1649" s="7" t="str">
        <f t="shared" si="281"/>
        <v/>
      </c>
      <c r="T1649" s="7" t="str">
        <f t="shared" si="282"/>
        <v/>
      </c>
      <c r="U1649" s="7" t="str">
        <f t="shared" si="283"/>
        <v/>
      </c>
      <c r="V1649" s="7" t="str">
        <f t="shared" si="284"/>
        <v/>
      </c>
      <c r="W1649" s="60" t="str">
        <f>IF(ISNUMBER(V1649),IF(ISNA(VLOOKUP(I1649,'Distances Lookup Table'!D:E,2,FALSE)),V1649*'General Settings'!$F$6,IF(VLOOKUP(I1649,'Distances Lookup Table'!D:E,2,FALSE)="",V1649*'General Settings'!$F$6,VLOOKUP(I1649,'Distances Lookup Table'!D:E,2,FALSE))),"")</f>
        <v/>
      </c>
      <c r="X1649" s="18" t="str">
        <f>IF(D1649&lt;&gt;"",'Workers Settings'!H1649,"")</f>
        <v/>
      </c>
      <c r="Y1649" s="18" t="str">
        <f>IF(D1649&lt;&gt;"",'Workers Settings'!I1649,"")</f>
        <v/>
      </c>
      <c r="Z1649" s="29" t="str">
        <f>IF('Workers Settings'!L1649&lt;&gt;"",'Workers Settings'!L1649,'Workers Settings'!K1649)</f>
        <v/>
      </c>
      <c r="AA1649" s="29" t="str">
        <f>IF(D1649&lt;&gt;"",IF('Workers Settings'!L1649&lt;&gt;"",'Workers Settings'!L1649,'Workers Settings'!K1649),"")</f>
        <v/>
      </c>
    </row>
    <row r="1650" spans="1:27" x14ac:dyDescent="0.25">
      <c r="A1650" s="7">
        <f t="shared" si="285"/>
        <v>1646</v>
      </c>
      <c r="B1650" s="7" t="str">
        <f>IF('Workers Settings'!B1650&lt;&gt;"",'Workers Settings'!B1650,"")</f>
        <v/>
      </c>
      <c r="C1650" s="7" t="str">
        <f>IF('Workers Settings'!C1650&lt;&gt;"",'Workers Settings'!C1650,"")</f>
        <v/>
      </c>
      <c r="D1650" s="17"/>
      <c r="E1650" s="17"/>
      <c r="F1650" s="17"/>
      <c r="G1650" s="7" t="str">
        <f>IF(D1650&lt;&gt;"",IF('Workers Settings'!D1650="","",'Workers Settings'!D1650),"")</f>
        <v/>
      </c>
      <c r="H1650" s="7" t="str">
        <f>IF(D1650&lt;&gt;"",'Workers Settings'!E1650,"")</f>
        <v/>
      </c>
      <c r="I1650" s="7" t="str">
        <f t="shared" si="275"/>
        <v/>
      </c>
      <c r="J1650" s="7" t="str">
        <f>IF('Workers Settings'!F1650&lt;&gt;"",'Workers Settings'!F1650,"")</f>
        <v/>
      </c>
      <c r="K1650" s="7" t="str">
        <f>IF('Workers Settings'!G1650&lt;&gt;"",'Workers Settings'!G1650,"")</f>
        <v/>
      </c>
      <c r="L1650" s="7" t="str">
        <f>IF(D1650="","",IF(VLOOKUP(D1650,'Demand Locations'!B:D,2,FALSE)="","",VLOOKUP(D1650,'Demand Locations'!B:D,2,FALSE)))</f>
        <v/>
      </c>
      <c r="M1650" s="7" t="str">
        <f>IF(D1650="","",IF(VLOOKUP(D1650,'Demand Locations'!B:D,3,FALSE)="","",VLOOKUP(D1650,'Demand Locations'!B:D,3,FALSE)))</f>
        <v/>
      </c>
      <c r="N1650" s="7" t="str">
        <f t="shared" si="276"/>
        <v/>
      </c>
      <c r="O1650" s="7" t="str">
        <f t="shared" si="277"/>
        <v/>
      </c>
      <c r="P1650" s="7" t="str">
        <f t="shared" si="278"/>
        <v/>
      </c>
      <c r="Q1650" s="7" t="str">
        <f t="shared" si="279"/>
        <v/>
      </c>
      <c r="R1650" s="7" t="str">
        <f t="shared" si="280"/>
        <v/>
      </c>
      <c r="S1650" s="7" t="str">
        <f t="shared" si="281"/>
        <v/>
      </c>
      <c r="T1650" s="7" t="str">
        <f t="shared" si="282"/>
        <v/>
      </c>
      <c r="U1650" s="7" t="str">
        <f t="shared" si="283"/>
        <v/>
      </c>
      <c r="V1650" s="7" t="str">
        <f t="shared" si="284"/>
        <v/>
      </c>
      <c r="W1650" s="60" t="str">
        <f>IF(ISNUMBER(V1650),IF(ISNA(VLOOKUP(I1650,'Distances Lookup Table'!D:E,2,FALSE)),V1650*'General Settings'!$F$6,IF(VLOOKUP(I1650,'Distances Lookup Table'!D:E,2,FALSE)="",V1650*'General Settings'!$F$6,VLOOKUP(I1650,'Distances Lookup Table'!D:E,2,FALSE))),"")</f>
        <v/>
      </c>
      <c r="X1650" s="18" t="str">
        <f>IF(D1650&lt;&gt;"",'Workers Settings'!H1650,"")</f>
        <v/>
      </c>
      <c r="Y1650" s="18" t="str">
        <f>IF(D1650&lt;&gt;"",'Workers Settings'!I1650,"")</f>
        <v/>
      </c>
      <c r="Z1650" s="29" t="str">
        <f>IF('Workers Settings'!L1650&lt;&gt;"",'Workers Settings'!L1650,'Workers Settings'!K1650)</f>
        <v/>
      </c>
      <c r="AA1650" s="29" t="str">
        <f>IF(D1650&lt;&gt;"",IF('Workers Settings'!L1650&lt;&gt;"",'Workers Settings'!L1650,'Workers Settings'!K1650),"")</f>
        <v/>
      </c>
    </row>
    <row r="1651" spans="1:27" x14ac:dyDescent="0.25">
      <c r="A1651" s="7">
        <f t="shared" si="285"/>
        <v>1647</v>
      </c>
      <c r="B1651" s="7" t="str">
        <f>IF('Workers Settings'!B1651&lt;&gt;"",'Workers Settings'!B1651,"")</f>
        <v/>
      </c>
      <c r="C1651" s="7" t="str">
        <f>IF('Workers Settings'!C1651&lt;&gt;"",'Workers Settings'!C1651,"")</f>
        <v/>
      </c>
      <c r="D1651" s="17"/>
      <c r="E1651" s="17"/>
      <c r="F1651" s="17"/>
      <c r="G1651" s="7" t="str">
        <f>IF(D1651&lt;&gt;"",IF('Workers Settings'!D1651="","",'Workers Settings'!D1651),"")</f>
        <v/>
      </c>
      <c r="H1651" s="7" t="str">
        <f>IF(D1651&lt;&gt;"",'Workers Settings'!E1651,"")</f>
        <v/>
      </c>
      <c r="I1651" s="7" t="str">
        <f t="shared" si="275"/>
        <v/>
      </c>
      <c r="J1651" s="7" t="str">
        <f>IF('Workers Settings'!F1651&lt;&gt;"",'Workers Settings'!F1651,"")</f>
        <v/>
      </c>
      <c r="K1651" s="7" t="str">
        <f>IF('Workers Settings'!G1651&lt;&gt;"",'Workers Settings'!G1651,"")</f>
        <v/>
      </c>
      <c r="L1651" s="7" t="str">
        <f>IF(D1651="","",IF(VLOOKUP(D1651,'Demand Locations'!B:D,2,FALSE)="","",VLOOKUP(D1651,'Demand Locations'!B:D,2,FALSE)))</f>
        <v/>
      </c>
      <c r="M1651" s="7" t="str">
        <f>IF(D1651="","",IF(VLOOKUP(D1651,'Demand Locations'!B:D,3,FALSE)="","",VLOOKUP(D1651,'Demand Locations'!B:D,3,FALSE)))</f>
        <v/>
      </c>
      <c r="N1651" s="7" t="str">
        <f t="shared" si="276"/>
        <v/>
      </c>
      <c r="O1651" s="7" t="str">
        <f t="shared" si="277"/>
        <v/>
      </c>
      <c r="P1651" s="7" t="str">
        <f t="shared" si="278"/>
        <v/>
      </c>
      <c r="Q1651" s="7" t="str">
        <f t="shared" si="279"/>
        <v/>
      </c>
      <c r="R1651" s="7" t="str">
        <f t="shared" si="280"/>
        <v/>
      </c>
      <c r="S1651" s="7" t="str">
        <f t="shared" si="281"/>
        <v/>
      </c>
      <c r="T1651" s="7" t="str">
        <f t="shared" si="282"/>
        <v/>
      </c>
      <c r="U1651" s="7" t="str">
        <f t="shared" si="283"/>
        <v/>
      </c>
      <c r="V1651" s="7" t="str">
        <f t="shared" si="284"/>
        <v/>
      </c>
      <c r="W1651" s="60" t="str">
        <f>IF(ISNUMBER(V1651),IF(ISNA(VLOOKUP(I1651,'Distances Lookup Table'!D:E,2,FALSE)),V1651*'General Settings'!$F$6,IF(VLOOKUP(I1651,'Distances Lookup Table'!D:E,2,FALSE)="",V1651*'General Settings'!$F$6,VLOOKUP(I1651,'Distances Lookup Table'!D:E,2,FALSE))),"")</f>
        <v/>
      </c>
      <c r="X1651" s="18" t="str">
        <f>IF(D1651&lt;&gt;"",'Workers Settings'!H1651,"")</f>
        <v/>
      </c>
      <c r="Y1651" s="18" t="str">
        <f>IF(D1651&lt;&gt;"",'Workers Settings'!I1651,"")</f>
        <v/>
      </c>
      <c r="Z1651" s="29" t="str">
        <f>IF('Workers Settings'!L1651&lt;&gt;"",'Workers Settings'!L1651,'Workers Settings'!K1651)</f>
        <v/>
      </c>
      <c r="AA1651" s="29" t="str">
        <f>IF(D1651&lt;&gt;"",IF('Workers Settings'!L1651&lt;&gt;"",'Workers Settings'!L1651,'Workers Settings'!K1651),"")</f>
        <v/>
      </c>
    </row>
    <row r="1652" spans="1:27" x14ac:dyDescent="0.25">
      <c r="A1652" s="7">
        <f t="shared" si="285"/>
        <v>1648</v>
      </c>
      <c r="B1652" s="7" t="str">
        <f>IF('Workers Settings'!B1652&lt;&gt;"",'Workers Settings'!B1652,"")</f>
        <v/>
      </c>
      <c r="C1652" s="7" t="str">
        <f>IF('Workers Settings'!C1652&lt;&gt;"",'Workers Settings'!C1652,"")</f>
        <v/>
      </c>
      <c r="D1652" s="17"/>
      <c r="E1652" s="17"/>
      <c r="F1652" s="17"/>
      <c r="G1652" s="7" t="str">
        <f>IF(D1652&lt;&gt;"",IF('Workers Settings'!D1652="","",'Workers Settings'!D1652),"")</f>
        <v/>
      </c>
      <c r="H1652" s="7" t="str">
        <f>IF(D1652&lt;&gt;"",'Workers Settings'!E1652,"")</f>
        <v/>
      </c>
      <c r="I1652" s="7" t="str">
        <f t="shared" si="275"/>
        <v/>
      </c>
      <c r="J1652" s="7" t="str">
        <f>IF('Workers Settings'!F1652&lt;&gt;"",'Workers Settings'!F1652,"")</f>
        <v/>
      </c>
      <c r="K1652" s="7" t="str">
        <f>IF('Workers Settings'!G1652&lt;&gt;"",'Workers Settings'!G1652,"")</f>
        <v/>
      </c>
      <c r="L1652" s="7" t="str">
        <f>IF(D1652="","",IF(VLOOKUP(D1652,'Demand Locations'!B:D,2,FALSE)="","",VLOOKUP(D1652,'Demand Locations'!B:D,2,FALSE)))</f>
        <v/>
      </c>
      <c r="M1652" s="7" t="str">
        <f>IF(D1652="","",IF(VLOOKUP(D1652,'Demand Locations'!B:D,3,FALSE)="","",VLOOKUP(D1652,'Demand Locations'!B:D,3,FALSE)))</f>
        <v/>
      </c>
      <c r="N1652" s="7" t="str">
        <f t="shared" si="276"/>
        <v/>
      </c>
      <c r="O1652" s="7" t="str">
        <f t="shared" si="277"/>
        <v/>
      </c>
      <c r="P1652" s="7" t="str">
        <f t="shared" si="278"/>
        <v/>
      </c>
      <c r="Q1652" s="7" t="str">
        <f t="shared" si="279"/>
        <v/>
      </c>
      <c r="R1652" s="7" t="str">
        <f t="shared" si="280"/>
        <v/>
      </c>
      <c r="S1652" s="7" t="str">
        <f t="shared" si="281"/>
        <v/>
      </c>
      <c r="T1652" s="7" t="str">
        <f t="shared" si="282"/>
        <v/>
      </c>
      <c r="U1652" s="7" t="str">
        <f t="shared" si="283"/>
        <v/>
      </c>
      <c r="V1652" s="7" t="str">
        <f t="shared" si="284"/>
        <v/>
      </c>
      <c r="W1652" s="60" t="str">
        <f>IF(ISNUMBER(V1652),IF(ISNA(VLOOKUP(I1652,'Distances Lookup Table'!D:E,2,FALSE)),V1652*'General Settings'!$F$6,IF(VLOOKUP(I1652,'Distances Lookup Table'!D:E,2,FALSE)="",V1652*'General Settings'!$F$6,VLOOKUP(I1652,'Distances Lookup Table'!D:E,2,FALSE))),"")</f>
        <v/>
      </c>
      <c r="X1652" s="18" t="str">
        <f>IF(D1652&lt;&gt;"",'Workers Settings'!H1652,"")</f>
        <v/>
      </c>
      <c r="Y1652" s="18" t="str">
        <f>IF(D1652&lt;&gt;"",'Workers Settings'!I1652,"")</f>
        <v/>
      </c>
      <c r="Z1652" s="29" t="str">
        <f>IF('Workers Settings'!L1652&lt;&gt;"",'Workers Settings'!L1652,'Workers Settings'!K1652)</f>
        <v/>
      </c>
      <c r="AA1652" s="29" t="str">
        <f>IF(D1652&lt;&gt;"",IF('Workers Settings'!L1652&lt;&gt;"",'Workers Settings'!L1652,'Workers Settings'!K1652),"")</f>
        <v/>
      </c>
    </row>
    <row r="1653" spans="1:27" x14ac:dyDescent="0.25">
      <c r="A1653" s="7">
        <f t="shared" si="285"/>
        <v>1649</v>
      </c>
      <c r="B1653" s="7" t="str">
        <f>IF('Workers Settings'!B1653&lt;&gt;"",'Workers Settings'!B1653,"")</f>
        <v/>
      </c>
      <c r="C1653" s="7" t="str">
        <f>IF('Workers Settings'!C1653&lt;&gt;"",'Workers Settings'!C1653,"")</f>
        <v/>
      </c>
      <c r="D1653" s="17"/>
      <c r="E1653" s="17"/>
      <c r="F1653" s="17"/>
      <c r="G1653" s="7" t="str">
        <f>IF(D1653&lt;&gt;"",IF('Workers Settings'!D1653="","",'Workers Settings'!D1653),"")</f>
        <v/>
      </c>
      <c r="H1653" s="7" t="str">
        <f>IF(D1653&lt;&gt;"",'Workers Settings'!E1653,"")</f>
        <v/>
      </c>
      <c r="I1653" s="7" t="str">
        <f t="shared" si="275"/>
        <v/>
      </c>
      <c r="J1653" s="7" t="str">
        <f>IF('Workers Settings'!F1653&lt;&gt;"",'Workers Settings'!F1653,"")</f>
        <v/>
      </c>
      <c r="K1653" s="7" t="str">
        <f>IF('Workers Settings'!G1653&lt;&gt;"",'Workers Settings'!G1653,"")</f>
        <v/>
      </c>
      <c r="L1653" s="7" t="str">
        <f>IF(D1653="","",IF(VLOOKUP(D1653,'Demand Locations'!B:D,2,FALSE)="","",VLOOKUP(D1653,'Demand Locations'!B:D,2,FALSE)))</f>
        <v/>
      </c>
      <c r="M1653" s="7" t="str">
        <f>IF(D1653="","",IF(VLOOKUP(D1653,'Demand Locations'!B:D,3,FALSE)="","",VLOOKUP(D1653,'Demand Locations'!B:D,3,FALSE)))</f>
        <v/>
      </c>
      <c r="N1653" s="7" t="str">
        <f t="shared" si="276"/>
        <v/>
      </c>
      <c r="O1653" s="7" t="str">
        <f t="shared" si="277"/>
        <v/>
      </c>
      <c r="P1653" s="7" t="str">
        <f t="shared" si="278"/>
        <v/>
      </c>
      <c r="Q1653" s="7" t="str">
        <f t="shared" si="279"/>
        <v/>
      </c>
      <c r="R1653" s="7" t="str">
        <f t="shared" si="280"/>
        <v/>
      </c>
      <c r="S1653" s="7" t="str">
        <f t="shared" si="281"/>
        <v/>
      </c>
      <c r="T1653" s="7" t="str">
        <f t="shared" si="282"/>
        <v/>
      </c>
      <c r="U1653" s="7" t="str">
        <f t="shared" si="283"/>
        <v/>
      </c>
      <c r="V1653" s="7" t="str">
        <f t="shared" si="284"/>
        <v/>
      </c>
      <c r="W1653" s="60" t="str">
        <f>IF(ISNUMBER(V1653),IF(ISNA(VLOOKUP(I1653,'Distances Lookup Table'!D:E,2,FALSE)),V1653*'General Settings'!$F$6,IF(VLOOKUP(I1653,'Distances Lookup Table'!D:E,2,FALSE)="",V1653*'General Settings'!$F$6,VLOOKUP(I1653,'Distances Lookup Table'!D:E,2,FALSE))),"")</f>
        <v/>
      </c>
      <c r="X1653" s="18" t="str">
        <f>IF(D1653&lt;&gt;"",'Workers Settings'!H1653,"")</f>
        <v/>
      </c>
      <c r="Y1653" s="18" t="str">
        <f>IF(D1653&lt;&gt;"",'Workers Settings'!I1653,"")</f>
        <v/>
      </c>
      <c r="Z1653" s="29" t="str">
        <f>IF('Workers Settings'!L1653&lt;&gt;"",'Workers Settings'!L1653,'Workers Settings'!K1653)</f>
        <v/>
      </c>
      <c r="AA1653" s="29" t="str">
        <f>IF(D1653&lt;&gt;"",IF('Workers Settings'!L1653&lt;&gt;"",'Workers Settings'!L1653,'Workers Settings'!K1653),"")</f>
        <v/>
      </c>
    </row>
    <row r="1654" spans="1:27" x14ac:dyDescent="0.25">
      <c r="A1654" s="7">
        <f t="shared" si="285"/>
        <v>1650</v>
      </c>
      <c r="B1654" s="7" t="str">
        <f>IF('Workers Settings'!B1654&lt;&gt;"",'Workers Settings'!B1654,"")</f>
        <v/>
      </c>
      <c r="C1654" s="7" t="str">
        <f>IF('Workers Settings'!C1654&lt;&gt;"",'Workers Settings'!C1654,"")</f>
        <v/>
      </c>
      <c r="D1654" s="17"/>
      <c r="E1654" s="17"/>
      <c r="F1654" s="17"/>
      <c r="G1654" s="7" t="str">
        <f>IF(D1654&lt;&gt;"",IF('Workers Settings'!D1654="","",'Workers Settings'!D1654),"")</f>
        <v/>
      </c>
      <c r="H1654" s="7" t="str">
        <f>IF(D1654&lt;&gt;"",'Workers Settings'!E1654,"")</f>
        <v/>
      </c>
      <c r="I1654" s="7" t="str">
        <f t="shared" si="275"/>
        <v/>
      </c>
      <c r="J1654" s="7" t="str">
        <f>IF('Workers Settings'!F1654&lt;&gt;"",'Workers Settings'!F1654,"")</f>
        <v/>
      </c>
      <c r="K1654" s="7" t="str">
        <f>IF('Workers Settings'!G1654&lt;&gt;"",'Workers Settings'!G1654,"")</f>
        <v/>
      </c>
      <c r="L1654" s="7" t="str">
        <f>IF(D1654="","",IF(VLOOKUP(D1654,'Demand Locations'!B:D,2,FALSE)="","",VLOOKUP(D1654,'Demand Locations'!B:D,2,FALSE)))</f>
        <v/>
      </c>
      <c r="M1654" s="7" t="str">
        <f>IF(D1654="","",IF(VLOOKUP(D1654,'Demand Locations'!B:D,3,FALSE)="","",VLOOKUP(D1654,'Demand Locations'!B:D,3,FALSE)))</f>
        <v/>
      </c>
      <c r="N1654" s="7" t="str">
        <f t="shared" si="276"/>
        <v/>
      </c>
      <c r="O1654" s="7" t="str">
        <f t="shared" si="277"/>
        <v/>
      </c>
      <c r="P1654" s="7" t="str">
        <f t="shared" si="278"/>
        <v/>
      </c>
      <c r="Q1654" s="7" t="str">
        <f t="shared" si="279"/>
        <v/>
      </c>
      <c r="R1654" s="7" t="str">
        <f t="shared" si="280"/>
        <v/>
      </c>
      <c r="S1654" s="7" t="str">
        <f t="shared" si="281"/>
        <v/>
      </c>
      <c r="T1654" s="7" t="str">
        <f t="shared" si="282"/>
        <v/>
      </c>
      <c r="U1654" s="7" t="str">
        <f t="shared" si="283"/>
        <v/>
      </c>
      <c r="V1654" s="7" t="str">
        <f t="shared" si="284"/>
        <v/>
      </c>
      <c r="W1654" s="60" t="str">
        <f>IF(ISNUMBER(V1654),IF(ISNA(VLOOKUP(I1654,'Distances Lookup Table'!D:E,2,FALSE)),V1654*'General Settings'!$F$6,IF(VLOOKUP(I1654,'Distances Lookup Table'!D:E,2,FALSE)="",V1654*'General Settings'!$F$6,VLOOKUP(I1654,'Distances Lookup Table'!D:E,2,FALSE))),"")</f>
        <v/>
      </c>
      <c r="X1654" s="18" t="str">
        <f>IF(D1654&lt;&gt;"",'Workers Settings'!H1654,"")</f>
        <v/>
      </c>
      <c r="Y1654" s="18" t="str">
        <f>IF(D1654&lt;&gt;"",'Workers Settings'!I1654,"")</f>
        <v/>
      </c>
      <c r="Z1654" s="29" t="str">
        <f>IF('Workers Settings'!L1654&lt;&gt;"",'Workers Settings'!L1654,'Workers Settings'!K1654)</f>
        <v/>
      </c>
      <c r="AA1654" s="29" t="str">
        <f>IF(D1654&lt;&gt;"",IF('Workers Settings'!L1654&lt;&gt;"",'Workers Settings'!L1654,'Workers Settings'!K1654),"")</f>
        <v/>
      </c>
    </row>
    <row r="1655" spans="1:27" x14ac:dyDescent="0.25">
      <c r="A1655" s="7">
        <f t="shared" si="285"/>
        <v>1651</v>
      </c>
      <c r="B1655" s="7" t="str">
        <f>IF('Workers Settings'!B1655&lt;&gt;"",'Workers Settings'!B1655,"")</f>
        <v/>
      </c>
      <c r="C1655" s="7" t="str">
        <f>IF('Workers Settings'!C1655&lt;&gt;"",'Workers Settings'!C1655,"")</f>
        <v/>
      </c>
      <c r="D1655" s="17"/>
      <c r="E1655" s="17"/>
      <c r="F1655" s="17"/>
      <c r="G1655" s="7" t="str">
        <f>IF(D1655&lt;&gt;"",IF('Workers Settings'!D1655="","",'Workers Settings'!D1655),"")</f>
        <v/>
      </c>
      <c r="H1655" s="7" t="str">
        <f>IF(D1655&lt;&gt;"",'Workers Settings'!E1655,"")</f>
        <v/>
      </c>
      <c r="I1655" s="7" t="str">
        <f t="shared" si="275"/>
        <v/>
      </c>
      <c r="J1655" s="7" t="str">
        <f>IF('Workers Settings'!F1655&lt;&gt;"",'Workers Settings'!F1655,"")</f>
        <v/>
      </c>
      <c r="K1655" s="7" t="str">
        <f>IF('Workers Settings'!G1655&lt;&gt;"",'Workers Settings'!G1655,"")</f>
        <v/>
      </c>
      <c r="L1655" s="7" t="str">
        <f>IF(D1655="","",IF(VLOOKUP(D1655,'Demand Locations'!B:D,2,FALSE)="","",VLOOKUP(D1655,'Demand Locations'!B:D,2,FALSE)))</f>
        <v/>
      </c>
      <c r="M1655" s="7" t="str">
        <f>IF(D1655="","",IF(VLOOKUP(D1655,'Demand Locations'!B:D,3,FALSE)="","",VLOOKUP(D1655,'Demand Locations'!B:D,3,FALSE)))</f>
        <v/>
      </c>
      <c r="N1655" s="7" t="str">
        <f t="shared" si="276"/>
        <v/>
      </c>
      <c r="O1655" s="7" t="str">
        <f t="shared" si="277"/>
        <v/>
      </c>
      <c r="P1655" s="7" t="str">
        <f t="shared" si="278"/>
        <v/>
      </c>
      <c r="Q1655" s="7" t="str">
        <f t="shared" si="279"/>
        <v/>
      </c>
      <c r="R1655" s="7" t="str">
        <f t="shared" si="280"/>
        <v/>
      </c>
      <c r="S1655" s="7" t="str">
        <f t="shared" si="281"/>
        <v/>
      </c>
      <c r="T1655" s="7" t="str">
        <f t="shared" si="282"/>
        <v/>
      </c>
      <c r="U1655" s="7" t="str">
        <f t="shared" si="283"/>
        <v/>
      </c>
      <c r="V1655" s="7" t="str">
        <f t="shared" si="284"/>
        <v/>
      </c>
      <c r="W1655" s="60" t="str">
        <f>IF(ISNUMBER(V1655),IF(ISNA(VLOOKUP(I1655,'Distances Lookup Table'!D:E,2,FALSE)),V1655*'General Settings'!$F$6,IF(VLOOKUP(I1655,'Distances Lookup Table'!D:E,2,FALSE)="",V1655*'General Settings'!$F$6,VLOOKUP(I1655,'Distances Lookup Table'!D:E,2,FALSE))),"")</f>
        <v/>
      </c>
      <c r="X1655" s="18" t="str">
        <f>IF(D1655&lt;&gt;"",'Workers Settings'!H1655,"")</f>
        <v/>
      </c>
      <c r="Y1655" s="18" t="str">
        <f>IF(D1655&lt;&gt;"",'Workers Settings'!I1655,"")</f>
        <v/>
      </c>
      <c r="Z1655" s="29" t="str">
        <f>IF('Workers Settings'!L1655&lt;&gt;"",'Workers Settings'!L1655,'Workers Settings'!K1655)</f>
        <v/>
      </c>
      <c r="AA1655" s="29" t="str">
        <f>IF(D1655&lt;&gt;"",IF('Workers Settings'!L1655&lt;&gt;"",'Workers Settings'!L1655,'Workers Settings'!K1655),"")</f>
        <v/>
      </c>
    </row>
    <row r="1656" spans="1:27" x14ac:dyDescent="0.25">
      <c r="A1656" s="7">
        <f t="shared" si="285"/>
        <v>1652</v>
      </c>
      <c r="B1656" s="7" t="str">
        <f>IF('Workers Settings'!B1656&lt;&gt;"",'Workers Settings'!B1656,"")</f>
        <v/>
      </c>
      <c r="C1656" s="7" t="str">
        <f>IF('Workers Settings'!C1656&lt;&gt;"",'Workers Settings'!C1656,"")</f>
        <v/>
      </c>
      <c r="D1656" s="17"/>
      <c r="E1656" s="17"/>
      <c r="F1656" s="17"/>
      <c r="G1656" s="7" t="str">
        <f>IF(D1656&lt;&gt;"",IF('Workers Settings'!D1656="","",'Workers Settings'!D1656),"")</f>
        <v/>
      </c>
      <c r="H1656" s="7" t="str">
        <f>IF(D1656&lt;&gt;"",'Workers Settings'!E1656,"")</f>
        <v/>
      </c>
      <c r="I1656" s="7" t="str">
        <f t="shared" si="275"/>
        <v/>
      </c>
      <c r="J1656" s="7" t="str">
        <f>IF('Workers Settings'!F1656&lt;&gt;"",'Workers Settings'!F1656,"")</f>
        <v/>
      </c>
      <c r="K1656" s="7" t="str">
        <f>IF('Workers Settings'!G1656&lt;&gt;"",'Workers Settings'!G1656,"")</f>
        <v/>
      </c>
      <c r="L1656" s="7" t="str">
        <f>IF(D1656="","",IF(VLOOKUP(D1656,'Demand Locations'!B:D,2,FALSE)="","",VLOOKUP(D1656,'Demand Locations'!B:D,2,FALSE)))</f>
        <v/>
      </c>
      <c r="M1656" s="7" t="str">
        <f>IF(D1656="","",IF(VLOOKUP(D1656,'Demand Locations'!B:D,3,FALSE)="","",VLOOKUP(D1656,'Demand Locations'!B:D,3,FALSE)))</f>
        <v/>
      </c>
      <c r="N1656" s="7" t="str">
        <f t="shared" si="276"/>
        <v/>
      </c>
      <c r="O1656" s="7" t="str">
        <f t="shared" si="277"/>
        <v/>
      </c>
      <c r="P1656" s="7" t="str">
        <f t="shared" si="278"/>
        <v/>
      </c>
      <c r="Q1656" s="7" t="str">
        <f t="shared" si="279"/>
        <v/>
      </c>
      <c r="R1656" s="7" t="str">
        <f t="shared" si="280"/>
        <v/>
      </c>
      <c r="S1656" s="7" t="str">
        <f t="shared" si="281"/>
        <v/>
      </c>
      <c r="T1656" s="7" t="str">
        <f t="shared" si="282"/>
        <v/>
      </c>
      <c r="U1656" s="7" t="str">
        <f t="shared" si="283"/>
        <v/>
      </c>
      <c r="V1656" s="7" t="str">
        <f t="shared" si="284"/>
        <v/>
      </c>
      <c r="W1656" s="60" t="str">
        <f>IF(ISNUMBER(V1656),IF(ISNA(VLOOKUP(I1656,'Distances Lookup Table'!D:E,2,FALSE)),V1656*'General Settings'!$F$6,IF(VLOOKUP(I1656,'Distances Lookup Table'!D:E,2,FALSE)="",V1656*'General Settings'!$F$6,VLOOKUP(I1656,'Distances Lookup Table'!D:E,2,FALSE))),"")</f>
        <v/>
      </c>
      <c r="X1656" s="18" t="str">
        <f>IF(D1656&lt;&gt;"",'Workers Settings'!H1656,"")</f>
        <v/>
      </c>
      <c r="Y1656" s="18" t="str">
        <f>IF(D1656&lt;&gt;"",'Workers Settings'!I1656,"")</f>
        <v/>
      </c>
      <c r="Z1656" s="29" t="str">
        <f>IF('Workers Settings'!L1656&lt;&gt;"",'Workers Settings'!L1656,'Workers Settings'!K1656)</f>
        <v/>
      </c>
      <c r="AA1656" s="29" t="str">
        <f>IF(D1656&lt;&gt;"",IF('Workers Settings'!L1656&lt;&gt;"",'Workers Settings'!L1656,'Workers Settings'!K1656),"")</f>
        <v/>
      </c>
    </row>
    <row r="1657" spans="1:27" x14ac:dyDescent="0.25">
      <c r="A1657" s="7">
        <f t="shared" si="285"/>
        <v>1653</v>
      </c>
      <c r="B1657" s="7" t="str">
        <f>IF('Workers Settings'!B1657&lt;&gt;"",'Workers Settings'!B1657,"")</f>
        <v/>
      </c>
      <c r="C1657" s="7" t="str">
        <f>IF('Workers Settings'!C1657&lt;&gt;"",'Workers Settings'!C1657,"")</f>
        <v/>
      </c>
      <c r="D1657" s="17"/>
      <c r="E1657" s="17"/>
      <c r="F1657" s="17"/>
      <c r="G1657" s="7" t="str">
        <f>IF(D1657&lt;&gt;"",IF('Workers Settings'!D1657="","",'Workers Settings'!D1657),"")</f>
        <v/>
      </c>
      <c r="H1657" s="7" t="str">
        <f>IF(D1657&lt;&gt;"",'Workers Settings'!E1657,"")</f>
        <v/>
      </c>
      <c r="I1657" s="7" t="str">
        <f t="shared" si="275"/>
        <v/>
      </c>
      <c r="J1657" s="7" t="str">
        <f>IF('Workers Settings'!F1657&lt;&gt;"",'Workers Settings'!F1657,"")</f>
        <v/>
      </c>
      <c r="K1657" s="7" t="str">
        <f>IF('Workers Settings'!G1657&lt;&gt;"",'Workers Settings'!G1657,"")</f>
        <v/>
      </c>
      <c r="L1657" s="7" t="str">
        <f>IF(D1657="","",IF(VLOOKUP(D1657,'Demand Locations'!B:D,2,FALSE)="","",VLOOKUP(D1657,'Demand Locations'!B:D,2,FALSE)))</f>
        <v/>
      </c>
      <c r="M1657" s="7" t="str">
        <f>IF(D1657="","",IF(VLOOKUP(D1657,'Demand Locations'!B:D,3,FALSE)="","",VLOOKUP(D1657,'Demand Locations'!B:D,3,FALSE)))</f>
        <v/>
      </c>
      <c r="N1657" s="7" t="str">
        <f t="shared" si="276"/>
        <v/>
      </c>
      <c r="O1657" s="7" t="str">
        <f t="shared" si="277"/>
        <v/>
      </c>
      <c r="P1657" s="7" t="str">
        <f t="shared" si="278"/>
        <v/>
      </c>
      <c r="Q1657" s="7" t="str">
        <f t="shared" si="279"/>
        <v/>
      </c>
      <c r="R1657" s="7" t="str">
        <f t="shared" si="280"/>
        <v/>
      </c>
      <c r="S1657" s="7" t="str">
        <f t="shared" si="281"/>
        <v/>
      </c>
      <c r="T1657" s="7" t="str">
        <f t="shared" si="282"/>
        <v/>
      </c>
      <c r="U1657" s="7" t="str">
        <f t="shared" si="283"/>
        <v/>
      </c>
      <c r="V1657" s="7" t="str">
        <f t="shared" si="284"/>
        <v/>
      </c>
      <c r="W1657" s="60" t="str">
        <f>IF(ISNUMBER(V1657),IF(ISNA(VLOOKUP(I1657,'Distances Lookup Table'!D:E,2,FALSE)),V1657*'General Settings'!$F$6,IF(VLOOKUP(I1657,'Distances Lookup Table'!D:E,2,FALSE)="",V1657*'General Settings'!$F$6,VLOOKUP(I1657,'Distances Lookup Table'!D:E,2,FALSE))),"")</f>
        <v/>
      </c>
      <c r="X1657" s="18" t="str">
        <f>IF(D1657&lt;&gt;"",'Workers Settings'!H1657,"")</f>
        <v/>
      </c>
      <c r="Y1657" s="18" t="str">
        <f>IF(D1657&lt;&gt;"",'Workers Settings'!I1657,"")</f>
        <v/>
      </c>
      <c r="Z1657" s="29" t="str">
        <f>IF('Workers Settings'!L1657&lt;&gt;"",'Workers Settings'!L1657,'Workers Settings'!K1657)</f>
        <v/>
      </c>
      <c r="AA1657" s="29" t="str">
        <f>IF(D1657&lt;&gt;"",IF('Workers Settings'!L1657&lt;&gt;"",'Workers Settings'!L1657,'Workers Settings'!K1657),"")</f>
        <v/>
      </c>
    </row>
    <row r="1658" spans="1:27" x14ac:dyDescent="0.25">
      <c r="A1658" s="7">
        <f t="shared" si="285"/>
        <v>1654</v>
      </c>
      <c r="B1658" s="7" t="str">
        <f>IF('Workers Settings'!B1658&lt;&gt;"",'Workers Settings'!B1658,"")</f>
        <v/>
      </c>
      <c r="C1658" s="7" t="str">
        <f>IF('Workers Settings'!C1658&lt;&gt;"",'Workers Settings'!C1658,"")</f>
        <v/>
      </c>
      <c r="D1658" s="17"/>
      <c r="E1658" s="17"/>
      <c r="F1658" s="17"/>
      <c r="G1658" s="7" t="str">
        <f>IF(D1658&lt;&gt;"",IF('Workers Settings'!D1658="","",'Workers Settings'!D1658),"")</f>
        <v/>
      </c>
      <c r="H1658" s="7" t="str">
        <f>IF(D1658&lt;&gt;"",'Workers Settings'!E1658,"")</f>
        <v/>
      </c>
      <c r="I1658" s="7" t="str">
        <f t="shared" si="275"/>
        <v/>
      </c>
      <c r="J1658" s="7" t="str">
        <f>IF('Workers Settings'!F1658&lt;&gt;"",'Workers Settings'!F1658,"")</f>
        <v/>
      </c>
      <c r="K1658" s="7" t="str">
        <f>IF('Workers Settings'!G1658&lt;&gt;"",'Workers Settings'!G1658,"")</f>
        <v/>
      </c>
      <c r="L1658" s="7" t="str">
        <f>IF(D1658="","",IF(VLOOKUP(D1658,'Demand Locations'!B:D,2,FALSE)="","",VLOOKUP(D1658,'Demand Locations'!B:D,2,FALSE)))</f>
        <v/>
      </c>
      <c r="M1658" s="7" t="str">
        <f>IF(D1658="","",IF(VLOOKUP(D1658,'Demand Locations'!B:D,3,FALSE)="","",VLOOKUP(D1658,'Demand Locations'!B:D,3,FALSE)))</f>
        <v/>
      </c>
      <c r="N1658" s="7" t="str">
        <f t="shared" si="276"/>
        <v/>
      </c>
      <c r="O1658" s="7" t="str">
        <f t="shared" si="277"/>
        <v/>
      </c>
      <c r="P1658" s="7" t="str">
        <f t="shared" si="278"/>
        <v/>
      </c>
      <c r="Q1658" s="7" t="str">
        <f t="shared" si="279"/>
        <v/>
      </c>
      <c r="R1658" s="7" t="str">
        <f t="shared" si="280"/>
        <v/>
      </c>
      <c r="S1658" s="7" t="str">
        <f t="shared" si="281"/>
        <v/>
      </c>
      <c r="T1658" s="7" t="str">
        <f t="shared" si="282"/>
        <v/>
      </c>
      <c r="U1658" s="7" t="str">
        <f t="shared" si="283"/>
        <v/>
      </c>
      <c r="V1658" s="7" t="str">
        <f t="shared" si="284"/>
        <v/>
      </c>
      <c r="W1658" s="60" t="str">
        <f>IF(ISNUMBER(V1658),IF(ISNA(VLOOKUP(I1658,'Distances Lookup Table'!D:E,2,FALSE)),V1658*'General Settings'!$F$6,IF(VLOOKUP(I1658,'Distances Lookup Table'!D:E,2,FALSE)="",V1658*'General Settings'!$F$6,VLOOKUP(I1658,'Distances Lookup Table'!D:E,2,FALSE))),"")</f>
        <v/>
      </c>
      <c r="X1658" s="18" t="str">
        <f>IF(D1658&lt;&gt;"",'Workers Settings'!H1658,"")</f>
        <v/>
      </c>
      <c r="Y1658" s="18" t="str">
        <f>IF(D1658&lt;&gt;"",'Workers Settings'!I1658,"")</f>
        <v/>
      </c>
      <c r="Z1658" s="29" t="str">
        <f>IF('Workers Settings'!L1658&lt;&gt;"",'Workers Settings'!L1658,'Workers Settings'!K1658)</f>
        <v/>
      </c>
      <c r="AA1658" s="29" t="str">
        <f>IF(D1658&lt;&gt;"",IF('Workers Settings'!L1658&lt;&gt;"",'Workers Settings'!L1658,'Workers Settings'!K1658),"")</f>
        <v/>
      </c>
    </row>
    <row r="1659" spans="1:27" x14ac:dyDescent="0.25">
      <c r="A1659" s="7">
        <f t="shared" si="285"/>
        <v>1655</v>
      </c>
      <c r="B1659" s="7" t="str">
        <f>IF('Workers Settings'!B1659&lt;&gt;"",'Workers Settings'!B1659,"")</f>
        <v/>
      </c>
      <c r="C1659" s="7" t="str">
        <f>IF('Workers Settings'!C1659&lt;&gt;"",'Workers Settings'!C1659,"")</f>
        <v/>
      </c>
      <c r="D1659" s="17"/>
      <c r="E1659" s="17"/>
      <c r="F1659" s="17"/>
      <c r="G1659" s="7" t="str">
        <f>IF(D1659&lt;&gt;"",IF('Workers Settings'!D1659="","",'Workers Settings'!D1659),"")</f>
        <v/>
      </c>
      <c r="H1659" s="7" t="str">
        <f>IF(D1659&lt;&gt;"",'Workers Settings'!E1659,"")</f>
        <v/>
      </c>
      <c r="I1659" s="7" t="str">
        <f t="shared" si="275"/>
        <v/>
      </c>
      <c r="J1659" s="7" t="str">
        <f>IF('Workers Settings'!F1659&lt;&gt;"",'Workers Settings'!F1659,"")</f>
        <v/>
      </c>
      <c r="K1659" s="7" t="str">
        <f>IF('Workers Settings'!G1659&lt;&gt;"",'Workers Settings'!G1659,"")</f>
        <v/>
      </c>
      <c r="L1659" s="7" t="str">
        <f>IF(D1659="","",IF(VLOOKUP(D1659,'Demand Locations'!B:D,2,FALSE)="","",VLOOKUP(D1659,'Demand Locations'!B:D,2,FALSE)))</f>
        <v/>
      </c>
      <c r="M1659" s="7" t="str">
        <f>IF(D1659="","",IF(VLOOKUP(D1659,'Demand Locations'!B:D,3,FALSE)="","",VLOOKUP(D1659,'Demand Locations'!B:D,3,FALSE)))</f>
        <v/>
      </c>
      <c r="N1659" s="7" t="str">
        <f t="shared" si="276"/>
        <v/>
      </c>
      <c r="O1659" s="7" t="str">
        <f t="shared" si="277"/>
        <v/>
      </c>
      <c r="P1659" s="7" t="str">
        <f t="shared" si="278"/>
        <v/>
      </c>
      <c r="Q1659" s="7" t="str">
        <f t="shared" si="279"/>
        <v/>
      </c>
      <c r="R1659" s="7" t="str">
        <f t="shared" si="280"/>
        <v/>
      </c>
      <c r="S1659" s="7" t="str">
        <f t="shared" si="281"/>
        <v/>
      </c>
      <c r="T1659" s="7" t="str">
        <f t="shared" si="282"/>
        <v/>
      </c>
      <c r="U1659" s="7" t="str">
        <f t="shared" si="283"/>
        <v/>
      </c>
      <c r="V1659" s="7" t="str">
        <f t="shared" si="284"/>
        <v/>
      </c>
      <c r="W1659" s="60" t="str">
        <f>IF(ISNUMBER(V1659),IF(ISNA(VLOOKUP(I1659,'Distances Lookup Table'!D:E,2,FALSE)),V1659*'General Settings'!$F$6,IF(VLOOKUP(I1659,'Distances Lookup Table'!D:E,2,FALSE)="",V1659*'General Settings'!$F$6,VLOOKUP(I1659,'Distances Lookup Table'!D:E,2,FALSE))),"")</f>
        <v/>
      </c>
      <c r="X1659" s="18" t="str">
        <f>IF(D1659&lt;&gt;"",'Workers Settings'!H1659,"")</f>
        <v/>
      </c>
      <c r="Y1659" s="18" t="str">
        <f>IF(D1659&lt;&gt;"",'Workers Settings'!I1659,"")</f>
        <v/>
      </c>
      <c r="Z1659" s="29" t="str">
        <f>IF('Workers Settings'!L1659&lt;&gt;"",'Workers Settings'!L1659,'Workers Settings'!K1659)</f>
        <v/>
      </c>
      <c r="AA1659" s="29" t="str">
        <f>IF(D1659&lt;&gt;"",IF('Workers Settings'!L1659&lt;&gt;"",'Workers Settings'!L1659,'Workers Settings'!K1659),"")</f>
        <v/>
      </c>
    </row>
    <row r="1660" spans="1:27" x14ac:dyDescent="0.25">
      <c r="A1660" s="7">
        <f t="shared" si="285"/>
        <v>1656</v>
      </c>
      <c r="B1660" s="7" t="str">
        <f>IF('Workers Settings'!B1660&lt;&gt;"",'Workers Settings'!B1660,"")</f>
        <v/>
      </c>
      <c r="C1660" s="7" t="str">
        <f>IF('Workers Settings'!C1660&lt;&gt;"",'Workers Settings'!C1660,"")</f>
        <v/>
      </c>
      <c r="D1660" s="17"/>
      <c r="E1660" s="17"/>
      <c r="F1660" s="17"/>
      <c r="G1660" s="7" t="str">
        <f>IF(D1660&lt;&gt;"",IF('Workers Settings'!D1660="","",'Workers Settings'!D1660),"")</f>
        <v/>
      </c>
      <c r="H1660" s="7" t="str">
        <f>IF(D1660&lt;&gt;"",'Workers Settings'!E1660,"")</f>
        <v/>
      </c>
      <c r="I1660" s="7" t="str">
        <f t="shared" si="275"/>
        <v/>
      </c>
      <c r="J1660" s="7" t="str">
        <f>IF('Workers Settings'!F1660&lt;&gt;"",'Workers Settings'!F1660,"")</f>
        <v/>
      </c>
      <c r="K1660" s="7" t="str">
        <f>IF('Workers Settings'!G1660&lt;&gt;"",'Workers Settings'!G1660,"")</f>
        <v/>
      </c>
      <c r="L1660" s="7" t="str">
        <f>IF(D1660="","",IF(VLOOKUP(D1660,'Demand Locations'!B:D,2,FALSE)="","",VLOOKUP(D1660,'Demand Locations'!B:D,2,FALSE)))</f>
        <v/>
      </c>
      <c r="M1660" s="7" t="str">
        <f>IF(D1660="","",IF(VLOOKUP(D1660,'Demand Locations'!B:D,3,FALSE)="","",VLOOKUP(D1660,'Demand Locations'!B:D,3,FALSE)))</f>
        <v/>
      </c>
      <c r="N1660" s="7" t="str">
        <f t="shared" si="276"/>
        <v/>
      </c>
      <c r="O1660" s="7" t="str">
        <f t="shared" si="277"/>
        <v/>
      </c>
      <c r="P1660" s="7" t="str">
        <f t="shared" si="278"/>
        <v/>
      </c>
      <c r="Q1660" s="7" t="str">
        <f t="shared" si="279"/>
        <v/>
      </c>
      <c r="R1660" s="7" t="str">
        <f t="shared" si="280"/>
        <v/>
      </c>
      <c r="S1660" s="7" t="str">
        <f t="shared" si="281"/>
        <v/>
      </c>
      <c r="T1660" s="7" t="str">
        <f t="shared" si="282"/>
        <v/>
      </c>
      <c r="U1660" s="7" t="str">
        <f t="shared" si="283"/>
        <v/>
      </c>
      <c r="V1660" s="7" t="str">
        <f t="shared" si="284"/>
        <v/>
      </c>
      <c r="W1660" s="60" t="str">
        <f>IF(ISNUMBER(V1660),IF(ISNA(VLOOKUP(I1660,'Distances Lookup Table'!D:E,2,FALSE)),V1660*'General Settings'!$F$6,IF(VLOOKUP(I1660,'Distances Lookup Table'!D:E,2,FALSE)="",V1660*'General Settings'!$F$6,VLOOKUP(I1660,'Distances Lookup Table'!D:E,2,FALSE))),"")</f>
        <v/>
      </c>
      <c r="X1660" s="18" t="str">
        <f>IF(D1660&lt;&gt;"",'Workers Settings'!H1660,"")</f>
        <v/>
      </c>
      <c r="Y1660" s="18" t="str">
        <f>IF(D1660&lt;&gt;"",'Workers Settings'!I1660,"")</f>
        <v/>
      </c>
      <c r="Z1660" s="29" t="str">
        <f>IF('Workers Settings'!L1660&lt;&gt;"",'Workers Settings'!L1660,'Workers Settings'!K1660)</f>
        <v/>
      </c>
      <c r="AA1660" s="29" t="str">
        <f>IF(D1660&lt;&gt;"",IF('Workers Settings'!L1660&lt;&gt;"",'Workers Settings'!L1660,'Workers Settings'!K1660),"")</f>
        <v/>
      </c>
    </row>
    <row r="1661" spans="1:27" x14ac:dyDescent="0.25">
      <c r="A1661" s="7">
        <f t="shared" si="285"/>
        <v>1657</v>
      </c>
      <c r="B1661" s="7" t="str">
        <f>IF('Workers Settings'!B1661&lt;&gt;"",'Workers Settings'!B1661,"")</f>
        <v/>
      </c>
      <c r="C1661" s="7" t="str">
        <f>IF('Workers Settings'!C1661&lt;&gt;"",'Workers Settings'!C1661,"")</f>
        <v/>
      </c>
      <c r="D1661" s="17"/>
      <c r="E1661" s="17"/>
      <c r="F1661" s="17"/>
      <c r="G1661" s="7" t="str">
        <f>IF(D1661&lt;&gt;"",IF('Workers Settings'!D1661="","",'Workers Settings'!D1661),"")</f>
        <v/>
      </c>
      <c r="H1661" s="7" t="str">
        <f>IF(D1661&lt;&gt;"",'Workers Settings'!E1661,"")</f>
        <v/>
      </c>
      <c r="I1661" s="7" t="str">
        <f t="shared" si="275"/>
        <v/>
      </c>
      <c r="J1661" s="7" t="str">
        <f>IF('Workers Settings'!F1661&lt;&gt;"",'Workers Settings'!F1661,"")</f>
        <v/>
      </c>
      <c r="K1661" s="7" t="str">
        <f>IF('Workers Settings'!G1661&lt;&gt;"",'Workers Settings'!G1661,"")</f>
        <v/>
      </c>
      <c r="L1661" s="7" t="str">
        <f>IF(D1661="","",IF(VLOOKUP(D1661,'Demand Locations'!B:D,2,FALSE)="","",VLOOKUP(D1661,'Demand Locations'!B:D,2,FALSE)))</f>
        <v/>
      </c>
      <c r="M1661" s="7" t="str">
        <f>IF(D1661="","",IF(VLOOKUP(D1661,'Demand Locations'!B:D,3,FALSE)="","",VLOOKUP(D1661,'Demand Locations'!B:D,3,FALSE)))</f>
        <v/>
      </c>
      <c r="N1661" s="7" t="str">
        <f t="shared" si="276"/>
        <v/>
      </c>
      <c r="O1661" s="7" t="str">
        <f t="shared" si="277"/>
        <v/>
      </c>
      <c r="P1661" s="7" t="str">
        <f t="shared" si="278"/>
        <v/>
      </c>
      <c r="Q1661" s="7" t="str">
        <f t="shared" si="279"/>
        <v/>
      </c>
      <c r="R1661" s="7" t="str">
        <f t="shared" si="280"/>
        <v/>
      </c>
      <c r="S1661" s="7" t="str">
        <f t="shared" si="281"/>
        <v/>
      </c>
      <c r="T1661" s="7" t="str">
        <f t="shared" si="282"/>
        <v/>
      </c>
      <c r="U1661" s="7" t="str">
        <f t="shared" si="283"/>
        <v/>
      </c>
      <c r="V1661" s="7" t="str">
        <f t="shared" si="284"/>
        <v/>
      </c>
      <c r="W1661" s="60" t="str">
        <f>IF(ISNUMBER(V1661),IF(ISNA(VLOOKUP(I1661,'Distances Lookup Table'!D:E,2,FALSE)),V1661*'General Settings'!$F$6,IF(VLOOKUP(I1661,'Distances Lookup Table'!D:E,2,FALSE)="",V1661*'General Settings'!$F$6,VLOOKUP(I1661,'Distances Lookup Table'!D:E,2,FALSE))),"")</f>
        <v/>
      </c>
      <c r="X1661" s="18" t="str">
        <f>IF(D1661&lt;&gt;"",'Workers Settings'!H1661,"")</f>
        <v/>
      </c>
      <c r="Y1661" s="18" t="str">
        <f>IF(D1661&lt;&gt;"",'Workers Settings'!I1661,"")</f>
        <v/>
      </c>
      <c r="Z1661" s="29" t="str">
        <f>IF('Workers Settings'!L1661&lt;&gt;"",'Workers Settings'!L1661,'Workers Settings'!K1661)</f>
        <v/>
      </c>
      <c r="AA1661" s="29" t="str">
        <f>IF(D1661&lt;&gt;"",IF('Workers Settings'!L1661&lt;&gt;"",'Workers Settings'!L1661,'Workers Settings'!K1661),"")</f>
        <v/>
      </c>
    </row>
    <row r="1662" spans="1:27" x14ac:dyDescent="0.25">
      <c r="A1662" s="7">
        <f t="shared" si="285"/>
        <v>1658</v>
      </c>
      <c r="B1662" s="7" t="str">
        <f>IF('Workers Settings'!B1662&lt;&gt;"",'Workers Settings'!B1662,"")</f>
        <v/>
      </c>
      <c r="C1662" s="7" t="str">
        <f>IF('Workers Settings'!C1662&lt;&gt;"",'Workers Settings'!C1662,"")</f>
        <v/>
      </c>
      <c r="D1662" s="17"/>
      <c r="E1662" s="17"/>
      <c r="F1662" s="17"/>
      <c r="G1662" s="7" t="str">
        <f>IF(D1662&lt;&gt;"",IF('Workers Settings'!D1662="","",'Workers Settings'!D1662),"")</f>
        <v/>
      </c>
      <c r="H1662" s="7" t="str">
        <f>IF(D1662&lt;&gt;"",'Workers Settings'!E1662,"")</f>
        <v/>
      </c>
      <c r="I1662" s="7" t="str">
        <f t="shared" si="275"/>
        <v/>
      </c>
      <c r="J1662" s="7" t="str">
        <f>IF('Workers Settings'!F1662&lt;&gt;"",'Workers Settings'!F1662,"")</f>
        <v/>
      </c>
      <c r="K1662" s="7" t="str">
        <f>IF('Workers Settings'!G1662&lt;&gt;"",'Workers Settings'!G1662,"")</f>
        <v/>
      </c>
      <c r="L1662" s="7" t="str">
        <f>IF(D1662="","",IF(VLOOKUP(D1662,'Demand Locations'!B:D,2,FALSE)="","",VLOOKUP(D1662,'Demand Locations'!B:D,2,FALSE)))</f>
        <v/>
      </c>
      <c r="M1662" s="7" t="str">
        <f>IF(D1662="","",IF(VLOOKUP(D1662,'Demand Locations'!B:D,3,FALSE)="","",VLOOKUP(D1662,'Demand Locations'!B:D,3,FALSE)))</f>
        <v/>
      </c>
      <c r="N1662" s="7" t="str">
        <f t="shared" si="276"/>
        <v/>
      </c>
      <c r="O1662" s="7" t="str">
        <f t="shared" si="277"/>
        <v/>
      </c>
      <c r="P1662" s="7" t="str">
        <f t="shared" si="278"/>
        <v/>
      </c>
      <c r="Q1662" s="7" t="str">
        <f t="shared" si="279"/>
        <v/>
      </c>
      <c r="R1662" s="7" t="str">
        <f t="shared" si="280"/>
        <v/>
      </c>
      <c r="S1662" s="7" t="str">
        <f t="shared" si="281"/>
        <v/>
      </c>
      <c r="T1662" s="7" t="str">
        <f t="shared" si="282"/>
        <v/>
      </c>
      <c r="U1662" s="7" t="str">
        <f t="shared" si="283"/>
        <v/>
      </c>
      <c r="V1662" s="7" t="str">
        <f t="shared" si="284"/>
        <v/>
      </c>
      <c r="W1662" s="60" t="str">
        <f>IF(ISNUMBER(V1662),IF(ISNA(VLOOKUP(I1662,'Distances Lookup Table'!D:E,2,FALSE)),V1662*'General Settings'!$F$6,IF(VLOOKUP(I1662,'Distances Lookup Table'!D:E,2,FALSE)="",V1662*'General Settings'!$F$6,VLOOKUP(I1662,'Distances Lookup Table'!D:E,2,FALSE))),"")</f>
        <v/>
      </c>
      <c r="X1662" s="18" t="str">
        <f>IF(D1662&lt;&gt;"",'Workers Settings'!H1662,"")</f>
        <v/>
      </c>
      <c r="Y1662" s="18" t="str">
        <f>IF(D1662&lt;&gt;"",'Workers Settings'!I1662,"")</f>
        <v/>
      </c>
      <c r="Z1662" s="29" t="str">
        <f>IF('Workers Settings'!L1662&lt;&gt;"",'Workers Settings'!L1662,'Workers Settings'!K1662)</f>
        <v/>
      </c>
      <c r="AA1662" s="29" t="str">
        <f>IF(D1662&lt;&gt;"",IF('Workers Settings'!L1662&lt;&gt;"",'Workers Settings'!L1662,'Workers Settings'!K1662),"")</f>
        <v/>
      </c>
    </row>
    <row r="1663" spans="1:27" x14ac:dyDescent="0.25">
      <c r="A1663" s="7">
        <f t="shared" si="285"/>
        <v>1659</v>
      </c>
      <c r="B1663" s="7" t="str">
        <f>IF('Workers Settings'!B1663&lt;&gt;"",'Workers Settings'!B1663,"")</f>
        <v/>
      </c>
      <c r="C1663" s="7" t="str">
        <f>IF('Workers Settings'!C1663&lt;&gt;"",'Workers Settings'!C1663,"")</f>
        <v/>
      </c>
      <c r="D1663" s="17"/>
      <c r="E1663" s="17"/>
      <c r="F1663" s="17"/>
      <c r="G1663" s="7" t="str">
        <f>IF(D1663&lt;&gt;"",IF('Workers Settings'!D1663="","",'Workers Settings'!D1663),"")</f>
        <v/>
      </c>
      <c r="H1663" s="7" t="str">
        <f>IF(D1663&lt;&gt;"",'Workers Settings'!E1663,"")</f>
        <v/>
      </c>
      <c r="I1663" s="7" t="str">
        <f t="shared" si="275"/>
        <v/>
      </c>
      <c r="J1663" s="7" t="str">
        <f>IF('Workers Settings'!F1663&lt;&gt;"",'Workers Settings'!F1663,"")</f>
        <v/>
      </c>
      <c r="K1663" s="7" t="str">
        <f>IF('Workers Settings'!G1663&lt;&gt;"",'Workers Settings'!G1663,"")</f>
        <v/>
      </c>
      <c r="L1663" s="7" t="str">
        <f>IF(D1663="","",IF(VLOOKUP(D1663,'Demand Locations'!B:D,2,FALSE)="","",VLOOKUP(D1663,'Demand Locations'!B:D,2,FALSE)))</f>
        <v/>
      </c>
      <c r="M1663" s="7" t="str">
        <f>IF(D1663="","",IF(VLOOKUP(D1663,'Demand Locations'!B:D,3,FALSE)="","",VLOOKUP(D1663,'Demand Locations'!B:D,3,FALSE)))</f>
        <v/>
      </c>
      <c r="N1663" s="7" t="str">
        <f t="shared" si="276"/>
        <v/>
      </c>
      <c r="O1663" s="7" t="str">
        <f t="shared" si="277"/>
        <v/>
      </c>
      <c r="P1663" s="7" t="str">
        <f t="shared" si="278"/>
        <v/>
      </c>
      <c r="Q1663" s="7" t="str">
        <f t="shared" si="279"/>
        <v/>
      </c>
      <c r="R1663" s="7" t="str">
        <f t="shared" si="280"/>
        <v/>
      </c>
      <c r="S1663" s="7" t="str">
        <f t="shared" si="281"/>
        <v/>
      </c>
      <c r="T1663" s="7" t="str">
        <f t="shared" si="282"/>
        <v/>
      </c>
      <c r="U1663" s="7" t="str">
        <f t="shared" si="283"/>
        <v/>
      </c>
      <c r="V1663" s="7" t="str">
        <f t="shared" si="284"/>
        <v/>
      </c>
      <c r="W1663" s="60" t="str">
        <f>IF(ISNUMBER(V1663),IF(ISNA(VLOOKUP(I1663,'Distances Lookup Table'!D:E,2,FALSE)),V1663*'General Settings'!$F$6,IF(VLOOKUP(I1663,'Distances Lookup Table'!D:E,2,FALSE)="",V1663*'General Settings'!$F$6,VLOOKUP(I1663,'Distances Lookup Table'!D:E,2,FALSE))),"")</f>
        <v/>
      </c>
      <c r="X1663" s="18" t="str">
        <f>IF(D1663&lt;&gt;"",'Workers Settings'!H1663,"")</f>
        <v/>
      </c>
      <c r="Y1663" s="18" t="str">
        <f>IF(D1663&lt;&gt;"",'Workers Settings'!I1663,"")</f>
        <v/>
      </c>
      <c r="Z1663" s="29" t="str">
        <f>IF('Workers Settings'!L1663&lt;&gt;"",'Workers Settings'!L1663,'Workers Settings'!K1663)</f>
        <v/>
      </c>
      <c r="AA1663" s="29" t="str">
        <f>IF(D1663&lt;&gt;"",IF('Workers Settings'!L1663&lt;&gt;"",'Workers Settings'!L1663,'Workers Settings'!K1663),"")</f>
        <v/>
      </c>
    </row>
    <row r="1664" spans="1:27" x14ac:dyDescent="0.25">
      <c r="A1664" s="7">
        <f t="shared" si="285"/>
        <v>1660</v>
      </c>
      <c r="B1664" s="7" t="str">
        <f>IF('Workers Settings'!B1664&lt;&gt;"",'Workers Settings'!B1664,"")</f>
        <v/>
      </c>
      <c r="C1664" s="7" t="str">
        <f>IF('Workers Settings'!C1664&lt;&gt;"",'Workers Settings'!C1664,"")</f>
        <v/>
      </c>
      <c r="D1664" s="17"/>
      <c r="E1664" s="17"/>
      <c r="F1664" s="17"/>
      <c r="G1664" s="7" t="str">
        <f>IF(D1664&lt;&gt;"",IF('Workers Settings'!D1664="","",'Workers Settings'!D1664),"")</f>
        <v/>
      </c>
      <c r="H1664" s="7" t="str">
        <f>IF(D1664&lt;&gt;"",'Workers Settings'!E1664,"")</f>
        <v/>
      </c>
      <c r="I1664" s="7" t="str">
        <f t="shared" si="275"/>
        <v/>
      </c>
      <c r="J1664" s="7" t="str">
        <f>IF('Workers Settings'!F1664&lt;&gt;"",'Workers Settings'!F1664,"")</f>
        <v/>
      </c>
      <c r="K1664" s="7" t="str">
        <f>IF('Workers Settings'!G1664&lt;&gt;"",'Workers Settings'!G1664,"")</f>
        <v/>
      </c>
      <c r="L1664" s="7" t="str">
        <f>IF(D1664="","",IF(VLOOKUP(D1664,'Demand Locations'!B:D,2,FALSE)="","",VLOOKUP(D1664,'Demand Locations'!B:D,2,FALSE)))</f>
        <v/>
      </c>
      <c r="M1664" s="7" t="str">
        <f>IF(D1664="","",IF(VLOOKUP(D1664,'Demand Locations'!B:D,3,FALSE)="","",VLOOKUP(D1664,'Demand Locations'!B:D,3,FALSE)))</f>
        <v/>
      </c>
      <c r="N1664" s="7" t="str">
        <f t="shared" si="276"/>
        <v/>
      </c>
      <c r="O1664" s="7" t="str">
        <f t="shared" si="277"/>
        <v/>
      </c>
      <c r="P1664" s="7" t="str">
        <f t="shared" si="278"/>
        <v/>
      </c>
      <c r="Q1664" s="7" t="str">
        <f t="shared" si="279"/>
        <v/>
      </c>
      <c r="R1664" s="7" t="str">
        <f t="shared" si="280"/>
        <v/>
      </c>
      <c r="S1664" s="7" t="str">
        <f t="shared" si="281"/>
        <v/>
      </c>
      <c r="T1664" s="7" t="str">
        <f t="shared" si="282"/>
        <v/>
      </c>
      <c r="U1664" s="7" t="str">
        <f t="shared" si="283"/>
        <v/>
      </c>
      <c r="V1664" s="7" t="str">
        <f t="shared" si="284"/>
        <v/>
      </c>
      <c r="W1664" s="60" t="str">
        <f>IF(ISNUMBER(V1664),IF(ISNA(VLOOKUP(I1664,'Distances Lookup Table'!D:E,2,FALSE)),V1664*'General Settings'!$F$6,IF(VLOOKUP(I1664,'Distances Lookup Table'!D:E,2,FALSE)="",V1664*'General Settings'!$F$6,VLOOKUP(I1664,'Distances Lookup Table'!D:E,2,FALSE))),"")</f>
        <v/>
      </c>
      <c r="X1664" s="18" t="str">
        <f>IF(D1664&lt;&gt;"",'Workers Settings'!H1664,"")</f>
        <v/>
      </c>
      <c r="Y1664" s="18" t="str">
        <f>IF(D1664&lt;&gt;"",'Workers Settings'!I1664,"")</f>
        <v/>
      </c>
      <c r="Z1664" s="29" t="str">
        <f>IF('Workers Settings'!L1664&lt;&gt;"",'Workers Settings'!L1664,'Workers Settings'!K1664)</f>
        <v/>
      </c>
      <c r="AA1664" s="29" t="str">
        <f>IF(D1664&lt;&gt;"",IF('Workers Settings'!L1664&lt;&gt;"",'Workers Settings'!L1664,'Workers Settings'!K1664),"")</f>
        <v/>
      </c>
    </row>
    <row r="1665" spans="1:27" x14ac:dyDescent="0.25">
      <c r="A1665" s="7">
        <f t="shared" si="285"/>
        <v>1661</v>
      </c>
      <c r="B1665" s="7" t="str">
        <f>IF('Workers Settings'!B1665&lt;&gt;"",'Workers Settings'!B1665,"")</f>
        <v/>
      </c>
      <c r="C1665" s="7" t="str">
        <f>IF('Workers Settings'!C1665&lt;&gt;"",'Workers Settings'!C1665,"")</f>
        <v/>
      </c>
      <c r="D1665" s="17"/>
      <c r="E1665" s="17"/>
      <c r="F1665" s="17"/>
      <c r="G1665" s="7" t="str">
        <f>IF(D1665&lt;&gt;"",IF('Workers Settings'!D1665="","",'Workers Settings'!D1665),"")</f>
        <v/>
      </c>
      <c r="H1665" s="7" t="str">
        <f>IF(D1665&lt;&gt;"",'Workers Settings'!E1665,"")</f>
        <v/>
      </c>
      <c r="I1665" s="7" t="str">
        <f t="shared" si="275"/>
        <v/>
      </c>
      <c r="J1665" s="7" t="str">
        <f>IF('Workers Settings'!F1665&lt;&gt;"",'Workers Settings'!F1665,"")</f>
        <v/>
      </c>
      <c r="K1665" s="7" t="str">
        <f>IF('Workers Settings'!G1665&lt;&gt;"",'Workers Settings'!G1665,"")</f>
        <v/>
      </c>
      <c r="L1665" s="7" t="str">
        <f>IF(D1665="","",IF(VLOOKUP(D1665,'Demand Locations'!B:D,2,FALSE)="","",VLOOKUP(D1665,'Demand Locations'!B:D,2,FALSE)))</f>
        <v/>
      </c>
      <c r="M1665" s="7" t="str">
        <f>IF(D1665="","",IF(VLOOKUP(D1665,'Demand Locations'!B:D,3,FALSE)="","",VLOOKUP(D1665,'Demand Locations'!B:D,3,FALSE)))</f>
        <v/>
      </c>
      <c r="N1665" s="7" t="str">
        <f t="shared" si="276"/>
        <v/>
      </c>
      <c r="O1665" s="7" t="str">
        <f t="shared" si="277"/>
        <v/>
      </c>
      <c r="P1665" s="7" t="str">
        <f t="shared" si="278"/>
        <v/>
      </c>
      <c r="Q1665" s="7" t="str">
        <f t="shared" si="279"/>
        <v/>
      </c>
      <c r="R1665" s="7" t="str">
        <f t="shared" si="280"/>
        <v/>
      </c>
      <c r="S1665" s="7" t="str">
        <f t="shared" si="281"/>
        <v/>
      </c>
      <c r="T1665" s="7" t="str">
        <f t="shared" si="282"/>
        <v/>
      </c>
      <c r="U1665" s="7" t="str">
        <f t="shared" si="283"/>
        <v/>
      </c>
      <c r="V1665" s="7" t="str">
        <f t="shared" si="284"/>
        <v/>
      </c>
      <c r="W1665" s="60" t="str">
        <f>IF(ISNUMBER(V1665),IF(ISNA(VLOOKUP(I1665,'Distances Lookup Table'!D:E,2,FALSE)),V1665*'General Settings'!$F$6,IF(VLOOKUP(I1665,'Distances Lookup Table'!D:E,2,FALSE)="",V1665*'General Settings'!$F$6,VLOOKUP(I1665,'Distances Lookup Table'!D:E,2,FALSE))),"")</f>
        <v/>
      </c>
      <c r="X1665" s="18" t="str">
        <f>IF(D1665&lt;&gt;"",'Workers Settings'!H1665,"")</f>
        <v/>
      </c>
      <c r="Y1665" s="18" t="str">
        <f>IF(D1665&lt;&gt;"",'Workers Settings'!I1665,"")</f>
        <v/>
      </c>
      <c r="Z1665" s="29" t="str">
        <f>IF('Workers Settings'!L1665&lt;&gt;"",'Workers Settings'!L1665,'Workers Settings'!K1665)</f>
        <v/>
      </c>
      <c r="AA1665" s="29" t="str">
        <f>IF(D1665&lt;&gt;"",IF('Workers Settings'!L1665&lt;&gt;"",'Workers Settings'!L1665,'Workers Settings'!K1665),"")</f>
        <v/>
      </c>
    </row>
    <row r="1666" spans="1:27" x14ac:dyDescent="0.25">
      <c r="A1666" s="7">
        <f t="shared" si="285"/>
        <v>1662</v>
      </c>
      <c r="B1666" s="7" t="str">
        <f>IF('Workers Settings'!B1666&lt;&gt;"",'Workers Settings'!B1666,"")</f>
        <v/>
      </c>
      <c r="C1666" s="7" t="str">
        <f>IF('Workers Settings'!C1666&lt;&gt;"",'Workers Settings'!C1666,"")</f>
        <v/>
      </c>
      <c r="D1666" s="17"/>
      <c r="E1666" s="17"/>
      <c r="F1666" s="17"/>
      <c r="G1666" s="7" t="str">
        <f>IF(D1666&lt;&gt;"",IF('Workers Settings'!D1666="","",'Workers Settings'!D1666),"")</f>
        <v/>
      </c>
      <c r="H1666" s="7" t="str">
        <f>IF(D1666&lt;&gt;"",'Workers Settings'!E1666,"")</f>
        <v/>
      </c>
      <c r="I1666" s="7" t="str">
        <f t="shared" si="275"/>
        <v/>
      </c>
      <c r="J1666" s="7" t="str">
        <f>IF('Workers Settings'!F1666&lt;&gt;"",'Workers Settings'!F1666,"")</f>
        <v/>
      </c>
      <c r="K1666" s="7" t="str">
        <f>IF('Workers Settings'!G1666&lt;&gt;"",'Workers Settings'!G1666,"")</f>
        <v/>
      </c>
      <c r="L1666" s="7" t="str">
        <f>IF(D1666="","",IF(VLOOKUP(D1666,'Demand Locations'!B:D,2,FALSE)="","",VLOOKUP(D1666,'Demand Locations'!B:D,2,FALSE)))</f>
        <v/>
      </c>
      <c r="M1666" s="7" t="str">
        <f>IF(D1666="","",IF(VLOOKUP(D1666,'Demand Locations'!B:D,3,FALSE)="","",VLOOKUP(D1666,'Demand Locations'!B:D,3,FALSE)))</f>
        <v/>
      </c>
      <c r="N1666" s="7" t="str">
        <f t="shared" si="276"/>
        <v/>
      </c>
      <c r="O1666" s="7" t="str">
        <f t="shared" si="277"/>
        <v/>
      </c>
      <c r="P1666" s="7" t="str">
        <f t="shared" si="278"/>
        <v/>
      </c>
      <c r="Q1666" s="7" t="str">
        <f t="shared" si="279"/>
        <v/>
      </c>
      <c r="R1666" s="7" t="str">
        <f t="shared" si="280"/>
        <v/>
      </c>
      <c r="S1666" s="7" t="str">
        <f t="shared" si="281"/>
        <v/>
      </c>
      <c r="T1666" s="7" t="str">
        <f t="shared" si="282"/>
        <v/>
      </c>
      <c r="U1666" s="7" t="str">
        <f t="shared" si="283"/>
        <v/>
      </c>
      <c r="V1666" s="7" t="str">
        <f t="shared" si="284"/>
        <v/>
      </c>
      <c r="W1666" s="60" t="str">
        <f>IF(ISNUMBER(V1666),IF(ISNA(VLOOKUP(I1666,'Distances Lookup Table'!D:E,2,FALSE)),V1666*'General Settings'!$F$6,IF(VLOOKUP(I1666,'Distances Lookup Table'!D:E,2,FALSE)="",V1666*'General Settings'!$F$6,VLOOKUP(I1666,'Distances Lookup Table'!D:E,2,FALSE))),"")</f>
        <v/>
      </c>
      <c r="X1666" s="18" t="str">
        <f>IF(D1666&lt;&gt;"",'Workers Settings'!H1666,"")</f>
        <v/>
      </c>
      <c r="Y1666" s="18" t="str">
        <f>IF(D1666&lt;&gt;"",'Workers Settings'!I1666,"")</f>
        <v/>
      </c>
      <c r="Z1666" s="29" t="str">
        <f>IF('Workers Settings'!L1666&lt;&gt;"",'Workers Settings'!L1666,'Workers Settings'!K1666)</f>
        <v/>
      </c>
      <c r="AA1666" s="29" t="str">
        <f>IF(D1666&lt;&gt;"",IF('Workers Settings'!L1666&lt;&gt;"",'Workers Settings'!L1666,'Workers Settings'!K1666),"")</f>
        <v/>
      </c>
    </row>
    <row r="1667" spans="1:27" x14ac:dyDescent="0.25">
      <c r="A1667" s="7">
        <f t="shared" si="285"/>
        <v>1663</v>
      </c>
      <c r="B1667" s="7" t="str">
        <f>IF('Workers Settings'!B1667&lt;&gt;"",'Workers Settings'!B1667,"")</f>
        <v/>
      </c>
      <c r="C1667" s="7" t="str">
        <f>IF('Workers Settings'!C1667&lt;&gt;"",'Workers Settings'!C1667,"")</f>
        <v/>
      </c>
      <c r="D1667" s="17"/>
      <c r="E1667" s="17"/>
      <c r="F1667" s="17"/>
      <c r="G1667" s="7" t="str">
        <f>IF(D1667&lt;&gt;"",IF('Workers Settings'!D1667="","",'Workers Settings'!D1667),"")</f>
        <v/>
      </c>
      <c r="H1667" s="7" t="str">
        <f>IF(D1667&lt;&gt;"",'Workers Settings'!E1667,"")</f>
        <v/>
      </c>
      <c r="I1667" s="7" t="str">
        <f t="shared" si="275"/>
        <v/>
      </c>
      <c r="J1667" s="7" t="str">
        <f>IF('Workers Settings'!F1667&lt;&gt;"",'Workers Settings'!F1667,"")</f>
        <v/>
      </c>
      <c r="K1667" s="7" t="str">
        <f>IF('Workers Settings'!G1667&lt;&gt;"",'Workers Settings'!G1667,"")</f>
        <v/>
      </c>
      <c r="L1667" s="7" t="str">
        <f>IF(D1667="","",IF(VLOOKUP(D1667,'Demand Locations'!B:D,2,FALSE)="","",VLOOKUP(D1667,'Demand Locations'!B:D,2,FALSE)))</f>
        <v/>
      </c>
      <c r="M1667" s="7" t="str">
        <f>IF(D1667="","",IF(VLOOKUP(D1667,'Demand Locations'!B:D,3,FALSE)="","",VLOOKUP(D1667,'Demand Locations'!B:D,3,FALSE)))</f>
        <v/>
      </c>
      <c r="N1667" s="7" t="str">
        <f t="shared" si="276"/>
        <v/>
      </c>
      <c r="O1667" s="7" t="str">
        <f t="shared" si="277"/>
        <v/>
      </c>
      <c r="P1667" s="7" t="str">
        <f t="shared" si="278"/>
        <v/>
      </c>
      <c r="Q1667" s="7" t="str">
        <f t="shared" si="279"/>
        <v/>
      </c>
      <c r="R1667" s="7" t="str">
        <f t="shared" si="280"/>
        <v/>
      </c>
      <c r="S1667" s="7" t="str">
        <f t="shared" si="281"/>
        <v/>
      </c>
      <c r="T1667" s="7" t="str">
        <f t="shared" si="282"/>
        <v/>
      </c>
      <c r="U1667" s="7" t="str">
        <f t="shared" si="283"/>
        <v/>
      </c>
      <c r="V1667" s="7" t="str">
        <f t="shared" si="284"/>
        <v/>
      </c>
      <c r="W1667" s="60" t="str">
        <f>IF(ISNUMBER(V1667),IF(ISNA(VLOOKUP(I1667,'Distances Lookup Table'!D:E,2,FALSE)),V1667*'General Settings'!$F$6,IF(VLOOKUP(I1667,'Distances Lookup Table'!D:E,2,FALSE)="",V1667*'General Settings'!$F$6,VLOOKUP(I1667,'Distances Lookup Table'!D:E,2,FALSE))),"")</f>
        <v/>
      </c>
      <c r="X1667" s="18" t="str">
        <f>IF(D1667&lt;&gt;"",'Workers Settings'!H1667,"")</f>
        <v/>
      </c>
      <c r="Y1667" s="18" t="str">
        <f>IF(D1667&lt;&gt;"",'Workers Settings'!I1667,"")</f>
        <v/>
      </c>
      <c r="Z1667" s="29" t="str">
        <f>IF('Workers Settings'!L1667&lt;&gt;"",'Workers Settings'!L1667,'Workers Settings'!K1667)</f>
        <v/>
      </c>
      <c r="AA1667" s="29" t="str">
        <f>IF(D1667&lt;&gt;"",IF('Workers Settings'!L1667&lt;&gt;"",'Workers Settings'!L1667,'Workers Settings'!K1667),"")</f>
        <v/>
      </c>
    </row>
    <row r="1668" spans="1:27" x14ac:dyDescent="0.25">
      <c r="A1668" s="7">
        <f t="shared" si="285"/>
        <v>1664</v>
      </c>
      <c r="B1668" s="7" t="str">
        <f>IF('Workers Settings'!B1668&lt;&gt;"",'Workers Settings'!B1668,"")</f>
        <v/>
      </c>
      <c r="C1668" s="7" t="str">
        <f>IF('Workers Settings'!C1668&lt;&gt;"",'Workers Settings'!C1668,"")</f>
        <v/>
      </c>
      <c r="D1668" s="17"/>
      <c r="E1668" s="17"/>
      <c r="F1668" s="17"/>
      <c r="G1668" s="7" t="str">
        <f>IF(D1668&lt;&gt;"",IF('Workers Settings'!D1668="","",'Workers Settings'!D1668),"")</f>
        <v/>
      </c>
      <c r="H1668" s="7" t="str">
        <f>IF(D1668&lt;&gt;"",'Workers Settings'!E1668,"")</f>
        <v/>
      </c>
      <c r="I1668" s="7" t="str">
        <f t="shared" si="275"/>
        <v/>
      </c>
      <c r="J1668" s="7" t="str">
        <f>IF('Workers Settings'!F1668&lt;&gt;"",'Workers Settings'!F1668,"")</f>
        <v/>
      </c>
      <c r="K1668" s="7" t="str">
        <f>IF('Workers Settings'!G1668&lt;&gt;"",'Workers Settings'!G1668,"")</f>
        <v/>
      </c>
      <c r="L1668" s="7" t="str">
        <f>IF(D1668="","",IF(VLOOKUP(D1668,'Demand Locations'!B:D,2,FALSE)="","",VLOOKUP(D1668,'Demand Locations'!B:D,2,FALSE)))</f>
        <v/>
      </c>
      <c r="M1668" s="7" t="str">
        <f>IF(D1668="","",IF(VLOOKUP(D1668,'Demand Locations'!B:D,3,FALSE)="","",VLOOKUP(D1668,'Demand Locations'!B:D,3,FALSE)))</f>
        <v/>
      </c>
      <c r="N1668" s="7" t="str">
        <f t="shared" si="276"/>
        <v/>
      </c>
      <c r="O1668" s="7" t="str">
        <f t="shared" si="277"/>
        <v/>
      </c>
      <c r="P1668" s="7" t="str">
        <f t="shared" si="278"/>
        <v/>
      </c>
      <c r="Q1668" s="7" t="str">
        <f t="shared" si="279"/>
        <v/>
      </c>
      <c r="R1668" s="7" t="str">
        <f t="shared" si="280"/>
        <v/>
      </c>
      <c r="S1668" s="7" t="str">
        <f t="shared" si="281"/>
        <v/>
      </c>
      <c r="T1668" s="7" t="str">
        <f t="shared" si="282"/>
        <v/>
      </c>
      <c r="U1668" s="7" t="str">
        <f t="shared" si="283"/>
        <v/>
      </c>
      <c r="V1668" s="7" t="str">
        <f t="shared" si="284"/>
        <v/>
      </c>
      <c r="W1668" s="60" t="str">
        <f>IF(ISNUMBER(V1668),IF(ISNA(VLOOKUP(I1668,'Distances Lookup Table'!D:E,2,FALSE)),V1668*'General Settings'!$F$6,IF(VLOOKUP(I1668,'Distances Lookup Table'!D:E,2,FALSE)="",V1668*'General Settings'!$F$6,VLOOKUP(I1668,'Distances Lookup Table'!D:E,2,FALSE))),"")</f>
        <v/>
      </c>
      <c r="X1668" s="18" t="str">
        <f>IF(D1668&lt;&gt;"",'Workers Settings'!H1668,"")</f>
        <v/>
      </c>
      <c r="Y1668" s="18" t="str">
        <f>IF(D1668&lt;&gt;"",'Workers Settings'!I1668,"")</f>
        <v/>
      </c>
      <c r="Z1668" s="29" t="str">
        <f>IF('Workers Settings'!L1668&lt;&gt;"",'Workers Settings'!L1668,'Workers Settings'!K1668)</f>
        <v/>
      </c>
      <c r="AA1668" s="29" t="str">
        <f>IF(D1668&lt;&gt;"",IF('Workers Settings'!L1668&lt;&gt;"",'Workers Settings'!L1668,'Workers Settings'!K1668),"")</f>
        <v/>
      </c>
    </row>
    <row r="1669" spans="1:27" x14ac:dyDescent="0.25">
      <c r="A1669" s="7">
        <f t="shared" si="285"/>
        <v>1665</v>
      </c>
      <c r="B1669" s="7" t="str">
        <f>IF('Workers Settings'!B1669&lt;&gt;"",'Workers Settings'!B1669,"")</f>
        <v/>
      </c>
      <c r="C1669" s="7" t="str">
        <f>IF('Workers Settings'!C1669&lt;&gt;"",'Workers Settings'!C1669,"")</f>
        <v/>
      </c>
      <c r="D1669" s="17"/>
      <c r="E1669" s="17"/>
      <c r="F1669" s="17"/>
      <c r="G1669" s="7" t="str">
        <f>IF(D1669&lt;&gt;"",IF('Workers Settings'!D1669="","",'Workers Settings'!D1669),"")</f>
        <v/>
      </c>
      <c r="H1669" s="7" t="str">
        <f>IF(D1669&lt;&gt;"",'Workers Settings'!E1669,"")</f>
        <v/>
      </c>
      <c r="I1669" s="7" t="str">
        <f t="shared" ref="I1669:I1732" si="286">IF(AND(D1669&lt;&gt;"",H1669&lt;&gt;""),H1669&amp;"-"&amp;D1669,"")</f>
        <v/>
      </c>
      <c r="J1669" s="7" t="str">
        <f>IF('Workers Settings'!F1669&lt;&gt;"",'Workers Settings'!F1669,"")</f>
        <v/>
      </c>
      <c r="K1669" s="7" t="str">
        <f>IF('Workers Settings'!G1669&lt;&gt;"",'Workers Settings'!G1669,"")</f>
        <v/>
      </c>
      <c r="L1669" s="7" t="str">
        <f>IF(D1669="","",IF(VLOOKUP(D1669,'Demand Locations'!B:D,2,FALSE)="","",VLOOKUP(D1669,'Demand Locations'!B:D,2,FALSE)))</f>
        <v/>
      </c>
      <c r="M1669" s="7" t="str">
        <f>IF(D1669="","",IF(VLOOKUP(D1669,'Demand Locations'!B:D,3,FALSE)="","",VLOOKUP(D1669,'Demand Locations'!B:D,3,FALSE)))</f>
        <v/>
      </c>
      <c r="N1669" s="7" t="str">
        <f t="shared" si="276"/>
        <v/>
      </c>
      <c r="O1669" s="7" t="str">
        <f t="shared" si="277"/>
        <v/>
      </c>
      <c r="P1669" s="7" t="str">
        <f t="shared" si="278"/>
        <v/>
      </c>
      <c r="Q1669" s="7" t="str">
        <f t="shared" si="279"/>
        <v/>
      </c>
      <c r="R1669" s="7" t="str">
        <f t="shared" si="280"/>
        <v/>
      </c>
      <c r="S1669" s="7" t="str">
        <f t="shared" si="281"/>
        <v/>
      </c>
      <c r="T1669" s="7" t="str">
        <f t="shared" si="282"/>
        <v/>
      </c>
      <c r="U1669" s="7" t="str">
        <f t="shared" si="283"/>
        <v/>
      </c>
      <c r="V1669" s="7" t="str">
        <f t="shared" si="284"/>
        <v/>
      </c>
      <c r="W1669" s="60" t="str">
        <f>IF(ISNUMBER(V1669),IF(ISNA(VLOOKUP(I1669,'Distances Lookup Table'!D:E,2,FALSE)),V1669*'General Settings'!$F$6,IF(VLOOKUP(I1669,'Distances Lookup Table'!D:E,2,FALSE)="",V1669*'General Settings'!$F$6,VLOOKUP(I1669,'Distances Lookup Table'!D:E,2,FALSE))),"")</f>
        <v/>
      </c>
      <c r="X1669" s="18" t="str">
        <f>IF(D1669&lt;&gt;"",'Workers Settings'!H1669,"")</f>
        <v/>
      </c>
      <c r="Y1669" s="18" t="str">
        <f>IF(D1669&lt;&gt;"",'Workers Settings'!I1669,"")</f>
        <v/>
      </c>
      <c r="Z1669" s="29" t="str">
        <f>IF('Workers Settings'!L1669&lt;&gt;"",'Workers Settings'!L1669,'Workers Settings'!K1669)</f>
        <v/>
      </c>
      <c r="AA1669" s="29" t="str">
        <f>IF(D1669&lt;&gt;"",IF('Workers Settings'!L1669&lt;&gt;"",'Workers Settings'!L1669,'Workers Settings'!K1669),"")</f>
        <v/>
      </c>
    </row>
    <row r="1670" spans="1:27" x14ac:dyDescent="0.25">
      <c r="A1670" s="7">
        <f t="shared" si="285"/>
        <v>1666</v>
      </c>
      <c r="B1670" s="7" t="str">
        <f>IF('Workers Settings'!B1670&lt;&gt;"",'Workers Settings'!B1670,"")</f>
        <v/>
      </c>
      <c r="C1670" s="7" t="str">
        <f>IF('Workers Settings'!C1670&lt;&gt;"",'Workers Settings'!C1670,"")</f>
        <v/>
      </c>
      <c r="D1670" s="17"/>
      <c r="E1670" s="17"/>
      <c r="F1670" s="17"/>
      <c r="G1670" s="7" t="str">
        <f>IF(D1670&lt;&gt;"",IF('Workers Settings'!D1670="","",'Workers Settings'!D1670),"")</f>
        <v/>
      </c>
      <c r="H1670" s="7" t="str">
        <f>IF(D1670&lt;&gt;"",'Workers Settings'!E1670,"")</f>
        <v/>
      </c>
      <c r="I1670" s="7" t="str">
        <f t="shared" si="286"/>
        <v/>
      </c>
      <c r="J1670" s="7" t="str">
        <f>IF('Workers Settings'!F1670&lt;&gt;"",'Workers Settings'!F1670,"")</f>
        <v/>
      </c>
      <c r="K1670" s="7" t="str">
        <f>IF('Workers Settings'!G1670&lt;&gt;"",'Workers Settings'!G1670,"")</f>
        <v/>
      </c>
      <c r="L1670" s="7" t="str">
        <f>IF(D1670="","",IF(VLOOKUP(D1670,'Demand Locations'!B:D,2,FALSE)="","",VLOOKUP(D1670,'Demand Locations'!B:D,2,FALSE)))</f>
        <v/>
      </c>
      <c r="M1670" s="7" t="str">
        <f>IF(D1670="","",IF(VLOOKUP(D1670,'Demand Locations'!B:D,3,FALSE)="","",VLOOKUP(D1670,'Demand Locations'!B:D,3,FALSE)))</f>
        <v/>
      </c>
      <c r="N1670" s="7" t="str">
        <f t="shared" ref="N1670:N1733" si="287">IF(ISNUMBER(J1670),J1670*PI()/180,"")</f>
        <v/>
      </c>
      <c r="O1670" s="7" t="str">
        <f t="shared" ref="O1670:O1733" si="288">IF(ISNUMBER(L1670),L1670*PI()/180,"")</f>
        <v/>
      </c>
      <c r="P1670" s="7" t="str">
        <f t="shared" ref="P1670:P1733" si="289">IF(AND(ISNUMBER(J1670),ISNUMBER(L1670)),(L1670-J1670)*PI()/180,"")</f>
        <v/>
      </c>
      <c r="Q1670" s="7" t="str">
        <f t="shared" ref="Q1670:Q1733" si="290">IF(ISNUMBER(K1670),K1670*PI()/180,"")</f>
        <v/>
      </c>
      <c r="R1670" s="7" t="str">
        <f t="shared" ref="R1670:R1733" si="291">IF(ISNUMBER(M1670),M1670*PI()/180,"")</f>
        <v/>
      </c>
      <c r="S1670" s="7" t="str">
        <f t="shared" ref="S1670:S1733" si="292">IF(AND(ISNUMBER(M1670),ISNUMBER(K1670)),(M1670-K1670)*PI()/180,"")</f>
        <v/>
      </c>
      <c r="T1670" s="7" t="str">
        <f t="shared" ref="T1670:T1733" si="293">IF(AND(ISNUMBER(P1670),ISNUMBER(N1670),ISNUMBER(O1670),ISNUMBER(S1670)),(SIN(P1670/2))^2+COS(N1670)*COS(O1670)*(SIN(S1670/2))^2,"")</f>
        <v/>
      </c>
      <c r="U1670" s="7" t="str">
        <f t="shared" ref="U1670:U1733" si="294">IF(ISNUMBER(T1670),2*ATAN2(SQRT(1-T1670),SQRT(T1670)),"")</f>
        <v/>
      </c>
      <c r="V1670" s="7" t="str">
        <f t="shared" ref="V1670:V1733" si="295">IF(ISNUMBER(U1670),6373*U1670,"")</f>
        <v/>
      </c>
      <c r="W1670" s="60" t="str">
        <f>IF(ISNUMBER(V1670),IF(ISNA(VLOOKUP(I1670,'Distances Lookup Table'!D:E,2,FALSE)),V1670*'General Settings'!$F$6,IF(VLOOKUP(I1670,'Distances Lookup Table'!D:E,2,FALSE)="",V1670*'General Settings'!$F$6,VLOOKUP(I1670,'Distances Lookup Table'!D:E,2,FALSE))),"")</f>
        <v/>
      </c>
      <c r="X1670" s="18" t="str">
        <f>IF(D1670&lt;&gt;"",'Workers Settings'!H1670,"")</f>
        <v/>
      </c>
      <c r="Y1670" s="18" t="str">
        <f>IF(D1670&lt;&gt;"",'Workers Settings'!I1670,"")</f>
        <v/>
      </c>
      <c r="Z1670" s="29" t="str">
        <f>IF('Workers Settings'!L1670&lt;&gt;"",'Workers Settings'!L1670,'Workers Settings'!K1670)</f>
        <v/>
      </c>
      <c r="AA1670" s="29" t="str">
        <f>IF(D1670&lt;&gt;"",IF('Workers Settings'!L1670&lt;&gt;"",'Workers Settings'!L1670,'Workers Settings'!K1670),"")</f>
        <v/>
      </c>
    </row>
    <row r="1671" spans="1:27" x14ac:dyDescent="0.25">
      <c r="A1671" s="7">
        <f t="shared" ref="A1671:A1734" si="296">A1670+1</f>
        <v>1667</v>
      </c>
      <c r="B1671" s="7" t="str">
        <f>IF('Workers Settings'!B1671&lt;&gt;"",'Workers Settings'!B1671,"")</f>
        <v/>
      </c>
      <c r="C1671" s="7" t="str">
        <f>IF('Workers Settings'!C1671&lt;&gt;"",'Workers Settings'!C1671,"")</f>
        <v/>
      </c>
      <c r="D1671" s="17"/>
      <c r="E1671" s="17"/>
      <c r="F1671" s="17"/>
      <c r="G1671" s="7" t="str">
        <f>IF(D1671&lt;&gt;"",IF('Workers Settings'!D1671="","",'Workers Settings'!D1671),"")</f>
        <v/>
      </c>
      <c r="H1671" s="7" t="str">
        <f>IF(D1671&lt;&gt;"",'Workers Settings'!E1671,"")</f>
        <v/>
      </c>
      <c r="I1671" s="7" t="str">
        <f t="shared" si="286"/>
        <v/>
      </c>
      <c r="J1671" s="7" t="str">
        <f>IF('Workers Settings'!F1671&lt;&gt;"",'Workers Settings'!F1671,"")</f>
        <v/>
      </c>
      <c r="K1671" s="7" t="str">
        <f>IF('Workers Settings'!G1671&lt;&gt;"",'Workers Settings'!G1671,"")</f>
        <v/>
      </c>
      <c r="L1671" s="7" t="str">
        <f>IF(D1671="","",IF(VLOOKUP(D1671,'Demand Locations'!B:D,2,FALSE)="","",VLOOKUP(D1671,'Demand Locations'!B:D,2,FALSE)))</f>
        <v/>
      </c>
      <c r="M1671" s="7" t="str">
        <f>IF(D1671="","",IF(VLOOKUP(D1671,'Demand Locations'!B:D,3,FALSE)="","",VLOOKUP(D1671,'Demand Locations'!B:D,3,FALSE)))</f>
        <v/>
      </c>
      <c r="N1671" s="7" t="str">
        <f t="shared" si="287"/>
        <v/>
      </c>
      <c r="O1671" s="7" t="str">
        <f t="shared" si="288"/>
        <v/>
      </c>
      <c r="P1671" s="7" t="str">
        <f t="shared" si="289"/>
        <v/>
      </c>
      <c r="Q1671" s="7" t="str">
        <f t="shared" si="290"/>
        <v/>
      </c>
      <c r="R1671" s="7" t="str">
        <f t="shared" si="291"/>
        <v/>
      </c>
      <c r="S1671" s="7" t="str">
        <f t="shared" si="292"/>
        <v/>
      </c>
      <c r="T1671" s="7" t="str">
        <f t="shared" si="293"/>
        <v/>
      </c>
      <c r="U1671" s="7" t="str">
        <f t="shared" si="294"/>
        <v/>
      </c>
      <c r="V1671" s="7" t="str">
        <f t="shared" si="295"/>
        <v/>
      </c>
      <c r="W1671" s="60" t="str">
        <f>IF(ISNUMBER(V1671),IF(ISNA(VLOOKUP(I1671,'Distances Lookup Table'!D:E,2,FALSE)),V1671*'General Settings'!$F$6,IF(VLOOKUP(I1671,'Distances Lookup Table'!D:E,2,FALSE)="",V1671*'General Settings'!$F$6,VLOOKUP(I1671,'Distances Lookup Table'!D:E,2,FALSE))),"")</f>
        <v/>
      </c>
      <c r="X1671" s="18" t="str">
        <f>IF(D1671&lt;&gt;"",'Workers Settings'!H1671,"")</f>
        <v/>
      </c>
      <c r="Y1671" s="18" t="str">
        <f>IF(D1671&lt;&gt;"",'Workers Settings'!I1671,"")</f>
        <v/>
      </c>
      <c r="Z1671" s="29" t="str">
        <f>IF('Workers Settings'!L1671&lt;&gt;"",'Workers Settings'!L1671,'Workers Settings'!K1671)</f>
        <v/>
      </c>
      <c r="AA1671" s="29" t="str">
        <f>IF(D1671&lt;&gt;"",IF('Workers Settings'!L1671&lt;&gt;"",'Workers Settings'!L1671,'Workers Settings'!K1671),"")</f>
        <v/>
      </c>
    </row>
    <row r="1672" spans="1:27" x14ac:dyDescent="0.25">
      <c r="A1672" s="7">
        <f t="shared" si="296"/>
        <v>1668</v>
      </c>
      <c r="B1672" s="7" t="str">
        <f>IF('Workers Settings'!B1672&lt;&gt;"",'Workers Settings'!B1672,"")</f>
        <v/>
      </c>
      <c r="C1672" s="7" t="str">
        <f>IF('Workers Settings'!C1672&lt;&gt;"",'Workers Settings'!C1672,"")</f>
        <v/>
      </c>
      <c r="D1672" s="17"/>
      <c r="E1672" s="17"/>
      <c r="F1672" s="17"/>
      <c r="G1672" s="7" t="str">
        <f>IF(D1672&lt;&gt;"",IF('Workers Settings'!D1672="","",'Workers Settings'!D1672),"")</f>
        <v/>
      </c>
      <c r="H1672" s="7" t="str">
        <f>IF(D1672&lt;&gt;"",'Workers Settings'!E1672,"")</f>
        <v/>
      </c>
      <c r="I1672" s="7" t="str">
        <f t="shared" si="286"/>
        <v/>
      </c>
      <c r="J1672" s="7" t="str">
        <f>IF('Workers Settings'!F1672&lt;&gt;"",'Workers Settings'!F1672,"")</f>
        <v/>
      </c>
      <c r="K1672" s="7" t="str">
        <f>IF('Workers Settings'!G1672&lt;&gt;"",'Workers Settings'!G1672,"")</f>
        <v/>
      </c>
      <c r="L1672" s="7" t="str">
        <f>IF(D1672="","",IF(VLOOKUP(D1672,'Demand Locations'!B:D,2,FALSE)="","",VLOOKUP(D1672,'Demand Locations'!B:D,2,FALSE)))</f>
        <v/>
      </c>
      <c r="M1672" s="7" t="str">
        <f>IF(D1672="","",IF(VLOOKUP(D1672,'Demand Locations'!B:D,3,FALSE)="","",VLOOKUP(D1672,'Demand Locations'!B:D,3,FALSE)))</f>
        <v/>
      </c>
      <c r="N1672" s="7" t="str">
        <f t="shared" si="287"/>
        <v/>
      </c>
      <c r="O1672" s="7" t="str">
        <f t="shared" si="288"/>
        <v/>
      </c>
      <c r="P1672" s="7" t="str">
        <f t="shared" si="289"/>
        <v/>
      </c>
      <c r="Q1672" s="7" t="str">
        <f t="shared" si="290"/>
        <v/>
      </c>
      <c r="R1672" s="7" t="str">
        <f t="shared" si="291"/>
        <v/>
      </c>
      <c r="S1672" s="7" t="str">
        <f t="shared" si="292"/>
        <v/>
      </c>
      <c r="T1672" s="7" t="str">
        <f t="shared" si="293"/>
        <v/>
      </c>
      <c r="U1672" s="7" t="str">
        <f t="shared" si="294"/>
        <v/>
      </c>
      <c r="V1672" s="7" t="str">
        <f t="shared" si="295"/>
        <v/>
      </c>
      <c r="W1672" s="60" t="str">
        <f>IF(ISNUMBER(V1672),IF(ISNA(VLOOKUP(I1672,'Distances Lookup Table'!D:E,2,FALSE)),V1672*'General Settings'!$F$6,IF(VLOOKUP(I1672,'Distances Lookup Table'!D:E,2,FALSE)="",V1672*'General Settings'!$F$6,VLOOKUP(I1672,'Distances Lookup Table'!D:E,2,FALSE))),"")</f>
        <v/>
      </c>
      <c r="X1672" s="18" t="str">
        <f>IF(D1672&lt;&gt;"",'Workers Settings'!H1672,"")</f>
        <v/>
      </c>
      <c r="Y1672" s="18" t="str">
        <f>IF(D1672&lt;&gt;"",'Workers Settings'!I1672,"")</f>
        <v/>
      </c>
      <c r="Z1672" s="29" t="str">
        <f>IF('Workers Settings'!L1672&lt;&gt;"",'Workers Settings'!L1672,'Workers Settings'!K1672)</f>
        <v/>
      </c>
      <c r="AA1672" s="29" t="str">
        <f>IF(D1672&lt;&gt;"",IF('Workers Settings'!L1672&lt;&gt;"",'Workers Settings'!L1672,'Workers Settings'!K1672),"")</f>
        <v/>
      </c>
    </row>
    <row r="1673" spans="1:27" x14ac:dyDescent="0.25">
      <c r="A1673" s="7">
        <f t="shared" si="296"/>
        <v>1669</v>
      </c>
      <c r="B1673" s="7" t="str">
        <f>IF('Workers Settings'!B1673&lt;&gt;"",'Workers Settings'!B1673,"")</f>
        <v/>
      </c>
      <c r="C1673" s="7" t="str">
        <f>IF('Workers Settings'!C1673&lt;&gt;"",'Workers Settings'!C1673,"")</f>
        <v/>
      </c>
      <c r="D1673" s="17"/>
      <c r="E1673" s="17"/>
      <c r="F1673" s="17"/>
      <c r="G1673" s="7" t="str">
        <f>IF(D1673&lt;&gt;"",IF('Workers Settings'!D1673="","",'Workers Settings'!D1673),"")</f>
        <v/>
      </c>
      <c r="H1673" s="7" t="str">
        <f>IF(D1673&lt;&gt;"",'Workers Settings'!E1673,"")</f>
        <v/>
      </c>
      <c r="I1673" s="7" t="str">
        <f t="shared" si="286"/>
        <v/>
      </c>
      <c r="J1673" s="7" t="str">
        <f>IF('Workers Settings'!F1673&lt;&gt;"",'Workers Settings'!F1673,"")</f>
        <v/>
      </c>
      <c r="K1673" s="7" t="str">
        <f>IF('Workers Settings'!G1673&lt;&gt;"",'Workers Settings'!G1673,"")</f>
        <v/>
      </c>
      <c r="L1673" s="7" t="str">
        <f>IF(D1673="","",IF(VLOOKUP(D1673,'Demand Locations'!B:D,2,FALSE)="","",VLOOKUP(D1673,'Demand Locations'!B:D,2,FALSE)))</f>
        <v/>
      </c>
      <c r="M1673" s="7" t="str">
        <f>IF(D1673="","",IF(VLOOKUP(D1673,'Demand Locations'!B:D,3,FALSE)="","",VLOOKUP(D1673,'Demand Locations'!B:D,3,FALSE)))</f>
        <v/>
      </c>
      <c r="N1673" s="7" t="str">
        <f t="shared" si="287"/>
        <v/>
      </c>
      <c r="O1673" s="7" t="str">
        <f t="shared" si="288"/>
        <v/>
      </c>
      <c r="P1673" s="7" t="str">
        <f t="shared" si="289"/>
        <v/>
      </c>
      <c r="Q1673" s="7" t="str">
        <f t="shared" si="290"/>
        <v/>
      </c>
      <c r="R1673" s="7" t="str">
        <f t="shared" si="291"/>
        <v/>
      </c>
      <c r="S1673" s="7" t="str">
        <f t="shared" si="292"/>
        <v/>
      </c>
      <c r="T1673" s="7" t="str">
        <f t="shared" si="293"/>
        <v/>
      </c>
      <c r="U1673" s="7" t="str">
        <f t="shared" si="294"/>
        <v/>
      </c>
      <c r="V1673" s="7" t="str">
        <f t="shared" si="295"/>
        <v/>
      </c>
      <c r="W1673" s="60" t="str">
        <f>IF(ISNUMBER(V1673),IF(ISNA(VLOOKUP(I1673,'Distances Lookup Table'!D:E,2,FALSE)),V1673*'General Settings'!$F$6,IF(VLOOKUP(I1673,'Distances Lookup Table'!D:E,2,FALSE)="",V1673*'General Settings'!$F$6,VLOOKUP(I1673,'Distances Lookup Table'!D:E,2,FALSE))),"")</f>
        <v/>
      </c>
      <c r="X1673" s="18" t="str">
        <f>IF(D1673&lt;&gt;"",'Workers Settings'!H1673,"")</f>
        <v/>
      </c>
      <c r="Y1673" s="18" t="str">
        <f>IF(D1673&lt;&gt;"",'Workers Settings'!I1673,"")</f>
        <v/>
      </c>
      <c r="Z1673" s="29" t="str">
        <f>IF('Workers Settings'!L1673&lt;&gt;"",'Workers Settings'!L1673,'Workers Settings'!K1673)</f>
        <v/>
      </c>
      <c r="AA1673" s="29" t="str">
        <f>IF(D1673&lt;&gt;"",IF('Workers Settings'!L1673&lt;&gt;"",'Workers Settings'!L1673,'Workers Settings'!K1673),"")</f>
        <v/>
      </c>
    </row>
    <row r="1674" spans="1:27" x14ac:dyDescent="0.25">
      <c r="A1674" s="7">
        <f t="shared" si="296"/>
        <v>1670</v>
      </c>
      <c r="B1674" s="7" t="str">
        <f>IF('Workers Settings'!B1674&lt;&gt;"",'Workers Settings'!B1674,"")</f>
        <v/>
      </c>
      <c r="C1674" s="7" t="str">
        <f>IF('Workers Settings'!C1674&lt;&gt;"",'Workers Settings'!C1674,"")</f>
        <v/>
      </c>
      <c r="D1674" s="17"/>
      <c r="E1674" s="17"/>
      <c r="F1674" s="17"/>
      <c r="G1674" s="7" t="str">
        <f>IF(D1674&lt;&gt;"",IF('Workers Settings'!D1674="","",'Workers Settings'!D1674),"")</f>
        <v/>
      </c>
      <c r="H1674" s="7" t="str">
        <f>IF(D1674&lt;&gt;"",'Workers Settings'!E1674,"")</f>
        <v/>
      </c>
      <c r="I1674" s="7" t="str">
        <f t="shared" si="286"/>
        <v/>
      </c>
      <c r="J1674" s="7" t="str">
        <f>IF('Workers Settings'!F1674&lt;&gt;"",'Workers Settings'!F1674,"")</f>
        <v/>
      </c>
      <c r="K1674" s="7" t="str">
        <f>IF('Workers Settings'!G1674&lt;&gt;"",'Workers Settings'!G1674,"")</f>
        <v/>
      </c>
      <c r="L1674" s="7" t="str">
        <f>IF(D1674="","",IF(VLOOKUP(D1674,'Demand Locations'!B:D,2,FALSE)="","",VLOOKUP(D1674,'Demand Locations'!B:D,2,FALSE)))</f>
        <v/>
      </c>
      <c r="M1674" s="7" t="str">
        <f>IF(D1674="","",IF(VLOOKUP(D1674,'Demand Locations'!B:D,3,FALSE)="","",VLOOKUP(D1674,'Demand Locations'!B:D,3,FALSE)))</f>
        <v/>
      </c>
      <c r="N1674" s="7" t="str">
        <f t="shared" si="287"/>
        <v/>
      </c>
      <c r="O1674" s="7" t="str">
        <f t="shared" si="288"/>
        <v/>
      </c>
      <c r="P1674" s="7" t="str">
        <f t="shared" si="289"/>
        <v/>
      </c>
      <c r="Q1674" s="7" t="str">
        <f t="shared" si="290"/>
        <v/>
      </c>
      <c r="R1674" s="7" t="str">
        <f t="shared" si="291"/>
        <v/>
      </c>
      <c r="S1674" s="7" t="str">
        <f t="shared" si="292"/>
        <v/>
      </c>
      <c r="T1674" s="7" t="str">
        <f t="shared" si="293"/>
        <v/>
      </c>
      <c r="U1674" s="7" t="str">
        <f t="shared" si="294"/>
        <v/>
      </c>
      <c r="V1674" s="7" t="str">
        <f t="shared" si="295"/>
        <v/>
      </c>
      <c r="W1674" s="60" t="str">
        <f>IF(ISNUMBER(V1674),IF(ISNA(VLOOKUP(I1674,'Distances Lookup Table'!D:E,2,FALSE)),V1674*'General Settings'!$F$6,IF(VLOOKUP(I1674,'Distances Lookup Table'!D:E,2,FALSE)="",V1674*'General Settings'!$F$6,VLOOKUP(I1674,'Distances Lookup Table'!D:E,2,FALSE))),"")</f>
        <v/>
      </c>
      <c r="X1674" s="18" t="str">
        <f>IF(D1674&lt;&gt;"",'Workers Settings'!H1674,"")</f>
        <v/>
      </c>
      <c r="Y1674" s="18" t="str">
        <f>IF(D1674&lt;&gt;"",'Workers Settings'!I1674,"")</f>
        <v/>
      </c>
      <c r="Z1674" s="29" t="str">
        <f>IF('Workers Settings'!L1674&lt;&gt;"",'Workers Settings'!L1674,'Workers Settings'!K1674)</f>
        <v/>
      </c>
      <c r="AA1674" s="29" t="str">
        <f>IF(D1674&lt;&gt;"",IF('Workers Settings'!L1674&lt;&gt;"",'Workers Settings'!L1674,'Workers Settings'!K1674),"")</f>
        <v/>
      </c>
    </row>
    <row r="1675" spans="1:27" x14ac:dyDescent="0.25">
      <c r="A1675" s="7">
        <f t="shared" si="296"/>
        <v>1671</v>
      </c>
      <c r="B1675" s="7" t="str">
        <f>IF('Workers Settings'!B1675&lt;&gt;"",'Workers Settings'!B1675,"")</f>
        <v/>
      </c>
      <c r="C1675" s="7" t="str">
        <f>IF('Workers Settings'!C1675&lt;&gt;"",'Workers Settings'!C1675,"")</f>
        <v/>
      </c>
      <c r="D1675" s="17"/>
      <c r="E1675" s="17"/>
      <c r="F1675" s="17"/>
      <c r="G1675" s="7" t="str">
        <f>IF(D1675&lt;&gt;"",IF('Workers Settings'!D1675="","",'Workers Settings'!D1675),"")</f>
        <v/>
      </c>
      <c r="H1675" s="7" t="str">
        <f>IF(D1675&lt;&gt;"",'Workers Settings'!E1675,"")</f>
        <v/>
      </c>
      <c r="I1675" s="7" t="str">
        <f t="shared" si="286"/>
        <v/>
      </c>
      <c r="J1675" s="7" t="str">
        <f>IF('Workers Settings'!F1675&lt;&gt;"",'Workers Settings'!F1675,"")</f>
        <v/>
      </c>
      <c r="K1675" s="7" t="str">
        <f>IF('Workers Settings'!G1675&lt;&gt;"",'Workers Settings'!G1675,"")</f>
        <v/>
      </c>
      <c r="L1675" s="7" t="str">
        <f>IF(D1675="","",IF(VLOOKUP(D1675,'Demand Locations'!B:D,2,FALSE)="","",VLOOKUP(D1675,'Demand Locations'!B:D,2,FALSE)))</f>
        <v/>
      </c>
      <c r="M1675" s="7" t="str">
        <f>IF(D1675="","",IF(VLOOKUP(D1675,'Demand Locations'!B:D,3,FALSE)="","",VLOOKUP(D1675,'Demand Locations'!B:D,3,FALSE)))</f>
        <v/>
      </c>
      <c r="N1675" s="7" t="str">
        <f t="shared" si="287"/>
        <v/>
      </c>
      <c r="O1675" s="7" t="str">
        <f t="shared" si="288"/>
        <v/>
      </c>
      <c r="P1675" s="7" t="str">
        <f t="shared" si="289"/>
        <v/>
      </c>
      <c r="Q1675" s="7" t="str">
        <f t="shared" si="290"/>
        <v/>
      </c>
      <c r="R1675" s="7" t="str">
        <f t="shared" si="291"/>
        <v/>
      </c>
      <c r="S1675" s="7" t="str">
        <f t="shared" si="292"/>
        <v/>
      </c>
      <c r="T1675" s="7" t="str">
        <f t="shared" si="293"/>
        <v/>
      </c>
      <c r="U1675" s="7" t="str">
        <f t="shared" si="294"/>
        <v/>
      </c>
      <c r="V1675" s="7" t="str">
        <f t="shared" si="295"/>
        <v/>
      </c>
      <c r="W1675" s="60" t="str">
        <f>IF(ISNUMBER(V1675),IF(ISNA(VLOOKUP(I1675,'Distances Lookup Table'!D:E,2,FALSE)),V1675*'General Settings'!$F$6,IF(VLOOKUP(I1675,'Distances Lookup Table'!D:E,2,FALSE)="",V1675*'General Settings'!$F$6,VLOOKUP(I1675,'Distances Lookup Table'!D:E,2,FALSE))),"")</f>
        <v/>
      </c>
      <c r="X1675" s="18" t="str">
        <f>IF(D1675&lt;&gt;"",'Workers Settings'!H1675,"")</f>
        <v/>
      </c>
      <c r="Y1675" s="18" t="str">
        <f>IF(D1675&lt;&gt;"",'Workers Settings'!I1675,"")</f>
        <v/>
      </c>
      <c r="Z1675" s="29" t="str">
        <f>IF('Workers Settings'!L1675&lt;&gt;"",'Workers Settings'!L1675,'Workers Settings'!K1675)</f>
        <v/>
      </c>
      <c r="AA1675" s="29" t="str">
        <f>IF(D1675&lt;&gt;"",IF('Workers Settings'!L1675&lt;&gt;"",'Workers Settings'!L1675,'Workers Settings'!K1675),"")</f>
        <v/>
      </c>
    </row>
    <row r="1676" spans="1:27" x14ac:dyDescent="0.25">
      <c r="A1676" s="7">
        <f t="shared" si="296"/>
        <v>1672</v>
      </c>
      <c r="B1676" s="7" t="str">
        <f>IF('Workers Settings'!B1676&lt;&gt;"",'Workers Settings'!B1676,"")</f>
        <v/>
      </c>
      <c r="C1676" s="7" t="str">
        <f>IF('Workers Settings'!C1676&lt;&gt;"",'Workers Settings'!C1676,"")</f>
        <v/>
      </c>
      <c r="D1676" s="17"/>
      <c r="E1676" s="17"/>
      <c r="F1676" s="17"/>
      <c r="G1676" s="7" t="str">
        <f>IF(D1676&lt;&gt;"",IF('Workers Settings'!D1676="","",'Workers Settings'!D1676),"")</f>
        <v/>
      </c>
      <c r="H1676" s="7" t="str">
        <f>IF(D1676&lt;&gt;"",'Workers Settings'!E1676,"")</f>
        <v/>
      </c>
      <c r="I1676" s="7" t="str">
        <f t="shared" si="286"/>
        <v/>
      </c>
      <c r="J1676" s="7" t="str">
        <f>IF('Workers Settings'!F1676&lt;&gt;"",'Workers Settings'!F1676,"")</f>
        <v/>
      </c>
      <c r="K1676" s="7" t="str">
        <f>IF('Workers Settings'!G1676&lt;&gt;"",'Workers Settings'!G1676,"")</f>
        <v/>
      </c>
      <c r="L1676" s="7" t="str">
        <f>IF(D1676="","",IF(VLOOKUP(D1676,'Demand Locations'!B:D,2,FALSE)="","",VLOOKUP(D1676,'Demand Locations'!B:D,2,FALSE)))</f>
        <v/>
      </c>
      <c r="M1676" s="7" t="str">
        <f>IF(D1676="","",IF(VLOOKUP(D1676,'Demand Locations'!B:D,3,FALSE)="","",VLOOKUP(D1676,'Demand Locations'!B:D,3,FALSE)))</f>
        <v/>
      </c>
      <c r="N1676" s="7" t="str">
        <f t="shared" si="287"/>
        <v/>
      </c>
      <c r="O1676" s="7" t="str">
        <f t="shared" si="288"/>
        <v/>
      </c>
      <c r="P1676" s="7" t="str">
        <f t="shared" si="289"/>
        <v/>
      </c>
      <c r="Q1676" s="7" t="str">
        <f t="shared" si="290"/>
        <v/>
      </c>
      <c r="R1676" s="7" t="str">
        <f t="shared" si="291"/>
        <v/>
      </c>
      <c r="S1676" s="7" t="str">
        <f t="shared" si="292"/>
        <v/>
      </c>
      <c r="T1676" s="7" t="str">
        <f t="shared" si="293"/>
        <v/>
      </c>
      <c r="U1676" s="7" t="str">
        <f t="shared" si="294"/>
        <v/>
      </c>
      <c r="V1676" s="7" t="str">
        <f t="shared" si="295"/>
        <v/>
      </c>
      <c r="W1676" s="60" t="str">
        <f>IF(ISNUMBER(V1676),IF(ISNA(VLOOKUP(I1676,'Distances Lookup Table'!D:E,2,FALSE)),V1676*'General Settings'!$F$6,IF(VLOOKUP(I1676,'Distances Lookup Table'!D:E,2,FALSE)="",V1676*'General Settings'!$F$6,VLOOKUP(I1676,'Distances Lookup Table'!D:E,2,FALSE))),"")</f>
        <v/>
      </c>
      <c r="X1676" s="18" t="str">
        <f>IF(D1676&lt;&gt;"",'Workers Settings'!H1676,"")</f>
        <v/>
      </c>
      <c r="Y1676" s="18" t="str">
        <f>IF(D1676&lt;&gt;"",'Workers Settings'!I1676,"")</f>
        <v/>
      </c>
      <c r="Z1676" s="29" t="str">
        <f>IF('Workers Settings'!L1676&lt;&gt;"",'Workers Settings'!L1676,'Workers Settings'!K1676)</f>
        <v/>
      </c>
      <c r="AA1676" s="29" t="str">
        <f>IF(D1676&lt;&gt;"",IF('Workers Settings'!L1676&lt;&gt;"",'Workers Settings'!L1676,'Workers Settings'!K1676),"")</f>
        <v/>
      </c>
    </row>
    <row r="1677" spans="1:27" x14ac:dyDescent="0.25">
      <c r="A1677" s="7">
        <f t="shared" si="296"/>
        <v>1673</v>
      </c>
      <c r="B1677" s="7" t="str">
        <f>IF('Workers Settings'!B1677&lt;&gt;"",'Workers Settings'!B1677,"")</f>
        <v/>
      </c>
      <c r="C1677" s="7" t="str">
        <f>IF('Workers Settings'!C1677&lt;&gt;"",'Workers Settings'!C1677,"")</f>
        <v/>
      </c>
      <c r="D1677" s="17"/>
      <c r="E1677" s="17"/>
      <c r="F1677" s="17"/>
      <c r="G1677" s="7" t="str">
        <f>IF(D1677&lt;&gt;"",IF('Workers Settings'!D1677="","",'Workers Settings'!D1677),"")</f>
        <v/>
      </c>
      <c r="H1677" s="7" t="str">
        <f>IF(D1677&lt;&gt;"",'Workers Settings'!E1677,"")</f>
        <v/>
      </c>
      <c r="I1677" s="7" t="str">
        <f t="shared" si="286"/>
        <v/>
      </c>
      <c r="J1677" s="7" t="str">
        <f>IF('Workers Settings'!F1677&lt;&gt;"",'Workers Settings'!F1677,"")</f>
        <v/>
      </c>
      <c r="K1677" s="7" t="str">
        <f>IF('Workers Settings'!G1677&lt;&gt;"",'Workers Settings'!G1677,"")</f>
        <v/>
      </c>
      <c r="L1677" s="7" t="str">
        <f>IF(D1677="","",IF(VLOOKUP(D1677,'Demand Locations'!B:D,2,FALSE)="","",VLOOKUP(D1677,'Demand Locations'!B:D,2,FALSE)))</f>
        <v/>
      </c>
      <c r="M1677" s="7" t="str">
        <f>IF(D1677="","",IF(VLOOKUP(D1677,'Demand Locations'!B:D,3,FALSE)="","",VLOOKUP(D1677,'Demand Locations'!B:D,3,FALSE)))</f>
        <v/>
      </c>
      <c r="N1677" s="7" t="str">
        <f t="shared" si="287"/>
        <v/>
      </c>
      <c r="O1677" s="7" t="str">
        <f t="shared" si="288"/>
        <v/>
      </c>
      <c r="P1677" s="7" t="str">
        <f t="shared" si="289"/>
        <v/>
      </c>
      <c r="Q1677" s="7" t="str">
        <f t="shared" si="290"/>
        <v/>
      </c>
      <c r="R1677" s="7" t="str">
        <f t="shared" si="291"/>
        <v/>
      </c>
      <c r="S1677" s="7" t="str">
        <f t="shared" si="292"/>
        <v/>
      </c>
      <c r="T1677" s="7" t="str">
        <f t="shared" si="293"/>
        <v/>
      </c>
      <c r="U1677" s="7" t="str">
        <f t="shared" si="294"/>
        <v/>
      </c>
      <c r="V1677" s="7" t="str">
        <f t="shared" si="295"/>
        <v/>
      </c>
      <c r="W1677" s="60" t="str">
        <f>IF(ISNUMBER(V1677),IF(ISNA(VLOOKUP(I1677,'Distances Lookup Table'!D:E,2,FALSE)),V1677*'General Settings'!$F$6,IF(VLOOKUP(I1677,'Distances Lookup Table'!D:E,2,FALSE)="",V1677*'General Settings'!$F$6,VLOOKUP(I1677,'Distances Lookup Table'!D:E,2,FALSE))),"")</f>
        <v/>
      </c>
      <c r="X1677" s="18" t="str">
        <f>IF(D1677&lt;&gt;"",'Workers Settings'!H1677,"")</f>
        <v/>
      </c>
      <c r="Y1677" s="18" t="str">
        <f>IF(D1677&lt;&gt;"",'Workers Settings'!I1677,"")</f>
        <v/>
      </c>
      <c r="Z1677" s="29" t="str">
        <f>IF('Workers Settings'!L1677&lt;&gt;"",'Workers Settings'!L1677,'Workers Settings'!K1677)</f>
        <v/>
      </c>
      <c r="AA1677" s="29" t="str">
        <f>IF(D1677&lt;&gt;"",IF('Workers Settings'!L1677&lt;&gt;"",'Workers Settings'!L1677,'Workers Settings'!K1677),"")</f>
        <v/>
      </c>
    </row>
    <row r="1678" spans="1:27" x14ac:dyDescent="0.25">
      <c r="A1678" s="7">
        <f t="shared" si="296"/>
        <v>1674</v>
      </c>
      <c r="B1678" s="7" t="str">
        <f>IF('Workers Settings'!B1678&lt;&gt;"",'Workers Settings'!B1678,"")</f>
        <v/>
      </c>
      <c r="C1678" s="7" t="str">
        <f>IF('Workers Settings'!C1678&lt;&gt;"",'Workers Settings'!C1678,"")</f>
        <v/>
      </c>
      <c r="D1678" s="17"/>
      <c r="E1678" s="17"/>
      <c r="F1678" s="17"/>
      <c r="G1678" s="7" t="str">
        <f>IF(D1678&lt;&gt;"",IF('Workers Settings'!D1678="","",'Workers Settings'!D1678),"")</f>
        <v/>
      </c>
      <c r="H1678" s="7" t="str">
        <f>IF(D1678&lt;&gt;"",'Workers Settings'!E1678,"")</f>
        <v/>
      </c>
      <c r="I1678" s="7" t="str">
        <f t="shared" si="286"/>
        <v/>
      </c>
      <c r="J1678" s="7" t="str">
        <f>IF('Workers Settings'!F1678&lt;&gt;"",'Workers Settings'!F1678,"")</f>
        <v/>
      </c>
      <c r="K1678" s="7" t="str">
        <f>IF('Workers Settings'!G1678&lt;&gt;"",'Workers Settings'!G1678,"")</f>
        <v/>
      </c>
      <c r="L1678" s="7" t="str">
        <f>IF(D1678="","",IF(VLOOKUP(D1678,'Demand Locations'!B:D,2,FALSE)="","",VLOOKUP(D1678,'Demand Locations'!B:D,2,FALSE)))</f>
        <v/>
      </c>
      <c r="M1678" s="7" t="str">
        <f>IF(D1678="","",IF(VLOOKUP(D1678,'Demand Locations'!B:D,3,FALSE)="","",VLOOKUP(D1678,'Demand Locations'!B:D,3,FALSE)))</f>
        <v/>
      </c>
      <c r="N1678" s="7" t="str">
        <f t="shared" si="287"/>
        <v/>
      </c>
      <c r="O1678" s="7" t="str">
        <f t="shared" si="288"/>
        <v/>
      </c>
      <c r="P1678" s="7" t="str">
        <f t="shared" si="289"/>
        <v/>
      </c>
      <c r="Q1678" s="7" t="str">
        <f t="shared" si="290"/>
        <v/>
      </c>
      <c r="R1678" s="7" t="str">
        <f t="shared" si="291"/>
        <v/>
      </c>
      <c r="S1678" s="7" t="str">
        <f t="shared" si="292"/>
        <v/>
      </c>
      <c r="T1678" s="7" t="str">
        <f t="shared" si="293"/>
        <v/>
      </c>
      <c r="U1678" s="7" t="str">
        <f t="shared" si="294"/>
        <v/>
      </c>
      <c r="V1678" s="7" t="str">
        <f t="shared" si="295"/>
        <v/>
      </c>
      <c r="W1678" s="60" t="str">
        <f>IF(ISNUMBER(V1678),IF(ISNA(VLOOKUP(I1678,'Distances Lookup Table'!D:E,2,FALSE)),V1678*'General Settings'!$F$6,IF(VLOOKUP(I1678,'Distances Lookup Table'!D:E,2,FALSE)="",V1678*'General Settings'!$F$6,VLOOKUP(I1678,'Distances Lookup Table'!D:E,2,FALSE))),"")</f>
        <v/>
      </c>
      <c r="X1678" s="18" t="str">
        <f>IF(D1678&lt;&gt;"",'Workers Settings'!H1678,"")</f>
        <v/>
      </c>
      <c r="Y1678" s="18" t="str">
        <f>IF(D1678&lt;&gt;"",'Workers Settings'!I1678,"")</f>
        <v/>
      </c>
      <c r="Z1678" s="29" t="str">
        <f>IF('Workers Settings'!L1678&lt;&gt;"",'Workers Settings'!L1678,'Workers Settings'!K1678)</f>
        <v/>
      </c>
      <c r="AA1678" s="29" t="str">
        <f>IF(D1678&lt;&gt;"",IF('Workers Settings'!L1678&lt;&gt;"",'Workers Settings'!L1678,'Workers Settings'!K1678),"")</f>
        <v/>
      </c>
    </row>
    <row r="1679" spans="1:27" x14ac:dyDescent="0.25">
      <c r="A1679" s="7">
        <f t="shared" si="296"/>
        <v>1675</v>
      </c>
      <c r="B1679" s="7" t="str">
        <f>IF('Workers Settings'!B1679&lt;&gt;"",'Workers Settings'!B1679,"")</f>
        <v/>
      </c>
      <c r="C1679" s="7" t="str">
        <f>IF('Workers Settings'!C1679&lt;&gt;"",'Workers Settings'!C1679,"")</f>
        <v/>
      </c>
      <c r="D1679" s="17"/>
      <c r="E1679" s="17"/>
      <c r="F1679" s="17"/>
      <c r="G1679" s="7" t="str">
        <f>IF(D1679&lt;&gt;"",IF('Workers Settings'!D1679="","",'Workers Settings'!D1679),"")</f>
        <v/>
      </c>
      <c r="H1679" s="7" t="str">
        <f>IF(D1679&lt;&gt;"",'Workers Settings'!E1679,"")</f>
        <v/>
      </c>
      <c r="I1679" s="7" t="str">
        <f t="shared" si="286"/>
        <v/>
      </c>
      <c r="J1679" s="7" t="str">
        <f>IF('Workers Settings'!F1679&lt;&gt;"",'Workers Settings'!F1679,"")</f>
        <v/>
      </c>
      <c r="K1679" s="7" t="str">
        <f>IF('Workers Settings'!G1679&lt;&gt;"",'Workers Settings'!G1679,"")</f>
        <v/>
      </c>
      <c r="L1679" s="7" t="str">
        <f>IF(D1679="","",IF(VLOOKUP(D1679,'Demand Locations'!B:D,2,FALSE)="","",VLOOKUP(D1679,'Demand Locations'!B:D,2,FALSE)))</f>
        <v/>
      </c>
      <c r="M1679" s="7" t="str">
        <f>IF(D1679="","",IF(VLOOKUP(D1679,'Demand Locations'!B:D,3,FALSE)="","",VLOOKUP(D1679,'Demand Locations'!B:D,3,FALSE)))</f>
        <v/>
      </c>
      <c r="N1679" s="7" t="str">
        <f t="shared" si="287"/>
        <v/>
      </c>
      <c r="O1679" s="7" t="str">
        <f t="shared" si="288"/>
        <v/>
      </c>
      <c r="P1679" s="7" t="str">
        <f t="shared" si="289"/>
        <v/>
      </c>
      <c r="Q1679" s="7" t="str">
        <f t="shared" si="290"/>
        <v/>
      </c>
      <c r="R1679" s="7" t="str">
        <f t="shared" si="291"/>
        <v/>
      </c>
      <c r="S1679" s="7" t="str">
        <f t="shared" si="292"/>
        <v/>
      </c>
      <c r="T1679" s="7" t="str">
        <f t="shared" si="293"/>
        <v/>
      </c>
      <c r="U1679" s="7" t="str">
        <f t="shared" si="294"/>
        <v/>
      </c>
      <c r="V1679" s="7" t="str">
        <f t="shared" si="295"/>
        <v/>
      </c>
      <c r="W1679" s="60" t="str">
        <f>IF(ISNUMBER(V1679),IF(ISNA(VLOOKUP(I1679,'Distances Lookup Table'!D:E,2,FALSE)),V1679*'General Settings'!$F$6,IF(VLOOKUP(I1679,'Distances Lookup Table'!D:E,2,FALSE)="",V1679*'General Settings'!$F$6,VLOOKUP(I1679,'Distances Lookup Table'!D:E,2,FALSE))),"")</f>
        <v/>
      </c>
      <c r="X1679" s="18" t="str">
        <f>IF(D1679&lt;&gt;"",'Workers Settings'!H1679,"")</f>
        <v/>
      </c>
      <c r="Y1679" s="18" t="str">
        <f>IF(D1679&lt;&gt;"",'Workers Settings'!I1679,"")</f>
        <v/>
      </c>
      <c r="Z1679" s="29" t="str">
        <f>IF('Workers Settings'!L1679&lt;&gt;"",'Workers Settings'!L1679,'Workers Settings'!K1679)</f>
        <v/>
      </c>
      <c r="AA1679" s="29" t="str">
        <f>IF(D1679&lt;&gt;"",IF('Workers Settings'!L1679&lt;&gt;"",'Workers Settings'!L1679,'Workers Settings'!K1679),"")</f>
        <v/>
      </c>
    </row>
    <row r="1680" spans="1:27" x14ac:dyDescent="0.25">
      <c r="A1680" s="7">
        <f t="shared" si="296"/>
        <v>1676</v>
      </c>
      <c r="B1680" s="7" t="str">
        <f>IF('Workers Settings'!B1680&lt;&gt;"",'Workers Settings'!B1680,"")</f>
        <v/>
      </c>
      <c r="C1680" s="7" t="str">
        <f>IF('Workers Settings'!C1680&lt;&gt;"",'Workers Settings'!C1680,"")</f>
        <v/>
      </c>
      <c r="D1680" s="17"/>
      <c r="E1680" s="17"/>
      <c r="F1680" s="17"/>
      <c r="G1680" s="7" t="str">
        <f>IF(D1680&lt;&gt;"",IF('Workers Settings'!D1680="","",'Workers Settings'!D1680),"")</f>
        <v/>
      </c>
      <c r="H1680" s="7" t="str">
        <f>IF(D1680&lt;&gt;"",'Workers Settings'!E1680,"")</f>
        <v/>
      </c>
      <c r="I1680" s="7" t="str">
        <f t="shared" si="286"/>
        <v/>
      </c>
      <c r="J1680" s="7" t="str">
        <f>IF('Workers Settings'!F1680&lt;&gt;"",'Workers Settings'!F1680,"")</f>
        <v/>
      </c>
      <c r="K1680" s="7" t="str">
        <f>IF('Workers Settings'!G1680&lt;&gt;"",'Workers Settings'!G1680,"")</f>
        <v/>
      </c>
      <c r="L1680" s="7" t="str">
        <f>IF(D1680="","",IF(VLOOKUP(D1680,'Demand Locations'!B:D,2,FALSE)="","",VLOOKUP(D1680,'Demand Locations'!B:D,2,FALSE)))</f>
        <v/>
      </c>
      <c r="M1680" s="7" t="str">
        <f>IF(D1680="","",IF(VLOOKUP(D1680,'Demand Locations'!B:D,3,FALSE)="","",VLOOKUP(D1680,'Demand Locations'!B:D,3,FALSE)))</f>
        <v/>
      </c>
      <c r="N1680" s="7" t="str">
        <f t="shared" si="287"/>
        <v/>
      </c>
      <c r="O1680" s="7" t="str">
        <f t="shared" si="288"/>
        <v/>
      </c>
      <c r="P1680" s="7" t="str">
        <f t="shared" si="289"/>
        <v/>
      </c>
      <c r="Q1680" s="7" t="str">
        <f t="shared" si="290"/>
        <v/>
      </c>
      <c r="R1680" s="7" t="str">
        <f t="shared" si="291"/>
        <v/>
      </c>
      <c r="S1680" s="7" t="str">
        <f t="shared" si="292"/>
        <v/>
      </c>
      <c r="T1680" s="7" t="str">
        <f t="shared" si="293"/>
        <v/>
      </c>
      <c r="U1680" s="7" t="str">
        <f t="shared" si="294"/>
        <v/>
      </c>
      <c r="V1680" s="7" t="str">
        <f t="shared" si="295"/>
        <v/>
      </c>
      <c r="W1680" s="60" t="str">
        <f>IF(ISNUMBER(V1680),IF(ISNA(VLOOKUP(I1680,'Distances Lookup Table'!D:E,2,FALSE)),V1680*'General Settings'!$F$6,IF(VLOOKUP(I1680,'Distances Lookup Table'!D:E,2,FALSE)="",V1680*'General Settings'!$F$6,VLOOKUP(I1680,'Distances Lookup Table'!D:E,2,FALSE))),"")</f>
        <v/>
      </c>
      <c r="X1680" s="18" t="str">
        <f>IF(D1680&lt;&gt;"",'Workers Settings'!H1680,"")</f>
        <v/>
      </c>
      <c r="Y1680" s="18" t="str">
        <f>IF(D1680&lt;&gt;"",'Workers Settings'!I1680,"")</f>
        <v/>
      </c>
      <c r="Z1680" s="29" t="str">
        <f>IF('Workers Settings'!L1680&lt;&gt;"",'Workers Settings'!L1680,'Workers Settings'!K1680)</f>
        <v/>
      </c>
      <c r="AA1680" s="29" t="str">
        <f>IF(D1680&lt;&gt;"",IF('Workers Settings'!L1680&lt;&gt;"",'Workers Settings'!L1680,'Workers Settings'!K1680),"")</f>
        <v/>
      </c>
    </row>
    <row r="1681" spans="1:27" x14ac:dyDescent="0.25">
      <c r="A1681" s="7">
        <f t="shared" si="296"/>
        <v>1677</v>
      </c>
      <c r="B1681" s="7" t="str">
        <f>IF('Workers Settings'!B1681&lt;&gt;"",'Workers Settings'!B1681,"")</f>
        <v/>
      </c>
      <c r="C1681" s="7" t="str">
        <f>IF('Workers Settings'!C1681&lt;&gt;"",'Workers Settings'!C1681,"")</f>
        <v/>
      </c>
      <c r="D1681" s="17"/>
      <c r="E1681" s="17"/>
      <c r="F1681" s="17"/>
      <c r="G1681" s="7" t="str">
        <f>IF(D1681&lt;&gt;"",IF('Workers Settings'!D1681="","",'Workers Settings'!D1681),"")</f>
        <v/>
      </c>
      <c r="H1681" s="7" t="str">
        <f>IF(D1681&lt;&gt;"",'Workers Settings'!E1681,"")</f>
        <v/>
      </c>
      <c r="I1681" s="7" t="str">
        <f t="shared" si="286"/>
        <v/>
      </c>
      <c r="J1681" s="7" t="str">
        <f>IF('Workers Settings'!F1681&lt;&gt;"",'Workers Settings'!F1681,"")</f>
        <v/>
      </c>
      <c r="K1681" s="7" t="str">
        <f>IF('Workers Settings'!G1681&lt;&gt;"",'Workers Settings'!G1681,"")</f>
        <v/>
      </c>
      <c r="L1681" s="7" t="str">
        <f>IF(D1681="","",IF(VLOOKUP(D1681,'Demand Locations'!B:D,2,FALSE)="","",VLOOKUP(D1681,'Demand Locations'!B:D,2,FALSE)))</f>
        <v/>
      </c>
      <c r="M1681" s="7" t="str">
        <f>IF(D1681="","",IF(VLOOKUP(D1681,'Demand Locations'!B:D,3,FALSE)="","",VLOOKUP(D1681,'Demand Locations'!B:D,3,FALSE)))</f>
        <v/>
      </c>
      <c r="N1681" s="7" t="str">
        <f t="shared" si="287"/>
        <v/>
      </c>
      <c r="O1681" s="7" t="str">
        <f t="shared" si="288"/>
        <v/>
      </c>
      <c r="P1681" s="7" t="str">
        <f t="shared" si="289"/>
        <v/>
      </c>
      <c r="Q1681" s="7" t="str">
        <f t="shared" si="290"/>
        <v/>
      </c>
      <c r="R1681" s="7" t="str">
        <f t="shared" si="291"/>
        <v/>
      </c>
      <c r="S1681" s="7" t="str">
        <f t="shared" si="292"/>
        <v/>
      </c>
      <c r="T1681" s="7" t="str">
        <f t="shared" si="293"/>
        <v/>
      </c>
      <c r="U1681" s="7" t="str">
        <f t="shared" si="294"/>
        <v/>
      </c>
      <c r="V1681" s="7" t="str">
        <f t="shared" si="295"/>
        <v/>
      </c>
      <c r="W1681" s="60" t="str">
        <f>IF(ISNUMBER(V1681),IF(ISNA(VLOOKUP(I1681,'Distances Lookup Table'!D:E,2,FALSE)),V1681*'General Settings'!$F$6,IF(VLOOKUP(I1681,'Distances Lookup Table'!D:E,2,FALSE)="",V1681*'General Settings'!$F$6,VLOOKUP(I1681,'Distances Lookup Table'!D:E,2,FALSE))),"")</f>
        <v/>
      </c>
      <c r="X1681" s="18" t="str">
        <f>IF(D1681&lt;&gt;"",'Workers Settings'!H1681,"")</f>
        <v/>
      </c>
      <c r="Y1681" s="18" t="str">
        <f>IF(D1681&lt;&gt;"",'Workers Settings'!I1681,"")</f>
        <v/>
      </c>
      <c r="Z1681" s="29" t="str">
        <f>IF('Workers Settings'!L1681&lt;&gt;"",'Workers Settings'!L1681,'Workers Settings'!K1681)</f>
        <v/>
      </c>
      <c r="AA1681" s="29" t="str">
        <f>IF(D1681&lt;&gt;"",IF('Workers Settings'!L1681&lt;&gt;"",'Workers Settings'!L1681,'Workers Settings'!K1681),"")</f>
        <v/>
      </c>
    </row>
    <row r="1682" spans="1:27" x14ac:dyDescent="0.25">
      <c r="A1682" s="7">
        <f t="shared" si="296"/>
        <v>1678</v>
      </c>
      <c r="B1682" s="7" t="str">
        <f>IF('Workers Settings'!B1682&lt;&gt;"",'Workers Settings'!B1682,"")</f>
        <v/>
      </c>
      <c r="C1682" s="7" t="str">
        <f>IF('Workers Settings'!C1682&lt;&gt;"",'Workers Settings'!C1682,"")</f>
        <v/>
      </c>
      <c r="D1682" s="17"/>
      <c r="E1682" s="17"/>
      <c r="F1682" s="17"/>
      <c r="G1682" s="7" t="str">
        <f>IF(D1682&lt;&gt;"",IF('Workers Settings'!D1682="","",'Workers Settings'!D1682),"")</f>
        <v/>
      </c>
      <c r="H1682" s="7" t="str">
        <f>IF(D1682&lt;&gt;"",'Workers Settings'!E1682,"")</f>
        <v/>
      </c>
      <c r="I1682" s="7" t="str">
        <f t="shared" si="286"/>
        <v/>
      </c>
      <c r="J1682" s="7" t="str">
        <f>IF('Workers Settings'!F1682&lt;&gt;"",'Workers Settings'!F1682,"")</f>
        <v/>
      </c>
      <c r="K1682" s="7" t="str">
        <f>IF('Workers Settings'!G1682&lt;&gt;"",'Workers Settings'!G1682,"")</f>
        <v/>
      </c>
      <c r="L1682" s="7" t="str">
        <f>IF(D1682="","",IF(VLOOKUP(D1682,'Demand Locations'!B:D,2,FALSE)="","",VLOOKUP(D1682,'Demand Locations'!B:D,2,FALSE)))</f>
        <v/>
      </c>
      <c r="M1682" s="7" t="str">
        <f>IF(D1682="","",IF(VLOOKUP(D1682,'Demand Locations'!B:D,3,FALSE)="","",VLOOKUP(D1682,'Demand Locations'!B:D,3,FALSE)))</f>
        <v/>
      </c>
      <c r="N1682" s="7" t="str">
        <f t="shared" si="287"/>
        <v/>
      </c>
      <c r="O1682" s="7" t="str">
        <f t="shared" si="288"/>
        <v/>
      </c>
      <c r="P1682" s="7" t="str">
        <f t="shared" si="289"/>
        <v/>
      </c>
      <c r="Q1682" s="7" t="str">
        <f t="shared" si="290"/>
        <v/>
      </c>
      <c r="R1682" s="7" t="str">
        <f t="shared" si="291"/>
        <v/>
      </c>
      <c r="S1682" s="7" t="str">
        <f t="shared" si="292"/>
        <v/>
      </c>
      <c r="T1682" s="7" t="str">
        <f t="shared" si="293"/>
        <v/>
      </c>
      <c r="U1682" s="7" t="str">
        <f t="shared" si="294"/>
        <v/>
      </c>
      <c r="V1682" s="7" t="str">
        <f t="shared" si="295"/>
        <v/>
      </c>
      <c r="W1682" s="60" t="str">
        <f>IF(ISNUMBER(V1682),IF(ISNA(VLOOKUP(I1682,'Distances Lookup Table'!D:E,2,FALSE)),V1682*'General Settings'!$F$6,IF(VLOOKUP(I1682,'Distances Lookup Table'!D:E,2,FALSE)="",V1682*'General Settings'!$F$6,VLOOKUP(I1682,'Distances Lookup Table'!D:E,2,FALSE))),"")</f>
        <v/>
      </c>
      <c r="X1682" s="18" t="str">
        <f>IF(D1682&lt;&gt;"",'Workers Settings'!H1682,"")</f>
        <v/>
      </c>
      <c r="Y1682" s="18" t="str">
        <f>IF(D1682&lt;&gt;"",'Workers Settings'!I1682,"")</f>
        <v/>
      </c>
      <c r="Z1682" s="29" t="str">
        <f>IF('Workers Settings'!L1682&lt;&gt;"",'Workers Settings'!L1682,'Workers Settings'!K1682)</f>
        <v/>
      </c>
      <c r="AA1682" s="29" t="str">
        <f>IF(D1682&lt;&gt;"",IF('Workers Settings'!L1682&lt;&gt;"",'Workers Settings'!L1682,'Workers Settings'!K1682),"")</f>
        <v/>
      </c>
    </row>
    <row r="1683" spans="1:27" x14ac:dyDescent="0.25">
      <c r="A1683" s="7">
        <f t="shared" si="296"/>
        <v>1679</v>
      </c>
      <c r="B1683" s="7" t="str">
        <f>IF('Workers Settings'!B1683&lt;&gt;"",'Workers Settings'!B1683,"")</f>
        <v/>
      </c>
      <c r="C1683" s="7" t="str">
        <f>IF('Workers Settings'!C1683&lt;&gt;"",'Workers Settings'!C1683,"")</f>
        <v/>
      </c>
      <c r="D1683" s="17"/>
      <c r="E1683" s="17"/>
      <c r="F1683" s="17"/>
      <c r="G1683" s="7" t="str">
        <f>IF(D1683&lt;&gt;"",IF('Workers Settings'!D1683="","",'Workers Settings'!D1683),"")</f>
        <v/>
      </c>
      <c r="H1683" s="7" t="str">
        <f>IF(D1683&lt;&gt;"",'Workers Settings'!E1683,"")</f>
        <v/>
      </c>
      <c r="I1683" s="7" t="str">
        <f t="shared" si="286"/>
        <v/>
      </c>
      <c r="J1683" s="7" t="str">
        <f>IF('Workers Settings'!F1683&lt;&gt;"",'Workers Settings'!F1683,"")</f>
        <v/>
      </c>
      <c r="K1683" s="7" t="str">
        <f>IF('Workers Settings'!G1683&lt;&gt;"",'Workers Settings'!G1683,"")</f>
        <v/>
      </c>
      <c r="L1683" s="7" t="str">
        <f>IF(D1683="","",IF(VLOOKUP(D1683,'Demand Locations'!B:D,2,FALSE)="","",VLOOKUP(D1683,'Demand Locations'!B:D,2,FALSE)))</f>
        <v/>
      </c>
      <c r="M1683" s="7" t="str">
        <f>IF(D1683="","",IF(VLOOKUP(D1683,'Demand Locations'!B:D,3,FALSE)="","",VLOOKUP(D1683,'Demand Locations'!B:D,3,FALSE)))</f>
        <v/>
      </c>
      <c r="N1683" s="7" t="str">
        <f t="shared" si="287"/>
        <v/>
      </c>
      <c r="O1683" s="7" t="str">
        <f t="shared" si="288"/>
        <v/>
      </c>
      <c r="P1683" s="7" t="str">
        <f t="shared" si="289"/>
        <v/>
      </c>
      <c r="Q1683" s="7" t="str">
        <f t="shared" si="290"/>
        <v/>
      </c>
      <c r="R1683" s="7" t="str">
        <f t="shared" si="291"/>
        <v/>
      </c>
      <c r="S1683" s="7" t="str">
        <f t="shared" si="292"/>
        <v/>
      </c>
      <c r="T1683" s="7" t="str">
        <f t="shared" si="293"/>
        <v/>
      </c>
      <c r="U1683" s="7" t="str">
        <f t="shared" si="294"/>
        <v/>
      </c>
      <c r="V1683" s="7" t="str">
        <f t="shared" si="295"/>
        <v/>
      </c>
      <c r="W1683" s="60" t="str">
        <f>IF(ISNUMBER(V1683),IF(ISNA(VLOOKUP(I1683,'Distances Lookup Table'!D:E,2,FALSE)),V1683*'General Settings'!$F$6,IF(VLOOKUP(I1683,'Distances Lookup Table'!D:E,2,FALSE)="",V1683*'General Settings'!$F$6,VLOOKUP(I1683,'Distances Lookup Table'!D:E,2,FALSE))),"")</f>
        <v/>
      </c>
      <c r="X1683" s="18" t="str">
        <f>IF(D1683&lt;&gt;"",'Workers Settings'!H1683,"")</f>
        <v/>
      </c>
      <c r="Y1683" s="18" t="str">
        <f>IF(D1683&lt;&gt;"",'Workers Settings'!I1683,"")</f>
        <v/>
      </c>
      <c r="Z1683" s="29" t="str">
        <f>IF('Workers Settings'!L1683&lt;&gt;"",'Workers Settings'!L1683,'Workers Settings'!K1683)</f>
        <v/>
      </c>
      <c r="AA1683" s="29" t="str">
        <f>IF(D1683&lt;&gt;"",IF('Workers Settings'!L1683&lt;&gt;"",'Workers Settings'!L1683,'Workers Settings'!K1683),"")</f>
        <v/>
      </c>
    </row>
    <row r="1684" spans="1:27" x14ac:dyDescent="0.25">
      <c r="A1684" s="7">
        <f t="shared" si="296"/>
        <v>1680</v>
      </c>
      <c r="B1684" s="7" t="str">
        <f>IF('Workers Settings'!B1684&lt;&gt;"",'Workers Settings'!B1684,"")</f>
        <v/>
      </c>
      <c r="C1684" s="7" t="str">
        <f>IF('Workers Settings'!C1684&lt;&gt;"",'Workers Settings'!C1684,"")</f>
        <v/>
      </c>
      <c r="D1684" s="17"/>
      <c r="E1684" s="17"/>
      <c r="F1684" s="17"/>
      <c r="G1684" s="7" t="str">
        <f>IF(D1684&lt;&gt;"",IF('Workers Settings'!D1684="","",'Workers Settings'!D1684),"")</f>
        <v/>
      </c>
      <c r="H1684" s="7" t="str">
        <f>IF(D1684&lt;&gt;"",'Workers Settings'!E1684,"")</f>
        <v/>
      </c>
      <c r="I1684" s="7" t="str">
        <f t="shared" si="286"/>
        <v/>
      </c>
      <c r="J1684" s="7" t="str">
        <f>IF('Workers Settings'!F1684&lt;&gt;"",'Workers Settings'!F1684,"")</f>
        <v/>
      </c>
      <c r="K1684" s="7" t="str">
        <f>IF('Workers Settings'!G1684&lt;&gt;"",'Workers Settings'!G1684,"")</f>
        <v/>
      </c>
      <c r="L1684" s="7" t="str">
        <f>IF(D1684="","",IF(VLOOKUP(D1684,'Demand Locations'!B:D,2,FALSE)="","",VLOOKUP(D1684,'Demand Locations'!B:D,2,FALSE)))</f>
        <v/>
      </c>
      <c r="M1684" s="7" t="str">
        <f>IF(D1684="","",IF(VLOOKUP(D1684,'Demand Locations'!B:D,3,FALSE)="","",VLOOKUP(D1684,'Demand Locations'!B:D,3,FALSE)))</f>
        <v/>
      </c>
      <c r="N1684" s="7" t="str">
        <f t="shared" si="287"/>
        <v/>
      </c>
      <c r="O1684" s="7" t="str">
        <f t="shared" si="288"/>
        <v/>
      </c>
      <c r="P1684" s="7" t="str">
        <f t="shared" si="289"/>
        <v/>
      </c>
      <c r="Q1684" s="7" t="str">
        <f t="shared" si="290"/>
        <v/>
      </c>
      <c r="R1684" s="7" t="str">
        <f t="shared" si="291"/>
        <v/>
      </c>
      <c r="S1684" s="7" t="str">
        <f t="shared" si="292"/>
        <v/>
      </c>
      <c r="T1684" s="7" t="str">
        <f t="shared" si="293"/>
        <v/>
      </c>
      <c r="U1684" s="7" t="str">
        <f t="shared" si="294"/>
        <v/>
      </c>
      <c r="V1684" s="7" t="str">
        <f t="shared" si="295"/>
        <v/>
      </c>
      <c r="W1684" s="60" t="str">
        <f>IF(ISNUMBER(V1684),IF(ISNA(VLOOKUP(I1684,'Distances Lookup Table'!D:E,2,FALSE)),V1684*'General Settings'!$F$6,IF(VLOOKUP(I1684,'Distances Lookup Table'!D:E,2,FALSE)="",V1684*'General Settings'!$F$6,VLOOKUP(I1684,'Distances Lookup Table'!D:E,2,FALSE))),"")</f>
        <v/>
      </c>
      <c r="X1684" s="18" t="str">
        <f>IF(D1684&lt;&gt;"",'Workers Settings'!H1684,"")</f>
        <v/>
      </c>
      <c r="Y1684" s="18" t="str">
        <f>IF(D1684&lt;&gt;"",'Workers Settings'!I1684,"")</f>
        <v/>
      </c>
      <c r="Z1684" s="29" t="str">
        <f>IF('Workers Settings'!L1684&lt;&gt;"",'Workers Settings'!L1684,'Workers Settings'!K1684)</f>
        <v/>
      </c>
      <c r="AA1684" s="29" t="str">
        <f>IF(D1684&lt;&gt;"",IF('Workers Settings'!L1684&lt;&gt;"",'Workers Settings'!L1684,'Workers Settings'!K1684),"")</f>
        <v/>
      </c>
    </row>
    <row r="1685" spans="1:27" x14ac:dyDescent="0.25">
      <c r="A1685" s="7">
        <f t="shared" si="296"/>
        <v>1681</v>
      </c>
      <c r="B1685" s="7" t="str">
        <f>IF('Workers Settings'!B1685&lt;&gt;"",'Workers Settings'!B1685,"")</f>
        <v/>
      </c>
      <c r="C1685" s="7" t="str">
        <f>IF('Workers Settings'!C1685&lt;&gt;"",'Workers Settings'!C1685,"")</f>
        <v/>
      </c>
      <c r="D1685" s="17"/>
      <c r="E1685" s="17"/>
      <c r="F1685" s="17"/>
      <c r="G1685" s="7" t="str">
        <f>IF(D1685&lt;&gt;"",IF('Workers Settings'!D1685="","",'Workers Settings'!D1685),"")</f>
        <v/>
      </c>
      <c r="H1685" s="7" t="str">
        <f>IF(D1685&lt;&gt;"",'Workers Settings'!E1685,"")</f>
        <v/>
      </c>
      <c r="I1685" s="7" t="str">
        <f t="shared" si="286"/>
        <v/>
      </c>
      <c r="J1685" s="7" t="str">
        <f>IF('Workers Settings'!F1685&lt;&gt;"",'Workers Settings'!F1685,"")</f>
        <v/>
      </c>
      <c r="K1685" s="7" t="str">
        <f>IF('Workers Settings'!G1685&lt;&gt;"",'Workers Settings'!G1685,"")</f>
        <v/>
      </c>
      <c r="L1685" s="7" t="str">
        <f>IF(D1685="","",IF(VLOOKUP(D1685,'Demand Locations'!B:D,2,FALSE)="","",VLOOKUP(D1685,'Demand Locations'!B:D,2,FALSE)))</f>
        <v/>
      </c>
      <c r="M1685" s="7" t="str">
        <f>IF(D1685="","",IF(VLOOKUP(D1685,'Demand Locations'!B:D,3,FALSE)="","",VLOOKUP(D1685,'Demand Locations'!B:D,3,FALSE)))</f>
        <v/>
      </c>
      <c r="N1685" s="7" t="str">
        <f t="shared" si="287"/>
        <v/>
      </c>
      <c r="O1685" s="7" t="str">
        <f t="shared" si="288"/>
        <v/>
      </c>
      <c r="P1685" s="7" t="str">
        <f t="shared" si="289"/>
        <v/>
      </c>
      <c r="Q1685" s="7" t="str">
        <f t="shared" si="290"/>
        <v/>
      </c>
      <c r="R1685" s="7" t="str">
        <f t="shared" si="291"/>
        <v/>
      </c>
      <c r="S1685" s="7" t="str">
        <f t="shared" si="292"/>
        <v/>
      </c>
      <c r="T1685" s="7" t="str">
        <f t="shared" si="293"/>
        <v/>
      </c>
      <c r="U1685" s="7" t="str">
        <f t="shared" si="294"/>
        <v/>
      </c>
      <c r="V1685" s="7" t="str">
        <f t="shared" si="295"/>
        <v/>
      </c>
      <c r="W1685" s="60" t="str">
        <f>IF(ISNUMBER(V1685),IF(ISNA(VLOOKUP(I1685,'Distances Lookup Table'!D:E,2,FALSE)),V1685*'General Settings'!$F$6,IF(VLOOKUP(I1685,'Distances Lookup Table'!D:E,2,FALSE)="",V1685*'General Settings'!$F$6,VLOOKUP(I1685,'Distances Lookup Table'!D:E,2,FALSE))),"")</f>
        <v/>
      </c>
      <c r="X1685" s="18" t="str">
        <f>IF(D1685&lt;&gt;"",'Workers Settings'!H1685,"")</f>
        <v/>
      </c>
      <c r="Y1685" s="18" t="str">
        <f>IF(D1685&lt;&gt;"",'Workers Settings'!I1685,"")</f>
        <v/>
      </c>
      <c r="Z1685" s="29" t="str">
        <f>IF('Workers Settings'!L1685&lt;&gt;"",'Workers Settings'!L1685,'Workers Settings'!K1685)</f>
        <v/>
      </c>
      <c r="AA1685" s="29" t="str">
        <f>IF(D1685&lt;&gt;"",IF('Workers Settings'!L1685&lt;&gt;"",'Workers Settings'!L1685,'Workers Settings'!K1685),"")</f>
        <v/>
      </c>
    </row>
    <row r="1686" spans="1:27" x14ac:dyDescent="0.25">
      <c r="A1686" s="7">
        <f t="shared" si="296"/>
        <v>1682</v>
      </c>
      <c r="B1686" s="7" t="str">
        <f>IF('Workers Settings'!B1686&lt;&gt;"",'Workers Settings'!B1686,"")</f>
        <v/>
      </c>
      <c r="C1686" s="7" t="str">
        <f>IF('Workers Settings'!C1686&lt;&gt;"",'Workers Settings'!C1686,"")</f>
        <v/>
      </c>
      <c r="D1686" s="17"/>
      <c r="E1686" s="17"/>
      <c r="F1686" s="17"/>
      <c r="G1686" s="7" t="str">
        <f>IF(D1686&lt;&gt;"",IF('Workers Settings'!D1686="","",'Workers Settings'!D1686),"")</f>
        <v/>
      </c>
      <c r="H1686" s="7" t="str">
        <f>IF(D1686&lt;&gt;"",'Workers Settings'!E1686,"")</f>
        <v/>
      </c>
      <c r="I1686" s="7" t="str">
        <f t="shared" si="286"/>
        <v/>
      </c>
      <c r="J1686" s="7" t="str">
        <f>IF('Workers Settings'!F1686&lt;&gt;"",'Workers Settings'!F1686,"")</f>
        <v/>
      </c>
      <c r="K1686" s="7" t="str">
        <f>IF('Workers Settings'!G1686&lt;&gt;"",'Workers Settings'!G1686,"")</f>
        <v/>
      </c>
      <c r="L1686" s="7" t="str">
        <f>IF(D1686="","",IF(VLOOKUP(D1686,'Demand Locations'!B:D,2,FALSE)="","",VLOOKUP(D1686,'Demand Locations'!B:D,2,FALSE)))</f>
        <v/>
      </c>
      <c r="M1686" s="7" t="str">
        <f>IF(D1686="","",IF(VLOOKUP(D1686,'Demand Locations'!B:D,3,FALSE)="","",VLOOKUP(D1686,'Demand Locations'!B:D,3,FALSE)))</f>
        <v/>
      </c>
      <c r="N1686" s="7" t="str">
        <f t="shared" si="287"/>
        <v/>
      </c>
      <c r="O1686" s="7" t="str">
        <f t="shared" si="288"/>
        <v/>
      </c>
      <c r="P1686" s="7" t="str">
        <f t="shared" si="289"/>
        <v/>
      </c>
      <c r="Q1686" s="7" t="str">
        <f t="shared" si="290"/>
        <v/>
      </c>
      <c r="R1686" s="7" t="str">
        <f t="shared" si="291"/>
        <v/>
      </c>
      <c r="S1686" s="7" t="str">
        <f t="shared" si="292"/>
        <v/>
      </c>
      <c r="T1686" s="7" t="str">
        <f t="shared" si="293"/>
        <v/>
      </c>
      <c r="U1686" s="7" t="str">
        <f t="shared" si="294"/>
        <v/>
      </c>
      <c r="V1686" s="7" t="str">
        <f t="shared" si="295"/>
        <v/>
      </c>
      <c r="W1686" s="60" t="str">
        <f>IF(ISNUMBER(V1686),IF(ISNA(VLOOKUP(I1686,'Distances Lookup Table'!D:E,2,FALSE)),V1686*'General Settings'!$F$6,IF(VLOOKUP(I1686,'Distances Lookup Table'!D:E,2,FALSE)="",V1686*'General Settings'!$F$6,VLOOKUP(I1686,'Distances Lookup Table'!D:E,2,FALSE))),"")</f>
        <v/>
      </c>
      <c r="X1686" s="18" t="str">
        <f>IF(D1686&lt;&gt;"",'Workers Settings'!H1686,"")</f>
        <v/>
      </c>
      <c r="Y1686" s="18" t="str">
        <f>IF(D1686&lt;&gt;"",'Workers Settings'!I1686,"")</f>
        <v/>
      </c>
      <c r="Z1686" s="29" t="str">
        <f>IF('Workers Settings'!L1686&lt;&gt;"",'Workers Settings'!L1686,'Workers Settings'!K1686)</f>
        <v/>
      </c>
      <c r="AA1686" s="29" t="str">
        <f>IF(D1686&lt;&gt;"",IF('Workers Settings'!L1686&lt;&gt;"",'Workers Settings'!L1686,'Workers Settings'!K1686),"")</f>
        <v/>
      </c>
    </row>
    <row r="1687" spans="1:27" x14ac:dyDescent="0.25">
      <c r="A1687" s="7">
        <f t="shared" si="296"/>
        <v>1683</v>
      </c>
      <c r="B1687" s="7" t="str">
        <f>IF('Workers Settings'!B1687&lt;&gt;"",'Workers Settings'!B1687,"")</f>
        <v/>
      </c>
      <c r="C1687" s="7" t="str">
        <f>IF('Workers Settings'!C1687&lt;&gt;"",'Workers Settings'!C1687,"")</f>
        <v/>
      </c>
      <c r="D1687" s="17"/>
      <c r="E1687" s="17"/>
      <c r="F1687" s="17"/>
      <c r="G1687" s="7" t="str">
        <f>IF(D1687&lt;&gt;"",IF('Workers Settings'!D1687="","",'Workers Settings'!D1687),"")</f>
        <v/>
      </c>
      <c r="H1687" s="7" t="str">
        <f>IF(D1687&lt;&gt;"",'Workers Settings'!E1687,"")</f>
        <v/>
      </c>
      <c r="I1687" s="7" t="str">
        <f t="shared" si="286"/>
        <v/>
      </c>
      <c r="J1687" s="7" t="str">
        <f>IF('Workers Settings'!F1687&lt;&gt;"",'Workers Settings'!F1687,"")</f>
        <v/>
      </c>
      <c r="K1687" s="7" t="str">
        <f>IF('Workers Settings'!G1687&lt;&gt;"",'Workers Settings'!G1687,"")</f>
        <v/>
      </c>
      <c r="L1687" s="7" t="str">
        <f>IF(D1687="","",IF(VLOOKUP(D1687,'Demand Locations'!B:D,2,FALSE)="","",VLOOKUP(D1687,'Demand Locations'!B:D,2,FALSE)))</f>
        <v/>
      </c>
      <c r="M1687" s="7" t="str">
        <f>IF(D1687="","",IF(VLOOKUP(D1687,'Demand Locations'!B:D,3,FALSE)="","",VLOOKUP(D1687,'Demand Locations'!B:D,3,FALSE)))</f>
        <v/>
      </c>
      <c r="N1687" s="7" t="str">
        <f t="shared" si="287"/>
        <v/>
      </c>
      <c r="O1687" s="7" t="str">
        <f t="shared" si="288"/>
        <v/>
      </c>
      <c r="P1687" s="7" t="str">
        <f t="shared" si="289"/>
        <v/>
      </c>
      <c r="Q1687" s="7" t="str">
        <f t="shared" si="290"/>
        <v/>
      </c>
      <c r="R1687" s="7" t="str">
        <f t="shared" si="291"/>
        <v/>
      </c>
      <c r="S1687" s="7" t="str">
        <f t="shared" si="292"/>
        <v/>
      </c>
      <c r="T1687" s="7" t="str">
        <f t="shared" si="293"/>
        <v/>
      </c>
      <c r="U1687" s="7" t="str">
        <f t="shared" si="294"/>
        <v/>
      </c>
      <c r="V1687" s="7" t="str">
        <f t="shared" si="295"/>
        <v/>
      </c>
      <c r="W1687" s="60" t="str">
        <f>IF(ISNUMBER(V1687),IF(ISNA(VLOOKUP(I1687,'Distances Lookup Table'!D:E,2,FALSE)),V1687*'General Settings'!$F$6,IF(VLOOKUP(I1687,'Distances Lookup Table'!D:E,2,FALSE)="",V1687*'General Settings'!$F$6,VLOOKUP(I1687,'Distances Lookup Table'!D:E,2,FALSE))),"")</f>
        <v/>
      </c>
      <c r="X1687" s="18" t="str">
        <f>IF(D1687&lt;&gt;"",'Workers Settings'!H1687,"")</f>
        <v/>
      </c>
      <c r="Y1687" s="18" t="str">
        <f>IF(D1687&lt;&gt;"",'Workers Settings'!I1687,"")</f>
        <v/>
      </c>
      <c r="Z1687" s="29" t="str">
        <f>IF('Workers Settings'!L1687&lt;&gt;"",'Workers Settings'!L1687,'Workers Settings'!K1687)</f>
        <v/>
      </c>
      <c r="AA1687" s="29" t="str">
        <f>IF(D1687&lt;&gt;"",IF('Workers Settings'!L1687&lt;&gt;"",'Workers Settings'!L1687,'Workers Settings'!K1687),"")</f>
        <v/>
      </c>
    </row>
    <row r="1688" spans="1:27" x14ac:dyDescent="0.25">
      <c r="A1688" s="7">
        <f t="shared" si="296"/>
        <v>1684</v>
      </c>
      <c r="B1688" s="7" t="str">
        <f>IF('Workers Settings'!B1688&lt;&gt;"",'Workers Settings'!B1688,"")</f>
        <v/>
      </c>
      <c r="C1688" s="7" t="str">
        <f>IF('Workers Settings'!C1688&lt;&gt;"",'Workers Settings'!C1688,"")</f>
        <v/>
      </c>
      <c r="D1688" s="17"/>
      <c r="E1688" s="17"/>
      <c r="F1688" s="17"/>
      <c r="G1688" s="7" t="str">
        <f>IF(D1688&lt;&gt;"",IF('Workers Settings'!D1688="","",'Workers Settings'!D1688),"")</f>
        <v/>
      </c>
      <c r="H1688" s="7" t="str">
        <f>IF(D1688&lt;&gt;"",'Workers Settings'!E1688,"")</f>
        <v/>
      </c>
      <c r="I1688" s="7" t="str">
        <f t="shared" si="286"/>
        <v/>
      </c>
      <c r="J1688" s="7" t="str">
        <f>IF('Workers Settings'!F1688&lt;&gt;"",'Workers Settings'!F1688,"")</f>
        <v/>
      </c>
      <c r="K1688" s="7" t="str">
        <f>IF('Workers Settings'!G1688&lt;&gt;"",'Workers Settings'!G1688,"")</f>
        <v/>
      </c>
      <c r="L1688" s="7" t="str">
        <f>IF(D1688="","",IF(VLOOKUP(D1688,'Demand Locations'!B:D,2,FALSE)="","",VLOOKUP(D1688,'Demand Locations'!B:D,2,FALSE)))</f>
        <v/>
      </c>
      <c r="M1688" s="7" t="str">
        <f>IF(D1688="","",IF(VLOOKUP(D1688,'Demand Locations'!B:D,3,FALSE)="","",VLOOKUP(D1688,'Demand Locations'!B:D,3,FALSE)))</f>
        <v/>
      </c>
      <c r="N1688" s="7" t="str">
        <f t="shared" si="287"/>
        <v/>
      </c>
      <c r="O1688" s="7" t="str">
        <f t="shared" si="288"/>
        <v/>
      </c>
      <c r="P1688" s="7" t="str">
        <f t="shared" si="289"/>
        <v/>
      </c>
      <c r="Q1688" s="7" t="str">
        <f t="shared" si="290"/>
        <v/>
      </c>
      <c r="R1688" s="7" t="str">
        <f t="shared" si="291"/>
        <v/>
      </c>
      <c r="S1688" s="7" t="str">
        <f t="shared" si="292"/>
        <v/>
      </c>
      <c r="T1688" s="7" t="str">
        <f t="shared" si="293"/>
        <v/>
      </c>
      <c r="U1688" s="7" t="str">
        <f t="shared" si="294"/>
        <v/>
      </c>
      <c r="V1688" s="7" t="str">
        <f t="shared" si="295"/>
        <v/>
      </c>
      <c r="W1688" s="60" t="str">
        <f>IF(ISNUMBER(V1688),IF(ISNA(VLOOKUP(I1688,'Distances Lookup Table'!D:E,2,FALSE)),V1688*'General Settings'!$F$6,IF(VLOOKUP(I1688,'Distances Lookup Table'!D:E,2,FALSE)="",V1688*'General Settings'!$F$6,VLOOKUP(I1688,'Distances Lookup Table'!D:E,2,FALSE))),"")</f>
        <v/>
      </c>
      <c r="X1688" s="18" t="str">
        <f>IF(D1688&lt;&gt;"",'Workers Settings'!H1688,"")</f>
        <v/>
      </c>
      <c r="Y1688" s="18" t="str">
        <f>IF(D1688&lt;&gt;"",'Workers Settings'!I1688,"")</f>
        <v/>
      </c>
      <c r="Z1688" s="29" t="str">
        <f>IF('Workers Settings'!L1688&lt;&gt;"",'Workers Settings'!L1688,'Workers Settings'!K1688)</f>
        <v/>
      </c>
      <c r="AA1688" s="29" t="str">
        <f>IF(D1688&lt;&gt;"",IF('Workers Settings'!L1688&lt;&gt;"",'Workers Settings'!L1688,'Workers Settings'!K1688),"")</f>
        <v/>
      </c>
    </row>
    <row r="1689" spans="1:27" x14ac:dyDescent="0.25">
      <c r="A1689" s="7">
        <f t="shared" si="296"/>
        <v>1685</v>
      </c>
      <c r="B1689" s="7" t="str">
        <f>IF('Workers Settings'!B1689&lt;&gt;"",'Workers Settings'!B1689,"")</f>
        <v/>
      </c>
      <c r="C1689" s="7" t="str">
        <f>IF('Workers Settings'!C1689&lt;&gt;"",'Workers Settings'!C1689,"")</f>
        <v/>
      </c>
      <c r="D1689" s="17"/>
      <c r="E1689" s="17"/>
      <c r="F1689" s="17"/>
      <c r="G1689" s="7" t="str">
        <f>IF(D1689&lt;&gt;"",IF('Workers Settings'!D1689="","",'Workers Settings'!D1689),"")</f>
        <v/>
      </c>
      <c r="H1689" s="7" t="str">
        <f>IF(D1689&lt;&gt;"",'Workers Settings'!E1689,"")</f>
        <v/>
      </c>
      <c r="I1689" s="7" t="str">
        <f t="shared" si="286"/>
        <v/>
      </c>
      <c r="J1689" s="7" t="str">
        <f>IF('Workers Settings'!F1689&lt;&gt;"",'Workers Settings'!F1689,"")</f>
        <v/>
      </c>
      <c r="K1689" s="7" t="str">
        <f>IF('Workers Settings'!G1689&lt;&gt;"",'Workers Settings'!G1689,"")</f>
        <v/>
      </c>
      <c r="L1689" s="7" t="str">
        <f>IF(D1689="","",IF(VLOOKUP(D1689,'Demand Locations'!B:D,2,FALSE)="","",VLOOKUP(D1689,'Demand Locations'!B:D,2,FALSE)))</f>
        <v/>
      </c>
      <c r="M1689" s="7" t="str">
        <f>IF(D1689="","",IF(VLOOKUP(D1689,'Demand Locations'!B:D,3,FALSE)="","",VLOOKUP(D1689,'Demand Locations'!B:D,3,FALSE)))</f>
        <v/>
      </c>
      <c r="N1689" s="7" t="str">
        <f t="shared" si="287"/>
        <v/>
      </c>
      <c r="O1689" s="7" t="str">
        <f t="shared" si="288"/>
        <v/>
      </c>
      <c r="P1689" s="7" t="str">
        <f t="shared" si="289"/>
        <v/>
      </c>
      <c r="Q1689" s="7" t="str">
        <f t="shared" si="290"/>
        <v/>
      </c>
      <c r="R1689" s="7" t="str">
        <f t="shared" si="291"/>
        <v/>
      </c>
      <c r="S1689" s="7" t="str">
        <f t="shared" si="292"/>
        <v/>
      </c>
      <c r="T1689" s="7" t="str">
        <f t="shared" si="293"/>
        <v/>
      </c>
      <c r="U1689" s="7" t="str">
        <f t="shared" si="294"/>
        <v/>
      </c>
      <c r="V1689" s="7" t="str">
        <f t="shared" si="295"/>
        <v/>
      </c>
      <c r="W1689" s="60" t="str">
        <f>IF(ISNUMBER(V1689),IF(ISNA(VLOOKUP(I1689,'Distances Lookup Table'!D:E,2,FALSE)),V1689*'General Settings'!$F$6,IF(VLOOKUP(I1689,'Distances Lookup Table'!D:E,2,FALSE)="",V1689*'General Settings'!$F$6,VLOOKUP(I1689,'Distances Lookup Table'!D:E,2,FALSE))),"")</f>
        <v/>
      </c>
      <c r="X1689" s="18" t="str">
        <f>IF(D1689&lt;&gt;"",'Workers Settings'!H1689,"")</f>
        <v/>
      </c>
      <c r="Y1689" s="18" t="str">
        <f>IF(D1689&lt;&gt;"",'Workers Settings'!I1689,"")</f>
        <v/>
      </c>
      <c r="Z1689" s="29" t="str">
        <f>IF('Workers Settings'!L1689&lt;&gt;"",'Workers Settings'!L1689,'Workers Settings'!K1689)</f>
        <v/>
      </c>
      <c r="AA1689" s="29" t="str">
        <f>IF(D1689&lt;&gt;"",IF('Workers Settings'!L1689&lt;&gt;"",'Workers Settings'!L1689,'Workers Settings'!K1689),"")</f>
        <v/>
      </c>
    </row>
    <row r="1690" spans="1:27" x14ac:dyDescent="0.25">
      <c r="A1690" s="7">
        <f t="shared" si="296"/>
        <v>1686</v>
      </c>
      <c r="B1690" s="7" t="str">
        <f>IF('Workers Settings'!B1690&lt;&gt;"",'Workers Settings'!B1690,"")</f>
        <v/>
      </c>
      <c r="C1690" s="7" t="str">
        <f>IF('Workers Settings'!C1690&lt;&gt;"",'Workers Settings'!C1690,"")</f>
        <v/>
      </c>
      <c r="D1690" s="17"/>
      <c r="E1690" s="17"/>
      <c r="F1690" s="17"/>
      <c r="G1690" s="7" t="str">
        <f>IF(D1690&lt;&gt;"",IF('Workers Settings'!D1690="","",'Workers Settings'!D1690),"")</f>
        <v/>
      </c>
      <c r="H1690" s="7" t="str">
        <f>IF(D1690&lt;&gt;"",'Workers Settings'!E1690,"")</f>
        <v/>
      </c>
      <c r="I1690" s="7" t="str">
        <f t="shared" si="286"/>
        <v/>
      </c>
      <c r="J1690" s="7" t="str">
        <f>IF('Workers Settings'!F1690&lt;&gt;"",'Workers Settings'!F1690,"")</f>
        <v/>
      </c>
      <c r="K1690" s="7" t="str">
        <f>IF('Workers Settings'!G1690&lt;&gt;"",'Workers Settings'!G1690,"")</f>
        <v/>
      </c>
      <c r="L1690" s="7" t="str">
        <f>IF(D1690="","",IF(VLOOKUP(D1690,'Demand Locations'!B:D,2,FALSE)="","",VLOOKUP(D1690,'Demand Locations'!B:D,2,FALSE)))</f>
        <v/>
      </c>
      <c r="M1690" s="7" t="str">
        <f>IF(D1690="","",IF(VLOOKUP(D1690,'Demand Locations'!B:D,3,FALSE)="","",VLOOKUP(D1690,'Demand Locations'!B:D,3,FALSE)))</f>
        <v/>
      </c>
      <c r="N1690" s="7" t="str">
        <f t="shared" si="287"/>
        <v/>
      </c>
      <c r="O1690" s="7" t="str">
        <f t="shared" si="288"/>
        <v/>
      </c>
      <c r="P1690" s="7" t="str">
        <f t="shared" si="289"/>
        <v/>
      </c>
      <c r="Q1690" s="7" t="str">
        <f t="shared" si="290"/>
        <v/>
      </c>
      <c r="R1690" s="7" t="str">
        <f t="shared" si="291"/>
        <v/>
      </c>
      <c r="S1690" s="7" t="str">
        <f t="shared" si="292"/>
        <v/>
      </c>
      <c r="T1690" s="7" t="str">
        <f t="shared" si="293"/>
        <v/>
      </c>
      <c r="U1690" s="7" t="str">
        <f t="shared" si="294"/>
        <v/>
      </c>
      <c r="V1690" s="7" t="str">
        <f t="shared" si="295"/>
        <v/>
      </c>
      <c r="W1690" s="60" t="str">
        <f>IF(ISNUMBER(V1690),IF(ISNA(VLOOKUP(I1690,'Distances Lookup Table'!D:E,2,FALSE)),V1690*'General Settings'!$F$6,IF(VLOOKUP(I1690,'Distances Lookup Table'!D:E,2,FALSE)="",V1690*'General Settings'!$F$6,VLOOKUP(I1690,'Distances Lookup Table'!D:E,2,FALSE))),"")</f>
        <v/>
      </c>
      <c r="X1690" s="18" t="str">
        <f>IF(D1690&lt;&gt;"",'Workers Settings'!H1690,"")</f>
        <v/>
      </c>
      <c r="Y1690" s="18" t="str">
        <f>IF(D1690&lt;&gt;"",'Workers Settings'!I1690,"")</f>
        <v/>
      </c>
      <c r="Z1690" s="29" t="str">
        <f>IF('Workers Settings'!L1690&lt;&gt;"",'Workers Settings'!L1690,'Workers Settings'!K1690)</f>
        <v/>
      </c>
      <c r="AA1690" s="29" t="str">
        <f>IF(D1690&lt;&gt;"",IF('Workers Settings'!L1690&lt;&gt;"",'Workers Settings'!L1690,'Workers Settings'!K1690),"")</f>
        <v/>
      </c>
    </row>
    <row r="1691" spans="1:27" x14ac:dyDescent="0.25">
      <c r="A1691" s="7">
        <f t="shared" si="296"/>
        <v>1687</v>
      </c>
      <c r="B1691" s="7" t="str">
        <f>IF('Workers Settings'!B1691&lt;&gt;"",'Workers Settings'!B1691,"")</f>
        <v/>
      </c>
      <c r="C1691" s="7" t="str">
        <f>IF('Workers Settings'!C1691&lt;&gt;"",'Workers Settings'!C1691,"")</f>
        <v/>
      </c>
      <c r="D1691" s="17"/>
      <c r="E1691" s="17"/>
      <c r="F1691" s="17"/>
      <c r="G1691" s="7" t="str">
        <f>IF(D1691&lt;&gt;"",IF('Workers Settings'!D1691="","",'Workers Settings'!D1691),"")</f>
        <v/>
      </c>
      <c r="H1691" s="7" t="str">
        <f>IF(D1691&lt;&gt;"",'Workers Settings'!E1691,"")</f>
        <v/>
      </c>
      <c r="I1691" s="7" t="str">
        <f t="shared" si="286"/>
        <v/>
      </c>
      <c r="J1691" s="7" t="str">
        <f>IF('Workers Settings'!F1691&lt;&gt;"",'Workers Settings'!F1691,"")</f>
        <v/>
      </c>
      <c r="K1691" s="7" t="str">
        <f>IF('Workers Settings'!G1691&lt;&gt;"",'Workers Settings'!G1691,"")</f>
        <v/>
      </c>
      <c r="L1691" s="7" t="str">
        <f>IF(D1691="","",IF(VLOOKUP(D1691,'Demand Locations'!B:D,2,FALSE)="","",VLOOKUP(D1691,'Demand Locations'!B:D,2,FALSE)))</f>
        <v/>
      </c>
      <c r="M1691" s="7" t="str">
        <f>IF(D1691="","",IF(VLOOKUP(D1691,'Demand Locations'!B:D,3,FALSE)="","",VLOOKUP(D1691,'Demand Locations'!B:D,3,FALSE)))</f>
        <v/>
      </c>
      <c r="N1691" s="7" t="str">
        <f t="shared" si="287"/>
        <v/>
      </c>
      <c r="O1691" s="7" t="str">
        <f t="shared" si="288"/>
        <v/>
      </c>
      <c r="P1691" s="7" t="str">
        <f t="shared" si="289"/>
        <v/>
      </c>
      <c r="Q1691" s="7" t="str">
        <f t="shared" si="290"/>
        <v/>
      </c>
      <c r="R1691" s="7" t="str">
        <f t="shared" si="291"/>
        <v/>
      </c>
      <c r="S1691" s="7" t="str">
        <f t="shared" si="292"/>
        <v/>
      </c>
      <c r="T1691" s="7" t="str">
        <f t="shared" si="293"/>
        <v/>
      </c>
      <c r="U1691" s="7" t="str">
        <f t="shared" si="294"/>
        <v/>
      </c>
      <c r="V1691" s="7" t="str">
        <f t="shared" si="295"/>
        <v/>
      </c>
      <c r="W1691" s="60" t="str">
        <f>IF(ISNUMBER(V1691),IF(ISNA(VLOOKUP(I1691,'Distances Lookup Table'!D:E,2,FALSE)),V1691*'General Settings'!$F$6,IF(VLOOKUP(I1691,'Distances Lookup Table'!D:E,2,FALSE)="",V1691*'General Settings'!$F$6,VLOOKUP(I1691,'Distances Lookup Table'!D:E,2,FALSE))),"")</f>
        <v/>
      </c>
      <c r="X1691" s="18" t="str">
        <f>IF(D1691&lt;&gt;"",'Workers Settings'!H1691,"")</f>
        <v/>
      </c>
      <c r="Y1691" s="18" t="str">
        <f>IF(D1691&lt;&gt;"",'Workers Settings'!I1691,"")</f>
        <v/>
      </c>
      <c r="Z1691" s="29" t="str">
        <f>IF('Workers Settings'!L1691&lt;&gt;"",'Workers Settings'!L1691,'Workers Settings'!K1691)</f>
        <v/>
      </c>
      <c r="AA1691" s="29" t="str">
        <f>IF(D1691&lt;&gt;"",IF('Workers Settings'!L1691&lt;&gt;"",'Workers Settings'!L1691,'Workers Settings'!K1691),"")</f>
        <v/>
      </c>
    </row>
    <row r="1692" spans="1:27" x14ac:dyDescent="0.25">
      <c r="A1692" s="7">
        <f t="shared" si="296"/>
        <v>1688</v>
      </c>
      <c r="B1692" s="7" t="str">
        <f>IF('Workers Settings'!B1692&lt;&gt;"",'Workers Settings'!B1692,"")</f>
        <v/>
      </c>
      <c r="C1692" s="7" t="str">
        <f>IF('Workers Settings'!C1692&lt;&gt;"",'Workers Settings'!C1692,"")</f>
        <v/>
      </c>
      <c r="D1692" s="17"/>
      <c r="E1692" s="17"/>
      <c r="F1692" s="17"/>
      <c r="G1692" s="7" t="str">
        <f>IF(D1692&lt;&gt;"",IF('Workers Settings'!D1692="","",'Workers Settings'!D1692),"")</f>
        <v/>
      </c>
      <c r="H1692" s="7" t="str">
        <f>IF(D1692&lt;&gt;"",'Workers Settings'!E1692,"")</f>
        <v/>
      </c>
      <c r="I1692" s="7" t="str">
        <f t="shared" si="286"/>
        <v/>
      </c>
      <c r="J1692" s="7" t="str">
        <f>IF('Workers Settings'!F1692&lt;&gt;"",'Workers Settings'!F1692,"")</f>
        <v/>
      </c>
      <c r="K1692" s="7" t="str">
        <f>IF('Workers Settings'!G1692&lt;&gt;"",'Workers Settings'!G1692,"")</f>
        <v/>
      </c>
      <c r="L1692" s="7" t="str">
        <f>IF(D1692="","",IF(VLOOKUP(D1692,'Demand Locations'!B:D,2,FALSE)="","",VLOOKUP(D1692,'Demand Locations'!B:D,2,FALSE)))</f>
        <v/>
      </c>
      <c r="M1692" s="7" t="str">
        <f>IF(D1692="","",IF(VLOOKUP(D1692,'Demand Locations'!B:D,3,FALSE)="","",VLOOKUP(D1692,'Demand Locations'!B:D,3,FALSE)))</f>
        <v/>
      </c>
      <c r="N1692" s="7" t="str">
        <f t="shared" si="287"/>
        <v/>
      </c>
      <c r="O1692" s="7" t="str">
        <f t="shared" si="288"/>
        <v/>
      </c>
      <c r="P1692" s="7" t="str">
        <f t="shared" si="289"/>
        <v/>
      </c>
      <c r="Q1692" s="7" t="str">
        <f t="shared" si="290"/>
        <v/>
      </c>
      <c r="R1692" s="7" t="str">
        <f t="shared" si="291"/>
        <v/>
      </c>
      <c r="S1692" s="7" t="str">
        <f t="shared" si="292"/>
        <v/>
      </c>
      <c r="T1692" s="7" t="str">
        <f t="shared" si="293"/>
        <v/>
      </c>
      <c r="U1692" s="7" t="str">
        <f t="shared" si="294"/>
        <v/>
      </c>
      <c r="V1692" s="7" t="str">
        <f t="shared" si="295"/>
        <v/>
      </c>
      <c r="W1692" s="60" t="str">
        <f>IF(ISNUMBER(V1692),IF(ISNA(VLOOKUP(I1692,'Distances Lookup Table'!D:E,2,FALSE)),V1692*'General Settings'!$F$6,IF(VLOOKUP(I1692,'Distances Lookup Table'!D:E,2,FALSE)="",V1692*'General Settings'!$F$6,VLOOKUP(I1692,'Distances Lookup Table'!D:E,2,FALSE))),"")</f>
        <v/>
      </c>
      <c r="X1692" s="18" t="str">
        <f>IF(D1692&lt;&gt;"",'Workers Settings'!H1692,"")</f>
        <v/>
      </c>
      <c r="Y1692" s="18" t="str">
        <f>IF(D1692&lt;&gt;"",'Workers Settings'!I1692,"")</f>
        <v/>
      </c>
      <c r="Z1692" s="29" t="str">
        <f>IF('Workers Settings'!L1692&lt;&gt;"",'Workers Settings'!L1692,'Workers Settings'!K1692)</f>
        <v/>
      </c>
      <c r="AA1692" s="29" t="str">
        <f>IF(D1692&lt;&gt;"",IF('Workers Settings'!L1692&lt;&gt;"",'Workers Settings'!L1692,'Workers Settings'!K1692),"")</f>
        <v/>
      </c>
    </row>
    <row r="1693" spans="1:27" x14ac:dyDescent="0.25">
      <c r="A1693" s="7">
        <f t="shared" si="296"/>
        <v>1689</v>
      </c>
      <c r="B1693" s="7" t="str">
        <f>IF('Workers Settings'!B1693&lt;&gt;"",'Workers Settings'!B1693,"")</f>
        <v/>
      </c>
      <c r="C1693" s="7" t="str">
        <f>IF('Workers Settings'!C1693&lt;&gt;"",'Workers Settings'!C1693,"")</f>
        <v/>
      </c>
      <c r="D1693" s="17"/>
      <c r="E1693" s="17"/>
      <c r="F1693" s="17"/>
      <c r="G1693" s="7" t="str">
        <f>IF(D1693&lt;&gt;"",IF('Workers Settings'!D1693="","",'Workers Settings'!D1693),"")</f>
        <v/>
      </c>
      <c r="H1693" s="7" t="str">
        <f>IF(D1693&lt;&gt;"",'Workers Settings'!E1693,"")</f>
        <v/>
      </c>
      <c r="I1693" s="7" t="str">
        <f t="shared" si="286"/>
        <v/>
      </c>
      <c r="J1693" s="7" t="str">
        <f>IF('Workers Settings'!F1693&lt;&gt;"",'Workers Settings'!F1693,"")</f>
        <v/>
      </c>
      <c r="K1693" s="7" t="str">
        <f>IF('Workers Settings'!G1693&lt;&gt;"",'Workers Settings'!G1693,"")</f>
        <v/>
      </c>
      <c r="L1693" s="7" t="str">
        <f>IF(D1693="","",IF(VLOOKUP(D1693,'Demand Locations'!B:D,2,FALSE)="","",VLOOKUP(D1693,'Demand Locations'!B:D,2,FALSE)))</f>
        <v/>
      </c>
      <c r="M1693" s="7" t="str">
        <f>IF(D1693="","",IF(VLOOKUP(D1693,'Demand Locations'!B:D,3,FALSE)="","",VLOOKUP(D1693,'Demand Locations'!B:D,3,FALSE)))</f>
        <v/>
      </c>
      <c r="N1693" s="7" t="str">
        <f t="shared" si="287"/>
        <v/>
      </c>
      <c r="O1693" s="7" t="str">
        <f t="shared" si="288"/>
        <v/>
      </c>
      <c r="P1693" s="7" t="str">
        <f t="shared" si="289"/>
        <v/>
      </c>
      <c r="Q1693" s="7" t="str">
        <f t="shared" si="290"/>
        <v/>
      </c>
      <c r="R1693" s="7" t="str">
        <f t="shared" si="291"/>
        <v/>
      </c>
      <c r="S1693" s="7" t="str">
        <f t="shared" si="292"/>
        <v/>
      </c>
      <c r="T1693" s="7" t="str">
        <f t="shared" si="293"/>
        <v/>
      </c>
      <c r="U1693" s="7" t="str">
        <f t="shared" si="294"/>
        <v/>
      </c>
      <c r="V1693" s="7" t="str">
        <f t="shared" si="295"/>
        <v/>
      </c>
      <c r="W1693" s="60" t="str">
        <f>IF(ISNUMBER(V1693),IF(ISNA(VLOOKUP(I1693,'Distances Lookup Table'!D:E,2,FALSE)),V1693*'General Settings'!$F$6,IF(VLOOKUP(I1693,'Distances Lookup Table'!D:E,2,FALSE)="",V1693*'General Settings'!$F$6,VLOOKUP(I1693,'Distances Lookup Table'!D:E,2,FALSE))),"")</f>
        <v/>
      </c>
      <c r="X1693" s="18" t="str">
        <f>IF(D1693&lt;&gt;"",'Workers Settings'!H1693,"")</f>
        <v/>
      </c>
      <c r="Y1693" s="18" t="str">
        <f>IF(D1693&lt;&gt;"",'Workers Settings'!I1693,"")</f>
        <v/>
      </c>
      <c r="Z1693" s="29" t="str">
        <f>IF('Workers Settings'!L1693&lt;&gt;"",'Workers Settings'!L1693,'Workers Settings'!K1693)</f>
        <v/>
      </c>
      <c r="AA1693" s="29" t="str">
        <f>IF(D1693&lt;&gt;"",IF('Workers Settings'!L1693&lt;&gt;"",'Workers Settings'!L1693,'Workers Settings'!K1693),"")</f>
        <v/>
      </c>
    </row>
    <row r="1694" spans="1:27" x14ac:dyDescent="0.25">
      <c r="A1694" s="7">
        <f t="shared" si="296"/>
        <v>1690</v>
      </c>
      <c r="B1694" s="7" t="str">
        <f>IF('Workers Settings'!B1694&lt;&gt;"",'Workers Settings'!B1694,"")</f>
        <v/>
      </c>
      <c r="C1694" s="7" t="str">
        <f>IF('Workers Settings'!C1694&lt;&gt;"",'Workers Settings'!C1694,"")</f>
        <v/>
      </c>
      <c r="D1694" s="17"/>
      <c r="E1694" s="17"/>
      <c r="F1694" s="17"/>
      <c r="G1694" s="7" t="str">
        <f>IF(D1694&lt;&gt;"",IF('Workers Settings'!D1694="","",'Workers Settings'!D1694),"")</f>
        <v/>
      </c>
      <c r="H1694" s="7" t="str">
        <f>IF(D1694&lt;&gt;"",'Workers Settings'!E1694,"")</f>
        <v/>
      </c>
      <c r="I1694" s="7" t="str">
        <f t="shared" si="286"/>
        <v/>
      </c>
      <c r="J1694" s="7" t="str">
        <f>IF('Workers Settings'!F1694&lt;&gt;"",'Workers Settings'!F1694,"")</f>
        <v/>
      </c>
      <c r="K1694" s="7" t="str">
        <f>IF('Workers Settings'!G1694&lt;&gt;"",'Workers Settings'!G1694,"")</f>
        <v/>
      </c>
      <c r="L1694" s="7" t="str">
        <f>IF(D1694="","",IF(VLOOKUP(D1694,'Demand Locations'!B:D,2,FALSE)="","",VLOOKUP(D1694,'Demand Locations'!B:D,2,FALSE)))</f>
        <v/>
      </c>
      <c r="M1694" s="7" t="str">
        <f>IF(D1694="","",IF(VLOOKUP(D1694,'Demand Locations'!B:D,3,FALSE)="","",VLOOKUP(D1694,'Demand Locations'!B:D,3,FALSE)))</f>
        <v/>
      </c>
      <c r="N1694" s="7" t="str">
        <f t="shared" si="287"/>
        <v/>
      </c>
      <c r="O1694" s="7" t="str">
        <f t="shared" si="288"/>
        <v/>
      </c>
      <c r="P1694" s="7" t="str">
        <f t="shared" si="289"/>
        <v/>
      </c>
      <c r="Q1694" s="7" t="str">
        <f t="shared" si="290"/>
        <v/>
      </c>
      <c r="R1694" s="7" t="str">
        <f t="shared" si="291"/>
        <v/>
      </c>
      <c r="S1694" s="7" t="str">
        <f t="shared" si="292"/>
        <v/>
      </c>
      <c r="T1694" s="7" t="str">
        <f t="shared" si="293"/>
        <v/>
      </c>
      <c r="U1694" s="7" t="str">
        <f t="shared" si="294"/>
        <v/>
      </c>
      <c r="V1694" s="7" t="str">
        <f t="shared" si="295"/>
        <v/>
      </c>
      <c r="W1694" s="60" t="str">
        <f>IF(ISNUMBER(V1694),IF(ISNA(VLOOKUP(I1694,'Distances Lookup Table'!D:E,2,FALSE)),V1694*'General Settings'!$F$6,IF(VLOOKUP(I1694,'Distances Lookup Table'!D:E,2,FALSE)="",V1694*'General Settings'!$F$6,VLOOKUP(I1694,'Distances Lookup Table'!D:E,2,FALSE))),"")</f>
        <v/>
      </c>
      <c r="X1694" s="18" t="str">
        <f>IF(D1694&lt;&gt;"",'Workers Settings'!H1694,"")</f>
        <v/>
      </c>
      <c r="Y1694" s="18" t="str">
        <f>IF(D1694&lt;&gt;"",'Workers Settings'!I1694,"")</f>
        <v/>
      </c>
      <c r="Z1694" s="29" t="str">
        <f>IF('Workers Settings'!L1694&lt;&gt;"",'Workers Settings'!L1694,'Workers Settings'!K1694)</f>
        <v/>
      </c>
      <c r="AA1694" s="29" t="str">
        <f>IF(D1694&lt;&gt;"",IF('Workers Settings'!L1694&lt;&gt;"",'Workers Settings'!L1694,'Workers Settings'!K1694),"")</f>
        <v/>
      </c>
    </row>
    <row r="1695" spans="1:27" x14ac:dyDescent="0.25">
      <c r="A1695" s="7">
        <f t="shared" si="296"/>
        <v>1691</v>
      </c>
      <c r="B1695" s="7" t="str">
        <f>IF('Workers Settings'!B1695&lt;&gt;"",'Workers Settings'!B1695,"")</f>
        <v/>
      </c>
      <c r="C1695" s="7" t="str">
        <f>IF('Workers Settings'!C1695&lt;&gt;"",'Workers Settings'!C1695,"")</f>
        <v/>
      </c>
      <c r="D1695" s="17"/>
      <c r="E1695" s="17"/>
      <c r="F1695" s="17"/>
      <c r="G1695" s="7" t="str">
        <f>IF(D1695&lt;&gt;"",IF('Workers Settings'!D1695="","",'Workers Settings'!D1695),"")</f>
        <v/>
      </c>
      <c r="H1695" s="7" t="str">
        <f>IF(D1695&lt;&gt;"",'Workers Settings'!E1695,"")</f>
        <v/>
      </c>
      <c r="I1695" s="7" t="str">
        <f t="shared" si="286"/>
        <v/>
      </c>
      <c r="J1695" s="7" t="str">
        <f>IF('Workers Settings'!F1695&lt;&gt;"",'Workers Settings'!F1695,"")</f>
        <v/>
      </c>
      <c r="K1695" s="7" t="str">
        <f>IF('Workers Settings'!G1695&lt;&gt;"",'Workers Settings'!G1695,"")</f>
        <v/>
      </c>
      <c r="L1695" s="7" t="str">
        <f>IF(D1695="","",IF(VLOOKUP(D1695,'Demand Locations'!B:D,2,FALSE)="","",VLOOKUP(D1695,'Demand Locations'!B:D,2,FALSE)))</f>
        <v/>
      </c>
      <c r="M1695" s="7" t="str">
        <f>IF(D1695="","",IF(VLOOKUP(D1695,'Demand Locations'!B:D,3,FALSE)="","",VLOOKUP(D1695,'Demand Locations'!B:D,3,FALSE)))</f>
        <v/>
      </c>
      <c r="N1695" s="7" t="str">
        <f t="shared" si="287"/>
        <v/>
      </c>
      <c r="O1695" s="7" t="str">
        <f t="shared" si="288"/>
        <v/>
      </c>
      <c r="P1695" s="7" t="str">
        <f t="shared" si="289"/>
        <v/>
      </c>
      <c r="Q1695" s="7" t="str">
        <f t="shared" si="290"/>
        <v/>
      </c>
      <c r="R1695" s="7" t="str">
        <f t="shared" si="291"/>
        <v/>
      </c>
      <c r="S1695" s="7" t="str">
        <f t="shared" si="292"/>
        <v/>
      </c>
      <c r="T1695" s="7" t="str">
        <f t="shared" si="293"/>
        <v/>
      </c>
      <c r="U1695" s="7" t="str">
        <f t="shared" si="294"/>
        <v/>
      </c>
      <c r="V1695" s="7" t="str">
        <f t="shared" si="295"/>
        <v/>
      </c>
      <c r="W1695" s="60" t="str">
        <f>IF(ISNUMBER(V1695),IF(ISNA(VLOOKUP(I1695,'Distances Lookup Table'!D:E,2,FALSE)),V1695*'General Settings'!$F$6,IF(VLOOKUP(I1695,'Distances Lookup Table'!D:E,2,FALSE)="",V1695*'General Settings'!$F$6,VLOOKUP(I1695,'Distances Lookup Table'!D:E,2,FALSE))),"")</f>
        <v/>
      </c>
      <c r="X1695" s="18" t="str">
        <f>IF(D1695&lt;&gt;"",'Workers Settings'!H1695,"")</f>
        <v/>
      </c>
      <c r="Y1695" s="18" t="str">
        <f>IF(D1695&lt;&gt;"",'Workers Settings'!I1695,"")</f>
        <v/>
      </c>
      <c r="Z1695" s="29" t="str">
        <f>IF('Workers Settings'!L1695&lt;&gt;"",'Workers Settings'!L1695,'Workers Settings'!K1695)</f>
        <v/>
      </c>
      <c r="AA1695" s="29" t="str">
        <f>IF(D1695&lt;&gt;"",IF('Workers Settings'!L1695&lt;&gt;"",'Workers Settings'!L1695,'Workers Settings'!K1695),"")</f>
        <v/>
      </c>
    </row>
    <row r="1696" spans="1:27" x14ac:dyDescent="0.25">
      <c r="A1696" s="7">
        <f t="shared" si="296"/>
        <v>1692</v>
      </c>
      <c r="B1696" s="7" t="str">
        <f>IF('Workers Settings'!B1696&lt;&gt;"",'Workers Settings'!B1696,"")</f>
        <v/>
      </c>
      <c r="C1696" s="7" t="str">
        <f>IF('Workers Settings'!C1696&lt;&gt;"",'Workers Settings'!C1696,"")</f>
        <v/>
      </c>
      <c r="D1696" s="17"/>
      <c r="E1696" s="17"/>
      <c r="F1696" s="17"/>
      <c r="G1696" s="7" t="str">
        <f>IF(D1696&lt;&gt;"",IF('Workers Settings'!D1696="","",'Workers Settings'!D1696),"")</f>
        <v/>
      </c>
      <c r="H1696" s="7" t="str">
        <f>IF(D1696&lt;&gt;"",'Workers Settings'!E1696,"")</f>
        <v/>
      </c>
      <c r="I1696" s="7" t="str">
        <f t="shared" si="286"/>
        <v/>
      </c>
      <c r="J1696" s="7" t="str">
        <f>IF('Workers Settings'!F1696&lt;&gt;"",'Workers Settings'!F1696,"")</f>
        <v/>
      </c>
      <c r="K1696" s="7" t="str">
        <f>IF('Workers Settings'!G1696&lt;&gt;"",'Workers Settings'!G1696,"")</f>
        <v/>
      </c>
      <c r="L1696" s="7" t="str">
        <f>IF(D1696="","",IF(VLOOKUP(D1696,'Demand Locations'!B:D,2,FALSE)="","",VLOOKUP(D1696,'Demand Locations'!B:D,2,FALSE)))</f>
        <v/>
      </c>
      <c r="M1696" s="7" t="str">
        <f>IF(D1696="","",IF(VLOOKUP(D1696,'Demand Locations'!B:D,3,FALSE)="","",VLOOKUP(D1696,'Demand Locations'!B:D,3,FALSE)))</f>
        <v/>
      </c>
      <c r="N1696" s="7" t="str">
        <f t="shared" si="287"/>
        <v/>
      </c>
      <c r="O1696" s="7" t="str">
        <f t="shared" si="288"/>
        <v/>
      </c>
      <c r="P1696" s="7" t="str">
        <f t="shared" si="289"/>
        <v/>
      </c>
      <c r="Q1696" s="7" t="str">
        <f t="shared" si="290"/>
        <v/>
      </c>
      <c r="R1696" s="7" t="str">
        <f t="shared" si="291"/>
        <v/>
      </c>
      <c r="S1696" s="7" t="str">
        <f t="shared" si="292"/>
        <v/>
      </c>
      <c r="T1696" s="7" t="str">
        <f t="shared" si="293"/>
        <v/>
      </c>
      <c r="U1696" s="7" t="str">
        <f t="shared" si="294"/>
        <v/>
      </c>
      <c r="V1696" s="7" t="str">
        <f t="shared" si="295"/>
        <v/>
      </c>
      <c r="W1696" s="60" t="str">
        <f>IF(ISNUMBER(V1696),IF(ISNA(VLOOKUP(I1696,'Distances Lookup Table'!D:E,2,FALSE)),V1696*'General Settings'!$F$6,IF(VLOOKUP(I1696,'Distances Lookup Table'!D:E,2,FALSE)="",V1696*'General Settings'!$F$6,VLOOKUP(I1696,'Distances Lookup Table'!D:E,2,FALSE))),"")</f>
        <v/>
      </c>
      <c r="X1696" s="18" t="str">
        <f>IF(D1696&lt;&gt;"",'Workers Settings'!H1696,"")</f>
        <v/>
      </c>
      <c r="Y1696" s="18" t="str">
        <f>IF(D1696&lt;&gt;"",'Workers Settings'!I1696,"")</f>
        <v/>
      </c>
      <c r="Z1696" s="29" t="str">
        <f>IF('Workers Settings'!L1696&lt;&gt;"",'Workers Settings'!L1696,'Workers Settings'!K1696)</f>
        <v/>
      </c>
      <c r="AA1696" s="29" t="str">
        <f>IF(D1696&lt;&gt;"",IF('Workers Settings'!L1696&lt;&gt;"",'Workers Settings'!L1696,'Workers Settings'!K1696),"")</f>
        <v/>
      </c>
    </row>
    <row r="1697" spans="1:27" x14ac:dyDescent="0.25">
      <c r="A1697" s="7">
        <f t="shared" si="296"/>
        <v>1693</v>
      </c>
      <c r="B1697" s="7" t="str">
        <f>IF('Workers Settings'!B1697&lt;&gt;"",'Workers Settings'!B1697,"")</f>
        <v/>
      </c>
      <c r="C1697" s="7" t="str">
        <f>IF('Workers Settings'!C1697&lt;&gt;"",'Workers Settings'!C1697,"")</f>
        <v/>
      </c>
      <c r="D1697" s="17"/>
      <c r="E1697" s="17"/>
      <c r="F1697" s="17"/>
      <c r="G1697" s="7" t="str">
        <f>IF(D1697&lt;&gt;"",IF('Workers Settings'!D1697="","",'Workers Settings'!D1697),"")</f>
        <v/>
      </c>
      <c r="H1697" s="7" t="str">
        <f>IF(D1697&lt;&gt;"",'Workers Settings'!E1697,"")</f>
        <v/>
      </c>
      <c r="I1697" s="7" t="str">
        <f t="shared" si="286"/>
        <v/>
      </c>
      <c r="J1697" s="7" t="str">
        <f>IF('Workers Settings'!F1697&lt;&gt;"",'Workers Settings'!F1697,"")</f>
        <v/>
      </c>
      <c r="K1697" s="7" t="str">
        <f>IF('Workers Settings'!G1697&lt;&gt;"",'Workers Settings'!G1697,"")</f>
        <v/>
      </c>
      <c r="L1697" s="7" t="str">
        <f>IF(D1697="","",IF(VLOOKUP(D1697,'Demand Locations'!B:D,2,FALSE)="","",VLOOKUP(D1697,'Demand Locations'!B:D,2,FALSE)))</f>
        <v/>
      </c>
      <c r="M1697" s="7" t="str">
        <f>IF(D1697="","",IF(VLOOKUP(D1697,'Demand Locations'!B:D,3,FALSE)="","",VLOOKUP(D1697,'Demand Locations'!B:D,3,FALSE)))</f>
        <v/>
      </c>
      <c r="N1697" s="7" t="str">
        <f t="shared" si="287"/>
        <v/>
      </c>
      <c r="O1697" s="7" t="str">
        <f t="shared" si="288"/>
        <v/>
      </c>
      <c r="P1697" s="7" t="str">
        <f t="shared" si="289"/>
        <v/>
      </c>
      <c r="Q1697" s="7" t="str">
        <f t="shared" si="290"/>
        <v/>
      </c>
      <c r="R1697" s="7" t="str">
        <f t="shared" si="291"/>
        <v/>
      </c>
      <c r="S1697" s="7" t="str">
        <f t="shared" si="292"/>
        <v/>
      </c>
      <c r="T1697" s="7" t="str">
        <f t="shared" si="293"/>
        <v/>
      </c>
      <c r="U1697" s="7" t="str">
        <f t="shared" si="294"/>
        <v/>
      </c>
      <c r="V1697" s="7" t="str">
        <f t="shared" si="295"/>
        <v/>
      </c>
      <c r="W1697" s="60" t="str">
        <f>IF(ISNUMBER(V1697),IF(ISNA(VLOOKUP(I1697,'Distances Lookup Table'!D:E,2,FALSE)),V1697*'General Settings'!$F$6,IF(VLOOKUP(I1697,'Distances Lookup Table'!D:E,2,FALSE)="",V1697*'General Settings'!$F$6,VLOOKUP(I1697,'Distances Lookup Table'!D:E,2,FALSE))),"")</f>
        <v/>
      </c>
      <c r="X1697" s="18" t="str">
        <f>IF(D1697&lt;&gt;"",'Workers Settings'!H1697,"")</f>
        <v/>
      </c>
      <c r="Y1697" s="18" t="str">
        <f>IF(D1697&lt;&gt;"",'Workers Settings'!I1697,"")</f>
        <v/>
      </c>
      <c r="Z1697" s="29" t="str">
        <f>IF('Workers Settings'!L1697&lt;&gt;"",'Workers Settings'!L1697,'Workers Settings'!K1697)</f>
        <v/>
      </c>
      <c r="AA1697" s="29" t="str">
        <f>IF(D1697&lt;&gt;"",IF('Workers Settings'!L1697&lt;&gt;"",'Workers Settings'!L1697,'Workers Settings'!K1697),"")</f>
        <v/>
      </c>
    </row>
    <row r="1698" spans="1:27" x14ac:dyDescent="0.25">
      <c r="A1698" s="7">
        <f t="shared" si="296"/>
        <v>1694</v>
      </c>
      <c r="B1698" s="7" t="str">
        <f>IF('Workers Settings'!B1698&lt;&gt;"",'Workers Settings'!B1698,"")</f>
        <v/>
      </c>
      <c r="C1698" s="7" t="str">
        <f>IF('Workers Settings'!C1698&lt;&gt;"",'Workers Settings'!C1698,"")</f>
        <v/>
      </c>
      <c r="D1698" s="17"/>
      <c r="E1698" s="17"/>
      <c r="F1698" s="17"/>
      <c r="G1698" s="7" t="str">
        <f>IF(D1698&lt;&gt;"",IF('Workers Settings'!D1698="","",'Workers Settings'!D1698),"")</f>
        <v/>
      </c>
      <c r="H1698" s="7" t="str">
        <f>IF(D1698&lt;&gt;"",'Workers Settings'!E1698,"")</f>
        <v/>
      </c>
      <c r="I1698" s="7" t="str">
        <f t="shared" si="286"/>
        <v/>
      </c>
      <c r="J1698" s="7" t="str">
        <f>IF('Workers Settings'!F1698&lt;&gt;"",'Workers Settings'!F1698,"")</f>
        <v/>
      </c>
      <c r="K1698" s="7" t="str">
        <f>IF('Workers Settings'!G1698&lt;&gt;"",'Workers Settings'!G1698,"")</f>
        <v/>
      </c>
      <c r="L1698" s="7" t="str">
        <f>IF(D1698="","",IF(VLOOKUP(D1698,'Demand Locations'!B:D,2,FALSE)="","",VLOOKUP(D1698,'Demand Locations'!B:D,2,FALSE)))</f>
        <v/>
      </c>
      <c r="M1698" s="7" t="str">
        <f>IF(D1698="","",IF(VLOOKUP(D1698,'Demand Locations'!B:D,3,FALSE)="","",VLOOKUP(D1698,'Demand Locations'!B:D,3,FALSE)))</f>
        <v/>
      </c>
      <c r="N1698" s="7" t="str">
        <f t="shared" si="287"/>
        <v/>
      </c>
      <c r="O1698" s="7" t="str">
        <f t="shared" si="288"/>
        <v/>
      </c>
      <c r="P1698" s="7" t="str">
        <f t="shared" si="289"/>
        <v/>
      </c>
      <c r="Q1698" s="7" t="str">
        <f t="shared" si="290"/>
        <v/>
      </c>
      <c r="R1698" s="7" t="str">
        <f t="shared" si="291"/>
        <v/>
      </c>
      <c r="S1698" s="7" t="str">
        <f t="shared" si="292"/>
        <v/>
      </c>
      <c r="T1698" s="7" t="str">
        <f t="shared" si="293"/>
        <v/>
      </c>
      <c r="U1698" s="7" t="str">
        <f t="shared" si="294"/>
        <v/>
      </c>
      <c r="V1698" s="7" t="str">
        <f t="shared" si="295"/>
        <v/>
      </c>
      <c r="W1698" s="60" t="str">
        <f>IF(ISNUMBER(V1698),IF(ISNA(VLOOKUP(I1698,'Distances Lookup Table'!D:E,2,FALSE)),V1698*'General Settings'!$F$6,IF(VLOOKUP(I1698,'Distances Lookup Table'!D:E,2,FALSE)="",V1698*'General Settings'!$F$6,VLOOKUP(I1698,'Distances Lookup Table'!D:E,2,FALSE))),"")</f>
        <v/>
      </c>
      <c r="X1698" s="18" t="str">
        <f>IF(D1698&lt;&gt;"",'Workers Settings'!H1698,"")</f>
        <v/>
      </c>
      <c r="Y1698" s="18" t="str">
        <f>IF(D1698&lt;&gt;"",'Workers Settings'!I1698,"")</f>
        <v/>
      </c>
      <c r="Z1698" s="29" t="str">
        <f>IF('Workers Settings'!L1698&lt;&gt;"",'Workers Settings'!L1698,'Workers Settings'!K1698)</f>
        <v/>
      </c>
      <c r="AA1698" s="29" t="str">
        <f>IF(D1698&lt;&gt;"",IF('Workers Settings'!L1698&lt;&gt;"",'Workers Settings'!L1698,'Workers Settings'!K1698),"")</f>
        <v/>
      </c>
    </row>
    <row r="1699" spans="1:27" x14ac:dyDescent="0.25">
      <c r="A1699" s="7">
        <f t="shared" si="296"/>
        <v>1695</v>
      </c>
      <c r="B1699" s="7" t="str">
        <f>IF('Workers Settings'!B1699&lt;&gt;"",'Workers Settings'!B1699,"")</f>
        <v/>
      </c>
      <c r="C1699" s="7" t="str">
        <f>IF('Workers Settings'!C1699&lt;&gt;"",'Workers Settings'!C1699,"")</f>
        <v/>
      </c>
      <c r="D1699" s="17"/>
      <c r="E1699" s="17"/>
      <c r="F1699" s="17"/>
      <c r="G1699" s="7" t="str">
        <f>IF(D1699&lt;&gt;"",IF('Workers Settings'!D1699="","",'Workers Settings'!D1699),"")</f>
        <v/>
      </c>
      <c r="H1699" s="7" t="str">
        <f>IF(D1699&lt;&gt;"",'Workers Settings'!E1699,"")</f>
        <v/>
      </c>
      <c r="I1699" s="7" t="str">
        <f t="shared" si="286"/>
        <v/>
      </c>
      <c r="J1699" s="7" t="str">
        <f>IF('Workers Settings'!F1699&lt;&gt;"",'Workers Settings'!F1699,"")</f>
        <v/>
      </c>
      <c r="K1699" s="7" t="str">
        <f>IF('Workers Settings'!G1699&lt;&gt;"",'Workers Settings'!G1699,"")</f>
        <v/>
      </c>
      <c r="L1699" s="7" t="str">
        <f>IF(D1699="","",IF(VLOOKUP(D1699,'Demand Locations'!B:D,2,FALSE)="","",VLOOKUP(D1699,'Demand Locations'!B:D,2,FALSE)))</f>
        <v/>
      </c>
      <c r="M1699" s="7" t="str">
        <f>IF(D1699="","",IF(VLOOKUP(D1699,'Demand Locations'!B:D,3,FALSE)="","",VLOOKUP(D1699,'Demand Locations'!B:D,3,FALSE)))</f>
        <v/>
      </c>
      <c r="N1699" s="7" t="str">
        <f t="shared" si="287"/>
        <v/>
      </c>
      <c r="O1699" s="7" t="str">
        <f t="shared" si="288"/>
        <v/>
      </c>
      <c r="P1699" s="7" t="str">
        <f t="shared" si="289"/>
        <v/>
      </c>
      <c r="Q1699" s="7" t="str">
        <f t="shared" si="290"/>
        <v/>
      </c>
      <c r="R1699" s="7" t="str">
        <f t="shared" si="291"/>
        <v/>
      </c>
      <c r="S1699" s="7" t="str">
        <f t="shared" si="292"/>
        <v/>
      </c>
      <c r="T1699" s="7" t="str">
        <f t="shared" si="293"/>
        <v/>
      </c>
      <c r="U1699" s="7" t="str">
        <f t="shared" si="294"/>
        <v/>
      </c>
      <c r="V1699" s="7" t="str">
        <f t="shared" si="295"/>
        <v/>
      </c>
      <c r="W1699" s="60" t="str">
        <f>IF(ISNUMBER(V1699),IF(ISNA(VLOOKUP(I1699,'Distances Lookup Table'!D:E,2,FALSE)),V1699*'General Settings'!$F$6,IF(VLOOKUP(I1699,'Distances Lookup Table'!D:E,2,FALSE)="",V1699*'General Settings'!$F$6,VLOOKUP(I1699,'Distances Lookup Table'!D:E,2,FALSE))),"")</f>
        <v/>
      </c>
      <c r="X1699" s="18" t="str">
        <f>IF(D1699&lt;&gt;"",'Workers Settings'!H1699,"")</f>
        <v/>
      </c>
      <c r="Y1699" s="18" t="str">
        <f>IF(D1699&lt;&gt;"",'Workers Settings'!I1699,"")</f>
        <v/>
      </c>
      <c r="Z1699" s="29" t="str">
        <f>IF('Workers Settings'!L1699&lt;&gt;"",'Workers Settings'!L1699,'Workers Settings'!K1699)</f>
        <v/>
      </c>
      <c r="AA1699" s="29" t="str">
        <f>IF(D1699&lt;&gt;"",IF('Workers Settings'!L1699&lt;&gt;"",'Workers Settings'!L1699,'Workers Settings'!K1699),"")</f>
        <v/>
      </c>
    </row>
    <row r="1700" spans="1:27" x14ac:dyDescent="0.25">
      <c r="A1700" s="7">
        <f t="shared" si="296"/>
        <v>1696</v>
      </c>
      <c r="B1700" s="7" t="str">
        <f>IF('Workers Settings'!B1700&lt;&gt;"",'Workers Settings'!B1700,"")</f>
        <v/>
      </c>
      <c r="C1700" s="7" t="str">
        <f>IF('Workers Settings'!C1700&lt;&gt;"",'Workers Settings'!C1700,"")</f>
        <v/>
      </c>
      <c r="D1700" s="17"/>
      <c r="E1700" s="17"/>
      <c r="F1700" s="17"/>
      <c r="G1700" s="7" t="str">
        <f>IF(D1700&lt;&gt;"",IF('Workers Settings'!D1700="","",'Workers Settings'!D1700),"")</f>
        <v/>
      </c>
      <c r="H1700" s="7" t="str">
        <f>IF(D1700&lt;&gt;"",'Workers Settings'!E1700,"")</f>
        <v/>
      </c>
      <c r="I1700" s="7" t="str">
        <f t="shared" si="286"/>
        <v/>
      </c>
      <c r="J1700" s="7" t="str">
        <f>IF('Workers Settings'!F1700&lt;&gt;"",'Workers Settings'!F1700,"")</f>
        <v/>
      </c>
      <c r="K1700" s="7" t="str">
        <f>IF('Workers Settings'!G1700&lt;&gt;"",'Workers Settings'!G1700,"")</f>
        <v/>
      </c>
      <c r="L1700" s="7" t="str">
        <f>IF(D1700="","",IF(VLOOKUP(D1700,'Demand Locations'!B:D,2,FALSE)="","",VLOOKUP(D1700,'Demand Locations'!B:D,2,FALSE)))</f>
        <v/>
      </c>
      <c r="M1700" s="7" t="str">
        <f>IF(D1700="","",IF(VLOOKUP(D1700,'Demand Locations'!B:D,3,FALSE)="","",VLOOKUP(D1700,'Demand Locations'!B:D,3,FALSE)))</f>
        <v/>
      </c>
      <c r="N1700" s="7" t="str">
        <f t="shared" si="287"/>
        <v/>
      </c>
      <c r="O1700" s="7" t="str">
        <f t="shared" si="288"/>
        <v/>
      </c>
      <c r="P1700" s="7" t="str">
        <f t="shared" si="289"/>
        <v/>
      </c>
      <c r="Q1700" s="7" t="str">
        <f t="shared" si="290"/>
        <v/>
      </c>
      <c r="R1700" s="7" t="str">
        <f t="shared" si="291"/>
        <v/>
      </c>
      <c r="S1700" s="7" t="str">
        <f t="shared" si="292"/>
        <v/>
      </c>
      <c r="T1700" s="7" t="str">
        <f t="shared" si="293"/>
        <v/>
      </c>
      <c r="U1700" s="7" t="str">
        <f t="shared" si="294"/>
        <v/>
      </c>
      <c r="V1700" s="7" t="str">
        <f t="shared" si="295"/>
        <v/>
      </c>
      <c r="W1700" s="60" t="str">
        <f>IF(ISNUMBER(V1700),IF(ISNA(VLOOKUP(I1700,'Distances Lookup Table'!D:E,2,FALSE)),V1700*'General Settings'!$F$6,IF(VLOOKUP(I1700,'Distances Lookup Table'!D:E,2,FALSE)="",V1700*'General Settings'!$F$6,VLOOKUP(I1700,'Distances Lookup Table'!D:E,2,FALSE))),"")</f>
        <v/>
      </c>
      <c r="X1700" s="18" t="str">
        <f>IF(D1700&lt;&gt;"",'Workers Settings'!H1700,"")</f>
        <v/>
      </c>
      <c r="Y1700" s="18" t="str">
        <f>IF(D1700&lt;&gt;"",'Workers Settings'!I1700,"")</f>
        <v/>
      </c>
      <c r="Z1700" s="29" t="str">
        <f>IF('Workers Settings'!L1700&lt;&gt;"",'Workers Settings'!L1700,'Workers Settings'!K1700)</f>
        <v/>
      </c>
      <c r="AA1700" s="29" t="str">
        <f>IF(D1700&lt;&gt;"",IF('Workers Settings'!L1700&lt;&gt;"",'Workers Settings'!L1700,'Workers Settings'!K1700),"")</f>
        <v/>
      </c>
    </row>
    <row r="1701" spans="1:27" x14ac:dyDescent="0.25">
      <c r="A1701" s="7">
        <f t="shared" si="296"/>
        <v>1697</v>
      </c>
      <c r="B1701" s="7" t="str">
        <f>IF('Workers Settings'!B1701&lt;&gt;"",'Workers Settings'!B1701,"")</f>
        <v/>
      </c>
      <c r="C1701" s="7" t="str">
        <f>IF('Workers Settings'!C1701&lt;&gt;"",'Workers Settings'!C1701,"")</f>
        <v/>
      </c>
      <c r="D1701" s="17"/>
      <c r="E1701" s="17"/>
      <c r="F1701" s="17"/>
      <c r="G1701" s="7" t="str">
        <f>IF(D1701&lt;&gt;"",IF('Workers Settings'!D1701="","",'Workers Settings'!D1701),"")</f>
        <v/>
      </c>
      <c r="H1701" s="7" t="str">
        <f>IF(D1701&lt;&gt;"",'Workers Settings'!E1701,"")</f>
        <v/>
      </c>
      <c r="I1701" s="7" t="str">
        <f t="shared" si="286"/>
        <v/>
      </c>
      <c r="J1701" s="7" t="str">
        <f>IF('Workers Settings'!F1701&lt;&gt;"",'Workers Settings'!F1701,"")</f>
        <v/>
      </c>
      <c r="K1701" s="7" t="str">
        <f>IF('Workers Settings'!G1701&lt;&gt;"",'Workers Settings'!G1701,"")</f>
        <v/>
      </c>
      <c r="L1701" s="7" t="str">
        <f>IF(D1701="","",IF(VLOOKUP(D1701,'Demand Locations'!B:D,2,FALSE)="","",VLOOKUP(D1701,'Demand Locations'!B:D,2,FALSE)))</f>
        <v/>
      </c>
      <c r="M1701" s="7" t="str">
        <f>IF(D1701="","",IF(VLOOKUP(D1701,'Demand Locations'!B:D,3,FALSE)="","",VLOOKUP(D1701,'Demand Locations'!B:D,3,FALSE)))</f>
        <v/>
      </c>
      <c r="N1701" s="7" t="str">
        <f t="shared" si="287"/>
        <v/>
      </c>
      <c r="O1701" s="7" t="str">
        <f t="shared" si="288"/>
        <v/>
      </c>
      <c r="P1701" s="7" t="str">
        <f t="shared" si="289"/>
        <v/>
      </c>
      <c r="Q1701" s="7" t="str">
        <f t="shared" si="290"/>
        <v/>
      </c>
      <c r="R1701" s="7" t="str">
        <f t="shared" si="291"/>
        <v/>
      </c>
      <c r="S1701" s="7" t="str">
        <f t="shared" si="292"/>
        <v/>
      </c>
      <c r="T1701" s="7" t="str">
        <f t="shared" si="293"/>
        <v/>
      </c>
      <c r="U1701" s="7" t="str">
        <f t="shared" si="294"/>
        <v/>
      </c>
      <c r="V1701" s="7" t="str">
        <f t="shared" si="295"/>
        <v/>
      </c>
      <c r="W1701" s="60" t="str">
        <f>IF(ISNUMBER(V1701),IF(ISNA(VLOOKUP(I1701,'Distances Lookup Table'!D:E,2,FALSE)),V1701*'General Settings'!$F$6,IF(VLOOKUP(I1701,'Distances Lookup Table'!D:E,2,FALSE)="",V1701*'General Settings'!$F$6,VLOOKUP(I1701,'Distances Lookup Table'!D:E,2,FALSE))),"")</f>
        <v/>
      </c>
      <c r="X1701" s="18" t="str">
        <f>IF(D1701&lt;&gt;"",'Workers Settings'!H1701,"")</f>
        <v/>
      </c>
      <c r="Y1701" s="18" t="str">
        <f>IF(D1701&lt;&gt;"",'Workers Settings'!I1701,"")</f>
        <v/>
      </c>
      <c r="Z1701" s="29" t="str">
        <f>IF('Workers Settings'!L1701&lt;&gt;"",'Workers Settings'!L1701,'Workers Settings'!K1701)</f>
        <v/>
      </c>
      <c r="AA1701" s="29" t="str">
        <f>IF(D1701&lt;&gt;"",IF('Workers Settings'!L1701&lt;&gt;"",'Workers Settings'!L1701,'Workers Settings'!K1701),"")</f>
        <v/>
      </c>
    </row>
    <row r="1702" spans="1:27" x14ac:dyDescent="0.25">
      <c r="A1702" s="7">
        <f t="shared" si="296"/>
        <v>1698</v>
      </c>
      <c r="B1702" s="7" t="str">
        <f>IF('Workers Settings'!B1702&lt;&gt;"",'Workers Settings'!B1702,"")</f>
        <v/>
      </c>
      <c r="C1702" s="7" t="str">
        <f>IF('Workers Settings'!C1702&lt;&gt;"",'Workers Settings'!C1702,"")</f>
        <v/>
      </c>
      <c r="D1702" s="17"/>
      <c r="E1702" s="17"/>
      <c r="F1702" s="17"/>
      <c r="G1702" s="7" t="str">
        <f>IF(D1702&lt;&gt;"",IF('Workers Settings'!D1702="","",'Workers Settings'!D1702),"")</f>
        <v/>
      </c>
      <c r="H1702" s="7" t="str">
        <f>IF(D1702&lt;&gt;"",'Workers Settings'!E1702,"")</f>
        <v/>
      </c>
      <c r="I1702" s="7" t="str">
        <f t="shared" si="286"/>
        <v/>
      </c>
      <c r="J1702" s="7" t="str">
        <f>IF('Workers Settings'!F1702&lt;&gt;"",'Workers Settings'!F1702,"")</f>
        <v/>
      </c>
      <c r="K1702" s="7" t="str">
        <f>IF('Workers Settings'!G1702&lt;&gt;"",'Workers Settings'!G1702,"")</f>
        <v/>
      </c>
      <c r="L1702" s="7" t="str">
        <f>IF(D1702="","",IF(VLOOKUP(D1702,'Demand Locations'!B:D,2,FALSE)="","",VLOOKUP(D1702,'Demand Locations'!B:D,2,FALSE)))</f>
        <v/>
      </c>
      <c r="M1702" s="7" t="str">
        <f>IF(D1702="","",IF(VLOOKUP(D1702,'Demand Locations'!B:D,3,FALSE)="","",VLOOKUP(D1702,'Demand Locations'!B:D,3,FALSE)))</f>
        <v/>
      </c>
      <c r="N1702" s="7" t="str">
        <f t="shared" si="287"/>
        <v/>
      </c>
      <c r="O1702" s="7" t="str">
        <f t="shared" si="288"/>
        <v/>
      </c>
      <c r="P1702" s="7" t="str">
        <f t="shared" si="289"/>
        <v/>
      </c>
      <c r="Q1702" s="7" t="str">
        <f t="shared" si="290"/>
        <v/>
      </c>
      <c r="R1702" s="7" t="str">
        <f t="shared" si="291"/>
        <v/>
      </c>
      <c r="S1702" s="7" t="str">
        <f t="shared" si="292"/>
        <v/>
      </c>
      <c r="T1702" s="7" t="str">
        <f t="shared" si="293"/>
        <v/>
      </c>
      <c r="U1702" s="7" t="str">
        <f t="shared" si="294"/>
        <v/>
      </c>
      <c r="V1702" s="7" t="str">
        <f t="shared" si="295"/>
        <v/>
      </c>
      <c r="W1702" s="60" t="str">
        <f>IF(ISNUMBER(V1702),IF(ISNA(VLOOKUP(I1702,'Distances Lookup Table'!D:E,2,FALSE)),V1702*'General Settings'!$F$6,IF(VLOOKUP(I1702,'Distances Lookup Table'!D:E,2,FALSE)="",V1702*'General Settings'!$F$6,VLOOKUP(I1702,'Distances Lookup Table'!D:E,2,FALSE))),"")</f>
        <v/>
      </c>
      <c r="X1702" s="18" t="str">
        <f>IF(D1702&lt;&gt;"",'Workers Settings'!H1702,"")</f>
        <v/>
      </c>
      <c r="Y1702" s="18" t="str">
        <f>IF(D1702&lt;&gt;"",'Workers Settings'!I1702,"")</f>
        <v/>
      </c>
      <c r="Z1702" s="29" t="str">
        <f>IF('Workers Settings'!L1702&lt;&gt;"",'Workers Settings'!L1702,'Workers Settings'!K1702)</f>
        <v/>
      </c>
      <c r="AA1702" s="29" t="str">
        <f>IF(D1702&lt;&gt;"",IF('Workers Settings'!L1702&lt;&gt;"",'Workers Settings'!L1702,'Workers Settings'!K1702),"")</f>
        <v/>
      </c>
    </row>
    <row r="1703" spans="1:27" x14ac:dyDescent="0.25">
      <c r="A1703" s="7">
        <f t="shared" si="296"/>
        <v>1699</v>
      </c>
      <c r="B1703" s="7" t="str">
        <f>IF('Workers Settings'!B1703&lt;&gt;"",'Workers Settings'!B1703,"")</f>
        <v/>
      </c>
      <c r="C1703" s="7" t="str">
        <f>IF('Workers Settings'!C1703&lt;&gt;"",'Workers Settings'!C1703,"")</f>
        <v/>
      </c>
      <c r="D1703" s="17"/>
      <c r="E1703" s="17"/>
      <c r="F1703" s="17"/>
      <c r="G1703" s="7" t="str">
        <f>IF(D1703&lt;&gt;"",IF('Workers Settings'!D1703="","",'Workers Settings'!D1703),"")</f>
        <v/>
      </c>
      <c r="H1703" s="7" t="str">
        <f>IF(D1703&lt;&gt;"",'Workers Settings'!E1703,"")</f>
        <v/>
      </c>
      <c r="I1703" s="7" t="str">
        <f t="shared" si="286"/>
        <v/>
      </c>
      <c r="J1703" s="7" t="str">
        <f>IF('Workers Settings'!F1703&lt;&gt;"",'Workers Settings'!F1703,"")</f>
        <v/>
      </c>
      <c r="K1703" s="7" t="str">
        <f>IF('Workers Settings'!G1703&lt;&gt;"",'Workers Settings'!G1703,"")</f>
        <v/>
      </c>
      <c r="L1703" s="7" t="str">
        <f>IF(D1703="","",IF(VLOOKUP(D1703,'Demand Locations'!B:D,2,FALSE)="","",VLOOKUP(D1703,'Demand Locations'!B:D,2,FALSE)))</f>
        <v/>
      </c>
      <c r="M1703" s="7" t="str">
        <f>IF(D1703="","",IF(VLOOKUP(D1703,'Demand Locations'!B:D,3,FALSE)="","",VLOOKUP(D1703,'Demand Locations'!B:D,3,FALSE)))</f>
        <v/>
      </c>
      <c r="N1703" s="7" t="str">
        <f t="shared" si="287"/>
        <v/>
      </c>
      <c r="O1703" s="7" t="str">
        <f t="shared" si="288"/>
        <v/>
      </c>
      <c r="P1703" s="7" t="str">
        <f t="shared" si="289"/>
        <v/>
      </c>
      <c r="Q1703" s="7" t="str">
        <f t="shared" si="290"/>
        <v/>
      </c>
      <c r="R1703" s="7" t="str">
        <f t="shared" si="291"/>
        <v/>
      </c>
      <c r="S1703" s="7" t="str">
        <f t="shared" si="292"/>
        <v/>
      </c>
      <c r="T1703" s="7" t="str">
        <f t="shared" si="293"/>
        <v/>
      </c>
      <c r="U1703" s="7" t="str">
        <f t="shared" si="294"/>
        <v/>
      </c>
      <c r="V1703" s="7" t="str">
        <f t="shared" si="295"/>
        <v/>
      </c>
      <c r="W1703" s="60" t="str">
        <f>IF(ISNUMBER(V1703),IF(ISNA(VLOOKUP(I1703,'Distances Lookup Table'!D:E,2,FALSE)),V1703*'General Settings'!$F$6,IF(VLOOKUP(I1703,'Distances Lookup Table'!D:E,2,FALSE)="",V1703*'General Settings'!$F$6,VLOOKUP(I1703,'Distances Lookup Table'!D:E,2,FALSE))),"")</f>
        <v/>
      </c>
      <c r="X1703" s="18" t="str">
        <f>IF(D1703&lt;&gt;"",'Workers Settings'!H1703,"")</f>
        <v/>
      </c>
      <c r="Y1703" s="18" t="str">
        <f>IF(D1703&lt;&gt;"",'Workers Settings'!I1703,"")</f>
        <v/>
      </c>
      <c r="Z1703" s="29" t="str">
        <f>IF('Workers Settings'!L1703&lt;&gt;"",'Workers Settings'!L1703,'Workers Settings'!K1703)</f>
        <v/>
      </c>
      <c r="AA1703" s="29" t="str">
        <f>IF(D1703&lt;&gt;"",IF('Workers Settings'!L1703&lt;&gt;"",'Workers Settings'!L1703,'Workers Settings'!K1703),"")</f>
        <v/>
      </c>
    </row>
    <row r="1704" spans="1:27" x14ac:dyDescent="0.25">
      <c r="A1704" s="7">
        <f t="shared" si="296"/>
        <v>1700</v>
      </c>
      <c r="B1704" s="7" t="str">
        <f>IF('Workers Settings'!B1704&lt;&gt;"",'Workers Settings'!B1704,"")</f>
        <v/>
      </c>
      <c r="C1704" s="7" t="str">
        <f>IF('Workers Settings'!C1704&lt;&gt;"",'Workers Settings'!C1704,"")</f>
        <v/>
      </c>
      <c r="D1704" s="17"/>
      <c r="E1704" s="17"/>
      <c r="F1704" s="17"/>
      <c r="G1704" s="7" t="str">
        <f>IF(D1704&lt;&gt;"",IF('Workers Settings'!D1704="","",'Workers Settings'!D1704),"")</f>
        <v/>
      </c>
      <c r="H1704" s="7" t="str">
        <f>IF(D1704&lt;&gt;"",'Workers Settings'!E1704,"")</f>
        <v/>
      </c>
      <c r="I1704" s="7" t="str">
        <f t="shared" si="286"/>
        <v/>
      </c>
      <c r="J1704" s="7" t="str">
        <f>IF('Workers Settings'!F1704&lt;&gt;"",'Workers Settings'!F1704,"")</f>
        <v/>
      </c>
      <c r="K1704" s="7" t="str">
        <f>IF('Workers Settings'!G1704&lt;&gt;"",'Workers Settings'!G1704,"")</f>
        <v/>
      </c>
      <c r="L1704" s="7" t="str">
        <f>IF(D1704="","",IF(VLOOKUP(D1704,'Demand Locations'!B:D,2,FALSE)="","",VLOOKUP(D1704,'Demand Locations'!B:D,2,FALSE)))</f>
        <v/>
      </c>
      <c r="M1704" s="7" t="str">
        <f>IF(D1704="","",IF(VLOOKUP(D1704,'Demand Locations'!B:D,3,FALSE)="","",VLOOKUP(D1704,'Demand Locations'!B:D,3,FALSE)))</f>
        <v/>
      </c>
      <c r="N1704" s="7" t="str">
        <f t="shared" si="287"/>
        <v/>
      </c>
      <c r="O1704" s="7" t="str">
        <f t="shared" si="288"/>
        <v/>
      </c>
      <c r="P1704" s="7" t="str">
        <f t="shared" si="289"/>
        <v/>
      </c>
      <c r="Q1704" s="7" t="str">
        <f t="shared" si="290"/>
        <v/>
      </c>
      <c r="R1704" s="7" t="str">
        <f t="shared" si="291"/>
        <v/>
      </c>
      <c r="S1704" s="7" t="str">
        <f t="shared" si="292"/>
        <v/>
      </c>
      <c r="T1704" s="7" t="str">
        <f t="shared" si="293"/>
        <v/>
      </c>
      <c r="U1704" s="7" t="str">
        <f t="shared" si="294"/>
        <v/>
      </c>
      <c r="V1704" s="7" t="str">
        <f t="shared" si="295"/>
        <v/>
      </c>
      <c r="W1704" s="60" t="str">
        <f>IF(ISNUMBER(V1704),IF(ISNA(VLOOKUP(I1704,'Distances Lookup Table'!D:E,2,FALSE)),V1704*'General Settings'!$F$6,IF(VLOOKUP(I1704,'Distances Lookup Table'!D:E,2,FALSE)="",V1704*'General Settings'!$F$6,VLOOKUP(I1704,'Distances Lookup Table'!D:E,2,FALSE))),"")</f>
        <v/>
      </c>
      <c r="X1704" s="18" t="str">
        <f>IF(D1704&lt;&gt;"",'Workers Settings'!H1704,"")</f>
        <v/>
      </c>
      <c r="Y1704" s="18" t="str">
        <f>IF(D1704&lt;&gt;"",'Workers Settings'!I1704,"")</f>
        <v/>
      </c>
      <c r="Z1704" s="29" t="str">
        <f>IF('Workers Settings'!L1704&lt;&gt;"",'Workers Settings'!L1704,'Workers Settings'!K1704)</f>
        <v/>
      </c>
      <c r="AA1704" s="29" t="str">
        <f>IF(D1704&lt;&gt;"",IF('Workers Settings'!L1704&lt;&gt;"",'Workers Settings'!L1704,'Workers Settings'!K1704),"")</f>
        <v/>
      </c>
    </row>
    <row r="1705" spans="1:27" x14ac:dyDescent="0.25">
      <c r="A1705" s="7">
        <f t="shared" si="296"/>
        <v>1701</v>
      </c>
      <c r="B1705" s="7" t="str">
        <f>IF('Workers Settings'!B1705&lt;&gt;"",'Workers Settings'!B1705,"")</f>
        <v/>
      </c>
      <c r="C1705" s="7" t="str">
        <f>IF('Workers Settings'!C1705&lt;&gt;"",'Workers Settings'!C1705,"")</f>
        <v/>
      </c>
      <c r="D1705" s="17"/>
      <c r="E1705" s="17"/>
      <c r="F1705" s="17"/>
      <c r="G1705" s="7" t="str">
        <f>IF(D1705&lt;&gt;"",IF('Workers Settings'!D1705="","",'Workers Settings'!D1705),"")</f>
        <v/>
      </c>
      <c r="H1705" s="7" t="str">
        <f>IF(D1705&lt;&gt;"",'Workers Settings'!E1705,"")</f>
        <v/>
      </c>
      <c r="I1705" s="7" t="str">
        <f t="shared" si="286"/>
        <v/>
      </c>
      <c r="J1705" s="7" t="str">
        <f>IF('Workers Settings'!F1705&lt;&gt;"",'Workers Settings'!F1705,"")</f>
        <v/>
      </c>
      <c r="K1705" s="7" t="str">
        <f>IF('Workers Settings'!G1705&lt;&gt;"",'Workers Settings'!G1705,"")</f>
        <v/>
      </c>
      <c r="L1705" s="7" t="str">
        <f>IF(D1705="","",IF(VLOOKUP(D1705,'Demand Locations'!B:D,2,FALSE)="","",VLOOKUP(D1705,'Demand Locations'!B:D,2,FALSE)))</f>
        <v/>
      </c>
      <c r="M1705" s="7" t="str">
        <f>IF(D1705="","",IF(VLOOKUP(D1705,'Demand Locations'!B:D,3,FALSE)="","",VLOOKUP(D1705,'Demand Locations'!B:D,3,FALSE)))</f>
        <v/>
      </c>
      <c r="N1705" s="7" t="str">
        <f t="shared" si="287"/>
        <v/>
      </c>
      <c r="O1705" s="7" t="str">
        <f t="shared" si="288"/>
        <v/>
      </c>
      <c r="P1705" s="7" t="str">
        <f t="shared" si="289"/>
        <v/>
      </c>
      <c r="Q1705" s="7" t="str">
        <f t="shared" si="290"/>
        <v/>
      </c>
      <c r="R1705" s="7" t="str">
        <f t="shared" si="291"/>
        <v/>
      </c>
      <c r="S1705" s="7" t="str">
        <f t="shared" si="292"/>
        <v/>
      </c>
      <c r="T1705" s="7" t="str">
        <f t="shared" si="293"/>
        <v/>
      </c>
      <c r="U1705" s="7" t="str">
        <f t="shared" si="294"/>
        <v/>
      </c>
      <c r="V1705" s="7" t="str">
        <f t="shared" si="295"/>
        <v/>
      </c>
      <c r="W1705" s="60" t="str">
        <f>IF(ISNUMBER(V1705),IF(ISNA(VLOOKUP(I1705,'Distances Lookup Table'!D:E,2,FALSE)),V1705*'General Settings'!$F$6,IF(VLOOKUP(I1705,'Distances Lookup Table'!D:E,2,FALSE)="",V1705*'General Settings'!$F$6,VLOOKUP(I1705,'Distances Lookup Table'!D:E,2,FALSE))),"")</f>
        <v/>
      </c>
      <c r="X1705" s="18" t="str">
        <f>IF(D1705&lt;&gt;"",'Workers Settings'!H1705,"")</f>
        <v/>
      </c>
      <c r="Y1705" s="18" t="str">
        <f>IF(D1705&lt;&gt;"",'Workers Settings'!I1705,"")</f>
        <v/>
      </c>
      <c r="Z1705" s="29" t="str">
        <f>IF('Workers Settings'!L1705&lt;&gt;"",'Workers Settings'!L1705,'Workers Settings'!K1705)</f>
        <v/>
      </c>
      <c r="AA1705" s="29" t="str">
        <f>IF(D1705&lt;&gt;"",IF('Workers Settings'!L1705&lt;&gt;"",'Workers Settings'!L1705,'Workers Settings'!K1705),"")</f>
        <v/>
      </c>
    </row>
    <row r="1706" spans="1:27" x14ac:dyDescent="0.25">
      <c r="A1706" s="7">
        <f t="shared" si="296"/>
        <v>1702</v>
      </c>
      <c r="B1706" s="7" t="str">
        <f>IF('Workers Settings'!B1706&lt;&gt;"",'Workers Settings'!B1706,"")</f>
        <v/>
      </c>
      <c r="C1706" s="7" t="str">
        <f>IF('Workers Settings'!C1706&lt;&gt;"",'Workers Settings'!C1706,"")</f>
        <v/>
      </c>
      <c r="D1706" s="17"/>
      <c r="E1706" s="17"/>
      <c r="F1706" s="17"/>
      <c r="G1706" s="7" t="str">
        <f>IF(D1706&lt;&gt;"",IF('Workers Settings'!D1706="","",'Workers Settings'!D1706),"")</f>
        <v/>
      </c>
      <c r="H1706" s="7" t="str">
        <f>IF(D1706&lt;&gt;"",'Workers Settings'!E1706,"")</f>
        <v/>
      </c>
      <c r="I1706" s="7" t="str">
        <f t="shared" si="286"/>
        <v/>
      </c>
      <c r="J1706" s="7" t="str">
        <f>IF('Workers Settings'!F1706&lt;&gt;"",'Workers Settings'!F1706,"")</f>
        <v/>
      </c>
      <c r="K1706" s="7" t="str">
        <f>IF('Workers Settings'!G1706&lt;&gt;"",'Workers Settings'!G1706,"")</f>
        <v/>
      </c>
      <c r="L1706" s="7" t="str">
        <f>IF(D1706="","",IF(VLOOKUP(D1706,'Demand Locations'!B:D,2,FALSE)="","",VLOOKUP(D1706,'Demand Locations'!B:D,2,FALSE)))</f>
        <v/>
      </c>
      <c r="M1706" s="7" t="str">
        <f>IF(D1706="","",IF(VLOOKUP(D1706,'Demand Locations'!B:D,3,FALSE)="","",VLOOKUP(D1706,'Demand Locations'!B:D,3,FALSE)))</f>
        <v/>
      </c>
      <c r="N1706" s="7" t="str">
        <f t="shared" si="287"/>
        <v/>
      </c>
      <c r="O1706" s="7" t="str">
        <f t="shared" si="288"/>
        <v/>
      </c>
      <c r="P1706" s="7" t="str">
        <f t="shared" si="289"/>
        <v/>
      </c>
      <c r="Q1706" s="7" t="str">
        <f t="shared" si="290"/>
        <v/>
      </c>
      <c r="R1706" s="7" t="str">
        <f t="shared" si="291"/>
        <v/>
      </c>
      <c r="S1706" s="7" t="str">
        <f t="shared" si="292"/>
        <v/>
      </c>
      <c r="T1706" s="7" t="str">
        <f t="shared" si="293"/>
        <v/>
      </c>
      <c r="U1706" s="7" t="str">
        <f t="shared" si="294"/>
        <v/>
      </c>
      <c r="V1706" s="7" t="str">
        <f t="shared" si="295"/>
        <v/>
      </c>
      <c r="W1706" s="60" t="str">
        <f>IF(ISNUMBER(V1706),IF(ISNA(VLOOKUP(I1706,'Distances Lookup Table'!D:E,2,FALSE)),V1706*'General Settings'!$F$6,IF(VLOOKUP(I1706,'Distances Lookup Table'!D:E,2,FALSE)="",V1706*'General Settings'!$F$6,VLOOKUP(I1706,'Distances Lookup Table'!D:E,2,FALSE))),"")</f>
        <v/>
      </c>
      <c r="X1706" s="18" t="str">
        <f>IF(D1706&lt;&gt;"",'Workers Settings'!H1706,"")</f>
        <v/>
      </c>
      <c r="Y1706" s="18" t="str">
        <f>IF(D1706&lt;&gt;"",'Workers Settings'!I1706,"")</f>
        <v/>
      </c>
      <c r="Z1706" s="29" t="str">
        <f>IF('Workers Settings'!L1706&lt;&gt;"",'Workers Settings'!L1706,'Workers Settings'!K1706)</f>
        <v/>
      </c>
      <c r="AA1706" s="29" t="str">
        <f>IF(D1706&lt;&gt;"",IF('Workers Settings'!L1706&lt;&gt;"",'Workers Settings'!L1706,'Workers Settings'!K1706),"")</f>
        <v/>
      </c>
    </row>
    <row r="1707" spans="1:27" x14ac:dyDescent="0.25">
      <c r="A1707" s="7">
        <f t="shared" si="296"/>
        <v>1703</v>
      </c>
      <c r="B1707" s="7" t="str">
        <f>IF('Workers Settings'!B1707&lt;&gt;"",'Workers Settings'!B1707,"")</f>
        <v/>
      </c>
      <c r="C1707" s="7" t="str">
        <f>IF('Workers Settings'!C1707&lt;&gt;"",'Workers Settings'!C1707,"")</f>
        <v/>
      </c>
      <c r="D1707" s="17"/>
      <c r="E1707" s="17"/>
      <c r="F1707" s="17"/>
      <c r="G1707" s="7" t="str">
        <f>IF(D1707&lt;&gt;"",IF('Workers Settings'!D1707="","",'Workers Settings'!D1707),"")</f>
        <v/>
      </c>
      <c r="H1707" s="7" t="str">
        <f>IF(D1707&lt;&gt;"",'Workers Settings'!E1707,"")</f>
        <v/>
      </c>
      <c r="I1707" s="7" t="str">
        <f t="shared" si="286"/>
        <v/>
      </c>
      <c r="J1707" s="7" t="str">
        <f>IF('Workers Settings'!F1707&lt;&gt;"",'Workers Settings'!F1707,"")</f>
        <v/>
      </c>
      <c r="K1707" s="7" t="str">
        <f>IF('Workers Settings'!G1707&lt;&gt;"",'Workers Settings'!G1707,"")</f>
        <v/>
      </c>
      <c r="L1707" s="7" t="str">
        <f>IF(D1707="","",IF(VLOOKUP(D1707,'Demand Locations'!B:D,2,FALSE)="","",VLOOKUP(D1707,'Demand Locations'!B:D,2,FALSE)))</f>
        <v/>
      </c>
      <c r="M1707" s="7" t="str">
        <f>IF(D1707="","",IF(VLOOKUP(D1707,'Demand Locations'!B:D,3,FALSE)="","",VLOOKUP(D1707,'Demand Locations'!B:D,3,FALSE)))</f>
        <v/>
      </c>
      <c r="N1707" s="7" t="str">
        <f t="shared" si="287"/>
        <v/>
      </c>
      <c r="O1707" s="7" t="str">
        <f t="shared" si="288"/>
        <v/>
      </c>
      <c r="P1707" s="7" t="str">
        <f t="shared" si="289"/>
        <v/>
      </c>
      <c r="Q1707" s="7" t="str">
        <f t="shared" si="290"/>
        <v/>
      </c>
      <c r="R1707" s="7" t="str">
        <f t="shared" si="291"/>
        <v/>
      </c>
      <c r="S1707" s="7" t="str">
        <f t="shared" si="292"/>
        <v/>
      </c>
      <c r="T1707" s="7" t="str">
        <f t="shared" si="293"/>
        <v/>
      </c>
      <c r="U1707" s="7" t="str">
        <f t="shared" si="294"/>
        <v/>
      </c>
      <c r="V1707" s="7" t="str">
        <f t="shared" si="295"/>
        <v/>
      </c>
      <c r="W1707" s="60" t="str">
        <f>IF(ISNUMBER(V1707),IF(ISNA(VLOOKUP(I1707,'Distances Lookup Table'!D:E,2,FALSE)),V1707*'General Settings'!$F$6,IF(VLOOKUP(I1707,'Distances Lookup Table'!D:E,2,FALSE)="",V1707*'General Settings'!$F$6,VLOOKUP(I1707,'Distances Lookup Table'!D:E,2,FALSE))),"")</f>
        <v/>
      </c>
      <c r="X1707" s="18" t="str">
        <f>IF(D1707&lt;&gt;"",'Workers Settings'!H1707,"")</f>
        <v/>
      </c>
      <c r="Y1707" s="18" t="str">
        <f>IF(D1707&lt;&gt;"",'Workers Settings'!I1707,"")</f>
        <v/>
      </c>
      <c r="Z1707" s="29" t="str">
        <f>IF('Workers Settings'!L1707&lt;&gt;"",'Workers Settings'!L1707,'Workers Settings'!K1707)</f>
        <v/>
      </c>
      <c r="AA1707" s="29" t="str">
        <f>IF(D1707&lt;&gt;"",IF('Workers Settings'!L1707&lt;&gt;"",'Workers Settings'!L1707,'Workers Settings'!K1707),"")</f>
        <v/>
      </c>
    </row>
    <row r="1708" spans="1:27" x14ac:dyDescent="0.25">
      <c r="A1708" s="7">
        <f t="shared" si="296"/>
        <v>1704</v>
      </c>
      <c r="B1708" s="7" t="str">
        <f>IF('Workers Settings'!B1708&lt;&gt;"",'Workers Settings'!B1708,"")</f>
        <v/>
      </c>
      <c r="C1708" s="7" t="str">
        <f>IF('Workers Settings'!C1708&lt;&gt;"",'Workers Settings'!C1708,"")</f>
        <v/>
      </c>
      <c r="D1708" s="17"/>
      <c r="E1708" s="17"/>
      <c r="F1708" s="17"/>
      <c r="G1708" s="7" t="str">
        <f>IF(D1708&lt;&gt;"",IF('Workers Settings'!D1708="","",'Workers Settings'!D1708),"")</f>
        <v/>
      </c>
      <c r="H1708" s="7" t="str">
        <f>IF(D1708&lt;&gt;"",'Workers Settings'!E1708,"")</f>
        <v/>
      </c>
      <c r="I1708" s="7" t="str">
        <f t="shared" si="286"/>
        <v/>
      </c>
      <c r="J1708" s="7" t="str">
        <f>IF('Workers Settings'!F1708&lt;&gt;"",'Workers Settings'!F1708,"")</f>
        <v/>
      </c>
      <c r="K1708" s="7" t="str">
        <f>IF('Workers Settings'!G1708&lt;&gt;"",'Workers Settings'!G1708,"")</f>
        <v/>
      </c>
      <c r="L1708" s="7" t="str">
        <f>IF(D1708="","",IF(VLOOKUP(D1708,'Demand Locations'!B:D,2,FALSE)="","",VLOOKUP(D1708,'Demand Locations'!B:D,2,FALSE)))</f>
        <v/>
      </c>
      <c r="M1708" s="7" t="str">
        <f>IF(D1708="","",IF(VLOOKUP(D1708,'Demand Locations'!B:D,3,FALSE)="","",VLOOKUP(D1708,'Demand Locations'!B:D,3,FALSE)))</f>
        <v/>
      </c>
      <c r="N1708" s="7" t="str">
        <f t="shared" si="287"/>
        <v/>
      </c>
      <c r="O1708" s="7" t="str">
        <f t="shared" si="288"/>
        <v/>
      </c>
      <c r="P1708" s="7" t="str">
        <f t="shared" si="289"/>
        <v/>
      </c>
      <c r="Q1708" s="7" t="str">
        <f t="shared" si="290"/>
        <v/>
      </c>
      <c r="R1708" s="7" t="str">
        <f t="shared" si="291"/>
        <v/>
      </c>
      <c r="S1708" s="7" t="str">
        <f t="shared" si="292"/>
        <v/>
      </c>
      <c r="T1708" s="7" t="str">
        <f t="shared" si="293"/>
        <v/>
      </c>
      <c r="U1708" s="7" t="str">
        <f t="shared" si="294"/>
        <v/>
      </c>
      <c r="V1708" s="7" t="str">
        <f t="shared" si="295"/>
        <v/>
      </c>
      <c r="W1708" s="60" t="str">
        <f>IF(ISNUMBER(V1708),IF(ISNA(VLOOKUP(I1708,'Distances Lookup Table'!D:E,2,FALSE)),V1708*'General Settings'!$F$6,IF(VLOOKUP(I1708,'Distances Lookup Table'!D:E,2,FALSE)="",V1708*'General Settings'!$F$6,VLOOKUP(I1708,'Distances Lookup Table'!D:E,2,FALSE))),"")</f>
        <v/>
      </c>
      <c r="X1708" s="18" t="str">
        <f>IF(D1708&lt;&gt;"",'Workers Settings'!H1708,"")</f>
        <v/>
      </c>
      <c r="Y1708" s="18" t="str">
        <f>IF(D1708&lt;&gt;"",'Workers Settings'!I1708,"")</f>
        <v/>
      </c>
      <c r="Z1708" s="29" t="str">
        <f>IF('Workers Settings'!L1708&lt;&gt;"",'Workers Settings'!L1708,'Workers Settings'!K1708)</f>
        <v/>
      </c>
      <c r="AA1708" s="29" t="str">
        <f>IF(D1708&lt;&gt;"",IF('Workers Settings'!L1708&lt;&gt;"",'Workers Settings'!L1708,'Workers Settings'!K1708),"")</f>
        <v/>
      </c>
    </row>
    <row r="1709" spans="1:27" x14ac:dyDescent="0.25">
      <c r="A1709" s="7">
        <f t="shared" si="296"/>
        <v>1705</v>
      </c>
      <c r="B1709" s="7" t="str">
        <f>IF('Workers Settings'!B1709&lt;&gt;"",'Workers Settings'!B1709,"")</f>
        <v/>
      </c>
      <c r="C1709" s="7" t="str">
        <f>IF('Workers Settings'!C1709&lt;&gt;"",'Workers Settings'!C1709,"")</f>
        <v/>
      </c>
      <c r="D1709" s="17"/>
      <c r="E1709" s="17"/>
      <c r="F1709" s="17"/>
      <c r="G1709" s="7" t="str">
        <f>IF(D1709&lt;&gt;"",IF('Workers Settings'!D1709="","",'Workers Settings'!D1709),"")</f>
        <v/>
      </c>
      <c r="H1709" s="7" t="str">
        <f>IF(D1709&lt;&gt;"",'Workers Settings'!E1709,"")</f>
        <v/>
      </c>
      <c r="I1709" s="7" t="str">
        <f t="shared" si="286"/>
        <v/>
      </c>
      <c r="J1709" s="7" t="str">
        <f>IF('Workers Settings'!F1709&lt;&gt;"",'Workers Settings'!F1709,"")</f>
        <v/>
      </c>
      <c r="K1709" s="7" t="str">
        <f>IF('Workers Settings'!G1709&lt;&gt;"",'Workers Settings'!G1709,"")</f>
        <v/>
      </c>
      <c r="L1709" s="7" t="str">
        <f>IF(D1709="","",IF(VLOOKUP(D1709,'Demand Locations'!B:D,2,FALSE)="","",VLOOKUP(D1709,'Demand Locations'!B:D,2,FALSE)))</f>
        <v/>
      </c>
      <c r="M1709" s="7" t="str">
        <f>IF(D1709="","",IF(VLOOKUP(D1709,'Demand Locations'!B:D,3,FALSE)="","",VLOOKUP(D1709,'Demand Locations'!B:D,3,FALSE)))</f>
        <v/>
      </c>
      <c r="N1709" s="7" t="str">
        <f t="shared" si="287"/>
        <v/>
      </c>
      <c r="O1709" s="7" t="str">
        <f t="shared" si="288"/>
        <v/>
      </c>
      <c r="P1709" s="7" t="str">
        <f t="shared" si="289"/>
        <v/>
      </c>
      <c r="Q1709" s="7" t="str">
        <f t="shared" si="290"/>
        <v/>
      </c>
      <c r="R1709" s="7" t="str">
        <f t="shared" si="291"/>
        <v/>
      </c>
      <c r="S1709" s="7" t="str">
        <f t="shared" si="292"/>
        <v/>
      </c>
      <c r="T1709" s="7" t="str">
        <f t="shared" si="293"/>
        <v/>
      </c>
      <c r="U1709" s="7" t="str">
        <f t="shared" si="294"/>
        <v/>
      </c>
      <c r="V1709" s="7" t="str">
        <f t="shared" si="295"/>
        <v/>
      </c>
      <c r="W1709" s="60" t="str">
        <f>IF(ISNUMBER(V1709),IF(ISNA(VLOOKUP(I1709,'Distances Lookup Table'!D:E,2,FALSE)),V1709*'General Settings'!$F$6,IF(VLOOKUP(I1709,'Distances Lookup Table'!D:E,2,FALSE)="",V1709*'General Settings'!$F$6,VLOOKUP(I1709,'Distances Lookup Table'!D:E,2,FALSE))),"")</f>
        <v/>
      </c>
      <c r="X1709" s="18" t="str">
        <f>IF(D1709&lt;&gt;"",'Workers Settings'!H1709,"")</f>
        <v/>
      </c>
      <c r="Y1709" s="18" t="str">
        <f>IF(D1709&lt;&gt;"",'Workers Settings'!I1709,"")</f>
        <v/>
      </c>
      <c r="Z1709" s="29" t="str">
        <f>IF('Workers Settings'!L1709&lt;&gt;"",'Workers Settings'!L1709,'Workers Settings'!K1709)</f>
        <v/>
      </c>
      <c r="AA1709" s="29" t="str">
        <f>IF(D1709&lt;&gt;"",IF('Workers Settings'!L1709&lt;&gt;"",'Workers Settings'!L1709,'Workers Settings'!K1709),"")</f>
        <v/>
      </c>
    </row>
    <row r="1710" spans="1:27" x14ac:dyDescent="0.25">
      <c r="A1710" s="7">
        <f t="shared" si="296"/>
        <v>1706</v>
      </c>
      <c r="B1710" s="7" t="str">
        <f>IF('Workers Settings'!B1710&lt;&gt;"",'Workers Settings'!B1710,"")</f>
        <v/>
      </c>
      <c r="C1710" s="7" t="str">
        <f>IF('Workers Settings'!C1710&lt;&gt;"",'Workers Settings'!C1710,"")</f>
        <v/>
      </c>
      <c r="D1710" s="17"/>
      <c r="E1710" s="17"/>
      <c r="F1710" s="17"/>
      <c r="G1710" s="7" t="str">
        <f>IF(D1710&lt;&gt;"",IF('Workers Settings'!D1710="","",'Workers Settings'!D1710),"")</f>
        <v/>
      </c>
      <c r="H1710" s="7" t="str">
        <f>IF(D1710&lt;&gt;"",'Workers Settings'!E1710,"")</f>
        <v/>
      </c>
      <c r="I1710" s="7" t="str">
        <f t="shared" si="286"/>
        <v/>
      </c>
      <c r="J1710" s="7" t="str">
        <f>IF('Workers Settings'!F1710&lt;&gt;"",'Workers Settings'!F1710,"")</f>
        <v/>
      </c>
      <c r="K1710" s="7" t="str">
        <f>IF('Workers Settings'!G1710&lt;&gt;"",'Workers Settings'!G1710,"")</f>
        <v/>
      </c>
      <c r="L1710" s="7" t="str">
        <f>IF(D1710="","",IF(VLOOKUP(D1710,'Demand Locations'!B:D,2,FALSE)="","",VLOOKUP(D1710,'Demand Locations'!B:D,2,FALSE)))</f>
        <v/>
      </c>
      <c r="M1710" s="7" t="str">
        <f>IF(D1710="","",IF(VLOOKUP(D1710,'Demand Locations'!B:D,3,FALSE)="","",VLOOKUP(D1710,'Demand Locations'!B:D,3,FALSE)))</f>
        <v/>
      </c>
      <c r="N1710" s="7" t="str">
        <f t="shared" si="287"/>
        <v/>
      </c>
      <c r="O1710" s="7" t="str">
        <f t="shared" si="288"/>
        <v/>
      </c>
      <c r="P1710" s="7" t="str">
        <f t="shared" si="289"/>
        <v/>
      </c>
      <c r="Q1710" s="7" t="str">
        <f t="shared" si="290"/>
        <v/>
      </c>
      <c r="R1710" s="7" t="str">
        <f t="shared" si="291"/>
        <v/>
      </c>
      <c r="S1710" s="7" t="str">
        <f t="shared" si="292"/>
        <v/>
      </c>
      <c r="T1710" s="7" t="str">
        <f t="shared" si="293"/>
        <v/>
      </c>
      <c r="U1710" s="7" t="str">
        <f t="shared" si="294"/>
        <v/>
      </c>
      <c r="V1710" s="7" t="str">
        <f t="shared" si="295"/>
        <v/>
      </c>
      <c r="W1710" s="60" t="str">
        <f>IF(ISNUMBER(V1710),IF(ISNA(VLOOKUP(I1710,'Distances Lookup Table'!D:E,2,FALSE)),V1710*'General Settings'!$F$6,IF(VLOOKUP(I1710,'Distances Lookup Table'!D:E,2,FALSE)="",V1710*'General Settings'!$F$6,VLOOKUP(I1710,'Distances Lookup Table'!D:E,2,FALSE))),"")</f>
        <v/>
      </c>
      <c r="X1710" s="18" t="str">
        <f>IF(D1710&lt;&gt;"",'Workers Settings'!H1710,"")</f>
        <v/>
      </c>
      <c r="Y1710" s="18" t="str">
        <f>IF(D1710&lt;&gt;"",'Workers Settings'!I1710,"")</f>
        <v/>
      </c>
      <c r="Z1710" s="29" t="str">
        <f>IF('Workers Settings'!L1710&lt;&gt;"",'Workers Settings'!L1710,'Workers Settings'!K1710)</f>
        <v/>
      </c>
      <c r="AA1710" s="29" t="str">
        <f>IF(D1710&lt;&gt;"",IF('Workers Settings'!L1710&lt;&gt;"",'Workers Settings'!L1710,'Workers Settings'!K1710),"")</f>
        <v/>
      </c>
    </row>
    <row r="1711" spans="1:27" x14ac:dyDescent="0.25">
      <c r="A1711" s="7">
        <f t="shared" si="296"/>
        <v>1707</v>
      </c>
      <c r="B1711" s="7" t="str">
        <f>IF('Workers Settings'!B1711&lt;&gt;"",'Workers Settings'!B1711,"")</f>
        <v/>
      </c>
      <c r="C1711" s="7" t="str">
        <f>IF('Workers Settings'!C1711&lt;&gt;"",'Workers Settings'!C1711,"")</f>
        <v/>
      </c>
      <c r="D1711" s="17"/>
      <c r="E1711" s="17"/>
      <c r="F1711" s="17"/>
      <c r="G1711" s="7" t="str">
        <f>IF(D1711&lt;&gt;"",IF('Workers Settings'!D1711="","",'Workers Settings'!D1711),"")</f>
        <v/>
      </c>
      <c r="H1711" s="7" t="str">
        <f>IF(D1711&lt;&gt;"",'Workers Settings'!E1711,"")</f>
        <v/>
      </c>
      <c r="I1711" s="7" t="str">
        <f t="shared" si="286"/>
        <v/>
      </c>
      <c r="J1711" s="7" t="str">
        <f>IF('Workers Settings'!F1711&lt;&gt;"",'Workers Settings'!F1711,"")</f>
        <v/>
      </c>
      <c r="K1711" s="7" t="str">
        <f>IF('Workers Settings'!G1711&lt;&gt;"",'Workers Settings'!G1711,"")</f>
        <v/>
      </c>
      <c r="L1711" s="7" t="str">
        <f>IF(D1711="","",IF(VLOOKUP(D1711,'Demand Locations'!B:D,2,FALSE)="","",VLOOKUP(D1711,'Demand Locations'!B:D,2,FALSE)))</f>
        <v/>
      </c>
      <c r="M1711" s="7" t="str">
        <f>IF(D1711="","",IF(VLOOKUP(D1711,'Demand Locations'!B:D,3,FALSE)="","",VLOOKUP(D1711,'Demand Locations'!B:D,3,FALSE)))</f>
        <v/>
      </c>
      <c r="N1711" s="7" t="str">
        <f t="shared" si="287"/>
        <v/>
      </c>
      <c r="O1711" s="7" t="str">
        <f t="shared" si="288"/>
        <v/>
      </c>
      <c r="P1711" s="7" t="str">
        <f t="shared" si="289"/>
        <v/>
      </c>
      <c r="Q1711" s="7" t="str">
        <f t="shared" si="290"/>
        <v/>
      </c>
      <c r="R1711" s="7" t="str">
        <f t="shared" si="291"/>
        <v/>
      </c>
      <c r="S1711" s="7" t="str">
        <f t="shared" si="292"/>
        <v/>
      </c>
      <c r="T1711" s="7" t="str">
        <f t="shared" si="293"/>
        <v/>
      </c>
      <c r="U1711" s="7" t="str">
        <f t="shared" si="294"/>
        <v/>
      </c>
      <c r="V1711" s="7" t="str">
        <f t="shared" si="295"/>
        <v/>
      </c>
      <c r="W1711" s="60" t="str">
        <f>IF(ISNUMBER(V1711),IF(ISNA(VLOOKUP(I1711,'Distances Lookup Table'!D:E,2,FALSE)),V1711*'General Settings'!$F$6,IF(VLOOKUP(I1711,'Distances Lookup Table'!D:E,2,FALSE)="",V1711*'General Settings'!$F$6,VLOOKUP(I1711,'Distances Lookup Table'!D:E,2,FALSE))),"")</f>
        <v/>
      </c>
      <c r="X1711" s="18" t="str">
        <f>IF(D1711&lt;&gt;"",'Workers Settings'!H1711,"")</f>
        <v/>
      </c>
      <c r="Y1711" s="18" t="str">
        <f>IF(D1711&lt;&gt;"",'Workers Settings'!I1711,"")</f>
        <v/>
      </c>
      <c r="Z1711" s="29" t="str">
        <f>IF('Workers Settings'!L1711&lt;&gt;"",'Workers Settings'!L1711,'Workers Settings'!K1711)</f>
        <v/>
      </c>
      <c r="AA1711" s="29" t="str">
        <f>IF(D1711&lt;&gt;"",IF('Workers Settings'!L1711&lt;&gt;"",'Workers Settings'!L1711,'Workers Settings'!K1711),"")</f>
        <v/>
      </c>
    </row>
    <row r="1712" spans="1:27" x14ac:dyDescent="0.25">
      <c r="A1712" s="7">
        <f t="shared" si="296"/>
        <v>1708</v>
      </c>
      <c r="B1712" s="7" t="str">
        <f>IF('Workers Settings'!B1712&lt;&gt;"",'Workers Settings'!B1712,"")</f>
        <v/>
      </c>
      <c r="C1712" s="7" t="str">
        <f>IF('Workers Settings'!C1712&lt;&gt;"",'Workers Settings'!C1712,"")</f>
        <v/>
      </c>
      <c r="D1712" s="17"/>
      <c r="E1712" s="17"/>
      <c r="F1712" s="17"/>
      <c r="G1712" s="7" t="str">
        <f>IF(D1712&lt;&gt;"",IF('Workers Settings'!D1712="","",'Workers Settings'!D1712),"")</f>
        <v/>
      </c>
      <c r="H1712" s="7" t="str">
        <f>IF(D1712&lt;&gt;"",'Workers Settings'!E1712,"")</f>
        <v/>
      </c>
      <c r="I1712" s="7" t="str">
        <f t="shared" si="286"/>
        <v/>
      </c>
      <c r="J1712" s="7" t="str">
        <f>IF('Workers Settings'!F1712&lt;&gt;"",'Workers Settings'!F1712,"")</f>
        <v/>
      </c>
      <c r="K1712" s="7" t="str">
        <f>IF('Workers Settings'!G1712&lt;&gt;"",'Workers Settings'!G1712,"")</f>
        <v/>
      </c>
      <c r="L1712" s="7" t="str">
        <f>IF(D1712="","",IF(VLOOKUP(D1712,'Demand Locations'!B:D,2,FALSE)="","",VLOOKUP(D1712,'Demand Locations'!B:D,2,FALSE)))</f>
        <v/>
      </c>
      <c r="M1712" s="7" t="str">
        <f>IF(D1712="","",IF(VLOOKUP(D1712,'Demand Locations'!B:D,3,FALSE)="","",VLOOKUP(D1712,'Demand Locations'!B:D,3,FALSE)))</f>
        <v/>
      </c>
      <c r="N1712" s="7" t="str">
        <f t="shared" si="287"/>
        <v/>
      </c>
      <c r="O1712" s="7" t="str">
        <f t="shared" si="288"/>
        <v/>
      </c>
      <c r="P1712" s="7" t="str">
        <f t="shared" si="289"/>
        <v/>
      </c>
      <c r="Q1712" s="7" t="str">
        <f t="shared" si="290"/>
        <v/>
      </c>
      <c r="R1712" s="7" t="str">
        <f t="shared" si="291"/>
        <v/>
      </c>
      <c r="S1712" s="7" t="str">
        <f t="shared" si="292"/>
        <v/>
      </c>
      <c r="T1712" s="7" t="str">
        <f t="shared" si="293"/>
        <v/>
      </c>
      <c r="U1712" s="7" t="str">
        <f t="shared" si="294"/>
        <v/>
      </c>
      <c r="V1712" s="7" t="str">
        <f t="shared" si="295"/>
        <v/>
      </c>
      <c r="W1712" s="60" t="str">
        <f>IF(ISNUMBER(V1712),IF(ISNA(VLOOKUP(I1712,'Distances Lookup Table'!D:E,2,FALSE)),V1712*'General Settings'!$F$6,IF(VLOOKUP(I1712,'Distances Lookup Table'!D:E,2,FALSE)="",V1712*'General Settings'!$F$6,VLOOKUP(I1712,'Distances Lookup Table'!D:E,2,FALSE))),"")</f>
        <v/>
      </c>
      <c r="X1712" s="18" t="str">
        <f>IF(D1712&lt;&gt;"",'Workers Settings'!H1712,"")</f>
        <v/>
      </c>
      <c r="Y1712" s="18" t="str">
        <f>IF(D1712&lt;&gt;"",'Workers Settings'!I1712,"")</f>
        <v/>
      </c>
      <c r="Z1712" s="29" t="str">
        <f>IF('Workers Settings'!L1712&lt;&gt;"",'Workers Settings'!L1712,'Workers Settings'!K1712)</f>
        <v/>
      </c>
      <c r="AA1712" s="29" t="str">
        <f>IF(D1712&lt;&gt;"",IF('Workers Settings'!L1712&lt;&gt;"",'Workers Settings'!L1712,'Workers Settings'!K1712),"")</f>
        <v/>
      </c>
    </row>
    <row r="1713" spans="1:27" x14ac:dyDescent="0.25">
      <c r="A1713" s="7">
        <f t="shared" si="296"/>
        <v>1709</v>
      </c>
      <c r="B1713" s="7" t="str">
        <f>IF('Workers Settings'!B1713&lt;&gt;"",'Workers Settings'!B1713,"")</f>
        <v/>
      </c>
      <c r="C1713" s="7" t="str">
        <f>IF('Workers Settings'!C1713&lt;&gt;"",'Workers Settings'!C1713,"")</f>
        <v/>
      </c>
      <c r="D1713" s="17"/>
      <c r="E1713" s="17"/>
      <c r="F1713" s="17"/>
      <c r="G1713" s="7" t="str">
        <f>IF(D1713&lt;&gt;"",IF('Workers Settings'!D1713="","",'Workers Settings'!D1713),"")</f>
        <v/>
      </c>
      <c r="H1713" s="7" t="str">
        <f>IF(D1713&lt;&gt;"",'Workers Settings'!E1713,"")</f>
        <v/>
      </c>
      <c r="I1713" s="7" t="str">
        <f t="shared" si="286"/>
        <v/>
      </c>
      <c r="J1713" s="7" t="str">
        <f>IF('Workers Settings'!F1713&lt;&gt;"",'Workers Settings'!F1713,"")</f>
        <v/>
      </c>
      <c r="K1713" s="7" t="str">
        <f>IF('Workers Settings'!G1713&lt;&gt;"",'Workers Settings'!G1713,"")</f>
        <v/>
      </c>
      <c r="L1713" s="7" t="str">
        <f>IF(D1713="","",IF(VLOOKUP(D1713,'Demand Locations'!B:D,2,FALSE)="","",VLOOKUP(D1713,'Demand Locations'!B:D,2,FALSE)))</f>
        <v/>
      </c>
      <c r="M1713" s="7" t="str">
        <f>IF(D1713="","",IF(VLOOKUP(D1713,'Demand Locations'!B:D,3,FALSE)="","",VLOOKUP(D1713,'Demand Locations'!B:D,3,FALSE)))</f>
        <v/>
      </c>
      <c r="N1713" s="7" t="str">
        <f t="shared" si="287"/>
        <v/>
      </c>
      <c r="O1713" s="7" t="str">
        <f t="shared" si="288"/>
        <v/>
      </c>
      <c r="P1713" s="7" t="str">
        <f t="shared" si="289"/>
        <v/>
      </c>
      <c r="Q1713" s="7" t="str">
        <f t="shared" si="290"/>
        <v/>
      </c>
      <c r="R1713" s="7" t="str">
        <f t="shared" si="291"/>
        <v/>
      </c>
      <c r="S1713" s="7" t="str">
        <f t="shared" si="292"/>
        <v/>
      </c>
      <c r="T1713" s="7" t="str">
        <f t="shared" si="293"/>
        <v/>
      </c>
      <c r="U1713" s="7" t="str">
        <f t="shared" si="294"/>
        <v/>
      </c>
      <c r="V1713" s="7" t="str">
        <f t="shared" si="295"/>
        <v/>
      </c>
      <c r="W1713" s="60" t="str">
        <f>IF(ISNUMBER(V1713),IF(ISNA(VLOOKUP(I1713,'Distances Lookup Table'!D:E,2,FALSE)),V1713*'General Settings'!$F$6,IF(VLOOKUP(I1713,'Distances Lookup Table'!D:E,2,FALSE)="",V1713*'General Settings'!$F$6,VLOOKUP(I1713,'Distances Lookup Table'!D:E,2,FALSE))),"")</f>
        <v/>
      </c>
      <c r="X1713" s="18" t="str">
        <f>IF(D1713&lt;&gt;"",'Workers Settings'!H1713,"")</f>
        <v/>
      </c>
      <c r="Y1713" s="18" t="str">
        <f>IF(D1713&lt;&gt;"",'Workers Settings'!I1713,"")</f>
        <v/>
      </c>
      <c r="Z1713" s="29" t="str">
        <f>IF('Workers Settings'!L1713&lt;&gt;"",'Workers Settings'!L1713,'Workers Settings'!K1713)</f>
        <v/>
      </c>
      <c r="AA1713" s="29" t="str">
        <f>IF(D1713&lt;&gt;"",IF('Workers Settings'!L1713&lt;&gt;"",'Workers Settings'!L1713,'Workers Settings'!K1713),"")</f>
        <v/>
      </c>
    </row>
    <row r="1714" spans="1:27" x14ac:dyDescent="0.25">
      <c r="A1714" s="7">
        <f t="shared" si="296"/>
        <v>1710</v>
      </c>
      <c r="B1714" s="7" t="str">
        <f>IF('Workers Settings'!B1714&lt;&gt;"",'Workers Settings'!B1714,"")</f>
        <v/>
      </c>
      <c r="C1714" s="7" t="str">
        <f>IF('Workers Settings'!C1714&lt;&gt;"",'Workers Settings'!C1714,"")</f>
        <v/>
      </c>
      <c r="D1714" s="17"/>
      <c r="E1714" s="17"/>
      <c r="F1714" s="17"/>
      <c r="G1714" s="7" t="str">
        <f>IF(D1714&lt;&gt;"",IF('Workers Settings'!D1714="","",'Workers Settings'!D1714),"")</f>
        <v/>
      </c>
      <c r="H1714" s="7" t="str">
        <f>IF(D1714&lt;&gt;"",'Workers Settings'!E1714,"")</f>
        <v/>
      </c>
      <c r="I1714" s="7" t="str">
        <f t="shared" si="286"/>
        <v/>
      </c>
      <c r="J1714" s="7" t="str">
        <f>IF('Workers Settings'!F1714&lt;&gt;"",'Workers Settings'!F1714,"")</f>
        <v/>
      </c>
      <c r="K1714" s="7" t="str">
        <f>IF('Workers Settings'!G1714&lt;&gt;"",'Workers Settings'!G1714,"")</f>
        <v/>
      </c>
      <c r="L1714" s="7" t="str">
        <f>IF(D1714="","",IF(VLOOKUP(D1714,'Demand Locations'!B:D,2,FALSE)="","",VLOOKUP(D1714,'Demand Locations'!B:D,2,FALSE)))</f>
        <v/>
      </c>
      <c r="M1714" s="7" t="str">
        <f>IF(D1714="","",IF(VLOOKUP(D1714,'Demand Locations'!B:D,3,FALSE)="","",VLOOKUP(D1714,'Demand Locations'!B:D,3,FALSE)))</f>
        <v/>
      </c>
      <c r="N1714" s="7" t="str">
        <f t="shared" si="287"/>
        <v/>
      </c>
      <c r="O1714" s="7" t="str">
        <f t="shared" si="288"/>
        <v/>
      </c>
      <c r="P1714" s="7" t="str">
        <f t="shared" si="289"/>
        <v/>
      </c>
      <c r="Q1714" s="7" t="str">
        <f t="shared" si="290"/>
        <v/>
      </c>
      <c r="R1714" s="7" t="str">
        <f t="shared" si="291"/>
        <v/>
      </c>
      <c r="S1714" s="7" t="str">
        <f t="shared" si="292"/>
        <v/>
      </c>
      <c r="T1714" s="7" t="str">
        <f t="shared" si="293"/>
        <v/>
      </c>
      <c r="U1714" s="7" t="str">
        <f t="shared" si="294"/>
        <v/>
      </c>
      <c r="V1714" s="7" t="str">
        <f t="shared" si="295"/>
        <v/>
      </c>
      <c r="W1714" s="60" t="str">
        <f>IF(ISNUMBER(V1714),IF(ISNA(VLOOKUP(I1714,'Distances Lookup Table'!D:E,2,FALSE)),V1714*'General Settings'!$F$6,IF(VLOOKUP(I1714,'Distances Lookup Table'!D:E,2,FALSE)="",V1714*'General Settings'!$F$6,VLOOKUP(I1714,'Distances Lookup Table'!D:E,2,FALSE))),"")</f>
        <v/>
      </c>
      <c r="X1714" s="18" t="str">
        <f>IF(D1714&lt;&gt;"",'Workers Settings'!H1714,"")</f>
        <v/>
      </c>
      <c r="Y1714" s="18" t="str">
        <f>IF(D1714&lt;&gt;"",'Workers Settings'!I1714,"")</f>
        <v/>
      </c>
      <c r="Z1714" s="29" t="str">
        <f>IF('Workers Settings'!L1714&lt;&gt;"",'Workers Settings'!L1714,'Workers Settings'!K1714)</f>
        <v/>
      </c>
      <c r="AA1714" s="29" t="str">
        <f>IF(D1714&lt;&gt;"",IF('Workers Settings'!L1714&lt;&gt;"",'Workers Settings'!L1714,'Workers Settings'!K1714),"")</f>
        <v/>
      </c>
    </row>
    <row r="1715" spans="1:27" x14ac:dyDescent="0.25">
      <c r="A1715" s="7">
        <f t="shared" si="296"/>
        <v>1711</v>
      </c>
      <c r="B1715" s="7" t="str">
        <f>IF('Workers Settings'!B1715&lt;&gt;"",'Workers Settings'!B1715,"")</f>
        <v/>
      </c>
      <c r="C1715" s="7" t="str">
        <f>IF('Workers Settings'!C1715&lt;&gt;"",'Workers Settings'!C1715,"")</f>
        <v/>
      </c>
      <c r="D1715" s="17"/>
      <c r="E1715" s="17"/>
      <c r="F1715" s="17"/>
      <c r="G1715" s="7" t="str">
        <f>IF(D1715&lt;&gt;"",IF('Workers Settings'!D1715="","",'Workers Settings'!D1715),"")</f>
        <v/>
      </c>
      <c r="H1715" s="7" t="str">
        <f>IF(D1715&lt;&gt;"",'Workers Settings'!E1715,"")</f>
        <v/>
      </c>
      <c r="I1715" s="7" t="str">
        <f t="shared" si="286"/>
        <v/>
      </c>
      <c r="J1715" s="7" t="str">
        <f>IF('Workers Settings'!F1715&lt;&gt;"",'Workers Settings'!F1715,"")</f>
        <v/>
      </c>
      <c r="K1715" s="7" t="str">
        <f>IF('Workers Settings'!G1715&lt;&gt;"",'Workers Settings'!G1715,"")</f>
        <v/>
      </c>
      <c r="L1715" s="7" t="str">
        <f>IF(D1715="","",IF(VLOOKUP(D1715,'Demand Locations'!B:D,2,FALSE)="","",VLOOKUP(D1715,'Demand Locations'!B:D,2,FALSE)))</f>
        <v/>
      </c>
      <c r="M1715" s="7" t="str">
        <f>IF(D1715="","",IF(VLOOKUP(D1715,'Demand Locations'!B:D,3,FALSE)="","",VLOOKUP(D1715,'Demand Locations'!B:D,3,FALSE)))</f>
        <v/>
      </c>
      <c r="N1715" s="7" t="str">
        <f t="shared" si="287"/>
        <v/>
      </c>
      <c r="O1715" s="7" t="str">
        <f t="shared" si="288"/>
        <v/>
      </c>
      <c r="P1715" s="7" t="str">
        <f t="shared" si="289"/>
        <v/>
      </c>
      <c r="Q1715" s="7" t="str">
        <f t="shared" si="290"/>
        <v/>
      </c>
      <c r="R1715" s="7" t="str">
        <f t="shared" si="291"/>
        <v/>
      </c>
      <c r="S1715" s="7" t="str">
        <f t="shared" si="292"/>
        <v/>
      </c>
      <c r="T1715" s="7" t="str">
        <f t="shared" si="293"/>
        <v/>
      </c>
      <c r="U1715" s="7" t="str">
        <f t="shared" si="294"/>
        <v/>
      </c>
      <c r="V1715" s="7" t="str">
        <f t="shared" si="295"/>
        <v/>
      </c>
      <c r="W1715" s="60" t="str">
        <f>IF(ISNUMBER(V1715),IF(ISNA(VLOOKUP(I1715,'Distances Lookup Table'!D:E,2,FALSE)),V1715*'General Settings'!$F$6,IF(VLOOKUP(I1715,'Distances Lookup Table'!D:E,2,FALSE)="",V1715*'General Settings'!$F$6,VLOOKUP(I1715,'Distances Lookup Table'!D:E,2,FALSE))),"")</f>
        <v/>
      </c>
      <c r="X1715" s="18" t="str">
        <f>IF(D1715&lt;&gt;"",'Workers Settings'!H1715,"")</f>
        <v/>
      </c>
      <c r="Y1715" s="18" t="str">
        <f>IF(D1715&lt;&gt;"",'Workers Settings'!I1715,"")</f>
        <v/>
      </c>
      <c r="Z1715" s="29" t="str">
        <f>IF('Workers Settings'!L1715&lt;&gt;"",'Workers Settings'!L1715,'Workers Settings'!K1715)</f>
        <v/>
      </c>
      <c r="AA1715" s="29" t="str">
        <f>IF(D1715&lt;&gt;"",IF('Workers Settings'!L1715&lt;&gt;"",'Workers Settings'!L1715,'Workers Settings'!K1715),"")</f>
        <v/>
      </c>
    </row>
    <row r="1716" spans="1:27" x14ac:dyDescent="0.25">
      <c r="A1716" s="7">
        <f t="shared" si="296"/>
        <v>1712</v>
      </c>
      <c r="B1716" s="7" t="str">
        <f>IF('Workers Settings'!B1716&lt;&gt;"",'Workers Settings'!B1716,"")</f>
        <v/>
      </c>
      <c r="C1716" s="7" t="str">
        <f>IF('Workers Settings'!C1716&lt;&gt;"",'Workers Settings'!C1716,"")</f>
        <v/>
      </c>
      <c r="D1716" s="17"/>
      <c r="E1716" s="17"/>
      <c r="F1716" s="17"/>
      <c r="G1716" s="7" t="str">
        <f>IF(D1716&lt;&gt;"",IF('Workers Settings'!D1716="","",'Workers Settings'!D1716),"")</f>
        <v/>
      </c>
      <c r="H1716" s="7" t="str">
        <f>IF(D1716&lt;&gt;"",'Workers Settings'!E1716,"")</f>
        <v/>
      </c>
      <c r="I1716" s="7" t="str">
        <f t="shared" si="286"/>
        <v/>
      </c>
      <c r="J1716" s="7" t="str">
        <f>IF('Workers Settings'!F1716&lt;&gt;"",'Workers Settings'!F1716,"")</f>
        <v/>
      </c>
      <c r="K1716" s="7" t="str">
        <f>IF('Workers Settings'!G1716&lt;&gt;"",'Workers Settings'!G1716,"")</f>
        <v/>
      </c>
      <c r="L1716" s="7" t="str">
        <f>IF(D1716="","",IF(VLOOKUP(D1716,'Demand Locations'!B:D,2,FALSE)="","",VLOOKUP(D1716,'Demand Locations'!B:D,2,FALSE)))</f>
        <v/>
      </c>
      <c r="M1716" s="7" t="str">
        <f>IF(D1716="","",IF(VLOOKUP(D1716,'Demand Locations'!B:D,3,FALSE)="","",VLOOKUP(D1716,'Demand Locations'!B:D,3,FALSE)))</f>
        <v/>
      </c>
      <c r="N1716" s="7" t="str">
        <f t="shared" si="287"/>
        <v/>
      </c>
      <c r="O1716" s="7" t="str">
        <f t="shared" si="288"/>
        <v/>
      </c>
      <c r="P1716" s="7" t="str">
        <f t="shared" si="289"/>
        <v/>
      </c>
      <c r="Q1716" s="7" t="str">
        <f t="shared" si="290"/>
        <v/>
      </c>
      <c r="R1716" s="7" t="str">
        <f t="shared" si="291"/>
        <v/>
      </c>
      <c r="S1716" s="7" t="str">
        <f t="shared" si="292"/>
        <v/>
      </c>
      <c r="T1716" s="7" t="str">
        <f t="shared" si="293"/>
        <v/>
      </c>
      <c r="U1716" s="7" t="str">
        <f t="shared" si="294"/>
        <v/>
      </c>
      <c r="V1716" s="7" t="str">
        <f t="shared" si="295"/>
        <v/>
      </c>
      <c r="W1716" s="60" t="str">
        <f>IF(ISNUMBER(V1716),IF(ISNA(VLOOKUP(I1716,'Distances Lookup Table'!D:E,2,FALSE)),V1716*'General Settings'!$F$6,IF(VLOOKUP(I1716,'Distances Lookup Table'!D:E,2,FALSE)="",V1716*'General Settings'!$F$6,VLOOKUP(I1716,'Distances Lookup Table'!D:E,2,FALSE))),"")</f>
        <v/>
      </c>
      <c r="X1716" s="18" t="str">
        <f>IF(D1716&lt;&gt;"",'Workers Settings'!H1716,"")</f>
        <v/>
      </c>
      <c r="Y1716" s="18" t="str">
        <f>IF(D1716&lt;&gt;"",'Workers Settings'!I1716,"")</f>
        <v/>
      </c>
      <c r="Z1716" s="29" t="str">
        <f>IF('Workers Settings'!L1716&lt;&gt;"",'Workers Settings'!L1716,'Workers Settings'!K1716)</f>
        <v/>
      </c>
      <c r="AA1716" s="29" t="str">
        <f>IF(D1716&lt;&gt;"",IF('Workers Settings'!L1716&lt;&gt;"",'Workers Settings'!L1716,'Workers Settings'!K1716),"")</f>
        <v/>
      </c>
    </row>
    <row r="1717" spans="1:27" x14ac:dyDescent="0.25">
      <c r="A1717" s="7">
        <f t="shared" si="296"/>
        <v>1713</v>
      </c>
      <c r="B1717" s="7" t="str">
        <f>IF('Workers Settings'!B1717&lt;&gt;"",'Workers Settings'!B1717,"")</f>
        <v/>
      </c>
      <c r="C1717" s="7" t="str">
        <f>IF('Workers Settings'!C1717&lt;&gt;"",'Workers Settings'!C1717,"")</f>
        <v/>
      </c>
      <c r="D1717" s="17"/>
      <c r="E1717" s="17"/>
      <c r="F1717" s="17"/>
      <c r="G1717" s="7" t="str">
        <f>IF(D1717&lt;&gt;"",IF('Workers Settings'!D1717="","",'Workers Settings'!D1717),"")</f>
        <v/>
      </c>
      <c r="H1717" s="7" t="str">
        <f>IF(D1717&lt;&gt;"",'Workers Settings'!E1717,"")</f>
        <v/>
      </c>
      <c r="I1717" s="7" t="str">
        <f t="shared" si="286"/>
        <v/>
      </c>
      <c r="J1717" s="7" t="str">
        <f>IF('Workers Settings'!F1717&lt;&gt;"",'Workers Settings'!F1717,"")</f>
        <v/>
      </c>
      <c r="K1717" s="7" t="str">
        <f>IF('Workers Settings'!G1717&lt;&gt;"",'Workers Settings'!G1717,"")</f>
        <v/>
      </c>
      <c r="L1717" s="7" t="str">
        <f>IF(D1717="","",IF(VLOOKUP(D1717,'Demand Locations'!B:D,2,FALSE)="","",VLOOKUP(D1717,'Demand Locations'!B:D,2,FALSE)))</f>
        <v/>
      </c>
      <c r="M1717" s="7" t="str">
        <f>IF(D1717="","",IF(VLOOKUP(D1717,'Demand Locations'!B:D,3,FALSE)="","",VLOOKUP(D1717,'Demand Locations'!B:D,3,FALSE)))</f>
        <v/>
      </c>
      <c r="N1717" s="7" t="str">
        <f t="shared" si="287"/>
        <v/>
      </c>
      <c r="O1717" s="7" t="str">
        <f t="shared" si="288"/>
        <v/>
      </c>
      <c r="P1717" s="7" t="str">
        <f t="shared" si="289"/>
        <v/>
      </c>
      <c r="Q1717" s="7" t="str">
        <f t="shared" si="290"/>
        <v/>
      </c>
      <c r="R1717" s="7" t="str">
        <f t="shared" si="291"/>
        <v/>
      </c>
      <c r="S1717" s="7" t="str">
        <f t="shared" si="292"/>
        <v/>
      </c>
      <c r="T1717" s="7" t="str">
        <f t="shared" si="293"/>
        <v/>
      </c>
      <c r="U1717" s="7" t="str">
        <f t="shared" si="294"/>
        <v/>
      </c>
      <c r="V1717" s="7" t="str">
        <f t="shared" si="295"/>
        <v/>
      </c>
      <c r="W1717" s="60" t="str">
        <f>IF(ISNUMBER(V1717),IF(ISNA(VLOOKUP(I1717,'Distances Lookup Table'!D:E,2,FALSE)),V1717*'General Settings'!$F$6,IF(VLOOKUP(I1717,'Distances Lookup Table'!D:E,2,FALSE)="",V1717*'General Settings'!$F$6,VLOOKUP(I1717,'Distances Lookup Table'!D:E,2,FALSE))),"")</f>
        <v/>
      </c>
      <c r="X1717" s="18" t="str">
        <f>IF(D1717&lt;&gt;"",'Workers Settings'!H1717,"")</f>
        <v/>
      </c>
      <c r="Y1717" s="18" t="str">
        <f>IF(D1717&lt;&gt;"",'Workers Settings'!I1717,"")</f>
        <v/>
      </c>
      <c r="Z1717" s="29" t="str">
        <f>IF('Workers Settings'!L1717&lt;&gt;"",'Workers Settings'!L1717,'Workers Settings'!K1717)</f>
        <v/>
      </c>
      <c r="AA1717" s="29" t="str">
        <f>IF(D1717&lt;&gt;"",IF('Workers Settings'!L1717&lt;&gt;"",'Workers Settings'!L1717,'Workers Settings'!K1717),"")</f>
        <v/>
      </c>
    </row>
    <row r="1718" spans="1:27" x14ac:dyDescent="0.25">
      <c r="A1718" s="7">
        <f t="shared" si="296"/>
        <v>1714</v>
      </c>
      <c r="B1718" s="7" t="str">
        <f>IF('Workers Settings'!B1718&lt;&gt;"",'Workers Settings'!B1718,"")</f>
        <v/>
      </c>
      <c r="C1718" s="7" t="str">
        <f>IF('Workers Settings'!C1718&lt;&gt;"",'Workers Settings'!C1718,"")</f>
        <v/>
      </c>
      <c r="D1718" s="17"/>
      <c r="E1718" s="17"/>
      <c r="F1718" s="17"/>
      <c r="G1718" s="7" t="str">
        <f>IF(D1718&lt;&gt;"",IF('Workers Settings'!D1718="","",'Workers Settings'!D1718),"")</f>
        <v/>
      </c>
      <c r="H1718" s="7" t="str">
        <f>IF(D1718&lt;&gt;"",'Workers Settings'!E1718,"")</f>
        <v/>
      </c>
      <c r="I1718" s="7" t="str">
        <f t="shared" si="286"/>
        <v/>
      </c>
      <c r="J1718" s="7" t="str">
        <f>IF('Workers Settings'!F1718&lt;&gt;"",'Workers Settings'!F1718,"")</f>
        <v/>
      </c>
      <c r="K1718" s="7" t="str">
        <f>IF('Workers Settings'!G1718&lt;&gt;"",'Workers Settings'!G1718,"")</f>
        <v/>
      </c>
      <c r="L1718" s="7" t="str">
        <f>IF(D1718="","",IF(VLOOKUP(D1718,'Demand Locations'!B:D,2,FALSE)="","",VLOOKUP(D1718,'Demand Locations'!B:D,2,FALSE)))</f>
        <v/>
      </c>
      <c r="M1718" s="7" t="str">
        <f>IF(D1718="","",IF(VLOOKUP(D1718,'Demand Locations'!B:D,3,FALSE)="","",VLOOKUP(D1718,'Demand Locations'!B:D,3,FALSE)))</f>
        <v/>
      </c>
      <c r="N1718" s="7" t="str">
        <f t="shared" si="287"/>
        <v/>
      </c>
      <c r="O1718" s="7" t="str">
        <f t="shared" si="288"/>
        <v/>
      </c>
      <c r="P1718" s="7" t="str">
        <f t="shared" si="289"/>
        <v/>
      </c>
      <c r="Q1718" s="7" t="str">
        <f t="shared" si="290"/>
        <v/>
      </c>
      <c r="R1718" s="7" t="str">
        <f t="shared" si="291"/>
        <v/>
      </c>
      <c r="S1718" s="7" t="str">
        <f t="shared" si="292"/>
        <v/>
      </c>
      <c r="T1718" s="7" t="str">
        <f t="shared" si="293"/>
        <v/>
      </c>
      <c r="U1718" s="7" t="str">
        <f t="shared" si="294"/>
        <v/>
      </c>
      <c r="V1718" s="7" t="str">
        <f t="shared" si="295"/>
        <v/>
      </c>
      <c r="W1718" s="60" t="str">
        <f>IF(ISNUMBER(V1718),IF(ISNA(VLOOKUP(I1718,'Distances Lookup Table'!D:E,2,FALSE)),V1718*'General Settings'!$F$6,IF(VLOOKUP(I1718,'Distances Lookup Table'!D:E,2,FALSE)="",V1718*'General Settings'!$F$6,VLOOKUP(I1718,'Distances Lookup Table'!D:E,2,FALSE))),"")</f>
        <v/>
      </c>
      <c r="X1718" s="18" t="str">
        <f>IF(D1718&lt;&gt;"",'Workers Settings'!H1718,"")</f>
        <v/>
      </c>
      <c r="Y1718" s="18" t="str">
        <f>IF(D1718&lt;&gt;"",'Workers Settings'!I1718,"")</f>
        <v/>
      </c>
      <c r="Z1718" s="29" t="str">
        <f>IF('Workers Settings'!L1718&lt;&gt;"",'Workers Settings'!L1718,'Workers Settings'!K1718)</f>
        <v/>
      </c>
      <c r="AA1718" s="29" t="str">
        <f>IF(D1718&lt;&gt;"",IF('Workers Settings'!L1718&lt;&gt;"",'Workers Settings'!L1718,'Workers Settings'!K1718),"")</f>
        <v/>
      </c>
    </row>
    <row r="1719" spans="1:27" x14ac:dyDescent="0.25">
      <c r="A1719" s="7">
        <f t="shared" si="296"/>
        <v>1715</v>
      </c>
      <c r="B1719" s="7" t="str">
        <f>IF('Workers Settings'!B1719&lt;&gt;"",'Workers Settings'!B1719,"")</f>
        <v/>
      </c>
      <c r="C1719" s="7" t="str">
        <f>IF('Workers Settings'!C1719&lt;&gt;"",'Workers Settings'!C1719,"")</f>
        <v/>
      </c>
      <c r="D1719" s="17"/>
      <c r="E1719" s="17"/>
      <c r="F1719" s="17"/>
      <c r="G1719" s="7" t="str">
        <f>IF(D1719&lt;&gt;"",IF('Workers Settings'!D1719="","",'Workers Settings'!D1719),"")</f>
        <v/>
      </c>
      <c r="H1719" s="7" t="str">
        <f>IF(D1719&lt;&gt;"",'Workers Settings'!E1719,"")</f>
        <v/>
      </c>
      <c r="I1719" s="7" t="str">
        <f t="shared" si="286"/>
        <v/>
      </c>
      <c r="J1719" s="7" t="str">
        <f>IF('Workers Settings'!F1719&lt;&gt;"",'Workers Settings'!F1719,"")</f>
        <v/>
      </c>
      <c r="K1719" s="7" t="str">
        <f>IF('Workers Settings'!G1719&lt;&gt;"",'Workers Settings'!G1719,"")</f>
        <v/>
      </c>
      <c r="L1719" s="7" t="str">
        <f>IF(D1719="","",IF(VLOOKUP(D1719,'Demand Locations'!B:D,2,FALSE)="","",VLOOKUP(D1719,'Demand Locations'!B:D,2,FALSE)))</f>
        <v/>
      </c>
      <c r="M1719" s="7" t="str">
        <f>IF(D1719="","",IF(VLOOKUP(D1719,'Demand Locations'!B:D,3,FALSE)="","",VLOOKUP(D1719,'Demand Locations'!B:D,3,FALSE)))</f>
        <v/>
      </c>
      <c r="N1719" s="7" t="str">
        <f t="shared" si="287"/>
        <v/>
      </c>
      <c r="O1719" s="7" t="str">
        <f t="shared" si="288"/>
        <v/>
      </c>
      <c r="P1719" s="7" t="str">
        <f t="shared" si="289"/>
        <v/>
      </c>
      <c r="Q1719" s="7" t="str">
        <f t="shared" si="290"/>
        <v/>
      </c>
      <c r="R1719" s="7" t="str">
        <f t="shared" si="291"/>
        <v/>
      </c>
      <c r="S1719" s="7" t="str">
        <f t="shared" si="292"/>
        <v/>
      </c>
      <c r="T1719" s="7" t="str">
        <f t="shared" si="293"/>
        <v/>
      </c>
      <c r="U1719" s="7" t="str">
        <f t="shared" si="294"/>
        <v/>
      </c>
      <c r="V1719" s="7" t="str">
        <f t="shared" si="295"/>
        <v/>
      </c>
      <c r="W1719" s="60" t="str">
        <f>IF(ISNUMBER(V1719),IF(ISNA(VLOOKUP(I1719,'Distances Lookup Table'!D:E,2,FALSE)),V1719*'General Settings'!$F$6,IF(VLOOKUP(I1719,'Distances Lookup Table'!D:E,2,FALSE)="",V1719*'General Settings'!$F$6,VLOOKUP(I1719,'Distances Lookup Table'!D:E,2,FALSE))),"")</f>
        <v/>
      </c>
      <c r="X1719" s="18" t="str">
        <f>IF(D1719&lt;&gt;"",'Workers Settings'!H1719,"")</f>
        <v/>
      </c>
      <c r="Y1719" s="18" t="str">
        <f>IF(D1719&lt;&gt;"",'Workers Settings'!I1719,"")</f>
        <v/>
      </c>
      <c r="Z1719" s="29" t="str">
        <f>IF('Workers Settings'!L1719&lt;&gt;"",'Workers Settings'!L1719,'Workers Settings'!K1719)</f>
        <v/>
      </c>
      <c r="AA1719" s="29" t="str">
        <f>IF(D1719&lt;&gt;"",IF('Workers Settings'!L1719&lt;&gt;"",'Workers Settings'!L1719,'Workers Settings'!K1719),"")</f>
        <v/>
      </c>
    </row>
    <row r="1720" spans="1:27" x14ac:dyDescent="0.25">
      <c r="A1720" s="7">
        <f t="shared" si="296"/>
        <v>1716</v>
      </c>
      <c r="B1720" s="7" t="str">
        <f>IF('Workers Settings'!B1720&lt;&gt;"",'Workers Settings'!B1720,"")</f>
        <v/>
      </c>
      <c r="C1720" s="7" t="str">
        <f>IF('Workers Settings'!C1720&lt;&gt;"",'Workers Settings'!C1720,"")</f>
        <v/>
      </c>
      <c r="D1720" s="17"/>
      <c r="E1720" s="17"/>
      <c r="F1720" s="17"/>
      <c r="G1720" s="7" t="str">
        <f>IF(D1720&lt;&gt;"",IF('Workers Settings'!D1720="","",'Workers Settings'!D1720),"")</f>
        <v/>
      </c>
      <c r="H1720" s="7" t="str">
        <f>IF(D1720&lt;&gt;"",'Workers Settings'!E1720,"")</f>
        <v/>
      </c>
      <c r="I1720" s="7" t="str">
        <f t="shared" si="286"/>
        <v/>
      </c>
      <c r="J1720" s="7" t="str">
        <f>IF('Workers Settings'!F1720&lt;&gt;"",'Workers Settings'!F1720,"")</f>
        <v/>
      </c>
      <c r="K1720" s="7" t="str">
        <f>IF('Workers Settings'!G1720&lt;&gt;"",'Workers Settings'!G1720,"")</f>
        <v/>
      </c>
      <c r="L1720" s="7" t="str">
        <f>IF(D1720="","",IF(VLOOKUP(D1720,'Demand Locations'!B:D,2,FALSE)="","",VLOOKUP(D1720,'Demand Locations'!B:D,2,FALSE)))</f>
        <v/>
      </c>
      <c r="M1720" s="7" t="str">
        <f>IF(D1720="","",IF(VLOOKUP(D1720,'Demand Locations'!B:D,3,FALSE)="","",VLOOKUP(D1720,'Demand Locations'!B:D,3,FALSE)))</f>
        <v/>
      </c>
      <c r="N1720" s="7" t="str">
        <f t="shared" si="287"/>
        <v/>
      </c>
      <c r="O1720" s="7" t="str">
        <f t="shared" si="288"/>
        <v/>
      </c>
      <c r="P1720" s="7" t="str">
        <f t="shared" si="289"/>
        <v/>
      </c>
      <c r="Q1720" s="7" t="str">
        <f t="shared" si="290"/>
        <v/>
      </c>
      <c r="R1720" s="7" t="str">
        <f t="shared" si="291"/>
        <v/>
      </c>
      <c r="S1720" s="7" t="str">
        <f t="shared" si="292"/>
        <v/>
      </c>
      <c r="T1720" s="7" t="str">
        <f t="shared" si="293"/>
        <v/>
      </c>
      <c r="U1720" s="7" t="str">
        <f t="shared" si="294"/>
        <v/>
      </c>
      <c r="V1720" s="7" t="str">
        <f t="shared" si="295"/>
        <v/>
      </c>
      <c r="W1720" s="60" t="str">
        <f>IF(ISNUMBER(V1720),IF(ISNA(VLOOKUP(I1720,'Distances Lookup Table'!D:E,2,FALSE)),V1720*'General Settings'!$F$6,IF(VLOOKUP(I1720,'Distances Lookup Table'!D:E,2,FALSE)="",V1720*'General Settings'!$F$6,VLOOKUP(I1720,'Distances Lookup Table'!D:E,2,FALSE))),"")</f>
        <v/>
      </c>
      <c r="X1720" s="18" t="str">
        <f>IF(D1720&lt;&gt;"",'Workers Settings'!H1720,"")</f>
        <v/>
      </c>
      <c r="Y1720" s="18" t="str">
        <f>IF(D1720&lt;&gt;"",'Workers Settings'!I1720,"")</f>
        <v/>
      </c>
      <c r="Z1720" s="29" t="str">
        <f>IF('Workers Settings'!L1720&lt;&gt;"",'Workers Settings'!L1720,'Workers Settings'!K1720)</f>
        <v/>
      </c>
      <c r="AA1720" s="29" t="str">
        <f>IF(D1720&lt;&gt;"",IF('Workers Settings'!L1720&lt;&gt;"",'Workers Settings'!L1720,'Workers Settings'!K1720),"")</f>
        <v/>
      </c>
    </row>
    <row r="1721" spans="1:27" x14ac:dyDescent="0.25">
      <c r="A1721" s="7">
        <f t="shared" si="296"/>
        <v>1717</v>
      </c>
      <c r="B1721" s="7" t="str">
        <f>IF('Workers Settings'!B1721&lt;&gt;"",'Workers Settings'!B1721,"")</f>
        <v/>
      </c>
      <c r="C1721" s="7" t="str">
        <f>IF('Workers Settings'!C1721&lt;&gt;"",'Workers Settings'!C1721,"")</f>
        <v/>
      </c>
      <c r="D1721" s="17"/>
      <c r="E1721" s="17"/>
      <c r="F1721" s="17"/>
      <c r="G1721" s="7" t="str">
        <f>IF(D1721&lt;&gt;"",IF('Workers Settings'!D1721="","",'Workers Settings'!D1721),"")</f>
        <v/>
      </c>
      <c r="H1721" s="7" t="str">
        <f>IF(D1721&lt;&gt;"",'Workers Settings'!E1721,"")</f>
        <v/>
      </c>
      <c r="I1721" s="7" t="str">
        <f t="shared" si="286"/>
        <v/>
      </c>
      <c r="J1721" s="7" t="str">
        <f>IF('Workers Settings'!F1721&lt;&gt;"",'Workers Settings'!F1721,"")</f>
        <v/>
      </c>
      <c r="K1721" s="7" t="str">
        <f>IF('Workers Settings'!G1721&lt;&gt;"",'Workers Settings'!G1721,"")</f>
        <v/>
      </c>
      <c r="L1721" s="7" t="str">
        <f>IF(D1721="","",IF(VLOOKUP(D1721,'Demand Locations'!B:D,2,FALSE)="","",VLOOKUP(D1721,'Demand Locations'!B:D,2,FALSE)))</f>
        <v/>
      </c>
      <c r="M1721" s="7" t="str">
        <f>IF(D1721="","",IF(VLOOKUP(D1721,'Demand Locations'!B:D,3,FALSE)="","",VLOOKUP(D1721,'Demand Locations'!B:D,3,FALSE)))</f>
        <v/>
      </c>
      <c r="N1721" s="7" t="str">
        <f t="shared" si="287"/>
        <v/>
      </c>
      <c r="O1721" s="7" t="str">
        <f t="shared" si="288"/>
        <v/>
      </c>
      <c r="P1721" s="7" t="str">
        <f t="shared" si="289"/>
        <v/>
      </c>
      <c r="Q1721" s="7" t="str">
        <f t="shared" si="290"/>
        <v/>
      </c>
      <c r="R1721" s="7" t="str">
        <f t="shared" si="291"/>
        <v/>
      </c>
      <c r="S1721" s="7" t="str">
        <f t="shared" si="292"/>
        <v/>
      </c>
      <c r="T1721" s="7" t="str">
        <f t="shared" si="293"/>
        <v/>
      </c>
      <c r="U1721" s="7" t="str">
        <f t="shared" si="294"/>
        <v/>
      </c>
      <c r="V1721" s="7" t="str">
        <f t="shared" si="295"/>
        <v/>
      </c>
      <c r="W1721" s="60" t="str">
        <f>IF(ISNUMBER(V1721),IF(ISNA(VLOOKUP(I1721,'Distances Lookup Table'!D:E,2,FALSE)),V1721*'General Settings'!$F$6,IF(VLOOKUP(I1721,'Distances Lookup Table'!D:E,2,FALSE)="",V1721*'General Settings'!$F$6,VLOOKUP(I1721,'Distances Lookup Table'!D:E,2,FALSE))),"")</f>
        <v/>
      </c>
      <c r="X1721" s="18" t="str">
        <f>IF(D1721&lt;&gt;"",'Workers Settings'!H1721,"")</f>
        <v/>
      </c>
      <c r="Y1721" s="18" t="str">
        <f>IF(D1721&lt;&gt;"",'Workers Settings'!I1721,"")</f>
        <v/>
      </c>
      <c r="Z1721" s="29" t="str">
        <f>IF('Workers Settings'!L1721&lt;&gt;"",'Workers Settings'!L1721,'Workers Settings'!K1721)</f>
        <v/>
      </c>
      <c r="AA1721" s="29" t="str">
        <f>IF(D1721&lt;&gt;"",IF('Workers Settings'!L1721&lt;&gt;"",'Workers Settings'!L1721,'Workers Settings'!K1721),"")</f>
        <v/>
      </c>
    </row>
    <row r="1722" spans="1:27" x14ac:dyDescent="0.25">
      <c r="A1722" s="7">
        <f t="shared" si="296"/>
        <v>1718</v>
      </c>
      <c r="B1722" s="7" t="str">
        <f>IF('Workers Settings'!B1722&lt;&gt;"",'Workers Settings'!B1722,"")</f>
        <v/>
      </c>
      <c r="C1722" s="7" t="str">
        <f>IF('Workers Settings'!C1722&lt;&gt;"",'Workers Settings'!C1722,"")</f>
        <v/>
      </c>
      <c r="D1722" s="17"/>
      <c r="E1722" s="17"/>
      <c r="F1722" s="17"/>
      <c r="G1722" s="7" t="str">
        <f>IF(D1722&lt;&gt;"",IF('Workers Settings'!D1722="","",'Workers Settings'!D1722),"")</f>
        <v/>
      </c>
      <c r="H1722" s="7" t="str">
        <f>IF(D1722&lt;&gt;"",'Workers Settings'!E1722,"")</f>
        <v/>
      </c>
      <c r="I1722" s="7" t="str">
        <f t="shared" si="286"/>
        <v/>
      </c>
      <c r="J1722" s="7" t="str">
        <f>IF('Workers Settings'!F1722&lt;&gt;"",'Workers Settings'!F1722,"")</f>
        <v/>
      </c>
      <c r="K1722" s="7" t="str">
        <f>IF('Workers Settings'!G1722&lt;&gt;"",'Workers Settings'!G1722,"")</f>
        <v/>
      </c>
      <c r="L1722" s="7" t="str">
        <f>IF(D1722="","",IF(VLOOKUP(D1722,'Demand Locations'!B:D,2,FALSE)="","",VLOOKUP(D1722,'Demand Locations'!B:D,2,FALSE)))</f>
        <v/>
      </c>
      <c r="M1722" s="7" t="str">
        <f>IF(D1722="","",IF(VLOOKUP(D1722,'Demand Locations'!B:D,3,FALSE)="","",VLOOKUP(D1722,'Demand Locations'!B:D,3,FALSE)))</f>
        <v/>
      </c>
      <c r="N1722" s="7" t="str">
        <f t="shared" si="287"/>
        <v/>
      </c>
      <c r="O1722" s="7" t="str">
        <f t="shared" si="288"/>
        <v/>
      </c>
      <c r="P1722" s="7" t="str">
        <f t="shared" si="289"/>
        <v/>
      </c>
      <c r="Q1722" s="7" t="str">
        <f t="shared" si="290"/>
        <v/>
      </c>
      <c r="R1722" s="7" t="str">
        <f t="shared" si="291"/>
        <v/>
      </c>
      <c r="S1722" s="7" t="str">
        <f t="shared" si="292"/>
        <v/>
      </c>
      <c r="T1722" s="7" t="str">
        <f t="shared" si="293"/>
        <v/>
      </c>
      <c r="U1722" s="7" t="str">
        <f t="shared" si="294"/>
        <v/>
      </c>
      <c r="V1722" s="7" t="str">
        <f t="shared" si="295"/>
        <v/>
      </c>
      <c r="W1722" s="60" t="str">
        <f>IF(ISNUMBER(V1722),IF(ISNA(VLOOKUP(I1722,'Distances Lookup Table'!D:E,2,FALSE)),V1722*'General Settings'!$F$6,IF(VLOOKUP(I1722,'Distances Lookup Table'!D:E,2,FALSE)="",V1722*'General Settings'!$F$6,VLOOKUP(I1722,'Distances Lookup Table'!D:E,2,FALSE))),"")</f>
        <v/>
      </c>
      <c r="X1722" s="18" t="str">
        <f>IF(D1722&lt;&gt;"",'Workers Settings'!H1722,"")</f>
        <v/>
      </c>
      <c r="Y1722" s="18" t="str">
        <f>IF(D1722&lt;&gt;"",'Workers Settings'!I1722,"")</f>
        <v/>
      </c>
      <c r="Z1722" s="29" t="str">
        <f>IF('Workers Settings'!L1722&lt;&gt;"",'Workers Settings'!L1722,'Workers Settings'!K1722)</f>
        <v/>
      </c>
      <c r="AA1722" s="29" t="str">
        <f>IF(D1722&lt;&gt;"",IF('Workers Settings'!L1722&lt;&gt;"",'Workers Settings'!L1722,'Workers Settings'!K1722),"")</f>
        <v/>
      </c>
    </row>
    <row r="1723" spans="1:27" x14ac:dyDescent="0.25">
      <c r="A1723" s="7">
        <f t="shared" si="296"/>
        <v>1719</v>
      </c>
      <c r="B1723" s="7" t="str">
        <f>IF('Workers Settings'!B1723&lt;&gt;"",'Workers Settings'!B1723,"")</f>
        <v/>
      </c>
      <c r="C1723" s="7" t="str">
        <f>IF('Workers Settings'!C1723&lt;&gt;"",'Workers Settings'!C1723,"")</f>
        <v/>
      </c>
      <c r="D1723" s="17"/>
      <c r="E1723" s="17"/>
      <c r="F1723" s="17"/>
      <c r="G1723" s="7" t="str">
        <f>IF(D1723&lt;&gt;"",IF('Workers Settings'!D1723="","",'Workers Settings'!D1723),"")</f>
        <v/>
      </c>
      <c r="H1723" s="7" t="str">
        <f>IF(D1723&lt;&gt;"",'Workers Settings'!E1723,"")</f>
        <v/>
      </c>
      <c r="I1723" s="7" t="str">
        <f t="shared" si="286"/>
        <v/>
      </c>
      <c r="J1723" s="7" t="str">
        <f>IF('Workers Settings'!F1723&lt;&gt;"",'Workers Settings'!F1723,"")</f>
        <v/>
      </c>
      <c r="K1723" s="7" t="str">
        <f>IF('Workers Settings'!G1723&lt;&gt;"",'Workers Settings'!G1723,"")</f>
        <v/>
      </c>
      <c r="L1723" s="7" t="str">
        <f>IF(D1723="","",IF(VLOOKUP(D1723,'Demand Locations'!B:D,2,FALSE)="","",VLOOKUP(D1723,'Demand Locations'!B:D,2,FALSE)))</f>
        <v/>
      </c>
      <c r="M1723" s="7" t="str">
        <f>IF(D1723="","",IF(VLOOKUP(D1723,'Demand Locations'!B:D,3,FALSE)="","",VLOOKUP(D1723,'Demand Locations'!B:D,3,FALSE)))</f>
        <v/>
      </c>
      <c r="N1723" s="7" t="str">
        <f t="shared" si="287"/>
        <v/>
      </c>
      <c r="O1723" s="7" t="str">
        <f t="shared" si="288"/>
        <v/>
      </c>
      <c r="P1723" s="7" t="str">
        <f t="shared" si="289"/>
        <v/>
      </c>
      <c r="Q1723" s="7" t="str">
        <f t="shared" si="290"/>
        <v/>
      </c>
      <c r="R1723" s="7" t="str">
        <f t="shared" si="291"/>
        <v/>
      </c>
      <c r="S1723" s="7" t="str">
        <f t="shared" si="292"/>
        <v/>
      </c>
      <c r="T1723" s="7" t="str">
        <f t="shared" si="293"/>
        <v/>
      </c>
      <c r="U1723" s="7" t="str">
        <f t="shared" si="294"/>
        <v/>
      </c>
      <c r="V1723" s="7" t="str">
        <f t="shared" si="295"/>
        <v/>
      </c>
      <c r="W1723" s="60" t="str">
        <f>IF(ISNUMBER(V1723),IF(ISNA(VLOOKUP(I1723,'Distances Lookup Table'!D:E,2,FALSE)),V1723*'General Settings'!$F$6,IF(VLOOKUP(I1723,'Distances Lookup Table'!D:E,2,FALSE)="",V1723*'General Settings'!$F$6,VLOOKUP(I1723,'Distances Lookup Table'!D:E,2,FALSE))),"")</f>
        <v/>
      </c>
      <c r="X1723" s="18" t="str">
        <f>IF(D1723&lt;&gt;"",'Workers Settings'!H1723,"")</f>
        <v/>
      </c>
      <c r="Y1723" s="18" t="str">
        <f>IF(D1723&lt;&gt;"",'Workers Settings'!I1723,"")</f>
        <v/>
      </c>
      <c r="Z1723" s="29" t="str">
        <f>IF('Workers Settings'!L1723&lt;&gt;"",'Workers Settings'!L1723,'Workers Settings'!K1723)</f>
        <v/>
      </c>
      <c r="AA1723" s="29" t="str">
        <f>IF(D1723&lt;&gt;"",IF('Workers Settings'!L1723&lt;&gt;"",'Workers Settings'!L1723,'Workers Settings'!K1723),"")</f>
        <v/>
      </c>
    </row>
    <row r="1724" spans="1:27" x14ac:dyDescent="0.25">
      <c r="A1724" s="7">
        <f t="shared" si="296"/>
        <v>1720</v>
      </c>
      <c r="B1724" s="7" t="str">
        <f>IF('Workers Settings'!B1724&lt;&gt;"",'Workers Settings'!B1724,"")</f>
        <v/>
      </c>
      <c r="C1724" s="7" t="str">
        <f>IF('Workers Settings'!C1724&lt;&gt;"",'Workers Settings'!C1724,"")</f>
        <v/>
      </c>
      <c r="D1724" s="17"/>
      <c r="E1724" s="17"/>
      <c r="F1724" s="17"/>
      <c r="G1724" s="7" t="str">
        <f>IF(D1724&lt;&gt;"",IF('Workers Settings'!D1724="","",'Workers Settings'!D1724),"")</f>
        <v/>
      </c>
      <c r="H1724" s="7" t="str">
        <f>IF(D1724&lt;&gt;"",'Workers Settings'!E1724,"")</f>
        <v/>
      </c>
      <c r="I1724" s="7" t="str">
        <f t="shared" si="286"/>
        <v/>
      </c>
      <c r="J1724" s="7" t="str">
        <f>IF('Workers Settings'!F1724&lt;&gt;"",'Workers Settings'!F1724,"")</f>
        <v/>
      </c>
      <c r="K1724" s="7" t="str">
        <f>IF('Workers Settings'!G1724&lt;&gt;"",'Workers Settings'!G1724,"")</f>
        <v/>
      </c>
      <c r="L1724" s="7" t="str">
        <f>IF(D1724="","",IF(VLOOKUP(D1724,'Demand Locations'!B:D,2,FALSE)="","",VLOOKUP(D1724,'Demand Locations'!B:D,2,FALSE)))</f>
        <v/>
      </c>
      <c r="M1724" s="7" t="str">
        <f>IF(D1724="","",IF(VLOOKUP(D1724,'Demand Locations'!B:D,3,FALSE)="","",VLOOKUP(D1724,'Demand Locations'!B:D,3,FALSE)))</f>
        <v/>
      </c>
      <c r="N1724" s="7" t="str">
        <f t="shared" si="287"/>
        <v/>
      </c>
      <c r="O1724" s="7" t="str">
        <f t="shared" si="288"/>
        <v/>
      </c>
      <c r="P1724" s="7" t="str">
        <f t="shared" si="289"/>
        <v/>
      </c>
      <c r="Q1724" s="7" t="str">
        <f t="shared" si="290"/>
        <v/>
      </c>
      <c r="R1724" s="7" t="str">
        <f t="shared" si="291"/>
        <v/>
      </c>
      <c r="S1724" s="7" t="str">
        <f t="shared" si="292"/>
        <v/>
      </c>
      <c r="T1724" s="7" t="str">
        <f t="shared" si="293"/>
        <v/>
      </c>
      <c r="U1724" s="7" t="str">
        <f t="shared" si="294"/>
        <v/>
      </c>
      <c r="V1724" s="7" t="str">
        <f t="shared" si="295"/>
        <v/>
      </c>
      <c r="W1724" s="60" t="str">
        <f>IF(ISNUMBER(V1724),IF(ISNA(VLOOKUP(I1724,'Distances Lookup Table'!D:E,2,FALSE)),V1724*'General Settings'!$F$6,IF(VLOOKUP(I1724,'Distances Lookup Table'!D:E,2,FALSE)="",V1724*'General Settings'!$F$6,VLOOKUP(I1724,'Distances Lookup Table'!D:E,2,FALSE))),"")</f>
        <v/>
      </c>
      <c r="X1724" s="18" t="str">
        <f>IF(D1724&lt;&gt;"",'Workers Settings'!H1724,"")</f>
        <v/>
      </c>
      <c r="Y1724" s="18" t="str">
        <f>IF(D1724&lt;&gt;"",'Workers Settings'!I1724,"")</f>
        <v/>
      </c>
      <c r="Z1724" s="29" t="str">
        <f>IF('Workers Settings'!L1724&lt;&gt;"",'Workers Settings'!L1724,'Workers Settings'!K1724)</f>
        <v/>
      </c>
      <c r="AA1724" s="29" t="str">
        <f>IF(D1724&lt;&gt;"",IF('Workers Settings'!L1724&lt;&gt;"",'Workers Settings'!L1724,'Workers Settings'!K1724),"")</f>
        <v/>
      </c>
    </row>
    <row r="1725" spans="1:27" x14ac:dyDescent="0.25">
      <c r="A1725" s="7">
        <f t="shared" si="296"/>
        <v>1721</v>
      </c>
      <c r="B1725" s="7" t="str">
        <f>IF('Workers Settings'!B1725&lt;&gt;"",'Workers Settings'!B1725,"")</f>
        <v/>
      </c>
      <c r="C1725" s="7" t="str">
        <f>IF('Workers Settings'!C1725&lt;&gt;"",'Workers Settings'!C1725,"")</f>
        <v/>
      </c>
      <c r="D1725" s="17"/>
      <c r="E1725" s="17"/>
      <c r="F1725" s="17"/>
      <c r="G1725" s="7" t="str">
        <f>IF(D1725&lt;&gt;"",IF('Workers Settings'!D1725="","",'Workers Settings'!D1725),"")</f>
        <v/>
      </c>
      <c r="H1725" s="7" t="str">
        <f>IF(D1725&lt;&gt;"",'Workers Settings'!E1725,"")</f>
        <v/>
      </c>
      <c r="I1725" s="7" t="str">
        <f t="shared" si="286"/>
        <v/>
      </c>
      <c r="J1725" s="7" t="str">
        <f>IF('Workers Settings'!F1725&lt;&gt;"",'Workers Settings'!F1725,"")</f>
        <v/>
      </c>
      <c r="K1725" s="7" t="str">
        <f>IF('Workers Settings'!G1725&lt;&gt;"",'Workers Settings'!G1725,"")</f>
        <v/>
      </c>
      <c r="L1725" s="7" t="str">
        <f>IF(D1725="","",IF(VLOOKUP(D1725,'Demand Locations'!B:D,2,FALSE)="","",VLOOKUP(D1725,'Demand Locations'!B:D,2,FALSE)))</f>
        <v/>
      </c>
      <c r="M1725" s="7" t="str">
        <f>IF(D1725="","",IF(VLOOKUP(D1725,'Demand Locations'!B:D,3,FALSE)="","",VLOOKUP(D1725,'Demand Locations'!B:D,3,FALSE)))</f>
        <v/>
      </c>
      <c r="N1725" s="7" t="str">
        <f t="shared" si="287"/>
        <v/>
      </c>
      <c r="O1725" s="7" t="str">
        <f t="shared" si="288"/>
        <v/>
      </c>
      <c r="P1725" s="7" t="str">
        <f t="shared" si="289"/>
        <v/>
      </c>
      <c r="Q1725" s="7" t="str">
        <f t="shared" si="290"/>
        <v/>
      </c>
      <c r="R1725" s="7" t="str">
        <f t="shared" si="291"/>
        <v/>
      </c>
      <c r="S1725" s="7" t="str">
        <f t="shared" si="292"/>
        <v/>
      </c>
      <c r="T1725" s="7" t="str">
        <f t="shared" si="293"/>
        <v/>
      </c>
      <c r="U1725" s="7" t="str">
        <f t="shared" si="294"/>
        <v/>
      </c>
      <c r="V1725" s="7" t="str">
        <f t="shared" si="295"/>
        <v/>
      </c>
      <c r="W1725" s="60" t="str">
        <f>IF(ISNUMBER(V1725),IF(ISNA(VLOOKUP(I1725,'Distances Lookup Table'!D:E,2,FALSE)),V1725*'General Settings'!$F$6,IF(VLOOKUP(I1725,'Distances Lookup Table'!D:E,2,FALSE)="",V1725*'General Settings'!$F$6,VLOOKUP(I1725,'Distances Lookup Table'!D:E,2,FALSE))),"")</f>
        <v/>
      </c>
      <c r="X1725" s="18" t="str">
        <f>IF(D1725&lt;&gt;"",'Workers Settings'!H1725,"")</f>
        <v/>
      </c>
      <c r="Y1725" s="18" t="str">
        <f>IF(D1725&lt;&gt;"",'Workers Settings'!I1725,"")</f>
        <v/>
      </c>
      <c r="Z1725" s="29" t="str">
        <f>IF('Workers Settings'!L1725&lt;&gt;"",'Workers Settings'!L1725,'Workers Settings'!K1725)</f>
        <v/>
      </c>
      <c r="AA1725" s="29" t="str">
        <f>IF(D1725&lt;&gt;"",IF('Workers Settings'!L1725&lt;&gt;"",'Workers Settings'!L1725,'Workers Settings'!K1725),"")</f>
        <v/>
      </c>
    </row>
    <row r="1726" spans="1:27" x14ac:dyDescent="0.25">
      <c r="A1726" s="7">
        <f t="shared" si="296"/>
        <v>1722</v>
      </c>
      <c r="B1726" s="7" t="str">
        <f>IF('Workers Settings'!B1726&lt;&gt;"",'Workers Settings'!B1726,"")</f>
        <v/>
      </c>
      <c r="C1726" s="7" t="str">
        <f>IF('Workers Settings'!C1726&lt;&gt;"",'Workers Settings'!C1726,"")</f>
        <v/>
      </c>
      <c r="D1726" s="17"/>
      <c r="E1726" s="17"/>
      <c r="F1726" s="17"/>
      <c r="G1726" s="7" t="str">
        <f>IF(D1726&lt;&gt;"",IF('Workers Settings'!D1726="","",'Workers Settings'!D1726),"")</f>
        <v/>
      </c>
      <c r="H1726" s="7" t="str">
        <f>IF(D1726&lt;&gt;"",'Workers Settings'!E1726,"")</f>
        <v/>
      </c>
      <c r="I1726" s="7" t="str">
        <f t="shared" si="286"/>
        <v/>
      </c>
      <c r="J1726" s="7" t="str">
        <f>IF('Workers Settings'!F1726&lt;&gt;"",'Workers Settings'!F1726,"")</f>
        <v/>
      </c>
      <c r="K1726" s="7" t="str">
        <f>IF('Workers Settings'!G1726&lt;&gt;"",'Workers Settings'!G1726,"")</f>
        <v/>
      </c>
      <c r="L1726" s="7" t="str">
        <f>IF(D1726="","",IF(VLOOKUP(D1726,'Demand Locations'!B:D,2,FALSE)="","",VLOOKUP(D1726,'Demand Locations'!B:D,2,FALSE)))</f>
        <v/>
      </c>
      <c r="M1726" s="7" t="str">
        <f>IF(D1726="","",IF(VLOOKUP(D1726,'Demand Locations'!B:D,3,FALSE)="","",VLOOKUP(D1726,'Demand Locations'!B:D,3,FALSE)))</f>
        <v/>
      </c>
      <c r="N1726" s="7" t="str">
        <f t="shared" si="287"/>
        <v/>
      </c>
      <c r="O1726" s="7" t="str">
        <f t="shared" si="288"/>
        <v/>
      </c>
      <c r="P1726" s="7" t="str">
        <f t="shared" si="289"/>
        <v/>
      </c>
      <c r="Q1726" s="7" t="str">
        <f t="shared" si="290"/>
        <v/>
      </c>
      <c r="R1726" s="7" t="str">
        <f t="shared" si="291"/>
        <v/>
      </c>
      <c r="S1726" s="7" t="str">
        <f t="shared" si="292"/>
        <v/>
      </c>
      <c r="T1726" s="7" t="str">
        <f t="shared" si="293"/>
        <v/>
      </c>
      <c r="U1726" s="7" t="str">
        <f t="shared" si="294"/>
        <v/>
      </c>
      <c r="V1726" s="7" t="str">
        <f t="shared" si="295"/>
        <v/>
      </c>
      <c r="W1726" s="60" t="str">
        <f>IF(ISNUMBER(V1726),IF(ISNA(VLOOKUP(I1726,'Distances Lookup Table'!D:E,2,FALSE)),V1726*'General Settings'!$F$6,IF(VLOOKUP(I1726,'Distances Lookup Table'!D:E,2,FALSE)="",V1726*'General Settings'!$F$6,VLOOKUP(I1726,'Distances Lookup Table'!D:E,2,FALSE))),"")</f>
        <v/>
      </c>
      <c r="X1726" s="18" t="str">
        <f>IF(D1726&lt;&gt;"",'Workers Settings'!H1726,"")</f>
        <v/>
      </c>
      <c r="Y1726" s="18" t="str">
        <f>IF(D1726&lt;&gt;"",'Workers Settings'!I1726,"")</f>
        <v/>
      </c>
      <c r="Z1726" s="29" t="str">
        <f>IF('Workers Settings'!L1726&lt;&gt;"",'Workers Settings'!L1726,'Workers Settings'!K1726)</f>
        <v/>
      </c>
      <c r="AA1726" s="29" t="str">
        <f>IF(D1726&lt;&gt;"",IF('Workers Settings'!L1726&lt;&gt;"",'Workers Settings'!L1726,'Workers Settings'!K1726),"")</f>
        <v/>
      </c>
    </row>
    <row r="1727" spans="1:27" x14ac:dyDescent="0.25">
      <c r="A1727" s="7">
        <f t="shared" si="296"/>
        <v>1723</v>
      </c>
      <c r="B1727" s="7" t="str">
        <f>IF('Workers Settings'!B1727&lt;&gt;"",'Workers Settings'!B1727,"")</f>
        <v/>
      </c>
      <c r="C1727" s="7" t="str">
        <f>IF('Workers Settings'!C1727&lt;&gt;"",'Workers Settings'!C1727,"")</f>
        <v/>
      </c>
      <c r="D1727" s="17"/>
      <c r="E1727" s="17"/>
      <c r="F1727" s="17"/>
      <c r="G1727" s="7" t="str">
        <f>IF(D1727&lt;&gt;"",IF('Workers Settings'!D1727="","",'Workers Settings'!D1727),"")</f>
        <v/>
      </c>
      <c r="H1727" s="7" t="str">
        <f>IF(D1727&lt;&gt;"",'Workers Settings'!E1727,"")</f>
        <v/>
      </c>
      <c r="I1727" s="7" t="str">
        <f t="shared" si="286"/>
        <v/>
      </c>
      <c r="J1727" s="7" t="str">
        <f>IF('Workers Settings'!F1727&lt;&gt;"",'Workers Settings'!F1727,"")</f>
        <v/>
      </c>
      <c r="K1727" s="7" t="str">
        <f>IF('Workers Settings'!G1727&lt;&gt;"",'Workers Settings'!G1727,"")</f>
        <v/>
      </c>
      <c r="L1727" s="7" t="str">
        <f>IF(D1727="","",IF(VLOOKUP(D1727,'Demand Locations'!B:D,2,FALSE)="","",VLOOKUP(D1727,'Demand Locations'!B:D,2,FALSE)))</f>
        <v/>
      </c>
      <c r="M1727" s="7" t="str">
        <f>IF(D1727="","",IF(VLOOKUP(D1727,'Demand Locations'!B:D,3,FALSE)="","",VLOOKUP(D1727,'Demand Locations'!B:D,3,FALSE)))</f>
        <v/>
      </c>
      <c r="N1727" s="7" t="str">
        <f t="shared" si="287"/>
        <v/>
      </c>
      <c r="O1727" s="7" t="str">
        <f t="shared" si="288"/>
        <v/>
      </c>
      <c r="P1727" s="7" t="str">
        <f t="shared" si="289"/>
        <v/>
      </c>
      <c r="Q1727" s="7" t="str">
        <f t="shared" si="290"/>
        <v/>
      </c>
      <c r="R1727" s="7" t="str">
        <f t="shared" si="291"/>
        <v/>
      </c>
      <c r="S1727" s="7" t="str">
        <f t="shared" si="292"/>
        <v/>
      </c>
      <c r="T1727" s="7" t="str">
        <f t="shared" si="293"/>
        <v/>
      </c>
      <c r="U1727" s="7" t="str">
        <f t="shared" si="294"/>
        <v/>
      </c>
      <c r="V1727" s="7" t="str">
        <f t="shared" si="295"/>
        <v/>
      </c>
      <c r="W1727" s="60" t="str">
        <f>IF(ISNUMBER(V1727),IF(ISNA(VLOOKUP(I1727,'Distances Lookup Table'!D:E,2,FALSE)),V1727*'General Settings'!$F$6,IF(VLOOKUP(I1727,'Distances Lookup Table'!D:E,2,FALSE)="",V1727*'General Settings'!$F$6,VLOOKUP(I1727,'Distances Lookup Table'!D:E,2,FALSE))),"")</f>
        <v/>
      </c>
      <c r="X1727" s="18" t="str">
        <f>IF(D1727&lt;&gt;"",'Workers Settings'!H1727,"")</f>
        <v/>
      </c>
      <c r="Y1727" s="18" t="str">
        <f>IF(D1727&lt;&gt;"",'Workers Settings'!I1727,"")</f>
        <v/>
      </c>
      <c r="Z1727" s="29" t="str">
        <f>IF('Workers Settings'!L1727&lt;&gt;"",'Workers Settings'!L1727,'Workers Settings'!K1727)</f>
        <v/>
      </c>
      <c r="AA1727" s="29" t="str">
        <f>IF(D1727&lt;&gt;"",IF('Workers Settings'!L1727&lt;&gt;"",'Workers Settings'!L1727,'Workers Settings'!K1727),"")</f>
        <v/>
      </c>
    </row>
    <row r="1728" spans="1:27" x14ac:dyDescent="0.25">
      <c r="A1728" s="7">
        <f t="shared" si="296"/>
        <v>1724</v>
      </c>
      <c r="B1728" s="7" t="str">
        <f>IF('Workers Settings'!B1728&lt;&gt;"",'Workers Settings'!B1728,"")</f>
        <v/>
      </c>
      <c r="C1728" s="7" t="str">
        <f>IF('Workers Settings'!C1728&lt;&gt;"",'Workers Settings'!C1728,"")</f>
        <v/>
      </c>
      <c r="D1728" s="17"/>
      <c r="E1728" s="17"/>
      <c r="F1728" s="17"/>
      <c r="G1728" s="7" t="str">
        <f>IF(D1728&lt;&gt;"",IF('Workers Settings'!D1728="","",'Workers Settings'!D1728),"")</f>
        <v/>
      </c>
      <c r="H1728" s="7" t="str">
        <f>IF(D1728&lt;&gt;"",'Workers Settings'!E1728,"")</f>
        <v/>
      </c>
      <c r="I1728" s="7" t="str">
        <f t="shared" si="286"/>
        <v/>
      </c>
      <c r="J1728" s="7" t="str">
        <f>IF('Workers Settings'!F1728&lt;&gt;"",'Workers Settings'!F1728,"")</f>
        <v/>
      </c>
      <c r="K1728" s="7" t="str">
        <f>IF('Workers Settings'!G1728&lt;&gt;"",'Workers Settings'!G1728,"")</f>
        <v/>
      </c>
      <c r="L1728" s="7" t="str">
        <f>IF(D1728="","",IF(VLOOKUP(D1728,'Demand Locations'!B:D,2,FALSE)="","",VLOOKUP(D1728,'Demand Locations'!B:D,2,FALSE)))</f>
        <v/>
      </c>
      <c r="M1728" s="7" t="str">
        <f>IF(D1728="","",IF(VLOOKUP(D1728,'Demand Locations'!B:D,3,FALSE)="","",VLOOKUP(D1728,'Demand Locations'!B:D,3,FALSE)))</f>
        <v/>
      </c>
      <c r="N1728" s="7" t="str">
        <f t="shared" si="287"/>
        <v/>
      </c>
      <c r="O1728" s="7" t="str">
        <f t="shared" si="288"/>
        <v/>
      </c>
      <c r="P1728" s="7" t="str">
        <f t="shared" si="289"/>
        <v/>
      </c>
      <c r="Q1728" s="7" t="str">
        <f t="shared" si="290"/>
        <v/>
      </c>
      <c r="R1728" s="7" t="str">
        <f t="shared" si="291"/>
        <v/>
      </c>
      <c r="S1728" s="7" t="str">
        <f t="shared" si="292"/>
        <v/>
      </c>
      <c r="T1728" s="7" t="str">
        <f t="shared" si="293"/>
        <v/>
      </c>
      <c r="U1728" s="7" t="str">
        <f t="shared" si="294"/>
        <v/>
      </c>
      <c r="V1728" s="7" t="str">
        <f t="shared" si="295"/>
        <v/>
      </c>
      <c r="W1728" s="60" t="str">
        <f>IF(ISNUMBER(V1728),IF(ISNA(VLOOKUP(I1728,'Distances Lookup Table'!D:E,2,FALSE)),V1728*'General Settings'!$F$6,IF(VLOOKUP(I1728,'Distances Lookup Table'!D:E,2,FALSE)="",V1728*'General Settings'!$F$6,VLOOKUP(I1728,'Distances Lookup Table'!D:E,2,FALSE))),"")</f>
        <v/>
      </c>
      <c r="X1728" s="18" t="str">
        <f>IF(D1728&lt;&gt;"",'Workers Settings'!H1728,"")</f>
        <v/>
      </c>
      <c r="Y1728" s="18" t="str">
        <f>IF(D1728&lt;&gt;"",'Workers Settings'!I1728,"")</f>
        <v/>
      </c>
      <c r="Z1728" s="29" t="str">
        <f>IF('Workers Settings'!L1728&lt;&gt;"",'Workers Settings'!L1728,'Workers Settings'!K1728)</f>
        <v/>
      </c>
      <c r="AA1728" s="29" t="str">
        <f>IF(D1728&lt;&gt;"",IF('Workers Settings'!L1728&lt;&gt;"",'Workers Settings'!L1728,'Workers Settings'!K1728),"")</f>
        <v/>
      </c>
    </row>
    <row r="1729" spans="1:27" x14ac:dyDescent="0.25">
      <c r="A1729" s="7">
        <f t="shared" si="296"/>
        <v>1725</v>
      </c>
      <c r="B1729" s="7" t="str">
        <f>IF('Workers Settings'!B1729&lt;&gt;"",'Workers Settings'!B1729,"")</f>
        <v/>
      </c>
      <c r="C1729" s="7" t="str">
        <f>IF('Workers Settings'!C1729&lt;&gt;"",'Workers Settings'!C1729,"")</f>
        <v/>
      </c>
      <c r="D1729" s="17"/>
      <c r="E1729" s="17"/>
      <c r="F1729" s="17"/>
      <c r="G1729" s="7" t="str">
        <f>IF(D1729&lt;&gt;"",IF('Workers Settings'!D1729="","",'Workers Settings'!D1729),"")</f>
        <v/>
      </c>
      <c r="H1729" s="7" t="str">
        <f>IF(D1729&lt;&gt;"",'Workers Settings'!E1729,"")</f>
        <v/>
      </c>
      <c r="I1729" s="7" t="str">
        <f t="shared" si="286"/>
        <v/>
      </c>
      <c r="J1729" s="7" t="str">
        <f>IF('Workers Settings'!F1729&lt;&gt;"",'Workers Settings'!F1729,"")</f>
        <v/>
      </c>
      <c r="K1729" s="7" t="str">
        <f>IF('Workers Settings'!G1729&lt;&gt;"",'Workers Settings'!G1729,"")</f>
        <v/>
      </c>
      <c r="L1729" s="7" t="str">
        <f>IF(D1729="","",IF(VLOOKUP(D1729,'Demand Locations'!B:D,2,FALSE)="","",VLOOKUP(D1729,'Demand Locations'!B:D,2,FALSE)))</f>
        <v/>
      </c>
      <c r="M1729" s="7" t="str">
        <f>IF(D1729="","",IF(VLOOKUP(D1729,'Demand Locations'!B:D,3,FALSE)="","",VLOOKUP(D1729,'Demand Locations'!B:D,3,FALSE)))</f>
        <v/>
      </c>
      <c r="N1729" s="7" t="str">
        <f t="shared" si="287"/>
        <v/>
      </c>
      <c r="O1729" s="7" t="str">
        <f t="shared" si="288"/>
        <v/>
      </c>
      <c r="P1729" s="7" t="str">
        <f t="shared" si="289"/>
        <v/>
      </c>
      <c r="Q1729" s="7" t="str">
        <f t="shared" si="290"/>
        <v/>
      </c>
      <c r="R1729" s="7" t="str">
        <f t="shared" si="291"/>
        <v/>
      </c>
      <c r="S1729" s="7" t="str">
        <f t="shared" si="292"/>
        <v/>
      </c>
      <c r="T1729" s="7" t="str">
        <f t="shared" si="293"/>
        <v/>
      </c>
      <c r="U1729" s="7" t="str">
        <f t="shared" si="294"/>
        <v/>
      </c>
      <c r="V1729" s="7" t="str">
        <f t="shared" si="295"/>
        <v/>
      </c>
      <c r="W1729" s="60" t="str">
        <f>IF(ISNUMBER(V1729),IF(ISNA(VLOOKUP(I1729,'Distances Lookup Table'!D:E,2,FALSE)),V1729*'General Settings'!$F$6,IF(VLOOKUP(I1729,'Distances Lookup Table'!D:E,2,FALSE)="",V1729*'General Settings'!$F$6,VLOOKUP(I1729,'Distances Lookup Table'!D:E,2,FALSE))),"")</f>
        <v/>
      </c>
      <c r="X1729" s="18" t="str">
        <f>IF(D1729&lt;&gt;"",'Workers Settings'!H1729,"")</f>
        <v/>
      </c>
      <c r="Y1729" s="18" t="str">
        <f>IF(D1729&lt;&gt;"",'Workers Settings'!I1729,"")</f>
        <v/>
      </c>
      <c r="Z1729" s="29" t="str">
        <f>IF('Workers Settings'!L1729&lt;&gt;"",'Workers Settings'!L1729,'Workers Settings'!K1729)</f>
        <v/>
      </c>
      <c r="AA1729" s="29" t="str">
        <f>IF(D1729&lt;&gt;"",IF('Workers Settings'!L1729&lt;&gt;"",'Workers Settings'!L1729,'Workers Settings'!K1729),"")</f>
        <v/>
      </c>
    </row>
    <row r="1730" spans="1:27" x14ac:dyDescent="0.25">
      <c r="A1730" s="7">
        <f t="shared" si="296"/>
        <v>1726</v>
      </c>
      <c r="B1730" s="7" t="str">
        <f>IF('Workers Settings'!B1730&lt;&gt;"",'Workers Settings'!B1730,"")</f>
        <v/>
      </c>
      <c r="C1730" s="7" t="str">
        <f>IF('Workers Settings'!C1730&lt;&gt;"",'Workers Settings'!C1730,"")</f>
        <v/>
      </c>
      <c r="D1730" s="17"/>
      <c r="E1730" s="17"/>
      <c r="F1730" s="17"/>
      <c r="G1730" s="7" t="str">
        <f>IF(D1730&lt;&gt;"",IF('Workers Settings'!D1730="","",'Workers Settings'!D1730),"")</f>
        <v/>
      </c>
      <c r="H1730" s="7" t="str">
        <f>IF(D1730&lt;&gt;"",'Workers Settings'!E1730,"")</f>
        <v/>
      </c>
      <c r="I1730" s="7" t="str">
        <f t="shared" si="286"/>
        <v/>
      </c>
      <c r="J1730" s="7" t="str">
        <f>IF('Workers Settings'!F1730&lt;&gt;"",'Workers Settings'!F1730,"")</f>
        <v/>
      </c>
      <c r="K1730" s="7" t="str">
        <f>IF('Workers Settings'!G1730&lt;&gt;"",'Workers Settings'!G1730,"")</f>
        <v/>
      </c>
      <c r="L1730" s="7" t="str">
        <f>IF(D1730="","",IF(VLOOKUP(D1730,'Demand Locations'!B:D,2,FALSE)="","",VLOOKUP(D1730,'Demand Locations'!B:D,2,FALSE)))</f>
        <v/>
      </c>
      <c r="M1730" s="7" t="str">
        <f>IF(D1730="","",IF(VLOOKUP(D1730,'Demand Locations'!B:D,3,FALSE)="","",VLOOKUP(D1730,'Demand Locations'!B:D,3,FALSE)))</f>
        <v/>
      </c>
      <c r="N1730" s="7" t="str">
        <f t="shared" si="287"/>
        <v/>
      </c>
      <c r="O1730" s="7" t="str">
        <f t="shared" si="288"/>
        <v/>
      </c>
      <c r="P1730" s="7" t="str">
        <f t="shared" si="289"/>
        <v/>
      </c>
      <c r="Q1730" s="7" t="str">
        <f t="shared" si="290"/>
        <v/>
      </c>
      <c r="R1730" s="7" t="str">
        <f t="shared" si="291"/>
        <v/>
      </c>
      <c r="S1730" s="7" t="str">
        <f t="shared" si="292"/>
        <v/>
      </c>
      <c r="T1730" s="7" t="str">
        <f t="shared" si="293"/>
        <v/>
      </c>
      <c r="U1730" s="7" t="str">
        <f t="shared" si="294"/>
        <v/>
      </c>
      <c r="V1730" s="7" t="str">
        <f t="shared" si="295"/>
        <v/>
      </c>
      <c r="W1730" s="60" t="str">
        <f>IF(ISNUMBER(V1730),IF(ISNA(VLOOKUP(I1730,'Distances Lookup Table'!D:E,2,FALSE)),V1730*'General Settings'!$F$6,IF(VLOOKUP(I1730,'Distances Lookup Table'!D:E,2,FALSE)="",V1730*'General Settings'!$F$6,VLOOKUP(I1730,'Distances Lookup Table'!D:E,2,FALSE))),"")</f>
        <v/>
      </c>
      <c r="X1730" s="18" t="str">
        <f>IF(D1730&lt;&gt;"",'Workers Settings'!H1730,"")</f>
        <v/>
      </c>
      <c r="Y1730" s="18" t="str">
        <f>IF(D1730&lt;&gt;"",'Workers Settings'!I1730,"")</f>
        <v/>
      </c>
      <c r="Z1730" s="29" t="str">
        <f>IF('Workers Settings'!L1730&lt;&gt;"",'Workers Settings'!L1730,'Workers Settings'!K1730)</f>
        <v/>
      </c>
      <c r="AA1730" s="29" t="str">
        <f>IF(D1730&lt;&gt;"",IF('Workers Settings'!L1730&lt;&gt;"",'Workers Settings'!L1730,'Workers Settings'!K1730),"")</f>
        <v/>
      </c>
    </row>
    <row r="1731" spans="1:27" x14ac:dyDescent="0.25">
      <c r="A1731" s="7">
        <f t="shared" si="296"/>
        <v>1727</v>
      </c>
      <c r="B1731" s="7" t="str">
        <f>IF('Workers Settings'!B1731&lt;&gt;"",'Workers Settings'!B1731,"")</f>
        <v/>
      </c>
      <c r="C1731" s="7" t="str">
        <f>IF('Workers Settings'!C1731&lt;&gt;"",'Workers Settings'!C1731,"")</f>
        <v/>
      </c>
      <c r="D1731" s="17"/>
      <c r="E1731" s="17"/>
      <c r="F1731" s="17"/>
      <c r="G1731" s="7" t="str">
        <f>IF(D1731&lt;&gt;"",IF('Workers Settings'!D1731="","",'Workers Settings'!D1731),"")</f>
        <v/>
      </c>
      <c r="H1731" s="7" t="str">
        <f>IF(D1731&lt;&gt;"",'Workers Settings'!E1731,"")</f>
        <v/>
      </c>
      <c r="I1731" s="7" t="str">
        <f t="shared" si="286"/>
        <v/>
      </c>
      <c r="J1731" s="7" t="str">
        <f>IF('Workers Settings'!F1731&lt;&gt;"",'Workers Settings'!F1731,"")</f>
        <v/>
      </c>
      <c r="K1731" s="7" t="str">
        <f>IF('Workers Settings'!G1731&lt;&gt;"",'Workers Settings'!G1731,"")</f>
        <v/>
      </c>
      <c r="L1731" s="7" t="str">
        <f>IF(D1731="","",IF(VLOOKUP(D1731,'Demand Locations'!B:D,2,FALSE)="","",VLOOKUP(D1731,'Demand Locations'!B:D,2,FALSE)))</f>
        <v/>
      </c>
      <c r="M1731" s="7" t="str">
        <f>IF(D1731="","",IF(VLOOKUP(D1731,'Demand Locations'!B:D,3,FALSE)="","",VLOOKUP(D1731,'Demand Locations'!B:D,3,FALSE)))</f>
        <v/>
      </c>
      <c r="N1731" s="7" t="str">
        <f t="shared" si="287"/>
        <v/>
      </c>
      <c r="O1731" s="7" t="str">
        <f t="shared" si="288"/>
        <v/>
      </c>
      <c r="P1731" s="7" t="str">
        <f t="shared" si="289"/>
        <v/>
      </c>
      <c r="Q1731" s="7" t="str">
        <f t="shared" si="290"/>
        <v/>
      </c>
      <c r="R1731" s="7" t="str">
        <f t="shared" si="291"/>
        <v/>
      </c>
      <c r="S1731" s="7" t="str">
        <f t="shared" si="292"/>
        <v/>
      </c>
      <c r="T1731" s="7" t="str">
        <f t="shared" si="293"/>
        <v/>
      </c>
      <c r="U1731" s="7" t="str">
        <f t="shared" si="294"/>
        <v/>
      </c>
      <c r="V1731" s="7" t="str">
        <f t="shared" si="295"/>
        <v/>
      </c>
      <c r="W1731" s="60" t="str">
        <f>IF(ISNUMBER(V1731),IF(ISNA(VLOOKUP(I1731,'Distances Lookup Table'!D:E,2,FALSE)),V1731*'General Settings'!$F$6,IF(VLOOKUP(I1731,'Distances Lookup Table'!D:E,2,FALSE)="",V1731*'General Settings'!$F$6,VLOOKUP(I1731,'Distances Lookup Table'!D:E,2,FALSE))),"")</f>
        <v/>
      </c>
      <c r="X1731" s="18" t="str">
        <f>IF(D1731&lt;&gt;"",'Workers Settings'!H1731,"")</f>
        <v/>
      </c>
      <c r="Y1731" s="18" t="str">
        <f>IF(D1731&lt;&gt;"",'Workers Settings'!I1731,"")</f>
        <v/>
      </c>
      <c r="Z1731" s="29" t="str">
        <f>IF('Workers Settings'!L1731&lt;&gt;"",'Workers Settings'!L1731,'Workers Settings'!K1731)</f>
        <v/>
      </c>
      <c r="AA1731" s="29" t="str">
        <f>IF(D1731&lt;&gt;"",IF('Workers Settings'!L1731&lt;&gt;"",'Workers Settings'!L1731,'Workers Settings'!K1731),"")</f>
        <v/>
      </c>
    </row>
    <row r="1732" spans="1:27" x14ac:dyDescent="0.25">
      <c r="A1732" s="7">
        <f t="shared" si="296"/>
        <v>1728</v>
      </c>
      <c r="B1732" s="7" t="str">
        <f>IF('Workers Settings'!B1732&lt;&gt;"",'Workers Settings'!B1732,"")</f>
        <v/>
      </c>
      <c r="C1732" s="7" t="str">
        <f>IF('Workers Settings'!C1732&lt;&gt;"",'Workers Settings'!C1732,"")</f>
        <v/>
      </c>
      <c r="D1732" s="17"/>
      <c r="E1732" s="17"/>
      <c r="F1732" s="17"/>
      <c r="G1732" s="7" t="str">
        <f>IF(D1732&lt;&gt;"",IF('Workers Settings'!D1732="","",'Workers Settings'!D1732),"")</f>
        <v/>
      </c>
      <c r="H1732" s="7" t="str">
        <f>IF(D1732&lt;&gt;"",'Workers Settings'!E1732,"")</f>
        <v/>
      </c>
      <c r="I1732" s="7" t="str">
        <f t="shared" si="286"/>
        <v/>
      </c>
      <c r="J1732" s="7" t="str">
        <f>IF('Workers Settings'!F1732&lt;&gt;"",'Workers Settings'!F1732,"")</f>
        <v/>
      </c>
      <c r="K1732" s="7" t="str">
        <f>IF('Workers Settings'!G1732&lt;&gt;"",'Workers Settings'!G1732,"")</f>
        <v/>
      </c>
      <c r="L1732" s="7" t="str">
        <f>IF(D1732="","",IF(VLOOKUP(D1732,'Demand Locations'!B:D,2,FALSE)="","",VLOOKUP(D1732,'Demand Locations'!B:D,2,FALSE)))</f>
        <v/>
      </c>
      <c r="M1732" s="7" t="str">
        <f>IF(D1732="","",IF(VLOOKUP(D1732,'Demand Locations'!B:D,3,FALSE)="","",VLOOKUP(D1732,'Demand Locations'!B:D,3,FALSE)))</f>
        <v/>
      </c>
      <c r="N1732" s="7" t="str">
        <f t="shared" si="287"/>
        <v/>
      </c>
      <c r="O1732" s="7" t="str">
        <f t="shared" si="288"/>
        <v/>
      </c>
      <c r="P1732" s="7" t="str">
        <f t="shared" si="289"/>
        <v/>
      </c>
      <c r="Q1732" s="7" t="str">
        <f t="shared" si="290"/>
        <v/>
      </c>
      <c r="R1732" s="7" t="str">
        <f t="shared" si="291"/>
        <v/>
      </c>
      <c r="S1732" s="7" t="str">
        <f t="shared" si="292"/>
        <v/>
      </c>
      <c r="T1732" s="7" t="str">
        <f t="shared" si="293"/>
        <v/>
      </c>
      <c r="U1732" s="7" t="str">
        <f t="shared" si="294"/>
        <v/>
      </c>
      <c r="V1732" s="7" t="str">
        <f t="shared" si="295"/>
        <v/>
      </c>
      <c r="W1732" s="60" t="str">
        <f>IF(ISNUMBER(V1732),IF(ISNA(VLOOKUP(I1732,'Distances Lookup Table'!D:E,2,FALSE)),V1732*'General Settings'!$F$6,IF(VLOOKUP(I1732,'Distances Lookup Table'!D:E,2,FALSE)="",V1732*'General Settings'!$F$6,VLOOKUP(I1732,'Distances Lookup Table'!D:E,2,FALSE))),"")</f>
        <v/>
      </c>
      <c r="X1732" s="18" t="str">
        <f>IF(D1732&lt;&gt;"",'Workers Settings'!H1732,"")</f>
        <v/>
      </c>
      <c r="Y1732" s="18" t="str">
        <f>IF(D1732&lt;&gt;"",'Workers Settings'!I1732,"")</f>
        <v/>
      </c>
      <c r="Z1732" s="29" t="str">
        <f>IF('Workers Settings'!L1732&lt;&gt;"",'Workers Settings'!L1732,'Workers Settings'!K1732)</f>
        <v/>
      </c>
      <c r="AA1732" s="29" t="str">
        <f>IF(D1732&lt;&gt;"",IF('Workers Settings'!L1732&lt;&gt;"",'Workers Settings'!L1732,'Workers Settings'!K1732),"")</f>
        <v/>
      </c>
    </row>
    <row r="1733" spans="1:27" x14ac:dyDescent="0.25">
      <c r="A1733" s="7">
        <f t="shared" si="296"/>
        <v>1729</v>
      </c>
      <c r="B1733" s="7" t="str">
        <f>IF('Workers Settings'!B1733&lt;&gt;"",'Workers Settings'!B1733,"")</f>
        <v/>
      </c>
      <c r="C1733" s="7" t="str">
        <f>IF('Workers Settings'!C1733&lt;&gt;"",'Workers Settings'!C1733,"")</f>
        <v/>
      </c>
      <c r="D1733" s="17"/>
      <c r="E1733" s="17"/>
      <c r="F1733" s="17"/>
      <c r="G1733" s="7" t="str">
        <f>IF(D1733&lt;&gt;"",IF('Workers Settings'!D1733="","",'Workers Settings'!D1733),"")</f>
        <v/>
      </c>
      <c r="H1733" s="7" t="str">
        <f>IF(D1733&lt;&gt;"",'Workers Settings'!E1733,"")</f>
        <v/>
      </c>
      <c r="I1733" s="7" t="str">
        <f t="shared" ref="I1733:I1796" si="297">IF(AND(D1733&lt;&gt;"",H1733&lt;&gt;""),H1733&amp;"-"&amp;D1733,"")</f>
        <v/>
      </c>
      <c r="J1733" s="7" t="str">
        <f>IF('Workers Settings'!F1733&lt;&gt;"",'Workers Settings'!F1733,"")</f>
        <v/>
      </c>
      <c r="K1733" s="7" t="str">
        <f>IF('Workers Settings'!G1733&lt;&gt;"",'Workers Settings'!G1733,"")</f>
        <v/>
      </c>
      <c r="L1733" s="7" t="str">
        <f>IF(D1733="","",IF(VLOOKUP(D1733,'Demand Locations'!B:D,2,FALSE)="","",VLOOKUP(D1733,'Demand Locations'!B:D,2,FALSE)))</f>
        <v/>
      </c>
      <c r="M1733" s="7" t="str">
        <f>IF(D1733="","",IF(VLOOKUP(D1733,'Demand Locations'!B:D,3,FALSE)="","",VLOOKUP(D1733,'Demand Locations'!B:D,3,FALSE)))</f>
        <v/>
      </c>
      <c r="N1733" s="7" t="str">
        <f t="shared" si="287"/>
        <v/>
      </c>
      <c r="O1733" s="7" t="str">
        <f t="shared" si="288"/>
        <v/>
      </c>
      <c r="P1733" s="7" t="str">
        <f t="shared" si="289"/>
        <v/>
      </c>
      <c r="Q1733" s="7" t="str">
        <f t="shared" si="290"/>
        <v/>
      </c>
      <c r="R1733" s="7" t="str">
        <f t="shared" si="291"/>
        <v/>
      </c>
      <c r="S1733" s="7" t="str">
        <f t="shared" si="292"/>
        <v/>
      </c>
      <c r="T1733" s="7" t="str">
        <f t="shared" si="293"/>
        <v/>
      </c>
      <c r="U1733" s="7" t="str">
        <f t="shared" si="294"/>
        <v/>
      </c>
      <c r="V1733" s="7" t="str">
        <f t="shared" si="295"/>
        <v/>
      </c>
      <c r="W1733" s="60" t="str">
        <f>IF(ISNUMBER(V1733),IF(ISNA(VLOOKUP(I1733,'Distances Lookup Table'!D:E,2,FALSE)),V1733*'General Settings'!$F$6,IF(VLOOKUP(I1733,'Distances Lookup Table'!D:E,2,FALSE)="",V1733*'General Settings'!$F$6,VLOOKUP(I1733,'Distances Lookup Table'!D:E,2,FALSE))),"")</f>
        <v/>
      </c>
      <c r="X1733" s="18" t="str">
        <f>IF(D1733&lt;&gt;"",'Workers Settings'!H1733,"")</f>
        <v/>
      </c>
      <c r="Y1733" s="18" t="str">
        <f>IF(D1733&lt;&gt;"",'Workers Settings'!I1733,"")</f>
        <v/>
      </c>
      <c r="Z1733" s="29" t="str">
        <f>IF('Workers Settings'!L1733&lt;&gt;"",'Workers Settings'!L1733,'Workers Settings'!K1733)</f>
        <v/>
      </c>
      <c r="AA1733" s="29" t="str">
        <f>IF(D1733&lt;&gt;"",IF('Workers Settings'!L1733&lt;&gt;"",'Workers Settings'!L1733,'Workers Settings'!K1733),"")</f>
        <v/>
      </c>
    </row>
    <row r="1734" spans="1:27" x14ac:dyDescent="0.25">
      <c r="A1734" s="7">
        <f t="shared" si="296"/>
        <v>1730</v>
      </c>
      <c r="B1734" s="7" t="str">
        <f>IF('Workers Settings'!B1734&lt;&gt;"",'Workers Settings'!B1734,"")</f>
        <v/>
      </c>
      <c r="C1734" s="7" t="str">
        <f>IF('Workers Settings'!C1734&lt;&gt;"",'Workers Settings'!C1734,"")</f>
        <v/>
      </c>
      <c r="D1734" s="17"/>
      <c r="E1734" s="17"/>
      <c r="F1734" s="17"/>
      <c r="G1734" s="7" t="str">
        <f>IF(D1734&lt;&gt;"",IF('Workers Settings'!D1734="","",'Workers Settings'!D1734),"")</f>
        <v/>
      </c>
      <c r="H1734" s="7" t="str">
        <f>IF(D1734&lt;&gt;"",'Workers Settings'!E1734,"")</f>
        <v/>
      </c>
      <c r="I1734" s="7" t="str">
        <f t="shared" si="297"/>
        <v/>
      </c>
      <c r="J1734" s="7" t="str">
        <f>IF('Workers Settings'!F1734&lt;&gt;"",'Workers Settings'!F1734,"")</f>
        <v/>
      </c>
      <c r="K1734" s="7" t="str">
        <f>IF('Workers Settings'!G1734&lt;&gt;"",'Workers Settings'!G1734,"")</f>
        <v/>
      </c>
      <c r="L1734" s="7" t="str">
        <f>IF(D1734="","",IF(VLOOKUP(D1734,'Demand Locations'!B:D,2,FALSE)="","",VLOOKUP(D1734,'Demand Locations'!B:D,2,FALSE)))</f>
        <v/>
      </c>
      <c r="M1734" s="7" t="str">
        <f>IF(D1734="","",IF(VLOOKUP(D1734,'Demand Locations'!B:D,3,FALSE)="","",VLOOKUP(D1734,'Demand Locations'!B:D,3,FALSE)))</f>
        <v/>
      </c>
      <c r="N1734" s="7" t="str">
        <f t="shared" ref="N1734:N1797" si="298">IF(ISNUMBER(J1734),J1734*PI()/180,"")</f>
        <v/>
      </c>
      <c r="O1734" s="7" t="str">
        <f t="shared" ref="O1734:O1797" si="299">IF(ISNUMBER(L1734),L1734*PI()/180,"")</f>
        <v/>
      </c>
      <c r="P1734" s="7" t="str">
        <f t="shared" ref="P1734:P1797" si="300">IF(AND(ISNUMBER(J1734),ISNUMBER(L1734)),(L1734-J1734)*PI()/180,"")</f>
        <v/>
      </c>
      <c r="Q1734" s="7" t="str">
        <f t="shared" ref="Q1734:Q1797" si="301">IF(ISNUMBER(K1734),K1734*PI()/180,"")</f>
        <v/>
      </c>
      <c r="R1734" s="7" t="str">
        <f t="shared" ref="R1734:R1797" si="302">IF(ISNUMBER(M1734),M1734*PI()/180,"")</f>
        <v/>
      </c>
      <c r="S1734" s="7" t="str">
        <f t="shared" ref="S1734:S1797" si="303">IF(AND(ISNUMBER(M1734),ISNUMBER(K1734)),(M1734-K1734)*PI()/180,"")</f>
        <v/>
      </c>
      <c r="T1734" s="7" t="str">
        <f t="shared" ref="T1734:T1797" si="304">IF(AND(ISNUMBER(P1734),ISNUMBER(N1734),ISNUMBER(O1734),ISNUMBER(S1734)),(SIN(P1734/2))^2+COS(N1734)*COS(O1734)*(SIN(S1734/2))^2,"")</f>
        <v/>
      </c>
      <c r="U1734" s="7" t="str">
        <f t="shared" ref="U1734:U1797" si="305">IF(ISNUMBER(T1734),2*ATAN2(SQRT(1-T1734),SQRT(T1734)),"")</f>
        <v/>
      </c>
      <c r="V1734" s="7" t="str">
        <f t="shared" ref="V1734:V1797" si="306">IF(ISNUMBER(U1734),6373*U1734,"")</f>
        <v/>
      </c>
      <c r="W1734" s="60" t="str">
        <f>IF(ISNUMBER(V1734),IF(ISNA(VLOOKUP(I1734,'Distances Lookup Table'!D:E,2,FALSE)),V1734*'General Settings'!$F$6,IF(VLOOKUP(I1734,'Distances Lookup Table'!D:E,2,FALSE)="",V1734*'General Settings'!$F$6,VLOOKUP(I1734,'Distances Lookup Table'!D:E,2,FALSE))),"")</f>
        <v/>
      </c>
      <c r="X1734" s="18" t="str">
        <f>IF(D1734&lt;&gt;"",'Workers Settings'!H1734,"")</f>
        <v/>
      </c>
      <c r="Y1734" s="18" t="str">
        <f>IF(D1734&lt;&gt;"",'Workers Settings'!I1734,"")</f>
        <v/>
      </c>
      <c r="Z1734" s="29" t="str">
        <f>IF('Workers Settings'!L1734&lt;&gt;"",'Workers Settings'!L1734,'Workers Settings'!K1734)</f>
        <v/>
      </c>
      <c r="AA1734" s="29" t="str">
        <f>IF(D1734&lt;&gt;"",IF('Workers Settings'!L1734&lt;&gt;"",'Workers Settings'!L1734,'Workers Settings'!K1734),"")</f>
        <v/>
      </c>
    </row>
    <row r="1735" spans="1:27" x14ac:dyDescent="0.25">
      <c r="A1735" s="7">
        <f t="shared" ref="A1735:A1798" si="307">A1734+1</f>
        <v>1731</v>
      </c>
      <c r="B1735" s="7" t="str">
        <f>IF('Workers Settings'!B1735&lt;&gt;"",'Workers Settings'!B1735,"")</f>
        <v/>
      </c>
      <c r="C1735" s="7" t="str">
        <f>IF('Workers Settings'!C1735&lt;&gt;"",'Workers Settings'!C1735,"")</f>
        <v/>
      </c>
      <c r="D1735" s="17"/>
      <c r="E1735" s="17"/>
      <c r="F1735" s="17"/>
      <c r="G1735" s="7" t="str">
        <f>IF(D1735&lt;&gt;"",IF('Workers Settings'!D1735="","",'Workers Settings'!D1735),"")</f>
        <v/>
      </c>
      <c r="H1735" s="7" t="str">
        <f>IF(D1735&lt;&gt;"",'Workers Settings'!E1735,"")</f>
        <v/>
      </c>
      <c r="I1735" s="7" t="str">
        <f t="shared" si="297"/>
        <v/>
      </c>
      <c r="J1735" s="7" t="str">
        <f>IF('Workers Settings'!F1735&lt;&gt;"",'Workers Settings'!F1735,"")</f>
        <v/>
      </c>
      <c r="K1735" s="7" t="str">
        <f>IF('Workers Settings'!G1735&lt;&gt;"",'Workers Settings'!G1735,"")</f>
        <v/>
      </c>
      <c r="L1735" s="7" t="str">
        <f>IF(D1735="","",IF(VLOOKUP(D1735,'Demand Locations'!B:D,2,FALSE)="","",VLOOKUP(D1735,'Demand Locations'!B:D,2,FALSE)))</f>
        <v/>
      </c>
      <c r="M1735" s="7" t="str">
        <f>IF(D1735="","",IF(VLOOKUP(D1735,'Demand Locations'!B:D,3,FALSE)="","",VLOOKUP(D1735,'Demand Locations'!B:D,3,FALSE)))</f>
        <v/>
      </c>
      <c r="N1735" s="7" t="str">
        <f t="shared" si="298"/>
        <v/>
      </c>
      <c r="O1735" s="7" t="str">
        <f t="shared" si="299"/>
        <v/>
      </c>
      <c r="P1735" s="7" t="str">
        <f t="shared" si="300"/>
        <v/>
      </c>
      <c r="Q1735" s="7" t="str">
        <f t="shared" si="301"/>
        <v/>
      </c>
      <c r="R1735" s="7" t="str">
        <f t="shared" si="302"/>
        <v/>
      </c>
      <c r="S1735" s="7" t="str">
        <f t="shared" si="303"/>
        <v/>
      </c>
      <c r="T1735" s="7" t="str">
        <f t="shared" si="304"/>
        <v/>
      </c>
      <c r="U1735" s="7" t="str">
        <f t="shared" si="305"/>
        <v/>
      </c>
      <c r="V1735" s="7" t="str">
        <f t="shared" si="306"/>
        <v/>
      </c>
      <c r="W1735" s="60" t="str">
        <f>IF(ISNUMBER(V1735),IF(ISNA(VLOOKUP(I1735,'Distances Lookup Table'!D:E,2,FALSE)),V1735*'General Settings'!$F$6,IF(VLOOKUP(I1735,'Distances Lookup Table'!D:E,2,FALSE)="",V1735*'General Settings'!$F$6,VLOOKUP(I1735,'Distances Lookup Table'!D:E,2,FALSE))),"")</f>
        <v/>
      </c>
      <c r="X1735" s="18" t="str">
        <f>IF(D1735&lt;&gt;"",'Workers Settings'!H1735,"")</f>
        <v/>
      </c>
      <c r="Y1735" s="18" t="str">
        <f>IF(D1735&lt;&gt;"",'Workers Settings'!I1735,"")</f>
        <v/>
      </c>
      <c r="Z1735" s="29" t="str">
        <f>IF('Workers Settings'!L1735&lt;&gt;"",'Workers Settings'!L1735,'Workers Settings'!K1735)</f>
        <v/>
      </c>
      <c r="AA1735" s="29" t="str">
        <f>IF(D1735&lt;&gt;"",IF('Workers Settings'!L1735&lt;&gt;"",'Workers Settings'!L1735,'Workers Settings'!K1735),"")</f>
        <v/>
      </c>
    </row>
    <row r="1736" spans="1:27" x14ac:dyDescent="0.25">
      <c r="A1736" s="7">
        <f t="shared" si="307"/>
        <v>1732</v>
      </c>
      <c r="B1736" s="7" t="str">
        <f>IF('Workers Settings'!B1736&lt;&gt;"",'Workers Settings'!B1736,"")</f>
        <v/>
      </c>
      <c r="C1736" s="7" t="str">
        <f>IF('Workers Settings'!C1736&lt;&gt;"",'Workers Settings'!C1736,"")</f>
        <v/>
      </c>
      <c r="D1736" s="17"/>
      <c r="E1736" s="17"/>
      <c r="F1736" s="17"/>
      <c r="G1736" s="7" t="str">
        <f>IF(D1736&lt;&gt;"",IF('Workers Settings'!D1736="","",'Workers Settings'!D1736),"")</f>
        <v/>
      </c>
      <c r="H1736" s="7" t="str">
        <f>IF(D1736&lt;&gt;"",'Workers Settings'!E1736,"")</f>
        <v/>
      </c>
      <c r="I1736" s="7" t="str">
        <f t="shared" si="297"/>
        <v/>
      </c>
      <c r="J1736" s="7" t="str">
        <f>IF('Workers Settings'!F1736&lt;&gt;"",'Workers Settings'!F1736,"")</f>
        <v/>
      </c>
      <c r="K1736" s="7" t="str">
        <f>IF('Workers Settings'!G1736&lt;&gt;"",'Workers Settings'!G1736,"")</f>
        <v/>
      </c>
      <c r="L1736" s="7" t="str">
        <f>IF(D1736="","",IF(VLOOKUP(D1736,'Demand Locations'!B:D,2,FALSE)="","",VLOOKUP(D1736,'Demand Locations'!B:D,2,FALSE)))</f>
        <v/>
      </c>
      <c r="M1736" s="7" t="str">
        <f>IF(D1736="","",IF(VLOOKUP(D1736,'Demand Locations'!B:D,3,FALSE)="","",VLOOKUP(D1736,'Demand Locations'!B:D,3,FALSE)))</f>
        <v/>
      </c>
      <c r="N1736" s="7" t="str">
        <f t="shared" si="298"/>
        <v/>
      </c>
      <c r="O1736" s="7" t="str">
        <f t="shared" si="299"/>
        <v/>
      </c>
      <c r="P1736" s="7" t="str">
        <f t="shared" si="300"/>
        <v/>
      </c>
      <c r="Q1736" s="7" t="str">
        <f t="shared" si="301"/>
        <v/>
      </c>
      <c r="R1736" s="7" t="str">
        <f t="shared" si="302"/>
        <v/>
      </c>
      <c r="S1736" s="7" t="str">
        <f t="shared" si="303"/>
        <v/>
      </c>
      <c r="T1736" s="7" t="str">
        <f t="shared" si="304"/>
        <v/>
      </c>
      <c r="U1736" s="7" t="str">
        <f t="shared" si="305"/>
        <v/>
      </c>
      <c r="V1736" s="7" t="str">
        <f t="shared" si="306"/>
        <v/>
      </c>
      <c r="W1736" s="60" t="str">
        <f>IF(ISNUMBER(V1736),IF(ISNA(VLOOKUP(I1736,'Distances Lookup Table'!D:E,2,FALSE)),V1736*'General Settings'!$F$6,IF(VLOOKUP(I1736,'Distances Lookup Table'!D:E,2,FALSE)="",V1736*'General Settings'!$F$6,VLOOKUP(I1736,'Distances Lookup Table'!D:E,2,FALSE))),"")</f>
        <v/>
      </c>
      <c r="X1736" s="18" t="str">
        <f>IF(D1736&lt;&gt;"",'Workers Settings'!H1736,"")</f>
        <v/>
      </c>
      <c r="Y1736" s="18" t="str">
        <f>IF(D1736&lt;&gt;"",'Workers Settings'!I1736,"")</f>
        <v/>
      </c>
      <c r="Z1736" s="29" t="str">
        <f>IF('Workers Settings'!L1736&lt;&gt;"",'Workers Settings'!L1736,'Workers Settings'!K1736)</f>
        <v/>
      </c>
      <c r="AA1736" s="29" t="str">
        <f>IF(D1736&lt;&gt;"",IF('Workers Settings'!L1736&lt;&gt;"",'Workers Settings'!L1736,'Workers Settings'!K1736),"")</f>
        <v/>
      </c>
    </row>
    <row r="1737" spans="1:27" x14ac:dyDescent="0.25">
      <c r="A1737" s="7">
        <f t="shared" si="307"/>
        <v>1733</v>
      </c>
      <c r="B1737" s="7" t="str">
        <f>IF('Workers Settings'!B1737&lt;&gt;"",'Workers Settings'!B1737,"")</f>
        <v/>
      </c>
      <c r="C1737" s="7" t="str">
        <f>IF('Workers Settings'!C1737&lt;&gt;"",'Workers Settings'!C1737,"")</f>
        <v/>
      </c>
      <c r="D1737" s="17"/>
      <c r="E1737" s="17"/>
      <c r="F1737" s="17"/>
      <c r="G1737" s="7" t="str">
        <f>IF(D1737&lt;&gt;"",IF('Workers Settings'!D1737="","",'Workers Settings'!D1737),"")</f>
        <v/>
      </c>
      <c r="H1737" s="7" t="str">
        <f>IF(D1737&lt;&gt;"",'Workers Settings'!E1737,"")</f>
        <v/>
      </c>
      <c r="I1737" s="7" t="str">
        <f t="shared" si="297"/>
        <v/>
      </c>
      <c r="J1737" s="7" t="str">
        <f>IF('Workers Settings'!F1737&lt;&gt;"",'Workers Settings'!F1737,"")</f>
        <v/>
      </c>
      <c r="K1737" s="7" t="str">
        <f>IF('Workers Settings'!G1737&lt;&gt;"",'Workers Settings'!G1737,"")</f>
        <v/>
      </c>
      <c r="L1737" s="7" t="str">
        <f>IF(D1737="","",IF(VLOOKUP(D1737,'Demand Locations'!B:D,2,FALSE)="","",VLOOKUP(D1737,'Demand Locations'!B:D,2,FALSE)))</f>
        <v/>
      </c>
      <c r="M1737" s="7" t="str">
        <f>IF(D1737="","",IF(VLOOKUP(D1737,'Demand Locations'!B:D,3,FALSE)="","",VLOOKUP(D1737,'Demand Locations'!B:D,3,FALSE)))</f>
        <v/>
      </c>
      <c r="N1737" s="7" t="str">
        <f t="shared" si="298"/>
        <v/>
      </c>
      <c r="O1737" s="7" t="str">
        <f t="shared" si="299"/>
        <v/>
      </c>
      <c r="P1737" s="7" t="str">
        <f t="shared" si="300"/>
        <v/>
      </c>
      <c r="Q1737" s="7" t="str">
        <f t="shared" si="301"/>
        <v/>
      </c>
      <c r="R1737" s="7" t="str">
        <f t="shared" si="302"/>
        <v/>
      </c>
      <c r="S1737" s="7" t="str">
        <f t="shared" si="303"/>
        <v/>
      </c>
      <c r="T1737" s="7" t="str">
        <f t="shared" si="304"/>
        <v/>
      </c>
      <c r="U1737" s="7" t="str">
        <f t="shared" si="305"/>
        <v/>
      </c>
      <c r="V1737" s="7" t="str">
        <f t="shared" si="306"/>
        <v/>
      </c>
      <c r="W1737" s="60" t="str">
        <f>IF(ISNUMBER(V1737),IF(ISNA(VLOOKUP(I1737,'Distances Lookup Table'!D:E,2,FALSE)),V1737*'General Settings'!$F$6,IF(VLOOKUP(I1737,'Distances Lookup Table'!D:E,2,FALSE)="",V1737*'General Settings'!$F$6,VLOOKUP(I1737,'Distances Lookup Table'!D:E,2,FALSE))),"")</f>
        <v/>
      </c>
      <c r="X1737" s="18" t="str">
        <f>IF(D1737&lt;&gt;"",'Workers Settings'!H1737,"")</f>
        <v/>
      </c>
      <c r="Y1737" s="18" t="str">
        <f>IF(D1737&lt;&gt;"",'Workers Settings'!I1737,"")</f>
        <v/>
      </c>
      <c r="Z1737" s="29" t="str">
        <f>IF('Workers Settings'!L1737&lt;&gt;"",'Workers Settings'!L1737,'Workers Settings'!K1737)</f>
        <v/>
      </c>
      <c r="AA1737" s="29" t="str">
        <f>IF(D1737&lt;&gt;"",IF('Workers Settings'!L1737&lt;&gt;"",'Workers Settings'!L1737,'Workers Settings'!K1737),"")</f>
        <v/>
      </c>
    </row>
    <row r="1738" spans="1:27" x14ac:dyDescent="0.25">
      <c r="A1738" s="7">
        <f t="shared" si="307"/>
        <v>1734</v>
      </c>
      <c r="B1738" s="7" t="str">
        <f>IF('Workers Settings'!B1738&lt;&gt;"",'Workers Settings'!B1738,"")</f>
        <v/>
      </c>
      <c r="C1738" s="7" t="str">
        <f>IF('Workers Settings'!C1738&lt;&gt;"",'Workers Settings'!C1738,"")</f>
        <v/>
      </c>
      <c r="D1738" s="17"/>
      <c r="E1738" s="17"/>
      <c r="F1738" s="17"/>
      <c r="G1738" s="7" t="str">
        <f>IF(D1738&lt;&gt;"",IF('Workers Settings'!D1738="","",'Workers Settings'!D1738),"")</f>
        <v/>
      </c>
      <c r="H1738" s="7" t="str">
        <f>IF(D1738&lt;&gt;"",'Workers Settings'!E1738,"")</f>
        <v/>
      </c>
      <c r="I1738" s="7" t="str">
        <f t="shared" si="297"/>
        <v/>
      </c>
      <c r="J1738" s="7" t="str">
        <f>IF('Workers Settings'!F1738&lt;&gt;"",'Workers Settings'!F1738,"")</f>
        <v/>
      </c>
      <c r="K1738" s="7" t="str">
        <f>IF('Workers Settings'!G1738&lt;&gt;"",'Workers Settings'!G1738,"")</f>
        <v/>
      </c>
      <c r="L1738" s="7" t="str">
        <f>IF(D1738="","",IF(VLOOKUP(D1738,'Demand Locations'!B:D,2,FALSE)="","",VLOOKUP(D1738,'Demand Locations'!B:D,2,FALSE)))</f>
        <v/>
      </c>
      <c r="M1738" s="7" t="str">
        <f>IF(D1738="","",IF(VLOOKUP(D1738,'Demand Locations'!B:D,3,FALSE)="","",VLOOKUP(D1738,'Demand Locations'!B:D,3,FALSE)))</f>
        <v/>
      </c>
      <c r="N1738" s="7" t="str">
        <f t="shared" si="298"/>
        <v/>
      </c>
      <c r="O1738" s="7" t="str">
        <f t="shared" si="299"/>
        <v/>
      </c>
      <c r="P1738" s="7" t="str">
        <f t="shared" si="300"/>
        <v/>
      </c>
      <c r="Q1738" s="7" t="str">
        <f t="shared" si="301"/>
        <v/>
      </c>
      <c r="R1738" s="7" t="str">
        <f t="shared" si="302"/>
        <v/>
      </c>
      <c r="S1738" s="7" t="str">
        <f t="shared" si="303"/>
        <v/>
      </c>
      <c r="T1738" s="7" t="str">
        <f t="shared" si="304"/>
        <v/>
      </c>
      <c r="U1738" s="7" t="str">
        <f t="shared" si="305"/>
        <v/>
      </c>
      <c r="V1738" s="7" t="str">
        <f t="shared" si="306"/>
        <v/>
      </c>
      <c r="W1738" s="60" t="str">
        <f>IF(ISNUMBER(V1738),IF(ISNA(VLOOKUP(I1738,'Distances Lookup Table'!D:E,2,FALSE)),V1738*'General Settings'!$F$6,IF(VLOOKUP(I1738,'Distances Lookup Table'!D:E,2,FALSE)="",V1738*'General Settings'!$F$6,VLOOKUP(I1738,'Distances Lookup Table'!D:E,2,FALSE))),"")</f>
        <v/>
      </c>
      <c r="X1738" s="18" t="str">
        <f>IF(D1738&lt;&gt;"",'Workers Settings'!H1738,"")</f>
        <v/>
      </c>
      <c r="Y1738" s="18" t="str">
        <f>IF(D1738&lt;&gt;"",'Workers Settings'!I1738,"")</f>
        <v/>
      </c>
      <c r="Z1738" s="29" t="str">
        <f>IF('Workers Settings'!L1738&lt;&gt;"",'Workers Settings'!L1738,'Workers Settings'!K1738)</f>
        <v/>
      </c>
      <c r="AA1738" s="29" t="str">
        <f>IF(D1738&lt;&gt;"",IF('Workers Settings'!L1738&lt;&gt;"",'Workers Settings'!L1738,'Workers Settings'!K1738),"")</f>
        <v/>
      </c>
    </row>
    <row r="1739" spans="1:27" x14ac:dyDescent="0.25">
      <c r="A1739" s="7">
        <f t="shared" si="307"/>
        <v>1735</v>
      </c>
      <c r="B1739" s="7" t="str">
        <f>IF('Workers Settings'!B1739&lt;&gt;"",'Workers Settings'!B1739,"")</f>
        <v/>
      </c>
      <c r="C1739" s="7" t="str">
        <f>IF('Workers Settings'!C1739&lt;&gt;"",'Workers Settings'!C1739,"")</f>
        <v/>
      </c>
      <c r="D1739" s="17"/>
      <c r="E1739" s="17"/>
      <c r="F1739" s="17"/>
      <c r="G1739" s="7" t="str">
        <f>IF(D1739&lt;&gt;"",IF('Workers Settings'!D1739="","",'Workers Settings'!D1739),"")</f>
        <v/>
      </c>
      <c r="H1739" s="7" t="str">
        <f>IF(D1739&lt;&gt;"",'Workers Settings'!E1739,"")</f>
        <v/>
      </c>
      <c r="I1739" s="7" t="str">
        <f t="shared" si="297"/>
        <v/>
      </c>
      <c r="J1739" s="7" t="str">
        <f>IF('Workers Settings'!F1739&lt;&gt;"",'Workers Settings'!F1739,"")</f>
        <v/>
      </c>
      <c r="K1739" s="7" t="str">
        <f>IF('Workers Settings'!G1739&lt;&gt;"",'Workers Settings'!G1739,"")</f>
        <v/>
      </c>
      <c r="L1739" s="7" t="str">
        <f>IF(D1739="","",IF(VLOOKUP(D1739,'Demand Locations'!B:D,2,FALSE)="","",VLOOKUP(D1739,'Demand Locations'!B:D,2,FALSE)))</f>
        <v/>
      </c>
      <c r="M1739" s="7" t="str">
        <f>IF(D1739="","",IF(VLOOKUP(D1739,'Demand Locations'!B:D,3,FALSE)="","",VLOOKUP(D1739,'Demand Locations'!B:D,3,FALSE)))</f>
        <v/>
      </c>
      <c r="N1739" s="7" t="str">
        <f t="shared" si="298"/>
        <v/>
      </c>
      <c r="O1739" s="7" t="str">
        <f t="shared" si="299"/>
        <v/>
      </c>
      <c r="P1739" s="7" t="str">
        <f t="shared" si="300"/>
        <v/>
      </c>
      <c r="Q1739" s="7" t="str">
        <f t="shared" si="301"/>
        <v/>
      </c>
      <c r="R1739" s="7" t="str">
        <f t="shared" si="302"/>
        <v/>
      </c>
      <c r="S1739" s="7" t="str">
        <f t="shared" si="303"/>
        <v/>
      </c>
      <c r="T1739" s="7" t="str">
        <f t="shared" si="304"/>
        <v/>
      </c>
      <c r="U1739" s="7" t="str">
        <f t="shared" si="305"/>
        <v/>
      </c>
      <c r="V1739" s="7" t="str">
        <f t="shared" si="306"/>
        <v/>
      </c>
      <c r="W1739" s="60" t="str">
        <f>IF(ISNUMBER(V1739),IF(ISNA(VLOOKUP(I1739,'Distances Lookup Table'!D:E,2,FALSE)),V1739*'General Settings'!$F$6,IF(VLOOKUP(I1739,'Distances Lookup Table'!D:E,2,FALSE)="",V1739*'General Settings'!$F$6,VLOOKUP(I1739,'Distances Lookup Table'!D:E,2,FALSE))),"")</f>
        <v/>
      </c>
      <c r="X1739" s="18" t="str">
        <f>IF(D1739&lt;&gt;"",'Workers Settings'!H1739,"")</f>
        <v/>
      </c>
      <c r="Y1739" s="18" t="str">
        <f>IF(D1739&lt;&gt;"",'Workers Settings'!I1739,"")</f>
        <v/>
      </c>
      <c r="Z1739" s="29" t="str">
        <f>IF('Workers Settings'!L1739&lt;&gt;"",'Workers Settings'!L1739,'Workers Settings'!K1739)</f>
        <v/>
      </c>
      <c r="AA1739" s="29" t="str">
        <f>IF(D1739&lt;&gt;"",IF('Workers Settings'!L1739&lt;&gt;"",'Workers Settings'!L1739,'Workers Settings'!K1739),"")</f>
        <v/>
      </c>
    </row>
    <row r="1740" spans="1:27" x14ac:dyDescent="0.25">
      <c r="A1740" s="7">
        <f t="shared" si="307"/>
        <v>1736</v>
      </c>
      <c r="B1740" s="7" t="str">
        <f>IF('Workers Settings'!B1740&lt;&gt;"",'Workers Settings'!B1740,"")</f>
        <v/>
      </c>
      <c r="C1740" s="7" t="str">
        <f>IF('Workers Settings'!C1740&lt;&gt;"",'Workers Settings'!C1740,"")</f>
        <v/>
      </c>
      <c r="D1740" s="17"/>
      <c r="E1740" s="17"/>
      <c r="F1740" s="17"/>
      <c r="G1740" s="7" t="str">
        <f>IF(D1740&lt;&gt;"",IF('Workers Settings'!D1740="","",'Workers Settings'!D1740),"")</f>
        <v/>
      </c>
      <c r="H1740" s="7" t="str">
        <f>IF(D1740&lt;&gt;"",'Workers Settings'!E1740,"")</f>
        <v/>
      </c>
      <c r="I1740" s="7" t="str">
        <f t="shared" si="297"/>
        <v/>
      </c>
      <c r="J1740" s="7" t="str">
        <f>IF('Workers Settings'!F1740&lt;&gt;"",'Workers Settings'!F1740,"")</f>
        <v/>
      </c>
      <c r="K1740" s="7" t="str">
        <f>IF('Workers Settings'!G1740&lt;&gt;"",'Workers Settings'!G1740,"")</f>
        <v/>
      </c>
      <c r="L1740" s="7" t="str">
        <f>IF(D1740="","",IF(VLOOKUP(D1740,'Demand Locations'!B:D,2,FALSE)="","",VLOOKUP(D1740,'Demand Locations'!B:D,2,FALSE)))</f>
        <v/>
      </c>
      <c r="M1740" s="7" t="str">
        <f>IF(D1740="","",IF(VLOOKUP(D1740,'Demand Locations'!B:D,3,FALSE)="","",VLOOKUP(D1740,'Demand Locations'!B:D,3,FALSE)))</f>
        <v/>
      </c>
      <c r="N1740" s="7" t="str">
        <f t="shared" si="298"/>
        <v/>
      </c>
      <c r="O1740" s="7" t="str">
        <f t="shared" si="299"/>
        <v/>
      </c>
      <c r="P1740" s="7" t="str">
        <f t="shared" si="300"/>
        <v/>
      </c>
      <c r="Q1740" s="7" t="str">
        <f t="shared" si="301"/>
        <v/>
      </c>
      <c r="R1740" s="7" t="str">
        <f t="shared" si="302"/>
        <v/>
      </c>
      <c r="S1740" s="7" t="str">
        <f t="shared" si="303"/>
        <v/>
      </c>
      <c r="T1740" s="7" t="str">
        <f t="shared" si="304"/>
        <v/>
      </c>
      <c r="U1740" s="7" t="str">
        <f t="shared" si="305"/>
        <v/>
      </c>
      <c r="V1740" s="7" t="str">
        <f t="shared" si="306"/>
        <v/>
      </c>
      <c r="W1740" s="60" t="str">
        <f>IF(ISNUMBER(V1740),IF(ISNA(VLOOKUP(I1740,'Distances Lookup Table'!D:E,2,FALSE)),V1740*'General Settings'!$F$6,IF(VLOOKUP(I1740,'Distances Lookup Table'!D:E,2,FALSE)="",V1740*'General Settings'!$F$6,VLOOKUP(I1740,'Distances Lookup Table'!D:E,2,FALSE))),"")</f>
        <v/>
      </c>
      <c r="X1740" s="18" t="str">
        <f>IF(D1740&lt;&gt;"",'Workers Settings'!H1740,"")</f>
        <v/>
      </c>
      <c r="Y1740" s="18" t="str">
        <f>IF(D1740&lt;&gt;"",'Workers Settings'!I1740,"")</f>
        <v/>
      </c>
      <c r="Z1740" s="29" t="str">
        <f>IF('Workers Settings'!L1740&lt;&gt;"",'Workers Settings'!L1740,'Workers Settings'!K1740)</f>
        <v/>
      </c>
      <c r="AA1740" s="29" t="str">
        <f>IF(D1740&lt;&gt;"",IF('Workers Settings'!L1740&lt;&gt;"",'Workers Settings'!L1740,'Workers Settings'!K1740),"")</f>
        <v/>
      </c>
    </row>
    <row r="1741" spans="1:27" x14ac:dyDescent="0.25">
      <c r="A1741" s="7">
        <f t="shared" si="307"/>
        <v>1737</v>
      </c>
      <c r="B1741" s="7" t="str">
        <f>IF('Workers Settings'!B1741&lt;&gt;"",'Workers Settings'!B1741,"")</f>
        <v/>
      </c>
      <c r="C1741" s="7" t="str">
        <f>IF('Workers Settings'!C1741&lt;&gt;"",'Workers Settings'!C1741,"")</f>
        <v/>
      </c>
      <c r="D1741" s="17"/>
      <c r="E1741" s="17"/>
      <c r="F1741" s="17"/>
      <c r="G1741" s="7" t="str">
        <f>IF(D1741&lt;&gt;"",IF('Workers Settings'!D1741="","",'Workers Settings'!D1741),"")</f>
        <v/>
      </c>
      <c r="H1741" s="7" t="str">
        <f>IF(D1741&lt;&gt;"",'Workers Settings'!E1741,"")</f>
        <v/>
      </c>
      <c r="I1741" s="7" t="str">
        <f t="shared" si="297"/>
        <v/>
      </c>
      <c r="J1741" s="7" t="str">
        <f>IF('Workers Settings'!F1741&lt;&gt;"",'Workers Settings'!F1741,"")</f>
        <v/>
      </c>
      <c r="K1741" s="7" t="str">
        <f>IF('Workers Settings'!G1741&lt;&gt;"",'Workers Settings'!G1741,"")</f>
        <v/>
      </c>
      <c r="L1741" s="7" t="str">
        <f>IF(D1741="","",IF(VLOOKUP(D1741,'Demand Locations'!B:D,2,FALSE)="","",VLOOKUP(D1741,'Demand Locations'!B:D,2,FALSE)))</f>
        <v/>
      </c>
      <c r="M1741" s="7" t="str">
        <f>IF(D1741="","",IF(VLOOKUP(D1741,'Demand Locations'!B:D,3,FALSE)="","",VLOOKUP(D1741,'Demand Locations'!B:D,3,FALSE)))</f>
        <v/>
      </c>
      <c r="N1741" s="7" t="str">
        <f t="shared" si="298"/>
        <v/>
      </c>
      <c r="O1741" s="7" t="str">
        <f t="shared" si="299"/>
        <v/>
      </c>
      <c r="P1741" s="7" t="str">
        <f t="shared" si="300"/>
        <v/>
      </c>
      <c r="Q1741" s="7" t="str">
        <f t="shared" si="301"/>
        <v/>
      </c>
      <c r="R1741" s="7" t="str">
        <f t="shared" si="302"/>
        <v/>
      </c>
      <c r="S1741" s="7" t="str">
        <f t="shared" si="303"/>
        <v/>
      </c>
      <c r="T1741" s="7" t="str">
        <f t="shared" si="304"/>
        <v/>
      </c>
      <c r="U1741" s="7" t="str">
        <f t="shared" si="305"/>
        <v/>
      </c>
      <c r="V1741" s="7" t="str">
        <f t="shared" si="306"/>
        <v/>
      </c>
      <c r="W1741" s="60" t="str">
        <f>IF(ISNUMBER(V1741),IF(ISNA(VLOOKUP(I1741,'Distances Lookup Table'!D:E,2,FALSE)),V1741*'General Settings'!$F$6,IF(VLOOKUP(I1741,'Distances Lookup Table'!D:E,2,FALSE)="",V1741*'General Settings'!$F$6,VLOOKUP(I1741,'Distances Lookup Table'!D:E,2,FALSE))),"")</f>
        <v/>
      </c>
      <c r="X1741" s="18" t="str">
        <f>IF(D1741&lt;&gt;"",'Workers Settings'!H1741,"")</f>
        <v/>
      </c>
      <c r="Y1741" s="18" t="str">
        <f>IF(D1741&lt;&gt;"",'Workers Settings'!I1741,"")</f>
        <v/>
      </c>
      <c r="Z1741" s="29" t="str">
        <f>IF('Workers Settings'!L1741&lt;&gt;"",'Workers Settings'!L1741,'Workers Settings'!K1741)</f>
        <v/>
      </c>
      <c r="AA1741" s="29" t="str">
        <f>IF(D1741&lt;&gt;"",IF('Workers Settings'!L1741&lt;&gt;"",'Workers Settings'!L1741,'Workers Settings'!K1741),"")</f>
        <v/>
      </c>
    </row>
    <row r="1742" spans="1:27" x14ac:dyDescent="0.25">
      <c r="A1742" s="7">
        <f t="shared" si="307"/>
        <v>1738</v>
      </c>
      <c r="B1742" s="7" t="str">
        <f>IF('Workers Settings'!B1742&lt;&gt;"",'Workers Settings'!B1742,"")</f>
        <v/>
      </c>
      <c r="C1742" s="7" t="str">
        <f>IF('Workers Settings'!C1742&lt;&gt;"",'Workers Settings'!C1742,"")</f>
        <v/>
      </c>
      <c r="D1742" s="17"/>
      <c r="E1742" s="17"/>
      <c r="F1742" s="17"/>
      <c r="G1742" s="7" t="str">
        <f>IF(D1742&lt;&gt;"",IF('Workers Settings'!D1742="","",'Workers Settings'!D1742),"")</f>
        <v/>
      </c>
      <c r="H1742" s="7" t="str">
        <f>IF(D1742&lt;&gt;"",'Workers Settings'!E1742,"")</f>
        <v/>
      </c>
      <c r="I1742" s="7" t="str">
        <f t="shared" si="297"/>
        <v/>
      </c>
      <c r="J1742" s="7" t="str">
        <f>IF('Workers Settings'!F1742&lt;&gt;"",'Workers Settings'!F1742,"")</f>
        <v/>
      </c>
      <c r="K1742" s="7" t="str">
        <f>IF('Workers Settings'!G1742&lt;&gt;"",'Workers Settings'!G1742,"")</f>
        <v/>
      </c>
      <c r="L1742" s="7" t="str">
        <f>IF(D1742="","",IF(VLOOKUP(D1742,'Demand Locations'!B:D,2,FALSE)="","",VLOOKUP(D1742,'Demand Locations'!B:D,2,FALSE)))</f>
        <v/>
      </c>
      <c r="M1742" s="7" t="str">
        <f>IF(D1742="","",IF(VLOOKUP(D1742,'Demand Locations'!B:D,3,FALSE)="","",VLOOKUP(D1742,'Demand Locations'!B:D,3,FALSE)))</f>
        <v/>
      </c>
      <c r="N1742" s="7" t="str">
        <f t="shared" si="298"/>
        <v/>
      </c>
      <c r="O1742" s="7" t="str">
        <f t="shared" si="299"/>
        <v/>
      </c>
      <c r="P1742" s="7" t="str">
        <f t="shared" si="300"/>
        <v/>
      </c>
      <c r="Q1742" s="7" t="str">
        <f t="shared" si="301"/>
        <v/>
      </c>
      <c r="R1742" s="7" t="str">
        <f t="shared" si="302"/>
        <v/>
      </c>
      <c r="S1742" s="7" t="str">
        <f t="shared" si="303"/>
        <v/>
      </c>
      <c r="T1742" s="7" t="str">
        <f t="shared" si="304"/>
        <v/>
      </c>
      <c r="U1742" s="7" t="str">
        <f t="shared" si="305"/>
        <v/>
      </c>
      <c r="V1742" s="7" t="str">
        <f t="shared" si="306"/>
        <v/>
      </c>
      <c r="W1742" s="60" t="str">
        <f>IF(ISNUMBER(V1742),IF(ISNA(VLOOKUP(I1742,'Distances Lookup Table'!D:E,2,FALSE)),V1742*'General Settings'!$F$6,IF(VLOOKUP(I1742,'Distances Lookup Table'!D:E,2,FALSE)="",V1742*'General Settings'!$F$6,VLOOKUP(I1742,'Distances Lookup Table'!D:E,2,FALSE))),"")</f>
        <v/>
      </c>
      <c r="X1742" s="18" t="str">
        <f>IF(D1742&lt;&gt;"",'Workers Settings'!H1742,"")</f>
        <v/>
      </c>
      <c r="Y1742" s="18" t="str">
        <f>IF(D1742&lt;&gt;"",'Workers Settings'!I1742,"")</f>
        <v/>
      </c>
      <c r="Z1742" s="29" t="str">
        <f>IF('Workers Settings'!L1742&lt;&gt;"",'Workers Settings'!L1742,'Workers Settings'!K1742)</f>
        <v/>
      </c>
      <c r="AA1742" s="29" t="str">
        <f>IF(D1742&lt;&gt;"",IF('Workers Settings'!L1742&lt;&gt;"",'Workers Settings'!L1742,'Workers Settings'!K1742),"")</f>
        <v/>
      </c>
    </row>
    <row r="1743" spans="1:27" x14ac:dyDescent="0.25">
      <c r="A1743" s="7">
        <f t="shared" si="307"/>
        <v>1739</v>
      </c>
      <c r="B1743" s="7" t="str">
        <f>IF('Workers Settings'!B1743&lt;&gt;"",'Workers Settings'!B1743,"")</f>
        <v/>
      </c>
      <c r="C1743" s="7" t="str">
        <f>IF('Workers Settings'!C1743&lt;&gt;"",'Workers Settings'!C1743,"")</f>
        <v/>
      </c>
      <c r="D1743" s="17"/>
      <c r="E1743" s="17"/>
      <c r="F1743" s="17"/>
      <c r="G1743" s="7" t="str">
        <f>IF(D1743&lt;&gt;"",IF('Workers Settings'!D1743="","",'Workers Settings'!D1743),"")</f>
        <v/>
      </c>
      <c r="H1743" s="7" t="str">
        <f>IF(D1743&lt;&gt;"",'Workers Settings'!E1743,"")</f>
        <v/>
      </c>
      <c r="I1743" s="7" t="str">
        <f t="shared" si="297"/>
        <v/>
      </c>
      <c r="J1743" s="7" t="str">
        <f>IF('Workers Settings'!F1743&lt;&gt;"",'Workers Settings'!F1743,"")</f>
        <v/>
      </c>
      <c r="K1743" s="7" t="str">
        <f>IF('Workers Settings'!G1743&lt;&gt;"",'Workers Settings'!G1743,"")</f>
        <v/>
      </c>
      <c r="L1743" s="7" t="str">
        <f>IF(D1743="","",IF(VLOOKUP(D1743,'Demand Locations'!B:D,2,FALSE)="","",VLOOKUP(D1743,'Demand Locations'!B:D,2,FALSE)))</f>
        <v/>
      </c>
      <c r="M1743" s="7" t="str">
        <f>IF(D1743="","",IF(VLOOKUP(D1743,'Demand Locations'!B:D,3,FALSE)="","",VLOOKUP(D1743,'Demand Locations'!B:D,3,FALSE)))</f>
        <v/>
      </c>
      <c r="N1743" s="7" t="str">
        <f t="shared" si="298"/>
        <v/>
      </c>
      <c r="O1743" s="7" t="str">
        <f t="shared" si="299"/>
        <v/>
      </c>
      <c r="P1743" s="7" t="str">
        <f t="shared" si="300"/>
        <v/>
      </c>
      <c r="Q1743" s="7" t="str">
        <f t="shared" si="301"/>
        <v/>
      </c>
      <c r="R1743" s="7" t="str">
        <f t="shared" si="302"/>
        <v/>
      </c>
      <c r="S1743" s="7" t="str">
        <f t="shared" si="303"/>
        <v/>
      </c>
      <c r="T1743" s="7" t="str">
        <f t="shared" si="304"/>
        <v/>
      </c>
      <c r="U1743" s="7" t="str">
        <f t="shared" si="305"/>
        <v/>
      </c>
      <c r="V1743" s="7" t="str">
        <f t="shared" si="306"/>
        <v/>
      </c>
      <c r="W1743" s="60" t="str">
        <f>IF(ISNUMBER(V1743),IF(ISNA(VLOOKUP(I1743,'Distances Lookup Table'!D:E,2,FALSE)),V1743*'General Settings'!$F$6,IF(VLOOKUP(I1743,'Distances Lookup Table'!D:E,2,FALSE)="",V1743*'General Settings'!$F$6,VLOOKUP(I1743,'Distances Lookup Table'!D:E,2,FALSE))),"")</f>
        <v/>
      </c>
      <c r="X1743" s="18" t="str">
        <f>IF(D1743&lt;&gt;"",'Workers Settings'!H1743,"")</f>
        <v/>
      </c>
      <c r="Y1743" s="18" t="str">
        <f>IF(D1743&lt;&gt;"",'Workers Settings'!I1743,"")</f>
        <v/>
      </c>
      <c r="Z1743" s="29" t="str">
        <f>IF('Workers Settings'!L1743&lt;&gt;"",'Workers Settings'!L1743,'Workers Settings'!K1743)</f>
        <v/>
      </c>
      <c r="AA1743" s="29" t="str">
        <f>IF(D1743&lt;&gt;"",IF('Workers Settings'!L1743&lt;&gt;"",'Workers Settings'!L1743,'Workers Settings'!K1743),"")</f>
        <v/>
      </c>
    </row>
    <row r="1744" spans="1:27" x14ac:dyDescent="0.25">
      <c r="A1744" s="7">
        <f t="shared" si="307"/>
        <v>1740</v>
      </c>
      <c r="B1744" s="7" t="str">
        <f>IF('Workers Settings'!B1744&lt;&gt;"",'Workers Settings'!B1744,"")</f>
        <v/>
      </c>
      <c r="C1744" s="7" t="str">
        <f>IF('Workers Settings'!C1744&lt;&gt;"",'Workers Settings'!C1744,"")</f>
        <v/>
      </c>
      <c r="D1744" s="17"/>
      <c r="E1744" s="17"/>
      <c r="F1744" s="17"/>
      <c r="G1744" s="7" t="str">
        <f>IF(D1744&lt;&gt;"",IF('Workers Settings'!D1744="","",'Workers Settings'!D1744),"")</f>
        <v/>
      </c>
      <c r="H1744" s="7" t="str">
        <f>IF(D1744&lt;&gt;"",'Workers Settings'!E1744,"")</f>
        <v/>
      </c>
      <c r="I1744" s="7" t="str">
        <f t="shared" si="297"/>
        <v/>
      </c>
      <c r="J1744" s="7" t="str">
        <f>IF('Workers Settings'!F1744&lt;&gt;"",'Workers Settings'!F1744,"")</f>
        <v/>
      </c>
      <c r="K1744" s="7" t="str">
        <f>IF('Workers Settings'!G1744&lt;&gt;"",'Workers Settings'!G1744,"")</f>
        <v/>
      </c>
      <c r="L1744" s="7" t="str">
        <f>IF(D1744="","",IF(VLOOKUP(D1744,'Demand Locations'!B:D,2,FALSE)="","",VLOOKUP(D1744,'Demand Locations'!B:D,2,FALSE)))</f>
        <v/>
      </c>
      <c r="M1744" s="7" t="str">
        <f>IF(D1744="","",IF(VLOOKUP(D1744,'Demand Locations'!B:D,3,FALSE)="","",VLOOKUP(D1744,'Demand Locations'!B:D,3,FALSE)))</f>
        <v/>
      </c>
      <c r="N1744" s="7" t="str">
        <f t="shared" si="298"/>
        <v/>
      </c>
      <c r="O1744" s="7" t="str">
        <f t="shared" si="299"/>
        <v/>
      </c>
      <c r="P1744" s="7" t="str">
        <f t="shared" si="300"/>
        <v/>
      </c>
      <c r="Q1744" s="7" t="str">
        <f t="shared" si="301"/>
        <v/>
      </c>
      <c r="R1744" s="7" t="str">
        <f t="shared" si="302"/>
        <v/>
      </c>
      <c r="S1744" s="7" t="str">
        <f t="shared" si="303"/>
        <v/>
      </c>
      <c r="T1744" s="7" t="str">
        <f t="shared" si="304"/>
        <v/>
      </c>
      <c r="U1744" s="7" t="str">
        <f t="shared" si="305"/>
        <v/>
      </c>
      <c r="V1744" s="7" t="str">
        <f t="shared" si="306"/>
        <v/>
      </c>
      <c r="W1744" s="60" t="str">
        <f>IF(ISNUMBER(V1744),IF(ISNA(VLOOKUP(I1744,'Distances Lookup Table'!D:E,2,FALSE)),V1744*'General Settings'!$F$6,IF(VLOOKUP(I1744,'Distances Lookup Table'!D:E,2,FALSE)="",V1744*'General Settings'!$F$6,VLOOKUP(I1744,'Distances Lookup Table'!D:E,2,FALSE))),"")</f>
        <v/>
      </c>
      <c r="X1744" s="18" t="str">
        <f>IF(D1744&lt;&gt;"",'Workers Settings'!H1744,"")</f>
        <v/>
      </c>
      <c r="Y1744" s="18" t="str">
        <f>IF(D1744&lt;&gt;"",'Workers Settings'!I1744,"")</f>
        <v/>
      </c>
      <c r="Z1744" s="29" t="str">
        <f>IF('Workers Settings'!L1744&lt;&gt;"",'Workers Settings'!L1744,'Workers Settings'!K1744)</f>
        <v/>
      </c>
      <c r="AA1744" s="29" t="str">
        <f>IF(D1744&lt;&gt;"",IF('Workers Settings'!L1744&lt;&gt;"",'Workers Settings'!L1744,'Workers Settings'!K1744),"")</f>
        <v/>
      </c>
    </row>
    <row r="1745" spans="1:27" x14ac:dyDescent="0.25">
      <c r="A1745" s="7">
        <f t="shared" si="307"/>
        <v>1741</v>
      </c>
      <c r="B1745" s="7" t="str">
        <f>IF('Workers Settings'!B1745&lt;&gt;"",'Workers Settings'!B1745,"")</f>
        <v/>
      </c>
      <c r="C1745" s="7" t="str">
        <f>IF('Workers Settings'!C1745&lt;&gt;"",'Workers Settings'!C1745,"")</f>
        <v/>
      </c>
      <c r="D1745" s="17"/>
      <c r="E1745" s="17"/>
      <c r="F1745" s="17"/>
      <c r="G1745" s="7" t="str">
        <f>IF(D1745&lt;&gt;"",IF('Workers Settings'!D1745="","",'Workers Settings'!D1745),"")</f>
        <v/>
      </c>
      <c r="H1745" s="7" t="str">
        <f>IF(D1745&lt;&gt;"",'Workers Settings'!E1745,"")</f>
        <v/>
      </c>
      <c r="I1745" s="7" t="str">
        <f t="shared" si="297"/>
        <v/>
      </c>
      <c r="J1745" s="7" t="str">
        <f>IF('Workers Settings'!F1745&lt;&gt;"",'Workers Settings'!F1745,"")</f>
        <v/>
      </c>
      <c r="K1745" s="7" t="str">
        <f>IF('Workers Settings'!G1745&lt;&gt;"",'Workers Settings'!G1745,"")</f>
        <v/>
      </c>
      <c r="L1745" s="7" t="str">
        <f>IF(D1745="","",IF(VLOOKUP(D1745,'Demand Locations'!B:D,2,FALSE)="","",VLOOKUP(D1745,'Demand Locations'!B:D,2,FALSE)))</f>
        <v/>
      </c>
      <c r="M1745" s="7" t="str">
        <f>IF(D1745="","",IF(VLOOKUP(D1745,'Demand Locations'!B:D,3,FALSE)="","",VLOOKUP(D1745,'Demand Locations'!B:D,3,FALSE)))</f>
        <v/>
      </c>
      <c r="N1745" s="7" t="str">
        <f t="shared" si="298"/>
        <v/>
      </c>
      <c r="O1745" s="7" t="str">
        <f t="shared" si="299"/>
        <v/>
      </c>
      <c r="P1745" s="7" t="str">
        <f t="shared" si="300"/>
        <v/>
      </c>
      <c r="Q1745" s="7" t="str">
        <f t="shared" si="301"/>
        <v/>
      </c>
      <c r="R1745" s="7" t="str">
        <f t="shared" si="302"/>
        <v/>
      </c>
      <c r="S1745" s="7" t="str">
        <f t="shared" si="303"/>
        <v/>
      </c>
      <c r="T1745" s="7" t="str">
        <f t="shared" si="304"/>
        <v/>
      </c>
      <c r="U1745" s="7" t="str">
        <f t="shared" si="305"/>
        <v/>
      </c>
      <c r="V1745" s="7" t="str">
        <f t="shared" si="306"/>
        <v/>
      </c>
      <c r="W1745" s="60" t="str">
        <f>IF(ISNUMBER(V1745),IF(ISNA(VLOOKUP(I1745,'Distances Lookup Table'!D:E,2,FALSE)),V1745*'General Settings'!$F$6,IF(VLOOKUP(I1745,'Distances Lookup Table'!D:E,2,FALSE)="",V1745*'General Settings'!$F$6,VLOOKUP(I1745,'Distances Lookup Table'!D:E,2,FALSE))),"")</f>
        <v/>
      </c>
      <c r="X1745" s="18" t="str">
        <f>IF(D1745&lt;&gt;"",'Workers Settings'!H1745,"")</f>
        <v/>
      </c>
      <c r="Y1745" s="18" t="str">
        <f>IF(D1745&lt;&gt;"",'Workers Settings'!I1745,"")</f>
        <v/>
      </c>
      <c r="Z1745" s="29" t="str">
        <f>IF('Workers Settings'!L1745&lt;&gt;"",'Workers Settings'!L1745,'Workers Settings'!K1745)</f>
        <v/>
      </c>
      <c r="AA1745" s="29" t="str">
        <f>IF(D1745&lt;&gt;"",IF('Workers Settings'!L1745&lt;&gt;"",'Workers Settings'!L1745,'Workers Settings'!K1745),"")</f>
        <v/>
      </c>
    </row>
    <row r="1746" spans="1:27" x14ac:dyDescent="0.25">
      <c r="A1746" s="7">
        <f t="shared" si="307"/>
        <v>1742</v>
      </c>
      <c r="B1746" s="7" t="str">
        <f>IF('Workers Settings'!B1746&lt;&gt;"",'Workers Settings'!B1746,"")</f>
        <v/>
      </c>
      <c r="C1746" s="7" t="str">
        <f>IF('Workers Settings'!C1746&lt;&gt;"",'Workers Settings'!C1746,"")</f>
        <v/>
      </c>
      <c r="D1746" s="17"/>
      <c r="E1746" s="17"/>
      <c r="F1746" s="17"/>
      <c r="G1746" s="7" t="str">
        <f>IF(D1746&lt;&gt;"",IF('Workers Settings'!D1746="","",'Workers Settings'!D1746),"")</f>
        <v/>
      </c>
      <c r="H1746" s="7" t="str">
        <f>IF(D1746&lt;&gt;"",'Workers Settings'!E1746,"")</f>
        <v/>
      </c>
      <c r="I1746" s="7" t="str">
        <f t="shared" si="297"/>
        <v/>
      </c>
      <c r="J1746" s="7" t="str">
        <f>IF('Workers Settings'!F1746&lt;&gt;"",'Workers Settings'!F1746,"")</f>
        <v/>
      </c>
      <c r="K1746" s="7" t="str">
        <f>IF('Workers Settings'!G1746&lt;&gt;"",'Workers Settings'!G1746,"")</f>
        <v/>
      </c>
      <c r="L1746" s="7" t="str">
        <f>IF(D1746="","",IF(VLOOKUP(D1746,'Demand Locations'!B:D,2,FALSE)="","",VLOOKUP(D1746,'Demand Locations'!B:D,2,FALSE)))</f>
        <v/>
      </c>
      <c r="M1746" s="7" t="str">
        <f>IF(D1746="","",IF(VLOOKUP(D1746,'Demand Locations'!B:D,3,FALSE)="","",VLOOKUP(D1746,'Demand Locations'!B:D,3,FALSE)))</f>
        <v/>
      </c>
      <c r="N1746" s="7" t="str">
        <f t="shared" si="298"/>
        <v/>
      </c>
      <c r="O1746" s="7" t="str">
        <f t="shared" si="299"/>
        <v/>
      </c>
      <c r="P1746" s="7" t="str">
        <f t="shared" si="300"/>
        <v/>
      </c>
      <c r="Q1746" s="7" t="str">
        <f t="shared" si="301"/>
        <v/>
      </c>
      <c r="R1746" s="7" t="str">
        <f t="shared" si="302"/>
        <v/>
      </c>
      <c r="S1746" s="7" t="str">
        <f t="shared" si="303"/>
        <v/>
      </c>
      <c r="T1746" s="7" t="str">
        <f t="shared" si="304"/>
        <v/>
      </c>
      <c r="U1746" s="7" t="str">
        <f t="shared" si="305"/>
        <v/>
      </c>
      <c r="V1746" s="7" t="str">
        <f t="shared" si="306"/>
        <v/>
      </c>
      <c r="W1746" s="60" t="str">
        <f>IF(ISNUMBER(V1746),IF(ISNA(VLOOKUP(I1746,'Distances Lookup Table'!D:E,2,FALSE)),V1746*'General Settings'!$F$6,IF(VLOOKUP(I1746,'Distances Lookup Table'!D:E,2,FALSE)="",V1746*'General Settings'!$F$6,VLOOKUP(I1746,'Distances Lookup Table'!D:E,2,FALSE))),"")</f>
        <v/>
      </c>
      <c r="X1746" s="18" t="str">
        <f>IF(D1746&lt;&gt;"",'Workers Settings'!H1746,"")</f>
        <v/>
      </c>
      <c r="Y1746" s="18" t="str">
        <f>IF(D1746&lt;&gt;"",'Workers Settings'!I1746,"")</f>
        <v/>
      </c>
      <c r="Z1746" s="29" t="str">
        <f>IF('Workers Settings'!L1746&lt;&gt;"",'Workers Settings'!L1746,'Workers Settings'!K1746)</f>
        <v/>
      </c>
      <c r="AA1746" s="29" t="str">
        <f>IF(D1746&lt;&gt;"",IF('Workers Settings'!L1746&lt;&gt;"",'Workers Settings'!L1746,'Workers Settings'!K1746),"")</f>
        <v/>
      </c>
    </row>
    <row r="1747" spans="1:27" x14ac:dyDescent="0.25">
      <c r="A1747" s="7">
        <f t="shared" si="307"/>
        <v>1743</v>
      </c>
      <c r="B1747" s="7" t="str">
        <f>IF('Workers Settings'!B1747&lt;&gt;"",'Workers Settings'!B1747,"")</f>
        <v/>
      </c>
      <c r="C1747" s="7" t="str">
        <f>IF('Workers Settings'!C1747&lt;&gt;"",'Workers Settings'!C1747,"")</f>
        <v/>
      </c>
      <c r="D1747" s="17"/>
      <c r="E1747" s="17"/>
      <c r="F1747" s="17"/>
      <c r="G1747" s="7" t="str">
        <f>IF(D1747&lt;&gt;"",IF('Workers Settings'!D1747="","",'Workers Settings'!D1747),"")</f>
        <v/>
      </c>
      <c r="H1747" s="7" t="str">
        <f>IF(D1747&lt;&gt;"",'Workers Settings'!E1747,"")</f>
        <v/>
      </c>
      <c r="I1747" s="7" t="str">
        <f t="shared" si="297"/>
        <v/>
      </c>
      <c r="J1747" s="7" t="str">
        <f>IF('Workers Settings'!F1747&lt;&gt;"",'Workers Settings'!F1747,"")</f>
        <v/>
      </c>
      <c r="K1747" s="7" t="str">
        <f>IF('Workers Settings'!G1747&lt;&gt;"",'Workers Settings'!G1747,"")</f>
        <v/>
      </c>
      <c r="L1747" s="7" t="str">
        <f>IF(D1747="","",IF(VLOOKUP(D1747,'Demand Locations'!B:D,2,FALSE)="","",VLOOKUP(D1747,'Demand Locations'!B:D,2,FALSE)))</f>
        <v/>
      </c>
      <c r="M1747" s="7" t="str">
        <f>IF(D1747="","",IF(VLOOKUP(D1747,'Demand Locations'!B:D,3,FALSE)="","",VLOOKUP(D1747,'Demand Locations'!B:D,3,FALSE)))</f>
        <v/>
      </c>
      <c r="N1747" s="7" t="str">
        <f t="shared" si="298"/>
        <v/>
      </c>
      <c r="O1747" s="7" t="str">
        <f t="shared" si="299"/>
        <v/>
      </c>
      <c r="P1747" s="7" t="str">
        <f t="shared" si="300"/>
        <v/>
      </c>
      <c r="Q1747" s="7" t="str">
        <f t="shared" si="301"/>
        <v/>
      </c>
      <c r="R1747" s="7" t="str">
        <f t="shared" si="302"/>
        <v/>
      </c>
      <c r="S1747" s="7" t="str">
        <f t="shared" si="303"/>
        <v/>
      </c>
      <c r="T1747" s="7" t="str">
        <f t="shared" si="304"/>
        <v/>
      </c>
      <c r="U1747" s="7" t="str">
        <f t="shared" si="305"/>
        <v/>
      </c>
      <c r="V1747" s="7" t="str">
        <f t="shared" si="306"/>
        <v/>
      </c>
      <c r="W1747" s="60" t="str">
        <f>IF(ISNUMBER(V1747),IF(ISNA(VLOOKUP(I1747,'Distances Lookup Table'!D:E,2,FALSE)),V1747*'General Settings'!$F$6,IF(VLOOKUP(I1747,'Distances Lookup Table'!D:E,2,FALSE)="",V1747*'General Settings'!$F$6,VLOOKUP(I1747,'Distances Lookup Table'!D:E,2,FALSE))),"")</f>
        <v/>
      </c>
      <c r="X1747" s="18" t="str">
        <f>IF(D1747&lt;&gt;"",'Workers Settings'!H1747,"")</f>
        <v/>
      </c>
      <c r="Y1747" s="18" t="str">
        <f>IF(D1747&lt;&gt;"",'Workers Settings'!I1747,"")</f>
        <v/>
      </c>
      <c r="Z1747" s="29" t="str">
        <f>IF('Workers Settings'!L1747&lt;&gt;"",'Workers Settings'!L1747,'Workers Settings'!K1747)</f>
        <v/>
      </c>
      <c r="AA1747" s="29" t="str">
        <f>IF(D1747&lt;&gt;"",IF('Workers Settings'!L1747&lt;&gt;"",'Workers Settings'!L1747,'Workers Settings'!K1747),"")</f>
        <v/>
      </c>
    </row>
    <row r="1748" spans="1:27" x14ac:dyDescent="0.25">
      <c r="A1748" s="7">
        <f t="shared" si="307"/>
        <v>1744</v>
      </c>
      <c r="B1748" s="7" t="str">
        <f>IF('Workers Settings'!B1748&lt;&gt;"",'Workers Settings'!B1748,"")</f>
        <v/>
      </c>
      <c r="C1748" s="7" t="str">
        <f>IF('Workers Settings'!C1748&lt;&gt;"",'Workers Settings'!C1748,"")</f>
        <v/>
      </c>
      <c r="D1748" s="17"/>
      <c r="E1748" s="17"/>
      <c r="F1748" s="17"/>
      <c r="G1748" s="7" t="str">
        <f>IF(D1748&lt;&gt;"",IF('Workers Settings'!D1748="","",'Workers Settings'!D1748),"")</f>
        <v/>
      </c>
      <c r="H1748" s="7" t="str">
        <f>IF(D1748&lt;&gt;"",'Workers Settings'!E1748,"")</f>
        <v/>
      </c>
      <c r="I1748" s="7" t="str">
        <f t="shared" si="297"/>
        <v/>
      </c>
      <c r="J1748" s="7" t="str">
        <f>IF('Workers Settings'!F1748&lt;&gt;"",'Workers Settings'!F1748,"")</f>
        <v/>
      </c>
      <c r="K1748" s="7" t="str">
        <f>IF('Workers Settings'!G1748&lt;&gt;"",'Workers Settings'!G1748,"")</f>
        <v/>
      </c>
      <c r="L1748" s="7" t="str">
        <f>IF(D1748="","",IF(VLOOKUP(D1748,'Demand Locations'!B:D,2,FALSE)="","",VLOOKUP(D1748,'Demand Locations'!B:D,2,FALSE)))</f>
        <v/>
      </c>
      <c r="M1748" s="7" t="str">
        <f>IF(D1748="","",IF(VLOOKUP(D1748,'Demand Locations'!B:D,3,FALSE)="","",VLOOKUP(D1748,'Demand Locations'!B:D,3,FALSE)))</f>
        <v/>
      </c>
      <c r="N1748" s="7" t="str">
        <f t="shared" si="298"/>
        <v/>
      </c>
      <c r="O1748" s="7" t="str">
        <f t="shared" si="299"/>
        <v/>
      </c>
      <c r="P1748" s="7" t="str">
        <f t="shared" si="300"/>
        <v/>
      </c>
      <c r="Q1748" s="7" t="str">
        <f t="shared" si="301"/>
        <v/>
      </c>
      <c r="R1748" s="7" t="str">
        <f t="shared" si="302"/>
        <v/>
      </c>
      <c r="S1748" s="7" t="str">
        <f t="shared" si="303"/>
        <v/>
      </c>
      <c r="T1748" s="7" t="str">
        <f t="shared" si="304"/>
        <v/>
      </c>
      <c r="U1748" s="7" t="str">
        <f t="shared" si="305"/>
        <v/>
      </c>
      <c r="V1748" s="7" t="str">
        <f t="shared" si="306"/>
        <v/>
      </c>
      <c r="W1748" s="60" t="str">
        <f>IF(ISNUMBER(V1748),IF(ISNA(VLOOKUP(I1748,'Distances Lookup Table'!D:E,2,FALSE)),V1748*'General Settings'!$F$6,IF(VLOOKUP(I1748,'Distances Lookup Table'!D:E,2,FALSE)="",V1748*'General Settings'!$F$6,VLOOKUP(I1748,'Distances Lookup Table'!D:E,2,FALSE))),"")</f>
        <v/>
      </c>
      <c r="X1748" s="18" t="str">
        <f>IF(D1748&lt;&gt;"",'Workers Settings'!H1748,"")</f>
        <v/>
      </c>
      <c r="Y1748" s="18" t="str">
        <f>IF(D1748&lt;&gt;"",'Workers Settings'!I1748,"")</f>
        <v/>
      </c>
      <c r="Z1748" s="29" t="str">
        <f>IF('Workers Settings'!L1748&lt;&gt;"",'Workers Settings'!L1748,'Workers Settings'!K1748)</f>
        <v/>
      </c>
      <c r="AA1748" s="29" t="str">
        <f>IF(D1748&lt;&gt;"",IF('Workers Settings'!L1748&lt;&gt;"",'Workers Settings'!L1748,'Workers Settings'!K1748),"")</f>
        <v/>
      </c>
    </row>
    <row r="1749" spans="1:27" x14ac:dyDescent="0.25">
      <c r="A1749" s="7">
        <f t="shared" si="307"/>
        <v>1745</v>
      </c>
      <c r="B1749" s="7" t="str">
        <f>IF('Workers Settings'!B1749&lt;&gt;"",'Workers Settings'!B1749,"")</f>
        <v/>
      </c>
      <c r="C1749" s="7" t="str">
        <f>IF('Workers Settings'!C1749&lt;&gt;"",'Workers Settings'!C1749,"")</f>
        <v/>
      </c>
      <c r="D1749" s="17"/>
      <c r="E1749" s="17"/>
      <c r="F1749" s="17"/>
      <c r="G1749" s="7" t="str">
        <f>IF(D1749&lt;&gt;"",IF('Workers Settings'!D1749="","",'Workers Settings'!D1749),"")</f>
        <v/>
      </c>
      <c r="H1749" s="7" t="str">
        <f>IF(D1749&lt;&gt;"",'Workers Settings'!E1749,"")</f>
        <v/>
      </c>
      <c r="I1749" s="7" t="str">
        <f t="shared" si="297"/>
        <v/>
      </c>
      <c r="J1749" s="7" t="str">
        <f>IF('Workers Settings'!F1749&lt;&gt;"",'Workers Settings'!F1749,"")</f>
        <v/>
      </c>
      <c r="K1749" s="7" t="str">
        <f>IF('Workers Settings'!G1749&lt;&gt;"",'Workers Settings'!G1749,"")</f>
        <v/>
      </c>
      <c r="L1749" s="7" t="str">
        <f>IF(D1749="","",IF(VLOOKUP(D1749,'Demand Locations'!B:D,2,FALSE)="","",VLOOKUP(D1749,'Demand Locations'!B:D,2,FALSE)))</f>
        <v/>
      </c>
      <c r="M1749" s="7" t="str">
        <f>IF(D1749="","",IF(VLOOKUP(D1749,'Demand Locations'!B:D,3,FALSE)="","",VLOOKUP(D1749,'Demand Locations'!B:D,3,FALSE)))</f>
        <v/>
      </c>
      <c r="N1749" s="7" t="str">
        <f t="shared" si="298"/>
        <v/>
      </c>
      <c r="O1749" s="7" t="str">
        <f t="shared" si="299"/>
        <v/>
      </c>
      <c r="P1749" s="7" t="str">
        <f t="shared" si="300"/>
        <v/>
      </c>
      <c r="Q1749" s="7" t="str">
        <f t="shared" si="301"/>
        <v/>
      </c>
      <c r="R1749" s="7" t="str">
        <f t="shared" si="302"/>
        <v/>
      </c>
      <c r="S1749" s="7" t="str">
        <f t="shared" si="303"/>
        <v/>
      </c>
      <c r="T1749" s="7" t="str">
        <f t="shared" si="304"/>
        <v/>
      </c>
      <c r="U1749" s="7" t="str">
        <f t="shared" si="305"/>
        <v/>
      </c>
      <c r="V1749" s="7" t="str">
        <f t="shared" si="306"/>
        <v/>
      </c>
      <c r="W1749" s="60" t="str">
        <f>IF(ISNUMBER(V1749),IF(ISNA(VLOOKUP(I1749,'Distances Lookup Table'!D:E,2,FALSE)),V1749*'General Settings'!$F$6,IF(VLOOKUP(I1749,'Distances Lookup Table'!D:E,2,FALSE)="",V1749*'General Settings'!$F$6,VLOOKUP(I1749,'Distances Lookup Table'!D:E,2,FALSE))),"")</f>
        <v/>
      </c>
      <c r="X1749" s="18" t="str">
        <f>IF(D1749&lt;&gt;"",'Workers Settings'!H1749,"")</f>
        <v/>
      </c>
      <c r="Y1749" s="18" t="str">
        <f>IF(D1749&lt;&gt;"",'Workers Settings'!I1749,"")</f>
        <v/>
      </c>
      <c r="Z1749" s="29" t="str">
        <f>IF('Workers Settings'!L1749&lt;&gt;"",'Workers Settings'!L1749,'Workers Settings'!K1749)</f>
        <v/>
      </c>
      <c r="AA1749" s="29" t="str">
        <f>IF(D1749&lt;&gt;"",IF('Workers Settings'!L1749&lt;&gt;"",'Workers Settings'!L1749,'Workers Settings'!K1749),"")</f>
        <v/>
      </c>
    </row>
    <row r="1750" spans="1:27" x14ac:dyDescent="0.25">
      <c r="A1750" s="7">
        <f t="shared" si="307"/>
        <v>1746</v>
      </c>
      <c r="B1750" s="7" t="str">
        <f>IF('Workers Settings'!B1750&lt;&gt;"",'Workers Settings'!B1750,"")</f>
        <v/>
      </c>
      <c r="C1750" s="7" t="str">
        <f>IF('Workers Settings'!C1750&lt;&gt;"",'Workers Settings'!C1750,"")</f>
        <v/>
      </c>
      <c r="D1750" s="17"/>
      <c r="E1750" s="17"/>
      <c r="F1750" s="17"/>
      <c r="G1750" s="7" t="str">
        <f>IF(D1750&lt;&gt;"",IF('Workers Settings'!D1750="","",'Workers Settings'!D1750),"")</f>
        <v/>
      </c>
      <c r="H1750" s="7" t="str">
        <f>IF(D1750&lt;&gt;"",'Workers Settings'!E1750,"")</f>
        <v/>
      </c>
      <c r="I1750" s="7" t="str">
        <f t="shared" si="297"/>
        <v/>
      </c>
      <c r="J1750" s="7" t="str">
        <f>IF('Workers Settings'!F1750&lt;&gt;"",'Workers Settings'!F1750,"")</f>
        <v/>
      </c>
      <c r="K1750" s="7" t="str">
        <f>IF('Workers Settings'!G1750&lt;&gt;"",'Workers Settings'!G1750,"")</f>
        <v/>
      </c>
      <c r="L1750" s="7" t="str">
        <f>IF(D1750="","",IF(VLOOKUP(D1750,'Demand Locations'!B:D,2,FALSE)="","",VLOOKUP(D1750,'Demand Locations'!B:D,2,FALSE)))</f>
        <v/>
      </c>
      <c r="M1750" s="7" t="str">
        <f>IF(D1750="","",IF(VLOOKUP(D1750,'Demand Locations'!B:D,3,FALSE)="","",VLOOKUP(D1750,'Demand Locations'!B:D,3,FALSE)))</f>
        <v/>
      </c>
      <c r="N1750" s="7" t="str">
        <f t="shared" si="298"/>
        <v/>
      </c>
      <c r="O1750" s="7" t="str">
        <f t="shared" si="299"/>
        <v/>
      </c>
      <c r="P1750" s="7" t="str">
        <f t="shared" si="300"/>
        <v/>
      </c>
      <c r="Q1750" s="7" t="str">
        <f t="shared" si="301"/>
        <v/>
      </c>
      <c r="R1750" s="7" t="str">
        <f t="shared" si="302"/>
        <v/>
      </c>
      <c r="S1750" s="7" t="str">
        <f t="shared" si="303"/>
        <v/>
      </c>
      <c r="T1750" s="7" t="str">
        <f t="shared" si="304"/>
        <v/>
      </c>
      <c r="U1750" s="7" t="str">
        <f t="shared" si="305"/>
        <v/>
      </c>
      <c r="V1750" s="7" t="str">
        <f t="shared" si="306"/>
        <v/>
      </c>
      <c r="W1750" s="60" t="str">
        <f>IF(ISNUMBER(V1750),IF(ISNA(VLOOKUP(I1750,'Distances Lookup Table'!D:E,2,FALSE)),V1750*'General Settings'!$F$6,IF(VLOOKUP(I1750,'Distances Lookup Table'!D:E,2,FALSE)="",V1750*'General Settings'!$F$6,VLOOKUP(I1750,'Distances Lookup Table'!D:E,2,FALSE))),"")</f>
        <v/>
      </c>
      <c r="X1750" s="18" t="str">
        <f>IF(D1750&lt;&gt;"",'Workers Settings'!H1750,"")</f>
        <v/>
      </c>
      <c r="Y1750" s="18" t="str">
        <f>IF(D1750&lt;&gt;"",'Workers Settings'!I1750,"")</f>
        <v/>
      </c>
      <c r="Z1750" s="29" t="str">
        <f>IF('Workers Settings'!L1750&lt;&gt;"",'Workers Settings'!L1750,'Workers Settings'!K1750)</f>
        <v/>
      </c>
      <c r="AA1750" s="29" t="str">
        <f>IF(D1750&lt;&gt;"",IF('Workers Settings'!L1750&lt;&gt;"",'Workers Settings'!L1750,'Workers Settings'!K1750),"")</f>
        <v/>
      </c>
    </row>
    <row r="1751" spans="1:27" x14ac:dyDescent="0.25">
      <c r="A1751" s="7">
        <f t="shared" si="307"/>
        <v>1747</v>
      </c>
      <c r="B1751" s="7" t="str">
        <f>IF('Workers Settings'!B1751&lt;&gt;"",'Workers Settings'!B1751,"")</f>
        <v/>
      </c>
      <c r="C1751" s="7" t="str">
        <f>IF('Workers Settings'!C1751&lt;&gt;"",'Workers Settings'!C1751,"")</f>
        <v/>
      </c>
      <c r="D1751" s="17"/>
      <c r="E1751" s="17"/>
      <c r="F1751" s="17"/>
      <c r="G1751" s="7" t="str">
        <f>IF(D1751&lt;&gt;"",IF('Workers Settings'!D1751="","",'Workers Settings'!D1751),"")</f>
        <v/>
      </c>
      <c r="H1751" s="7" t="str">
        <f>IF(D1751&lt;&gt;"",'Workers Settings'!E1751,"")</f>
        <v/>
      </c>
      <c r="I1751" s="7" t="str">
        <f t="shared" si="297"/>
        <v/>
      </c>
      <c r="J1751" s="7" t="str">
        <f>IF('Workers Settings'!F1751&lt;&gt;"",'Workers Settings'!F1751,"")</f>
        <v/>
      </c>
      <c r="K1751" s="7" t="str">
        <f>IF('Workers Settings'!G1751&lt;&gt;"",'Workers Settings'!G1751,"")</f>
        <v/>
      </c>
      <c r="L1751" s="7" t="str">
        <f>IF(D1751="","",IF(VLOOKUP(D1751,'Demand Locations'!B:D,2,FALSE)="","",VLOOKUP(D1751,'Demand Locations'!B:D,2,FALSE)))</f>
        <v/>
      </c>
      <c r="M1751" s="7" t="str">
        <f>IF(D1751="","",IF(VLOOKUP(D1751,'Demand Locations'!B:D,3,FALSE)="","",VLOOKUP(D1751,'Demand Locations'!B:D,3,FALSE)))</f>
        <v/>
      </c>
      <c r="N1751" s="7" t="str">
        <f t="shared" si="298"/>
        <v/>
      </c>
      <c r="O1751" s="7" t="str">
        <f t="shared" si="299"/>
        <v/>
      </c>
      <c r="P1751" s="7" t="str">
        <f t="shared" si="300"/>
        <v/>
      </c>
      <c r="Q1751" s="7" t="str">
        <f t="shared" si="301"/>
        <v/>
      </c>
      <c r="R1751" s="7" t="str">
        <f t="shared" si="302"/>
        <v/>
      </c>
      <c r="S1751" s="7" t="str">
        <f t="shared" si="303"/>
        <v/>
      </c>
      <c r="T1751" s="7" t="str">
        <f t="shared" si="304"/>
        <v/>
      </c>
      <c r="U1751" s="7" t="str">
        <f t="shared" si="305"/>
        <v/>
      </c>
      <c r="V1751" s="7" t="str">
        <f t="shared" si="306"/>
        <v/>
      </c>
      <c r="W1751" s="60" t="str">
        <f>IF(ISNUMBER(V1751),IF(ISNA(VLOOKUP(I1751,'Distances Lookup Table'!D:E,2,FALSE)),V1751*'General Settings'!$F$6,IF(VLOOKUP(I1751,'Distances Lookup Table'!D:E,2,FALSE)="",V1751*'General Settings'!$F$6,VLOOKUP(I1751,'Distances Lookup Table'!D:E,2,FALSE))),"")</f>
        <v/>
      </c>
      <c r="X1751" s="18" t="str">
        <f>IF(D1751&lt;&gt;"",'Workers Settings'!H1751,"")</f>
        <v/>
      </c>
      <c r="Y1751" s="18" t="str">
        <f>IF(D1751&lt;&gt;"",'Workers Settings'!I1751,"")</f>
        <v/>
      </c>
      <c r="Z1751" s="29" t="str">
        <f>IF('Workers Settings'!L1751&lt;&gt;"",'Workers Settings'!L1751,'Workers Settings'!K1751)</f>
        <v/>
      </c>
      <c r="AA1751" s="29" t="str">
        <f>IF(D1751&lt;&gt;"",IF('Workers Settings'!L1751&lt;&gt;"",'Workers Settings'!L1751,'Workers Settings'!K1751),"")</f>
        <v/>
      </c>
    </row>
    <row r="1752" spans="1:27" x14ac:dyDescent="0.25">
      <c r="A1752" s="7">
        <f t="shared" si="307"/>
        <v>1748</v>
      </c>
      <c r="B1752" s="7" t="str">
        <f>IF('Workers Settings'!B1752&lt;&gt;"",'Workers Settings'!B1752,"")</f>
        <v/>
      </c>
      <c r="C1752" s="7" t="str">
        <f>IF('Workers Settings'!C1752&lt;&gt;"",'Workers Settings'!C1752,"")</f>
        <v/>
      </c>
      <c r="D1752" s="17"/>
      <c r="E1752" s="17"/>
      <c r="F1752" s="17"/>
      <c r="G1752" s="7" t="str">
        <f>IF(D1752&lt;&gt;"",IF('Workers Settings'!D1752="","",'Workers Settings'!D1752),"")</f>
        <v/>
      </c>
      <c r="H1752" s="7" t="str">
        <f>IF(D1752&lt;&gt;"",'Workers Settings'!E1752,"")</f>
        <v/>
      </c>
      <c r="I1752" s="7" t="str">
        <f t="shared" si="297"/>
        <v/>
      </c>
      <c r="J1752" s="7" t="str">
        <f>IF('Workers Settings'!F1752&lt;&gt;"",'Workers Settings'!F1752,"")</f>
        <v/>
      </c>
      <c r="K1752" s="7" t="str">
        <f>IF('Workers Settings'!G1752&lt;&gt;"",'Workers Settings'!G1752,"")</f>
        <v/>
      </c>
      <c r="L1752" s="7" t="str">
        <f>IF(D1752="","",IF(VLOOKUP(D1752,'Demand Locations'!B:D,2,FALSE)="","",VLOOKUP(D1752,'Demand Locations'!B:D,2,FALSE)))</f>
        <v/>
      </c>
      <c r="M1752" s="7" t="str">
        <f>IF(D1752="","",IF(VLOOKUP(D1752,'Demand Locations'!B:D,3,FALSE)="","",VLOOKUP(D1752,'Demand Locations'!B:D,3,FALSE)))</f>
        <v/>
      </c>
      <c r="N1752" s="7" t="str">
        <f t="shared" si="298"/>
        <v/>
      </c>
      <c r="O1752" s="7" t="str">
        <f t="shared" si="299"/>
        <v/>
      </c>
      <c r="P1752" s="7" t="str">
        <f t="shared" si="300"/>
        <v/>
      </c>
      <c r="Q1752" s="7" t="str">
        <f t="shared" si="301"/>
        <v/>
      </c>
      <c r="R1752" s="7" t="str">
        <f t="shared" si="302"/>
        <v/>
      </c>
      <c r="S1752" s="7" t="str">
        <f t="shared" si="303"/>
        <v/>
      </c>
      <c r="T1752" s="7" t="str">
        <f t="shared" si="304"/>
        <v/>
      </c>
      <c r="U1752" s="7" t="str">
        <f t="shared" si="305"/>
        <v/>
      </c>
      <c r="V1752" s="7" t="str">
        <f t="shared" si="306"/>
        <v/>
      </c>
      <c r="W1752" s="60" t="str">
        <f>IF(ISNUMBER(V1752),IF(ISNA(VLOOKUP(I1752,'Distances Lookup Table'!D:E,2,FALSE)),V1752*'General Settings'!$F$6,IF(VLOOKUP(I1752,'Distances Lookup Table'!D:E,2,FALSE)="",V1752*'General Settings'!$F$6,VLOOKUP(I1752,'Distances Lookup Table'!D:E,2,FALSE))),"")</f>
        <v/>
      </c>
      <c r="X1752" s="18" t="str">
        <f>IF(D1752&lt;&gt;"",'Workers Settings'!H1752,"")</f>
        <v/>
      </c>
      <c r="Y1752" s="18" t="str">
        <f>IF(D1752&lt;&gt;"",'Workers Settings'!I1752,"")</f>
        <v/>
      </c>
      <c r="Z1752" s="29" t="str">
        <f>IF('Workers Settings'!L1752&lt;&gt;"",'Workers Settings'!L1752,'Workers Settings'!K1752)</f>
        <v/>
      </c>
      <c r="AA1752" s="29" t="str">
        <f>IF(D1752&lt;&gt;"",IF('Workers Settings'!L1752&lt;&gt;"",'Workers Settings'!L1752,'Workers Settings'!K1752),"")</f>
        <v/>
      </c>
    </row>
    <row r="1753" spans="1:27" x14ac:dyDescent="0.25">
      <c r="A1753" s="7">
        <f t="shared" si="307"/>
        <v>1749</v>
      </c>
      <c r="B1753" s="7" t="str">
        <f>IF('Workers Settings'!B1753&lt;&gt;"",'Workers Settings'!B1753,"")</f>
        <v/>
      </c>
      <c r="C1753" s="7" t="str">
        <f>IF('Workers Settings'!C1753&lt;&gt;"",'Workers Settings'!C1753,"")</f>
        <v/>
      </c>
      <c r="D1753" s="17"/>
      <c r="E1753" s="17"/>
      <c r="F1753" s="17"/>
      <c r="G1753" s="7" t="str">
        <f>IF(D1753&lt;&gt;"",IF('Workers Settings'!D1753="","",'Workers Settings'!D1753),"")</f>
        <v/>
      </c>
      <c r="H1753" s="7" t="str">
        <f>IF(D1753&lt;&gt;"",'Workers Settings'!E1753,"")</f>
        <v/>
      </c>
      <c r="I1753" s="7" t="str">
        <f t="shared" si="297"/>
        <v/>
      </c>
      <c r="J1753" s="7" t="str">
        <f>IF('Workers Settings'!F1753&lt;&gt;"",'Workers Settings'!F1753,"")</f>
        <v/>
      </c>
      <c r="K1753" s="7" t="str">
        <f>IF('Workers Settings'!G1753&lt;&gt;"",'Workers Settings'!G1753,"")</f>
        <v/>
      </c>
      <c r="L1753" s="7" t="str">
        <f>IF(D1753="","",IF(VLOOKUP(D1753,'Demand Locations'!B:D,2,FALSE)="","",VLOOKUP(D1753,'Demand Locations'!B:D,2,FALSE)))</f>
        <v/>
      </c>
      <c r="M1753" s="7" t="str">
        <f>IF(D1753="","",IF(VLOOKUP(D1753,'Demand Locations'!B:D,3,FALSE)="","",VLOOKUP(D1753,'Demand Locations'!B:D,3,FALSE)))</f>
        <v/>
      </c>
      <c r="N1753" s="7" t="str">
        <f t="shared" si="298"/>
        <v/>
      </c>
      <c r="O1753" s="7" t="str">
        <f t="shared" si="299"/>
        <v/>
      </c>
      <c r="P1753" s="7" t="str">
        <f t="shared" si="300"/>
        <v/>
      </c>
      <c r="Q1753" s="7" t="str">
        <f t="shared" si="301"/>
        <v/>
      </c>
      <c r="R1753" s="7" t="str">
        <f t="shared" si="302"/>
        <v/>
      </c>
      <c r="S1753" s="7" t="str">
        <f t="shared" si="303"/>
        <v/>
      </c>
      <c r="T1753" s="7" t="str">
        <f t="shared" si="304"/>
        <v/>
      </c>
      <c r="U1753" s="7" t="str">
        <f t="shared" si="305"/>
        <v/>
      </c>
      <c r="V1753" s="7" t="str">
        <f t="shared" si="306"/>
        <v/>
      </c>
      <c r="W1753" s="60" t="str">
        <f>IF(ISNUMBER(V1753),IF(ISNA(VLOOKUP(I1753,'Distances Lookup Table'!D:E,2,FALSE)),V1753*'General Settings'!$F$6,IF(VLOOKUP(I1753,'Distances Lookup Table'!D:E,2,FALSE)="",V1753*'General Settings'!$F$6,VLOOKUP(I1753,'Distances Lookup Table'!D:E,2,FALSE))),"")</f>
        <v/>
      </c>
      <c r="X1753" s="18" t="str">
        <f>IF(D1753&lt;&gt;"",'Workers Settings'!H1753,"")</f>
        <v/>
      </c>
      <c r="Y1753" s="18" t="str">
        <f>IF(D1753&lt;&gt;"",'Workers Settings'!I1753,"")</f>
        <v/>
      </c>
      <c r="Z1753" s="29" t="str">
        <f>IF('Workers Settings'!L1753&lt;&gt;"",'Workers Settings'!L1753,'Workers Settings'!K1753)</f>
        <v/>
      </c>
      <c r="AA1753" s="29" t="str">
        <f>IF(D1753&lt;&gt;"",IF('Workers Settings'!L1753&lt;&gt;"",'Workers Settings'!L1753,'Workers Settings'!K1753),"")</f>
        <v/>
      </c>
    </row>
    <row r="1754" spans="1:27" x14ac:dyDescent="0.25">
      <c r="A1754" s="7">
        <f t="shared" si="307"/>
        <v>1750</v>
      </c>
      <c r="B1754" s="7" t="str">
        <f>IF('Workers Settings'!B1754&lt;&gt;"",'Workers Settings'!B1754,"")</f>
        <v/>
      </c>
      <c r="C1754" s="7" t="str">
        <f>IF('Workers Settings'!C1754&lt;&gt;"",'Workers Settings'!C1754,"")</f>
        <v/>
      </c>
      <c r="D1754" s="17"/>
      <c r="E1754" s="17"/>
      <c r="F1754" s="17"/>
      <c r="G1754" s="7" t="str">
        <f>IF(D1754&lt;&gt;"",IF('Workers Settings'!D1754="","",'Workers Settings'!D1754),"")</f>
        <v/>
      </c>
      <c r="H1754" s="7" t="str">
        <f>IF(D1754&lt;&gt;"",'Workers Settings'!E1754,"")</f>
        <v/>
      </c>
      <c r="I1754" s="7" t="str">
        <f t="shared" si="297"/>
        <v/>
      </c>
      <c r="J1754" s="7" t="str">
        <f>IF('Workers Settings'!F1754&lt;&gt;"",'Workers Settings'!F1754,"")</f>
        <v/>
      </c>
      <c r="K1754" s="7" t="str">
        <f>IF('Workers Settings'!G1754&lt;&gt;"",'Workers Settings'!G1754,"")</f>
        <v/>
      </c>
      <c r="L1754" s="7" t="str">
        <f>IF(D1754="","",IF(VLOOKUP(D1754,'Demand Locations'!B:D,2,FALSE)="","",VLOOKUP(D1754,'Demand Locations'!B:D,2,FALSE)))</f>
        <v/>
      </c>
      <c r="M1754" s="7" t="str">
        <f>IF(D1754="","",IF(VLOOKUP(D1754,'Demand Locations'!B:D,3,FALSE)="","",VLOOKUP(D1754,'Demand Locations'!B:D,3,FALSE)))</f>
        <v/>
      </c>
      <c r="N1754" s="7" t="str">
        <f t="shared" si="298"/>
        <v/>
      </c>
      <c r="O1754" s="7" t="str">
        <f t="shared" si="299"/>
        <v/>
      </c>
      <c r="P1754" s="7" t="str">
        <f t="shared" si="300"/>
        <v/>
      </c>
      <c r="Q1754" s="7" t="str">
        <f t="shared" si="301"/>
        <v/>
      </c>
      <c r="R1754" s="7" t="str">
        <f t="shared" si="302"/>
        <v/>
      </c>
      <c r="S1754" s="7" t="str">
        <f t="shared" si="303"/>
        <v/>
      </c>
      <c r="T1754" s="7" t="str">
        <f t="shared" si="304"/>
        <v/>
      </c>
      <c r="U1754" s="7" t="str">
        <f t="shared" si="305"/>
        <v/>
      </c>
      <c r="V1754" s="7" t="str">
        <f t="shared" si="306"/>
        <v/>
      </c>
      <c r="W1754" s="60" t="str">
        <f>IF(ISNUMBER(V1754),IF(ISNA(VLOOKUP(I1754,'Distances Lookup Table'!D:E,2,FALSE)),V1754*'General Settings'!$F$6,IF(VLOOKUP(I1754,'Distances Lookup Table'!D:E,2,FALSE)="",V1754*'General Settings'!$F$6,VLOOKUP(I1754,'Distances Lookup Table'!D:E,2,FALSE))),"")</f>
        <v/>
      </c>
      <c r="X1754" s="18" t="str">
        <f>IF(D1754&lt;&gt;"",'Workers Settings'!H1754,"")</f>
        <v/>
      </c>
      <c r="Y1754" s="18" t="str">
        <f>IF(D1754&lt;&gt;"",'Workers Settings'!I1754,"")</f>
        <v/>
      </c>
      <c r="Z1754" s="29" t="str">
        <f>IF('Workers Settings'!L1754&lt;&gt;"",'Workers Settings'!L1754,'Workers Settings'!K1754)</f>
        <v/>
      </c>
      <c r="AA1754" s="29" t="str">
        <f>IF(D1754&lt;&gt;"",IF('Workers Settings'!L1754&lt;&gt;"",'Workers Settings'!L1754,'Workers Settings'!K1754),"")</f>
        <v/>
      </c>
    </row>
    <row r="1755" spans="1:27" x14ac:dyDescent="0.25">
      <c r="A1755" s="7">
        <f t="shared" si="307"/>
        <v>1751</v>
      </c>
      <c r="B1755" s="7" t="str">
        <f>IF('Workers Settings'!B1755&lt;&gt;"",'Workers Settings'!B1755,"")</f>
        <v/>
      </c>
      <c r="C1755" s="7" t="str">
        <f>IF('Workers Settings'!C1755&lt;&gt;"",'Workers Settings'!C1755,"")</f>
        <v/>
      </c>
      <c r="D1755" s="17"/>
      <c r="E1755" s="17"/>
      <c r="F1755" s="17"/>
      <c r="G1755" s="7" t="str">
        <f>IF(D1755&lt;&gt;"",IF('Workers Settings'!D1755="","",'Workers Settings'!D1755),"")</f>
        <v/>
      </c>
      <c r="H1755" s="7" t="str">
        <f>IF(D1755&lt;&gt;"",'Workers Settings'!E1755,"")</f>
        <v/>
      </c>
      <c r="I1755" s="7" t="str">
        <f t="shared" si="297"/>
        <v/>
      </c>
      <c r="J1755" s="7" t="str">
        <f>IF('Workers Settings'!F1755&lt;&gt;"",'Workers Settings'!F1755,"")</f>
        <v/>
      </c>
      <c r="K1755" s="7" t="str">
        <f>IF('Workers Settings'!G1755&lt;&gt;"",'Workers Settings'!G1755,"")</f>
        <v/>
      </c>
      <c r="L1755" s="7" t="str">
        <f>IF(D1755="","",IF(VLOOKUP(D1755,'Demand Locations'!B:D,2,FALSE)="","",VLOOKUP(D1755,'Demand Locations'!B:D,2,FALSE)))</f>
        <v/>
      </c>
      <c r="M1755" s="7" t="str">
        <f>IF(D1755="","",IF(VLOOKUP(D1755,'Demand Locations'!B:D,3,FALSE)="","",VLOOKUP(D1755,'Demand Locations'!B:D,3,FALSE)))</f>
        <v/>
      </c>
      <c r="N1755" s="7" t="str">
        <f t="shared" si="298"/>
        <v/>
      </c>
      <c r="O1755" s="7" t="str">
        <f t="shared" si="299"/>
        <v/>
      </c>
      <c r="P1755" s="7" t="str">
        <f t="shared" si="300"/>
        <v/>
      </c>
      <c r="Q1755" s="7" t="str">
        <f t="shared" si="301"/>
        <v/>
      </c>
      <c r="R1755" s="7" t="str">
        <f t="shared" si="302"/>
        <v/>
      </c>
      <c r="S1755" s="7" t="str">
        <f t="shared" si="303"/>
        <v/>
      </c>
      <c r="T1755" s="7" t="str">
        <f t="shared" si="304"/>
        <v/>
      </c>
      <c r="U1755" s="7" t="str">
        <f t="shared" si="305"/>
        <v/>
      </c>
      <c r="V1755" s="7" t="str">
        <f t="shared" si="306"/>
        <v/>
      </c>
      <c r="W1755" s="60" t="str">
        <f>IF(ISNUMBER(V1755),IF(ISNA(VLOOKUP(I1755,'Distances Lookup Table'!D:E,2,FALSE)),V1755*'General Settings'!$F$6,IF(VLOOKUP(I1755,'Distances Lookup Table'!D:E,2,FALSE)="",V1755*'General Settings'!$F$6,VLOOKUP(I1755,'Distances Lookup Table'!D:E,2,FALSE))),"")</f>
        <v/>
      </c>
      <c r="X1755" s="18" t="str">
        <f>IF(D1755&lt;&gt;"",'Workers Settings'!H1755,"")</f>
        <v/>
      </c>
      <c r="Y1755" s="18" t="str">
        <f>IF(D1755&lt;&gt;"",'Workers Settings'!I1755,"")</f>
        <v/>
      </c>
      <c r="Z1755" s="29" t="str">
        <f>IF('Workers Settings'!L1755&lt;&gt;"",'Workers Settings'!L1755,'Workers Settings'!K1755)</f>
        <v/>
      </c>
      <c r="AA1755" s="29" t="str">
        <f>IF(D1755&lt;&gt;"",IF('Workers Settings'!L1755&lt;&gt;"",'Workers Settings'!L1755,'Workers Settings'!K1755),"")</f>
        <v/>
      </c>
    </row>
    <row r="1756" spans="1:27" x14ac:dyDescent="0.25">
      <c r="A1756" s="7">
        <f t="shared" si="307"/>
        <v>1752</v>
      </c>
      <c r="B1756" s="7" t="str">
        <f>IF('Workers Settings'!B1756&lt;&gt;"",'Workers Settings'!B1756,"")</f>
        <v/>
      </c>
      <c r="C1756" s="7" t="str">
        <f>IF('Workers Settings'!C1756&lt;&gt;"",'Workers Settings'!C1756,"")</f>
        <v/>
      </c>
      <c r="D1756" s="17"/>
      <c r="E1756" s="17"/>
      <c r="F1756" s="17"/>
      <c r="G1756" s="7" t="str">
        <f>IF(D1756&lt;&gt;"",IF('Workers Settings'!D1756="","",'Workers Settings'!D1756),"")</f>
        <v/>
      </c>
      <c r="H1756" s="7" t="str">
        <f>IF(D1756&lt;&gt;"",'Workers Settings'!E1756,"")</f>
        <v/>
      </c>
      <c r="I1756" s="7" t="str">
        <f t="shared" si="297"/>
        <v/>
      </c>
      <c r="J1756" s="7" t="str">
        <f>IF('Workers Settings'!F1756&lt;&gt;"",'Workers Settings'!F1756,"")</f>
        <v/>
      </c>
      <c r="K1756" s="7" t="str">
        <f>IF('Workers Settings'!G1756&lt;&gt;"",'Workers Settings'!G1756,"")</f>
        <v/>
      </c>
      <c r="L1756" s="7" t="str">
        <f>IF(D1756="","",IF(VLOOKUP(D1756,'Demand Locations'!B:D,2,FALSE)="","",VLOOKUP(D1756,'Demand Locations'!B:D,2,FALSE)))</f>
        <v/>
      </c>
      <c r="M1756" s="7" t="str">
        <f>IF(D1756="","",IF(VLOOKUP(D1756,'Demand Locations'!B:D,3,FALSE)="","",VLOOKUP(D1756,'Demand Locations'!B:D,3,FALSE)))</f>
        <v/>
      </c>
      <c r="N1756" s="7" t="str">
        <f t="shared" si="298"/>
        <v/>
      </c>
      <c r="O1756" s="7" t="str">
        <f t="shared" si="299"/>
        <v/>
      </c>
      <c r="P1756" s="7" t="str">
        <f t="shared" si="300"/>
        <v/>
      </c>
      <c r="Q1756" s="7" t="str">
        <f t="shared" si="301"/>
        <v/>
      </c>
      <c r="R1756" s="7" t="str">
        <f t="shared" si="302"/>
        <v/>
      </c>
      <c r="S1756" s="7" t="str">
        <f t="shared" si="303"/>
        <v/>
      </c>
      <c r="T1756" s="7" t="str">
        <f t="shared" si="304"/>
        <v/>
      </c>
      <c r="U1756" s="7" t="str">
        <f t="shared" si="305"/>
        <v/>
      </c>
      <c r="V1756" s="7" t="str">
        <f t="shared" si="306"/>
        <v/>
      </c>
      <c r="W1756" s="60" t="str">
        <f>IF(ISNUMBER(V1756),IF(ISNA(VLOOKUP(I1756,'Distances Lookup Table'!D:E,2,FALSE)),V1756*'General Settings'!$F$6,IF(VLOOKUP(I1756,'Distances Lookup Table'!D:E,2,FALSE)="",V1756*'General Settings'!$F$6,VLOOKUP(I1756,'Distances Lookup Table'!D:E,2,FALSE))),"")</f>
        <v/>
      </c>
      <c r="X1756" s="18" t="str">
        <f>IF(D1756&lt;&gt;"",'Workers Settings'!H1756,"")</f>
        <v/>
      </c>
      <c r="Y1756" s="18" t="str">
        <f>IF(D1756&lt;&gt;"",'Workers Settings'!I1756,"")</f>
        <v/>
      </c>
      <c r="Z1756" s="29" t="str">
        <f>IF('Workers Settings'!L1756&lt;&gt;"",'Workers Settings'!L1756,'Workers Settings'!K1756)</f>
        <v/>
      </c>
      <c r="AA1756" s="29" t="str">
        <f>IF(D1756&lt;&gt;"",IF('Workers Settings'!L1756&lt;&gt;"",'Workers Settings'!L1756,'Workers Settings'!K1756),"")</f>
        <v/>
      </c>
    </row>
    <row r="1757" spans="1:27" x14ac:dyDescent="0.25">
      <c r="A1757" s="7">
        <f t="shared" si="307"/>
        <v>1753</v>
      </c>
      <c r="B1757" s="7" t="str">
        <f>IF('Workers Settings'!B1757&lt;&gt;"",'Workers Settings'!B1757,"")</f>
        <v/>
      </c>
      <c r="C1757" s="7" t="str">
        <f>IF('Workers Settings'!C1757&lt;&gt;"",'Workers Settings'!C1757,"")</f>
        <v/>
      </c>
      <c r="D1757" s="17"/>
      <c r="E1757" s="17"/>
      <c r="F1757" s="17"/>
      <c r="G1757" s="7" t="str">
        <f>IF(D1757&lt;&gt;"",IF('Workers Settings'!D1757="","",'Workers Settings'!D1757),"")</f>
        <v/>
      </c>
      <c r="H1757" s="7" t="str">
        <f>IF(D1757&lt;&gt;"",'Workers Settings'!E1757,"")</f>
        <v/>
      </c>
      <c r="I1757" s="7" t="str">
        <f t="shared" si="297"/>
        <v/>
      </c>
      <c r="J1757" s="7" t="str">
        <f>IF('Workers Settings'!F1757&lt;&gt;"",'Workers Settings'!F1757,"")</f>
        <v/>
      </c>
      <c r="K1757" s="7" t="str">
        <f>IF('Workers Settings'!G1757&lt;&gt;"",'Workers Settings'!G1757,"")</f>
        <v/>
      </c>
      <c r="L1757" s="7" t="str">
        <f>IF(D1757="","",IF(VLOOKUP(D1757,'Demand Locations'!B:D,2,FALSE)="","",VLOOKUP(D1757,'Demand Locations'!B:D,2,FALSE)))</f>
        <v/>
      </c>
      <c r="M1757" s="7" t="str">
        <f>IF(D1757="","",IF(VLOOKUP(D1757,'Demand Locations'!B:D,3,FALSE)="","",VLOOKUP(D1757,'Demand Locations'!B:D,3,FALSE)))</f>
        <v/>
      </c>
      <c r="N1757" s="7" t="str">
        <f t="shared" si="298"/>
        <v/>
      </c>
      <c r="O1757" s="7" t="str">
        <f t="shared" si="299"/>
        <v/>
      </c>
      <c r="P1757" s="7" t="str">
        <f t="shared" si="300"/>
        <v/>
      </c>
      <c r="Q1757" s="7" t="str">
        <f t="shared" si="301"/>
        <v/>
      </c>
      <c r="R1757" s="7" t="str">
        <f t="shared" si="302"/>
        <v/>
      </c>
      <c r="S1757" s="7" t="str">
        <f t="shared" si="303"/>
        <v/>
      </c>
      <c r="T1757" s="7" t="str">
        <f t="shared" si="304"/>
        <v/>
      </c>
      <c r="U1757" s="7" t="str">
        <f t="shared" si="305"/>
        <v/>
      </c>
      <c r="V1757" s="7" t="str">
        <f t="shared" si="306"/>
        <v/>
      </c>
      <c r="W1757" s="60" t="str">
        <f>IF(ISNUMBER(V1757),IF(ISNA(VLOOKUP(I1757,'Distances Lookup Table'!D:E,2,FALSE)),V1757*'General Settings'!$F$6,IF(VLOOKUP(I1757,'Distances Lookup Table'!D:E,2,FALSE)="",V1757*'General Settings'!$F$6,VLOOKUP(I1757,'Distances Lookup Table'!D:E,2,FALSE))),"")</f>
        <v/>
      </c>
      <c r="X1757" s="18" t="str">
        <f>IF(D1757&lt;&gt;"",'Workers Settings'!H1757,"")</f>
        <v/>
      </c>
      <c r="Y1757" s="18" t="str">
        <f>IF(D1757&lt;&gt;"",'Workers Settings'!I1757,"")</f>
        <v/>
      </c>
      <c r="Z1757" s="29" t="str">
        <f>IF('Workers Settings'!L1757&lt;&gt;"",'Workers Settings'!L1757,'Workers Settings'!K1757)</f>
        <v/>
      </c>
      <c r="AA1757" s="29" t="str">
        <f>IF(D1757&lt;&gt;"",IF('Workers Settings'!L1757&lt;&gt;"",'Workers Settings'!L1757,'Workers Settings'!K1757),"")</f>
        <v/>
      </c>
    </row>
    <row r="1758" spans="1:27" x14ac:dyDescent="0.25">
      <c r="A1758" s="7">
        <f t="shared" si="307"/>
        <v>1754</v>
      </c>
      <c r="B1758" s="7" t="str">
        <f>IF('Workers Settings'!B1758&lt;&gt;"",'Workers Settings'!B1758,"")</f>
        <v/>
      </c>
      <c r="C1758" s="7" t="str">
        <f>IF('Workers Settings'!C1758&lt;&gt;"",'Workers Settings'!C1758,"")</f>
        <v/>
      </c>
      <c r="D1758" s="17"/>
      <c r="E1758" s="17"/>
      <c r="F1758" s="17"/>
      <c r="G1758" s="7" t="str">
        <f>IF(D1758&lt;&gt;"",IF('Workers Settings'!D1758="","",'Workers Settings'!D1758),"")</f>
        <v/>
      </c>
      <c r="H1758" s="7" t="str">
        <f>IF(D1758&lt;&gt;"",'Workers Settings'!E1758,"")</f>
        <v/>
      </c>
      <c r="I1758" s="7" t="str">
        <f t="shared" si="297"/>
        <v/>
      </c>
      <c r="J1758" s="7" t="str">
        <f>IF('Workers Settings'!F1758&lt;&gt;"",'Workers Settings'!F1758,"")</f>
        <v/>
      </c>
      <c r="K1758" s="7" t="str">
        <f>IF('Workers Settings'!G1758&lt;&gt;"",'Workers Settings'!G1758,"")</f>
        <v/>
      </c>
      <c r="L1758" s="7" t="str">
        <f>IF(D1758="","",IF(VLOOKUP(D1758,'Demand Locations'!B:D,2,FALSE)="","",VLOOKUP(D1758,'Demand Locations'!B:D,2,FALSE)))</f>
        <v/>
      </c>
      <c r="M1758" s="7" t="str">
        <f>IF(D1758="","",IF(VLOOKUP(D1758,'Demand Locations'!B:D,3,FALSE)="","",VLOOKUP(D1758,'Demand Locations'!B:D,3,FALSE)))</f>
        <v/>
      </c>
      <c r="N1758" s="7" t="str">
        <f t="shared" si="298"/>
        <v/>
      </c>
      <c r="O1758" s="7" t="str">
        <f t="shared" si="299"/>
        <v/>
      </c>
      <c r="P1758" s="7" t="str">
        <f t="shared" si="300"/>
        <v/>
      </c>
      <c r="Q1758" s="7" t="str">
        <f t="shared" si="301"/>
        <v/>
      </c>
      <c r="R1758" s="7" t="str">
        <f t="shared" si="302"/>
        <v/>
      </c>
      <c r="S1758" s="7" t="str">
        <f t="shared" si="303"/>
        <v/>
      </c>
      <c r="T1758" s="7" t="str">
        <f t="shared" si="304"/>
        <v/>
      </c>
      <c r="U1758" s="7" t="str">
        <f t="shared" si="305"/>
        <v/>
      </c>
      <c r="V1758" s="7" t="str">
        <f t="shared" si="306"/>
        <v/>
      </c>
      <c r="W1758" s="60" t="str">
        <f>IF(ISNUMBER(V1758),IF(ISNA(VLOOKUP(I1758,'Distances Lookup Table'!D:E,2,FALSE)),V1758*'General Settings'!$F$6,IF(VLOOKUP(I1758,'Distances Lookup Table'!D:E,2,FALSE)="",V1758*'General Settings'!$F$6,VLOOKUP(I1758,'Distances Lookup Table'!D:E,2,FALSE))),"")</f>
        <v/>
      </c>
      <c r="X1758" s="18" t="str">
        <f>IF(D1758&lt;&gt;"",'Workers Settings'!H1758,"")</f>
        <v/>
      </c>
      <c r="Y1758" s="18" t="str">
        <f>IF(D1758&lt;&gt;"",'Workers Settings'!I1758,"")</f>
        <v/>
      </c>
      <c r="Z1758" s="29" t="str">
        <f>IF('Workers Settings'!L1758&lt;&gt;"",'Workers Settings'!L1758,'Workers Settings'!K1758)</f>
        <v/>
      </c>
      <c r="AA1758" s="29" t="str">
        <f>IF(D1758&lt;&gt;"",IF('Workers Settings'!L1758&lt;&gt;"",'Workers Settings'!L1758,'Workers Settings'!K1758),"")</f>
        <v/>
      </c>
    </row>
    <row r="1759" spans="1:27" x14ac:dyDescent="0.25">
      <c r="A1759" s="7">
        <f t="shared" si="307"/>
        <v>1755</v>
      </c>
      <c r="B1759" s="7" t="str">
        <f>IF('Workers Settings'!B1759&lt;&gt;"",'Workers Settings'!B1759,"")</f>
        <v/>
      </c>
      <c r="C1759" s="7" t="str">
        <f>IF('Workers Settings'!C1759&lt;&gt;"",'Workers Settings'!C1759,"")</f>
        <v/>
      </c>
      <c r="D1759" s="17"/>
      <c r="E1759" s="17"/>
      <c r="F1759" s="17"/>
      <c r="G1759" s="7" t="str">
        <f>IF(D1759&lt;&gt;"",IF('Workers Settings'!D1759="","",'Workers Settings'!D1759),"")</f>
        <v/>
      </c>
      <c r="H1759" s="7" t="str">
        <f>IF(D1759&lt;&gt;"",'Workers Settings'!E1759,"")</f>
        <v/>
      </c>
      <c r="I1759" s="7" t="str">
        <f t="shared" si="297"/>
        <v/>
      </c>
      <c r="J1759" s="7" t="str">
        <f>IF('Workers Settings'!F1759&lt;&gt;"",'Workers Settings'!F1759,"")</f>
        <v/>
      </c>
      <c r="K1759" s="7" t="str">
        <f>IF('Workers Settings'!G1759&lt;&gt;"",'Workers Settings'!G1759,"")</f>
        <v/>
      </c>
      <c r="L1759" s="7" t="str">
        <f>IF(D1759="","",IF(VLOOKUP(D1759,'Demand Locations'!B:D,2,FALSE)="","",VLOOKUP(D1759,'Demand Locations'!B:D,2,FALSE)))</f>
        <v/>
      </c>
      <c r="M1759" s="7" t="str">
        <f>IF(D1759="","",IF(VLOOKUP(D1759,'Demand Locations'!B:D,3,FALSE)="","",VLOOKUP(D1759,'Demand Locations'!B:D,3,FALSE)))</f>
        <v/>
      </c>
      <c r="N1759" s="7" t="str">
        <f t="shared" si="298"/>
        <v/>
      </c>
      <c r="O1759" s="7" t="str">
        <f t="shared" si="299"/>
        <v/>
      </c>
      <c r="P1759" s="7" t="str">
        <f t="shared" si="300"/>
        <v/>
      </c>
      <c r="Q1759" s="7" t="str">
        <f t="shared" si="301"/>
        <v/>
      </c>
      <c r="R1759" s="7" t="str">
        <f t="shared" si="302"/>
        <v/>
      </c>
      <c r="S1759" s="7" t="str">
        <f t="shared" si="303"/>
        <v/>
      </c>
      <c r="T1759" s="7" t="str">
        <f t="shared" si="304"/>
        <v/>
      </c>
      <c r="U1759" s="7" t="str">
        <f t="shared" si="305"/>
        <v/>
      </c>
      <c r="V1759" s="7" t="str">
        <f t="shared" si="306"/>
        <v/>
      </c>
      <c r="W1759" s="60" t="str">
        <f>IF(ISNUMBER(V1759),IF(ISNA(VLOOKUP(I1759,'Distances Lookup Table'!D:E,2,FALSE)),V1759*'General Settings'!$F$6,IF(VLOOKUP(I1759,'Distances Lookup Table'!D:E,2,FALSE)="",V1759*'General Settings'!$F$6,VLOOKUP(I1759,'Distances Lookup Table'!D:E,2,FALSE))),"")</f>
        <v/>
      </c>
      <c r="X1759" s="18" t="str">
        <f>IF(D1759&lt;&gt;"",'Workers Settings'!H1759,"")</f>
        <v/>
      </c>
      <c r="Y1759" s="18" t="str">
        <f>IF(D1759&lt;&gt;"",'Workers Settings'!I1759,"")</f>
        <v/>
      </c>
      <c r="Z1759" s="29" t="str">
        <f>IF('Workers Settings'!L1759&lt;&gt;"",'Workers Settings'!L1759,'Workers Settings'!K1759)</f>
        <v/>
      </c>
      <c r="AA1759" s="29" t="str">
        <f>IF(D1759&lt;&gt;"",IF('Workers Settings'!L1759&lt;&gt;"",'Workers Settings'!L1759,'Workers Settings'!K1759),"")</f>
        <v/>
      </c>
    </row>
    <row r="1760" spans="1:27" x14ac:dyDescent="0.25">
      <c r="A1760" s="7">
        <f t="shared" si="307"/>
        <v>1756</v>
      </c>
      <c r="B1760" s="7" t="str">
        <f>IF('Workers Settings'!B1760&lt;&gt;"",'Workers Settings'!B1760,"")</f>
        <v/>
      </c>
      <c r="C1760" s="7" t="str">
        <f>IF('Workers Settings'!C1760&lt;&gt;"",'Workers Settings'!C1760,"")</f>
        <v/>
      </c>
      <c r="D1760" s="17"/>
      <c r="E1760" s="17"/>
      <c r="F1760" s="17"/>
      <c r="G1760" s="7" t="str">
        <f>IF(D1760&lt;&gt;"",IF('Workers Settings'!D1760="","",'Workers Settings'!D1760),"")</f>
        <v/>
      </c>
      <c r="H1760" s="7" t="str">
        <f>IF(D1760&lt;&gt;"",'Workers Settings'!E1760,"")</f>
        <v/>
      </c>
      <c r="I1760" s="7" t="str">
        <f t="shared" si="297"/>
        <v/>
      </c>
      <c r="J1760" s="7" t="str">
        <f>IF('Workers Settings'!F1760&lt;&gt;"",'Workers Settings'!F1760,"")</f>
        <v/>
      </c>
      <c r="K1760" s="7" t="str">
        <f>IF('Workers Settings'!G1760&lt;&gt;"",'Workers Settings'!G1760,"")</f>
        <v/>
      </c>
      <c r="L1760" s="7" t="str">
        <f>IF(D1760="","",IF(VLOOKUP(D1760,'Demand Locations'!B:D,2,FALSE)="","",VLOOKUP(D1760,'Demand Locations'!B:D,2,FALSE)))</f>
        <v/>
      </c>
      <c r="M1760" s="7" t="str">
        <f>IF(D1760="","",IF(VLOOKUP(D1760,'Demand Locations'!B:D,3,FALSE)="","",VLOOKUP(D1760,'Demand Locations'!B:D,3,FALSE)))</f>
        <v/>
      </c>
      <c r="N1760" s="7" t="str">
        <f t="shared" si="298"/>
        <v/>
      </c>
      <c r="O1760" s="7" t="str">
        <f t="shared" si="299"/>
        <v/>
      </c>
      <c r="P1760" s="7" t="str">
        <f t="shared" si="300"/>
        <v/>
      </c>
      <c r="Q1760" s="7" t="str">
        <f t="shared" si="301"/>
        <v/>
      </c>
      <c r="R1760" s="7" t="str">
        <f t="shared" si="302"/>
        <v/>
      </c>
      <c r="S1760" s="7" t="str">
        <f t="shared" si="303"/>
        <v/>
      </c>
      <c r="T1760" s="7" t="str">
        <f t="shared" si="304"/>
        <v/>
      </c>
      <c r="U1760" s="7" t="str">
        <f t="shared" si="305"/>
        <v/>
      </c>
      <c r="V1760" s="7" t="str">
        <f t="shared" si="306"/>
        <v/>
      </c>
      <c r="W1760" s="60" t="str">
        <f>IF(ISNUMBER(V1760),IF(ISNA(VLOOKUP(I1760,'Distances Lookup Table'!D:E,2,FALSE)),V1760*'General Settings'!$F$6,IF(VLOOKUP(I1760,'Distances Lookup Table'!D:E,2,FALSE)="",V1760*'General Settings'!$F$6,VLOOKUP(I1760,'Distances Lookup Table'!D:E,2,FALSE))),"")</f>
        <v/>
      </c>
      <c r="X1760" s="18" t="str">
        <f>IF(D1760&lt;&gt;"",'Workers Settings'!H1760,"")</f>
        <v/>
      </c>
      <c r="Y1760" s="18" t="str">
        <f>IF(D1760&lt;&gt;"",'Workers Settings'!I1760,"")</f>
        <v/>
      </c>
      <c r="Z1760" s="29" t="str">
        <f>IF('Workers Settings'!L1760&lt;&gt;"",'Workers Settings'!L1760,'Workers Settings'!K1760)</f>
        <v/>
      </c>
      <c r="AA1760" s="29" t="str">
        <f>IF(D1760&lt;&gt;"",IF('Workers Settings'!L1760&lt;&gt;"",'Workers Settings'!L1760,'Workers Settings'!K1760),"")</f>
        <v/>
      </c>
    </row>
    <row r="1761" spans="1:27" x14ac:dyDescent="0.25">
      <c r="A1761" s="7">
        <f t="shared" si="307"/>
        <v>1757</v>
      </c>
      <c r="B1761" s="7" t="str">
        <f>IF('Workers Settings'!B1761&lt;&gt;"",'Workers Settings'!B1761,"")</f>
        <v/>
      </c>
      <c r="C1761" s="7" t="str">
        <f>IF('Workers Settings'!C1761&lt;&gt;"",'Workers Settings'!C1761,"")</f>
        <v/>
      </c>
      <c r="D1761" s="17"/>
      <c r="E1761" s="17"/>
      <c r="F1761" s="17"/>
      <c r="G1761" s="7" t="str">
        <f>IF(D1761&lt;&gt;"",IF('Workers Settings'!D1761="","",'Workers Settings'!D1761),"")</f>
        <v/>
      </c>
      <c r="H1761" s="7" t="str">
        <f>IF(D1761&lt;&gt;"",'Workers Settings'!E1761,"")</f>
        <v/>
      </c>
      <c r="I1761" s="7" t="str">
        <f t="shared" si="297"/>
        <v/>
      </c>
      <c r="J1761" s="7" t="str">
        <f>IF('Workers Settings'!F1761&lt;&gt;"",'Workers Settings'!F1761,"")</f>
        <v/>
      </c>
      <c r="K1761" s="7" t="str">
        <f>IF('Workers Settings'!G1761&lt;&gt;"",'Workers Settings'!G1761,"")</f>
        <v/>
      </c>
      <c r="L1761" s="7" t="str">
        <f>IF(D1761="","",IF(VLOOKUP(D1761,'Demand Locations'!B:D,2,FALSE)="","",VLOOKUP(D1761,'Demand Locations'!B:D,2,FALSE)))</f>
        <v/>
      </c>
      <c r="M1761" s="7" t="str">
        <f>IF(D1761="","",IF(VLOOKUP(D1761,'Demand Locations'!B:D,3,FALSE)="","",VLOOKUP(D1761,'Demand Locations'!B:D,3,FALSE)))</f>
        <v/>
      </c>
      <c r="N1761" s="7" t="str">
        <f t="shared" si="298"/>
        <v/>
      </c>
      <c r="O1761" s="7" t="str">
        <f t="shared" si="299"/>
        <v/>
      </c>
      <c r="P1761" s="7" t="str">
        <f t="shared" si="300"/>
        <v/>
      </c>
      <c r="Q1761" s="7" t="str">
        <f t="shared" si="301"/>
        <v/>
      </c>
      <c r="R1761" s="7" t="str">
        <f t="shared" si="302"/>
        <v/>
      </c>
      <c r="S1761" s="7" t="str">
        <f t="shared" si="303"/>
        <v/>
      </c>
      <c r="T1761" s="7" t="str">
        <f t="shared" si="304"/>
        <v/>
      </c>
      <c r="U1761" s="7" t="str">
        <f t="shared" si="305"/>
        <v/>
      </c>
      <c r="V1761" s="7" t="str">
        <f t="shared" si="306"/>
        <v/>
      </c>
      <c r="W1761" s="60" t="str">
        <f>IF(ISNUMBER(V1761),IF(ISNA(VLOOKUP(I1761,'Distances Lookup Table'!D:E,2,FALSE)),V1761*'General Settings'!$F$6,IF(VLOOKUP(I1761,'Distances Lookup Table'!D:E,2,FALSE)="",V1761*'General Settings'!$F$6,VLOOKUP(I1761,'Distances Lookup Table'!D:E,2,FALSE))),"")</f>
        <v/>
      </c>
      <c r="X1761" s="18" t="str">
        <f>IF(D1761&lt;&gt;"",'Workers Settings'!H1761,"")</f>
        <v/>
      </c>
      <c r="Y1761" s="18" t="str">
        <f>IF(D1761&lt;&gt;"",'Workers Settings'!I1761,"")</f>
        <v/>
      </c>
      <c r="Z1761" s="29" t="str">
        <f>IF('Workers Settings'!L1761&lt;&gt;"",'Workers Settings'!L1761,'Workers Settings'!K1761)</f>
        <v/>
      </c>
      <c r="AA1761" s="29" t="str">
        <f>IF(D1761&lt;&gt;"",IF('Workers Settings'!L1761&lt;&gt;"",'Workers Settings'!L1761,'Workers Settings'!K1761),"")</f>
        <v/>
      </c>
    </row>
    <row r="1762" spans="1:27" x14ac:dyDescent="0.25">
      <c r="A1762" s="7">
        <f t="shared" si="307"/>
        <v>1758</v>
      </c>
      <c r="B1762" s="7" t="str">
        <f>IF('Workers Settings'!B1762&lt;&gt;"",'Workers Settings'!B1762,"")</f>
        <v/>
      </c>
      <c r="C1762" s="7" t="str">
        <f>IF('Workers Settings'!C1762&lt;&gt;"",'Workers Settings'!C1762,"")</f>
        <v/>
      </c>
      <c r="D1762" s="17"/>
      <c r="E1762" s="17"/>
      <c r="F1762" s="17"/>
      <c r="G1762" s="7" t="str">
        <f>IF(D1762&lt;&gt;"",IF('Workers Settings'!D1762="","",'Workers Settings'!D1762),"")</f>
        <v/>
      </c>
      <c r="H1762" s="7" t="str">
        <f>IF(D1762&lt;&gt;"",'Workers Settings'!E1762,"")</f>
        <v/>
      </c>
      <c r="I1762" s="7" t="str">
        <f t="shared" si="297"/>
        <v/>
      </c>
      <c r="J1762" s="7" t="str">
        <f>IF('Workers Settings'!F1762&lt;&gt;"",'Workers Settings'!F1762,"")</f>
        <v/>
      </c>
      <c r="K1762" s="7" t="str">
        <f>IF('Workers Settings'!G1762&lt;&gt;"",'Workers Settings'!G1762,"")</f>
        <v/>
      </c>
      <c r="L1762" s="7" t="str">
        <f>IF(D1762="","",IF(VLOOKUP(D1762,'Demand Locations'!B:D,2,FALSE)="","",VLOOKUP(D1762,'Demand Locations'!B:D,2,FALSE)))</f>
        <v/>
      </c>
      <c r="M1762" s="7" t="str">
        <f>IF(D1762="","",IF(VLOOKUP(D1762,'Demand Locations'!B:D,3,FALSE)="","",VLOOKUP(D1762,'Demand Locations'!B:D,3,FALSE)))</f>
        <v/>
      </c>
      <c r="N1762" s="7" t="str">
        <f t="shared" si="298"/>
        <v/>
      </c>
      <c r="O1762" s="7" t="str">
        <f t="shared" si="299"/>
        <v/>
      </c>
      <c r="P1762" s="7" t="str">
        <f t="shared" si="300"/>
        <v/>
      </c>
      <c r="Q1762" s="7" t="str">
        <f t="shared" si="301"/>
        <v/>
      </c>
      <c r="R1762" s="7" t="str">
        <f t="shared" si="302"/>
        <v/>
      </c>
      <c r="S1762" s="7" t="str">
        <f t="shared" si="303"/>
        <v/>
      </c>
      <c r="T1762" s="7" t="str">
        <f t="shared" si="304"/>
        <v/>
      </c>
      <c r="U1762" s="7" t="str">
        <f t="shared" si="305"/>
        <v/>
      </c>
      <c r="V1762" s="7" t="str">
        <f t="shared" si="306"/>
        <v/>
      </c>
      <c r="W1762" s="60" t="str">
        <f>IF(ISNUMBER(V1762),IF(ISNA(VLOOKUP(I1762,'Distances Lookup Table'!D:E,2,FALSE)),V1762*'General Settings'!$F$6,IF(VLOOKUP(I1762,'Distances Lookup Table'!D:E,2,FALSE)="",V1762*'General Settings'!$F$6,VLOOKUP(I1762,'Distances Lookup Table'!D:E,2,FALSE))),"")</f>
        <v/>
      </c>
      <c r="X1762" s="18" t="str">
        <f>IF(D1762&lt;&gt;"",'Workers Settings'!H1762,"")</f>
        <v/>
      </c>
      <c r="Y1762" s="18" t="str">
        <f>IF(D1762&lt;&gt;"",'Workers Settings'!I1762,"")</f>
        <v/>
      </c>
      <c r="Z1762" s="29" t="str">
        <f>IF('Workers Settings'!L1762&lt;&gt;"",'Workers Settings'!L1762,'Workers Settings'!K1762)</f>
        <v/>
      </c>
      <c r="AA1762" s="29" t="str">
        <f>IF(D1762&lt;&gt;"",IF('Workers Settings'!L1762&lt;&gt;"",'Workers Settings'!L1762,'Workers Settings'!K1762),"")</f>
        <v/>
      </c>
    </row>
    <row r="1763" spans="1:27" x14ac:dyDescent="0.25">
      <c r="A1763" s="7">
        <f t="shared" si="307"/>
        <v>1759</v>
      </c>
      <c r="B1763" s="7" t="str">
        <f>IF('Workers Settings'!B1763&lt;&gt;"",'Workers Settings'!B1763,"")</f>
        <v/>
      </c>
      <c r="C1763" s="7" t="str">
        <f>IF('Workers Settings'!C1763&lt;&gt;"",'Workers Settings'!C1763,"")</f>
        <v/>
      </c>
      <c r="D1763" s="17"/>
      <c r="E1763" s="17"/>
      <c r="F1763" s="17"/>
      <c r="G1763" s="7" t="str">
        <f>IF(D1763&lt;&gt;"",IF('Workers Settings'!D1763="","",'Workers Settings'!D1763),"")</f>
        <v/>
      </c>
      <c r="H1763" s="7" t="str">
        <f>IF(D1763&lt;&gt;"",'Workers Settings'!E1763,"")</f>
        <v/>
      </c>
      <c r="I1763" s="7" t="str">
        <f t="shared" si="297"/>
        <v/>
      </c>
      <c r="J1763" s="7" t="str">
        <f>IF('Workers Settings'!F1763&lt;&gt;"",'Workers Settings'!F1763,"")</f>
        <v/>
      </c>
      <c r="K1763" s="7" t="str">
        <f>IF('Workers Settings'!G1763&lt;&gt;"",'Workers Settings'!G1763,"")</f>
        <v/>
      </c>
      <c r="L1763" s="7" t="str">
        <f>IF(D1763="","",IF(VLOOKUP(D1763,'Demand Locations'!B:D,2,FALSE)="","",VLOOKUP(D1763,'Demand Locations'!B:D,2,FALSE)))</f>
        <v/>
      </c>
      <c r="M1763" s="7" t="str">
        <f>IF(D1763="","",IF(VLOOKUP(D1763,'Demand Locations'!B:D,3,FALSE)="","",VLOOKUP(D1763,'Demand Locations'!B:D,3,FALSE)))</f>
        <v/>
      </c>
      <c r="N1763" s="7" t="str">
        <f t="shared" si="298"/>
        <v/>
      </c>
      <c r="O1763" s="7" t="str">
        <f t="shared" si="299"/>
        <v/>
      </c>
      <c r="P1763" s="7" t="str">
        <f t="shared" si="300"/>
        <v/>
      </c>
      <c r="Q1763" s="7" t="str">
        <f t="shared" si="301"/>
        <v/>
      </c>
      <c r="R1763" s="7" t="str">
        <f t="shared" si="302"/>
        <v/>
      </c>
      <c r="S1763" s="7" t="str">
        <f t="shared" si="303"/>
        <v/>
      </c>
      <c r="T1763" s="7" t="str">
        <f t="shared" si="304"/>
        <v/>
      </c>
      <c r="U1763" s="7" t="str">
        <f t="shared" si="305"/>
        <v/>
      </c>
      <c r="V1763" s="7" t="str">
        <f t="shared" si="306"/>
        <v/>
      </c>
      <c r="W1763" s="60" t="str">
        <f>IF(ISNUMBER(V1763),IF(ISNA(VLOOKUP(I1763,'Distances Lookup Table'!D:E,2,FALSE)),V1763*'General Settings'!$F$6,IF(VLOOKUP(I1763,'Distances Lookup Table'!D:E,2,FALSE)="",V1763*'General Settings'!$F$6,VLOOKUP(I1763,'Distances Lookup Table'!D:E,2,FALSE))),"")</f>
        <v/>
      </c>
      <c r="X1763" s="18" t="str">
        <f>IF(D1763&lt;&gt;"",'Workers Settings'!H1763,"")</f>
        <v/>
      </c>
      <c r="Y1763" s="18" t="str">
        <f>IF(D1763&lt;&gt;"",'Workers Settings'!I1763,"")</f>
        <v/>
      </c>
      <c r="Z1763" s="29" t="str">
        <f>IF('Workers Settings'!L1763&lt;&gt;"",'Workers Settings'!L1763,'Workers Settings'!K1763)</f>
        <v/>
      </c>
      <c r="AA1763" s="29" t="str">
        <f>IF(D1763&lt;&gt;"",IF('Workers Settings'!L1763&lt;&gt;"",'Workers Settings'!L1763,'Workers Settings'!K1763),"")</f>
        <v/>
      </c>
    </row>
    <row r="1764" spans="1:27" x14ac:dyDescent="0.25">
      <c r="A1764" s="7">
        <f t="shared" si="307"/>
        <v>1760</v>
      </c>
      <c r="B1764" s="7" t="str">
        <f>IF('Workers Settings'!B1764&lt;&gt;"",'Workers Settings'!B1764,"")</f>
        <v/>
      </c>
      <c r="C1764" s="7" t="str">
        <f>IF('Workers Settings'!C1764&lt;&gt;"",'Workers Settings'!C1764,"")</f>
        <v/>
      </c>
      <c r="D1764" s="17"/>
      <c r="E1764" s="17"/>
      <c r="F1764" s="17"/>
      <c r="G1764" s="7" t="str">
        <f>IF(D1764&lt;&gt;"",IF('Workers Settings'!D1764="","",'Workers Settings'!D1764),"")</f>
        <v/>
      </c>
      <c r="H1764" s="7" t="str">
        <f>IF(D1764&lt;&gt;"",'Workers Settings'!E1764,"")</f>
        <v/>
      </c>
      <c r="I1764" s="7" t="str">
        <f t="shared" si="297"/>
        <v/>
      </c>
      <c r="J1764" s="7" t="str">
        <f>IF('Workers Settings'!F1764&lt;&gt;"",'Workers Settings'!F1764,"")</f>
        <v/>
      </c>
      <c r="K1764" s="7" t="str">
        <f>IF('Workers Settings'!G1764&lt;&gt;"",'Workers Settings'!G1764,"")</f>
        <v/>
      </c>
      <c r="L1764" s="7" t="str">
        <f>IF(D1764="","",IF(VLOOKUP(D1764,'Demand Locations'!B:D,2,FALSE)="","",VLOOKUP(D1764,'Demand Locations'!B:D,2,FALSE)))</f>
        <v/>
      </c>
      <c r="M1764" s="7" t="str">
        <f>IF(D1764="","",IF(VLOOKUP(D1764,'Demand Locations'!B:D,3,FALSE)="","",VLOOKUP(D1764,'Demand Locations'!B:D,3,FALSE)))</f>
        <v/>
      </c>
      <c r="N1764" s="7" t="str">
        <f t="shared" si="298"/>
        <v/>
      </c>
      <c r="O1764" s="7" t="str">
        <f t="shared" si="299"/>
        <v/>
      </c>
      <c r="P1764" s="7" t="str">
        <f t="shared" si="300"/>
        <v/>
      </c>
      <c r="Q1764" s="7" t="str">
        <f t="shared" si="301"/>
        <v/>
      </c>
      <c r="R1764" s="7" t="str">
        <f t="shared" si="302"/>
        <v/>
      </c>
      <c r="S1764" s="7" t="str">
        <f t="shared" si="303"/>
        <v/>
      </c>
      <c r="T1764" s="7" t="str">
        <f t="shared" si="304"/>
        <v/>
      </c>
      <c r="U1764" s="7" t="str">
        <f t="shared" si="305"/>
        <v/>
      </c>
      <c r="V1764" s="7" t="str">
        <f t="shared" si="306"/>
        <v/>
      </c>
      <c r="W1764" s="60" t="str">
        <f>IF(ISNUMBER(V1764),IF(ISNA(VLOOKUP(I1764,'Distances Lookup Table'!D:E,2,FALSE)),V1764*'General Settings'!$F$6,IF(VLOOKUP(I1764,'Distances Lookup Table'!D:E,2,FALSE)="",V1764*'General Settings'!$F$6,VLOOKUP(I1764,'Distances Lookup Table'!D:E,2,FALSE))),"")</f>
        <v/>
      </c>
      <c r="X1764" s="18" t="str">
        <f>IF(D1764&lt;&gt;"",'Workers Settings'!H1764,"")</f>
        <v/>
      </c>
      <c r="Y1764" s="18" t="str">
        <f>IF(D1764&lt;&gt;"",'Workers Settings'!I1764,"")</f>
        <v/>
      </c>
      <c r="Z1764" s="29" t="str">
        <f>IF('Workers Settings'!L1764&lt;&gt;"",'Workers Settings'!L1764,'Workers Settings'!K1764)</f>
        <v/>
      </c>
      <c r="AA1764" s="29" t="str">
        <f>IF(D1764&lt;&gt;"",IF('Workers Settings'!L1764&lt;&gt;"",'Workers Settings'!L1764,'Workers Settings'!K1764),"")</f>
        <v/>
      </c>
    </row>
    <row r="1765" spans="1:27" x14ac:dyDescent="0.25">
      <c r="A1765" s="7">
        <f t="shared" si="307"/>
        <v>1761</v>
      </c>
      <c r="B1765" s="7" t="str">
        <f>IF('Workers Settings'!B1765&lt;&gt;"",'Workers Settings'!B1765,"")</f>
        <v/>
      </c>
      <c r="C1765" s="7" t="str">
        <f>IF('Workers Settings'!C1765&lt;&gt;"",'Workers Settings'!C1765,"")</f>
        <v/>
      </c>
      <c r="D1765" s="17"/>
      <c r="E1765" s="17"/>
      <c r="F1765" s="17"/>
      <c r="G1765" s="7" t="str">
        <f>IF(D1765&lt;&gt;"",IF('Workers Settings'!D1765="","",'Workers Settings'!D1765),"")</f>
        <v/>
      </c>
      <c r="H1765" s="7" t="str">
        <f>IF(D1765&lt;&gt;"",'Workers Settings'!E1765,"")</f>
        <v/>
      </c>
      <c r="I1765" s="7" t="str">
        <f t="shared" si="297"/>
        <v/>
      </c>
      <c r="J1765" s="7" t="str">
        <f>IF('Workers Settings'!F1765&lt;&gt;"",'Workers Settings'!F1765,"")</f>
        <v/>
      </c>
      <c r="K1765" s="7" t="str">
        <f>IF('Workers Settings'!G1765&lt;&gt;"",'Workers Settings'!G1765,"")</f>
        <v/>
      </c>
      <c r="L1765" s="7" t="str">
        <f>IF(D1765="","",IF(VLOOKUP(D1765,'Demand Locations'!B:D,2,FALSE)="","",VLOOKUP(D1765,'Demand Locations'!B:D,2,FALSE)))</f>
        <v/>
      </c>
      <c r="M1765" s="7" t="str">
        <f>IF(D1765="","",IF(VLOOKUP(D1765,'Demand Locations'!B:D,3,FALSE)="","",VLOOKUP(D1765,'Demand Locations'!B:D,3,FALSE)))</f>
        <v/>
      </c>
      <c r="N1765" s="7" t="str">
        <f t="shared" si="298"/>
        <v/>
      </c>
      <c r="O1765" s="7" t="str">
        <f t="shared" si="299"/>
        <v/>
      </c>
      <c r="P1765" s="7" t="str">
        <f t="shared" si="300"/>
        <v/>
      </c>
      <c r="Q1765" s="7" t="str">
        <f t="shared" si="301"/>
        <v/>
      </c>
      <c r="R1765" s="7" t="str">
        <f t="shared" si="302"/>
        <v/>
      </c>
      <c r="S1765" s="7" t="str">
        <f t="shared" si="303"/>
        <v/>
      </c>
      <c r="T1765" s="7" t="str">
        <f t="shared" si="304"/>
        <v/>
      </c>
      <c r="U1765" s="7" t="str">
        <f t="shared" si="305"/>
        <v/>
      </c>
      <c r="V1765" s="7" t="str">
        <f t="shared" si="306"/>
        <v/>
      </c>
      <c r="W1765" s="60" t="str">
        <f>IF(ISNUMBER(V1765),IF(ISNA(VLOOKUP(I1765,'Distances Lookup Table'!D:E,2,FALSE)),V1765*'General Settings'!$F$6,IF(VLOOKUP(I1765,'Distances Lookup Table'!D:E,2,FALSE)="",V1765*'General Settings'!$F$6,VLOOKUP(I1765,'Distances Lookup Table'!D:E,2,FALSE))),"")</f>
        <v/>
      </c>
      <c r="X1765" s="18" t="str">
        <f>IF(D1765&lt;&gt;"",'Workers Settings'!H1765,"")</f>
        <v/>
      </c>
      <c r="Y1765" s="18" t="str">
        <f>IF(D1765&lt;&gt;"",'Workers Settings'!I1765,"")</f>
        <v/>
      </c>
      <c r="Z1765" s="29" t="str">
        <f>IF('Workers Settings'!L1765&lt;&gt;"",'Workers Settings'!L1765,'Workers Settings'!K1765)</f>
        <v/>
      </c>
      <c r="AA1765" s="29" t="str">
        <f>IF(D1765&lt;&gt;"",IF('Workers Settings'!L1765&lt;&gt;"",'Workers Settings'!L1765,'Workers Settings'!K1765),"")</f>
        <v/>
      </c>
    </row>
    <row r="1766" spans="1:27" x14ac:dyDescent="0.25">
      <c r="A1766" s="7">
        <f t="shared" si="307"/>
        <v>1762</v>
      </c>
      <c r="B1766" s="7" t="str">
        <f>IF('Workers Settings'!B1766&lt;&gt;"",'Workers Settings'!B1766,"")</f>
        <v/>
      </c>
      <c r="C1766" s="7" t="str">
        <f>IF('Workers Settings'!C1766&lt;&gt;"",'Workers Settings'!C1766,"")</f>
        <v/>
      </c>
      <c r="D1766" s="17"/>
      <c r="E1766" s="17"/>
      <c r="F1766" s="17"/>
      <c r="G1766" s="7" t="str">
        <f>IF(D1766&lt;&gt;"",IF('Workers Settings'!D1766="","",'Workers Settings'!D1766),"")</f>
        <v/>
      </c>
      <c r="H1766" s="7" t="str">
        <f>IF(D1766&lt;&gt;"",'Workers Settings'!E1766,"")</f>
        <v/>
      </c>
      <c r="I1766" s="7" t="str">
        <f t="shared" si="297"/>
        <v/>
      </c>
      <c r="J1766" s="7" t="str">
        <f>IF('Workers Settings'!F1766&lt;&gt;"",'Workers Settings'!F1766,"")</f>
        <v/>
      </c>
      <c r="K1766" s="7" t="str">
        <f>IF('Workers Settings'!G1766&lt;&gt;"",'Workers Settings'!G1766,"")</f>
        <v/>
      </c>
      <c r="L1766" s="7" t="str">
        <f>IF(D1766="","",IF(VLOOKUP(D1766,'Demand Locations'!B:D,2,FALSE)="","",VLOOKUP(D1766,'Demand Locations'!B:D,2,FALSE)))</f>
        <v/>
      </c>
      <c r="M1766" s="7" t="str">
        <f>IF(D1766="","",IF(VLOOKUP(D1766,'Demand Locations'!B:D,3,FALSE)="","",VLOOKUP(D1766,'Demand Locations'!B:D,3,FALSE)))</f>
        <v/>
      </c>
      <c r="N1766" s="7" t="str">
        <f t="shared" si="298"/>
        <v/>
      </c>
      <c r="O1766" s="7" t="str">
        <f t="shared" si="299"/>
        <v/>
      </c>
      <c r="P1766" s="7" t="str">
        <f t="shared" si="300"/>
        <v/>
      </c>
      <c r="Q1766" s="7" t="str">
        <f t="shared" si="301"/>
        <v/>
      </c>
      <c r="R1766" s="7" t="str">
        <f t="shared" si="302"/>
        <v/>
      </c>
      <c r="S1766" s="7" t="str">
        <f t="shared" si="303"/>
        <v/>
      </c>
      <c r="T1766" s="7" t="str">
        <f t="shared" si="304"/>
        <v/>
      </c>
      <c r="U1766" s="7" t="str">
        <f t="shared" si="305"/>
        <v/>
      </c>
      <c r="V1766" s="7" t="str">
        <f t="shared" si="306"/>
        <v/>
      </c>
      <c r="W1766" s="60" t="str">
        <f>IF(ISNUMBER(V1766),IF(ISNA(VLOOKUP(I1766,'Distances Lookup Table'!D:E,2,FALSE)),V1766*'General Settings'!$F$6,IF(VLOOKUP(I1766,'Distances Lookup Table'!D:E,2,FALSE)="",V1766*'General Settings'!$F$6,VLOOKUP(I1766,'Distances Lookup Table'!D:E,2,FALSE))),"")</f>
        <v/>
      </c>
      <c r="X1766" s="18" t="str">
        <f>IF(D1766&lt;&gt;"",'Workers Settings'!H1766,"")</f>
        <v/>
      </c>
      <c r="Y1766" s="18" t="str">
        <f>IF(D1766&lt;&gt;"",'Workers Settings'!I1766,"")</f>
        <v/>
      </c>
      <c r="Z1766" s="29" t="str">
        <f>IF('Workers Settings'!L1766&lt;&gt;"",'Workers Settings'!L1766,'Workers Settings'!K1766)</f>
        <v/>
      </c>
      <c r="AA1766" s="29" t="str">
        <f>IF(D1766&lt;&gt;"",IF('Workers Settings'!L1766&lt;&gt;"",'Workers Settings'!L1766,'Workers Settings'!K1766),"")</f>
        <v/>
      </c>
    </row>
    <row r="1767" spans="1:27" x14ac:dyDescent="0.25">
      <c r="A1767" s="7">
        <f t="shared" si="307"/>
        <v>1763</v>
      </c>
      <c r="B1767" s="7" t="str">
        <f>IF('Workers Settings'!B1767&lt;&gt;"",'Workers Settings'!B1767,"")</f>
        <v/>
      </c>
      <c r="C1767" s="7" t="str">
        <f>IF('Workers Settings'!C1767&lt;&gt;"",'Workers Settings'!C1767,"")</f>
        <v/>
      </c>
      <c r="D1767" s="17"/>
      <c r="E1767" s="17"/>
      <c r="F1767" s="17"/>
      <c r="G1767" s="7" t="str">
        <f>IF(D1767&lt;&gt;"",IF('Workers Settings'!D1767="","",'Workers Settings'!D1767),"")</f>
        <v/>
      </c>
      <c r="H1767" s="7" t="str">
        <f>IF(D1767&lt;&gt;"",'Workers Settings'!E1767,"")</f>
        <v/>
      </c>
      <c r="I1767" s="7" t="str">
        <f t="shared" si="297"/>
        <v/>
      </c>
      <c r="J1767" s="7" t="str">
        <f>IF('Workers Settings'!F1767&lt;&gt;"",'Workers Settings'!F1767,"")</f>
        <v/>
      </c>
      <c r="K1767" s="7" t="str">
        <f>IF('Workers Settings'!G1767&lt;&gt;"",'Workers Settings'!G1767,"")</f>
        <v/>
      </c>
      <c r="L1767" s="7" t="str">
        <f>IF(D1767="","",IF(VLOOKUP(D1767,'Demand Locations'!B:D,2,FALSE)="","",VLOOKUP(D1767,'Demand Locations'!B:D,2,FALSE)))</f>
        <v/>
      </c>
      <c r="M1767" s="7" t="str">
        <f>IF(D1767="","",IF(VLOOKUP(D1767,'Demand Locations'!B:D,3,FALSE)="","",VLOOKUP(D1767,'Demand Locations'!B:D,3,FALSE)))</f>
        <v/>
      </c>
      <c r="N1767" s="7" t="str">
        <f t="shared" si="298"/>
        <v/>
      </c>
      <c r="O1767" s="7" t="str">
        <f t="shared" si="299"/>
        <v/>
      </c>
      <c r="P1767" s="7" t="str">
        <f t="shared" si="300"/>
        <v/>
      </c>
      <c r="Q1767" s="7" t="str">
        <f t="shared" si="301"/>
        <v/>
      </c>
      <c r="R1767" s="7" t="str">
        <f t="shared" si="302"/>
        <v/>
      </c>
      <c r="S1767" s="7" t="str">
        <f t="shared" si="303"/>
        <v/>
      </c>
      <c r="T1767" s="7" t="str">
        <f t="shared" si="304"/>
        <v/>
      </c>
      <c r="U1767" s="7" t="str">
        <f t="shared" si="305"/>
        <v/>
      </c>
      <c r="V1767" s="7" t="str">
        <f t="shared" si="306"/>
        <v/>
      </c>
      <c r="W1767" s="60" t="str">
        <f>IF(ISNUMBER(V1767),IF(ISNA(VLOOKUP(I1767,'Distances Lookup Table'!D:E,2,FALSE)),V1767*'General Settings'!$F$6,IF(VLOOKUP(I1767,'Distances Lookup Table'!D:E,2,FALSE)="",V1767*'General Settings'!$F$6,VLOOKUP(I1767,'Distances Lookup Table'!D:E,2,FALSE))),"")</f>
        <v/>
      </c>
      <c r="X1767" s="18" t="str">
        <f>IF(D1767&lt;&gt;"",'Workers Settings'!H1767,"")</f>
        <v/>
      </c>
      <c r="Y1767" s="18" t="str">
        <f>IF(D1767&lt;&gt;"",'Workers Settings'!I1767,"")</f>
        <v/>
      </c>
      <c r="Z1767" s="29" t="str">
        <f>IF('Workers Settings'!L1767&lt;&gt;"",'Workers Settings'!L1767,'Workers Settings'!K1767)</f>
        <v/>
      </c>
      <c r="AA1767" s="29" t="str">
        <f>IF(D1767&lt;&gt;"",IF('Workers Settings'!L1767&lt;&gt;"",'Workers Settings'!L1767,'Workers Settings'!K1767),"")</f>
        <v/>
      </c>
    </row>
    <row r="1768" spans="1:27" x14ac:dyDescent="0.25">
      <c r="A1768" s="7">
        <f t="shared" si="307"/>
        <v>1764</v>
      </c>
      <c r="B1768" s="7" t="str">
        <f>IF('Workers Settings'!B1768&lt;&gt;"",'Workers Settings'!B1768,"")</f>
        <v/>
      </c>
      <c r="C1768" s="7" t="str">
        <f>IF('Workers Settings'!C1768&lt;&gt;"",'Workers Settings'!C1768,"")</f>
        <v/>
      </c>
      <c r="D1768" s="17"/>
      <c r="E1768" s="17"/>
      <c r="F1768" s="17"/>
      <c r="G1768" s="7" t="str">
        <f>IF(D1768&lt;&gt;"",IF('Workers Settings'!D1768="","",'Workers Settings'!D1768),"")</f>
        <v/>
      </c>
      <c r="H1768" s="7" t="str">
        <f>IF(D1768&lt;&gt;"",'Workers Settings'!E1768,"")</f>
        <v/>
      </c>
      <c r="I1768" s="7" t="str">
        <f t="shared" si="297"/>
        <v/>
      </c>
      <c r="J1768" s="7" t="str">
        <f>IF('Workers Settings'!F1768&lt;&gt;"",'Workers Settings'!F1768,"")</f>
        <v/>
      </c>
      <c r="K1768" s="7" t="str">
        <f>IF('Workers Settings'!G1768&lt;&gt;"",'Workers Settings'!G1768,"")</f>
        <v/>
      </c>
      <c r="L1768" s="7" t="str">
        <f>IF(D1768="","",IF(VLOOKUP(D1768,'Demand Locations'!B:D,2,FALSE)="","",VLOOKUP(D1768,'Demand Locations'!B:D,2,FALSE)))</f>
        <v/>
      </c>
      <c r="M1768" s="7" t="str">
        <f>IF(D1768="","",IF(VLOOKUP(D1768,'Demand Locations'!B:D,3,FALSE)="","",VLOOKUP(D1768,'Demand Locations'!B:D,3,FALSE)))</f>
        <v/>
      </c>
      <c r="N1768" s="7" t="str">
        <f t="shared" si="298"/>
        <v/>
      </c>
      <c r="O1768" s="7" t="str">
        <f t="shared" si="299"/>
        <v/>
      </c>
      <c r="P1768" s="7" t="str">
        <f t="shared" si="300"/>
        <v/>
      </c>
      <c r="Q1768" s="7" t="str">
        <f t="shared" si="301"/>
        <v/>
      </c>
      <c r="R1768" s="7" t="str">
        <f t="shared" si="302"/>
        <v/>
      </c>
      <c r="S1768" s="7" t="str">
        <f t="shared" si="303"/>
        <v/>
      </c>
      <c r="T1768" s="7" t="str">
        <f t="shared" si="304"/>
        <v/>
      </c>
      <c r="U1768" s="7" t="str">
        <f t="shared" si="305"/>
        <v/>
      </c>
      <c r="V1768" s="7" t="str">
        <f t="shared" si="306"/>
        <v/>
      </c>
      <c r="W1768" s="60" t="str">
        <f>IF(ISNUMBER(V1768),IF(ISNA(VLOOKUP(I1768,'Distances Lookup Table'!D:E,2,FALSE)),V1768*'General Settings'!$F$6,IF(VLOOKUP(I1768,'Distances Lookup Table'!D:E,2,FALSE)="",V1768*'General Settings'!$F$6,VLOOKUP(I1768,'Distances Lookup Table'!D:E,2,FALSE))),"")</f>
        <v/>
      </c>
      <c r="X1768" s="18" t="str">
        <f>IF(D1768&lt;&gt;"",'Workers Settings'!H1768,"")</f>
        <v/>
      </c>
      <c r="Y1768" s="18" t="str">
        <f>IF(D1768&lt;&gt;"",'Workers Settings'!I1768,"")</f>
        <v/>
      </c>
      <c r="Z1768" s="29" t="str">
        <f>IF('Workers Settings'!L1768&lt;&gt;"",'Workers Settings'!L1768,'Workers Settings'!K1768)</f>
        <v/>
      </c>
      <c r="AA1768" s="29" t="str">
        <f>IF(D1768&lt;&gt;"",IF('Workers Settings'!L1768&lt;&gt;"",'Workers Settings'!L1768,'Workers Settings'!K1768),"")</f>
        <v/>
      </c>
    </row>
    <row r="1769" spans="1:27" x14ac:dyDescent="0.25">
      <c r="A1769" s="7">
        <f t="shared" si="307"/>
        <v>1765</v>
      </c>
      <c r="B1769" s="7" t="str">
        <f>IF('Workers Settings'!B1769&lt;&gt;"",'Workers Settings'!B1769,"")</f>
        <v/>
      </c>
      <c r="C1769" s="7" t="str">
        <f>IF('Workers Settings'!C1769&lt;&gt;"",'Workers Settings'!C1769,"")</f>
        <v/>
      </c>
      <c r="D1769" s="17"/>
      <c r="E1769" s="17"/>
      <c r="F1769" s="17"/>
      <c r="G1769" s="7" t="str">
        <f>IF(D1769&lt;&gt;"",IF('Workers Settings'!D1769="","",'Workers Settings'!D1769),"")</f>
        <v/>
      </c>
      <c r="H1769" s="7" t="str">
        <f>IF(D1769&lt;&gt;"",'Workers Settings'!E1769,"")</f>
        <v/>
      </c>
      <c r="I1769" s="7" t="str">
        <f t="shared" si="297"/>
        <v/>
      </c>
      <c r="J1769" s="7" t="str">
        <f>IF('Workers Settings'!F1769&lt;&gt;"",'Workers Settings'!F1769,"")</f>
        <v/>
      </c>
      <c r="K1769" s="7" t="str">
        <f>IF('Workers Settings'!G1769&lt;&gt;"",'Workers Settings'!G1769,"")</f>
        <v/>
      </c>
      <c r="L1769" s="7" t="str">
        <f>IF(D1769="","",IF(VLOOKUP(D1769,'Demand Locations'!B:D,2,FALSE)="","",VLOOKUP(D1769,'Demand Locations'!B:D,2,FALSE)))</f>
        <v/>
      </c>
      <c r="M1769" s="7" t="str">
        <f>IF(D1769="","",IF(VLOOKUP(D1769,'Demand Locations'!B:D,3,FALSE)="","",VLOOKUP(D1769,'Demand Locations'!B:D,3,FALSE)))</f>
        <v/>
      </c>
      <c r="N1769" s="7" t="str">
        <f t="shared" si="298"/>
        <v/>
      </c>
      <c r="O1769" s="7" t="str">
        <f t="shared" si="299"/>
        <v/>
      </c>
      <c r="P1769" s="7" t="str">
        <f t="shared" si="300"/>
        <v/>
      </c>
      <c r="Q1769" s="7" t="str">
        <f t="shared" si="301"/>
        <v/>
      </c>
      <c r="R1769" s="7" t="str">
        <f t="shared" si="302"/>
        <v/>
      </c>
      <c r="S1769" s="7" t="str">
        <f t="shared" si="303"/>
        <v/>
      </c>
      <c r="T1769" s="7" t="str">
        <f t="shared" si="304"/>
        <v/>
      </c>
      <c r="U1769" s="7" t="str">
        <f t="shared" si="305"/>
        <v/>
      </c>
      <c r="V1769" s="7" t="str">
        <f t="shared" si="306"/>
        <v/>
      </c>
      <c r="W1769" s="60" t="str">
        <f>IF(ISNUMBER(V1769),IF(ISNA(VLOOKUP(I1769,'Distances Lookup Table'!D:E,2,FALSE)),V1769*'General Settings'!$F$6,IF(VLOOKUP(I1769,'Distances Lookup Table'!D:E,2,FALSE)="",V1769*'General Settings'!$F$6,VLOOKUP(I1769,'Distances Lookup Table'!D:E,2,FALSE))),"")</f>
        <v/>
      </c>
      <c r="X1769" s="18" t="str">
        <f>IF(D1769&lt;&gt;"",'Workers Settings'!H1769,"")</f>
        <v/>
      </c>
      <c r="Y1769" s="18" t="str">
        <f>IF(D1769&lt;&gt;"",'Workers Settings'!I1769,"")</f>
        <v/>
      </c>
      <c r="Z1769" s="29" t="str">
        <f>IF('Workers Settings'!L1769&lt;&gt;"",'Workers Settings'!L1769,'Workers Settings'!K1769)</f>
        <v/>
      </c>
      <c r="AA1769" s="29" t="str">
        <f>IF(D1769&lt;&gt;"",IF('Workers Settings'!L1769&lt;&gt;"",'Workers Settings'!L1769,'Workers Settings'!K1769),"")</f>
        <v/>
      </c>
    </row>
    <row r="1770" spans="1:27" x14ac:dyDescent="0.25">
      <c r="A1770" s="7">
        <f t="shared" si="307"/>
        <v>1766</v>
      </c>
      <c r="B1770" s="7" t="str">
        <f>IF('Workers Settings'!B1770&lt;&gt;"",'Workers Settings'!B1770,"")</f>
        <v/>
      </c>
      <c r="C1770" s="7" t="str">
        <f>IF('Workers Settings'!C1770&lt;&gt;"",'Workers Settings'!C1770,"")</f>
        <v/>
      </c>
      <c r="D1770" s="17"/>
      <c r="E1770" s="17"/>
      <c r="F1770" s="17"/>
      <c r="G1770" s="7" t="str">
        <f>IF(D1770&lt;&gt;"",IF('Workers Settings'!D1770="","",'Workers Settings'!D1770),"")</f>
        <v/>
      </c>
      <c r="H1770" s="7" t="str">
        <f>IF(D1770&lt;&gt;"",'Workers Settings'!E1770,"")</f>
        <v/>
      </c>
      <c r="I1770" s="7" t="str">
        <f t="shared" si="297"/>
        <v/>
      </c>
      <c r="J1770" s="7" t="str">
        <f>IF('Workers Settings'!F1770&lt;&gt;"",'Workers Settings'!F1770,"")</f>
        <v/>
      </c>
      <c r="K1770" s="7" t="str">
        <f>IF('Workers Settings'!G1770&lt;&gt;"",'Workers Settings'!G1770,"")</f>
        <v/>
      </c>
      <c r="L1770" s="7" t="str">
        <f>IF(D1770="","",IF(VLOOKUP(D1770,'Demand Locations'!B:D,2,FALSE)="","",VLOOKUP(D1770,'Demand Locations'!B:D,2,FALSE)))</f>
        <v/>
      </c>
      <c r="M1770" s="7" t="str">
        <f>IF(D1770="","",IF(VLOOKUP(D1770,'Demand Locations'!B:D,3,FALSE)="","",VLOOKUP(D1770,'Demand Locations'!B:D,3,FALSE)))</f>
        <v/>
      </c>
      <c r="N1770" s="7" t="str">
        <f t="shared" si="298"/>
        <v/>
      </c>
      <c r="O1770" s="7" t="str">
        <f t="shared" si="299"/>
        <v/>
      </c>
      <c r="P1770" s="7" t="str">
        <f t="shared" si="300"/>
        <v/>
      </c>
      <c r="Q1770" s="7" t="str">
        <f t="shared" si="301"/>
        <v/>
      </c>
      <c r="R1770" s="7" t="str">
        <f t="shared" si="302"/>
        <v/>
      </c>
      <c r="S1770" s="7" t="str">
        <f t="shared" si="303"/>
        <v/>
      </c>
      <c r="T1770" s="7" t="str">
        <f t="shared" si="304"/>
        <v/>
      </c>
      <c r="U1770" s="7" t="str">
        <f t="shared" si="305"/>
        <v/>
      </c>
      <c r="V1770" s="7" t="str">
        <f t="shared" si="306"/>
        <v/>
      </c>
      <c r="W1770" s="60" t="str">
        <f>IF(ISNUMBER(V1770),IF(ISNA(VLOOKUP(I1770,'Distances Lookup Table'!D:E,2,FALSE)),V1770*'General Settings'!$F$6,IF(VLOOKUP(I1770,'Distances Lookup Table'!D:E,2,FALSE)="",V1770*'General Settings'!$F$6,VLOOKUP(I1770,'Distances Lookup Table'!D:E,2,FALSE))),"")</f>
        <v/>
      </c>
      <c r="X1770" s="18" t="str">
        <f>IF(D1770&lt;&gt;"",'Workers Settings'!H1770,"")</f>
        <v/>
      </c>
      <c r="Y1770" s="18" t="str">
        <f>IF(D1770&lt;&gt;"",'Workers Settings'!I1770,"")</f>
        <v/>
      </c>
      <c r="Z1770" s="29" t="str">
        <f>IF('Workers Settings'!L1770&lt;&gt;"",'Workers Settings'!L1770,'Workers Settings'!K1770)</f>
        <v/>
      </c>
      <c r="AA1770" s="29" t="str">
        <f>IF(D1770&lt;&gt;"",IF('Workers Settings'!L1770&lt;&gt;"",'Workers Settings'!L1770,'Workers Settings'!K1770),"")</f>
        <v/>
      </c>
    </row>
    <row r="1771" spans="1:27" x14ac:dyDescent="0.25">
      <c r="A1771" s="7">
        <f t="shared" si="307"/>
        <v>1767</v>
      </c>
      <c r="B1771" s="7" t="str">
        <f>IF('Workers Settings'!B1771&lt;&gt;"",'Workers Settings'!B1771,"")</f>
        <v/>
      </c>
      <c r="C1771" s="7" t="str">
        <f>IF('Workers Settings'!C1771&lt;&gt;"",'Workers Settings'!C1771,"")</f>
        <v/>
      </c>
      <c r="D1771" s="17"/>
      <c r="E1771" s="17"/>
      <c r="F1771" s="17"/>
      <c r="G1771" s="7" t="str">
        <f>IF(D1771&lt;&gt;"",IF('Workers Settings'!D1771="","",'Workers Settings'!D1771),"")</f>
        <v/>
      </c>
      <c r="H1771" s="7" t="str">
        <f>IF(D1771&lt;&gt;"",'Workers Settings'!E1771,"")</f>
        <v/>
      </c>
      <c r="I1771" s="7" t="str">
        <f t="shared" si="297"/>
        <v/>
      </c>
      <c r="J1771" s="7" t="str">
        <f>IF('Workers Settings'!F1771&lt;&gt;"",'Workers Settings'!F1771,"")</f>
        <v/>
      </c>
      <c r="K1771" s="7" t="str">
        <f>IF('Workers Settings'!G1771&lt;&gt;"",'Workers Settings'!G1771,"")</f>
        <v/>
      </c>
      <c r="L1771" s="7" t="str">
        <f>IF(D1771="","",IF(VLOOKUP(D1771,'Demand Locations'!B:D,2,FALSE)="","",VLOOKUP(D1771,'Demand Locations'!B:D,2,FALSE)))</f>
        <v/>
      </c>
      <c r="M1771" s="7" t="str">
        <f>IF(D1771="","",IF(VLOOKUP(D1771,'Demand Locations'!B:D,3,FALSE)="","",VLOOKUP(D1771,'Demand Locations'!B:D,3,FALSE)))</f>
        <v/>
      </c>
      <c r="N1771" s="7" t="str">
        <f t="shared" si="298"/>
        <v/>
      </c>
      <c r="O1771" s="7" t="str">
        <f t="shared" si="299"/>
        <v/>
      </c>
      <c r="P1771" s="7" t="str">
        <f t="shared" si="300"/>
        <v/>
      </c>
      <c r="Q1771" s="7" t="str">
        <f t="shared" si="301"/>
        <v/>
      </c>
      <c r="R1771" s="7" t="str">
        <f t="shared" si="302"/>
        <v/>
      </c>
      <c r="S1771" s="7" t="str">
        <f t="shared" si="303"/>
        <v/>
      </c>
      <c r="T1771" s="7" t="str">
        <f t="shared" si="304"/>
        <v/>
      </c>
      <c r="U1771" s="7" t="str">
        <f t="shared" si="305"/>
        <v/>
      </c>
      <c r="V1771" s="7" t="str">
        <f t="shared" si="306"/>
        <v/>
      </c>
      <c r="W1771" s="60" t="str">
        <f>IF(ISNUMBER(V1771),IF(ISNA(VLOOKUP(I1771,'Distances Lookup Table'!D:E,2,FALSE)),V1771*'General Settings'!$F$6,IF(VLOOKUP(I1771,'Distances Lookup Table'!D:E,2,FALSE)="",V1771*'General Settings'!$F$6,VLOOKUP(I1771,'Distances Lookup Table'!D:E,2,FALSE))),"")</f>
        <v/>
      </c>
      <c r="X1771" s="18" t="str">
        <f>IF(D1771&lt;&gt;"",'Workers Settings'!H1771,"")</f>
        <v/>
      </c>
      <c r="Y1771" s="18" t="str">
        <f>IF(D1771&lt;&gt;"",'Workers Settings'!I1771,"")</f>
        <v/>
      </c>
      <c r="Z1771" s="29" t="str">
        <f>IF('Workers Settings'!L1771&lt;&gt;"",'Workers Settings'!L1771,'Workers Settings'!K1771)</f>
        <v/>
      </c>
      <c r="AA1771" s="29" t="str">
        <f>IF(D1771&lt;&gt;"",IF('Workers Settings'!L1771&lt;&gt;"",'Workers Settings'!L1771,'Workers Settings'!K1771),"")</f>
        <v/>
      </c>
    </row>
    <row r="1772" spans="1:27" x14ac:dyDescent="0.25">
      <c r="A1772" s="7">
        <f t="shared" si="307"/>
        <v>1768</v>
      </c>
      <c r="B1772" s="7" t="str">
        <f>IF('Workers Settings'!B1772&lt;&gt;"",'Workers Settings'!B1772,"")</f>
        <v/>
      </c>
      <c r="C1772" s="7" t="str">
        <f>IF('Workers Settings'!C1772&lt;&gt;"",'Workers Settings'!C1772,"")</f>
        <v/>
      </c>
      <c r="D1772" s="17"/>
      <c r="E1772" s="17"/>
      <c r="F1772" s="17"/>
      <c r="G1772" s="7" t="str">
        <f>IF(D1772&lt;&gt;"",IF('Workers Settings'!D1772="","",'Workers Settings'!D1772),"")</f>
        <v/>
      </c>
      <c r="H1772" s="7" t="str">
        <f>IF(D1772&lt;&gt;"",'Workers Settings'!E1772,"")</f>
        <v/>
      </c>
      <c r="I1772" s="7" t="str">
        <f t="shared" si="297"/>
        <v/>
      </c>
      <c r="J1772" s="7" t="str">
        <f>IF('Workers Settings'!F1772&lt;&gt;"",'Workers Settings'!F1772,"")</f>
        <v/>
      </c>
      <c r="K1772" s="7" t="str">
        <f>IF('Workers Settings'!G1772&lt;&gt;"",'Workers Settings'!G1772,"")</f>
        <v/>
      </c>
      <c r="L1772" s="7" t="str">
        <f>IF(D1772="","",IF(VLOOKUP(D1772,'Demand Locations'!B:D,2,FALSE)="","",VLOOKUP(D1772,'Demand Locations'!B:D,2,FALSE)))</f>
        <v/>
      </c>
      <c r="M1772" s="7" t="str">
        <f>IF(D1772="","",IF(VLOOKUP(D1772,'Demand Locations'!B:D,3,FALSE)="","",VLOOKUP(D1772,'Demand Locations'!B:D,3,FALSE)))</f>
        <v/>
      </c>
      <c r="N1772" s="7" t="str">
        <f t="shared" si="298"/>
        <v/>
      </c>
      <c r="O1772" s="7" t="str">
        <f t="shared" si="299"/>
        <v/>
      </c>
      <c r="P1772" s="7" t="str">
        <f t="shared" si="300"/>
        <v/>
      </c>
      <c r="Q1772" s="7" t="str">
        <f t="shared" si="301"/>
        <v/>
      </c>
      <c r="R1772" s="7" t="str">
        <f t="shared" si="302"/>
        <v/>
      </c>
      <c r="S1772" s="7" t="str">
        <f t="shared" si="303"/>
        <v/>
      </c>
      <c r="T1772" s="7" t="str">
        <f t="shared" si="304"/>
        <v/>
      </c>
      <c r="U1772" s="7" t="str">
        <f t="shared" si="305"/>
        <v/>
      </c>
      <c r="V1772" s="7" t="str">
        <f t="shared" si="306"/>
        <v/>
      </c>
      <c r="W1772" s="60" t="str">
        <f>IF(ISNUMBER(V1772),IF(ISNA(VLOOKUP(I1772,'Distances Lookup Table'!D:E,2,FALSE)),V1772*'General Settings'!$F$6,IF(VLOOKUP(I1772,'Distances Lookup Table'!D:E,2,FALSE)="",V1772*'General Settings'!$F$6,VLOOKUP(I1772,'Distances Lookup Table'!D:E,2,FALSE))),"")</f>
        <v/>
      </c>
      <c r="X1772" s="18" t="str">
        <f>IF(D1772&lt;&gt;"",'Workers Settings'!H1772,"")</f>
        <v/>
      </c>
      <c r="Y1772" s="18" t="str">
        <f>IF(D1772&lt;&gt;"",'Workers Settings'!I1772,"")</f>
        <v/>
      </c>
      <c r="Z1772" s="29" t="str">
        <f>IF('Workers Settings'!L1772&lt;&gt;"",'Workers Settings'!L1772,'Workers Settings'!K1772)</f>
        <v/>
      </c>
      <c r="AA1772" s="29" t="str">
        <f>IF(D1772&lt;&gt;"",IF('Workers Settings'!L1772&lt;&gt;"",'Workers Settings'!L1772,'Workers Settings'!K1772),"")</f>
        <v/>
      </c>
    </row>
    <row r="1773" spans="1:27" x14ac:dyDescent="0.25">
      <c r="A1773" s="7">
        <f t="shared" si="307"/>
        <v>1769</v>
      </c>
      <c r="B1773" s="7" t="str">
        <f>IF('Workers Settings'!B1773&lt;&gt;"",'Workers Settings'!B1773,"")</f>
        <v/>
      </c>
      <c r="C1773" s="7" t="str">
        <f>IF('Workers Settings'!C1773&lt;&gt;"",'Workers Settings'!C1773,"")</f>
        <v/>
      </c>
      <c r="D1773" s="17"/>
      <c r="E1773" s="17"/>
      <c r="F1773" s="17"/>
      <c r="G1773" s="7" t="str">
        <f>IF(D1773&lt;&gt;"",IF('Workers Settings'!D1773="","",'Workers Settings'!D1773),"")</f>
        <v/>
      </c>
      <c r="H1773" s="7" t="str">
        <f>IF(D1773&lt;&gt;"",'Workers Settings'!E1773,"")</f>
        <v/>
      </c>
      <c r="I1773" s="7" t="str">
        <f t="shared" si="297"/>
        <v/>
      </c>
      <c r="J1773" s="7" t="str">
        <f>IF('Workers Settings'!F1773&lt;&gt;"",'Workers Settings'!F1773,"")</f>
        <v/>
      </c>
      <c r="K1773" s="7" t="str">
        <f>IF('Workers Settings'!G1773&lt;&gt;"",'Workers Settings'!G1773,"")</f>
        <v/>
      </c>
      <c r="L1773" s="7" t="str">
        <f>IF(D1773="","",IF(VLOOKUP(D1773,'Demand Locations'!B:D,2,FALSE)="","",VLOOKUP(D1773,'Demand Locations'!B:D,2,FALSE)))</f>
        <v/>
      </c>
      <c r="M1773" s="7" t="str">
        <f>IF(D1773="","",IF(VLOOKUP(D1773,'Demand Locations'!B:D,3,FALSE)="","",VLOOKUP(D1773,'Demand Locations'!B:D,3,FALSE)))</f>
        <v/>
      </c>
      <c r="N1773" s="7" t="str">
        <f t="shared" si="298"/>
        <v/>
      </c>
      <c r="O1773" s="7" t="str">
        <f t="shared" si="299"/>
        <v/>
      </c>
      <c r="P1773" s="7" t="str">
        <f t="shared" si="300"/>
        <v/>
      </c>
      <c r="Q1773" s="7" t="str">
        <f t="shared" si="301"/>
        <v/>
      </c>
      <c r="R1773" s="7" t="str">
        <f t="shared" si="302"/>
        <v/>
      </c>
      <c r="S1773" s="7" t="str">
        <f t="shared" si="303"/>
        <v/>
      </c>
      <c r="T1773" s="7" t="str">
        <f t="shared" si="304"/>
        <v/>
      </c>
      <c r="U1773" s="7" t="str">
        <f t="shared" si="305"/>
        <v/>
      </c>
      <c r="V1773" s="7" t="str">
        <f t="shared" si="306"/>
        <v/>
      </c>
      <c r="W1773" s="60" t="str">
        <f>IF(ISNUMBER(V1773),IF(ISNA(VLOOKUP(I1773,'Distances Lookup Table'!D:E,2,FALSE)),V1773*'General Settings'!$F$6,IF(VLOOKUP(I1773,'Distances Lookup Table'!D:E,2,FALSE)="",V1773*'General Settings'!$F$6,VLOOKUP(I1773,'Distances Lookup Table'!D:E,2,FALSE))),"")</f>
        <v/>
      </c>
      <c r="X1773" s="18" t="str">
        <f>IF(D1773&lt;&gt;"",'Workers Settings'!H1773,"")</f>
        <v/>
      </c>
      <c r="Y1773" s="18" t="str">
        <f>IF(D1773&lt;&gt;"",'Workers Settings'!I1773,"")</f>
        <v/>
      </c>
      <c r="Z1773" s="29" t="str">
        <f>IF('Workers Settings'!L1773&lt;&gt;"",'Workers Settings'!L1773,'Workers Settings'!K1773)</f>
        <v/>
      </c>
      <c r="AA1773" s="29" t="str">
        <f>IF(D1773&lt;&gt;"",IF('Workers Settings'!L1773&lt;&gt;"",'Workers Settings'!L1773,'Workers Settings'!K1773),"")</f>
        <v/>
      </c>
    </row>
    <row r="1774" spans="1:27" x14ac:dyDescent="0.25">
      <c r="A1774" s="7">
        <f t="shared" si="307"/>
        <v>1770</v>
      </c>
      <c r="B1774" s="7" t="str">
        <f>IF('Workers Settings'!B1774&lt;&gt;"",'Workers Settings'!B1774,"")</f>
        <v/>
      </c>
      <c r="C1774" s="7" t="str">
        <f>IF('Workers Settings'!C1774&lt;&gt;"",'Workers Settings'!C1774,"")</f>
        <v/>
      </c>
      <c r="D1774" s="17"/>
      <c r="E1774" s="17"/>
      <c r="F1774" s="17"/>
      <c r="G1774" s="7" t="str">
        <f>IF(D1774&lt;&gt;"",IF('Workers Settings'!D1774="","",'Workers Settings'!D1774),"")</f>
        <v/>
      </c>
      <c r="H1774" s="7" t="str">
        <f>IF(D1774&lt;&gt;"",'Workers Settings'!E1774,"")</f>
        <v/>
      </c>
      <c r="I1774" s="7" t="str">
        <f t="shared" si="297"/>
        <v/>
      </c>
      <c r="J1774" s="7" t="str">
        <f>IF('Workers Settings'!F1774&lt;&gt;"",'Workers Settings'!F1774,"")</f>
        <v/>
      </c>
      <c r="K1774" s="7" t="str">
        <f>IF('Workers Settings'!G1774&lt;&gt;"",'Workers Settings'!G1774,"")</f>
        <v/>
      </c>
      <c r="L1774" s="7" t="str">
        <f>IF(D1774="","",IF(VLOOKUP(D1774,'Demand Locations'!B:D,2,FALSE)="","",VLOOKUP(D1774,'Demand Locations'!B:D,2,FALSE)))</f>
        <v/>
      </c>
      <c r="M1774" s="7" t="str">
        <f>IF(D1774="","",IF(VLOOKUP(D1774,'Demand Locations'!B:D,3,FALSE)="","",VLOOKUP(D1774,'Demand Locations'!B:D,3,FALSE)))</f>
        <v/>
      </c>
      <c r="N1774" s="7" t="str">
        <f t="shared" si="298"/>
        <v/>
      </c>
      <c r="O1774" s="7" t="str">
        <f t="shared" si="299"/>
        <v/>
      </c>
      <c r="P1774" s="7" t="str">
        <f t="shared" si="300"/>
        <v/>
      </c>
      <c r="Q1774" s="7" t="str">
        <f t="shared" si="301"/>
        <v/>
      </c>
      <c r="R1774" s="7" t="str">
        <f t="shared" si="302"/>
        <v/>
      </c>
      <c r="S1774" s="7" t="str">
        <f t="shared" si="303"/>
        <v/>
      </c>
      <c r="T1774" s="7" t="str">
        <f t="shared" si="304"/>
        <v/>
      </c>
      <c r="U1774" s="7" t="str">
        <f t="shared" si="305"/>
        <v/>
      </c>
      <c r="V1774" s="7" t="str">
        <f t="shared" si="306"/>
        <v/>
      </c>
      <c r="W1774" s="60" t="str">
        <f>IF(ISNUMBER(V1774),IF(ISNA(VLOOKUP(I1774,'Distances Lookup Table'!D:E,2,FALSE)),V1774*'General Settings'!$F$6,IF(VLOOKUP(I1774,'Distances Lookup Table'!D:E,2,FALSE)="",V1774*'General Settings'!$F$6,VLOOKUP(I1774,'Distances Lookup Table'!D:E,2,FALSE))),"")</f>
        <v/>
      </c>
      <c r="X1774" s="18" t="str">
        <f>IF(D1774&lt;&gt;"",'Workers Settings'!H1774,"")</f>
        <v/>
      </c>
      <c r="Y1774" s="18" t="str">
        <f>IF(D1774&lt;&gt;"",'Workers Settings'!I1774,"")</f>
        <v/>
      </c>
      <c r="Z1774" s="29" t="str">
        <f>IF('Workers Settings'!L1774&lt;&gt;"",'Workers Settings'!L1774,'Workers Settings'!K1774)</f>
        <v/>
      </c>
      <c r="AA1774" s="29" t="str">
        <f>IF(D1774&lt;&gt;"",IF('Workers Settings'!L1774&lt;&gt;"",'Workers Settings'!L1774,'Workers Settings'!K1774),"")</f>
        <v/>
      </c>
    </row>
    <row r="1775" spans="1:27" x14ac:dyDescent="0.25">
      <c r="A1775" s="7">
        <f t="shared" si="307"/>
        <v>1771</v>
      </c>
      <c r="B1775" s="7" t="str">
        <f>IF('Workers Settings'!B1775&lt;&gt;"",'Workers Settings'!B1775,"")</f>
        <v/>
      </c>
      <c r="C1775" s="7" t="str">
        <f>IF('Workers Settings'!C1775&lt;&gt;"",'Workers Settings'!C1775,"")</f>
        <v/>
      </c>
      <c r="D1775" s="17"/>
      <c r="E1775" s="17"/>
      <c r="F1775" s="17"/>
      <c r="G1775" s="7" t="str">
        <f>IF(D1775&lt;&gt;"",IF('Workers Settings'!D1775="","",'Workers Settings'!D1775),"")</f>
        <v/>
      </c>
      <c r="H1775" s="7" t="str">
        <f>IF(D1775&lt;&gt;"",'Workers Settings'!E1775,"")</f>
        <v/>
      </c>
      <c r="I1775" s="7" t="str">
        <f t="shared" si="297"/>
        <v/>
      </c>
      <c r="J1775" s="7" t="str">
        <f>IF('Workers Settings'!F1775&lt;&gt;"",'Workers Settings'!F1775,"")</f>
        <v/>
      </c>
      <c r="K1775" s="7" t="str">
        <f>IF('Workers Settings'!G1775&lt;&gt;"",'Workers Settings'!G1775,"")</f>
        <v/>
      </c>
      <c r="L1775" s="7" t="str">
        <f>IF(D1775="","",IF(VLOOKUP(D1775,'Demand Locations'!B:D,2,FALSE)="","",VLOOKUP(D1775,'Demand Locations'!B:D,2,FALSE)))</f>
        <v/>
      </c>
      <c r="M1775" s="7" t="str">
        <f>IF(D1775="","",IF(VLOOKUP(D1775,'Demand Locations'!B:D,3,FALSE)="","",VLOOKUP(D1775,'Demand Locations'!B:D,3,FALSE)))</f>
        <v/>
      </c>
      <c r="N1775" s="7" t="str">
        <f t="shared" si="298"/>
        <v/>
      </c>
      <c r="O1775" s="7" t="str">
        <f t="shared" si="299"/>
        <v/>
      </c>
      <c r="P1775" s="7" t="str">
        <f t="shared" si="300"/>
        <v/>
      </c>
      <c r="Q1775" s="7" t="str">
        <f t="shared" si="301"/>
        <v/>
      </c>
      <c r="R1775" s="7" t="str">
        <f t="shared" si="302"/>
        <v/>
      </c>
      <c r="S1775" s="7" t="str">
        <f t="shared" si="303"/>
        <v/>
      </c>
      <c r="T1775" s="7" t="str">
        <f t="shared" si="304"/>
        <v/>
      </c>
      <c r="U1775" s="7" t="str">
        <f t="shared" si="305"/>
        <v/>
      </c>
      <c r="V1775" s="7" t="str">
        <f t="shared" si="306"/>
        <v/>
      </c>
      <c r="W1775" s="60" t="str">
        <f>IF(ISNUMBER(V1775),IF(ISNA(VLOOKUP(I1775,'Distances Lookup Table'!D:E,2,FALSE)),V1775*'General Settings'!$F$6,IF(VLOOKUP(I1775,'Distances Lookup Table'!D:E,2,FALSE)="",V1775*'General Settings'!$F$6,VLOOKUP(I1775,'Distances Lookup Table'!D:E,2,FALSE))),"")</f>
        <v/>
      </c>
      <c r="X1775" s="18" t="str">
        <f>IF(D1775&lt;&gt;"",'Workers Settings'!H1775,"")</f>
        <v/>
      </c>
      <c r="Y1775" s="18" t="str">
        <f>IF(D1775&lt;&gt;"",'Workers Settings'!I1775,"")</f>
        <v/>
      </c>
      <c r="Z1775" s="29" t="str">
        <f>IF('Workers Settings'!L1775&lt;&gt;"",'Workers Settings'!L1775,'Workers Settings'!K1775)</f>
        <v/>
      </c>
      <c r="AA1775" s="29" t="str">
        <f>IF(D1775&lt;&gt;"",IF('Workers Settings'!L1775&lt;&gt;"",'Workers Settings'!L1775,'Workers Settings'!K1775),"")</f>
        <v/>
      </c>
    </row>
    <row r="1776" spans="1:27" x14ac:dyDescent="0.25">
      <c r="A1776" s="7">
        <f t="shared" si="307"/>
        <v>1772</v>
      </c>
      <c r="B1776" s="7" t="str">
        <f>IF('Workers Settings'!B1776&lt;&gt;"",'Workers Settings'!B1776,"")</f>
        <v/>
      </c>
      <c r="C1776" s="7" t="str">
        <f>IF('Workers Settings'!C1776&lt;&gt;"",'Workers Settings'!C1776,"")</f>
        <v/>
      </c>
      <c r="D1776" s="17"/>
      <c r="E1776" s="17"/>
      <c r="F1776" s="17"/>
      <c r="G1776" s="7" t="str">
        <f>IF(D1776&lt;&gt;"",IF('Workers Settings'!D1776="","",'Workers Settings'!D1776),"")</f>
        <v/>
      </c>
      <c r="H1776" s="7" t="str">
        <f>IF(D1776&lt;&gt;"",'Workers Settings'!E1776,"")</f>
        <v/>
      </c>
      <c r="I1776" s="7" t="str">
        <f t="shared" si="297"/>
        <v/>
      </c>
      <c r="J1776" s="7" t="str">
        <f>IF('Workers Settings'!F1776&lt;&gt;"",'Workers Settings'!F1776,"")</f>
        <v/>
      </c>
      <c r="K1776" s="7" t="str">
        <f>IF('Workers Settings'!G1776&lt;&gt;"",'Workers Settings'!G1776,"")</f>
        <v/>
      </c>
      <c r="L1776" s="7" t="str">
        <f>IF(D1776="","",IF(VLOOKUP(D1776,'Demand Locations'!B:D,2,FALSE)="","",VLOOKUP(D1776,'Demand Locations'!B:D,2,FALSE)))</f>
        <v/>
      </c>
      <c r="M1776" s="7" t="str">
        <f>IF(D1776="","",IF(VLOOKUP(D1776,'Demand Locations'!B:D,3,FALSE)="","",VLOOKUP(D1776,'Demand Locations'!B:D,3,FALSE)))</f>
        <v/>
      </c>
      <c r="N1776" s="7" t="str">
        <f t="shared" si="298"/>
        <v/>
      </c>
      <c r="O1776" s="7" t="str">
        <f t="shared" si="299"/>
        <v/>
      </c>
      <c r="P1776" s="7" t="str">
        <f t="shared" si="300"/>
        <v/>
      </c>
      <c r="Q1776" s="7" t="str">
        <f t="shared" si="301"/>
        <v/>
      </c>
      <c r="R1776" s="7" t="str">
        <f t="shared" si="302"/>
        <v/>
      </c>
      <c r="S1776" s="7" t="str">
        <f t="shared" si="303"/>
        <v/>
      </c>
      <c r="T1776" s="7" t="str">
        <f t="shared" si="304"/>
        <v/>
      </c>
      <c r="U1776" s="7" t="str">
        <f t="shared" si="305"/>
        <v/>
      </c>
      <c r="V1776" s="7" t="str">
        <f t="shared" si="306"/>
        <v/>
      </c>
      <c r="W1776" s="60" t="str">
        <f>IF(ISNUMBER(V1776),IF(ISNA(VLOOKUP(I1776,'Distances Lookup Table'!D:E,2,FALSE)),V1776*'General Settings'!$F$6,IF(VLOOKUP(I1776,'Distances Lookup Table'!D:E,2,FALSE)="",V1776*'General Settings'!$F$6,VLOOKUP(I1776,'Distances Lookup Table'!D:E,2,FALSE))),"")</f>
        <v/>
      </c>
      <c r="X1776" s="18" t="str">
        <f>IF(D1776&lt;&gt;"",'Workers Settings'!H1776,"")</f>
        <v/>
      </c>
      <c r="Y1776" s="18" t="str">
        <f>IF(D1776&lt;&gt;"",'Workers Settings'!I1776,"")</f>
        <v/>
      </c>
      <c r="Z1776" s="29" t="str">
        <f>IF('Workers Settings'!L1776&lt;&gt;"",'Workers Settings'!L1776,'Workers Settings'!K1776)</f>
        <v/>
      </c>
      <c r="AA1776" s="29" t="str">
        <f>IF(D1776&lt;&gt;"",IF('Workers Settings'!L1776&lt;&gt;"",'Workers Settings'!L1776,'Workers Settings'!K1776),"")</f>
        <v/>
      </c>
    </row>
    <row r="1777" spans="1:27" x14ac:dyDescent="0.25">
      <c r="A1777" s="7">
        <f t="shared" si="307"/>
        <v>1773</v>
      </c>
      <c r="B1777" s="7" t="str">
        <f>IF('Workers Settings'!B1777&lt;&gt;"",'Workers Settings'!B1777,"")</f>
        <v/>
      </c>
      <c r="C1777" s="7" t="str">
        <f>IF('Workers Settings'!C1777&lt;&gt;"",'Workers Settings'!C1777,"")</f>
        <v/>
      </c>
      <c r="D1777" s="17"/>
      <c r="E1777" s="17"/>
      <c r="F1777" s="17"/>
      <c r="G1777" s="7" t="str">
        <f>IF(D1777&lt;&gt;"",IF('Workers Settings'!D1777="","",'Workers Settings'!D1777),"")</f>
        <v/>
      </c>
      <c r="H1777" s="7" t="str">
        <f>IF(D1777&lt;&gt;"",'Workers Settings'!E1777,"")</f>
        <v/>
      </c>
      <c r="I1777" s="7" t="str">
        <f t="shared" si="297"/>
        <v/>
      </c>
      <c r="J1777" s="7" t="str">
        <f>IF('Workers Settings'!F1777&lt;&gt;"",'Workers Settings'!F1777,"")</f>
        <v/>
      </c>
      <c r="K1777" s="7" t="str">
        <f>IF('Workers Settings'!G1777&lt;&gt;"",'Workers Settings'!G1777,"")</f>
        <v/>
      </c>
      <c r="L1777" s="7" t="str">
        <f>IF(D1777="","",IF(VLOOKUP(D1777,'Demand Locations'!B:D,2,FALSE)="","",VLOOKUP(D1777,'Demand Locations'!B:D,2,FALSE)))</f>
        <v/>
      </c>
      <c r="M1777" s="7" t="str">
        <f>IF(D1777="","",IF(VLOOKUP(D1777,'Demand Locations'!B:D,3,FALSE)="","",VLOOKUP(D1777,'Demand Locations'!B:D,3,FALSE)))</f>
        <v/>
      </c>
      <c r="N1777" s="7" t="str">
        <f t="shared" si="298"/>
        <v/>
      </c>
      <c r="O1777" s="7" t="str">
        <f t="shared" si="299"/>
        <v/>
      </c>
      <c r="P1777" s="7" t="str">
        <f t="shared" si="300"/>
        <v/>
      </c>
      <c r="Q1777" s="7" t="str">
        <f t="shared" si="301"/>
        <v/>
      </c>
      <c r="R1777" s="7" t="str">
        <f t="shared" si="302"/>
        <v/>
      </c>
      <c r="S1777" s="7" t="str">
        <f t="shared" si="303"/>
        <v/>
      </c>
      <c r="T1777" s="7" t="str">
        <f t="shared" si="304"/>
        <v/>
      </c>
      <c r="U1777" s="7" t="str">
        <f t="shared" si="305"/>
        <v/>
      </c>
      <c r="V1777" s="7" t="str">
        <f t="shared" si="306"/>
        <v/>
      </c>
      <c r="W1777" s="60" t="str">
        <f>IF(ISNUMBER(V1777),IF(ISNA(VLOOKUP(I1777,'Distances Lookup Table'!D:E,2,FALSE)),V1777*'General Settings'!$F$6,IF(VLOOKUP(I1777,'Distances Lookup Table'!D:E,2,FALSE)="",V1777*'General Settings'!$F$6,VLOOKUP(I1777,'Distances Lookup Table'!D:E,2,FALSE))),"")</f>
        <v/>
      </c>
      <c r="X1777" s="18" t="str">
        <f>IF(D1777&lt;&gt;"",'Workers Settings'!H1777,"")</f>
        <v/>
      </c>
      <c r="Y1777" s="18" t="str">
        <f>IF(D1777&lt;&gt;"",'Workers Settings'!I1777,"")</f>
        <v/>
      </c>
      <c r="Z1777" s="29" t="str">
        <f>IF('Workers Settings'!L1777&lt;&gt;"",'Workers Settings'!L1777,'Workers Settings'!K1777)</f>
        <v/>
      </c>
      <c r="AA1777" s="29" t="str">
        <f>IF(D1777&lt;&gt;"",IF('Workers Settings'!L1777&lt;&gt;"",'Workers Settings'!L1777,'Workers Settings'!K1777),"")</f>
        <v/>
      </c>
    </row>
    <row r="1778" spans="1:27" x14ac:dyDescent="0.25">
      <c r="A1778" s="7">
        <f t="shared" si="307"/>
        <v>1774</v>
      </c>
      <c r="B1778" s="7" t="str">
        <f>IF('Workers Settings'!B1778&lt;&gt;"",'Workers Settings'!B1778,"")</f>
        <v/>
      </c>
      <c r="C1778" s="7" t="str">
        <f>IF('Workers Settings'!C1778&lt;&gt;"",'Workers Settings'!C1778,"")</f>
        <v/>
      </c>
      <c r="D1778" s="17"/>
      <c r="E1778" s="17"/>
      <c r="F1778" s="17"/>
      <c r="G1778" s="7" t="str">
        <f>IF(D1778&lt;&gt;"",IF('Workers Settings'!D1778="","",'Workers Settings'!D1778),"")</f>
        <v/>
      </c>
      <c r="H1778" s="7" t="str">
        <f>IF(D1778&lt;&gt;"",'Workers Settings'!E1778,"")</f>
        <v/>
      </c>
      <c r="I1778" s="7" t="str">
        <f t="shared" si="297"/>
        <v/>
      </c>
      <c r="J1778" s="7" t="str">
        <f>IF('Workers Settings'!F1778&lt;&gt;"",'Workers Settings'!F1778,"")</f>
        <v/>
      </c>
      <c r="K1778" s="7" t="str">
        <f>IF('Workers Settings'!G1778&lt;&gt;"",'Workers Settings'!G1778,"")</f>
        <v/>
      </c>
      <c r="L1778" s="7" t="str">
        <f>IF(D1778="","",IF(VLOOKUP(D1778,'Demand Locations'!B:D,2,FALSE)="","",VLOOKUP(D1778,'Demand Locations'!B:D,2,FALSE)))</f>
        <v/>
      </c>
      <c r="M1778" s="7" t="str">
        <f>IF(D1778="","",IF(VLOOKUP(D1778,'Demand Locations'!B:D,3,FALSE)="","",VLOOKUP(D1778,'Demand Locations'!B:D,3,FALSE)))</f>
        <v/>
      </c>
      <c r="N1778" s="7" t="str">
        <f t="shared" si="298"/>
        <v/>
      </c>
      <c r="O1778" s="7" t="str">
        <f t="shared" si="299"/>
        <v/>
      </c>
      <c r="P1778" s="7" t="str">
        <f t="shared" si="300"/>
        <v/>
      </c>
      <c r="Q1778" s="7" t="str">
        <f t="shared" si="301"/>
        <v/>
      </c>
      <c r="R1778" s="7" t="str">
        <f t="shared" si="302"/>
        <v/>
      </c>
      <c r="S1778" s="7" t="str">
        <f t="shared" si="303"/>
        <v/>
      </c>
      <c r="T1778" s="7" t="str">
        <f t="shared" si="304"/>
        <v/>
      </c>
      <c r="U1778" s="7" t="str">
        <f t="shared" si="305"/>
        <v/>
      </c>
      <c r="V1778" s="7" t="str">
        <f t="shared" si="306"/>
        <v/>
      </c>
      <c r="W1778" s="60" t="str">
        <f>IF(ISNUMBER(V1778),IF(ISNA(VLOOKUP(I1778,'Distances Lookup Table'!D:E,2,FALSE)),V1778*'General Settings'!$F$6,IF(VLOOKUP(I1778,'Distances Lookup Table'!D:E,2,FALSE)="",V1778*'General Settings'!$F$6,VLOOKUP(I1778,'Distances Lookup Table'!D:E,2,FALSE))),"")</f>
        <v/>
      </c>
      <c r="X1778" s="18" t="str">
        <f>IF(D1778&lt;&gt;"",'Workers Settings'!H1778,"")</f>
        <v/>
      </c>
      <c r="Y1778" s="18" t="str">
        <f>IF(D1778&lt;&gt;"",'Workers Settings'!I1778,"")</f>
        <v/>
      </c>
      <c r="Z1778" s="29" t="str">
        <f>IF('Workers Settings'!L1778&lt;&gt;"",'Workers Settings'!L1778,'Workers Settings'!K1778)</f>
        <v/>
      </c>
      <c r="AA1778" s="29" t="str">
        <f>IF(D1778&lt;&gt;"",IF('Workers Settings'!L1778&lt;&gt;"",'Workers Settings'!L1778,'Workers Settings'!K1778),"")</f>
        <v/>
      </c>
    </row>
    <row r="1779" spans="1:27" x14ac:dyDescent="0.25">
      <c r="A1779" s="7">
        <f t="shared" si="307"/>
        <v>1775</v>
      </c>
      <c r="B1779" s="7" t="str">
        <f>IF('Workers Settings'!B1779&lt;&gt;"",'Workers Settings'!B1779,"")</f>
        <v/>
      </c>
      <c r="C1779" s="7" t="str">
        <f>IF('Workers Settings'!C1779&lt;&gt;"",'Workers Settings'!C1779,"")</f>
        <v/>
      </c>
      <c r="D1779" s="17"/>
      <c r="E1779" s="17"/>
      <c r="F1779" s="17"/>
      <c r="G1779" s="7" t="str">
        <f>IF(D1779&lt;&gt;"",IF('Workers Settings'!D1779="","",'Workers Settings'!D1779),"")</f>
        <v/>
      </c>
      <c r="H1779" s="7" t="str">
        <f>IF(D1779&lt;&gt;"",'Workers Settings'!E1779,"")</f>
        <v/>
      </c>
      <c r="I1779" s="7" t="str">
        <f t="shared" si="297"/>
        <v/>
      </c>
      <c r="J1779" s="7" t="str">
        <f>IF('Workers Settings'!F1779&lt;&gt;"",'Workers Settings'!F1779,"")</f>
        <v/>
      </c>
      <c r="K1779" s="7" t="str">
        <f>IF('Workers Settings'!G1779&lt;&gt;"",'Workers Settings'!G1779,"")</f>
        <v/>
      </c>
      <c r="L1779" s="7" t="str">
        <f>IF(D1779="","",IF(VLOOKUP(D1779,'Demand Locations'!B:D,2,FALSE)="","",VLOOKUP(D1779,'Demand Locations'!B:D,2,FALSE)))</f>
        <v/>
      </c>
      <c r="M1779" s="7" t="str">
        <f>IF(D1779="","",IF(VLOOKUP(D1779,'Demand Locations'!B:D,3,FALSE)="","",VLOOKUP(D1779,'Demand Locations'!B:D,3,FALSE)))</f>
        <v/>
      </c>
      <c r="N1779" s="7" t="str">
        <f t="shared" si="298"/>
        <v/>
      </c>
      <c r="O1779" s="7" t="str">
        <f t="shared" si="299"/>
        <v/>
      </c>
      <c r="P1779" s="7" t="str">
        <f t="shared" si="300"/>
        <v/>
      </c>
      <c r="Q1779" s="7" t="str">
        <f t="shared" si="301"/>
        <v/>
      </c>
      <c r="R1779" s="7" t="str">
        <f t="shared" si="302"/>
        <v/>
      </c>
      <c r="S1779" s="7" t="str">
        <f t="shared" si="303"/>
        <v/>
      </c>
      <c r="T1779" s="7" t="str">
        <f t="shared" si="304"/>
        <v/>
      </c>
      <c r="U1779" s="7" t="str">
        <f t="shared" si="305"/>
        <v/>
      </c>
      <c r="V1779" s="7" t="str">
        <f t="shared" si="306"/>
        <v/>
      </c>
      <c r="W1779" s="60" t="str">
        <f>IF(ISNUMBER(V1779),IF(ISNA(VLOOKUP(I1779,'Distances Lookup Table'!D:E,2,FALSE)),V1779*'General Settings'!$F$6,IF(VLOOKUP(I1779,'Distances Lookup Table'!D:E,2,FALSE)="",V1779*'General Settings'!$F$6,VLOOKUP(I1779,'Distances Lookup Table'!D:E,2,FALSE))),"")</f>
        <v/>
      </c>
      <c r="X1779" s="18" t="str">
        <f>IF(D1779&lt;&gt;"",'Workers Settings'!H1779,"")</f>
        <v/>
      </c>
      <c r="Y1779" s="18" t="str">
        <f>IF(D1779&lt;&gt;"",'Workers Settings'!I1779,"")</f>
        <v/>
      </c>
      <c r="Z1779" s="29" t="str">
        <f>IF('Workers Settings'!L1779&lt;&gt;"",'Workers Settings'!L1779,'Workers Settings'!K1779)</f>
        <v/>
      </c>
      <c r="AA1779" s="29" t="str">
        <f>IF(D1779&lt;&gt;"",IF('Workers Settings'!L1779&lt;&gt;"",'Workers Settings'!L1779,'Workers Settings'!K1779),"")</f>
        <v/>
      </c>
    </row>
    <row r="1780" spans="1:27" x14ac:dyDescent="0.25">
      <c r="A1780" s="7">
        <f t="shared" si="307"/>
        <v>1776</v>
      </c>
      <c r="B1780" s="7" t="str">
        <f>IF('Workers Settings'!B1780&lt;&gt;"",'Workers Settings'!B1780,"")</f>
        <v/>
      </c>
      <c r="C1780" s="7" t="str">
        <f>IF('Workers Settings'!C1780&lt;&gt;"",'Workers Settings'!C1780,"")</f>
        <v/>
      </c>
      <c r="D1780" s="17"/>
      <c r="E1780" s="17"/>
      <c r="F1780" s="17"/>
      <c r="G1780" s="7" t="str">
        <f>IF(D1780&lt;&gt;"",IF('Workers Settings'!D1780="","",'Workers Settings'!D1780),"")</f>
        <v/>
      </c>
      <c r="H1780" s="7" t="str">
        <f>IF(D1780&lt;&gt;"",'Workers Settings'!E1780,"")</f>
        <v/>
      </c>
      <c r="I1780" s="7" t="str">
        <f t="shared" si="297"/>
        <v/>
      </c>
      <c r="J1780" s="7" t="str">
        <f>IF('Workers Settings'!F1780&lt;&gt;"",'Workers Settings'!F1780,"")</f>
        <v/>
      </c>
      <c r="K1780" s="7" t="str">
        <f>IF('Workers Settings'!G1780&lt;&gt;"",'Workers Settings'!G1780,"")</f>
        <v/>
      </c>
      <c r="L1780" s="7" t="str">
        <f>IF(D1780="","",IF(VLOOKUP(D1780,'Demand Locations'!B:D,2,FALSE)="","",VLOOKUP(D1780,'Demand Locations'!B:D,2,FALSE)))</f>
        <v/>
      </c>
      <c r="M1780" s="7" t="str">
        <f>IF(D1780="","",IF(VLOOKUP(D1780,'Demand Locations'!B:D,3,FALSE)="","",VLOOKUP(D1780,'Demand Locations'!B:D,3,FALSE)))</f>
        <v/>
      </c>
      <c r="N1780" s="7" t="str">
        <f t="shared" si="298"/>
        <v/>
      </c>
      <c r="O1780" s="7" t="str">
        <f t="shared" si="299"/>
        <v/>
      </c>
      <c r="P1780" s="7" t="str">
        <f t="shared" si="300"/>
        <v/>
      </c>
      <c r="Q1780" s="7" t="str">
        <f t="shared" si="301"/>
        <v/>
      </c>
      <c r="R1780" s="7" t="str">
        <f t="shared" si="302"/>
        <v/>
      </c>
      <c r="S1780" s="7" t="str">
        <f t="shared" si="303"/>
        <v/>
      </c>
      <c r="T1780" s="7" t="str">
        <f t="shared" si="304"/>
        <v/>
      </c>
      <c r="U1780" s="7" t="str">
        <f t="shared" si="305"/>
        <v/>
      </c>
      <c r="V1780" s="7" t="str">
        <f t="shared" si="306"/>
        <v/>
      </c>
      <c r="W1780" s="60" t="str">
        <f>IF(ISNUMBER(V1780),IF(ISNA(VLOOKUP(I1780,'Distances Lookup Table'!D:E,2,FALSE)),V1780*'General Settings'!$F$6,IF(VLOOKUP(I1780,'Distances Lookup Table'!D:E,2,FALSE)="",V1780*'General Settings'!$F$6,VLOOKUP(I1780,'Distances Lookup Table'!D:E,2,FALSE))),"")</f>
        <v/>
      </c>
      <c r="X1780" s="18" t="str">
        <f>IF(D1780&lt;&gt;"",'Workers Settings'!H1780,"")</f>
        <v/>
      </c>
      <c r="Y1780" s="18" t="str">
        <f>IF(D1780&lt;&gt;"",'Workers Settings'!I1780,"")</f>
        <v/>
      </c>
      <c r="Z1780" s="29" t="str">
        <f>IF('Workers Settings'!L1780&lt;&gt;"",'Workers Settings'!L1780,'Workers Settings'!K1780)</f>
        <v/>
      </c>
      <c r="AA1780" s="29" t="str">
        <f>IF(D1780&lt;&gt;"",IF('Workers Settings'!L1780&lt;&gt;"",'Workers Settings'!L1780,'Workers Settings'!K1780),"")</f>
        <v/>
      </c>
    </row>
    <row r="1781" spans="1:27" x14ac:dyDescent="0.25">
      <c r="A1781" s="7">
        <f t="shared" si="307"/>
        <v>1777</v>
      </c>
      <c r="B1781" s="7" t="str">
        <f>IF('Workers Settings'!B1781&lt;&gt;"",'Workers Settings'!B1781,"")</f>
        <v/>
      </c>
      <c r="C1781" s="7" t="str">
        <f>IF('Workers Settings'!C1781&lt;&gt;"",'Workers Settings'!C1781,"")</f>
        <v/>
      </c>
      <c r="D1781" s="17"/>
      <c r="E1781" s="17"/>
      <c r="F1781" s="17"/>
      <c r="G1781" s="7" t="str">
        <f>IF(D1781&lt;&gt;"",IF('Workers Settings'!D1781="","",'Workers Settings'!D1781),"")</f>
        <v/>
      </c>
      <c r="H1781" s="7" t="str">
        <f>IF(D1781&lt;&gt;"",'Workers Settings'!E1781,"")</f>
        <v/>
      </c>
      <c r="I1781" s="7" t="str">
        <f t="shared" si="297"/>
        <v/>
      </c>
      <c r="J1781" s="7" t="str">
        <f>IF('Workers Settings'!F1781&lt;&gt;"",'Workers Settings'!F1781,"")</f>
        <v/>
      </c>
      <c r="K1781" s="7" t="str">
        <f>IF('Workers Settings'!G1781&lt;&gt;"",'Workers Settings'!G1781,"")</f>
        <v/>
      </c>
      <c r="L1781" s="7" t="str">
        <f>IF(D1781="","",IF(VLOOKUP(D1781,'Demand Locations'!B:D,2,FALSE)="","",VLOOKUP(D1781,'Demand Locations'!B:D,2,FALSE)))</f>
        <v/>
      </c>
      <c r="M1781" s="7" t="str">
        <f>IF(D1781="","",IF(VLOOKUP(D1781,'Demand Locations'!B:D,3,FALSE)="","",VLOOKUP(D1781,'Demand Locations'!B:D,3,FALSE)))</f>
        <v/>
      </c>
      <c r="N1781" s="7" t="str">
        <f t="shared" si="298"/>
        <v/>
      </c>
      <c r="O1781" s="7" t="str">
        <f t="shared" si="299"/>
        <v/>
      </c>
      <c r="P1781" s="7" t="str">
        <f t="shared" si="300"/>
        <v/>
      </c>
      <c r="Q1781" s="7" t="str">
        <f t="shared" si="301"/>
        <v/>
      </c>
      <c r="R1781" s="7" t="str">
        <f t="shared" si="302"/>
        <v/>
      </c>
      <c r="S1781" s="7" t="str">
        <f t="shared" si="303"/>
        <v/>
      </c>
      <c r="T1781" s="7" t="str">
        <f t="shared" si="304"/>
        <v/>
      </c>
      <c r="U1781" s="7" t="str">
        <f t="shared" si="305"/>
        <v/>
      </c>
      <c r="V1781" s="7" t="str">
        <f t="shared" si="306"/>
        <v/>
      </c>
      <c r="W1781" s="60" t="str">
        <f>IF(ISNUMBER(V1781),IF(ISNA(VLOOKUP(I1781,'Distances Lookup Table'!D:E,2,FALSE)),V1781*'General Settings'!$F$6,IF(VLOOKUP(I1781,'Distances Lookup Table'!D:E,2,FALSE)="",V1781*'General Settings'!$F$6,VLOOKUP(I1781,'Distances Lookup Table'!D:E,2,FALSE))),"")</f>
        <v/>
      </c>
      <c r="X1781" s="18" t="str">
        <f>IF(D1781&lt;&gt;"",'Workers Settings'!H1781,"")</f>
        <v/>
      </c>
      <c r="Y1781" s="18" t="str">
        <f>IF(D1781&lt;&gt;"",'Workers Settings'!I1781,"")</f>
        <v/>
      </c>
      <c r="Z1781" s="29" t="str">
        <f>IF('Workers Settings'!L1781&lt;&gt;"",'Workers Settings'!L1781,'Workers Settings'!K1781)</f>
        <v/>
      </c>
      <c r="AA1781" s="29" t="str">
        <f>IF(D1781&lt;&gt;"",IF('Workers Settings'!L1781&lt;&gt;"",'Workers Settings'!L1781,'Workers Settings'!K1781),"")</f>
        <v/>
      </c>
    </row>
    <row r="1782" spans="1:27" x14ac:dyDescent="0.25">
      <c r="A1782" s="7">
        <f t="shared" si="307"/>
        <v>1778</v>
      </c>
      <c r="B1782" s="7" t="str">
        <f>IF('Workers Settings'!B1782&lt;&gt;"",'Workers Settings'!B1782,"")</f>
        <v/>
      </c>
      <c r="C1782" s="7" t="str">
        <f>IF('Workers Settings'!C1782&lt;&gt;"",'Workers Settings'!C1782,"")</f>
        <v/>
      </c>
      <c r="D1782" s="17"/>
      <c r="E1782" s="17"/>
      <c r="F1782" s="17"/>
      <c r="G1782" s="7" t="str">
        <f>IF(D1782&lt;&gt;"",IF('Workers Settings'!D1782="","",'Workers Settings'!D1782),"")</f>
        <v/>
      </c>
      <c r="H1782" s="7" t="str">
        <f>IF(D1782&lt;&gt;"",'Workers Settings'!E1782,"")</f>
        <v/>
      </c>
      <c r="I1782" s="7" t="str">
        <f t="shared" si="297"/>
        <v/>
      </c>
      <c r="J1782" s="7" t="str">
        <f>IF('Workers Settings'!F1782&lt;&gt;"",'Workers Settings'!F1782,"")</f>
        <v/>
      </c>
      <c r="K1782" s="7" t="str">
        <f>IF('Workers Settings'!G1782&lt;&gt;"",'Workers Settings'!G1782,"")</f>
        <v/>
      </c>
      <c r="L1782" s="7" t="str">
        <f>IF(D1782="","",IF(VLOOKUP(D1782,'Demand Locations'!B:D,2,FALSE)="","",VLOOKUP(D1782,'Demand Locations'!B:D,2,FALSE)))</f>
        <v/>
      </c>
      <c r="M1782" s="7" t="str">
        <f>IF(D1782="","",IF(VLOOKUP(D1782,'Demand Locations'!B:D,3,FALSE)="","",VLOOKUP(D1782,'Demand Locations'!B:D,3,FALSE)))</f>
        <v/>
      </c>
      <c r="N1782" s="7" t="str">
        <f t="shared" si="298"/>
        <v/>
      </c>
      <c r="O1782" s="7" t="str">
        <f t="shared" si="299"/>
        <v/>
      </c>
      <c r="P1782" s="7" t="str">
        <f t="shared" si="300"/>
        <v/>
      </c>
      <c r="Q1782" s="7" t="str">
        <f t="shared" si="301"/>
        <v/>
      </c>
      <c r="R1782" s="7" t="str">
        <f t="shared" si="302"/>
        <v/>
      </c>
      <c r="S1782" s="7" t="str">
        <f t="shared" si="303"/>
        <v/>
      </c>
      <c r="T1782" s="7" t="str">
        <f t="shared" si="304"/>
        <v/>
      </c>
      <c r="U1782" s="7" t="str">
        <f t="shared" si="305"/>
        <v/>
      </c>
      <c r="V1782" s="7" t="str">
        <f t="shared" si="306"/>
        <v/>
      </c>
      <c r="W1782" s="60" t="str">
        <f>IF(ISNUMBER(V1782),IF(ISNA(VLOOKUP(I1782,'Distances Lookup Table'!D:E,2,FALSE)),V1782*'General Settings'!$F$6,IF(VLOOKUP(I1782,'Distances Lookup Table'!D:E,2,FALSE)="",V1782*'General Settings'!$F$6,VLOOKUP(I1782,'Distances Lookup Table'!D:E,2,FALSE))),"")</f>
        <v/>
      </c>
      <c r="X1782" s="18" t="str">
        <f>IF(D1782&lt;&gt;"",'Workers Settings'!H1782,"")</f>
        <v/>
      </c>
      <c r="Y1782" s="18" t="str">
        <f>IF(D1782&lt;&gt;"",'Workers Settings'!I1782,"")</f>
        <v/>
      </c>
      <c r="Z1782" s="29" t="str">
        <f>IF('Workers Settings'!L1782&lt;&gt;"",'Workers Settings'!L1782,'Workers Settings'!K1782)</f>
        <v/>
      </c>
      <c r="AA1782" s="29" t="str">
        <f>IF(D1782&lt;&gt;"",IF('Workers Settings'!L1782&lt;&gt;"",'Workers Settings'!L1782,'Workers Settings'!K1782),"")</f>
        <v/>
      </c>
    </row>
    <row r="1783" spans="1:27" x14ac:dyDescent="0.25">
      <c r="A1783" s="7">
        <f t="shared" si="307"/>
        <v>1779</v>
      </c>
      <c r="B1783" s="7" t="str">
        <f>IF('Workers Settings'!B1783&lt;&gt;"",'Workers Settings'!B1783,"")</f>
        <v/>
      </c>
      <c r="C1783" s="7" t="str">
        <f>IF('Workers Settings'!C1783&lt;&gt;"",'Workers Settings'!C1783,"")</f>
        <v/>
      </c>
      <c r="D1783" s="17"/>
      <c r="E1783" s="17"/>
      <c r="F1783" s="17"/>
      <c r="G1783" s="7" t="str">
        <f>IF(D1783&lt;&gt;"",IF('Workers Settings'!D1783="","",'Workers Settings'!D1783),"")</f>
        <v/>
      </c>
      <c r="H1783" s="7" t="str">
        <f>IF(D1783&lt;&gt;"",'Workers Settings'!E1783,"")</f>
        <v/>
      </c>
      <c r="I1783" s="7" t="str">
        <f t="shared" si="297"/>
        <v/>
      </c>
      <c r="J1783" s="7" t="str">
        <f>IF('Workers Settings'!F1783&lt;&gt;"",'Workers Settings'!F1783,"")</f>
        <v/>
      </c>
      <c r="K1783" s="7" t="str">
        <f>IF('Workers Settings'!G1783&lt;&gt;"",'Workers Settings'!G1783,"")</f>
        <v/>
      </c>
      <c r="L1783" s="7" t="str">
        <f>IF(D1783="","",IF(VLOOKUP(D1783,'Demand Locations'!B:D,2,FALSE)="","",VLOOKUP(D1783,'Demand Locations'!B:D,2,FALSE)))</f>
        <v/>
      </c>
      <c r="M1783" s="7" t="str">
        <f>IF(D1783="","",IF(VLOOKUP(D1783,'Demand Locations'!B:D,3,FALSE)="","",VLOOKUP(D1783,'Demand Locations'!B:D,3,FALSE)))</f>
        <v/>
      </c>
      <c r="N1783" s="7" t="str">
        <f t="shared" si="298"/>
        <v/>
      </c>
      <c r="O1783" s="7" t="str">
        <f t="shared" si="299"/>
        <v/>
      </c>
      <c r="P1783" s="7" t="str">
        <f t="shared" si="300"/>
        <v/>
      </c>
      <c r="Q1783" s="7" t="str">
        <f t="shared" si="301"/>
        <v/>
      </c>
      <c r="R1783" s="7" t="str">
        <f t="shared" si="302"/>
        <v/>
      </c>
      <c r="S1783" s="7" t="str">
        <f t="shared" si="303"/>
        <v/>
      </c>
      <c r="T1783" s="7" t="str">
        <f t="shared" si="304"/>
        <v/>
      </c>
      <c r="U1783" s="7" t="str">
        <f t="shared" si="305"/>
        <v/>
      </c>
      <c r="V1783" s="7" t="str">
        <f t="shared" si="306"/>
        <v/>
      </c>
      <c r="W1783" s="60" t="str">
        <f>IF(ISNUMBER(V1783),IF(ISNA(VLOOKUP(I1783,'Distances Lookup Table'!D:E,2,FALSE)),V1783*'General Settings'!$F$6,IF(VLOOKUP(I1783,'Distances Lookup Table'!D:E,2,FALSE)="",V1783*'General Settings'!$F$6,VLOOKUP(I1783,'Distances Lookup Table'!D:E,2,FALSE))),"")</f>
        <v/>
      </c>
      <c r="X1783" s="18" t="str">
        <f>IF(D1783&lt;&gt;"",'Workers Settings'!H1783,"")</f>
        <v/>
      </c>
      <c r="Y1783" s="18" t="str">
        <f>IF(D1783&lt;&gt;"",'Workers Settings'!I1783,"")</f>
        <v/>
      </c>
      <c r="Z1783" s="29" t="str">
        <f>IF('Workers Settings'!L1783&lt;&gt;"",'Workers Settings'!L1783,'Workers Settings'!K1783)</f>
        <v/>
      </c>
      <c r="AA1783" s="29" t="str">
        <f>IF(D1783&lt;&gt;"",IF('Workers Settings'!L1783&lt;&gt;"",'Workers Settings'!L1783,'Workers Settings'!K1783),"")</f>
        <v/>
      </c>
    </row>
    <row r="1784" spans="1:27" x14ac:dyDescent="0.25">
      <c r="A1784" s="7">
        <f t="shared" si="307"/>
        <v>1780</v>
      </c>
      <c r="B1784" s="7" t="str">
        <f>IF('Workers Settings'!B1784&lt;&gt;"",'Workers Settings'!B1784,"")</f>
        <v/>
      </c>
      <c r="C1784" s="7" t="str">
        <f>IF('Workers Settings'!C1784&lt;&gt;"",'Workers Settings'!C1784,"")</f>
        <v/>
      </c>
      <c r="D1784" s="17"/>
      <c r="E1784" s="17"/>
      <c r="F1784" s="17"/>
      <c r="G1784" s="7" t="str">
        <f>IF(D1784&lt;&gt;"",IF('Workers Settings'!D1784="","",'Workers Settings'!D1784),"")</f>
        <v/>
      </c>
      <c r="H1784" s="7" t="str">
        <f>IF(D1784&lt;&gt;"",'Workers Settings'!E1784,"")</f>
        <v/>
      </c>
      <c r="I1784" s="7" t="str">
        <f t="shared" si="297"/>
        <v/>
      </c>
      <c r="J1784" s="7" t="str">
        <f>IF('Workers Settings'!F1784&lt;&gt;"",'Workers Settings'!F1784,"")</f>
        <v/>
      </c>
      <c r="K1784" s="7" t="str">
        <f>IF('Workers Settings'!G1784&lt;&gt;"",'Workers Settings'!G1784,"")</f>
        <v/>
      </c>
      <c r="L1784" s="7" t="str">
        <f>IF(D1784="","",IF(VLOOKUP(D1784,'Demand Locations'!B:D,2,FALSE)="","",VLOOKUP(D1784,'Demand Locations'!B:D,2,FALSE)))</f>
        <v/>
      </c>
      <c r="M1784" s="7" t="str">
        <f>IF(D1784="","",IF(VLOOKUP(D1784,'Demand Locations'!B:D,3,FALSE)="","",VLOOKUP(D1784,'Demand Locations'!B:D,3,FALSE)))</f>
        <v/>
      </c>
      <c r="N1784" s="7" t="str">
        <f t="shared" si="298"/>
        <v/>
      </c>
      <c r="O1784" s="7" t="str">
        <f t="shared" si="299"/>
        <v/>
      </c>
      <c r="P1784" s="7" t="str">
        <f t="shared" si="300"/>
        <v/>
      </c>
      <c r="Q1784" s="7" t="str">
        <f t="shared" si="301"/>
        <v/>
      </c>
      <c r="R1784" s="7" t="str">
        <f t="shared" si="302"/>
        <v/>
      </c>
      <c r="S1784" s="7" t="str">
        <f t="shared" si="303"/>
        <v/>
      </c>
      <c r="T1784" s="7" t="str">
        <f t="shared" si="304"/>
        <v/>
      </c>
      <c r="U1784" s="7" t="str">
        <f t="shared" si="305"/>
        <v/>
      </c>
      <c r="V1784" s="7" t="str">
        <f t="shared" si="306"/>
        <v/>
      </c>
      <c r="W1784" s="60" t="str">
        <f>IF(ISNUMBER(V1784),IF(ISNA(VLOOKUP(I1784,'Distances Lookup Table'!D:E,2,FALSE)),V1784*'General Settings'!$F$6,IF(VLOOKUP(I1784,'Distances Lookup Table'!D:E,2,FALSE)="",V1784*'General Settings'!$F$6,VLOOKUP(I1784,'Distances Lookup Table'!D:E,2,FALSE))),"")</f>
        <v/>
      </c>
      <c r="X1784" s="18" t="str">
        <f>IF(D1784&lt;&gt;"",'Workers Settings'!H1784,"")</f>
        <v/>
      </c>
      <c r="Y1784" s="18" t="str">
        <f>IF(D1784&lt;&gt;"",'Workers Settings'!I1784,"")</f>
        <v/>
      </c>
      <c r="Z1784" s="29" t="str">
        <f>IF('Workers Settings'!L1784&lt;&gt;"",'Workers Settings'!L1784,'Workers Settings'!K1784)</f>
        <v/>
      </c>
      <c r="AA1784" s="29" t="str">
        <f>IF(D1784&lt;&gt;"",IF('Workers Settings'!L1784&lt;&gt;"",'Workers Settings'!L1784,'Workers Settings'!K1784),"")</f>
        <v/>
      </c>
    </row>
    <row r="1785" spans="1:27" x14ac:dyDescent="0.25">
      <c r="A1785" s="7">
        <f t="shared" si="307"/>
        <v>1781</v>
      </c>
      <c r="B1785" s="7" t="str">
        <f>IF('Workers Settings'!B1785&lt;&gt;"",'Workers Settings'!B1785,"")</f>
        <v/>
      </c>
      <c r="C1785" s="7" t="str">
        <f>IF('Workers Settings'!C1785&lt;&gt;"",'Workers Settings'!C1785,"")</f>
        <v/>
      </c>
      <c r="D1785" s="17"/>
      <c r="E1785" s="17"/>
      <c r="F1785" s="17"/>
      <c r="G1785" s="7" t="str">
        <f>IF(D1785&lt;&gt;"",IF('Workers Settings'!D1785="","",'Workers Settings'!D1785),"")</f>
        <v/>
      </c>
      <c r="H1785" s="7" t="str">
        <f>IF(D1785&lt;&gt;"",'Workers Settings'!E1785,"")</f>
        <v/>
      </c>
      <c r="I1785" s="7" t="str">
        <f t="shared" si="297"/>
        <v/>
      </c>
      <c r="J1785" s="7" t="str">
        <f>IF('Workers Settings'!F1785&lt;&gt;"",'Workers Settings'!F1785,"")</f>
        <v/>
      </c>
      <c r="K1785" s="7" t="str">
        <f>IF('Workers Settings'!G1785&lt;&gt;"",'Workers Settings'!G1785,"")</f>
        <v/>
      </c>
      <c r="L1785" s="7" t="str">
        <f>IF(D1785="","",IF(VLOOKUP(D1785,'Demand Locations'!B:D,2,FALSE)="","",VLOOKUP(D1785,'Demand Locations'!B:D,2,FALSE)))</f>
        <v/>
      </c>
      <c r="M1785" s="7" t="str">
        <f>IF(D1785="","",IF(VLOOKUP(D1785,'Demand Locations'!B:D,3,FALSE)="","",VLOOKUP(D1785,'Demand Locations'!B:D,3,FALSE)))</f>
        <v/>
      </c>
      <c r="N1785" s="7" t="str">
        <f t="shared" si="298"/>
        <v/>
      </c>
      <c r="O1785" s="7" t="str">
        <f t="shared" si="299"/>
        <v/>
      </c>
      <c r="P1785" s="7" t="str">
        <f t="shared" si="300"/>
        <v/>
      </c>
      <c r="Q1785" s="7" t="str">
        <f t="shared" si="301"/>
        <v/>
      </c>
      <c r="R1785" s="7" t="str">
        <f t="shared" si="302"/>
        <v/>
      </c>
      <c r="S1785" s="7" t="str">
        <f t="shared" si="303"/>
        <v/>
      </c>
      <c r="T1785" s="7" t="str">
        <f t="shared" si="304"/>
        <v/>
      </c>
      <c r="U1785" s="7" t="str">
        <f t="shared" si="305"/>
        <v/>
      </c>
      <c r="V1785" s="7" t="str">
        <f t="shared" si="306"/>
        <v/>
      </c>
      <c r="W1785" s="60" t="str">
        <f>IF(ISNUMBER(V1785),IF(ISNA(VLOOKUP(I1785,'Distances Lookup Table'!D:E,2,FALSE)),V1785*'General Settings'!$F$6,IF(VLOOKUP(I1785,'Distances Lookup Table'!D:E,2,FALSE)="",V1785*'General Settings'!$F$6,VLOOKUP(I1785,'Distances Lookup Table'!D:E,2,FALSE))),"")</f>
        <v/>
      </c>
      <c r="X1785" s="18" t="str">
        <f>IF(D1785&lt;&gt;"",'Workers Settings'!H1785,"")</f>
        <v/>
      </c>
      <c r="Y1785" s="18" t="str">
        <f>IF(D1785&lt;&gt;"",'Workers Settings'!I1785,"")</f>
        <v/>
      </c>
      <c r="Z1785" s="29" t="str">
        <f>IF('Workers Settings'!L1785&lt;&gt;"",'Workers Settings'!L1785,'Workers Settings'!K1785)</f>
        <v/>
      </c>
      <c r="AA1785" s="29" t="str">
        <f>IF(D1785&lt;&gt;"",IF('Workers Settings'!L1785&lt;&gt;"",'Workers Settings'!L1785,'Workers Settings'!K1785),"")</f>
        <v/>
      </c>
    </row>
    <row r="1786" spans="1:27" x14ac:dyDescent="0.25">
      <c r="A1786" s="7">
        <f t="shared" si="307"/>
        <v>1782</v>
      </c>
      <c r="B1786" s="7" t="str">
        <f>IF('Workers Settings'!B1786&lt;&gt;"",'Workers Settings'!B1786,"")</f>
        <v/>
      </c>
      <c r="C1786" s="7" t="str">
        <f>IF('Workers Settings'!C1786&lt;&gt;"",'Workers Settings'!C1786,"")</f>
        <v/>
      </c>
      <c r="D1786" s="17"/>
      <c r="E1786" s="17"/>
      <c r="F1786" s="17"/>
      <c r="G1786" s="7" t="str">
        <f>IF(D1786&lt;&gt;"",IF('Workers Settings'!D1786="","",'Workers Settings'!D1786),"")</f>
        <v/>
      </c>
      <c r="H1786" s="7" t="str">
        <f>IF(D1786&lt;&gt;"",'Workers Settings'!E1786,"")</f>
        <v/>
      </c>
      <c r="I1786" s="7" t="str">
        <f t="shared" si="297"/>
        <v/>
      </c>
      <c r="J1786" s="7" t="str">
        <f>IF('Workers Settings'!F1786&lt;&gt;"",'Workers Settings'!F1786,"")</f>
        <v/>
      </c>
      <c r="K1786" s="7" t="str">
        <f>IF('Workers Settings'!G1786&lt;&gt;"",'Workers Settings'!G1786,"")</f>
        <v/>
      </c>
      <c r="L1786" s="7" t="str">
        <f>IF(D1786="","",IF(VLOOKUP(D1786,'Demand Locations'!B:D,2,FALSE)="","",VLOOKUP(D1786,'Demand Locations'!B:D,2,FALSE)))</f>
        <v/>
      </c>
      <c r="M1786" s="7" t="str">
        <f>IF(D1786="","",IF(VLOOKUP(D1786,'Demand Locations'!B:D,3,FALSE)="","",VLOOKUP(D1786,'Demand Locations'!B:D,3,FALSE)))</f>
        <v/>
      </c>
      <c r="N1786" s="7" t="str">
        <f t="shared" si="298"/>
        <v/>
      </c>
      <c r="O1786" s="7" t="str">
        <f t="shared" si="299"/>
        <v/>
      </c>
      <c r="P1786" s="7" t="str">
        <f t="shared" si="300"/>
        <v/>
      </c>
      <c r="Q1786" s="7" t="str">
        <f t="shared" si="301"/>
        <v/>
      </c>
      <c r="R1786" s="7" t="str">
        <f t="shared" si="302"/>
        <v/>
      </c>
      <c r="S1786" s="7" t="str">
        <f t="shared" si="303"/>
        <v/>
      </c>
      <c r="T1786" s="7" t="str">
        <f t="shared" si="304"/>
        <v/>
      </c>
      <c r="U1786" s="7" t="str">
        <f t="shared" si="305"/>
        <v/>
      </c>
      <c r="V1786" s="7" t="str">
        <f t="shared" si="306"/>
        <v/>
      </c>
      <c r="W1786" s="60" t="str">
        <f>IF(ISNUMBER(V1786),IF(ISNA(VLOOKUP(I1786,'Distances Lookup Table'!D:E,2,FALSE)),V1786*'General Settings'!$F$6,IF(VLOOKUP(I1786,'Distances Lookup Table'!D:E,2,FALSE)="",V1786*'General Settings'!$F$6,VLOOKUP(I1786,'Distances Lookup Table'!D:E,2,FALSE))),"")</f>
        <v/>
      </c>
      <c r="X1786" s="18" t="str">
        <f>IF(D1786&lt;&gt;"",'Workers Settings'!H1786,"")</f>
        <v/>
      </c>
      <c r="Y1786" s="18" t="str">
        <f>IF(D1786&lt;&gt;"",'Workers Settings'!I1786,"")</f>
        <v/>
      </c>
      <c r="Z1786" s="29" t="str">
        <f>IF('Workers Settings'!L1786&lt;&gt;"",'Workers Settings'!L1786,'Workers Settings'!K1786)</f>
        <v/>
      </c>
      <c r="AA1786" s="29" t="str">
        <f>IF(D1786&lt;&gt;"",IF('Workers Settings'!L1786&lt;&gt;"",'Workers Settings'!L1786,'Workers Settings'!K1786),"")</f>
        <v/>
      </c>
    </row>
    <row r="1787" spans="1:27" x14ac:dyDescent="0.25">
      <c r="A1787" s="7">
        <f t="shared" si="307"/>
        <v>1783</v>
      </c>
      <c r="B1787" s="7" t="str">
        <f>IF('Workers Settings'!B1787&lt;&gt;"",'Workers Settings'!B1787,"")</f>
        <v/>
      </c>
      <c r="C1787" s="7" t="str">
        <f>IF('Workers Settings'!C1787&lt;&gt;"",'Workers Settings'!C1787,"")</f>
        <v/>
      </c>
      <c r="D1787" s="17"/>
      <c r="E1787" s="17"/>
      <c r="F1787" s="17"/>
      <c r="G1787" s="7" t="str">
        <f>IF(D1787&lt;&gt;"",IF('Workers Settings'!D1787="","",'Workers Settings'!D1787),"")</f>
        <v/>
      </c>
      <c r="H1787" s="7" t="str">
        <f>IF(D1787&lt;&gt;"",'Workers Settings'!E1787,"")</f>
        <v/>
      </c>
      <c r="I1787" s="7" t="str">
        <f t="shared" si="297"/>
        <v/>
      </c>
      <c r="J1787" s="7" t="str">
        <f>IF('Workers Settings'!F1787&lt;&gt;"",'Workers Settings'!F1787,"")</f>
        <v/>
      </c>
      <c r="K1787" s="7" t="str">
        <f>IF('Workers Settings'!G1787&lt;&gt;"",'Workers Settings'!G1787,"")</f>
        <v/>
      </c>
      <c r="L1787" s="7" t="str">
        <f>IF(D1787="","",IF(VLOOKUP(D1787,'Demand Locations'!B:D,2,FALSE)="","",VLOOKUP(D1787,'Demand Locations'!B:D,2,FALSE)))</f>
        <v/>
      </c>
      <c r="M1787" s="7" t="str">
        <f>IF(D1787="","",IF(VLOOKUP(D1787,'Demand Locations'!B:D,3,FALSE)="","",VLOOKUP(D1787,'Demand Locations'!B:D,3,FALSE)))</f>
        <v/>
      </c>
      <c r="N1787" s="7" t="str">
        <f t="shared" si="298"/>
        <v/>
      </c>
      <c r="O1787" s="7" t="str">
        <f t="shared" si="299"/>
        <v/>
      </c>
      <c r="P1787" s="7" t="str">
        <f t="shared" si="300"/>
        <v/>
      </c>
      <c r="Q1787" s="7" t="str">
        <f t="shared" si="301"/>
        <v/>
      </c>
      <c r="R1787" s="7" t="str">
        <f t="shared" si="302"/>
        <v/>
      </c>
      <c r="S1787" s="7" t="str">
        <f t="shared" si="303"/>
        <v/>
      </c>
      <c r="T1787" s="7" t="str">
        <f t="shared" si="304"/>
        <v/>
      </c>
      <c r="U1787" s="7" t="str">
        <f t="shared" si="305"/>
        <v/>
      </c>
      <c r="V1787" s="7" t="str">
        <f t="shared" si="306"/>
        <v/>
      </c>
      <c r="W1787" s="60" t="str">
        <f>IF(ISNUMBER(V1787),IF(ISNA(VLOOKUP(I1787,'Distances Lookup Table'!D:E,2,FALSE)),V1787*'General Settings'!$F$6,IF(VLOOKUP(I1787,'Distances Lookup Table'!D:E,2,FALSE)="",V1787*'General Settings'!$F$6,VLOOKUP(I1787,'Distances Lookup Table'!D:E,2,FALSE))),"")</f>
        <v/>
      </c>
      <c r="X1787" s="18" t="str">
        <f>IF(D1787&lt;&gt;"",'Workers Settings'!H1787,"")</f>
        <v/>
      </c>
      <c r="Y1787" s="18" t="str">
        <f>IF(D1787&lt;&gt;"",'Workers Settings'!I1787,"")</f>
        <v/>
      </c>
      <c r="Z1787" s="29" t="str">
        <f>IF('Workers Settings'!L1787&lt;&gt;"",'Workers Settings'!L1787,'Workers Settings'!K1787)</f>
        <v/>
      </c>
      <c r="AA1787" s="29" t="str">
        <f>IF(D1787&lt;&gt;"",IF('Workers Settings'!L1787&lt;&gt;"",'Workers Settings'!L1787,'Workers Settings'!K1787),"")</f>
        <v/>
      </c>
    </row>
    <row r="1788" spans="1:27" x14ac:dyDescent="0.25">
      <c r="A1788" s="7">
        <f t="shared" si="307"/>
        <v>1784</v>
      </c>
      <c r="B1788" s="7" t="str">
        <f>IF('Workers Settings'!B1788&lt;&gt;"",'Workers Settings'!B1788,"")</f>
        <v/>
      </c>
      <c r="C1788" s="7" t="str">
        <f>IF('Workers Settings'!C1788&lt;&gt;"",'Workers Settings'!C1788,"")</f>
        <v/>
      </c>
      <c r="D1788" s="17"/>
      <c r="E1788" s="17"/>
      <c r="F1788" s="17"/>
      <c r="G1788" s="7" t="str">
        <f>IF(D1788&lt;&gt;"",IF('Workers Settings'!D1788="","",'Workers Settings'!D1788),"")</f>
        <v/>
      </c>
      <c r="H1788" s="7" t="str">
        <f>IF(D1788&lt;&gt;"",'Workers Settings'!E1788,"")</f>
        <v/>
      </c>
      <c r="I1788" s="7" t="str">
        <f t="shared" si="297"/>
        <v/>
      </c>
      <c r="J1788" s="7" t="str">
        <f>IF('Workers Settings'!F1788&lt;&gt;"",'Workers Settings'!F1788,"")</f>
        <v/>
      </c>
      <c r="K1788" s="7" t="str">
        <f>IF('Workers Settings'!G1788&lt;&gt;"",'Workers Settings'!G1788,"")</f>
        <v/>
      </c>
      <c r="L1788" s="7" t="str">
        <f>IF(D1788="","",IF(VLOOKUP(D1788,'Demand Locations'!B:D,2,FALSE)="","",VLOOKUP(D1788,'Demand Locations'!B:D,2,FALSE)))</f>
        <v/>
      </c>
      <c r="M1788" s="7" t="str">
        <f>IF(D1788="","",IF(VLOOKUP(D1788,'Demand Locations'!B:D,3,FALSE)="","",VLOOKUP(D1788,'Demand Locations'!B:D,3,FALSE)))</f>
        <v/>
      </c>
      <c r="N1788" s="7" t="str">
        <f t="shared" si="298"/>
        <v/>
      </c>
      <c r="O1788" s="7" t="str">
        <f t="shared" si="299"/>
        <v/>
      </c>
      <c r="P1788" s="7" t="str">
        <f t="shared" si="300"/>
        <v/>
      </c>
      <c r="Q1788" s="7" t="str">
        <f t="shared" si="301"/>
        <v/>
      </c>
      <c r="R1788" s="7" t="str">
        <f t="shared" si="302"/>
        <v/>
      </c>
      <c r="S1788" s="7" t="str">
        <f t="shared" si="303"/>
        <v/>
      </c>
      <c r="T1788" s="7" t="str">
        <f t="shared" si="304"/>
        <v/>
      </c>
      <c r="U1788" s="7" t="str">
        <f t="shared" si="305"/>
        <v/>
      </c>
      <c r="V1788" s="7" t="str">
        <f t="shared" si="306"/>
        <v/>
      </c>
      <c r="W1788" s="60" t="str">
        <f>IF(ISNUMBER(V1788),IF(ISNA(VLOOKUP(I1788,'Distances Lookup Table'!D:E,2,FALSE)),V1788*'General Settings'!$F$6,IF(VLOOKUP(I1788,'Distances Lookup Table'!D:E,2,FALSE)="",V1788*'General Settings'!$F$6,VLOOKUP(I1788,'Distances Lookup Table'!D:E,2,FALSE))),"")</f>
        <v/>
      </c>
      <c r="X1788" s="18" t="str">
        <f>IF(D1788&lt;&gt;"",'Workers Settings'!H1788,"")</f>
        <v/>
      </c>
      <c r="Y1788" s="18" t="str">
        <f>IF(D1788&lt;&gt;"",'Workers Settings'!I1788,"")</f>
        <v/>
      </c>
      <c r="Z1788" s="29" t="str">
        <f>IF('Workers Settings'!L1788&lt;&gt;"",'Workers Settings'!L1788,'Workers Settings'!K1788)</f>
        <v/>
      </c>
      <c r="AA1788" s="29" t="str">
        <f>IF(D1788&lt;&gt;"",IF('Workers Settings'!L1788&lt;&gt;"",'Workers Settings'!L1788,'Workers Settings'!K1788),"")</f>
        <v/>
      </c>
    </row>
    <row r="1789" spans="1:27" x14ac:dyDescent="0.25">
      <c r="A1789" s="7">
        <f t="shared" si="307"/>
        <v>1785</v>
      </c>
      <c r="B1789" s="7" t="str">
        <f>IF('Workers Settings'!B1789&lt;&gt;"",'Workers Settings'!B1789,"")</f>
        <v/>
      </c>
      <c r="C1789" s="7" t="str">
        <f>IF('Workers Settings'!C1789&lt;&gt;"",'Workers Settings'!C1789,"")</f>
        <v/>
      </c>
      <c r="D1789" s="17"/>
      <c r="E1789" s="17"/>
      <c r="F1789" s="17"/>
      <c r="G1789" s="7" t="str">
        <f>IF(D1789&lt;&gt;"",IF('Workers Settings'!D1789="","",'Workers Settings'!D1789),"")</f>
        <v/>
      </c>
      <c r="H1789" s="7" t="str">
        <f>IF(D1789&lt;&gt;"",'Workers Settings'!E1789,"")</f>
        <v/>
      </c>
      <c r="I1789" s="7" t="str">
        <f t="shared" si="297"/>
        <v/>
      </c>
      <c r="J1789" s="7" t="str">
        <f>IF('Workers Settings'!F1789&lt;&gt;"",'Workers Settings'!F1789,"")</f>
        <v/>
      </c>
      <c r="K1789" s="7" t="str">
        <f>IF('Workers Settings'!G1789&lt;&gt;"",'Workers Settings'!G1789,"")</f>
        <v/>
      </c>
      <c r="L1789" s="7" t="str">
        <f>IF(D1789="","",IF(VLOOKUP(D1789,'Demand Locations'!B:D,2,FALSE)="","",VLOOKUP(D1789,'Demand Locations'!B:D,2,FALSE)))</f>
        <v/>
      </c>
      <c r="M1789" s="7" t="str">
        <f>IF(D1789="","",IF(VLOOKUP(D1789,'Demand Locations'!B:D,3,FALSE)="","",VLOOKUP(D1789,'Demand Locations'!B:D,3,FALSE)))</f>
        <v/>
      </c>
      <c r="N1789" s="7" t="str">
        <f t="shared" si="298"/>
        <v/>
      </c>
      <c r="O1789" s="7" t="str">
        <f t="shared" si="299"/>
        <v/>
      </c>
      <c r="P1789" s="7" t="str">
        <f t="shared" si="300"/>
        <v/>
      </c>
      <c r="Q1789" s="7" t="str">
        <f t="shared" si="301"/>
        <v/>
      </c>
      <c r="R1789" s="7" t="str">
        <f t="shared" si="302"/>
        <v/>
      </c>
      <c r="S1789" s="7" t="str">
        <f t="shared" si="303"/>
        <v/>
      </c>
      <c r="T1789" s="7" t="str">
        <f t="shared" si="304"/>
        <v/>
      </c>
      <c r="U1789" s="7" t="str">
        <f t="shared" si="305"/>
        <v/>
      </c>
      <c r="V1789" s="7" t="str">
        <f t="shared" si="306"/>
        <v/>
      </c>
      <c r="W1789" s="60" t="str">
        <f>IF(ISNUMBER(V1789),IF(ISNA(VLOOKUP(I1789,'Distances Lookup Table'!D:E,2,FALSE)),V1789*'General Settings'!$F$6,IF(VLOOKUP(I1789,'Distances Lookup Table'!D:E,2,FALSE)="",V1789*'General Settings'!$F$6,VLOOKUP(I1789,'Distances Lookup Table'!D:E,2,FALSE))),"")</f>
        <v/>
      </c>
      <c r="X1789" s="18" t="str">
        <f>IF(D1789&lt;&gt;"",'Workers Settings'!H1789,"")</f>
        <v/>
      </c>
      <c r="Y1789" s="18" t="str">
        <f>IF(D1789&lt;&gt;"",'Workers Settings'!I1789,"")</f>
        <v/>
      </c>
      <c r="Z1789" s="29" t="str">
        <f>IF('Workers Settings'!L1789&lt;&gt;"",'Workers Settings'!L1789,'Workers Settings'!K1789)</f>
        <v/>
      </c>
      <c r="AA1789" s="29" t="str">
        <f>IF(D1789&lt;&gt;"",IF('Workers Settings'!L1789&lt;&gt;"",'Workers Settings'!L1789,'Workers Settings'!K1789),"")</f>
        <v/>
      </c>
    </row>
    <row r="1790" spans="1:27" x14ac:dyDescent="0.25">
      <c r="A1790" s="7">
        <f t="shared" si="307"/>
        <v>1786</v>
      </c>
      <c r="B1790" s="7" t="str">
        <f>IF('Workers Settings'!B1790&lt;&gt;"",'Workers Settings'!B1790,"")</f>
        <v/>
      </c>
      <c r="C1790" s="7" t="str">
        <f>IF('Workers Settings'!C1790&lt;&gt;"",'Workers Settings'!C1790,"")</f>
        <v/>
      </c>
      <c r="D1790" s="17"/>
      <c r="E1790" s="17"/>
      <c r="F1790" s="17"/>
      <c r="G1790" s="7" t="str">
        <f>IF(D1790&lt;&gt;"",IF('Workers Settings'!D1790="","",'Workers Settings'!D1790),"")</f>
        <v/>
      </c>
      <c r="H1790" s="7" t="str">
        <f>IF(D1790&lt;&gt;"",'Workers Settings'!E1790,"")</f>
        <v/>
      </c>
      <c r="I1790" s="7" t="str">
        <f t="shared" si="297"/>
        <v/>
      </c>
      <c r="J1790" s="7" t="str">
        <f>IF('Workers Settings'!F1790&lt;&gt;"",'Workers Settings'!F1790,"")</f>
        <v/>
      </c>
      <c r="K1790" s="7" t="str">
        <f>IF('Workers Settings'!G1790&lt;&gt;"",'Workers Settings'!G1790,"")</f>
        <v/>
      </c>
      <c r="L1790" s="7" t="str">
        <f>IF(D1790="","",IF(VLOOKUP(D1790,'Demand Locations'!B:D,2,FALSE)="","",VLOOKUP(D1790,'Demand Locations'!B:D,2,FALSE)))</f>
        <v/>
      </c>
      <c r="M1790" s="7" t="str">
        <f>IF(D1790="","",IF(VLOOKUP(D1790,'Demand Locations'!B:D,3,FALSE)="","",VLOOKUP(D1790,'Demand Locations'!B:D,3,FALSE)))</f>
        <v/>
      </c>
      <c r="N1790" s="7" t="str">
        <f t="shared" si="298"/>
        <v/>
      </c>
      <c r="O1790" s="7" t="str">
        <f t="shared" si="299"/>
        <v/>
      </c>
      <c r="P1790" s="7" t="str">
        <f t="shared" si="300"/>
        <v/>
      </c>
      <c r="Q1790" s="7" t="str">
        <f t="shared" si="301"/>
        <v/>
      </c>
      <c r="R1790" s="7" t="str">
        <f t="shared" si="302"/>
        <v/>
      </c>
      <c r="S1790" s="7" t="str">
        <f t="shared" si="303"/>
        <v/>
      </c>
      <c r="T1790" s="7" t="str">
        <f t="shared" si="304"/>
        <v/>
      </c>
      <c r="U1790" s="7" t="str">
        <f t="shared" si="305"/>
        <v/>
      </c>
      <c r="V1790" s="7" t="str">
        <f t="shared" si="306"/>
        <v/>
      </c>
      <c r="W1790" s="60" t="str">
        <f>IF(ISNUMBER(V1790),IF(ISNA(VLOOKUP(I1790,'Distances Lookup Table'!D:E,2,FALSE)),V1790*'General Settings'!$F$6,IF(VLOOKUP(I1790,'Distances Lookup Table'!D:E,2,FALSE)="",V1790*'General Settings'!$F$6,VLOOKUP(I1790,'Distances Lookup Table'!D:E,2,FALSE))),"")</f>
        <v/>
      </c>
      <c r="X1790" s="18" t="str">
        <f>IF(D1790&lt;&gt;"",'Workers Settings'!H1790,"")</f>
        <v/>
      </c>
      <c r="Y1790" s="18" t="str">
        <f>IF(D1790&lt;&gt;"",'Workers Settings'!I1790,"")</f>
        <v/>
      </c>
      <c r="Z1790" s="29" t="str">
        <f>IF('Workers Settings'!L1790&lt;&gt;"",'Workers Settings'!L1790,'Workers Settings'!K1790)</f>
        <v/>
      </c>
      <c r="AA1790" s="29" t="str">
        <f>IF(D1790&lt;&gt;"",IF('Workers Settings'!L1790&lt;&gt;"",'Workers Settings'!L1790,'Workers Settings'!K1790),"")</f>
        <v/>
      </c>
    </row>
    <row r="1791" spans="1:27" x14ac:dyDescent="0.25">
      <c r="A1791" s="7">
        <f t="shared" si="307"/>
        <v>1787</v>
      </c>
      <c r="B1791" s="7" t="str">
        <f>IF('Workers Settings'!B1791&lt;&gt;"",'Workers Settings'!B1791,"")</f>
        <v/>
      </c>
      <c r="C1791" s="7" t="str">
        <f>IF('Workers Settings'!C1791&lt;&gt;"",'Workers Settings'!C1791,"")</f>
        <v/>
      </c>
      <c r="D1791" s="17"/>
      <c r="E1791" s="17"/>
      <c r="F1791" s="17"/>
      <c r="G1791" s="7" t="str">
        <f>IF(D1791&lt;&gt;"",IF('Workers Settings'!D1791="","",'Workers Settings'!D1791),"")</f>
        <v/>
      </c>
      <c r="H1791" s="7" t="str">
        <f>IF(D1791&lt;&gt;"",'Workers Settings'!E1791,"")</f>
        <v/>
      </c>
      <c r="I1791" s="7" t="str">
        <f t="shared" si="297"/>
        <v/>
      </c>
      <c r="J1791" s="7" t="str">
        <f>IF('Workers Settings'!F1791&lt;&gt;"",'Workers Settings'!F1791,"")</f>
        <v/>
      </c>
      <c r="K1791" s="7" t="str">
        <f>IF('Workers Settings'!G1791&lt;&gt;"",'Workers Settings'!G1791,"")</f>
        <v/>
      </c>
      <c r="L1791" s="7" t="str">
        <f>IF(D1791="","",IF(VLOOKUP(D1791,'Demand Locations'!B:D,2,FALSE)="","",VLOOKUP(D1791,'Demand Locations'!B:D,2,FALSE)))</f>
        <v/>
      </c>
      <c r="M1791" s="7" t="str">
        <f>IF(D1791="","",IF(VLOOKUP(D1791,'Demand Locations'!B:D,3,FALSE)="","",VLOOKUP(D1791,'Demand Locations'!B:D,3,FALSE)))</f>
        <v/>
      </c>
      <c r="N1791" s="7" t="str">
        <f t="shared" si="298"/>
        <v/>
      </c>
      <c r="O1791" s="7" t="str">
        <f t="shared" si="299"/>
        <v/>
      </c>
      <c r="P1791" s="7" t="str">
        <f t="shared" si="300"/>
        <v/>
      </c>
      <c r="Q1791" s="7" t="str">
        <f t="shared" si="301"/>
        <v/>
      </c>
      <c r="R1791" s="7" t="str">
        <f t="shared" si="302"/>
        <v/>
      </c>
      <c r="S1791" s="7" t="str">
        <f t="shared" si="303"/>
        <v/>
      </c>
      <c r="T1791" s="7" t="str">
        <f t="shared" si="304"/>
        <v/>
      </c>
      <c r="U1791" s="7" t="str">
        <f t="shared" si="305"/>
        <v/>
      </c>
      <c r="V1791" s="7" t="str">
        <f t="shared" si="306"/>
        <v/>
      </c>
      <c r="W1791" s="60" t="str">
        <f>IF(ISNUMBER(V1791),IF(ISNA(VLOOKUP(I1791,'Distances Lookup Table'!D:E,2,FALSE)),V1791*'General Settings'!$F$6,IF(VLOOKUP(I1791,'Distances Lookup Table'!D:E,2,FALSE)="",V1791*'General Settings'!$F$6,VLOOKUP(I1791,'Distances Lookup Table'!D:E,2,FALSE))),"")</f>
        <v/>
      </c>
      <c r="X1791" s="18" t="str">
        <f>IF(D1791&lt;&gt;"",'Workers Settings'!H1791,"")</f>
        <v/>
      </c>
      <c r="Y1791" s="18" t="str">
        <f>IF(D1791&lt;&gt;"",'Workers Settings'!I1791,"")</f>
        <v/>
      </c>
      <c r="Z1791" s="29" t="str">
        <f>IF('Workers Settings'!L1791&lt;&gt;"",'Workers Settings'!L1791,'Workers Settings'!K1791)</f>
        <v/>
      </c>
      <c r="AA1791" s="29" t="str">
        <f>IF(D1791&lt;&gt;"",IF('Workers Settings'!L1791&lt;&gt;"",'Workers Settings'!L1791,'Workers Settings'!K1791),"")</f>
        <v/>
      </c>
    </row>
    <row r="1792" spans="1:27" x14ac:dyDescent="0.25">
      <c r="A1792" s="7">
        <f t="shared" si="307"/>
        <v>1788</v>
      </c>
      <c r="B1792" s="7" t="str">
        <f>IF('Workers Settings'!B1792&lt;&gt;"",'Workers Settings'!B1792,"")</f>
        <v/>
      </c>
      <c r="C1792" s="7" t="str">
        <f>IF('Workers Settings'!C1792&lt;&gt;"",'Workers Settings'!C1792,"")</f>
        <v/>
      </c>
      <c r="D1792" s="17"/>
      <c r="E1792" s="17"/>
      <c r="F1792" s="17"/>
      <c r="G1792" s="7" t="str">
        <f>IF(D1792&lt;&gt;"",IF('Workers Settings'!D1792="","",'Workers Settings'!D1792),"")</f>
        <v/>
      </c>
      <c r="H1792" s="7" t="str">
        <f>IF(D1792&lt;&gt;"",'Workers Settings'!E1792,"")</f>
        <v/>
      </c>
      <c r="I1792" s="7" t="str">
        <f t="shared" si="297"/>
        <v/>
      </c>
      <c r="J1792" s="7" t="str">
        <f>IF('Workers Settings'!F1792&lt;&gt;"",'Workers Settings'!F1792,"")</f>
        <v/>
      </c>
      <c r="K1792" s="7" t="str">
        <f>IF('Workers Settings'!G1792&lt;&gt;"",'Workers Settings'!G1792,"")</f>
        <v/>
      </c>
      <c r="L1792" s="7" t="str">
        <f>IF(D1792="","",IF(VLOOKUP(D1792,'Demand Locations'!B:D,2,FALSE)="","",VLOOKUP(D1792,'Demand Locations'!B:D,2,FALSE)))</f>
        <v/>
      </c>
      <c r="M1792" s="7" t="str">
        <f>IF(D1792="","",IF(VLOOKUP(D1792,'Demand Locations'!B:D,3,FALSE)="","",VLOOKUP(D1792,'Demand Locations'!B:D,3,FALSE)))</f>
        <v/>
      </c>
      <c r="N1792" s="7" t="str">
        <f t="shared" si="298"/>
        <v/>
      </c>
      <c r="O1792" s="7" t="str">
        <f t="shared" si="299"/>
        <v/>
      </c>
      <c r="P1792" s="7" t="str">
        <f t="shared" si="300"/>
        <v/>
      </c>
      <c r="Q1792" s="7" t="str">
        <f t="shared" si="301"/>
        <v/>
      </c>
      <c r="R1792" s="7" t="str">
        <f t="shared" si="302"/>
        <v/>
      </c>
      <c r="S1792" s="7" t="str">
        <f t="shared" si="303"/>
        <v/>
      </c>
      <c r="T1792" s="7" t="str">
        <f t="shared" si="304"/>
        <v/>
      </c>
      <c r="U1792" s="7" t="str">
        <f t="shared" si="305"/>
        <v/>
      </c>
      <c r="V1792" s="7" t="str">
        <f t="shared" si="306"/>
        <v/>
      </c>
      <c r="W1792" s="60" t="str">
        <f>IF(ISNUMBER(V1792),IF(ISNA(VLOOKUP(I1792,'Distances Lookup Table'!D:E,2,FALSE)),V1792*'General Settings'!$F$6,IF(VLOOKUP(I1792,'Distances Lookup Table'!D:E,2,FALSE)="",V1792*'General Settings'!$F$6,VLOOKUP(I1792,'Distances Lookup Table'!D:E,2,FALSE))),"")</f>
        <v/>
      </c>
      <c r="X1792" s="18" t="str">
        <f>IF(D1792&lt;&gt;"",'Workers Settings'!H1792,"")</f>
        <v/>
      </c>
      <c r="Y1792" s="18" t="str">
        <f>IF(D1792&lt;&gt;"",'Workers Settings'!I1792,"")</f>
        <v/>
      </c>
      <c r="Z1792" s="29" t="str">
        <f>IF('Workers Settings'!L1792&lt;&gt;"",'Workers Settings'!L1792,'Workers Settings'!K1792)</f>
        <v/>
      </c>
      <c r="AA1792" s="29" t="str">
        <f>IF(D1792&lt;&gt;"",IF('Workers Settings'!L1792&lt;&gt;"",'Workers Settings'!L1792,'Workers Settings'!K1792),"")</f>
        <v/>
      </c>
    </row>
    <row r="1793" spans="1:27" x14ac:dyDescent="0.25">
      <c r="A1793" s="7">
        <f t="shared" si="307"/>
        <v>1789</v>
      </c>
      <c r="B1793" s="7" t="str">
        <f>IF('Workers Settings'!B1793&lt;&gt;"",'Workers Settings'!B1793,"")</f>
        <v/>
      </c>
      <c r="C1793" s="7" t="str">
        <f>IF('Workers Settings'!C1793&lt;&gt;"",'Workers Settings'!C1793,"")</f>
        <v/>
      </c>
      <c r="D1793" s="17"/>
      <c r="E1793" s="17"/>
      <c r="F1793" s="17"/>
      <c r="G1793" s="7" t="str">
        <f>IF(D1793&lt;&gt;"",IF('Workers Settings'!D1793="","",'Workers Settings'!D1793),"")</f>
        <v/>
      </c>
      <c r="H1793" s="7" t="str">
        <f>IF(D1793&lt;&gt;"",'Workers Settings'!E1793,"")</f>
        <v/>
      </c>
      <c r="I1793" s="7" t="str">
        <f t="shared" si="297"/>
        <v/>
      </c>
      <c r="J1793" s="7" t="str">
        <f>IF('Workers Settings'!F1793&lt;&gt;"",'Workers Settings'!F1793,"")</f>
        <v/>
      </c>
      <c r="K1793" s="7" t="str">
        <f>IF('Workers Settings'!G1793&lt;&gt;"",'Workers Settings'!G1793,"")</f>
        <v/>
      </c>
      <c r="L1793" s="7" t="str">
        <f>IF(D1793="","",IF(VLOOKUP(D1793,'Demand Locations'!B:D,2,FALSE)="","",VLOOKUP(D1793,'Demand Locations'!B:D,2,FALSE)))</f>
        <v/>
      </c>
      <c r="M1793" s="7" t="str">
        <f>IF(D1793="","",IF(VLOOKUP(D1793,'Demand Locations'!B:D,3,FALSE)="","",VLOOKUP(D1793,'Demand Locations'!B:D,3,FALSE)))</f>
        <v/>
      </c>
      <c r="N1793" s="7" t="str">
        <f t="shared" si="298"/>
        <v/>
      </c>
      <c r="O1793" s="7" t="str">
        <f t="shared" si="299"/>
        <v/>
      </c>
      <c r="P1793" s="7" t="str">
        <f t="shared" si="300"/>
        <v/>
      </c>
      <c r="Q1793" s="7" t="str">
        <f t="shared" si="301"/>
        <v/>
      </c>
      <c r="R1793" s="7" t="str">
        <f t="shared" si="302"/>
        <v/>
      </c>
      <c r="S1793" s="7" t="str">
        <f t="shared" si="303"/>
        <v/>
      </c>
      <c r="T1793" s="7" t="str">
        <f t="shared" si="304"/>
        <v/>
      </c>
      <c r="U1793" s="7" t="str">
        <f t="shared" si="305"/>
        <v/>
      </c>
      <c r="V1793" s="7" t="str">
        <f t="shared" si="306"/>
        <v/>
      </c>
      <c r="W1793" s="60" t="str">
        <f>IF(ISNUMBER(V1793),IF(ISNA(VLOOKUP(I1793,'Distances Lookup Table'!D:E,2,FALSE)),V1793*'General Settings'!$F$6,IF(VLOOKUP(I1793,'Distances Lookup Table'!D:E,2,FALSE)="",V1793*'General Settings'!$F$6,VLOOKUP(I1793,'Distances Lookup Table'!D:E,2,FALSE))),"")</f>
        <v/>
      </c>
      <c r="X1793" s="18" t="str">
        <f>IF(D1793&lt;&gt;"",'Workers Settings'!H1793,"")</f>
        <v/>
      </c>
      <c r="Y1793" s="18" t="str">
        <f>IF(D1793&lt;&gt;"",'Workers Settings'!I1793,"")</f>
        <v/>
      </c>
      <c r="Z1793" s="29" t="str">
        <f>IF('Workers Settings'!L1793&lt;&gt;"",'Workers Settings'!L1793,'Workers Settings'!K1793)</f>
        <v/>
      </c>
      <c r="AA1793" s="29" t="str">
        <f>IF(D1793&lt;&gt;"",IF('Workers Settings'!L1793&lt;&gt;"",'Workers Settings'!L1793,'Workers Settings'!K1793),"")</f>
        <v/>
      </c>
    </row>
    <row r="1794" spans="1:27" x14ac:dyDescent="0.25">
      <c r="A1794" s="7">
        <f t="shared" si="307"/>
        <v>1790</v>
      </c>
      <c r="B1794" s="7" t="str">
        <f>IF('Workers Settings'!B1794&lt;&gt;"",'Workers Settings'!B1794,"")</f>
        <v/>
      </c>
      <c r="C1794" s="7" t="str">
        <f>IF('Workers Settings'!C1794&lt;&gt;"",'Workers Settings'!C1794,"")</f>
        <v/>
      </c>
      <c r="D1794" s="17"/>
      <c r="E1794" s="17"/>
      <c r="F1794" s="17"/>
      <c r="G1794" s="7" t="str">
        <f>IF(D1794&lt;&gt;"",IF('Workers Settings'!D1794="","",'Workers Settings'!D1794),"")</f>
        <v/>
      </c>
      <c r="H1794" s="7" t="str">
        <f>IF(D1794&lt;&gt;"",'Workers Settings'!E1794,"")</f>
        <v/>
      </c>
      <c r="I1794" s="7" t="str">
        <f t="shared" si="297"/>
        <v/>
      </c>
      <c r="J1794" s="7" t="str">
        <f>IF('Workers Settings'!F1794&lt;&gt;"",'Workers Settings'!F1794,"")</f>
        <v/>
      </c>
      <c r="K1794" s="7" t="str">
        <f>IF('Workers Settings'!G1794&lt;&gt;"",'Workers Settings'!G1794,"")</f>
        <v/>
      </c>
      <c r="L1794" s="7" t="str">
        <f>IF(D1794="","",IF(VLOOKUP(D1794,'Demand Locations'!B:D,2,FALSE)="","",VLOOKUP(D1794,'Demand Locations'!B:D,2,FALSE)))</f>
        <v/>
      </c>
      <c r="M1794" s="7" t="str">
        <f>IF(D1794="","",IF(VLOOKUP(D1794,'Demand Locations'!B:D,3,FALSE)="","",VLOOKUP(D1794,'Demand Locations'!B:D,3,FALSE)))</f>
        <v/>
      </c>
      <c r="N1794" s="7" t="str">
        <f t="shared" si="298"/>
        <v/>
      </c>
      <c r="O1794" s="7" t="str">
        <f t="shared" si="299"/>
        <v/>
      </c>
      <c r="P1794" s="7" t="str">
        <f t="shared" si="300"/>
        <v/>
      </c>
      <c r="Q1794" s="7" t="str">
        <f t="shared" si="301"/>
        <v/>
      </c>
      <c r="R1794" s="7" t="str">
        <f t="shared" si="302"/>
        <v/>
      </c>
      <c r="S1794" s="7" t="str">
        <f t="shared" si="303"/>
        <v/>
      </c>
      <c r="T1794" s="7" t="str">
        <f t="shared" si="304"/>
        <v/>
      </c>
      <c r="U1794" s="7" t="str">
        <f t="shared" si="305"/>
        <v/>
      </c>
      <c r="V1794" s="7" t="str">
        <f t="shared" si="306"/>
        <v/>
      </c>
      <c r="W1794" s="60" t="str">
        <f>IF(ISNUMBER(V1794),IF(ISNA(VLOOKUP(I1794,'Distances Lookup Table'!D:E,2,FALSE)),V1794*'General Settings'!$F$6,IF(VLOOKUP(I1794,'Distances Lookup Table'!D:E,2,FALSE)="",V1794*'General Settings'!$F$6,VLOOKUP(I1794,'Distances Lookup Table'!D:E,2,FALSE))),"")</f>
        <v/>
      </c>
      <c r="X1794" s="18" t="str">
        <f>IF(D1794&lt;&gt;"",'Workers Settings'!H1794,"")</f>
        <v/>
      </c>
      <c r="Y1794" s="18" t="str">
        <f>IF(D1794&lt;&gt;"",'Workers Settings'!I1794,"")</f>
        <v/>
      </c>
      <c r="Z1794" s="29" t="str">
        <f>IF('Workers Settings'!L1794&lt;&gt;"",'Workers Settings'!L1794,'Workers Settings'!K1794)</f>
        <v/>
      </c>
      <c r="AA1794" s="29" t="str">
        <f>IF(D1794&lt;&gt;"",IF('Workers Settings'!L1794&lt;&gt;"",'Workers Settings'!L1794,'Workers Settings'!K1794),"")</f>
        <v/>
      </c>
    </row>
    <row r="1795" spans="1:27" x14ac:dyDescent="0.25">
      <c r="A1795" s="7">
        <f t="shared" si="307"/>
        <v>1791</v>
      </c>
      <c r="B1795" s="7" t="str">
        <f>IF('Workers Settings'!B1795&lt;&gt;"",'Workers Settings'!B1795,"")</f>
        <v/>
      </c>
      <c r="C1795" s="7" t="str">
        <f>IF('Workers Settings'!C1795&lt;&gt;"",'Workers Settings'!C1795,"")</f>
        <v/>
      </c>
      <c r="D1795" s="17"/>
      <c r="E1795" s="17"/>
      <c r="F1795" s="17"/>
      <c r="G1795" s="7" t="str">
        <f>IF(D1795&lt;&gt;"",IF('Workers Settings'!D1795="","",'Workers Settings'!D1795),"")</f>
        <v/>
      </c>
      <c r="H1795" s="7" t="str">
        <f>IF(D1795&lt;&gt;"",'Workers Settings'!E1795,"")</f>
        <v/>
      </c>
      <c r="I1795" s="7" t="str">
        <f t="shared" si="297"/>
        <v/>
      </c>
      <c r="J1795" s="7" t="str">
        <f>IF('Workers Settings'!F1795&lt;&gt;"",'Workers Settings'!F1795,"")</f>
        <v/>
      </c>
      <c r="K1795" s="7" t="str">
        <f>IF('Workers Settings'!G1795&lt;&gt;"",'Workers Settings'!G1795,"")</f>
        <v/>
      </c>
      <c r="L1795" s="7" t="str">
        <f>IF(D1795="","",IF(VLOOKUP(D1795,'Demand Locations'!B:D,2,FALSE)="","",VLOOKUP(D1795,'Demand Locations'!B:D,2,FALSE)))</f>
        <v/>
      </c>
      <c r="M1795" s="7" t="str">
        <f>IF(D1795="","",IF(VLOOKUP(D1795,'Demand Locations'!B:D,3,FALSE)="","",VLOOKUP(D1795,'Demand Locations'!B:D,3,FALSE)))</f>
        <v/>
      </c>
      <c r="N1795" s="7" t="str">
        <f t="shared" si="298"/>
        <v/>
      </c>
      <c r="O1795" s="7" t="str">
        <f t="shared" si="299"/>
        <v/>
      </c>
      <c r="P1795" s="7" t="str">
        <f t="shared" si="300"/>
        <v/>
      </c>
      <c r="Q1795" s="7" t="str">
        <f t="shared" si="301"/>
        <v/>
      </c>
      <c r="R1795" s="7" t="str">
        <f t="shared" si="302"/>
        <v/>
      </c>
      <c r="S1795" s="7" t="str">
        <f t="shared" si="303"/>
        <v/>
      </c>
      <c r="T1795" s="7" t="str">
        <f t="shared" si="304"/>
        <v/>
      </c>
      <c r="U1795" s="7" t="str">
        <f t="shared" si="305"/>
        <v/>
      </c>
      <c r="V1795" s="7" t="str">
        <f t="shared" si="306"/>
        <v/>
      </c>
      <c r="W1795" s="60" t="str">
        <f>IF(ISNUMBER(V1795),IF(ISNA(VLOOKUP(I1795,'Distances Lookup Table'!D:E,2,FALSE)),V1795*'General Settings'!$F$6,IF(VLOOKUP(I1795,'Distances Lookup Table'!D:E,2,FALSE)="",V1795*'General Settings'!$F$6,VLOOKUP(I1795,'Distances Lookup Table'!D:E,2,FALSE))),"")</f>
        <v/>
      </c>
      <c r="X1795" s="18" t="str">
        <f>IF(D1795&lt;&gt;"",'Workers Settings'!H1795,"")</f>
        <v/>
      </c>
      <c r="Y1795" s="18" t="str">
        <f>IF(D1795&lt;&gt;"",'Workers Settings'!I1795,"")</f>
        <v/>
      </c>
      <c r="Z1795" s="29" t="str">
        <f>IF('Workers Settings'!L1795&lt;&gt;"",'Workers Settings'!L1795,'Workers Settings'!K1795)</f>
        <v/>
      </c>
      <c r="AA1795" s="29" t="str">
        <f>IF(D1795&lt;&gt;"",IF('Workers Settings'!L1795&lt;&gt;"",'Workers Settings'!L1795,'Workers Settings'!K1795),"")</f>
        <v/>
      </c>
    </row>
    <row r="1796" spans="1:27" x14ac:dyDescent="0.25">
      <c r="A1796" s="7">
        <f t="shared" si="307"/>
        <v>1792</v>
      </c>
      <c r="B1796" s="7" t="str">
        <f>IF('Workers Settings'!B1796&lt;&gt;"",'Workers Settings'!B1796,"")</f>
        <v/>
      </c>
      <c r="C1796" s="7" t="str">
        <f>IF('Workers Settings'!C1796&lt;&gt;"",'Workers Settings'!C1796,"")</f>
        <v/>
      </c>
      <c r="D1796" s="17"/>
      <c r="E1796" s="17"/>
      <c r="F1796" s="17"/>
      <c r="G1796" s="7" t="str">
        <f>IF(D1796&lt;&gt;"",IF('Workers Settings'!D1796="","",'Workers Settings'!D1796),"")</f>
        <v/>
      </c>
      <c r="H1796" s="7" t="str">
        <f>IF(D1796&lt;&gt;"",'Workers Settings'!E1796,"")</f>
        <v/>
      </c>
      <c r="I1796" s="7" t="str">
        <f t="shared" si="297"/>
        <v/>
      </c>
      <c r="J1796" s="7" t="str">
        <f>IF('Workers Settings'!F1796&lt;&gt;"",'Workers Settings'!F1796,"")</f>
        <v/>
      </c>
      <c r="K1796" s="7" t="str">
        <f>IF('Workers Settings'!G1796&lt;&gt;"",'Workers Settings'!G1796,"")</f>
        <v/>
      </c>
      <c r="L1796" s="7" t="str">
        <f>IF(D1796="","",IF(VLOOKUP(D1796,'Demand Locations'!B:D,2,FALSE)="","",VLOOKUP(D1796,'Demand Locations'!B:D,2,FALSE)))</f>
        <v/>
      </c>
      <c r="M1796" s="7" t="str">
        <f>IF(D1796="","",IF(VLOOKUP(D1796,'Demand Locations'!B:D,3,FALSE)="","",VLOOKUP(D1796,'Demand Locations'!B:D,3,FALSE)))</f>
        <v/>
      </c>
      <c r="N1796" s="7" t="str">
        <f t="shared" si="298"/>
        <v/>
      </c>
      <c r="O1796" s="7" t="str">
        <f t="shared" si="299"/>
        <v/>
      </c>
      <c r="P1796" s="7" t="str">
        <f t="shared" si="300"/>
        <v/>
      </c>
      <c r="Q1796" s="7" t="str">
        <f t="shared" si="301"/>
        <v/>
      </c>
      <c r="R1796" s="7" t="str">
        <f t="shared" si="302"/>
        <v/>
      </c>
      <c r="S1796" s="7" t="str">
        <f t="shared" si="303"/>
        <v/>
      </c>
      <c r="T1796" s="7" t="str">
        <f t="shared" si="304"/>
        <v/>
      </c>
      <c r="U1796" s="7" t="str">
        <f t="shared" si="305"/>
        <v/>
      </c>
      <c r="V1796" s="7" t="str">
        <f t="shared" si="306"/>
        <v/>
      </c>
      <c r="W1796" s="60" t="str">
        <f>IF(ISNUMBER(V1796),IF(ISNA(VLOOKUP(I1796,'Distances Lookup Table'!D:E,2,FALSE)),V1796*'General Settings'!$F$6,IF(VLOOKUP(I1796,'Distances Lookup Table'!D:E,2,FALSE)="",V1796*'General Settings'!$F$6,VLOOKUP(I1796,'Distances Lookup Table'!D:E,2,FALSE))),"")</f>
        <v/>
      </c>
      <c r="X1796" s="18" t="str">
        <f>IF(D1796&lt;&gt;"",'Workers Settings'!H1796,"")</f>
        <v/>
      </c>
      <c r="Y1796" s="18" t="str">
        <f>IF(D1796&lt;&gt;"",'Workers Settings'!I1796,"")</f>
        <v/>
      </c>
      <c r="Z1796" s="29" t="str">
        <f>IF('Workers Settings'!L1796&lt;&gt;"",'Workers Settings'!L1796,'Workers Settings'!K1796)</f>
        <v/>
      </c>
      <c r="AA1796" s="29" t="str">
        <f>IF(D1796&lt;&gt;"",IF('Workers Settings'!L1796&lt;&gt;"",'Workers Settings'!L1796,'Workers Settings'!K1796),"")</f>
        <v/>
      </c>
    </row>
    <row r="1797" spans="1:27" x14ac:dyDescent="0.25">
      <c r="A1797" s="7">
        <f t="shared" si="307"/>
        <v>1793</v>
      </c>
      <c r="B1797" s="7" t="str">
        <f>IF('Workers Settings'!B1797&lt;&gt;"",'Workers Settings'!B1797,"")</f>
        <v/>
      </c>
      <c r="C1797" s="7" t="str">
        <f>IF('Workers Settings'!C1797&lt;&gt;"",'Workers Settings'!C1797,"")</f>
        <v/>
      </c>
      <c r="D1797" s="17"/>
      <c r="E1797" s="17"/>
      <c r="F1797" s="17"/>
      <c r="G1797" s="7" t="str">
        <f>IF(D1797&lt;&gt;"",IF('Workers Settings'!D1797="","",'Workers Settings'!D1797),"")</f>
        <v/>
      </c>
      <c r="H1797" s="7" t="str">
        <f>IF(D1797&lt;&gt;"",'Workers Settings'!E1797,"")</f>
        <v/>
      </c>
      <c r="I1797" s="7" t="str">
        <f t="shared" ref="I1797:I1860" si="308">IF(AND(D1797&lt;&gt;"",H1797&lt;&gt;""),H1797&amp;"-"&amp;D1797,"")</f>
        <v/>
      </c>
      <c r="J1797" s="7" t="str">
        <f>IF('Workers Settings'!F1797&lt;&gt;"",'Workers Settings'!F1797,"")</f>
        <v/>
      </c>
      <c r="K1797" s="7" t="str">
        <f>IF('Workers Settings'!G1797&lt;&gt;"",'Workers Settings'!G1797,"")</f>
        <v/>
      </c>
      <c r="L1797" s="7" t="str">
        <f>IF(D1797="","",IF(VLOOKUP(D1797,'Demand Locations'!B:D,2,FALSE)="","",VLOOKUP(D1797,'Demand Locations'!B:D,2,FALSE)))</f>
        <v/>
      </c>
      <c r="M1797" s="7" t="str">
        <f>IF(D1797="","",IF(VLOOKUP(D1797,'Demand Locations'!B:D,3,FALSE)="","",VLOOKUP(D1797,'Demand Locations'!B:D,3,FALSE)))</f>
        <v/>
      </c>
      <c r="N1797" s="7" t="str">
        <f t="shared" si="298"/>
        <v/>
      </c>
      <c r="O1797" s="7" t="str">
        <f t="shared" si="299"/>
        <v/>
      </c>
      <c r="P1797" s="7" t="str">
        <f t="shared" si="300"/>
        <v/>
      </c>
      <c r="Q1797" s="7" t="str">
        <f t="shared" si="301"/>
        <v/>
      </c>
      <c r="R1797" s="7" t="str">
        <f t="shared" si="302"/>
        <v/>
      </c>
      <c r="S1797" s="7" t="str">
        <f t="shared" si="303"/>
        <v/>
      </c>
      <c r="T1797" s="7" t="str">
        <f t="shared" si="304"/>
        <v/>
      </c>
      <c r="U1797" s="7" t="str">
        <f t="shared" si="305"/>
        <v/>
      </c>
      <c r="V1797" s="7" t="str">
        <f t="shared" si="306"/>
        <v/>
      </c>
      <c r="W1797" s="60" t="str">
        <f>IF(ISNUMBER(V1797),IF(ISNA(VLOOKUP(I1797,'Distances Lookup Table'!D:E,2,FALSE)),V1797*'General Settings'!$F$6,IF(VLOOKUP(I1797,'Distances Lookup Table'!D:E,2,FALSE)="",V1797*'General Settings'!$F$6,VLOOKUP(I1797,'Distances Lookup Table'!D:E,2,FALSE))),"")</f>
        <v/>
      </c>
      <c r="X1797" s="18" t="str">
        <f>IF(D1797&lt;&gt;"",'Workers Settings'!H1797,"")</f>
        <v/>
      </c>
      <c r="Y1797" s="18" t="str">
        <f>IF(D1797&lt;&gt;"",'Workers Settings'!I1797,"")</f>
        <v/>
      </c>
      <c r="Z1797" s="29" t="str">
        <f>IF('Workers Settings'!L1797&lt;&gt;"",'Workers Settings'!L1797,'Workers Settings'!K1797)</f>
        <v/>
      </c>
      <c r="AA1797" s="29" t="str">
        <f>IF(D1797&lt;&gt;"",IF('Workers Settings'!L1797&lt;&gt;"",'Workers Settings'!L1797,'Workers Settings'!K1797),"")</f>
        <v/>
      </c>
    </row>
    <row r="1798" spans="1:27" x14ac:dyDescent="0.25">
      <c r="A1798" s="7">
        <f t="shared" si="307"/>
        <v>1794</v>
      </c>
      <c r="B1798" s="7" t="str">
        <f>IF('Workers Settings'!B1798&lt;&gt;"",'Workers Settings'!B1798,"")</f>
        <v/>
      </c>
      <c r="C1798" s="7" t="str">
        <f>IF('Workers Settings'!C1798&lt;&gt;"",'Workers Settings'!C1798,"")</f>
        <v/>
      </c>
      <c r="D1798" s="17"/>
      <c r="E1798" s="17"/>
      <c r="F1798" s="17"/>
      <c r="G1798" s="7" t="str">
        <f>IF(D1798&lt;&gt;"",IF('Workers Settings'!D1798="","",'Workers Settings'!D1798),"")</f>
        <v/>
      </c>
      <c r="H1798" s="7" t="str">
        <f>IF(D1798&lt;&gt;"",'Workers Settings'!E1798,"")</f>
        <v/>
      </c>
      <c r="I1798" s="7" t="str">
        <f t="shared" si="308"/>
        <v/>
      </c>
      <c r="J1798" s="7" t="str">
        <f>IF('Workers Settings'!F1798&lt;&gt;"",'Workers Settings'!F1798,"")</f>
        <v/>
      </c>
      <c r="K1798" s="7" t="str">
        <f>IF('Workers Settings'!G1798&lt;&gt;"",'Workers Settings'!G1798,"")</f>
        <v/>
      </c>
      <c r="L1798" s="7" t="str">
        <f>IF(D1798="","",IF(VLOOKUP(D1798,'Demand Locations'!B:D,2,FALSE)="","",VLOOKUP(D1798,'Demand Locations'!B:D,2,FALSE)))</f>
        <v/>
      </c>
      <c r="M1798" s="7" t="str">
        <f>IF(D1798="","",IF(VLOOKUP(D1798,'Demand Locations'!B:D,3,FALSE)="","",VLOOKUP(D1798,'Demand Locations'!B:D,3,FALSE)))</f>
        <v/>
      </c>
      <c r="N1798" s="7" t="str">
        <f t="shared" ref="N1798:N1861" si="309">IF(ISNUMBER(J1798),J1798*PI()/180,"")</f>
        <v/>
      </c>
      <c r="O1798" s="7" t="str">
        <f t="shared" ref="O1798:O1861" si="310">IF(ISNUMBER(L1798),L1798*PI()/180,"")</f>
        <v/>
      </c>
      <c r="P1798" s="7" t="str">
        <f t="shared" ref="P1798:P1861" si="311">IF(AND(ISNUMBER(J1798),ISNUMBER(L1798)),(L1798-J1798)*PI()/180,"")</f>
        <v/>
      </c>
      <c r="Q1798" s="7" t="str">
        <f t="shared" ref="Q1798:Q1861" si="312">IF(ISNUMBER(K1798),K1798*PI()/180,"")</f>
        <v/>
      </c>
      <c r="R1798" s="7" t="str">
        <f t="shared" ref="R1798:R1861" si="313">IF(ISNUMBER(M1798),M1798*PI()/180,"")</f>
        <v/>
      </c>
      <c r="S1798" s="7" t="str">
        <f t="shared" ref="S1798:S1861" si="314">IF(AND(ISNUMBER(M1798),ISNUMBER(K1798)),(M1798-K1798)*PI()/180,"")</f>
        <v/>
      </c>
      <c r="T1798" s="7" t="str">
        <f t="shared" ref="T1798:T1861" si="315">IF(AND(ISNUMBER(P1798),ISNUMBER(N1798),ISNUMBER(O1798),ISNUMBER(S1798)),(SIN(P1798/2))^2+COS(N1798)*COS(O1798)*(SIN(S1798/2))^2,"")</f>
        <v/>
      </c>
      <c r="U1798" s="7" t="str">
        <f t="shared" ref="U1798:U1861" si="316">IF(ISNUMBER(T1798),2*ATAN2(SQRT(1-T1798),SQRT(T1798)),"")</f>
        <v/>
      </c>
      <c r="V1798" s="7" t="str">
        <f t="shared" ref="V1798:V1861" si="317">IF(ISNUMBER(U1798),6373*U1798,"")</f>
        <v/>
      </c>
      <c r="W1798" s="60" t="str">
        <f>IF(ISNUMBER(V1798),IF(ISNA(VLOOKUP(I1798,'Distances Lookup Table'!D:E,2,FALSE)),V1798*'General Settings'!$F$6,IF(VLOOKUP(I1798,'Distances Lookup Table'!D:E,2,FALSE)="",V1798*'General Settings'!$F$6,VLOOKUP(I1798,'Distances Lookup Table'!D:E,2,FALSE))),"")</f>
        <v/>
      </c>
      <c r="X1798" s="18" t="str">
        <f>IF(D1798&lt;&gt;"",'Workers Settings'!H1798,"")</f>
        <v/>
      </c>
      <c r="Y1798" s="18" t="str">
        <f>IF(D1798&lt;&gt;"",'Workers Settings'!I1798,"")</f>
        <v/>
      </c>
      <c r="Z1798" s="29" t="str">
        <f>IF('Workers Settings'!L1798&lt;&gt;"",'Workers Settings'!L1798,'Workers Settings'!K1798)</f>
        <v/>
      </c>
      <c r="AA1798" s="29" t="str">
        <f>IF(D1798&lt;&gt;"",IF('Workers Settings'!L1798&lt;&gt;"",'Workers Settings'!L1798,'Workers Settings'!K1798),"")</f>
        <v/>
      </c>
    </row>
    <row r="1799" spans="1:27" x14ac:dyDescent="0.25">
      <c r="A1799" s="7">
        <f t="shared" ref="A1799:A1862" si="318">A1798+1</f>
        <v>1795</v>
      </c>
      <c r="B1799" s="7" t="str">
        <f>IF('Workers Settings'!B1799&lt;&gt;"",'Workers Settings'!B1799,"")</f>
        <v/>
      </c>
      <c r="C1799" s="7" t="str">
        <f>IF('Workers Settings'!C1799&lt;&gt;"",'Workers Settings'!C1799,"")</f>
        <v/>
      </c>
      <c r="D1799" s="17"/>
      <c r="E1799" s="17"/>
      <c r="F1799" s="17"/>
      <c r="G1799" s="7" t="str">
        <f>IF(D1799&lt;&gt;"",IF('Workers Settings'!D1799="","",'Workers Settings'!D1799),"")</f>
        <v/>
      </c>
      <c r="H1799" s="7" t="str">
        <f>IF(D1799&lt;&gt;"",'Workers Settings'!E1799,"")</f>
        <v/>
      </c>
      <c r="I1799" s="7" t="str">
        <f t="shared" si="308"/>
        <v/>
      </c>
      <c r="J1799" s="7" t="str">
        <f>IF('Workers Settings'!F1799&lt;&gt;"",'Workers Settings'!F1799,"")</f>
        <v/>
      </c>
      <c r="K1799" s="7" t="str">
        <f>IF('Workers Settings'!G1799&lt;&gt;"",'Workers Settings'!G1799,"")</f>
        <v/>
      </c>
      <c r="L1799" s="7" t="str">
        <f>IF(D1799="","",IF(VLOOKUP(D1799,'Demand Locations'!B:D,2,FALSE)="","",VLOOKUP(D1799,'Demand Locations'!B:D,2,FALSE)))</f>
        <v/>
      </c>
      <c r="M1799" s="7" t="str">
        <f>IF(D1799="","",IF(VLOOKUP(D1799,'Demand Locations'!B:D,3,FALSE)="","",VLOOKUP(D1799,'Demand Locations'!B:D,3,FALSE)))</f>
        <v/>
      </c>
      <c r="N1799" s="7" t="str">
        <f t="shared" si="309"/>
        <v/>
      </c>
      <c r="O1799" s="7" t="str">
        <f t="shared" si="310"/>
        <v/>
      </c>
      <c r="P1799" s="7" t="str">
        <f t="shared" si="311"/>
        <v/>
      </c>
      <c r="Q1799" s="7" t="str">
        <f t="shared" si="312"/>
        <v/>
      </c>
      <c r="R1799" s="7" t="str">
        <f t="shared" si="313"/>
        <v/>
      </c>
      <c r="S1799" s="7" t="str">
        <f t="shared" si="314"/>
        <v/>
      </c>
      <c r="T1799" s="7" t="str">
        <f t="shared" si="315"/>
        <v/>
      </c>
      <c r="U1799" s="7" t="str">
        <f t="shared" si="316"/>
        <v/>
      </c>
      <c r="V1799" s="7" t="str">
        <f t="shared" si="317"/>
        <v/>
      </c>
      <c r="W1799" s="60" t="str">
        <f>IF(ISNUMBER(V1799),IF(ISNA(VLOOKUP(I1799,'Distances Lookup Table'!D:E,2,FALSE)),V1799*'General Settings'!$F$6,IF(VLOOKUP(I1799,'Distances Lookup Table'!D:E,2,FALSE)="",V1799*'General Settings'!$F$6,VLOOKUP(I1799,'Distances Lookup Table'!D:E,2,FALSE))),"")</f>
        <v/>
      </c>
      <c r="X1799" s="18" t="str">
        <f>IF(D1799&lt;&gt;"",'Workers Settings'!H1799,"")</f>
        <v/>
      </c>
      <c r="Y1799" s="18" t="str">
        <f>IF(D1799&lt;&gt;"",'Workers Settings'!I1799,"")</f>
        <v/>
      </c>
      <c r="Z1799" s="29" t="str">
        <f>IF('Workers Settings'!L1799&lt;&gt;"",'Workers Settings'!L1799,'Workers Settings'!K1799)</f>
        <v/>
      </c>
      <c r="AA1799" s="29" t="str">
        <f>IF(D1799&lt;&gt;"",IF('Workers Settings'!L1799&lt;&gt;"",'Workers Settings'!L1799,'Workers Settings'!K1799),"")</f>
        <v/>
      </c>
    </row>
    <row r="1800" spans="1:27" x14ac:dyDescent="0.25">
      <c r="A1800" s="7">
        <f t="shared" si="318"/>
        <v>1796</v>
      </c>
      <c r="B1800" s="7" t="str">
        <f>IF('Workers Settings'!B1800&lt;&gt;"",'Workers Settings'!B1800,"")</f>
        <v/>
      </c>
      <c r="C1800" s="7" t="str">
        <f>IF('Workers Settings'!C1800&lt;&gt;"",'Workers Settings'!C1800,"")</f>
        <v/>
      </c>
      <c r="D1800" s="17"/>
      <c r="E1800" s="17"/>
      <c r="F1800" s="17"/>
      <c r="G1800" s="7" t="str">
        <f>IF(D1800&lt;&gt;"",IF('Workers Settings'!D1800="","",'Workers Settings'!D1800),"")</f>
        <v/>
      </c>
      <c r="H1800" s="7" t="str">
        <f>IF(D1800&lt;&gt;"",'Workers Settings'!E1800,"")</f>
        <v/>
      </c>
      <c r="I1800" s="7" t="str">
        <f t="shared" si="308"/>
        <v/>
      </c>
      <c r="J1800" s="7" t="str">
        <f>IF('Workers Settings'!F1800&lt;&gt;"",'Workers Settings'!F1800,"")</f>
        <v/>
      </c>
      <c r="K1800" s="7" t="str">
        <f>IF('Workers Settings'!G1800&lt;&gt;"",'Workers Settings'!G1800,"")</f>
        <v/>
      </c>
      <c r="L1800" s="7" t="str">
        <f>IF(D1800="","",IF(VLOOKUP(D1800,'Demand Locations'!B:D,2,FALSE)="","",VLOOKUP(D1800,'Demand Locations'!B:D,2,FALSE)))</f>
        <v/>
      </c>
      <c r="M1800" s="7" t="str">
        <f>IF(D1800="","",IF(VLOOKUP(D1800,'Demand Locations'!B:D,3,FALSE)="","",VLOOKUP(D1800,'Demand Locations'!B:D,3,FALSE)))</f>
        <v/>
      </c>
      <c r="N1800" s="7" t="str">
        <f t="shared" si="309"/>
        <v/>
      </c>
      <c r="O1800" s="7" t="str">
        <f t="shared" si="310"/>
        <v/>
      </c>
      <c r="P1800" s="7" t="str">
        <f t="shared" si="311"/>
        <v/>
      </c>
      <c r="Q1800" s="7" t="str">
        <f t="shared" si="312"/>
        <v/>
      </c>
      <c r="R1800" s="7" t="str">
        <f t="shared" si="313"/>
        <v/>
      </c>
      <c r="S1800" s="7" t="str">
        <f t="shared" si="314"/>
        <v/>
      </c>
      <c r="T1800" s="7" t="str">
        <f t="shared" si="315"/>
        <v/>
      </c>
      <c r="U1800" s="7" t="str">
        <f t="shared" si="316"/>
        <v/>
      </c>
      <c r="V1800" s="7" t="str">
        <f t="shared" si="317"/>
        <v/>
      </c>
      <c r="W1800" s="60" t="str">
        <f>IF(ISNUMBER(V1800),IF(ISNA(VLOOKUP(I1800,'Distances Lookup Table'!D:E,2,FALSE)),V1800*'General Settings'!$F$6,IF(VLOOKUP(I1800,'Distances Lookup Table'!D:E,2,FALSE)="",V1800*'General Settings'!$F$6,VLOOKUP(I1800,'Distances Lookup Table'!D:E,2,FALSE))),"")</f>
        <v/>
      </c>
      <c r="X1800" s="18" t="str">
        <f>IF(D1800&lt;&gt;"",'Workers Settings'!H1800,"")</f>
        <v/>
      </c>
      <c r="Y1800" s="18" t="str">
        <f>IF(D1800&lt;&gt;"",'Workers Settings'!I1800,"")</f>
        <v/>
      </c>
      <c r="Z1800" s="29" t="str">
        <f>IF('Workers Settings'!L1800&lt;&gt;"",'Workers Settings'!L1800,'Workers Settings'!K1800)</f>
        <v/>
      </c>
      <c r="AA1800" s="29" t="str">
        <f>IF(D1800&lt;&gt;"",IF('Workers Settings'!L1800&lt;&gt;"",'Workers Settings'!L1800,'Workers Settings'!K1800),"")</f>
        <v/>
      </c>
    </row>
    <row r="1801" spans="1:27" x14ac:dyDescent="0.25">
      <c r="A1801" s="7">
        <f t="shared" si="318"/>
        <v>1797</v>
      </c>
      <c r="B1801" s="7" t="str">
        <f>IF('Workers Settings'!B1801&lt;&gt;"",'Workers Settings'!B1801,"")</f>
        <v/>
      </c>
      <c r="C1801" s="7" t="str">
        <f>IF('Workers Settings'!C1801&lt;&gt;"",'Workers Settings'!C1801,"")</f>
        <v/>
      </c>
      <c r="D1801" s="17"/>
      <c r="E1801" s="17"/>
      <c r="F1801" s="17"/>
      <c r="G1801" s="7" t="str">
        <f>IF(D1801&lt;&gt;"",IF('Workers Settings'!D1801="","",'Workers Settings'!D1801),"")</f>
        <v/>
      </c>
      <c r="H1801" s="7" t="str">
        <f>IF(D1801&lt;&gt;"",'Workers Settings'!E1801,"")</f>
        <v/>
      </c>
      <c r="I1801" s="7" t="str">
        <f t="shared" si="308"/>
        <v/>
      </c>
      <c r="J1801" s="7" t="str">
        <f>IF('Workers Settings'!F1801&lt;&gt;"",'Workers Settings'!F1801,"")</f>
        <v/>
      </c>
      <c r="K1801" s="7" t="str">
        <f>IF('Workers Settings'!G1801&lt;&gt;"",'Workers Settings'!G1801,"")</f>
        <v/>
      </c>
      <c r="L1801" s="7" t="str">
        <f>IF(D1801="","",IF(VLOOKUP(D1801,'Demand Locations'!B:D,2,FALSE)="","",VLOOKUP(D1801,'Demand Locations'!B:D,2,FALSE)))</f>
        <v/>
      </c>
      <c r="M1801" s="7" t="str">
        <f>IF(D1801="","",IF(VLOOKUP(D1801,'Demand Locations'!B:D,3,FALSE)="","",VLOOKUP(D1801,'Demand Locations'!B:D,3,FALSE)))</f>
        <v/>
      </c>
      <c r="N1801" s="7" t="str">
        <f t="shared" si="309"/>
        <v/>
      </c>
      <c r="O1801" s="7" t="str">
        <f t="shared" si="310"/>
        <v/>
      </c>
      <c r="P1801" s="7" t="str">
        <f t="shared" si="311"/>
        <v/>
      </c>
      <c r="Q1801" s="7" t="str">
        <f t="shared" si="312"/>
        <v/>
      </c>
      <c r="R1801" s="7" t="str">
        <f t="shared" si="313"/>
        <v/>
      </c>
      <c r="S1801" s="7" t="str">
        <f t="shared" si="314"/>
        <v/>
      </c>
      <c r="T1801" s="7" t="str">
        <f t="shared" si="315"/>
        <v/>
      </c>
      <c r="U1801" s="7" t="str">
        <f t="shared" si="316"/>
        <v/>
      </c>
      <c r="V1801" s="7" t="str">
        <f t="shared" si="317"/>
        <v/>
      </c>
      <c r="W1801" s="60" t="str">
        <f>IF(ISNUMBER(V1801),IF(ISNA(VLOOKUP(I1801,'Distances Lookup Table'!D:E,2,FALSE)),V1801*'General Settings'!$F$6,IF(VLOOKUP(I1801,'Distances Lookup Table'!D:E,2,FALSE)="",V1801*'General Settings'!$F$6,VLOOKUP(I1801,'Distances Lookup Table'!D:E,2,FALSE))),"")</f>
        <v/>
      </c>
      <c r="X1801" s="18" t="str">
        <f>IF(D1801&lt;&gt;"",'Workers Settings'!H1801,"")</f>
        <v/>
      </c>
      <c r="Y1801" s="18" t="str">
        <f>IF(D1801&lt;&gt;"",'Workers Settings'!I1801,"")</f>
        <v/>
      </c>
      <c r="Z1801" s="29" t="str">
        <f>IF('Workers Settings'!L1801&lt;&gt;"",'Workers Settings'!L1801,'Workers Settings'!K1801)</f>
        <v/>
      </c>
      <c r="AA1801" s="29" t="str">
        <f>IF(D1801&lt;&gt;"",IF('Workers Settings'!L1801&lt;&gt;"",'Workers Settings'!L1801,'Workers Settings'!K1801),"")</f>
        <v/>
      </c>
    </row>
    <row r="1802" spans="1:27" x14ac:dyDescent="0.25">
      <c r="A1802" s="7">
        <f t="shared" si="318"/>
        <v>1798</v>
      </c>
      <c r="B1802" s="7" t="str">
        <f>IF('Workers Settings'!B1802&lt;&gt;"",'Workers Settings'!B1802,"")</f>
        <v/>
      </c>
      <c r="C1802" s="7" t="str">
        <f>IF('Workers Settings'!C1802&lt;&gt;"",'Workers Settings'!C1802,"")</f>
        <v/>
      </c>
      <c r="D1802" s="17"/>
      <c r="E1802" s="17"/>
      <c r="F1802" s="17"/>
      <c r="G1802" s="7" t="str">
        <f>IF(D1802&lt;&gt;"",IF('Workers Settings'!D1802="","",'Workers Settings'!D1802),"")</f>
        <v/>
      </c>
      <c r="H1802" s="7" t="str">
        <f>IF(D1802&lt;&gt;"",'Workers Settings'!E1802,"")</f>
        <v/>
      </c>
      <c r="I1802" s="7" t="str">
        <f t="shared" si="308"/>
        <v/>
      </c>
      <c r="J1802" s="7" t="str">
        <f>IF('Workers Settings'!F1802&lt;&gt;"",'Workers Settings'!F1802,"")</f>
        <v/>
      </c>
      <c r="K1802" s="7" t="str">
        <f>IF('Workers Settings'!G1802&lt;&gt;"",'Workers Settings'!G1802,"")</f>
        <v/>
      </c>
      <c r="L1802" s="7" t="str">
        <f>IF(D1802="","",IF(VLOOKUP(D1802,'Demand Locations'!B:D,2,FALSE)="","",VLOOKUP(D1802,'Demand Locations'!B:D,2,FALSE)))</f>
        <v/>
      </c>
      <c r="M1802" s="7" t="str">
        <f>IF(D1802="","",IF(VLOOKUP(D1802,'Demand Locations'!B:D,3,FALSE)="","",VLOOKUP(D1802,'Demand Locations'!B:D,3,FALSE)))</f>
        <v/>
      </c>
      <c r="N1802" s="7" t="str">
        <f t="shared" si="309"/>
        <v/>
      </c>
      <c r="O1802" s="7" t="str">
        <f t="shared" si="310"/>
        <v/>
      </c>
      <c r="P1802" s="7" t="str">
        <f t="shared" si="311"/>
        <v/>
      </c>
      <c r="Q1802" s="7" t="str">
        <f t="shared" si="312"/>
        <v/>
      </c>
      <c r="R1802" s="7" t="str">
        <f t="shared" si="313"/>
        <v/>
      </c>
      <c r="S1802" s="7" t="str">
        <f t="shared" si="314"/>
        <v/>
      </c>
      <c r="T1802" s="7" t="str">
        <f t="shared" si="315"/>
        <v/>
      </c>
      <c r="U1802" s="7" t="str">
        <f t="shared" si="316"/>
        <v/>
      </c>
      <c r="V1802" s="7" t="str">
        <f t="shared" si="317"/>
        <v/>
      </c>
      <c r="W1802" s="60" t="str">
        <f>IF(ISNUMBER(V1802),IF(ISNA(VLOOKUP(I1802,'Distances Lookup Table'!D:E,2,FALSE)),V1802*'General Settings'!$F$6,IF(VLOOKUP(I1802,'Distances Lookup Table'!D:E,2,FALSE)="",V1802*'General Settings'!$F$6,VLOOKUP(I1802,'Distances Lookup Table'!D:E,2,FALSE))),"")</f>
        <v/>
      </c>
      <c r="X1802" s="18" t="str">
        <f>IF(D1802&lt;&gt;"",'Workers Settings'!H1802,"")</f>
        <v/>
      </c>
      <c r="Y1802" s="18" t="str">
        <f>IF(D1802&lt;&gt;"",'Workers Settings'!I1802,"")</f>
        <v/>
      </c>
      <c r="Z1802" s="29" t="str">
        <f>IF('Workers Settings'!L1802&lt;&gt;"",'Workers Settings'!L1802,'Workers Settings'!K1802)</f>
        <v/>
      </c>
      <c r="AA1802" s="29" t="str">
        <f>IF(D1802&lt;&gt;"",IF('Workers Settings'!L1802&lt;&gt;"",'Workers Settings'!L1802,'Workers Settings'!K1802),"")</f>
        <v/>
      </c>
    </row>
    <row r="1803" spans="1:27" x14ac:dyDescent="0.25">
      <c r="A1803" s="7">
        <f t="shared" si="318"/>
        <v>1799</v>
      </c>
      <c r="B1803" s="7" t="str">
        <f>IF('Workers Settings'!B1803&lt;&gt;"",'Workers Settings'!B1803,"")</f>
        <v/>
      </c>
      <c r="C1803" s="7" t="str">
        <f>IF('Workers Settings'!C1803&lt;&gt;"",'Workers Settings'!C1803,"")</f>
        <v/>
      </c>
      <c r="D1803" s="17"/>
      <c r="E1803" s="17"/>
      <c r="F1803" s="17"/>
      <c r="G1803" s="7" t="str">
        <f>IF(D1803&lt;&gt;"",IF('Workers Settings'!D1803="","",'Workers Settings'!D1803),"")</f>
        <v/>
      </c>
      <c r="H1803" s="7" t="str">
        <f>IF(D1803&lt;&gt;"",'Workers Settings'!E1803,"")</f>
        <v/>
      </c>
      <c r="I1803" s="7" t="str">
        <f t="shared" si="308"/>
        <v/>
      </c>
      <c r="J1803" s="7" t="str">
        <f>IF('Workers Settings'!F1803&lt;&gt;"",'Workers Settings'!F1803,"")</f>
        <v/>
      </c>
      <c r="K1803" s="7" t="str">
        <f>IF('Workers Settings'!G1803&lt;&gt;"",'Workers Settings'!G1803,"")</f>
        <v/>
      </c>
      <c r="L1803" s="7" t="str">
        <f>IF(D1803="","",IF(VLOOKUP(D1803,'Demand Locations'!B:D,2,FALSE)="","",VLOOKUP(D1803,'Demand Locations'!B:D,2,FALSE)))</f>
        <v/>
      </c>
      <c r="M1803" s="7" t="str">
        <f>IF(D1803="","",IF(VLOOKUP(D1803,'Demand Locations'!B:D,3,FALSE)="","",VLOOKUP(D1803,'Demand Locations'!B:D,3,FALSE)))</f>
        <v/>
      </c>
      <c r="N1803" s="7" t="str">
        <f t="shared" si="309"/>
        <v/>
      </c>
      <c r="O1803" s="7" t="str">
        <f t="shared" si="310"/>
        <v/>
      </c>
      <c r="P1803" s="7" t="str">
        <f t="shared" si="311"/>
        <v/>
      </c>
      <c r="Q1803" s="7" t="str">
        <f t="shared" si="312"/>
        <v/>
      </c>
      <c r="R1803" s="7" t="str">
        <f t="shared" si="313"/>
        <v/>
      </c>
      <c r="S1803" s="7" t="str">
        <f t="shared" si="314"/>
        <v/>
      </c>
      <c r="T1803" s="7" t="str">
        <f t="shared" si="315"/>
        <v/>
      </c>
      <c r="U1803" s="7" t="str">
        <f t="shared" si="316"/>
        <v/>
      </c>
      <c r="V1803" s="7" t="str">
        <f t="shared" si="317"/>
        <v/>
      </c>
      <c r="W1803" s="60" t="str">
        <f>IF(ISNUMBER(V1803),IF(ISNA(VLOOKUP(I1803,'Distances Lookup Table'!D:E,2,FALSE)),V1803*'General Settings'!$F$6,IF(VLOOKUP(I1803,'Distances Lookup Table'!D:E,2,FALSE)="",V1803*'General Settings'!$F$6,VLOOKUP(I1803,'Distances Lookup Table'!D:E,2,FALSE))),"")</f>
        <v/>
      </c>
      <c r="X1803" s="18" t="str">
        <f>IF(D1803&lt;&gt;"",'Workers Settings'!H1803,"")</f>
        <v/>
      </c>
      <c r="Y1803" s="18" t="str">
        <f>IF(D1803&lt;&gt;"",'Workers Settings'!I1803,"")</f>
        <v/>
      </c>
      <c r="Z1803" s="29" t="str">
        <f>IF('Workers Settings'!L1803&lt;&gt;"",'Workers Settings'!L1803,'Workers Settings'!K1803)</f>
        <v/>
      </c>
      <c r="AA1803" s="29" t="str">
        <f>IF(D1803&lt;&gt;"",IF('Workers Settings'!L1803&lt;&gt;"",'Workers Settings'!L1803,'Workers Settings'!K1803),"")</f>
        <v/>
      </c>
    </row>
    <row r="1804" spans="1:27" x14ac:dyDescent="0.25">
      <c r="A1804" s="7">
        <f t="shared" si="318"/>
        <v>1800</v>
      </c>
      <c r="B1804" s="7" t="str">
        <f>IF('Workers Settings'!B1804&lt;&gt;"",'Workers Settings'!B1804,"")</f>
        <v/>
      </c>
      <c r="C1804" s="7" t="str">
        <f>IF('Workers Settings'!C1804&lt;&gt;"",'Workers Settings'!C1804,"")</f>
        <v/>
      </c>
      <c r="D1804" s="17"/>
      <c r="E1804" s="17"/>
      <c r="F1804" s="17"/>
      <c r="G1804" s="7" t="str">
        <f>IF(D1804&lt;&gt;"",IF('Workers Settings'!D1804="","",'Workers Settings'!D1804),"")</f>
        <v/>
      </c>
      <c r="H1804" s="7" t="str">
        <f>IF(D1804&lt;&gt;"",'Workers Settings'!E1804,"")</f>
        <v/>
      </c>
      <c r="I1804" s="7" t="str">
        <f t="shared" si="308"/>
        <v/>
      </c>
      <c r="J1804" s="7" t="str">
        <f>IF('Workers Settings'!F1804&lt;&gt;"",'Workers Settings'!F1804,"")</f>
        <v/>
      </c>
      <c r="K1804" s="7" t="str">
        <f>IF('Workers Settings'!G1804&lt;&gt;"",'Workers Settings'!G1804,"")</f>
        <v/>
      </c>
      <c r="L1804" s="7" t="str">
        <f>IF(D1804="","",IF(VLOOKUP(D1804,'Demand Locations'!B:D,2,FALSE)="","",VLOOKUP(D1804,'Demand Locations'!B:D,2,FALSE)))</f>
        <v/>
      </c>
      <c r="M1804" s="7" t="str">
        <f>IF(D1804="","",IF(VLOOKUP(D1804,'Demand Locations'!B:D,3,FALSE)="","",VLOOKUP(D1804,'Demand Locations'!B:D,3,FALSE)))</f>
        <v/>
      </c>
      <c r="N1804" s="7" t="str">
        <f t="shared" si="309"/>
        <v/>
      </c>
      <c r="O1804" s="7" t="str">
        <f t="shared" si="310"/>
        <v/>
      </c>
      <c r="P1804" s="7" t="str">
        <f t="shared" si="311"/>
        <v/>
      </c>
      <c r="Q1804" s="7" t="str">
        <f t="shared" si="312"/>
        <v/>
      </c>
      <c r="R1804" s="7" t="str">
        <f t="shared" si="313"/>
        <v/>
      </c>
      <c r="S1804" s="7" t="str">
        <f t="shared" si="314"/>
        <v/>
      </c>
      <c r="T1804" s="7" t="str">
        <f t="shared" si="315"/>
        <v/>
      </c>
      <c r="U1804" s="7" t="str">
        <f t="shared" si="316"/>
        <v/>
      </c>
      <c r="V1804" s="7" t="str">
        <f t="shared" si="317"/>
        <v/>
      </c>
      <c r="W1804" s="60" t="str">
        <f>IF(ISNUMBER(V1804),IF(ISNA(VLOOKUP(I1804,'Distances Lookup Table'!D:E,2,FALSE)),V1804*'General Settings'!$F$6,IF(VLOOKUP(I1804,'Distances Lookup Table'!D:E,2,FALSE)="",V1804*'General Settings'!$F$6,VLOOKUP(I1804,'Distances Lookup Table'!D:E,2,FALSE))),"")</f>
        <v/>
      </c>
      <c r="X1804" s="18" t="str">
        <f>IF(D1804&lt;&gt;"",'Workers Settings'!H1804,"")</f>
        <v/>
      </c>
      <c r="Y1804" s="18" t="str">
        <f>IF(D1804&lt;&gt;"",'Workers Settings'!I1804,"")</f>
        <v/>
      </c>
      <c r="Z1804" s="29" t="str">
        <f>IF('Workers Settings'!L1804&lt;&gt;"",'Workers Settings'!L1804,'Workers Settings'!K1804)</f>
        <v/>
      </c>
      <c r="AA1804" s="29" t="str">
        <f>IF(D1804&lt;&gt;"",IF('Workers Settings'!L1804&lt;&gt;"",'Workers Settings'!L1804,'Workers Settings'!K1804),"")</f>
        <v/>
      </c>
    </row>
    <row r="1805" spans="1:27" x14ac:dyDescent="0.25">
      <c r="A1805" s="7">
        <f t="shared" si="318"/>
        <v>1801</v>
      </c>
      <c r="B1805" s="7" t="str">
        <f>IF('Workers Settings'!B1805&lt;&gt;"",'Workers Settings'!B1805,"")</f>
        <v/>
      </c>
      <c r="C1805" s="7" t="str">
        <f>IF('Workers Settings'!C1805&lt;&gt;"",'Workers Settings'!C1805,"")</f>
        <v/>
      </c>
      <c r="D1805" s="17"/>
      <c r="E1805" s="17"/>
      <c r="F1805" s="17"/>
      <c r="G1805" s="7" t="str">
        <f>IF(D1805&lt;&gt;"",IF('Workers Settings'!D1805="","",'Workers Settings'!D1805),"")</f>
        <v/>
      </c>
      <c r="H1805" s="7" t="str">
        <f>IF(D1805&lt;&gt;"",'Workers Settings'!E1805,"")</f>
        <v/>
      </c>
      <c r="I1805" s="7" t="str">
        <f t="shared" si="308"/>
        <v/>
      </c>
      <c r="J1805" s="7" t="str">
        <f>IF('Workers Settings'!F1805&lt;&gt;"",'Workers Settings'!F1805,"")</f>
        <v/>
      </c>
      <c r="K1805" s="7" t="str">
        <f>IF('Workers Settings'!G1805&lt;&gt;"",'Workers Settings'!G1805,"")</f>
        <v/>
      </c>
      <c r="L1805" s="7" t="str">
        <f>IF(D1805="","",IF(VLOOKUP(D1805,'Demand Locations'!B:D,2,FALSE)="","",VLOOKUP(D1805,'Demand Locations'!B:D,2,FALSE)))</f>
        <v/>
      </c>
      <c r="M1805" s="7" t="str">
        <f>IF(D1805="","",IF(VLOOKUP(D1805,'Demand Locations'!B:D,3,FALSE)="","",VLOOKUP(D1805,'Demand Locations'!B:D,3,FALSE)))</f>
        <v/>
      </c>
      <c r="N1805" s="7" t="str">
        <f t="shared" si="309"/>
        <v/>
      </c>
      <c r="O1805" s="7" t="str">
        <f t="shared" si="310"/>
        <v/>
      </c>
      <c r="P1805" s="7" t="str">
        <f t="shared" si="311"/>
        <v/>
      </c>
      <c r="Q1805" s="7" t="str">
        <f t="shared" si="312"/>
        <v/>
      </c>
      <c r="R1805" s="7" t="str">
        <f t="shared" si="313"/>
        <v/>
      </c>
      <c r="S1805" s="7" t="str">
        <f t="shared" si="314"/>
        <v/>
      </c>
      <c r="T1805" s="7" t="str">
        <f t="shared" si="315"/>
        <v/>
      </c>
      <c r="U1805" s="7" t="str">
        <f t="shared" si="316"/>
        <v/>
      </c>
      <c r="V1805" s="7" t="str">
        <f t="shared" si="317"/>
        <v/>
      </c>
      <c r="W1805" s="60" t="str">
        <f>IF(ISNUMBER(V1805),IF(ISNA(VLOOKUP(I1805,'Distances Lookup Table'!D:E,2,FALSE)),V1805*'General Settings'!$F$6,IF(VLOOKUP(I1805,'Distances Lookup Table'!D:E,2,FALSE)="",V1805*'General Settings'!$F$6,VLOOKUP(I1805,'Distances Lookup Table'!D:E,2,FALSE))),"")</f>
        <v/>
      </c>
      <c r="X1805" s="18" t="str">
        <f>IF(D1805&lt;&gt;"",'Workers Settings'!H1805,"")</f>
        <v/>
      </c>
      <c r="Y1805" s="18" t="str">
        <f>IF(D1805&lt;&gt;"",'Workers Settings'!I1805,"")</f>
        <v/>
      </c>
      <c r="Z1805" s="29" t="str">
        <f>IF('Workers Settings'!L1805&lt;&gt;"",'Workers Settings'!L1805,'Workers Settings'!K1805)</f>
        <v/>
      </c>
      <c r="AA1805" s="29" t="str">
        <f>IF(D1805&lt;&gt;"",IF('Workers Settings'!L1805&lt;&gt;"",'Workers Settings'!L1805,'Workers Settings'!K1805),"")</f>
        <v/>
      </c>
    </row>
    <row r="1806" spans="1:27" x14ac:dyDescent="0.25">
      <c r="A1806" s="7">
        <f t="shared" si="318"/>
        <v>1802</v>
      </c>
      <c r="B1806" s="7" t="str">
        <f>IF('Workers Settings'!B1806&lt;&gt;"",'Workers Settings'!B1806,"")</f>
        <v/>
      </c>
      <c r="C1806" s="7" t="str">
        <f>IF('Workers Settings'!C1806&lt;&gt;"",'Workers Settings'!C1806,"")</f>
        <v/>
      </c>
      <c r="D1806" s="17"/>
      <c r="E1806" s="17"/>
      <c r="F1806" s="17"/>
      <c r="G1806" s="7" t="str">
        <f>IF(D1806&lt;&gt;"",IF('Workers Settings'!D1806="","",'Workers Settings'!D1806),"")</f>
        <v/>
      </c>
      <c r="H1806" s="7" t="str">
        <f>IF(D1806&lt;&gt;"",'Workers Settings'!E1806,"")</f>
        <v/>
      </c>
      <c r="I1806" s="7" t="str">
        <f t="shared" si="308"/>
        <v/>
      </c>
      <c r="J1806" s="7" t="str">
        <f>IF('Workers Settings'!F1806&lt;&gt;"",'Workers Settings'!F1806,"")</f>
        <v/>
      </c>
      <c r="K1806" s="7" t="str">
        <f>IF('Workers Settings'!G1806&lt;&gt;"",'Workers Settings'!G1806,"")</f>
        <v/>
      </c>
      <c r="L1806" s="7" t="str">
        <f>IF(D1806="","",IF(VLOOKUP(D1806,'Demand Locations'!B:D,2,FALSE)="","",VLOOKUP(D1806,'Demand Locations'!B:D,2,FALSE)))</f>
        <v/>
      </c>
      <c r="M1806" s="7" t="str">
        <f>IF(D1806="","",IF(VLOOKUP(D1806,'Demand Locations'!B:D,3,FALSE)="","",VLOOKUP(D1806,'Demand Locations'!B:D,3,FALSE)))</f>
        <v/>
      </c>
      <c r="N1806" s="7" t="str">
        <f t="shared" si="309"/>
        <v/>
      </c>
      <c r="O1806" s="7" t="str">
        <f t="shared" si="310"/>
        <v/>
      </c>
      <c r="P1806" s="7" t="str">
        <f t="shared" si="311"/>
        <v/>
      </c>
      <c r="Q1806" s="7" t="str">
        <f t="shared" si="312"/>
        <v/>
      </c>
      <c r="R1806" s="7" t="str">
        <f t="shared" si="313"/>
        <v/>
      </c>
      <c r="S1806" s="7" t="str">
        <f t="shared" si="314"/>
        <v/>
      </c>
      <c r="T1806" s="7" t="str">
        <f t="shared" si="315"/>
        <v/>
      </c>
      <c r="U1806" s="7" t="str">
        <f t="shared" si="316"/>
        <v/>
      </c>
      <c r="V1806" s="7" t="str">
        <f t="shared" si="317"/>
        <v/>
      </c>
      <c r="W1806" s="60" t="str">
        <f>IF(ISNUMBER(V1806),IF(ISNA(VLOOKUP(I1806,'Distances Lookup Table'!D:E,2,FALSE)),V1806*'General Settings'!$F$6,IF(VLOOKUP(I1806,'Distances Lookup Table'!D:E,2,FALSE)="",V1806*'General Settings'!$F$6,VLOOKUP(I1806,'Distances Lookup Table'!D:E,2,FALSE))),"")</f>
        <v/>
      </c>
      <c r="X1806" s="18" t="str">
        <f>IF(D1806&lt;&gt;"",'Workers Settings'!H1806,"")</f>
        <v/>
      </c>
      <c r="Y1806" s="18" t="str">
        <f>IF(D1806&lt;&gt;"",'Workers Settings'!I1806,"")</f>
        <v/>
      </c>
      <c r="Z1806" s="29" t="str">
        <f>IF('Workers Settings'!L1806&lt;&gt;"",'Workers Settings'!L1806,'Workers Settings'!K1806)</f>
        <v/>
      </c>
      <c r="AA1806" s="29" t="str">
        <f>IF(D1806&lt;&gt;"",IF('Workers Settings'!L1806&lt;&gt;"",'Workers Settings'!L1806,'Workers Settings'!K1806),"")</f>
        <v/>
      </c>
    </row>
    <row r="1807" spans="1:27" x14ac:dyDescent="0.25">
      <c r="A1807" s="7">
        <f t="shared" si="318"/>
        <v>1803</v>
      </c>
      <c r="B1807" s="7" t="str">
        <f>IF('Workers Settings'!B1807&lt;&gt;"",'Workers Settings'!B1807,"")</f>
        <v/>
      </c>
      <c r="C1807" s="7" t="str">
        <f>IF('Workers Settings'!C1807&lt;&gt;"",'Workers Settings'!C1807,"")</f>
        <v/>
      </c>
      <c r="D1807" s="17"/>
      <c r="E1807" s="17"/>
      <c r="F1807" s="17"/>
      <c r="G1807" s="7" t="str">
        <f>IF(D1807&lt;&gt;"",IF('Workers Settings'!D1807="","",'Workers Settings'!D1807),"")</f>
        <v/>
      </c>
      <c r="H1807" s="7" t="str">
        <f>IF(D1807&lt;&gt;"",'Workers Settings'!E1807,"")</f>
        <v/>
      </c>
      <c r="I1807" s="7" t="str">
        <f t="shared" si="308"/>
        <v/>
      </c>
      <c r="J1807" s="7" t="str">
        <f>IF('Workers Settings'!F1807&lt;&gt;"",'Workers Settings'!F1807,"")</f>
        <v/>
      </c>
      <c r="K1807" s="7" t="str">
        <f>IF('Workers Settings'!G1807&lt;&gt;"",'Workers Settings'!G1807,"")</f>
        <v/>
      </c>
      <c r="L1807" s="7" t="str">
        <f>IF(D1807="","",IF(VLOOKUP(D1807,'Demand Locations'!B:D,2,FALSE)="","",VLOOKUP(D1807,'Demand Locations'!B:D,2,FALSE)))</f>
        <v/>
      </c>
      <c r="M1807" s="7" t="str">
        <f>IF(D1807="","",IF(VLOOKUP(D1807,'Demand Locations'!B:D,3,FALSE)="","",VLOOKUP(D1807,'Demand Locations'!B:D,3,FALSE)))</f>
        <v/>
      </c>
      <c r="N1807" s="7" t="str">
        <f t="shared" si="309"/>
        <v/>
      </c>
      <c r="O1807" s="7" t="str">
        <f t="shared" si="310"/>
        <v/>
      </c>
      <c r="P1807" s="7" t="str">
        <f t="shared" si="311"/>
        <v/>
      </c>
      <c r="Q1807" s="7" t="str">
        <f t="shared" si="312"/>
        <v/>
      </c>
      <c r="R1807" s="7" t="str">
        <f t="shared" si="313"/>
        <v/>
      </c>
      <c r="S1807" s="7" t="str">
        <f t="shared" si="314"/>
        <v/>
      </c>
      <c r="T1807" s="7" t="str">
        <f t="shared" si="315"/>
        <v/>
      </c>
      <c r="U1807" s="7" t="str">
        <f t="shared" si="316"/>
        <v/>
      </c>
      <c r="V1807" s="7" t="str">
        <f t="shared" si="317"/>
        <v/>
      </c>
      <c r="W1807" s="60" t="str">
        <f>IF(ISNUMBER(V1807),IF(ISNA(VLOOKUP(I1807,'Distances Lookup Table'!D:E,2,FALSE)),V1807*'General Settings'!$F$6,IF(VLOOKUP(I1807,'Distances Lookup Table'!D:E,2,FALSE)="",V1807*'General Settings'!$F$6,VLOOKUP(I1807,'Distances Lookup Table'!D:E,2,FALSE))),"")</f>
        <v/>
      </c>
      <c r="X1807" s="18" t="str">
        <f>IF(D1807&lt;&gt;"",'Workers Settings'!H1807,"")</f>
        <v/>
      </c>
      <c r="Y1807" s="18" t="str">
        <f>IF(D1807&lt;&gt;"",'Workers Settings'!I1807,"")</f>
        <v/>
      </c>
      <c r="Z1807" s="29" t="str">
        <f>IF('Workers Settings'!L1807&lt;&gt;"",'Workers Settings'!L1807,'Workers Settings'!K1807)</f>
        <v/>
      </c>
      <c r="AA1807" s="29" t="str">
        <f>IF(D1807&lt;&gt;"",IF('Workers Settings'!L1807&lt;&gt;"",'Workers Settings'!L1807,'Workers Settings'!K1807),"")</f>
        <v/>
      </c>
    </row>
    <row r="1808" spans="1:27" x14ac:dyDescent="0.25">
      <c r="A1808" s="7">
        <f t="shared" si="318"/>
        <v>1804</v>
      </c>
      <c r="B1808" s="7" t="str">
        <f>IF('Workers Settings'!B1808&lt;&gt;"",'Workers Settings'!B1808,"")</f>
        <v/>
      </c>
      <c r="C1808" s="7" t="str">
        <f>IF('Workers Settings'!C1808&lt;&gt;"",'Workers Settings'!C1808,"")</f>
        <v/>
      </c>
      <c r="D1808" s="17"/>
      <c r="E1808" s="17"/>
      <c r="F1808" s="17"/>
      <c r="G1808" s="7" t="str">
        <f>IF(D1808&lt;&gt;"",IF('Workers Settings'!D1808="","",'Workers Settings'!D1808),"")</f>
        <v/>
      </c>
      <c r="H1808" s="7" t="str">
        <f>IF(D1808&lt;&gt;"",'Workers Settings'!E1808,"")</f>
        <v/>
      </c>
      <c r="I1808" s="7" t="str">
        <f t="shared" si="308"/>
        <v/>
      </c>
      <c r="J1808" s="7" t="str">
        <f>IF('Workers Settings'!F1808&lt;&gt;"",'Workers Settings'!F1808,"")</f>
        <v/>
      </c>
      <c r="K1808" s="7" t="str">
        <f>IF('Workers Settings'!G1808&lt;&gt;"",'Workers Settings'!G1808,"")</f>
        <v/>
      </c>
      <c r="L1808" s="7" t="str">
        <f>IF(D1808="","",IF(VLOOKUP(D1808,'Demand Locations'!B:D,2,FALSE)="","",VLOOKUP(D1808,'Demand Locations'!B:D,2,FALSE)))</f>
        <v/>
      </c>
      <c r="M1808" s="7" t="str">
        <f>IF(D1808="","",IF(VLOOKUP(D1808,'Demand Locations'!B:D,3,FALSE)="","",VLOOKUP(D1808,'Demand Locations'!B:D,3,FALSE)))</f>
        <v/>
      </c>
      <c r="N1808" s="7" t="str">
        <f t="shared" si="309"/>
        <v/>
      </c>
      <c r="O1808" s="7" t="str">
        <f t="shared" si="310"/>
        <v/>
      </c>
      <c r="P1808" s="7" t="str">
        <f t="shared" si="311"/>
        <v/>
      </c>
      <c r="Q1808" s="7" t="str">
        <f t="shared" si="312"/>
        <v/>
      </c>
      <c r="R1808" s="7" t="str">
        <f t="shared" si="313"/>
        <v/>
      </c>
      <c r="S1808" s="7" t="str">
        <f t="shared" si="314"/>
        <v/>
      </c>
      <c r="T1808" s="7" t="str">
        <f t="shared" si="315"/>
        <v/>
      </c>
      <c r="U1808" s="7" t="str">
        <f t="shared" si="316"/>
        <v/>
      </c>
      <c r="V1808" s="7" t="str">
        <f t="shared" si="317"/>
        <v/>
      </c>
      <c r="W1808" s="60" t="str">
        <f>IF(ISNUMBER(V1808),IF(ISNA(VLOOKUP(I1808,'Distances Lookup Table'!D:E,2,FALSE)),V1808*'General Settings'!$F$6,IF(VLOOKUP(I1808,'Distances Lookup Table'!D:E,2,FALSE)="",V1808*'General Settings'!$F$6,VLOOKUP(I1808,'Distances Lookup Table'!D:E,2,FALSE))),"")</f>
        <v/>
      </c>
      <c r="X1808" s="18" t="str">
        <f>IF(D1808&lt;&gt;"",'Workers Settings'!H1808,"")</f>
        <v/>
      </c>
      <c r="Y1808" s="18" t="str">
        <f>IF(D1808&lt;&gt;"",'Workers Settings'!I1808,"")</f>
        <v/>
      </c>
      <c r="Z1808" s="29" t="str">
        <f>IF('Workers Settings'!L1808&lt;&gt;"",'Workers Settings'!L1808,'Workers Settings'!K1808)</f>
        <v/>
      </c>
      <c r="AA1808" s="29" t="str">
        <f>IF(D1808&lt;&gt;"",IF('Workers Settings'!L1808&lt;&gt;"",'Workers Settings'!L1808,'Workers Settings'!K1808),"")</f>
        <v/>
      </c>
    </row>
    <row r="1809" spans="1:27" x14ac:dyDescent="0.25">
      <c r="A1809" s="7">
        <f t="shared" si="318"/>
        <v>1805</v>
      </c>
      <c r="B1809" s="7" t="str">
        <f>IF('Workers Settings'!B1809&lt;&gt;"",'Workers Settings'!B1809,"")</f>
        <v/>
      </c>
      <c r="C1809" s="7" t="str">
        <f>IF('Workers Settings'!C1809&lt;&gt;"",'Workers Settings'!C1809,"")</f>
        <v/>
      </c>
      <c r="D1809" s="17"/>
      <c r="E1809" s="17"/>
      <c r="F1809" s="17"/>
      <c r="G1809" s="7" t="str">
        <f>IF(D1809&lt;&gt;"",IF('Workers Settings'!D1809="","",'Workers Settings'!D1809),"")</f>
        <v/>
      </c>
      <c r="H1809" s="7" t="str">
        <f>IF(D1809&lt;&gt;"",'Workers Settings'!E1809,"")</f>
        <v/>
      </c>
      <c r="I1809" s="7" t="str">
        <f t="shared" si="308"/>
        <v/>
      </c>
      <c r="J1809" s="7" t="str">
        <f>IF('Workers Settings'!F1809&lt;&gt;"",'Workers Settings'!F1809,"")</f>
        <v/>
      </c>
      <c r="K1809" s="7" t="str">
        <f>IF('Workers Settings'!G1809&lt;&gt;"",'Workers Settings'!G1809,"")</f>
        <v/>
      </c>
      <c r="L1809" s="7" t="str">
        <f>IF(D1809="","",IF(VLOOKUP(D1809,'Demand Locations'!B:D,2,FALSE)="","",VLOOKUP(D1809,'Demand Locations'!B:D,2,FALSE)))</f>
        <v/>
      </c>
      <c r="M1809" s="7" t="str">
        <f>IF(D1809="","",IF(VLOOKUP(D1809,'Demand Locations'!B:D,3,FALSE)="","",VLOOKUP(D1809,'Demand Locations'!B:D,3,FALSE)))</f>
        <v/>
      </c>
      <c r="N1809" s="7" t="str">
        <f t="shared" si="309"/>
        <v/>
      </c>
      <c r="O1809" s="7" t="str">
        <f t="shared" si="310"/>
        <v/>
      </c>
      <c r="P1809" s="7" t="str">
        <f t="shared" si="311"/>
        <v/>
      </c>
      <c r="Q1809" s="7" t="str">
        <f t="shared" si="312"/>
        <v/>
      </c>
      <c r="R1809" s="7" t="str">
        <f t="shared" si="313"/>
        <v/>
      </c>
      <c r="S1809" s="7" t="str">
        <f t="shared" si="314"/>
        <v/>
      </c>
      <c r="T1809" s="7" t="str">
        <f t="shared" si="315"/>
        <v/>
      </c>
      <c r="U1809" s="7" t="str">
        <f t="shared" si="316"/>
        <v/>
      </c>
      <c r="V1809" s="7" t="str">
        <f t="shared" si="317"/>
        <v/>
      </c>
      <c r="W1809" s="60" t="str">
        <f>IF(ISNUMBER(V1809),IF(ISNA(VLOOKUP(I1809,'Distances Lookup Table'!D:E,2,FALSE)),V1809*'General Settings'!$F$6,IF(VLOOKUP(I1809,'Distances Lookup Table'!D:E,2,FALSE)="",V1809*'General Settings'!$F$6,VLOOKUP(I1809,'Distances Lookup Table'!D:E,2,FALSE))),"")</f>
        <v/>
      </c>
      <c r="X1809" s="18" t="str">
        <f>IF(D1809&lt;&gt;"",'Workers Settings'!H1809,"")</f>
        <v/>
      </c>
      <c r="Y1809" s="18" t="str">
        <f>IF(D1809&lt;&gt;"",'Workers Settings'!I1809,"")</f>
        <v/>
      </c>
      <c r="Z1809" s="29" t="str">
        <f>IF('Workers Settings'!L1809&lt;&gt;"",'Workers Settings'!L1809,'Workers Settings'!K1809)</f>
        <v/>
      </c>
      <c r="AA1809" s="29" t="str">
        <f>IF(D1809&lt;&gt;"",IF('Workers Settings'!L1809&lt;&gt;"",'Workers Settings'!L1809,'Workers Settings'!K1809),"")</f>
        <v/>
      </c>
    </row>
    <row r="1810" spans="1:27" x14ac:dyDescent="0.25">
      <c r="A1810" s="7">
        <f t="shared" si="318"/>
        <v>1806</v>
      </c>
      <c r="B1810" s="7" t="str">
        <f>IF('Workers Settings'!B1810&lt;&gt;"",'Workers Settings'!B1810,"")</f>
        <v/>
      </c>
      <c r="C1810" s="7" t="str">
        <f>IF('Workers Settings'!C1810&lt;&gt;"",'Workers Settings'!C1810,"")</f>
        <v/>
      </c>
      <c r="D1810" s="17"/>
      <c r="E1810" s="17"/>
      <c r="F1810" s="17"/>
      <c r="G1810" s="7" t="str">
        <f>IF(D1810&lt;&gt;"",IF('Workers Settings'!D1810="","",'Workers Settings'!D1810),"")</f>
        <v/>
      </c>
      <c r="H1810" s="7" t="str">
        <f>IF(D1810&lt;&gt;"",'Workers Settings'!E1810,"")</f>
        <v/>
      </c>
      <c r="I1810" s="7" t="str">
        <f t="shared" si="308"/>
        <v/>
      </c>
      <c r="J1810" s="7" t="str">
        <f>IF('Workers Settings'!F1810&lt;&gt;"",'Workers Settings'!F1810,"")</f>
        <v/>
      </c>
      <c r="K1810" s="7" t="str">
        <f>IF('Workers Settings'!G1810&lt;&gt;"",'Workers Settings'!G1810,"")</f>
        <v/>
      </c>
      <c r="L1810" s="7" t="str">
        <f>IF(D1810="","",IF(VLOOKUP(D1810,'Demand Locations'!B:D,2,FALSE)="","",VLOOKUP(D1810,'Demand Locations'!B:D,2,FALSE)))</f>
        <v/>
      </c>
      <c r="M1810" s="7" t="str">
        <f>IF(D1810="","",IF(VLOOKUP(D1810,'Demand Locations'!B:D,3,FALSE)="","",VLOOKUP(D1810,'Demand Locations'!B:D,3,FALSE)))</f>
        <v/>
      </c>
      <c r="N1810" s="7" t="str">
        <f t="shared" si="309"/>
        <v/>
      </c>
      <c r="O1810" s="7" t="str">
        <f t="shared" si="310"/>
        <v/>
      </c>
      <c r="P1810" s="7" t="str">
        <f t="shared" si="311"/>
        <v/>
      </c>
      <c r="Q1810" s="7" t="str">
        <f t="shared" si="312"/>
        <v/>
      </c>
      <c r="R1810" s="7" t="str">
        <f t="shared" si="313"/>
        <v/>
      </c>
      <c r="S1810" s="7" t="str">
        <f t="shared" si="314"/>
        <v/>
      </c>
      <c r="T1810" s="7" t="str">
        <f t="shared" si="315"/>
        <v/>
      </c>
      <c r="U1810" s="7" t="str">
        <f t="shared" si="316"/>
        <v/>
      </c>
      <c r="V1810" s="7" t="str">
        <f t="shared" si="317"/>
        <v/>
      </c>
      <c r="W1810" s="60" t="str">
        <f>IF(ISNUMBER(V1810),IF(ISNA(VLOOKUP(I1810,'Distances Lookup Table'!D:E,2,FALSE)),V1810*'General Settings'!$F$6,IF(VLOOKUP(I1810,'Distances Lookup Table'!D:E,2,FALSE)="",V1810*'General Settings'!$F$6,VLOOKUP(I1810,'Distances Lookup Table'!D:E,2,FALSE))),"")</f>
        <v/>
      </c>
      <c r="X1810" s="18" t="str">
        <f>IF(D1810&lt;&gt;"",'Workers Settings'!H1810,"")</f>
        <v/>
      </c>
      <c r="Y1810" s="18" t="str">
        <f>IF(D1810&lt;&gt;"",'Workers Settings'!I1810,"")</f>
        <v/>
      </c>
      <c r="Z1810" s="29" t="str">
        <f>IF('Workers Settings'!L1810&lt;&gt;"",'Workers Settings'!L1810,'Workers Settings'!K1810)</f>
        <v/>
      </c>
      <c r="AA1810" s="29" t="str">
        <f>IF(D1810&lt;&gt;"",IF('Workers Settings'!L1810&lt;&gt;"",'Workers Settings'!L1810,'Workers Settings'!K1810),"")</f>
        <v/>
      </c>
    </row>
    <row r="1811" spans="1:27" x14ac:dyDescent="0.25">
      <c r="A1811" s="7">
        <f t="shared" si="318"/>
        <v>1807</v>
      </c>
      <c r="B1811" s="7" t="str">
        <f>IF('Workers Settings'!B1811&lt;&gt;"",'Workers Settings'!B1811,"")</f>
        <v/>
      </c>
      <c r="C1811" s="7" t="str">
        <f>IF('Workers Settings'!C1811&lt;&gt;"",'Workers Settings'!C1811,"")</f>
        <v/>
      </c>
      <c r="D1811" s="17"/>
      <c r="E1811" s="17"/>
      <c r="F1811" s="17"/>
      <c r="G1811" s="7" t="str">
        <f>IF(D1811&lt;&gt;"",IF('Workers Settings'!D1811="","",'Workers Settings'!D1811),"")</f>
        <v/>
      </c>
      <c r="H1811" s="7" t="str">
        <f>IF(D1811&lt;&gt;"",'Workers Settings'!E1811,"")</f>
        <v/>
      </c>
      <c r="I1811" s="7" t="str">
        <f t="shared" si="308"/>
        <v/>
      </c>
      <c r="J1811" s="7" t="str">
        <f>IF('Workers Settings'!F1811&lt;&gt;"",'Workers Settings'!F1811,"")</f>
        <v/>
      </c>
      <c r="K1811" s="7" t="str">
        <f>IF('Workers Settings'!G1811&lt;&gt;"",'Workers Settings'!G1811,"")</f>
        <v/>
      </c>
      <c r="L1811" s="7" t="str">
        <f>IF(D1811="","",IF(VLOOKUP(D1811,'Demand Locations'!B:D,2,FALSE)="","",VLOOKUP(D1811,'Demand Locations'!B:D,2,FALSE)))</f>
        <v/>
      </c>
      <c r="M1811" s="7" t="str">
        <f>IF(D1811="","",IF(VLOOKUP(D1811,'Demand Locations'!B:D,3,FALSE)="","",VLOOKUP(D1811,'Demand Locations'!B:D,3,FALSE)))</f>
        <v/>
      </c>
      <c r="N1811" s="7" t="str">
        <f t="shared" si="309"/>
        <v/>
      </c>
      <c r="O1811" s="7" t="str">
        <f t="shared" si="310"/>
        <v/>
      </c>
      <c r="P1811" s="7" t="str">
        <f t="shared" si="311"/>
        <v/>
      </c>
      <c r="Q1811" s="7" t="str">
        <f t="shared" si="312"/>
        <v/>
      </c>
      <c r="R1811" s="7" t="str">
        <f t="shared" si="313"/>
        <v/>
      </c>
      <c r="S1811" s="7" t="str">
        <f t="shared" si="314"/>
        <v/>
      </c>
      <c r="T1811" s="7" t="str">
        <f t="shared" si="315"/>
        <v/>
      </c>
      <c r="U1811" s="7" t="str">
        <f t="shared" si="316"/>
        <v/>
      </c>
      <c r="V1811" s="7" t="str">
        <f t="shared" si="317"/>
        <v/>
      </c>
      <c r="W1811" s="60" t="str">
        <f>IF(ISNUMBER(V1811),IF(ISNA(VLOOKUP(I1811,'Distances Lookup Table'!D:E,2,FALSE)),V1811*'General Settings'!$F$6,IF(VLOOKUP(I1811,'Distances Lookup Table'!D:E,2,FALSE)="",V1811*'General Settings'!$F$6,VLOOKUP(I1811,'Distances Lookup Table'!D:E,2,FALSE))),"")</f>
        <v/>
      </c>
      <c r="X1811" s="18" t="str">
        <f>IF(D1811&lt;&gt;"",'Workers Settings'!H1811,"")</f>
        <v/>
      </c>
      <c r="Y1811" s="18" t="str">
        <f>IF(D1811&lt;&gt;"",'Workers Settings'!I1811,"")</f>
        <v/>
      </c>
      <c r="Z1811" s="29" t="str">
        <f>IF('Workers Settings'!L1811&lt;&gt;"",'Workers Settings'!L1811,'Workers Settings'!K1811)</f>
        <v/>
      </c>
      <c r="AA1811" s="29" t="str">
        <f>IF(D1811&lt;&gt;"",IF('Workers Settings'!L1811&lt;&gt;"",'Workers Settings'!L1811,'Workers Settings'!K1811),"")</f>
        <v/>
      </c>
    </row>
    <row r="1812" spans="1:27" x14ac:dyDescent="0.25">
      <c r="A1812" s="7">
        <f t="shared" si="318"/>
        <v>1808</v>
      </c>
      <c r="B1812" s="7" t="str">
        <f>IF('Workers Settings'!B1812&lt;&gt;"",'Workers Settings'!B1812,"")</f>
        <v/>
      </c>
      <c r="C1812" s="7" t="str">
        <f>IF('Workers Settings'!C1812&lt;&gt;"",'Workers Settings'!C1812,"")</f>
        <v/>
      </c>
      <c r="D1812" s="17"/>
      <c r="E1812" s="17"/>
      <c r="F1812" s="17"/>
      <c r="G1812" s="7" t="str">
        <f>IF(D1812&lt;&gt;"",IF('Workers Settings'!D1812="","",'Workers Settings'!D1812),"")</f>
        <v/>
      </c>
      <c r="H1812" s="7" t="str">
        <f>IF(D1812&lt;&gt;"",'Workers Settings'!E1812,"")</f>
        <v/>
      </c>
      <c r="I1812" s="7" t="str">
        <f t="shared" si="308"/>
        <v/>
      </c>
      <c r="J1812" s="7" t="str">
        <f>IF('Workers Settings'!F1812&lt;&gt;"",'Workers Settings'!F1812,"")</f>
        <v/>
      </c>
      <c r="K1812" s="7" t="str">
        <f>IF('Workers Settings'!G1812&lt;&gt;"",'Workers Settings'!G1812,"")</f>
        <v/>
      </c>
      <c r="L1812" s="7" t="str">
        <f>IF(D1812="","",IF(VLOOKUP(D1812,'Demand Locations'!B:D,2,FALSE)="","",VLOOKUP(D1812,'Demand Locations'!B:D,2,FALSE)))</f>
        <v/>
      </c>
      <c r="M1812" s="7" t="str">
        <f>IF(D1812="","",IF(VLOOKUP(D1812,'Demand Locations'!B:D,3,FALSE)="","",VLOOKUP(D1812,'Demand Locations'!B:D,3,FALSE)))</f>
        <v/>
      </c>
      <c r="N1812" s="7" t="str">
        <f t="shared" si="309"/>
        <v/>
      </c>
      <c r="O1812" s="7" t="str">
        <f t="shared" si="310"/>
        <v/>
      </c>
      <c r="P1812" s="7" t="str">
        <f t="shared" si="311"/>
        <v/>
      </c>
      <c r="Q1812" s="7" t="str">
        <f t="shared" si="312"/>
        <v/>
      </c>
      <c r="R1812" s="7" t="str">
        <f t="shared" si="313"/>
        <v/>
      </c>
      <c r="S1812" s="7" t="str">
        <f t="shared" si="314"/>
        <v/>
      </c>
      <c r="T1812" s="7" t="str">
        <f t="shared" si="315"/>
        <v/>
      </c>
      <c r="U1812" s="7" t="str">
        <f t="shared" si="316"/>
        <v/>
      </c>
      <c r="V1812" s="7" t="str">
        <f t="shared" si="317"/>
        <v/>
      </c>
      <c r="W1812" s="60" t="str">
        <f>IF(ISNUMBER(V1812),IF(ISNA(VLOOKUP(I1812,'Distances Lookup Table'!D:E,2,FALSE)),V1812*'General Settings'!$F$6,IF(VLOOKUP(I1812,'Distances Lookup Table'!D:E,2,FALSE)="",V1812*'General Settings'!$F$6,VLOOKUP(I1812,'Distances Lookup Table'!D:E,2,FALSE))),"")</f>
        <v/>
      </c>
      <c r="X1812" s="18" t="str">
        <f>IF(D1812&lt;&gt;"",'Workers Settings'!H1812,"")</f>
        <v/>
      </c>
      <c r="Y1812" s="18" t="str">
        <f>IF(D1812&lt;&gt;"",'Workers Settings'!I1812,"")</f>
        <v/>
      </c>
      <c r="Z1812" s="29" t="str">
        <f>IF('Workers Settings'!L1812&lt;&gt;"",'Workers Settings'!L1812,'Workers Settings'!K1812)</f>
        <v/>
      </c>
      <c r="AA1812" s="29" t="str">
        <f>IF(D1812&lt;&gt;"",IF('Workers Settings'!L1812&lt;&gt;"",'Workers Settings'!L1812,'Workers Settings'!K1812),"")</f>
        <v/>
      </c>
    </row>
    <row r="1813" spans="1:27" x14ac:dyDescent="0.25">
      <c r="A1813" s="7">
        <f t="shared" si="318"/>
        <v>1809</v>
      </c>
      <c r="B1813" s="7" t="str">
        <f>IF('Workers Settings'!B1813&lt;&gt;"",'Workers Settings'!B1813,"")</f>
        <v/>
      </c>
      <c r="C1813" s="7" t="str">
        <f>IF('Workers Settings'!C1813&lt;&gt;"",'Workers Settings'!C1813,"")</f>
        <v/>
      </c>
      <c r="D1813" s="17"/>
      <c r="E1813" s="17"/>
      <c r="F1813" s="17"/>
      <c r="G1813" s="7" t="str">
        <f>IF(D1813&lt;&gt;"",IF('Workers Settings'!D1813="","",'Workers Settings'!D1813),"")</f>
        <v/>
      </c>
      <c r="H1813" s="7" t="str">
        <f>IF(D1813&lt;&gt;"",'Workers Settings'!E1813,"")</f>
        <v/>
      </c>
      <c r="I1813" s="7" t="str">
        <f t="shared" si="308"/>
        <v/>
      </c>
      <c r="J1813" s="7" t="str">
        <f>IF('Workers Settings'!F1813&lt;&gt;"",'Workers Settings'!F1813,"")</f>
        <v/>
      </c>
      <c r="K1813" s="7" t="str">
        <f>IF('Workers Settings'!G1813&lt;&gt;"",'Workers Settings'!G1813,"")</f>
        <v/>
      </c>
      <c r="L1813" s="7" t="str">
        <f>IF(D1813="","",IF(VLOOKUP(D1813,'Demand Locations'!B:D,2,FALSE)="","",VLOOKUP(D1813,'Demand Locations'!B:D,2,FALSE)))</f>
        <v/>
      </c>
      <c r="M1813" s="7" t="str">
        <f>IF(D1813="","",IF(VLOOKUP(D1813,'Demand Locations'!B:D,3,FALSE)="","",VLOOKUP(D1813,'Demand Locations'!B:D,3,FALSE)))</f>
        <v/>
      </c>
      <c r="N1813" s="7" t="str">
        <f t="shared" si="309"/>
        <v/>
      </c>
      <c r="O1813" s="7" t="str">
        <f t="shared" si="310"/>
        <v/>
      </c>
      <c r="P1813" s="7" t="str">
        <f t="shared" si="311"/>
        <v/>
      </c>
      <c r="Q1813" s="7" t="str">
        <f t="shared" si="312"/>
        <v/>
      </c>
      <c r="R1813" s="7" t="str">
        <f t="shared" si="313"/>
        <v/>
      </c>
      <c r="S1813" s="7" t="str">
        <f t="shared" si="314"/>
        <v/>
      </c>
      <c r="T1813" s="7" t="str">
        <f t="shared" si="315"/>
        <v/>
      </c>
      <c r="U1813" s="7" t="str">
        <f t="shared" si="316"/>
        <v/>
      </c>
      <c r="V1813" s="7" t="str">
        <f t="shared" si="317"/>
        <v/>
      </c>
      <c r="W1813" s="60" t="str">
        <f>IF(ISNUMBER(V1813),IF(ISNA(VLOOKUP(I1813,'Distances Lookup Table'!D:E,2,FALSE)),V1813*'General Settings'!$F$6,IF(VLOOKUP(I1813,'Distances Lookup Table'!D:E,2,FALSE)="",V1813*'General Settings'!$F$6,VLOOKUP(I1813,'Distances Lookup Table'!D:E,2,FALSE))),"")</f>
        <v/>
      </c>
      <c r="X1813" s="18" t="str">
        <f>IF(D1813&lt;&gt;"",'Workers Settings'!H1813,"")</f>
        <v/>
      </c>
      <c r="Y1813" s="18" t="str">
        <f>IF(D1813&lt;&gt;"",'Workers Settings'!I1813,"")</f>
        <v/>
      </c>
      <c r="Z1813" s="29" t="str">
        <f>IF('Workers Settings'!L1813&lt;&gt;"",'Workers Settings'!L1813,'Workers Settings'!K1813)</f>
        <v/>
      </c>
      <c r="AA1813" s="29" t="str">
        <f>IF(D1813&lt;&gt;"",IF('Workers Settings'!L1813&lt;&gt;"",'Workers Settings'!L1813,'Workers Settings'!K1813),"")</f>
        <v/>
      </c>
    </row>
    <row r="1814" spans="1:27" x14ac:dyDescent="0.25">
      <c r="A1814" s="7">
        <f t="shared" si="318"/>
        <v>1810</v>
      </c>
      <c r="B1814" s="7" t="str">
        <f>IF('Workers Settings'!B1814&lt;&gt;"",'Workers Settings'!B1814,"")</f>
        <v/>
      </c>
      <c r="C1814" s="7" t="str">
        <f>IF('Workers Settings'!C1814&lt;&gt;"",'Workers Settings'!C1814,"")</f>
        <v/>
      </c>
      <c r="D1814" s="17"/>
      <c r="E1814" s="17"/>
      <c r="F1814" s="17"/>
      <c r="G1814" s="7" t="str">
        <f>IF(D1814&lt;&gt;"",IF('Workers Settings'!D1814="","",'Workers Settings'!D1814),"")</f>
        <v/>
      </c>
      <c r="H1814" s="7" t="str">
        <f>IF(D1814&lt;&gt;"",'Workers Settings'!E1814,"")</f>
        <v/>
      </c>
      <c r="I1814" s="7" t="str">
        <f t="shared" si="308"/>
        <v/>
      </c>
      <c r="J1814" s="7" t="str">
        <f>IF('Workers Settings'!F1814&lt;&gt;"",'Workers Settings'!F1814,"")</f>
        <v/>
      </c>
      <c r="K1814" s="7" t="str">
        <f>IF('Workers Settings'!G1814&lt;&gt;"",'Workers Settings'!G1814,"")</f>
        <v/>
      </c>
      <c r="L1814" s="7" t="str">
        <f>IF(D1814="","",IF(VLOOKUP(D1814,'Demand Locations'!B:D,2,FALSE)="","",VLOOKUP(D1814,'Demand Locations'!B:D,2,FALSE)))</f>
        <v/>
      </c>
      <c r="M1814" s="7" t="str">
        <f>IF(D1814="","",IF(VLOOKUP(D1814,'Demand Locations'!B:D,3,FALSE)="","",VLOOKUP(D1814,'Demand Locations'!B:D,3,FALSE)))</f>
        <v/>
      </c>
      <c r="N1814" s="7" t="str">
        <f t="shared" si="309"/>
        <v/>
      </c>
      <c r="O1814" s="7" t="str">
        <f t="shared" si="310"/>
        <v/>
      </c>
      <c r="P1814" s="7" t="str">
        <f t="shared" si="311"/>
        <v/>
      </c>
      <c r="Q1814" s="7" t="str">
        <f t="shared" si="312"/>
        <v/>
      </c>
      <c r="R1814" s="7" t="str">
        <f t="shared" si="313"/>
        <v/>
      </c>
      <c r="S1814" s="7" t="str">
        <f t="shared" si="314"/>
        <v/>
      </c>
      <c r="T1814" s="7" t="str">
        <f t="shared" si="315"/>
        <v/>
      </c>
      <c r="U1814" s="7" t="str">
        <f t="shared" si="316"/>
        <v/>
      </c>
      <c r="V1814" s="7" t="str">
        <f t="shared" si="317"/>
        <v/>
      </c>
      <c r="W1814" s="60" t="str">
        <f>IF(ISNUMBER(V1814),IF(ISNA(VLOOKUP(I1814,'Distances Lookup Table'!D:E,2,FALSE)),V1814*'General Settings'!$F$6,IF(VLOOKUP(I1814,'Distances Lookup Table'!D:E,2,FALSE)="",V1814*'General Settings'!$F$6,VLOOKUP(I1814,'Distances Lookup Table'!D:E,2,FALSE))),"")</f>
        <v/>
      </c>
      <c r="X1814" s="18" t="str">
        <f>IF(D1814&lt;&gt;"",'Workers Settings'!H1814,"")</f>
        <v/>
      </c>
      <c r="Y1814" s="18" t="str">
        <f>IF(D1814&lt;&gt;"",'Workers Settings'!I1814,"")</f>
        <v/>
      </c>
      <c r="Z1814" s="29" t="str">
        <f>IF('Workers Settings'!L1814&lt;&gt;"",'Workers Settings'!L1814,'Workers Settings'!K1814)</f>
        <v/>
      </c>
      <c r="AA1814" s="29" t="str">
        <f>IF(D1814&lt;&gt;"",IF('Workers Settings'!L1814&lt;&gt;"",'Workers Settings'!L1814,'Workers Settings'!K1814),"")</f>
        <v/>
      </c>
    </row>
    <row r="1815" spans="1:27" x14ac:dyDescent="0.25">
      <c r="A1815" s="7">
        <f t="shared" si="318"/>
        <v>1811</v>
      </c>
      <c r="B1815" s="7" t="str">
        <f>IF('Workers Settings'!B1815&lt;&gt;"",'Workers Settings'!B1815,"")</f>
        <v/>
      </c>
      <c r="C1815" s="7" t="str">
        <f>IF('Workers Settings'!C1815&lt;&gt;"",'Workers Settings'!C1815,"")</f>
        <v/>
      </c>
      <c r="D1815" s="17"/>
      <c r="E1815" s="17"/>
      <c r="F1815" s="17"/>
      <c r="G1815" s="7" t="str">
        <f>IF(D1815&lt;&gt;"",IF('Workers Settings'!D1815="","",'Workers Settings'!D1815),"")</f>
        <v/>
      </c>
      <c r="H1815" s="7" t="str">
        <f>IF(D1815&lt;&gt;"",'Workers Settings'!E1815,"")</f>
        <v/>
      </c>
      <c r="I1815" s="7" t="str">
        <f t="shared" si="308"/>
        <v/>
      </c>
      <c r="J1815" s="7" t="str">
        <f>IF('Workers Settings'!F1815&lt;&gt;"",'Workers Settings'!F1815,"")</f>
        <v/>
      </c>
      <c r="K1815" s="7" t="str">
        <f>IF('Workers Settings'!G1815&lt;&gt;"",'Workers Settings'!G1815,"")</f>
        <v/>
      </c>
      <c r="L1815" s="7" t="str">
        <f>IF(D1815="","",IF(VLOOKUP(D1815,'Demand Locations'!B:D,2,FALSE)="","",VLOOKUP(D1815,'Demand Locations'!B:D,2,FALSE)))</f>
        <v/>
      </c>
      <c r="M1815" s="7" t="str">
        <f>IF(D1815="","",IF(VLOOKUP(D1815,'Demand Locations'!B:D,3,FALSE)="","",VLOOKUP(D1815,'Demand Locations'!B:D,3,FALSE)))</f>
        <v/>
      </c>
      <c r="N1815" s="7" t="str">
        <f t="shared" si="309"/>
        <v/>
      </c>
      <c r="O1815" s="7" t="str">
        <f t="shared" si="310"/>
        <v/>
      </c>
      <c r="P1815" s="7" t="str">
        <f t="shared" si="311"/>
        <v/>
      </c>
      <c r="Q1815" s="7" t="str">
        <f t="shared" si="312"/>
        <v/>
      </c>
      <c r="R1815" s="7" t="str">
        <f t="shared" si="313"/>
        <v/>
      </c>
      <c r="S1815" s="7" t="str">
        <f t="shared" si="314"/>
        <v/>
      </c>
      <c r="T1815" s="7" t="str">
        <f t="shared" si="315"/>
        <v/>
      </c>
      <c r="U1815" s="7" t="str">
        <f t="shared" si="316"/>
        <v/>
      </c>
      <c r="V1815" s="7" t="str">
        <f t="shared" si="317"/>
        <v/>
      </c>
      <c r="W1815" s="60" t="str">
        <f>IF(ISNUMBER(V1815),IF(ISNA(VLOOKUP(I1815,'Distances Lookup Table'!D:E,2,FALSE)),V1815*'General Settings'!$F$6,IF(VLOOKUP(I1815,'Distances Lookup Table'!D:E,2,FALSE)="",V1815*'General Settings'!$F$6,VLOOKUP(I1815,'Distances Lookup Table'!D:E,2,FALSE))),"")</f>
        <v/>
      </c>
      <c r="X1815" s="18" t="str">
        <f>IF(D1815&lt;&gt;"",'Workers Settings'!H1815,"")</f>
        <v/>
      </c>
      <c r="Y1815" s="18" t="str">
        <f>IF(D1815&lt;&gt;"",'Workers Settings'!I1815,"")</f>
        <v/>
      </c>
      <c r="Z1815" s="29" t="str">
        <f>IF('Workers Settings'!L1815&lt;&gt;"",'Workers Settings'!L1815,'Workers Settings'!K1815)</f>
        <v/>
      </c>
      <c r="AA1815" s="29" t="str">
        <f>IF(D1815&lt;&gt;"",IF('Workers Settings'!L1815&lt;&gt;"",'Workers Settings'!L1815,'Workers Settings'!K1815),"")</f>
        <v/>
      </c>
    </row>
    <row r="1816" spans="1:27" x14ac:dyDescent="0.25">
      <c r="A1816" s="7">
        <f t="shared" si="318"/>
        <v>1812</v>
      </c>
      <c r="B1816" s="7" t="str">
        <f>IF('Workers Settings'!B1816&lt;&gt;"",'Workers Settings'!B1816,"")</f>
        <v/>
      </c>
      <c r="C1816" s="7" t="str">
        <f>IF('Workers Settings'!C1816&lt;&gt;"",'Workers Settings'!C1816,"")</f>
        <v/>
      </c>
      <c r="D1816" s="17"/>
      <c r="E1816" s="17"/>
      <c r="F1816" s="17"/>
      <c r="G1816" s="7" t="str">
        <f>IF(D1816&lt;&gt;"",IF('Workers Settings'!D1816="","",'Workers Settings'!D1816),"")</f>
        <v/>
      </c>
      <c r="H1816" s="7" t="str">
        <f>IF(D1816&lt;&gt;"",'Workers Settings'!E1816,"")</f>
        <v/>
      </c>
      <c r="I1816" s="7" t="str">
        <f t="shared" si="308"/>
        <v/>
      </c>
      <c r="J1816" s="7" t="str">
        <f>IF('Workers Settings'!F1816&lt;&gt;"",'Workers Settings'!F1816,"")</f>
        <v/>
      </c>
      <c r="K1816" s="7" t="str">
        <f>IF('Workers Settings'!G1816&lt;&gt;"",'Workers Settings'!G1816,"")</f>
        <v/>
      </c>
      <c r="L1816" s="7" t="str">
        <f>IF(D1816="","",IF(VLOOKUP(D1816,'Demand Locations'!B:D,2,FALSE)="","",VLOOKUP(D1816,'Demand Locations'!B:D,2,FALSE)))</f>
        <v/>
      </c>
      <c r="M1816" s="7" t="str">
        <f>IF(D1816="","",IF(VLOOKUP(D1816,'Demand Locations'!B:D,3,FALSE)="","",VLOOKUP(D1816,'Demand Locations'!B:D,3,FALSE)))</f>
        <v/>
      </c>
      <c r="N1816" s="7" t="str">
        <f t="shared" si="309"/>
        <v/>
      </c>
      <c r="O1816" s="7" t="str">
        <f t="shared" si="310"/>
        <v/>
      </c>
      <c r="P1816" s="7" t="str">
        <f t="shared" si="311"/>
        <v/>
      </c>
      <c r="Q1816" s="7" t="str">
        <f t="shared" si="312"/>
        <v/>
      </c>
      <c r="R1816" s="7" t="str">
        <f t="shared" si="313"/>
        <v/>
      </c>
      <c r="S1816" s="7" t="str">
        <f t="shared" si="314"/>
        <v/>
      </c>
      <c r="T1816" s="7" t="str">
        <f t="shared" si="315"/>
        <v/>
      </c>
      <c r="U1816" s="7" t="str">
        <f t="shared" si="316"/>
        <v/>
      </c>
      <c r="V1816" s="7" t="str">
        <f t="shared" si="317"/>
        <v/>
      </c>
      <c r="W1816" s="60" t="str">
        <f>IF(ISNUMBER(V1816),IF(ISNA(VLOOKUP(I1816,'Distances Lookup Table'!D:E,2,FALSE)),V1816*'General Settings'!$F$6,IF(VLOOKUP(I1816,'Distances Lookup Table'!D:E,2,FALSE)="",V1816*'General Settings'!$F$6,VLOOKUP(I1816,'Distances Lookup Table'!D:E,2,FALSE))),"")</f>
        <v/>
      </c>
      <c r="X1816" s="18" t="str">
        <f>IF(D1816&lt;&gt;"",'Workers Settings'!H1816,"")</f>
        <v/>
      </c>
      <c r="Y1816" s="18" t="str">
        <f>IF(D1816&lt;&gt;"",'Workers Settings'!I1816,"")</f>
        <v/>
      </c>
      <c r="Z1816" s="29" t="str">
        <f>IF('Workers Settings'!L1816&lt;&gt;"",'Workers Settings'!L1816,'Workers Settings'!K1816)</f>
        <v/>
      </c>
      <c r="AA1816" s="29" t="str">
        <f>IF(D1816&lt;&gt;"",IF('Workers Settings'!L1816&lt;&gt;"",'Workers Settings'!L1816,'Workers Settings'!K1816),"")</f>
        <v/>
      </c>
    </row>
    <row r="1817" spans="1:27" x14ac:dyDescent="0.25">
      <c r="A1817" s="7">
        <f t="shared" si="318"/>
        <v>1813</v>
      </c>
      <c r="B1817" s="7" t="str">
        <f>IF('Workers Settings'!B1817&lt;&gt;"",'Workers Settings'!B1817,"")</f>
        <v/>
      </c>
      <c r="C1817" s="7" t="str">
        <f>IF('Workers Settings'!C1817&lt;&gt;"",'Workers Settings'!C1817,"")</f>
        <v/>
      </c>
      <c r="D1817" s="17"/>
      <c r="E1817" s="17"/>
      <c r="F1817" s="17"/>
      <c r="G1817" s="7" t="str">
        <f>IF(D1817&lt;&gt;"",IF('Workers Settings'!D1817="","",'Workers Settings'!D1817),"")</f>
        <v/>
      </c>
      <c r="H1817" s="7" t="str">
        <f>IF(D1817&lt;&gt;"",'Workers Settings'!E1817,"")</f>
        <v/>
      </c>
      <c r="I1817" s="7" t="str">
        <f t="shared" si="308"/>
        <v/>
      </c>
      <c r="J1817" s="7" t="str">
        <f>IF('Workers Settings'!F1817&lt;&gt;"",'Workers Settings'!F1817,"")</f>
        <v/>
      </c>
      <c r="K1817" s="7" t="str">
        <f>IF('Workers Settings'!G1817&lt;&gt;"",'Workers Settings'!G1817,"")</f>
        <v/>
      </c>
      <c r="L1817" s="7" t="str">
        <f>IF(D1817="","",IF(VLOOKUP(D1817,'Demand Locations'!B:D,2,FALSE)="","",VLOOKUP(D1817,'Demand Locations'!B:D,2,FALSE)))</f>
        <v/>
      </c>
      <c r="M1817" s="7" t="str">
        <f>IF(D1817="","",IF(VLOOKUP(D1817,'Demand Locations'!B:D,3,FALSE)="","",VLOOKUP(D1817,'Demand Locations'!B:D,3,FALSE)))</f>
        <v/>
      </c>
      <c r="N1817" s="7" t="str">
        <f t="shared" si="309"/>
        <v/>
      </c>
      <c r="O1817" s="7" t="str">
        <f t="shared" si="310"/>
        <v/>
      </c>
      <c r="P1817" s="7" t="str">
        <f t="shared" si="311"/>
        <v/>
      </c>
      <c r="Q1817" s="7" t="str">
        <f t="shared" si="312"/>
        <v/>
      </c>
      <c r="R1817" s="7" t="str">
        <f t="shared" si="313"/>
        <v/>
      </c>
      <c r="S1817" s="7" t="str">
        <f t="shared" si="314"/>
        <v/>
      </c>
      <c r="T1817" s="7" t="str">
        <f t="shared" si="315"/>
        <v/>
      </c>
      <c r="U1817" s="7" t="str">
        <f t="shared" si="316"/>
        <v/>
      </c>
      <c r="V1817" s="7" t="str">
        <f t="shared" si="317"/>
        <v/>
      </c>
      <c r="W1817" s="60" t="str">
        <f>IF(ISNUMBER(V1817),IF(ISNA(VLOOKUP(I1817,'Distances Lookup Table'!D:E,2,FALSE)),V1817*'General Settings'!$F$6,IF(VLOOKUP(I1817,'Distances Lookup Table'!D:E,2,FALSE)="",V1817*'General Settings'!$F$6,VLOOKUP(I1817,'Distances Lookup Table'!D:E,2,FALSE))),"")</f>
        <v/>
      </c>
      <c r="X1817" s="18" t="str">
        <f>IF(D1817&lt;&gt;"",'Workers Settings'!H1817,"")</f>
        <v/>
      </c>
      <c r="Y1817" s="18" t="str">
        <f>IF(D1817&lt;&gt;"",'Workers Settings'!I1817,"")</f>
        <v/>
      </c>
      <c r="Z1817" s="29" t="str">
        <f>IF('Workers Settings'!L1817&lt;&gt;"",'Workers Settings'!L1817,'Workers Settings'!K1817)</f>
        <v/>
      </c>
      <c r="AA1817" s="29" t="str">
        <f>IF(D1817&lt;&gt;"",IF('Workers Settings'!L1817&lt;&gt;"",'Workers Settings'!L1817,'Workers Settings'!K1817),"")</f>
        <v/>
      </c>
    </row>
    <row r="1818" spans="1:27" x14ac:dyDescent="0.25">
      <c r="A1818" s="7">
        <f t="shared" si="318"/>
        <v>1814</v>
      </c>
      <c r="B1818" s="7" t="str">
        <f>IF('Workers Settings'!B1818&lt;&gt;"",'Workers Settings'!B1818,"")</f>
        <v/>
      </c>
      <c r="C1818" s="7" t="str">
        <f>IF('Workers Settings'!C1818&lt;&gt;"",'Workers Settings'!C1818,"")</f>
        <v/>
      </c>
      <c r="D1818" s="17"/>
      <c r="E1818" s="17"/>
      <c r="F1818" s="17"/>
      <c r="G1818" s="7" t="str">
        <f>IF(D1818&lt;&gt;"",IF('Workers Settings'!D1818="","",'Workers Settings'!D1818),"")</f>
        <v/>
      </c>
      <c r="H1818" s="7" t="str">
        <f>IF(D1818&lt;&gt;"",'Workers Settings'!E1818,"")</f>
        <v/>
      </c>
      <c r="I1818" s="7" t="str">
        <f t="shared" si="308"/>
        <v/>
      </c>
      <c r="J1818" s="7" t="str">
        <f>IF('Workers Settings'!F1818&lt;&gt;"",'Workers Settings'!F1818,"")</f>
        <v/>
      </c>
      <c r="K1818" s="7" t="str">
        <f>IF('Workers Settings'!G1818&lt;&gt;"",'Workers Settings'!G1818,"")</f>
        <v/>
      </c>
      <c r="L1818" s="7" t="str">
        <f>IF(D1818="","",IF(VLOOKUP(D1818,'Demand Locations'!B:D,2,FALSE)="","",VLOOKUP(D1818,'Demand Locations'!B:D,2,FALSE)))</f>
        <v/>
      </c>
      <c r="M1818" s="7" t="str">
        <f>IF(D1818="","",IF(VLOOKUP(D1818,'Demand Locations'!B:D,3,FALSE)="","",VLOOKUP(D1818,'Demand Locations'!B:D,3,FALSE)))</f>
        <v/>
      </c>
      <c r="N1818" s="7" t="str">
        <f t="shared" si="309"/>
        <v/>
      </c>
      <c r="O1818" s="7" t="str">
        <f t="shared" si="310"/>
        <v/>
      </c>
      <c r="P1818" s="7" t="str">
        <f t="shared" si="311"/>
        <v/>
      </c>
      <c r="Q1818" s="7" t="str">
        <f t="shared" si="312"/>
        <v/>
      </c>
      <c r="R1818" s="7" t="str">
        <f t="shared" si="313"/>
        <v/>
      </c>
      <c r="S1818" s="7" t="str">
        <f t="shared" si="314"/>
        <v/>
      </c>
      <c r="T1818" s="7" t="str">
        <f t="shared" si="315"/>
        <v/>
      </c>
      <c r="U1818" s="7" t="str">
        <f t="shared" si="316"/>
        <v/>
      </c>
      <c r="V1818" s="7" t="str">
        <f t="shared" si="317"/>
        <v/>
      </c>
      <c r="W1818" s="60" t="str">
        <f>IF(ISNUMBER(V1818),IF(ISNA(VLOOKUP(I1818,'Distances Lookup Table'!D:E,2,FALSE)),V1818*'General Settings'!$F$6,IF(VLOOKUP(I1818,'Distances Lookup Table'!D:E,2,FALSE)="",V1818*'General Settings'!$F$6,VLOOKUP(I1818,'Distances Lookup Table'!D:E,2,FALSE))),"")</f>
        <v/>
      </c>
      <c r="X1818" s="18" t="str">
        <f>IF(D1818&lt;&gt;"",'Workers Settings'!H1818,"")</f>
        <v/>
      </c>
      <c r="Y1818" s="18" t="str">
        <f>IF(D1818&lt;&gt;"",'Workers Settings'!I1818,"")</f>
        <v/>
      </c>
      <c r="Z1818" s="29" t="str">
        <f>IF('Workers Settings'!L1818&lt;&gt;"",'Workers Settings'!L1818,'Workers Settings'!K1818)</f>
        <v/>
      </c>
      <c r="AA1818" s="29" t="str">
        <f>IF(D1818&lt;&gt;"",IF('Workers Settings'!L1818&lt;&gt;"",'Workers Settings'!L1818,'Workers Settings'!K1818),"")</f>
        <v/>
      </c>
    </row>
    <row r="1819" spans="1:27" x14ac:dyDescent="0.25">
      <c r="A1819" s="7">
        <f t="shared" si="318"/>
        <v>1815</v>
      </c>
      <c r="B1819" s="7" t="str">
        <f>IF('Workers Settings'!B1819&lt;&gt;"",'Workers Settings'!B1819,"")</f>
        <v/>
      </c>
      <c r="C1819" s="7" t="str">
        <f>IF('Workers Settings'!C1819&lt;&gt;"",'Workers Settings'!C1819,"")</f>
        <v/>
      </c>
      <c r="D1819" s="17"/>
      <c r="E1819" s="17"/>
      <c r="F1819" s="17"/>
      <c r="G1819" s="7" t="str">
        <f>IF(D1819&lt;&gt;"",IF('Workers Settings'!D1819="","",'Workers Settings'!D1819),"")</f>
        <v/>
      </c>
      <c r="H1819" s="7" t="str">
        <f>IF(D1819&lt;&gt;"",'Workers Settings'!E1819,"")</f>
        <v/>
      </c>
      <c r="I1819" s="7" t="str">
        <f t="shared" si="308"/>
        <v/>
      </c>
      <c r="J1819" s="7" t="str">
        <f>IF('Workers Settings'!F1819&lt;&gt;"",'Workers Settings'!F1819,"")</f>
        <v/>
      </c>
      <c r="K1819" s="7" t="str">
        <f>IF('Workers Settings'!G1819&lt;&gt;"",'Workers Settings'!G1819,"")</f>
        <v/>
      </c>
      <c r="L1819" s="7" t="str">
        <f>IF(D1819="","",IF(VLOOKUP(D1819,'Demand Locations'!B:D,2,FALSE)="","",VLOOKUP(D1819,'Demand Locations'!B:D,2,FALSE)))</f>
        <v/>
      </c>
      <c r="M1819" s="7" t="str">
        <f>IF(D1819="","",IF(VLOOKUP(D1819,'Demand Locations'!B:D,3,FALSE)="","",VLOOKUP(D1819,'Demand Locations'!B:D,3,FALSE)))</f>
        <v/>
      </c>
      <c r="N1819" s="7" t="str">
        <f t="shared" si="309"/>
        <v/>
      </c>
      <c r="O1819" s="7" t="str">
        <f t="shared" si="310"/>
        <v/>
      </c>
      <c r="P1819" s="7" t="str">
        <f t="shared" si="311"/>
        <v/>
      </c>
      <c r="Q1819" s="7" t="str">
        <f t="shared" si="312"/>
        <v/>
      </c>
      <c r="R1819" s="7" t="str">
        <f t="shared" si="313"/>
        <v/>
      </c>
      <c r="S1819" s="7" t="str">
        <f t="shared" si="314"/>
        <v/>
      </c>
      <c r="T1819" s="7" t="str">
        <f t="shared" si="315"/>
        <v/>
      </c>
      <c r="U1819" s="7" t="str">
        <f t="shared" si="316"/>
        <v/>
      </c>
      <c r="V1819" s="7" t="str">
        <f t="shared" si="317"/>
        <v/>
      </c>
      <c r="W1819" s="60" t="str">
        <f>IF(ISNUMBER(V1819),IF(ISNA(VLOOKUP(I1819,'Distances Lookup Table'!D:E,2,FALSE)),V1819*'General Settings'!$F$6,IF(VLOOKUP(I1819,'Distances Lookup Table'!D:E,2,FALSE)="",V1819*'General Settings'!$F$6,VLOOKUP(I1819,'Distances Lookup Table'!D:E,2,FALSE))),"")</f>
        <v/>
      </c>
      <c r="X1819" s="18" t="str">
        <f>IF(D1819&lt;&gt;"",'Workers Settings'!H1819,"")</f>
        <v/>
      </c>
      <c r="Y1819" s="18" t="str">
        <f>IF(D1819&lt;&gt;"",'Workers Settings'!I1819,"")</f>
        <v/>
      </c>
      <c r="Z1819" s="29" t="str">
        <f>IF('Workers Settings'!L1819&lt;&gt;"",'Workers Settings'!L1819,'Workers Settings'!K1819)</f>
        <v/>
      </c>
      <c r="AA1819" s="29" t="str">
        <f>IF(D1819&lt;&gt;"",IF('Workers Settings'!L1819&lt;&gt;"",'Workers Settings'!L1819,'Workers Settings'!K1819),"")</f>
        <v/>
      </c>
    </row>
    <row r="1820" spans="1:27" x14ac:dyDescent="0.25">
      <c r="A1820" s="7">
        <f t="shared" si="318"/>
        <v>1816</v>
      </c>
      <c r="B1820" s="7" t="str">
        <f>IF('Workers Settings'!B1820&lt;&gt;"",'Workers Settings'!B1820,"")</f>
        <v/>
      </c>
      <c r="C1820" s="7" t="str">
        <f>IF('Workers Settings'!C1820&lt;&gt;"",'Workers Settings'!C1820,"")</f>
        <v/>
      </c>
      <c r="D1820" s="17"/>
      <c r="E1820" s="17"/>
      <c r="F1820" s="17"/>
      <c r="G1820" s="7" t="str">
        <f>IF(D1820&lt;&gt;"",IF('Workers Settings'!D1820="","",'Workers Settings'!D1820),"")</f>
        <v/>
      </c>
      <c r="H1820" s="7" t="str">
        <f>IF(D1820&lt;&gt;"",'Workers Settings'!E1820,"")</f>
        <v/>
      </c>
      <c r="I1820" s="7" t="str">
        <f t="shared" si="308"/>
        <v/>
      </c>
      <c r="J1820" s="7" t="str">
        <f>IF('Workers Settings'!F1820&lt;&gt;"",'Workers Settings'!F1820,"")</f>
        <v/>
      </c>
      <c r="K1820" s="7" t="str">
        <f>IF('Workers Settings'!G1820&lt;&gt;"",'Workers Settings'!G1820,"")</f>
        <v/>
      </c>
      <c r="L1820" s="7" t="str">
        <f>IF(D1820="","",IF(VLOOKUP(D1820,'Demand Locations'!B:D,2,FALSE)="","",VLOOKUP(D1820,'Demand Locations'!B:D,2,FALSE)))</f>
        <v/>
      </c>
      <c r="M1820" s="7" t="str">
        <f>IF(D1820="","",IF(VLOOKUP(D1820,'Demand Locations'!B:D,3,FALSE)="","",VLOOKUP(D1820,'Demand Locations'!B:D,3,FALSE)))</f>
        <v/>
      </c>
      <c r="N1820" s="7" t="str">
        <f t="shared" si="309"/>
        <v/>
      </c>
      <c r="O1820" s="7" t="str">
        <f t="shared" si="310"/>
        <v/>
      </c>
      <c r="P1820" s="7" t="str">
        <f t="shared" si="311"/>
        <v/>
      </c>
      <c r="Q1820" s="7" t="str">
        <f t="shared" si="312"/>
        <v/>
      </c>
      <c r="R1820" s="7" t="str">
        <f t="shared" si="313"/>
        <v/>
      </c>
      <c r="S1820" s="7" t="str">
        <f t="shared" si="314"/>
        <v/>
      </c>
      <c r="T1820" s="7" t="str">
        <f t="shared" si="315"/>
        <v/>
      </c>
      <c r="U1820" s="7" t="str">
        <f t="shared" si="316"/>
        <v/>
      </c>
      <c r="V1820" s="7" t="str">
        <f t="shared" si="317"/>
        <v/>
      </c>
      <c r="W1820" s="60" t="str">
        <f>IF(ISNUMBER(V1820),IF(ISNA(VLOOKUP(I1820,'Distances Lookup Table'!D:E,2,FALSE)),V1820*'General Settings'!$F$6,IF(VLOOKUP(I1820,'Distances Lookup Table'!D:E,2,FALSE)="",V1820*'General Settings'!$F$6,VLOOKUP(I1820,'Distances Lookup Table'!D:E,2,FALSE))),"")</f>
        <v/>
      </c>
      <c r="X1820" s="18" t="str">
        <f>IF(D1820&lt;&gt;"",'Workers Settings'!H1820,"")</f>
        <v/>
      </c>
      <c r="Y1820" s="18" t="str">
        <f>IF(D1820&lt;&gt;"",'Workers Settings'!I1820,"")</f>
        <v/>
      </c>
      <c r="Z1820" s="29" t="str">
        <f>IF('Workers Settings'!L1820&lt;&gt;"",'Workers Settings'!L1820,'Workers Settings'!K1820)</f>
        <v/>
      </c>
      <c r="AA1820" s="29" t="str">
        <f>IF(D1820&lt;&gt;"",IF('Workers Settings'!L1820&lt;&gt;"",'Workers Settings'!L1820,'Workers Settings'!K1820),"")</f>
        <v/>
      </c>
    </row>
    <row r="1821" spans="1:27" x14ac:dyDescent="0.25">
      <c r="A1821" s="7">
        <f t="shared" si="318"/>
        <v>1817</v>
      </c>
      <c r="B1821" s="7" t="str">
        <f>IF('Workers Settings'!B1821&lt;&gt;"",'Workers Settings'!B1821,"")</f>
        <v/>
      </c>
      <c r="C1821" s="7" t="str">
        <f>IF('Workers Settings'!C1821&lt;&gt;"",'Workers Settings'!C1821,"")</f>
        <v/>
      </c>
      <c r="D1821" s="17"/>
      <c r="E1821" s="17"/>
      <c r="F1821" s="17"/>
      <c r="G1821" s="7" t="str">
        <f>IF(D1821&lt;&gt;"",IF('Workers Settings'!D1821="","",'Workers Settings'!D1821),"")</f>
        <v/>
      </c>
      <c r="H1821" s="7" t="str">
        <f>IF(D1821&lt;&gt;"",'Workers Settings'!E1821,"")</f>
        <v/>
      </c>
      <c r="I1821" s="7" t="str">
        <f t="shared" si="308"/>
        <v/>
      </c>
      <c r="J1821" s="7" t="str">
        <f>IF('Workers Settings'!F1821&lt;&gt;"",'Workers Settings'!F1821,"")</f>
        <v/>
      </c>
      <c r="K1821" s="7" t="str">
        <f>IF('Workers Settings'!G1821&lt;&gt;"",'Workers Settings'!G1821,"")</f>
        <v/>
      </c>
      <c r="L1821" s="7" t="str">
        <f>IF(D1821="","",IF(VLOOKUP(D1821,'Demand Locations'!B:D,2,FALSE)="","",VLOOKUP(D1821,'Demand Locations'!B:D,2,FALSE)))</f>
        <v/>
      </c>
      <c r="M1821" s="7" t="str">
        <f>IF(D1821="","",IF(VLOOKUP(D1821,'Demand Locations'!B:D,3,FALSE)="","",VLOOKUP(D1821,'Demand Locations'!B:D,3,FALSE)))</f>
        <v/>
      </c>
      <c r="N1821" s="7" t="str">
        <f t="shared" si="309"/>
        <v/>
      </c>
      <c r="O1821" s="7" t="str">
        <f t="shared" si="310"/>
        <v/>
      </c>
      <c r="P1821" s="7" t="str">
        <f t="shared" si="311"/>
        <v/>
      </c>
      <c r="Q1821" s="7" t="str">
        <f t="shared" si="312"/>
        <v/>
      </c>
      <c r="R1821" s="7" t="str">
        <f t="shared" si="313"/>
        <v/>
      </c>
      <c r="S1821" s="7" t="str">
        <f t="shared" si="314"/>
        <v/>
      </c>
      <c r="T1821" s="7" t="str">
        <f t="shared" si="315"/>
        <v/>
      </c>
      <c r="U1821" s="7" t="str">
        <f t="shared" si="316"/>
        <v/>
      </c>
      <c r="V1821" s="7" t="str">
        <f t="shared" si="317"/>
        <v/>
      </c>
      <c r="W1821" s="60" t="str">
        <f>IF(ISNUMBER(V1821),IF(ISNA(VLOOKUP(I1821,'Distances Lookup Table'!D:E,2,FALSE)),V1821*'General Settings'!$F$6,IF(VLOOKUP(I1821,'Distances Lookup Table'!D:E,2,FALSE)="",V1821*'General Settings'!$F$6,VLOOKUP(I1821,'Distances Lookup Table'!D:E,2,FALSE))),"")</f>
        <v/>
      </c>
      <c r="X1821" s="18" t="str">
        <f>IF(D1821&lt;&gt;"",'Workers Settings'!H1821,"")</f>
        <v/>
      </c>
      <c r="Y1821" s="18" t="str">
        <f>IF(D1821&lt;&gt;"",'Workers Settings'!I1821,"")</f>
        <v/>
      </c>
      <c r="Z1821" s="29" t="str">
        <f>IF('Workers Settings'!L1821&lt;&gt;"",'Workers Settings'!L1821,'Workers Settings'!K1821)</f>
        <v/>
      </c>
      <c r="AA1821" s="29" t="str">
        <f>IF(D1821&lt;&gt;"",IF('Workers Settings'!L1821&lt;&gt;"",'Workers Settings'!L1821,'Workers Settings'!K1821),"")</f>
        <v/>
      </c>
    </row>
    <row r="1822" spans="1:27" x14ac:dyDescent="0.25">
      <c r="A1822" s="7">
        <f t="shared" si="318"/>
        <v>1818</v>
      </c>
      <c r="B1822" s="7" t="str">
        <f>IF('Workers Settings'!B1822&lt;&gt;"",'Workers Settings'!B1822,"")</f>
        <v/>
      </c>
      <c r="C1822" s="7" t="str">
        <f>IF('Workers Settings'!C1822&lt;&gt;"",'Workers Settings'!C1822,"")</f>
        <v/>
      </c>
      <c r="D1822" s="17"/>
      <c r="E1822" s="17"/>
      <c r="F1822" s="17"/>
      <c r="G1822" s="7" t="str">
        <f>IF(D1822&lt;&gt;"",IF('Workers Settings'!D1822="","",'Workers Settings'!D1822),"")</f>
        <v/>
      </c>
      <c r="H1822" s="7" t="str">
        <f>IF(D1822&lt;&gt;"",'Workers Settings'!E1822,"")</f>
        <v/>
      </c>
      <c r="I1822" s="7" t="str">
        <f t="shared" si="308"/>
        <v/>
      </c>
      <c r="J1822" s="7" t="str">
        <f>IF('Workers Settings'!F1822&lt;&gt;"",'Workers Settings'!F1822,"")</f>
        <v/>
      </c>
      <c r="K1822" s="7" t="str">
        <f>IF('Workers Settings'!G1822&lt;&gt;"",'Workers Settings'!G1822,"")</f>
        <v/>
      </c>
      <c r="L1822" s="7" t="str">
        <f>IF(D1822="","",IF(VLOOKUP(D1822,'Demand Locations'!B:D,2,FALSE)="","",VLOOKUP(D1822,'Demand Locations'!B:D,2,FALSE)))</f>
        <v/>
      </c>
      <c r="M1822" s="7" t="str">
        <f>IF(D1822="","",IF(VLOOKUP(D1822,'Demand Locations'!B:D,3,FALSE)="","",VLOOKUP(D1822,'Demand Locations'!B:D,3,FALSE)))</f>
        <v/>
      </c>
      <c r="N1822" s="7" t="str">
        <f t="shared" si="309"/>
        <v/>
      </c>
      <c r="O1822" s="7" t="str">
        <f t="shared" si="310"/>
        <v/>
      </c>
      <c r="P1822" s="7" t="str">
        <f t="shared" si="311"/>
        <v/>
      </c>
      <c r="Q1822" s="7" t="str">
        <f t="shared" si="312"/>
        <v/>
      </c>
      <c r="R1822" s="7" t="str">
        <f t="shared" si="313"/>
        <v/>
      </c>
      <c r="S1822" s="7" t="str">
        <f t="shared" si="314"/>
        <v/>
      </c>
      <c r="T1822" s="7" t="str">
        <f t="shared" si="315"/>
        <v/>
      </c>
      <c r="U1822" s="7" t="str">
        <f t="shared" si="316"/>
        <v/>
      </c>
      <c r="V1822" s="7" t="str">
        <f t="shared" si="317"/>
        <v/>
      </c>
      <c r="W1822" s="60" t="str">
        <f>IF(ISNUMBER(V1822),IF(ISNA(VLOOKUP(I1822,'Distances Lookup Table'!D:E,2,FALSE)),V1822*'General Settings'!$F$6,IF(VLOOKUP(I1822,'Distances Lookup Table'!D:E,2,FALSE)="",V1822*'General Settings'!$F$6,VLOOKUP(I1822,'Distances Lookup Table'!D:E,2,FALSE))),"")</f>
        <v/>
      </c>
      <c r="X1822" s="18" t="str">
        <f>IF(D1822&lt;&gt;"",'Workers Settings'!H1822,"")</f>
        <v/>
      </c>
      <c r="Y1822" s="18" t="str">
        <f>IF(D1822&lt;&gt;"",'Workers Settings'!I1822,"")</f>
        <v/>
      </c>
      <c r="Z1822" s="29" t="str">
        <f>IF('Workers Settings'!L1822&lt;&gt;"",'Workers Settings'!L1822,'Workers Settings'!K1822)</f>
        <v/>
      </c>
      <c r="AA1822" s="29" t="str">
        <f>IF(D1822&lt;&gt;"",IF('Workers Settings'!L1822&lt;&gt;"",'Workers Settings'!L1822,'Workers Settings'!K1822),"")</f>
        <v/>
      </c>
    </row>
    <row r="1823" spans="1:27" x14ac:dyDescent="0.25">
      <c r="A1823" s="7">
        <f t="shared" si="318"/>
        <v>1819</v>
      </c>
      <c r="B1823" s="7" t="str">
        <f>IF('Workers Settings'!B1823&lt;&gt;"",'Workers Settings'!B1823,"")</f>
        <v/>
      </c>
      <c r="C1823" s="7" t="str">
        <f>IF('Workers Settings'!C1823&lt;&gt;"",'Workers Settings'!C1823,"")</f>
        <v/>
      </c>
      <c r="D1823" s="17"/>
      <c r="E1823" s="17"/>
      <c r="F1823" s="17"/>
      <c r="G1823" s="7" t="str">
        <f>IF(D1823&lt;&gt;"",IF('Workers Settings'!D1823="","",'Workers Settings'!D1823),"")</f>
        <v/>
      </c>
      <c r="H1823" s="7" t="str">
        <f>IF(D1823&lt;&gt;"",'Workers Settings'!E1823,"")</f>
        <v/>
      </c>
      <c r="I1823" s="7" t="str">
        <f t="shared" si="308"/>
        <v/>
      </c>
      <c r="J1823" s="7" t="str">
        <f>IF('Workers Settings'!F1823&lt;&gt;"",'Workers Settings'!F1823,"")</f>
        <v/>
      </c>
      <c r="K1823" s="7" t="str">
        <f>IF('Workers Settings'!G1823&lt;&gt;"",'Workers Settings'!G1823,"")</f>
        <v/>
      </c>
      <c r="L1823" s="7" t="str">
        <f>IF(D1823="","",IF(VLOOKUP(D1823,'Demand Locations'!B:D,2,FALSE)="","",VLOOKUP(D1823,'Demand Locations'!B:D,2,FALSE)))</f>
        <v/>
      </c>
      <c r="M1823" s="7" t="str">
        <f>IF(D1823="","",IF(VLOOKUP(D1823,'Demand Locations'!B:D,3,FALSE)="","",VLOOKUP(D1823,'Demand Locations'!B:D,3,FALSE)))</f>
        <v/>
      </c>
      <c r="N1823" s="7" t="str">
        <f t="shared" si="309"/>
        <v/>
      </c>
      <c r="O1823" s="7" t="str">
        <f t="shared" si="310"/>
        <v/>
      </c>
      <c r="P1823" s="7" t="str">
        <f t="shared" si="311"/>
        <v/>
      </c>
      <c r="Q1823" s="7" t="str">
        <f t="shared" si="312"/>
        <v/>
      </c>
      <c r="R1823" s="7" t="str">
        <f t="shared" si="313"/>
        <v/>
      </c>
      <c r="S1823" s="7" t="str">
        <f t="shared" si="314"/>
        <v/>
      </c>
      <c r="T1823" s="7" t="str">
        <f t="shared" si="315"/>
        <v/>
      </c>
      <c r="U1823" s="7" t="str">
        <f t="shared" si="316"/>
        <v/>
      </c>
      <c r="V1823" s="7" t="str">
        <f t="shared" si="317"/>
        <v/>
      </c>
      <c r="W1823" s="60" t="str">
        <f>IF(ISNUMBER(V1823),IF(ISNA(VLOOKUP(I1823,'Distances Lookup Table'!D:E,2,FALSE)),V1823*'General Settings'!$F$6,IF(VLOOKUP(I1823,'Distances Lookup Table'!D:E,2,FALSE)="",V1823*'General Settings'!$F$6,VLOOKUP(I1823,'Distances Lookup Table'!D:E,2,FALSE))),"")</f>
        <v/>
      </c>
      <c r="X1823" s="18" t="str">
        <f>IF(D1823&lt;&gt;"",'Workers Settings'!H1823,"")</f>
        <v/>
      </c>
      <c r="Y1823" s="18" t="str">
        <f>IF(D1823&lt;&gt;"",'Workers Settings'!I1823,"")</f>
        <v/>
      </c>
      <c r="Z1823" s="29" t="str">
        <f>IF('Workers Settings'!L1823&lt;&gt;"",'Workers Settings'!L1823,'Workers Settings'!K1823)</f>
        <v/>
      </c>
      <c r="AA1823" s="29" t="str">
        <f>IF(D1823&lt;&gt;"",IF('Workers Settings'!L1823&lt;&gt;"",'Workers Settings'!L1823,'Workers Settings'!K1823),"")</f>
        <v/>
      </c>
    </row>
    <row r="1824" spans="1:27" x14ac:dyDescent="0.25">
      <c r="A1824" s="7">
        <f t="shared" si="318"/>
        <v>1820</v>
      </c>
      <c r="B1824" s="7" t="str">
        <f>IF('Workers Settings'!B1824&lt;&gt;"",'Workers Settings'!B1824,"")</f>
        <v/>
      </c>
      <c r="C1824" s="7" t="str">
        <f>IF('Workers Settings'!C1824&lt;&gt;"",'Workers Settings'!C1824,"")</f>
        <v/>
      </c>
      <c r="D1824" s="17"/>
      <c r="E1824" s="17"/>
      <c r="F1824" s="17"/>
      <c r="G1824" s="7" t="str">
        <f>IF(D1824&lt;&gt;"",IF('Workers Settings'!D1824="","",'Workers Settings'!D1824),"")</f>
        <v/>
      </c>
      <c r="H1824" s="7" t="str">
        <f>IF(D1824&lt;&gt;"",'Workers Settings'!E1824,"")</f>
        <v/>
      </c>
      <c r="I1824" s="7" t="str">
        <f t="shared" si="308"/>
        <v/>
      </c>
      <c r="J1824" s="7" t="str">
        <f>IF('Workers Settings'!F1824&lt;&gt;"",'Workers Settings'!F1824,"")</f>
        <v/>
      </c>
      <c r="K1824" s="7" t="str">
        <f>IF('Workers Settings'!G1824&lt;&gt;"",'Workers Settings'!G1824,"")</f>
        <v/>
      </c>
      <c r="L1824" s="7" t="str">
        <f>IF(D1824="","",IF(VLOOKUP(D1824,'Demand Locations'!B:D,2,FALSE)="","",VLOOKUP(D1824,'Demand Locations'!B:D,2,FALSE)))</f>
        <v/>
      </c>
      <c r="M1824" s="7" t="str">
        <f>IF(D1824="","",IF(VLOOKUP(D1824,'Demand Locations'!B:D,3,FALSE)="","",VLOOKUP(D1824,'Demand Locations'!B:D,3,FALSE)))</f>
        <v/>
      </c>
      <c r="N1824" s="7" t="str">
        <f t="shared" si="309"/>
        <v/>
      </c>
      <c r="O1824" s="7" t="str">
        <f t="shared" si="310"/>
        <v/>
      </c>
      <c r="P1824" s="7" t="str">
        <f t="shared" si="311"/>
        <v/>
      </c>
      <c r="Q1824" s="7" t="str">
        <f t="shared" si="312"/>
        <v/>
      </c>
      <c r="R1824" s="7" t="str">
        <f t="shared" si="313"/>
        <v/>
      </c>
      <c r="S1824" s="7" t="str">
        <f t="shared" si="314"/>
        <v/>
      </c>
      <c r="T1824" s="7" t="str">
        <f t="shared" si="315"/>
        <v/>
      </c>
      <c r="U1824" s="7" t="str">
        <f t="shared" si="316"/>
        <v/>
      </c>
      <c r="V1824" s="7" t="str">
        <f t="shared" si="317"/>
        <v/>
      </c>
      <c r="W1824" s="60" t="str">
        <f>IF(ISNUMBER(V1824),IF(ISNA(VLOOKUP(I1824,'Distances Lookup Table'!D:E,2,FALSE)),V1824*'General Settings'!$F$6,IF(VLOOKUP(I1824,'Distances Lookup Table'!D:E,2,FALSE)="",V1824*'General Settings'!$F$6,VLOOKUP(I1824,'Distances Lookup Table'!D:E,2,FALSE))),"")</f>
        <v/>
      </c>
      <c r="X1824" s="18" t="str">
        <f>IF(D1824&lt;&gt;"",'Workers Settings'!H1824,"")</f>
        <v/>
      </c>
      <c r="Y1824" s="18" t="str">
        <f>IF(D1824&lt;&gt;"",'Workers Settings'!I1824,"")</f>
        <v/>
      </c>
      <c r="Z1824" s="29" t="str">
        <f>IF('Workers Settings'!L1824&lt;&gt;"",'Workers Settings'!L1824,'Workers Settings'!K1824)</f>
        <v/>
      </c>
      <c r="AA1824" s="29" t="str">
        <f>IF(D1824&lt;&gt;"",IF('Workers Settings'!L1824&lt;&gt;"",'Workers Settings'!L1824,'Workers Settings'!K1824),"")</f>
        <v/>
      </c>
    </row>
    <row r="1825" spans="1:27" x14ac:dyDescent="0.25">
      <c r="A1825" s="7">
        <f t="shared" si="318"/>
        <v>1821</v>
      </c>
      <c r="B1825" s="7" t="str">
        <f>IF('Workers Settings'!B1825&lt;&gt;"",'Workers Settings'!B1825,"")</f>
        <v/>
      </c>
      <c r="C1825" s="7" t="str">
        <f>IF('Workers Settings'!C1825&lt;&gt;"",'Workers Settings'!C1825,"")</f>
        <v/>
      </c>
      <c r="D1825" s="17"/>
      <c r="E1825" s="17"/>
      <c r="F1825" s="17"/>
      <c r="G1825" s="7" t="str">
        <f>IF(D1825&lt;&gt;"",IF('Workers Settings'!D1825="","",'Workers Settings'!D1825),"")</f>
        <v/>
      </c>
      <c r="H1825" s="7" t="str">
        <f>IF(D1825&lt;&gt;"",'Workers Settings'!E1825,"")</f>
        <v/>
      </c>
      <c r="I1825" s="7" t="str">
        <f t="shared" si="308"/>
        <v/>
      </c>
      <c r="J1825" s="7" t="str">
        <f>IF('Workers Settings'!F1825&lt;&gt;"",'Workers Settings'!F1825,"")</f>
        <v/>
      </c>
      <c r="K1825" s="7" t="str">
        <f>IF('Workers Settings'!G1825&lt;&gt;"",'Workers Settings'!G1825,"")</f>
        <v/>
      </c>
      <c r="L1825" s="7" t="str">
        <f>IF(D1825="","",IF(VLOOKUP(D1825,'Demand Locations'!B:D,2,FALSE)="","",VLOOKUP(D1825,'Demand Locations'!B:D,2,FALSE)))</f>
        <v/>
      </c>
      <c r="M1825" s="7" t="str">
        <f>IF(D1825="","",IF(VLOOKUP(D1825,'Demand Locations'!B:D,3,FALSE)="","",VLOOKUP(D1825,'Demand Locations'!B:D,3,FALSE)))</f>
        <v/>
      </c>
      <c r="N1825" s="7" t="str">
        <f t="shared" si="309"/>
        <v/>
      </c>
      <c r="O1825" s="7" t="str">
        <f t="shared" si="310"/>
        <v/>
      </c>
      <c r="P1825" s="7" t="str">
        <f t="shared" si="311"/>
        <v/>
      </c>
      <c r="Q1825" s="7" t="str">
        <f t="shared" si="312"/>
        <v/>
      </c>
      <c r="R1825" s="7" t="str">
        <f t="shared" si="313"/>
        <v/>
      </c>
      <c r="S1825" s="7" t="str">
        <f t="shared" si="314"/>
        <v/>
      </c>
      <c r="T1825" s="7" t="str">
        <f t="shared" si="315"/>
        <v/>
      </c>
      <c r="U1825" s="7" t="str">
        <f t="shared" si="316"/>
        <v/>
      </c>
      <c r="V1825" s="7" t="str">
        <f t="shared" si="317"/>
        <v/>
      </c>
      <c r="W1825" s="60" t="str">
        <f>IF(ISNUMBER(V1825),IF(ISNA(VLOOKUP(I1825,'Distances Lookup Table'!D:E,2,FALSE)),V1825*'General Settings'!$F$6,IF(VLOOKUP(I1825,'Distances Lookup Table'!D:E,2,FALSE)="",V1825*'General Settings'!$F$6,VLOOKUP(I1825,'Distances Lookup Table'!D:E,2,FALSE))),"")</f>
        <v/>
      </c>
      <c r="X1825" s="18" t="str">
        <f>IF(D1825&lt;&gt;"",'Workers Settings'!H1825,"")</f>
        <v/>
      </c>
      <c r="Y1825" s="18" t="str">
        <f>IF(D1825&lt;&gt;"",'Workers Settings'!I1825,"")</f>
        <v/>
      </c>
      <c r="Z1825" s="29" t="str">
        <f>IF('Workers Settings'!L1825&lt;&gt;"",'Workers Settings'!L1825,'Workers Settings'!K1825)</f>
        <v/>
      </c>
      <c r="AA1825" s="29" t="str">
        <f>IF(D1825&lt;&gt;"",IF('Workers Settings'!L1825&lt;&gt;"",'Workers Settings'!L1825,'Workers Settings'!K1825),"")</f>
        <v/>
      </c>
    </row>
    <row r="1826" spans="1:27" x14ac:dyDescent="0.25">
      <c r="A1826" s="7">
        <f t="shared" si="318"/>
        <v>1822</v>
      </c>
      <c r="B1826" s="7" t="str">
        <f>IF('Workers Settings'!B1826&lt;&gt;"",'Workers Settings'!B1826,"")</f>
        <v/>
      </c>
      <c r="C1826" s="7" t="str">
        <f>IF('Workers Settings'!C1826&lt;&gt;"",'Workers Settings'!C1826,"")</f>
        <v/>
      </c>
      <c r="D1826" s="17"/>
      <c r="E1826" s="17"/>
      <c r="F1826" s="17"/>
      <c r="G1826" s="7" t="str">
        <f>IF(D1826&lt;&gt;"",IF('Workers Settings'!D1826="","",'Workers Settings'!D1826),"")</f>
        <v/>
      </c>
      <c r="H1826" s="7" t="str">
        <f>IF(D1826&lt;&gt;"",'Workers Settings'!E1826,"")</f>
        <v/>
      </c>
      <c r="I1826" s="7" t="str">
        <f t="shared" si="308"/>
        <v/>
      </c>
      <c r="J1826" s="7" t="str">
        <f>IF('Workers Settings'!F1826&lt;&gt;"",'Workers Settings'!F1826,"")</f>
        <v/>
      </c>
      <c r="K1826" s="7" t="str">
        <f>IF('Workers Settings'!G1826&lt;&gt;"",'Workers Settings'!G1826,"")</f>
        <v/>
      </c>
      <c r="L1826" s="7" t="str">
        <f>IF(D1826="","",IF(VLOOKUP(D1826,'Demand Locations'!B:D,2,FALSE)="","",VLOOKUP(D1826,'Demand Locations'!B:D,2,FALSE)))</f>
        <v/>
      </c>
      <c r="M1826" s="7" t="str">
        <f>IF(D1826="","",IF(VLOOKUP(D1826,'Demand Locations'!B:D,3,FALSE)="","",VLOOKUP(D1826,'Demand Locations'!B:D,3,FALSE)))</f>
        <v/>
      </c>
      <c r="N1826" s="7" t="str">
        <f t="shared" si="309"/>
        <v/>
      </c>
      <c r="O1826" s="7" t="str">
        <f t="shared" si="310"/>
        <v/>
      </c>
      <c r="P1826" s="7" t="str">
        <f t="shared" si="311"/>
        <v/>
      </c>
      <c r="Q1826" s="7" t="str">
        <f t="shared" si="312"/>
        <v/>
      </c>
      <c r="R1826" s="7" t="str">
        <f t="shared" si="313"/>
        <v/>
      </c>
      <c r="S1826" s="7" t="str">
        <f t="shared" si="314"/>
        <v/>
      </c>
      <c r="T1826" s="7" t="str">
        <f t="shared" si="315"/>
        <v/>
      </c>
      <c r="U1826" s="7" t="str">
        <f t="shared" si="316"/>
        <v/>
      </c>
      <c r="V1826" s="7" t="str">
        <f t="shared" si="317"/>
        <v/>
      </c>
      <c r="W1826" s="60" t="str">
        <f>IF(ISNUMBER(V1826),IF(ISNA(VLOOKUP(I1826,'Distances Lookup Table'!D:E,2,FALSE)),V1826*'General Settings'!$F$6,IF(VLOOKUP(I1826,'Distances Lookup Table'!D:E,2,FALSE)="",V1826*'General Settings'!$F$6,VLOOKUP(I1826,'Distances Lookup Table'!D:E,2,FALSE))),"")</f>
        <v/>
      </c>
      <c r="X1826" s="18" t="str">
        <f>IF(D1826&lt;&gt;"",'Workers Settings'!H1826,"")</f>
        <v/>
      </c>
      <c r="Y1826" s="18" t="str">
        <f>IF(D1826&lt;&gt;"",'Workers Settings'!I1826,"")</f>
        <v/>
      </c>
      <c r="Z1826" s="29" t="str">
        <f>IF('Workers Settings'!L1826&lt;&gt;"",'Workers Settings'!L1826,'Workers Settings'!K1826)</f>
        <v/>
      </c>
      <c r="AA1826" s="29" t="str">
        <f>IF(D1826&lt;&gt;"",IF('Workers Settings'!L1826&lt;&gt;"",'Workers Settings'!L1826,'Workers Settings'!K1826),"")</f>
        <v/>
      </c>
    </row>
    <row r="1827" spans="1:27" x14ac:dyDescent="0.25">
      <c r="A1827" s="7">
        <f t="shared" si="318"/>
        <v>1823</v>
      </c>
      <c r="B1827" s="7" t="str">
        <f>IF('Workers Settings'!B1827&lt;&gt;"",'Workers Settings'!B1827,"")</f>
        <v/>
      </c>
      <c r="C1827" s="7" t="str">
        <f>IF('Workers Settings'!C1827&lt;&gt;"",'Workers Settings'!C1827,"")</f>
        <v/>
      </c>
      <c r="D1827" s="17"/>
      <c r="E1827" s="17"/>
      <c r="F1827" s="17"/>
      <c r="G1827" s="7" t="str">
        <f>IF(D1827&lt;&gt;"",IF('Workers Settings'!D1827="","",'Workers Settings'!D1827),"")</f>
        <v/>
      </c>
      <c r="H1827" s="7" t="str">
        <f>IF(D1827&lt;&gt;"",'Workers Settings'!E1827,"")</f>
        <v/>
      </c>
      <c r="I1827" s="7" t="str">
        <f t="shared" si="308"/>
        <v/>
      </c>
      <c r="J1827" s="7" t="str">
        <f>IF('Workers Settings'!F1827&lt;&gt;"",'Workers Settings'!F1827,"")</f>
        <v/>
      </c>
      <c r="K1827" s="7" t="str">
        <f>IF('Workers Settings'!G1827&lt;&gt;"",'Workers Settings'!G1827,"")</f>
        <v/>
      </c>
      <c r="L1827" s="7" t="str">
        <f>IF(D1827="","",IF(VLOOKUP(D1827,'Demand Locations'!B:D,2,FALSE)="","",VLOOKUP(D1827,'Demand Locations'!B:D,2,FALSE)))</f>
        <v/>
      </c>
      <c r="M1827" s="7" t="str">
        <f>IF(D1827="","",IF(VLOOKUP(D1827,'Demand Locations'!B:D,3,FALSE)="","",VLOOKUP(D1827,'Demand Locations'!B:D,3,FALSE)))</f>
        <v/>
      </c>
      <c r="N1827" s="7" t="str">
        <f t="shared" si="309"/>
        <v/>
      </c>
      <c r="O1827" s="7" t="str">
        <f t="shared" si="310"/>
        <v/>
      </c>
      <c r="P1827" s="7" t="str">
        <f t="shared" si="311"/>
        <v/>
      </c>
      <c r="Q1827" s="7" t="str">
        <f t="shared" si="312"/>
        <v/>
      </c>
      <c r="R1827" s="7" t="str">
        <f t="shared" si="313"/>
        <v/>
      </c>
      <c r="S1827" s="7" t="str">
        <f t="shared" si="314"/>
        <v/>
      </c>
      <c r="T1827" s="7" t="str">
        <f t="shared" si="315"/>
        <v/>
      </c>
      <c r="U1827" s="7" t="str">
        <f t="shared" si="316"/>
        <v/>
      </c>
      <c r="V1827" s="7" t="str">
        <f t="shared" si="317"/>
        <v/>
      </c>
      <c r="W1827" s="60" t="str">
        <f>IF(ISNUMBER(V1827),IF(ISNA(VLOOKUP(I1827,'Distances Lookup Table'!D:E,2,FALSE)),V1827*'General Settings'!$F$6,IF(VLOOKUP(I1827,'Distances Lookup Table'!D:E,2,FALSE)="",V1827*'General Settings'!$F$6,VLOOKUP(I1827,'Distances Lookup Table'!D:E,2,FALSE))),"")</f>
        <v/>
      </c>
      <c r="X1827" s="18" t="str">
        <f>IF(D1827&lt;&gt;"",'Workers Settings'!H1827,"")</f>
        <v/>
      </c>
      <c r="Y1827" s="18" t="str">
        <f>IF(D1827&lt;&gt;"",'Workers Settings'!I1827,"")</f>
        <v/>
      </c>
      <c r="Z1827" s="29" t="str">
        <f>IF('Workers Settings'!L1827&lt;&gt;"",'Workers Settings'!L1827,'Workers Settings'!K1827)</f>
        <v/>
      </c>
      <c r="AA1827" s="29" t="str">
        <f>IF(D1827&lt;&gt;"",IF('Workers Settings'!L1827&lt;&gt;"",'Workers Settings'!L1827,'Workers Settings'!K1827),"")</f>
        <v/>
      </c>
    </row>
    <row r="1828" spans="1:27" x14ac:dyDescent="0.25">
      <c r="A1828" s="7">
        <f t="shared" si="318"/>
        <v>1824</v>
      </c>
      <c r="B1828" s="7" t="str">
        <f>IF('Workers Settings'!B1828&lt;&gt;"",'Workers Settings'!B1828,"")</f>
        <v/>
      </c>
      <c r="C1828" s="7" t="str">
        <f>IF('Workers Settings'!C1828&lt;&gt;"",'Workers Settings'!C1828,"")</f>
        <v/>
      </c>
      <c r="D1828" s="17"/>
      <c r="E1828" s="17"/>
      <c r="F1828" s="17"/>
      <c r="G1828" s="7" t="str">
        <f>IF(D1828&lt;&gt;"",IF('Workers Settings'!D1828="","",'Workers Settings'!D1828),"")</f>
        <v/>
      </c>
      <c r="H1828" s="7" t="str">
        <f>IF(D1828&lt;&gt;"",'Workers Settings'!E1828,"")</f>
        <v/>
      </c>
      <c r="I1828" s="7" t="str">
        <f t="shared" si="308"/>
        <v/>
      </c>
      <c r="J1828" s="7" t="str">
        <f>IF('Workers Settings'!F1828&lt;&gt;"",'Workers Settings'!F1828,"")</f>
        <v/>
      </c>
      <c r="K1828" s="7" t="str">
        <f>IF('Workers Settings'!G1828&lt;&gt;"",'Workers Settings'!G1828,"")</f>
        <v/>
      </c>
      <c r="L1828" s="7" t="str">
        <f>IF(D1828="","",IF(VLOOKUP(D1828,'Demand Locations'!B:D,2,FALSE)="","",VLOOKUP(D1828,'Demand Locations'!B:D,2,FALSE)))</f>
        <v/>
      </c>
      <c r="M1828" s="7" t="str">
        <f>IF(D1828="","",IF(VLOOKUP(D1828,'Demand Locations'!B:D,3,FALSE)="","",VLOOKUP(D1828,'Demand Locations'!B:D,3,FALSE)))</f>
        <v/>
      </c>
      <c r="N1828" s="7" t="str">
        <f t="shared" si="309"/>
        <v/>
      </c>
      <c r="O1828" s="7" t="str">
        <f t="shared" si="310"/>
        <v/>
      </c>
      <c r="P1828" s="7" t="str">
        <f t="shared" si="311"/>
        <v/>
      </c>
      <c r="Q1828" s="7" t="str">
        <f t="shared" si="312"/>
        <v/>
      </c>
      <c r="R1828" s="7" t="str">
        <f t="shared" si="313"/>
        <v/>
      </c>
      <c r="S1828" s="7" t="str">
        <f t="shared" si="314"/>
        <v/>
      </c>
      <c r="T1828" s="7" t="str">
        <f t="shared" si="315"/>
        <v/>
      </c>
      <c r="U1828" s="7" t="str">
        <f t="shared" si="316"/>
        <v/>
      </c>
      <c r="V1828" s="7" t="str">
        <f t="shared" si="317"/>
        <v/>
      </c>
      <c r="W1828" s="60" t="str">
        <f>IF(ISNUMBER(V1828),IF(ISNA(VLOOKUP(I1828,'Distances Lookup Table'!D:E,2,FALSE)),V1828*'General Settings'!$F$6,IF(VLOOKUP(I1828,'Distances Lookup Table'!D:E,2,FALSE)="",V1828*'General Settings'!$F$6,VLOOKUP(I1828,'Distances Lookup Table'!D:E,2,FALSE))),"")</f>
        <v/>
      </c>
      <c r="X1828" s="18" t="str">
        <f>IF(D1828&lt;&gt;"",'Workers Settings'!H1828,"")</f>
        <v/>
      </c>
      <c r="Y1828" s="18" t="str">
        <f>IF(D1828&lt;&gt;"",'Workers Settings'!I1828,"")</f>
        <v/>
      </c>
      <c r="Z1828" s="29" t="str">
        <f>IF('Workers Settings'!L1828&lt;&gt;"",'Workers Settings'!L1828,'Workers Settings'!K1828)</f>
        <v/>
      </c>
      <c r="AA1828" s="29" t="str">
        <f>IF(D1828&lt;&gt;"",IF('Workers Settings'!L1828&lt;&gt;"",'Workers Settings'!L1828,'Workers Settings'!K1828),"")</f>
        <v/>
      </c>
    </row>
    <row r="1829" spans="1:27" x14ac:dyDescent="0.25">
      <c r="A1829" s="7">
        <f t="shared" si="318"/>
        <v>1825</v>
      </c>
      <c r="B1829" s="7" t="str">
        <f>IF('Workers Settings'!B1829&lt;&gt;"",'Workers Settings'!B1829,"")</f>
        <v/>
      </c>
      <c r="C1829" s="7" t="str">
        <f>IF('Workers Settings'!C1829&lt;&gt;"",'Workers Settings'!C1829,"")</f>
        <v/>
      </c>
      <c r="D1829" s="17"/>
      <c r="E1829" s="17"/>
      <c r="F1829" s="17"/>
      <c r="G1829" s="7" t="str">
        <f>IF(D1829&lt;&gt;"",IF('Workers Settings'!D1829="","",'Workers Settings'!D1829),"")</f>
        <v/>
      </c>
      <c r="H1829" s="7" t="str">
        <f>IF(D1829&lt;&gt;"",'Workers Settings'!E1829,"")</f>
        <v/>
      </c>
      <c r="I1829" s="7" t="str">
        <f t="shared" si="308"/>
        <v/>
      </c>
      <c r="J1829" s="7" t="str">
        <f>IF('Workers Settings'!F1829&lt;&gt;"",'Workers Settings'!F1829,"")</f>
        <v/>
      </c>
      <c r="K1829" s="7" t="str">
        <f>IF('Workers Settings'!G1829&lt;&gt;"",'Workers Settings'!G1829,"")</f>
        <v/>
      </c>
      <c r="L1829" s="7" t="str">
        <f>IF(D1829="","",IF(VLOOKUP(D1829,'Demand Locations'!B:D,2,FALSE)="","",VLOOKUP(D1829,'Demand Locations'!B:D,2,FALSE)))</f>
        <v/>
      </c>
      <c r="M1829" s="7" t="str">
        <f>IF(D1829="","",IF(VLOOKUP(D1829,'Demand Locations'!B:D,3,FALSE)="","",VLOOKUP(D1829,'Demand Locations'!B:D,3,FALSE)))</f>
        <v/>
      </c>
      <c r="N1829" s="7" t="str">
        <f t="shared" si="309"/>
        <v/>
      </c>
      <c r="O1829" s="7" t="str">
        <f t="shared" si="310"/>
        <v/>
      </c>
      <c r="P1829" s="7" t="str">
        <f t="shared" si="311"/>
        <v/>
      </c>
      <c r="Q1829" s="7" t="str">
        <f t="shared" si="312"/>
        <v/>
      </c>
      <c r="R1829" s="7" t="str">
        <f t="shared" si="313"/>
        <v/>
      </c>
      <c r="S1829" s="7" t="str">
        <f t="shared" si="314"/>
        <v/>
      </c>
      <c r="T1829" s="7" t="str">
        <f t="shared" si="315"/>
        <v/>
      </c>
      <c r="U1829" s="7" t="str">
        <f t="shared" si="316"/>
        <v/>
      </c>
      <c r="V1829" s="7" t="str">
        <f t="shared" si="317"/>
        <v/>
      </c>
      <c r="W1829" s="60" t="str">
        <f>IF(ISNUMBER(V1829),IF(ISNA(VLOOKUP(I1829,'Distances Lookup Table'!D:E,2,FALSE)),V1829*'General Settings'!$F$6,IF(VLOOKUP(I1829,'Distances Lookup Table'!D:E,2,FALSE)="",V1829*'General Settings'!$F$6,VLOOKUP(I1829,'Distances Lookup Table'!D:E,2,FALSE))),"")</f>
        <v/>
      </c>
      <c r="X1829" s="18" t="str">
        <f>IF(D1829&lt;&gt;"",'Workers Settings'!H1829,"")</f>
        <v/>
      </c>
      <c r="Y1829" s="18" t="str">
        <f>IF(D1829&lt;&gt;"",'Workers Settings'!I1829,"")</f>
        <v/>
      </c>
      <c r="Z1829" s="29" t="str">
        <f>IF('Workers Settings'!L1829&lt;&gt;"",'Workers Settings'!L1829,'Workers Settings'!K1829)</f>
        <v/>
      </c>
      <c r="AA1829" s="29" t="str">
        <f>IF(D1829&lt;&gt;"",IF('Workers Settings'!L1829&lt;&gt;"",'Workers Settings'!L1829,'Workers Settings'!K1829),"")</f>
        <v/>
      </c>
    </row>
    <row r="1830" spans="1:27" x14ac:dyDescent="0.25">
      <c r="A1830" s="7">
        <f t="shared" si="318"/>
        <v>1826</v>
      </c>
      <c r="B1830" s="7" t="str">
        <f>IF('Workers Settings'!B1830&lt;&gt;"",'Workers Settings'!B1830,"")</f>
        <v/>
      </c>
      <c r="C1830" s="7" t="str">
        <f>IF('Workers Settings'!C1830&lt;&gt;"",'Workers Settings'!C1830,"")</f>
        <v/>
      </c>
      <c r="D1830" s="17"/>
      <c r="E1830" s="17"/>
      <c r="F1830" s="17"/>
      <c r="G1830" s="7" t="str">
        <f>IF(D1830&lt;&gt;"",IF('Workers Settings'!D1830="","",'Workers Settings'!D1830),"")</f>
        <v/>
      </c>
      <c r="H1830" s="7" t="str">
        <f>IF(D1830&lt;&gt;"",'Workers Settings'!E1830,"")</f>
        <v/>
      </c>
      <c r="I1830" s="7" t="str">
        <f t="shared" si="308"/>
        <v/>
      </c>
      <c r="J1830" s="7" t="str">
        <f>IF('Workers Settings'!F1830&lt;&gt;"",'Workers Settings'!F1830,"")</f>
        <v/>
      </c>
      <c r="K1830" s="7" t="str">
        <f>IF('Workers Settings'!G1830&lt;&gt;"",'Workers Settings'!G1830,"")</f>
        <v/>
      </c>
      <c r="L1830" s="7" t="str">
        <f>IF(D1830="","",IF(VLOOKUP(D1830,'Demand Locations'!B:D,2,FALSE)="","",VLOOKUP(D1830,'Demand Locations'!B:D,2,FALSE)))</f>
        <v/>
      </c>
      <c r="M1830" s="7" t="str">
        <f>IF(D1830="","",IF(VLOOKUP(D1830,'Demand Locations'!B:D,3,FALSE)="","",VLOOKUP(D1830,'Demand Locations'!B:D,3,FALSE)))</f>
        <v/>
      </c>
      <c r="N1830" s="7" t="str">
        <f t="shared" si="309"/>
        <v/>
      </c>
      <c r="O1830" s="7" t="str">
        <f t="shared" si="310"/>
        <v/>
      </c>
      <c r="P1830" s="7" t="str">
        <f t="shared" si="311"/>
        <v/>
      </c>
      <c r="Q1830" s="7" t="str">
        <f t="shared" si="312"/>
        <v/>
      </c>
      <c r="R1830" s="7" t="str">
        <f t="shared" si="313"/>
        <v/>
      </c>
      <c r="S1830" s="7" t="str">
        <f t="shared" si="314"/>
        <v/>
      </c>
      <c r="T1830" s="7" t="str">
        <f t="shared" si="315"/>
        <v/>
      </c>
      <c r="U1830" s="7" t="str">
        <f t="shared" si="316"/>
        <v/>
      </c>
      <c r="V1830" s="7" t="str">
        <f t="shared" si="317"/>
        <v/>
      </c>
      <c r="W1830" s="60" t="str">
        <f>IF(ISNUMBER(V1830),IF(ISNA(VLOOKUP(I1830,'Distances Lookup Table'!D:E,2,FALSE)),V1830*'General Settings'!$F$6,IF(VLOOKUP(I1830,'Distances Lookup Table'!D:E,2,FALSE)="",V1830*'General Settings'!$F$6,VLOOKUP(I1830,'Distances Lookup Table'!D:E,2,FALSE))),"")</f>
        <v/>
      </c>
      <c r="X1830" s="18" t="str">
        <f>IF(D1830&lt;&gt;"",'Workers Settings'!H1830,"")</f>
        <v/>
      </c>
      <c r="Y1830" s="18" t="str">
        <f>IF(D1830&lt;&gt;"",'Workers Settings'!I1830,"")</f>
        <v/>
      </c>
      <c r="Z1830" s="29" t="str">
        <f>IF('Workers Settings'!L1830&lt;&gt;"",'Workers Settings'!L1830,'Workers Settings'!K1830)</f>
        <v/>
      </c>
      <c r="AA1830" s="29" t="str">
        <f>IF(D1830&lt;&gt;"",IF('Workers Settings'!L1830&lt;&gt;"",'Workers Settings'!L1830,'Workers Settings'!K1830),"")</f>
        <v/>
      </c>
    </row>
    <row r="1831" spans="1:27" x14ac:dyDescent="0.25">
      <c r="A1831" s="7">
        <f t="shared" si="318"/>
        <v>1827</v>
      </c>
      <c r="B1831" s="7" t="str">
        <f>IF('Workers Settings'!B1831&lt;&gt;"",'Workers Settings'!B1831,"")</f>
        <v/>
      </c>
      <c r="C1831" s="7" t="str">
        <f>IF('Workers Settings'!C1831&lt;&gt;"",'Workers Settings'!C1831,"")</f>
        <v/>
      </c>
      <c r="D1831" s="17"/>
      <c r="E1831" s="17"/>
      <c r="F1831" s="17"/>
      <c r="G1831" s="7" t="str">
        <f>IF(D1831&lt;&gt;"",IF('Workers Settings'!D1831="","",'Workers Settings'!D1831),"")</f>
        <v/>
      </c>
      <c r="H1831" s="7" t="str">
        <f>IF(D1831&lt;&gt;"",'Workers Settings'!E1831,"")</f>
        <v/>
      </c>
      <c r="I1831" s="7" t="str">
        <f t="shared" si="308"/>
        <v/>
      </c>
      <c r="J1831" s="7" t="str">
        <f>IF('Workers Settings'!F1831&lt;&gt;"",'Workers Settings'!F1831,"")</f>
        <v/>
      </c>
      <c r="K1831" s="7" t="str">
        <f>IF('Workers Settings'!G1831&lt;&gt;"",'Workers Settings'!G1831,"")</f>
        <v/>
      </c>
      <c r="L1831" s="7" t="str">
        <f>IF(D1831="","",IF(VLOOKUP(D1831,'Demand Locations'!B:D,2,FALSE)="","",VLOOKUP(D1831,'Demand Locations'!B:D,2,FALSE)))</f>
        <v/>
      </c>
      <c r="M1831" s="7" t="str">
        <f>IF(D1831="","",IF(VLOOKUP(D1831,'Demand Locations'!B:D,3,FALSE)="","",VLOOKUP(D1831,'Demand Locations'!B:D,3,FALSE)))</f>
        <v/>
      </c>
      <c r="N1831" s="7" t="str">
        <f t="shared" si="309"/>
        <v/>
      </c>
      <c r="O1831" s="7" t="str">
        <f t="shared" si="310"/>
        <v/>
      </c>
      <c r="P1831" s="7" t="str">
        <f t="shared" si="311"/>
        <v/>
      </c>
      <c r="Q1831" s="7" t="str">
        <f t="shared" si="312"/>
        <v/>
      </c>
      <c r="R1831" s="7" t="str">
        <f t="shared" si="313"/>
        <v/>
      </c>
      <c r="S1831" s="7" t="str">
        <f t="shared" si="314"/>
        <v/>
      </c>
      <c r="T1831" s="7" t="str">
        <f t="shared" si="315"/>
        <v/>
      </c>
      <c r="U1831" s="7" t="str">
        <f t="shared" si="316"/>
        <v/>
      </c>
      <c r="V1831" s="7" t="str">
        <f t="shared" si="317"/>
        <v/>
      </c>
      <c r="W1831" s="60" t="str">
        <f>IF(ISNUMBER(V1831),IF(ISNA(VLOOKUP(I1831,'Distances Lookup Table'!D:E,2,FALSE)),V1831*'General Settings'!$F$6,IF(VLOOKUP(I1831,'Distances Lookup Table'!D:E,2,FALSE)="",V1831*'General Settings'!$F$6,VLOOKUP(I1831,'Distances Lookup Table'!D:E,2,FALSE))),"")</f>
        <v/>
      </c>
      <c r="X1831" s="18" t="str">
        <f>IF(D1831&lt;&gt;"",'Workers Settings'!H1831,"")</f>
        <v/>
      </c>
      <c r="Y1831" s="18" t="str">
        <f>IF(D1831&lt;&gt;"",'Workers Settings'!I1831,"")</f>
        <v/>
      </c>
      <c r="Z1831" s="29" t="str">
        <f>IF('Workers Settings'!L1831&lt;&gt;"",'Workers Settings'!L1831,'Workers Settings'!K1831)</f>
        <v/>
      </c>
      <c r="AA1831" s="29" t="str">
        <f>IF(D1831&lt;&gt;"",IF('Workers Settings'!L1831&lt;&gt;"",'Workers Settings'!L1831,'Workers Settings'!K1831),"")</f>
        <v/>
      </c>
    </row>
    <row r="1832" spans="1:27" x14ac:dyDescent="0.25">
      <c r="A1832" s="7">
        <f t="shared" si="318"/>
        <v>1828</v>
      </c>
      <c r="B1832" s="7" t="str">
        <f>IF('Workers Settings'!B1832&lt;&gt;"",'Workers Settings'!B1832,"")</f>
        <v/>
      </c>
      <c r="C1832" s="7" t="str">
        <f>IF('Workers Settings'!C1832&lt;&gt;"",'Workers Settings'!C1832,"")</f>
        <v/>
      </c>
      <c r="D1832" s="17"/>
      <c r="E1832" s="17"/>
      <c r="F1832" s="17"/>
      <c r="G1832" s="7" t="str">
        <f>IF(D1832&lt;&gt;"",IF('Workers Settings'!D1832="","",'Workers Settings'!D1832),"")</f>
        <v/>
      </c>
      <c r="H1832" s="7" t="str">
        <f>IF(D1832&lt;&gt;"",'Workers Settings'!E1832,"")</f>
        <v/>
      </c>
      <c r="I1832" s="7" t="str">
        <f t="shared" si="308"/>
        <v/>
      </c>
      <c r="J1832" s="7" t="str">
        <f>IF('Workers Settings'!F1832&lt;&gt;"",'Workers Settings'!F1832,"")</f>
        <v/>
      </c>
      <c r="K1832" s="7" t="str">
        <f>IF('Workers Settings'!G1832&lt;&gt;"",'Workers Settings'!G1832,"")</f>
        <v/>
      </c>
      <c r="L1832" s="7" t="str">
        <f>IF(D1832="","",IF(VLOOKUP(D1832,'Demand Locations'!B:D,2,FALSE)="","",VLOOKUP(D1832,'Demand Locations'!B:D,2,FALSE)))</f>
        <v/>
      </c>
      <c r="M1832" s="7" t="str">
        <f>IF(D1832="","",IF(VLOOKUP(D1832,'Demand Locations'!B:D,3,FALSE)="","",VLOOKUP(D1832,'Demand Locations'!B:D,3,FALSE)))</f>
        <v/>
      </c>
      <c r="N1832" s="7" t="str">
        <f t="shared" si="309"/>
        <v/>
      </c>
      <c r="O1832" s="7" t="str">
        <f t="shared" si="310"/>
        <v/>
      </c>
      <c r="P1832" s="7" t="str">
        <f t="shared" si="311"/>
        <v/>
      </c>
      <c r="Q1832" s="7" t="str">
        <f t="shared" si="312"/>
        <v/>
      </c>
      <c r="R1832" s="7" t="str">
        <f t="shared" si="313"/>
        <v/>
      </c>
      <c r="S1832" s="7" t="str">
        <f t="shared" si="314"/>
        <v/>
      </c>
      <c r="T1832" s="7" t="str">
        <f t="shared" si="315"/>
        <v/>
      </c>
      <c r="U1832" s="7" t="str">
        <f t="shared" si="316"/>
        <v/>
      </c>
      <c r="V1832" s="7" t="str">
        <f t="shared" si="317"/>
        <v/>
      </c>
      <c r="W1832" s="60" t="str">
        <f>IF(ISNUMBER(V1832),IF(ISNA(VLOOKUP(I1832,'Distances Lookup Table'!D:E,2,FALSE)),V1832*'General Settings'!$F$6,IF(VLOOKUP(I1832,'Distances Lookup Table'!D:E,2,FALSE)="",V1832*'General Settings'!$F$6,VLOOKUP(I1832,'Distances Lookup Table'!D:E,2,FALSE))),"")</f>
        <v/>
      </c>
      <c r="X1832" s="18" t="str">
        <f>IF(D1832&lt;&gt;"",'Workers Settings'!H1832,"")</f>
        <v/>
      </c>
      <c r="Y1832" s="18" t="str">
        <f>IF(D1832&lt;&gt;"",'Workers Settings'!I1832,"")</f>
        <v/>
      </c>
      <c r="Z1832" s="29" t="str">
        <f>IF('Workers Settings'!L1832&lt;&gt;"",'Workers Settings'!L1832,'Workers Settings'!K1832)</f>
        <v/>
      </c>
      <c r="AA1832" s="29" t="str">
        <f>IF(D1832&lt;&gt;"",IF('Workers Settings'!L1832&lt;&gt;"",'Workers Settings'!L1832,'Workers Settings'!K1832),"")</f>
        <v/>
      </c>
    </row>
    <row r="1833" spans="1:27" x14ac:dyDescent="0.25">
      <c r="A1833" s="7">
        <f t="shared" si="318"/>
        <v>1829</v>
      </c>
      <c r="B1833" s="7" t="str">
        <f>IF('Workers Settings'!B1833&lt;&gt;"",'Workers Settings'!B1833,"")</f>
        <v/>
      </c>
      <c r="C1833" s="7" t="str">
        <f>IF('Workers Settings'!C1833&lt;&gt;"",'Workers Settings'!C1833,"")</f>
        <v/>
      </c>
      <c r="D1833" s="17"/>
      <c r="E1833" s="17"/>
      <c r="F1833" s="17"/>
      <c r="G1833" s="7" t="str">
        <f>IF(D1833&lt;&gt;"",IF('Workers Settings'!D1833="","",'Workers Settings'!D1833),"")</f>
        <v/>
      </c>
      <c r="H1833" s="7" t="str">
        <f>IF(D1833&lt;&gt;"",'Workers Settings'!E1833,"")</f>
        <v/>
      </c>
      <c r="I1833" s="7" t="str">
        <f t="shared" si="308"/>
        <v/>
      </c>
      <c r="J1833" s="7" t="str">
        <f>IF('Workers Settings'!F1833&lt;&gt;"",'Workers Settings'!F1833,"")</f>
        <v/>
      </c>
      <c r="K1833" s="7" t="str">
        <f>IF('Workers Settings'!G1833&lt;&gt;"",'Workers Settings'!G1833,"")</f>
        <v/>
      </c>
      <c r="L1833" s="7" t="str">
        <f>IF(D1833="","",IF(VLOOKUP(D1833,'Demand Locations'!B:D,2,FALSE)="","",VLOOKUP(D1833,'Demand Locations'!B:D,2,FALSE)))</f>
        <v/>
      </c>
      <c r="M1833" s="7" t="str">
        <f>IF(D1833="","",IF(VLOOKUP(D1833,'Demand Locations'!B:D,3,FALSE)="","",VLOOKUP(D1833,'Demand Locations'!B:D,3,FALSE)))</f>
        <v/>
      </c>
      <c r="N1833" s="7" t="str">
        <f t="shared" si="309"/>
        <v/>
      </c>
      <c r="O1833" s="7" t="str">
        <f t="shared" si="310"/>
        <v/>
      </c>
      <c r="P1833" s="7" t="str">
        <f t="shared" si="311"/>
        <v/>
      </c>
      <c r="Q1833" s="7" t="str">
        <f t="shared" si="312"/>
        <v/>
      </c>
      <c r="R1833" s="7" t="str">
        <f t="shared" si="313"/>
        <v/>
      </c>
      <c r="S1833" s="7" t="str">
        <f t="shared" si="314"/>
        <v/>
      </c>
      <c r="T1833" s="7" t="str">
        <f t="shared" si="315"/>
        <v/>
      </c>
      <c r="U1833" s="7" t="str">
        <f t="shared" si="316"/>
        <v/>
      </c>
      <c r="V1833" s="7" t="str">
        <f t="shared" si="317"/>
        <v/>
      </c>
      <c r="W1833" s="60" t="str">
        <f>IF(ISNUMBER(V1833),IF(ISNA(VLOOKUP(I1833,'Distances Lookup Table'!D:E,2,FALSE)),V1833*'General Settings'!$F$6,IF(VLOOKUP(I1833,'Distances Lookup Table'!D:E,2,FALSE)="",V1833*'General Settings'!$F$6,VLOOKUP(I1833,'Distances Lookup Table'!D:E,2,FALSE))),"")</f>
        <v/>
      </c>
      <c r="X1833" s="18" t="str">
        <f>IF(D1833&lt;&gt;"",'Workers Settings'!H1833,"")</f>
        <v/>
      </c>
      <c r="Y1833" s="18" t="str">
        <f>IF(D1833&lt;&gt;"",'Workers Settings'!I1833,"")</f>
        <v/>
      </c>
      <c r="Z1833" s="29" t="str">
        <f>IF('Workers Settings'!L1833&lt;&gt;"",'Workers Settings'!L1833,'Workers Settings'!K1833)</f>
        <v/>
      </c>
      <c r="AA1833" s="29" t="str">
        <f>IF(D1833&lt;&gt;"",IF('Workers Settings'!L1833&lt;&gt;"",'Workers Settings'!L1833,'Workers Settings'!K1833),"")</f>
        <v/>
      </c>
    </row>
    <row r="1834" spans="1:27" x14ac:dyDescent="0.25">
      <c r="A1834" s="7">
        <f t="shared" si="318"/>
        <v>1830</v>
      </c>
      <c r="B1834" s="7" t="str">
        <f>IF('Workers Settings'!B1834&lt;&gt;"",'Workers Settings'!B1834,"")</f>
        <v/>
      </c>
      <c r="C1834" s="7" t="str">
        <f>IF('Workers Settings'!C1834&lt;&gt;"",'Workers Settings'!C1834,"")</f>
        <v/>
      </c>
      <c r="D1834" s="17"/>
      <c r="E1834" s="17"/>
      <c r="F1834" s="17"/>
      <c r="G1834" s="7" t="str">
        <f>IF(D1834&lt;&gt;"",IF('Workers Settings'!D1834="","",'Workers Settings'!D1834),"")</f>
        <v/>
      </c>
      <c r="H1834" s="7" t="str">
        <f>IF(D1834&lt;&gt;"",'Workers Settings'!E1834,"")</f>
        <v/>
      </c>
      <c r="I1834" s="7" t="str">
        <f t="shared" si="308"/>
        <v/>
      </c>
      <c r="J1834" s="7" t="str">
        <f>IF('Workers Settings'!F1834&lt;&gt;"",'Workers Settings'!F1834,"")</f>
        <v/>
      </c>
      <c r="K1834" s="7" t="str">
        <f>IF('Workers Settings'!G1834&lt;&gt;"",'Workers Settings'!G1834,"")</f>
        <v/>
      </c>
      <c r="L1834" s="7" t="str">
        <f>IF(D1834="","",IF(VLOOKUP(D1834,'Demand Locations'!B:D,2,FALSE)="","",VLOOKUP(D1834,'Demand Locations'!B:D,2,FALSE)))</f>
        <v/>
      </c>
      <c r="M1834" s="7" t="str">
        <f>IF(D1834="","",IF(VLOOKUP(D1834,'Demand Locations'!B:D,3,FALSE)="","",VLOOKUP(D1834,'Demand Locations'!B:D,3,FALSE)))</f>
        <v/>
      </c>
      <c r="N1834" s="7" t="str">
        <f t="shared" si="309"/>
        <v/>
      </c>
      <c r="O1834" s="7" t="str">
        <f t="shared" si="310"/>
        <v/>
      </c>
      <c r="P1834" s="7" t="str">
        <f t="shared" si="311"/>
        <v/>
      </c>
      <c r="Q1834" s="7" t="str">
        <f t="shared" si="312"/>
        <v/>
      </c>
      <c r="R1834" s="7" t="str">
        <f t="shared" si="313"/>
        <v/>
      </c>
      <c r="S1834" s="7" t="str">
        <f t="shared" si="314"/>
        <v/>
      </c>
      <c r="T1834" s="7" t="str">
        <f t="shared" si="315"/>
        <v/>
      </c>
      <c r="U1834" s="7" t="str">
        <f t="shared" si="316"/>
        <v/>
      </c>
      <c r="V1834" s="7" t="str">
        <f t="shared" si="317"/>
        <v/>
      </c>
      <c r="W1834" s="60" t="str">
        <f>IF(ISNUMBER(V1834),IF(ISNA(VLOOKUP(I1834,'Distances Lookup Table'!D:E,2,FALSE)),V1834*'General Settings'!$F$6,IF(VLOOKUP(I1834,'Distances Lookup Table'!D:E,2,FALSE)="",V1834*'General Settings'!$F$6,VLOOKUP(I1834,'Distances Lookup Table'!D:E,2,FALSE))),"")</f>
        <v/>
      </c>
      <c r="X1834" s="18" t="str">
        <f>IF(D1834&lt;&gt;"",'Workers Settings'!H1834,"")</f>
        <v/>
      </c>
      <c r="Y1834" s="18" t="str">
        <f>IF(D1834&lt;&gt;"",'Workers Settings'!I1834,"")</f>
        <v/>
      </c>
      <c r="Z1834" s="29" t="str">
        <f>IF('Workers Settings'!L1834&lt;&gt;"",'Workers Settings'!L1834,'Workers Settings'!K1834)</f>
        <v/>
      </c>
      <c r="AA1834" s="29" t="str">
        <f>IF(D1834&lt;&gt;"",IF('Workers Settings'!L1834&lt;&gt;"",'Workers Settings'!L1834,'Workers Settings'!K1834),"")</f>
        <v/>
      </c>
    </row>
    <row r="1835" spans="1:27" x14ac:dyDescent="0.25">
      <c r="A1835" s="7">
        <f t="shared" si="318"/>
        <v>1831</v>
      </c>
      <c r="B1835" s="7" t="str">
        <f>IF('Workers Settings'!B1835&lt;&gt;"",'Workers Settings'!B1835,"")</f>
        <v/>
      </c>
      <c r="C1835" s="7" t="str">
        <f>IF('Workers Settings'!C1835&lt;&gt;"",'Workers Settings'!C1835,"")</f>
        <v/>
      </c>
      <c r="D1835" s="17"/>
      <c r="E1835" s="17"/>
      <c r="F1835" s="17"/>
      <c r="G1835" s="7" t="str">
        <f>IF(D1835&lt;&gt;"",IF('Workers Settings'!D1835="","",'Workers Settings'!D1835),"")</f>
        <v/>
      </c>
      <c r="H1835" s="7" t="str">
        <f>IF(D1835&lt;&gt;"",'Workers Settings'!E1835,"")</f>
        <v/>
      </c>
      <c r="I1835" s="7" t="str">
        <f t="shared" si="308"/>
        <v/>
      </c>
      <c r="J1835" s="7" t="str">
        <f>IF('Workers Settings'!F1835&lt;&gt;"",'Workers Settings'!F1835,"")</f>
        <v/>
      </c>
      <c r="K1835" s="7" t="str">
        <f>IF('Workers Settings'!G1835&lt;&gt;"",'Workers Settings'!G1835,"")</f>
        <v/>
      </c>
      <c r="L1835" s="7" t="str">
        <f>IF(D1835="","",IF(VLOOKUP(D1835,'Demand Locations'!B:D,2,FALSE)="","",VLOOKUP(D1835,'Demand Locations'!B:D,2,FALSE)))</f>
        <v/>
      </c>
      <c r="M1835" s="7" t="str">
        <f>IF(D1835="","",IF(VLOOKUP(D1835,'Demand Locations'!B:D,3,FALSE)="","",VLOOKUP(D1835,'Demand Locations'!B:D,3,FALSE)))</f>
        <v/>
      </c>
      <c r="N1835" s="7" t="str">
        <f t="shared" si="309"/>
        <v/>
      </c>
      <c r="O1835" s="7" t="str">
        <f t="shared" si="310"/>
        <v/>
      </c>
      <c r="P1835" s="7" t="str">
        <f t="shared" si="311"/>
        <v/>
      </c>
      <c r="Q1835" s="7" t="str">
        <f t="shared" si="312"/>
        <v/>
      </c>
      <c r="R1835" s="7" t="str">
        <f t="shared" si="313"/>
        <v/>
      </c>
      <c r="S1835" s="7" t="str">
        <f t="shared" si="314"/>
        <v/>
      </c>
      <c r="T1835" s="7" t="str">
        <f t="shared" si="315"/>
        <v/>
      </c>
      <c r="U1835" s="7" t="str">
        <f t="shared" si="316"/>
        <v/>
      </c>
      <c r="V1835" s="7" t="str">
        <f t="shared" si="317"/>
        <v/>
      </c>
      <c r="W1835" s="60" t="str">
        <f>IF(ISNUMBER(V1835),IF(ISNA(VLOOKUP(I1835,'Distances Lookup Table'!D:E,2,FALSE)),V1835*'General Settings'!$F$6,IF(VLOOKUP(I1835,'Distances Lookup Table'!D:E,2,FALSE)="",V1835*'General Settings'!$F$6,VLOOKUP(I1835,'Distances Lookup Table'!D:E,2,FALSE))),"")</f>
        <v/>
      </c>
      <c r="X1835" s="18" t="str">
        <f>IF(D1835&lt;&gt;"",'Workers Settings'!H1835,"")</f>
        <v/>
      </c>
      <c r="Y1835" s="18" t="str">
        <f>IF(D1835&lt;&gt;"",'Workers Settings'!I1835,"")</f>
        <v/>
      </c>
      <c r="Z1835" s="29" t="str">
        <f>IF('Workers Settings'!L1835&lt;&gt;"",'Workers Settings'!L1835,'Workers Settings'!K1835)</f>
        <v/>
      </c>
      <c r="AA1835" s="29" t="str">
        <f>IF(D1835&lt;&gt;"",IF('Workers Settings'!L1835&lt;&gt;"",'Workers Settings'!L1835,'Workers Settings'!K1835),"")</f>
        <v/>
      </c>
    </row>
    <row r="1836" spans="1:27" x14ac:dyDescent="0.25">
      <c r="A1836" s="7">
        <f t="shared" si="318"/>
        <v>1832</v>
      </c>
      <c r="B1836" s="7" t="str">
        <f>IF('Workers Settings'!B1836&lt;&gt;"",'Workers Settings'!B1836,"")</f>
        <v/>
      </c>
      <c r="C1836" s="7" t="str">
        <f>IF('Workers Settings'!C1836&lt;&gt;"",'Workers Settings'!C1836,"")</f>
        <v/>
      </c>
      <c r="D1836" s="17"/>
      <c r="E1836" s="17"/>
      <c r="F1836" s="17"/>
      <c r="G1836" s="7" t="str">
        <f>IF(D1836&lt;&gt;"",IF('Workers Settings'!D1836="","",'Workers Settings'!D1836),"")</f>
        <v/>
      </c>
      <c r="H1836" s="7" t="str">
        <f>IF(D1836&lt;&gt;"",'Workers Settings'!E1836,"")</f>
        <v/>
      </c>
      <c r="I1836" s="7" t="str">
        <f t="shared" si="308"/>
        <v/>
      </c>
      <c r="J1836" s="7" t="str">
        <f>IF('Workers Settings'!F1836&lt;&gt;"",'Workers Settings'!F1836,"")</f>
        <v/>
      </c>
      <c r="K1836" s="7" t="str">
        <f>IF('Workers Settings'!G1836&lt;&gt;"",'Workers Settings'!G1836,"")</f>
        <v/>
      </c>
      <c r="L1836" s="7" t="str">
        <f>IF(D1836="","",IF(VLOOKUP(D1836,'Demand Locations'!B:D,2,FALSE)="","",VLOOKUP(D1836,'Demand Locations'!B:D,2,FALSE)))</f>
        <v/>
      </c>
      <c r="M1836" s="7" t="str">
        <f>IF(D1836="","",IF(VLOOKUP(D1836,'Demand Locations'!B:D,3,FALSE)="","",VLOOKUP(D1836,'Demand Locations'!B:D,3,FALSE)))</f>
        <v/>
      </c>
      <c r="N1836" s="7" t="str">
        <f t="shared" si="309"/>
        <v/>
      </c>
      <c r="O1836" s="7" t="str">
        <f t="shared" si="310"/>
        <v/>
      </c>
      <c r="P1836" s="7" t="str">
        <f t="shared" si="311"/>
        <v/>
      </c>
      <c r="Q1836" s="7" t="str">
        <f t="shared" si="312"/>
        <v/>
      </c>
      <c r="R1836" s="7" t="str">
        <f t="shared" si="313"/>
        <v/>
      </c>
      <c r="S1836" s="7" t="str">
        <f t="shared" si="314"/>
        <v/>
      </c>
      <c r="T1836" s="7" t="str">
        <f t="shared" si="315"/>
        <v/>
      </c>
      <c r="U1836" s="7" t="str">
        <f t="shared" si="316"/>
        <v/>
      </c>
      <c r="V1836" s="7" t="str">
        <f t="shared" si="317"/>
        <v/>
      </c>
      <c r="W1836" s="60" t="str">
        <f>IF(ISNUMBER(V1836),IF(ISNA(VLOOKUP(I1836,'Distances Lookup Table'!D:E,2,FALSE)),V1836*'General Settings'!$F$6,IF(VLOOKUP(I1836,'Distances Lookup Table'!D:E,2,FALSE)="",V1836*'General Settings'!$F$6,VLOOKUP(I1836,'Distances Lookup Table'!D:E,2,FALSE))),"")</f>
        <v/>
      </c>
      <c r="X1836" s="18" t="str">
        <f>IF(D1836&lt;&gt;"",'Workers Settings'!H1836,"")</f>
        <v/>
      </c>
      <c r="Y1836" s="18" t="str">
        <f>IF(D1836&lt;&gt;"",'Workers Settings'!I1836,"")</f>
        <v/>
      </c>
      <c r="Z1836" s="29" t="str">
        <f>IF('Workers Settings'!L1836&lt;&gt;"",'Workers Settings'!L1836,'Workers Settings'!K1836)</f>
        <v/>
      </c>
      <c r="AA1836" s="29" t="str">
        <f>IF(D1836&lt;&gt;"",IF('Workers Settings'!L1836&lt;&gt;"",'Workers Settings'!L1836,'Workers Settings'!K1836),"")</f>
        <v/>
      </c>
    </row>
    <row r="1837" spans="1:27" x14ac:dyDescent="0.25">
      <c r="A1837" s="7">
        <f t="shared" si="318"/>
        <v>1833</v>
      </c>
      <c r="B1837" s="7" t="str">
        <f>IF('Workers Settings'!B1837&lt;&gt;"",'Workers Settings'!B1837,"")</f>
        <v/>
      </c>
      <c r="C1837" s="7" t="str">
        <f>IF('Workers Settings'!C1837&lt;&gt;"",'Workers Settings'!C1837,"")</f>
        <v/>
      </c>
      <c r="D1837" s="17"/>
      <c r="E1837" s="17"/>
      <c r="F1837" s="17"/>
      <c r="G1837" s="7" t="str">
        <f>IF(D1837&lt;&gt;"",IF('Workers Settings'!D1837="","",'Workers Settings'!D1837),"")</f>
        <v/>
      </c>
      <c r="H1837" s="7" t="str">
        <f>IF(D1837&lt;&gt;"",'Workers Settings'!E1837,"")</f>
        <v/>
      </c>
      <c r="I1837" s="7" t="str">
        <f t="shared" si="308"/>
        <v/>
      </c>
      <c r="J1837" s="7" t="str">
        <f>IF('Workers Settings'!F1837&lt;&gt;"",'Workers Settings'!F1837,"")</f>
        <v/>
      </c>
      <c r="K1837" s="7" t="str">
        <f>IF('Workers Settings'!G1837&lt;&gt;"",'Workers Settings'!G1837,"")</f>
        <v/>
      </c>
      <c r="L1837" s="7" t="str">
        <f>IF(D1837="","",IF(VLOOKUP(D1837,'Demand Locations'!B:D,2,FALSE)="","",VLOOKUP(D1837,'Demand Locations'!B:D,2,FALSE)))</f>
        <v/>
      </c>
      <c r="M1837" s="7" t="str">
        <f>IF(D1837="","",IF(VLOOKUP(D1837,'Demand Locations'!B:D,3,FALSE)="","",VLOOKUP(D1837,'Demand Locations'!B:D,3,FALSE)))</f>
        <v/>
      </c>
      <c r="N1837" s="7" t="str">
        <f t="shared" si="309"/>
        <v/>
      </c>
      <c r="O1837" s="7" t="str">
        <f t="shared" si="310"/>
        <v/>
      </c>
      <c r="P1837" s="7" t="str">
        <f t="shared" si="311"/>
        <v/>
      </c>
      <c r="Q1837" s="7" t="str">
        <f t="shared" si="312"/>
        <v/>
      </c>
      <c r="R1837" s="7" t="str">
        <f t="shared" si="313"/>
        <v/>
      </c>
      <c r="S1837" s="7" t="str">
        <f t="shared" si="314"/>
        <v/>
      </c>
      <c r="T1837" s="7" t="str">
        <f t="shared" si="315"/>
        <v/>
      </c>
      <c r="U1837" s="7" t="str">
        <f t="shared" si="316"/>
        <v/>
      </c>
      <c r="V1837" s="7" t="str">
        <f t="shared" si="317"/>
        <v/>
      </c>
      <c r="W1837" s="60" t="str">
        <f>IF(ISNUMBER(V1837),IF(ISNA(VLOOKUP(I1837,'Distances Lookup Table'!D:E,2,FALSE)),V1837*'General Settings'!$F$6,IF(VLOOKUP(I1837,'Distances Lookup Table'!D:E,2,FALSE)="",V1837*'General Settings'!$F$6,VLOOKUP(I1837,'Distances Lookup Table'!D:E,2,FALSE))),"")</f>
        <v/>
      </c>
      <c r="X1837" s="18" t="str">
        <f>IF(D1837&lt;&gt;"",'Workers Settings'!H1837,"")</f>
        <v/>
      </c>
      <c r="Y1837" s="18" t="str">
        <f>IF(D1837&lt;&gt;"",'Workers Settings'!I1837,"")</f>
        <v/>
      </c>
      <c r="Z1837" s="29" t="str">
        <f>IF('Workers Settings'!L1837&lt;&gt;"",'Workers Settings'!L1837,'Workers Settings'!K1837)</f>
        <v/>
      </c>
      <c r="AA1837" s="29" t="str">
        <f>IF(D1837&lt;&gt;"",IF('Workers Settings'!L1837&lt;&gt;"",'Workers Settings'!L1837,'Workers Settings'!K1837),"")</f>
        <v/>
      </c>
    </row>
    <row r="1838" spans="1:27" x14ac:dyDescent="0.25">
      <c r="A1838" s="7">
        <f t="shared" si="318"/>
        <v>1834</v>
      </c>
      <c r="B1838" s="7" t="str">
        <f>IF('Workers Settings'!B1838&lt;&gt;"",'Workers Settings'!B1838,"")</f>
        <v/>
      </c>
      <c r="C1838" s="7" t="str">
        <f>IF('Workers Settings'!C1838&lt;&gt;"",'Workers Settings'!C1838,"")</f>
        <v/>
      </c>
      <c r="D1838" s="17"/>
      <c r="E1838" s="17"/>
      <c r="F1838" s="17"/>
      <c r="G1838" s="7" t="str">
        <f>IF(D1838&lt;&gt;"",IF('Workers Settings'!D1838="","",'Workers Settings'!D1838),"")</f>
        <v/>
      </c>
      <c r="H1838" s="7" t="str">
        <f>IF(D1838&lt;&gt;"",'Workers Settings'!E1838,"")</f>
        <v/>
      </c>
      <c r="I1838" s="7" t="str">
        <f t="shared" si="308"/>
        <v/>
      </c>
      <c r="J1838" s="7" t="str">
        <f>IF('Workers Settings'!F1838&lt;&gt;"",'Workers Settings'!F1838,"")</f>
        <v/>
      </c>
      <c r="K1838" s="7" t="str">
        <f>IF('Workers Settings'!G1838&lt;&gt;"",'Workers Settings'!G1838,"")</f>
        <v/>
      </c>
      <c r="L1838" s="7" t="str">
        <f>IF(D1838="","",IF(VLOOKUP(D1838,'Demand Locations'!B:D,2,FALSE)="","",VLOOKUP(D1838,'Demand Locations'!B:D,2,FALSE)))</f>
        <v/>
      </c>
      <c r="M1838" s="7" t="str">
        <f>IF(D1838="","",IF(VLOOKUP(D1838,'Demand Locations'!B:D,3,FALSE)="","",VLOOKUP(D1838,'Demand Locations'!B:D,3,FALSE)))</f>
        <v/>
      </c>
      <c r="N1838" s="7" t="str">
        <f t="shared" si="309"/>
        <v/>
      </c>
      <c r="O1838" s="7" t="str">
        <f t="shared" si="310"/>
        <v/>
      </c>
      <c r="P1838" s="7" t="str">
        <f t="shared" si="311"/>
        <v/>
      </c>
      <c r="Q1838" s="7" t="str">
        <f t="shared" si="312"/>
        <v/>
      </c>
      <c r="R1838" s="7" t="str">
        <f t="shared" si="313"/>
        <v/>
      </c>
      <c r="S1838" s="7" t="str">
        <f t="shared" si="314"/>
        <v/>
      </c>
      <c r="T1838" s="7" t="str">
        <f t="shared" si="315"/>
        <v/>
      </c>
      <c r="U1838" s="7" t="str">
        <f t="shared" si="316"/>
        <v/>
      </c>
      <c r="V1838" s="7" t="str">
        <f t="shared" si="317"/>
        <v/>
      </c>
      <c r="W1838" s="60" t="str">
        <f>IF(ISNUMBER(V1838),IF(ISNA(VLOOKUP(I1838,'Distances Lookup Table'!D:E,2,FALSE)),V1838*'General Settings'!$F$6,IF(VLOOKUP(I1838,'Distances Lookup Table'!D:E,2,FALSE)="",V1838*'General Settings'!$F$6,VLOOKUP(I1838,'Distances Lookup Table'!D:E,2,FALSE))),"")</f>
        <v/>
      </c>
      <c r="X1838" s="18" t="str">
        <f>IF(D1838&lt;&gt;"",'Workers Settings'!H1838,"")</f>
        <v/>
      </c>
      <c r="Y1838" s="18" t="str">
        <f>IF(D1838&lt;&gt;"",'Workers Settings'!I1838,"")</f>
        <v/>
      </c>
      <c r="Z1838" s="29" t="str">
        <f>IF('Workers Settings'!L1838&lt;&gt;"",'Workers Settings'!L1838,'Workers Settings'!K1838)</f>
        <v/>
      </c>
      <c r="AA1838" s="29" t="str">
        <f>IF(D1838&lt;&gt;"",IF('Workers Settings'!L1838&lt;&gt;"",'Workers Settings'!L1838,'Workers Settings'!K1838),"")</f>
        <v/>
      </c>
    </row>
    <row r="1839" spans="1:27" x14ac:dyDescent="0.25">
      <c r="A1839" s="7">
        <f t="shared" si="318"/>
        <v>1835</v>
      </c>
      <c r="B1839" s="7" t="str">
        <f>IF('Workers Settings'!B1839&lt;&gt;"",'Workers Settings'!B1839,"")</f>
        <v/>
      </c>
      <c r="C1839" s="7" t="str">
        <f>IF('Workers Settings'!C1839&lt;&gt;"",'Workers Settings'!C1839,"")</f>
        <v/>
      </c>
      <c r="D1839" s="17"/>
      <c r="E1839" s="17"/>
      <c r="F1839" s="17"/>
      <c r="G1839" s="7" t="str">
        <f>IF(D1839&lt;&gt;"",IF('Workers Settings'!D1839="","",'Workers Settings'!D1839),"")</f>
        <v/>
      </c>
      <c r="H1839" s="7" t="str">
        <f>IF(D1839&lt;&gt;"",'Workers Settings'!E1839,"")</f>
        <v/>
      </c>
      <c r="I1839" s="7" t="str">
        <f t="shared" si="308"/>
        <v/>
      </c>
      <c r="J1839" s="7" t="str">
        <f>IF('Workers Settings'!F1839&lt;&gt;"",'Workers Settings'!F1839,"")</f>
        <v/>
      </c>
      <c r="K1839" s="7" t="str">
        <f>IF('Workers Settings'!G1839&lt;&gt;"",'Workers Settings'!G1839,"")</f>
        <v/>
      </c>
      <c r="L1839" s="7" t="str">
        <f>IF(D1839="","",IF(VLOOKUP(D1839,'Demand Locations'!B:D,2,FALSE)="","",VLOOKUP(D1839,'Demand Locations'!B:D,2,FALSE)))</f>
        <v/>
      </c>
      <c r="M1839" s="7" t="str">
        <f>IF(D1839="","",IF(VLOOKUP(D1839,'Demand Locations'!B:D,3,FALSE)="","",VLOOKUP(D1839,'Demand Locations'!B:D,3,FALSE)))</f>
        <v/>
      </c>
      <c r="N1839" s="7" t="str">
        <f t="shared" si="309"/>
        <v/>
      </c>
      <c r="O1839" s="7" t="str">
        <f t="shared" si="310"/>
        <v/>
      </c>
      <c r="P1839" s="7" t="str">
        <f t="shared" si="311"/>
        <v/>
      </c>
      <c r="Q1839" s="7" t="str">
        <f t="shared" si="312"/>
        <v/>
      </c>
      <c r="R1839" s="7" t="str">
        <f t="shared" si="313"/>
        <v/>
      </c>
      <c r="S1839" s="7" t="str">
        <f t="shared" si="314"/>
        <v/>
      </c>
      <c r="T1839" s="7" t="str">
        <f t="shared" si="315"/>
        <v/>
      </c>
      <c r="U1839" s="7" t="str">
        <f t="shared" si="316"/>
        <v/>
      </c>
      <c r="V1839" s="7" t="str">
        <f t="shared" si="317"/>
        <v/>
      </c>
      <c r="W1839" s="60" t="str">
        <f>IF(ISNUMBER(V1839),IF(ISNA(VLOOKUP(I1839,'Distances Lookup Table'!D:E,2,FALSE)),V1839*'General Settings'!$F$6,IF(VLOOKUP(I1839,'Distances Lookup Table'!D:E,2,FALSE)="",V1839*'General Settings'!$F$6,VLOOKUP(I1839,'Distances Lookup Table'!D:E,2,FALSE))),"")</f>
        <v/>
      </c>
      <c r="X1839" s="18" t="str">
        <f>IF(D1839&lt;&gt;"",'Workers Settings'!H1839,"")</f>
        <v/>
      </c>
      <c r="Y1839" s="18" t="str">
        <f>IF(D1839&lt;&gt;"",'Workers Settings'!I1839,"")</f>
        <v/>
      </c>
      <c r="Z1839" s="29" t="str">
        <f>IF('Workers Settings'!L1839&lt;&gt;"",'Workers Settings'!L1839,'Workers Settings'!K1839)</f>
        <v/>
      </c>
      <c r="AA1839" s="29" t="str">
        <f>IF(D1839&lt;&gt;"",IF('Workers Settings'!L1839&lt;&gt;"",'Workers Settings'!L1839,'Workers Settings'!K1839),"")</f>
        <v/>
      </c>
    </row>
    <row r="1840" spans="1:27" x14ac:dyDescent="0.25">
      <c r="A1840" s="7">
        <f t="shared" si="318"/>
        <v>1836</v>
      </c>
      <c r="B1840" s="7" t="str">
        <f>IF('Workers Settings'!B1840&lt;&gt;"",'Workers Settings'!B1840,"")</f>
        <v/>
      </c>
      <c r="C1840" s="7" t="str">
        <f>IF('Workers Settings'!C1840&lt;&gt;"",'Workers Settings'!C1840,"")</f>
        <v/>
      </c>
      <c r="D1840" s="17"/>
      <c r="E1840" s="17"/>
      <c r="F1840" s="17"/>
      <c r="G1840" s="7" t="str">
        <f>IF(D1840&lt;&gt;"",IF('Workers Settings'!D1840="","",'Workers Settings'!D1840),"")</f>
        <v/>
      </c>
      <c r="H1840" s="7" t="str">
        <f>IF(D1840&lt;&gt;"",'Workers Settings'!E1840,"")</f>
        <v/>
      </c>
      <c r="I1840" s="7" t="str">
        <f t="shared" si="308"/>
        <v/>
      </c>
      <c r="J1840" s="7" t="str">
        <f>IF('Workers Settings'!F1840&lt;&gt;"",'Workers Settings'!F1840,"")</f>
        <v/>
      </c>
      <c r="K1840" s="7" t="str">
        <f>IF('Workers Settings'!G1840&lt;&gt;"",'Workers Settings'!G1840,"")</f>
        <v/>
      </c>
      <c r="L1840" s="7" t="str">
        <f>IF(D1840="","",IF(VLOOKUP(D1840,'Demand Locations'!B:D,2,FALSE)="","",VLOOKUP(D1840,'Demand Locations'!B:D,2,FALSE)))</f>
        <v/>
      </c>
      <c r="M1840" s="7" t="str">
        <f>IF(D1840="","",IF(VLOOKUP(D1840,'Demand Locations'!B:D,3,FALSE)="","",VLOOKUP(D1840,'Demand Locations'!B:D,3,FALSE)))</f>
        <v/>
      </c>
      <c r="N1840" s="7" t="str">
        <f t="shared" si="309"/>
        <v/>
      </c>
      <c r="O1840" s="7" t="str">
        <f t="shared" si="310"/>
        <v/>
      </c>
      <c r="P1840" s="7" t="str">
        <f t="shared" si="311"/>
        <v/>
      </c>
      <c r="Q1840" s="7" t="str">
        <f t="shared" si="312"/>
        <v/>
      </c>
      <c r="R1840" s="7" t="str">
        <f t="shared" si="313"/>
        <v/>
      </c>
      <c r="S1840" s="7" t="str">
        <f t="shared" si="314"/>
        <v/>
      </c>
      <c r="T1840" s="7" t="str">
        <f t="shared" si="315"/>
        <v/>
      </c>
      <c r="U1840" s="7" t="str">
        <f t="shared" si="316"/>
        <v/>
      </c>
      <c r="V1840" s="7" t="str">
        <f t="shared" si="317"/>
        <v/>
      </c>
      <c r="W1840" s="60" t="str">
        <f>IF(ISNUMBER(V1840),IF(ISNA(VLOOKUP(I1840,'Distances Lookup Table'!D:E,2,FALSE)),V1840*'General Settings'!$F$6,IF(VLOOKUP(I1840,'Distances Lookup Table'!D:E,2,FALSE)="",V1840*'General Settings'!$F$6,VLOOKUP(I1840,'Distances Lookup Table'!D:E,2,FALSE))),"")</f>
        <v/>
      </c>
      <c r="X1840" s="18" t="str">
        <f>IF(D1840&lt;&gt;"",'Workers Settings'!H1840,"")</f>
        <v/>
      </c>
      <c r="Y1840" s="18" t="str">
        <f>IF(D1840&lt;&gt;"",'Workers Settings'!I1840,"")</f>
        <v/>
      </c>
      <c r="Z1840" s="29" t="str">
        <f>IF('Workers Settings'!L1840&lt;&gt;"",'Workers Settings'!L1840,'Workers Settings'!K1840)</f>
        <v/>
      </c>
      <c r="AA1840" s="29" t="str">
        <f>IF(D1840&lt;&gt;"",IF('Workers Settings'!L1840&lt;&gt;"",'Workers Settings'!L1840,'Workers Settings'!K1840),"")</f>
        <v/>
      </c>
    </row>
    <row r="1841" spans="1:27" x14ac:dyDescent="0.25">
      <c r="A1841" s="7">
        <f t="shared" si="318"/>
        <v>1837</v>
      </c>
      <c r="B1841" s="7" t="str">
        <f>IF('Workers Settings'!B1841&lt;&gt;"",'Workers Settings'!B1841,"")</f>
        <v/>
      </c>
      <c r="C1841" s="7" t="str">
        <f>IF('Workers Settings'!C1841&lt;&gt;"",'Workers Settings'!C1841,"")</f>
        <v/>
      </c>
      <c r="D1841" s="17"/>
      <c r="E1841" s="17"/>
      <c r="F1841" s="17"/>
      <c r="G1841" s="7" t="str">
        <f>IF(D1841&lt;&gt;"",IF('Workers Settings'!D1841="","",'Workers Settings'!D1841),"")</f>
        <v/>
      </c>
      <c r="H1841" s="7" t="str">
        <f>IF(D1841&lt;&gt;"",'Workers Settings'!E1841,"")</f>
        <v/>
      </c>
      <c r="I1841" s="7" t="str">
        <f t="shared" si="308"/>
        <v/>
      </c>
      <c r="J1841" s="7" t="str">
        <f>IF('Workers Settings'!F1841&lt;&gt;"",'Workers Settings'!F1841,"")</f>
        <v/>
      </c>
      <c r="K1841" s="7" t="str">
        <f>IF('Workers Settings'!G1841&lt;&gt;"",'Workers Settings'!G1841,"")</f>
        <v/>
      </c>
      <c r="L1841" s="7" t="str">
        <f>IF(D1841="","",IF(VLOOKUP(D1841,'Demand Locations'!B:D,2,FALSE)="","",VLOOKUP(D1841,'Demand Locations'!B:D,2,FALSE)))</f>
        <v/>
      </c>
      <c r="M1841" s="7" t="str">
        <f>IF(D1841="","",IF(VLOOKUP(D1841,'Demand Locations'!B:D,3,FALSE)="","",VLOOKUP(D1841,'Demand Locations'!B:D,3,FALSE)))</f>
        <v/>
      </c>
      <c r="N1841" s="7" t="str">
        <f t="shared" si="309"/>
        <v/>
      </c>
      <c r="O1841" s="7" t="str">
        <f t="shared" si="310"/>
        <v/>
      </c>
      <c r="P1841" s="7" t="str">
        <f t="shared" si="311"/>
        <v/>
      </c>
      <c r="Q1841" s="7" t="str">
        <f t="shared" si="312"/>
        <v/>
      </c>
      <c r="R1841" s="7" t="str">
        <f t="shared" si="313"/>
        <v/>
      </c>
      <c r="S1841" s="7" t="str">
        <f t="shared" si="314"/>
        <v/>
      </c>
      <c r="T1841" s="7" t="str">
        <f t="shared" si="315"/>
        <v/>
      </c>
      <c r="U1841" s="7" t="str">
        <f t="shared" si="316"/>
        <v/>
      </c>
      <c r="V1841" s="7" t="str">
        <f t="shared" si="317"/>
        <v/>
      </c>
      <c r="W1841" s="60" t="str">
        <f>IF(ISNUMBER(V1841),IF(ISNA(VLOOKUP(I1841,'Distances Lookup Table'!D:E,2,FALSE)),V1841*'General Settings'!$F$6,IF(VLOOKUP(I1841,'Distances Lookup Table'!D:E,2,FALSE)="",V1841*'General Settings'!$F$6,VLOOKUP(I1841,'Distances Lookup Table'!D:E,2,FALSE))),"")</f>
        <v/>
      </c>
      <c r="X1841" s="18" t="str">
        <f>IF(D1841&lt;&gt;"",'Workers Settings'!H1841,"")</f>
        <v/>
      </c>
      <c r="Y1841" s="18" t="str">
        <f>IF(D1841&lt;&gt;"",'Workers Settings'!I1841,"")</f>
        <v/>
      </c>
      <c r="Z1841" s="29" t="str">
        <f>IF('Workers Settings'!L1841&lt;&gt;"",'Workers Settings'!L1841,'Workers Settings'!K1841)</f>
        <v/>
      </c>
      <c r="AA1841" s="29" t="str">
        <f>IF(D1841&lt;&gt;"",IF('Workers Settings'!L1841&lt;&gt;"",'Workers Settings'!L1841,'Workers Settings'!K1841),"")</f>
        <v/>
      </c>
    </row>
    <row r="1842" spans="1:27" x14ac:dyDescent="0.25">
      <c r="A1842" s="7">
        <f t="shared" si="318"/>
        <v>1838</v>
      </c>
      <c r="B1842" s="7" t="str">
        <f>IF('Workers Settings'!B1842&lt;&gt;"",'Workers Settings'!B1842,"")</f>
        <v/>
      </c>
      <c r="C1842" s="7" t="str">
        <f>IF('Workers Settings'!C1842&lt;&gt;"",'Workers Settings'!C1842,"")</f>
        <v/>
      </c>
      <c r="D1842" s="17"/>
      <c r="E1842" s="17"/>
      <c r="F1842" s="17"/>
      <c r="G1842" s="7" t="str">
        <f>IF(D1842&lt;&gt;"",IF('Workers Settings'!D1842="","",'Workers Settings'!D1842),"")</f>
        <v/>
      </c>
      <c r="H1842" s="7" t="str">
        <f>IF(D1842&lt;&gt;"",'Workers Settings'!E1842,"")</f>
        <v/>
      </c>
      <c r="I1842" s="7" t="str">
        <f t="shared" si="308"/>
        <v/>
      </c>
      <c r="J1842" s="7" t="str">
        <f>IF('Workers Settings'!F1842&lt;&gt;"",'Workers Settings'!F1842,"")</f>
        <v/>
      </c>
      <c r="K1842" s="7" t="str">
        <f>IF('Workers Settings'!G1842&lt;&gt;"",'Workers Settings'!G1842,"")</f>
        <v/>
      </c>
      <c r="L1842" s="7" t="str">
        <f>IF(D1842="","",IF(VLOOKUP(D1842,'Demand Locations'!B:D,2,FALSE)="","",VLOOKUP(D1842,'Demand Locations'!B:D,2,FALSE)))</f>
        <v/>
      </c>
      <c r="M1842" s="7" t="str">
        <f>IF(D1842="","",IF(VLOOKUP(D1842,'Demand Locations'!B:D,3,FALSE)="","",VLOOKUP(D1842,'Demand Locations'!B:D,3,FALSE)))</f>
        <v/>
      </c>
      <c r="N1842" s="7" t="str">
        <f t="shared" si="309"/>
        <v/>
      </c>
      <c r="O1842" s="7" t="str">
        <f t="shared" si="310"/>
        <v/>
      </c>
      <c r="P1842" s="7" t="str">
        <f t="shared" si="311"/>
        <v/>
      </c>
      <c r="Q1842" s="7" t="str">
        <f t="shared" si="312"/>
        <v/>
      </c>
      <c r="R1842" s="7" t="str">
        <f t="shared" si="313"/>
        <v/>
      </c>
      <c r="S1842" s="7" t="str">
        <f t="shared" si="314"/>
        <v/>
      </c>
      <c r="T1842" s="7" t="str">
        <f t="shared" si="315"/>
        <v/>
      </c>
      <c r="U1842" s="7" t="str">
        <f t="shared" si="316"/>
        <v/>
      </c>
      <c r="V1842" s="7" t="str">
        <f t="shared" si="317"/>
        <v/>
      </c>
      <c r="W1842" s="60" t="str">
        <f>IF(ISNUMBER(V1842),IF(ISNA(VLOOKUP(I1842,'Distances Lookup Table'!D:E,2,FALSE)),V1842*'General Settings'!$F$6,IF(VLOOKUP(I1842,'Distances Lookup Table'!D:E,2,FALSE)="",V1842*'General Settings'!$F$6,VLOOKUP(I1842,'Distances Lookup Table'!D:E,2,FALSE))),"")</f>
        <v/>
      </c>
      <c r="X1842" s="18" t="str">
        <f>IF(D1842&lt;&gt;"",'Workers Settings'!H1842,"")</f>
        <v/>
      </c>
      <c r="Y1842" s="18" t="str">
        <f>IF(D1842&lt;&gt;"",'Workers Settings'!I1842,"")</f>
        <v/>
      </c>
      <c r="Z1842" s="29" t="str">
        <f>IF('Workers Settings'!L1842&lt;&gt;"",'Workers Settings'!L1842,'Workers Settings'!K1842)</f>
        <v/>
      </c>
      <c r="AA1842" s="29" t="str">
        <f>IF(D1842&lt;&gt;"",IF('Workers Settings'!L1842&lt;&gt;"",'Workers Settings'!L1842,'Workers Settings'!K1842),"")</f>
        <v/>
      </c>
    </row>
    <row r="1843" spans="1:27" x14ac:dyDescent="0.25">
      <c r="A1843" s="7">
        <f t="shared" si="318"/>
        <v>1839</v>
      </c>
      <c r="B1843" s="7" t="str">
        <f>IF('Workers Settings'!B1843&lt;&gt;"",'Workers Settings'!B1843,"")</f>
        <v/>
      </c>
      <c r="C1843" s="7" t="str">
        <f>IF('Workers Settings'!C1843&lt;&gt;"",'Workers Settings'!C1843,"")</f>
        <v/>
      </c>
      <c r="D1843" s="17"/>
      <c r="E1843" s="17"/>
      <c r="F1843" s="17"/>
      <c r="G1843" s="7" t="str">
        <f>IF(D1843&lt;&gt;"",IF('Workers Settings'!D1843="","",'Workers Settings'!D1843),"")</f>
        <v/>
      </c>
      <c r="H1843" s="7" t="str">
        <f>IF(D1843&lt;&gt;"",'Workers Settings'!E1843,"")</f>
        <v/>
      </c>
      <c r="I1843" s="7" t="str">
        <f t="shared" si="308"/>
        <v/>
      </c>
      <c r="J1843" s="7" t="str">
        <f>IF('Workers Settings'!F1843&lt;&gt;"",'Workers Settings'!F1843,"")</f>
        <v/>
      </c>
      <c r="K1843" s="7" t="str">
        <f>IF('Workers Settings'!G1843&lt;&gt;"",'Workers Settings'!G1843,"")</f>
        <v/>
      </c>
      <c r="L1843" s="7" t="str">
        <f>IF(D1843="","",IF(VLOOKUP(D1843,'Demand Locations'!B:D,2,FALSE)="","",VLOOKUP(D1843,'Demand Locations'!B:D,2,FALSE)))</f>
        <v/>
      </c>
      <c r="M1843" s="7" t="str">
        <f>IF(D1843="","",IF(VLOOKUP(D1843,'Demand Locations'!B:D,3,FALSE)="","",VLOOKUP(D1843,'Demand Locations'!B:D,3,FALSE)))</f>
        <v/>
      </c>
      <c r="N1843" s="7" t="str">
        <f t="shared" si="309"/>
        <v/>
      </c>
      <c r="O1843" s="7" t="str">
        <f t="shared" si="310"/>
        <v/>
      </c>
      <c r="P1843" s="7" t="str">
        <f t="shared" si="311"/>
        <v/>
      </c>
      <c r="Q1843" s="7" t="str">
        <f t="shared" si="312"/>
        <v/>
      </c>
      <c r="R1843" s="7" t="str">
        <f t="shared" si="313"/>
        <v/>
      </c>
      <c r="S1843" s="7" t="str">
        <f t="shared" si="314"/>
        <v/>
      </c>
      <c r="T1843" s="7" t="str">
        <f t="shared" si="315"/>
        <v/>
      </c>
      <c r="U1843" s="7" t="str">
        <f t="shared" si="316"/>
        <v/>
      </c>
      <c r="V1843" s="7" t="str">
        <f t="shared" si="317"/>
        <v/>
      </c>
      <c r="W1843" s="60" t="str">
        <f>IF(ISNUMBER(V1843),IF(ISNA(VLOOKUP(I1843,'Distances Lookup Table'!D:E,2,FALSE)),V1843*'General Settings'!$F$6,IF(VLOOKUP(I1843,'Distances Lookup Table'!D:E,2,FALSE)="",V1843*'General Settings'!$F$6,VLOOKUP(I1843,'Distances Lookup Table'!D:E,2,FALSE))),"")</f>
        <v/>
      </c>
      <c r="X1843" s="18" t="str">
        <f>IF(D1843&lt;&gt;"",'Workers Settings'!H1843,"")</f>
        <v/>
      </c>
      <c r="Y1843" s="18" t="str">
        <f>IF(D1843&lt;&gt;"",'Workers Settings'!I1843,"")</f>
        <v/>
      </c>
      <c r="Z1843" s="29" t="str">
        <f>IF('Workers Settings'!L1843&lt;&gt;"",'Workers Settings'!L1843,'Workers Settings'!K1843)</f>
        <v/>
      </c>
      <c r="AA1843" s="29" t="str">
        <f>IF(D1843&lt;&gt;"",IF('Workers Settings'!L1843&lt;&gt;"",'Workers Settings'!L1843,'Workers Settings'!K1843),"")</f>
        <v/>
      </c>
    </row>
    <row r="1844" spans="1:27" x14ac:dyDescent="0.25">
      <c r="A1844" s="7">
        <f t="shared" si="318"/>
        <v>1840</v>
      </c>
      <c r="B1844" s="7" t="str">
        <f>IF('Workers Settings'!B1844&lt;&gt;"",'Workers Settings'!B1844,"")</f>
        <v/>
      </c>
      <c r="C1844" s="7" t="str">
        <f>IF('Workers Settings'!C1844&lt;&gt;"",'Workers Settings'!C1844,"")</f>
        <v/>
      </c>
      <c r="D1844" s="17"/>
      <c r="E1844" s="17"/>
      <c r="F1844" s="17"/>
      <c r="G1844" s="7" t="str">
        <f>IF(D1844&lt;&gt;"",IF('Workers Settings'!D1844="","",'Workers Settings'!D1844),"")</f>
        <v/>
      </c>
      <c r="H1844" s="7" t="str">
        <f>IF(D1844&lt;&gt;"",'Workers Settings'!E1844,"")</f>
        <v/>
      </c>
      <c r="I1844" s="7" t="str">
        <f t="shared" si="308"/>
        <v/>
      </c>
      <c r="J1844" s="7" t="str">
        <f>IF('Workers Settings'!F1844&lt;&gt;"",'Workers Settings'!F1844,"")</f>
        <v/>
      </c>
      <c r="K1844" s="7" t="str">
        <f>IF('Workers Settings'!G1844&lt;&gt;"",'Workers Settings'!G1844,"")</f>
        <v/>
      </c>
      <c r="L1844" s="7" t="str">
        <f>IF(D1844="","",IF(VLOOKUP(D1844,'Demand Locations'!B:D,2,FALSE)="","",VLOOKUP(D1844,'Demand Locations'!B:D,2,FALSE)))</f>
        <v/>
      </c>
      <c r="M1844" s="7" t="str">
        <f>IF(D1844="","",IF(VLOOKUP(D1844,'Demand Locations'!B:D,3,FALSE)="","",VLOOKUP(D1844,'Demand Locations'!B:D,3,FALSE)))</f>
        <v/>
      </c>
      <c r="N1844" s="7" t="str">
        <f t="shared" si="309"/>
        <v/>
      </c>
      <c r="O1844" s="7" t="str">
        <f t="shared" si="310"/>
        <v/>
      </c>
      <c r="P1844" s="7" t="str">
        <f t="shared" si="311"/>
        <v/>
      </c>
      <c r="Q1844" s="7" t="str">
        <f t="shared" si="312"/>
        <v/>
      </c>
      <c r="R1844" s="7" t="str">
        <f t="shared" si="313"/>
        <v/>
      </c>
      <c r="S1844" s="7" t="str">
        <f t="shared" si="314"/>
        <v/>
      </c>
      <c r="T1844" s="7" t="str">
        <f t="shared" si="315"/>
        <v/>
      </c>
      <c r="U1844" s="7" t="str">
        <f t="shared" si="316"/>
        <v/>
      </c>
      <c r="V1844" s="7" t="str">
        <f t="shared" si="317"/>
        <v/>
      </c>
      <c r="W1844" s="60" t="str">
        <f>IF(ISNUMBER(V1844),IF(ISNA(VLOOKUP(I1844,'Distances Lookup Table'!D:E,2,FALSE)),V1844*'General Settings'!$F$6,IF(VLOOKUP(I1844,'Distances Lookup Table'!D:E,2,FALSE)="",V1844*'General Settings'!$F$6,VLOOKUP(I1844,'Distances Lookup Table'!D:E,2,FALSE))),"")</f>
        <v/>
      </c>
      <c r="X1844" s="18" t="str">
        <f>IF(D1844&lt;&gt;"",'Workers Settings'!H1844,"")</f>
        <v/>
      </c>
      <c r="Y1844" s="18" t="str">
        <f>IF(D1844&lt;&gt;"",'Workers Settings'!I1844,"")</f>
        <v/>
      </c>
      <c r="Z1844" s="29" t="str">
        <f>IF('Workers Settings'!L1844&lt;&gt;"",'Workers Settings'!L1844,'Workers Settings'!K1844)</f>
        <v/>
      </c>
      <c r="AA1844" s="29" t="str">
        <f>IF(D1844&lt;&gt;"",IF('Workers Settings'!L1844&lt;&gt;"",'Workers Settings'!L1844,'Workers Settings'!K1844),"")</f>
        <v/>
      </c>
    </row>
    <row r="1845" spans="1:27" x14ac:dyDescent="0.25">
      <c r="A1845" s="7">
        <f t="shared" si="318"/>
        <v>1841</v>
      </c>
      <c r="B1845" s="7" t="str">
        <f>IF('Workers Settings'!B1845&lt;&gt;"",'Workers Settings'!B1845,"")</f>
        <v/>
      </c>
      <c r="C1845" s="7" t="str">
        <f>IF('Workers Settings'!C1845&lt;&gt;"",'Workers Settings'!C1845,"")</f>
        <v/>
      </c>
      <c r="D1845" s="17"/>
      <c r="E1845" s="17"/>
      <c r="F1845" s="17"/>
      <c r="G1845" s="7" t="str">
        <f>IF(D1845&lt;&gt;"",IF('Workers Settings'!D1845="","",'Workers Settings'!D1845),"")</f>
        <v/>
      </c>
      <c r="H1845" s="7" t="str">
        <f>IF(D1845&lt;&gt;"",'Workers Settings'!E1845,"")</f>
        <v/>
      </c>
      <c r="I1845" s="7" t="str">
        <f t="shared" si="308"/>
        <v/>
      </c>
      <c r="J1845" s="7" t="str">
        <f>IF('Workers Settings'!F1845&lt;&gt;"",'Workers Settings'!F1845,"")</f>
        <v/>
      </c>
      <c r="K1845" s="7" t="str">
        <f>IF('Workers Settings'!G1845&lt;&gt;"",'Workers Settings'!G1845,"")</f>
        <v/>
      </c>
      <c r="L1845" s="7" t="str">
        <f>IF(D1845="","",IF(VLOOKUP(D1845,'Demand Locations'!B:D,2,FALSE)="","",VLOOKUP(D1845,'Demand Locations'!B:D,2,FALSE)))</f>
        <v/>
      </c>
      <c r="M1845" s="7" t="str">
        <f>IF(D1845="","",IF(VLOOKUP(D1845,'Demand Locations'!B:D,3,FALSE)="","",VLOOKUP(D1845,'Demand Locations'!B:D,3,FALSE)))</f>
        <v/>
      </c>
      <c r="N1845" s="7" t="str">
        <f t="shared" si="309"/>
        <v/>
      </c>
      <c r="O1845" s="7" t="str">
        <f t="shared" si="310"/>
        <v/>
      </c>
      <c r="P1845" s="7" t="str">
        <f t="shared" si="311"/>
        <v/>
      </c>
      <c r="Q1845" s="7" t="str">
        <f t="shared" si="312"/>
        <v/>
      </c>
      <c r="R1845" s="7" t="str">
        <f t="shared" si="313"/>
        <v/>
      </c>
      <c r="S1845" s="7" t="str">
        <f t="shared" si="314"/>
        <v/>
      </c>
      <c r="T1845" s="7" t="str">
        <f t="shared" si="315"/>
        <v/>
      </c>
      <c r="U1845" s="7" t="str">
        <f t="shared" si="316"/>
        <v/>
      </c>
      <c r="V1845" s="7" t="str">
        <f t="shared" si="317"/>
        <v/>
      </c>
      <c r="W1845" s="60" t="str">
        <f>IF(ISNUMBER(V1845),IF(ISNA(VLOOKUP(I1845,'Distances Lookup Table'!D:E,2,FALSE)),V1845*'General Settings'!$F$6,IF(VLOOKUP(I1845,'Distances Lookup Table'!D:E,2,FALSE)="",V1845*'General Settings'!$F$6,VLOOKUP(I1845,'Distances Lookup Table'!D:E,2,FALSE))),"")</f>
        <v/>
      </c>
      <c r="X1845" s="18" t="str">
        <f>IF(D1845&lt;&gt;"",'Workers Settings'!H1845,"")</f>
        <v/>
      </c>
      <c r="Y1845" s="18" t="str">
        <f>IF(D1845&lt;&gt;"",'Workers Settings'!I1845,"")</f>
        <v/>
      </c>
      <c r="Z1845" s="29" t="str">
        <f>IF('Workers Settings'!L1845&lt;&gt;"",'Workers Settings'!L1845,'Workers Settings'!K1845)</f>
        <v/>
      </c>
      <c r="AA1845" s="29" t="str">
        <f>IF(D1845&lt;&gt;"",IF('Workers Settings'!L1845&lt;&gt;"",'Workers Settings'!L1845,'Workers Settings'!K1845),"")</f>
        <v/>
      </c>
    </row>
    <row r="1846" spans="1:27" x14ac:dyDescent="0.25">
      <c r="A1846" s="7">
        <f t="shared" si="318"/>
        <v>1842</v>
      </c>
      <c r="B1846" s="7" t="str">
        <f>IF('Workers Settings'!B1846&lt;&gt;"",'Workers Settings'!B1846,"")</f>
        <v/>
      </c>
      <c r="C1846" s="7" t="str">
        <f>IF('Workers Settings'!C1846&lt;&gt;"",'Workers Settings'!C1846,"")</f>
        <v/>
      </c>
      <c r="D1846" s="17"/>
      <c r="E1846" s="17"/>
      <c r="F1846" s="17"/>
      <c r="G1846" s="7" t="str">
        <f>IF(D1846&lt;&gt;"",IF('Workers Settings'!D1846="","",'Workers Settings'!D1846),"")</f>
        <v/>
      </c>
      <c r="H1846" s="7" t="str">
        <f>IF(D1846&lt;&gt;"",'Workers Settings'!E1846,"")</f>
        <v/>
      </c>
      <c r="I1846" s="7" t="str">
        <f t="shared" si="308"/>
        <v/>
      </c>
      <c r="J1846" s="7" t="str">
        <f>IF('Workers Settings'!F1846&lt;&gt;"",'Workers Settings'!F1846,"")</f>
        <v/>
      </c>
      <c r="K1846" s="7" t="str">
        <f>IF('Workers Settings'!G1846&lt;&gt;"",'Workers Settings'!G1846,"")</f>
        <v/>
      </c>
      <c r="L1846" s="7" t="str">
        <f>IF(D1846="","",IF(VLOOKUP(D1846,'Demand Locations'!B:D,2,FALSE)="","",VLOOKUP(D1846,'Demand Locations'!B:D,2,FALSE)))</f>
        <v/>
      </c>
      <c r="M1846" s="7" t="str">
        <f>IF(D1846="","",IF(VLOOKUP(D1846,'Demand Locations'!B:D,3,FALSE)="","",VLOOKUP(D1846,'Demand Locations'!B:D,3,FALSE)))</f>
        <v/>
      </c>
      <c r="N1846" s="7" t="str">
        <f t="shared" si="309"/>
        <v/>
      </c>
      <c r="O1846" s="7" t="str">
        <f t="shared" si="310"/>
        <v/>
      </c>
      <c r="P1846" s="7" t="str">
        <f t="shared" si="311"/>
        <v/>
      </c>
      <c r="Q1846" s="7" t="str">
        <f t="shared" si="312"/>
        <v/>
      </c>
      <c r="R1846" s="7" t="str">
        <f t="shared" si="313"/>
        <v/>
      </c>
      <c r="S1846" s="7" t="str">
        <f t="shared" si="314"/>
        <v/>
      </c>
      <c r="T1846" s="7" t="str">
        <f t="shared" si="315"/>
        <v/>
      </c>
      <c r="U1846" s="7" t="str">
        <f t="shared" si="316"/>
        <v/>
      </c>
      <c r="V1846" s="7" t="str">
        <f t="shared" si="317"/>
        <v/>
      </c>
      <c r="W1846" s="60" t="str">
        <f>IF(ISNUMBER(V1846),IF(ISNA(VLOOKUP(I1846,'Distances Lookup Table'!D:E,2,FALSE)),V1846*'General Settings'!$F$6,IF(VLOOKUP(I1846,'Distances Lookup Table'!D:E,2,FALSE)="",V1846*'General Settings'!$F$6,VLOOKUP(I1846,'Distances Lookup Table'!D:E,2,FALSE))),"")</f>
        <v/>
      </c>
      <c r="X1846" s="18" t="str">
        <f>IF(D1846&lt;&gt;"",'Workers Settings'!H1846,"")</f>
        <v/>
      </c>
      <c r="Y1846" s="18" t="str">
        <f>IF(D1846&lt;&gt;"",'Workers Settings'!I1846,"")</f>
        <v/>
      </c>
      <c r="Z1846" s="29" t="str">
        <f>IF('Workers Settings'!L1846&lt;&gt;"",'Workers Settings'!L1846,'Workers Settings'!K1846)</f>
        <v/>
      </c>
      <c r="AA1846" s="29" t="str">
        <f>IF(D1846&lt;&gt;"",IF('Workers Settings'!L1846&lt;&gt;"",'Workers Settings'!L1846,'Workers Settings'!K1846),"")</f>
        <v/>
      </c>
    </row>
    <row r="1847" spans="1:27" x14ac:dyDescent="0.25">
      <c r="A1847" s="7">
        <f t="shared" si="318"/>
        <v>1843</v>
      </c>
      <c r="B1847" s="7" t="str">
        <f>IF('Workers Settings'!B1847&lt;&gt;"",'Workers Settings'!B1847,"")</f>
        <v/>
      </c>
      <c r="C1847" s="7" t="str">
        <f>IF('Workers Settings'!C1847&lt;&gt;"",'Workers Settings'!C1847,"")</f>
        <v/>
      </c>
      <c r="D1847" s="17"/>
      <c r="E1847" s="17"/>
      <c r="F1847" s="17"/>
      <c r="G1847" s="7" t="str">
        <f>IF(D1847&lt;&gt;"",IF('Workers Settings'!D1847="","",'Workers Settings'!D1847),"")</f>
        <v/>
      </c>
      <c r="H1847" s="7" t="str">
        <f>IF(D1847&lt;&gt;"",'Workers Settings'!E1847,"")</f>
        <v/>
      </c>
      <c r="I1847" s="7" t="str">
        <f t="shared" si="308"/>
        <v/>
      </c>
      <c r="J1847" s="7" t="str">
        <f>IF('Workers Settings'!F1847&lt;&gt;"",'Workers Settings'!F1847,"")</f>
        <v/>
      </c>
      <c r="K1847" s="7" t="str">
        <f>IF('Workers Settings'!G1847&lt;&gt;"",'Workers Settings'!G1847,"")</f>
        <v/>
      </c>
      <c r="L1847" s="7" t="str">
        <f>IF(D1847="","",IF(VLOOKUP(D1847,'Demand Locations'!B:D,2,FALSE)="","",VLOOKUP(D1847,'Demand Locations'!B:D,2,FALSE)))</f>
        <v/>
      </c>
      <c r="M1847" s="7" t="str">
        <f>IF(D1847="","",IF(VLOOKUP(D1847,'Demand Locations'!B:D,3,FALSE)="","",VLOOKUP(D1847,'Demand Locations'!B:D,3,FALSE)))</f>
        <v/>
      </c>
      <c r="N1847" s="7" t="str">
        <f t="shared" si="309"/>
        <v/>
      </c>
      <c r="O1847" s="7" t="str">
        <f t="shared" si="310"/>
        <v/>
      </c>
      <c r="P1847" s="7" t="str">
        <f t="shared" si="311"/>
        <v/>
      </c>
      <c r="Q1847" s="7" t="str">
        <f t="shared" si="312"/>
        <v/>
      </c>
      <c r="R1847" s="7" t="str">
        <f t="shared" si="313"/>
        <v/>
      </c>
      <c r="S1847" s="7" t="str">
        <f t="shared" si="314"/>
        <v/>
      </c>
      <c r="T1847" s="7" t="str">
        <f t="shared" si="315"/>
        <v/>
      </c>
      <c r="U1847" s="7" t="str">
        <f t="shared" si="316"/>
        <v/>
      </c>
      <c r="V1847" s="7" t="str">
        <f t="shared" si="317"/>
        <v/>
      </c>
      <c r="W1847" s="60" t="str">
        <f>IF(ISNUMBER(V1847),IF(ISNA(VLOOKUP(I1847,'Distances Lookup Table'!D:E,2,FALSE)),V1847*'General Settings'!$F$6,IF(VLOOKUP(I1847,'Distances Lookup Table'!D:E,2,FALSE)="",V1847*'General Settings'!$F$6,VLOOKUP(I1847,'Distances Lookup Table'!D:E,2,FALSE))),"")</f>
        <v/>
      </c>
      <c r="X1847" s="18" t="str">
        <f>IF(D1847&lt;&gt;"",'Workers Settings'!H1847,"")</f>
        <v/>
      </c>
      <c r="Y1847" s="18" t="str">
        <f>IF(D1847&lt;&gt;"",'Workers Settings'!I1847,"")</f>
        <v/>
      </c>
      <c r="Z1847" s="29" t="str">
        <f>IF('Workers Settings'!L1847&lt;&gt;"",'Workers Settings'!L1847,'Workers Settings'!K1847)</f>
        <v/>
      </c>
      <c r="AA1847" s="29" t="str">
        <f>IF(D1847&lt;&gt;"",IF('Workers Settings'!L1847&lt;&gt;"",'Workers Settings'!L1847,'Workers Settings'!K1847),"")</f>
        <v/>
      </c>
    </row>
    <row r="1848" spans="1:27" x14ac:dyDescent="0.25">
      <c r="A1848" s="7">
        <f t="shared" si="318"/>
        <v>1844</v>
      </c>
      <c r="B1848" s="7" t="str">
        <f>IF('Workers Settings'!B1848&lt;&gt;"",'Workers Settings'!B1848,"")</f>
        <v/>
      </c>
      <c r="C1848" s="7" t="str">
        <f>IF('Workers Settings'!C1848&lt;&gt;"",'Workers Settings'!C1848,"")</f>
        <v/>
      </c>
      <c r="D1848" s="17"/>
      <c r="E1848" s="17"/>
      <c r="F1848" s="17"/>
      <c r="G1848" s="7" t="str">
        <f>IF(D1848&lt;&gt;"",IF('Workers Settings'!D1848="","",'Workers Settings'!D1848),"")</f>
        <v/>
      </c>
      <c r="H1848" s="7" t="str">
        <f>IF(D1848&lt;&gt;"",'Workers Settings'!E1848,"")</f>
        <v/>
      </c>
      <c r="I1848" s="7" t="str">
        <f t="shared" si="308"/>
        <v/>
      </c>
      <c r="J1848" s="7" t="str">
        <f>IF('Workers Settings'!F1848&lt;&gt;"",'Workers Settings'!F1848,"")</f>
        <v/>
      </c>
      <c r="K1848" s="7" t="str">
        <f>IF('Workers Settings'!G1848&lt;&gt;"",'Workers Settings'!G1848,"")</f>
        <v/>
      </c>
      <c r="L1848" s="7" t="str">
        <f>IF(D1848="","",IF(VLOOKUP(D1848,'Demand Locations'!B:D,2,FALSE)="","",VLOOKUP(D1848,'Demand Locations'!B:D,2,FALSE)))</f>
        <v/>
      </c>
      <c r="M1848" s="7" t="str">
        <f>IF(D1848="","",IF(VLOOKUP(D1848,'Demand Locations'!B:D,3,FALSE)="","",VLOOKUP(D1848,'Demand Locations'!B:D,3,FALSE)))</f>
        <v/>
      </c>
      <c r="N1848" s="7" t="str">
        <f t="shared" si="309"/>
        <v/>
      </c>
      <c r="O1848" s="7" t="str">
        <f t="shared" si="310"/>
        <v/>
      </c>
      <c r="P1848" s="7" t="str">
        <f t="shared" si="311"/>
        <v/>
      </c>
      <c r="Q1848" s="7" t="str">
        <f t="shared" si="312"/>
        <v/>
      </c>
      <c r="R1848" s="7" t="str">
        <f t="shared" si="313"/>
        <v/>
      </c>
      <c r="S1848" s="7" t="str">
        <f t="shared" si="314"/>
        <v/>
      </c>
      <c r="T1848" s="7" t="str">
        <f t="shared" si="315"/>
        <v/>
      </c>
      <c r="U1848" s="7" t="str">
        <f t="shared" si="316"/>
        <v/>
      </c>
      <c r="V1848" s="7" t="str">
        <f t="shared" si="317"/>
        <v/>
      </c>
      <c r="W1848" s="60" t="str">
        <f>IF(ISNUMBER(V1848),IF(ISNA(VLOOKUP(I1848,'Distances Lookup Table'!D:E,2,FALSE)),V1848*'General Settings'!$F$6,IF(VLOOKUP(I1848,'Distances Lookup Table'!D:E,2,FALSE)="",V1848*'General Settings'!$F$6,VLOOKUP(I1848,'Distances Lookup Table'!D:E,2,FALSE))),"")</f>
        <v/>
      </c>
      <c r="X1848" s="18" t="str">
        <f>IF(D1848&lt;&gt;"",'Workers Settings'!H1848,"")</f>
        <v/>
      </c>
      <c r="Y1848" s="18" t="str">
        <f>IF(D1848&lt;&gt;"",'Workers Settings'!I1848,"")</f>
        <v/>
      </c>
      <c r="Z1848" s="29" t="str">
        <f>IF('Workers Settings'!L1848&lt;&gt;"",'Workers Settings'!L1848,'Workers Settings'!K1848)</f>
        <v/>
      </c>
      <c r="AA1848" s="29" t="str">
        <f>IF(D1848&lt;&gt;"",IF('Workers Settings'!L1848&lt;&gt;"",'Workers Settings'!L1848,'Workers Settings'!K1848),"")</f>
        <v/>
      </c>
    </row>
    <row r="1849" spans="1:27" x14ac:dyDescent="0.25">
      <c r="A1849" s="7">
        <f t="shared" si="318"/>
        <v>1845</v>
      </c>
      <c r="B1849" s="7" t="str">
        <f>IF('Workers Settings'!B1849&lt;&gt;"",'Workers Settings'!B1849,"")</f>
        <v/>
      </c>
      <c r="C1849" s="7" t="str">
        <f>IF('Workers Settings'!C1849&lt;&gt;"",'Workers Settings'!C1849,"")</f>
        <v/>
      </c>
      <c r="D1849" s="17"/>
      <c r="E1849" s="17"/>
      <c r="F1849" s="17"/>
      <c r="G1849" s="7" t="str">
        <f>IF(D1849&lt;&gt;"",IF('Workers Settings'!D1849="","",'Workers Settings'!D1849),"")</f>
        <v/>
      </c>
      <c r="H1849" s="7" t="str">
        <f>IF(D1849&lt;&gt;"",'Workers Settings'!E1849,"")</f>
        <v/>
      </c>
      <c r="I1849" s="7" t="str">
        <f t="shared" si="308"/>
        <v/>
      </c>
      <c r="J1849" s="7" t="str">
        <f>IF('Workers Settings'!F1849&lt;&gt;"",'Workers Settings'!F1849,"")</f>
        <v/>
      </c>
      <c r="K1849" s="7" t="str">
        <f>IF('Workers Settings'!G1849&lt;&gt;"",'Workers Settings'!G1849,"")</f>
        <v/>
      </c>
      <c r="L1849" s="7" t="str">
        <f>IF(D1849="","",IF(VLOOKUP(D1849,'Demand Locations'!B:D,2,FALSE)="","",VLOOKUP(D1849,'Demand Locations'!B:D,2,FALSE)))</f>
        <v/>
      </c>
      <c r="M1849" s="7" t="str">
        <f>IF(D1849="","",IF(VLOOKUP(D1849,'Demand Locations'!B:D,3,FALSE)="","",VLOOKUP(D1849,'Demand Locations'!B:D,3,FALSE)))</f>
        <v/>
      </c>
      <c r="N1849" s="7" t="str">
        <f t="shared" si="309"/>
        <v/>
      </c>
      <c r="O1849" s="7" t="str">
        <f t="shared" si="310"/>
        <v/>
      </c>
      <c r="P1849" s="7" t="str">
        <f t="shared" si="311"/>
        <v/>
      </c>
      <c r="Q1849" s="7" t="str">
        <f t="shared" si="312"/>
        <v/>
      </c>
      <c r="R1849" s="7" t="str">
        <f t="shared" si="313"/>
        <v/>
      </c>
      <c r="S1849" s="7" t="str">
        <f t="shared" si="314"/>
        <v/>
      </c>
      <c r="T1849" s="7" t="str">
        <f t="shared" si="315"/>
        <v/>
      </c>
      <c r="U1849" s="7" t="str">
        <f t="shared" si="316"/>
        <v/>
      </c>
      <c r="V1849" s="7" t="str">
        <f t="shared" si="317"/>
        <v/>
      </c>
      <c r="W1849" s="60" t="str">
        <f>IF(ISNUMBER(V1849),IF(ISNA(VLOOKUP(I1849,'Distances Lookup Table'!D:E,2,FALSE)),V1849*'General Settings'!$F$6,IF(VLOOKUP(I1849,'Distances Lookup Table'!D:E,2,FALSE)="",V1849*'General Settings'!$F$6,VLOOKUP(I1849,'Distances Lookup Table'!D:E,2,FALSE))),"")</f>
        <v/>
      </c>
      <c r="X1849" s="18" t="str">
        <f>IF(D1849&lt;&gt;"",'Workers Settings'!H1849,"")</f>
        <v/>
      </c>
      <c r="Y1849" s="18" t="str">
        <f>IF(D1849&lt;&gt;"",'Workers Settings'!I1849,"")</f>
        <v/>
      </c>
      <c r="Z1849" s="29" t="str">
        <f>IF('Workers Settings'!L1849&lt;&gt;"",'Workers Settings'!L1849,'Workers Settings'!K1849)</f>
        <v/>
      </c>
      <c r="AA1849" s="29" t="str">
        <f>IF(D1849&lt;&gt;"",IF('Workers Settings'!L1849&lt;&gt;"",'Workers Settings'!L1849,'Workers Settings'!K1849),"")</f>
        <v/>
      </c>
    </row>
    <row r="1850" spans="1:27" x14ac:dyDescent="0.25">
      <c r="A1850" s="7">
        <f t="shared" si="318"/>
        <v>1846</v>
      </c>
      <c r="B1850" s="7" t="str">
        <f>IF('Workers Settings'!B1850&lt;&gt;"",'Workers Settings'!B1850,"")</f>
        <v/>
      </c>
      <c r="C1850" s="7" t="str">
        <f>IF('Workers Settings'!C1850&lt;&gt;"",'Workers Settings'!C1850,"")</f>
        <v/>
      </c>
      <c r="D1850" s="17"/>
      <c r="E1850" s="17"/>
      <c r="F1850" s="17"/>
      <c r="G1850" s="7" t="str">
        <f>IF(D1850&lt;&gt;"",IF('Workers Settings'!D1850="","",'Workers Settings'!D1850),"")</f>
        <v/>
      </c>
      <c r="H1850" s="7" t="str">
        <f>IF(D1850&lt;&gt;"",'Workers Settings'!E1850,"")</f>
        <v/>
      </c>
      <c r="I1850" s="7" t="str">
        <f t="shared" si="308"/>
        <v/>
      </c>
      <c r="J1850" s="7" t="str">
        <f>IF('Workers Settings'!F1850&lt;&gt;"",'Workers Settings'!F1850,"")</f>
        <v/>
      </c>
      <c r="K1850" s="7" t="str">
        <f>IF('Workers Settings'!G1850&lt;&gt;"",'Workers Settings'!G1850,"")</f>
        <v/>
      </c>
      <c r="L1850" s="7" t="str">
        <f>IF(D1850="","",IF(VLOOKUP(D1850,'Demand Locations'!B:D,2,FALSE)="","",VLOOKUP(D1850,'Demand Locations'!B:D,2,FALSE)))</f>
        <v/>
      </c>
      <c r="M1850" s="7" t="str">
        <f>IF(D1850="","",IF(VLOOKUP(D1850,'Demand Locations'!B:D,3,FALSE)="","",VLOOKUP(D1850,'Demand Locations'!B:D,3,FALSE)))</f>
        <v/>
      </c>
      <c r="N1850" s="7" t="str">
        <f t="shared" si="309"/>
        <v/>
      </c>
      <c r="O1850" s="7" t="str">
        <f t="shared" si="310"/>
        <v/>
      </c>
      <c r="P1850" s="7" t="str">
        <f t="shared" si="311"/>
        <v/>
      </c>
      <c r="Q1850" s="7" t="str">
        <f t="shared" si="312"/>
        <v/>
      </c>
      <c r="R1850" s="7" t="str">
        <f t="shared" si="313"/>
        <v/>
      </c>
      <c r="S1850" s="7" t="str">
        <f t="shared" si="314"/>
        <v/>
      </c>
      <c r="T1850" s="7" t="str">
        <f t="shared" si="315"/>
        <v/>
      </c>
      <c r="U1850" s="7" t="str">
        <f t="shared" si="316"/>
        <v/>
      </c>
      <c r="V1850" s="7" t="str">
        <f t="shared" si="317"/>
        <v/>
      </c>
      <c r="W1850" s="60" t="str">
        <f>IF(ISNUMBER(V1850),IF(ISNA(VLOOKUP(I1850,'Distances Lookup Table'!D:E,2,FALSE)),V1850*'General Settings'!$F$6,IF(VLOOKUP(I1850,'Distances Lookup Table'!D:E,2,FALSE)="",V1850*'General Settings'!$F$6,VLOOKUP(I1850,'Distances Lookup Table'!D:E,2,FALSE))),"")</f>
        <v/>
      </c>
      <c r="X1850" s="18" t="str">
        <f>IF(D1850&lt;&gt;"",'Workers Settings'!H1850,"")</f>
        <v/>
      </c>
      <c r="Y1850" s="18" t="str">
        <f>IF(D1850&lt;&gt;"",'Workers Settings'!I1850,"")</f>
        <v/>
      </c>
      <c r="Z1850" s="29" t="str">
        <f>IF('Workers Settings'!L1850&lt;&gt;"",'Workers Settings'!L1850,'Workers Settings'!K1850)</f>
        <v/>
      </c>
      <c r="AA1850" s="29" t="str">
        <f>IF(D1850&lt;&gt;"",IF('Workers Settings'!L1850&lt;&gt;"",'Workers Settings'!L1850,'Workers Settings'!K1850),"")</f>
        <v/>
      </c>
    </row>
    <row r="1851" spans="1:27" x14ac:dyDescent="0.25">
      <c r="A1851" s="7">
        <f t="shared" si="318"/>
        <v>1847</v>
      </c>
      <c r="B1851" s="7" t="str">
        <f>IF('Workers Settings'!B1851&lt;&gt;"",'Workers Settings'!B1851,"")</f>
        <v/>
      </c>
      <c r="C1851" s="7" t="str">
        <f>IF('Workers Settings'!C1851&lt;&gt;"",'Workers Settings'!C1851,"")</f>
        <v/>
      </c>
      <c r="D1851" s="17"/>
      <c r="E1851" s="17"/>
      <c r="F1851" s="17"/>
      <c r="G1851" s="7" t="str">
        <f>IF(D1851&lt;&gt;"",IF('Workers Settings'!D1851="","",'Workers Settings'!D1851),"")</f>
        <v/>
      </c>
      <c r="H1851" s="7" t="str">
        <f>IF(D1851&lt;&gt;"",'Workers Settings'!E1851,"")</f>
        <v/>
      </c>
      <c r="I1851" s="7" t="str">
        <f t="shared" si="308"/>
        <v/>
      </c>
      <c r="J1851" s="7" t="str">
        <f>IF('Workers Settings'!F1851&lt;&gt;"",'Workers Settings'!F1851,"")</f>
        <v/>
      </c>
      <c r="K1851" s="7" t="str">
        <f>IF('Workers Settings'!G1851&lt;&gt;"",'Workers Settings'!G1851,"")</f>
        <v/>
      </c>
      <c r="L1851" s="7" t="str">
        <f>IF(D1851="","",IF(VLOOKUP(D1851,'Demand Locations'!B:D,2,FALSE)="","",VLOOKUP(D1851,'Demand Locations'!B:D,2,FALSE)))</f>
        <v/>
      </c>
      <c r="M1851" s="7" t="str">
        <f>IF(D1851="","",IF(VLOOKUP(D1851,'Demand Locations'!B:D,3,FALSE)="","",VLOOKUP(D1851,'Demand Locations'!B:D,3,FALSE)))</f>
        <v/>
      </c>
      <c r="N1851" s="7" t="str">
        <f t="shared" si="309"/>
        <v/>
      </c>
      <c r="O1851" s="7" t="str">
        <f t="shared" si="310"/>
        <v/>
      </c>
      <c r="P1851" s="7" t="str">
        <f t="shared" si="311"/>
        <v/>
      </c>
      <c r="Q1851" s="7" t="str">
        <f t="shared" si="312"/>
        <v/>
      </c>
      <c r="R1851" s="7" t="str">
        <f t="shared" si="313"/>
        <v/>
      </c>
      <c r="S1851" s="7" t="str">
        <f t="shared" si="314"/>
        <v/>
      </c>
      <c r="T1851" s="7" t="str">
        <f t="shared" si="315"/>
        <v/>
      </c>
      <c r="U1851" s="7" t="str">
        <f t="shared" si="316"/>
        <v/>
      </c>
      <c r="V1851" s="7" t="str">
        <f t="shared" si="317"/>
        <v/>
      </c>
      <c r="W1851" s="60" t="str">
        <f>IF(ISNUMBER(V1851),IF(ISNA(VLOOKUP(I1851,'Distances Lookup Table'!D:E,2,FALSE)),V1851*'General Settings'!$F$6,IF(VLOOKUP(I1851,'Distances Lookup Table'!D:E,2,FALSE)="",V1851*'General Settings'!$F$6,VLOOKUP(I1851,'Distances Lookup Table'!D:E,2,FALSE))),"")</f>
        <v/>
      </c>
      <c r="X1851" s="18" t="str">
        <f>IF(D1851&lt;&gt;"",'Workers Settings'!H1851,"")</f>
        <v/>
      </c>
      <c r="Y1851" s="18" t="str">
        <f>IF(D1851&lt;&gt;"",'Workers Settings'!I1851,"")</f>
        <v/>
      </c>
      <c r="Z1851" s="29" t="str">
        <f>IF('Workers Settings'!L1851&lt;&gt;"",'Workers Settings'!L1851,'Workers Settings'!K1851)</f>
        <v/>
      </c>
      <c r="AA1851" s="29" t="str">
        <f>IF(D1851&lt;&gt;"",IF('Workers Settings'!L1851&lt;&gt;"",'Workers Settings'!L1851,'Workers Settings'!K1851),"")</f>
        <v/>
      </c>
    </row>
    <row r="1852" spans="1:27" x14ac:dyDescent="0.25">
      <c r="A1852" s="7">
        <f t="shared" si="318"/>
        <v>1848</v>
      </c>
      <c r="B1852" s="7" t="str">
        <f>IF('Workers Settings'!B1852&lt;&gt;"",'Workers Settings'!B1852,"")</f>
        <v/>
      </c>
      <c r="C1852" s="7" t="str">
        <f>IF('Workers Settings'!C1852&lt;&gt;"",'Workers Settings'!C1852,"")</f>
        <v/>
      </c>
      <c r="D1852" s="17"/>
      <c r="E1852" s="17"/>
      <c r="F1852" s="17"/>
      <c r="G1852" s="7" t="str">
        <f>IF(D1852&lt;&gt;"",IF('Workers Settings'!D1852="","",'Workers Settings'!D1852),"")</f>
        <v/>
      </c>
      <c r="H1852" s="7" t="str">
        <f>IF(D1852&lt;&gt;"",'Workers Settings'!E1852,"")</f>
        <v/>
      </c>
      <c r="I1852" s="7" t="str">
        <f t="shared" si="308"/>
        <v/>
      </c>
      <c r="J1852" s="7" t="str">
        <f>IF('Workers Settings'!F1852&lt;&gt;"",'Workers Settings'!F1852,"")</f>
        <v/>
      </c>
      <c r="K1852" s="7" t="str">
        <f>IF('Workers Settings'!G1852&lt;&gt;"",'Workers Settings'!G1852,"")</f>
        <v/>
      </c>
      <c r="L1852" s="7" t="str">
        <f>IF(D1852="","",IF(VLOOKUP(D1852,'Demand Locations'!B:D,2,FALSE)="","",VLOOKUP(D1852,'Demand Locations'!B:D,2,FALSE)))</f>
        <v/>
      </c>
      <c r="M1852" s="7" t="str">
        <f>IF(D1852="","",IF(VLOOKUP(D1852,'Demand Locations'!B:D,3,FALSE)="","",VLOOKUP(D1852,'Demand Locations'!B:D,3,FALSE)))</f>
        <v/>
      </c>
      <c r="N1852" s="7" t="str">
        <f t="shared" si="309"/>
        <v/>
      </c>
      <c r="O1852" s="7" t="str">
        <f t="shared" si="310"/>
        <v/>
      </c>
      <c r="P1852" s="7" t="str">
        <f t="shared" si="311"/>
        <v/>
      </c>
      <c r="Q1852" s="7" t="str">
        <f t="shared" si="312"/>
        <v/>
      </c>
      <c r="R1852" s="7" t="str">
        <f t="shared" si="313"/>
        <v/>
      </c>
      <c r="S1852" s="7" t="str">
        <f t="shared" si="314"/>
        <v/>
      </c>
      <c r="T1852" s="7" t="str">
        <f t="shared" si="315"/>
        <v/>
      </c>
      <c r="U1852" s="7" t="str">
        <f t="shared" si="316"/>
        <v/>
      </c>
      <c r="V1852" s="7" t="str">
        <f t="shared" si="317"/>
        <v/>
      </c>
      <c r="W1852" s="60" t="str">
        <f>IF(ISNUMBER(V1852),IF(ISNA(VLOOKUP(I1852,'Distances Lookup Table'!D:E,2,FALSE)),V1852*'General Settings'!$F$6,IF(VLOOKUP(I1852,'Distances Lookup Table'!D:E,2,FALSE)="",V1852*'General Settings'!$F$6,VLOOKUP(I1852,'Distances Lookup Table'!D:E,2,FALSE))),"")</f>
        <v/>
      </c>
      <c r="X1852" s="18" t="str">
        <f>IF(D1852&lt;&gt;"",'Workers Settings'!H1852,"")</f>
        <v/>
      </c>
      <c r="Y1852" s="18" t="str">
        <f>IF(D1852&lt;&gt;"",'Workers Settings'!I1852,"")</f>
        <v/>
      </c>
      <c r="Z1852" s="29" t="str">
        <f>IF('Workers Settings'!L1852&lt;&gt;"",'Workers Settings'!L1852,'Workers Settings'!K1852)</f>
        <v/>
      </c>
      <c r="AA1852" s="29" t="str">
        <f>IF(D1852&lt;&gt;"",IF('Workers Settings'!L1852&lt;&gt;"",'Workers Settings'!L1852,'Workers Settings'!K1852),"")</f>
        <v/>
      </c>
    </row>
    <row r="1853" spans="1:27" x14ac:dyDescent="0.25">
      <c r="A1853" s="7">
        <f t="shared" si="318"/>
        <v>1849</v>
      </c>
      <c r="B1853" s="7" t="str">
        <f>IF('Workers Settings'!B1853&lt;&gt;"",'Workers Settings'!B1853,"")</f>
        <v/>
      </c>
      <c r="C1853" s="7" t="str">
        <f>IF('Workers Settings'!C1853&lt;&gt;"",'Workers Settings'!C1853,"")</f>
        <v/>
      </c>
      <c r="D1853" s="17"/>
      <c r="E1853" s="17"/>
      <c r="F1853" s="17"/>
      <c r="G1853" s="7" t="str">
        <f>IF(D1853&lt;&gt;"",IF('Workers Settings'!D1853="","",'Workers Settings'!D1853),"")</f>
        <v/>
      </c>
      <c r="H1853" s="7" t="str">
        <f>IF(D1853&lt;&gt;"",'Workers Settings'!E1853,"")</f>
        <v/>
      </c>
      <c r="I1853" s="7" t="str">
        <f t="shared" si="308"/>
        <v/>
      </c>
      <c r="J1853" s="7" t="str">
        <f>IF('Workers Settings'!F1853&lt;&gt;"",'Workers Settings'!F1853,"")</f>
        <v/>
      </c>
      <c r="K1853" s="7" t="str">
        <f>IF('Workers Settings'!G1853&lt;&gt;"",'Workers Settings'!G1853,"")</f>
        <v/>
      </c>
      <c r="L1853" s="7" t="str">
        <f>IF(D1853="","",IF(VLOOKUP(D1853,'Demand Locations'!B:D,2,FALSE)="","",VLOOKUP(D1853,'Demand Locations'!B:D,2,FALSE)))</f>
        <v/>
      </c>
      <c r="M1853" s="7" t="str">
        <f>IF(D1853="","",IF(VLOOKUP(D1853,'Demand Locations'!B:D,3,FALSE)="","",VLOOKUP(D1853,'Demand Locations'!B:D,3,FALSE)))</f>
        <v/>
      </c>
      <c r="N1853" s="7" t="str">
        <f t="shared" si="309"/>
        <v/>
      </c>
      <c r="O1853" s="7" t="str">
        <f t="shared" si="310"/>
        <v/>
      </c>
      <c r="P1853" s="7" t="str">
        <f t="shared" si="311"/>
        <v/>
      </c>
      <c r="Q1853" s="7" t="str">
        <f t="shared" si="312"/>
        <v/>
      </c>
      <c r="R1853" s="7" t="str">
        <f t="shared" si="313"/>
        <v/>
      </c>
      <c r="S1853" s="7" t="str">
        <f t="shared" si="314"/>
        <v/>
      </c>
      <c r="T1853" s="7" t="str">
        <f t="shared" si="315"/>
        <v/>
      </c>
      <c r="U1853" s="7" t="str">
        <f t="shared" si="316"/>
        <v/>
      </c>
      <c r="V1853" s="7" t="str">
        <f t="shared" si="317"/>
        <v/>
      </c>
      <c r="W1853" s="60" t="str">
        <f>IF(ISNUMBER(V1853),IF(ISNA(VLOOKUP(I1853,'Distances Lookup Table'!D:E,2,FALSE)),V1853*'General Settings'!$F$6,IF(VLOOKUP(I1853,'Distances Lookup Table'!D:E,2,FALSE)="",V1853*'General Settings'!$F$6,VLOOKUP(I1853,'Distances Lookup Table'!D:E,2,FALSE))),"")</f>
        <v/>
      </c>
      <c r="X1853" s="18" t="str">
        <f>IF(D1853&lt;&gt;"",'Workers Settings'!H1853,"")</f>
        <v/>
      </c>
      <c r="Y1853" s="18" t="str">
        <f>IF(D1853&lt;&gt;"",'Workers Settings'!I1853,"")</f>
        <v/>
      </c>
      <c r="Z1853" s="29" t="str">
        <f>IF('Workers Settings'!L1853&lt;&gt;"",'Workers Settings'!L1853,'Workers Settings'!K1853)</f>
        <v/>
      </c>
      <c r="AA1853" s="29" t="str">
        <f>IF(D1853&lt;&gt;"",IF('Workers Settings'!L1853&lt;&gt;"",'Workers Settings'!L1853,'Workers Settings'!K1853),"")</f>
        <v/>
      </c>
    </row>
    <row r="1854" spans="1:27" x14ac:dyDescent="0.25">
      <c r="A1854" s="7">
        <f t="shared" si="318"/>
        <v>1850</v>
      </c>
      <c r="B1854" s="7" t="str">
        <f>IF('Workers Settings'!B1854&lt;&gt;"",'Workers Settings'!B1854,"")</f>
        <v/>
      </c>
      <c r="C1854" s="7" t="str">
        <f>IF('Workers Settings'!C1854&lt;&gt;"",'Workers Settings'!C1854,"")</f>
        <v/>
      </c>
      <c r="D1854" s="17"/>
      <c r="E1854" s="17"/>
      <c r="F1854" s="17"/>
      <c r="G1854" s="7" t="str">
        <f>IF(D1854&lt;&gt;"",IF('Workers Settings'!D1854="","",'Workers Settings'!D1854),"")</f>
        <v/>
      </c>
      <c r="H1854" s="7" t="str">
        <f>IF(D1854&lt;&gt;"",'Workers Settings'!E1854,"")</f>
        <v/>
      </c>
      <c r="I1854" s="7" t="str">
        <f t="shared" si="308"/>
        <v/>
      </c>
      <c r="J1854" s="7" t="str">
        <f>IF('Workers Settings'!F1854&lt;&gt;"",'Workers Settings'!F1854,"")</f>
        <v/>
      </c>
      <c r="K1854" s="7" t="str">
        <f>IF('Workers Settings'!G1854&lt;&gt;"",'Workers Settings'!G1854,"")</f>
        <v/>
      </c>
      <c r="L1854" s="7" t="str">
        <f>IF(D1854="","",IF(VLOOKUP(D1854,'Demand Locations'!B:D,2,FALSE)="","",VLOOKUP(D1854,'Demand Locations'!B:D,2,FALSE)))</f>
        <v/>
      </c>
      <c r="M1854" s="7" t="str">
        <f>IF(D1854="","",IF(VLOOKUP(D1854,'Demand Locations'!B:D,3,FALSE)="","",VLOOKUP(D1854,'Demand Locations'!B:D,3,FALSE)))</f>
        <v/>
      </c>
      <c r="N1854" s="7" t="str">
        <f t="shared" si="309"/>
        <v/>
      </c>
      <c r="O1854" s="7" t="str">
        <f t="shared" si="310"/>
        <v/>
      </c>
      <c r="P1854" s="7" t="str">
        <f t="shared" si="311"/>
        <v/>
      </c>
      <c r="Q1854" s="7" t="str">
        <f t="shared" si="312"/>
        <v/>
      </c>
      <c r="R1854" s="7" t="str">
        <f t="shared" si="313"/>
        <v/>
      </c>
      <c r="S1854" s="7" t="str">
        <f t="shared" si="314"/>
        <v/>
      </c>
      <c r="T1854" s="7" t="str">
        <f t="shared" si="315"/>
        <v/>
      </c>
      <c r="U1854" s="7" t="str">
        <f t="shared" si="316"/>
        <v/>
      </c>
      <c r="V1854" s="7" t="str">
        <f t="shared" si="317"/>
        <v/>
      </c>
      <c r="W1854" s="60" t="str">
        <f>IF(ISNUMBER(V1854),IF(ISNA(VLOOKUP(I1854,'Distances Lookup Table'!D:E,2,FALSE)),V1854*'General Settings'!$F$6,IF(VLOOKUP(I1854,'Distances Lookup Table'!D:E,2,FALSE)="",V1854*'General Settings'!$F$6,VLOOKUP(I1854,'Distances Lookup Table'!D:E,2,FALSE))),"")</f>
        <v/>
      </c>
      <c r="X1854" s="18" t="str">
        <f>IF(D1854&lt;&gt;"",'Workers Settings'!H1854,"")</f>
        <v/>
      </c>
      <c r="Y1854" s="18" t="str">
        <f>IF(D1854&lt;&gt;"",'Workers Settings'!I1854,"")</f>
        <v/>
      </c>
      <c r="Z1854" s="29" t="str">
        <f>IF('Workers Settings'!L1854&lt;&gt;"",'Workers Settings'!L1854,'Workers Settings'!K1854)</f>
        <v/>
      </c>
      <c r="AA1854" s="29" t="str">
        <f>IF(D1854&lt;&gt;"",IF('Workers Settings'!L1854&lt;&gt;"",'Workers Settings'!L1854,'Workers Settings'!K1854),"")</f>
        <v/>
      </c>
    </row>
    <row r="1855" spans="1:27" x14ac:dyDescent="0.25">
      <c r="A1855" s="7">
        <f t="shared" si="318"/>
        <v>1851</v>
      </c>
      <c r="B1855" s="7" t="str">
        <f>IF('Workers Settings'!B1855&lt;&gt;"",'Workers Settings'!B1855,"")</f>
        <v/>
      </c>
      <c r="C1855" s="7" t="str">
        <f>IF('Workers Settings'!C1855&lt;&gt;"",'Workers Settings'!C1855,"")</f>
        <v/>
      </c>
      <c r="D1855" s="17"/>
      <c r="E1855" s="17"/>
      <c r="F1855" s="17"/>
      <c r="G1855" s="7" t="str">
        <f>IF(D1855&lt;&gt;"",IF('Workers Settings'!D1855="","",'Workers Settings'!D1855),"")</f>
        <v/>
      </c>
      <c r="H1855" s="7" t="str">
        <f>IF(D1855&lt;&gt;"",'Workers Settings'!E1855,"")</f>
        <v/>
      </c>
      <c r="I1855" s="7" t="str">
        <f t="shared" si="308"/>
        <v/>
      </c>
      <c r="J1855" s="7" t="str">
        <f>IF('Workers Settings'!F1855&lt;&gt;"",'Workers Settings'!F1855,"")</f>
        <v/>
      </c>
      <c r="K1855" s="7" t="str">
        <f>IF('Workers Settings'!G1855&lt;&gt;"",'Workers Settings'!G1855,"")</f>
        <v/>
      </c>
      <c r="L1855" s="7" t="str">
        <f>IF(D1855="","",IF(VLOOKUP(D1855,'Demand Locations'!B:D,2,FALSE)="","",VLOOKUP(D1855,'Demand Locations'!B:D,2,FALSE)))</f>
        <v/>
      </c>
      <c r="M1855" s="7" t="str">
        <f>IF(D1855="","",IF(VLOOKUP(D1855,'Demand Locations'!B:D,3,FALSE)="","",VLOOKUP(D1855,'Demand Locations'!B:D,3,FALSE)))</f>
        <v/>
      </c>
      <c r="N1855" s="7" t="str">
        <f t="shared" si="309"/>
        <v/>
      </c>
      <c r="O1855" s="7" t="str">
        <f t="shared" si="310"/>
        <v/>
      </c>
      <c r="P1855" s="7" t="str">
        <f t="shared" si="311"/>
        <v/>
      </c>
      <c r="Q1855" s="7" t="str">
        <f t="shared" si="312"/>
        <v/>
      </c>
      <c r="R1855" s="7" t="str">
        <f t="shared" si="313"/>
        <v/>
      </c>
      <c r="S1855" s="7" t="str">
        <f t="shared" si="314"/>
        <v/>
      </c>
      <c r="T1855" s="7" t="str">
        <f t="shared" si="315"/>
        <v/>
      </c>
      <c r="U1855" s="7" t="str">
        <f t="shared" si="316"/>
        <v/>
      </c>
      <c r="V1855" s="7" t="str">
        <f t="shared" si="317"/>
        <v/>
      </c>
      <c r="W1855" s="60" t="str">
        <f>IF(ISNUMBER(V1855),IF(ISNA(VLOOKUP(I1855,'Distances Lookup Table'!D:E,2,FALSE)),V1855*'General Settings'!$F$6,IF(VLOOKUP(I1855,'Distances Lookup Table'!D:E,2,FALSE)="",V1855*'General Settings'!$F$6,VLOOKUP(I1855,'Distances Lookup Table'!D:E,2,FALSE))),"")</f>
        <v/>
      </c>
      <c r="X1855" s="18" t="str">
        <f>IF(D1855&lt;&gt;"",'Workers Settings'!H1855,"")</f>
        <v/>
      </c>
      <c r="Y1855" s="18" t="str">
        <f>IF(D1855&lt;&gt;"",'Workers Settings'!I1855,"")</f>
        <v/>
      </c>
      <c r="Z1855" s="29" t="str">
        <f>IF('Workers Settings'!L1855&lt;&gt;"",'Workers Settings'!L1855,'Workers Settings'!K1855)</f>
        <v/>
      </c>
      <c r="AA1855" s="29" t="str">
        <f>IF(D1855&lt;&gt;"",IF('Workers Settings'!L1855&lt;&gt;"",'Workers Settings'!L1855,'Workers Settings'!K1855),"")</f>
        <v/>
      </c>
    </row>
    <row r="1856" spans="1:27" x14ac:dyDescent="0.25">
      <c r="A1856" s="7">
        <f t="shared" si="318"/>
        <v>1852</v>
      </c>
      <c r="B1856" s="7" t="str">
        <f>IF('Workers Settings'!B1856&lt;&gt;"",'Workers Settings'!B1856,"")</f>
        <v/>
      </c>
      <c r="C1856" s="7" t="str">
        <f>IF('Workers Settings'!C1856&lt;&gt;"",'Workers Settings'!C1856,"")</f>
        <v/>
      </c>
      <c r="D1856" s="17"/>
      <c r="E1856" s="17"/>
      <c r="F1856" s="17"/>
      <c r="G1856" s="7" t="str">
        <f>IF(D1856&lt;&gt;"",IF('Workers Settings'!D1856="","",'Workers Settings'!D1856),"")</f>
        <v/>
      </c>
      <c r="H1856" s="7" t="str">
        <f>IF(D1856&lt;&gt;"",'Workers Settings'!E1856,"")</f>
        <v/>
      </c>
      <c r="I1856" s="7" t="str">
        <f t="shared" si="308"/>
        <v/>
      </c>
      <c r="J1856" s="7" t="str">
        <f>IF('Workers Settings'!F1856&lt;&gt;"",'Workers Settings'!F1856,"")</f>
        <v/>
      </c>
      <c r="K1856" s="7" t="str">
        <f>IF('Workers Settings'!G1856&lt;&gt;"",'Workers Settings'!G1856,"")</f>
        <v/>
      </c>
      <c r="L1856" s="7" t="str">
        <f>IF(D1856="","",IF(VLOOKUP(D1856,'Demand Locations'!B:D,2,FALSE)="","",VLOOKUP(D1856,'Demand Locations'!B:D,2,FALSE)))</f>
        <v/>
      </c>
      <c r="M1856" s="7" t="str">
        <f>IF(D1856="","",IF(VLOOKUP(D1856,'Demand Locations'!B:D,3,FALSE)="","",VLOOKUP(D1856,'Demand Locations'!B:D,3,FALSE)))</f>
        <v/>
      </c>
      <c r="N1856" s="7" t="str">
        <f t="shared" si="309"/>
        <v/>
      </c>
      <c r="O1856" s="7" t="str">
        <f t="shared" si="310"/>
        <v/>
      </c>
      <c r="P1856" s="7" t="str">
        <f t="shared" si="311"/>
        <v/>
      </c>
      <c r="Q1856" s="7" t="str">
        <f t="shared" si="312"/>
        <v/>
      </c>
      <c r="R1856" s="7" t="str">
        <f t="shared" si="313"/>
        <v/>
      </c>
      <c r="S1856" s="7" t="str">
        <f t="shared" si="314"/>
        <v/>
      </c>
      <c r="T1856" s="7" t="str">
        <f t="shared" si="315"/>
        <v/>
      </c>
      <c r="U1856" s="7" t="str">
        <f t="shared" si="316"/>
        <v/>
      </c>
      <c r="V1856" s="7" t="str">
        <f t="shared" si="317"/>
        <v/>
      </c>
      <c r="W1856" s="60" t="str">
        <f>IF(ISNUMBER(V1856),IF(ISNA(VLOOKUP(I1856,'Distances Lookup Table'!D:E,2,FALSE)),V1856*'General Settings'!$F$6,IF(VLOOKUP(I1856,'Distances Lookup Table'!D:E,2,FALSE)="",V1856*'General Settings'!$F$6,VLOOKUP(I1856,'Distances Lookup Table'!D:E,2,FALSE))),"")</f>
        <v/>
      </c>
      <c r="X1856" s="18" t="str">
        <f>IF(D1856&lt;&gt;"",'Workers Settings'!H1856,"")</f>
        <v/>
      </c>
      <c r="Y1856" s="18" t="str">
        <f>IF(D1856&lt;&gt;"",'Workers Settings'!I1856,"")</f>
        <v/>
      </c>
      <c r="Z1856" s="29" t="str">
        <f>IF('Workers Settings'!L1856&lt;&gt;"",'Workers Settings'!L1856,'Workers Settings'!K1856)</f>
        <v/>
      </c>
      <c r="AA1856" s="29" t="str">
        <f>IF(D1856&lt;&gt;"",IF('Workers Settings'!L1856&lt;&gt;"",'Workers Settings'!L1856,'Workers Settings'!K1856),"")</f>
        <v/>
      </c>
    </row>
    <row r="1857" spans="1:27" x14ac:dyDescent="0.25">
      <c r="A1857" s="7">
        <f t="shared" si="318"/>
        <v>1853</v>
      </c>
      <c r="B1857" s="7" t="str">
        <f>IF('Workers Settings'!B1857&lt;&gt;"",'Workers Settings'!B1857,"")</f>
        <v/>
      </c>
      <c r="C1857" s="7" t="str">
        <f>IF('Workers Settings'!C1857&lt;&gt;"",'Workers Settings'!C1857,"")</f>
        <v/>
      </c>
      <c r="D1857" s="17"/>
      <c r="E1857" s="17"/>
      <c r="F1857" s="17"/>
      <c r="G1857" s="7" t="str">
        <f>IF(D1857&lt;&gt;"",IF('Workers Settings'!D1857="","",'Workers Settings'!D1857),"")</f>
        <v/>
      </c>
      <c r="H1857" s="7" t="str">
        <f>IF(D1857&lt;&gt;"",'Workers Settings'!E1857,"")</f>
        <v/>
      </c>
      <c r="I1857" s="7" t="str">
        <f t="shared" si="308"/>
        <v/>
      </c>
      <c r="J1857" s="7" t="str">
        <f>IF('Workers Settings'!F1857&lt;&gt;"",'Workers Settings'!F1857,"")</f>
        <v/>
      </c>
      <c r="K1857" s="7" t="str">
        <f>IF('Workers Settings'!G1857&lt;&gt;"",'Workers Settings'!G1857,"")</f>
        <v/>
      </c>
      <c r="L1857" s="7" t="str">
        <f>IF(D1857="","",IF(VLOOKUP(D1857,'Demand Locations'!B:D,2,FALSE)="","",VLOOKUP(D1857,'Demand Locations'!B:D,2,FALSE)))</f>
        <v/>
      </c>
      <c r="M1857" s="7" t="str">
        <f>IF(D1857="","",IF(VLOOKUP(D1857,'Demand Locations'!B:D,3,FALSE)="","",VLOOKUP(D1857,'Demand Locations'!B:D,3,FALSE)))</f>
        <v/>
      </c>
      <c r="N1857" s="7" t="str">
        <f t="shared" si="309"/>
        <v/>
      </c>
      <c r="O1857" s="7" t="str">
        <f t="shared" si="310"/>
        <v/>
      </c>
      <c r="P1857" s="7" t="str">
        <f t="shared" si="311"/>
        <v/>
      </c>
      <c r="Q1857" s="7" t="str">
        <f t="shared" si="312"/>
        <v/>
      </c>
      <c r="R1857" s="7" t="str">
        <f t="shared" si="313"/>
        <v/>
      </c>
      <c r="S1857" s="7" t="str">
        <f t="shared" si="314"/>
        <v/>
      </c>
      <c r="T1857" s="7" t="str">
        <f t="shared" si="315"/>
        <v/>
      </c>
      <c r="U1857" s="7" t="str">
        <f t="shared" si="316"/>
        <v/>
      </c>
      <c r="V1857" s="7" t="str">
        <f t="shared" si="317"/>
        <v/>
      </c>
      <c r="W1857" s="60" t="str">
        <f>IF(ISNUMBER(V1857),IF(ISNA(VLOOKUP(I1857,'Distances Lookup Table'!D:E,2,FALSE)),V1857*'General Settings'!$F$6,IF(VLOOKUP(I1857,'Distances Lookup Table'!D:E,2,FALSE)="",V1857*'General Settings'!$F$6,VLOOKUP(I1857,'Distances Lookup Table'!D:E,2,FALSE))),"")</f>
        <v/>
      </c>
      <c r="X1857" s="18" t="str">
        <f>IF(D1857&lt;&gt;"",'Workers Settings'!H1857,"")</f>
        <v/>
      </c>
      <c r="Y1857" s="18" t="str">
        <f>IF(D1857&lt;&gt;"",'Workers Settings'!I1857,"")</f>
        <v/>
      </c>
      <c r="Z1857" s="29" t="str">
        <f>IF('Workers Settings'!L1857&lt;&gt;"",'Workers Settings'!L1857,'Workers Settings'!K1857)</f>
        <v/>
      </c>
      <c r="AA1857" s="29" t="str">
        <f>IF(D1857&lt;&gt;"",IF('Workers Settings'!L1857&lt;&gt;"",'Workers Settings'!L1857,'Workers Settings'!K1857),"")</f>
        <v/>
      </c>
    </row>
    <row r="1858" spans="1:27" x14ac:dyDescent="0.25">
      <c r="A1858" s="7">
        <f t="shared" si="318"/>
        <v>1854</v>
      </c>
      <c r="B1858" s="7" t="str">
        <f>IF('Workers Settings'!B1858&lt;&gt;"",'Workers Settings'!B1858,"")</f>
        <v/>
      </c>
      <c r="C1858" s="7" t="str">
        <f>IF('Workers Settings'!C1858&lt;&gt;"",'Workers Settings'!C1858,"")</f>
        <v/>
      </c>
      <c r="D1858" s="17"/>
      <c r="E1858" s="17"/>
      <c r="F1858" s="17"/>
      <c r="G1858" s="7" t="str">
        <f>IF(D1858&lt;&gt;"",IF('Workers Settings'!D1858="","",'Workers Settings'!D1858),"")</f>
        <v/>
      </c>
      <c r="H1858" s="7" t="str">
        <f>IF(D1858&lt;&gt;"",'Workers Settings'!E1858,"")</f>
        <v/>
      </c>
      <c r="I1858" s="7" t="str">
        <f t="shared" si="308"/>
        <v/>
      </c>
      <c r="J1858" s="7" t="str">
        <f>IF('Workers Settings'!F1858&lt;&gt;"",'Workers Settings'!F1858,"")</f>
        <v/>
      </c>
      <c r="K1858" s="7" t="str">
        <f>IF('Workers Settings'!G1858&lt;&gt;"",'Workers Settings'!G1858,"")</f>
        <v/>
      </c>
      <c r="L1858" s="7" t="str">
        <f>IF(D1858="","",IF(VLOOKUP(D1858,'Demand Locations'!B:D,2,FALSE)="","",VLOOKUP(D1858,'Demand Locations'!B:D,2,FALSE)))</f>
        <v/>
      </c>
      <c r="M1858" s="7" t="str">
        <f>IF(D1858="","",IF(VLOOKUP(D1858,'Demand Locations'!B:D,3,FALSE)="","",VLOOKUP(D1858,'Demand Locations'!B:D,3,FALSE)))</f>
        <v/>
      </c>
      <c r="N1858" s="7" t="str">
        <f t="shared" si="309"/>
        <v/>
      </c>
      <c r="O1858" s="7" t="str">
        <f t="shared" si="310"/>
        <v/>
      </c>
      <c r="P1858" s="7" t="str">
        <f t="shared" si="311"/>
        <v/>
      </c>
      <c r="Q1858" s="7" t="str">
        <f t="shared" si="312"/>
        <v/>
      </c>
      <c r="R1858" s="7" t="str">
        <f t="shared" si="313"/>
        <v/>
      </c>
      <c r="S1858" s="7" t="str">
        <f t="shared" si="314"/>
        <v/>
      </c>
      <c r="T1858" s="7" t="str">
        <f t="shared" si="315"/>
        <v/>
      </c>
      <c r="U1858" s="7" t="str">
        <f t="shared" si="316"/>
        <v/>
      </c>
      <c r="V1858" s="7" t="str">
        <f t="shared" si="317"/>
        <v/>
      </c>
      <c r="W1858" s="60" t="str">
        <f>IF(ISNUMBER(V1858),IF(ISNA(VLOOKUP(I1858,'Distances Lookup Table'!D:E,2,FALSE)),V1858*'General Settings'!$F$6,IF(VLOOKUP(I1858,'Distances Lookup Table'!D:E,2,FALSE)="",V1858*'General Settings'!$F$6,VLOOKUP(I1858,'Distances Lookup Table'!D:E,2,FALSE))),"")</f>
        <v/>
      </c>
      <c r="X1858" s="18" t="str">
        <f>IF(D1858&lt;&gt;"",'Workers Settings'!H1858,"")</f>
        <v/>
      </c>
      <c r="Y1858" s="18" t="str">
        <f>IF(D1858&lt;&gt;"",'Workers Settings'!I1858,"")</f>
        <v/>
      </c>
      <c r="Z1858" s="29" t="str">
        <f>IF('Workers Settings'!L1858&lt;&gt;"",'Workers Settings'!L1858,'Workers Settings'!K1858)</f>
        <v/>
      </c>
      <c r="AA1858" s="29" t="str">
        <f>IF(D1858&lt;&gt;"",IF('Workers Settings'!L1858&lt;&gt;"",'Workers Settings'!L1858,'Workers Settings'!K1858),"")</f>
        <v/>
      </c>
    </row>
    <row r="1859" spans="1:27" x14ac:dyDescent="0.25">
      <c r="A1859" s="7">
        <f t="shared" si="318"/>
        <v>1855</v>
      </c>
      <c r="B1859" s="7" t="str">
        <f>IF('Workers Settings'!B1859&lt;&gt;"",'Workers Settings'!B1859,"")</f>
        <v/>
      </c>
      <c r="C1859" s="7" t="str">
        <f>IF('Workers Settings'!C1859&lt;&gt;"",'Workers Settings'!C1859,"")</f>
        <v/>
      </c>
      <c r="D1859" s="17"/>
      <c r="E1859" s="17"/>
      <c r="F1859" s="17"/>
      <c r="G1859" s="7" t="str">
        <f>IF(D1859&lt;&gt;"",IF('Workers Settings'!D1859="","",'Workers Settings'!D1859),"")</f>
        <v/>
      </c>
      <c r="H1859" s="7" t="str">
        <f>IF(D1859&lt;&gt;"",'Workers Settings'!E1859,"")</f>
        <v/>
      </c>
      <c r="I1859" s="7" t="str">
        <f t="shared" si="308"/>
        <v/>
      </c>
      <c r="J1859" s="7" t="str">
        <f>IF('Workers Settings'!F1859&lt;&gt;"",'Workers Settings'!F1859,"")</f>
        <v/>
      </c>
      <c r="K1859" s="7" t="str">
        <f>IF('Workers Settings'!G1859&lt;&gt;"",'Workers Settings'!G1859,"")</f>
        <v/>
      </c>
      <c r="L1859" s="7" t="str">
        <f>IF(D1859="","",IF(VLOOKUP(D1859,'Demand Locations'!B:D,2,FALSE)="","",VLOOKUP(D1859,'Demand Locations'!B:D,2,FALSE)))</f>
        <v/>
      </c>
      <c r="M1859" s="7" t="str">
        <f>IF(D1859="","",IF(VLOOKUP(D1859,'Demand Locations'!B:D,3,FALSE)="","",VLOOKUP(D1859,'Demand Locations'!B:D,3,FALSE)))</f>
        <v/>
      </c>
      <c r="N1859" s="7" t="str">
        <f t="shared" si="309"/>
        <v/>
      </c>
      <c r="O1859" s="7" t="str">
        <f t="shared" si="310"/>
        <v/>
      </c>
      <c r="P1859" s="7" t="str">
        <f t="shared" si="311"/>
        <v/>
      </c>
      <c r="Q1859" s="7" t="str">
        <f t="shared" si="312"/>
        <v/>
      </c>
      <c r="R1859" s="7" t="str">
        <f t="shared" si="313"/>
        <v/>
      </c>
      <c r="S1859" s="7" t="str">
        <f t="shared" si="314"/>
        <v/>
      </c>
      <c r="T1859" s="7" t="str">
        <f t="shared" si="315"/>
        <v/>
      </c>
      <c r="U1859" s="7" t="str">
        <f t="shared" si="316"/>
        <v/>
      </c>
      <c r="V1859" s="7" t="str">
        <f t="shared" si="317"/>
        <v/>
      </c>
      <c r="W1859" s="60" t="str">
        <f>IF(ISNUMBER(V1859),IF(ISNA(VLOOKUP(I1859,'Distances Lookup Table'!D:E,2,FALSE)),V1859*'General Settings'!$F$6,IF(VLOOKUP(I1859,'Distances Lookup Table'!D:E,2,FALSE)="",V1859*'General Settings'!$F$6,VLOOKUP(I1859,'Distances Lookup Table'!D:E,2,FALSE))),"")</f>
        <v/>
      </c>
      <c r="X1859" s="18" t="str">
        <f>IF(D1859&lt;&gt;"",'Workers Settings'!H1859,"")</f>
        <v/>
      </c>
      <c r="Y1859" s="18" t="str">
        <f>IF(D1859&lt;&gt;"",'Workers Settings'!I1859,"")</f>
        <v/>
      </c>
      <c r="Z1859" s="29" t="str">
        <f>IF('Workers Settings'!L1859&lt;&gt;"",'Workers Settings'!L1859,'Workers Settings'!K1859)</f>
        <v/>
      </c>
      <c r="AA1859" s="29" t="str">
        <f>IF(D1859&lt;&gt;"",IF('Workers Settings'!L1859&lt;&gt;"",'Workers Settings'!L1859,'Workers Settings'!K1859),"")</f>
        <v/>
      </c>
    </row>
    <row r="1860" spans="1:27" x14ac:dyDescent="0.25">
      <c r="A1860" s="7">
        <f t="shared" si="318"/>
        <v>1856</v>
      </c>
      <c r="B1860" s="7" t="str">
        <f>IF('Workers Settings'!B1860&lt;&gt;"",'Workers Settings'!B1860,"")</f>
        <v/>
      </c>
      <c r="C1860" s="7" t="str">
        <f>IF('Workers Settings'!C1860&lt;&gt;"",'Workers Settings'!C1860,"")</f>
        <v/>
      </c>
      <c r="D1860" s="17"/>
      <c r="E1860" s="17"/>
      <c r="F1860" s="17"/>
      <c r="G1860" s="7" t="str">
        <f>IF(D1860&lt;&gt;"",IF('Workers Settings'!D1860="","",'Workers Settings'!D1860),"")</f>
        <v/>
      </c>
      <c r="H1860" s="7" t="str">
        <f>IF(D1860&lt;&gt;"",'Workers Settings'!E1860,"")</f>
        <v/>
      </c>
      <c r="I1860" s="7" t="str">
        <f t="shared" si="308"/>
        <v/>
      </c>
      <c r="J1860" s="7" t="str">
        <f>IF('Workers Settings'!F1860&lt;&gt;"",'Workers Settings'!F1860,"")</f>
        <v/>
      </c>
      <c r="K1860" s="7" t="str">
        <f>IF('Workers Settings'!G1860&lt;&gt;"",'Workers Settings'!G1860,"")</f>
        <v/>
      </c>
      <c r="L1860" s="7" t="str">
        <f>IF(D1860="","",IF(VLOOKUP(D1860,'Demand Locations'!B:D,2,FALSE)="","",VLOOKUP(D1860,'Demand Locations'!B:D,2,FALSE)))</f>
        <v/>
      </c>
      <c r="M1860" s="7" t="str">
        <f>IF(D1860="","",IF(VLOOKUP(D1860,'Demand Locations'!B:D,3,FALSE)="","",VLOOKUP(D1860,'Demand Locations'!B:D,3,FALSE)))</f>
        <v/>
      </c>
      <c r="N1860" s="7" t="str">
        <f t="shared" si="309"/>
        <v/>
      </c>
      <c r="O1860" s="7" t="str">
        <f t="shared" si="310"/>
        <v/>
      </c>
      <c r="P1860" s="7" t="str">
        <f t="shared" si="311"/>
        <v/>
      </c>
      <c r="Q1860" s="7" t="str">
        <f t="shared" si="312"/>
        <v/>
      </c>
      <c r="R1860" s="7" t="str">
        <f t="shared" si="313"/>
        <v/>
      </c>
      <c r="S1860" s="7" t="str">
        <f t="shared" si="314"/>
        <v/>
      </c>
      <c r="T1860" s="7" t="str">
        <f t="shared" si="315"/>
        <v/>
      </c>
      <c r="U1860" s="7" t="str">
        <f t="shared" si="316"/>
        <v/>
      </c>
      <c r="V1860" s="7" t="str">
        <f t="shared" si="317"/>
        <v/>
      </c>
      <c r="W1860" s="60" t="str">
        <f>IF(ISNUMBER(V1860),IF(ISNA(VLOOKUP(I1860,'Distances Lookup Table'!D:E,2,FALSE)),V1860*'General Settings'!$F$6,IF(VLOOKUP(I1860,'Distances Lookup Table'!D:E,2,FALSE)="",V1860*'General Settings'!$F$6,VLOOKUP(I1860,'Distances Lookup Table'!D:E,2,FALSE))),"")</f>
        <v/>
      </c>
      <c r="X1860" s="18" t="str">
        <f>IF(D1860&lt;&gt;"",'Workers Settings'!H1860,"")</f>
        <v/>
      </c>
      <c r="Y1860" s="18" t="str">
        <f>IF(D1860&lt;&gt;"",'Workers Settings'!I1860,"")</f>
        <v/>
      </c>
      <c r="Z1860" s="29" t="str">
        <f>IF('Workers Settings'!L1860&lt;&gt;"",'Workers Settings'!L1860,'Workers Settings'!K1860)</f>
        <v/>
      </c>
      <c r="AA1860" s="29" t="str">
        <f>IF(D1860&lt;&gt;"",IF('Workers Settings'!L1860&lt;&gt;"",'Workers Settings'!L1860,'Workers Settings'!K1860),"")</f>
        <v/>
      </c>
    </row>
    <row r="1861" spans="1:27" x14ac:dyDescent="0.25">
      <c r="A1861" s="7">
        <f t="shared" si="318"/>
        <v>1857</v>
      </c>
      <c r="B1861" s="7" t="str">
        <f>IF('Workers Settings'!B1861&lt;&gt;"",'Workers Settings'!B1861,"")</f>
        <v/>
      </c>
      <c r="C1861" s="7" t="str">
        <f>IF('Workers Settings'!C1861&lt;&gt;"",'Workers Settings'!C1861,"")</f>
        <v/>
      </c>
      <c r="D1861" s="17"/>
      <c r="E1861" s="17"/>
      <c r="F1861" s="17"/>
      <c r="G1861" s="7" t="str">
        <f>IF(D1861&lt;&gt;"",IF('Workers Settings'!D1861="","",'Workers Settings'!D1861),"")</f>
        <v/>
      </c>
      <c r="H1861" s="7" t="str">
        <f>IF(D1861&lt;&gt;"",'Workers Settings'!E1861,"")</f>
        <v/>
      </c>
      <c r="I1861" s="7" t="str">
        <f t="shared" ref="I1861:I1924" si="319">IF(AND(D1861&lt;&gt;"",H1861&lt;&gt;""),H1861&amp;"-"&amp;D1861,"")</f>
        <v/>
      </c>
      <c r="J1861" s="7" t="str">
        <f>IF('Workers Settings'!F1861&lt;&gt;"",'Workers Settings'!F1861,"")</f>
        <v/>
      </c>
      <c r="K1861" s="7" t="str">
        <f>IF('Workers Settings'!G1861&lt;&gt;"",'Workers Settings'!G1861,"")</f>
        <v/>
      </c>
      <c r="L1861" s="7" t="str">
        <f>IF(D1861="","",IF(VLOOKUP(D1861,'Demand Locations'!B:D,2,FALSE)="","",VLOOKUP(D1861,'Demand Locations'!B:D,2,FALSE)))</f>
        <v/>
      </c>
      <c r="M1861" s="7" t="str">
        <f>IF(D1861="","",IF(VLOOKUP(D1861,'Demand Locations'!B:D,3,FALSE)="","",VLOOKUP(D1861,'Demand Locations'!B:D,3,FALSE)))</f>
        <v/>
      </c>
      <c r="N1861" s="7" t="str">
        <f t="shared" si="309"/>
        <v/>
      </c>
      <c r="O1861" s="7" t="str">
        <f t="shared" si="310"/>
        <v/>
      </c>
      <c r="P1861" s="7" t="str">
        <f t="shared" si="311"/>
        <v/>
      </c>
      <c r="Q1861" s="7" t="str">
        <f t="shared" si="312"/>
        <v/>
      </c>
      <c r="R1861" s="7" t="str">
        <f t="shared" si="313"/>
        <v/>
      </c>
      <c r="S1861" s="7" t="str">
        <f t="shared" si="314"/>
        <v/>
      </c>
      <c r="T1861" s="7" t="str">
        <f t="shared" si="315"/>
        <v/>
      </c>
      <c r="U1861" s="7" t="str">
        <f t="shared" si="316"/>
        <v/>
      </c>
      <c r="V1861" s="7" t="str">
        <f t="shared" si="317"/>
        <v/>
      </c>
      <c r="W1861" s="60" t="str">
        <f>IF(ISNUMBER(V1861),IF(ISNA(VLOOKUP(I1861,'Distances Lookup Table'!D:E,2,FALSE)),V1861*'General Settings'!$F$6,IF(VLOOKUP(I1861,'Distances Lookup Table'!D:E,2,FALSE)="",V1861*'General Settings'!$F$6,VLOOKUP(I1861,'Distances Lookup Table'!D:E,2,FALSE))),"")</f>
        <v/>
      </c>
      <c r="X1861" s="18" t="str">
        <f>IF(D1861&lt;&gt;"",'Workers Settings'!H1861,"")</f>
        <v/>
      </c>
      <c r="Y1861" s="18" t="str">
        <f>IF(D1861&lt;&gt;"",'Workers Settings'!I1861,"")</f>
        <v/>
      </c>
      <c r="Z1861" s="29" t="str">
        <f>IF('Workers Settings'!L1861&lt;&gt;"",'Workers Settings'!L1861,'Workers Settings'!K1861)</f>
        <v/>
      </c>
      <c r="AA1861" s="29" t="str">
        <f>IF(D1861&lt;&gt;"",IF('Workers Settings'!L1861&lt;&gt;"",'Workers Settings'!L1861,'Workers Settings'!K1861),"")</f>
        <v/>
      </c>
    </row>
    <row r="1862" spans="1:27" x14ac:dyDescent="0.25">
      <c r="A1862" s="7">
        <f t="shared" si="318"/>
        <v>1858</v>
      </c>
      <c r="B1862" s="7" t="str">
        <f>IF('Workers Settings'!B1862&lt;&gt;"",'Workers Settings'!B1862,"")</f>
        <v/>
      </c>
      <c r="C1862" s="7" t="str">
        <f>IF('Workers Settings'!C1862&lt;&gt;"",'Workers Settings'!C1862,"")</f>
        <v/>
      </c>
      <c r="D1862" s="17"/>
      <c r="E1862" s="17"/>
      <c r="F1862" s="17"/>
      <c r="G1862" s="7" t="str">
        <f>IF(D1862&lt;&gt;"",IF('Workers Settings'!D1862="","",'Workers Settings'!D1862),"")</f>
        <v/>
      </c>
      <c r="H1862" s="7" t="str">
        <f>IF(D1862&lt;&gt;"",'Workers Settings'!E1862,"")</f>
        <v/>
      </c>
      <c r="I1862" s="7" t="str">
        <f t="shared" si="319"/>
        <v/>
      </c>
      <c r="J1862" s="7" t="str">
        <f>IF('Workers Settings'!F1862&lt;&gt;"",'Workers Settings'!F1862,"")</f>
        <v/>
      </c>
      <c r="K1862" s="7" t="str">
        <f>IF('Workers Settings'!G1862&lt;&gt;"",'Workers Settings'!G1862,"")</f>
        <v/>
      </c>
      <c r="L1862" s="7" t="str">
        <f>IF(D1862="","",IF(VLOOKUP(D1862,'Demand Locations'!B:D,2,FALSE)="","",VLOOKUP(D1862,'Demand Locations'!B:D,2,FALSE)))</f>
        <v/>
      </c>
      <c r="M1862" s="7" t="str">
        <f>IF(D1862="","",IF(VLOOKUP(D1862,'Demand Locations'!B:D,3,FALSE)="","",VLOOKUP(D1862,'Demand Locations'!B:D,3,FALSE)))</f>
        <v/>
      </c>
      <c r="N1862" s="7" t="str">
        <f t="shared" ref="N1862:N1925" si="320">IF(ISNUMBER(J1862),J1862*PI()/180,"")</f>
        <v/>
      </c>
      <c r="O1862" s="7" t="str">
        <f t="shared" ref="O1862:O1925" si="321">IF(ISNUMBER(L1862),L1862*PI()/180,"")</f>
        <v/>
      </c>
      <c r="P1862" s="7" t="str">
        <f t="shared" ref="P1862:P1925" si="322">IF(AND(ISNUMBER(J1862),ISNUMBER(L1862)),(L1862-J1862)*PI()/180,"")</f>
        <v/>
      </c>
      <c r="Q1862" s="7" t="str">
        <f t="shared" ref="Q1862:Q1925" si="323">IF(ISNUMBER(K1862),K1862*PI()/180,"")</f>
        <v/>
      </c>
      <c r="R1862" s="7" t="str">
        <f t="shared" ref="R1862:R1925" si="324">IF(ISNUMBER(M1862),M1862*PI()/180,"")</f>
        <v/>
      </c>
      <c r="S1862" s="7" t="str">
        <f t="shared" ref="S1862:S1925" si="325">IF(AND(ISNUMBER(M1862),ISNUMBER(K1862)),(M1862-K1862)*PI()/180,"")</f>
        <v/>
      </c>
      <c r="T1862" s="7" t="str">
        <f t="shared" ref="T1862:T1925" si="326">IF(AND(ISNUMBER(P1862),ISNUMBER(N1862),ISNUMBER(O1862),ISNUMBER(S1862)),(SIN(P1862/2))^2+COS(N1862)*COS(O1862)*(SIN(S1862/2))^2,"")</f>
        <v/>
      </c>
      <c r="U1862" s="7" t="str">
        <f t="shared" ref="U1862:U1925" si="327">IF(ISNUMBER(T1862),2*ATAN2(SQRT(1-T1862),SQRT(T1862)),"")</f>
        <v/>
      </c>
      <c r="V1862" s="7" t="str">
        <f t="shared" ref="V1862:V1925" si="328">IF(ISNUMBER(U1862),6373*U1862,"")</f>
        <v/>
      </c>
      <c r="W1862" s="60" t="str">
        <f>IF(ISNUMBER(V1862),IF(ISNA(VLOOKUP(I1862,'Distances Lookup Table'!D:E,2,FALSE)),V1862*'General Settings'!$F$6,IF(VLOOKUP(I1862,'Distances Lookup Table'!D:E,2,FALSE)="",V1862*'General Settings'!$F$6,VLOOKUP(I1862,'Distances Lookup Table'!D:E,2,FALSE))),"")</f>
        <v/>
      </c>
      <c r="X1862" s="18" t="str">
        <f>IF(D1862&lt;&gt;"",'Workers Settings'!H1862,"")</f>
        <v/>
      </c>
      <c r="Y1862" s="18" t="str">
        <f>IF(D1862&lt;&gt;"",'Workers Settings'!I1862,"")</f>
        <v/>
      </c>
      <c r="Z1862" s="29" t="str">
        <f>IF('Workers Settings'!L1862&lt;&gt;"",'Workers Settings'!L1862,'Workers Settings'!K1862)</f>
        <v/>
      </c>
      <c r="AA1862" s="29" t="str">
        <f>IF(D1862&lt;&gt;"",IF('Workers Settings'!L1862&lt;&gt;"",'Workers Settings'!L1862,'Workers Settings'!K1862),"")</f>
        <v/>
      </c>
    </row>
    <row r="1863" spans="1:27" x14ac:dyDescent="0.25">
      <c r="A1863" s="7">
        <f t="shared" ref="A1863:A1926" si="329">A1862+1</f>
        <v>1859</v>
      </c>
      <c r="B1863" s="7" t="str">
        <f>IF('Workers Settings'!B1863&lt;&gt;"",'Workers Settings'!B1863,"")</f>
        <v/>
      </c>
      <c r="C1863" s="7" t="str">
        <f>IF('Workers Settings'!C1863&lt;&gt;"",'Workers Settings'!C1863,"")</f>
        <v/>
      </c>
      <c r="D1863" s="17"/>
      <c r="E1863" s="17"/>
      <c r="F1863" s="17"/>
      <c r="G1863" s="7" t="str">
        <f>IF(D1863&lt;&gt;"",IF('Workers Settings'!D1863="","",'Workers Settings'!D1863),"")</f>
        <v/>
      </c>
      <c r="H1863" s="7" t="str">
        <f>IF(D1863&lt;&gt;"",'Workers Settings'!E1863,"")</f>
        <v/>
      </c>
      <c r="I1863" s="7" t="str">
        <f t="shared" si="319"/>
        <v/>
      </c>
      <c r="J1863" s="7" t="str">
        <f>IF('Workers Settings'!F1863&lt;&gt;"",'Workers Settings'!F1863,"")</f>
        <v/>
      </c>
      <c r="K1863" s="7" t="str">
        <f>IF('Workers Settings'!G1863&lt;&gt;"",'Workers Settings'!G1863,"")</f>
        <v/>
      </c>
      <c r="L1863" s="7" t="str">
        <f>IF(D1863="","",IF(VLOOKUP(D1863,'Demand Locations'!B:D,2,FALSE)="","",VLOOKUP(D1863,'Demand Locations'!B:D,2,FALSE)))</f>
        <v/>
      </c>
      <c r="M1863" s="7" t="str">
        <f>IF(D1863="","",IF(VLOOKUP(D1863,'Demand Locations'!B:D,3,FALSE)="","",VLOOKUP(D1863,'Demand Locations'!B:D,3,FALSE)))</f>
        <v/>
      </c>
      <c r="N1863" s="7" t="str">
        <f t="shared" si="320"/>
        <v/>
      </c>
      <c r="O1863" s="7" t="str">
        <f t="shared" si="321"/>
        <v/>
      </c>
      <c r="P1863" s="7" t="str">
        <f t="shared" si="322"/>
        <v/>
      </c>
      <c r="Q1863" s="7" t="str">
        <f t="shared" si="323"/>
        <v/>
      </c>
      <c r="R1863" s="7" t="str">
        <f t="shared" si="324"/>
        <v/>
      </c>
      <c r="S1863" s="7" t="str">
        <f t="shared" si="325"/>
        <v/>
      </c>
      <c r="T1863" s="7" t="str">
        <f t="shared" si="326"/>
        <v/>
      </c>
      <c r="U1863" s="7" t="str">
        <f t="shared" si="327"/>
        <v/>
      </c>
      <c r="V1863" s="7" t="str">
        <f t="shared" si="328"/>
        <v/>
      </c>
      <c r="W1863" s="60" t="str">
        <f>IF(ISNUMBER(V1863),IF(ISNA(VLOOKUP(I1863,'Distances Lookup Table'!D:E,2,FALSE)),V1863*'General Settings'!$F$6,IF(VLOOKUP(I1863,'Distances Lookup Table'!D:E,2,FALSE)="",V1863*'General Settings'!$F$6,VLOOKUP(I1863,'Distances Lookup Table'!D:E,2,FALSE))),"")</f>
        <v/>
      </c>
      <c r="X1863" s="18" t="str">
        <f>IF(D1863&lt;&gt;"",'Workers Settings'!H1863,"")</f>
        <v/>
      </c>
      <c r="Y1863" s="18" t="str">
        <f>IF(D1863&lt;&gt;"",'Workers Settings'!I1863,"")</f>
        <v/>
      </c>
      <c r="Z1863" s="29" t="str">
        <f>IF('Workers Settings'!L1863&lt;&gt;"",'Workers Settings'!L1863,'Workers Settings'!K1863)</f>
        <v/>
      </c>
      <c r="AA1863" s="29" t="str">
        <f>IF(D1863&lt;&gt;"",IF('Workers Settings'!L1863&lt;&gt;"",'Workers Settings'!L1863,'Workers Settings'!K1863),"")</f>
        <v/>
      </c>
    </row>
    <row r="1864" spans="1:27" x14ac:dyDescent="0.25">
      <c r="A1864" s="7">
        <f t="shared" si="329"/>
        <v>1860</v>
      </c>
      <c r="B1864" s="7" t="str">
        <f>IF('Workers Settings'!B1864&lt;&gt;"",'Workers Settings'!B1864,"")</f>
        <v/>
      </c>
      <c r="C1864" s="7" t="str">
        <f>IF('Workers Settings'!C1864&lt;&gt;"",'Workers Settings'!C1864,"")</f>
        <v/>
      </c>
      <c r="D1864" s="17"/>
      <c r="E1864" s="17"/>
      <c r="F1864" s="17"/>
      <c r="G1864" s="7" t="str">
        <f>IF(D1864&lt;&gt;"",IF('Workers Settings'!D1864="","",'Workers Settings'!D1864),"")</f>
        <v/>
      </c>
      <c r="H1864" s="7" t="str">
        <f>IF(D1864&lt;&gt;"",'Workers Settings'!E1864,"")</f>
        <v/>
      </c>
      <c r="I1864" s="7" t="str">
        <f t="shared" si="319"/>
        <v/>
      </c>
      <c r="J1864" s="7" t="str">
        <f>IF('Workers Settings'!F1864&lt;&gt;"",'Workers Settings'!F1864,"")</f>
        <v/>
      </c>
      <c r="K1864" s="7" t="str">
        <f>IF('Workers Settings'!G1864&lt;&gt;"",'Workers Settings'!G1864,"")</f>
        <v/>
      </c>
      <c r="L1864" s="7" t="str">
        <f>IF(D1864="","",IF(VLOOKUP(D1864,'Demand Locations'!B:D,2,FALSE)="","",VLOOKUP(D1864,'Demand Locations'!B:D,2,FALSE)))</f>
        <v/>
      </c>
      <c r="M1864" s="7" t="str">
        <f>IF(D1864="","",IF(VLOOKUP(D1864,'Demand Locations'!B:D,3,FALSE)="","",VLOOKUP(D1864,'Demand Locations'!B:D,3,FALSE)))</f>
        <v/>
      </c>
      <c r="N1864" s="7" t="str">
        <f t="shared" si="320"/>
        <v/>
      </c>
      <c r="O1864" s="7" t="str">
        <f t="shared" si="321"/>
        <v/>
      </c>
      <c r="P1864" s="7" t="str">
        <f t="shared" si="322"/>
        <v/>
      </c>
      <c r="Q1864" s="7" t="str">
        <f t="shared" si="323"/>
        <v/>
      </c>
      <c r="R1864" s="7" t="str">
        <f t="shared" si="324"/>
        <v/>
      </c>
      <c r="S1864" s="7" t="str">
        <f t="shared" si="325"/>
        <v/>
      </c>
      <c r="T1864" s="7" t="str">
        <f t="shared" si="326"/>
        <v/>
      </c>
      <c r="U1864" s="7" t="str">
        <f t="shared" si="327"/>
        <v/>
      </c>
      <c r="V1864" s="7" t="str">
        <f t="shared" si="328"/>
        <v/>
      </c>
      <c r="W1864" s="60" t="str">
        <f>IF(ISNUMBER(V1864),IF(ISNA(VLOOKUP(I1864,'Distances Lookup Table'!D:E,2,FALSE)),V1864*'General Settings'!$F$6,IF(VLOOKUP(I1864,'Distances Lookup Table'!D:E,2,FALSE)="",V1864*'General Settings'!$F$6,VLOOKUP(I1864,'Distances Lookup Table'!D:E,2,FALSE))),"")</f>
        <v/>
      </c>
      <c r="X1864" s="18" t="str">
        <f>IF(D1864&lt;&gt;"",'Workers Settings'!H1864,"")</f>
        <v/>
      </c>
      <c r="Y1864" s="18" t="str">
        <f>IF(D1864&lt;&gt;"",'Workers Settings'!I1864,"")</f>
        <v/>
      </c>
      <c r="Z1864" s="29" t="str">
        <f>IF('Workers Settings'!L1864&lt;&gt;"",'Workers Settings'!L1864,'Workers Settings'!K1864)</f>
        <v/>
      </c>
      <c r="AA1864" s="29" t="str">
        <f>IF(D1864&lt;&gt;"",IF('Workers Settings'!L1864&lt;&gt;"",'Workers Settings'!L1864,'Workers Settings'!K1864),"")</f>
        <v/>
      </c>
    </row>
    <row r="1865" spans="1:27" x14ac:dyDescent="0.25">
      <c r="A1865" s="7">
        <f t="shared" si="329"/>
        <v>1861</v>
      </c>
      <c r="B1865" s="7" t="str">
        <f>IF('Workers Settings'!B1865&lt;&gt;"",'Workers Settings'!B1865,"")</f>
        <v/>
      </c>
      <c r="C1865" s="7" t="str">
        <f>IF('Workers Settings'!C1865&lt;&gt;"",'Workers Settings'!C1865,"")</f>
        <v/>
      </c>
      <c r="D1865" s="17"/>
      <c r="E1865" s="17"/>
      <c r="F1865" s="17"/>
      <c r="G1865" s="7" t="str">
        <f>IF(D1865&lt;&gt;"",IF('Workers Settings'!D1865="","",'Workers Settings'!D1865),"")</f>
        <v/>
      </c>
      <c r="H1865" s="7" t="str">
        <f>IF(D1865&lt;&gt;"",'Workers Settings'!E1865,"")</f>
        <v/>
      </c>
      <c r="I1865" s="7" t="str">
        <f t="shared" si="319"/>
        <v/>
      </c>
      <c r="J1865" s="7" t="str">
        <f>IF('Workers Settings'!F1865&lt;&gt;"",'Workers Settings'!F1865,"")</f>
        <v/>
      </c>
      <c r="K1865" s="7" t="str">
        <f>IF('Workers Settings'!G1865&lt;&gt;"",'Workers Settings'!G1865,"")</f>
        <v/>
      </c>
      <c r="L1865" s="7" t="str">
        <f>IF(D1865="","",IF(VLOOKUP(D1865,'Demand Locations'!B:D,2,FALSE)="","",VLOOKUP(D1865,'Demand Locations'!B:D,2,FALSE)))</f>
        <v/>
      </c>
      <c r="M1865" s="7" t="str">
        <f>IF(D1865="","",IF(VLOOKUP(D1865,'Demand Locations'!B:D,3,FALSE)="","",VLOOKUP(D1865,'Demand Locations'!B:D,3,FALSE)))</f>
        <v/>
      </c>
      <c r="N1865" s="7" t="str">
        <f t="shared" si="320"/>
        <v/>
      </c>
      <c r="O1865" s="7" t="str">
        <f t="shared" si="321"/>
        <v/>
      </c>
      <c r="P1865" s="7" t="str">
        <f t="shared" si="322"/>
        <v/>
      </c>
      <c r="Q1865" s="7" t="str">
        <f t="shared" si="323"/>
        <v/>
      </c>
      <c r="R1865" s="7" t="str">
        <f t="shared" si="324"/>
        <v/>
      </c>
      <c r="S1865" s="7" t="str">
        <f t="shared" si="325"/>
        <v/>
      </c>
      <c r="T1865" s="7" t="str">
        <f t="shared" si="326"/>
        <v/>
      </c>
      <c r="U1865" s="7" t="str">
        <f t="shared" si="327"/>
        <v/>
      </c>
      <c r="V1865" s="7" t="str">
        <f t="shared" si="328"/>
        <v/>
      </c>
      <c r="W1865" s="60" t="str">
        <f>IF(ISNUMBER(V1865),IF(ISNA(VLOOKUP(I1865,'Distances Lookup Table'!D:E,2,FALSE)),V1865*'General Settings'!$F$6,IF(VLOOKUP(I1865,'Distances Lookup Table'!D:E,2,FALSE)="",V1865*'General Settings'!$F$6,VLOOKUP(I1865,'Distances Lookup Table'!D:E,2,FALSE))),"")</f>
        <v/>
      </c>
      <c r="X1865" s="18" t="str">
        <f>IF(D1865&lt;&gt;"",'Workers Settings'!H1865,"")</f>
        <v/>
      </c>
      <c r="Y1865" s="18" t="str">
        <f>IF(D1865&lt;&gt;"",'Workers Settings'!I1865,"")</f>
        <v/>
      </c>
      <c r="Z1865" s="29" t="str">
        <f>IF('Workers Settings'!L1865&lt;&gt;"",'Workers Settings'!L1865,'Workers Settings'!K1865)</f>
        <v/>
      </c>
      <c r="AA1865" s="29" t="str">
        <f>IF(D1865&lt;&gt;"",IF('Workers Settings'!L1865&lt;&gt;"",'Workers Settings'!L1865,'Workers Settings'!K1865),"")</f>
        <v/>
      </c>
    </row>
    <row r="1866" spans="1:27" x14ac:dyDescent="0.25">
      <c r="A1866" s="7">
        <f t="shared" si="329"/>
        <v>1862</v>
      </c>
      <c r="B1866" s="7" t="str">
        <f>IF('Workers Settings'!B1866&lt;&gt;"",'Workers Settings'!B1866,"")</f>
        <v/>
      </c>
      <c r="C1866" s="7" t="str">
        <f>IF('Workers Settings'!C1866&lt;&gt;"",'Workers Settings'!C1866,"")</f>
        <v/>
      </c>
      <c r="D1866" s="17"/>
      <c r="E1866" s="17"/>
      <c r="F1866" s="17"/>
      <c r="G1866" s="7" t="str">
        <f>IF(D1866&lt;&gt;"",IF('Workers Settings'!D1866="","",'Workers Settings'!D1866),"")</f>
        <v/>
      </c>
      <c r="H1866" s="7" t="str">
        <f>IF(D1866&lt;&gt;"",'Workers Settings'!E1866,"")</f>
        <v/>
      </c>
      <c r="I1866" s="7" t="str">
        <f t="shared" si="319"/>
        <v/>
      </c>
      <c r="J1866" s="7" t="str">
        <f>IF('Workers Settings'!F1866&lt;&gt;"",'Workers Settings'!F1866,"")</f>
        <v/>
      </c>
      <c r="K1866" s="7" t="str">
        <f>IF('Workers Settings'!G1866&lt;&gt;"",'Workers Settings'!G1866,"")</f>
        <v/>
      </c>
      <c r="L1866" s="7" t="str">
        <f>IF(D1866="","",IF(VLOOKUP(D1866,'Demand Locations'!B:D,2,FALSE)="","",VLOOKUP(D1866,'Demand Locations'!B:D,2,FALSE)))</f>
        <v/>
      </c>
      <c r="M1866" s="7" t="str">
        <f>IF(D1866="","",IF(VLOOKUP(D1866,'Demand Locations'!B:D,3,FALSE)="","",VLOOKUP(D1866,'Demand Locations'!B:D,3,FALSE)))</f>
        <v/>
      </c>
      <c r="N1866" s="7" t="str">
        <f t="shared" si="320"/>
        <v/>
      </c>
      <c r="O1866" s="7" t="str">
        <f t="shared" si="321"/>
        <v/>
      </c>
      <c r="P1866" s="7" t="str">
        <f t="shared" si="322"/>
        <v/>
      </c>
      <c r="Q1866" s="7" t="str">
        <f t="shared" si="323"/>
        <v/>
      </c>
      <c r="R1866" s="7" t="str">
        <f t="shared" si="324"/>
        <v/>
      </c>
      <c r="S1866" s="7" t="str">
        <f t="shared" si="325"/>
        <v/>
      </c>
      <c r="T1866" s="7" t="str">
        <f t="shared" si="326"/>
        <v/>
      </c>
      <c r="U1866" s="7" t="str">
        <f t="shared" si="327"/>
        <v/>
      </c>
      <c r="V1866" s="7" t="str">
        <f t="shared" si="328"/>
        <v/>
      </c>
      <c r="W1866" s="60" t="str">
        <f>IF(ISNUMBER(V1866),IF(ISNA(VLOOKUP(I1866,'Distances Lookup Table'!D:E,2,FALSE)),V1866*'General Settings'!$F$6,IF(VLOOKUP(I1866,'Distances Lookup Table'!D:E,2,FALSE)="",V1866*'General Settings'!$F$6,VLOOKUP(I1866,'Distances Lookup Table'!D:E,2,FALSE))),"")</f>
        <v/>
      </c>
      <c r="X1866" s="18" t="str">
        <f>IF(D1866&lt;&gt;"",'Workers Settings'!H1866,"")</f>
        <v/>
      </c>
      <c r="Y1866" s="18" t="str">
        <f>IF(D1866&lt;&gt;"",'Workers Settings'!I1866,"")</f>
        <v/>
      </c>
      <c r="Z1866" s="29" t="str">
        <f>IF('Workers Settings'!L1866&lt;&gt;"",'Workers Settings'!L1866,'Workers Settings'!K1866)</f>
        <v/>
      </c>
      <c r="AA1866" s="29" t="str">
        <f>IF(D1866&lt;&gt;"",IF('Workers Settings'!L1866&lt;&gt;"",'Workers Settings'!L1866,'Workers Settings'!K1866),"")</f>
        <v/>
      </c>
    </row>
    <row r="1867" spans="1:27" x14ac:dyDescent="0.25">
      <c r="A1867" s="7">
        <f t="shared" si="329"/>
        <v>1863</v>
      </c>
      <c r="B1867" s="7" t="str">
        <f>IF('Workers Settings'!B1867&lt;&gt;"",'Workers Settings'!B1867,"")</f>
        <v/>
      </c>
      <c r="C1867" s="7" t="str">
        <f>IF('Workers Settings'!C1867&lt;&gt;"",'Workers Settings'!C1867,"")</f>
        <v/>
      </c>
      <c r="D1867" s="17"/>
      <c r="E1867" s="17"/>
      <c r="F1867" s="17"/>
      <c r="G1867" s="7" t="str">
        <f>IF(D1867&lt;&gt;"",IF('Workers Settings'!D1867="","",'Workers Settings'!D1867),"")</f>
        <v/>
      </c>
      <c r="H1867" s="7" t="str">
        <f>IF(D1867&lt;&gt;"",'Workers Settings'!E1867,"")</f>
        <v/>
      </c>
      <c r="I1867" s="7" t="str">
        <f t="shared" si="319"/>
        <v/>
      </c>
      <c r="J1867" s="7" t="str">
        <f>IF('Workers Settings'!F1867&lt;&gt;"",'Workers Settings'!F1867,"")</f>
        <v/>
      </c>
      <c r="K1867" s="7" t="str">
        <f>IF('Workers Settings'!G1867&lt;&gt;"",'Workers Settings'!G1867,"")</f>
        <v/>
      </c>
      <c r="L1867" s="7" t="str">
        <f>IF(D1867="","",IF(VLOOKUP(D1867,'Demand Locations'!B:D,2,FALSE)="","",VLOOKUP(D1867,'Demand Locations'!B:D,2,FALSE)))</f>
        <v/>
      </c>
      <c r="M1867" s="7" t="str">
        <f>IF(D1867="","",IF(VLOOKUP(D1867,'Demand Locations'!B:D,3,FALSE)="","",VLOOKUP(D1867,'Demand Locations'!B:D,3,FALSE)))</f>
        <v/>
      </c>
      <c r="N1867" s="7" t="str">
        <f t="shared" si="320"/>
        <v/>
      </c>
      <c r="O1867" s="7" t="str">
        <f t="shared" si="321"/>
        <v/>
      </c>
      <c r="P1867" s="7" t="str">
        <f t="shared" si="322"/>
        <v/>
      </c>
      <c r="Q1867" s="7" t="str">
        <f t="shared" si="323"/>
        <v/>
      </c>
      <c r="R1867" s="7" t="str">
        <f t="shared" si="324"/>
        <v/>
      </c>
      <c r="S1867" s="7" t="str">
        <f t="shared" si="325"/>
        <v/>
      </c>
      <c r="T1867" s="7" t="str">
        <f t="shared" si="326"/>
        <v/>
      </c>
      <c r="U1867" s="7" t="str">
        <f t="shared" si="327"/>
        <v/>
      </c>
      <c r="V1867" s="7" t="str">
        <f t="shared" si="328"/>
        <v/>
      </c>
      <c r="W1867" s="60" t="str">
        <f>IF(ISNUMBER(V1867),IF(ISNA(VLOOKUP(I1867,'Distances Lookup Table'!D:E,2,FALSE)),V1867*'General Settings'!$F$6,IF(VLOOKUP(I1867,'Distances Lookup Table'!D:E,2,FALSE)="",V1867*'General Settings'!$F$6,VLOOKUP(I1867,'Distances Lookup Table'!D:E,2,FALSE))),"")</f>
        <v/>
      </c>
      <c r="X1867" s="18" t="str">
        <f>IF(D1867&lt;&gt;"",'Workers Settings'!H1867,"")</f>
        <v/>
      </c>
      <c r="Y1867" s="18" t="str">
        <f>IF(D1867&lt;&gt;"",'Workers Settings'!I1867,"")</f>
        <v/>
      </c>
      <c r="Z1867" s="29" t="str">
        <f>IF('Workers Settings'!L1867&lt;&gt;"",'Workers Settings'!L1867,'Workers Settings'!K1867)</f>
        <v/>
      </c>
      <c r="AA1867" s="29" t="str">
        <f>IF(D1867&lt;&gt;"",IF('Workers Settings'!L1867&lt;&gt;"",'Workers Settings'!L1867,'Workers Settings'!K1867),"")</f>
        <v/>
      </c>
    </row>
    <row r="1868" spans="1:27" x14ac:dyDescent="0.25">
      <c r="A1868" s="7">
        <f t="shared" si="329"/>
        <v>1864</v>
      </c>
      <c r="B1868" s="7" t="str">
        <f>IF('Workers Settings'!B1868&lt;&gt;"",'Workers Settings'!B1868,"")</f>
        <v/>
      </c>
      <c r="C1868" s="7" t="str">
        <f>IF('Workers Settings'!C1868&lt;&gt;"",'Workers Settings'!C1868,"")</f>
        <v/>
      </c>
      <c r="D1868" s="17"/>
      <c r="E1868" s="17"/>
      <c r="F1868" s="17"/>
      <c r="G1868" s="7" t="str">
        <f>IF(D1868&lt;&gt;"",IF('Workers Settings'!D1868="","",'Workers Settings'!D1868),"")</f>
        <v/>
      </c>
      <c r="H1868" s="7" t="str">
        <f>IF(D1868&lt;&gt;"",'Workers Settings'!E1868,"")</f>
        <v/>
      </c>
      <c r="I1868" s="7" t="str">
        <f t="shared" si="319"/>
        <v/>
      </c>
      <c r="J1868" s="7" t="str">
        <f>IF('Workers Settings'!F1868&lt;&gt;"",'Workers Settings'!F1868,"")</f>
        <v/>
      </c>
      <c r="K1868" s="7" t="str">
        <f>IF('Workers Settings'!G1868&lt;&gt;"",'Workers Settings'!G1868,"")</f>
        <v/>
      </c>
      <c r="L1868" s="7" t="str">
        <f>IF(D1868="","",IF(VLOOKUP(D1868,'Demand Locations'!B:D,2,FALSE)="","",VLOOKUP(D1868,'Demand Locations'!B:D,2,FALSE)))</f>
        <v/>
      </c>
      <c r="M1868" s="7" t="str">
        <f>IF(D1868="","",IF(VLOOKUP(D1868,'Demand Locations'!B:D,3,FALSE)="","",VLOOKUP(D1868,'Demand Locations'!B:D,3,FALSE)))</f>
        <v/>
      </c>
      <c r="N1868" s="7" t="str">
        <f t="shared" si="320"/>
        <v/>
      </c>
      <c r="O1868" s="7" t="str">
        <f t="shared" si="321"/>
        <v/>
      </c>
      <c r="P1868" s="7" t="str">
        <f t="shared" si="322"/>
        <v/>
      </c>
      <c r="Q1868" s="7" t="str">
        <f t="shared" si="323"/>
        <v/>
      </c>
      <c r="R1868" s="7" t="str">
        <f t="shared" si="324"/>
        <v/>
      </c>
      <c r="S1868" s="7" t="str">
        <f t="shared" si="325"/>
        <v/>
      </c>
      <c r="T1868" s="7" t="str">
        <f t="shared" si="326"/>
        <v/>
      </c>
      <c r="U1868" s="7" t="str">
        <f t="shared" si="327"/>
        <v/>
      </c>
      <c r="V1868" s="7" t="str">
        <f t="shared" si="328"/>
        <v/>
      </c>
      <c r="W1868" s="60" t="str">
        <f>IF(ISNUMBER(V1868),IF(ISNA(VLOOKUP(I1868,'Distances Lookup Table'!D:E,2,FALSE)),V1868*'General Settings'!$F$6,IF(VLOOKUP(I1868,'Distances Lookup Table'!D:E,2,FALSE)="",V1868*'General Settings'!$F$6,VLOOKUP(I1868,'Distances Lookup Table'!D:E,2,FALSE))),"")</f>
        <v/>
      </c>
      <c r="X1868" s="18" t="str">
        <f>IF(D1868&lt;&gt;"",'Workers Settings'!H1868,"")</f>
        <v/>
      </c>
      <c r="Y1868" s="18" t="str">
        <f>IF(D1868&lt;&gt;"",'Workers Settings'!I1868,"")</f>
        <v/>
      </c>
      <c r="Z1868" s="29" t="str">
        <f>IF('Workers Settings'!L1868&lt;&gt;"",'Workers Settings'!L1868,'Workers Settings'!K1868)</f>
        <v/>
      </c>
      <c r="AA1868" s="29" t="str">
        <f>IF(D1868&lt;&gt;"",IF('Workers Settings'!L1868&lt;&gt;"",'Workers Settings'!L1868,'Workers Settings'!K1868),"")</f>
        <v/>
      </c>
    </row>
    <row r="1869" spans="1:27" x14ac:dyDescent="0.25">
      <c r="A1869" s="7">
        <f t="shared" si="329"/>
        <v>1865</v>
      </c>
      <c r="B1869" s="7" t="str">
        <f>IF('Workers Settings'!B1869&lt;&gt;"",'Workers Settings'!B1869,"")</f>
        <v/>
      </c>
      <c r="C1869" s="7" t="str">
        <f>IF('Workers Settings'!C1869&lt;&gt;"",'Workers Settings'!C1869,"")</f>
        <v/>
      </c>
      <c r="D1869" s="17"/>
      <c r="E1869" s="17"/>
      <c r="F1869" s="17"/>
      <c r="G1869" s="7" t="str">
        <f>IF(D1869&lt;&gt;"",IF('Workers Settings'!D1869="","",'Workers Settings'!D1869),"")</f>
        <v/>
      </c>
      <c r="H1869" s="7" t="str">
        <f>IF(D1869&lt;&gt;"",'Workers Settings'!E1869,"")</f>
        <v/>
      </c>
      <c r="I1869" s="7" t="str">
        <f t="shared" si="319"/>
        <v/>
      </c>
      <c r="J1869" s="7" t="str">
        <f>IF('Workers Settings'!F1869&lt;&gt;"",'Workers Settings'!F1869,"")</f>
        <v/>
      </c>
      <c r="K1869" s="7" t="str">
        <f>IF('Workers Settings'!G1869&lt;&gt;"",'Workers Settings'!G1869,"")</f>
        <v/>
      </c>
      <c r="L1869" s="7" t="str">
        <f>IF(D1869="","",IF(VLOOKUP(D1869,'Demand Locations'!B:D,2,FALSE)="","",VLOOKUP(D1869,'Demand Locations'!B:D,2,FALSE)))</f>
        <v/>
      </c>
      <c r="M1869" s="7" t="str">
        <f>IF(D1869="","",IF(VLOOKUP(D1869,'Demand Locations'!B:D,3,FALSE)="","",VLOOKUP(D1869,'Demand Locations'!B:D,3,FALSE)))</f>
        <v/>
      </c>
      <c r="N1869" s="7" t="str">
        <f t="shared" si="320"/>
        <v/>
      </c>
      <c r="O1869" s="7" t="str">
        <f t="shared" si="321"/>
        <v/>
      </c>
      <c r="P1869" s="7" t="str">
        <f t="shared" si="322"/>
        <v/>
      </c>
      <c r="Q1869" s="7" t="str">
        <f t="shared" si="323"/>
        <v/>
      </c>
      <c r="R1869" s="7" t="str">
        <f t="shared" si="324"/>
        <v/>
      </c>
      <c r="S1869" s="7" t="str">
        <f t="shared" si="325"/>
        <v/>
      </c>
      <c r="T1869" s="7" t="str">
        <f t="shared" si="326"/>
        <v/>
      </c>
      <c r="U1869" s="7" t="str">
        <f t="shared" si="327"/>
        <v/>
      </c>
      <c r="V1869" s="7" t="str">
        <f t="shared" si="328"/>
        <v/>
      </c>
      <c r="W1869" s="60" t="str">
        <f>IF(ISNUMBER(V1869),IF(ISNA(VLOOKUP(I1869,'Distances Lookup Table'!D:E,2,FALSE)),V1869*'General Settings'!$F$6,IF(VLOOKUP(I1869,'Distances Lookup Table'!D:E,2,FALSE)="",V1869*'General Settings'!$F$6,VLOOKUP(I1869,'Distances Lookup Table'!D:E,2,FALSE))),"")</f>
        <v/>
      </c>
      <c r="X1869" s="18" t="str">
        <f>IF(D1869&lt;&gt;"",'Workers Settings'!H1869,"")</f>
        <v/>
      </c>
      <c r="Y1869" s="18" t="str">
        <f>IF(D1869&lt;&gt;"",'Workers Settings'!I1869,"")</f>
        <v/>
      </c>
      <c r="Z1869" s="29" t="str">
        <f>IF('Workers Settings'!L1869&lt;&gt;"",'Workers Settings'!L1869,'Workers Settings'!K1869)</f>
        <v/>
      </c>
      <c r="AA1869" s="29" t="str">
        <f>IF(D1869&lt;&gt;"",IF('Workers Settings'!L1869&lt;&gt;"",'Workers Settings'!L1869,'Workers Settings'!K1869),"")</f>
        <v/>
      </c>
    </row>
    <row r="1870" spans="1:27" x14ac:dyDescent="0.25">
      <c r="A1870" s="7">
        <f t="shared" si="329"/>
        <v>1866</v>
      </c>
      <c r="B1870" s="7" t="str">
        <f>IF('Workers Settings'!B1870&lt;&gt;"",'Workers Settings'!B1870,"")</f>
        <v/>
      </c>
      <c r="C1870" s="7" t="str">
        <f>IF('Workers Settings'!C1870&lt;&gt;"",'Workers Settings'!C1870,"")</f>
        <v/>
      </c>
      <c r="D1870" s="17"/>
      <c r="E1870" s="17"/>
      <c r="F1870" s="17"/>
      <c r="G1870" s="7" t="str">
        <f>IF(D1870&lt;&gt;"",IF('Workers Settings'!D1870="","",'Workers Settings'!D1870),"")</f>
        <v/>
      </c>
      <c r="H1870" s="7" t="str">
        <f>IF(D1870&lt;&gt;"",'Workers Settings'!E1870,"")</f>
        <v/>
      </c>
      <c r="I1870" s="7" t="str">
        <f t="shared" si="319"/>
        <v/>
      </c>
      <c r="J1870" s="7" t="str">
        <f>IF('Workers Settings'!F1870&lt;&gt;"",'Workers Settings'!F1870,"")</f>
        <v/>
      </c>
      <c r="K1870" s="7" t="str">
        <f>IF('Workers Settings'!G1870&lt;&gt;"",'Workers Settings'!G1870,"")</f>
        <v/>
      </c>
      <c r="L1870" s="7" t="str">
        <f>IF(D1870="","",IF(VLOOKUP(D1870,'Demand Locations'!B:D,2,FALSE)="","",VLOOKUP(D1870,'Demand Locations'!B:D,2,FALSE)))</f>
        <v/>
      </c>
      <c r="M1870" s="7" t="str">
        <f>IF(D1870="","",IF(VLOOKUP(D1870,'Demand Locations'!B:D,3,FALSE)="","",VLOOKUP(D1870,'Demand Locations'!B:D,3,FALSE)))</f>
        <v/>
      </c>
      <c r="N1870" s="7" t="str">
        <f t="shared" si="320"/>
        <v/>
      </c>
      <c r="O1870" s="7" t="str">
        <f t="shared" si="321"/>
        <v/>
      </c>
      <c r="P1870" s="7" t="str">
        <f t="shared" si="322"/>
        <v/>
      </c>
      <c r="Q1870" s="7" t="str">
        <f t="shared" si="323"/>
        <v/>
      </c>
      <c r="R1870" s="7" t="str">
        <f t="shared" si="324"/>
        <v/>
      </c>
      <c r="S1870" s="7" t="str">
        <f t="shared" si="325"/>
        <v/>
      </c>
      <c r="T1870" s="7" t="str">
        <f t="shared" si="326"/>
        <v/>
      </c>
      <c r="U1870" s="7" t="str">
        <f t="shared" si="327"/>
        <v/>
      </c>
      <c r="V1870" s="7" t="str">
        <f t="shared" si="328"/>
        <v/>
      </c>
      <c r="W1870" s="60" t="str">
        <f>IF(ISNUMBER(V1870),IF(ISNA(VLOOKUP(I1870,'Distances Lookup Table'!D:E,2,FALSE)),V1870*'General Settings'!$F$6,IF(VLOOKUP(I1870,'Distances Lookup Table'!D:E,2,FALSE)="",V1870*'General Settings'!$F$6,VLOOKUP(I1870,'Distances Lookup Table'!D:E,2,FALSE))),"")</f>
        <v/>
      </c>
      <c r="X1870" s="18" t="str">
        <f>IF(D1870&lt;&gt;"",'Workers Settings'!H1870,"")</f>
        <v/>
      </c>
      <c r="Y1870" s="18" t="str">
        <f>IF(D1870&lt;&gt;"",'Workers Settings'!I1870,"")</f>
        <v/>
      </c>
      <c r="Z1870" s="29" t="str">
        <f>IF('Workers Settings'!L1870&lt;&gt;"",'Workers Settings'!L1870,'Workers Settings'!K1870)</f>
        <v/>
      </c>
      <c r="AA1870" s="29" t="str">
        <f>IF(D1870&lt;&gt;"",IF('Workers Settings'!L1870&lt;&gt;"",'Workers Settings'!L1870,'Workers Settings'!K1870),"")</f>
        <v/>
      </c>
    </row>
    <row r="1871" spans="1:27" x14ac:dyDescent="0.25">
      <c r="A1871" s="7">
        <f t="shared" si="329"/>
        <v>1867</v>
      </c>
      <c r="B1871" s="7" t="str">
        <f>IF('Workers Settings'!B1871&lt;&gt;"",'Workers Settings'!B1871,"")</f>
        <v/>
      </c>
      <c r="C1871" s="7" t="str">
        <f>IF('Workers Settings'!C1871&lt;&gt;"",'Workers Settings'!C1871,"")</f>
        <v/>
      </c>
      <c r="D1871" s="17"/>
      <c r="E1871" s="17"/>
      <c r="F1871" s="17"/>
      <c r="G1871" s="7" t="str">
        <f>IF(D1871&lt;&gt;"",IF('Workers Settings'!D1871="","",'Workers Settings'!D1871),"")</f>
        <v/>
      </c>
      <c r="H1871" s="7" t="str">
        <f>IF(D1871&lt;&gt;"",'Workers Settings'!E1871,"")</f>
        <v/>
      </c>
      <c r="I1871" s="7" t="str">
        <f t="shared" si="319"/>
        <v/>
      </c>
      <c r="J1871" s="7" t="str">
        <f>IF('Workers Settings'!F1871&lt;&gt;"",'Workers Settings'!F1871,"")</f>
        <v/>
      </c>
      <c r="K1871" s="7" t="str">
        <f>IF('Workers Settings'!G1871&lt;&gt;"",'Workers Settings'!G1871,"")</f>
        <v/>
      </c>
      <c r="L1871" s="7" t="str">
        <f>IF(D1871="","",IF(VLOOKUP(D1871,'Demand Locations'!B:D,2,FALSE)="","",VLOOKUP(D1871,'Demand Locations'!B:D,2,FALSE)))</f>
        <v/>
      </c>
      <c r="M1871" s="7" t="str">
        <f>IF(D1871="","",IF(VLOOKUP(D1871,'Demand Locations'!B:D,3,FALSE)="","",VLOOKUP(D1871,'Demand Locations'!B:D,3,FALSE)))</f>
        <v/>
      </c>
      <c r="N1871" s="7" t="str">
        <f t="shared" si="320"/>
        <v/>
      </c>
      <c r="O1871" s="7" t="str">
        <f t="shared" si="321"/>
        <v/>
      </c>
      <c r="P1871" s="7" t="str">
        <f t="shared" si="322"/>
        <v/>
      </c>
      <c r="Q1871" s="7" t="str">
        <f t="shared" si="323"/>
        <v/>
      </c>
      <c r="R1871" s="7" t="str">
        <f t="shared" si="324"/>
        <v/>
      </c>
      <c r="S1871" s="7" t="str">
        <f t="shared" si="325"/>
        <v/>
      </c>
      <c r="T1871" s="7" t="str">
        <f t="shared" si="326"/>
        <v/>
      </c>
      <c r="U1871" s="7" t="str">
        <f t="shared" si="327"/>
        <v/>
      </c>
      <c r="V1871" s="7" t="str">
        <f t="shared" si="328"/>
        <v/>
      </c>
      <c r="W1871" s="60" t="str">
        <f>IF(ISNUMBER(V1871),IF(ISNA(VLOOKUP(I1871,'Distances Lookup Table'!D:E,2,FALSE)),V1871*'General Settings'!$F$6,IF(VLOOKUP(I1871,'Distances Lookup Table'!D:E,2,FALSE)="",V1871*'General Settings'!$F$6,VLOOKUP(I1871,'Distances Lookup Table'!D:E,2,FALSE))),"")</f>
        <v/>
      </c>
      <c r="X1871" s="18" t="str">
        <f>IF(D1871&lt;&gt;"",'Workers Settings'!H1871,"")</f>
        <v/>
      </c>
      <c r="Y1871" s="18" t="str">
        <f>IF(D1871&lt;&gt;"",'Workers Settings'!I1871,"")</f>
        <v/>
      </c>
      <c r="Z1871" s="29" t="str">
        <f>IF('Workers Settings'!L1871&lt;&gt;"",'Workers Settings'!L1871,'Workers Settings'!K1871)</f>
        <v/>
      </c>
      <c r="AA1871" s="29" t="str">
        <f>IF(D1871&lt;&gt;"",IF('Workers Settings'!L1871&lt;&gt;"",'Workers Settings'!L1871,'Workers Settings'!K1871),"")</f>
        <v/>
      </c>
    </row>
    <row r="1872" spans="1:27" x14ac:dyDescent="0.25">
      <c r="A1872" s="7">
        <f t="shared" si="329"/>
        <v>1868</v>
      </c>
      <c r="B1872" s="7" t="str">
        <f>IF('Workers Settings'!B1872&lt;&gt;"",'Workers Settings'!B1872,"")</f>
        <v/>
      </c>
      <c r="C1872" s="7" t="str">
        <f>IF('Workers Settings'!C1872&lt;&gt;"",'Workers Settings'!C1872,"")</f>
        <v/>
      </c>
      <c r="D1872" s="17"/>
      <c r="E1872" s="17"/>
      <c r="F1872" s="17"/>
      <c r="G1872" s="7" t="str">
        <f>IF(D1872&lt;&gt;"",IF('Workers Settings'!D1872="","",'Workers Settings'!D1872),"")</f>
        <v/>
      </c>
      <c r="H1872" s="7" t="str">
        <f>IF(D1872&lt;&gt;"",'Workers Settings'!E1872,"")</f>
        <v/>
      </c>
      <c r="I1872" s="7" t="str">
        <f t="shared" si="319"/>
        <v/>
      </c>
      <c r="J1872" s="7" t="str">
        <f>IF('Workers Settings'!F1872&lt;&gt;"",'Workers Settings'!F1872,"")</f>
        <v/>
      </c>
      <c r="K1872" s="7" t="str">
        <f>IF('Workers Settings'!G1872&lt;&gt;"",'Workers Settings'!G1872,"")</f>
        <v/>
      </c>
      <c r="L1872" s="7" t="str">
        <f>IF(D1872="","",IF(VLOOKUP(D1872,'Demand Locations'!B:D,2,FALSE)="","",VLOOKUP(D1872,'Demand Locations'!B:D,2,FALSE)))</f>
        <v/>
      </c>
      <c r="M1872" s="7" t="str">
        <f>IF(D1872="","",IF(VLOOKUP(D1872,'Demand Locations'!B:D,3,FALSE)="","",VLOOKUP(D1872,'Demand Locations'!B:D,3,FALSE)))</f>
        <v/>
      </c>
      <c r="N1872" s="7" t="str">
        <f t="shared" si="320"/>
        <v/>
      </c>
      <c r="O1872" s="7" t="str">
        <f t="shared" si="321"/>
        <v/>
      </c>
      <c r="P1872" s="7" t="str">
        <f t="shared" si="322"/>
        <v/>
      </c>
      <c r="Q1872" s="7" t="str">
        <f t="shared" si="323"/>
        <v/>
      </c>
      <c r="R1872" s="7" t="str">
        <f t="shared" si="324"/>
        <v/>
      </c>
      <c r="S1872" s="7" t="str">
        <f t="shared" si="325"/>
        <v/>
      </c>
      <c r="T1872" s="7" t="str">
        <f t="shared" si="326"/>
        <v/>
      </c>
      <c r="U1872" s="7" t="str">
        <f t="shared" si="327"/>
        <v/>
      </c>
      <c r="V1872" s="7" t="str">
        <f t="shared" si="328"/>
        <v/>
      </c>
      <c r="W1872" s="60" t="str">
        <f>IF(ISNUMBER(V1872),IF(ISNA(VLOOKUP(I1872,'Distances Lookup Table'!D:E,2,FALSE)),V1872*'General Settings'!$F$6,IF(VLOOKUP(I1872,'Distances Lookup Table'!D:E,2,FALSE)="",V1872*'General Settings'!$F$6,VLOOKUP(I1872,'Distances Lookup Table'!D:E,2,FALSE))),"")</f>
        <v/>
      </c>
      <c r="X1872" s="18" t="str">
        <f>IF(D1872&lt;&gt;"",'Workers Settings'!H1872,"")</f>
        <v/>
      </c>
      <c r="Y1872" s="18" t="str">
        <f>IF(D1872&lt;&gt;"",'Workers Settings'!I1872,"")</f>
        <v/>
      </c>
      <c r="Z1872" s="29" t="str">
        <f>IF('Workers Settings'!L1872&lt;&gt;"",'Workers Settings'!L1872,'Workers Settings'!K1872)</f>
        <v/>
      </c>
      <c r="AA1872" s="29" t="str">
        <f>IF(D1872&lt;&gt;"",IF('Workers Settings'!L1872&lt;&gt;"",'Workers Settings'!L1872,'Workers Settings'!K1872),"")</f>
        <v/>
      </c>
    </row>
    <row r="1873" spans="1:27" x14ac:dyDescent="0.25">
      <c r="A1873" s="7">
        <f t="shared" si="329"/>
        <v>1869</v>
      </c>
      <c r="B1873" s="7" t="str">
        <f>IF('Workers Settings'!B1873&lt;&gt;"",'Workers Settings'!B1873,"")</f>
        <v/>
      </c>
      <c r="C1873" s="7" t="str">
        <f>IF('Workers Settings'!C1873&lt;&gt;"",'Workers Settings'!C1873,"")</f>
        <v/>
      </c>
      <c r="D1873" s="17"/>
      <c r="E1873" s="17"/>
      <c r="F1873" s="17"/>
      <c r="G1873" s="7" t="str">
        <f>IF(D1873&lt;&gt;"",IF('Workers Settings'!D1873="","",'Workers Settings'!D1873),"")</f>
        <v/>
      </c>
      <c r="H1873" s="7" t="str">
        <f>IF(D1873&lt;&gt;"",'Workers Settings'!E1873,"")</f>
        <v/>
      </c>
      <c r="I1873" s="7" t="str">
        <f t="shared" si="319"/>
        <v/>
      </c>
      <c r="J1873" s="7" t="str">
        <f>IF('Workers Settings'!F1873&lt;&gt;"",'Workers Settings'!F1873,"")</f>
        <v/>
      </c>
      <c r="K1873" s="7" t="str">
        <f>IF('Workers Settings'!G1873&lt;&gt;"",'Workers Settings'!G1873,"")</f>
        <v/>
      </c>
      <c r="L1873" s="7" t="str">
        <f>IF(D1873="","",IF(VLOOKUP(D1873,'Demand Locations'!B:D,2,FALSE)="","",VLOOKUP(D1873,'Demand Locations'!B:D,2,FALSE)))</f>
        <v/>
      </c>
      <c r="M1873" s="7" t="str">
        <f>IF(D1873="","",IF(VLOOKUP(D1873,'Demand Locations'!B:D,3,FALSE)="","",VLOOKUP(D1873,'Demand Locations'!B:D,3,FALSE)))</f>
        <v/>
      </c>
      <c r="N1873" s="7" t="str">
        <f t="shared" si="320"/>
        <v/>
      </c>
      <c r="O1873" s="7" t="str">
        <f t="shared" si="321"/>
        <v/>
      </c>
      <c r="P1873" s="7" t="str">
        <f t="shared" si="322"/>
        <v/>
      </c>
      <c r="Q1873" s="7" t="str">
        <f t="shared" si="323"/>
        <v/>
      </c>
      <c r="R1873" s="7" t="str">
        <f t="shared" si="324"/>
        <v/>
      </c>
      <c r="S1873" s="7" t="str">
        <f t="shared" si="325"/>
        <v/>
      </c>
      <c r="T1873" s="7" t="str">
        <f t="shared" si="326"/>
        <v/>
      </c>
      <c r="U1873" s="7" t="str">
        <f t="shared" si="327"/>
        <v/>
      </c>
      <c r="V1873" s="7" t="str">
        <f t="shared" si="328"/>
        <v/>
      </c>
      <c r="W1873" s="60" t="str">
        <f>IF(ISNUMBER(V1873),IF(ISNA(VLOOKUP(I1873,'Distances Lookup Table'!D:E,2,FALSE)),V1873*'General Settings'!$F$6,IF(VLOOKUP(I1873,'Distances Lookup Table'!D:E,2,FALSE)="",V1873*'General Settings'!$F$6,VLOOKUP(I1873,'Distances Lookup Table'!D:E,2,FALSE))),"")</f>
        <v/>
      </c>
      <c r="X1873" s="18" t="str">
        <f>IF(D1873&lt;&gt;"",'Workers Settings'!H1873,"")</f>
        <v/>
      </c>
      <c r="Y1873" s="18" t="str">
        <f>IF(D1873&lt;&gt;"",'Workers Settings'!I1873,"")</f>
        <v/>
      </c>
      <c r="Z1873" s="29" t="str">
        <f>IF('Workers Settings'!L1873&lt;&gt;"",'Workers Settings'!L1873,'Workers Settings'!K1873)</f>
        <v/>
      </c>
      <c r="AA1873" s="29" t="str">
        <f>IF(D1873&lt;&gt;"",IF('Workers Settings'!L1873&lt;&gt;"",'Workers Settings'!L1873,'Workers Settings'!K1873),"")</f>
        <v/>
      </c>
    </row>
    <row r="1874" spans="1:27" x14ac:dyDescent="0.25">
      <c r="A1874" s="7">
        <f t="shared" si="329"/>
        <v>1870</v>
      </c>
      <c r="B1874" s="7" t="str">
        <f>IF('Workers Settings'!B1874&lt;&gt;"",'Workers Settings'!B1874,"")</f>
        <v/>
      </c>
      <c r="C1874" s="7" t="str">
        <f>IF('Workers Settings'!C1874&lt;&gt;"",'Workers Settings'!C1874,"")</f>
        <v/>
      </c>
      <c r="D1874" s="17"/>
      <c r="E1874" s="17"/>
      <c r="F1874" s="17"/>
      <c r="G1874" s="7" t="str">
        <f>IF(D1874&lt;&gt;"",IF('Workers Settings'!D1874="","",'Workers Settings'!D1874),"")</f>
        <v/>
      </c>
      <c r="H1874" s="7" t="str">
        <f>IF(D1874&lt;&gt;"",'Workers Settings'!E1874,"")</f>
        <v/>
      </c>
      <c r="I1874" s="7" t="str">
        <f t="shared" si="319"/>
        <v/>
      </c>
      <c r="J1874" s="7" t="str">
        <f>IF('Workers Settings'!F1874&lt;&gt;"",'Workers Settings'!F1874,"")</f>
        <v/>
      </c>
      <c r="K1874" s="7" t="str">
        <f>IF('Workers Settings'!G1874&lt;&gt;"",'Workers Settings'!G1874,"")</f>
        <v/>
      </c>
      <c r="L1874" s="7" t="str">
        <f>IF(D1874="","",IF(VLOOKUP(D1874,'Demand Locations'!B:D,2,FALSE)="","",VLOOKUP(D1874,'Demand Locations'!B:D,2,FALSE)))</f>
        <v/>
      </c>
      <c r="M1874" s="7" t="str">
        <f>IF(D1874="","",IF(VLOOKUP(D1874,'Demand Locations'!B:D,3,FALSE)="","",VLOOKUP(D1874,'Demand Locations'!B:D,3,FALSE)))</f>
        <v/>
      </c>
      <c r="N1874" s="7" t="str">
        <f t="shared" si="320"/>
        <v/>
      </c>
      <c r="O1874" s="7" t="str">
        <f t="shared" si="321"/>
        <v/>
      </c>
      <c r="P1874" s="7" t="str">
        <f t="shared" si="322"/>
        <v/>
      </c>
      <c r="Q1874" s="7" t="str">
        <f t="shared" si="323"/>
        <v/>
      </c>
      <c r="R1874" s="7" t="str">
        <f t="shared" si="324"/>
        <v/>
      </c>
      <c r="S1874" s="7" t="str">
        <f t="shared" si="325"/>
        <v/>
      </c>
      <c r="T1874" s="7" t="str">
        <f t="shared" si="326"/>
        <v/>
      </c>
      <c r="U1874" s="7" t="str">
        <f t="shared" si="327"/>
        <v/>
      </c>
      <c r="V1874" s="7" t="str">
        <f t="shared" si="328"/>
        <v/>
      </c>
      <c r="W1874" s="60" t="str">
        <f>IF(ISNUMBER(V1874),IF(ISNA(VLOOKUP(I1874,'Distances Lookup Table'!D:E,2,FALSE)),V1874*'General Settings'!$F$6,IF(VLOOKUP(I1874,'Distances Lookup Table'!D:E,2,FALSE)="",V1874*'General Settings'!$F$6,VLOOKUP(I1874,'Distances Lookup Table'!D:E,2,FALSE))),"")</f>
        <v/>
      </c>
      <c r="X1874" s="18" t="str">
        <f>IF(D1874&lt;&gt;"",'Workers Settings'!H1874,"")</f>
        <v/>
      </c>
      <c r="Y1874" s="18" t="str">
        <f>IF(D1874&lt;&gt;"",'Workers Settings'!I1874,"")</f>
        <v/>
      </c>
      <c r="Z1874" s="29" t="str">
        <f>IF('Workers Settings'!L1874&lt;&gt;"",'Workers Settings'!L1874,'Workers Settings'!K1874)</f>
        <v/>
      </c>
      <c r="AA1874" s="29" t="str">
        <f>IF(D1874&lt;&gt;"",IF('Workers Settings'!L1874&lt;&gt;"",'Workers Settings'!L1874,'Workers Settings'!K1874),"")</f>
        <v/>
      </c>
    </row>
    <row r="1875" spans="1:27" x14ac:dyDescent="0.25">
      <c r="A1875" s="7">
        <f t="shared" si="329"/>
        <v>1871</v>
      </c>
      <c r="B1875" s="7" t="str">
        <f>IF('Workers Settings'!B1875&lt;&gt;"",'Workers Settings'!B1875,"")</f>
        <v/>
      </c>
      <c r="C1875" s="7" t="str">
        <f>IF('Workers Settings'!C1875&lt;&gt;"",'Workers Settings'!C1875,"")</f>
        <v/>
      </c>
      <c r="D1875" s="17"/>
      <c r="E1875" s="17"/>
      <c r="F1875" s="17"/>
      <c r="G1875" s="7" t="str">
        <f>IF(D1875&lt;&gt;"",IF('Workers Settings'!D1875="","",'Workers Settings'!D1875),"")</f>
        <v/>
      </c>
      <c r="H1875" s="7" t="str">
        <f>IF(D1875&lt;&gt;"",'Workers Settings'!E1875,"")</f>
        <v/>
      </c>
      <c r="I1875" s="7" t="str">
        <f t="shared" si="319"/>
        <v/>
      </c>
      <c r="J1875" s="7" t="str">
        <f>IF('Workers Settings'!F1875&lt;&gt;"",'Workers Settings'!F1875,"")</f>
        <v/>
      </c>
      <c r="K1875" s="7" t="str">
        <f>IF('Workers Settings'!G1875&lt;&gt;"",'Workers Settings'!G1875,"")</f>
        <v/>
      </c>
      <c r="L1875" s="7" t="str">
        <f>IF(D1875="","",IF(VLOOKUP(D1875,'Demand Locations'!B:D,2,FALSE)="","",VLOOKUP(D1875,'Demand Locations'!B:D,2,FALSE)))</f>
        <v/>
      </c>
      <c r="M1875" s="7" t="str">
        <f>IF(D1875="","",IF(VLOOKUP(D1875,'Demand Locations'!B:D,3,FALSE)="","",VLOOKUP(D1875,'Demand Locations'!B:D,3,FALSE)))</f>
        <v/>
      </c>
      <c r="N1875" s="7" t="str">
        <f t="shared" si="320"/>
        <v/>
      </c>
      <c r="O1875" s="7" t="str">
        <f t="shared" si="321"/>
        <v/>
      </c>
      <c r="P1875" s="7" t="str">
        <f t="shared" si="322"/>
        <v/>
      </c>
      <c r="Q1875" s="7" t="str">
        <f t="shared" si="323"/>
        <v/>
      </c>
      <c r="R1875" s="7" t="str">
        <f t="shared" si="324"/>
        <v/>
      </c>
      <c r="S1875" s="7" t="str">
        <f t="shared" si="325"/>
        <v/>
      </c>
      <c r="T1875" s="7" t="str">
        <f t="shared" si="326"/>
        <v/>
      </c>
      <c r="U1875" s="7" t="str">
        <f t="shared" si="327"/>
        <v/>
      </c>
      <c r="V1875" s="7" t="str">
        <f t="shared" si="328"/>
        <v/>
      </c>
      <c r="W1875" s="60" t="str">
        <f>IF(ISNUMBER(V1875),IF(ISNA(VLOOKUP(I1875,'Distances Lookup Table'!D:E,2,FALSE)),V1875*'General Settings'!$F$6,IF(VLOOKUP(I1875,'Distances Lookup Table'!D:E,2,FALSE)="",V1875*'General Settings'!$F$6,VLOOKUP(I1875,'Distances Lookup Table'!D:E,2,FALSE))),"")</f>
        <v/>
      </c>
      <c r="X1875" s="18" t="str">
        <f>IF(D1875&lt;&gt;"",'Workers Settings'!H1875,"")</f>
        <v/>
      </c>
      <c r="Y1875" s="18" t="str">
        <f>IF(D1875&lt;&gt;"",'Workers Settings'!I1875,"")</f>
        <v/>
      </c>
      <c r="Z1875" s="29" t="str">
        <f>IF('Workers Settings'!L1875&lt;&gt;"",'Workers Settings'!L1875,'Workers Settings'!K1875)</f>
        <v/>
      </c>
      <c r="AA1875" s="29" t="str">
        <f>IF(D1875&lt;&gt;"",IF('Workers Settings'!L1875&lt;&gt;"",'Workers Settings'!L1875,'Workers Settings'!K1875),"")</f>
        <v/>
      </c>
    </row>
    <row r="1876" spans="1:27" x14ac:dyDescent="0.25">
      <c r="A1876" s="7">
        <f t="shared" si="329"/>
        <v>1872</v>
      </c>
      <c r="B1876" s="7" t="str">
        <f>IF('Workers Settings'!B1876&lt;&gt;"",'Workers Settings'!B1876,"")</f>
        <v/>
      </c>
      <c r="C1876" s="7" t="str">
        <f>IF('Workers Settings'!C1876&lt;&gt;"",'Workers Settings'!C1876,"")</f>
        <v/>
      </c>
      <c r="D1876" s="17"/>
      <c r="E1876" s="17"/>
      <c r="F1876" s="17"/>
      <c r="G1876" s="7" t="str">
        <f>IF(D1876&lt;&gt;"",IF('Workers Settings'!D1876="","",'Workers Settings'!D1876),"")</f>
        <v/>
      </c>
      <c r="H1876" s="7" t="str">
        <f>IF(D1876&lt;&gt;"",'Workers Settings'!E1876,"")</f>
        <v/>
      </c>
      <c r="I1876" s="7" t="str">
        <f t="shared" si="319"/>
        <v/>
      </c>
      <c r="J1876" s="7" t="str">
        <f>IF('Workers Settings'!F1876&lt;&gt;"",'Workers Settings'!F1876,"")</f>
        <v/>
      </c>
      <c r="K1876" s="7" t="str">
        <f>IF('Workers Settings'!G1876&lt;&gt;"",'Workers Settings'!G1876,"")</f>
        <v/>
      </c>
      <c r="L1876" s="7" t="str">
        <f>IF(D1876="","",IF(VLOOKUP(D1876,'Demand Locations'!B:D,2,FALSE)="","",VLOOKUP(D1876,'Demand Locations'!B:D,2,FALSE)))</f>
        <v/>
      </c>
      <c r="M1876" s="7" t="str">
        <f>IF(D1876="","",IF(VLOOKUP(D1876,'Demand Locations'!B:D,3,FALSE)="","",VLOOKUP(D1876,'Demand Locations'!B:D,3,FALSE)))</f>
        <v/>
      </c>
      <c r="N1876" s="7" t="str">
        <f t="shared" si="320"/>
        <v/>
      </c>
      <c r="O1876" s="7" t="str">
        <f t="shared" si="321"/>
        <v/>
      </c>
      <c r="P1876" s="7" t="str">
        <f t="shared" si="322"/>
        <v/>
      </c>
      <c r="Q1876" s="7" t="str">
        <f t="shared" si="323"/>
        <v/>
      </c>
      <c r="R1876" s="7" t="str">
        <f t="shared" si="324"/>
        <v/>
      </c>
      <c r="S1876" s="7" t="str">
        <f t="shared" si="325"/>
        <v/>
      </c>
      <c r="T1876" s="7" t="str">
        <f t="shared" si="326"/>
        <v/>
      </c>
      <c r="U1876" s="7" t="str">
        <f t="shared" si="327"/>
        <v/>
      </c>
      <c r="V1876" s="7" t="str">
        <f t="shared" si="328"/>
        <v/>
      </c>
      <c r="W1876" s="60" t="str">
        <f>IF(ISNUMBER(V1876),IF(ISNA(VLOOKUP(I1876,'Distances Lookup Table'!D:E,2,FALSE)),V1876*'General Settings'!$F$6,IF(VLOOKUP(I1876,'Distances Lookup Table'!D:E,2,FALSE)="",V1876*'General Settings'!$F$6,VLOOKUP(I1876,'Distances Lookup Table'!D:E,2,FALSE))),"")</f>
        <v/>
      </c>
      <c r="X1876" s="18" t="str">
        <f>IF(D1876&lt;&gt;"",'Workers Settings'!H1876,"")</f>
        <v/>
      </c>
      <c r="Y1876" s="18" t="str">
        <f>IF(D1876&lt;&gt;"",'Workers Settings'!I1876,"")</f>
        <v/>
      </c>
      <c r="Z1876" s="29" t="str">
        <f>IF('Workers Settings'!L1876&lt;&gt;"",'Workers Settings'!L1876,'Workers Settings'!K1876)</f>
        <v/>
      </c>
      <c r="AA1876" s="29" t="str">
        <f>IF(D1876&lt;&gt;"",IF('Workers Settings'!L1876&lt;&gt;"",'Workers Settings'!L1876,'Workers Settings'!K1876),"")</f>
        <v/>
      </c>
    </row>
    <row r="1877" spans="1:27" x14ac:dyDescent="0.25">
      <c r="A1877" s="7">
        <f t="shared" si="329"/>
        <v>1873</v>
      </c>
      <c r="B1877" s="7" t="str">
        <f>IF('Workers Settings'!B1877&lt;&gt;"",'Workers Settings'!B1877,"")</f>
        <v/>
      </c>
      <c r="C1877" s="7" t="str">
        <f>IF('Workers Settings'!C1877&lt;&gt;"",'Workers Settings'!C1877,"")</f>
        <v/>
      </c>
      <c r="D1877" s="17"/>
      <c r="E1877" s="17"/>
      <c r="F1877" s="17"/>
      <c r="G1877" s="7" t="str">
        <f>IF(D1877&lt;&gt;"",IF('Workers Settings'!D1877="","",'Workers Settings'!D1877),"")</f>
        <v/>
      </c>
      <c r="H1877" s="7" t="str">
        <f>IF(D1877&lt;&gt;"",'Workers Settings'!E1877,"")</f>
        <v/>
      </c>
      <c r="I1877" s="7" t="str">
        <f t="shared" si="319"/>
        <v/>
      </c>
      <c r="J1877" s="7" t="str">
        <f>IF('Workers Settings'!F1877&lt;&gt;"",'Workers Settings'!F1877,"")</f>
        <v/>
      </c>
      <c r="K1877" s="7" t="str">
        <f>IF('Workers Settings'!G1877&lt;&gt;"",'Workers Settings'!G1877,"")</f>
        <v/>
      </c>
      <c r="L1877" s="7" t="str">
        <f>IF(D1877="","",IF(VLOOKUP(D1877,'Demand Locations'!B:D,2,FALSE)="","",VLOOKUP(D1877,'Demand Locations'!B:D,2,FALSE)))</f>
        <v/>
      </c>
      <c r="M1877" s="7" t="str">
        <f>IF(D1877="","",IF(VLOOKUP(D1877,'Demand Locations'!B:D,3,FALSE)="","",VLOOKUP(D1877,'Demand Locations'!B:D,3,FALSE)))</f>
        <v/>
      </c>
      <c r="N1877" s="7" t="str">
        <f t="shared" si="320"/>
        <v/>
      </c>
      <c r="O1877" s="7" t="str">
        <f t="shared" si="321"/>
        <v/>
      </c>
      <c r="P1877" s="7" t="str">
        <f t="shared" si="322"/>
        <v/>
      </c>
      <c r="Q1877" s="7" t="str">
        <f t="shared" si="323"/>
        <v/>
      </c>
      <c r="R1877" s="7" t="str">
        <f t="shared" si="324"/>
        <v/>
      </c>
      <c r="S1877" s="7" t="str">
        <f t="shared" si="325"/>
        <v/>
      </c>
      <c r="T1877" s="7" t="str">
        <f t="shared" si="326"/>
        <v/>
      </c>
      <c r="U1877" s="7" t="str">
        <f t="shared" si="327"/>
        <v/>
      </c>
      <c r="V1877" s="7" t="str">
        <f t="shared" si="328"/>
        <v/>
      </c>
      <c r="W1877" s="60" t="str">
        <f>IF(ISNUMBER(V1877),IF(ISNA(VLOOKUP(I1877,'Distances Lookup Table'!D:E,2,FALSE)),V1877*'General Settings'!$F$6,IF(VLOOKUP(I1877,'Distances Lookup Table'!D:E,2,FALSE)="",V1877*'General Settings'!$F$6,VLOOKUP(I1877,'Distances Lookup Table'!D:E,2,FALSE))),"")</f>
        <v/>
      </c>
      <c r="X1877" s="18" t="str">
        <f>IF(D1877&lt;&gt;"",'Workers Settings'!H1877,"")</f>
        <v/>
      </c>
      <c r="Y1877" s="18" t="str">
        <f>IF(D1877&lt;&gt;"",'Workers Settings'!I1877,"")</f>
        <v/>
      </c>
      <c r="Z1877" s="29" t="str">
        <f>IF('Workers Settings'!L1877&lt;&gt;"",'Workers Settings'!L1877,'Workers Settings'!K1877)</f>
        <v/>
      </c>
      <c r="AA1877" s="29" t="str">
        <f>IF(D1877&lt;&gt;"",IF('Workers Settings'!L1877&lt;&gt;"",'Workers Settings'!L1877,'Workers Settings'!K1877),"")</f>
        <v/>
      </c>
    </row>
    <row r="1878" spans="1:27" x14ac:dyDescent="0.25">
      <c r="A1878" s="7">
        <f t="shared" si="329"/>
        <v>1874</v>
      </c>
      <c r="B1878" s="7" t="str">
        <f>IF('Workers Settings'!B1878&lt;&gt;"",'Workers Settings'!B1878,"")</f>
        <v/>
      </c>
      <c r="C1878" s="7" t="str">
        <f>IF('Workers Settings'!C1878&lt;&gt;"",'Workers Settings'!C1878,"")</f>
        <v/>
      </c>
      <c r="D1878" s="17"/>
      <c r="E1878" s="17"/>
      <c r="F1878" s="17"/>
      <c r="G1878" s="7" t="str">
        <f>IF(D1878&lt;&gt;"",IF('Workers Settings'!D1878="","",'Workers Settings'!D1878),"")</f>
        <v/>
      </c>
      <c r="H1878" s="7" t="str">
        <f>IF(D1878&lt;&gt;"",'Workers Settings'!E1878,"")</f>
        <v/>
      </c>
      <c r="I1878" s="7" t="str">
        <f t="shared" si="319"/>
        <v/>
      </c>
      <c r="J1878" s="7" t="str">
        <f>IF('Workers Settings'!F1878&lt;&gt;"",'Workers Settings'!F1878,"")</f>
        <v/>
      </c>
      <c r="K1878" s="7" t="str">
        <f>IF('Workers Settings'!G1878&lt;&gt;"",'Workers Settings'!G1878,"")</f>
        <v/>
      </c>
      <c r="L1878" s="7" t="str">
        <f>IF(D1878="","",IF(VLOOKUP(D1878,'Demand Locations'!B:D,2,FALSE)="","",VLOOKUP(D1878,'Demand Locations'!B:D,2,FALSE)))</f>
        <v/>
      </c>
      <c r="M1878" s="7" t="str">
        <f>IF(D1878="","",IF(VLOOKUP(D1878,'Demand Locations'!B:D,3,FALSE)="","",VLOOKUP(D1878,'Demand Locations'!B:D,3,FALSE)))</f>
        <v/>
      </c>
      <c r="N1878" s="7" t="str">
        <f t="shared" si="320"/>
        <v/>
      </c>
      <c r="O1878" s="7" t="str">
        <f t="shared" si="321"/>
        <v/>
      </c>
      <c r="P1878" s="7" t="str">
        <f t="shared" si="322"/>
        <v/>
      </c>
      <c r="Q1878" s="7" t="str">
        <f t="shared" si="323"/>
        <v/>
      </c>
      <c r="R1878" s="7" t="str">
        <f t="shared" si="324"/>
        <v/>
      </c>
      <c r="S1878" s="7" t="str">
        <f t="shared" si="325"/>
        <v/>
      </c>
      <c r="T1878" s="7" t="str">
        <f t="shared" si="326"/>
        <v/>
      </c>
      <c r="U1878" s="7" t="str">
        <f t="shared" si="327"/>
        <v/>
      </c>
      <c r="V1878" s="7" t="str">
        <f t="shared" si="328"/>
        <v/>
      </c>
      <c r="W1878" s="60" t="str">
        <f>IF(ISNUMBER(V1878),IF(ISNA(VLOOKUP(I1878,'Distances Lookup Table'!D:E,2,FALSE)),V1878*'General Settings'!$F$6,IF(VLOOKUP(I1878,'Distances Lookup Table'!D:E,2,FALSE)="",V1878*'General Settings'!$F$6,VLOOKUP(I1878,'Distances Lookup Table'!D:E,2,FALSE))),"")</f>
        <v/>
      </c>
      <c r="X1878" s="18" t="str">
        <f>IF(D1878&lt;&gt;"",'Workers Settings'!H1878,"")</f>
        <v/>
      </c>
      <c r="Y1878" s="18" t="str">
        <f>IF(D1878&lt;&gt;"",'Workers Settings'!I1878,"")</f>
        <v/>
      </c>
      <c r="Z1878" s="29" t="str">
        <f>IF('Workers Settings'!L1878&lt;&gt;"",'Workers Settings'!L1878,'Workers Settings'!K1878)</f>
        <v/>
      </c>
      <c r="AA1878" s="29" t="str">
        <f>IF(D1878&lt;&gt;"",IF('Workers Settings'!L1878&lt;&gt;"",'Workers Settings'!L1878,'Workers Settings'!K1878),"")</f>
        <v/>
      </c>
    </row>
    <row r="1879" spans="1:27" x14ac:dyDescent="0.25">
      <c r="A1879" s="7">
        <f t="shared" si="329"/>
        <v>1875</v>
      </c>
      <c r="B1879" s="7" t="str">
        <f>IF('Workers Settings'!B1879&lt;&gt;"",'Workers Settings'!B1879,"")</f>
        <v/>
      </c>
      <c r="C1879" s="7" t="str">
        <f>IF('Workers Settings'!C1879&lt;&gt;"",'Workers Settings'!C1879,"")</f>
        <v/>
      </c>
      <c r="D1879" s="17"/>
      <c r="E1879" s="17"/>
      <c r="F1879" s="17"/>
      <c r="G1879" s="7" t="str">
        <f>IF(D1879&lt;&gt;"",IF('Workers Settings'!D1879="","",'Workers Settings'!D1879),"")</f>
        <v/>
      </c>
      <c r="H1879" s="7" t="str">
        <f>IF(D1879&lt;&gt;"",'Workers Settings'!E1879,"")</f>
        <v/>
      </c>
      <c r="I1879" s="7" t="str">
        <f t="shared" si="319"/>
        <v/>
      </c>
      <c r="J1879" s="7" t="str">
        <f>IF('Workers Settings'!F1879&lt;&gt;"",'Workers Settings'!F1879,"")</f>
        <v/>
      </c>
      <c r="K1879" s="7" t="str">
        <f>IF('Workers Settings'!G1879&lt;&gt;"",'Workers Settings'!G1879,"")</f>
        <v/>
      </c>
      <c r="L1879" s="7" t="str">
        <f>IF(D1879="","",IF(VLOOKUP(D1879,'Demand Locations'!B:D,2,FALSE)="","",VLOOKUP(D1879,'Demand Locations'!B:D,2,FALSE)))</f>
        <v/>
      </c>
      <c r="M1879" s="7" t="str">
        <f>IF(D1879="","",IF(VLOOKUP(D1879,'Demand Locations'!B:D,3,FALSE)="","",VLOOKUP(D1879,'Demand Locations'!B:D,3,FALSE)))</f>
        <v/>
      </c>
      <c r="N1879" s="7" t="str">
        <f t="shared" si="320"/>
        <v/>
      </c>
      <c r="O1879" s="7" t="str">
        <f t="shared" si="321"/>
        <v/>
      </c>
      <c r="P1879" s="7" t="str">
        <f t="shared" si="322"/>
        <v/>
      </c>
      <c r="Q1879" s="7" t="str">
        <f t="shared" si="323"/>
        <v/>
      </c>
      <c r="R1879" s="7" t="str">
        <f t="shared" si="324"/>
        <v/>
      </c>
      <c r="S1879" s="7" t="str">
        <f t="shared" si="325"/>
        <v/>
      </c>
      <c r="T1879" s="7" t="str">
        <f t="shared" si="326"/>
        <v/>
      </c>
      <c r="U1879" s="7" t="str">
        <f t="shared" si="327"/>
        <v/>
      </c>
      <c r="V1879" s="7" t="str">
        <f t="shared" si="328"/>
        <v/>
      </c>
      <c r="W1879" s="60" t="str">
        <f>IF(ISNUMBER(V1879),IF(ISNA(VLOOKUP(I1879,'Distances Lookup Table'!D:E,2,FALSE)),V1879*'General Settings'!$F$6,IF(VLOOKUP(I1879,'Distances Lookup Table'!D:E,2,FALSE)="",V1879*'General Settings'!$F$6,VLOOKUP(I1879,'Distances Lookup Table'!D:E,2,FALSE))),"")</f>
        <v/>
      </c>
      <c r="X1879" s="18" t="str">
        <f>IF(D1879&lt;&gt;"",'Workers Settings'!H1879,"")</f>
        <v/>
      </c>
      <c r="Y1879" s="18" t="str">
        <f>IF(D1879&lt;&gt;"",'Workers Settings'!I1879,"")</f>
        <v/>
      </c>
      <c r="Z1879" s="29" t="str">
        <f>IF('Workers Settings'!L1879&lt;&gt;"",'Workers Settings'!L1879,'Workers Settings'!K1879)</f>
        <v/>
      </c>
      <c r="AA1879" s="29" t="str">
        <f>IF(D1879&lt;&gt;"",IF('Workers Settings'!L1879&lt;&gt;"",'Workers Settings'!L1879,'Workers Settings'!K1879),"")</f>
        <v/>
      </c>
    </row>
    <row r="1880" spans="1:27" x14ac:dyDescent="0.25">
      <c r="A1880" s="7">
        <f t="shared" si="329"/>
        <v>1876</v>
      </c>
      <c r="B1880" s="7" t="str">
        <f>IF('Workers Settings'!B1880&lt;&gt;"",'Workers Settings'!B1880,"")</f>
        <v/>
      </c>
      <c r="C1880" s="7" t="str">
        <f>IF('Workers Settings'!C1880&lt;&gt;"",'Workers Settings'!C1880,"")</f>
        <v/>
      </c>
      <c r="D1880" s="17"/>
      <c r="E1880" s="17"/>
      <c r="F1880" s="17"/>
      <c r="G1880" s="7" t="str">
        <f>IF(D1880&lt;&gt;"",IF('Workers Settings'!D1880="","",'Workers Settings'!D1880),"")</f>
        <v/>
      </c>
      <c r="H1880" s="7" t="str">
        <f>IF(D1880&lt;&gt;"",'Workers Settings'!E1880,"")</f>
        <v/>
      </c>
      <c r="I1880" s="7" t="str">
        <f t="shared" si="319"/>
        <v/>
      </c>
      <c r="J1880" s="7" t="str">
        <f>IF('Workers Settings'!F1880&lt;&gt;"",'Workers Settings'!F1880,"")</f>
        <v/>
      </c>
      <c r="K1880" s="7" t="str">
        <f>IF('Workers Settings'!G1880&lt;&gt;"",'Workers Settings'!G1880,"")</f>
        <v/>
      </c>
      <c r="L1880" s="7" t="str">
        <f>IF(D1880="","",IF(VLOOKUP(D1880,'Demand Locations'!B:D,2,FALSE)="","",VLOOKUP(D1880,'Demand Locations'!B:D,2,FALSE)))</f>
        <v/>
      </c>
      <c r="M1880" s="7" t="str">
        <f>IF(D1880="","",IF(VLOOKUP(D1880,'Demand Locations'!B:D,3,FALSE)="","",VLOOKUP(D1880,'Demand Locations'!B:D,3,FALSE)))</f>
        <v/>
      </c>
      <c r="N1880" s="7" t="str">
        <f t="shared" si="320"/>
        <v/>
      </c>
      <c r="O1880" s="7" t="str">
        <f t="shared" si="321"/>
        <v/>
      </c>
      <c r="P1880" s="7" t="str">
        <f t="shared" si="322"/>
        <v/>
      </c>
      <c r="Q1880" s="7" t="str">
        <f t="shared" si="323"/>
        <v/>
      </c>
      <c r="R1880" s="7" t="str">
        <f t="shared" si="324"/>
        <v/>
      </c>
      <c r="S1880" s="7" t="str">
        <f t="shared" si="325"/>
        <v/>
      </c>
      <c r="T1880" s="7" t="str">
        <f t="shared" si="326"/>
        <v/>
      </c>
      <c r="U1880" s="7" t="str">
        <f t="shared" si="327"/>
        <v/>
      </c>
      <c r="V1880" s="7" t="str">
        <f t="shared" si="328"/>
        <v/>
      </c>
      <c r="W1880" s="60" t="str">
        <f>IF(ISNUMBER(V1880),IF(ISNA(VLOOKUP(I1880,'Distances Lookup Table'!D:E,2,FALSE)),V1880*'General Settings'!$F$6,IF(VLOOKUP(I1880,'Distances Lookup Table'!D:E,2,FALSE)="",V1880*'General Settings'!$F$6,VLOOKUP(I1880,'Distances Lookup Table'!D:E,2,FALSE))),"")</f>
        <v/>
      </c>
      <c r="X1880" s="18" t="str">
        <f>IF(D1880&lt;&gt;"",'Workers Settings'!H1880,"")</f>
        <v/>
      </c>
      <c r="Y1880" s="18" t="str">
        <f>IF(D1880&lt;&gt;"",'Workers Settings'!I1880,"")</f>
        <v/>
      </c>
      <c r="Z1880" s="29" t="str">
        <f>IF('Workers Settings'!L1880&lt;&gt;"",'Workers Settings'!L1880,'Workers Settings'!K1880)</f>
        <v/>
      </c>
      <c r="AA1880" s="29" t="str">
        <f>IF(D1880&lt;&gt;"",IF('Workers Settings'!L1880&lt;&gt;"",'Workers Settings'!L1880,'Workers Settings'!K1880),"")</f>
        <v/>
      </c>
    </row>
    <row r="1881" spans="1:27" x14ac:dyDescent="0.25">
      <c r="A1881" s="7">
        <f t="shared" si="329"/>
        <v>1877</v>
      </c>
      <c r="B1881" s="7" t="str">
        <f>IF('Workers Settings'!B1881&lt;&gt;"",'Workers Settings'!B1881,"")</f>
        <v/>
      </c>
      <c r="C1881" s="7" t="str">
        <f>IF('Workers Settings'!C1881&lt;&gt;"",'Workers Settings'!C1881,"")</f>
        <v/>
      </c>
      <c r="D1881" s="17"/>
      <c r="E1881" s="17"/>
      <c r="F1881" s="17"/>
      <c r="G1881" s="7" t="str">
        <f>IF(D1881&lt;&gt;"",IF('Workers Settings'!D1881="","",'Workers Settings'!D1881),"")</f>
        <v/>
      </c>
      <c r="H1881" s="7" t="str">
        <f>IF(D1881&lt;&gt;"",'Workers Settings'!E1881,"")</f>
        <v/>
      </c>
      <c r="I1881" s="7" t="str">
        <f t="shared" si="319"/>
        <v/>
      </c>
      <c r="J1881" s="7" t="str">
        <f>IF('Workers Settings'!F1881&lt;&gt;"",'Workers Settings'!F1881,"")</f>
        <v/>
      </c>
      <c r="K1881" s="7" t="str">
        <f>IF('Workers Settings'!G1881&lt;&gt;"",'Workers Settings'!G1881,"")</f>
        <v/>
      </c>
      <c r="L1881" s="7" t="str">
        <f>IF(D1881="","",IF(VLOOKUP(D1881,'Demand Locations'!B:D,2,FALSE)="","",VLOOKUP(D1881,'Demand Locations'!B:D,2,FALSE)))</f>
        <v/>
      </c>
      <c r="M1881" s="7" t="str">
        <f>IF(D1881="","",IF(VLOOKUP(D1881,'Demand Locations'!B:D,3,FALSE)="","",VLOOKUP(D1881,'Demand Locations'!B:D,3,FALSE)))</f>
        <v/>
      </c>
      <c r="N1881" s="7" t="str">
        <f t="shared" si="320"/>
        <v/>
      </c>
      <c r="O1881" s="7" t="str">
        <f t="shared" si="321"/>
        <v/>
      </c>
      <c r="P1881" s="7" t="str">
        <f t="shared" si="322"/>
        <v/>
      </c>
      <c r="Q1881" s="7" t="str">
        <f t="shared" si="323"/>
        <v/>
      </c>
      <c r="R1881" s="7" t="str">
        <f t="shared" si="324"/>
        <v/>
      </c>
      <c r="S1881" s="7" t="str">
        <f t="shared" si="325"/>
        <v/>
      </c>
      <c r="T1881" s="7" t="str">
        <f t="shared" si="326"/>
        <v/>
      </c>
      <c r="U1881" s="7" t="str">
        <f t="shared" si="327"/>
        <v/>
      </c>
      <c r="V1881" s="7" t="str">
        <f t="shared" si="328"/>
        <v/>
      </c>
      <c r="W1881" s="60" t="str">
        <f>IF(ISNUMBER(V1881),IF(ISNA(VLOOKUP(I1881,'Distances Lookup Table'!D:E,2,FALSE)),V1881*'General Settings'!$F$6,IF(VLOOKUP(I1881,'Distances Lookup Table'!D:E,2,FALSE)="",V1881*'General Settings'!$F$6,VLOOKUP(I1881,'Distances Lookup Table'!D:E,2,FALSE))),"")</f>
        <v/>
      </c>
      <c r="X1881" s="18" t="str">
        <f>IF(D1881&lt;&gt;"",'Workers Settings'!H1881,"")</f>
        <v/>
      </c>
      <c r="Y1881" s="18" t="str">
        <f>IF(D1881&lt;&gt;"",'Workers Settings'!I1881,"")</f>
        <v/>
      </c>
      <c r="Z1881" s="29" t="str">
        <f>IF('Workers Settings'!L1881&lt;&gt;"",'Workers Settings'!L1881,'Workers Settings'!K1881)</f>
        <v/>
      </c>
      <c r="AA1881" s="29" t="str">
        <f>IF(D1881&lt;&gt;"",IF('Workers Settings'!L1881&lt;&gt;"",'Workers Settings'!L1881,'Workers Settings'!K1881),"")</f>
        <v/>
      </c>
    </row>
    <row r="1882" spans="1:27" x14ac:dyDescent="0.25">
      <c r="A1882" s="7">
        <f t="shared" si="329"/>
        <v>1878</v>
      </c>
      <c r="B1882" s="7" t="str">
        <f>IF('Workers Settings'!B1882&lt;&gt;"",'Workers Settings'!B1882,"")</f>
        <v/>
      </c>
      <c r="C1882" s="7" t="str">
        <f>IF('Workers Settings'!C1882&lt;&gt;"",'Workers Settings'!C1882,"")</f>
        <v/>
      </c>
      <c r="D1882" s="17"/>
      <c r="E1882" s="17"/>
      <c r="F1882" s="17"/>
      <c r="G1882" s="7" t="str">
        <f>IF(D1882&lt;&gt;"",IF('Workers Settings'!D1882="","",'Workers Settings'!D1882),"")</f>
        <v/>
      </c>
      <c r="H1882" s="7" t="str">
        <f>IF(D1882&lt;&gt;"",'Workers Settings'!E1882,"")</f>
        <v/>
      </c>
      <c r="I1882" s="7" t="str">
        <f t="shared" si="319"/>
        <v/>
      </c>
      <c r="J1882" s="7" t="str">
        <f>IF('Workers Settings'!F1882&lt;&gt;"",'Workers Settings'!F1882,"")</f>
        <v/>
      </c>
      <c r="K1882" s="7" t="str">
        <f>IF('Workers Settings'!G1882&lt;&gt;"",'Workers Settings'!G1882,"")</f>
        <v/>
      </c>
      <c r="L1882" s="7" t="str">
        <f>IF(D1882="","",IF(VLOOKUP(D1882,'Demand Locations'!B:D,2,FALSE)="","",VLOOKUP(D1882,'Demand Locations'!B:D,2,FALSE)))</f>
        <v/>
      </c>
      <c r="M1882" s="7" t="str">
        <f>IF(D1882="","",IF(VLOOKUP(D1882,'Demand Locations'!B:D,3,FALSE)="","",VLOOKUP(D1882,'Demand Locations'!B:D,3,FALSE)))</f>
        <v/>
      </c>
      <c r="N1882" s="7" t="str">
        <f t="shared" si="320"/>
        <v/>
      </c>
      <c r="O1882" s="7" t="str">
        <f t="shared" si="321"/>
        <v/>
      </c>
      <c r="P1882" s="7" t="str">
        <f t="shared" si="322"/>
        <v/>
      </c>
      <c r="Q1882" s="7" t="str">
        <f t="shared" si="323"/>
        <v/>
      </c>
      <c r="R1882" s="7" t="str">
        <f t="shared" si="324"/>
        <v/>
      </c>
      <c r="S1882" s="7" t="str">
        <f t="shared" si="325"/>
        <v/>
      </c>
      <c r="T1882" s="7" t="str">
        <f t="shared" si="326"/>
        <v/>
      </c>
      <c r="U1882" s="7" t="str">
        <f t="shared" si="327"/>
        <v/>
      </c>
      <c r="V1882" s="7" t="str">
        <f t="shared" si="328"/>
        <v/>
      </c>
      <c r="W1882" s="60" t="str">
        <f>IF(ISNUMBER(V1882),IF(ISNA(VLOOKUP(I1882,'Distances Lookup Table'!D:E,2,FALSE)),V1882*'General Settings'!$F$6,IF(VLOOKUP(I1882,'Distances Lookup Table'!D:E,2,FALSE)="",V1882*'General Settings'!$F$6,VLOOKUP(I1882,'Distances Lookup Table'!D:E,2,FALSE))),"")</f>
        <v/>
      </c>
      <c r="X1882" s="18" t="str">
        <f>IF(D1882&lt;&gt;"",'Workers Settings'!H1882,"")</f>
        <v/>
      </c>
      <c r="Y1882" s="18" t="str">
        <f>IF(D1882&lt;&gt;"",'Workers Settings'!I1882,"")</f>
        <v/>
      </c>
      <c r="Z1882" s="29" t="str">
        <f>IF('Workers Settings'!L1882&lt;&gt;"",'Workers Settings'!L1882,'Workers Settings'!K1882)</f>
        <v/>
      </c>
      <c r="AA1882" s="29" t="str">
        <f>IF(D1882&lt;&gt;"",IF('Workers Settings'!L1882&lt;&gt;"",'Workers Settings'!L1882,'Workers Settings'!K1882),"")</f>
        <v/>
      </c>
    </row>
    <row r="1883" spans="1:27" x14ac:dyDescent="0.25">
      <c r="A1883" s="7">
        <f t="shared" si="329"/>
        <v>1879</v>
      </c>
      <c r="B1883" s="7" t="str">
        <f>IF('Workers Settings'!B1883&lt;&gt;"",'Workers Settings'!B1883,"")</f>
        <v/>
      </c>
      <c r="C1883" s="7" t="str">
        <f>IF('Workers Settings'!C1883&lt;&gt;"",'Workers Settings'!C1883,"")</f>
        <v/>
      </c>
      <c r="D1883" s="17"/>
      <c r="E1883" s="17"/>
      <c r="F1883" s="17"/>
      <c r="G1883" s="7" t="str">
        <f>IF(D1883&lt;&gt;"",IF('Workers Settings'!D1883="","",'Workers Settings'!D1883),"")</f>
        <v/>
      </c>
      <c r="H1883" s="7" t="str">
        <f>IF(D1883&lt;&gt;"",'Workers Settings'!E1883,"")</f>
        <v/>
      </c>
      <c r="I1883" s="7" t="str">
        <f t="shared" si="319"/>
        <v/>
      </c>
      <c r="J1883" s="7" t="str">
        <f>IF('Workers Settings'!F1883&lt;&gt;"",'Workers Settings'!F1883,"")</f>
        <v/>
      </c>
      <c r="K1883" s="7" t="str">
        <f>IF('Workers Settings'!G1883&lt;&gt;"",'Workers Settings'!G1883,"")</f>
        <v/>
      </c>
      <c r="L1883" s="7" t="str">
        <f>IF(D1883="","",IF(VLOOKUP(D1883,'Demand Locations'!B:D,2,FALSE)="","",VLOOKUP(D1883,'Demand Locations'!B:D,2,FALSE)))</f>
        <v/>
      </c>
      <c r="M1883" s="7" t="str">
        <f>IF(D1883="","",IF(VLOOKUP(D1883,'Demand Locations'!B:D,3,FALSE)="","",VLOOKUP(D1883,'Demand Locations'!B:D,3,FALSE)))</f>
        <v/>
      </c>
      <c r="N1883" s="7" t="str">
        <f t="shared" si="320"/>
        <v/>
      </c>
      <c r="O1883" s="7" t="str">
        <f t="shared" si="321"/>
        <v/>
      </c>
      <c r="P1883" s="7" t="str">
        <f t="shared" si="322"/>
        <v/>
      </c>
      <c r="Q1883" s="7" t="str">
        <f t="shared" si="323"/>
        <v/>
      </c>
      <c r="R1883" s="7" t="str">
        <f t="shared" si="324"/>
        <v/>
      </c>
      <c r="S1883" s="7" t="str">
        <f t="shared" si="325"/>
        <v/>
      </c>
      <c r="T1883" s="7" t="str">
        <f t="shared" si="326"/>
        <v/>
      </c>
      <c r="U1883" s="7" t="str">
        <f t="shared" si="327"/>
        <v/>
      </c>
      <c r="V1883" s="7" t="str">
        <f t="shared" si="328"/>
        <v/>
      </c>
      <c r="W1883" s="60" t="str">
        <f>IF(ISNUMBER(V1883),IF(ISNA(VLOOKUP(I1883,'Distances Lookup Table'!D:E,2,FALSE)),V1883*'General Settings'!$F$6,IF(VLOOKUP(I1883,'Distances Lookup Table'!D:E,2,FALSE)="",V1883*'General Settings'!$F$6,VLOOKUP(I1883,'Distances Lookup Table'!D:E,2,FALSE))),"")</f>
        <v/>
      </c>
      <c r="X1883" s="18" t="str">
        <f>IF(D1883&lt;&gt;"",'Workers Settings'!H1883,"")</f>
        <v/>
      </c>
      <c r="Y1883" s="18" t="str">
        <f>IF(D1883&lt;&gt;"",'Workers Settings'!I1883,"")</f>
        <v/>
      </c>
      <c r="Z1883" s="29" t="str">
        <f>IF('Workers Settings'!L1883&lt;&gt;"",'Workers Settings'!L1883,'Workers Settings'!K1883)</f>
        <v/>
      </c>
      <c r="AA1883" s="29" t="str">
        <f>IF(D1883&lt;&gt;"",IF('Workers Settings'!L1883&lt;&gt;"",'Workers Settings'!L1883,'Workers Settings'!K1883),"")</f>
        <v/>
      </c>
    </row>
    <row r="1884" spans="1:27" x14ac:dyDescent="0.25">
      <c r="A1884" s="7">
        <f t="shared" si="329"/>
        <v>1880</v>
      </c>
      <c r="B1884" s="7" t="str">
        <f>IF('Workers Settings'!B1884&lt;&gt;"",'Workers Settings'!B1884,"")</f>
        <v/>
      </c>
      <c r="C1884" s="7" t="str">
        <f>IF('Workers Settings'!C1884&lt;&gt;"",'Workers Settings'!C1884,"")</f>
        <v/>
      </c>
      <c r="D1884" s="17"/>
      <c r="E1884" s="17"/>
      <c r="F1884" s="17"/>
      <c r="G1884" s="7" t="str">
        <f>IF(D1884&lt;&gt;"",IF('Workers Settings'!D1884="","",'Workers Settings'!D1884),"")</f>
        <v/>
      </c>
      <c r="H1884" s="7" t="str">
        <f>IF(D1884&lt;&gt;"",'Workers Settings'!E1884,"")</f>
        <v/>
      </c>
      <c r="I1884" s="7" t="str">
        <f t="shared" si="319"/>
        <v/>
      </c>
      <c r="J1884" s="7" t="str">
        <f>IF('Workers Settings'!F1884&lt;&gt;"",'Workers Settings'!F1884,"")</f>
        <v/>
      </c>
      <c r="K1884" s="7" t="str">
        <f>IF('Workers Settings'!G1884&lt;&gt;"",'Workers Settings'!G1884,"")</f>
        <v/>
      </c>
      <c r="L1884" s="7" t="str">
        <f>IF(D1884="","",IF(VLOOKUP(D1884,'Demand Locations'!B:D,2,FALSE)="","",VLOOKUP(D1884,'Demand Locations'!B:D,2,FALSE)))</f>
        <v/>
      </c>
      <c r="M1884" s="7" t="str">
        <f>IF(D1884="","",IF(VLOOKUP(D1884,'Demand Locations'!B:D,3,FALSE)="","",VLOOKUP(D1884,'Demand Locations'!B:D,3,FALSE)))</f>
        <v/>
      </c>
      <c r="N1884" s="7" t="str">
        <f t="shared" si="320"/>
        <v/>
      </c>
      <c r="O1884" s="7" t="str">
        <f t="shared" si="321"/>
        <v/>
      </c>
      <c r="P1884" s="7" t="str">
        <f t="shared" si="322"/>
        <v/>
      </c>
      <c r="Q1884" s="7" t="str">
        <f t="shared" si="323"/>
        <v/>
      </c>
      <c r="R1884" s="7" t="str">
        <f t="shared" si="324"/>
        <v/>
      </c>
      <c r="S1884" s="7" t="str">
        <f t="shared" si="325"/>
        <v/>
      </c>
      <c r="T1884" s="7" t="str">
        <f t="shared" si="326"/>
        <v/>
      </c>
      <c r="U1884" s="7" t="str">
        <f t="shared" si="327"/>
        <v/>
      </c>
      <c r="V1884" s="7" t="str">
        <f t="shared" si="328"/>
        <v/>
      </c>
      <c r="W1884" s="60" t="str">
        <f>IF(ISNUMBER(V1884),IF(ISNA(VLOOKUP(I1884,'Distances Lookup Table'!D:E,2,FALSE)),V1884*'General Settings'!$F$6,IF(VLOOKUP(I1884,'Distances Lookup Table'!D:E,2,FALSE)="",V1884*'General Settings'!$F$6,VLOOKUP(I1884,'Distances Lookup Table'!D:E,2,FALSE))),"")</f>
        <v/>
      </c>
      <c r="X1884" s="18" t="str">
        <f>IF(D1884&lt;&gt;"",'Workers Settings'!H1884,"")</f>
        <v/>
      </c>
      <c r="Y1884" s="18" t="str">
        <f>IF(D1884&lt;&gt;"",'Workers Settings'!I1884,"")</f>
        <v/>
      </c>
      <c r="Z1884" s="29" t="str">
        <f>IF('Workers Settings'!L1884&lt;&gt;"",'Workers Settings'!L1884,'Workers Settings'!K1884)</f>
        <v/>
      </c>
      <c r="AA1884" s="29" t="str">
        <f>IF(D1884&lt;&gt;"",IF('Workers Settings'!L1884&lt;&gt;"",'Workers Settings'!L1884,'Workers Settings'!K1884),"")</f>
        <v/>
      </c>
    </row>
    <row r="1885" spans="1:27" x14ac:dyDescent="0.25">
      <c r="A1885" s="7">
        <f t="shared" si="329"/>
        <v>1881</v>
      </c>
      <c r="B1885" s="7" t="str">
        <f>IF('Workers Settings'!B1885&lt;&gt;"",'Workers Settings'!B1885,"")</f>
        <v/>
      </c>
      <c r="C1885" s="7" t="str">
        <f>IF('Workers Settings'!C1885&lt;&gt;"",'Workers Settings'!C1885,"")</f>
        <v/>
      </c>
      <c r="D1885" s="17"/>
      <c r="E1885" s="17"/>
      <c r="F1885" s="17"/>
      <c r="G1885" s="7" t="str">
        <f>IF(D1885&lt;&gt;"",IF('Workers Settings'!D1885="","",'Workers Settings'!D1885),"")</f>
        <v/>
      </c>
      <c r="H1885" s="7" t="str">
        <f>IF(D1885&lt;&gt;"",'Workers Settings'!E1885,"")</f>
        <v/>
      </c>
      <c r="I1885" s="7" t="str">
        <f t="shared" si="319"/>
        <v/>
      </c>
      <c r="J1885" s="7" t="str">
        <f>IF('Workers Settings'!F1885&lt;&gt;"",'Workers Settings'!F1885,"")</f>
        <v/>
      </c>
      <c r="K1885" s="7" t="str">
        <f>IF('Workers Settings'!G1885&lt;&gt;"",'Workers Settings'!G1885,"")</f>
        <v/>
      </c>
      <c r="L1885" s="7" t="str">
        <f>IF(D1885="","",IF(VLOOKUP(D1885,'Demand Locations'!B:D,2,FALSE)="","",VLOOKUP(D1885,'Demand Locations'!B:D,2,FALSE)))</f>
        <v/>
      </c>
      <c r="M1885" s="7" t="str">
        <f>IF(D1885="","",IF(VLOOKUP(D1885,'Demand Locations'!B:D,3,FALSE)="","",VLOOKUP(D1885,'Demand Locations'!B:D,3,FALSE)))</f>
        <v/>
      </c>
      <c r="N1885" s="7" t="str">
        <f t="shared" si="320"/>
        <v/>
      </c>
      <c r="O1885" s="7" t="str">
        <f t="shared" si="321"/>
        <v/>
      </c>
      <c r="P1885" s="7" t="str">
        <f t="shared" si="322"/>
        <v/>
      </c>
      <c r="Q1885" s="7" t="str">
        <f t="shared" si="323"/>
        <v/>
      </c>
      <c r="R1885" s="7" t="str">
        <f t="shared" si="324"/>
        <v/>
      </c>
      <c r="S1885" s="7" t="str">
        <f t="shared" si="325"/>
        <v/>
      </c>
      <c r="T1885" s="7" t="str">
        <f t="shared" si="326"/>
        <v/>
      </c>
      <c r="U1885" s="7" t="str">
        <f t="shared" si="327"/>
        <v/>
      </c>
      <c r="V1885" s="7" t="str">
        <f t="shared" si="328"/>
        <v/>
      </c>
      <c r="W1885" s="60" t="str">
        <f>IF(ISNUMBER(V1885),IF(ISNA(VLOOKUP(I1885,'Distances Lookup Table'!D:E,2,FALSE)),V1885*'General Settings'!$F$6,IF(VLOOKUP(I1885,'Distances Lookup Table'!D:E,2,FALSE)="",V1885*'General Settings'!$F$6,VLOOKUP(I1885,'Distances Lookup Table'!D:E,2,FALSE))),"")</f>
        <v/>
      </c>
      <c r="X1885" s="18" t="str">
        <f>IF(D1885&lt;&gt;"",'Workers Settings'!H1885,"")</f>
        <v/>
      </c>
      <c r="Y1885" s="18" t="str">
        <f>IF(D1885&lt;&gt;"",'Workers Settings'!I1885,"")</f>
        <v/>
      </c>
      <c r="Z1885" s="29" t="str">
        <f>IF('Workers Settings'!L1885&lt;&gt;"",'Workers Settings'!L1885,'Workers Settings'!K1885)</f>
        <v/>
      </c>
      <c r="AA1885" s="29" t="str">
        <f>IF(D1885&lt;&gt;"",IF('Workers Settings'!L1885&lt;&gt;"",'Workers Settings'!L1885,'Workers Settings'!K1885),"")</f>
        <v/>
      </c>
    </row>
    <row r="1886" spans="1:27" x14ac:dyDescent="0.25">
      <c r="A1886" s="7">
        <f t="shared" si="329"/>
        <v>1882</v>
      </c>
      <c r="B1886" s="7" t="str">
        <f>IF('Workers Settings'!B1886&lt;&gt;"",'Workers Settings'!B1886,"")</f>
        <v/>
      </c>
      <c r="C1886" s="7" t="str">
        <f>IF('Workers Settings'!C1886&lt;&gt;"",'Workers Settings'!C1886,"")</f>
        <v/>
      </c>
      <c r="D1886" s="17"/>
      <c r="E1886" s="17"/>
      <c r="F1886" s="17"/>
      <c r="G1886" s="7" t="str">
        <f>IF(D1886&lt;&gt;"",IF('Workers Settings'!D1886="","",'Workers Settings'!D1886),"")</f>
        <v/>
      </c>
      <c r="H1886" s="7" t="str">
        <f>IF(D1886&lt;&gt;"",'Workers Settings'!E1886,"")</f>
        <v/>
      </c>
      <c r="I1886" s="7" t="str">
        <f t="shared" si="319"/>
        <v/>
      </c>
      <c r="J1886" s="7" t="str">
        <f>IF('Workers Settings'!F1886&lt;&gt;"",'Workers Settings'!F1886,"")</f>
        <v/>
      </c>
      <c r="K1886" s="7" t="str">
        <f>IF('Workers Settings'!G1886&lt;&gt;"",'Workers Settings'!G1886,"")</f>
        <v/>
      </c>
      <c r="L1886" s="7" t="str">
        <f>IF(D1886="","",IF(VLOOKUP(D1886,'Demand Locations'!B:D,2,FALSE)="","",VLOOKUP(D1886,'Demand Locations'!B:D,2,FALSE)))</f>
        <v/>
      </c>
      <c r="M1886" s="7" t="str">
        <f>IF(D1886="","",IF(VLOOKUP(D1886,'Demand Locations'!B:D,3,FALSE)="","",VLOOKUP(D1886,'Demand Locations'!B:D,3,FALSE)))</f>
        <v/>
      </c>
      <c r="N1886" s="7" t="str">
        <f t="shared" si="320"/>
        <v/>
      </c>
      <c r="O1886" s="7" t="str">
        <f t="shared" si="321"/>
        <v/>
      </c>
      <c r="P1886" s="7" t="str">
        <f t="shared" si="322"/>
        <v/>
      </c>
      <c r="Q1886" s="7" t="str">
        <f t="shared" si="323"/>
        <v/>
      </c>
      <c r="R1886" s="7" t="str">
        <f t="shared" si="324"/>
        <v/>
      </c>
      <c r="S1886" s="7" t="str">
        <f t="shared" si="325"/>
        <v/>
      </c>
      <c r="T1886" s="7" t="str">
        <f t="shared" si="326"/>
        <v/>
      </c>
      <c r="U1886" s="7" t="str">
        <f t="shared" si="327"/>
        <v/>
      </c>
      <c r="V1886" s="7" t="str">
        <f t="shared" si="328"/>
        <v/>
      </c>
      <c r="W1886" s="60" t="str">
        <f>IF(ISNUMBER(V1886),IF(ISNA(VLOOKUP(I1886,'Distances Lookup Table'!D:E,2,FALSE)),V1886*'General Settings'!$F$6,IF(VLOOKUP(I1886,'Distances Lookup Table'!D:E,2,FALSE)="",V1886*'General Settings'!$F$6,VLOOKUP(I1886,'Distances Lookup Table'!D:E,2,FALSE))),"")</f>
        <v/>
      </c>
      <c r="X1886" s="18" t="str">
        <f>IF(D1886&lt;&gt;"",'Workers Settings'!H1886,"")</f>
        <v/>
      </c>
      <c r="Y1886" s="18" t="str">
        <f>IF(D1886&lt;&gt;"",'Workers Settings'!I1886,"")</f>
        <v/>
      </c>
      <c r="Z1886" s="29" t="str">
        <f>IF('Workers Settings'!L1886&lt;&gt;"",'Workers Settings'!L1886,'Workers Settings'!K1886)</f>
        <v/>
      </c>
      <c r="AA1886" s="29" t="str">
        <f>IF(D1886&lt;&gt;"",IF('Workers Settings'!L1886&lt;&gt;"",'Workers Settings'!L1886,'Workers Settings'!K1886),"")</f>
        <v/>
      </c>
    </row>
    <row r="1887" spans="1:27" x14ac:dyDescent="0.25">
      <c r="A1887" s="7">
        <f t="shared" si="329"/>
        <v>1883</v>
      </c>
      <c r="B1887" s="7" t="str">
        <f>IF('Workers Settings'!B1887&lt;&gt;"",'Workers Settings'!B1887,"")</f>
        <v/>
      </c>
      <c r="C1887" s="7" t="str">
        <f>IF('Workers Settings'!C1887&lt;&gt;"",'Workers Settings'!C1887,"")</f>
        <v/>
      </c>
      <c r="D1887" s="17"/>
      <c r="E1887" s="17"/>
      <c r="F1887" s="17"/>
      <c r="G1887" s="7" t="str">
        <f>IF(D1887&lt;&gt;"",IF('Workers Settings'!D1887="","",'Workers Settings'!D1887),"")</f>
        <v/>
      </c>
      <c r="H1887" s="7" t="str">
        <f>IF(D1887&lt;&gt;"",'Workers Settings'!E1887,"")</f>
        <v/>
      </c>
      <c r="I1887" s="7" t="str">
        <f t="shared" si="319"/>
        <v/>
      </c>
      <c r="J1887" s="7" t="str">
        <f>IF('Workers Settings'!F1887&lt;&gt;"",'Workers Settings'!F1887,"")</f>
        <v/>
      </c>
      <c r="K1887" s="7" t="str">
        <f>IF('Workers Settings'!G1887&lt;&gt;"",'Workers Settings'!G1887,"")</f>
        <v/>
      </c>
      <c r="L1887" s="7" t="str">
        <f>IF(D1887="","",IF(VLOOKUP(D1887,'Demand Locations'!B:D,2,FALSE)="","",VLOOKUP(D1887,'Demand Locations'!B:D,2,FALSE)))</f>
        <v/>
      </c>
      <c r="M1887" s="7" t="str">
        <f>IF(D1887="","",IF(VLOOKUP(D1887,'Demand Locations'!B:D,3,FALSE)="","",VLOOKUP(D1887,'Demand Locations'!B:D,3,FALSE)))</f>
        <v/>
      </c>
      <c r="N1887" s="7" t="str">
        <f t="shared" si="320"/>
        <v/>
      </c>
      <c r="O1887" s="7" t="str">
        <f t="shared" si="321"/>
        <v/>
      </c>
      <c r="P1887" s="7" t="str">
        <f t="shared" si="322"/>
        <v/>
      </c>
      <c r="Q1887" s="7" t="str">
        <f t="shared" si="323"/>
        <v/>
      </c>
      <c r="R1887" s="7" t="str">
        <f t="shared" si="324"/>
        <v/>
      </c>
      <c r="S1887" s="7" t="str">
        <f t="shared" si="325"/>
        <v/>
      </c>
      <c r="T1887" s="7" t="str">
        <f t="shared" si="326"/>
        <v/>
      </c>
      <c r="U1887" s="7" t="str">
        <f t="shared" si="327"/>
        <v/>
      </c>
      <c r="V1887" s="7" t="str">
        <f t="shared" si="328"/>
        <v/>
      </c>
      <c r="W1887" s="60" t="str">
        <f>IF(ISNUMBER(V1887),IF(ISNA(VLOOKUP(I1887,'Distances Lookup Table'!D:E,2,FALSE)),V1887*'General Settings'!$F$6,IF(VLOOKUP(I1887,'Distances Lookup Table'!D:E,2,FALSE)="",V1887*'General Settings'!$F$6,VLOOKUP(I1887,'Distances Lookup Table'!D:E,2,FALSE))),"")</f>
        <v/>
      </c>
      <c r="X1887" s="18" t="str">
        <f>IF(D1887&lt;&gt;"",'Workers Settings'!H1887,"")</f>
        <v/>
      </c>
      <c r="Y1887" s="18" t="str">
        <f>IF(D1887&lt;&gt;"",'Workers Settings'!I1887,"")</f>
        <v/>
      </c>
      <c r="Z1887" s="29" t="str">
        <f>IF('Workers Settings'!L1887&lt;&gt;"",'Workers Settings'!L1887,'Workers Settings'!K1887)</f>
        <v/>
      </c>
      <c r="AA1887" s="29" t="str">
        <f>IF(D1887&lt;&gt;"",IF('Workers Settings'!L1887&lt;&gt;"",'Workers Settings'!L1887,'Workers Settings'!K1887),"")</f>
        <v/>
      </c>
    </row>
    <row r="1888" spans="1:27" x14ac:dyDescent="0.25">
      <c r="A1888" s="7">
        <f t="shared" si="329"/>
        <v>1884</v>
      </c>
      <c r="B1888" s="7" t="str">
        <f>IF('Workers Settings'!B1888&lt;&gt;"",'Workers Settings'!B1888,"")</f>
        <v/>
      </c>
      <c r="C1888" s="7" t="str">
        <f>IF('Workers Settings'!C1888&lt;&gt;"",'Workers Settings'!C1888,"")</f>
        <v/>
      </c>
      <c r="D1888" s="17"/>
      <c r="E1888" s="17"/>
      <c r="F1888" s="17"/>
      <c r="G1888" s="7" t="str">
        <f>IF(D1888&lt;&gt;"",IF('Workers Settings'!D1888="","",'Workers Settings'!D1888),"")</f>
        <v/>
      </c>
      <c r="H1888" s="7" t="str">
        <f>IF(D1888&lt;&gt;"",'Workers Settings'!E1888,"")</f>
        <v/>
      </c>
      <c r="I1888" s="7" t="str">
        <f t="shared" si="319"/>
        <v/>
      </c>
      <c r="J1888" s="7" t="str">
        <f>IF('Workers Settings'!F1888&lt;&gt;"",'Workers Settings'!F1888,"")</f>
        <v/>
      </c>
      <c r="K1888" s="7" t="str">
        <f>IF('Workers Settings'!G1888&lt;&gt;"",'Workers Settings'!G1888,"")</f>
        <v/>
      </c>
      <c r="L1888" s="7" t="str">
        <f>IF(D1888="","",IF(VLOOKUP(D1888,'Demand Locations'!B:D,2,FALSE)="","",VLOOKUP(D1888,'Demand Locations'!B:D,2,FALSE)))</f>
        <v/>
      </c>
      <c r="M1888" s="7" t="str">
        <f>IF(D1888="","",IF(VLOOKUP(D1888,'Demand Locations'!B:D,3,FALSE)="","",VLOOKUP(D1888,'Demand Locations'!B:D,3,FALSE)))</f>
        <v/>
      </c>
      <c r="N1888" s="7" t="str">
        <f t="shared" si="320"/>
        <v/>
      </c>
      <c r="O1888" s="7" t="str">
        <f t="shared" si="321"/>
        <v/>
      </c>
      <c r="P1888" s="7" t="str">
        <f t="shared" si="322"/>
        <v/>
      </c>
      <c r="Q1888" s="7" t="str">
        <f t="shared" si="323"/>
        <v/>
      </c>
      <c r="R1888" s="7" t="str">
        <f t="shared" si="324"/>
        <v/>
      </c>
      <c r="S1888" s="7" t="str">
        <f t="shared" si="325"/>
        <v/>
      </c>
      <c r="T1888" s="7" t="str">
        <f t="shared" si="326"/>
        <v/>
      </c>
      <c r="U1888" s="7" t="str">
        <f t="shared" si="327"/>
        <v/>
      </c>
      <c r="V1888" s="7" t="str">
        <f t="shared" si="328"/>
        <v/>
      </c>
      <c r="W1888" s="60" t="str">
        <f>IF(ISNUMBER(V1888),IF(ISNA(VLOOKUP(I1888,'Distances Lookup Table'!D:E,2,FALSE)),V1888*'General Settings'!$F$6,IF(VLOOKUP(I1888,'Distances Lookup Table'!D:E,2,FALSE)="",V1888*'General Settings'!$F$6,VLOOKUP(I1888,'Distances Lookup Table'!D:E,2,FALSE))),"")</f>
        <v/>
      </c>
      <c r="X1888" s="18" t="str">
        <f>IF(D1888&lt;&gt;"",'Workers Settings'!H1888,"")</f>
        <v/>
      </c>
      <c r="Y1888" s="18" t="str">
        <f>IF(D1888&lt;&gt;"",'Workers Settings'!I1888,"")</f>
        <v/>
      </c>
      <c r="Z1888" s="29" t="str">
        <f>IF('Workers Settings'!L1888&lt;&gt;"",'Workers Settings'!L1888,'Workers Settings'!K1888)</f>
        <v/>
      </c>
      <c r="AA1888" s="29" t="str">
        <f>IF(D1888&lt;&gt;"",IF('Workers Settings'!L1888&lt;&gt;"",'Workers Settings'!L1888,'Workers Settings'!K1888),"")</f>
        <v/>
      </c>
    </row>
    <row r="1889" spans="1:27" x14ac:dyDescent="0.25">
      <c r="A1889" s="7">
        <f t="shared" si="329"/>
        <v>1885</v>
      </c>
      <c r="B1889" s="7" t="str">
        <f>IF('Workers Settings'!B1889&lt;&gt;"",'Workers Settings'!B1889,"")</f>
        <v/>
      </c>
      <c r="C1889" s="7" t="str">
        <f>IF('Workers Settings'!C1889&lt;&gt;"",'Workers Settings'!C1889,"")</f>
        <v/>
      </c>
      <c r="D1889" s="17"/>
      <c r="E1889" s="17"/>
      <c r="F1889" s="17"/>
      <c r="G1889" s="7" t="str">
        <f>IF(D1889&lt;&gt;"",IF('Workers Settings'!D1889="","",'Workers Settings'!D1889),"")</f>
        <v/>
      </c>
      <c r="H1889" s="7" t="str">
        <f>IF(D1889&lt;&gt;"",'Workers Settings'!E1889,"")</f>
        <v/>
      </c>
      <c r="I1889" s="7" t="str">
        <f t="shared" si="319"/>
        <v/>
      </c>
      <c r="J1889" s="7" t="str">
        <f>IF('Workers Settings'!F1889&lt;&gt;"",'Workers Settings'!F1889,"")</f>
        <v/>
      </c>
      <c r="K1889" s="7" t="str">
        <f>IF('Workers Settings'!G1889&lt;&gt;"",'Workers Settings'!G1889,"")</f>
        <v/>
      </c>
      <c r="L1889" s="7" t="str">
        <f>IF(D1889="","",IF(VLOOKUP(D1889,'Demand Locations'!B:D,2,FALSE)="","",VLOOKUP(D1889,'Demand Locations'!B:D,2,FALSE)))</f>
        <v/>
      </c>
      <c r="M1889" s="7" t="str">
        <f>IF(D1889="","",IF(VLOOKUP(D1889,'Demand Locations'!B:D,3,FALSE)="","",VLOOKUP(D1889,'Demand Locations'!B:D,3,FALSE)))</f>
        <v/>
      </c>
      <c r="N1889" s="7" t="str">
        <f t="shared" si="320"/>
        <v/>
      </c>
      <c r="O1889" s="7" t="str">
        <f t="shared" si="321"/>
        <v/>
      </c>
      <c r="P1889" s="7" t="str">
        <f t="shared" si="322"/>
        <v/>
      </c>
      <c r="Q1889" s="7" t="str">
        <f t="shared" si="323"/>
        <v/>
      </c>
      <c r="R1889" s="7" t="str">
        <f t="shared" si="324"/>
        <v/>
      </c>
      <c r="S1889" s="7" t="str">
        <f t="shared" si="325"/>
        <v/>
      </c>
      <c r="T1889" s="7" t="str">
        <f t="shared" si="326"/>
        <v/>
      </c>
      <c r="U1889" s="7" t="str">
        <f t="shared" si="327"/>
        <v/>
      </c>
      <c r="V1889" s="7" t="str">
        <f t="shared" si="328"/>
        <v/>
      </c>
      <c r="W1889" s="60" t="str">
        <f>IF(ISNUMBER(V1889),IF(ISNA(VLOOKUP(I1889,'Distances Lookup Table'!D:E,2,FALSE)),V1889*'General Settings'!$F$6,IF(VLOOKUP(I1889,'Distances Lookup Table'!D:E,2,FALSE)="",V1889*'General Settings'!$F$6,VLOOKUP(I1889,'Distances Lookup Table'!D:E,2,FALSE))),"")</f>
        <v/>
      </c>
      <c r="X1889" s="18" t="str">
        <f>IF(D1889&lt;&gt;"",'Workers Settings'!H1889,"")</f>
        <v/>
      </c>
      <c r="Y1889" s="18" t="str">
        <f>IF(D1889&lt;&gt;"",'Workers Settings'!I1889,"")</f>
        <v/>
      </c>
      <c r="Z1889" s="29" t="str">
        <f>IF('Workers Settings'!L1889&lt;&gt;"",'Workers Settings'!L1889,'Workers Settings'!K1889)</f>
        <v/>
      </c>
      <c r="AA1889" s="29" t="str">
        <f>IF(D1889&lt;&gt;"",IF('Workers Settings'!L1889&lt;&gt;"",'Workers Settings'!L1889,'Workers Settings'!K1889),"")</f>
        <v/>
      </c>
    </row>
    <row r="1890" spans="1:27" x14ac:dyDescent="0.25">
      <c r="A1890" s="7">
        <f t="shared" si="329"/>
        <v>1886</v>
      </c>
      <c r="B1890" s="7" t="str">
        <f>IF('Workers Settings'!B1890&lt;&gt;"",'Workers Settings'!B1890,"")</f>
        <v/>
      </c>
      <c r="C1890" s="7" t="str">
        <f>IF('Workers Settings'!C1890&lt;&gt;"",'Workers Settings'!C1890,"")</f>
        <v/>
      </c>
      <c r="D1890" s="17"/>
      <c r="E1890" s="17"/>
      <c r="F1890" s="17"/>
      <c r="G1890" s="7" t="str">
        <f>IF(D1890&lt;&gt;"",IF('Workers Settings'!D1890="","",'Workers Settings'!D1890),"")</f>
        <v/>
      </c>
      <c r="H1890" s="7" t="str">
        <f>IF(D1890&lt;&gt;"",'Workers Settings'!E1890,"")</f>
        <v/>
      </c>
      <c r="I1890" s="7" t="str">
        <f t="shared" si="319"/>
        <v/>
      </c>
      <c r="J1890" s="7" t="str">
        <f>IF('Workers Settings'!F1890&lt;&gt;"",'Workers Settings'!F1890,"")</f>
        <v/>
      </c>
      <c r="K1890" s="7" t="str">
        <f>IF('Workers Settings'!G1890&lt;&gt;"",'Workers Settings'!G1890,"")</f>
        <v/>
      </c>
      <c r="L1890" s="7" t="str">
        <f>IF(D1890="","",IF(VLOOKUP(D1890,'Demand Locations'!B:D,2,FALSE)="","",VLOOKUP(D1890,'Demand Locations'!B:D,2,FALSE)))</f>
        <v/>
      </c>
      <c r="M1890" s="7" t="str">
        <f>IF(D1890="","",IF(VLOOKUP(D1890,'Demand Locations'!B:D,3,FALSE)="","",VLOOKUP(D1890,'Demand Locations'!B:D,3,FALSE)))</f>
        <v/>
      </c>
      <c r="N1890" s="7" t="str">
        <f t="shared" si="320"/>
        <v/>
      </c>
      <c r="O1890" s="7" t="str">
        <f t="shared" si="321"/>
        <v/>
      </c>
      <c r="P1890" s="7" t="str">
        <f t="shared" si="322"/>
        <v/>
      </c>
      <c r="Q1890" s="7" t="str">
        <f t="shared" si="323"/>
        <v/>
      </c>
      <c r="R1890" s="7" t="str">
        <f t="shared" si="324"/>
        <v/>
      </c>
      <c r="S1890" s="7" t="str">
        <f t="shared" si="325"/>
        <v/>
      </c>
      <c r="T1890" s="7" t="str">
        <f t="shared" si="326"/>
        <v/>
      </c>
      <c r="U1890" s="7" t="str">
        <f t="shared" si="327"/>
        <v/>
      </c>
      <c r="V1890" s="7" t="str">
        <f t="shared" si="328"/>
        <v/>
      </c>
      <c r="W1890" s="60" t="str">
        <f>IF(ISNUMBER(V1890),IF(ISNA(VLOOKUP(I1890,'Distances Lookup Table'!D:E,2,FALSE)),V1890*'General Settings'!$F$6,IF(VLOOKUP(I1890,'Distances Lookup Table'!D:E,2,FALSE)="",V1890*'General Settings'!$F$6,VLOOKUP(I1890,'Distances Lookup Table'!D:E,2,FALSE))),"")</f>
        <v/>
      </c>
      <c r="X1890" s="18" t="str">
        <f>IF(D1890&lt;&gt;"",'Workers Settings'!H1890,"")</f>
        <v/>
      </c>
      <c r="Y1890" s="18" t="str">
        <f>IF(D1890&lt;&gt;"",'Workers Settings'!I1890,"")</f>
        <v/>
      </c>
      <c r="Z1890" s="29" t="str">
        <f>IF('Workers Settings'!L1890&lt;&gt;"",'Workers Settings'!L1890,'Workers Settings'!K1890)</f>
        <v/>
      </c>
      <c r="AA1890" s="29" t="str">
        <f>IF(D1890&lt;&gt;"",IF('Workers Settings'!L1890&lt;&gt;"",'Workers Settings'!L1890,'Workers Settings'!K1890),"")</f>
        <v/>
      </c>
    </row>
    <row r="1891" spans="1:27" x14ac:dyDescent="0.25">
      <c r="A1891" s="7">
        <f t="shared" si="329"/>
        <v>1887</v>
      </c>
      <c r="B1891" s="7" t="str">
        <f>IF('Workers Settings'!B1891&lt;&gt;"",'Workers Settings'!B1891,"")</f>
        <v/>
      </c>
      <c r="C1891" s="7" t="str">
        <f>IF('Workers Settings'!C1891&lt;&gt;"",'Workers Settings'!C1891,"")</f>
        <v/>
      </c>
      <c r="D1891" s="17"/>
      <c r="E1891" s="17"/>
      <c r="F1891" s="17"/>
      <c r="G1891" s="7" t="str">
        <f>IF(D1891&lt;&gt;"",IF('Workers Settings'!D1891="","",'Workers Settings'!D1891),"")</f>
        <v/>
      </c>
      <c r="H1891" s="7" t="str">
        <f>IF(D1891&lt;&gt;"",'Workers Settings'!E1891,"")</f>
        <v/>
      </c>
      <c r="I1891" s="7" t="str">
        <f t="shared" si="319"/>
        <v/>
      </c>
      <c r="J1891" s="7" t="str">
        <f>IF('Workers Settings'!F1891&lt;&gt;"",'Workers Settings'!F1891,"")</f>
        <v/>
      </c>
      <c r="K1891" s="7" t="str">
        <f>IF('Workers Settings'!G1891&lt;&gt;"",'Workers Settings'!G1891,"")</f>
        <v/>
      </c>
      <c r="L1891" s="7" t="str">
        <f>IF(D1891="","",IF(VLOOKUP(D1891,'Demand Locations'!B:D,2,FALSE)="","",VLOOKUP(D1891,'Demand Locations'!B:D,2,FALSE)))</f>
        <v/>
      </c>
      <c r="M1891" s="7" t="str">
        <f>IF(D1891="","",IF(VLOOKUP(D1891,'Demand Locations'!B:D,3,FALSE)="","",VLOOKUP(D1891,'Demand Locations'!B:D,3,FALSE)))</f>
        <v/>
      </c>
      <c r="N1891" s="7" t="str">
        <f t="shared" si="320"/>
        <v/>
      </c>
      <c r="O1891" s="7" t="str">
        <f t="shared" si="321"/>
        <v/>
      </c>
      <c r="P1891" s="7" t="str">
        <f t="shared" si="322"/>
        <v/>
      </c>
      <c r="Q1891" s="7" t="str">
        <f t="shared" si="323"/>
        <v/>
      </c>
      <c r="R1891" s="7" t="str">
        <f t="shared" si="324"/>
        <v/>
      </c>
      <c r="S1891" s="7" t="str">
        <f t="shared" si="325"/>
        <v/>
      </c>
      <c r="T1891" s="7" t="str">
        <f t="shared" si="326"/>
        <v/>
      </c>
      <c r="U1891" s="7" t="str">
        <f t="shared" si="327"/>
        <v/>
      </c>
      <c r="V1891" s="7" t="str">
        <f t="shared" si="328"/>
        <v/>
      </c>
      <c r="W1891" s="60" t="str">
        <f>IF(ISNUMBER(V1891),IF(ISNA(VLOOKUP(I1891,'Distances Lookup Table'!D:E,2,FALSE)),V1891*'General Settings'!$F$6,IF(VLOOKUP(I1891,'Distances Lookup Table'!D:E,2,FALSE)="",V1891*'General Settings'!$F$6,VLOOKUP(I1891,'Distances Lookup Table'!D:E,2,FALSE))),"")</f>
        <v/>
      </c>
      <c r="X1891" s="18" t="str">
        <f>IF(D1891&lt;&gt;"",'Workers Settings'!H1891,"")</f>
        <v/>
      </c>
      <c r="Y1891" s="18" t="str">
        <f>IF(D1891&lt;&gt;"",'Workers Settings'!I1891,"")</f>
        <v/>
      </c>
      <c r="Z1891" s="29" t="str">
        <f>IF('Workers Settings'!L1891&lt;&gt;"",'Workers Settings'!L1891,'Workers Settings'!K1891)</f>
        <v/>
      </c>
      <c r="AA1891" s="29" t="str">
        <f>IF(D1891&lt;&gt;"",IF('Workers Settings'!L1891&lt;&gt;"",'Workers Settings'!L1891,'Workers Settings'!K1891),"")</f>
        <v/>
      </c>
    </row>
    <row r="1892" spans="1:27" x14ac:dyDescent="0.25">
      <c r="A1892" s="7">
        <f t="shared" si="329"/>
        <v>1888</v>
      </c>
      <c r="B1892" s="7" t="str">
        <f>IF('Workers Settings'!B1892&lt;&gt;"",'Workers Settings'!B1892,"")</f>
        <v/>
      </c>
      <c r="C1892" s="7" t="str">
        <f>IF('Workers Settings'!C1892&lt;&gt;"",'Workers Settings'!C1892,"")</f>
        <v/>
      </c>
      <c r="D1892" s="17"/>
      <c r="E1892" s="17"/>
      <c r="F1892" s="17"/>
      <c r="G1892" s="7" t="str">
        <f>IF(D1892&lt;&gt;"",IF('Workers Settings'!D1892="","",'Workers Settings'!D1892),"")</f>
        <v/>
      </c>
      <c r="H1892" s="7" t="str">
        <f>IF(D1892&lt;&gt;"",'Workers Settings'!E1892,"")</f>
        <v/>
      </c>
      <c r="I1892" s="7" t="str">
        <f t="shared" si="319"/>
        <v/>
      </c>
      <c r="J1892" s="7" t="str">
        <f>IF('Workers Settings'!F1892&lt;&gt;"",'Workers Settings'!F1892,"")</f>
        <v/>
      </c>
      <c r="K1892" s="7" t="str">
        <f>IF('Workers Settings'!G1892&lt;&gt;"",'Workers Settings'!G1892,"")</f>
        <v/>
      </c>
      <c r="L1892" s="7" t="str">
        <f>IF(D1892="","",IF(VLOOKUP(D1892,'Demand Locations'!B:D,2,FALSE)="","",VLOOKUP(D1892,'Demand Locations'!B:D,2,FALSE)))</f>
        <v/>
      </c>
      <c r="M1892" s="7" t="str">
        <f>IF(D1892="","",IF(VLOOKUP(D1892,'Demand Locations'!B:D,3,FALSE)="","",VLOOKUP(D1892,'Demand Locations'!B:D,3,FALSE)))</f>
        <v/>
      </c>
      <c r="N1892" s="7" t="str">
        <f t="shared" si="320"/>
        <v/>
      </c>
      <c r="O1892" s="7" t="str">
        <f t="shared" si="321"/>
        <v/>
      </c>
      <c r="P1892" s="7" t="str">
        <f t="shared" si="322"/>
        <v/>
      </c>
      <c r="Q1892" s="7" t="str">
        <f t="shared" si="323"/>
        <v/>
      </c>
      <c r="R1892" s="7" t="str">
        <f t="shared" si="324"/>
        <v/>
      </c>
      <c r="S1892" s="7" t="str">
        <f t="shared" si="325"/>
        <v/>
      </c>
      <c r="T1892" s="7" t="str">
        <f t="shared" si="326"/>
        <v/>
      </c>
      <c r="U1892" s="7" t="str">
        <f t="shared" si="327"/>
        <v/>
      </c>
      <c r="V1892" s="7" t="str">
        <f t="shared" si="328"/>
        <v/>
      </c>
      <c r="W1892" s="60" t="str">
        <f>IF(ISNUMBER(V1892),IF(ISNA(VLOOKUP(I1892,'Distances Lookup Table'!D:E,2,FALSE)),V1892*'General Settings'!$F$6,IF(VLOOKUP(I1892,'Distances Lookup Table'!D:E,2,FALSE)="",V1892*'General Settings'!$F$6,VLOOKUP(I1892,'Distances Lookup Table'!D:E,2,FALSE))),"")</f>
        <v/>
      </c>
      <c r="X1892" s="18" t="str">
        <f>IF(D1892&lt;&gt;"",'Workers Settings'!H1892,"")</f>
        <v/>
      </c>
      <c r="Y1892" s="18" t="str">
        <f>IF(D1892&lt;&gt;"",'Workers Settings'!I1892,"")</f>
        <v/>
      </c>
      <c r="Z1892" s="29" t="str">
        <f>IF('Workers Settings'!L1892&lt;&gt;"",'Workers Settings'!L1892,'Workers Settings'!K1892)</f>
        <v/>
      </c>
      <c r="AA1892" s="29" t="str">
        <f>IF(D1892&lt;&gt;"",IF('Workers Settings'!L1892&lt;&gt;"",'Workers Settings'!L1892,'Workers Settings'!K1892),"")</f>
        <v/>
      </c>
    </row>
    <row r="1893" spans="1:27" x14ac:dyDescent="0.25">
      <c r="A1893" s="7">
        <f t="shared" si="329"/>
        <v>1889</v>
      </c>
      <c r="B1893" s="7" t="str">
        <f>IF('Workers Settings'!B1893&lt;&gt;"",'Workers Settings'!B1893,"")</f>
        <v/>
      </c>
      <c r="C1893" s="7" t="str">
        <f>IF('Workers Settings'!C1893&lt;&gt;"",'Workers Settings'!C1893,"")</f>
        <v/>
      </c>
      <c r="D1893" s="17"/>
      <c r="E1893" s="17"/>
      <c r="F1893" s="17"/>
      <c r="G1893" s="7" t="str">
        <f>IF(D1893&lt;&gt;"",IF('Workers Settings'!D1893="","",'Workers Settings'!D1893),"")</f>
        <v/>
      </c>
      <c r="H1893" s="7" t="str">
        <f>IF(D1893&lt;&gt;"",'Workers Settings'!E1893,"")</f>
        <v/>
      </c>
      <c r="I1893" s="7" t="str">
        <f t="shared" si="319"/>
        <v/>
      </c>
      <c r="J1893" s="7" t="str">
        <f>IF('Workers Settings'!F1893&lt;&gt;"",'Workers Settings'!F1893,"")</f>
        <v/>
      </c>
      <c r="K1893" s="7" t="str">
        <f>IF('Workers Settings'!G1893&lt;&gt;"",'Workers Settings'!G1893,"")</f>
        <v/>
      </c>
      <c r="L1893" s="7" t="str">
        <f>IF(D1893="","",IF(VLOOKUP(D1893,'Demand Locations'!B:D,2,FALSE)="","",VLOOKUP(D1893,'Demand Locations'!B:D,2,FALSE)))</f>
        <v/>
      </c>
      <c r="M1893" s="7" t="str">
        <f>IF(D1893="","",IF(VLOOKUP(D1893,'Demand Locations'!B:D,3,FALSE)="","",VLOOKUP(D1893,'Demand Locations'!B:D,3,FALSE)))</f>
        <v/>
      </c>
      <c r="N1893" s="7" t="str">
        <f t="shared" si="320"/>
        <v/>
      </c>
      <c r="O1893" s="7" t="str">
        <f t="shared" si="321"/>
        <v/>
      </c>
      <c r="P1893" s="7" t="str">
        <f t="shared" si="322"/>
        <v/>
      </c>
      <c r="Q1893" s="7" t="str">
        <f t="shared" si="323"/>
        <v/>
      </c>
      <c r="R1893" s="7" t="str">
        <f t="shared" si="324"/>
        <v/>
      </c>
      <c r="S1893" s="7" t="str">
        <f t="shared" si="325"/>
        <v/>
      </c>
      <c r="T1893" s="7" t="str">
        <f t="shared" si="326"/>
        <v/>
      </c>
      <c r="U1893" s="7" t="str">
        <f t="shared" si="327"/>
        <v/>
      </c>
      <c r="V1893" s="7" t="str">
        <f t="shared" si="328"/>
        <v/>
      </c>
      <c r="W1893" s="60" t="str">
        <f>IF(ISNUMBER(V1893),IF(ISNA(VLOOKUP(I1893,'Distances Lookup Table'!D:E,2,FALSE)),V1893*'General Settings'!$F$6,IF(VLOOKUP(I1893,'Distances Lookup Table'!D:E,2,FALSE)="",V1893*'General Settings'!$F$6,VLOOKUP(I1893,'Distances Lookup Table'!D:E,2,FALSE))),"")</f>
        <v/>
      </c>
      <c r="X1893" s="18" t="str">
        <f>IF(D1893&lt;&gt;"",'Workers Settings'!H1893,"")</f>
        <v/>
      </c>
      <c r="Y1893" s="18" t="str">
        <f>IF(D1893&lt;&gt;"",'Workers Settings'!I1893,"")</f>
        <v/>
      </c>
      <c r="Z1893" s="29" t="str">
        <f>IF('Workers Settings'!L1893&lt;&gt;"",'Workers Settings'!L1893,'Workers Settings'!K1893)</f>
        <v/>
      </c>
      <c r="AA1893" s="29" t="str">
        <f>IF(D1893&lt;&gt;"",IF('Workers Settings'!L1893&lt;&gt;"",'Workers Settings'!L1893,'Workers Settings'!K1893),"")</f>
        <v/>
      </c>
    </row>
    <row r="1894" spans="1:27" x14ac:dyDescent="0.25">
      <c r="A1894" s="7">
        <f t="shared" si="329"/>
        <v>1890</v>
      </c>
      <c r="B1894" s="7" t="str">
        <f>IF('Workers Settings'!B1894&lt;&gt;"",'Workers Settings'!B1894,"")</f>
        <v/>
      </c>
      <c r="C1894" s="7" t="str">
        <f>IF('Workers Settings'!C1894&lt;&gt;"",'Workers Settings'!C1894,"")</f>
        <v/>
      </c>
      <c r="D1894" s="17"/>
      <c r="E1894" s="17"/>
      <c r="F1894" s="17"/>
      <c r="G1894" s="7" t="str">
        <f>IF(D1894&lt;&gt;"",IF('Workers Settings'!D1894="","",'Workers Settings'!D1894),"")</f>
        <v/>
      </c>
      <c r="H1894" s="7" t="str">
        <f>IF(D1894&lt;&gt;"",'Workers Settings'!E1894,"")</f>
        <v/>
      </c>
      <c r="I1894" s="7" t="str">
        <f t="shared" si="319"/>
        <v/>
      </c>
      <c r="J1894" s="7" t="str">
        <f>IF('Workers Settings'!F1894&lt;&gt;"",'Workers Settings'!F1894,"")</f>
        <v/>
      </c>
      <c r="K1894" s="7" t="str">
        <f>IF('Workers Settings'!G1894&lt;&gt;"",'Workers Settings'!G1894,"")</f>
        <v/>
      </c>
      <c r="L1894" s="7" t="str">
        <f>IF(D1894="","",IF(VLOOKUP(D1894,'Demand Locations'!B:D,2,FALSE)="","",VLOOKUP(D1894,'Demand Locations'!B:D,2,FALSE)))</f>
        <v/>
      </c>
      <c r="M1894" s="7" t="str">
        <f>IF(D1894="","",IF(VLOOKUP(D1894,'Demand Locations'!B:D,3,FALSE)="","",VLOOKUP(D1894,'Demand Locations'!B:D,3,FALSE)))</f>
        <v/>
      </c>
      <c r="N1894" s="7" t="str">
        <f t="shared" si="320"/>
        <v/>
      </c>
      <c r="O1894" s="7" t="str">
        <f t="shared" si="321"/>
        <v/>
      </c>
      <c r="P1894" s="7" t="str">
        <f t="shared" si="322"/>
        <v/>
      </c>
      <c r="Q1894" s="7" t="str">
        <f t="shared" si="323"/>
        <v/>
      </c>
      <c r="R1894" s="7" t="str">
        <f t="shared" si="324"/>
        <v/>
      </c>
      <c r="S1894" s="7" t="str">
        <f t="shared" si="325"/>
        <v/>
      </c>
      <c r="T1894" s="7" t="str">
        <f t="shared" si="326"/>
        <v/>
      </c>
      <c r="U1894" s="7" t="str">
        <f t="shared" si="327"/>
        <v/>
      </c>
      <c r="V1894" s="7" t="str">
        <f t="shared" si="328"/>
        <v/>
      </c>
      <c r="W1894" s="60" t="str">
        <f>IF(ISNUMBER(V1894),IF(ISNA(VLOOKUP(I1894,'Distances Lookup Table'!D:E,2,FALSE)),V1894*'General Settings'!$F$6,IF(VLOOKUP(I1894,'Distances Lookup Table'!D:E,2,FALSE)="",V1894*'General Settings'!$F$6,VLOOKUP(I1894,'Distances Lookup Table'!D:E,2,FALSE))),"")</f>
        <v/>
      </c>
      <c r="X1894" s="18" t="str">
        <f>IF(D1894&lt;&gt;"",'Workers Settings'!H1894,"")</f>
        <v/>
      </c>
      <c r="Y1894" s="18" t="str">
        <f>IF(D1894&lt;&gt;"",'Workers Settings'!I1894,"")</f>
        <v/>
      </c>
      <c r="Z1894" s="29" t="str">
        <f>IF('Workers Settings'!L1894&lt;&gt;"",'Workers Settings'!L1894,'Workers Settings'!K1894)</f>
        <v/>
      </c>
      <c r="AA1894" s="29" t="str">
        <f>IF(D1894&lt;&gt;"",IF('Workers Settings'!L1894&lt;&gt;"",'Workers Settings'!L1894,'Workers Settings'!K1894),"")</f>
        <v/>
      </c>
    </row>
    <row r="1895" spans="1:27" x14ac:dyDescent="0.25">
      <c r="A1895" s="7">
        <f t="shared" si="329"/>
        <v>1891</v>
      </c>
      <c r="B1895" s="7" t="str">
        <f>IF('Workers Settings'!B1895&lt;&gt;"",'Workers Settings'!B1895,"")</f>
        <v/>
      </c>
      <c r="C1895" s="7" t="str">
        <f>IF('Workers Settings'!C1895&lt;&gt;"",'Workers Settings'!C1895,"")</f>
        <v/>
      </c>
      <c r="D1895" s="17"/>
      <c r="E1895" s="17"/>
      <c r="F1895" s="17"/>
      <c r="G1895" s="7" t="str">
        <f>IF(D1895&lt;&gt;"",IF('Workers Settings'!D1895="","",'Workers Settings'!D1895),"")</f>
        <v/>
      </c>
      <c r="H1895" s="7" t="str">
        <f>IF(D1895&lt;&gt;"",'Workers Settings'!E1895,"")</f>
        <v/>
      </c>
      <c r="I1895" s="7" t="str">
        <f t="shared" si="319"/>
        <v/>
      </c>
      <c r="J1895" s="7" t="str">
        <f>IF('Workers Settings'!F1895&lt;&gt;"",'Workers Settings'!F1895,"")</f>
        <v/>
      </c>
      <c r="K1895" s="7" t="str">
        <f>IF('Workers Settings'!G1895&lt;&gt;"",'Workers Settings'!G1895,"")</f>
        <v/>
      </c>
      <c r="L1895" s="7" t="str">
        <f>IF(D1895="","",IF(VLOOKUP(D1895,'Demand Locations'!B:D,2,FALSE)="","",VLOOKUP(D1895,'Demand Locations'!B:D,2,FALSE)))</f>
        <v/>
      </c>
      <c r="M1895" s="7" t="str">
        <f>IF(D1895="","",IF(VLOOKUP(D1895,'Demand Locations'!B:D,3,FALSE)="","",VLOOKUP(D1895,'Demand Locations'!B:D,3,FALSE)))</f>
        <v/>
      </c>
      <c r="N1895" s="7" t="str">
        <f t="shared" si="320"/>
        <v/>
      </c>
      <c r="O1895" s="7" t="str">
        <f t="shared" si="321"/>
        <v/>
      </c>
      <c r="P1895" s="7" t="str">
        <f t="shared" si="322"/>
        <v/>
      </c>
      <c r="Q1895" s="7" t="str">
        <f t="shared" si="323"/>
        <v/>
      </c>
      <c r="R1895" s="7" t="str">
        <f t="shared" si="324"/>
        <v/>
      </c>
      <c r="S1895" s="7" t="str">
        <f t="shared" si="325"/>
        <v/>
      </c>
      <c r="T1895" s="7" t="str">
        <f t="shared" si="326"/>
        <v/>
      </c>
      <c r="U1895" s="7" t="str">
        <f t="shared" si="327"/>
        <v/>
      </c>
      <c r="V1895" s="7" t="str">
        <f t="shared" si="328"/>
        <v/>
      </c>
      <c r="W1895" s="60" t="str">
        <f>IF(ISNUMBER(V1895),IF(ISNA(VLOOKUP(I1895,'Distances Lookup Table'!D:E,2,FALSE)),V1895*'General Settings'!$F$6,IF(VLOOKUP(I1895,'Distances Lookup Table'!D:E,2,FALSE)="",V1895*'General Settings'!$F$6,VLOOKUP(I1895,'Distances Lookup Table'!D:E,2,FALSE))),"")</f>
        <v/>
      </c>
      <c r="X1895" s="18" t="str">
        <f>IF(D1895&lt;&gt;"",'Workers Settings'!H1895,"")</f>
        <v/>
      </c>
      <c r="Y1895" s="18" t="str">
        <f>IF(D1895&lt;&gt;"",'Workers Settings'!I1895,"")</f>
        <v/>
      </c>
      <c r="Z1895" s="29" t="str">
        <f>IF('Workers Settings'!L1895&lt;&gt;"",'Workers Settings'!L1895,'Workers Settings'!K1895)</f>
        <v/>
      </c>
      <c r="AA1895" s="29" t="str">
        <f>IF(D1895&lt;&gt;"",IF('Workers Settings'!L1895&lt;&gt;"",'Workers Settings'!L1895,'Workers Settings'!K1895),"")</f>
        <v/>
      </c>
    </row>
    <row r="1896" spans="1:27" x14ac:dyDescent="0.25">
      <c r="A1896" s="7">
        <f t="shared" si="329"/>
        <v>1892</v>
      </c>
      <c r="B1896" s="7" t="str">
        <f>IF('Workers Settings'!B1896&lt;&gt;"",'Workers Settings'!B1896,"")</f>
        <v/>
      </c>
      <c r="C1896" s="7" t="str">
        <f>IF('Workers Settings'!C1896&lt;&gt;"",'Workers Settings'!C1896,"")</f>
        <v/>
      </c>
      <c r="D1896" s="17"/>
      <c r="E1896" s="17"/>
      <c r="F1896" s="17"/>
      <c r="G1896" s="7" t="str">
        <f>IF(D1896&lt;&gt;"",IF('Workers Settings'!D1896="","",'Workers Settings'!D1896),"")</f>
        <v/>
      </c>
      <c r="H1896" s="7" t="str">
        <f>IF(D1896&lt;&gt;"",'Workers Settings'!E1896,"")</f>
        <v/>
      </c>
      <c r="I1896" s="7" t="str">
        <f t="shared" si="319"/>
        <v/>
      </c>
      <c r="J1896" s="7" t="str">
        <f>IF('Workers Settings'!F1896&lt;&gt;"",'Workers Settings'!F1896,"")</f>
        <v/>
      </c>
      <c r="K1896" s="7" t="str">
        <f>IF('Workers Settings'!G1896&lt;&gt;"",'Workers Settings'!G1896,"")</f>
        <v/>
      </c>
      <c r="L1896" s="7" t="str">
        <f>IF(D1896="","",IF(VLOOKUP(D1896,'Demand Locations'!B:D,2,FALSE)="","",VLOOKUP(D1896,'Demand Locations'!B:D,2,FALSE)))</f>
        <v/>
      </c>
      <c r="M1896" s="7" t="str">
        <f>IF(D1896="","",IF(VLOOKUP(D1896,'Demand Locations'!B:D,3,FALSE)="","",VLOOKUP(D1896,'Demand Locations'!B:D,3,FALSE)))</f>
        <v/>
      </c>
      <c r="N1896" s="7" t="str">
        <f t="shared" si="320"/>
        <v/>
      </c>
      <c r="O1896" s="7" t="str">
        <f t="shared" si="321"/>
        <v/>
      </c>
      <c r="P1896" s="7" t="str">
        <f t="shared" si="322"/>
        <v/>
      </c>
      <c r="Q1896" s="7" t="str">
        <f t="shared" si="323"/>
        <v/>
      </c>
      <c r="R1896" s="7" t="str">
        <f t="shared" si="324"/>
        <v/>
      </c>
      <c r="S1896" s="7" t="str">
        <f t="shared" si="325"/>
        <v/>
      </c>
      <c r="T1896" s="7" t="str">
        <f t="shared" si="326"/>
        <v/>
      </c>
      <c r="U1896" s="7" t="str">
        <f t="shared" si="327"/>
        <v/>
      </c>
      <c r="V1896" s="7" t="str">
        <f t="shared" si="328"/>
        <v/>
      </c>
      <c r="W1896" s="60" t="str">
        <f>IF(ISNUMBER(V1896),IF(ISNA(VLOOKUP(I1896,'Distances Lookup Table'!D:E,2,FALSE)),V1896*'General Settings'!$F$6,IF(VLOOKUP(I1896,'Distances Lookup Table'!D:E,2,FALSE)="",V1896*'General Settings'!$F$6,VLOOKUP(I1896,'Distances Lookup Table'!D:E,2,FALSE))),"")</f>
        <v/>
      </c>
      <c r="X1896" s="18" t="str">
        <f>IF(D1896&lt;&gt;"",'Workers Settings'!H1896,"")</f>
        <v/>
      </c>
      <c r="Y1896" s="18" t="str">
        <f>IF(D1896&lt;&gt;"",'Workers Settings'!I1896,"")</f>
        <v/>
      </c>
      <c r="Z1896" s="29" t="str">
        <f>IF('Workers Settings'!L1896&lt;&gt;"",'Workers Settings'!L1896,'Workers Settings'!K1896)</f>
        <v/>
      </c>
      <c r="AA1896" s="29" t="str">
        <f>IF(D1896&lt;&gt;"",IF('Workers Settings'!L1896&lt;&gt;"",'Workers Settings'!L1896,'Workers Settings'!K1896),"")</f>
        <v/>
      </c>
    </row>
    <row r="1897" spans="1:27" x14ac:dyDescent="0.25">
      <c r="A1897" s="7">
        <f t="shared" si="329"/>
        <v>1893</v>
      </c>
      <c r="B1897" s="7" t="str">
        <f>IF('Workers Settings'!B1897&lt;&gt;"",'Workers Settings'!B1897,"")</f>
        <v/>
      </c>
      <c r="C1897" s="7" t="str">
        <f>IF('Workers Settings'!C1897&lt;&gt;"",'Workers Settings'!C1897,"")</f>
        <v/>
      </c>
      <c r="D1897" s="17"/>
      <c r="E1897" s="17"/>
      <c r="F1897" s="17"/>
      <c r="G1897" s="7" t="str">
        <f>IF(D1897&lt;&gt;"",IF('Workers Settings'!D1897="","",'Workers Settings'!D1897),"")</f>
        <v/>
      </c>
      <c r="H1897" s="7" t="str">
        <f>IF(D1897&lt;&gt;"",'Workers Settings'!E1897,"")</f>
        <v/>
      </c>
      <c r="I1897" s="7" t="str">
        <f t="shared" si="319"/>
        <v/>
      </c>
      <c r="J1897" s="7" t="str">
        <f>IF('Workers Settings'!F1897&lt;&gt;"",'Workers Settings'!F1897,"")</f>
        <v/>
      </c>
      <c r="K1897" s="7" t="str">
        <f>IF('Workers Settings'!G1897&lt;&gt;"",'Workers Settings'!G1897,"")</f>
        <v/>
      </c>
      <c r="L1897" s="7" t="str">
        <f>IF(D1897="","",IF(VLOOKUP(D1897,'Demand Locations'!B:D,2,FALSE)="","",VLOOKUP(D1897,'Demand Locations'!B:D,2,FALSE)))</f>
        <v/>
      </c>
      <c r="M1897" s="7" t="str">
        <f>IF(D1897="","",IF(VLOOKUP(D1897,'Demand Locations'!B:D,3,FALSE)="","",VLOOKUP(D1897,'Demand Locations'!B:D,3,FALSE)))</f>
        <v/>
      </c>
      <c r="N1897" s="7" t="str">
        <f t="shared" si="320"/>
        <v/>
      </c>
      <c r="O1897" s="7" t="str">
        <f t="shared" si="321"/>
        <v/>
      </c>
      <c r="P1897" s="7" t="str">
        <f t="shared" si="322"/>
        <v/>
      </c>
      <c r="Q1897" s="7" t="str">
        <f t="shared" si="323"/>
        <v/>
      </c>
      <c r="R1897" s="7" t="str">
        <f t="shared" si="324"/>
        <v/>
      </c>
      <c r="S1897" s="7" t="str">
        <f t="shared" si="325"/>
        <v/>
      </c>
      <c r="T1897" s="7" t="str">
        <f t="shared" si="326"/>
        <v/>
      </c>
      <c r="U1897" s="7" t="str">
        <f t="shared" si="327"/>
        <v/>
      </c>
      <c r="V1897" s="7" t="str">
        <f t="shared" si="328"/>
        <v/>
      </c>
      <c r="W1897" s="60" t="str">
        <f>IF(ISNUMBER(V1897),IF(ISNA(VLOOKUP(I1897,'Distances Lookup Table'!D:E,2,FALSE)),V1897*'General Settings'!$F$6,IF(VLOOKUP(I1897,'Distances Lookup Table'!D:E,2,FALSE)="",V1897*'General Settings'!$F$6,VLOOKUP(I1897,'Distances Lookup Table'!D:E,2,FALSE))),"")</f>
        <v/>
      </c>
      <c r="X1897" s="18" t="str">
        <f>IF(D1897&lt;&gt;"",'Workers Settings'!H1897,"")</f>
        <v/>
      </c>
      <c r="Y1897" s="18" t="str">
        <f>IF(D1897&lt;&gt;"",'Workers Settings'!I1897,"")</f>
        <v/>
      </c>
      <c r="Z1897" s="29" t="str">
        <f>IF('Workers Settings'!L1897&lt;&gt;"",'Workers Settings'!L1897,'Workers Settings'!K1897)</f>
        <v/>
      </c>
      <c r="AA1897" s="29" t="str">
        <f>IF(D1897&lt;&gt;"",IF('Workers Settings'!L1897&lt;&gt;"",'Workers Settings'!L1897,'Workers Settings'!K1897),"")</f>
        <v/>
      </c>
    </row>
    <row r="1898" spans="1:27" x14ac:dyDescent="0.25">
      <c r="A1898" s="7">
        <f t="shared" si="329"/>
        <v>1894</v>
      </c>
      <c r="B1898" s="7" t="str">
        <f>IF('Workers Settings'!B1898&lt;&gt;"",'Workers Settings'!B1898,"")</f>
        <v/>
      </c>
      <c r="C1898" s="7" t="str">
        <f>IF('Workers Settings'!C1898&lt;&gt;"",'Workers Settings'!C1898,"")</f>
        <v/>
      </c>
      <c r="D1898" s="17"/>
      <c r="E1898" s="17"/>
      <c r="F1898" s="17"/>
      <c r="G1898" s="7" t="str">
        <f>IF(D1898&lt;&gt;"",IF('Workers Settings'!D1898="","",'Workers Settings'!D1898),"")</f>
        <v/>
      </c>
      <c r="H1898" s="7" t="str">
        <f>IF(D1898&lt;&gt;"",'Workers Settings'!E1898,"")</f>
        <v/>
      </c>
      <c r="I1898" s="7" t="str">
        <f t="shared" si="319"/>
        <v/>
      </c>
      <c r="J1898" s="7" t="str">
        <f>IF('Workers Settings'!F1898&lt;&gt;"",'Workers Settings'!F1898,"")</f>
        <v/>
      </c>
      <c r="K1898" s="7" t="str">
        <f>IF('Workers Settings'!G1898&lt;&gt;"",'Workers Settings'!G1898,"")</f>
        <v/>
      </c>
      <c r="L1898" s="7" t="str">
        <f>IF(D1898="","",IF(VLOOKUP(D1898,'Demand Locations'!B:D,2,FALSE)="","",VLOOKUP(D1898,'Demand Locations'!B:D,2,FALSE)))</f>
        <v/>
      </c>
      <c r="M1898" s="7" t="str">
        <f>IF(D1898="","",IF(VLOOKUP(D1898,'Demand Locations'!B:D,3,FALSE)="","",VLOOKUP(D1898,'Demand Locations'!B:D,3,FALSE)))</f>
        <v/>
      </c>
      <c r="N1898" s="7" t="str">
        <f t="shared" si="320"/>
        <v/>
      </c>
      <c r="O1898" s="7" t="str">
        <f t="shared" si="321"/>
        <v/>
      </c>
      <c r="P1898" s="7" t="str">
        <f t="shared" si="322"/>
        <v/>
      </c>
      <c r="Q1898" s="7" t="str">
        <f t="shared" si="323"/>
        <v/>
      </c>
      <c r="R1898" s="7" t="str">
        <f t="shared" si="324"/>
        <v/>
      </c>
      <c r="S1898" s="7" t="str">
        <f t="shared" si="325"/>
        <v/>
      </c>
      <c r="T1898" s="7" t="str">
        <f t="shared" si="326"/>
        <v/>
      </c>
      <c r="U1898" s="7" t="str">
        <f t="shared" si="327"/>
        <v/>
      </c>
      <c r="V1898" s="7" t="str">
        <f t="shared" si="328"/>
        <v/>
      </c>
      <c r="W1898" s="60" t="str">
        <f>IF(ISNUMBER(V1898),IF(ISNA(VLOOKUP(I1898,'Distances Lookup Table'!D:E,2,FALSE)),V1898*'General Settings'!$F$6,IF(VLOOKUP(I1898,'Distances Lookup Table'!D:E,2,FALSE)="",V1898*'General Settings'!$F$6,VLOOKUP(I1898,'Distances Lookup Table'!D:E,2,FALSE))),"")</f>
        <v/>
      </c>
      <c r="X1898" s="18" t="str">
        <f>IF(D1898&lt;&gt;"",'Workers Settings'!H1898,"")</f>
        <v/>
      </c>
      <c r="Y1898" s="18" t="str">
        <f>IF(D1898&lt;&gt;"",'Workers Settings'!I1898,"")</f>
        <v/>
      </c>
      <c r="Z1898" s="29" t="str">
        <f>IF('Workers Settings'!L1898&lt;&gt;"",'Workers Settings'!L1898,'Workers Settings'!K1898)</f>
        <v/>
      </c>
      <c r="AA1898" s="29" t="str">
        <f>IF(D1898&lt;&gt;"",IF('Workers Settings'!L1898&lt;&gt;"",'Workers Settings'!L1898,'Workers Settings'!K1898),"")</f>
        <v/>
      </c>
    </row>
    <row r="1899" spans="1:27" x14ac:dyDescent="0.25">
      <c r="A1899" s="7">
        <f t="shared" si="329"/>
        <v>1895</v>
      </c>
      <c r="B1899" s="7" t="str">
        <f>IF('Workers Settings'!B1899&lt;&gt;"",'Workers Settings'!B1899,"")</f>
        <v/>
      </c>
      <c r="C1899" s="7" t="str">
        <f>IF('Workers Settings'!C1899&lt;&gt;"",'Workers Settings'!C1899,"")</f>
        <v/>
      </c>
      <c r="D1899" s="17"/>
      <c r="E1899" s="17"/>
      <c r="F1899" s="17"/>
      <c r="G1899" s="7" t="str">
        <f>IF(D1899&lt;&gt;"",IF('Workers Settings'!D1899="","",'Workers Settings'!D1899),"")</f>
        <v/>
      </c>
      <c r="H1899" s="7" t="str">
        <f>IF(D1899&lt;&gt;"",'Workers Settings'!E1899,"")</f>
        <v/>
      </c>
      <c r="I1899" s="7" t="str">
        <f t="shared" si="319"/>
        <v/>
      </c>
      <c r="J1899" s="7" t="str">
        <f>IF('Workers Settings'!F1899&lt;&gt;"",'Workers Settings'!F1899,"")</f>
        <v/>
      </c>
      <c r="K1899" s="7" t="str">
        <f>IF('Workers Settings'!G1899&lt;&gt;"",'Workers Settings'!G1899,"")</f>
        <v/>
      </c>
      <c r="L1899" s="7" t="str">
        <f>IF(D1899="","",IF(VLOOKUP(D1899,'Demand Locations'!B:D,2,FALSE)="","",VLOOKUP(D1899,'Demand Locations'!B:D,2,FALSE)))</f>
        <v/>
      </c>
      <c r="M1899" s="7" t="str">
        <f>IF(D1899="","",IF(VLOOKUP(D1899,'Demand Locations'!B:D,3,FALSE)="","",VLOOKUP(D1899,'Demand Locations'!B:D,3,FALSE)))</f>
        <v/>
      </c>
      <c r="N1899" s="7" t="str">
        <f t="shared" si="320"/>
        <v/>
      </c>
      <c r="O1899" s="7" t="str">
        <f t="shared" si="321"/>
        <v/>
      </c>
      <c r="P1899" s="7" t="str">
        <f t="shared" si="322"/>
        <v/>
      </c>
      <c r="Q1899" s="7" t="str">
        <f t="shared" si="323"/>
        <v/>
      </c>
      <c r="R1899" s="7" t="str">
        <f t="shared" si="324"/>
        <v/>
      </c>
      <c r="S1899" s="7" t="str">
        <f t="shared" si="325"/>
        <v/>
      </c>
      <c r="T1899" s="7" t="str">
        <f t="shared" si="326"/>
        <v/>
      </c>
      <c r="U1899" s="7" t="str">
        <f t="shared" si="327"/>
        <v/>
      </c>
      <c r="V1899" s="7" t="str">
        <f t="shared" si="328"/>
        <v/>
      </c>
      <c r="W1899" s="60" t="str">
        <f>IF(ISNUMBER(V1899),IF(ISNA(VLOOKUP(I1899,'Distances Lookup Table'!D:E,2,FALSE)),V1899*'General Settings'!$F$6,IF(VLOOKUP(I1899,'Distances Lookup Table'!D:E,2,FALSE)="",V1899*'General Settings'!$F$6,VLOOKUP(I1899,'Distances Lookup Table'!D:E,2,FALSE))),"")</f>
        <v/>
      </c>
      <c r="X1899" s="18" t="str">
        <f>IF(D1899&lt;&gt;"",'Workers Settings'!H1899,"")</f>
        <v/>
      </c>
      <c r="Y1899" s="18" t="str">
        <f>IF(D1899&lt;&gt;"",'Workers Settings'!I1899,"")</f>
        <v/>
      </c>
      <c r="Z1899" s="29" t="str">
        <f>IF('Workers Settings'!L1899&lt;&gt;"",'Workers Settings'!L1899,'Workers Settings'!K1899)</f>
        <v/>
      </c>
      <c r="AA1899" s="29" t="str">
        <f>IF(D1899&lt;&gt;"",IF('Workers Settings'!L1899&lt;&gt;"",'Workers Settings'!L1899,'Workers Settings'!K1899),"")</f>
        <v/>
      </c>
    </row>
    <row r="1900" spans="1:27" x14ac:dyDescent="0.25">
      <c r="A1900" s="7">
        <f t="shared" si="329"/>
        <v>1896</v>
      </c>
      <c r="B1900" s="7" t="str">
        <f>IF('Workers Settings'!B1900&lt;&gt;"",'Workers Settings'!B1900,"")</f>
        <v/>
      </c>
      <c r="C1900" s="7" t="str">
        <f>IF('Workers Settings'!C1900&lt;&gt;"",'Workers Settings'!C1900,"")</f>
        <v/>
      </c>
      <c r="D1900" s="17"/>
      <c r="E1900" s="17"/>
      <c r="F1900" s="17"/>
      <c r="G1900" s="7" t="str">
        <f>IF(D1900&lt;&gt;"",IF('Workers Settings'!D1900="","",'Workers Settings'!D1900),"")</f>
        <v/>
      </c>
      <c r="H1900" s="7" t="str">
        <f>IF(D1900&lt;&gt;"",'Workers Settings'!E1900,"")</f>
        <v/>
      </c>
      <c r="I1900" s="7" t="str">
        <f t="shared" si="319"/>
        <v/>
      </c>
      <c r="J1900" s="7" t="str">
        <f>IF('Workers Settings'!F1900&lt;&gt;"",'Workers Settings'!F1900,"")</f>
        <v/>
      </c>
      <c r="K1900" s="7" t="str">
        <f>IF('Workers Settings'!G1900&lt;&gt;"",'Workers Settings'!G1900,"")</f>
        <v/>
      </c>
      <c r="L1900" s="7" t="str">
        <f>IF(D1900="","",IF(VLOOKUP(D1900,'Demand Locations'!B:D,2,FALSE)="","",VLOOKUP(D1900,'Demand Locations'!B:D,2,FALSE)))</f>
        <v/>
      </c>
      <c r="M1900" s="7" t="str">
        <f>IF(D1900="","",IF(VLOOKUP(D1900,'Demand Locations'!B:D,3,FALSE)="","",VLOOKUP(D1900,'Demand Locations'!B:D,3,FALSE)))</f>
        <v/>
      </c>
      <c r="N1900" s="7" t="str">
        <f t="shared" si="320"/>
        <v/>
      </c>
      <c r="O1900" s="7" t="str">
        <f t="shared" si="321"/>
        <v/>
      </c>
      <c r="P1900" s="7" t="str">
        <f t="shared" si="322"/>
        <v/>
      </c>
      <c r="Q1900" s="7" t="str">
        <f t="shared" si="323"/>
        <v/>
      </c>
      <c r="R1900" s="7" t="str">
        <f t="shared" si="324"/>
        <v/>
      </c>
      <c r="S1900" s="7" t="str">
        <f t="shared" si="325"/>
        <v/>
      </c>
      <c r="T1900" s="7" t="str">
        <f t="shared" si="326"/>
        <v/>
      </c>
      <c r="U1900" s="7" t="str">
        <f t="shared" si="327"/>
        <v/>
      </c>
      <c r="V1900" s="7" t="str">
        <f t="shared" si="328"/>
        <v/>
      </c>
      <c r="W1900" s="60" t="str">
        <f>IF(ISNUMBER(V1900),IF(ISNA(VLOOKUP(I1900,'Distances Lookup Table'!D:E,2,FALSE)),V1900*'General Settings'!$F$6,IF(VLOOKUP(I1900,'Distances Lookup Table'!D:E,2,FALSE)="",V1900*'General Settings'!$F$6,VLOOKUP(I1900,'Distances Lookup Table'!D:E,2,FALSE))),"")</f>
        <v/>
      </c>
      <c r="X1900" s="18" t="str">
        <f>IF(D1900&lt;&gt;"",'Workers Settings'!H1900,"")</f>
        <v/>
      </c>
      <c r="Y1900" s="18" t="str">
        <f>IF(D1900&lt;&gt;"",'Workers Settings'!I1900,"")</f>
        <v/>
      </c>
      <c r="Z1900" s="29" t="str">
        <f>IF('Workers Settings'!L1900&lt;&gt;"",'Workers Settings'!L1900,'Workers Settings'!K1900)</f>
        <v/>
      </c>
      <c r="AA1900" s="29" t="str">
        <f>IF(D1900&lt;&gt;"",IF('Workers Settings'!L1900&lt;&gt;"",'Workers Settings'!L1900,'Workers Settings'!K1900),"")</f>
        <v/>
      </c>
    </row>
    <row r="1901" spans="1:27" x14ac:dyDescent="0.25">
      <c r="A1901" s="7">
        <f t="shared" si="329"/>
        <v>1897</v>
      </c>
      <c r="B1901" s="7" t="str">
        <f>IF('Workers Settings'!B1901&lt;&gt;"",'Workers Settings'!B1901,"")</f>
        <v/>
      </c>
      <c r="C1901" s="7" t="str">
        <f>IF('Workers Settings'!C1901&lt;&gt;"",'Workers Settings'!C1901,"")</f>
        <v/>
      </c>
      <c r="D1901" s="17"/>
      <c r="E1901" s="17"/>
      <c r="F1901" s="17"/>
      <c r="G1901" s="7" t="str">
        <f>IF(D1901&lt;&gt;"",IF('Workers Settings'!D1901="","",'Workers Settings'!D1901),"")</f>
        <v/>
      </c>
      <c r="H1901" s="7" t="str">
        <f>IF(D1901&lt;&gt;"",'Workers Settings'!E1901,"")</f>
        <v/>
      </c>
      <c r="I1901" s="7" t="str">
        <f t="shared" si="319"/>
        <v/>
      </c>
      <c r="J1901" s="7" t="str">
        <f>IF('Workers Settings'!F1901&lt;&gt;"",'Workers Settings'!F1901,"")</f>
        <v/>
      </c>
      <c r="K1901" s="7" t="str">
        <f>IF('Workers Settings'!G1901&lt;&gt;"",'Workers Settings'!G1901,"")</f>
        <v/>
      </c>
      <c r="L1901" s="7" t="str">
        <f>IF(D1901="","",IF(VLOOKUP(D1901,'Demand Locations'!B:D,2,FALSE)="","",VLOOKUP(D1901,'Demand Locations'!B:D,2,FALSE)))</f>
        <v/>
      </c>
      <c r="M1901" s="7" t="str">
        <f>IF(D1901="","",IF(VLOOKUP(D1901,'Demand Locations'!B:D,3,FALSE)="","",VLOOKUP(D1901,'Demand Locations'!B:D,3,FALSE)))</f>
        <v/>
      </c>
      <c r="N1901" s="7" t="str">
        <f t="shared" si="320"/>
        <v/>
      </c>
      <c r="O1901" s="7" t="str">
        <f t="shared" si="321"/>
        <v/>
      </c>
      <c r="P1901" s="7" t="str">
        <f t="shared" si="322"/>
        <v/>
      </c>
      <c r="Q1901" s="7" t="str">
        <f t="shared" si="323"/>
        <v/>
      </c>
      <c r="R1901" s="7" t="str">
        <f t="shared" si="324"/>
        <v/>
      </c>
      <c r="S1901" s="7" t="str">
        <f t="shared" si="325"/>
        <v/>
      </c>
      <c r="T1901" s="7" t="str">
        <f t="shared" si="326"/>
        <v/>
      </c>
      <c r="U1901" s="7" t="str">
        <f t="shared" si="327"/>
        <v/>
      </c>
      <c r="V1901" s="7" t="str">
        <f t="shared" si="328"/>
        <v/>
      </c>
      <c r="W1901" s="60" t="str">
        <f>IF(ISNUMBER(V1901),IF(ISNA(VLOOKUP(I1901,'Distances Lookup Table'!D:E,2,FALSE)),V1901*'General Settings'!$F$6,IF(VLOOKUP(I1901,'Distances Lookup Table'!D:E,2,FALSE)="",V1901*'General Settings'!$F$6,VLOOKUP(I1901,'Distances Lookup Table'!D:E,2,FALSE))),"")</f>
        <v/>
      </c>
      <c r="X1901" s="18" t="str">
        <f>IF(D1901&lt;&gt;"",'Workers Settings'!H1901,"")</f>
        <v/>
      </c>
      <c r="Y1901" s="18" t="str">
        <f>IF(D1901&lt;&gt;"",'Workers Settings'!I1901,"")</f>
        <v/>
      </c>
      <c r="Z1901" s="29" t="str">
        <f>IF('Workers Settings'!L1901&lt;&gt;"",'Workers Settings'!L1901,'Workers Settings'!K1901)</f>
        <v/>
      </c>
      <c r="AA1901" s="29" t="str">
        <f>IF(D1901&lt;&gt;"",IF('Workers Settings'!L1901&lt;&gt;"",'Workers Settings'!L1901,'Workers Settings'!K1901),"")</f>
        <v/>
      </c>
    </row>
    <row r="1902" spans="1:27" x14ac:dyDescent="0.25">
      <c r="A1902" s="7">
        <f t="shared" si="329"/>
        <v>1898</v>
      </c>
      <c r="B1902" s="7" t="str">
        <f>IF('Workers Settings'!B1902&lt;&gt;"",'Workers Settings'!B1902,"")</f>
        <v/>
      </c>
      <c r="C1902" s="7" t="str">
        <f>IF('Workers Settings'!C1902&lt;&gt;"",'Workers Settings'!C1902,"")</f>
        <v/>
      </c>
      <c r="D1902" s="17"/>
      <c r="E1902" s="17"/>
      <c r="F1902" s="17"/>
      <c r="G1902" s="7" t="str">
        <f>IF(D1902&lt;&gt;"",IF('Workers Settings'!D1902="","",'Workers Settings'!D1902),"")</f>
        <v/>
      </c>
      <c r="H1902" s="7" t="str">
        <f>IF(D1902&lt;&gt;"",'Workers Settings'!E1902,"")</f>
        <v/>
      </c>
      <c r="I1902" s="7" t="str">
        <f t="shared" si="319"/>
        <v/>
      </c>
      <c r="J1902" s="7" t="str">
        <f>IF('Workers Settings'!F1902&lt;&gt;"",'Workers Settings'!F1902,"")</f>
        <v/>
      </c>
      <c r="K1902" s="7" t="str">
        <f>IF('Workers Settings'!G1902&lt;&gt;"",'Workers Settings'!G1902,"")</f>
        <v/>
      </c>
      <c r="L1902" s="7" t="str">
        <f>IF(D1902="","",IF(VLOOKUP(D1902,'Demand Locations'!B:D,2,FALSE)="","",VLOOKUP(D1902,'Demand Locations'!B:D,2,FALSE)))</f>
        <v/>
      </c>
      <c r="M1902" s="7" t="str">
        <f>IF(D1902="","",IF(VLOOKUP(D1902,'Demand Locations'!B:D,3,FALSE)="","",VLOOKUP(D1902,'Demand Locations'!B:D,3,FALSE)))</f>
        <v/>
      </c>
      <c r="N1902" s="7" t="str">
        <f t="shared" si="320"/>
        <v/>
      </c>
      <c r="O1902" s="7" t="str">
        <f t="shared" si="321"/>
        <v/>
      </c>
      <c r="P1902" s="7" t="str">
        <f t="shared" si="322"/>
        <v/>
      </c>
      <c r="Q1902" s="7" t="str">
        <f t="shared" si="323"/>
        <v/>
      </c>
      <c r="R1902" s="7" t="str">
        <f t="shared" si="324"/>
        <v/>
      </c>
      <c r="S1902" s="7" t="str">
        <f t="shared" si="325"/>
        <v/>
      </c>
      <c r="T1902" s="7" t="str">
        <f t="shared" si="326"/>
        <v/>
      </c>
      <c r="U1902" s="7" t="str">
        <f t="shared" si="327"/>
        <v/>
      </c>
      <c r="V1902" s="7" t="str">
        <f t="shared" si="328"/>
        <v/>
      </c>
      <c r="W1902" s="60" t="str">
        <f>IF(ISNUMBER(V1902),IF(ISNA(VLOOKUP(I1902,'Distances Lookup Table'!D:E,2,FALSE)),V1902*'General Settings'!$F$6,IF(VLOOKUP(I1902,'Distances Lookup Table'!D:E,2,FALSE)="",V1902*'General Settings'!$F$6,VLOOKUP(I1902,'Distances Lookup Table'!D:E,2,FALSE))),"")</f>
        <v/>
      </c>
      <c r="X1902" s="18" t="str">
        <f>IF(D1902&lt;&gt;"",'Workers Settings'!H1902,"")</f>
        <v/>
      </c>
      <c r="Y1902" s="18" t="str">
        <f>IF(D1902&lt;&gt;"",'Workers Settings'!I1902,"")</f>
        <v/>
      </c>
      <c r="Z1902" s="29" t="str">
        <f>IF('Workers Settings'!L1902&lt;&gt;"",'Workers Settings'!L1902,'Workers Settings'!K1902)</f>
        <v/>
      </c>
      <c r="AA1902" s="29" t="str">
        <f>IF(D1902&lt;&gt;"",IF('Workers Settings'!L1902&lt;&gt;"",'Workers Settings'!L1902,'Workers Settings'!K1902),"")</f>
        <v/>
      </c>
    </row>
    <row r="1903" spans="1:27" x14ac:dyDescent="0.25">
      <c r="A1903" s="7">
        <f t="shared" si="329"/>
        <v>1899</v>
      </c>
      <c r="B1903" s="7" t="str">
        <f>IF('Workers Settings'!B1903&lt;&gt;"",'Workers Settings'!B1903,"")</f>
        <v/>
      </c>
      <c r="C1903" s="7" t="str">
        <f>IF('Workers Settings'!C1903&lt;&gt;"",'Workers Settings'!C1903,"")</f>
        <v/>
      </c>
      <c r="D1903" s="17"/>
      <c r="E1903" s="17"/>
      <c r="F1903" s="17"/>
      <c r="G1903" s="7" t="str">
        <f>IF(D1903&lt;&gt;"",IF('Workers Settings'!D1903="","",'Workers Settings'!D1903),"")</f>
        <v/>
      </c>
      <c r="H1903" s="7" t="str">
        <f>IF(D1903&lt;&gt;"",'Workers Settings'!E1903,"")</f>
        <v/>
      </c>
      <c r="I1903" s="7" t="str">
        <f t="shared" si="319"/>
        <v/>
      </c>
      <c r="J1903" s="7" t="str">
        <f>IF('Workers Settings'!F1903&lt;&gt;"",'Workers Settings'!F1903,"")</f>
        <v/>
      </c>
      <c r="K1903" s="7" t="str">
        <f>IF('Workers Settings'!G1903&lt;&gt;"",'Workers Settings'!G1903,"")</f>
        <v/>
      </c>
      <c r="L1903" s="7" t="str">
        <f>IF(D1903="","",IF(VLOOKUP(D1903,'Demand Locations'!B:D,2,FALSE)="","",VLOOKUP(D1903,'Demand Locations'!B:D,2,FALSE)))</f>
        <v/>
      </c>
      <c r="M1903" s="7" t="str">
        <f>IF(D1903="","",IF(VLOOKUP(D1903,'Demand Locations'!B:D,3,FALSE)="","",VLOOKUP(D1903,'Demand Locations'!B:D,3,FALSE)))</f>
        <v/>
      </c>
      <c r="N1903" s="7" t="str">
        <f t="shared" si="320"/>
        <v/>
      </c>
      <c r="O1903" s="7" t="str">
        <f t="shared" si="321"/>
        <v/>
      </c>
      <c r="P1903" s="7" t="str">
        <f t="shared" si="322"/>
        <v/>
      </c>
      <c r="Q1903" s="7" t="str">
        <f t="shared" si="323"/>
        <v/>
      </c>
      <c r="R1903" s="7" t="str">
        <f t="shared" si="324"/>
        <v/>
      </c>
      <c r="S1903" s="7" t="str">
        <f t="shared" si="325"/>
        <v/>
      </c>
      <c r="T1903" s="7" t="str">
        <f t="shared" si="326"/>
        <v/>
      </c>
      <c r="U1903" s="7" t="str">
        <f t="shared" si="327"/>
        <v/>
      </c>
      <c r="V1903" s="7" t="str">
        <f t="shared" si="328"/>
        <v/>
      </c>
      <c r="W1903" s="60" t="str">
        <f>IF(ISNUMBER(V1903),IF(ISNA(VLOOKUP(I1903,'Distances Lookup Table'!D:E,2,FALSE)),V1903*'General Settings'!$F$6,IF(VLOOKUP(I1903,'Distances Lookup Table'!D:E,2,FALSE)="",V1903*'General Settings'!$F$6,VLOOKUP(I1903,'Distances Lookup Table'!D:E,2,FALSE))),"")</f>
        <v/>
      </c>
      <c r="X1903" s="18" t="str">
        <f>IF(D1903&lt;&gt;"",'Workers Settings'!H1903,"")</f>
        <v/>
      </c>
      <c r="Y1903" s="18" t="str">
        <f>IF(D1903&lt;&gt;"",'Workers Settings'!I1903,"")</f>
        <v/>
      </c>
      <c r="Z1903" s="29" t="str">
        <f>IF('Workers Settings'!L1903&lt;&gt;"",'Workers Settings'!L1903,'Workers Settings'!K1903)</f>
        <v/>
      </c>
      <c r="AA1903" s="29" t="str">
        <f>IF(D1903&lt;&gt;"",IF('Workers Settings'!L1903&lt;&gt;"",'Workers Settings'!L1903,'Workers Settings'!K1903),"")</f>
        <v/>
      </c>
    </row>
    <row r="1904" spans="1:27" x14ac:dyDescent="0.25">
      <c r="A1904" s="7">
        <f t="shared" si="329"/>
        <v>1900</v>
      </c>
      <c r="B1904" s="7" t="str">
        <f>IF('Workers Settings'!B1904&lt;&gt;"",'Workers Settings'!B1904,"")</f>
        <v/>
      </c>
      <c r="C1904" s="7" t="str">
        <f>IF('Workers Settings'!C1904&lt;&gt;"",'Workers Settings'!C1904,"")</f>
        <v/>
      </c>
      <c r="D1904" s="17"/>
      <c r="E1904" s="17"/>
      <c r="F1904" s="17"/>
      <c r="G1904" s="7" t="str">
        <f>IF(D1904&lt;&gt;"",IF('Workers Settings'!D1904="","",'Workers Settings'!D1904),"")</f>
        <v/>
      </c>
      <c r="H1904" s="7" t="str">
        <f>IF(D1904&lt;&gt;"",'Workers Settings'!E1904,"")</f>
        <v/>
      </c>
      <c r="I1904" s="7" t="str">
        <f t="shared" si="319"/>
        <v/>
      </c>
      <c r="J1904" s="7" t="str">
        <f>IF('Workers Settings'!F1904&lt;&gt;"",'Workers Settings'!F1904,"")</f>
        <v/>
      </c>
      <c r="K1904" s="7" t="str">
        <f>IF('Workers Settings'!G1904&lt;&gt;"",'Workers Settings'!G1904,"")</f>
        <v/>
      </c>
      <c r="L1904" s="7" t="str">
        <f>IF(D1904="","",IF(VLOOKUP(D1904,'Demand Locations'!B:D,2,FALSE)="","",VLOOKUP(D1904,'Demand Locations'!B:D,2,FALSE)))</f>
        <v/>
      </c>
      <c r="M1904" s="7" t="str">
        <f>IF(D1904="","",IF(VLOOKUP(D1904,'Demand Locations'!B:D,3,FALSE)="","",VLOOKUP(D1904,'Demand Locations'!B:D,3,FALSE)))</f>
        <v/>
      </c>
      <c r="N1904" s="7" t="str">
        <f t="shared" si="320"/>
        <v/>
      </c>
      <c r="O1904" s="7" t="str">
        <f t="shared" si="321"/>
        <v/>
      </c>
      <c r="P1904" s="7" t="str">
        <f t="shared" si="322"/>
        <v/>
      </c>
      <c r="Q1904" s="7" t="str">
        <f t="shared" si="323"/>
        <v/>
      </c>
      <c r="R1904" s="7" t="str">
        <f t="shared" si="324"/>
        <v/>
      </c>
      <c r="S1904" s="7" t="str">
        <f t="shared" si="325"/>
        <v/>
      </c>
      <c r="T1904" s="7" t="str">
        <f t="shared" si="326"/>
        <v/>
      </c>
      <c r="U1904" s="7" t="str">
        <f t="shared" si="327"/>
        <v/>
      </c>
      <c r="V1904" s="7" t="str">
        <f t="shared" si="328"/>
        <v/>
      </c>
      <c r="W1904" s="60" t="str">
        <f>IF(ISNUMBER(V1904),IF(ISNA(VLOOKUP(I1904,'Distances Lookup Table'!D:E,2,FALSE)),V1904*'General Settings'!$F$6,IF(VLOOKUP(I1904,'Distances Lookup Table'!D:E,2,FALSE)="",V1904*'General Settings'!$F$6,VLOOKUP(I1904,'Distances Lookup Table'!D:E,2,FALSE))),"")</f>
        <v/>
      </c>
      <c r="X1904" s="18" t="str">
        <f>IF(D1904&lt;&gt;"",'Workers Settings'!H1904,"")</f>
        <v/>
      </c>
      <c r="Y1904" s="18" t="str">
        <f>IF(D1904&lt;&gt;"",'Workers Settings'!I1904,"")</f>
        <v/>
      </c>
      <c r="Z1904" s="29" t="str">
        <f>IF('Workers Settings'!L1904&lt;&gt;"",'Workers Settings'!L1904,'Workers Settings'!K1904)</f>
        <v/>
      </c>
      <c r="AA1904" s="29" t="str">
        <f>IF(D1904&lt;&gt;"",IF('Workers Settings'!L1904&lt;&gt;"",'Workers Settings'!L1904,'Workers Settings'!K1904),"")</f>
        <v/>
      </c>
    </row>
    <row r="1905" spans="1:27" x14ac:dyDescent="0.25">
      <c r="A1905" s="7">
        <f t="shared" si="329"/>
        <v>1901</v>
      </c>
      <c r="B1905" s="7" t="str">
        <f>IF('Workers Settings'!B1905&lt;&gt;"",'Workers Settings'!B1905,"")</f>
        <v/>
      </c>
      <c r="C1905" s="7" t="str">
        <f>IF('Workers Settings'!C1905&lt;&gt;"",'Workers Settings'!C1905,"")</f>
        <v/>
      </c>
      <c r="D1905" s="17"/>
      <c r="E1905" s="17"/>
      <c r="F1905" s="17"/>
      <c r="G1905" s="7" t="str">
        <f>IF(D1905&lt;&gt;"",IF('Workers Settings'!D1905="","",'Workers Settings'!D1905),"")</f>
        <v/>
      </c>
      <c r="H1905" s="7" t="str">
        <f>IF(D1905&lt;&gt;"",'Workers Settings'!E1905,"")</f>
        <v/>
      </c>
      <c r="I1905" s="7" t="str">
        <f t="shared" si="319"/>
        <v/>
      </c>
      <c r="J1905" s="7" t="str">
        <f>IF('Workers Settings'!F1905&lt;&gt;"",'Workers Settings'!F1905,"")</f>
        <v/>
      </c>
      <c r="K1905" s="7" t="str">
        <f>IF('Workers Settings'!G1905&lt;&gt;"",'Workers Settings'!G1905,"")</f>
        <v/>
      </c>
      <c r="L1905" s="7" t="str">
        <f>IF(D1905="","",IF(VLOOKUP(D1905,'Demand Locations'!B:D,2,FALSE)="","",VLOOKUP(D1905,'Demand Locations'!B:D,2,FALSE)))</f>
        <v/>
      </c>
      <c r="M1905" s="7" t="str">
        <f>IF(D1905="","",IF(VLOOKUP(D1905,'Demand Locations'!B:D,3,FALSE)="","",VLOOKUP(D1905,'Demand Locations'!B:D,3,FALSE)))</f>
        <v/>
      </c>
      <c r="N1905" s="7" t="str">
        <f t="shared" si="320"/>
        <v/>
      </c>
      <c r="O1905" s="7" t="str">
        <f t="shared" si="321"/>
        <v/>
      </c>
      <c r="P1905" s="7" t="str">
        <f t="shared" si="322"/>
        <v/>
      </c>
      <c r="Q1905" s="7" t="str">
        <f t="shared" si="323"/>
        <v/>
      </c>
      <c r="R1905" s="7" t="str">
        <f t="shared" si="324"/>
        <v/>
      </c>
      <c r="S1905" s="7" t="str">
        <f t="shared" si="325"/>
        <v/>
      </c>
      <c r="T1905" s="7" t="str">
        <f t="shared" si="326"/>
        <v/>
      </c>
      <c r="U1905" s="7" t="str">
        <f t="shared" si="327"/>
        <v/>
      </c>
      <c r="V1905" s="7" t="str">
        <f t="shared" si="328"/>
        <v/>
      </c>
      <c r="W1905" s="60" t="str">
        <f>IF(ISNUMBER(V1905),IF(ISNA(VLOOKUP(I1905,'Distances Lookup Table'!D:E,2,FALSE)),V1905*'General Settings'!$F$6,IF(VLOOKUP(I1905,'Distances Lookup Table'!D:E,2,FALSE)="",V1905*'General Settings'!$F$6,VLOOKUP(I1905,'Distances Lookup Table'!D:E,2,FALSE))),"")</f>
        <v/>
      </c>
      <c r="X1905" s="18" t="str">
        <f>IF(D1905&lt;&gt;"",'Workers Settings'!H1905,"")</f>
        <v/>
      </c>
      <c r="Y1905" s="18" t="str">
        <f>IF(D1905&lt;&gt;"",'Workers Settings'!I1905,"")</f>
        <v/>
      </c>
      <c r="Z1905" s="29" t="str">
        <f>IF('Workers Settings'!L1905&lt;&gt;"",'Workers Settings'!L1905,'Workers Settings'!K1905)</f>
        <v/>
      </c>
      <c r="AA1905" s="29" t="str">
        <f>IF(D1905&lt;&gt;"",IF('Workers Settings'!L1905&lt;&gt;"",'Workers Settings'!L1905,'Workers Settings'!K1905),"")</f>
        <v/>
      </c>
    </row>
    <row r="1906" spans="1:27" x14ac:dyDescent="0.25">
      <c r="A1906" s="7">
        <f t="shared" si="329"/>
        <v>1902</v>
      </c>
      <c r="B1906" s="7" t="str">
        <f>IF('Workers Settings'!B1906&lt;&gt;"",'Workers Settings'!B1906,"")</f>
        <v/>
      </c>
      <c r="C1906" s="7" t="str">
        <f>IF('Workers Settings'!C1906&lt;&gt;"",'Workers Settings'!C1906,"")</f>
        <v/>
      </c>
      <c r="D1906" s="17"/>
      <c r="E1906" s="17"/>
      <c r="F1906" s="17"/>
      <c r="G1906" s="7" t="str">
        <f>IF(D1906&lt;&gt;"",IF('Workers Settings'!D1906="","",'Workers Settings'!D1906),"")</f>
        <v/>
      </c>
      <c r="H1906" s="7" t="str">
        <f>IF(D1906&lt;&gt;"",'Workers Settings'!E1906,"")</f>
        <v/>
      </c>
      <c r="I1906" s="7" t="str">
        <f t="shared" si="319"/>
        <v/>
      </c>
      <c r="J1906" s="7" t="str">
        <f>IF('Workers Settings'!F1906&lt;&gt;"",'Workers Settings'!F1906,"")</f>
        <v/>
      </c>
      <c r="K1906" s="7" t="str">
        <f>IF('Workers Settings'!G1906&lt;&gt;"",'Workers Settings'!G1906,"")</f>
        <v/>
      </c>
      <c r="L1906" s="7" t="str">
        <f>IF(D1906="","",IF(VLOOKUP(D1906,'Demand Locations'!B:D,2,FALSE)="","",VLOOKUP(D1906,'Demand Locations'!B:D,2,FALSE)))</f>
        <v/>
      </c>
      <c r="M1906" s="7" t="str">
        <f>IF(D1906="","",IF(VLOOKUP(D1906,'Demand Locations'!B:D,3,FALSE)="","",VLOOKUP(D1906,'Demand Locations'!B:D,3,FALSE)))</f>
        <v/>
      </c>
      <c r="N1906" s="7" t="str">
        <f t="shared" si="320"/>
        <v/>
      </c>
      <c r="O1906" s="7" t="str">
        <f t="shared" si="321"/>
        <v/>
      </c>
      <c r="P1906" s="7" t="str">
        <f t="shared" si="322"/>
        <v/>
      </c>
      <c r="Q1906" s="7" t="str">
        <f t="shared" si="323"/>
        <v/>
      </c>
      <c r="R1906" s="7" t="str">
        <f t="shared" si="324"/>
        <v/>
      </c>
      <c r="S1906" s="7" t="str">
        <f t="shared" si="325"/>
        <v/>
      </c>
      <c r="T1906" s="7" t="str">
        <f t="shared" si="326"/>
        <v/>
      </c>
      <c r="U1906" s="7" t="str">
        <f t="shared" si="327"/>
        <v/>
      </c>
      <c r="V1906" s="7" t="str">
        <f t="shared" si="328"/>
        <v/>
      </c>
      <c r="W1906" s="60" t="str">
        <f>IF(ISNUMBER(V1906),IF(ISNA(VLOOKUP(I1906,'Distances Lookup Table'!D:E,2,FALSE)),V1906*'General Settings'!$F$6,IF(VLOOKUP(I1906,'Distances Lookup Table'!D:E,2,FALSE)="",V1906*'General Settings'!$F$6,VLOOKUP(I1906,'Distances Lookup Table'!D:E,2,FALSE))),"")</f>
        <v/>
      </c>
      <c r="X1906" s="18" t="str">
        <f>IF(D1906&lt;&gt;"",'Workers Settings'!H1906,"")</f>
        <v/>
      </c>
      <c r="Y1906" s="18" t="str">
        <f>IF(D1906&lt;&gt;"",'Workers Settings'!I1906,"")</f>
        <v/>
      </c>
      <c r="Z1906" s="29" t="str">
        <f>IF('Workers Settings'!L1906&lt;&gt;"",'Workers Settings'!L1906,'Workers Settings'!K1906)</f>
        <v/>
      </c>
      <c r="AA1906" s="29" t="str">
        <f>IF(D1906&lt;&gt;"",IF('Workers Settings'!L1906&lt;&gt;"",'Workers Settings'!L1906,'Workers Settings'!K1906),"")</f>
        <v/>
      </c>
    </row>
    <row r="1907" spans="1:27" x14ac:dyDescent="0.25">
      <c r="A1907" s="7">
        <f t="shared" si="329"/>
        <v>1903</v>
      </c>
      <c r="B1907" s="7" t="str">
        <f>IF('Workers Settings'!B1907&lt;&gt;"",'Workers Settings'!B1907,"")</f>
        <v/>
      </c>
      <c r="C1907" s="7" t="str">
        <f>IF('Workers Settings'!C1907&lt;&gt;"",'Workers Settings'!C1907,"")</f>
        <v/>
      </c>
      <c r="D1907" s="17"/>
      <c r="E1907" s="17"/>
      <c r="F1907" s="17"/>
      <c r="G1907" s="7" t="str">
        <f>IF(D1907&lt;&gt;"",IF('Workers Settings'!D1907="","",'Workers Settings'!D1907),"")</f>
        <v/>
      </c>
      <c r="H1907" s="7" t="str">
        <f>IF(D1907&lt;&gt;"",'Workers Settings'!E1907,"")</f>
        <v/>
      </c>
      <c r="I1907" s="7" t="str">
        <f t="shared" si="319"/>
        <v/>
      </c>
      <c r="J1907" s="7" t="str">
        <f>IF('Workers Settings'!F1907&lt;&gt;"",'Workers Settings'!F1907,"")</f>
        <v/>
      </c>
      <c r="K1907" s="7" t="str">
        <f>IF('Workers Settings'!G1907&lt;&gt;"",'Workers Settings'!G1907,"")</f>
        <v/>
      </c>
      <c r="L1907" s="7" t="str">
        <f>IF(D1907="","",IF(VLOOKUP(D1907,'Demand Locations'!B:D,2,FALSE)="","",VLOOKUP(D1907,'Demand Locations'!B:D,2,FALSE)))</f>
        <v/>
      </c>
      <c r="M1907" s="7" t="str">
        <f>IF(D1907="","",IF(VLOOKUP(D1907,'Demand Locations'!B:D,3,FALSE)="","",VLOOKUP(D1907,'Demand Locations'!B:D,3,FALSE)))</f>
        <v/>
      </c>
      <c r="N1907" s="7" t="str">
        <f t="shared" si="320"/>
        <v/>
      </c>
      <c r="O1907" s="7" t="str">
        <f t="shared" si="321"/>
        <v/>
      </c>
      <c r="P1907" s="7" t="str">
        <f t="shared" si="322"/>
        <v/>
      </c>
      <c r="Q1907" s="7" t="str">
        <f t="shared" si="323"/>
        <v/>
      </c>
      <c r="R1907" s="7" t="str">
        <f t="shared" si="324"/>
        <v/>
      </c>
      <c r="S1907" s="7" t="str">
        <f t="shared" si="325"/>
        <v/>
      </c>
      <c r="T1907" s="7" t="str">
        <f t="shared" si="326"/>
        <v/>
      </c>
      <c r="U1907" s="7" t="str">
        <f t="shared" si="327"/>
        <v/>
      </c>
      <c r="V1907" s="7" t="str">
        <f t="shared" si="328"/>
        <v/>
      </c>
      <c r="W1907" s="60" t="str">
        <f>IF(ISNUMBER(V1907),IF(ISNA(VLOOKUP(I1907,'Distances Lookup Table'!D:E,2,FALSE)),V1907*'General Settings'!$F$6,IF(VLOOKUP(I1907,'Distances Lookup Table'!D:E,2,FALSE)="",V1907*'General Settings'!$F$6,VLOOKUP(I1907,'Distances Lookup Table'!D:E,2,FALSE))),"")</f>
        <v/>
      </c>
      <c r="X1907" s="18" t="str">
        <f>IF(D1907&lt;&gt;"",'Workers Settings'!H1907,"")</f>
        <v/>
      </c>
      <c r="Y1907" s="18" t="str">
        <f>IF(D1907&lt;&gt;"",'Workers Settings'!I1907,"")</f>
        <v/>
      </c>
      <c r="Z1907" s="29" t="str">
        <f>IF('Workers Settings'!L1907&lt;&gt;"",'Workers Settings'!L1907,'Workers Settings'!K1907)</f>
        <v/>
      </c>
      <c r="AA1907" s="29" t="str">
        <f>IF(D1907&lt;&gt;"",IF('Workers Settings'!L1907&lt;&gt;"",'Workers Settings'!L1907,'Workers Settings'!K1907),"")</f>
        <v/>
      </c>
    </row>
    <row r="1908" spans="1:27" x14ac:dyDescent="0.25">
      <c r="A1908" s="7">
        <f t="shared" si="329"/>
        <v>1904</v>
      </c>
      <c r="B1908" s="7" t="str">
        <f>IF('Workers Settings'!B1908&lt;&gt;"",'Workers Settings'!B1908,"")</f>
        <v/>
      </c>
      <c r="C1908" s="7" t="str">
        <f>IF('Workers Settings'!C1908&lt;&gt;"",'Workers Settings'!C1908,"")</f>
        <v/>
      </c>
      <c r="D1908" s="17"/>
      <c r="E1908" s="17"/>
      <c r="F1908" s="17"/>
      <c r="G1908" s="7" t="str">
        <f>IF(D1908&lt;&gt;"",IF('Workers Settings'!D1908="","",'Workers Settings'!D1908),"")</f>
        <v/>
      </c>
      <c r="H1908" s="7" t="str">
        <f>IF(D1908&lt;&gt;"",'Workers Settings'!E1908,"")</f>
        <v/>
      </c>
      <c r="I1908" s="7" t="str">
        <f t="shared" si="319"/>
        <v/>
      </c>
      <c r="J1908" s="7" t="str">
        <f>IF('Workers Settings'!F1908&lt;&gt;"",'Workers Settings'!F1908,"")</f>
        <v/>
      </c>
      <c r="K1908" s="7" t="str">
        <f>IF('Workers Settings'!G1908&lt;&gt;"",'Workers Settings'!G1908,"")</f>
        <v/>
      </c>
      <c r="L1908" s="7" t="str">
        <f>IF(D1908="","",IF(VLOOKUP(D1908,'Demand Locations'!B:D,2,FALSE)="","",VLOOKUP(D1908,'Demand Locations'!B:D,2,FALSE)))</f>
        <v/>
      </c>
      <c r="M1908" s="7" t="str">
        <f>IF(D1908="","",IF(VLOOKUP(D1908,'Demand Locations'!B:D,3,FALSE)="","",VLOOKUP(D1908,'Demand Locations'!B:D,3,FALSE)))</f>
        <v/>
      </c>
      <c r="N1908" s="7" t="str">
        <f t="shared" si="320"/>
        <v/>
      </c>
      <c r="O1908" s="7" t="str">
        <f t="shared" si="321"/>
        <v/>
      </c>
      <c r="P1908" s="7" t="str">
        <f t="shared" si="322"/>
        <v/>
      </c>
      <c r="Q1908" s="7" t="str">
        <f t="shared" si="323"/>
        <v/>
      </c>
      <c r="R1908" s="7" t="str">
        <f t="shared" si="324"/>
        <v/>
      </c>
      <c r="S1908" s="7" t="str">
        <f t="shared" si="325"/>
        <v/>
      </c>
      <c r="T1908" s="7" t="str">
        <f t="shared" si="326"/>
        <v/>
      </c>
      <c r="U1908" s="7" t="str">
        <f t="shared" si="327"/>
        <v/>
      </c>
      <c r="V1908" s="7" t="str">
        <f t="shared" si="328"/>
        <v/>
      </c>
      <c r="W1908" s="60" t="str">
        <f>IF(ISNUMBER(V1908),IF(ISNA(VLOOKUP(I1908,'Distances Lookup Table'!D:E,2,FALSE)),V1908*'General Settings'!$F$6,IF(VLOOKUP(I1908,'Distances Lookup Table'!D:E,2,FALSE)="",V1908*'General Settings'!$F$6,VLOOKUP(I1908,'Distances Lookup Table'!D:E,2,FALSE))),"")</f>
        <v/>
      </c>
      <c r="X1908" s="18" t="str">
        <f>IF(D1908&lt;&gt;"",'Workers Settings'!H1908,"")</f>
        <v/>
      </c>
      <c r="Y1908" s="18" t="str">
        <f>IF(D1908&lt;&gt;"",'Workers Settings'!I1908,"")</f>
        <v/>
      </c>
      <c r="Z1908" s="29" t="str">
        <f>IF('Workers Settings'!L1908&lt;&gt;"",'Workers Settings'!L1908,'Workers Settings'!K1908)</f>
        <v/>
      </c>
      <c r="AA1908" s="29" t="str">
        <f>IF(D1908&lt;&gt;"",IF('Workers Settings'!L1908&lt;&gt;"",'Workers Settings'!L1908,'Workers Settings'!K1908),"")</f>
        <v/>
      </c>
    </row>
    <row r="1909" spans="1:27" x14ac:dyDescent="0.25">
      <c r="A1909" s="7">
        <f t="shared" si="329"/>
        <v>1905</v>
      </c>
      <c r="B1909" s="7" t="str">
        <f>IF('Workers Settings'!B1909&lt;&gt;"",'Workers Settings'!B1909,"")</f>
        <v/>
      </c>
      <c r="C1909" s="7" t="str">
        <f>IF('Workers Settings'!C1909&lt;&gt;"",'Workers Settings'!C1909,"")</f>
        <v/>
      </c>
      <c r="D1909" s="17"/>
      <c r="E1909" s="17"/>
      <c r="F1909" s="17"/>
      <c r="G1909" s="7" t="str">
        <f>IF(D1909&lt;&gt;"",IF('Workers Settings'!D1909="","",'Workers Settings'!D1909),"")</f>
        <v/>
      </c>
      <c r="H1909" s="7" t="str">
        <f>IF(D1909&lt;&gt;"",'Workers Settings'!E1909,"")</f>
        <v/>
      </c>
      <c r="I1909" s="7" t="str">
        <f t="shared" si="319"/>
        <v/>
      </c>
      <c r="J1909" s="7" t="str">
        <f>IF('Workers Settings'!F1909&lt;&gt;"",'Workers Settings'!F1909,"")</f>
        <v/>
      </c>
      <c r="K1909" s="7" t="str">
        <f>IF('Workers Settings'!G1909&lt;&gt;"",'Workers Settings'!G1909,"")</f>
        <v/>
      </c>
      <c r="L1909" s="7" t="str">
        <f>IF(D1909="","",IF(VLOOKUP(D1909,'Demand Locations'!B:D,2,FALSE)="","",VLOOKUP(D1909,'Demand Locations'!B:D,2,FALSE)))</f>
        <v/>
      </c>
      <c r="M1909" s="7" t="str">
        <f>IF(D1909="","",IF(VLOOKUP(D1909,'Demand Locations'!B:D,3,FALSE)="","",VLOOKUP(D1909,'Demand Locations'!B:D,3,FALSE)))</f>
        <v/>
      </c>
      <c r="N1909" s="7" t="str">
        <f t="shared" si="320"/>
        <v/>
      </c>
      <c r="O1909" s="7" t="str">
        <f t="shared" si="321"/>
        <v/>
      </c>
      <c r="P1909" s="7" t="str">
        <f t="shared" si="322"/>
        <v/>
      </c>
      <c r="Q1909" s="7" t="str">
        <f t="shared" si="323"/>
        <v/>
      </c>
      <c r="R1909" s="7" t="str">
        <f t="shared" si="324"/>
        <v/>
      </c>
      <c r="S1909" s="7" t="str">
        <f t="shared" si="325"/>
        <v/>
      </c>
      <c r="T1909" s="7" t="str">
        <f t="shared" si="326"/>
        <v/>
      </c>
      <c r="U1909" s="7" t="str">
        <f t="shared" si="327"/>
        <v/>
      </c>
      <c r="V1909" s="7" t="str">
        <f t="shared" si="328"/>
        <v/>
      </c>
      <c r="W1909" s="60" t="str">
        <f>IF(ISNUMBER(V1909),IF(ISNA(VLOOKUP(I1909,'Distances Lookup Table'!D:E,2,FALSE)),V1909*'General Settings'!$F$6,IF(VLOOKUP(I1909,'Distances Lookup Table'!D:E,2,FALSE)="",V1909*'General Settings'!$F$6,VLOOKUP(I1909,'Distances Lookup Table'!D:E,2,FALSE))),"")</f>
        <v/>
      </c>
      <c r="X1909" s="18" t="str">
        <f>IF(D1909&lt;&gt;"",'Workers Settings'!H1909,"")</f>
        <v/>
      </c>
      <c r="Y1909" s="18" t="str">
        <f>IF(D1909&lt;&gt;"",'Workers Settings'!I1909,"")</f>
        <v/>
      </c>
      <c r="Z1909" s="29" t="str">
        <f>IF('Workers Settings'!L1909&lt;&gt;"",'Workers Settings'!L1909,'Workers Settings'!K1909)</f>
        <v/>
      </c>
      <c r="AA1909" s="29" t="str">
        <f>IF(D1909&lt;&gt;"",IF('Workers Settings'!L1909&lt;&gt;"",'Workers Settings'!L1909,'Workers Settings'!K1909),"")</f>
        <v/>
      </c>
    </row>
    <row r="1910" spans="1:27" x14ac:dyDescent="0.25">
      <c r="A1910" s="7">
        <f t="shared" si="329"/>
        <v>1906</v>
      </c>
      <c r="B1910" s="7" t="str">
        <f>IF('Workers Settings'!B1910&lt;&gt;"",'Workers Settings'!B1910,"")</f>
        <v/>
      </c>
      <c r="C1910" s="7" t="str">
        <f>IF('Workers Settings'!C1910&lt;&gt;"",'Workers Settings'!C1910,"")</f>
        <v/>
      </c>
      <c r="D1910" s="17"/>
      <c r="E1910" s="17"/>
      <c r="F1910" s="17"/>
      <c r="G1910" s="7" t="str">
        <f>IF(D1910&lt;&gt;"",IF('Workers Settings'!D1910="","",'Workers Settings'!D1910),"")</f>
        <v/>
      </c>
      <c r="H1910" s="7" t="str">
        <f>IF(D1910&lt;&gt;"",'Workers Settings'!E1910,"")</f>
        <v/>
      </c>
      <c r="I1910" s="7" t="str">
        <f t="shared" si="319"/>
        <v/>
      </c>
      <c r="J1910" s="7" t="str">
        <f>IF('Workers Settings'!F1910&lt;&gt;"",'Workers Settings'!F1910,"")</f>
        <v/>
      </c>
      <c r="K1910" s="7" t="str">
        <f>IF('Workers Settings'!G1910&lt;&gt;"",'Workers Settings'!G1910,"")</f>
        <v/>
      </c>
      <c r="L1910" s="7" t="str">
        <f>IF(D1910="","",IF(VLOOKUP(D1910,'Demand Locations'!B:D,2,FALSE)="","",VLOOKUP(D1910,'Demand Locations'!B:D,2,FALSE)))</f>
        <v/>
      </c>
      <c r="M1910" s="7" t="str">
        <f>IF(D1910="","",IF(VLOOKUP(D1910,'Demand Locations'!B:D,3,FALSE)="","",VLOOKUP(D1910,'Demand Locations'!B:D,3,FALSE)))</f>
        <v/>
      </c>
      <c r="N1910" s="7" t="str">
        <f t="shared" si="320"/>
        <v/>
      </c>
      <c r="O1910" s="7" t="str">
        <f t="shared" si="321"/>
        <v/>
      </c>
      <c r="P1910" s="7" t="str">
        <f t="shared" si="322"/>
        <v/>
      </c>
      <c r="Q1910" s="7" t="str">
        <f t="shared" si="323"/>
        <v/>
      </c>
      <c r="R1910" s="7" t="str">
        <f t="shared" si="324"/>
        <v/>
      </c>
      <c r="S1910" s="7" t="str">
        <f t="shared" si="325"/>
        <v/>
      </c>
      <c r="T1910" s="7" t="str">
        <f t="shared" si="326"/>
        <v/>
      </c>
      <c r="U1910" s="7" t="str">
        <f t="shared" si="327"/>
        <v/>
      </c>
      <c r="V1910" s="7" t="str">
        <f t="shared" si="328"/>
        <v/>
      </c>
      <c r="W1910" s="60" t="str">
        <f>IF(ISNUMBER(V1910),IF(ISNA(VLOOKUP(I1910,'Distances Lookup Table'!D:E,2,FALSE)),V1910*'General Settings'!$F$6,IF(VLOOKUP(I1910,'Distances Lookup Table'!D:E,2,FALSE)="",V1910*'General Settings'!$F$6,VLOOKUP(I1910,'Distances Lookup Table'!D:E,2,FALSE))),"")</f>
        <v/>
      </c>
      <c r="X1910" s="18" t="str">
        <f>IF(D1910&lt;&gt;"",'Workers Settings'!H1910,"")</f>
        <v/>
      </c>
      <c r="Y1910" s="18" t="str">
        <f>IF(D1910&lt;&gt;"",'Workers Settings'!I1910,"")</f>
        <v/>
      </c>
      <c r="Z1910" s="29" t="str">
        <f>IF('Workers Settings'!L1910&lt;&gt;"",'Workers Settings'!L1910,'Workers Settings'!K1910)</f>
        <v/>
      </c>
      <c r="AA1910" s="29" t="str">
        <f>IF(D1910&lt;&gt;"",IF('Workers Settings'!L1910&lt;&gt;"",'Workers Settings'!L1910,'Workers Settings'!K1910),"")</f>
        <v/>
      </c>
    </row>
    <row r="1911" spans="1:27" x14ac:dyDescent="0.25">
      <c r="A1911" s="7">
        <f t="shared" si="329"/>
        <v>1907</v>
      </c>
      <c r="B1911" s="7" t="str">
        <f>IF('Workers Settings'!B1911&lt;&gt;"",'Workers Settings'!B1911,"")</f>
        <v/>
      </c>
      <c r="C1911" s="7" t="str">
        <f>IF('Workers Settings'!C1911&lt;&gt;"",'Workers Settings'!C1911,"")</f>
        <v/>
      </c>
      <c r="D1911" s="17"/>
      <c r="E1911" s="17"/>
      <c r="F1911" s="17"/>
      <c r="G1911" s="7" t="str">
        <f>IF(D1911&lt;&gt;"",IF('Workers Settings'!D1911="","",'Workers Settings'!D1911),"")</f>
        <v/>
      </c>
      <c r="H1911" s="7" t="str">
        <f>IF(D1911&lt;&gt;"",'Workers Settings'!E1911,"")</f>
        <v/>
      </c>
      <c r="I1911" s="7" t="str">
        <f t="shared" si="319"/>
        <v/>
      </c>
      <c r="J1911" s="7" t="str">
        <f>IF('Workers Settings'!F1911&lt;&gt;"",'Workers Settings'!F1911,"")</f>
        <v/>
      </c>
      <c r="K1911" s="7" t="str">
        <f>IF('Workers Settings'!G1911&lt;&gt;"",'Workers Settings'!G1911,"")</f>
        <v/>
      </c>
      <c r="L1911" s="7" t="str">
        <f>IF(D1911="","",IF(VLOOKUP(D1911,'Demand Locations'!B:D,2,FALSE)="","",VLOOKUP(D1911,'Demand Locations'!B:D,2,FALSE)))</f>
        <v/>
      </c>
      <c r="M1911" s="7" t="str">
        <f>IF(D1911="","",IF(VLOOKUP(D1911,'Demand Locations'!B:D,3,FALSE)="","",VLOOKUP(D1911,'Demand Locations'!B:D,3,FALSE)))</f>
        <v/>
      </c>
      <c r="N1911" s="7" t="str">
        <f t="shared" si="320"/>
        <v/>
      </c>
      <c r="O1911" s="7" t="str">
        <f t="shared" si="321"/>
        <v/>
      </c>
      <c r="P1911" s="7" t="str">
        <f t="shared" si="322"/>
        <v/>
      </c>
      <c r="Q1911" s="7" t="str">
        <f t="shared" si="323"/>
        <v/>
      </c>
      <c r="R1911" s="7" t="str">
        <f t="shared" si="324"/>
        <v/>
      </c>
      <c r="S1911" s="7" t="str">
        <f t="shared" si="325"/>
        <v/>
      </c>
      <c r="T1911" s="7" t="str">
        <f t="shared" si="326"/>
        <v/>
      </c>
      <c r="U1911" s="7" t="str">
        <f t="shared" si="327"/>
        <v/>
      </c>
      <c r="V1911" s="7" t="str">
        <f t="shared" si="328"/>
        <v/>
      </c>
      <c r="W1911" s="60" t="str">
        <f>IF(ISNUMBER(V1911),IF(ISNA(VLOOKUP(I1911,'Distances Lookup Table'!D:E,2,FALSE)),V1911*'General Settings'!$F$6,IF(VLOOKUP(I1911,'Distances Lookup Table'!D:E,2,FALSE)="",V1911*'General Settings'!$F$6,VLOOKUP(I1911,'Distances Lookup Table'!D:E,2,FALSE))),"")</f>
        <v/>
      </c>
      <c r="X1911" s="18" t="str">
        <f>IF(D1911&lt;&gt;"",'Workers Settings'!H1911,"")</f>
        <v/>
      </c>
      <c r="Y1911" s="18" t="str">
        <f>IF(D1911&lt;&gt;"",'Workers Settings'!I1911,"")</f>
        <v/>
      </c>
      <c r="Z1911" s="29" t="str">
        <f>IF('Workers Settings'!L1911&lt;&gt;"",'Workers Settings'!L1911,'Workers Settings'!K1911)</f>
        <v/>
      </c>
      <c r="AA1911" s="29" t="str">
        <f>IF(D1911&lt;&gt;"",IF('Workers Settings'!L1911&lt;&gt;"",'Workers Settings'!L1911,'Workers Settings'!K1911),"")</f>
        <v/>
      </c>
    </row>
    <row r="1912" spans="1:27" x14ac:dyDescent="0.25">
      <c r="A1912" s="7">
        <f t="shared" si="329"/>
        <v>1908</v>
      </c>
      <c r="B1912" s="7" t="str">
        <f>IF('Workers Settings'!B1912&lt;&gt;"",'Workers Settings'!B1912,"")</f>
        <v/>
      </c>
      <c r="C1912" s="7" t="str">
        <f>IF('Workers Settings'!C1912&lt;&gt;"",'Workers Settings'!C1912,"")</f>
        <v/>
      </c>
      <c r="D1912" s="17"/>
      <c r="E1912" s="17"/>
      <c r="F1912" s="17"/>
      <c r="G1912" s="7" t="str">
        <f>IF(D1912&lt;&gt;"",IF('Workers Settings'!D1912="","",'Workers Settings'!D1912),"")</f>
        <v/>
      </c>
      <c r="H1912" s="7" t="str">
        <f>IF(D1912&lt;&gt;"",'Workers Settings'!E1912,"")</f>
        <v/>
      </c>
      <c r="I1912" s="7" t="str">
        <f t="shared" si="319"/>
        <v/>
      </c>
      <c r="J1912" s="7" t="str">
        <f>IF('Workers Settings'!F1912&lt;&gt;"",'Workers Settings'!F1912,"")</f>
        <v/>
      </c>
      <c r="K1912" s="7" t="str">
        <f>IF('Workers Settings'!G1912&lt;&gt;"",'Workers Settings'!G1912,"")</f>
        <v/>
      </c>
      <c r="L1912" s="7" t="str">
        <f>IF(D1912="","",IF(VLOOKUP(D1912,'Demand Locations'!B:D,2,FALSE)="","",VLOOKUP(D1912,'Demand Locations'!B:D,2,FALSE)))</f>
        <v/>
      </c>
      <c r="M1912" s="7" t="str">
        <f>IF(D1912="","",IF(VLOOKUP(D1912,'Demand Locations'!B:D,3,FALSE)="","",VLOOKUP(D1912,'Demand Locations'!B:D,3,FALSE)))</f>
        <v/>
      </c>
      <c r="N1912" s="7" t="str">
        <f t="shared" si="320"/>
        <v/>
      </c>
      <c r="O1912" s="7" t="str">
        <f t="shared" si="321"/>
        <v/>
      </c>
      <c r="P1912" s="7" t="str">
        <f t="shared" si="322"/>
        <v/>
      </c>
      <c r="Q1912" s="7" t="str">
        <f t="shared" si="323"/>
        <v/>
      </c>
      <c r="R1912" s="7" t="str">
        <f t="shared" si="324"/>
        <v/>
      </c>
      <c r="S1912" s="7" t="str">
        <f t="shared" si="325"/>
        <v/>
      </c>
      <c r="T1912" s="7" t="str">
        <f t="shared" si="326"/>
        <v/>
      </c>
      <c r="U1912" s="7" t="str">
        <f t="shared" si="327"/>
        <v/>
      </c>
      <c r="V1912" s="7" t="str">
        <f t="shared" si="328"/>
        <v/>
      </c>
      <c r="W1912" s="60" t="str">
        <f>IF(ISNUMBER(V1912),IF(ISNA(VLOOKUP(I1912,'Distances Lookup Table'!D:E,2,FALSE)),V1912*'General Settings'!$F$6,IF(VLOOKUP(I1912,'Distances Lookup Table'!D:E,2,FALSE)="",V1912*'General Settings'!$F$6,VLOOKUP(I1912,'Distances Lookup Table'!D:E,2,FALSE))),"")</f>
        <v/>
      </c>
      <c r="X1912" s="18" t="str">
        <f>IF(D1912&lt;&gt;"",'Workers Settings'!H1912,"")</f>
        <v/>
      </c>
      <c r="Y1912" s="18" t="str">
        <f>IF(D1912&lt;&gt;"",'Workers Settings'!I1912,"")</f>
        <v/>
      </c>
      <c r="Z1912" s="29" t="str">
        <f>IF('Workers Settings'!L1912&lt;&gt;"",'Workers Settings'!L1912,'Workers Settings'!K1912)</f>
        <v/>
      </c>
      <c r="AA1912" s="29" t="str">
        <f>IF(D1912&lt;&gt;"",IF('Workers Settings'!L1912&lt;&gt;"",'Workers Settings'!L1912,'Workers Settings'!K1912),"")</f>
        <v/>
      </c>
    </row>
    <row r="1913" spans="1:27" x14ac:dyDescent="0.25">
      <c r="A1913" s="7">
        <f t="shared" si="329"/>
        <v>1909</v>
      </c>
      <c r="B1913" s="7" t="str">
        <f>IF('Workers Settings'!B1913&lt;&gt;"",'Workers Settings'!B1913,"")</f>
        <v/>
      </c>
      <c r="C1913" s="7" t="str">
        <f>IF('Workers Settings'!C1913&lt;&gt;"",'Workers Settings'!C1913,"")</f>
        <v/>
      </c>
      <c r="D1913" s="17"/>
      <c r="E1913" s="17"/>
      <c r="F1913" s="17"/>
      <c r="G1913" s="7" t="str">
        <f>IF(D1913&lt;&gt;"",IF('Workers Settings'!D1913="","",'Workers Settings'!D1913),"")</f>
        <v/>
      </c>
      <c r="H1913" s="7" t="str">
        <f>IF(D1913&lt;&gt;"",'Workers Settings'!E1913,"")</f>
        <v/>
      </c>
      <c r="I1913" s="7" t="str">
        <f t="shared" si="319"/>
        <v/>
      </c>
      <c r="J1913" s="7" t="str">
        <f>IF('Workers Settings'!F1913&lt;&gt;"",'Workers Settings'!F1913,"")</f>
        <v/>
      </c>
      <c r="K1913" s="7" t="str">
        <f>IF('Workers Settings'!G1913&lt;&gt;"",'Workers Settings'!G1913,"")</f>
        <v/>
      </c>
      <c r="L1913" s="7" t="str">
        <f>IF(D1913="","",IF(VLOOKUP(D1913,'Demand Locations'!B:D,2,FALSE)="","",VLOOKUP(D1913,'Demand Locations'!B:D,2,FALSE)))</f>
        <v/>
      </c>
      <c r="M1913" s="7" t="str">
        <f>IF(D1913="","",IF(VLOOKUP(D1913,'Demand Locations'!B:D,3,FALSE)="","",VLOOKUP(D1913,'Demand Locations'!B:D,3,FALSE)))</f>
        <v/>
      </c>
      <c r="N1913" s="7" t="str">
        <f t="shared" si="320"/>
        <v/>
      </c>
      <c r="O1913" s="7" t="str">
        <f t="shared" si="321"/>
        <v/>
      </c>
      <c r="P1913" s="7" t="str">
        <f t="shared" si="322"/>
        <v/>
      </c>
      <c r="Q1913" s="7" t="str">
        <f t="shared" si="323"/>
        <v/>
      </c>
      <c r="R1913" s="7" t="str">
        <f t="shared" si="324"/>
        <v/>
      </c>
      <c r="S1913" s="7" t="str">
        <f t="shared" si="325"/>
        <v/>
      </c>
      <c r="T1913" s="7" t="str">
        <f t="shared" si="326"/>
        <v/>
      </c>
      <c r="U1913" s="7" t="str">
        <f t="shared" si="327"/>
        <v/>
      </c>
      <c r="V1913" s="7" t="str">
        <f t="shared" si="328"/>
        <v/>
      </c>
      <c r="W1913" s="60" t="str">
        <f>IF(ISNUMBER(V1913),IF(ISNA(VLOOKUP(I1913,'Distances Lookup Table'!D:E,2,FALSE)),V1913*'General Settings'!$F$6,IF(VLOOKUP(I1913,'Distances Lookup Table'!D:E,2,FALSE)="",V1913*'General Settings'!$F$6,VLOOKUP(I1913,'Distances Lookup Table'!D:E,2,FALSE))),"")</f>
        <v/>
      </c>
      <c r="X1913" s="18" t="str">
        <f>IF(D1913&lt;&gt;"",'Workers Settings'!H1913,"")</f>
        <v/>
      </c>
      <c r="Y1913" s="18" t="str">
        <f>IF(D1913&lt;&gt;"",'Workers Settings'!I1913,"")</f>
        <v/>
      </c>
      <c r="Z1913" s="29" t="str">
        <f>IF('Workers Settings'!L1913&lt;&gt;"",'Workers Settings'!L1913,'Workers Settings'!K1913)</f>
        <v/>
      </c>
      <c r="AA1913" s="29" t="str">
        <f>IF(D1913&lt;&gt;"",IF('Workers Settings'!L1913&lt;&gt;"",'Workers Settings'!L1913,'Workers Settings'!K1913),"")</f>
        <v/>
      </c>
    </row>
    <row r="1914" spans="1:27" x14ac:dyDescent="0.25">
      <c r="A1914" s="7">
        <f t="shared" si="329"/>
        <v>1910</v>
      </c>
      <c r="B1914" s="7" t="str">
        <f>IF('Workers Settings'!B1914&lt;&gt;"",'Workers Settings'!B1914,"")</f>
        <v/>
      </c>
      <c r="C1914" s="7" t="str">
        <f>IF('Workers Settings'!C1914&lt;&gt;"",'Workers Settings'!C1914,"")</f>
        <v/>
      </c>
      <c r="D1914" s="17"/>
      <c r="E1914" s="17"/>
      <c r="F1914" s="17"/>
      <c r="G1914" s="7" t="str">
        <f>IF(D1914&lt;&gt;"",IF('Workers Settings'!D1914="","",'Workers Settings'!D1914),"")</f>
        <v/>
      </c>
      <c r="H1914" s="7" t="str">
        <f>IF(D1914&lt;&gt;"",'Workers Settings'!E1914,"")</f>
        <v/>
      </c>
      <c r="I1914" s="7" t="str">
        <f t="shared" si="319"/>
        <v/>
      </c>
      <c r="J1914" s="7" t="str">
        <f>IF('Workers Settings'!F1914&lt;&gt;"",'Workers Settings'!F1914,"")</f>
        <v/>
      </c>
      <c r="K1914" s="7" t="str">
        <f>IF('Workers Settings'!G1914&lt;&gt;"",'Workers Settings'!G1914,"")</f>
        <v/>
      </c>
      <c r="L1914" s="7" t="str">
        <f>IF(D1914="","",IF(VLOOKUP(D1914,'Demand Locations'!B:D,2,FALSE)="","",VLOOKUP(D1914,'Demand Locations'!B:D,2,FALSE)))</f>
        <v/>
      </c>
      <c r="M1914" s="7" t="str">
        <f>IF(D1914="","",IF(VLOOKUP(D1914,'Demand Locations'!B:D,3,FALSE)="","",VLOOKUP(D1914,'Demand Locations'!B:D,3,FALSE)))</f>
        <v/>
      </c>
      <c r="N1914" s="7" t="str">
        <f t="shared" si="320"/>
        <v/>
      </c>
      <c r="O1914" s="7" t="str">
        <f t="shared" si="321"/>
        <v/>
      </c>
      <c r="P1914" s="7" t="str">
        <f t="shared" si="322"/>
        <v/>
      </c>
      <c r="Q1914" s="7" t="str">
        <f t="shared" si="323"/>
        <v/>
      </c>
      <c r="R1914" s="7" t="str">
        <f t="shared" si="324"/>
        <v/>
      </c>
      <c r="S1914" s="7" t="str">
        <f t="shared" si="325"/>
        <v/>
      </c>
      <c r="T1914" s="7" t="str">
        <f t="shared" si="326"/>
        <v/>
      </c>
      <c r="U1914" s="7" t="str">
        <f t="shared" si="327"/>
        <v/>
      </c>
      <c r="V1914" s="7" t="str">
        <f t="shared" si="328"/>
        <v/>
      </c>
      <c r="W1914" s="60" t="str">
        <f>IF(ISNUMBER(V1914),IF(ISNA(VLOOKUP(I1914,'Distances Lookup Table'!D:E,2,FALSE)),V1914*'General Settings'!$F$6,IF(VLOOKUP(I1914,'Distances Lookup Table'!D:E,2,FALSE)="",V1914*'General Settings'!$F$6,VLOOKUP(I1914,'Distances Lookup Table'!D:E,2,FALSE))),"")</f>
        <v/>
      </c>
      <c r="X1914" s="18" t="str">
        <f>IF(D1914&lt;&gt;"",'Workers Settings'!H1914,"")</f>
        <v/>
      </c>
      <c r="Y1914" s="18" t="str">
        <f>IF(D1914&lt;&gt;"",'Workers Settings'!I1914,"")</f>
        <v/>
      </c>
      <c r="Z1914" s="29" t="str">
        <f>IF('Workers Settings'!L1914&lt;&gt;"",'Workers Settings'!L1914,'Workers Settings'!K1914)</f>
        <v/>
      </c>
      <c r="AA1914" s="29" t="str">
        <f>IF(D1914&lt;&gt;"",IF('Workers Settings'!L1914&lt;&gt;"",'Workers Settings'!L1914,'Workers Settings'!K1914),"")</f>
        <v/>
      </c>
    </row>
    <row r="1915" spans="1:27" x14ac:dyDescent="0.25">
      <c r="A1915" s="7">
        <f t="shared" si="329"/>
        <v>1911</v>
      </c>
      <c r="B1915" s="7" t="str">
        <f>IF('Workers Settings'!B1915&lt;&gt;"",'Workers Settings'!B1915,"")</f>
        <v/>
      </c>
      <c r="C1915" s="7" t="str">
        <f>IF('Workers Settings'!C1915&lt;&gt;"",'Workers Settings'!C1915,"")</f>
        <v/>
      </c>
      <c r="D1915" s="17"/>
      <c r="E1915" s="17"/>
      <c r="F1915" s="17"/>
      <c r="G1915" s="7" t="str">
        <f>IF(D1915&lt;&gt;"",IF('Workers Settings'!D1915="","",'Workers Settings'!D1915),"")</f>
        <v/>
      </c>
      <c r="H1915" s="7" t="str">
        <f>IF(D1915&lt;&gt;"",'Workers Settings'!E1915,"")</f>
        <v/>
      </c>
      <c r="I1915" s="7" t="str">
        <f t="shared" si="319"/>
        <v/>
      </c>
      <c r="J1915" s="7" t="str">
        <f>IF('Workers Settings'!F1915&lt;&gt;"",'Workers Settings'!F1915,"")</f>
        <v/>
      </c>
      <c r="K1915" s="7" t="str">
        <f>IF('Workers Settings'!G1915&lt;&gt;"",'Workers Settings'!G1915,"")</f>
        <v/>
      </c>
      <c r="L1915" s="7" t="str">
        <f>IF(D1915="","",IF(VLOOKUP(D1915,'Demand Locations'!B:D,2,FALSE)="","",VLOOKUP(D1915,'Demand Locations'!B:D,2,FALSE)))</f>
        <v/>
      </c>
      <c r="M1915" s="7" t="str">
        <f>IF(D1915="","",IF(VLOOKUP(D1915,'Demand Locations'!B:D,3,FALSE)="","",VLOOKUP(D1915,'Demand Locations'!B:D,3,FALSE)))</f>
        <v/>
      </c>
      <c r="N1915" s="7" t="str">
        <f t="shared" si="320"/>
        <v/>
      </c>
      <c r="O1915" s="7" t="str">
        <f t="shared" si="321"/>
        <v/>
      </c>
      <c r="P1915" s="7" t="str">
        <f t="shared" si="322"/>
        <v/>
      </c>
      <c r="Q1915" s="7" t="str">
        <f t="shared" si="323"/>
        <v/>
      </c>
      <c r="R1915" s="7" t="str">
        <f t="shared" si="324"/>
        <v/>
      </c>
      <c r="S1915" s="7" t="str">
        <f t="shared" si="325"/>
        <v/>
      </c>
      <c r="T1915" s="7" t="str">
        <f t="shared" si="326"/>
        <v/>
      </c>
      <c r="U1915" s="7" t="str">
        <f t="shared" si="327"/>
        <v/>
      </c>
      <c r="V1915" s="7" t="str">
        <f t="shared" si="328"/>
        <v/>
      </c>
      <c r="W1915" s="60" t="str">
        <f>IF(ISNUMBER(V1915),IF(ISNA(VLOOKUP(I1915,'Distances Lookup Table'!D:E,2,FALSE)),V1915*'General Settings'!$F$6,IF(VLOOKUP(I1915,'Distances Lookup Table'!D:E,2,FALSE)="",V1915*'General Settings'!$F$6,VLOOKUP(I1915,'Distances Lookup Table'!D:E,2,FALSE))),"")</f>
        <v/>
      </c>
      <c r="X1915" s="18" t="str">
        <f>IF(D1915&lt;&gt;"",'Workers Settings'!H1915,"")</f>
        <v/>
      </c>
      <c r="Y1915" s="18" t="str">
        <f>IF(D1915&lt;&gt;"",'Workers Settings'!I1915,"")</f>
        <v/>
      </c>
      <c r="Z1915" s="29" t="str">
        <f>IF('Workers Settings'!L1915&lt;&gt;"",'Workers Settings'!L1915,'Workers Settings'!K1915)</f>
        <v/>
      </c>
      <c r="AA1915" s="29" t="str">
        <f>IF(D1915&lt;&gt;"",IF('Workers Settings'!L1915&lt;&gt;"",'Workers Settings'!L1915,'Workers Settings'!K1915),"")</f>
        <v/>
      </c>
    </row>
    <row r="1916" spans="1:27" x14ac:dyDescent="0.25">
      <c r="A1916" s="7">
        <f t="shared" si="329"/>
        <v>1912</v>
      </c>
      <c r="B1916" s="7" t="str">
        <f>IF('Workers Settings'!B1916&lt;&gt;"",'Workers Settings'!B1916,"")</f>
        <v/>
      </c>
      <c r="C1916" s="7" t="str">
        <f>IF('Workers Settings'!C1916&lt;&gt;"",'Workers Settings'!C1916,"")</f>
        <v/>
      </c>
      <c r="D1916" s="17"/>
      <c r="E1916" s="17"/>
      <c r="F1916" s="17"/>
      <c r="G1916" s="7" t="str">
        <f>IF(D1916&lt;&gt;"",IF('Workers Settings'!D1916="","",'Workers Settings'!D1916),"")</f>
        <v/>
      </c>
      <c r="H1916" s="7" t="str">
        <f>IF(D1916&lt;&gt;"",'Workers Settings'!E1916,"")</f>
        <v/>
      </c>
      <c r="I1916" s="7" t="str">
        <f t="shared" si="319"/>
        <v/>
      </c>
      <c r="J1916" s="7" t="str">
        <f>IF('Workers Settings'!F1916&lt;&gt;"",'Workers Settings'!F1916,"")</f>
        <v/>
      </c>
      <c r="K1916" s="7" t="str">
        <f>IF('Workers Settings'!G1916&lt;&gt;"",'Workers Settings'!G1916,"")</f>
        <v/>
      </c>
      <c r="L1916" s="7" t="str">
        <f>IF(D1916="","",IF(VLOOKUP(D1916,'Demand Locations'!B:D,2,FALSE)="","",VLOOKUP(D1916,'Demand Locations'!B:D,2,FALSE)))</f>
        <v/>
      </c>
      <c r="M1916" s="7" t="str">
        <f>IF(D1916="","",IF(VLOOKUP(D1916,'Demand Locations'!B:D,3,FALSE)="","",VLOOKUP(D1916,'Demand Locations'!B:D,3,FALSE)))</f>
        <v/>
      </c>
      <c r="N1916" s="7" t="str">
        <f t="shared" si="320"/>
        <v/>
      </c>
      <c r="O1916" s="7" t="str">
        <f t="shared" si="321"/>
        <v/>
      </c>
      <c r="P1916" s="7" t="str">
        <f t="shared" si="322"/>
        <v/>
      </c>
      <c r="Q1916" s="7" t="str">
        <f t="shared" si="323"/>
        <v/>
      </c>
      <c r="R1916" s="7" t="str">
        <f t="shared" si="324"/>
        <v/>
      </c>
      <c r="S1916" s="7" t="str">
        <f t="shared" si="325"/>
        <v/>
      </c>
      <c r="T1916" s="7" t="str">
        <f t="shared" si="326"/>
        <v/>
      </c>
      <c r="U1916" s="7" t="str">
        <f t="shared" si="327"/>
        <v/>
      </c>
      <c r="V1916" s="7" t="str">
        <f t="shared" si="328"/>
        <v/>
      </c>
      <c r="W1916" s="60" t="str">
        <f>IF(ISNUMBER(V1916),IF(ISNA(VLOOKUP(I1916,'Distances Lookup Table'!D:E,2,FALSE)),V1916*'General Settings'!$F$6,IF(VLOOKUP(I1916,'Distances Lookup Table'!D:E,2,FALSE)="",V1916*'General Settings'!$F$6,VLOOKUP(I1916,'Distances Lookup Table'!D:E,2,FALSE))),"")</f>
        <v/>
      </c>
      <c r="X1916" s="18" t="str">
        <f>IF(D1916&lt;&gt;"",'Workers Settings'!H1916,"")</f>
        <v/>
      </c>
      <c r="Y1916" s="18" t="str">
        <f>IF(D1916&lt;&gt;"",'Workers Settings'!I1916,"")</f>
        <v/>
      </c>
      <c r="Z1916" s="29" t="str">
        <f>IF('Workers Settings'!L1916&lt;&gt;"",'Workers Settings'!L1916,'Workers Settings'!K1916)</f>
        <v/>
      </c>
      <c r="AA1916" s="29" t="str">
        <f>IF(D1916&lt;&gt;"",IF('Workers Settings'!L1916&lt;&gt;"",'Workers Settings'!L1916,'Workers Settings'!K1916),"")</f>
        <v/>
      </c>
    </row>
    <row r="1917" spans="1:27" x14ac:dyDescent="0.25">
      <c r="A1917" s="7">
        <f t="shared" si="329"/>
        <v>1913</v>
      </c>
      <c r="B1917" s="7" t="str">
        <f>IF('Workers Settings'!B1917&lt;&gt;"",'Workers Settings'!B1917,"")</f>
        <v/>
      </c>
      <c r="C1917" s="7" t="str">
        <f>IF('Workers Settings'!C1917&lt;&gt;"",'Workers Settings'!C1917,"")</f>
        <v/>
      </c>
      <c r="D1917" s="17"/>
      <c r="E1917" s="17"/>
      <c r="F1917" s="17"/>
      <c r="G1917" s="7" t="str">
        <f>IF(D1917&lt;&gt;"",IF('Workers Settings'!D1917="","",'Workers Settings'!D1917),"")</f>
        <v/>
      </c>
      <c r="H1917" s="7" t="str">
        <f>IF(D1917&lt;&gt;"",'Workers Settings'!E1917,"")</f>
        <v/>
      </c>
      <c r="I1917" s="7" t="str">
        <f t="shared" si="319"/>
        <v/>
      </c>
      <c r="J1917" s="7" t="str">
        <f>IF('Workers Settings'!F1917&lt;&gt;"",'Workers Settings'!F1917,"")</f>
        <v/>
      </c>
      <c r="K1917" s="7" t="str">
        <f>IF('Workers Settings'!G1917&lt;&gt;"",'Workers Settings'!G1917,"")</f>
        <v/>
      </c>
      <c r="L1917" s="7" t="str">
        <f>IF(D1917="","",IF(VLOOKUP(D1917,'Demand Locations'!B:D,2,FALSE)="","",VLOOKUP(D1917,'Demand Locations'!B:D,2,FALSE)))</f>
        <v/>
      </c>
      <c r="M1917" s="7" t="str">
        <f>IF(D1917="","",IF(VLOOKUP(D1917,'Demand Locations'!B:D,3,FALSE)="","",VLOOKUP(D1917,'Demand Locations'!B:D,3,FALSE)))</f>
        <v/>
      </c>
      <c r="N1917" s="7" t="str">
        <f t="shared" si="320"/>
        <v/>
      </c>
      <c r="O1917" s="7" t="str">
        <f t="shared" si="321"/>
        <v/>
      </c>
      <c r="P1917" s="7" t="str">
        <f t="shared" si="322"/>
        <v/>
      </c>
      <c r="Q1917" s="7" t="str">
        <f t="shared" si="323"/>
        <v/>
      </c>
      <c r="R1917" s="7" t="str">
        <f t="shared" si="324"/>
        <v/>
      </c>
      <c r="S1917" s="7" t="str">
        <f t="shared" si="325"/>
        <v/>
      </c>
      <c r="T1917" s="7" t="str">
        <f t="shared" si="326"/>
        <v/>
      </c>
      <c r="U1917" s="7" t="str">
        <f t="shared" si="327"/>
        <v/>
      </c>
      <c r="V1917" s="7" t="str">
        <f t="shared" si="328"/>
        <v/>
      </c>
      <c r="W1917" s="60" t="str">
        <f>IF(ISNUMBER(V1917),IF(ISNA(VLOOKUP(I1917,'Distances Lookup Table'!D:E,2,FALSE)),V1917*'General Settings'!$F$6,IF(VLOOKUP(I1917,'Distances Lookup Table'!D:E,2,FALSE)="",V1917*'General Settings'!$F$6,VLOOKUP(I1917,'Distances Lookup Table'!D:E,2,FALSE))),"")</f>
        <v/>
      </c>
      <c r="X1917" s="18" t="str">
        <f>IF(D1917&lt;&gt;"",'Workers Settings'!H1917,"")</f>
        <v/>
      </c>
      <c r="Y1917" s="18" t="str">
        <f>IF(D1917&lt;&gt;"",'Workers Settings'!I1917,"")</f>
        <v/>
      </c>
      <c r="Z1917" s="29" t="str">
        <f>IF('Workers Settings'!L1917&lt;&gt;"",'Workers Settings'!L1917,'Workers Settings'!K1917)</f>
        <v/>
      </c>
      <c r="AA1917" s="29" t="str">
        <f>IF(D1917&lt;&gt;"",IF('Workers Settings'!L1917&lt;&gt;"",'Workers Settings'!L1917,'Workers Settings'!K1917),"")</f>
        <v/>
      </c>
    </row>
    <row r="1918" spans="1:27" x14ac:dyDescent="0.25">
      <c r="A1918" s="7">
        <f t="shared" si="329"/>
        <v>1914</v>
      </c>
      <c r="B1918" s="7" t="str">
        <f>IF('Workers Settings'!B1918&lt;&gt;"",'Workers Settings'!B1918,"")</f>
        <v/>
      </c>
      <c r="C1918" s="7" t="str">
        <f>IF('Workers Settings'!C1918&lt;&gt;"",'Workers Settings'!C1918,"")</f>
        <v/>
      </c>
      <c r="D1918" s="17"/>
      <c r="E1918" s="17"/>
      <c r="F1918" s="17"/>
      <c r="G1918" s="7" t="str">
        <f>IF(D1918&lt;&gt;"",IF('Workers Settings'!D1918="","",'Workers Settings'!D1918),"")</f>
        <v/>
      </c>
      <c r="H1918" s="7" t="str">
        <f>IF(D1918&lt;&gt;"",'Workers Settings'!E1918,"")</f>
        <v/>
      </c>
      <c r="I1918" s="7" t="str">
        <f t="shared" si="319"/>
        <v/>
      </c>
      <c r="J1918" s="7" t="str">
        <f>IF('Workers Settings'!F1918&lt;&gt;"",'Workers Settings'!F1918,"")</f>
        <v/>
      </c>
      <c r="K1918" s="7" t="str">
        <f>IF('Workers Settings'!G1918&lt;&gt;"",'Workers Settings'!G1918,"")</f>
        <v/>
      </c>
      <c r="L1918" s="7" t="str">
        <f>IF(D1918="","",IF(VLOOKUP(D1918,'Demand Locations'!B:D,2,FALSE)="","",VLOOKUP(D1918,'Demand Locations'!B:D,2,FALSE)))</f>
        <v/>
      </c>
      <c r="M1918" s="7" t="str">
        <f>IF(D1918="","",IF(VLOOKUP(D1918,'Demand Locations'!B:D,3,FALSE)="","",VLOOKUP(D1918,'Demand Locations'!B:D,3,FALSE)))</f>
        <v/>
      </c>
      <c r="N1918" s="7" t="str">
        <f t="shared" si="320"/>
        <v/>
      </c>
      <c r="O1918" s="7" t="str">
        <f t="shared" si="321"/>
        <v/>
      </c>
      <c r="P1918" s="7" t="str">
        <f t="shared" si="322"/>
        <v/>
      </c>
      <c r="Q1918" s="7" t="str">
        <f t="shared" si="323"/>
        <v/>
      </c>
      <c r="R1918" s="7" t="str">
        <f t="shared" si="324"/>
        <v/>
      </c>
      <c r="S1918" s="7" t="str">
        <f t="shared" si="325"/>
        <v/>
      </c>
      <c r="T1918" s="7" t="str">
        <f t="shared" si="326"/>
        <v/>
      </c>
      <c r="U1918" s="7" t="str">
        <f t="shared" si="327"/>
        <v/>
      </c>
      <c r="V1918" s="7" t="str">
        <f t="shared" si="328"/>
        <v/>
      </c>
      <c r="W1918" s="60" t="str">
        <f>IF(ISNUMBER(V1918),IF(ISNA(VLOOKUP(I1918,'Distances Lookup Table'!D:E,2,FALSE)),V1918*'General Settings'!$F$6,IF(VLOOKUP(I1918,'Distances Lookup Table'!D:E,2,FALSE)="",V1918*'General Settings'!$F$6,VLOOKUP(I1918,'Distances Lookup Table'!D:E,2,FALSE))),"")</f>
        <v/>
      </c>
      <c r="X1918" s="18" t="str">
        <f>IF(D1918&lt;&gt;"",'Workers Settings'!H1918,"")</f>
        <v/>
      </c>
      <c r="Y1918" s="18" t="str">
        <f>IF(D1918&lt;&gt;"",'Workers Settings'!I1918,"")</f>
        <v/>
      </c>
      <c r="Z1918" s="29" t="str">
        <f>IF('Workers Settings'!L1918&lt;&gt;"",'Workers Settings'!L1918,'Workers Settings'!K1918)</f>
        <v/>
      </c>
      <c r="AA1918" s="29" t="str">
        <f>IF(D1918&lt;&gt;"",IF('Workers Settings'!L1918&lt;&gt;"",'Workers Settings'!L1918,'Workers Settings'!K1918),"")</f>
        <v/>
      </c>
    </row>
    <row r="1919" spans="1:27" x14ac:dyDescent="0.25">
      <c r="A1919" s="7">
        <f t="shared" si="329"/>
        <v>1915</v>
      </c>
      <c r="B1919" s="7" t="str">
        <f>IF('Workers Settings'!B1919&lt;&gt;"",'Workers Settings'!B1919,"")</f>
        <v/>
      </c>
      <c r="C1919" s="7" t="str">
        <f>IF('Workers Settings'!C1919&lt;&gt;"",'Workers Settings'!C1919,"")</f>
        <v/>
      </c>
      <c r="D1919" s="17"/>
      <c r="E1919" s="17"/>
      <c r="F1919" s="17"/>
      <c r="G1919" s="7" t="str">
        <f>IF(D1919&lt;&gt;"",IF('Workers Settings'!D1919="","",'Workers Settings'!D1919),"")</f>
        <v/>
      </c>
      <c r="H1919" s="7" t="str">
        <f>IF(D1919&lt;&gt;"",'Workers Settings'!E1919,"")</f>
        <v/>
      </c>
      <c r="I1919" s="7" t="str">
        <f t="shared" si="319"/>
        <v/>
      </c>
      <c r="J1919" s="7" t="str">
        <f>IF('Workers Settings'!F1919&lt;&gt;"",'Workers Settings'!F1919,"")</f>
        <v/>
      </c>
      <c r="K1919" s="7" t="str">
        <f>IF('Workers Settings'!G1919&lt;&gt;"",'Workers Settings'!G1919,"")</f>
        <v/>
      </c>
      <c r="L1919" s="7" t="str">
        <f>IF(D1919="","",IF(VLOOKUP(D1919,'Demand Locations'!B:D,2,FALSE)="","",VLOOKUP(D1919,'Demand Locations'!B:D,2,FALSE)))</f>
        <v/>
      </c>
      <c r="M1919" s="7" t="str">
        <f>IF(D1919="","",IF(VLOOKUP(D1919,'Demand Locations'!B:D,3,FALSE)="","",VLOOKUP(D1919,'Demand Locations'!B:D,3,FALSE)))</f>
        <v/>
      </c>
      <c r="N1919" s="7" t="str">
        <f t="shared" si="320"/>
        <v/>
      </c>
      <c r="O1919" s="7" t="str">
        <f t="shared" si="321"/>
        <v/>
      </c>
      <c r="P1919" s="7" t="str">
        <f t="shared" si="322"/>
        <v/>
      </c>
      <c r="Q1919" s="7" t="str">
        <f t="shared" si="323"/>
        <v/>
      </c>
      <c r="R1919" s="7" t="str">
        <f t="shared" si="324"/>
        <v/>
      </c>
      <c r="S1919" s="7" t="str">
        <f t="shared" si="325"/>
        <v/>
      </c>
      <c r="T1919" s="7" t="str">
        <f t="shared" si="326"/>
        <v/>
      </c>
      <c r="U1919" s="7" t="str">
        <f t="shared" si="327"/>
        <v/>
      </c>
      <c r="V1919" s="7" t="str">
        <f t="shared" si="328"/>
        <v/>
      </c>
      <c r="W1919" s="60" t="str">
        <f>IF(ISNUMBER(V1919),IF(ISNA(VLOOKUP(I1919,'Distances Lookup Table'!D:E,2,FALSE)),V1919*'General Settings'!$F$6,IF(VLOOKUP(I1919,'Distances Lookup Table'!D:E,2,FALSE)="",V1919*'General Settings'!$F$6,VLOOKUP(I1919,'Distances Lookup Table'!D:E,2,FALSE))),"")</f>
        <v/>
      </c>
      <c r="X1919" s="18" t="str">
        <f>IF(D1919&lt;&gt;"",'Workers Settings'!H1919,"")</f>
        <v/>
      </c>
      <c r="Y1919" s="18" t="str">
        <f>IF(D1919&lt;&gt;"",'Workers Settings'!I1919,"")</f>
        <v/>
      </c>
      <c r="Z1919" s="29" t="str">
        <f>IF('Workers Settings'!L1919&lt;&gt;"",'Workers Settings'!L1919,'Workers Settings'!K1919)</f>
        <v/>
      </c>
      <c r="AA1919" s="29" t="str">
        <f>IF(D1919&lt;&gt;"",IF('Workers Settings'!L1919&lt;&gt;"",'Workers Settings'!L1919,'Workers Settings'!K1919),"")</f>
        <v/>
      </c>
    </row>
    <row r="1920" spans="1:27" x14ac:dyDescent="0.25">
      <c r="A1920" s="7">
        <f t="shared" si="329"/>
        <v>1916</v>
      </c>
      <c r="B1920" s="7" t="str">
        <f>IF('Workers Settings'!B1920&lt;&gt;"",'Workers Settings'!B1920,"")</f>
        <v/>
      </c>
      <c r="C1920" s="7" t="str">
        <f>IF('Workers Settings'!C1920&lt;&gt;"",'Workers Settings'!C1920,"")</f>
        <v/>
      </c>
      <c r="D1920" s="17"/>
      <c r="E1920" s="17"/>
      <c r="F1920" s="17"/>
      <c r="G1920" s="7" t="str">
        <f>IF(D1920&lt;&gt;"",IF('Workers Settings'!D1920="","",'Workers Settings'!D1920),"")</f>
        <v/>
      </c>
      <c r="H1920" s="7" t="str">
        <f>IF(D1920&lt;&gt;"",'Workers Settings'!E1920,"")</f>
        <v/>
      </c>
      <c r="I1920" s="7" t="str">
        <f t="shared" si="319"/>
        <v/>
      </c>
      <c r="J1920" s="7" t="str">
        <f>IF('Workers Settings'!F1920&lt;&gt;"",'Workers Settings'!F1920,"")</f>
        <v/>
      </c>
      <c r="K1920" s="7" t="str">
        <f>IF('Workers Settings'!G1920&lt;&gt;"",'Workers Settings'!G1920,"")</f>
        <v/>
      </c>
      <c r="L1920" s="7" t="str">
        <f>IF(D1920="","",IF(VLOOKUP(D1920,'Demand Locations'!B:D,2,FALSE)="","",VLOOKUP(D1920,'Demand Locations'!B:D,2,FALSE)))</f>
        <v/>
      </c>
      <c r="M1920" s="7" t="str">
        <f>IF(D1920="","",IF(VLOOKUP(D1920,'Demand Locations'!B:D,3,FALSE)="","",VLOOKUP(D1920,'Demand Locations'!B:D,3,FALSE)))</f>
        <v/>
      </c>
      <c r="N1920" s="7" t="str">
        <f t="shared" si="320"/>
        <v/>
      </c>
      <c r="O1920" s="7" t="str">
        <f t="shared" si="321"/>
        <v/>
      </c>
      <c r="P1920" s="7" t="str">
        <f t="shared" si="322"/>
        <v/>
      </c>
      <c r="Q1920" s="7" t="str">
        <f t="shared" si="323"/>
        <v/>
      </c>
      <c r="R1920" s="7" t="str">
        <f t="shared" si="324"/>
        <v/>
      </c>
      <c r="S1920" s="7" t="str">
        <f t="shared" si="325"/>
        <v/>
      </c>
      <c r="T1920" s="7" t="str">
        <f t="shared" si="326"/>
        <v/>
      </c>
      <c r="U1920" s="7" t="str">
        <f t="shared" si="327"/>
        <v/>
      </c>
      <c r="V1920" s="7" t="str">
        <f t="shared" si="328"/>
        <v/>
      </c>
      <c r="W1920" s="60" t="str">
        <f>IF(ISNUMBER(V1920),IF(ISNA(VLOOKUP(I1920,'Distances Lookup Table'!D:E,2,FALSE)),V1920*'General Settings'!$F$6,IF(VLOOKUP(I1920,'Distances Lookup Table'!D:E,2,FALSE)="",V1920*'General Settings'!$F$6,VLOOKUP(I1920,'Distances Lookup Table'!D:E,2,FALSE))),"")</f>
        <v/>
      </c>
      <c r="X1920" s="18" t="str">
        <f>IF(D1920&lt;&gt;"",'Workers Settings'!H1920,"")</f>
        <v/>
      </c>
      <c r="Y1920" s="18" t="str">
        <f>IF(D1920&lt;&gt;"",'Workers Settings'!I1920,"")</f>
        <v/>
      </c>
      <c r="Z1920" s="29" t="str">
        <f>IF('Workers Settings'!L1920&lt;&gt;"",'Workers Settings'!L1920,'Workers Settings'!K1920)</f>
        <v/>
      </c>
      <c r="AA1920" s="29" t="str">
        <f>IF(D1920&lt;&gt;"",IF('Workers Settings'!L1920&lt;&gt;"",'Workers Settings'!L1920,'Workers Settings'!K1920),"")</f>
        <v/>
      </c>
    </row>
    <row r="1921" spans="1:27" x14ac:dyDescent="0.25">
      <c r="A1921" s="7">
        <f t="shared" si="329"/>
        <v>1917</v>
      </c>
      <c r="B1921" s="7" t="str">
        <f>IF('Workers Settings'!B1921&lt;&gt;"",'Workers Settings'!B1921,"")</f>
        <v/>
      </c>
      <c r="C1921" s="7" t="str">
        <f>IF('Workers Settings'!C1921&lt;&gt;"",'Workers Settings'!C1921,"")</f>
        <v/>
      </c>
      <c r="D1921" s="17"/>
      <c r="E1921" s="17"/>
      <c r="F1921" s="17"/>
      <c r="G1921" s="7" t="str">
        <f>IF(D1921&lt;&gt;"",IF('Workers Settings'!D1921="","",'Workers Settings'!D1921),"")</f>
        <v/>
      </c>
      <c r="H1921" s="7" t="str">
        <f>IF(D1921&lt;&gt;"",'Workers Settings'!E1921,"")</f>
        <v/>
      </c>
      <c r="I1921" s="7" t="str">
        <f t="shared" si="319"/>
        <v/>
      </c>
      <c r="J1921" s="7" t="str">
        <f>IF('Workers Settings'!F1921&lt;&gt;"",'Workers Settings'!F1921,"")</f>
        <v/>
      </c>
      <c r="K1921" s="7" t="str">
        <f>IF('Workers Settings'!G1921&lt;&gt;"",'Workers Settings'!G1921,"")</f>
        <v/>
      </c>
      <c r="L1921" s="7" t="str">
        <f>IF(D1921="","",IF(VLOOKUP(D1921,'Demand Locations'!B:D,2,FALSE)="","",VLOOKUP(D1921,'Demand Locations'!B:D,2,FALSE)))</f>
        <v/>
      </c>
      <c r="M1921" s="7" t="str">
        <f>IF(D1921="","",IF(VLOOKUP(D1921,'Demand Locations'!B:D,3,FALSE)="","",VLOOKUP(D1921,'Demand Locations'!B:D,3,FALSE)))</f>
        <v/>
      </c>
      <c r="N1921" s="7" t="str">
        <f t="shared" si="320"/>
        <v/>
      </c>
      <c r="O1921" s="7" t="str">
        <f t="shared" si="321"/>
        <v/>
      </c>
      <c r="P1921" s="7" t="str">
        <f t="shared" si="322"/>
        <v/>
      </c>
      <c r="Q1921" s="7" t="str">
        <f t="shared" si="323"/>
        <v/>
      </c>
      <c r="R1921" s="7" t="str">
        <f t="shared" si="324"/>
        <v/>
      </c>
      <c r="S1921" s="7" t="str">
        <f t="shared" si="325"/>
        <v/>
      </c>
      <c r="T1921" s="7" t="str">
        <f t="shared" si="326"/>
        <v/>
      </c>
      <c r="U1921" s="7" t="str">
        <f t="shared" si="327"/>
        <v/>
      </c>
      <c r="V1921" s="7" t="str">
        <f t="shared" si="328"/>
        <v/>
      </c>
      <c r="W1921" s="60" t="str">
        <f>IF(ISNUMBER(V1921),IF(ISNA(VLOOKUP(I1921,'Distances Lookup Table'!D:E,2,FALSE)),V1921*'General Settings'!$F$6,IF(VLOOKUP(I1921,'Distances Lookup Table'!D:E,2,FALSE)="",V1921*'General Settings'!$F$6,VLOOKUP(I1921,'Distances Lookup Table'!D:E,2,FALSE))),"")</f>
        <v/>
      </c>
      <c r="X1921" s="18" t="str">
        <f>IF(D1921&lt;&gt;"",'Workers Settings'!H1921,"")</f>
        <v/>
      </c>
      <c r="Y1921" s="18" t="str">
        <f>IF(D1921&lt;&gt;"",'Workers Settings'!I1921,"")</f>
        <v/>
      </c>
      <c r="Z1921" s="29" t="str">
        <f>IF('Workers Settings'!L1921&lt;&gt;"",'Workers Settings'!L1921,'Workers Settings'!K1921)</f>
        <v/>
      </c>
      <c r="AA1921" s="29" t="str">
        <f>IF(D1921&lt;&gt;"",IF('Workers Settings'!L1921&lt;&gt;"",'Workers Settings'!L1921,'Workers Settings'!K1921),"")</f>
        <v/>
      </c>
    </row>
    <row r="1922" spans="1:27" x14ac:dyDescent="0.25">
      <c r="A1922" s="7">
        <f t="shared" si="329"/>
        <v>1918</v>
      </c>
      <c r="B1922" s="7" t="str">
        <f>IF('Workers Settings'!B1922&lt;&gt;"",'Workers Settings'!B1922,"")</f>
        <v/>
      </c>
      <c r="C1922" s="7" t="str">
        <f>IF('Workers Settings'!C1922&lt;&gt;"",'Workers Settings'!C1922,"")</f>
        <v/>
      </c>
      <c r="D1922" s="17"/>
      <c r="E1922" s="17"/>
      <c r="F1922" s="17"/>
      <c r="G1922" s="7" t="str">
        <f>IF(D1922&lt;&gt;"",IF('Workers Settings'!D1922="","",'Workers Settings'!D1922),"")</f>
        <v/>
      </c>
      <c r="H1922" s="7" t="str">
        <f>IF(D1922&lt;&gt;"",'Workers Settings'!E1922,"")</f>
        <v/>
      </c>
      <c r="I1922" s="7" t="str">
        <f t="shared" si="319"/>
        <v/>
      </c>
      <c r="J1922" s="7" t="str">
        <f>IF('Workers Settings'!F1922&lt;&gt;"",'Workers Settings'!F1922,"")</f>
        <v/>
      </c>
      <c r="K1922" s="7" t="str">
        <f>IF('Workers Settings'!G1922&lt;&gt;"",'Workers Settings'!G1922,"")</f>
        <v/>
      </c>
      <c r="L1922" s="7" t="str">
        <f>IF(D1922="","",IF(VLOOKUP(D1922,'Demand Locations'!B:D,2,FALSE)="","",VLOOKUP(D1922,'Demand Locations'!B:D,2,FALSE)))</f>
        <v/>
      </c>
      <c r="M1922" s="7" t="str">
        <f>IF(D1922="","",IF(VLOOKUP(D1922,'Demand Locations'!B:D,3,FALSE)="","",VLOOKUP(D1922,'Demand Locations'!B:D,3,FALSE)))</f>
        <v/>
      </c>
      <c r="N1922" s="7" t="str">
        <f t="shared" si="320"/>
        <v/>
      </c>
      <c r="O1922" s="7" t="str">
        <f t="shared" si="321"/>
        <v/>
      </c>
      <c r="P1922" s="7" t="str">
        <f t="shared" si="322"/>
        <v/>
      </c>
      <c r="Q1922" s="7" t="str">
        <f t="shared" si="323"/>
        <v/>
      </c>
      <c r="R1922" s="7" t="str">
        <f t="shared" si="324"/>
        <v/>
      </c>
      <c r="S1922" s="7" t="str">
        <f t="shared" si="325"/>
        <v/>
      </c>
      <c r="T1922" s="7" t="str">
        <f t="shared" si="326"/>
        <v/>
      </c>
      <c r="U1922" s="7" t="str">
        <f t="shared" si="327"/>
        <v/>
      </c>
      <c r="V1922" s="7" t="str">
        <f t="shared" si="328"/>
        <v/>
      </c>
      <c r="W1922" s="60" t="str">
        <f>IF(ISNUMBER(V1922),IF(ISNA(VLOOKUP(I1922,'Distances Lookup Table'!D:E,2,FALSE)),V1922*'General Settings'!$F$6,IF(VLOOKUP(I1922,'Distances Lookup Table'!D:E,2,FALSE)="",V1922*'General Settings'!$F$6,VLOOKUP(I1922,'Distances Lookup Table'!D:E,2,FALSE))),"")</f>
        <v/>
      </c>
      <c r="X1922" s="18" t="str">
        <f>IF(D1922&lt;&gt;"",'Workers Settings'!H1922,"")</f>
        <v/>
      </c>
      <c r="Y1922" s="18" t="str">
        <f>IF(D1922&lt;&gt;"",'Workers Settings'!I1922,"")</f>
        <v/>
      </c>
      <c r="Z1922" s="29" t="str">
        <f>IF('Workers Settings'!L1922&lt;&gt;"",'Workers Settings'!L1922,'Workers Settings'!K1922)</f>
        <v/>
      </c>
      <c r="AA1922" s="29" t="str">
        <f>IF(D1922&lt;&gt;"",IF('Workers Settings'!L1922&lt;&gt;"",'Workers Settings'!L1922,'Workers Settings'!K1922),"")</f>
        <v/>
      </c>
    </row>
    <row r="1923" spans="1:27" x14ac:dyDescent="0.25">
      <c r="A1923" s="7">
        <f t="shared" si="329"/>
        <v>1919</v>
      </c>
      <c r="B1923" s="7" t="str">
        <f>IF('Workers Settings'!B1923&lt;&gt;"",'Workers Settings'!B1923,"")</f>
        <v/>
      </c>
      <c r="C1923" s="7" t="str">
        <f>IF('Workers Settings'!C1923&lt;&gt;"",'Workers Settings'!C1923,"")</f>
        <v/>
      </c>
      <c r="D1923" s="17"/>
      <c r="E1923" s="17"/>
      <c r="F1923" s="17"/>
      <c r="G1923" s="7" t="str">
        <f>IF(D1923&lt;&gt;"",IF('Workers Settings'!D1923="","",'Workers Settings'!D1923),"")</f>
        <v/>
      </c>
      <c r="H1923" s="7" t="str">
        <f>IF(D1923&lt;&gt;"",'Workers Settings'!E1923,"")</f>
        <v/>
      </c>
      <c r="I1923" s="7" t="str">
        <f t="shared" si="319"/>
        <v/>
      </c>
      <c r="J1923" s="7" t="str">
        <f>IF('Workers Settings'!F1923&lt;&gt;"",'Workers Settings'!F1923,"")</f>
        <v/>
      </c>
      <c r="K1923" s="7" t="str">
        <f>IF('Workers Settings'!G1923&lt;&gt;"",'Workers Settings'!G1923,"")</f>
        <v/>
      </c>
      <c r="L1923" s="7" t="str">
        <f>IF(D1923="","",IF(VLOOKUP(D1923,'Demand Locations'!B:D,2,FALSE)="","",VLOOKUP(D1923,'Demand Locations'!B:D,2,FALSE)))</f>
        <v/>
      </c>
      <c r="M1923" s="7" t="str">
        <f>IF(D1923="","",IF(VLOOKUP(D1923,'Demand Locations'!B:D,3,FALSE)="","",VLOOKUP(D1923,'Demand Locations'!B:D,3,FALSE)))</f>
        <v/>
      </c>
      <c r="N1923" s="7" t="str">
        <f t="shared" si="320"/>
        <v/>
      </c>
      <c r="O1923" s="7" t="str">
        <f t="shared" si="321"/>
        <v/>
      </c>
      <c r="P1923" s="7" t="str">
        <f t="shared" si="322"/>
        <v/>
      </c>
      <c r="Q1923" s="7" t="str">
        <f t="shared" si="323"/>
        <v/>
      </c>
      <c r="R1923" s="7" t="str">
        <f t="shared" si="324"/>
        <v/>
      </c>
      <c r="S1923" s="7" t="str">
        <f t="shared" si="325"/>
        <v/>
      </c>
      <c r="T1923" s="7" t="str">
        <f t="shared" si="326"/>
        <v/>
      </c>
      <c r="U1923" s="7" t="str">
        <f t="shared" si="327"/>
        <v/>
      </c>
      <c r="V1923" s="7" t="str">
        <f t="shared" si="328"/>
        <v/>
      </c>
      <c r="W1923" s="60" t="str">
        <f>IF(ISNUMBER(V1923),IF(ISNA(VLOOKUP(I1923,'Distances Lookup Table'!D:E,2,FALSE)),V1923*'General Settings'!$F$6,IF(VLOOKUP(I1923,'Distances Lookup Table'!D:E,2,FALSE)="",V1923*'General Settings'!$F$6,VLOOKUP(I1923,'Distances Lookup Table'!D:E,2,FALSE))),"")</f>
        <v/>
      </c>
      <c r="X1923" s="18" t="str">
        <f>IF(D1923&lt;&gt;"",'Workers Settings'!H1923,"")</f>
        <v/>
      </c>
      <c r="Y1923" s="18" t="str">
        <f>IF(D1923&lt;&gt;"",'Workers Settings'!I1923,"")</f>
        <v/>
      </c>
      <c r="Z1923" s="29" t="str">
        <f>IF('Workers Settings'!L1923&lt;&gt;"",'Workers Settings'!L1923,'Workers Settings'!K1923)</f>
        <v/>
      </c>
      <c r="AA1923" s="29" t="str">
        <f>IF(D1923&lt;&gt;"",IF('Workers Settings'!L1923&lt;&gt;"",'Workers Settings'!L1923,'Workers Settings'!K1923),"")</f>
        <v/>
      </c>
    </row>
    <row r="1924" spans="1:27" x14ac:dyDescent="0.25">
      <c r="A1924" s="7">
        <f t="shared" si="329"/>
        <v>1920</v>
      </c>
      <c r="B1924" s="7" t="str">
        <f>IF('Workers Settings'!B1924&lt;&gt;"",'Workers Settings'!B1924,"")</f>
        <v/>
      </c>
      <c r="C1924" s="7" t="str">
        <f>IF('Workers Settings'!C1924&lt;&gt;"",'Workers Settings'!C1924,"")</f>
        <v/>
      </c>
      <c r="D1924" s="17"/>
      <c r="E1924" s="17"/>
      <c r="F1924" s="17"/>
      <c r="G1924" s="7" t="str">
        <f>IF(D1924&lt;&gt;"",IF('Workers Settings'!D1924="","",'Workers Settings'!D1924),"")</f>
        <v/>
      </c>
      <c r="H1924" s="7" t="str">
        <f>IF(D1924&lt;&gt;"",'Workers Settings'!E1924,"")</f>
        <v/>
      </c>
      <c r="I1924" s="7" t="str">
        <f t="shared" si="319"/>
        <v/>
      </c>
      <c r="J1924" s="7" t="str">
        <f>IF('Workers Settings'!F1924&lt;&gt;"",'Workers Settings'!F1924,"")</f>
        <v/>
      </c>
      <c r="K1924" s="7" t="str">
        <f>IF('Workers Settings'!G1924&lt;&gt;"",'Workers Settings'!G1924,"")</f>
        <v/>
      </c>
      <c r="L1924" s="7" t="str">
        <f>IF(D1924="","",IF(VLOOKUP(D1924,'Demand Locations'!B:D,2,FALSE)="","",VLOOKUP(D1924,'Demand Locations'!B:D,2,FALSE)))</f>
        <v/>
      </c>
      <c r="M1924" s="7" t="str">
        <f>IF(D1924="","",IF(VLOOKUP(D1924,'Demand Locations'!B:D,3,FALSE)="","",VLOOKUP(D1924,'Demand Locations'!B:D,3,FALSE)))</f>
        <v/>
      </c>
      <c r="N1924" s="7" t="str">
        <f t="shared" si="320"/>
        <v/>
      </c>
      <c r="O1924" s="7" t="str">
        <f t="shared" si="321"/>
        <v/>
      </c>
      <c r="P1924" s="7" t="str">
        <f t="shared" si="322"/>
        <v/>
      </c>
      <c r="Q1924" s="7" t="str">
        <f t="shared" si="323"/>
        <v/>
      </c>
      <c r="R1924" s="7" t="str">
        <f t="shared" si="324"/>
        <v/>
      </c>
      <c r="S1924" s="7" t="str">
        <f t="shared" si="325"/>
        <v/>
      </c>
      <c r="T1924" s="7" t="str">
        <f t="shared" si="326"/>
        <v/>
      </c>
      <c r="U1924" s="7" t="str">
        <f t="shared" si="327"/>
        <v/>
      </c>
      <c r="V1924" s="7" t="str">
        <f t="shared" si="328"/>
        <v/>
      </c>
      <c r="W1924" s="60" t="str">
        <f>IF(ISNUMBER(V1924),IF(ISNA(VLOOKUP(I1924,'Distances Lookup Table'!D:E,2,FALSE)),V1924*'General Settings'!$F$6,IF(VLOOKUP(I1924,'Distances Lookup Table'!D:E,2,FALSE)="",V1924*'General Settings'!$F$6,VLOOKUP(I1924,'Distances Lookup Table'!D:E,2,FALSE))),"")</f>
        <v/>
      </c>
      <c r="X1924" s="18" t="str">
        <f>IF(D1924&lt;&gt;"",'Workers Settings'!H1924,"")</f>
        <v/>
      </c>
      <c r="Y1924" s="18" t="str">
        <f>IF(D1924&lt;&gt;"",'Workers Settings'!I1924,"")</f>
        <v/>
      </c>
      <c r="Z1924" s="29" t="str">
        <f>IF('Workers Settings'!L1924&lt;&gt;"",'Workers Settings'!L1924,'Workers Settings'!K1924)</f>
        <v/>
      </c>
      <c r="AA1924" s="29" t="str">
        <f>IF(D1924&lt;&gt;"",IF('Workers Settings'!L1924&lt;&gt;"",'Workers Settings'!L1924,'Workers Settings'!K1924),"")</f>
        <v/>
      </c>
    </row>
    <row r="1925" spans="1:27" x14ac:dyDescent="0.25">
      <c r="A1925" s="7">
        <f t="shared" si="329"/>
        <v>1921</v>
      </c>
      <c r="B1925" s="7" t="str">
        <f>IF('Workers Settings'!B1925&lt;&gt;"",'Workers Settings'!B1925,"")</f>
        <v/>
      </c>
      <c r="C1925" s="7" t="str">
        <f>IF('Workers Settings'!C1925&lt;&gt;"",'Workers Settings'!C1925,"")</f>
        <v/>
      </c>
      <c r="D1925" s="17"/>
      <c r="E1925" s="17"/>
      <c r="F1925" s="17"/>
      <c r="G1925" s="7" t="str">
        <f>IF(D1925&lt;&gt;"",IF('Workers Settings'!D1925="","",'Workers Settings'!D1925),"")</f>
        <v/>
      </c>
      <c r="H1925" s="7" t="str">
        <f>IF(D1925&lt;&gt;"",'Workers Settings'!E1925,"")</f>
        <v/>
      </c>
      <c r="I1925" s="7" t="str">
        <f t="shared" ref="I1925:I1988" si="330">IF(AND(D1925&lt;&gt;"",H1925&lt;&gt;""),H1925&amp;"-"&amp;D1925,"")</f>
        <v/>
      </c>
      <c r="J1925" s="7" t="str">
        <f>IF('Workers Settings'!F1925&lt;&gt;"",'Workers Settings'!F1925,"")</f>
        <v/>
      </c>
      <c r="K1925" s="7" t="str">
        <f>IF('Workers Settings'!G1925&lt;&gt;"",'Workers Settings'!G1925,"")</f>
        <v/>
      </c>
      <c r="L1925" s="7" t="str">
        <f>IF(D1925="","",IF(VLOOKUP(D1925,'Demand Locations'!B:D,2,FALSE)="","",VLOOKUP(D1925,'Demand Locations'!B:D,2,FALSE)))</f>
        <v/>
      </c>
      <c r="M1925" s="7" t="str">
        <f>IF(D1925="","",IF(VLOOKUP(D1925,'Demand Locations'!B:D,3,FALSE)="","",VLOOKUP(D1925,'Demand Locations'!B:D,3,FALSE)))</f>
        <v/>
      </c>
      <c r="N1925" s="7" t="str">
        <f t="shared" si="320"/>
        <v/>
      </c>
      <c r="O1925" s="7" t="str">
        <f t="shared" si="321"/>
        <v/>
      </c>
      <c r="P1925" s="7" t="str">
        <f t="shared" si="322"/>
        <v/>
      </c>
      <c r="Q1925" s="7" t="str">
        <f t="shared" si="323"/>
        <v/>
      </c>
      <c r="R1925" s="7" t="str">
        <f t="shared" si="324"/>
        <v/>
      </c>
      <c r="S1925" s="7" t="str">
        <f t="shared" si="325"/>
        <v/>
      </c>
      <c r="T1925" s="7" t="str">
        <f t="shared" si="326"/>
        <v/>
      </c>
      <c r="U1925" s="7" t="str">
        <f t="shared" si="327"/>
        <v/>
      </c>
      <c r="V1925" s="7" t="str">
        <f t="shared" si="328"/>
        <v/>
      </c>
      <c r="W1925" s="60" t="str">
        <f>IF(ISNUMBER(V1925),IF(ISNA(VLOOKUP(I1925,'Distances Lookup Table'!D:E,2,FALSE)),V1925*'General Settings'!$F$6,IF(VLOOKUP(I1925,'Distances Lookup Table'!D:E,2,FALSE)="",V1925*'General Settings'!$F$6,VLOOKUP(I1925,'Distances Lookup Table'!D:E,2,FALSE))),"")</f>
        <v/>
      </c>
      <c r="X1925" s="18" t="str">
        <f>IF(D1925&lt;&gt;"",'Workers Settings'!H1925,"")</f>
        <v/>
      </c>
      <c r="Y1925" s="18" t="str">
        <f>IF(D1925&lt;&gt;"",'Workers Settings'!I1925,"")</f>
        <v/>
      </c>
      <c r="Z1925" s="29" t="str">
        <f>IF('Workers Settings'!L1925&lt;&gt;"",'Workers Settings'!L1925,'Workers Settings'!K1925)</f>
        <v/>
      </c>
      <c r="AA1925" s="29" t="str">
        <f>IF(D1925&lt;&gt;"",IF('Workers Settings'!L1925&lt;&gt;"",'Workers Settings'!L1925,'Workers Settings'!K1925),"")</f>
        <v/>
      </c>
    </row>
    <row r="1926" spans="1:27" x14ac:dyDescent="0.25">
      <c r="A1926" s="7">
        <f t="shared" si="329"/>
        <v>1922</v>
      </c>
      <c r="B1926" s="7" t="str">
        <f>IF('Workers Settings'!B1926&lt;&gt;"",'Workers Settings'!B1926,"")</f>
        <v/>
      </c>
      <c r="C1926" s="7" t="str">
        <f>IF('Workers Settings'!C1926&lt;&gt;"",'Workers Settings'!C1926,"")</f>
        <v/>
      </c>
      <c r="D1926" s="17"/>
      <c r="E1926" s="17"/>
      <c r="F1926" s="17"/>
      <c r="G1926" s="7" t="str">
        <f>IF(D1926&lt;&gt;"",IF('Workers Settings'!D1926="","",'Workers Settings'!D1926),"")</f>
        <v/>
      </c>
      <c r="H1926" s="7" t="str">
        <f>IF(D1926&lt;&gt;"",'Workers Settings'!E1926,"")</f>
        <v/>
      </c>
      <c r="I1926" s="7" t="str">
        <f t="shared" si="330"/>
        <v/>
      </c>
      <c r="J1926" s="7" t="str">
        <f>IF('Workers Settings'!F1926&lt;&gt;"",'Workers Settings'!F1926,"")</f>
        <v/>
      </c>
      <c r="K1926" s="7" t="str">
        <f>IF('Workers Settings'!G1926&lt;&gt;"",'Workers Settings'!G1926,"")</f>
        <v/>
      </c>
      <c r="L1926" s="7" t="str">
        <f>IF(D1926="","",IF(VLOOKUP(D1926,'Demand Locations'!B:D,2,FALSE)="","",VLOOKUP(D1926,'Demand Locations'!B:D,2,FALSE)))</f>
        <v/>
      </c>
      <c r="M1926" s="7" t="str">
        <f>IF(D1926="","",IF(VLOOKUP(D1926,'Demand Locations'!B:D,3,FALSE)="","",VLOOKUP(D1926,'Demand Locations'!B:D,3,FALSE)))</f>
        <v/>
      </c>
      <c r="N1926" s="7" t="str">
        <f t="shared" ref="N1926:N1989" si="331">IF(ISNUMBER(J1926),J1926*PI()/180,"")</f>
        <v/>
      </c>
      <c r="O1926" s="7" t="str">
        <f t="shared" ref="O1926:O1989" si="332">IF(ISNUMBER(L1926),L1926*PI()/180,"")</f>
        <v/>
      </c>
      <c r="P1926" s="7" t="str">
        <f t="shared" ref="P1926:P1989" si="333">IF(AND(ISNUMBER(J1926),ISNUMBER(L1926)),(L1926-J1926)*PI()/180,"")</f>
        <v/>
      </c>
      <c r="Q1926" s="7" t="str">
        <f t="shared" ref="Q1926:Q1989" si="334">IF(ISNUMBER(K1926),K1926*PI()/180,"")</f>
        <v/>
      </c>
      <c r="R1926" s="7" t="str">
        <f t="shared" ref="R1926:R1989" si="335">IF(ISNUMBER(M1926),M1926*PI()/180,"")</f>
        <v/>
      </c>
      <c r="S1926" s="7" t="str">
        <f t="shared" ref="S1926:S1989" si="336">IF(AND(ISNUMBER(M1926),ISNUMBER(K1926)),(M1926-K1926)*PI()/180,"")</f>
        <v/>
      </c>
      <c r="T1926" s="7" t="str">
        <f t="shared" ref="T1926:T1989" si="337">IF(AND(ISNUMBER(P1926),ISNUMBER(N1926),ISNUMBER(O1926),ISNUMBER(S1926)),(SIN(P1926/2))^2+COS(N1926)*COS(O1926)*(SIN(S1926/2))^2,"")</f>
        <v/>
      </c>
      <c r="U1926" s="7" t="str">
        <f t="shared" ref="U1926:U1989" si="338">IF(ISNUMBER(T1926),2*ATAN2(SQRT(1-T1926),SQRT(T1926)),"")</f>
        <v/>
      </c>
      <c r="V1926" s="7" t="str">
        <f t="shared" ref="V1926:V1989" si="339">IF(ISNUMBER(U1926),6373*U1926,"")</f>
        <v/>
      </c>
      <c r="W1926" s="60" t="str">
        <f>IF(ISNUMBER(V1926),IF(ISNA(VLOOKUP(I1926,'Distances Lookup Table'!D:E,2,FALSE)),V1926*'General Settings'!$F$6,IF(VLOOKUP(I1926,'Distances Lookup Table'!D:E,2,FALSE)="",V1926*'General Settings'!$F$6,VLOOKUP(I1926,'Distances Lookup Table'!D:E,2,FALSE))),"")</f>
        <v/>
      </c>
      <c r="X1926" s="18" t="str">
        <f>IF(D1926&lt;&gt;"",'Workers Settings'!H1926,"")</f>
        <v/>
      </c>
      <c r="Y1926" s="18" t="str">
        <f>IF(D1926&lt;&gt;"",'Workers Settings'!I1926,"")</f>
        <v/>
      </c>
      <c r="Z1926" s="29" t="str">
        <f>IF('Workers Settings'!L1926&lt;&gt;"",'Workers Settings'!L1926,'Workers Settings'!K1926)</f>
        <v/>
      </c>
      <c r="AA1926" s="29" t="str">
        <f>IF(D1926&lt;&gt;"",IF('Workers Settings'!L1926&lt;&gt;"",'Workers Settings'!L1926,'Workers Settings'!K1926),"")</f>
        <v/>
      </c>
    </row>
    <row r="1927" spans="1:27" x14ac:dyDescent="0.25">
      <c r="A1927" s="7">
        <f t="shared" ref="A1927:A1990" si="340">A1926+1</f>
        <v>1923</v>
      </c>
      <c r="B1927" s="7" t="str">
        <f>IF('Workers Settings'!B1927&lt;&gt;"",'Workers Settings'!B1927,"")</f>
        <v/>
      </c>
      <c r="C1927" s="7" t="str">
        <f>IF('Workers Settings'!C1927&lt;&gt;"",'Workers Settings'!C1927,"")</f>
        <v/>
      </c>
      <c r="D1927" s="17"/>
      <c r="E1927" s="17"/>
      <c r="F1927" s="17"/>
      <c r="G1927" s="7" t="str">
        <f>IF(D1927&lt;&gt;"",IF('Workers Settings'!D1927="","",'Workers Settings'!D1927),"")</f>
        <v/>
      </c>
      <c r="H1927" s="7" t="str">
        <f>IF(D1927&lt;&gt;"",'Workers Settings'!E1927,"")</f>
        <v/>
      </c>
      <c r="I1927" s="7" t="str">
        <f t="shared" si="330"/>
        <v/>
      </c>
      <c r="J1927" s="7" t="str">
        <f>IF('Workers Settings'!F1927&lt;&gt;"",'Workers Settings'!F1927,"")</f>
        <v/>
      </c>
      <c r="K1927" s="7" t="str">
        <f>IF('Workers Settings'!G1927&lt;&gt;"",'Workers Settings'!G1927,"")</f>
        <v/>
      </c>
      <c r="L1927" s="7" t="str">
        <f>IF(D1927="","",IF(VLOOKUP(D1927,'Demand Locations'!B:D,2,FALSE)="","",VLOOKUP(D1927,'Demand Locations'!B:D,2,FALSE)))</f>
        <v/>
      </c>
      <c r="M1927" s="7" t="str">
        <f>IF(D1927="","",IF(VLOOKUP(D1927,'Demand Locations'!B:D,3,FALSE)="","",VLOOKUP(D1927,'Demand Locations'!B:D,3,FALSE)))</f>
        <v/>
      </c>
      <c r="N1927" s="7" t="str">
        <f t="shared" si="331"/>
        <v/>
      </c>
      <c r="O1927" s="7" t="str">
        <f t="shared" si="332"/>
        <v/>
      </c>
      <c r="P1927" s="7" t="str">
        <f t="shared" si="333"/>
        <v/>
      </c>
      <c r="Q1927" s="7" t="str">
        <f t="shared" si="334"/>
        <v/>
      </c>
      <c r="R1927" s="7" t="str">
        <f t="shared" si="335"/>
        <v/>
      </c>
      <c r="S1927" s="7" t="str">
        <f t="shared" si="336"/>
        <v/>
      </c>
      <c r="T1927" s="7" t="str">
        <f t="shared" si="337"/>
        <v/>
      </c>
      <c r="U1927" s="7" t="str">
        <f t="shared" si="338"/>
        <v/>
      </c>
      <c r="V1927" s="7" t="str">
        <f t="shared" si="339"/>
        <v/>
      </c>
      <c r="W1927" s="60" t="str">
        <f>IF(ISNUMBER(V1927),IF(ISNA(VLOOKUP(I1927,'Distances Lookup Table'!D:E,2,FALSE)),V1927*'General Settings'!$F$6,IF(VLOOKUP(I1927,'Distances Lookup Table'!D:E,2,FALSE)="",V1927*'General Settings'!$F$6,VLOOKUP(I1927,'Distances Lookup Table'!D:E,2,FALSE))),"")</f>
        <v/>
      </c>
      <c r="X1927" s="18" t="str">
        <f>IF(D1927&lt;&gt;"",'Workers Settings'!H1927,"")</f>
        <v/>
      </c>
      <c r="Y1927" s="18" t="str">
        <f>IF(D1927&lt;&gt;"",'Workers Settings'!I1927,"")</f>
        <v/>
      </c>
      <c r="Z1927" s="29" t="str">
        <f>IF('Workers Settings'!L1927&lt;&gt;"",'Workers Settings'!L1927,'Workers Settings'!K1927)</f>
        <v/>
      </c>
      <c r="AA1927" s="29" t="str">
        <f>IF(D1927&lt;&gt;"",IF('Workers Settings'!L1927&lt;&gt;"",'Workers Settings'!L1927,'Workers Settings'!K1927),"")</f>
        <v/>
      </c>
    </row>
    <row r="1928" spans="1:27" x14ac:dyDescent="0.25">
      <c r="A1928" s="7">
        <f t="shared" si="340"/>
        <v>1924</v>
      </c>
      <c r="B1928" s="7" t="str">
        <f>IF('Workers Settings'!B1928&lt;&gt;"",'Workers Settings'!B1928,"")</f>
        <v/>
      </c>
      <c r="C1928" s="7" t="str">
        <f>IF('Workers Settings'!C1928&lt;&gt;"",'Workers Settings'!C1928,"")</f>
        <v/>
      </c>
      <c r="D1928" s="17"/>
      <c r="E1928" s="17"/>
      <c r="F1928" s="17"/>
      <c r="G1928" s="7" t="str">
        <f>IF(D1928&lt;&gt;"",IF('Workers Settings'!D1928="","",'Workers Settings'!D1928),"")</f>
        <v/>
      </c>
      <c r="H1928" s="7" t="str">
        <f>IF(D1928&lt;&gt;"",'Workers Settings'!E1928,"")</f>
        <v/>
      </c>
      <c r="I1928" s="7" t="str">
        <f t="shared" si="330"/>
        <v/>
      </c>
      <c r="J1928" s="7" t="str">
        <f>IF('Workers Settings'!F1928&lt;&gt;"",'Workers Settings'!F1928,"")</f>
        <v/>
      </c>
      <c r="K1928" s="7" t="str">
        <f>IF('Workers Settings'!G1928&lt;&gt;"",'Workers Settings'!G1928,"")</f>
        <v/>
      </c>
      <c r="L1928" s="7" t="str">
        <f>IF(D1928="","",IF(VLOOKUP(D1928,'Demand Locations'!B:D,2,FALSE)="","",VLOOKUP(D1928,'Demand Locations'!B:D,2,FALSE)))</f>
        <v/>
      </c>
      <c r="M1928" s="7" t="str">
        <f>IF(D1928="","",IF(VLOOKUP(D1928,'Demand Locations'!B:D,3,FALSE)="","",VLOOKUP(D1928,'Demand Locations'!B:D,3,FALSE)))</f>
        <v/>
      </c>
      <c r="N1928" s="7" t="str">
        <f t="shared" si="331"/>
        <v/>
      </c>
      <c r="O1928" s="7" t="str">
        <f t="shared" si="332"/>
        <v/>
      </c>
      <c r="P1928" s="7" t="str">
        <f t="shared" si="333"/>
        <v/>
      </c>
      <c r="Q1928" s="7" t="str">
        <f t="shared" si="334"/>
        <v/>
      </c>
      <c r="R1928" s="7" t="str">
        <f t="shared" si="335"/>
        <v/>
      </c>
      <c r="S1928" s="7" t="str">
        <f t="shared" si="336"/>
        <v/>
      </c>
      <c r="T1928" s="7" t="str">
        <f t="shared" si="337"/>
        <v/>
      </c>
      <c r="U1928" s="7" t="str">
        <f t="shared" si="338"/>
        <v/>
      </c>
      <c r="V1928" s="7" t="str">
        <f t="shared" si="339"/>
        <v/>
      </c>
      <c r="W1928" s="60" t="str">
        <f>IF(ISNUMBER(V1928),IF(ISNA(VLOOKUP(I1928,'Distances Lookup Table'!D:E,2,FALSE)),V1928*'General Settings'!$F$6,IF(VLOOKUP(I1928,'Distances Lookup Table'!D:E,2,FALSE)="",V1928*'General Settings'!$F$6,VLOOKUP(I1928,'Distances Lookup Table'!D:E,2,FALSE))),"")</f>
        <v/>
      </c>
      <c r="X1928" s="18" t="str">
        <f>IF(D1928&lt;&gt;"",'Workers Settings'!H1928,"")</f>
        <v/>
      </c>
      <c r="Y1928" s="18" t="str">
        <f>IF(D1928&lt;&gt;"",'Workers Settings'!I1928,"")</f>
        <v/>
      </c>
      <c r="Z1928" s="29" t="str">
        <f>IF('Workers Settings'!L1928&lt;&gt;"",'Workers Settings'!L1928,'Workers Settings'!K1928)</f>
        <v/>
      </c>
      <c r="AA1928" s="29" t="str">
        <f>IF(D1928&lt;&gt;"",IF('Workers Settings'!L1928&lt;&gt;"",'Workers Settings'!L1928,'Workers Settings'!K1928),"")</f>
        <v/>
      </c>
    </row>
    <row r="1929" spans="1:27" x14ac:dyDescent="0.25">
      <c r="A1929" s="7">
        <f t="shared" si="340"/>
        <v>1925</v>
      </c>
      <c r="B1929" s="7" t="str">
        <f>IF('Workers Settings'!B1929&lt;&gt;"",'Workers Settings'!B1929,"")</f>
        <v/>
      </c>
      <c r="C1929" s="7" t="str">
        <f>IF('Workers Settings'!C1929&lt;&gt;"",'Workers Settings'!C1929,"")</f>
        <v/>
      </c>
      <c r="D1929" s="17"/>
      <c r="E1929" s="17"/>
      <c r="F1929" s="17"/>
      <c r="G1929" s="7" t="str">
        <f>IF(D1929&lt;&gt;"",IF('Workers Settings'!D1929="","",'Workers Settings'!D1929),"")</f>
        <v/>
      </c>
      <c r="H1929" s="7" t="str">
        <f>IF(D1929&lt;&gt;"",'Workers Settings'!E1929,"")</f>
        <v/>
      </c>
      <c r="I1929" s="7" t="str">
        <f t="shared" si="330"/>
        <v/>
      </c>
      <c r="J1929" s="7" t="str">
        <f>IF('Workers Settings'!F1929&lt;&gt;"",'Workers Settings'!F1929,"")</f>
        <v/>
      </c>
      <c r="K1929" s="7" t="str">
        <f>IF('Workers Settings'!G1929&lt;&gt;"",'Workers Settings'!G1929,"")</f>
        <v/>
      </c>
      <c r="L1929" s="7" t="str">
        <f>IF(D1929="","",IF(VLOOKUP(D1929,'Demand Locations'!B:D,2,FALSE)="","",VLOOKUP(D1929,'Demand Locations'!B:D,2,FALSE)))</f>
        <v/>
      </c>
      <c r="M1929" s="7" t="str">
        <f>IF(D1929="","",IF(VLOOKUP(D1929,'Demand Locations'!B:D,3,FALSE)="","",VLOOKUP(D1929,'Demand Locations'!B:D,3,FALSE)))</f>
        <v/>
      </c>
      <c r="N1929" s="7" t="str">
        <f t="shared" si="331"/>
        <v/>
      </c>
      <c r="O1929" s="7" t="str">
        <f t="shared" si="332"/>
        <v/>
      </c>
      <c r="P1929" s="7" t="str">
        <f t="shared" si="333"/>
        <v/>
      </c>
      <c r="Q1929" s="7" t="str">
        <f t="shared" si="334"/>
        <v/>
      </c>
      <c r="R1929" s="7" t="str">
        <f t="shared" si="335"/>
        <v/>
      </c>
      <c r="S1929" s="7" t="str">
        <f t="shared" si="336"/>
        <v/>
      </c>
      <c r="T1929" s="7" t="str">
        <f t="shared" si="337"/>
        <v/>
      </c>
      <c r="U1929" s="7" t="str">
        <f t="shared" si="338"/>
        <v/>
      </c>
      <c r="V1929" s="7" t="str">
        <f t="shared" si="339"/>
        <v/>
      </c>
      <c r="W1929" s="60" t="str">
        <f>IF(ISNUMBER(V1929),IF(ISNA(VLOOKUP(I1929,'Distances Lookup Table'!D:E,2,FALSE)),V1929*'General Settings'!$F$6,IF(VLOOKUP(I1929,'Distances Lookup Table'!D:E,2,FALSE)="",V1929*'General Settings'!$F$6,VLOOKUP(I1929,'Distances Lookup Table'!D:E,2,FALSE))),"")</f>
        <v/>
      </c>
      <c r="X1929" s="18" t="str">
        <f>IF(D1929&lt;&gt;"",'Workers Settings'!H1929,"")</f>
        <v/>
      </c>
      <c r="Y1929" s="18" t="str">
        <f>IF(D1929&lt;&gt;"",'Workers Settings'!I1929,"")</f>
        <v/>
      </c>
      <c r="Z1929" s="29" t="str">
        <f>IF('Workers Settings'!L1929&lt;&gt;"",'Workers Settings'!L1929,'Workers Settings'!K1929)</f>
        <v/>
      </c>
      <c r="AA1929" s="29" t="str">
        <f>IF(D1929&lt;&gt;"",IF('Workers Settings'!L1929&lt;&gt;"",'Workers Settings'!L1929,'Workers Settings'!K1929),"")</f>
        <v/>
      </c>
    </row>
    <row r="1930" spans="1:27" x14ac:dyDescent="0.25">
      <c r="A1930" s="7">
        <f t="shared" si="340"/>
        <v>1926</v>
      </c>
      <c r="B1930" s="7" t="str">
        <f>IF('Workers Settings'!B1930&lt;&gt;"",'Workers Settings'!B1930,"")</f>
        <v/>
      </c>
      <c r="C1930" s="7" t="str">
        <f>IF('Workers Settings'!C1930&lt;&gt;"",'Workers Settings'!C1930,"")</f>
        <v/>
      </c>
      <c r="D1930" s="17"/>
      <c r="E1930" s="17"/>
      <c r="F1930" s="17"/>
      <c r="G1930" s="7" t="str">
        <f>IF(D1930&lt;&gt;"",IF('Workers Settings'!D1930="","",'Workers Settings'!D1930),"")</f>
        <v/>
      </c>
      <c r="H1930" s="7" t="str">
        <f>IF(D1930&lt;&gt;"",'Workers Settings'!E1930,"")</f>
        <v/>
      </c>
      <c r="I1930" s="7" t="str">
        <f t="shared" si="330"/>
        <v/>
      </c>
      <c r="J1930" s="7" t="str">
        <f>IF('Workers Settings'!F1930&lt;&gt;"",'Workers Settings'!F1930,"")</f>
        <v/>
      </c>
      <c r="K1930" s="7" t="str">
        <f>IF('Workers Settings'!G1930&lt;&gt;"",'Workers Settings'!G1930,"")</f>
        <v/>
      </c>
      <c r="L1930" s="7" t="str">
        <f>IF(D1930="","",IF(VLOOKUP(D1930,'Demand Locations'!B:D,2,FALSE)="","",VLOOKUP(D1930,'Demand Locations'!B:D,2,FALSE)))</f>
        <v/>
      </c>
      <c r="M1930" s="7" t="str">
        <f>IF(D1930="","",IF(VLOOKUP(D1930,'Demand Locations'!B:D,3,FALSE)="","",VLOOKUP(D1930,'Demand Locations'!B:D,3,FALSE)))</f>
        <v/>
      </c>
      <c r="N1930" s="7" t="str">
        <f t="shared" si="331"/>
        <v/>
      </c>
      <c r="O1930" s="7" t="str">
        <f t="shared" si="332"/>
        <v/>
      </c>
      <c r="P1930" s="7" t="str">
        <f t="shared" si="333"/>
        <v/>
      </c>
      <c r="Q1930" s="7" t="str">
        <f t="shared" si="334"/>
        <v/>
      </c>
      <c r="R1930" s="7" t="str">
        <f t="shared" si="335"/>
        <v/>
      </c>
      <c r="S1930" s="7" t="str">
        <f t="shared" si="336"/>
        <v/>
      </c>
      <c r="T1930" s="7" t="str">
        <f t="shared" si="337"/>
        <v/>
      </c>
      <c r="U1930" s="7" t="str">
        <f t="shared" si="338"/>
        <v/>
      </c>
      <c r="V1930" s="7" t="str">
        <f t="shared" si="339"/>
        <v/>
      </c>
      <c r="W1930" s="60" t="str">
        <f>IF(ISNUMBER(V1930),IF(ISNA(VLOOKUP(I1930,'Distances Lookup Table'!D:E,2,FALSE)),V1930*'General Settings'!$F$6,IF(VLOOKUP(I1930,'Distances Lookup Table'!D:E,2,FALSE)="",V1930*'General Settings'!$F$6,VLOOKUP(I1930,'Distances Lookup Table'!D:E,2,FALSE))),"")</f>
        <v/>
      </c>
      <c r="X1930" s="18" t="str">
        <f>IF(D1930&lt;&gt;"",'Workers Settings'!H1930,"")</f>
        <v/>
      </c>
      <c r="Y1930" s="18" t="str">
        <f>IF(D1930&lt;&gt;"",'Workers Settings'!I1930,"")</f>
        <v/>
      </c>
      <c r="Z1930" s="29" t="str">
        <f>IF('Workers Settings'!L1930&lt;&gt;"",'Workers Settings'!L1930,'Workers Settings'!K1930)</f>
        <v/>
      </c>
      <c r="AA1930" s="29" t="str">
        <f>IF(D1930&lt;&gt;"",IF('Workers Settings'!L1930&lt;&gt;"",'Workers Settings'!L1930,'Workers Settings'!K1930),"")</f>
        <v/>
      </c>
    </row>
    <row r="1931" spans="1:27" x14ac:dyDescent="0.25">
      <c r="A1931" s="7">
        <f t="shared" si="340"/>
        <v>1927</v>
      </c>
      <c r="B1931" s="7" t="str">
        <f>IF('Workers Settings'!B1931&lt;&gt;"",'Workers Settings'!B1931,"")</f>
        <v/>
      </c>
      <c r="C1931" s="7" t="str">
        <f>IF('Workers Settings'!C1931&lt;&gt;"",'Workers Settings'!C1931,"")</f>
        <v/>
      </c>
      <c r="D1931" s="17"/>
      <c r="E1931" s="17"/>
      <c r="F1931" s="17"/>
      <c r="G1931" s="7" t="str">
        <f>IF(D1931&lt;&gt;"",IF('Workers Settings'!D1931="","",'Workers Settings'!D1931),"")</f>
        <v/>
      </c>
      <c r="H1931" s="7" t="str">
        <f>IF(D1931&lt;&gt;"",'Workers Settings'!E1931,"")</f>
        <v/>
      </c>
      <c r="I1931" s="7" t="str">
        <f t="shared" si="330"/>
        <v/>
      </c>
      <c r="J1931" s="7" t="str">
        <f>IF('Workers Settings'!F1931&lt;&gt;"",'Workers Settings'!F1931,"")</f>
        <v/>
      </c>
      <c r="K1931" s="7" t="str">
        <f>IF('Workers Settings'!G1931&lt;&gt;"",'Workers Settings'!G1931,"")</f>
        <v/>
      </c>
      <c r="L1931" s="7" t="str">
        <f>IF(D1931="","",IF(VLOOKUP(D1931,'Demand Locations'!B:D,2,FALSE)="","",VLOOKUP(D1931,'Demand Locations'!B:D,2,FALSE)))</f>
        <v/>
      </c>
      <c r="M1931" s="7" t="str">
        <f>IF(D1931="","",IF(VLOOKUP(D1931,'Demand Locations'!B:D,3,FALSE)="","",VLOOKUP(D1931,'Demand Locations'!B:D,3,FALSE)))</f>
        <v/>
      </c>
      <c r="N1931" s="7" t="str">
        <f t="shared" si="331"/>
        <v/>
      </c>
      <c r="O1931" s="7" t="str">
        <f t="shared" si="332"/>
        <v/>
      </c>
      <c r="P1931" s="7" t="str">
        <f t="shared" si="333"/>
        <v/>
      </c>
      <c r="Q1931" s="7" t="str">
        <f t="shared" si="334"/>
        <v/>
      </c>
      <c r="R1931" s="7" t="str">
        <f t="shared" si="335"/>
        <v/>
      </c>
      <c r="S1931" s="7" t="str">
        <f t="shared" si="336"/>
        <v/>
      </c>
      <c r="T1931" s="7" t="str">
        <f t="shared" si="337"/>
        <v/>
      </c>
      <c r="U1931" s="7" t="str">
        <f t="shared" si="338"/>
        <v/>
      </c>
      <c r="V1931" s="7" t="str">
        <f t="shared" si="339"/>
        <v/>
      </c>
      <c r="W1931" s="60" t="str">
        <f>IF(ISNUMBER(V1931),IF(ISNA(VLOOKUP(I1931,'Distances Lookup Table'!D:E,2,FALSE)),V1931*'General Settings'!$F$6,IF(VLOOKUP(I1931,'Distances Lookup Table'!D:E,2,FALSE)="",V1931*'General Settings'!$F$6,VLOOKUP(I1931,'Distances Lookup Table'!D:E,2,FALSE))),"")</f>
        <v/>
      </c>
      <c r="X1931" s="18" t="str">
        <f>IF(D1931&lt;&gt;"",'Workers Settings'!H1931,"")</f>
        <v/>
      </c>
      <c r="Y1931" s="18" t="str">
        <f>IF(D1931&lt;&gt;"",'Workers Settings'!I1931,"")</f>
        <v/>
      </c>
      <c r="Z1931" s="29" t="str">
        <f>IF('Workers Settings'!L1931&lt;&gt;"",'Workers Settings'!L1931,'Workers Settings'!K1931)</f>
        <v/>
      </c>
      <c r="AA1931" s="29" t="str">
        <f>IF(D1931&lt;&gt;"",IF('Workers Settings'!L1931&lt;&gt;"",'Workers Settings'!L1931,'Workers Settings'!K1931),"")</f>
        <v/>
      </c>
    </row>
    <row r="1932" spans="1:27" x14ac:dyDescent="0.25">
      <c r="A1932" s="7">
        <f t="shared" si="340"/>
        <v>1928</v>
      </c>
      <c r="B1932" s="7" t="str">
        <f>IF('Workers Settings'!B1932&lt;&gt;"",'Workers Settings'!B1932,"")</f>
        <v/>
      </c>
      <c r="C1932" s="7" t="str">
        <f>IF('Workers Settings'!C1932&lt;&gt;"",'Workers Settings'!C1932,"")</f>
        <v/>
      </c>
      <c r="D1932" s="17"/>
      <c r="E1932" s="17"/>
      <c r="F1932" s="17"/>
      <c r="G1932" s="7" t="str">
        <f>IF(D1932&lt;&gt;"",IF('Workers Settings'!D1932="","",'Workers Settings'!D1932),"")</f>
        <v/>
      </c>
      <c r="H1932" s="7" t="str">
        <f>IF(D1932&lt;&gt;"",'Workers Settings'!E1932,"")</f>
        <v/>
      </c>
      <c r="I1932" s="7" t="str">
        <f t="shared" si="330"/>
        <v/>
      </c>
      <c r="J1932" s="7" t="str">
        <f>IF('Workers Settings'!F1932&lt;&gt;"",'Workers Settings'!F1932,"")</f>
        <v/>
      </c>
      <c r="K1932" s="7" t="str">
        <f>IF('Workers Settings'!G1932&lt;&gt;"",'Workers Settings'!G1932,"")</f>
        <v/>
      </c>
      <c r="L1932" s="7" t="str">
        <f>IF(D1932="","",IF(VLOOKUP(D1932,'Demand Locations'!B:D,2,FALSE)="","",VLOOKUP(D1932,'Demand Locations'!B:D,2,FALSE)))</f>
        <v/>
      </c>
      <c r="M1932" s="7" t="str">
        <f>IF(D1932="","",IF(VLOOKUP(D1932,'Demand Locations'!B:D,3,FALSE)="","",VLOOKUP(D1932,'Demand Locations'!B:D,3,FALSE)))</f>
        <v/>
      </c>
      <c r="N1932" s="7" t="str">
        <f t="shared" si="331"/>
        <v/>
      </c>
      <c r="O1932" s="7" t="str">
        <f t="shared" si="332"/>
        <v/>
      </c>
      <c r="P1932" s="7" t="str">
        <f t="shared" si="333"/>
        <v/>
      </c>
      <c r="Q1932" s="7" t="str">
        <f t="shared" si="334"/>
        <v/>
      </c>
      <c r="R1932" s="7" t="str">
        <f t="shared" si="335"/>
        <v/>
      </c>
      <c r="S1932" s="7" t="str">
        <f t="shared" si="336"/>
        <v/>
      </c>
      <c r="T1932" s="7" t="str">
        <f t="shared" si="337"/>
        <v/>
      </c>
      <c r="U1932" s="7" t="str">
        <f t="shared" si="338"/>
        <v/>
      </c>
      <c r="V1932" s="7" t="str">
        <f t="shared" si="339"/>
        <v/>
      </c>
      <c r="W1932" s="60" t="str">
        <f>IF(ISNUMBER(V1932),IF(ISNA(VLOOKUP(I1932,'Distances Lookup Table'!D:E,2,FALSE)),V1932*'General Settings'!$F$6,IF(VLOOKUP(I1932,'Distances Lookup Table'!D:E,2,FALSE)="",V1932*'General Settings'!$F$6,VLOOKUP(I1932,'Distances Lookup Table'!D:E,2,FALSE))),"")</f>
        <v/>
      </c>
      <c r="X1932" s="18" t="str">
        <f>IF(D1932&lt;&gt;"",'Workers Settings'!H1932,"")</f>
        <v/>
      </c>
      <c r="Y1932" s="18" t="str">
        <f>IF(D1932&lt;&gt;"",'Workers Settings'!I1932,"")</f>
        <v/>
      </c>
      <c r="Z1932" s="29" t="str">
        <f>IF('Workers Settings'!L1932&lt;&gt;"",'Workers Settings'!L1932,'Workers Settings'!K1932)</f>
        <v/>
      </c>
      <c r="AA1932" s="29" t="str">
        <f>IF(D1932&lt;&gt;"",IF('Workers Settings'!L1932&lt;&gt;"",'Workers Settings'!L1932,'Workers Settings'!K1932),"")</f>
        <v/>
      </c>
    </row>
    <row r="1933" spans="1:27" x14ac:dyDescent="0.25">
      <c r="A1933" s="7">
        <f t="shared" si="340"/>
        <v>1929</v>
      </c>
      <c r="B1933" s="7" t="str">
        <f>IF('Workers Settings'!B1933&lt;&gt;"",'Workers Settings'!B1933,"")</f>
        <v/>
      </c>
      <c r="C1933" s="7" t="str">
        <f>IF('Workers Settings'!C1933&lt;&gt;"",'Workers Settings'!C1933,"")</f>
        <v/>
      </c>
      <c r="D1933" s="17"/>
      <c r="E1933" s="17"/>
      <c r="F1933" s="17"/>
      <c r="G1933" s="7" t="str">
        <f>IF(D1933&lt;&gt;"",IF('Workers Settings'!D1933="","",'Workers Settings'!D1933),"")</f>
        <v/>
      </c>
      <c r="H1933" s="7" t="str">
        <f>IF(D1933&lt;&gt;"",'Workers Settings'!E1933,"")</f>
        <v/>
      </c>
      <c r="I1933" s="7" t="str">
        <f t="shared" si="330"/>
        <v/>
      </c>
      <c r="J1933" s="7" t="str">
        <f>IF('Workers Settings'!F1933&lt;&gt;"",'Workers Settings'!F1933,"")</f>
        <v/>
      </c>
      <c r="K1933" s="7" t="str">
        <f>IF('Workers Settings'!G1933&lt;&gt;"",'Workers Settings'!G1933,"")</f>
        <v/>
      </c>
      <c r="L1933" s="7" t="str">
        <f>IF(D1933="","",IF(VLOOKUP(D1933,'Demand Locations'!B:D,2,FALSE)="","",VLOOKUP(D1933,'Demand Locations'!B:D,2,FALSE)))</f>
        <v/>
      </c>
      <c r="M1933" s="7" t="str">
        <f>IF(D1933="","",IF(VLOOKUP(D1933,'Demand Locations'!B:D,3,FALSE)="","",VLOOKUP(D1933,'Demand Locations'!B:D,3,FALSE)))</f>
        <v/>
      </c>
      <c r="N1933" s="7" t="str">
        <f t="shared" si="331"/>
        <v/>
      </c>
      <c r="O1933" s="7" t="str">
        <f t="shared" si="332"/>
        <v/>
      </c>
      <c r="P1933" s="7" t="str">
        <f t="shared" si="333"/>
        <v/>
      </c>
      <c r="Q1933" s="7" t="str">
        <f t="shared" si="334"/>
        <v/>
      </c>
      <c r="R1933" s="7" t="str">
        <f t="shared" si="335"/>
        <v/>
      </c>
      <c r="S1933" s="7" t="str">
        <f t="shared" si="336"/>
        <v/>
      </c>
      <c r="T1933" s="7" t="str">
        <f t="shared" si="337"/>
        <v/>
      </c>
      <c r="U1933" s="7" t="str">
        <f t="shared" si="338"/>
        <v/>
      </c>
      <c r="V1933" s="7" t="str">
        <f t="shared" si="339"/>
        <v/>
      </c>
      <c r="W1933" s="60" t="str">
        <f>IF(ISNUMBER(V1933),IF(ISNA(VLOOKUP(I1933,'Distances Lookup Table'!D:E,2,FALSE)),V1933*'General Settings'!$F$6,IF(VLOOKUP(I1933,'Distances Lookup Table'!D:E,2,FALSE)="",V1933*'General Settings'!$F$6,VLOOKUP(I1933,'Distances Lookup Table'!D:E,2,FALSE))),"")</f>
        <v/>
      </c>
      <c r="X1933" s="18" t="str">
        <f>IF(D1933&lt;&gt;"",'Workers Settings'!H1933,"")</f>
        <v/>
      </c>
      <c r="Y1933" s="18" t="str">
        <f>IF(D1933&lt;&gt;"",'Workers Settings'!I1933,"")</f>
        <v/>
      </c>
      <c r="Z1933" s="29" t="str">
        <f>IF('Workers Settings'!L1933&lt;&gt;"",'Workers Settings'!L1933,'Workers Settings'!K1933)</f>
        <v/>
      </c>
      <c r="AA1933" s="29" t="str">
        <f>IF(D1933&lt;&gt;"",IF('Workers Settings'!L1933&lt;&gt;"",'Workers Settings'!L1933,'Workers Settings'!K1933),"")</f>
        <v/>
      </c>
    </row>
    <row r="1934" spans="1:27" x14ac:dyDescent="0.25">
      <c r="A1934" s="7">
        <f t="shared" si="340"/>
        <v>1930</v>
      </c>
      <c r="B1934" s="7" t="str">
        <f>IF('Workers Settings'!B1934&lt;&gt;"",'Workers Settings'!B1934,"")</f>
        <v/>
      </c>
      <c r="C1934" s="7" t="str">
        <f>IF('Workers Settings'!C1934&lt;&gt;"",'Workers Settings'!C1934,"")</f>
        <v/>
      </c>
      <c r="D1934" s="17"/>
      <c r="E1934" s="17"/>
      <c r="F1934" s="17"/>
      <c r="G1934" s="7" t="str">
        <f>IF(D1934&lt;&gt;"",IF('Workers Settings'!D1934="","",'Workers Settings'!D1934),"")</f>
        <v/>
      </c>
      <c r="H1934" s="7" t="str">
        <f>IF(D1934&lt;&gt;"",'Workers Settings'!E1934,"")</f>
        <v/>
      </c>
      <c r="I1934" s="7" t="str">
        <f t="shared" si="330"/>
        <v/>
      </c>
      <c r="J1934" s="7" t="str">
        <f>IF('Workers Settings'!F1934&lt;&gt;"",'Workers Settings'!F1934,"")</f>
        <v/>
      </c>
      <c r="K1934" s="7" t="str">
        <f>IF('Workers Settings'!G1934&lt;&gt;"",'Workers Settings'!G1934,"")</f>
        <v/>
      </c>
      <c r="L1934" s="7" t="str">
        <f>IF(D1934="","",IF(VLOOKUP(D1934,'Demand Locations'!B:D,2,FALSE)="","",VLOOKUP(D1934,'Demand Locations'!B:D,2,FALSE)))</f>
        <v/>
      </c>
      <c r="M1934" s="7" t="str">
        <f>IF(D1934="","",IF(VLOOKUP(D1934,'Demand Locations'!B:D,3,FALSE)="","",VLOOKUP(D1934,'Demand Locations'!B:D,3,FALSE)))</f>
        <v/>
      </c>
      <c r="N1934" s="7" t="str">
        <f t="shared" si="331"/>
        <v/>
      </c>
      <c r="O1934" s="7" t="str">
        <f t="shared" si="332"/>
        <v/>
      </c>
      <c r="P1934" s="7" t="str">
        <f t="shared" si="333"/>
        <v/>
      </c>
      <c r="Q1934" s="7" t="str">
        <f t="shared" si="334"/>
        <v/>
      </c>
      <c r="R1934" s="7" t="str">
        <f t="shared" si="335"/>
        <v/>
      </c>
      <c r="S1934" s="7" t="str">
        <f t="shared" si="336"/>
        <v/>
      </c>
      <c r="T1934" s="7" t="str">
        <f t="shared" si="337"/>
        <v/>
      </c>
      <c r="U1934" s="7" t="str">
        <f t="shared" si="338"/>
        <v/>
      </c>
      <c r="V1934" s="7" t="str">
        <f t="shared" si="339"/>
        <v/>
      </c>
      <c r="W1934" s="60" t="str">
        <f>IF(ISNUMBER(V1934),IF(ISNA(VLOOKUP(I1934,'Distances Lookup Table'!D:E,2,FALSE)),V1934*'General Settings'!$F$6,IF(VLOOKUP(I1934,'Distances Lookup Table'!D:E,2,FALSE)="",V1934*'General Settings'!$F$6,VLOOKUP(I1934,'Distances Lookup Table'!D:E,2,FALSE))),"")</f>
        <v/>
      </c>
      <c r="X1934" s="18" t="str">
        <f>IF(D1934&lt;&gt;"",'Workers Settings'!H1934,"")</f>
        <v/>
      </c>
      <c r="Y1934" s="18" t="str">
        <f>IF(D1934&lt;&gt;"",'Workers Settings'!I1934,"")</f>
        <v/>
      </c>
      <c r="Z1934" s="29" t="str">
        <f>IF('Workers Settings'!L1934&lt;&gt;"",'Workers Settings'!L1934,'Workers Settings'!K1934)</f>
        <v/>
      </c>
      <c r="AA1934" s="29" t="str">
        <f>IF(D1934&lt;&gt;"",IF('Workers Settings'!L1934&lt;&gt;"",'Workers Settings'!L1934,'Workers Settings'!K1934),"")</f>
        <v/>
      </c>
    </row>
    <row r="1935" spans="1:27" x14ac:dyDescent="0.25">
      <c r="A1935" s="7">
        <f t="shared" si="340"/>
        <v>1931</v>
      </c>
      <c r="B1935" s="7" t="str">
        <f>IF('Workers Settings'!B1935&lt;&gt;"",'Workers Settings'!B1935,"")</f>
        <v/>
      </c>
      <c r="C1935" s="7" t="str">
        <f>IF('Workers Settings'!C1935&lt;&gt;"",'Workers Settings'!C1935,"")</f>
        <v/>
      </c>
      <c r="D1935" s="17"/>
      <c r="E1935" s="17"/>
      <c r="F1935" s="17"/>
      <c r="G1935" s="7" t="str">
        <f>IF(D1935&lt;&gt;"",IF('Workers Settings'!D1935="","",'Workers Settings'!D1935),"")</f>
        <v/>
      </c>
      <c r="H1935" s="7" t="str">
        <f>IF(D1935&lt;&gt;"",'Workers Settings'!E1935,"")</f>
        <v/>
      </c>
      <c r="I1935" s="7" t="str">
        <f t="shared" si="330"/>
        <v/>
      </c>
      <c r="J1935" s="7" t="str">
        <f>IF('Workers Settings'!F1935&lt;&gt;"",'Workers Settings'!F1935,"")</f>
        <v/>
      </c>
      <c r="K1935" s="7" t="str">
        <f>IF('Workers Settings'!G1935&lt;&gt;"",'Workers Settings'!G1935,"")</f>
        <v/>
      </c>
      <c r="L1935" s="7" t="str">
        <f>IF(D1935="","",IF(VLOOKUP(D1935,'Demand Locations'!B:D,2,FALSE)="","",VLOOKUP(D1935,'Demand Locations'!B:D,2,FALSE)))</f>
        <v/>
      </c>
      <c r="M1935" s="7" t="str">
        <f>IF(D1935="","",IF(VLOOKUP(D1935,'Demand Locations'!B:D,3,FALSE)="","",VLOOKUP(D1935,'Demand Locations'!B:D,3,FALSE)))</f>
        <v/>
      </c>
      <c r="N1935" s="7" t="str">
        <f t="shared" si="331"/>
        <v/>
      </c>
      <c r="O1935" s="7" t="str">
        <f t="shared" si="332"/>
        <v/>
      </c>
      <c r="P1935" s="7" t="str">
        <f t="shared" si="333"/>
        <v/>
      </c>
      <c r="Q1935" s="7" t="str">
        <f t="shared" si="334"/>
        <v/>
      </c>
      <c r="R1935" s="7" t="str">
        <f t="shared" si="335"/>
        <v/>
      </c>
      <c r="S1935" s="7" t="str">
        <f t="shared" si="336"/>
        <v/>
      </c>
      <c r="T1935" s="7" t="str">
        <f t="shared" si="337"/>
        <v/>
      </c>
      <c r="U1935" s="7" t="str">
        <f t="shared" si="338"/>
        <v/>
      </c>
      <c r="V1935" s="7" t="str">
        <f t="shared" si="339"/>
        <v/>
      </c>
      <c r="W1935" s="60" t="str">
        <f>IF(ISNUMBER(V1935),IF(ISNA(VLOOKUP(I1935,'Distances Lookup Table'!D:E,2,FALSE)),V1935*'General Settings'!$F$6,IF(VLOOKUP(I1935,'Distances Lookup Table'!D:E,2,FALSE)="",V1935*'General Settings'!$F$6,VLOOKUP(I1935,'Distances Lookup Table'!D:E,2,FALSE))),"")</f>
        <v/>
      </c>
      <c r="X1935" s="18" t="str">
        <f>IF(D1935&lt;&gt;"",'Workers Settings'!H1935,"")</f>
        <v/>
      </c>
      <c r="Y1935" s="18" t="str">
        <f>IF(D1935&lt;&gt;"",'Workers Settings'!I1935,"")</f>
        <v/>
      </c>
      <c r="Z1935" s="29" t="str">
        <f>IF('Workers Settings'!L1935&lt;&gt;"",'Workers Settings'!L1935,'Workers Settings'!K1935)</f>
        <v/>
      </c>
      <c r="AA1935" s="29" t="str">
        <f>IF(D1935&lt;&gt;"",IF('Workers Settings'!L1935&lt;&gt;"",'Workers Settings'!L1935,'Workers Settings'!K1935),"")</f>
        <v/>
      </c>
    </row>
    <row r="1936" spans="1:27" x14ac:dyDescent="0.25">
      <c r="A1936" s="7">
        <f t="shared" si="340"/>
        <v>1932</v>
      </c>
      <c r="B1936" s="7" t="str">
        <f>IF('Workers Settings'!B1936&lt;&gt;"",'Workers Settings'!B1936,"")</f>
        <v/>
      </c>
      <c r="C1936" s="7" t="str">
        <f>IF('Workers Settings'!C1936&lt;&gt;"",'Workers Settings'!C1936,"")</f>
        <v/>
      </c>
      <c r="D1936" s="17"/>
      <c r="E1936" s="17"/>
      <c r="F1936" s="17"/>
      <c r="G1936" s="7" t="str">
        <f>IF(D1936&lt;&gt;"",IF('Workers Settings'!D1936="","",'Workers Settings'!D1936),"")</f>
        <v/>
      </c>
      <c r="H1936" s="7" t="str">
        <f>IF(D1936&lt;&gt;"",'Workers Settings'!E1936,"")</f>
        <v/>
      </c>
      <c r="I1936" s="7" t="str">
        <f t="shared" si="330"/>
        <v/>
      </c>
      <c r="J1936" s="7" t="str">
        <f>IF('Workers Settings'!F1936&lt;&gt;"",'Workers Settings'!F1936,"")</f>
        <v/>
      </c>
      <c r="K1936" s="7" t="str">
        <f>IF('Workers Settings'!G1936&lt;&gt;"",'Workers Settings'!G1936,"")</f>
        <v/>
      </c>
      <c r="L1936" s="7" t="str">
        <f>IF(D1936="","",IF(VLOOKUP(D1936,'Demand Locations'!B:D,2,FALSE)="","",VLOOKUP(D1936,'Demand Locations'!B:D,2,FALSE)))</f>
        <v/>
      </c>
      <c r="M1936" s="7" t="str">
        <f>IF(D1936="","",IF(VLOOKUP(D1936,'Demand Locations'!B:D,3,FALSE)="","",VLOOKUP(D1936,'Demand Locations'!B:D,3,FALSE)))</f>
        <v/>
      </c>
      <c r="N1936" s="7" t="str">
        <f t="shared" si="331"/>
        <v/>
      </c>
      <c r="O1936" s="7" t="str">
        <f t="shared" si="332"/>
        <v/>
      </c>
      <c r="P1936" s="7" t="str">
        <f t="shared" si="333"/>
        <v/>
      </c>
      <c r="Q1936" s="7" t="str">
        <f t="shared" si="334"/>
        <v/>
      </c>
      <c r="R1936" s="7" t="str">
        <f t="shared" si="335"/>
        <v/>
      </c>
      <c r="S1936" s="7" t="str">
        <f t="shared" si="336"/>
        <v/>
      </c>
      <c r="T1936" s="7" t="str">
        <f t="shared" si="337"/>
        <v/>
      </c>
      <c r="U1936" s="7" t="str">
        <f t="shared" si="338"/>
        <v/>
      </c>
      <c r="V1936" s="7" t="str">
        <f t="shared" si="339"/>
        <v/>
      </c>
      <c r="W1936" s="60" t="str">
        <f>IF(ISNUMBER(V1936),IF(ISNA(VLOOKUP(I1936,'Distances Lookup Table'!D:E,2,FALSE)),V1936*'General Settings'!$F$6,IF(VLOOKUP(I1936,'Distances Lookup Table'!D:E,2,FALSE)="",V1936*'General Settings'!$F$6,VLOOKUP(I1936,'Distances Lookup Table'!D:E,2,FALSE))),"")</f>
        <v/>
      </c>
      <c r="X1936" s="18" t="str">
        <f>IF(D1936&lt;&gt;"",'Workers Settings'!H1936,"")</f>
        <v/>
      </c>
      <c r="Y1936" s="18" t="str">
        <f>IF(D1936&lt;&gt;"",'Workers Settings'!I1936,"")</f>
        <v/>
      </c>
      <c r="Z1936" s="29" t="str">
        <f>IF('Workers Settings'!L1936&lt;&gt;"",'Workers Settings'!L1936,'Workers Settings'!K1936)</f>
        <v/>
      </c>
      <c r="AA1936" s="29" t="str">
        <f>IF(D1936&lt;&gt;"",IF('Workers Settings'!L1936&lt;&gt;"",'Workers Settings'!L1936,'Workers Settings'!K1936),"")</f>
        <v/>
      </c>
    </row>
    <row r="1937" spans="1:27" x14ac:dyDescent="0.25">
      <c r="A1937" s="7">
        <f t="shared" si="340"/>
        <v>1933</v>
      </c>
      <c r="B1937" s="7" t="str">
        <f>IF('Workers Settings'!B1937&lt;&gt;"",'Workers Settings'!B1937,"")</f>
        <v/>
      </c>
      <c r="C1937" s="7" t="str">
        <f>IF('Workers Settings'!C1937&lt;&gt;"",'Workers Settings'!C1937,"")</f>
        <v/>
      </c>
      <c r="D1937" s="17"/>
      <c r="E1937" s="17"/>
      <c r="F1937" s="17"/>
      <c r="G1937" s="7" t="str">
        <f>IF(D1937&lt;&gt;"",IF('Workers Settings'!D1937="","",'Workers Settings'!D1937),"")</f>
        <v/>
      </c>
      <c r="H1937" s="7" t="str">
        <f>IF(D1937&lt;&gt;"",'Workers Settings'!E1937,"")</f>
        <v/>
      </c>
      <c r="I1937" s="7" t="str">
        <f t="shared" si="330"/>
        <v/>
      </c>
      <c r="J1937" s="7" t="str">
        <f>IF('Workers Settings'!F1937&lt;&gt;"",'Workers Settings'!F1937,"")</f>
        <v/>
      </c>
      <c r="K1937" s="7" t="str">
        <f>IF('Workers Settings'!G1937&lt;&gt;"",'Workers Settings'!G1937,"")</f>
        <v/>
      </c>
      <c r="L1937" s="7" t="str">
        <f>IF(D1937="","",IF(VLOOKUP(D1937,'Demand Locations'!B:D,2,FALSE)="","",VLOOKUP(D1937,'Demand Locations'!B:D,2,FALSE)))</f>
        <v/>
      </c>
      <c r="M1937" s="7" t="str">
        <f>IF(D1937="","",IF(VLOOKUP(D1937,'Demand Locations'!B:D,3,FALSE)="","",VLOOKUP(D1937,'Demand Locations'!B:D,3,FALSE)))</f>
        <v/>
      </c>
      <c r="N1937" s="7" t="str">
        <f t="shared" si="331"/>
        <v/>
      </c>
      <c r="O1937" s="7" t="str">
        <f t="shared" si="332"/>
        <v/>
      </c>
      <c r="P1937" s="7" t="str">
        <f t="shared" si="333"/>
        <v/>
      </c>
      <c r="Q1937" s="7" t="str">
        <f t="shared" si="334"/>
        <v/>
      </c>
      <c r="R1937" s="7" t="str">
        <f t="shared" si="335"/>
        <v/>
      </c>
      <c r="S1937" s="7" t="str">
        <f t="shared" si="336"/>
        <v/>
      </c>
      <c r="T1937" s="7" t="str">
        <f t="shared" si="337"/>
        <v/>
      </c>
      <c r="U1937" s="7" t="str">
        <f t="shared" si="338"/>
        <v/>
      </c>
      <c r="V1937" s="7" t="str">
        <f t="shared" si="339"/>
        <v/>
      </c>
      <c r="W1937" s="60" t="str">
        <f>IF(ISNUMBER(V1937),IF(ISNA(VLOOKUP(I1937,'Distances Lookup Table'!D:E,2,FALSE)),V1937*'General Settings'!$F$6,IF(VLOOKUP(I1937,'Distances Lookup Table'!D:E,2,FALSE)="",V1937*'General Settings'!$F$6,VLOOKUP(I1937,'Distances Lookup Table'!D:E,2,FALSE))),"")</f>
        <v/>
      </c>
      <c r="X1937" s="18" t="str">
        <f>IF(D1937&lt;&gt;"",'Workers Settings'!H1937,"")</f>
        <v/>
      </c>
      <c r="Y1937" s="18" t="str">
        <f>IF(D1937&lt;&gt;"",'Workers Settings'!I1937,"")</f>
        <v/>
      </c>
      <c r="Z1937" s="29" t="str">
        <f>IF('Workers Settings'!L1937&lt;&gt;"",'Workers Settings'!L1937,'Workers Settings'!K1937)</f>
        <v/>
      </c>
      <c r="AA1937" s="29" t="str">
        <f>IF(D1937&lt;&gt;"",IF('Workers Settings'!L1937&lt;&gt;"",'Workers Settings'!L1937,'Workers Settings'!K1937),"")</f>
        <v/>
      </c>
    </row>
    <row r="1938" spans="1:27" x14ac:dyDescent="0.25">
      <c r="A1938" s="7">
        <f t="shared" si="340"/>
        <v>1934</v>
      </c>
      <c r="B1938" s="7" t="str">
        <f>IF('Workers Settings'!B1938&lt;&gt;"",'Workers Settings'!B1938,"")</f>
        <v/>
      </c>
      <c r="C1938" s="7" t="str">
        <f>IF('Workers Settings'!C1938&lt;&gt;"",'Workers Settings'!C1938,"")</f>
        <v/>
      </c>
      <c r="D1938" s="17"/>
      <c r="E1938" s="17"/>
      <c r="F1938" s="17"/>
      <c r="G1938" s="7" t="str">
        <f>IF(D1938&lt;&gt;"",IF('Workers Settings'!D1938="","",'Workers Settings'!D1938),"")</f>
        <v/>
      </c>
      <c r="H1938" s="7" t="str">
        <f>IF(D1938&lt;&gt;"",'Workers Settings'!E1938,"")</f>
        <v/>
      </c>
      <c r="I1938" s="7" t="str">
        <f t="shared" si="330"/>
        <v/>
      </c>
      <c r="J1938" s="7" t="str">
        <f>IF('Workers Settings'!F1938&lt;&gt;"",'Workers Settings'!F1938,"")</f>
        <v/>
      </c>
      <c r="K1938" s="7" t="str">
        <f>IF('Workers Settings'!G1938&lt;&gt;"",'Workers Settings'!G1938,"")</f>
        <v/>
      </c>
      <c r="L1938" s="7" t="str">
        <f>IF(D1938="","",IF(VLOOKUP(D1938,'Demand Locations'!B:D,2,FALSE)="","",VLOOKUP(D1938,'Demand Locations'!B:D,2,FALSE)))</f>
        <v/>
      </c>
      <c r="M1938" s="7" t="str">
        <f>IF(D1938="","",IF(VLOOKUP(D1938,'Demand Locations'!B:D,3,FALSE)="","",VLOOKUP(D1938,'Demand Locations'!B:D,3,FALSE)))</f>
        <v/>
      </c>
      <c r="N1938" s="7" t="str">
        <f t="shared" si="331"/>
        <v/>
      </c>
      <c r="O1938" s="7" t="str">
        <f t="shared" si="332"/>
        <v/>
      </c>
      <c r="P1938" s="7" t="str">
        <f t="shared" si="333"/>
        <v/>
      </c>
      <c r="Q1938" s="7" t="str">
        <f t="shared" si="334"/>
        <v/>
      </c>
      <c r="R1938" s="7" t="str">
        <f t="shared" si="335"/>
        <v/>
      </c>
      <c r="S1938" s="7" t="str">
        <f t="shared" si="336"/>
        <v/>
      </c>
      <c r="T1938" s="7" t="str">
        <f t="shared" si="337"/>
        <v/>
      </c>
      <c r="U1938" s="7" t="str">
        <f t="shared" si="338"/>
        <v/>
      </c>
      <c r="V1938" s="7" t="str">
        <f t="shared" si="339"/>
        <v/>
      </c>
      <c r="W1938" s="60" t="str">
        <f>IF(ISNUMBER(V1938),IF(ISNA(VLOOKUP(I1938,'Distances Lookup Table'!D:E,2,FALSE)),V1938*'General Settings'!$F$6,IF(VLOOKUP(I1938,'Distances Lookup Table'!D:E,2,FALSE)="",V1938*'General Settings'!$F$6,VLOOKUP(I1938,'Distances Lookup Table'!D:E,2,FALSE))),"")</f>
        <v/>
      </c>
      <c r="X1938" s="18" t="str">
        <f>IF(D1938&lt;&gt;"",'Workers Settings'!H1938,"")</f>
        <v/>
      </c>
      <c r="Y1938" s="18" t="str">
        <f>IF(D1938&lt;&gt;"",'Workers Settings'!I1938,"")</f>
        <v/>
      </c>
      <c r="Z1938" s="29" t="str">
        <f>IF('Workers Settings'!L1938&lt;&gt;"",'Workers Settings'!L1938,'Workers Settings'!K1938)</f>
        <v/>
      </c>
      <c r="AA1938" s="29" t="str">
        <f>IF(D1938&lt;&gt;"",IF('Workers Settings'!L1938&lt;&gt;"",'Workers Settings'!L1938,'Workers Settings'!K1938),"")</f>
        <v/>
      </c>
    </row>
    <row r="1939" spans="1:27" x14ac:dyDescent="0.25">
      <c r="A1939" s="7">
        <f t="shared" si="340"/>
        <v>1935</v>
      </c>
      <c r="B1939" s="7" t="str">
        <f>IF('Workers Settings'!B1939&lt;&gt;"",'Workers Settings'!B1939,"")</f>
        <v/>
      </c>
      <c r="C1939" s="7" t="str">
        <f>IF('Workers Settings'!C1939&lt;&gt;"",'Workers Settings'!C1939,"")</f>
        <v/>
      </c>
      <c r="D1939" s="17"/>
      <c r="E1939" s="17"/>
      <c r="F1939" s="17"/>
      <c r="G1939" s="7" t="str">
        <f>IF(D1939&lt;&gt;"",IF('Workers Settings'!D1939="","",'Workers Settings'!D1939),"")</f>
        <v/>
      </c>
      <c r="H1939" s="7" t="str">
        <f>IF(D1939&lt;&gt;"",'Workers Settings'!E1939,"")</f>
        <v/>
      </c>
      <c r="I1939" s="7" t="str">
        <f t="shared" si="330"/>
        <v/>
      </c>
      <c r="J1939" s="7" t="str">
        <f>IF('Workers Settings'!F1939&lt;&gt;"",'Workers Settings'!F1939,"")</f>
        <v/>
      </c>
      <c r="K1939" s="7" t="str">
        <f>IF('Workers Settings'!G1939&lt;&gt;"",'Workers Settings'!G1939,"")</f>
        <v/>
      </c>
      <c r="L1939" s="7" t="str">
        <f>IF(D1939="","",IF(VLOOKUP(D1939,'Demand Locations'!B:D,2,FALSE)="","",VLOOKUP(D1939,'Demand Locations'!B:D,2,FALSE)))</f>
        <v/>
      </c>
      <c r="M1939" s="7" t="str">
        <f>IF(D1939="","",IF(VLOOKUP(D1939,'Demand Locations'!B:D,3,FALSE)="","",VLOOKUP(D1939,'Demand Locations'!B:D,3,FALSE)))</f>
        <v/>
      </c>
      <c r="N1939" s="7" t="str">
        <f t="shared" si="331"/>
        <v/>
      </c>
      <c r="O1939" s="7" t="str">
        <f t="shared" si="332"/>
        <v/>
      </c>
      <c r="P1939" s="7" t="str">
        <f t="shared" si="333"/>
        <v/>
      </c>
      <c r="Q1939" s="7" t="str">
        <f t="shared" si="334"/>
        <v/>
      </c>
      <c r="R1939" s="7" t="str">
        <f t="shared" si="335"/>
        <v/>
      </c>
      <c r="S1939" s="7" t="str">
        <f t="shared" si="336"/>
        <v/>
      </c>
      <c r="T1939" s="7" t="str">
        <f t="shared" si="337"/>
        <v/>
      </c>
      <c r="U1939" s="7" t="str">
        <f t="shared" si="338"/>
        <v/>
      </c>
      <c r="V1939" s="7" t="str">
        <f t="shared" si="339"/>
        <v/>
      </c>
      <c r="W1939" s="60" t="str">
        <f>IF(ISNUMBER(V1939),IF(ISNA(VLOOKUP(I1939,'Distances Lookup Table'!D:E,2,FALSE)),V1939*'General Settings'!$F$6,IF(VLOOKUP(I1939,'Distances Lookup Table'!D:E,2,FALSE)="",V1939*'General Settings'!$F$6,VLOOKUP(I1939,'Distances Lookup Table'!D:E,2,FALSE))),"")</f>
        <v/>
      </c>
      <c r="X1939" s="18" t="str">
        <f>IF(D1939&lt;&gt;"",'Workers Settings'!H1939,"")</f>
        <v/>
      </c>
      <c r="Y1939" s="18" t="str">
        <f>IF(D1939&lt;&gt;"",'Workers Settings'!I1939,"")</f>
        <v/>
      </c>
      <c r="Z1939" s="29" t="str">
        <f>IF('Workers Settings'!L1939&lt;&gt;"",'Workers Settings'!L1939,'Workers Settings'!K1939)</f>
        <v/>
      </c>
      <c r="AA1939" s="29" t="str">
        <f>IF(D1939&lt;&gt;"",IF('Workers Settings'!L1939&lt;&gt;"",'Workers Settings'!L1939,'Workers Settings'!K1939),"")</f>
        <v/>
      </c>
    </row>
    <row r="1940" spans="1:27" x14ac:dyDescent="0.25">
      <c r="A1940" s="7">
        <f t="shared" si="340"/>
        <v>1936</v>
      </c>
      <c r="B1940" s="7" t="str">
        <f>IF('Workers Settings'!B1940&lt;&gt;"",'Workers Settings'!B1940,"")</f>
        <v/>
      </c>
      <c r="C1940" s="7" t="str">
        <f>IF('Workers Settings'!C1940&lt;&gt;"",'Workers Settings'!C1940,"")</f>
        <v/>
      </c>
      <c r="D1940" s="17"/>
      <c r="E1940" s="17"/>
      <c r="F1940" s="17"/>
      <c r="G1940" s="7" t="str">
        <f>IF(D1940&lt;&gt;"",IF('Workers Settings'!D1940="","",'Workers Settings'!D1940),"")</f>
        <v/>
      </c>
      <c r="H1940" s="7" t="str">
        <f>IF(D1940&lt;&gt;"",'Workers Settings'!E1940,"")</f>
        <v/>
      </c>
      <c r="I1940" s="7" t="str">
        <f t="shared" si="330"/>
        <v/>
      </c>
      <c r="J1940" s="7" t="str">
        <f>IF('Workers Settings'!F1940&lt;&gt;"",'Workers Settings'!F1940,"")</f>
        <v/>
      </c>
      <c r="K1940" s="7" t="str">
        <f>IF('Workers Settings'!G1940&lt;&gt;"",'Workers Settings'!G1940,"")</f>
        <v/>
      </c>
      <c r="L1940" s="7" t="str">
        <f>IF(D1940="","",IF(VLOOKUP(D1940,'Demand Locations'!B:D,2,FALSE)="","",VLOOKUP(D1940,'Demand Locations'!B:D,2,FALSE)))</f>
        <v/>
      </c>
      <c r="M1940" s="7" t="str">
        <f>IF(D1940="","",IF(VLOOKUP(D1940,'Demand Locations'!B:D,3,FALSE)="","",VLOOKUP(D1940,'Demand Locations'!B:D,3,FALSE)))</f>
        <v/>
      </c>
      <c r="N1940" s="7" t="str">
        <f t="shared" si="331"/>
        <v/>
      </c>
      <c r="O1940" s="7" t="str">
        <f t="shared" si="332"/>
        <v/>
      </c>
      <c r="P1940" s="7" t="str">
        <f t="shared" si="333"/>
        <v/>
      </c>
      <c r="Q1940" s="7" t="str">
        <f t="shared" si="334"/>
        <v/>
      </c>
      <c r="R1940" s="7" t="str">
        <f t="shared" si="335"/>
        <v/>
      </c>
      <c r="S1940" s="7" t="str">
        <f t="shared" si="336"/>
        <v/>
      </c>
      <c r="T1940" s="7" t="str">
        <f t="shared" si="337"/>
        <v/>
      </c>
      <c r="U1940" s="7" t="str">
        <f t="shared" si="338"/>
        <v/>
      </c>
      <c r="V1940" s="7" t="str">
        <f t="shared" si="339"/>
        <v/>
      </c>
      <c r="W1940" s="60" t="str">
        <f>IF(ISNUMBER(V1940),IF(ISNA(VLOOKUP(I1940,'Distances Lookup Table'!D:E,2,FALSE)),V1940*'General Settings'!$F$6,IF(VLOOKUP(I1940,'Distances Lookup Table'!D:E,2,FALSE)="",V1940*'General Settings'!$F$6,VLOOKUP(I1940,'Distances Lookup Table'!D:E,2,FALSE))),"")</f>
        <v/>
      </c>
      <c r="X1940" s="18" t="str">
        <f>IF(D1940&lt;&gt;"",'Workers Settings'!H1940,"")</f>
        <v/>
      </c>
      <c r="Y1940" s="18" t="str">
        <f>IF(D1940&lt;&gt;"",'Workers Settings'!I1940,"")</f>
        <v/>
      </c>
      <c r="Z1940" s="29" t="str">
        <f>IF('Workers Settings'!L1940&lt;&gt;"",'Workers Settings'!L1940,'Workers Settings'!K1940)</f>
        <v/>
      </c>
      <c r="AA1940" s="29" t="str">
        <f>IF(D1940&lt;&gt;"",IF('Workers Settings'!L1940&lt;&gt;"",'Workers Settings'!L1940,'Workers Settings'!K1940),"")</f>
        <v/>
      </c>
    </row>
    <row r="1941" spans="1:27" x14ac:dyDescent="0.25">
      <c r="A1941" s="7">
        <f t="shared" si="340"/>
        <v>1937</v>
      </c>
      <c r="B1941" s="7" t="str">
        <f>IF('Workers Settings'!B1941&lt;&gt;"",'Workers Settings'!B1941,"")</f>
        <v/>
      </c>
      <c r="C1941" s="7" t="str">
        <f>IF('Workers Settings'!C1941&lt;&gt;"",'Workers Settings'!C1941,"")</f>
        <v/>
      </c>
      <c r="D1941" s="17"/>
      <c r="E1941" s="17"/>
      <c r="F1941" s="17"/>
      <c r="G1941" s="7" t="str">
        <f>IF(D1941&lt;&gt;"",IF('Workers Settings'!D1941="","",'Workers Settings'!D1941),"")</f>
        <v/>
      </c>
      <c r="H1941" s="7" t="str">
        <f>IF(D1941&lt;&gt;"",'Workers Settings'!E1941,"")</f>
        <v/>
      </c>
      <c r="I1941" s="7" t="str">
        <f t="shared" si="330"/>
        <v/>
      </c>
      <c r="J1941" s="7" t="str">
        <f>IF('Workers Settings'!F1941&lt;&gt;"",'Workers Settings'!F1941,"")</f>
        <v/>
      </c>
      <c r="K1941" s="7" t="str">
        <f>IF('Workers Settings'!G1941&lt;&gt;"",'Workers Settings'!G1941,"")</f>
        <v/>
      </c>
      <c r="L1941" s="7" t="str">
        <f>IF(D1941="","",IF(VLOOKUP(D1941,'Demand Locations'!B:D,2,FALSE)="","",VLOOKUP(D1941,'Demand Locations'!B:D,2,FALSE)))</f>
        <v/>
      </c>
      <c r="M1941" s="7" t="str">
        <f>IF(D1941="","",IF(VLOOKUP(D1941,'Demand Locations'!B:D,3,FALSE)="","",VLOOKUP(D1941,'Demand Locations'!B:D,3,FALSE)))</f>
        <v/>
      </c>
      <c r="N1941" s="7" t="str">
        <f t="shared" si="331"/>
        <v/>
      </c>
      <c r="O1941" s="7" t="str">
        <f t="shared" si="332"/>
        <v/>
      </c>
      <c r="P1941" s="7" t="str">
        <f t="shared" si="333"/>
        <v/>
      </c>
      <c r="Q1941" s="7" t="str">
        <f t="shared" si="334"/>
        <v/>
      </c>
      <c r="R1941" s="7" t="str">
        <f t="shared" si="335"/>
        <v/>
      </c>
      <c r="S1941" s="7" t="str">
        <f t="shared" si="336"/>
        <v/>
      </c>
      <c r="T1941" s="7" t="str">
        <f t="shared" si="337"/>
        <v/>
      </c>
      <c r="U1941" s="7" t="str">
        <f t="shared" si="338"/>
        <v/>
      </c>
      <c r="V1941" s="7" t="str">
        <f t="shared" si="339"/>
        <v/>
      </c>
      <c r="W1941" s="60" t="str">
        <f>IF(ISNUMBER(V1941),IF(ISNA(VLOOKUP(I1941,'Distances Lookup Table'!D:E,2,FALSE)),V1941*'General Settings'!$F$6,IF(VLOOKUP(I1941,'Distances Lookup Table'!D:E,2,FALSE)="",V1941*'General Settings'!$F$6,VLOOKUP(I1941,'Distances Lookup Table'!D:E,2,FALSE))),"")</f>
        <v/>
      </c>
      <c r="X1941" s="18" t="str">
        <f>IF(D1941&lt;&gt;"",'Workers Settings'!H1941,"")</f>
        <v/>
      </c>
      <c r="Y1941" s="18" t="str">
        <f>IF(D1941&lt;&gt;"",'Workers Settings'!I1941,"")</f>
        <v/>
      </c>
      <c r="Z1941" s="29" t="str">
        <f>IF('Workers Settings'!L1941&lt;&gt;"",'Workers Settings'!L1941,'Workers Settings'!K1941)</f>
        <v/>
      </c>
      <c r="AA1941" s="29" t="str">
        <f>IF(D1941&lt;&gt;"",IF('Workers Settings'!L1941&lt;&gt;"",'Workers Settings'!L1941,'Workers Settings'!K1941),"")</f>
        <v/>
      </c>
    </row>
    <row r="1942" spans="1:27" x14ac:dyDescent="0.25">
      <c r="A1942" s="7">
        <f t="shared" si="340"/>
        <v>1938</v>
      </c>
      <c r="B1942" s="7" t="str">
        <f>IF('Workers Settings'!B1942&lt;&gt;"",'Workers Settings'!B1942,"")</f>
        <v/>
      </c>
      <c r="C1942" s="7" t="str">
        <f>IF('Workers Settings'!C1942&lt;&gt;"",'Workers Settings'!C1942,"")</f>
        <v/>
      </c>
      <c r="D1942" s="17"/>
      <c r="E1942" s="17"/>
      <c r="F1942" s="17"/>
      <c r="G1942" s="7" t="str">
        <f>IF(D1942&lt;&gt;"",IF('Workers Settings'!D1942="","",'Workers Settings'!D1942),"")</f>
        <v/>
      </c>
      <c r="H1942" s="7" t="str">
        <f>IF(D1942&lt;&gt;"",'Workers Settings'!E1942,"")</f>
        <v/>
      </c>
      <c r="I1942" s="7" t="str">
        <f t="shared" si="330"/>
        <v/>
      </c>
      <c r="J1942" s="7" t="str">
        <f>IF('Workers Settings'!F1942&lt;&gt;"",'Workers Settings'!F1942,"")</f>
        <v/>
      </c>
      <c r="K1942" s="7" t="str">
        <f>IF('Workers Settings'!G1942&lt;&gt;"",'Workers Settings'!G1942,"")</f>
        <v/>
      </c>
      <c r="L1942" s="7" t="str">
        <f>IF(D1942="","",IF(VLOOKUP(D1942,'Demand Locations'!B:D,2,FALSE)="","",VLOOKUP(D1942,'Demand Locations'!B:D,2,FALSE)))</f>
        <v/>
      </c>
      <c r="M1942" s="7" t="str">
        <f>IF(D1942="","",IF(VLOOKUP(D1942,'Demand Locations'!B:D,3,FALSE)="","",VLOOKUP(D1942,'Demand Locations'!B:D,3,FALSE)))</f>
        <v/>
      </c>
      <c r="N1942" s="7" t="str">
        <f t="shared" si="331"/>
        <v/>
      </c>
      <c r="O1942" s="7" t="str">
        <f t="shared" si="332"/>
        <v/>
      </c>
      <c r="P1942" s="7" t="str">
        <f t="shared" si="333"/>
        <v/>
      </c>
      <c r="Q1942" s="7" t="str">
        <f t="shared" si="334"/>
        <v/>
      </c>
      <c r="R1942" s="7" t="str">
        <f t="shared" si="335"/>
        <v/>
      </c>
      <c r="S1942" s="7" t="str">
        <f t="shared" si="336"/>
        <v/>
      </c>
      <c r="T1942" s="7" t="str">
        <f t="shared" si="337"/>
        <v/>
      </c>
      <c r="U1942" s="7" t="str">
        <f t="shared" si="338"/>
        <v/>
      </c>
      <c r="V1942" s="7" t="str">
        <f t="shared" si="339"/>
        <v/>
      </c>
      <c r="W1942" s="60" t="str">
        <f>IF(ISNUMBER(V1942),IF(ISNA(VLOOKUP(I1942,'Distances Lookup Table'!D:E,2,FALSE)),V1942*'General Settings'!$F$6,IF(VLOOKUP(I1942,'Distances Lookup Table'!D:E,2,FALSE)="",V1942*'General Settings'!$F$6,VLOOKUP(I1942,'Distances Lookup Table'!D:E,2,FALSE))),"")</f>
        <v/>
      </c>
      <c r="X1942" s="18" t="str">
        <f>IF(D1942&lt;&gt;"",'Workers Settings'!H1942,"")</f>
        <v/>
      </c>
      <c r="Y1942" s="18" t="str">
        <f>IF(D1942&lt;&gt;"",'Workers Settings'!I1942,"")</f>
        <v/>
      </c>
      <c r="Z1942" s="29" t="str">
        <f>IF('Workers Settings'!L1942&lt;&gt;"",'Workers Settings'!L1942,'Workers Settings'!K1942)</f>
        <v/>
      </c>
      <c r="AA1942" s="29" t="str">
        <f>IF(D1942&lt;&gt;"",IF('Workers Settings'!L1942&lt;&gt;"",'Workers Settings'!L1942,'Workers Settings'!K1942),"")</f>
        <v/>
      </c>
    </row>
    <row r="1943" spans="1:27" x14ac:dyDescent="0.25">
      <c r="A1943" s="7">
        <f t="shared" si="340"/>
        <v>1939</v>
      </c>
      <c r="B1943" s="7" t="str">
        <f>IF('Workers Settings'!B1943&lt;&gt;"",'Workers Settings'!B1943,"")</f>
        <v/>
      </c>
      <c r="C1943" s="7" t="str">
        <f>IF('Workers Settings'!C1943&lt;&gt;"",'Workers Settings'!C1943,"")</f>
        <v/>
      </c>
      <c r="D1943" s="17"/>
      <c r="E1943" s="17"/>
      <c r="F1943" s="17"/>
      <c r="G1943" s="7" t="str">
        <f>IF(D1943&lt;&gt;"",IF('Workers Settings'!D1943="","",'Workers Settings'!D1943),"")</f>
        <v/>
      </c>
      <c r="H1943" s="7" t="str">
        <f>IF(D1943&lt;&gt;"",'Workers Settings'!E1943,"")</f>
        <v/>
      </c>
      <c r="I1943" s="7" t="str">
        <f t="shared" si="330"/>
        <v/>
      </c>
      <c r="J1943" s="7" t="str">
        <f>IF('Workers Settings'!F1943&lt;&gt;"",'Workers Settings'!F1943,"")</f>
        <v/>
      </c>
      <c r="K1943" s="7" t="str">
        <f>IF('Workers Settings'!G1943&lt;&gt;"",'Workers Settings'!G1943,"")</f>
        <v/>
      </c>
      <c r="L1943" s="7" t="str">
        <f>IF(D1943="","",IF(VLOOKUP(D1943,'Demand Locations'!B:D,2,FALSE)="","",VLOOKUP(D1943,'Demand Locations'!B:D,2,FALSE)))</f>
        <v/>
      </c>
      <c r="M1943" s="7" t="str">
        <f>IF(D1943="","",IF(VLOOKUP(D1943,'Demand Locations'!B:D,3,FALSE)="","",VLOOKUP(D1943,'Demand Locations'!B:D,3,FALSE)))</f>
        <v/>
      </c>
      <c r="N1943" s="7" t="str">
        <f t="shared" si="331"/>
        <v/>
      </c>
      <c r="O1943" s="7" t="str">
        <f t="shared" si="332"/>
        <v/>
      </c>
      <c r="P1943" s="7" t="str">
        <f t="shared" si="333"/>
        <v/>
      </c>
      <c r="Q1943" s="7" t="str">
        <f t="shared" si="334"/>
        <v/>
      </c>
      <c r="R1943" s="7" t="str">
        <f t="shared" si="335"/>
        <v/>
      </c>
      <c r="S1943" s="7" t="str">
        <f t="shared" si="336"/>
        <v/>
      </c>
      <c r="T1943" s="7" t="str">
        <f t="shared" si="337"/>
        <v/>
      </c>
      <c r="U1943" s="7" t="str">
        <f t="shared" si="338"/>
        <v/>
      </c>
      <c r="V1943" s="7" t="str">
        <f t="shared" si="339"/>
        <v/>
      </c>
      <c r="W1943" s="60" t="str">
        <f>IF(ISNUMBER(V1943),IF(ISNA(VLOOKUP(I1943,'Distances Lookup Table'!D:E,2,FALSE)),V1943*'General Settings'!$F$6,IF(VLOOKUP(I1943,'Distances Lookup Table'!D:E,2,FALSE)="",V1943*'General Settings'!$F$6,VLOOKUP(I1943,'Distances Lookup Table'!D:E,2,FALSE))),"")</f>
        <v/>
      </c>
      <c r="X1943" s="18" t="str">
        <f>IF(D1943&lt;&gt;"",'Workers Settings'!H1943,"")</f>
        <v/>
      </c>
      <c r="Y1943" s="18" t="str">
        <f>IF(D1943&lt;&gt;"",'Workers Settings'!I1943,"")</f>
        <v/>
      </c>
      <c r="Z1943" s="29" t="str">
        <f>IF('Workers Settings'!L1943&lt;&gt;"",'Workers Settings'!L1943,'Workers Settings'!K1943)</f>
        <v/>
      </c>
      <c r="AA1943" s="29" t="str">
        <f>IF(D1943&lt;&gt;"",IF('Workers Settings'!L1943&lt;&gt;"",'Workers Settings'!L1943,'Workers Settings'!K1943),"")</f>
        <v/>
      </c>
    </row>
    <row r="1944" spans="1:27" x14ac:dyDescent="0.25">
      <c r="A1944" s="7">
        <f t="shared" si="340"/>
        <v>1940</v>
      </c>
      <c r="B1944" s="7" t="str">
        <f>IF('Workers Settings'!B1944&lt;&gt;"",'Workers Settings'!B1944,"")</f>
        <v/>
      </c>
      <c r="C1944" s="7" t="str">
        <f>IF('Workers Settings'!C1944&lt;&gt;"",'Workers Settings'!C1944,"")</f>
        <v/>
      </c>
      <c r="D1944" s="17"/>
      <c r="E1944" s="17"/>
      <c r="F1944" s="17"/>
      <c r="G1944" s="7" t="str">
        <f>IF(D1944&lt;&gt;"",IF('Workers Settings'!D1944="","",'Workers Settings'!D1944),"")</f>
        <v/>
      </c>
      <c r="H1944" s="7" t="str">
        <f>IF(D1944&lt;&gt;"",'Workers Settings'!E1944,"")</f>
        <v/>
      </c>
      <c r="I1944" s="7" t="str">
        <f t="shared" si="330"/>
        <v/>
      </c>
      <c r="J1944" s="7" t="str">
        <f>IF('Workers Settings'!F1944&lt;&gt;"",'Workers Settings'!F1944,"")</f>
        <v/>
      </c>
      <c r="K1944" s="7" t="str">
        <f>IF('Workers Settings'!G1944&lt;&gt;"",'Workers Settings'!G1944,"")</f>
        <v/>
      </c>
      <c r="L1944" s="7" t="str">
        <f>IF(D1944="","",IF(VLOOKUP(D1944,'Demand Locations'!B:D,2,FALSE)="","",VLOOKUP(D1944,'Demand Locations'!B:D,2,FALSE)))</f>
        <v/>
      </c>
      <c r="M1944" s="7" t="str">
        <f>IF(D1944="","",IF(VLOOKUP(D1944,'Demand Locations'!B:D,3,FALSE)="","",VLOOKUP(D1944,'Demand Locations'!B:D,3,FALSE)))</f>
        <v/>
      </c>
      <c r="N1944" s="7" t="str">
        <f t="shared" si="331"/>
        <v/>
      </c>
      <c r="O1944" s="7" t="str">
        <f t="shared" si="332"/>
        <v/>
      </c>
      <c r="P1944" s="7" t="str">
        <f t="shared" si="333"/>
        <v/>
      </c>
      <c r="Q1944" s="7" t="str">
        <f t="shared" si="334"/>
        <v/>
      </c>
      <c r="R1944" s="7" t="str">
        <f t="shared" si="335"/>
        <v/>
      </c>
      <c r="S1944" s="7" t="str">
        <f t="shared" si="336"/>
        <v/>
      </c>
      <c r="T1944" s="7" t="str">
        <f t="shared" si="337"/>
        <v/>
      </c>
      <c r="U1944" s="7" t="str">
        <f t="shared" si="338"/>
        <v/>
      </c>
      <c r="V1944" s="7" t="str">
        <f t="shared" si="339"/>
        <v/>
      </c>
      <c r="W1944" s="60" t="str">
        <f>IF(ISNUMBER(V1944),IF(ISNA(VLOOKUP(I1944,'Distances Lookup Table'!D:E,2,FALSE)),V1944*'General Settings'!$F$6,IF(VLOOKUP(I1944,'Distances Lookup Table'!D:E,2,FALSE)="",V1944*'General Settings'!$F$6,VLOOKUP(I1944,'Distances Lookup Table'!D:E,2,FALSE))),"")</f>
        <v/>
      </c>
      <c r="X1944" s="18" t="str">
        <f>IF(D1944&lt;&gt;"",'Workers Settings'!H1944,"")</f>
        <v/>
      </c>
      <c r="Y1944" s="18" t="str">
        <f>IF(D1944&lt;&gt;"",'Workers Settings'!I1944,"")</f>
        <v/>
      </c>
      <c r="Z1944" s="29" t="str">
        <f>IF('Workers Settings'!L1944&lt;&gt;"",'Workers Settings'!L1944,'Workers Settings'!K1944)</f>
        <v/>
      </c>
      <c r="AA1944" s="29" t="str">
        <f>IF(D1944&lt;&gt;"",IF('Workers Settings'!L1944&lt;&gt;"",'Workers Settings'!L1944,'Workers Settings'!K1944),"")</f>
        <v/>
      </c>
    </row>
    <row r="1945" spans="1:27" x14ac:dyDescent="0.25">
      <c r="A1945" s="7">
        <f t="shared" si="340"/>
        <v>1941</v>
      </c>
      <c r="B1945" s="7" t="str">
        <f>IF('Workers Settings'!B1945&lt;&gt;"",'Workers Settings'!B1945,"")</f>
        <v/>
      </c>
      <c r="C1945" s="7" t="str">
        <f>IF('Workers Settings'!C1945&lt;&gt;"",'Workers Settings'!C1945,"")</f>
        <v/>
      </c>
      <c r="D1945" s="17"/>
      <c r="E1945" s="17"/>
      <c r="F1945" s="17"/>
      <c r="G1945" s="7" t="str">
        <f>IF(D1945&lt;&gt;"",IF('Workers Settings'!D1945="","",'Workers Settings'!D1945),"")</f>
        <v/>
      </c>
      <c r="H1945" s="7" t="str">
        <f>IF(D1945&lt;&gt;"",'Workers Settings'!E1945,"")</f>
        <v/>
      </c>
      <c r="I1945" s="7" t="str">
        <f t="shared" si="330"/>
        <v/>
      </c>
      <c r="J1945" s="7" t="str">
        <f>IF('Workers Settings'!F1945&lt;&gt;"",'Workers Settings'!F1945,"")</f>
        <v/>
      </c>
      <c r="K1945" s="7" t="str">
        <f>IF('Workers Settings'!G1945&lt;&gt;"",'Workers Settings'!G1945,"")</f>
        <v/>
      </c>
      <c r="L1945" s="7" t="str">
        <f>IF(D1945="","",IF(VLOOKUP(D1945,'Demand Locations'!B:D,2,FALSE)="","",VLOOKUP(D1945,'Demand Locations'!B:D,2,FALSE)))</f>
        <v/>
      </c>
      <c r="M1945" s="7" t="str">
        <f>IF(D1945="","",IF(VLOOKUP(D1945,'Demand Locations'!B:D,3,FALSE)="","",VLOOKUP(D1945,'Demand Locations'!B:D,3,FALSE)))</f>
        <v/>
      </c>
      <c r="N1945" s="7" t="str">
        <f t="shared" si="331"/>
        <v/>
      </c>
      <c r="O1945" s="7" t="str">
        <f t="shared" si="332"/>
        <v/>
      </c>
      <c r="P1945" s="7" t="str">
        <f t="shared" si="333"/>
        <v/>
      </c>
      <c r="Q1945" s="7" t="str">
        <f t="shared" si="334"/>
        <v/>
      </c>
      <c r="R1945" s="7" t="str">
        <f t="shared" si="335"/>
        <v/>
      </c>
      <c r="S1945" s="7" t="str">
        <f t="shared" si="336"/>
        <v/>
      </c>
      <c r="T1945" s="7" t="str">
        <f t="shared" si="337"/>
        <v/>
      </c>
      <c r="U1945" s="7" t="str">
        <f t="shared" si="338"/>
        <v/>
      </c>
      <c r="V1945" s="7" t="str">
        <f t="shared" si="339"/>
        <v/>
      </c>
      <c r="W1945" s="60" t="str">
        <f>IF(ISNUMBER(V1945),IF(ISNA(VLOOKUP(I1945,'Distances Lookup Table'!D:E,2,FALSE)),V1945*'General Settings'!$F$6,IF(VLOOKUP(I1945,'Distances Lookup Table'!D:E,2,FALSE)="",V1945*'General Settings'!$F$6,VLOOKUP(I1945,'Distances Lookup Table'!D:E,2,FALSE))),"")</f>
        <v/>
      </c>
      <c r="X1945" s="18" t="str">
        <f>IF(D1945&lt;&gt;"",'Workers Settings'!H1945,"")</f>
        <v/>
      </c>
      <c r="Y1945" s="18" t="str">
        <f>IF(D1945&lt;&gt;"",'Workers Settings'!I1945,"")</f>
        <v/>
      </c>
      <c r="Z1945" s="29" t="str">
        <f>IF('Workers Settings'!L1945&lt;&gt;"",'Workers Settings'!L1945,'Workers Settings'!K1945)</f>
        <v/>
      </c>
      <c r="AA1945" s="29" t="str">
        <f>IF(D1945&lt;&gt;"",IF('Workers Settings'!L1945&lt;&gt;"",'Workers Settings'!L1945,'Workers Settings'!K1945),"")</f>
        <v/>
      </c>
    </row>
    <row r="1946" spans="1:27" x14ac:dyDescent="0.25">
      <c r="A1946" s="7">
        <f t="shared" si="340"/>
        <v>1942</v>
      </c>
      <c r="B1946" s="7" t="str">
        <f>IF('Workers Settings'!B1946&lt;&gt;"",'Workers Settings'!B1946,"")</f>
        <v/>
      </c>
      <c r="C1946" s="7" t="str">
        <f>IF('Workers Settings'!C1946&lt;&gt;"",'Workers Settings'!C1946,"")</f>
        <v/>
      </c>
      <c r="D1946" s="17"/>
      <c r="E1946" s="17"/>
      <c r="F1946" s="17"/>
      <c r="G1946" s="7" t="str">
        <f>IF(D1946&lt;&gt;"",IF('Workers Settings'!D1946="","",'Workers Settings'!D1946),"")</f>
        <v/>
      </c>
      <c r="H1946" s="7" t="str">
        <f>IF(D1946&lt;&gt;"",'Workers Settings'!E1946,"")</f>
        <v/>
      </c>
      <c r="I1946" s="7" t="str">
        <f t="shared" si="330"/>
        <v/>
      </c>
      <c r="J1946" s="7" t="str">
        <f>IF('Workers Settings'!F1946&lt;&gt;"",'Workers Settings'!F1946,"")</f>
        <v/>
      </c>
      <c r="K1946" s="7" t="str">
        <f>IF('Workers Settings'!G1946&lt;&gt;"",'Workers Settings'!G1946,"")</f>
        <v/>
      </c>
      <c r="L1946" s="7" t="str">
        <f>IF(D1946="","",IF(VLOOKUP(D1946,'Demand Locations'!B:D,2,FALSE)="","",VLOOKUP(D1946,'Demand Locations'!B:D,2,FALSE)))</f>
        <v/>
      </c>
      <c r="M1946" s="7" t="str">
        <f>IF(D1946="","",IF(VLOOKUP(D1946,'Demand Locations'!B:D,3,FALSE)="","",VLOOKUP(D1946,'Demand Locations'!B:D,3,FALSE)))</f>
        <v/>
      </c>
      <c r="N1946" s="7" t="str">
        <f t="shared" si="331"/>
        <v/>
      </c>
      <c r="O1946" s="7" t="str">
        <f t="shared" si="332"/>
        <v/>
      </c>
      <c r="P1946" s="7" t="str">
        <f t="shared" si="333"/>
        <v/>
      </c>
      <c r="Q1946" s="7" t="str">
        <f t="shared" si="334"/>
        <v/>
      </c>
      <c r="R1946" s="7" t="str">
        <f t="shared" si="335"/>
        <v/>
      </c>
      <c r="S1946" s="7" t="str">
        <f t="shared" si="336"/>
        <v/>
      </c>
      <c r="T1946" s="7" t="str">
        <f t="shared" si="337"/>
        <v/>
      </c>
      <c r="U1946" s="7" t="str">
        <f t="shared" si="338"/>
        <v/>
      </c>
      <c r="V1946" s="7" t="str">
        <f t="shared" si="339"/>
        <v/>
      </c>
      <c r="W1946" s="60" t="str">
        <f>IF(ISNUMBER(V1946),IF(ISNA(VLOOKUP(I1946,'Distances Lookup Table'!D:E,2,FALSE)),V1946*'General Settings'!$F$6,IF(VLOOKUP(I1946,'Distances Lookup Table'!D:E,2,FALSE)="",V1946*'General Settings'!$F$6,VLOOKUP(I1946,'Distances Lookup Table'!D:E,2,FALSE))),"")</f>
        <v/>
      </c>
      <c r="X1946" s="18" t="str">
        <f>IF(D1946&lt;&gt;"",'Workers Settings'!H1946,"")</f>
        <v/>
      </c>
      <c r="Y1946" s="18" t="str">
        <f>IF(D1946&lt;&gt;"",'Workers Settings'!I1946,"")</f>
        <v/>
      </c>
      <c r="Z1946" s="29" t="str">
        <f>IF('Workers Settings'!L1946&lt;&gt;"",'Workers Settings'!L1946,'Workers Settings'!K1946)</f>
        <v/>
      </c>
      <c r="AA1946" s="29" t="str">
        <f>IF(D1946&lt;&gt;"",IF('Workers Settings'!L1946&lt;&gt;"",'Workers Settings'!L1946,'Workers Settings'!K1946),"")</f>
        <v/>
      </c>
    </row>
    <row r="1947" spans="1:27" x14ac:dyDescent="0.25">
      <c r="A1947" s="7">
        <f t="shared" si="340"/>
        <v>1943</v>
      </c>
      <c r="B1947" s="7" t="str">
        <f>IF('Workers Settings'!B1947&lt;&gt;"",'Workers Settings'!B1947,"")</f>
        <v/>
      </c>
      <c r="C1947" s="7" t="str">
        <f>IF('Workers Settings'!C1947&lt;&gt;"",'Workers Settings'!C1947,"")</f>
        <v/>
      </c>
      <c r="D1947" s="17"/>
      <c r="E1947" s="17"/>
      <c r="F1947" s="17"/>
      <c r="G1947" s="7" t="str">
        <f>IF(D1947&lt;&gt;"",IF('Workers Settings'!D1947="","",'Workers Settings'!D1947),"")</f>
        <v/>
      </c>
      <c r="H1947" s="7" t="str">
        <f>IF(D1947&lt;&gt;"",'Workers Settings'!E1947,"")</f>
        <v/>
      </c>
      <c r="I1947" s="7" t="str">
        <f t="shared" si="330"/>
        <v/>
      </c>
      <c r="J1947" s="7" t="str">
        <f>IF('Workers Settings'!F1947&lt;&gt;"",'Workers Settings'!F1947,"")</f>
        <v/>
      </c>
      <c r="K1947" s="7" t="str">
        <f>IF('Workers Settings'!G1947&lt;&gt;"",'Workers Settings'!G1947,"")</f>
        <v/>
      </c>
      <c r="L1947" s="7" t="str">
        <f>IF(D1947="","",IF(VLOOKUP(D1947,'Demand Locations'!B:D,2,FALSE)="","",VLOOKUP(D1947,'Demand Locations'!B:D,2,FALSE)))</f>
        <v/>
      </c>
      <c r="M1947" s="7" t="str">
        <f>IF(D1947="","",IF(VLOOKUP(D1947,'Demand Locations'!B:D,3,FALSE)="","",VLOOKUP(D1947,'Demand Locations'!B:D,3,FALSE)))</f>
        <v/>
      </c>
      <c r="N1947" s="7" t="str">
        <f t="shared" si="331"/>
        <v/>
      </c>
      <c r="O1947" s="7" t="str">
        <f t="shared" si="332"/>
        <v/>
      </c>
      <c r="P1947" s="7" t="str">
        <f t="shared" si="333"/>
        <v/>
      </c>
      <c r="Q1947" s="7" t="str">
        <f t="shared" si="334"/>
        <v/>
      </c>
      <c r="R1947" s="7" t="str">
        <f t="shared" si="335"/>
        <v/>
      </c>
      <c r="S1947" s="7" t="str">
        <f t="shared" si="336"/>
        <v/>
      </c>
      <c r="T1947" s="7" t="str">
        <f t="shared" si="337"/>
        <v/>
      </c>
      <c r="U1947" s="7" t="str">
        <f t="shared" si="338"/>
        <v/>
      </c>
      <c r="V1947" s="7" t="str">
        <f t="shared" si="339"/>
        <v/>
      </c>
      <c r="W1947" s="60" t="str">
        <f>IF(ISNUMBER(V1947),IF(ISNA(VLOOKUP(I1947,'Distances Lookup Table'!D:E,2,FALSE)),V1947*'General Settings'!$F$6,IF(VLOOKUP(I1947,'Distances Lookup Table'!D:E,2,FALSE)="",V1947*'General Settings'!$F$6,VLOOKUP(I1947,'Distances Lookup Table'!D:E,2,FALSE))),"")</f>
        <v/>
      </c>
      <c r="X1947" s="18" t="str">
        <f>IF(D1947&lt;&gt;"",'Workers Settings'!H1947,"")</f>
        <v/>
      </c>
      <c r="Y1947" s="18" t="str">
        <f>IF(D1947&lt;&gt;"",'Workers Settings'!I1947,"")</f>
        <v/>
      </c>
      <c r="Z1947" s="29" t="str">
        <f>IF('Workers Settings'!L1947&lt;&gt;"",'Workers Settings'!L1947,'Workers Settings'!K1947)</f>
        <v/>
      </c>
      <c r="AA1947" s="29" t="str">
        <f>IF(D1947&lt;&gt;"",IF('Workers Settings'!L1947&lt;&gt;"",'Workers Settings'!L1947,'Workers Settings'!K1947),"")</f>
        <v/>
      </c>
    </row>
    <row r="1948" spans="1:27" x14ac:dyDescent="0.25">
      <c r="A1948" s="7">
        <f t="shared" si="340"/>
        <v>1944</v>
      </c>
      <c r="B1948" s="7" t="str">
        <f>IF('Workers Settings'!B1948&lt;&gt;"",'Workers Settings'!B1948,"")</f>
        <v/>
      </c>
      <c r="C1948" s="7" t="str">
        <f>IF('Workers Settings'!C1948&lt;&gt;"",'Workers Settings'!C1948,"")</f>
        <v/>
      </c>
      <c r="D1948" s="17"/>
      <c r="E1948" s="17"/>
      <c r="F1948" s="17"/>
      <c r="G1948" s="7" t="str">
        <f>IF(D1948&lt;&gt;"",IF('Workers Settings'!D1948="","",'Workers Settings'!D1948),"")</f>
        <v/>
      </c>
      <c r="H1948" s="7" t="str">
        <f>IF(D1948&lt;&gt;"",'Workers Settings'!E1948,"")</f>
        <v/>
      </c>
      <c r="I1948" s="7" t="str">
        <f t="shared" si="330"/>
        <v/>
      </c>
      <c r="J1948" s="7" t="str">
        <f>IF('Workers Settings'!F1948&lt;&gt;"",'Workers Settings'!F1948,"")</f>
        <v/>
      </c>
      <c r="K1948" s="7" t="str">
        <f>IF('Workers Settings'!G1948&lt;&gt;"",'Workers Settings'!G1948,"")</f>
        <v/>
      </c>
      <c r="L1948" s="7" t="str">
        <f>IF(D1948="","",IF(VLOOKUP(D1948,'Demand Locations'!B:D,2,FALSE)="","",VLOOKUP(D1948,'Demand Locations'!B:D,2,FALSE)))</f>
        <v/>
      </c>
      <c r="M1948" s="7" t="str">
        <f>IF(D1948="","",IF(VLOOKUP(D1948,'Demand Locations'!B:D,3,FALSE)="","",VLOOKUP(D1948,'Demand Locations'!B:D,3,FALSE)))</f>
        <v/>
      </c>
      <c r="N1948" s="7" t="str">
        <f t="shared" si="331"/>
        <v/>
      </c>
      <c r="O1948" s="7" t="str">
        <f t="shared" si="332"/>
        <v/>
      </c>
      <c r="P1948" s="7" t="str">
        <f t="shared" si="333"/>
        <v/>
      </c>
      <c r="Q1948" s="7" t="str">
        <f t="shared" si="334"/>
        <v/>
      </c>
      <c r="R1948" s="7" t="str">
        <f t="shared" si="335"/>
        <v/>
      </c>
      <c r="S1948" s="7" t="str">
        <f t="shared" si="336"/>
        <v/>
      </c>
      <c r="T1948" s="7" t="str">
        <f t="shared" si="337"/>
        <v/>
      </c>
      <c r="U1948" s="7" t="str">
        <f t="shared" si="338"/>
        <v/>
      </c>
      <c r="V1948" s="7" t="str">
        <f t="shared" si="339"/>
        <v/>
      </c>
      <c r="W1948" s="60" t="str">
        <f>IF(ISNUMBER(V1948),IF(ISNA(VLOOKUP(I1948,'Distances Lookup Table'!D:E,2,FALSE)),V1948*'General Settings'!$F$6,IF(VLOOKUP(I1948,'Distances Lookup Table'!D:E,2,FALSE)="",V1948*'General Settings'!$F$6,VLOOKUP(I1948,'Distances Lookup Table'!D:E,2,FALSE))),"")</f>
        <v/>
      </c>
      <c r="X1948" s="18" t="str">
        <f>IF(D1948&lt;&gt;"",'Workers Settings'!H1948,"")</f>
        <v/>
      </c>
      <c r="Y1948" s="18" t="str">
        <f>IF(D1948&lt;&gt;"",'Workers Settings'!I1948,"")</f>
        <v/>
      </c>
      <c r="Z1948" s="29" t="str">
        <f>IF('Workers Settings'!L1948&lt;&gt;"",'Workers Settings'!L1948,'Workers Settings'!K1948)</f>
        <v/>
      </c>
      <c r="AA1948" s="29" t="str">
        <f>IF(D1948&lt;&gt;"",IF('Workers Settings'!L1948&lt;&gt;"",'Workers Settings'!L1948,'Workers Settings'!K1948),"")</f>
        <v/>
      </c>
    </row>
    <row r="1949" spans="1:27" x14ac:dyDescent="0.25">
      <c r="A1949" s="7">
        <f t="shared" si="340"/>
        <v>1945</v>
      </c>
      <c r="B1949" s="7" t="str">
        <f>IF('Workers Settings'!B1949&lt;&gt;"",'Workers Settings'!B1949,"")</f>
        <v/>
      </c>
      <c r="C1949" s="7" t="str">
        <f>IF('Workers Settings'!C1949&lt;&gt;"",'Workers Settings'!C1949,"")</f>
        <v/>
      </c>
      <c r="D1949" s="17"/>
      <c r="E1949" s="17"/>
      <c r="F1949" s="17"/>
      <c r="G1949" s="7" t="str">
        <f>IF(D1949&lt;&gt;"",IF('Workers Settings'!D1949="","",'Workers Settings'!D1949),"")</f>
        <v/>
      </c>
      <c r="H1949" s="7" t="str">
        <f>IF(D1949&lt;&gt;"",'Workers Settings'!E1949,"")</f>
        <v/>
      </c>
      <c r="I1949" s="7" t="str">
        <f t="shared" si="330"/>
        <v/>
      </c>
      <c r="J1949" s="7" t="str">
        <f>IF('Workers Settings'!F1949&lt;&gt;"",'Workers Settings'!F1949,"")</f>
        <v/>
      </c>
      <c r="K1949" s="7" t="str">
        <f>IF('Workers Settings'!G1949&lt;&gt;"",'Workers Settings'!G1949,"")</f>
        <v/>
      </c>
      <c r="L1949" s="7" t="str">
        <f>IF(D1949="","",IF(VLOOKUP(D1949,'Demand Locations'!B:D,2,FALSE)="","",VLOOKUP(D1949,'Demand Locations'!B:D,2,FALSE)))</f>
        <v/>
      </c>
      <c r="M1949" s="7" t="str">
        <f>IF(D1949="","",IF(VLOOKUP(D1949,'Demand Locations'!B:D,3,FALSE)="","",VLOOKUP(D1949,'Demand Locations'!B:D,3,FALSE)))</f>
        <v/>
      </c>
      <c r="N1949" s="7" t="str">
        <f t="shared" si="331"/>
        <v/>
      </c>
      <c r="O1949" s="7" t="str">
        <f t="shared" si="332"/>
        <v/>
      </c>
      <c r="P1949" s="7" t="str">
        <f t="shared" si="333"/>
        <v/>
      </c>
      <c r="Q1949" s="7" t="str">
        <f t="shared" si="334"/>
        <v/>
      </c>
      <c r="R1949" s="7" t="str">
        <f t="shared" si="335"/>
        <v/>
      </c>
      <c r="S1949" s="7" t="str">
        <f t="shared" si="336"/>
        <v/>
      </c>
      <c r="T1949" s="7" t="str">
        <f t="shared" si="337"/>
        <v/>
      </c>
      <c r="U1949" s="7" t="str">
        <f t="shared" si="338"/>
        <v/>
      </c>
      <c r="V1949" s="7" t="str">
        <f t="shared" si="339"/>
        <v/>
      </c>
      <c r="W1949" s="60" t="str">
        <f>IF(ISNUMBER(V1949),IF(ISNA(VLOOKUP(I1949,'Distances Lookup Table'!D:E,2,FALSE)),V1949*'General Settings'!$F$6,IF(VLOOKUP(I1949,'Distances Lookup Table'!D:E,2,FALSE)="",V1949*'General Settings'!$F$6,VLOOKUP(I1949,'Distances Lookup Table'!D:E,2,FALSE))),"")</f>
        <v/>
      </c>
      <c r="X1949" s="18" t="str">
        <f>IF(D1949&lt;&gt;"",'Workers Settings'!H1949,"")</f>
        <v/>
      </c>
      <c r="Y1949" s="18" t="str">
        <f>IF(D1949&lt;&gt;"",'Workers Settings'!I1949,"")</f>
        <v/>
      </c>
      <c r="Z1949" s="29" t="str">
        <f>IF('Workers Settings'!L1949&lt;&gt;"",'Workers Settings'!L1949,'Workers Settings'!K1949)</f>
        <v/>
      </c>
      <c r="AA1949" s="29" t="str">
        <f>IF(D1949&lt;&gt;"",IF('Workers Settings'!L1949&lt;&gt;"",'Workers Settings'!L1949,'Workers Settings'!K1949),"")</f>
        <v/>
      </c>
    </row>
    <row r="1950" spans="1:27" x14ac:dyDescent="0.25">
      <c r="A1950" s="7">
        <f t="shared" si="340"/>
        <v>1946</v>
      </c>
      <c r="B1950" s="7" t="str">
        <f>IF('Workers Settings'!B1950&lt;&gt;"",'Workers Settings'!B1950,"")</f>
        <v/>
      </c>
      <c r="C1950" s="7" t="str">
        <f>IF('Workers Settings'!C1950&lt;&gt;"",'Workers Settings'!C1950,"")</f>
        <v/>
      </c>
      <c r="D1950" s="17"/>
      <c r="E1950" s="17"/>
      <c r="F1950" s="17"/>
      <c r="G1950" s="7" t="str">
        <f>IF(D1950&lt;&gt;"",IF('Workers Settings'!D1950="","",'Workers Settings'!D1950),"")</f>
        <v/>
      </c>
      <c r="H1950" s="7" t="str">
        <f>IF(D1950&lt;&gt;"",'Workers Settings'!E1950,"")</f>
        <v/>
      </c>
      <c r="I1950" s="7" t="str">
        <f t="shared" si="330"/>
        <v/>
      </c>
      <c r="J1950" s="7" t="str">
        <f>IF('Workers Settings'!F1950&lt;&gt;"",'Workers Settings'!F1950,"")</f>
        <v/>
      </c>
      <c r="K1950" s="7" t="str">
        <f>IF('Workers Settings'!G1950&lt;&gt;"",'Workers Settings'!G1950,"")</f>
        <v/>
      </c>
      <c r="L1950" s="7" t="str">
        <f>IF(D1950="","",IF(VLOOKUP(D1950,'Demand Locations'!B:D,2,FALSE)="","",VLOOKUP(D1950,'Demand Locations'!B:D,2,FALSE)))</f>
        <v/>
      </c>
      <c r="M1950" s="7" t="str">
        <f>IF(D1950="","",IF(VLOOKUP(D1950,'Demand Locations'!B:D,3,FALSE)="","",VLOOKUP(D1950,'Demand Locations'!B:D,3,FALSE)))</f>
        <v/>
      </c>
      <c r="N1950" s="7" t="str">
        <f t="shared" si="331"/>
        <v/>
      </c>
      <c r="O1950" s="7" t="str">
        <f t="shared" si="332"/>
        <v/>
      </c>
      <c r="P1950" s="7" t="str">
        <f t="shared" si="333"/>
        <v/>
      </c>
      <c r="Q1950" s="7" t="str">
        <f t="shared" si="334"/>
        <v/>
      </c>
      <c r="R1950" s="7" t="str">
        <f t="shared" si="335"/>
        <v/>
      </c>
      <c r="S1950" s="7" t="str">
        <f t="shared" si="336"/>
        <v/>
      </c>
      <c r="T1950" s="7" t="str">
        <f t="shared" si="337"/>
        <v/>
      </c>
      <c r="U1950" s="7" t="str">
        <f t="shared" si="338"/>
        <v/>
      </c>
      <c r="V1950" s="7" t="str">
        <f t="shared" si="339"/>
        <v/>
      </c>
      <c r="W1950" s="60" t="str">
        <f>IF(ISNUMBER(V1950),IF(ISNA(VLOOKUP(I1950,'Distances Lookup Table'!D:E,2,FALSE)),V1950*'General Settings'!$F$6,IF(VLOOKUP(I1950,'Distances Lookup Table'!D:E,2,FALSE)="",V1950*'General Settings'!$F$6,VLOOKUP(I1950,'Distances Lookup Table'!D:E,2,FALSE))),"")</f>
        <v/>
      </c>
      <c r="X1950" s="18" t="str">
        <f>IF(D1950&lt;&gt;"",'Workers Settings'!H1950,"")</f>
        <v/>
      </c>
      <c r="Y1950" s="18" t="str">
        <f>IF(D1950&lt;&gt;"",'Workers Settings'!I1950,"")</f>
        <v/>
      </c>
      <c r="Z1950" s="29" t="str">
        <f>IF('Workers Settings'!L1950&lt;&gt;"",'Workers Settings'!L1950,'Workers Settings'!K1950)</f>
        <v/>
      </c>
      <c r="AA1950" s="29" t="str">
        <f>IF(D1950&lt;&gt;"",IF('Workers Settings'!L1950&lt;&gt;"",'Workers Settings'!L1950,'Workers Settings'!K1950),"")</f>
        <v/>
      </c>
    </row>
    <row r="1951" spans="1:27" x14ac:dyDescent="0.25">
      <c r="A1951" s="7">
        <f t="shared" si="340"/>
        <v>1947</v>
      </c>
      <c r="B1951" s="7" t="str">
        <f>IF('Workers Settings'!B1951&lt;&gt;"",'Workers Settings'!B1951,"")</f>
        <v/>
      </c>
      <c r="C1951" s="7" t="str">
        <f>IF('Workers Settings'!C1951&lt;&gt;"",'Workers Settings'!C1951,"")</f>
        <v/>
      </c>
      <c r="D1951" s="17"/>
      <c r="E1951" s="17"/>
      <c r="F1951" s="17"/>
      <c r="G1951" s="7" t="str">
        <f>IF(D1951&lt;&gt;"",IF('Workers Settings'!D1951="","",'Workers Settings'!D1951),"")</f>
        <v/>
      </c>
      <c r="H1951" s="7" t="str">
        <f>IF(D1951&lt;&gt;"",'Workers Settings'!E1951,"")</f>
        <v/>
      </c>
      <c r="I1951" s="7" t="str">
        <f t="shared" si="330"/>
        <v/>
      </c>
      <c r="J1951" s="7" t="str">
        <f>IF('Workers Settings'!F1951&lt;&gt;"",'Workers Settings'!F1951,"")</f>
        <v/>
      </c>
      <c r="K1951" s="7" t="str">
        <f>IF('Workers Settings'!G1951&lt;&gt;"",'Workers Settings'!G1951,"")</f>
        <v/>
      </c>
      <c r="L1951" s="7" t="str">
        <f>IF(D1951="","",IF(VLOOKUP(D1951,'Demand Locations'!B:D,2,FALSE)="","",VLOOKUP(D1951,'Demand Locations'!B:D,2,FALSE)))</f>
        <v/>
      </c>
      <c r="M1951" s="7" t="str">
        <f>IF(D1951="","",IF(VLOOKUP(D1951,'Demand Locations'!B:D,3,FALSE)="","",VLOOKUP(D1951,'Demand Locations'!B:D,3,FALSE)))</f>
        <v/>
      </c>
      <c r="N1951" s="7" t="str">
        <f t="shared" si="331"/>
        <v/>
      </c>
      <c r="O1951" s="7" t="str">
        <f t="shared" si="332"/>
        <v/>
      </c>
      <c r="P1951" s="7" t="str">
        <f t="shared" si="333"/>
        <v/>
      </c>
      <c r="Q1951" s="7" t="str">
        <f t="shared" si="334"/>
        <v/>
      </c>
      <c r="R1951" s="7" t="str">
        <f t="shared" si="335"/>
        <v/>
      </c>
      <c r="S1951" s="7" t="str">
        <f t="shared" si="336"/>
        <v/>
      </c>
      <c r="T1951" s="7" t="str">
        <f t="shared" si="337"/>
        <v/>
      </c>
      <c r="U1951" s="7" t="str">
        <f t="shared" si="338"/>
        <v/>
      </c>
      <c r="V1951" s="7" t="str">
        <f t="shared" si="339"/>
        <v/>
      </c>
      <c r="W1951" s="60" t="str">
        <f>IF(ISNUMBER(V1951),IF(ISNA(VLOOKUP(I1951,'Distances Lookup Table'!D:E,2,FALSE)),V1951*'General Settings'!$F$6,IF(VLOOKUP(I1951,'Distances Lookup Table'!D:E,2,FALSE)="",V1951*'General Settings'!$F$6,VLOOKUP(I1951,'Distances Lookup Table'!D:E,2,FALSE))),"")</f>
        <v/>
      </c>
      <c r="X1951" s="18" t="str">
        <f>IF(D1951&lt;&gt;"",'Workers Settings'!H1951,"")</f>
        <v/>
      </c>
      <c r="Y1951" s="18" t="str">
        <f>IF(D1951&lt;&gt;"",'Workers Settings'!I1951,"")</f>
        <v/>
      </c>
      <c r="Z1951" s="29" t="str">
        <f>IF('Workers Settings'!L1951&lt;&gt;"",'Workers Settings'!L1951,'Workers Settings'!K1951)</f>
        <v/>
      </c>
      <c r="AA1951" s="29" t="str">
        <f>IF(D1951&lt;&gt;"",IF('Workers Settings'!L1951&lt;&gt;"",'Workers Settings'!L1951,'Workers Settings'!K1951),"")</f>
        <v/>
      </c>
    </row>
    <row r="1952" spans="1:27" x14ac:dyDescent="0.25">
      <c r="A1952" s="7">
        <f t="shared" si="340"/>
        <v>1948</v>
      </c>
      <c r="B1952" s="7" t="str">
        <f>IF('Workers Settings'!B1952&lt;&gt;"",'Workers Settings'!B1952,"")</f>
        <v/>
      </c>
      <c r="C1952" s="7" t="str">
        <f>IF('Workers Settings'!C1952&lt;&gt;"",'Workers Settings'!C1952,"")</f>
        <v/>
      </c>
      <c r="D1952" s="17"/>
      <c r="E1952" s="17"/>
      <c r="F1952" s="17"/>
      <c r="G1952" s="7" t="str">
        <f>IF(D1952&lt;&gt;"",IF('Workers Settings'!D1952="","",'Workers Settings'!D1952),"")</f>
        <v/>
      </c>
      <c r="H1952" s="7" t="str">
        <f>IF(D1952&lt;&gt;"",'Workers Settings'!E1952,"")</f>
        <v/>
      </c>
      <c r="I1952" s="7" t="str">
        <f t="shared" si="330"/>
        <v/>
      </c>
      <c r="J1952" s="7" t="str">
        <f>IF('Workers Settings'!F1952&lt;&gt;"",'Workers Settings'!F1952,"")</f>
        <v/>
      </c>
      <c r="K1952" s="7" t="str">
        <f>IF('Workers Settings'!G1952&lt;&gt;"",'Workers Settings'!G1952,"")</f>
        <v/>
      </c>
      <c r="L1952" s="7" t="str">
        <f>IF(D1952="","",IF(VLOOKUP(D1952,'Demand Locations'!B:D,2,FALSE)="","",VLOOKUP(D1952,'Demand Locations'!B:D,2,FALSE)))</f>
        <v/>
      </c>
      <c r="M1952" s="7" t="str">
        <f>IF(D1952="","",IF(VLOOKUP(D1952,'Demand Locations'!B:D,3,FALSE)="","",VLOOKUP(D1952,'Demand Locations'!B:D,3,FALSE)))</f>
        <v/>
      </c>
      <c r="N1952" s="7" t="str">
        <f t="shared" si="331"/>
        <v/>
      </c>
      <c r="O1952" s="7" t="str">
        <f t="shared" si="332"/>
        <v/>
      </c>
      <c r="P1952" s="7" t="str">
        <f t="shared" si="333"/>
        <v/>
      </c>
      <c r="Q1952" s="7" t="str">
        <f t="shared" si="334"/>
        <v/>
      </c>
      <c r="R1952" s="7" t="str">
        <f t="shared" si="335"/>
        <v/>
      </c>
      <c r="S1952" s="7" t="str">
        <f t="shared" si="336"/>
        <v/>
      </c>
      <c r="T1952" s="7" t="str">
        <f t="shared" si="337"/>
        <v/>
      </c>
      <c r="U1952" s="7" t="str">
        <f t="shared" si="338"/>
        <v/>
      </c>
      <c r="V1952" s="7" t="str">
        <f t="shared" si="339"/>
        <v/>
      </c>
      <c r="W1952" s="60" t="str">
        <f>IF(ISNUMBER(V1952),IF(ISNA(VLOOKUP(I1952,'Distances Lookup Table'!D:E,2,FALSE)),V1952*'General Settings'!$F$6,IF(VLOOKUP(I1952,'Distances Lookup Table'!D:E,2,FALSE)="",V1952*'General Settings'!$F$6,VLOOKUP(I1952,'Distances Lookup Table'!D:E,2,FALSE))),"")</f>
        <v/>
      </c>
      <c r="X1952" s="18" t="str">
        <f>IF(D1952&lt;&gt;"",'Workers Settings'!H1952,"")</f>
        <v/>
      </c>
      <c r="Y1952" s="18" t="str">
        <f>IF(D1952&lt;&gt;"",'Workers Settings'!I1952,"")</f>
        <v/>
      </c>
      <c r="Z1952" s="29" t="str">
        <f>IF('Workers Settings'!L1952&lt;&gt;"",'Workers Settings'!L1952,'Workers Settings'!K1952)</f>
        <v/>
      </c>
      <c r="AA1952" s="29" t="str">
        <f>IF(D1952&lt;&gt;"",IF('Workers Settings'!L1952&lt;&gt;"",'Workers Settings'!L1952,'Workers Settings'!K1952),"")</f>
        <v/>
      </c>
    </row>
    <row r="1953" spans="1:27" x14ac:dyDescent="0.25">
      <c r="A1953" s="7">
        <f t="shared" si="340"/>
        <v>1949</v>
      </c>
      <c r="B1953" s="7" t="str">
        <f>IF('Workers Settings'!B1953&lt;&gt;"",'Workers Settings'!B1953,"")</f>
        <v/>
      </c>
      <c r="C1953" s="7" t="str">
        <f>IF('Workers Settings'!C1953&lt;&gt;"",'Workers Settings'!C1953,"")</f>
        <v/>
      </c>
      <c r="D1953" s="17"/>
      <c r="E1953" s="17"/>
      <c r="F1953" s="17"/>
      <c r="G1953" s="7" t="str">
        <f>IF(D1953&lt;&gt;"",IF('Workers Settings'!D1953="","",'Workers Settings'!D1953),"")</f>
        <v/>
      </c>
      <c r="H1953" s="7" t="str">
        <f>IF(D1953&lt;&gt;"",'Workers Settings'!E1953,"")</f>
        <v/>
      </c>
      <c r="I1953" s="7" t="str">
        <f t="shared" si="330"/>
        <v/>
      </c>
      <c r="J1953" s="7" t="str">
        <f>IF('Workers Settings'!F1953&lt;&gt;"",'Workers Settings'!F1953,"")</f>
        <v/>
      </c>
      <c r="K1953" s="7" t="str">
        <f>IF('Workers Settings'!G1953&lt;&gt;"",'Workers Settings'!G1953,"")</f>
        <v/>
      </c>
      <c r="L1953" s="7" t="str">
        <f>IF(D1953="","",IF(VLOOKUP(D1953,'Demand Locations'!B:D,2,FALSE)="","",VLOOKUP(D1953,'Demand Locations'!B:D,2,FALSE)))</f>
        <v/>
      </c>
      <c r="M1953" s="7" t="str">
        <f>IF(D1953="","",IF(VLOOKUP(D1953,'Demand Locations'!B:D,3,FALSE)="","",VLOOKUP(D1953,'Demand Locations'!B:D,3,FALSE)))</f>
        <v/>
      </c>
      <c r="N1953" s="7" t="str">
        <f t="shared" si="331"/>
        <v/>
      </c>
      <c r="O1953" s="7" t="str">
        <f t="shared" si="332"/>
        <v/>
      </c>
      <c r="P1953" s="7" t="str">
        <f t="shared" si="333"/>
        <v/>
      </c>
      <c r="Q1953" s="7" t="str">
        <f t="shared" si="334"/>
        <v/>
      </c>
      <c r="R1953" s="7" t="str">
        <f t="shared" si="335"/>
        <v/>
      </c>
      <c r="S1953" s="7" t="str">
        <f t="shared" si="336"/>
        <v/>
      </c>
      <c r="T1953" s="7" t="str">
        <f t="shared" si="337"/>
        <v/>
      </c>
      <c r="U1953" s="7" t="str">
        <f t="shared" si="338"/>
        <v/>
      </c>
      <c r="V1953" s="7" t="str">
        <f t="shared" si="339"/>
        <v/>
      </c>
      <c r="W1953" s="60" t="str">
        <f>IF(ISNUMBER(V1953),IF(ISNA(VLOOKUP(I1953,'Distances Lookup Table'!D:E,2,FALSE)),V1953*'General Settings'!$F$6,IF(VLOOKUP(I1953,'Distances Lookup Table'!D:E,2,FALSE)="",V1953*'General Settings'!$F$6,VLOOKUP(I1953,'Distances Lookup Table'!D:E,2,FALSE))),"")</f>
        <v/>
      </c>
      <c r="X1953" s="18" t="str">
        <f>IF(D1953&lt;&gt;"",'Workers Settings'!H1953,"")</f>
        <v/>
      </c>
      <c r="Y1953" s="18" t="str">
        <f>IF(D1953&lt;&gt;"",'Workers Settings'!I1953,"")</f>
        <v/>
      </c>
      <c r="Z1953" s="29" t="str">
        <f>IF('Workers Settings'!L1953&lt;&gt;"",'Workers Settings'!L1953,'Workers Settings'!K1953)</f>
        <v/>
      </c>
      <c r="AA1953" s="29" t="str">
        <f>IF(D1953&lt;&gt;"",IF('Workers Settings'!L1953&lt;&gt;"",'Workers Settings'!L1953,'Workers Settings'!K1953),"")</f>
        <v/>
      </c>
    </row>
    <row r="1954" spans="1:27" x14ac:dyDescent="0.25">
      <c r="A1954" s="7">
        <f t="shared" si="340"/>
        <v>1950</v>
      </c>
      <c r="B1954" s="7" t="str">
        <f>IF('Workers Settings'!B1954&lt;&gt;"",'Workers Settings'!B1954,"")</f>
        <v/>
      </c>
      <c r="C1954" s="7" t="str">
        <f>IF('Workers Settings'!C1954&lt;&gt;"",'Workers Settings'!C1954,"")</f>
        <v/>
      </c>
      <c r="D1954" s="17"/>
      <c r="E1954" s="17"/>
      <c r="F1954" s="17"/>
      <c r="G1954" s="7" t="str">
        <f>IF(D1954&lt;&gt;"",IF('Workers Settings'!D1954="","",'Workers Settings'!D1954),"")</f>
        <v/>
      </c>
      <c r="H1954" s="7" t="str">
        <f>IF(D1954&lt;&gt;"",'Workers Settings'!E1954,"")</f>
        <v/>
      </c>
      <c r="I1954" s="7" t="str">
        <f t="shared" si="330"/>
        <v/>
      </c>
      <c r="J1954" s="7" t="str">
        <f>IF('Workers Settings'!F1954&lt;&gt;"",'Workers Settings'!F1954,"")</f>
        <v/>
      </c>
      <c r="K1954" s="7" t="str">
        <f>IF('Workers Settings'!G1954&lt;&gt;"",'Workers Settings'!G1954,"")</f>
        <v/>
      </c>
      <c r="L1954" s="7" t="str">
        <f>IF(D1954="","",IF(VLOOKUP(D1954,'Demand Locations'!B:D,2,FALSE)="","",VLOOKUP(D1954,'Demand Locations'!B:D,2,FALSE)))</f>
        <v/>
      </c>
      <c r="M1954" s="7" t="str">
        <f>IF(D1954="","",IF(VLOOKUP(D1954,'Demand Locations'!B:D,3,FALSE)="","",VLOOKUP(D1954,'Demand Locations'!B:D,3,FALSE)))</f>
        <v/>
      </c>
      <c r="N1954" s="7" t="str">
        <f t="shared" si="331"/>
        <v/>
      </c>
      <c r="O1954" s="7" t="str">
        <f t="shared" si="332"/>
        <v/>
      </c>
      <c r="P1954" s="7" t="str">
        <f t="shared" si="333"/>
        <v/>
      </c>
      <c r="Q1954" s="7" t="str">
        <f t="shared" si="334"/>
        <v/>
      </c>
      <c r="R1954" s="7" t="str">
        <f t="shared" si="335"/>
        <v/>
      </c>
      <c r="S1954" s="7" t="str">
        <f t="shared" si="336"/>
        <v/>
      </c>
      <c r="T1954" s="7" t="str">
        <f t="shared" si="337"/>
        <v/>
      </c>
      <c r="U1954" s="7" t="str">
        <f t="shared" si="338"/>
        <v/>
      </c>
      <c r="V1954" s="7" t="str">
        <f t="shared" si="339"/>
        <v/>
      </c>
      <c r="W1954" s="60" t="str">
        <f>IF(ISNUMBER(V1954),IF(ISNA(VLOOKUP(I1954,'Distances Lookup Table'!D:E,2,FALSE)),V1954*'General Settings'!$F$6,IF(VLOOKUP(I1954,'Distances Lookup Table'!D:E,2,FALSE)="",V1954*'General Settings'!$F$6,VLOOKUP(I1954,'Distances Lookup Table'!D:E,2,FALSE))),"")</f>
        <v/>
      </c>
      <c r="X1954" s="18" t="str">
        <f>IF(D1954&lt;&gt;"",'Workers Settings'!H1954,"")</f>
        <v/>
      </c>
      <c r="Y1954" s="18" t="str">
        <f>IF(D1954&lt;&gt;"",'Workers Settings'!I1954,"")</f>
        <v/>
      </c>
      <c r="Z1954" s="29" t="str">
        <f>IF('Workers Settings'!L1954&lt;&gt;"",'Workers Settings'!L1954,'Workers Settings'!K1954)</f>
        <v/>
      </c>
      <c r="AA1954" s="29" t="str">
        <f>IF(D1954&lt;&gt;"",IF('Workers Settings'!L1954&lt;&gt;"",'Workers Settings'!L1954,'Workers Settings'!K1954),"")</f>
        <v/>
      </c>
    </row>
    <row r="1955" spans="1:27" x14ac:dyDescent="0.25">
      <c r="A1955" s="7">
        <f t="shared" si="340"/>
        <v>1951</v>
      </c>
      <c r="B1955" s="7" t="str">
        <f>IF('Workers Settings'!B1955&lt;&gt;"",'Workers Settings'!B1955,"")</f>
        <v/>
      </c>
      <c r="C1955" s="7" t="str">
        <f>IF('Workers Settings'!C1955&lt;&gt;"",'Workers Settings'!C1955,"")</f>
        <v/>
      </c>
      <c r="D1955" s="17"/>
      <c r="E1955" s="17"/>
      <c r="F1955" s="17"/>
      <c r="G1955" s="7" t="str">
        <f>IF(D1955&lt;&gt;"",IF('Workers Settings'!D1955="","",'Workers Settings'!D1955),"")</f>
        <v/>
      </c>
      <c r="H1955" s="7" t="str">
        <f>IF(D1955&lt;&gt;"",'Workers Settings'!E1955,"")</f>
        <v/>
      </c>
      <c r="I1955" s="7" t="str">
        <f t="shared" si="330"/>
        <v/>
      </c>
      <c r="J1955" s="7" t="str">
        <f>IF('Workers Settings'!F1955&lt;&gt;"",'Workers Settings'!F1955,"")</f>
        <v/>
      </c>
      <c r="K1955" s="7" t="str">
        <f>IF('Workers Settings'!G1955&lt;&gt;"",'Workers Settings'!G1955,"")</f>
        <v/>
      </c>
      <c r="L1955" s="7" t="str">
        <f>IF(D1955="","",IF(VLOOKUP(D1955,'Demand Locations'!B:D,2,FALSE)="","",VLOOKUP(D1955,'Demand Locations'!B:D,2,FALSE)))</f>
        <v/>
      </c>
      <c r="M1955" s="7" t="str">
        <f>IF(D1955="","",IF(VLOOKUP(D1955,'Demand Locations'!B:D,3,FALSE)="","",VLOOKUP(D1955,'Demand Locations'!B:D,3,FALSE)))</f>
        <v/>
      </c>
      <c r="N1955" s="7" t="str">
        <f t="shared" si="331"/>
        <v/>
      </c>
      <c r="O1955" s="7" t="str">
        <f t="shared" si="332"/>
        <v/>
      </c>
      <c r="P1955" s="7" t="str">
        <f t="shared" si="333"/>
        <v/>
      </c>
      <c r="Q1955" s="7" t="str">
        <f t="shared" si="334"/>
        <v/>
      </c>
      <c r="R1955" s="7" t="str">
        <f t="shared" si="335"/>
        <v/>
      </c>
      <c r="S1955" s="7" t="str">
        <f t="shared" si="336"/>
        <v/>
      </c>
      <c r="T1955" s="7" t="str">
        <f t="shared" si="337"/>
        <v/>
      </c>
      <c r="U1955" s="7" t="str">
        <f t="shared" si="338"/>
        <v/>
      </c>
      <c r="V1955" s="7" t="str">
        <f t="shared" si="339"/>
        <v/>
      </c>
      <c r="W1955" s="60" t="str">
        <f>IF(ISNUMBER(V1955),IF(ISNA(VLOOKUP(I1955,'Distances Lookup Table'!D:E,2,FALSE)),V1955*'General Settings'!$F$6,IF(VLOOKUP(I1955,'Distances Lookup Table'!D:E,2,FALSE)="",V1955*'General Settings'!$F$6,VLOOKUP(I1955,'Distances Lookup Table'!D:E,2,FALSE))),"")</f>
        <v/>
      </c>
      <c r="X1955" s="18" t="str">
        <f>IF(D1955&lt;&gt;"",'Workers Settings'!H1955,"")</f>
        <v/>
      </c>
      <c r="Y1955" s="18" t="str">
        <f>IF(D1955&lt;&gt;"",'Workers Settings'!I1955,"")</f>
        <v/>
      </c>
      <c r="Z1955" s="29" t="str">
        <f>IF('Workers Settings'!L1955&lt;&gt;"",'Workers Settings'!L1955,'Workers Settings'!K1955)</f>
        <v/>
      </c>
      <c r="AA1955" s="29" t="str">
        <f>IF(D1955&lt;&gt;"",IF('Workers Settings'!L1955&lt;&gt;"",'Workers Settings'!L1955,'Workers Settings'!K1955),"")</f>
        <v/>
      </c>
    </row>
    <row r="1956" spans="1:27" x14ac:dyDescent="0.25">
      <c r="A1956" s="7">
        <f t="shared" si="340"/>
        <v>1952</v>
      </c>
      <c r="B1956" s="7" t="str">
        <f>IF('Workers Settings'!B1956&lt;&gt;"",'Workers Settings'!B1956,"")</f>
        <v/>
      </c>
      <c r="C1956" s="7" t="str">
        <f>IF('Workers Settings'!C1956&lt;&gt;"",'Workers Settings'!C1956,"")</f>
        <v/>
      </c>
      <c r="D1956" s="17"/>
      <c r="E1956" s="17"/>
      <c r="F1956" s="17"/>
      <c r="G1956" s="7" t="str">
        <f>IF(D1956&lt;&gt;"",IF('Workers Settings'!D1956="","",'Workers Settings'!D1956),"")</f>
        <v/>
      </c>
      <c r="H1956" s="7" t="str">
        <f>IF(D1956&lt;&gt;"",'Workers Settings'!E1956,"")</f>
        <v/>
      </c>
      <c r="I1956" s="7" t="str">
        <f t="shared" si="330"/>
        <v/>
      </c>
      <c r="J1956" s="7" t="str">
        <f>IF('Workers Settings'!F1956&lt;&gt;"",'Workers Settings'!F1956,"")</f>
        <v/>
      </c>
      <c r="K1956" s="7" t="str">
        <f>IF('Workers Settings'!G1956&lt;&gt;"",'Workers Settings'!G1956,"")</f>
        <v/>
      </c>
      <c r="L1956" s="7" t="str">
        <f>IF(D1956="","",IF(VLOOKUP(D1956,'Demand Locations'!B:D,2,FALSE)="","",VLOOKUP(D1956,'Demand Locations'!B:D,2,FALSE)))</f>
        <v/>
      </c>
      <c r="M1956" s="7" t="str">
        <f>IF(D1956="","",IF(VLOOKUP(D1956,'Demand Locations'!B:D,3,FALSE)="","",VLOOKUP(D1956,'Demand Locations'!B:D,3,FALSE)))</f>
        <v/>
      </c>
      <c r="N1956" s="7" t="str">
        <f t="shared" si="331"/>
        <v/>
      </c>
      <c r="O1956" s="7" t="str">
        <f t="shared" si="332"/>
        <v/>
      </c>
      <c r="P1956" s="7" t="str">
        <f t="shared" si="333"/>
        <v/>
      </c>
      <c r="Q1956" s="7" t="str">
        <f t="shared" si="334"/>
        <v/>
      </c>
      <c r="R1956" s="7" t="str">
        <f t="shared" si="335"/>
        <v/>
      </c>
      <c r="S1956" s="7" t="str">
        <f t="shared" si="336"/>
        <v/>
      </c>
      <c r="T1956" s="7" t="str">
        <f t="shared" si="337"/>
        <v/>
      </c>
      <c r="U1956" s="7" t="str">
        <f t="shared" si="338"/>
        <v/>
      </c>
      <c r="V1956" s="7" t="str">
        <f t="shared" si="339"/>
        <v/>
      </c>
      <c r="W1956" s="60" t="str">
        <f>IF(ISNUMBER(V1956),IF(ISNA(VLOOKUP(I1956,'Distances Lookup Table'!D:E,2,FALSE)),V1956*'General Settings'!$F$6,IF(VLOOKUP(I1956,'Distances Lookup Table'!D:E,2,FALSE)="",V1956*'General Settings'!$F$6,VLOOKUP(I1956,'Distances Lookup Table'!D:E,2,FALSE))),"")</f>
        <v/>
      </c>
      <c r="X1956" s="18" t="str">
        <f>IF(D1956&lt;&gt;"",'Workers Settings'!H1956,"")</f>
        <v/>
      </c>
      <c r="Y1956" s="18" t="str">
        <f>IF(D1956&lt;&gt;"",'Workers Settings'!I1956,"")</f>
        <v/>
      </c>
      <c r="Z1956" s="29" t="str">
        <f>IF('Workers Settings'!L1956&lt;&gt;"",'Workers Settings'!L1956,'Workers Settings'!K1956)</f>
        <v/>
      </c>
      <c r="AA1956" s="29" t="str">
        <f>IF(D1956&lt;&gt;"",IF('Workers Settings'!L1956&lt;&gt;"",'Workers Settings'!L1956,'Workers Settings'!K1956),"")</f>
        <v/>
      </c>
    </row>
    <row r="1957" spans="1:27" x14ac:dyDescent="0.25">
      <c r="A1957" s="7">
        <f t="shared" si="340"/>
        <v>1953</v>
      </c>
      <c r="B1957" s="7" t="str">
        <f>IF('Workers Settings'!B1957&lt;&gt;"",'Workers Settings'!B1957,"")</f>
        <v/>
      </c>
      <c r="C1957" s="7" t="str">
        <f>IF('Workers Settings'!C1957&lt;&gt;"",'Workers Settings'!C1957,"")</f>
        <v/>
      </c>
      <c r="D1957" s="17"/>
      <c r="E1957" s="17"/>
      <c r="F1957" s="17"/>
      <c r="G1957" s="7" t="str">
        <f>IF(D1957&lt;&gt;"",IF('Workers Settings'!D1957="","",'Workers Settings'!D1957),"")</f>
        <v/>
      </c>
      <c r="H1957" s="7" t="str">
        <f>IF(D1957&lt;&gt;"",'Workers Settings'!E1957,"")</f>
        <v/>
      </c>
      <c r="I1957" s="7" t="str">
        <f t="shared" si="330"/>
        <v/>
      </c>
      <c r="J1957" s="7" t="str">
        <f>IF('Workers Settings'!F1957&lt;&gt;"",'Workers Settings'!F1957,"")</f>
        <v/>
      </c>
      <c r="K1957" s="7" t="str">
        <f>IF('Workers Settings'!G1957&lt;&gt;"",'Workers Settings'!G1957,"")</f>
        <v/>
      </c>
      <c r="L1957" s="7" t="str">
        <f>IF(D1957="","",IF(VLOOKUP(D1957,'Demand Locations'!B:D,2,FALSE)="","",VLOOKUP(D1957,'Demand Locations'!B:D,2,FALSE)))</f>
        <v/>
      </c>
      <c r="M1957" s="7" t="str">
        <f>IF(D1957="","",IF(VLOOKUP(D1957,'Demand Locations'!B:D,3,FALSE)="","",VLOOKUP(D1957,'Demand Locations'!B:D,3,FALSE)))</f>
        <v/>
      </c>
      <c r="N1957" s="7" t="str">
        <f t="shared" si="331"/>
        <v/>
      </c>
      <c r="O1957" s="7" t="str">
        <f t="shared" si="332"/>
        <v/>
      </c>
      <c r="P1957" s="7" t="str">
        <f t="shared" si="333"/>
        <v/>
      </c>
      <c r="Q1957" s="7" t="str">
        <f t="shared" si="334"/>
        <v/>
      </c>
      <c r="R1957" s="7" t="str">
        <f t="shared" si="335"/>
        <v/>
      </c>
      <c r="S1957" s="7" t="str">
        <f t="shared" si="336"/>
        <v/>
      </c>
      <c r="T1957" s="7" t="str">
        <f t="shared" si="337"/>
        <v/>
      </c>
      <c r="U1957" s="7" t="str">
        <f t="shared" si="338"/>
        <v/>
      </c>
      <c r="V1957" s="7" t="str">
        <f t="shared" si="339"/>
        <v/>
      </c>
      <c r="W1957" s="60" t="str">
        <f>IF(ISNUMBER(V1957),IF(ISNA(VLOOKUP(I1957,'Distances Lookup Table'!D:E,2,FALSE)),V1957*'General Settings'!$F$6,IF(VLOOKUP(I1957,'Distances Lookup Table'!D:E,2,FALSE)="",V1957*'General Settings'!$F$6,VLOOKUP(I1957,'Distances Lookup Table'!D:E,2,FALSE))),"")</f>
        <v/>
      </c>
      <c r="X1957" s="18" t="str">
        <f>IF(D1957&lt;&gt;"",'Workers Settings'!H1957,"")</f>
        <v/>
      </c>
      <c r="Y1957" s="18" t="str">
        <f>IF(D1957&lt;&gt;"",'Workers Settings'!I1957,"")</f>
        <v/>
      </c>
      <c r="Z1957" s="29" t="str">
        <f>IF('Workers Settings'!L1957&lt;&gt;"",'Workers Settings'!L1957,'Workers Settings'!K1957)</f>
        <v/>
      </c>
      <c r="AA1957" s="29" t="str">
        <f>IF(D1957&lt;&gt;"",IF('Workers Settings'!L1957&lt;&gt;"",'Workers Settings'!L1957,'Workers Settings'!K1957),"")</f>
        <v/>
      </c>
    </row>
    <row r="1958" spans="1:27" x14ac:dyDescent="0.25">
      <c r="A1958" s="7">
        <f t="shared" si="340"/>
        <v>1954</v>
      </c>
      <c r="B1958" s="7" t="str">
        <f>IF('Workers Settings'!B1958&lt;&gt;"",'Workers Settings'!B1958,"")</f>
        <v/>
      </c>
      <c r="C1958" s="7" t="str">
        <f>IF('Workers Settings'!C1958&lt;&gt;"",'Workers Settings'!C1958,"")</f>
        <v/>
      </c>
      <c r="D1958" s="17"/>
      <c r="E1958" s="17"/>
      <c r="F1958" s="17"/>
      <c r="G1958" s="7" t="str">
        <f>IF(D1958&lt;&gt;"",IF('Workers Settings'!D1958="","",'Workers Settings'!D1958),"")</f>
        <v/>
      </c>
      <c r="H1958" s="7" t="str">
        <f>IF(D1958&lt;&gt;"",'Workers Settings'!E1958,"")</f>
        <v/>
      </c>
      <c r="I1958" s="7" t="str">
        <f t="shared" si="330"/>
        <v/>
      </c>
      <c r="J1958" s="7" t="str">
        <f>IF('Workers Settings'!F1958&lt;&gt;"",'Workers Settings'!F1958,"")</f>
        <v/>
      </c>
      <c r="K1958" s="7" t="str">
        <f>IF('Workers Settings'!G1958&lt;&gt;"",'Workers Settings'!G1958,"")</f>
        <v/>
      </c>
      <c r="L1958" s="7" t="str">
        <f>IF(D1958="","",IF(VLOOKUP(D1958,'Demand Locations'!B:D,2,FALSE)="","",VLOOKUP(D1958,'Demand Locations'!B:D,2,FALSE)))</f>
        <v/>
      </c>
      <c r="M1958" s="7" t="str">
        <f>IF(D1958="","",IF(VLOOKUP(D1958,'Demand Locations'!B:D,3,FALSE)="","",VLOOKUP(D1958,'Demand Locations'!B:D,3,FALSE)))</f>
        <v/>
      </c>
      <c r="N1958" s="7" t="str">
        <f t="shared" si="331"/>
        <v/>
      </c>
      <c r="O1958" s="7" t="str">
        <f t="shared" si="332"/>
        <v/>
      </c>
      <c r="P1958" s="7" t="str">
        <f t="shared" si="333"/>
        <v/>
      </c>
      <c r="Q1958" s="7" t="str">
        <f t="shared" si="334"/>
        <v/>
      </c>
      <c r="R1958" s="7" t="str">
        <f t="shared" si="335"/>
        <v/>
      </c>
      <c r="S1958" s="7" t="str">
        <f t="shared" si="336"/>
        <v/>
      </c>
      <c r="T1958" s="7" t="str">
        <f t="shared" si="337"/>
        <v/>
      </c>
      <c r="U1958" s="7" t="str">
        <f t="shared" si="338"/>
        <v/>
      </c>
      <c r="V1958" s="7" t="str">
        <f t="shared" si="339"/>
        <v/>
      </c>
      <c r="W1958" s="60" t="str">
        <f>IF(ISNUMBER(V1958),IF(ISNA(VLOOKUP(I1958,'Distances Lookup Table'!D:E,2,FALSE)),V1958*'General Settings'!$F$6,IF(VLOOKUP(I1958,'Distances Lookup Table'!D:E,2,FALSE)="",V1958*'General Settings'!$F$6,VLOOKUP(I1958,'Distances Lookup Table'!D:E,2,FALSE))),"")</f>
        <v/>
      </c>
      <c r="X1958" s="18" t="str">
        <f>IF(D1958&lt;&gt;"",'Workers Settings'!H1958,"")</f>
        <v/>
      </c>
      <c r="Y1958" s="18" t="str">
        <f>IF(D1958&lt;&gt;"",'Workers Settings'!I1958,"")</f>
        <v/>
      </c>
      <c r="Z1958" s="29" t="str">
        <f>IF('Workers Settings'!L1958&lt;&gt;"",'Workers Settings'!L1958,'Workers Settings'!K1958)</f>
        <v/>
      </c>
      <c r="AA1958" s="29" t="str">
        <f>IF(D1958&lt;&gt;"",IF('Workers Settings'!L1958&lt;&gt;"",'Workers Settings'!L1958,'Workers Settings'!K1958),"")</f>
        <v/>
      </c>
    </row>
    <row r="1959" spans="1:27" x14ac:dyDescent="0.25">
      <c r="A1959" s="7">
        <f t="shared" si="340"/>
        <v>1955</v>
      </c>
      <c r="B1959" s="7" t="str">
        <f>IF('Workers Settings'!B1959&lt;&gt;"",'Workers Settings'!B1959,"")</f>
        <v/>
      </c>
      <c r="C1959" s="7" t="str">
        <f>IF('Workers Settings'!C1959&lt;&gt;"",'Workers Settings'!C1959,"")</f>
        <v/>
      </c>
      <c r="D1959" s="17"/>
      <c r="E1959" s="17"/>
      <c r="F1959" s="17"/>
      <c r="G1959" s="7" t="str">
        <f>IF(D1959&lt;&gt;"",IF('Workers Settings'!D1959="","",'Workers Settings'!D1959),"")</f>
        <v/>
      </c>
      <c r="H1959" s="7" t="str">
        <f>IF(D1959&lt;&gt;"",'Workers Settings'!E1959,"")</f>
        <v/>
      </c>
      <c r="I1959" s="7" t="str">
        <f t="shared" si="330"/>
        <v/>
      </c>
      <c r="J1959" s="7" t="str">
        <f>IF('Workers Settings'!F1959&lt;&gt;"",'Workers Settings'!F1959,"")</f>
        <v/>
      </c>
      <c r="K1959" s="7" t="str">
        <f>IF('Workers Settings'!G1959&lt;&gt;"",'Workers Settings'!G1959,"")</f>
        <v/>
      </c>
      <c r="L1959" s="7" t="str">
        <f>IF(D1959="","",IF(VLOOKUP(D1959,'Demand Locations'!B:D,2,FALSE)="","",VLOOKUP(D1959,'Demand Locations'!B:D,2,FALSE)))</f>
        <v/>
      </c>
      <c r="M1959" s="7" t="str">
        <f>IF(D1959="","",IF(VLOOKUP(D1959,'Demand Locations'!B:D,3,FALSE)="","",VLOOKUP(D1959,'Demand Locations'!B:D,3,FALSE)))</f>
        <v/>
      </c>
      <c r="N1959" s="7" t="str">
        <f t="shared" si="331"/>
        <v/>
      </c>
      <c r="O1959" s="7" t="str">
        <f t="shared" si="332"/>
        <v/>
      </c>
      <c r="P1959" s="7" t="str">
        <f t="shared" si="333"/>
        <v/>
      </c>
      <c r="Q1959" s="7" t="str">
        <f t="shared" si="334"/>
        <v/>
      </c>
      <c r="R1959" s="7" t="str">
        <f t="shared" si="335"/>
        <v/>
      </c>
      <c r="S1959" s="7" t="str">
        <f t="shared" si="336"/>
        <v/>
      </c>
      <c r="T1959" s="7" t="str">
        <f t="shared" si="337"/>
        <v/>
      </c>
      <c r="U1959" s="7" t="str">
        <f t="shared" si="338"/>
        <v/>
      </c>
      <c r="V1959" s="7" t="str">
        <f t="shared" si="339"/>
        <v/>
      </c>
      <c r="W1959" s="60" t="str">
        <f>IF(ISNUMBER(V1959),IF(ISNA(VLOOKUP(I1959,'Distances Lookup Table'!D:E,2,FALSE)),V1959*'General Settings'!$F$6,IF(VLOOKUP(I1959,'Distances Lookup Table'!D:E,2,FALSE)="",V1959*'General Settings'!$F$6,VLOOKUP(I1959,'Distances Lookup Table'!D:E,2,FALSE))),"")</f>
        <v/>
      </c>
      <c r="X1959" s="18" t="str">
        <f>IF(D1959&lt;&gt;"",'Workers Settings'!H1959,"")</f>
        <v/>
      </c>
      <c r="Y1959" s="18" t="str">
        <f>IF(D1959&lt;&gt;"",'Workers Settings'!I1959,"")</f>
        <v/>
      </c>
      <c r="Z1959" s="29" t="str">
        <f>IF('Workers Settings'!L1959&lt;&gt;"",'Workers Settings'!L1959,'Workers Settings'!K1959)</f>
        <v/>
      </c>
      <c r="AA1959" s="29" t="str">
        <f>IF(D1959&lt;&gt;"",IF('Workers Settings'!L1959&lt;&gt;"",'Workers Settings'!L1959,'Workers Settings'!K1959),"")</f>
        <v/>
      </c>
    </row>
    <row r="1960" spans="1:27" x14ac:dyDescent="0.25">
      <c r="A1960" s="7">
        <f t="shared" si="340"/>
        <v>1956</v>
      </c>
      <c r="B1960" s="7" t="str">
        <f>IF('Workers Settings'!B1960&lt;&gt;"",'Workers Settings'!B1960,"")</f>
        <v/>
      </c>
      <c r="C1960" s="7" t="str">
        <f>IF('Workers Settings'!C1960&lt;&gt;"",'Workers Settings'!C1960,"")</f>
        <v/>
      </c>
      <c r="D1960" s="17"/>
      <c r="E1960" s="17"/>
      <c r="F1960" s="17"/>
      <c r="G1960" s="7" t="str">
        <f>IF(D1960&lt;&gt;"",IF('Workers Settings'!D1960="","",'Workers Settings'!D1960),"")</f>
        <v/>
      </c>
      <c r="H1960" s="7" t="str">
        <f>IF(D1960&lt;&gt;"",'Workers Settings'!E1960,"")</f>
        <v/>
      </c>
      <c r="I1960" s="7" t="str">
        <f t="shared" si="330"/>
        <v/>
      </c>
      <c r="J1960" s="7" t="str">
        <f>IF('Workers Settings'!F1960&lt;&gt;"",'Workers Settings'!F1960,"")</f>
        <v/>
      </c>
      <c r="K1960" s="7" t="str">
        <f>IF('Workers Settings'!G1960&lt;&gt;"",'Workers Settings'!G1960,"")</f>
        <v/>
      </c>
      <c r="L1960" s="7" t="str">
        <f>IF(D1960="","",IF(VLOOKUP(D1960,'Demand Locations'!B:D,2,FALSE)="","",VLOOKUP(D1960,'Demand Locations'!B:D,2,FALSE)))</f>
        <v/>
      </c>
      <c r="M1960" s="7" t="str">
        <f>IF(D1960="","",IF(VLOOKUP(D1960,'Demand Locations'!B:D,3,FALSE)="","",VLOOKUP(D1960,'Demand Locations'!B:D,3,FALSE)))</f>
        <v/>
      </c>
      <c r="N1960" s="7" t="str">
        <f t="shared" si="331"/>
        <v/>
      </c>
      <c r="O1960" s="7" t="str">
        <f t="shared" si="332"/>
        <v/>
      </c>
      <c r="P1960" s="7" t="str">
        <f t="shared" si="333"/>
        <v/>
      </c>
      <c r="Q1960" s="7" t="str">
        <f t="shared" si="334"/>
        <v/>
      </c>
      <c r="R1960" s="7" t="str">
        <f t="shared" si="335"/>
        <v/>
      </c>
      <c r="S1960" s="7" t="str">
        <f t="shared" si="336"/>
        <v/>
      </c>
      <c r="T1960" s="7" t="str">
        <f t="shared" si="337"/>
        <v/>
      </c>
      <c r="U1960" s="7" t="str">
        <f t="shared" si="338"/>
        <v/>
      </c>
      <c r="V1960" s="7" t="str">
        <f t="shared" si="339"/>
        <v/>
      </c>
      <c r="W1960" s="60" t="str">
        <f>IF(ISNUMBER(V1960),IF(ISNA(VLOOKUP(I1960,'Distances Lookup Table'!D:E,2,FALSE)),V1960*'General Settings'!$F$6,IF(VLOOKUP(I1960,'Distances Lookup Table'!D:E,2,FALSE)="",V1960*'General Settings'!$F$6,VLOOKUP(I1960,'Distances Lookup Table'!D:E,2,FALSE))),"")</f>
        <v/>
      </c>
      <c r="X1960" s="18" t="str">
        <f>IF(D1960&lt;&gt;"",'Workers Settings'!H1960,"")</f>
        <v/>
      </c>
      <c r="Y1960" s="18" t="str">
        <f>IF(D1960&lt;&gt;"",'Workers Settings'!I1960,"")</f>
        <v/>
      </c>
      <c r="Z1960" s="29" t="str">
        <f>IF('Workers Settings'!L1960&lt;&gt;"",'Workers Settings'!L1960,'Workers Settings'!K1960)</f>
        <v/>
      </c>
      <c r="AA1960" s="29" t="str">
        <f>IF(D1960&lt;&gt;"",IF('Workers Settings'!L1960&lt;&gt;"",'Workers Settings'!L1960,'Workers Settings'!K1960),"")</f>
        <v/>
      </c>
    </row>
    <row r="1961" spans="1:27" x14ac:dyDescent="0.25">
      <c r="A1961" s="7">
        <f t="shared" si="340"/>
        <v>1957</v>
      </c>
      <c r="B1961" s="7" t="str">
        <f>IF('Workers Settings'!B1961&lt;&gt;"",'Workers Settings'!B1961,"")</f>
        <v/>
      </c>
      <c r="C1961" s="7" t="str">
        <f>IF('Workers Settings'!C1961&lt;&gt;"",'Workers Settings'!C1961,"")</f>
        <v/>
      </c>
      <c r="D1961" s="17"/>
      <c r="E1961" s="17"/>
      <c r="F1961" s="17"/>
      <c r="G1961" s="7" t="str">
        <f>IF(D1961&lt;&gt;"",IF('Workers Settings'!D1961="","",'Workers Settings'!D1961),"")</f>
        <v/>
      </c>
      <c r="H1961" s="7" t="str">
        <f>IF(D1961&lt;&gt;"",'Workers Settings'!E1961,"")</f>
        <v/>
      </c>
      <c r="I1961" s="7" t="str">
        <f t="shared" si="330"/>
        <v/>
      </c>
      <c r="J1961" s="7" t="str">
        <f>IF('Workers Settings'!F1961&lt;&gt;"",'Workers Settings'!F1961,"")</f>
        <v/>
      </c>
      <c r="K1961" s="7" t="str">
        <f>IF('Workers Settings'!G1961&lt;&gt;"",'Workers Settings'!G1961,"")</f>
        <v/>
      </c>
      <c r="L1961" s="7" t="str">
        <f>IF(D1961="","",IF(VLOOKUP(D1961,'Demand Locations'!B:D,2,FALSE)="","",VLOOKUP(D1961,'Demand Locations'!B:D,2,FALSE)))</f>
        <v/>
      </c>
      <c r="M1961" s="7" t="str">
        <f>IF(D1961="","",IF(VLOOKUP(D1961,'Demand Locations'!B:D,3,FALSE)="","",VLOOKUP(D1961,'Demand Locations'!B:D,3,FALSE)))</f>
        <v/>
      </c>
      <c r="N1961" s="7" t="str">
        <f t="shared" si="331"/>
        <v/>
      </c>
      <c r="O1961" s="7" t="str">
        <f t="shared" si="332"/>
        <v/>
      </c>
      <c r="P1961" s="7" t="str">
        <f t="shared" si="333"/>
        <v/>
      </c>
      <c r="Q1961" s="7" t="str">
        <f t="shared" si="334"/>
        <v/>
      </c>
      <c r="R1961" s="7" t="str">
        <f t="shared" si="335"/>
        <v/>
      </c>
      <c r="S1961" s="7" t="str">
        <f t="shared" si="336"/>
        <v/>
      </c>
      <c r="T1961" s="7" t="str">
        <f t="shared" si="337"/>
        <v/>
      </c>
      <c r="U1961" s="7" t="str">
        <f t="shared" si="338"/>
        <v/>
      </c>
      <c r="V1961" s="7" t="str">
        <f t="shared" si="339"/>
        <v/>
      </c>
      <c r="W1961" s="60" t="str">
        <f>IF(ISNUMBER(V1961),IF(ISNA(VLOOKUP(I1961,'Distances Lookup Table'!D:E,2,FALSE)),V1961*'General Settings'!$F$6,IF(VLOOKUP(I1961,'Distances Lookup Table'!D:E,2,FALSE)="",V1961*'General Settings'!$F$6,VLOOKUP(I1961,'Distances Lookup Table'!D:E,2,FALSE))),"")</f>
        <v/>
      </c>
      <c r="X1961" s="18" t="str">
        <f>IF(D1961&lt;&gt;"",'Workers Settings'!H1961,"")</f>
        <v/>
      </c>
      <c r="Y1961" s="18" t="str">
        <f>IF(D1961&lt;&gt;"",'Workers Settings'!I1961,"")</f>
        <v/>
      </c>
      <c r="Z1961" s="29" t="str">
        <f>IF('Workers Settings'!L1961&lt;&gt;"",'Workers Settings'!L1961,'Workers Settings'!K1961)</f>
        <v/>
      </c>
      <c r="AA1961" s="29" t="str">
        <f>IF(D1961&lt;&gt;"",IF('Workers Settings'!L1961&lt;&gt;"",'Workers Settings'!L1961,'Workers Settings'!K1961),"")</f>
        <v/>
      </c>
    </row>
    <row r="1962" spans="1:27" x14ac:dyDescent="0.25">
      <c r="A1962" s="7">
        <f t="shared" si="340"/>
        <v>1958</v>
      </c>
      <c r="B1962" s="7" t="str">
        <f>IF('Workers Settings'!B1962&lt;&gt;"",'Workers Settings'!B1962,"")</f>
        <v/>
      </c>
      <c r="C1962" s="7" t="str">
        <f>IF('Workers Settings'!C1962&lt;&gt;"",'Workers Settings'!C1962,"")</f>
        <v/>
      </c>
      <c r="D1962" s="17"/>
      <c r="E1962" s="17"/>
      <c r="F1962" s="17"/>
      <c r="G1962" s="7" t="str">
        <f>IF(D1962&lt;&gt;"",IF('Workers Settings'!D1962="","",'Workers Settings'!D1962),"")</f>
        <v/>
      </c>
      <c r="H1962" s="7" t="str">
        <f>IF(D1962&lt;&gt;"",'Workers Settings'!E1962,"")</f>
        <v/>
      </c>
      <c r="I1962" s="7" t="str">
        <f t="shared" si="330"/>
        <v/>
      </c>
      <c r="J1962" s="7" t="str">
        <f>IF('Workers Settings'!F1962&lt;&gt;"",'Workers Settings'!F1962,"")</f>
        <v/>
      </c>
      <c r="K1962" s="7" t="str">
        <f>IF('Workers Settings'!G1962&lt;&gt;"",'Workers Settings'!G1962,"")</f>
        <v/>
      </c>
      <c r="L1962" s="7" t="str">
        <f>IF(D1962="","",IF(VLOOKUP(D1962,'Demand Locations'!B:D,2,FALSE)="","",VLOOKUP(D1962,'Demand Locations'!B:D,2,FALSE)))</f>
        <v/>
      </c>
      <c r="M1962" s="7" t="str">
        <f>IF(D1962="","",IF(VLOOKUP(D1962,'Demand Locations'!B:D,3,FALSE)="","",VLOOKUP(D1962,'Demand Locations'!B:D,3,FALSE)))</f>
        <v/>
      </c>
      <c r="N1962" s="7" t="str">
        <f t="shared" si="331"/>
        <v/>
      </c>
      <c r="O1962" s="7" t="str">
        <f t="shared" si="332"/>
        <v/>
      </c>
      <c r="P1962" s="7" t="str">
        <f t="shared" si="333"/>
        <v/>
      </c>
      <c r="Q1962" s="7" t="str">
        <f t="shared" si="334"/>
        <v/>
      </c>
      <c r="R1962" s="7" t="str">
        <f t="shared" si="335"/>
        <v/>
      </c>
      <c r="S1962" s="7" t="str">
        <f t="shared" si="336"/>
        <v/>
      </c>
      <c r="T1962" s="7" t="str">
        <f t="shared" si="337"/>
        <v/>
      </c>
      <c r="U1962" s="7" t="str">
        <f t="shared" si="338"/>
        <v/>
      </c>
      <c r="V1962" s="7" t="str">
        <f t="shared" si="339"/>
        <v/>
      </c>
      <c r="W1962" s="60" t="str">
        <f>IF(ISNUMBER(V1962),IF(ISNA(VLOOKUP(I1962,'Distances Lookup Table'!D:E,2,FALSE)),V1962*'General Settings'!$F$6,IF(VLOOKUP(I1962,'Distances Lookup Table'!D:E,2,FALSE)="",V1962*'General Settings'!$F$6,VLOOKUP(I1962,'Distances Lookup Table'!D:E,2,FALSE))),"")</f>
        <v/>
      </c>
      <c r="X1962" s="18" t="str">
        <f>IF(D1962&lt;&gt;"",'Workers Settings'!H1962,"")</f>
        <v/>
      </c>
      <c r="Y1962" s="18" t="str">
        <f>IF(D1962&lt;&gt;"",'Workers Settings'!I1962,"")</f>
        <v/>
      </c>
      <c r="Z1962" s="29" t="str">
        <f>IF('Workers Settings'!L1962&lt;&gt;"",'Workers Settings'!L1962,'Workers Settings'!K1962)</f>
        <v/>
      </c>
      <c r="AA1962" s="29" t="str">
        <f>IF(D1962&lt;&gt;"",IF('Workers Settings'!L1962&lt;&gt;"",'Workers Settings'!L1962,'Workers Settings'!K1962),"")</f>
        <v/>
      </c>
    </row>
    <row r="1963" spans="1:27" x14ac:dyDescent="0.25">
      <c r="A1963" s="7">
        <f t="shared" si="340"/>
        <v>1959</v>
      </c>
      <c r="B1963" s="7" t="str">
        <f>IF('Workers Settings'!B1963&lt;&gt;"",'Workers Settings'!B1963,"")</f>
        <v/>
      </c>
      <c r="C1963" s="7" t="str">
        <f>IF('Workers Settings'!C1963&lt;&gt;"",'Workers Settings'!C1963,"")</f>
        <v/>
      </c>
      <c r="D1963" s="17"/>
      <c r="E1963" s="17"/>
      <c r="F1963" s="17"/>
      <c r="G1963" s="7" t="str">
        <f>IF(D1963&lt;&gt;"",IF('Workers Settings'!D1963="","",'Workers Settings'!D1963),"")</f>
        <v/>
      </c>
      <c r="H1963" s="7" t="str">
        <f>IF(D1963&lt;&gt;"",'Workers Settings'!E1963,"")</f>
        <v/>
      </c>
      <c r="I1963" s="7" t="str">
        <f t="shared" si="330"/>
        <v/>
      </c>
      <c r="J1963" s="7" t="str">
        <f>IF('Workers Settings'!F1963&lt;&gt;"",'Workers Settings'!F1963,"")</f>
        <v/>
      </c>
      <c r="K1963" s="7" t="str">
        <f>IF('Workers Settings'!G1963&lt;&gt;"",'Workers Settings'!G1963,"")</f>
        <v/>
      </c>
      <c r="L1963" s="7" t="str">
        <f>IF(D1963="","",IF(VLOOKUP(D1963,'Demand Locations'!B:D,2,FALSE)="","",VLOOKUP(D1963,'Demand Locations'!B:D,2,FALSE)))</f>
        <v/>
      </c>
      <c r="M1963" s="7" t="str">
        <f>IF(D1963="","",IF(VLOOKUP(D1963,'Demand Locations'!B:D,3,FALSE)="","",VLOOKUP(D1963,'Demand Locations'!B:D,3,FALSE)))</f>
        <v/>
      </c>
      <c r="N1963" s="7" t="str">
        <f t="shared" si="331"/>
        <v/>
      </c>
      <c r="O1963" s="7" t="str">
        <f t="shared" si="332"/>
        <v/>
      </c>
      <c r="P1963" s="7" t="str">
        <f t="shared" si="333"/>
        <v/>
      </c>
      <c r="Q1963" s="7" t="str">
        <f t="shared" si="334"/>
        <v/>
      </c>
      <c r="R1963" s="7" t="str">
        <f t="shared" si="335"/>
        <v/>
      </c>
      <c r="S1963" s="7" t="str">
        <f t="shared" si="336"/>
        <v/>
      </c>
      <c r="T1963" s="7" t="str">
        <f t="shared" si="337"/>
        <v/>
      </c>
      <c r="U1963" s="7" t="str">
        <f t="shared" si="338"/>
        <v/>
      </c>
      <c r="V1963" s="7" t="str">
        <f t="shared" si="339"/>
        <v/>
      </c>
      <c r="W1963" s="60" t="str">
        <f>IF(ISNUMBER(V1963),IF(ISNA(VLOOKUP(I1963,'Distances Lookup Table'!D:E,2,FALSE)),V1963*'General Settings'!$F$6,IF(VLOOKUP(I1963,'Distances Lookup Table'!D:E,2,FALSE)="",V1963*'General Settings'!$F$6,VLOOKUP(I1963,'Distances Lookup Table'!D:E,2,FALSE))),"")</f>
        <v/>
      </c>
      <c r="X1963" s="18" t="str">
        <f>IF(D1963&lt;&gt;"",'Workers Settings'!H1963,"")</f>
        <v/>
      </c>
      <c r="Y1963" s="18" t="str">
        <f>IF(D1963&lt;&gt;"",'Workers Settings'!I1963,"")</f>
        <v/>
      </c>
      <c r="Z1963" s="29" t="str">
        <f>IF('Workers Settings'!L1963&lt;&gt;"",'Workers Settings'!L1963,'Workers Settings'!K1963)</f>
        <v/>
      </c>
      <c r="AA1963" s="29" t="str">
        <f>IF(D1963&lt;&gt;"",IF('Workers Settings'!L1963&lt;&gt;"",'Workers Settings'!L1963,'Workers Settings'!K1963),"")</f>
        <v/>
      </c>
    </row>
    <row r="1964" spans="1:27" x14ac:dyDescent="0.25">
      <c r="A1964" s="7">
        <f t="shared" si="340"/>
        <v>1960</v>
      </c>
      <c r="B1964" s="7" t="str">
        <f>IF('Workers Settings'!B1964&lt;&gt;"",'Workers Settings'!B1964,"")</f>
        <v/>
      </c>
      <c r="C1964" s="7" t="str">
        <f>IF('Workers Settings'!C1964&lt;&gt;"",'Workers Settings'!C1964,"")</f>
        <v/>
      </c>
      <c r="D1964" s="17"/>
      <c r="E1964" s="17"/>
      <c r="F1964" s="17"/>
      <c r="G1964" s="7" t="str">
        <f>IF(D1964&lt;&gt;"",IF('Workers Settings'!D1964="","",'Workers Settings'!D1964),"")</f>
        <v/>
      </c>
      <c r="H1964" s="7" t="str">
        <f>IF(D1964&lt;&gt;"",'Workers Settings'!E1964,"")</f>
        <v/>
      </c>
      <c r="I1964" s="7" t="str">
        <f t="shared" si="330"/>
        <v/>
      </c>
      <c r="J1964" s="7" t="str">
        <f>IF('Workers Settings'!F1964&lt;&gt;"",'Workers Settings'!F1964,"")</f>
        <v/>
      </c>
      <c r="K1964" s="7" t="str">
        <f>IF('Workers Settings'!G1964&lt;&gt;"",'Workers Settings'!G1964,"")</f>
        <v/>
      </c>
      <c r="L1964" s="7" t="str">
        <f>IF(D1964="","",IF(VLOOKUP(D1964,'Demand Locations'!B:D,2,FALSE)="","",VLOOKUP(D1964,'Demand Locations'!B:D,2,FALSE)))</f>
        <v/>
      </c>
      <c r="M1964" s="7" t="str">
        <f>IF(D1964="","",IF(VLOOKUP(D1964,'Demand Locations'!B:D,3,FALSE)="","",VLOOKUP(D1964,'Demand Locations'!B:D,3,FALSE)))</f>
        <v/>
      </c>
      <c r="N1964" s="7" t="str">
        <f t="shared" si="331"/>
        <v/>
      </c>
      <c r="O1964" s="7" t="str">
        <f t="shared" si="332"/>
        <v/>
      </c>
      <c r="P1964" s="7" t="str">
        <f t="shared" si="333"/>
        <v/>
      </c>
      <c r="Q1964" s="7" t="str">
        <f t="shared" si="334"/>
        <v/>
      </c>
      <c r="R1964" s="7" t="str">
        <f t="shared" si="335"/>
        <v/>
      </c>
      <c r="S1964" s="7" t="str">
        <f t="shared" si="336"/>
        <v/>
      </c>
      <c r="T1964" s="7" t="str">
        <f t="shared" si="337"/>
        <v/>
      </c>
      <c r="U1964" s="7" t="str">
        <f t="shared" si="338"/>
        <v/>
      </c>
      <c r="V1964" s="7" t="str">
        <f t="shared" si="339"/>
        <v/>
      </c>
      <c r="W1964" s="60" t="str">
        <f>IF(ISNUMBER(V1964),IF(ISNA(VLOOKUP(I1964,'Distances Lookup Table'!D:E,2,FALSE)),V1964*'General Settings'!$F$6,IF(VLOOKUP(I1964,'Distances Lookup Table'!D:E,2,FALSE)="",V1964*'General Settings'!$F$6,VLOOKUP(I1964,'Distances Lookup Table'!D:E,2,FALSE))),"")</f>
        <v/>
      </c>
      <c r="X1964" s="18" t="str">
        <f>IF(D1964&lt;&gt;"",'Workers Settings'!H1964,"")</f>
        <v/>
      </c>
      <c r="Y1964" s="18" t="str">
        <f>IF(D1964&lt;&gt;"",'Workers Settings'!I1964,"")</f>
        <v/>
      </c>
      <c r="Z1964" s="29" t="str">
        <f>IF('Workers Settings'!L1964&lt;&gt;"",'Workers Settings'!L1964,'Workers Settings'!K1964)</f>
        <v/>
      </c>
      <c r="AA1964" s="29" t="str">
        <f>IF(D1964&lt;&gt;"",IF('Workers Settings'!L1964&lt;&gt;"",'Workers Settings'!L1964,'Workers Settings'!K1964),"")</f>
        <v/>
      </c>
    </row>
    <row r="1965" spans="1:27" x14ac:dyDescent="0.25">
      <c r="A1965" s="7">
        <f t="shared" si="340"/>
        <v>1961</v>
      </c>
      <c r="B1965" s="7" t="str">
        <f>IF('Workers Settings'!B1965&lt;&gt;"",'Workers Settings'!B1965,"")</f>
        <v/>
      </c>
      <c r="C1965" s="7" t="str">
        <f>IF('Workers Settings'!C1965&lt;&gt;"",'Workers Settings'!C1965,"")</f>
        <v/>
      </c>
      <c r="D1965" s="17"/>
      <c r="E1965" s="17"/>
      <c r="F1965" s="17"/>
      <c r="G1965" s="7" t="str">
        <f>IF(D1965&lt;&gt;"",IF('Workers Settings'!D1965="","",'Workers Settings'!D1965),"")</f>
        <v/>
      </c>
      <c r="H1965" s="7" t="str">
        <f>IF(D1965&lt;&gt;"",'Workers Settings'!E1965,"")</f>
        <v/>
      </c>
      <c r="I1965" s="7" t="str">
        <f t="shared" si="330"/>
        <v/>
      </c>
      <c r="J1965" s="7" t="str">
        <f>IF('Workers Settings'!F1965&lt;&gt;"",'Workers Settings'!F1965,"")</f>
        <v/>
      </c>
      <c r="K1965" s="7" t="str">
        <f>IF('Workers Settings'!G1965&lt;&gt;"",'Workers Settings'!G1965,"")</f>
        <v/>
      </c>
      <c r="L1965" s="7" t="str">
        <f>IF(D1965="","",IF(VLOOKUP(D1965,'Demand Locations'!B:D,2,FALSE)="","",VLOOKUP(D1965,'Demand Locations'!B:D,2,FALSE)))</f>
        <v/>
      </c>
      <c r="M1965" s="7" t="str">
        <f>IF(D1965="","",IF(VLOOKUP(D1965,'Demand Locations'!B:D,3,FALSE)="","",VLOOKUP(D1965,'Demand Locations'!B:D,3,FALSE)))</f>
        <v/>
      </c>
      <c r="N1965" s="7" t="str">
        <f t="shared" si="331"/>
        <v/>
      </c>
      <c r="O1965" s="7" t="str">
        <f t="shared" si="332"/>
        <v/>
      </c>
      <c r="P1965" s="7" t="str">
        <f t="shared" si="333"/>
        <v/>
      </c>
      <c r="Q1965" s="7" t="str">
        <f t="shared" si="334"/>
        <v/>
      </c>
      <c r="R1965" s="7" t="str">
        <f t="shared" si="335"/>
        <v/>
      </c>
      <c r="S1965" s="7" t="str">
        <f t="shared" si="336"/>
        <v/>
      </c>
      <c r="T1965" s="7" t="str">
        <f t="shared" si="337"/>
        <v/>
      </c>
      <c r="U1965" s="7" t="str">
        <f t="shared" si="338"/>
        <v/>
      </c>
      <c r="V1965" s="7" t="str">
        <f t="shared" si="339"/>
        <v/>
      </c>
      <c r="W1965" s="60" t="str">
        <f>IF(ISNUMBER(V1965),IF(ISNA(VLOOKUP(I1965,'Distances Lookup Table'!D:E,2,FALSE)),V1965*'General Settings'!$F$6,IF(VLOOKUP(I1965,'Distances Lookup Table'!D:E,2,FALSE)="",V1965*'General Settings'!$F$6,VLOOKUP(I1965,'Distances Lookup Table'!D:E,2,FALSE))),"")</f>
        <v/>
      </c>
      <c r="X1965" s="18" t="str">
        <f>IF(D1965&lt;&gt;"",'Workers Settings'!H1965,"")</f>
        <v/>
      </c>
      <c r="Y1965" s="18" t="str">
        <f>IF(D1965&lt;&gt;"",'Workers Settings'!I1965,"")</f>
        <v/>
      </c>
      <c r="Z1965" s="29" t="str">
        <f>IF('Workers Settings'!L1965&lt;&gt;"",'Workers Settings'!L1965,'Workers Settings'!K1965)</f>
        <v/>
      </c>
      <c r="AA1965" s="29" t="str">
        <f>IF(D1965&lt;&gt;"",IF('Workers Settings'!L1965&lt;&gt;"",'Workers Settings'!L1965,'Workers Settings'!K1965),"")</f>
        <v/>
      </c>
    </row>
    <row r="1966" spans="1:27" x14ac:dyDescent="0.25">
      <c r="A1966" s="7">
        <f t="shared" si="340"/>
        <v>1962</v>
      </c>
      <c r="B1966" s="7" t="str">
        <f>IF('Workers Settings'!B1966&lt;&gt;"",'Workers Settings'!B1966,"")</f>
        <v/>
      </c>
      <c r="C1966" s="7" t="str">
        <f>IF('Workers Settings'!C1966&lt;&gt;"",'Workers Settings'!C1966,"")</f>
        <v/>
      </c>
      <c r="D1966" s="17"/>
      <c r="E1966" s="17"/>
      <c r="F1966" s="17"/>
      <c r="G1966" s="7" t="str">
        <f>IF(D1966&lt;&gt;"",IF('Workers Settings'!D1966="","",'Workers Settings'!D1966),"")</f>
        <v/>
      </c>
      <c r="H1966" s="7" t="str">
        <f>IF(D1966&lt;&gt;"",'Workers Settings'!E1966,"")</f>
        <v/>
      </c>
      <c r="I1966" s="7" t="str">
        <f t="shared" si="330"/>
        <v/>
      </c>
      <c r="J1966" s="7" t="str">
        <f>IF('Workers Settings'!F1966&lt;&gt;"",'Workers Settings'!F1966,"")</f>
        <v/>
      </c>
      <c r="K1966" s="7" t="str">
        <f>IF('Workers Settings'!G1966&lt;&gt;"",'Workers Settings'!G1966,"")</f>
        <v/>
      </c>
      <c r="L1966" s="7" t="str">
        <f>IF(D1966="","",IF(VLOOKUP(D1966,'Demand Locations'!B:D,2,FALSE)="","",VLOOKUP(D1966,'Demand Locations'!B:D,2,FALSE)))</f>
        <v/>
      </c>
      <c r="M1966" s="7" t="str">
        <f>IF(D1966="","",IF(VLOOKUP(D1966,'Demand Locations'!B:D,3,FALSE)="","",VLOOKUP(D1966,'Demand Locations'!B:D,3,FALSE)))</f>
        <v/>
      </c>
      <c r="N1966" s="7" t="str">
        <f t="shared" si="331"/>
        <v/>
      </c>
      <c r="O1966" s="7" t="str">
        <f t="shared" si="332"/>
        <v/>
      </c>
      <c r="P1966" s="7" t="str">
        <f t="shared" si="333"/>
        <v/>
      </c>
      <c r="Q1966" s="7" t="str">
        <f t="shared" si="334"/>
        <v/>
      </c>
      <c r="R1966" s="7" t="str">
        <f t="shared" si="335"/>
        <v/>
      </c>
      <c r="S1966" s="7" t="str">
        <f t="shared" si="336"/>
        <v/>
      </c>
      <c r="T1966" s="7" t="str">
        <f t="shared" si="337"/>
        <v/>
      </c>
      <c r="U1966" s="7" t="str">
        <f t="shared" si="338"/>
        <v/>
      </c>
      <c r="V1966" s="7" t="str">
        <f t="shared" si="339"/>
        <v/>
      </c>
      <c r="W1966" s="60" t="str">
        <f>IF(ISNUMBER(V1966),IF(ISNA(VLOOKUP(I1966,'Distances Lookup Table'!D:E,2,FALSE)),V1966*'General Settings'!$F$6,IF(VLOOKUP(I1966,'Distances Lookup Table'!D:E,2,FALSE)="",V1966*'General Settings'!$F$6,VLOOKUP(I1966,'Distances Lookup Table'!D:E,2,FALSE))),"")</f>
        <v/>
      </c>
      <c r="X1966" s="18" t="str">
        <f>IF(D1966&lt;&gt;"",'Workers Settings'!H1966,"")</f>
        <v/>
      </c>
      <c r="Y1966" s="18" t="str">
        <f>IF(D1966&lt;&gt;"",'Workers Settings'!I1966,"")</f>
        <v/>
      </c>
      <c r="Z1966" s="29" t="str">
        <f>IF('Workers Settings'!L1966&lt;&gt;"",'Workers Settings'!L1966,'Workers Settings'!K1966)</f>
        <v/>
      </c>
      <c r="AA1966" s="29" t="str">
        <f>IF(D1966&lt;&gt;"",IF('Workers Settings'!L1966&lt;&gt;"",'Workers Settings'!L1966,'Workers Settings'!K1966),"")</f>
        <v/>
      </c>
    </row>
    <row r="1967" spans="1:27" x14ac:dyDescent="0.25">
      <c r="A1967" s="7">
        <f t="shared" si="340"/>
        <v>1963</v>
      </c>
      <c r="B1967" s="7" t="str">
        <f>IF('Workers Settings'!B1967&lt;&gt;"",'Workers Settings'!B1967,"")</f>
        <v/>
      </c>
      <c r="C1967" s="7" t="str">
        <f>IF('Workers Settings'!C1967&lt;&gt;"",'Workers Settings'!C1967,"")</f>
        <v/>
      </c>
      <c r="D1967" s="17"/>
      <c r="E1967" s="17"/>
      <c r="F1967" s="17"/>
      <c r="G1967" s="7" t="str">
        <f>IF(D1967&lt;&gt;"",IF('Workers Settings'!D1967="","",'Workers Settings'!D1967),"")</f>
        <v/>
      </c>
      <c r="H1967" s="7" t="str">
        <f>IF(D1967&lt;&gt;"",'Workers Settings'!E1967,"")</f>
        <v/>
      </c>
      <c r="I1967" s="7" t="str">
        <f t="shared" si="330"/>
        <v/>
      </c>
      <c r="J1967" s="7" t="str">
        <f>IF('Workers Settings'!F1967&lt;&gt;"",'Workers Settings'!F1967,"")</f>
        <v/>
      </c>
      <c r="K1967" s="7" t="str">
        <f>IF('Workers Settings'!G1967&lt;&gt;"",'Workers Settings'!G1967,"")</f>
        <v/>
      </c>
      <c r="L1967" s="7" t="str">
        <f>IF(D1967="","",IF(VLOOKUP(D1967,'Demand Locations'!B:D,2,FALSE)="","",VLOOKUP(D1967,'Demand Locations'!B:D,2,FALSE)))</f>
        <v/>
      </c>
      <c r="M1967" s="7" t="str">
        <f>IF(D1967="","",IF(VLOOKUP(D1967,'Demand Locations'!B:D,3,FALSE)="","",VLOOKUP(D1967,'Demand Locations'!B:D,3,FALSE)))</f>
        <v/>
      </c>
      <c r="N1967" s="7" t="str">
        <f t="shared" si="331"/>
        <v/>
      </c>
      <c r="O1967" s="7" t="str">
        <f t="shared" si="332"/>
        <v/>
      </c>
      <c r="P1967" s="7" t="str">
        <f t="shared" si="333"/>
        <v/>
      </c>
      <c r="Q1967" s="7" t="str">
        <f t="shared" si="334"/>
        <v/>
      </c>
      <c r="R1967" s="7" t="str">
        <f t="shared" si="335"/>
        <v/>
      </c>
      <c r="S1967" s="7" t="str">
        <f t="shared" si="336"/>
        <v/>
      </c>
      <c r="T1967" s="7" t="str">
        <f t="shared" si="337"/>
        <v/>
      </c>
      <c r="U1967" s="7" t="str">
        <f t="shared" si="338"/>
        <v/>
      </c>
      <c r="V1967" s="7" t="str">
        <f t="shared" si="339"/>
        <v/>
      </c>
      <c r="W1967" s="60" t="str">
        <f>IF(ISNUMBER(V1967),IF(ISNA(VLOOKUP(I1967,'Distances Lookup Table'!D:E,2,FALSE)),V1967*'General Settings'!$F$6,IF(VLOOKUP(I1967,'Distances Lookup Table'!D:E,2,FALSE)="",V1967*'General Settings'!$F$6,VLOOKUP(I1967,'Distances Lookup Table'!D:E,2,FALSE))),"")</f>
        <v/>
      </c>
      <c r="X1967" s="18" t="str">
        <f>IF(D1967&lt;&gt;"",'Workers Settings'!H1967,"")</f>
        <v/>
      </c>
      <c r="Y1967" s="18" t="str">
        <f>IF(D1967&lt;&gt;"",'Workers Settings'!I1967,"")</f>
        <v/>
      </c>
      <c r="Z1967" s="29" t="str">
        <f>IF('Workers Settings'!L1967&lt;&gt;"",'Workers Settings'!L1967,'Workers Settings'!K1967)</f>
        <v/>
      </c>
      <c r="AA1967" s="29" t="str">
        <f>IF(D1967&lt;&gt;"",IF('Workers Settings'!L1967&lt;&gt;"",'Workers Settings'!L1967,'Workers Settings'!K1967),"")</f>
        <v/>
      </c>
    </row>
    <row r="1968" spans="1:27" x14ac:dyDescent="0.25">
      <c r="A1968" s="7">
        <f t="shared" si="340"/>
        <v>1964</v>
      </c>
      <c r="B1968" s="7" t="str">
        <f>IF('Workers Settings'!B1968&lt;&gt;"",'Workers Settings'!B1968,"")</f>
        <v/>
      </c>
      <c r="C1968" s="7" t="str">
        <f>IF('Workers Settings'!C1968&lt;&gt;"",'Workers Settings'!C1968,"")</f>
        <v/>
      </c>
      <c r="D1968" s="17"/>
      <c r="E1968" s="17"/>
      <c r="F1968" s="17"/>
      <c r="G1968" s="7" t="str">
        <f>IF(D1968&lt;&gt;"",IF('Workers Settings'!D1968="","",'Workers Settings'!D1968),"")</f>
        <v/>
      </c>
      <c r="H1968" s="7" t="str">
        <f>IF(D1968&lt;&gt;"",'Workers Settings'!E1968,"")</f>
        <v/>
      </c>
      <c r="I1968" s="7" t="str">
        <f t="shared" si="330"/>
        <v/>
      </c>
      <c r="J1968" s="7" t="str">
        <f>IF('Workers Settings'!F1968&lt;&gt;"",'Workers Settings'!F1968,"")</f>
        <v/>
      </c>
      <c r="K1968" s="7" t="str">
        <f>IF('Workers Settings'!G1968&lt;&gt;"",'Workers Settings'!G1968,"")</f>
        <v/>
      </c>
      <c r="L1968" s="7" t="str">
        <f>IF(D1968="","",IF(VLOOKUP(D1968,'Demand Locations'!B:D,2,FALSE)="","",VLOOKUP(D1968,'Demand Locations'!B:D,2,FALSE)))</f>
        <v/>
      </c>
      <c r="M1968" s="7" t="str">
        <f>IF(D1968="","",IF(VLOOKUP(D1968,'Demand Locations'!B:D,3,FALSE)="","",VLOOKUP(D1968,'Demand Locations'!B:D,3,FALSE)))</f>
        <v/>
      </c>
      <c r="N1968" s="7" t="str">
        <f t="shared" si="331"/>
        <v/>
      </c>
      <c r="O1968" s="7" t="str">
        <f t="shared" si="332"/>
        <v/>
      </c>
      <c r="P1968" s="7" t="str">
        <f t="shared" si="333"/>
        <v/>
      </c>
      <c r="Q1968" s="7" t="str">
        <f t="shared" si="334"/>
        <v/>
      </c>
      <c r="R1968" s="7" t="str">
        <f t="shared" si="335"/>
        <v/>
      </c>
      <c r="S1968" s="7" t="str">
        <f t="shared" si="336"/>
        <v/>
      </c>
      <c r="T1968" s="7" t="str">
        <f t="shared" si="337"/>
        <v/>
      </c>
      <c r="U1968" s="7" t="str">
        <f t="shared" si="338"/>
        <v/>
      </c>
      <c r="V1968" s="7" t="str">
        <f t="shared" si="339"/>
        <v/>
      </c>
      <c r="W1968" s="60" t="str">
        <f>IF(ISNUMBER(V1968),IF(ISNA(VLOOKUP(I1968,'Distances Lookup Table'!D:E,2,FALSE)),V1968*'General Settings'!$F$6,IF(VLOOKUP(I1968,'Distances Lookup Table'!D:E,2,FALSE)="",V1968*'General Settings'!$F$6,VLOOKUP(I1968,'Distances Lookup Table'!D:E,2,FALSE))),"")</f>
        <v/>
      </c>
      <c r="X1968" s="18" t="str">
        <f>IF(D1968&lt;&gt;"",'Workers Settings'!H1968,"")</f>
        <v/>
      </c>
      <c r="Y1968" s="18" t="str">
        <f>IF(D1968&lt;&gt;"",'Workers Settings'!I1968,"")</f>
        <v/>
      </c>
      <c r="Z1968" s="29" t="str">
        <f>IF('Workers Settings'!L1968&lt;&gt;"",'Workers Settings'!L1968,'Workers Settings'!K1968)</f>
        <v/>
      </c>
      <c r="AA1968" s="29" t="str">
        <f>IF(D1968&lt;&gt;"",IF('Workers Settings'!L1968&lt;&gt;"",'Workers Settings'!L1968,'Workers Settings'!K1968),"")</f>
        <v/>
      </c>
    </row>
    <row r="1969" spans="1:27" x14ac:dyDescent="0.25">
      <c r="A1969" s="7">
        <f t="shared" si="340"/>
        <v>1965</v>
      </c>
      <c r="B1969" s="7" t="str">
        <f>IF('Workers Settings'!B1969&lt;&gt;"",'Workers Settings'!B1969,"")</f>
        <v/>
      </c>
      <c r="C1969" s="7" t="str">
        <f>IF('Workers Settings'!C1969&lt;&gt;"",'Workers Settings'!C1969,"")</f>
        <v/>
      </c>
      <c r="D1969" s="17"/>
      <c r="E1969" s="17"/>
      <c r="F1969" s="17"/>
      <c r="G1969" s="7" t="str">
        <f>IF(D1969&lt;&gt;"",IF('Workers Settings'!D1969="","",'Workers Settings'!D1969),"")</f>
        <v/>
      </c>
      <c r="H1969" s="7" t="str">
        <f>IF(D1969&lt;&gt;"",'Workers Settings'!E1969,"")</f>
        <v/>
      </c>
      <c r="I1969" s="7" t="str">
        <f t="shared" si="330"/>
        <v/>
      </c>
      <c r="J1969" s="7" t="str">
        <f>IF('Workers Settings'!F1969&lt;&gt;"",'Workers Settings'!F1969,"")</f>
        <v/>
      </c>
      <c r="K1969" s="7" t="str">
        <f>IF('Workers Settings'!G1969&lt;&gt;"",'Workers Settings'!G1969,"")</f>
        <v/>
      </c>
      <c r="L1969" s="7" t="str">
        <f>IF(D1969="","",IF(VLOOKUP(D1969,'Demand Locations'!B:D,2,FALSE)="","",VLOOKUP(D1969,'Demand Locations'!B:D,2,FALSE)))</f>
        <v/>
      </c>
      <c r="M1969" s="7" t="str">
        <f>IF(D1969="","",IF(VLOOKUP(D1969,'Demand Locations'!B:D,3,FALSE)="","",VLOOKUP(D1969,'Demand Locations'!B:D,3,FALSE)))</f>
        <v/>
      </c>
      <c r="N1969" s="7" t="str">
        <f t="shared" si="331"/>
        <v/>
      </c>
      <c r="O1969" s="7" t="str">
        <f t="shared" si="332"/>
        <v/>
      </c>
      <c r="P1969" s="7" t="str">
        <f t="shared" si="333"/>
        <v/>
      </c>
      <c r="Q1969" s="7" t="str">
        <f t="shared" si="334"/>
        <v/>
      </c>
      <c r="R1969" s="7" t="str">
        <f t="shared" si="335"/>
        <v/>
      </c>
      <c r="S1969" s="7" t="str">
        <f t="shared" si="336"/>
        <v/>
      </c>
      <c r="T1969" s="7" t="str">
        <f t="shared" si="337"/>
        <v/>
      </c>
      <c r="U1969" s="7" t="str">
        <f t="shared" si="338"/>
        <v/>
      </c>
      <c r="V1969" s="7" t="str">
        <f t="shared" si="339"/>
        <v/>
      </c>
      <c r="W1969" s="60" t="str">
        <f>IF(ISNUMBER(V1969),IF(ISNA(VLOOKUP(I1969,'Distances Lookup Table'!D:E,2,FALSE)),V1969*'General Settings'!$F$6,IF(VLOOKUP(I1969,'Distances Lookup Table'!D:E,2,FALSE)="",V1969*'General Settings'!$F$6,VLOOKUP(I1969,'Distances Lookup Table'!D:E,2,FALSE))),"")</f>
        <v/>
      </c>
      <c r="X1969" s="18" t="str">
        <f>IF(D1969&lt;&gt;"",'Workers Settings'!H1969,"")</f>
        <v/>
      </c>
      <c r="Y1969" s="18" t="str">
        <f>IF(D1969&lt;&gt;"",'Workers Settings'!I1969,"")</f>
        <v/>
      </c>
      <c r="Z1969" s="29" t="str">
        <f>IF('Workers Settings'!L1969&lt;&gt;"",'Workers Settings'!L1969,'Workers Settings'!K1969)</f>
        <v/>
      </c>
      <c r="AA1969" s="29" t="str">
        <f>IF(D1969&lt;&gt;"",IF('Workers Settings'!L1969&lt;&gt;"",'Workers Settings'!L1969,'Workers Settings'!K1969),"")</f>
        <v/>
      </c>
    </row>
    <row r="1970" spans="1:27" x14ac:dyDescent="0.25">
      <c r="A1970" s="7">
        <f t="shared" si="340"/>
        <v>1966</v>
      </c>
      <c r="B1970" s="7" t="str">
        <f>IF('Workers Settings'!B1970&lt;&gt;"",'Workers Settings'!B1970,"")</f>
        <v/>
      </c>
      <c r="C1970" s="7" t="str">
        <f>IF('Workers Settings'!C1970&lt;&gt;"",'Workers Settings'!C1970,"")</f>
        <v/>
      </c>
      <c r="D1970" s="17"/>
      <c r="E1970" s="17"/>
      <c r="F1970" s="17"/>
      <c r="G1970" s="7" t="str">
        <f>IF(D1970&lt;&gt;"",IF('Workers Settings'!D1970="","",'Workers Settings'!D1970),"")</f>
        <v/>
      </c>
      <c r="H1970" s="7" t="str">
        <f>IF(D1970&lt;&gt;"",'Workers Settings'!E1970,"")</f>
        <v/>
      </c>
      <c r="I1970" s="7" t="str">
        <f t="shared" si="330"/>
        <v/>
      </c>
      <c r="J1970" s="7" t="str">
        <f>IF('Workers Settings'!F1970&lt;&gt;"",'Workers Settings'!F1970,"")</f>
        <v/>
      </c>
      <c r="K1970" s="7" t="str">
        <f>IF('Workers Settings'!G1970&lt;&gt;"",'Workers Settings'!G1970,"")</f>
        <v/>
      </c>
      <c r="L1970" s="7" t="str">
        <f>IF(D1970="","",IF(VLOOKUP(D1970,'Demand Locations'!B:D,2,FALSE)="","",VLOOKUP(D1970,'Demand Locations'!B:D,2,FALSE)))</f>
        <v/>
      </c>
      <c r="M1970" s="7" t="str">
        <f>IF(D1970="","",IF(VLOOKUP(D1970,'Demand Locations'!B:D,3,FALSE)="","",VLOOKUP(D1970,'Demand Locations'!B:D,3,FALSE)))</f>
        <v/>
      </c>
      <c r="N1970" s="7" t="str">
        <f t="shared" si="331"/>
        <v/>
      </c>
      <c r="O1970" s="7" t="str">
        <f t="shared" si="332"/>
        <v/>
      </c>
      <c r="P1970" s="7" t="str">
        <f t="shared" si="333"/>
        <v/>
      </c>
      <c r="Q1970" s="7" t="str">
        <f t="shared" si="334"/>
        <v/>
      </c>
      <c r="R1970" s="7" t="str">
        <f t="shared" si="335"/>
        <v/>
      </c>
      <c r="S1970" s="7" t="str">
        <f t="shared" si="336"/>
        <v/>
      </c>
      <c r="T1970" s="7" t="str">
        <f t="shared" si="337"/>
        <v/>
      </c>
      <c r="U1970" s="7" t="str">
        <f t="shared" si="338"/>
        <v/>
      </c>
      <c r="V1970" s="7" t="str">
        <f t="shared" si="339"/>
        <v/>
      </c>
      <c r="W1970" s="60" t="str">
        <f>IF(ISNUMBER(V1970),IF(ISNA(VLOOKUP(I1970,'Distances Lookup Table'!D:E,2,FALSE)),V1970*'General Settings'!$F$6,IF(VLOOKUP(I1970,'Distances Lookup Table'!D:E,2,FALSE)="",V1970*'General Settings'!$F$6,VLOOKUP(I1970,'Distances Lookup Table'!D:E,2,FALSE))),"")</f>
        <v/>
      </c>
      <c r="X1970" s="18" t="str">
        <f>IF(D1970&lt;&gt;"",'Workers Settings'!H1970,"")</f>
        <v/>
      </c>
      <c r="Y1970" s="18" t="str">
        <f>IF(D1970&lt;&gt;"",'Workers Settings'!I1970,"")</f>
        <v/>
      </c>
      <c r="Z1970" s="29" t="str">
        <f>IF('Workers Settings'!L1970&lt;&gt;"",'Workers Settings'!L1970,'Workers Settings'!K1970)</f>
        <v/>
      </c>
      <c r="AA1970" s="29" t="str">
        <f>IF(D1970&lt;&gt;"",IF('Workers Settings'!L1970&lt;&gt;"",'Workers Settings'!L1970,'Workers Settings'!K1970),"")</f>
        <v/>
      </c>
    </row>
    <row r="1971" spans="1:27" x14ac:dyDescent="0.25">
      <c r="A1971" s="7">
        <f t="shared" si="340"/>
        <v>1967</v>
      </c>
      <c r="B1971" s="7" t="str">
        <f>IF('Workers Settings'!B1971&lt;&gt;"",'Workers Settings'!B1971,"")</f>
        <v/>
      </c>
      <c r="C1971" s="7" t="str">
        <f>IF('Workers Settings'!C1971&lt;&gt;"",'Workers Settings'!C1971,"")</f>
        <v/>
      </c>
      <c r="D1971" s="17"/>
      <c r="E1971" s="17"/>
      <c r="F1971" s="17"/>
      <c r="G1971" s="7" t="str">
        <f>IF(D1971&lt;&gt;"",IF('Workers Settings'!D1971="","",'Workers Settings'!D1971),"")</f>
        <v/>
      </c>
      <c r="H1971" s="7" t="str">
        <f>IF(D1971&lt;&gt;"",'Workers Settings'!E1971,"")</f>
        <v/>
      </c>
      <c r="I1971" s="7" t="str">
        <f t="shared" si="330"/>
        <v/>
      </c>
      <c r="J1971" s="7" t="str">
        <f>IF('Workers Settings'!F1971&lt;&gt;"",'Workers Settings'!F1971,"")</f>
        <v/>
      </c>
      <c r="K1971" s="7" t="str">
        <f>IF('Workers Settings'!G1971&lt;&gt;"",'Workers Settings'!G1971,"")</f>
        <v/>
      </c>
      <c r="L1971" s="7" t="str">
        <f>IF(D1971="","",IF(VLOOKUP(D1971,'Demand Locations'!B:D,2,FALSE)="","",VLOOKUP(D1971,'Demand Locations'!B:D,2,FALSE)))</f>
        <v/>
      </c>
      <c r="M1971" s="7" t="str">
        <f>IF(D1971="","",IF(VLOOKUP(D1971,'Demand Locations'!B:D,3,FALSE)="","",VLOOKUP(D1971,'Demand Locations'!B:D,3,FALSE)))</f>
        <v/>
      </c>
      <c r="N1971" s="7" t="str">
        <f t="shared" si="331"/>
        <v/>
      </c>
      <c r="O1971" s="7" t="str">
        <f t="shared" si="332"/>
        <v/>
      </c>
      <c r="P1971" s="7" t="str">
        <f t="shared" si="333"/>
        <v/>
      </c>
      <c r="Q1971" s="7" t="str">
        <f t="shared" si="334"/>
        <v/>
      </c>
      <c r="R1971" s="7" t="str">
        <f t="shared" si="335"/>
        <v/>
      </c>
      <c r="S1971" s="7" t="str">
        <f t="shared" si="336"/>
        <v/>
      </c>
      <c r="T1971" s="7" t="str">
        <f t="shared" si="337"/>
        <v/>
      </c>
      <c r="U1971" s="7" t="str">
        <f t="shared" si="338"/>
        <v/>
      </c>
      <c r="V1971" s="7" t="str">
        <f t="shared" si="339"/>
        <v/>
      </c>
      <c r="W1971" s="60" t="str">
        <f>IF(ISNUMBER(V1971),IF(ISNA(VLOOKUP(I1971,'Distances Lookup Table'!D:E,2,FALSE)),V1971*'General Settings'!$F$6,IF(VLOOKUP(I1971,'Distances Lookup Table'!D:E,2,FALSE)="",V1971*'General Settings'!$F$6,VLOOKUP(I1971,'Distances Lookup Table'!D:E,2,FALSE))),"")</f>
        <v/>
      </c>
      <c r="X1971" s="18" t="str">
        <f>IF(D1971&lt;&gt;"",'Workers Settings'!H1971,"")</f>
        <v/>
      </c>
      <c r="Y1971" s="18" t="str">
        <f>IF(D1971&lt;&gt;"",'Workers Settings'!I1971,"")</f>
        <v/>
      </c>
      <c r="Z1971" s="29" t="str">
        <f>IF('Workers Settings'!L1971&lt;&gt;"",'Workers Settings'!L1971,'Workers Settings'!K1971)</f>
        <v/>
      </c>
      <c r="AA1971" s="29" t="str">
        <f>IF(D1971&lt;&gt;"",IF('Workers Settings'!L1971&lt;&gt;"",'Workers Settings'!L1971,'Workers Settings'!K1971),"")</f>
        <v/>
      </c>
    </row>
    <row r="1972" spans="1:27" x14ac:dyDescent="0.25">
      <c r="A1972" s="7">
        <f t="shared" si="340"/>
        <v>1968</v>
      </c>
      <c r="B1972" s="7" t="str">
        <f>IF('Workers Settings'!B1972&lt;&gt;"",'Workers Settings'!B1972,"")</f>
        <v/>
      </c>
      <c r="C1972" s="7" t="str">
        <f>IF('Workers Settings'!C1972&lt;&gt;"",'Workers Settings'!C1972,"")</f>
        <v/>
      </c>
      <c r="D1972" s="17"/>
      <c r="E1972" s="17"/>
      <c r="F1972" s="17"/>
      <c r="G1972" s="7" t="str">
        <f>IF(D1972&lt;&gt;"",IF('Workers Settings'!D1972="","",'Workers Settings'!D1972),"")</f>
        <v/>
      </c>
      <c r="H1972" s="7" t="str">
        <f>IF(D1972&lt;&gt;"",'Workers Settings'!E1972,"")</f>
        <v/>
      </c>
      <c r="I1972" s="7" t="str">
        <f t="shared" si="330"/>
        <v/>
      </c>
      <c r="J1972" s="7" t="str">
        <f>IF('Workers Settings'!F1972&lt;&gt;"",'Workers Settings'!F1972,"")</f>
        <v/>
      </c>
      <c r="K1972" s="7" t="str">
        <f>IF('Workers Settings'!G1972&lt;&gt;"",'Workers Settings'!G1972,"")</f>
        <v/>
      </c>
      <c r="L1972" s="7" t="str">
        <f>IF(D1972="","",IF(VLOOKUP(D1972,'Demand Locations'!B:D,2,FALSE)="","",VLOOKUP(D1972,'Demand Locations'!B:D,2,FALSE)))</f>
        <v/>
      </c>
      <c r="M1972" s="7" t="str">
        <f>IF(D1972="","",IF(VLOOKUP(D1972,'Demand Locations'!B:D,3,FALSE)="","",VLOOKUP(D1972,'Demand Locations'!B:D,3,FALSE)))</f>
        <v/>
      </c>
      <c r="N1972" s="7" t="str">
        <f t="shared" si="331"/>
        <v/>
      </c>
      <c r="O1972" s="7" t="str">
        <f t="shared" si="332"/>
        <v/>
      </c>
      <c r="P1972" s="7" t="str">
        <f t="shared" si="333"/>
        <v/>
      </c>
      <c r="Q1972" s="7" t="str">
        <f t="shared" si="334"/>
        <v/>
      </c>
      <c r="R1972" s="7" t="str">
        <f t="shared" si="335"/>
        <v/>
      </c>
      <c r="S1972" s="7" t="str">
        <f t="shared" si="336"/>
        <v/>
      </c>
      <c r="T1972" s="7" t="str">
        <f t="shared" si="337"/>
        <v/>
      </c>
      <c r="U1972" s="7" t="str">
        <f t="shared" si="338"/>
        <v/>
      </c>
      <c r="V1972" s="7" t="str">
        <f t="shared" si="339"/>
        <v/>
      </c>
      <c r="W1972" s="60" t="str">
        <f>IF(ISNUMBER(V1972),IF(ISNA(VLOOKUP(I1972,'Distances Lookup Table'!D:E,2,FALSE)),V1972*'General Settings'!$F$6,IF(VLOOKUP(I1972,'Distances Lookup Table'!D:E,2,FALSE)="",V1972*'General Settings'!$F$6,VLOOKUP(I1972,'Distances Lookup Table'!D:E,2,FALSE))),"")</f>
        <v/>
      </c>
      <c r="X1972" s="18" t="str">
        <f>IF(D1972&lt;&gt;"",'Workers Settings'!H1972,"")</f>
        <v/>
      </c>
      <c r="Y1972" s="18" t="str">
        <f>IF(D1972&lt;&gt;"",'Workers Settings'!I1972,"")</f>
        <v/>
      </c>
      <c r="Z1972" s="29" t="str">
        <f>IF('Workers Settings'!L1972&lt;&gt;"",'Workers Settings'!L1972,'Workers Settings'!K1972)</f>
        <v/>
      </c>
      <c r="AA1972" s="29" t="str">
        <f>IF(D1972&lt;&gt;"",IF('Workers Settings'!L1972&lt;&gt;"",'Workers Settings'!L1972,'Workers Settings'!K1972),"")</f>
        <v/>
      </c>
    </row>
    <row r="1973" spans="1:27" x14ac:dyDescent="0.25">
      <c r="A1973" s="7">
        <f t="shared" si="340"/>
        <v>1969</v>
      </c>
      <c r="B1973" s="7" t="str">
        <f>IF('Workers Settings'!B1973&lt;&gt;"",'Workers Settings'!B1973,"")</f>
        <v/>
      </c>
      <c r="C1973" s="7" t="str">
        <f>IF('Workers Settings'!C1973&lt;&gt;"",'Workers Settings'!C1973,"")</f>
        <v/>
      </c>
      <c r="D1973" s="17"/>
      <c r="E1973" s="17"/>
      <c r="F1973" s="17"/>
      <c r="G1973" s="7" t="str">
        <f>IF(D1973&lt;&gt;"",IF('Workers Settings'!D1973="","",'Workers Settings'!D1973),"")</f>
        <v/>
      </c>
      <c r="H1973" s="7" t="str">
        <f>IF(D1973&lt;&gt;"",'Workers Settings'!E1973,"")</f>
        <v/>
      </c>
      <c r="I1973" s="7" t="str">
        <f t="shared" si="330"/>
        <v/>
      </c>
      <c r="J1973" s="7" t="str">
        <f>IF('Workers Settings'!F1973&lt;&gt;"",'Workers Settings'!F1973,"")</f>
        <v/>
      </c>
      <c r="K1973" s="7" t="str">
        <f>IF('Workers Settings'!G1973&lt;&gt;"",'Workers Settings'!G1973,"")</f>
        <v/>
      </c>
      <c r="L1973" s="7" t="str">
        <f>IF(D1973="","",IF(VLOOKUP(D1973,'Demand Locations'!B:D,2,FALSE)="","",VLOOKUP(D1973,'Demand Locations'!B:D,2,FALSE)))</f>
        <v/>
      </c>
      <c r="M1973" s="7" t="str">
        <f>IF(D1973="","",IF(VLOOKUP(D1973,'Demand Locations'!B:D,3,FALSE)="","",VLOOKUP(D1973,'Demand Locations'!B:D,3,FALSE)))</f>
        <v/>
      </c>
      <c r="N1973" s="7" t="str">
        <f t="shared" si="331"/>
        <v/>
      </c>
      <c r="O1973" s="7" t="str">
        <f t="shared" si="332"/>
        <v/>
      </c>
      <c r="P1973" s="7" t="str">
        <f t="shared" si="333"/>
        <v/>
      </c>
      <c r="Q1973" s="7" t="str">
        <f t="shared" si="334"/>
        <v/>
      </c>
      <c r="R1973" s="7" t="str">
        <f t="shared" si="335"/>
        <v/>
      </c>
      <c r="S1973" s="7" t="str">
        <f t="shared" si="336"/>
        <v/>
      </c>
      <c r="T1973" s="7" t="str">
        <f t="shared" si="337"/>
        <v/>
      </c>
      <c r="U1973" s="7" t="str">
        <f t="shared" si="338"/>
        <v/>
      </c>
      <c r="V1973" s="7" t="str">
        <f t="shared" si="339"/>
        <v/>
      </c>
      <c r="W1973" s="60" t="str">
        <f>IF(ISNUMBER(V1973),IF(ISNA(VLOOKUP(I1973,'Distances Lookup Table'!D:E,2,FALSE)),V1973*'General Settings'!$F$6,IF(VLOOKUP(I1973,'Distances Lookup Table'!D:E,2,FALSE)="",V1973*'General Settings'!$F$6,VLOOKUP(I1973,'Distances Lookup Table'!D:E,2,FALSE))),"")</f>
        <v/>
      </c>
      <c r="X1973" s="18" t="str">
        <f>IF(D1973&lt;&gt;"",'Workers Settings'!H1973,"")</f>
        <v/>
      </c>
      <c r="Y1973" s="18" t="str">
        <f>IF(D1973&lt;&gt;"",'Workers Settings'!I1973,"")</f>
        <v/>
      </c>
      <c r="Z1973" s="29" t="str">
        <f>IF('Workers Settings'!L1973&lt;&gt;"",'Workers Settings'!L1973,'Workers Settings'!K1973)</f>
        <v/>
      </c>
      <c r="AA1973" s="29" t="str">
        <f>IF(D1973&lt;&gt;"",IF('Workers Settings'!L1973&lt;&gt;"",'Workers Settings'!L1973,'Workers Settings'!K1973),"")</f>
        <v/>
      </c>
    </row>
    <row r="1974" spans="1:27" x14ac:dyDescent="0.25">
      <c r="A1974" s="7">
        <f t="shared" si="340"/>
        <v>1970</v>
      </c>
      <c r="B1974" s="7" t="str">
        <f>IF('Workers Settings'!B1974&lt;&gt;"",'Workers Settings'!B1974,"")</f>
        <v/>
      </c>
      <c r="C1974" s="7" t="str">
        <f>IF('Workers Settings'!C1974&lt;&gt;"",'Workers Settings'!C1974,"")</f>
        <v/>
      </c>
      <c r="D1974" s="17"/>
      <c r="E1974" s="17"/>
      <c r="F1974" s="17"/>
      <c r="G1974" s="7" t="str">
        <f>IF(D1974&lt;&gt;"",IF('Workers Settings'!D1974="","",'Workers Settings'!D1974),"")</f>
        <v/>
      </c>
      <c r="H1974" s="7" t="str">
        <f>IF(D1974&lt;&gt;"",'Workers Settings'!E1974,"")</f>
        <v/>
      </c>
      <c r="I1974" s="7" t="str">
        <f t="shared" si="330"/>
        <v/>
      </c>
      <c r="J1974" s="7" t="str">
        <f>IF('Workers Settings'!F1974&lt;&gt;"",'Workers Settings'!F1974,"")</f>
        <v/>
      </c>
      <c r="K1974" s="7" t="str">
        <f>IF('Workers Settings'!G1974&lt;&gt;"",'Workers Settings'!G1974,"")</f>
        <v/>
      </c>
      <c r="L1974" s="7" t="str">
        <f>IF(D1974="","",IF(VLOOKUP(D1974,'Demand Locations'!B:D,2,FALSE)="","",VLOOKUP(D1974,'Demand Locations'!B:D,2,FALSE)))</f>
        <v/>
      </c>
      <c r="M1974" s="7" t="str">
        <f>IF(D1974="","",IF(VLOOKUP(D1974,'Demand Locations'!B:D,3,FALSE)="","",VLOOKUP(D1974,'Demand Locations'!B:D,3,FALSE)))</f>
        <v/>
      </c>
      <c r="N1974" s="7" t="str">
        <f t="shared" si="331"/>
        <v/>
      </c>
      <c r="O1974" s="7" t="str">
        <f t="shared" si="332"/>
        <v/>
      </c>
      <c r="P1974" s="7" t="str">
        <f t="shared" si="333"/>
        <v/>
      </c>
      <c r="Q1974" s="7" t="str">
        <f t="shared" si="334"/>
        <v/>
      </c>
      <c r="R1974" s="7" t="str">
        <f t="shared" si="335"/>
        <v/>
      </c>
      <c r="S1974" s="7" t="str">
        <f t="shared" si="336"/>
        <v/>
      </c>
      <c r="T1974" s="7" t="str">
        <f t="shared" si="337"/>
        <v/>
      </c>
      <c r="U1974" s="7" t="str">
        <f t="shared" si="338"/>
        <v/>
      </c>
      <c r="V1974" s="7" t="str">
        <f t="shared" si="339"/>
        <v/>
      </c>
      <c r="W1974" s="60" t="str">
        <f>IF(ISNUMBER(V1974),IF(ISNA(VLOOKUP(I1974,'Distances Lookup Table'!D:E,2,FALSE)),V1974*'General Settings'!$F$6,IF(VLOOKUP(I1974,'Distances Lookup Table'!D:E,2,FALSE)="",V1974*'General Settings'!$F$6,VLOOKUP(I1974,'Distances Lookup Table'!D:E,2,FALSE))),"")</f>
        <v/>
      </c>
      <c r="X1974" s="18" t="str">
        <f>IF(D1974&lt;&gt;"",'Workers Settings'!H1974,"")</f>
        <v/>
      </c>
      <c r="Y1974" s="18" t="str">
        <f>IF(D1974&lt;&gt;"",'Workers Settings'!I1974,"")</f>
        <v/>
      </c>
      <c r="Z1974" s="29" t="str">
        <f>IF('Workers Settings'!L1974&lt;&gt;"",'Workers Settings'!L1974,'Workers Settings'!K1974)</f>
        <v/>
      </c>
      <c r="AA1974" s="29" t="str">
        <f>IF(D1974&lt;&gt;"",IF('Workers Settings'!L1974&lt;&gt;"",'Workers Settings'!L1974,'Workers Settings'!K1974),"")</f>
        <v/>
      </c>
    </row>
    <row r="1975" spans="1:27" x14ac:dyDescent="0.25">
      <c r="A1975" s="7">
        <f t="shared" si="340"/>
        <v>1971</v>
      </c>
      <c r="B1975" s="7" t="str">
        <f>IF('Workers Settings'!B1975&lt;&gt;"",'Workers Settings'!B1975,"")</f>
        <v/>
      </c>
      <c r="C1975" s="7" t="str">
        <f>IF('Workers Settings'!C1975&lt;&gt;"",'Workers Settings'!C1975,"")</f>
        <v/>
      </c>
      <c r="D1975" s="17"/>
      <c r="E1975" s="17"/>
      <c r="F1975" s="17"/>
      <c r="G1975" s="7" t="str">
        <f>IF(D1975&lt;&gt;"",IF('Workers Settings'!D1975="","",'Workers Settings'!D1975),"")</f>
        <v/>
      </c>
      <c r="H1975" s="7" t="str">
        <f>IF(D1975&lt;&gt;"",'Workers Settings'!E1975,"")</f>
        <v/>
      </c>
      <c r="I1975" s="7" t="str">
        <f t="shared" si="330"/>
        <v/>
      </c>
      <c r="J1975" s="7" t="str">
        <f>IF('Workers Settings'!F1975&lt;&gt;"",'Workers Settings'!F1975,"")</f>
        <v/>
      </c>
      <c r="K1975" s="7" t="str">
        <f>IF('Workers Settings'!G1975&lt;&gt;"",'Workers Settings'!G1975,"")</f>
        <v/>
      </c>
      <c r="L1975" s="7" t="str">
        <f>IF(D1975="","",IF(VLOOKUP(D1975,'Demand Locations'!B:D,2,FALSE)="","",VLOOKUP(D1975,'Demand Locations'!B:D,2,FALSE)))</f>
        <v/>
      </c>
      <c r="M1975" s="7" t="str">
        <f>IF(D1975="","",IF(VLOOKUP(D1975,'Demand Locations'!B:D,3,FALSE)="","",VLOOKUP(D1975,'Demand Locations'!B:D,3,FALSE)))</f>
        <v/>
      </c>
      <c r="N1975" s="7" t="str">
        <f t="shared" si="331"/>
        <v/>
      </c>
      <c r="O1975" s="7" t="str">
        <f t="shared" si="332"/>
        <v/>
      </c>
      <c r="P1975" s="7" t="str">
        <f t="shared" si="333"/>
        <v/>
      </c>
      <c r="Q1975" s="7" t="str">
        <f t="shared" si="334"/>
        <v/>
      </c>
      <c r="R1975" s="7" t="str">
        <f t="shared" si="335"/>
        <v/>
      </c>
      <c r="S1975" s="7" t="str">
        <f t="shared" si="336"/>
        <v/>
      </c>
      <c r="T1975" s="7" t="str">
        <f t="shared" si="337"/>
        <v/>
      </c>
      <c r="U1975" s="7" t="str">
        <f t="shared" si="338"/>
        <v/>
      </c>
      <c r="V1975" s="7" t="str">
        <f t="shared" si="339"/>
        <v/>
      </c>
      <c r="W1975" s="60" t="str">
        <f>IF(ISNUMBER(V1975),IF(ISNA(VLOOKUP(I1975,'Distances Lookup Table'!D:E,2,FALSE)),V1975*'General Settings'!$F$6,IF(VLOOKUP(I1975,'Distances Lookup Table'!D:E,2,FALSE)="",V1975*'General Settings'!$F$6,VLOOKUP(I1975,'Distances Lookup Table'!D:E,2,FALSE))),"")</f>
        <v/>
      </c>
      <c r="X1975" s="18" t="str">
        <f>IF(D1975&lt;&gt;"",'Workers Settings'!H1975,"")</f>
        <v/>
      </c>
      <c r="Y1975" s="18" t="str">
        <f>IF(D1975&lt;&gt;"",'Workers Settings'!I1975,"")</f>
        <v/>
      </c>
      <c r="Z1975" s="29" t="str">
        <f>IF('Workers Settings'!L1975&lt;&gt;"",'Workers Settings'!L1975,'Workers Settings'!K1975)</f>
        <v/>
      </c>
      <c r="AA1975" s="29" t="str">
        <f>IF(D1975&lt;&gt;"",IF('Workers Settings'!L1975&lt;&gt;"",'Workers Settings'!L1975,'Workers Settings'!K1975),"")</f>
        <v/>
      </c>
    </row>
    <row r="1976" spans="1:27" x14ac:dyDescent="0.25">
      <c r="A1976" s="7">
        <f t="shared" si="340"/>
        <v>1972</v>
      </c>
      <c r="B1976" s="7" t="str">
        <f>IF('Workers Settings'!B1976&lt;&gt;"",'Workers Settings'!B1976,"")</f>
        <v/>
      </c>
      <c r="C1976" s="7" t="str">
        <f>IF('Workers Settings'!C1976&lt;&gt;"",'Workers Settings'!C1976,"")</f>
        <v/>
      </c>
      <c r="D1976" s="17"/>
      <c r="E1976" s="17"/>
      <c r="F1976" s="17"/>
      <c r="G1976" s="7" t="str">
        <f>IF(D1976&lt;&gt;"",IF('Workers Settings'!D1976="","",'Workers Settings'!D1976),"")</f>
        <v/>
      </c>
      <c r="H1976" s="7" t="str">
        <f>IF(D1976&lt;&gt;"",'Workers Settings'!E1976,"")</f>
        <v/>
      </c>
      <c r="I1976" s="7" t="str">
        <f t="shared" si="330"/>
        <v/>
      </c>
      <c r="J1976" s="7" t="str">
        <f>IF('Workers Settings'!F1976&lt;&gt;"",'Workers Settings'!F1976,"")</f>
        <v/>
      </c>
      <c r="K1976" s="7" t="str">
        <f>IF('Workers Settings'!G1976&lt;&gt;"",'Workers Settings'!G1976,"")</f>
        <v/>
      </c>
      <c r="L1976" s="7" t="str">
        <f>IF(D1976="","",IF(VLOOKUP(D1976,'Demand Locations'!B:D,2,FALSE)="","",VLOOKUP(D1976,'Demand Locations'!B:D,2,FALSE)))</f>
        <v/>
      </c>
      <c r="M1976" s="7" t="str">
        <f>IF(D1976="","",IF(VLOOKUP(D1976,'Demand Locations'!B:D,3,FALSE)="","",VLOOKUP(D1976,'Demand Locations'!B:D,3,FALSE)))</f>
        <v/>
      </c>
      <c r="N1976" s="7" t="str">
        <f t="shared" si="331"/>
        <v/>
      </c>
      <c r="O1976" s="7" t="str">
        <f t="shared" si="332"/>
        <v/>
      </c>
      <c r="P1976" s="7" t="str">
        <f t="shared" si="333"/>
        <v/>
      </c>
      <c r="Q1976" s="7" t="str">
        <f t="shared" si="334"/>
        <v/>
      </c>
      <c r="R1976" s="7" t="str">
        <f t="shared" si="335"/>
        <v/>
      </c>
      <c r="S1976" s="7" t="str">
        <f t="shared" si="336"/>
        <v/>
      </c>
      <c r="T1976" s="7" t="str">
        <f t="shared" si="337"/>
        <v/>
      </c>
      <c r="U1976" s="7" t="str">
        <f t="shared" si="338"/>
        <v/>
      </c>
      <c r="V1976" s="7" t="str">
        <f t="shared" si="339"/>
        <v/>
      </c>
      <c r="W1976" s="60" t="str">
        <f>IF(ISNUMBER(V1976),IF(ISNA(VLOOKUP(I1976,'Distances Lookup Table'!D:E,2,FALSE)),V1976*'General Settings'!$F$6,IF(VLOOKUP(I1976,'Distances Lookup Table'!D:E,2,FALSE)="",V1976*'General Settings'!$F$6,VLOOKUP(I1976,'Distances Lookup Table'!D:E,2,FALSE))),"")</f>
        <v/>
      </c>
      <c r="X1976" s="18" t="str">
        <f>IF(D1976&lt;&gt;"",'Workers Settings'!H1976,"")</f>
        <v/>
      </c>
      <c r="Y1976" s="18" t="str">
        <f>IF(D1976&lt;&gt;"",'Workers Settings'!I1976,"")</f>
        <v/>
      </c>
      <c r="Z1976" s="29" t="str">
        <f>IF('Workers Settings'!L1976&lt;&gt;"",'Workers Settings'!L1976,'Workers Settings'!K1976)</f>
        <v/>
      </c>
      <c r="AA1976" s="29" t="str">
        <f>IF(D1976&lt;&gt;"",IF('Workers Settings'!L1976&lt;&gt;"",'Workers Settings'!L1976,'Workers Settings'!K1976),"")</f>
        <v/>
      </c>
    </row>
    <row r="1977" spans="1:27" x14ac:dyDescent="0.25">
      <c r="A1977" s="7">
        <f t="shared" si="340"/>
        <v>1973</v>
      </c>
      <c r="B1977" s="7" t="str">
        <f>IF('Workers Settings'!B1977&lt;&gt;"",'Workers Settings'!B1977,"")</f>
        <v/>
      </c>
      <c r="C1977" s="7" t="str">
        <f>IF('Workers Settings'!C1977&lt;&gt;"",'Workers Settings'!C1977,"")</f>
        <v/>
      </c>
      <c r="D1977" s="17"/>
      <c r="E1977" s="17"/>
      <c r="F1977" s="17"/>
      <c r="G1977" s="7" t="str">
        <f>IF(D1977&lt;&gt;"",IF('Workers Settings'!D1977="","",'Workers Settings'!D1977),"")</f>
        <v/>
      </c>
      <c r="H1977" s="7" t="str">
        <f>IF(D1977&lt;&gt;"",'Workers Settings'!E1977,"")</f>
        <v/>
      </c>
      <c r="I1977" s="7" t="str">
        <f t="shared" si="330"/>
        <v/>
      </c>
      <c r="J1977" s="7" t="str">
        <f>IF('Workers Settings'!F1977&lt;&gt;"",'Workers Settings'!F1977,"")</f>
        <v/>
      </c>
      <c r="K1977" s="7" t="str">
        <f>IF('Workers Settings'!G1977&lt;&gt;"",'Workers Settings'!G1977,"")</f>
        <v/>
      </c>
      <c r="L1977" s="7" t="str">
        <f>IF(D1977="","",IF(VLOOKUP(D1977,'Demand Locations'!B:D,2,FALSE)="","",VLOOKUP(D1977,'Demand Locations'!B:D,2,FALSE)))</f>
        <v/>
      </c>
      <c r="M1977" s="7" t="str">
        <f>IF(D1977="","",IF(VLOOKUP(D1977,'Demand Locations'!B:D,3,FALSE)="","",VLOOKUP(D1977,'Demand Locations'!B:D,3,FALSE)))</f>
        <v/>
      </c>
      <c r="N1977" s="7" t="str">
        <f t="shared" si="331"/>
        <v/>
      </c>
      <c r="O1977" s="7" t="str">
        <f t="shared" si="332"/>
        <v/>
      </c>
      <c r="P1977" s="7" t="str">
        <f t="shared" si="333"/>
        <v/>
      </c>
      <c r="Q1977" s="7" t="str">
        <f t="shared" si="334"/>
        <v/>
      </c>
      <c r="R1977" s="7" t="str">
        <f t="shared" si="335"/>
        <v/>
      </c>
      <c r="S1977" s="7" t="str">
        <f t="shared" si="336"/>
        <v/>
      </c>
      <c r="T1977" s="7" t="str">
        <f t="shared" si="337"/>
        <v/>
      </c>
      <c r="U1977" s="7" t="str">
        <f t="shared" si="338"/>
        <v/>
      </c>
      <c r="V1977" s="7" t="str">
        <f t="shared" si="339"/>
        <v/>
      </c>
      <c r="W1977" s="60" t="str">
        <f>IF(ISNUMBER(V1977),IF(ISNA(VLOOKUP(I1977,'Distances Lookup Table'!D:E,2,FALSE)),V1977*'General Settings'!$F$6,IF(VLOOKUP(I1977,'Distances Lookup Table'!D:E,2,FALSE)="",V1977*'General Settings'!$F$6,VLOOKUP(I1977,'Distances Lookup Table'!D:E,2,FALSE))),"")</f>
        <v/>
      </c>
      <c r="X1977" s="18" t="str">
        <f>IF(D1977&lt;&gt;"",'Workers Settings'!H1977,"")</f>
        <v/>
      </c>
      <c r="Y1977" s="18" t="str">
        <f>IF(D1977&lt;&gt;"",'Workers Settings'!I1977,"")</f>
        <v/>
      </c>
      <c r="Z1977" s="29" t="str">
        <f>IF('Workers Settings'!L1977&lt;&gt;"",'Workers Settings'!L1977,'Workers Settings'!K1977)</f>
        <v/>
      </c>
      <c r="AA1977" s="29" t="str">
        <f>IF(D1977&lt;&gt;"",IF('Workers Settings'!L1977&lt;&gt;"",'Workers Settings'!L1977,'Workers Settings'!K1977),"")</f>
        <v/>
      </c>
    </row>
    <row r="1978" spans="1:27" x14ac:dyDescent="0.25">
      <c r="A1978" s="7">
        <f t="shared" si="340"/>
        <v>1974</v>
      </c>
      <c r="B1978" s="7" t="str">
        <f>IF('Workers Settings'!B1978&lt;&gt;"",'Workers Settings'!B1978,"")</f>
        <v/>
      </c>
      <c r="C1978" s="7" t="str">
        <f>IF('Workers Settings'!C1978&lt;&gt;"",'Workers Settings'!C1978,"")</f>
        <v/>
      </c>
      <c r="D1978" s="17"/>
      <c r="E1978" s="17"/>
      <c r="F1978" s="17"/>
      <c r="G1978" s="7" t="str">
        <f>IF(D1978&lt;&gt;"",IF('Workers Settings'!D1978="","",'Workers Settings'!D1978),"")</f>
        <v/>
      </c>
      <c r="H1978" s="7" t="str">
        <f>IF(D1978&lt;&gt;"",'Workers Settings'!E1978,"")</f>
        <v/>
      </c>
      <c r="I1978" s="7" t="str">
        <f t="shared" si="330"/>
        <v/>
      </c>
      <c r="J1978" s="7" t="str">
        <f>IF('Workers Settings'!F1978&lt;&gt;"",'Workers Settings'!F1978,"")</f>
        <v/>
      </c>
      <c r="K1978" s="7" t="str">
        <f>IF('Workers Settings'!G1978&lt;&gt;"",'Workers Settings'!G1978,"")</f>
        <v/>
      </c>
      <c r="L1978" s="7" t="str">
        <f>IF(D1978="","",IF(VLOOKUP(D1978,'Demand Locations'!B:D,2,FALSE)="","",VLOOKUP(D1978,'Demand Locations'!B:D,2,FALSE)))</f>
        <v/>
      </c>
      <c r="M1978" s="7" t="str">
        <f>IF(D1978="","",IF(VLOOKUP(D1978,'Demand Locations'!B:D,3,FALSE)="","",VLOOKUP(D1978,'Demand Locations'!B:D,3,FALSE)))</f>
        <v/>
      </c>
      <c r="N1978" s="7" t="str">
        <f t="shared" si="331"/>
        <v/>
      </c>
      <c r="O1978" s="7" t="str">
        <f t="shared" si="332"/>
        <v/>
      </c>
      <c r="P1978" s="7" t="str">
        <f t="shared" si="333"/>
        <v/>
      </c>
      <c r="Q1978" s="7" t="str">
        <f t="shared" si="334"/>
        <v/>
      </c>
      <c r="R1978" s="7" t="str">
        <f t="shared" si="335"/>
        <v/>
      </c>
      <c r="S1978" s="7" t="str">
        <f t="shared" si="336"/>
        <v/>
      </c>
      <c r="T1978" s="7" t="str">
        <f t="shared" si="337"/>
        <v/>
      </c>
      <c r="U1978" s="7" t="str">
        <f t="shared" si="338"/>
        <v/>
      </c>
      <c r="V1978" s="7" t="str">
        <f t="shared" si="339"/>
        <v/>
      </c>
      <c r="W1978" s="60" t="str">
        <f>IF(ISNUMBER(V1978),IF(ISNA(VLOOKUP(I1978,'Distances Lookup Table'!D:E,2,FALSE)),V1978*'General Settings'!$F$6,IF(VLOOKUP(I1978,'Distances Lookup Table'!D:E,2,FALSE)="",V1978*'General Settings'!$F$6,VLOOKUP(I1978,'Distances Lookup Table'!D:E,2,FALSE))),"")</f>
        <v/>
      </c>
      <c r="X1978" s="18" t="str">
        <f>IF(D1978&lt;&gt;"",'Workers Settings'!H1978,"")</f>
        <v/>
      </c>
      <c r="Y1978" s="18" t="str">
        <f>IF(D1978&lt;&gt;"",'Workers Settings'!I1978,"")</f>
        <v/>
      </c>
      <c r="Z1978" s="29" t="str">
        <f>IF('Workers Settings'!L1978&lt;&gt;"",'Workers Settings'!L1978,'Workers Settings'!K1978)</f>
        <v/>
      </c>
      <c r="AA1978" s="29" t="str">
        <f>IF(D1978&lt;&gt;"",IF('Workers Settings'!L1978&lt;&gt;"",'Workers Settings'!L1978,'Workers Settings'!K1978),"")</f>
        <v/>
      </c>
    </row>
    <row r="1979" spans="1:27" x14ac:dyDescent="0.25">
      <c r="A1979" s="7">
        <f t="shared" si="340"/>
        <v>1975</v>
      </c>
      <c r="B1979" s="7" t="str">
        <f>IF('Workers Settings'!B1979&lt;&gt;"",'Workers Settings'!B1979,"")</f>
        <v/>
      </c>
      <c r="C1979" s="7" t="str">
        <f>IF('Workers Settings'!C1979&lt;&gt;"",'Workers Settings'!C1979,"")</f>
        <v/>
      </c>
      <c r="D1979" s="17"/>
      <c r="E1979" s="17"/>
      <c r="F1979" s="17"/>
      <c r="G1979" s="7" t="str">
        <f>IF(D1979&lt;&gt;"",IF('Workers Settings'!D1979="","",'Workers Settings'!D1979),"")</f>
        <v/>
      </c>
      <c r="H1979" s="7" t="str">
        <f>IF(D1979&lt;&gt;"",'Workers Settings'!E1979,"")</f>
        <v/>
      </c>
      <c r="I1979" s="7" t="str">
        <f t="shared" si="330"/>
        <v/>
      </c>
      <c r="J1979" s="7" t="str">
        <f>IF('Workers Settings'!F1979&lt;&gt;"",'Workers Settings'!F1979,"")</f>
        <v/>
      </c>
      <c r="K1979" s="7" t="str">
        <f>IF('Workers Settings'!G1979&lt;&gt;"",'Workers Settings'!G1979,"")</f>
        <v/>
      </c>
      <c r="L1979" s="7" t="str">
        <f>IF(D1979="","",IF(VLOOKUP(D1979,'Demand Locations'!B:D,2,FALSE)="","",VLOOKUP(D1979,'Demand Locations'!B:D,2,FALSE)))</f>
        <v/>
      </c>
      <c r="M1979" s="7" t="str">
        <f>IF(D1979="","",IF(VLOOKUP(D1979,'Demand Locations'!B:D,3,FALSE)="","",VLOOKUP(D1979,'Demand Locations'!B:D,3,FALSE)))</f>
        <v/>
      </c>
      <c r="N1979" s="7" t="str">
        <f t="shared" si="331"/>
        <v/>
      </c>
      <c r="O1979" s="7" t="str">
        <f t="shared" si="332"/>
        <v/>
      </c>
      <c r="P1979" s="7" t="str">
        <f t="shared" si="333"/>
        <v/>
      </c>
      <c r="Q1979" s="7" t="str">
        <f t="shared" si="334"/>
        <v/>
      </c>
      <c r="R1979" s="7" t="str">
        <f t="shared" si="335"/>
        <v/>
      </c>
      <c r="S1979" s="7" t="str">
        <f t="shared" si="336"/>
        <v/>
      </c>
      <c r="T1979" s="7" t="str">
        <f t="shared" si="337"/>
        <v/>
      </c>
      <c r="U1979" s="7" t="str">
        <f t="shared" si="338"/>
        <v/>
      </c>
      <c r="V1979" s="7" t="str">
        <f t="shared" si="339"/>
        <v/>
      </c>
      <c r="W1979" s="60" t="str">
        <f>IF(ISNUMBER(V1979),IF(ISNA(VLOOKUP(I1979,'Distances Lookup Table'!D:E,2,FALSE)),V1979*'General Settings'!$F$6,IF(VLOOKUP(I1979,'Distances Lookup Table'!D:E,2,FALSE)="",V1979*'General Settings'!$F$6,VLOOKUP(I1979,'Distances Lookup Table'!D:E,2,FALSE))),"")</f>
        <v/>
      </c>
      <c r="X1979" s="18" t="str">
        <f>IF(D1979&lt;&gt;"",'Workers Settings'!H1979,"")</f>
        <v/>
      </c>
      <c r="Y1979" s="18" t="str">
        <f>IF(D1979&lt;&gt;"",'Workers Settings'!I1979,"")</f>
        <v/>
      </c>
      <c r="Z1979" s="29" t="str">
        <f>IF('Workers Settings'!L1979&lt;&gt;"",'Workers Settings'!L1979,'Workers Settings'!K1979)</f>
        <v/>
      </c>
      <c r="AA1979" s="29" t="str">
        <f>IF(D1979&lt;&gt;"",IF('Workers Settings'!L1979&lt;&gt;"",'Workers Settings'!L1979,'Workers Settings'!K1979),"")</f>
        <v/>
      </c>
    </row>
    <row r="1980" spans="1:27" x14ac:dyDescent="0.25">
      <c r="A1980" s="7">
        <f t="shared" si="340"/>
        <v>1976</v>
      </c>
      <c r="B1980" s="7" t="str">
        <f>IF('Workers Settings'!B1980&lt;&gt;"",'Workers Settings'!B1980,"")</f>
        <v/>
      </c>
      <c r="C1980" s="7" t="str">
        <f>IF('Workers Settings'!C1980&lt;&gt;"",'Workers Settings'!C1980,"")</f>
        <v/>
      </c>
      <c r="D1980" s="17"/>
      <c r="E1980" s="17"/>
      <c r="F1980" s="17"/>
      <c r="G1980" s="7" t="str">
        <f>IF(D1980&lt;&gt;"",IF('Workers Settings'!D1980="","",'Workers Settings'!D1980),"")</f>
        <v/>
      </c>
      <c r="H1980" s="7" t="str">
        <f>IF(D1980&lt;&gt;"",'Workers Settings'!E1980,"")</f>
        <v/>
      </c>
      <c r="I1980" s="7" t="str">
        <f t="shared" si="330"/>
        <v/>
      </c>
      <c r="J1980" s="7" t="str">
        <f>IF('Workers Settings'!F1980&lt;&gt;"",'Workers Settings'!F1980,"")</f>
        <v/>
      </c>
      <c r="K1980" s="7" t="str">
        <f>IF('Workers Settings'!G1980&lt;&gt;"",'Workers Settings'!G1980,"")</f>
        <v/>
      </c>
      <c r="L1980" s="7" t="str">
        <f>IF(D1980="","",IF(VLOOKUP(D1980,'Demand Locations'!B:D,2,FALSE)="","",VLOOKUP(D1980,'Demand Locations'!B:D,2,FALSE)))</f>
        <v/>
      </c>
      <c r="M1980" s="7" t="str">
        <f>IF(D1980="","",IF(VLOOKUP(D1980,'Demand Locations'!B:D,3,FALSE)="","",VLOOKUP(D1980,'Demand Locations'!B:D,3,FALSE)))</f>
        <v/>
      </c>
      <c r="N1980" s="7" t="str">
        <f t="shared" si="331"/>
        <v/>
      </c>
      <c r="O1980" s="7" t="str">
        <f t="shared" si="332"/>
        <v/>
      </c>
      <c r="P1980" s="7" t="str">
        <f t="shared" si="333"/>
        <v/>
      </c>
      <c r="Q1980" s="7" t="str">
        <f t="shared" si="334"/>
        <v/>
      </c>
      <c r="R1980" s="7" t="str">
        <f t="shared" si="335"/>
        <v/>
      </c>
      <c r="S1980" s="7" t="str">
        <f t="shared" si="336"/>
        <v/>
      </c>
      <c r="T1980" s="7" t="str">
        <f t="shared" si="337"/>
        <v/>
      </c>
      <c r="U1980" s="7" t="str">
        <f t="shared" si="338"/>
        <v/>
      </c>
      <c r="V1980" s="7" t="str">
        <f t="shared" si="339"/>
        <v/>
      </c>
      <c r="W1980" s="60" t="str">
        <f>IF(ISNUMBER(V1980),IF(ISNA(VLOOKUP(I1980,'Distances Lookup Table'!D:E,2,FALSE)),V1980*'General Settings'!$F$6,IF(VLOOKUP(I1980,'Distances Lookup Table'!D:E,2,FALSE)="",V1980*'General Settings'!$F$6,VLOOKUP(I1980,'Distances Lookup Table'!D:E,2,FALSE))),"")</f>
        <v/>
      </c>
      <c r="X1980" s="18" t="str">
        <f>IF(D1980&lt;&gt;"",'Workers Settings'!H1980,"")</f>
        <v/>
      </c>
      <c r="Y1980" s="18" t="str">
        <f>IF(D1980&lt;&gt;"",'Workers Settings'!I1980,"")</f>
        <v/>
      </c>
      <c r="Z1980" s="29" t="str">
        <f>IF('Workers Settings'!L1980&lt;&gt;"",'Workers Settings'!L1980,'Workers Settings'!K1980)</f>
        <v/>
      </c>
      <c r="AA1980" s="29" t="str">
        <f>IF(D1980&lt;&gt;"",IF('Workers Settings'!L1980&lt;&gt;"",'Workers Settings'!L1980,'Workers Settings'!K1980),"")</f>
        <v/>
      </c>
    </row>
    <row r="1981" spans="1:27" x14ac:dyDescent="0.25">
      <c r="A1981" s="7">
        <f t="shared" si="340"/>
        <v>1977</v>
      </c>
      <c r="B1981" s="7" t="str">
        <f>IF('Workers Settings'!B1981&lt;&gt;"",'Workers Settings'!B1981,"")</f>
        <v/>
      </c>
      <c r="C1981" s="7" t="str">
        <f>IF('Workers Settings'!C1981&lt;&gt;"",'Workers Settings'!C1981,"")</f>
        <v/>
      </c>
      <c r="D1981" s="17"/>
      <c r="E1981" s="17"/>
      <c r="F1981" s="17"/>
      <c r="G1981" s="7" t="str">
        <f>IF(D1981&lt;&gt;"",IF('Workers Settings'!D1981="","",'Workers Settings'!D1981),"")</f>
        <v/>
      </c>
      <c r="H1981" s="7" t="str">
        <f>IF(D1981&lt;&gt;"",'Workers Settings'!E1981,"")</f>
        <v/>
      </c>
      <c r="I1981" s="7" t="str">
        <f t="shared" si="330"/>
        <v/>
      </c>
      <c r="J1981" s="7" t="str">
        <f>IF('Workers Settings'!F1981&lt;&gt;"",'Workers Settings'!F1981,"")</f>
        <v/>
      </c>
      <c r="K1981" s="7" t="str">
        <f>IF('Workers Settings'!G1981&lt;&gt;"",'Workers Settings'!G1981,"")</f>
        <v/>
      </c>
      <c r="L1981" s="7" t="str">
        <f>IF(D1981="","",IF(VLOOKUP(D1981,'Demand Locations'!B:D,2,FALSE)="","",VLOOKUP(D1981,'Demand Locations'!B:D,2,FALSE)))</f>
        <v/>
      </c>
      <c r="M1981" s="7" t="str">
        <f>IF(D1981="","",IF(VLOOKUP(D1981,'Demand Locations'!B:D,3,FALSE)="","",VLOOKUP(D1981,'Demand Locations'!B:D,3,FALSE)))</f>
        <v/>
      </c>
      <c r="N1981" s="7" t="str">
        <f t="shared" si="331"/>
        <v/>
      </c>
      <c r="O1981" s="7" t="str">
        <f t="shared" si="332"/>
        <v/>
      </c>
      <c r="P1981" s="7" t="str">
        <f t="shared" si="333"/>
        <v/>
      </c>
      <c r="Q1981" s="7" t="str">
        <f t="shared" si="334"/>
        <v/>
      </c>
      <c r="R1981" s="7" t="str">
        <f t="shared" si="335"/>
        <v/>
      </c>
      <c r="S1981" s="7" t="str">
        <f t="shared" si="336"/>
        <v/>
      </c>
      <c r="T1981" s="7" t="str">
        <f t="shared" si="337"/>
        <v/>
      </c>
      <c r="U1981" s="7" t="str">
        <f t="shared" si="338"/>
        <v/>
      </c>
      <c r="V1981" s="7" t="str">
        <f t="shared" si="339"/>
        <v/>
      </c>
      <c r="W1981" s="60" t="str">
        <f>IF(ISNUMBER(V1981),IF(ISNA(VLOOKUP(I1981,'Distances Lookup Table'!D:E,2,FALSE)),V1981*'General Settings'!$F$6,IF(VLOOKUP(I1981,'Distances Lookup Table'!D:E,2,FALSE)="",V1981*'General Settings'!$F$6,VLOOKUP(I1981,'Distances Lookup Table'!D:E,2,FALSE))),"")</f>
        <v/>
      </c>
      <c r="X1981" s="18" t="str">
        <f>IF(D1981&lt;&gt;"",'Workers Settings'!H1981,"")</f>
        <v/>
      </c>
      <c r="Y1981" s="18" t="str">
        <f>IF(D1981&lt;&gt;"",'Workers Settings'!I1981,"")</f>
        <v/>
      </c>
      <c r="Z1981" s="29" t="str">
        <f>IF('Workers Settings'!L1981&lt;&gt;"",'Workers Settings'!L1981,'Workers Settings'!K1981)</f>
        <v/>
      </c>
      <c r="AA1981" s="29" t="str">
        <f>IF(D1981&lt;&gt;"",IF('Workers Settings'!L1981&lt;&gt;"",'Workers Settings'!L1981,'Workers Settings'!K1981),"")</f>
        <v/>
      </c>
    </row>
    <row r="1982" spans="1:27" x14ac:dyDescent="0.25">
      <c r="A1982" s="7">
        <f t="shared" si="340"/>
        <v>1978</v>
      </c>
      <c r="B1982" s="7" t="str">
        <f>IF('Workers Settings'!B1982&lt;&gt;"",'Workers Settings'!B1982,"")</f>
        <v/>
      </c>
      <c r="C1982" s="7" t="str">
        <f>IF('Workers Settings'!C1982&lt;&gt;"",'Workers Settings'!C1982,"")</f>
        <v/>
      </c>
      <c r="D1982" s="17"/>
      <c r="E1982" s="17"/>
      <c r="F1982" s="17"/>
      <c r="G1982" s="7" t="str">
        <f>IF(D1982&lt;&gt;"",IF('Workers Settings'!D1982="","",'Workers Settings'!D1982),"")</f>
        <v/>
      </c>
      <c r="H1982" s="7" t="str">
        <f>IF(D1982&lt;&gt;"",'Workers Settings'!E1982,"")</f>
        <v/>
      </c>
      <c r="I1982" s="7" t="str">
        <f t="shared" si="330"/>
        <v/>
      </c>
      <c r="J1982" s="7" t="str">
        <f>IF('Workers Settings'!F1982&lt;&gt;"",'Workers Settings'!F1982,"")</f>
        <v/>
      </c>
      <c r="K1982" s="7" t="str">
        <f>IF('Workers Settings'!G1982&lt;&gt;"",'Workers Settings'!G1982,"")</f>
        <v/>
      </c>
      <c r="L1982" s="7" t="str">
        <f>IF(D1982="","",IF(VLOOKUP(D1982,'Demand Locations'!B:D,2,FALSE)="","",VLOOKUP(D1982,'Demand Locations'!B:D,2,FALSE)))</f>
        <v/>
      </c>
      <c r="M1982" s="7" t="str">
        <f>IF(D1982="","",IF(VLOOKUP(D1982,'Demand Locations'!B:D,3,FALSE)="","",VLOOKUP(D1982,'Demand Locations'!B:D,3,FALSE)))</f>
        <v/>
      </c>
      <c r="N1982" s="7" t="str">
        <f t="shared" si="331"/>
        <v/>
      </c>
      <c r="O1982" s="7" t="str">
        <f t="shared" si="332"/>
        <v/>
      </c>
      <c r="P1982" s="7" t="str">
        <f t="shared" si="333"/>
        <v/>
      </c>
      <c r="Q1982" s="7" t="str">
        <f t="shared" si="334"/>
        <v/>
      </c>
      <c r="R1982" s="7" t="str">
        <f t="shared" si="335"/>
        <v/>
      </c>
      <c r="S1982" s="7" t="str">
        <f t="shared" si="336"/>
        <v/>
      </c>
      <c r="T1982" s="7" t="str">
        <f t="shared" si="337"/>
        <v/>
      </c>
      <c r="U1982" s="7" t="str">
        <f t="shared" si="338"/>
        <v/>
      </c>
      <c r="V1982" s="7" t="str">
        <f t="shared" si="339"/>
        <v/>
      </c>
      <c r="W1982" s="60" t="str">
        <f>IF(ISNUMBER(V1982),IF(ISNA(VLOOKUP(I1982,'Distances Lookup Table'!D:E,2,FALSE)),V1982*'General Settings'!$F$6,IF(VLOOKUP(I1982,'Distances Lookup Table'!D:E,2,FALSE)="",V1982*'General Settings'!$F$6,VLOOKUP(I1982,'Distances Lookup Table'!D:E,2,FALSE))),"")</f>
        <v/>
      </c>
      <c r="X1982" s="18" t="str">
        <f>IF(D1982&lt;&gt;"",'Workers Settings'!H1982,"")</f>
        <v/>
      </c>
      <c r="Y1982" s="18" t="str">
        <f>IF(D1982&lt;&gt;"",'Workers Settings'!I1982,"")</f>
        <v/>
      </c>
      <c r="Z1982" s="29" t="str">
        <f>IF('Workers Settings'!L1982&lt;&gt;"",'Workers Settings'!L1982,'Workers Settings'!K1982)</f>
        <v/>
      </c>
      <c r="AA1982" s="29" t="str">
        <f>IF(D1982&lt;&gt;"",IF('Workers Settings'!L1982&lt;&gt;"",'Workers Settings'!L1982,'Workers Settings'!K1982),"")</f>
        <v/>
      </c>
    </row>
    <row r="1983" spans="1:27" x14ac:dyDescent="0.25">
      <c r="A1983" s="7">
        <f t="shared" si="340"/>
        <v>1979</v>
      </c>
      <c r="B1983" s="7" t="str">
        <f>IF('Workers Settings'!B1983&lt;&gt;"",'Workers Settings'!B1983,"")</f>
        <v/>
      </c>
      <c r="C1983" s="7" t="str">
        <f>IF('Workers Settings'!C1983&lt;&gt;"",'Workers Settings'!C1983,"")</f>
        <v/>
      </c>
      <c r="D1983" s="17"/>
      <c r="E1983" s="17"/>
      <c r="F1983" s="17"/>
      <c r="G1983" s="7" t="str">
        <f>IF(D1983&lt;&gt;"",IF('Workers Settings'!D1983="","",'Workers Settings'!D1983),"")</f>
        <v/>
      </c>
      <c r="H1983" s="7" t="str">
        <f>IF(D1983&lt;&gt;"",'Workers Settings'!E1983,"")</f>
        <v/>
      </c>
      <c r="I1983" s="7" t="str">
        <f t="shared" si="330"/>
        <v/>
      </c>
      <c r="J1983" s="7" t="str">
        <f>IF('Workers Settings'!F1983&lt;&gt;"",'Workers Settings'!F1983,"")</f>
        <v/>
      </c>
      <c r="K1983" s="7" t="str">
        <f>IF('Workers Settings'!G1983&lt;&gt;"",'Workers Settings'!G1983,"")</f>
        <v/>
      </c>
      <c r="L1983" s="7" t="str">
        <f>IF(D1983="","",IF(VLOOKUP(D1983,'Demand Locations'!B:D,2,FALSE)="","",VLOOKUP(D1983,'Demand Locations'!B:D,2,FALSE)))</f>
        <v/>
      </c>
      <c r="M1983" s="7" t="str">
        <f>IF(D1983="","",IF(VLOOKUP(D1983,'Demand Locations'!B:D,3,FALSE)="","",VLOOKUP(D1983,'Demand Locations'!B:D,3,FALSE)))</f>
        <v/>
      </c>
      <c r="N1983" s="7" t="str">
        <f t="shared" si="331"/>
        <v/>
      </c>
      <c r="O1983" s="7" t="str">
        <f t="shared" si="332"/>
        <v/>
      </c>
      <c r="P1983" s="7" t="str">
        <f t="shared" si="333"/>
        <v/>
      </c>
      <c r="Q1983" s="7" t="str">
        <f t="shared" si="334"/>
        <v/>
      </c>
      <c r="R1983" s="7" t="str">
        <f t="shared" si="335"/>
        <v/>
      </c>
      <c r="S1983" s="7" t="str">
        <f t="shared" si="336"/>
        <v/>
      </c>
      <c r="T1983" s="7" t="str">
        <f t="shared" si="337"/>
        <v/>
      </c>
      <c r="U1983" s="7" t="str">
        <f t="shared" si="338"/>
        <v/>
      </c>
      <c r="V1983" s="7" t="str">
        <f t="shared" si="339"/>
        <v/>
      </c>
      <c r="W1983" s="60" t="str">
        <f>IF(ISNUMBER(V1983),IF(ISNA(VLOOKUP(I1983,'Distances Lookup Table'!D:E,2,FALSE)),V1983*'General Settings'!$F$6,IF(VLOOKUP(I1983,'Distances Lookup Table'!D:E,2,FALSE)="",V1983*'General Settings'!$F$6,VLOOKUP(I1983,'Distances Lookup Table'!D:E,2,FALSE))),"")</f>
        <v/>
      </c>
      <c r="X1983" s="18" t="str">
        <f>IF(D1983&lt;&gt;"",'Workers Settings'!H1983,"")</f>
        <v/>
      </c>
      <c r="Y1983" s="18" t="str">
        <f>IF(D1983&lt;&gt;"",'Workers Settings'!I1983,"")</f>
        <v/>
      </c>
      <c r="Z1983" s="29" t="str">
        <f>IF('Workers Settings'!L1983&lt;&gt;"",'Workers Settings'!L1983,'Workers Settings'!K1983)</f>
        <v/>
      </c>
      <c r="AA1983" s="29" t="str">
        <f>IF(D1983&lt;&gt;"",IF('Workers Settings'!L1983&lt;&gt;"",'Workers Settings'!L1983,'Workers Settings'!K1983),"")</f>
        <v/>
      </c>
    </row>
    <row r="1984" spans="1:27" x14ac:dyDescent="0.25">
      <c r="A1984" s="7">
        <f t="shared" si="340"/>
        <v>1980</v>
      </c>
      <c r="B1984" s="7" t="str">
        <f>IF('Workers Settings'!B1984&lt;&gt;"",'Workers Settings'!B1984,"")</f>
        <v/>
      </c>
      <c r="C1984" s="7" t="str">
        <f>IF('Workers Settings'!C1984&lt;&gt;"",'Workers Settings'!C1984,"")</f>
        <v/>
      </c>
      <c r="D1984" s="17"/>
      <c r="E1984" s="17"/>
      <c r="F1984" s="17"/>
      <c r="G1984" s="7" t="str">
        <f>IF(D1984&lt;&gt;"",IF('Workers Settings'!D1984="","",'Workers Settings'!D1984),"")</f>
        <v/>
      </c>
      <c r="H1984" s="7" t="str">
        <f>IF(D1984&lt;&gt;"",'Workers Settings'!E1984,"")</f>
        <v/>
      </c>
      <c r="I1984" s="7" t="str">
        <f t="shared" si="330"/>
        <v/>
      </c>
      <c r="J1984" s="7" t="str">
        <f>IF('Workers Settings'!F1984&lt;&gt;"",'Workers Settings'!F1984,"")</f>
        <v/>
      </c>
      <c r="K1984" s="7" t="str">
        <f>IF('Workers Settings'!G1984&lt;&gt;"",'Workers Settings'!G1984,"")</f>
        <v/>
      </c>
      <c r="L1984" s="7" t="str">
        <f>IF(D1984="","",IF(VLOOKUP(D1984,'Demand Locations'!B:D,2,FALSE)="","",VLOOKUP(D1984,'Demand Locations'!B:D,2,FALSE)))</f>
        <v/>
      </c>
      <c r="M1984" s="7" t="str">
        <f>IF(D1984="","",IF(VLOOKUP(D1984,'Demand Locations'!B:D,3,FALSE)="","",VLOOKUP(D1984,'Demand Locations'!B:D,3,FALSE)))</f>
        <v/>
      </c>
      <c r="N1984" s="7" t="str">
        <f t="shared" si="331"/>
        <v/>
      </c>
      <c r="O1984" s="7" t="str">
        <f t="shared" si="332"/>
        <v/>
      </c>
      <c r="P1984" s="7" t="str">
        <f t="shared" si="333"/>
        <v/>
      </c>
      <c r="Q1984" s="7" t="str">
        <f t="shared" si="334"/>
        <v/>
      </c>
      <c r="R1984" s="7" t="str">
        <f t="shared" si="335"/>
        <v/>
      </c>
      <c r="S1984" s="7" t="str">
        <f t="shared" si="336"/>
        <v/>
      </c>
      <c r="T1984" s="7" t="str">
        <f t="shared" si="337"/>
        <v/>
      </c>
      <c r="U1984" s="7" t="str">
        <f t="shared" si="338"/>
        <v/>
      </c>
      <c r="V1984" s="7" t="str">
        <f t="shared" si="339"/>
        <v/>
      </c>
      <c r="W1984" s="60" t="str">
        <f>IF(ISNUMBER(V1984),IF(ISNA(VLOOKUP(I1984,'Distances Lookup Table'!D:E,2,FALSE)),V1984*'General Settings'!$F$6,IF(VLOOKUP(I1984,'Distances Lookup Table'!D:E,2,FALSE)="",V1984*'General Settings'!$F$6,VLOOKUP(I1984,'Distances Lookup Table'!D:E,2,FALSE))),"")</f>
        <v/>
      </c>
      <c r="X1984" s="18" t="str">
        <f>IF(D1984&lt;&gt;"",'Workers Settings'!H1984,"")</f>
        <v/>
      </c>
      <c r="Y1984" s="18" t="str">
        <f>IF(D1984&lt;&gt;"",'Workers Settings'!I1984,"")</f>
        <v/>
      </c>
      <c r="Z1984" s="29" t="str">
        <f>IF('Workers Settings'!L1984&lt;&gt;"",'Workers Settings'!L1984,'Workers Settings'!K1984)</f>
        <v/>
      </c>
      <c r="AA1984" s="29" t="str">
        <f>IF(D1984&lt;&gt;"",IF('Workers Settings'!L1984&lt;&gt;"",'Workers Settings'!L1984,'Workers Settings'!K1984),"")</f>
        <v/>
      </c>
    </row>
    <row r="1985" spans="1:27" x14ac:dyDescent="0.25">
      <c r="A1985" s="7">
        <f t="shared" si="340"/>
        <v>1981</v>
      </c>
      <c r="B1985" s="7" t="str">
        <f>IF('Workers Settings'!B1985&lt;&gt;"",'Workers Settings'!B1985,"")</f>
        <v/>
      </c>
      <c r="C1985" s="7" t="str">
        <f>IF('Workers Settings'!C1985&lt;&gt;"",'Workers Settings'!C1985,"")</f>
        <v/>
      </c>
      <c r="D1985" s="17"/>
      <c r="E1985" s="17"/>
      <c r="F1985" s="17"/>
      <c r="G1985" s="7" t="str">
        <f>IF(D1985&lt;&gt;"",IF('Workers Settings'!D1985="","",'Workers Settings'!D1985),"")</f>
        <v/>
      </c>
      <c r="H1985" s="7" t="str">
        <f>IF(D1985&lt;&gt;"",'Workers Settings'!E1985,"")</f>
        <v/>
      </c>
      <c r="I1985" s="7" t="str">
        <f t="shared" si="330"/>
        <v/>
      </c>
      <c r="J1985" s="7" t="str">
        <f>IF('Workers Settings'!F1985&lt;&gt;"",'Workers Settings'!F1985,"")</f>
        <v/>
      </c>
      <c r="K1985" s="7" t="str">
        <f>IF('Workers Settings'!G1985&lt;&gt;"",'Workers Settings'!G1985,"")</f>
        <v/>
      </c>
      <c r="L1985" s="7" t="str">
        <f>IF(D1985="","",IF(VLOOKUP(D1985,'Demand Locations'!B:D,2,FALSE)="","",VLOOKUP(D1985,'Demand Locations'!B:D,2,FALSE)))</f>
        <v/>
      </c>
      <c r="M1985" s="7" t="str">
        <f>IF(D1985="","",IF(VLOOKUP(D1985,'Demand Locations'!B:D,3,FALSE)="","",VLOOKUP(D1985,'Demand Locations'!B:D,3,FALSE)))</f>
        <v/>
      </c>
      <c r="N1985" s="7" t="str">
        <f t="shared" si="331"/>
        <v/>
      </c>
      <c r="O1985" s="7" t="str">
        <f t="shared" si="332"/>
        <v/>
      </c>
      <c r="P1985" s="7" t="str">
        <f t="shared" si="333"/>
        <v/>
      </c>
      <c r="Q1985" s="7" t="str">
        <f t="shared" si="334"/>
        <v/>
      </c>
      <c r="R1985" s="7" t="str">
        <f t="shared" si="335"/>
        <v/>
      </c>
      <c r="S1985" s="7" t="str">
        <f t="shared" si="336"/>
        <v/>
      </c>
      <c r="T1985" s="7" t="str">
        <f t="shared" si="337"/>
        <v/>
      </c>
      <c r="U1985" s="7" t="str">
        <f t="shared" si="338"/>
        <v/>
      </c>
      <c r="V1985" s="7" t="str">
        <f t="shared" si="339"/>
        <v/>
      </c>
      <c r="W1985" s="60" t="str">
        <f>IF(ISNUMBER(V1985),IF(ISNA(VLOOKUP(I1985,'Distances Lookup Table'!D:E,2,FALSE)),V1985*'General Settings'!$F$6,IF(VLOOKUP(I1985,'Distances Lookup Table'!D:E,2,FALSE)="",V1985*'General Settings'!$F$6,VLOOKUP(I1985,'Distances Lookup Table'!D:E,2,FALSE))),"")</f>
        <v/>
      </c>
      <c r="X1985" s="18" t="str">
        <f>IF(D1985&lt;&gt;"",'Workers Settings'!H1985,"")</f>
        <v/>
      </c>
      <c r="Y1985" s="18" t="str">
        <f>IF(D1985&lt;&gt;"",'Workers Settings'!I1985,"")</f>
        <v/>
      </c>
      <c r="Z1985" s="29" t="str">
        <f>IF('Workers Settings'!L1985&lt;&gt;"",'Workers Settings'!L1985,'Workers Settings'!K1985)</f>
        <v/>
      </c>
      <c r="AA1985" s="29" t="str">
        <f>IF(D1985&lt;&gt;"",IF('Workers Settings'!L1985&lt;&gt;"",'Workers Settings'!L1985,'Workers Settings'!K1985),"")</f>
        <v/>
      </c>
    </row>
    <row r="1986" spans="1:27" x14ac:dyDescent="0.25">
      <c r="A1986" s="7">
        <f t="shared" si="340"/>
        <v>1982</v>
      </c>
      <c r="B1986" s="7" t="str">
        <f>IF('Workers Settings'!B1986&lt;&gt;"",'Workers Settings'!B1986,"")</f>
        <v/>
      </c>
      <c r="C1986" s="7" t="str">
        <f>IF('Workers Settings'!C1986&lt;&gt;"",'Workers Settings'!C1986,"")</f>
        <v/>
      </c>
      <c r="D1986" s="17"/>
      <c r="E1986" s="17"/>
      <c r="F1986" s="17"/>
      <c r="G1986" s="7" t="str">
        <f>IF(D1986&lt;&gt;"",IF('Workers Settings'!D1986="","",'Workers Settings'!D1986),"")</f>
        <v/>
      </c>
      <c r="H1986" s="7" t="str">
        <f>IF(D1986&lt;&gt;"",'Workers Settings'!E1986,"")</f>
        <v/>
      </c>
      <c r="I1986" s="7" t="str">
        <f t="shared" si="330"/>
        <v/>
      </c>
      <c r="J1986" s="7" t="str">
        <f>IF('Workers Settings'!F1986&lt;&gt;"",'Workers Settings'!F1986,"")</f>
        <v/>
      </c>
      <c r="K1986" s="7" t="str">
        <f>IF('Workers Settings'!G1986&lt;&gt;"",'Workers Settings'!G1986,"")</f>
        <v/>
      </c>
      <c r="L1986" s="7" t="str">
        <f>IF(D1986="","",IF(VLOOKUP(D1986,'Demand Locations'!B:D,2,FALSE)="","",VLOOKUP(D1986,'Demand Locations'!B:D,2,FALSE)))</f>
        <v/>
      </c>
      <c r="M1986" s="7" t="str">
        <f>IF(D1986="","",IF(VLOOKUP(D1986,'Demand Locations'!B:D,3,FALSE)="","",VLOOKUP(D1986,'Demand Locations'!B:D,3,FALSE)))</f>
        <v/>
      </c>
      <c r="N1986" s="7" t="str">
        <f t="shared" si="331"/>
        <v/>
      </c>
      <c r="O1986" s="7" t="str">
        <f t="shared" si="332"/>
        <v/>
      </c>
      <c r="P1986" s="7" t="str">
        <f t="shared" si="333"/>
        <v/>
      </c>
      <c r="Q1986" s="7" t="str">
        <f t="shared" si="334"/>
        <v/>
      </c>
      <c r="R1986" s="7" t="str">
        <f t="shared" si="335"/>
        <v/>
      </c>
      <c r="S1986" s="7" t="str">
        <f t="shared" si="336"/>
        <v/>
      </c>
      <c r="T1986" s="7" t="str">
        <f t="shared" si="337"/>
        <v/>
      </c>
      <c r="U1986" s="7" t="str">
        <f t="shared" si="338"/>
        <v/>
      </c>
      <c r="V1986" s="7" t="str">
        <f t="shared" si="339"/>
        <v/>
      </c>
      <c r="W1986" s="60" t="str">
        <f>IF(ISNUMBER(V1986),IF(ISNA(VLOOKUP(I1986,'Distances Lookup Table'!D:E,2,FALSE)),V1986*'General Settings'!$F$6,IF(VLOOKUP(I1986,'Distances Lookup Table'!D:E,2,FALSE)="",V1986*'General Settings'!$F$6,VLOOKUP(I1986,'Distances Lookup Table'!D:E,2,FALSE))),"")</f>
        <v/>
      </c>
      <c r="X1986" s="18" t="str">
        <f>IF(D1986&lt;&gt;"",'Workers Settings'!H1986,"")</f>
        <v/>
      </c>
      <c r="Y1986" s="18" t="str">
        <f>IF(D1986&lt;&gt;"",'Workers Settings'!I1986,"")</f>
        <v/>
      </c>
      <c r="Z1986" s="29" t="str">
        <f>IF('Workers Settings'!L1986&lt;&gt;"",'Workers Settings'!L1986,'Workers Settings'!K1986)</f>
        <v/>
      </c>
      <c r="AA1986" s="29" t="str">
        <f>IF(D1986&lt;&gt;"",IF('Workers Settings'!L1986&lt;&gt;"",'Workers Settings'!L1986,'Workers Settings'!K1986),"")</f>
        <v/>
      </c>
    </row>
    <row r="1987" spans="1:27" x14ac:dyDescent="0.25">
      <c r="A1987" s="7">
        <f t="shared" si="340"/>
        <v>1983</v>
      </c>
      <c r="B1987" s="7" t="str">
        <f>IF('Workers Settings'!B1987&lt;&gt;"",'Workers Settings'!B1987,"")</f>
        <v/>
      </c>
      <c r="C1987" s="7" t="str">
        <f>IF('Workers Settings'!C1987&lt;&gt;"",'Workers Settings'!C1987,"")</f>
        <v/>
      </c>
      <c r="D1987" s="17"/>
      <c r="E1987" s="17"/>
      <c r="F1987" s="17"/>
      <c r="G1987" s="7" t="str">
        <f>IF(D1987&lt;&gt;"",IF('Workers Settings'!D1987="","",'Workers Settings'!D1987),"")</f>
        <v/>
      </c>
      <c r="H1987" s="7" t="str">
        <f>IF(D1987&lt;&gt;"",'Workers Settings'!E1987,"")</f>
        <v/>
      </c>
      <c r="I1987" s="7" t="str">
        <f t="shared" si="330"/>
        <v/>
      </c>
      <c r="J1987" s="7" t="str">
        <f>IF('Workers Settings'!F1987&lt;&gt;"",'Workers Settings'!F1987,"")</f>
        <v/>
      </c>
      <c r="K1987" s="7" t="str">
        <f>IF('Workers Settings'!G1987&lt;&gt;"",'Workers Settings'!G1987,"")</f>
        <v/>
      </c>
      <c r="L1987" s="7" t="str">
        <f>IF(D1987="","",IF(VLOOKUP(D1987,'Demand Locations'!B:D,2,FALSE)="","",VLOOKUP(D1987,'Demand Locations'!B:D,2,FALSE)))</f>
        <v/>
      </c>
      <c r="M1987" s="7" t="str">
        <f>IF(D1987="","",IF(VLOOKUP(D1987,'Demand Locations'!B:D,3,FALSE)="","",VLOOKUP(D1987,'Demand Locations'!B:D,3,FALSE)))</f>
        <v/>
      </c>
      <c r="N1987" s="7" t="str">
        <f t="shared" si="331"/>
        <v/>
      </c>
      <c r="O1987" s="7" t="str">
        <f t="shared" si="332"/>
        <v/>
      </c>
      <c r="P1987" s="7" t="str">
        <f t="shared" si="333"/>
        <v/>
      </c>
      <c r="Q1987" s="7" t="str">
        <f t="shared" si="334"/>
        <v/>
      </c>
      <c r="R1987" s="7" t="str">
        <f t="shared" si="335"/>
        <v/>
      </c>
      <c r="S1987" s="7" t="str">
        <f t="shared" si="336"/>
        <v/>
      </c>
      <c r="T1987" s="7" t="str">
        <f t="shared" si="337"/>
        <v/>
      </c>
      <c r="U1987" s="7" t="str">
        <f t="shared" si="338"/>
        <v/>
      </c>
      <c r="V1987" s="7" t="str">
        <f t="shared" si="339"/>
        <v/>
      </c>
      <c r="W1987" s="60" t="str">
        <f>IF(ISNUMBER(V1987),IF(ISNA(VLOOKUP(I1987,'Distances Lookup Table'!D:E,2,FALSE)),V1987*'General Settings'!$F$6,IF(VLOOKUP(I1987,'Distances Lookup Table'!D:E,2,FALSE)="",V1987*'General Settings'!$F$6,VLOOKUP(I1987,'Distances Lookup Table'!D:E,2,FALSE))),"")</f>
        <v/>
      </c>
      <c r="X1987" s="18" t="str">
        <f>IF(D1987&lt;&gt;"",'Workers Settings'!H1987,"")</f>
        <v/>
      </c>
      <c r="Y1987" s="18" t="str">
        <f>IF(D1987&lt;&gt;"",'Workers Settings'!I1987,"")</f>
        <v/>
      </c>
      <c r="Z1987" s="29" t="str">
        <f>IF('Workers Settings'!L1987&lt;&gt;"",'Workers Settings'!L1987,'Workers Settings'!K1987)</f>
        <v/>
      </c>
      <c r="AA1987" s="29" t="str">
        <f>IF(D1987&lt;&gt;"",IF('Workers Settings'!L1987&lt;&gt;"",'Workers Settings'!L1987,'Workers Settings'!K1987),"")</f>
        <v/>
      </c>
    </row>
    <row r="1988" spans="1:27" x14ac:dyDescent="0.25">
      <c r="A1988" s="7">
        <f t="shared" si="340"/>
        <v>1984</v>
      </c>
      <c r="B1988" s="7" t="str">
        <f>IF('Workers Settings'!B1988&lt;&gt;"",'Workers Settings'!B1988,"")</f>
        <v/>
      </c>
      <c r="C1988" s="7" t="str">
        <f>IF('Workers Settings'!C1988&lt;&gt;"",'Workers Settings'!C1988,"")</f>
        <v/>
      </c>
      <c r="D1988" s="17"/>
      <c r="E1988" s="17"/>
      <c r="F1988" s="17"/>
      <c r="G1988" s="7" t="str">
        <f>IF(D1988&lt;&gt;"",IF('Workers Settings'!D1988="","",'Workers Settings'!D1988),"")</f>
        <v/>
      </c>
      <c r="H1988" s="7" t="str">
        <f>IF(D1988&lt;&gt;"",'Workers Settings'!E1988,"")</f>
        <v/>
      </c>
      <c r="I1988" s="7" t="str">
        <f t="shared" si="330"/>
        <v/>
      </c>
      <c r="J1988" s="7" t="str">
        <f>IF('Workers Settings'!F1988&lt;&gt;"",'Workers Settings'!F1988,"")</f>
        <v/>
      </c>
      <c r="K1988" s="7" t="str">
        <f>IF('Workers Settings'!G1988&lt;&gt;"",'Workers Settings'!G1988,"")</f>
        <v/>
      </c>
      <c r="L1988" s="7" t="str">
        <f>IF(D1988="","",IF(VLOOKUP(D1988,'Demand Locations'!B:D,2,FALSE)="","",VLOOKUP(D1988,'Demand Locations'!B:D,2,FALSE)))</f>
        <v/>
      </c>
      <c r="M1988" s="7" t="str">
        <f>IF(D1988="","",IF(VLOOKUP(D1988,'Demand Locations'!B:D,3,FALSE)="","",VLOOKUP(D1988,'Demand Locations'!B:D,3,FALSE)))</f>
        <v/>
      </c>
      <c r="N1988" s="7" t="str">
        <f t="shared" si="331"/>
        <v/>
      </c>
      <c r="O1988" s="7" t="str">
        <f t="shared" si="332"/>
        <v/>
      </c>
      <c r="P1988" s="7" t="str">
        <f t="shared" si="333"/>
        <v/>
      </c>
      <c r="Q1988" s="7" t="str">
        <f t="shared" si="334"/>
        <v/>
      </c>
      <c r="R1988" s="7" t="str">
        <f t="shared" si="335"/>
        <v/>
      </c>
      <c r="S1988" s="7" t="str">
        <f t="shared" si="336"/>
        <v/>
      </c>
      <c r="T1988" s="7" t="str">
        <f t="shared" si="337"/>
        <v/>
      </c>
      <c r="U1988" s="7" t="str">
        <f t="shared" si="338"/>
        <v/>
      </c>
      <c r="V1988" s="7" t="str">
        <f t="shared" si="339"/>
        <v/>
      </c>
      <c r="W1988" s="60" t="str">
        <f>IF(ISNUMBER(V1988),IF(ISNA(VLOOKUP(I1988,'Distances Lookup Table'!D:E,2,FALSE)),V1988*'General Settings'!$F$6,IF(VLOOKUP(I1988,'Distances Lookup Table'!D:E,2,FALSE)="",V1988*'General Settings'!$F$6,VLOOKUP(I1988,'Distances Lookup Table'!D:E,2,FALSE))),"")</f>
        <v/>
      </c>
      <c r="X1988" s="18" t="str">
        <f>IF(D1988&lt;&gt;"",'Workers Settings'!H1988,"")</f>
        <v/>
      </c>
      <c r="Y1988" s="18" t="str">
        <f>IF(D1988&lt;&gt;"",'Workers Settings'!I1988,"")</f>
        <v/>
      </c>
      <c r="Z1988" s="29" t="str">
        <f>IF('Workers Settings'!L1988&lt;&gt;"",'Workers Settings'!L1988,'Workers Settings'!K1988)</f>
        <v/>
      </c>
      <c r="AA1988" s="29" t="str">
        <f>IF(D1988&lt;&gt;"",IF('Workers Settings'!L1988&lt;&gt;"",'Workers Settings'!L1988,'Workers Settings'!K1988),"")</f>
        <v/>
      </c>
    </row>
    <row r="1989" spans="1:27" x14ac:dyDescent="0.25">
      <c r="A1989" s="7">
        <f t="shared" si="340"/>
        <v>1985</v>
      </c>
      <c r="B1989" s="7" t="str">
        <f>IF('Workers Settings'!B1989&lt;&gt;"",'Workers Settings'!B1989,"")</f>
        <v/>
      </c>
      <c r="C1989" s="7" t="str">
        <f>IF('Workers Settings'!C1989&lt;&gt;"",'Workers Settings'!C1989,"")</f>
        <v/>
      </c>
      <c r="D1989" s="17"/>
      <c r="E1989" s="17"/>
      <c r="F1989" s="17"/>
      <c r="G1989" s="7" t="str">
        <f>IF(D1989&lt;&gt;"",IF('Workers Settings'!D1989="","",'Workers Settings'!D1989),"")</f>
        <v/>
      </c>
      <c r="H1989" s="7" t="str">
        <f>IF(D1989&lt;&gt;"",'Workers Settings'!E1989,"")</f>
        <v/>
      </c>
      <c r="I1989" s="7" t="str">
        <f t="shared" ref="I1989:I2004" si="341">IF(AND(D1989&lt;&gt;"",H1989&lt;&gt;""),H1989&amp;"-"&amp;D1989,"")</f>
        <v/>
      </c>
      <c r="J1989" s="7" t="str">
        <f>IF('Workers Settings'!F1989&lt;&gt;"",'Workers Settings'!F1989,"")</f>
        <v/>
      </c>
      <c r="K1989" s="7" t="str">
        <f>IF('Workers Settings'!G1989&lt;&gt;"",'Workers Settings'!G1989,"")</f>
        <v/>
      </c>
      <c r="L1989" s="7" t="str">
        <f>IF(D1989="","",IF(VLOOKUP(D1989,'Demand Locations'!B:D,2,FALSE)="","",VLOOKUP(D1989,'Demand Locations'!B:D,2,FALSE)))</f>
        <v/>
      </c>
      <c r="M1989" s="7" t="str">
        <f>IF(D1989="","",IF(VLOOKUP(D1989,'Demand Locations'!B:D,3,FALSE)="","",VLOOKUP(D1989,'Demand Locations'!B:D,3,FALSE)))</f>
        <v/>
      </c>
      <c r="N1989" s="7" t="str">
        <f t="shared" si="331"/>
        <v/>
      </c>
      <c r="O1989" s="7" t="str">
        <f t="shared" si="332"/>
        <v/>
      </c>
      <c r="P1989" s="7" t="str">
        <f t="shared" si="333"/>
        <v/>
      </c>
      <c r="Q1989" s="7" t="str">
        <f t="shared" si="334"/>
        <v/>
      </c>
      <c r="R1989" s="7" t="str">
        <f t="shared" si="335"/>
        <v/>
      </c>
      <c r="S1989" s="7" t="str">
        <f t="shared" si="336"/>
        <v/>
      </c>
      <c r="T1989" s="7" t="str">
        <f t="shared" si="337"/>
        <v/>
      </c>
      <c r="U1989" s="7" t="str">
        <f t="shared" si="338"/>
        <v/>
      </c>
      <c r="V1989" s="7" t="str">
        <f t="shared" si="339"/>
        <v/>
      </c>
      <c r="W1989" s="60" t="str">
        <f>IF(ISNUMBER(V1989),IF(ISNA(VLOOKUP(I1989,'Distances Lookup Table'!D:E,2,FALSE)),V1989*'General Settings'!$F$6,IF(VLOOKUP(I1989,'Distances Lookup Table'!D:E,2,FALSE)="",V1989*'General Settings'!$F$6,VLOOKUP(I1989,'Distances Lookup Table'!D:E,2,FALSE))),"")</f>
        <v/>
      </c>
      <c r="X1989" s="18" t="str">
        <f>IF(D1989&lt;&gt;"",'Workers Settings'!H1989,"")</f>
        <v/>
      </c>
      <c r="Y1989" s="18" t="str">
        <f>IF(D1989&lt;&gt;"",'Workers Settings'!I1989,"")</f>
        <v/>
      </c>
      <c r="Z1989" s="29" t="str">
        <f>IF('Workers Settings'!L1989&lt;&gt;"",'Workers Settings'!L1989,'Workers Settings'!K1989)</f>
        <v/>
      </c>
      <c r="AA1989" s="29" t="str">
        <f>IF(D1989&lt;&gt;"",IF('Workers Settings'!L1989&lt;&gt;"",'Workers Settings'!L1989,'Workers Settings'!K1989),"")</f>
        <v/>
      </c>
    </row>
    <row r="1990" spans="1:27" x14ac:dyDescent="0.25">
      <c r="A1990" s="7">
        <f t="shared" si="340"/>
        <v>1986</v>
      </c>
      <c r="B1990" s="7" t="str">
        <f>IF('Workers Settings'!B1990&lt;&gt;"",'Workers Settings'!B1990,"")</f>
        <v/>
      </c>
      <c r="C1990" s="7" t="str">
        <f>IF('Workers Settings'!C1990&lt;&gt;"",'Workers Settings'!C1990,"")</f>
        <v/>
      </c>
      <c r="D1990" s="17"/>
      <c r="E1990" s="17"/>
      <c r="F1990" s="17"/>
      <c r="G1990" s="7" t="str">
        <f>IF(D1990&lt;&gt;"",IF('Workers Settings'!D1990="","",'Workers Settings'!D1990),"")</f>
        <v/>
      </c>
      <c r="H1990" s="7" t="str">
        <f>IF(D1990&lt;&gt;"",'Workers Settings'!E1990,"")</f>
        <v/>
      </c>
      <c r="I1990" s="7" t="str">
        <f t="shared" si="341"/>
        <v/>
      </c>
      <c r="J1990" s="7" t="str">
        <f>IF('Workers Settings'!F1990&lt;&gt;"",'Workers Settings'!F1990,"")</f>
        <v/>
      </c>
      <c r="K1990" s="7" t="str">
        <f>IF('Workers Settings'!G1990&lt;&gt;"",'Workers Settings'!G1990,"")</f>
        <v/>
      </c>
      <c r="L1990" s="7" t="str">
        <f>IF(D1990="","",IF(VLOOKUP(D1990,'Demand Locations'!B:D,2,FALSE)="","",VLOOKUP(D1990,'Demand Locations'!B:D,2,FALSE)))</f>
        <v/>
      </c>
      <c r="M1990" s="7" t="str">
        <f>IF(D1990="","",IF(VLOOKUP(D1990,'Demand Locations'!B:D,3,FALSE)="","",VLOOKUP(D1990,'Demand Locations'!B:D,3,FALSE)))</f>
        <v/>
      </c>
      <c r="N1990" s="7" t="str">
        <f t="shared" ref="N1990:N2004" si="342">IF(ISNUMBER(J1990),J1990*PI()/180,"")</f>
        <v/>
      </c>
      <c r="O1990" s="7" t="str">
        <f t="shared" ref="O1990:O2004" si="343">IF(ISNUMBER(L1990),L1990*PI()/180,"")</f>
        <v/>
      </c>
      <c r="P1990" s="7" t="str">
        <f t="shared" ref="P1990:P2004" si="344">IF(AND(ISNUMBER(J1990),ISNUMBER(L1990)),(L1990-J1990)*PI()/180,"")</f>
        <v/>
      </c>
      <c r="Q1990" s="7" t="str">
        <f t="shared" ref="Q1990:Q2004" si="345">IF(ISNUMBER(K1990),K1990*PI()/180,"")</f>
        <v/>
      </c>
      <c r="R1990" s="7" t="str">
        <f t="shared" ref="R1990:R2004" si="346">IF(ISNUMBER(M1990),M1990*PI()/180,"")</f>
        <v/>
      </c>
      <c r="S1990" s="7" t="str">
        <f t="shared" ref="S1990:S2004" si="347">IF(AND(ISNUMBER(M1990),ISNUMBER(K1990)),(M1990-K1990)*PI()/180,"")</f>
        <v/>
      </c>
      <c r="T1990" s="7" t="str">
        <f t="shared" ref="T1990:T2004" si="348">IF(AND(ISNUMBER(P1990),ISNUMBER(N1990),ISNUMBER(O1990),ISNUMBER(S1990)),(SIN(P1990/2))^2+COS(N1990)*COS(O1990)*(SIN(S1990/2))^2,"")</f>
        <v/>
      </c>
      <c r="U1990" s="7" t="str">
        <f t="shared" ref="U1990:U2004" si="349">IF(ISNUMBER(T1990),2*ATAN2(SQRT(1-T1990),SQRT(T1990)),"")</f>
        <v/>
      </c>
      <c r="V1990" s="7" t="str">
        <f t="shared" ref="V1990:V2004" si="350">IF(ISNUMBER(U1990),6373*U1990,"")</f>
        <v/>
      </c>
      <c r="W1990" s="60" t="str">
        <f>IF(ISNUMBER(V1990),IF(ISNA(VLOOKUP(I1990,'Distances Lookup Table'!D:E,2,FALSE)),V1990*'General Settings'!$F$6,IF(VLOOKUP(I1990,'Distances Lookup Table'!D:E,2,FALSE)="",V1990*'General Settings'!$F$6,VLOOKUP(I1990,'Distances Lookup Table'!D:E,2,FALSE))),"")</f>
        <v/>
      </c>
      <c r="X1990" s="18" t="str">
        <f>IF(D1990&lt;&gt;"",'Workers Settings'!H1990,"")</f>
        <v/>
      </c>
      <c r="Y1990" s="18" t="str">
        <f>IF(D1990&lt;&gt;"",'Workers Settings'!I1990,"")</f>
        <v/>
      </c>
      <c r="Z1990" s="29" t="str">
        <f>IF('Workers Settings'!L1990&lt;&gt;"",'Workers Settings'!L1990,'Workers Settings'!K1990)</f>
        <v/>
      </c>
      <c r="AA1990" s="29" t="str">
        <f>IF(D1990&lt;&gt;"",IF('Workers Settings'!L1990&lt;&gt;"",'Workers Settings'!L1990,'Workers Settings'!K1990),"")</f>
        <v/>
      </c>
    </row>
    <row r="1991" spans="1:27" x14ac:dyDescent="0.25">
      <c r="A1991" s="7">
        <f t="shared" ref="A1991:A2004" si="351">A1990+1</f>
        <v>1987</v>
      </c>
      <c r="B1991" s="7" t="str">
        <f>IF('Workers Settings'!B1991&lt;&gt;"",'Workers Settings'!B1991,"")</f>
        <v/>
      </c>
      <c r="C1991" s="7" t="str">
        <f>IF('Workers Settings'!C1991&lt;&gt;"",'Workers Settings'!C1991,"")</f>
        <v/>
      </c>
      <c r="D1991" s="17"/>
      <c r="E1991" s="17"/>
      <c r="F1991" s="17"/>
      <c r="G1991" s="7" t="str">
        <f>IF(D1991&lt;&gt;"",IF('Workers Settings'!D1991="","",'Workers Settings'!D1991),"")</f>
        <v/>
      </c>
      <c r="H1991" s="7" t="str">
        <f>IF(D1991&lt;&gt;"",'Workers Settings'!E1991,"")</f>
        <v/>
      </c>
      <c r="I1991" s="7" t="str">
        <f t="shared" si="341"/>
        <v/>
      </c>
      <c r="J1991" s="7" t="str">
        <f>IF('Workers Settings'!F1991&lt;&gt;"",'Workers Settings'!F1991,"")</f>
        <v/>
      </c>
      <c r="K1991" s="7" t="str">
        <f>IF('Workers Settings'!G1991&lt;&gt;"",'Workers Settings'!G1991,"")</f>
        <v/>
      </c>
      <c r="L1991" s="7" t="str">
        <f>IF(D1991="","",IF(VLOOKUP(D1991,'Demand Locations'!B:D,2,FALSE)="","",VLOOKUP(D1991,'Demand Locations'!B:D,2,FALSE)))</f>
        <v/>
      </c>
      <c r="M1991" s="7" t="str">
        <f>IF(D1991="","",IF(VLOOKUP(D1991,'Demand Locations'!B:D,3,FALSE)="","",VLOOKUP(D1991,'Demand Locations'!B:D,3,FALSE)))</f>
        <v/>
      </c>
      <c r="N1991" s="7" t="str">
        <f t="shared" si="342"/>
        <v/>
      </c>
      <c r="O1991" s="7" t="str">
        <f t="shared" si="343"/>
        <v/>
      </c>
      <c r="P1991" s="7" t="str">
        <f t="shared" si="344"/>
        <v/>
      </c>
      <c r="Q1991" s="7" t="str">
        <f t="shared" si="345"/>
        <v/>
      </c>
      <c r="R1991" s="7" t="str">
        <f t="shared" si="346"/>
        <v/>
      </c>
      <c r="S1991" s="7" t="str">
        <f t="shared" si="347"/>
        <v/>
      </c>
      <c r="T1991" s="7" t="str">
        <f t="shared" si="348"/>
        <v/>
      </c>
      <c r="U1991" s="7" t="str">
        <f t="shared" si="349"/>
        <v/>
      </c>
      <c r="V1991" s="7" t="str">
        <f t="shared" si="350"/>
        <v/>
      </c>
      <c r="W1991" s="60" t="str">
        <f>IF(ISNUMBER(V1991),IF(ISNA(VLOOKUP(I1991,'Distances Lookup Table'!D:E,2,FALSE)),V1991*'General Settings'!$F$6,IF(VLOOKUP(I1991,'Distances Lookup Table'!D:E,2,FALSE)="",V1991*'General Settings'!$F$6,VLOOKUP(I1991,'Distances Lookup Table'!D:E,2,FALSE))),"")</f>
        <v/>
      </c>
      <c r="X1991" s="18" t="str">
        <f>IF(D1991&lt;&gt;"",'Workers Settings'!H1991,"")</f>
        <v/>
      </c>
      <c r="Y1991" s="18" t="str">
        <f>IF(D1991&lt;&gt;"",'Workers Settings'!I1991,"")</f>
        <v/>
      </c>
      <c r="Z1991" s="29" t="str">
        <f>IF('Workers Settings'!L1991&lt;&gt;"",'Workers Settings'!L1991,'Workers Settings'!K1991)</f>
        <v/>
      </c>
      <c r="AA1991" s="29" t="str">
        <f>IF(D1991&lt;&gt;"",IF('Workers Settings'!L1991&lt;&gt;"",'Workers Settings'!L1991,'Workers Settings'!K1991),"")</f>
        <v/>
      </c>
    </row>
    <row r="1992" spans="1:27" x14ac:dyDescent="0.25">
      <c r="A1992" s="7">
        <f t="shared" si="351"/>
        <v>1988</v>
      </c>
      <c r="B1992" s="7" t="str">
        <f>IF('Workers Settings'!B1992&lt;&gt;"",'Workers Settings'!B1992,"")</f>
        <v/>
      </c>
      <c r="C1992" s="7" t="str">
        <f>IF('Workers Settings'!C1992&lt;&gt;"",'Workers Settings'!C1992,"")</f>
        <v/>
      </c>
      <c r="D1992" s="17"/>
      <c r="E1992" s="17"/>
      <c r="F1992" s="17"/>
      <c r="G1992" s="7" t="str">
        <f>IF(D1992&lt;&gt;"",IF('Workers Settings'!D1992="","",'Workers Settings'!D1992),"")</f>
        <v/>
      </c>
      <c r="H1992" s="7" t="str">
        <f>IF(D1992&lt;&gt;"",'Workers Settings'!E1992,"")</f>
        <v/>
      </c>
      <c r="I1992" s="7" t="str">
        <f t="shared" si="341"/>
        <v/>
      </c>
      <c r="J1992" s="7" t="str">
        <f>IF('Workers Settings'!F1992&lt;&gt;"",'Workers Settings'!F1992,"")</f>
        <v/>
      </c>
      <c r="K1992" s="7" t="str">
        <f>IF('Workers Settings'!G1992&lt;&gt;"",'Workers Settings'!G1992,"")</f>
        <v/>
      </c>
      <c r="L1992" s="7" t="str">
        <f>IF(D1992="","",IF(VLOOKUP(D1992,'Demand Locations'!B:D,2,FALSE)="","",VLOOKUP(D1992,'Demand Locations'!B:D,2,FALSE)))</f>
        <v/>
      </c>
      <c r="M1992" s="7" t="str">
        <f>IF(D1992="","",IF(VLOOKUP(D1992,'Demand Locations'!B:D,3,FALSE)="","",VLOOKUP(D1992,'Demand Locations'!B:D,3,FALSE)))</f>
        <v/>
      </c>
      <c r="N1992" s="7" t="str">
        <f t="shared" si="342"/>
        <v/>
      </c>
      <c r="O1992" s="7" t="str">
        <f t="shared" si="343"/>
        <v/>
      </c>
      <c r="P1992" s="7" t="str">
        <f t="shared" si="344"/>
        <v/>
      </c>
      <c r="Q1992" s="7" t="str">
        <f t="shared" si="345"/>
        <v/>
      </c>
      <c r="R1992" s="7" t="str">
        <f t="shared" si="346"/>
        <v/>
      </c>
      <c r="S1992" s="7" t="str">
        <f t="shared" si="347"/>
        <v/>
      </c>
      <c r="T1992" s="7" t="str">
        <f t="shared" si="348"/>
        <v/>
      </c>
      <c r="U1992" s="7" t="str">
        <f t="shared" si="349"/>
        <v/>
      </c>
      <c r="V1992" s="7" t="str">
        <f t="shared" si="350"/>
        <v/>
      </c>
      <c r="W1992" s="60" t="str">
        <f>IF(ISNUMBER(V1992),IF(ISNA(VLOOKUP(I1992,'Distances Lookup Table'!D:E,2,FALSE)),V1992*'General Settings'!$F$6,IF(VLOOKUP(I1992,'Distances Lookup Table'!D:E,2,FALSE)="",V1992*'General Settings'!$F$6,VLOOKUP(I1992,'Distances Lookup Table'!D:E,2,FALSE))),"")</f>
        <v/>
      </c>
      <c r="X1992" s="18" t="str">
        <f>IF(D1992&lt;&gt;"",'Workers Settings'!H1992,"")</f>
        <v/>
      </c>
      <c r="Y1992" s="18" t="str">
        <f>IF(D1992&lt;&gt;"",'Workers Settings'!I1992,"")</f>
        <v/>
      </c>
      <c r="Z1992" s="29" t="str">
        <f>IF('Workers Settings'!L1992&lt;&gt;"",'Workers Settings'!L1992,'Workers Settings'!K1992)</f>
        <v/>
      </c>
      <c r="AA1992" s="29" t="str">
        <f>IF(D1992&lt;&gt;"",IF('Workers Settings'!L1992&lt;&gt;"",'Workers Settings'!L1992,'Workers Settings'!K1992),"")</f>
        <v/>
      </c>
    </row>
    <row r="1993" spans="1:27" x14ac:dyDescent="0.25">
      <c r="A1993" s="7">
        <f t="shared" si="351"/>
        <v>1989</v>
      </c>
      <c r="B1993" s="7" t="str">
        <f>IF('Workers Settings'!B1993&lt;&gt;"",'Workers Settings'!B1993,"")</f>
        <v/>
      </c>
      <c r="C1993" s="7" t="str">
        <f>IF('Workers Settings'!C1993&lt;&gt;"",'Workers Settings'!C1993,"")</f>
        <v/>
      </c>
      <c r="D1993" s="17"/>
      <c r="E1993" s="17"/>
      <c r="F1993" s="17"/>
      <c r="G1993" s="7" t="str">
        <f>IF(D1993&lt;&gt;"",IF('Workers Settings'!D1993="","",'Workers Settings'!D1993),"")</f>
        <v/>
      </c>
      <c r="H1993" s="7" t="str">
        <f>IF(D1993&lt;&gt;"",'Workers Settings'!E1993,"")</f>
        <v/>
      </c>
      <c r="I1993" s="7" t="str">
        <f t="shared" si="341"/>
        <v/>
      </c>
      <c r="J1993" s="7" t="str">
        <f>IF('Workers Settings'!F1993&lt;&gt;"",'Workers Settings'!F1993,"")</f>
        <v/>
      </c>
      <c r="K1993" s="7" t="str">
        <f>IF('Workers Settings'!G1993&lt;&gt;"",'Workers Settings'!G1993,"")</f>
        <v/>
      </c>
      <c r="L1993" s="7" t="str">
        <f>IF(D1993="","",IF(VLOOKUP(D1993,'Demand Locations'!B:D,2,FALSE)="","",VLOOKUP(D1993,'Demand Locations'!B:D,2,FALSE)))</f>
        <v/>
      </c>
      <c r="M1993" s="7" t="str">
        <f>IF(D1993="","",IF(VLOOKUP(D1993,'Demand Locations'!B:D,3,FALSE)="","",VLOOKUP(D1993,'Demand Locations'!B:D,3,FALSE)))</f>
        <v/>
      </c>
      <c r="N1993" s="7" t="str">
        <f t="shared" si="342"/>
        <v/>
      </c>
      <c r="O1993" s="7" t="str">
        <f t="shared" si="343"/>
        <v/>
      </c>
      <c r="P1993" s="7" t="str">
        <f t="shared" si="344"/>
        <v/>
      </c>
      <c r="Q1993" s="7" t="str">
        <f t="shared" si="345"/>
        <v/>
      </c>
      <c r="R1993" s="7" t="str">
        <f t="shared" si="346"/>
        <v/>
      </c>
      <c r="S1993" s="7" t="str">
        <f t="shared" si="347"/>
        <v/>
      </c>
      <c r="T1993" s="7" t="str">
        <f t="shared" si="348"/>
        <v/>
      </c>
      <c r="U1993" s="7" t="str">
        <f t="shared" si="349"/>
        <v/>
      </c>
      <c r="V1993" s="7" t="str">
        <f t="shared" si="350"/>
        <v/>
      </c>
      <c r="W1993" s="60" t="str">
        <f>IF(ISNUMBER(V1993),IF(ISNA(VLOOKUP(I1993,'Distances Lookup Table'!D:E,2,FALSE)),V1993*'General Settings'!$F$6,IF(VLOOKUP(I1993,'Distances Lookup Table'!D:E,2,FALSE)="",V1993*'General Settings'!$F$6,VLOOKUP(I1993,'Distances Lookup Table'!D:E,2,FALSE))),"")</f>
        <v/>
      </c>
      <c r="X1993" s="18" t="str">
        <f>IF(D1993&lt;&gt;"",'Workers Settings'!H1993,"")</f>
        <v/>
      </c>
      <c r="Y1993" s="18" t="str">
        <f>IF(D1993&lt;&gt;"",'Workers Settings'!I1993,"")</f>
        <v/>
      </c>
      <c r="Z1993" s="29" t="str">
        <f>IF('Workers Settings'!L1993&lt;&gt;"",'Workers Settings'!L1993,'Workers Settings'!K1993)</f>
        <v/>
      </c>
      <c r="AA1993" s="29" t="str">
        <f>IF(D1993&lt;&gt;"",IF('Workers Settings'!L1993&lt;&gt;"",'Workers Settings'!L1993,'Workers Settings'!K1993),"")</f>
        <v/>
      </c>
    </row>
    <row r="1994" spans="1:27" x14ac:dyDescent="0.25">
      <c r="A1994" s="7">
        <f t="shared" si="351"/>
        <v>1990</v>
      </c>
      <c r="B1994" s="7" t="str">
        <f>IF('Workers Settings'!B1994&lt;&gt;"",'Workers Settings'!B1994,"")</f>
        <v/>
      </c>
      <c r="C1994" s="7" t="str">
        <f>IF('Workers Settings'!C1994&lt;&gt;"",'Workers Settings'!C1994,"")</f>
        <v/>
      </c>
      <c r="D1994" s="17"/>
      <c r="E1994" s="17"/>
      <c r="F1994" s="17"/>
      <c r="G1994" s="7" t="str">
        <f>IF(D1994&lt;&gt;"",IF('Workers Settings'!D1994="","",'Workers Settings'!D1994),"")</f>
        <v/>
      </c>
      <c r="H1994" s="7" t="str">
        <f>IF(D1994&lt;&gt;"",'Workers Settings'!E1994,"")</f>
        <v/>
      </c>
      <c r="I1994" s="7" t="str">
        <f t="shared" si="341"/>
        <v/>
      </c>
      <c r="J1994" s="7" t="str">
        <f>IF('Workers Settings'!F1994&lt;&gt;"",'Workers Settings'!F1994,"")</f>
        <v/>
      </c>
      <c r="K1994" s="7" t="str">
        <f>IF('Workers Settings'!G1994&lt;&gt;"",'Workers Settings'!G1994,"")</f>
        <v/>
      </c>
      <c r="L1994" s="7" t="str">
        <f>IF(D1994="","",IF(VLOOKUP(D1994,'Demand Locations'!B:D,2,FALSE)="","",VLOOKUP(D1994,'Demand Locations'!B:D,2,FALSE)))</f>
        <v/>
      </c>
      <c r="M1994" s="7" t="str">
        <f>IF(D1994="","",IF(VLOOKUP(D1994,'Demand Locations'!B:D,3,FALSE)="","",VLOOKUP(D1994,'Demand Locations'!B:D,3,FALSE)))</f>
        <v/>
      </c>
      <c r="N1994" s="7" t="str">
        <f t="shared" si="342"/>
        <v/>
      </c>
      <c r="O1994" s="7" t="str">
        <f t="shared" si="343"/>
        <v/>
      </c>
      <c r="P1994" s="7" t="str">
        <f t="shared" si="344"/>
        <v/>
      </c>
      <c r="Q1994" s="7" t="str">
        <f t="shared" si="345"/>
        <v/>
      </c>
      <c r="R1994" s="7" t="str">
        <f t="shared" si="346"/>
        <v/>
      </c>
      <c r="S1994" s="7" t="str">
        <f t="shared" si="347"/>
        <v/>
      </c>
      <c r="T1994" s="7" t="str">
        <f t="shared" si="348"/>
        <v/>
      </c>
      <c r="U1994" s="7" t="str">
        <f t="shared" si="349"/>
        <v/>
      </c>
      <c r="V1994" s="7" t="str">
        <f t="shared" si="350"/>
        <v/>
      </c>
      <c r="W1994" s="60" t="str">
        <f>IF(ISNUMBER(V1994),IF(ISNA(VLOOKUP(I1994,'Distances Lookup Table'!D:E,2,FALSE)),V1994*'General Settings'!$F$6,IF(VLOOKUP(I1994,'Distances Lookup Table'!D:E,2,FALSE)="",V1994*'General Settings'!$F$6,VLOOKUP(I1994,'Distances Lookup Table'!D:E,2,FALSE))),"")</f>
        <v/>
      </c>
      <c r="X1994" s="18" t="str">
        <f>IF(D1994&lt;&gt;"",'Workers Settings'!H1994,"")</f>
        <v/>
      </c>
      <c r="Y1994" s="18" t="str">
        <f>IF(D1994&lt;&gt;"",'Workers Settings'!I1994,"")</f>
        <v/>
      </c>
      <c r="Z1994" s="29" t="str">
        <f>IF('Workers Settings'!L1994&lt;&gt;"",'Workers Settings'!L1994,'Workers Settings'!K1994)</f>
        <v/>
      </c>
      <c r="AA1994" s="29" t="str">
        <f>IF(D1994&lt;&gt;"",IF('Workers Settings'!L1994&lt;&gt;"",'Workers Settings'!L1994,'Workers Settings'!K1994),"")</f>
        <v/>
      </c>
    </row>
    <row r="1995" spans="1:27" x14ac:dyDescent="0.25">
      <c r="A1995" s="7">
        <f t="shared" si="351"/>
        <v>1991</v>
      </c>
      <c r="B1995" s="7" t="str">
        <f>IF('Workers Settings'!B1995&lt;&gt;"",'Workers Settings'!B1995,"")</f>
        <v/>
      </c>
      <c r="C1995" s="7" t="str">
        <f>IF('Workers Settings'!C1995&lt;&gt;"",'Workers Settings'!C1995,"")</f>
        <v/>
      </c>
      <c r="D1995" s="17"/>
      <c r="E1995" s="17"/>
      <c r="F1995" s="17"/>
      <c r="G1995" s="7" t="str">
        <f>IF(D1995&lt;&gt;"",IF('Workers Settings'!D1995="","",'Workers Settings'!D1995),"")</f>
        <v/>
      </c>
      <c r="H1995" s="7" t="str">
        <f>IF(D1995&lt;&gt;"",'Workers Settings'!E1995,"")</f>
        <v/>
      </c>
      <c r="I1995" s="7" t="str">
        <f t="shared" si="341"/>
        <v/>
      </c>
      <c r="J1995" s="7" t="str">
        <f>IF('Workers Settings'!F1995&lt;&gt;"",'Workers Settings'!F1995,"")</f>
        <v/>
      </c>
      <c r="K1995" s="7" t="str">
        <f>IF('Workers Settings'!G1995&lt;&gt;"",'Workers Settings'!G1995,"")</f>
        <v/>
      </c>
      <c r="L1995" s="7" t="str">
        <f>IF(D1995="","",IF(VLOOKUP(D1995,'Demand Locations'!B:D,2,FALSE)="","",VLOOKUP(D1995,'Demand Locations'!B:D,2,FALSE)))</f>
        <v/>
      </c>
      <c r="M1995" s="7" t="str">
        <f>IF(D1995="","",IF(VLOOKUP(D1995,'Demand Locations'!B:D,3,FALSE)="","",VLOOKUP(D1995,'Demand Locations'!B:D,3,FALSE)))</f>
        <v/>
      </c>
      <c r="N1995" s="7" t="str">
        <f t="shared" si="342"/>
        <v/>
      </c>
      <c r="O1995" s="7" t="str">
        <f t="shared" si="343"/>
        <v/>
      </c>
      <c r="P1995" s="7" t="str">
        <f t="shared" si="344"/>
        <v/>
      </c>
      <c r="Q1995" s="7" t="str">
        <f t="shared" si="345"/>
        <v/>
      </c>
      <c r="R1995" s="7" t="str">
        <f t="shared" si="346"/>
        <v/>
      </c>
      <c r="S1995" s="7" t="str">
        <f t="shared" si="347"/>
        <v/>
      </c>
      <c r="T1995" s="7" t="str">
        <f t="shared" si="348"/>
        <v/>
      </c>
      <c r="U1995" s="7" t="str">
        <f t="shared" si="349"/>
        <v/>
      </c>
      <c r="V1995" s="7" t="str">
        <f t="shared" si="350"/>
        <v/>
      </c>
      <c r="W1995" s="60" t="str">
        <f>IF(ISNUMBER(V1995),IF(ISNA(VLOOKUP(I1995,'Distances Lookup Table'!D:E,2,FALSE)),V1995*'General Settings'!$F$6,IF(VLOOKUP(I1995,'Distances Lookup Table'!D:E,2,FALSE)="",V1995*'General Settings'!$F$6,VLOOKUP(I1995,'Distances Lookup Table'!D:E,2,FALSE))),"")</f>
        <v/>
      </c>
      <c r="X1995" s="18" t="str">
        <f>IF(D1995&lt;&gt;"",'Workers Settings'!H1995,"")</f>
        <v/>
      </c>
      <c r="Y1995" s="18" t="str">
        <f>IF(D1995&lt;&gt;"",'Workers Settings'!I1995,"")</f>
        <v/>
      </c>
      <c r="Z1995" s="29" t="str">
        <f>IF('Workers Settings'!L1995&lt;&gt;"",'Workers Settings'!L1995,'Workers Settings'!K1995)</f>
        <v/>
      </c>
      <c r="AA1995" s="29" t="str">
        <f>IF(D1995&lt;&gt;"",IF('Workers Settings'!L1995&lt;&gt;"",'Workers Settings'!L1995,'Workers Settings'!K1995),"")</f>
        <v/>
      </c>
    </row>
    <row r="1996" spans="1:27" x14ac:dyDescent="0.25">
      <c r="A1996" s="7">
        <f t="shared" si="351"/>
        <v>1992</v>
      </c>
      <c r="B1996" s="7" t="str">
        <f>IF('Workers Settings'!B1996&lt;&gt;"",'Workers Settings'!B1996,"")</f>
        <v/>
      </c>
      <c r="C1996" s="7" t="str">
        <f>IF('Workers Settings'!C1996&lt;&gt;"",'Workers Settings'!C1996,"")</f>
        <v/>
      </c>
      <c r="D1996" s="17"/>
      <c r="E1996" s="17"/>
      <c r="F1996" s="17"/>
      <c r="G1996" s="7" t="str">
        <f>IF(D1996&lt;&gt;"",IF('Workers Settings'!D1996="","",'Workers Settings'!D1996),"")</f>
        <v/>
      </c>
      <c r="H1996" s="7" t="str">
        <f>IF(D1996&lt;&gt;"",'Workers Settings'!E1996,"")</f>
        <v/>
      </c>
      <c r="I1996" s="7" t="str">
        <f t="shared" si="341"/>
        <v/>
      </c>
      <c r="J1996" s="7" t="str">
        <f>IF('Workers Settings'!F1996&lt;&gt;"",'Workers Settings'!F1996,"")</f>
        <v/>
      </c>
      <c r="K1996" s="7" t="str">
        <f>IF('Workers Settings'!G1996&lt;&gt;"",'Workers Settings'!G1996,"")</f>
        <v/>
      </c>
      <c r="L1996" s="7" t="str">
        <f>IF(D1996="","",IF(VLOOKUP(D1996,'Demand Locations'!B:D,2,FALSE)="","",VLOOKUP(D1996,'Demand Locations'!B:D,2,FALSE)))</f>
        <v/>
      </c>
      <c r="M1996" s="7" t="str">
        <f>IF(D1996="","",IF(VLOOKUP(D1996,'Demand Locations'!B:D,3,FALSE)="","",VLOOKUP(D1996,'Demand Locations'!B:D,3,FALSE)))</f>
        <v/>
      </c>
      <c r="N1996" s="7" t="str">
        <f t="shared" si="342"/>
        <v/>
      </c>
      <c r="O1996" s="7" t="str">
        <f t="shared" si="343"/>
        <v/>
      </c>
      <c r="P1996" s="7" t="str">
        <f t="shared" si="344"/>
        <v/>
      </c>
      <c r="Q1996" s="7" t="str">
        <f t="shared" si="345"/>
        <v/>
      </c>
      <c r="R1996" s="7" t="str">
        <f t="shared" si="346"/>
        <v/>
      </c>
      <c r="S1996" s="7" t="str">
        <f t="shared" si="347"/>
        <v/>
      </c>
      <c r="T1996" s="7" t="str">
        <f t="shared" si="348"/>
        <v/>
      </c>
      <c r="U1996" s="7" t="str">
        <f t="shared" si="349"/>
        <v/>
      </c>
      <c r="V1996" s="7" t="str">
        <f t="shared" si="350"/>
        <v/>
      </c>
      <c r="W1996" s="60" t="str">
        <f>IF(ISNUMBER(V1996),IF(ISNA(VLOOKUP(I1996,'Distances Lookup Table'!D:E,2,FALSE)),V1996*'General Settings'!$F$6,IF(VLOOKUP(I1996,'Distances Lookup Table'!D:E,2,FALSE)="",V1996*'General Settings'!$F$6,VLOOKUP(I1996,'Distances Lookup Table'!D:E,2,FALSE))),"")</f>
        <v/>
      </c>
      <c r="X1996" s="18" t="str">
        <f>IF(D1996&lt;&gt;"",'Workers Settings'!H1996,"")</f>
        <v/>
      </c>
      <c r="Y1996" s="18" t="str">
        <f>IF(D1996&lt;&gt;"",'Workers Settings'!I1996,"")</f>
        <v/>
      </c>
      <c r="Z1996" s="29" t="str">
        <f>IF('Workers Settings'!L1996&lt;&gt;"",'Workers Settings'!L1996,'Workers Settings'!K1996)</f>
        <v/>
      </c>
      <c r="AA1996" s="29" t="str">
        <f>IF(D1996&lt;&gt;"",IF('Workers Settings'!L1996&lt;&gt;"",'Workers Settings'!L1996,'Workers Settings'!K1996),"")</f>
        <v/>
      </c>
    </row>
    <row r="1997" spans="1:27" x14ac:dyDescent="0.25">
      <c r="A1997" s="7">
        <f t="shared" si="351"/>
        <v>1993</v>
      </c>
      <c r="B1997" s="7" t="str">
        <f>IF('Workers Settings'!B1997&lt;&gt;"",'Workers Settings'!B1997,"")</f>
        <v/>
      </c>
      <c r="C1997" s="7" t="str">
        <f>IF('Workers Settings'!C1997&lt;&gt;"",'Workers Settings'!C1997,"")</f>
        <v/>
      </c>
      <c r="D1997" s="17"/>
      <c r="E1997" s="17"/>
      <c r="F1997" s="17"/>
      <c r="G1997" s="7" t="str">
        <f>IF(D1997&lt;&gt;"",IF('Workers Settings'!D1997="","",'Workers Settings'!D1997),"")</f>
        <v/>
      </c>
      <c r="H1997" s="7" t="str">
        <f>IF(D1997&lt;&gt;"",'Workers Settings'!E1997,"")</f>
        <v/>
      </c>
      <c r="I1997" s="7" t="str">
        <f t="shared" si="341"/>
        <v/>
      </c>
      <c r="J1997" s="7" t="str">
        <f>IF('Workers Settings'!F1997&lt;&gt;"",'Workers Settings'!F1997,"")</f>
        <v/>
      </c>
      <c r="K1997" s="7" t="str">
        <f>IF('Workers Settings'!G1997&lt;&gt;"",'Workers Settings'!G1997,"")</f>
        <v/>
      </c>
      <c r="L1997" s="7" t="str">
        <f>IF(D1997="","",IF(VLOOKUP(D1997,'Demand Locations'!B:D,2,FALSE)="","",VLOOKUP(D1997,'Demand Locations'!B:D,2,FALSE)))</f>
        <v/>
      </c>
      <c r="M1997" s="7" t="str">
        <f>IF(D1997="","",IF(VLOOKUP(D1997,'Demand Locations'!B:D,3,FALSE)="","",VLOOKUP(D1997,'Demand Locations'!B:D,3,FALSE)))</f>
        <v/>
      </c>
      <c r="N1997" s="7" t="str">
        <f t="shared" si="342"/>
        <v/>
      </c>
      <c r="O1997" s="7" t="str">
        <f t="shared" si="343"/>
        <v/>
      </c>
      <c r="P1997" s="7" t="str">
        <f t="shared" si="344"/>
        <v/>
      </c>
      <c r="Q1997" s="7" t="str">
        <f t="shared" si="345"/>
        <v/>
      </c>
      <c r="R1997" s="7" t="str">
        <f t="shared" si="346"/>
        <v/>
      </c>
      <c r="S1997" s="7" t="str">
        <f t="shared" si="347"/>
        <v/>
      </c>
      <c r="T1997" s="7" t="str">
        <f t="shared" si="348"/>
        <v/>
      </c>
      <c r="U1997" s="7" t="str">
        <f t="shared" si="349"/>
        <v/>
      </c>
      <c r="V1997" s="7" t="str">
        <f t="shared" si="350"/>
        <v/>
      </c>
      <c r="W1997" s="60" t="str">
        <f>IF(ISNUMBER(V1997),IF(ISNA(VLOOKUP(I1997,'Distances Lookup Table'!D:E,2,FALSE)),V1997*'General Settings'!$F$6,IF(VLOOKUP(I1997,'Distances Lookup Table'!D:E,2,FALSE)="",V1997*'General Settings'!$F$6,VLOOKUP(I1997,'Distances Lookup Table'!D:E,2,FALSE))),"")</f>
        <v/>
      </c>
      <c r="X1997" s="18" t="str">
        <f>IF(D1997&lt;&gt;"",'Workers Settings'!H1997,"")</f>
        <v/>
      </c>
      <c r="Y1997" s="18" t="str">
        <f>IF(D1997&lt;&gt;"",'Workers Settings'!I1997,"")</f>
        <v/>
      </c>
      <c r="Z1997" s="29" t="str">
        <f>IF('Workers Settings'!L1997&lt;&gt;"",'Workers Settings'!L1997,'Workers Settings'!K1997)</f>
        <v/>
      </c>
      <c r="AA1997" s="29" t="str">
        <f>IF(D1997&lt;&gt;"",IF('Workers Settings'!L1997&lt;&gt;"",'Workers Settings'!L1997,'Workers Settings'!K1997),"")</f>
        <v/>
      </c>
    </row>
    <row r="1998" spans="1:27" x14ac:dyDescent="0.25">
      <c r="A1998" s="7">
        <f t="shared" si="351"/>
        <v>1994</v>
      </c>
      <c r="B1998" s="7" t="str">
        <f>IF('Workers Settings'!B1998&lt;&gt;"",'Workers Settings'!B1998,"")</f>
        <v/>
      </c>
      <c r="C1998" s="7" t="str">
        <f>IF('Workers Settings'!C1998&lt;&gt;"",'Workers Settings'!C1998,"")</f>
        <v/>
      </c>
      <c r="D1998" s="17"/>
      <c r="E1998" s="17"/>
      <c r="F1998" s="17"/>
      <c r="G1998" s="7" t="str">
        <f>IF(D1998&lt;&gt;"",IF('Workers Settings'!D1998="","",'Workers Settings'!D1998),"")</f>
        <v/>
      </c>
      <c r="H1998" s="7" t="str">
        <f>IF(D1998&lt;&gt;"",'Workers Settings'!E1998,"")</f>
        <v/>
      </c>
      <c r="I1998" s="7" t="str">
        <f t="shared" si="341"/>
        <v/>
      </c>
      <c r="J1998" s="7" t="str">
        <f>IF('Workers Settings'!F1998&lt;&gt;"",'Workers Settings'!F1998,"")</f>
        <v/>
      </c>
      <c r="K1998" s="7" t="str">
        <f>IF('Workers Settings'!G1998&lt;&gt;"",'Workers Settings'!G1998,"")</f>
        <v/>
      </c>
      <c r="L1998" s="7" t="str">
        <f>IF(D1998="","",IF(VLOOKUP(D1998,'Demand Locations'!B:D,2,FALSE)="","",VLOOKUP(D1998,'Demand Locations'!B:D,2,FALSE)))</f>
        <v/>
      </c>
      <c r="M1998" s="7" t="str">
        <f>IF(D1998="","",IF(VLOOKUP(D1998,'Demand Locations'!B:D,3,FALSE)="","",VLOOKUP(D1998,'Demand Locations'!B:D,3,FALSE)))</f>
        <v/>
      </c>
      <c r="N1998" s="7" t="str">
        <f t="shared" si="342"/>
        <v/>
      </c>
      <c r="O1998" s="7" t="str">
        <f t="shared" si="343"/>
        <v/>
      </c>
      <c r="P1998" s="7" t="str">
        <f t="shared" si="344"/>
        <v/>
      </c>
      <c r="Q1998" s="7" t="str">
        <f t="shared" si="345"/>
        <v/>
      </c>
      <c r="R1998" s="7" t="str">
        <f t="shared" si="346"/>
        <v/>
      </c>
      <c r="S1998" s="7" t="str">
        <f t="shared" si="347"/>
        <v/>
      </c>
      <c r="T1998" s="7" t="str">
        <f t="shared" si="348"/>
        <v/>
      </c>
      <c r="U1998" s="7" t="str">
        <f t="shared" si="349"/>
        <v/>
      </c>
      <c r="V1998" s="7" t="str">
        <f t="shared" si="350"/>
        <v/>
      </c>
      <c r="W1998" s="60" t="str">
        <f>IF(ISNUMBER(V1998),IF(ISNA(VLOOKUP(I1998,'Distances Lookup Table'!D:E,2,FALSE)),V1998*'General Settings'!$F$6,IF(VLOOKUP(I1998,'Distances Lookup Table'!D:E,2,FALSE)="",V1998*'General Settings'!$F$6,VLOOKUP(I1998,'Distances Lookup Table'!D:E,2,FALSE))),"")</f>
        <v/>
      </c>
      <c r="X1998" s="18" t="str">
        <f>IF(D1998&lt;&gt;"",'Workers Settings'!H1998,"")</f>
        <v/>
      </c>
      <c r="Y1998" s="18" t="str">
        <f>IF(D1998&lt;&gt;"",'Workers Settings'!I1998,"")</f>
        <v/>
      </c>
      <c r="Z1998" s="29" t="str">
        <f>IF('Workers Settings'!L1998&lt;&gt;"",'Workers Settings'!L1998,'Workers Settings'!K1998)</f>
        <v/>
      </c>
      <c r="AA1998" s="29" t="str">
        <f>IF(D1998&lt;&gt;"",IF('Workers Settings'!L1998&lt;&gt;"",'Workers Settings'!L1998,'Workers Settings'!K1998),"")</f>
        <v/>
      </c>
    </row>
    <row r="1999" spans="1:27" x14ac:dyDescent="0.25">
      <c r="A1999" s="7">
        <f t="shared" si="351"/>
        <v>1995</v>
      </c>
      <c r="B1999" s="7" t="str">
        <f>IF('Workers Settings'!B1999&lt;&gt;"",'Workers Settings'!B1999,"")</f>
        <v/>
      </c>
      <c r="C1999" s="7" t="str">
        <f>IF('Workers Settings'!C1999&lt;&gt;"",'Workers Settings'!C1999,"")</f>
        <v/>
      </c>
      <c r="D1999" s="17"/>
      <c r="E1999" s="17"/>
      <c r="F1999" s="17"/>
      <c r="G1999" s="7" t="str">
        <f>IF(D1999&lt;&gt;"",IF('Workers Settings'!D1999="","",'Workers Settings'!D1999),"")</f>
        <v/>
      </c>
      <c r="H1999" s="7" t="str">
        <f>IF(D1999&lt;&gt;"",'Workers Settings'!E1999,"")</f>
        <v/>
      </c>
      <c r="I1999" s="7" t="str">
        <f t="shared" si="341"/>
        <v/>
      </c>
      <c r="J1999" s="7" t="str">
        <f>IF('Workers Settings'!F1999&lt;&gt;"",'Workers Settings'!F1999,"")</f>
        <v/>
      </c>
      <c r="K1999" s="7" t="str">
        <f>IF('Workers Settings'!G1999&lt;&gt;"",'Workers Settings'!G1999,"")</f>
        <v/>
      </c>
      <c r="L1999" s="7" t="str">
        <f>IF(D1999="","",IF(VLOOKUP(D1999,'Demand Locations'!B:D,2,FALSE)="","",VLOOKUP(D1999,'Demand Locations'!B:D,2,FALSE)))</f>
        <v/>
      </c>
      <c r="M1999" s="7" t="str">
        <f>IF(D1999="","",IF(VLOOKUP(D1999,'Demand Locations'!B:D,3,FALSE)="","",VLOOKUP(D1999,'Demand Locations'!B:D,3,FALSE)))</f>
        <v/>
      </c>
      <c r="N1999" s="7" t="str">
        <f t="shared" si="342"/>
        <v/>
      </c>
      <c r="O1999" s="7" t="str">
        <f t="shared" si="343"/>
        <v/>
      </c>
      <c r="P1999" s="7" t="str">
        <f t="shared" si="344"/>
        <v/>
      </c>
      <c r="Q1999" s="7" t="str">
        <f t="shared" si="345"/>
        <v/>
      </c>
      <c r="R1999" s="7" t="str">
        <f t="shared" si="346"/>
        <v/>
      </c>
      <c r="S1999" s="7" t="str">
        <f t="shared" si="347"/>
        <v/>
      </c>
      <c r="T1999" s="7" t="str">
        <f t="shared" si="348"/>
        <v/>
      </c>
      <c r="U1999" s="7" t="str">
        <f t="shared" si="349"/>
        <v/>
      </c>
      <c r="V1999" s="7" t="str">
        <f t="shared" si="350"/>
        <v/>
      </c>
      <c r="W1999" s="60" t="str">
        <f>IF(ISNUMBER(V1999),IF(ISNA(VLOOKUP(I1999,'Distances Lookup Table'!D:E,2,FALSE)),V1999*'General Settings'!$F$6,IF(VLOOKUP(I1999,'Distances Lookup Table'!D:E,2,FALSE)="",V1999*'General Settings'!$F$6,VLOOKUP(I1999,'Distances Lookup Table'!D:E,2,FALSE))),"")</f>
        <v/>
      </c>
      <c r="X1999" s="18" t="str">
        <f>IF(D1999&lt;&gt;"",'Workers Settings'!H1999,"")</f>
        <v/>
      </c>
      <c r="Y1999" s="18" t="str">
        <f>IF(D1999&lt;&gt;"",'Workers Settings'!I1999,"")</f>
        <v/>
      </c>
      <c r="Z1999" s="29" t="str">
        <f>IF('Workers Settings'!L1999&lt;&gt;"",'Workers Settings'!L1999,'Workers Settings'!K1999)</f>
        <v/>
      </c>
      <c r="AA1999" s="29" t="str">
        <f>IF(D1999&lt;&gt;"",IF('Workers Settings'!L1999&lt;&gt;"",'Workers Settings'!L1999,'Workers Settings'!K1999),"")</f>
        <v/>
      </c>
    </row>
    <row r="2000" spans="1:27" x14ac:dyDescent="0.25">
      <c r="A2000" s="7">
        <f t="shared" si="351"/>
        <v>1996</v>
      </c>
      <c r="B2000" s="7" t="str">
        <f>IF('Workers Settings'!B2000&lt;&gt;"",'Workers Settings'!B2000,"")</f>
        <v/>
      </c>
      <c r="C2000" s="7" t="str">
        <f>IF('Workers Settings'!C2000&lt;&gt;"",'Workers Settings'!C2000,"")</f>
        <v/>
      </c>
      <c r="D2000" s="17"/>
      <c r="E2000" s="17"/>
      <c r="F2000" s="17"/>
      <c r="G2000" s="7" t="str">
        <f>IF(D2000&lt;&gt;"",IF('Workers Settings'!D2000="","",'Workers Settings'!D2000),"")</f>
        <v/>
      </c>
      <c r="H2000" s="7" t="str">
        <f>IF(D2000&lt;&gt;"",'Workers Settings'!E2000,"")</f>
        <v/>
      </c>
      <c r="I2000" s="7" t="str">
        <f t="shared" si="341"/>
        <v/>
      </c>
      <c r="J2000" s="7" t="str">
        <f>IF('Workers Settings'!F2000&lt;&gt;"",'Workers Settings'!F2000,"")</f>
        <v/>
      </c>
      <c r="K2000" s="7" t="str">
        <f>IF('Workers Settings'!G2000&lt;&gt;"",'Workers Settings'!G2000,"")</f>
        <v/>
      </c>
      <c r="L2000" s="7" t="str">
        <f>IF(D2000="","",IF(VLOOKUP(D2000,'Demand Locations'!B:D,2,FALSE)="","",VLOOKUP(D2000,'Demand Locations'!B:D,2,FALSE)))</f>
        <v/>
      </c>
      <c r="M2000" s="7" t="str">
        <f>IF(D2000="","",IF(VLOOKUP(D2000,'Demand Locations'!B:D,3,FALSE)="","",VLOOKUP(D2000,'Demand Locations'!B:D,3,FALSE)))</f>
        <v/>
      </c>
      <c r="N2000" s="7" t="str">
        <f t="shared" si="342"/>
        <v/>
      </c>
      <c r="O2000" s="7" t="str">
        <f t="shared" si="343"/>
        <v/>
      </c>
      <c r="P2000" s="7" t="str">
        <f t="shared" si="344"/>
        <v/>
      </c>
      <c r="Q2000" s="7" t="str">
        <f t="shared" si="345"/>
        <v/>
      </c>
      <c r="R2000" s="7" t="str">
        <f t="shared" si="346"/>
        <v/>
      </c>
      <c r="S2000" s="7" t="str">
        <f t="shared" si="347"/>
        <v/>
      </c>
      <c r="T2000" s="7" t="str">
        <f t="shared" si="348"/>
        <v/>
      </c>
      <c r="U2000" s="7" t="str">
        <f t="shared" si="349"/>
        <v/>
      </c>
      <c r="V2000" s="7" t="str">
        <f t="shared" si="350"/>
        <v/>
      </c>
      <c r="W2000" s="60" t="str">
        <f>IF(ISNUMBER(V2000),IF(ISNA(VLOOKUP(I2000,'Distances Lookup Table'!D:E,2,FALSE)),V2000*'General Settings'!$F$6,IF(VLOOKUP(I2000,'Distances Lookup Table'!D:E,2,FALSE)="",V2000*'General Settings'!$F$6,VLOOKUP(I2000,'Distances Lookup Table'!D:E,2,FALSE))),"")</f>
        <v/>
      </c>
      <c r="X2000" s="18" t="str">
        <f>IF(D2000&lt;&gt;"",'Workers Settings'!H2000,"")</f>
        <v/>
      </c>
      <c r="Y2000" s="18" t="str">
        <f>IF(D2000&lt;&gt;"",'Workers Settings'!I2000,"")</f>
        <v/>
      </c>
      <c r="Z2000" s="29" t="str">
        <f>IF('Workers Settings'!L2000&lt;&gt;"",'Workers Settings'!L2000,'Workers Settings'!K2000)</f>
        <v/>
      </c>
      <c r="AA2000" s="29" t="str">
        <f>IF(D2000&lt;&gt;"",IF('Workers Settings'!L2000&lt;&gt;"",'Workers Settings'!L2000,'Workers Settings'!K2000),"")</f>
        <v/>
      </c>
    </row>
    <row r="2001" spans="1:27" x14ac:dyDescent="0.25">
      <c r="A2001" s="7">
        <f t="shared" si="351"/>
        <v>1997</v>
      </c>
      <c r="B2001" s="7" t="str">
        <f>IF('Workers Settings'!B2001&lt;&gt;"",'Workers Settings'!B2001,"")</f>
        <v/>
      </c>
      <c r="C2001" s="7" t="str">
        <f>IF('Workers Settings'!C2001&lt;&gt;"",'Workers Settings'!C2001,"")</f>
        <v/>
      </c>
      <c r="D2001" s="17"/>
      <c r="E2001" s="17"/>
      <c r="F2001" s="17"/>
      <c r="G2001" s="7" t="str">
        <f>IF(D2001&lt;&gt;"",IF('Workers Settings'!D2001="","",'Workers Settings'!D2001),"")</f>
        <v/>
      </c>
      <c r="H2001" s="7" t="str">
        <f>IF(D2001&lt;&gt;"",'Workers Settings'!E2001,"")</f>
        <v/>
      </c>
      <c r="I2001" s="7" t="str">
        <f t="shared" si="341"/>
        <v/>
      </c>
      <c r="J2001" s="7" t="str">
        <f>IF('Workers Settings'!F2001&lt;&gt;"",'Workers Settings'!F2001,"")</f>
        <v/>
      </c>
      <c r="K2001" s="7" t="str">
        <f>IF('Workers Settings'!G2001&lt;&gt;"",'Workers Settings'!G2001,"")</f>
        <v/>
      </c>
      <c r="L2001" s="7" t="str">
        <f>IF(D2001="","",IF(VLOOKUP(D2001,'Demand Locations'!B:D,2,FALSE)="","",VLOOKUP(D2001,'Demand Locations'!B:D,2,FALSE)))</f>
        <v/>
      </c>
      <c r="M2001" s="7" t="str">
        <f>IF(D2001="","",IF(VLOOKUP(D2001,'Demand Locations'!B:D,3,FALSE)="","",VLOOKUP(D2001,'Demand Locations'!B:D,3,FALSE)))</f>
        <v/>
      </c>
      <c r="N2001" s="7" t="str">
        <f t="shared" si="342"/>
        <v/>
      </c>
      <c r="O2001" s="7" t="str">
        <f t="shared" si="343"/>
        <v/>
      </c>
      <c r="P2001" s="7" t="str">
        <f t="shared" si="344"/>
        <v/>
      </c>
      <c r="Q2001" s="7" t="str">
        <f t="shared" si="345"/>
        <v/>
      </c>
      <c r="R2001" s="7" t="str">
        <f t="shared" si="346"/>
        <v/>
      </c>
      <c r="S2001" s="7" t="str">
        <f t="shared" si="347"/>
        <v/>
      </c>
      <c r="T2001" s="7" t="str">
        <f t="shared" si="348"/>
        <v/>
      </c>
      <c r="U2001" s="7" t="str">
        <f t="shared" si="349"/>
        <v/>
      </c>
      <c r="V2001" s="7" t="str">
        <f t="shared" si="350"/>
        <v/>
      </c>
      <c r="W2001" s="60" t="str">
        <f>IF(ISNUMBER(V2001),IF(ISNA(VLOOKUP(I2001,'Distances Lookup Table'!D:E,2,FALSE)),V2001*'General Settings'!$F$6,IF(VLOOKUP(I2001,'Distances Lookup Table'!D:E,2,FALSE)="",V2001*'General Settings'!$F$6,VLOOKUP(I2001,'Distances Lookup Table'!D:E,2,FALSE))),"")</f>
        <v/>
      </c>
      <c r="X2001" s="18" t="str">
        <f>IF(D2001&lt;&gt;"",'Workers Settings'!H2001,"")</f>
        <v/>
      </c>
      <c r="Y2001" s="18" t="str">
        <f>IF(D2001&lt;&gt;"",'Workers Settings'!I2001,"")</f>
        <v/>
      </c>
      <c r="Z2001" s="29" t="str">
        <f>IF('Workers Settings'!L2001&lt;&gt;"",'Workers Settings'!L2001,'Workers Settings'!K2001)</f>
        <v/>
      </c>
      <c r="AA2001" s="29" t="str">
        <f>IF(D2001&lt;&gt;"",IF('Workers Settings'!L2001&lt;&gt;"",'Workers Settings'!L2001,'Workers Settings'!K2001),"")</f>
        <v/>
      </c>
    </row>
    <row r="2002" spans="1:27" x14ac:dyDescent="0.25">
      <c r="A2002" s="7">
        <f t="shared" si="351"/>
        <v>1998</v>
      </c>
      <c r="B2002" s="7" t="str">
        <f>IF('Workers Settings'!B2002&lt;&gt;"",'Workers Settings'!B2002,"")</f>
        <v/>
      </c>
      <c r="C2002" s="7" t="str">
        <f>IF('Workers Settings'!C2002&lt;&gt;"",'Workers Settings'!C2002,"")</f>
        <v/>
      </c>
      <c r="D2002" s="17"/>
      <c r="E2002" s="17"/>
      <c r="F2002" s="17"/>
      <c r="G2002" s="7" t="str">
        <f>IF(D2002&lt;&gt;"",IF('Workers Settings'!D2002="","",'Workers Settings'!D2002),"")</f>
        <v/>
      </c>
      <c r="H2002" s="7" t="str">
        <f>IF(D2002&lt;&gt;"",'Workers Settings'!E2002,"")</f>
        <v/>
      </c>
      <c r="I2002" s="7" t="str">
        <f t="shared" si="341"/>
        <v/>
      </c>
      <c r="J2002" s="7" t="str">
        <f>IF('Workers Settings'!F2002&lt;&gt;"",'Workers Settings'!F2002,"")</f>
        <v/>
      </c>
      <c r="K2002" s="7" t="str">
        <f>IF('Workers Settings'!G2002&lt;&gt;"",'Workers Settings'!G2002,"")</f>
        <v/>
      </c>
      <c r="L2002" s="7" t="str">
        <f>IF(D2002="","",IF(VLOOKUP(D2002,'Demand Locations'!B:D,2,FALSE)="","",VLOOKUP(D2002,'Demand Locations'!B:D,2,FALSE)))</f>
        <v/>
      </c>
      <c r="M2002" s="7" t="str">
        <f>IF(D2002="","",IF(VLOOKUP(D2002,'Demand Locations'!B:D,3,FALSE)="","",VLOOKUP(D2002,'Demand Locations'!B:D,3,FALSE)))</f>
        <v/>
      </c>
      <c r="N2002" s="7" t="str">
        <f t="shared" si="342"/>
        <v/>
      </c>
      <c r="O2002" s="7" t="str">
        <f t="shared" si="343"/>
        <v/>
      </c>
      <c r="P2002" s="7" t="str">
        <f t="shared" si="344"/>
        <v/>
      </c>
      <c r="Q2002" s="7" t="str">
        <f t="shared" si="345"/>
        <v/>
      </c>
      <c r="R2002" s="7" t="str">
        <f t="shared" si="346"/>
        <v/>
      </c>
      <c r="S2002" s="7" t="str">
        <f t="shared" si="347"/>
        <v/>
      </c>
      <c r="T2002" s="7" t="str">
        <f t="shared" si="348"/>
        <v/>
      </c>
      <c r="U2002" s="7" t="str">
        <f t="shared" si="349"/>
        <v/>
      </c>
      <c r="V2002" s="7" t="str">
        <f t="shared" si="350"/>
        <v/>
      </c>
      <c r="W2002" s="60" t="str">
        <f>IF(ISNUMBER(V2002),IF(ISNA(VLOOKUP(I2002,'Distances Lookup Table'!D:E,2,FALSE)),V2002*'General Settings'!$F$6,IF(VLOOKUP(I2002,'Distances Lookup Table'!D:E,2,FALSE)="",V2002*'General Settings'!$F$6,VLOOKUP(I2002,'Distances Lookup Table'!D:E,2,FALSE))),"")</f>
        <v/>
      </c>
      <c r="X2002" s="18" t="str">
        <f>IF(D2002&lt;&gt;"",'Workers Settings'!H2002,"")</f>
        <v/>
      </c>
      <c r="Y2002" s="18" t="str">
        <f>IF(D2002&lt;&gt;"",'Workers Settings'!I2002,"")</f>
        <v/>
      </c>
      <c r="Z2002" s="29" t="str">
        <f>IF('Workers Settings'!L2002&lt;&gt;"",'Workers Settings'!L2002,'Workers Settings'!K2002)</f>
        <v/>
      </c>
      <c r="AA2002" s="29" t="str">
        <f>IF(D2002&lt;&gt;"",IF('Workers Settings'!L2002&lt;&gt;"",'Workers Settings'!L2002,'Workers Settings'!K2002),"")</f>
        <v/>
      </c>
    </row>
    <row r="2003" spans="1:27" x14ac:dyDescent="0.25">
      <c r="A2003" s="7">
        <f t="shared" si="351"/>
        <v>1999</v>
      </c>
      <c r="B2003" s="7" t="str">
        <f>IF('Workers Settings'!B2003&lt;&gt;"",'Workers Settings'!B2003,"")</f>
        <v/>
      </c>
      <c r="C2003" s="7" t="str">
        <f>IF('Workers Settings'!C2003&lt;&gt;"",'Workers Settings'!C2003,"")</f>
        <v/>
      </c>
      <c r="D2003" s="17"/>
      <c r="E2003" s="17"/>
      <c r="F2003" s="17"/>
      <c r="G2003" s="7" t="str">
        <f>IF(D2003&lt;&gt;"",IF('Workers Settings'!D2003="","",'Workers Settings'!D2003),"")</f>
        <v/>
      </c>
      <c r="H2003" s="7" t="str">
        <f>IF(D2003&lt;&gt;"",'Workers Settings'!E2003,"")</f>
        <v/>
      </c>
      <c r="I2003" s="7" t="str">
        <f t="shared" si="341"/>
        <v/>
      </c>
      <c r="J2003" s="7" t="str">
        <f>IF('Workers Settings'!F2003&lt;&gt;"",'Workers Settings'!F2003,"")</f>
        <v/>
      </c>
      <c r="K2003" s="7" t="str">
        <f>IF('Workers Settings'!G2003&lt;&gt;"",'Workers Settings'!G2003,"")</f>
        <v/>
      </c>
      <c r="L2003" s="7" t="str">
        <f>IF(D2003="","",IF(VLOOKUP(D2003,'Demand Locations'!B:D,2,FALSE)="","",VLOOKUP(D2003,'Demand Locations'!B:D,2,FALSE)))</f>
        <v/>
      </c>
      <c r="M2003" s="7" t="str">
        <f>IF(D2003="","",IF(VLOOKUP(D2003,'Demand Locations'!B:D,3,FALSE)="","",VLOOKUP(D2003,'Demand Locations'!B:D,3,FALSE)))</f>
        <v/>
      </c>
      <c r="N2003" s="7" t="str">
        <f t="shared" si="342"/>
        <v/>
      </c>
      <c r="O2003" s="7" t="str">
        <f t="shared" si="343"/>
        <v/>
      </c>
      <c r="P2003" s="7" t="str">
        <f t="shared" si="344"/>
        <v/>
      </c>
      <c r="Q2003" s="7" t="str">
        <f t="shared" si="345"/>
        <v/>
      </c>
      <c r="R2003" s="7" t="str">
        <f t="shared" si="346"/>
        <v/>
      </c>
      <c r="S2003" s="7" t="str">
        <f t="shared" si="347"/>
        <v/>
      </c>
      <c r="T2003" s="7" t="str">
        <f t="shared" si="348"/>
        <v/>
      </c>
      <c r="U2003" s="7" t="str">
        <f t="shared" si="349"/>
        <v/>
      </c>
      <c r="V2003" s="7" t="str">
        <f t="shared" si="350"/>
        <v/>
      </c>
      <c r="W2003" s="60" t="str">
        <f>IF(ISNUMBER(V2003),IF(ISNA(VLOOKUP(I2003,'Distances Lookup Table'!D:E,2,FALSE)),V2003*'General Settings'!$F$6,IF(VLOOKUP(I2003,'Distances Lookup Table'!D:E,2,FALSE)="",V2003*'General Settings'!$F$6,VLOOKUP(I2003,'Distances Lookup Table'!D:E,2,FALSE))),"")</f>
        <v/>
      </c>
      <c r="X2003" s="18" t="str">
        <f>IF(D2003&lt;&gt;"",'Workers Settings'!H2003,"")</f>
        <v/>
      </c>
      <c r="Y2003" s="18" t="str">
        <f>IF(D2003&lt;&gt;"",'Workers Settings'!I2003,"")</f>
        <v/>
      </c>
      <c r="Z2003" s="29" t="str">
        <f>IF('Workers Settings'!L2003&lt;&gt;"",'Workers Settings'!L2003,'Workers Settings'!K2003)</f>
        <v/>
      </c>
      <c r="AA2003" s="29" t="str">
        <f>IF(D2003&lt;&gt;"",IF('Workers Settings'!L2003&lt;&gt;"",'Workers Settings'!L2003,'Workers Settings'!K2003),"")</f>
        <v/>
      </c>
    </row>
    <row r="2004" spans="1:27" x14ac:dyDescent="0.25">
      <c r="A2004" s="7">
        <f t="shared" si="351"/>
        <v>2000</v>
      </c>
      <c r="B2004" s="7" t="str">
        <f>IF('Workers Settings'!B2004&lt;&gt;"",'Workers Settings'!B2004,"")</f>
        <v/>
      </c>
      <c r="C2004" s="7" t="str">
        <f>IF('Workers Settings'!C2004&lt;&gt;"",'Workers Settings'!C2004,"")</f>
        <v/>
      </c>
      <c r="D2004" s="17"/>
      <c r="E2004" s="17"/>
      <c r="F2004" s="17"/>
      <c r="G2004" s="7" t="str">
        <f>IF(D2004&lt;&gt;"",IF('Workers Settings'!D2004="","",'Workers Settings'!D2004),"")</f>
        <v/>
      </c>
      <c r="H2004" s="7" t="str">
        <f>IF(D2004&lt;&gt;"",'Workers Settings'!E2004,"")</f>
        <v/>
      </c>
      <c r="I2004" s="7" t="str">
        <f t="shared" si="341"/>
        <v/>
      </c>
      <c r="J2004" s="7" t="str">
        <f>IF('Workers Settings'!F2004&lt;&gt;"",'Workers Settings'!F2004,"")</f>
        <v/>
      </c>
      <c r="K2004" s="7" t="str">
        <f>IF('Workers Settings'!G2004&lt;&gt;"",'Workers Settings'!G2004,"")</f>
        <v/>
      </c>
      <c r="L2004" s="7" t="str">
        <f>IF(D2004="","",IF(VLOOKUP(D2004,'Demand Locations'!B:D,2,FALSE)="","",VLOOKUP(D2004,'Demand Locations'!B:D,2,FALSE)))</f>
        <v/>
      </c>
      <c r="M2004" s="7" t="str">
        <f>IF(D2004="","",IF(VLOOKUP(D2004,'Demand Locations'!B:D,3,FALSE)="","",VLOOKUP(D2004,'Demand Locations'!B:D,3,FALSE)))</f>
        <v/>
      </c>
      <c r="N2004" s="7" t="str">
        <f t="shared" si="342"/>
        <v/>
      </c>
      <c r="O2004" s="7" t="str">
        <f t="shared" si="343"/>
        <v/>
      </c>
      <c r="P2004" s="7" t="str">
        <f t="shared" si="344"/>
        <v/>
      </c>
      <c r="Q2004" s="7" t="str">
        <f t="shared" si="345"/>
        <v/>
      </c>
      <c r="R2004" s="7" t="str">
        <f t="shared" si="346"/>
        <v/>
      </c>
      <c r="S2004" s="7" t="str">
        <f t="shared" si="347"/>
        <v/>
      </c>
      <c r="T2004" s="7" t="str">
        <f t="shared" si="348"/>
        <v/>
      </c>
      <c r="U2004" s="7" t="str">
        <f t="shared" si="349"/>
        <v/>
      </c>
      <c r="V2004" s="7" t="str">
        <f t="shared" si="350"/>
        <v/>
      </c>
      <c r="W2004" s="60" t="str">
        <f>IF(ISNUMBER(V2004),IF(ISNA(VLOOKUP(I2004,'Distances Lookup Table'!D:E,2,FALSE)),V2004*'General Settings'!$F$6,IF(VLOOKUP(I2004,'Distances Lookup Table'!D:E,2,FALSE)="",V2004*'General Settings'!$F$6,VLOOKUP(I2004,'Distances Lookup Table'!D:E,2,FALSE))),"")</f>
        <v/>
      </c>
      <c r="X2004" s="18" t="str">
        <f>IF(D2004&lt;&gt;"",'Workers Settings'!H2004,"")</f>
        <v/>
      </c>
      <c r="Y2004" s="18" t="str">
        <f>IF(D2004&lt;&gt;"",'Workers Settings'!I2004,"")</f>
        <v/>
      </c>
      <c r="Z2004" s="29" t="str">
        <f>IF('Workers Settings'!L2004&lt;&gt;"",'Workers Settings'!L2004,'Workers Settings'!K2004)</f>
        <v/>
      </c>
      <c r="AA2004" s="29" t="str">
        <f>IF(D2004&lt;&gt;"",IF('Workers Settings'!L2004&lt;&gt;"",'Workers Settings'!L2004,'Workers Settings'!K2004),"")</f>
        <v/>
      </c>
    </row>
  </sheetData>
  <sheetProtection sheet="1" objects="1" scenarios="1"/>
  <pageMargins left="0.7" right="0.7" top="0.75" bottom="0.75" header="0.3" footer="0.3"/>
  <pageSetup scale="58" orientation="portrait" horizontalDpi="0" verticalDpi="0" r:id="rId1"/>
  <colBreaks count="1" manualBreakCount="1">
    <brk id="7" max="1048575" man="1"/>
  </col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249977111117893"/>
  </sheetPr>
  <dimension ref="A1:CY204"/>
  <sheetViews>
    <sheetView showGridLines="0" zoomScaleNormal="100" workbookViewId="0">
      <pane xSplit="3" ySplit="4" topLeftCell="D5" activePane="bottomRight" state="frozen"/>
      <selection pane="topRight" activeCell="D1" sqref="D1"/>
      <selection pane="bottomLeft" activeCell="A5" sqref="A5"/>
      <selection pane="bottomRight" activeCell="D5" sqref="D5"/>
    </sheetView>
  </sheetViews>
  <sheetFormatPr defaultColWidth="8.85546875" defaultRowHeight="15" x14ac:dyDescent="0.25"/>
  <cols>
    <col min="1" max="1" width="8.85546875" style="12" customWidth="1"/>
    <col min="2" max="2" width="18.42578125" style="12" customWidth="1"/>
    <col min="3" max="3" width="9.28515625" style="12" customWidth="1"/>
    <col min="4" max="4" width="13.140625" style="12" customWidth="1"/>
    <col min="5" max="103" width="15.28515625" style="12" customWidth="1"/>
    <col min="104" max="16384" width="8.85546875" style="12"/>
  </cols>
  <sheetData>
    <row r="1" spans="1:103" ht="14.45" x14ac:dyDescent="0.3">
      <c r="A1" s="16"/>
      <c r="D1" s="1" t="s">
        <v>168</v>
      </c>
    </row>
    <row r="3" spans="1:103" s="10" customFormat="1" ht="43.15" x14ac:dyDescent="0.3">
      <c r="B3" s="22"/>
      <c r="C3" s="9" t="s">
        <v>117</v>
      </c>
      <c r="D3" s="56" t="str">
        <f>IF('Worker Types'!B5="","",'Worker Types'!B5)</f>
        <v>Specialist Doctor</v>
      </c>
      <c r="E3" s="56" t="str">
        <f>IF('Worker Types'!B6="","",'Worker Types'!B6)</f>
        <v xml:space="preserve"> Assistant Dental Officer </v>
      </c>
      <c r="F3" s="56" t="str">
        <f>IF('Worker Types'!B7="","",'Worker Types'!B7)</f>
        <v xml:space="preserve"> Assistant Environmental Health Officer </v>
      </c>
      <c r="G3" s="56" t="str">
        <f>IF('Worker Types'!B8="","",'Worker Types'!B8)</f>
        <v xml:space="preserve"> Assistant Medical Officer </v>
      </c>
      <c r="H3" s="56" t="str">
        <f>IF('Worker Types'!B9="","",'Worker Types'!B9)</f>
        <v xml:space="preserve"> Assistant Nursing Officer </v>
      </c>
      <c r="I3" s="56" t="str">
        <f>IF('Worker Types'!B10="","",'Worker Types'!B10)</f>
        <v xml:space="preserve"> Assistant Pharmaceutical Technologist </v>
      </c>
      <c r="J3" s="56" t="str">
        <f>IF('Worker Types'!B11="","",'Worker Types'!B11)</f>
        <v xml:space="preserve"> Clinical Assistant </v>
      </c>
      <c r="K3" s="56" t="str">
        <f>IF('Worker Types'!B12="","",'Worker Types'!B12)</f>
        <v xml:space="preserve"> Clinical Officer</v>
      </c>
      <c r="L3" s="56" t="str">
        <f>IF('Worker Types'!B13="","",'Worker Types'!B13)</f>
        <v xml:space="preserve"> Dental Surgeon </v>
      </c>
      <c r="M3" s="56" t="str">
        <f>IF('Worker Types'!B14="","",'Worker Types'!B14)</f>
        <v xml:space="preserve"> Dental Therapist </v>
      </c>
      <c r="N3" s="56" t="str">
        <f>IF('Worker Types'!B15="","",'Worker Types'!B15)</f>
        <v xml:space="preserve"> Health Laboratory Scientist </v>
      </c>
      <c r="O3" s="56" t="str">
        <f>IF('Worker Types'!B16="","",'Worker Types'!B16)</f>
        <v xml:space="preserve"> Health Laboratory Technologist  Assistant </v>
      </c>
      <c r="P3" s="56" t="str">
        <f>IF('Worker Types'!B17="","",'Worker Types'!B17)</f>
        <v xml:space="preserve"> Health Laboratory Technologists </v>
      </c>
      <c r="Q3" s="56" t="str">
        <f>IF('Worker Types'!B18="","",'Worker Types'!B18)</f>
        <v xml:space="preserve"> Health Secretary </v>
      </c>
      <c r="R3" s="56" t="str">
        <f>IF('Worker Types'!B19="","",'Worker Types'!B19)</f>
        <v xml:space="preserve"> Medical Attendant </v>
      </c>
      <c r="S3" s="56" t="str">
        <f>IF('Worker Types'!B20="","",'Worker Types'!B20)</f>
        <v xml:space="preserve"> Medical Doctor</v>
      </c>
      <c r="T3" s="56" t="str">
        <f>IF('Worker Types'!B21="","",'Worker Types'!B21)</f>
        <v xml:space="preserve"> Medical Record Technician/Record Mngt Assistant</v>
      </c>
      <c r="U3" s="56" t="str">
        <f>IF('Worker Types'!B22="","",'Worker Types'!B22)</f>
        <v xml:space="preserve"> Nurse</v>
      </c>
      <c r="V3" s="56" t="str">
        <f>IF('Worker Types'!B23="","",'Worker Types'!B23)</f>
        <v xml:space="preserve"> Nursing Officer </v>
      </c>
      <c r="W3" s="56" t="str">
        <f>IF('Worker Types'!B24="","",'Worker Types'!B24)</f>
        <v xml:space="preserve"> Occupational Therapist </v>
      </c>
      <c r="X3" s="56" t="str">
        <f>IF('Worker Types'!B25="","",'Worker Types'!B25)</f>
        <v xml:space="preserve"> Occupational Therapist Assistant</v>
      </c>
      <c r="Y3" s="56" t="str">
        <f>IF('Worker Types'!B26="","",'Worker Types'!B26)</f>
        <v xml:space="preserve"> Optometric Technologist </v>
      </c>
      <c r="Z3" s="56" t="str">
        <f>IF('Worker Types'!B27="","",'Worker Types'!B27)</f>
        <v xml:space="preserve"> Optometrist </v>
      </c>
      <c r="AA3" s="56" t="str">
        <f>IF('Worker Types'!B28="","",'Worker Types'!B28)</f>
        <v xml:space="preserve"> Pharmaceutical Technologist </v>
      </c>
      <c r="AB3" s="56" t="str">
        <f>IF('Worker Types'!B29="","",'Worker Types'!B29)</f>
        <v xml:space="preserve"> Pharmacist </v>
      </c>
      <c r="AC3" s="56" t="str">
        <f>IF('Worker Types'!B30="","",'Worker Types'!B30)</f>
        <v xml:space="preserve"> Physiotherapist </v>
      </c>
      <c r="AD3" s="56" t="str">
        <f>IF('Worker Types'!B31="","",'Worker Types'!B31)</f>
        <v xml:space="preserve"> Physiotherapist Assistant </v>
      </c>
      <c r="AE3" s="56" t="str">
        <f>IF('Worker Types'!B32="","",'Worker Types'!B32)</f>
        <v xml:space="preserve"> Radiographer</v>
      </c>
      <c r="AF3" s="56" t="str">
        <f>IF('Worker Types'!B33="","",'Worker Types'!B33)</f>
        <v xml:space="preserve"> Radiotherapist </v>
      </c>
      <c r="AG3" s="56" t="str">
        <f>IF('Worker Types'!B34="","",'Worker Types'!B34)</f>
        <v>Assistant Biomedical Technician</v>
      </c>
      <c r="AH3" s="56" t="str">
        <f>IF('Worker Types'!B35="","",'Worker Types'!B35)</f>
        <v>Social Welfare</v>
      </c>
      <c r="AI3" s="56" t="str">
        <f>IF('Worker Types'!B36="","",'Worker Types'!B36)</f>
        <v>Nutrition Officer</v>
      </c>
      <c r="AJ3" s="56" t="str">
        <f>IF('Worker Types'!B37="","",'Worker Types'!B37)</f>
        <v/>
      </c>
      <c r="AK3" s="56" t="str">
        <f>IF('Worker Types'!B38="","",'Worker Types'!B38)</f>
        <v/>
      </c>
      <c r="AL3" s="56" t="str">
        <f>IF('Worker Types'!B39="","",'Worker Types'!B39)</f>
        <v/>
      </c>
      <c r="AM3" s="56" t="str">
        <f>IF('Worker Types'!B40="","",'Worker Types'!B40)</f>
        <v/>
      </c>
      <c r="AN3" s="56" t="str">
        <f>IF('Worker Types'!B41="","",'Worker Types'!B41)</f>
        <v/>
      </c>
      <c r="AO3" s="56" t="str">
        <f>IF('Worker Types'!B42="","",'Worker Types'!B42)</f>
        <v/>
      </c>
      <c r="AP3" s="56" t="str">
        <f>IF('Worker Types'!B43="","",'Worker Types'!B43)</f>
        <v/>
      </c>
      <c r="AQ3" s="56" t="str">
        <f>IF('Worker Types'!B44="","",'Worker Types'!B44)</f>
        <v/>
      </c>
      <c r="AR3" s="56" t="str">
        <f>IF('Worker Types'!B45="","",'Worker Types'!B45)</f>
        <v/>
      </c>
      <c r="AS3" s="56" t="str">
        <f>IF('Worker Types'!B46="","",'Worker Types'!B46)</f>
        <v/>
      </c>
      <c r="AT3" s="56" t="str">
        <f>IF('Worker Types'!B47="","",'Worker Types'!B47)</f>
        <v/>
      </c>
      <c r="AU3" s="56" t="str">
        <f>IF('Worker Types'!B48="","",'Worker Types'!B48)</f>
        <v/>
      </c>
      <c r="AV3" s="56" t="str">
        <f>IF('Worker Types'!B49="","",'Worker Types'!B49)</f>
        <v/>
      </c>
      <c r="AW3" s="56" t="str">
        <f>IF('Worker Types'!B50="","",'Worker Types'!B50)</f>
        <v/>
      </c>
      <c r="AX3" s="56" t="str">
        <f>IF('Worker Types'!B51="","",'Worker Types'!B51)</f>
        <v/>
      </c>
      <c r="AY3" s="56" t="str">
        <f>IF('Worker Types'!B52="","",'Worker Types'!B52)</f>
        <v/>
      </c>
      <c r="AZ3" s="56" t="str">
        <f>IF('Worker Types'!B53="","",'Worker Types'!B53)</f>
        <v/>
      </c>
      <c r="BA3" s="56" t="str">
        <f>IF('Worker Types'!B54="","",'Worker Types'!B54)</f>
        <v/>
      </c>
      <c r="BB3" s="56" t="str">
        <f>IF('Worker Types'!B55="","",'Worker Types'!B55)</f>
        <v/>
      </c>
      <c r="BC3" s="56" t="str">
        <f>IF('Worker Types'!B56="","",'Worker Types'!B56)</f>
        <v/>
      </c>
      <c r="BD3" s="56" t="str">
        <f>IF('Worker Types'!B57="","",'Worker Types'!B57)</f>
        <v/>
      </c>
      <c r="BE3" s="56" t="str">
        <f>IF('Worker Types'!B58="","",'Worker Types'!B58)</f>
        <v/>
      </c>
      <c r="BF3" s="56" t="str">
        <f>IF('Worker Types'!B59="","",'Worker Types'!B59)</f>
        <v/>
      </c>
      <c r="BG3" s="56" t="str">
        <f>IF('Worker Types'!B60="","",'Worker Types'!B60)</f>
        <v/>
      </c>
      <c r="BH3" s="56" t="str">
        <f>IF('Worker Types'!B61="","",'Worker Types'!B61)</f>
        <v/>
      </c>
      <c r="BI3" s="56" t="str">
        <f>IF('Worker Types'!B62="","",'Worker Types'!B62)</f>
        <v/>
      </c>
      <c r="BJ3" s="56" t="str">
        <f>IF('Worker Types'!B63="","",'Worker Types'!B63)</f>
        <v/>
      </c>
      <c r="BK3" s="56" t="str">
        <f>IF('Worker Types'!B64="","",'Worker Types'!B64)</f>
        <v/>
      </c>
      <c r="BL3" s="56" t="str">
        <f>IF('Worker Types'!B65="","",'Worker Types'!B65)</f>
        <v/>
      </c>
      <c r="BM3" s="56" t="str">
        <f>IF('Worker Types'!B66="","",'Worker Types'!B66)</f>
        <v/>
      </c>
      <c r="BN3" s="56" t="str">
        <f>IF('Worker Types'!B67="","",'Worker Types'!B67)</f>
        <v/>
      </c>
      <c r="BO3" s="56" t="str">
        <f>IF('Worker Types'!B68="","",'Worker Types'!B68)</f>
        <v/>
      </c>
      <c r="BP3" s="56" t="str">
        <f>IF('Worker Types'!B69="","",'Worker Types'!B69)</f>
        <v/>
      </c>
      <c r="BQ3" s="56" t="str">
        <f>IF('Worker Types'!B70="","",'Worker Types'!B70)</f>
        <v/>
      </c>
      <c r="BR3" s="56" t="str">
        <f>IF('Worker Types'!B71="","",'Worker Types'!B71)</f>
        <v/>
      </c>
      <c r="BS3" s="56" t="str">
        <f>IF('Worker Types'!B72="","",'Worker Types'!B72)</f>
        <v/>
      </c>
      <c r="BT3" s="56" t="str">
        <f>IF('Worker Types'!B73="","",'Worker Types'!B73)</f>
        <v/>
      </c>
      <c r="BU3" s="56" t="str">
        <f>IF('Worker Types'!B74="","",'Worker Types'!B74)</f>
        <v/>
      </c>
      <c r="BV3" s="56" t="str">
        <f>IF('Worker Types'!B75="","",'Worker Types'!B75)</f>
        <v/>
      </c>
      <c r="BW3" s="56" t="str">
        <f>IF('Worker Types'!B76="","",'Worker Types'!B76)</f>
        <v/>
      </c>
      <c r="BX3" s="56" t="str">
        <f>IF('Worker Types'!B77="","",'Worker Types'!B77)</f>
        <v/>
      </c>
      <c r="BY3" s="56" t="str">
        <f>IF('Worker Types'!B78="","",'Worker Types'!B78)</f>
        <v/>
      </c>
      <c r="BZ3" s="56" t="str">
        <f>IF('Worker Types'!B79="","",'Worker Types'!B79)</f>
        <v/>
      </c>
      <c r="CA3" s="56" t="str">
        <f>IF('Worker Types'!B80="","",'Worker Types'!B80)</f>
        <v/>
      </c>
      <c r="CB3" s="56" t="str">
        <f>IF('Worker Types'!B81="","",'Worker Types'!B81)</f>
        <v/>
      </c>
      <c r="CC3" s="56" t="str">
        <f>IF('Worker Types'!B82="","",'Worker Types'!B82)</f>
        <v/>
      </c>
      <c r="CD3" s="56" t="str">
        <f>IF('Worker Types'!B83="","",'Worker Types'!B83)</f>
        <v/>
      </c>
      <c r="CE3" s="56" t="str">
        <f>IF('Worker Types'!B84="","",'Worker Types'!B84)</f>
        <v/>
      </c>
      <c r="CF3" s="56" t="str">
        <f>IF('Worker Types'!B85="","",'Worker Types'!B85)</f>
        <v/>
      </c>
      <c r="CG3" s="56" t="str">
        <f>IF('Worker Types'!B86="","",'Worker Types'!B86)</f>
        <v/>
      </c>
      <c r="CH3" s="56" t="str">
        <f>IF('Worker Types'!B87="","",'Worker Types'!B87)</f>
        <v/>
      </c>
      <c r="CI3" s="56" t="str">
        <f>IF('Worker Types'!B88="","",'Worker Types'!B88)</f>
        <v/>
      </c>
      <c r="CJ3" s="56" t="str">
        <f>IF('Worker Types'!B89="","",'Worker Types'!B89)</f>
        <v/>
      </c>
      <c r="CK3" s="56" t="str">
        <f>IF('Worker Types'!B90="","",'Worker Types'!B90)</f>
        <v/>
      </c>
      <c r="CL3" s="56" t="str">
        <f>IF('Worker Types'!B91="","",'Worker Types'!B91)</f>
        <v/>
      </c>
      <c r="CM3" s="56" t="str">
        <f>IF('Worker Types'!B92="","",'Worker Types'!B92)</f>
        <v/>
      </c>
      <c r="CN3" s="56" t="str">
        <f>IF('Worker Types'!B93="","",'Worker Types'!B93)</f>
        <v/>
      </c>
      <c r="CO3" s="56" t="str">
        <f>IF('Worker Types'!B94="","",'Worker Types'!B94)</f>
        <v/>
      </c>
      <c r="CP3" s="56" t="str">
        <f>IF('Worker Types'!B95="","",'Worker Types'!B95)</f>
        <v/>
      </c>
      <c r="CQ3" s="56" t="str">
        <f>IF('Worker Types'!B96="","",'Worker Types'!B96)</f>
        <v/>
      </c>
      <c r="CR3" s="56" t="str">
        <f>IF('Worker Types'!B97="","",'Worker Types'!B97)</f>
        <v/>
      </c>
      <c r="CS3" s="56" t="str">
        <f>IF('Worker Types'!B98="","",'Worker Types'!B98)</f>
        <v/>
      </c>
      <c r="CT3" s="56" t="str">
        <f>IF('Worker Types'!B99="","",'Worker Types'!B99)</f>
        <v/>
      </c>
      <c r="CU3" s="56" t="str">
        <f>IF('Worker Types'!B100="","",'Worker Types'!B100)</f>
        <v/>
      </c>
      <c r="CV3" s="56" t="str">
        <f>IF('Worker Types'!B101="","",'Worker Types'!B101)</f>
        <v/>
      </c>
      <c r="CW3" s="56" t="str">
        <f>IF('Worker Types'!B102="","",'Worker Types'!B102)</f>
        <v/>
      </c>
      <c r="CX3" s="56" t="str">
        <f>IF('Worker Types'!B103="","",'Worker Types'!B103)</f>
        <v/>
      </c>
      <c r="CY3" s="56" t="str">
        <f>IF('Worker Types'!B104="","",'Worker Types'!B104)</f>
        <v/>
      </c>
    </row>
    <row r="4" spans="1:103" ht="14.45" x14ac:dyDescent="0.3">
      <c r="A4" s="9" t="s">
        <v>7</v>
      </c>
      <c r="B4" s="9" t="s">
        <v>8</v>
      </c>
      <c r="C4" s="24">
        <f t="shared" ref="C4:AI4" si="0">IF(COUNT(C5:C9995)=0,"",AVERAGE(C5:C5000))</f>
        <v>6.6147586980920312E-2</v>
      </c>
      <c r="D4" s="24">
        <f t="shared" si="0"/>
        <v>0</v>
      </c>
      <c r="E4" s="24" t="str">
        <f t="shared" si="0"/>
        <v/>
      </c>
      <c r="F4" s="24">
        <f t="shared" si="0"/>
        <v>0</v>
      </c>
      <c r="G4" s="24">
        <f t="shared" si="0"/>
        <v>0</v>
      </c>
      <c r="H4" s="24">
        <f t="shared" si="0"/>
        <v>0</v>
      </c>
      <c r="I4" s="24">
        <f t="shared" si="0"/>
        <v>0</v>
      </c>
      <c r="J4" s="24">
        <f t="shared" si="0"/>
        <v>0</v>
      </c>
      <c r="K4" s="24">
        <f t="shared" si="0"/>
        <v>0</v>
      </c>
      <c r="L4" s="24">
        <f t="shared" si="0"/>
        <v>0</v>
      </c>
      <c r="M4" s="24">
        <f t="shared" si="0"/>
        <v>0</v>
      </c>
      <c r="N4" s="24">
        <f t="shared" si="0"/>
        <v>0</v>
      </c>
      <c r="O4" s="24">
        <f t="shared" si="0"/>
        <v>0</v>
      </c>
      <c r="P4" s="24">
        <f t="shared" si="0"/>
        <v>0</v>
      </c>
      <c r="Q4" s="24">
        <f t="shared" si="0"/>
        <v>0</v>
      </c>
      <c r="R4" s="24">
        <f t="shared" si="0"/>
        <v>0</v>
      </c>
      <c r="S4" s="24">
        <f t="shared" si="0"/>
        <v>0.2</v>
      </c>
      <c r="T4" s="24">
        <f t="shared" si="0"/>
        <v>0</v>
      </c>
      <c r="U4" s="24">
        <f t="shared" si="0"/>
        <v>0.34210526315789475</v>
      </c>
      <c r="V4" s="24">
        <f t="shared" si="0"/>
        <v>0</v>
      </c>
      <c r="W4" s="24">
        <f t="shared" si="0"/>
        <v>0</v>
      </c>
      <c r="X4" s="24">
        <f t="shared" si="0"/>
        <v>0</v>
      </c>
      <c r="Y4" s="24">
        <f t="shared" si="0"/>
        <v>0</v>
      </c>
      <c r="Z4" s="24">
        <f t="shared" si="0"/>
        <v>0</v>
      </c>
      <c r="AA4" s="24" t="str">
        <f t="shared" si="0"/>
        <v/>
      </c>
      <c r="AB4" s="24" t="str">
        <f t="shared" si="0"/>
        <v/>
      </c>
      <c r="AC4" s="24" t="str">
        <f t="shared" si="0"/>
        <v/>
      </c>
      <c r="AD4" s="24" t="str">
        <f t="shared" si="0"/>
        <v/>
      </c>
      <c r="AE4" s="24" t="str">
        <f t="shared" si="0"/>
        <v/>
      </c>
      <c r="AF4" s="24" t="str">
        <f t="shared" si="0"/>
        <v/>
      </c>
      <c r="AG4" s="24" t="str">
        <f t="shared" si="0"/>
        <v/>
      </c>
      <c r="AH4" s="24" t="str">
        <f t="shared" si="0"/>
        <v/>
      </c>
      <c r="AI4" s="24" t="str">
        <f t="shared" si="0"/>
        <v/>
      </c>
      <c r="AJ4" s="24" t="str">
        <f t="shared" ref="AJ4:BO4" si="1">IF(COUNT(AJ5:AJ9995)=0,"",AVERAGE(AJ5:AJ5000))</f>
        <v/>
      </c>
      <c r="AK4" s="24" t="str">
        <f t="shared" si="1"/>
        <v/>
      </c>
      <c r="AL4" s="24" t="str">
        <f t="shared" si="1"/>
        <v/>
      </c>
      <c r="AM4" s="24" t="str">
        <f t="shared" si="1"/>
        <v/>
      </c>
      <c r="AN4" s="24" t="str">
        <f t="shared" si="1"/>
        <v/>
      </c>
      <c r="AO4" s="24" t="str">
        <f t="shared" si="1"/>
        <v/>
      </c>
      <c r="AP4" s="24" t="str">
        <f t="shared" si="1"/>
        <v/>
      </c>
      <c r="AQ4" s="24" t="str">
        <f t="shared" si="1"/>
        <v/>
      </c>
      <c r="AR4" s="24" t="str">
        <f t="shared" si="1"/>
        <v/>
      </c>
      <c r="AS4" s="24" t="str">
        <f t="shared" si="1"/>
        <v/>
      </c>
      <c r="AT4" s="24" t="str">
        <f t="shared" si="1"/>
        <v/>
      </c>
      <c r="AU4" s="24" t="str">
        <f t="shared" si="1"/>
        <v/>
      </c>
      <c r="AV4" s="24" t="str">
        <f t="shared" si="1"/>
        <v/>
      </c>
      <c r="AW4" s="24" t="str">
        <f t="shared" si="1"/>
        <v/>
      </c>
      <c r="AX4" s="24" t="str">
        <f t="shared" si="1"/>
        <v/>
      </c>
      <c r="AY4" s="24" t="str">
        <f t="shared" si="1"/>
        <v/>
      </c>
      <c r="AZ4" s="24" t="str">
        <f t="shared" si="1"/>
        <v/>
      </c>
      <c r="BA4" s="24" t="str">
        <f t="shared" si="1"/>
        <v/>
      </c>
      <c r="BB4" s="24" t="str">
        <f t="shared" si="1"/>
        <v/>
      </c>
      <c r="BC4" s="24" t="str">
        <f t="shared" si="1"/>
        <v/>
      </c>
      <c r="BD4" s="24" t="str">
        <f t="shared" si="1"/>
        <v/>
      </c>
      <c r="BE4" s="24" t="str">
        <f t="shared" si="1"/>
        <v/>
      </c>
      <c r="BF4" s="24" t="str">
        <f t="shared" si="1"/>
        <v/>
      </c>
      <c r="BG4" s="24" t="str">
        <f t="shared" si="1"/>
        <v/>
      </c>
      <c r="BH4" s="24" t="str">
        <f t="shared" si="1"/>
        <v/>
      </c>
      <c r="BI4" s="24" t="str">
        <f t="shared" si="1"/>
        <v/>
      </c>
      <c r="BJ4" s="24" t="str">
        <f t="shared" si="1"/>
        <v/>
      </c>
      <c r="BK4" s="24" t="str">
        <f t="shared" si="1"/>
        <v/>
      </c>
      <c r="BL4" s="24" t="str">
        <f t="shared" si="1"/>
        <v/>
      </c>
      <c r="BM4" s="24" t="str">
        <f t="shared" si="1"/>
        <v/>
      </c>
      <c r="BN4" s="24" t="str">
        <f t="shared" si="1"/>
        <v/>
      </c>
      <c r="BO4" s="24" t="str">
        <f t="shared" si="1"/>
        <v/>
      </c>
      <c r="BP4" s="24" t="str">
        <f t="shared" ref="BP4:CU4" si="2">IF(COUNT(BP5:BP9995)=0,"",AVERAGE(BP5:BP5000))</f>
        <v/>
      </c>
      <c r="BQ4" s="24" t="str">
        <f t="shared" si="2"/>
        <v/>
      </c>
      <c r="BR4" s="24" t="str">
        <f t="shared" si="2"/>
        <v/>
      </c>
      <c r="BS4" s="24" t="str">
        <f t="shared" si="2"/>
        <v/>
      </c>
      <c r="BT4" s="24" t="str">
        <f t="shared" si="2"/>
        <v/>
      </c>
      <c r="BU4" s="24" t="str">
        <f t="shared" si="2"/>
        <v/>
      </c>
      <c r="BV4" s="24" t="str">
        <f t="shared" si="2"/>
        <v/>
      </c>
      <c r="BW4" s="24" t="str">
        <f t="shared" si="2"/>
        <v/>
      </c>
      <c r="BX4" s="24" t="str">
        <f t="shared" si="2"/>
        <v/>
      </c>
      <c r="BY4" s="24" t="str">
        <f t="shared" si="2"/>
        <v/>
      </c>
      <c r="BZ4" s="24" t="str">
        <f t="shared" si="2"/>
        <v/>
      </c>
      <c r="CA4" s="24" t="str">
        <f t="shared" si="2"/>
        <v/>
      </c>
      <c r="CB4" s="24" t="str">
        <f t="shared" si="2"/>
        <v/>
      </c>
      <c r="CC4" s="24" t="str">
        <f t="shared" si="2"/>
        <v/>
      </c>
      <c r="CD4" s="24" t="str">
        <f t="shared" si="2"/>
        <v/>
      </c>
      <c r="CE4" s="24" t="str">
        <f t="shared" si="2"/>
        <v/>
      </c>
      <c r="CF4" s="24" t="str">
        <f t="shared" si="2"/>
        <v/>
      </c>
      <c r="CG4" s="24" t="str">
        <f t="shared" si="2"/>
        <v/>
      </c>
      <c r="CH4" s="24" t="str">
        <f t="shared" si="2"/>
        <v/>
      </c>
      <c r="CI4" s="24" t="str">
        <f t="shared" si="2"/>
        <v/>
      </c>
      <c r="CJ4" s="24" t="str">
        <f t="shared" si="2"/>
        <v/>
      </c>
      <c r="CK4" s="24" t="str">
        <f t="shared" si="2"/>
        <v/>
      </c>
      <c r="CL4" s="24" t="str">
        <f t="shared" si="2"/>
        <v/>
      </c>
      <c r="CM4" s="24" t="str">
        <f t="shared" si="2"/>
        <v/>
      </c>
      <c r="CN4" s="24" t="str">
        <f t="shared" si="2"/>
        <v/>
      </c>
      <c r="CO4" s="24" t="str">
        <f t="shared" si="2"/>
        <v/>
      </c>
      <c r="CP4" s="24" t="str">
        <f t="shared" si="2"/>
        <v/>
      </c>
      <c r="CQ4" s="24" t="str">
        <f t="shared" si="2"/>
        <v/>
      </c>
      <c r="CR4" s="24" t="str">
        <f t="shared" si="2"/>
        <v/>
      </c>
      <c r="CS4" s="24" t="str">
        <f t="shared" si="2"/>
        <v/>
      </c>
      <c r="CT4" s="24" t="str">
        <f t="shared" si="2"/>
        <v/>
      </c>
      <c r="CU4" s="24" t="str">
        <f t="shared" si="2"/>
        <v/>
      </c>
      <c r="CV4" s="24" t="str">
        <f t="shared" ref="CV4:CY4" si="3">IF(COUNT(CV5:CV9995)=0,"",AVERAGE(CV5:CV5000))</f>
        <v/>
      </c>
      <c r="CW4" s="24" t="str">
        <f t="shared" si="3"/>
        <v/>
      </c>
      <c r="CX4" s="24" t="str">
        <f t="shared" si="3"/>
        <v/>
      </c>
      <c r="CY4" s="24" t="str">
        <f t="shared" si="3"/>
        <v/>
      </c>
    </row>
    <row r="5" spans="1:103" ht="14.45" x14ac:dyDescent="0.3">
      <c r="A5" s="7">
        <v>1</v>
      </c>
      <c r="B5" s="7" t="str">
        <f>IF('Demand Locations'!B5&lt;&gt;"",'Demand Locations'!B5,"")</f>
        <v>Arusha Region</v>
      </c>
      <c r="C5" s="24">
        <f>IF(COUNT(D5:ZZ5)=0,"",AVERAGE(D5:ZZ5))</f>
        <v>0</v>
      </c>
      <c r="D5" s="34">
        <v>0</v>
      </c>
      <c r="E5" s="34"/>
      <c r="F5" s="34"/>
      <c r="G5" s="34">
        <v>0</v>
      </c>
      <c r="H5" s="34">
        <v>0</v>
      </c>
      <c r="I5" s="34">
        <v>0</v>
      </c>
      <c r="J5" s="34">
        <v>0</v>
      </c>
      <c r="K5" s="34">
        <v>0</v>
      </c>
      <c r="L5" s="34"/>
      <c r="M5" s="34"/>
      <c r="N5" s="34">
        <v>0</v>
      </c>
      <c r="O5" s="34">
        <v>0</v>
      </c>
      <c r="P5" s="34"/>
      <c r="Q5" s="34"/>
      <c r="R5" s="34"/>
      <c r="S5" s="34">
        <v>0</v>
      </c>
      <c r="T5" s="34"/>
      <c r="U5" s="34">
        <v>0</v>
      </c>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row>
    <row r="6" spans="1:103" ht="14.45" x14ac:dyDescent="0.3">
      <c r="A6" s="7">
        <f>A5+1</f>
        <v>2</v>
      </c>
      <c r="B6" s="7" t="str">
        <f>IF('Demand Locations'!B6&lt;&gt;"",'Demand Locations'!B6,"")</f>
        <v>Dar es Salaam Region</v>
      </c>
      <c r="C6" s="24">
        <f t="shared" ref="C6:C69" si="4">IF(COUNT(D6:ZZ6)=0,"",AVERAGE(D6:ZZ6))</f>
        <v>0</v>
      </c>
      <c r="D6" s="34">
        <v>0</v>
      </c>
      <c r="E6" s="34"/>
      <c r="F6" s="34"/>
      <c r="G6" s="34">
        <v>0</v>
      </c>
      <c r="H6" s="34">
        <v>0</v>
      </c>
      <c r="I6" s="34">
        <v>0</v>
      </c>
      <c r="J6" s="34">
        <v>0</v>
      </c>
      <c r="K6" s="34">
        <v>0</v>
      </c>
      <c r="L6" s="34"/>
      <c r="M6" s="34"/>
      <c r="N6" s="34">
        <v>0</v>
      </c>
      <c r="O6" s="34">
        <v>0</v>
      </c>
      <c r="P6" s="34"/>
      <c r="Q6" s="34"/>
      <c r="R6" s="34"/>
      <c r="S6" s="34">
        <v>0</v>
      </c>
      <c r="T6" s="34"/>
      <c r="U6" s="34">
        <v>0</v>
      </c>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c r="BA6" s="34"/>
      <c r="BB6" s="34"/>
      <c r="BC6" s="34"/>
      <c r="BD6" s="34"/>
      <c r="BE6" s="34"/>
      <c r="BF6" s="34"/>
      <c r="BG6" s="34"/>
      <c r="BH6" s="34"/>
      <c r="BI6" s="34"/>
      <c r="BJ6" s="34"/>
      <c r="BK6" s="34"/>
      <c r="BL6" s="34"/>
      <c r="BM6" s="34"/>
      <c r="BN6" s="34"/>
      <c r="BO6" s="34"/>
      <c r="BP6" s="34"/>
      <c r="BQ6" s="34"/>
      <c r="BR6" s="34"/>
      <c r="BS6" s="34"/>
      <c r="BT6" s="34"/>
      <c r="BU6" s="34"/>
      <c r="BV6" s="34"/>
      <c r="BW6" s="34"/>
      <c r="BX6" s="34"/>
      <c r="BY6" s="34"/>
      <c r="BZ6" s="34"/>
      <c r="CA6" s="34"/>
      <c r="CB6" s="34"/>
      <c r="CC6" s="34"/>
      <c r="CD6" s="34"/>
      <c r="CE6" s="34"/>
      <c r="CF6" s="34"/>
      <c r="CG6" s="34"/>
      <c r="CH6" s="34"/>
      <c r="CI6" s="34"/>
      <c r="CJ6" s="34"/>
      <c r="CK6" s="34"/>
      <c r="CL6" s="34"/>
      <c r="CM6" s="34"/>
      <c r="CN6" s="34"/>
      <c r="CO6" s="34"/>
      <c r="CP6" s="34"/>
      <c r="CQ6" s="34"/>
      <c r="CR6" s="34"/>
      <c r="CS6" s="34"/>
      <c r="CT6" s="34"/>
      <c r="CU6" s="34"/>
      <c r="CV6" s="34"/>
      <c r="CW6" s="34"/>
      <c r="CX6" s="34"/>
      <c r="CY6" s="34"/>
    </row>
    <row r="7" spans="1:103" ht="14.45" x14ac:dyDescent="0.3">
      <c r="A7" s="7">
        <f t="shared" ref="A7:A70" si="5">A6+1</f>
        <v>3</v>
      </c>
      <c r="B7" s="7" t="str">
        <f>IF('Demand Locations'!B7&lt;&gt;"",'Demand Locations'!B7,"")</f>
        <v>Dodoma Region</v>
      </c>
      <c r="C7" s="24">
        <f t="shared" si="4"/>
        <v>0</v>
      </c>
      <c r="D7" s="34">
        <v>0</v>
      </c>
      <c r="E7" s="34"/>
      <c r="F7" s="34"/>
      <c r="G7" s="34">
        <v>0</v>
      </c>
      <c r="H7" s="34">
        <v>0</v>
      </c>
      <c r="I7" s="34">
        <v>0</v>
      </c>
      <c r="J7" s="34">
        <v>0</v>
      </c>
      <c r="K7" s="34">
        <v>0</v>
      </c>
      <c r="L7" s="34"/>
      <c r="M7" s="34"/>
      <c r="N7" s="34">
        <v>0</v>
      </c>
      <c r="O7" s="34">
        <v>0</v>
      </c>
      <c r="P7" s="34"/>
      <c r="Q7" s="34"/>
      <c r="R7" s="34">
        <v>0</v>
      </c>
      <c r="S7" s="34">
        <v>0</v>
      </c>
      <c r="T7" s="34"/>
      <c r="U7" s="34">
        <v>0</v>
      </c>
      <c r="V7" s="34">
        <v>0</v>
      </c>
      <c r="W7" s="34"/>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c r="BA7" s="34"/>
      <c r="BB7" s="34"/>
      <c r="BC7" s="34"/>
      <c r="BD7" s="34"/>
      <c r="BE7" s="34"/>
      <c r="BF7" s="34"/>
      <c r="BG7" s="34"/>
      <c r="BH7" s="34"/>
      <c r="BI7" s="34"/>
      <c r="BJ7" s="34"/>
      <c r="BK7" s="34"/>
      <c r="BL7" s="34"/>
      <c r="BM7" s="34"/>
      <c r="BN7" s="34"/>
      <c r="BO7" s="34"/>
      <c r="BP7" s="34"/>
      <c r="BQ7" s="34"/>
      <c r="BR7" s="34"/>
      <c r="BS7" s="34"/>
      <c r="BT7" s="34"/>
      <c r="BU7" s="34"/>
      <c r="BV7" s="34"/>
      <c r="BW7" s="34"/>
      <c r="BX7" s="34"/>
      <c r="BY7" s="34"/>
      <c r="BZ7" s="34"/>
      <c r="CA7" s="34"/>
      <c r="CB7" s="34"/>
      <c r="CC7" s="34"/>
      <c r="CD7" s="34"/>
      <c r="CE7" s="34"/>
      <c r="CF7" s="34"/>
      <c r="CG7" s="34"/>
      <c r="CH7" s="34"/>
      <c r="CI7" s="34"/>
      <c r="CJ7" s="34"/>
      <c r="CK7" s="34"/>
      <c r="CL7" s="34"/>
      <c r="CM7" s="34"/>
      <c r="CN7" s="34"/>
      <c r="CO7" s="34"/>
      <c r="CP7" s="34"/>
      <c r="CQ7" s="34"/>
      <c r="CR7" s="34"/>
      <c r="CS7" s="34"/>
      <c r="CT7" s="34"/>
      <c r="CU7" s="34"/>
      <c r="CV7" s="34"/>
      <c r="CW7" s="34"/>
      <c r="CX7" s="34"/>
      <c r="CY7" s="34"/>
    </row>
    <row r="8" spans="1:103" ht="14.45" x14ac:dyDescent="0.3">
      <c r="A8" s="7">
        <f t="shared" si="5"/>
        <v>4</v>
      </c>
      <c r="B8" s="7" t="str">
        <f>IF('Demand Locations'!B8&lt;&gt;"",'Demand Locations'!B8,"")</f>
        <v>Geita Region</v>
      </c>
      <c r="C8" s="24">
        <f t="shared" si="4"/>
        <v>0</v>
      </c>
      <c r="D8" s="34">
        <v>0</v>
      </c>
      <c r="E8" s="34"/>
      <c r="F8" s="34"/>
      <c r="G8" s="34">
        <v>0</v>
      </c>
      <c r="H8" s="34">
        <v>0</v>
      </c>
      <c r="I8" s="34">
        <v>0</v>
      </c>
      <c r="J8" s="34">
        <v>0</v>
      </c>
      <c r="K8" s="34">
        <v>0</v>
      </c>
      <c r="L8" s="34">
        <v>0</v>
      </c>
      <c r="M8" s="34"/>
      <c r="N8" s="34">
        <v>0</v>
      </c>
      <c r="O8" s="34">
        <v>0</v>
      </c>
      <c r="P8" s="34"/>
      <c r="Q8" s="34"/>
      <c r="R8" s="34"/>
      <c r="S8" s="34">
        <v>0</v>
      </c>
      <c r="T8" s="34"/>
      <c r="U8" s="34">
        <v>0</v>
      </c>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c r="CM8" s="34"/>
      <c r="CN8" s="34"/>
      <c r="CO8" s="34"/>
      <c r="CP8" s="34"/>
      <c r="CQ8" s="34"/>
      <c r="CR8" s="34"/>
      <c r="CS8" s="34"/>
      <c r="CT8" s="34"/>
      <c r="CU8" s="34"/>
      <c r="CV8" s="34"/>
      <c r="CW8" s="34"/>
      <c r="CX8" s="34"/>
      <c r="CY8" s="34"/>
    </row>
    <row r="9" spans="1:103" ht="14.45" x14ac:dyDescent="0.3">
      <c r="A9" s="7">
        <f t="shared" si="5"/>
        <v>5</v>
      </c>
      <c r="B9" s="7" t="str">
        <f>IF('Demand Locations'!B9&lt;&gt;"",'Demand Locations'!B9,"")</f>
        <v>Iringa Region</v>
      </c>
      <c r="C9" s="24">
        <f t="shared" si="4"/>
        <v>6.25E-2</v>
      </c>
      <c r="D9" s="34">
        <v>0</v>
      </c>
      <c r="E9" s="34"/>
      <c r="F9" s="34"/>
      <c r="G9" s="34">
        <v>0</v>
      </c>
      <c r="H9" s="34">
        <v>0</v>
      </c>
      <c r="I9" s="34">
        <v>0</v>
      </c>
      <c r="J9" s="34">
        <v>0</v>
      </c>
      <c r="K9" s="34">
        <v>0</v>
      </c>
      <c r="L9" s="34">
        <v>0</v>
      </c>
      <c r="M9" s="34">
        <v>0</v>
      </c>
      <c r="N9" s="34">
        <v>0</v>
      </c>
      <c r="O9" s="34">
        <v>0</v>
      </c>
      <c r="P9" s="34">
        <v>0</v>
      </c>
      <c r="Q9" s="34">
        <v>0</v>
      </c>
      <c r="R9" s="34"/>
      <c r="S9" s="34"/>
      <c r="T9" s="34">
        <v>0</v>
      </c>
      <c r="U9" s="34">
        <v>1</v>
      </c>
      <c r="V9" s="34">
        <v>0</v>
      </c>
      <c r="W9" s="34">
        <v>0</v>
      </c>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M9" s="34"/>
      <c r="CN9" s="34"/>
      <c r="CO9" s="34"/>
      <c r="CP9" s="34"/>
      <c r="CQ9" s="34"/>
      <c r="CR9" s="34"/>
      <c r="CS9" s="34"/>
      <c r="CT9" s="34"/>
      <c r="CU9" s="34"/>
      <c r="CV9" s="34"/>
      <c r="CW9" s="34"/>
      <c r="CX9" s="34"/>
      <c r="CY9" s="34"/>
    </row>
    <row r="10" spans="1:103" ht="14.45" x14ac:dyDescent="0.3">
      <c r="A10" s="7">
        <f t="shared" si="5"/>
        <v>6</v>
      </c>
      <c r="B10" s="7" t="str">
        <f>IF('Demand Locations'!B10&lt;&gt;"",'Demand Locations'!B10,"")</f>
        <v>Kagera Region</v>
      </c>
      <c r="C10" s="24">
        <f t="shared" si="4"/>
        <v>0</v>
      </c>
      <c r="D10" s="34">
        <v>0</v>
      </c>
      <c r="E10" s="34"/>
      <c r="F10" s="34"/>
      <c r="G10" s="34">
        <v>0</v>
      </c>
      <c r="H10" s="34">
        <v>0</v>
      </c>
      <c r="I10" s="34">
        <v>0</v>
      </c>
      <c r="J10" s="34">
        <v>0</v>
      </c>
      <c r="K10" s="34">
        <v>0</v>
      </c>
      <c r="L10" s="34">
        <v>0</v>
      </c>
      <c r="M10" s="34">
        <v>0</v>
      </c>
      <c r="N10" s="34">
        <v>0</v>
      </c>
      <c r="O10" s="34">
        <v>0</v>
      </c>
      <c r="P10" s="34">
        <v>0</v>
      </c>
      <c r="Q10" s="34"/>
      <c r="R10" s="34"/>
      <c r="S10" s="34"/>
      <c r="T10" s="34"/>
      <c r="U10" s="34">
        <v>0</v>
      </c>
      <c r="V10" s="34"/>
      <c r="W10" s="34">
        <v>0</v>
      </c>
      <c r="X10" s="34"/>
      <c r="Y10" s="34"/>
      <c r="Z10" s="34"/>
      <c r="AA10" s="34"/>
      <c r="AB10" s="34"/>
      <c r="AC10" s="34"/>
      <c r="AD10" s="34"/>
      <c r="AE10" s="34"/>
      <c r="AF10" s="34"/>
      <c r="AG10" s="34"/>
      <c r="AH10" s="34"/>
      <c r="AI10" s="34"/>
      <c r="AJ10" s="34"/>
      <c r="AK10" s="34"/>
      <c r="AL10" s="34"/>
      <c r="AM10" s="34"/>
      <c r="AN10" s="34"/>
      <c r="AO10" s="34"/>
      <c r="AP10" s="34"/>
      <c r="AQ10" s="34"/>
      <c r="AR10" s="34"/>
      <c r="AS10" s="34"/>
      <c r="AT10" s="34"/>
      <c r="AU10" s="34"/>
      <c r="AV10" s="34"/>
      <c r="AW10" s="34"/>
      <c r="AX10" s="34"/>
      <c r="AY10" s="34"/>
      <c r="AZ10" s="34"/>
      <c r="BA10" s="34"/>
      <c r="BB10" s="34"/>
      <c r="BC10" s="34"/>
      <c r="BD10" s="34"/>
      <c r="BE10" s="34"/>
      <c r="BF10" s="34"/>
      <c r="BG10" s="34"/>
      <c r="BH10" s="34"/>
      <c r="BI10" s="34"/>
      <c r="BJ10" s="34"/>
      <c r="BK10" s="34"/>
      <c r="BL10" s="34"/>
      <c r="BM10" s="34"/>
      <c r="BN10" s="34"/>
      <c r="BO10" s="34"/>
      <c r="BP10" s="34"/>
      <c r="BQ10" s="34"/>
      <c r="BR10" s="34"/>
      <c r="BS10" s="34"/>
      <c r="BT10" s="34"/>
      <c r="BU10" s="34"/>
      <c r="BV10" s="34"/>
      <c r="BW10" s="34"/>
      <c r="BX10" s="34"/>
      <c r="BY10" s="34"/>
      <c r="BZ10" s="34"/>
      <c r="CA10" s="34"/>
      <c r="CB10" s="34"/>
      <c r="CC10" s="34"/>
      <c r="CD10" s="34"/>
      <c r="CE10" s="34"/>
      <c r="CF10" s="34"/>
      <c r="CG10" s="34"/>
      <c r="CH10" s="34"/>
      <c r="CI10" s="34"/>
      <c r="CJ10" s="34"/>
      <c r="CK10" s="34"/>
      <c r="CL10" s="34"/>
      <c r="CM10" s="34"/>
      <c r="CN10" s="34"/>
      <c r="CO10" s="34"/>
      <c r="CP10" s="34"/>
      <c r="CQ10" s="34"/>
      <c r="CR10" s="34"/>
      <c r="CS10" s="34"/>
      <c r="CT10" s="34"/>
      <c r="CU10" s="34"/>
      <c r="CV10" s="34"/>
      <c r="CW10" s="34"/>
      <c r="CX10" s="34"/>
      <c r="CY10" s="34"/>
    </row>
    <row r="11" spans="1:103" ht="14.45" x14ac:dyDescent="0.3">
      <c r="A11" s="7">
        <f t="shared" si="5"/>
        <v>7</v>
      </c>
      <c r="B11" s="7" t="str">
        <f>IF('Demand Locations'!B11&lt;&gt;"",'Demand Locations'!B11,"")</f>
        <v>Katavi Region</v>
      </c>
      <c r="C11" s="24">
        <f t="shared" si="4"/>
        <v>0</v>
      </c>
      <c r="D11" s="34">
        <v>0</v>
      </c>
      <c r="E11" s="34"/>
      <c r="F11" s="34"/>
      <c r="G11" s="34">
        <v>0</v>
      </c>
      <c r="H11" s="34">
        <v>0</v>
      </c>
      <c r="I11" s="34">
        <v>0</v>
      </c>
      <c r="J11" s="34">
        <v>0</v>
      </c>
      <c r="K11" s="34">
        <v>0</v>
      </c>
      <c r="L11" s="34">
        <v>0</v>
      </c>
      <c r="M11" s="34">
        <v>0</v>
      </c>
      <c r="N11" s="34">
        <v>0</v>
      </c>
      <c r="O11" s="34">
        <v>0</v>
      </c>
      <c r="P11" s="34">
        <v>0</v>
      </c>
      <c r="Q11" s="34"/>
      <c r="R11" s="34"/>
      <c r="S11" s="34">
        <v>0</v>
      </c>
      <c r="T11" s="34"/>
      <c r="U11" s="34">
        <v>0</v>
      </c>
      <c r="V11" s="34"/>
      <c r="W11" s="34"/>
      <c r="X11" s="34"/>
      <c r="Y11" s="34"/>
      <c r="Z11" s="34"/>
      <c r="AA11" s="34"/>
      <c r="AB11" s="34"/>
      <c r="AC11" s="34"/>
      <c r="AD11" s="34"/>
      <c r="AE11" s="34"/>
      <c r="AF11" s="34"/>
      <c r="AG11" s="34"/>
      <c r="AH11" s="34"/>
      <c r="AI11" s="34"/>
      <c r="AJ11" s="34"/>
      <c r="AK11" s="34"/>
      <c r="AL11" s="34"/>
      <c r="AM11" s="34"/>
      <c r="AN11" s="34"/>
      <c r="AO11" s="34"/>
      <c r="AP11" s="34"/>
      <c r="AQ11" s="34"/>
      <c r="AR11" s="34"/>
      <c r="AS11" s="34"/>
      <c r="AT11" s="34"/>
      <c r="AU11" s="34"/>
      <c r="AV11" s="34"/>
      <c r="AW11" s="34"/>
      <c r="AX11" s="34"/>
      <c r="AY11" s="34"/>
      <c r="AZ11" s="34"/>
      <c r="BA11" s="34"/>
      <c r="BB11" s="34"/>
      <c r="BC11" s="34"/>
      <c r="BD11" s="34"/>
      <c r="BE11" s="34"/>
      <c r="BF11" s="34"/>
      <c r="BG11" s="34"/>
      <c r="BH11" s="34"/>
      <c r="BI11" s="34"/>
      <c r="BJ11" s="34"/>
      <c r="BK11" s="34"/>
      <c r="BL11" s="34"/>
      <c r="BM11" s="34"/>
      <c r="BN11" s="34"/>
      <c r="BO11" s="34"/>
      <c r="BP11" s="34"/>
      <c r="BQ11" s="34"/>
      <c r="BR11" s="34"/>
      <c r="BS11" s="34"/>
      <c r="BT11" s="34"/>
      <c r="BU11" s="34"/>
      <c r="BV11" s="34"/>
      <c r="BW11" s="34"/>
      <c r="BX11" s="34"/>
      <c r="BY11" s="34"/>
      <c r="BZ11" s="34"/>
      <c r="CA11" s="34"/>
      <c r="CB11" s="34"/>
      <c r="CC11" s="34"/>
      <c r="CD11" s="34"/>
      <c r="CE11" s="34"/>
      <c r="CF11" s="34"/>
      <c r="CG11" s="34"/>
      <c r="CH11" s="34"/>
      <c r="CI11" s="34"/>
      <c r="CJ11" s="34"/>
      <c r="CK11" s="34"/>
      <c r="CL11" s="34"/>
      <c r="CM11" s="34"/>
      <c r="CN11" s="34"/>
      <c r="CO11" s="34"/>
      <c r="CP11" s="34"/>
      <c r="CQ11" s="34"/>
      <c r="CR11" s="34"/>
      <c r="CS11" s="34"/>
      <c r="CT11" s="34"/>
      <c r="CU11" s="34"/>
      <c r="CV11" s="34"/>
      <c r="CW11" s="34"/>
      <c r="CX11" s="34"/>
      <c r="CY11" s="34"/>
    </row>
    <row r="12" spans="1:103" ht="14.45" x14ac:dyDescent="0.3">
      <c r="A12" s="7">
        <f t="shared" si="5"/>
        <v>8</v>
      </c>
      <c r="B12" s="7" t="str">
        <f>IF('Demand Locations'!B12&lt;&gt;"",'Demand Locations'!B12,"")</f>
        <v>Kigoma Region</v>
      </c>
      <c r="C12" s="24">
        <f t="shared" si="4"/>
        <v>0</v>
      </c>
      <c r="D12" s="34">
        <v>0</v>
      </c>
      <c r="E12" s="34"/>
      <c r="F12" s="34">
        <v>0</v>
      </c>
      <c r="G12" s="34"/>
      <c r="H12" s="34">
        <v>0</v>
      </c>
      <c r="I12" s="34">
        <v>0</v>
      </c>
      <c r="J12" s="34">
        <v>0</v>
      </c>
      <c r="K12" s="34">
        <v>0</v>
      </c>
      <c r="L12" s="34"/>
      <c r="M12" s="34"/>
      <c r="N12" s="34">
        <v>0</v>
      </c>
      <c r="O12" s="34">
        <v>0</v>
      </c>
      <c r="P12" s="34">
        <v>0</v>
      </c>
      <c r="Q12" s="34">
        <v>0</v>
      </c>
      <c r="R12" s="34"/>
      <c r="S12" s="34">
        <v>0</v>
      </c>
      <c r="T12" s="34"/>
      <c r="U12" s="34">
        <v>0</v>
      </c>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c r="AZ12" s="34"/>
      <c r="BA12" s="34"/>
      <c r="BB12" s="34"/>
      <c r="BC12" s="34"/>
      <c r="BD12" s="34"/>
      <c r="BE12" s="34"/>
      <c r="BF12" s="34"/>
      <c r="BG12" s="34"/>
      <c r="BH12" s="34"/>
      <c r="BI12" s="34"/>
      <c r="BJ12" s="34"/>
      <c r="BK12" s="34"/>
      <c r="BL12" s="34"/>
      <c r="BM12" s="34"/>
      <c r="BN12" s="34"/>
      <c r="BO12" s="34"/>
      <c r="BP12" s="34"/>
      <c r="BQ12" s="34"/>
      <c r="BR12" s="34"/>
      <c r="BS12" s="34"/>
      <c r="BT12" s="34"/>
      <c r="BU12" s="34"/>
      <c r="BV12" s="34"/>
      <c r="BW12" s="34"/>
      <c r="BX12" s="34"/>
      <c r="BY12" s="34"/>
      <c r="BZ12" s="34"/>
      <c r="CA12" s="34"/>
      <c r="CB12" s="34"/>
      <c r="CC12" s="34"/>
      <c r="CD12" s="34"/>
      <c r="CE12" s="34"/>
      <c r="CF12" s="34"/>
      <c r="CG12" s="34"/>
      <c r="CH12" s="34"/>
      <c r="CI12" s="34"/>
      <c r="CJ12" s="34"/>
      <c r="CK12" s="34"/>
      <c r="CL12" s="34"/>
      <c r="CM12" s="34"/>
      <c r="CN12" s="34"/>
      <c r="CO12" s="34"/>
      <c r="CP12" s="34"/>
      <c r="CQ12" s="34"/>
      <c r="CR12" s="34"/>
      <c r="CS12" s="34"/>
      <c r="CT12" s="34"/>
      <c r="CU12" s="34"/>
      <c r="CV12" s="34"/>
      <c r="CW12" s="34"/>
      <c r="CX12" s="34"/>
      <c r="CY12" s="34"/>
    </row>
    <row r="13" spans="1:103" ht="14.45" x14ac:dyDescent="0.3">
      <c r="A13" s="7">
        <f t="shared" si="5"/>
        <v>9</v>
      </c>
      <c r="B13" s="7" t="str">
        <f>IF('Demand Locations'!B13&lt;&gt;"",'Demand Locations'!B13,"")</f>
        <v>Kilimanjaro Region</v>
      </c>
      <c r="C13" s="24">
        <f t="shared" si="4"/>
        <v>8.3333333333333329E-2</v>
      </c>
      <c r="D13" s="34">
        <v>0</v>
      </c>
      <c r="E13" s="34"/>
      <c r="F13" s="34">
        <v>0</v>
      </c>
      <c r="G13" s="34"/>
      <c r="H13" s="34">
        <v>0</v>
      </c>
      <c r="I13" s="34">
        <v>0</v>
      </c>
      <c r="J13" s="34">
        <v>0</v>
      </c>
      <c r="K13" s="34">
        <v>0</v>
      </c>
      <c r="L13" s="34"/>
      <c r="M13" s="34"/>
      <c r="N13" s="34">
        <v>0</v>
      </c>
      <c r="O13" s="34">
        <v>0</v>
      </c>
      <c r="P13" s="34">
        <v>0</v>
      </c>
      <c r="Q13" s="34"/>
      <c r="R13" s="34"/>
      <c r="S13" s="34">
        <v>0</v>
      </c>
      <c r="T13" s="34"/>
      <c r="U13" s="34">
        <v>1</v>
      </c>
      <c r="V13" s="34">
        <v>0</v>
      </c>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c r="AZ13" s="34"/>
      <c r="BA13" s="34"/>
      <c r="BB13" s="34"/>
      <c r="BC13" s="34"/>
      <c r="BD13" s="34"/>
      <c r="BE13" s="34"/>
      <c r="BF13" s="34"/>
      <c r="BG13" s="34"/>
      <c r="BH13" s="34"/>
      <c r="BI13" s="34"/>
      <c r="BJ13" s="34"/>
      <c r="BK13" s="34"/>
      <c r="BL13" s="34"/>
      <c r="BM13" s="34"/>
      <c r="BN13" s="34"/>
      <c r="BO13" s="34"/>
      <c r="BP13" s="34"/>
      <c r="BQ13" s="34"/>
      <c r="BR13" s="34"/>
      <c r="BS13" s="34"/>
      <c r="BT13" s="34"/>
      <c r="BU13" s="34"/>
      <c r="BV13" s="34"/>
      <c r="BW13" s="34"/>
      <c r="BX13" s="34"/>
      <c r="BY13" s="34"/>
      <c r="BZ13" s="34"/>
      <c r="CA13" s="34"/>
      <c r="CB13" s="34"/>
      <c r="CC13" s="34"/>
      <c r="CD13" s="34"/>
      <c r="CE13" s="34"/>
      <c r="CF13" s="34"/>
      <c r="CG13" s="34"/>
      <c r="CH13" s="34"/>
      <c r="CI13" s="34"/>
      <c r="CJ13" s="34"/>
      <c r="CK13" s="34"/>
      <c r="CL13" s="34"/>
      <c r="CM13" s="34"/>
      <c r="CN13" s="34"/>
      <c r="CO13" s="34"/>
      <c r="CP13" s="34"/>
      <c r="CQ13" s="34"/>
      <c r="CR13" s="34"/>
      <c r="CS13" s="34"/>
      <c r="CT13" s="34"/>
      <c r="CU13" s="34"/>
      <c r="CV13" s="34"/>
      <c r="CW13" s="34"/>
      <c r="CX13" s="34"/>
      <c r="CY13" s="34"/>
    </row>
    <row r="14" spans="1:103" ht="14.45" x14ac:dyDescent="0.3">
      <c r="A14" s="7">
        <f t="shared" si="5"/>
        <v>10</v>
      </c>
      <c r="B14" s="7" t="str">
        <f>IF('Demand Locations'!B14&lt;&gt;"",'Demand Locations'!B14,"")</f>
        <v>Lindi Region</v>
      </c>
      <c r="C14" s="24">
        <f t="shared" si="4"/>
        <v>0.18181818181818182</v>
      </c>
      <c r="D14" s="34">
        <v>0</v>
      </c>
      <c r="E14" s="34"/>
      <c r="F14" s="34">
        <v>0</v>
      </c>
      <c r="G14" s="34"/>
      <c r="H14" s="34">
        <v>0</v>
      </c>
      <c r="I14" s="34">
        <v>0</v>
      </c>
      <c r="J14" s="34">
        <v>0</v>
      </c>
      <c r="K14" s="34">
        <v>0</v>
      </c>
      <c r="L14" s="34"/>
      <c r="M14" s="34"/>
      <c r="N14" s="34">
        <v>0</v>
      </c>
      <c r="O14" s="34">
        <v>0</v>
      </c>
      <c r="P14" s="34">
        <v>0</v>
      </c>
      <c r="Q14" s="34"/>
      <c r="R14" s="34"/>
      <c r="S14" s="34">
        <v>1</v>
      </c>
      <c r="T14" s="34"/>
      <c r="U14" s="34">
        <v>1</v>
      </c>
      <c r="V14" s="34"/>
      <c r="W14" s="34"/>
      <c r="X14" s="34"/>
      <c r="Y14" s="34"/>
      <c r="Z14" s="34"/>
      <c r="AA14" s="34"/>
      <c r="AB14" s="34"/>
      <c r="AC14" s="34"/>
      <c r="AD14" s="34"/>
      <c r="AE14" s="34"/>
      <c r="AF14" s="34"/>
      <c r="AG14" s="34"/>
      <c r="AH14" s="34"/>
      <c r="AI14" s="34"/>
      <c r="AJ14" s="34"/>
      <c r="AK14" s="34"/>
      <c r="AL14" s="34"/>
      <c r="AM14" s="34"/>
      <c r="AN14" s="34"/>
      <c r="AO14" s="34"/>
      <c r="AP14" s="34"/>
      <c r="AQ14" s="34"/>
      <c r="AR14" s="34"/>
      <c r="AS14" s="34"/>
      <c r="AT14" s="34"/>
      <c r="AU14" s="34"/>
      <c r="AV14" s="34"/>
      <c r="AW14" s="34"/>
      <c r="AX14" s="34"/>
      <c r="AY14" s="34"/>
      <c r="AZ14" s="34"/>
      <c r="BA14" s="34"/>
      <c r="BB14" s="34"/>
      <c r="BC14" s="34"/>
      <c r="BD14" s="34"/>
      <c r="BE14" s="34"/>
      <c r="BF14" s="34"/>
      <c r="BG14" s="34"/>
      <c r="BH14" s="34"/>
      <c r="BI14" s="34"/>
      <c r="BJ14" s="34"/>
      <c r="BK14" s="34"/>
      <c r="BL14" s="34"/>
      <c r="BM14" s="34"/>
      <c r="BN14" s="34"/>
      <c r="BO14" s="34"/>
      <c r="BP14" s="34"/>
      <c r="BQ14" s="34"/>
      <c r="BR14" s="34"/>
      <c r="BS14" s="34"/>
      <c r="BT14" s="34"/>
      <c r="BU14" s="34"/>
      <c r="BV14" s="34"/>
      <c r="BW14" s="34"/>
      <c r="BX14" s="34"/>
      <c r="BY14" s="34"/>
      <c r="BZ14" s="34"/>
      <c r="CA14" s="34"/>
      <c r="CB14" s="34"/>
      <c r="CC14" s="34"/>
      <c r="CD14" s="34"/>
      <c r="CE14" s="34"/>
      <c r="CF14" s="34"/>
      <c r="CG14" s="34"/>
      <c r="CH14" s="34"/>
      <c r="CI14" s="34"/>
      <c r="CJ14" s="34"/>
      <c r="CK14" s="34"/>
      <c r="CL14" s="34"/>
      <c r="CM14" s="34"/>
      <c r="CN14" s="34"/>
      <c r="CO14" s="34"/>
      <c r="CP14" s="34"/>
      <c r="CQ14" s="34"/>
      <c r="CR14" s="34"/>
      <c r="CS14" s="34"/>
      <c r="CT14" s="34"/>
      <c r="CU14" s="34"/>
      <c r="CV14" s="34"/>
      <c r="CW14" s="34"/>
      <c r="CX14" s="34"/>
      <c r="CY14" s="34"/>
    </row>
    <row r="15" spans="1:103" ht="14.45" x14ac:dyDescent="0.3">
      <c r="A15" s="7">
        <f t="shared" si="5"/>
        <v>11</v>
      </c>
      <c r="B15" s="7" t="str">
        <f>IF('Demand Locations'!B15&lt;&gt;"",'Demand Locations'!B15,"")</f>
        <v>Manyara</v>
      </c>
      <c r="C15" s="24">
        <f t="shared" si="4"/>
        <v>0</v>
      </c>
      <c r="D15" s="34">
        <v>0</v>
      </c>
      <c r="E15" s="34"/>
      <c r="F15" s="34"/>
      <c r="G15" s="34"/>
      <c r="H15" s="34">
        <v>0</v>
      </c>
      <c r="I15" s="34">
        <v>0</v>
      </c>
      <c r="J15" s="34"/>
      <c r="K15" s="34">
        <v>0</v>
      </c>
      <c r="L15" s="34"/>
      <c r="M15" s="34"/>
      <c r="N15" s="34">
        <v>0</v>
      </c>
      <c r="O15" s="34">
        <v>0</v>
      </c>
      <c r="P15" s="34">
        <v>0</v>
      </c>
      <c r="Q15" s="34"/>
      <c r="R15" s="34">
        <v>0</v>
      </c>
      <c r="S15" s="34"/>
      <c r="T15" s="34"/>
      <c r="U15" s="34">
        <v>0</v>
      </c>
      <c r="V15" s="34">
        <v>0</v>
      </c>
      <c r="W15" s="34"/>
      <c r="X15" s="34"/>
      <c r="Y15" s="34"/>
      <c r="Z15" s="34"/>
      <c r="AA15" s="34"/>
      <c r="AB15" s="34"/>
      <c r="AC15" s="34"/>
      <c r="AD15" s="34"/>
      <c r="AE15" s="34"/>
      <c r="AF15" s="34"/>
      <c r="AG15" s="34"/>
      <c r="AH15" s="34"/>
      <c r="AI15" s="34"/>
      <c r="AJ15" s="34"/>
      <c r="AK15" s="34"/>
      <c r="AL15" s="34"/>
      <c r="AM15" s="34"/>
      <c r="AN15" s="34"/>
      <c r="AO15" s="34"/>
      <c r="AP15" s="34"/>
      <c r="AQ15" s="34"/>
      <c r="AR15" s="34"/>
      <c r="AS15" s="34"/>
      <c r="AT15" s="34"/>
      <c r="AU15" s="34"/>
      <c r="AV15" s="34"/>
      <c r="AW15" s="34"/>
      <c r="AX15" s="34"/>
      <c r="AY15" s="34"/>
      <c r="AZ15" s="34"/>
      <c r="BA15" s="34"/>
      <c r="BB15" s="34"/>
      <c r="BC15" s="34"/>
      <c r="BD15" s="34"/>
      <c r="BE15" s="34"/>
      <c r="BF15" s="34"/>
      <c r="BG15" s="34"/>
      <c r="BH15" s="34"/>
      <c r="BI15" s="34"/>
      <c r="BJ15" s="34"/>
      <c r="BK15" s="34"/>
      <c r="BL15" s="34"/>
      <c r="BM15" s="34"/>
      <c r="BN15" s="34"/>
      <c r="BO15" s="34"/>
      <c r="BP15" s="34"/>
      <c r="BQ15" s="34"/>
      <c r="BR15" s="34"/>
      <c r="BS15" s="34"/>
      <c r="BT15" s="34"/>
      <c r="BU15" s="34"/>
      <c r="BV15" s="34"/>
      <c r="BW15" s="34"/>
      <c r="BX15" s="34"/>
      <c r="BY15" s="34"/>
      <c r="BZ15" s="34"/>
      <c r="CA15" s="34"/>
      <c r="CB15" s="34"/>
      <c r="CC15" s="34"/>
      <c r="CD15" s="34"/>
      <c r="CE15" s="34"/>
      <c r="CF15" s="34"/>
      <c r="CG15" s="34"/>
      <c r="CH15" s="34"/>
      <c r="CI15" s="34"/>
      <c r="CJ15" s="34"/>
      <c r="CK15" s="34"/>
      <c r="CL15" s="34"/>
      <c r="CM15" s="34"/>
      <c r="CN15" s="34"/>
      <c r="CO15" s="34"/>
      <c r="CP15" s="34"/>
      <c r="CQ15" s="34"/>
      <c r="CR15" s="34"/>
      <c r="CS15" s="34"/>
      <c r="CT15" s="34"/>
      <c r="CU15" s="34"/>
      <c r="CV15" s="34"/>
      <c r="CW15" s="34"/>
      <c r="CX15" s="34"/>
      <c r="CY15" s="34"/>
    </row>
    <row r="16" spans="1:103" ht="14.45" x14ac:dyDescent="0.3">
      <c r="A16" s="7">
        <f t="shared" si="5"/>
        <v>12</v>
      </c>
      <c r="B16" s="7" t="str">
        <f>IF('Demand Locations'!B16&lt;&gt;"",'Demand Locations'!B16,"")</f>
        <v>Mara Region</v>
      </c>
      <c r="C16" s="24">
        <f t="shared" si="4"/>
        <v>0.1</v>
      </c>
      <c r="D16" s="34">
        <v>0</v>
      </c>
      <c r="E16" s="34"/>
      <c r="F16" s="34"/>
      <c r="G16" s="34"/>
      <c r="H16" s="34">
        <v>0</v>
      </c>
      <c r="I16" s="34">
        <v>0</v>
      </c>
      <c r="J16" s="34"/>
      <c r="K16" s="34">
        <v>0</v>
      </c>
      <c r="L16" s="34"/>
      <c r="M16" s="34"/>
      <c r="N16" s="34">
        <v>0</v>
      </c>
      <c r="O16" s="34"/>
      <c r="P16" s="34">
        <v>0</v>
      </c>
      <c r="Q16" s="34">
        <v>0</v>
      </c>
      <c r="R16" s="34"/>
      <c r="S16" s="34">
        <v>0</v>
      </c>
      <c r="T16" s="34"/>
      <c r="U16" s="34">
        <v>1</v>
      </c>
      <c r="V16" s="34">
        <v>0</v>
      </c>
      <c r="W16" s="34"/>
      <c r="X16" s="34"/>
      <c r="Y16" s="34"/>
      <c r="Z16" s="34"/>
      <c r="AA16" s="34"/>
      <c r="AB16" s="34"/>
      <c r="AC16" s="34"/>
      <c r="AD16" s="34"/>
      <c r="AE16" s="34"/>
      <c r="AF16" s="34"/>
      <c r="AG16" s="34"/>
      <c r="AH16" s="34"/>
      <c r="AI16" s="34"/>
      <c r="AJ16" s="34"/>
      <c r="AK16" s="34"/>
      <c r="AL16" s="34"/>
      <c r="AM16" s="34"/>
      <c r="AN16" s="34"/>
      <c r="AO16" s="34"/>
      <c r="AP16" s="34"/>
      <c r="AQ16" s="34"/>
      <c r="AR16" s="34"/>
      <c r="AS16" s="34"/>
      <c r="AT16" s="34"/>
      <c r="AU16" s="34"/>
      <c r="AV16" s="34"/>
      <c r="AW16" s="34"/>
      <c r="AX16" s="34"/>
      <c r="AY16" s="34"/>
      <c r="AZ16" s="34"/>
      <c r="BA16" s="34"/>
      <c r="BB16" s="34"/>
      <c r="BC16" s="34"/>
      <c r="BD16" s="34"/>
      <c r="BE16" s="34"/>
      <c r="BF16" s="34"/>
      <c r="BG16" s="34"/>
      <c r="BH16" s="34"/>
      <c r="BI16" s="34"/>
      <c r="BJ16" s="34"/>
      <c r="BK16" s="34"/>
      <c r="BL16" s="34"/>
      <c r="BM16" s="34"/>
      <c r="BN16" s="34"/>
      <c r="BO16" s="34"/>
      <c r="BP16" s="34"/>
      <c r="BQ16" s="34"/>
      <c r="BR16" s="34"/>
      <c r="BS16" s="34"/>
      <c r="BT16" s="34"/>
      <c r="BU16" s="34"/>
      <c r="BV16" s="34"/>
      <c r="BW16" s="34"/>
      <c r="BX16" s="34"/>
      <c r="BY16" s="34"/>
      <c r="BZ16" s="34"/>
      <c r="CA16" s="34"/>
      <c r="CB16" s="34"/>
      <c r="CC16" s="34"/>
      <c r="CD16" s="34"/>
      <c r="CE16" s="34"/>
      <c r="CF16" s="34"/>
      <c r="CG16" s="34"/>
      <c r="CH16" s="34"/>
      <c r="CI16" s="34"/>
      <c r="CJ16" s="34"/>
      <c r="CK16" s="34"/>
      <c r="CL16" s="34"/>
      <c r="CM16" s="34"/>
      <c r="CN16" s="34"/>
      <c r="CO16" s="34"/>
      <c r="CP16" s="34"/>
      <c r="CQ16" s="34"/>
      <c r="CR16" s="34"/>
      <c r="CS16" s="34"/>
      <c r="CT16" s="34"/>
      <c r="CU16" s="34"/>
      <c r="CV16" s="34"/>
      <c r="CW16" s="34"/>
      <c r="CX16" s="34"/>
      <c r="CY16" s="34"/>
    </row>
    <row r="17" spans="1:103" ht="14.45" x14ac:dyDescent="0.3">
      <c r="A17" s="7">
        <f t="shared" si="5"/>
        <v>13</v>
      </c>
      <c r="B17" s="7" t="str">
        <f>IF('Demand Locations'!B17&lt;&gt;"",'Demand Locations'!B17,"")</f>
        <v>Mbeya Region</v>
      </c>
      <c r="C17" s="24">
        <f t="shared" si="4"/>
        <v>0.125</v>
      </c>
      <c r="D17" s="34">
        <v>0</v>
      </c>
      <c r="E17" s="34"/>
      <c r="F17" s="34"/>
      <c r="G17" s="34">
        <v>0</v>
      </c>
      <c r="H17" s="34"/>
      <c r="I17" s="34"/>
      <c r="J17" s="34"/>
      <c r="K17" s="34"/>
      <c r="L17" s="34"/>
      <c r="M17" s="34"/>
      <c r="N17" s="34"/>
      <c r="O17" s="34"/>
      <c r="P17" s="34"/>
      <c r="Q17" s="34"/>
      <c r="R17" s="34"/>
      <c r="S17" s="34">
        <v>0</v>
      </c>
      <c r="T17" s="34"/>
      <c r="U17" s="34">
        <v>0.5</v>
      </c>
      <c r="V17" s="34"/>
      <c r="W17" s="34"/>
      <c r="X17" s="34"/>
      <c r="Y17" s="34"/>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c r="AX17" s="34"/>
      <c r="AY17" s="34"/>
      <c r="AZ17" s="34"/>
      <c r="BA17" s="34"/>
      <c r="BB17" s="34"/>
      <c r="BC17" s="34"/>
      <c r="BD17" s="34"/>
      <c r="BE17" s="34"/>
      <c r="BF17" s="34"/>
      <c r="BG17" s="34"/>
      <c r="BH17" s="34"/>
      <c r="BI17" s="34"/>
      <c r="BJ17" s="34"/>
      <c r="BK17" s="34"/>
      <c r="BL17" s="34"/>
      <c r="BM17" s="34"/>
      <c r="BN17" s="34"/>
      <c r="BO17" s="34"/>
      <c r="BP17" s="34"/>
      <c r="BQ17" s="34"/>
      <c r="BR17" s="34"/>
      <c r="BS17" s="34"/>
      <c r="BT17" s="34"/>
      <c r="BU17" s="34"/>
      <c r="BV17" s="34"/>
      <c r="BW17" s="34"/>
      <c r="BX17" s="34"/>
      <c r="BY17" s="34"/>
      <c r="BZ17" s="34"/>
      <c r="CA17" s="34"/>
      <c r="CB17" s="34"/>
      <c r="CC17" s="34"/>
      <c r="CD17" s="34"/>
      <c r="CE17" s="34"/>
      <c r="CF17" s="34"/>
      <c r="CG17" s="34"/>
      <c r="CH17" s="34"/>
      <c r="CI17" s="34"/>
      <c r="CJ17" s="34"/>
      <c r="CK17" s="34"/>
      <c r="CL17" s="34"/>
      <c r="CM17" s="34"/>
      <c r="CN17" s="34"/>
      <c r="CO17" s="34"/>
      <c r="CP17" s="34"/>
      <c r="CQ17" s="34"/>
      <c r="CR17" s="34"/>
      <c r="CS17" s="34"/>
      <c r="CT17" s="34"/>
      <c r="CU17" s="34"/>
      <c r="CV17" s="34"/>
      <c r="CW17" s="34"/>
      <c r="CX17" s="34"/>
      <c r="CY17" s="34"/>
    </row>
    <row r="18" spans="1:103" ht="14.45" x14ac:dyDescent="0.3">
      <c r="A18" s="7">
        <f t="shared" si="5"/>
        <v>14</v>
      </c>
      <c r="B18" s="7" t="str">
        <f>IF('Demand Locations'!B18&lt;&gt;"",'Demand Locations'!B18,"")</f>
        <v>Mjini Magharibi Region</v>
      </c>
      <c r="C18" s="24">
        <f t="shared" si="4"/>
        <v>0</v>
      </c>
      <c r="D18" s="34"/>
      <c r="E18" s="34"/>
      <c r="F18" s="34"/>
      <c r="G18" s="34"/>
      <c r="H18" s="34"/>
      <c r="I18" s="34"/>
      <c r="J18" s="34"/>
      <c r="K18" s="34"/>
      <c r="L18" s="34"/>
      <c r="M18" s="34"/>
      <c r="N18" s="34"/>
      <c r="O18" s="34"/>
      <c r="P18" s="34"/>
      <c r="Q18" s="34">
        <v>0</v>
      </c>
      <c r="R18" s="34"/>
      <c r="S18" s="34"/>
      <c r="T18" s="34"/>
      <c r="U18" s="34">
        <v>0</v>
      </c>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c r="AZ18" s="34"/>
      <c r="BA18" s="34"/>
      <c r="BB18" s="34"/>
      <c r="BC18" s="34"/>
      <c r="BD18" s="34"/>
      <c r="BE18" s="34"/>
      <c r="BF18" s="34"/>
      <c r="BG18" s="34"/>
      <c r="BH18" s="34"/>
      <c r="BI18" s="34"/>
      <c r="BJ18" s="34"/>
      <c r="BK18" s="34"/>
      <c r="BL18" s="34"/>
      <c r="BM18" s="34"/>
      <c r="BN18" s="34"/>
      <c r="BO18" s="34"/>
      <c r="BP18" s="34"/>
      <c r="BQ18" s="34"/>
      <c r="BR18" s="34"/>
      <c r="BS18" s="34"/>
      <c r="BT18" s="34"/>
      <c r="BU18" s="34"/>
      <c r="BV18" s="34"/>
      <c r="BW18" s="34"/>
      <c r="BX18" s="34"/>
      <c r="BY18" s="34"/>
      <c r="BZ18" s="34"/>
      <c r="CA18" s="34"/>
      <c r="CB18" s="34"/>
      <c r="CC18" s="34"/>
      <c r="CD18" s="34"/>
      <c r="CE18" s="34"/>
      <c r="CF18" s="34"/>
      <c r="CG18" s="34"/>
      <c r="CH18" s="34"/>
      <c r="CI18" s="34"/>
      <c r="CJ18" s="34"/>
      <c r="CK18" s="34"/>
      <c r="CL18" s="34"/>
      <c r="CM18" s="34"/>
      <c r="CN18" s="34"/>
      <c r="CO18" s="34"/>
      <c r="CP18" s="34"/>
      <c r="CQ18" s="34"/>
      <c r="CR18" s="34"/>
      <c r="CS18" s="34"/>
      <c r="CT18" s="34"/>
      <c r="CU18" s="34"/>
      <c r="CV18" s="34"/>
      <c r="CW18" s="34"/>
      <c r="CX18" s="34"/>
      <c r="CY18" s="34"/>
    </row>
    <row r="19" spans="1:103" ht="14.45" x14ac:dyDescent="0.3">
      <c r="A19" s="7">
        <f t="shared" si="5"/>
        <v>15</v>
      </c>
      <c r="B19" s="7" t="str">
        <f>IF('Demand Locations'!B19&lt;&gt;"",'Demand Locations'!B19,"")</f>
        <v>Morogoro</v>
      </c>
      <c r="C19" s="24">
        <f t="shared" si="4"/>
        <v>0</v>
      </c>
      <c r="D19" s="34"/>
      <c r="E19" s="34"/>
      <c r="F19" s="34"/>
      <c r="G19" s="34"/>
      <c r="H19" s="34"/>
      <c r="I19" s="34"/>
      <c r="J19" s="34"/>
      <c r="K19" s="34"/>
      <c r="L19" s="34"/>
      <c r="M19" s="34"/>
      <c r="N19" s="34"/>
      <c r="O19" s="34"/>
      <c r="P19" s="34"/>
      <c r="Q19" s="34"/>
      <c r="R19" s="34"/>
      <c r="S19" s="34"/>
      <c r="T19" s="34"/>
      <c r="U19" s="34">
        <v>0</v>
      </c>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c r="AZ19" s="34"/>
      <c r="BA19" s="34"/>
      <c r="BB19" s="34"/>
      <c r="BC19" s="34"/>
      <c r="BD19" s="34"/>
      <c r="BE19" s="34"/>
      <c r="BF19" s="34"/>
      <c r="BG19" s="34"/>
      <c r="BH19" s="34"/>
      <c r="BI19" s="34"/>
      <c r="BJ19" s="34"/>
      <c r="BK19" s="34"/>
      <c r="BL19" s="34"/>
      <c r="BM19" s="34"/>
      <c r="BN19" s="34"/>
      <c r="BO19" s="34"/>
      <c r="BP19" s="34"/>
      <c r="BQ19" s="34"/>
      <c r="BR19" s="34"/>
      <c r="BS19" s="34"/>
      <c r="BT19" s="34"/>
      <c r="BU19" s="34"/>
      <c r="BV19" s="34"/>
      <c r="BW19" s="34"/>
      <c r="BX19" s="34"/>
      <c r="BY19" s="34"/>
      <c r="BZ19" s="34"/>
      <c r="CA19" s="34"/>
      <c r="CB19" s="34"/>
      <c r="CC19" s="34"/>
      <c r="CD19" s="34"/>
      <c r="CE19" s="34"/>
      <c r="CF19" s="34"/>
      <c r="CG19" s="34"/>
      <c r="CH19" s="34"/>
      <c r="CI19" s="34"/>
      <c r="CJ19" s="34"/>
      <c r="CK19" s="34"/>
      <c r="CL19" s="34"/>
      <c r="CM19" s="34"/>
      <c r="CN19" s="34"/>
      <c r="CO19" s="34"/>
      <c r="CP19" s="34"/>
      <c r="CQ19" s="34"/>
      <c r="CR19" s="34"/>
      <c r="CS19" s="34"/>
      <c r="CT19" s="34"/>
      <c r="CU19" s="34"/>
      <c r="CV19" s="34"/>
      <c r="CW19" s="34"/>
      <c r="CX19" s="34"/>
      <c r="CY19" s="34"/>
    </row>
    <row r="20" spans="1:103" ht="14.45" x14ac:dyDescent="0.3">
      <c r="A20" s="7">
        <f t="shared" si="5"/>
        <v>16</v>
      </c>
      <c r="B20" s="7" t="str">
        <f>IF('Demand Locations'!B20&lt;&gt;"",'Demand Locations'!B20,"")</f>
        <v>Mtwara Region</v>
      </c>
      <c r="C20" s="24">
        <f t="shared" si="4"/>
        <v>0</v>
      </c>
      <c r="D20" s="34"/>
      <c r="E20" s="34"/>
      <c r="F20" s="34"/>
      <c r="G20" s="34"/>
      <c r="H20" s="34"/>
      <c r="I20" s="34"/>
      <c r="J20" s="34"/>
      <c r="K20" s="34"/>
      <c r="L20" s="34"/>
      <c r="M20" s="34"/>
      <c r="N20" s="34"/>
      <c r="O20" s="34">
        <v>0</v>
      </c>
      <c r="P20" s="34"/>
      <c r="Q20" s="34"/>
      <c r="R20" s="34"/>
      <c r="S20" s="34"/>
      <c r="T20" s="34"/>
      <c r="U20" s="34">
        <v>0</v>
      </c>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c r="AZ20" s="34"/>
      <c r="BA20" s="34"/>
      <c r="BB20" s="34"/>
      <c r="BC20" s="34"/>
      <c r="BD20" s="34"/>
      <c r="BE20" s="34"/>
      <c r="BF20" s="34"/>
      <c r="BG20" s="34"/>
      <c r="BH20" s="34"/>
      <c r="BI20" s="34"/>
      <c r="BJ20" s="34"/>
      <c r="BK20" s="34"/>
      <c r="BL20" s="34"/>
      <c r="BM20" s="34"/>
      <c r="BN20" s="34"/>
      <c r="BO20" s="34"/>
      <c r="BP20" s="34"/>
      <c r="BQ20" s="34"/>
      <c r="BR20" s="34"/>
      <c r="BS20" s="34"/>
      <c r="BT20" s="34"/>
      <c r="BU20" s="34"/>
      <c r="BV20" s="34"/>
      <c r="BW20" s="34"/>
      <c r="BX20" s="34"/>
      <c r="BY20" s="34"/>
      <c r="BZ20" s="34"/>
      <c r="CA20" s="34"/>
      <c r="CB20" s="34"/>
      <c r="CC20" s="34"/>
      <c r="CD20" s="34"/>
      <c r="CE20" s="34"/>
      <c r="CF20" s="34"/>
      <c r="CG20" s="34"/>
      <c r="CH20" s="34"/>
      <c r="CI20" s="34"/>
      <c r="CJ20" s="34"/>
      <c r="CK20" s="34"/>
      <c r="CL20" s="34"/>
      <c r="CM20" s="34"/>
      <c r="CN20" s="34"/>
      <c r="CO20" s="34"/>
      <c r="CP20" s="34"/>
      <c r="CQ20" s="34"/>
      <c r="CR20" s="34"/>
      <c r="CS20" s="34"/>
      <c r="CT20" s="34"/>
      <c r="CU20" s="34"/>
      <c r="CV20" s="34"/>
      <c r="CW20" s="34"/>
      <c r="CX20" s="34"/>
      <c r="CY20" s="34"/>
    </row>
    <row r="21" spans="1:103" ht="14.45" x14ac:dyDescent="0.3">
      <c r="A21" s="7">
        <f t="shared" si="5"/>
        <v>17</v>
      </c>
      <c r="B21" s="7" t="str">
        <f>IF('Demand Locations'!B21&lt;&gt;"",'Demand Locations'!B21,"")</f>
        <v>Mwanza Region</v>
      </c>
      <c r="C21" s="24">
        <f t="shared" si="4"/>
        <v>0</v>
      </c>
      <c r="D21" s="34"/>
      <c r="E21" s="34"/>
      <c r="F21" s="34"/>
      <c r="G21" s="34"/>
      <c r="H21" s="34"/>
      <c r="I21" s="34"/>
      <c r="J21" s="34"/>
      <c r="K21" s="34"/>
      <c r="L21" s="34"/>
      <c r="M21" s="34"/>
      <c r="N21" s="34"/>
      <c r="O21" s="34"/>
      <c r="P21" s="34"/>
      <c r="Q21" s="34">
        <v>0</v>
      </c>
      <c r="R21" s="34"/>
      <c r="S21" s="34">
        <v>0</v>
      </c>
      <c r="T21" s="34"/>
      <c r="U21" s="34"/>
      <c r="V21" s="34">
        <v>0</v>
      </c>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c r="AZ21" s="34"/>
      <c r="BA21" s="34"/>
      <c r="BB21" s="34"/>
      <c r="BC21" s="34"/>
      <c r="BD21" s="34"/>
      <c r="BE21" s="34"/>
      <c r="BF21" s="34"/>
      <c r="BG21" s="34"/>
      <c r="BH21" s="34"/>
      <c r="BI21" s="34"/>
      <c r="BJ21" s="34"/>
      <c r="BK21" s="34"/>
      <c r="BL21" s="34"/>
      <c r="BM21" s="34"/>
      <c r="BN21" s="34"/>
      <c r="BO21" s="34"/>
      <c r="BP21" s="34"/>
      <c r="BQ21" s="34"/>
      <c r="BR21" s="34"/>
      <c r="BS21" s="34"/>
      <c r="BT21" s="34"/>
      <c r="BU21" s="34"/>
      <c r="BV21" s="34"/>
      <c r="BW21" s="34"/>
      <c r="BX21" s="34"/>
      <c r="BY21" s="34"/>
      <c r="BZ21" s="34"/>
      <c r="CA21" s="34"/>
      <c r="CB21" s="34"/>
      <c r="CC21" s="34"/>
      <c r="CD21" s="34"/>
      <c r="CE21" s="34"/>
      <c r="CF21" s="34"/>
      <c r="CG21" s="34"/>
      <c r="CH21" s="34"/>
      <c r="CI21" s="34"/>
      <c r="CJ21" s="34"/>
      <c r="CK21" s="34"/>
      <c r="CL21" s="34"/>
      <c r="CM21" s="34"/>
      <c r="CN21" s="34"/>
      <c r="CO21" s="34"/>
      <c r="CP21" s="34"/>
      <c r="CQ21" s="34"/>
      <c r="CR21" s="34"/>
      <c r="CS21" s="34"/>
      <c r="CT21" s="34"/>
      <c r="CU21" s="34"/>
      <c r="CV21" s="34"/>
      <c r="CW21" s="34"/>
      <c r="CX21" s="34"/>
      <c r="CY21" s="34"/>
    </row>
    <row r="22" spans="1:103" ht="14.45" x14ac:dyDescent="0.3">
      <c r="A22" s="7">
        <f t="shared" si="5"/>
        <v>18</v>
      </c>
      <c r="B22" s="7" t="str">
        <f>IF('Demand Locations'!B22&lt;&gt;"",'Demand Locations'!B22,"")</f>
        <v>Njombe Region</v>
      </c>
      <c r="C22" s="24">
        <f t="shared" si="4"/>
        <v>0.4</v>
      </c>
      <c r="D22" s="34"/>
      <c r="E22" s="34"/>
      <c r="F22" s="34"/>
      <c r="G22" s="34"/>
      <c r="H22" s="34"/>
      <c r="I22" s="34"/>
      <c r="J22" s="34"/>
      <c r="K22" s="34"/>
      <c r="L22" s="34"/>
      <c r="M22" s="34"/>
      <c r="N22" s="34">
        <v>0</v>
      </c>
      <c r="O22" s="34"/>
      <c r="P22" s="34"/>
      <c r="Q22" s="34"/>
      <c r="R22" s="34"/>
      <c r="S22" s="34">
        <v>1</v>
      </c>
      <c r="T22" s="34">
        <v>0</v>
      </c>
      <c r="U22" s="34">
        <v>1</v>
      </c>
      <c r="V22" s="34"/>
      <c r="W22" s="34"/>
      <c r="X22" s="34"/>
      <c r="Y22" s="34">
        <v>0</v>
      </c>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c r="AZ22" s="34"/>
      <c r="BA22" s="34"/>
      <c r="BB22" s="34"/>
      <c r="BC22" s="34"/>
      <c r="BD22" s="34"/>
      <c r="BE22" s="34"/>
      <c r="BF22" s="34"/>
      <c r="BG22" s="34"/>
      <c r="BH22" s="34"/>
      <c r="BI22" s="34"/>
      <c r="BJ22" s="34"/>
      <c r="BK22" s="34"/>
      <c r="BL22" s="34"/>
      <c r="BM22" s="34"/>
      <c r="BN22" s="34"/>
      <c r="BO22" s="34"/>
      <c r="BP22" s="34"/>
      <c r="BQ22" s="34"/>
      <c r="BR22" s="34"/>
      <c r="BS22" s="34"/>
      <c r="BT22" s="34"/>
      <c r="BU22" s="34"/>
      <c r="BV22" s="34"/>
      <c r="BW22" s="34"/>
      <c r="BX22" s="34"/>
      <c r="BY22" s="34"/>
      <c r="BZ22" s="34"/>
      <c r="CA22" s="34"/>
      <c r="CB22" s="34"/>
      <c r="CC22" s="34"/>
      <c r="CD22" s="34"/>
      <c r="CE22" s="34"/>
      <c r="CF22" s="34"/>
      <c r="CG22" s="34"/>
      <c r="CH22" s="34"/>
      <c r="CI22" s="34"/>
      <c r="CJ22" s="34"/>
      <c r="CK22" s="34"/>
      <c r="CL22" s="34"/>
      <c r="CM22" s="34"/>
      <c r="CN22" s="34"/>
      <c r="CO22" s="34"/>
      <c r="CP22" s="34"/>
      <c r="CQ22" s="34"/>
      <c r="CR22" s="34"/>
      <c r="CS22" s="34"/>
      <c r="CT22" s="34"/>
      <c r="CU22" s="34"/>
      <c r="CV22" s="34"/>
      <c r="CW22" s="34"/>
      <c r="CX22" s="34"/>
      <c r="CY22" s="34"/>
    </row>
    <row r="23" spans="1:103" ht="14.45" x14ac:dyDescent="0.3">
      <c r="A23" s="7">
        <f t="shared" si="5"/>
        <v>19</v>
      </c>
      <c r="B23" s="7" t="str">
        <f>IF('Demand Locations'!B23&lt;&gt;"",'Demand Locations'!B23,"")</f>
        <v>Pemba North Region</v>
      </c>
      <c r="C23" s="24">
        <f t="shared" si="4"/>
        <v>0</v>
      </c>
      <c r="D23" s="34"/>
      <c r="E23" s="34"/>
      <c r="F23" s="34"/>
      <c r="G23" s="34"/>
      <c r="H23" s="34"/>
      <c r="I23" s="34"/>
      <c r="J23" s="34"/>
      <c r="K23" s="34"/>
      <c r="L23" s="34"/>
      <c r="M23" s="34"/>
      <c r="N23" s="34"/>
      <c r="O23" s="34"/>
      <c r="P23" s="34"/>
      <c r="Q23" s="34"/>
      <c r="R23" s="34"/>
      <c r="S23" s="34"/>
      <c r="T23" s="34"/>
      <c r="U23" s="34"/>
      <c r="V23" s="34"/>
      <c r="W23" s="34"/>
      <c r="X23" s="34"/>
      <c r="Y23" s="34">
        <v>0</v>
      </c>
      <c r="Z23" s="34">
        <v>0</v>
      </c>
      <c r="AA23" s="34"/>
      <c r="AB23" s="34"/>
      <c r="AC23" s="34"/>
      <c r="AD23" s="34"/>
      <c r="AE23" s="34"/>
      <c r="AF23" s="34"/>
      <c r="AG23" s="34"/>
      <c r="AH23" s="34"/>
      <c r="AI23" s="34"/>
      <c r="AJ23" s="34"/>
      <c r="AK23" s="34"/>
      <c r="AL23" s="34"/>
      <c r="AM23" s="34"/>
      <c r="AN23" s="34"/>
      <c r="AO23" s="34"/>
      <c r="AP23" s="34"/>
      <c r="AQ23" s="34"/>
      <c r="AR23" s="34"/>
      <c r="AS23" s="34"/>
      <c r="AT23" s="34"/>
      <c r="AU23" s="34"/>
      <c r="AV23" s="34"/>
      <c r="AW23" s="34"/>
      <c r="AX23" s="34"/>
      <c r="AY23" s="34"/>
      <c r="AZ23" s="34"/>
      <c r="BA23" s="34"/>
      <c r="BB23" s="34"/>
      <c r="BC23" s="34"/>
      <c r="BD23" s="34"/>
      <c r="BE23" s="34"/>
      <c r="BF23" s="34"/>
      <c r="BG23" s="34"/>
      <c r="BH23" s="34"/>
      <c r="BI23" s="34"/>
      <c r="BJ23" s="34"/>
      <c r="BK23" s="34"/>
      <c r="BL23" s="34"/>
      <c r="BM23" s="34"/>
      <c r="BN23" s="34"/>
      <c r="BO23" s="34"/>
      <c r="BP23" s="34"/>
      <c r="BQ23" s="34"/>
      <c r="BR23" s="34"/>
      <c r="BS23" s="34"/>
      <c r="BT23" s="34"/>
      <c r="BU23" s="34"/>
      <c r="BV23" s="34"/>
      <c r="BW23" s="34"/>
      <c r="BX23" s="34"/>
      <c r="BY23" s="34"/>
      <c r="BZ23" s="34"/>
      <c r="CA23" s="34"/>
      <c r="CB23" s="34"/>
      <c r="CC23" s="34"/>
      <c r="CD23" s="34"/>
      <c r="CE23" s="34"/>
      <c r="CF23" s="34"/>
      <c r="CG23" s="34"/>
      <c r="CH23" s="34"/>
      <c r="CI23" s="34"/>
      <c r="CJ23" s="34"/>
      <c r="CK23" s="34"/>
      <c r="CL23" s="34"/>
      <c r="CM23" s="34"/>
      <c r="CN23" s="34"/>
      <c r="CO23" s="34"/>
      <c r="CP23" s="34"/>
      <c r="CQ23" s="34"/>
      <c r="CR23" s="34"/>
      <c r="CS23" s="34"/>
      <c r="CT23" s="34"/>
      <c r="CU23" s="34"/>
      <c r="CV23" s="34"/>
      <c r="CW23" s="34"/>
      <c r="CX23" s="34"/>
      <c r="CY23" s="34"/>
    </row>
    <row r="24" spans="1:103" ht="14.45" x14ac:dyDescent="0.3">
      <c r="A24" s="7">
        <f t="shared" si="5"/>
        <v>20</v>
      </c>
      <c r="B24" s="7" t="str">
        <f>IF('Demand Locations'!B24&lt;&gt;"",'Demand Locations'!B24,"")</f>
        <v>Pemba South Region</v>
      </c>
      <c r="C24" s="24">
        <f t="shared" si="4"/>
        <v>0</v>
      </c>
      <c r="D24" s="34"/>
      <c r="E24" s="34"/>
      <c r="F24" s="34"/>
      <c r="G24" s="34"/>
      <c r="H24" s="34"/>
      <c r="I24" s="34"/>
      <c r="J24" s="34"/>
      <c r="K24" s="34"/>
      <c r="L24" s="34"/>
      <c r="M24" s="34"/>
      <c r="N24" s="34"/>
      <c r="O24" s="34"/>
      <c r="P24" s="34"/>
      <c r="Q24" s="34">
        <v>0</v>
      </c>
      <c r="R24" s="34">
        <v>0</v>
      </c>
      <c r="S24" s="34"/>
      <c r="T24" s="34">
        <v>0</v>
      </c>
      <c r="U24" s="34"/>
      <c r="V24" s="34"/>
      <c r="W24" s="34">
        <v>0</v>
      </c>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c r="AZ24" s="34"/>
      <c r="BA24" s="34"/>
      <c r="BB24" s="34"/>
      <c r="BC24" s="34"/>
      <c r="BD24" s="34"/>
      <c r="BE24" s="34"/>
      <c r="BF24" s="34"/>
      <c r="BG24" s="34"/>
      <c r="BH24" s="34"/>
      <c r="BI24" s="34"/>
      <c r="BJ24" s="34"/>
      <c r="BK24" s="34"/>
      <c r="BL24" s="34"/>
      <c r="BM24" s="34"/>
      <c r="BN24" s="34"/>
      <c r="BO24" s="34"/>
      <c r="BP24" s="34"/>
      <c r="BQ24" s="34"/>
      <c r="BR24" s="34"/>
      <c r="BS24" s="34"/>
      <c r="BT24" s="34"/>
      <c r="BU24" s="34"/>
      <c r="BV24" s="34"/>
      <c r="BW24" s="34"/>
      <c r="BX24" s="34"/>
      <c r="BY24" s="34"/>
      <c r="BZ24" s="34"/>
      <c r="CA24" s="34"/>
      <c r="CB24" s="34"/>
      <c r="CC24" s="34"/>
      <c r="CD24" s="34"/>
      <c r="CE24" s="34"/>
      <c r="CF24" s="34"/>
      <c r="CG24" s="34"/>
      <c r="CH24" s="34"/>
      <c r="CI24" s="34"/>
      <c r="CJ24" s="34"/>
      <c r="CK24" s="34"/>
      <c r="CL24" s="34"/>
      <c r="CM24" s="34"/>
      <c r="CN24" s="34"/>
      <c r="CO24" s="34"/>
      <c r="CP24" s="34"/>
      <c r="CQ24" s="34"/>
      <c r="CR24" s="34"/>
      <c r="CS24" s="34"/>
      <c r="CT24" s="34"/>
      <c r="CU24" s="34"/>
      <c r="CV24" s="34"/>
      <c r="CW24" s="34"/>
      <c r="CX24" s="34"/>
      <c r="CY24" s="34"/>
    </row>
    <row r="25" spans="1:103" ht="14.45" x14ac:dyDescent="0.3">
      <c r="A25" s="7">
        <f t="shared" si="5"/>
        <v>21</v>
      </c>
      <c r="B25" s="7" t="str">
        <f>IF('Demand Locations'!B25&lt;&gt;"",'Demand Locations'!B25,"")</f>
        <v>Pwani Region</v>
      </c>
      <c r="C25" s="24">
        <f t="shared" si="4"/>
        <v>0.5</v>
      </c>
      <c r="D25" s="34"/>
      <c r="E25" s="34"/>
      <c r="F25" s="34"/>
      <c r="G25" s="34"/>
      <c r="H25" s="34"/>
      <c r="I25" s="34"/>
      <c r="J25" s="34"/>
      <c r="K25" s="34"/>
      <c r="L25" s="34"/>
      <c r="M25" s="34"/>
      <c r="N25" s="34"/>
      <c r="O25" s="34"/>
      <c r="P25" s="34"/>
      <c r="Q25" s="34">
        <v>0</v>
      </c>
      <c r="R25" s="34"/>
      <c r="S25" s="34"/>
      <c r="T25" s="34"/>
      <c r="U25" s="34">
        <v>1</v>
      </c>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c r="AZ25" s="34"/>
      <c r="BA25" s="34"/>
      <c r="BB25" s="34"/>
      <c r="BC25" s="34"/>
      <c r="BD25" s="34"/>
      <c r="BE25" s="34"/>
      <c r="BF25" s="34"/>
      <c r="BG25" s="34"/>
      <c r="BH25" s="34"/>
      <c r="BI25" s="34"/>
      <c r="BJ25" s="34"/>
      <c r="BK25" s="34"/>
      <c r="BL25" s="34"/>
      <c r="BM25" s="34"/>
      <c r="BN25" s="34"/>
      <c r="BO25" s="34"/>
      <c r="BP25" s="34"/>
      <c r="BQ25" s="34"/>
      <c r="BR25" s="34"/>
      <c r="BS25" s="34"/>
      <c r="BT25" s="34"/>
      <c r="BU25" s="34"/>
      <c r="BV25" s="34"/>
      <c r="BW25" s="34"/>
      <c r="BX25" s="34"/>
      <c r="BY25" s="34"/>
      <c r="BZ25" s="34"/>
      <c r="CA25" s="34"/>
      <c r="CB25" s="34"/>
      <c r="CC25" s="34"/>
      <c r="CD25" s="34"/>
      <c r="CE25" s="34"/>
      <c r="CF25" s="34"/>
      <c r="CG25" s="34"/>
      <c r="CH25" s="34"/>
      <c r="CI25" s="34"/>
      <c r="CJ25" s="34"/>
      <c r="CK25" s="34"/>
      <c r="CL25" s="34"/>
      <c r="CM25" s="34"/>
      <c r="CN25" s="34"/>
      <c r="CO25" s="34"/>
      <c r="CP25" s="34"/>
      <c r="CQ25" s="34"/>
      <c r="CR25" s="34"/>
      <c r="CS25" s="34"/>
      <c r="CT25" s="34"/>
      <c r="CU25" s="34"/>
      <c r="CV25" s="34"/>
      <c r="CW25" s="34"/>
      <c r="CX25" s="34"/>
      <c r="CY25" s="34"/>
    </row>
    <row r="26" spans="1:103" ht="14.45" x14ac:dyDescent="0.3">
      <c r="A26" s="7">
        <f t="shared" si="5"/>
        <v>22</v>
      </c>
      <c r="B26" s="7" t="str">
        <f>IF('Demand Locations'!B26&lt;&gt;"",'Demand Locations'!B26,"")</f>
        <v>Rukwa Region</v>
      </c>
      <c r="C26" s="24">
        <f t="shared" si="4"/>
        <v>0.33333333333333331</v>
      </c>
      <c r="D26" s="34"/>
      <c r="E26" s="34"/>
      <c r="F26" s="34"/>
      <c r="G26" s="34"/>
      <c r="H26" s="34"/>
      <c r="I26" s="34"/>
      <c r="J26" s="34"/>
      <c r="K26" s="34"/>
      <c r="L26" s="34"/>
      <c r="M26" s="34"/>
      <c r="N26" s="34"/>
      <c r="O26" s="34">
        <v>0</v>
      </c>
      <c r="P26" s="34">
        <v>0</v>
      </c>
      <c r="Q26" s="34"/>
      <c r="R26" s="34"/>
      <c r="S26" s="34">
        <v>1</v>
      </c>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c r="AZ26" s="34"/>
      <c r="BA26" s="34"/>
      <c r="BB26" s="34"/>
      <c r="BC26" s="34"/>
      <c r="BD26" s="34"/>
      <c r="BE26" s="34"/>
      <c r="BF26" s="34"/>
      <c r="BG26" s="34"/>
      <c r="BH26" s="34"/>
      <c r="BI26" s="34"/>
      <c r="BJ26" s="34"/>
      <c r="BK26" s="34"/>
      <c r="BL26" s="34"/>
      <c r="BM26" s="34"/>
      <c r="BN26" s="34"/>
      <c r="BO26" s="34"/>
      <c r="BP26" s="34"/>
      <c r="BQ26" s="34"/>
      <c r="BR26" s="34"/>
      <c r="BS26" s="34"/>
      <c r="BT26" s="34"/>
      <c r="BU26" s="34"/>
      <c r="BV26" s="34"/>
      <c r="BW26" s="34"/>
      <c r="BX26" s="34"/>
      <c r="BY26" s="34"/>
      <c r="BZ26" s="34"/>
      <c r="CA26" s="34"/>
      <c r="CB26" s="34"/>
      <c r="CC26" s="34"/>
      <c r="CD26" s="34"/>
      <c r="CE26" s="34"/>
      <c r="CF26" s="34"/>
      <c r="CG26" s="34"/>
      <c r="CH26" s="34"/>
      <c r="CI26" s="34"/>
      <c r="CJ26" s="34"/>
      <c r="CK26" s="34"/>
      <c r="CL26" s="34"/>
      <c r="CM26" s="34"/>
      <c r="CN26" s="34"/>
      <c r="CO26" s="34"/>
      <c r="CP26" s="34"/>
      <c r="CQ26" s="34"/>
      <c r="CR26" s="34"/>
      <c r="CS26" s="34"/>
      <c r="CT26" s="34"/>
      <c r="CU26" s="34"/>
      <c r="CV26" s="34"/>
      <c r="CW26" s="34"/>
      <c r="CX26" s="34"/>
      <c r="CY26" s="34"/>
    </row>
    <row r="27" spans="1:103" ht="14.45" x14ac:dyDescent="0.3">
      <c r="A27" s="7">
        <f t="shared" si="5"/>
        <v>23</v>
      </c>
      <c r="B27" s="7" t="str">
        <f>IF('Demand Locations'!B27&lt;&gt;"",'Demand Locations'!B27,"")</f>
        <v>Ruvuma Region</v>
      </c>
      <c r="C27" s="24" t="str">
        <f t="shared" si="4"/>
        <v/>
      </c>
      <c r="D27" s="34"/>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c r="AZ27" s="34"/>
      <c r="BA27" s="34"/>
      <c r="BB27" s="34"/>
      <c r="BC27" s="34"/>
      <c r="BD27" s="34"/>
      <c r="BE27" s="34"/>
      <c r="BF27" s="34"/>
      <c r="BG27" s="34"/>
      <c r="BH27" s="34"/>
      <c r="BI27" s="34"/>
      <c r="BJ27" s="34"/>
      <c r="BK27" s="34"/>
      <c r="BL27" s="34"/>
      <c r="BM27" s="34"/>
      <c r="BN27" s="34"/>
      <c r="BO27" s="34"/>
      <c r="BP27" s="34"/>
      <c r="BQ27" s="34"/>
      <c r="BR27" s="34"/>
      <c r="BS27" s="34"/>
      <c r="BT27" s="34"/>
      <c r="BU27" s="34"/>
      <c r="BV27" s="34"/>
      <c r="BW27" s="34"/>
      <c r="BX27" s="34"/>
      <c r="BY27" s="34"/>
      <c r="BZ27" s="34"/>
      <c r="CA27" s="34"/>
      <c r="CB27" s="34"/>
      <c r="CC27" s="34"/>
      <c r="CD27" s="34"/>
      <c r="CE27" s="34"/>
      <c r="CF27" s="34"/>
      <c r="CG27" s="34"/>
      <c r="CH27" s="34"/>
      <c r="CI27" s="34"/>
      <c r="CJ27" s="34"/>
      <c r="CK27" s="34"/>
      <c r="CL27" s="34"/>
      <c r="CM27" s="34"/>
      <c r="CN27" s="34"/>
      <c r="CO27" s="34"/>
      <c r="CP27" s="34"/>
      <c r="CQ27" s="34"/>
      <c r="CR27" s="34"/>
      <c r="CS27" s="34"/>
      <c r="CT27" s="34"/>
      <c r="CU27" s="34"/>
      <c r="CV27" s="34"/>
      <c r="CW27" s="34"/>
      <c r="CX27" s="34"/>
      <c r="CY27" s="34"/>
    </row>
    <row r="28" spans="1:103" ht="14.45" x14ac:dyDescent="0.3">
      <c r="A28" s="7">
        <f t="shared" si="5"/>
        <v>24</v>
      </c>
      <c r="B28" s="7" t="str">
        <f>IF('Demand Locations'!B28&lt;&gt;"",'Demand Locations'!B28,"")</f>
        <v>Shinyanga Region</v>
      </c>
      <c r="C28" s="24">
        <f t="shared" si="4"/>
        <v>0</v>
      </c>
      <c r="D28" s="34"/>
      <c r="E28" s="34"/>
      <c r="F28" s="34"/>
      <c r="G28" s="34"/>
      <c r="H28" s="34"/>
      <c r="I28" s="34"/>
      <c r="J28" s="34"/>
      <c r="K28" s="34"/>
      <c r="L28" s="34"/>
      <c r="M28" s="34"/>
      <c r="N28" s="34"/>
      <c r="O28" s="34"/>
      <c r="P28" s="34"/>
      <c r="Q28" s="34"/>
      <c r="R28" s="34"/>
      <c r="S28" s="34"/>
      <c r="T28" s="34"/>
      <c r="U28" s="34">
        <v>0</v>
      </c>
      <c r="V28" s="34"/>
      <c r="W28" s="34">
        <v>0</v>
      </c>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c r="AZ28" s="34"/>
      <c r="BA28" s="34"/>
      <c r="BB28" s="34"/>
      <c r="BC28" s="34"/>
      <c r="BD28" s="34"/>
      <c r="BE28" s="34"/>
      <c r="BF28" s="34"/>
      <c r="BG28" s="34"/>
      <c r="BH28" s="34"/>
      <c r="BI28" s="34"/>
      <c r="BJ28" s="34"/>
      <c r="BK28" s="34"/>
      <c r="BL28" s="34"/>
      <c r="BM28" s="34"/>
      <c r="BN28" s="34"/>
      <c r="BO28" s="34"/>
      <c r="BP28" s="34"/>
      <c r="BQ28" s="34"/>
      <c r="BR28" s="34"/>
      <c r="BS28" s="34"/>
      <c r="BT28" s="34"/>
      <c r="BU28" s="34"/>
      <c r="BV28" s="34"/>
      <c r="BW28" s="34"/>
      <c r="BX28" s="34"/>
      <c r="BY28" s="34"/>
      <c r="BZ28" s="34"/>
      <c r="CA28" s="34"/>
      <c r="CB28" s="34"/>
      <c r="CC28" s="34"/>
      <c r="CD28" s="34"/>
      <c r="CE28" s="34"/>
      <c r="CF28" s="34"/>
      <c r="CG28" s="34"/>
      <c r="CH28" s="34"/>
      <c r="CI28" s="34"/>
      <c r="CJ28" s="34"/>
      <c r="CK28" s="34"/>
      <c r="CL28" s="34"/>
      <c r="CM28" s="34"/>
      <c r="CN28" s="34"/>
      <c r="CO28" s="34"/>
      <c r="CP28" s="34"/>
      <c r="CQ28" s="34"/>
      <c r="CR28" s="34"/>
      <c r="CS28" s="34"/>
      <c r="CT28" s="34"/>
      <c r="CU28" s="34"/>
      <c r="CV28" s="34"/>
      <c r="CW28" s="34"/>
      <c r="CX28" s="34"/>
      <c r="CY28" s="34"/>
    </row>
    <row r="29" spans="1:103" ht="14.45" x14ac:dyDescent="0.3">
      <c r="A29" s="7">
        <f t="shared" si="5"/>
        <v>25</v>
      </c>
      <c r="B29" s="7" t="str">
        <f>IF('Demand Locations'!B29&lt;&gt;"",'Demand Locations'!B29,"")</f>
        <v>Simiyu Region</v>
      </c>
      <c r="C29" s="24">
        <f t="shared" si="4"/>
        <v>0</v>
      </c>
      <c r="D29" s="34"/>
      <c r="E29" s="34"/>
      <c r="F29" s="34"/>
      <c r="G29" s="34"/>
      <c r="H29" s="34"/>
      <c r="I29" s="34"/>
      <c r="J29" s="34"/>
      <c r="K29" s="34"/>
      <c r="L29" s="34"/>
      <c r="M29" s="34"/>
      <c r="N29" s="34"/>
      <c r="O29" s="34"/>
      <c r="P29" s="34"/>
      <c r="Q29" s="34">
        <v>0</v>
      </c>
      <c r="R29" s="34"/>
      <c r="S29" s="34">
        <v>0</v>
      </c>
      <c r="T29" s="34"/>
      <c r="U29" s="34"/>
      <c r="V29" s="34">
        <v>0</v>
      </c>
      <c r="W29" s="34"/>
      <c r="X29" s="34"/>
      <c r="Y29" s="34"/>
      <c r="Z29" s="34"/>
      <c r="AA29" s="34"/>
      <c r="AB29" s="34"/>
      <c r="AC29" s="34"/>
      <c r="AD29" s="34"/>
      <c r="AE29" s="34"/>
      <c r="AF29" s="34"/>
      <c r="AG29" s="34"/>
      <c r="AH29" s="34"/>
      <c r="AI29" s="34"/>
      <c r="AJ29" s="34"/>
      <c r="AK29" s="34"/>
      <c r="AL29" s="34"/>
      <c r="AM29" s="34"/>
      <c r="AN29" s="34"/>
      <c r="AO29" s="34"/>
      <c r="AP29" s="34"/>
      <c r="AQ29" s="34"/>
      <c r="AR29" s="34"/>
      <c r="AS29" s="34"/>
      <c r="AT29" s="34"/>
      <c r="AU29" s="34"/>
      <c r="AV29" s="34"/>
      <c r="AW29" s="34"/>
      <c r="AX29" s="34"/>
      <c r="AY29" s="34"/>
      <c r="AZ29" s="34"/>
      <c r="BA29" s="34"/>
      <c r="BB29" s="34"/>
      <c r="BC29" s="34"/>
      <c r="BD29" s="34"/>
      <c r="BE29" s="34"/>
      <c r="BF29" s="34"/>
      <c r="BG29" s="34"/>
      <c r="BH29" s="34"/>
      <c r="BI29" s="34"/>
      <c r="BJ29" s="34"/>
      <c r="BK29" s="34"/>
      <c r="BL29" s="34"/>
      <c r="BM29" s="34"/>
      <c r="BN29" s="34"/>
      <c r="BO29" s="34"/>
      <c r="BP29" s="34"/>
      <c r="BQ29" s="34"/>
      <c r="BR29" s="34"/>
      <c r="BS29" s="34"/>
      <c r="BT29" s="34"/>
      <c r="BU29" s="34"/>
      <c r="BV29" s="34"/>
      <c r="BW29" s="34"/>
      <c r="BX29" s="34"/>
      <c r="BY29" s="34"/>
      <c r="BZ29" s="34"/>
      <c r="CA29" s="34"/>
      <c r="CB29" s="34"/>
      <c r="CC29" s="34"/>
      <c r="CD29" s="34"/>
      <c r="CE29" s="34"/>
      <c r="CF29" s="34"/>
      <c r="CG29" s="34"/>
      <c r="CH29" s="34"/>
      <c r="CI29" s="34"/>
      <c r="CJ29" s="34"/>
      <c r="CK29" s="34"/>
      <c r="CL29" s="34"/>
      <c r="CM29" s="34"/>
      <c r="CN29" s="34"/>
      <c r="CO29" s="34"/>
      <c r="CP29" s="34"/>
      <c r="CQ29" s="34"/>
      <c r="CR29" s="34"/>
      <c r="CS29" s="34"/>
      <c r="CT29" s="34"/>
      <c r="CU29" s="34"/>
      <c r="CV29" s="34"/>
      <c r="CW29" s="34"/>
      <c r="CX29" s="34"/>
      <c r="CY29" s="34"/>
    </row>
    <row r="30" spans="1:103" ht="14.45" x14ac:dyDescent="0.3">
      <c r="A30" s="7">
        <f t="shared" si="5"/>
        <v>26</v>
      </c>
      <c r="B30" s="7" t="str">
        <f>IF('Demand Locations'!B30&lt;&gt;"",'Demand Locations'!B30,"")</f>
        <v>Singida Region</v>
      </c>
      <c r="C30" s="24">
        <f t="shared" si="4"/>
        <v>0</v>
      </c>
      <c r="D30" s="34"/>
      <c r="E30" s="34"/>
      <c r="F30" s="34"/>
      <c r="G30" s="34"/>
      <c r="H30" s="34"/>
      <c r="I30" s="34"/>
      <c r="J30" s="34"/>
      <c r="K30" s="34"/>
      <c r="L30" s="34"/>
      <c r="M30" s="34"/>
      <c r="N30" s="34"/>
      <c r="O30" s="34"/>
      <c r="P30" s="34"/>
      <c r="Q30" s="34">
        <v>0</v>
      </c>
      <c r="R30" s="34"/>
      <c r="S30" s="34"/>
      <c r="T30" s="34"/>
      <c r="U30" s="34"/>
      <c r="V30" s="34"/>
      <c r="W30" s="34"/>
      <c r="X30" s="34">
        <v>0</v>
      </c>
      <c r="Y30" s="34"/>
      <c r="Z30" s="34">
        <v>0</v>
      </c>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c r="AZ30" s="34"/>
      <c r="BA30" s="34"/>
      <c r="BB30" s="34"/>
      <c r="BC30" s="34"/>
      <c r="BD30" s="34"/>
      <c r="BE30" s="34"/>
      <c r="BF30" s="34"/>
      <c r="BG30" s="34"/>
      <c r="BH30" s="34"/>
      <c r="BI30" s="34"/>
      <c r="BJ30" s="34"/>
      <c r="BK30" s="34"/>
      <c r="BL30" s="34"/>
      <c r="BM30" s="34"/>
      <c r="BN30" s="34"/>
      <c r="BO30" s="34"/>
      <c r="BP30" s="34"/>
      <c r="BQ30" s="34"/>
      <c r="BR30" s="34"/>
      <c r="BS30" s="34"/>
      <c r="BT30" s="34"/>
      <c r="BU30" s="34"/>
      <c r="BV30" s="34"/>
      <c r="BW30" s="34"/>
      <c r="BX30" s="34"/>
      <c r="BY30" s="34"/>
      <c r="BZ30" s="34"/>
      <c r="CA30" s="34"/>
      <c r="CB30" s="34"/>
      <c r="CC30" s="34"/>
      <c r="CD30" s="34"/>
      <c r="CE30" s="34"/>
      <c r="CF30" s="34"/>
      <c r="CG30" s="34"/>
      <c r="CH30" s="34"/>
      <c r="CI30" s="34"/>
      <c r="CJ30" s="34"/>
      <c r="CK30" s="34"/>
      <c r="CL30" s="34"/>
      <c r="CM30" s="34"/>
      <c r="CN30" s="34"/>
      <c r="CO30" s="34"/>
      <c r="CP30" s="34"/>
      <c r="CQ30" s="34"/>
      <c r="CR30" s="34"/>
      <c r="CS30" s="34"/>
      <c r="CT30" s="34"/>
      <c r="CU30" s="34"/>
      <c r="CV30" s="34"/>
      <c r="CW30" s="34"/>
      <c r="CX30" s="34"/>
      <c r="CY30" s="34"/>
    </row>
    <row r="31" spans="1:103" ht="14.45" x14ac:dyDescent="0.3">
      <c r="A31" s="7">
        <f t="shared" si="5"/>
        <v>27</v>
      </c>
      <c r="B31" s="7" t="str">
        <f>IF('Demand Locations'!B31&lt;&gt;"",'Demand Locations'!B31,"")</f>
        <v>Tabora Region</v>
      </c>
      <c r="C31" s="24">
        <f t="shared" si="4"/>
        <v>0</v>
      </c>
      <c r="D31" s="34"/>
      <c r="E31" s="34"/>
      <c r="F31" s="34"/>
      <c r="G31" s="34"/>
      <c r="H31" s="34"/>
      <c r="I31" s="34"/>
      <c r="J31" s="34"/>
      <c r="K31" s="34"/>
      <c r="L31" s="34"/>
      <c r="M31" s="34"/>
      <c r="N31" s="34"/>
      <c r="O31" s="34"/>
      <c r="P31" s="34">
        <v>0</v>
      </c>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c r="AX31" s="34"/>
      <c r="AY31" s="34"/>
      <c r="AZ31" s="34"/>
      <c r="BA31" s="34"/>
      <c r="BB31" s="34"/>
      <c r="BC31" s="34"/>
      <c r="BD31" s="34"/>
      <c r="BE31" s="34"/>
      <c r="BF31" s="34"/>
      <c r="BG31" s="34"/>
      <c r="BH31" s="34"/>
      <c r="BI31" s="34"/>
      <c r="BJ31" s="34"/>
      <c r="BK31" s="34"/>
      <c r="BL31" s="34"/>
      <c r="BM31" s="34"/>
      <c r="BN31" s="34"/>
      <c r="BO31" s="34"/>
      <c r="BP31" s="34"/>
      <c r="BQ31" s="34"/>
      <c r="BR31" s="34"/>
      <c r="BS31" s="34"/>
      <c r="BT31" s="34"/>
      <c r="BU31" s="34"/>
      <c r="BV31" s="34"/>
      <c r="BW31" s="34"/>
      <c r="BX31" s="34"/>
      <c r="BY31" s="34"/>
      <c r="BZ31" s="34"/>
      <c r="CA31" s="34"/>
      <c r="CB31" s="34"/>
      <c r="CC31" s="34"/>
      <c r="CD31" s="34"/>
      <c r="CE31" s="34"/>
      <c r="CF31" s="34"/>
      <c r="CG31" s="34"/>
      <c r="CH31" s="34"/>
      <c r="CI31" s="34"/>
      <c r="CJ31" s="34"/>
      <c r="CK31" s="34"/>
      <c r="CL31" s="34"/>
      <c r="CM31" s="34"/>
      <c r="CN31" s="34"/>
      <c r="CO31" s="34"/>
      <c r="CP31" s="34"/>
      <c r="CQ31" s="34"/>
      <c r="CR31" s="34"/>
      <c r="CS31" s="34"/>
      <c r="CT31" s="34"/>
      <c r="CU31" s="34"/>
      <c r="CV31" s="34"/>
      <c r="CW31" s="34"/>
      <c r="CX31" s="34"/>
      <c r="CY31" s="34"/>
    </row>
    <row r="32" spans="1:103" ht="14.45" x14ac:dyDescent="0.3">
      <c r="A32" s="7">
        <f t="shared" si="5"/>
        <v>28</v>
      </c>
      <c r="B32" s="7" t="str">
        <f>IF('Demand Locations'!B32&lt;&gt;"",'Demand Locations'!B32,"")</f>
        <v>Tanga Region</v>
      </c>
      <c r="C32" s="24">
        <f t="shared" si="4"/>
        <v>0</v>
      </c>
      <c r="D32" s="34"/>
      <c r="E32" s="34"/>
      <c r="F32" s="34"/>
      <c r="G32" s="34"/>
      <c r="H32" s="34"/>
      <c r="I32" s="34"/>
      <c r="J32" s="34"/>
      <c r="K32" s="34"/>
      <c r="L32" s="34"/>
      <c r="M32" s="34"/>
      <c r="N32" s="34"/>
      <c r="O32" s="34"/>
      <c r="P32" s="34"/>
      <c r="Q32" s="34"/>
      <c r="R32" s="34"/>
      <c r="S32" s="34">
        <v>0</v>
      </c>
      <c r="T32" s="34">
        <v>0</v>
      </c>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c r="AZ32" s="34"/>
      <c r="BA32" s="34"/>
      <c r="BB32" s="34"/>
      <c r="BC32" s="34"/>
      <c r="BD32" s="34"/>
      <c r="BE32" s="34"/>
      <c r="BF32" s="34"/>
      <c r="BG32" s="34"/>
      <c r="BH32" s="34"/>
      <c r="BI32" s="34"/>
      <c r="BJ32" s="34"/>
      <c r="BK32" s="34"/>
      <c r="BL32" s="34"/>
      <c r="BM32" s="34"/>
      <c r="BN32" s="34"/>
      <c r="BO32" s="34"/>
      <c r="BP32" s="34"/>
      <c r="BQ32" s="34"/>
      <c r="BR32" s="34"/>
      <c r="BS32" s="34"/>
      <c r="BT32" s="34"/>
      <c r="BU32" s="34"/>
      <c r="BV32" s="34"/>
      <c r="BW32" s="34"/>
      <c r="BX32" s="34"/>
      <c r="BY32" s="34"/>
      <c r="BZ32" s="34"/>
      <c r="CA32" s="34"/>
      <c r="CB32" s="34"/>
      <c r="CC32" s="34"/>
      <c r="CD32" s="34"/>
      <c r="CE32" s="34"/>
      <c r="CF32" s="34"/>
      <c r="CG32" s="34"/>
      <c r="CH32" s="34"/>
      <c r="CI32" s="34"/>
      <c r="CJ32" s="34"/>
      <c r="CK32" s="34"/>
      <c r="CL32" s="34"/>
      <c r="CM32" s="34"/>
      <c r="CN32" s="34"/>
      <c r="CO32" s="34"/>
      <c r="CP32" s="34"/>
      <c r="CQ32" s="34"/>
      <c r="CR32" s="34"/>
      <c r="CS32" s="34"/>
      <c r="CT32" s="34"/>
      <c r="CU32" s="34"/>
      <c r="CV32" s="34"/>
      <c r="CW32" s="34"/>
      <c r="CX32" s="34"/>
      <c r="CY32" s="34"/>
    </row>
    <row r="33" spans="1:103" x14ac:dyDescent="0.25">
      <c r="A33" s="7">
        <f t="shared" si="5"/>
        <v>29</v>
      </c>
      <c r="B33" s="7" t="str">
        <f>IF('Demand Locations'!B33&lt;&gt;"",'Demand Locations'!B33,"")</f>
        <v>Unguja North Region</v>
      </c>
      <c r="C33" s="24" t="str">
        <f t="shared" si="4"/>
        <v/>
      </c>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c r="AZ33" s="34"/>
      <c r="BA33" s="34"/>
      <c r="BB33" s="34"/>
      <c r="BC33" s="34"/>
      <c r="BD33" s="34"/>
      <c r="BE33" s="34"/>
      <c r="BF33" s="34"/>
      <c r="BG33" s="34"/>
      <c r="BH33" s="34"/>
      <c r="BI33" s="34"/>
      <c r="BJ33" s="34"/>
      <c r="BK33" s="34"/>
      <c r="BL33" s="34"/>
      <c r="BM33" s="34"/>
      <c r="BN33" s="34"/>
      <c r="BO33" s="34"/>
      <c r="BP33" s="34"/>
      <c r="BQ33" s="34"/>
      <c r="BR33" s="34"/>
      <c r="BS33" s="34"/>
      <c r="BT33" s="34"/>
      <c r="BU33" s="34"/>
      <c r="BV33" s="34"/>
      <c r="BW33" s="34"/>
      <c r="BX33" s="34"/>
      <c r="BY33" s="34"/>
      <c r="BZ33" s="34"/>
      <c r="CA33" s="34"/>
      <c r="CB33" s="34"/>
      <c r="CC33" s="34"/>
      <c r="CD33" s="34"/>
      <c r="CE33" s="34"/>
      <c r="CF33" s="34"/>
      <c r="CG33" s="34"/>
      <c r="CH33" s="34"/>
      <c r="CI33" s="34"/>
      <c r="CJ33" s="34"/>
      <c r="CK33" s="34"/>
      <c r="CL33" s="34"/>
      <c r="CM33" s="34"/>
      <c r="CN33" s="34"/>
      <c r="CO33" s="34"/>
      <c r="CP33" s="34"/>
      <c r="CQ33" s="34"/>
      <c r="CR33" s="34"/>
      <c r="CS33" s="34"/>
      <c r="CT33" s="34"/>
      <c r="CU33" s="34"/>
      <c r="CV33" s="34"/>
      <c r="CW33" s="34"/>
      <c r="CX33" s="34"/>
      <c r="CY33" s="34"/>
    </row>
    <row r="34" spans="1:103" x14ac:dyDescent="0.25">
      <c r="A34" s="7">
        <f t="shared" si="5"/>
        <v>30</v>
      </c>
      <c r="B34" s="7" t="str">
        <f>IF('Demand Locations'!B34&lt;&gt;"",'Demand Locations'!B34,"")</f>
        <v>Unguja South Region</v>
      </c>
      <c r="C34" s="24" t="str">
        <f t="shared" si="4"/>
        <v/>
      </c>
      <c r="D34" s="34"/>
      <c r="E34" s="34"/>
      <c r="F34" s="3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c r="CJ34" s="34"/>
      <c r="CK34" s="34"/>
      <c r="CL34" s="34"/>
      <c r="CM34" s="34"/>
      <c r="CN34" s="34"/>
      <c r="CO34" s="34"/>
      <c r="CP34" s="34"/>
      <c r="CQ34" s="34"/>
      <c r="CR34" s="34"/>
      <c r="CS34" s="34"/>
      <c r="CT34" s="34"/>
      <c r="CU34" s="34"/>
      <c r="CV34" s="34"/>
      <c r="CW34" s="34"/>
      <c r="CX34" s="34"/>
      <c r="CY34" s="34"/>
    </row>
    <row r="35" spans="1:103" x14ac:dyDescent="0.25">
      <c r="A35" s="7">
        <f t="shared" si="5"/>
        <v>31</v>
      </c>
      <c r="B35" s="7" t="str">
        <f>IF('Demand Locations'!B35&lt;&gt;"",'Demand Locations'!B35,"")</f>
        <v/>
      </c>
      <c r="C35" s="24" t="str">
        <f t="shared" si="4"/>
        <v/>
      </c>
      <c r="D35" s="34"/>
      <c r="E35" s="34"/>
      <c r="F35" s="34"/>
      <c r="G35" s="34"/>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c r="CJ35" s="34"/>
      <c r="CK35" s="34"/>
      <c r="CL35" s="34"/>
      <c r="CM35" s="34"/>
      <c r="CN35" s="34"/>
      <c r="CO35" s="34"/>
      <c r="CP35" s="34"/>
      <c r="CQ35" s="34"/>
      <c r="CR35" s="34"/>
      <c r="CS35" s="34"/>
      <c r="CT35" s="34"/>
      <c r="CU35" s="34"/>
      <c r="CV35" s="34"/>
      <c r="CW35" s="34"/>
      <c r="CX35" s="34"/>
      <c r="CY35" s="34"/>
    </row>
    <row r="36" spans="1:103" x14ac:dyDescent="0.25">
      <c r="A36" s="7">
        <f t="shared" si="5"/>
        <v>32</v>
      </c>
      <c r="B36" s="7" t="str">
        <f>IF('Demand Locations'!B36&lt;&gt;"",'Demand Locations'!B36,"")</f>
        <v/>
      </c>
      <c r="C36" s="24" t="str">
        <f t="shared" si="4"/>
        <v/>
      </c>
      <c r="D36" s="34"/>
      <c r="E36" s="34"/>
      <c r="F36" s="34"/>
      <c r="G36" s="34"/>
      <c r="H36" s="34"/>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c r="AZ36" s="34"/>
      <c r="BA36" s="34"/>
      <c r="BB36" s="34"/>
      <c r="BC36" s="34"/>
      <c r="BD36" s="34"/>
      <c r="BE36" s="34"/>
      <c r="BF36" s="34"/>
      <c r="BG36" s="34"/>
      <c r="BH36" s="34"/>
      <c r="BI36" s="34"/>
      <c r="BJ36" s="34"/>
      <c r="BK36" s="34"/>
      <c r="BL36" s="34"/>
      <c r="BM36" s="34"/>
      <c r="BN36" s="34"/>
      <c r="BO36" s="34"/>
      <c r="BP36" s="34"/>
      <c r="BQ36" s="34"/>
      <c r="BR36" s="34"/>
      <c r="BS36" s="34"/>
      <c r="BT36" s="34"/>
      <c r="BU36" s="34"/>
      <c r="BV36" s="34"/>
      <c r="BW36" s="34"/>
      <c r="BX36" s="34"/>
      <c r="BY36" s="34"/>
      <c r="BZ36" s="34"/>
      <c r="CA36" s="34"/>
      <c r="CB36" s="34"/>
      <c r="CC36" s="34"/>
      <c r="CD36" s="34"/>
      <c r="CE36" s="34"/>
      <c r="CF36" s="34"/>
      <c r="CG36" s="34"/>
      <c r="CH36" s="34"/>
      <c r="CI36" s="34"/>
      <c r="CJ36" s="34"/>
      <c r="CK36" s="34"/>
      <c r="CL36" s="34"/>
      <c r="CM36" s="34"/>
      <c r="CN36" s="34"/>
      <c r="CO36" s="34"/>
      <c r="CP36" s="34"/>
      <c r="CQ36" s="34"/>
      <c r="CR36" s="34"/>
      <c r="CS36" s="34"/>
      <c r="CT36" s="34"/>
      <c r="CU36" s="34"/>
      <c r="CV36" s="34"/>
      <c r="CW36" s="34"/>
      <c r="CX36" s="34"/>
      <c r="CY36" s="34"/>
    </row>
    <row r="37" spans="1:103" x14ac:dyDescent="0.25">
      <c r="A37" s="7">
        <f t="shared" si="5"/>
        <v>33</v>
      </c>
      <c r="B37" s="7" t="str">
        <f>IF('Demand Locations'!B37&lt;&gt;"",'Demand Locations'!B37,"")</f>
        <v/>
      </c>
      <c r="C37" s="24" t="str">
        <f t="shared" si="4"/>
        <v/>
      </c>
      <c r="D37" s="34"/>
      <c r="E37" s="34"/>
      <c r="F37" s="34"/>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c r="AZ37" s="34"/>
      <c r="BA37" s="34"/>
      <c r="BB37" s="34"/>
      <c r="BC37" s="34"/>
      <c r="BD37" s="34"/>
      <c r="BE37" s="34"/>
      <c r="BF37" s="34"/>
      <c r="BG37" s="34"/>
      <c r="BH37" s="34"/>
      <c r="BI37" s="34"/>
      <c r="BJ37" s="34"/>
      <c r="BK37" s="34"/>
      <c r="BL37" s="34"/>
      <c r="BM37" s="34"/>
      <c r="BN37" s="34"/>
      <c r="BO37" s="34"/>
      <c r="BP37" s="34"/>
      <c r="BQ37" s="34"/>
      <c r="BR37" s="34"/>
      <c r="BS37" s="34"/>
      <c r="BT37" s="34"/>
      <c r="BU37" s="34"/>
      <c r="BV37" s="34"/>
      <c r="BW37" s="34"/>
      <c r="BX37" s="34"/>
      <c r="BY37" s="34"/>
      <c r="BZ37" s="34"/>
      <c r="CA37" s="34"/>
      <c r="CB37" s="34"/>
      <c r="CC37" s="34"/>
      <c r="CD37" s="34"/>
      <c r="CE37" s="34"/>
      <c r="CF37" s="34"/>
      <c r="CG37" s="34"/>
      <c r="CH37" s="34"/>
      <c r="CI37" s="34"/>
      <c r="CJ37" s="34"/>
      <c r="CK37" s="34"/>
      <c r="CL37" s="34"/>
      <c r="CM37" s="34"/>
      <c r="CN37" s="34"/>
      <c r="CO37" s="34"/>
      <c r="CP37" s="34"/>
      <c r="CQ37" s="34"/>
      <c r="CR37" s="34"/>
      <c r="CS37" s="34"/>
      <c r="CT37" s="34"/>
      <c r="CU37" s="34"/>
      <c r="CV37" s="34"/>
      <c r="CW37" s="34"/>
      <c r="CX37" s="34"/>
      <c r="CY37" s="34"/>
    </row>
    <row r="38" spans="1:103" x14ac:dyDescent="0.25">
      <c r="A38" s="7">
        <f t="shared" si="5"/>
        <v>34</v>
      </c>
      <c r="B38" s="7" t="str">
        <f>IF('Demand Locations'!B38&lt;&gt;"",'Demand Locations'!B38,"")</f>
        <v/>
      </c>
      <c r="C38" s="24" t="str">
        <f t="shared" si="4"/>
        <v/>
      </c>
      <c r="D38" s="34"/>
      <c r="E38" s="34"/>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c r="AZ38" s="34"/>
      <c r="BA38" s="34"/>
      <c r="BB38" s="34"/>
      <c r="BC38" s="34"/>
      <c r="BD38" s="34"/>
      <c r="BE38" s="34"/>
      <c r="BF38" s="34"/>
      <c r="BG38" s="34"/>
      <c r="BH38" s="34"/>
      <c r="BI38" s="34"/>
      <c r="BJ38" s="34"/>
      <c r="BK38" s="34"/>
      <c r="BL38" s="34"/>
      <c r="BM38" s="34"/>
      <c r="BN38" s="34"/>
      <c r="BO38" s="34"/>
      <c r="BP38" s="34"/>
      <c r="BQ38" s="34"/>
      <c r="BR38" s="34"/>
      <c r="BS38" s="34"/>
      <c r="BT38" s="34"/>
      <c r="BU38" s="34"/>
      <c r="BV38" s="34"/>
      <c r="BW38" s="34"/>
      <c r="BX38" s="34"/>
      <c r="BY38" s="34"/>
      <c r="BZ38" s="34"/>
      <c r="CA38" s="34"/>
      <c r="CB38" s="34"/>
      <c r="CC38" s="34"/>
      <c r="CD38" s="34"/>
      <c r="CE38" s="34"/>
      <c r="CF38" s="34"/>
      <c r="CG38" s="34"/>
      <c r="CH38" s="34"/>
      <c r="CI38" s="34"/>
      <c r="CJ38" s="34"/>
      <c r="CK38" s="34"/>
      <c r="CL38" s="34"/>
      <c r="CM38" s="34"/>
      <c r="CN38" s="34"/>
      <c r="CO38" s="34"/>
      <c r="CP38" s="34"/>
      <c r="CQ38" s="34"/>
      <c r="CR38" s="34"/>
      <c r="CS38" s="34"/>
      <c r="CT38" s="34"/>
      <c r="CU38" s="34"/>
      <c r="CV38" s="34"/>
      <c r="CW38" s="34"/>
      <c r="CX38" s="34"/>
      <c r="CY38" s="34"/>
    </row>
    <row r="39" spans="1:103" x14ac:dyDescent="0.25">
      <c r="A39" s="7">
        <f t="shared" si="5"/>
        <v>35</v>
      </c>
      <c r="B39" s="7" t="str">
        <f>IF('Demand Locations'!B39&lt;&gt;"",'Demand Locations'!B39,"")</f>
        <v/>
      </c>
      <c r="C39" s="24" t="str">
        <f t="shared" si="4"/>
        <v/>
      </c>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c r="AZ39" s="34"/>
      <c r="BA39" s="34"/>
      <c r="BB39" s="34"/>
      <c r="BC39" s="34"/>
      <c r="BD39" s="34"/>
      <c r="BE39" s="34"/>
      <c r="BF39" s="34"/>
      <c r="BG39" s="34"/>
      <c r="BH39" s="34"/>
      <c r="BI39" s="34"/>
      <c r="BJ39" s="34"/>
      <c r="BK39" s="34"/>
      <c r="BL39" s="34"/>
      <c r="BM39" s="34"/>
      <c r="BN39" s="34"/>
      <c r="BO39" s="34"/>
      <c r="BP39" s="34"/>
      <c r="BQ39" s="34"/>
      <c r="BR39" s="34"/>
      <c r="BS39" s="34"/>
      <c r="BT39" s="34"/>
      <c r="BU39" s="34"/>
      <c r="BV39" s="34"/>
      <c r="BW39" s="34"/>
      <c r="BX39" s="34"/>
      <c r="BY39" s="34"/>
      <c r="BZ39" s="34"/>
      <c r="CA39" s="34"/>
      <c r="CB39" s="34"/>
      <c r="CC39" s="34"/>
      <c r="CD39" s="34"/>
      <c r="CE39" s="34"/>
      <c r="CF39" s="34"/>
      <c r="CG39" s="34"/>
      <c r="CH39" s="34"/>
      <c r="CI39" s="34"/>
      <c r="CJ39" s="34"/>
      <c r="CK39" s="34"/>
      <c r="CL39" s="34"/>
      <c r="CM39" s="34"/>
      <c r="CN39" s="34"/>
      <c r="CO39" s="34"/>
      <c r="CP39" s="34"/>
      <c r="CQ39" s="34"/>
      <c r="CR39" s="34"/>
      <c r="CS39" s="34"/>
      <c r="CT39" s="34"/>
      <c r="CU39" s="34"/>
      <c r="CV39" s="34"/>
      <c r="CW39" s="34"/>
      <c r="CX39" s="34"/>
      <c r="CY39" s="34"/>
    </row>
    <row r="40" spans="1:103" x14ac:dyDescent="0.25">
      <c r="A40" s="7">
        <f t="shared" si="5"/>
        <v>36</v>
      </c>
      <c r="B40" s="7" t="str">
        <f>IF('Demand Locations'!B40&lt;&gt;"",'Demand Locations'!B40,"")</f>
        <v/>
      </c>
      <c r="C40" s="24" t="str">
        <f t="shared" si="4"/>
        <v/>
      </c>
      <c r="D40" s="34"/>
      <c r="E40" s="34"/>
      <c r="F40" s="34"/>
      <c r="G40" s="34"/>
      <c r="H40" s="34"/>
      <c r="I40" s="34"/>
      <c r="J40" s="34"/>
      <c r="K40" s="34"/>
      <c r="L40" s="34"/>
      <c r="M40" s="34"/>
      <c r="N40" s="34"/>
      <c r="O40" s="34"/>
      <c r="P40" s="34"/>
      <c r="Q40" s="34"/>
      <c r="R40" s="34"/>
      <c r="S40" s="34"/>
      <c r="T40" s="34"/>
      <c r="U40" s="34"/>
      <c r="V40" s="34"/>
      <c r="W40" s="34"/>
      <c r="X40" s="34"/>
      <c r="Y40" s="34"/>
      <c r="Z40" s="34"/>
      <c r="AA40" s="34"/>
      <c r="AB40" s="34"/>
      <c r="AC40" s="34"/>
      <c r="AD40" s="34"/>
      <c r="AE40" s="34"/>
      <c r="AF40" s="34"/>
      <c r="AG40" s="34"/>
      <c r="AH40" s="34"/>
      <c r="AI40" s="34"/>
      <c r="AJ40" s="34"/>
      <c r="AK40" s="34"/>
      <c r="AL40" s="34"/>
      <c r="AM40" s="34"/>
      <c r="AN40" s="34"/>
      <c r="AO40" s="34"/>
      <c r="AP40" s="34"/>
      <c r="AQ40" s="34"/>
      <c r="AR40" s="34"/>
      <c r="AS40" s="34"/>
      <c r="AT40" s="34"/>
      <c r="AU40" s="34"/>
      <c r="AV40" s="34"/>
      <c r="AW40" s="34"/>
      <c r="AX40" s="34"/>
      <c r="AY40" s="34"/>
      <c r="AZ40" s="34"/>
      <c r="BA40" s="34"/>
      <c r="BB40" s="34"/>
      <c r="BC40" s="34"/>
      <c r="BD40" s="34"/>
      <c r="BE40" s="34"/>
      <c r="BF40" s="34"/>
      <c r="BG40" s="34"/>
      <c r="BH40" s="34"/>
      <c r="BI40" s="34"/>
      <c r="BJ40" s="34"/>
      <c r="BK40" s="34"/>
      <c r="BL40" s="34"/>
      <c r="BM40" s="34"/>
      <c r="BN40" s="34"/>
      <c r="BO40" s="34"/>
      <c r="BP40" s="34"/>
      <c r="BQ40" s="34"/>
      <c r="BR40" s="34"/>
      <c r="BS40" s="34"/>
      <c r="BT40" s="34"/>
      <c r="BU40" s="34"/>
      <c r="BV40" s="34"/>
      <c r="BW40" s="34"/>
      <c r="BX40" s="34"/>
      <c r="BY40" s="34"/>
      <c r="BZ40" s="34"/>
      <c r="CA40" s="34"/>
      <c r="CB40" s="34"/>
      <c r="CC40" s="34"/>
      <c r="CD40" s="34"/>
      <c r="CE40" s="34"/>
      <c r="CF40" s="34"/>
      <c r="CG40" s="34"/>
      <c r="CH40" s="34"/>
      <c r="CI40" s="34"/>
      <c r="CJ40" s="34"/>
      <c r="CK40" s="34"/>
      <c r="CL40" s="34"/>
      <c r="CM40" s="34"/>
      <c r="CN40" s="34"/>
      <c r="CO40" s="34"/>
      <c r="CP40" s="34"/>
      <c r="CQ40" s="34"/>
      <c r="CR40" s="34"/>
      <c r="CS40" s="34"/>
      <c r="CT40" s="34"/>
      <c r="CU40" s="34"/>
      <c r="CV40" s="34"/>
      <c r="CW40" s="34"/>
      <c r="CX40" s="34"/>
      <c r="CY40" s="34"/>
    </row>
    <row r="41" spans="1:103" x14ac:dyDescent="0.25">
      <c r="A41" s="7">
        <f t="shared" si="5"/>
        <v>37</v>
      </c>
      <c r="B41" s="7" t="str">
        <f>IF('Demand Locations'!B41&lt;&gt;"",'Demand Locations'!B41,"")</f>
        <v/>
      </c>
      <c r="C41" s="24" t="str">
        <f t="shared" si="4"/>
        <v/>
      </c>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c r="AZ41" s="34"/>
      <c r="BA41" s="34"/>
      <c r="BB41" s="34"/>
      <c r="BC41" s="34"/>
      <c r="BD41" s="34"/>
      <c r="BE41" s="34"/>
      <c r="BF41" s="34"/>
      <c r="BG41" s="34"/>
      <c r="BH41" s="34"/>
      <c r="BI41" s="34"/>
      <c r="BJ41" s="34"/>
      <c r="BK41" s="34"/>
      <c r="BL41" s="34"/>
      <c r="BM41" s="34"/>
      <c r="BN41" s="34"/>
      <c r="BO41" s="34"/>
      <c r="BP41" s="34"/>
      <c r="BQ41" s="34"/>
      <c r="BR41" s="34"/>
      <c r="BS41" s="34"/>
      <c r="BT41" s="34"/>
      <c r="BU41" s="34"/>
      <c r="BV41" s="34"/>
      <c r="BW41" s="34"/>
      <c r="BX41" s="34"/>
      <c r="BY41" s="34"/>
      <c r="BZ41" s="34"/>
      <c r="CA41" s="34"/>
      <c r="CB41" s="34"/>
      <c r="CC41" s="34"/>
      <c r="CD41" s="34"/>
      <c r="CE41" s="34"/>
      <c r="CF41" s="34"/>
      <c r="CG41" s="34"/>
      <c r="CH41" s="34"/>
      <c r="CI41" s="34"/>
      <c r="CJ41" s="34"/>
      <c r="CK41" s="34"/>
      <c r="CL41" s="34"/>
      <c r="CM41" s="34"/>
      <c r="CN41" s="34"/>
      <c r="CO41" s="34"/>
      <c r="CP41" s="34"/>
      <c r="CQ41" s="34"/>
      <c r="CR41" s="34"/>
      <c r="CS41" s="34"/>
      <c r="CT41" s="34"/>
      <c r="CU41" s="34"/>
      <c r="CV41" s="34"/>
      <c r="CW41" s="34"/>
      <c r="CX41" s="34"/>
      <c r="CY41" s="34"/>
    </row>
    <row r="42" spans="1:103" x14ac:dyDescent="0.25">
      <c r="A42" s="7">
        <f t="shared" si="5"/>
        <v>38</v>
      </c>
      <c r="B42" s="7" t="str">
        <f>IF('Demand Locations'!B42&lt;&gt;"",'Demand Locations'!B42,"")</f>
        <v/>
      </c>
      <c r="C42" s="24" t="str">
        <f t="shared" si="4"/>
        <v/>
      </c>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c r="AZ42" s="34"/>
      <c r="BA42" s="34"/>
      <c r="BB42" s="34"/>
      <c r="BC42" s="34"/>
      <c r="BD42" s="34"/>
      <c r="BE42" s="34"/>
      <c r="BF42" s="34"/>
      <c r="BG42" s="34"/>
      <c r="BH42" s="34"/>
      <c r="BI42" s="34"/>
      <c r="BJ42" s="34"/>
      <c r="BK42" s="34"/>
      <c r="BL42" s="34"/>
      <c r="BM42" s="34"/>
      <c r="BN42" s="34"/>
      <c r="BO42" s="34"/>
      <c r="BP42" s="34"/>
      <c r="BQ42" s="34"/>
      <c r="BR42" s="34"/>
      <c r="BS42" s="34"/>
      <c r="BT42" s="34"/>
      <c r="BU42" s="34"/>
      <c r="BV42" s="34"/>
      <c r="BW42" s="34"/>
      <c r="BX42" s="34"/>
      <c r="BY42" s="34"/>
      <c r="BZ42" s="34"/>
      <c r="CA42" s="34"/>
      <c r="CB42" s="34"/>
      <c r="CC42" s="34"/>
      <c r="CD42" s="34"/>
      <c r="CE42" s="34"/>
      <c r="CF42" s="34"/>
      <c r="CG42" s="34"/>
      <c r="CH42" s="34"/>
      <c r="CI42" s="34"/>
      <c r="CJ42" s="34"/>
      <c r="CK42" s="34"/>
      <c r="CL42" s="34"/>
      <c r="CM42" s="34"/>
      <c r="CN42" s="34"/>
      <c r="CO42" s="34"/>
      <c r="CP42" s="34"/>
      <c r="CQ42" s="34"/>
      <c r="CR42" s="34"/>
      <c r="CS42" s="34"/>
      <c r="CT42" s="34"/>
      <c r="CU42" s="34"/>
      <c r="CV42" s="34"/>
      <c r="CW42" s="34"/>
      <c r="CX42" s="34"/>
      <c r="CY42" s="34"/>
    </row>
    <row r="43" spans="1:103" x14ac:dyDescent="0.25">
      <c r="A43" s="7">
        <f t="shared" si="5"/>
        <v>39</v>
      </c>
      <c r="B43" s="7" t="str">
        <f>IF('Demand Locations'!B43&lt;&gt;"",'Demand Locations'!B43,"")</f>
        <v/>
      </c>
      <c r="C43" s="24" t="str">
        <f t="shared" si="4"/>
        <v/>
      </c>
      <c r="D43" s="34"/>
      <c r="E43" s="34"/>
      <c r="F43" s="3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c r="AZ43" s="34"/>
      <c r="BA43" s="34"/>
      <c r="BB43" s="34"/>
      <c r="BC43" s="34"/>
      <c r="BD43" s="34"/>
      <c r="BE43" s="34"/>
      <c r="BF43" s="34"/>
      <c r="BG43" s="34"/>
      <c r="BH43" s="34"/>
      <c r="BI43" s="34"/>
      <c r="BJ43" s="34"/>
      <c r="BK43" s="34"/>
      <c r="BL43" s="34"/>
      <c r="BM43" s="34"/>
      <c r="BN43" s="34"/>
      <c r="BO43" s="34"/>
      <c r="BP43" s="34"/>
      <c r="BQ43" s="34"/>
      <c r="BR43" s="34"/>
      <c r="BS43" s="34"/>
      <c r="BT43" s="34"/>
      <c r="BU43" s="34"/>
      <c r="BV43" s="34"/>
      <c r="BW43" s="34"/>
      <c r="BX43" s="34"/>
      <c r="BY43" s="34"/>
      <c r="BZ43" s="34"/>
      <c r="CA43" s="34"/>
      <c r="CB43" s="34"/>
      <c r="CC43" s="34"/>
      <c r="CD43" s="34"/>
      <c r="CE43" s="34"/>
      <c r="CF43" s="34"/>
      <c r="CG43" s="34"/>
      <c r="CH43" s="34"/>
      <c r="CI43" s="34"/>
      <c r="CJ43" s="34"/>
      <c r="CK43" s="34"/>
      <c r="CL43" s="34"/>
      <c r="CM43" s="34"/>
      <c r="CN43" s="34"/>
      <c r="CO43" s="34"/>
      <c r="CP43" s="34"/>
      <c r="CQ43" s="34"/>
      <c r="CR43" s="34"/>
      <c r="CS43" s="34"/>
      <c r="CT43" s="34"/>
      <c r="CU43" s="34"/>
      <c r="CV43" s="34"/>
      <c r="CW43" s="34"/>
      <c r="CX43" s="34"/>
      <c r="CY43" s="34"/>
    </row>
    <row r="44" spans="1:103" x14ac:dyDescent="0.25">
      <c r="A44" s="7">
        <f t="shared" si="5"/>
        <v>40</v>
      </c>
      <c r="B44" s="7" t="str">
        <f>IF('Demand Locations'!B44&lt;&gt;"",'Demand Locations'!B44,"")</f>
        <v/>
      </c>
      <c r="C44" s="24" t="str">
        <f t="shared" si="4"/>
        <v/>
      </c>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c r="AZ44" s="34"/>
      <c r="BA44" s="34"/>
      <c r="BB44" s="34"/>
      <c r="BC44" s="34"/>
      <c r="BD44" s="34"/>
      <c r="BE44" s="34"/>
      <c r="BF44" s="34"/>
      <c r="BG44" s="34"/>
      <c r="BH44" s="34"/>
      <c r="BI44" s="34"/>
      <c r="BJ44" s="34"/>
      <c r="BK44" s="34"/>
      <c r="BL44" s="34"/>
      <c r="BM44" s="34"/>
      <c r="BN44" s="34"/>
      <c r="BO44" s="34"/>
      <c r="BP44" s="34"/>
      <c r="BQ44" s="34"/>
      <c r="BR44" s="34"/>
      <c r="BS44" s="34"/>
      <c r="BT44" s="34"/>
      <c r="BU44" s="34"/>
      <c r="BV44" s="34"/>
      <c r="BW44" s="34"/>
      <c r="BX44" s="34"/>
      <c r="BY44" s="34"/>
      <c r="BZ44" s="34"/>
      <c r="CA44" s="34"/>
      <c r="CB44" s="34"/>
      <c r="CC44" s="34"/>
      <c r="CD44" s="34"/>
      <c r="CE44" s="34"/>
      <c r="CF44" s="34"/>
      <c r="CG44" s="34"/>
      <c r="CH44" s="34"/>
      <c r="CI44" s="34"/>
      <c r="CJ44" s="34"/>
      <c r="CK44" s="34"/>
      <c r="CL44" s="34"/>
      <c r="CM44" s="34"/>
      <c r="CN44" s="34"/>
      <c r="CO44" s="34"/>
      <c r="CP44" s="34"/>
      <c r="CQ44" s="34"/>
      <c r="CR44" s="34"/>
      <c r="CS44" s="34"/>
      <c r="CT44" s="34"/>
      <c r="CU44" s="34"/>
      <c r="CV44" s="34"/>
      <c r="CW44" s="34"/>
      <c r="CX44" s="34"/>
      <c r="CY44" s="34"/>
    </row>
    <row r="45" spans="1:103" x14ac:dyDescent="0.25">
      <c r="A45" s="7">
        <f t="shared" si="5"/>
        <v>41</v>
      </c>
      <c r="B45" s="7" t="str">
        <f>IF('Demand Locations'!B45&lt;&gt;"",'Demand Locations'!B45,"")</f>
        <v/>
      </c>
      <c r="C45" s="24" t="str">
        <f t="shared" si="4"/>
        <v/>
      </c>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c r="AZ45" s="34"/>
      <c r="BA45" s="34"/>
      <c r="BB45" s="34"/>
      <c r="BC45" s="34"/>
      <c r="BD45" s="34"/>
      <c r="BE45" s="34"/>
      <c r="BF45" s="34"/>
      <c r="BG45" s="34"/>
      <c r="BH45" s="34"/>
      <c r="BI45" s="34"/>
      <c r="BJ45" s="34"/>
      <c r="BK45" s="34"/>
      <c r="BL45" s="34"/>
      <c r="BM45" s="34"/>
      <c r="BN45" s="34"/>
      <c r="BO45" s="34"/>
      <c r="BP45" s="34"/>
      <c r="BQ45" s="34"/>
      <c r="BR45" s="34"/>
      <c r="BS45" s="34"/>
      <c r="BT45" s="34"/>
      <c r="BU45" s="34"/>
      <c r="BV45" s="34"/>
      <c r="BW45" s="34"/>
      <c r="BX45" s="34"/>
      <c r="BY45" s="34"/>
      <c r="BZ45" s="34"/>
      <c r="CA45" s="34"/>
      <c r="CB45" s="34"/>
      <c r="CC45" s="34"/>
      <c r="CD45" s="34"/>
      <c r="CE45" s="34"/>
      <c r="CF45" s="34"/>
      <c r="CG45" s="34"/>
      <c r="CH45" s="34"/>
      <c r="CI45" s="34"/>
      <c r="CJ45" s="34"/>
      <c r="CK45" s="34"/>
      <c r="CL45" s="34"/>
      <c r="CM45" s="34"/>
      <c r="CN45" s="34"/>
      <c r="CO45" s="34"/>
      <c r="CP45" s="34"/>
      <c r="CQ45" s="34"/>
      <c r="CR45" s="34"/>
      <c r="CS45" s="34"/>
      <c r="CT45" s="34"/>
      <c r="CU45" s="34"/>
      <c r="CV45" s="34"/>
      <c r="CW45" s="34"/>
      <c r="CX45" s="34"/>
      <c r="CY45" s="34"/>
    </row>
    <row r="46" spans="1:103" x14ac:dyDescent="0.25">
      <c r="A46" s="7">
        <f t="shared" si="5"/>
        <v>42</v>
      </c>
      <c r="B46" s="7" t="str">
        <f>IF('Demand Locations'!B46&lt;&gt;"",'Demand Locations'!B46,"")</f>
        <v/>
      </c>
      <c r="C46" s="24" t="str">
        <f t="shared" si="4"/>
        <v/>
      </c>
      <c r="D46" s="34"/>
      <c r="E46" s="34"/>
      <c r="F46" s="34"/>
      <c r="G46" s="34"/>
      <c r="H46" s="34"/>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c r="AJ46" s="34"/>
      <c r="AK46" s="34"/>
      <c r="AL46" s="34"/>
      <c r="AM46" s="34"/>
      <c r="AN46" s="34"/>
      <c r="AO46" s="34"/>
      <c r="AP46" s="34"/>
      <c r="AQ46" s="34"/>
      <c r="AR46" s="34"/>
      <c r="AS46" s="34"/>
      <c r="AT46" s="34"/>
      <c r="AU46" s="34"/>
      <c r="AV46" s="34"/>
      <c r="AW46" s="34"/>
      <c r="AX46" s="34"/>
      <c r="AY46" s="34"/>
      <c r="AZ46" s="34"/>
      <c r="BA46" s="34"/>
      <c r="BB46" s="34"/>
      <c r="BC46" s="34"/>
      <c r="BD46" s="34"/>
      <c r="BE46" s="34"/>
      <c r="BF46" s="34"/>
      <c r="BG46" s="34"/>
      <c r="BH46" s="34"/>
      <c r="BI46" s="34"/>
      <c r="BJ46" s="34"/>
      <c r="BK46" s="34"/>
      <c r="BL46" s="34"/>
      <c r="BM46" s="34"/>
      <c r="BN46" s="34"/>
      <c r="BO46" s="34"/>
      <c r="BP46" s="34"/>
      <c r="BQ46" s="34"/>
      <c r="BR46" s="34"/>
      <c r="BS46" s="34"/>
      <c r="BT46" s="34"/>
      <c r="BU46" s="34"/>
      <c r="BV46" s="34"/>
      <c r="BW46" s="34"/>
      <c r="BX46" s="34"/>
      <c r="BY46" s="34"/>
      <c r="BZ46" s="34"/>
      <c r="CA46" s="34"/>
      <c r="CB46" s="34"/>
      <c r="CC46" s="34"/>
      <c r="CD46" s="34"/>
      <c r="CE46" s="34"/>
      <c r="CF46" s="34"/>
      <c r="CG46" s="34"/>
      <c r="CH46" s="34"/>
      <c r="CI46" s="34"/>
      <c r="CJ46" s="34"/>
      <c r="CK46" s="34"/>
      <c r="CL46" s="34"/>
      <c r="CM46" s="34"/>
      <c r="CN46" s="34"/>
      <c r="CO46" s="34"/>
      <c r="CP46" s="34"/>
      <c r="CQ46" s="34"/>
      <c r="CR46" s="34"/>
      <c r="CS46" s="34"/>
      <c r="CT46" s="34"/>
      <c r="CU46" s="34"/>
      <c r="CV46" s="34"/>
      <c r="CW46" s="34"/>
      <c r="CX46" s="34"/>
      <c r="CY46" s="34"/>
    </row>
    <row r="47" spans="1:103" x14ac:dyDescent="0.25">
      <c r="A47" s="7">
        <f t="shared" si="5"/>
        <v>43</v>
      </c>
      <c r="B47" s="7" t="str">
        <f>IF('Demand Locations'!B47&lt;&gt;"",'Demand Locations'!B47,"")</f>
        <v/>
      </c>
      <c r="C47" s="24" t="str">
        <f t="shared" si="4"/>
        <v/>
      </c>
      <c r="D47" s="34"/>
      <c r="E47" s="34"/>
      <c r="F47" s="34"/>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c r="AW47" s="34"/>
      <c r="AX47" s="34"/>
      <c r="AY47" s="34"/>
      <c r="AZ47" s="34"/>
      <c r="BA47" s="34"/>
      <c r="BB47" s="34"/>
      <c r="BC47" s="34"/>
      <c r="BD47" s="34"/>
      <c r="BE47" s="34"/>
      <c r="BF47" s="34"/>
      <c r="BG47" s="34"/>
      <c r="BH47" s="34"/>
      <c r="BI47" s="34"/>
      <c r="BJ47" s="34"/>
      <c r="BK47" s="34"/>
      <c r="BL47" s="34"/>
      <c r="BM47" s="34"/>
      <c r="BN47" s="34"/>
      <c r="BO47" s="34"/>
      <c r="BP47" s="34"/>
      <c r="BQ47" s="34"/>
      <c r="BR47" s="34"/>
      <c r="BS47" s="34"/>
      <c r="BT47" s="34"/>
      <c r="BU47" s="34"/>
      <c r="BV47" s="34"/>
      <c r="BW47" s="34"/>
      <c r="BX47" s="34"/>
      <c r="BY47" s="34"/>
      <c r="BZ47" s="34"/>
      <c r="CA47" s="34"/>
      <c r="CB47" s="34"/>
      <c r="CC47" s="34"/>
      <c r="CD47" s="34"/>
      <c r="CE47" s="34"/>
      <c r="CF47" s="34"/>
      <c r="CG47" s="34"/>
      <c r="CH47" s="34"/>
      <c r="CI47" s="34"/>
      <c r="CJ47" s="34"/>
      <c r="CK47" s="34"/>
      <c r="CL47" s="34"/>
      <c r="CM47" s="34"/>
      <c r="CN47" s="34"/>
      <c r="CO47" s="34"/>
      <c r="CP47" s="34"/>
      <c r="CQ47" s="34"/>
      <c r="CR47" s="34"/>
      <c r="CS47" s="34"/>
      <c r="CT47" s="34"/>
      <c r="CU47" s="34"/>
      <c r="CV47" s="34"/>
      <c r="CW47" s="34"/>
      <c r="CX47" s="34"/>
      <c r="CY47" s="34"/>
    </row>
    <row r="48" spans="1:103" x14ac:dyDescent="0.25">
      <c r="A48" s="7">
        <f t="shared" si="5"/>
        <v>44</v>
      </c>
      <c r="B48" s="7" t="str">
        <f>IF('Demand Locations'!B48&lt;&gt;"",'Demand Locations'!B48,"")</f>
        <v/>
      </c>
      <c r="C48" s="24" t="str">
        <f t="shared" si="4"/>
        <v/>
      </c>
      <c r="D48" s="34"/>
      <c r="E48" s="34"/>
      <c r="F48" s="3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c r="BI48" s="34"/>
      <c r="BJ48" s="34"/>
      <c r="BK48" s="34"/>
      <c r="BL48" s="34"/>
      <c r="BM48" s="34"/>
      <c r="BN48" s="34"/>
      <c r="BO48" s="34"/>
      <c r="BP48" s="34"/>
      <c r="BQ48" s="34"/>
      <c r="BR48" s="34"/>
      <c r="BS48" s="34"/>
      <c r="BT48" s="34"/>
      <c r="BU48" s="34"/>
      <c r="BV48" s="34"/>
      <c r="BW48" s="34"/>
      <c r="BX48" s="34"/>
      <c r="BY48" s="34"/>
      <c r="BZ48" s="34"/>
      <c r="CA48" s="34"/>
      <c r="CB48" s="34"/>
      <c r="CC48" s="34"/>
      <c r="CD48" s="34"/>
      <c r="CE48" s="34"/>
      <c r="CF48" s="34"/>
      <c r="CG48" s="34"/>
      <c r="CH48" s="34"/>
      <c r="CI48" s="34"/>
      <c r="CJ48" s="34"/>
      <c r="CK48" s="34"/>
      <c r="CL48" s="34"/>
      <c r="CM48" s="34"/>
      <c r="CN48" s="34"/>
      <c r="CO48" s="34"/>
      <c r="CP48" s="34"/>
      <c r="CQ48" s="34"/>
      <c r="CR48" s="34"/>
      <c r="CS48" s="34"/>
      <c r="CT48" s="34"/>
      <c r="CU48" s="34"/>
      <c r="CV48" s="34"/>
      <c r="CW48" s="34"/>
      <c r="CX48" s="34"/>
      <c r="CY48" s="34"/>
    </row>
    <row r="49" spans="1:103" x14ac:dyDescent="0.25">
      <c r="A49" s="7">
        <f t="shared" si="5"/>
        <v>45</v>
      </c>
      <c r="B49" s="7" t="str">
        <f>IF('Demand Locations'!B49&lt;&gt;"",'Demand Locations'!B49,"")</f>
        <v/>
      </c>
      <c r="C49" s="24" t="str">
        <f t="shared" si="4"/>
        <v/>
      </c>
      <c r="D49" s="34"/>
      <c r="E49" s="34"/>
      <c r="F49" s="34"/>
      <c r="G49" s="34"/>
      <c r="H49" s="34"/>
      <c r="I49" s="34"/>
      <c r="J49" s="34"/>
      <c r="K49" s="34"/>
      <c r="L49" s="34"/>
      <c r="M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AX49" s="34"/>
      <c r="AY49" s="34"/>
      <c r="AZ49" s="34"/>
      <c r="BA49" s="34"/>
      <c r="BB49" s="34"/>
      <c r="BC49" s="34"/>
      <c r="BD49" s="34"/>
      <c r="BE49" s="34"/>
      <c r="BF49" s="34"/>
      <c r="BG49" s="34"/>
      <c r="BH49" s="34"/>
      <c r="BI49" s="34"/>
      <c r="BJ49" s="34"/>
      <c r="BK49" s="34"/>
      <c r="BL49" s="34"/>
      <c r="BM49" s="34"/>
      <c r="BN49" s="34"/>
      <c r="BO49" s="34"/>
      <c r="BP49" s="34"/>
      <c r="BQ49" s="34"/>
      <c r="BR49" s="34"/>
      <c r="BS49" s="34"/>
      <c r="BT49" s="34"/>
      <c r="BU49" s="34"/>
      <c r="BV49" s="34"/>
      <c r="BW49" s="34"/>
      <c r="BX49" s="34"/>
      <c r="BY49" s="34"/>
      <c r="BZ49" s="34"/>
      <c r="CA49" s="34"/>
      <c r="CB49" s="34"/>
      <c r="CC49" s="34"/>
      <c r="CD49" s="34"/>
      <c r="CE49" s="34"/>
      <c r="CF49" s="34"/>
      <c r="CG49" s="34"/>
      <c r="CH49" s="34"/>
      <c r="CI49" s="34"/>
      <c r="CJ49" s="34"/>
      <c r="CK49" s="34"/>
      <c r="CL49" s="34"/>
      <c r="CM49" s="34"/>
      <c r="CN49" s="34"/>
      <c r="CO49" s="34"/>
      <c r="CP49" s="34"/>
      <c r="CQ49" s="34"/>
      <c r="CR49" s="34"/>
      <c r="CS49" s="34"/>
      <c r="CT49" s="34"/>
      <c r="CU49" s="34"/>
      <c r="CV49" s="34"/>
      <c r="CW49" s="34"/>
      <c r="CX49" s="34"/>
      <c r="CY49" s="34"/>
    </row>
    <row r="50" spans="1:103" x14ac:dyDescent="0.25">
      <c r="A50" s="7">
        <f t="shared" si="5"/>
        <v>46</v>
      </c>
      <c r="B50" s="7" t="str">
        <f>IF('Demand Locations'!B50&lt;&gt;"",'Demand Locations'!B50,"")</f>
        <v/>
      </c>
      <c r="C50" s="24" t="str">
        <f t="shared" si="4"/>
        <v/>
      </c>
      <c r="D50" s="34"/>
      <c r="E50" s="34"/>
      <c r="F50" s="3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c r="AZ50" s="34"/>
      <c r="BA50" s="34"/>
      <c r="BB50" s="34"/>
      <c r="BC50" s="34"/>
      <c r="BD50" s="34"/>
      <c r="BE50" s="34"/>
      <c r="BF50" s="34"/>
      <c r="BG50" s="34"/>
      <c r="BH50" s="34"/>
      <c r="BI50" s="34"/>
      <c r="BJ50" s="34"/>
      <c r="BK50" s="34"/>
      <c r="BL50" s="34"/>
      <c r="BM50" s="34"/>
      <c r="BN50" s="34"/>
      <c r="BO50" s="34"/>
      <c r="BP50" s="34"/>
      <c r="BQ50" s="34"/>
      <c r="BR50" s="34"/>
      <c r="BS50" s="34"/>
      <c r="BT50" s="34"/>
      <c r="BU50" s="34"/>
      <c r="BV50" s="34"/>
      <c r="BW50" s="34"/>
      <c r="BX50" s="34"/>
      <c r="BY50" s="34"/>
      <c r="BZ50" s="34"/>
      <c r="CA50" s="34"/>
      <c r="CB50" s="34"/>
      <c r="CC50" s="34"/>
      <c r="CD50" s="34"/>
      <c r="CE50" s="34"/>
      <c r="CF50" s="34"/>
      <c r="CG50" s="34"/>
      <c r="CH50" s="34"/>
      <c r="CI50" s="34"/>
      <c r="CJ50" s="34"/>
      <c r="CK50" s="34"/>
      <c r="CL50" s="34"/>
      <c r="CM50" s="34"/>
      <c r="CN50" s="34"/>
      <c r="CO50" s="34"/>
      <c r="CP50" s="34"/>
      <c r="CQ50" s="34"/>
      <c r="CR50" s="34"/>
      <c r="CS50" s="34"/>
      <c r="CT50" s="34"/>
      <c r="CU50" s="34"/>
      <c r="CV50" s="34"/>
      <c r="CW50" s="34"/>
      <c r="CX50" s="34"/>
      <c r="CY50" s="34"/>
    </row>
    <row r="51" spans="1:103" x14ac:dyDescent="0.25">
      <c r="A51" s="7">
        <f t="shared" si="5"/>
        <v>47</v>
      </c>
      <c r="B51" s="7" t="str">
        <f>IF('Demand Locations'!B51&lt;&gt;"",'Demand Locations'!B51,"")</f>
        <v/>
      </c>
      <c r="C51" s="24" t="str">
        <f t="shared" si="4"/>
        <v/>
      </c>
      <c r="D51" s="34"/>
      <c r="E51" s="34"/>
      <c r="F51" s="3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c r="CJ51" s="34"/>
      <c r="CK51" s="34"/>
      <c r="CL51" s="34"/>
      <c r="CM51" s="34"/>
      <c r="CN51" s="34"/>
      <c r="CO51" s="34"/>
      <c r="CP51" s="34"/>
      <c r="CQ51" s="34"/>
      <c r="CR51" s="34"/>
      <c r="CS51" s="34"/>
      <c r="CT51" s="34"/>
      <c r="CU51" s="34"/>
      <c r="CV51" s="34"/>
      <c r="CW51" s="34"/>
      <c r="CX51" s="34"/>
      <c r="CY51" s="34"/>
    </row>
    <row r="52" spans="1:103" x14ac:dyDescent="0.25">
      <c r="A52" s="7">
        <f t="shared" si="5"/>
        <v>48</v>
      </c>
      <c r="B52" s="7" t="str">
        <f>IF('Demand Locations'!B52&lt;&gt;"",'Demand Locations'!B52,"")</f>
        <v/>
      </c>
      <c r="C52" s="24" t="str">
        <f t="shared" si="4"/>
        <v/>
      </c>
      <c r="D52" s="34"/>
      <c r="E52" s="34"/>
      <c r="F52" s="34"/>
      <c r="G52" s="34"/>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c r="CJ52" s="34"/>
      <c r="CK52" s="34"/>
      <c r="CL52" s="34"/>
      <c r="CM52" s="34"/>
      <c r="CN52" s="34"/>
      <c r="CO52" s="34"/>
      <c r="CP52" s="34"/>
      <c r="CQ52" s="34"/>
      <c r="CR52" s="34"/>
      <c r="CS52" s="34"/>
      <c r="CT52" s="34"/>
      <c r="CU52" s="34"/>
      <c r="CV52" s="34"/>
      <c r="CW52" s="34"/>
      <c r="CX52" s="34"/>
      <c r="CY52" s="34"/>
    </row>
    <row r="53" spans="1:103" x14ac:dyDescent="0.25">
      <c r="A53" s="7">
        <f t="shared" si="5"/>
        <v>49</v>
      </c>
      <c r="B53" s="7" t="str">
        <f>IF('Demand Locations'!B53&lt;&gt;"",'Demand Locations'!B53,"")</f>
        <v/>
      </c>
      <c r="C53" s="24" t="str">
        <f t="shared" si="4"/>
        <v/>
      </c>
      <c r="D53" s="34"/>
      <c r="E53" s="34"/>
      <c r="F53" s="34"/>
      <c r="G53" s="34"/>
      <c r="H53" s="34"/>
      <c r="I53" s="34"/>
      <c r="J53" s="34"/>
      <c r="K53" s="34"/>
      <c r="L53" s="34"/>
      <c r="M53" s="34"/>
      <c r="N53" s="34"/>
      <c r="O53" s="34"/>
      <c r="P53" s="34"/>
      <c r="Q53" s="34"/>
      <c r="R53" s="34"/>
      <c r="S53" s="34"/>
      <c r="T53" s="34"/>
      <c r="U53" s="34"/>
      <c r="V53" s="34"/>
      <c r="W53" s="34"/>
      <c r="X53" s="34"/>
      <c r="Y53" s="34"/>
      <c r="Z53" s="34"/>
      <c r="AA53" s="34"/>
      <c r="AB53" s="34"/>
      <c r="AC53" s="34"/>
      <c r="AD53" s="34"/>
      <c r="AE53" s="34"/>
      <c r="AF53" s="34"/>
      <c r="AG53" s="34"/>
      <c r="AH53" s="34"/>
      <c r="AI53" s="34"/>
      <c r="AJ53" s="34"/>
      <c r="AK53" s="34"/>
      <c r="AL53" s="34"/>
      <c r="AM53" s="34"/>
      <c r="AN53" s="34"/>
      <c r="AO53" s="34"/>
      <c r="AP53" s="34"/>
      <c r="AQ53" s="34"/>
      <c r="AR53" s="34"/>
      <c r="AS53" s="34"/>
      <c r="AT53" s="34"/>
      <c r="AU53" s="34"/>
      <c r="AV53" s="34"/>
      <c r="AW53" s="34"/>
      <c r="AX53" s="34"/>
      <c r="AY53" s="34"/>
      <c r="AZ53" s="34"/>
      <c r="BA53" s="34"/>
      <c r="BB53" s="34"/>
      <c r="BC53" s="34"/>
      <c r="BD53" s="34"/>
      <c r="BE53" s="34"/>
      <c r="BF53" s="34"/>
      <c r="BG53" s="34"/>
      <c r="BH53" s="34"/>
      <c r="BI53" s="34"/>
      <c r="BJ53" s="34"/>
      <c r="BK53" s="34"/>
      <c r="BL53" s="34"/>
      <c r="BM53" s="34"/>
      <c r="BN53" s="34"/>
      <c r="BO53" s="34"/>
      <c r="BP53" s="34"/>
      <c r="BQ53" s="34"/>
      <c r="BR53" s="34"/>
      <c r="BS53" s="34"/>
      <c r="BT53" s="34"/>
      <c r="BU53" s="34"/>
      <c r="BV53" s="34"/>
      <c r="BW53" s="34"/>
      <c r="BX53" s="34"/>
      <c r="BY53" s="34"/>
      <c r="BZ53" s="34"/>
      <c r="CA53" s="34"/>
      <c r="CB53" s="34"/>
      <c r="CC53" s="34"/>
      <c r="CD53" s="34"/>
      <c r="CE53" s="34"/>
      <c r="CF53" s="34"/>
      <c r="CG53" s="34"/>
      <c r="CH53" s="34"/>
      <c r="CI53" s="34"/>
      <c r="CJ53" s="34"/>
      <c r="CK53" s="34"/>
      <c r="CL53" s="34"/>
      <c r="CM53" s="34"/>
      <c r="CN53" s="34"/>
      <c r="CO53" s="34"/>
      <c r="CP53" s="34"/>
      <c r="CQ53" s="34"/>
      <c r="CR53" s="34"/>
      <c r="CS53" s="34"/>
      <c r="CT53" s="34"/>
      <c r="CU53" s="34"/>
      <c r="CV53" s="34"/>
      <c r="CW53" s="34"/>
      <c r="CX53" s="34"/>
      <c r="CY53" s="34"/>
    </row>
    <row r="54" spans="1:103" x14ac:dyDescent="0.25">
      <c r="A54" s="7">
        <f t="shared" si="5"/>
        <v>50</v>
      </c>
      <c r="B54" s="7" t="str">
        <f>IF('Demand Locations'!B54&lt;&gt;"",'Demand Locations'!B54,"")</f>
        <v/>
      </c>
      <c r="C54" s="24" t="str">
        <f t="shared" si="4"/>
        <v/>
      </c>
      <c r="D54" s="34"/>
      <c r="E54" s="34"/>
      <c r="F54" s="34"/>
      <c r="G54" s="34"/>
      <c r="H54" s="34"/>
      <c r="I54" s="34"/>
      <c r="J54" s="34"/>
      <c r="K54" s="34"/>
      <c r="L54" s="34"/>
      <c r="M54" s="34"/>
      <c r="N54" s="34"/>
      <c r="O54" s="34"/>
      <c r="P54" s="34"/>
      <c r="Q54" s="34"/>
      <c r="R54" s="34"/>
      <c r="S54" s="34"/>
      <c r="T54" s="34"/>
      <c r="U54" s="34"/>
      <c r="V54" s="34"/>
      <c r="W54" s="34"/>
      <c r="X54" s="34"/>
      <c r="Y54" s="34"/>
      <c r="Z54" s="34"/>
      <c r="AA54" s="34"/>
      <c r="AB54" s="34"/>
      <c r="AC54" s="34"/>
      <c r="AD54" s="34"/>
      <c r="AE54" s="34"/>
      <c r="AF54" s="34"/>
      <c r="AG54" s="34"/>
      <c r="AH54" s="34"/>
      <c r="AI54" s="34"/>
      <c r="AJ54" s="34"/>
      <c r="AK54" s="34"/>
      <c r="AL54" s="34"/>
      <c r="AM54" s="34"/>
      <c r="AN54" s="34"/>
      <c r="AO54" s="34"/>
      <c r="AP54" s="34"/>
      <c r="AQ54" s="34"/>
      <c r="AR54" s="34"/>
      <c r="AS54" s="34"/>
      <c r="AT54" s="34"/>
      <c r="AU54" s="34"/>
      <c r="AV54" s="34"/>
      <c r="AW54" s="34"/>
      <c r="AX54" s="34"/>
      <c r="AY54" s="34"/>
      <c r="AZ54" s="34"/>
      <c r="BA54" s="34"/>
      <c r="BB54" s="34"/>
      <c r="BC54" s="34"/>
      <c r="BD54" s="34"/>
      <c r="BE54" s="34"/>
      <c r="BF54" s="34"/>
      <c r="BG54" s="34"/>
      <c r="BH54" s="34"/>
      <c r="BI54" s="34"/>
      <c r="BJ54" s="34"/>
      <c r="BK54" s="34"/>
      <c r="BL54" s="34"/>
      <c r="BM54" s="34"/>
      <c r="BN54" s="34"/>
      <c r="BO54" s="34"/>
      <c r="BP54" s="34"/>
      <c r="BQ54" s="34"/>
      <c r="BR54" s="34"/>
      <c r="BS54" s="34"/>
      <c r="BT54" s="34"/>
      <c r="BU54" s="34"/>
      <c r="BV54" s="34"/>
      <c r="BW54" s="34"/>
      <c r="BX54" s="34"/>
      <c r="BY54" s="34"/>
      <c r="BZ54" s="34"/>
      <c r="CA54" s="34"/>
      <c r="CB54" s="34"/>
      <c r="CC54" s="34"/>
      <c r="CD54" s="34"/>
      <c r="CE54" s="34"/>
      <c r="CF54" s="34"/>
      <c r="CG54" s="34"/>
      <c r="CH54" s="34"/>
      <c r="CI54" s="34"/>
      <c r="CJ54" s="34"/>
      <c r="CK54" s="34"/>
      <c r="CL54" s="34"/>
      <c r="CM54" s="34"/>
      <c r="CN54" s="34"/>
      <c r="CO54" s="34"/>
      <c r="CP54" s="34"/>
      <c r="CQ54" s="34"/>
      <c r="CR54" s="34"/>
      <c r="CS54" s="34"/>
      <c r="CT54" s="34"/>
      <c r="CU54" s="34"/>
      <c r="CV54" s="34"/>
      <c r="CW54" s="34"/>
      <c r="CX54" s="34"/>
      <c r="CY54" s="34"/>
    </row>
    <row r="55" spans="1:103" x14ac:dyDescent="0.25">
      <c r="A55" s="7">
        <f t="shared" si="5"/>
        <v>51</v>
      </c>
      <c r="B55" s="7" t="str">
        <f>IF('Demand Locations'!B55&lt;&gt;"",'Demand Locations'!B55,"")</f>
        <v/>
      </c>
      <c r="C55" s="24" t="str">
        <f t="shared" si="4"/>
        <v/>
      </c>
      <c r="D55" s="34"/>
      <c r="E55" s="34"/>
      <c r="F55" s="34"/>
      <c r="G55" s="34"/>
      <c r="H55" s="34"/>
      <c r="I55" s="34"/>
      <c r="J55" s="34"/>
      <c r="K55" s="34"/>
      <c r="L55" s="34"/>
      <c r="M55" s="34"/>
      <c r="N55" s="34"/>
      <c r="O55" s="34"/>
      <c r="P55" s="34"/>
      <c r="Q55" s="34"/>
      <c r="R55" s="34"/>
      <c r="S55" s="34"/>
      <c r="T55" s="34"/>
      <c r="U55" s="34"/>
      <c r="V55" s="34"/>
      <c r="W55" s="34"/>
      <c r="X55" s="34"/>
      <c r="Y55" s="34"/>
      <c r="Z55" s="34"/>
      <c r="AA55" s="34"/>
      <c r="AB55" s="34"/>
      <c r="AC55" s="34"/>
      <c r="AD55" s="34"/>
      <c r="AE55" s="34"/>
      <c r="AF55" s="34"/>
      <c r="AG55" s="34"/>
      <c r="AH55" s="34"/>
      <c r="AI55" s="34"/>
      <c r="AJ55" s="34"/>
      <c r="AK55" s="34"/>
      <c r="AL55" s="34"/>
      <c r="AM55" s="34"/>
      <c r="AN55" s="34"/>
      <c r="AO55" s="34"/>
      <c r="AP55" s="34"/>
      <c r="AQ55" s="34"/>
      <c r="AR55" s="34"/>
      <c r="AS55" s="34"/>
      <c r="AT55" s="34"/>
      <c r="AU55" s="34"/>
      <c r="AV55" s="34"/>
      <c r="AW55" s="34"/>
      <c r="AX55" s="34"/>
      <c r="AY55" s="34"/>
      <c r="AZ55" s="34"/>
      <c r="BA55" s="34"/>
      <c r="BB55" s="34"/>
      <c r="BC55" s="34"/>
      <c r="BD55" s="34"/>
      <c r="BE55" s="34"/>
      <c r="BF55" s="34"/>
      <c r="BG55" s="34"/>
      <c r="BH55" s="34"/>
      <c r="BI55" s="34"/>
      <c r="BJ55" s="34"/>
      <c r="BK55" s="34"/>
      <c r="BL55" s="34"/>
      <c r="BM55" s="34"/>
      <c r="BN55" s="34"/>
      <c r="BO55" s="34"/>
      <c r="BP55" s="34"/>
      <c r="BQ55" s="34"/>
      <c r="BR55" s="34"/>
      <c r="BS55" s="34"/>
      <c r="BT55" s="34"/>
      <c r="BU55" s="34"/>
      <c r="BV55" s="34"/>
      <c r="BW55" s="34"/>
      <c r="BX55" s="34"/>
      <c r="BY55" s="34"/>
      <c r="BZ55" s="34"/>
      <c r="CA55" s="34"/>
      <c r="CB55" s="34"/>
      <c r="CC55" s="34"/>
      <c r="CD55" s="34"/>
      <c r="CE55" s="34"/>
      <c r="CF55" s="34"/>
      <c r="CG55" s="34"/>
      <c r="CH55" s="34"/>
      <c r="CI55" s="34"/>
      <c r="CJ55" s="34"/>
      <c r="CK55" s="34"/>
      <c r="CL55" s="34"/>
      <c r="CM55" s="34"/>
      <c r="CN55" s="34"/>
      <c r="CO55" s="34"/>
      <c r="CP55" s="34"/>
      <c r="CQ55" s="34"/>
      <c r="CR55" s="34"/>
      <c r="CS55" s="34"/>
      <c r="CT55" s="34"/>
      <c r="CU55" s="34"/>
      <c r="CV55" s="34"/>
      <c r="CW55" s="34"/>
      <c r="CX55" s="34"/>
      <c r="CY55" s="34"/>
    </row>
    <row r="56" spans="1:103" x14ac:dyDescent="0.25">
      <c r="A56" s="7">
        <f t="shared" si="5"/>
        <v>52</v>
      </c>
      <c r="B56" s="7" t="str">
        <f>IF('Demand Locations'!B56&lt;&gt;"",'Demand Locations'!B56,"")</f>
        <v/>
      </c>
      <c r="C56" s="24" t="str">
        <f t="shared" si="4"/>
        <v/>
      </c>
      <c r="D56" s="34"/>
      <c r="E56" s="34"/>
      <c r="F56" s="34"/>
      <c r="G56" s="34"/>
      <c r="H56" s="34"/>
      <c r="I56" s="34"/>
      <c r="J56" s="34"/>
      <c r="K56" s="34"/>
      <c r="L56" s="34"/>
      <c r="M56" s="34"/>
      <c r="N56" s="34"/>
      <c r="O56" s="34"/>
      <c r="P56" s="34"/>
      <c r="Q56" s="34"/>
      <c r="R56" s="34"/>
      <c r="S56" s="34"/>
      <c r="T56" s="34"/>
      <c r="U56" s="34"/>
      <c r="V56" s="34"/>
      <c r="W56" s="34"/>
      <c r="X56" s="34"/>
      <c r="Y56" s="34"/>
      <c r="Z56" s="34"/>
      <c r="AA56" s="34"/>
      <c r="AB56" s="34"/>
      <c r="AC56" s="34"/>
      <c r="AD56" s="34"/>
      <c r="AE56" s="34"/>
      <c r="AF56" s="34"/>
      <c r="AG56" s="34"/>
      <c r="AH56" s="34"/>
      <c r="AI56" s="34"/>
      <c r="AJ56" s="34"/>
      <c r="AK56" s="34"/>
      <c r="AL56" s="34"/>
      <c r="AM56" s="34"/>
      <c r="AN56" s="34"/>
      <c r="AO56" s="34"/>
      <c r="AP56" s="34"/>
      <c r="AQ56" s="34"/>
      <c r="AR56" s="34"/>
      <c r="AS56" s="34"/>
      <c r="AT56" s="34"/>
      <c r="AU56" s="34"/>
      <c r="AV56" s="34"/>
      <c r="AW56" s="34"/>
      <c r="AX56" s="34"/>
      <c r="AY56" s="34"/>
      <c r="AZ56" s="34"/>
      <c r="BA56" s="34"/>
      <c r="BB56" s="34"/>
      <c r="BC56" s="34"/>
      <c r="BD56" s="34"/>
      <c r="BE56" s="34"/>
      <c r="BF56" s="34"/>
      <c r="BG56" s="34"/>
      <c r="BH56" s="34"/>
      <c r="BI56" s="34"/>
      <c r="BJ56" s="34"/>
      <c r="BK56" s="34"/>
      <c r="BL56" s="34"/>
      <c r="BM56" s="34"/>
      <c r="BN56" s="34"/>
      <c r="BO56" s="34"/>
      <c r="BP56" s="34"/>
      <c r="BQ56" s="34"/>
      <c r="BR56" s="34"/>
      <c r="BS56" s="34"/>
      <c r="BT56" s="34"/>
      <c r="BU56" s="34"/>
      <c r="BV56" s="34"/>
      <c r="BW56" s="34"/>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row>
    <row r="57" spans="1:103" x14ac:dyDescent="0.25">
      <c r="A57" s="7">
        <f t="shared" si="5"/>
        <v>53</v>
      </c>
      <c r="B57" s="7" t="str">
        <f>IF('Demand Locations'!B57&lt;&gt;"",'Demand Locations'!B57,"")</f>
        <v/>
      </c>
      <c r="C57" s="24" t="str">
        <f t="shared" si="4"/>
        <v/>
      </c>
      <c r="D57" s="34"/>
      <c r="E57" s="34"/>
      <c r="F57" s="34"/>
      <c r="G57" s="34"/>
      <c r="H57" s="34"/>
      <c r="I57" s="34"/>
      <c r="J57" s="34"/>
      <c r="K57" s="34"/>
      <c r="L57" s="34"/>
      <c r="M57" s="34"/>
      <c r="N57" s="34"/>
      <c r="O57" s="34"/>
      <c r="P57" s="34"/>
      <c r="Q57" s="34"/>
      <c r="R57" s="34"/>
      <c r="S57" s="34"/>
      <c r="T57" s="34"/>
      <c r="U57" s="34"/>
      <c r="V57" s="34"/>
      <c r="W57" s="34"/>
      <c r="X57" s="34"/>
      <c r="Y57" s="34"/>
      <c r="Z57" s="34"/>
      <c r="AA57" s="34"/>
      <c r="AB57" s="34"/>
      <c r="AC57" s="34"/>
      <c r="AD57" s="34"/>
      <c r="AE57" s="34"/>
      <c r="AF57" s="34"/>
      <c r="AG57" s="34"/>
      <c r="AH57" s="34"/>
      <c r="AI57" s="34"/>
      <c r="AJ57" s="34"/>
      <c r="AK57" s="34"/>
      <c r="AL57" s="34"/>
      <c r="AM57" s="34"/>
      <c r="AN57" s="34"/>
      <c r="AO57" s="34"/>
      <c r="AP57" s="34"/>
      <c r="AQ57" s="34"/>
      <c r="AR57" s="34"/>
      <c r="AS57" s="34"/>
      <c r="AT57" s="34"/>
      <c r="AU57" s="34"/>
      <c r="AV57" s="34"/>
      <c r="AW57" s="34"/>
      <c r="AX57" s="34"/>
      <c r="AY57" s="34"/>
      <c r="AZ57" s="34"/>
      <c r="BA57" s="34"/>
      <c r="BB57" s="34"/>
      <c r="BC57" s="34"/>
      <c r="BD57" s="34"/>
      <c r="BE57" s="34"/>
      <c r="BF57" s="34"/>
      <c r="BG57" s="34"/>
      <c r="BH57" s="34"/>
      <c r="BI57" s="34"/>
      <c r="BJ57" s="34"/>
      <c r="BK57" s="34"/>
      <c r="BL57" s="34"/>
      <c r="BM57" s="34"/>
      <c r="BN57" s="34"/>
      <c r="BO57" s="34"/>
      <c r="BP57" s="34"/>
      <c r="BQ57" s="34"/>
      <c r="BR57" s="34"/>
      <c r="BS57" s="34"/>
      <c r="BT57" s="34"/>
      <c r="BU57" s="34"/>
      <c r="BV57" s="34"/>
      <c r="BW57" s="34"/>
      <c r="BX57" s="34"/>
      <c r="BY57" s="34"/>
      <c r="BZ57" s="34"/>
      <c r="CA57" s="34"/>
      <c r="CB57" s="34"/>
      <c r="CC57" s="34"/>
      <c r="CD57" s="34"/>
      <c r="CE57" s="34"/>
      <c r="CF57" s="34"/>
      <c r="CG57" s="34"/>
      <c r="CH57" s="34"/>
      <c r="CI57" s="34"/>
      <c r="CJ57" s="34"/>
      <c r="CK57" s="34"/>
      <c r="CL57" s="34"/>
      <c r="CM57" s="34"/>
      <c r="CN57" s="34"/>
      <c r="CO57" s="34"/>
      <c r="CP57" s="34"/>
      <c r="CQ57" s="34"/>
      <c r="CR57" s="34"/>
      <c r="CS57" s="34"/>
      <c r="CT57" s="34"/>
      <c r="CU57" s="34"/>
      <c r="CV57" s="34"/>
      <c r="CW57" s="34"/>
      <c r="CX57" s="34"/>
      <c r="CY57" s="34"/>
    </row>
    <row r="58" spans="1:103" x14ac:dyDescent="0.25">
      <c r="A58" s="7">
        <f t="shared" si="5"/>
        <v>54</v>
      </c>
      <c r="B58" s="7" t="str">
        <f>IF('Demand Locations'!B58&lt;&gt;"",'Demand Locations'!B58,"")</f>
        <v/>
      </c>
      <c r="C58" s="24" t="str">
        <f t="shared" si="4"/>
        <v/>
      </c>
      <c r="D58" s="34"/>
      <c r="E58" s="34"/>
      <c r="F58" s="34"/>
      <c r="G58" s="34"/>
      <c r="H58" s="34"/>
      <c r="I58" s="34"/>
      <c r="J58" s="34"/>
      <c r="K58" s="34"/>
      <c r="L58" s="34"/>
      <c r="M58" s="34"/>
      <c r="N58" s="34"/>
      <c r="O58" s="34"/>
      <c r="P58" s="34"/>
      <c r="Q58" s="34"/>
      <c r="R58" s="34"/>
      <c r="S58" s="34"/>
      <c r="T58" s="34"/>
      <c r="U58" s="34"/>
      <c r="V58" s="34"/>
      <c r="W58" s="34"/>
      <c r="X58" s="34"/>
      <c r="Y58" s="34"/>
      <c r="Z58" s="34"/>
      <c r="AA58" s="34"/>
      <c r="AB58" s="34"/>
      <c r="AC58" s="34"/>
      <c r="AD58" s="34"/>
      <c r="AE58" s="34"/>
      <c r="AF58" s="34"/>
      <c r="AG58" s="34"/>
      <c r="AH58" s="34"/>
      <c r="AI58" s="34"/>
      <c r="AJ58" s="34"/>
      <c r="AK58" s="34"/>
      <c r="AL58" s="34"/>
      <c r="AM58" s="34"/>
      <c r="AN58" s="34"/>
      <c r="AO58" s="34"/>
      <c r="AP58" s="34"/>
      <c r="AQ58" s="34"/>
      <c r="AR58" s="34"/>
      <c r="AS58" s="34"/>
      <c r="AT58" s="34"/>
      <c r="AU58" s="34"/>
      <c r="AV58" s="34"/>
      <c r="AW58" s="34"/>
      <c r="AX58" s="34"/>
      <c r="AY58" s="34"/>
      <c r="AZ58" s="34"/>
      <c r="BA58" s="34"/>
      <c r="BB58" s="34"/>
      <c r="BC58" s="34"/>
      <c r="BD58" s="34"/>
      <c r="BE58" s="34"/>
      <c r="BF58" s="34"/>
      <c r="BG58" s="34"/>
      <c r="BH58" s="34"/>
      <c r="BI58" s="34"/>
      <c r="BJ58" s="34"/>
      <c r="BK58" s="34"/>
      <c r="BL58" s="34"/>
      <c r="BM58" s="34"/>
      <c r="BN58" s="34"/>
      <c r="BO58" s="34"/>
      <c r="BP58" s="34"/>
      <c r="BQ58" s="34"/>
      <c r="BR58" s="34"/>
      <c r="BS58" s="34"/>
      <c r="BT58" s="34"/>
      <c r="BU58" s="34"/>
      <c r="BV58" s="34"/>
      <c r="BW58" s="34"/>
      <c r="BX58" s="34"/>
      <c r="BY58" s="34"/>
      <c r="BZ58" s="34"/>
      <c r="CA58" s="34"/>
      <c r="CB58" s="34"/>
      <c r="CC58" s="34"/>
      <c r="CD58" s="34"/>
      <c r="CE58" s="34"/>
      <c r="CF58" s="34"/>
      <c r="CG58" s="34"/>
      <c r="CH58" s="34"/>
      <c r="CI58" s="34"/>
      <c r="CJ58" s="34"/>
      <c r="CK58" s="34"/>
      <c r="CL58" s="34"/>
      <c r="CM58" s="34"/>
      <c r="CN58" s="34"/>
      <c r="CO58" s="34"/>
      <c r="CP58" s="34"/>
      <c r="CQ58" s="34"/>
      <c r="CR58" s="34"/>
      <c r="CS58" s="34"/>
      <c r="CT58" s="34"/>
      <c r="CU58" s="34"/>
      <c r="CV58" s="34"/>
      <c r="CW58" s="34"/>
      <c r="CX58" s="34"/>
      <c r="CY58" s="34"/>
    </row>
    <row r="59" spans="1:103" x14ac:dyDescent="0.25">
      <c r="A59" s="7">
        <f t="shared" si="5"/>
        <v>55</v>
      </c>
      <c r="B59" s="7" t="str">
        <f>IF('Demand Locations'!B59&lt;&gt;"",'Demand Locations'!B59,"")</f>
        <v/>
      </c>
      <c r="C59" s="24" t="str">
        <f t="shared" si="4"/>
        <v/>
      </c>
      <c r="D59" s="34"/>
      <c r="E59" s="34"/>
      <c r="F59" s="34"/>
      <c r="G59" s="34"/>
      <c r="H59" s="34"/>
      <c r="I59" s="34"/>
      <c r="J59" s="34"/>
      <c r="K59" s="34"/>
      <c r="L59" s="34"/>
      <c r="M59" s="34"/>
      <c r="N59" s="34"/>
      <c r="O59" s="34"/>
      <c r="P59" s="34"/>
      <c r="Q59" s="34"/>
      <c r="R59" s="34"/>
      <c r="S59" s="34"/>
      <c r="T59" s="34"/>
      <c r="U59" s="34"/>
      <c r="V59" s="34"/>
      <c r="W59" s="34"/>
      <c r="X59" s="34"/>
      <c r="Y59" s="34"/>
      <c r="Z59" s="34"/>
      <c r="AA59" s="34"/>
      <c r="AB59" s="34"/>
      <c r="AC59" s="34"/>
      <c r="AD59" s="34"/>
      <c r="AE59" s="34"/>
      <c r="AF59" s="34"/>
      <c r="AG59" s="34"/>
      <c r="AH59" s="34"/>
      <c r="AI59" s="34"/>
      <c r="AJ59" s="34"/>
      <c r="AK59" s="34"/>
      <c r="AL59" s="34"/>
      <c r="AM59" s="34"/>
      <c r="AN59" s="34"/>
      <c r="AO59" s="34"/>
      <c r="AP59" s="34"/>
      <c r="AQ59" s="34"/>
      <c r="AR59" s="34"/>
      <c r="AS59" s="34"/>
      <c r="AT59" s="34"/>
      <c r="AU59" s="34"/>
      <c r="AV59" s="34"/>
      <c r="AW59" s="34"/>
      <c r="AX59" s="34"/>
      <c r="AY59" s="34"/>
      <c r="AZ59" s="34"/>
      <c r="BA59" s="34"/>
      <c r="BB59" s="34"/>
      <c r="BC59" s="34"/>
      <c r="BD59" s="34"/>
      <c r="BE59" s="34"/>
      <c r="BF59" s="34"/>
      <c r="BG59" s="34"/>
      <c r="BH59" s="34"/>
      <c r="BI59" s="34"/>
      <c r="BJ59" s="34"/>
      <c r="BK59" s="34"/>
      <c r="BL59" s="34"/>
      <c r="BM59" s="34"/>
      <c r="BN59" s="34"/>
      <c r="BO59" s="34"/>
      <c r="BP59" s="34"/>
      <c r="BQ59" s="34"/>
      <c r="BR59" s="34"/>
      <c r="BS59" s="34"/>
      <c r="BT59" s="34"/>
      <c r="BU59" s="34"/>
      <c r="BV59" s="34"/>
      <c r="BW59" s="34"/>
      <c r="BX59" s="34"/>
      <c r="BY59" s="34"/>
      <c r="BZ59" s="34"/>
      <c r="CA59" s="34"/>
      <c r="CB59" s="34"/>
      <c r="CC59" s="34"/>
      <c r="CD59" s="34"/>
      <c r="CE59" s="34"/>
      <c r="CF59" s="34"/>
      <c r="CG59" s="34"/>
      <c r="CH59" s="34"/>
      <c r="CI59" s="34"/>
      <c r="CJ59" s="34"/>
      <c r="CK59" s="34"/>
      <c r="CL59" s="34"/>
      <c r="CM59" s="34"/>
      <c r="CN59" s="34"/>
      <c r="CO59" s="34"/>
      <c r="CP59" s="34"/>
      <c r="CQ59" s="34"/>
      <c r="CR59" s="34"/>
      <c r="CS59" s="34"/>
      <c r="CT59" s="34"/>
      <c r="CU59" s="34"/>
      <c r="CV59" s="34"/>
      <c r="CW59" s="34"/>
      <c r="CX59" s="34"/>
      <c r="CY59" s="34"/>
    </row>
    <row r="60" spans="1:103" x14ac:dyDescent="0.25">
      <c r="A60" s="7">
        <f t="shared" si="5"/>
        <v>56</v>
      </c>
      <c r="B60" s="7" t="str">
        <f>IF('Demand Locations'!B60&lt;&gt;"",'Demand Locations'!B60,"")</f>
        <v/>
      </c>
      <c r="C60" s="24" t="str">
        <f t="shared" si="4"/>
        <v/>
      </c>
      <c r="D60" s="34"/>
      <c r="E60" s="34"/>
      <c r="F60" s="34"/>
      <c r="G60" s="34"/>
      <c r="H60" s="34"/>
      <c r="I60" s="34"/>
      <c r="J60" s="34"/>
      <c r="K60" s="34"/>
      <c r="L60" s="34"/>
      <c r="M60" s="34"/>
      <c r="N60" s="34"/>
      <c r="O60" s="34"/>
      <c r="P60" s="34"/>
      <c r="Q60" s="34"/>
      <c r="R60" s="34"/>
      <c r="S60" s="34"/>
      <c r="T60" s="34"/>
      <c r="U60" s="34"/>
      <c r="V60" s="34"/>
      <c r="W60" s="34"/>
      <c r="X60" s="34"/>
      <c r="Y60" s="34"/>
      <c r="Z60" s="34"/>
      <c r="AA60" s="34"/>
      <c r="AB60" s="34"/>
      <c r="AC60" s="34"/>
      <c r="AD60" s="34"/>
      <c r="AE60" s="34"/>
      <c r="AF60" s="34"/>
      <c r="AG60" s="34"/>
      <c r="AH60" s="34"/>
      <c r="AI60" s="34"/>
      <c r="AJ60" s="34"/>
      <c r="AK60" s="34"/>
      <c r="AL60" s="34"/>
      <c r="AM60" s="34"/>
      <c r="AN60" s="34"/>
      <c r="AO60" s="34"/>
      <c r="AP60" s="34"/>
      <c r="AQ60" s="34"/>
      <c r="AR60" s="34"/>
      <c r="AS60" s="34"/>
      <c r="AT60" s="34"/>
      <c r="AU60" s="34"/>
      <c r="AV60" s="34"/>
      <c r="AW60" s="34"/>
      <c r="AX60" s="34"/>
      <c r="AY60" s="34"/>
      <c r="AZ60" s="34"/>
      <c r="BA60" s="34"/>
      <c r="BB60" s="34"/>
      <c r="BC60" s="34"/>
      <c r="BD60" s="34"/>
      <c r="BE60" s="34"/>
      <c r="BF60" s="34"/>
      <c r="BG60" s="34"/>
      <c r="BH60" s="34"/>
      <c r="BI60" s="34"/>
      <c r="BJ60" s="34"/>
      <c r="BK60" s="34"/>
      <c r="BL60" s="34"/>
      <c r="BM60" s="34"/>
      <c r="BN60" s="34"/>
      <c r="BO60" s="34"/>
      <c r="BP60" s="34"/>
      <c r="BQ60" s="34"/>
      <c r="BR60" s="34"/>
      <c r="BS60" s="34"/>
      <c r="BT60" s="34"/>
      <c r="BU60" s="34"/>
      <c r="BV60" s="34"/>
      <c r="BW60" s="34"/>
      <c r="BX60" s="34"/>
      <c r="BY60" s="34"/>
      <c r="BZ60" s="34"/>
      <c r="CA60" s="34"/>
      <c r="CB60" s="34"/>
      <c r="CC60" s="34"/>
      <c r="CD60" s="34"/>
      <c r="CE60" s="34"/>
      <c r="CF60" s="34"/>
      <c r="CG60" s="34"/>
      <c r="CH60" s="34"/>
      <c r="CI60" s="34"/>
      <c r="CJ60" s="34"/>
      <c r="CK60" s="34"/>
      <c r="CL60" s="34"/>
      <c r="CM60" s="34"/>
      <c r="CN60" s="34"/>
      <c r="CO60" s="34"/>
      <c r="CP60" s="34"/>
      <c r="CQ60" s="34"/>
      <c r="CR60" s="34"/>
      <c r="CS60" s="34"/>
      <c r="CT60" s="34"/>
      <c r="CU60" s="34"/>
      <c r="CV60" s="34"/>
      <c r="CW60" s="34"/>
      <c r="CX60" s="34"/>
      <c r="CY60" s="34"/>
    </row>
    <row r="61" spans="1:103" x14ac:dyDescent="0.25">
      <c r="A61" s="7">
        <f t="shared" si="5"/>
        <v>57</v>
      </c>
      <c r="B61" s="7" t="str">
        <f>IF('Demand Locations'!B61&lt;&gt;"",'Demand Locations'!B61,"")</f>
        <v/>
      </c>
      <c r="C61" s="24" t="str">
        <f t="shared" si="4"/>
        <v/>
      </c>
      <c r="D61" s="34"/>
      <c r="E61" s="34"/>
      <c r="F61" s="34"/>
      <c r="G61" s="34"/>
      <c r="H61" s="34"/>
      <c r="I61" s="34"/>
      <c r="J61" s="34"/>
      <c r="K61" s="34"/>
      <c r="L61" s="34"/>
      <c r="M61" s="34"/>
      <c r="N61" s="34"/>
      <c r="O61" s="34"/>
      <c r="P61" s="34"/>
      <c r="Q61" s="34"/>
      <c r="R61" s="34"/>
      <c r="S61" s="34"/>
      <c r="T61" s="34"/>
      <c r="U61" s="34"/>
      <c r="V61" s="34"/>
      <c r="W61" s="34"/>
      <c r="X61" s="34"/>
      <c r="Y61" s="34"/>
      <c r="Z61" s="34"/>
      <c r="AA61" s="34"/>
      <c r="AB61" s="34"/>
      <c r="AC61" s="34"/>
      <c r="AD61" s="34"/>
      <c r="AE61" s="34"/>
      <c r="AF61" s="34"/>
      <c r="AG61" s="34"/>
      <c r="AH61" s="34"/>
      <c r="AI61" s="34"/>
      <c r="AJ61" s="34"/>
      <c r="AK61" s="34"/>
      <c r="AL61" s="34"/>
      <c r="AM61" s="34"/>
      <c r="AN61" s="34"/>
      <c r="AO61" s="34"/>
      <c r="AP61" s="34"/>
      <c r="AQ61" s="34"/>
      <c r="AR61" s="34"/>
      <c r="AS61" s="34"/>
      <c r="AT61" s="34"/>
      <c r="AU61" s="34"/>
      <c r="AV61" s="34"/>
      <c r="AW61" s="34"/>
      <c r="AX61" s="34"/>
      <c r="AY61" s="34"/>
      <c r="AZ61" s="34"/>
      <c r="BA61" s="34"/>
      <c r="BB61" s="34"/>
      <c r="BC61" s="34"/>
      <c r="BD61" s="34"/>
      <c r="BE61" s="34"/>
      <c r="BF61" s="34"/>
      <c r="BG61" s="34"/>
      <c r="BH61" s="34"/>
      <c r="BI61" s="34"/>
      <c r="BJ61" s="34"/>
      <c r="BK61" s="34"/>
      <c r="BL61" s="34"/>
      <c r="BM61" s="34"/>
      <c r="BN61" s="34"/>
      <c r="BO61" s="34"/>
      <c r="BP61" s="34"/>
      <c r="BQ61" s="34"/>
      <c r="BR61" s="34"/>
      <c r="BS61" s="34"/>
      <c r="BT61" s="34"/>
      <c r="BU61" s="34"/>
      <c r="BV61" s="34"/>
      <c r="BW61" s="34"/>
      <c r="BX61" s="34"/>
      <c r="BY61" s="34"/>
      <c r="BZ61" s="34"/>
      <c r="CA61" s="34"/>
      <c r="CB61" s="34"/>
      <c r="CC61" s="34"/>
      <c r="CD61" s="34"/>
      <c r="CE61" s="34"/>
      <c r="CF61" s="34"/>
      <c r="CG61" s="34"/>
      <c r="CH61" s="34"/>
      <c r="CI61" s="34"/>
      <c r="CJ61" s="34"/>
      <c r="CK61" s="34"/>
      <c r="CL61" s="34"/>
      <c r="CM61" s="34"/>
      <c r="CN61" s="34"/>
      <c r="CO61" s="34"/>
      <c r="CP61" s="34"/>
      <c r="CQ61" s="34"/>
      <c r="CR61" s="34"/>
      <c r="CS61" s="34"/>
      <c r="CT61" s="34"/>
      <c r="CU61" s="34"/>
      <c r="CV61" s="34"/>
      <c r="CW61" s="34"/>
      <c r="CX61" s="34"/>
      <c r="CY61" s="34"/>
    </row>
    <row r="62" spans="1:103" x14ac:dyDescent="0.25">
      <c r="A62" s="7">
        <f t="shared" si="5"/>
        <v>58</v>
      </c>
      <c r="B62" s="7" t="str">
        <f>IF('Demand Locations'!B62&lt;&gt;"",'Demand Locations'!B62,"")</f>
        <v/>
      </c>
      <c r="C62" s="24" t="str">
        <f t="shared" si="4"/>
        <v/>
      </c>
      <c r="D62" s="34"/>
      <c r="E62" s="34"/>
      <c r="F62" s="34"/>
      <c r="G62" s="34"/>
      <c r="H62" s="34"/>
      <c r="I62" s="34"/>
      <c r="J62" s="34"/>
      <c r="K62" s="34"/>
      <c r="L62" s="34"/>
      <c r="M62" s="34"/>
      <c r="N62" s="34"/>
      <c r="O62" s="34"/>
      <c r="P62" s="34"/>
      <c r="Q62" s="34"/>
      <c r="R62" s="34"/>
      <c r="S62" s="34"/>
      <c r="T62" s="34"/>
      <c r="U62" s="34"/>
      <c r="V62" s="34"/>
      <c r="W62" s="34"/>
      <c r="X62" s="34"/>
      <c r="Y62" s="34"/>
      <c r="Z62" s="34"/>
      <c r="AA62" s="34"/>
      <c r="AB62" s="34"/>
      <c r="AC62" s="34"/>
      <c r="AD62" s="34"/>
      <c r="AE62" s="34"/>
      <c r="AF62" s="34"/>
      <c r="AG62" s="34"/>
      <c r="AH62" s="34"/>
      <c r="AI62" s="34"/>
      <c r="AJ62" s="34"/>
      <c r="AK62" s="34"/>
      <c r="AL62" s="34"/>
      <c r="AM62" s="34"/>
      <c r="AN62" s="34"/>
      <c r="AO62" s="34"/>
      <c r="AP62" s="34"/>
      <c r="AQ62" s="34"/>
      <c r="AR62" s="34"/>
      <c r="AS62" s="34"/>
      <c r="AT62" s="34"/>
      <c r="AU62" s="34"/>
      <c r="AV62" s="34"/>
      <c r="AW62" s="34"/>
      <c r="AX62" s="34"/>
      <c r="AY62" s="34"/>
      <c r="AZ62" s="34"/>
      <c r="BA62" s="34"/>
      <c r="BB62" s="34"/>
      <c r="BC62" s="34"/>
      <c r="BD62" s="34"/>
      <c r="BE62" s="34"/>
      <c r="BF62" s="34"/>
      <c r="BG62" s="34"/>
      <c r="BH62" s="34"/>
      <c r="BI62" s="34"/>
      <c r="BJ62" s="34"/>
      <c r="BK62" s="34"/>
      <c r="BL62" s="34"/>
      <c r="BM62" s="34"/>
      <c r="BN62" s="34"/>
      <c r="BO62" s="34"/>
      <c r="BP62" s="34"/>
      <c r="BQ62" s="34"/>
      <c r="BR62" s="34"/>
      <c r="BS62" s="34"/>
      <c r="BT62" s="34"/>
      <c r="BU62" s="34"/>
      <c r="BV62" s="34"/>
      <c r="BW62" s="34"/>
      <c r="BX62" s="34"/>
      <c r="BY62" s="34"/>
      <c r="BZ62" s="34"/>
      <c r="CA62" s="34"/>
      <c r="CB62" s="34"/>
      <c r="CC62" s="34"/>
      <c r="CD62" s="34"/>
      <c r="CE62" s="34"/>
      <c r="CF62" s="34"/>
      <c r="CG62" s="34"/>
      <c r="CH62" s="34"/>
      <c r="CI62" s="34"/>
      <c r="CJ62" s="34"/>
      <c r="CK62" s="34"/>
      <c r="CL62" s="34"/>
      <c r="CM62" s="34"/>
      <c r="CN62" s="34"/>
      <c r="CO62" s="34"/>
      <c r="CP62" s="34"/>
      <c r="CQ62" s="34"/>
      <c r="CR62" s="34"/>
      <c r="CS62" s="34"/>
      <c r="CT62" s="34"/>
      <c r="CU62" s="34"/>
      <c r="CV62" s="34"/>
      <c r="CW62" s="34"/>
      <c r="CX62" s="34"/>
      <c r="CY62" s="34"/>
    </row>
    <row r="63" spans="1:103" x14ac:dyDescent="0.25">
      <c r="A63" s="7">
        <f t="shared" si="5"/>
        <v>59</v>
      </c>
      <c r="B63" s="7" t="str">
        <f>IF('Demand Locations'!B63&lt;&gt;"",'Demand Locations'!B63,"")</f>
        <v/>
      </c>
      <c r="C63" s="24" t="str">
        <f t="shared" si="4"/>
        <v/>
      </c>
      <c r="D63" s="34"/>
      <c r="E63" s="34"/>
      <c r="F63" s="34"/>
      <c r="G63" s="34"/>
      <c r="H63" s="34"/>
      <c r="I63" s="34"/>
      <c r="J63" s="34"/>
      <c r="K63" s="34"/>
      <c r="L63" s="34"/>
      <c r="M63" s="34"/>
      <c r="N63" s="34"/>
      <c r="O63" s="34"/>
      <c r="P63" s="34"/>
      <c r="Q63" s="34"/>
      <c r="R63" s="34"/>
      <c r="S63" s="34"/>
      <c r="T63" s="34"/>
      <c r="U63" s="34"/>
      <c r="V63" s="34"/>
      <c r="W63" s="34"/>
      <c r="X63" s="34"/>
      <c r="Y63" s="34"/>
      <c r="Z63" s="34"/>
      <c r="AA63" s="34"/>
      <c r="AB63" s="34"/>
      <c r="AC63" s="34"/>
      <c r="AD63" s="34"/>
      <c r="AE63" s="34"/>
      <c r="AF63" s="34"/>
      <c r="AG63" s="34"/>
      <c r="AH63" s="34"/>
      <c r="AI63" s="34"/>
      <c r="AJ63" s="34"/>
      <c r="AK63" s="34"/>
      <c r="AL63" s="34"/>
      <c r="AM63" s="34"/>
      <c r="AN63" s="34"/>
      <c r="AO63" s="34"/>
      <c r="AP63" s="34"/>
      <c r="AQ63" s="34"/>
      <c r="AR63" s="34"/>
      <c r="AS63" s="34"/>
      <c r="AT63" s="34"/>
      <c r="AU63" s="34"/>
      <c r="AV63" s="34"/>
      <c r="AW63" s="34"/>
      <c r="AX63" s="34"/>
      <c r="AY63" s="34"/>
      <c r="AZ63" s="34"/>
      <c r="BA63" s="34"/>
      <c r="BB63" s="34"/>
      <c r="BC63" s="34"/>
      <c r="BD63" s="34"/>
      <c r="BE63" s="34"/>
      <c r="BF63" s="34"/>
      <c r="BG63" s="34"/>
      <c r="BH63" s="34"/>
      <c r="BI63" s="34"/>
      <c r="BJ63" s="34"/>
      <c r="BK63" s="34"/>
      <c r="BL63" s="34"/>
      <c r="BM63" s="34"/>
      <c r="BN63" s="34"/>
      <c r="BO63" s="34"/>
      <c r="BP63" s="34"/>
      <c r="BQ63" s="34"/>
      <c r="BR63" s="34"/>
      <c r="BS63" s="34"/>
      <c r="BT63" s="34"/>
      <c r="BU63" s="34"/>
      <c r="BV63" s="34"/>
      <c r="BW63" s="34"/>
      <c r="BX63" s="34"/>
      <c r="BY63" s="34"/>
      <c r="BZ63" s="34"/>
      <c r="CA63" s="34"/>
      <c r="CB63" s="34"/>
      <c r="CC63" s="34"/>
      <c r="CD63" s="34"/>
      <c r="CE63" s="34"/>
      <c r="CF63" s="34"/>
      <c r="CG63" s="34"/>
      <c r="CH63" s="34"/>
      <c r="CI63" s="34"/>
      <c r="CJ63" s="34"/>
      <c r="CK63" s="34"/>
      <c r="CL63" s="34"/>
      <c r="CM63" s="34"/>
      <c r="CN63" s="34"/>
      <c r="CO63" s="34"/>
      <c r="CP63" s="34"/>
      <c r="CQ63" s="34"/>
      <c r="CR63" s="34"/>
      <c r="CS63" s="34"/>
      <c r="CT63" s="34"/>
      <c r="CU63" s="34"/>
      <c r="CV63" s="34"/>
      <c r="CW63" s="34"/>
      <c r="CX63" s="34"/>
      <c r="CY63" s="34"/>
    </row>
    <row r="64" spans="1:103" x14ac:dyDescent="0.25">
      <c r="A64" s="7">
        <f t="shared" si="5"/>
        <v>60</v>
      </c>
      <c r="B64" s="7" t="str">
        <f>IF('Demand Locations'!B64&lt;&gt;"",'Demand Locations'!B64,"")</f>
        <v/>
      </c>
      <c r="C64" s="24" t="str">
        <f t="shared" si="4"/>
        <v/>
      </c>
      <c r="D64" s="34"/>
      <c r="E64" s="34"/>
      <c r="F64" s="34"/>
      <c r="G64" s="34"/>
      <c r="H64" s="34"/>
      <c r="I64" s="34"/>
      <c r="J64" s="34"/>
      <c r="K64" s="34"/>
      <c r="L64" s="34"/>
      <c r="M64" s="34"/>
      <c r="N64" s="34"/>
      <c r="O64" s="34"/>
      <c r="P64" s="34"/>
      <c r="Q64" s="34"/>
      <c r="R64" s="34"/>
      <c r="S64" s="34"/>
      <c r="T64" s="34"/>
      <c r="U64" s="34"/>
      <c r="V64" s="34"/>
      <c r="W64" s="34"/>
      <c r="X64" s="34"/>
      <c r="Y64" s="34"/>
      <c r="Z64" s="34"/>
      <c r="AA64" s="34"/>
      <c r="AB64" s="34"/>
      <c r="AC64" s="34"/>
      <c r="AD64" s="34"/>
      <c r="AE64" s="34"/>
      <c r="AF64" s="34"/>
      <c r="AG64" s="34"/>
      <c r="AH64" s="34"/>
      <c r="AI64" s="34"/>
      <c r="AJ64" s="34"/>
      <c r="AK64" s="34"/>
      <c r="AL64" s="34"/>
      <c r="AM64" s="34"/>
      <c r="AN64" s="34"/>
      <c r="AO64" s="34"/>
      <c r="AP64" s="34"/>
      <c r="AQ64" s="34"/>
      <c r="AR64" s="34"/>
      <c r="AS64" s="34"/>
      <c r="AT64" s="34"/>
      <c r="AU64" s="34"/>
      <c r="AV64" s="34"/>
      <c r="AW64" s="34"/>
      <c r="AX64" s="34"/>
      <c r="AY64" s="34"/>
      <c r="AZ64" s="34"/>
      <c r="BA64" s="34"/>
      <c r="BB64" s="34"/>
      <c r="BC64" s="34"/>
      <c r="BD64" s="34"/>
      <c r="BE64" s="34"/>
      <c r="BF64" s="34"/>
      <c r="BG64" s="34"/>
      <c r="BH64" s="34"/>
      <c r="BI64" s="34"/>
      <c r="BJ64" s="34"/>
      <c r="BK64" s="34"/>
      <c r="BL64" s="34"/>
      <c r="BM64" s="34"/>
      <c r="BN64" s="34"/>
      <c r="BO64" s="34"/>
      <c r="BP64" s="34"/>
      <c r="BQ64" s="34"/>
      <c r="BR64" s="34"/>
      <c r="BS64" s="34"/>
      <c r="BT64" s="34"/>
      <c r="BU64" s="34"/>
      <c r="BV64" s="34"/>
      <c r="BW64" s="34"/>
      <c r="BX64" s="34"/>
      <c r="BY64" s="34"/>
      <c r="BZ64" s="34"/>
      <c r="CA64" s="34"/>
      <c r="CB64" s="34"/>
      <c r="CC64" s="34"/>
      <c r="CD64" s="34"/>
      <c r="CE64" s="34"/>
      <c r="CF64" s="34"/>
      <c r="CG64" s="34"/>
      <c r="CH64" s="34"/>
      <c r="CI64" s="34"/>
      <c r="CJ64" s="34"/>
      <c r="CK64" s="34"/>
      <c r="CL64" s="34"/>
      <c r="CM64" s="34"/>
      <c r="CN64" s="34"/>
      <c r="CO64" s="34"/>
      <c r="CP64" s="34"/>
      <c r="CQ64" s="34"/>
      <c r="CR64" s="34"/>
      <c r="CS64" s="34"/>
      <c r="CT64" s="34"/>
      <c r="CU64" s="34"/>
      <c r="CV64" s="34"/>
      <c r="CW64" s="34"/>
      <c r="CX64" s="34"/>
      <c r="CY64" s="34"/>
    </row>
    <row r="65" spans="1:103" x14ac:dyDescent="0.25">
      <c r="A65" s="7">
        <f t="shared" si="5"/>
        <v>61</v>
      </c>
      <c r="B65" s="7" t="str">
        <f>IF('Demand Locations'!B65&lt;&gt;"",'Demand Locations'!B65,"")</f>
        <v/>
      </c>
      <c r="C65" s="24" t="str">
        <f t="shared" si="4"/>
        <v/>
      </c>
      <c r="D65" s="34"/>
      <c r="E65" s="34"/>
      <c r="F65" s="34"/>
      <c r="G65" s="34"/>
      <c r="H65" s="34"/>
      <c r="I65" s="34"/>
      <c r="J65" s="34"/>
      <c r="K65" s="34"/>
      <c r="L65" s="34"/>
      <c r="M65" s="34"/>
      <c r="N65" s="34"/>
      <c r="O65" s="34"/>
      <c r="P65" s="34"/>
      <c r="Q65" s="34"/>
      <c r="R65" s="34"/>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34"/>
      <c r="AS65" s="34"/>
      <c r="AT65" s="34"/>
      <c r="AU65" s="34"/>
      <c r="AV65" s="34"/>
      <c r="AW65" s="34"/>
      <c r="AX65" s="34"/>
      <c r="AY65" s="34"/>
      <c r="AZ65" s="34"/>
      <c r="BA65" s="34"/>
      <c r="BB65" s="34"/>
      <c r="BC65" s="34"/>
      <c r="BD65" s="34"/>
      <c r="BE65" s="34"/>
      <c r="BF65" s="34"/>
      <c r="BG65" s="34"/>
      <c r="BH65" s="34"/>
      <c r="BI65" s="34"/>
      <c r="BJ65" s="34"/>
      <c r="BK65" s="34"/>
      <c r="BL65" s="34"/>
      <c r="BM65" s="34"/>
      <c r="BN65" s="34"/>
      <c r="BO65" s="34"/>
      <c r="BP65" s="34"/>
      <c r="BQ65" s="34"/>
      <c r="BR65" s="34"/>
      <c r="BS65" s="34"/>
      <c r="BT65" s="34"/>
      <c r="BU65" s="34"/>
      <c r="BV65" s="34"/>
      <c r="BW65" s="34"/>
      <c r="BX65" s="34"/>
      <c r="BY65" s="34"/>
      <c r="BZ65" s="34"/>
      <c r="CA65" s="34"/>
      <c r="CB65" s="34"/>
      <c r="CC65" s="34"/>
      <c r="CD65" s="34"/>
      <c r="CE65" s="34"/>
      <c r="CF65" s="34"/>
      <c r="CG65" s="34"/>
      <c r="CH65" s="34"/>
      <c r="CI65" s="34"/>
      <c r="CJ65" s="34"/>
      <c r="CK65" s="34"/>
      <c r="CL65" s="34"/>
      <c r="CM65" s="34"/>
      <c r="CN65" s="34"/>
      <c r="CO65" s="34"/>
      <c r="CP65" s="34"/>
      <c r="CQ65" s="34"/>
      <c r="CR65" s="34"/>
      <c r="CS65" s="34"/>
      <c r="CT65" s="34"/>
      <c r="CU65" s="34"/>
      <c r="CV65" s="34"/>
      <c r="CW65" s="34"/>
      <c r="CX65" s="34"/>
      <c r="CY65" s="34"/>
    </row>
    <row r="66" spans="1:103" x14ac:dyDescent="0.25">
      <c r="A66" s="7">
        <f t="shared" si="5"/>
        <v>62</v>
      </c>
      <c r="B66" s="7" t="str">
        <f>IF('Demand Locations'!B66&lt;&gt;"",'Demand Locations'!B66,"")</f>
        <v/>
      </c>
      <c r="C66" s="24" t="str">
        <f t="shared" si="4"/>
        <v/>
      </c>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c r="CJ66" s="34"/>
      <c r="CK66" s="34"/>
      <c r="CL66" s="34"/>
      <c r="CM66" s="34"/>
      <c r="CN66" s="34"/>
      <c r="CO66" s="34"/>
      <c r="CP66" s="34"/>
      <c r="CQ66" s="34"/>
      <c r="CR66" s="34"/>
      <c r="CS66" s="34"/>
      <c r="CT66" s="34"/>
      <c r="CU66" s="34"/>
      <c r="CV66" s="34"/>
      <c r="CW66" s="34"/>
      <c r="CX66" s="34"/>
      <c r="CY66" s="34"/>
    </row>
    <row r="67" spans="1:103" x14ac:dyDescent="0.25">
      <c r="A67" s="7">
        <f t="shared" si="5"/>
        <v>63</v>
      </c>
      <c r="B67" s="7" t="str">
        <f>IF('Demand Locations'!B67&lt;&gt;"",'Demand Locations'!B67,"")</f>
        <v/>
      </c>
      <c r="C67" s="24" t="str">
        <f t="shared" si="4"/>
        <v/>
      </c>
      <c r="D67" s="34"/>
      <c r="E67" s="34"/>
      <c r="F67" s="34"/>
      <c r="G67" s="34"/>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c r="CJ67" s="34"/>
      <c r="CK67" s="34"/>
      <c r="CL67" s="34"/>
      <c r="CM67" s="34"/>
      <c r="CN67" s="34"/>
      <c r="CO67" s="34"/>
      <c r="CP67" s="34"/>
      <c r="CQ67" s="34"/>
      <c r="CR67" s="34"/>
      <c r="CS67" s="34"/>
      <c r="CT67" s="34"/>
      <c r="CU67" s="34"/>
      <c r="CV67" s="34"/>
      <c r="CW67" s="34"/>
      <c r="CX67" s="34"/>
      <c r="CY67" s="34"/>
    </row>
    <row r="68" spans="1:103" x14ac:dyDescent="0.25">
      <c r="A68" s="7">
        <f t="shared" si="5"/>
        <v>64</v>
      </c>
      <c r="B68" s="7" t="str">
        <f>IF('Demand Locations'!B68&lt;&gt;"",'Demand Locations'!B68,"")</f>
        <v/>
      </c>
      <c r="C68" s="24" t="str">
        <f t="shared" si="4"/>
        <v/>
      </c>
      <c r="D68" s="34"/>
      <c r="E68" s="34"/>
      <c r="F68" s="34"/>
      <c r="G68" s="34"/>
      <c r="H68" s="34"/>
      <c r="I68" s="34"/>
      <c r="J68" s="34"/>
      <c r="K68" s="34"/>
      <c r="L68" s="34"/>
      <c r="M68" s="34"/>
      <c r="N68" s="34"/>
      <c r="O68" s="34"/>
      <c r="P68" s="34"/>
      <c r="Q68" s="34"/>
      <c r="R68" s="34"/>
      <c r="S68" s="34"/>
      <c r="T68" s="34"/>
      <c r="U68" s="34"/>
      <c r="V68" s="34"/>
      <c r="W68" s="34"/>
      <c r="X68" s="34"/>
      <c r="Y68" s="34"/>
      <c r="Z68" s="34"/>
      <c r="AA68" s="34"/>
      <c r="AB68" s="34"/>
      <c r="AC68" s="34"/>
      <c r="AD68" s="34"/>
      <c r="AE68" s="34"/>
      <c r="AF68" s="34"/>
      <c r="AG68" s="34"/>
      <c r="AH68" s="34"/>
      <c r="AI68" s="34"/>
      <c r="AJ68" s="34"/>
      <c r="AK68" s="34"/>
      <c r="AL68" s="34"/>
      <c r="AM68" s="34"/>
      <c r="AN68" s="34"/>
      <c r="AO68" s="34"/>
      <c r="AP68" s="34"/>
      <c r="AQ68" s="34"/>
      <c r="AR68" s="34"/>
      <c r="AS68" s="34"/>
      <c r="AT68" s="34"/>
      <c r="AU68" s="34"/>
      <c r="AV68" s="34"/>
      <c r="AW68" s="34"/>
      <c r="AX68" s="34"/>
      <c r="AY68" s="34"/>
      <c r="AZ68" s="34"/>
      <c r="BA68" s="34"/>
      <c r="BB68" s="34"/>
      <c r="BC68" s="34"/>
      <c r="BD68" s="34"/>
      <c r="BE68" s="34"/>
      <c r="BF68" s="34"/>
      <c r="BG68" s="34"/>
      <c r="BH68" s="34"/>
      <c r="BI68" s="34"/>
      <c r="BJ68" s="34"/>
      <c r="BK68" s="34"/>
      <c r="BL68" s="34"/>
      <c r="BM68" s="34"/>
      <c r="BN68" s="34"/>
      <c r="BO68" s="34"/>
      <c r="BP68" s="34"/>
      <c r="BQ68" s="34"/>
      <c r="BR68" s="34"/>
      <c r="BS68" s="34"/>
      <c r="BT68" s="34"/>
      <c r="BU68" s="34"/>
      <c r="BV68" s="34"/>
      <c r="BW68" s="34"/>
      <c r="BX68" s="34"/>
      <c r="BY68" s="34"/>
      <c r="BZ68" s="34"/>
      <c r="CA68" s="34"/>
      <c r="CB68" s="34"/>
      <c r="CC68" s="34"/>
      <c r="CD68" s="34"/>
      <c r="CE68" s="34"/>
      <c r="CF68" s="34"/>
      <c r="CG68" s="34"/>
      <c r="CH68" s="34"/>
      <c r="CI68" s="34"/>
      <c r="CJ68" s="34"/>
      <c r="CK68" s="34"/>
      <c r="CL68" s="34"/>
      <c r="CM68" s="34"/>
      <c r="CN68" s="34"/>
      <c r="CO68" s="34"/>
      <c r="CP68" s="34"/>
      <c r="CQ68" s="34"/>
      <c r="CR68" s="34"/>
      <c r="CS68" s="34"/>
      <c r="CT68" s="34"/>
      <c r="CU68" s="34"/>
      <c r="CV68" s="34"/>
      <c r="CW68" s="34"/>
      <c r="CX68" s="34"/>
      <c r="CY68" s="34"/>
    </row>
    <row r="69" spans="1:103" x14ac:dyDescent="0.25">
      <c r="A69" s="7">
        <f t="shared" si="5"/>
        <v>65</v>
      </c>
      <c r="B69" s="7" t="str">
        <f>IF('Demand Locations'!B69&lt;&gt;"",'Demand Locations'!B69,"")</f>
        <v/>
      </c>
      <c r="C69" s="24" t="str">
        <f t="shared" si="4"/>
        <v/>
      </c>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c r="AE69" s="34"/>
      <c r="AF69" s="34"/>
      <c r="AG69" s="34"/>
      <c r="AH69" s="34"/>
      <c r="AI69" s="34"/>
      <c r="AJ69" s="34"/>
      <c r="AK69" s="34"/>
      <c r="AL69" s="34"/>
      <c r="AM69" s="34"/>
      <c r="AN69" s="34"/>
      <c r="AO69" s="34"/>
      <c r="AP69" s="34"/>
      <c r="AQ69" s="34"/>
      <c r="AR69" s="34"/>
      <c r="AS69" s="34"/>
      <c r="AT69" s="34"/>
      <c r="AU69" s="34"/>
      <c r="AV69" s="34"/>
      <c r="AW69" s="34"/>
      <c r="AX69" s="34"/>
      <c r="AY69" s="34"/>
      <c r="AZ69" s="34"/>
      <c r="BA69" s="34"/>
      <c r="BB69" s="34"/>
      <c r="BC69" s="34"/>
      <c r="BD69" s="34"/>
      <c r="BE69" s="34"/>
      <c r="BF69" s="34"/>
      <c r="BG69" s="34"/>
      <c r="BH69" s="34"/>
      <c r="BI69" s="34"/>
      <c r="BJ69" s="34"/>
      <c r="BK69" s="34"/>
      <c r="BL69" s="34"/>
      <c r="BM69" s="34"/>
      <c r="BN69" s="34"/>
      <c r="BO69" s="34"/>
      <c r="BP69" s="34"/>
      <c r="BQ69" s="34"/>
      <c r="BR69" s="34"/>
      <c r="BS69" s="34"/>
      <c r="BT69" s="34"/>
      <c r="BU69" s="34"/>
      <c r="BV69" s="34"/>
      <c r="BW69" s="34"/>
      <c r="BX69" s="34"/>
      <c r="BY69" s="34"/>
      <c r="BZ69" s="34"/>
      <c r="CA69" s="34"/>
      <c r="CB69" s="34"/>
      <c r="CC69" s="34"/>
      <c r="CD69" s="34"/>
      <c r="CE69" s="34"/>
      <c r="CF69" s="34"/>
      <c r="CG69" s="34"/>
      <c r="CH69" s="34"/>
      <c r="CI69" s="34"/>
      <c r="CJ69" s="34"/>
      <c r="CK69" s="34"/>
      <c r="CL69" s="34"/>
      <c r="CM69" s="34"/>
      <c r="CN69" s="34"/>
      <c r="CO69" s="34"/>
      <c r="CP69" s="34"/>
      <c r="CQ69" s="34"/>
      <c r="CR69" s="34"/>
      <c r="CS69" s="34"/>
      <c r="CT69" s="34"/>
      <c r="CU69" s="34"/>
      <c r="CV69" s="34"/>
      <c r="CW69" s="34"/>
      <c r="CX69" s="34"/>
      <c r="CY69" s="34"/>
    </row>
    <row r="70" spans="1:103" x14ac:dyDescent="0.25">
      <c r="A70" s="7">
        <f t="shared" si="5"/>
        <v>66</v>
      </c>
      <c r="B70" s="7" t="str">
        <f>IF('Demand Locations'!B70&lt;&gt;"",'Demand Locations'!B70,"")</f>
        <v/>
      </c>
      <c r="C70" s="24" t="str">
        <f t="shared" ref="C70:C133" si="6">IF(COUNT(D70:ZZ70)=0,"",AVERAGE(D70:ZZ70))</f>
        <v/>
      </c>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c r="AE70" s="34"/>
      <c r="AF70" s="34"/>
      <c r="AG70" s="34"/>
      <c r="AH70" s="34"/>
      <c r="AI70" s="34"/>
      <c r="AJ70" s="34"/>
      <c r="AK70" s="34"/>
      <c r="AL70" s="34"/>
      <c r="AM70" s="34"/>
      <c r="AN70" s="34"/>
      <c r="AO70" s="34"/>
      <c r="AP70" s="34"/>
      <c r="AQ70" s="34"/>
      <c r="AR70" s="34"/>
      <c r="AS70" s="34"/>
      <c r="AT70" s="34"/>
      <c r="AU70" s="34"/>
      <c r="AV70" s="34"/>
      <c r="AW70" s="34"/>
      <c r="AX70" s="34"/>
      <c r="AY70" s="34"/>
      <c r="AZ70" s="34"/>
      <c r="BA70" s="34"/>
      <c r="BB70" s="34"/>
      <c r="BC70" s="34"/>
      <c r="BD70" s="34"/>
      <c r="BE70" s="34"/>
      <c r="BF70" s="34"/>
      <c r="BG70" s="34"/>
      <c r="BH70" s="34"/>
      <c r="BI70" s="34"/>
      <c r="BJ70" s="34"/>
      <c r="BK70" s="34"/>
      <c r="BL70" s="34"/>
      <c r="BM70" s="34"/>
      <c r="BN70" s="34"/>
      <c r="BO70" s="34"/>
      <c r="BP70" s="34"/>
      <c r="BQ70" s="34"/>
      <c r="BR70" s="34"/>
      <c r="BS70" s="34"/>
      <c r="BT70" s="34"/>
      <c r="BU70" s="34"/>
      <c r="BV70" s="34"/>
      <c r="BW70" s="34"/>
      <c r="BX70" s="34"/>
      <c r="BY70" s="34"/>
      <c r="BZ70" s="34"/>
      <c r="CA70" s="34"/>
      <c r="CB70" s="34"/>
      <c r="CC70" s="34"/>
      <c r="CD70" s="34"/>
      <c r="CE70" s="34"/>
      <c r="CF70" s="34"/>
      <c r="CG70" s="34"/>
      <c r="CH70" s="34"/>
      <c r="CI70" s="34"/>
      <c r="CJ70" s="34"/>
      <c r="CK70" s="34"/>
      <c r="CL70" s="34"/>
      <c r="CM70" s="34"/>
      <c r="CN70" s="34"/>
      <c r="CO70" s="34"/>
      <c r="CP70" s="34"/>
      <c r="CQ70" s="34"/>
      <c r="CR70" s="34"/>
      <c r="CS70" s="34"/>
      <c r="CT70" s="34"/>
      <c r="CU70" s="34"/>
      <c r="CV70" s="34"/>
      <c r="CW70" s="34"/>
      <c r="CX70" s="34"/>
      <c r="CY70" s="34"/>
    </row>
    <row r="71" spans="1:103" x14ac:dyDescent="0.25">
      <c r="A71" s="7">
        <f t="shared" ref="A71:A134" si="7">A70+1</f>
        <v>67</v>
      </c>
      <c r="B71" s="7" t="str">
        <f>IF('Demand Locations'!B71&lt;&gt;"",'Demand Locations'!B71,"")</f>
        <v/>
      </c>
      <c r="C71" s="24" t="str">
        <f t="shared" si="6"/>
        <v/>
      </c>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c r="AE71" s="34"/>
      <c r="AF71" s="34"/>
      <c r="AG71" s="34"/>
      <c r="AH71" s="34"/>
      <c r="AI71" s="34"/>
      <c r="AJ71" s="34"/>
      <c r="AK71" s="34"/>
      <c r="AL71" s="34"/>
      <c r="AM71" s="34"/>
      <c r="AN71" s="34"/>
      <c r="AO71" s="34"/>
      <c r="AP71" s="34"/>
      <c r="AQ71" s="34"/>
      <c r="AR71" s="34"/>
      <c r="AS71" s="34"/>
      <c r="AT71" s="34"/>
      <c r="AU71" s="34"/>
      <c r="AV71" s="34"/>
      <c r="AW71" s="34"/>
      <c r="AX71" s="34"/>
      <c r="AY71" s="34"/>
      <c r="AZ71" s="34"/>
      <c r="BA71" s="34"/>
      <c r="BB71" s="34"/>
      <c r="BC71" s="34"/>
      <c r="BD71" s="34"/>
      <c r="BE71" s="34"/>
      <c r="BF71" s="34"/>
      <c r="BG71" s="34"/>
      <c r="BH71" s="34"/>
      <c r="BI71" s="34"/>
      <c r="BJ71" s="34"/>
      <c r="BK71" s="34"/>
      <c r="BL71" s="34"/>
      <c r="BM71" s="34"/>
      <c r="BN71" s="34"/>
      <c r="BO71" s="34"/>
      <c r="BP71" s="34"/>
      <c r="BQ71" s="34"/>
      <c r="BR71" s="34"/>
      <c r="BS71" s="34"/>
      <c r="BT71" s="34"/>
      <c r="BU71" s="34"/>
      <c r="BV71" s="34"/>
      <c r="BW71" s="34"/>
      <c r="BX71" s="34"/>
      <c r="BY71" s="34"/>
      <c r="BZ71" s="34"/>
      <c r="CA71" s="34"/>
      <c r="CB71" s="34"/>
      <c r="CC71" s="34"/>
      <c r="CD71" s="34"/>
      <c r="CE71" s="34"/>
      <c r="CF71" s="34"/>
      <c r="CG71" s="34"/>
      <c r="CH71" s="34"/>
      <c r="CI71" s="34"/>
      <c r="CJ71" s="34"/>
      <c r="CK71" s="34"/>
      <c r="CL71" s="34"/>
      <c r="CM71" s="34"/>
      <c r="CN71" s="34"/>
      <c r="CO71" s="34"/>
      <c r="CP71" s="34"/>
      <c r="CQ71" s="34"/>
      <c r="CR71" s="34"/>
      <c r="CS71" s="34"/>
      <c r="CT71" s="34"/>
      <c r="CU71" s="34"/>
      <c r="CV71" s="34"/>
      <c r="CW71" s="34"/>
      <c r="CX71" s="34"/>
      <c r="CY71" s="34"/>
    </row>
    <row r="72" spans="1:103" x14ac:dyDescent="0.25">
      <c r="A72" s="7">
        <f t="shared" si="7"/>
        <v>68</v>
      </c>
      <c r="B72" s="7" t="str">
        <f>IF('Demand Locations'!B72&lt;&gt;"",'Demand Locations'!B72,"")</f>
        <v/>
      </c>
      <c r="C72" s="24" t="str">
        <f t="shared" si="6"/>
        <v/>
      </c>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c r="AE72" s="34"/>
      <c r="AF72" s="34"/>
      <c r="AG72" s="34"/>
      <c r="AH72" s="34"/>
      <c r="AI72" s="34"/>
      <c r="AJ72" s="34"/>
      <c r="AK72" s="34"/>
      <c r="AL72" s="34"/>
      <c r="AM72" s="34"/>
      <c r="AN72" s="34"/>
      <c r="AO72" s="34"/>
      <c r="AP72" s="34"/>
      <c r="AQ72" s="34"/>
      <c r="AR72" s="34"/>
      <c r="AS72" s="34"/>
      <c r="AT72" s="34"/>
      <c r="AU72" s="34"/>
      <c r="AV72" s="34"/>
      <c r="AW72" s="34"/>
      <c r="AX72" s="34"/>
      <c r="AY72" s="34"/>
      <c r="AZ72" s="34"/>
      <c r="BA72" s="34"/>
      <c r="BB72" s="34"/>
      <c r="BC72" s="34"/>
      <c r="BD72" s="34"/>
      <c r="BE72" s="34"/>
      <c r="BF72" s="34"/>
      <c r="BG72" s="34"/>
      <c r="BH72" s="34"/>
      <c r="BI72" s="34"/>
      <c r="BJ72" s="34"/>
      <c r="BK72" s="34"/>
      <c r="BL72" s="34"/>
      <c r="BM72" s="34"/>
      <c r="BN72" s="34"/>
      <c r="BO72" s="34"/>
      <c r="BP72" s="34"/>
      <c r="BQ72" s="34"/>
      <c r="BR72" s="34"/>
      <c r="BS72" s="34"/>
      <c r="BT72" s="34"/>
      <c r="BU72" s="34"/>
      <c r="BV72" s="34"/>
      <c r="BW72" s="34"/>
      <c r="BX72" s="34"/>
      <c r="BY72" s="34"/>
      <c r="BZ72" s="34"/>
      <c r="CA72" s="34"/>
      <c r="CB72" s="34"/>
      <c r="CC72" s="34"/>
      <c r="CD72" s="34"/>
      <c r="CE72" s="34"/>
      <c r="CF72" s="34"/>
      <c r="CG72" s="34"/>
      <c r="CH72" s="34"/>
      <c r="CI72" s="34"/>
      <c r="CJ72" s="34"/>
      <c r="CK72" s="34"/>
      <c r="CL72" s="34"/>
      <c r="CM72" s="34"/>
      <c r="CN72" s="34"/>
      <c r="CO72" s="34"/>
      <c r="CP72" s="34"/>
      <c r="CQ72" s="34"/>
      <c r="CR72" s="34"/>
      <c r="CS72" s="34"/>
      <c r="CT72" s="34"/>
      <c r="CU72" s="34"/>
      <c r="CV72" s="34"/>
      <c r="CW72" s="34"/>
      <c r="CX72" s="34"/>
      <c r="CY72" s="34"/>
    </row>
    <row r="73" spans="1:103" x14ac:dyDescent="0.25">
      <c r="A73" s="7">
        <f t="shared" si="7"/>
        <v>69</v>
      </c>
      <c r="B73" s="7" t="str">
        <f>IF('Demand Locations'!B73&lt;&gt;"",'Demand Locations'!B73,"")</f>
        <v/>
      </c>
      <c r="C73" s="24" t="str">
        <f t="shared" si="6"/>
        <v/>
      </c>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c r="AE73" s="34"/>
      <c r="AF73" s="34"/>
      <c r="AG73" s="34"/>
      <c r="AH73" s="34"/>
      <c r="AI73" s="34"/>
      <c r="AJ73" s="34"/>
      <c r="AK73" s="34"/>
      <c r="AL73" s="34"/>
      <c r="AM73" s="34"/>
      <c r="AN73" s="34"/>
      <c r="AO73" s="34"/>
      <c r="AP73" s="34"/>
      <c r="AQ73" s="34"/>
      <c r="AR73" s="34"/>
      <c r="AS73" s="34"/>
      <c r="AT73" s="34"/>
      <c r="AU73" s="34"/>
      <c r="AV73" s="34"/>
      <c r="AW73" s="34"/>
      <c r="AX73" s="34"/>
      <c r="AY73" s="34"/>
      <c r="AZ73" s="34"/>
      <c r="BA73" s="34"/>
      <c r="BB73" s="34"/>
      <c r="BC73" s="34"/>
      <c r="BD73" s="34"/>
      <c r="BE73" s="34"/>
      <c r="BF73" s="34"/>
      <c r="BG73" s="34"/>
      <c r="BH73" s="34"/>
      <c r="BI73" s="34"/>
      <c r="BJ73" s="34"/>
      <c r="BK73" s="34"/>
      <c r="BL73" s="34"/>
      <c r="BM73" s="34"/>
      <c r="BN73" s="34"/>
      <c r="BO73" s="34"/>
      <c r="BP73" s="34"/>
      <c r="BQ73" s="34"/>
      <c r="BR73" s="34"/>
      <c r="BS73" s="34"/>
      <c r="BT73" s="34"/>
      <c r="BU73" s="34"/>
      <c r="BV73" s="34"/>
      <c r="BW73" s="34"/>
      <c r="BX73" s="34"/>
      <c r="BY73" s="34"/>
      <c r="BZ73" s="34"/>
      <c r="CA73" s="34"/>
      <c r="CB73" s="34"/>
      <c r="CC73" s="34"/>
      <c r="CD73" s="34"/>
      <c r="CE73" s="34"/>
      <c r="CF73" s="34"/>
      <c r="CG73" s="34"/>
      <c r="CH73" s="34"/>
      <c r="CI73" s="34"/>
      <c r="CJ73" s="34"/>
      <c r="CK73" s="34"/>
      <c r="CL73" s="34"/>
      <c r="CM73" s="34"/>
      <c r="CN73" s="34"/>
      <c r="CO73" s="34"/>
      <c r="CP73" s="34"/>
      <c r="CQ73" s="34"/>
      <c r="CR73" s="34"/>
      <c r="CS73" s="34"/>
      <c r="CT73" s="34"/>
      <c r="CU73" s="34"/>
      <c r="CV73" s="34"/>
      <c r="CW73" s="34"/>
      <c r="CX73" s="34"/>
      <c r="CY73" s="34"/>
    </row>
    <row r="74" spans="1:103" x14ac:dyDescent="0.25">
      <c r="A74" s="7">
        <f t="shared" si="7"/>
        <v>70</v>
      </c>
      <c r="B74" s="7" t="str">
        <f>IF('Demand Locations'!B74&lt;&gt;"",'Demand Locations'!B74,"")</f>
        <v/>
      </c>
      <c r="C74" s="24" t="str">
        <f t="shared" si="6"/>
        <v/>
      </c>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c r="AE74" s="34"/>
      <c r="AF74" s="34"/>
      <c r="AG74" s="34"/>
      <c r="AH74" s="34"/>
      <c r="AI74" s="34"/>
      <c r="AJ74" s="34"/>
      <c r="AK74" s="34"/>
      <c r="AL74" s="34"/>
      <c r="AM74" s="34"/>
      <c r="AN74" s="34"/>
      <c r="AO74" s="34"/>
      <c r="AP74" s="34"/>
      <c r="AQ74" s="34"/>
      <c r="AR74" s="34"/>
      <c r="AS74" s="34"/>
      <c r="AT74" s="34"/>
      <c r="AU74" s="34"/>
      <c r="AV74" s="34"/>
      <c r="AW74" s="34"/>
      <c r="AX74" s="34"/>
      <c r="AY74" s="34"/>
      <c r="AZ74" s="34"/>
      <c r="BA74" s="34"/>
      <c r="BB74" s="34"/>
      <c r="BC74" s="34"/>
      <c r="BD74" s="34"/>
      <c r="BE74" s="34"/>
      <c r="BF74" s="34"/>
      <c r="BG74" s="34"/>
      <c r="BH74" s="34"/>
      <c r="BI74" s="34"/>
      <c r="BJ74" s="34"/>
      <c r="BK74" s="34"/>
      <c r="BL74" s="34"/>
      <c r="BM74" s="34"/>
      <c r="BN74" s="34"/>
      <c r="BO74" s="34"/>
      <c r="BP74" s="34"/>
      <c r="BQ74" s="34"/>
      <c r="BR74" s="34"/>
      <c r="BS74" s="34"/>
      <c r="BT74" s="34"/>
      <c r="BU74" s="34"/>
      <c r="BV74" s="34"/>
      <c r="BW74" s="34"/>
      <c r="BX74" s="34"/>
      <c r="BY74" s="34"/>
      <c r="BZ74" s="34"/>
      <c r="CA74" s="34"/>
      <c r="CB74" s="34"/>
      <c r="CC74" s="34"/>
      <c r="CD74" s="34"/>
      <c r="CE74" s="34"/>
      <c r="CF74" s="34"/>
      <c r="CG74" s="34"/>
      <c r="CH74" s="34"/>
      <c r="CI74" s="34"/>
      <c r="CJ74" s="34"/>
      <c r="CK74" s="34"/>
      <c r="CL74" s="34"/>
      <c r="CM74" s="34"/>
      <c r="CN74" s="34"/>
      <c r="CO74" s="34"/>
      <c r="CP74" s="34"/>
      <c r="CQ74" s="34"/>
      <c r="CR74" s="34"/>
      <c r="CS74" s="34"/>
      <c r="CT74" s="34"/>
      <c r="CU74" s="34"/>
      <c r="CV74" s="34"/>
      <c r="CW74" s="34"/>
      <c r="CX74" s="34"/>
      <c r="CY74" s="34"/>
    </row>
    <row r="75" spans="1:103" x14ac:dyDescent="0.25">
      <c r="A75" s="7">
        <f t="shared" si="7"/>
        <v>71</v>
      </c>
      <c r="B75" s="7" t="str">
        <f>IF('Demand Locations'!B75&lt;&gt;"",'Demand Locations'!B75,"")</f>
        <v/>
      </c>
      <c r="C75" s="24" t="str">
        <f t="shared" si="6"/>
        <v/>
      </c>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c r="AE75" s="34"/>
      <c r="AF75" s="34"/>
      <c r="AG75" s="34"/>
      <c r="AH75" s="34"/>
      <c r="AI75" s="34"/>
      <c r="AJ75" s="34"/>
      <c r="AK75" s="34"/>
      <c r="AL75" s="34"/>
      <c r="AM75" s="34"/>
      <c r="AN75" s="34"/>
      <c r="AO75" s="34"/>
      <c r="AP75" s="34"/>
      <c r="AQ75" s="34"/>
      <c r="AR75" s="34"/>
      <c r="AS75" s="34"/>
      <c r="AT75" s="34"/>
      <c r="AU75" s="34"/>
      <c r="AV75" s="34"/>
      <c r="AW75" s="34"/>
      <c r="AX75" s="34"/>
      <c r="AY75" s="34"/>
      <c r="AZ75" s="34"/>
      <c r="BA75" s="34"/>
      <c r="BB75" s="34"/>
      <c r="BC75" s="34"/>
      <c r="BD75" s="34"/>
      <c r="BE75" s="34"/>
      <c r="BF75" s="34"/>
      <c r="BG75" s="34"/>
      <c r="BH75" s="34"/>
      <c r="BI75" s="34"/>
      <c r="BJ75" s="34"/>
      <c r="BK75" s="34"/>
      <c r="BL75" s="34"/>
      <c r="BM75" s="34"/>
      <c r="BN75" s="34"/>
      <c r="BO75" s="34"/>
      <c r="BP75" s="34"/>
      <c r="BQ75" s="34"/>
      <c r="BR75" s="34"/>
      <c r="BS75" s="34"/>
      <c r="BT75" s="34"/>
      <c r="BU75" s="34"/>
      <c r="BV75" s="34"/>
      <c r="BW75" s="34"/>
      <c r="BX75" s="34"/>
      <c r="BY75" s="34"/>
      <c r="BZ75" s="34"/>
      <c r="CA75" s="34"/>
      <c r="CB75" s="34"/>
      <c r="CC75" s="34"/>
      <c r="CD75" s="34"/>
      <c r="CE75" s="34"/>
      <c r="CF75" s="34"/>
      <c r="CG75" s="34"/>
      <c r="CH75" s="34"/>
      <c r="CI75" s="34"/>
      <c r="CJ75" s="34"/>
      <c r="CK75" s="34"/>
      <c r="CL75" s="34"/>
      <c r="CM75" s="34"/>
      <c r="CN75" s="34"/>
      <c r="CO75" s="34"/>
      <c r="CP75" s="34"/>
      <c r="CQ75" s="34"/>
      <c r="CR75" s="34"/>
      <c r="CS75" s="34"/>
      <c r="CT75" s="34"/>
      <c r="CU75" s="34"/>
      <c r="CV75" s="34"/>
      <c r="CW75" s="34"/>
      <c r="CX75" s="34"/>
      <c r="CY75" s="34"/>
    </row>
    <row r="76" spans="1:103" x14ac:dyDescent="0.25">
      <c r="A76" s="7">
        <f t="shared" si="7"/>
        <v>72</v>
      </c>
      <c r="B76" s="7" t="str">
        <f>IF('Demand Locations'!B76&lt;&gt;"",'Demand Locations'!B76,"")</f>
        <v/>
      </c>
      <c r="C76" s="24" t="str">
        <f t="shared" si="6"/>
        <v/>
      </c>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c r="AE76" s="34"/>
      <c r="AF76" s="34"/>
      <c r="AG76" s="34"/>
      <c r="AH76" s="34"/>
      <c r="AI76" s="34"/>
      <c r="AJ76" s="34"/>
      <c r="AK76" s="34"/>
      <c r="AL76" s="34"/>
      <c r="AM76" s="34"/>
      <c r="AN76" s="34"/>
      <c r="AO76" s="34"/>
      <c r="AP76" s="34"/>
      <c r="AQ76" s="34"/>
      <c r="AR76" s="34"/>
      <c r="AS76" s="34"/>
      <c r="AT76" s="34"/>
      <c r="AU76" s="34"/>
      <c r="AV76" s="34"/>
      <c r="AW76" s="34"/>
      <c r="AX76" s="34"/>
      <c r="AY76" s="34"/>
      <c r="AZ76" s="34"/>
      <c r="BA76" s="34"/>
      <c r="BB76" s="34"/>
      <c r="BC76" s="34"/>
      <c r="BD76" s="34"/>
      <c r="BE76" s="34"/>
      <c r="BF76" s="34"/>
      <c r="BG76" s="34"/>
      <c r="BH76" s="34"/>
      <c r="BI76" s="34"/>
      <c r="BJ76" s="34"/>
      <c r="BK76" s="34"/>
      <c r="BL76" s="34"/>
      <c r="BM76" s="34"/>
      <c r="BN76" s="34"/>
      <c r="BO76" s="34"/>
      <c r="BP76" s="34"/>
      <c r="BQ76" s="34"/>
      <c r="BR76" s="34"/>
      <c r="BS76" s="34"/>
      <c r="BT76" s="34"/>
      <c r="BU76" s="34"/>
      <c r="BV76" s="34"/>
      <c r="BW76" s="34"/>
      <c r="BX76" s="34"/>
      <c r="BY76" s="34"/>
      <c r="BZ76" s="34"/>
      <c r="CA76" s="34"/>
      <c r="CB76" s="34"/>
      <c r="CC76" s="34"/>
      <c r="CD76" s="34"/>
      <c r="CE76" s="34"/>
      <c r="CF76" s="34"/>
      <c r="CG76" s="34"/>
      <c r="CH76" s="34"/>
      <c r="CI76" s="34"/>
      <c r="CJ76" s="34"/>
      <c r="CK76" s="34"/>
      <c r="CL76" s="34"/>
      <c r="CM76" s="34"/>
      <c r="CN76" s="34"/>
      <c r="CO76" s="34"/>
      <c r="CP76" s="34"/>
      <c r="CQ76" s="34"/>
      <c r="CR76" s="34"/>
      <c r="CS76" s="34"/>
      <c r="CT76" s="34"/>
      <c r="CU76" s="34"/>
      <c r="CV76" s="34"/>
      <c r="CW76" s="34"/>
      <c r="CX76" s="34"/>
      <c r="CY76" s="34"/>
    </row>
    <row r="77" spans="1:103" x14ac:dyDescent="0.25">
      <c r="A77" s="7">
        <f t="shared" si="7"/>
        <v>73</v>
      </c>
      <c r="B77" s="7" t="str">
        <f>IF('Demand Locations'!B77&lt;&gt;"",'Demand Locations'!B77,"")</f>
        <v/>
      </c>
      <c r="C77" s="24" t="str">
        <f t="shared" si="6"/>
        <v/>
      </c>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4"/>
      <c r="AJ77" s="34"/>
      <c r="AK77" s="34"/>
      <c r="AL77" s="34"/>
      <c r="AM77" s="34"/>
      <c r="AN77" s="34"/>
      <c r="AO77" s="34"/>
      <c r="AP77" s="34"/>
      <c r="AQ77" s="34"/>
      <c r="AR77" s="34"/>
      <c r="AS77" s="34"/>
      <c r="AT77" s="34"/>
      <c r="AU77" s="34"/>
      <c r="AV77" s="34"/>
      <c r="AW77" s="34"/>
      <c r="AX77" s="34"/>
      <c r="AY77" s="34"/>
      <c r="AZ77" s="34"/>
      <c r="BA77" s="34"/>
      <c r="BB77" s="34"/>
      <c r="BC77" s="34"/>
      <c r="BD77" s="34"/>
      <c r="BE77" s="34"/>
      <c r="BF77" s="34"/>
      <c r="BG77" s="34"/>
      <c r="BH77" s="34"/>
      <c r="BI77" s="34"/>
      <c r="BJ77" s="34"/>
      <c r="BK77" s="34"/>
      <c r="BL77" s="34"/>
      <c r="BM77" s="34"/>
      <c r="BN77" s="34"/>
      <c r="BO77" s="34"/>
      <c r="BP77" s="34"/>
      <c r="BQ77" s="34"/>
      <c r="BR77" s="34"/>
      <c r="BS77" s="34"/>
      <c r="BT77" s="34"/>
      <c r="BU77" s="34"/>
      <c r="BV77" s="34"/>
      <c r="BW77" s="34"/>
      <c r="BX77" s="34"/>
      <c r="BY77" s="34"/>
      <c r="BZ77" s="34"/>
      <c r="CA77" s="34"/>
      <c r="CB77" s="34"/>
      <c r="CC77" s="34"/>
      <c r="CD77" s="34"/>
      <c r="CE77" s="34"/>
      <c r="CF77" s="34"/>
      <c r="CG77" s="34"/>
      <c r="CH77" s="34"/>
      <c r="CI77" s="34"/>
      <c r="CJ77" s="34"/>
      <c r="CK77" s="34"/>
      <c r="CL77" s="34"/>
      <c r="CM77" s="34"/>
      <c r="CN77" s="34"/>
      <c r="CO77" s="34"/>
      <c r="CP77" s="34"/>
      <c r="CQ77" s="34"/>
      <c r="CR77" s="34"/>
      <c r="CS77" s="34"/>
      <c r="CT77" s="34"/>
      <c r="CU77" s="34"/>
      <c r="CV77" s="34"/>
      <c r="CW77" s="34"/>
      <c r="CX77" s="34"/>
      <c r="CY77" s="34"/>
    </row>
    <row r="78" spans="1:103" x14ac:dyDescent="0.25">
      <c r="A78" s="7">
        <f t="shared" si="7"/>
        <v>74</v>
      </c>
      <c r="B78" s="7" t="str">
        <f>IF('Demand Locations'!B78&lt;&gt;"",'Demand Locations'!B78,"")</f>
        <v/>
      </c>
      <c r="C78" s="24" t="str">
        <f t="shared" si="6"/>
        <v/>
      </c>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c r="AE78" s="34"/>
      <c r="AF78" s="34"/>
      <c r="AG78" s="34"/>
      <c r="AH78" s="34"/>
      <c r="AI78" s="34"/>
      <c r="AJ78" s="34"/>
      <c r="AK78" s="34"/>
      <c r="AL78" s="34"/>
      <c r="AM78" s="34"/>
      <c r="AN78" s="34"/>
      <c r="AO78" s="34"/>
      <c r="AP78" s="34"/>
      <c r="AQ78" s="34"/>
      <c r="AR78" s="34"/>
      <c r="AS78" s="34"/>
      <c r="AT78" s="34"/>
      <c r="AU78" s="34"/>
      <c r="AV78" s="34"/>
      <c r="AW78" s="34"/>
      <c r="AX78" s="34"/>
      <c r="AY78" s="34"/>
      <c r="AZ78" s="34"/>
      <c r="BA78" s="34"/>
      <c r="BB78" s="34"/>
      <c r="BC78" s="34"/>
      <c r="BD78" s="34"/>
      <c r="BE78" s="34"/>
      <c r="BF78" s="34"/>
      <c r="BG78" s="34"/>
      <c r="BH78" s="34"/>
      <c r="BI78" s="34"/>
      <c r="BJ78" s="34"/>
      <c r="BK78" s="34"/>
      <c r="BL78" s="34"/>
      <c r="BM78" s="34"/>
      <c r="BN78" s="34"/>
      <c r="BO78" s="34"/>
      <c r="BP78" s="34"/>
      <c r="BQ78" s="34"/>
      <c r="BR78" s="34"/>
      <c r="BS78" s="34"/>
      <c r="BT78" s="34"/>
      <c r="BU78" s="34"/>
      <c r="BV78" s="34"/>
      <c r="BW78" s="34"/>
      <c r="BX78" s="34"/>
      <c r="BY78" s="34"/>
      <c r="BZ78" s="34"/>
      <c r="CA78" s="34"/>
      <c r="CB78" s="34"/>
      <c r="CC78" s="34"/>
      <c r="CD78" s="34"/>
      <c r="CE78" s="34"/>
      <c r="CF78" s="34"/>
      <c r="CG78" s="34"/>
      <c r="CH78" s="34"/>
      <c r="CI78" s="34"/>
      <c r="CJ78" s="34"/>
      <c r="CK78" s="34"/>
      <c r="CL78" s="34"/>
      <c r="CM78" s="34"/>
      <c r="CN78" s="34"/>
      <c r="CO78" s="34"/>
      <c r="CP78" s="34"/>
      <c r="CQ78" s="34"/>
      <c r="CR78" s="34"/>
      <c r="CS78" s="34"/>
      <c r="CT78" s="34"/>
      <c r="CU78" s="34"/>
      <c r="CV78" s="34"/>
      <c r="CW78" s="34"/>
      <c r="CX78" s="34"/>
      <c r="CY78" s="34"/>
    </row>
    <row r="79" spans="1:103" x14ac:dyDescent="0.25">
      <c r="A79" s="7">
        <f t="shared" si="7"/>
        <v>75</v>
      </c>
      <c r="B79" s="7" t="str">
        <f>IF('Demand Locations'!B79&lt;&gt;"",'Demand Locations'!B79,"")</f>
        <v/>
      </c>
      <c r="C79" s="24" t="str">
        <f t="shared" si="6"/>
        <v/>
      </c>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c r="AE79" s="34"/>
      <c r="AF79" s="34"/>
      <c r="AG79" s="34"/>
      <c r="AH79" s="34"/>
      <c r="AI79" s="34"/>
      <c r="AJ79" s="34"/>
      <c r="AK79" s="34"/>
      <c r="AL79" s="34"/>
      <c r="AM79" s="34"/>
      <c r="AN79" s="34"/>
      <c r="AO79" s="34"/>
      <c r="AP79" s="34"/>
      <c r="AQ79" s="34"/>
      <c r="AR79" s="34"/>
      <c r="AS79" s="34"/>
      <c r="AT79" s="34"/>
      <c r="AU79" s="34"/>
      <c r="AV79" s="34"/>
      <c r="AW79" s="34"/>
      <c r="AX79" s="34"/>
      <c r="AY79" s="34"/>
      <c r="AZ79" s="34"/>
      <c r="BA79" s="34"/>
      <c r="BB79" s="34"/>
      <c r="BC79" s="34"/>
      <c r="BD79" s="34"/>
      <c r="BE79" s="34"/>
      <c r="BF79" s="34"/>
      <c r="BG79" s="34"/>
      <c r="BH79" s="34"/>
      <c r="BI79" s="34"/>
      <c r="BJ79" s="34"/>
      <c r="BK79" s="34"/>
      <c r="BL79" s="34"/>
      <c r="BM79" s="34"/>
      <c r="BN79" s="34"/>
      <c r="BO79" s="34"/>
      <c r="BP79" s="34"/>
      <c r="BQ79" s="34"/>
      <c r="BR79" s="34"/>
      <c r="BS79" s="34"/>
      <c r="BT79" s="34"/>
      <c r="BU79" s="34"/>
      <c r="BV79" s="34"/>
      <c r="BW79" s="34"/>
      <c r="BX79" s="34"/>
      <c r="BY79" s="34"/>
      <c r="BZ79" s="34"/>
      <c r="CA79" s="34"/>
      <c r="CB79" s="34"/>
      <c r="CC79" s="34"/>
      <c r="CD79" s="34"/>
      <c r="CE79" s="34"/>
      <c r="CF79" s="34"/>
      <c r="CG79" s="34"/>
      <c r="CH79" s="34"/>
      <c r="CI79" s="34"/>
      <c r="CJ79" s="34"/>
      <c r="CK79" s="34"/>
      <c r="CL79" s="34"/>
      <c r="CM79" s="34"/>
      <c r="CN79" s="34"/>
      <c r="CO79" s="34"/>
      <c r="CP79" s="34"/>
      <c r="CQ79" s="34"/>
      <c r="CR79" s="34"/>
      <c r="CS79" s="34"/>
      <c r="CT79" s="34"/>
      <c r="CU79" s="34"/>
      <c r="CV79" s="34"/>
      <c r="CW79" s="34"/>
      <c r="CX79" s="34"/>
      <c r="CY79" s="34"/>
    </row>
    <row r="80" spans="1:103" x14ac:dyDescent="0.25">
      <c r="A80" s="7">
        <f t="shared" si="7"/>
        <v>76</v>
      </c>
      <c r="B80" s="7" t="str">
        <f>IF('Demand Locations'!B80&lt;&gt;"",'Demand Locations'!B80,"")</f>
        <v/>
      </c>
      <c r="C80" s="24" t="str">
        <f t="shared" si="6"/>
        <v/>
      </c>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c r="BU80" s="34"/>
      <c r="BV80" s="34"/>
      <c r="BW80" s="34"/>
      <c r="BX80" s="34"/>
      <c r="BY80" s="34"/>
      <c r="BZ80" s="34"/>
      <c r="CA80" s="34"/>
      <c r="CB80" s="34"/>
      <c r="CC80" s="34"/>
      <c r="CD80" s="34"/>
      <c r="CE80" s="34"/>
      <c r="CF80" s="34"/>
      <c r="CG80" s="34"/>
      <c r="CH80" s="34"/>
      <c r="CI80" s="34"/>
      <c r="CJ80" s="34"/>
      <c r="CK80" s="34"/>
      <c r="CL80" s="34"/>
      <c r="CM80" s="34"/>
      <c r="CN80" s="34"/>
      <c r="CO80" s="34"/>
      <c r="CP80" s="34"/>
      <c r="CQ80" s="34"/>
      <c r="CR80" s="34"/>
      <c r="CS80" s="34"/>
      <c r="CT80" s="34"/>
      <c r="CU80" s="34"/>
      <c r="CV80" s="34"/>
      <c r="CW80" s="34"/>
      <c r="CX80" s="34"/>
      <c r="CY80" s="34"/>
    </row>
    <row r="81" spans="1:103" x14ac:dyDescent="0.25">
      <c r="A81" s="7">
        <f t="shared" si="7"/>
        <v>77</v>
      </c>
      <c r="B81" s="7" t="str">
        <f>IF('Demand Locations'!B81&lt;&gt;"",'Demand Locations'!B81,"")</f>
        <v/>
      </c>
      <c r="C81" s="24" t="str">
        <f t="shared" si="6"/>
        <v/>
      </c>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c r="AE81" s="34"/>
      <c r="AF81" s="34"/>
      <c r="AG81" s="34"/>
      <c r="AH81" s="34"/>
      <c r="AI81" s="34"/>
      <c r="AJ81" s="34"/>
      <c r="AK81" s="34"/>
      <c r="AL81" s="34"/>
      <c r="AM81" s="34"/>
      <c r="AN81" s="34"/>
      <c r="AO81" s="34"/>
      <c r="AP81" s="34"/>
      <c r="AQ81" s="34"/>
      <c r="AR81" s="34"/>
      <c r="AS81" s="34"/>
      <c r="AT81" s="34"/>
      <c r="AU81" s="34"/>
      <c r="AV81" s="34"/>
      <c r="AW81" s="34"/>
      <c r="AX81" s="34"/>
      <c r="AY81" s="34"/>
      <c r="AZ81" s="34"/>
      <c r="BA81" s="34"/>
      <c r="BB81" s="34"/>
      <c r="BC81" s="34"/>
      <c r="BD81" s="34"/>
      <c r="BE81" s="34"/>
      <c r="BF81" s="34"/>
      <c r="BG81" s="34"/>
      <c r="BH81" s="34"/>
      <c r="BI81" s="34"/>
      <c r="BJ81" s="34"/>
      <c r="BK81" s="34"/>
      <c r="BL81" s="34"/>
      <c r="BM81" s="34"/>
      <c r="BN81" s="34"/>
      <c r="BO81" s="34"/>
      <c r="BP81" s="34"/>
      <c r="BQ81" s="34"/>
      <c r="BR81" s="34"/>
      <c r="BS81" s="34"/>
      <c r="BT81" s="34"/>
      <c r="BU81" s="34"/>
      <c r="BV81" s="34"/>
      <c r="BW81" s="34"/>
      <c r="BX81" s="34"/>
      <c r="BY81" s="34"/>
      <c r="BZ81" s="34"/>
      <c r="CA81" s="34"/>
      <c r="CB81" s="34"/>
      <c r="CC81" s="34"/>
      <c r="CD81" s="34"/>
      <c r="CE81" s="34"/>
      <c r="CF81" s="34"/>
      <c r="CG81" s="34"/>
      <c r="CH81" s="34"/>
      <c r="CI81" s="34"/>
      <c r="CJ81" s="34"/>
      <c r="CK81" s="34"/>
      <c r="CL81" s="34"/>
      <c r="CM81" s="34"/>
      <c r="CN81" s="34"/>
      <c r="CO81" s="34"/>
      <c r="CP81" s="34"/>
      <c r="CQ81" s="34"/>
      <c r="CR81" s="34"/>
      <c r="CS81" s="34"/>
      <c r="CT81" s="34"/>
      <c r="CU81" s="34"/>
      <c r="CV81" s="34"/>
      <c r="CW81" s="34"/>
      <c r="CX81" s="34"/>
      <c r="CY81" s="34"/>
    </row>
    <row r="82" spans="1:103" x14ac:dyDescent="0.25">
      <c r="A82" s="7">
        <f t="shared" si="7"/>
        <v>78</v>
      </c>
      <c r="B82" s="7" t="str">
        <f>IF('Demand Locations'!B82&lt;&gt;"",'Demand Locations'!B82,"")</f>
        <v/>
      </c>
      <c r="C82" s="24" t="str">
        <f t="shared" si="6"/>
        <v/>
      </c>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c r="AE82" s="34"/>
      <c r="AF82" s="34"/>
      <c r="AG82" s="34"/>
      <c r="AH82" s="34"/>
      <c r="AI82" s="34"/>
      <c r="AJ82" s="34"/>
      <c r="AK82" s="34"/>
      <c r="AL82" s="34"/>
      <c r="AM82" s="34"/>
      <c r="AN82" s="34"/>
      <c r="AO82" s="34"/>
      <c r="AP82" s="34"/>
      <c r="AQ82" s="34"/>
      <c r="AR82" s="34"/>
      <c r="AS82" s="34"/>
      <c r="AT82" s="34"/>
      <c r="AU82" s="34"/>
      <c r="AV82" s="34"/>
      <c r="AW82" s="34"/>
      <c r="AX82" s="34"/>
      <c r="AY82" s="34"/>
      <c r="AZ82" s="34"/>
      <c r="BA82" s="34"/>
      <c r="BB82" s="34"/>
      <c r="BC82" s="34"/>
      <c r="BD82" s="34"/>
      <c r="BE82" s="34"/>
      <c r="BF82" s="34"/>
      <c r="BG82" s="34"/>
      <c r="BH82" s="34"/>
      <c r="BI82" s="34"/>
      <c r="BJ82" s="34"/>
      <c r="BK82" s="34"/>
      <c r="BL82" s="34"/>
      <c r="BM82" s="34"/>
      <c r="BN82" s="34"/>
      <c r="BO82" s="34"/>
      <c r="BP82" s="34"/>
      <c r="BQ82" s="34"/>
      <c r="BR82" s="34"/>
      <c r="BS82" s="34"/>
      <c r="BT82" s="34"/>
      <c r="BU82" s="34"/>
      <c r="BV82" s="34"/>
      <c r="BW82" s="34"/>
      <c r="BX82" s="34"/>
      <c r="BY82" s="34"/>
      <c r="BZ82" s="34"/>
      <c r="CA82" s="34"/>
      <c r="CB82" s="34"/>
      <c r="CC82" s="34"/>
      <c r="CD82" s="34"/>
      <c r="CE82" s="34"/>
      <c r="CF82" s="34"/>
      <c r="CG82" s="34"/>
      <c r="CH82" s="34"/>
      <c r="CI82" s="34"/>
      <c r="CJ82" s="34"/>
      <c r="CK82" s="34"/>
      <c r="CL82" s="34"/>
      <c r="CM82" s="34"/>
      <c r="CN82" s="34"/>
      <c r="CO82" s="34"/>
      <c r="CP82" s="34"/>
      <c r="CQ82" s="34"/>
      <c r="CR82" s="34"/>
      <c r="CS82" s="34"/>
      <c r="CT82" s="34"/>
      <c r="CU82" s="34"/>
      <c r="CV82" s="34"/>
      <c r="CW82" s="34"/>
      <c r="CX82" s="34"/>
      <c r="CY82" s="34"/>
    </row>
    <row r="83" spans="1:103" x14ac:dyDescent="0.25">
      <c r="A83" s="7">
        <f t="shared" si="7"/>
        <v>79</v>
      </c>
      <c r="B83" s="7" t="str">
        <f>IF('Demand Locations'!B83&lt;&gt;"",'Demand Locations'!B83,"")</f>
        <v/>
      </c>
      <c r="C83" s="24" t="str">
        <f t="shared" si="6"/>
        <v/>
      </c>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c r="AE83" s="34"/>
      <c r="AF83" s="34"/>
      <c r="AG83" s="34"/>
      <c r="AH83" s="34"/>
      <c r="AI83" s="34"/>
      <c r="AJ83" s="34"/>
      <c r="AK83" s="34"/>
      <c r="AL83" s="34"/>
      <c r="AM83" s="34"/>
      <c r="AN83" s="34"/>
      <c r="AO83" s="34"/>
      <c r="AP83" s="34"/>
      <c r="AQ83" s="34"/>
      <c r="AR83" s="34"/>
      <c r="AS83" s="34"/>
      <c r="AT83" s="34"/>
      <c r="AU83" s="34"/>
      <c r="AV83" s="34"/>
      <c r="AW83" s="34"/>
      <c r="AX83" s="34"/>
      <c r="AY83" s="34"/>
      <c r="AZ83" s="34"/>
      <c r="BA83" s="34"/>
      <c r="BB83" s="34"/>
      <c r="BC83" s="34"/>
      <c r="BD83" s="34"/>
      <c r="BE83" s="34"/>
      <c r="BF83" s="34"/>
      <c r="BG83" s="34"/>
      <c r="BH83" s="34"/>
      <c r="BI83" s="34"/>
      <c r="BJ83" s="34"/>
      <c r="BK83" s="34"/>
      <c r="BL83" s="34"/>
      <c r="BM83" s="34"/>
      <c r="BN83" s="34"/>
      <c r="BO83" s="34"/>
      <c r="BP83" s="34"/>
      <c r="BQ83" s="34"/>
      <c r="BR83" s="34"/>
      <c r="BS83" s="34"/>
      <c r="BT83" s="34"/>
      <c r="BU83" s="34"/>
      <c r="BV83" s="34"/>
      <c r="BW83" s="34"/>
      <c r="BX83" s="34"/>
      <c r="BY83" s="34"/>
      <c r="BZ83" s="34"/>
      <c r="CA83" s="34"/>
      <c r="CB83" s="34"/>
      <c r="CC83" s="34"/>
      <c r="CD83" s="34"/>
      <c r="CE83" s="34"/>
      <c r="CF83" s="34"/>
      <c r="CG83" s="34"/>
      <c r="CH83" s="34"/>
      <c r="CI83" s="34"/>
      <c r="CJ83" s="34"/>
      <c r="CK83" s="34"/>
      <c r="CL83" s="34"/>
      <c r="CM83" s="34"/>
      <c r="CN83" s="34"/>
      <c r="CO83" s="34"/>
      <c r="CP83" s="34"/>
      <c r="CQ83" s="34"/>
      <c r="CR83" s="34"/>
      <c r="CS83" s="34"/>
      <c r="CT83" s="34"/>
      <c r="CU83" s="34"/>
      <c r="CV83" s="34"/>
      <c r="CW83" s="34"/>
      <c r="CX83" s="34"/>
      <c r="CY83" s="34"/>
    </row>
    <row r="84" spans="1:103" x14ac:dyDescent="0.25">
      <c r="A84" s="7">
        <f t="shared" si="7"/>
        <v>80</v>
      </c>
      <c r="B84" s="7" t="str">
        <f>IF('Demand Locations'!B84&lt;&gt;"",'Demand Locations'!B84,"")</f>
        <v/>
      </c>
      <c r="C84" s="24" t="str">
        <f t="shared" si="6"/>
        <v/>
      </c>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c r="AE84" s="34"/>
      <c r="AF84" s="34"/>
      <c r="AG84" s="34"/>
      <c r="AH84" s="34"/>
      <c r="AI84" s="34"/>
      <c r="AJ84" s="34"/>
      <c r="AK84" s="34"/>
      <c r="AL84" s="34"/>
      <c r="AM84" s="34"/>
      <c r="AN84" s="34"/>
      <c r="AO84" s="34"/>
      <c r="AP84" s="34"/>
      <c r="AQ84" s="34"/>
      <c r="AR84" s="34"/>
      <c r="AS84" s="34"/>
      <c r="AT84" s="34"/>
      <c r="AU84" s="34"/>
      <c r="AV84" s="34"/>
      <c r="AW84" s="34"/>
      <c r="AX84" s="34"/>
      <c r="AY84" s="34"/>
      <c r="AZ84" s="34"/>
      <c r="BA84" s="34"/>
      <c r="BB84" s="34"/>
      <c r="BC84" s="34"/>
      <c r="BD84" s="34"/>
      <c r="BE84" s="34"/>
      <c r="BF84" s="34"/>
      <c r="BG84" s="34"/>
      <c r="BH84" s="34"/>
      <c r="BI84" s="34"/>
      <c r="BJ84" s="34"/>
      <c r="BK84" s="34"/>
      <c r="BL84" s="34"/>
      <c r="BM84" s="34"/>
      <c r="BN84" s="34"/>
      <c r="BO84" s="34"/>
      <c r="BP84" s="34"/>
      <c r="BQ84" s="34"/>
      <c r="BR84" s="34"/>
      <c r="BS84" s="34"/>
      <c r="BT84" s="34"/>
      <c r="BU84" s="34"/>
      <c r="BV84" s="34"/>
      <c r="BW84" s="34"/>
      <c r="BX84" s="34"/>
      <c r="BY84" s="34"/>
      <c r="BZ84" s="34"/>
      <c r="CA84" s="34"/>
      <c r="CB84" s="34"/>
      <c r="CC84" s="34"/>
      <c r="CD84" s="34"/>
      <c r="CE84" s="34"/>
      <c r="CF84" s="34"/>
      <c r="CG84" s="34"/>
      <c r="CH84" s="34"/>
      <c r="CI84" s="34"/>
      <c r="CJ84" s="34"/>
      <c r="CK84" s="34"/>
      <c r="CL84" s="34"/>
      <c r="CM84" s="34"/>
      <c r="CN84" s="34"/>
      <c r="CO84" s="34"/>
      <c r="CP84" s="34"/>
      <c r="CQ84" s="34"/>
      <c r="CR84" s="34"/>
      <c r="CS84" s="34"/>
      <c r="CT84" s="34"/>
      <c r="CU84" s="34"/>
      <c r="CV84" s="34"/>
      <c r="CW84" s="34"/>
      <c r="CX84" s="34"/>
      <c r="CY84" s="34"/>
    </row>
    <row r="85" spans="1:103" x14ac:dyDescent="0.25">
      <c r="A85" s="7">
        <f t="shared" si="7"/>
        <v>81</v>
      </c>
      <c r="B85" s="7" t="str">
        <f>IF('Demand Locations'!B85&lt;&gt;"",'Demand Locations'!B85,"")</f>
        <v/>
      </c>
      <c r="C85" s="24" t="str">
        <f t="shared" si="6"/>
        <v/>
      </c>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c r="AE85" s="34"/>
      <c r="AF85" s="34"/>
      <c r="AG85" s="34"/>
      <c r="AH85" s="34"/>
      <c r="AI85" s="34"/>
      <c r="AJ85" s="34"/>
      <c r="AK85" s="34"/>
      <c r="AL85" s="34"/>
      <c r="AM85" s="34"/>
      <c r="AN85" s="34"/>
      <c r="AO85" s="34"/>
      <c r="AP85" s="34"/>
      <c r="AQ85" s="34"/>
      <c r="AR85" s="34"/>
      <c r="AS85" s="34"/>
      <c r="AT85" s="34"/>
      <c r="AU85" s="34"/>
      <c r="AV85" s="34"/>
      <c r="AW85" s="34"/>
      <c r="AX85" s="34"/>
      <c r="AY85" s="34"/>
      <c r="AZ85" s="34"/>
      <c r="BA85" s="34"/>
      <c r="BB85" s="34"/>
      <c r="BC85" s="34"/>
      <c r="BD85" s="34"/>
      <c r="BE85" s="34"/>
      <c r="BF85" s="34"/>
      <c r="BG85" s="34"/>
      <c r="BH85" s="34"/>
      <c r="BI85" s="34"/>
      <c r="BJ85" s="34"/>
      <c r="BK85" s="34"/>
      <c r="BL85" s="34"/>
      <c r="BM85" s="34"/>
      <c r="BN85" s="34"/>
      <c r="BO85" s="34"/>
      <c r="BP85" s="34"/>
      <c r="BQ85" s="34"/>
      <c r="BR85" s="34"/>
      <c r="BS85" s="34"/>
      <c r="BT85" s="34"/>
      <c r="BU85" s="34"/>
      <c r="BV85" s="34"/>
      <c r="BW85" s="34"/>
      <c r="BX85" s="34"/>
      <c r="BY85" s="34"/>
      <c r="BZ85" s="34"/>
      <c r="CA85" s="34"/>
      <c r="CB85" s="34"/>
      <c r="CC85" s="34"/>
      <c r="CD85" s="34"/>
      <c r="CE85" s="34"/>
      <c r="CF85" s="34"/>
      <c r="CG85" s="34"/>
      <c r="CH85" s="34"/>
      <c r="CI85" s="34"/>
      <c r="CJ85" s="34"/>
      <c r="CK85" s="34"/>
      <c r="CL85" s="34"/>
      <c r="CM85" s="34"/>
      <c r="CN85" s="34"/>
      <c r="CO85" s="34"/>
      <c r="CP85" s="34"/>
      <c r="CQ85" s="34"/>
      <c r="CR85" s="34"/>
      <c r="CS85" s="34"/>
      <c r="CT85" s="34"/>
      <c r="CU85" s="34"/>
      <c r="CV85" s="34"/>
      <c r="CW85" s="34"/>
      <c r="CX85" s="34"/>
      <c r="CY85" s="34"/>
    </row>
    <row r="86" spans="1:103" x14ac:dyDescent="0.25">
      <c r="A86" s="7">
        <f t="shared" si="7"/>
        <v>82</v>
      </c>
      <c r="B86" s="7" t="str">
        <f>IF('Demand Locations'!B86&lt;&gt;"",'Demand Locations'!B86,"")</f>
        <v/>
      </c>
      <c r="C86" s="24" t="str">
        <f t="shared" si="6"/>
        <v/>
      </c>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C86" s="34"/>
      <c r="BD86" s="34"/>
      <c r="BE86" s="34"/>
      <c r="BF86" s="34"/>
      <c r="BG86" s="34"/>
      <c r="BH86" s="34"/>
      <c r="BI86" s="34"/>
      <c r="BJ86" s="34"/>
      <c r="BK86" s="34"/>
      <c r="BL86" s="34"/>
      <c r="BM86" s="34"/>
      <c r="BN86" s="34"/>
      <c r="BO86" s="34"/>
      <c r="BP86" s="34"/>
      <c r="BQ86" s="34"/>
      <c r="BR86" s="34"/>
      <c r="BS86" s="34"/>
      <c r="BT86" s="34"/>
      <c r="BU86" s="34"/>
      <c r="BV86" s="34"/>
      <c r="BW86" s="34"/>
      <c r="BX86" s="34"/>
      <c r="BY86" s="34"/>
      <c r="BZ86" s="34"/>
      <c r="CA86" s="34"/>
      <c r="CB86" s="34"/>
      <c r="CC86" s="34"/>
      <c r="CD86" s="34"/>
      <c r="CE86" s="34"/>
      <c r="CF86" s="34"/>
      <c r="CG86" s="34"/>
      <c r="CH86" s="34"/>
      <c r="CI86" s="34"/>
      <c r="CJ86" s="34"/>
      <c r="CK86" s="34"/>
      <c r="CL86" s="34"/>
      <c r="CM86" s="34"/>
      <c r="CN86" s="34"/>
      <c r="CO86" s="34"/>
      <c r="CP86" s="34"/>
      <c r="CQ86" s="34"/>
      <c r="CR86" s="34"/>
      <c r="CS86" s="34"/>
      <c r="CT86" s="34"/>
      <c r="CU86" s="34"/>
      <c r="CV86" s="34"/>
      <c r="CW86" s="34"/>
      <c r="CX86" s="34"/>
      <c r="CY86" s="34"/>
    </row>
    <row r="87" spans="1:103" x14ac:dyDescent="0.25">
      <c r="A87" s="7">
        <f t="shared" si="7"/>
        <v>83</v>
      </c>
      <c r="B87" s="7" t="str">
        <f>IF('Demand Locations'!B87&lt;&gt;"",'Demand Locations'!B87,"")</f>
        <v/>
      </c>
      <c r="C87" s="24" t="str">
        <f t="shared" si="6"/>
        <v/>
      </c>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C87" s="34"/>
      <c r="BD87" s="34"/>
      <c r="BE87" s="34"/>
      <c r="BF87" s="34"/>
      <c r="BG87" s="34"/>
      <c r="BH87" s="34"/>
      <c r="BI87" s="34"/>
      <c r="BJ87" s="34"/>
      <c r="BK87" s="34"/>
      <c r="BL87" s="34"/>
      <c r="BM87" s="34"/>
      <c r="BN87" s="34"/>
      <c r="BO87" s="34"/>
      <c r="BP87" s="34"/>
      <c r="BQ87" s="34"/>
      <c r="BR87" s="34"/>
      <c r="BS87" s="34"/>
      <c r="BT87" s="34"/>
      <c r="BU87" s="34"/>
      <c r="BV87" s="34"/>
      <c r="BW87" s="34"/>
      <c r="BX87" s="34"/>
      <c r="BY87" s="34"/>
      <c r="BZ87" s="34"/>
      <c r="CA87" s="34"/>
      <c r="CB87" s="34"/>
      <c r="CC87" s="34"/>
      <c r="CD87" s="34"/>
      <c r="CE87" s="34"/>
      <c r="CF87" s="34"/>
      <c r="CG87" s="34"/>
      <c r="CH87" s="34"/>
      <c r="CI87" s="34"/>
      <c r="CJ87" s="34"/>
      <c r="CK87" s="34"/>
      <c r="CL87" s="34"/>
      <c r="CM87" s="34"/>
      <c r="CN87" s="34"/>
      <c r="CO87" s="34"/>
      <c r="CP87" s="34"/>
      <c r="CQ87" s="34"/>
      <c r="CR87" s="34"/>
      <c r="CS87" s="34"/>
      <c r="CT87" s="34"/>
      <c r="CU87" s="34"/>
      <c r="CV87" s="34"/>
      <c r="CW87" s="34"/>
      <c r="CX87" s="34"/>
      <c r="CY87" s="34"/>
    </row>
    <row r="88" spans="1:103" x14ac:dyDescent="0.25">
      <c r="A88" s="7">
        <f t="shared" si="7"/>
        <v>84</v>
      </c>
      <c r="B88" s="7" t="str">
        <f>IF('Demand Locations'!B88&lt;&gt;"",'Demand Locations'!B88,"")</f>
        <v/>
      </c>
      <c r="C88" s="24" t="str">
        <f t="shared" si="6"/>
        <v/>
      </c>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c r="AX88" s="34"/>
      <c r="AY88" s="34"/>
      <c r="AZ88" s="34"/>
      <c r="BA88" s="34"/>
      <c r="BB88" s="34"/>
      <c r="BC88" s="34"/>
      <c r="BD88" s="34"/>
      <c r="BE88" s="34"/>
      <c r="BF88" s="34"/>
      <c r="BG88" s="34"/>
      <c r="BH88" s="34"/>
      <c r="BI88" s="34"/>
      <c r="BJ88" s="34"/>
      <c r="BK88" s="34"/>
      <c r="BL88" s="34"/>
      <c r="BM88" s="34"/>
      <c r="BN88" s="34"/>
      <c r="BO88" s="34"/>
      <c r="BP88" s="34"/>
      <c r="BQ88" s="34"/>
      <c r="BR88" s="34"/>
      <c r="BS88" s="34"/>
      <c r="BT88" s="34"/>
      <c r="BU88" s="34"/>
      <c r="BV88" s="34"/>
      <c r="BW88" s="34"/>
      <c r="BX88" s="34"/>
      <c r="BY88" s="34"/>
      <c r="BZ88" s="34"/>
      <c r="CA88" s="34"/>
      <c r="CB88" s="34"/>
      <c r="CC88" s="34"/>
      <c r="CD88" s="34"/>
      <c r="CE88" s="34"/>
      <c r="CF88" s="34"/>
      <c r="CG88" s="34"/>
      <c r="CH88" s="34"/>
      <c r="CI88" s="34"/>
      <c r="CJ88" s="34"/>
      <c r="CK88" s="34"/>
      <c r="CL88" s="34"/>
      <c r="CM88" s="34"/>
      <c r="CN88" s="34"/>
      <c r="CO88" s="34"/>
      <c r="CP88" s="34"/>
      <c r="CQ88" s="34"/>
      <c r="CR88" s="34"/>
      <c r="CS88" s="34"/>
      <c r="CT88" s="34"/>
      <c r="CU88" s="34"/>
      <c r="CV88" s="34"/>
      <c r="CW88" s="34"/>
      <c r="CX88" s="34"/>
      <c r="CY88" s="34"/>
    </row>
    <row r="89" spans="1:103" x14ac:dyDescent="0.25">
      <c r="A89" s="7">
        <f t="shared" si="7"/>
        <v>85</v>
      </c>
      <c r="B89" s="7" t="str">
        <f>IF('Demand Locations'!B89&lt;&gt;"",'Demand Locations'!B89,"")</f>
        <v/>
      </c>
      <c r="C89" s="24" t="str">
        <f t="shared" si="6"/>
        <v/>
      </c>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c r="AF89" s="34"/>
      <c r="AG89" s="34"/>
      <c r="AH89" s="34"/>
      <c r="AI89" s="34"/>
      <c r="AJ89" s="34"/>
      <c r="AK89" s="34"/>
      <c r="AL89" s="34"/>
      <c r="AM89" s="34"/>
      <c r="AN89" s="34"/>
      <c r="AO89" s="34"/>
      <c r="AP89" s="34"/>
      <c r="AQ89" s="34"/>
      <c r="AR89" s="34"/>
      <c r="AS89" s="34"/>
      <c r="AT89" s="34"/>
      <c r="AU89" s="34"/>
      <c r="AV89" s="34"/>
      <c r="AW89" s="34"/>
      <c r="AX89" s="34"/>
      <c r="AY89" s="34"/>
      <c r="AZ89" s="34"/>
      <c r="BA89" s="34"/>
      <c r="BB89" s="34"/>
      <c r="BC89" s="34"/>
      <c r="BD89" s="34"/>
      <c r="BE89" s="34"/>
      <c r="BF89" s="34"/>
      <c r="BG89" s="34"/>
      <c r="BH89" s="34"/>
      <c r="BI89" s="34"/>
      <c r="BJ89" s="34"/>
      <c r="BK89" s="34"/>
      <c r="BL89" s="34"/>
      <c r="BM89" s="34"/>
      <c r="BN89" s="34"/>
      <c r="BO89" s="34"/>
      <c r="BP89" s="34"/>
      <c r="BQ89" s="34"/>
      <c r="BR89" s="34"/>
      <c r="BS89" s="34"/>
      <c r="BT89" s="34"/>
      <c r="BU89" s="34"/>
      <c r="BV89" s="34"/>
      <c r="BW89" s="34"/>
      <c r="BX89" s="34"/>
      <c r="BY89" s="34"/>
      <c r="BZ89" s="34"/>
      <c r="CA89" s="34"/>
      <c r="CB89" s="34"/>
      <c r="CC89" s="34"/>
      <c r="CD89" s="34"/>
      <c r="CE89" s="34"/>
      <c r="CF89" s="34"/>
      <c r="CG89" s="34"/>
      <c r="CH89" s="34"/>
      <c r="CI89" s="34"/>
      <c r="CJ89" s="34"/>
      <c r="CK89" s="34"/>
      <c r="CL89" s="34"/>
      <c r="CM89" s="34"/>
      <c r="CN89" s="34"/>
      <c r="CO89" s="34"/>
      <c r="CP89" s="34"/>
      <c r="CQ89" s="34"/>
      <c r="CR89" s="34"/>
      <c r="CS89" s="34"/>
      <c r="CT89" s="34"/>
      <c r="CU89" s="34"/>
      <c r="CV89" s="34"/>
      <c r="CW89" s="34"/>
      <c r="CX89" s="34"/>
      <c r="CY89" s="34"/>
    </row>
    <row r="90" spans="1:103" x14ac:dyDescent="0.25">
      <c r="A90" s="7">
        <f t="shared" si="7"/>
        <v>86</v>
      </c>
      <c r="B90" s="7" t="str">
        <f>IF('Demand Locations'!B90&lt;&gt;"",'Demand Locations'!B90,"")</f>
        <v/>
      </c>
      <c r="C90" s="24" t="str">
        <f t="shared" si="6"/>
        <v/>
      </c>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c r="AE90" s="34"/>
      <c r="AF90" s="34"/>
      <c r="AG90" s="34"/>
      <c r="AH90" s="34"/>
      <c r="AI90" s="34"/>
      <c r="AJ90" s="34"/>
      <c r="AK90" s="34"/>
      <c r="AL90" s="34"/>
      <c r="AM90" s="34"/>
      <c r="AN90" s="34"/>
      <c r="AO90" s="34"/>
      <c r="AP90" s="34"/>
      <c r="AQ90" s="34"/>
      <c r="AR90" s="34"/>
      <c r="AS90" s="34"/>
      <c r="AT90" s="34"/>
      <c r="AU90" s="34"/>
      <c r="AV90" s="34"/>
      <c r="AW90" s="34"/>
      <c r="AX90" s="34"/>
      <c r="AY90" s="34"/>
      <c r="AZ90" s="34"/>
      <c r="BA90" s="34"/>
      <c r="BB90" s="34"/>
      <c r="BC90" s="34"/>
      <c r="BD90" s="34"/>
      <c r="BE90" s="34"/>
      <c r="BF90" s="34"/>
      <c r="BG90" s="34"/>
      <c r="BH90" s="34"/>
      <c r="BI90" s="34"/>
      <c r="BJ90" s="34"/>
      <c r="BK90" s="34"/>
      <c r="BL90" s="34"/>
      <c r="BM90" s="34"/>
      <c r="BN90" s="34"/>
      <c r="BO90" s="34"/>
      <c r="BP90" s="34"/>
      <c r="BQ90" s="34"/>
      <c r="BR90" s="34"/>
      <c r="BS90" s="34"/>
      <c r="BT90" s="34"/>
      <c r="BU90" s="34"/>
      <c r="BV90" s="34"/>
      <c r="BW90" s="34"/>
      <c r="BX90" s="34"/>
      <c r="BY90" s="34"/>
      <c r="BZ90" s="34"/>
      <c r="CA90" s="34"/>
      <c r="CB90" s="34"/>
      <c r="CC90" s="34"/>
      <c r="CD90" s="34"/>
      <c r="CE90" s="34"/>
      <c r="CF90" s="34"/>
      <c r="CG90" s="34"/>
      <c r="CH90" s="34"/>
      <c r="CI90" s="34"/>
      <c r="CJ90" s="34"/>
      <c r="CK90" s="34"/>
      <c r="CL90" s="34"/>
      <c r="CM90" s="34"/>
      <c r="CN90" s="34"/>
      <c r="CO90" s="34"/>
      <c r="CP90" s="34"/>
      <c r="CQ90" s="34"/>
      <c r="CR90" s="34"/>
      <c r="CS90" s="34"/>
      <c r="CT90" s="34"/>
      <c r="CU90" s="34"/>
      <c r="CV90" s="34"/>
      <c r="CW90" s="34"/>
      <c r="CX90" s="34"/>
      <c r="CY90" s="34"/>
    </row>
    <row r="91" spans="1:103" x14ac:dyDescent="0.25">
      <c r="A91" s="7">
        <f t="shared" si="7"/>
        <v>87</v>
      </c>
      <c r="B91" s="7" t="str">
        <f>IF('Demand Locations'!B91&lt;&gt;"",'Demand Locations'!B91,"")</f>
        <v/>
      </c>
      <c r="C91" s="24" t="str">
        <f t="shared" si="6"/>
        <v/>
      </c>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c r="AE91" s="34"/>
      <c r="AF91" s="34"/>
      <c r="AG91" s="34"/>
      <c r="AH91" s="34"/>
      <c r="AI91" s="34"/>
      <c r="AJ91" s="34"/>
      <c r="AK91" s="34"/>
      <c r="AL91" s="34"/>
      <c r="AM91" s="34"/>
      <c r="AN91" s="34"/>
      <c r="AO91" s="34"/>
      <c r="AP91" s="34"/>
      <c r="AQ91" s="34"/>
      <c r="AR91" s="34"/>
      <c r="AS91" s="34"/>
      <c r="AT91" s="34"/>
      <c r="AU91" s="34"/>
      <c r="AV91" s="34"/>
      <c r="AW91" s="34"/>
      <c r="AX91" s="34"/>
      <c r="AY91" s="34"/>
      <c r="AZ91" s="34"/>
      <c r="BA91" s="34"/>
      <c r="BB91" s="34"/>
      <c r="BC91" s="34"/>
      <c r="BD91" s="34"/>
      <c r="BE91" s="34"/>
      <c r="BF91" s="34"/>
      <c r="BG91" s="34"/>
      <c r="BH91" s="34"/>
      <c r="BI91" s="34"/>
      <c r="BJ91" s="34"/>
      <c r="BK91" s="34"/>
      <c r="BL91" s="34"/>
      <c r="BM91" s="34"/>
      <c r="BN91" s="34"/>
      <c r="BO91" s="34"/>
      <c r="BP91" s="34"/>
      <c r="BQ91" s="34"/>
      <c r="BR91" s="34"/>
      <c r="BS91" s="34"/>
      <c r="BT91" s="34"/>
      <c r="BU91" s="34"/>
      <c r="BV91" s="34"/>
      <c r="BW91" s="34"/>
      <c r="BX91" s="34"/>
      <c r="BY91" s="34"/>
      <c r="BZ91" s="34"/>
      <c r="CA91" s="34"/>
      <c r="CB91" s="34"/>
      <c r="CC91" s="34"/>
      <c r="CD91" s="34"/>
      <c r="CE91" s="34"/>
      <c r="CF91" s="34"/>
      <c r="CG91" s="34"/>
      <c r="CH91" s="34"/>
      <c r="CI91" s="34"/>
      <c r="CJ91" s="34"/>
      <c r="CK91" s="34"/>
      <c r="CL91" s="34"/>
      <c r="CM91" s="34"/>
      <c r="CN91" s="34"/>
      <c r="CO91" s="34"/>
      <c r="CP91" s="34"/>
      <c r="CQ91" s="34"/>
      <c r="CR91" s="34"/>
      <c r="CS91" s="34"/>
      <c r="CT91" s="34"/>
      <c r="CU91" s="34"/>
      <c r="CV91" s="34"/>
      <c r="CW91" s="34"/>
      <c r="CX91" s="34"/>
      <c r="CY91" s="34"/>
    </row>
    <row r="92" spans="1:103" x14ac:dyDescent="0.25">
      <c r="A92" s="7">
        <f t="shared" si="7"/>
        <v>88</v>
      </c>
      <c r="B92" s="7" t="str">
        <f>IF('Demand Locations'!B92&lt;&gt;"",'Demand Locations'!B92,"")</f>
        <v/>
      </c>
      <c r="C92" s="24" t="str">
        <f t="shared" si="6"/>
        <v/>
      </c>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row>
    <row r="93" spans="1:103" x14ac:dyDescent="0.25">
      <c r="A93" s="7">
        <f t="shared" si="7"/>
        <v>89</v>
      </c>
      <c r="B93" s="7" t="str">
        <f>IF('Demand Locations'!B93&lt;&gt;"",'Demand Locations'!B93,"")</f>
        <v/>
      </c>
      <c r="C93" s="24" t="str">
        <f t="shared" si="6"/>
        <v/>
      </c>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c r="AE93" s="34"/>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C93" s="34"/>
      <c r="BD93" s="34"/>
      <c r="BE93" s="34"/>
      <c r="BF93" s="34"/>
      <c r="BG93" s="34"/>
      <c r="BH93" s="34"/>
      <c r="BI93" s="34"/>
      <c r="BJ93" s="34"/>
      <c r="BK93" s="34"/>
      <c r="BL93" s="34"/>
      <c r="BM93" s="34"/>
      <c r="BN93" s="34"/>
      <c r="BO93" s="34"/>
      <c r="BP93" s="34"/>
      <c r="BQ93" s="34"/>
      <c r="BR93" s="34"/>
      <c r="BS93" s="34"/>
      <c r="BT93" s="34"/>
      <c r="BU93" s="34"/>
      <c r="BV93" s="34"/>
      <c r="BW93" s="34"/>
      <c r="BX93" s="34"/>
      <c r="BY93" s="34"/>
      <c r="BZ93" s="34"/>
      <c r="CA93" s="34"/>
      <c r="CB93" s="34"/>
      <c r="CC93" s="34"/>
      <c r="CD93" s="34"/>
      <c r="CE93" s="34"/>
      <c r="CF93" s="34"/>
      <c r="CG93" s="34"/>
      <c r="CH93" s="34"/>
      <c r="CI93" s="34"/>
      <c r="CJ93" s="34"/>
      <c r="CK93" s="34"/>
      <c r="CL93" s="34"/>
      <c r="CM93" s="34"/>
      <c r="CN93" s="34"/>
      <c r="CO93" s="34"/>
      <c r="CP93" s="34"/>
      <c r="CQ93" s="34"/>
      <c r="CR93" s="34"/>
      <c r="CS93" s="34"/>
      <c r="CT93" s="34"/>
      <c r="CU93" s="34"/>
      <c r="CV93" s="34"/>
      <c r="CW93" s="34"/>
      <c r="CX93" s="34"/>
      <c r="CY93" s="34"/>
    </row>
    <row r="94" spans="1:103" x14ac:dyDescent="0.25">
      <c r="A94" s="7">
        <f t="shared" si="7"/>
        <v>90</v>
      </c>
      <c r="B94" s="7" t="str">
        <f>IF('Demand Locations'!B94&lt;&gt;"",'Demand Locations'!B94,"")</f>
        <v/>
      </c>
      <c r="C94" s="24" t="str">
        <f t="shared" si="6"/>
        <v/>
      </c>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c r="AE94" s="34"/>
      <c r="AF94" s="34"/>
      <c r="AG94" s="34"/>
      <c r="AH94" s="34"/>
      <c r="AI94" s="34"/>
      <c r="AJ94" s="34"/>
      <c r="AK94" s="34"/>
      <c r="AL94" s="34"/>
      <c r="AM94" s="34"/>
      <c r="AN94" s="34"/>
      <c r="AO94" s="34"/>
      <c r="AP94" s="34"/>
      <c r="AQ94" s="34"/>
      <c r="AR94" s="34"/>
      <c r="AS94" s="34"/>
      <c r="AT94" s="34"/>
      <c r="AU94" s="34"/>
      <c r="AV94" s="34"/>
      <c r="AW94" s="34"/>
      <c r="AX94" s="34"/>
      <c r="AY94" s="34"/>
      <c r="AZ94" s="34"/>
      <c r="BA94" s="34"/>
      <c r="BB94" s="34"/>
      <c r="BC94" s="34"/>
      <c r="BD94" s="34"/>
      <c r="BE94" s="34"/>
      <c r="BF94" s="34"/>
      <c r="BG94" s="34"/>
      <c r="BH94" s="34"/>
      <c r="BI94" s="34"/>
      <c r="BJ94" s="34"/>
      <c r="BK94" s="34"/>
      <c r="BL94" s="34"/>
      <c r="BM94" s="34"/>
      <c r="BN94" s="34"/>
      <c r="BO94" s="34"/>
      <c r="BP94" s="34"/>
      <c r="BQ94" s="34"/>
      <c r="BR94" s="34"/>
      <c r="BS94" s="34"/>
      <c r="BT94" s="34"/>
      <c r="BU94" s="34"/>
      <c r="BV94" s="34"/>
      <c r="BW94" s="34"/>
      <c r="BX94" s="34"/>
      <c r="BY94" s="34"/>
      <c r="BZ94" s="34"/>
      <c r="CA94" s="34"/>
      <c r="CB94" s="34"/>
      <c r="CC94" s="34"/>
      <c r="CD94" s="34"/>
      <c r="CE94" s="34"/>
      <c r="CF94" s="34"/>
      <c r="CG94" s="34"/>
      <c r="CH94" s="34"/>
      <c r="CI94" s="34"/>
      <c r="CJ94" s="34"/>
      <c r="CK94" s="34"/>
      <c r="CL94" s="34"/>
      <c r="CM94" s="34"/>
      <c r="CN94" s="34"/>
      <c r="CO94" s="34"/>
      <c r="CP94" s="34"/>
      <c r="CQ94" s="34"/>
      <c r="CR94" s="34"/>
      <c r="CS94" s="34"/>
      <c r="CT94" s="34"/>
      <c r="CU94" s="34"/>
      <c r="CV94" s="34"/>
      <c r="CW94" s="34"/>
      <c r="CX94" s="34"/>
      <c r="CY94" s="34"/>
    </row>
    <row r="95" spans="1:103" x14ac:dyDescent="0.25">
      <c r="A95" s="7">
        <f t="shared" si="7"/>
        <v>91</v>
      </c>
      <c r="B95" s="7" t="str">
        <f>IF('Demand Locations'!B95&lt;&gt;"",'Demand Locations'!B95,"")</f>
        <v/>
      </c>
      <c r="C95" s="24" t="str">
        <f t="shared" si="6"/>
        <v/>
      </c>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c r="AE95" s="34"/>
      <c r="AF95" s="34"/>
      <c r="AG95" s="34"/>
      <c r="AH95" s="34"/>
      <c r="AI95" s="34"/>
      <c r="AJ95" s="34"/>
      <c r="AK95" s="34"/>
      <c r="AL95" s="34"/>
      <c r="AM95" s="34"/>
      <c r="AN95" s="34"/>
      <c r="AO95" s="34"/>
      <c r="AP95" s="34"/>
      <c r="AQ95" s="34"/>
      <c r="AR95" s="34"/>
      <c r="AS95" s="34"/>
      <c r="AT95" s="34"/>
      <c r="AU95" s="34"/>
      <c r="AV95" s="34"/>
      <c r="AW95" s="34"/>
      <c r="AX95" s="34"/>
      <c r="AY95" s="34"/>
      <c r="AZ95" s="34"/>
      <c r="BA95" s="34"/>
      <c r="BB95" s="34"/>
      <c r="BC95" s="34"/>
      <c r="BD95" s="34"/>
      <c r="BE95" s="34"/>
      <c r="BF95" s="34"/>
      <c r="BG95" s="34"/>
      <c r="BH95" s="34"/>
      <c r="BI95" s="34"/>
      <c r="BJ95" s="34"/>
      <c r="BK95" s="34"/>
      <c r="BL95" s="34"/>
      <c r="BM95" s="34"/>
      <c r="BN95" s="34"/>
      <c r="BO95" s="34"/>
      <c r="BP95" s="34"/>
      <c r="BQ95" s="34"/>
      <c r="BR95" s="34"/>
      <c r="BS95" s="34"/>
      <c r="BT95" s="34"/>
      <c r="BU95" s="34"/>
      <c r="BV95" s="34"/>
      <c r="BW95" s="34"/>
      <c r="BX95" s="34"/>
      <c r="BY95" s="34"/>
      <c r="BZ95" s="34"/>
      <c r="CA95" s="34"/>
      <c r="CB95" s="34"/>
      <c r="CC95" s="34"/>
      <c r="CD95" s="34"/>
      <c r="CE95" s="34"/>
      <c r="CF95" s="34"/>
      <c r="CG95" s="34"/>
      <c r="CH95" s="34"/>
      <c r="CI95" s="34"/>
      <c r="CJ95" s="34"/>
      <c r="CK95" s="34"/>
      <c r="CL95" s="34"/>
      <c r="CM95" s="34"/>
      <c r="CN95" s="34"/>
      <c r="CO95" s="34"/>
      <c r="CP95" s="34"/>
      <c r="CQ95" s="34"/>
      <c r="CR95" s="34"/>
      <c r="CS95" s="34"/>
      <c r="CT95" s="34"/>
      <c r="CU95" s="34"/>
      <c r="CV95" s="34"/>
      <c r="CW95" s="34"/>
      <c r="CX95" s="34"/>
      <c r="CY95" s="34"/>
    </row>
    <row r="96" spans="1:103" x14ac:dyDescent="0.25">
      <c r="A96" s="7">
        <f t="shared" si="7"/>
        <v>92</v>
      </c>
      <c r="B96" s="7" t="str">
        <f>IF('Demand Locations'!B96&lt;&gt;"",'Demand Locations'!B96,"")</f>
        <v/>
      </c>
      <c r="C96" s="24" t="str">
        <f t="shared" si="6"/>
        <v/>
      </c>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row>
    <row r="97" spans="1:103" x14ac:dyDescent="0.25">
      <c r="A97" s="7">
        <f t="shared" si="7"/>
        <v>93</v>
      </c>
      <c r="B97" s="7" t="str">
        <f>IF('Demand Locations'!B97&lt;&gt;"",'Demand Locations'!B97,"")</f>
        <v/>
      </c>
      <c r="C97" s="24" t="str">
        <f t="shared" si="6"/>
        <v/>
      </c>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row>
    <row r="98" spans="1:103" x14ac:dyDescent="0.25">
      <c r="A98" s="7">
        <f t="shared" si="7"/>
        <v>94</v>
      </c>
      <c r="B98" s="7" t="str">
        <f>IF('Demand Locations'!B98&lt;&gt;"",'Demand Locations'!B98,"")</f>
        <v/>
      </c>
      <c r="C98" s="24" t="str">
        <f t="shared" si="6"/>
        <v/>
      </c>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C98" s="34"/>
      <c r="BD98" s="34"/>
      <c r="BE98" s="34"/>
      <c r="BF98" s="34"/>
      <c r="BG98" s="34"/>
      <c r="BH98" s="34"/>
      <c r="BI98" s="34"/>
      <c r="BJ98" s="34"/>
      <c r="BK98" s="34"/>
      <c r="BL98" s="34"/>
      <c r="BM98" s="34"/>
      <c r="BN98" s="34"/>
      <c r="BO98" s="34"/>
      <c r="BP98" s="34"/>
      <c r="BQ98" s="34"/>
      <c r="BR98" s="34"/>
      <c r="BS98" s="34"/>
      <c r="BT98" s="34"/>
      <c r="BU98" s="34"/>
      <c r="BV98" s="34"/>
      <c r="BW98" s="34"/>
      <c r="BX98" s="34"/>
      <c r="BY98" s="34"/>
      <c r="BZ98" s="34"/>
      <c r="CA98" s="34"/>
      <c r="CB98" s="34"/>
      <c r="CC98" s="34"/>
      <c r="CD98" s="34"/>
      <c r="CE98" s="34"/>
      <c r="CF98" s="34"/>
      <c r="CG98" s="34"/>
      <c r="CH98" s="34"/>
      <c r="CI98" s="34"/>
      <c r="CJ98" s="34"/>
      <c r="CK98" s="34"/>
      <c r="CL98" s="34"/>
      <c r="CM98" s="34"/>
      <c r="CN98" s="34"/>
      <c r="CO98" s="34"/>
      <c r="CP98" s="34"/>
      <c r="CQ98" s="34"/>
      <c r="CR98" s="34"/>
      <c r="CS98" s="34"/>
      <c r="CT98" s="34"/>
      <c r="CU98" s="34"/>
      <c r="CV98" s="34"/>
      <c r="CW98" s="34"/>
      <c r="CX98" s="34"/>
      <c r="CY98" s="34"/>
    </row>
    <row r="99" spans="1:103" x14ac:dyDescent="0.25">
      <c r="A99" s="7">
        <f t="shared" si="7"/>
        <v>95</v>
      </c>
      <c r="B99" s="7" t="str">
        <f>IF('Demand Locations'!B99&lt;&gt;"",'Demand Locations'!B99,"")</f>
        <v/>
      </c>
      <c r="C99" s="24" t="str">
        <f t="shared" si="6"/>
        <v/>
      </c>
      <c r="D99" s="34"/>
      <c r="E99" s="34"/>
      <c r="F99" s="34"/>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c r="AI99" s="34"/>
      <c r="AJ99" s="34"/>
      <c r="AK99" s="34"/>
      <c r="AL99" s="34"/>
      <c r="AM99" s="34"/>
      <c r="AN99" s="34"/>
      <c r="AO99" s="34"/>
      <c r="AP99" s="34"/>
      <c r="AQ99" s="34"/>
      <c r="AR99" s="34"/>
      <c r="AS99" s="34"/>
      <c r="AT99" s="34"/>
      <c r="AU99" s="34"/>
      <c r="AV99" s="34"/>
      <c r="AW99" s="34"/>
      <c r="AX99" s="34"/>
      <c r="AY99" s="34"/>
      <c r="AZ99" s="34"/>
      <c r="BA99" s="34"/>
      <c r="BB99" s="34"/>
      <c r="BC99" s="34"/>
      <c r="BD99" s="34"/>
      <c r="BE99" s="34"/>
      <c r="BF99" s="34"/>
      <c r="BG99" s="34"/>
      <c r="BH99" s="34"/>
      <c r="BI99" s="34"/>
      <c r="BJ99" s="34"/>
      <c r="BK99" s="34"/>
      <c r="BL99" s="34"/>
      <c r="BM99" s="34"/>
      <c r="BN99" s="34"/>
      <c r="BO99" s="34"/>
      <c r="BP99" s="34"/>
      <c r="BQ99" s="34"/>
      <c r="BR99" s="34"/>
      <c r="BS99" s="34"/>
      <c r="BT99" s="34"/>
      <c r="BU99" s="34"/>
      <c r="BV99" s="34"/>
      <c r="BW99" s="34"/>
      <c r="BX99" s="34"/>
      <c r="BY99" s="34"/>
      <c r="BZ99" s="34"/>
      <c r="CA99" s="34"/>
      <c r="CB99" s="34"/>
      <c r="CC99" s="34"/>
      <c r="CD99" s="34"/>
      <c r="CE99" s="34"/>
      <c r="CF99" s="34"/>
      <c r="CG99" s="34"/>
      <c r="CH99" s="34"/>
      <c r="CI99" s="34"/>
      <c r="CJ99" s="34"/>
      <c r="CK99" s="34"/>
      <c r="CL99" s="34"/>
      <c r="CM99" s="34"/>
      <c r="CN99" s="34"/>
      <c r="CO99" s="34"/>
      <c r="CP99" s="34"/>
      <c r="CQ99" s="34"/>
      <c r="CR99" s="34"/>
      <c r="CS99" s="34"/>
      <c r="CT99" s="34"/>
      <c r="CU99" s="34"/>
      <c r="CV99" s="34"/>
      <c r="CW99" s="34"/>
      <c r="CX99" s="34"/>
      <c r="CY99" s="34"/>
    </row>
    <row r="100" spans="1:103" x14ac:dyDescent="0.25">
      <c r="A100" s="7">
        <f t="shared" si="7"/>
        <v>96</v>
      </c>
      <c r="B100" s="7" t="str">
        <f>IF('Demand Locations'!B100&lt;&gt;"",'Demand Locations'!B100,"")</f>
        <v/>
      </c>
      <c r="C100" s="24" t="str">
        <f t="shared" si="6"/>
        <v/>
      </c>
      <c r="D100" s="34"/>
      <c r="E100" s="34"/>
      <c r="F100" s="34"/>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c r="AI100" s="34"/>
      <c r="AJ100" s="34"/>
      <c r="AK100" s="34"/>
      <c r="AL100" s="34"/>
      <c r="AM100" s="34"/>
      <c r="AN100" s="34"/>
      <c r="AO100" s="34"/>
      <c r="AP100" s="34"/>
      <c r="AQ100" s="34"/>
      <c r="AR100" s="34"/>
      <c r="AS100" s="34"/>
      <c r="AT100" s="34"/>
      <c r="AU100" s="34"/>
      <c r="AV100" s="34"/>
      <c r="AW100" s="34"/>
      <c r="AX100" s="34"/>
      <c r="AY100" s="34"/>
      <c r="AZ100" s="34"/>
      <c r="BA100" s="34"/>
      <c r="BB100" s="34"/>
      <c r="BC100" s="34"/>
      <c r="BD100" s="34"/>
      <c r="BE100" s="34"/>
      <c r="BF100" s="34"/>
      <c r="BG100" s="34"/>
      <c r="BH100" s="34"/>
      <c r="BI100" s="34"/>
      <c r="BJ100" s="34"/>
      <c r="BK100" s="34"/>
      <c r="BL100" s="34"/>
      <c r="BM100" s="34"/>
      <c r="BN100" s="34"/>
      <c r="BO100" s="34"/>
      <c r="BP100" s="34"/>
      <c r="BQ100" s="34"/>
      <c r="BR100" s="34"/>
      <c r="BS100" s="34"/>
      <c r="BT100" s="34"/>
      <c r="BU100" s="34"/>
      <c r="BV100" s="34"/>
      <c r="BW100" s="34"/>
      <c r="BX100" s="34"/>
      <c r="BY100" s="34"/>
      <c r="BZ100" s="34"/>
      <c r="CA100" s="34"/>
      <c r="CB100" s="34"/>
      <c r="CC100" s="34"/>
      <c r="CD100" s="34"/>
      <c r="CE100" s="34"/>
      <c r="CF100" s="34"/>
      <c r="CG100" s="34"/>
      <c r="CH100" s="34"/>
      <c r="CI100" s="34"/>
      <c r="CJ100" s="34"/>
      <c r="CK100" s="34"/>
      <c r="CL100" s="34"/>
      <c r="CM100" s="34"/>
      <c r="CN100" s="34"/>
      <c r="CO100" s="34"/>
      <c r="CP100" s="34"/>
      <c r="CQ100" s="34"/>
      <c r="CR100" s="34"/>
      <c r="CS100" s="34"/>
      <c r="CT100" s="34"/>
      <c r="CU100" s="34"/>
      <c r="CV100" s="34"/>
      <c r="CW100" s="34"/>
      <c r="CX100" s="34"/>
      <c r="CY100" s="34"/>
    </row>
    <row r="101" spans="1:103" x14ac:dyDescent="0.25">
      <c r="A101" s="7">
        <f t="shared" si="7"/>
        <v>97</v>
      </c>
      <c r="B101" s="7" t="str">
        <f>IF('Demand Locations'!B101&lt;&gt;"",'Demand Locations'!B101,"")</f>
        <v/>
      </c>
      <c r="C101" s="24" t="str">
        <f t="shared" si="6"/>
        <v/>
      </c>
      <c r="D101" s="34"/>
      <c r="E101" s="34"/>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c r="CJ101" s="34"/>
      <c r="CK101" s="34"/>
      <c r="CL101" s="34"/>
      <c r="CM101" s="34"/>
      <c r="CN101" s="34"/>
      <c r="CO101" s="34"/>
      <c r="CP101" s="34"/>
      <c r="CQ101" s="34"/>
      <c r="CR101" s="34"/>
      <c r="CS101" s="34"/>
      <c r="CT101" s="34"/>
      <c r="CU101" s="34"/>
      <c r="CV101" s="34"/>
      <c r="CW101" s="34"/>
      <c r="CX101" s="34"/>
      <c r="CY101" s="34"/>
    </row>
    <row r="102" spans="1:103" x14ac:dyDescent="0.25">
      <c r="A102" s="7">
        <f t="shared" si="7"/>
        <v>98</v>
      </c>
      <c r="B102" s="7" t="str">
        <f>IF('Demand Locations'!B102&lt;&gt;"",'Demand Locations'!B102,"")</f>
        <v/>
      </c>
      <c r="C102" s="24" t="str">
        <f t="shared" si="6"/>
        <v/>
      </c>
      <c r="D102" s="34"/>
      <c r="E102" s="34"/>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c r="CJ102" s="34"/>
      <c r="CK102" s="34"/>
      <c r="CL102" s="34"/>
      <c r="CM102" s="34"/>
      <c r="CN102" s="34"/>
      <c r="CO102" s="34"/>
      <c r="CP102" s="34"/>
      <c r="CQ102" s="34"/>
      <c r="CR102" s="34"/>
      <c r="CS102" s="34"/>
      <c r="CT102" s="34"/>
      <c r="CU102" s="34"/>
      <c r="CV102" s="34"/>
      <c r="CW102" s="34"/>
      <c r="CX102" s="34"/>
      <c r="CY102" s="34"/>
    </row>
    <row r="103" spans="1:103" x14ac:dyDescent="0.25">
      <c r="A103" s="7">
        <f t="shared" si="7"/>
        <v>99</v>
      </c>
      <c r="B103" s="7" t="str">
        <f>IF('Demand Locations'!B103&lt;&gt;"",'Demand Locations'!B103,"")</f>
        <v/>
      </c>
      <c r="C103" s="24" t="str">
        <f t="shared" si="6"/>
        <v/>
      </c>
      <c r="D103" s="34"/>
      <c r="E103" s="34"/>
      <c r="F103" s="34"/>
      <c r="G103" s="34"/>
      <c r="H103" s="34"/>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4"/>
      <c r="AH103" s="34"/>
      <c r="AI103" s="34"/>
      <c r="AJ103" s="34"/>
      <c r="AK103" s="34"/>
      <c r="AL103" s="34"/>
      <c r="AM103" s="34"/>
      <c r="AN103" s="34"/>
      <c r="AO103" s="34"/>
      <c r="AP103" s="34"/>
      <c r="AQ103" s="34"/>
      <c r="AR103" s="34"/>
      <c r="AS103" s="34"/>
      <c r="AT103" s="34"/>
      <c r="AU103" s="34"/>
      <c r="AV103" s="34"/>
      <c r="AW103" s="34"/>
      <c r="AX103" s="34"/>
      <c r="AY103" s="34"/>
      <c r="AZ103" s="34"/>
      <c r="BA103" s="34"/>
      <c r="BB103" s="34"/>
      <c r="BC103" s="34"/>
      <c r="BD103" s="34"/>
      <c r="BE103" s="34"/>
      <c r="BF103" s="34"/>
      <c r="BG103" s="34"/>
      <c r="BH103" s="34"/>
      <c r="BI103" s="34"/>
      <c r="BJ103" s="34"/>
      <c r="BK103" s="34"/>
      <c r="BL103" s="34"/>
      <c r="BM103" s="34"/>
      <c r="BN103" s="34"/>
      <c r="BO103" s="34"/>
      <c r="BP103" s="34"/>
      <c r="BQ103" s="34"/>
      <c r="BR103" s="34"/>
      <c r="BS103" s="34"/>
      <c r="BT103" s="34"/>
      <c r="BU103" s="34"/>
      <c r="BV103" s="34"/>
      <c r="BW103" s="34"/>
      <c r="BX103" s="34"/>
      <c r="BY103" s="34"/>
      <c r="BZ103" s="34"/>
      <c r="CA103" s="34"/>
      <c r="CB103" s="34"/>
      <c r="CC103" s="34"/>
      <c r="CD103" s="34"/>
      <c r="CE103" s="34"/>
      <c r="CF103" s="34"/>
      <c r="CG103" s="34"/>
      <c r="CH103" s="34"/>
      <c r="CI103" s="34"/>
      <c r="CJ103" s="34"/>
      <c r="CK103" s="34"/>
      <c r="CL103" s="34"/>
      <c r="CM103" s="34"/>
      <c r="CN103" s="34"/>
      <c r="CO103" s="34"/>
      <c r="CP103" s="34"/>
      <c r="CQ103" s="34"/>
      <c r="CR103" s="34"/>
      <c r="CS103" s="34"/>
      <c r="CT103" s="34"/>
      <c r="CU103" s="34"/>
      <c r="CV103" s="34"/>
      <c r="CW103" s="34"/>
      <c r="CX103" s="34"/>
      <c r="CY103" s="34"/>
    </row>
    <row r="104" spans="1:103" x14ac:dyDescent="0.25">
      <c r="A104" s="7">
        <f t="shared" si="7"/>
        <v>100</v>
      </c>
      <c r="B104" s="7" t="str">
        <f>IF('Demand Locations'!B104&lt;&gt;"",'Demand Locations'!B104,"")</f>
        <v/>
      </c>
      <c r="C104" s="24" t="str">
        <f t="shared" si="6"/>
        <v/>
      </c>
      <c r="D104" s="34"/>
      <c r="E104" s="34"/>
      <c r="F104" s="34"/>
      <c r="G104" s="34"/>
      <c r="H104" s="34"/>
      <c r="I104" s="34"/>
      <c r="J104" s="34"/>
      <c r="K104" s="34"/>
      <c r="L104" s="34"/>
      <c r="M104" s="34"/>
      <c r="N104" s="34"/>
      <c r="O104" s="34"/>
      <c r="P104" s="34"/>
      <c r="Q104" s="34"/>
      <c r="R104" s="34"/>
      <c r="S104" s="34"/>
      <c r="T104" s="34"/>
      <c r="U104" s="34"/>
      <c r="V104" s="34"/>
      <c r="W104" s="34"/>
      <c r="X104" s="34"/>
      <c r="Y104" s="34"/>
      <c r="Z104" s="34"/>
      <c r="AA104" s="34"/>
      <c r="AB104" s="34"/>
      <c r="AC104" s="34"/>
      <c r="AD104" s="34"/>
      <c r="AE104" s="34"/>
      <c r="AF104" s="34"/>
      <c r="AG104" s="34"/>
      <c r="AH104" s="34"/>
      <c r="AI104" s="34"/>
      <c r="AJ104" s="34"/>
      <c r="AK104" s="34"/>
      <c r="AL104" s="34"/>
      <c r="AM104" s="34"/>
      <c r="AN104" s="34"/>
      <c r="AO104" s="34"/>
      <c r="AP104" s="34"/>
      <c r="AQ104" s="34"/>
      <c r="AR104" s="34"/>
      <c r="AS104" s="34"/>
      <c r="AT104" s="34"/>
      <c r="AU104" s="34"/>
      <c r="AV104" s="34"/>
      <c r="AW104" s="34"/>
      <c r="AX104" s="34"/>
      <c r="AY104" s="34"/>
      <c r="AZ104" s="34"/>
      <c r="BA104" s="34"/>
      <c r="BB104" s="34"/>
      <c r="BC104" s="34"/>
      <c r="BD104" s="34"/>
      <c r="BE104" s="34"/>
      <c r="BF104" s="34"/>
      <c r="BG104" s="34"/>
      <c r="BH104" s="34"/>
      <c r="BI104" s="34"/>
      <c r="BJ104" s="34"/>
      <c r="BK104" s="34"/>
      <c r="BL104" s="34"/>
      <c r="BM104" s="34"/>
      <c r="BN104" s="34"/>
      <c r="BO104" s="34"/>
      <c r="BP104" s="34"/>
      <c r="BQ104" s="34"/>
      <c r="BR104" s="34"/>
      <c r="BS104" s="34"/>
      <c r="BT104" s="34"/>
      <c r="BU104" s="34"/>
      <c r="BV104" s="34"/>
      <c r="BW104" s="34"/>
      <c r="BX104" s="34"/>
      <c r="BY104" s="34"/>
      <c r="BZ104" s="34"/>
      <c r="CA104" s="34"/>
      <c r="CB104" s="34"/>
      <c r="CC104" s="34"/>
      <c r="CD104" s="34"/>
      <c r="CE104" s="34"/>
      <c r="CF104" s="34"/>
      <c r="CG104" s="34"/>
      <c r="CH104" s="34"/>
      <c r="CI104" s="34"/>
      <c r="CJ104" s="34"/>
      <c r="CK104" s="34"/>
      <c r="CL104" s="34"/>
      <c r="CM104" s="34"/>
      <c r="CN104" s="34"/>
      <c r="CO104" s="34"/>
      <c r="CP104" s="34"/>
      <c r="CQ104" s="34"/>
      <c r="CR104" s="34"/>
      <c r="CS104" s="34"/>
      <c r="CT104" s="34"/>
      <c r="CU104" s="34"/>
      <c r="CV104" s="34"/>
      <c r="CW104" s="34"/>
      <c r="CX104" s="34"/>
      <c r="CY104" s="34"/>
    </row>
    <row r="105" spans="1:103" x14ac:dyDescent="0.25">
      <c r="A105" s="7">
        <f t="shared" si="7"/>
        <v>101</v>
      </c>
      <c r="B105" s="7" t="str">
        <f>IF('Demand Locations'!B105&lt;&gt;"",'Demand Locations'!B105,"")</f>
        <v/>
      </c>
      <c r="C105" s="24" t="str">
        <f t="shared" si="6"/>
        <v/>
      </c>
      <c r="D105" s="34"/>
      <c r="E105" s="34"/>
      <c r="F105" s="34"/>
      <c r="G105" s="34"/>
      <c r="H105" s="34"/>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4"/>
      <c r="AK105" s="34"/>
      <c r="AL105" s="34"/>
      <c r="AM105" s="34"/>
      <c r="AN105" s="34"/>
      <c r="AO105" s="34"/>
      <c r="AP105" s="34"/>
      <c r="AQ105" s="34"/>
      <c r="AR105" s="34"/>
      <c r="AS105" s="34"/>
      <c r="AT105" s="34"/>
      <c r="AU105" s="34"/>
      <c r="AV105" s="34"/>
      <c r="AW105" s="34"/>
      <c r="AX105" s="34"/>
      <c r="AY105" s="34"/>
      <c r="AZ105" s="34"/>
      <c r="BA105" s="34"/>
      <c r="BB105" s="34"/>
      <c r="BC105" s="34"/>
      <c r="BD105" s="34"/>
      <c r="BE105" s="34"/>
      <c r="BF105" s="34"/>
      <c r="BG105" s="34"/>
      <c r="BH105" s="34"/>
      <c r="BI105" s="34"/>
      <c r="BJ105" s="34"/>
      <c r="BK105" s="34"/>
      <c r="BL105" s="34"/>
      <c r="BM105" s="34"/>
      <c r="BN105" s="34"/>
      <c r="BO105" s="34"/>
      <c r="BP105" s="34"/>
      <c r="BQ105" s="34"/>
      <c r="BR105" s="34"/>
      <c r="BS105" s="34"/>
      <c r="BT105" s="34"/>
      <c r="BU105" s="34"/>
      <c r="BV105" s="34"/>
      <c r="BW105" s="34"/>
      <c r="BX105" s="34"/>
      <c r="BY105" s="34"/>
      <c r="BZ105" s="34"/>
      <c r="CA105" s="34"/>
      <c r="CB105" s="34"/>
      <c r="CC105" s="34"/>
      <c r="CD105" s="34"/>
      <c r="CE105" s="34"/>
      <c r="CF105" s="34"/>
      <c r="CG105" s="34"/>
      <c r="CH105" s="34"/>
      <c r="CI105" s="34"/>
      <c r="CJ105" s="34"/>
      <c r="CK105" s="34"/>
      <c r="CL105" s="34"/>
      <c r="CM105" s="34"/>
      <c r="CN105" s="34"/>
      <c r="CO105" s="34"/>
      <c r="CP105" s="34"/>
      <c r="CQ105" s="34"/>
      <c r="CR105" s="34"/>
      <c r="CS105" s="34"/>
      <c r="CT105" s="34"/>
      <c r="CU105" s="34"/>
      <c r="CV105" s="34"/>
      <c r="CW105" s="34"/>
      <c r="CX105" s="34"/>
      <c r="CY105" s="34"/>
    </row>
    <row r="106" spans="1:103" x14ac:dyDescent="0.25">
      <c r="A106" s="7">
        <f t="shared" si="7"/>
        <v>102</v>
      </c>
      <c r="B106" s="7" t="str">
        <f>IF('Demand Locations'!B106&lt;&gt;"",'Demand Locations'!B106,"")</f>
        <v/>
      </c>
      <c r="C106" s="24" t="str">
        <f t="shared" si="6"/>
        <v/>
      </c>
      <c r="D106" s="34"/>
      <c r="E106" s="34"/>
      <c r="F106" s="34"/>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c r="AI106" s="34"/>
      <c r="AJ106" s="34"/>
      <c r="AK106" s="34"/>
      <c r="AL106" s="34"/>
      <c r="AM106" s="34"/>
      <c r="AN106" s="34"/>
      <c r="AO106" s="34"/>
      <c r="AP106" s="34"/>
      <c r="AQ106" s="34"/>
      <c r="AR106" s="34"/>
      <c r="AS106" s="34"/>
      <c r="AT106" s="34"/>
      <c r="AU106" s="34"/>
      <c r="AV106" s="34"/>
      <c r="AW106" s="34"/>
      <c r="AX106" s="34"/>
      <c r="AY106" s="34"/>
      <c r="AZ106" s="34"/>
      <c r="BA106" s="34"/>
      <c r="BB106" s="34"/>
      <c r="BC106" s="34"/>
      <c r="BD106" s="34"/>
      <c r="BE106" s="34"/>
      <c r="BF106" s="34"/>
      <c r="BG106" s="34"/>
      <c r="BH106" s="34"/>
      <c r="BI106" s="34"/>
      <c r="BJ106" s="34"/>
      <c r="BK106" s="34"/>
      <c r="BL106" s="34"/>
      <c r="BM106" s="34"/>
      <c r="BN106" s="34"/>
      <c r="BO106" s="34"/>
      <c r="BP106" s="34"/>
      <c r="BQ106" s="34"/>
      <c r="BR106" s="34"/>
      <c r="BS106" s="34"/>
      <c r="BT106" s="34"/>
      <c r="BU106" s="34"/>
      <c r="BV106" s="34"/>
      <c r="BW106" s="34"/>
      <c r="BX106" s="34"/>
      <c r="BY106" s="34"/>
      <c r="BZ106" s="34"/>
      <c r="CA106" s="34"/>
      <c r="CB106" s="34"/>
      <c r="CC106" s="34"/>
      <c r="CD106" s="34"/>
      <c r="CE106" s="34"/>
      <c r="CF106" s="34"/>
      <c r="CG106" s="34"/>
      <c r="CH106" s="34"/>
      <c r="CI106" s="34"/>
      <c r="CJ106" s="34"/>
      <c r="CK106" s="34"/>
      <c r="CL106" s="34"/>
      <c r="CM106" s="34"/>
      <c r="CN106" s="34"/>
      <c r="CO106" s="34"/>
      <c r="CP106" s="34"/>
      <c r="CQ106" s="34"/>
      <c r="CR106" s="34"/>
      <c r="CS106" s="34"/>
      <c r="CT106" s="34"/>
      <c r="CU106" s="34"/>
      <c r="CV106" s="34"/>
      <c r="CW106" s="34"/>
      <c r="CX106" s="34"/>
      <c r="CY106" s="34"/>
    </row>
    <row r="107" spans="1:103" x14ac:dyDescent="0.25">
      <c r="A107" s="7">
        <f t="shared" si="7"/>
        <v>103</v>
      </c>
      <c r="B107" s="7" t="str">
        <f>IF('Demand Locations'!B107&lt;&gt;"",'Demand Locations'!B107,"")</f>
        <v/>
      </c>
      <c r="C107" s="24" t="str">
        <f t="shared" si="6"/>
        <v/>
      </c>
      <c r="D107" s="34"/>
      <c r="E107" s="34"/>
      <c r="F107" s="34"/>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4"/>
      <c r="AK107" s="34"/>
      <c r="AL107" s="34"/>
      <c r="AM107" s="34"/>
      <c r="AN107" s="34"/>
      <c r="AO107" s="34"/>
      <c r="AP107" s="34"/>
      <c r="AQ107" s="34"/>
      <c r="AR107" s="34"/>
      <c r="AS107" s="34"/>
      <c r="AT107" s="34"/>
      <c r="AU107" s="34"/>
      <c r="AV107" s="34"/>
      <c r="AW107" s="34"/>
      <c r="AX107" s="34"/>
      <c r="AY107" s="34"/>
      <c r="AZ107" s="34"/>
      <c r="BA107" s="34"/>
      <c r="BB107" s="34"/>
      <c r="BC107" s="34"/>
      <c r="BD107" s="34"/>
      <c r="BE107" s="34"/>
      <c r="BF107" s="34"/>
      <c r="BG107" s="34"/>
      <c r="BH107" s="34"/>
      <c r="BI107" s="34"/>
      <c r="BJ107" s="34"/>
      <c r="BK107" s="34"/>
      <c r="BL107" s="34"/>
      <c r="BM107" s="34"/>
      <c r="BN107" s="34"/>
      <c r="BO107" s="34"/>
      <c r="BP107" s="34"/>
      <c r="BQ107" s="34"/>
      <c r="BR107" s="34"/>
      <c r="BS107" s="34"/>
      <c r="BT107" s="34"/>
      <c r="BU107" s="34"/>
      <c r="BV107" s="34"/>
      <c r="BW107" s="34"/>
      <c r="BX107" s="34"/>
      <c r="BY107" s="34"/>
      <c r="BZ107" s="34"/>
      <c r="CA107" s="34"/>
      <c r="CB107" s="34"/>
      <c r="CC107" s="34"/>
      <c r="CD107" s="34"/>
      <c r="CE107" s="34"/>
      <c r="CF107" s="34"/>
      <c r="CG107" s="34"/>
      <c r="CH107" s="34"/>
      <c r="CI107" s="34"/>
      <c r="CJ107" s="34"/>
      <c r="CK107" s="34"/>
      <c r="CL107" s="34"/>
      <c r="CM107" s="34"/>
      <c r="CN107" s="34"/>
      <c r="CO107" s="34"/>
      <c r="CP107" s="34"/>
      <c r="CQ107" s="34"/>
      <c r="CR107" s="34"/>
      <c r="CS107" s="34"/>
      <c r="CT107" s="34"/>
      <c r="CU107" s="34"/>
      <c r="CV107" s="34"/>
      <c r="CW107" s="34"/>
      <c r="CX107" s="34"/>
      <c r="CY107" s="34"/>
    </row>
    <row r="108" spans="1:103" x14ac:dyDescent="0.25">
      <c r="A108" s="7">
        <f t="shared" si="7"/>
        <v>104</v>
      </c>
      <c r="B108" s="7" t="str">
        <f>IF('Demand Locations'!B108&lt;&gt;"",'Demand Locations'!B108,"")</f>
        <v/>
      </c>
      <c r="C108" s="24" t="str">
        <f t="shared" si="6"/>
        <v/>
      </c>
      <c r="D108" s="34"/>
      <c r="E108" s="34"/>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4"/>
      <c r="AO108" s="34"/>
      <c r="AP108" s="34"/>
      <c r="AQ108" s="34"/>
      <c r="AR108" s="34"/>
      <c r="AS108" s="34"/>
      <c r="AT108" s="34"/>
      <c r="AU108" s="34"/>
      <c r="AV108" s="34"/>
      <c r="AW108" s="34"/>
      <c r="AX108" s="34"/>
      <c r="AY108" s="34"/>
      <c r="AZ108" s="34"/>
      <c r="BA108" s="34"/>
      <c r="BB108" s="34"/>
      <c r="BC108" s="34"/>
      <c r="BD108" s="34"/>
      <c r="BE108" s="34"/>
      <c r="BF108" s="34"/>
      <c r="BG108" s="34"/>
      <c r="BH108" s="34"/>
      <c r="BI108" s="34"/>
      <c r="BJ108" s="34"/>
      <c r="BK108" s="34"/>
      <c r="BL108" s="34"/>
      <c r="BM108" s="34"/>
      <c r="BN108" s="34"/>
      <c r="BO108" s="34"/>
      <c r="BP108" s="34"/>
      <c r="BQ108" s="34"/>
      <c r="BR108" s="34"/>
      <c r="BS108" s="34"/>
      <c r="BT108" s="34"/>
      <c r="BU108" s="34"/>
      <c r="BV108" s="34"/>
      <c r="BW108" s="34"/>
      <c r="BX108" s="34"/>
      <c r="BY108" s="34"/>
      <c r="BZ108" s="34"/>
      <c r="CA108" s="34"/>
      <c r="CB108" s="34"/>
      <c r="CC108" s="34"/>
      <c r="CD108" s="34"/>
      <c r="CE108" s="34"/>
      <c r="CF108" s="34"/>
      <c r="CG108" s="34"/>
      <c r="CH108" s="34"/>
      <c r="CI108" s="34"/>
      <c r="CJ108" s="34"/>
      <c r="CK108" s="34"/>
      <c r="CL108" s="34"/>
      <c r="CM108" s="34"/>
      <c r="CN108" s="34"/>
      <c r="CO108" s="34"/>
      <c r="CP108" s="34"/>
      <c r="CQ108" s="34"/>
      <c r="CR108" s="34"/>
      <c r="CS108" s="34"/>
      <c r="CT108" s="34"/>
      <c r="CU108" s="34"/>
      <c r="CV108" s="34"/>
      <c r="CW108" s="34"/>
      <c r="CX108" s="34"/>
      <c r="CY108" s="34"/>
    </row>
    <row r="109" spans="1:103" x14ac:dyDescent="0.25">
      <c r="A109" s="7">
        <f t="shared" si="7"/>
        <v>105</v>
      </c>
      <c r="B109" s="7" t="str">
        <f>IF('Demand Locations'!B109&lt;&gt;"",'Demand Locations'!B109,"")</f>
        <v/>
      </c>
      <c r="C109" s="24" t="str">
        <f t="shared" si="6"/>
        <v/>
      </c>
      <c r="D109" s="34"/>
      <c r="E109" s="34"/>
      <c r="F109" s="34"/>
      <c r="G109" s="34"/>
      <c r="H109" s="34"/>
      <c r="I109" s="34"/>
      <c r="J109" s="34"/>
      <c r="K109" s="34"/>
      <c r="L109" s="34"/>
      <c r="M109" s="34"/>
      <c r="N109" s="34"/>
      <c r="O109" s="34"/>
      <c r="P109" s="34"/>
      <c r="Q109" s="34"/>
      <c r="R109" s="34"/>
      <c r="S109" s="34"/>
      <c r="T109" s="34"/>
      <c r="U109" s="34"/>
      <c r="V109" s="34"/>
      <c r="W109" s="34"/>
      <c r="X109" s="34"/>
      <c r="Y109" s="34"/>
      <c r="Z109" s="34"/>
      <c r="AA109" s="34"/>
      <c r="AB109" s="34"/>
      <c r="AC109" s="34"/>
      <c r="AD109" s="34"/>
      <c r="AE109" s="34"/>
      <c r="AF109" s="34"/>
      <c r="AG109" s="34"/>
      <c r="AH109" s="34"/>
      <c r="AI109" s="34"/>
      <c r="AJ109" s="34"/>
      <c r="AK109" s="34"/>
      <c r="AL109" s="34"/>
      <c r="AM109" s="34"/>
      <c r="AN109" s="34"/>
      <c r="AO109" s="34"/>
      <c r="AP109" s="34"/>
      <c r="AQ109" s="34"/>
      <c r="AR109" s="34"/>
      <c r="AS109" s="34"/>
      <c r="AT109" s="34"/>
      <c r="AU109" s="34"/>
      <c r="AV109" s="34"/>
      <c r="AW109" s="34"/>
      <c r="AX109" s="34"/>
      <c r="AY109" s="34"/>
      <c r="AZ109" s="34"/>
      <c r="BA109" s="34"/>
      <c r="BB109" s="34"/>
      <c r="BC109" s="34"/>
      <c r="BD109" s="34"/>
      <c r="BE109" s="34"/>
      <c r="BF109" s="34"/>
      <c r="BG109" s="34"/>
      <c r="BH109" s="34"/>
      <c r="BI109" s="34"/>
      <c r="BJ109" s="34"/>
      <c r="BK109" s="34"/>
      <c r="BL109" s="34"/>
      <c r="BM109" s="34"/>
      <c r="BN109" s="34"/>
      <c r="BO109" s="34"/>
      <c r="BP109" s="34"/>
      <c r="BQ109" s="34"/>
      <c r="BR109" s="34"/>
      <c r="BS109" s="34"/>
      <c r="BT109" s="34"/>
      <c r="BU109" s="34"/>
      <c r="BV109" s="34"/>
      <c r="BW109" s="34"/>
      <c r="BX109" s="34"/>
      <c r="BY109" s="34"/>
      <c r="BZ109" s="34"/>
      <c r="CA109" s="34"/>
      <c r="CB109" s="34"/>
      <c r="CC109" s="34"/>
      <c r="CD109" s="34"/>
      <c r="CE109" s="34"/>
      <c r="CF109" s="34"/>
      <c r="CG109" s="34"/>
      <c r="CH109" s="34"/>
      <c r="CI109" s="34"/>
      <c r="CJ109" s="34"/>
      <c r="CK109" s="34"/>
      <c r="CL109" s="34"/>
      <c r="CM109" s="34"/>
      <c r="CN109" s="34"/>
      <c r="CO109" s="34"/>
      <c r="CP109" s="34"/>
      <c r="CQ109" s="34"/>
      <c r="CR109" s="34"/>
      <c r="CS109" s="34"/>
      <c r="CT109" s="34"/>
      <c r="CU109" s="34"/>
      <c r="CV109" s="34"/>
      <c r="CW109" s="34"/>
      <c r="CX109" s="34"/>
      <c r="CY109" s="34"/>
    </row>
    <row r="110" spans="1:103" x14ac:dyDescent="0.25">
      <c r="A110" s="7">
        <f t="shared" si="7"/>
        <v>106</v>
      </c>
      <c r="B110" s="7" t="str">
        <f>IF('Demand Locations'!B110&lt;&gt;"",'Demand Locations'!B110,"")</f>
        <v/>
      </c>
      <c r="C110" s="24" t="str">
        <f t="shared" si="6"/>
        <v/>
      </c>
      <c r="D110" s="34"/>
      <c r="E110" s="34"/>
      <c r="F110" s="34"/>
      <c r="G110" s="34"/>
      <c r="H110" s="34"/>
      <c r="I110" s="34"/>
      <c r="J110" s="34"/>
      <c r="K110" s="34"/>
      <c r="L110" s="34"/>
      <c r="M110" s="34"/>
      <c r="N110" s="34"/>
      <c r="O110" s="34"/>
      <c r="P110" s="34"/>
      <c r="Q110" s="34"/>
      <c r="R110" s="34"/>
      <c r="S110" s="34"/>
      <c r="T110" s="34"/>
      <c r="U110" s="34"/>
      <c r="V110" s="34"/>
      <c r="W110" s="34"/>
      <c r="X110" s="34"/>
      <c r="Y110" s="34"/>
      <c r="Z110" s="34"/>
      <c r="AA110" s="34"/>
      <c r="AB110" s="34"/>
      <c r="AC110" s="34"/>
      <c r="AD110" s="34"/>
      <c r="AE110" s="34"/>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34"/>
      <c r="BC110" s="34"/>
      <c r="BD110" s="34"/>
      <c r="BE110" s="34"/>
      <c r="BF110" s="34"/>
      <c r="BG110" s="34"/>
      <c r="BH110" s="34"/>
      <c r="BI110" s="34"/>
      <c r="BJ110" s="34"/>
      <c r="BK110" s="34"/>
      <c r="BL110" s="34"/>
      <c r="BM110" s="34"/>
      <c r="BN110" s="34"/>
      <c r="BO110" s="34"/>
      <c r="BP110" s="34"/>
      <c r="BQ110" s="34"/>
      <c r="BR110" s="34"/>
      <c r="BS110" s="34"/>
      <c r="BT110" s="34"/>
      <c r="BU110" s="34"/>
      <c r="BV110" s="34"/>
      <c r="BW110" s="34"/>
      <c r="BX110" s="34"/>
      <c r="BY110" s="34"/>
      <c r="BZ110" s="34"/>
      <c r="CA110" s="34"/>
      <c r="CB110" s="34"/>
      <c r="CC110" s="34"/>
      <c r="CD110" s="34"/>
      <c r="CE110" s="34"/>
      <c r="CF110" s="34"/>
      <c r="CG110" s="34"/>
      <c r="CH110" s="34"/>
      <c r="CI110" s="34"/>
      <c r="CJ110" s="34"/>
      <c r="CK110" s="34"/>
      <c r="CL110" s="34"/>
      <c r="CM110" s="34"/>
      <c r="CN110" s="34"/>
      <c r="CO110" s="34"/>
      <c r="CP110" s="34"/>
      <c r="CQ110" s="34"/>
      <c r="CR110" s="34"/>
      <c r="CS110" s="34"/>
      <c r="CT110" s="34"/>
      <c r="CU110" s="34"/>
      <c r="CV110" s="34"/>
      <c r="CW110" s="34"/>
      <c r="CX110" s="34"/>
      <c r="CY110" s="34"/>
    </row>
    <row r="111" spans="1:103" x14ac:dyDescent="0.25">
      <c r="A111" s="7">
        <f t="shared" si="7"/>
        <v>107</v>
      </c>
      <c r="B111" s="7" t="str">
        <f>IF('Demand Locations'!B111&lt;&gt;"",'Demand Locations'!B111,"")</f>
        <v/>
      </c>
      <c r="C111" s="24" t="str">
        <f t="shared" si="6"/>
        <v/>
      </c>
      <c r="D111" s="34"/>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34"/>
      <c r="AR111" s="34"/>
      <c r="AS111" s="34"/>
      <c r="AT111" s="34"/>
      <c r="AU111" s="34"/>
      <c r="AV111" s="34"/>
      <c r="AW111" s="34"/>
      <c r="AX111" s="34"/>
      <c r="AY111" s="34"/>
      <c r="AZ111" s="34"/>
      <c r="BA111" s="34"/>
      <c r="BB111" s="34"/>
      <c r="BC111" s="34"/>
      <c r="BD111" s="34"/>
      <c r="BE111" s="34"/>
      <c r="BF111" s="34"/>
      <c r="BG111" s="34"/>
      <c r="BH111" s="34"/>
      <c r="BI111" s="34"/>
      <c r="BJ111" s="34"/>
      <c r="BK111" s="34"/>
      <c r="BL111" s="34"/>
      <c r="BM111" s="34"/>
      <c r="BN111" s="34"/>
      <c r="BO111" s="34"/>
      <c r="BP111" s="34"/>
      <c r="BQ111" s="34"/>
      <c r="BR111" s="34"/>
      <c r="BS111" s="34"/>
      <c r="BT111" s="34"/>
      <c r="BU111" s="34"/>
      <c r="BV111" s="34"/>
      <c r="BW111" s="34"/>
      <c r="BX111" s="34"/>
      <c r="BY111" s="34"/>
      <c r="BZ111" s="34"/>
      <c r="CA111" s="34"/>
      <c r="CB111" s="34"/>
      <c r="CC111" s="34"/>
      <c r="CD111" s="34"/>
      <c r="CE111" s="34"/>
      <c r="CF111" s="34"/>
      <c r="CG111" s="34"/>
      <c r="CH111" s="34"/>
      <c r="CI111" s="34"/>
      <c r="CJ111" s="34"/>
      <c r="CK111" s="34"/>
      <c r="CL111" s="34"/>
      <c r="CM111" s="34"/>
      <c r="CN111" s="34"/>
      <c r="CO111" s="34"/>
      <c r="CP111" s="34"/>
      <c r="CQ111" s="34"/>
      <c r="CR111" s="34"/>
      <c r="CS111" s="34"/>
      <c r="CT111" s="34"/>
      <c r="CU111" s="34"/>
      <c r="CV111" s="34"/>
      <c r="CW111" s="34"/>
      <c r="CX111" s="34"/>
      <c r="CY111" s="34"/>
    </row>
    <row r="112" spans="1:103" x14ac:dyDescent="0.25">
      <c r="A112" s="7">
        <f t="shared" si="7"/>
        <v>108</v>
      </c>
      <c r="B112" s="7" t="str">
        <f>IF('Demand Locations'!B112&lt;&gt;"",'Demand Locations'!B112,"")</f>
        <v/>
      </c>
      <c r="C112" s="24" t="str">
        <f t="shared" si="6"/>
        <v/>
      </c>
      <c r="D112" s="34"/>
      <c r="E112" s="34"/>
      <c r="F112" s="34"/>
      <c r="G112" s="34"/>
      <c r="H112" s="34"/>
      <c r="I112" s="34"/>
      <c r="J112" s="34"/>
      <c r="K112" s="34"/>
      <c r="L112" s="34"/>
      <c r="M112" s="34"/>
      <c r="N112" s="34"/>
      <c r="O112" s="34"/>
      <c r="P112" s="34"/>
      <c r="Q112" s="34"/>
      <c r="R112" s="34"/>
      <c r="S112" s="34"/>
      <c r="T112" s="34"/>
      <c r="U112" s="34"/>
      <c r="V112" s="34"/>
      <c r="W112" s="34"/>
      <c r="X112" s="34"/>
      <c r="Y112" s="34"/>
      <c r="Z112" s="34"/>
      <c r="AA112" s="34"/>
      <c r="AB112" s="34"/>
      <c r="AC112" s="34"/>
      <c r="AD112" s="34"/>
      <c r="AE112" s="34"/>
      <c r="AF112" s="34"/>
      <c r="AG112" s="34"/>
      <c r="AH112" s="34"/>
      <c r="AI112" s="34"/>
      <c r="AJ112" s="34"/>
      <c r="AK112" s="34"/>
      <c r="AL112" s="34"/>
      <c r="AM112" s="34"/>
      <c r="AN112" s="34"/>
      <c r="AO112" s="34"/>
      <c r="AP112" s="34"/>
      <c r="AQ112" s="34"/>
      <c r="AR112" s="34"/>
      <c r="AS112" s="34"/>
      <c r="AT112" s="34"/>
      <c r="AU112" s="34"/>
      <c r="AV112" s="34"/>
      <c r="AW112" s="34"/>
      <c r="AX112" s="34"/>
      <c r="AY112" s="34"/>
      <c r="AZ112" s="34"/>
      <c r="BA112" s="34"/>
      <c r="BB112" s="34"/>
      <c r="BC112" s="34"/>
      <c r="BD112" s="34"/>
      <c r="BE112" s="34"/>
      <c r="BF112" s="34"/>
      <c r="BG112" s="34"/>
      <c r="BH112" s="34"/>
      <c r="BI112" s="34"/>
      <c r="BJ112" s="34"/>
      <c r="BK112" s="34"/>
      <c r="BL112" s="34"/>
      <c r="BM112" s="34"/>
      <c r="BN112" s="34"/>
      <c r="BO112" s="34"/>
      <c r="BP112" s="34"/>
      <c r="BQ112" s="34"/>
      <c r="BR112" s="34"/>
      <c r="BS112" s="34"/>
      <c r="BT112" s="34"/>
      <c r="BU112" s="34"/>
      <c r="BV112" s="34"/>
      <c r="BW112" s="34"/>
      <c r="BX112" s="34"/>
      <c r="BY112" s="34"/>
      <c r="BZ112" s="34"/>
      <c r="CA112" s="34"/>
      <c r="CB112" s="34"/>
      <c r="CC112" s="34"/>
      <c r="CD112" s="34"/>
      <c r="CE112" s="34"/>
      <c r="CF112" s="34"/>
      <c r="CG112" s="34"/>
      <c r="CH112" s="34"/>
      <c r="CI112" s="34"/>
      <c r="CJ112" s="34"/>
      <c r="CK112" s="34"/>
      <c r="CL112" s="34"/>
      <c r="CM112" s="34"/>
      <c r="CN112" s="34"/>
      <c r="CO112" s="34"/>
      <c r="CP112" s="34"/>
      <c r="CQ112" s="34"/>
      <c r="CR112" s="34"/>
      <c r="CS112" s="34"/>
      <c r="CT112" s="34"/>
      <c r="CU112" s="34"/>
      <c r="CV112" s="34"/>
      <c r="CW112" s="34"/>
      <c r="CX112" s="34"/>
      <c r="CY112" s="34"/>
    </row>
    <row r="113" spans="1:103" x14ac:dyDescent="0.25">
      <c r="A113" s="7">
        <f t="shared" si="7"/>
        <v>109</v>
      </c>
      <c r="B113" s="7" t="str">
        <f>IF('Demand Locations'!B113&lt;&gt;"",'Demand Locations'!B113,"")</f>
        <v/>
      </c>
      <c r="C113" s="24" t="str">
        <f t="shared" si="6"/>
        <v/>
      </c>
      <c r="D113" s="34"/>
      <c r="E113" s="34"/>
      <c r="F113" s="34"/>
      <c r="G113" s="34"/>
      <c r="H113" s="34"/>
      <c r="I113" s="34"/>
      <c r="J113" s="34"/>
      <c r="K113" s="34"/>
      <c r="L113" s="34"/>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4"/>
      <c r="AK113" s="34"/>
      <c r="AL113" s="34"/>
      <c r="AM113" s="34"/>
      <c r="AN113" s="34"/>
      <c r="AO113" s="34"/>
      <c r="AP113" s="34"/>
      <c r="AQ113" s="34"/>
      <c r="AR113" s="34"/>
      <c r="AS113" s="34"/>
      <c r="AT113" s="34"/>
      <c r="AU113" s="34"/>
      <c r="AV113" s="34"/>
      <c r="AW113" s="34"/>
      <c r="AX113" s="34"/>
      <c r="AY113" s="34"/>
      <c r="AZ113" s="34"/>
      <c r="BA113" s="34"/>
      <c r="BB113" s="34"/>
      <c r="BC113" s="34"/>
      <c r="BD113" s="34"/>
      <c r="BE113" s="34"/>
      <c r="BF113" s="34"/>
      <c r="BG113" s="34"/>
      <c r="BH113" s="34"/>
      <c r="BI113" s="34"/>
      <c r="BJ113" s="34"/>
      <c r="BK113" s="34"/>
      <c r="BL113" s="34"/>
      <c r="BM113" s="34"/>
      <c r="BN113" s="34"/>
      <c r="BO113" s="34"/>
      <c r="BP113" s="34"/>
      <c r="BQ113" s="34"/>
      <c r="BR113" s="34"/>
      <c r="BS113" s="34"/>
      <c r="BT113" s="34"/>
      <c r="BU113" s="34"/>
      <c r="BV113" s="34"/>
      <c r="BW113" s="34"/>
      <c r="BX113" s="34"/>
      <c r="BY113" s="34"/>
      <c r="BZ113" s="34"/>
      <c r="CA113" s="34"/>
      <c r="CB113" s="34"/>
      <c r="CC113" s="34"/>
      <c r="CD113" s="34"/>
      <c r="CE113" s="34"/>
      <c r="CF113" s="34"/>
      <c r="CG113" s="34"/>
      <c r="CH113" s="34"/>
      <c r="CI113" s="34"/>
      <c r="CJ113" s="34"/>
      <c r="CK113" s="34"/>
      <c r="CL113" s="34"/>
      <c r="CM113" s="34"/>
      <c r="CN113" s="34"/>
      <c r="CO113" s="34"/>
      <c r="CP113" s="34"/>
      <c r="CQ113" s="34"/>
      <c r="CR113" s="34"/>
      <c r="CS113" s="34"/>
      <c r="CT113" s="34"/>
      <c r="CU113" s="34"/>
      <c r="CV113" s="34"/>
      <c r="CW113" s="34"/>
      <c r="CX113" s="34"/>
      <c r="CY113" s="34"/>
    </row>
    <row r="114" spans="1:103" x14ac:dyDescent="0.25">
      <c r="A114" s="7">
        <f t="shared" si="7"/>
        <v>110</v>
      </c>
      <c r="B114" s="7" t="str">
        <f>IF('Demand Locations'!B114&lt;&gt;"",'Demand Locations'!B114,"")</f>
        <v/>
      </c>
      <c r="C114" s="24" t="str">
        <f t="shared" si="6"/>
        <v/>
      </c>
      <c r="D114" s="34"/>
      <c r="E114" s="34"/>
      <c r="F114" s="34"/>
      <c r="G114" s="34"/>
      <c r="H114" s="34"/>
      <c r="I114" s="34"/>
      <c r="J114" s="34"/>
      <c r="K114" s="34"/>
      <c r="L114" s="34"/>
      <c r="M114" s="34"/>
      <c r="N114" s="34"/>
      <c r="O114" s="34"/>
      <c r="P114" s="34"/>
      <c r="Q114" s="34"/>
      <c r="R114" s="34"/>
      <c r="S114" s="34"/>
      <c r="T114" s="34"/>
      <c r="U114" s="34"/>
      <c r="V114" s="34"/>
      <c r="W114" s="34"/>
      <c r="X114" s="34"/>
      <c r="Y114" s="34"/>
      <c r="Z114" s="34"/>
      <c r="AA114" s="34"/>
      <c r="AB114" s="34"/>
      <c r="AC114" s="34"/>
      <c r="AD114" s="34"/>
      <c r="AE114" s="34"/>
      <c r="AF114" s="34"/>
      <c r="AG114" s="34"/>
      <c r="AH114" s="34"/>
      <c r="AI114" s="34"/>
      <c r="AJ114" s="34"/>
      <c r="AK114" s="34"/>
      <c r="AL114" s="34"/>
      <c r="AM114" s="34"/>
      <c r="AN114" s="34"/>
      <c r="AO114" s="34"/>
      <c r="AP114" s="34"/>
      <c r="AQ114" s="34"/>
      <c r="AR114" s="34"/>
      <c r="AS114" s="34"/>
      <c r="AT114" s="34"/>
      <c r="AU114" s="34"/>
      <c r="AV114" s="34"/>
      <c r="AW114" s="34"/>
      <c r="AX114" s="34"/>
      <c r="AY114" s="34"/>
      <c r="AZ114" s="34"/>
      <c r="BA114" s="34"/>
      <c r="BB114" s="34"/>
      <c r="BC114" s="34"/>
      <c r="BD114" s="34"/>
      <c r="BE114" s="34"/>
      <c r="BF114" s="34"/>
      <c r="BG114" s="34"/>
      <c r="BH114" s="34"/>
      <c r="BI114" s="34"/>
      <c r="BJ114" s="34"/>
      <c r="BK114" s="34"/>
      <c r="BL114" s="34"/>
      <c r="BM114" s="34"/>
      <c r="BN114" s="34"/>
      <c r="BO114" s="34"/>
      <c r="BP114" s="34"/>
      <c r="BQ114" s="34"/>
      <c r="BR114" s="34"/>
      <c r="BS114" s="34"/>
      <c r="BT114" s="34"/>
      <c r="BU114" s="34"/>
      <c r="BV114" s="34"/>
      <c r="BW114" s="34"/>
      <c r="BX114" s="34"/>
      <c r="BY114" s="34"/>
      <c r="BZ114" s="34"/>
      <c r="CA114" s="34"/>
      <c r="CB114" s="34"/>
      <c r="CC114" s="34"/>
      <c r="CD114" s="34"/>
      <c r="CE114" s="34"/>
      <c r="CF114" s="34"/>
      <c r="CG114" s="34"/>
      <c r="CH114" s="34"/>
      <c r="CI114" s="34"/>
      <c r="CJ114" s="34"/>
      <c r="CK114" s="34"/>
      <c r="CL114" s="34"/>
      <c r="CM114" s="34"/>
      <c r="CN114" s="34"/>
      <c r="CO114" s="34"/>
      <c r="CP114" s="34"/>
      <c r="CQ114" s="34"/>
      <c r="CR114" s="34"/>
      <c r="CS114" s="34"/>
      <c r="CT114" s="34"/>
      <c r="CU114" s="34"/>
      <c r="CV114" s="34"/>
      <c r="CW114" s="34"/>
      <c r="CX114" s="34"/>
      <c r="CY114" s="34"/>
    </row>
    <row r="115" spans="1:103" x14ac:dyDescent="0.25">
      <c r="A115" s="7">
        <f t="shared" si="7"/>
        <v>111</v>
      </c>
      <c r="B115" s="7" t="str">
        <f>IF('Demand Locations'!B115&lt;&gt;"",'Demand Locations'!B115,"")</f>
        <v/>
      </c>
      <c r="C115" s="24" t="str">
        <f t="shared" si="6"/>
        <v/>
      </c>
      <c r="D115" s="34"/>
      <c r="E115" s="34"/>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34"/>
      <c r="AQ115" s="34"/>
      <c r="AR115" s="34"/>
      <c r="AS115" s="34"/>
      <c r="AT115" s="34"/>
      <c r="AU115" s="34"/>
      <c r="AV115" s="34"/>
      <c r="AW115" s="34"/>
      <c r="AX115" s="34"/>
      <c r="AY115" s="34"/>
      <c r="AZ115" s="34"/>
      <c r="BA115" s="34"/>
      <c r="BB115" s="34"/>
      <c r="BC115" s="34"/>
      <c r="BD115" s="34"/>
      <c r="BE115" s="34"/>
      <c r="BF115" s="34"/>
      <c r="BG115" s="34"/>
      <c r="BH115" s="34"/>
      <c r="BI115" s="34"/>
      <c r="BJ115" s="34"/>
      <c r="BK115" s="34"/>
      <c r="BL115" s="34"/>
      <c r="BM115" s="34"/>
      <c r="BN115" s="34"/>
      <c r="BO115" s="34"/>
      <c r="BP115" s="34"/>
      <c r="BQ115" s="34"/>
      <c r="BR115" s="34"/>
      <c r="BS115" s="34"/>
      <c r="BT115" s="34"/>
      <c r="BU115" s="34"/>
      <c r="BV115" s="34"/>
      <c r="BW115" s="34"/>
      <c r="BX115" s="34"/>
      <c r="BY115" s="34"/>
      <c r="BZ115" s="34"/>
      <c r="CA115" s="34"/>
      <c r="CB115" s="34"/>
      <c r="CC115" s="34"/>
      <c r="CD115" s="34"/>
      <c r="CE115" s="34"/>
      <c r="CF115" s="34"/>
      <c r="CG115" s="34"/>
      <c r="CH115" s="34"/>
      <c r="CI115" s="34"/>
      <c r="CJ115" s="34"/>
      <c r="CK115" s="34"/>
      <c r="CL115" s="34"/>
      <c r="CM115" s="34"/>
      <c r="CN115" s="34"/>
      <c r="CO115" s="34"/>
      <c r="CP115" s="34"/>
      <c r="CQ115" s="34"/>
      <c r="CR115" s="34"/>
      <c r="CS115" s="34"/>
      <c r="CT115" s="34"/>
      <c r="CU115" s="34"/>
      <c r="CV115" s="34"/>
      <c r="CW115" s="34"/>
      <c r="CX115" s="34"/>
      <c r="CY115" s="34"/>
    </row>
    <row r="116" spans="1:103" x14ac:dyDescent="0.25">
      <c r="A116" s="7">
        <f t="shared" si="7"/>
        <v>112</v>
      </c>
      <c r="B116" s="7" t="str">
        <f>IF('Demand Locations'!B116&lt;&gt;"",'Demand Locations'!B116,"")</f>
        <v/>
      </c>
      <c r="C116" s="24" t="str">
        <f t="shared" si="6"/>
        <v/>
      </c>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c r="CG116" s="34"/>
      <c r="CH116" s="34"/>
      <c r="CI116" s="34"/>
      <c r="CJ116" s="34"/>
      <c r="CK116" s="34"/>
      <c r="CL116" s="34"/>
      <c r="CM116" s="34"/>
      <c r="CN116" s="34"/>
      <c r="CO116" s="34"/>
      <c r="CP116" s="34"/>
      <c r="CQ116" s="34"/>
      <c r="CR116" s="34"/>
      <c r="CS116" s="34"/>
      <c r="CT116" s="34"/>
      <c r="CU116" s="34"/>
      <c r="CV116" s="34"/>
      <c r="CW116" s="34"/>
      <c r="CX116" s="34"/>
      <c r="CY116" s="34"/>
    </row>
    <row r="117" spans="1:103" x14ac:dyDescent="0.25">
      <c r="A117" s="7">
        <f t="shared" si="7"/>
        <v>113</v>
      </c>
      <c r="B117" s="7" t="str">
        <f>IF('Demand Locations'!B117&lt;&gt;"",'Demand Locations'!B117,"")</f>
        <v/>
      </c>
      <c r="C117" s="24" t="str">
        <f t="shared" si="6"/>
        <v/>
      </c>
      <c r="D117" s="34"/>
      <c r="E117" s="34"/>
      <c r="F117" s="34"/>
      <c r="G117" s="34"/>
      <c r="H117" s="34"/>
      <c r="I117" s="34"/>
      <c r="J117" s="34"/>
      <c r="K117" s="34"/>
      <c r="L117" s="34"/>
      <c r="M117" s="34"/>
      <c r="N117" s="34"/>
      <c r="O117" s="34"/>
      <c r="P117" s="34"/>
      <c r="Q117" s="34"/>
      <c r="R117" s="34"/>
      <c r="S117" s="34"/>
      <c r="T117" s="34"/>
      <c r="U117" s="34"/>
      <c r="V117" s="34"/>
      <c r="W117" s="34"/>
      <c r="X117" s="34"/>
      <c r="Y117" s="34"/>
      <c r="Z117" s="34"/>
      <c r="AA117" s="34"/>
      <c r="AB117" s="34"/>
      <c r="AC117" s="34"/>
      <c r="AD117" s="34"/>
      <c r="AE117" s="34"/>
      <c r="AF117" s="34"/>
      <c r="AG117" s="34"/>
      <c r="AH117" s="34"/>
      <c r="AI117" s="34"/>
      <c r="AJ117" s="34"/>
      <c r="AK117" s="34"/>
      <c r="AL117" s="34"/>
      <c r="AM117" s="34"/>
      <c r="AN117" s="34"/>
      <c r="AO117" s="34"/>
      <c r="AP117" s="34"/>
      <c r="AQ117" s="34"/>
      <c r="AR117" s="34"/>
      <c r="AS117" s="34"/>
      <c r="AT117" s="34"/>
      <c r="AU117" s="34"/>
      <c r="AV117" s="34"/>
      <c r="AW117" s="34"/>
      <c r="AX117" s="34"/>
      <c r="AY117" s="34"/>
      <c r="AZ117" s="34"/>
      <c r="BA117" s="34"/>
      <c r="BB117" s="34"/>
      <c r="BC117" s="34"/>
      <c r="BD117" s="34"/>
      <c r="BE117" s="34"/>
      <c r="BF117" s="34"/>
      <c r="BG117" s="34"/>
      <c r="BH117" s="34"/>
      <c r="BI117" s="34"/>
      <c r="BJ117" s="34"/>
      <c r="BK117" s="34"/>
      <c r="BL117" s="34"/>
      <c r="BM117" s="34"/>
      <c r="BN117" s="34"/>
      <c r="BO117" s="34"/>
      <c r="BP117" s="34"/>
      <c r="BQ117" s="34"/>
      <c r="BR117" s="34"/>
      <c r="BS117" s="34"/>
      <c r="BT117" s="34"/>
      <c r="BU117" s="34"/>
      <c r="BV117" s="34"/>
      <c r="BW117" s="34"/>
      <c r="BX117" s="34"/>
      <c r="BY117" s="34"/>
      <c r="BZ117" s="34"/>
      <c r="CA117" s="34"/>
      <c r="CB117" s="34"/>
      <c r="CC117" s="34"/>
      <c r="CD117" s="34"/>
      <c r="CE117" s="34"/>
      <c r="CF117" s="34"/>
      <c r="CG117" s="34"/>
      <c r="CH117" s="34"/>
      <c r="CI117" s="34"/>
      <c r="CJ117" s="34"/>
      <c r="CK117" s="34"/>
      <c r="CL117" s="34"/>
      <c r="CM117" s="34"/>
      <c r="CN117" s="34"/>
      <c r="CO117" s="34"/>
      <c r="CP117" s="34"/>
      <c r="CQ117" s="34"/>
      <c r="CR117" s="34"/>
      <c r="CS117" s="34"/>
      <c r="CT117" s="34"/>
      <c r="CU117" s="34"/>
      <c r="CV117" s="34"/>
      <c r="CW117" s="34"/>
      <c r="CX117" s="34"/>
      <c r="CY117" s="34"/>
    </row>
    <row r="118" spans="1:103" x14ac:dyDescent="0.25">
      <c r="A118" s="7">
        <f t="shared" si="7"/>
        <v>114</v>
      </c>
      <c r="B118" s="7" t="str">
        <f>IF('Demand Locations'!B118&lt;&gt;"",'Demand Locations'!B118,"")</f>
        <v/>
      </c>
      <c r="C118" s="24" t="str">
        <f t="shared" si="6"/>
        <v/>
      </c>
      <c r="D118" s="34"/>
      <c r="E118" s="34"/>
      <c r="F118" s="34"/>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c r="AI118" s="34"/>
      <c r="AJ118" s="34"/>
      <c r="AK118" s="34"/>
      <c r="AL118" s="34"/>
      <c r="AM118" s="34"/>
      <c r="AN118" s="34"/>
      <c r="AO118" s="34"/>
      <c r="AP118" s="34"/>
      <c r="AQ118" s="34"/>
      <c r="AR118" s="34"/>
      <c r="AS118" s="34"/>
      <c r="AT118" s="34"/>
      <c r="AU118" s="34"/>
      <c r="AV118" s="34"/>
      <c r="AW118" s="34"/>
      <c r="AX118" s="34"/>
      <c r="AY118" s="34"/>
      <c r="AZ118" s="34"/>
      <c r="BA118" s="34"/>
      <c r="BB118" s="34"/>
      <c r="BC118" s="34"/>
      <c r="BD118" s="34"/>
      <c r="BE118" s="34"/>
      <c r="BF118" s="34"/>
      <c r="BG118" s="34"/>
      <c r="BH118" s="34"/>
      <c r="BI118" s="34"/>
      <c r="BJ118" s="34"/>
      <c r="BK118" s="34"/>
      <c r="BL118" s="34"/>
      <c r="BM118" s="34"/>
      <c r="BN118" s="34"/>
      <c r="BO118" s="34"/>
      <c r="BP118" s="34"/>
      <c r="BQ118" s="34"/>
      <c r="BR118" s="34"/>
      <c r="BS118" s="34"/>
      <c r="BT118" s="34"/>
      <c r="BU118" s="34"/>
      <c r="BV118" s="34"/>
      <c r="BW118" s="34"/>
      <c r="BX118" s="34"/>
      <c r="BY118" s="34"/>
      <c r="BZ118" s="34"/>
      <c r="CA118" s="34"/>
      <c r="CB118" s="34"/>
      <c r="CC118" s="34"/>
      <c r="CD118" s="34"/>
      <c r="CE118" s="34"/>
      <c r="CF118" s="34"/>
      <c r="CG118" s="34"/>
      <c r="CH118" s="34"/>
      <c r="CI118" s="34"/>
      <c r="CJ118" s="34"/>
      <c r="CK118" s="34"/>
      <c r="CL118" s="34"/>
      <c r="CM118" s="34"/>
      <c r="CN118" s="34"/>
      <c r="CO118" s="34"/>
      <c r="CP118" s="34"/>
      <c r="CQ118" s="34"/>
      <c r="CR118" s="34"/>
      <c r="CS118" s="34"/>
      <c r="CT118" s="34"/>
      <c r="CU118" s="34"/>
      <c r="CV118" s="34"/>
      <c r="CW118" s="34"/>
      <c r="CX118" s="34"/>
      <c r="CY118" s="34"/>
    </row>
    <row r="119" spans="1:103" x14ac:dyDescent="0.25">
      <c r="A119" s="7">
        <f t="shared" si="7"/>
        <v>115</v>
      </c>
      <c r="B119" s="7" t="str">
        <f>IF('Demand Locations'!B119&lt;&gt;"",'Demand Locations'!B119,"")</f>
        <v/>
      </c>
      <c r="C119" s="24" t="str">
        <f t="shared" si="6"/>
        <v/>
      </c>
      <c r="D119" s="34"/>
      <c r="E119" s="34"/>
      <c r="F119" s="34"/>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4"/>
      <c r="AK119" s="34"/>
      <c r="AL119" s="34"/>
      <c r="AM119" s="34"/>
      <c r="AN119" s="34"/>
      <c r="AO119" s="34"/>
      <c r="AP119" s="34"/>
      <c r="AQ119" s="34"/>
      <c r="AR119" s="34"/>
      <c r="AS119" s="34"/>
      <c r="AT119" s="34"/>
      <c r="AU119" s="34"/>
      <c r="AV119" s="34"/>
      <c r="AW119" s="34"/>
      <c r="AX119" s="34"/>
      <c r="AY119" s="34"/>
      <c r="AZ119" s="34"/>
      <c r="BA119" s="34"/>
      <c r="BB119" s="34"/>
      <c r="BC119" s="34"/>
      <c r="BD119" s="34"/>
      <c r="BE119" s="34"/>
      <c r="BF119" s="34"/>
      <c r="BG119" s="34"/>
      <c r="BH119" s="34"/>
      <c r="BI119" s="34"/>
      <c r="BJ119" s="34"/>
      <c r="BK119" s="34"/>
      <c r="BL119" s="34"/>
      <c r="BM119" s="34"/>
      <c r="BN119" s="34"/>
      <c r="BO119" s="34"/>
      <c r="BP119" s="34"/>
      <c r="BQ119" s="34"/>
      <c r="BR119" s="34"/>
      <c r="BS119" s="34"/>
      <c r="BT119" s="34"/>
      <c r="BU119" s="34"/>
      <c r="BV119" s="34"/>
      <c r="BW119" s="34"/>
      <c r="BX119" s="34"/>
      <c r="BY119" s="34"/>
      <c r="BZ119" s="34"/>
      <c r="CA119" s="34"/>
      <c r="CB119" s="34"/>
      <c r="CC119" s="34"/>
      <c r="CD119" s="34"/>
      <c r="CE119" s="34"/>
      <c r="CF119" s="34"/>
      <c r="CG119" s="34"/>
      <c r="CH119" s="34"/>
      <c r="CI119" s="34"/>
      <c r="CJ119" s="34"/>
      <c r="CK119" s="34"/>
      <c r="CL119" s="34"/>
      <c r="CM119" s="34"/>
      <c r="CN119" s="34"/>
      <c r="CO119" s="34"/>
      <c r="CP119" s="34"/>
      <c r="CQ119" s="34"/>
      <c r="CR119" s="34"/>
      <c r="CS119" s="34"/>
      <c r="CT119" s="34"/>
      <c r="CU119" s="34"/>
      <c r="CV119" s="34"/>
      <c r="CW119" s="34"/>
      <c r="CX119" s="34"/>
      <c r="CY119" s="34"/>
    </row>
    <row r="120" spans="1:103" x14ac:dyDescent="0.25">
      <c r="A120" s="7">
        <f t="shared" si="7"/>
        <v>116</v>
      </c>
      <c r="B120" s="7" t="str">
        <f>IF('Demand Locations'!B120&lt;&gt;"",'Demand Locations'!B120,"")</f>
        <v/>
      </c>
      <c r="C120" s="24" t="str">
        <f t="shared" si="6"/>
        <v/>
      </c>
      <c r="D120" s="34"/>
      <c r="E120" s="34"/>
      <c r="F120" s="34"/>
      <c r="G120" s="34"/>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c r="CJ120" s="34"/>
      <c r="CK120" s="34"/>
      <c r="CL120" s="34"/>
      <c r="CM120" s="34"/>
      <c r="CN120" s="34"/>
      <c r="CO120" s="34"/>
      <c r="CP120" s="34"/>
      <c r="CQ120" s="34"/>
      <c r="CR120" s="34"/>
      <c r="CS120" s="34"/>
      <c r="CT120" s="34"/>
      <c r="CU120" s="34"/>
      <c r="CV120" s="34"/>
      <c r="CW120" s="34"/>
      <c r="CX120" s="34"/>
      <c r="CY120" s="34"/>
    </row>
    <row r="121" spans="1:103" x14ac:dyDescent="0.25">
      <c r="A121" s="7">
        <f t="shared" si="7"/>
        <v>117</v>
      </c>
      <c r="B121" s="7" t="str">
        <f>IF('Demand Locations'!B121&lt;&gt;"",'Demand Locations'!B121,"")</f>
        <v/>
      </c>
      <c r="C121" s="24" t="str">
        <f t="shared" si="6"/>
        <v/>
      </c>
      <c r="D121" s="34"/>
      <c r="E121" s="34"/>
      <c r="F121" s="34"/>
      <c r="G121" s="34"/>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c r="CJ121" s="34"/>
      <c r="CK121" s="34"/>
      <c r="CL121" s="34"/>
      <c r="CM121" s="34"/>
      <c r="CN121" s="34"/>
      <c r="CO121" s="34"/>
      <c r="CP121" s="34"/>
      <c r="CQ121" s="34"/>
      <c r="CR121" s="34"/>
      <c r="CS121" s="34"/>
      <c r="CT121" s="34"/>
      <c r="CU121" s="34"/>
      <c r="CV121" s="34"/>
      <c r="CW121" s="34"/>
      <c r="CX121" s="34"/>
      <c r="CY121" s="34"/>
    </row>
    <row r="122" spans="1:103" x14ac:dyDescent="0.25">
      <c r="A122" s="7">
        <f t="shared" si="7"/>
        <v>118</v>
      </c>
      <c r="B122" s="7" t="str">
        <f>IF('Demand Locations'!B122&lt;&gt;"",'Demand Locations'!B122,"")</f>
        <v/>
      </c>
      <c r="C122" s="24" t="str">
        <f t="shared" si="6"/>
        <v/>
      </c>
      <c r="D122" s="34"/>
      <c r="E122" s="34"/>
      <c r="F122" s="34"/>
      <c r="G122" s="34"/>
      <c r="H122" s="34"/>
      <c r="I122" s="34"/>
      <c r="J122" s="34"/>
      <c r="K122" s="34"/>
      <c r="L122" s="34"/>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4"/>
      <c r="AU122" s="34"/>
      <c r="AV122" s="34"/>
      <c r="AW122" s="34"/>
      <c r="AX122" s="34"/>
      <c r="AY122" s="34"/>
      <c r="AZ122" s="34"/>
      <c r="BA122" s="34"/>
      <c r="BB122" s="34"/>
      <c r="BC122" s="34"/>
      <c r="BD122" s="34"/>
      <c r="BE122" s="34"/>
      <c r="BF122" s="34"/>
      <c r="BG122" s="34"/>
      <c r="BH122" s="34"/>
      <c r="BI122" s="34"/>
      <c r="BJ122" s="34"/>
      <c r="BK122" s="34"/>
      <c r="BL122" s="34"/>
      <c r="BM122" s="34"/>
      <c r="BN122" s="34"/>
      <c r="BO122" s="34"/>
      <c r="BP122" s="34"/>
      <c r="BQ122" s="34"/>
      <c r="BR122" s="34"/>
      <c r="BS122" s="34"/>
      <c r="BT122" s="34"/>
      <c r="BU122" s="34"/>
      <c r="BV122" s="34"/>
      <c r="BW122" s="34"/>
      <c r="BX122" s="34"/>
      <c r="BY122" s="34"/>
      <c r="BZ122" s="34"/>
      <c r="CA122" s="34"/>
      <c r="CB122" s="34"/>
      <c r="CC122" s="34"/>
      <c r="CD122" s="34"/>
      <c r="CE122" s="34"/>
      <c r="CF122" s="34"/>
      <c r="CG122" s="34"/>
      <c r="CH122" s="34"/>
      <c r="CI122" s="34"/>
      <c r="CJ122" s="34"/>
      <c r="CK122" s="34"/>
      <c r="CL122" s="34"/>
      <c r="CM122" s="34"/>
      <c r="CN122" s="34"/>
      <c r="CO122" s="34"/>
      <c r="CP122" s="34"/>
      <c r="CQ122" s="34"/>
      <c r="CR122" s="34"/>
      <c r="CS122" s="34"/>
      <c r="CT122" s="34"/>
      <c r="CU122" s="34"/>
      <c r="CV122" s="34"/>
      <c r="CW122" s="34"/>
      <c r="CX122" s="34"/>
      <c r="CY122" s="34"/>
    </row>
    <row r="123" spans="1:103" x14ac:dyDescent="0.25">
      <c r="A123" s="7">
        <f t="shared" si="7"/>
        <v>119</v>
      </c>
      <c r="B123" s="7" t="str">
        <f>IF('Demand Locations'!B123&lt;&gt;"",'Demand Locations'!B123,"")</f>
        <v/>
      </c>
      <c r="C123" s="24" t="str">
        <f t="shared" si="6"/>
        <v/>
      </c>
      <c r="D123" s="34"/>
      <c r="E123" s="34"/>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4"/>
      <c r="AU123" s="34"/>
      <c r="AV123" s="34"/>
      <c r="AW123" s="34"/>
      <c r="AX123" s="34"/>
      <c r="AY123" s="34"/>
      <c r="AZ123" s="34"/>
      <c r="BA123" s="34"/>
      <c r="BB123" s="34"/>
      <c r="BC123" s="34"/>
      <c r="BD123" s="34"/>
      <c r="BE123" s="34"/>
      <c r="BF123" s="34"/>
      <c r="BG123" s="34"/>
      <c r="BH123" s="34"/>
      <c r="BI123" s="34"/>
      <c r="BJ123" s="34"/>
      <c r="BK123" s="34"/>
      <c r="BL123" s="34"/>
      <c r="BM123" s="34"/>
      <c r="BN123" s="34"/>
      <c r="BO123" s="34"/>
      <c r="BP123" s="34"/>
      <c r="BQ123" s="34"/>
      <c r="BR123" s="34"/>
      <c r="BS123" s="34"/>
      <c r="BT123" s="34"/>
      <c r="BU123" s="34"/>
      <c r="BV123" s="34"/>
      <c r="BW123" s="34"/>
      <c r="BX123" s="34"/>
      <c r="BY123" s="34"/>
      <c r="BZ123" s="34"/>
      <c r="CA123" s="34"/>
      <c r="CB123" s="34"/>
      <c r="CC123" s="34"/>
      <c r="CD123" s="34"/>
      <c r="CE123" s="34"/>
      <c r="CF123" s="34"/>
      <c r="CG123" s="34"/>
      <c r="CH123" s="34"/>
      <c r="CI123" s="34"/>
      <c r="CJ123" s="34"/>
      <c r="CK123" s="34"/>
      <c r="CL123" s="34"/>
      <c r="CM123" s="34"/>
      <c r="CN123" s="34"/>
      <c r="CO123" s="34"/>
      <c r="CP123" s="34"/>
      <c r="CQ123" s="34"/>
      <c r="CR123" s="34"/>
      <c r="CS123" s="34"/>
      <c r="CT123" s="34"/>
      <c r="CU123" s="34"/>
      <c r="CV123" s="34"/>
      <c r="CW123" s="34"/>
      <c r="CX123" s="34"/>
      <c r="CY123" s="34"/>
    </row>
    <row r="124" spans="1:103" x14ac:dyDescent="0.25">
      <c r="A124" s="7">
        <f t="shared" si="7"/>
        <v>120</v>
      </c>
      <c r="B124" s="7" t="str">
        <f>IF('Demand Locations'!B124&lt;&gt;"",'Demand Locations'!B124,"")</f>
        <v/>
      </c>
      <c r="C124" s="24" t="str">
        <f t="shared" si="6"/>
        <v/>
      </c>
      <c r="D124" s="34"/>
      <c r="E124" s="34"/>
      <c r="F124" s="34"/>
      <c r="G124" s="34"/>
      <c r="H124" s="34"/>
      <c r="I124" s="34"/>
      <c r="J124" s="34"/>
      <c r="K124" s="34"/>
      <c r="L124" s="34"/>
      <c r="M124" s="34"/>
      <c r="N124" s="34"/>
      <c r="O124" s="34"/>
      <c r="P124" s="34"/>
      <c r="Q124" s="34"/>
      <c r="R124" s="34"/>
      <c r="S124" s="34"/>
      <c r="T124" s="34"/>
      <c r="U124" s="34"/>
      <c r="V124" s="34"/>
      <c r="W124" s="34"/>
      <c r="X124" s="34"/>
      <c r="Y124" s="34"/>
      <c r="Z124" s="34"/>
      <c r="AA124" s="34"/>
      <c r="AB124" s="34"/>
      <c r="AC124" s="34"/>
      <c r="AD124" s="34"/>
      <c r="AE124" s="34"/>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C124" s="34"/>
      <c r="BD124" s="34"/>
      <c r="BE124" s="34"/>
      <c r="BF124" s="34"/>
      <c r="BG124" s="34"/>
      <c r="BH124" s="34"/>
      <c r="BI124" s="34"/>
      <c r="BJ124" s="34"/>
      <c r="BK124" s="34"/>
      <c r="BL124" s="34"/>
      <c r="BM124" s="34"/>
      <c r="BN124" s="34"/>
      <c r="BO124" s="34"/>
      <c r="BP124" s="34"/>
      <c r="BQ124" s="34"/>
      <c r="BR124" s="34"/>
      <c r="BS124" s="34"/>
      <c r="BT124" s="34"/>
      <c r="BU124" s="34"/>
      <c r="BV124" s="34"/>
      <c r="BW124" s="34"/>
      <c r="BX124" s="34"/>
      <c r="BY124" s="34"/>
      <c r="BZ124" s="34"/>
      <c r="CA124" s="34"/>
      <c r="CB124" s="34"/>
      <c r="CC124" s="34"/>
      <c r="CD124" s="34"/>
      <c r="CE124" s="34"/>
      <c r="CF124" s="34"/>
      <c r="CG124" s="34"/>
      <c r="CH124" s="34"/>
      <c r="CI124" s="34"/>
      <c r="CJ124" s="34"/>
      <c r="CK124" s="34"/>
      <c r="CL124" s="34"/>
      <c r="CM124" s="34"/>
      <c r="CN124" s="34"/>
      <c r="CO124" s="34"/>
      <c r="CP124" s="34"/>
      <c r="CQ124" s="34"/>
      <c r="CR124" s="34"/>
      <c r="CS124" s="34"/>
      <c r="CT124" s="34"/>
      <c r="CU124" s="34"/>
      <c r="CV124" s="34"/>
      <c r="CW124" s="34"/>
      <c r="CX124" s="34"/>
      <c r="CY124" s="34"/>
    </row>
    <row r="125" spans="1:103" x14ac:dyDescent="0.25">
      <c r="A125" s="7">
        <f t="shared" si="7"/>
        <v>121</v>
      </c>
      <c r="B125" s="7" t="str">
        <f>IF('Demand Locations'!B125&lt;&gt;"",'Demand Locations'!B125,"")</f>
        <v/>
      </c>
      <c r="C125" s="24" t="str">
        <f t="shared" si="6"/>
        <v/>
      </c>
      <c r="D125" s="34"/>
      <c r="E125" s="34"/>
      <c r="F125" s="34"/>
      <c r="G125" s="34"/>
      <c r="H125" s="34"/>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K125" s="34"/>
      <c r="AL125" s="34"/>
      <c r="AM125" s="34"/>
      <c r="AN125" s="34"/>
      <c r="AO125" s="34"/>
      <c r="AP125" s="34"/>
      <c r="AQ125" s="34"/>
      <c r="AR125" s="34"/>
      <c r="AS125" s="34"/>
      <c r="AT125" s="34"/>
      <c r="AU125" s="34"/>
      <c r="AV125" s="34"/>
      <c r="AW125" s="34"/>
      <c r="AX125" s="34"/>
      <c r="AY125" s="34"/>
      <c r="AZ125" s="34"/>
      <c r="BA125" s="34"/>
      <c r="BB125" s="34"/>
      <c r="BC125" s="34"/>
      <c r="BD125" s="34"/>
      <c r="BE125" s="34"/>
      <c r="BF125" s="34"/>
      <c r="BG125" s="34"/>
      <c r="BH125" s="34"/>
      <c r="BI125" s="34"/>
      <c r="BJ125" s="34"/>
      <c r="BK125" s="34"/>
      <c r="BL125" s="34"/>
      <c r="BM125" s="34"/>
      <c r="BN125" s="34"/>
      <c r="BO125" s="34"/>
      <c r="BP125" s="34"/>
      <c r="BQ125" s="34"/>
      <c r="BR125" s="34"/>
      <c r="BS125" s="34"/>
      <c r="BT125" s="34"/>
      <c r="BU125" s="34"/>
      <c r="BV125" s="34"/>
      <c r="BW125" s="34"/>
      <c r="BX125" s="34"/>
      <c r="BY125" s="34"/>
      <c r="BZ125" s="34"/>
      <c r="CA125" s="34"/>
      <c r="CB125" s="34"/>
      <c r="CC125" s="34"/>
      <c r="CD125" s="34"/>
      <c r="CE125" s="34"/>
      <c r="CF125" s="34"/>
      <c r="CG125" s="34"/>
      <c r="CH125" s="34"/>
      <c r="CI125" s="34"/>
      <c r="CJ125" s="34"/>
      <c r="CK125" s="34"/>
      <c r="CL125" s="34"/>
      <c r="CM125" s="34"/>
      <c r="CN125" s="34"/>
      <c r="CO125" s="34"/>
      <c r="CP125" s="34"/>
      <c r="CQ125" s="34"/>
      <c r="CR125" s="34"/>
      <c r="CS125" s="34"/>
      <c r="CT125" s="34"/>
      <c r="CU125" s="34"/>
      <c r="CV125" s="34"/>
      <c r="CW125" s="34"/>
      <c r="CX125" s="34"/>
      <c r="CY125" s="34"/>
    </row>
    <row r="126" spans="1:103" x14ac:dyDescent="0.25">
      <c r="A126" s="7">
        <f t="shared" si="7"/>
        <v>122</v>
      </c>
      <c r="B126" s="7" t="str">
        <f>IF('Demand Locations'!B126&lt;&gt;"",'Demand Locations'!B126,"")</f>
        <v/>
      </c>
      <c r="C126" s="24" t="str">
        <f t="shared" si="6"/>
        <v/>
      </c>
      <c r="D126" s="34"/>
      <c r="E126" s="34"/>
      <c r="F126" s="34"/>
      <c r="G126" s="34"/>
      <c r="H126" s="34"/>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c r="AI126" s="34"/>
      <c r="AJ126" s="34"/>
      <c r="AK126" s="34"/>
      <c r="AL126" s="34"/>
      <c r="AM126" s="34"/>
      <c r="AN126" s="34"/>
      <c r="AO126" s="34"/>
      <c r="AP126" s="34"/>
      <c r="AQ126" s="34"/>
      <c r="AR126" s="34"/>
      <c r="AS126" s="34"/>
      <c r="AT126" s="34"/>
      <c r="AU126" s="34"/>
      <c r="AV126" s="34"/>
      <c r="AW126" s="34"/>
      <c r="AX126" s="34"/>
      <c r="AY126" s="34"/>
      <c r="AZ126" s="34"/>
      <c r="BA126" s="34"/>
      <c r="BB126" s="34"/>
      <c r="BC126" s="34"/>
      <c r="BD126" s="34"/>
      <c r="BE126" s="34"/>
      <c r="BF126" s="34"/>
      <c r="BG126" s="34"/>
      <c r="BH126" s="34"/>
      <c r="BI126" s="34"/>
      <c r="BJ126" s="34"/>
      <c r="BK126" s="34"/>
      <c r="BL126" s="34"/>
      <c r="BM126" s="34"/>
      <c r="BN126" s="34"/>
      <c r="BO126" s="34"/>
      <c r="BP126" s="34"/>
      <c r="BQ126" s="34"/>
      <c r="BR126" s="34"/>
      <c r="BS126" s="34"/>
      <c r="BT126" s="34"/>
      <c r="BU126" s="34"/>
      <c r="BV126" s="34"/>
      <c r="BW126" s="34"/>
      <c r="BX126" s="34"/>
      <c r="BY126" s="34"/>
      <c r="BZ126" s="34"/>
      <c r="CA126" s="34"/>
      <c r="CB126" s="34"/>
      <c r="CC126" s="34"/>
      <c r="CD126" s="34"/>
      <c r="CE126" s="34"/>
      <c r="CF126" s="34"/>
      <c r="CG126" s="34"/>
      <c r="CH126" s="34"/>
      <c r="CI126" s="34"/>
      <c r="CJ126" s="34"/>
      <c r="CK126" s="34"/>
      <c r="CL126" s="34"/>
      <c r="CM126" s="34"/>
      <c r="CN126" s="34"/>
      <c r="CO126" s="34"/>
      <c r="CP126" s="34"/>
      <c r="CQ126" s="34"/>
      <c r="CR126" s="34"/>
      <c r="CS126" s="34"/>
      <c r="CT126" s="34"/>
      <c r="CU126" s="34"/>
      <c r="CV126" s="34"/>
      <c r="CW126" s="34"/>
      <c r="CX126" s="34"/>
      <c r="CY126" s="34"/>
    </row>
    <row r="127" spans="1:103" x14ac:dyDescent="0.25">
      <c r="A127" s="7">
        <f t="shared" si="7"/>
        <v>123</v>
      </c>
      <c r="B127" s="7" t="str">
        <f>IF('Demand Locations'!B127&lt;&gt;"",'Demand Locations'!B127,"")</f>
        <v/>
      </c>
      <c r="C127" s="24" t="str">
        <f t="shared" si="6"/>
        <v/>
      </c>
      <c r="D127" s="34"/>
      <c r="E127" s="34"/>
      <c r="F127" s="34"/>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c r="AI127" s="34"/>
      <c r="AJ127" s="34"/>
      <c r="AK127" s="34"/>
      <c r="AL127" s="34"/>
      <c r="AM127" s="34"/>
      <c r="AN127" s="34"/>
      <c r="AO127" s="34"/>
      <c r="AP127" s="34"/>
      <c r="AQ127" s="34"/>
      <c r="AR127" s="34"/>
      <c r="AS127" s="34"/>
      <c r="AT127" s="34"/>
      <c r="AU127" s="34"/>
      <c r="AV127" s="34"/>
      <c r="AW127" s="34"/>
      <c r="AX127" s="34"/>
      <c r="AY127" s="34"/>
      <c r="AZ127" s="34"/>
      <c r="BA127" s="34"/>
      <c r="BB127" s="34"/>
      <c r="BC127" s="34"/>
      <c r="BD127" s="34"/>
      <c r="BE127" s="34"/>
      <c r="BF127" s="34"/>
      <c r="BG127" s="34"/>
      <c r="BH127" s="34"/>
      <c r="BI127" s="34"/>
      <c r="BJ127" s="34"/>
      <c r="BK127" s="34"/>
      <c r="BL127" s="34"/>
      <c r="BM127" s="34"/>
      <c r="BN127" s="34"/>
      <c r="BO127" s="34"/>
      <c r="BP127" s="34"/>
      <c r="BQ127" s="34"/>
      <c r="BR127" s="34"/>
      <c r="BS127" s="34"/>
      <c r="BT127" s="34"/>
      <c r="BU127" s="34"/>
      <c r="BV127" s="34"/>
      <c r="BW127" s="34"/>
      <c r="BX127" s="34"/>
      <c r="BY127" s="34"/>
      <c r="BZ127" s="34"/>
      <c r="CA127" s="34"/>
      <c r="CB127" s="34"/>
      <c r="CC127" s="34"/>
      <c r="CD127" s="34"/>
      <c r="CE127" s="34"/>
      <c r="CF127" s="34"/>
      <c r="CG127" s="34"/>
      <c r="CH127" s="34"/>
      <c r="CI127" s="34"/>
      <c r="CJ127" s="34"/>
      <c r="CK127" s="34"/>
      <c r="CL127" s="34"/>
      <c r="CM127" s="34"/>
      <c r="CN127" s="34"/>
      <c r="CO127" s="34"/>
      <c r="CP127" s="34"/>
      <c r="CQ127" s="34"/>
      <c r="CR127" s="34"/>
      <c r="CS127" s="34"/>
      <c r="CT127" s="34"/>
      <c r="CU127" s="34"/>
      <c r="CV127" s="34"/>
      <c r="CW127" s="34"/>
      <c r="CX127" s="34"/>
      <c r="CY127" s="34"/>
    </row>
    <row r="128" spans="1:103" x14ac:dyDescent="0.25">
      <c r="A128" s="7">
        <f t="shared" si="7"/>
        <v>124</v>
      </c>
      <c r="B128" s="7" t="str">
        <f>IF('Demand Locations'!B128&lt;&gt;"",'Demand Locations'!B128,"")</f>
        <v/>
      </c>
      <c r="C128" s="24" t="str">
        <f t="shared" si="6"/>
        <v/>
      </c>
      <c r="D128" s="34"/>
      <c r="E128" s="34"/>
      <c r="F128" s="34"/>
      <c r="G128" s="34"/>
      <c r="H128" s="34"/>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C128" s="34"/>
      <c r="BD128" s="34"/>
      <c r="BE128" s="34"/>
      <c r="BF128" s="34"/>
      <c r="BG128" s="34"/>
      <c r="BH128" s="34"/>
      <c r="BI128" s="34"/>
      <c r="BJ128" s="34"/>
      <c r="BK128" s="34"/>
      <c r="BL128" s="34"/>
      <c r="BM128" s="34"/>
      <c r="BN128" s="34"/>
      <c r="BO128" s="34"/>
      <c r="BP128" s="34"/>
      <c r="BQ128" s="34"/>
      <c r="BR128" s="34"/>
      <c r="BS128" s="34"/>
      <c r="BT128" s="34"/>
      <c r="BU128" s="34"/>
      <c r="BV128" s="34"/>
      <c r="BW128" s="34"/>
      <c r="BX128" s="34"/>
      <c r="BY128" s="34"/>
      <c r="BZ128" s="34"/>
      <c r="CA128" s="34"/>
      <c r="CB128" s="34"/>
      <c r="CC128" s="34"/>
      <c r="CD128" s="34"/>
      <c r="CE128" s="34"/>
      <c r="CF128" s="34"/>
      <c r="CG128" s="34"/>
      <c r="CH128" s="34"/>
      <c r="CI128" s="34"/>
      <c r="CJ128" s="34"/>
      <c r="CK128" s="34"/>
      <c r="CL128" s="34"/>
      <c r="CM128" s="34"/>
      <c r="CN128" s="34"/>
      <c r="CO128" s="34"/>
      <c r="CP128" s="34"/>
      <c r="CQ128" s="34"/>
      <c r="CR128" s="34"/>
      <c r="CS128" s="34"/>
      <c r="CT128" s="34"/>
      <c r="CU128" s="34"/>
      <c r="CV128" s="34"/>
      <c r="CW128" s="34"/>
      <c r="CX128" s="34"/>
      <c r="CY128" s="34"/>
    </row>
    <row r="129" spans="1:103" x14ac:dyDescent="0.25">
      <c r="A129" s="7">
        <f t="shared" si="7"/>
        <v>125</v>
      </c>
      <c r="B129" s="7" t="str">
        <f>IF('Demand Locations'!B129&lt;&gt;"",'Demand Locations'!B129,"")</f>
        <v/>
      </c>
      <c r="C129" s="24" t="str">
        <f t="shared" si="6"/>
        <v/>
      </c>
      <c r="D129" s="34"/>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C129" s="34"/>
      <c r="BD129" s="34"/>
      <c r="BE129" s="34"/>
      <c r="BF129" s="34"/>
      <c r="BG129" s="34"/>
      <c r="BH129" s="34"/>
      <c r="BI129" s="34"/>
      <c r="BJ129" s="34"/>
      <c r="BK129" s="34"/>
      <c r="BL129" s="34"/>
      <c r="BM129" s="34"/>
      <c r="BN129" s="34"/>
      <c r="BO129" s="34"/>
      <c r="BP129" s="34"/>
      <c r="BQ129" s="34"/>
      <c r="BR129" s="34"/>
      <c r="BS129" s="34"/>
      <c r="BT129" s="34"/>
      <c r="BU129" s="34"/>
      <c r="BV129" s="34"/>
      <c r="BW129" s="34"/>
      <c r="BX129" s="34"/>
      <c r="BY129" s="34"/>
      <c r="BZ129" s="34"/>
      <c r="CA129" s="34"/>
      <c r="CB129" s="34"/>
      <c r="CC129" s="34"/>
      <c r="CD129" s="34"/>
      <c r="CE129" s="34"/>
      <c r="CF129" s="34"/>
      <c r="CG129" s="34"/>
      <c r="CH129" s="34"/>
      <c r="CI129" s="34"/>
      <c r="CJ129" s="34"/>
      <c r="CK129" s="34"/>
      <c r="CL129" s="34"/>
      <c r="CM129" s="34"/>
      <c r="CN129" s="34"/>
      <c r="CO129" s="34"/>
      <c r="CP129" s="34"/>
      <c r="CQ129" s="34"/>
      <c r="CR129" s="34"/>
      <c r="CS129" s="34"/>
      <c r="CT129" s="34"/>
      <c r="CU129" s="34"/>
      <c r="CV129" s="34"/>
      <c r="CW129" s="34"/>
      <c r="CX129" s="34"/>
      <c r="CY129" s="34"/>
    </row>
    <row r="130" spans="1:103" x14ac:dyDescent="0.25">
      <c r="A130" s="7">
        <f t="shared" si="7"/>
        <v>126</v>
      </c>
      <c r="B130" s="7" t="str">
        <f>IF('Demand Locations'!B130&lt;&gt;"",'Demand Locations'!B130,"")</f>
        <v/>
      </c>
      <c r="C130" s="24" t="str">
        <f t="shared" si="6"/>
        <v/>
      </c>
      <c r="D130" s="34"/>
      <c r="E130" s="34"/>
      <c r="F130" s="34"/>
      <c r="G130" s="34"/>
      <c r="H130" s="34"/>
      <c r="I130" s="34"/>
      <c r="J130" s="34"/>
      <c r="K130" s="34"/>
      <c r="L130" s="34"/>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C130" s="34"/>
      <c r="BD130" s="34"/>
      <c r="BE130" s="34"/>
      <c r="BF130" s="34"/>
      <c r="BG130" s="34"/>
      <c r="BH130" s="34"/>
      <c r="BI130" s="34"/>
      <c r="BJ130" s="34"/>
      <c r="BK130" s="34"/>
      <c r="BL130" s="34"/>
      <c r="BM130" s="34"/>
      <c r="BN130" s="34"/>
      <c r="BO130" s="34"/>
      <c r="BP130" s="34"/>
      <c r="BQ130" s="34"/>
      <c r="BR130" s="34"/>
      <c r="BS130" s="34"/>
      <c r="BT130" s="34"/>
      <c r="BU130" s="34"/>
      <c r="BV130" s="34"/>
      <c r="BW130" s="34"/>
      <c r="BX130" s="34"/>
      <c r="BY130" s="34"/>
      <c r="BZ130" s="34"/>
      <c r="CA130" s="34"/>
      <c r="CB130" s="34"/>
      <c r="CC130" s="34"/>
      <c r="CD130" s="34"/>
      <c r="CE130" s="34"/>
      <c r="CF130" s="34"/>
      <c r="CG130" s="34"/>
      <c r="CH130" s="34"/>
      <c r="CI130" s="34"/>
      <c r="CJ130" s="34"/>
      <c r="CK130" s="34"/>
      <c r="CL130" s="34"/>
      <c r="CM130" s="34"/>
      <c r="CN130" s="34"/>
      <c r="CO130" s="34"/>
      <c r="CP130" s="34"/>
      <c r="CQ130" s="34"/>
      <c r="CR130" s="34"/>
      <c r="CS130" s="34"/>
      <c r="CT130" s="34"/>
      <c r="CU130" s="34"/>
      <c r="CV130" s="34"/>
      <c r="CW130" s="34"/>
      <c r="CX130" s="34"/>
      <c r="CY130" s="34"/>
    </row>
    <row r="131" spans="1:103" x14ac:dyDescent="0.25">
      <c r="A131" s="7">
        <f t="shared" si="7"/>
        <v>127</v>
      </c>
      <c r="B131" s="7" t="str">
        <f>IF('Demand Locations'!B131&lt;&gt;"",'Demand Locations'!B131,"")</f>
        <v/>
      </c>
      <c r="C131" s="24" t="str">
        <f t="shared" si="6"/>
        <v/>
      </c>
      <c r="D131" s="34"/>
      <c r="E131" s="34"/>
      <c r="F131" s="34"/>
      <c r="G131" s="34"/>
      <c r="H131" s="34"/>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C131" s="34"/>
      <c r="BD131" s="34"/>
      <c r="BE131" s="34"/>
      <c r="BF131" s="34"/>
      <c r="BG131" s="34"/>
      <c r="BH131" s="34"/>
      <c r="BI131" s="34"/>
      <c r="BJ131" s="34"/>
      <c r="BK131" s="34"/>
      <c r="BL131" s="34"/>
      <c r="BM131" s="34"/>
      <c r="BN131" s="34"/>
      <c r="BO131" s="34"/>
      <c r="BP131" s="34"/>
      <c r="BQ131" s="34"/>
      <c r="BR131" s="34"/>
      <c r="BS131" s="34"/>
      <c r="BT131" s="34"/>
      <c r="BU131" s="34"/>
      <c r="BV131" s="34"/>
      <c r="BW131" s="34"/>
      <c r="BX131" s="34"/>
      <c r="BY131" s="34"/>
      <c r="BZ131" s="34"/>
      <c r="CA131" s="34"/>
      <c r="CB131" s="34"/>
      <c r="CC131" s="34"/>
      <c r="CD131" s="34"/>
      <c r="CE131" s="34"/>
      <c r="CF131" s="34"/>
      <c r="CG131" s="34"/>
      <c r="CH131" s="34"/>
      <c r="CI131" s="34"/>
      <c r="CJ131" s="34"/>
      <c r="CK131" s="34"/>
      <c r="CL131" s="34"/>
      <c r="CM131" s="34"/>
      <c r="CN131" s="34"/>
      <c r="CO131" s="34"/>
      <c r="CP131" s="34"/>
      <c r="CQ131" s="34"/>
      <c r="CR131" s="34"/>
      <c r="CS131" s="34"/>
      <c r="CT131" s="34"/>
      <c r="CU131" s="34"/>
      <c r="CV131" s="34"/>
      <c r="CW131" s="34"/>
      <c r="CX131" s="34"/>
      <c r="CY131" s="34"/>
    </row>
    <row r="132" spans="1:103" x14ac:dyDescent="0.25">
      <c r="A132" s="7">
        <f t="shared" si="7"/>
        <v>128</v>
      </c>
      <c r="B132" s="7" t="str">
        <f>IF('Demand Locations'!B132&lt;&gt;"",'Demand Locations'!B132,"")</f>
        <v/>
      </c>
      <c r="C132" s="24" t="str">
        <f t="shared" si="6"/>
        <v/>
      </c>
      <c r="D132" s="34"/>
      <c r="E132" s="34"/>
      <c r="F132" s="34"/>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c r="AI132" s="34"/>
      <c r="AJ132" s="34"/>
      <c r="AK132" s="34"/>
      <c r="AL132" s="34"/>
      <c r="AM132" s="34"/>
      <c r="AN132" s="34"/>
      <c r="AO132" s="34"/>
      <c r="AP132" s="34"/>
      <c r="AQ132" s="34"/>
      <c r="AR132" s="34"/>
      <c r="AS132" s="34"/>
      <c r="AT132" s="34"/>
      <c r="AU132" s="34"/>
      <c r="AV132" s="34"/>
      <c r="AW132" s="34"/>
      <c r="AX132" s="34"/>
      <c r="AY132" s="34"/>
      <c r="AZ132" s="34"/>
      <c r="BA132" s="34"/>
      <c r="BB132" s="34"/>
      <c r="BC132" s="34"/>
      <c r="BD132" s="34"/>
      <c r="BE132" s="34"/>
      <c r="BF132" s="34"/>
      <c r="BG132" s="34"/>
      <c r="BH132" s="34"/>
      <c r="BI132" s="34"/>
      <c r="BJ132" s="34"/>
      <c r="BK132" s="34"/>
      <c r="BL132" s="34"/>
      <c r="BM132" s="34"/>
      <c r="BN132" s="34"/>
      <c r="BO132" s="34"/>
      <c r="BP132" s="34"/>
      <c r="BQ132" s="34"/>
      <c r="BR132" s="34"/>
      <c r="BS132" s="34"/>
      <c r="BT132" s="34"/>
      <c r="BU132" s="34"/>
      <c r="BV132" s="34"/>
      <c r="BW132" s="34"/>
      <c r="BX132" s="34"/>
      <c r="BY132" s="34"/>
      <c r="BZ132" s="34"/>
      <c r="CA132" s="34"/>
      <c r="CB132" s="34"/>
      <c r="CC132" s="34"/>
      <c r="CD132" s="34"/>
      <c r="CE132" s="34"/>
      <c r="CF132" s="34"/>
      <c r="CG132" s="34"/>
      <c r="CH132" s="34"/>
      <c r="CI132" s="34"/>
      <c r="CJ132" s="34"/>
      <c r="CK132" s="34"/>
      <c r="CL132" s="34"/>
      <c r="CM132" s="34"/>
      <c r="CN132" s="34"/>
      <c r="CO132" s="34"/>
      <c r="CP132" s="34"/>
      <c r="CQ132" s="34"/>
      <c r="CR132" s="34"/>
      <c r="CS132" s="34"/>
      <c r="CT132" s="34"/>
      <c r="CU132" s="34"/>
      <c r="CV132" s="34"/>
      <c r="CW132" s="34"/>
      <c r="CX132" s="34"/>
      <c r="CY132" s="34"/>
    </row>
    <row r="133" spans="1:103" x14ac:dyDescent="0.25">
      <c r="A133" s="7">
        <f t="shared" si="7"/>
        <v>129</v>
      </c>
      <c r="B133" s="7" t="str">
        <f>IF('Demand Locations'!B133&lt;&gt;"",'Demand Locations'!B133,"")</f>
        <v/>
      </c>
      <c r="C133" s="24" t="str">
        <f t="shared" si="6"/>
        <v/>
      </c>
      <c r="D133" s="34"/>
      <c r="E133" s="34"/>
      <c r="F133" s="34"/>
      <c r="G133" s="34"/>
      <c r="H133" s="34"/>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C133" s="34"/>
      <c r="BD133" s="34"/>
      <c r="BE133" s="34"/>
      <c r="BF133" s="34"/>
      <c r="BG133" s="34"/>
      <c r="BH133" s="34"/>
      <c r="BI133" s="34"/>
      <c r="BJ133" s="34"/>
      <c r="BK133" s="34"/>
      <c r="BL133" s="34"/>
      <c r="BM133" s="34"/>
      <c r="BN133" s="34"/>
      <c r="BO133" s="34"/>
      <c r="BP133" s="34"/>
      <c r="BQ133" s="34"/>
      <c r="BR133" s="34"/>
      <c r="BS133" s="34"/>
      <c r="BT133" s="34"/>
      <c r="BU133" s="34"/>
      <c r="BV133" s="34"/>
      <c r="BW133" s="34"/>
      <c r="BX133" s="34"/>
      <c r="BY133" s="34"/>
      <c r="BZ133" s="34"/>
      <c r="CA133" s="34"/>
      <c r="CB133" s="34"/>
      <c r="CC133" s="34"/>
      <c r="CD133" s="34"/>
      <c r="CE133" s="34"/>
      <c r="CF133" s="34"/>
      <c r="CG133" s="34"/>
      <c r="CH133" s="34"/>
      <c r="CI133" s="34"/>
      <c r="CJ133" s="34"/>
      <c r="CK133" s="34"/>
      <c r="CL133" s="34"/>
      <c r="CM133" s="34"/>
      <c r="CN133" s="34"/>
      <c r="CO133" s="34"/>
      <c r="CP133" s="34"/>
      <c r="CQ133" s="34"/>
      <c r="CR133" s="34"/>
      <c r="CS133" s="34"/>
      <c r="CT133" s="34"/>
      <c r="CU133" s="34"/>
      <c r="CV133" s="34"/>
      <c r="CW133" s="34"/>
      <c r="CX133" s="34"/>
      <c r="CY133" s="34"/>
    </row>
    <row r="134" spans="1:103" x14ac:dyDescent="0.25">
      <c r="A134" s="7">
        <f t="shared" si="7"/>
        <v>130</v>
      </c>
      <c r="B134" s="7" t="str">
        <f>IF('Demand Locations'!B134&lt;&gt;"",'Demand Locations'!B134,"")</f>
        <v/>
      </c>
      <c r="C134" s="24" t="str">
        <f t="shared" ref="C134:C197" si="8">IF(COUNT(D134:ZZ134)=0,"",AVERAGE(D134:ZZ134))</f>
        <v/>
      </c>
      <c r="D134" s="34"/>
      <c r="E134" s="34"/>
      <c r="F134" s="34"/>
      <c r="G134" s="34"/>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4"/>
      <c r="AI134" s="34"/>
      <c r="AJ134" s="34"/>
      <c r="AK134" s="34"/>
      <c r="AL134" s="34"/>
      <c r="AM134" s="34"/>
      <c r="AN134" s="34"/>
      <c r="AO134" s="34"/>
      <c r="AP134" s="34"/>
      <c r="AQ134" s="34"/>
      <c r="AR134" s="34"/>
      <c r="AS134" s="34"/>
      <c r="AT134" s="34"/>
      <c r="AU134" s="34"/>
      <c r="AV134" s="34"/>
      <c r="AW134" s="34"/>
      <c r="AX134" s="34"/>
      <c r="AY134" s="34"/>
      <c r="AZ134" s="34"/>
      <c r="BA134" s="34"/>
      <c r="BB134" s="34"/>
      <c r="BC134" s="34"/>
      <c r="BD134" s="34"/>
      <c r="BE134" s="34"/>
      <c r="BF134" s="34"/>
      <c r="BG134" s="34"/>
      <c r="BH134" s="34"/>
      <c r="BI134" s="34"/>
      <c r="BJ134" s="34"/>
      <c r="BK134" s="34"/>
      <c r="BL134" s="34"/>
      <c r="BM134" s="34"/>
      <c r="BN134" s="34"/>
      <c r="BO134" s="34"/>
      <c r="BP134" s="34"/>
      <c r="BQ134" s="34"/>
      <c r="BR134" s="34"/>
      <c r="BS134" s="34"/>
      <c r="BT134" s="34"/>
      <c r="BU134" s="34"/>
      <c r="BV134" s="34"/>
      <c r="BW134" s="34"/>
      <c r="BX134" s="34"/>
      <c r="BY134" s="34"/>
      <c r="BZ134" s="34"/>
      <c r="CA134" s="34"/>
      <c r="CB134" s="34"/>
      <c r="CC134" s="34"/>
      <c r="CD134" s="34"/>
      <c r="CE134" s="34"/>
      <c r="CF134" s="34"/>
      <c r="CG134" s="34"/>
      <c r="CH134" s="34"/>
      <c r="CI134" s="34"/>
      <c r="CJ134" s="34"/>
      <c r="CK134" s="34"/>
      <c r="CL134" s="34"/>
      <c r="CM134" s="34"/>
      <c r="CN134" s="34"/>
      <c r="CO134" s="34"/>
      <c r="CP134" s="34"/>
      <c r="CQ134" s="34"/>
      <c r="CR134" s="34"/>
      <c r="CS134" s="34"/>
      <c r="CT134" s="34"/>
      <c r="CU134" s="34"/>
      <c r="CV134" s="34"/>
      <c r="CW134" s="34"/>
      <c r="CX134" s="34"/>
      <c r="CY134" s="34"/>
    </row>
    <row r="135" spans="1:103" x14ac:dyDescent="0.25">
      <c r="A135" s="7">
        <f t="shared" ref="A135:A198" si="9">A134+1</f>
        <v>131</v>
      </c>
      <c r="B135" s="7" t="str">
        <f>IF('Demand Locations'!B135&lt;&gt;"",'Demand Locations'!B135,"")</f>
        <v/>
      </c>
      <c r="C135" s="24" t="str">
        <f t="shared" si="8"/>
        <v/>
      </c>
      <c r="D135" s="34"/>
      <c r="E135" s="34"/>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4"/>
      <c r="AK135" s="34"/>
      <c r="AL135" s="34"/>
      <c r="AM135" s="34"/>
      <c r="AN135" s="34"/>
      <c r="AO135" s="34"/>
      <c r="AP135" s="34"/>
      <c r="AQ135" s="34"/>
      <c r="AR135" s="34"/>
      <c r="AS135" s="34"/>
      <c r="AT135" s="34"/>
      <c r="AU135" s="34"/>
      <c r="AV135" s="34"/>
      <c r="AW135" s="34"/>
      <c r="AX135" s="34"/>
      <c r="AY135" s="34"/>
      <c r="AZ135" s="34"/>
      <c r="BA135" s="34"/>
      <c r="BB135" s="34"/>
      <c r="BC135" s="34"/>
      <c r="BD135" s="34"/>
      <c r="BE135" s="34"/>
      <c r="BF135" s="34"/>
      <c r="BG135" s="34"/>
      <c r="BH135" s="34"/>
      <c r="BI135" s="34"/>
      <c r="BJ135" s="34"/>
      <c r="BK135" s="34"/>
      <c r="BL135" s="34"/>
      <c r="BM135" s="34"/>
      <c r="BN135" s="34"/>
      <c r="BO135" s="34"/>
      <c r="BP135" s="34"/>
      <c r="BQ135" s="34"/>
      <c r="BR135" s="34"/>
      <c r="BS135" s="34"/>
      <c r="BT135" s="34"/>
      <c r="BU135" s="34"/>
      <c r="BV135" s="34"/>
      <c r="BW135" s="34"/>
      <c r="BX135" s="34"/>
      <c r="BY135" s="34"/>
      <c r="BZ135" s="34"/>
      <c r="CA135" s="34"/>
      <c r="CB135" s="34"/>
      <c r="CC135" s="34"/>
      <c r="CD135" s="34"/>
      <c r="CE135" s="34"/>
      <c r="CF135" s="34"/>
      <c r="CG135" s="34"/>
      <c r="CH135" s="34"/>
      <c r="CI135" s="34"/>
      <c r="CJ135" s="34"/>
      <c r="CK135" s="34"/>
      <c r="CL135" s="34"/>
      <c r="CM135" s="34"/>
      <c r="CN135" s="34"/>
      <c r="CO135" s="34"/>
      <c r="CP135" s="34"/>
      <c r="CQ135" s="34"/>
      <c r="CR135" s="34"/>
      <c r="CS135" s="34"/>
      <c r="CT135" s="34"/>
      <c r="CU135" s="34"/>
      <c r="CV135" s="34"/>
      <c r="CW135" s="34"/>
      <c r="CX135" s="34"/>
      <c r="CY135" s="34"/>
    </row>
    <row r="136" spans="1:103" x14ac:dyDescent="0.25">
      <c r="A136" s="7">
        <f t="shared" si="9"/>
        <v>132</v>
      </c>
      <c r="B136" s="7" t="str">
        <f>IF('Demand Locations'!B136&lt;&gt;"",'Demand Locations'!B136,"")</f>
        <v/>
      </c>
      <c r="C136" s="24" t="str">
        <f t="shared" si="8"/>
        <v/>
      </c>
      <c r="D136" s="34"/>
      <c r="E136" s="34"/>
      <c r="F136" s="34"/>
      <c r="G136" s="34"/>
      <c r="H136" s="34"/>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4"/>
      <c r="AI136" s="34"/>
      <c r="AJ136" s="34"/>
      <c r="AK136" s="34"/>
      <c r="AL136" s="34"/>
      <c r="AM136" s="34"/>
      <c r="AN136" s="34"/>
      <c r="AO136" s="34"/>
      <c r="AP136" s="34"/>
      <c r="AQ136" s="34"/>
      <c r="AR136" s="34"/>
      <c r="AS136" s="34"/>
      <c r="AT136" s="34"/>
      <c r="AU136" s="34"/>
      <c r="AV136" s="34"/>
      <c r="AW136" s="34"/>
      <c r="AX136" s="34"/>
      <c r="AY136" s="34"/>
      <c r="AZ136" s="34"/>
      <c r="BA136" s="34"/>
      <c r="BB136" s="34"/>
      <c r="BC136" s="34"/>
      <c r="BD136" s="34"/>
      <c r="BE136" s="34"/>
      <c r="BF136" s="34"/>
      <c r="BG136" s="34"/>
      <c r="BH136" s="34"/>
      <c r="BI136" s="34"/>
      <c r="BJ136" s="34"/>
      <c r="BK136" s="34"/>
      <c r="BL136" s="34"/>
      <c r="BM136" s="34"/>
      <c r="BN136" s="34"/>
      <c r="BO136" s="34"/>
      <c r="BP136" s="34"/>
      <c r="BQ136" s="34"/>
      <c r="BR136" s="34"/>
      <c r="BS136" s="34"/>
      <c r="BT136" s="34"/>
      <c r="BU136" s="34"/>
      <c r="BV136" s="34"/>
      <c r="BW136" s="34"/>
      <c r="BX136" s="34"/>
      <c r="BY136" s="34"/>
      <c r="BZ136" s="34"/>
      <c r="CA136" s="34"/>
      <c r="CB136" s="34"/>
      <c r="CC136" s="34"/>
      <c r="CD136" s="34"/>
      <c r="CE136" s="34"/>
      <c r="CF136" s="34"/>
      <c r="CG136" s="34"/>
      <c r="CH136" s="34"/>
      <c r="CI136" s="34"/>
      <c r="CJ136" s="34"/>
      <c r="CK136" s="34"/>
      <c r="CL136" s="34"/>
      <c r="CM136" s="34"/>
      <c r="CN136" s="34"/>
      <c r="CO136" s="34"/>
      <c r="CP136" s="34"/>
      <c r="CQ136" s="34"/>
      <c r="CR136" s="34"/>
      <c r="CS136" s="34"/>
      <c r="CT136" s="34"/>
      <c r="CU136" s="34"/>
      <c r="CV136" s="34"/>
      <c r="CW136" s="34"/>
      <c r="CX136" s="34"/>
      <c r="CY136" s="34"/>
    </row>
    <row r="137" spans="1:103" x14ac:dyDescent="0.25">
      <c r="A137" s="7">
        <f t="shared" si="9"/>
        <v>133</v>
      </c>
      <c r="B137" s="7" t="str">
        <f>IF('Demand Locations'!B137&lt;&gt;"",'Demand Locations'!B137,"")</f>
        <v/>
      </c>
      <c r="C137" s="24" t="str">
        <f t="shared" si="8"/>
        <v/>
      </c>
      <c r="D137" s="34"/>
      <c r="E137" s="34"/>
      <c r="F137" s="34"/>
      <c r="G137" s="34"/>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c r="CJ137" s="34"/>
      <c r="CK137" s="34"/>
      <c r="CL137" s="34"/>
      <c r="CM137" s="34"/>
      <c r="CN137" s="34"/>
      <c r="CO137" s="34"/>
      <c r="CP137" s="34"/>
      <c r="CQ137" s="34"/>
      <c r="CR137" s="34"/>
      <c r="CS137" s="34"/>
      <c r="CT137" s="34"/>
      <c r="CU137" s="34"/>
      <c r="CV137" s="34"/>
      <c r="CW137" s="34"/>
      <c r="CX137" s="34"/>
      <c r="CY137" s="34"/>
    </row>
    <row r="138" spans="1:103" x14ac:dyDescent="0.25">
      <c r="A138" s="7">
        <f t="shared" si="9"/>
        <v>134</v>
      </c>
      <c r="B138" s="7" t="str">
        <f>IF('Demand Locations'!B138&lt;&gt;"",'Demand Locations'!B138,"")</f>
        <v/>
      </c>
      <c r="C138" s="24" t="str">
        <f t="shared" si="8"/>
        <v/>
      </c>
      <c r="D138" s="34"/>
      <c r="E138" s="34"/>
      <c r="F138" s="34"/>
      <c r="G138" s="34"/>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c r="CJ138" s="34"/>
      <c r="CK138" s="34"/>
      <c r="CL138" s="34"/>
      <c r="CM138" s="34"/>
      <c r="CN138" s="34"/>
      <c r="CO138" s="34"/>
      <c r="CP138" s="34"/>
      <c r="CQ138" s="34"/>
      <c r="CR138" s="34"/>
      <c r="CS138" s="34"/>
      <c r="CT138" s="34"/>
      <c r="CU138" s="34"/>
      <c r="CV138" s="34"/>
      <c r="CW138" s="34"/>
      <c r="CX138" s="34"/>
      <c r="CY138" s="34"/>
    </row>
    <row r="139" spans="1:103" x14ac:dyDescent="0.25">
      <c r="A139" s="7">
        <f t="shared" si="9"/>
        <v>135</v>
      </c>
      <c r="B139" s="7" t="str">
        <f>IF('Demand Locations'!B139&lt;&gt;"",'Demand Locations'!B139,"")</f>
        <v/>
      </c>
      <c r="C139" s="24" t="str">
        <f t="shared" si="8"/>
        <v/>
      </c>
      <c r="D139" s="34"/>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4"/>
      <c r="AO139" s="34"/>
      <c r="AP139" s="34"/>
      <c r="AQ139" s="34"/>
      <c r="AR139" s="34"/>
      <c r="AS139" s="34"/>
      <c r="AT139" s="34"/>
      <c r="AU139" s="34"/>
      <c r="AV139" s="34"/>
      <c r="AW139" s="34"/>
      <c r="AX139" s="34"/>
      <c r="AY139" s="34"/>
      <c r="AZ139" s="34"/>
      <c r="BA139" s="34"/>
      <c r="BB139" s="34"/>
      <c r="BC139" s="34"/>
      <c r="BD139" s="34"/>
      <c r="BE139" s="34"/>
      <c r="BF139" s="34"/>
      <c r="BG139" s="34"/>
      <c r="BH139" s="34"/>
      <c r="BI139" s="34"/>
      <c r="BJ139" s="34"/>
      <c r="BK139" s="34"/>
      <c r="BL139" s="34"/>
      <c r="BM139" s="34"/>
      <c r="BN139" s="34"/>
      <c r="BO139" s="34"/>
      <c r="BP139" s="34"/>
      <c r="BQ139" s="34"/>
      <c r="BR139" s="34"/>
      <c r="BS139" s="34"/>
      <c r="BT139" s="34"/>
      <c r="BU139" s="34"/>
      <c r="BV139" s="34"/>
      <c r="BW139" s="34"/>
      <c r="BX139" s="34"/>
      <c r="BY139" s="34"/>
      <c r="BZ139" s="34"/>
      <c r="CA139" s="34"/>
      <c r="CB139" s="34"/>
      <c r="CC139" s="34"/>
      <c r="CD139" s="34"/>
      <c r="CE139" s="34"/>
      <c r="CF139" s="34"/>
      <c r="CG139" s="34"/>
      <c r="CH139" s="34"/>
      <c r="CI139" s="34"/>
      <c r="CJ139" s="34"/>
      <c r="CK139" s="34"/>
      <c r="CL139" s="34"/>
      <c r="CM139" s="34"/>
      <c r="CN139" s="34"/>
      <c r="CO139" s="34"/>
      <c r="CP139" s="34"/>
      <c r="CQ139" s="34"/>
      <c r="CR139" s="34"/>
      <c r="CS139" s="34"/>
      <c r="CT139" s="34"/>
      <c r="CU139" s="34"/>
      <c r="CV139" s="34"/>
      <c r="CW139" s="34"/>
      <c r="CX139" s="34"/>
      <c r="CY139" s="34"/>
    </row>
    <row r="140" spans="1:103" x14ac:dyDescent="0.25">
      <c r="A140" s="7">
        <f t="shared" si="9"/>
        <v>136</v>
      </c>
      <c r="B140" s="7" t="str">
        <f>IF('Demand Locations'!B140&lt;&gt;"",'Demand Locations'!B140,"")</f>
        <v/>
      </c>
      <c r="C140" s="24" t="str">
        <f t="shared" si="8"/>
        <v/>
      </c>
      <c r="D140" s="34"/>
      <c r="E140" s="34"/>
      <c r="F140" s="34"/>
      <c r="G140" s="34"/>
      <c r="H140" s="34"/>
      <c r="I140" s="34"/>
      <c r="J140" s="34"/>
      <c r="K140" s="34"/>
      <c r="L140" s="34"/>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C140" s="34"/>
      <c r="BD140" s="34"/>
      <c r="BE140" s="34"/>
      <c r="BF140" s="34"/>
      <c r="BG140" s="34"/>
      <c r="BH140" s="34"/>
      <c r="BI140" s="34"/>
      <c r="BJ140" s="34"/>
      <c r="BK140" s="34"/>
      <c r="BL140" s="34"/>
      <c r="BM140" s="34"/>
      <c r="BN140" s="34"/>
      <c r="BO140" s="34"/>
      <c r="BP140" s="34"/>
      <c r="BQ140" s="34"/>
      <c r="BR140" s="34"/>
      <c r="BS140" s="34"/>
      <c r="BT140" s="34"/>
      <c r="BU140" s="34"/>
      <c r="BV140" s="34"/>
      <c r="BW140" s="34"/>
      <c r="BX140" s="34"/>
      <c r="BY140" s="34"/>
      <c r="BZ140" s="34"/>
      <c r="CA140" s="34"/>
      <c r="CB140" s="34"/>
      <c r="CC140" s="34"/>
      <c r="CD140" s="34"/>
      <c r="CE140" s="34"/>
      <c r="CF140" s="34"/>
      <c r="CG140" s="34"/>
      <c r="CH140" s="34"/>
      <c r="CI140" s="34"/>
      <c r="CJ140" s="34"/>
      <c r="CK140" s="34"/>
      <c r="CL140" s="34"/>
      <c r="CM140" s="34"/>
      <c r="CN140" s="34"/>
      <c r="CO140" s="34"/>
      <c r="CP140" s="34"/>
      <c r="CQ140" s="34"/>
      <c r="CR140" s="34"/>
      <c r="CS140" s="34"/>
      <c r="CT140" s="34"/>
      <c r="CU140" s="34"/>
      <c r="CV140" s="34"/>
      <c r="CW140" s="34"/>
      <c r="CX140" s="34"/>
      <c r="CY140" s="34"/>
    </row>
    <row r="141" spans="1:103" x14ac:dyDescent="0.25">
      <c r="A141" s="7">
        <f t="shared" si="9"/>
        <v>137</v>
      </c>
      <c r="B141" s="7" t="str">
        <f>IF('Demand Locations'!B141&lt;&gt;"",'Demand Locations'!B141,"")</f>
        <v/>
      </c>
      <c r="C141" s="24" t="str">
        <f t="shared" si="8"/>
        <v/>
      </c>
      <c r="D141" s="34"/>
      <c r="E141" s="34"/>
      <c r="F141" s="34"/>
      <c r="G141" s="34"/>
      <c r="H141" s="34"/>
      <c r="I141" s="34"/>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C141" s="34"/>
      <c r="BD141" s="34"/>
      <c r="BE141" s="34"/>
      <c r="BF141" s="34"/>
      <c r="BG141" s="34"/>
      <c r="BH141" s="34"/>
      <c r="BI141" s="34"/>
      <c r="BJ141" s="34"/>
      <c r="BK141" s="34"/>
      <c r="BL141" s="34"/>
      <c r="BM141" s="34"/>
      <c r="BN141" s="34"/>
      <c r="BO141" s="34"/>
      <c r="BP141" s="34"/>
      <c r="BQ141" s="34"/>
      <c r="BR141" s="34"/>
      <c r="BS141" s="34"/>
      <c r="BT141" s="34"/>
      <c r="BU141" s="34"/>
      <c r="BV141" s="34"/>
      <c r="BW141" s="34"/>
      <c r="BX141" s="34"/>
      <c r="BY141" s="34"/>
      <c r="BZ141" s="34"/>
      <c r="CA141" s="34"/>
      <c r="CB141" s="34"/>
      <c r="CC141" s="34"/>
      <c r="CD141" s="34"/>
      <c r="CE141" s="34"/>
      <c r="CF141" s="34"/>
      <c r="CG141" s="34"/>
      <c r="CH141" s="34"/>
      <c r="CI141" s="34"/>
      <c r="CJ141" s="34"/>
      <c r="CK141" s="34"/>
      <c r="CL141" s="34"/>
      <c r="CM141" s="34"/>
      <c r="CN141" s="34"/>
      <c r="CO141" s="34"/>
      <c r="CP141" s="34"/>
      <c r="CQ141" s="34"/>
      <c r="CR141" s="34"/>
      <c r="CS141" s="34"/>
      <c r="CT141" s="34"/>
      <c r="CU141" s="34"/>
      <c r="CV141" s="34"/>
      <c r="CW141" s="34"/>
      <c r="CX141" s="34"/>
      <c r="CY141" s="34"/>
    </row>
    <row r="142" spans="1:103" x14ac:dyDescent="0.25">
      <c r="A142" s="7">
        <f t="shared" si="9"/>
        <v>138</v>
      </c>
      <c r="B142" s="7" t="str">
        <f>IF('Demand Locations'!B142&lt;&gt;"",'Demand Locations'!B142,"")</f>
        <v/>
      </c>
      <c r="C142" s="24" t="str">
        <f t="shared" si="8"/>
        <v/>
      </c>
      <c r="D142" s="34"/>
      <c r="E142" s="34"/>
      <c r="F142" s="34"/>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c r="AI142" s="34"/>
      <c r="AJ142" s="34"/>
      <c r="AK142" s="34"/>
      <c r="AL142" s="34"/>
      <c r="AM142" s="34"/>
      <c r="AN142" s="34"/>
      <c r="AO142" s="34"/>
      <c r="AP142" s="34"/>
      <c r="AQ142" s="34"/>
      <c r="AR142" s="34"/>
      <c r="AS142" s="34"/>
      <c r="AT142" s="34"/>
      <c r="AU142" s="34"/>
      <c r="AV142" s="34"/>
      <c r="AW142" s="34"/>
      <c r="AX142" s="34"/>
      <c r="AY142" s="34"/>
      <c r="AZ142" s="34"/>
      <c r="BA142" s="34"/>
      <c r="BB142" s="34"/>
      <c r="BC142" s="34"/>
      <c r="BD142" s="34"/>
      <c r="BE142" s="34"/>
      <c r="BF142" s="34"/>
      <c r="BG142" s="34"/>
      <c r="BH142" s="34"/>
      <c r="BI142" s="34"/>
      <c r="BJ142" s="34"/>
      <c r="BK142" s="34"/>
      <c r="BL142" s="34"/>
      <c r="BM142" s="34"/>
      <c r="BN142" s="34"/>
      <c r="BO142" s="34"/>
      <c r="BP142" s="34"/>
      <c r="BQ142" s="34"/>
      <c r="BR142" s="34"/>
      <c r="BS142" s="34"/>
      <c r="BT142" s="34"/>
      <c r="BU142" s="34"/>
      <c r="BV142" s="34"/>
      <c r="BW142" s="34"/>
      <c r="BX142" s="34"/>
      <c r="BY142" s="34"/>
      <c r="BZ142" s="34"/>
      <c r="CA142" s="34"/>
      <c r="CB142" s="34"/>
      <c r="CC142" s="34"/>
      <c r="CD142" s="34"/>
      <c r="CE142" s="34"/>
      <c r="CF142" s="34"/>
      <c r="CG142" s="34"/>
      <c r="CH142" s="34"/>
      <c r="CI142" s="34"/>
      <c r="CJ142" s="34"/>
      <c r="CK142" s="34"/>
      <c r="CL142" s="34"/>
      <c r="CM142" s="34"/>
      <c r="CN142" s="34"/>
      <c r="CO142" s="34"/>
      <c r="CP142" s="34"/>
      <c r="CQ142" s="34"/>
      <c r="CR142" s="34"/>
      <c r="CS142" s="34"/>
      <c r="CT142" s="34"/>
      <c r="CU142" s="34"/>
      <c r="CV142" s="34"/>
      <c r="CW142" s="34"/>
      <c r="CX142" s="34"/>
      <c r="CY142" s="34"/>
    </row>
    <row r="143" spans="1:103" x14ac:dyDescent="0.25">
      <c r="A143" s="7">
        <f t="shared" si="9"/>
        <v>139</v>
      </c>
      <c r="B143" s="7" t="str">
        <f>IF('Demand Locations'!B143&lt;&gt;"",'Demand Locations'!B143,"")</f>
        <v/>
      </c>
      <c r="C143" s="24" t="str">
        <f t="shared" si="8"/>
        <v/>
      </c>
      <c r="D143" s="34"/>
      <c r="E143" s="34"/>
      <c r="F143" s="34"/>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4"/>
      <c r="AK143" s="34"/>
      <c r="AL143" s="34"/>
      <c r="AM143" s="34"/>
      <c r="AN143" s="34"/>
      <c r="AO143" s="34"/>
      <c r="AP143" s="34"/>
      <c r="AQ143" s="34"/>
      <c r="AR143" s="34"/>
      <c r="AS143" s="34"/>
      <c r="AT143" s="34"/>
      <c r="AU143" s="34"/>
      <c r="AV143" s="34"/>
      <c r="AW143" s="34"/>
      <c r="AX143" s="34"/>
      <c r="AY143" s="34"/>
      <c r="AZ143" s="34"/>
      <c r="BA143" s="34"/>
      <c r="BB143" s="34"/>
      <c r="BC143" s="34"/>
      <c r="BD143" s="34"/>
      <c r="BE143" s="34"/>
      <c r="BF143" s="34"/>
      <c r="BG143" s="34"/>
      <c r="BH143" s="34"/>
      <c r="BI143" s="34"/>
      <c r="BJ143" s="34"/>
      <c r="BK143" s="34"/>
      <c r="BL143" s="34"/>
      <c r="BM143" s="34"/>
      <c r="BN143" s="34"/>
      <c r="BO143" s="34"/>
      <c r="BP143" s="34"/>
      <c r="BQ143" s="34"/>
      <c r="BR143" s="34"/>
      <c r="BS143" s="34"/>
      <c r="BT143" s="34"/>
      <c r="BU143" s="34"/>
      <c r="BV143" s="34"/>
      <c r="BW143" s="34"/>
      <c r="BX143" s="34"/>
      <c r="BY143" s="34"/>
      <c r="BZ143" s="34"/>
      <c r="CA143" s="34"/>
      <c r="CB143" s="34"/>
      <c r="CC143" s="34"/>
      <c r="CD143" s="34"/>
      <c r="CE143" s="34"/>
      <c r="CF143" s="34"/>
      <c r="CG143" s="34"/>
      <c r="CH143" s="34"/>
      <c r="CI143" s="34"/>
      <c r="CJ143" s="34"/>
      <c r="CK143" s="34"/>
      <c r="CL143" s="34"/>
      <c r="CM143" s="34"/>
      <c r="CN143" s="34"/>
      <c r="CO143" s="34"/>
      <c r="CP143" s="34"/>
      <c r="CQ143" s="34"/>
      <c r="CR143" s="34"/>
      <c r="CS143" s="34"/>
      <c r="CT143" s="34"/>
      <c r="CU143" s="34"/>
      <c r="CV143" s="34"/>
      <c r="CW143" s="34"/>
      <c r="CX143" s="34"/>
      <c r="CY143" s="34"/>
    </row>
    <row r="144" spans="1:103" x14ac:dyDescent="0.25">
      <c r="A144" s="7">
        <f t="shared" si="9"/>
        <v>140</v>
      </c>
      <c r="B144" s="7" t="str">
        <f>IF('Demand Locations'!B144&lt;&gt;"",'Demand Locations'!B144,"")</f>
        <v/>
      </c>
      <c r="C144" s="24" t="str">
        <f t="shared" si="8"/>
        <v/>
      </c>
      <c r="D144" s="34"/>
      <c r="E144" s="34"/>
      <c r="F144" s="34"/>
      <c r="G144" s="34"/>
      <c r="H144" s="34"/>
      <c r="I144" s="34"/>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34"/>
      <c r="AI144" s="34"/>
      <c r="AJ144" s="34"/>
      <c r="AK144" s="34"/>
      <c r="AL144" s="34"/>
      <c r="AM144" s="34"/>
      <c r="AN144" s="34"/>
      <c r="AO144" s="34"/>
      <c r="AP144" s="34"/>
      <c r="AQ144" s="34"/>
      <c r="AR144" s="34"/>
      <c r="AS144" s="34"/>
      <c r="AT144" s="34"/>
      <c r="AU144" s="34"/>
      <c r="AV144" s="34"/>
      <c r="AW144" s="34"/>
      <c r="AX144" s="34"/>
      <c r="AY144" s="34"/>
      <c r="AZ144" s="34"/>
      <c r="BA144" s="34"/>
      <c r="BB144" s="34"/>
      <c r="BC144" s="34"/>
      <c r="BD144" s="34"/>
      <c r="BE144" s="34"/>
      <c r="BF144" s="34"/>
      <c r="BG144" s="34"/>
      <c r="BH144" s="34"/>
      <c r="BI144" s="34"/>
      <c r="BJ144" s="34"/>
      <c r="BK144" s="34"/>
      <c r="BL144" s="34"/>
      <c r="BM144" s="34"/>
      <c r="BN144" s="34"/>
      <c r="BO144" s="34"/>
      <c r="BP144" s="34"/>
      <c r="BQ144" s="34"/>
      <c r="BR144" s="34"/>
      <c r="BS144" s="34"/>
      <c r="BT144" s="34"/>
      <c r="BU144" s="34"/>
      <c r="BV144" s="34"/>
      <c r="BW144" s="34"/>
      <c r="BX144" s="34"/>
      <c r="BY144" s="34"/>
      <c r="BZ144" s="34"/>
      <c r="CA144" s="34"/>
      <c r="CB144" s="34"/>
      <c r="CC144" s="34"/>
      <c r="CD144" s="34"/>
      <c r="CE144" s="34"/>
      <c r="CF144" s="34"/>
      <c r="CG144" s="34"/>
      <c r="CH144" s="34"/>
      <c r="CI144" s="34"/>
      <c r="CJ144" s="34"/>
      <c r="CK144" s="34"/>
      <c r="CL144" s="34"/>
      <c r="CM144" s="34"/>
      <c r="CN144" s="34"/>
      <c r="CO144" s="34"/>
      <c r="CP144" s="34"/>
      <c r="CQ144" s="34"/>
      <c r="CR144" s="34"/>
      <c r="CS144" s="34"/>
      <c r="CT144" s="34"/>
      <c r="CU144" s="34"/>
      <c r="CV144" s="34"/>
      <c r="CW144" s="34"/>
      <c r="CX144" s="34"/>
      <c r="CY144" s="34"/>
    </row>
    <row r="145" spans="1:103" x14ac:dyDescent="0.25">
      <c r="A145" s="7">
        <f t="shared" si="9"/>
        <v>141</v>
      </c>
      <c r="B145" s="7" t="str">
        <f>IF('Demand Locations'!B145&lt;&gt;"",'Demand Locations'!B145,"")</f>
        <v/>
      </c>
      <c r="C145" s="24" t="str">
        <f t="shared" si="8"/>
        <v/>
      </c>
      <c r="D145" s="34"/>
      <c r="E145" s="34"/>
      <c r="F145" s="34"/>
      <c r="G145" s="34"/>
      <c r="H145" s="34"/>
      <c r="I145" s="34"/>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C145" s="34"/>
      <c r="BD145" s="34"/>
      <c r="BE145" s="34"/>
      <c r="BF145" s="34"/>
      <c r="BG145" s="34"/>
      <c r="BH145" s="34"/>
      <c r="BI145" s="34"/>
      <c r="BJ145" s="34"/>
      <c r="BK145" s="34"/>
      <c r="BL145" s="34"/>
      <c r="BM145" s="34"/>
      <c r="BN145" s="34"/>
      <c r="BO145" s="34"/>
      <c r="BP145" s="34"/>
      <c r="BQ145" s="34"/>
      <c r="BR145" s="34"/>
      <c r="BS145" s="34"/>
      <c r="BT145" s="34"/>
      <c r="BU145" s="34"/>
      <c r="BV145" s="34"/>
      <c r="BW145" s="34"/>
      <c r="BX145" s="34"/>
      <c r="BY145" s="34"/>
      <c r="BZ145" s="34"/>
      <c r="CA145" s="34"/>
      <c r="CB145" s="34"/>
      <c r="CC145" s="34"/>
      <c r="CD145" s="34"/>
      <c r="CE145" s="34"/>
      <c r="CF145" s="34"/>
      <c r="CG145" s="34"/>
      <c r="CH145" s="34"/>
      <c r="CI145" s="34"/>
      <c r="CJ145" s="34"/>
      <c r="CK145" s="34"/>
      <c r="CL145" s="34"/>
      <c r="CM145" s="34"/>
      <c r="CN145" s="34"/>
      <c r="CO145" s="34"/>
      <c r="CP145" s="34"/>
      <c r="CQ145" s="34"/>
      <c r="CR145" s="34"/>
      <c r="CS145" s="34"/>
      <c r="CT145" s="34"/>
      <c r="CU145" s="34"/>
      <c r="CV145" s="34"/>
      <c r="CW145" s="34"/>
      <c r="CX145" s="34"/>
      <c r="CY145" s="34"/>
    </row>
    <row r="146" spans="1:103" x14ac:dyDescent="0.25">
      <c r="A146" s="7">
        <f t="shared" si="9"/>
        <v>142</v>
      </c>
      <c r="B146" s="7" t="str">
        <f>IF('Demand Locations'!B146&lt;&gt;"",'Demand Locations'!B146,"")</f>
        <v/>
      </c>
      <c r="C146" s="24" t="str">
        <f t="shared" si="8"/>
        <v/>
      </c>
      <c r="D146" s="34"/>
      <c r="E146" s="34"/>
      <c r="F146" s="34"/>
      <c r="G146" s="34"/>
      <c r="H146" s="34"/>
      <c r="I146" s="34"/>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C146" s="34"/>
      <c r="BD146" s="34"/>
      <c r="BE146" s="34"/>
      <c r="BF146" s="34"/>
      <c r="BG146" s="34"/>
      <c r="BH146" s="34"/>
      <c r="BI146" s="34"/>
      <c r="BJ146" s="34"/>
      <c r="BK146" s="34"/>
      <c r="BL146" s="34"/>
      <c r="BM146" s="34"/>
      <c r="BN146" s="34"/>
      <c r="BO146" s="34"/>
      <c r="BP146" s="34"/>
      <c r="BQ146" s="34"/>
      <c r="BR146" s="34"/>
      <c r="BS146" s="34"/>
      <c r="BT146" s="34"/>
      <c r="BU146" s="34"/>
      <c r="BV146" s="34"/>
      <c r="BW146" s="34"/>
      <c r="BX146" s="34"/>
      <c r="BY146" s="34"/>
      <c r="BZ146" s="34"/>
      <c r="CA146" s="34"/>
      <c r="CB146" s="34"/>
      <c r="CC146" s="34"/>
      <c r="CD146" s="34"/>
      <c r="CE146" s="34"/>
      <c r="CF146" s="34"/>
      <c r="CG146" s="34"/>
      <c r="CH146" s="34"/>
      <c r="CI146" s="34"/>
      <c r="CJ146" s="34"/>
      <c r="CK146" s="34"/>
      <c r="CL146" s="34"/>
      <c r="CM146" s="34"/>
      <c r="CN146" s="34"/>
      <c r="CO146" s="34"/>
      <c r="CP146" s="34"/>
      <c r="CQ146" s="34"/>
      <c r="CR146" s="34"/>
      <c r="CS146" s="34"/>
      <c r="CT146" s="34"/>
      <c r="CU146" s="34"/>
      <c r="CV146" s="34"/>
      <c r="CW146" s="34"/>
      <c r="CX146" s="34"/>
      <c r="CY146" s="34"/>
    </row>
    <row r="147" spans="1:103" x14ac:dyDescent="0.25">
      <c r="A147" s="7">
        <f t="shared" si="9"/>
        <v>143</v>
      </c>
      <c r="B147" s="7" t="str">
        <f>IF('Demand Locations'!B147&lt;&gt;"",'Demand Locations'!B147,"")</f>
        <v/>
      </c>
      <c r="C147" s="24" t="str">
        <f t="shared" si="8"/>
        <v/>
      </c>
      <c r="D147" s="34"/>
      <c r="E147" s="34"/>
      <c r="F147" s="34"/>
      <c r="G147" s="34"/>
      <c r="H147" s="34"/>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C147" s="34"/>
      <c r="BD147" s="34"/>
      <c r="BE147" s="34"/>
      <c r="BF147" s="34"/>
      <c r="BG147" s="34"/>
      <c r="BH147" s="34"/>
      <c r="BI147" s="34"/>
      <c r="BJ147" s="34"/>
      <c r="BK147" s="34"/>
      <c r="BL147" s="34"/>
      <c r="BM147" s="34"/>
      <c r="BN147" s="34"/>
      <c r="BO147" s="34"/>
      <c r="BP147" s="34"/>
      <c r="BQ147" s="34"/>
      <c r="BR147" s="34"/>
      <c r="BS147" s="34"/>
      <c r="BT147" s="34"/>
      <c r="BU147" s="34"/>
      <c r="BV147" s="34"/>
      <c r="BW147" s="34"/>
      <c r="BX147" s="34"/>
      <c r="BY147" s="34"/>
      <c r="BZ147" s="34"/>
      <c r="CA147" s="34"/>
      <c r="CB147" s="34"/>
      <c r="CC147" s="34"/>
      <c r="CD147" s="34"/>
      <c r="CE147" s="34"/>
      <c r="CF147" s="34"/>
      <c r="CG147" s="34"/>
      <c r="CH147" s="34"/>
      <c r="CI147" s="34"/>
      <c r="CJ147" s="34"/>
      <c r="CK147" s="34"/>
      <c r="CL147" s="34"/>
      <c r="CM147" s="34"/>
      <c r="CN147" s="34"/>
      <c r="CO147" s="34"/>
      <c r="CP147" s="34"/>
      <c r="CQ147" s="34"/>
      <c r="CR147" s="34"/>
      <c r="CS147" s="34"/>
      <c r="CT147" s="34"/>
      <c r="CU147" s="34"/>
      <c r="CV147" s="34"/>
      <c r="CW147" s="34"/>
      <c r="CX147" s="34"/>
      <c r="CY147" s="34"/>
    </row>
    <row r="148" spans="1:103" x14ac:dyDescent="0.25">
      <c r="A148" s="7">
        <f t="shared" si="9"/>
        <v>144</v>
      </c>
      <c r="B148" s="7" t="str">
        <f>IF('Demand Locations'!B148&lt;&gt;"",'Demand Locations'!B148,"")</f>
        <v/>
      </c>
      <c r="C148" s="24" t="str">
        <f t="shared" si="8"/>
        <v/>
      </c>
      <c r="D148" s="34"/>
      <c r="E148" s="34"/>
      <c r="F148" s="34"/>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c r="AI148" s="34"/>
      <c r="AJ148" s="34"/>
      <c r="AK148" s="34"/>
      <c r="AL148" s="34"/>
      <c r="AM148" s="34"/>
      <c r="AN148" s="34"/>
      <c r="AO148" s="34"/>
      <c r="AP148" s="34"/>
      <c r="AQ148" s="34"/>
      <c r="AR148" s="34"/>
      <c r="AS148" s="34"/>
      <c r="AT148" s="34"/>
      <c r="AU148" s="34"/>
      <c r="AV148" s="34"/>
      <c r="AW148" s="34"/>
      <c r="AX148" s="34"/>
      <c r="AY148" s="34"/>
      <c r="AZ148" s="34"/>
      <c r="BA148" s="34"/>
      <c r="BB148" s="34"/>
      <c r="BC148" s="34"/>
      <c r="BD148" s="34"/>
      <c r="BE148" s="34"/>
      <c r="BF148" s="34"/>
      <c r="BG148" s="34"/>
      <c r="BH148" s="34"/>
      <c r="BI148" s="34"/>
      <c r="BJ148" s="34"/>
      <c r="BK148" s="34"/>
      <c r="BL148" s="34"/>
      <c r="BM148" s="34"/>
      <c r="BN148" s="34"/>
      <c r="BO148" s="34"/>
      <c r="BP148" s="34"/>
      <c r="BQ148" s="34"/>
      <c r="BR148" s="34"/>
      <c r="BS148" s="34"/>
      <c r="BT148" s="34"/>
      <c r="BU148" s="34"/>
      <c r="BV148" s="34"/>
      <c r="BW148" s="34"/>
      <c r="BX148" s="34"/>
      <c r="BY148" s="34"/>
      <c r="BZ148" s="34"/>
      <c r="CA148" s="34"/>
      <c r="CB148" s="34"/>
      <c r="CC148" s="34"/>
      <c r="CD148" s="34"/>
      <c r="CE148" s="34"/>
      <c r="CF148" s="34"/>
      <c r="CG148" s="34"/>
      <c r="CH148" s="34"/>
      <c r="CI148" s="34"/>
      <c r="CJ148" s="34"/>
      <c r="CK148" s="34"/>
      <c r="CL148" s="34"/>
      <c r="CM148" s="34"/>
      <c r="CN148" s="34"/>
      <c r="CO148" s="34"/>
      <c r="CP148" s="34"/>
      <c r="CQ148" s="34"/>
      <c r="CR148" s="34"/>
      <c r="CS148" s="34"/>
      <c r="CT148" s="34"/>
      <c r="CU148" s="34"/>
      <c r="CV148" s="34"/>
      <c r="CW148" s="34"/>
      <c r="CX148" s="34"/>
      <c r="CY148" s="34"/>
    </row>
    <row r="149" spans="1:103" x14ac:dyDescent="0.25">
      <c r="A149" s="7">
        <f t="shared" si="9"/>
        <v>145</v>
      </c>
      <c r="B149" s="7" t="str">
        <f>IF('Demand Locations'!B149&lt;&gt;"",'Demand Locations'!B149,"")</f>
        <v/>
      </c>
      <c r="C149" s="24" t="str">
        <f t="shared" si="8"/>
        <v/>
      </c>
      <c r="D149" s="34"/>
      <c r="E149" s="34"/>
      <c r="F149" s="34"/>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4"/>
      <c r="AK149" s="34"/>
      <c r="AL149" s="34"/>
      <c r="AM149" s="34"/>
      <c r="AN149" s="34"/>
      <c r="AO149" s="34"/>
      <c r="AP149" s="34"/>
      <c r="AQ149" s="34"/>
      <c r="AR149" s="34"/>
      <c r="AS149" s="34"/>
      <c r="AT149" s="34"/>
      <c r="AU149" s="34"/>
      <c r="AV149" s="34"/>
      <c r="AW149" s="34"/>
      <c r="AX149" s="34"/>
      <c r="AY149" s="34"/>
      <c r="AZ149" s="34"/>
      <c r="BA149" s="34"/>
      <c r="BB149" s="34"/>
      <c r="BC149" s="34"/>
      <c r="BD149" s="34"/>
      <c r="BE149" s="34"/>
      <c r="BF149" s="34"/>
      <c r="BG149" s="34"/>
      <c r="BH149" s="34"/>
      <c r="BI149" s="34"/>
      <c r="BJ149" s="34"/>
      <c r="BK149" s="34"/>
      <c r="BL149" s="34"/>
      <c r="BM149" s="34"/>
      <c r="BN149" s="34"/>
      <c r="BO149" s="34"/>
      <c r="BP149" s="34"/>
      <c r="BQ149" s="34"/>
      <c r="BR149" s="34"/>
      <c r="BS149" s="34"/>
      <c r="BT149" s="34"/>
      <c r="BU149" s="34"/>
      <c r="BV149" s="34"/>
      <c r="BW149" s="34"/>
      <c r="BX149" s="34"/>
      <c r="BY149" s="34"/>
      <c r="BZ149" s="34"/>
      <c r="CA149" s="34"/>
      <c r="CB149" s="34"/>
      <c r="CC149" s="34"/>
      <c r="CD149" s="34"/>
      <c r="CE149" s="34"/>
      <c r="CF149" s="34"/>
      <c r="CG149" s="34"/>
      <c r="CH149" s="34"/>
      <c r="CI149" s="34"/>
      <c r="CJ149" s="34"/>
      <c r="CK149" s="34"/>
      <c r="CL149" s="34"/>
      <c r="CM149" s="34"/>
      <c r="CN149" s="34"/>
      <c r="CO149" s="34"/>
      <c r="CP149" s="34"/>
      <c r="CQ149" s="34"/>
      <c r="CR149" s="34"/>
      <c r="CS149" s="34"/>
      <c r="CT149" s="34"/>
      <c r="CU149" s="34"/>
      <c r="CV149" s="34"/>
      <c r="CW149" s="34"/>
      <c r="CX149" s="34"/>
      <c r="CY149" s="34"/>
    </row>
    <row r="150" spans="1:103" x14ac:dyDescent="0.25">
      <c r="A150" s="7">
        <f t="shared" si="9"/>
        <v>146</v>
      </c>
      <c r="B150" s="7" t="str">
        <f>IF('Demand Locations'!B150&lt;&gt;"",'Demand Locations'!B150,"")</f>
        <v/>
      </c>
      <c r="C150" s="24" t="str">
        <f t="shared" si="8"/>
        <v/>
      </c>
      <c r="D150" s="34"/>
      <c r="E150" s="34"/>
      <c r="F150" s="34"/>
      <c r="G150" s="34"/>
      <c r="H150" s="34"/>
      <c r="I150" s="34"/>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C150" s="34"/>
      <c r="BD150" s="34"/>
      <c r="BE150" s="34"/>
      <c r="BF150" s="34"/>
      <c r="BG150" s="34"/>
      <c r="BH150" s="34"/>
      <c r="BI150" s="34"/>
      <c r="BJ150" s="34"/>
      <c r="BK150" s="34"/>
      <c r="BL150" s="34"/>
      <c r="BM150" s="34"/>
      <c r="BN150" s="34"/>
      <c r="BO150" s="34"/>
      <c r="BP150" s="34"/>
      <c r="BQ150" s="34"/>
      <c r="BR150" s="34"/>
      <c r="BS150" s="34"/>
      <c r="BT150" s="34"/>
      <c r="BU150" s="34"/>
      <c r="BV150" s="34"/>
      <c r="BW150" s="34"/>
      <c r="BX150" s="34"/>
      <c r="BY150" s="34"/>
      <c r="BZ150" s="34"/>
      <c r="CA150" s="34"/>
      <c r="CB150" s="34"/>
      <c r="CC150" s="34"/>
      <c r="CD150" s="34"/>
      <c r="CE150" s="34"/>
      <c r="CF150" s="34"/>
      <c r="CG150" s="34"/>
      <c r="CH150" s="34"/>
      <c r="CI150" s="34"/>
      <c r="CJ150" s="34"/>
      <c r="CK150" s="34"/>
      <c r="CL150" s="34"/>
      <c r="CM150" s="34"/>
      <c r="CN150" s="34"/>
      <c r="CO150" s="34"/>
      <c r="CP150" s="34"/>
      <c r="CQ150" s="34"/>
      <c r="CR150" s="34"/>
      <c r="CS150" s="34"/>
      <c r="CT150" s="34"/>
      <c r="CU150" s="34"/>
      <c r="CV150" s="34"/>
      <c r="CW150" s="34"/>
      <c r="CX150" s="34"/>
      <c r="CY150" s="34"/>
    </row>
    <row r="151" spans="1:103" x14ac:dyDescent="0.25">
      <c r="A151" s="7">
        <f t="shared" si="9"/>
        <v>147</v>
      </c>
      <c r="B151" s="7" t="str">
        <f>IF('Demand Locations'!B151&lt;&gt;"",'Demand Locations'!B151,"")</f>
        <v/>
      </c>
      <c r="C151" s="24" t="str">
        <f t="shared" si="8"/>
        <v/>
      </c>
      <c r="D151" s="34"/>
      <c r="E151" s="34"/>
      <c r="F151" s="34"/>
      <c r="G151" s="34"/>
      <c r="H151" s="34"/>
      <c r="I151" s="34"/>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C151" s="34"/>
      <c r="BD151" s="34"/>
      <c r="BE151" s="34"/>
      <c r="BF151" s="34"/>
      <c r="BG151" s="34"/>
      <c r="BH151" s="34"/>
      <c r="BI151" s="34"/>
      <c r="BJ151" s="34"/>
      <c r="BK151" s="34"/>
      <c r="BL151" s="34"/>
      <c r="BM151" s="34"/>
      <c r="BN151" s="34"/>
      <c r="BO151" s="34"/>
      <c r="BP151" s="34"/>
      <c r="BQ151" s="34"/>
      <c r="BR151" s="34"/>
      <c r="BS151" s="34"/>
      <c r="BT151" s="34"/>
      <c r="BU151" s="34"/>
      <c r="BV151" s="34"/>
      <c r="BW151" s="34"/>
      <c r="BX151" s="34"/>
      <c r="BY151" s="34"/>
      <c r="BZ151" s="34"/>
      <c r="CA151" s="34"/>
      <c r="CB151" s="34"/>
      <c r="CC151" s="34"/>
      <c r="CD151" s="34"/>
      <c r="CE151" s="34"/>
      <c r="CF151" s="34"/>
      <c r="CG151" s="34"/>
      <c r="CH151" s="34"/>
      <c r="CI151" s="34"/>
      <c r="CJ151" s="34"/>
      <c r="CK151" s="34"/>
      <c r="CL151" s="34"/>
      <c r="CM151" s="34"/>
      <c r="CN151" s="34"/>
      <c r="CO151" s="34"/>
      <c r="CP151" s="34"/>
      <c r="CQ151" s="34"/>
      <c r="CR151" s="34"/>
      <c r="CS151" s="34"/>
      <c r="CT151" s="34"/>
      <c r="CU151" s="34"/>
      <c r="CV151" s="34"/>
      <c r="CW151" s="34"/>
      <c r="CX151" s="34"/>
      <c r="CY151" s="34"/>
    </row>
    <row r="152" spans="1:103" x14ac:dyDescent="0.25">
      <c r="A152" s="7">
        <f t="shared" si="9"/>
        <v>148</v>
      </c>
      <c r="B152" s="7" t="str">
        <f>IF('Demand Locations'!B152&lt;&gt;"",'Demand Locations'!B152,"")</f>
        <v/>
      </c>
      <c r="C152" s="24" t="str">
        <f t="shared" si="8"/>
        <v/>
      </c>
      <c r="D152" s="34"/>
      <c r="E152" s="34"/>
      <c r="F152" s="34"/>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C152" s="34"/>
      <c r="BD152" s="34"/>
      <c r="BE152" s="34"/>
      <c r="BF152" s="34"/>
      <c r="BG152" s="34"/>
      <c r="BH152" s="34"/>
      <c r="BI152" s="34"/>
      <c r="BJ152" s="34"/>
      <c r="BK152" s="34"/>
      <c r="BL152" s="34"/>
      <c r="BM152" s="34"/>
      <c r="BN152" s="34"/>
      <c r="BO152" s="34"/>
      <c r="BP152" s="34"/>
      <c r="BQ152" s="34"/>
      <c r="BR152" s="34"/>
      <c r="BS152" s="34"/>
      <c r="BT152" s="34"/>
      <c r="BU152" s="34"/>
      <c r="BV152" s="34"/>
      <c r="BW152" s="34"/>
      <c r="BX152" s="34"/>
      <c r="BY152" s="34"/>
      <c r="BZ152" s="34"/>
      <c r="CA152" s="34"/>
      <c r="CB152" s="34"/>
      <c r="CC152" s="34"/>
      <c r="CD152" s="34"/>
      <c r="CE152" s="34"/>
      <c r="CF152" s="34"/>
      <c r="CG152" s="34"/>
      <c r="CH152" s="34"/>
      <c r="CI152" s="34"/>
      <c r="CJ152" s="34"/>
      <c r="CK152" s="34"/>
      <c r="CL152" s="34"/>
      <c r="CM152" s="34"/>
      <c r="CN152" s="34"/>
      <c r="CO152" s="34"/>
      <c r="CP152" s="34"/>
      <c r="CQ152" s="34"/>
      <c r="CR152" s="34"/>
      <c r="CS152" s="34"/>
      <c r="CT152" s="34"/>
      <c r="CU152" s="34"/>
      <c r="CV152" s="34"/>
      <c r="CW152" s="34"/>
      <c r="CX152" s="34"/>
      <c r="CY152" s="34"/>
    </row>
    <row r="153" spans="1:103" x14ac:dyDescent="0.25">
      <c r="A153" s="7">
        <f t="shared" si="9"/>
        <v>149</v>
      </c>
      <c r="B153" s="7" t="str">
        <f>IF('Demand Locations'!B153&lt;&gt;"",'Demand Locations'!B153,"")</f>
        <v/>
      </c>
      <c r="C153" s="24" t="str">
        <f t="shared" si="8"/>
        <v/>
      </c>
      <c r="D153" s="34"/>
      <c r="E153" s="34"/>
      <c r="F153" s="34"/>
      <c r="G153" s="34"/>
      <c r="H153" s="34"/>
      <c r="I153" s="34"/>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C153" s="34"/>
      <c r="BD153" s="34"/>
      <c r="BE153" s="34"/>
      <c r="BF153" s="34"/>
      <c r="BG153" s="34"/>
      <c r="BH153" s="34"/>
      <c r="BI153" s="34"/>
      <c r="BJ153" s="34"/>
      <c r="BK153" s="34"/>
      <c r="BL153" s="34"/>
      <c r="BM153" s="34"/>
      <c r="BN153" s="34"/>
      <c r="BO153" s="34"/>
      <c r="BP153" s="34"/>
      <c r="BQ153" s="34"/>
      <c r="BR153" s="34"/>
      <c r="BS153" s="34"/>
      <c r="BT153" s="34"/>
      <c r="BU153" s="34"/>
      <c r="BV153" s="34"/>
      <c r="BW153" s="34"/>
      <c r="BX153" s="34"/>
      <c r="BY153" s="34"/>
      <c r="BZ153" s="34"/>
      <c r="CA153" s="34"/>
      <c r="CB153" s="34"/>
      <c r="CC153" s="34"/>
      <c r="CD153" s="34"/>
      <c r="CE153" s="34"/>
      <c r="CF153" s="34"/>
      <c r="CG153" s="34"/>
      <c r="CH153" s="34"/>
      <c r="CI153" s="34"/>
      <c r="CJ153" s="34"/>
      <c r="CK153" s="34"/>
      <c r="CL153" s="34"/>
      <c r="CM153" s="34"/>
      <c r="CN153" s="34"/>
      <c r="CO153" s="34"/>
      <c r="CP153" s="34"/>
      <c r="CQ153" s="34"/>
      <c r="CR153" s="34"/>
      <c r="CS153" s="34"/>
      <c r="CT153" s="34"/>
      <c r="CU153" s="34"/>
      <c r="CV153" s="34"/>
      <c r="CW153" s="34"/>
      <c r="CX153" s="34"/>
      <c r="CY153" s="34"/>
    </row>
    <row r="154" spans="1:103" x14ac:dyDescent="0.25">
      <c r="A154" s="7">
        <f t="shared" si="9"/>
        <v>150</v>
      </c>
      <c r="B154" s="7" t="str">
        <f>IF('Demand Locations'!B154&lt;&gt;"",'Demand Locations'!B154,"")</f>
        <v/>
      </c>
      <c r="C154" s="24" t="str">
        <f t="shared" si="8"/>
        <v/>
      </c>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c r="CM154" s="34"/>
      <c r="CN154" s="34"/>
      <c r="CO154" s="34"/>
      <c r="CP154" s="34"/>
      <c r="CQ154" s="34"/>
      <c r="CR154" s="34"/>
      <c r="CS154" s="34"/>
      <c r="CT154" s="34"/>
      <c r="CU154" s="34"/>
      <c r="CV154" s="34"/>
      <c r="CW154" s="34"/>
      <c r="CX154" s="34"/>
      <c r="CY154" s="34"/>
    </row>
    <row r="155" spans="1:103" x14ac:dyDescent="0.25">
      <c r="A155" s="7">
        <f t="shared" si="9"/>
        <v>151</v>
      </c>
      <c r="B155" s="7" t="str">
        <f>IF('Demand Locations'!B155&lt;&gt;"",'Demand Locations'!B155,"")</f>
        <v/>
      </c>
      <c r="C155" s="24" t="str">
        <f t="shared" si="8"/>
        <v/>
      </c>
      <c r="D155" s="34"/>
      <c r="E155" s="34"/>
      <c r="F155" s="34"/>
      <c r="G155" s="34"/>
      <c r="H155" s="34"/>
      <c r="I155" s="34"/>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4"/>
      <c r="AK155" s="34"/>
      <c r="AL155" s="34"/>
      <c r="AM155" s="34"/>
      <c r="AN155" s="34"/>
      <c r="AO155" s="34"/>
      <c r="AP155" s="34"/>
      <c r="AQ155" s="34"/>
      <c r="AR155" s="34"/>
      <c r="AS155" s="34"/>
      <c r="AT155" s="34"/>
      <c r="AU155" s="34"/>
      <c r="AV155" s="34"/>
      <c r="AW155" s="34"/>
      <c r="AX155" s="34"/>
      <c r="AY155" s="34"/>
      <c r="AZ155" s="34"/>
      <c r="BA155" s="34"/>
      <c r="BB155" s="34"/>
      <c r="BC155" s="34"/>
      <c r="BD155" s="34"/>
      <c r="BE155" s="34"/>
      <c r="BF155" s="34"/>
      <c r="BG155" s="34"/>
      <c r="BH155" s="34"/>
      <c r="BI155" s="34"/>
      <c r="BJ155" s="34"/>
      <c r="BK155" s="34"/>
      <c r="BL155" s="34"/>
      <c r="BM155" s="34"/>
      <c r="BN155" s="34"/>
      <c r="BO155" s="34"/>
      <c r="BP155" s="34"/>
      <c r="BQ155" s="34"/>
      <c r="BR155" s="34"/>
      <c r="BS155" s="34"/>
      <c r="BT155" s="34"/>
      <c r="BU155" s="34"/>
      <c r="BV155" s="34"/>
      <c r="BW155" s="34"/>
      <c r="BX155" s="34"/>
      <c r="BY155" s="34"/>
      <c r="BZ155" s="34"/>
      <c r="CA155" s="34"/>
      <c r="CB155" s="34"/>
      <c r="CC155" s="34"/>
      <c r="CD155" s="34"/>
      <c r="CE155" s="34"/>
      <c r="CF155" s="34"/>
      <c r="CG155" s="34"/>
      <c r="CH155" s="34"/>
      <c r="CI155" s="34"/>
      <c r="CJ155" s="34"/>
      <c r="CK155" s="34"/>
      <c r="CL155" s="34"/>
      <c r="CM155" s="34"/>
      <c r="CN155" s="34"/>
      <c r="CO155" s="34"/>
      <c r="CP155" s="34"/>
      <c r="CQ155" s="34"/>
      <c r="CR155" s="34"/>
      <c r="CS155" s="34"/>
      <c r="CT155" s="34"/>
      <c r="CU155" s="34"/>
      <c r="CV155" s="34"/>
      <c r="CW155" s="34"/>
      <c r="CX155" s="34"/>
      <c r="CY155" s="34"/>
    </row>
    <row r="156" spans="1:103" x14ac:dyDescent="0.25">
      <c r="A156" s="7">
        <f t="shared" si="9"/>
        <v>152</v>
      </c>
      <c r="B156" s="7" t="str">
        <f>IF('Demand Locations'!B156&lt;&gt;"",'Demand Locations'!B156,"")</f>
        <v/>
      </c>
      <c r="C156" s="24" t="str">
        <f t="shared" si="8"/>
        <v/>
      </c>
      <c r="D156" s="34"/>
      <c r="E156" s="34"/>
      <c r="F156" s="34"/>
      <c r="G156" s="34"/>
      <c r="H156" s="34"/>
      <c r="I156" s="34"/>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C156" s="34"/>
      <c r="BD156" s="34"/>
      <c r="BE156" s="34"/>
      <c r="BF156" s="34"/>
      <c r="BG156" s="34"/>
      <c r="BH156" s="34"/>
      <c r="BI156" s="34"/>
      <c r="BJ156" s="34"/>
      <c r="BK156" s="34"/>
      <c r="BL156" s="34"/>
      <c r="BM156" s="34"/>
      <c r="BN156" s="34"/>
      <c r="BO156" s="34"/>
      <c r="BP156" s="34"/>
      <c r="BQ156" s="34"/>
      <c r="BR156" s="34"/>
      <c r="BS156" s="34"/>
      <c r="BT156" s="34"/>
      <c r="BU156" s="34"/>
      <c r="BV156" s="34"/>
      <c r="BW156" s="34"/>
      <c r="BX156" s="34"/>
      <c r="BY156" s="34"/>
      <c r="BZ156" s="34"/>
      <c r="CA156" s="34"/>
      <c r="CB156" s="34"/>
      <c r="CC156" s="34"/>
      <c r="CD156" s="34"/>
      <c r="CE156" s="34"/>
      <c r="CF156" s="34"/>
      <c r="CG156" s="34"/>
      <c r="CH156" s="34"/>
      <c r="CI156" s="34"/>
      <c r="CJ156" s="34"/>
      <c r="CK156" s="34"/>
      <c r="CL156" s="34"/>
      <c r="CM156" s="34"/>
      <c r="CN156" s="34"/>
      <c r="CO156" s="34"/>
      <c r="CP156" s="34"/>
      <c r="CQ156" s="34"/>
      <c r="CR156" s="34"/>
      <c r="CS156" s="34"/>
      <c r="CT156" s="34"/>
      <c r="CU156" s="34"/>
      <c r="CV156" s="34"/>
      <c r="CW156" s="34"/>
      <c r="CX156" s="34"/>
      <c r="CY156" s="34"/>
    </row>
    <row r="157" spans="1:103" x14ac:dyDescent="0.25">
      <c r="A157" s="7">
        <f t="shared" si="9"/>
        <v>153</v>
      </c>
      <c r="B157" s="7" t="str">
        <f>IF('Demand Locations'!B157&lt;&gt;"",'Demand Locations'!B157,"")</f>
        <v/>
      </c>
      <c r="C157" s="24" t="str">
        <f t="shared" si="8"/>
        <v/>
      </c>
      <c r="D157" s="34"/>
      <c r="E157" s="34"/>
      <c r="F157" s="34"/>
      <c r="G157" s="34"/>
      <c r="H157" s="34"/>
      <c r="I157" s="34"/>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4"/>
      <c r="AP157" s="34"/>
      <c r="AQ157" s="34"/>
      <c r="AR157" s="34"/>
      <c r="AS157" s="34"/>
      <c r="AT157" s="34"/>
      <c r="AU157" s="34"/>
      <c r="AV157" s="34"/>
      <c r="AW157" s="34"/>
      <c r="AX157" s="34"/>
      <c r="AY157" s="34"/>
      <c r="AZ157" s="34"/>
      <c r="BA157" s="34"/>
      <c r="BB157" s="34"/>
      <c r="BC157" s="34"/>
      <c r="BD157" s="34"/>
      <c r="BE157" s="34"/>
      <c r="BF157" s="34"/>
      <c r="BG157" s="34"/>
      <c r="BH157" s="34"/>
      <c r="BI157" s="34"/>
      <c r="BJ157" s="34"/>
      <c r="BK157" s="34"/>
      <c r="BL157" s="34"/>
      <c r="BM157" s="34"/>
      <c r="BN157" s="34"/>
      <c r="BO157" s="34"/>
      <c r="BP157" s="34"/>
      <c r="BQ157" s="34"/>
      <c r="BR157" s="34"/>
      <c r="BS157" s="34"/>
      <c r="BT157" s="34"/>
      <c r="BU157" s="34"/>
      <c r="BV157" s="34"/>
      <c r="BW157" s="34"/>
      <c r="BX157" s="34"/>
      <c r="BY157" s="34"/>
      <c r="BZ157" s="34"/>
      <c r="CA157" s="34"/>
      <c r="CB157" s="34"/>
      <c r="CC157" s="34"/>
      <c r="CD157" s="34"/>
      <c r="CE157" s="34"/>
      <c r="CF157" s="34"/>
      <c r="CG157" s="34"/>
      <c r="CH157" s="34"/>
      <c r="CI157" s="34"/>
      <c r="CJ157" s="34"/>
      <c r="CK157" s="34"/>
      <c r="CL157" s="34"/>
      <c r="CM157" s="34"/>
      <c r="CN157" s="34"/>
      <c r="CO157" s="34"/>
      <c r="CP157" s="34"/>
      <c r="CQ157" s="34"/>
      <c r="CR157" s="34"/>
      <c r="CS157" s="34"/>
      <c r="CT157" s="34"/>
      <c r="CU157" s="34"/>
      <c r="CV157" s="34"/>
      <c r="CW157" s="34"/>
      <c r="CX157" s="34"/>
      <c r="CY157" s="34"/>
    </row>
    <row r="158" spans="1:103" x14ac:dyDescent="0.25">
      <c r="A158" s="7">
        <f t="shared" si="9"/>
        <v>154</v>
      </c>
      <c r="B158" s="7" t="str">
        <f>IF('Demand Locations'!B158&lt;&gt;"",'Demand Locations'!B158,"")</f>
        <v/>
      </c>
      <c r="C158" s="24" t="str">
        <f t="shared" si="8"/>
        <v/>
      </c>
      <c r="D158" s="34"/>
      <c r="E158" s="34"/>
      <c r="F158" s="34"/>
      <c r="G158" s="34"/>
      <c r="H158" s="34"/>
      <c r="I158" s="34"/>
      <c r="J158" s="34"/>
      <c r="K158" s="34"/>
      <c r="L158" s="34"/>
      <c r="M158" s="34"/>
      <c r="N158" s="34"/>
      <c r="O158" s="34"/>
      <c r="P158" s="34"/>
      <c r="Q158" s="34"/>
      <c r="R158" s="34"/>
      <c r="S158" s="34"/>
      <c r="T158" s="34"/>
      <c r="U158" s="34"/>
      <c r="V158" s="34"/>
      <c r="W158" s="34"/>
      <c r="X158" s="34"/>
      <c r="Y158" s="34"/>
      <c r="Z158" s="34"/>
      <c r="AA158" s="34"/>
      <c r="AB158" s="34"/>
      <c r="AC158" s="34"/>
      <c r="AD158" s="34"/>
      <c r="AE158" s="34"/>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C158" s="34"/>
      <c r="BD158" s="34"/>
      <c r="BE158" s="34"/>
      <c r="BF158" s="34"/>
      <c r="BG158" s="34"/>
      <c r="BH158" s="34"/>
      <c r="BI158" s="34"/>
      <c r="BJ158" s="34"/>
      <c r="BK158" s="34"/>
      <c r="BL158" s="34"/>
      <c r="BM158" s="34"/>
      <c r="BN158" s="34"/>
      <c r="BO158" s="34"/>
      <c r="BP158" s="34"/>
      <c r="BQ158" s="34"/>
      <c r="BR158" s="34"/>
      <c r="BS158" s="34"/>
      <c r="BT158" s="34"/>
      <c r="BU158" s="34"/>
      <c r="BV158" s="34"/>
      <c r="BW158" s="34"/>
      <c r="BX158" s="34"/>
      <c r="BY158" s="34"/>
      <c r="BZ158" s="34"/>
      <c r="CA158" s="34"/>
      <c r="CB158" s="34"/>
      <c r="CC158" s="34"/>
      <c r="CD158" s="34"/>
      <c r="CE158" s="34"/>
      <c r="CF158" s="34"/>
      <c r="CG158" s="34"/>
      <c r="CH158" s="34"/>
      <c r="CI158" s="34"/>
      <c r="CJ158" s="34"/>
      <c r="CK158" s="34"/>
      <c r="CL158" s="34"/>
      <c r="CM158" s="34"/>
      <c r="CN158" s="34"/>
      <c r="CO158" s="34"/>
      <c r="CP158" s="34"/>
      <c r="CQ158" s="34"/>
      <c r="CR158" s="34"/>
      <c r="CS158" s="34"/>
      <c r="CT158" s="34"/>
      <c r="CU158" s="34"/>
      <c r="CV158" s="34"/>
      <c r="CW158" s="34"/>
      <c r="CX158" s="34"/>
      <c r="CY158" s="34"/>
    </row>
    <row r="159" spans="1:103" x14ac:dyDescent="0.25">
      <c r="A159" s="7">
        <f t="shared" si="9"/>
        <v>155</v>
      </c>
      <c r="B159" s="7" t="str">
        <f>IF('Demand Locations'!B159&lt;&gt;"",'Demand Locations'!B159,"")</f>
        <v/>
      </c>
      <c r="C159" s="24" t="str">
        <f t="shared" si="8"/>
        <v/>
      </c>
      <c r="D159" s="34"/>
      <c r="E159" s="34"/>
      <c r="F159" s="34"/>
      <c r="G159" s="34"/>
      <c r="H159" s="34"/>
      <c r="I159" s="34"/>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C159" s="34"/>
      <c r="BD159" s="34"/>
      <c r="BE159" s="34"/>
      <c r="BF159" s="34"/>
      <c r="BG159" s="34"/>
      <c r="BH159" s="34"/>
      <c r="BI159" s="34"/>
      <c r="BJ159" s="34"/>
      <c r="BK159" s="34"/>
      <c r="BL159" s="34"/>
      <c r="BM159" s="34"/>
      <c r="BN159" s="34"/>
      <c r="BO159" s="34"/>
      <c r="BP159" s="34"/>
      <c r="BQ159" s="34"/>
      <c r="BR159" s="34"/>
      <c r="BS159" s="34"/>
      <c r="BT159" s="34"/>
      <c r="BU159" s="34"/>
      <c r="BV159" s="34"/>
      <c r="BW159" s="34"/>
      <c r="BX159" s="34"/>
      <c r="BY159" s="34"/>
      <c r="BZ159" s="34"/>
      <c r="CA159" s="34"/>
      <c r="CB159" s="34"/>
      <c r="CC159" s="34"/>
      <c r="CD159" s="34"/>
      <c r="CE159" s="34"/>
      <c r="CF159" s="34"/>
      <c r="CG159" s="34"/>
      <c r="CH159" s="34"/>
      <c r="CI159" s="34"/>
      <c r="CJ159" s="34"/>
      <c r="CK159" s="34"/>
      <c r="CL159" s="34"/>
      <c r="CM159" s="34"/>
      <c r="CN159" s="34"/>
      <c r="CO159" s="34"/>
      <c r="CP159" s="34"/>
      <c r="CQ159" s="34"/>
      <c r="CR159" s="34"/>
      <c r="CS159" s="34"/>
      <c r="CT159" s="34"/>
      <c r="CU159" s="34"/>
      <c r="CV159" s="34"/>
      <c r="CW159" s="34"/>
      <c r="CX159" s="34"/>
      <c r="CY159" s="34"/>
    </row>
    <row r="160" spans="1:103" x14ac:dyDescent="0.25">
      <c r="A160" s="7">
        <f t="shared" si="9"/>
        <v>156</v>
      </c>
      <c r="B160" s="7" t="str">
        <f>IF('Demand Locations'!B160&lt;&gt;"",'Demand Locations'!B160,"")</f>
        <v/>
      </c>
      <c r="C160" s="24" t="str">
        <f t="shared" si="8"/>
        <v/>
      </c>
      <c r="D160" s="34"/>
      <c r="E160" s="34"/>
      <c r="F160" s="34"/>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4"/>
      <c r="AK160" s="34"/>
      <c r="AL160" s="34"/>
      <c r="AM160" s="34"/>
      <c r="AN160" s="34"/>
      <c r="AO160" s="34"/>
      <c r="AP160" s="34"/>
      <c r="AQ160" s="34"/>
      <c r="AR160" s="34"/>
      <c r="AS160" s="34"/>
      <c r="AT160" s="34"/>
      <c r="AU160" s="34"/>
      <c r="AV160" s="34"/>
      <c r="AW160" s="34"/>
      <c r="AX160" s="34"/>
      <c r="AY160" s="34"/>
      <c r="AZ160" s="34"/>
      <c r="BA160" s="34"/>
      <c r="BB160" s="34"/>
      <c r="BC160" s="34"/>
      <c r="BD160" s="34"/>
      <c r="BE160" s="34"/>
      <c r="BF160" s="34"/>
      <c r="BG160" s="34"/>
      <c r="BH160" s="34"/>
      <c r="BI160" s="34"/>
      <c r="BJ160" s="34"/>
      <c r="BK160" s="34"/>
      <c r="BL160" s="34"/>
      <c r="BM160" s="34"/>
      <c r="BN160" s="34"/>
      <c r="BO160" s="34"/>
      <c r="BP160" s="34"/>
      <c r="BQ160" s="34"/>
      <c r="BR160" s="34"/>
      <c r="BS160" s="34"/>
      <c r="BT160" s="34"/>
      <c r="BU160" s="34"/>
      <c r="BV160" s="34"/>
      <c r="BW160" s="34"/>
      <c r="BX160" s="34"/>
      <c r="BY160" s="34"/>
      <c r="BZ160" s="34"/>
      <c r="CA160" s="34"/>
      <c r="CB160" s="34"/>
      <c r="CC160" s="34"/>
      <c r="CD160" s="34"/>
      <c r="CE160" s="34"/>
      <c r="CF160" s="34"/>
      <c r="CG160" s="34"/>
      <c r="CH160" s="34"/>
      <c r="CI160" s="34"/>
      <c r="CJ160" s="34"/>
      <c r="CK160" s="34"/>
      <c r="CL160" s="34"/>
      <c r="CM160" s="34"/>
      <c r="CN160" s="34"/>
      <c r="CO160" s="34"/>
      <c r="CP160" s="34"/>
      <c r="CQ160" s="34"/>
      <c r="CR160" s="34"/>
      <c r="CS160" s="34"/>
      <c r="CT160" s="34"/>
      <c r="CU160" s="34"/>
      <c r="CV160" s="34"/>
      <c r="CW160" s="34"/>
      <c r="CX160" s="34"/>
      <c r="CY160" s="34"/>
    </row>
    <row r="161" spans="1:103" x14ac:dyDescent="0.25">
      <c r="A161" s="7">
        <f t="shared" si="9"/>
        <v>157</v>
      </c>
      <c r="B161" s="7" t="str">
        <f>IF('Demand Locations'!B161&lt;&gt;"",'Demand Locations'!B161,"")</f>
        <v/>
      </c>
      <c r="C161" s="24" t="str">
        <f t="shared" si="8"/>
        <v/>
      </c>
      <c r="D161" s="34"/>
      <c r="E161" s="34"/>
      <c r="F161" s="34"/>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C161" s="34"/>
      <c r="BD161" s="34"/>
      <c r="BE161" s="34"/>
      <c r="BF161" s="34"/>
      <c r="BG161" s="34"/>
      <c r="BH161" s="34"/>
      <c r="BI161" s="34"/>
      <c r="BJ161" s="34"/>
      <c r="BK161" s="34"/>
      <c r="BL161" s="34"/>
      <c r="BM161" s="34"/>
      <c r="BN161" s="34"/>
      <c r="BO161" s="34"/>
      <c r="BP161" s="34"/>
      <c r="BQ161" s="34"/>
      <c r="BR161" s="34"/>
      <c r="BS161" s="34"/>
      <c r="BT161" s="34"/>
      <c r="BU161" s="34"/>
      <c r="BV161" s="34"/>
      <c r="BW161" s="34"/>
      <c r="BX161" s="34"/>
      <c r="BY161" s="34"/>
      <c r="BZ161" s="34"/>
      <c r="CA161" s="34"/>
      <c r="CB161" s="34"/>
      <c r="CC161" s="34"/>
      <c r="CD161" s="34"/>
      <c r="CE161" s="34"/>
      <c r="CF161" s="34"/>
      <c r="CG161" s="34"/>
      <c r="CH161" s="34"/>
      <c r="CI161" s="34"/>
      <c r="CJ161" s="34"/>
      <c r="CK161" s="34"/>
      <c r="CL161" s="34"/>
      <c r="CM161" s="34"/>
      <c r="CN161" s="34"/>
      <c r="CO161" s="34"/>
      <c r="CP161" s="34"/>
      <c r="CQ161" s="34"/>
      <c r="CR161" s="34"/>
      <c r="CS161" s="34"/>
      <c r="CT161" s="34"/>
      <c r="CU161" s="34"/>
      <c r="CV161" s="34"/>
      <c r="CW161" s="34"/>
      <c r="CX161" s="34"/>
      <c r="CY161" s="34"/>
    </row>
    <row r="162" spans="1:103" x14ac:dyDescent="0.25">
      <c r="A162" s="7">
        <f t="shared" si="9"/>
        <v>158</v>
      </c>
      <c r="B162" s="7" t="str">
        <f>IF('Demand Locations'!B162&lt;&gt;"",'Demand Locations'!B162,"")</f>
        <v/>
      </c>
      <c r="C162" s="24" t="str">
        <f t="shared" si="8"/>
        <v/>
      </c>
      <c r="D162" s="34"/>
      <c r="E162" s="34"/>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C162" s="34"/>
      <c r="BD162" s="34"/>
      <c r="BE162" s="34"/>
      <c r="BF162" s="34"/>
      <c r="BG162" s="34"/>
      <c r="BH162" s="34"/>
      <c r="BI162" s="34"/>
      <c r="BJ162" s="34"/>
      <c r="BK162" s="34"/>
      <c r="BL162" s="34"/>
      <c r="BM162" s="34"/>
      <c r="BN162" s="34"/>
      <c r="BO162" s="34"/>
      <c r="BP162" s="34"/>
      <c r="BQ162" s="34"/>
      <c r="BR162" s="34"/>
      <c r="BS162" s="34"/>
      <c r="BT162" s="34"/>
      <c r="BU162" s="34"/>
      <c r="BV162" s="34"/>
      <c r="BW162" s="34"/>
      <c r="BX162" s="34"/>
      <c r="BY162" s="34"/>
      <c r="BZ162" s="34"/>
      <c r="CA162" s="34"/>
      <c r="CB162" s="34"/>
      <c r="CC162" s="34"/>
      <c r="CD162" s="34"/>
      <c r="CE162" s="34"/>
      <c r="CF162" s="34"/>
      <c r="CG162" s="34"/>
      <c r="CH162" s="34"/>
      <c r="CI162" s="34"/>
      <c r="CJ162" s="34"/>
      <c r="CK162" s="34"/>
      <c r="CL162" s="34"/>
      <c r="CM162" s="34"/>
      <c r="CN162" s="34"/>
      <c r="CO162" s="34"/>
      <c r="CP162" s="34"/>
      <c r="CQ162" s="34"/>
      <c r="CR162" s="34"/>
      <c r="CS162" s="34"/>
      <c r="CT162" s="34"/>
      <c r="CU162" s="34"/>
      <c r="CV162" s="34"/>
      <c r="CW162" s="34"/>
      <c r="CX162" s="34"/>
      <c r="CY162" s="34"/>
    </row>
    <row r="163" spans="1:103" x14ac:dyDescent="0.25">
      <c r="A163" s="7">
        <f t="shared" si="9"/>
        <v>159</v>
      </c>
      <c r="B163" s="7" t="str">
        <f>IF('Demand Locations'!B163&lt;&gt;"",'Demand Locations'!B163,"")</f>
        <v/>
      </c>
      <c r="C163" s="24" t="str">
        <f t="shared" si="8"/>
        <v/>
      </c>
      <c r="D163" s="34"/>
      <c r="E163" s="34"/>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c r="AX163" s="34"/>
      <c r="AY163" s="34"/>
      <c r="AZ163" s="34"/>
      <c r="BA163" s="34"/>
      <c r="BB163" s="34"/>
      <c r="BC163" s="34"/>
      <c r="BD163" s="34"/>
      <c r="BE163" s="34"/>
      <c r="BF163" s="34"/>
      <c r="BG163" s="34"/>
      <c r="BH163" s="34"/>
      <c r="BI163" s="34"/>
      <c r="BJ163" s="34"/>
      <c r="BK163" s="34"/>
      <c r="BL163" s="34"/>
      <c r="BM163" s="34"/>
      <c r="BN163" s="34"/>
      <c r="BO163" s="34"/>
      <c r="BP163" s="34"/>
      <c r="BQ163" s="34"/>
      <c r="BR163" s="34"/>
      <c r="BS163" s="34"/>
      <c r="BT163" s="34"/>
      <c r="BU163" s="34"/>
      <c r="BV163" s="34"/>
      <c r="BW163" s="34"/>
      <c r="BX163" s="34"/>
      <c r="BY163" s="34"/>
      <c r="BZ163" s="34"/>
      <c r="CA163" s="34"/>
      <c r="CB163" s="34"/>
      <c r="CC163" s="34"/>
      <c r="CD163" s="34"/>
      <c r="CE163" s="34"/>
      <c r="CF163" s="34"/>
      <c r="CG163" s="34"/>
      <c r="CH163" s="34"/>
      <c r="CI163" s="34"/>
      <c r="CJ163" s="34"/>
      <c r="CK163" s="34"/>
      <c r="CL163" s="34"/>
      <c r="CM163" s="34"/>
      <c r="CN163" s="34"/>
      <c r="CO163" s="34"/>
      <c r="CP163" s="34"/>
      <c r="CQ163" s="34"/>
      <c r="CR163" s="34"/>
      <c r="CS163" s="34"/>
      <c r="CT163" s="34"/>
      <c r="CU163" s="34"/>
      <c r="CV163" s="34"/>
      <c r="CW163" s="34"/>
      <c r="CX163" s="34"/>
      <c r="CY163" s="34"/>
    </row>
    <row r="164" spans="1:103" x14ac:dyDescent="0.25">
      <c r="A164" s="7">
        <f t="shared" si="9"/>
        <v>160</v>
      </c>
      <c r="B164" s="7" t="str">
        <f>IF('Demand Locations'!B164&lt;&gt;"",'Demand Locations'!B164,"")</f>
        <v/>
      </c>
      <c r="C164" s="24" t="str">
        <f t="shared" si="8"/>
        <v/>
      </c>
      <c r="D164" s="34"/>
      <c r="E164" s="34"/>
      <c r="F164" s="34"/>
      <c r="G164" s="34"/>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c r="CJ164" s="34"/>
      <c r="CK164" s="34"/>
      <c r="CL164" s="34"/>
      <c r="CM164" s="34"/>
      <c r="CN164" s="34"/>
      <c r="CO164" s="34"/>
      <c r="CP164" s="34"/>
      <c r="CQ164" s="34"/>
      <c r="CR164" s="34"/>
      <c r="CS164" s="34"/>
      <c r="CT164" s="34"/>
      <c r="CU164" s="34"/>
      <c r="CV164" s="34"/>
      <c r="CW164" s="34"/>
      <c r="CX164" s="34"/>
      <c r="CY164" s="34"/>
    </row>
    <row r="165" spans="1:103" x14ac:dyDescent="0.25">
      <c r="A165" s="7">
        <f t="shared" si="9"/>
        <v>161</v>
      </c>
      <c r="B165" s="7" t="str">
        <f>IF('Demand Locations'!B165&lt;&gt;"",'Demand Locations'!B165,"")</f>
        <v/>
      </c>
      <c r="C165" s="24" t="str">
        <f t="shared" si="8"/>
        <v/>
      </c>
      <c r="D165" s="34"/>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c r="CJ165" s="34"/>
      <c r="CK165" s="34"/>
      <c r="CL165" s="34"/>
      <c r="CM165" s="34"/>
      <c r="CN165" s="34"/>
      <c r="CO165" s="34"/>
      <c r="CP165" s="34"/>
      <c r="CQ165" s="34"/>
      <c r="CR165" s="34"/>
      <c r="CS165" s="34"/>
      <c r="CT165" s="34"/>
      <c r="CU165" s="34"/>
      <c r="CV165" s="34"/>
      <c r="CW165" s="34"/>
      <c r="CX165" s="34"/>
      <c r="CY165" s="34"/>
    </row>
    <row r="166" spans="1:103" x14ac:dyDescent="0.25">
      <c r="A166" s="7">
        <f t="shared" si="9"/>
        <v>162</v>
      </c>
      <c r="B166" s="7" t="str">
        <f>IF('Demand Locations'!B166&lt;&gt;"",'Demand Locations'!B166,"")</f>
        <v/>
      </c>
      <c r="C166" s="24" t="str">
        <f t="shared" si="8"/>
        <v/>
      </c>
      <c r="D166" s="34"/>
      <c r="E166" s="34"/>
      <c r="F166" s="34"/>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34"/>
      <c r="AL166" s="34"/>
      <c r="AM166" s="34"/>
      <c r="AN166" s="34"/>
      <c r="AO166" s="34"/>
      <c r="AP166" s="34"/>
      <c r="AQ166" s="34"/>
      <c r="AR166" s="34"/>
      <c r="AS166" s="34"/>
      <c r="AT166" s="34"/>
      <c r="AU166" s="34"/>
      <c r="AV166" s="34"/>
      <c r="AW166" s="34"/>
      <c r="AX166" s="34"/>
      <c r="AY166" s="34"/>
      <c r="AZ166" s="34"/>
      <c r="BA166" s="34"/>
      <c r="BB166" s="34"/>
      <c r="BC166" s="34"/>
      <c r="BD166" s="34"/>
      <c r="BE166" s="34"/>
      <c r="BF166" s="34"/>
      <c r="BG166" s="34"/>
      <c r="BH166" s="34"/>
      <c r="BI166" s="34"/>
      <c r="BJ166" s="34"/>
      <c r="BK166" s="34"/>
      <c r="BL166" s="34"/>
      <c r="BM166" s="34"/>
      <c r="BN166" s="34"/>
      <c r="BO166" s="34"/>
      <c r="BP166" s="34"/>
      <c r="BQ166" s="34"/>
      <c r="BR166" s="34"/>
      <c r="BS166" s="34"/>
      <c r="BT166" s="34"/>
      <c r="BU166" s="34"/>
      <c r="BV166" s="34"/>
      <c r="BW166" s="34"/>
      <c r="BX166" s="34"/>
      <c r="BY166" s="34"/>
      <c r="BZ166" s="34"/>
      <c r="CA166" s="34"/>
      <c r="CB166" s="34"/>
      <c r="CC166" s="34"/>
      <c r="CD166" s="34"/>
      <c r="CE166" s="34"/>
      <c r="CF166" s="34"/>
      <c r="CG166" s="34"/>
      <c r="CH166" s="34"/>
      <c r="CI166" s="34"/>
      <c r="CJ166" s="34"/>
      <c r="CK166" s="34"/>
      <c r="CL166" s="34"/>
      <c r="CM166" s="34"/>
      <c r="CN166" s="34"/>
      <c r="CO166" s="34"/>
      <c r="CP166" s="34"/>
      <c r="CQ166" s="34"/>
      <c r="CR166" s="34"/>
      <c r="CS166" s="34"/>
      <c r="CT166" s="34"/>
      <c r="CU166" s="34"/>
      <c r="CV166" s="34"/>
      <c r="CW166" s="34"/>
      <c r="CX166" s="34"/>
      <c r="CY166" s="34"/>
    </row>
    <row r="167" spans="1:103" x14ac:dyDescent="0.25">
      <c r="A167" s="7">
        <f t="shared" si="9"/>
        <v>163</v>
      </c>
      <c r="B167" s="7" t="str">
        <f>IF('Demand Locations'!B167&lt;&gt;"",'Demand Locations'!B167,"")</f>
        <v/>
      </c>
      <c r="C167" s="24" t="str">
        <f t="shared" si="8"/>
        <v/>
      </c>
      <c r="D167" s="34"/>
      <c r="E167" s="34"/>
      <c r="F167" s="34"/>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34"/>
      <c r="AL167" s="34"/>
      <c r="AM167" s="34"/>
      <c r="AN167" s="34"/>
      <c r="AO167" s="34"/>
      <c r="AP167" s="34"/>
      <c r="AQ167" s="34"/>
      <c r="AR167" s="34"/>
      <c r="AS167" s="34"/>
      <c r="AT167" s="34"/>
      <c r="AU167" s="34"/>
      <c r="AV167" s="34"/>
      <c r="AW167" s="34"/>
      <c r="AX167" s="34"/>
      <c r="AY167" s="34"/>
      <c r="AZ167" s="34"/>
      <c r="BA167" s="34"/>
      <c r="BB167" s="34"/>
      <c r="BC167" s="34"/>
      <c r="BD167" s="34"/>
      <c r="BE167" s="34"/>
      <c r="BF167" s="34"/>
      <c r="BG167" s="34"/>
      <c r="BH167" s="34"/>
      <c r="BI167" s="34"/>
      <c r="BJ167" s="34"/>
      <c r="BK167" s="34"/>
      <c r="BL167" s="34"/>
      <c r="BM167" s="34"/>
      <c r="BN167" s="34"/>
      <c r="BO167" s="34"/>
      <c r="BP167" s="34"/>
      <c r="BQ167" s="34"/>
      <c r="BR167" s="34"/>
      <c r="BS167" s="34"/>
      <c r="BT167" s="34"/>
      <c r="BU167" s="34"/>
      <c r="BV167" s="34"/>
      <c r="BW167" s="34"/>
      <c r="BX167" s="34"/>
      <c r="BY167" s="34"/>
      <c r="BZ167" s="34"/>
      <c r="CA167" s="34"/>
      <c r="CB167" s="34"/>
      <c r="CC167" s="34"/>
      <c r="CD167" s="34"/>
      <c r="CE167" s="34"/>
      <c r="CF167" s="34"/>
      <c r="CG167" s="34"/>
      <c r="CH167" s="34"/>
      <c r="CI167" s="34"/>
      <c r="CJ167" s="34"/>
      <c r="CK167" s="34"/>
      <c r="CL167" s="34"/>
      <c r="CM167" s="34"/>
      <c r="CN167" s="34"/>
      <c r="CO167" s="34"/>
      <c r="CP167" s="34"/>
      <c r="CQ167" s="34"/>
      <c r="CR167" s="34"/>
      <c r="CS167" s="34"/>
      <c r="CT167" s="34"/>
      <c r="CU167" s="34"/>
      <c r="CV167" s="34"/>
      <c r="CW167" s="34"/>
      <c r="CX167" s="34"/>
      <c r="CY167" s="34"/>
    </row>
    <row r="168" spans="1:103" x14ac:dyDescent="0.25">
      <c r="A168" s="7">
        <f t="shared" si="9"/>
        <v>164</v>
      </c>
      <c r="B168" s="7" t="str">
        <f>IF('Demand Locations'!B168&lt;&gt;"",'Demand Locations'!B168,"")</f>
        <v/>
      </c>
      <c r="C168" s="24" t="str">
        <f t="shared" si="8"/>
        <v/>
      </c>
      <c r="D168" s="34"/>
      <c r="E168" s="34"/>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c r="AX168" s="34"/>
      <c r="AY168" s="34"/>
      <c r="AZ168" s="34"/>
      <c r="BA168" s="34"/>
      <c r="BB168" s="34"/>
      <c r="BC168" s="34"/>
      <c r="BD168" s="34"/>
      <c r="BE168" s="34"/>
      <c r="BF168" s="34"/>
      <c r="BG168" s="34"/>
      <c r="BH168" s="34"/>
      <c r="BI168" s="34"/>
      <c r="BJ168" s="34"/>
      <c r="BK168" s="34"/>
      <c r="BL168" s="34"/>
      <c r="BM168" s="34"/>
      <c r="BN168" s="34"/>
      <c r="BO168" s="34"/>
      <c r="BP168" s="34"/>
      <c r="BQ168" s="34"/>
      <c r="BR168" s="34"/>
      <c r="BS168" s="34"/>
      <c r="BT168" s="34"/>
      <c r="BU168" s="34"/>
      <c r="BV168" s="34"/>
      <c r="BW168" s="34"/>
      <c r="BX168" s="34"/>
      <c r="BY168" s="34"/>
      <c r="BZ168" s="34"/>
      <c r="CA168" s="34"/>
      <c r="CB168" s="34"/>
      <c r="CC168" s="34"/>
      <c r="CD168" s="34"/>
      <c r="CE168" s="34"/>
      <c r="CF168" s="34"/>
      <c r="CG168" s="34"/>
      <c r="CH168" s="34"/>
      <c r="CI168" s="34"/>
      <c r="CJ168" s="34"/>
      <c r="CK168" s="34"/>
      <c r="CL168" s="34"/>
      <c r="CM168" s="34"/>
      <c r="CN168" s="34"/>
      <c r="CO168" s="34"/>
      <c r="CP168" s="34"/>
      <c r="CQ168" s="34"/>
      <c r="CR168" s="34"/>
      <c r="CS168" s="34"/>
      <c r="CT168" s="34"/>
      <c r="CU168" s="34"/>
      <c r="CV168" s="34"/>
      <c r="CW168" s="34"/>
      <c r="CX168" s="34"/>
      <c r="CY168" s="34"/>
    </row>
    <row r="169" spans="1:103" x14ac:dyDescent="0.25">
      <c r="A169" s="7">
        <f t="shared" si="9"/>
        <v>165</v>
      </c>
      <c r="B169" s="7" t="str">
        <f>IF('Demand Locations'!B169&lt;&gt;"",'Demand Locations'!B169,"")</f>
        <v/>
      </c>
      <c r="C169" s="24" t="str">
        <f t="shared" si="8"/>
        <v/>
      </c>
      <c r="D169" s="34"/>
      <c r="E169" s="34"/>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c r="AX169" s="34"/>
      <c r="AY169" s="34"/>
      <c r="AZ169" s="34"/>
      <c r="BA169" s="34"/>
      <c r="BB169" s="34"/>
      <c r="BC169" s="34"/>
      <c r="BD169" s="34"/>
      <c r="BE169" s="34"/>
      <c r="BF169" s="34"/>
      <c r="BG169" s="34"/>
      <c r="BH169" s="34"/>
      <c r="BI169" s="34"/>
      <c r="BJ169" s="34"/>
      <c r="BK169" s="34"/>
      <c r="BL169" s="34"/>
      <c r="BM169" s="34"/>
      <c r="BN169" s="34"/>
      <c r="BO169" s="34"/>
      <c r="BP169" s="34"/>
      <c r="BQ169" s="34"/>
      <c r="BR169" s="34"/>
      <c r="BS169" s="34"/>
      <c r="BT169" s="34"/>
      <c r="BU169" s="34"/>
      <c r="BV169" s="34"/>
      <c r="BW169" s="34"/>
      <c r="BX169" s="34"/>
      <c r="BY169" s="34"/>
      <c r="BZ169" s="34"/>
      <c r="CA169" s="34"/>
      <c r="CB169" s="34"/>
      <c r="CC169" s="34"/>
      <c r="CD169" s="34"/>
      <c r="CE169" s="34"/>
      <c r="CF169" s="34"/>
      <c r="CG169" s="34"/>
      <c r="CH169" s="34"/>
      <c r="CI169" s="34"/>
      <c r="CJ169" s="34"/>
      <c r="CK169" s="34"/>
      <c r="CL169" s="34"/>
      <c r="CM169" s="34"/>
      <c r="CN169" s="34"/>
      <c r="CO169" s="34"/>
      <c r="CP169" s="34"/>
      <c r="CQ169" s="34"/>
      <c r="CR169" s="34"/>
      <c r="CS169" s="34"/>
      <c r="CT169" s="34"/>
      <c r="CU169" s="34"/>
      <c r="CV169" s="34"/>
      <c r="CW169" s="34"/>
      <c r="CX169" s="34"/>
      <c r="CY169" s="34"/>
    </row>
    <row r="170" spans="1:103" x14ac:dyDescent="0.25">
      <c r="A170" s="7">
        <f t="shared" si="9"/>
        <v>166</v>
      </c>
      <c r="B170" s="7" t="str">
        <f>IF('Demand Locations'!B170&lt;&gt;"",'Demand Locations'!B170,"")</f>
        <v/>
      </c>
      <c r="C170" s="24" t="str">
        <f t="shared" si="8"/>
        <v/>
      </c>
      <c r="D170" s="34"/>
      <c r="E170" s="34"/>
      <c r="F170" s="34"/>
      <c r="G170" s="34"/>
      <c r="H170" s="34"/>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C170" s="34"/>
      <c r="BD170" s="34"/>
      <c r="BE170" s="34"/>
      <c r="BF170" s="34"/>
      <c r="BG170" s="34"/>
      <c r="BH170" s="34"/>
      <c r="BI170" s="34"/>
      <c r="BJ170" s="34"/>
      <c r="BK170" s="34"/>
      <c r="BL170" s="34"/>
      <c r="BM170" s="34"/>
      <c r="BN170" s="34"/>
      <c r="BO170" s="34"/>
      <c r="BP170" s="34"/>
      <c r="BQ170" s="34"/>
      <c r="BR170" s="34"/>
      <c r="BS170" s="34"/>
      <c r="BT170" s="34"/>
      <c r="BU170" s="34"/>
      <c r="BV170" s="34"/>
      <c r="BW170" s="34"/>
      <c r="BX170" s="34"/>
      <c r="BY170" s="34"/>
      <c r="BZ170" s="34"/>
      <c r="CA170" s="34"/>
      <c r="CB170" s="34"/>
      <c r="CC170" s="34"/>
      <c r="CD170" s="34"/>
      <c r="CE170" s="34"/>
      <c r="CF170" s="34"/>
      <c r="CG170" s="34"/>
      <c r="CH170" s="34"/>
      <c r="CI170" s="34"/>
      <c r="CJ170" s="34"/>
      <c r="CK170" s="34"/>
      <c r="CL170" s="34"/>
      <c r="CM170" s="34"/>
      <c r="CN170" s="34"/>
      <c r="CO170" s="34"/>
      <c r="CP170" s="34"/>
      <c r="CQ170" s="34"/>
      <c r="CR170" s="34"/>
      <c r="CS170" s="34"/>
      <c r="CT170" s="34"/>
      <c r="CU170" s="34"/>
      <c r="CV170" s="34"/>
      <c r="CW170" s="34"/>
      <c r="CX170" s="34"/>
      <c r="CY170" s="34"/>
    </row>
    <row r="171" spans="1:103" x14ac:dyDescent="0.25">
      <c r="A171" s="7">
        <f t="shared" si="9"/>
        <v>167</v>
      </c>
      <c r="B171" s="7" t="str">
        <f>IF('Demand Locations'!B171&lt;&gt;"",'Demand Locations'!B171,"")</f>
        <v/>
      </c>
      <c r="C171" s="24" t="str">
        <f t="shared" si="8"/>
        <v/>
      </c>
      <c r="D171" s="34"/>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C171" s="34"/>
      <c r="BD171" s="34"/>
      <c r="BE171" s="34"/>
      <c r="BF171" s="34"/>
      <c r="BG171" s="34"/>
      <c r="BH171" s="34"/>
      <c r="BI171" s="34"/>
      <c r="BJ171" s="34"/>
      <c r="BK171" s="34"/>
      <c r="BL171" s="34"/>
      <c r="BM171" s="34"/>
      <c r="BN171" s="34"/>
      <c r="BO171" s="34"/>
      <c r="BP171" s="34"/>
      <c r="BQ171" s="34"/>
      <c r="BR171" s="34"/>
      <c r="BS171" s="34"/>
      <c r="BT171" s="34"/>
      <c r="BU171" s="34"/>
      <c r="BV171" s="34"/>
      <c r="BW171" s="34"/>
      <c r="BX171" s="34"/>
      <c r="BY171" s="34"/>
      <c r="BZ171" s="34"/>
      <c r="CA171" s="34"/>
      <c r="CB171" s="34"/>
      <c r="CC171" s="34"/>
      <c r="CD171" s="34"/>
      <c r="CE171" s="34"/>
      <c r="CF171" s="34"/>
      <c r="CG171" s="34"/>
      <c r="CH171" s="34"/>
      <c r="CI171" s="34"/>
      <c r="CJ171" s="34"/>
      <c r="CK171" s="34"/>
      <c r="CL171" s="34"/>
      <c r="CM171" s="34"/>
      <c r="CN171" s="34"/>
      <c r="CO171" s="34"/>
      <c r="CP171" s="34"/>
      <c r="CQ171" s="34"/>
      <c r="CR171" s="34"/>
      <c r="CS171" s="34"/>
      <c r="CT171" s="34"/>
      <c r="CU171" s="34"/>
      <c r="CV171" s="34"/>
      <c r="CW171" s="34"/>
      <c r="CX171" s="34"/>
      <c r="CY171" s="34"/>
    </row>
    <row r="172" spans="1:103" x14ac:dyDescent="0.25">
      <c r="A172" s="7">
        <f t="shared" si="9"/>
        <v>168</v>
      </c>
      <c r="B172" s="7" t="str">
        <f>IF('Demand Locations'!B172&lt;&gt;"",'Demand Locations'!B172,"")</f>
        <v/>
      </c>
      <c r="C172" s="24" t="str">
        <f t="shared" si="8"/>
        <v/>
      </c>
      <c r="D172" s="34"/>
      <c r="E172" s="34"/>
      <c r="F172" s="34"/>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34"/>
      <c r="AL172" s="34"/>
      <c r="AM172" s="34"/>
      <c r="AN172" s="34"/>
      <c r="AO172" s="34"/>
      <c r="AP172" s="34"/>
      <c r="AQ172" s="34"/>
      <c r="AR172" s="34"/>
      <c r="AS172" s="34"/>
      <c r="AT172" s="34"/>
      <c r="AU172" s="34"/>
      <c r="AV172" s="34"/>
      <c r="AW172" s="34"/>
      <c r="AX172" s="34"/>
      <c r="AY172" s="34"/>
      <c r="AZ172" s="34"/>
      <c r="BA172" s="34"/>
      <c r="BB172" s="34"/>
      <c r="BC172" s="34"/>
      <c r="BD172" s="34"/>
      <c r="BE172" s="34"/>
      <c r="BF172" s="34"/>
      <c r="BG172" s="34"/>
      <c r="BH172" s="34"/>
      <c r="BI172" s="34"/>
      <c r="BJ172" s="34"/>
      <c r="BK172" s="34"/>
      <c r="BL172" s="34"/>
      <c r="BM172" s="34"/>
      <c r="BN172" s="34"/>
      <c r="BO172" s="34"/>
      <c r="BP172" s="34"/>
      <c r="BQ172" s="34"/>
      <c r="BR172" s="34"/>
      <c r="BS172" s="34"/>
      <c r="BT172" s="34"/>
      <c r="BU172" s="34"/>
      <c r="BV172" s="34"/>
      <c r="BW172" s="34"/>
      <c r="BX172" s="34"/>
      <c r="BY172" s="34"/>
      <c r="BZ172" s="34"/>
      <c r="CA172" s="34"/>
      <c r="CB172" s="34"/>
      <c r="CC172" s="34"/>
      <c r="CD172" s="34"/>
      <c r="CE172" s="34"/>
      <c r="CF172" s="34"/>
      <c r="CG172" s="34"/>
      <c r="CH172" s="34"/>
      <c r="CI172" s="34"/>
      <c r="CJ172" s="34"/>
      <c r="CK172" s="34"/>
      <c r="CL172" s="34"/>
      <c r="CM172" s="34"/>
      <c r="CN172" s="34"/>
      <c r="CO172" s="34"/>
      <c r="CP172" s="34"/>
      <c r="CQ172" s="34"/>
      <c r="CR172" s="34"/>
      <c r="CS172" s="34"/>
      <c r="CT172" s="34"/>
      <c r="CU172" s="34"/>
      <c r="CV172" s="34"/>
      <c r="CW172" s="34"/>
      <c r="CX172" s="34"/>
      <c r="CY172" s="34"/>
    </row>
    <row r="173" spans="1:103" x14ac:dyDescent="0.25">
      <c r="A173" s="7">
        <f t="shared" si="9"/>
        <v>169</v>
      </c>
      <c r="B173" s="7" t="str">
        <f>IF('Demand Locations'!B173&lt;&gt;"",'Demand Locations'!B173,"")</f>
        <v/>
      </c>
      <c r="C173" s="24" t="str">
        <f t="shared" si="8"/>
        <v/>
      </c>
      <c r="D173" s="34"/>
      <c r="E173" s="34"/>
      <c r="F173" s="34"/>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34"/>
      <c r="AL173" s="34"/>
      <c r="AM173" s="34"/>
      <c r="AN173" s="34"/>
      <c r="AO173" s="34"/>
      <c r="AP173" s="34"/>
      <c r="AQ173" s="34"/>
      <c r="AR173" s="34"/>
      <c r="AS173" s="34"/>
      <c r="AT173" s="34"/>
      <c r="AU173" s="34"/>
      <c r="AV173" s="34"/>
      <c r="AW173" s="34"/>
      <c r="AX173" s="34"/>
      <c r="AY173" s="34"/>
      <c r="AZ173" s="34"/>
      <c r="BA173" s="34"/>
      <c r="BB173" s="34"/>
      <c r="BC173" s="34"/>
      <c r="BD173" s="34"/>
      <c r="BE173" s="34"/>
      <c r="BF173" s="34"/>
      <c r="BG173" s="34"/>
      <c r="BH173" s="34"/>
      <c r="BI173" s="34"/>
      <c r="BJ173" s="34"/>
      <c r="BK173" s="34"/>
      <c r="BL173" s="34"/>
      <c r="BM173" s="34"/>
      <c r="BN173" s="34"/>
      <c r="BO173" s="34"/>
      <c r="BP173" s="34"/>
      <c r="BQ173" s="34"/>
      <c r="BR173" s="34"/>
      <c r="BS173" s="34"/>
      <c r="BT173" s="34"/>
      <c r="BU173" s="34"/>
      <c r="BV173" s="34"/>
      <c r="BW173" s="34"/>
      <c r="BX173" s="34"/>
      <c r="BY173" s="34"/>
      <c r="BZ173" s="34"/>
      <c r="CA173" s="34"/>
      <c r="CB173" s="34"/>
      <c r="CC173" s="34"/>
      <c r="CD173" s="34"/>
      <c r="CE173" s="34"/>
      <c r="CF173" s="34"/>
      <c r="CG173" s="34"/>
      <c r="CH173" s="34"/>
      <c r="CI173" s="34"/>
      <c r="CJ173" s="34"/>
      <c r="CK173" s="34"/>
      <c r="CL173" s="34"/>
      <c r="CM173" s="34"/>
      <c r="CN173" s="34"/>
      <c r="CO173" s="34"/>
      <c r="CP173" s="34"/>
      <c r="CQ173" s="34"/>
      <c r="CR173" s="34"/>
      <c r="CS173" s="34"/>
      <c r="CT173" s="34"/>
      <c r="CU173" s="34"/>
      <c r="CV173" s="34"/>
      <c r="CW173" s="34"/>
      <c r="CX173" s="34"/>
      <c r="CY173" s="34"/>
    </row>
    <row r="174" spans="1:103" x14ac:dyDescent="0.25">
      <c r="A174" s="7">
        <f t="shared" si="9"/>
        <v>170</v>
      </c>
      <c r="B174" s="7" t="str">
        <f>IF('Demand Locations'!B174&lt;&gt;"",'Demand Locations'!B174,"")</f>
        <v/>
      </c>
      <c r="C174" s="24" t="str">
        <f t="shared" si="8"/>
        <v/>
      </c>
      <c r="D174" s="34"/>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C174" s="34"/>
      <c r="BD174" s="34"/>
      <c r="BE174" s="34"/>
      <c r="BF174" s="34"/>
      <c r="BG174" s="34"/>
      <c r="BH174" s="34"/>
      <c r="BI174" s="34"/>
      <c r="BJ174" s="34"/>
      <c r="BK174" s="34"/>
      <c r="BL174" s="34"/>
      <c r="BM174" s="34"/>
      <c r="BN174" s="34"/>
      <c r="BO174" s="34"/>
      <c r="BP174" s="34"/>
      <c r="BQ174" s="34"/>
      <c r="BR174" s="34"/>
      <c r="BS174" s="34"/>
      <c r="BT174" s="34"/>
      <c r="BU174" s="34"/>
      <c r="BV174" s="34"/>
      <c r="BW174" s="34"/>
      <c r="BX174" s="34"/>
      <c r="BY174" s="34"/>
      <c r="BZ174" s="34"/>
      <c r="CA174" s="34"/>
      <c r="CB174" s="34"/>
      <c r="CC174" s="34"/>
      <c r="CD174" s="34"/>
      <c r="CE174" s="34"/>
      <c r="CF174" s="34"/>
      <c r="CG174" s="34"/>
      <c r="CH174" s="34"/>
      <c r="CI174" s="34"/>
      <c r="CJ174" s="34"/>
      <c r="CK174" s="34"/>
      <c r="CL174" s="34"/>
      <c r="CM174" s="34"/>
      <c r="CN174" s="34"/>
      <c r="CO174" s="34"/>
      <c r="CP174" s="34"/>
      <c r="CQ174" s="34"/>
      <c r="CR174" s="34"/>
      <c r="CS174" s="34"/>
      <c r="CT174" s="34"/>
      <c r="CU174" s="34"/>
      <c r="CV174" s="34"/>
      <c r="CW174" s="34"/>
      <c r="CX174" s="34"/>
      <c r="CY174" s="34"/>
    </row>
    <row r="175" spans="1:103" x14ac:dyDescent="0.25">
      <c r="A175" s="7">
        <f t="shared" si="9"/>
        <v>171</v>
      </c>
      <c r="B175" s="7" t="str">
        <f>IF('Demand Locations'!B175&lt;&gt;"",'Demand Locations'!B175,"")</f>
        <v/>
      </c>
      <c r="C175" s="24" t="str">
        <f t="shared" si="8"/>
        <v/>
      </c>
      <c r="D175" s="34"/>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C175" s="34"/>
      <c r="BD175" s="34"/>
      <c r="BE175" s="34"/>
      <c r="BF175" s="34"/>
      <c r="BG175" s="34"/>
      <c r="BH175" s="34"/>
      <c r="BI175" s="34"/>
      <c r="BJ175" s="34"/>
      <c r="BK175" s="34"/>
      <c r="BL175" s="34"/>
      <c r="BM175" s="34"/>
      <c r="BN175" s="34"/>
      <c r="BO175" s="34"/>
      <c r="BP175" s="34"/>
      <c r="BQ175" s="34"/>
      <c r="BR175" s="34"/>
      <c r="BS175" s="34"/>
      <c r="BT175" s="34"/>
      <c r="BU175" s="34"/>
      <c r="BV175" s="34"/>
      <c r="BW175" s="34"/>
      <c r="BX175" s="34"/>
      <c r="BY175" s="34"/>
      <c r="BZ175" s="34"/>
      <c r="CA175" s="34"/>
      <c r="CB175" s="34"/>
      <c r="CC175" s="34"/>
      <c r="CD175" s="34"/>
      <c r="CE175" s="34"/>
      <c r="CF175" s="34"/>
      <c r="CG175" s="34"/>
      <c r="CH175" s="34"/>
      <c r="CI175" s="34"/>
      <c r="CJ175" s="34"/>
      <c r="CK175" s="34"/>
      <c r="CL175" s="34"/>
      <c r="CM175" s="34"/>
      <c r="CN175" s="34"/>
      <c r="CO175" s="34"/>
      <c r="CP175" s="34"/>
      <c r="CQ175" s="34"/>
      <c r="CR175" s="34"/>
      <c r="CS175" s="34"/>
      <c r="CT175" s="34"/>
      <c r="CU175" s="34"/>
      <c r="CV175" s="34"/>
      <c r="CW175" s="34"/>
      <c r="CX175" s="34"/>
      <c r="CY175" s="34"/>
    </row>
    <row r="176" spans="1:103" x14ac:dyDescent="0.25">
      <c r="A176" s="7">
        <f t="shared" si="9"/>
        <v>172</v>
      </c>
      <c r="B176" s="7" t="str">
        <f>IF('Demand Locations'!B176&lt;&gt;"",'Demand Locations'!B176,"")</f>
        <v/>
      </c>
      <c r="C176" s="24" t="str">
        <f t="shared" si="8"/>
        <v/>
      </c>
      <c r="D176" s="34"/>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C176" s="34"/>
      <c r="BD176" s="34"/>
      <c r="BE176" s="34"/>
      <c r="BF176" s="34"/>
      <c r="BG176" s="34"/>
      <c r="BH176" s="34"/>
      <c r="BI176" s="34"/>
      <c r="BJ176" s="34"/>
      <c r="BK176" s="34"/>
      <c r="BL176" s="34"/>
      <c r="BM176" s="34"/>
      <c r="BN176" s="34"/>
      <c r="BO176" s="34"/>
      <c r="BP176" s="34"/>
      <c r="BQ176" s="34"/>
      <c r="BR176" s="34"/>
      <c r="BS176" s="34"/>
      <c r="BT176" s="34"/>
      <c r="BU176" s="34"/>
      <c r="BV176" s="34"/>
      <c r="BW176" s="34"/>
      <c r="BX176" s="34"/>
      <c r="BY176" s="34"/>
      <c r="BZ176" s="34"/>
      <c r="CA176" s="34"/>
      <c r="CB176" s="34"/>
      <c r="CC176" s="34"/>
      <c r="CD176" s="34"/>
      <c r="CE176" s="34"/>
      <c r="CF176" s="34"/>
      <c r="CG176" s="34"/>
      <c r="CH176" s="34"/>
      <c r="CI176" s="34"/>
      <c r="CJ176" s="34"/>
      <c r="CK176" s="34"/>
      <c r="CL176" s="34"/>
      <c r="CM176" s="34"/>
      <c r="CN176" s="34"/>
      <c r="CO176" s="34"/>
      <c r="CP176" s="34"/>
      <c r="CQ176" s="34"/>
      <c r="CR176" s="34"/>
      <c r="CS176" s="34"/>
      <c r="CT176" s="34"/>
      <c r="CU176" s="34"/>
      <c r="CV176" s="34"/>
      <c r="CW176" s="34"/>
      <c r="CX176" s="34"/>
      <c r="CY176" s="34"/>
    </row>
    <row r="177" spans="1:103" x14ac:dyDescent="0.25">
      <c r="A177" s="7">
        <f t="shared" si="9"/>
        <v>173</v>
      </c>
      <c r="B177" s="7" t="str">
        <f>IF('Demand Locations'!B177&lt;&gt;"",'Demand Locations'!B177,"")</f>
        <v/>
      </c>
      <c r="C177" s="24" t="str">
        <f t="shared" si="8"/>
        <v/>
      </c>
      <c r="D177" s="34"/>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C177" s="34"/>
      <c r="BD177" s="34"/>
      <c r="BE177" s="34"/>
      <c r="BF177" s="34"/>
      <c r="BG177" s="34"/>
      <c r="BH177" s="34"/>
      <c r="BI177" s="34"/>
      <c r="BJ177" s="34"/>
      <c r="BK177" s="34"/>
      <c r="BL177" s="34"/>
      <c r="BM177" s="34"/>
      <c r="BN177" s="34"/>
      <c r="BO177" s="34"/>
      <c r="BP177" s="34"/>
      <c r="BQ177" s="34"/>
      <c r="BR177" s="34"/>
      <c r="BS177" s="34"/>
      <c r="BT177" s="34"/>
      <c r="BU177" s="34"/>
      <c r="BV177" s="34"/>
      <c r="BW177" s="34"/>
      <c r="BX177" s="34"/>
      <c r="BY177" s="34"/>
      <c r="BZ177" s="34"/>
      <c r="CA177" s="34"/>
      <c r="CB177" s="34"/>
      <c r="CC177" s="34"/>
      <c r="CD177" s="34"/>
      <c r="CE177" s="34"/>
      <c r="CF177" s="34"/>
      <c r="CG177" s="34"/>
      <c r="CH177" s="34"/>
      <c r="CI177" s="34"/>
      <c r="CJ177" s="34"/>
      <c r="CK177" s="34"/>
      <c r="CL177" s="34"/>
      <c r="CM177" s="34"/>
      <c r="CN177" s="34"/>
      <c r="CO177" s="34"/>
      <c r="CP177" s="34"/>
      <c r="CQ177" s="34"/>
      <c r="CR177" s="34"/>
      <c r="CS177" s="34"/>
      <c r="CT177" s="34"/>
      <c r="CU177" s="34"/>
      <c r="CV177" s="34"/>
      <c r="CW177" s="34"/>
      <c r="CX177" s="34"/>
      <c r="CY177" s="34"/>
    </row>
    <row r="178" spans="1:103" x14ac:dyDescent="0.25">
      <c r="A178" s="7">
        <f t="shared" si="9"/>
        <v>174</v>
      </c>
      <c r="B178" s="7" t="str">
        <f>IF('Demand Locations'!B178&lt;&gt;"",'Demand Locations'!B178,"")</f>
        <v/>
      </c>
      <c r="C178" s="24" t="str">
        <f t="shared" si="8"/>
        <v/>
      </c>
      <c r="D178" s="34"/>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C178" s="34"/>
      <c r="BD178" s="34"/>
      <c r="BE178" s="34"/>
      <c r="BF178" s="34"/>
      <c r="BG178" s="34"/>
      <c r="BH178" s="34"/>
      <c r="BI178" s="34"/>
      <c r="BJ178" s="34"/>
      <c r="BK178" s="34"/>
      <c r="BL178" s="34"/>
      <c r="BM178" s="34"/>
      <c r="BN178" s="34"/>
      <c r="BO178" s="34"/>
      <c r="BP178" s="34"/>
      <c r="BQ178" s="34"/>
      <c r="BR178" s="34"/>
      <c r="BS178" s="34"/>
      <c r="BT178" s="34"/>
      <c r="BU178" s="34"/>
      <c r="BV178" s="34"/>
      <c r="BW178" s="34"/>
      <c r="BX178" s="34"/>
      <c r="BY178" s="34"/>
      <c r="BZ178" s="34"/>
      <c r="CA178" s="34"/>
      <c r="CB178" s="34"/>
      <c r="CC178" s="34"/>
      <c r="CD178" s="34"/>
      <c r="CE178" s="34"/>
      <c r="CF178" s="34"/>
      <c r="CG178" s="34"/>
      <c r="CH178" s="34"/>
      <c r="CI178" s="34"/>
      <c r="CJ178" s="34"/>
      <c r="CK178" s="34"/>
      <c r="CL178" s="34"/>
      <c r="CM178" s="34"/>
      <c r="CN178" s="34"/>
      <c r="CO178" s="34"/>
      <c r="CP178" s="34"/>
      <c r="CQ178" s="34"/>
      <c r="CR178" s="34"/>
      <c r="CS178" s="34"/>
      <c r="CT178" s="34"/>
      <c r="CU178" s="34"/>
      <c r="CV178" s="34"/>
      <c r="CW178" s="34"/>
      <c r="CX178" s="34"/>
      <c r="CY178" s="34"/>
    </row>
    <row r="179" spans="1:103" x14ac:dyDescent="0.25">
      <c r="A179" s="7">
        <f t="shared" si="9"/>
        <v>175</v>
      </c>
      <c r="B179" s="7" t="str">
        <f>IF('Demand Locations'!B179&lt;&gt;"",'Demand Locations'!B179,"")</f>
        <v/>
      </c>
      <c r="C179" s="24" t="str">
        <f t="shared" si="8"/>
        <v/>
      </c>
      <c r="D179" s="34"/>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C179" s="34"/>
      <c r="BD179" s="34"/>
      <c r="BE179" s="34"/>
      <c r="BF179" s="34"/>
      <c r="BG179" s="34"/>
      <c r="BH179" s="34"/>
      <c r="BI179" s="34"/>
      <c r="BJ179" s="34"/>
      <c r="BK179" s="34"/>
      <c r="BL179" s="34"/>
      <c r="BM179" s="34"/>
      <c r="BN179" s="34"/>
      <c r="BO179" s="34"/>
      <c r="BP179" s="34"/>
      <c r="BQ179" s="34"/>
      <c r="BR179" s="34"/>
      <c r="BS179" s="34"/>
      <c r="BT179" s="34"/>
      <c r="BU179" s="34"/>
      <c r="BV179" s="34"/>
      <c r="BW179" s="34"/>
      <c r="BX179" s="34"/>
      <c r="BY179" s="34"/>
      <c r="BZ179" s="34"/>
      <c r="CA179" s="34"/>
      <c r="CB179" s="34"/>
      <c r="CC179" s="34"/>
      <c r="CD179" s="34"/>
      <c r="CE179" s="34"/>
      <c r="CF179" s="34"/>
      <c r="CG179" s="34"/>
      <c r="CH179" s="34"/>
      <c r="CI179" s="34"/>
      <c r="CJ179" s="34"/>
      <c r="CK179" s="34"/>
      <c r="CL179" s="34"/>
      <c r="CM179" s="34"/>
      <c r="CN179" s="34"/>
      <c r="CO179" s="34"/>
      <c r="CP179" s="34"/>
      <c r="CQ179" s="34"/>
      <c r="CR179" s="34"/>
      <c r="CS179" s="34"/>
      <c r="CT179" s="34"/>
      <c r="CU179" s="34"/>
      <c r="CV179" s="34"/>
      <c r="CW179" s="34"/>
      <c r="CX179" s="34"/>
      <c r="CY179" s="34"/>
    </row>
    <row r="180" spans="1:103" x14ac:dyDescent="0.25">
      <c r="A180" s="7">
        <f t="shared" si="9"/>
        <v>176</v>
      </c>
      <c r="B180" s="7" t="str">
        <f>IF('Demand Locations'!B180&lt;&gt;"",'Demand Locations'!B180,"")</f>
        <v/>
      </c>
      <c r="C180" s="24" t="str">
        <f t="shared" si="8"/>
        <v/>
      </c>
      <c r="D180" s="34"/>
      <c r="E180" s="34"/>
      <c r="F180" s="34"/>
      <c r="G180" s="34"/>
      <c r="H180" s="34"/>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34"/>
      <c r="AL180" s="34"/>
      <c r="AM180" s="34"/>
      <c r="AN180" s="34"/>
      <c r="AO180" s="34"/>
      <c r="AP180" s="34"/>
      <c r="AQ180" s="34"/>
      <c r="AR180" s="34"/>
      <c r="AS180" s="34"/>
      <c r="AT180" s="34"/>
      <c r="AU180" s="34"/>
      <c r="AV180" s="34"/>
      <c r="AW180" s="34"/>
      <c r="AX180" s="34"/>
      <c r="AY180" s="34"/>
      <c r="AZ180" s="34"/>
      <c r="BA180" s="34"/>
      <c r="BB180" s="34"/>
      <c r="BC180" s="34"/>
      <c r="BD180" s="34"/>
      <c r="BE180" s="34"/>
      <c r="BF180" s="34"/>
      <c r="BG180" s="34"/>
      <c r="BH180" s="34"/>
      <c r="BI180" s="34"/>
      <c r="BJ180" s="34"/>
      <c r="BK180" s="34"/>
      <c r="BL180" s="34"/>
      <c r="BM180" s="34"/>
      <c r="BN180" s="34"/>
      <c r="BO180" s="34"/>
      <c r="BP180" s="34"/>
      <c r="BQ180" s="34"/>
      <c r="BR180" s="34"/>
      <c r="BS180" s="34"/>
      <c r="BT180" s="34"/>
      <c r="BU180" s="34"/>
      <c r="BV180" s="34"/>
      <c r="BW180" s="34"/>
      <c r="BX180" s="34"/>
      <c r="BY180" s="34"/>
      <c r="BZ180" s="34"/>
      <c r="CA180" s="34"/>
      <c r="CB180" s="34"/>
      <c r="CC180" s="34"/>
      <c r="CD180" s="34"/>
      <c r="CE180" s="34"/>
      <c r="CF180" s="34"/>
      <c r="CG180" s="34"/>
      <c r="CH180" s="34"/>
      <c r="CI180" s="34"/>
      <c r="CJ180" s="34"/>
      <c r="CK180" s="34"/>
      <c r="CL180" s="34"/>
      <c r="CM180" s="34"/>
      <c r="CN180" s="34"/>
      <c r="CO180" s="34"/>
      <c r="CP180" s="34"/>
      <c r="CQ180" s="34"/>
      <c r="CR180" s="34"/>
      <c r="CS180" s="34"/>
      <c r="CT180" s="34"/>
      <c r="CU180" s="34"/>
      <c r="CV180" s="34"/>
      <c r="CW180" s="34"/>
      <c r="CX180" s="34"/>
      <c r="CY180" s="34"/>
    </row>
    <row r="181" spans="1:103" x14ac:dyDescent="0.25">
      <c r="A181" s="7">
        <f t="shared" si="9"/>
        <v>177</v>
      </c>
      <c r="B181" s="7" t="str">
        <f>IF('Demand Locations'!B181&lt;&gt;"",'Demand Locations'!B181,"")</f>
        <v/>
      </c>
      <c r="C181" s="24" t="str">
        <f t="shared" si="8"/>
        <v/>
      </c>
      <c r="D181" s="34"/>
      <c r="E181" s="34"/>
      <c r="F181" s="34"/>
      <c r="G181" s="34"/>
      <c r="H181" s="34"/>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34"/>
      <c r="AL181" s="34"/>
      <c r="AM181" s="34"/>
      <c r="AN181" s="34"/>
      <c r="AO181" s="34"/>
      <c r="AP181" s="34"/>
      <c r="AQ181" s="34"/>
      <c r="AR181" s="34"/>
      <c r="AS181" s="34"/>
      <c r="AT181" s="34"/>
      <c r="AU181" s="34"/>
      <c r="AV181" s="34"/>
      <c r="AW181" s="34"/>
      <c r="AX181" s="34"/>
      <c r="AY181" s="34"/>
      <c r="AZ181" s="34"/>
      <c r="BA181" s="34"/>
      <c r="BB181" s="34"/>
      <c r="BC181" s="34"/>
      <c r="BD181" s="34"/>
      <c r="BE181" s="34"/>
      <c r="BF181" s="34"/>
      <c r="BG181" s="34"/>
      <c r="BH181" s="34"/>
      <c r="BI181" s="34"/>
      <c r="BJ181" s="34"/>
      <c r="BK181" s="34"/>
      <c r="BL181" s="34"/>
      <c r="BM181" s="34"/>
      <c r="BN181" s="34"/>
      <c r="BO181" s="34"/>
      <c r="BP181" s="34"/>
      <c r="BQ181" s="34"/>
      <c r="BR181" s="34"/>
      <c r="BS181" s="34"/>
      <c r="BT181" s="34"/>
      <c r="BU181" s="34"/>
      <c r="BV181" s="34"/>
      <c r="BW181" s="34"/>
      <c r="BX181" s="34"/>
      <c r="BY181" s="34"/>
      <c r="BZ181" s="34"/>
      <c r="CA181" s="34"/>
      <c r="CB181" s="34"/>
      <c r="CC181" s="34"/>
      <c r="CD181" s="34"/>
      <c r="CE181" s="34"/>
      <c r="CF181" s="34"/>
      <c r="CG181" s="34"/>
      <c r="CH181" s="34"/>
      <c r="CI181" s="34"/>
      <c r="CJ181" s="34"/>
      <c r="CK181" s="34"/>
      <c r="CL181" s="34"/>
      <c r="CM181" s="34"/>
      <c r="CN181" s="34"/>
      <c r="CO181" s="34"/>
      <c r="CP181" s="34"/>
      <c r="CQ181" s="34"/>
      <c r="CR181" s="34"/>
      <c r="CS181" s="34"/>
      <c r="CT181" s="34"/>
      <c r="CU181" s="34"/>
      <c r="CV181" s="34"/>
      <c r="CW181" s="34"/>
      <c r="CX181" s="34"/>
      <c r="CY181" s="34"/>
    </row>
    <row r="182" spans="1:103" x14ac:dyDescent="0.25">
      <c r="A182" s="7">
        <f t="shared" si="9"/>
        <v>178</v>
      </c>
      <c r="B182" s="7" t="str">
        <f>IF('Demand Locations'!B182&lt;&gt;"",'Demand Locations'!B182,"")</f>
        <v/>
      </c>
      <c r="C182" s="24" t="str">
        <f t="shared" si="8"/>
        <v/>
      </c>
      <c r="D182" s="34"/>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c r="AQ182" s="34"/>
      <c r="AR182" s="34"/>
      <c r="AS182" s="34"/>
      <c r="AT182" s="34"/>
      <c r="AU182" s="34"/>
      <c r="AV182" s="34"/>
      <c r="AW182" s="34"/>
      <c r="AX182" s="34"/>
      <c r="AY182" s="34"/>
      <c r="AZ182" s="34"/>
      <c r="BA182" s="34"/>
      <c r="BB182" s="34"/>
      <c r="BC182" s="34"/>
      <c r="BD182" s="34"/>
      <c r="BE182" s="34"/>
      <c r="BF182" s="34"/>
      <c r="BG182" s="34"/>
      <c r="BH182" s="34"/>
      <c r="BI182" s="34"/>
      <c r="BJ182" s="34"/>
      <c r="BK182" s="34"/>
      <c r="BL182" s="34"/>
      <c r="BM182" s="34"/>
      <c r="BN182" s="34"/>
      <c r="BO182" s="34"/>
      <c r="BP182" s="34"/>
      <c r="BQ182" s="34"/>
      <c r="BR182" s="34"/>
      <c r="BS182" s="34"/>
      <c r="BT182" s="34"/>
      <c r="BU182" s="34"/>
      <c r="BV182" s="34"/>
      <c r="BW182" s="34"/>
      <c r="BX182" s="34"/>
      <c r="BY182" s="34"/>
      <c r="BZ182" s="34"/>
      <c r="CA182" s="34"/>
      <c r="CB182" s="34"/>
      <c r="CC182" s="34"/>
      <c r="CD182" s="34"/>
      <c r="CE182" s="34"/>
      <c r="CF182" s="34"/>
      <c r="CG182" s="34"/>
      <c r="CH182" s="34"/>
      <c r="CI182" s="34"/>
      <c r="CJ182" s="34"/>
      <c r="CK182" s="34"/>
      <c r="CL182" s="34"/>
      <c r="CM182" s="34"/>
      <c r="CN182" s="34"/>
      <c r="CO182" s="34"/>
      <c r="CP182" s="34"/>
      <c r="CQ182" s="34"/>
      <c r="CR182" s="34"/>
      <c r="CS182" s="34"/>
      <c r="CT182" s="34"/>
      <c r="CU182" s="34"/>
      <c r="CV182" s="34"/>
      <c r="CW182" s="34"/>
      <c r="CX182" s="34"/>
      <c r="CY182" s="34"/>
    </row>
    <row r="183" spans="1:103" x14ac:dyDescent="0.25">
      <c r="A183" s="7">
        <f t="shared" si="9"/>
        <v>179</v>
      </c>
      <c r="B183" s="7" t="str">
        <f>IF('Demand Locations'!B183&lt;&gt;"",'Demand Locations'!B183,"")</f>
        <v/>
      </c>
      <c r="C183" s="24" t="str">
        <f t="shared" si="8"/>
        <v/>
      </c>
      <c r="D183" s="34"/>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C183" s="34"/>
      <c r="BD183" s="34"/>
      <c r="BE183" s="34"/>
      <c r="BF183" s="34"/>
      <c r="BG183" s="34"/>
      <c r="BH183" s="34"/>
      <c r="BI183" s="34"/>
      <c r="BJ183" s="34"/>
      <c r="BK183" s="34"/>
      <c r="BL183" s="34"/>
      <c r="BM183" s="34"/>
      <c r="BN183" s="34"/>
      <c r="BO183" s="34"/>
      <c r="BP183" s="34"/>
      <c r="BQ183" s="34"/>
      <c r="BR183" s="34"/>
      <c r="BS183" s="34"/>
      <c r="BT183" s="34"/>
      <c r="BU183" s="34"/>
      <c r="BV183" s="34"/>
      <c r="BW183" s="34"/>
      <c r="BX183" s="34"/>
      <c r="BY183" s="34"/>
      <c r="BZ183" s="34"/>
      <c r="CA183" s="34"/>
      <c r="CB183" s="34"/>
      <c r="CC183" s="34"/>
      <c r="CD183" s="34"/>
      <c r="CE183" s="34"/>
      <c r="CF183" s="34"/>
      <c r="CG183" s="34"/>
      <c r="CH183" s="34"/>
      <c r="CI183" s="34"/>
      <c r="CJ183" s="34"/>
      <c r="CK183" s="34"/>
      <c r="CL183" s="34"/>
      <c r="CM183" s="34"/>
      <c r="CN183" s="34"/>
      <c r="CO183" s="34"/>
      <c r="CP183" s="34"/>
      <c r="CQ183" s="34"/>
      <c r="CR183" s="34"/>
      <c r="CS183" s="34"/>
      <c r="CT183" s="34"/>
      <c r="CU183" s="34"/>
      <c r="CV183" s="34"/>
      <c r="CW183" s="34"/>
      <c r="CX183" s="34"/>
      <c r="CY183" s="34"/>
    </row>
    <row r="184" spans="1:103" x14ac:dyDescent="0.25">
      <c r="A184" s="7">
        <f t="shared" si="9"/>
        <v>180</v>
      </c>
      <c r="B184" s="7" t="str">
        <f>IF('Demand Locations'!B184&lt;&gt;"",'Demand Locations'!B184,"")</f>
        <v/>
      </c>
      <c r="C184" s="24" t="str">
        <f t="shared" si="8"/>
        <v/>
      </c>
      <c r="D184" s="34"/>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C184" s="34"/>
      <c r="BD184" s="34"/>
      <c r="BE184" s="34"/>
      <c r="BF184" s="34"/>
      <c r="BG184" s="34"/>
      <c r="BH184" s="34"/>
      <c r="BI184" s="34"/>
      <c r="BJ184" s="34"/>
      <c r="BK184" s="34"/>
      <c r="BL184" s="34"/>
      <c r="BM184" s="34"/>
      <c r="BN184" s="34"/>
      <c r="BO184" s="34"/>
      <c r="BP184" s="34"/>
      <c r="BQ184" s="34"/>
      <c r="BR184" s="34"/>
      <c r="BS184" s="34"/>
      <c r="BT184" s="34"/>
      <c r="BU184" s="34"/>
      <c r="BV184" s="34"/>
      <c r="BW184" s="34"/>
      <c r="BX184" s="34"/>
      <c r="BY184" s="34"/>
      <c r="BZ184" s="34"/>
      <c r="CA184" s="34"/>
      <c r="CB184" s="34"/>
      <c r="CC184" s="34"/>
      <c r="CD184" s="34"/>
      <c r="CE184" s="34"/>
      <c r="CF184" s="34"/>
      <c r="CG184" s="34"/>
      <c r="CH184" s="34"/>
      <c r="CI184" s="34"/>
      <c r="CJ184" s="34"/>
      <c r="CK184" s="34"/>
      <c r="CL184" s="34"/>
      <c r="CM184" s="34"/>
      <c r="CN184" s="34"/>
      <c r="CO184" s="34"/>
      <c r="CP184" s="34"/>
      <c r="CQ184" s="34"/>
      <c r="CR184" s="34"/>
      <c r="CS184" s="34"/>
      <c r="CT184" s="34"/>
      <c r="CU184" s="34"/>
      <c r="CV184" s="34"/>
      <c r="CW184" s="34"/>
      <c r="CX184" s="34"/>
      <c r="CY184" s="34"/>
    </row>
    <row r="185" spans="1:103" x14ac:dyDescent="0.25">
      <c r="A185" s="7">
        <f t="shared" si="9"/>
        <v>181</v>
      </c>
      <c r="B185" s="7" t="str">
        <f>IF('Demand Locations'!B185&lt;&gt;"",'Demand Locations'!B185,"")</f>
        <v/>
      </c>
      <c r="C185" s="24" t="str">
        <f t="shared" si="8"/>
        <v/>
      </c>
      <c r="D185" s="34"/>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c r="AQ185" s="34"/>
      <c r="AR185" s="34"/>
      <c r="AS185" s="34"/>
      <c r="AT185" s="34"/>
      <c r="AU185" s="34"/>
      <c r="AV185" s="34"/>
      <c r="AW185" s="34"/>
      <c r="AX185" s="34"/>
      <c r="AY185" s="34"/>
      <c r="AZ185" s="34"/>
      <c r="BA185" s="34"/>
      <c r="BB185" s="34"/>
      <c r="BC185" s="34"/>
      <c r="BD185" s="34"/>
      <c r="BE185" s="34"/>
      <c r="BF185" s="34"/>
      <c r="BG185" s="34"/>
      <c r="BH185" s="34"/>
      <c r="BI185" s="34"/>
      <c r="BJ185" s="34"/>
      <c r="BK185" s="34"/>
      <c r="BL185" s="34"/>
      <c r="BM185" s="34"/>
      <c r="BN185" s="34"/>
      <c r="BO185" s="34"/>
      <c r="BP185" s="34"/>
      <c r="BQ185" s="34"/>
      <c r="BR185" s="34"/>
      <c r="BS185" s="34"/>
      <c r="BT185" s="34"/>
      <c r="BU185" s="34"/>
      <c r="BV185" s="34"/>
      <c r="BW185" s="34"/>
      <c r="BX185" s="34"/>
      <c r="BY185" s="34"/>
      <c r="BZ185" s="34"/>
      <c r="CA185" s="34"/>
      <c r="CB185" s="34"/>
      <c r="CC185" s="34"/>
      <c r="CD185" s="34"/>
      <c r="CE185" s="34"/>
      <c r="CF185" s="34"/>
      <c r="CG185" s="34"/>
      <c r="CH185" s="34"/>
      <c r="CI185" s="34"/>
      <c r="CJ185" s="34"/>
      <c r="CK185" s="34"/>
      <c r="CL185" s="34"/>
      <c r="CM185" s="34"/>
      <c r="CN185" s="34"/>
      <c r="CO185" s="34"/>
      <c r="CP185" s="34"/>
      <c r="CQ185" s="34"/>
      <c r="CR185" s="34"/>
      <c r="CS185" s="34"/>
      <c r="CT185" s="34"/>
      <c r="CU185" s="34"/>
      <c r="CV185" s="34"/>
      <c r="CW185" s="34"/>
      <c r="CX185" s="34"/>
      <c r="CY185" s="34"/>
    </row>
    <row r="186" spans="1:103" x14ac:dyDescent="0.25">
      <c r="A186" s="7">
        <f t="shared" si="9"/>
        <v>182</v>
      </c>
      <c r="B186" s="7" t="str">
        <f>IF('Demand Locations'!B186&lt;&gt;"",'Demand Locations'!B186,"")</f>
        <v/>
      </c>
      <c r="C186" s="24" t="str">
        <f t="shared" si="8"/>
        <v/>
      </c>
      <c r="D186" s="34"/>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c r="AN186" s="34"/>
      <c r="AO186" s="34"/>
      <c r="AP186" s="34"/>
      <c r="AQ186" s="34"/>
      <c r="AR186" s="34"/>
      <c r="AS186" s="34"/>
      <c r="AT186" s="34"/>
      <c r="AU186" s="34"/>
      <c r="AV186" s="34"/>
      <c r="AW186" s="34"/>
      <c r="AX186" s="34"/>
      <c r="AY186" s="34"/>
      <c r="AZ186" s="34"/>
      <c r="BA186" s="34"/>
      <c r="BB186" s="34"/>
      <c r="BC186" s="34"/>
      <c r="BD186" s="34"/>
      <c r="BE186" s="34"/>
      <c r="BF186" s="34"/>
      <c r="BG186" s="34"/>
      <c r="BH186" s="34"/>
      <c r="BI186" s="34"/>
      <c r="BJ186" s="34"/>
      <c r="BK186" s="34"/>
      <c r="BL186" s="34"/>
      <c r="BM186" s="34"/>
      <c r="BN186" s="34"/>
      <c r="BO186" s="34"/>
      <c r="BP186" s="34"/>
      <c r="BQ186" s="34"/>
      <c r="BR186" s="34"/>
      <c r="BS186" s="34"/>
      <c r="BT186" s="34"/>
      <c r="BU186" s="34"/>
      <c r="BV186" s="34"/>
      <c r="BW186" s="34"/>
      <c r="BX186" s="34"/>
      <c r="BY186" s="34"/>
      <c r="BZ186" s="34"/>
      <c r="CA186" s="34"/>
      <c r="CB186" s="34"/>
      <c r="CC186" s="34"/>
      <c r="CD186" s="34"/>
      <c r="CE186" s="34"/>
      <c r="CF186" s="34"/>
      <c r="CG186" s="34"/>
      <c r="CH186" s="34"/>
      <c r="CI186" s="34"/>
      <c r="CJ186" s="34"/>
      <c r="CK186" s="34"/>
      <c r="CL186" s="34"/>
      <c r="CM186" s="34"/>
      <c r="CN186" s="34"/>
      <c r="CO186" s="34"/>
      <c r="CP186" s="34"/>
      <c r="CQ186" s="34"/>
      <c r="CR186" s="34"/>
      <c r="CS186" s="34"/>
      <c r="CT186" s="34"/>
      <c r="CU186" s="34"/>
      <c r="CV186" s="34"/>
      <c r="CW186" s="34"/>
      <c r="CX186" s="34"/>
      <c r="CY186" s="34"/>
    </row>
    <row r="187" spans="1:103" x14ac:dyDescent="0.25">
      <c r="A187" s="7">
        <f t="shared" si="9"/>
        <v>183</v>
      </c>
      <c r="B187" s="7" t="str">
        <f>IF('Demand Locations'!B187&lt;&gt;"",'Demand Locations'!B187,"")</f>
        <v/>
      </c>
      <c r="C187" s="24" t="str">
        <f t="shared" si="8"/>
        <v/>
      </c>
      <c r="D187" s="34"/>
      <c r="E187" s="34"/>
      <c r="F187" s="34"/>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c r="AN187" s="34"/>
      <c r="AO187" s="34"/>
      <c r="AP187" s="34"/>
      <c r="AQ187" s="34"/>
      <c r="AR187" s="34"/>
      <c r="AS187" s="34"/>
      <c r="AT187" s="34"/>
      <c r="AU187" s="34"/>
      <c r="AV187" s="34"/>
      <c r="AW187" s="34"/>
      <c r="AX187" s="34"/>
      <c r="AY187" s="34"/>
      <c r="AZ187" s="34"/>
      <c r="BA187" s="34"/>
      <c r="BB187" s="34"/>
      <c r="BC187" s="34"/>
      <c r="BD187" s="34"/>
      <c r="BE187" s="34"/>
      <c r="BF187" s="34"/>
      <c r="BG187" s="34"/>
      <c r="BH187" s="34"/>
      <c r="BI187" s="34"/>
      <c r="BJ187" s="34"/>
      <c r="BK187" s="34"/>
      <c r="BL187" s="34"/>
      <c r="BM187" s="34"/>
      <c r="BN187" s="34"/>
      <c r="BO187" s="34"/>
      <c r="BP187" s="34"/>
      <c r="BQ187" s="34"/>
      <c r="BR187" s="34"/>
      <c r="BS187" s="34"/>
      <c r="BT187" s="34"/>
      <c r="BU187" s="34"/>
      <c r="BV187" s="34"/>
      <c r="BW187" s="34"/>
      <c r="BX187" s="34"/>
      <c r="BY187" s="34"/>
      <c r="BZ187" s="34"/>
      <c r="CA187" s="34"/>
      <c r="CB187" s="34"/>
      <c r="CC187" s="34"/>
      <c r="CD187" s="34"/>
      <c r="CE187" s="34"/>
      <c r="CF187" s="34"/>
      <c r="CG187" s="34"/>
      <c r="CH187" s="34"/>
      <c r="CI187" s="34"/>
      <c r="CJ187" s="34"/>
      <c r="CK187" s="34"/>
      <c r="CL187" s="34"/>
      <c r="CM187" s="34"/>
      <c r="CN187" s="34"/>
      <c r="CO187" s="34"/>
      <c r="CP187" s="34"/>
      <c r="CQ187" s="34"/>
      <c r="CR187" s="34"/>
      <c r="CS187" s="34"/>
      <c r="CT187" s="34"/>
      <c r="CU187" s="34"/>
      <c r="CV187" s="34"/>
      <c r="CW187" s="34"/>
      <c r="CX187" s="34"/>
      <c r="CY187" s="34"/>
    </row>
    <row r="188" spans="1:103" x14ac:dyDescent="0.25">
      <c r="A188" s="7">
        <f t="shared" si="9"/>
        <v>184</v>
      </c>
      <c r="B188" s="7" t="str">
        <f>IF('Demand Locations'!B188&lt;&gt;"",'Demand Locations'!B188,"")</f>
        <v/>
      </c>
      <c r="C188" s="24" t="str">
        <f t="shared" si="8"/>
        <v/>
      </c>
      <c r="D188" s="34"/>
      <c r="E188" s="34"/>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c r="AQ188" s="34"/>
      <c r="AR188" s="34"/>
      <c r="AS188" s="34"/>
      <c r="AT188" s="34"/>
      <c r="AU188" s="34"/>
      <c r="AV188" s="34"/>
      <c r="AW188" s="34"/>
      <c r="AX188" s="34"/>
      <c r="AY188" s="34"/>
      <c r="AZ188" s="34"/>
      <c r="BA188" s="34"/>
      <c r="BB188" s="34"/>
      <c r="BC188" s="34"/>
      <c r="BD188" s="34"/>
      <c r="BE188" s="34"/>
      <c r="BF188" s="34"/>
      <c r="BG188" s="34"/>
      <c r="BH188" s="34"/>
      <c r="BI188" s="34"/>
      <c r="BJ188" s="34"/>
      <c r="BK188" s="34"/>
      <c r="BL188" s="34"/>
      <c r="BM188" s="34"/>
      <c r="BN188" s="34"/>
      <c r="BO188" s="34"/>
      <c r="BP188" s="34"/>
      <c r="BQ188" s="34"/>
      <c r="BR188" s="34"/>
      <c r="BS188" s="34"/>
      <c r="BT188" s="34"/>
      <c r="BU188" s="34"/>
      <c r="BV188" s="34"/>
      <c r="BW188" s="34"/>
      <c r="BX188" s="34"/>
      <c r="BY188" s="34"/>
      <c r="BZ188" s="34"/>
      <c r="CA188" s="34"/>
      <c r="CB188" s="34"/>
      <c r="CC188" s="34"/>
      <c r="CD188" s="34"/>
      <c r="CE188" s="34"/>
      <c r="CF188" s="34"/>
      <c r="CG188" s="34"/>
      <c r="CH188" s="34"/>
      <c r="CI188" s="34"/>
      <c r="CJ188" s="34"/>
      <c r="CK188" s="34"/>
      <c r="CL188" s="34"/>
      <c r="CM188" s="34"/>
      <c r="CN188" s="34"/>
      <c r="CO188" s="34"/>
      <c r="CP188" s="34"/>
      <c r="CQ188" s="34"/>
      <c r="CR188" s="34"/>
      <c r="CS188" s="34"/>
      <c r="CT188" s="34"/>
      <c r="CU188" s="34"/>
      <c r="CV188" s="34"/>
      <c r="CW188" s="34"/>
      <c r="CX188" s="34"/>
      <c r="CY188" s="34"/>
    </row>
    <row r="189" spans="1:103" x14ac:dyDescent="0.25">
      <c r="A189" s="7">
        <f t="shared" si="9"/>
        <v>185</v>
      </c>
      <c r="B189" s="7" t="str">
        <f>IF('Demand Locations'!B189&lt;&gt;"",'Demand Locations'!B189,"")</f>
        <v/>
      </c>
      <c r="C189" s="24" t="str">
        <f t="shared" si="8"/>
        <v/>
      </c>
      <c r="D189" s="34"/>
      <c r="E189" s="34"/>
      <c r="F189" s="34"/>
      <c r="G189" s="34"/>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c r="CJ189" s="34"/>
      <c r="CK189" s="34"/>
      <c r="CL189" s="34"/>
      <c r="CM189" s="34"/>
      <c r="CN189" s="34"/>
      <c r="CO189" s="34"/>
      <c r="CP189" s="34"/>
      <c r="CQ189" s="34"/>
      <c r="CR189" s="34"/>
      <c r="CS189" s="34"/>
      <c r="CT189" s="34"/>
      <c r="CU189" s="34"/>
      <c r="CV189" s="34"/>
      <c r="CW189" s="34"/>
      <c r="CX189" s="34"/>
      <c r="CY189" s="34"/>
    </row>
    <row r="190" spans="1:103" x14ac:dyDescent="0.25">
      <c r="A190" s="7">
        <f t="shared" si="9"/>
        <v>186</v>
      </c>
      <c r="B190" s="7" t="str">
        <f>IF('Demand Locations'!B190&lt;&gt;"",'Demand Locations'!B190,"")</f>
        <v/>
      </c>
      <c r="C190" s="24" t="str">
        <f t="shared" si="8"/>
        <v/>
      </c>
      <c r="D190" s="34"/>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c r="CJ190" s="34"/>
      <c r="CK190" s="34"/>
      <c r="CL190" s="34"/>
      <c r="CM190" s="34"/>
      <c r="CN190" s="34"/>
      <c r="CO190" s="34"/>
      <c r="CP190" s="34"/>
      <c r="CQ190" s="34"/>
      <c r="CR190" s="34"/>
      <c r="CS190" s="34"/>
      <c r="CT190" s="34"/>
      <c r="CU190" s="34"/>
      <c r="CV190" s="34"/>
      <c r="CW190" s="34"/>
      <c r="CX190" s="34"/>
      <c r="CY190" s="34"/>
    </row>
    <row r="191" spans="1:103" x14ac:dyDescent="0.25">
      <c r="A191" s="7">
        <f t="shared" si="9"/>
        <v>187</v>
      </c>
      <c r="B191" s="7" t="str">
        <f>IF('Demand Locations'!B191&lt;&gt;"",'Demand Locations'!B191,"")</f>
        <v/>
      </c>
      <c r="C191" s="24" t="str">
        <f t="shared" si="8"/>
        <v/>
      </c>
      <c r="D191" s="34"/>
      <c r="E191" s="34"/>
      <c r="F191" s="34"/>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34"/>
      <c r="AL191" s="34"/>
      <c r="AM191" s="34"/>
      <c r="AN191" s="34"/>
      <c r="AO191" s="34"/>
      <c r="AP191" s="34"/>
      <c r="AQ191" s="34"/>
      <c r="AR191" s="34"/>
      <c r="AS191" s="34"/>
      <c r="AT191" s="34"/>
      <c r="AU191" s="34"/>
      <c r="AV191" s="34"/>
      <c r="AW191" s="34"/>
      <c r="AX191" s="34"/>
      <c r="AY191" s="34"/>
      <c r="AZ191" s="34"/>
      <c r="BA191" s="34"/>
      <c r="BB191" s="34"/>
      <c r="BC191" s="34"/>
      <c r="BD191" s="34"/>
      <c r="BE191" s="34"/>
      <c r="BF191" s="34"/>
      <c r="BG191" s="34"/>
      <c r="BH191" s="34"/>
      <c r="BI191" s="34"/>
      <c r="BJ191" s="34"/>
      <c r="BK191" s="34"/>
      <c r="BL191" s="34"/>
      <c r="BM191" s="34"/>
      <c r="BN191" s="34"/>
      <c r="BO191" s="34"/>
      <c r="BP191" s="34"/>
      <c r="BQ191" s="34"/>
      <c r="BR191" s="34"/>
      <c r="BS191" s="34"/>
      <c r="BT191" s="34"/>
      <c r="BU191" s="34"/>
      <c r="BV191" s="34"/>
      <c r="BW191" s="34"/>
      <c r="BX191" s="34"/>
      <c r="BY191" s="34"/>
      <c r="BZ191" s="34"/>
      <c r="CA191" s="34"/>
      <c r="CB191" s="34"/>
      <c r="CC191" s="34"/>
      <c r="CD191" s="34"/>
      <c r="CE191" s="34"/>
      <c r="CF191" s="34"/>
      <c r="CG191" s="34"/>
      <c r="CH191" s="34"/>
      <c r="CI191" s="34"/>
      <c r="CJ191" s="34"/>
      <c r="CK191" s="34"/>
      <c r="CL191" s="34"/>
      <c r="CM191" s="34"/>
      <c r="CN191" s="34"/>
      <c r="CO191" s="34"/>
      <c r="CP191" s="34"/>
      <c r="CQ191" s="34"/>
      <c r="CR191" s="34"/>
      <c r="CS191" s="34"/>
      <c r="CT191" s="34"/>
      <c r="CU191" s="34"/>
      <c r="CV191" s="34"/>
      <c r="CW191" s="34"/>
      <c r="CX191" s="34"/>
      <c r="CY191" s="34"/>
    </row>
    <row r="192" spans="1:103" x14ac:dyDescent="0.25">
      <c r="A192" s="7">
        <f t="shared" si="9"/>
        <v>188</v>
      </c>
      <c r="B192" s="7" t="str">
        <f>IF('Demand Locations'!B192&lt;&gt;"",'Demand Locations'!B192,"")</f>
        <v/>
      </c>
      <c r="C192" s="24" t="str">
        <f t="shared" si="8"/>
        <v/>
      </c>
      <c r="D192" s="34"/>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c r="AL192" s="34"/>
      <c r="AM192" s="34"/>
      <c r="AN192" s="34"/>
      <c r="AO192" s="34"/>
      <c r="AP192" s="34"/>
      <c r="AQ192" s="34"/>
      <c r="AR192" s="34"/>
      <c r="AS192" s="34"/>
      <c r="AT192" s="34"/>
      <c r="AU192" s="34"/>
      <c r="AV192" s="34"/>
      <c r="AW192" s="34"/>
      <c r="AX192" s="34"/>
      <c r="AY192" s="34"/>
      <c r="AZ192" s="34"/>
      <c r="BA192" s="34"/>
      <c r="BB192" s="34"/>
      <c r="BC192" s="34"/>
      <c r="BD192" s="34"/>
      <c r="BE192" s="34"/>
      <c r="BF192" s="34"/>
      <c r="BG192" s="34"/>
      <c r="BH192" s="34"/>
      <c r="BI192" s="34"/>
      <c r="BJ192" s="34"/>
      <c r="BK192" s="34"/>
      <c r="BL192" s="34"/>
      <c r="BM192" s="34"/>
      <c r="BN192" s="34"/>
      <c r="BO192" s="34"/>
      <c r="BP192" s="34"/>
      <c r="BQ192" s="34"/>
      <c r="BR192" s="34"/>
      <c r="BS192" s="34"/>
      <c r="BT192" s="34"/>
      <c r="BU192" s="34"/>
      <c r="BV192" s="34"/>
      <c r="BW192" s="34"/>
      <c r="BX192" s="34"/>
      <c r="BY192" s="34"/>
      <c r="BZ192" s="34"/>
      <c r="CA192" s="34"/>
      <c r="CB192" s="34"/>
      <c r="CC192" s="34"/>
      <c r="CD192" s="34"/>
      <c r="CE192" s="34"/>
      <c r="CF192" s="34"/>
      <c r="CG192" s="34"/>
      <c r="CH192" s="34"/>
      <c r="CI192" s="34"/>
      <c r="CJ192" s="34"/>
      <c r="CK192" s="34"/>
      <c r="CL192" s="34"/>
      <c r="CM192" s="34"/>
      <c r="CN192" s="34"/>
      <c r="CO192" s="34"/>
      <c r="CP192" s="34"/>
      <c r="CQ192" s="34"/>
      <c r="CR192" s="34"/>
      <c r="CS192" s="34"/>
      <c r="CT192" s="34"/>
      <c r="CU192" s="34"/>
      <c r="CV192" s="34"/>
      <c r="CW192" s="34"/>
      <c r="CX192" s="34"/>
      <c r="CY192" s="34"/>
    </row>
    <row r="193" spans="1:103" x14ac:dyDescent="0.25">
      <c r="A193" s="7">
        <f t="shared" si="9"/>
        <v>189</v>
      </c>
      <c r="B193" s="7" t="str">
        <f>IF('Demand Locations'!B193&lt;&gt;"",'Demand Locations'!B193,"")</f>
        <v/>
      </c>
      <c r="C193" s="24" t="str">
        <f t="shared" si="8"/>
        <v/>
      </c>
      <c r="D193" s="34"/>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c r="AN193" s="34"/>
      <c r="AO193" s="34"/>
      <c r="AP193" s="34"/>
      <c r="AQ193" s="34"/>
      <c r="AR193" s="34"/>
      <c r="AS193" s="34"/>
      <c r="AT193" s="34"/>
      <c r="AU193" s="34"/>
      <c r="AV193" s="34"/>
      <c r="AW193" s="34"/>
      <c r="AX193" s="34"/>
      <c r="AY193" s="34"/>
      <c r="AZ193" s="34"/>
      <c r="BA193" s="34"/>
      <c r="BB193" s="34"/>
      <c r="BC193" s="34"/>
      <c r="BD193" s="34"/>
      <c r="BE193" s="34"/>
      <c r="BF193" s="34"/>
      <c r="BG193" s="34"/>
      <c r="BH193" s="34"/>
      <c r="BI193" s="34"/>
      <c r="BJ193" s="34"/>
      <c r="BK193" s="34"/>
      <c r="BL193" s="34"/>
      <c r="BM193" s="34"/>
      <c r="BN193" s="34"/>
      <c r="BO193" s="34"/>
      <c r="BP193" s="34"/>
      <c r="BQ193" s="34"/>
      <c r="BR193" s="34"/>
      <c r="BS193" s="34"/>
      <c r="BT193" s="34"/>
      <c r="BU193" s="34"/>
      <c r="BV193" s="34"/>
      <c r="BW193" s="34"/>
      <c r="BX193" s="34"/>
      <c r="BY193" s="34"/>
      <c r="BZ193" s="34"/>
      <c r="CA193" s="34"/>
      <c r="CB193" s="34"/>
      <c r="CC193" s="34"/>
      <c r="CD193" s="34"/>
      <c r="CE193" s="34"/>
      <c r="CF193" s="34"/>
      <c r="CG193" s="34"/>
      <c r="CH193" s="34"/>
      <c r="CI193" s="34"/>
      <c r="CJ193" s="34"/>
      <c r="CK193" s="34"/>
      <c r="CL193" s="34"/>
      <c r="CM193" s="34"/>
      <c r="CN193" s="34"/>
      <c r="CO193" s="34"/>
      <c r="CP193" s="34"/>
      <c r="CQ193" s="34"/>
      <c r="CR193" s="34"/>
      <c r="CS193" s="34"/>
      <c r="CT193" s="34"/>
      <c r="CU193" s="34"/>
      <c r="CV193" s="34"/>
      <c r="CW193" s="34"/>
      <c r="CX193" s="34"/>
      <c r="CY193" s="34"/>
    </row>
    <row r="194" spans="1:103" x14ac:dyDescent="0.25">
      <c r="A194" s="7">
        <f t="shared" si="9"/>
        <v>190</v>
      </c>
      <c r="B194" s="7" t="str">
        <f>IF('Demand Locations'!B194&lt;&gt;"",'Demand Locations'!B194,"")</f>
        <v/>
      </c>
      <c r="C194" s="24" t="str">
        <f t="shared" si="8"/>
        <v/>
      </c>
      <c r="D194" s="34"/>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34"/>
      <c r="AL194" s="34"/>
      <c r="AM194" s="34"/>
      <c r="AN194" s="34"/>
      <c r="AO194" s="34"/>
      <c r="AP194" s="34"/>
      <c r="AQ194" s="34"/>
      <c r="AR194" s="34"/>
      <c r="AS194" s="34"/>
      <c r="AT194" s="34"/>
      <c r="AU194" s="34"/>
      <c r="AV194" s="34"/>
      <c r="AW194" s="34"/>
      <c r="AX194" s="34"/>
      <c r="AY194" s="34"/>
      <c r="AZ194" s="34"/>
      <c r="BA194" s="34"/>
      <c r="BB194" s="34"/>
      <c r="BC194" s="34"/>
      <c r="BD194" s="34"/>
      <c r="BE194" s="34"/>
      <c r="BF194" s="34"/>
      <c r="BG194" s="34"/>
      <c r="BH194" s="34"/>
      <c r="BI194" s="34"/>
      <c r="BJ194" s="34"/>
      <c r="BK194" s="34"/>
      <c r="BL194" s="34"/>
      <c r="BM194" s="34"/>
      <c r="BN194" s="34"/>
      <c r="BO194" s="34"/>
      <c r="BP194" s="34"/>
      <c r="BQ194" s="34"/>
      <c r="BR194" s="34"/>
      <c r="BS194" s="34"/>
      <c r="BT194" s="34"/>
      <c r="BU194" s="34"/>
      <c r="BV194" s="34"/>
      <c r="BW194" s="34"/>
      <c r="BX194" s="34"/>
      <c r="BY194" s="34"/>
      <c r="BZ194" s="34"/>
      <c r="CA194" s="34"/>
      <c r="CB194" s="34"/>
      <c r="CC194" s="34"/>
      <c r="CD194" s="34"/>
      <c r="CE194" s="34"/>
      <c r="CF194" s="34"/>
      <c r="CG194" s="34"/>
      <c r="CH194" s="34"/>
      <c r="CI194" s="34"/>
      <c r="CJ194" s="34"/>
      <c r="CK194" s="34"/>
      <c r="CL194" s="34"/>
      <c r="CM194" s="34"/>
      <c r="CN194" s="34"/>
      <c r="CO194" s="34"/>
      <c r="CP194" s="34"/>
      <c r="CQ194" s="34"/>
      <c r="CR194" s="34"/>
      <c r="CS194" s="34"/>
      <c r="CT194" s="34"/>
      <c r="CU194" s="34"/>
      <c r="CV194" s="34"/>
      <c r="CW194" s="34"/>
      <c r="CX194" s="34"/>
      <c r="CY194" s="34"/>
    </row>
    <row r="195" spans="1:103" x14ac:dyDescent="0.25">
      <c r="A195" s="7">
        <f t="shared" si="9"/>
        <v>191</v>
      </c>
      <c r="B195" s="7" t="str">
        <f>IF('Demand Locations'!B195&lt;&gt;"",'Demand Locations'!B195,"")</f>
        <v/>
      </c>
      <c r="C195" s="24" t="str">
        <f t="shared" si="8"/>
        <v/>
      </c>
      <c r="D195" s="34"/>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C195" s="34"/>
      <c r="BD195" s="34"/>
      <c r="BE195" s="34"/>
      <c r="BF195" s="34"/>
      <c r="BG195" s="34"/>
      <c r="BH195" s="34"/>
      <c r="BI195" s="34"/>
      <c r="BJ195" s="34"/>
      <c r="BK195" s="34"/>
      <c r="BL195" s="34"/>
      <c r="BM195" s="34"/>
      <c r="BN195" s="34"/>
      <c r="BO195" s="34"/>
      <c r="BP195" s="34"/>
      <c r="BQ195" s="34"/>
      <c r="BR195" s="34"/>
      <c r="BS195" s="34"/>
      <c r="BT195" s="34"/>
      <c r="BU195" s="34"/>
      <c r="BV195" s="34"/>
      <c r="BW195" s="34"/>
      <c r="BX195" s="34"/>
      <c r="BY195" s="34"/>
      <c r="BZ195" s="34"/>
      <c r="CA195" s="34"/>
      <c r="CB195" s="34"/>
      <c r="CC195" s="34"/>
      <c r="CD195" s="34"/>
      <c r="CE195" s="34"/>
      <c r="CF195" s="34"/>
      <c r="CG195" s="34"/>
      <c r="CH195" s="34"/>
      <c r="CI195" s="34"/>
      <c r="CJ195" s="34"/>
      <c r="CK195" s="34"/>
      <c r="CL195" s="34"/>
      <c r="CM195" s="34"/>
      <c r="CN195" s="34"/>
      <c r="CO195" s="34"/>
      <c r="CP195" s="34"/>
      <c r="CQ195" s="34"/>
      <c r="CR195" s="34"/>
      <c r="CS195" s="34"/>
      <c r="CT195" s="34"/>
      <c r="CU195" s="34"/>
      <c r="CV195" s="34"/>
      <c r="CW195" s="34"/>
      <c r="CX195" s="34"/>
      <c r="CY195" s="34"/>
    </row>
    <row r="196" spans="1:103" x14ac:dyDescent="0.25">
      <c r="A196" s="7">
        <f t="shared" si="9"/>
        <v>192</v>
      </c>
      <c r="B196" s="7" t="str">
        <f>IF('Demand Locations'!B196&lt;&gt;"",'Demand Locations'!B196,"")</f>
        <v/>
      </c>
      <c r="C196" s="24" t="str">
        <f t="shared" si="8"/>
        <v/>
      </c>
      <c r="D196" s="34"/>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C196" s="34"/>
      <c r="BD196" s="34"/>
      <c r="BE196" s="34"/>
      <c r="BF196" s="34"/>
      <c r="BG196" s="34"/>
      <c r="BH196" s="34"/>
      <c r="BI196" s="34"/>
      <c r="BJ196" s="34"/>
      <c r="BK196" s="34"/>
      <c r="BL196" s="34"/>
      <c r="BM196" s="34"/>
      <c r="BN196" s="34"/>
      <c r="BO196" s="34"/>
      <c r="BP196" s="34"/>
      <c r="BQ196" s="34"/>
      <c r="BR196" s="34"/>
      <c r="BS196" s="34"/>
      <c r="BT196" s="34"/>
      <c r="BU196" s="34"/>
      <c r="BV196" s="34"/>
      <c r="BW196" s="34"/>
      <c r="BX196" s="34"/>
      <c r="BY196" s="34"/>
      <c r="BZ196" s="34"/>
      <c r="CA196" s="34"/>
      <c r="CB196" s="34"/>
      <c r="CC196" s="34"/>
      <c r="CD196" s="34"/>
      <c r="CE196" s="34"/>
      <c r="CF196" s="34"/>
      <c r="CG196" s="34"/>
      <c r="CH196" s="34"/>
      <c r="CI196" s="34"/>
      <c r="CJ196" s="34"/>
      <c r="CK196" s="34"/>
      <c r="CL196" s="34"/>
      <c r="CM196" s="34"/>
      <c r="CN196" s="34"/>
      <c r="CO196" s="34"/>
      <c r="CP196" s="34"/>
      <c r="CQ196" s="34"/>
      <c r="CR196" s="34"/>
      <c r="CS196" s="34"/>
      <c r="CT196" s="34"/>
      <c r="CU196" s="34"/>
      <c r="CV196" s="34"/>
      <c r="CW196" s="34"/>
      <c r="CX196" s="34"/>
      <c r="CY196" s="34"/>
    </row>
    <row r="197" spans="1:103" x14ac:dyDescent="0.25">
      <c r="A197" s="7">
        <f t="shared" si="9"/>
        <v>193</v>
      </c>
      <c r="B197" s="7" t="str">
        <f>IF('Demand Locations'!B197&lt;&gt;"",'Demand Locations'!B197,"")</f>
        <v/>
      </c>
      <c r="C197" s="24" t="str">
        <f t="shared" si="8"/>
        <v/>
      </c>
      <c r="D197" s="34"/>
      <c r="E197" s="34"/>
      <c r="F197" s="34"/>
      <c r="G197" s="34"/>
      <c r="H197" s="34"/>
      <c r="I197" s="34"/>
      <c r="J197" s="34"/>
      <c r="K197" s="34"/>
      <c r="L197" s="34"/>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4"/>
      <c r="AK197" s="34"/>
      <c r="AL197" s="34"/>
      <c r="AM197" s="34"/>
      <c r="AN197" s="34"/>
      <c r="AO197" s="34"/>
      <c r="AP197" s="34"/>
      <c r="AQ197" s="34"/>
      <c r="AR197" s="34"/>
      <c r="AS197" s="34"/>
      <c r="AT197" s="34"/>
      <c r="AU197" s="34"/>
      <c r="AV197" s="34"/>
      <c r="AW197" s="34"/>
      <c r="AX197" s="34"/>
      <c r="AY197" s="34"/>
      <c r="AZ197" s="34"/>
      <c r="BA197" s="34"/>
      <c r="BB197" s="34"/>
      <c r="BC197" s="34"/>
      <c r="BD197" s="34"/>
      <c r="BE197" s="34"/>
      <c r="BF197" s="34"/>
      <c r="BG197" s="34"/>
      <c r="BH197" s="34"/>
      <c r="BI197" s="34"/>
      <c r="BJ197" s="34"/>
      <c r="BK197" s="34"/>
      <c r="BL197" s="34"/>
      <c r="BM197" s="34"/>
      <c r="BN197" s="34"/>
      <c r="BO197" s="34"/>
      <c r="BP197" s="34"/>
      <c r="BQ197" s="34"/>
      <c r="BR197" s="34"/>
      <c r="BS197" s="34"/>
      <c r="BT197" s="34"/>
      <c r="BU197" s="34"/>
      <c r="BV197" s="34"/>
      <c r="BW197" s="34"/>
      <c r="BX197" s="34"/>
      <c r="BY197" s="34"/>
      <c r="BZ197" s="34"/>
      <c r="CA197" s="34"/>
      <c r="CB197" s="34"/>
      <c r="CC197" s="34"/>
      <c r="CD197" s="34"/>
      <c r="CE197" s="34"/>
      <c r="CF197" s="34"/>
      <c r="CG197" s="34"/>
      <c r="CH197" s="34"/>
      <c r="CI197" s="34"/>
      <c r="CJ197" s="34"/>
      <c r="CK197" s="34"/>
      <c r="CL197" s="34"/>
      <c r="CM197" s="34"/>
      <c r="CN197" s="34"/>
      <c r="CO197" s="34"/>
      <c r="CP197" s="34"/>
      <c r="CQ197" s="34"/>
      <c r="CR197" s="34"/>
      <c r="CS197" s="34"/>
      <c r="CT197" s="34"/>
      <c r="CU197" s="34"/>
      <c r="CV197" s="34"/>
      <c r="CW197" s="34"/>
      <c r="CX197" s="34"/>
      <c r="CY197" s="34"/>
    </row>
    <row r="198" spans="1:103" x14ac:dyDescent="0.25">
      <c r="A198" s="7">
        <f t="shared" si="9"/>
        <v>194</v>
      </c>
      <c r="B198" s="7" t="str">
        <f>IF('Demand Locations'!B198&lt;&gt;"",'Demand Locations'!B198,"")</f>
        <v/>
      </c>
      <c r="C198" s="24" t="str">
        <f t="shared" ref="C198:C204" si="10">IF(COUNT(D198:ZZ198)=0,"",AVERAGE(D198:ZZ198))</f>
        <v/>
      </c>
      <c r="D198" s="34"/>
      <c r="E198" s="34"/>
      <c r="F198" s="34"/>
      <c r="G198" s="34"/>
      <c r="H198" s="34"/>
      <c r="I198" s="34"/>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34"/>
      <c r="AL198" s="34"/>
      <c r="AM198" s="34"/>
      <c r="AN198" s="34"/>
      <c r="AO198" s="34"/>
      <c r="AP198" s="34"/>
      <c r="AQ198" s="34"/>
      <c r="AR198" s="34"/>
      <c r="AS198" s="34"/>
      <c r="AT198" s="34"/>
      <c r="AU198" s="34"/>
      <c r="AV198" s="34"/>
      <c r="AW198" s="34"/>
      <c r="AX198" s="34"/>
      <c r="AY198" s="34"/>
      <c r="AZ198" s="34"/>
      <c r="BA198" s="34"/>
      <c r="BB198" s="34"/>
      <c r="BC198" s="34"/>
      <c r="BD198" s="34"/>
      <c r="BE198" s="34"/>
      <c r="BF198" s="34"/>
      <c r="BG198" s="34"/>
      <c r="BH198" s="34"/>
      <c r="BI198" s="34"/>
      <c r="BJ198" s="34"/>
      <c r="BK198" s="34"/>
      <c r="BL198" s="34"/>
      <c r="BM198" s="34"/>
      <c r="BN198" s="34"/>
      <c r="BO198" s="34"/>
      <c r="BP198" s="34"/>
      <c r="BQ198" s="34"/>
      <c r="BR198" s="34"/>
      <c r="BS198" s="34"/>
      <c r="BT198" s="34"/>
      <c r="BU198" s="34"/>
      <c r="BV198" s="34"/>
      <c r="BW198" s="34"/>
      <c r="BX198" s="34"/>
      <c r="BY198" s="34"/>
      <c r="BZ198" s="34"/>
      <c r="CA198" s="34"/>
      <c r="CB198" s="34"/>
      <c r="CC198" s="34"/>
      <c r="CD198" s="34"/>
      <c r="CE198" s="34"/>
      <c r="CF198" s="34"/>
      <c r="CG198" s="34"/>
      <c r="CH198" s="34"/>
      <c r="CI198" s="34"/>
      <c r="CJ198" s="34"/>
      <c r="CK198" s="34"/>
      <c r="CL198" s="34"/>
      <c r="CM198" s="34"/>
      <c r="CN198" s="34"/>
      <c r="CO198" s="34"/>
      <c r="CP198" s="34"/>
      <c r="CQ198" s="34"/>
      <c r="CR198" s="34"/>
      <c r="CS198" s="34"/>
      <c r="CT198" s="34"/>
      <c r="CU198" s="34"/>
      <c r="CV198" s="34"/>
      <c r="CW198" s="34"/>
      <c r="CX198" s="34"/>
      <c r="CY198" s="34"/>
    </row>
    <row r="199" spans="1:103" x14ac:dyDescent="0.25">
      <c r="A199" s="7">
        <f t="shared" ref="A199:A204" si="11">A198+1</f>
        <v>195</v>
      </c>
      <c r="B199" s="7" t="str">
        <f>IF('Demand Locations'!B199&lt;&gt;"",'Demand Locations'!B199,"")</f>
        <v/>
      </c>
      <c r="C199" s="24" t="str">
        <f t="shared" si="10"/>
        <v/>
      </c>
      <c r="D199" s="34"/>
      <c r="E199" s="34"/>
      <c r="F199" s="34"/>
      <c r="G199" s="34"/>
      <c r="H199" s="34"/>
      <c r="I199" s="34"/>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c r="AI199" s="34"/>
      <c r="AJ199" s="34"/>
      <c r="AK199" s="34"/>
      <c r="AL199" s="34"/>
      <c r="AM199" s="34"/>
      <c r="AN199" s="34"/>
      <c r="AO199" s="34"/>
      <c r="AP199" s="34"/>
      <c r="AQ199" s="34"/>
      <c r="AR199" s="34"/>
      <c r="AS199" s="34"/>
      <c r="AT199" s="34"/>
      <c r="AU199" s="34"/>
      <c r="AV199" s="34"/>
      <c r="AW199" s="34"/>
      <c r="AX199" s="34"/>
      <c r="AY199" s="34"/>
      <c r="AZ199" s="34"/>
      <c r="BA199" s="34"/>
      <c r="BB199" s="34"/>
      <c r="BC199" s="34"/>
      <c r="BD199" s="34"/>
      <c r="BE199" s="34"/>
      <c r="BF199" s="34"/>
      <c r="BG199" s="34"/>
      <c r="BH199" s="34"/>
      <c r="BI199" s="34"/>
      <c r="BJ199" s="34"/>
      <c r="BK199" s="34"/>
      <c r="BL199" s="34"/>
      <c r="BM199" s="34"/>
      <c r="BN199" s="34"/>
      <c r="BO199" s="34"/>
      <c r="BP199" s="34"/>
      <c r="BQ199" s="34"/>
      <c r="BR199" s="34"/>
      <c r="BS199" s="34"/>
      <c r="BT199" s="34"/>
      <c r="BU199" s="34"/>
      <c r="BV199" s="34"/>
      <c r="BW199" s="34"/>
      <c r="BX199" s="34"/>
      <c r="BY199" s="34"/>
      <c r="BZ199" s="34"/>
      <c r="CA199" s="34"/>
      <c r="CB199" s="34"/>
      <c r="CC199" s="34"/>
      <c r="CD199" s="34"/>
      <c r="CE199" s="34"/>
      <c r="CF199" s="34"/>
      <c r="CG199" s="34"/>
      <c r="CH199" s="34"/>
      <c r="CI199" s="34"/>
      <c r="CJ199" s="34"/>
      <c r="CK199" s="34"/>
      <c r="CL199" s="34"/>
      <c r="CM199" s="34"/>
      <c r="CN199" s="34"/>
      <c r="CO199" s="34"/>
      <c r="CP199" s="34"/>
      <c r="CQ199" s="34"/>
      <c r="CR199" s="34"/>
      <c r="CS199" s="34"/>
      <c r="CT199" s="34"/>
      <c r="CU199" s="34"/>
      <c r="CV199" s="34"/>
      <c r="CW199" s="34"/>
      <c r="CX199" s="34"/>
      <c r="CY199" s="34"/>
    </row>
    <row r="200" spans="1:103" x14ac:dyDescent="0.25">
      <c r="A200" s="7">
        <f t="shared" si="11"/>
        <v>196</v>
      </c>
      <c r="B200" s="7" t="str">
        <f>IF('Demand Locations'!B200&lt;&gt;"",'Demand Locations'!B200,"")</f>
        <v/>
      </c>
      <c r="C200" s="24" t="str">
        <f t="shared" si="10"/>
        <v/>
      </c>
      <c r="D200" s="34"/>
      <c r="E200" s="34"/>
      <c r="F200" s="34"/>
      <c r="G200" s="34"/>
      <c r="H200" s="34"/>
      <c r="I200" s="34"/>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4"/>
      <c r="AK200" s="34"/>
      <c r="AL200" s="34"/>
      <c r="AM200" s="34"/>
      <c r="AN200" s="34"/>
      <c r="AO200" s="34"/>
      <c r="AP200" s="34"/>
      <c r="AQ200" s="34"/>
      <c r="AR200" s="34"/>
      <c r="AS200" s="34"/>
      <c r="AT200" s="34"/>
      <c r="AU200" s="34"/>
      <c r="AV200" s="34"/>
      <c r="AW200" s="34"/>
      <c r="AX200" s="34"/>
      <c r="AY200" s="34"/>
      <c r="AZ200" s="34"/>
      <c r="BA200" s="34"/>
      <c r="BB200" s="34"/>
      <c r="BC200" s="34"/>
      <c r="BD200" s="34"/>
      <c r="BE200" s="34"/>
      <c r="BF200" s="34"/>
      <c r="BG200" s="34"/>
      <c r="BH200" s="34"/>
      <c r="BI200" s="34"/>
      <c r="BJ200" s="34"/>
      <c r="BK200" s="34"/>
      <c r="BL200" s="34"/>
      <c r="BM200" s="34"/>
      <c r="BN200" s="34"/>
      <c r="BO200" s="34"/>
      <c r="BP200" s="34"/>
      <c r="BQ200" s="34"/>
      <c r="BR200" s="34"/>
      <c r="BS200" s="34"/>
      <c r="BT200" s="34"/>
      <c r="BU200" s="34"/>
      <c r="BV200" s="34"/>
      <c r="BW200" s="34"/>
      <c r="BX200" s="34"/>
      <c r="BY200" s="34"/>
      <c r="BZ200" s="34"/>
      <c r="CA200" s="34"/>
      <c r="CB200" s="34"/>
      <c r="CC200" s="34"/>
      <c r="CD200" s="34"/>
      <c r="CE200" s="34"/>
      <c r="CF200" s="34"/>
      <c r="CG200" s="34"/>
      <c r="CH200" s="34"/>
      <c r="CI200" s="34"/>
      <c r="CJ200" s="34"/>
      <c r="CK200" s="34"/>
      <c r="CL200" s="34"/>
      <c r="CM200" s="34"/>
      <c r="CN200" s="34"/>
      <c r="CO200" s="34"/>
      <c r="CP200" s="34"/>
      <c r="CQ200" s="34"/>
      <c r="CR200" s="34"/>
      <c r="CS200" s="34"/>
      <c r="CT200" s="34"/>
      <c r="CU200" s="34"/>
      <c r="CV200" s="34"/>
      <c r="CW200" s="34"/>
      <c r="CX200" s="34"/>
      <c r="CY200" s="34"/>
    </row>
    <row r="201" spans="1:103" x14ac:dyDescent="0.25">
      <c r="A201" s="7">
        <f t="shared" si="11"/>
        <v>197</v>
      </c>
      <c r="B201" s="7" t="str">
        <f>IF('Demand Locations'!B201&lt;&gt;"",'Demand Locations'!B201,"")</f>
        <v/>
      </c>
      <c r="C201" s="24" t="str">
        <f t="shared" si="10"/>
        <v/>
      </c>
      <c r="D201" s="34"/>
      <c r="E201" s="34"/>
      <c r="F201" s="34"/>
      <c r="G201" s="34"/>
      <c r="H201" s="34"/>
      <c r="I201" s="34"/>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34"/>
      <c r="AL201" s="34"/>
      <c r="AM201" s="34"/>
      <c r="AN201" s="34"/>
      <c r="AO201" s="34"/>
      <c r="AP201" s="34"/>
      <c r="AQ201" s="34"/>
      <c r="AR201" s="34"/>
      <c r="AS201" s="34"/>
      <c r="AT201" s="34"/>
      <c r="AU201" s="34"/>
      <c r="AV201" s="34"/>
      <c r="AW201" s="34"/>
      <c r="AX201" s="34"/>
      <c r="AY201" s="34"/>
      <c r="AZ201" s="34"/>
      <c r="BA201" s="34"/>
      <c r="BB201" s="34"/>
      <c r="BC201" s="34"/>
      <c r="BD201" s="34"/>
      <c r="BE201" s="34"/>
      <c r="BF201" s="34"/>
      <c r="BG201" s="34"/>
      <c r="BH201" s="34"/>
      <c r="BI201" s="34"/>
      <c r="BJ201" s="34"/>
      <c r="BK201" s="34"/>
      <c r="BL201" s="34"/>
      <c r="BM201" s="34"/>
      <c r="BN201" s="34"/>
      <c r="BO201" s="34"/>
      <c r="BP201" s="34"/>
      <c r="BQ201" s="34"/>
      <c r="BR201" s="34"/>
      <c r="BS201" s="34"/>
      <c r="BT201" s="34"/>
      <c r="BU201" s="34"/>
      <c r="BV201" s="34"/>
      <c r="BW201" s="34"/>
      <c r="BX201" s="34"/>
      <c r="BY201" s="34"/>
      <c r="BZ201" s="34"/>
      <c r="CA201" s="34"/>
      <c r="CB201" s="34"/>
      <c r="CC201" s="34"/>
      <c r="CD201" s="34"/>
      <c r="CE201" s="34"/>
      <c r="CF201" s="34"/>
      <c r="CG201" s="34"/>
      <c r="CH201" s="34"/>
      <c r="CI201" s="34"/>
      <c r="CJ201" s="34"/>
      <c r="CK201" s="34"/>
      <c r="CL201" s="34"/>
      <c r="CM201" s="34"/>
      <c r="CN201" s="34"/>
      <c r="CO201" s="34"/>
      <c r="CP201" s="34"/>
      <c r="CQ201" s="34"/>
      <c r="CR201" s="34"/>
      <c r="CS201" s="34"/>
      <c r="CT201" s="34"/>
      <c r="CU201" s="34"/>
      <c r="CV201" s="34"/>
      <c r="CW201" s="34"/>
      <c r="CX201" s="34"/>
      <c r="CY201" s="34"/>
    </row>
    <row r="202" spans="1:103" x14ac:dyDescent="0.25">
      <c r="A202" s="7">
        <f t="shared" si="11"/>
        <v>198</v>
      </c>
      <c r="B202" s="7" t="str">
        <f>IF('Demand Locations'!B202&lt;&gt;"",'Demand Locations'!B202,"")</f>
        <v/>
      </c>
      <c r="C202" s="24" t="str">
        <f t="shared" si="10"/>
        <v/>
      </c>
      <c r="D202" s="34"/>
      <c r="E202" s="34"/>
      <c r="F202" s="34"/>
      <c r="G202" s="34"/>
      <c r="H202" s="34"/>
      <c r="I202" s="34"/>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34"/>
      <c r="AL202" s="34"/>
      <c r="AM202" s="34"/>
      <c r="AN202" s="34"/>
      <c r="AO202" s="34"/>
      <c r="AP202" s="34"/>
      <c r="AQ202" s="34"/>
      <c r="AR202" s="34"/>
      <c r="AS202" s="34"/>
      <c r="AT202" s="34"/>
      <c r="AU202" s="34"/>
      <c r="AV202" s="34"/>
      <c r="AW202" s="34"/>
      <c r="AX202" s="34"/>
      <c r="AY202" s="34"/>
      <c r="AZ202" s="34"/>
      <c r="BA202" s="34"/>
      <c r="BB202" s="34"/>
      <c r="BC202" s="34"/>
      <c r="BD202" s="34"/>
      <c r="BE202" s="34"/>
      <c r="BF202" s="34"/>
      <c r="BG202" s="34"/>
      <c r="BH202" s="34"/>
      <c r="BI202" s="34"/>
      <c r="BJ202" s="34"/>
      <c r="BK202" s="34"/>
      <c r="BL202" s="34"/>
      <c r="BM202" s="34"/>
      <c r="BN202" s="34"/>
      <c r="BO202" s="34"/>
      <c r="BP202" s="34"/>
      <c r="BQ202" s="34"/>
      <c r="BR202" s="34"/>
      <c r="BS202" s="34"/>
      <c r="BT202" s="34"/>
      <c r="BU202" s="34"/>
      <c r="BV202" s="34"/>
      <c r="BW202" s="34"/>
      <c r="BX202" s="34"/>
      <c r="BY202" s="34"/>
      <c r="BZ202" s="34"/>
      <c r="CA202" s="34"/>
      <c r="CB202" s="34"/>
      <c r="CC202" s="34"/>
      <c r="CD202" s="34"/>
      <c r="CE202" s="34"/>
      <c r="CF202" s="34"/>
      <c r="CG202" s="34"/>
      <c r="CH202" s="34"/>
      <c r="CI202" s="34"/>
      <c r="CJ202" s="34"/>
      <c r="CK202" s="34"/>
      <c r="CL202" s="34"/>
      <c r="CM202" s="34"/>
      <c r="CN202" s="34"/>
      <c r="CO202" s="34"/>
      <c r="CP202" s="34"/>
      <c r="CQ202" s="34"/>
      <c r="CR202" s="34"/>
      <c r="CS202" s="34"/>
      <c r="CT202" s="34"/>
      <c r="CU202" s="34"/>
      <c r="CV202" s="34"/>
      <c r="CW202" s="34"/>
      <c r="CX202" s="34"/>
      <c r="CY202" s="34"/>
    </row>
    <row r="203" spans="1:103" x14ac:dyDescent="0.25">
      <c r="A203" s="7">
        <f t="shared" si="11"/>
        <v>199</v>
      </c>
      <c r="B203" s="7" t="str">
        <f>IF('Demand Locations'!B203&lt;&gt;"",'Demand Locations'!B203,"")</f>
        <v/>
      </c>
      <c r="C203" s="24" t="str">
        <f t="shared" si="10"/>
        <v/>
      </c>
      <c r="D203" s="34"/>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c r="AN203" s="34"/>
      <c r="AO203" s="34"/>
      <c r="AP203" s="34"/>
      <c r="AQ203" s="34"/>
      <c r="AR203" s="34"/>
      <c r="AS203" s="34"/>
      <c r="AT203" s="34"/>
      <c r="AU203" s="34"/>
      <c r="AV203" s="34"/>
      <c r="AW203" s="34"/>
      <c r="AX203" s="34"/>
      <c r="AY203" s="34"/>
      <c r="AZ203" s="34"/>
      <c r="BA203" s="34"/>
      <c r="BB203" s="34"/>
      <c r="BC203" s="34"/>
      <c r="BD203" s="34"/>
      <c r="BE203" s="34"/>
      <c r="BF203" s="34"/>
      <c r="BG203" s="34"/>
      <c r="BH203" s="34"/>
      <c r="BI203" s="34"/>
      <c r="BJ203" s="34"/>
      <c r="BK203" s="34"/>
      <c r="BL203" s="34"/>
      <c r="BM203" s="34"/>
      <c r="BN203" s="34"/>
      <c r="BO203" s="34"/>
      <c r="BP203" s="34"/>
      <c r="BQ203" s="34"/>
      <c r="BR203" s="34"/>
      <c r="BS203" s="34"/>
      <c r="BT203" s="34"/>
      <c r="BU203" s="34"/>
      <c r="BV203" s="34"/>
      <c r="BW203" s="34"/>
      <c r="BX203" s="34"/>
      <c r="BY203" s="34"/>
      <c r="BZ203" s="34"/>
      <c r="CA203" s="34"/>
      <c r="CB203" s="34"/>
      <c r="CC203" s="34"/>
      <c r="CD203" s="34"/>
      <c r="CE203" s="34"/>
      <c r="CF203" s="34"/>
      <c r="CG203" s="34"/>
      <c r="CH203" s="34"/>
      <c r="CI203" s="34"/>
      <c r="CJ203" s="34"/>
      <c r="CK203" s="34"/>
      <c r="CL203" s="34"/>
      <c r="CM203" s="34"/>
      <c r="CN203" s="34"/>
      <c r="CO203" s="34"/>
      <c r="CP203" s="34"/>
      <c r="CQ203" s="34"/>
      <c r="CR203" s="34"/>
      <c r="CS203" s="34"/>
      <c r="CT203" s="34"/>
      <c r="CU203" s="34"/>
      <c r="CV203" s="34"/>
      <c r="CW203" s="34"/>
      <c r="CX203" s="34"/>
      <c r="CY203" s="34"/>
    </row>
    <row r="204" spans="1:103" x14ac:dyDescent="0.25">
      <c r="A204" s="7">
        <f t="shared" si="11"/>
        <v>200</v>
      </c>
      <c r="B204" s="7" t="str">
        <f>IF('Demand Locations'!B204&lt;&gt;"",'Demand Locations'!B204,"")</f>
        <v/>
      </c>
      <c r="C204" s="24" t="str">
        <f t="shared" si="10"/>
        <v/>
      </c>
      <c r="D204" s="34"/>
      <c r="E204" s="34"/>
      <c r="F204" s="34"/>
      <c r="G204" s="34"/>
      <c r="H204" s="34"/>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34"/>
      <c r="AL204" s="34"/>
      <c r="AM204" s="34"/>
      <c r="AN204" s="34"/>
      <c r="AO204" s="34"/>
      <c r="AP204" s="34"/>
      <c r="AQ204" s="34"/>
      <c r="AR204" s="34"/>
      <c r="AS204" s="34"/>
      <c r="AT204" s="34"/>
      <c r="AU204" s="34"/>
      <c r="AV204" s="34"/>
      <c r="AW204" s="34"/>
      <c r="AX204" s="34"/>
      <c r="AY204" s="34"/>
      <c r="AZ204" s="34"/>
      <c r="BA204" s="34"/>
      <c r="BB204" s="34"/>
      <c r="BC204" s="34"/>
      <c r="BD204" s="34"/>
      <c r="BE204" s="34"/>
      <c r="BF204" s="34"/>
      <c r="BG204" s="34"/>
      <c r="BH204" s="34"/>
      <c r="BI204" s="34"/>
      <c r="BJ204" s="34"/>
      <c r="BK204" s="34"/>
      <c r="BL204" s="34"/>
      <c r="BM204" s="34"/>
      <c r="BN204" s="34"/>
      <c r="BO204" s="34"/>
      <c r="BP204" s="34"/>
      <c r="BQ204" s="34"/>
      <c r="BR204" s="34"/>
      <c r="BS204" s="34"/>
      <c r="BT204" s="34"/>
      <c r="BU204" s="34"/>
      <c r="BV204" s="34"/>
      <c r="BW204" s="34"/>
      <c r="BX204" s="34"/>
      <c r="BY204" s="34"/>
      <c r="BZ204" s="34"/>
      <c r="CA204" s="34"/>
      <c r="CB204" s="34"/>
      <c r="CC204" s="34"/>
      <c r="CD204" s="34"/>
      <c r="CE204" s="34"/>
      <c r="CF204" s="34"/>
      <c r="CG204" s="34"/>
      <c r="CH204" s="34"/>
      <c r="CI204" s="34"/>
      <c r="CJ204" s="34"/>
      <c r="CK204" s="34"/>
      <c r="CL204" s="34"/>
      <c r="CM204" s="34"/>
      <c r="CN204" s="34"/>
      <c r="CO204" s="34"/>
      <c r="CP204" s="34"/>
      <c r="CQ204" s="34"/>
      <c r="CR204" s="34"/>
      <c r="CS204" s="34"/>
      <c r="CT204" s="34"/>
      <c r="CU204" s="34"/>
      <c r="CV204" s="34"/>
      <c r="CW204" s="34"/>
      <c r="CX204" s="34"/>
      <c r="CY204" s="34"/>
    </row>
  </sheetData>
  <sheetProtection sheet="1" objects="1" scenarios="1"/>
  <pageMargins left="0.7" right="0.7" top="0.75" bottom="0.75" header="0.3" footer="0.3"/>
  <pageSetup scale="71" orientation="portrait" horizontalDpi="0" verticalDpi="0" r:id="rId1"/>
  <colBreaks count="1" manualBreakCount="1">
    <brk id="9" max="1048575" man="1"/>
  </col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0"/>
  </sheetPr>
  <dimension ref="A1:K204"/>
  <sheetViews>
    <sheetView showGridLines="0" zoomScaleNormal="100" workbookViewId="0">
      <pane xSplit="2" ySplit="4" topLeftCell="C5" activePane="bottomRight" state="frozen"/>
      <selection pane="topRight" activeCell="C1" sqref="C1"/>
      <selection pane="bottomLeft" activeCell="A5" sqref="A5"/>
      <selection pane="bottomRight" activeCell="C18" sqref="C18"/>
    </sheetView>
  </sheetViews>
  <sheetFormatPr defaultRowHeight="15" x14ac:dyDescent="0.25"/>
  <cols>
    <col min="1" max="1" width="8.85546875" style="7"/>
    <col min="2" max="2" width="19.85546875" style="7" customWidth="1"/>
    <col min="3" max="3" width="9.28515625" style="7" customWidth="1"/>
    <col min="4" max="4" width="13" style="7" customWidth="1"/>
    <col min="5" max="5" width="11.42578125" style="7" customWidth="1"/>
    <col min="6" max="6" width="11.140625" style="7" customWidth="1"/>
    <col min="7" max="8" width="11" style="7" customWidth="1"/>
    <col min="9" max="9" width="18.42578125" style="7" customWidth="1"/>
    <col min="10" max="10" width="11.7109375" style="7" customWidth="1"/>
    <col min="11" max="11" width="14.28515625" style="7" customWidth="1"/>
  </cols>
  <sheetData>
    <row r="1" spans="1:11" ht="14.45" x14ac:dyDescent="0.3">
      <c r="B1" s="4" t="s">
        <v>160</v>
      </c>
    </row>
    <row r="2" spans="1:11" ht="14.45" x14ac:dyDescent="0.3">
      <c r="B2" s="5"/>
    </row>
    <row r="3" spans="1:11" ht="70.900000000000006" customHeight="1" x14ac:dyDescent="0.3">
      <c r="B3" s="39"/>
      <c r="C3" s="9" t="s">
        <v>74</v>
      </c>
      <c r="D3" s="9" t="s">
        <v>75</v>
      </c>
      <c r="E3" s="9" t="s">
        <v>154</v>
      </c>
      <c r="F3" s="9" t="s">
        <v>101</v>
      </c>
      <c r="G3" s="9" t="s">
        <v>155</v>
      </c>
      <c r="H3" s="9" t="s">
        <v>102</v>
      </c>
      <c r="I3" s="9" t="s">
        <v>103</v>
      </c>
      <c r="J3" s="9" t="s">
        <v>104</v>
      </c>
      <c r="K3" s="9" t="s">
        <v>163</v>
      </c>
    </row>
    <row r="4" spans="1:11" ht="14.45" x14ac:dyDescent="0.3">
      <c r="A4" s="9" t="s">
        <v>7</v>
      </c>
      <c r="B4" s="9" t="s">
        <v>8</v>
      </c>
      <c r="C4" s="21">
        <f>SUM(C5:C9995)</f>
        <v>11</v>
      </c>
      <c r="D4" s="24">
        <f>IF('Workers Settings'!$A$3=0,"",C4/'Workers Settings'!$A$3)</f>
        <v>0.73333333333333328</v>
      </c>
      <c r="E4" s="21">
        <f>SUM(E5:E9995)</f>
        <v>4</v>
      </c>
      <c r="F4" s="23">
        <f>IF(OR(C4="",C4=0),"",E4/C4)</f>
        <v>0.36363636363636365</v>
      </c>
      <c r="G4" s="21">
        <f>SUM(G5:G9995)</f>
        <v>6</v>
      </c>
      <c r="H4" s="23">
        <f>IF(OR(C4="",C4=0),"",G4/C4)</f>
        <v>0.54545454545454541</v>
      </c>
      <c r="I4" s="29">
        <f>SUM(I5:I9995)</f>
        <v>182000</v>
      </c>
      <c r="J4" s="24" t="str">
        <f>IF(SUM('Demand Locations'!E:E)=0,"",I4/SUM('Demand Locations'!E:E))</f>
        <v/>
      </c>
      <c r="K4" s="29">
        <f>IF(OR(C4=0,C4=""),"",IF($B$2="",SUM('Workers Assignments'!W:W)/C4,SUMIF('Workers Assignments'!G:G,$B$2,'Workers Assignments'!W:W)/C4))</f>
        <v>0</v>
      </c>
    </row>
    <row r="5" spans="1:11" ht="14.45" x14ac:dyDescent="0.3">
      <c r="A5" s="7">
        <v>1</v>
      </c>
      <c r="B5" s="7" t="str">
        <f>IF('Demand Locations'!B5&lt;&gt;"",'Demand Locations'!B5,"")</f>
        <v>Arusha Region</v>
      </c>
      <c r="C5" s="7">
        <f>IF(B5="","",IF($B$2="",COUNTIF('Workers Assignments'!D:D,B5),COUNTIFS('Workers Assignments'!D:D,B5,'Workers Assignments'!G:G,$B$2)))</f>
        <v>0</v>
      </c>
      <c r="D5" s="24">
        <f>IF(B5="","",IF('Workers Settings'!$A$3=0,"",C5/'Workers Settings'!$A$3))</f>
        <v>0</v>
      </c>
      <c r="E5" s="7">
        <f>IF(B5="","",IF($B$2="",COUNTIFS('Workers Assignments'!D:D,B5,'Workers Assignments'!E:E,1),COUNTIFS('Workers Assignments'!D:D,B5,'Workers Assignments'!E:E,1,'Workers Assignments'!G:G,$B$2)))</f>
        <v>0</v>
      </c>
      <c r="F5" s="24" t="str">
        <f>IF(OR(C5="",C5=0),"",E5/C5)</f>
        <v/>
      </c>
      <c r="G5" s="7">
        <f>IF(B5="","",IF($B$2="",COUNTIFS('Workers Assignments'!D:D,B5,'Workers Assignments'!E:E,"&lt;=3"),COUNTIFS('Workers Assignments'!D:D,B5,'Workers Assignments'!E:E,"&lt;=3",'Workers Assignments'!G:G,$B$2)))</f>
        <v>0</v>
      </c>
      <c r="H5" s="24" t="str">
        <f>IF(OR(C5="",C5=0),"",G5/C5)</f>
        <v/>
      </c>
      <c r="I5" s="29">
        <f>IF(B5="","",IF($B$2="",SUMIF('Workers Assignments'!D:D,B5,'Workers Assignments'!AA:AA),SUMIFS('Workers Assignments'!AA:AA,'Workers Assignments'!D:D,B5,'Workers Assignments'!G:G,$B$2)))</f>
        <v>0</v>
      </c>
      <c r="J5" s="24" t="str">
        <f>IF(OR('Demand Locations'!E5="",'Demand Locations'!E5=0),"",I5/'Demand Locations'!E5)</f>
        <v/>
      </c>
      <c r="K5" s="29" t="str">
        <f>IF(OR(C5=0,C5=""),"",IF($B$2="",SUMIF('Workers Assignments'!D:D,B5,'Workers Assignments'!W:W)/C5,SUMIFS('Workers Assignments'!W:W,'Workers Assignments'!D:D,B5,'Workers Assignments'!G:G,$B$2)/C5))</f>
        <v/>
      </c>
    </row>
    <row r="6" spans="1:11" ht="14.45" x14ac:dyDescent="0.3">
      <c r="A6" s="7">
        <f>A5+1</f>
        <v>2</v>
      </c>
      <c r="B6" s="7" t="str">
        <f>IF('Demand Locations'!B6&lt;&gt;"",'Demand Locations'!B6,"")</f>
        <v>Dar es Salaam Region</v>
      </c>
      <c r="C6" s="7">
        <f>IF(B6="","",IF($B$2="",COUNTIF('Workers Assignments'!D:D,B6),COUNTIFS('Workers Assignments'!D:D,B6,'Workers Assignments'!G:G,$B$2)))</f>
        <v>0</v>
      </c>
      <c r="D6" s="24">
        <f>IF(B6="","",IF('Workers Settings'!$A$3=0,"",C6/'Workers Settings'!$A$3))</f>
        <v>0</v>
      </c>
      <c r="E6" s="7">
        <f>IF(B6="","",IF($B$2="",COUNTIFS('Workers Assignments'!D:D,B6,'Workers Assignments'!E:E,1),COUNTIFS('Workers Assignments'!D:D,B6,'Workers Assignments'!E:E,1,'Workers Assignments'!G:G,$B$2)))</f>
        <v>0</v>
      </c>
      <c r="F6" s="24" t="str">
        <f t="shared" ref="F6:F69" si="0">IF(OR(C6="",C6=0),"",E6/C6)</f>
        <v/>
      </c>
      <c r="G6" s="7">
        <f>IF(B6="","",IF($B$2="",COUNTIFS('Workers Assignments'!D:D,B6,'Workers Assignments'!E:E,"&lt;=3"),COUNTIFS('Workers Assignments'!D:D,B6,'Workers Assignments'!E:E,"&lt;=3",'Workers Assignments'!G:G,$B$2)))</f>
        <v>0</v>
      </c>
      <c r="H6" s="24" t="str">
        <f t="shared" ref="H6:H69" si="1">IF(OR(C6="",C6=0),"",G6/C6)</f>
        <v/>
      </c>
      <c r="I6" s="29">
        <f>IF(B6="","",IF($B$2="",SUMIF('Workers Assignments'!D:D,B6,'Workers Assignments'!AA:AA),SUMIFS('Workers Assignments'!AA:AA,'Workers Assignments'!D:D,B6,'Workers Assignments'!G:G,$B$2)))</f>
        <v>0</v>
      </c>
      <c r="J6" s="24" t="str">
        <f>IF(OR('Demand Locations'!E6="",'Demand Locations'!E6=0),"",I6/'Demand Locations'!E6)</f>
        <v/>
      </c>
      <c r="K6" s="29" t="str">
        <f>IF(OR(C6=0,C6=""),"",IF($B$2="",SUMIF('Workers Assignments'!D:D,B6,'Workers Assignments'!W:W)/C6,SUMIFS('Workers Assignments'!W:W,'Workers Assignments'!D:D,B6,'Workers Assignments'!G:G,$B$2)/C6))</f>
        <v/>
      </c>
    </row>
    <row r="7" spans="1:11" ht="14.45" x14ac:dyDescent="0.3">
      <c r="A7" s="7">
        <f t="shared" ref="A7:A70" si="2">A6+1</f>
        <v>3</v>
      </c>
      <c r="B7" s="7" t="str">
        <f>IF('Demand Locations'!B7&lt;&gt;"",'Demand Locations'!B7,"")</f>
        <v>Dodoma Region</v>
      </c>
      <c r="C7" s="7">
        <f>IF(B7="","",IF($B$2="",COUNTIF('Workers Assignments'!D:D,B7),COUNTIFS('Workers Assignments'!D:D,B7,'Workers Assignments'!G:G,$B$2)))</f>
        <v>0</v>
      </c>
      <c r="D7" s="24">
        <f>IF(B7="","",IF('Workers Settings'!$A$3=0,"",C7/'Workers Settings'!$A$3))</f>
        <v>0</v>
      </c>
      <c r="E7" s="7">
        <f>IF(B7="","",IF($B$2="",COUNTIFS('Workers Assignments'!D:D,B7,'Workers Assignments'!E:E,1),COUNTIFS('Workers Assignments'!D:D,B7,'Workers Assignments'!E:E,1,'Workers Assignments'!G:G,$B$2)))</f>
        <v>0</v>
      </c>
      <c r="F7" s="24" t="str">
        <f t="shared" si="0"/>
        <v/>
      </c>
      <c r="G7" s="7">
        <f>IF(B7="","",IF($B$2="",COUNTIFS('Workers Assignments'!D:D,B7,'Workers Assignments'!E:E,"&lt;=3"),COUNTIFS('Workers Assignments'!D:D,B7,'Workers Assignments'!E:E,"&lt;=3",'Workers Assignments'!G:G,$B$2)))</f>
        <v>0</v>
      </c>
      <c r="H7" s="24" t="str">
        <f t="shared" si="1"/>
        <v/>
      </c>
      <c r="I7" s="29">
        <f>IF(B7="","",IF($B$2="",SUMIF('Workers Assignments'!D:D,B7,'Workers Assignments'!AA:AA),SUMIFS('Workers Assignments'!AA:AA,'Workers Assignments'!D:D,B7,'Workers Assignments'!G:G,$B$2)))</f>
        <v>0</v>
      </c>
      <c r="J7" s="24" t="str">
        <f>IF(OR('Demand Locations'!E7="",'Demand Locations'!E7=0),"",I7/'Demand Locations'!E7)</f>
        <v/>
      </c>
      <c r="K7" s="29" t="str">
        <f>IF(OR(C7=0,C7=""),"",IF($B$2="",SUMIF('Workers Assignments'!D:D,B7,'Workers Assignments'!W:W)/C7,SUMIFS('Workers Assignments'!W:W,'Workers Assignments'!D:D,B7,'Workers Assignments'!G:G,$B$2)/C7))</f>
        <v/>
      </c>
    </row>
    <row r="8" spans="1:11" ht="14.45" x14ac:dyDescent="0.3">
      <c r="A8" s="7">
        <f t="shared" si="2"/>
        <v>4</v>
      </c>
      <c r="B8" s="7" t="str">
        <f>IF('Demand Locations'!B8&lt;&gt;"",'Demand Locations'!B8,"")</f>
        <v>Geita Region</v>
      </c>
      <c r="C8" s="7">
        <f>IF(B8="","",IF($B$2="",COUNTIF('Workers Assignments'!D:D,B8),COUNTIFS('Workers Assignments'!D:D,B8,'Workers Assignments'!G:G,$B$2)))</f>
        <v>0</v>
      </c>
      <c r="D8" s="24">
        <f>IF(B8="","",IF('Workers Settings'!$A$3=0,"",C8/'Workers Settings'!$A$3))</f>
        <v>0</v>
      </c>
      <c r="E8" s="7">
        <f>IF(B8="","",IF($B$2="",COUNTIFS('Workers Assignments'!D:D,B8,'Workers Assignments'!E:E,1),COUNTIFS('Workers Assignments'!D:D,B8,'Workers Assignments'!E:E,1,'Workers Assignments'!G:G,$B$2)))</f>
        <v>0</v>
      </c>
      <c r="F8" s="24" t="str">
        <f t="shared" si="0"/>
        <v/>
      </c>
      <c r="G8" s="7">
        <f>IF(B8="","",IF($B$2="",COUNTIFS('Workers Assignments'!D:D,B8,'Workers Assignments'!E:E,"&lt;=3"),COUNTIFS('Workers Assignments'!D:D,B8,'Workers Assignments'!E:E,"&lt;=3",'Workers Assignments'!G:G,$B$2)))</f>
        <v>0</v>
      </c>
      <c r="H8" s="24" t="str">
        <f t="shared" si="1"/>
        <v/>
      </c>
      <c r="I8" s="29">
        <f>IF(B8="","",IF($B$2="",SUMIF('Workers Assignments'!D:D,B8,'Workers Assignments'!AA:AA),SUMIFS('Workers Assignments'!AA:AA,'Workers Assignments'!D:D,B8,'Workers Assignments'!G:G,$B$2)))</f>
        <v>0</v>
      </c>
      <c r="J8" s="24" t="str">
        <f>IF(OR('Demand Locations'!E8="",'Demand Locations'!E8=0),"",I8/'Demand Locations'!E8)</f>
        <v/>
      </c>
      <c r="K8" s="29" t="str">
        <f>IF(OR(C8=0,C8=""),"",IF($B$2="",SUMIF('Workers Assignments'!D:D,B8,'Workers Assignments'!W:W)/C8,SUMIFS('Workers Assignments'!W:W,'Workers Assignments'!D:D,B8,'Workers Assignments'!G:G,$B$2)/C8))</f>
        <v/>
      </c>
    </row>
    <row r="9" spans="1:11" ht="14.45" x14ac:dyDescent="0.3">
      <c r="A9" s="7">
        <f t="shared" si="2"/>
        <v>5</v>
      </c>
      <c r="B9" s="7" t="str">
        <f>IF('Demand Locations'!B9&lt;&gt;"",'Demand Locations'!B9,"")</f>
        <v>Iringa Region</v>
      </c>
      <c r="C9" s="7">
        <f>IF(B9="","",IF($B$2="",COUNTIF('Workers Assignments'!D:D,B9),COUNTIFS('Workers Assignments'!D:D,B9,'Workers Assignments'!G:G,$B$2)))</f>
        <v>1</v>
      </c>
      <c r="D9" s="24">
        <f>IF(B9="","",IF('Workers Settings'!$A$3=0,"",C9/'Workers Settings'!$A$3))</f>
        <v>6.6666666666666666E-2</v>
      </c>
      <c r="E9" s="7">
        <f>IF(B9="","",IF($B$2="",COUNTIFS('Workers Assignments'!D:D,B9,'Workers Assignments'!E:E,1),COUNTIFS('Workers Assignments'!D:D,B9,'Workers Assignments'!E:E,1,'Workers Assignments'!G:G,$B$2)))</f>
        <v>1</v>
      </c>
      <c r="F9" s="24">
        <f t="shared" si="0"/>
        <v>1</v>
      </c>
      <c r="G9" s="7">
        <f>IF(B9="","",IF($B$2="",COUNTIFS('Workers Assignments'!D:D,B9,'Workers Assignments'!E:E,"&lt;=3"),COUNTIFS('Workers Assignments'!D:D,B9,'Workers Assignments'!E:E,"&lt;=3",'Workers Assignments'!G:G,$B$2)))</f>
        <v>1</v>
      </c>
      <c r="H9" s="24">
        <f t="shared" si="1"/>
        <v>1</v>
      </c>
      <c r="I9" s="29">
        <f>IF(B9="","",IF($B$2="",SUMIF('Workers Assignments'!D:D,B9,'Workers Assignments'!AA:AA),SUMIFS('Workers Assignments'!AA:AA,'Workers Assignments'!D:D,B9,'Workers Assignments'!G:G,$B$2)))</f>
        <v>0</v>
      </c>
      <c r="J9" s="24" t="str">
        <f>IF(OR('Demand Locations'!E9="",'Demand Locations'!E9=0),"",I9/'Demand Locations'!E9)</f>
        <v/>
      </c>
      <c r="K9" s="29">
        <f>IF(OR(C9=0,C9=""),"",IF($B$2="",SUMIF('Workers Assignments'!D:D,B9,'Workers Assignments'!W:W)/C9,SUMIFS('Workers Assignments'!W:W,'Workers Assignments'!D:D,B9,'Workers Assignments'!G:G,$B$2)/C9))</f>
        <v>0</v>
      </c>
    </row>
    <row r="10" spans="1:11" ht="14.45" x14ac:dyDescent="0.3">
      <c r="A10" s="7">
        <f t="shared" si="2"/>
        <v>6</v>
      </c>
      <c r="B10" s="7" t="str">
        <f>IF('Demand Locations'!B10&lt;&gt;"",'Demand Locations'!B10,"")</f>
        <v>Kagera Region</v>
      </c>
      <c r="C10" s="7">
        <f>IF(B10="","",IF($B$2="",COUNTIF('Workers Assignments'!D:D,B10),COUNTIFS('Workers Assignments'!D:D,B10,'Workers Assignments'!G:G,$B$2)))</f>
        <v>0</v>
      </c>
      <c r="D10" s="24">
        <f>IF(B10="","",IF('Workers Settings'!$A$3=0,"",C10/'Workers Settings'!$A$3))</f>
        <v>0</v>
      </c>
      <c r="E10" s="7">
        <f>IF(B10="","",IF($B$2="",COUNTIFS('Workers Assignments'!D:D,B10,'Workers Assignments'!E:E,1),COUNTIFS('Workers Assignments'!D:D,B10,'Workers Assignments'!E:E,1,'Workers Assignments'!G:G,$B$2)))</f>
        <v>0</v>
      </c>
      <c r="F10" s="24" t="str">
        <f t="shared" si="0"/>
        <v/>
      </c>
      <c r="G10" s="7">
        <f>IF(B10="","",IF($B$2="",COUNTIFS('Workers Assignments'!D:D,B10,'Workers Assignments'!E:E,"&lt;=3"),COUNTIFS('Workers Assignments'!D:D,B10,'Workers Assignments'!E:E,"&lt;=3",'Workers Assignments'!G:G,$B$2)))</f>
        <v>0</v>
      </c>
      <c r="H10" s="24" t="str">
        <f t="shared" si="1"/>
        <v/>
      </c>
      <c r="I10" s="29">
        <f>IF(B10="","",IF($B$2="",SUMIF('Workers Assignments'!D:D,B10,'Workers Assignments'!AA:AA),SUMIFS('Workers Assignments'!AA:AA,'Workers Assignments'!D:D,B10,'Workers Assignments'!G:G,$B$2)))</f>
        <v>0</v>
      </c>
      <c r="J10" s="24" t="str">
        <f>IF(OR('Demand Locations'!E10="",'Demand Locations'!E10=0),"",I10/'Demand Locations'!E10)</f>
        <v/>
      </c>
      <c r="K10" s="29" t="str">
        <f>IF(OR(C10=0,C10=""),"",IF($B$2="",SUMIF('Workers Assignments'!D:D,B10,'Workers Assignments'!W:W)/C10,SUMIFS('Workers Assignments'!W:W,'Workers Assignments'!D:D,B10,'Workers Assignments'!G:G,$B$2)/C10))</f>
        <v/>
      </c>
    </row>
    <row r="11" spans="1:11" ht="14.45" x14ac:dyDescent="0.3">
      <c r="A11" s="7">
        <f t="shared" si="2"/>
        <v>7</v>
      </c>
      <c r="B11" s="7" t="str">
        <f>IF('Demand Locations'!B11&lt;&gt;"",'Demand Locations'!B11,"")</f>
        <v>Katavi Region</v>
      </c>
      <c r="C11" s="7">
        <f>IF(B11="","",IF($B$2="",COUNTIF('Workers Assignments'!D:D,B11),COUNTIFS('Workers Assignments'!D:D,B11,'Workers Assignments'!G:G,$B$2)))</f>
        <v>0</v>
      </c>
      <c r="D11" s="24">
        <f>IF(B11="","",IF('Workers Settings'!$A$3=0,"",C11/'Workers Settings'!$A$3))</f>
        <v>0</v>
      </c>
      <c r="E11" s="7">
        <f>IF(B11="","",IF($B$2="",COUNTIFS('Workers Assignments'!D:D,B11,'Workers Assignments'!E:E,1),COUNTIFS('Workers Assignments'!D:D,B11,'Workers Assignments'!E:E,1,'Workers Assignments'!G:G,$B$2)))</f>
        <v>0</v>
      </c>
      <c r="F11" s="24" t="str">
        <f t="shared" si="0"/>
        <v/>
      </c>
      <c r="G11" s="7">
        <f>IF(B11="","",IF($B$2="",COUNTIFS('Workers Assignments'!D:D,B11,'Workers Assignments'!E:E,"&lt;=3"),COUNTIFS('Workers Assignments'!D:D,B11,'Workers Assignments'!E:E,"&lt;=3",'Workers Assignments'!G:G,$B$2)))</f>
        <v>0</v>
      </c>
      <c r="H11" s="24" t="str">
        <f t="shared" si="1"/>
        <v/>
      </c>
      <c r="I11" s="29">
        <f>IF(B11="","",IF($B$2="",SUMIF('Workers Assignments'!D:D,B11,'Workers Assignments'!AA:AA),SUMIFS('Workers Assignments'!AA:AA,'Workers Assignments'!D:D,B11,'Workers Assignments'!G:G,$B$2)))</f>
        <v>0</v>
      </c>
      <c r="J11" s="24" t="str">
        <f>IF(OR('Demand Locations'!E11="",'Demand Locations'!E11=0),"",I11/'Demand Locations'!E11)</f>
        <v/>
      </c>
      <c r="K11" s="29" t="str">
        <f>IF(OR(C11=0,C11=""),"",IF($B$2="",SUMIF('Workers Assignments'!D:D,B11,'Workers Assignments'!W:W)/C11,SUMIFS('Workers Assignments'!W:W,'Workers Assignments'!D:D,B11,'Workers Assignments'!G:G,$B$2)/C11))</f>
        <v/>
      </c>
    </row>
    <row r="12" spans="1:11" ht="14.45" x14ac:dyDescent="0.3">
      <c r="A12" s="7">
        <f t="shared" si="2"/>
        <v>8</v>
      </c>
      <c r="B12" s="7" t="str">
        <f>IF('Demand Locations'!B12&lt;&gt;"",'Demand Locations'!B12,"")</f>
        <v>Kigoma Region</v>
      </c>
      <c r="C12" s="7">
        <f>IF(B12="","",IF($B$2="",COUNTIF('Workers Assignments'!D:D,B12),COUNTIFS('Workers Assignments'!D:D,B12,'Workers Assignments'!G:G,$B$2)))</f>
        <v>0</v>
      </c>
      <c r="D12" s="24">
        <f>IF(B12="","",IF('Workers Settings'!$A$3=0,"",C12/'Workers Settings'!$A$3))</f>
        <v>0</v>
      </c>
      <c r="E12" s="7">
        <f>IF(B12="","",IF($B$2="",COUNTIFS('Workers Assignments'!D:D,B12,'Workers Assignments'!E:E,1),COUNTIFS('Workers Assignments'!D:D,B12,'Workers Assignments'!E:E,1,'Workers Assignments'!G:G,$B$2)))</f>
        <v>0</v>
      </c>
      <c r="F12" s="24" t="str">
        <f t="shared" si="0"/>
        <v/>
      </c>
      <c r="G12" s="7">
        <f>IF(B12="","",IF($B$2="",COUNTIFS('Workers Assignments'!D:D,B12,'Workers Assignments'!E:E,"&lt;=3"),COUNTIFS('Workers Assignments'!D:D,B12,'Workers Assignments'!E:E,"&lt;=3",'Workers Assignments'!G:G,$B$2)))</f>
        <v>0</v>
      </c>
      <c r="H12" s="24" t="str">
        <f t="shared" si="1"/>
        <v/>
      </c>
      <c r="I12" s="29">
        <f>IF(B12="","",IF($B$2="",SUMIF('Workers Assignments'!D:D,B12,'Workers Assignments'!AA:AA),SUMIFS('Workers Assignments'!AA:AA,'Workers Assignments'!D:D,B12,'Workers Assignments'!G:G,$B$2)))</f>
        <v>0</v>
      </c>
      <c r="J12" s="24" t="str">
        <f>IF(OR('Demand Locations'!E12="",'Demand Locations'!E12=0),"",I12/'Demand Locations'!E12)</f>
        <v/>
      </c>
      <c r="K12" s="29" t="str">
        <f>IF(OR(C12=0,C12=""),"",IF($B$2="",SUMIF('Workers Assignments'!D:D,B12,'Workers Assignments'!W:W)/C12,SUMIFS('Workers Assignments'!W:W,'Workers Assignments'!D:D,B12,'Workers Assignments'!G:G,$B$2)/C12))</f>
        <v/>
      </c>
    </row>
    <row r="13" spans="1:11" ht="14.45" x14ac:dyDescent="0.3">
      <c r="A13" s="7">
        <f t="shared" si="2"/>
        <v>9</v>
      </c>
      <c r="B13" s="7" t="str">
        <f>IF('Demand Locations'!B13&lt;&gt;"",'Demand Locations'!B13,"")</f>
        <v>Kilimanjaro Region</v>
      </c>
      <c r="C13" s="7">
        <f>IF(B13="","",IF($B$2="",COUNTIF('Workers Assignments'!D:D,B13),COUNTIFS('Workers Assignments'!D:D,B13,'Workers Assignments'!G:G,$B$2)))</f>
        <v>1</v>
      </c>
      <c r="D13" s="24">
        <f>IF(B13="","",IF('Workers Settings'!$A$3=0,"",C13/'Workers Settings'!$A$3))</f>
        <v>6.6666666666666666E-2</v>
      </c>
      <c r="E13" s="7">
        <f>IF(B13="","",IF($B$2="",COUNTIFS('Workers Assignments'!D:D,B13,'Workers Assignments'!E:E,1),COUNTIFS('Workers Assignments'!D:D,B13,'Workers Assignments'!E:E,1,'Workers Assignments'!G:G,$B$2)))</f>
        <v>0</v>
      </c>
      <c r="F13" s="24">
        <f t="shared" si="0"/>
        <v>0</v>
      </c>
      <c r="G13" s="7">
        <f>IF(B13="","",IF($B$2="",COUNTIFS('Workers Assignments'!D:D,B13,'Workers Assignments'!E:E,"&lt;=3"),COUNTIFS('Workers Assignments'!D:D,B13,'Workers Assignments'!E:E,"&lt;=3",'Workers Assignments'!G:G,$B$2)))</f>
        <v>0</v>
      </c>
      <c r="H13" s="24">
        <f t="shared" si="1"/>
        <v>0</v>
      </c>
      <c r="I13" s="29">
        <f>IF(B13="","",IF($B$2="",SUMIF('Workers Assignments'!D:D,B13,'Workers Assignments'!AA:AA),SUMIFS('Workers Assignments'!AA:AA,'Workers Assignments'!D:D,B13,'Workers Assignments'!G:G,$B$2)))</f>
        <v>0</v>
      </c>
      <c r="J13" s="24" t="str">
        <f>IF(OR('Demand Locations'!E13="",'Demand Locations'!E13=0),"",I13/'Demand Locations'!E13)</f>
        <v/>
      </c>
      <c r="K13" s="29">
        <f>IF(OR(C13=0,C13=""),"",IF($B$2="",SUMIF('Workers Assignments'!D:D,B13,'Workers Assignments'!W:W)/C13,SUMIFS('Workers Assignments'!W:W,'Workers Assignments'!D:D,B13,'Workers Assignments'!G:G,$B$2)/C13))</f>
        <v>0</v>
      </c>
    </row>
    <row r="14" spans="1:11" ht="14.45" x14ac:dyDescent="0.3">
      <c r="A14" s="7">
        <f t="shared" si="2"/>
        <v>10</v>
      </c>
      <c r="B14" s="7" t="str">
        <f>IF('Demand Locations'!B14&lt;&gt;"",'Demand Locations'!B14,"")</f>
        <v>Lindi Region</v>
      </c>
      <c r="C14" s="7">
        <f>IF(B14="","",IF($B$2="",COUNTIF('Workers Assignments'!D:D,B14),COUNTIFS('Workers Assignments'!D:D,B14,'Workers Assignments'!G:G,$B$2)))</f>
        <v>2</v>
      </c>
      <c r="D14" s="24">
        <f>IF(B14="","",IF('Workers Settings'!$A$3=0,"",C14/'Workers Settings'!$A$3))</f>
        <v>0.13333333333333333</v>
      </c>
      <c r="E14" s="7">
        <f>IF(B14="","",IF($B$2="",COUNTIFS('Workers Assignments'!D:D,B14,'Workers Assignments'!E:E,1),COUNTIFS('Workers Assignments'!D:D,B14,'Workers Assignments'!E:E,1,'Workers Assignments'!G:G,$B$2)))</f>
        <v>0</v>
      </c>
      <c r="F14" s="24">
        <f t="shared" si="0"/>
        <v>0</v>
      </c>
      <c r="G14" s="7">
        <f>IF(B14="","",IF($B$2="",COUNTIFS('Workers Assignments'!D:D,B14,'Workers Assignments'!E:E,"&lt;=3"),COUNTIFS('Workers Assignments'!D:D,B14,'Workers Assignments'!E:E,"&lt;=3",'Workers Assignments'!G:G,$B$2)))</f>
        <v>2</v>
      </c>
      <c r="H14" s="24">
        <f t="shared" si="1"/>
        <v>1</v>
      </c>
      <c r="I14" s="29">
        <f>IF(B14="","",IF($B$2="",SUMIF('Workers Assignments'!D:D,B14,'Workers Assignments'!AA:AA),SUMIFS('Workers Assignments'!AA:AA,'Workers Assignments'!D:D,B14,'Workers Assignments'!G:G,$B$2)))</f>
        <v>60000</v>
      </c>
      <c r="J14" s="24" t="str">
        <f>IF(OR('Demand Locations'!E14="",'Demand Locations'!E14=0),"",I14/'Demand Locations'!E14)</f>
        <v/>
      </c>
      <c r="K14" s="29">
        <f>IF(OR(C14=0,C14=""),"",IF($B$2="",SUMIF('Workers Assignments'!D:D,B14,'Workers Assignments'!W:W)/C14,SUMIFS('Workers Assignments'!W:W,'Workers Assignments'!D:D,B14,'Workers Assignments'!G:G,$B$2)/C14))</f>
        <v>0</v>
      </c>
    </row>
    <row r="15" spans="1:11" ht="14.45" x14ac:dyDescent="0.3">
      <c r="A15" s="7">
        <f t="shared" si="2"/>
        <v>11</v>
      </c>
      <c r="B15" s="7" t="str">
        <f>IF('Demand Locations'!B15&lt;&gt;"",'Demand Locations'!B15,"")</f>
        <v>Manyara</v>
      </c>
      <c r="C15" s="7">
        <f>IF(B15="","",IF($B$2="",COUNTIF('Workers Assignments'!D:D,B15),COUNTIFS('Workers Assignments'!D:D,B15,'Workers Assignments'!G:G,$B$2)))</f>
        <v>0</v>
      </c>
      <c r="D15" s="24">
        <f>IF(B15="","",IF('Workers Settings'!$A$3=0,"",C15/'Workers Settings'!$A$3))</f>
        <v>0</v>
      </c>
      <c r="E15" s="7">
        <f>IF(B15="","",IF($B$2="",COUNTIFS('Workers Assignments'!D:D,B15,'Workers Assignments'!E:E,1),COUNTIFS('Workers Assignments'!D:D,B15,'Workers Assignments'!E:E,1,'Workers Assignments'!G:G,$B$2)))</f>
        <v>0</v>
      </c>
      <c r="F15" s="24" t="str">
        <f t="shared" si="0"/>
        <v/>
      </c>
      <c r="G15" s="7">
        <f>IF(B15="","",IF($B$2="",COUNTIFS('Workers Assignments'!D:D,B15,'Workers Assignments'!E:E,"&lt;=3"),COUNTIFS('Workers Assignments'!D:D,B15,'Workers Assignments'!E:E,"&lt;=3",'Workers Assignments'!G:G,$B$2)))</f>
        <v>0</v>
      </c>
      <c r="H15" s="24" t="str">
        <f t="shared" si="1"/>
        <v/>
      </c>
      <c r="I15" s="29">
        <f>IF(B15="","",IF($B$2="",SUMIF('Workers Assignments'!D:D,B15,'Workers Assignments'!AA:AA),SUMIFS('Workers Assignments'!AA:AA,'Workers Assignments'!D:D,B15,'Workers Assignments'!G:G,$B$2)))</f>
        <v>0</v>
      </c>
      <c r="J15" s="24" t="str">
        <f>IF(OR('Demand Locations'!E15="",'Demand Locations'!E15=0),"",I15/'Demand Locations'!E15)</f>
        <v/>
      </c>
      <c r="K15" s="29" t="str">
        <f>IF(OR(C15=0,C15=""),"",IF($B$2="",SUMIF('Workers Assignments'!D:D,B15,'Workers Assignments'!W:W)/C15,SUMIFS('Workers Assignments'!W:W,'Workers Assignments'!D:D,B15,'Workers Assignments'!G:G,$B$2)/C15))</f>
        <v/>
      </c>
    </row>
    <row r="16" spans="1:11" ht="14.45" x14ac:dyDescent="0.3">
      <c r="A16" s="7">
        <f t="shared" si="2"/>
        <v>12</v>
      </c>
      <c r="B16" s="7" t="str">
        <f>IF('Demand Locations'!B16&lt;&gt;"",'Demand Locations'!B16,"")</f>
        <v>Mara Region</v>
      </c>
      <c r="C16" s="7">
        <f>IF(B16="","",IF($B$2="",COUNTIF('Workers Assignments'!D:D,B16),COUNTIFS('Workers Assignments'!D:D,B16,'Workers Assignments'!G:G,$B$2)))</f>
        <v>1</v>
      </c>
      <c r="D16" s="24">
        <f>IF(B16="","",IF('Workers Settings'!$A$3=0,"",C16/'Workers Settings'!$A$3))</f>
        <v>6.6666666666666666E-2</v>
      </c>
      <c r="E16" s="7">
        <f>IF(B16="","",IF($B$2="",COUNTIFS('Workers Assignments'!D:D,B16,'Workers Assignments'!E:E,1),COUNTIFS('Workers Assignments'!D:D,B16,'Workers Assignments'!E:E,1,'Workers Assignments'!G:G,$B$2)))</f>
        <v>0</v>
      </c>
      <c r="F16" s="24">
        <f t="shared" si="0"/>
        <v>0</v>
      </c>
      <c r="G16" s="7">
        <f>IF(B16="","",IF($B$2="",COUNTIFS('Workers Assignments'!D:D,B16,'Workers Assignments'!E:E,"&lt;=3"),COUNTIFS('Workers Assignments'!D:D,B16,'Workers Assignments'!E:E,"&lt;=3",'Workers Assignments'!G:G,$B$2)))</f>
        <v>0</v>
      </c>
      <c r="H16" s="24">
        <f t="shared" si="1"/>
        <v>0</v>
      </c>
      <c r="I16" s="29">
        <f>IF(B16="","",IF($B$2="",SUMIF('Workers Assignments'!D:D,B16,'Workers Assignments'!AA:AA),SUMIFS('Workers Assignments'!AA:AA,'Workers Assignments'!D:D,B16,'Workers Assignments'!G:G,$B$2)))</f>
        <v>0</v>
      </c>
      <c r="J16" s="24" t="str">
        <f>IF(OR('Demand Locations'!E16="",'Demand Locations'!E16=0),"",I16/'Demand Locations'!E16)</f>
        <v/>
      </c>
      <c r="K16" s="29">
        <f>IF(OR(C16=0,C16=""),"",IF($B$2="",SUMIF('Workers Assignments'!D:D,B16,'Workers Assignments'!W:W)/C16,SUMIFS('Workers Assignments'!W:W,'Workers Assignments'!D:D,B16,'Workers Assignments'!G:G,$B$2)/C16))</f>
        <v>0</v>
      </c>
    </row>
    <row r="17" spans="1:11" ht="14.45" x14ac:dyDescent="0.3">
      <c r="A17" s="7">
        <f t="shared" si="2"/>
        <v>13</v>
      </c>
      <c r="B17" s="7" t="str">
        <f>IF('Demand Locations'!B17&lt;&gt;"",'Demand Locations'!B17,"")</f>
        <v>Mbeya Region</v>
      </c>
      <c r="C17" s="7">
        <f>IF(B17="","",IF($B$2="",COUNTIF('Workers Assignments'!D:D,B17),COUNTIFS('Workers Assignments'!D:D,B17,'Workers Assignments'!G:G,$B$2)))</f>
        <v>1</v>
      </c>
      <c r="D17" s="24">
        <f>IF(B17="","",IF('Workers Settings'!$A$3=0,"",C17/'Workers Settings'!$A$3))</f>
        <v>6.6666666666666666E-2</v>
      </c>
      <c r="E17" s="7">
        <f>IF(B17="","",IF($B$2="",COUNTIFS('Workers Assignments'!D:D,B17,'Workers Assignments'!E:E,1),COUNTIFS('Workers Assignments'!D:D,B17,'Workers Assignments'!E:E,1,'Workers Assignments'!G:G,$B$2)))</f>
        <v>1</v>
      </c>
      <c r="F17" s="24">
        <f t="shared" si="0"/>
        <v>1</v>
      </c>
      <c r="G17" s="7">
        <f>IF(B17="","",IF($B$2="",COUNTIFS('Workers Assignments'!D:D,B17,'Workers Assignments'!E:E,"&lt;=3"),COUNTIFS('Workers Assignments'!D:D,B17,'Workers Assignments'!E:E,"&lt;=3",'Workers Assignments'!G:G,$B$2)))</f>
        <v>1</v>
      </c>
      <c r="H17" s="24">
        <f t="shared" si="1"/>
        <v>1</v>
      </c>
      <c r="I17" s="29">
        <f>IF(B17="","",IF($B$2="",SUMIF('Workers Assignments'!D:D,B17,'Workers Assignments'!AA:AA),SUMIFS('Workers Assignments'!AA:AA,'Workers Assignments'!D:D,B17,'Workers Assignments'!G:G,$B$2)))</f>
        <v>0</v>
      </c>
      <c r="J17" s="24" t="str">
        <f>IF(OR('Demand Locations'!E17="",'Demand Locations'!E17=0),"",I17/'Demand Locations'!E17)</f>
        <v/>
      </c>
      <c r="K17" s="29">
        <f>IF(OR(C17=0,C17=""),"",IF($B$2="",SUMIF('Workers Assignments'!D:D,B17,'Workers Assignments'!W:W)/C17,SUMIFS('Workers Assignments'!W:W,'Workers Assignments'!D:D,B17,'Workers Assignments'!G:G,$B$2)/C17))</f>
        <v>0</v>
      </c>
    </row>
    <row r="18" spans="1:11" ht="14.45" x14ac:dyDescent="0.3">
      <c r="A18" s="7">
        <f t="shared" si="2"/>
        <v>14</v>
      </c>
      <c r="B18" s="7" t="str">
        <f>IF('Demand Locations'!B18&lt;&gt;"",'Demand Locations'!B18,"")</f>
        <v>Mjini Magharibi Region</v>
      </c>
      <c r="C18" s="7">
        <f>IF(B18="","",IF($B$2="",COUNTIF('Workers Assignments'!D:D,B18),COUNTIFS('Workers Assignments'!D:D,B18,'Workers Assignments'!G:G,$B$2)))</f>
        <v>0</v>
      </c>
      <c r="D18" s="24">
        <f>IF(B18="","",IF('Workers Settings'!$A$3=0,"",C18/'Workers Settings'!$A$3))</f>
        <v>0</v>
      </c>
      <c r="E18" s="7">
        <f>IF(B18="","",IF($B$2="",COUNTIFS('Workers Assignments'!D:D,B18,'Workers Assignments'!E:E,1),COUNTIFS('Workers Assignments'!D:D,B18,'Workers Assignments'!E:E,1,'Workers Assignments'!G:G,$B$2)))</f>
        <v>0</v>
      </c>
      <c r="F18" s="24" t="str">
        <f>IF(OR(C18="",C18=0),"",E18/C18)</f>
        <v/>
      </c>
      <c r="G18" s="7">
        <f>IF(B18="","",IF($B$2="",COUNTIFS('Workers Assignments'!D:D,B18,'Workers Assignments'!E:E,"&lt;=3"),COUNTIFS('Workers Assignments'!D:D,B18,'Workers Assignments'!E:E,"&lt;=3",'Workers Assignments'!G:G,$B$2)))</f>
        <v>0</v>
      </c>
      <c r="H18" s="24" t="str">
        <f t="shared" si="1"/>
        <v/>
      </c>
      <c r="I18" s="29">
        <f>IF(B18="","",IF($B$2="",SUMIF('Workers Assignments'!D:D,B18,'Workers Assignments'!AA:AA),SUMIFS('Workers Assignments'!AA:AA,'Workers Assignments'!D:D,B18,'Workers Assignments'!G:G,$B$2)))</f>
        <v>0</v>
      </c>
      <c r="J18" s="24" t="str">
        <f>IF(OR('Demand Locations'!E18="",'Demand Locations'!E18=0),"",I18/'Demand Locations'!E18)</f>
        <v/>
      </c>
      <c r="K18" s="29" t="str">
        <f>IF(OR(C18=0,C18=""),"",IF($B$2="",SUMIF('Workers Assignments'!D:D,B18,'Workers Assignments'!W:W)/C18,SUMIFS('Workers Assignments'!W:W,'Workers Assignments'!D:D,B18,'Workers Assignments'!G:G,$B$2)/C18))</f>
        <v/>
      </c>
    </row>
    <row r="19" spans="1:11" ht="14.45" x14ac:dyDescent="0.3">
      <c r="A19" s="7">
        <f t="shared" si="2"/>
        <v>15</v>
      </c>
      <c r="B19" s="7" t="str">
        <f>IF('Demand Locations'!B19&lt;&gt;"",'Demand Locations'!B19,"")</f>
        <v>Morogoro</v>
      </c>
      <c r="C19" s="7">
        <f>IF(B19="","",IF($B$2="",COUNTIF('Workers Assignments'!D:D,B19),COUNTIFS('Workers Assignments'!D:D,B19,'Workers Assignments'!G:G,$B$2)))</f>
        <v>0</v>
      </c>
      <c r="D19" s="24">
        <f>IF(B19="","",IF('Workers Settings'!$A$3=0,"",C19/'Workers Settings'!$A$3))</f>
        <v>0</v>
      </c>
      <c r="E19" s="7">
        <f>IF(B19="","",IF($B$2="",COUNTIFS('Workers Assignments'!D:D,B19,'Workers Assignments'!E:E,1),COUNTIFS('Workers Assignments'!D:D,B19,'Workers Assignments'!E:E,1,'Workers Assignments'!G:G,$B$2)))</f>
        <v>0</v>
      </c>
      <c r="F19" s="24" t="str">
        <f t="shared" si="0"/>
        <v/>
      </c>
      <c r="G19" s="7">
        <f>IF(B19="","",IF($B$2="",COUNTIFS('Workers Assignments'!D:D,B19,'Workers Assignments'!E:E,"&lt;=3"),COUNTIFS('Workers Assignments'!D:D,B19,'Workers Assignments'!E:E,"&lt;=3",'Workers Assignments'!G:G,$B$2)))</f>
        <v>0</v>
      </c>
      <c r="H19" s="24" t="str">
        <f t="shared" si="1"/>
        <v/>
      </c>
      <c r="I19" s="29">
        <f>IF(B19="","",IF($B$2="",SUMIF('Workers Assignments'!D:D,B19,'Workers Assignments'!AA:AA),SUMIFS('Workers Assignments'!AA:AA,'Workers Assignments'!D:D,B19,'Workers Assignments'!G:G,$B$2)))</f>
        <v>0</v>
      </c>
      <c r="J19" s="24" t="str">
        <f>IF(OR('Demand Locations'!E19="",'Demand Locations'!E19=0),"",I19/'Demand Locations'!E19)</f>
        <v/>
      </c>
      <c r="K19" s="29" t="str">
        <f>IF(OR(C19=0,C19=""),"",IF($B$2="",SUMIF('Workers Assignments'!D:D,B19,'Workers Assignments'!W:W)/C19,SUMIFS('Workers Assignments'!W:W,'Workers Assignments'!D:D,B19,'Workers Assignments'!G:G,$B$2)/C19))</f>
        <v/>
      </c>
    </row>
    <row r="20" spans="1:11" ht="14.45" x14ac:dyDescent="0.3">
      <c r="A20" s="7">
        <f t="shared" si="2"/>
        <v>16</v>
      </c>
      <c r="B20" s="7" t="str">
        <f>IF('Demand Locations'!B20&lt;&gt;"",'Demand Locations'!B20,"")</f>
        <v>Mtwara Region</v>
      </c>
      <c r="C20" s="7">
        <f>IF(B20="","",IF($B$2="",COUNTIF('Workers Assignments'!D:D,B20),COUNTIFS('Workers Assignments'!D:D,B20,'Workers Assignments'!G:G,$B$2)))</f>
        <v>0</v>
      </c>
      <c r="D20" s="24">
        <f>IF(B20="","",IF('Workers Settings'!$A$3=0,"",C20/'Workers Settings'!$A$3))</f>
        <v>0</v>
      </c>
      <c r="E20" s="7">
        <f>IF(B20="","",IF($B$2="",COUNTIFS('Workers Assignments'!D:D,B20,'Workers Assignments'!E:E,1),COUNTIFS('Workers Assignments'!D:D,B20,'Workers Assignments'!E:E,1,'Workers Assignments'!G:G,$B$2)))</f>
        <v>0</v>
      </c>
      <c r="F20" s="24" t="str">
        <f t="shared" si="0"/>
        <v/>
      </c>
      <c r="G20" s="7">
        <f>IF(B20="","",IF($B$2="",COUNTIFS('Workers Assignments'!D:D,B20,'Workers Assignments'!E:E,"&lt;=3"),COUNTIFS('Workers Assignments'!D:D,B20,'Workers Assignments'!E:E,"&lt;=3",'Workers Assignments'!G:G,$B$2)))</f>
        <v>0</v>
      </c>
      <c r="H20" s="24" t="str">
        <f t="shared" si="1"/>
        <v/>
      </c>
      <c r="I20" s="29">
        <f>IF(B20="","",IF($B$2="",SUMIF('Workers Assignments'!D:D,B20,'Workers Assignments'!AA:AA),SUMIFS('Workers Assignments'!AA:AA,'Workers Assignments'!D:D,B20,'Workers Assignments'!G:G,$B$2)))</f>
        <v>0</v>
      </c>
      <c r="J20" s="24" t="str">
        <f>IF(OR('Demand Locations'!E20="",'Demand Locations'!E20=0),"",I20/'Demand Locations'!E20)</f>
        <v/>
      </c>
      <c r="K20" s="29" t="str">
        <f>IF(OR(C20=0,C20=""),"",IF($B$2="",SUMIF('Workers Assignments'!D:D,B20,'Workers Assignments'!W:W)/C20,SUMIFS('Workers Assignments'!W:W,'Workers Assignments'!D:D,B20,'Workers Assignments'!G:G,$B$2)/C20))</f>
        <v/>
      </c>
    </row>
    <row r="21" spans="1:11" ht="14.45" x14ac:dyDescent="0.3">
      <c r="A21" s="7">
        <f t="shared" si="2"/>
        <v>17</v>
      </c>
      <c r="B21" s="7" t="str">
        <f>IF('Demand Locations'!B21&lt;&gt;"",'Demand Locations'!B21,"")</f>
        <v>Mwanza Region</v>
      </c>
      <c r="C21" s="7">
        <f>IF(B21="","",IF($B$2="",COUNTIF('Workers Assignments'!D:D,B21),COUNTIFS('Workers Assignments'!D:D,B21,'Workers Assignments'!G:G,$B$2)))</f>
        <v>0</v>
      </c>
      <c r="D21" s="24">
        <f>IF(B21="","",IF('Workers Settings'!$A$3=0,"",C21/'Workers Settings'!$A$3))</f>
        <v>0</v>
      </c>
      <c r="E21" s="7">
        <f>IF(B21="","",IF($B$2="",COUNTIFS('Workers Assignments'!D:D,B21,'Workers Assignments'!E:E,1),COUNTIFS('Workers Assignments'!D:D,B21,'Workers Assignments'!E:E,1,'Workers Assignments'!G:G,$B$2)))</f>
        <v>0</v>
      </c>
      <c r="F21" s="24" t="str">
        <f t="shared" si="0"/>
        <v/>
      </c>
      <c r="G21" s="7">
        <f>IF(B21="","",IF($B$2="",COUNTIFS('Workers Assignments'!D:D,B21,'Workers Assignments'!E:E,"&lt;=3"),COUNTIFS('Workers Assignments'!D:D,B21,'Workers Assignments'!E:E,"&lt;=3",'Workers Assignments'!G:G,$B$2)))</f>
        <v>0</v>
      </c>
      <c r="H21" s="24" t="str">
        <f t="shared" si="1"/>
        <v/>
      </c>
      <c r="I21" s="29">
        <f>IF(B21="","",IF($B$2="",SUMIF('Workers Assignments'!D:D,B21,'Workers Assignments'!AA:AA),SUMIFS('Workers Assignments'!AA:AA,'Workers Assignments'!D:D,B21,'Workers Assignments'!G:G,$B$2)))</f>
        <v>0</v>
      </c>
      <c r="J21" s="24" t="str">
        <f>IF(OR('Demand Locations'!E21="",'Demand Locations'!E21=0),"",I21/'Demand Locations'!E21)</f>
        <v/>
      </c>
      <c r="K21" s="29" t="str">
        <f>IF(OR(C21=0,C21=""),"",IF($B$2="",SUMIF('Workers Assignments'!D:D,B21,'Workers Assignments'!W:W)/C21,SUMIFS('Workers Assignments'!W:W,'Workers Assignments'!D:D,B21,'Workers Assignments'!G:G,$B$2)/C21))</f>
        <v/>
      </c>
    </row>
    <row r="22" spans="1:11" ht="14.45" x14ac:dyDescent="0.3">
      <c r="A22" s="7">
        <f t="shared" si="2"/>
        <v>18</v>
      </c>
      <c r="B22" s="7" t="str">
        <f>IF('Demand Locations'!B22&lt;&gt;"",'Demand Locations'!B22,"")</f>
        <v>Njombe Region</v>
      </c>
      <c r="C22" s="7">
        <f>IF(B22="","",IF($B$2="",COUNTIF('Workers Assignments'!D:D,B22),COUNTIFS('Workers Assignments'!D:D,B22,'Workers Assignments'!G:G,$B$2)))</f>
        <v>3</v>
      </c>
      <c r="D22" s="24">
        <f>IF(B22="","",IF('Workers Settings'!$A$3=0,"",C22/'Workers Settings'!$A$3))</f>
        <v>0.2</v>
      </c>
      <c r="E22" s="7">
        <f>IF(B22="","",IF($B$2="",COUNTIFS('Workers Assignments'!D:D,B22,'Workers Assignments'!E:E,1),COUNTIFS('Workers Assignments'!D:D,B22,'Workers Assignments'!E:E,1,'Workers Assignments'!G:G,$B$2)))</f>
        <v>2</v>
      </c>
      <c r="F22" s="24">
        <f t="shared" si="0"/>
        <v>0.66666666666666663</v>
      </c>
      <c r="G22" s="7">
        <f>IF(B22="","",IF($B$2="",COUNTIFS('Workers Assignments'!D:D,B22,'Workers Assignments'!E:E,"&lt;=3"),COUNTIFS('Workers Assignments'!D:D,B22,'Workers Assignments'!E:E,"&lt;=3",'Workers Assignments'!G:G,$B$2)))</f>
        <v>2</v>
      </c>
      <c r="H22" s="24">
        <f t="shared" si="1"/>
        <v>0.66666666666666663</v>
      </c>
      <c r="I22" s="29">
        <f>IF(B22="","",IF($B$2="",SUMIF('Workers Assignments'!D:D,B22,'Workers Assignments'!AA:AA),SUMIFS('Workers Assignments'!AA:AA,'Workers Assignments'!D:D,B22,'Workers Assignments'!G:G,$B$2)))</f>
        <v>72000</v>
      </c>
      <c r="J22" s="24" t="str">
        <f>IF(OR('Demand Locations'!E22="",'Demand Locations'!E22=0),"",I22/'Demand Locations'!E22)</f>
        <v/>
      </c>
      <c r="K22" s="29">
        <f>IF(OR(C22=0,C22=""),"",IF($B$2="",SUMIF('Workers Assignments'!D:D,B22,'Workers Assignments'!W:W)/C22,SUMIFS('Workers Assignments'!W:W,'Workers Assignments'!D:D,B22,'Workers Assignments'!G:G,$B$2)/C22))</f>
        <v>0</v>
      </c>
    </row>
    <row r="23" spans="1:11" ht="14.45" x14ac:dyDescent="0.3">
      <c r="A23" s="7">
        <f t="shared" si="2"/>
        <v>19</v>
      </c>
      <c r="B23" s="7" t="str">
        <f>IF('Demand Locations'!B23&lt;&gt;"",'Demand Locations'!B23,"")</f>
        <v>Pemba North Region</v>
      </c>
      <c r="C23" s="7">
        <f>IF(B23="","",IF($B$2="",COUNTIF('Workers Assignments'!D:D,B23),COUNTIFS('Workers Assignments'!D:D,B23,'Workers Assignments'!G:G,$B$2)))</f>
        <v>0</v>
      </c>
      <c r="D23" s="24">
        <f>IF(B23="","",IF('Workers Settings'!$A$3=0,"",C23/'Workers Settings'!$A$3))</f>
        <v>0</v>
      </c>
      <c r="E23" s="7">
        <f>IF(B23="","",IF($B$2="",COUNTIFS('Workers Assignments'!D:D,B23,'Workers Assignments'!E:E,1),COUNTIFS('Workers Assignments'!D:D,B23,'Workers Assignments'!E:E,1,'Workers Assignments'!G:G,$B$2)))</f>
        <v>0</v>
      </c>
      <c r="F23" s="24" t="str">
        <f t="shared" si="0"/>
        <v/>
      </c>
      <c r="G23" s="7">
        <f>IF(B23="","",IF($B$2="",COUNTIFS('Workers Assignments'!D:D,B23,'Workers Assignments'!E:E,"&lt;=3"),COUNTIFS('Workers Assignments'!D:D,B23,'Workers Assignments'!E:E,"&lt;=3",'Workers Assignments'!G:G,$B$2)))</f>
        <v>0</v>
      </c>
      <c r="H23" s="24" t="str">
        <f t="shared" si="1"/>
        <v/>
      </c>
      <c r="I23" s="29">
        <f>IF(B23="","",IF($B$2="",SUMIF('Workers Assignments'!D:D,B23,'Workers Assignments'!AA:AA),SUMIFS('Workers Assignments'!AA:AA,'Workers Assignments'!D:D,B23,'Workers Assignments'!G:G,$B$2)))</f>
        <v>0</v>
      </c>
      <c r="J23" s="24" t="str">
        <f>IF(OR('Demand Locations'!E23="",'Demand Locations'!E23=0),"",I23/'Demand Locations'!E23)</f>
        <v/>
      </c>
      <c r="K23" s="29" t="str">
        <f>IF(OR(C23=0,C23=""),"",IF($B$2="",SUMIF('Workers Assignments'!D:D,B23,'Workers Assignments'!W:W)/C23,SUMIFS('Workers Assignments'!W:W,'Workers Assignments'!D:D,B23,'Workers Assignments'!G:G,$B$2)/C23))</f>
        <v/>
      </c>
    </row>
    <row r="24" spans="1:11" ht="14.45" x14ac:dyDescent="0.3">
      <c r="A24" s="7">
        <f t="shared" si="2"/>
        <v>20</v>
      </c>
      <c r="B24" s="7" t="str">
        <f>IF('Demand Locations'!B24&lt;&gt;"",'Demand Locations'!B24,"")</f>
        <v>Pemba South Region</v>
      </c>
      <c r="C24" s="7">
        <f>IF(B24="","",IF($B$2="",COUNTIF('Workers Assignments'!D:D,B24),COUNTIFS('Workers Assignments'!D:D,B24,'Workers Assignments'!G:G,$B$2)))</f>
        <v>0</v>
      </c>
      <c r="D24" s="24">
        <f>IF(B24="","",IF('Workers Settings'!$A$3=0,"",C24/'Workers Settings'!$A$3))</f>
        <v>0</v>
      </c>
      <c r="E24" s="7">
        <f>IF(B24="","",IF($B$2="",COUNTIFS('Workers Assignments'!D:D,B24,'Workers Assignments'!E:E,1),COUNTIFS('Workers Assignments'!D:D,B24,'Workers Assignments'!E:E,1,'Workers Assignments'!G:G,$B$2)))</f>
        <v>0</v>
      </c>
      <c r="F24" s="24" t="str">
        <f t="shared" si="0"/>
        <v/>
      </c>
      <c r="G24" s="7">
        <f>IF(B24="","",IF($B$2="",COUNTIFS('Workers Assignments'!D:D,B24,'Workers Assignments'!E:E,"&lt;=3"),COUNTIFS('Workers Assignments'!D:D,B24,'Workers Assignments'!E:E,"&lt;=3",'Workers Assignments'!G:G,$B$2)))</f>
        <v>0</v>
      </c>
      <c r="H24" s="24" t="str">
        <f t="shared" si="1"/>
        <v/>
      </c>
      <c r="I24" s="29">
        <f>IF(B24="","",IF($B$2="",SUMIF('Workers Assignments'!D:D,B24,'Workers Assignments'!AA:AA),SUMIFS('Workers Assignments'!AA:AA,'Workers Assignments'!D:D,B24,'Workers Assignments'!G:G,$B$2)))</f>
        <v>0</v>
      </c>
      <c r="J24" s="24" t="str">
        <f>IF(OR('Demand Locations'!E24="",'Demand Locations'!E24=0),"",I24/'Demand Locations'!E24)</f>
        <v/>
      </c>
      <c r="K24" s="29" t="str">
        <f>IF(OR(C24=0,C24=""),"",IF($B$2="",SUMIF('Workers Assignments'!D:D,B24,'Workers Assignments'!W:W)/C24,SUMIFS('Workers Assignments'!W:W,'Workers Assignments'!D:D,B24,'Workers Assignments'!G:G,$B$2)/C24))</f>
        <v/>
      </c>
    </row>
    <row r="25" spans="1:11" ht="14.45" x14ac:dyDescent="0.3">
      <c r="A25" s="7">
        <f t="shared" si="2"/>
        <v>21</v>
      </c>
      <c r="B25" s="7" t="str">
        <f>IF('Demand Locations'!B25&lt;&gt;"",'Demand Locations'!B25,"")</f>
        <v>Pwani Region</v>
      </c>
      <c r="C25" s="7">
        <f>IF(B25="","",IF($B$2="",COUNTIF('Workers Assignments'!D:D,B25),COUNTIFS('Workers Assignments'!D:D,B25,'Workers Assignments'!G:G,$B$2)))</f>
        <v>1</v>
      </c>
      <c r="D25" s="24">
        <f>IF(B25="","",IF('Workers Settings'!$A$3=0,"",C25/'Workers Settings'!$A$3))</f>
        <v>6.6666666666666666E-2</v>
      </c>
      <c r="E25" s="7">
        <f>IF(B25="","",IF($B$2="",COUNTIFS('Workers Assignments'!D:D,B25,'Workers Assignments'!E:E,1),COUNTIFS('Workers Assignments'!D:D,B25,'Workers Assignments'!E:E,1,'Workers Assignments'!G:G,$B$2)))</f>
        <v>0</v>
      </c>
      <c r="F25" s="24">
        <f t="shared" si="0"/>
        <v>0</v>
      </c>
      <c r="G25" s="7">
        <f>IF(B25="","",IF($B$2="",COUNTIFS('Workers Assignments'!D:D,B25,'Workers Assignments'!E:E,"&lt;=3"),COUNTIFS('Workers Assignments'!D:D,B25,'Workers Assignments'!E:E,"&lt;=3",'Workers Assignments'!G:G,$B$2)))</f>
        <v>0</v>
      </c>
      <c r="H25" s="24">
        <f t="shared" si="1"/>
        <v>0</v>
      </c>
      <c r="I25" s="29">
        <f>IF(B25="","",IF($B$2="",SUMIF('Workers Assignments'!D:D,B25,'Workers Assignments'!AA:AA),SUMIFS('Workers Assignments'!AA:AA,'Workers Assignments'!D:D,B25,'Workers Assignments'!G:G,$B$2)))</f>
        <v>0</v>
      </c>
      <c r="J25" s="24" t="str">
        <f>IF(OR('Demand Locations'!E25="",'Demand Locations'!E25=0),"",I25/'Demand Locations'!E25)</f>
        <v/>
      </c>
      <c r="K25" s="29">
        <f>IF(OR(C25=0,C25=""),"",IF($B$2="",SUMIF('Workers Assignments'!D:D,B25,'Workers Assignments'!W:W)/C25,SUMIFS('Workers Assignments'!W:W,'Workers Assignments'!D:D,B25,'Workers Assignments'!G:G,$B$2)/C25))</f>
        <v>0</v>
      </c>
    </row>
    <row r="26" spans="1:11" ht="14.45" x14ac:dyDescent="0.3">
      <c r="A26" s="7">
        <f t="shared" si="2"/>
        <v>22</v>
      </c>
      <c r="B26" s="7" t="str">
        <f>IF('Demand Locations'!B26&lt;&gt;"",'Demand Locations'!B26,"")</f>
        <v>Rukwa Region</v>
      </c>
      <c r="C26" s="7">
        <f>IF(B26="","",IF($B$2="",COUNTIF('Workers Assignments'!D:D,B26),COUNTIFS('Workers Assignments'!D:D,B26,'Workers Assignments'!G:G,$B$2)))</f>
        <v>1</v>
      </c>
      <c r="D26" s="24">
        <f>IF(B26="","",IF('Workers Settings'!$A$3=0,"",C26/'Workers Settings'!$A$3))</f>
        <v>6.6666666666666666E-2</v>
      </c>
      <c r="E26" s="7">
        <f>IF(B26="","",IF($B$2="",COUNTIFS('Workers Assignments'!D:D,B26,'Workers Assignments'!E:E,1),COUNTIFS('Workers Assignments'!D:D,B26,'Workers Assignments'!E:E,1,'Workers Assignments'!G:G,$B$2)))</f>
        <v>0</v>
      </c>
      <c r="F26" s="24">
        <f t="shared" si="0"/>
        <v>0</v>
      </c>
      <c r="G26" s="7">
        <f>IF(B26="","",IF($B$2="",COUNTIFS('Workers Assignments'!D:D,B26,'Workers Assignments'!E:E,"&lt;=3"),COUNTIFS('Workers Assignments'!D:D,B26,'Workers Assignments'!E:E,"&lt;=3",'Workers Assignments'!G:G,$B$2)))</f>
        <v>0</v>
      </c>
      <c r="H26" s="24">
        <f t="shared" si="1"/>
        <v>0</v>
      </c>
      <c r="I26" s="29">
        <f>IF(B26="","",IF($B$2="",SUMIF('Workers Assignments'!D:D,B26,'Workers Assignments'!AA:AA),SUMIFS('Workers Assignments'!AA:AA,'Workers Assignments'!D:D,B26,'Workers Assignments'!G:G,$B$2)))</f>
        <v>50000</v>
      </c>
      <c r="J26" s="24" t="str">
        <f>IF(OR('Demand Locations'!E26="",'Demand Locations'!E26=0),"",I26/'Demand Locations'!E26)</f>
        <v/>
      </c>
      <c r="K26" s="29">
        <f>IF(OR(C26=0,C26=""),"",IF($B$2="",SUMIF('Workers Assignments'!D:D,B26,'Workers Assignments'!W:W)/C26,SUMIFS('Workers Assignments'!W:W,'Workers Assignments'!D:D,B26,'Workers Assignments'!G:G,$B$2)/C26))</f>
        <v>0</v>
      </c>
    </row>
    <row r="27" spans="1:11" ht="14.45" x14ac:dyDescent="0.3">
      <c r="A27" s="7">
        <f t="shared" si="2"/>
        <v>23</v>
      </c>
      <c r="B27" s="7" t="str">
        <f>IF('Demand Locations'!B27&lt;&gt;"",'Demand Locations'!B27,"")</f>
        <v>Ruvuma Region</v>
      </c>
      <c r="C27" s="7">
        <f>IF(B27="","",IF($B$2="",COUNTIF('Workers Assignments'!D:D,B27),COUNTIFS('Workers Assignments'!D:D,B27,'Workers Assignments'!G:G,$B$2)))</f>
        <v>0</v>
      </c>
      <c r="D27" s="24">
        <f>IF(B27="","",IF('Workers Settings'!$A$3=0,"",C27/'Workers Settings'!$A$3))</f>
        <v>0</v>
      </c>
      <c r="E27" s="7">
        <f>IF(B27="","",IF($B$2="",COUNTIFS('Workers Assignments'!D:D,B27,'Workers Assignments'!E:E,1),COUNTIFS('Workers Assignments'!D:D,B27,'Workers Assignments'!E:E,1,'Workers Assignments'!G:G,$B$2)))</f>
        <v>0</v>
      </c>
      <c r="F27" s="24" t="str">
        <f t="shared" si="0"/>
        <v/>
      </c>
      <c r="G27" s="7">
        <f>IF(B27="","",IF($B$2="",COUNTIFS('Workers Assignments'!D:D,B27,'Workers Assignments'!E:E,"&lt;=3"),COUNTIFS('Workers Assignments'!D:D,B27,'Workers Assignments'!E:E,"&lt;=3",'Workers Assignments'!G:G,$B$2)))</f>
        <v>0</v>
      </c>
      <c r="H27" s="24" t="str">
        <f t="shared" si="1"/>
        <v/>
      </c>
      <c r="I27" s="29">
        <f>IF(B27="","",IF($B$2="",SUMIF('Workers Assignments'!D:D,B27,'Workers Assignments'!AA:AA),SUMIFS('Workers Assignments'!AA:AA,'Workers Assignments'!D:D,B27,'Workers Assignments'!G:G,$B$2)))</f>
        <v>0</v>
      </c>
      <c r="J27" s="24" t="str">
        <f>IF(OR('Demand Locations'!E27="",'Demand Locations'!E27=0),"",I27/'Demand Locations'!E27)</f>
        <v/>
      </c>
      <c r="K27" s="29" t="str">
        <f>IF(OR(C27=0,C27=""),"",IF($B$2="",SUMIF('Workers Assignments'!D:D,B27,'Workers Assignments'!W:W)/C27,SUMIFS('Workers Assignments'!W:W,'Workers Assignments'!D:D,B27,'Workers Assignments'!G:G,$B$2)/C27))</f>
        <v/>
      </c>
    </row>
    <row r="28" spans="1:11" ht="14.45" x14ac:dyDescent="0.3">
      <c r="A28" s="7">
        <f t="shared" si="2"/>
        <v>24</v>
      </c>
      <c r="B28" s="7" t="str">
        <f>IF('Demand Locations'!B28&lt;&gt;"",'Demand Locations'!B28,"")</f>
        <v>Shinyanga Region</v>
      </c>
      <c r="C28" s="7">
        <f>IF(B28="","",IF($B$2="",COUNTIF('Workers Assignments'!D:D,B28),COUNTIFS('Workers Assignments'!D:D,B28,'Workers Assignments'!G:G,$B$2)))</f>
        <v>0</v>
      </c>
      <c r="D28" s="24">
        <f>IF(B28="","",IF('Workers Settings'!$A$3=0,"",C28/'Workers Settings'!$A$3))</f>
        <v>0</v>
      </c>
      <c r="E28" s="7">
        <f>IF(B28="","",IF($B$2="",COUNTIFS('Workers Assignments'!D:D,B28,'Workers Assignments'!E:E,1),COUNTIFS('Workers Assignments'!D:D,B28,'Workers Assignments'!E:E,1,'Workers Assignments'!G:G,$B$2)))</f>
        <v>0</v>
      </c>
      <c r="F28" s="24" t="str">
        <f t="shared" si="0"/>
        <v/>
      </c>
      <c r="G28" s="7">
        <f>IF(B28="","",IF($B$2="",COUNTIFS('Workers Assignments'!D:D,B28,'Workers Assignments'!E:E,"&lt;=3"),COUNTIFS('Workers Assignments'!D:D,B28,'Workers Assignments'!E:E,"&lt;=3",'Workers Assignments'!G:G,$B$2)))</f>
        <v>0</v>
      </c>
      <c r="H28" s="24" t="str">
        <f t="shared" si="1"/>
        <v/>
      </c>
      <c r="I28" s="29">
        <f>IF(B28="","",IF($B$2="",SUMIF('Workers Assignments'!D:D,B28,'Workers Assignments'!AA:AA),SUMIFS('Workers Assignments'!AA:AA,'Workers Assignments'!D:D,B28,'Workers Assignments'!G:G,$B$2)))</f>
        <v>0</v>
      </c>
      <c r="J28" s="24" t="str">
        <f>IF(OR('Demand Locations'!E28="",'Demand Locations'!E28=0),"",I28/'Demand Locations'!E28)</f>
        <v/>
      </c>
      <c r="K28" s="29" t="str">
        <f>IF(OR(C28=0,C28=""),"",IF($B$2="",SUMIF('Workers Assignments'!D:D,B28,'Workers Assignments'!W:W)/C28,SUMIFS('Workers Assignments'!W:W,'Workers Assignments'!D:D,B28,'Workers Assignments'!G:G,$B$2)/C28))</f>
        <v/>
      </c>
    </row>
    <row r="29" spans="1:11" ht="14.45" x14ac:dyDescent="0.3">
      <c r="A29" s="7">
        <f t="shared" si="2"/>
        <v>25</v>
      </c>
      <c r="B29" s="7" t="str">
        <f>IF('Demand Locations'!B29&lt;&gt;"",'Demand Locations'!B29,"")</f>
        <v>Simiyu Region</v>
      </c>
      <c r="C29" s="7">
        <f>IF(B29="","",IF($B$2="",COUNTIF('Workers Assignments'!D:D,B29),COUNTIFS('Workers Assignments'!D:D,B29,'Workers Assignments'!G:G,$B$2)))</f>
        <v>0</v>
      </c>
      <c r="D29" s="24">
        <f>IF(B29="","",IF('Workers Settings'!$A$3=0,"",C29/'Workers Settings'!$A$3))</f>
        <v>0</v>
      </c>
      <c r="E29" s="7">
        <f>IF(B29="","",IF($B$2="",COUNTIFS('Workers Assignments'!D:D,B29,'Workers Assignments'!E:E,1),COUNTIFS('Workers Assignments'!D:D,B29,'Workers Assignments'!E:E,1,'Workers Assignments'!G:G,$B$2)))</f>
        <v>0</v>
      </c>
      <c r="F29" s="24" t="str">
        <f t="shared" si="0"/>
        <v/>
      </c>
      <c r="G29" s="7">
        <f>IF(B29="","",IF($B$2="",COUNTIFS('Workers Assignments'!D:D,B29,'Workers Assignments'!E:E,"&lt;=3"),COUNTIFS('Workers Assignments'!D:D,B29,'Workers Assignments'!E:E,"&lt;=3",'Workers Assignments'!G:G,$B$2)))</f>
        <v>0</v>
      </c>
      <c r="H29" s="24" t="str">
        <f t="shared" si="1"/>
        <v/>
      </c>
      <c r="I29" s="29">
        <f>IF(B29="","",IF($B$2="",SUMIF('Workers Assignments'!D:D,B29,'Workers Assignments'!AA:AA),SUMIFS('Workers Assignments'!AA:AA,'Workers Assignments'!D:D,B29,'Workers Assignments'!G:G,$B$2)))</f>
        <v>0</v>
      </c>
      <c r="J29" s="24" t="str">
        <f>IF(OR('Demand Locations'!E29="",'Demand Locations'!E29=0),"",I29/'Demand Locations'!E29)</f>
        <v/>
      </c>
      <c r="K29" s="29" t="str">
        <f>IF(OR(C29=0,C29=""),"",IF($B$2="",SUMIF('Workers Assignments'!D:D,B29,'Workers Assignments'!W:W)/C29,SUMIFS('Workers Assignments'!W:W,'Workers Assignments'!D:D,B29,'Workers Assignments'!G:G,$B$2)/C29))</f>
        <v/>
      </c>
    </row>
    <row r="30" spans="1:11" ht="14.45" x14ac:dyDescent="0.3">
      <c r="A30" s="7">
        <f t="shared" si="2"/>
        <v>26</v>
      </c>
      <c r="B30" s="7" t="str">
        <f>IF('Demand Locations'!B30&lt;&gt;"",'Demand Locations'!B30,"")</f>
        <v>Singida Region</v>
      </c>
      <c r="C30" s="7">
        <f>IF(B30="","",IF($B$2="",COUNTIF('Workers Assignments'!D:D,B30),COUNTIFS('Workers Assignments'!D:D,B30,'Workers Assignments'!G:G,$B$2)))</f>
        <v>0</v>
      </c>
      <c r="D30" s="24">
        <f>IF(B30="","",IF('Workers Settings'!$A$3=0,"",C30/'Workers Settings'!$A$3))</f>
        <v>0</v>
      </c>
      <c r="E30" s="7">
        <f>IF(B30="","",IF($B$2="",COUNTIFS('Workers Assignments'!D:D,B30,'Workers Assignments'!E:E,1),COUNTIFS('Workers Assignments'!D:D,B30,'Workers Assignments'!E:E,1,'Workers Assignments'!G:G,$B$2)))</f>
        <v>0</v>
      </c>
      <c r="F30" s="24" t="str">
        <f t="shared" si="0"/>
        <v/>
      </c>
      <c r="G30" s="7">
        <f>IF(B30="","",IF($B$2="",COUNTIFS('Workers Assignments'!D:D,B30,'Workers Assignments'!E:E,"&lt;=3"),COUNTIFS('Workers Assignments'!D:D,B30,'Workers Assignments'!E:E,"&lt;=3",'Workers Assignments'!G:G,$B$2)))</f>
        <v>0</v>
      </c>
      <c r="H30" s="24" t="str">
        <f t="shared" si="1"/>
        <v/>
      </c>
      <c r="I30" s="29">
        <f>IF(B30="","",IF($B$2="",SUMIF('Workers Assignments'!D:D,B30,'Workers Assignments'!AA:AA),SUMIFS('Workers Assignments'!AA:AA,'Workers Assignments'!D:D,B30,'Workers Assignments'!G:G,$B$2)))</f>
        <v>0</v>
      </c>
      <c r="J30" s="24" t="str">
        <f>IF(OR('Demand Locations'!E30="",'Demand Locations'!E30=0),"",I30/'Demand Locations'!E30)</f>
        <v/>
      </c>
      <c r="K30" s="29" t="str">
        <f>IF(OR(C30=0,C30=""),"",IF($B$2="",SUMIF('Workers Assignments'!D:D,B30,'Workers Assignments'!W:W)/C30,SUMIFS('Workers Assignments'!W:W,'Workers Assignments'!D:D,B30,'Workers Assignments'!G:G,$B$2)/C30))</f>
        <v/>
      </c>
    </row>
    <row r="31" spans="1:11" ht="14.45" x14ac:dyDescent="0.3">
      <c r="A31" s="7">
        <f t="shared" si="2"/>
        <v>27</v>
      </c>
      <c r="B31" s="7" t="str">
        <f>IF('Demand Locations'!B31&lt;&gt;"",'Demand Locations'!B31,"")</f>
        <v>Tabora Region</v>
      </c>
      <c r="C31" s="7">
        <f>IF(B31="","",IF($B$2="",COUNTIF('Workers Assignments'!D:D,B31),COUNTIFS('Workers Assignments'!D:D,B31,'Workers Assignments'!G:G,$B$2)))</f>
        <v>0</v>
      </c>
      <c r="D31" s="24">
        <f>IF(B31="","",IF('Workers Settings'!$A$3=0,"",C31/'Workers Settings'!$A$3))</f>
        <v>0</v>
      </c>
      <c r="E31" s="7">
        <f>IF(B31="","",IF($B$2="",COUNTIFS('Workers Assignments'!D:D,B31,'Workers Assignments'!E:E,1),COUNTIFS('Workers Assignments'!D:D,B31,'Workers Assignments'!E:E,1,'Workers Assignments'!G:G,$B$2)))</f>
        <v>0</v>
      </c>
      <c r="F31" s="24" t="str">
        <f t="shared" si="0"/>
        <v/>
      </c>
      <c r="G31" s="7">
        <f>IF(B31="","",IF($B$2="",COUNTIFS('Workers Assignments'!D:D,B31,'Workers Assignments'!E:E,"&lt;=3"),COUNTIFS('Workers Assignments'!D:D,B31,'Workers Assignments'!E:E,"&lt;=3",'Workers Assignments'!G:G,$B$2)))</f>
        <v>0</v>
      </c>
      <c r="H31" s="24" t="str">
        <f t="shared" si="1"/>
        <v/>
      </c>
      <c r="I31" s="29">
        <f>IF(B31="","",IF($B$2="",SUMIF('Workers Assignments'!D:D,B31,'Workers Assignments'!AA:AA),SUMIFS('Workers Assignments'!AA:AA,'Workers Assignments'!D:D,B31,'Workers Assignments'!G:G,$B$2)))</f>
        <v>0</v>
      </c>
      <c r="J31" s="24" t="str">
        <f>IF(OR('Demand Locations'!E31="",'Demand Locations'!E31=0),"",I31/'Demand Locations'!E31)</f>
        <v/>
      </c>
      <c r="K31" s="29" t="str">
        <f>IF(OR(C31=0,C31=""),"",IF($B$2="",SUMIF('Workers Assignments'!D:D,B31,'Workers Assignments'!W:W)/C31,SUMIFS('Workers Assignments'!W:W,'Workers Assignments'!D:D,B31,'Workers Assignments'!G:G,$B$2)/C31))</f>
        <v/>
      </c>
    </row>
    <row r="32" spans="1:11" ht="14.45" x14ac:dyDescent="0.3">
      <c r="A32" s="7">
        <f t="shared" si="2"/>
        <v>28</v>
      </c>
      <c r="B32" s="7" t="str">
        <f>IF('Demand Locations'!B32&lt;&gt;"",'Demand Locations'!B32,"")</f>
        <v>Tanga Region</v>
      </c>
      <c r="C32" s="7">
        <f>IF(B32="","",IF($B$2="",COUNTIF('Workers Assignments'!D:D,B32),COUNTIFS('Workers Assignments'!D:D,B32,'Workers Assignments'!G:G,$B$2)))</f>
        <v>0</v>
      </c>
      <c r="D32" s="24">
        <f>IF(B32="","",IF('Workers Settings'!$A$3=0,"",C32/'Workers Settings'!$A$3))</f>
        <v>0</v>
      </c>
      <c r="E32" s="7">
        <f>IF(B32="","",IF($B$2="",COUNTIFS('Workers Assignments'!D:D,B32,'Workers Assignments'!E:E,1),COUNTIFS('Workers Assignments'!D:D,B32,'Workers Assignments'!E:E,1,'Workers Assignments'!G:G,$B$2)))</f>
        <v>0</v>
      </c>
      <c r="F32" s="24" t="str">
        <f t="shared" si="0"/>
        <v/>
      </c>
      <c r="G32" s="7">
        <f>IF(B32="","",IF($B$2="",COUNTIFS('Workers Assignments'!D:D,B32,'Workers Assignments'!E:E,"&lt;=3"),COUNTIFS('Workers Assignments'!D:D,B32,'Workers Assignments'!E:E,"&lt;=3",'Workers Assignments'!G:G,$B$2)))</f>
        <v>0</v>
      </c>
      <c r="H32" s="24" t="str">
        <f t="shared" si="1"/>
        <v/>
      </c>
      <c r="I32" s="29">
        <f>IF(B32="","",IF($B$2="",SUMIF('Workers Assignments'!D:D,B32,'Workers Assignments'!AA:AA),SUMIFS('Workers Assignments'!AA:AA,'Workers Assignments'!D:D,B32,'Workers Assignments'!G:G,$B$2)))</f>
        <v>0</v>
      </c>
      <c r="J32" s="24" t="str">
        <f>IF(OR('Demand Locations'!E32="",'Demand Locations'!E32=0),"",I32/'Demand Locations'!E32)</f>
        <v/>
      </c>
      <c r="K32" s="29" t="str">
        <f>IF(OR(C32=0,C32=""),"",IF($B$2="",SUMIF('Workers Assignments'!D:D,B32,'Workers Assignments'!W:W)/C32,SUMIFS('Workers Assignments'!W:W,'Workers Assignments'!D:D,B32,'Workers Assignments'!G:G,$B$2)/C32))</f>
        <v/>
      </c>
    </row>
    <row r="33" spans="1:11" x14ac:dyDescent="0.25">
      <c r="A33" s="7">
        <f t="shared" si="2"/>
        <v>29</v>
      </c>
      <c r="B33" s="7" t="str">
        <f>IF('Demand Locations'!B33&lt;&gt;"",'Demand Locations'!B33,"")</f>
        <v>Unguja North Region</v>
      </c>
      <c r="C33" s="7">
        <f>IF(B33="","",IF($B$2="",COUNTIF('Workers Assignments'!D:D,B33),COUNTIFS('Workers Assignments'!D:D,B33,'Workers Assignments'!G:G,$B$2)))</f>
        <v>0</v>
      </c>
      <c r="D33" s="24">
        <f>IF(B33="","",IF('Workers Settings'!$A$3=0,"",C33/'Workers Settings'!$A$3))</f>
        <v>0</v>
      </c>
      <c r="E33" s="7">
        <f>IF(B33="","",IF($B$2="",COUNTIFS('Workers Assignments'!D:D,B33,'Workers Assignments'!E:E,1),COUNTIFS('Workers Assignments'!D:D,B33,'Workers Assignments'!E:E,1,'Workers Assignments'!G:G,$B$2)))</f>
        <v>0</v>
      </c>
      <c r="F33" s="24" t="str">
        <f t="shared" si="0"/>
        <v/>
      </c>
      <c r="G33" s="7">
        <f>IF(B33="","",IF($B$2="",COUNTIFS('Workers Assignments'!D:D,B33,'Workers Assignments'!E:E,"&lt;=3"),COUNTIFS('Workers Assignments'!D:D,B33,'Workers Assignments'!E:E,"&lt;=3",'Workers Assignments'!G:G,$B$2)))</f>
        <v>0</v>
      </c>
      <c r="H33" s="24" t="str">
        <f t="shared" si="1"/>
        <v/>
      </c>
      <c r="I33" s="29">
        <f>IF(B33="","",IF($B$2="",SUMIF('Workers Assignments'!D:D,B33,'Workers Assignments'!AA:AA),SUMIFS('Workers Assignments'!AA:AA,'Workers Assignments'!D:D,B33,'Workers Assignments'!G:G,$B$2)))</f>
        <v>0</v>
      </c>
      <c r="J33" s="24" t="str">
        <f>IF(OR('Demand Locations'!E33="",'Demand Locations'!E33=0),"",I33/'Demand Locations'!E33)</f>
        <v/>
      </c>
      <c r="K33" s="29" t="str">
        <f>IF(OR(C33=0,C33=""),"",IF($B$2="",SUMIF('Workers Assignments'!D:D,B33,'Workers Assignments'!W:W)/C33,SUMIFS('Workers Assignments'!W:W,'Workers Assignments'!D:D,B33,'Workers Assignments'!G:G,$B$2)/C33))</f>
        <v/>
      </c>
    </row>
    <row r="34" spans="1:11" x14ac:dyDescent="0.25">
      <c r="A34" s="7">
        <f t="shared" si="2"/>
        <v>30</v>
      </c>
      <c r="B34" s="7" t="str">
        <f>IF('Demand Locations'!B34&lt;&gt;"",'Demand Locations'!B34,"")</f>
        <v>Unguja South Region</v>
      </c>
      <c r="C34" s="7">
        <f>IF(B34="","",IF($B$2="",COUNTIF('Workers Assignments'!D:D,B34),COUNTIFS('Workers Assignments'!D:D,B34,'Workers Assignments'!G:G,$B$2)))</f>
        <v>0</v>
      </c>
      <c r="D34" s="24">
        <f>IF(B34="","",IF('Workers Settings'!$A$3=0,"",C34/'Workers Settings'!$A$3))</f>
        <v>0</v>
      </c>
      <c r="E34" s="7">
        <f>IF(B34="","",IF($B$2="",COUNTIFS('Workers Assignments'!D:D,B34,'Workers Assignments'!E:E,1),COUNTIFS('Workers Assignments'!D:D,B34,'Workers Assignments'!E:E,1,'Workers Assignments'!G:G,$B$2)))</f>
        <v>0</v>
      </c>
      <c r="F34" s="24" t="str">
        <f t="shared" si="0"/>
        <v/>
      </c>
      <c r="G34" s="7">
        <f>IF(B34="","",IF($B$2="",COUNTIFS('Workers Assignments'!D:D,B34,'Workers Assignments'!E:E,"&lt;=3"),COUNTIFS('Workers Assignments'!D:D,B34,'Workers Assignments'!E:E,"&lt;=3",'Workers Assignments'!G:G,$B$2)))</f>
        <v>0</v>
      </c>
      <c r="H34" s="24" t="str">
        <f t="shared" si="1"/>
        <v/>
      </c>
      <c r="I34" s="29">
        <f>IF(B34="","",IF($B$2="",SUMIF('Workers Assignments'!D:D,B34,'Workers Assignments'!AA:AA),SUMIFS('Workers Assignments'!AA:AA,'Workers Assignments'!D:D,B34,'Workers Assignments'!G:G,$B$2)))</f>
        <v>0</v>
      </c>
      <c r="J34" s="24" t="str">
        <f>IF(OR('Demand Locations'!E34="",'Demand Locations'!E34=0),"",I34/'Demand Locations'!E34)</f>
        <v/>
      </c>
      <c r="K34" s="29" t="str">
        <f>IF(OR(C34=0,C34=""),"",IF($B$2="",SUMIF('Workers Assignments'!D:D,B34,'Workers Assignments'!W:W)/C34,SUMIFS('Workers Assignments'!W:W,'Workers Assignments'!D:D,B34,'Workers Assignments'!G:G,$B$2)/C34))</f>
        <v/>
      </c>
    </row>
    <row r="35" spans="1:11" x14ac:dyDescent="0.25">
      <c r="A35" s="7">
        <f t="shared" si="2"/>
        <v>31</v>
      </c>
      <c r="B35" s="7" t="str">
        <f>IF('Demand Locations'!B35&lt;&gt;"",'Demand Locations'!B35,"")</f>
        <v/>
      </c>
      <c r="C35" s="7" t="str">
        <f>IF(B35="","",IF($B$2="",COUNTIF('Workers Assignments'!D:D,B35),COUNTIFS('Workers Assignments'!D:D,B35,'Workers Assignments'!G:G,$B$2)))</f>
        <v/>
      </c>
      <c r="D35" s="24" t="str">
        <f>IF(B35="","",IF('Workers Settings'!$A$3=0,"",C35/'Workers Settings'!$A$3))</f>
        <v/>
      </c>
      <c r="E35" s="7" t="str">
        <f>IF(B35="","",IF($B$2="",COUNTIFS('Workers Assignments'!D:D,B35,'Workers Assignments'!E:E,1),COUNTIFS('Workers Assignments'!D:D,B35,'Workers Assignments'!E:E,1,'Workers Assignments'!G:G,$B$2)))</f>
        <v/>
      </c>
      <c r="F35" s="24" t="str">
        <f t="shared" si="0"/>
        <v/>
      </c>
      <c r="G35" s="7" t="str">
        <f>IF(B35="","",IF($B$2="",COUNTIFS('Workers Assignments'!D:D,B35,'Workers Assignments'!E:E,"&lt;=3"),COUNTIFS('Workers Assignments'!D:D,B35,'Workers Assignments'!E:E,"&lt;=3",'Workers Assignments'!G:G,$B$2)))</f>
        <v/>
      </c>
      <c r="H35" s="24" t="str">
        <f t="shared" si="1"/>
        <v/>
      </c>
      <c r="I35" s="29" t="str">
        <f>IF(B35="","",IF($B$2="",SUMIF('Workers Assignments'!D:D,B35,'Workers Assignments'!AA:AA),SUMIFS('Workers Assignments'!AA:AA,'Workers Assignments'!D:D,B35,'Workers Assignments'!G:G,$B$2)))</f>
        <v/>
      </c>
      <c r="J35" s="24" t="str">
        <f>IF(OR('Demand Locations'!E35="",'Demand Locations'!E35=0),"",I35/'Demand Locations'!E35)</f>
        <v/>
      </c>
      <c r="K35" s="29" t="str">
        <f>IF(OR(C35=0,C35=""),"",IF($B$2="",SUMIF('Workers Assignments'!D:D,B35,'Workers Assignments'!W:W)/C35,SUMIFS('Workers Assignments'!W:W,'Workers Assignments'!D:D,B35,'Workers Assignments'!G:G,$B$2)/C35))</f>
        <v/>
      </c>
    </row>
    <row r="36" spans="1:11" x14ac:dyDescent="0.25">
      <c r="A36" s="7">
        <f t="shared" si="2"/>
        <v>32</v>
      </c>
      <c r="B36" s="7" t="str">
        <f>IF('Demand Locations'!B36&lt;&gt;"",'Demand Locations'!B36,"")</f>
        <v/>
      </c>
      <c r="C36" s="7" t="str">
        <f>IF(B36="","",IF($B$2="",COUNTIF('Workers Assignments'!D:D,B36),COUNTIFS('Workers Assignments'!D:D,B36,'Workers Assignments'!G:G,$B$2)))</f>
        <v/>
      </c>
      <c r="D36" s="24" t="str">
        <f>IF(B36="","",IF('Workers Settings'!$A$3=0,"",C36/'Workers Settings'!$A$3))</f>
        <v/>
      </c>
      <c r="E36" s="7" t="str">
        <f>IF(B36="","",IF($B$2="",COUNTIFS('Workers Assignments'!D:D,B36,'Workers Assignments'!E:E,1),COUNTIFS('Workers Assignments'!D:D,B36,'Workers Assignments'!E:E,1,'Workers Assignments'!G:G,$B$2)))</f>
        <v/>
      </c>
      <c r="F36" s="24" t="str">
        <f t="shared" si="0"/>
        <v/>
      </c>
      <c r="G36" s="7" t="str">
        <f>IF(B36="","",IF($B$2="",COUNTIFS('Workers Assignments'!D:D,B36,'Workers Assignments'!E:E,"&lt;=3"),COUNTIFS('Workers Assignments'!D:D,B36,'Workers Assignments'!E:E,"&lt;=3",'Workers Assignments'!G:G,$B$2)))</f>
        <v/>
      </c>
      <c r="H36" s="24" t="str">
        <f t="shared" si="1"/>
        <v/>
      </c>
      <c r="I36" s="29" t="str">
        <f>IF(B36="","",IF($B$2="",SUMIF('Workers Assignments'!D:D,B36,'Workers Assignments'!AA:AA),SUMIFS('Workers Assignments'!AA:AA,'Workers Assignments'!D:D,B36,'Workers Assignments'!G:G,$B$2)))</f>
        <v/>
      </c>
      <c r="J36" s="24" t="str">
        <f>IF(OR('Demand Locations'!E36="",'Demand Locations'!E36=0),"",I36/'Demand Locations'!E36)</f>
        <v/>
      </c>
      <c r="K36" s="29" t="str">
        <f>IF(OR(C36=0,C36=""),"",IF($B$2="",SUMIF('Workers Assignments'!D:D,B36,'Workers Assignments'!W:W)/C36,SUMIFS('Workers Assignments'!W:W,'Workers Assignments'!D:D,B36,'Workers Assignments'!G:G,$B$2)/C36))</f>
        <v/>
      </c>
    </row>
    <row r="37" spans="1:11" x14ac:dyDescent="0.25">
      <c r="A37" s="7">
        <f t="shared" si="2"/>
        <v>33</v>
      </c>
      <c r="B37" s="7" t="str">
        <f>IF('Demand Locations'!B37&lt;&gt;"",'Demand Locations'!B37,"")</f>
        <v/>
      </c>
      <c r="C37" s="7" t="str">
        <f>IF(B37="","",IF($B$2="",COUNTIF('Workers Assignments'!D:D,B37),COUNTIFS('Workers Assignments'!D:D,B37,'Workers Assignments'!G:G,$B$2)))</f>
        <v/>
      </c>
      <c r="D37" s="24" t="str">
        <f>IF(B37="","",IF('Workers Settings'!$A$3=0,"",C37/'Workers Settings'!$A$3))</f>
        <v/>
      </c>
      <c r="E37" s="7" t="str">
        <f>IF(B37="","",IF($B$2="",COUNTIFS('Workers Assignments'!D:D,B37,'Workers Assignments'!E:E,1),COUNTIFS('Workers Assignments'!D:D,B37,'Workers Assignments'!E:E,1,'Workers Assignments'!G:G,$B$2)))</f>
        <v/>
      </c>
      <c r="F37" s="24" t="str">
        <f t="shared" si="0"/>
        <v/>
      </c>
      <c r="G37" s="7" t="str">
        <f>IF(B37="","",IF($B$2="",COUNTIFS('Workers Assignments'!D:D,B37,'Workers Assignments'!E:E,"&lt;=3"),COUNTIFS('Workers Assignments'!D:D,B37,'Workers Assignments'!E:E,"&lt;=3",'Workers Assignments'!G:G,$B$2)))</f>
        <v/>
      </c>
      <c r="H37" s="24" t="str">
        <f t="shared" si="1"/>
        <v/>
      </c>
      <c r="I37" s="29" t="str">
        <f>IF(B37="","",IF($B$2="",SUMIF('Workers Assignments'!D:D,B37,'Workers Assignments'!AA:AA),SUMIFS('Workers Assignments'!AA:AA,'Workers Assignments'!D:D,B37,'Workers Assignments'!G:G,$B$2)))</f>
        <v/>
      </c>
      <c r="J37" s="24" t="str">
        <f>IF(OR('Demand Locations'!E37="",'Demand Locations'!E37=0),"",I37/'Demand Locations'!E37)</f>
        <v/>
      </c>
      <c r="K37" s="29" t="str">
        <f>IF(OR(C37=0,C37=""),"",IF($B$2="",SUMIF('Workers Assignments'!D:D,B37,'Workers Assignments'!W:W)/C37,SUMIFS('Workers Assignments'!W:W,'Workers Assignments'!D:D,B37,'Workers Assignments'!G:G,$B$2)/C37))</f>
        <v/>
      </c>
    </row>
    <row r="38" spans="1:11" x14ac:dyDescent="0.25">
      <c r="A38" s="7">
        <f t="shared" si="2"/>
        <v>34</v>
      </c>
      <c r="B38" s="7" t="str">
        <f>IF('Demand Locations'!B38&lt;&gt;"",'Demand Locations'!B38,"")</f>
        <v/>
      </c>
      <c r="C38" s="7" t="str">
        <f>IF(B38="","",IF($B$2="",COUNTIF('Workers Assignments'!D:D,B38),COUNTIFS('Workers Assignments'!D:D,B38,'Workers Assignments'!G:G,$B$2)))</f>
        <v/>
      </c>
      <c r="D38" s="24" t="str">
        <f>IF(B38="","",IF('Workers Settings'!$A$3=0,"",C38/'Workers Settings'!$A$3))</f>
        <v/>
      </c>
      <c r="E38" s="7" t="str">
        <f>IF(B38="","",IF($B$2="",COUNTIFS('Workers Assignments'!D:D,B38,'Workers Assignments'!E:E,1),COUNTIFS('Workers Assignments'!D:D,B38,'Workers Assignments'!E:E,1,'Workers Assignments'!G:G,$B$2)))</f>
        <v/>
      </c>
      <c r="F38" s="24" t="str">
        <f t="shared" si="0"/>
        <v/>
      </c>
      <c r="G38" s="7" t="str">
        <f>IF(B38="","",IF($B$2="",COUNTIFS('Workers Assignments'!D:D,B38,'Workers Assignments'!E:E,"&lt;=3"),COUNTIFS('Workers Assignments'!D:D,B38,'Workers Assignments'!E:E,"&lt;=3",'Workers Assignments'!G:G,$B$2)))</f>
        <v/>
      </c>
      <c r="H38" s="24" t="str">
        <f t="shared" si="1"/>
        <v/>
      </c>
      <c r="I38" s="29" t="str">
        <f>IF(B38="","",IF($B$2="",SUMIF('Workers Assignments'!D:D,B38,'Workers Assignments'!AA:AA),SUMIFS('Workers Assignments'!AA:AA,'Workers Assignments'!D:D,B38,'Workers Assignments'!G:G,$B$2)))</f>
        <v/>
      </c>
      <c r="J38" s="24" t="str">
        <f>IF(OR('Demand Locations'!E38="",'Demand Locations'!E38=0),"",I38/'Demand Locations'!E38)</f>
        <v/>
      </c>
      <c r="K38" s="29" t="str">
        <f>IF(OR(C38=0,C38=""),"",IF($B$2="",SUMIF('Workers Assignments'!D:D,B38,'Workers Assignments'!W:W)/C38,SUMIFS('Workers Assignments'!W:W,'Workers Assignments'!D:D,B38,'Workers Assignments'!G:G,$B$2)/C38))</f>
        <v/>
      </c>
    </row>
    <row r="39" spans="1:11" x14ac:dyDescent="0.25">
      <c r="A39" s="7">
        <f t="shared" si="2"/>
        <v>35</v>
      </c>
      <c r="B39" s="7" t="str">
        <f>IF('Demand Locations'!B39&lt;&gt;"",'Demand Locations'!B39,"")</f>
        <v/>
      </c>
      <c r="C39" s="7" t="str">
        <f>IF(B39="","",IF($B$2="",COUNTIF('Workers Assignments'!D:D,B39),COUNTIFS('Workers Assignments'!D:D,B39,'Workers Assignments'!G:G,$B$2)))</f>
        <v/>
      </c>
      <c r="D39" s="24" t="str">
        <f>IF(B39="","",IF('Workers Settings'!$A$3=0,"",C39/'Workers Settings'!$A$3))</f>
        <v/>
      </c>
      <c r="E39" s="7" t="str">
        <f>IF(B39="","",IF($B$2="",COUNTIFS('Workers Assignments'!D:D,B39,'Workers Assignments'!E:E,1),COUNTIFS('Workers Assignments'!D:D,B39,'Workers Assignments'!E:E,1,'Workers Assignments'!G:G,$B$2)))</f>
        <v/>
      </c>
      <c r="F39" s="24" t="str">
        <f t="shared" si="0"/>
        <v/>
      </c>
      <c r="G39" s="7" t="str">
        <f>IF(B39="","",IF($B$2="",COUNTIFS('Workers Assignments'!D:D,B39,'Workers Assignments'!E:E,"&lt;=3"),COUNTIFS('Workers Assignments'!D:D,B39,'Workers Assignments'!E:E,"&lt;=3",'Workers Assignments'!G:G,$B$2)))</f>
        <v/>
      </c>
      <c r="H39" s="24" t="str">
        <f t="shared" si="1"/>
        <v/>
      </c>
      <c r="I39" s="29" t="str">
        <f>IF(B39="","",IF($B$2="",SUMIF('Workers Assignments'!D:D,B39,'Workers Assignments'!AA:AA),SUMIFS('Workers Assignments'!AA:AA,'Workers Assignments'!D:D,B39,'Workers Assignments'!G:G,$B$2)))</f>
        <v/>
      </c>
      <c r="J39" s="24" t="str">
        <f>IF(OR('Demand Locations'!E39="",'Demand Locations'!E39=0),"",I39/'Demand Locations'!E39)</f>
        <v/>
      </c>
      <c r="K39" s="29" t="str">
        <f>IF(OR(C39=0,C39=""),"",IF($B$2="",SUMIF('Workers Assignments'!D:D,B39,'Workers Assignments'!W:W)/C39,SUMIFS('Workers Assignments'!W:W,'Workers Assignments'!D:D,B39,'Workers Assignments'!G:G,$B$2)/C39))</f>
        <v/>
      </c>
    </row>
    <row r="40" spans="1:11" x14ac:dyDescent="0.25">
      <c r="A40" s="7">
        <f t="shared" si="2"/>
        <v>36</v>
      </c>
      <c r="B40" s="7" t="str">
        <f>IF('Demand Locations'!B40&lt;&gt;"",'Demand Locations'!B40,"")</f>
        <v/>
      </c>
      <c r="C40" s="7" t="str">
        <f>IF(B40="","",IF($B$2="",COUNTIF('Workers Assignments'!D:D,B40),COUNTIFS('Workers Assignments'!D:D,B40,'Workers Assignments'!G:G,$B$2)))</f>
        <v/>
      </c>
      <c r="D40" s="24" t="str">
        <f>IF(B40="","",IF('Workers Settings'!$A$3=0,"",C40/'Workers Settings'!$A$3))</f>
        <v/>
      </c>
      <c r="E40" s="7" t="str">
        <f>IF(B40="","",IF($B$2="",COUNTIFS('Workers Assignments'!D:D,B40,'Workers Assignments'!E:E,1),COUNTIFS('Workers Assignments'!D:D,B40,'Workers Assignments'!E:E,1,'Workers Assignments'!G:G,$B$2)))</f>
        <v/>
      </c>
      <c r="F40" s="24" t="str">
        <f t="shared" si="0"/>
        <v/>
      </c>
      <c r="G40" s="7" t="str">
        <f>IF(B40="","",IF($B$2="",COUNTIFS('Workers Assignments'!D:D,B40,'Workers Assignments'!E:E,"&lt;=3"),COUNTIFS('Workers Assignments'!D:D,B40,'Workers Assignments'!E:E,"&lt;=3",'Workers Assignments'!G:G,$B$2)))</f>
        <v/>
      </c>
      <c r="H40" s="24" t="str">
        <f t="shared" si="1"/>
        <v/>
      </c>
      <c r="I40" s="29" t="str">
        <f>IF(B40="","",IF($B$2="",SUMIF('Workers Assignments'!D:D,B40,'Workers Assignments'!AA:AA),SUMIFS('Workers Assignments'!AA:AA,'Workers Assignments'!D:D,B40,'Workers Assignments'!G:G,$B$2)))</f>
        <v/>
      </c>
      <c r="J40" s="24" t="str">
        <f>IF(OR('Demand Locations'!E40="",'Demand Locations'!E40=0),"",I40/'Demand Locations'!E40)</f>
        <v/>
      </c>
      <c r="K40" s="29" t="str">
        <f>IF(OR(C40=0,C40=""),"",IF($B$2="",SUMIF('Workers Assignments'!D:D,B40,'Workers Assignments'!W:W)/C40,SUMIFS('Workers Assignments'!W:W,'Workers Assignments'!D:D,B40,'Workers Assignments'!G:G,$B$2)/C40))</f>
        <v/>
      </c>
    </row>
    <row r="41" spans="1:11" x14ac:dyDescent="0.25">
      <c r="A41" s="7">
        <f t="shared" si="2"/>
        <v>37</v>
      </c>
      <c r="B41" s="7" t="str">
        <f>IF('Demand Locations'!B41&lt;&gt;"",'Demand Locations'!B41,"")</f>
        <v/>
      </c>
      <c r="C41" s="7" t="str">
        <f>IF(B41="","",IF($B$2="",COUNTIF('Workers Assignments'!D:D,B41),COUNTIFS('Workers Assignments'!D:D,B41,'Workers Assignments'!G:G,$B$2)))</f>
        <v/>
      </c>
      <c r="D41" s="24" t="str">
        <f>IF(B41="","",IF('Workers Settings'!$A$3=0,"",C41/'Workers Settings'!$A$3))</f>
        <v/>
      </c>
      <c r="E41" s="7" t="str">
        <f>IF(B41="","",IF($B$2="",COUNTIFS('Workers Assignments'!D:D,B41,'Workers Assignments'!E:E,1),COUNTIFS('Workers Assignments'!D:D,B41,'Workers Assignments'!E:E,1,'Workers Assignments'!G:G,$B$2)))</f>
        <v/>
      </c>
      <c r="F41" s="24" t="str">
        <f t="shared" si="0"/>
        <v/>
      </c>
      <c r="G41" s="7" t="str">
        <f>IF(B41="","",IF($B$2="",COUNTIFS('Workers Assignments'!D:D,B41,'Workers Assignments'!E:E,"&lt;=3"),COUNTIFS('Workers Assignments'!D:D,B41,'Workers Assignments'!E:E,"&lt;=3",'Workers Assignments'!G:G,$B$2)))</f>
        <v/>
      </c>
      <c r="H41" s="24" t="str">
        <f t="shared" si="1"/>
        <v/>
      </c>
      <c r="I41" s="29" t="str">
        <f>IF(B41="","",IF($B$2="",SUMIF('Workers Assignments'!D:D,B41,'Workers Assignments'!AA:AA),SUMIFS('Workers Assignments'!AA:AA,'Workers Assignments'!D:D,B41,'Workers Assignments'!G:G,$B$2)))</f>
        <v/>
      </c>
      <c r="J41" s="24" t="str">
        <f>IF(OR('Demand Locations'!E41="",'Demand Locations'!E41=0),"",I41/'Demand Locations'!E41)</f>
        <v/>
      </c>
      <c r="K41" s="29" t="str">
        <f>IF(OR(C41=0,C41=""),"",IF($B$2="",SUMIF('Workers Assignments'!D:D,B41,'Workers Assignments'!W:W)/C41,SUMIFS('Workers Assignments'!W:W,'Workers Assignments'!D:D,B41,'Workers Assignments'!G:G,$B$2)/C41))</f>
        <v/>
      </c>
    </row>
    <row r="42" spans="1:11" x14ac:dyDescent="0.25">
      <c r="A42" s="7">
        <f t="shared" si="2"/>
        <v>38</v>
      </c>
      <c r="B42" s="7" t="str">
        <f>IF('Demand Locations'!B42&lt;&gt;"",'Demand Locations'!B42,"")</f>
        <v/>
      </c>
      <c r="C42" s="7" t="str">
        <f>IF(B42="","",IF($B$2="",COUNTIF('Workers Assignments'!D:D,B42),COUNTIFS('Workers Assignments'!D:D,B42,'Workers Assignments'!G:G,$B$2)))</f>
        <v/>
      </c>
      <c r="D42" s="24" t="str">
        <f>IF(B42="","",IF('Workers Settings'!$A$3=0,"",C42/'Workers Settings'!$A$3))</f>
        <v/>
      </c>
      <c r="E42" s="7" t="str">
        <f>IF(B42="","",IF($B$2="",COUNTIFS('Workers Assignments'!D:D,B42,'Workers Assignments'!E:E,1),COUNTIFS('Workers Assignments'!D:D,B42,'Workers Assignments'!E:E,1,'Workers Assignments'!G:G,$B$2)))</f>
        <v/>
      </c>
      <c r="F42" s="24" t="str">
        <f t="shared" si="0"/>
        <v/>
      </c>
      <c r="G42" s="7" t="str">
        <f>IF(B42="","",IF($B$2="",COUNTIFS('Workers Assignments'!D:D,B42,'Workers Assignments'!E:E,"&lt;=3"),COUNTIFS('Workers Assignments'!D:D,B42,'Workers Assignments'!E:E,"&lt;=3",'Workers Assignments'!G:G,$B$2)))</f>
        <v/>
      </c>
      <c r="H42" s="24" t="str">
        <f t="shared" si="1"/>
        <v/>
      </c>
      <c r="I42" s="29" t="str">
        <f>IF(B42="","",IF($B$2="",SUMIF('Workers Assignments'!D:D,B42,'Workers Assignments'!AA:AA),SUMIFS('Workers Assignments'!AA:AA,'Workers Assignments'!D:D,B42,'Workers Assignments'!G:G,$B$2)))</f>
        <v/>
      </c>
      <c r="J42" s="24" t="str">
        <f>IF(OR('Demand Locations'!E42="",'Demand Locations'!E42=0),"",I42/'Demand Locations'!E42)</f>
        <v/>
      </c>
      <c r="K42" s="29" t="str">
        <f>IF(OR(C42=0,C42=""),"",IF($B$2="",SUMIF('Workers Assignments'!D:D,B42,'Workers Assignments'!W:W)/C42,SUMIFS('Workers Assignments'!W:W,'Workers Assignments'!D:D,B42,'Workers Assignments'!G:G,$B$2)/C42))</f>
        <v/>
      </c>
    </row>
    <row r="43" spans="1:11" x14ac:dyDescent="0.25">
      <c r="A43" s="7">
        <f t="shared" si="2"/>
        <v>39</v>
      </c>
      <c r="B43" s="7" t="str">
        <f>IF('Demand Locations'!B43&lt;&gt;"",'Demand Locations'!B43,"")</f>
        <v/>
      </c>
      <c r="C43" s="7" t="str">
        <f>IF(B43="","",IF($B$2="",COUNTIF('Workers Assignments'!D:D,B43),COUNTIFS('Workers Assignments'!D:D,B43,'Workers Assignments'!G:G,$B$2)))</f>
        <v/>
      </c>
      <c r="D43" s="24" t="str">
        <f>IF(B43="","",IF('Workers Settings'!$A$3=0,"",C43/'Workers Settings'!$A$3))</f>
        <v/>
      </c>
      <c r="E43" s="7" t="str">
        <f>IF(B43="","",IF($B$2="",COUNTIFS('Workers Assignments'!D:D,B43,'Workers Assignments'!E:E,1),COUNTIFS('Workers Assignments'!D:D,B43,'Workers Assignments'!E:E,1,'Workers Assignments'!G:G,$B$2)))</f>
        <v/>
      </c>
      <c r="F43" s="24" t="str">
        <f t="shared" si="0"/>
        <v/>
      </c>
      <c r="G43" s="7" t="str">
        <f>IF(B43="","",IF($B$2="",COUNTIFS('Workers Assignments'!D:D,B43,'Workers Assignments'!E:E,"&lt;=3"),COUNTIFS('Workers Assignments'!D:D,B43,'Workers Assignments'!E:E,"&lt;=3",'Workers Assignments'!G:G,$B$2)))</f>
        <v/>
      </c>
      <c r="H43" s="24" t="str">
        <f t="shared" si="1"/>
        <v/>
      </c>
      <c r="I43" s="29" t="str">
        <f>IF(B43="","",IF($B$2="",SUMIF('Workers Assignments'!D:D,B43,'Workers Assignments'!AA:AA),SUMIFS('Workers Assignments'!AA:AA,'Workers Assignments'!D:D,B43,'Workers Assignments'!G:G,$B$2)))</f>
        <v/>
      </c>
      <c r="J43" s="24" t="str">
        <f>IF(OR('Demand Locations'!E43="",'Demand Locations'!E43=0),"",I43/'Demand Locations'!E43)</f>
        <v/>
      </c>
      <c r="K43" s="29" t="str">
        <f>IF(OR(C43=0,C43=""),"",IF($B$2="",SUMIF('Workers Assignments'!D:D,B43,'Workers Assignments'!W:W)/C43,SUMIFS('Workers Assignments'!W:W,'Workers Assignments'!D:D,B43,'Workers Assignments'!G:G,$B$2)/C43))</f>
        <v/>
      </c>
    </row>
    <row r="44" spans="1:11" x14ac:dyDescent="0.25">
      <c r="A44" s="7">
        <f t="shared" si="2"/>
        <v>40</v>
      </c>
      <c r="B44" s="7" t="str">
        <f>IF('Demand Locations'!B44&lt;&gt;"",'Demand Locations'!B44,"")</f>
        <v/>
      </c>
      <c r="C44" s="7" t="str">
        <f>IF(B44="","",IF($B$2="",COUNTIF('Workers Assignments'!D:D,B44),COUNTIFS('Workers Assignments'!D:D,B44,'Workers Assignments'!G:G,$B$2)))</f>
        <v/>
      </c>
      <c r="D44" s="24" t="str">
        <f>IF(B44="","",IF('Workers Settings'!$A$3=0,"",C44/'Workers Settings'!$A$3))</f>
        <v/>
      </c>
      <c r="E44" s="7" t="str">
        <f>IF(B44="","",IF($B$2="",COUNTIFS('Workers Assignments'!D:D,B44,'Workers Assignments'!E:E,1),COUNTIFS('Workers Assignments'!D:D,B44,'Workers Assignments'!E:E,1,'Workers Assignments'!G:G,$B$2)))</f>
        <v/>
      </c>
      <c r="F44" s="24" t="str">
        <f t="shared" si="0"/>
        <v/>
      </c>
      <c r="G44" s="7" t="str">
        <f>IF(B44="","",IF($B$2="",COUNTIFS('Workers Assignments'!D:D,B44,'Workers Assignments'!E:E,"&lt;=3"),COUNTIFS('Workers Assignments'!D:D,B44,'Workers Assignments'!E:E,"&lt;=3",'Workers Assignments'!G:G,$B$2)))</f>
        <v/>
      </c>
      <c r="H44" s="24" t="str">
        <f t="shared" si="1"/>
        <v/>
      </c>
      <c r="I44" s="29" t="str">
        <f>IF(B44="","",IF($B$2="",SUMIF('Workers Assignments'!D:D,B44,'Workers Assignments'!AA:AA),SUMIFS('Workers Assignments'!AA:AA,'Workers Assignments'!D:D,B44,'Workers Assignments'!G:G,$B$2)))</f>
        <v/>
      </c>
      <c r="J44" s="24" t="str">
        <f>IF(OR('Demand Locations'!E44="",'Demand Locations'!E44=0),"",I44/'Demand Locations'!E44)</f>
        <v/>
      </c>
      <c r="K44" s="29" t="str">
        <f>IF(OR(C44=0,C44=""),"",IF($B$2="",SUMIF('Workers Assignments'!D:D,B44,'Workers Assignments'!W:W)/C44,SUMIFS('Workers Assignments'!W:W,'Workers Assignments'!D:D,B44,'Workers Assignments'!G:G,$B$2)/C44))</f>
        <v/>
      </c>
    </row>
    <row r="45" spans="1:11" x14ac:dyDescent="0.25">
      <c r="A45" s="7">
        <f t="shared" si="2"/>
        <v>41</v>
      </c>
      <c r="B45" s="7" t="str">
        <f>IF('Demand Locations'!B45&lt;&gt;"",'Demand Locations'!B45,"")</f>
        <v/>
      </c>
      <c r="C45" s="7" t="str">
        <f>IF(B45="","",IF($B$2="",COUNTIF('Workers Assignments'!D:D,B45),COUNTIFS('Workers Assignments'!D:D,B45,'Workers Assignments'!G:G,$B$2)))</f>
        <v/>
      </c>
      <c r="D45" s="24" t="str">
        <f>IF(B45="","",IF('Workers Settings'!$A$3=0,"",C45/'Workers Settings'!$A$3))</f>
        <v/>
      </c>
      <c r="E45" s="7" t="str">
        <f>IF(B45="","",IF($B$2="",COUNTIFS('Workers Assignments'!D:D,B45,'Workers Assignments'!E:E,1),COUNTIFS('Workers Assignments'!D:D,B45,'Workers Assignments'!E:E,1,'Workers Assignments'!G:G,$B$2)))</f>
        <v/>
      </c>
      <c r="F45" s="24" t="str">
        <f t="shared" si="0"/>
        <v/>
      </c>
      <c r="G45" s="7" t="str">
        <f>IF(B45="","",IF($B$2="",COUNTIFS('Workers Assignments'!D:D,B45,'Workers Assignments'!E:E,"&lt;=3"),COUNTIFS('Workers Assignments'!D:D,B45,'Workers Assignments'!E:E,"&lt;=3",'Workers Assignments'!G:G,$B$2)))</f>
        <v/>
      </c>
      <c r="H45" s="24" t="str">
        <f t="shared" si="1"/>
        <v/>
      </c>
      <c r="I45" s="29" t="str">
        <f>IF(B45="","",IF($B$2="",SUMIF('Workers Assignments'!D:D,B45,'Workers Assignments'!AA:AA),SUMIFS('Workers Assignments'!AA:AA,'Workers Assignments'!D:D,B45,'Workers Assignments'!G:G,$B$2)))</f>
        <v/>
      </c>
      <c r="J45" s="24" t="str">
        <f>IF(OR('Demand Locations'!E45="",'Demand Locations'!E45=0),"",I45/'Demand Locations'!E45)</f>
        <v/>
      </c>
      <c r="K45" s="29" t="str">
        <f>IF(OR(C45=0,C45=""),"",IF($B$2="",SUMIF('Workers Assignments'!D:D,B45,'Workers Assignments'!W:W)/C45,SUMIFS('Workers Assignments'!W:W,'Workers Assignments'!D:D,B45,'Workers Assignments'!G:G,$B$2)/C45))</f>
        <v/>
      </c>
    </row>
    <row r="46" spans="1:11" x14ac:dyDescent="0.25">
      <c r="A46" s="7">
        <f t="shared" si="2"/>
        <v>42</v>
      </c>
      <c r="B46" s="7" t="str">
        <f>IF('Demand Locations'!B46&lt;&gt;"",'Demand Locations'!B46,"")</f>
        <v/>
      </c>
      <c r="C46" s="7" t="str">
        <f>IF(B46="","",IF($B$2="",COUNTIF('Workers Assignments'!D:D,B46),COUNTIFS('Workers Assignments'!D:D,B46,'Workers Assignments'!G:G,$B$2)))</f>
        <v/>
      </c>
      <c r="D46" s="24" t="str">
        <f>IF(B46="","",IF('Workers Settings'!$A$3=0,"",C46/'Workers Settings'!$A$3))</f>
        <v/>
      </c>
      <c r="E46" s="7" t="str">
        <f>IF(B46="","",IF($B$2="",COUNTIFS('Workers Assignments'!D:D,B46,'Workers Assignments'!E:E,1),COUNTIFS('Workers Assignments'!D:D,B46,'Workers Assignments'!E:E,1,'Workers Assignments'!G:G,$B$2)))</f>
        <v/>
      </c>
      <c r="F46" s="24" t="str">
        <f t="shared" si="0"/>
        <v/>
      </c>
      <c r="G46" s="7" t="str">
        <f>IF(B46="","",IF($B$2="",COUNTIFS('Workers Assignments'!D:D,B46,'Workers Assignments'!E:E,"&lt;=3"),COUNTIFS('Workers Assignments'!D:D,B46,'Workers Assignments'!E:E,"&lt;=3",'Workers Assignments'!G:G,$B$2)))</f>
        <v/>
      </c>
      <c r="H46" s="24" t="str">
        <f t="shared" si="1"/>
        <v/>
      </c>
      <c r="I46" s="29" t="str">
        <f>IF(B46="","",IF($B$2="",SUMIF('Workers Assignments'!D:D,B46,'Workers Assignments'!AA:AA),SUMIFS('Workers Assignments'!AA:AA,'Workers Assignments'!D:D,B46,'Workers Assignments'!G:G,$B$2)))</f>
        <v/>
      </c>
      <c r="J46" s="24" t="str">
        <f>IF(OR('Demand Locations'!E46="",'Demand Locations'!E46=0),"",I46/'Demand Locations'!E46)</f>
        <v/>
      </c>
      <c r="K46" s="29" t="str">
        <f>IF(OR(C46=0,C46=""),"",IF($B$2="",SUMIF('Workers Assignments'!D:D,B46,'Workers Assignments'!W:W)/C46,SUMIFS('Workers Assignments'!W:W,'Workers Assignments'!D:D,B46,'Workers Assignments'!G:G,$B$2)/C46))</f>
        <v/>
      </c>
    </row>
    <row r="47" spans="1:11" x14ac:dyDescent="0.25">
      <c r="A47" s="7">
        <f t="shared" si="2"/>
        <v>43</v>
      </c>
      <c r="B47" s="7" t="str">
        <f>IF('Demand Locations'!B47&lt;&gt;"",'Demand Locations'!B47,"")</f>
        <v/>
      </c>
      <c r="C47" s="7" t="str">
        <f>IF(B47="","",IF($B$2="",COUNTIF('Workers Assignments'!D:D,B47),COUNTIFS('Workers Assignments'!D:D,B47,'Workers Assignments'!G:G,$B$2)))</f>
        <v/>
      </c>
      <c r="D47" s="24" t="str">
        <f>IF(B47="","",IF('Workers Settings'!$A$3=0,"",C47/'Workers Settings'!$A$3))</f>
        <v/>
      </c>
      <c r="E47" s="7" t="str">
        <f>IF(B47="","",IF($B$2="",COUNTIFS('Workers Assignments'!D:D,B47,'Workers Assignments'!E:E,1),COUNTIFS('Workers Assignments'!D:D,B47,'Workers Assignments'!E:E,1,'Workers Assignments'!G:G,$B$2)))</f>
        <v/>
      </c>
      <c r="F47" s="24" t="str">
        <f t="shared" si="0"/>
        <v/>
      </c>
      <c r="G47" s="7" t="str">
        <f>IF(B47="","",IF($B$2="",COUNTIFS('Workers Assignments'!D:D,B47,'Workers Assignments'!E:E,"&lt;=3"),COUNTIFS('Workers Assignments'!D:D,B47,'Workers Assignments'!E:E,"&lt;=3",'Workers Assignments'!G:G,$B$2)))</f>
        <v/>
      </c>
      <c r="H47" s="24" t="str">
        <f t="shared" si="1"/>
        <v/>
      </c>
      <c r="I47" s="29" t="str">
        <f>IF(B47="","",IF($B$2="",SUMIF('Workers Assignments'!D:D,B47,'Workers Assignments'!AA:AA),SUMIFS('Workers Assignments'!AA:AA,'Workers Assignments'!D:D,B47,'Workers Assignments'!G:G,$B$2)))</f>
        <v/>
      </c>
      <c r="J47" s="24" t="str">
        <f>IF(OR('Demand Locations'!E47="",'Demand Locations'!E47=0),"",I47/'Demand Locations'!E47)</f>
        <v/>
      </c>
      <c r="K47" s="29" t="str">
        <f>IF(OR(C47=0,C47=""),"",IF($B$2="",SUMIF('Workers Assignments'!D:D,B47,'Workers Assignments'!W:W)/C47,SUMIFS('Workers Assignments'!W:W,'Workers Assignments'!D:D,B47,'Workers Assignments'!G:G,$B$2)/C47))</f>
        <v/>
      </c>
    </row>
    <row r="48" spans="1:11" x14ac:dyDescent="0.25">
      <c r="A48" s="7">
        <f t="shared" si="2"/>
        <v>44</v>
      </c>
      <c r="B48" s="7" t="str">
        <f>IF('Demand Locations'!B48&lt;&gt;"",'Demand Locations'!B48,"")</f>
        <v/>
      </c>
      <c r="C48" s="7" t="str">
        <f>IF(B48="","",IF($B$2="",COUNTIF('Workers Assignments'!D:D,B48),COUNTIFS('Workers Assignments'!D:D,B48,'Workers Assignments'!G:G,$B$2)))</f>
        <v/>
      </c>
      <c r="D48" s="24" t="str">
        <f>IF(B48="","",IF('Workers Settings'!$A$3=0,"",C48/'Workers Settings'!$A$3))</f>
        <v/>
      </c>
      <c r="E48" s="7" t="str">
        <f>IF(B48="","",IF($B$2="",COUNTIFS('Workers Assignments'!D:D,B48,'Workers Assignments'!E:E,1),COUNTIFS('Workers Assignments'!D:D,B48,'Workers Assignments'!E:E,1,'Workers Assignments'!G:G,$B$2)))</f>
        <v/>
      </c>
      <c r="F48" s="24" t="str">
        <f t="shared" si="0"/>
        <v/>
      </c>
      <c r="G48" s="7" t="str">
        <f>IF(B48="","",IF($B$2="",COUNTIFS('Workers Assignments'!D:D,B48,'Workers Assignments'!E:E,"&lt;=3"),COUNTIFS('Workers Assignments'!D:D,B48,'Workers Assignments'!E:E,"&lt;=3",'Workers Assignments'!G:G,$B$2)))</f>
        <v/>
      </c>
      <c r="H48" s="24" t="str">
        <f t="shared" si="1"/>
        <v/>
      </c>
      <c r="I48" s="29" t="str">
        <f>IF(B48="","",IF($B$2="",SUMIF('Workers Assignments'!D:D,B48,'Workers Assignments'!AA:AA),SUMIFS('Workers Assignments'!AA:AA,'Workers Assignments'!D:D,B48,'Workers Assignments'!G:G,$B$2)))</f>
        <v/>
      </c>
      <c r="J48" s="24" t="str">
        <f>IF(OR('Demand Locations'!E48="",'Demand Locations'!E48=0),"",I48/'Demand Locations'!E48)</f>
        <v/>
      </c>
      <c r="K48" s="29" t="str">
        <f>IF(OR(C48=0,C48=""),"",IF($B$2="",SUMIF('Workers Assignments'!D:D,B48,'Workers Assignments'!W:W)/C48,SUMIFS('Workers Assignments'!W:W,'Workers Assignments'!D:D,B48,'Workers Assignments'!G:G,$B$2)/C48))</f>
        <v/>
      </c>
    </row>
    <row r="49" spans="1:11" x14ac:dyDescent="0.25">
      <c r="A49" s="7">
        <f t="shared" si="2"/>
        <v>45</v>
      </c>
      <c r="B49" s="7" t="str">
        <f>IF('Demand Locations'!B49&lt;&gt;"",'Demand Locations'!B49,"")</f>
        <v/>
      </c>
      <c r="C49" s="7" t="str">
        <f>IF(B49="","",IF($B$2="",COUNTIF('Workers Assignments'!D:D,B49),COUNTIFS('Workers Assignments'!D:D,B49,'Workers Assignments'!G:G,$B$2)))</f>
        <v/>
      </c>
      <c r="D49" s="24" t="str">
        <f>IF(B49="","",IF('Workers Settings'!$A$3=0,"",C49/'Workers Settings'!$A$3))</f>
        <v/>
      </c>
      <c r="E49" s="7" t="str">
        <f>IF(B49="","",IF($B$2="",COUNTIFS('Workers Assignments'!D:D,B49,'Workers Assignments'!E:E,1),COUNTIFS('Workers Assignments'!D:D,B49,'Workers Assignments'!E:E,1,'Workers Assignments'!G:G,$B$2)))</f>
        <v/>
      </c>
      <c r="F49" s="24" t="str">
        <f t="shared" si="0"/>
        <v/>
      </c>
      <c r="G49" s="7" t="str">
        <f>IF(B49="","",IF($B$2="",COUNTIFS('Workers Assignments'!D:D,B49,'Workers Assignments'!E:E,"&lt;=3"),COUNTIFS('Workers Assignments'!D:D,B49,'Workers Assignments'!E:E,"&lt;=3",'Workers Assignments'!G:G,$B$2)))</f>
        <v/>
      </c>
      <c r="H49" s="24" t="str">
        <f t="shared" si="1"/>
        <v/>
      </c>
      <c r="I49" s="29" t="str">
        <f>IF(B49="","",IF($B$2="",SUMIF('Workers Assignments'!D:D,B49,'Workers Assignments'!AA:AA),SUMIFS('Workers Assignments'!AA:AA,'Workers Assignments'!D:D,B49,'Workers Assignments'!G:G,$B$2)))</f>
        <v/>
      </c>
      <c r="J49" s="24" t="str">
        <f>IF(OR('Demand Locations'!E49="",'Demand Locations'!E49=0),"",I49/'Demand Locations'!E49)</f>
        <v/>
      </c>
      <c r="K49" s="29" t="str">
        <f>IF(OR(C49=0,C49=""),"",IF($B$2="",SUMIF('Workers Assignments'!D:D,B49,'Workers Assignments'!W:W)/C49,SUMIFS('Workers Assignments'!W:W,'Workers Assignments'!D:D,B49,'Workers Assignments'!G:G,$B$2)/C49))</f>
        <v/>
      </c>
    </row>
    <row r="50" spans="1:11" x14ac:dyDescent="0.25">
      <c r="A50" s="7">
        <f t="shared" si="2"/>
        <v>46</v>
      </c>
      <c r="B50" s="7" t="str">
        <f>IF('Demand Locations'!B50&lt;&gt;"",'Demand Locations'!B50,"")</f>
        <v/>
      </c>
      <c r="C50" s="7" t="str">
        <f>IF(B50="","",IF($B$2="",COUNTIF('Workers Assignments'!D:D,B50),COUNTIFS('Workers Assignments'!D:D,B50,'Workers Assignments'!G:G,$B$2)))</f>
        <v/>
      </c>
      <c r="D50" s="24" t="str">
        <f>IF(B50="","",IF('Workers Settings'!$A$3=0,"",C50/'Workers Settings'!$A$3))</f>
        <v/>
      </c>
      <c r="E50" s="7" t="str">
        <f>IF(B50="","",IF($B$2="",COUNTIFS('Workers Assignments'!D:D,B50,'Workers Assignments'!E:E,1),COUNTIFS('Workers Assignments'!D:D,B50,'Workers Assignments'!E:E,1,'Workers Assignments'!G:G,$B$2)))</f>
        <v/>
      </c>
      <c r="F50" s="24" t="str">
        <f t="shared" si="0"/>
        <v/>
      </c>
      <c r="G50" s="7" t="str">
        <f>IF(B50="","",IF($B$2="",COUNTIFS('Workers Assignments'!D:D,B50,'Workers Assignments'!E:E,"&lt;=3"),COUNTIFS('Workers Assignments'!D:D,B50,'Workers Assignments'!E:E,"&lt;=3",'Workers Assignments'!G:G,$B$2)))</f>
        <v/>
      </c>
      <c r="H50" s="24" t="str">
        <f t="shared" si="1"/>
        <v/>
      </c>
      <c r="I50" s="29" t="str">
        <f>IF(B50="","",IF($B$2="",SUMIF('Workers Assignments'!D:D,B50,'Workers Assignments'!AA:AA),SUMIFS('Workers Assignments'!AA:AA,'Workers Assignments'!D:D,B50,'Workers Assignments'!G:G,$B$2)))</f>
        <v/>
      </c>
      <c r="J50" s="24" t="str">
        <f>IF(OR('Demand Locations'!E50="",'Demand Locations'!E50=0),"",I50/'Demand Locations'!E50)</f>
        <v/>
      </c>
      <c r="K50" s="29" t="str">
        <f>IF(OR(C50=0,C50=""),"",IF($B$2="",SUMIF('Workers Assignments'!D:D,B50,'Workers Assignments'!W:W)/C50,SUMIFS('Workers Assignments'!W:W,'Workers Assignments'!D:D,B50,'Workers Assignments'!G:G,$B$2)/C50))</f>
        <v/>
      </c>
    </row>
    <row r="51" spans="1:11" x14ac:dyDescent="0.25">
      <c r="A51" s="7">
        <f t="shared" si="2"/>
        <v>47</v>
      </c>
      <c r="B51" s="7" t="str">
        <f>IF('Demand Locations'!B51&lt;&gt;"",'Demand Locations'!B51,"")</f>
        <v/>
      </c>
      <c r="C51" s="7" t="str">
        <f>IF(B51="","",IF($B$2="",COUNTIF('Workers Assignments'!D:D,B51),COUNTIFS('Workers Assignments'!D:D,B51,'Workers Assignments'!G:G,$B$2)))</f>
        <v/>
      </c>
      <c r="D51" s="24" t="str">
        <f>IF(B51="","",IF('Workers Settings'!$A$3=0,"",C51/'Workers Settings'!$A$3))</f>
        <v/>
      </c>
      <c r="E51" s="7" t="str">
        <f>IF(B51="","",IF($B$2="",COUNTIFS('Workers Assignments'!D:D,B51,'Workers Assignments'!E:E,1),COUNTIFS('Workers Assignments'!D:D,B51,'Workers Assignments'!E:E,1,'Workers Assignments'!G:G,$B$2)))</f>
        <v/>
      </c>
      <c r="F51" s="24" t="str">
        <f t="shared" si="0"/>
        <v/>
      </c>
      <c r="G51" s="7" t="str">
        <f>IF(B51="","",IF($B$2="",COUNTIFS('Workers Assignments'!D:D,B51,'Workers Assignments'!E:E,"&lt;=3"),COUNTIFS('Workers Assignments'!D:D,B51,'Workers Assignments'!E:E,"&lt;=3",'Workers Assignments'!G:G,$B$2)))</f>
        <v/>
      </c>
      <c r="H51" s="24" t="str">
        <f t="shared" si="1"/>
        <v/>
      </c>
      <c r="I51" s="29" t="str">
        <f>IF(B51="","",IF($B$2="",SUMIF('Workers Assignments'!D:D,B51,'Workers Assignments'!AA:AA),SUMIFS('Workers Assignments'!AA:AA,'Workers Assignments'!D:D,B51,'Workers Assignments'!G:G,$B$2)))</f>
        <v/>
      </c>
      <c r="J51" s="24" t="str">
        <f>IF(OR('Demand Locations'!E51="",'Demand Locations'!E51=0),"",I51/'Demand Locations'!E51)</f>
        <v/>
      </c>
      <c r="K51" s="29" t="str">
        <f>IF(OR(C51=0,C51=""),"",IF($B$2="",SUMIF('Workers Assignments'!D:D,B51,'Workers Assignments'!W:W)/C51,SUMIFS('Workers Assignments'!W:W,'Workers Assignments'!D:D,B51,'Workers Assignments'!G:G,$B$2)/C51))</f>
        <v/>
      </c>
    </row>
    <row r="52" spans="1:11" x14ac:dyDescent="0.25">
      <c r="A52" s="7">
        <f t="shared" si="2"/>
        <v>48</v>
      </c>
      <c r="B52" s="7" t="str">
        <f>IF('Demand Locations'!B52&lt;&gt;"",'Demand Locations'!B52,"")</f>
        <v/>
      </c>
      <c r="C52" s="7" t="str">
        <f>IF(B52="","",IF($B$2="",COUNTIF('Workers Assignments'!D:D,B52),COUNTIFS('Workers Assignments'!D:D,B52,'Workers Assignments'!G:G,$B$2)))</f>
        <v/>
      </c>
      <c r="D52" s="24" t="str">
        <f>IF(B52="","",IF('Workers Settings'!$A$3=0,"",C52/'Workers Settings'!$A$3))</f>
        <v/>
      </c>
      <c r="E52" s="7" t="str">
        <f>IF(B52="","",IF($B$2="",COUNTIFS('Workers Assignments'!D:D,B52,'Workers Assignments'!E:E,1),COUNTIFS('Workers Assignments'!D:D,B52,'Workers Assignments'!E:E,1,'Workers Assignments'!G:G,$B$2)))</f>
        <v/>
      </c>
      <c r="F52" s="24" t="str">
        <f t="shared" si="0"/>
        <v/>
      </c>
      <c r="G52" s="7" t="str">
        <f>IF(B52="","",IF($B$2="",COUNTIFS('Workers Assignments'!D:D,B52,'Workers Assignments'!E:E,"&lt;=3"),COUNTIFS('Workers Assignments'!D:D,B52,'Workers Assignments'!E:E,"&lt;=3",'Workers Assignments'!G:G,$B$2)))</f>
        <v/>
      </c>
      <c r="H52" s="24" t="str">
        <f t="shared" si="1"/>
        <v/>
      </c>
      <c r="I52" s="29" t="str">
        <f>IF(B52="","",IF($B$2="",SUMIF('Workers Assignments'!D:D,B52,'Workers Assignments'!AA:AA),SUMIFS('Workers Assignments'!AA:AA,'Workers Assignments'!D:D,B52,'Workers Assignments'!G:G,$B$2)))</f>
        <v/>
      </c>
      <c r="J52" s="24" t="str">
        <f>IF(OR('Demand Locations'!E52="",'Demand Locations'!E52=0),"",I52/'Demand Locations'!E52)</f>
        <v/>
      </c>
      <c r="K52" s="29" t="str">
        <f>IF(OR(C52=0,C52=""),"",IF($B$2="",SUMIF('Workers Assignments'!D:D,B52,'Workers Assignments'!W:W)/C52,SUMIFS('Workers Assignments'!W:W,'Workers Assignments'!D:D,B52,'Workers Assignments'!G:G,$B$2)/C52))</f>
        <v/>
      </c>
    </row>
    <row r="53" spans="1:11" x14ac:dyDescent="0.25">
      <c r="A53" s="7">
        <f t="shared" si="2"/>
        <v>49</v>
      </c>
      <c r="B53" s="7" t="str">
        <f>IF('Demand Locations'!B53&lt;&gt;"",'Demand Locations'!B53,"")</f>
        <v/>
      </c>
      <c r="C53" s="7" t="str">
        <f>IF(B53="","",IF($B$2="",COUNTIF('Workers Assignments'!D:D,B53),COUNTIFS('Workers Assignments'!D:D,B53,'Workers Assignments'!G:G,$B$2)))</f>
        <v/>
      </c>
      <c r="D53" s="24" t="str">
        <f>IF(B53="","",IF('Workers Settings'!$A$3=0,"",C53/'Workers Settings'!$A$3))</f>
        <v/>
      </c>
      <c r="E53" s="7" t="str">
        <f>IF(B53="","",IF($B$2="",COUNTIFS('Workers Assignments'!D:D,B53,'Workers Assignments'!E:E,1),COUNTIFS('Workers Assignments'!D:D,B53,'Workers Assignments'!E:E,1,'Workers Assignments'!G:G,$B$2)))</f>
        <v/>
      </c>
      <c r="F53" s="24" t="str">
        <f t="shared" si="0"/>
        <v/>
      </c>
      <c r="G53" s="7" t="str">
        <f>IF(B53="","",IF($B$2="",COUNTIFS('Workers Assignments'!D:D,B53,'Workers Assignments'!E:E,"&lt;=3"),COUNTIFS('Workers Assignments'!D:D,B53,'Workers Assignments'!E:E,"&lt;=3",'Workers Assignments'!G:G,$B$2)))</f>
        <v/>
      </c>
      <c r="H53" s="24" t="str">
        <f t="shared" si="1"/>
        <v/>
      </c>
      <c r="I53" s="29" t="str">
        <f>IF(B53="","",IF($B$2="",SUMIF('Workers Assignments'!D:D,B53,'Workers Assignments'!AA:AA),SUMIFS('Workers Assignments'!AA:AA,'Workers Assignments'!D:D,B53,'Workers Assignments'!G:G,$B$2)))</f>
        <v/>
      </c>
      <c r="J53" s="24" t="str">
        <f>IF(OR('Demand Locations'!E53="",'Demand Locations'!E53=0),"",I53/'Demand Locations'!E53)</f>
        <v/>
      </c>
      <c r="K53" s="29" t="str">
        <f>IF(OR(C53=0,C53=""),"",IF($B$2="",SUMIF('Workers Assignments'!D:D,B53,'Workers Assignments'!W:W)/C53,SUMIFS('Workers Assignments'!W:W,'Workers Assignments'!D:D,B53,'Workers Assignments'!G:G,$B$2)/C53))</f>
        <v/>
      </c>
    </row>
    <row r="54" spans="1:11" x14ac:dyDescent="0.25">
      <c r="A54" s="7">
        <f t="shared" si="2"/>
        <v>50</v>
      </c>
      <c r="B54" s="7" t="str">
        <f>IF('Demand Locations'!B54&lt;&gt;"",'Demand Locations'!B54,"")</f>
        <v/>
      </c>
      <c r="C54" s="7" t="str">
        <f>IF(B54="","",IF($B$2="",COUNTIF('Workers Assignments'!D:D,B54),COUNTIFS('Workers Assignments'!D:D,B54,'Workers Assignments'!G:G,$B$2)))</f>
        <v/>
      </c>
      <c r="D54" s="24" t="str">
        <f>IF(B54="","",IF('Workers Settings'!$A$3=0,"",C54/'Workers Settings'!$A$3))</f>
        <v/>
      </c>
      <c r="E54" s="7" t="str">
        <f>IF(B54="","",IF($B$2="",COUNTIFS('Workers Assignments'!D:D,B54,'Workers Assignments'!E:E,1),COUNTIFS('Workers Assignments'!D:D,B54,'Workers Assignments'!E:E,1,'Workers Assignments'!G:G,$B$2)))</f>
        <v/>
      </c>
      <c r="F54" s="24" t="str">
        <f t="shared" si="0"/>
        <v/>
      </c>
      <c r="G54" s="7" t="str">
        <f>IF(B54="","",IF($B$2="",COUNTIFS('Workers Assignments'!D:D,B54,'Workers Assignments'!E:E,"&lt;=3"),COUNTIFS('Workers Assignments'!D:D,B54,'Workers Assignments'!E:E,"&lt;=3",'Workers Assignments'!G:G,$B$2)))</f>
        <v/>
      </c>
      <c r="H54" s="24" t="str">
        <f t="shared" si="1"/>
        <v/>
      </c>
      <c r="I54" s="29" t="str">
        <f>IF(B54="","",IF($B$2="",SUMIF('Workers Assignments'!D:D,B54,'Workers Assignments'!AA:AA),SUMIFS('Workers Assignments'!AA:AA,'Workers Assignments'!D:D,B54,'Workers Assignments'!G:G,$B$2)))</f>
        <v/>
      </c>
      <c r="J54" s="24" t="str">
        <f>IF(OR('Demand Locations'!E54="",'Demand Locations'!E54=0),"",I54/'Demand Locations'!E54)</f>
        <v/>
      </c>
      <c r="K54" s="29" t="str">
        <f>IF(OR(C54=0,C54=""),"",IF($B$2="",SUMIF('Workers Assignments'!D:D,B54,'Workers Assignments'!W:W)/C54,SUMIFS('Workers Assignments'!W:W,'Workers Assignments'!D:D,B54,'Workers Assignments'!G:G,$B$2)/C54))</f>
        <v/>
      </c>
    </row>
    <row r="55" spans="1:11" x14ac:dyDescent="0.25">
      <c r="A55" s="7">
        <f t="shared" si="2"/>
        <v>51</v>
      </c>
      <c r="B55" s="7" t="str">
        <f>IF('Demand Locations'!B55&lt;&gt;"",'Demand Locations'!B55,"")</f>
        <v/>
      </c>
      <c r="C55" s="7" t="str">
        <f>IF(B55="","",IF($B$2="",COUNTIF('Workers Assignments'!D:D,B55),COUNTIFS('Workers Assignments'!D:D,B55,'Workers Assignments'!G:G,$B$2)))</f>
        <v/>
      </c>
      <c r="D55" s="24" t="str">
        <f>IF(B55="","",IF('Workers Settings'!$A$3=0,"",C55/'Workers Settings'!$A$3))</f>
        <v/>
      </c>
      <c r="E55" s="7" t="str">
        <f>IF(B55="","",IF($B$2="",COUNTIFS('Workers Assignments'!D:D,B55,'Workers Assignments'!E:E,1),COUNTIFS('Workers Assignments'!D:D,B55,'Workers Assignments'!E:E,1,'Workers Assignments'!G:G,$B$2)))</f>
        <v/>
      </c>
      <c r="F55" s="24" t="str">
        <f t="shared" si="0"/>
        <v/>
      </c>
      <c r="G55" s="7" t="str">
        <f>IF(B55="","",IF($B$2="",COUNTIFS('Workers Assignments'!D:D,B55,'Workers Assignments'!E:E,"&lt;=3"),COUNTIFS('Workers Assignments'!D:D,B55,'Workers Assignments'!E:E,"&lt;=3",'Workers Assignments'!G:G,$B$2)))</f>
        <v/>
      </c>
      <c r="H55" s="24" t="str">
        <f t="shared" si="1"/>
        <v/>
      </c>
      <c r="I55" s="29" t="str">
        <f>IF(B55="","",IF($B$2="",SUMIF('Workers Assignments'!D:D,B55,'Workers Assignments'!AA:AA),SUMIFS('Workers Assignments'!AA:AA,'Workers Assignments'!D:D,B55,'Workers Assignments'!G:G,$B$2)))</f>
        <v/>
      </c>
      <c r="J55" s="24" t="str">
        <f>IF(OR('Demand Locations'!E55="",'Demand Locations'!E55=0),"",I55/'Demand Locations'!E55)</f>
        <v/>
      </c>
      <c r="K55" s="29" t="str">
        <f>IF(OR(C55=0,C55=""),"",IF($B$2="",SUMIF('Workers Assignments'!D:D,B55,'Workers Assignments'!W:W)/C55,SUMIFS('Workers Assignments'!W:W,'Workers Assignments'!D:D,B55,'Workers Assignments'!G:G,$B$2)/C55))</f>
        <v/>
      </c>
    </row>
    <row r="56" spans="1:11" x14ac:dyDescent="0.25">
      <c r="A56" s="7">
        <f t="shared" si="2"/>
        <v>52</v>
      </c>
      <c r="B56" s="7" t="str">
        <f>IF('Demand Locations'!B56&lt;&gt;"",'Demand Locations'!B56,"")</f>
        <v/>
      </c>
      <c r="C56" s="7" t="str">
        <f>IF(B56="","",IF($B$2="",COUNTIF('Workers Assignments'!D:D,B56),COUNTIFS('Workers Assignments'!D:D,B56,'Workers Assignments'!G:G,$B$2)))</f>
        <v/>
      </c>
      <c r="D56" s="24" t="str">
        <f>IF(B56="","",IF('Workers Settings'!$A$3=0,"",C56/'Workers Settings'!$A$3))</f>
        <v/>
      </c>
      <c r="E56" s="7" t="str">
        <f>IF(B56="","",IF($B$2="",COUNTIFS('Workers Assignments'!D:D,B56,'Workers Assignments'!E:E,1),COUNTIFS('Workers Assignments'!D:D,B56,'Workers Assignments'!E:E,1,'Workers Assignments'!G:G,$B$2)))</f>
        <v/>
      </c>
      <c r="F56" s="24" t="str">
        <f t="shared" si="0"/>
        <v/>
      </c>
      <c r="G56" s="7" t="str">
        <f>IF(B56="","",IF($B$2="",COUNTIFS('Workers Assignments'!D:D,B56,'Workers Assignments'!E:E,"&lt;=3"),COUNTIFS('Workers Assignments'!D:D,B56,'Workers Assignments'!E:E,"&lt;=3",'Workers Assignments'!G:G,$B$2)))</f>
        <v/>
      </c>
      <c r="H56" s="24" t="str">
        <f t="shared" si="1"/>
        <v/>
      </c>
      <c r="I56" s="29" t="str">
        <f>IF(B56="","",IF($B$2="",SUMIF('Workers Assignments'!D:D,B56,'Workers Assignments'!AA:AA),SUMIFS('Workers Assignments'!AA:AA,'Workers Assignments'!D:D,B56,'Workers Assignments'!G:G,$B$2)))</f>
        <v/>
      </c>
      <c r="J56" s="24" t="str">
        <f>IF(OR('Demand Locations'!E56="",'Demand Locations'!E56=0),"",I56/'Demand Locations'!E56)</f>
        <v/>
      </c>
      <c r="K56" s="29" t="str">
        <f>IF(OR(C56=0,C56=""),"",IF($B$2="",SUMIF('Workers Assignments'!D:D,B56,'Workers Assignments'!W:W)/C56,SUMIFS('Workers Assignments'!W:W,'Workers Assignments'!D:D,B56,'Workers Assignments'!G:G,$B$2)/C56))</f>
        <v/>
      </c>
    </row>
    <row r="57" spans="1:11" x14ac:dyDescent="0.25">
      <c r="A57" s="7">
        <f t="shared" si="2"/>
        <v>53</v>
      </c>
      <c r="B57" s="7" t="str">
        <f>IF('Demand Locations'!B57&lt;&gt;"",'Demand Locations'!B57,"")</f>
        <v/>
      </c>
      <c r="C57" s="7" t="str">
        <f>IF(B57="","",IF($B$2="",COUNTIF('Workers Assignments'!D:D,B57),COUNTIFS('Workers Assignments'!D:D,B57,'Workers Assignments'!G:G,$B$2)))</f>
        <v/>
      </c>
      <c r="D57" s="24" t="str">
        <f>IF(B57="","",IF('Workers Settings'!$A$3=0,"",C57/'Workers Settings'!$A$3))</f>
        <v/>
      </c>
      <c r="E57" s="7" t="str">
        <f>IF(B57="","",IF($B$2="",COUNTIFS('Workers Assignments'!D:D,B57,'Workers Assignments'!E:E,1),COUNTIFS('Workers Assignments'!D:D,B57,'Workers Assignments'!E:E,1,'Workers Assignments'!G:G,$B$2)))</f>
        <v/>
      </c>
      <c r="F57" s="24" t="str">
        <f t="shared" si="0"/>
        <v/>
      </c>
      <c r="G57" s="7" t="str">
        <f>IF(B57="","",IF($B$2="",COUNTIFS('Workers Assignments'!D:D,B57,'Workers Assignments'!E:E,"&lt;=3"),COUNTIFS('Workers Assignments'!D:D,B57,'Workers Assignments'!E:E,"&lt;=3",'Workers Assignments'!G:G,$B$2)))</f>
        <v/>
      </c>
      <c r="H57" s="24" t="str">
        <f t="shared" si="1"/>
        <v/>
      </c>
      <c r="I57" s="29" t="str">
        <f>IF(B57="","",IF($B$2="",SUMIF('Workers Assignments'!D:D,B57,'Workers Assignments'!AA:AA),SUMIFS('Workers Assignments'!AA:AA,'Workers Assignments'!D:D,B57,'Workers Assignments'!G:G,$B$2)))</f>
        <v/>
      </c>
      <c r="J57" s="24" t="str">
        <f>IF(OR('Demand Locations'!E57="",'Demand Locations'!E57=0),"",I57/'Demand Locations'!E57)</f>
        <v/>
      </c>
      <c r="K57" s="29" t="str">
        <f>IF(OR(C57=0,C57=""),"",IF($B$2="",SUMIF('Workers Assignments'!D:D,B57,'Workers Assignments'!W:W)/C57,SUMIFS('Workers Assignments'!W:W,'Workers Assignments'!D:D,B57,'Workers Assignments'!G:G,$B$2)/C57))</f>
        <v/>
      </c>
    </row>
    <row r="58" spans="1:11" x14ac:dyDescent="0.25">
      <c r="A58" s="7">
        <f t="shared" si="2"/>
        <v>54</v>
      </c>
      <c r="B58" s="7" t="str">
        <f>IF('Demand Locations'!B58&lt;&gt;"",'Demand Locations'!B58,"")</f>
        <v/>
      </c>
      <c r="C58" s="7" t="str">
        <f>IF(B58="","",IF($B$2="",COUNTIF('Workers Assignments'!D:D,B58),COUNTIFS('Workers Assignments'!D:D,B58,'Workers Assignments'!G:G,$B$2)))</f>
        <v/>
      </c>
      <c r="D58" s="24" t="str">
        <f>IF(B58="","",IF('Workers Settings'!$A$3=0,"",C58/'Workers Settings'!$A$3))</f>
        <v/>
      </c>
      <c r="E58" s="7" t="str">
        <f>IF(B58="","",IF($B$2="",COUNTIFS('Workers Assignments'!D:D,B58,'Workers Assignments'!E:E,1),COUNTIFS('Workers Assignments'!D:D,B58,'Workers Assignments'!E:E,1,'Workers Assignments'!G:G,$B$2)))</f>
        <v/>
      </c>
      <c r="F58" s="24" t="str">
        <f t="shared" si="0"/>
        <v/>
      </c>
      <c r="G58" s="7" t="str">
        <f>IF(B58="","",IF($B$2="",COUNTIFS('Workers Assignments'!D:D,B58,'Workers Assignments'!E:E,"&lt;=3"),COUNTIFS('Workers Assignments'!D:D,B58,'Workers Assignments'!E:E,"&lt;=3",'Workers Assignments'!G:G,$B$2)))</f>
        <v/>
      </c>
      <c r="H58" s="24" t="str">
        <f t="shared" si="1"/>
        <v/>
      </c>
      <c r="I58" s="29" t="str">
        <f>IF(B58="","",IF($B$2="",SUMIF('Workers Assignments'!D:D,B58,'Workers Assignments'!AA:AA),SUMIFS('Workers Assignments'!AA:AA,'Workers Assignments'!D:D,B58,'Workers Assignments'!G:G,$B$2)))</f>
        <v/>
      </c>
      <c r="J58" s="24" t="str">
        <f>IF(OR('Demand Locations'!E58="",'Demand Locations'!E58=0),"",I58/'Demand Locations'!E58)</f>
        <v/>
      </c>
      <c r="K58" s="29" t="str">
        <f>IF(OR(C58=0,C58=""),"",IF($B$2="",SUMIF('Workers Assignments'!D:D,B58,'Workers Assignments'!W:W)/C58,SUMIFS('Workers Assignments'!W:W,'Workers Assignments'!D:D,B58,'Workers Assignments'!G:G,$B$2)/C58))</f>
        <v/>
      </c>
    </row>
    <row r="59" spans="1:11" x14ac:dyDescent="0.25">
      <c r="A59" s="7">
        <f t="shared" si="2"/>
        <v>55</v>
      </c>
      <c r="B59" s="7" t="str">
        <f>IF('Demand Locations'!B59&lt;&gt;"",'Demand Locations'!B59,"")</f>
        <v/>
      </c>
      <c r="C59" s="7" t="str">
        <f>IF(B59="","",IF($B$2="",COUNTIF('Workers Assignments'!D:D,B59),COUNTIFS('Workers Assignments'!D:D,B59,'Workers Assignments'!G:G,$B$2)))</f>
        <v/>
      </c>
      <c r="D59" s="24" t="str">
        <f>IF(B59="","",IF('Workers Settings'!$A$3=0,"",C59/'Workers Settings'!$A$3))</f>
        <v/>
      </c>
      <c r="E59" s="7" t="str">
        <f>IF(B59="","",IF($B$2="",COUNTIFS('Workers Assignments'!D:D,B59,'Workers Assignments'!E:E,1),COUNTIFS('Workers Assignments'!D:D,B59,'Workers Assignments'!E:E,1,'Workers Assignments'!G:G,$B$2)))</f>
        <v/>
      </c>
      <c r="F59" s="24" t="str">
        <f t="shared" si="0"/>
        <v/>
      </c>
      <c r="G59" s="7" t="str">
        <f>IF(B59="","",IF($B$2="",COUNTIFS('Workers Assignments'!D:D,B59,'Workers Assignments'!E:E,"&lt;=3"),COUNTIFS('Workers Assignments'!D:D,B59,'Workers Assignments'!E:E,"&lt;=3",'Workers Assignments'!G:G,$B$2)))</f>
        <v/>
      </c>
      <c r="H59" s="24" t="str">
        <f t="shared" si="1"/>
        <v/>
      </c>
      <c r="I59" s="29" t="str">
        <f>IF(B59="","",IF($B$2="",SUMIF('Workers Assignments'!D:D,B59,'Workers Assignments'!AA:AA),SUMIFS('Workers Assignments'!AA:AA,'Workers Assignments'!D:D,B59,'Workers Assignments'!G:G,$B$2)))</f>
        <v/>
      </c>
      <c r="J59" s="24" t="str">
        <f>IF(OR('Demand Locations'!E59="",'Demand Locations'!E59=0),"",I59/'Demand Locations'!E59)</f>
        <v/>
      </c>
      <c r="K59" s="29" t="str">
        <f>IF(OR(C59=0,C59=""),"",IF($B$2="",SUMIF('Workers Assignments'!D:D,B59,'Workers Assignments'!W:W)/C59,SUMIFS('Workers Assignments'!W:W,'Workers Assignments'!D:D,B59,'Workers Assignments'!G:G,$B$2)/C59))</f>
        <v/>
      </c>
    </row>
    <row r="60" spans="1:11" x14ac:dyDescent="0.25">
      <c r="A60" s="7">
        <f t="shared" si="2"/>
        <v>56</v>
      </c>
      <c r="B60" s="7" t="str">
        <f>IF('Demand Locations'!B60&lt;&gt;"",'Demand Locations'!B60,"")</f>
        <v/>
      </c>
      <c r="C60" s="7" t="str">
        <f>IF(B60="","",IF($B$2="",COUNTIF('Workers Assignments'!D:D,B60),COUNTIFS('Workers Assignments'!D:D,B60,'Workers Assignments'!G:G,$B$2)))</f>
        <v/>
      </c>
      <c r="D60" s="24" t="str">
        <f>IF(B60="","",IF('Workers Settings'!$A$3=0,"",C60/'Workers Settings'!$A$3))</f>
        <v/>
      </c>
      <c r="E60" s="7" t="str">
        <f>IF(B60="","",IF($B$2="",COUNTIFS('Workers Assignments'!D:D,B60,'Workers Assignments'!E:E,1),COUNTIFS('Workers Assignments'!D:D,B60,'Workers Assignments'!E:E,1,'Workers Assignments'!G:G,$B$2)))</f>
        <v/>
      </c>
      <c r="F60" s="24" t="str">
        <f t="shared" si="0"/>
        <v/>
      </c>
      <c r="G60" s="7" t="str">
        <f>IF(B60="","",IF($B$2="",COUNTIFS('Workers Assignments'!D:D,B60,'Workers Assignments'!E:E,"&lt;=3"),COUNTIFS('Workers Assignments'!D:D,B60,'Workers Assignments'!E:E,"&lt;=3",'Workers Assignments'!G:G,$B$2)))</f>
        <v/>
      </c>
      <c r="H60" s="24" t="str">
        <f t="shared" si="1"/>
        <v/>
      </c>
      <c r="I60" s="29" t="str">
        <f>IF(B60="","",IF($B$2="",SUMIF('Workers Assignments'!D:D,B60,'Workers Assignments'!AA:AA),SUMIFS('Workers Assignments'!AA:AA,'Workers Assignments'!D:D,B60,'Workers Assignments'!G:G,$B$2)))</f>
        <v/>
      </c>
      <c r="J60" s="24" t="str">
        <f>IF(OR('Demand Locations'!E60="",'Demand Locations'!E60=0),"",I60/'Demand Locations'!E60)</f>
        <v/>
      </c>
      <c r="K60" s="29" t="str">
        <f>IF(OR(C60=0,C60=""),"",IF($B$2="",SUMIF('Workers Assignments'!D:D,B60,'Workers Assignments'!W:W)/C60,SUMIFS('Workers Assignments'!W:W,'Workers Assignments'!D:D,B60,'Workers Assignments'!G:G,$B$2)/C60))</f>
        <v/>
      </c>
    </row>
    <row r="61" spans="1:11" x14ac:dyDescent="0.25">
      <c r="A61" s="7">
        <f t="shared" si="2"/>
        <v>57</v>
      </c>
      <c r="B61" s="7" t="str">
        <f>IF('Demand Locations'!B61&lt;&gt;"",'Demand Locations'!B61,"")</f>
        <v/>
      </c>
      <c r="C61" s="7" t="str">
        <f>IF(B61="","",IF($B$2="",COUNTIF('Workers Assignments'!D:D,B61),COUNTIFS('Workers Assignments'!D:D,B61,'Workers Assignments'!G:G,$B$2)))</f>
        <v/>
      </c>
      <c r="D61" s="24" t="str">
        <f>IF(B61="","",IF('Workers Settings'!$A$3=0,"",C61/'Workers Settings'!$A$3))</f>
        <v/>
      </c>
      <c r="E61" s="7" t="str">
        <f>IF(B61="","",IF($B$2="",COUNTIFS('Workers Assignments'!D:D,B61,'Workers Assignments'!E:E,1),COUNTIFS('Workers Assignments'!D:D,B61,'Workers Assignments'!E:E,1,'Workers Assignments'!G:G,$B$2)))</f>
        <v/>
      </c>
      <c r="F61" s="24" t="str">
        <f t="shared" si="0"/>
        <v/>
      </c>
      <c r="G61" s="7" t="str">
        <f>IF(B61="","",IF($B$2="",COUNTIFS('Workers Assignments'!D:D,B61,'Workers Assignments'!E:E,"&lt;=3"),COUNTIFS('Workers Assignments'!D:D,B61,'Workers Assignments'!E:E,"&lt;=3",'Workers Assignments'!G:G,$B$2)))</f>
        <v/>
      </c>
      <c r="H61" s="24" t="str">
        <f t="shared" si="1"/>
        <v/>
      </c>
      <c r="I61" s="29" t="str">
        <f>IF(B61="","",IF($B$2="",SUMIF('Workers Assignments'!D:D,B61,'Workers Assignments'!AA:AA),SUMIFS('Workers Assignments'!AA:AA,'Workers Assignments'!D:D,B61,'Workers Assignments'!G:G,$B$2)))</f>
        <v/>
      </c>
      <c r="J61" s="24" t="str">
        <f>IF(OR('Demand Locations'!E61="",'Demand Locations'!E61=0),"",I61/'Demand Locations'!E61)</f>
        <v/>
      </c>
      <c r="K61" s="29" t="str">
        <f>IF(OR(C61=0,C61=""),"",IF($B$2="",SUMIF('Workers Assignments'!D:D,B61,'Workers Assignments'!W:W)/C61,SUMIFS('Workers Assignments'!W:W,'Workers Assignments'!D:D,B61,'Workers Assignments'!G:G,$B$2)/C61))</f>
        <v/>
      </c>
    </row>
    <row r="62" spans="1:11" x14ac:dyDescent="0.25">
      <c r="A62" s="7">
        <f t="shared" si="2"/>
        <v>58</v>
      </c>
      <c r="B62" s="7" t="str">
        <f>IF('Demand Locations'!B62&lt;&gt;"",'Demand Locations'!B62,"")</f>
        <v/>
      </c>
      <c r="C62" s="7" t="str">
        <f>IF(B62="","",IF($B$2="",COUNTIF('Workers Assignments'!D:D,B62),COUNTIFS('Workers Assignments'!D:D,B62,'Workers Assignments'!G:G,$B$2)))</f>
        <v/>
      </c>
      <c r="D62" s="24" t="str">
        <f>IF(B62="","",IF('Workers Settings'!$A$3=0,"",C62/'Workers Settings'!$A$3))</f>
        <v/>
      </c>
      <c r="E62" s="7" t="str">
        <f>IF(B62="","",IF($B$2="",COUNTIFS('Workers Assignments'!D:D,B62,'Workers Assignments'!E:E,1),COUNTIFS('Workers Assignments'!D:D,B62,'Workers Assignments'!E:E,1,'Workers Assignments'!G:G,$B$2)))</f>
        <v/>
      </c>
      <c r="F62" s="24" t="str">
        <f t="shared" si="0"/>
        <v/>
      </c>
      <c r="G62" s="7" t="str">
        <f>IF(B62="","",IF($B$2="",COUNTIFS('Workers Assignments'!D:D,B62,'Workers Assignments'!E:E,"&lt;=3"),COUNTIFS('Workers Assignments'!D:D,B62,'Workers Assignments'!E:E,"&lt;=3",'Workers Assignments'!G:G,$B$2)))</f>
        <v/>
      </c>
      <c r="H62" s="24" t="str">
        <f t="shared" si="1"/>
        <v/>
      </c>
      <c r="I62" s="29" t="str">
        <f>IF(B62="","",IF($B$2="",SUMIF('Workers Assignments'!D:D,B62,'Workers Assignments'!AA:AA),SUMIFS('Workers Assignments'!AA:AA,'Workers Assignments'!D:D,B62,'Workers Assignments'!G:G,$B$2)))</f>
        <v/>
      </c>
      <c r="J62" s="24" t="str">
        <f>IF(OR('Demand Locations'!E62="",'Demand Locations'!E62=0),"",I62/'Demand Locations'!E62)</f>
        <v/>
      </c>
      <c r="K62" s="29" t="str">
        <f>IF(OR(C62=0,C62=""),"",IF($B$2="",SUMIF('Workers Assignments'!D:D,B62,'Workers Assignments'!W:W)/C62,SUMIFS('Workers Assignments'!W:W,'Workers Assignments'!D:D,B62,'Workers Assignments'!G:G,$B$2)/C62))</f>
        <v/>
      </c>
    </row>
    <row r="63" spans="1:11" x14ac:dyDescent="0.25">
      <c r="A63" s="7">
        <f t="shared" si="2"/>
        <v>59</v>
      </c>
      <c r="B63" s="7" t="str">
        <f>IF('Demand Locations'!B63&lt;&gt;"",'Demand Locations'!B63,"")</f>
        <v/>
      </c>
      <c r="C63" s="7" t="str">
        <f>IF(B63="","",IF($B$2="",COUNTIF('Workers Assignments'!D:D,B63),COUNTIFS('Workers Assignments'!D:D,B63,'Workers Assignments'!G:G,$B$2)))</f>
        <v/>
      </c>
      <c r="D63" s="24" t="str">
        <f>IF(B63="","",IF('Workers Settings'!$A$3=0,"",C63/'Workers Settings'!$A$3))</f>
        <v/>
      </c>
      <c r="E63" s="7" t="str">
        <f>IF(B63="","",IF($B$2="",COUNTIFS('Workers Assignments'!D:D,B63,'Workers Assignments'!E:E,1),COUNTIFS('Workers Assignments'!D:D,B63,'Workers Assignments'!E:E,1,'Workers Assignments'!G:G,$B$2)))</f>
        <v/>
      </c>
      <c r="F63" s="24" t="str">
        <f t="shared" si="0"/>
        <v/>
      </c>
      <c r="G63" s="7" t="str">
        <f>IF(B63="","",IF($B$2="",COUNTIFS('Workers Assignments'!D:D,B63,'Workers Assignments'!E:E,"&lt;=3"),COUNTIFS('Workers Assignments'!D:D,B63,'Workers Assignments'!E:E,"&lt;=3",'Workers Assignments'!G:G,$B$2)))</f>
        <v/>
      </c>
      <c r="H63" s="24" t="str">
        <f t="shared" si="1"/>
        <v/>
      </c>
      <c r="I63" s="29" t="str">
        <f>IF(B63="","",IF($B$2="",SUMIF('Workers Assignments'!D:D,B63,'Workers Assignments'!AA:AA),SUMIFS('Workers Assignments'!AA:AA,'Workers Assignments'!D:D,B63,'Workers Assignments'!G:G,$B$2)))</f>
        <v/>
      </c>
      <c r="J63" s="24" t="str">
        <f>IF(OR('Demand Locations'!E63="",'Demand Locations'!E63=0),"",I63/'Demand Locations'!E63)</f>
        <v/>
      </c>
      <c r="K63" s="29" t="str">
        <f>IF(OR(C63=0,C63=""),"",IF($B$2="",SUMIF('Workers Assignments'!D:D,B63,'Workers Assignments'!W:W)/C63,SUMIFS('Workers Assignments'!W:W,'Workers Assignments'!D:D,B63,'Workers Assignments'!G:G,$B$2)/C63))</f>
        <v/>
      </c>
    </row>
    <row r="64" spans="1:11" x14ac:dyDescent="0.25">
      <c r="A64" s="7">
        <f t="shared" si="2"/>
        <v>60</v>
      </c>
      <c r="B64" s="7" t="str">
        <f>IF('Demand Locations'!B64&lt;&gt;"",'Demand Locations'!B64,"")</f>
        <v/>
      </c>
      <c r="C64" s="7" t="str">
        <f>IF(B64="","",IF($B$2="",COUNTIF('Workers Assignments'!D:D,B64),COUNTIFS('Workers Assignments'!D:D,B64,'Workers Assignments'!G:G,$B$2)))</f>
        <v/>
      </c>
      <c r="D64" s="24" t="str">
        <f>IF(B64="","",IF('Workers Settings'!$A$3=0,"",C64/'Workers Settings'!$A$3))</f>
        <v/>
      </c>
      <c r="E64" s="7" t="str">
        <f>IF(B64="","",IF($B$2="",COUNTIFS('Workers Assignments'!D:D,B64,'Workers Assignments'!E:E,1),COUNTIFS('Workers Assignments'!D:D,B64,'Workers Assignments'!E:E,1,'Workers Assignments'!G:G,$B$2)))</f>
        <v/>
      </c>
      <c r="F64" s="24" t="str">
        <f t="shared" si="0"/>
        <v/>
      </c>
      <c r="G64" s="7" t="str">
        <f>IF(B64="","",IF($B$2="",COUNTIFS('Workers Assignments'!D:D,B64,'Workers Assignments'!E:E,"&lt;=3"),COUNTIFS('Workers Assignments'!D:D,B64,'Workers Assignments'!E:E,"&lt;=3",'Workers Assignments'!G:G,$B$2)))</f>
        <v/>
      </c>
      <c r="H64" s="24" t="str">
        <f t="shared" si="1"/>
        <v/>
      </c>
      <c r="I64" s="29" t="str">
        <f>IF(B64="","",IF($B$2="",SUMIF('Workers Assignments'!D:D,B64,'Workers Assignments'!AA:AA),SUMIFS('Workers Assignments'!AA:AA,'Workers Assignments'!D:D,B64,'Workers Assignments'!G:G,$B$2)))</f>
        <v/>
      </c>
      <c r="J64" s="24" t="str">
        <f>IF(OR('Demand Locations'!E64="",'Demand Locations'!E64=0),"",I64/'Demand Locations'!E64)</f>
        <v/>
      </c>
      <c r="K64" s="29" t="str">
        <f>IF(OR(C64=0,C64=""),"",IF($B$2="",SUMIF('Workers Assignments'!D:D,B64,'Workers Assignments'!W:W)/C64,SUMIFS('Workers Assignments'!W:W,'Workers Assignments'!D:D,B64,'Workers Assignments'!G:G,$B$2)/C64))</f>
        <v/>
      </c>
    </row>
    <row r="65" spans="1:11" x14ac:dyDescent="0.25">
      <c r="A65" s="7">
        <f t="shared" si="2"/>
        <v>61</v>
      </c>
      <c r="B65" s="7" t="str">
        <f>IF('Demand Locations'!B65&lt;&gt;"",'Demand Locations'!B65,"")</f>
        <v/>
      </c>
      <c r="C65" s="7" t="str">
        <f>IF(B65="","",IF($B$2="",COUNTIF('Workers Assignments'!D:D,B65),COUNTIFS('Workers Assignments'!D:D,B65,'Workers Assignments'!G:G,$B$2)))</f>
        <v/>
      </c>
      <c r="D65" s="24" t="str">
        <f>IF(B65="","",IF('Workers Settings'!$A$3=0,"",C65/'Workers Settings'!$A$3))</f>
        <v/>
      </c>
      <c r="E65" s="7" t="str">
        <f>IF(B65="","",IF($B$2="",COUNTIFS('Workers Assignments'!D:D,B65,'Workers Assignments'!E:E,1),COUNTIFS('Workers Assignments'!D:D,B65,'Workers Assignments'!E:E,1,'Workers Assignments'!G:G,$B$2)))</f>
        <v/>
      </c>
      <c r="F65" s="24" t="str">
        <f t="shared" si="0"/>
        <v/>
      </c>
      <c r="G65" s="7" t="str">
        <f>IF(B65="","",IF($B$2="",COUNTIFS('Workers Assignments'!D:D,B65,'Workers Assignments'!E:E,"&lt;=3"),COUNTIFS('Workers Assignments'!D:D,B65,'Workers Assignments'!E:E,"&lt;=3",'Workers Assignments'!G:G,$B$2)))</f>
        <v/>
      </c>
      <c r="H65" s="24" t="str">
        <f t="shared" si="1"/>
        <v/>
      </c>
      <c r="I65" s="29" t="str">
        <f>IF(B65="","",IF($B$2="",SUMIF('Workers Assignments'!D:D,B65,'Workers Assignments'!AA:AA),SUMIFS('Workers Assignments'!AA:AA,'Workers Assignments'!D:D,B65,'Workers Assignments'!G:G,$B$2)))</f>
        <v/>
      </c>
      <c r="J65" s="24" t="str">
        <f>IF(OR('Demand Locations'!E65="",'Demand Locations'!E65=0),"",I65/'Demand Locations'!E65)</f>
        <v/>
      </c>
      <c r="K65" s="29" t="str">
        <f>IF(OR(C65=0,C65=""),"",IF($B$2="",SUMIF('Workers Assignments'!D:D,B65,'Workers Assignments'!W:W)/C65,SUMIFS('Workers Assignments'!W:W,'Workers Assignments'!D:D,B65,'Workers Assignments'!G:G,$B$2)/C65))</f>
        <v/>
      </c>
    </row>
    <row r="66" spans="1:11" x14ac:dyDescent="0.25">
      <c r="A66" s="7">
        <f t="shared" si="2"/>
        <v>62</v>
      </c>
      <c r="B66" s="7" t="str">
        <f>IF('Demand Locations'!B66&lt;&gt;"",'Demand Locations'!B66,"")</f>
        <v/>
      </c>
      <c r="C66" s="7" t="str">
        <f>IF(B66="","",IF($B$2="",COUNTIF('Workers Assignments'!D:D,B66),COUNTIFS('Workers Assignments'!D:D,B66,'Workers Assignments'!G:G,$B$2)))</f>
        <v/>
      </c>
      <c r="D66" s="24" t="str">
        <f>IF(B66="","",IF('Workers Settings'!$A$3=0,"",C66/'Workers Settings'!$A$3))</f>
        <v/>
      </c>
      <c r="E66" s="7" t="str">
        <f>IF(B66="","",IF($B$2="",COUNTIFS('Workers Assignments'!D:D,B66,'Workers Assignments'!E:E,1),COUNTIFS('Workers Assignments'!D:D,B66,'Workers Assignments'!E:E,1,'Workers Assignments'!G:G,$B$2)))</f>
        <v/>
      </c>
      <c r="F66" s="24" t="str">
        <f t="shared" si="0"/>
        <v/>
      </c>
      <c r="G66" s="7" t="str">
        <f>IF(B66="","",IF($B$2="",COUNTIFS('Workers Assignments'!D:D,B66,'Workers Assignments'!E:E,"&lt;=3"),COUNTIFS('Workers Assignments'!D:D,B66,'Workers Assignments'!E:E,"&lt;=3",'Workers Assignments'!G:G,$B$2)))</f>
        <v/>
      </c>
      <c r="H66" s="24" t="str">
        <f t="shared" si="1"/>
        <v/>
      </c>
      <c r="I66" s="29" t="str">
        <f>IF(B66="","",IF($B$2="",SUMIF('Workers Assignments'!D:D,B66,'Workers Assignments'!AA:AA),SUMIFS('Workers Assignments'!AA:AA,'Workers Assignments'!D:D,B66,'Workers Assignments'!G:G,$B$2)))</f>
        <v/>
      </c>
      <c r="J66" s="24" t="str">
        <f>IF(OR('Demand Locations'!E66="",'Demand Locations'!E66=0),"",I66/'Demand Locations'!E66)</f>
        <v/>
      </c>
      <c r="K66" s="29" t="str">
        <f>IF(OR(C66=0,C66=""),"",IF($B$2="",SUMIF('Workers Assignments'!D:D,B66,'Workers Assignments'!W:W)/C66,SUMIFS('Workers Assignments'!W:W,'Workers Assignments'!D:D,B66,'Workers Assignments'!G:G,$B$2)/C66))</f>
        <v/>
      </c>
    </row>
    <row r="67" spans="1:11" x14ac:dyDescent="0.25">
      <c r="A67" s="7">
        <f t="shared" si="2"/>
        <v>63</v>
      </c>
      <c r="B67" s="7" t="str">
        <f>IF('Demand Locations'!B67&lt;&gt;"",'Demand Locations'!B67,"")</f>
        <v/>
      </c>
      <c r="C67" s="7" t="str">
        <f>IF(B67="","",IF($B$2="",COUNTIF('Workers Assignments'!D:D,B67),COUNTIFS('Workers Assignments'!D:D,B67,'Workers Assignments'!G:G,$B$2)))</f>
        <v/>
      </c>
      <c r="D67" s="24" t="str">
        <f>IF(B67="","",IF('Workers Settings'!$A$3=0,"",C67/'Workers Settings'!$A$3))</f>
        <v/>
      </c>
      <c r="E67" s="7" t="str">
        <f>IF(B67="","",IF($B$2="",COUNTIFS('Workers Assignments'!D:D,B67,'Workers Assignments'!E:E,1),COUNTIFS('Workers Assignments'!D:D,B67,'Workers Assignments'!E:E,1,'Workers Assignments'!G:G,$B$2)))</f>
        <v/>
      </c>
      <c r="F67" s="24" t="str">
        <f t="shared" si="0"/>
        <v/>
      </c>
      <c r="G67" s="7" t="str">
        <f>IF(B67="","",IF($B$2="",COUNTIFS('Workers Assignments'!D:D,B67,'Workers Assignments'!E:E,"&lt;=3"),COUNTIFS('Workers Assignments'!D:D,B67,'Workers Assignments'!E:E,"&lt;=3",'Workers Assignments'!G:G,$B$2)))</f>
        <v/>
      </c>
      <c r="H67" s="24" t="str">
        <f t="shared" si="1"/>
        <v/>
      </c>
      <c r="I67" s="29" t="str">
        <f>IF(B67="","",IF($B$2="",SUMIF('Workers Assignments'!D:D,B67,'Workers Assignments'!AA:AA),SUMIFS('Workers Assignments'!AA:AA,'Workers Assignments'!D:D,B67,'Workers Assignments'!G:G,$B$2)))</f>
        <v/>
      </c>
      <c r="J67" s="24" t="str">
        <f>IF(OR('Demand Locations'!E67="",'Demand Locations'!E67=0),"",I67/'Demand Locations'!E67)</f>
        <v/>
      </c>
      <c r="K67" s="29" t="str">
        <f>IF(OR(C67=0,C67=""),"",IF($B$2="",SUMIF('Workers Assignments'!D:D,B67,'Workers Assignments'!W:W)/C67,SUMIFS('Workers Assignments'!W:W,'Workers Assignments'!D:D,B67,'Workers Assignments'!G:G,$B$2)/C67))</f>
        <v/>
      </c>
    </row>
    <row r="68" spans="1:11" x14ac:dyDescent="0.25">
      <c r="A68" s="7">
        <f t="shared" si="2"/>
        <v>64</v>
      </c>
      <c r="B68" s="7" t="str">
        <f>IF('Demand Locations'!B68&lt;&gt;"",'Demand Locations'!B68,"")</f>
        <v/>
      </c>
      <c r="C68" s="7" t="str">
        <f>IF(B68="","",IF($B$2="",COUNTIF('Workers Assignments'!D:D,B68),COUNTIFS('Workers Assignments'!D:D,B68,'Workers Assignments'!G:G,$B$2)))</f>
        <v/>
      </c>
      <c r="D68" s="24" t="str">
        <f>IF(B68="","",IF('Workers Settings'!$A$3=0,"",C68/'Workers Settings'!$A$3))</f>
        <v/>
      </c>
      <c r="E68" s="7" t="str">
        <f>IF(B68="","",IF($B$2="",COUNTIFS('Workers Assignments'!D:D,B68,'Workers Assignments'!E:E,1),COUNTIFS('Workers Assignments'!D:D,B68,'Workers Assignments'!E:E,1,'Workers Assignments'!G:G,$B$2)))</f>
        <v/>
      </c>
      <c r="F68" s="24" t="str">
        <f t="shared" si="0"/>
        <v/>
      </c>
      <c r="G68" s="7" t="str">
        <f>IF(B68="","",IF($B$2="",COUNTIFS('Workers Assignments'!D:D,B68,'Workers Assignments'!E:E,"&lt;=3"),COUNTIFS('Workers Assignments'!D:D,B68,'Workers Assignments'!E:E,"&lt;=3",'Workers Assignments'!G:G,$B$2)))</f>
        <v/>
      </c>
      <c r="H68" s="24" t="str">
        <f t="shared" si="1"/>
        <v/>
      </c>
      <c r="I68" s="29" t="str">
        <f>IF(B68="","",IF($B$2="",SUMIF('Workers Assignments'!D:D,B68,'Workers Assignments'!AA:AA),SUMIFS('Workers Assignments'!AA:AA,'Workers Assignments'!D:D,B68,'Workers Assignments'!G:G,$B$2)))</f>
        <v/>
      </c>
      <c r="J68" s="24" t="str">
        <f>IF(OR('Demand Locations'!E68="",'Demand Locations'!E68=0),"",I68/'Demand Locations'!E68)</f>
        <v/>
      </c>
      <c r="K68" s="29" t="str">
        <f>IF(OR(C68=0,C68=""),"",IF($B$2="",SUMIF('Workers Assignments'!D:D,B68,'Workers Assignments'!W:W)/C68,SUMIFS('Workers Assignments'!W:W,'Workers Assignments'!D:D,B68,'Workers Assignments'!G:G,$B$2)/C68))</f>
        <v/>
      </c>
    </row>
    <row r="69" spans="1:11" x14ac:dyDescent="0.25">
      <c r="A69" s="7">
        <f t="shared" si="2"/>
        <v>65</v>
      </c>
      <c r="B69" s="7" t="str">
        <f>IF('Demand Locations'!B69&lt;&gt;"",'Demand Locations'!B69,"")</f>
        <v/>
      </c>
      <c r="C69" s="7" t="str">
        <f>IF(B69="","",IF($B$2="",COUNTIF('Workers Assignments'!D:D,B69),COUNTIFS('Workers Assignments'!D:D,B69,'Workers Assignments'!G:G,$B$2)))</f>
        <v/>
      </c>
      <c r="D69" s="24" t="str">
        <f>IF(B69="","",IF('Workers Settings'!$A$3=0,"",C69/'Workers Settings'!$A$3))</f>
        <v/>
      </c>
      <c r="E69" s="7" t="str">
        <f>IF(B69="","",IF($B$2="",COUNTIFS('Workers Assignments'!D:D,B69,'Workers Assignments'!E:E,1),COUNTIFS('Workers Assignments'!D:D,B69,'Workers Assignments'!E:E,1,'Workers Assignments'!G:G,$B$2)))</f>
        <v/>
      </c>
      <c r="F69" s="24" t="str">
        <f t="shared" si="0"/>
        <v/>
      </c>
      <c r="G69" s="7" t="str">
        <f>IF(B69="","",IF($B$2="",COUNTIFS('Workers Assignments'!D:D,B69,'Workers Assignments'!E:E,"&lt;=3"),COUNTIFS('Workers Assignments'!D:D,B69,'Workers Assignments'!E:E,"&lt;=3",'Workers Assignments'!G:G,$B$2)))</f>
        <v/>
      </c>
      <c r="H69" s="24" t="str">
        <f t="shared" si="1"/>
        <v/>
      </c>
      <c r="I69" s="29" t="str">
        <f>IF(B69="","",IF($B$2="",SUMIF('Workers Assignments'!D:D,B69,'Workers Assignments'!AA:AA),SUMIFS('Workers Assignments'!AA:AA,'Workers Assignments'!D:D,B69,'Workers Assignments'!G:G,$B$2)))</f>
        <v/>
      </c>
      <c r="J69" s="24" t="str">
        <f>IF(OR('Demand Locations'!E69="",'Demand Locations'!E69=0),"",I69/'Demand Locations'!E69)</f>
        <v/>
      </c>
      <c r="K69" s="29" t="str">
        <f>IF(OR(C69=0,C69=""),"",IF($B$2="",SUMIF('Workers Assignments'!D:D,B69,'Workers Assignments'!W:W)/C69,SUMIFS('Workers Assignments'!W:W,'Workers Assignments'!D:D,B69,'Workers Assignments'!G:G,$B$2)/C69))</f>
        <v/>
      </c>
    </row>
    <row r="70" spans="1:11" x14ac:dyDescent="0.25">
      <c r="A70" s="7">
        <f t="shared" si="2"/>
        <v>66</v>
      </c>
      <c r="B70" s="7" t="str">
        <f>IF('Demand Locations'!B70&lt;&gt;"",'Demand Locations'!B70,"")</f>
        <v/>
      </c>
      <c r="C70" s="7" t="str">
        <f>IF(B70="","",IF($B$2="",COUNTIF('Workers Assignments'!D:D,B70),COUNTIFS('Workers Assignments'!D:D,B70,'Workers Assignments'!G:G,$B$2)))</f>
        <v/>
      </c>
      <c r="D70" s="24" t="str">
        <f>IF(B70="","",IF('Workers Settings'!$A$3=0,"",C70/'Workers Settings'!$A$3))</f>
        <v/>
      </c>
      <c r="E70" s="7" t="str">
        <f>IF(B70="","",IF($B$2="",COUNTIFS('Workers Assignments'!D:D,B70,'Workers Assignments'!E:E,1),COUNTIFS('Workers Assignments'!D:D,B70,'Workers Assignments'!E:E,1,'Workers Assignments'!G:G,$B$2)))</f>
        <v/>
      </c>
      <c r="F70" s="24" t="str">
        <f t="shared" ref="F70:F133" si="3">IF(OR(C70="",C70=0),"",E70/C70)</f>
        <v/>
      </c>
      <c r="G70" s="7" t="str">
        <f>IF(B70="","",IF($B$2="",COUNTIFS('Workers Assignments'!D:D,B70,'Workers Assignments'!E:E,"&lt;=3"),COUNTIFS('Workers Assignments'!D:D,B70,'Workers Assignments'!E:E,"&lt;=3",'Workers Assignments'!G:G,$B$2)))</f>
        <v/>
      </c>
      <c r="H70" s="24" t="str">
        <f t="shared" ref="H70:H133" si="4">IF(OR(C70="",C70=0),"",G70/C70)</f>
        <v/>
      </c>
      <c r="I70" s="29" t="str">
        <f>IF(B70="","",IF($B$2="",SUMIF('Workers Assignments'!D:D,B70,'Workers Assignments'!AA:AA),SUMIFS('Workers Assignments'!AA:AA,'Workers Assignments'!D:D,B70,'Workers Assignments'!G:G,$B$2)))</f>
        <v/>
      </c>
      <c r="J70" s="24" t="str">
        <f>IF(OR('Demand Locations'!E70="",'Demand Locations'!E70=0),"",I70/'Demand Locations'!E70)</f>
        <v/>
      </c>
      <c r="K70" s="29" t="str">
        <f>IF(OR(C70=0,C70=""),"",IF($B$2="",SUMIF('Workers Assignments'!D:D,B70,'Workers Assignments'!W:W)/C70,SUMIFS('Workers Assignments'!W:W,'Workers Assignments'!D:D,B70,'Workers Assignments'!G:G,$B$2)/C70))</f>
        <v/>
      </c>
    </row>
    <row r="71" spans="1:11" x14ac:dyDescent="0.25">
      <c r="A71" s="7">
        <f t="shared" ref="A71:A134" si="5">A70+1</f>
        <v>67</v>
      </c>
      <c r="B71" s="7" t="str">
        <f>IF('Demand Locations'!B71&lt;&gt;"",'Demand Locations'!B71,"")</f>
        <v/>
      </c>
      <c r="C71" s="7" t="str">
        <f>IF(B71="","",IF($B$2="",COUNTIF('Workers Assignments'!D:D,B71),COUNTIFS('Workers Assignments'!D:D,B71,'Workers Assignments'!G:G,$B$2)))</f>
        <v/>
      </c>
      <c r="D71" s="24" t="str">
        <f>IF(B71="","",IF('Workers Settings'!$A$3=0,"",C71/'Workers Settings'!$A$3))</f>
        <v/>
      </c>
      <c r="E71" s="7" t="str">
        <f>IF(B71="","",IF($B$2="",COUNTIFS('Workers Assignments'!D:D,B71,'Workers Assignments'!E:E,1),COUNTIFS('Workers Assignments'!D:D,B71,'Workers Assignments'!E:E,1,'Workers Assignments'!G:G,$B$2)))</f>
        <v/>
      </c>
      <c r="F71" s="24" t="str">
        <f t="shared" si="3"/>
        <v/>
      </c>
      <c r="G71" s="7" t="str">
        <f>IF(B71="","",IF($B$2="",COUNTIFS('Workers Assignments'!D:D,B71,'Workers Assignments'!E:E,"&lt;=3"),COUNTIFS('Workers Assignments'!D:D,B71,'Workers Assignments'!E:E,"&lt;=3",'Workers Assignments'!G:G,$B$2)))</f>
        <v/>
      </c>
      <c r="H71" s="24" t="str">
        <f t="shared" si="4"/>
        <v/>
      </c>
      <c r="I71" s="29" t="str">
        <f>IF(B71="","",IF($B$2="",SUMIF('Workers Assignments'!D:D,B71,'Workers Assignments'!AA:AA),SUMIFS('Workers Assignments'!AA:AA,'Workers Assignments'!D:D,B71,'Workers Assignments'!G:G,$B$2)))</f>
        <v/>
      </c>
      <c r="J71" s="24" t="str">
        <f>IF(OR('Demand Locations'!E71="",'Demand Locations'!E71=0),"",I71/'Demand Locations'!E71)</f>
        <v/>
      </c>
      <c r="K71" s="29" t="str">
        <f>IF(OR(C71=0,C71=""),"",IF($B$2="",SUMIF('Workers Assignments'!D:D,B71,'Workers Assignments'!W:W)/C71,SUMIFS('Workers Assignments'!W:W,'Workers Assignments'!D:D,B71,'Workers Assignments'!G:G,$B$2)/C71))</f>
        <v/>
      </c>
    </row>
    <row r="72" spans="1:11" x14ac:dyDescent="0.25">
      <c r="A72" s="7">
        <f t="shared" si="5"/>
        <v>68</v>
      </c>
      <c r="B72" s="7" t="str">
        <f>IF('Demand Locations'!B72&lt;&gt;"",'Demand Locations'!B72,"")</f>
        <v/>
      </c>
      <c r="C72" s="7" t="str">
        <f>IF(B72="","",IF($B$2="",COUNTIF('Workers Assignments'!D:D,B72),COUNTIFS('Workers Assignments'!D:D,B72,'Workers Assignments'!G:G,$B$2)))</f>
        <v/>
      </c>
      <c r="D72" s="24" t="str">
        <f>IF(B72="","",IF('Workers Settings'!$A$3=0,"",C72/'Workers Settings'!$A$3))</f>
        <v/>
      </c>
      <c r="E72" s="7" t="str">
        <f>IF(B72="","",IF($B$2="",COUNTIFS('Workers Assignments'!D:D,B72,'Workers Assignments'!E:E,1),COUNTIFS('Workers Assignments'!D:D,B72,'Workers Assignments'!E:E,1,'Workers Assignments'!G:G,$B$2)))</f>
        <v/>
      </c>
      <c r="F72" s="24" t="str">
        <f t="shared" si="3"/>
        <v/>
      </c>
      <c r="G72" s="7" t="str">
        <f>IF(B72="","",IF($B$2="",COUNTIFS('Workers Assignments'!D:D,B72,'Workers Assignments'!E:E,"&lt;=3"),COUNTIFS('Workers Assignments'!D:D,B72,'Workers Assignments'!E:E,"&lt;=3",'Workers Assignments'!G:G,$B$2)))</f>
        <v/>
      </c>
      <c r="H72" s="24" t="str">
        <f t="shared" si="4"/>
        <v/>
      </c>
      <c r="I72" s="29" t="str">
        <f>IF(B72="","",IF($B$2="",SUMIF('Workers Assignments'!D:D,B72,'Workers Assignments'!AA:AA),SUMIFS('Workers Assignments'!AA:AA,'Workers Assignments'!D:D,B72,'Workers Assignments'!G:G,$B$2)))</f>
        <v/>
      </c>
      <c r="J72" s="24" t="str">
        <f>IF(OR('Demand Locations'!E72="",'Demand Locations'!E72=0),"",I72/'Demand Locations'!E72)</f>
        <v/>
      </c>
      <c r="K72" s="29" t="str">
        <f>IF(OR(C72=0,C72=""),"",IF($B$2="",SUMIF('Workers Assignments'!D:D,B72,'Workers Assignments'!W:W)/C72,SUMIFS('Workers Assignments'!W:W,'Workers Assignments'!D:D,B72,'Workers Assignments'!G:G,$B$2)/C72))</f>
        <v/>
      </c>
    </row>
    <row r="73" spans="1:11" x14ac:dyDescent="0.25">
      <c r="A73" s="7">
        <f t="shared" si="5"/>
        <v>69</v>
      </c>
      <c r="B73" s="7" t="str">
        <f>IF('Demand Locations'!B73&lt;&gt;"",'Demand Locations'!B73,"")</f>
        <v/>
      </c>
      <c r="C73" s="7" t="str">
        <f>IF(B73="","",IF($B$2="",COUNTIF('Workers Assignments'!D:D,B73),COUNTIFS('Workers Assignments'!D:D,B73,'Workers Assignments'!G:G,$B$2)))</f>
        <v/>
      </c>
      <c r="D73" s="24" t="str">
        <f>IF(B73="","",IF('Workers Settings'!$A$3=0,"",C73/'Workers Settings'!$A$3))</f>
        <v/>
      </c>
      <c r="E73" s="7" t="str">
        <f>IF(B73="","",IF($B$2="",COUNTIFS('Workers Assignments'!D:D,B73,'Workers Assignments'!E:E,1),COUNTIFS('Workers Assignments'!D:D,B73,'Workers Assignments'!E:E,1,'Workers Assignments'!G:G,$B$2)))</f>
        <v/>
      </c>
      <c r="F73" s="24" t="str">
        <f t="shared" si="3"/>
        <v/>
      </c>
      <c r="G73" s="7" t="str">
        <f>IF(B73="","",IF($B$2="",COUNTIFS('Workers Assignments'!D:D,B73,'Workers Assignments'!E:E,"&lt;=3"),COUNTIFS('Workers Assignments'!D:D,B73,'Workers Assignments'!E:E,"&lt;=3",'Workers Assignments'!G:G,$B$2)))</f>
        <v/>
      </c>
      <c r="H73" s="24" t="str">
        <f t="shared" si="4"/>
        <v/>
      </c>
      <c r="I73" s="29" t="str">
        <f>IF(B73="","",IF($B$2="",SUMIF('Workers Assignments'!D:D,B73,'Workers Assignments'!AA:AA),SUMIFS('Workers Assignments'!AA:AA,'Workers Assignments'!D:D,B73,'Workers Assignments'!G:G,$B$2)))</f>
        <v/>
      </c>
      <c r="J73" s="24" t="str">
        <f>IF(OR('Demand Locations'!E73="",'Demand Locations'!E73=0),"",I73/'Demand Locations'!E73)</f>
        <v/>
      </c>
      <c r="K73" s="29" t="str">
        <f>IF(OR(C73=0,C73=""),"",IF($B$2="",SUMIF('Workers Assignments'!D:D,B73,'Workers Assignments'!W:W)/C73,SUMIFS('Workers Assignments'!W:W,'Workers Assignments'!D:D,B73,'Workers Assignments'!G:G,$B$2)/C73))</f>
        <v/>
      </c>
    </row>
    <row r="74" spans="1:11" x14ac:dyDescent="0.25">
      <c r="A74" s="7">
        <f t="shared" si="5"/>
        <v>70</v>
      </c>
      <c r="B74" s="7" t="str">
        <f>IF('Demand Locations'!B74&lt;&gt;"",'Demand Locations'!B74,"")</f>
        <v/>
      </c>
      <c r="C74" s="7" t="str">
        <f>IF(B74="","",IF($B$2="",COUNTIF('Workers Assignments'!D:D,B74),COUNTIFS('Workers Assignments'!D:D,B74,'Workers Assignments'!G:G,$B$2)))</f>
        <v/>
      </c>
      <c r="D74" s="24" t="str">
        <f>IF(B74="","",IF('Workers Settings'!$A$3=0,"",C74/'Workers Settings'!$A$3))</f>
        <v/>
      </c>
      <c r="E74" s="7" t="str">
        <f>IF(B74="","",IF($B$2="",COUNTIFS('Workers Assignments'!D:D,B74,'Workers Assignments'!E:E,1),COUNTIFS('Workers Assignments'!D:D,B74,'Workers Assignments'!E:E,1,'Workers Assignments'!G:G,$B$2)))</f>
        <v/>
      </c>
      <c r="F74" s="24" t="str">
        <f t="shared" si="3"/>
        <v/>
      </c>
      <c r="G74" s="7" t="str">
        <f>IF(B74="","",IF($B$2="",COUNTIFS('Workers Assignments'!D:D,B74,'Workers Assignments'!E:E,"&lt;=3"),COUNTIFS('Workers Assignments'!D:D,B74,'Workers Assignments'!E:E,"&lt;=3",'Workers Assignments'!G:G,$B$2)))</f>
        <v/>
      </c>
      <c r="H74" s="24" t="str">
        <f t="shared" si="4"/>
        <v/>
      </c>
      <c r="I74" s="29" t="str">
        <f>IF(B74="","",IF($B$2="",SUMIF('Workers Assignments'!D:D,B74,'Workers Assignments'!AA:AA),SUMIFS('Workers Assignments'!AA:AA,'Workers Assignments'!D:D,B74,'Workers Assignments'!G:G,$B$2)))</f>
        <v/>
      </c>
      <c r="J74" s="24" t="str">
        <f>IF(OR('Demand Locations'!E74="",'Demand Locations'!E74=0),"",I74/'Demand Locations'!E74)</f>
        <v/>
      </c>
      <c r="K74" s="29" t="str">
        <f>IF(OR(C74=0,C74=""),"",IF($B$2="",SUMIF('Workers Assignments'!D:D,B74,'Workers Assignments'!W:W)/C74,SUMIFS('Workers Assignments'!W:W,'Workers Assignments'!D:D,B74,'Workers Assignments'!G:G,$B$2)/C74))</f>
        <v/>
      </c>
    </row>
    <row r="75" spans="1:11" x14ac:dyDescent="0.25">
      <c r="A75" s="7">
        <f t="shared" si="5"/>
        <v>71</v>
      </c>
      <c r="B75" s="7" t="str">
        <f>IF('Demand Locations'!B75&lt;&gt;"",'Demand Locations'!B75,"")</f>
        <v/>
      </c>
      <c r="C75" s="7" t="str">
        <f>IF(B75="","",IF($B$2="",COUNTIF('Workers Assignments'!D:D,B75),COUNTIFS('Workers Assignments'!D:D,B75,'Workers Assignments'!G:G,$B$2)))</f>
        <v/>
      </c>
      <c r="D75" s="24" t="str">
        <f>IF(B75="","",IF('Workers Settings'!$A$3=0,"",C75/'Workers Settings'!$A$3))</f>
        <v/>
      </c>
      <c r="E75" s="7" t="str">
        <f>IF(B75="","",IF($B$2="",COUNTIFS('Workers Assignments'!D:D,B75,'Workers Assignments'!E:E,1),COUNTIFS('Workers Assignments'!D:D,B75,'Workers Assignments'!E:E,1,'Workers Assignments'!G:G,$B$2)))</f>
        <v/>
      </c>
      <c r="F75" s="24" t="str">
        <f t="shared" si="3"/>
        <v/>
      </c>
      <c r="G75" s="7" t="str">
        <f>IF(B75="","",IF($B$2="",COUNTIFS('Workers Assignments'!D:D,B75,'Workers Assignments'!E:E,"&lt;=3"),COUNTIFS('Workers Assignments'!D:D,B75,'Workers Assignments'!E:E,"&lt;=3",'Workers Assignments'!G:G,$B$2)))</f>
        <v/>
      </c>
      <c r="H75" s="24" t="str">
        <f t="shared" si="4"/>
        <v/>
      </c>
      <c r="I75" s="29" t="str">
        <f>IF(B75="","",IF($B$2="",SUMIF('Workers Assignments'!D:D,B75,'Workers Assignments'!AA:AA),SUMIFS('Workers Assignments'!AA:AA,'Workers Assignments'!D:D,B75,'Workers Assignments'!G:G,$B$2)))</f>
        <v/>
      </c>
      <c r="J75" s="24" t="str">
        <f>IF(OR('Demand Locations'!E75="",'Demand Locations'!E75=0),"",I75/'Demand Locations'!E75)</f>
        <v/>
      </c>
      <c r="K75" s="29" t="str">
        <f>IF(OR(C75=0,C75=""),"",IF($B$2="",SUMIF('Workers Assignments'!D:D,B75,'Workers Assignments'!W:W)/C75,SUMIFS('Workers Assignments'!W:W,'Workers Assignments'!D:D,B75,'Workers Assignments'!G:G,$B$2)/C75))</f>
        <v/>
      </c>
    </row>
    <row r="76" spans="1:11" x14ac:dyDescent="0.25">
      <c r="A76" s="7">
        <f t="shared" si="5"/>
        <v>72</v>
      </c>
      <c r="B76" s="7" t="str">
        <f>IF('Demand Locations'!B76&lt;&gt;"",'Demand Locations'!B76,"")</f>
        <v/>
      </c>
      <c r="C76" s="7" t="str">
        <f>IF(B76="","",IF($B$2="",COUNTIF('Workers Assignments'!D:D,B76),COUNTIFS('Workers Assignments'!D:D,B76,'Workers Assignments'!G:G,$B$2)))</f>
        <v/>
      </c>
      <c r="D76" s="24" t="str">
        <f>IF(B76="","",IF('Workers Settings'!$A$3=0,"",C76/'Workers Settings'!$A$3))</f>
        <v/>
      </c>
      <c r="E76" s="7" t="str">
        <f>IF(B76="","",IF($B$2="",COUNTIFS('Workers Assignments'!D:D,B76,'Workers Assignments'!E:E,1),COUNTIFS('Workers Assignments'!D:D,B76,'Workers Assignments'!E:E,1,'Workers Assignments'!G:G,$B$2)))</f>
        <v/>
      </c>
      <c r="F76" s="24" t="str">
        <f t="shared" si="3"/>
        <v/>
      </c>
      <c r="G76" s="7" t="str">
        <f>IF(B76="","",IF($B$2="",COUNTIFS('Workers Assignments'!D:D,B76,'Workers Assignments'!E:E,"&lt;=3"),COUNTIFS('Workers Assignments'!D:D,B76,'Workers Assignments'!E:E,"&lt;=3",'Workers Assignments'!G:G,$B$2)))</f>
        <v/>
      </c>
      <c r="H76" s="24" t="str">
        <f t="shared" si="4"/>
        <v/>
      </c>
      <c r="I76" s="29" t="str">
        <f>IF(B76="","",IF($B$2="",SUMIF('Workers Assignments'!D:D,B76,'Workers Assignments'!AA:AA),SUMIFS('Workers Assignments'!AA:AA,'Workers Assignments'!D:D,B76,'Workers Assignments'!G:G,$B$2)))</f>
        <v/>
      </c>
      <c r="J76" s="24" t="str">
        <f>IF(OR('Demand Locations'!E76="",'Demand Locations'!E76=0),"",I76/'Demand Locations'!E76)</f>
        <v/>
      </c>
      <c r="K76" s="29" t="str">
        <f>IF(OR(C76=0,C76=""),"",IF($B$2="",SUMIF('Workers Assignments'!D:D,B76,'Workers Assignments'!W:W)/C76,SUMIFS('Workers Assignments'!W:W,'Workers Assignments'!D:D,B76,'Workers Assignments'!G:G,$B$2)/C76))</f>
        <v/>
      </c>
    </row>
    <row r="77" spans="1:11" x14ac:dyDescent="0.25">
      <c r="A77" s="7">
        <f t="shared" si="5"/>
        <v>73</v>
      </c>
      <c r="B77" s="7" t="str">
        <f>IF('Demand Locations'!B77&lt;&gt;"",'Demand Locations'!B77,"")</f>
        <v/>
      </c>
      <c r="C77" s="7" t="str">
        <f>IF(B77="","",IF($B$2="",COUNTIF('Workers Assignments'!D:D,B77),COUNTIFS('Workers Assignments'!D:D,B77,'Workers Assignments'!G:G,$B$2)))</f>
        <v/>
      </c>
      <c r="D77" s="24" t="str">
        <f>IF(B77="","",IF('Workers Settings'!$A$3=0,"",C77/'Workers Settings'!$A$3))</f>
        <v/>
      </c>
      <c r="E77" s="7" t="str">
        <f>IF(B77="","",IF($B$2="",COUNTIFS('Workers Assignments'!D:D,B77,'Workers Assignments'!E:E,1),COUNTIFS('Workers Assignments'!D:D,B77,'Workers Assignments'!E:E,1,'Workers Assignments'!G:G,$B$2)))</f>
        <v/>
      </c>
      <c r="F77" s="24" t="str">
        <f t="shared" si="3"/>
        <v/>
      </c>
      <c r="G77" s="7" t="str">
        <f>IF(B77="","",IF($B$2="",COUNTIFS('Workers Assignments'!D:D,B77,'Workers Assignments'!E:E,"&lt;=3"),COUNTIFS('Workers Assignments'!D:D,B77,'Workers Assignments'!E:E,"&lt;=3",'Workers Assignments'!G:G,$B$2)))</f>
        <v/>
      </c>
      <c r="H77" s="24" t="str">
        <f t="shared" si="4"/>
        <v/>
      </c>
      <c r="I77" s="29" t="str">
        <f>IF(B77="","",IF($B$2="",SUMIF('Workers Assignments'!D:D,B77,'Workers Assignments'!AA:AA),SUMIFS('Workers Assignments'!AA:AA,'Workers Assignments'!D:D,B77,'Workers Assignments'!G:G,$B$2)))</f>
        <v/>
      </c>
      <c r="J77" s="24" t="str">
        <f>IF(OR('Demand Locations'!E77="",'Demand Locations'!E77=0),"",I77/'Demand Locations'!E77)</f>
        <v/>
      </c>
      <c r="K77" s="29" t="str">
        <f>IF(OR(C77=0,C77=""),"",IF($B$2="",SUMIF('Workers Assignments'!D:D,B77,'Workers Assignments'!W:W)/C77,SUMIFS('Workers Assignments'!W:W,'Workers Assignments'!D:D,B77,'Workers Assignments'!G:G,$B$2)/C77))</f>
        <v/>
      </c>
    </row>
    <row r="78" spans="1:11" x14ac:dyDescent="0.25">
      <c r="A78" s="7">
        <f t="shared" si="5"/>
        <v>74</v>
      </c>
      <c r="B78" s="7" t="str">
        <f>IF('Demand Locations'!B78&lt;&gt;"",'Demand Locations'!B78,"")</f>
        <v/>
      </c>
      <c r="C78" s="7" t="str">
        <f>IF(B78="","",IF($B$2="",COUNTIF('Workers Assignments'!D:D,B78),COUNTIFS('Workers Assignments'!D:D,B78,'Workers Assignments'!G:G,$B$2)))</f>
        <v/>
      </c>
      <c r="D78" s="24" t="str">
        <f>IF(B78="","",IF('Workers Settings'!$A$3=0,"",C78/'Workers Settings'!$A$3))</f>
        <v/>
      </c>
      <c r="E78" s="7" t="str">
        <f>IF(B78="","",IF($B$2="",COUNTIFS('Workers Assignments'!D:D,B78,'Workers Assignments'!E:E,1),COUNTIFS('Workers Assignments'!D:D,B78,'Workers Assignments'!E:E,1,'Workers Assignments'!G:G,$B$2)))</f>
        <v/>
      </c>
      <c r="F78" s="24" t="str">
        <f t="shared" si="3"/>
        <v/>
      </c>
      <c r="G78" s="7" t="str">
        <f>IF(B78="","",IF($B$2="",COUNTIFS('Workers Assignments'!D:D,B78,'Workers Assignments'!E:E,"&lt;=3"),COUNTIFS('Workers Assignments'!D:D,B78,'Workers Assignments'!E:E,"&lt;=3",'Workers Assignments'!G:G,$B$2)))</f>
        <v/>
      </c>
      <c r="H78" s="24" t="str">
        <f t="shared" si="4"/>
        <v/>
      </c>
      <c r="I78" s="29" t="str">
        <f>IF(B78="","",IF($B$2="",SUMIF('Workers Assignments'!D:D,B78,'Workers Assignments'!AA:AA),SUMIFS('Workers Assignments'!AA:AA,'Workers Assignments'!D:D,B78,'Workers Assignments'!G:G,$B$2)))</f>
        <v/>
      </c>
      <c r="J78" s="24" t="str">
        <f>IF(OR('Demand Locations'!E78="",'Demand Locations'!E78=0),"",I78/'Demand Locations'!E78)</f>
        <v/>
      </c>
      <c r="K78" s="29" t="str">
        <f>IF(OR(C78=0,C78=""),"",IF($B$2="",SUMIF('Workers Assignments'!D:D,B78,'Workers Assignments'!W:W)/C78,SUMIFS('Workers Assignments'!W:W,'Workers Assignments'!D:D,B78,'Workers Assignments'!G:G,$B$2)/C78))</f>
        <v/>
      </c>
    </row>
    <row r="79" spans="1:11" x14ac:dyDescent="0.25">
      <c r="A79" s="7">
        <f t="shared" si="5"/>
        <v>75</v>
      </c>
      <c r="B79" s="7" t="str">
        <f>IF('Demand Locations'!B79&lt;&gt;"",'Demand Locations'!B79,"")</f>
        <v/>
      </c>
      <c r="C79" s="7" t="str">
        <f>IF(B79="","",IF($B$2="",COUNTIF('Workers Assignments'!D:D,B79),COUNTIFS('Workers Assignments'!D:D,B79,'Workers Assignments'!G:G,$B$2)))</f>
        <v/>
      </c>
      <c r="D79" s="24" t="str">
        <f>IF(B79="","",IF('Workers Settings'!$A$3=0,"",C79/'Workers Settings'!$A$3))</f>
        <v/>
      </c>
      <c r="E79" s="7" t="str">
        <f>IF(B79="","",IF($B$2="",COUNTIFS('Workers Assignments'!D:D,B79,'Workers Assignments'!E:E,1),COUNTIFS('Workers Assignments'!D:D,B79,'Workers Assignments'!E:E,1,'Workers Assignments'!G:G,$B$2)))</f>
        <v/>
      </c>
      <c r="F79" s="24" t="str">
        <f t="shared" si="3"/>
        <v/>
      </c>
      <c r="G79" s="7" t="str">
        <f>IF(B79="","",IF($B$2="",COUNTIFS('Workers Assignments'!D:D,B79,'Workers Assignments'!E:E,"&lt;=3"),COUNTIFS('Workers Assignments'!D:D,B79,'Workers Assignments'!E:E,"&lt;=3",'Workers Assignments'!G:G,$B$2)))</f>
        <v/>
      </c>
      <c r="H79" s="24" t="str">
        <f t="shared" si="4"/>
        <v/>
      </c>
      <c r="I79" s="29" t="str">
        <f>IF(B79="","",IF($B$2="",SUMIF('Workers Assignments'!D:D,B79,'Workers Assignments'!AA:AA),SUMIFS('Workers Assignments'!AA:AA,'Workers Assignments'!D:D,B79,'Workers Assignments'!G:G,$B$2)))</f>
        <v/>
      </c>
      <c r="J79" s="24" t="str">
        <f>IF(OR('Demand Locations'!E79="",'Demand Locations'!E79=0),"",I79/'Demand Locations'!E79)</f>
        <v/>
      </c>
      <c r="K79" s="29" t="str">
        <f>IF(OR(C79=0,C79=""),"",IF($B$2="",SUMIF('Workers Assignments'!D:D,B79,'Workers Assignments'!W:W)/C79,SUMIFS('Workers Assignments'!W:W,'Workers Assignments'!D:D,B79,'Workers Assignments'!G:G,$B$2)/C79))</f>
        <v/>
      </c>
    </row>
    <row r="80" spans="1:11" x14ac:dyDescent="0.25">
      <c r="A80" s="7">
        <f t="shared" si="5"/>
        <v>76</v>
      </c>
      <c r="B80" s="7" t="str">
        <f>IF('Demand Locations'!B80&lt;&gt;"",'Demand Locations'!B80,"")</f>
        <v/>
      </c>
      <c r="C80" s="7" t="str">
        <f>IF(B80="","",IF($B$2="",COUNTIF('Workers Assignments'!D:D,B80),COUNTIFS('Workers Assignments'!D:D,B80,'Workers Assignments'!G:G,$B$2)))</f>
        <v/>
      </c>
      <c r="D80" s="24" t="str">
        <f>IF(B80="","",IF('Workers Settings'!$A$3=0,"",C80/'Workers Settings'!$A$3))</f>
        <v/>
      </c>
      <c r="E80" s="7" t="str">
        <f>IF(B80="","",IF($B$2="",COUNTIFS('Workers Assignments'!D:D,B80,'Workers Assignments'!E:E,1),COUNTIFS('Workers Assignments'!D:D,B80,'Workers Assignments'!E:E,1,'Workers Assignments'!G:G,$B$2)))</f>
        <v/>
      </c>
      <c r="F80" s="24" t="str">
        <f t="shared" si="3"/>
        <v/>
      </c>
      <c r="G80" s="7" t="str">
        <f>IF(B80="","",IF($B$2="",COUNTIFS('Workers Assignments'!D:D,B80,'Workers Assignments'!E:E,"&lt;=3"),COUNTIFS('Workers Assignments'!D:D,B80,'Workers Assignments'!E:E,"&lt;=3",'Workers Assignments'!G:G,$B$2)))</f>
        <v/>
      </c>
      <c r="H80" s="24" t="str">
        <f t="shared" si="4"/>
        <v/>
      </c>
      <c r="I80" s="29" t="str">
        <f>IF(B80="","",IF($B$2="",SUMIF('Workers Assignments'!D:D,B80,'Workers Assignments'!AA:AA),SUMIFS('Workers Assignments'!AA:AA,'Workers Assignments'!D:D,B80,'Workers Assignments'!G:G,$B$2)))</f>
        <v/>
      </c>
      <c r="J80" s="24" t="str">
        <f>IF(OR('Demand Locations'!E80="",'Demand Locations'!E80=0),"",I80/'Demand Locations'!E80)</f>
        <v/>
      </c>
      <c r="K80" s="29" t="str">
        <f>IF(OR(C80=0,C80=""),"",IF($B$2="",SUMIF('Workers Assignments'!D:D,B80,'Workers Assignments'!W:W)/C80,SUMIFS('Workers Assignments'!W:W,'Workers Assignments'!D:D,B80,'Workers Assignments'!G:G,$B$2)/C80))</f>
        <v/>
      </c>
    </row>
    <row r="81" spans="1:11" x14ac:dyDescent="0.25">
      <c r="A81" s="7">
        <f t="shared" si="5"/>
        <v>77</v>
      </c>
      <c r="B81" s="7" t="str">
        <f>IF('Demand Locations'!B81&lt;&gt;"",'Demand Locations'!B81,"")</f>
        <v/>
      </c>
      <c r="C81" s="7" t="str">
        <f>IF(B81="","",IF($B$2="",COUNTIF('Workers Assignments'!D:D,B81),COUNTIFS('Workers Assignments'!D:D,B81,'Workers Assignments'!G:G,$B$2)))</f>
        <v/>
      </c>
      <c r="D81" s="24" t="str">
        <f>IF(B81="","",IF('Workers Settings'!$A$3=0,"",C81/'Workers Settings'!$A$3))</f>
        <v/>
      </c>
      <c r="E81" s="7" t="str">
        <f>IF(B81="","",IF($B$2="",COUNTIFS('Workers Assignments'!D:D,B81,'Workers Assignments'!E:E,1),COUNTIFS('Workers Assignments'!D:D,B81,'Workers Assignments'!E:E,1,'Workers Assignments'!G:G,$B$2)))</f>
        <v/>
      </c>
      <c r="F81" s="24" t="str">
        <f t="shared" si="3"/>
        <v/>
      </c>
      <c r="G81" s="7" t="str">
        <f>IF(B81="","",IF($B$2="",COUNTIFS('Workers Assignments'!D:D,B81,'Workers Assignments'!E:E,"&lt;=3"),COUNTIFS('Workers Assignments'!D:D,B81,'Workers Assignments'!E:E,"&lt;=3",'Workers Assignments'!G:G,$B$2)))</f>
        <v/>
      </c>
      <c r="H81" s="24" t="str">
        <f t="shared" si="4"/>
        <v/>
      </c>
      <c r="I81" s="29" t="str">
        <f>IF(B81="","",IF($B$2="",SUMIF('Workers Assignments'!D:D,B81,'Workers Assignments'!AA:AA),SUMIFS('Workers Assignments'!AA:AA,'Workers Assignments'!D:D,B81,'Workers Assignments'!G:G,$B$2)))</f>
        <v/>
      </c>
      <c r="J81" s="24" t="str">
        <f>IF(OR('Demand Locations'!E81="",'Demand Locations'!E81=0),"",I81/'Demand Locations'!E81)</f>
        <v/>
      </c>
      <c r="K81" s="29" t="str">
        <f>IF(OR(C81=0,C81=""),"",IF($B$2="",SUMIF('Workers Assignments'!D:D,B81,'Workers Assignments'!W:W)/C81,SUMIFS('Workers Assignments'!W:W,'Workers Assignments'!D:D,B81,'Workers Assignments'!G:G,$B$2)/C81))</f>
        <v/>
      </c>
    </row>
    <row r="82" spans="1:11" x14ac:dyDescent="0.25">
      <c r="A82" s="7">
        <f t="shared" si="5"/>
        <v>78</v>
      </c>
      <c r="B82" s="7" t="str">
        <f>IF('Demand Locations'!B82&lt;&gt;"",'Demand Locations'!B82,"")</f>
        <v/>
      </c>
      <c r="C82" s="7" t="str">
        <f>IF(B82="","",IF($B$2="",COUNTIF('Workers Assignments'!D:D,B82),COUNTIFS('Workers Assignments'!D:D,B82,'Workers Assignments'!G:G,$B$2)))</f>
        <v/>
      </c>
      <c r="D82" s="24" t="str">
        <f>IF(B82="","",IF('Workers Settings'!$A$3=0,"",C82/'Workers Settings'!$A$3))</f>
        <v/>
      </c>
      <c r="E82" s="7" t="str">
        <f>IF(B82="","",IF($B$2="",COUNTIFS('Workers Assignments'!D:D,B82,'Workers Assignments'!E:E,1),COUNTIFS('Workers Assignments'!D:D,B82,'Workers Assignments'!E:E,1,'Workers Assignments'!G:G,$B$2)))</f>
        <v/>
      </c>
      <c r="F82" s="24" t="str">
        <f t="shared" si="3"/>
        <v/>
      </c>
      <c r="G82" s="7" t="str">
        <f>IF(B82="","",IF($B$2="",COUNTIFS('Workers Assignments'!D:D,B82,'Workers Assignments'!E:E,"&lt;=3"),COUNTIFS('Workers Assignments'!D:D,B82,'Workers Assignments'!E:E,"&lt;=3",'Workers Assignments'!G:G,$B$2)))</f>
        <v/>
      </c>
      <c r="H82" s="24" t="str">
        <f t="shared" si="4"/>
        <v/>
      </c>
      <c r="I82" s="29" t="str">
        <f>IF(B82="","",IF($B$2="",SUMIF('Workers Assignments'!D:D,B82,'Workers Assignments'!AA:AA),SUMIFS('Workers Assignments'!AA:AA,'Workers Assignments'!D:D,B82,'Workers Assignments'!G:G,$B$2)))</f>
        <v/>
      </c>
      <c r="J82" s="24" t="str">
        <f>IF(OR('Demand Locations'!E82="",'Demand Locations'!E82=0),"",I82/'Demand Locations'!E82)</f>
        <v/>
      </c>
      <c r="K82" s="29" t="str">
        <f>IF(OR(C82=0,C82=""),"",IF($B$2="",SUMIF('Workers Assignments'!D:D,B82,'Workers Assignments'!W:W)/C82,SUMIFS('Workers Assignments'!W:W,'Workers Assignments'!D:D,B82,'Workers Assignments'!G:G,$B$2)/C82))</f>
        <v/>
      </c>
    </row>
    <row r="83" spans="1:11" x14ac:dyDescent="0.25">
      <c r="A83" s="7">
        <f t="shared" si="5"/>
        <v>79</v>
      </c>
      <c r="B83" s="7" t="str">
        <f>IF('Demand Locations'!B83&lt;&gt;"",'Demand Locations'!B83,"")</f>
        <v/>
      </c>
      <c r="C83" s="7" t="str">
        <f>IF(B83="","",IF($B$2="",COUNTIF('Workers Assignments'!D:D,B83),COUNTIFS('Workers Assignments'!D:D,B83,'Workers Assignments'!G:G,$B$2)))</f>
        <v/>
      </c>
      <c r="D83" s="24" t="str">
        <f>IF(B83="","",IF('Workers Settings'!$A$3=0,"",C83/'Workers Settings'!$A$3))</f>
        <v/>
      </c>
      <c r="E83" s="7" t="str">
        <f>IF(B83="","",IF($B$2="",COUNTIFS('Workers Assignments'!D:D,B83,'Workers Assignments'!E:E,1),COUNTIFS('Workers Assignments'!D:D,B83,'Workers Assignments'!E:E,1,'Workers Assignments'!G:G,$B$2)))</f>
        <v/>
      </c>
      <c r="F83" s="24" t="str">
        <f t="shared" si="3"/>
        <v/>
      </c>
      <c r="G83" s="7" t="str">
        <f>IF(B83="","",IF($B$2="",COUNTIFS('Workers Assignments'!D:D,B83,'Workers Assignments'!E:E,"&lt;=3"),COUNTIFS('Workers Assignments'!D:D,B83,'Workers Assignments'!E:E,"&lt;=3",'Workers Assignments'!G:G,$B$2)))</f>
        <v/>
      </c>
      <c r="H83" s="24" t="str">
        <f t="shared" si="4"/>
        <v/>
      </c>
      <c r="I83" s="29" t="str">
        <f>IF(B83="","",IF($B$2="",SUMIF('Workers Assignments'!D:D,B83,'Workers Assignments'!AA:AA),SUMIFS('Workers Assignments'!AA:AA,'Workers Assignments'!D:D,B83,'Workers Assignments'!G:G,$B$2)))</f>
        <v/>
      </c>
      <c r="J83" s="24" t="str">
        <f>IF(OR('Demand Locations'!E83="",'Demand Locations'!E83=0),"",I83/'Demand Locations'!E83)</f>
        <v/>
      </c>
      <c r="K83" s="29" t="str">
        <f>IF(OR(C83=0,C83=""),"",IF($B$2="",SUMIF('Workers Assignments'!D:D,B83,'Workers Assignments'!W:W)/C83,SUMIFS('Workers Assignments'!W:W,'Workers Assignments'!D:D,B83,'Workers Assignments'!G:G,$B$2)/C83))</f>
        <v/>
      </c>
    </row>
    <row r="84" spans="1:11" x14ac:dyDescent="0.25">
      <c r="A84" s="7">
        <f t="shared" si="5"/>
        <v>80</v>
      </c>
      <c r="B84" s="7" t="str">
        <f>IF('Demand Locations'!B84&lt;&gt;"",'Demand Locations'!B84,"")</f>
        <v/>
      </c>
      <c r="C84" s="7" t="str">
        <f>IF(B84="","",IF($B$2="",COUNTIF('Workers Assignments'!D:D,B84),COUNTIFS('Workers Assignments'!D:D,B84,'Workers Assignments'!G:G,$B$2)))</f>
        <v/>
      </c>
      <c r="D84" s="24" t="str">
        <f>IF(B84="","",IF('Workers Settings'!$A$3=0,"",C84/'Workers Settings'!$A$3))</f>
        <v/>
      </c>
      <c r="E84" s="7" t="str">
        <f>IF(B84="","",IF($B$2="",COUNTIFS('Workers Assignments'!D:D,B84,'Workers Assignments'!E:E,1),COUNTIFS('Workers Assignments'!D:D,B84,'Workers Assignments'!E:E,1,'Workers Assignments'!G:G,$B$2)))</f>
        <v/>
      </c>
      <c r="F84" s="24" t="str">
        <f t="shared" si="3"/>
        <v/>
      </c>
      <c r="G84" s="7" t="str">
        <f>IF(B84="","",IF($B$2="",COUNTIFS('Workers Assignments'!D:D,B84,'Workers Assignments'!E:E,"&lt;=3"),COUNTIFS('Workers Assignments'!D:D,B84,'Workers Assignments'!E:E,"&lt;=3",'Workers Assignments'!G:G,$B$2)))</f>
        <v/>
      </c>
      <c r="H84" s="24" t="str">
        <f t="shared" si="4"/>
        <v/>
      </c>
      <c r="I84" s="29" t="str">
        <f>IF(B84="","",IF($B$2="",SUMIF('Workers Assignments'!D:D,B84,'Workers Assignments'!AA:AA),SUMIFS('Workers Assignments'!AA:AA,'Workers Assignments'!D:D,B84,'Workers Assignments'!G:G,$B$2)))</f>
        <v/>
      </c>
      <c r="J84" s="24" t="str">
        <f>IF(OR('Demand Locations'!E84="",'Demand Locations'!E84=0),"",I84/'Demand Locations'!E84)</f>
        <v/>
      </c>
      <c r="K84" s="29" t="str">
        <f>IF(OR(C84=0,C84=""),"",IF($B$2="",SUMIF('Workers Assignments'!D:D,B84,'Workers Assignments'!W:W)/C84,SUMIFS('Workers Assignments'!W:W,'Workers Assignments'!D:D,B84,'Workers Assignments'!G:G,$B$2)/C84))</f>
        <v/>
      </c>
    </row>
    <row r="85" spans="1:11" x14ac:dyDescent="0.25">
      <c r="A85" s="7">
        <f t="shared" si="5"/>
        <v>81</v>
      </c>
      <c r="B85" s="7" t="str">
        <f>IF('Demand Locations'!B85&lt;&gt;"",'Demand Locations'!B85,"")</f>
        <v/>
      </c>
      <c r="C85" s="7" t="str">
        <f>IF(B85="","",IF($B$2="",COUNTIF('Workers Assignments'!D:D,B85),COUNTIFS('Workers Assignments'!D:D,B85,'Workers Assignments'!G:G,$B$2)))</f>
        <v/>
      </c>
      <c r="D85" s="24" t="str">
        <f>IF(B85="","",IF('Workers Settings'!$A$3=0,"",C85/'Workers Settings'!$A$3))</f>
        <v/>
      </c>
      <c r="E85" s="7" t="str">
        <f>IF(B85="","",IF($B$2="",COUNTIFS('Workers Assignments'!D:D,B85,'Workers Assignments'!E:E,1),COUNTIFS('Workers Assignments'!D:D,B85,'Workers Assignments'!E:E,1,'Workers Assignments'!G:G,$B$2)))</f>
        <v/>
      </c>
      <c r="F85" s="24" t="str">
        <f t="shared" si="3"/>
        <v/>
      </c>
      <c r="G85" s="7" t="str">
        <f>IF(B85="","",IF($B$2="",COUNTIFS('Workers Assignments'!D:D,B85,'Workers Assignments'!E:E,"&lt;=3"),COUNTIFS('Workers Assignments'!D:D,B85,'Workers Assignments'!E:E,"&lt;=3",'Workers Assignments'!G:G,$B$2)))</f>
        <v/>
      </c>
      <c r="H85" s="24" t="str">
        <f t="shared" si="4"/>
        <v/>
      </c>
      <c r="I85" s="29" t="str">
        <f>IF(B85="","",IF($B$2="",SUMIF('Workers Assignments'!D:D,B85,'Workers Assignments'!AA:AA),SUMIFS('Workers Assignments'!AA:AA,'Workers Assignments'!D:D,B85,'Workers Assignments'!G:G,$B$2)))</f>
        <v/>
      </c>
      <c r="J85" s="24" t="str">
        <f>IF(OR('Demand Locations'!E85="",'Demand Locations'!E85=0),"",I85/'Demand Locations'!E85)</f>
        <v/>
      </c>
      <c r="K85" s="29" t="str">
        <f>IF(OR(C85=0,C85=""),"",IF($B$2="",SUMIF('Workers Assignments'!D:D,B85,'Workers Assignments'!W:W)/C85,SUMIFS('Workers Assignments'!W:W,'Workers Assignments'!D:D,B85,'Workers Assignments'!G:G,$B$2)/C85))</f>
        <v/>
      </c>
    </row>
    <row r="86" spans="1:11" x14ac:dyDescent="0.25">
      <c r="A86" s="7">
        <f t="shared" si="5"/>
        <v>82</v>
      </c>
      <c r="B86" s="7" t="str">
        <f>IF('Demand Locations'!B86&lt;&gt;"",'Demand Locations'!B86,"")</f>
        <v/>
      </c>
      <c r="C86" s="7" t="str">
        <f>IF(B86="","",IF($B$2="",COUNTIF('Workers Assignments'!D:D,B86),COUNTIFS('Workers Assignments'!D:D,B86,'Workers Assignments'!G:G,$B$2)))</f>
        <v/>
      </c>
      <c r="D86" s="24" t="str">
        <f>IF(B86="","",IF('Workers Settings'!$A$3=0,"",C86/'Workers Settings'!$A$3))</f>
        <v/>
      </c>
      <c r="E86" s="7" t="str">
        <f>IF(B86="","",IF($B$2="",COUNTIFS('Workers Assignments'!D:D,B86,'Workers Assignments'!E:E,1),COUNTIFS('Workers Assignments'!D:D,B86,'Workers Assignments'!E:E,1,'Workers Assignments'!G:G,$B$2)))</f>
        <v/>
      </c>
      <c r="F86" s="24" t="str">
        <f t="shared" si="3"/>
        <v/>
      </c>
      <c r="G86" s="7" t="str">
        <f>IF(B86="","",IF($B$2="",COUNTIFS('Workers Assignments'!D:D,B86,'Workers Assignments'!E:E,"&lt;=3"),COUNTIFS('Workers Assignments'!D:D,B86,'Workers Assignments'!E:E,"&lt;=3",'Workers Assignments'!G:G,$B$2)))</f>
        <v/>
      </c>
      <c r="H86" s="24" t="str">
        <f t="shared" si="4"/>
        <v/>
      </c>
      <c r="I86" s="29" t="str">
        <f>IF(B86="","",IF($B$2="",SUMIF('Workers Assignments'!D:D,B86,'Workers Assignments'!AA:AA),SUMIFS('Workers Assignments'!AA:AA,'Workers Assignments'!D:D,B86,'Workers Assignments'!G:G,$B$2)))</f>
        <v/>
      </c>
      <c r="J86" s="24" t="str">
        <f>IF(OR('Demand Locations'!E86="",'Demand Locations'!E86=0),"",I86/'Demand Locations'!E86)</f>
        <v/>
      </c>
      <c r="K86" s="29" t="str">
        <f>IF(OR(C86=0,C86=""),"",IF($B$2="",SUMIF('Workers Assignments'!D:D,B86,'Workers Assignments'!W:W)/C86,SUMIFS('Workers Assignments'!W:W,'Workers Assignments'!D:D,B86,'Workers Assignments'!G:G,$B$2)/C86))</f>
        <v/>
      </c>
    </row>
    <row r="87" spans="1:11" x14ac:dyDescent="0.25">
      <c r="A87" s="7">
        <f t="shared" si="5"/>
        <v>83</v>
      </c>
      <c r="B87" s="7" t="str">
        <f>IF('Demand Locations'!B87&lt;&gt;"",'Demand Locations'!B87,"")</f>
        <v/>
      </c>
      <c r="C87" s="7" t="str">
        <f>IF(B87="","",IF($B$2="",COUNTIF('Workers Assignments'!D:D,B87),COUNTIFS('Workers Assignments'!D:D,B87,'Workers Assignments'!G:G,$B$2)))</f>
        <v/>
      </c>
      <c r="D87" s="24" t="str">
        <f>IF(B87="","",IF('Workers Settings'!$A$3=0,"",C87/'Workers Settings'!$A$3))</f>
        <v/>
      </c>
      <c r="E87" s="7" t="str">
        <f>IF(B87="","",IF($B$2="",COUNTIFS('Workers Assignments'!D:D,B87,'Workers Assignments'!E:E,1),COUNTIFS('Workers Assignments'!D:D,B87,'Workers Assignments'!E:E,1,'Workers Assignments'!G:G,$B$2)))</f>
        <v/>
      </c>
      <c r="F87" s="24" t="str">
        <f t="shared" si="3"/>
        <v/>
      </c>
      <c r="G87" s="7" t="str">
        <f>IF(B87="","",IF($B$2="",COUNTIFS('Workers Assignments'!D:D,B87,'Workers Assignments'!E:E,"&lt;=3"),COUNTIFS('Workers Assignments'!D:D,B87,'Workers Assignments'!E:E,"&lt;=3",'Workers Assignments'!G:G,$B$2)))</f>
        <v/>
      </c>
      <c r="H87" s="24" t="str">
        <f t="shared" si="4"/>
        <v/>
      </c>
      <c r="I87" s="29" t="str">
        <f>IF(B87="","",IF($B$2="",SUMIF('Workers Assignments'!D:D,B87,'Workers Assignments'!AA:AA),SUMIFS('Workers Assignments'!AA:AA,'Workers Assignments'!D:D,B87,'Workers Assignments'!G:G,$B$2)))</f>
        <v/>
      </c>
      <c r="J87" s="24" t="str">
        <f>IF(OR('Demand Locations'!E87="",'Demand Locations'!E87=0),"",I87/'Demand Locations'!E87)</f>
        <v/>
      </c>
      <c r="K87" s="29" t="str">
        <f>IF(OR(C87=0,C87=""),"",IF($B$2="",SUMIF('Workers Assignments'!D:D,B87,'Workers Assignments'!W:W)/C87,SUMIFS('Workers Assignments'!W:W,'Workers Assignments'!D:D,B87,'Workers Assignments'!G:G,$B$2)/C87))</f>
        <v/>
      </c>
    </row>
    <row r="88" spans="1:11" x14ac:dyDescent="0.25">
      <c r="A88" s="7">
        <f t="shared" si="5"/>
        <v>84</v>
      </c>
      <c r="B88" s="7" t="str">
        <f>IF('Demand Locations'!B88&lt;&gt;"",'Demand Locations'!B88,"")</f>
        <v/>
      </c>
      <c r="C88" s="7" t="str">
        <f>IF(B88="","",IF($B$2="",COUNTIF('Workers Assignments'!D:D,B88),COUNTIFS('Workers Assignments'!D:D,B88,'Workers Assignments'!G:G,$B$2)))</f>
        <v/>
      </c>
      <c r="D88" s="24" t="str">
        <f>IF(B88="","",IF('Workers Settings'!$A$3=0,"",C88/'Workers Settings'!$A$3))</f>
        <v/>
      </c>
      <c r="E88" s="7" t="str">
        <f>IF(B88="","",IF($B$2="",COUNTIFS('Workers Assignments'!D:D,B88,'Workers Assignments'!E:E,1),COUNTIFS('Workers Assignments'!D:D,B88,'Workers Assignments'!E:E,1,'Workers Assignments'!G:G,$B$2)))</f>
        <v/>
      </c>
      <c r="F88" s="24" t="str">
        <f t="shared" si="3"/>
        <v/>
      </c>
      <c r="G88" s="7" t="str">
        <f>IF(B88="","",IF($B$2="",COUNTIFS('Workers Assignments'!D:D,B88,'Workers Assignments'!E:E,"&lt;=3"),COUNTIFS('Workers Assignments'!D:D,B88,'Workers Assignments'!E:E,"&lt;=3",'Workers Assignments'!G:G,$B$2)))</f>
        <v/>
      </c>
      <c r="H88" s="24" t="str">
        <f t="shared" si="4"/>
        <v/>
      </c>
      <c r="I88" s="29" t="str">
        <f>IF(B88="","",IF($B$2="",SUMIF('Workers Assignments'!D:D,B88,'Workers Assignments'!AA:AA),SUMIFS('Workers Assignments'!AA:AA,'Workers Assignments'!D:D,B88,'Workers Assignments'!G:G,$B$2)))</f>
        <v/>
      </c>
      <c r="J88" s="24" t="str">
        <f>IF(OR('Demand Locations'!E88="",'Demand Locations'!E88=0),"",I88/'Demand Locations'!E88)</f>
        <v/>
      </c>
      <c r="K88" s="29" t="str">
        <f>IF(OR(C88=0,C88=""),"",IF($B$2="",SUMIF('Workers Assignments'!D:D,B88,'Workers Assignments'!W:W)/C88,SUMIFS('Workers Assignments'!W:W,'Workers Assignments'!D:D,B88,'Workers Assignments'!G:G,$B$2)/C88))</f>
        <v/>
      </c>
    </row>
    <row r="89" spans="1:11" x14ac:dyDescent="0.25">
      <c r="A89" s="7">
        <f t="shared" si="5"/>
        <v>85</v>
      </c>
      <c r="B89" s="7" t="str">
        <f>IF('Demand Locations'!B89&lt;&gt;"",'Demand Locations'!B89,"")</f>
        <v/>
      </c>
      <c r="C89" s="7" t="str">
        <f>IF(B89="","",IF($B$2="",COUNTIF('Workers Assignments'!D:D,B89),COUNTIFS('Workers Assignments'!D:D,B89,'Workers Assignments'!G:G,$B$2)))</f>
        <v/>
      </c>
      <c r="D89" s="24" t="str">
        <f>IF(B89="","",IF('Workers Settings'!$A$3=0,"",C89/'Workers Settings'!$A$3))</f>
        <v/>
      </c>
      <c r="E89" s="7" t="str">
        <f>IF(B89="","",IF($B$2="",COUNTIFS('Workers Assignments'!D:D,B89,'Workers Assignments'!E:E,1),COUNTIFS('Workers Assignments'!D:D,B89,'Workers Assignments'!E:E,1,'Workers Assignments'!G:G,$B$2)))</f>
        <v/>
      </c>
      <c r="F89" s="24" t="str">
        <f t="shared" si="3"/>
        <v/>
      </c>
      <c r="G89" s="7" t="str">
        <f>IF(B89="","",IF($B$2="",COUNTIFS('Workers Assignments'!D:D,B89,'Workers Assignments'!E:E,"&lt;=3"),COUNTIFS('Workers Assignments'!D:D,B89,'Workers Assignments'!E:E,"&lt;=3",'Workers Assignments'!G:G,$B$2)))</f>
        <v/>
      </c>
      <c r="H89" s="24" t="str">
        <f t="shared" si="4"/>
        <v/>
      </c>
      <c r="I89" s="29" t="str">
        <f>IF(B89="","",IF($B$2="",SUMIF('Workers Assignments'!D:D,B89,'Workers Assignments'!AA:AA),SUMIFS('Workers Assignments'!AA:AA,'Workers Assignments'!D:D,B89,'Workers Assignments'!G:G,$B$2)))</f>
        <v/>
      </c>
      <c r="J89" s="24" t="str">
        <f>IF(OR('Demand Locations'!E89="",'Demand Locations'!E89=0),"",I89/'Demand Locations'!E89)</f>
        <v/>
      </c>
      <c r="K89" s="29" t="str">
        <f>IF(OR(C89=0,C89=""),"",IF($B$2="",SUMIF('Workers Assignments'!D:D,B89,'Workers Assignments'!W:W)/C89,SUMIFS('Workers Assignments'!W:W,'Workers Assignments'!D:D,B89,'Workers Assignments'!G:G,$B$2)/C89))</f>
        <v/>
      </c>
    </row>
    <row r="90" spans="1:11" x14ac:dyDescent="0.25">
      <c r="A90" s="7">
        <f t="shared" si="5"/>
        <v>86</v>
      </c>
      <c r="B90" s="7" t="str">
        <f>IF('Demand Locations'!B90&lt;&gt;"",'Demand Locations'!B90,"")</f>
        <v/>
      </c>
      <c r="C90" s="7" t="str">
        <f>IF(B90="","",IF($B$2="",COUNTIF('Workers Assignments'!D:D,B90),COUNTIFS('Workers Assignments'!D:D,B90,'Workers Assignments'!G:G,$B$2)))</f>
        <v/>
      </c>
      <c r="D90" s="24" t="str">
        <f>IF(B90="","",IF('Workers Settings'!$A$3=0,"",C90/'Workers Settings'!$A$3))</f>
        <v/>
      </c>
      <c r="E90" s="7" t="str">
        <f>IF(B90="","",IF($B$2="",COUNTIFS('Workers Assignments'!D:D,B90,'Workers Assignments'!E:E,1),COUNTIFS('Workers Assignments'!D:D,B90,'Workers Assignments'!E:E,1,'Workers Assignments'!G:G,$B$2)))</f>
        <v/>
      </c>
      <c r="F90" s="24" t="str">
        <f t="shared" si="3"/>
        <v/>
      </c>
      <c r="G90" s="7" t="str">
        <f>IF(B90="","",IF($B$2="",COUNTIFS('Workers Assignments'!D:D,B90,'Workers Assignments'!E:E,"&lt;=3"),COUNTIFS('Workers Assignments'!D:D,B90,'Workers Assignments'!E:E,"&lt;=3",'Workers Assignments'!G:G,$B$2)))</f>
        <v/>
      </c>
      <c r="H90" s="24" t="str">
        <f t="shared" si="4"/>
        <v/>
      </c>
      <c r="I90" s="29" t="str">
        <f>IF(B90="","",IF($B$2="",SUMIF('Workers Assignments'!D:D,B90,'Workers Assignments'!AA:AA),SUMIFS('Workers Assignments'!AA:AA,'Workers Assignments'!D:D,B90,'Workers Assignments'!G:G,$B$2)))</f>
        <v/>
      </c>
      <c r="J90" s="24" t="str">
        <f>IF(OR('Demand Locations'!E90="",'Demand Locations'!E90=0),"",I90/'Demand Locations'!E90)</f>
        <v/>
      </c>
      <c r="K90" s="29" t="str">
        <f>IF(OR(C90=0,C90=""),"",IF($B$2="",SUMIF('Workers Assignments'!D:D,B90,'Workers Assignments'!W:W)/C90,SUMIFS('Workers Assignments'!W:W,'Workers Assignments'!D:D,B90,'Workers Assignments'!G:G,$B$2)/C90))</f>
        <v/>
      </c>
    </row>
    <row r="91" spans="1:11" x14ac:dyDescent="0.25">
      <c r="A91" s="7">
        <f t="shared" si="5"/>
        <v>87</v>
      </c>
      <c r="B91" s="7" t="str">
        <f>IF('Demand Locations'!B91&lt;&gt;"",'Demand Locations'!B91,"")</f>
        <v/>
      </c>
      <c r="C91" s="7" t="str">
        <f>IF(B91="","",IF($B$2="",COUNTIF('Workers Assignments'!D:D,B91),COUNTIFS('Workers Assignments'!D:D,B91,'Workers Assignments'!G:G,$B$2)))</f>
        <v/>
      </c>
      <c r="D91" s="24" t="str">
        <f>IF(B91="","",IF('Workers Settings'!$A$3=0,"",C91/'Workers Settings'!$A$3))</f>
        <v/>
      </c>
      <c r="E91" s="7" t="str">
        <f>IF(B91="","",IF($B$2="",COUNTIFS('Workers Assignments'!D:D,B91,'Workers Assignments'!E:E,1),COUNTIFS('Workers Assignments'!D:D,B91,'Workers Assignments'!E:E,1,'Workers Assignments'!G:G,$B$2)))</f>
        <v/>
      </c>
      <c r="F91" s="24" t="str">
        <f t="shared" si="3"/>
        <v/>
      </c>
      <c r="G91" s="7" t="str">
        <f>IF(B91="","",IF($B$2="",COUNTIFS('Workers Assignments'!D:D,B91,'Workers Assignments'!E:E,"&lt;=3"),COUNTIFS('Workers Assignments'!D:D,B91,'Workers Assignments'!E:E,"&lt;=3",'Workers Assignments'!G:G,$B$2)))</f>
        <v/>
      </c>
      <c r="H91" s="24" t="str">
        <f t="shared" si="4"/>
        <v/>
      </c>
      <c r="I91" s="29" t="str">
        <f>IF(B91="","",IF($B$2="",SUMIF('Workers Assignments'!D:D,B91,'Workers Assignments'!AA:AA),SUMIFS('Workers Assignments'!AA:AA,'Workers Assignments'!D:D,B91,'Workers Assignments'!G:G,$B$2)))</f>
        <v/>
      </c>
      <c r="J91" s="24" t="str">
        <f>IF(OR('Demand Locations'!E91="",'Demand Locations'!E91=0),"",I91/'Demand Locations'!E91)</f>
        <v/>
      </c>
      <c r="K91" s="29" t="str">
        <f>IF(OR(C91=0,C91=""),"",IF($B$2="",SUMIF('Workers Assignments'!D:D,B91,'Workers Assignments'!W:W)/C91,SUMIFS('Workers Assignments'!W:W,'Workers Assignments'!D:D,B91,'Workers Assignments'!G:G,$B$2)/C91))</f>
        <v/>
      </c>
    </row>
    <row r="92" spans="1:11" x14ac:dyDescent="0.25">
      <c r="A92" s="7">
        <f t="shared" si="5"/>
        <v>88</v>
      </c>
      <c r="B92" s="7" t="str">
        <f>IF('Demand Locations'!B92&lt;&gt;"",'Demand Locations'!B92,"")</f>
        <v/>
      </c>
      <c r="C92" s="7" t="str">
        <f>IF(B92="","",IF($B$2="",COUNTIF('Workers Assignments'!D:D,B92),COUNTIFS('Workers Assignments'!D:D,B92,'Workers Assignments'!G:G,$B$2)))</f>
        <v/>
      </c>
      <c r="D92" s="24" t="str">
        <f>IF(B92="","",IF('Workers Settings'!$A$3=0,"",C92/'Workers Settings'!$A$3))</f>
        <v/>
      </c>
      <c r="E92" s="7" t="str">
        <f>IF(B92="","",IF($B$2="",COUNTIFS('Workers Assignments'!D:D,B92,'Workers Assignments'!E:E,1),COUNTIFS('Workers Assignments'!D:D,B92,'Workers Assignments'!E:E,1,'Workers Assignments'!G:G,$B$2)))</f>
        <v/>
      </c>
      <c r="F92" s="24" t="str">
        <f t="shared" si="3"/>
        <v/>
      </c>
      <c r="G92" s="7" t="str">
        <f>IF(B92="","",IF($B$2="",COUNTIFS('Workers Assignments'!D:D,B92,'Workers Assignments'!E:E,"&lt;=3"),COUNTIFS('Workers Assignments'!D:D,B92,'Workers Assignments'!E:E,"&lt;=3",'Workers Assignments'!G:G,$B$2)))</f>
        <v/>
      </c>
      <c r="H92" s="24" t="str">
        <f t="shared" si="4"/>
        <v/>
      </c>
      <c r="I92" s="29" t="str">
        <f>IF(B92="","",IF($B$2="",SUMIF('Workers Assignments'!D:D,B92,'Workers Assignments'!AA:AA),SUMIFS('Workers Assignments'!AA:AA,'Workers Assignments'!D:D,B92,'Workers Assignments'!G:G,$B$2)))</f>
        <v/>
      </c>
      <c r="J92" s="24" t="str">
        <f>IF(OR('Demand Locations'!E92="",'Demand Locations'!E92=0),"",I92/'Demand Locations'!E92)</f>
        <v/>
      </c>
      <c r="K92" s="29" t="str">
        <f>IF(OR(C92=0,C92=""),"",IF($B$2="",SUMIF('Workers Assignments'!D:D,B92,'Workers Assignments'!W:W)/C92,SUMIFS('Workers Assignments'!W:W,'Workers Assignments'!D:D,B92,'Workers Assignments'!G:G,$B$2)/C92))</f>
        <v/>
      </c>
    </row>
    <row r="93" spans="1:11" x14ac:dyDescent="0.25">
      <c r="A93" s="7">
        <f t="shared" si="5"/>
        <v>89</v>
      </c>
      <c r="B93" s="7" t="str">
        <f>IF('Demand Locations'!B93&lt;&gt;"",'Demand Locations'!B93,"")</f>
        <v/>
      </c>
      <c r="C93" s="7" t="str">
        <f>IF(B93="","",IF($B$2="",COUNTIF('Workers Assignments'!D:D,B93),COUNTIFS('Workers Assignments'!D:D,B93,'Workers Assignments'!G:G,$B$2)))</f>
        <v/>
      </c>
      <c r="D93" s="24" t="str">
        <f>IF(B93="","",IF('Workers Settings'!$A$3=0,"",C93/'Workers Settings'!$A$3))</f>
        <v/>
      </c>
      <c r="E93" s="7" t="str">
        <f>IF(B93="","",IF($B$2="",COUNTIFS('Workers Assignments'!D:D,B93,'Workers Assignments'!E:E,1),COUNTIFS('Workers Assignments'!D:D,B93,'Workers Assignments'!E:E,1,'Workers Assignments'!G:G,$B$2)))</f>
        <v/>
      </c>
      <c r="F93" s="24" t="str">
        <f t="shared" si="3"/>
        <v/>
      </c>
      <c r="G93" s="7" t="str">
        <f>IF(B93="","",IF($B$2="",COUNTIFS('Workers Assignments'!D:D,B93,'Workers Assignments'!E:E,"&lt;=3"),COUNTIFS('Workers Assignments'!D:D,B93,'Workers Assignments'!E:E,"&lt;=3",'Workers Assignments'!G:G,$B$2)))</f>
        <v/>
      </c>
      <c r="H93" s="24" t="str">
        <f t="shared" si="4"/>
        <v/>
      </c>
      <c r="I93" s="29" t="str">
        <f>IF(B93="","",IF($B$2="",SUMIF('Workers Assignments'!D:D,B93,'Workers Assignments'!AA:AA),SUMIFS('Workers Assignments'!AA:AA,'Workers Assignments'!D:D,B93,'Workers Assignments'!G:G,$B$2)))</f>
        <v/>
      </c>
      <c r="J93" s="24" t="str">
        <f>IF(OR('Demand Locations'!E93="",'Demand Locations'!E93=0),"",I93/'Demand Locations'!E93)</f>
        <v/>
      </c>
      <c r="K93" s="29" t="str">
        <f>IF(OR(C93=0,C93=""),"",IF($B$2="",SUMIF('Workers Assignments'!D:D,B93,'Workers Assignments'!W:W)/C93,SUMIFS('Workers Assignments'!W:W,'Workers Assignments'!D:D,B93,'Workers Assignments'!G:G,$B$2)/C93))</f>
        <v/>
      </c>
    </row>
    <row r="94" spans="1:11" x14ac:dyDescent="0.25">
      <c r="A94" s="7">
        <f t="shared" si="5"/>
        <v>90</v>
      </c>
      <c r="B94" s="7" t="str">
        <f>IF('Demand Locations'!B94&lt;&gt;"",'Demand Locations'!B94,"")</f>
        <v/>
      </c>
      <c r="C94" s="7" t="str">
        <f>IF(B94="","",IF($B$2="",COUNTIF('Workers Assignments'!D:D,B94),COUNTIFS('Workers Assignments'!D:D,B94,'Workers Assignments'!G:G,$B$2)))</f>
        <v/>
      </c>
      <c r="D94" s="24" t="str">
        <f>IF(B94="","",IF('Workers Settings'!$A$3=0,"",C94/'Workers Settings'!$A$3))</f>
        <v/>
      </c>
      <c r="E94" s="7" t="str">
        <f>IF(B94="","",IF($B$2="",COUNTIFS('Workers Assignments'!D:D,B94,'Workers Assignments'!E:E,1),COUNTIFS('Workers Assignments'!D:D,B94,'Workers Assignments'!E:E,1,'Workers Assignments'!G:G,$B$2)))</f>
        <v/>
      </c>
      <c r="F94" s="24" t="str">
        <f t="shared" si="3"/>
        <v/>
      </c>
      <c r="G94" s="7" t="str">
        <f>IF(B94="","",IF($B$2="",COUNTIFS('Workers Assignments'!D:D,B94,'Workers Assignments'!E:E,"&lt;=3"),COUNTIFS('Workers Assignments'!D:D,B94,'Workers Assignments'!E:E,"&lt;=3",'Workers Assignments'!G:G,$B$2)))</f>
        <v/>
      </c>
      <c r="H94" s="24" t="str">
        <f t="shared" si="4"/>
        <v/>
      </c>
      <c r="I94" s="29" t="str">
        <f>IF(B94="","",IF($B$2="",SUMIF('Workers Assignments'!D:D,B94,'Workers Assignments'!AA:AA),SUMIFS('Workers Assignments'!AA:AA,'Workers Assignments'!D:D,B94,'Workers Assignments'!G:G,$B$2)))</f>
        <v/>
      </c>
      <c r="J94" s="24" t="str">
        <f>IF(OR('Demand Locations'!E94="",'Demand Locations'!E94=0),"",I94/'Demand Locations'!E94)</f>
        <v/>
      </c>
      <c r="K94" s="29" t="str">
        <f>IF(OR(C94=0,C94=""),"",IF($B$2="",SUMIF('Workers Assignments'!D:D,B94,'Workers Assignments'!W:W)/C94,SUMIFS('Workers Assignments'!W:W,'Workers Assignments'!D:D,B94,'Workers Assignments'!G:G,$B$2)/C94))</f>
        <v/>
      </c>
    </row>
    <row r="95" spans="1:11" x14ac:dyDescent="0.25">
      <c r="A95" s="7">
        <f t="shared" si="5"/>
        <v>91</v>
      </c>
      <c r="B95" s="7" t="str">
        <f>IF('Demand Locations'!B95&lt;&gt;"",'Demand Locations'!B95,"")</f>
        <v/>
      </c>
      <c r="C95" s="7" t="str">
        <f>IF(B95="","",IF($B$2="",COUNTIF('Workers Assignments'!D:D,B95),COUNTIFS('Workers Assignments'!D:D,B95,'Workers Assignments'!G:G,$B$2)))</f>
        <v/>
      </c>
      <c r="D95" s="24" t="str">
        <f>IF(B95="","",IF('Workers Settings'!$A$3=0,"",C95/'Workers Settings'!$A$3))</f>
        <v/>
      </c>
      <c r="E95" s="7" t="str">
        <f>IF(B95="","",IF($B$2="",COUNTIFS('Workers Assignments'!D:D,B95,'Workers Assignments'!E:E,1),COUNTIFS('Workers Assignments'!D:D,B95,'Workers Assignments'!E:E,1,'Workers Assignments'!G:G,$B$2)))</f>
        <v/>
      </c>
      <c r="F95" s="24" t="str">
        <f t="shared" si="3"/>
        <v/>
      </c>
      <c r="G95" s="7" t="str">
        <f>IF(B95="","",IF($B$2="",COUNTIFS('Workers Assignments'!D:D,B95,'Workers Assignments'!E:E,"&lt;=3"),COUNTIFS('Workers Assignments'!D:D,B95,'Workers Assignments'!E:E,"&lt;=3",'Workers Assignments'!G:G,$B$2)))</f>
        <v/>
      </c>
      <c r="H95" s="24" t="str">
        <f t="shared" si="4"/>
        <v/>
      </c>
      <c r="I95" s="29" t="str">
        <f>IF(B95="","",IF($B$2="",SUMIF('Workers Assignments'!D:D,B95,'Workers Assignments'!AA:AA),SUMIFS('Workers Assignments'!AA:AA,'Workers Assignments'!D:D,B95,'Workers Assignments'!G:G,$B$2)))</f>
        <v/>
      </c>
      <c r="J95" s="24" t="str">
        <f>IF(OR('Demand Locations'!E95="",'Demand Locations'!E95=0),"",I95/'Demand Locations'!E95)</f>
        <v/>
      </c>
      <c r="K95" s="29" t="str">
        <f>IF(OR(C95=0,C95=""),"",IF($B$2="",SUMIF('Workers Assignments'!D:D,B95,'Workers Assignments'!W:W)/C95,SUMIFS('Workers Assignments'!W:W,'Workers Assignments'!D:D,B95,'Workers Assignments'!G:G,$B$2)/C95))</f>
        <v/>
      </c>
    </row>
    <row r="96" spans="1:11" x14ac:dyDescent="0.25">
      <c r="A96" s="7">
        <f t="shared" si="5"/>
        <v>92</v>
      </c>
      <c r="B96" s="7" t="str">
        <f>IF('Demand Locations'!B96&lt;&gt;"",'Demand Locations'!B96,"")</f>
        <v/>
      </c>
      <c r="C96" s="7" t="str">
        <f>IF(B96="","",IF($B$2="",COUNTIF('Workers Assignments'!D:D,B96),COUNTIFS('Workers Assignments'!D:D,B96,'Workers Assignments'!G:G,$B$2)))</f>
        <v/>
      </c>
      <c r="D96" s="24" t="str">
        <f>IF(B96="","",IF('Workers Settings'!$A$3=0,"",C96/'Workers Settings'!$A$3))</f>
        <v/>
      </c>
      <c r="E96" s="7" t="str">
        <f>IF(B96="","",IF($B$2="",COUNTIFS('Workers Assignments'!D:D,B96,'Workers Assignments'!E:E,1),COUNTIFS('Workers Assignments'!D:D,B96,'Workers Assignments'!E:E,1,'Workers Assignments'!G:G,$B$2)))</f>
        <v/>
      </c>
      <c r="F96" s="24" t="str">
        <f t="shared" si="3"/>
        <v/>
      </c>
      <c r="G96" s="7" t="str">
        <f>IF(B96="","",IF($B$2="",COUNTIFS('Workers Assignments'!D:D,B96,'Workers Assignments'!E:E,"&lt;=3"),COUNTIFS('Workers Assignments'!D:D,B96,'Workers Assignments'!E:E,"&lt;=3",'Workers Assignments'!G:G,$B$2)))</f>
        <v/>
      </c>
      <c r="H96" s="24" t="str">
        <f t="shared" si="4"/>
        <v/>
      </c>
      <c r="I96" s="29" t="str">
        <f>IF(B96="","",IF($B$2="",SUMIF('Workers Assignments'!D:D,B96,'Workers Assignments'!AA:AA),SUMIFS('Workers Assignments'!AA:AA,'Workers Assignments'!D:D,B96,'Workers Assignments'!G:G,$B$2)))</f>
        <v/>
      </c>
      <c r="J96" s="24" t="str">
        <f>IF(OR('Demand Locations'!E96="",'Demand Locations'!E96=0),"",I96/'Demand Locations'!E96)</f>
        <v/>
      </c>
      <c r="K96" s="29" t="str">
        <f>IF(OR(C96=0,C96=""),"",IF($B$2="",SUMIF('Workers Assignments'!D:D,B96,'Workers Assignments'!W:W)/C96,SUMIFS('Workers Assignments'!W:W,'Workers Assignments'!D:D,B96,'Workers Assignments'!G:G,$B$2)/C96))</f>
        <v/>
      </c>
    </row>
    <row r="97" spans="1:11" x14ac:dyDescent="0.25">
      <c r="A97" s="7">
        <f t="shared" si="5"/>
        <v>93</v>
      </c>
      <c r="B97" s="7" t="str">
        <f>IF('Demand Locations'!B97&lt;&gt;"",'Demand Locations'!B97,"")</f>
        <v/>
      </c>
      <c r="C97" s="7" t="str">
        <f>IF(B97="","",IF($B$2="",COUNTIF('Workers Assignments'!D:D,B97),COUNTIFS('Workers Assignments'!D:D,B97,'Workers Assignments'!G:G,$B$2)))</f>
        <v/>
      </c>
      <c r="D97" s="24" t="str">
        <f>IF(B97="","",IF('Workers Settings'!$A$3=0,"",C97/'Workers Settings'!$A$3))</f>
        <v/>
      </c>
      <c r="E97" s="7" t="str">
        <f>IF(B97="","",IF($B$2="",COUNTIFS('Workers Assignments'!D:D,B97,'Workers Assignments'!E:E,1),COUNTIFS('Workers Assignments'!D:D,B97,'Workers Assignments'!E:E,1,'Workers Assignments'!G:G,$B$2)))</f>
        <v/>
      </c>
      <c r="F97" s="24" t="str">
        <f t="shared" si="3"/>
        <v/>
      </c>
      <c r="G97" s="7" t="str">
        <f>IF(B97="","",IF($B$2="",COUNTIFS('Workers Assignments'!D:D,B97,'Workers Assignments'!E:E,"&lt;=3"),COUNTIFS('Workers Assignments'!D:D,B97,'Workers Assignments'!E:E,"&lt;=3",'Workers Assignments'!G:G,$B$2)))</f>
        <v/>
      </c>
      <c r="H97" s="24" t="str">
        <f t="shared" si="4"/>
        <v/>
      </c>
      <c r="I97" s="29" t="str">
        <f>IF(B97="","",IF($B$2="",SUMIF('Workers Assignments'!D:D,B97,'Workers Assignments'!AA:AA),SUMIFS('Workers Assignments'!AA:AA,'Workers Assignments'!D:D,B97,'Workers Assignments'!G:G,$B$2)))</f>
        <v/>
      </c>
      <c r="J97" s="24" t="str">
        <f>IF(OR('Demand Locations'!E97="",'Demand Locations'!E97=0),"",I97/'Demand Locations'!E97)</f>
        <v/>
      </c>
      <c r="K97" s="29" t="str">
        <f>IF(OR(C97=0,C97=""),"",IF($B$2="",SUMIF('Workers Assignments'!D:D,B97,'Workers Assignments'!W:W)/C97,SUMIFS('Workers Assignments'!W:W,'Workers Assignments'!D:D,B97,'Workers Assignments'!G:G,$B$2)/C97))</f>
        <v/>
      </c>
    </row>
    <row r="98" spans="1:11" x14ac:dyDescent="0.25">
      <c r="A98" s="7">
        <f t="shared" si="5"/>
        <v>94</v>
      </c>
      <c r="B98" s="7" t="str">
        <f>IF('Demand Locations'!B98&lt;&gt;"",'Demand Locations'!B98,"")</f>
        <v/>
      </c>
      <c r="C98" s="7" t="str">
        <f>IF(B98="","",IF($B$2="",COUNTIF('Workers Assignments'!D:D,B98),COUNTIFS('Workers Assignments'!D:D,B98,'Workers Assignments'!G:G,$B$2)))</f>
        <v/>
      </c>
      <c r="D98" s="24" t="str">
        <f>IF(B98="","",IF('Workers Settings'!$A$3=0,"",C98/'Workers Settings'!$A$3))</f>
        <v/>
      </c>
      <c r="E98" s="7" t="str">
        <f>IF(B98="","",IF($B$2="",COUNTIFS('Workers Assignments'!D:D,B98,'Workers Assignments'!E:E,1),COUNTIFS('Workers Assignments'!D:D,B98,'Workers Assignments'!E:E,1,'Workers Assignments'!G:G,$B$2)))</f>
        <v/>
      </c>
      <c r="F98" s="24" t="str">
        <f t="shared" si="3"/>
        <v/>
      </c>
      <c r="G98" s="7" t="str">
        <f>IF(B98="","",IF($B$2="",COUNTIFS('Workers Assignments'!D:D,B98,'Workers Assignments'!E:E,"&lt;=3"),COUNTIFS('Workers Assignments'!D:D,B98,'Workers Assignments'!E:E,"&lt;=3",'Workers Assignments'!G:G,$B$2)))</f>
        <v/>
      </c>
      <c r="H98" s="24" t="str">
        <f t="shared" si="4"/>
        <v/>
      </c>
      <c r="I98" s="29" t="str">
        <f>IF(B98="","",IF($B$2="",SUMIF('Workers Assignments'!D:D,B98,'Workers Assignments'!AA:AA),SUMIFS('Workers Assignments'!AA:AA,'Workers Assignments'!D:D,B98,'Workers Assignments'!G:G,$B$2)))</f>
        <v/>
      </c>
      <c r="J98" s="24" t="str">
        <f>IF(OR('Demand Locations'!E98="",'Demand Locations'!E98=0),"",I98/'Demand Locations'!E98)</f>
        <v/>
      </c>
      <c r="K98" s="29" t="str">
        <f>IF(OR(C98=0,C98=""),"",IF($B$2="",SUMIF('Workers Assignments'!D:D,B98,'Workers Assignments'!W:W)/C98,SUMIFS('Workers Assignments'!W:W,'Workers Assignments'!D:D,B98,'Workers Assignments'!G:G,$B$2)/C98))</f>
        <v/>
      </c>
    </row>
    <row r="99" spans="1:11" x14ac:dyDescent="0.25">
      <c r="A99" s="7">
        <f t="shared" si="5"/>
        <v>95</v>
      </c>
      <c r="B99" s="7" t="str">
        <f>IF('Demand Locations'!B99&lt;&gt;"",'Demand Locations'!B99,"")</f>
        <v/>
      </c>
      <c r="C99" s="7" t="str">
        <f>IF(B99="","",IF($B$2="",COUNTIF('Workers Assignments'!D:D,B99),COUNTIFS('Workers Assignments'!D:D,B99,'Workers Assignments'!G:G,$B$2)))</f>
        <v/>
      </c>
      <c r="D99" s="24" t="str">
        <f>IF(B99="","",IF('Workers Settings'!$A$3=0,"",C99/'Workers Settings'!$A$3))</f>
        <v/>
      </c>
      <c r="E99" s="7" t="str">
        <f>IF(B99="","",IF($B$2="",COUNTIFS('Workers Assignments'!D:D,B99,'Workers Assignments'!E:E,1),COUNTIFS('Workers Assignments'!D:D,B99,'Workers Assignments'!E:E,1,'Workers Assignments'!G:G,$B$2)))</f>
        <v/>
      </c>
      <c r="F99" s="24" t="str">
        <f t="shared" si="3"/>
        <v/>
      </c>
      <c r="G99" s="7" t="str">
        <f>IF(B99="","",IF($B$2="",COUNTIFS('Workers Assignments'!D:D,B99,'Workers Assignments'!E:E,"&lt;=3"),COUNTIFS('Workers Assignments'!D:D,B99,'Workers Assignments'!E:E,"&lt;=3",'Workers Assignments'!G:G,$B$2)))</f>
        <v/>
      </c>
      <c r="H99" s="24" t="str">
        <f t="shared" si="4"/>
        <v/>
      </c>
      <c r="I99" s="29" t="str">
        <f>IF(B99="","",IF($B$2="",SUMIF('Workers Assignments'!D:D,B99,'Workers Assignments'!AA:AA),SUMIFS('Workers Assignments'!AA:AA,'Workers Assignments'!D:D,B99,'Workers Assignments'!G:G,$B$2)))</f>
        <v/>
      </c>
      <c r="J99" s="24" t="str">
        <f>IF(OR('Demand Locations'!E99="",'Demand Locations'!E99=0),"",I99/'Demand Locations'!E99)</f>
        <v/>
      </c>
      <c r="K99" s="29" t="str">
        <f>IF(OR(C99=0,C99=""),"",IF($B$2="",SUMIF('Workers Assignments'!D:D,B99,'Workers Assignments'!W:W)/C99,SUMIFS('Workers Assignments'!W:W,'Workers Assignments'!D:D,B99,'Workers Assignments'!G:G,$B$2)/C99))</f>
        <v/>
      </c>
    </row>
    <row r="100" spans="1:11" x14ac:dyDescent="0.25">
      <c r="A100" s="7">
        <f t="shared" si="5"/>
        <v>96</v>
      </c>
      <c r="B100" s="7" t="str">
        <f>IF('Demand Locations'!B100&lt;&gt;"",'Demand Locations'!B100,"")</f>
        <v/>
      </c>
      <c r="C100" s="7" t="str">
        <f>IF(B100="","",IF($B$2="",COUNTIF('Workers Assignments'!D:D,B100),COUNTIFS('Workers Assignments'!D:D,B100,'Workers Assignments'!G:G,$B$2)))</f>
        <v/>
      </c>
      <c r="D100" s="24" t="str">
        <f>IF(B100="","",IF('Workers Settings'!$A$3=0,"",C100/'Workers Settings'!$A$3))</f>
        <v/>
      </c>
      <c r="E100" s="7" t="str">
        <f>IF(B100="","",IF($B$2="",COUNTIFS('Workers Assignments'!D:D,B100,'Workers Assignments'!E:E,1),COUNTIFS('Workers Assignments'!D:D,B100,'Workers Assignments'!E:E,1,'Workers Assignments'!G:G,$B$2)))</f>
        <v/>
      </c>
      <c r="F100" s="24" t="str">
        <f t="shared" si="3"/>
        <v/>
      </c>
      <c r="G100" s="7" t="str">
        <f>IF(B100="","",IF($B$2="",COUNTIFS('Workers Assignments'!D:D,B100,'Workers Assignments'!E:E,"&lt;=3"),COUNTIFS('Workers Assignments'!D:D,B100,'Workers Assignments'!E:E,"&lt;=3",'Workers Assignments'!G:G,$B$2)))</f>
        <v/>
      </c>
      <c r="H100" s="24" t="str">
        <f t="shared" si="4"/>
        <v/>
      </c>
      <c r="I100" s="29" t="str">
        <f>IF(B100="","",IF($B$2="",SUMIF('Workers Assignments'!D:D,B100,'Workers Assignments'!AA:AA),SUMIFS('Workers Assignments'!AA:AA,'Workers Assignments'!D:D,B100,'Workers Assignments'!G:G,$B$2)))</f>
        <v/>
      </c>
      <c r="J100" s="24" t="str">
        <f>IF(OR('Demand Locations'!E100="",'Demand Locations'!E100=0),"",I100/'Demand Locations'!E100)</f>
        <v/>
      </c>
      <c r="K100" s="29" t="str">
        <f>IF(OR(C100=0,C100=""),"",IF($B$2="",SUMIF('Workers Assignments'!D:D,B100,'Workers Assignments'!W:W)/C100,SUMIFS('Workers Assignments'!W:W,'Workers Assignments'!D:D,B100,'Workers Assignments'!G:G,$B$2)/C100))</f>
        <v/>
      </c>
    </row>
    <row r="101" spans="1:11" x14ac:dyDescent="0.25">
      <c r="A101" s="7">
        <f t="shared" si="5"/>
        <v>97</v>
      </c>
      <c r="B101" s="7" t="str">
        <f>IF('Demand Locations'!B101&lt;&gt;"",'Demand Locations'!B101,"")</f>
        <v/>
      </c>
      <c r="C101" s="7" t="str">
        <f>IF(B101="","",IF($B$2="",COUNTIF('Workers Assignments'!D:D,B101),COUNTIFS('Workers Assignments'!D:D,B101,'Workers Assignments'!G:G,$B$2)))</f>
        <v/>
      </c>
      <c r="D101" s="24" t="str">
        <f>IF(B101="","",IF('Workers Settings'!$A$3=0,"",C101/'Workers Settings'!$A$3))</f>
        <v/>
      </c>
      <c r="E101" s="7" t="str">
        <f>IF(B101="","",IF($B$2="",COUNTIFS('Workers Assignments'!D:D,B101,'Workers Assignments'!E:E,1),COUNTIFS('Workers Assignments'!D:D,B101,'Workers Assignments'!E:E,1,'Workers Assignments'!G:G,$B$2)))</f>
        <v/>
      </c>
      <c r="F101" s="24" t="str">
        <f t="shared" si="3"/>
        <v/>
      </c>
      <c r="G101" s="7" t="str">
        <f>IF(B101="","",IF($B$2="",COUNTIFS('Workers Assignments'!D:D,B101,'Workers Assignments'!E:E,"&lt;=3"),COUNTIFS('Workers Assignments'!D:D,B101,'Workers Assignments'!E:E,"&lt;=3",'Workers Assignments'!G:G,$B$2)))</f>
        <v/>
      </c>
      <c r="H101" s="24" t="str">
        <f t="shared" si="4"/>
        <v/>
      </c>
      <c r="I101" s="29" t="str">
        <f>IF(B101="","",IF($B$2="",SUMIF('Workers Assignments'!D:D,B101,'Workers Assignments'!AA:AA),SUMIFS('Workers Assignments'!AA:AA,'Workers Assignments'!D:D,B101,'Workers Assignments'!G:G,$B$2)))</f>
        <v/>
      </c>
      <c r="J101" s="24" t="str">
        <f>IF(OR('Demand Locations'!E101="",'Demand Locations'!E101=0),"",I101/'Demand Locations'!E101)</f>
        <v/>
      </c>
      <c r="K101" s="29" t="str">
        <f>IF(OR(C101=0,C101=""),"",IF($B$2="",SUMIF('Workers Assignments'!D:D,B101,'Workers Assignments'!W:W)/C101,SUMIFS('Workers Assignments'!W:W,'Workers Assignments'!D:D,B101,'Workers Assignments'!G:G,$B$2)/C101))</f>
        <v/>
      </c>
    </row>
    <row r="102" spans="1:11" x14ac:dyDescent="0.25">
      <c r="A102" s="7">
        <f t="shared" si="5"/>
        <v>98</v>
      </c>
      <c r="B102" s="7" t="str">
        <f>IF('Demand Locations'!B102&lt;&gt;"",'Demand Locations'!B102,"")</f>
        <v/>
      </c>
      <c r="C102" s="7" t="str">
        <f>IF(B102="","",IF($B$2="",COUNTIF('Workers Assignments'!D:D,B102),COUNTIFS('Workers Assignments'!D:D,B102,'Workers Assignments'!G:G,$B$2)))</f>
        <v/>
      </c>
      <c r="D102" s="24" t="str">
        <f>IF(B102="","",IF('Workers Settings'!$A$3=0,"",C102/'Workers Settings'!$A$3))</f>
        <v/>
      </c>
      <c r="E102" s="7" t="str">
        <f>IF(B102="","",IF($B$2="",COUNTIFS('Workers Assignments'!D:D,B102,'Workers Assignments'!E:E,1),COUNTIFS('Workers Assignments'!D:D,B102,'Workers Assignments'!E:E,1,'Workers Assignments'!G:G,$B$2)))</f>
        <v/>
      </c>
      <c r="F102" s="24" t="str">
        <f t="shared" si="3"/>
        <v/>
      </c>
      <c r="G102" s="7" t="str">
        <f>IF(B102="","",IF($B$2="",COUNTIFS('Workers Assignments'!D:D,B102,'Workers Assignments'!E:E,"&lt;=3"),COUNTIFS('Workers Assignments'!D:D,B102,'Workers Assignments'!E:E,"&lt;=3",'Workers Assignments'!G:G,$B$2)))</f>
        <v/>
      </c>
      <c r="H102" s="24" t="str">
        <f t="shared" si="4"/>
        <v/>
      </c>
      <c r="I102" s="29" t="str">
        <f>IF(B102="","",IF($B$2="",SUMIF('Workers Assignments'!D:D,B102,'Workers Assignments'!AA:AA),SUMIFS('Workers Assignments'!AA:AA,'Workers Assignments'!D:D,B102,'Workers Assignments'!G:G,$B$2)))</f>
        <v/>
      </c>
      <c r="J102" s="24" t="str">
        <f>IF(OR('Demand Locations'!E102="",'Demand Locations'!E102=0),"",I102/'Demand Locations'!E102)</f>
        <v/>
      </c>
      <c r="K102" s="29" t="str">
        <f>IF(OR(C102=0,C102=""),"",IF($B$2="",SUMIF('Workers Assignments'!D:D,B102,'Workers Assignments'!W:W)/C102,SUMIFS('Workers Assignments'!W:W,'Workers Assignments'!D:D,B102,'Workers Assignments'!G:G,$B$2)/C102))</f>
        <v/>
      </c>
    </row>
    <row r="103" spans="1:11" x14ac:dyDescent="0.25">
      <c r="A103" s="7">
        <f t="shared" si="5"/>
        <v>99</v>
      </c>
      <c r="B103" s="7" t="str">
        <f>IF('Demand Locations'!B103&lt;&gt;"",'Demand Locations'!B103,"")</f>
        <v/>
      </c>
      <c r="C103" s="7" t="str">
        <f>IF(B103="","",IF($B$2="",COUNTIF('Workers Assignments'!D:D,B103),COUNTIFS('Workers Assignments'!D:D,B103,'Workers Assignments'!G:G,$B$2)))</f>
        <v/>
      </c>
      <c r="D103" s="24" t="str">
        <f>IF(B103="","",IF('Workers Settings'!$A$3=0,"",C103/'Workers Settings'!$A$3))</f>
        <v/>
      </c>
      <c r="E103" s="7" t="str">
        <f>IF(B103="","",IF($B$2="",COUNTIFS('Workers Assignments'!D:D,B103,'Workers Assignments'!E:E,1),COUNTIFS('Workers Assignments'!D:D,B103,'Workers Assignments'!E:E,1,'Workers Assignments'!G:G,$B$2)))</f>
        <v/>
      </c>
      <c r="F103" s="24" t="str">
        <f t="shared" si="3"/>
        <v/>
      </c>
      <c r="G103" s="7" t="str">
        <f>IF(B103="","",IF($B$2="",COUNTIFS('Workers Assignments'!D:D,B103,'Workers Assignments'!E:E,"&lt;=3"),COUNTIFS('Workers Assignments'!D:D,B103,'Workers Assignments'!E:E,"&lt;=3",'Workers Assignments'!G:G,$B$2)))</f>
        <v/>
      </c>
      <c r="H103" s="24" t="str">
        <f t="shared" si="4"/>
        <v/>
      </c>
      <c r="I103" s="29" t="str">
        <f>IF(B103="","",IF($B$2="",SUMIF('Workers Assignments'!D:D,B103,'Workers Assignments'!AA:AA),SUMIFS('Workers Assignments'!AA:AA,'Workers Assignments'!D:D,B103,'Workers Assignments'!G:G,$B$2)))</f>
        <v/>
      </c>
      <c r="J103" s="24" t="str">
        <f>IF(OR('Demand Locations'!E103="",'Demand Locations'!E103=0),"",I103/'Demand Locations'!E103)</f>
        <v/>
      </c>
      <c r="K103" s="29" t="str">
        <f>IF(OR(C103=0,C103=""),"",IF($B$2="",SUMIF('Workers Assignments'!D:D,B103,'Workers Assignments'!W:W)/C103,SUMIFS('Workers Assignments'!W:W,'Workers Assignments'!D:D,B103,'Workers Assignments'!G:G,$B$2)/C103))</f>
        <v/>
      </c>
    </row>
    <row r="104" spans="1:11" x14ac:dyDescent="0.25">
      <c r="A104" s="7">
        <f t="shared" si="5"/>
        <v>100</v>
      </c>
      <c r="B104" s="7" t="str">
        <f>IF('Demand Locations'!B104&lt;&gt;"",'Demand Locations'!B104,"")</f>
        <v/>
      </c>
      <c r="C104" s="7" t="str">
        <f>IF(B104="","",IF($B$2="",COUNTIF('Workers Assignments'!D:D,B104),COUNTIFS('Workers Assignments'!D:D,B104,'Workers Assignments'!G:G,$B$2)))</f>
        <v/>
      </c>
      <c r="D104" s="24" t="str">
        <f>IF(B104="","",IF('Workers Settings'!$A$3=0,"",C104/'Workers Settings'!$A$3))</f>
        <v/>
      </c>
      <c r="E104" s="7" t="str">
        <f>IF(B104="","",IF($B$2="",COUNTIFS('Workers Assignments'!D:D,B104,'Workers Assignments'!E:E,1),COUNTIFS('Workers Assignments'!D:D,B104,'Workers Assignments'!E:E,1,'Workers Assignments'!G:G,$B$2)))</f>
        <v/>
      </c>
      <c r="F104" s="24" t="str">
        <f t="shared" si="3"/>
        <v/>
      </c>
      <c r="G104" s="7" t="str">
        <f>IF(B104="","",IF($B$2="",COUNTIFS('Workers Assignments'!D:D,B104,'Workers Assignments'!E:E,"&lt;=3"),COUNTIFS('Workers Assignments'!D:D,B104,'Workers Assignments'!E:E,"&lt;=3",'Workers Assignments'!G:G,$B$2)))</f>
        <v/>
      </c>
      <c r="H104" s="24" t="str">
        <f t="shared" si="4"/>
        <v/>
      </c>
      <c r="I104" s="29" t="str">
        <f>IF(B104="","",IF($B$2="",SUMIF('Workers Assignments'!D:D,B104,'Workers Assignments'!AA:AA),SUMIFS('Workers Assignments'!AA:AA,'Workers Assignments'!D:D,B104,'Workers Assignments'!G:G,$B$2)))</f>
        <v/>
      </c>
      <c r="J104" s="24" t="str">
        <f>IF(OR('Demand Locations'!E104="",'Demand Locations'!E104=0),"",I104/'Demand Locations'!E104)</f>
        <v/>
      </c>
      <c r="K104" s="29" t="str">
        <f>IF(OR(C104=0,C104=""),"",IF($B$2="",SUMIF('Workers Assignments'!D:D,B104,'Workers Assignments'!W:W)/C104,SUMIFS('Workers Assignments'!W:W,'Workers Assignments'!D:D,B104,'Workers Assignments'!G:G,$B$2)/C104))</f>
        <v/>
      </c>
    </row>
    <row r="105" spans="1:11" x14ac:dyDescent="0.25">
      <c r="A105" s="7">
        <f t="shared" si="5"/>
        <v>101</v>
      </c>
      <c r="B105" s="7" t="str">
        <f>IF('Demand Locations'!B105&lt;&gt;"",'Demand Locations'!B105,"")</f>
        <v/>
      </c>
      <c r="C105" s="7" t="str">
        <f>IF(B105="","",IF($B$2="",COUNTIF('Workers Assignments'!D:D,B105),COUNTIFS('Workers Assignments'!D:D,B105,'Workers Assignments'!G:G,$B$2)))</f>
        <v/>
      </c>
      <c r="D105" s="24" t="str">
        <f>IF(B105="","",IF('Workers Settings'!$A$3=0,"",C105/'Workers Settings'!$A$3))</f>
        <v/>
      </c>
      <c r="E105" s="7" t="str">
        <f>IF(B105="","",IF($B$2="",COUNTIFS('Workers Assignments'!D:D,B105,'Workers Assignments'!E:E,1),COUNTIFS('Workers Assignments'!D:D,B105,'Workers Assignments'!E:E,1,'Workers Assignments'!G:G,$B$2)))</f>
        <v/>
      </c>
      <c r="F105" s="24" t="str">
        <f t="shared" si="3"/>
        <v/>
      </c>
      <c r="G105" s="7" t="str">
        <f>IF(B105="","",IF($B$2="",COUNTIFS('Workers Assignments'!D:D,B105,'Workers Assignments'!E:E,"&lt;=3"),COUNTIFS('Workers Assignments'!D:D,B105,'Workers Assignments'!E:E,"&lt;=3",'Workers Assignments'!G:G,$B$2)))</f>
        <v/>
      </c>
      <c r="H105" s="24" t="str">
        <f t="shared" si="4"/>
        <v/>
      </c>
      <c r="I105" s="29" t="str">
        <f>IF(B105="","",IF($B$2="",SUMIF('Workers Assignments'!D:D,B105,'Workers Assignments'!AA:AA),SUMIFS('Workers Assignments'!AA:AA,'Workers Assignments'!D:D,B105,'Workers Assignments'!G:G,$B$2)))</f>
        <v/>
      </c>
      <c r="J105" s="24" t="str">
        <f>IF(OR('Demand Locations'!E105="",'Demand Locations'!E105=0),"",I105/'Demand Locations'!E105)</f>
        <v/>
      </c>
      <c r="K105" s="29" t="str">
        <f>IF(OR(C105=0,C105=""),"",IF($B$2="",SUMIF('Workers Assignments'!D:D,B105,'Workers Assignments'!W:W)/C105,SUMIFS('Workers Assignments'!W:W,'Workers Assignments'!D:D,B105,'Workers Assignments'!G:G,$B$2)/C105))</f>
        <v/>
      </c>
    </row>
    <row r="106" spans="1:11" x14ac:dyDescent="0.25">
      <c r="A106" s="7">
        <f t="shared" si="5"/>
        <v>102</v>
      </c>
      <c r="B106" s="7" t="str">
        <f>IF('Demand Locations'!B106&lt;&gt;"",'Demand Locations'!B106,"")</f>
        <v/>
      </c>
      <c r="C106" s="7" t="str">
        <f>IF(B106="","",IF($B$2="",COUNTIF('Workers Assignments'!D:D,B106),COUNTIFS('Workers Assignments'!D:D,B106,'Workers Assignments'!G:G,$B$2)))</f>
        <v/>
      </c>
      <c r="D106" s="24" t="str">
        <f>IF(B106="","",IF('Workers Settings'!$A$3=0,"",C106/'Workers Settings'!$A$3))</f>
        <v/>
      </c>
      <c r="E106" s="7" t="str">
        <f>IF(B106="","",IF($B$2="",COUNTIFS('Workers Assignments'!D:D,B106,'Workers Assignments'!E:E,1),COUNTIFS('Workers Assignments'!D:D,B106,'Workers Assignments'!E:E,1,'Workers Assignments'!G:G,$B$2)))</f>
        <v/>
      </c>
      <c r="F106" s="24" t="str">
        <f t="shared" si="3"/>
        <v/>
      </c>
      <c r="G106" s="7" t="str">
        <f>IF(B106="","",IF($B$2="",COUNTIFS('Workers Assignments'!D:D,B106,'Workers Assignments'!E:E,"&lt;=3"),COUNTIFS('Workers Assignments'!D:D,B106,'Workers Assignments'!E:E,"&lt;=3",'Workers Assignments'!G:G,$B$2)))</f>
        <v/>
      </c>
      <c r="H106" s="24" t="str">
        <f t="shared" si="4"/>
        <v/>
      </c>
      <c r="I106" s="29" t="str">
        <f>IF(B106="","",IF($B$2="",SUMIF('Workers Assignments'!D:D,B106,'Workers Assignments'!AA:AA),SUMIFS('Workers Assignments'!AA:AA,'Workers Assignments'!D:D,B106,'Workers Assignments'!G:G,$B$2)))</f>
        <v/>
      </c>
      <c r="J106" s="24" t="str">
        <f>IF(OR('Demand Locations'!E106="",'Demand Locations'!E106=0),"",I106/'Demand Locations'!E106)</f>
        <v/>
      </c>
      <c r="K106" s="29" t="str">
        <f>IF(OR(C106=0,C106=""),"",IF($B$2="",SUMIF('Workers Assignments'!D:D,B106,'Workers Assignments'!W:W)/C106,SUMIFS('Workers Assignments'!W:W,'Workers Assignments'!D:D,B106,'Workers Assignments'!G:G,$B$2)/C106))</f>
        <v/>
      </c>
    </row>
    <row r="107" spans="1:11" x14ac:dyDescent="0.25">
      <c r="A107" s="7">
        <f t="shared" si="5"/>
        <v>103</v>
      </c>
      <c r="B107" s="7" t="str">
        <f>IF('Demand Locations'!B107&lt;&gt;"",'Demand Locations'!B107,"")</f>
        <v/>
      </c>
      <c r="C107" s="7" t="str">
        <f>IF(B107="","",IF($B$2="",COUNTIF('Workers Assignments'!D:D,B107),COUNTIFS('Workers Assignments'!D:D,B107,'Workers Assignments'!G:G,$B$2)))</f>
        <v/>
      </c>
      <c r="D107" s="24" t="str">
        <f>IF(B107="","",IF('Workers Settings'!$A$3=0,"",C107/'Workers Settings'!$A$3))</f>
        <v/>
      </c>
      <c r="E107" s="7" t="str">
        <f>IF(B107="","",IF($B$2="",COUNTIFS('Workers Assignments'!D:D,B107,'Workers Assignments'!E:E,1),COUNTIFS('Workers Assignments'!D:D,B107,'Workers Assignments'!E:E,1,'Workers Assignments'!G:G,$B$2)))</f>
        <v/>
      </c>
      <c r="F107" s="24" t="str">
        <f t="shared" si="3"/>
        <v/>
      </c>
      <c r="G107" s="7" t="str">
        <f>IF(B107="","",IF($B$2="",COUNTIFS('Workers Assignments'!D:D,B107,'Workers Assignments'!E:E,"&lt;=3"),COUNTIFS('Workers Assignments'!D:D,B107,'Workers Assignments'!E:E,"&lt;=3",'Workers Assignments'!G:G,$B$2)))</f>
        <v/>
      </c>
      <c r="H107" s="24" t="str">
        <f t="shared" si="4"/>
        <v/>
      </c>
      <c r="I107" s="29" t="str">
        <f>IF(B107="","",IF($B$2="",SUMIF('Workers Assignments'!D:D,B107,'Workers Assignments'!AA:AA),SUMIFS('Workers Assignments'!AA:AA,'Workers Assignments'!D:D,B107,'Workers Assignments'!G:G,$B$2)))</f>
        <v/>
      </c>
      <c r="J107" s="24" t="str">
        <f>IF(OR('Demand Locations'!E107="",'Demand Locations'!E107=0),"",I107/'Demand Locations'!E107)</f>
        <v/>
      </c>
      <c r="K107" s="29" t="str">
        <f>IF(OR(C107=0,C107=""),"",IF($B$2="",SUMIF('Workers Assignments'!D:D,B107,'Workers Assignments'!W:W)/C107,SUMIFS('Workers Assignments'!W:W,'Workers Assignments'!D:D,B107,'Workers Assignments'!G:G,$B$2)/C107))</f>
        <v/>
      </c>
    </row>
    <row r="108" spans="1:11" x14ac:dyDescent="0.25">
      <c r="A108" s="7">
        <f t="shared" si="5"/>
        <v>104</v>
      </c>
      <c r="B108" s="7" t="str">
        <f>IF('Demand Locations'!B108&lt;&gt;"",'Demand Locations'!B108,"")</f>
        <v/>
      </c>
      <c r="C108" s="7" t="str">
        <f>IF(B108="","",IF($B$2="",COUNTIF('Workers Assignments'!D:D,B108),COUNTIFS('Workers Assignments'!D:D,B108,'Workers Assignments'!G:G,$B$2)))</f>
        <v/>
      </c>
      <c r="D108" s="24" t="str">
        <f>IF(B108="","",IF('Workers Settings'!$A$3=0,"",C108/'Workers Settings'!$A$3))</f>
        <v/>
      </c>
      <c r="E108" s="7" t="str">
        <f>IF(B108="","",IF($B$2="",COUNTIFS('Workers Assignments'!D:D,B108,'Workers Assignments'!E:E,1),COUNTIFS('Workers Assignments'!D:D,B108,'Workers Assignments'!E:E,1,'Workers Assignments'!G:G,$B$2)))</f>
        <v/>
      </c>
      <c r="F108" s="24" t="str">
        <f t="shared" si="3"/>
        <v/>
      </c>
      <c r="G108" s="7" t="str">
        <f>IF(B108="","",IF($B$2="",COUNTIFS('Workers Assignments'!D:D,B108,'Workers Assignments'!E:E,"&lt;=3"),COUNTIFS('Workers Assignments'!D:D,B108,'Workers Assignments'!E:E,"&lt;=3",'Workers Assignments'!G:G,$B$2)))</f>
        <v/>
      </c>
      <c r="H108" s="24" t="str">
        <f t="shared" si="4"/>
        <v/>
      </c>
      <c r="I108" s="29" t="str">
        <f>IF(B108="","",IF($B$2="",SUMIF('Workers Assignments'!D:D,B108,'Workers Assignments'!AA:AA),SUMIFS('Workers Assignments'!AA:AA,'Workers Assignments'!D:D,B108,'Workers Assignments'!G:G,$B$2)))</f>
        <v/>
      </c>
      <c r="J108" s="24" t="str">
        <f>IF(OR('Demand Locations'!E108="",'Demand Locations'!E108=0),"",I108/'Demand Locations'!E108)</f>
        <v/>
      </c>
      <c r="K108" s="29" t="str">
        <f>IF(OR(C108=0,C108=""),"",IF($B$2="",SUMIF('Workers Assignments'!D:D,B108,'Workers Assignments'!W:W)/C108,SUMIFS('Workers Assignments'!W:W,'Workers Assignments'!D:D,B108,'Workers Assignments'!G:G,$B$2)/C108))</f>
        <v/>
      </c>
    </row>
    <row r="109" spans="1:11" x14ac:dyDescent="0.25">
      <c r="A109" s="7">
        <f t="shared" si="5"/>
        <v>105</v>
      </c>
      <c r="B109" s="7" t="str">
        <f>IF('Demand Locations'!B109&lt;&gt;"",'Demand Locations'!B109,"")</f>
        <v/>
      </c>
      <c r="C109" s="7" t="str">
        <f>IF(B109="","",IF($B$2="",COUNTIF('Workers Assignments'!D:D,B109),COUNTIFS('Workers Assignments'!D:D,B109,'Workers Assignments'!G:G,$B$2)))</f>
        <v/>
      </c>
      <c r="D109" s="24" t="str">
        <f>IF(B109="","",IF('Workers Settings'!$A$3=0,"",C109/'Workers Settings'!$A$3))</f>
        <v/>
      </c>
      <c r="E109" s="7" t="str">
        <f>IF(B109="","",IF($B$2="",COUNTIFS('Workers Assignments'!D:D,B109,'Workers Assignments'!E:E,1),COUNTIFS('Workers Assignments'!D:D,B109,'Workers Assignments'!E:E,1,'Workers Assignments'!G:G,$B$2)))</f>
        <v/>
      </c>
      <c r="F109" s="24" t="str">
        <f t="shared" si="3"/>
        <v/>
      </c>
      <c r="G109" s="7" t="str">
        <f>IF(B109="","",IF($B$2="",COUNTIFS('Workers Assignments'!D:D,B109,'Workers Assignments'!E:E,"&lt;=3"),COUNTIFS('Workers Assignments'!D:D,B109,'Workers Assignments'!E:E,"&lt;=3",'Workers Assignments'!G:G,$B$2)))</f>
        <v/>
      </c>
      <c r="H109" s="24" t="str">
        <f t="shared" si="4"/>
        <v/>
      </c>
      <c r="I109" s="29" t="str">
        <f>IF(B109="","",IF($B$2="",SUMIF('Workers Assignments'!D:D,B109,'Workers Assignments'!AA:AA),SUMIFS('Workers Assignments'!AA:AA,'Workers Assignments'!D:D,B109,'Workers Assignments'!G:G,$B$2)))</f>
        <v/>
      </c>
      <c r="J109" s="24" t="str">
        <f>IF(OR('Demand Locations'!E109="",'Demand Locations'!E109=0),"",I109/'Demand Locations'!E109)</f>
        <v/>
      </c>
      <c r="K109" s="29" t="str">
        <f>IF(OR(C109=0,C109=""),"",IF($B$2="",SUMIF('Workers Assignments'!D:D,B109,'Workers Assignments'!W:W)/C109,SUMIFS('Workers Assignments'!W:W,'Workers Assignments'!D:D,B109,'Workers Assignments'!G:G,$B$2)/C109))</f>
        <v/>
      </c>
    </row>
    <row r="110" spans="1:11" x14ac:dyDescent="0.25">
      <c r="A110" s="7">
        <f t="shared" si="5"/>
        <v>106</v>
      </c>
      <c r="B110" s="7" t="str">
        <f>IF('Demand Locations'!B110&lt;&gt;"",'Demand Locations'!B110,"")</f>
        <v/>
      </c>
      <c r="C110" s="7" t="str">
        <f>IF(B110="","",IF($B$2="",COUNTIF('Workers Assignments'!D:D,B110),COUNTIFS('Workers Assignments'!D:D,B110,'Workers Assignments'!G:G,$B$2)))</f>
        <v/>
      </c>
      <c r="D110" s="24" t="str">
        <f>IF(B110="","",IF('Workers Settings'!$A$3=0,"",C110/'Workers Settings'!$A$3))</f>
        <v/>
      </c>
      <c r="E110" s="7" t="str">
        <f>IF(B110="","",IF($B$2="",COUNTIFS('Workers Assignments'!D:D,B110,'Workers Assignments'!E:E,1),COUNTIFS('Workers Assignments'!D:D,B110,'Workers Assignments'!E:E,1,'Workers Assignments'!G:G,$B$2)))</f>
        <v/>
      </c>
      <c r="F110" s="24" t="str">
        <f t="shared" si="3"/>
        <v/>
      </c>
      <c r="G110" s="7" t="str">
        <f>IF(B110="","",IF($B$2="",COUNTIFS('Workers Assignments'!D:D,B110,'Workers Assignments'!E:E,"&lt;=3"),COUNTIFS('Workers Assignments'!D:D,B110,'Workers Assignments'!E:E,"&lt;=3",'Workers Assignments'!G:G,$B$2)))</f>
        <v/>
      </c>
      <c r="H110" s="24" t="str">
        <f t="shared" si="4"/>
        <v/>
      </c>
      <c r="I110" s="29" t="str">
        <f>IF(B110="","",IF($B$2="",SUMIF('Workers Assignments'!D:D,B110,'Workers Assignments'!AA:AA),SUMIFS('Workers Assignments'!AA:AA,'Workers Assignments'!D:D,B110,'Workers Assignments'!G:G,$B$2)))</f>
        <v/>
      </c>
      <c r="J110" s="24" t="str">
        <f>IF(OR('Demand Locations'!E110="",'Demand Locations'!E110=0),"",I110/'Demand Locations'!E110)</f>
        <v/>
      </c>
      <c r="K110" s="29" t="str">
        <f>IF(OR(C110=0,C110=""),"",IF($B$2="",SUMIF('Workers Assignments'!D:D,B110,'Workers Assignments'!W:W)/C110,SUMIFS('Workers Assignments'!W:W,'Workers Assignments'!D:D,B110,'Workers Assignments'!G:G,$B$2)/C110))</f>
        <v/>
      </c>
    </row>
    <row r="111" spans="1:11" x14ac:dyDescent="0.25">
      <c r="A111" s="7">
        <f t="shared" si="5"/>
        <v>107</v>
      </c>
      <c r="B111" s="7" t="str">
        <f>IF('Demand Locations'!B111&lt;&gt;"",'Demand Locations'!B111,"")</f>
        <v/>
      </c>
      <c r="C111" s="7" t="str">
        <f>IF(B111="","",IF($B$2="",COUNTIF('Workers Assignments'!D:D,B111),COUNTIFS('Workers Assignments'!D:D,B111,'Workers Assignments'!G:G,$B$2)))</f>
        <v/>
      </c>
      <c r="D111" s="24" t="str">
        <f>IF(B111="","",IF('Workers Settings'!$A$3=0,"",C111/'Workers Settings'!$A$3))</f>
        <v/>
      </c>
      <c r="E111" s="7" t="str">
        <f>IF(B111="","",IF($B$2="",COUNTIFS('Workers Assignments'!D:D,B111,'Workers Assignments'!E:E,1),COUNTIFS('Workers Assignments'!D:D,B111,'Workers Assignments'!E:E,1,'Workers Assignments'!G:G,$B$2)))</f>
        <v/>
      </c>
      <c r="F111" s="24" t="str">
        <f t="shared" si="3"/>
        <v/>
      </c>
      <c r="G111" s="7" t="str">
        <f>IF(B111="","",IF($B$2="",COUNTIFS('Workers Assignments'!D:D,B111,'Workers Assignments'!E:E,"&lt;=3"),COUNTIFS('Workers Assignments'!D:D,B111,'Workers Assignments'!E:E,"&lt;=3",'Workers Assignments'!G:G,$B$2)))</f>
        <v/>
      </c>
      <c r="H111" s="24" t="str">
        <f t="shared" si="4"/>
        <v/>
      </c>
      <c r="I111" s="29" t="str">
        <f>IF(B111="","",IF($B$2="",SUMIF('Workers Assignments'!D:D,B111,'Workers Assignments'!AA:AA),SUMIFS('Workers Assignments'!AA:AA,'Workers Assignments'!D:D,B111,'Workers Assignments'!G:G,$B$2)))</f>
        <v/>
      </c>
      <c r="J111" s="24" t="str">
        <f>IF(OR('Demand Locations'!E111="",'Demand Locations'!E111=0),"",I111/'Demand Locations'!E111)</f>
        <v/>
      </c>
      <c r="K111" s="29" t="str">
        <f>IF(OR(C111=0,C111=""),"",IF($B$2="",SUMIF('Workers Assignments'!D:D,B111,'Workers Assignments'!W:W)/C111,SUMIFS('Workers Assignments'!W:W,'Workers Assignments'!D:D,B111,'Workers Assignments'!G:G,$B$2)/C111))</f>
        <v/>
      </c>
    </row>
    <row r="112" spans="1:11" x14ac:dyDescent="0.25">
      <c r="A112" s="7">
        <f t="shared" si="5"/>
        <v>108</v>
      </c>
      <c r="B112" s="7" t="str">
        <f>IF('Demand Locations'!B112&lt;&gt;"",'Demand Locations'!B112,"")</f>
        <v/>
      </c>
      <c r="C112" s="7" t="str">
        <f>IF(B112="","",IF($B$2="",COUNTIF('Workers Assignments'!D:D,B112),COUNTIFS('Workers Assignments'!D:D,B112,'Workers Assignments'!G:G,$B$2)))</f>
        <v/>
      </c>
      <c r="D112" s="24" t="str">
        <f>IF(B112="","",IF('Workers Settings'!$A$3=0,"",C112/'Workers Settings'!$A$3))</f>
        <v/>
      </c>
      <c r="E112" s="7" t="str">
        <f>IF(B112="","",IF($B$2="",COUNTIFS('Workers Assignments'!D:D,B112,'Workers Assignments'!E:E,1),COUNTIFS('Workers Assignments'!D:D,B112,'Workers Assignments'!E:E,1,'Workers Assignments'!G:G,$B$2)))</f>
        <v/>
      </c>
      <c r="F112" s="24" t="str">
        <f t="shared" si="3"/>
        <v/>
      </c>
      <c r="G112" s="7" t="str">
        <f>IF(B112="","",IF($B$2="",COUNTIFS('Workers Assignments'!D:D,B112,'Workers Assignments'!E:E,"&lt;=3"),COUNTIFS('Workers Assignments'!D:D,B112,'Workers Assignments'!E:E,"&lt;=3",'Workers Assignments'!G:G,$B$2)))</f>
        <v/>
      </c>
      <c r="H112" s="24" t="str">
        <f t="shared" si="4"/>
        <v/>
      </c>
      <c r="I112" s="29" t="str">
        <f>IF(B112="","",IF($B$2="",SUMIF('Workers Assignments'!D:D,B112,'Workers Assignments'!AA:AA),SUMIFS('Workers Assignments'!AA:AA,'Workers Assignments'!D:D,B112,'Workers Assignments'!G:G,$B$2)))</f>
        <v/>
      </c>
      <c r="J112" s="24" t="str">
        <f>IF(OR('Demand Locations'!E112="",'Demand Locations'!E112=0),"",I112/'Demand Locations'!E112)</f>
        <v/>
      </c>
      <c r="K112" s="29" t="str">
        <f>IF(OR(C112=0,C112=""),"",IF($B$2="",SUMIF('Workers Assignments'!D:D,B112,'Workers Assignments'!W:W)/C112,SUMIFS('Workers Assignments'!W:W,'Workers Assignments'!D:D,B112,'Workers Assignments'!G:G,$B$2)/C112))</f>
        <v/>
      </c>
    </row>
    <row r="113" spans="1:11" x14ac:dyDescent="0.25">
      <c r="A113" s="7">
        <f t="shared" si="5"/>
        <v>109</v>
      </c>
      <c r="B113" s="7" t="str">
        <f>IF('Demand Locations'!B113&lt;&gt;"",'Demand Locations'!B113,"")</f>
        <v/>
      </c>
      <c r="C113" s="7" t="str">
        <f>IF(B113="","",IF($B$2="",COUNTIF('Workers Assignments'!D:D,B113),COUNTIFS('Workers Assignments'!D:D,B113,'Workers Assignments'!G:G,$B$2)))</f>
        <v/>
      </c>
      <c r="D113" s="24" t="str">
        <f>IF(B113="","",IF('Workers Settings'!$A$3=0,"",C113/'Workers Settings'!$A$3))</f>
        <v/>
      </c>
      <c r="E113" s="7" t="str">
        <f>IF(B113="","",IF($B$2="",COUNTIFS('Workers Assignments'!D:D,B113,'Workers Assignments'!E:E,1),COUNTIFS('Workers Assignments'!D:D,B113,'Workers Assignments'!E:E,1,'Workers Assignments'!G:G,$B$2)))</f>
        <v/>
      </c>
      <c r="F113" s="24" t="str">
        <f t="shared" si="3"/>
        <v/>
      </c>
      <c r="G113" s="7" t="str">
        <f>IF(B113="","",IF($B$2="",COUNTIFS('Workers Assignments'!D:D,B113,'Workers Assignments'!E:E,"&lt;=3"),COUNTIFS('Workers Assignments'!D:D,B113,'Workers Assignments'!E:E,"&lt;=3",'Workers Assignments'!G:G,$B$2)))</f>
        <v/>
      </c>
      <c r="H113" s="24" t="str">
        <f t="shared" si="4"/>
        <v/>
      </c>
      <c r="I113" s="29" t="str">
        <f>IF(B113="","",IF($B$2="",SUMIF('Workers Assignments'!D:D,B113,'Workers Assignments'!AA:AA),SUMIFS('Workers Assignments'!AA:AA,'Workers Assignments'!D:D,B113,'Workers Assignments'!G:G,$B$2)))</f>
        <v/>
      </c>
      <c r="J113" s="24" t="str">
        <f>IF(OR('Demand Locations'!E113="",'Demand Locations'!E113=0),"",I113/'Demand Locations'!E113)</f>
        <v/>
      </c>
      <c r="K113" s="29" t="str">
        <f>IF(OR(C113=0,C113=""),"",IF($B$2="",SUMIF('Workers Assignments'!D:D,B113,'Workers Assignments'!W:W)/C113,SUMIFS('Workers Assignments'!W:W,'Workers Assignments'!D:D,B113,'Workers Assignments'!G:G,$B$2)/C113))</f>
        <v/>
      </c>
    </row>
    <row r="114" spans="1:11" x14ac:dyDescent="0.25">
      <c r="A114" s="7">
        <f t="shared" si="5"/>
        <v>110</v>
      </c>
      <c r="B114" s="7" t="str">
        <f>IF('Demand Locations'!B114&lt;&gt;"",'Demand Locations'!B114,"")</f>
        <v/>
      </c>
      <c r="C114" s="7" t="str">
        <f>IF(B114="","",IF($B$2="",COUNTIF('Workers Assignments'!D:D,B114),COUNTIFS('Workers Assignments'!D:D,B114,'Workers Assignments'!G:G,$B$2)))</f>
        <v/>
      </c>
      <c r="D114" s="24" t="str">
        <f>IF(B114="","",IF('Workers Settings'!$A$3=0,"",C114/'Workers Settings'!$A$3))</f>
        <v/>
      </c>
      <c r="E114" s="7" t="str">
        <f>IF(B114="","",IF($B$2="",COUNTIFS('Workers Assignments'!D:D,B114,'Workers Assignments'!E:E,1),COUNTIFS('Workers Assignments'!D:D,B114,'Workers Assignments'!E:E,1,'Workers Assignments'!G:G,$B$2)))</f>
        <v/>
      </c>
      <c r="F114" s="24" t="str">
        <f t="shared" si="3"/>
        <v/>
      </c>
      <c r="G114" s="7" t="str">
        <f>IF(B114="","",IF($B$2="",COUNTIFS('Workers Assignments'!D:D,B114,'Workers Assignments'!E:E,"&lt;=3"),COUNTIFS('Workers Assignments'!D:D,B114,'Workers Assignments'!E:E,"&lt;=3",'Workers Assignments'!G:G,$B$2)))</f>
        <v/>
      </c>
      <c r="H114" s="24" t="str">
        <f t="shared" si="4"/>
        <v/>
      </c>
      <c r="I114" s="29" t="str">
        <f>IF(B114="","",IF($B$2="",SUMIF('Workers Assignments'!D:D,B114,'Workers Assignments'!AA:AA),SUMIFS('Workers Assignments'!AA:AA,'Workers Assignments'!D:D,B114,'Workers Assignments'!G:G,$B$2)))</f>
        <v/>
      </c>
      <c r="J114" s="24" t="str">
        <f>IF(OR('Demand Locations'!E114="",'Demand Locations'!E114=0),"",I114/'Demand Locations'!E114)</f>
        <v/>
      </c>
      <c r="K114" s="29" t="str">
        <f>IF(OR(C114=0,C114=""),"",IF($B$2="",SUMIF('Workers Assignments'!D:D,B114,'Workers Assignments'!W:W)/C114,SUMIFS('Workers Assignments'!W:W,'Workers Assignments'!D:D,B114,'Workers Assignments'!G:G,$B$2)/C114))</f>
        <v/>
      </c>
    </row>
    <row r="115" spans="1:11" x14ac:dyDescent="0.25">
      <c r="A115" s="7">
        <f t="shared" si="5"/>
        <v>111</v>
      </c>
      <c r="B115" s="7" t="str">
        <f>IF('Demand Locations'!B115&lt;&gt;"",'Demand Locations'!B115,"")</f>
        <v/>
      </c>
      <c r="C115" s="7" t="str">
        <f>IF(B115="","",IF($B$2="",COUNTIF('Workers Assignments'!D:D,B115),COUNTIFS('Workers Assignments'!D:D,B115,'Workers Assignments'!G:G,$B$2)))</f>
        <v/>
      </c>
      <c r="D115" s="24" t="str">
        <f>IF(B115="","",IF('Workers Settings'!$A$3=0,"",C115/'Workers Settings'!$A$3))</f>
        <v/>
      </c>
      <c r="E115" s="7" t="str">
        <f>IF(B115="","",IF($B$2="",COUNTIFS('Workers Assignments'!D:D,B115,'Workers Assignments'!E:E,1),COUNTIFS('Workers Assignments'!D:D,B115,'Workers Assignments'!E:E,1,'Workers Assignments'!G:G,$B$2)))</f>
        <v/>
      </c>
      <c r="F115" s="24" t="str">
        <f t="shared" si="3"/>
        <v/>
      </c>
      <c r="G115" s="7" t="str">
        <f>IF(B115="","",IF($B$2="",COUNTIFS('Workers Assignments'!D:D,B115,'Workers Assignments'!E:E,"&lt;=3"),COUNTIFS('Workers Assignments'!D:D,B115,'Workers Assignments'!E:E,"&lt;=3",'Workers Assignments'!G:G,$B$2)))</f>
        <v/>
      </c>
      <c r="H115" s="24" t="str">
        <f t="shared" si="4"/>
        <v/>
      </c>
      <c r="I115" s="29" t="str">
        <f>IF(B115="","",IF($B$2="",SUMIF('Workers Assignments'!D:D,B115,'Workers Assignments'!AA:AA),SUMIFS('Workers Assignments'!AA:AA,'Workers Assignments'!D:D,B115,'Workers Assignments'!G:G,$B$2)))</f>
        <v/>
      </c>
      <c r="J115" s="24" t="str">
        <f>IF(OR('Demand Locations'!E115="",'Demand Locations'!E115=0),"",I115/'Demand Locations'!E115)</f>
        <v/>
      </c>
      <c r="K115" s="29" t="str">
        <f>IF(OR(C115=0,C115=""),"",IF($B$2="",SUMIF('Workers Assignments'!D:D,B115,'Workers Assignments'!W:W)/C115,SUMIFS('Workers Assignments'!W:W,'Workers Assignments'!D:D,B115,'Workers Assignments'!G:G,$B$2)/C115))</f>
        <v/>
      </c>
    </row>
    <row r="116" spans="1:11" x14ac:dyDescent="0.25">
      <c r="A116" s="7">
        <f t="shared" si="5"/>
        <v>112</v>
      </c>
      <c r="B116" s="7" t="str">
        <f>IF('Demand Locations'!B116&lt;&gt;"",'Demand Locations'!B116,"")</f>
        <v/>
      </c>
      <c r="C116" s="7" t="str">
        <f>IF(B116="","",IF($B$2="",COUNTIF('Workers Assignments'!D:D,B116),COUNTIFS('Workers Assignments'!D:D,B116,'Workers Assignments'!G:G,$B$2)))</f>
        <v/>
      </c>
      <c r="D116" s="24" t="str">
        <f>IF(B116="","",IF('Workers Settings'!$A$3=0,"",C116/'Workers Settings'!$A$3))</f>
        <v/>
      </c>
      <c r="E116" s="7" t="str">
        <f>IF(B116="","",IF($B$2="",COUNTIFS('Workers Assignments'!D:D,B116,'Workers Assignments'!E:E,1),COUNTIFS('Workers Assignments'!D:D,B116,'Workers Assignments'!E:E,1,'Workers Assignments'!G:G,$B$2)))</f>
        <v/>
      </c>
      <c r="F116" s="24" t="str">
        <f t="shared" si="3"/>
        <v/>
      </c>
      <c r="G116" s="7" t="str">
        <f>IF(B116="","",IF($B$2="",COUNTIFS('Workers Assignments'!D:D,B116,'Workers Assignments'!E:E,"&lt;=3"),COUNTIFS('Workers Assignments'!D:D,B116,'Workers Assignments'!E:E,"&lt;=3",'Workers Assignments'!G:G,$B$2)))</f>
        <v/>
      </c>
      <c r="H116" s="24" t="str">
        <f t="shared" si="4"/>
        <v/>
      </c>
      <c r="I116" s="29" t="str">
        <f>IF(B116="","",IF($B$2="",SUMIF('Workers Assignments'!D:D,B116,'Workers Assignments'!AA:AA),SUMIFS('Workers Assignments'!AA:AA,'Workers Assignments'!D:D,B116,'Workers Assignments'!G:G,$B$2)))</f>
        <v/>
      </c>
      <c r="J116" s="24" t="str">
        <f>IF(OR('Demand Locations'!E116="",'Demand Locations'!E116=0),"",I116/'Demand Locations'!E116)</f>
        <v/>
      </c>
      <c r="K116" s="29" t="str">
        <f>IF(OR(C116=0,C116=""),"",IF($B$2="",SUMIF('Workers Assignments'!D:D,B116,'Workers Assignments'!W:W)/C116,SUMIFS('Workers Assignments'!W:W,'Workers Assignments'!D:D,B116,'Workers Assignments'!G:G,$B$2)/C116))</f>
        <v/>
      </c>
    </row>
    <row r="117" spans="1:11" x14ac:dyDescent="0.25">
      <c r="A117" s="7">
        <f t="shared" si="5"/>
        <v>113</v>
      </c>
      <c r="B117" s="7" t="str">
        <f>IF('Demand Locations'!B117&lt;&gt;"",'Demand Locations'!B117,"")</f>
        <v/>
      </c>
      <c r="C117" s="7" t="str">
        <f>IF(B117="","",IF($B$2="",COUNTIF('Workers Assignments'!D:D,B117),COUNTIFS('Workers Assignments'!D:D,B117,'Workers Assignments'!G:G,$B$2)))</f>
        <v/>
      </c>
      <c r="D117" s="24" t="str">
        <f>IF(B117="","",IF('Workers Settings'!$A$3=0,"",C117/'Workers Settings'!$A$3))</f>
        <v/>
      </c>
      <c r="E117" s="7" t="str">
        <f>IF(B117="","",IF($B$2="",COUNTIFS('Workers Assignments'!D:D,B117,'Workers Assignments'!E:E,1),COUNTIFS('Workers Assignments'!D:D,B117,'Workers Assignments'!E:E,1,'Workers Assignments'!G:G,$B$2)))</f>
        <v/>
      </c>
      <c r="F117" s="24" t="str">
        <f t="shared" si="3"/>
        <v/>
      </c>
      <c r="G117" s="7" t="str">
        <f>IF(B117="","",IF($B$2="",COUNTIFS('Workers Assignments'!D:D,B117,'Workers Assignments'!E:E,"&lt;=3"),COUNTIFS('Workers Assignments'!D:D,B117,'Workers Assignments'!E:E,"&lt;=3",'Workers Assignments'!G:G,$B$2)))</f>
        <v/>
      </c>
      <c r="H117" s="24" t="str">
        <f t="shared" si="4"/>
        <v/>
      </c>
      <c r="I117" s="29" t="str">
        <f>IF(B117="","",IF($B$2="",SUMIF('Workers Assignments'!D:D,B117,'Workers Assignments'!AA:AA),SUMIFS('Workers Assignments'!AA:AA,'Workers Assignments'!D:D,B117,'Workers Assignments'!G:G,$B$2)))</f>
        <v/>
      </c>
      <c r="J117" s="24" t="str">
        <f>IF(OR('Demand Locations'!E117="",'Demand Locations'!E117=0),"",I117/'Demand Locations'!E117)</f>
        <v/>
      </c>
      <c r="K117" s="29" t="str">
        <f>IF(OR(C117=0,C117=""),"",IF($B$2="",SUMIF('Workers Assignments'!D:D,B117,'Workers Assignments'!W:W)/C117,SUMIFS('Workers Assignments'!W:W,'Workers Assignments'!D:D,B117,'Workers Assignments'!G:G,$B$2)/C117))</f>
        <v/>
      </c>
    </row>
    <row r="118" spans="1:11" x14ac:dyDescent="0.25">
      <c r="A118" s="7">
        <f t="shared" si="5"/>
        <v>114</v>
      </c>
      <c r="B118" s="7" t="str">
        <f>IF('Demand Locations'!B118&lt;&gt;"",'Demand Locations'!B118,"")</f>
        <v/>
      </c>
      <c r="C118" s="7" t="str">
        <f>IF(B118="","",IF($B$2="",COUNTIF('Workers Assignments'!D:D,B118),COUNTIFS('Workers Assignments'!D:D,B118,'Workers Assignments'!G:G,$B$2)))</f>
        <v/>
      </c>
      <c r="D118" s="24" t="str">
        <f>IF(B118="","",IF('Workers Settings'!$A$3=0,"",C118/'Workers Settings'!$A$3))</f>
        <v/>
      </c>
      <c r="E118" s="7" t="str">
        <f>IF(B118="","",IF($B$2="",COUNTIFS('Workers Assignments'!D:D,B118,'Workers Assignments'!E:E,1),COUNTIFS('Workers Assignments'!D:D,B118,'Workers Assignments'!E:E,1,'Workers Assignments'!G:G,$B$2)))</f>
        <v/>
      </c>
      <c r="F118" s="24" t="str">
        <f t="shared" si="3"/>
        <v/>
      </c>
      <c r="G118" s="7" t="str">
        <f>IF(B118="","",IF($B$2="",COUNTIFS('Workers Assignments'!D:D,B118,'Workers Assignments'!E:E,"&lt;=3"),COUNTIFS('Workers Assignments'!D:D,B118,'Workers Assignments'!E:E,"&lt;=3",'Workers Assignments'!G:G,$B$2)))</f>
        <v/>
      </c>
      <c r="H118" s="24" t="str">
        <f t="shared" si="4"/>
        <v/>
      </c>
      <c r="I118" s="29" t="str">
        <f>IF(B118="","",IF($B$2="",SUMIF('Workers Assignments'!D:D,B118,'Workers Assignments'!AA:AA),SUMIFS('Workers Assignments'!AA:AA,'Workers Assignments'!D:D,B118,'Workers Assignments'!G:G,$B$2)))</f>
        <v/>
      </c>
      <c r="J118" s="24" t="str">
        <f>IF(OR('Demand Locations'!E118="",'Demand Locations'!E118=0),"",I118/'Demand Locations'!E118)</f>
        <v/>
      </c>
      <c r="K118" s="29" t="str">
        <f>IF(OR(C118=0,C118=""),"",IF($B$2="",SUMIF('Workers Assignments'!D:D,B118,'Workers Assignments'!W:W)/C118,SUMIFS('Workers Assignments'!W:W,'Workers Assignments'!D:D,B118,'Workers Assignments'!G:G,$B$2)/C118))</f>
        <v/>
      </c>
    </row>
    <row r="119" spans="1:11" x14ac:dyDescent="0.25">
      <c r="A119" s="7">
        <f t="shared" si="5"/>
        <v>115</v>
      </c>
      <c r="B119" s="7" t="str">
        <f>IF('Demand Locations'!B119&lt;&gt;"",'Demand Locations'!B119,"")</f>
        <v/>
      </c>
      <c r="C119" s="7" t="str">
        <f>IF(B119="","",IF($B$2="",COUNTIF('Workers Assignments'!D:D,B119),COUNTIFS('Workers Assignments'!D:D,B119,'Workers Assignments'!G:G,$B$2)))</f>
        <v/>
      </c>
      <c r="D119" s="24" t="str">
        <f>IF(B119="","",IF('Workers Settings'!$A$3=0,"",C119/'Workers Settings'!$A$3))</f>
        <v/>
      </c>
      <c r="E119" s="7" t="str">
        <f>IF(B119="","",IF($B$2="",COUNTIFS('Workers Assignments'!D:D,B119,'Workers Assignments'!E:E,1),COUNTIFS('Workers Assignments'!D:D,B119,'Workers Assignments'!E:E,1,'Workers Assignments'!G:G,$B$2)))</f>
        <v/>
      </c>
      <c r="F119" s="24" t="str">
        <f t="shared" si="3"/>
        <v/>
      </c>
      <c r="G119" s="7" t="str">
        <f>IF(B119="","",IF($B$2="",COUNTIFS('Workers Assignments'!D:D,B119,'Workers Assignments'!E:E,"&lt;=3"),COUNTIFS('Workers Assignments'!D:D,B119,'Workers Assignments'!E:E,"&lt;=3",'Workers Assignments'!G:G,$B$2)))</f>
        <v/>
      </c>
      <c r="H119" s="24" t="str">
        <f t="shared" si="4"/>
        <v/>
      </c>
      <c r="I119" s="29" t="str">
        <f>IF(B119="","",IF($B$2="",SUMIF('Workers Assignments'!D:D,B119,'Workers Assignments'!AA:AA),SUMIFS('Workers Assignments'!AA:AA,'Workers Assignments'!D:D,B119,'Workers Assignments'!G:G,$B$2)))</f>
        <v/>
      </c>
      <c r="J119" s="24" t="str">
        <f>IF(OR('Demand Locations'!E119="",'Demand Locations'!E119=0),"",I119/'Demand Locations'!E119)</f>
        <v/>
      </c>
      <c r="K119" s="29" t="str">
        <f>IF(OR(C119=0,C119=""),"",IF($B$2="",SUMIF('Workers Assignments'!D:D,B119,'Workers Assignments'!W:W)/C119,SUMIFS('Workers Assignments'!W:W,'Workers Assignments'!D:D,B119,'Workers Assignments'!G:G,$B$2)/C119))</f>
        <v/>
      </c>
    </row>
    <row r="120" spans="1:11" x14ac:dyDescent="0.25">
      <c r="A120" s="7">
        <f t="shared" si="5"/>
        <v>116</v>
      </c>
      <c r="B120" s="7" t="str">
        <f>IF('Demand Locations'!B120&lt;&gt;"",'Demand Locations'!B120,"")</f>
        <v/>
      </c>
      <c r="C120" s="7" t="str">
        <f>IF(B120="","",IF($B$2="",COUNTIF('Workers Assignments'!D:D,B120),COUNTIFS('Workers Assignments'!D:D,B120,'Workers Assignments'!G:G,$B$2)))</f>
        <v/>
      </c>
      <c r="D120" s="24" t="str">
        <f>IF(B120="","",IF('Workers Settings'!$A$3=0,"",C120/'Workers Settings'!$A$3))</f>
        <v/>
      </c>
      <c r="E120" s="7" t="str">
        <f>IF(B120="","",IF($B$2="",COUNTIFS('Workers Assignments'!D:D,B120,'Workers Assignments'!E:E,1),COUNTIFS('Workers Assignments'!D:D,B120,'Workers Assignments'!E:E,1,'Workers Assignments'!G:G,$B$2)))</f>
        <v/>
      </c>
      <c r="F120" s="24" t="str">
        <f t="shared" si="3"/>
        <v/>
      </c>
      <c r="G120" s="7" t="str">
        <f>IF(B120="","",IF($B$2="",COUNTIFS('Workers Assignments'!D:D,B120,'Workers Assignments'!E:E,"&lt;=3"),COUNTIFS('Workers Assignments'!D:D,B120,'Workers Assignments'!E:E,"&lt;=3",'Workers Assignments'!G:G,$B$2)))</f>
        <v/>
      </c>
      <c r="H120" s="24" t="str">
        <f t="shared" si="4"/>
        <v/>
      </c>
      <c r="I120" s="29" t="str">
        <f>IF(B120="","",IF($B$2="",SUMIF('Workers Assignments'!D:D,B120,'Workers Assignments'!AA:AA),SUMIFS('Workers Assignments'!AA:AA,'Workers Assignments'!D:D,B120,'Workers Assignments'!G:G,$B$2)))</f>
        <v/>
      </c>
      <c r="J120" s="24" t="str">
        <f>IF(OR('Demand Locations'!E120="",'Demand Locations'!E120=0),"",I120/'Demand Locations'!E120)</f>
        <v/>
      </c>
      <c r="K120" s="29" t="str">
        <f>IF(OR(C120=0,C120=""),"",IF($B$2="",SUMIF('Workers Assignments'!D:D,B120,'Workers Assignments'!W:W)/C120,SUMIFS('Workers Assignments'!W:W,'Workers Assignments'!D:D,B120,'Workers Assignments'!G:G,$B$2)/C120))</f>
        <v/>
      </c>
    </row>
    <row r="121" spans="1:11" x14ac:dyDescent="0.25">
      <c r="A121" s="7">
        <f t="shared" si="5"/>
        <v>117</v>
      </c>
      <c r="B121" s="7" t="str">
        <f>IF('Demand Locations'!B121&lt;&gt;"",'Demand Locations'!B121,"")</f>
        <v/>
      </c>
      <c r="C121" s="7" t="str">
        <f>IF(B121="","",IF($B$2="",COUNTIF('Workers Assignments'!D:D,B121),COUNTIFS('Workers Assignments'!D:D,B121,'Workers Assignments'!G:G,$B$2)))</f>
        <v/>
      </c>
      <c r="D121" s="24" t="str">
        <f>IF(B121="","",IF('Workers Settings'!$A$3=0,"",C121/'Workers Settings'!$A$3))</f>
        <v/>
      </c>
      <c r="E121" s="7" t="str">
        <f>IF(B121="","",IF($B$2="",COUNTIFS('Workers Assignments'!D:D,B121,'Workers Assignments'!E:E,1),COUNTIFS('Workers Assignments'!D:D,B121,'Workers Assignments'!E:E,1,'Workers Assignments'!G:G,$B$2)))</f>
        <v/>
      </c>
      <c r="F121" s="24" t="str">
        <f t="shared" si="3"/>
        <v/>
      </c>
      <c r="G121" s="7" t="str">
        <f>IF(B121="","",IF($B$2="",COUNTIFS('Workers Assignments'!D:D,B121,'Workers Assignments'!E:E,"&lt;=3"),COUNTIFS('Workers Assignments'!D:D,B121,'Workers Assignments'!E:E,"&lt;=3",'Workers Assignments'!G:G,$B$2)))</f>
        <v/>
      </c>
      <c r="H121" s="24" t="str">
        <f t="shared" si="4"/>
        <v/>
      </c>
      <c r="I121" s="29" t="str">
        <f>IF(B121="","",IF($B$2="",SUMIF('Workers Assignments'!D:D,B121,'Workers Assignments'!AA:AA),SUMIFS('Workers Assignments'!AA:AA,'Workers Assignments'!D:D,B121,'Workers Assignments'!G:G,$B$2)))</f>
        <v/>
      </c>
      <c r="J121" s="24" t="str">
        <f>IF(OR('Demand Locations'!E121="",'Demand Locations'!E121=0),"",I121/'Demand Locations'!E121)</f>
        <v/>
      </c>
      <c r="K121" s="29" t="str">
        <f>IF(OR(C121=0,C121=""),"",IF($B$2="",SUMIF('Workers Assignments'!D:D,B121,'Workers Assignments'!W:W)/C121,SUMIFS('Workers Assignments'!W:W,'Workers Assignments'!D:D,B121,'Workers Assignments'!G:G,$B$2)/C121))</f>
        <v/>
      </c>
    </row>
    <row r="122" spans="1:11" x14ac:dyDescent="0.25">
      <c r="A122" s="7">
        <f t="shared" si="5"/>
        <v>118</v>
      </c>
      <c r="B122" s="7" t="str">
        <f>IF('Demand Locations'!B122&lt;&gt;"",'Demand Locations'!B122,"")</f>
        <v/>
      </c>
      <c r="C122" s="7" t="str">
        <f>IF(B122="","",IF($B$2="",COUNTIF('Workers Assignments'!D:D,B122),COUNTIFS('Workers Assignments'!D:D,B122,'Workers Assignments'!G:G,$B$2)))</f>
        <v/>
      </c>
      <c r="D122" s="24" t="str">
        <f>IF(B122="","",IF('Workers Settings'!$A$3=0,"",C122/'Workers Settings'!$A$3))</f>
        <v/>
      </c>
      <c r="E122" s="7" t="str">
        <f>IF(B122="","",IF($B$2="",COUNTIFS('Workers Assignments'!D:D,B122,'Workers Assignments'!E:E,1),COUNTIFS('Workers Assignments'!D:D,B122,'Workers Assignments'!E:E,1,'Workers Assignments'!G:G,$B$2)))</f>
        <v/>
      </c>
      <c r="F122" s="24" t="str">
        <f t="shared" si="3"/>
        <v/>
      </c>
      <c r="G122" s="7" t="str">
        <f>IF(B122="","",IF($B$2="",COUNTIFS('Workers Assignments'!D:D,B122,'Workers Assignments'!E:E,"&lt;=3"),COUNTIFS('Workers Assignments'!D:D,B122,'Workers Assignments'!E:E,"&lt;=3",'Workers Assignments'!G:G,$B$2)))</f>
        <v/>
      </c>
      <c r="H122" s="24" t="str">
        <f t="shared" si="4"/>
        <v/>
      </c>
      <c r="I122" s="29" t="str">
        <f>IF(B122="","",IF($B$2="",SUMIF('Workers Assignments'!D:D,B122,'Workers Assignments'!AA:AA),SUMIFS('Workers Assignments'!AA:AA,'Workers Assignments'!D:D,B122,'Workers Assignments'!G:G,$B$2)))</f>
        <v/>
      </c>
      <c r="J122" s="24" t="str">
        <f>IF(OR('Demand Locations'!E122="",'Demand Locations'!E122=0),"",I122/'Demand Locations'!E122)</f>
        <v/>
      </c>
      <c r="K122" s="29" t="str">
        <f>IF(OR(C122=0,C122=""),"",IF($B$2="",SUMIF('Workers Assignments'!D:D,B122,'Workers Assignments'!W:W)/C122,SUMIFS('Workers Assignments'!W:W,'Workers Assignments'!D:D,B122,'Workers Assignments'!G:G,$B$2)/C122))</f>
        <v/>
      </c>
    </row>
    <row r="123" spans="1:11" x14ac:dyDescent="0.25">
      <c r="A123" s="7">
        <f t="shared" si="5"/>
        <v>119</v>
      </c>
      <c r="B123" s="7" t="str">
        <f>IF('Demand Locations'!B123&lt;&gt;"",'Demand Locations'!B123,"")</f>
        <v/>
      </c>
      <c r="C123" s="7" t="str">
        <f>IF(B123="","",IF($B$2="",COUNTIF('Workers Assignments'!D:D,B123),COUNTIFS('Workers Assignments'!D:D,B123,'Workers Assignments'!G:G,$B$2)))</f>
        <v/>
      </c>
      <c r="D123" s="24" t="str">
        <f>IF(B123="","",IF('Workers Settings'!$A$3=0,"",C123/'Workers Settings'!$A$3))</f>
        <v/>
      </c>
      <c r="E123" s="7" t="str">
        <f>IF(B123="","",IF($B$2="",COUNTIFS('Workers Assignments'!D:D,B123,'Workers Assignments'!E:E,1),COUNTIFS('Workers Assignments'!D:D,B123,'Workers Assignments'!E:E,1,'Workers Assignments'!G:G,$B$2)))</f>
        <v/>
      </c>
      <c r="F123" s="24" t="str">
        <f t="shared" si="3"/>
        <v/>
      </c>
      <c r="G123" s="7" t="str">
        <f>IF(B123="","",IF($B$2="",COUNTIFS('Workers Assignments'!D:D,B123,'Workers Assignments'!E:E,"&lt;=3"),COUNTIFS('Workers Assignments'!D:D,B123,'Workers Assignments'!E:E,"&lt;=3",'Workers Assignments'!G:G,$B$2)))</f>
        <v/>
      </c>
      <c r="H123" s="24" t="str">
        <f t="shared" si="4"/>
        <v/>
      </c>
      <c r="I123" s="29" t="str">
        <f>IF(B123="","",IF($B$2="",SUMIF('Workers Assignments'!D:D,B123,'Workers Assignments'!AA:AA),SUMIFS('Workers Assignments'!AA:AA,'Workers Assignments'!D:D,B123,'Workers Assignments'!G:G,$B$2)))</f>
        <v/>
      </c>
      <c r="J123" s="24" t="str">
        <f>IF(OR('Demand Locations'!E123="",'Demand Locations'!E123=0),"",I123/'Demand Locations'!E123)</f>
        <v/>
      </c>
      <c r="K123" s="29" t="str">
        <f>IF(OR(C123=0,C123=""),"",IF($B$2="",SUMIF('Workers Assignments'!D:D,B123,'Workers Assignments'!W:W)/C123,SUMIFS('Workers Assignments'!W:W,'Workers Assignments'!D:D,B123,'Workers Assignments'!G:G,$B$2)/C123))</f>
        <v/>
      </c>
    </row>
    <row r="124" spans="1:11" x14ac:dyDescent="0.25">
      <c r="A124" s="7">
        <f t="shared" si="5"/>
        <v>120</v>
      </c>
      <c r="B124" s="7" t="str">
        <f>IF('Demand Locations'!B124&lt;&gt;"",'Demand Locations'!B124,"")</f>
        <v/>
      </c>
      <c r="C124" s="7" t="str">
        <f>IF(B124="","",IF($B$2="",COUNTIF('Workers Assignments'!D:D,B124),COUNTIFS('Workers Assignments'!D:D,B124,'Workers Assignments'!G:G,$B$2)))</f>
        <v/>
      </c>
      <c r="D124" s="24" t="str">
        <f>IF(B124="","",IF('Workers Settings'!$A$3=0,"",C124/'Workers Settings'!$A$3))</f>
        <v/>
      </c>
      <c r="E124" s="7" t="str">
        <f>IF(B124="","",IF($B$2="",COUNTIFS('Workers Assignments'!D:D,B124,'Workers Assignments'!E:E,1),COUNTIFS('Workers Assignments'!D:D,B124,'Workers Assignments'!E:E,1,'Workers Assignments'!G:G,$B$2)))</f>
        <v/>
      </c>
      <c r="F124" s="24" t="str">
        <f t="shared" si="3"/>
        <v/>
      </c>
      <c r="G124" s="7" t="str">
        <f>IF(B124="","",IF($B$2="",COUNTIFS('Workers Assignments'!D:D,B124,'Workers Assignments'!E:E,"&lt;=3"),COUNTIFS('Workers Assignments'!D:D,B124,'Workers Assignments'!E:E,"&lt;=3",'Workers Assignments'!G:G,$B$2)))</f>
        <v/>
      </c>
      <c r="H124" s="24" t="str">
        <f t="shared" si="4"/>
        <v/>
      </c>
      <c r="I124" s="29" t="str">
        <f>IF(B124="","",IF($B$2="",SUMIF('Workers Assignments'!D:D,B124,'Workers Assignments'!AA:AA),SUMIFS('Workers Assignments'!AA:AA,'Workers Assignments'!D:D,B124,'Workers Assignments'!G:G,$B$2)))</f>
        <v/>
      </c>
      <c r="J124" s="24" t="str">
        <f>IF(OR('Demand Locations'!E124="",'Demand Locations'!E124=0),"",I124/'Demand Locations'!E124)</f>
        <v/>
      </c>
      <c r="K124" s="29" t="str">
        <f>IF(OR(C124=0,C124=""),"",IF($B$2="",SUMIF('Workers Assignments'!D:D,B124,'Workers Assignments'!W:W)/C124,SUMIFS('Workers Assignments'!W:W,'Workers Assignments'!D:D,B124,'Workers Assignments'!G:G,$B$2)/C124))</f>
        <v/>
      </c>
    </row>
    <row r="125" spans="1:11" x14ac:dyDescent="0.25">
      <c r="A125" s="7">
        <f t="shared" si="5"/>
        <v>121</v>
      </c>
      <c r="B125" s="7" t="str">
        <f>IF('Demand Locations'!B125&lt;&gt;"",'Demand Locations'!B125,"")</f>
        <v/>
      </c>
      <c r="C125" s="7" t="str">
        <f>IF(B125="","",IF($B$2="",COUNTIF('Workers Assignments'!D:D,B125),COUNTIFS('Workers Assignments'!D:D,B125,'Workers Assignments'!G:G,$B$2)))</f>
        <v/>
      </c>
      <c r="D125" s="24" t="str">
        <f>IF(B125="","",IF('Workers Settings'!$A$3=0,"",C125/'Workers Settings'!$A$3))</f>
        <v/>
      </c>
      <c r="E125" s="7" t="str">
        <f>IF(B125="","",IF($B$2="",COUNTIFS('Workers Assignments'!D:D,B125,'Workers Assignments'!E:E,1),COUNTIFS('Workers Assignments'!D:D,B125,'Workers Assignments'!E:E,1,'Workers Assignments'!G:G,$B$2)))</f>
        <v/>
      </c>
      <c r="F125" s="24" t="str">
        <f t="shared" si="3"/>
        <v/>
      </c>
      <c r="G125" s="7" t="str">
        <f>IF(B125="","",IF($B$2="",COUNTIFS('Workers Assignments'!D:D,B125,'Workers Assignments'!E:E,"&lt;=3"),COUNTIFS('Workers Assignments'!D:D,B125,'Workers Assignments'!E:E,"&lt;=3",'Workers Assignments'!G:G,$B$2)))</f>
        <v/>
      </c>
      <c r="H125" s="24" t="str">
        <f t="shared" si="4"/>
        <v/>
      </c>
      <c r="I125" s="29" t="str">
        <f>IF(B125="","",IF($B$2="",SUMIF('Workers Assignments'!D:D,B125,'Workers Assignments'!AA:AA),SUMIFS('Workers Assignments'!AA:AA,'Workers Assignments'!D:D,B125,'Workers Assignments'!G:G,$B$2)))</f>
        <v/>
      </c>
      <c r="J125" s="24" t="str">
        <f>IF(OR('Demand Locations'!E125="",'Demand Locations'!E125=0),"",I125/'Demand Locations'!E125)</f>
        <v/>
      </c>
      <c r="K125" s="29" t="str">
        <f>IF(OR(C125=0,C125=""),"",IF($B$2="",SUMIF('Workers Assignments'!D:D,B125,'Workers Assignments'!W:W)/C125,SUMIFS('Workers Assignments'!W:W,'Workers Assignments'!D:D,B125,'Workers Assignments'!G:G,$B$2)/C125))</f>
        <v/>
      </c>
    </row>
    <row r="126" spans="1:11" x14ac:dyDescent="0.25">
      <c r="A126" s="7">
        <f t="shared" si="5"/>
        <v>122</v>
      </c>
      <c r="B126" s="7" t="str">
        <f>IF('Demand Locations'!B126&lt;&gt;"",'Demand Locations'!B126,"")</f>
        <v/>
      </c>
      <c r="C126" s="7" t="str">
        <f>IF(B126="","",IF($B$2="",COUNTIF('Workers Assignments'!D:D,B126),COUNTIFS('Workers Assignments'!D:D,B126,'Workers Assignments'!G:G,$B$2)))</f>
        <v/>
      </c>
      <c r="D126" s="24" t="str">
        <f>IF(B126="","",IF('Workers Settings'!$A$3=0,"",C126/'Workers Settings'!$A$3))</f>
        <v/>
      </c>
      <c r="E126" s="7" t="str">
        <f>IF(B126="","",IF($B$2="",COUNTIFS('Workers Assignments'!D:D,B126,'Workers Assignments'!E:E,1),COUNTIFS('Workers Assignments'!D:D,B126,'Workers Assignments'!E:E,1,'Workers Assignments'!G:G,$B$2)))</f>
        <v/>
      </c>
      <c r="F126" s="24" t="str">
        <f t="shared" si="3"/>
        <v/>
      </c>
      <c r="G126" s="7" t="str">
        <f>IF(B126="","",IF($B$2="",COUNTIFS('Workers Assignments'!D:D,B126,'Workers Assignments'!E:E,"&lt;=3"),COUNTIFS('Workers Assignments'!D:D,B126,'Workers Assignments'!E:E,"&lt;=3",'Workers Assignments'!G:G,$B$2)))</f>
        <v/>
      </c>
      <c r="H126" s="24" t="str">
        <f t="shared" si="4"/>
        <v/>
      </c>
      <c r="I126" s="29" t="str">
        <f>IF(B126="","",IF($B$2="",SUMIF('Workers Assignments'!D:D,B126,'Workers Assignments'!AA:AA),SUMIFS('Workers Assignments'!AA:AA,'Workers Assignments'!D:D,B126,'Workers Assignments'!G:G,$B$2)))</f>
        <v/>
      </c>
      <c r="J126" s="24" t="str">
        <f>IF(OR('Demand Locations'!E126="",'Demand Locations'!E126=0),"",I126/'Demand Locations'!E126)</f>
        <v/>
      </c>
      <c r="K126" s="29" t="str">
        <f>IF(OR(C126=0,C126=""),"",IF($B$2="",SUMIF('Workers Assignments'!D:D,B126,'Workers Assignments'!W:W)/C126,SUMIFS('Workers Assignments'!W:W,'Workers Assignments'!D:D,B126,'Workers Assignments'!G:G,$B$2)/C126))</f>
        <v/>
      </c>
    </row>
    <row r="127" spans="1:11" x14ac:dyDescent="0.25">
      <c r="A127" s="7">
        <f t="shared" si="5"/>
        <v>123</v>
      </c>
      <c r="B127" s="7" t="str">
        <f>IF('Demand Locations'!B127&lt;&gt;"",'Demand Locations'!B127,"")</f>
        <v/>
      </c>
      <c r="C127" s="7" t="str">
        <f>IF(B127="","",IF($B$2="",COUNTIF('Workers Assignments'!D:D,B127),COUNTIFS('Workers Assignments'!D:D,B127,'Workers Assignments'!G:G,$B$2)))</f>
        <v/>
      </c>
      <c r="D127" s="24" t="str">
        <f>IF(B127="","",IF('Workers Settings'!$A$3=0,"",C127/'Workers Settings'!$A$3))</f>
        <v/>
      </c>
      <c r="E127" s="7" t="str">
        <f>IF(B127="","",IF($B$2="",COUNTIFS('Workers Assignments'!D:D,B127,'Workers Assignments'!E:E,1),COUNTIFS('Workers Assignments'!D:D,B127,'Workers Assignments'!E:E,1,'Workers Assignments'!G:G,$B$2)))</f>
        <v/>
      </c>
      <c r="F127" s="24" t="str">
        <f t="shared" si="3"/>
        <v/>
      </c>
      <c r="G127" s="7" t="str">
        <f>IF(B127="","",IF($B$2="",COUNTIFS('Workers Assignments'!D:D,B127,'Workers Assignments'!E:E,"&lt;=3"),COUNTIFS('Workers Assignments'!D:D,B127,'Workers Assignments'!E:E,"&lt;=3",'Workers Assignments'!G:G,$B$2)))</f>
        <v/>
      </c>
      <c r="H127" s="24" t="str">
        <f t="shared" si="4"/>
        <v/>
      </c>
      <c r="I127" s="29" t="str">
        <f>IF(B127="","",IF($B$2="",SUMIF('Workers Assignments'!D:D,B127,'Workers Assignments'!AA:AA),SUMIFS('Workers Assignments'!AA:AA,'Workers Assignments'!D:D,B127,'Workers Assignments'!G:G,$B$2)))</f>
        <v/>
      </c>
      <c r="J127" s="24" t="str">
        <f>IF(OR('Demand Locations'!E127="",'Demand Locations'!E127=0),"",I127/'Demand Locations'!E127)</f>
        <v/>
      </c>
      <c r="K127" s="29" t="str">
        <f>IF(OR(C127=0,C127=""),"",IF($B$2="",SUMIF('Workers Assignments'!D:D,B127,'Workers Assignments'!W:W)/C127,SUMIFS('Workers Assignments'!W:W,'Workers Assignments'!D:D,B127,'Workers Assignments'!G:G,$B$2)/C127))</f>
        <v/>
      </c>
    </row>
    <row r="128" spans="1:11" x14ac:dyDescent="0.25">
      <c r="A128" s="7">
        <f t="shared" si="5"/>
        <v>124</v>
      </c>
      <c r="B128" s="7" t="str">
        <f>IF('Demand Locations'!B128&lt;&gt;"",'Demand Locations'!B128,"")</f>
        <v/>
      </c>
      <c r="C128" s="7" t="str">
        <f>IF(B128="","",IF($B$2="",COUNTIF('Workers Assignments'!D:D,B128),COUNTIFS('Workers Assignments'!D:D,B128,'Workers Assignments'!G:G,$B$2)))</f>
        <v/>
      </c>
      <c r="D128" s="24" t="str">
        <f>IF(B128="","",IF('Workers Settings'!$A$3=0,"",C128/'Workers Settings'!$A$3))</f>
        <v/>
      </c>
      <c r="E128" s="7" t="str">
        <f>IF(B128="","",IF($B$2="",COUNTIFS('Workers Assignments'!D:D,B128,'Workers Assignments'!E:E,1),COUNTIFS('Workers Assignments'!D:D,B128,'Workers Assignments'!E:E,1,'Workers Assignments'!G:G,$B$2)))</f>
        <v/>
      </c>
      <c r="F128" s="24" t="str">
        <f t="shared" si="3"/>
        <v/>
      </c>
      <c r="G128" s="7" t="str">
        <f>IF(B128="","",IF($B$2="",COUNTIFS('Workers Assignments'!D:D,B128,'Workers Assignments'!E:E,"&lt;=3"),COUNTIFS('Workers Assignments'!D:D,B128,'Workers Assignments'!E:E,"&lt;=3",'Workers Assignments'!G:G,$B$2)))</f>
        <v/>
      </c>
      <c r="H128" s="24" t="str">
        <f t="shared" si="4"/>
        <v/>
      </c>
      <c r="I128" s="29" t="str">
        <f>IF(B128="","",IF($B$2="",SUMIF('Workers Assignments'!D:D,B128,'Workers Assignments'!AA:AA),SUMIFS('Workers Assignments'!AA:AA,'Workers Assignments'!D:D,B128,'Workers Assignments'!G:G,$B$2)))</f>
        <v/>
      </c>
      <c r="J128" s="24" t="str">
        <f>IF(OR('Demand Locations'!E128="",'Demand Locations'!E128=0),"",I128/'Demand Locations'!E128)</f>
        <v/>
      </c>
      <c r="K128" s="29" t="str">
        <f>IF(OR(C128=0,C128=""),"",IF($B$2="",SUMIF('Workers Assignments'!D:D,B128,'Workers Assignments'!W:W)/C128,SUMIFS('Workers Assignments'!W:W,'Workers Assignments'!D:D,B128,'Workers Assignments'!G:G,$B$2)/C128))</f>
        <v/>
      </c>
    </row>
    <row r="129" spans="1:11" x14ac:dyDescent="0.25">
      <c r="A129" s="7">
        <f t="shared" si="5"/>
        <v>125</v>
      </c>
      <c r="B129" s="7" t="str">
        <f>IF('Demand Locations'!B129&lt;&gt;"",'Demand Locations'!B129,"")</f>
        <v/>
      </c>
      <c r="C129" s="7" t="str">
        <f>IF(B129="","",IF($B$2="",COUNTIF('Workers Assignments'!D:D,B129),COUNTIFS('Workers Assignments'!D:D,B129,'Workers Assignments'!G:G,$B$2)))</f>
        <v/>
      </c>
      <c r="D129" s="24" t="str">
        <f>IF(B129="","",IF('Workers Settings'!$A$3=0,"",C129/'Workers Settings'!$A$3))</f>
        <v/>
      </c>
      <c r="E129" s="7" t="str">
        <f>IF(B129="","",IF($B$2="",COUNTIFS('Workers Assignments'!D:D,B129,'Workers Assignments'!E:E,1),COUNTIFS('Workers Assignments'!D:D,B129,'Workers Assignments'!E:E,1,'Workers Assignments'!G:G,$B$2)))</f>
        <v/>
      </c>
      <c r="F129" s="24" t="str">
        <f t="shared" si="3"/>
        <v/>
      </c>
      <c r="G129" s="7" t="str">
        <f>IF(B129="","",IF($B$2="",COUNTIFS('Workers Assignments'!D:D,B129,'Workers Assignments'!E:E,"&lt;=3"),COUNTIFS('Workers Assignments'!D:D,B129,'Workers Assignments'!E:E,"&lt;=3",'Workers Assignments'!G:G,$B$2)))</f>
        <v/>
      </c>
      <c r="H129" s="24" t="str">
        <f t="shared" si="4"/>
        <v/>
      </c>
      <c r="I129" s="29" t="str">
        <f>IF(B129="","",IF($B$2="",SUMIF('Workers Assignments'!D:D,B129,'Workers Assignments'!AA:AA),SUMIFS('Workers Assignments'!AA:AA,'Workers Assignments'!D:D,B129,'Workers Assignments'!G:G,$B$2)))</f>
        <v/>
      </c>
      <c r="J129" s="24" t="str">
        <f>IF(OR('Demand Locations'!E129="",'Demand Locations'!E129=0),"",I129/'Demand Locations'!E129)</f>
        <v/>
      </c>
      <c r="K129" s="29" t="str">
        <f>IF(OR(C129=0,C129=""),"",IF($B$2="",SUMIF('Workers Assignments'!D:D,B129,'Workers Assignments'!W:W)/C129,SUMIFS('Workers Assignments'!W:W,'Workers Assignments'!D:D,B129,'Workers Assignments'!G:G,$B$2)/C129))</f>
        <v/>
      </c>
    </row>
    <row r="130" spans="1:11" x14ac:dyDescent="0.25">
      <c r="A130" s="7">
        <f t="shared" si="5"/>
        <v>126</v>
      </c>
      <c r="B130" s="7" t="str">
        <f>IF('Demand Locations'!B130&lt;&gt;"",'Demand Locations'!B130,"")</f>
        <v/>
      </c>
      <c r="C130" s="7" t="str">
        <f>IF(B130="","",IF($B$2="",COUNTIF('Workers Assignments'!D:D,B130),COUNTIFS('Workers Assignments'!D:D,B130,'Workers Assignments'!G:G,$B$2)))</f>
        <v/>
      </c>
      <c r="D130" s="24" t="str">
        <f>IF(B130="","",IF('Workers Settings'!$A$3=0,"",C130/'Workers Settings'!$A$3))</f>
        <v/>
      </c>
      <c r="E130" s="7" t="str">
        <f>IF(B130="","",IF($B$2="",COUNTIFS('Workers Assignments'!D:D,B130,'Workers Assignments'!E:E,1),COUNTIFS('Workers Assignments'!D:D,B130,'Workers Assignments'!E:E,1,'Workers Assignments'!G:G,$B$2)))</f>
        <v/>
      </c>
      <c r="F130" s="24" t="str">
        <f t="shared" si="3"/>
        <v/>
      </c>
      <c r="G130" s="7" t="str">
        <f>IF(B130="","",IF($B$2="",COUNTIFS('Workers Assignments'!D:D,B130,'Workers Assignments'!E:E,"&lt;=3"),COUNTIFS('Workers Assignments'!D:D,B130,'Workers Assignments'!E:E,"&lt;=3",'Workers Assignments'!G:G,$B$2)))</f>
        <v/>
      </c>
      <c r="H130" s="24" t="str">
        <f t="shared" si="4"/>
        <v/>
      </c>
      <c r="I130" s="29" t="str">
        <f>IF(B130="","",IF($B$2="",SUMIF('Workers Assignments'!D:D,B130,'Workers Assignments'!AA:AA),SUMIFS('Workers Assignments'!AA:AA,'Workers Assignments'!D:D,B130,'Workers Assignments'!G:G,$B$2)))</f>
        <v/>
      </c>
      <c r="J130" s="24" t="str">
        <f>IF(OR('Demand Locations'!E130="",'Demand Locations'!E130=0),"",I130/'Demand Locations'!E130)</f>
        <v/>
      </c>
      <c r="K130" s="29" t="str">
        <f>IF(OR(C130=0,C130=""),"",IF($B$2="",SUMIF('Workers Assignments'!D:D,B130,'Workers Assignments'!W:W)/C130,SUMIFS('Workers Assignments'!W:W,'Workers Assignments'!D:D,B130,'Workers Assignments'!G:G,$B$2)/C130))</f>
        <v/>
      </c>
    </row>
    <row r="131" spans="1:11" x14ac:dyDescent="0.25">
      <c r="A131" s="7">
        <f t="shared" si="5"/>
        <v>127</v>
      </c>
      <c r="B131" s="7" t="str">
        <f>IF('Demand Locations'!B131&lt;&gt;"",'Demand Locations'!B131,"")</f>
        <v/>
      </c>
      <c r="C131" s="7" t="str">
        <f>IF(B131="","",IF($B$2="",COUNTIF('Workers Assignments'!D:D,B131),COUNTIFS('Workers Assignments'!D:D,B131,'Workers Assignments'!G:G,$B$2)))</f>
        <v/>
      </c>
      <c r="D131" s="24" t="str">
        <f>IF(B131="","",IF('Workers Settings'!$A$3=0,"",C131/'Workers Settings'!$A$3))</f>
        <v/>
      </c>
      <c r="E131" s="7" t="str">
        <f>IF(B131="","",IF($B$2="",COUNTIFS('Workers Assignments'!D:D,B131,'Workers Assignments'!E:E,1),COUNTIFS('Workers Assignments'!D:D,B131,'Workers Assignments'!E:E,1,'Workers Assignments'!G:G,$B$2)))</f>
        <v/>
      </c>
      <c r="F131" s="24" t="str">
        <f t="shared" si="3"/>
        <v/>
      </c>
      <c r="G131" s="7" t="str">
        <f>IF(B131="","",IF($B$2="",COUNTIFS('Workers Assignments'!D:D,B131,'Workers Assignments'!E:E,"&lt;=3"),COUNTIFS('Workers Assignments'!D:D,B131,'Workers Assignments'!E:E,"&lt;=3",'Workers Assignments'!G:G,$B$2)))</f>
        <v/>
      </c>
      <c r="H131" s="24" t="str">
        <f t="shared" si="4"/>
        <v/>
      </c>
      <c r="I131" s="29" t="str">
        <f>IF(B131="","",IF($B$2="",SUMIF('Workers Assignments'!D:D,B131,'Workers Assignments'!AA:AA),SUMIFS('Workers Assignments'!AA:AA,'Workers Assignments'!D:D,B131,'Workers Assignments'!G:G,$B$2)))</f>
        <v/>
      </c>
      <c r="J131" s="24" t="str">
        <f>IF(OR('Demand Locations'!E131="",'Demand Locations'!E131=0),"",I131/'Demand Locations'!E131)</f>
        <v/>
      </c>
      <c r="K131" s="29" t="str">
        <f>IF(OR(C131=0,C131=""),"",IF($B$2="",SUMIF('Workers Assignments'!D:D,B131,'Workers Assignments'!W:W)/C131,SUMIFS('Workers Assignments'!W:W,'Workers Assignments'!D:D,B131,'Workers Assignments'!G:G,$B$2)/C131))</f>
        <v/>
      </c>
    </row>
    <row r="132" spans="1:11" x14ac:dyDescent="0.25">
      <c r="A132" s="7">
        <f t="shared" si="5"/>
        <v>128</v>
      </c>
      <c r="B132" s="7" t="str">
        <f>IF('Demand Locations'!B132&lt;&gt;"",'Demand Locations'!B132,"")</f>
        <v/>
      </c>
      <c r="C132" s="7" t="str">
        <f>IF(B132="","",IF($B$2="",COUNTIF('Workers Assignments'!D:D,B132),COUNTIFS('Workers Assignments'!D:D,B132,'Workers Assignments'!G:G,$B$2)))</f>
        <v/>
      </c>
      <c r="D132" s="24" t="str">
        <f>IF(B132="","",IF('Workers Settings'!$A$3=0,"",C132/'Workers Settings'!$A$3))</f>
        <v/>
      </c>
      <c r="E132" s="7" t="str">
        <f>IF(B132="","",IF($B$2="",COUNTIFS('Workers Assignments'!D:D,B132,'Workers Assignments'!E:E,1),COUNTIFS('Workers Assignments'!D:D,B132,'Workers Assignments'!E:E,1,'Workers Assignments'!G:G,$B$2)))</f>
        <v/>
      </c>
      <c r="F132" s="24" t="str">
        <f t="shared" si="3"/>
        <v/>
      </c>
      <c r="G132" s="7" t="str">
        <f>IF(B132="","",IF($B$2="",COUNTIFS('Workers Assignments'!D:D,B132,'Workers Assignments'!E:E,"&lt;=3"),COUNTIFS('Workers Assignments'!D:D,B132,'Workers Assignments'!E:E,"&lt;=3",'Workers Assignments'!G:G,$B$2)))</f>
        <v/>
      </c>
      <c r="H132" s="24" t="str">
        <f t="shared" si="4"/>
        <v/>
      </c>
      <c r="I132" s="29" t="str">
        <f>IF(B132="","",IF($B$2="",SUMIF('Workers Assignments'!D:D,B132,'Workers Assignments'!AA:AA),SUMIFS('Workers Assignments'!AA:AA,'Workers Assignments'!D:D,B132,'Workers Assignments'!G:G,$B$2)))</f>
        <v/>
      </c>
      <c r="J132" s="24" t="str">
        <f>IF(OR('Demand Locations'!E132="",'Demand Locations'!E132=0),"",I132/'Demand Locations'!E132)</f>
        <v/>
      </c>
      <c r="K132" s="29" t="str">
        <f>IF(OR(C132=0,C132=""),"",IF($B$2="",SUMIF('Workers Assignments'!D:D,B132,'Workers Assignments'!W:W)/C132,SUMIFS('Workers Assignments'!W:W,'Workers Assignments'!D:D,B132,'Workers Assignments'!G:G,$B$2)/C132))</f>
        <v/>
      </c>
    </row>
    <row r="133" spans="1:11" x14ac:dyDescent="0.25">
      <c r="A133" s="7">
        <f t="shared" si="5"/>
        <v>129</v>
      </c>
      <c r="B133" s="7" t="str">
        <f>IF('Demand Locations'!B133&lt;&gt;"",'Demand Locations'!B133,"")</f>
        <v/>
      </c>
      <c r="C133" s="7" t="str">
        <f>IF(B133="","",IF($B$2="",COUNTIF('Workers Assignments'!D:D,B133),COUNTIFS('Workers Assignments'!D:D,B133,'Workers Assignments'!G:G,$B$2)))</f>
        <v/>
      </c>
      <c r="D133" s="24" t="str">
        <f>IF(B133="","",IF('Workers Settings'!$A$3=0,"",C133/'Workers Settings'!$A$3))</f>
        <v/>
      </c>
      <c r="E133" s="7" t="str">
        <f>IF(B133="","",IF($B$2="",COUNTIFS('Workers Assignments'!D:D,B133,'Workers Assignments'!E:E,1),COUNTIFS('Workers Assignments'!D:D,B133,'Workers Assignments'!E:E,1,'Workers Assignments'!G:G,$B$2)))</f>
        <v/>
      </c>
      <c r="F133" s="24" t="str">
        <f t="shared" si="3"/>
        <v/>
      </c>
      <c r="G133" s="7" t="str">
        <f>IF(B133="","",IF($B$2="",COUNTIFS('Workers Assignments'!D:D,B133,'Workers Assignments'!E:E,"&lt;=3"),COUNTIFS('Workers Assignments'!D:D,B133,'Workers Assignments'!E:E,"&lt;=3",'Workers Assignments'!G:G,$B$2)))</f>
        <v/>
      </c>
      <c r="H133" s="24" t="str">
        <f t="shared" si="4"/>
        <v/>
      </c>
      <c r="I133" s="29" t="str">
        <f>IF(B133="","",IF($B$2="",SUMIF('Workers Assignments'!D:D,B133,'Workers Assignments'!AA:AA),SUMIFS('Workers Assignments'!AA:AA,'Workers Assignments'!D:D,B133,'Workers Assignments'!G:G,$B$2)))</f>
        <v/>
      </c>
      <c r="J133" s="24" t="str">
        <f>IF(OR('Demand Locations'!E133="",'Demand Locations'!E133=0),"",I133/'Demand Locations'!E133)</f>
        <v/>
      </c>
      <c r="K133" s="29" t="str">
        <f>IF(OR(C133=0,C133=""),"",IF($B$2="",SUMIF('Workers Assignments'!D:D,B133,'Workers Assignments'!W:W)/C133,SUMIFS('Workers Assignments'!W:W,'Workers Assignments'!D:D,B133,'Workers Assignments'!G:G,$B$2)/C133))</f>
        <v/>
      </c>
    </row>
    <row r="134" spans="1:11" x14ac:dyDescent="0.25">
      <c r="A134" s="7">
        <f t="shared" si="5"/>
        <v>130</v>
      </c>
      <c r="B134" s="7" t="str">
        <f>IF('Demand Locations'!B134&lt;&gt;"",'Demand Locations'!B134,"")</f>
        <v/>
      </c>
      <c r="C134" s="7" t="str">
        <f>IF(B134="","",IF($B$2="",COUNTIF('Workers Assignments'!D:D,B134),COUNTIFS('Workers Assignments'!D:D,B134,'Workers Assignments'!G:G,$B$2)))</f>
        <v/>
      </c>
      <c r="D134" s="24" t="str">
        <f>IF(B134="","",IF('Workers Settings'!$A$3=0,"",C134/'Workers Settings'!$A$3))</f>
        <v/>
      </c>
      <c r="E134" s="7" t="str">
        <f>IF(B134="","",IF($B$2="",COUNTIFS('Workers Assignments'!D:D,B134,'Workers Assignments'!E:E,1),COUNTIFS('Workers Assignments'!D:D,B134,'Workers Assignments'!E:E,1,'Workers Assignments'!G:G,$B$2)))</f>
        <v/>
      </c>
      <c r="F134" s="24" t="str">
        <f t="shared" ref="F134:F197" si="6">IF(OR(C134="",C134=0),"",E134/C134)</f>
        <v/>
      </c>
      <c r="G134" s="7" t="str">
        <f>IF(B134="","",IF($B$2="",COUNTIFS('Workers Assignments'!D:D,B134,'Workers Assignments'!E:E,"&lt;=3"),COUNTIFS('Workers Assignments'!D:D,B134,'Workers Assignments'!E:E,"&lt;=3",'Workers Assignments'!G:G,$B$2)))</f>
        <v/>
      </c>
      <c r="H134" s="24" t="str">
        <f t="shared" ref="H134:H197" si="7">IF(OR(C134="",C134=0),"",G134/C134)</f>
        <v/>
      </c>
      <c r="I134" s="29" t="str">
        <f>IF(B134="","",IF($B$2="",SUMIF('Workers Assignments'!D:D,B134,'Workers Assignments'!AA:AA),SUMIFS('Workers Assignments'!AA:AA,'Workers Assignments'!D:D,B134,'Workers Assignments'!G:G,$B$2)))</f>
        <v/>
      </c>
      <c r="J134" s="24" t="str">
        <f>IF(OR('Demand Locations'!E134="",'Demand Locations'!E134=0),"",I134/'Demand Locations'!E134)</f>
        <v/>
      </c>
      <c r="K134" s="29" t="str">
        <f>IF(OR(C134=0,C134=""),"",IF($B$2="",SUMIF('Workers Assignments'!D:D,B134,'Workers Assignments'!W:W)/C134,SUMIFS('Workers Assignments'!W:W,'Workers Assignments'!D:D,B134,'Workers Assignments'!G:G,$B$2)/C134))</f>
        <v/>
      </c>
    </row>
    <row r="135" spans="1:11" x14ac:dyDescent="0.25">
      <c r="A135" s="7">
        <f t="shared" ref="A135:A198" si="8">A134+1</f>
        <v>131</v>
      </c>
      <c r="B135" s="7" t="str">
        <f>IF('Demand Locations'!B135&lt;&gt;"",'Demand Locations'!B135,"")</f>
        <v/>
      </c>
      <c r="C135" s="7" t="str">
        <f>IF(B135="","",IF($B$2="",COUNTIF('Workers Assignments'!D:D,B135),COUNTIFS('Workers Assignments'!D:D,B135,'Workers Assignments'!G:G,$B$2)))</f>
        <v/>
      </c>
      <c r="D135" s="24" t="str">
        <f>IF(B135="","",IF('Workers Settings'!$A$3=0,"",C135/'Workers Settings'!$A$3))</f>
        <v/>
      </c>
      <c r="E135" s="7" t="str">
        <f>IF(B135="","",IF($B$2="",COUNTIFS('Workers Assignments'!D:D,B135,'Workers Assignments'!E:E,1),COUNTIFS('Workers Assignments'!D:D,B135,'Workers Assignments'!E:E,1,'Workers Assignments'!G:G,$B$2)))</f>
        <v/>
      </c>
      <c r="F135" s="24" t="str">
        <f t="shared" si="6"/>
        <v/>
      </c>
      <c r="G135" s="7" t="str">
        <f>IF(B135="","",IF($B$2="",COUNTIFS('Workers Assignments'!D:D,B135,'Workers Assignments'!E:E,"&lt;=3"),COUNTIFS('Workers Assignments'!D:D,B135,'Workers Assignments'!E:E,"&lt;=3",'Workers Assignments'!G:G,$B$2)))</f>
        <v/>
      </c>
      <c r="H135" s="24" t="str">
        <f t="shared" si="7"/>
        <v/>
      </c>
      <c r="I135" s="29" t="str">
        <f>IF(B135="","",IF($B$2="",SUMIF('Workers Assignments'!D:D,B135,'Workers Assignments'!AA:AA),SUMIFS('Workers Assignments'!AA:AA,'Workers Assignments'!D:D,B135,'Workers Assignments'!G:G,$B$2)))</f>
        <v/>
      </c>
      <c r="J135" s="24" t="str">
        <f>IF(OR('Demand Locations'!E135="",'Demand Locations'!E135=0),"",I135/'Demand Locations'!E135)</f>
        <v/>
      </c>
      <c r="K135" s="29" t="str">
        <f>IF(OR(C135=0,C135=""),"",IF($B$2="",SUMIF('Workers Assignments'!D:D,B135,'Workers Assignments'!W:W)/C135,SUMIFS('Workers Assignments'!W:W,'Workers Assignments'!D:D,B135,'Workers Assignments'!G:G,$B$2)/C135))</f>
        <v/>
      </c>
    </row>
    <row r="136" spans="1:11" x14ac:dyDescent="0.25">
      <c r="A136" s="7">
        <f t="shared" si="8"/>
        <v>132</v>
      </c>
      <c r="B136" s="7" t="str">
        <f>IF('Demand Locations'!B136&lt;&gt;"",'Demand Locations'!B136,"")</f>
        <v/>
      </c>
      <c r="C136" s="7" t="str">
        <f>IF(B136="","",IF($B$2="",COUNTIF('Workers Assignments'!D:D,B136),COUNTIFS('Workers Assignments'!D:D,B136,'Workers Assignments'!G:G,$B$2)))</f>
        <v/>
      </c>
      <c r="D136" s="24" t="str">
        <f>IF(B136="","",IF('Workers Settings'!$A$3=0,"",C136/'Workers Settings'!$A$3))</f>
        <v/>
      </c>
      <c r="E136" s="7" t="str">
        <f>IF(B136="","",IF($B$2="",COUNTIFS('Workers Assignments'!D:D,B136,'Workers Assignments'!E:E,1),COUNTIFS('Workers Assignments'!D:D,B136,'Workers Assignments'!E:E,1,'Workers Assignments'!G:G,$B$2)))</f>
        <v/>
      </c>
      <c r="F136" s="24" t="str">
        <f t="shared" si="6"/>
        <v/>
      </c>
      <c r="G136" s="7" t="str">
        <f>IF(B136="","",IF($B$2="",COUNTIFS('Workers Assignments'!D:D,B136,'Workers Assignments'!E:E,"&lt;=3"),COUNTIFS('Workers Assignments'!D:D,B136,'Workers Assignments'!E:E,"&lt;=3",'Workers Assignments'!G:G,$B$2)))</f>
        <v/>
      </c>
      <c r="H136" s="24" t="str">
        <f t="shared" si="7"/>
        <v/>
      </c>
      <c r="I136" s="29" t="str">
        <f>IF(B136="","",IF($B$2="",SUMIF('Workers Assignments'!D:D,B136,'Workers Assignments'!AA:AA),SUMIFS('Workers Assignments'!AA:AA,'Workers Assignments'!D:D,B136,'Workers Assignments'!G:G,$B$2)))</f>
        <v/>
      </c>
      <c r="J136" s="24" t="str">
        <f>IF(OR('Demand Locations'!E136="",'Demand Locations'!E136=0),"",I136/'Demand Locations'!E136)</f>
        <v/>
      </c>
      <c r="K136" s="29" t="str">
        <f>IF(OR(C136=0,C136=""),"",IF($B$2="",SUMIF('Workers Assignments'!D:D,B136,'Workers Assignments'!W:W)/C136,SUMIFS('Workers Assignments'!W:W,'Workers Assignments'!D:D,B136,'Workers Assignments'!G:G,$B$2)/C136))</f>
        <v/>
      </c>
    </row>
    <row r="137" spans="1:11" x14ac:dyDescent="0.25">
      <c r="A137" s="7">
        <f t="shared" si="8"/>
        <v>133</v>
      </c>
      <c r="B137" s="7" t="str">
        <f>IF('Demand Locations'!B137&lt;&gt;"",'Demand Locations'!B137,"")</f>
        <v/>
      </c>
      <c r="C137" s="7" t="str">
        <f>IF(B137="","",IF($B$2="",COUNTIF('Workers Assignments'!D:D,B137),COUNTIFS('Workers Assignments'!D:D,B137,'Workers Assignments'!G:G,$B$2)))</f>
        <v/>
      </c>
      <c r="D137" s="24" t="str">
        <f>IF(B137="","",IF('Workers Settings'!$A$3=0,"",C137/'Workers Settings'!$A$3))</f>
        <v/>
      </c>
      <c r="E137" s="7" t="str">
        <f>IF(B137="","",IF($B$2="",COUNTIFS('Workers Assignments'!D:D,B137,'Workers Assignments'!E:E,1),COUNTIFS('Workers Assignments'!D:D,B137,'Workers Assignments'!E:E,1,'Workers Assignments'!G:G,$B$2)))</f>
        <v/>
      </c>
      <c r="F137" s="24" t="str">
        <f t="shared" si="6"/>
        <v/>
      </c>
      <c r="G137" s="7" t="str">
        <f>IF(B137="","",IF($B$2="",COUNTIFS('Workers Assignments'!D:D,B137,'Workers Assignments'!E:E,"&lt;=3"),COUNTIFS('Workers Assignments'!D:D,B137,'Workers Assignments'!E:E,"&lt;=3",'Workers Assignments'!G:G,$B$2)))</f>
        <v/>
      </c>
      <c r="H137" s="24" t="str">
        <f t="shared" si="7"/>
        <v/>
      </c>
      <c r="I137" s="29" t="str">
        <f>IF(B137="","",IF($B$2="",SUMIF('Workers Assignments'!D:D,B137,'Workers Assignments'!AA:AA),SUMIFS('Workers Assignments'!AA:AA,'Workers Assignments'!D:D,B137,'Workers Assignments'!G:G,$B$2)))</f>
        <v/>
      </c>
      <c r="J137" s="24" t="str">
        <f>IF(OR('Demand Locations'!E137="",'Demand Locations'!E137=0),"",I137/'Demand Locations'!E137)</f>
        <v/>
      </c>
      <c r="K137" s="29" t="str">
        <f>IF(OR(C137=0,C137=""),"",IF($B$2="",SUMIF('Workers Assignments'!D:D,B137,'Workers Assignments'!W:W)/C137,SUMIFS('Workers Assignments'!W:W,'Workers Assignments'!D:D,B137,'Workers Assignments'!G:G,$B$2)/C137))</f>
        <v/>
      </c>
    </row>
    <row r="138" spans="1:11" x14ac:dyDescent="0.25">
      <c r="A138" s="7">
        <f t="shared" si="8"/>
        <v>134</v>
      </c>
      <c r="B138" s="7" t="str">
        <f>IF('Demand Locations'!B138&lt;&gt;"",'Demand Locations'!B138,"")</f>
        <v/>
      </c>
      <c r="C138" s="7" t="str">
        <f>IF(B138="","",IF($B$2="",COUNTIF('Workers Assignments'!D:D,B138),COUNTIFS('Workers Assignments'!D:D,B138,'Workers Assignments'!G:G,$B$2)))</f>
        <v/>
      </c>
      <c r="D138" s="24" t="str">
        <f>IF(B138="","",IF('Workers Settings'!$A$3=0,"",C138/'Workers Settings'!$A$3))</f>
        <v/>
      </c>
      <c r="E138" s="7" t="str">
        <f>IF(B138="","",IF($B$2="",COUNTIFS('Workers Assignments'!D:D,B138,'Workers Assignments'!E:E,1),COUNTIFS('Workers Assignments'!D:D,B138,'Workers Assignments'!E:E,1,'Workers Assignments'!G:G,$B$2)))</f>
        <v/>
      </c>
      <c r="F138" s="24" t="str">
        <f t="shared" si="6"/>
        <v/>
      </c>
      <c r="G138" s="7" t="str">
        <f>IF(B138="","",IF($B$2="",COUNTIFS('Workers Assignments'!D:D,B138,'Workers Assignments'!E:E,"&lt;=3"),COUNTIFS('Workers Assignments'!D:D,B138,'Workers Assignments'!E:E,"&lt;=3",'Workers Assignments'!G:G,$B$2)))</f>
        <v/>
      </c>
      <c r="H138" s="24" t="str">
        <f t="shared" si="7"/>
        <v/>
      </c>
      <c r="I138" s="29" t="str">
        <f>IF(B138="","",IF($B$2="",SUMIF('Workers Assignments'!D:D,B138,'Workers Assignments'!AA:AA),SUMIFS('Workers Assignments'!AA:AA,'Workers Assignments'!D:D,B138,'Workers Assignments'!G:G,$B$2)))</f>
        <v/>
      </c>
      <c r="J138" s="24" t="str">
        <f>IF(OR('Demand Locations'!E138="",'Demand Locations'!E138=0),"",I138/'Demand Locations'!E138)</f>
        <v/>
      </c>
      <c r="K138" s="29" t="str">
        <f>IF(OR(C138=0,C138=""),"",IF($B$2="",SUMIF('Workers Assignments'!D:D,B138,'Workers Assignments'!W:W)/C138,SUMIFS('Workers Assignments'!W:W,'Workers Assignments'!D:D,B138,'Workers Assignments'!G:G,$B$2)/C138))</f>
        <v/>
      </c>
    </row>
    <row r="139" spans="1:11" x14ac:dyDescent="0.25">
      <c r="A139" s="7">
        <f t="shared" si="8"/>
        <v>135</v>
      </c>
      <c r="B139" s="7" t="str">
        <f>IF('Demand Locations'!B139&lt;&gt;"",'Demand Locations'!B139,"")</f>
        <v/>
      </c>
      <c r="C139" s="7" t="str">
        <f>IF(B139="","",IF($B$2="",COUNTIF('Workers Assignments'!D:D,B139),COUNTIFS('Workers Assignments'!D:D,B139,'Workers Assignments'!G:G,$B$2)))</f>
        <v/>
      </c>
      <c r="D139" s="24" t="str">
        <f>IF(B139="","",IF('Workers Settings'!$A$3=0,"",C139/'Workers Settings'!$A$3))</f>
        <v/>
      </c>
      <c r="E139" s="7" t="str">
        <f>IF(B139="","",IF($B$2="",COUNTIFS('Workers Assignments'!D:D,B139,'Workers Assignments'!E:E,1),COUNTIFS('Workers Assignments'!D:D,B139,'Workers Assignments'!E:E,1,'Workers Assignments'!G:G,$B$2)))</f>
        <v/>
      </c>
      <c r="F139" s="24" t="str">
        <f t="shared" si="6"/>
        <v/>
      </c>
      <c r="G139" s="7" t="str">
        <f>IF(B139="","",IF($B$2="",COUNTIFS('Workers Assignments'!D:D,B139,'Workers Assignments'!E:E,"&lt;=3"),COUNTIFS('Workers Assignments'!D:D,B139,'Workers Assignments'!E:E,"&lt;=3",'Workers Assignments'!G:G,$B$2)))</f>
        <v/>
      </c>
      <c r="H139" s="24" t="str">
        <f t="shared" si="7"/>
        <v/>
      </c>
      <c r="I139" s="29" t="str">
        <f>IF(B139="","",IF($B$2="",SUMIF('Workers Assignments'!D:D,B139,'Workers Assignments'!AA:AA),SUMIFS('Workers Assignments'!AA:AA,'Workers Assignments'!D:D,B139,'Workers Assignments'!G:G,$B$2)))</f>
        <v/>
      </c>
      <c r="J139" s="24" t="str">
        <f>IF(OR('Demand Locations'!E139="",'Demand Locations'!E139=0),"",I139/'Demand Locations'!E139)</f>
        <v/>
      </c>
      <c r="K139" s="29" t="str">
        <f>IF(OR(C139=0,C139=""),"",IF($B$2="",SUMIF('Workers Assignments'!D:D,B139,'Workers Assignments'!W:W)/C139,SUMIFS('Workers Assignments'!W:W,'Workers Assignments'!D:D,B139,'Workers Assignments'!G:G,$B$2)/C139))</f>
        <v/>
      </c>
    </row>
    <row r="140" spans="1:11" x14ac:dyDescent="0.25">
      <c r="A140" s="7">
        <f t="shared" si="8"/>
        <v>136</v>
      </c>
      <c r="B140" s="7" t="str">
        <f>IF('Demand Locations'!B140&lt;&gt;"",'Demand Locations'!B140,"")</f>
        <v/>
      </c>
      <c r="C140" s="7" t="str">
        <f>IF(B140="","",IF($B$2="",COUNTIF('Workers Assignments'!D:D,B140),COUNTIFS('Workers Assignments'!D:D,B140,'Workers Assignments'!G:G,$B$2)))</f>
        <v/>
      </c>
      <c r="D140" s="24" t="str">
        <f>IF(B140="","",IF('Workers Settings'!$A$3=0,"",C140/'Workers Settings'!$A$3))</f>
        <v/>
      </c>
      <c r="E140" s="7" t="str">
        <f>IF(B140="","",IF($B$2="",COUNTIFS('Workers Assignments'!D:D,B140,'Workers Assignments'!E:E,1),COUNTIFS('Workers Assignments'!D:D,B140,'Workers Assignments'!E:E,1,'Workers Assignments'!G:G,$B$2)))</f>
        <v/>
      </c>
      <c r="F140" s="24" t="str">
        <f t="shared" si="6"/>
        <v/>
      </c>
      <c r="G140" s="7" t="str">
        <f>IF(B140="","",IF($B$2="",COUNTIFS('Workers Assignments'!D:D,B140,'Workers Assignments'!E:E,"&lt;=3"),COUNTIFS('Workers Assignments'!D:D,B140,'Workers Assignments'!E:E,"&lt;=3",'Workers Assignments'!G:G,$B$2)))</f>
        <v/>
      </c>
      <c r="H140" s="24" t="str">
        <f t="shared" si="7"/>
        <v/>
      </c>
      <c r="I140" s="29" t="str">
        <f>IF(B140="","",IF($B$2="",SUMIF('Workers Assignments'!D:D,B140,'Workers Assignments'!AA:AA),SUMIFS('Workers Assignments'!AA:AA,'Workers Assignments'!D:D,B140,'Workers Assignments'!G:G,$B$2)))</f>
        <v/>
      </c>
      <c r="J140" s="24" t="str">
        <f>IF(OR('Demand Locations'!E140="",'Demand Locations'!E140=0),"",I140/'Demand Locations'!E140)</f>
        <v/>
      </c>
      <c r="K140" s="29" t="str">
        <f>IF(OR(C140=0,C140=""),"",IF($B$2="",SUMIF('Workers Assignments'!D:D,B140,'Workers Assignments'!W:W)/C140,SUMIFS('Workers Assignments'!W:W,'Workers Assignments'!D:D,B140,'Workers Assignments'!G:G,$B$2)/C140))</f>
        <v/>
      </c>
    </row>
    <row r="141" spans="1:11" x14ac:dyDescent="0.25">
      <c r="A141" s="7">
        <f t="shared" si="8"/>
        <v>137</v>
      </c>
      <c r="B141" s="7" t="str">
        <f>IF('Demand Locations'!B141&lt;&gt;"",'Demand Locations'!B141,"")</f>
        <v/>
      </c>
      <c r="C141" s="7" t="str">
        <f>IF(B141="","",IF($B$2="",COUNTIF('Workers Assignments'!D:D,B141),COUNTIFS('Workers Assignments'!D:D,B141,'Workers Assignments'!G:G,$B$2)))</f>
        <v/>
      </c>
      <c r="D141" s="24" t="str">
        <f>IF(B141="","",IF('Workers Settings'!$A$3=0,"",C141/'Workers Settings'!$A$3))</f>
        <v/>
      </c>
      <c r="E141" s="7" t="str">
        <f>IF(B141="","",IF($B$2="",COUNTIFS('Workers Assignments'!D:D,B141,'Workers Assignments'!E:E,1),COUNTIFS('Workers Assignments'!D:D,B141,'Workers Assignments'!E:E,1,'Workers Assignments'!G:G,$B$2)))</f>
        <v/>
      </c>
      <c r="F141" s="24" t="str">
        <f t="shared" si="6"/>
        <v/>
      </c>
      <c r="G141" s="7" t="str">
        <f>IF(B141="","",IF($B$2="",COUNTIFS('Workers Assignments'!D:D,B141,'Workers Assignments'!E:E,"&lt;=3"),COUNTIFS('Workers Assignments'!D:D,B141,'Workers Assignments'!E:E,"&lt;=3",'Workers Assignments'!G:G,$B$2)))</f>
        <v/>
      </c>
      <c r="H141" s="24" t="str">
        <f t="shared" si="7"/>
        <v/>
      </c>
      <c r="I141" s="29" t="str">
        <f>IF(B141="","",IF($B$2="",SUMIF('Workers Assignments'!D:D,B141,'Workers Assignments'!AA:AA),SUMIFS('Workers Assignments'!AA:AA,'Workers Assignments'!D:D,B141,'Workers Assignments'!G:G,$B$2)))</f>
        <v/>
      </c>
      <c r="J141" s="24" t="str">
        <f>IF(OR('Demand Locations'!E141="",'Demand Locations'!E141=0),"",I141/'Demand Locations'!E141)</f>
        <v/>
      </c>
      <c r="K141" s="29" t="str">
        <f>IF(OR(C141=0,C141=""),"",IF($B$2="",SUMIF('Workers Assignments'!D:D,B141,'Workers Assignments'!W:W)/C141,SUMIFS('Workers Assignments'!W:W,'Workers Assignments'!D:D,B141,'Workers Assignments'!G:G,$B$2)/C141))</f>
        <v/>
      </c>
    </row>
    <row r="142" spans="1:11" x14ac:dyDescent="0.25">
      <c r="A142" s="7">
        <f t="shared" si="8"/>
        <v>138</v>
      </c>
      <c r="B142" s="7" t="str">
        <f>IF('Demand Locations'!B142&lt;&gt;"",'Demand Locations'!B142,"")</f>
        <v/>
      </c>
      <c r="C142" s="7" t="str">
        <f>IF(B142="","",IF($B$2="",COUNTIF('Workers Assignments'!D:D,B142),COUNTIFS('Workers Assignments'!D:D,B142,'Workers Assignments'!G:G,$B$2)))</f>
        <v/>
      </c>
      <c r="D142" s="24" t="str">
        <f>IF(B142="","",IF('Workers Settings'!$A$3=0,"",C142/'Workers Settings'!$A$3))</f>
        <v/>
      </c>
      <c r="E142" s="7" t="str">
        <f>IF(B142="","",IF($B$2="",COUNTIFS('Workers Assignments'!D:D,B142,'Workers Assignments'!E:E,1),COUNTIFS('Workers Assignments'!D:D,B142,'Workers Assignments'!E:E,1,'Workers Assignments'!G:G,$B$2)))</f>
        <v/>
      </c>
      <c r="F142" s="24" t="str">
        <f t="shared" si="6"/>
        <v/>
      </c>
      <c r="G142" s="7" t="str">
        <f>IF(B142="","",IF($B$2="",COUNTIFS('Workers Assignments'!D:D,B142,'Workers Assignments'!E:E,"&lt;=3"),COUNTIFS('Workers Assignments'!D:D,B142,'Workers Assignments'!E:E,"&lt;=3",'Workers Assignments'!G:G,$B$2)))</f>
        <v/>
      </c>
      <c r="H142" s="24" t="str">
        <f t="shared" si="7"/>
        <v/>
      </c>
      <c r="I142" s="29" t="str">
        <f>IF(B142="","",IF($B$2="",SUMIF('Workers Assignments'!D:D,B142,'Workers Assignments'!AA:AA),SUMIFS('Workers Assignments'!AA:AA,'Workers Assignments'!D:D,B142,'Workers Assignments'!G:G,$B$2)))</f>
        <v/>
      </c>
      <c r="J142" s="24" t="str">
        <f>IF(OR('Demand Locations'!E142="",'Demand Locations'!E142=0),"",I142/'Demand Locations'!E142)</f>
        <v/>
      </c>
      <c r="K142" s="29" t="str">
        <f>IF(OR(C142=0,C142=""),"",IF($B$2="",SUMIF('Workers Assignments'!D:D,B142,'Workers Assignments'!W:W)/C142,SUMIFS('Workers Assignments'!W:W,'Workers Assignments'!D:D,B142,'Workers Assignments'!G:G,$B$2)/C142))</f>
        <v/>
      </c>
    </row>
    <row r="143" spans="1:11" x14ac:dyDescent="0.25">
      <c r="A143" s="7">
        <f t="shared" si="8"/>
        <v>139</v>
      </c>
      <c r="B143" s="7" t="str">
        <f>IF('Demand Locations'!B143&lt;&gt;"",'Demand Locations'!B143,"")</f>
        <v/>
      </c>
      <c r="C143" s="7" t="str">
        <f>IF(B143="","",IF($B$2="",COUNTIF('Workers Assignments'!D:D,B143),COUNTIFS('Workers Assignments'!D:D,B143,'Workers Assignments'!G:G,$B$2)))</f>
        <v/>
      </c>
      <c r="D143" s="24" t="str">
        <f>IF(B143="","",IF('Workers Settings'!$A$3=0,"",C143/'Workers Settings'!$A$3))</f>
        <v/>
      </c>
      <c r="E143" s="7" t="str">
        <f>IF(B143="","",IF($B$2="",COUNTIFS('Workers Assignments'!D:D,B143,'Workers Assignments'!E:E,1),COUNTIFS('Workers Assignments'!D:D,B143,'Workers Assignments'!E:E,1,'Workers Assignments'!G:G,$B$2)))</f>
        <v/>
      </c>
      <c r="F143" s="24" t="str">
        <f t="shared" si="6"/>
        <v/>
      </c>
      <c r="G143" s="7" t="str">
        <f>IF(B143="","",IF($B$2="",COUNTIFS('Workers Assignments'!D:D,B143,'Workers Assignments'!E:E,"&lt;=3"),COUNTIFS('Workers Assignments'!D:D,B143,'Workers Assignments'!E:E,"&lt;=3",'Workers Assignments'!G:G,$B$2)))</f>
        <v/>
      </c>
      <c r="H143" s="24" t="str">
        <f t="shared" si="7"/>
        <v/>
      </c>
      <c r="I143" s="29" t="str">
        <f>IF(B143="","",IF($B$2="",SUMIF('Workers Assignments'!D:D,B143,'Workers Assignments'!AA:AA),SUMIFS('Workers Assignments'!AA:AA,'Workers Assignments'!D:D,B143,'Workers Assignments'!G:G,$B$2)))</f>
        <v/>
      </c>
      <c r="J143" s="24" t="str">
        <f>IF(OR('Demand Locations'!E143="",'Demand Locations'!E143=0),"",I143/'Demand Locations'!E143)</f>
        <v/>
      </c>
      <c r="K143" s="29" t="str">
        <f>IF(OR(C143=0,C143=""),"",IF($B$2="",SUMIF('Workers Assignments'!D:D,B143,'Workers Assignments'!W:W)/C143,SUMIFS('Workers Assignments'!W:W,'Workers Assignments'!D:D,B143,'Workers Assignments'!G:G,$B$2)/C143))</f>
        <v/>
      </c>
    </row>
    <row r="144" spans="1:11" x14ac:dyDescent="0.25">
      <c r="A144" s="7">
        <f t="shared" si="8"/>
        <v>140</v>
      </c>
      <c r="B144" s="7" t="str">
        <f>IF('Demand Locations'!B144&lt;&gt;"",'Demand Locations'!B144,"")</f>
        <v/>
      </c>
      <c r="C144" s="7" t="str">
        <f>IF(B144="","",IF($B$2="",COUNTIF('Workers Assignments'!D:D,B144),COUNTIFS('Workers Assignments'!D:D,B144,'Workers Assignments'!G:G,$B$2)))</f>
        <v/>
      </c>
      <c r="D144" s="24" t="str">
        <f>IF(B144="","",IF('Workers Settings'!$A$3=0,"",C144/'Workers Settings'!$A$3))</f>
        <v/>
      </c>
      <c r="E144" s="7" t="str">
        <f>IF(B144="","",IF($B$2="",COUNTIFS('Workers Assignments'!D:D,B144,'Workers Assignments'!E:E,1),COUNTIFS('Workers Assignments'!D:D,B144,'Workers Assignments'!E:E,1,'Workers Assignments'!G:G,$B$2)))</f>
        <v/>
      </c>
      <c r="F144" s="24" t="str">
        <f t="shared" si="6"/>
        <v/>
      </c>
      <c r="G144" s="7" t="str">
        <f>IF(B144="","",IF($B$2="",COUNTIFS('Workers Assignments'!D:D,B144,'Workers Assignments'!E:E,"&lt;=3"),COUNTIFS('Workers Assignments'!D:D,B144,'Workers Assignments'!E:E,"&lt;=3",'Workers Assignments'!G:G,$B$2)))</f>
        <v/>
      </c>
      <c r="H144" s="24" t="str">
        <f t="shared" si="7"/>
        <v/>
      </c>
      <c r="I144" s="29" t="str">
        <f>IF(B144="","",IF($B$2="",SUMIF('Workers Assignments'!D:D,B144,'Workers Assignments'!AA:AA),SUMIFS('Workers Assignments'!AA:AA,'Workers Assignments'!D:D,B144,'Workers Assignments'!G:G,$B$2)))</f>
        <v/>
      </c>
      <c r="J144" s="24" t="str">
        <f>IF(OR('Demand Locations'!E144="",'Demand Locations'!E144=0),"",I144/'Demand Locations'!E144)</f>
        <v/>
      </c>
      <c r="K144" s="29" t="str">
        <f>IF(OR(C144=0,C144=""),"",IF($B$2="",SUMIF('Workers Assignments'!D:D,B144,'Workers Assignments'!W:W)/C144,SUMIFS('Workers Assignments'!W:W,'Workers Assignments'!D:D,B144,'Workers Assignments'!G:G,$B$2)/C144))</f>
        <v/>
      </c>
    </row>
    <row r="145" spans="1:11" x14ac:dyDescent="0.25">
      <c r="A145" s="7">
        <f t="shared" si="8"/>
        <v>141</v>
      </c>
      <c r="B145" s="7" t="str">
        <f>IF('Demand Locations'!B145&lt;&gt;"",'Demand Locations'!B145,"")</f>
        <v/>
      </c>
      <c r="C145" s="7" t="str">
        <f>IF(B145="","",IF($B$2="",COUNTIF('Workers Assignments'!D:D,B145),COUNTIFS('Workers Assignments'!D:D,B145,'Workers Assignments'!G:G,$B$2)))</f>
        <v/>
      </c>
      <c r="D145" s="24" t="str">
        <f>IF(B145="","",IF('Workers Settings'!$A$3=0,"",C145/'Workers Settings'!$A$3))</f>
        <v/>
      </c>
      <c r="E145" s="7" t="str">
        <f>IF(B145="","",IF($B$2="",COUNTIFS('Workers Assignments'!D:D,B145,'Workers Assignments'!E:E,1),COUNTIFS('Workers Assignments'!D:D,B145,'Workers Assignments'!E:E,1,'Workers Assignments'!G:G,$B$2)))</f>
        <v/>
      </c>
      <c r="F145" s="24" t="str">
        <f t="shared" si="6"/>
        <v/>
      </c>
      <c r="G145" s="7" t="str">
        <f>IF(B145="","",IF($B$2="",COUNTIFS('Workers Assignments'!D:D,B145,'Workers Assignments'!E:E,"&lt;=3"),COUNTIFS('Workers Assignments'!D:D,B145,'Workers Assignments'!E:E,"&lt;=3",'Workers Assignments'!G:G,$B$2)))</f>
        <v/>
      </c>
      <c r="H145" s="24" t="str">
        <f t="shared" si="7"/>
        <v/>
      </c>
      <c r="I145" s="29" t="str">
        <f>IF(B145="","",IF($B$2="",SUMIF('Workers Assignments'!D:D,B145,'Workers Assignments'!AA:AA),SUMIFS('Workers Assignments'!AA:AA,'Workers Assignments'!D:D,B145,'Workers Assignments'!G:G,$B$2)))</f>
        <v/>
      </c>
      <c r="J145" s="24" t="str">
        <f>IF(OR('Demand Locations'!E145="",'Demand Locations'!E145=0),"",I145/'Demand Locations'!E145)</f>
        <v/>
      </c>
      <c r="K145" s="29" t="str">
        <f>IF(OR(C145=0,C145=""),"",IF($B$2="",SUMIF('Workers Assignments'!D:D,B145,'Workers Assignments'!W:W)/C145,SUMIFS('Workers Assignments'!W:W,'Workers Assignments'!D:D,B145,'Workers Assignments'!G:G,$B$2)/C145))</f>
        <v/>
      </c>
    </row>
    <row r="146" spans="1:11" x14ac:dyDescent="0.25">
      <c r="A146" s="7">
        <f t="shared" si="8"/>
        <v>142</v>
      </c>
      <c r="B146" s="7" t="str">
        <f>IF('Demand Locations'!B146&lt;&gt;"",'Demand Locations'!B146,"")</f>
        <v/>
      </c>
      <c r="C146" s="7" t="str">
        <f>IF(B146="","",IF($B$2="",COUNTIF('Workers Assignments'!D:D,B146),COUNTIFS('Workers Assignments'!D:D,B146,'Workers Assignments'!G:G,$B$2)))</f>
        <v/>
      </c>
      <c r="D146" s="24" t="str">
        <f>IF(B146="","",IF('Workers Settings'!$A$3=0,"",C146/'Workers Settings'!$A$3))</f>
        <v/>
      </c>
      <c r="E146" s="7" t="str">
        <f>IF(B146="","",IF($B$2="",COUNTIFS('Workers Assignments'!D:D,B146,'Workers Assignments'!E:E,1),COUNTIFS('Workers Assignments'!D:D,B146,'Workers Assignments'!E:E,1,'Workers Assignments'!G:G,$B$2)))</f>
        <v/>
      </c>
      <c r="F146" s="24" t="str">
        <f t="shared" si="6"/>
        <v/>
      </c>
      <c r="G146" s="7" t="str">
        <f>IF(B146="","",IF($B$2="",COUNTIFS('Workers Assignments'!D:D,B146,'Workers Assignments'!E:E,"&lt;=3"),COUNTIFS('Workers Assignments'!D:D,B146,'Workers Assignments'!E:E,"&lt;=3",'Workers Assignments'!G:G,$B$2)))</f>
        <v/>
      </c>
      <c r="H146" s="24" t="str">
        <f t="shared" si="7"/>
        <v/>
      </c>
      <c r="I146" s="29" t="str">
        <f>IF(B146="","",IF($B$2="",SUMIF('Workers Assignments'!D:D,B146,'Workers Assignments'!AA:AA),SUMIFS('Workers Assignments'!AA:AA,'Workers Assignments'!D:D,B146,'Workers Assignments'!G:G,$B$2)))</f>
        <v/>
      </c>
      <c r="J146" s="24" t="str">
        <f>IF(OR('Demand Locations'!E146="",'Demand Locations'!E146=0),"",I146/'Demand Locations'!E146)</f>
        <v/>
      </c>
      <c r="K146" s="29" t="str">
        <f>IF(OR(C146=0,C146=""),"",IF($B$2="",SUMIF('Workers Assignments'!D:D,B146,'Workers Assignments'!W:W)/C146,SUMIFS('Workers Assignments'!W:W,'Workers Assignments'!D:D,B146,'Workers Assignments'!G:G,$B$2)/C146))</f>
        <v/>
      </c>
    </row>
    <row r="147" spans="1:11" x14ac:dyDescent="0.25">
      <c r="A147" s="7">
        <f t="shared" si="8"/>
        <v>143</v>
      </c>
      <c r="B147" s="7" t="str">
        <f>IF('Demand Locations'!B147&lt;&gt;"",'Demand Locations'!B147,"")</f>
        <v/>
      </c>
      <c r="C147" s="7" t="str">
        <f>IF(B147="","",IF($B$2="",COUNTIF('Workers Assignments'!D:D,B147),COUNTIFS('Workers Assignments'!D:D,B147,'Workers Assignments'!G:G,$B$2)))</f>
        <v/>
      </c>
      <c r="D147" s="24" t="str">
        <f>IF(B147="","",IF('Workers Settings'!$A$3=0,"",C147/'Workers Settings'!$A$3))</f>
        <v/>
      </c>
      <c r="E147" s="7" t="str">
        <f>IF(B147="","",IF($B$2="",COUNTIFS('Workers Assignments'!D:D,B147,'Workers Assignments'!E:E,1),COUNTIFS('Workers Assignments'!D:D,B147,'Workers Assignments'!E:E,1,'Workers Assignments'!G:G,$B$2)))</f>
        <v/>
      </c>
      <c r="F147" s="24" t="str">
        <f t="shared" si="6"/>
        <v/>
      </c>
      <c r="G147" s="7" t="str">
        <f>IF(B147="","",IF($B$2="",COUNTIFS('Workers Assignments'!D:D,B147,'Workers Assignments'!E:E,"&lt;=3"),COUNTIFS('Workers Assignments'!D:D,B147,'Workers Assignments'!E:E,"&lt;=3",'Workers Assignments'!G:G,$B$2)))</f>
        <v/>
      </c>
      <c r="H147" s="24" t="str">
        <f t="shared" si="7"/>
        <v/>
      </c>
      <c r="I147" s="29" t="str">
        <f>IF(B147="","",IF($B$2="",SUMIF('Workers Assignments'!D:D,B147,'Workers Assignments'!AA:AA),SUMIFS('Workers Assignments'!AA:AA,'Workers Assignments'!D:D,B147,'Workers Assignments'!G:G,$B$2)))</f>
        <v/>
      </c>
      <c r="J147" s="24" t="str">
        <f>IF(OR('Demand Locations'!E147="",'Demand Locations'!E147=0),"",I147/'Demand Locations'!E147)</f>
        <v/>
      </c>
      <c r="K147" s="29" t="str">
        <f>IF(OR(C147=0,C147=""),"",IF($B$2="",SUMIF('Workers Assignments'!D:D,B147,'Workers Assignments'!W:W)/C147,SUMIFS('Workers Assignments'!W:W,'Workers Assignments'!D:D,B147,'Workers Assignments'!G:G,$B$2)/C147))</f>
        <v/>
      </c>
    </row>
    <row r="148" spans="1:11" x14ac:dyDescent="0.25">
      <c r="A148" s="7">
        <f t="shared" si="8"/>
        <v>144</v>
      </c>
      <c r="B148" s="7" t="str">
        <f>IF('Demand Locations'!B148&lt;&gt;"",'Demand Locations'!B148,"")</f>
        <v/>
      </c>
      <c r="C148" s="7" t="str">
        <f>IF(B148="","",IF($B$2="",COUNTIF('Workers Assignments'!D:D,B148),COUNTIFS('Workers Assignments'!D:D,B148,'Workers Assignments'!G:G,$B$2)))</f>
        <v/>
      </c>
      <c r="D148" s="24" t="str">
        <f>IF(B148="","",IF('Workers Settings'!$A$3=0,"",C148/'Workers Settings'!$A$3))</f>
        <v/>
      </c>
      <c r="E148" s="7" t="str">
        <f>IF(B148="","",IF($B$2="",COUNTIFS('Workers Assignments'!D:D,B148,'Workers Assignments'!E:E,1),COUNTIFS('Workers Assignments'!D:D,B148,'Workers Assignments'!E:E,1,'Workers Assignments'!G:G,$B$2)))</f>
        <v/>
      </c>
      <c r="F148" s="24" t="str">
        <f t="shared" si="6"/>
        <v/>
      </c>
      <c r="G148" s="7" t="str">
        <f>IF(B148="","",IF($B$2="",COUNTIFS('Workers Assignments'!D:D,B148,'Workers Assignments'!E:E,"&lt;=3"),COUNTIFS('Workers Assignments'!D:D,B148,'Workers Assignments'!E:E,"&lt;=3",'Workers Assignments'!G:G,$B$2)))</f>
        <v/>
      </c>
      <c r="H148" s="24" t="str">
        <f t="shared" si="7"/>
        <v/>
      </c>
      <c r="I148" s="29" t="str">
        <f>IF(B148="","",IF($B$2="",SUMIF('Workers Assignments'!D:D,B148,'Workers Assignments'!AA:AA),SUMIFS('Workers Assignments'!AA:AA,'Workers Assignments'!D:D,B148,'Workers Assignments'!G:G,$B$2)))</f>
        <v/>
      </c>
      <c r="J148" s="24" t="str">
        <f>IF(OR('Demand Locations'!E148="",'Demand Locations'!E148=0),"",I148/'Demand Locations'!E148)</f>
        <v/>
      </c>
      <c r="K148" s="29" t="str">
        <f>IF(OR(C148=0,C148=""),"",IF($B$2="",SUMIF('Workers Assignments'!D:D,B148,'Workers Assignments'!W:W)/C148,SUMIFS('Workers Assignments'!W:W,'Workers Assignments'!D:D,B148,'Workers Assignments'!G:G,$B$2)/C148))</f>
        <v/>
      </c>
    </row>
    <row r="149" spans="1:11" x14ac:dyDescent="0.25">
      <c r="A149" s="7">
        <f t="shared" si="8"/>
        <v>145</v>
      </c>
      <c r="B149" s="7" t="str">
        <f>IF('Demand Locations'!B149&lt;&gt;"",'Demand Locations'!B149,"")</f>
        <v/>
      </c>
      <c r="C149" s="7" t="str">
        <f>IF(B149="","",IF($B$2="",COUNTIF('Workers Assignments'!D:D,B149),COUNTIFS('Workers Assignments'!D:D,B149,'Workers Assignments'!G:G,$B$2)))</f>
        <v/>
      </c>
      <c r="D149" s="24" t="str">
        <f>IF(B149="","",IF('Workers Settings'!$A$3=0,"",C149/'Workers Settings'!$A$3))</f>
        <v/>
      </c>
      <c r="E149" s="7" t="str">
        <f>IF(B149="","",IF($B$2="",COUNTIFS('Workers Assignments'!D:D,B149,'Workers Assignments'!E:E,1),COUNTIFS('Workers Assignments'!D:D,B149,'Workers Assignments'!E:E,1,'Workers Assignments'!G:G,$B$2)))</f>
        <v/>
      </c>
      <c r="F149" s="24" t="str">
        <f t="shared" si="6"/>
        <v/>
      </c>
      <c r="G149" s="7" t="str">
        <f>IF(B149="","",IF($B$2="",COUNTIFS('Workers Assignments'!D:D,B149,'Workers Assignments'!E:E,"&lt;=3"),COUNTIFS('Workers Assignments'!D:D,B149,'Workers Assignments'!E:E,"&lt;=3",'Workers Assignments'!G:G,$B$2)))</f>
        <v/>
      </c>
      <c r="H149" s="24" t="str">
        <f t="shared" si="7"/>
        <v/>
      </c>
      <c r="I149" s="29" t="str">
        <f>IF(B149="","",IF($B$2="",SUMIF('Workers Assignments'!D:D,B149,'Workers Assignments'!AA:AA),SUMIFS('Workers Assignments'!AA:AA,'Workers Assignments'!D:D,B149,'Workers Assignments'!G:G,$B$2)))</f>
        <v/>
      </c>
      <c r="J149" s="24" t="str">
        <f>IF(OR('Demand Locations'!E149="",'Demand Locations'!E149=0),"",I149/'Demand Locations'!E149)</f>
        <v/>
      </c>
      <c r="K149" s="29" t="str">
        <f>IF(OR(C149=0,C149=""),"",IF($B$2="",SUMIF('Workers Assignments'!D:D,B149,'Workers Assignments'!W:W)/C149,SUMIFS('Workers Assignments'!W:W,'Workers Assignments'!D:D,B149,'Workers Assignments'!G:G,$B$2)/C149))</f>
        <v/>
      </c>
    </row>
    <row r="150" spans="1:11" x14ac:dyDescent="0.25">
      <c r="A150" s="7">
        <f t="shared" si="8"/>
        <v>146</v>
      </c>
      <c r="B150" s="7" t="str">
        <f>IF('Demand Locations'!B150&lt;&gt;"",'Demand Locations'!B150,"")</f>
        <v/>
      </c>
      <c r="C150" s="7" t="str">
        <f>IF(B150="","",IF($B$2="",COUNTIF('Workers Assignments'!D:D,B150),COUNTIFS('Workers Assignments'!D:D,B150,'Workers Assignments'!G:G,$B$2)))</f>
        <v/>
      </c>
      <c r="D150" s="24" t="str">
        <f>IF(B150="","",IF('Workers Settings'!$A$3=0,"",C150/'Workers Settings'!$A$3))</f>
        <v/>
      </c>
      <c r="E150" s="7" t="str">
        <f>IF(B150="","",IF($B$2="",COUNTIFS('Workers Assignments'!D:D,B150,'Workers Assignments'!E:E,1),COUNTIFS('Workers Assignments'!D:D,B150,'Workers Assignments'!E:E,1,'Workers Assignments'!G:G,$B$2)))</f>
        <v/>
      </c>
      <c r="F150" s="24" t="str">
        <f t="shared" si="6"/>
        <v/>
      </c>
      <c r="G150" s="7" t="str">
        <f>IF(B150="","",IF($B$2="",COUNTIFS('Workers Assignments'!D:D,B150,'Workers Assignments'!E:E,"&lt;=3"),COUNTIFS('Workers Assignments'!D:D,B150,'Workers Assignments'!E:E,"&lt;=3",'Workers Assignments'!G:G,$B$2)))</f>
        <v/>
      </c>
      <c r="H150" s="24" t="str">
        <f t="shared" si="7"/>
        <v/>
      </c>
      <c r="I150" s="29" t="str">
        <f>IF(B150="","",IF($B$2="",SUMIF('Workers Assignments'!D:D,B150,'Workers Assignments'!AA:AA),SUMIFS('Workers Assignments'!AA:AA,'Workers Assignments'!D:D,B150,'Workers Assignments'!G:G,$B$2)))</f>
        <v/>
      </c>
      <c r="J150" s="24" t="str">
        <f>IF(OR('Demand Locations'!E150="",'Demand Locations'!E150=0),"",I150/'Demand Locations'!E150)</f>
        <v/>
      </c>
      <c r="K150" s="29" t="str">
        <f>IF(OR(C150=0,C150=""),"",IF($B$2="",SUMIF('Workers Assignments'!D:D,B150,'Workers Assignments'!W:W)/C150,SUMIFS('Workers Assignments'!W:W,'Workers Assignments'!D:D,B150,'Workers Assignments'!G:G,$B$2)/C150))</f>
        <v/>
      </c>
    </row>
    <row r="151" spans="1:11" x14ac:dyDescent="0.25">
      <c r="A151" s="7">
        <f t="shared" si="8"/>
        <v>147</v>
      </c>
      <c r="B151" s="7" t="str">
        <f>IF('Demand Locations'!B151&lt;&gt;"",'Demand Locations'!B151,"")</f>
        <v/>
      </c>
      <c r="C151" s="7" t="str">
        <f>IF(B151="","",IF($B$2="",COUNTIF('Workers Assignments'!D:D,B151),COUNTIFS('Workers Assignments'!D:D,B151,'Workers Assignments'!G:G,$B$2)))</f>
        <v/>
      </c>
      <c r="D151" s="24" t="str">
        <f>IF(B151="","",IF('Workers Settings'!$A$3=0,"",C151/'Workers Settings'!$A$3))</f>
        <v/>
      </c>
      <c r="E151" s="7" t="str">
        <f>IF(B151="","",IF($B$2="",COUNTIFS('Workers Assignments'!D:D,B151,'Workers Assignments'!E:E,1),COUNTIFS('Workers Assignments'!D:D,B151,'Workers Assignments'!E:E,1,'Workers Assignments'!G:G,$B$2)))</f>
        <v/>
      </c>
      <c r="F151" s="24" t="str">
        <f t="shared" si="6"/>
        <v/>
      </c>
      <c r="G151" s="7" t="str">
        <f>IF(B151="","",IF($B$2="",COUNTIFS('Workers Assignments'!D:D,B151,'Workers Assignments'!E:E,"&lt;=3"),COUNTIFS('Workers Assignments'!D:D,B151,'Workers Assignments'!E:E,"&lt;=3",'Workers Assignments'!G:G,$B$2)))</f>
        <v/>
      </c>
      <c r="H151" s="24" t="str">
        <f t="shared" si="7"/>
        <v/>
      </c>
      <c r="I151" s="29" t="str">
        <f>IF(B151="","",IF($B$2="",SUMIF('Workers Assignments'!D:D,B151,'Workers Assignments'!AA:AA),SUMIFS('Workers Assignments'!AA:AA,'Workers Assignments'!D:D,B151,'Workers Assignments'!G:G,$B$2)))</f>
        <v/>
      </c>
      <c r="J151" s="24" t="str">
        <f>IF(OR('Demand Locations'!E151="",'Demand Locations'!E151=0),"",I151/'Demand Locations'!E151)</f>
        <v/>
      </c>
      <c r="K151" s="29" t="str">
        <f>IF(OR(C151=0,C151=""),"",IF($B$2="",SUMIF('Workers Assignments'!D:D,B151,'Workers Assignments'!W:W)/C151,SUMIFS('Workers Assignments'!W:W,'Workers Assignments'!D:D,B151,'Workers Assignments'!G:G,$B$2)/C151))</f>
        <v/>
      </c>
    </row>
    <row r="152" spans="1:11" x14ac:dyDescent="0.25">
      <c r="A152" s="7">
        <f t="shared" si="8"/>
        <v>148</v>
      </c>
      <c r="B152" s="7" t="str">
        <f>IF('Demand Locations'!B152&lt;&gt;"",'Demand Locations'!B152,"")</f>
        <v/>
      </c>
      <c r="C152" s="7" t="str">
        <f>IF(B152="","",IF($B$2="",COUNTIF('Workers Assignments'!D:D,B152),COUNTIFS('Workers Assignments'!D:D,B152,'Workers Assignments'!G:G,$B$2)))</f>
        <v/>
      </c>
      <c r="D152" s="24" t="str">
        <f>IF(B152="","",IF('Workers Settings'!$A$3=0,"",C152/'Workers Settings'!$A$3))</f>
        <v/>
      </c>
      <c r="E152" s="7" t="str">
        <f>IF(B152="","",IF($B$2="",COUNTIFS('Workers Assignments'!D:D,B152,'Workers Assignments'!E:E,1),COUNTIFS('Workers Assignments'!D:D,B152,'Workers Assignments'!E:E,1,'Workers Assignments'!G:G,$B$2)))</f>
        <v/>
      </c>
      <c r="F152" s="24" t="str">
        <f t="shared" si="6"/>
        <v/>
      </c>
      <c r="G152" s="7" t="str">
        <f>IF(B152="","",IF($B$2="",COUNTIFS('Workers Assignments'!D:D,B152,'Workers Assignments'!E:E,"&lt;=3"),COUNTIFS('Workers Assignments'!D:D,B152,'Workers Assignments'!E:E,"&lt;=3",'Workers Assignments'!G:G,$B$2)))</f>
        <v/>
      </c>
      <c r="H152" s="24" t="str">
        <f t="shared" si="7"/>
        <v/>
      </c>
      <c r="I152" s="29" t="str">
        <f>IF(B152="","",IF($B$2="",SUMIF('Workers Assignments'!D:D,B152,'Workers Assignments'!AA:AA),SUMIFS('Workers Assignments'!AA:AA,'Workers Assignments'!D:D,B152,'Workers Assignments'!G:G,$B$2)))</f>
        <v/>
      </c>
      <c r="J152" s="24" t="str">
        <f>IF(OR('Demand Locations'!E152="",'Demand Locations'!E152=0),"",I152/'Demand Locations'!E152)</f>
        <v/>
      </c>
      <c r="K152" s="29" t="str">
        <f>IF(OR(C152=0,C152=""),"",IF($B$2="",SUMIF('Workers Assignments'!D:D,B152,'Workers Assignments'!W:W)/C152,SUMIFS('Workers Assignments'!W:W,'Workers Assignments'!D:D,B152,'Workers Assignments'!G:G,$B$2)/C152))</f>
        <v/>
      </c>
    </row>
    <row r="153" spans="1:11" x14ac:dyDescent="0.25">
      <c r="A153" s="7">
        <f t="shared" si="8"/>
        <v>149</v>
      </c>
      <c r="B153" s="7" t="str">
        <f>IF('Demand Locations'!B153&lt;&gt;"",'Demand Locations'!B153,"")</f>
        <v/>
      </c>
      <c r="C153" s="7" t="str">
        <f>IF(B153="","",IF($B$2="",COUNTIF('Workers Assignments'!D:D,B153),COUNTIFS('Workers Assignments'!D:D,B153,'Workers Assignments'!G:G,$B$2)))</f>
        <v/>
      </c>
      <c r="D153" s="24" t="str">
        <f>IF(B153="","",IF('Workers Settings'!$A$3=0,"",C153/'Workers Settings'!$A$3))</f>
        <v/>
      </c>
      <c r="E153" s="7" t="str">
        <f>IF(B153="","",IF($B$2="",COUNTIFS('Workers Assignments'!D:D,B153,'Workers Assignments'!E:E,1),COUNTIFS('Workers Assignments'!D:D,B153,'Workers Assignments'!E:E,1,'Workers Assignments'!G:G,$B$2)))</f>
        <v/>
      </c>
      <c r="F153" s="24" t="str">
        <f t="shared" si="6"/>
        <v/>
      </c>
      <c r="G153" s="7" t="str">
        <f>IF(B153="","",IF($B$2="",COUNTIFS('Workers Assignments'!D:D,B153,'Workers Assignments'!E:E,"&lt;=3"),COUNTIFS('Workers Assignments'!D:D,B153,'Workers Assignments'!E:E,"&lt;=3",'Workers Assignments'!G:G,$B$2)))</f>
        <v/>
      </c>
      <c r="H153" s="24" t="str">
        <f t="shared" si="7"/>
        <v/>
      </c>
      <c r="I153" s="29" t="str">
        <f>IF(B153="","",IF($B$2="",SUMIF('Workers Assignments'!D:D,B153,'Workers Assignments'!AA:AA),SUMIFS('Workers Assignments'!AA:AA,'Workers Assignments'!D:D,B153,'Workers Assignments'!G:G,$B$2)))</f>
        <v/>
      </c>
      <c r="J153" s="24" t="str">
        <f>IF(OR('Demand Locations'!E153="",'Demand Locations'!E153=0),"",I153/'Demand Locations'!E153)</f>
        <v/>
      </c>
      <c r="K153" s="29" t="str">
        <f>IF(OR(C153=0,C153=""),"",IF($B$2="",SUMIF('Workers Assignments'!D:D,B153,'Workers Assignments'!W:W)/C153,SUMIFS('Workers Assignments'!W:W,'Workers Assignments'!D:D,B153,'Workers Assignments'!G:G,$B$2)/C153))</f>
        <v/>
      </c>
    </row>
    <row r="154" spans="1:11" x14ac:dyDescent="0.25">
      <c r="A154" s="7">
        <f t="shared" si="8"/>
        <v>150</v>
      </c>
      <c r="B154" s="7" t="str">
        <f>IF('Demand Locations'!B154&lt;&gt;"",'Demand Locations'!B154,"")</f>
        <v/>
      </c>
      <c r="C154" s="7" t="str">
        <f>IF(B154="","",IF($B$2="",COUNTIF('Workers Assignments'!D:D,B154),COUNTIFS('Workers Assignments'!D:D,B154,'Workers Assignments'!G:G,$B$2)))</f>
        <v/>
      </c>
      <c r="D154" s="24" t="str">
        <f>IF(B154="","",IF('Workers Settings'!$A$3=0,"",C154/'Workers Settings'!$A$3))</f>
        <v/>
      </c>
      <c r="E154" s="7" t="str">
        <f>IF(B154="","",IF($B$2="",COUNTIFS('Workers Assignments'!D:D,B154,'Workers Assignments'!E:E,1),COUNTIFS('Workers Assignments'!D:D,B154,'Workers Assignments'!E:E,1,'Workers Assignments'!G:G,$B$2)))</f>
        <v/>
      </c>
      <c r="F154" s="24" t="str">
        <f t="shared" si="6"/>
        <v/>
      </c>
      <c r="G154" s="7" t="str">
        <f>IF(B154="","",IF($B$2="",COUNTIFS('Workers Assignments'!D:D,B154,'Workers Assignments'!E:E,"&lt;=3"),COUNTIFS('Workers Assignments'!D:D,B154,'Workers Assignments'!E:E,"&lt;=3",'Workers Assignments'!G:G,$B$2)))</f>
        <v/>
      </c>
      <c r="H154" s="24" t="str">
        <f t="shared" si="7"/>
        <v/>
      </c>
      <c r="I154" s="29" t="str">
        <f>IF(B154="","",IF($B$2="",SUMIF('Workers Assignments'!D:D,B154,'Workers Assignments'!AA:AA),SUMIFS('Workers Assignments'!AA:AA,'Workers Assignments'!D:D,B154,'Workers Assignments'!G:G,$B$2)))</f>
        <v/>
      </c>
      <c r="J154" s="24" t="str">
        <f>IF(OR('Demand Locations'!E154="",'Demand Locations'!E154=0),"",I154/'Demand Locations'!E154)</f>
        <v/>
      </c>
      <c r="K154" s="29" t="str">
        <f>IF(OR(C154=0,C154=""),"",IF($B$2="",SUMIF('Workers Assignments'!D:D,B154,'Workers Assignments'!W:W)/C154,SUMIFS('Workers Assignments'!W:W,'Workers Assignments'!D:D,B154,'Workers Assignments'!G:G,$B$2)/C154))</f>
        <v/>
      </c>
    </row>
    <row r="155" spans="1:11" x14ac:dyDescent="0.25">
      <c r="A155" s="7">
        <f t="shared" si="8"/>
        <v>151</v>
      </c>
      <c r="B155" s="7" t="str">
        <f>IF('Demand Locations'!B155&lt;&gt;"",'Demand Locations'!B155,"")</f>
        <v/>
      </c>
      <c r="C155" s="7" t="str">
        <f>IF(B155="","",IF($B$2="",COUNTIF('Workers Assignments'!D:D,B155),COUNTIFS('Workers Assignments'!D:D,B155,'Workers Assignments'!G:G,$B$2)))</f>
        <v/>
      </c>
      <c r="D155" s="24" t="str">
        <f>IF(B155="","",IF('Workers Settings'!$A$3=0,"",C155/'Workers Settings'!$A$3))</f>
        <v/>
      </c>
      <c r="E155" s="7" t="str">
        <f>IF(B155="","",IF($B$2="",COUNTIFS('Workers Assignments'!D:D,B155,'Workers Assignments'!E:E,1),COUNTIFS('Workers Assignments'!D:D,B155,'Workers Assignments'!E:E,1,'Workers Assignments'!G:G,$B$2)))</f>
        <v/>
      </c>
      <c r="F155" s="24" t="str">
        <f t="shared" si="6"/>
        <v/>
      </c>
      <c r="G155" s="7" t="str">
        <f>IF(B155="","",IF($B$2="",COUNTIFS('Workers Assignments'!D:D,B155,'Workers Assignments'!E:E,"&lt;=3"),COUNTIFS('Workers Assignments'!D:D,B155,'Workers Assignments'!E:E,"&lt;=3",'Workers Assignments'!G:G,$B$2)))</f>
        <v/>
      </c>
      <c r="H155" s="24" t="str">
        <f t="shared" si="7"/>
        <v/>
      </c>
      <c r="I155" s="29" t="str">
        <f>IF(B155="","",IF($B$2="",SUMIF('Workers Assignments'!D:D,B155,'Workers Assignments'!AA:AA),SUMIFS('Workers Assignments'!AA:AA,'Workers Assignments'!D:D,B155,'Workers Assignments'!G:G,$B$2)))</f>
        <v/>
      </c>
      <c r="J155" s="24" t="str">
        <f>IF(OR('Demand Locations'!E155="",'Demand Locations'!E155=0),"",I155/'Demand Locations'!E155)</f>
        <v/>
      </c>
      <c r="K155" s="29" t="str">
        <f>IF(OR(C155=0,C155=""),"",IF($B$2="",SUMIF('Workers Assignments'!D:D,B155,'Workers Assignments'!W:W)/C155,SUMIFS('Workers Assignments'!W:W,'Workers Assignments'!D:D,B155,'Workers Assignments'!G:G,$B$2)/C155))</f>
        <v/>
      </c>
    </row>
    <row r="156" spans="1:11" x14ac:dyDescent="0.25">
      <c r="A156" s="7">
        <f t="shared" si="8"/>
        <v>152</v>
      </c>
      <c r="B156" s="7" t="str">
        <f>IF('Demand Locations'!B156&lt;&gt;"",'Demand Locations'!B156,"")</f>
        <v/>
      </c>
      <c r="C156" s="7" t="str">
        <f>IF(B156="","",IF($B$2="",COUNTIF('Workers Assignments'!D:D,B156),COUNTIFS('Workers Assignments'!D:D,B156,'Workers Assignments'!G:G,$B$2)))</f>
        <v/>
      </c>
      <c r="D156" s="24" t="str">
        <f>IF(B156="","",IF('Workers Settings'!$A$3=0,"",C156/'Workers Settings'!$A$3))</f>
        <v/>
      </c>
      <c r="E156" s="7" t="str">
        <f>IF(B156="","",IF($B$2="",COUNTIFS('Workers Assignments'!D:D,B156,'Workers Assignments'!E:E,1),COUNTIFS('Workers Assignments'!D:D,B156,'Workers Assignments'!E:E,1,'Workers Assignments'!G:G,$B$2)))</f>
        <v/>
      </c>
      <c r="F156" s="24" t="str">
        <f t="shared" si="6"/>
        <v/>
      </c>
      <c r="G156" s="7" t="str">
        <f>IF(B156="","",IF($B$2="",COUNTIFS('Workers Assignments'!D:D,B156,'Workers Assignments'!E:E,"&lt;=3"),COUNTIFS('Workers Assignments'!D:D,B156,'Workers Assignments'!E:E,"&lt;=3",'Workers Assignments'!G:G,$B$2)))</f>
        <v/>
      </c>
      <c r="H156" s="24" t="str">
        <f t="shared" si="7"/>
        <v/>
      </c>
      <c r="I156" s="29" t="str">
        <f>IF(B156="","",IF($B$2="",SUMIF('Workers Assignments'!D:D,B156,'Workers Assignments'!AA:AA),SUMIFS('Workers Assignments'!AA:AA,'Workers Assignments'!D:D,B156,'Workers Assignments'!G:G,$B$2)))</f>
        <v/>
      </c>
      <c r="J156" s="24" t="str">
        <f>IF(OR('Demand Locations'!E156="",'Demand Locations'!E156=0),"",I156/'Demand Locations'!E156)</f>
        <v/>
      </c>
      <c r="K156" s="29" t="str">
        <f>IF(OR(C156=0,C156=""),"",IF($B$2="",SUMIF('Workers Assignments'!D:D,B156,'Workers Assignments'!W:W)/C156,SUMIFS('Workers Assignments'!W:W,'Workers Assignments'!D:D,B156,'Workers Assignments'!G:G,$B$2)/C156))</f>
        <v/>
      </c>
    </row>
    <row r="157" spans="1:11" x14ac:dyDescent="0.25">
      <c r="A157" s="7">
        <f t="shared" si="8"/>
        <v>153</v>
      </c>
      <c r="B157" s="7" t="str">
        <f>IF('Demand Locations'!B157&lt;&gt;"",'Demand Locations'!B157,"")</f>
        <v/>
      </c>
      <c r="C157" s="7" t="str">
        <f>IF(B157="","",IF($B$2="",COUNTIF('Workers Assignments'!D:D,B157),COUNTIFS('Workers Assignments'!D:D,B157,'Workers Assignments'!G:G,$B$2)))</f>
        <v/>
      </c>
      <c r="D157" s="24" t="str">
        <f>IF(B157="","",IF('Workers Settings'!$A$3=0,"",C157/'Workers Settings'!$A$3))</f>
        <v/>
      </c>
      <c r="E157" s="7" t="str">
        <f>IF(B157="","",IF($B$2="",COUNTIFS('Workers Assignments'!D:D,B157,'Workers Assignments'!E:E,1),COUNTIFS('Workers Assignments'!D:D,B157,'Workers Assignments'!E:E,1,'Workers Assignments'!G:G,$B$2)))</f>
        <v/>
      </c>
      <c r="F157" s="24" t="str">
        <f t="shared" si="6"/>
        <v/>
      </c>
      <c r="G157" s="7" t="str">
        <f>IF(B157="","",IF($B$2="",COUNTIFS('Workers Assignments'!D:D,B157,'Workers Assignments'!E:E,"&lt;=3"),COUNTIFS('Workers Assignments'!D:D,B157,'Workers Assignments'!E:E,"&lt;=3",'Workers Assignments'!G:G,$B$2)))</f>
        <v/>
      </c>
      <c r="H157" s="24" t="str">
        <f t="shared" si="7"/>
        <v/>
      </c>
      <c r="I157" s="29" t="str">
        <f>IF(B157="","",IF($B$2="",SUMIF('Workers Assignments'!D:D,B157,'Workers Assignments'!AA:AA),SUMIFS('Workers Assignments'!AA:AA,'Workers Assignments'!D:D,B157,'Workers Assignments'!G:G,$B$2)))</f>
        <v/>
      </c>
      <c r="J157" s="24" t="str">
        <f>IF(OR('Demand Locations'!E157="",'Demand Locations'!E157=0),"",I157/'Demand Locations'!E157)</f>
        <v/>
      </c>
      <c r="K157" s="29" t="str">
        <f>IF(OR(C157=0,C157=""),"",IF($B$2="",SUMIF('Workers Assignments'!D:D,B157,'Workers Assignments'!W:W)/C157,SUMIFS('Workers Assignments'!W:W,'Workers Assignments'!D:D,B157,'Workers Assignments'!G:G,$B$2)/C157))</f>
        <v/>
      </c>
    </row>
    <row r="158" spans="1:11" x14ac:dyDescent="0.25">
      <c r="A158" s="7">
        <f t="shared" si="8"/>
        <v>154</v>
      </c>
      <c r="B158" s="7" t="str">
        <f>IF('Demand Locations'!B158&lt;&gt;"",'Demand Locations'!B158,"")</f>
        <v/>
      </c>
      <c r="C158" s="7" t="str">
        <f>IF(B158="","",IF($B$2="",COUNTIF('Workers Assignments'!D:D,B158),COUNTIFS('Workers Assignments'!D:D,B158,'Workers Assignments'!G:G,$B$2)))</f>
        <v/>
      </c>
      <c r="D158" s="24" t="str">
        <f>IF(B158="","",IF('Workers Settings'!$A$3=0,"",C158/'Workers Settings'!$A$3))</f>
        <v/>
      </c>
      <c r="E158" s="7" t="str">
        <f>IF(B158="","",IF($B$2="",COUNTIFS('Workers Assignments'!D:D,B158,'Workers Assignments'!E:E,1),COUNTIFS('Workers Assignments'!D:D,B158,'Workers Assignments'!E:E,1,'Workers Assignments'!G:G,$B$2)))</f>
        <v/>
      </c>
      <c r="F158" s="24" t="str">
        <f t="shared" si="6"/>
        <v/>
      </c>
      <c r="G158" s="7" t="str">
        <f>IF(B158="","",IF($B$2="",COUNTIFS('Workers Assignments'!D:D,B158,'Workers Assignments'!E:E,"&lt;=3"),COUNTIFS('Workers Assignments'!D:D,B158,'Workers Assignments'!E:E,"&lt;=3",'Workers Assignments'!G:G,$B$2)))</f>
        <v/>
      </c>
      <c r="H158" s="24" t="str">
        <f t="shared" si="7"/>
        <v/>
      </c>
      <c r="I158" s="29" t="str">
        <f>IF(B158="","",IF($B$2="",SUMIF('Workers Assignments'!D:D,B158,'Workers Assignments'!AA:AA),SUMIFS('Workers Assignments'!AA:AA,'Workers Assignments'!D:D,B158,'Workers Assignments'!G:G,$B$2)))</f>
        <v/>
      </c>
      <c r="J158" s="24" t="str">
        <f>IF(OR('Demand Locations'!E158="",'Demand Locations'!E158=0),"",I158/'Demand Locations'!E158)</f>
        <v/>
      </c>
      <c r="K158" s="29" t="str">
        <f>IF(OR(C158=0,C158=""),"",IF($B$2="",SUMIF('Workers Assignments'!D:D,B158,'Workers Assignments'!W:W)/C158,SUMIFS('Workers Assignments'!W:W,'Workers Assignments'!D:D,B158,'Workers Assignments'!G:G,$B$2)/C158))</f>
        <v/>
      </c>
    </row>
    <row r="159" spans="1:11" x14ac:dyDescent="0.25">
      <c r="A159" s="7">
        <f t="shared" si="8"/>
        <v>155</v>
      </c>
      <c r="B159" s="7" t="str">
        <f>IF('Demand Locations'!B159&lt;&gt;"",'Demand Locations'!B159,"")</f>
        <v/>
      </c>
      <c r="C159" s="7" t="str">
        <f>IF(B159="","",IF($B$2="",COUNTIF('Workers Assignments'!D:D,B159),COUNTIFS('Workers Assignments'!D:D,B159,'Workers Assignments'!G:G,$B$2)))</f>
        <v/>
      </c>
      <c r="D159" s="24" t="str">
        <f>IF(B159="","",IF('Workers Settings'!$A$3=0,"",C159/'Workers Settings'!$A$3))</f>
        <v/>
      </c>
      <c r="E159" s="7" t="str">
        <f>IF(B159="","",IF($B$2="",COUNTIFS('Workers Assignments'!D:D,B159,'Workers Assignments'!E:E,1),COUNTIFS('Workers Assignments'!D:D,B159,'Workers Assignments'!E:E,1,'Workers Assignments'!G:G,$B$2)))</f>
        <v/>
      </c>
      <c r="F159" s="24" t="str">
        <f t="shared" si="6"/>
        <v/>
      </c>
      <c r="G159" s="7" t="str">
        <f>IF(B159="","",IF($B$2="",COUNTIFS('Workers Assignments'!D:D,B159,'Workers Assignments'!E:E,"&lt;=3"),COUNTIFS('Workers Assignments'!D:D,B159,'Workers Assignments'!E:E,"&lt;=3",'Workers Assignments'!G:G,$B$2)))</f>
        <v/>
      </c>
      <c r="H159" s="24" t="str">
        <f t="shared" si="7"/>
        <v/>
      </c>
      <c r="I159" s="29" t="str">
        <f>IF(B159="","",IF($B$2="",SUMIF('Workers Assignments'!D:D,B159,'Workers Assignments'!AA:AA),SUMIFS('Workers Assignments'!AA:AA,'Workers Assignments'!D:D,B159,'Workers Assignments'!G:G,$B$2)))</f>
        <v/>
      </c>
      <c r="J159" s="24" t="str">
        <f>IF(OR('Demand Locations'!E159="",'Demand Locations'!E159=0),"",I159/'Demand Locations'!E159)</f>
        <v/>
      </c>
      <c r="K159" s="29" t="str">
        <f>IF(OR(C159=0,C159=""),"",IF($B$2="",SUMIF('Workers Assignments'!D:D,B159,'Workers Assignments'!W:W)/C159,SUMIFS('Workers Assignments'!W:W,'Workers Assignments'!D:D,B159,'Workers Assignments'!G:G,$B$2)/C159))</f>
        <v/>
      </c>
    </row>
    <row r="160" spans="1:11" x14ac:dyDescent="0.25">
      <c r="A160" s="7">
        <f t="shared" si="8"/>
        <v>156</v>
      </c>
      <c r="B160" s="7" t="str">
        <f>IF('Demand Locations'!B160&lt;&gt;"",'Demand Locations'!B160,"")</f>
        <v/>
      </c>
      <c r="C160" s="7" t="str">
        <f>IF(B160="","",IF($B$2="",COUNTIF('Workers Assignments'!D:D,B160),COUNTIFS('Workers Assignments'!D:D,B160,'Workers Assignments'!G:G,$B$2)))</f>
        <v/>
      </c>
      <c r="D160" s="24" t="str">
        <f>IF(B160="","",IF('Workers Settings'!$A$3=0,"",C160/'Workers Settings'!$A$3))</f>
        <v/>
      </c>
      <c r="E160" s="7" t="str">
        <f>IF(B160="","",IF($B$2="",COUNTIFS('Workers Assignments'!D:D,B160,'Workers Assignments'!E:E,1),COUNTIFS('Workers Assignments'!D:D,B160,'Workers Assignments'!E:E,1,'Workers Assignments'!G:G,$B$2)))</f>
        <v/>
      </c>
      <c r="F160" s="24" t="str">
        <f t="shared" si="6"/>
        <v/>
      </c>
      <c r="G160" s="7" t="str">
        <f>IF(B160="","",IF($B$2="",COUNTIFS('Workers Assignments'!D:D,B160,'Workers Assignments'!E:E,"&lt;=3"),COUNTIFS('Workers Assignments'!D:D,B160,'Workers Assignments'!E:E,"&lt;=3",'Workers Assignments'!G:G,$B$2)))</f>
        <v/>
      </c>
      <c r="H160" s="24" t="str">
        <f t="shared" si="7"/>
        <v/>
      </c>
      <c r="I160" s="29" t="str">
        <f>IF(B160="","",IF($B$2="",SUMIF('Workers Assignments'!D:D,B160,'Workers Assignments'!AA:AA),SUMIFS('Workers Assignments'!AA:AA,'Workers Assignments'!D:D,B160,'Workers Assignments'!G:G,$B$2)))</f>
        <v/>
      </c>
      <c r="J160" s="24" t="str">
        <f>IF(OR('Demand Locations'!E160="",'Demand Locations'!E160=0),"",I160/'Demand Locations'!E160)</f>
        <v/>
      </c>
      <c r="K160" s="29" t="str">
        <f>IF(OR(C160=0,C160=""),"",IF($B$2="",SUMIF('Workers Assignments'!D:D,B160,'Workers Assignments'!W:W)/C160,SUMIFS('Workers Assignments'!W:W,'Workers Assignments'!D:D,B160,'Workers Assignments'!G:G,$B$2)/C160))</f>
        <v/>
      </c>
    </row>
    <row r="161" spans="1:11" x14ac:dyDescent="0.25">
      <c r="A161" s="7">
        <f t="shared" si="8"/>
        <v>157</v>
      </c>
      <c r="B161" s="7" t="str">
        <f>IF('Demand Locations'!B161&lt;&gt;"",'Demand Locations'!B161,"")</f>
        <v/>
      </c>
      <c r="C161" s="7" t="str">
        <f>IF(B161="","",IF($B$2="",COUNTIF('Workers Assignments'!D:D,B161),COUNTIFS('Workers Assignments'!D:D,B161,'Workers Assignments'!G:G,$B$2)))</f>
        <v/>
      </c>
      <c r="D161" s="24" t="str">
        <f>IF(B161="","",IF('Workers Settings'!$A$3=0,"",C161/'Workers Settings'!$A$3))</f>
        <v/>
      </c>
      <c r="E161" s="7" t="str">
        <f>IF(B161="","",IF($B$2="",COUNTIFS('Workers Assignments'!D:D,B161,'Workers Assignments'!E:E,1),COUNTIFS('Workers Assignments'!D:D,B161,'Workers Assignments'!E:E,1,'Workers Assignments'!G:G,$B$2)))</f>
        <v/>
      </c>
      <c r="F161" s="24" t="str">
        <f t="shared" si="6"/>
        <v/>
      </c>
      <c r="G161" s="7" t="str">
        <f>IF(B161="","",IF($B$2="",COUNTIFS('Workers Assignments'!D:D,B161,'Workers Assignments'!E:E,"&lt;=3"),COUNTIFS('Workers Assignments'!D:D,B161,'Workers Assignments'!E:E,"&lt;=3",'Workers Assignments'!G:G,$B$2)))</f>
        <v/>
      </c>
      <c r="H161" s="24" t="str">
        <f t="shared" si="7"/>
        <v/>
      </c>
      <c r="I161" s="29" t="str">
        <f>IF(B161="","",IF($B$2="",SUMIF('Workers Assignments'!D:D,B161,'Workers Assignments'!AA:AA),SUMIFS('Workers Assignments'!AA:AA,'Workers Assignments'!D:D,B161,'Workers Assignments'!G:G,$B$2)))</f>
        <v/>
      </c>
      <c r="J161" s="24" t="str">
        <f>IF(OR('Demand Locations'!E161="",'Demand Locations'!E161=0),"",I161/'Demand Locations'!E161)</f>
        <v/>
      </c>
      <c r="K161" s="29" t="str">
        <f>IF(OR(C161=0,C161=""),"",IF($B$2="",SUMIF('Workers Assignments'!D:D,B161,'Workers Assignments'!W:W)/C161,SUMIFS('Workers Assignments'!W:W,'Workers Assignments'!D:D,B161,'Workers Assignments'!G:G,$B$2)/C161))</f>
        <v/>
      </c>
    </row>
    <row r="162" spans="1:11" x14ac:dyDescent="0.25">
      <c r="A162" s="7">
        <f t="shared" si="8"/>
        <v>158</v>
      </c>
      <c r="B162" s="7" t="str">
        <f>IF('Demand Locations'!B162&lt;&gt;"",'Demand Locations'!B162,"")</f>
        <v/>
      </c>
      <c r="C162" s="7" t="str">
        <f>IF(B162="","",IF($B$2="",COUNTIF('Workers Assignments'!D:D,B162),COUNTIFS('Workers Assignments'!D:D,B162,'Workers Assignments'!G:G,$B$2)))</f>
        <v/>
      </c>
      <c r="D162" s="24" t="str">
        <f>IF(B162="","",IF('Workers Settings'!$A$3=0,"",C162/'Workers Settings'!$A$3))</f>
        <v/>
      </c>
      <c r="E162" s="7" t="str">
        <f>IF(B162="","",IF($B$2="",COUNTIFS('Workers Assignments'!D:D,B162,'Workers Assignments'!E:E,1),COUNTIFS('Workers Assignments'!D:D,B162,'Workers Assignments'!E:E,1,'Workers Assignments'!G:G,$B$2)))</f>
        <v/>
      </c>
      <c r="F162" s="24" t="str">
        <f t="shared" si="6"/>
        <v/>
      </c>
      <c r="G162" s="7" t="str">
        <f>IF(B162="","",IF($B$2="",COUNTIFS('Workers Assignments'!D:D,B162,'Workers Assignments'!E:E,"&lt;=3"),COUNTIFS('Workers Assignments'!D:D,B162,'Workers Assignments'!E:E,"&lt;=3",'Workers Assignments'!G:G,$B$2)))</f>
        <v/>
      </c>
      <c r="H162" s="24" t="str">
        <f t="shared" si="7"/>
        <v/>
      </c>
      <c r="I162" s="29" t="str">
        <f>IF(B162="","",IF($B$2="",SUMIF('Workers Assignments'!D:D,B162,'Workers Assignments'!AA:AA),SUMIFS('Workers Assignments'!AA:AA,'Workers Assignments'!D:D,B162,'Workers Assignments'!G:G,$B$2)))</f>
        <v/>
      </c>
      <c r="J162" s="24" t="str">
        <f>IF(OR('Demand Locations'!E162="",'Demand Locations'!E162=0),"",I162/'Demand Locations'!E162)</f>
        <v/>
      </c>
      <c r="K162" s="29" t="str">
        <f>IF(OR(C162=0,C162=""),"",IF($B$2="",SUMIF('Workers Assignments'!D:D,B162,'Workers Assignments'!W:W)/C162,SUMIFS('Workers Assignments'!W:W,'Workers Assignments'!D:D,B162,'Workers Assignments'!G:G,$B$2)/C162))</f>
        <v/>
      </c>
    </row>
    <row r="163" spans="1:11" x14ac:dyDescent="0.25">
      <c r="A163" s="7">
        <f t="shared" si="8"/>
        <v>159</v>
      </c>
      <c r="B163" s="7" t="str">
        <f>IF('Demand Locations'!B163&lt;&gt;"",'Demand Locations'!B163,"")</f>
        <v/>
      </c>
      <c r="C163" s="7" t="str">
        <f>IF(B163="","",IF($B$2="",COUNTIF('Workers Assignments'!D:D,B163),COUNTIFS('Workers Assignments'!D:D,B163,'Workers Assignments'!G:G,$B$2)))</f>
        <v/>
      </c>
      <c r="D163" s="24" t="str">
        <f>IF(B163="","",IF('Workers Settings'!$A$3=0,"",C163/'Workers Settings'!$A$3))</f>
        <v/>
      </c>
      <c r="E163" s="7" t="str">
        <f>IF(B163="","",IF($B$2="",COUNTIFS('Workers Assignments'!D:D,B163,'Workers Assignments'!E:E,1),COUNTIFS('Workers Assignments'!D:D,B163,'Workers Assignments'!E:E,1,'Workers Assignments'!G:G,$B$2)))</f>
        <v/>
      </c>
      <c r="F163" s="24" t="str">
        <f t="shared" si="6"/>
        <v/>
      </c>
      <c r="G163" s="7" t="str">
        <f>IF(B163="","",IF($B$2="",COUNTIFS('Workers Assignments'!D:D,B163,'Workers Assignments'!E:E,"&lt;=3"),COUNTIFS('Workers Assignments'!D:D,B163,'Workers Assignments'!E:E,"&lt;=3",'Workers Assignments'!G:G,$B$2)))</f>
        <v/>
      </c>
      <c r="H163" s="24" t="str">
        <f t="shared" si="7"/>
        <v/>
      </c>
      <c r="I163" s="29" t="str">
        <f>IF(B163="","",IF($B$2="",SUMIF('Workers Assignments'!D:D,B163,'Workers Assignments'!AA:AA),SUMIFS('Workers Assignments'!AA:AA,'Workers Assignments'!D:D,B163,'Workers Assignments'!G:G,$B$2)))</f>
        <v/>
      </c>
      <c r="J163" s="24" t="str">
        <f>IF(OR('Demand Locations'!E163="",'Demand Locations'!E163=0),"",I163/'Demand Locations'!E163)</f>
        <v/>
      </c>
      <c r="K163" s="29" t="str">
        <f>IF(OR(C163=0,C163=""),"",IF($B$2="",SUMIF('Workers Assignments'!D:D,B163,'Workers Assignments'!W:W)/C163,SUMIFS('Workers Assignments'!W:W,'Workers Assignments'!D:D,B163,'Workers Assignments'!G:G,$B$2)/C163))</f>
        <v/>
      </c>
    </row>
    <row r="164" spans="1:11" x14ac:dyDescent="0.25">
      <c r="A164" s="7">
        <f t="shared" si="8"/>
        <v>160</v>
      </c>
      <c r="B164" s="7" t="str">
        <f>IF('Demand Locations'!B164&lt;&gt;"",'Demand Locations'!B164,"")</f>
        <v/>
      </c>
      <c r="C164" s="7" t="str">
        <f>IF(B164="","",IF($B$2="",COUNTIF('Workers Assignments'!D:D,B164),COUNTIFS('Workers Assignments'!D:D,B164,'Workers Assignments'!G:G,$B$2)))</f>
        <v/>
      </c>
      <c r="D164" s="24" t="str">
        <f>IF(B164="","",IF('Workers Settings'!$A$3=0,"",C164/'Workers Settings'!$A$3))</f>
        <v/>
      </c>
      <c r="E164" s="7" t="str">
        <f>IF(B164="","",IF($B$2="",COUNTIFS('Workers Assignments'!D:D,B164,'Workers Assignments'!E:E,1),COUNTIFS('Workers Assignments'!D:D,B164,'Workers Assignments'!E:E,1,'Workers Assignments'!G:G,$B$2)))</f>
        <v/>
      </c>
      <c r="F164" s="24" t="str">
        <f t="shared" si="6"/>
        <v/>
      </c>
      <c r="G164" s="7" t="str">
        <f>IF(B164="","",IF($B$2="",COUNTIFS('Workers Assignments'!D:D,B164,'Workers Assignments'!E:E,"&lt;=3"),COUNTIFS('Workers Assignments'!D:D,B164,'Workers Assignments'!E:E,"&lt;=3",'Workers Assignments'!G:G,$B$2)))</f>
        <v/>
      </c>
      <c r="H164" s="24" t="str">
        <f t="shared" si="7"/>
        <v/>
      </c>
      <c r="I164" s="29" t="str">
        <f>IF(B164="","",IF($B$2="",SUMIF('Workers Assignments'!D:D,B164,'Workers Assignments'!AA:AA),SUMIFS('Workers Assignments'!AA:AA,'Workers Assignments'!D:D,B164,'Workers Assignments'!G:G,$B$2)))</f>
        <v/>
      </c>
      <c r="J164" s="24" t="str">
        <f>IF(OR('Demand Locations'!E164="",'Demand Locations'!E164=0),"",I164/'Demand Locations'!E164)</f>
        <v/>
      </c>
      <c r="K164" s="29" t="str">
        <f>IF(OR(C164=0,C164=""),"",IF($B$2="",SUMIF('Workers Assignments'!D:D,B164,'Workers Assignments'!W:W)/C164,SUMIFS('Workers Assignments'!W:W,'Workers Assignments'!D:D,B164,'Workers Assignments'!G:G,$B$2)/C164))</f>
        <v/>
      </c>
    </row>
    <row r="165" spans="1:11" x14ac:dyDescent="0.25">
      <c r="A165" s="7">
        <f t="shared" si="8"/>
        <v>161</v>
      </c>
      <c r="B165" s="7" t="str">
        <f>IF('Demand Locations'!B165&lt;&gt;"",'Demand Locations'!B165,"")</f>
        <v/>
      </c>
      <c r="C165" s="7" t="str">
        <f>IF(B165="","",IF($B$2="",COUNTIF('Workers Assignments'!D:D,B165),COUNTIFS('Workers Assignments'!D:D,B165,'Workers Assignments'!G:G,$B$2)))</f>
        <v/>
      </c>
      <c r="D165" s="24" t="str">
        <f>IF(B165="","",IF('Workers Settings'!$A$3=0,"",C165/'Workers Settings'!$A$3))</f>
        <v/>
      </c>
      <c r="E165" s="7" t="str">
        <f>IF(B165="","",IF($B$2="",COUNTIFS('Workers Assignments'!D:D,B165,'Workers Assignments'!E:E,1),COUNTIFS('Workers Assignments'!D:D,B165,'Workers Assignments'!E:E,1,'Workers Assignments'!G:G,$B$2)))</f>
        <v/>
      </c>
      <c r="F165" s="24" t="str">
        <f t="shared" si="6"/>
        <v/>
      </c>
      <c r="G165" s="7" t="str">
        <f>IF(B165="","",IF($B$2="",COUNTIFS('Workers Assignments'!D:D,B165,'Workers Assignments'!E:E,"&lt;=3"),COUNTIFS('Workers Assignments'!D:D,B165,'Workers Assignments'!E:E,"&lt;=3",'Workers Assignments'!G:G,$B$2)))</f>
        <v/>
      </c>
      <c r="H165" s="24" t="str">
        <f t="shared" si="7"/>
        <v/>
      </c>
      <c r="I165" s="29" t="str">
        <f>IF(B165="","",IF($B$2="",SUMIF('Workers Assignments'!D:D,B165,'Workers Assignments'!AA:AA),SUMIFS('Workers Assignments'!AA:AA,'Workers Assignments'!D:D,B165,'Workers Assignments'!G:G,$B$2)))</f>
        <v/>
      </c>
      <c r="J165" s="24" t="str">
        <f>IF(OR('Demand Locations'!E165="",'Demand Locations'!E165=0),"",I165/'Demand Locations'!E165)</f>
        <v/>
      </c>
      <c r="K165" s="29" t="str">
        <f>IF(OR(C165=0,C165=""),"",IF($B$2="",SUMIF('Workers Assignments'!D:D,B165,'Workers Assignments'!W:W)/C165,SUMIFS('Workers Assignments'!W:W,'Workers Assignments'!D:D,B165,'Workers Assignments'!G:G,$B$2)/C165))</f>
        <v/>
      </c>
    </row>
    <row r="166" spans="1:11" x14ac:dyDescent="0.25">
      <c r="A166" s="7">
        <f t="shared" si="8"/>
        <v>162</v>
      </c>
      <c r="B166" s="7" t="str">
        <f>IF('Demand Locations'!B166&lt;&gt;"",'Demand Locations'!B166,"")</f>
        <v/>
      </c>
      <c r="C166" s="7" t="str">
        <f>IF(B166="","",IF($B$2="",COUNTIF('Workers Assignments'!D:D,B166),COUNTIFS('Workers Assignments'!D:D,B166,'Workers Assignments'!G:G,$B$2)))</f>
        <v/>
      </c>
      <c r="D166" s="24" t="str">
        <f>IF(B166="","",IF('Workers Settings'!$A$3=0,"",C166/'Workers Settings'!$A$3))</f>
        <v/>
      </c>
      <c r="E166" s="7" t="str">
        <f>IF(B166="","",IF($B$2="",COUNTIFS('Workers Assignments'!D:D,B166,'Workers Assignments'!E:E,1),COUNTIFS('Workers Assignments'!D:D,B166,'Workers Assignments'!E:E,1,'Workers Assignments'!G:G,$B$2)))</f>
        <v/>
      </c>
      <c r="F166" s="24" t="str">
        <f t="shared" si="6"/>
        <v/>
      </c>
      <c r="G166" s="7" t="str">
        <f>IF(B166="","",IF($B$2="",COUNTIFS('Workers Assignments'!D:D,B166,'Workers Assignments'!E:E,"&lt;=3"),COUNTIFS('Workers Assignments'!D:D,B166,'Workers Assignments'!E:E,"&lt;=3",'Workers Assignments'!G:G,$B$2)))</f>
        <v/>
      </c>
      <c r="H166" s="24" t="str">
        <f t="shared" si="7"/>
        <v/>
      </c>
      <c r="I166" s="29" t="str">
        <f>IF(B166="","",IF($B$2="",SUMIF('Workers Assignments'!D:D,B166,'Workers Assignments'!AA:AA),SUMIFS('Workers Assignments'!AA:AA,'Workers Assignments'!D:D,B166,'Workers Assignments'!G:G,$B$2)))</f>
        <v/>
      </c>
      <c r="J166" s="24" t="str">
        <f>IF(OR('Demand Locations'!E166="",'Demand Locations'!E166=0),"",I166/'Demand Locations'!E166)</f>
        <v/>
      </c>
      <c r="K166" s="29" t="str">
        <f>IF(OR(C166=0,C166=""),"",IF($B$2="",SUMIF('Workers Assignments'!D:D,B166,'Workers Assignments'!W:W)/C166,SUMIFS('Workers Assignments'!W:W,'Workers Assignments'!D:D,B166,'Workers Assignments'!G:G,$B$2)/C166))</f>
        <v/>
      </c>
    </row>
    <row r="167" spans="1:11" x14ac:dyDescent="0.25">
      <c r="A167" s="7">
        <f t="shared" si="8"/>
        <v>163</v>
      </c>
      <c r="B167" s="7" t="str">
        <f>IF('Demand Locations'!B167&lt;&gt;"",'Demand Locations'!B167,"")</f>
        <v/>
      </c>
      <c r="C167" s="7" t="str">
        <f>IF(B167="","",IF($B$2="",COUNTIF('Workers Assignments'!D:D,B167),COUNTIFS('Workers Assignments'!D:D,B167,'Workers Assignments'!G:G,$B$2)))</f>
        <v/>
      </c>
      <c r="D167" s="24" t="str">
        <f>IF(B167="","",IF('Workers Settings'!$A$3=0,"",C167/'Workers Settings'!$A$3))</f>
        <v/>
      </c>
      <c r="E167" s="7" t="str">
        <f>IF(B167="","",IF($B$2="",COUNTIFS('Workers Assignments'!D:D,B167,'Workers Assignments'!E:E,1),COUNTIFS('Workers Assignments'!D:D,B167,'Workers Assignments'!E:E,1,'Workers Assignments'!G:G,$B$2)))</f>
        <v/>
      </c>
      <c r="F167" s="24" t="str">
        <f t="shared" si="6"/>
        <v/>
      </c>
      <c r="G167" s="7" t="str">
        <f>IF(B167="","",IF($B$2="",COUNTIFS('Workers Assignments'!D:D,B167,'Workers Assignments'!E:E,"&lt;=3"),COUNTIFS('Workers Assignments'!D:D,B167,'Workers Assignments'!E:E,"&lt;=3",'Workers Assignments'!G:G,$B$2)))</f>
        <v/>
      </c>
      <c r="H167" s="24" t="str">
        <f t="shared" si="7"/>
        <v/>
      </c>
      <c r="I167" s="29" t="str">
        <f>IF(B167="","",IF($B$2="",SUMIF('Workers Assignments'!D:D,B167,'Workers Assignments'!AA:AA),SUMIFS('Workers Assignments'!AA:AA,'Workers Assignments'!D:D,B167,'Workers Assignments'!G:G,$B$2)))</f>
        <v/>
      </c>
      <c r="J167" s="24" t="str">
        <f>IF(OR('Demand Locations'!E167="",'Demand Locations'!E167=0),"",I167/'Demand Locations'!E167)</f>
        <v/>
      </c>
      <c r="K167" s="29" t="str">
        <f>IF(OR(C167=0,C167=""),"",IF($B$2="",SUMIF('Workers Assignments'!D:D,B167,'Workers Assignments'!W:W)/C167,SUMIFS('Workers Assignments'!W:W,'Workers Assignments'!D:D,B167,'Workers Assignments'!G:G,$B$2)/C167))</f>
        <v/>
      </c>
    </row>
    <row r="168" spans="1:11" x14ac:dyDescent="0.25">
      <c r="A168" s="7">
        <f t="shared" si="8"/>
        <v>164</v>
      </c>
      <c r="B168" s="7" t="str">
        <f>IF('Demand Locations'!B168&lt;&gt;"",'Demand Locations'!B168,"")</f>
        <v/>
      </c>
      <c r="C168" s="7" t="str">
        <f>IF(B168="","",IF($B$2="",COUNTIF('Workers Assignments'!D:D,B168),COUNTIFS('Workers Assignments'!D:D,B168,'Workers Assignments'!G:G,$B$2)))</f>
        <v/>
      </c>
      <c r="D168" s="24" t="str">
        <f>IF(B168="","",IF('Workers Settings'!$A$3=0,"",C168/'Workers Settings'!$A$3))</f>
        <v/>
      </c>
      <c r="E168" s="7" t="str">
        <f>IF(B168="","",IF($B$2="",COUNTIFS('Workers Assignments'!D:D,B168,'Workers Assignments'!E:E,1),COUNTIFS('Workers Assignments'!D:D,B168,'Workers Assignments'!E:E,1,'Workers Assignments'!G:G,$B$2)))</f>
        <v/>
      </c>
      <c r="F168" s="24" t="str">
        <f t="shared" si="6"/>
        <v/>
      </c>
      <c r="G168" s="7" t="str">
        <f>IF(B168="","",IF($B$2="",COUNTIFS('Workers Assignments'!D:D,B168,'Workers Assignments'!E:E,"&lt;=3"),COUNTIFS('Workers Assignments'!D:D,B168,'Workers Assignments'!E:E,"&lt;=3",'Workers Assignments'!G:G,$B$2)))</f>
        <v/>
      </c>
      <c r="H168" s="24" t="str">
        <f t="shared" si="7"/>
        <v/>
      </c>
      <c r="I168" s="29" t="str">
        <f>IF(B168="","",IF($B$2="",SUMIF('Workers Assignments'!D:D,B168,'Workers Assignments'!AA:AA),SUMIFS('Workers Assignments'!AA:AA,'Workers Assignments'!D:D,B168,'Workers Assignments'!G:G,$B$2)))</f>
        <v/>
      </c>
      <c r="J168" s="24" t="str">
        <f>IF(OR('Demand Locations'!E168="",'Demand Locations'!E168=0),"",I168/'Demand Locations'!E168)</f>
        <v/>
      </c>
      <c r="K168" s="29" t="str">
        <f>IF(OR(C168=0,C168=""),"",IF($B$2="",SUMIF('Workers Assignments'!D:D,B168,'Workers Assignments'!W:W)/C168,SUMIFS('Workers Assignments'!W:W,'Workers Assignments'!D:D,B168,'Workers Assignments'!G:G,$B$2)/C168))</f>
        <v/>
      </c>
    </row>
    <row r="169" spans="1:11" x14ac:dyDescent="0.25">
      <c r="A169" s="7">
        <f t="shared" si="8"/>
        <v>165</v>
      </c>
      <c r="B169" s="7" t="str">
        <f>IF('Demand Locations'!B169&lt;&gt;"",'Demand Locations'!B169,"")</f>
        <v/>
      </c>
      <c r="C169" s="7" t="str">
        <f>IF(B169="","",IF($B$2="",COUNTIF('Workers Assignments'!D:D,B169),COUNTIFS('Workers Assignments'!D:D,B169,'Workers Assignments'!G:G,$B$2)))</f>
        <v/>
      </c>
      <c r="D169" s="24" t="str">
        <f>IF(B169="","",IF('Workers Settings'!$A$3=0,"",C169/'Workers Settings'!$A$3))</f>
        <v/>
      </c>
      <c r="E169" s="7" t="str">
        <f>IF(B169="","",IF($B$2="",COUNTIFS('Workers Assignments'!D:D,B169,'Workers Assignments'!E:E,1),COUNTIFS('Workers Assignments'!D:D,B169,'Workers Assignments'!E:E,1,'Workers Assignments'!G:G,$B$2)))</f>
        <v/>
      </c>
      <c r="F169" s="24" t="str">
        <f t="shared" si="6"/>
        <v/>
      </c>
      <c r="G169" s="7" t="str">
        <f>IF(B169="","",IF($B$2="",COUNTIFS('Workers Assignments'!D:D,B169,'Workers Assignments'!E:E,"&lt;=3"),COUNTIFS('Workers Assignments'!D:D,B169,'Workers Assignments'!E:E,"&lt;=3",'Workers Assignments'!G:G,$B$2)))</f>
        <v/>
      </c>
      <c r="H169" s="24" t="str">
        <f t="shared" si="7"/>
        <v/>
      </c>
      <c r="I169" s="29" t="str">
        <f>IF(B169="","",IF($B$2="",SUMIF('Workers Assignments'!D:D,B169,'Workers Assignments'!AA:AA),SUMIFS('Workers Assignments'!AA:AA,'Workers Assignments'!D:D,B169,'Workers Assignments'!G:G,$B$2)))</f>
        <v/>
      </c>
      <c r="J169" s="24" t="str">
        <f>IF(OR('Demand Locations'!E169="",'Demand Locations'!E169=0),"",I169/'Demand Locations'!E169)</f>
        <v/>
      </c>
      <c r="K169" s="29" t="str">
        <f>IF(OR(C169=0,C169=""),"",IF($B$2="",SUMIF('Workers Assignments'!D:D,B169,'Workers Assignments'!W:W)/C169,SUMIFS('Workers Assignments'!W:W,'Workers Assignments'!D:D,B169,'Workers Assignments'!G:G,$B$2)/C169))</f>
        <v/>
      </c>
    </row>
    <row r="170" spans="1:11" x14ac:dyDescent="0.25">
      <c r="A170" s="7">
        <f t="shared" si="8"/>
        <v>166</v>
      </c>
      <c r="B170" s="7" t="str">
        <f>IF('Demand Locations'!B170&lt;&gt;"",'Demand Locations'!B170,"")</f>
        <v/>
      </c>
      <c r="C170" s="7" t="str">
        <f>IF(B170="","",IF($B$2="",COUNTIF('Workers Assignments'!D:D,B170),COUNTIFS('Workers Assignments'!D:D,B170,'Workers Assignments'!G:G,$B$2)))</f>
        <v/>
      </c>
      <c r="D170" s="24" t="str">
        <f>IF(B170="","",IF('Workers Settings'!$A$3=0,"",C170/'Workers Settings'!$A$3))</f>
        <v/>
      </c>
      <c r="E170" s="7" t="str">
        <f>IF(B170="","",IF($B$2="",COUNTIFS('Workers Assignments'!D:D,B170,'Workers Assignments'!E:E,1),COUNTIFS('Workers Assignments'!D:D,B170,'Workers Assignments'!E:E,1,'Workers Assignments'!G:G,$B$2)))</f>
        <v/>
      </c>
      <c r="F170" s="24" t="str">
        <f t="shared" si="6"/>
        <v/>
      </c>
      <c r="G170" s="7" t="str">
        <f>IF(B170="","",IF($B$2="",COUNTIFS('Workers Assignments'!D:D,B170,'Workers Assignments'!E:E,"&lt;=3"),COUNTIFS('Workers Assignments'!D:D,B170,'Workers Assignments'!E:E,"&lt;=3",'Workers Assignments'!G:G,$B$2)))</f>
        <v/>
      </c>
      <c r="H170" s="24" t="str">
        <f t="shared" si="7"/>
        <v/>
      </c>
      <c r="I170" s="29" t="str">
        <f>IF(B170="","",IF($B$2="",SUMIF('Workers Assignments'!D:D,B170,'Workers Assignments'!AA:AA),SUMIFS('Workers Assignments'!AA:AA,'Workers Assignments'!D:D,B170,'Workers Assignments'!G:G,$B$2)))</f>
        <v/>
      </c>
      <c r="J170" s="24" t="str">
        <f>IF(OR('Demand Locations'!E170="",'Demand Locations'!E170=0),"",I170/'Demand Locations'!E170)</f>
        <v/>
      </c>
      <c r="K170" s="29" t="str">
        <f>IF(OR(C170=0,C170=""),"",IF($B$2="",SUMIF('Workers Assignments'!D:D,B170,'Workers Assignments'!W:W)/C170,SUMIFS('Workers Assignments'!W:W,'Workers Assignments'!D:D,B170,'Workers Assignments'!G:G,$B$2)/C170))</f>
        <v/>
      </c>
    </row>
    <row r="171" spans="1:11" x14ac:dyDescent="0.25">
      <c r="A171" s="7">
        <f t="shared" si="8"/>
        <v>167</v>
      </c>
      <c r="B171" s="7" t="str">
        <f>IF('Demand Locations'!B171&lt;&gt;"",'Demand Locations'!B171,"")</f>
        <v/>
      </c>
      <c r="C171" s="7" t="str">
        <f>IF(B171="","",IF($B$2="",COUNTIF('Workers Assignments'!D:D,B171),COUNTIFS('Workers Assignments'!D:D,B171,'Workers Assignments'!G:G,$B$2)))</f>
        <v/>
      </c>
      <c r="D171" s="24" t="str">
        <f>IF(B171="","",IF('Workers Settings'!$A$3=0,"",C171/'Workers Settings'!$A$3))</f>
        <v/>
      </c>
      <c r="E171" s="7" t="str">
        <f>IF(B171="","",IF($B$2="",COUNTIFS('Workers Assignments'!D:D,B171,'Workers Assignments'!E:E,1),COUNTIFS('Workers Assignments'!D:D,B171,'Workers Assignments'!E:E,1,'Workers Assignments'!G:G,$B$2)))</f>
        <v/>
      </c>
      <c r="F171" s="24" t="str">
        <f t="shared" si="6"/>
        <v/>
      </c>
      <c r="G171" s="7" t="str">
        <f>IF(B171="","",IF($B$2="",COUNTIFS('Workers Assignments'!D:D,B171,'Workers Assignments'!E:E,"&lt;=3"),COUNTIFS('Workers Assignments'!D:D,B171,'Workers Assignments'!E:E,"&lt;=3",'Workers Assignments'!G:G,$B$2)))</f>
        <v/>
      </c>
      <c r="H171" s="24" t="str">
        <f t="shared" si="7"/>
        <v/>
      </c>
      <c r="I171" s="29" t="str">
        <f>IF(B171="","",IF($B$2="",SUMIF('Workers Assignments'!D:D,B171,'Workers Assignments'!AA:AA),SUMIFS('Workers Assignments'!AA:AA,'Workers Assignments'!D:D,B171,'Workers Assignments'!G:G,$B$2)))</f>
        <v/>
      </c>
      <c r="J171" s="24" t="str">
        <f>IF(OR('Demand Locations'!E171="",'Demand Locations'!E171=0),"",I171/'Demand Locations'!E171)</f>
        <v/>
      </c>
      <c r="K171" s="29" t="str">
        <f>IF(OR(C171=0,C171=""),"",IF($B$2="",SUMIF('Workers Assignments'!D:D,B171,'Workers Assignments'!W:W)/C171,SUMIFS('Workers Assignments'!W:W,'Workers Assignments'!D:D,B171,'Workers Assignments'!G:G,$B$2)/C171))</f>
        <v/>
      </c>
    </row>
    <row r="172" spans="1:11" x14ac:dyDescent="0.25">
      <c r="A172" s="7">
        <f t="shared" si="8"/>
        <v>168</v>
      </c>
      <c r="B172" s="7" t="str">
        <f>IF('Demand Locations'!B172&lt;&gt;"",'Demand Locations'!B172,"")</f>
        <v/>
      </c>
      <c r="C172" s="7" t="str">
        <f>IF(B172="","",IF($B$2="",COUNTIF('Workers Assignments'!D:D,B172),COUNTIFS('Workers Assignments'!D:D,B172,'Workers Assignments'!G:G,$B$2)))</f>
        <v/>
      </c>
      <c r="D172" s="24" t="str">
        <f>IF(B172="","",IF('Workers Settings'!$A$3=0,"",C172/'Workers Settings'!$A$3))</f>
        <v/>
      </c>
      <c r="E172" s="7" t="str">
        <f>IF(B172="","",IF($B$2="",COUNTIFS('Workers Assignments'!D:D,B172,'Workers Assignments'!E:E,1),COUNTIFS('Workers Assignments'!D:D,B172,'Workers Assignments'!E:E,1,'Workers Assignments'!G:G,$B$2)))</f>
        <v/>
      </c>
      <c r="F172" s="24" t="str">
        <f t="shared" si="6"/>
        <v/>
      </c>
      <c r="G172" s="7" t="str">
        <f>IF(B172="","",IF($B$2="",COUNTIFS('Workers Assignments'!D:D,B172,'Workers Assignments'!E:E,"&lt;=3"),COUNTIFS('Workers Assignments'!D:D,B172,'Workers Assignments'!E:E,"&lt;=3",'Workers Assignments'!G:G,$B$2)))</f>
        <v/>
      </c>
      <c r="H172" s="24" t="str">
        <f t="shared" si="7"/>
        <v/>
      </c>
      <c r="I172" s="29" t="str">
        <f>IF(B172="","",IF($B$2="",SUMIF('Workers Assignments'!D:D,B172,'Workers Assignments'!AA:AA),SUMIFS('Workers Assignments'!AA:AA,'Workers Assignments'!D:D,B172,'Workers Assignments'!G:G,$B$2)))</f>
        <v/>
      </c>
      <c r="J172" s="24" t="str">
        <f>IF(OR('Demand Locations'!E172="",'Demand Locations'!E172=0),"",I172/'Demand Locations'!E172)</f>
        <v/>
      </c>
      <c r="K172" s="29" t="str">
        <f>IF(OR(C172=0,C172=""),"",IF($B$2="",SUMIF('Workers Assignments'!D:D,B172,'Workers Assignments'!W:W)/C172,SUMIFS('Workers Assignments'!W:W,'Workers Assignments'!D:D,B172,'Workers Assignments'!G:G,$B$2)/C172))</f>
        <v/>
      </c>
    </row>
    <row r="173" spans="1:11" x14ac:dyDescent="0.25">
      <c r="A173" s="7">
        <f t="shared" si="8"/>
        <v>169</v>
      </c>
      <c r="B173" s="7" t="str">
        <f>IF('Demand Locations'!B173&lt;&gt;"",'Demand Locations'!B173,"")</f>
        <v/>
      </c>
      <c r="C173" s="7" t="str">
        <f>IF(B173="","",IF($B$2="",COUNTIF('Workers Assignments'!D:D,B173),COUNTIFS('Workers Assignments'!D:D,B173,'Workers Assignments'!G:G,$B$2)))</f>
        <v/>
      </c>
      <c r="D173" s="24" t="str">
        <f>IF(B173="","",IF('Workers Settings'!$A$3=0,"",C173/'Workers Settings'!$A$3))</f>
        <v/>
      </c>
      <c r="E173" s="7" t="str">
        <f>IF(B173="","",IF($B$2="",COUNTIFS('Workers Assignments'!D:D,B173,'Workers Assignments'!E:E,1),COUNTIFS('Workers Assignments'!D:D,B173,'Workers Assignments'!E:E,1,'Workers Assignments'!G:G,$B$2)))</f>
        <v/>
      </c>
      <c r="F173" s="24" t="str">
        <f t="shared" si="6"/>
        <v/>
      </c>
      <c r="G173" s="7" t="str">
        <f>IF(B173="","",IF($B$2="",COUNTIFS('Workers Assignments'!D:D,B173,'Workers Assignments'!E:E,"&lt;=3"),COUNTIFS('Workers Assignments'!D:D,B173,'Workers Assignments'!E:E,"&lt;=3",'Workers Assignments'!G:G,$B$2)))</f>
        <v/>
      </c>
      <c r="H173" s="24" t="str">
        <f t="shared" si="7"/>
        <v/>
      </c>
      <c r="I173" s="29" t="str">
        <f>IF(B173="","",IF($B$2="",SUMIF('Workers Assignments'!D:D,B173,'Workers Assignments'!AA:AA),SUMIFS('Workers Assignments'!AA:AA,'Workers Assignments'!D:D,B173,'Workers Assignments'!G:G,$B$2)))</f>
        <v/>
      </c>
      <c r="J173" s="24" t="str">
        <f>IF(OR('Demand Locations'!E173="",'Demand Locations'!E173=0),"",I173/'Demand Locations'!E173)</f>
        <v/>
      </c>
      <c r="K173" s="29" t="str">
        <f>IF(OR(C173=0,C173=""),"",IF($B$2="",SUMIF('Workers Assignments'!D:D,B173,'Workers Assignments'!W:W)/C173,SUMIFS('Workers Assignments'!W:W,'Workers Assignments'!D:D,B173,'Workers Assignments'!G:G,$B$2)/C173))</f>
        <v/>
      </c>
    </row>
    <row r="174" spans="1:11" x14ac:dyDescent="0.25">
      <c r="A174" s="7">
        <f t="shared" si="8"/>
        <v>170</v>
      </c>
      <c r="B174" s="7" t="str">
        <f>IF('Demand Locations'!B174&lt;&gt;"",'Demand Locations'!B174,"")</f>
        <v/>
      </c>
      <c r="C174" s="7" t="str">
        <f>IF(B174="","",IF($B$2="",COUNTIF('Workers Assignments'!D:D,B174),COUNTIFS('Workers Assignments'!D:D,B174,'Workers Assignments'!G:G,$B$2)))</f>
        <v/>
      </c>
      <c r="D174" s="24" t="str">
        <f>IF(B174="","",IF('Workers Settings'!$A$3=0,"",C174/'Workers Settings'!$A$3))</f>
        <v/>
      </c>
      <c r="E174" s="7" t="str">
        <f>IF(B174="","",IF($B$2="",COUNTIFS('Workers Assignments'!D:D,B174,'Workers Assignments'!E:E,1),COUNTIFS('Workers Assignments'!D:D,B174,'Workers Assignments'!E:E,1,'Workers Assignments'!G:G,$B$2)))</f>
        <v/>
      </c>
      <c r="F174" s="24" t="str">
        <f t="shared" si="6"/>
        <v/>
      </c>
      <c r="G174" s="7" t="str">
        <f>IF(B174="","",IF($B$2="",COUNTIFS('Workers Assignments'!D:D,B174,'Workers Assignments'!E:E,"&lt;=3"),COUNTIFS('Workers Assignments'!D:D,B174,'Workers Assignments'!E:E,"&lt;=3",'Workers Assignments'!G:G,$B$2)))</f>
        <v/>
      </c>
      <c r="H174" s="24" t="str">
        <f t="shared" si="7"/>
        <v/>
      </c>
      <c r="I174" s="29" t="str">
        <f>IF(B174="","",IF($B$2="",SUMIF('Workers Assignments'!D:D,B174,'Workers Assignments'!AA:AA),SUMIFS('Workers Assignments'!AA:AA,'Workers Assignments'!D:D,B174,'Workers Assignments'!G:G,$B$2)))</f>
        <v/>
      </c>
      <c r="J174" s="24" t="str">
        <f>IF(OR('Demand Locations'!E174="",'Demand Locations'!E174=0),"",I174/'Demand Locations'!E174)</f>
        <v/>
      </c>
      <c r="K174" s="29" t="str">
        <f>IF(OR(C174=0,C174=""),"",IF($B$2="",SUMIF('Workers Assignments'!D:D,B174,'Workers Assignments'!W:W)/C174,SUMIFS('Workers Assignments'!W:W,'Workers Assignments'!D:D,B174,'Workers Assignments'!G:G,$B$2)/C174))</f>
        <v/>
      </c>
    </row>
    <row r="175" spans="1:11" x14ac:dyDescent="0.25">
      <c r="A175" s="7">
        <f t="shared" si="8"/>
        <v>171</v>
      </c>
      <c r="B175" s="7" t="str">
        <f>IF('Demand Locations'!B175&lt;&gt;"",'Demand Locations'!B175,"")</f>
        <v/>
      </c>
      <c r="C175" s="7" t="str">
        <f>IF(B175="","",IF($B$2="",COUNTIF('Workers Assignments'!D:D,B175),COUNTIFS('Workers Assignments'!D:D,B175,'Workers Assignments'!G:G,$B$2)))</f>
        <v/>
      </c>
      <c r="D175" s="24" t="str">
        <f>IF(B175="","",IF('Workers Settings'!$A$3=0,"",C175/'Workers Settings'!$A$3))</f>
        <v/>
      </c>
      <c r="E175" s="7" t="str">
        <f>IF(B175="","",IF($B$2="",COUNTIFS('Workers Assignments'!D:D,B175,'Workers Assignments'!E:E,1),COUNTIFS('Workers Assignments'!D:D,B175,'Workers Assignments'!E:E,1,'Workers Assignments'!G:G,$B$2)))</f>
        <v/>
      </c>
      <c r="F175" s="24" t="str">
        <f t="shared" si="6"/>
        <v/>
      </c>
      <c r="G175" s="7" t="str">
        <f>IF(B175="","",IF($B$2="",COUNTIFS('Workers Assignments'!D:D,B175,'Workers Assignments'!E:E,"&lt;=3"),COUNTIFS('Workers Assignments'!D:D,B175,'Workers Assignments'!E:E,"&lt;=3",'Workers Assignments'!G:G,$B$2)))</f>
        <v/>
      </c>
      <c r="H175" s="24" t="str">
        <f t="shared" si="7"/>
        <v/>
      </c>
      <c r="I175" s="29" t="str">
        <f>IF(B175="","",IF($B$2="",SUMIF('Workers Assignments'!D:D,B175,'Workers Assignments'!AA:AA),SUMIFS('Workers Assignments'!AA:AA,'Workers Assignments'!D:D,B175,'Workers Assignments'!G:G,$B$2)))</f>
        <v/>
      </c>
      <c r="J175" s="24" t="str">
        <f>IF(OR('Demand Locations'!E175="",'Demand Locations'!E175=0),"",I175/'Demand Locations'!E175)</f>
        <v/>
      </c>
      <c r="K175" s="29" t="str">
        <f>IF(OR(C175=0,C175=""),"",IF($B$2="",SUMIF('Workers Assignments'!D:D,B175,'Workers Assignments'!W:W)/C175,SUMIFS('Workers Assignments'!W:W,'Workers Assignments'!D:D,B175,'Workers Assignments'!G:G,$B$2)/C175))</f>
        <v/>
      </c>
    </row>
    <row r="176" spans="1:11" x14ac:dyDescent="0.25">
      <c r="A176" s="7">
        <f t="shared" si="8"/>
        <v>172</v>
      </c>
      <c r="B176" s="7" t="str">
        <f>IF('Demand Locations'!B176&lt;&gt;"",'Demand Locations'!B176,"")</f>
        <v/>
      </c>
      <c r="C176" s="7" t="str">
        <f>IF(B176="","",IF($B$2="",COUNTIF('Workers Assignments'!D:D,B176),COUNTIFS('Workers Assignments'!D:D,B176,'Workers Assignments'!G:G,$B$2)))</f>
        <v/>
      </c>
      <c r="D176" s="24" t="str">
        <f>IF(B176="","",IF('Workers Settings'!$A$3=0,"",C176/'Workers Settings'!$A$3))</f>
        <v/>
      </c>
      <c r="E176" s="7" t="str">
        <f>IF(B176="","",IF($B$2="",COUNTIFS('Workers Assignments'!D:D,B176,'Workers Assignments'!E:E,1),COUNTIFS('Workers Assignments'!D:D,B176,'Workers Assignments'!E:E,1,'Workers Assignments'!G:G,$B$2)))</f>
        <v/>
      </c>
      <c r="F176" s="24" t="str">
        <f t="shared" si="6"/>
        <v/>
      </c>
      <c r="G176" s="7" t="str">
        <f>IF(B176="","",IF($B$2="",COUNTIFS('Workers Assignments'!D:D,B176,'Workers Assignments'!E:E,"&lt;=3"),COUNTIFS('Workers Assignments'!D:D,B176,'Workers Assignments'!E:E,"&lt;=3",'Workers Assignments'!G:G,$B$2)))</f>
        <v/>
      </c>
      <c r="H176" s="24" t="str">
        <f t="shared" si="7"/>
        <v/>
      </c>
      <c r="I176" s="29" t="str">
        <f>IF(B176="","",IF($B$2="",SUMIF('Workers Assignments'!D:D,B176,'Workers Assignments'!AA:AA),SUMIFS('Workers Assignments'!AA:AA,'Workers Assignments'!D:D,B176,'Workers Assignments'!G:G,$B$2)))</f>
        <v/>
      </c>
      <c r="J176" s="24" t="str">
        <f>IF(OR('Demand Locations'!E176="",'Demand Locations'!E176=0),"",I176/'Demand Locations'!E176)</f>
        <v/>
      </c>
      <c r="K176" s="29" t="str">
        <f>IF(OR(C176=0,C176=""),"",IF($B$2="",SUMIF('Workers Assignments'!D:D,B176,'Workers Assignments'!W:W)/C176,SUMIFS('Workers Assignments'!W:W,'Workers Assignments'!D:D,B176,'Workers Assignments'!G:G,$B$2)/C176))</f>
        <v/>
      </c>
    </row>
    <row r="177" spans="1:11" x14ac:dyDescent="0.25">
      <c r="A177" s="7">
        <f t="shared" si="8"/>
        <v>173</v>
      </c>
      <c r="B177" s="7" t="str">
        <f>IF('Demand Locations'!B177&lt;&gt;"",'Demand Locations'!B177,"")</f>
        <v/>
      </c>
      <c r="C177" s="7" t="str">
        <f>IF(B177="","",IF($B$2="",COUNTIF('Workers Assignments'!D:D,B177),COUNTIFS('Workers Assignments'!D:D,B177,'Workers Assignments'!G:G,$B$2)))</f>
        <v/>
      </c>
      <c r="D177" s="24" t="str">
        <f>IF(B177="","",IF('Workers Settings'!$A$3=0,"",C177/'Workers Settings'!$A$3))</f>
        <v/>
      </c>
      <c r="E177" s="7" t="str">
        <f>IF(B177="","",IF($B$2="",COUNTIFS('Workers Assignments'!D:D,B177,'Workers Assignments'!E:E,1),COUNTIFS('Workers Assignments'!D:D,B177,'Workers Assignments'!E:E,1,'Workers Assignments'!G:G,$B$2)))</f>
        <v/>
      </c>
      <c r="F177" s="24" t="str">
        <f t="shared" si="6"/>
        <v/>
      </c>
      <c r="G177" s="7" t="str">
        <f>IF(B177="","",IF($B$2="",COUNTIFS('Workers Assignments'!D:D,B177,'Workers Assignments'!E:E,"&lt;=3"),COUNTIFS('Workers Assignments'!D:D,B177,'Workers Assignments'!E:E,"&lt;=3",'Workers Assignments'!G:G,$B$2)))</f>
        <v/>
      </c>
      <c r="H177" s="24" t="str">
        <f t="shared" si="7"/>
        <v/>
      </c>
      <c r="I177" s="29" t="str">
        <f>IF(B177="","",IF($B$2="",SUMIF('Workers Assignments'!D:D,B177,'Workers Assignments'!AA:AA),SUMIFS('Workers Assignments'!AA:AA,'Workers Assignments'!D:D,B177,'Workers Assignments'!G:G,$B$2)))</f>
        <v/>
      </c>
      <c r="J177" s="24" t="str">
        <f>IF(OR('Demand Locations'!E177="",'Demand Locations'!E177=0),"",I177/'Demand Locations'!E177)</f>
        <v/>
      </c>
      <c r="K177" s="29" t="str">
        <f>IF(OR(C177=0,C177=""),"",IF($B$2="",SUMIF('Workers Assignments'!D:D,B177,'Workers Assignments'!W:W)/C177,SUMIFS('Workers Assignments'!W:W,'Workers Assignments'!D:D,B177,'Workers Assignments'!G:G,$B$2)/C177))</f>
        <v/>
      </c>
    </row>
    <row r="178" spans="1:11" x14ac:dyDescent="0.25">
      <c r="A178" s="7">
        <f t="shared" si="8"/>
        <v>174</v>
      </c>
      <c r="B178" s="7" t="str">
        <f>IF('Demand Locations'!B178&lt;&gt;"",'Demand Locations'!B178,"")</f>
        <v/>
      </c>
      <c r="C178" s="7" t="str">
        <f>IF(B178="","",IF($B$2="",COUNTIF('Workers Assignments'!D:D,B178),COUNTIFS('Workers Assignments'!D:D,B178,'Workers Assignments'!G:G,$B$2)))</f>
        <v/>
      </c>
      <c r="D178" s="24" t="str">
        <f>IF(B178="","",IF('Workers Settings'!$A$3=0,"",C178/'Workers Settings'!$A$3))</f>
        <v/>
      </c>
      <c r="E178" s="7" t="str">
        <f>IF(B178="","",IF($B$2="",COUNTIFS('Workers Assignments'!D:D,B178,'Workers Assignments'!E:E,1),COUNTIFS('Workers Assignments'!D:D,B178,'Workers Assignments'!E:E,1,'Workers Assignments'!G:G,$B$2)))</f>
        <v/>
      </c>
      <c r="F178" s="24" t="str">
        <f t="shared" si="6"/>
        <v/>
      </c>
      <c r="G178" s="7" t="str">
        <f>IF(B178="","",IF($B$2="",COUNTIFS('Workers Assignments'!D:D,B178,'Workers Assignments'!E:E,"&lt;=3"),COUNTIFS('Workers Assignments'!D:D,B178,'Workers Assignments'!E:E,"&lt;=3",'Workers Assignments'!G:G,$B$2)))</f>
        <v/>
      </c>
      <c r="H178" s="24" t="str">
        <f t="shared" si="7"/>
        <v/>
      </c>
      <c r="I178" s="29" t="str">
        <f>IF(B178="","",IF($B$2="",SUMIF('Workers Assignments'!D:D,B178,'Workers Assignments'!AA:AA),SUMIFS('Workers Assignments'!AA:AA,'Workers Assignments'!D:D,B178,'Workers Assignments'!G:G,$B$2)))</f>
        <v/>
      </c>
      <c r="J178" s="24" t="str">
        <f>IF(OR('Demand Locations'!E178="",'Demand Locations'!E178=0),"",I178/'Demand Locations'!E178)</f>
        <v/>
      </c>
      <c r="K178" s="29" t="str">
        <f>IF(OR(C178=0,C178=""),"",IF($B$2="",SUMIF('Workers Assignments'!D:D,B178,'Workers Assignments'!W:W)/C178,SUMIFS('Workers Assignments'!W:W,'Workers Assignments'!D:D,B178,'Workers Assignments'!G:G,$B$2)/C178))</f>
        <v/>
      </c>
    </row>
    <row r="179" spans="1:11" x14ac:dyDescent="0.25">
      <c r="A179" s="7">
        <f t="shared" si="8"/>
        <v>175</v>
      </c>
      <c r="B179" s="7" t="str">
        <f>IF('Demand Locations'!B179&lt;&gt;"",'Demand Locations'!B179,"")</f>
        <v/>
      </c>
      <c r="C179" s="7" t="str">
        <f>IF(B179="","",IF($B$2="",COUNTIF('Workers Assignments'!D:D,B179),COUNTIFS('Workers Assignments'!D:D,B179,'Workers Assignments'!G:G,$B$2)))</f>
        <v/>
      </c>
      <c r="D179" s="24" t="str">
        <f>IF(B179="","",IF('Workers Settings'!$A$3=0,"",C179/'Workers Settings'!$A$3))</f>
        <v/>
      </c>
      <c r="E179" s="7" t="str">
        <f>IF(B179="","",IF($B$2="",COUNTIFS('Workers Assignments'!D:D,B179,'Workers Assignments'!E:E,1),COUNTIFS('Workers Assignments'!D:D,B179,'Workers Assignments'!E:E,1,'Workers Assignments'!G:G,$B$2)))</f>
        <v/>
      </c>
      <c r="F179" s="24" t="str">
        <f t="shared" si="6"/>
        <v/>
      </c>
      <c r="G179" s="7" t="str">
        <f>IF(B179="","",IF($B$2="",COUNTIFS('Workers Assignments'!D:D,B179,'Workers Assignments'!E:E,"&lt;=3"),COUNTIFS('Workers Assignments'!D:D,B179,'Workers Assignments'!E:E,"&lt;=3",'Workers Assignments'!G:G,$B$2)))</f>
        <v/>
      </c>
      <c r="H179" s="24" t="str">
        <f t="shared" si="7"/>
        <v/>
      </c>
      <c r="I179" s="29" t="str">
        <f>IF(B179="","",IF($B$2="",SUMIF('Workers Assignments'!D:D,B179,'Workers Assignments'!AA:AA),SUMIFS('Workers Assignments'!AA:AA,'Workers Assignments'!D:D,B179,'Workers Assignments'!G:G,$B$2)))</f>
        <v/>
      </c>
      <c r="J179" s="24" t="str">
        <f>IF(OR('Demand Locations'!E179="",'Demand Locations'!E179=0),"",I179/'Demand Locations'!E179)</f>
        <v/>
      </c>
      <c r="K179" s="29" t="str">
        <f>IF(OR(C179=0,C179=""),"",IF($B$2="",SUMIF('Workers Assignments'!D:D,B179,'Workers Assignments'!W:W)/C179,SUMIFS('Workers Assignments'!W:W,'Workers Assignments'!D:D,B179,'Workers Assignments'!G:G,$B$2)/C179))</f>
        <v/>
      </c>
    </row>
    <row r="180" spans="1:11" x14ac:dyDescent="0.25">
      <c r="A180" s="7">
        <f t="shared" si="8"/>
        <v>176</v>
      </c>
      <c r="B180" s="7" t="str">
        <f>IF('Demand Locations'!B180&lt;&gt;"",'Demand Locations'!B180,"")</f>
        <v/>
      </c>
      <c r="C180" s="7" t="str">
        <f>IF(B180="","",IF($B$2="",COUNTIF('Workers Assignments'!D:D,B180),COUNTIFS('Workers Assignments'!D:D,B180,'Workers Assignments'!G:G,$B$2)))</f>
        <v/>
      </c>
      <c r="D180" s="24" t="str">
        <f>IF(B180="","",IF('Workers Settings'!$A$3=0,"",C180/'Workers Settings'!$A$3))</f>
        <v/>
      </c>
      <c r="E180" s="7" t="str">
        <f>IF(B180="","",IF($B$2="",COUNTIFS('Workers Assignments'!D:D,B180,'Workers Assignments'!E:E,1),COUNTIFS('Workers Assignments'!D:D,B180,'Workers Assignments'!E:E,1,'Workers Assignments'!G:G,$B$2)))</f>
        <v/>
      </c>
      <c r="F180" s="24" t="str">
        <f t="shared" si="6"/>
        <v/>
      </c>
      <c r="G180" s="7" t="str">
        <f>IF(B180="","",IF($B$2="",COUNTIFS('Workers Assignments'!D:D,B180,'Workers Assignments'!E:E,"&lt;=3"),COUNTIFS('Workers Assignments'!D:D,B180,'Workers Assignments'!E:E,"&lt;=3",'Workers Assignments'!G:G,$B$2)))</f>
        <v/>
      </c>
      <c r="H180" s="24" t="str">
        <f t="shared" si="7"/>
        <v/>
      </c>
      <c r="I180" s="29" t="str">
        <f>IF(B180="","",IF($B$2="",SUMIF('Workers Assignments'!D:D,B180,'Workers Assignments'!AA:AA),SUMIFS('Workers Assignments'!AA:AA,'Workers Assignments'!D:D,B180,'Workers Assignments'!G:G,$B$2)))</f>
        <v/>
      </c>
      <c r="J180" s="24" t="str">
        <f>IF(OR('Demand Locations'!E180="",'Demand Locations'!E180=0),"",I180/'Demand Locations'!E180)</f>
        <v/>
      </c>
      <c r="K180" s="29" t="str">
        <f>IF(OR(C180=0,C180=""),"",IF($B$2="",SUMIF('Workers Assignments'!D:D,B180,'Workers Assignments'!W:W)/C180,SUMIFS('Workers Assignments'!W:W,'Workers Assignments'!D:D,B180,'Workers Assignments'!G:G,$B$2)/C180))</f>
        <v/>
      </c>
    </row>
    <row r="181" spans="1:11" x14ac:dyDescent="0.25">
      <c r="A181" s="7">
        <f t="shared" si="8"/>
        <v>177</v>
      </c>
      <c r="B181" s="7" t="str">
        <f>IF('Demand Locations'!B181&lt;&gt;"",'Demand Locations'!B181,"")</f>
        <v/>
      </c>
      <c r="C181" s="7" t="str">
        <f>IF(B181="","",IF($B$2="",COUNTIF('Workers Assignments'!D:D,B181),COUNTIFS('Workers Assignments'!D:D,B181,'Workers Assignments'!G:G,$B$2)))</f>
        <v/>
      </c>
      <c r="D181" s="24" t="str">
        <f>IF(B181="","",IF('Workers Settings'!$A$3=0,"",C181/'Workers Settings'!$A$3))</f>
        <v/>
      </c>
      <c r="E181" s="7" t="str">
        <f>IF(B181="","",IF($B$2="",COUNTIFS('Workers Assignments'!D:D,B181,'Workers Assignments'!E:E,1),COUNTIFS('Workers Assignments'!D:D,B181,'Workers Assignments'!E:E,1,'Workers Assignments'!G:G,$B$2)))</f>
        <v/>
      </c>
      <c r="F181" s="24" t="str">
        <f t="shared" si="6"/>
        <v/>
      </c>
      <c r="G181" s="7" t="str">
        <f>IF(B181="","",IF($B$2="",COUNTIFS('Workers Assignments'!D:D,B181,'Workers Assignments'!E:E,"&lt;=3"),COUNTIFS('Workers Assignments'!D:D,B181,'Workers Assignments'!E:E,"&lt;=3",'Workers Assignments'!G:G,$B$2)))</f>
        <v/>
      </c>
      <c r="H181" s="24" t="str">
        <f t="shared" si="7"/>
        <v/>
      </c>
      <c r="I181" s="29" t="str">
        <f>IF(B181="","",IF($B$2="",SUMIF('Workers Assignments'!D:D,B181,'Workers Assignments'!AA:AA),SUMIFS('Workers Assignments'!AA:AA,'Workers Assignments'!D:D,B181,'Workers Assignments'!G:G,$B$2)))</f>
        <v/>
      </c>
      <c r="J181" s="24" t="str">
        <f>IF(OR('Demand Locations'!E181="",'Demand Locations'!E181=0),"",I181/'Demand Locations'!E181)</f>
        <v/>
      </c>
      <c r="K181" s="29" t="str">
        <f>IF(OR(C181=0,C181=""),"",IF($B$2="",SUMIF('Workers Assignments'!D:D,B181,'Workers Assignments'!W:W)/C181,SUMIFS('Workers Assignments'!W:W,'Workers Assignments'!D:D,B181,'Workers Assignments'!G:G,$B$2)/C181))</f>
        <v/>
      </c>
    </row>
    <row r="182" spans="1:11" x14ac:dyDescent="0.25">
      <c r="A182" s="7">
        <f t="shared" si="8"/>
        <v>178</v>
      </c>
      <c r="B182" s="7" t="str">
        <f>IF('Demand Locations'!B182&lt;&gt;"",'Demand Locations'!B182,"")</f>
        <v/>
      </c>
      <c r="C182" s="7" t="str">
        <f>IF(B182="","",IF($B$2="",COUNTIF('Workers Assignments'!D:D,B182),COUNTIFS('Workers Assignments'!D:D,B182,'Workers Assignments'!G:G,$B$2)))</f>
        <v/>
      </c>
      <c r="D182" s="24" t="str">
        <f>IF(B182="","",IF('Workers Settings'!$A$3=0,"",C182/'Workers Settings'!$A$3))</f>
        <v/>
      </c>
      <c r="E182" s="7" t="str">
        <f>IF(B182="","",IF($B$2="",COUNTIFS('Workers Assignments'!D:D,B182,'Workers Assignments'!E:E,1),COUNTIFS('Workers Assignments'!D:D,B182,'Workers Assignments'!E:E,1,'Workers Assignments'!G:G,$B$2)))</f>
        <v/>
      </c>
      <c r="F182" s="24" t="str">
        <f t="shared" si="6"/>
        <v/>
      </c>
      <c r="G182" s="7" t="str">
        <f>IF(B182="","",IF($B$2="",COUNTIFS('Workers Assignments'!D:D,B182,'Workers Assignments'!E:E,"&lt;=3"),COUNTIFS('Workers Assignments'!D:D,B182,'Workers Assignments'!E:E,"&lt;=3",'Workers Assignments'!G:G,$B$2)))</f>
        <v/>
      </c>
      <c r="H182" s="24" t="str">
        <f t="shared" si="7"/>
        <v/>
      </c>
      <c r="I182" s="29" t="str">
        <f>IF(B182="","",IF($B$2="",SUMIF('Workers Assignments'!D:D,B182,'Workers Assignments'!AA:AA),SUMIFS('Workers Assignments'!AA:AA,'Workers Assignments'!D:D,B182,'Workers Assignments'!G:G,$B$2)))</f>
        <v/>
      </c>
      <c r="J182" s="24" t="str">
        <f>IF(OR('Demand Locations'!E182="",'Demand Locations'!E182=0),"",I182/'Demand Locations'!E182)</f>
        <v/>
      </c>
      <c r="K182" s="29" t="str">
        <f>IF(OR(C182=0,C182=""),"",IF($B$2="",SUMIF('Workers Assignments'!D:D,B182,'Workers Assignments'!W:W)/C182,SUMIFS('Workers Assignments'!W:W,'Workers Assignments'!D:D,B182,'Workers Assignments'!G:G,$B$2)/C182))</f>
        <v/>
      </c>
    </row>
    <row r="183" spans="1:11" x14ac:dyDescent="0.25">
      <c r="A183" s="7">
        <f t="shared" si="8"/>
        <v>179</v>
      </c>
      <c r="B183" s="7" t="str">
        <f>IF('Demand Locations'!B183&lt;&gt;"",'Demand Locations'!B183,"")</f>
        <v/>
      </c>
      <c r="C183" s="7" t="str">
        <f>IF(B183="","",IF($B$2="",COUNTIF('Workers Assignments'!D:D,B183),COUNTIFS('Workers Assignments'!D:D,B183,'Workers Assignments'!G:G,$B$2)))</f>
        <v/>
      </c>
      <c r="D183" s="24" t="str">
        <f>IF(B183="","",IF('Workers Settings'!$A$3=0,"",C183/'Workers Settings'!$A$3))</f>
        <v/>
      </c>
      <c r="E183" s="7" t="str">
        <f>IF(B183="","",IF($B$2="",COUNTIFS('Workers Assignments'!D:D,B183,'Workers Assignments'!E:E,1),COUNTIFS('Workers Assignments'!D:D,B183,'Workers Assignments'!E:E,1,'Workers Assignments'!G:G,$B$2)))</f>
        <v/>
      </c>
      <c r="F183" s="24" t="str">
        <f t="shared" si="6"/>
        <v/>
      </c>
      <c r="G183" s="7" t="str">
        <f>IF(B183="","",IF($B$2="",COUNTIFS('Workers Assignments'!D:D,B183,'Workers Assignments'!E:E,"&lt;=3"),COUNTIFS('Workers Assignments'!D:D,B183,'Workers Assignments'!E:E,"&lt;=3",'Workers Assignments'!G:G,$B$2)))</f>
        <v/>
      </c>
      <c r="H183" s="24" t="str">
        <f t="shared" si="7"/>
        <v/>
      </c>
      <c r="I183" s="29" t="str">
        <f>IF(B183="","",IF($B$2="",SUMIF('Workers Assignments'!D:D,B183,'Workers Assignments'!AA:AA),SUMIFS('Workers Assignments'!AA:AA,'Workers Assignments'!D:D,B183,'Workers Assignments'!G:G,$B$2)))</f>
        <v/>
      </c>
      <c r="J183" s="24" t="str">
        <f>IF(OR('Demand Locations'!E183="",'Demand Locations'!E183=0),"",I183/'Demand Locations'!E183)</f>
        <v/>
      </c>
      <c r="K183" s="29" t="str">
        <f>IF(OR(C183=0,C183=""),"",IF($B$2="",SUMIF('Workers Assignments'!D:D,B183,'Workers Assignments'!W:W)/C183,SUMIFS('Workers Assignments'!W:W,'Workers Assignments'!D:D,B183,'Workers Assignments'!G:G,$B$2)/C183))</f>
        <v/>
      </c>
    </row>
    <row r="184" spans="1:11" x14ac:dyDescent="0.25">
      <c r="A184" s="7">
        <f t="shared" si="8"/>
        <v>180</v>
      </c>
      <c r="B184" s="7" t="str">
        <f>IF('Demand Locations'!B184&lt;&gt;"",'Demand Locations'!B184,"")</f>
        <v/>
      </c>
      <c r="C184" s="7" t="str">
        <f>IF(B184="","",IF($B$2="",COUNTIF('Workers Assignments'!D:D,B184),COUNTIFS('Workers Assignments'!D:D,B184,'Workers Assignments'!G:G,$B$2)))</f>
        <v/>
      </c>
      <c r="D184" s="24" t="str">
        <f>IF(B184="","",IF('Workers Settings'!$A$3=0,"",C184/'Workers Settings'!$A$3))</f>
        <v/>
      </c>
      <c r="E184" s="7" t="str">
        <f>IF(B184="","",IF($B$2="",COUNTIFS('Workers Assignments'!D:D,B184,'Workers Assignments'!E:E,1),COUNTIFS('Workers Assignments'!D:D,B184,'Workers Assignments'!E:E,1,'Workers Assignments'!G:G,$B$2)))</f>
        <v/>
      </c>
      <c r="F184" s="24" t="str">
        <f t="shared" si="6"/>
        <v/>
      </c>
      <c r="G184" s="7" t="str">
        <f>IF(B184="","",IF($B$2="",COUNTIFS('Workers Assignments'!D:D,B184,'Workers Assignments'!E:E,"&lt;=3"),COUNTIFS('Workers Assignments'!D:D,B184,'Workers Assignments'!E:E,"&lt;=3",'Workers Assignments'!G:G,$B$2)))</f>
        <v/>
      </c>
      <c r="H184" s="24" t="str">
        <f t="shared" si="7"/>
        <v/>
      </c>
      <c r="I184" s="29" t="str">
        <f>IF(B184="","",IF($B$2="",SUMIF('Workers Assignments'!D:D,B184,'Workers Assignments'!AA:AA),SUMIFS('Workers Assignments'!AA:AA,'Workers Assignments'!D:D,B184,'Workers Assignments'!G:G,$B$2)))</f>
        <v/>
      </c>
      <c r="J184" s="24" t="str">
        <f>IF(OR('Demand Locations'!E184="",'Demand Locations'!E184=0),"",I184/'Demand Locations'!E184)</f>
        <v/>
      </c>
      <c r="K184" s="29" t="str">
        <f>IF(OR(C184=0,C184=""),"",IF($B$2="",SUMIF('Workers Assignments'!D:D,B184,'Workers Assignments'!W:W)/C184,SUMIFS('Workers Assignments'!W:W,'Workers Assignments'!D:D,B184,'Workers Assignments'!G:G,$B$2)/C184))</f>
        <v/>
      </c>
    </row>
    <row r="185" spans="1:11" x14ac:dyDescent="0.25">
      <c r="A185" s="7">
        <f t="shared" si="8"/>
        <v>181</v>
      </c>
      <c r="B185" s="7" t="str">
        <f>IF('Demand Locations'!B185&lt;&gt;"",'Demand Locations'!B185,"")</f>
        <v/>
      </c>
      <c r="C185" s="7" t="str">
        <f>IF(B185="","",IF($B$2="",COUNTIF('Workers Assignments'!D:D,B185),COUNTIFS('Workers Assignments'!D:D,B185,'Workers Assignments'!G:G,$B$2)))</f>
        <v/>
      </c>
      <c r="D185" s="24" t="str">
        <f>IF(B185="","",IF('Workers Settings'!$A$3=0,"",C185/'Workers Settings'!$A$3))</f>
        <v/>
      </c>
      <c r="E185" s="7" t="str">
        <f>IF(B185="","",IF($B$2="",COUNTIFS('Workers Assignments'!D:D,B185,'Workers Assignments'!E:E,1),COUNTIFS('Workers Assignments'!D:D,B185,'Workers Assignments'!E:E,1,'Workers Assignments'!G:G,$B$2)))</f>
        <v/>
      </c>
      <c r="F185" s="24" t="str">
        <f t="shared" si="6"/>
        <v/>
      </c>
      <c r="G185" s="7" t="str">
        <f>IF(B185="","",IF($B$2="",COUNTIFS('Workers Assignments'!D:D,B185,'Workers Assignments'!E:E,"&lt;=3"),COUNTIFS('Workers Assignments'!D:D,B185,'Workers Assignments'!E:E,"&lt;=3",'Workers Assignments'!G:G,$B$2)))</f>
        <v/>
      </c>
      <c r="H185" s="24" t="str">
        <f t="shared" si="7"/>
        <v/>
      </c>
      <c r="I185" s="29" t="str">
        <f>IF(B185="","",IF($B$2="",SUMIF('Workers Assignments'!D:D,B185,'Workers Assignments'!AA:AA),SUMIFS('Workers Assignments'!AA:AA,'Workers Assignments'!D:D,B185,'Workers Assignments'!G:G,$B$2)))</f>
        <v/>
      </c>
      <c r="J185" s="24" t="str">
        <f>IF(OR('Demand Locations'!E185="",'Demand Locations'!E185=0),"",I185/'Demand Locations'!E185)</f>
        <v/>
      </c>
      <c r="K185" s="29" t="str">
        <f>IF(OR(C185=0,C185=""),"",IF($B$2="",SUMIF('Workers Assignments'!D:D,B185,'Workers Assignments'!W:W)/C185,SUMIFS('Workers Assignments'!W:W,'Workers Assignments'!D:D,B185,'Workers Assignments'!G:G,$B$2)/C185))</f>
        <v/>
      </c>
    </row>
    <row r="186" spans="1:11" x14ac:dyDescent="0.25">
      <c r="A186" s="7">
        <f t="shared" si="8"/>
        <v>182</v>
      </c>
      <c r="B186" s="7" t="str">
        <f>IF('Demand Locations'!B186&lt;&gt;"",'Demand Locations'!B186,"")</f>
        <v/>
      </c>
      <c r="C186" s="7" t="str">
        <f>IF(B186="","",IF($B$2="",COUNTIF('Workers Assignments'!D:D,B186),COUNTIFS('Workers Assignments'!D:D,B186,'Workers Assignments'!G:G,$B$2)))</f>
        <v/>
      </c>
      <c r="D186" s="24" t="str">
        <f>IF(B186="","",IF('Workers Settings'!$A$3=0,"",C186/'Workers Settings'!$A$3))</f>
        <v/>
      </c>
      <c r="E186" s="7" t="str">
        <f>IF(B186="","",IF($B$2="",COUNTIFS('Workers Assignments'!D:D,B186,'Workers Assignments'!E:E,1),COUNTIFS('Workers Assignments'!D:D,B186,'Workers Assignments'!E:E,1,'Workers Assignments'!G:G,$B$2)))</f>
        <v/>
      </c>
      <c r="F186" s="24" t="str">
        <f t="shared" si="6"/>
        <v/>
      </c>
      <c r="G186" s="7" t="str">
        <f>IF(B186="","",IF($B$2="",COUNTIFS('Workers Assignments'!D:D,B186,'Workers Assignments'!E:E,"&lt;=3"),COUNTIFS('Workers Assignments'!D:D,B186,'Workers Assignments'!E:E,"&lt;=3",'Workers Assignments'!G:G,$B$2)))</f>
        <v/>
      </c>
      <c r="H186" s="24" t="str">
        <f t="shared" si="7"/>
        <v/>
      </c>
      <c r="I186" s="29" t="str">
        <f>IF(B186="","",IF($B$2="",SUMIF('Workers Assignments'!D:D,B186,'Workers Assignments'!AA:AA),SUMIFS('Workers Assignments'!AA:AA,'Workers Assignments'!D:D,B186,'Workers Assignments'!G:G,$B$2)))</f>
        <v/>
      </c>
      <c r="J186" s="24" t="str">
        <f>IF(OR('Demand Locations'!E186="",'Demand Locations'!E186=0),"",I186/'Demand Locations'!E186)</f>
        <v/>
      </c>
      <c r="K186" s="29" t="str">
        <f>IF(OR(C186=0,C186=""),"",IF($B$2="",SUMIF('Workers Assignments'!D:D,B186,'Workers Assignments'!W:W)/C186,SUMIFS('Workers Assignments'!W:W,'Workers Assignments'!D:D,B186,'Workers Assignments'!G:G,$B$2)/C186))</f>
        <v/>
      </c>
    </row>
    <row r="187" spans="1:11" x14ac:dyDescent="0.25">
      <c r="A187" s="7">
        <f t="shared" si="8"/>
        <v>183</v>
      </c>
      <c r="B187" s="7" t="str">
        <f>IF('Demand Locations'!B187&lt;&gt;"",'Demand Locations'!B187,"")</f>
        <v/>
      </c>
      <c r="C187" s="7" t="str">
        <f>IF(B187="","",IF($B$2="",COUNTIF('Workers Assignments'!D:D,B187),COUNTIFS('Workers Assignments'!D:D,B187,'Workers Assignments'!G:G,$B$2)))</f>
        <v/>
      </c>
      <c r="D187" s="24" t="str">
        <f>IF(B187="","",IF('Workers Settings'!$A$3=0,"",C187/'Workers Settings'!$A$3))</f>
        <v/>
      </c>
      <c r="E187" s="7" t="str">
        <f>IF(B187="","",IF($B$2="",COUNTIFS('Workers Assignments'!D:D,B187,'Workers Assignments'!E:E,1),COUNTIFS('Workers Assignments'!D:D,B187,'Workers Assignments'!E:E,1,'Workers Assignments'!G:G,$B$2)))</f>
        <v/>
      </c>
      <c r="F187" s="24" t="str">
        <f t="shared" si="6"/>
        <v/>
      </c>
      <c r="G187" s="7" t="str">
        <f>IF(B187="","",IF($B$2="",COUNTIFS('Workers Assignments'!D:D,B187,'Workers Assignments'!E:E,"&lt;=3"),COUNTIFS('Workers Assignments'!D:D,B187,'Workers Assignments'!E:E,"&lt;=3",'Workers Assignments'!G:G,$B$2)))</f>
        <v/>
      </c>
      <c r="H187" s="24" t="str">
        <f t="shared" si="7"/>
        <v/>
      </c>
      <c r="I187" s="29" t="str">
        <f>IF(B187="","",IF($B$2="",SUMIF('Workers Assignments'!D:D,B187,'Workers Assignments'!AA:AA),SUMIFS('Workers Assignments'!AA:AA,'Workers Assignments'!D:D,B187,'Workers Assignments'!G:G,$B$2)))</f>
        <v/>
      </c>
      <c r="J187" s="24" t="str">
        <f>IF(OR('Demand Locations'!E187="",'Demand Locations'!E187=0),"",I187/'Demand Locations'!E187)</f>
        <v/>
      </c>
      <c r="K187" s="29" t="str">
        <f>IF(OR(C187=0,C187=""),"",IF($B$2="",SUMIF('Workers Assignments'!D:D,B187,'Workers Assignments'!W:W)/C187,SUMIFS('Workers Assignments'!W:W,'Workers Assignments'!D:D,B187,'Workers Assignments'!G:G,$B$2)/C187))</f>
        <v/>
      </c>
    </row>
    <row r="188" spans="1:11" x14ac:dyDescent="0.25">
      <c r="A188" s="7">
        <f t="shared" si="8"/>
        <v>184</v>
      </c>
      <c r="B188" s="7" t="str">
        <f>IF('Demand Locations'!B188&lt;&gt;"",'Demand Locations'!B188,"")</f>
        <v/>
      </c>
      <c r="C188" s="7" t="str">
        <f>IF(B188="","",IF($B$2="",COUNTIF('Workers Assignments'!D:D,B188),COUNTIFS('Workers Assignments'!D:D,B188,'Workers Assignments'!G:G,$B$2)))</f>
        <v/>
      </c>
      <c r="D188" s="24" t="str">
        <f>IF(B188="","",IF('Workers Settings'!$A$3=0,"",C188/'Workers Settings'!$A$3))</f>
        <v/>
      </c>
      <c r="E188" s="7" t="str">
        <f>IF(B188="","",IF($B$2="",COUNTIFS('Workers Assignments'!D:D,B188,'Workers Assignments'!E:E,1),COUNTIFS('Workers Assignments'!D:D,B188,'Workers Assignments'!E:E,1,'Workers Assignments'!G:G,$B$2)))</f>
        <v/>
      </c>
      <c r="F188" s="24" t="str">
        <f t="shared" si="6"/>
        <v/>
      </c>
      <c r="G188" s="7" t="str">
        <f>IF(B188="","",IF($B$2="",COUNTIFS('Workers Assignments'!D:D,B188,'Workers Assignments'!E:E,"&lt;=3"),COUNTIFS('Workers Assignments'!D:D,B188,'Workers Assignments'!E:E,"&lt;=3",'Workers Assignments'!G:G,$B$2)))</f>
        <v/>
      </c>
      <c r="H188" s="24" t="str">
        <f t="shared" si="7"/>
        <v/>
      </c>
      <c r="I188" s="29" t="str">
        <f>IF(B188="","",IF($B$2="",SUMIF('Workers Assignments'!D:D,B188,'Workers Assignments'!AA:AA),SUMIFS('Workers Assignments'!AA:AA,'Workers Assignments'!D:D,B188,'Workers Assignments'!G:G,$B$2)))</f>
        <v/>
      </c>
      <c r="J188" s="24" t="str">
        <f>IF(OR('Demand Locations'!E188="",'Demand Locations'!E188=0),"",I188/'Demand Locations'!E188)</f>
        <v/>
      </c>
      <c r="K188" s="29" t="str">
        <f>IF(OR(C188=0,C188=""),"",IF($B$2="",SUMIF('Workers Assignments'!D:D,B188,'Workers Assignments'!W:W)/C188,SUMIFS('Workers Assignments'!W:W,'Workers Assignments'!D:D,B188,'Workers Assignments'!G:G,$B$2)/C188))</f>
        <v/>
      </c>
    </row>
    <row r="189" spans="1:11" x14ac:dyDescent="0.25">
      <c r="A189" s="7">
        <f t="shared" si="8"/>
        <v>185</v>
      </c>
      <c r="B189" s="7" t="str">
        <f>IF('Demand Locations'!B189&lt;&gt;"",'Demand Locations'!B189,"")</f>
        <v/>
      </c>
      <c r="C189" s="7" t="str">
        <f>IF(B189="","",IF($B$2="",COUNTIF('Workers Assignments'!D:D,B189),COUNTIFS('Workers Assignments'!D:D,B189,'Workers Assignments'!G:G,$B$2)))</f>
        <v/>
      </c>
      <c r="D189" s="24" t="str">
        <f>IF(B189="","",IF('Workers Settings'!$A$3=0,"",C189/'Workers Settings'!$A$3))</f>
        <v/>
      </c>
      <c r="E189" s="7" t="str">
        <f>IF(B189="","",IF($B$2="",COUNTIFS('Workers Assignments'!D:D,B189,'Workers Assignments'!E:E,1),COUNTIFS('Workers Assignments'!D:D,B189,'Workers Assignments'!E:E,1,'Workers Assignments'!G:G,$B$2)))</f>
        <v/>
      </c>
      <c r="F189" s="24" t="str">
        <f t="shared" si="6"/>
        <v/>
      </c>
      <c r="G189" s="7" t="str">
        <f>IF(B189="","",IF($B$2="",COUNTIFS('Workers Assignments'!D:D,B189,'Workers Assignments'!E:E,"&lt;=3"),COUNTIFS('Workers Assignments'!D:D,B189,'Workers Assignments'!E:E,"&lt;=3",'Workers Assignments'!G:G,$B$2)))</f>
        <v/>
      </c>
      <c r="H189" s="24" t="str">
        <f t="shared" si="7"/>
        <v/>
      </c>
      <c r="I189" s="29" t="str">
        <f>IF(B189="","",IF($B$2="",SUMIF('Workers Assignments'!D:D,B189,'Workers Assignments'!AA:AA),SUMIFS('Workers Assignments'!AA:AA,'Workers Assignments'!D:D,B189,'Workers Assignments'!G:G,$B$2)))</f>
        <v/>
      </c>
      <c r="J189" s="24" t="str">
        <f>IF(OR('Demand Locations'!E189="",'Demand Locations'!E189=0),"",I189/'Demand Locations'!E189)</f>
        <v/>
      </c>
      <c r="K189" s="29" t="str">
        <f>IF(OR(C189=0,C189=""),"",IF($B$2="",SUMIF('Workers Assignments'!D:D,B189,'Workers Assignments'!W:W)/C189,SUMIFS('Workers Assignments'!W:W,'Workers Assignments'!D:D,B189,'Workers Assignments'!G:G,$B$2)/C189))</f>
        <v/>
      </c>
    </row>
    <row r="190" spans="1:11" x14ac:dyDescent="0.25">
      <c r="A190" s="7">
        <f t="shared" si="8"/>
        <v>186</v>
      </c>
      <c r="B190" s="7" t="str">
        <f>IF('Demand Locations'!B190&lt;&gt;"",'Demand Locations'!B190,"")</f>
        <v/>
      </c>
      <c r="C190" s="7" t="str">
        <f>IF(B190="","",IF($B$2="",COUNTIF('Workers Assignments'!D:D,B190),COUNTIFS('Workers Assignments'!D:D,B190,'Workers Assignments'!G:G,$B$2)))</f>
        <v/>
      </c>
      <c r="D190" s="24" t="str">
        <f>IF(B190="","",IF('Workers Settings'!$A$3=0,"",C190/'Workers Settings'!$A$3))</f>
        <v/>
      </c>
      <c r="E190" s="7" t="str">
        <f>IF(B190="","",IF($B$2="",COUNTIFS('Workers Assignments'!D:D,B190,'Workers Assignments'!E:E,1),COUNTIFS('Workers Assignments'!D:D,B190,'Workers Assignments'!E:E,1,'Workers Assignments'!G:G,$B$2)))</f>
        <v/>
      </c>
      <c r="F190" s="24" t="str">
        <f t="shared" si="6"/>
        <v/>
      </c>
      <c r="G190" s="7" t="str">
        <f>IF(B190="","",IF($B$2="",COUNTIFS('Workers Assignments'!D:D,B190,'Workers Assignments'!E:E,"&lt;=3"),COUNTIFS('Workers Assignments'!D:D,B190,'Workers Assignments'!E:E,"&lt;=3",'Workers Assignments'!G:G,$B$2)))</f>
        <v/>
      </c>
      <c r="H190" s="24" t="str">
        <f t="shared" si="7"/>
        <v/>
      </c>
      <c r="I190" s="29" t="str">
        <f>IF(B190="","",IF($B$2="",SUMIF('Workers Assignments'!D:D,B190,'Workers Assignments'!AA:AA),SUMIFS('Workers Assignments'!AA:AA,'Workers Assignments'!D:D,B190,'Workers Assignments'!G:G,$B$2)))</f>
        <v/>
      </c>
      <c r="J190" s="24" t="str">
        <f>IF(OR('Demand Locations'!E190="",'Demand Locations'!E190=0),"",I190/'Demand Locations'!E190)</f>
        <v/>
      </c>
      <c r="K190" s="29" t="str">
        <f>IF(OR(C190=0,C190=""),"",IF($B$2="",SUMIF('Workers Assignments'!D:D,B190,'Workers Assignments'!W:W)/C190,SUMIFS('Workers Assignments'!W:W,'Workers Assignments'!D:D,B190,'Workers Assignments'!G:G,$B$2)/C190))</f>
        <v/>
      </c>
    </row>
    <row r="191" spans="1:11" x14ac:dyDescent="0.25">
      <c r="A191" s="7">
        <f t="shared" si="8"/>
        <v>187</v>
      </c>
      <c r="B191" s="7" t="str">
        <f>IF('Demand Locations'!B191&lt;&gt;"",'Demand Locations'!B191,"")</f>
        <v/>
      </c>
      <c r="C191" s="7" t="str">
        <f>IF(B191="","",IF($B$2="",COUNTIF('Workers Assignments'!D:D,B191),COUNTIFS('Workers Assignments'!D:D,B191,'Workers Assignments'!G:G,$B$2)))</f>
        <v/>
      </c>
      <c r="D191" s="24" t="str">
        <f>IF(B191="","",IF('Workers Settings'!$A$3=0,"",C191/'Workers Settings'!$A$3))</f>
        <v/>
      </c>
      <c r="E191" s="7" t="str">
        <f>IF(B191="","",IF($B$2="",COUNTIFS('Workers Assignments'!D:D,B191,'Workers Assignments'!E:E,1),COUNTIFS('Workers Assignments'!D:D,B191,'Workers Assignments'!E:E,1,'Workers Assignments'!G:G,$B$2)))</f>
        <v/>
      </c>
      <c r="F191" s="24" t="str">
        <f t="shared" si="6"/>
        <v/>
      </c>
      <c r="G191" s="7" t="str">
        <f>IF(B191="","",IF($B$2="",COUNTIFS('Workers Assignments'!D:D,B191,'Workers Assignments'!E:E,"&lt;=3"),COUNTIFS('Workers Assignments'!D:D,B191,'Workers Assignments'!E:E,"&lt;=3",'Workers Assignments'!G:G,$B$2)))</f>
        <v/>
      </c>
      <c r="H191" s="24" t="str">
        <f t="shared" si="7"/>
        <v/>
      </c>
      <c r="I191" s="29" t="str">
        <f>IF(B191="","",IF($B$2="",SUMIF('Workers Assignments'!D:D,B191,'Workers Assignments'!AA:AA),SUMIFS('Workers Assignments'!AA:AA,'Workers Assignments'!D:D,B191,'Workers Assignments'!G:G,$B$2)))</f>
        <v/>
      </c>
      <c r="J191" s="24" t="str">
        <f>IF(OR('Demand Locations'!E191="",'Demand Locations'!E191=0),"",I191/'Demand Locations'!E191)</f>
        <v/>
      </c>
      <c r="K191" s="29" t="str">
        <f>IF(OR(C191=0,C191=""),"",IF($B$2="",SUMIF('Workers Assignments'!D:D,B191,'Workers Assignments'!W:W)/C191,SUMIFS('Workers Assignments'!W:W,'Workers Assignments'!D:D,B191,'Workers Assignments'!G:G,$B$2)/C191))</f>
        <v/>
      </c>
    </row>
    <row r="192" spans="1:11" x14ac:dyDescent="0.25">
      <c r="A192" s="7">
        <f t="shared" si="8"/>
        <v>188</v>
      </c>
      <c r="B192" s="7" t="str">
        <f>IF('Demand Locations'!B192&lt;&gt;"",'Demand Locations'!B192,"")</f>
        <v/>
      </c>
      <c r="C192" s="7" t="str">
        <f>IF(B192="","",IF($B$2="",COUNTIF('Workers Assignments'!D:D,B192),COUNTIFS('Workers Assignments'!D:D,B192,'Workers Assignments'!G:G,$B$2)))</f>
        <v/>
      </c>
      <c r="D192" s="24" t="str">
        <f>IF(B192="","",IF('Workers Settings'!$A$3=0,"",C192/'Workers Settings'!$A$3))</f>
        <v/>
      </c>
      <c r="E192" s="7" t="str">
        <f>IF(B192="","",IF($B$2="",COUNTIFS('Workers Assignments'!D:D,B192,'Workers Assignments'!E:E,1),COUNTIFS('Workers Assignments'!D:D,B192,'Workers Assignments'!E:E,1,'Workers Assignments'!G:G,$B$2)))</f>
        <v/>
      </c>
      <c r="F192" s="24" t="str">
        <f t="shared" si="6"/>
        <v/>
      </c>
      <c r="G192" s="7" t="str">
        <f>IF(B192="","",IF($B$2="",COUNTIFS('Workers Assignments'!D:D,B192,'Workers Assignments'!E:E,"&lt;=3"),COUNTIFS('Workers Assignments'!D:D,B192,'Workers Assignments'!E:E,"&lt;=3",'Workers Assignments'!G:G,$B$2)))</f>
        <v/>
      </c>
      <c r="H192" s="24" t="str">
        <f t="shared" si="7"/>
        <v/>
      </c>
      <c r="I192" s="29" t="str">
        <f>IF(B192="","",IF($B$2="",SUMIF('Workers Assignments'!D:D,B192,'Workers Assignments'!AA:AA),SUMIFS('Workers Assignments'!AA:AA,'Workers Assignments'!D:D,B192,'Workers Assignments'!G:G,$B$2)))</f>
        <v/>
      </c>
      <c r="J192" s="24" t="str">
        <f>IF(OR('Demand Locations'!E192="",'Demand Locations'!E192=0),"",I192/'Demand Locations'!E192)</f>
        <v/>
      </c>
      <c r="K192" s="29" t="str">
        <f>IF(OR(C192=0,C192=""),"",IF($B$2="",SUMIF('Workers Assignments'!D:D,B192,'Workers Assignments'!W:W)/C192,SUMIFS('Workers Assignments'!W:W,'Workers Assignments'!D:D,B192,'Workers Assignments'!G:G,$B$2)/C192))</f>
        <v/>
      </c>
    </row>
    <row r="193" spans="1:11" x14ac:dyDescent="0.25">
      <c r="A193" s="7">
        <f t="shared" si="8"/>
        <v>189</v>
      </c>
      <c r="B193" s="7" t="str">
        <f>IF('Demand Locations'!B193&lt;&gt;"",'Demand Locations'!B193,"")</f>
        <v/>
      </c>
      <c r="C193" s="7" t="str">
        <f>IF(B193="","",IF($B$2="",COUNTIF('Workers Assignments'!D:D,B193),COUNTIFS('Workers Assignments'!D:D,B193,'Workers Assignments'!G:G,$B$2)))</f>
        <v/>
      </c>
      <c r="D193" s="24" t="str">
        <f>IF(B193="","",IF('Workers Settings'!$A$3=0,"",C193/'Workers Settings'!$A$3))</f>
        <v/>
      </c>
      <c r="E193" s="7" t="str">
        <f>IF(B193="","",IF($B$2="",COUNTIFS('Workers Assignments'!D:D,B193,'Workers Assignments'!E:E,1),COUNTIFS('Workers Assignments'!D:D,B193,'Workers Assignments'!E:E,1,'Workers Assignments'!G:G,$B$2)))</f>
        <v/>
      </c>
      <c r="F193" s="24" t="str">
        <f t="shared" si="6"/>
        <v/>
      </c>
      <c r="G193" s="7" t="str">
        <f>IF(B193="","",IF($B$2="",COUNTIFS('Workers Assignments'!D:D,B193,'Workers Assignments'!E:E,"&lt;=3"),COUNTIFS('Workers Assignments'!D:D,B193,'Workers Assignments'!E:E,"&lt;=3",'Workers Assignments'!G:G,$B$2)))</f>
        <v/>
      </c>
      <c r="H193" s="24" t="str">
        <f t="shared" si="7"/>
        <v/>
      </c>
      <c r="I193" s="29" t="str">
        <f>IF(B193="","",IF($B$2="",SUMIF('Workers Assignments'!D:D,B193,'Workers Assignments'!AA:AA),SUMIFS('Workers Assignments'!AA:AA,'Workers Assignments'!D:D,B193,'Workers Assignments'!G:G,$B$2)))</f>
        <v/>
      </c>
      <c r="J193" s="24" t="str">
        <f>IF(OR('Demand Locations'!E193="",'Demand Locations'!E193=0),"",I193/'Demand Locations'!E193)</f>
        <v/>
      </c>
      <c r="K193" s="29" t="str">
        <f>IF(OR(C193=0,C193=""),"",IF($B$2="",SUMIF('Workers Assignments'!D:D,B193,'Workers Assignments'!W:W)/C193,SUMIFS('Workers Assignments'!W:W,'Workers Assignments'!D:D,B193,'Workers Assignments'!G:G,$B$2)/C193))</f>
        <v/>
      </c>
    </row>
    <row r="194" spans="1:11" x14ac:dyDescent="0.25">
      <c r="A194" s="7">
        <f t="shared" si="8"/>
        <v>190</v>
      </c>
      <c r="B194" s="7" t="str">
        <f>IF('Demand Locations'!B194&lt;&gt;"",'Demand Locations'!B194,"")</f>
        <v/>
      </c>
      <c r="C194" s="7" t="str">
        <f>IF(B194="","",IF($B$2="",COUNTIF('Workers Assignments'!D:D,B194),COUNTIFS('Workers Assignments'!D:D,B194,'Workers Assignments'!G:G,$B$2)))</f>
        <v/>
      </c>
      <c r="D194" s="24" t="str">
        <f>IF(B194="","",IF('Workers Settings'!$A$3=0,"",C194/'Workers Settings'!$A$3))</f>
        <v/>
      </c>
      <c r="E194" s="7" t="str">
        <f>IF(B194="","",IF($B$2="",COUNTIFS('Workers Assignments'!D:D,B194,'Workers Assignments'!E:E,1),COUNTIFS('Workers Assignments'!D:D,B194,'Workers Assignments'!E:E,1,'Workers Assignments'!G:G,$B$2)))</f>
        <v/>
      </c>
      <c r="F194" s="24" t="str">
        <f t="shared" si="6"/>
        <v/>
      </c>
      <c r="G194" s="7" t="str">
        <f>IF(B194="","",IF($B$2="",COUNTIFS('Workers Assignments'!D:D,B194,'Workers Assignments'!E:E,"&lt;=3"),COUNTIFS('Workers Assignments'!D:D,B194,'Workers Assignments'!E:E,"&lt;=3",'Workers Assignments'!G:G,$B$2)))</f>
        <v/>
      </c>
      <c r="H194" s="24" t="str">
        <f t="shared" si="7"/>
        <v/>
      </c>
      <c r="I194" s="29" t="str">
        <f>IF(B194="","",IF($B$2="",SUMIF('Workers Assignments'!D:D,B194,'Workers Assignments'!AA:AA),SUMIFS('Workers Assignments'!AA:AA,'Workers Assignments'!D:D,B194,'Workers Assignments'!G:G,$B$2)))</f>
        <v/>
      </c>
      <c r="J194" s="24" t="str">
        <f>IF(OR('Demand Locations'!E194="",'Demand Locations'!E194=0),"",I194/'Demand Locations'!E194)</f>
        <v/>
      </c>
      <c r="K194" s="29" t="str">
        <f>IF(OR(C194=0,C194=""),"",IF($B$2="",SUMIF('Workers Assignments'!D:D,B194,'Workers Assignments'!W:W)/C194,SUMIFS('Workers Assignments'!W:W,'Workers Assignments'!D:D,B194,'Workers Assignments'!G:G,$B$2)/C194))</f>
        <v/>
      </c>
    </row>
    <row r="195" spans="1:11" x14ac:dyDescent="0.25">
      <c r="A195" s="7">
        <f t="shared" si="8"/>
        <v>191</v>
      </c>
      <c r="B195" s="7" t="str">
        <f>IF('Demand Locations'!B195&lt;&gt;"",'Demand Locations'!B195,"")</f>
        <v/>
      </c>
      <c r="C195" s="7" t="str">
        <f>IF(B195="","",IF($B$2="",COUNTIF('Workers Assignments'!D:D,B195),COUNTIFS('Workers Assignments'!D:D,B195,'Workers Assignments'!G:G,$B$2)))</f>
        <v/>
      </c>
      <c r="D195" s="24" t="str">
        <f>IF(B195="","",IF('Workers Settings'!$A$3=0,"",C195/'Workers Settings'!$A$3))</f>
        <v/>
      </c>
      <c r="E195" s="7" t="str">
        <f>IF(B195="","",IF($B$2="",COUNTIFS('Workers Assignments'!D:D,B195,'Workers Assignments'!E:E,1),COUNTIFS('Workers Assignments'!D:D,B195,'Workers Assignments'!E:E,1,'Workers Assignments'!G:G,$B$2)))</f>
        <v/>
      </c>
      <c r="F195" s="24" t="str">
        <f t="shared" si="6"/>
        <v/>
      </c>
      <c r="G195" s="7" t="str">
        <f>IF(B195="","",IF($B$2="",COUNTIFS('Workers Assignments'!D:D,B195,'Workers Assignments'!E:E,"&lt;=3"),COUNTIFS('Workers Assignments'!D:D,B195,'Workers Assignments'!E:E,"&lt;=3",'Workers Assignments'!G:G,$B$2)))</f>
        <v/>
      </c>
      <c r="H195" s="24" t="str">
        <f t="shared" si="7"/>
        <v/>
      </c>
      <c r="I195" s="29" t="str">
        <f>IF(B195="","",IF($B$2="",SUMIF('Workers Assignments'!D:D,B195,'Workers Assignments'!AA:AA),SUMIFS('Workers Assignments'!AA:AA,'Workers Assignments'!D:D,B195,'Workers Assignments'!G:G,$B$2)))</f>
        <v/>
      </c>
      <c r="J195" s="24" t="str">
        <f>IF(OR('Demand Locations'!E195="",'Demand Locations'!E195=0),"",I195/'Demand Locations'!E195)</f>
        <v/>
      </c>
      <c r="K195" s="29" t="str">
        <f>IF(OR(C195=0,C195=""),"",IF($B$2="",SUMIF('Workers Assignments'!D:D,B195,'Workers Assignments'!W:W)/C195,SUMIFS('Workers Assignments'!W:W,'Workers Assignments'!D:D,B195,'Workers Assignments'!G:G,$B$2)/C195))</f>
        <v/>
      </c>
    </row>
    <row r="196" spans="1:11" x14ac:dyDescent="0.25">
      <c r="A196" s="7">
        <f t="shared" si="8"/>
        <v>192</v>
      </c>
      <c r="B196" s="7" t="str">
        <f>IF('Demand Locations'!B196&lt;&gt;"",'Demand Locations'!B196,"")</f>
        <v/>
      </c>
      <c r="C196" s="7" t="str">
        <f>IF(B196="","",IF($B$2="",COUNTIF('Workers Assignments'!D:D,B196),COUNTIFS('Workers Assignments'!D:D,B196,'Workers Assignments'!G:G,$B$2)))</f>
        <v/>
      </c>
      <c r="D196" s="24" t="str">
        <f>IF(B196="","",IF('Workers Settings'!$A$3=0,"",C196/'Workers Settings'!$A$3))</f>
        <v/>
      </c>
      <c r="E196" s="7" t="str">
        <f>IF(B196="","",IF($B$2="",COUNTIFS('Workers Assignments'!D:D,B196,'Workers Assignments'!E:E,1),COUNTIFS('Workers Assignments'!D:D,B196,'Workers Assignments'!E:E,1,'Workers Assignments'!G:G,$B$2)))</f>
        <v/>
      </c>
      <c r="F196" s="24" t="str">
        <f t="shared" si="6"/>
        <v/>
      </c>
      <c r="G196" s="7" t="str">
        <f>IF(B196="","",IF($B$2="",COUNTIFS('Workers Assignments'!D:D,B196,'Workers Assignments'!E:E,"&lt;=3"),COUNTIFS('Workers Assignments'!D:D,B196,'Workers Assignments'!E:E,"&lt;=3",'Workers Assignments'!G:G,$B$2)))</f>
        <v/>
      </c>
      <c r="H196" s="24" t="str">
        <f t="shared" si="7"/>
        <v/>
      </c>
      <c r="I196" s="29" t="str">
        <f>IF(B196="","",IF($B$2="",SUMIF('Workers Assignments'!D:D,B196,'Workers Assignments'!AA:AA),SUMIFS('Workers Assignments'!AA:AA,'Workers Assignments'!D:D,B196,'Workers Assignments'!G:G,$B$2)))</f>
        <v/>
      </c>
      <c r="J196" s="24" t="str">
        <f>IF(OR('Demand Locations'!E196="",'Demand Locations'!E196=0),"",I196/'Demand Locations'!E196)</f>
        <v/>
      </c>
      <c r="K196" s="29" t="str">
        <f>IF(OR(C196=0,C196=""),"",IF($B$2="",SUMIF('Workers Assignments'!D:D,B196,'Workers Assignments'!W:W)/C196,SUMIFS('Workers Assignments'!W:W,'Workers Assignments'!D:D,B196,'Workers Assignments'!G:G,$B$2)/C196))</f>
        <v/>
      </c>
    </row>
    <row r="197" spans="1:11" x14ac:dyDescent="0.25">
      <c r="A197" s="7">
        <f t="shared" si="8"/>
        <v>193</v>
      </c>
      <c r="B197" s="7" t="str">
        <f>IF('Demand Locations'!B197&lt;&gt;"",'Demand Locations'!B197,"")</f>
        <v/>
      </c>
      <c r="C197" s="7" t="str">
        <f>IF(B197="","",IF($B$2="",COUNTIF('Workers Assignments'!D:D,B197),COUNTIFS('Workers Assignments'!D:D,B197,'Workers Assignments'!G:G,$B$2)))</f>
        <v/>
      </c>
      <c r="D197" s="24" t="str">
        <f>IF(B197="","",IF('Workers Settings'!$A$3=0,"",C197/'Workers Settings'!$A$3))</f>
        <v/>
      </c>
      <c r="E197" s="7" t="str">
        <f>IF(B197="","",IF($B$2="",COUNTIFS('Workers Assignments'!D:D,B197,'Workers Assignments'!E:E,1),COUNTIFS('Workers Assignments'!D:D,B197,'Workers Assignments'!E:E,1,'Workers Assignments'!G:G,$B$2)))</f>
        <v/>
      </c>
      <c r="F197" s="24" t="str">
        <f t="shared" si="6"/>
        <v/>
      </c>
      <c r="G197" s="7" t="str">
        <f>IF(B197="","",IF($B$2="",COUNTIFS('Workers Assignments'!D:D,B197,'Workers Assignments'!E:E,"&lt;=3"),COUNTIFS('Workers Assignments'!D:D,B197,'Workers Assignments'!E:E,"&lt;=3",'Workers Assignments'!G:G,$B$2)))</f>
        <v/>
      </c>
      <c r="H197" s="24" t="str">
        <f t="shared" si="7"/>
        <v/>
      </c>
      <c r="I197" s="29" t="str">
        <f>IF(B197="","",IF($B$2="",SUMIF('Workers Assignments'!D:D,B197,'Workers Assignments'!AA:AA),SUMIFS('Workers Assignments'!AA:AA,'Workers Assignments'!D:D,B197,'Workers Assignments'!G:G,$B$2)))</f>
        <v/>
      </c>
      <c r="J197" s="24" t="str">
        <f>IF(OR('Demand Locations'!E197="",'Demand Locations'!E197=0),"",I197/'Demand Locations'!E197)</f>
        <v/>
      </c>
      <c r="K197" s="29" t="str">
        <f>IF(OR(C197=0,C197=""),"",IF($B$2="",SUMIF('Workers Assignments'!D:D,B197,'Workers Assignments'!W:W)/C197,SUMIFS('Workers Assignments'!W:W,'Workers Assignments'!D:D,B197,'Workers Assignments'!G:G,$B$2)/C197))</f>
        <v/>
      </c>
    </row>
    <row r="198" spans="1:11" x14ac:dyDescent="0.25">
      <c r="A198" s="7">
        <f t="shared" si="8"/>
        <v>194</v>
      </c>
      <c r="B198" s="7" t="str">
        <f>IF('Demand Locations'!B198&lt;&gt;"",'Demand Locations'!B198,"")</f>
        <v/>
      </c>
      <c r="C198" s="7" t="str">
        <f>IF(B198="","",IF($B$2="",COUNTIF('Workers Assignments'!D:D,B198),COUNTIFS('Workers Assignments'!D:D,B198,'Workers Assignments'!G:G,$B$2)))</f>
        <v/>
      </c>
      <c r="D198" s="24" t="str">
        <f>IF(B198="","",IF('Workers Settings'!$A$3=0,"",C198/'Workers Settings'!$A$3))</f>
        <v/>
      </c>
      <c r="E198" s="7" t="str">
        <f>IF(B198="","",IF($B$2="",COUNTIFS('Workers Assignments'!D:D,B198,'Workers Assignments'!E:E,1),COUNTIFS('Workers Assignments'!D:D,B198,'Workers Assignments'!E:E,1,'Workers Assignments'!G:G,$B$2)))</f>
        <v/>
      </c>
      <c r="F198" s="24" t="str">
        <f t="shared" ref="F198:F204" si="9">IF(OR(C198="",C198=0),"",E198/C198)</f>
        <v/>
      </c>
      <c r="G198" s="7" t="str">
        <f>IF(B198="","",IF($B$2="",COUNTIFS('Workers Assignments'!D:D,B198,'Workers Assignments'!E:E,"&lt;=3"),COUNTIFS('Workers Assignments'!D:D,B198,'Workers Assignments'!E:E,"&lt;=3",'Workers Assignments'!G:G,$B$2)))</f>
        <v/>
      </c>
      <c r="H198" s="24" t="str">
        <f t="shared" ref="H198:H204" si="10">IF(OR(C198="",C198=0),"",G198/C198)</f>
        <v/>
      </c>
      <c r="I198" s="29" t="str">
        <f>IF(B198="","",IF($B$2="",SUMIF('Workers Assignments'!D:D,B198,'Workers Assignments'!AA:AA),SUMIFS('Workers Assignments'!AA:AA,'Workers Assignments'!D:D,B198,'Workers Assignments'!G:G,$B$2)))</f>
        <v/>
      </c>
      <c r="J198" s="24" t="str">
        <f>IF(OR('Demand Locations'!E198="",'Demand Locations'!E198=0),"",I198/'Demand Locations'!E198)</f>
        <v/>
      </c>
      <c r="K198" s="29" t="str">
        <f>IF(OR(C198=0,C198=""),"",IF($B$2="",SUMIF('Workers Assignments'!D:D,B198,'Workers Assignments'!W:W)/C198,SUMIFS('Workers Assignments'!W:W,'Workers Assignments'!D:D,B198,'Workers Assignments'!G:G,$B$2)/C198))</f>
        <v/>
      </c>
    </row>
    <row r="199" spans="1:11" x14ac:dyDescent="0.25">
      <c r="A199" s="7">
        <f t="shared" ref="A199:A204" si="11">A198+1</f>
        <v>195</v>
      </c>
      <c r="B199" s="7" t="str">
        <f>IF('Demand Locations'!B199&lt;&gt;"",'Demand Locations'!B199,"")</f>
        <v/>
      </c>
      <c r="C199" s="7" t="str">
        <f>IF(B199="","",IF($B$2="",COUNTIF('Workers Assignments'!D:D,B199),COUNTIFS('Workers Assignments'!D:D,B199,'Workers Assignments'!G:G,$B$2)))</f>
        <v/>
      </c>
      <c r="D199" s="24" t="str">
        <f>IF(B199="","",IF('Workers Settings'!$A$3=0,"",C199/'Workers Settings'!$A$3))</f>
        <v/>
      </c>
      <c r="E199" s="7" t="str">
        <f>IF(B199="","",IF($B$2="",COUNTIFS('Workers Assignments'!D:D,B199,'Workers Assignments'!E:E,1),COUNTIFS('Workers Assignments'!D:D,B199,'Workers Assignments'!E:E,1,'Workers Assignments'!G:G,$B$2)))</f>
        <v/>
      </c>
      <c r="F199" s="24" t="str">
        <f t="shared" si="9"/>
        <v/>
      </c>
      <c r="G199" s="7" t="str">
        <f>IF(B199="","",IF($B$2="",COUNTIFS('Workers Assignments'!D:D,B199,'Workers Assignments'!E:E,"&lt;=3"),COUNTIFS('Workers Assignments'!D:D,B199,'Workers Assignments'!E:E,"&lt;=3",'Workers Assignments'!G:G,$B$2)))</f>
        <v/>
      </c>
      <c r="H199" s="24" t="str">
        <f t="shared" si="10"/>
        <v/>
      </c>
      <c r="I199" s="29" t="str">
        <f>IF(B199="","",IF($B$2="",SUMIF('Workers Assignments'!D:D,B199,'Workers Assignments'!AA:AA),SUMIFS('Workers Assignments'!AA:AA,'Workers Assignments'!D:D,B199,'Workers Assignments'!G:G,$B$2)))</f>
        <v/>
      </c>
      <c r="J199" s="24" t="str">
        <f>IF(OR('Demand Locations'!E199="",'Demand Locations'!E199=0),"",I199/'Demand Locations'!E199)</f>
        <v/>
      </c>
      <c r="K199" s="29" t="str">
        <f>IF(OR(C199=0,C199=""),"",IF($B$2="",SUMIF('Workers Assignments'!D:D,B199,'Workers Assignments'!W:W)/C199,SUMIFS('Workers Assignments'!W:W,'Workers Assignments'!D:D,B199,'Workers Assignments'!G:G,$B$2)/C199))</f>
        <v/>
      </c>
    </row>
    <row r="200" spans="1:11" x14ac:dyDescent="0.25">
      <c r="A200" s="7">
        <f t="shared" si="11"/>
        <v>196</v>
      </c>
      <c r="B200" s="7" t="str">
        <f>IF('Demand Locations'!B200&lt;&gt;"",'Demand Locations'!B200,"")</f>
        <v/>
      </c>
      <c r="C200" s="7" t="str">
        <f>IF(B200="","",IF($B$2="",COUNTIF('Workers Assignments'!D:D,B200),COUNTIFS('Workers Assignments'!D:D,B200,'Workers Assignments'!G:G,$B$2)))</f>
        <v/>
      </c>
      <c r="D200" s="24" t="str">
        <f>IF(B200="","",IF('Workers Settings'!$A$3=0,"",C200/'Workers Settings'!$A$3))</f>
        <v/>
      </c>
      <c r="E200" s="7" t="str">
        <f>IF(B200="","",IF($B$2="",COUNTIFS('Workers Assignments'!D:D,B200,'Workers Assignments'!E:E,1),COUNTIFS('Workers Assignments'!D:D,B200,'Workers Assignments'!E:E,1,'Workers Assignments'!G:G,$B$2)))</f>
        <v/>
      </c>
      <c r="F200" s="24" t="str">
        <f t="shared" si="9"/>
        <v/>
      </c>
      <c r="G200" s="7" t="str">
        <f>IF(B200="","",IF($B$2="",COUNTIFS('Workers Assignments'!D:D,B200,'Workers Assignments'!E:E,"&lt;=3"),COUNTIFS('Workers Assignments'!D:D,B200,'Workers Assignments'!E:E,"&lt;=3",'Workers Assignments'!G:G,$B$2)))</f>
        <v/>
      </c>
      <c r="H200" s="24" t="str">
        <f t="shared" si="10"/>
        <v/>
      </c>
      <c r="I200" s="29" t="str">
        <f>IF(B200="","",IF($B$2="",SUMIF('Workers Assignments'!D:D,B200,'Workers Assignments'!AA:AA),SUMIFS('Workers Assignments'!AA:AA,'Workers Assignments'!D:D,B200,'Workers Assignments'!G:G,$B$2)))</f>
        <v/>
      </c>
      <c r="J200" s="24" t="str">
        <f>IF(OR('Demand Locations'!E200="",'Demand Locations'!E200=0),"",I200/'Demand Locations'!E200)</f>
        <v/>
      </c>
      <c r="K200" s="29" t="str">
        <f>IF(OR(C200=0,C200=""),"",IF($B$2="",SUMIF('Workers Assignments'!D:D,B200,'Workers Assignments'!W:W)/C200,SUMIFS('Workers Assignments'!W:W,'Workers Assignments'!D:D,B200,'Workers Assignments'!G:G,$B$2)/C200))</f>
        <v/>
      </c>
    </row>
    <row r="201" spans="1:11" x14ac:dyDescent="0.25">
      <c r="A201" s="7">
        <f t="shared" si="11"/>
        <v>197</v>
      </c>
      <c r="B201" s="7" t="str">
        <f>IF('Demand Locations'!B201&lt;&gt;"",'Demand Locations'!B201,"")</f>
        <v/>
      </c>
      <c r="C201" s="7" t="str">
        <f>IF(B201="","",IF($B$2="",COUNTIF('Workers Assignments'!D:D,B201),COUNTIFS('Workers Assignments'!D:D,B201,'Workers Assignments'!G:G,$B$2)))</f>
        <v/>
      </c>
      <c r="D201" s="24" t="str">
        <f>IF(B201="","",IF('Workers Settings'!$A$3=0,"",C201/'Workers Settings'!$A$3))</f>
        <v/>
      </c>
      <c r="E201" s="7" t="str">
        <f>IF(B201="","",IF($B$2="",COUNTIFS('Workers Assignments'!D:D,B201,'Workers Assignments'!E:E,1),COUNTIFS('Workers Assignments'!D:D,B201,'Workers Assignments'!E:E,1,'Workers Assignments'!G:G,$B$2)))</f>
        <v/>
      </c>
      <c r="F201" s="24" t="str">
        <f t="shared" si="9"/>
        <v/>
      </c>
      <c r="G201" s="7" t="str">
        <f>IF(B201="","",IF($B$2="",COUNTIFS('Workers Assignments'!D:D,B201,'Workers Assignments'!E:E,"&lt;=3"),COUNTIFS('Workers Assignments'!D:D,B201,'Workers Assignments'!E:E,"&lt;=3",'Workers Assignments'!G:G,$B$2)))</f>
        <v/>
      </c>
      <c r="H201" s="24" t="str">
        <f t="shared" si="10"/>
        <v/>
      </c>
      <c r="I201" s="29" t="str">
        <f>IF(B201="","",IF($B$2="",SUMIF('Workers Assignments'!D:D,B201,'Workers Assignments'!AA:AA),SUMIFS('Workers Assignments'!AA:AA,'Workers Assignments'!D:D,B201,'Workers Assignments'!G:G,$B$2)))</f>
        <v/>
      </c>
      <c r="J201" s="24" t="str">
        <f>IF(OR('Demand Locations'!E201="",'Demand Locations'!E201=0),"",I201/'Demand Locations'!E201)</f>
        <v/>
      </c>
      <c r="K201" s="29" t="str">
        <f>IF(OR(C201=0,C201=""),"",IF($B$2="",SUMIF('Workers Assignments'!D:D,B201,'Workers Assignments'!W:W)/C201,SUMIFS('Workers Assignments'!W:W,'Workers Assignments'!D:D,B201,'Workers Assignments'!G:G,$B$2)/C201))</f>
        <v/>
      </c>
    </row>
    <row r="202" spans="1:11" x14ac:dyDescent="0.25">
      <c r="A202" s="7">
        <f t="shared" si="11"/>
        <v>198</v>
      </c>
      <c r="B202" s="7" t="str">
        <f>IF('Demand Locations'!B202&lt;&gt;"",'Demand Locations'!B202,"")</f>
        <v/>
      </c>
      <c r="C202" s="7" t="str">
        <f>IF(B202="","",IF($B$2="",COUNTIF('Workers Assignments'!D:D,B202),COUNTIFS('Workers Assignments'!D:D,B202,'Workers Assignments'!G:G,$B$2)))</f>
        <v/>
      </c>
      <c r="D202" s="24" t="str">
        <f>IF(B202="","",IF('Workers Settings'!$A$3=0,"",C202/'Workers Settings'!$A$3))</f>
        <v/>
      </c>
      <c r="E202" s="7" t="str">
        <f>IF(B202="","",IF($B$2="",COUNTIFS('Workers Assignments'!D:D,B202,'Workers Assignments'!E:E,1),COUNTIFS('Workers Assignments'!D:D,B202,'Workers Assignments'!E:E,1,'Workers Assignments'!G:G,$B$2)))</f>
        <v/>
      </c>
      <c r="F202" s="24" t="str">
        <f t="shared" si="9"/>
        <v/>
      </c>
      <c r="G202" s="7" t="str">
        <f>IF(B202="","",IF($B$2="",COUNTIFS('Workers Assignments'!D:D,B202,'Workers Assignments'!E:E,"&lt;=3"),COUNTIFS('Workers Assignments'!D:D,B202,'Workers Assignments'!E:E,"&lt;=3",'Workers Assignments'!G:G,$B$2)))</f>
        <v/>
      </c>
      <c r="H202" s="24" t="str">
        <f t="shared" si="10"/>
        <v/>
      </c>
      <c r="I202" s="29" t="str">
        <f>IF(B202="","",IF($B$2="",SUMIF('Workers Assignments'!D:D,B202,'Workers Assignments'!AA:AA),SUMIFS('Workers Assignments'!AA:AA,'Workers Assignments'!D:D,B202,'Workers Assignments'!G:G,$B$2)))</f>
        <v/>
      </c>
      <c r="J202" s="24" t="str">
        <f>IF(OR('Demand Locations'!E202="",'Demand Locations'!E202=0),"",I202/'Demand Locations'!E202)</f>
        <v/>
      </c>
      <c r="K202" s="29" t="str">
        <f>IF(OR(C202=0,C202=""),"",IF($B$2="",SUMIF('Workers Assignments'!D:D,B202,'Workers Assignments'!W:W)/C202,SUMIFS('Workers Assignments'!W:W,'Workers Assignments'!D:D,B202,'Workers Assignments'!G:G,$B$2)/C202))</f>
        <v/>
      </c>
    </row>
    <row r="203" spans="1:11" x14ac:dyDescent="0.25">
      <c r="A203" s="7">
        <f t="shared" si="11"/>
        <v>199</v>
      </c>
      <c r="B203" s="7" t="str">
        <f>IF('Demand Locations'!B203&lt;&gt;"",'Demand Locations'!B203,"")</f>
        <v/>
      </c>
      <c r="C203" s="7" t="str">
        <f>IF(B203="","",IF($B$2="",COUNTIF('Workers Assignments'!D:D,B203),COUNTIFS('Workers Assignments'!D:D,B203,'Workers Assignments'!G:G,$B$2)))</f>
        <v/>
      </c>
      <c r="D203" s="24" t="str">
        <f>IF(B203="","",IF('Workers Settings'!$A$3=0,"",C203/'Workers Settings'!$A$3))</f>
        <v/>
      </c>
      <c r="E203" s="7" t="str">
        <f>IF(B203="","",IF($B$2="",COUNTIFS('Workers Assignments'!D:D,B203,'Workers Assignments'!E:E,1),COUNTIFS('Workers Assignments'!D:D,B203,'Workers Assignments'!E:E,1,'Workers Assignments'!G:G,$B$2)))</f>
        <v/>
      </c>
      <c r="F203" s="24" t="str">
        <f t="shared" si="9"/>
        <v/>
      </c>
      <c r="G203" s="7" t="str">
        <f>IF(B203="","",IF($B$2="",COUNTIFS('Workers Assignments'!D:D,B203,'Workers Assignments'!E:E,"&lt;=3"),COUNTIFS('Workers Assignments'!D:D,B203,'Workers Assignments'!E:E,"&lt;=3",'Workers Assignments'!G:G,$B$2)))</f>
        <v/>
      </c>
      <c r="H203" s="24" t="str">
        <f t="shared" si="10"/>
        <v/>
      </c>
      <c r="I203" s="29" t="str">
        <f>IF(B203="","",IF($B$2="",SUMIF('Workers Assignments'!D:D,B203,'Workers Assignments'!AA:AA),SUMIFS('Workers Assignments'!AA:AA,'Workers Assignments'!D:D,B203,'Workers Assignments'!G:G,$B$2)))</f>
        <v/>
      </c>
      <c r="J203" s="24" t="str">
        <f>IF(OR('Demand Locations'!E203="",'Demand Locations'!E203=0),"",I203/'Demand Locations'!E203)</f>
        <v/>
      </c>
      <c r="K203" s="29" t="str">
        <f>IF(OR(C203=0,C203=""),"",IF($B$2="",SUMIF('Workers Assignments'!D:D,B203,'Workers Assignments'!W:W)/C203,SUMIFS('Workers Assignments'!W:W,'Workers Assignments'!D:D,B203,'Workers Assignments'!G:G,$B$2)/C203))</f>
        <v/>
      </c>
    </row>
    <row r="204" spans="1:11" x14ac:dyDescent="0.25">
      <c r="A204" s="7">
        <f t="shared" si="11"/>
        <v>200</v>
      </c>
      <c r="B204" s="7" t="str">
        <f>IF('Demand Locations'!B204&lt;&gt;"",'Demand Locations'!B204,"")</f>
        <v/>
      </c>
      <c r="C204" s="7" t="str">
        <f>IF(B204="","",IF($B$2="",COUNTIF('Workers Assignments'!D:D,B204),COUNTIFS('Workers Assignments'!D:D,B204,'Workers Assignments'!G:G,$B$2)))</f>
        <v/>
      </c>
      <c r="D204" s="24" t="str">
        <f>IF(B204="","",IF('Workers Settings'!$A$3=0,"",C204/'Workers Settings'!$A$3))</f>
        <v/>
      </c>
      <c r="E204" s="7" t="str">
        <f>IF(B204="","",IF($B$2="",COUNTIFS('Workers Assignments'!D:D,B204,'Workers Assignments'!E:E,1),COUNTIFS('Workers Assignments'!D:D,B204,'Workers Assignments'!E:E,1,'Workers Assignments'!G:G,$B$2)))</f>
        <v/>
      </c>
      <c r="F204" s="24" t="str">
        <f t="shared" si="9"/>
        <v/>
      </c>
      <c r="G204" s="7" t="str">
        <f>IF(B204="","",IF($B$2="",COUNTIFS('Workers Assignments'!D:D,B204,'Workers Assignments'!E:E,"&lt;=3"),COUNTIFS('Workers Assignments'!D:D,B204,'Workers Assignments'!E:E,"&lt;=3",'Workers Assignments'!G:G,$B$2)))</f>
        <v/>
      </c>
      <c r="H204" s="24" t="str">
        <f t="shared" si="10"/>
        <v/>
      </c>
      <c r="I204" s="29" t="str">
        <f>IF(B204="","",IF($B$2="",SUMIF('Workers Assignments'!D:D,B204,'Workers Assignments'!AA:AA),SUMIFS('Workers Assignments'!AA:AA,'Workers Assignments'!D:D,B204,'Workers Assignments'!G:G,$B$2)))</f>
        <v/>
      </c>
      <c r="J204" s="24" t="str">
        <f>IF(OR('Demand Locations'!E204="",'Demand Locations'!E204=0),"",I204/'Demand Locations'!E204)</f>
        <v/>
      </c>
      <c r="K204" s="29" t="str">
        <f>IF(OR(C204=0,C204=""),"",IF($B$2="",SUMIF('Workers Assignments'!D:D,B204,'Workers Assignments'!W:W)/C204,SUMIFS('Workers Assignments'!W:W,'Workers Assignments'!D:D,B204,'Workers Assignments'!G:G,$B$2)/C204))</f>
        <v/>
      </c>
    </row>
  </sheetData>
  <sheetProtection sheet="1" objects="1" scenarios="1"/>
  <pageMargins left="0.7" right="0.7" top="0.75" bottom="0.75" header="0.3" footer="0.3"/>
  <pageSetup scale="64"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'General Settings'!$F$12:$H$12</xm:f>
          </x14:formula1>
          <xm:sqref>B2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0"/>
  </sheetPr>
  <dimension ref="A3:K204"/>
  <sheetViews>
    <sheetView showGridLines="0" zoomScaleNormal="100" workbookViewId="0">
      <pane xSplit="2" ySplit="4" topLeftCell="C5" activePane="bottomRight" state="frozen"/>
      <selection pane="topRight" activeCell="C1" sqref="C1"/>
      <selection pane="bottomLeft" activeCell="A5" sqref="A5"/>
      <selection pane="bottomRight" activeCell="I6" sqref="I6"/>
    </sheetView>
  </sheetViews>
  <sheetFormatPr defaultColWidth="8.85546875" defaultRowHeight="15" x14ac:dyDescent="0.25"/>
  <cols>
    <col min="1" max="1" width="8.85546875" style="7"/>
    <col min="2" max="2" width="33.7109375" style="7" customWidth="1"/>
    <col min="3" max="3" width="8.7109375" style="7" customWidth="1"/>
    <col min="4" max="4" width="13.7109375" style="7" customWidth="1"/>
    <col min="5" max="6" width="12.5703125" style="7" customWidth="1"/>
    <col min="7" max="7" width="10.42578125" style="7" customWidth="1"/>
    <col min="8" max="8" width="12.28515625" style="7" customWidth="1"/>
    <col min="9" max="9" width="18.42578125" style="7" customWidth="1"/>
    <col min="10" max="10" width="11.7109375" style="7" customWidth="1"/>
    <col min="11" max="11" width="14.28515625" style="7" customWidth="1"/>
    <col min="12" max="16384" width="8.85546875" style="12"/>
  </cols>
  <sheetData>
    <row r="3" spans="1:11" ht="57.6" x14ac:dyDescent="0.3">
      <c r="B3" s="22"/>
      <c r="C3" s="9" t="s">
        <v>143</v>
      </c>
      <c r="D3" s="9" t="s">
        <v>144</v>
      </c>
      <c r="E3" s="9" t="s">
        <v>74</v>
      </c>
      <c r="F3" s="9" t="s">
        <v>147</v>
      </c>
      <c r="G3" s="9" t="s">
        <v>145</v>
      </c>
      <c r="H3" s="9" t="s">
        <v>146</v>
      </c>
      <c r="I3" s="9" t="s">
        <v>148</v>
      </c>
      <c r="J3" s="9"/>
      <c r="K3" s="9"/>
    </row>
    <row r="4" spans="1:11" ht="14.45" x14ac:dyDescent="0.3">
      <c r="A4" s="9" t="s">
        <v>7</v>
      </c>
      <c r="B4" s="9" t="s">
        <v>129</v>
      </c>
      <c r="C4" s="21">
        <f>SUM(C5:C9995)</f>
        <v>1541</v>
      </c>
      <c r="D4" s="21">
        <f>SUM(D5:D9995)</f>
        <v>15</v>
      </c>
      <c r="E4" s="21">
        <f t="shared" ref="E4:F4" si="0">SUM(E5:E9995)</f>
        <v>11</v>
      </c>
      <c r="F4" s="21">
        <f t="shared" si="0"/>
        <v>4</v>
      </c>
      <c r="G4" s="61" t="e">
        <f>SUM(G5:G9995)</f>
        <v>#VALUE!</v>
      </c>
      <c r="H4" s="21" t="e">
        <f>SUM(H5:H9995)</f>
        <v>#VALUE!</v>
      </c>
      <c r="I4" s="29" t="e">
        <f>SUM(I5:I9995)</f>
        <v>#VALUE!</v>
      </c>
      <c r="J4" s="24"/>
      <c r="K4" s="29"/>
    </row>
    <row r="5" spans="1:11" ht="14.45" x14ac:dyDescent="0.3">
      <c r="A5" s="7">
        <v>1</v>
      </c>
      <c r="B5" s="7" t="str">
        <f>IF('Worker Types'!B5&lt;&gt;"",'Worker Types'!B5,"")</f>
        <v>Specialist Doctor</v>
      </c>
      <c r="C5" s="7">
        <f>IF(B5="","",HLOOKUP(B5,'Demand Locations'!$3:$4,2,FALSE))</f>
        <v>243</v>
      </c>
      <c r="D5" s="7">
        <f>IF(B5="","",COUNTIF('Workers Settings'!H:H,B5))</f>
        <v>0</v>
      </c>
      <c r="E5" s="7">
        <f>IF(B5="","",COUNTIF('Workers Assignments'!X:X,B5))</f>
        <v>0</v>
      </c>
      <c r="F5" s="7">
        <f t="shared" ref="F5:F36" si="1">IF(B5="","",D5-E5)</f>
        <v>0</v>
      </c>
      <c r="G5" s="61">
        <f>IF(B5="","",MAX(C5-D5,0))</f>
        <v>243</v>
      </c>
      <c r="H5" s="7">
        <f>IF(B5="","",MAX(D5-C5,0))</f>
        <v>0</v>
      </c>
      <c r="I5" s="29">
        <f t="shared" ref="I5:I36" si="2">IF(B5="","",F5-H5)</f>
        <v>0</v>
      </c>
      <c r="J5" s="24"/>
      <c r="K5" s="29"/>
    </row>
    <row r="6" spans="1:11" ht="14.45" x14ac:dyDescent="0.3">
      <c r="A6" s="7">
        <f>A5+1</f>
        <v>2</v>
      </c>
      <c r="B6" s="7" t="str">
        <f>IF('Worker Types'!B6&lt;&gt;"",'Worker Types'!B6,"")</f>
        <v xml:space="preserve"> Assistant Dental Officer </v>
      </c>
      <c r="C6" s="7">
        <f>IF(B6="","",HLOOKUP(B6,'Demand Locations'!$3:$4,2,FALSE))</f>
        <v>0</v>
      </c>
      <c r="D6" s="7">
        <f>IF(B6="","",COUNTIF('Workers Settings'!H:H,B6))</f>
        <v>0</v>
      </c>
      <c r="E6" s="7">
        <f>IF(B6="","",COUNTIF('Workers Assignments'!X:X,B6))</f>
        <v>0</v>
      </c>
      <c r="F6" s="7">
        <f t="shared" si="1"/>
        <v>0</v>
      </c>
      <c r="G6" s="61">
        <f t="shared" ref="G6:G69" si="3">IF(B6="","",MAX(C6-D6,0))</f>
        <v>0</v>
      </c>
      <c r="H6" s="7">
        <f t="shared" ref="H6:H69" si="4">IF(B6="","",MAX(D6-C6,0))</f>
        <v>0</v>
      </c>
      <c r="I6" s="29">
        <f t="shared" si="2"/>
        <v>0</v>
      </c>
      <c r="J6" s="24"/>
      <c r="K6" s="29"/>
    </row>
    <row r="7" spans="1:11" ht="14.45" x14ac:dyDescent="0.3">
      <c r="A7" s="7">
        <f t="shared" ref="A7:A70" si="5">A6+1</f>
        <v>3</v>
      </c>
      <c r="B7" s="7" t="str">
        <f>IF('Worker Types'!B7&lt;&gt;"",'Worker Types'!B7,"")</f>
        <v xml:space="preserve"> Assistant Environmental Health Officer </v>
      </c>
      <c r="C7" s="7">
        <f>IF(B7="","",HLOOKUP(B7,'Demand Locations'!$3:$4,2,FALSE))</f>
        <v>60</v>
      </c>
      <c r="D7" s="7">
        <f>IF(B7="","",COUNTIF('Workers Settings'!H:H,B7))</f>
        <v>0</v>
      </c>
      <c r="E7" s="7">
        <f>IF(B7="","",COUNTIF('Workers Assignments'!X:X,B7))</f>
        <v>0</v>
      </c>
      <c r="F7" s="7">
        <f t="shared" si="1"/>
        <v>0</v>
      </c>
      <c r="G7" s="61">
        <f t="shared" si="3"/>
        <v>60</v>
      </c>
      <c r="H7" s="7">
        <f t="shared" si="4"/>
        <v>0</v>
      </c>
      <c r="I7" s="29">
        <f t="shared" si="2"/>
        <v>0</v>
      </c>
      <c r="J7" s="24"/>
      <c r="K7" s="29"/>
    </row>
    <row r="8" spans="1:11" ht="14.45" x14ac:dyDescent="0.3">
      <c r="A8" s="7">
        <f t="shared" si="5"/>
        <v>4</v>
      </c>
      <c r="B8" s="7" t="str">
        <f>IF('Worker Types'!B8&lt;&gt;"",'Worker Types'!B8,"")</f>
        <v xml:space="preserve"> Assistant Medical Officer </v>
      </c>
      <c r="C8" s="7">
        <f>IF(B8="","",HLOOKUP(B8,'Demand Locations'!$3:$4,2,FALSE))</f>
        <v>66</v>
      </c>
      <c r="D8" s="7">
        <f>IF(B8="","",COUNTIF('Workers Settings'!H:H,B8))</f>
        <v>0</v>
      </c>
      <c r="E8" s="7">
        <f>IF(B8="","",COUNTIF('Workers Assignments'!X:X,B8))</f>
        <v>0</v>
      </c>
      <c r="F8" s="7">
        <f t="shared" si="1"/>
        <v>0</v>
      </c>
      <c r="G8" s="61">
        <f t="shared" si="3"/>
        <v>66</v>
      </c>
      <c r="H8" s="7">
        <f t="shared" si="4"/>
        <v>0</v>
      </c>
      <c r="I8" s="29">
        <f t="shared" si="2"/>
        <v>0</v>
      </c>
      <c r="J8" s="24"/>
      <c r="K8" s="29"/>
    </row>
    <row r="9" spans="1:11" ht="14.45" x14ac:dyDescent="0.3">
      <c r="A9" s="7">
        <f t="shared" si="5"/>
        <v>5</v>
      </c>
      <c r="B9" s="7" t="str">
        <f>IF('Worker Types'!B9&lt;&gt;"",'Worker Types'!B9,"")</f>
        <v xml:space="preserve"> Assistant Nursing Officer </v>
      </c>
      <c r="C9" s="7">
        <f>IF(B9="","",HLOOKUP(B9,'Demand Locations'!$3:$4,2,FALSE))</f>
        <v>249</v>
      </c>
      <c r="D9" s="7">
        <f>IF(B9="","",COUNTIF('Workers Settings'!H:H,B9))</f>
        <v>0</v>
      </c>
      <c r="E9" s="7">
        <f>IF(B9="","",COUNTIF('Workers Assignments'!X:X,B9))</f>
        <v>0</v>
      </c>
      <c r="F9" s="7">
        <f t="shared" si="1"/>
        <v>0</v>
      </c>
      <c r="G9" s="61">
        <f t="shared" si="3"/>
        <v>249</v>
      </c>
      <c r="H9" s="7">
        <f t="shared" si="4"/>
        <v>0</v>
      </c>
      <c r="I9" s="29">
        <f t="shared" si="2"/>
        <v>0</v>
      </c>
      <c r="J9" s="24"/>
      <c r="K9" s="29"/>
    </row>
    <row r="10" spans="1:11" ht="14.45" x14ac:dyDescent="0.3">
      <c r="A10" s="7">
        <f t="shared" si="5"/>
        <v>6</v>
      </c>
      <c r="B10" s="7" t="str">
        <f>IF('Worker Types'!B10&lt;&gt;"",'Worker Types'!B10,"")</f>
        <v xml:space="preserve"> Assistant Pharmaceutical Technologist </v>
      </c>
      <c r="C10" s="7">
        <f>IF(B10="","",HLOOKUP(B10,'Demand Locations'!$3:$4,2,FALSE))</f>
        <v>346</v>
      </c>
      <c r="D10" s="7">
        <f>IF(B10="","",COUNTIF('Workers Settings'!H:H,B10))</f>
        <v>0</v>
      </c>
      <c r="E10" s="7">
        <f>IF(B10="","",COUNTIF('Workers Assignments'!X:X,B10))</f>
        <v>0</v>
      </c>
      <c r="F10" s="7">
        <f t="shared" si="1"/>
        <v>0</v>
      </c>
      <c r="G10" s="61">
        <f t="shared" si="3"/>
        <v>346</v>
      </c>
      <c r="H10" s="7">
        <f t="shared" si="4"/>
        <v>0</v>
      </c>
      <c r="I10" s="29">
        <f t="shared" si="2"/>
        <v>0</v>
      </c>
      <c r="J10" s="24"/>
      <c r="K10" s="29"/>
    </row>
    <row r="11" spans="1:11" ht="14.45" x14ac:dyDescent="0.3">
      <c r="A11" s="7">
        <f t="shared" si="5"/>
        <v>7</v>
      </c>
      <c r="B11" s="7" t="str">
        <f>IF('Worker Types'!B11&lt;&gt;"",'Worker Types'!B11,"")</f>
        <v xml:space="preserve"> Clinical Assistant </v>
      </c>
      <c r="C11" s="7">
        <f>IF(B11="","",HLOOKUP(B11,'Demand Locations'!$3:$4,2,FALSE))</f>
        <v>57</v>
      </c>
      <c r="D11" s="7">
        <f>IF(B11="","",COUNTIF('Workers Settings'!H:H,B11))</f>
        <v>0</v>
      </c>
      <c r="E11" s="7">
        <f>IF(B11="","",COUNTIF('Workers Assignments'!X:X,B11))</f>
        <v>0</v>
      </c>
      <c r="F11" s="7">
        <f t="shared" si="1"/>
        <v>0</v>
      </c>
      <c r="G11" s="61">
        <f t="shared" si="3"/>
        <v>57</v>
      </c>
      <c r="H11" s="7">
        <f t="shared" si="4"/>
        <v>0</v>
      </c>
      <c r="I11" s="29">
        <f t="shared" si="2"/>
        <v>0</v>
      </c>
      <c r="J11" s="24"/>
      <c r="K11" s="29"/>
    </row>
    <row r="12" spans="1:11" ht="14.45" x14ac:dyDescent="0.3">
      <c r="A12" s="7">
        <f t="shared" si="5"/>
        <v>8</v>
      </c>
      <c r="B12" s="7" t="str">
        <f>IF('Worker Types'!B12&lt;&gt;"",'Worker Types'!B12,"")</f>
        <v xml:space="preserve"> Clinical Officer</v>
      </c>
      <c r="C12" s="7">
        <f>IF(B12="","",HLOOKUP(B12,'Demand Locations'!$3:$4,2,FALSE))</f>
        <v>164</v>
      </c>
      <c r="D12" s="7">
        <f>IF(B12="","",COUNTIF('Workers Settings'!H:H,B12))</f>
        <v>0</v>
      </c>
      <c r="E12" s="7">
        <f>IF(B12="","",COUNTIF('Workers Assignments'!X:X,B12))</f>
        <v>0</v>
      </c>
      <c r="F12" s="7">
        <f t="shared" si="1"/>
        <v>0</v>
      </c>
      <c r="G12" s="61">
        <f t="shared" si="3"/>
        <v>164</v>
      </c>
      <c r="H12" s="7">
        <f t="shared" si="4"/>
        <v>0</v>
      </c>
      <c r="I12" s="29">
        <f t="shared" si="2"/>
        <v>0</v>
      </c>
      <c r="J12" s="24"/>
      <c r="K12" s="29"/>
    </row>
    <row r="13" spans="1:11" ht="14.45" x14ac:dyDescent="0.3">
      <c r="A13" s="7">
        <f t="shared" si="5"/>
        <v>9</v>
      </c>
      <c r="B13" s="7" t="str">
        <f>IF('Worker Types'!B13&lt;&gt;"",'Worker Types'!B13,"")</f>
        <v xml:space="preserve"> Dental Surgeon </v>
      </c>
      <c r="C13" s="7">
        <f>IF(B13="","",HLOOKUP(B13,'Demand Locations'!$3:$4,2,FALSE))</f>
        <v>28</v>
      </c>
      <c r="D13" s="7">
        <f>IF(B13="","",COUNTIF('Workers Settings'!H:H,B13))</f>
        <v>0</v>
      </c>
      <c r="E13" s="7">
        <f>IF(B13="","",COUNTIF('Workers Assignments'!X:X,B13))</f>
        <v>0</v>
      </c>
      <c r="F13" s="7">
        <f t="shared" si="1"/>
        <v>0</v>
      </c>
      <c r="G13" s="61">
        <f t="shared" si="3"/>
        <v>28</v>
      </c>
      <c r="H13" s="7">
        <f t="shared" si="4"/>
        <v>0</v>
      </c>
      <c r="I13" s="29">
        <f t="shared" si="2"/>
        <v>0</v>
      </c>
      <c r="J13" s="24"/>
      <c r="K13" s="29"/>
    </row>
    <row r="14" spans="1:11" ht="14.45" x14ac:dyDescent="0.3">
      <c r="A14" s="7">
        <f t="shared" si="5"/>
        <v>10</v>
      </c>
      <c r="B14" s="7" t="str">
        <f>IF('Worker Types'!B14&lt;&gt;"",'Worker Types'!B14,"")</f>
        <v xml:space="preserve"> Dental Therapist </v>
      </c>
      <c r="C14" s="7">
        <f>IF(B14="","",HLOOKUP(B14,'Demand Locations'!$3:$4,2,FALSE))</f>
        <v>34</v>
      </c>
      <c r="D14" s="7">
        <f>IF(B14="","",COUNTIF('Workers Settings'!H:H,B14))</f>
        <v>0</v>
      </c>
      <c r="E14" s="7">
        <f>IF(B14="","",COUNTIF('Workers Assignments'!X:X,B14))</f>
        <v>0</v>
      </c>
      <c r="F14" s="7">
        <f t="shared" si="1"/>
        <v>0</v>
      </c>
      <c r="G14" s="61">
        <f t="shared" si="3"/>
        <v>34</v>
      </c>
      <c r="H14" s="7">
        <f t="shared" si="4"/>
        <v>0</v>
      </c>
      <c r="I14" s="29">
        <f t="shared" si="2"/>
        <v>0</v>
      </c>
      <c r="J14" s="24"/>
      <c r="K14" s="29"/>
    </row>
    <row r="15" spans="1:11" ht="14.45" x14ac:dyDescent="0.3">
      <c r="A15" s="7">
        <f t="shared" si="5"/>
        <v>11</v>
      </c>
      <c r="B15" s="7" t="str">
        <f>IF('Worker Types'!B15&lt;&gt;"",'Worker Types'!B15,"")</f>
        <v xml:space="preserve"> Health Laboratory Scientist </v>
      </c>
      <c r="C15" s="7">
        <f>IF(B15="","",HLOOKUP(B15,'Demand Locations'!$3:$4,2,FALSE))</f>
        <v>61</v>
      </c>
      <c r="D15" s="7">
        <f>IF(B15="","",COUNTIF('Workers Settings'!H:H,B15))</f>
        <v>0</v>
      </c>
      <c r="E15" s="7">
        <f>IF(B15="","",COUNTIF('Workers Assignments'!X:X,B15))</f>
        <v>0</v>
      </c>
      <c r="F15" s="7">
        <f t="shared" si="1"/>
        <v>0</v>
      </c>
      <c r="G15" s="61">
        <f t="shared" si="3"/>
        <v>61</v>
      </c>
      <c r="H15" s="7">
        <f t="shared" si="4"/>
        <v>0</v>
      </c>
      <c r="I15" s="29">
        <f t="shared" si="2"/>
        <v>0</v>
      </c>
      <c r="J15" s="24"/>
      <c r="K15" s="29"/>
    </row>
    <row r="16" spans="1:11" ht="14.45" x14ac:dyDescent="0.3">
      <c r="A16" s="7">
        <f t="shared" si="5"/>
        <v>12</v>
      </c>
      <c r="B16" s="7" t="str">
        <f>IF('Worker Types'!B16&lt;&gt;"",'Worker Types'!B16,"")</f>
        <v xml:space="preserve"> Health Laboratory Technologist  Assistant </v>
      </c>
      <c r="C16" s="7">
        <f>IF(B16="","",HLOOKUP(B16,'Demand Locations'!$3:$4,2,FALSE))</f>
        <v>27</v>
      </c>
      <c r="D16" s="7">
        <f>IF(B16="","",COUNTIF('Workers Settings'!H:H,B16))</f>
        <v>0</v>
      </c>
      <c r="E16" s="7">
        <f>IF(B16="","",COUNTIF('Workers Assignments'!X:X,B16))</f>
        <v>0</v>
      </c>
      <c r="F16" s="7">
        <f t="shared" si="1"/>
        <v>0</v>
      </c>
      <c r="G16" s="61">
        <f t="shared" si="3"/>
        <v>27</v>
      </c>
      <c r="H16" s="7">
        <f t="shared" si="4"/>
        <v>0</v>
      </c>
      <c r="I16" s="29">
        <f t="shared" si="2"/>
        <v>0</v>
      </c>
      <c r="J16" s="24"/>
      <c r="K16" s="29"/>
    </row>
    <row r="17" spans="1:11" ht="14.45" x14ac:dyDescent="0.3">
      <c r="A17" s="7">
        <f t="shared" si="5"/>
        <v>13</v>
      </c>
      <c r="B17" s="7" t="str">
        <f>IF('Worker Types'!B17&lt;&gt;"",'Worker Types'!B17,"")</f>
        <v xml:space="preserve"> Health Laboratory Technologists </v>
      </c>
      <c r="C17" s="7">
        <f>IF(B17="","",HLOOKUP(B17,'Demand Locations'!$3:$4,2,FALSE))</f>
        <v>31</v>
      </c>
      <c r="D17" s="7">
        <f>IF(B17="","",COUNTIF('Workers Settings'!H:H,B17))</f>
        <v>0</v>
      </c>
      <c r="E17" s="7">
        <f>IF(B17="","",COUNTIF('Workers Assignments'!X:X,B17))</f>
        <v>0</v>
      </c>
      <c r="F17" s="7">
        <f t="shared" si="1"/>
        <v>0</v>
      </c>
      <c r="G17" s="61">
        <f t="shared" si="3"/>
        <v>31</v>
      </c>
      <c r="H17" s="7">
        <f t="shared" si="4"/>
        <v>0</v>
      </c>
      <c r="I17" s="29">
        <f t="shared" si="2"/>
        <v>0</v>
      </c>
      <c r="J17" s="24"/>
      <c r="K17" s="29"/>
    </row>
    <row r="18" spans="1:11" ht="14.45" x14ac:dyDescent="0.3">
      <c r="A18" s="7">
        <f t="shared" si="5"/>
        <v>14</v>
      </c>
      <c r="B18" s="7" t="str">
        <f>IF('Worker Types'!B18&lt;&gt;"",'Worker Types'!B18,"")</f>
        <v xml:space="preserve"> Health Secretary </v>
      </c>
      <c r="C18" s="7">
        <f>IF(B18="","",HLOOKUP(B18,'Demand Locations'!$3:$4,2,FALSE))</f>
        <v>13</v>
      </c>
      <c r="D18" s="7">
        <f>IF(B18="","",COUNTIF('Workers Settings'!H:H,B18))</f>
        <v>0</v>
      </c>
      <c r="E18" s="7">
        <f>IF(B18="","",COUNTIF('Workers Assignments'!X:X,B18))</f>
        <v>0</v>
      </c>
      <c r="F18" s="7">
        <f t="shared" si="1"/>
        <v>0</v>
      </c>
      <c r="G18" s="61">
        <f t="shared" si="3"/>
        <v>13</v>
      </c>
      <c r="H18" s="7">
        <f t="shared" si="4"/>
        <v>0</v>
      </c>
      <c r="I18" s="29">
        <f t="shared" si="2"/>
        <v>0</v>
      </c>
      <c r="J18" s="24"/>
      <c r="K18" s="29"/>
    </row>
    <row r="19" spans="1:11" ht="14.45" x14ac:dyDescent="0.3">
      <c r="A19" s="7">
        <f t="shared" si="5"/>
        <v>15</v>
      </c>
      <c r="B19" s="7" t="str">
        <f>IF('Worker Types'!B19&lt;&gt;"",'Worker Types'!B19,"")</f>
        <v xml:space="preserve"> Medical Attendant </v>
      </c>
      <c r="C19" s="7">
        <f>IF(B19="","",HLOOKUP(B19,'Demand Locations'!$3:$4,2,FALSE))</f>
        <v>5</v>
      </c>
      <c r="D19" s="7">
        <f>IF(B19="","",COUNTIF('Workers Settings'!H:H,B19))</f>
        <v>0</v>
      </c>
      <c r="E19" s="7">
        <f>IF(B19="","",COUNTIF('Workers Assignments'!X:X,B19))</f>
        <v>0</v>
      </c>
      <c r="F19" s="7">
        <f t="shared" si="1"/>
        <v>0</v>
      </c>
      <c r="G19" s="61">
        <f t="shared" si="3"/>
        <v>5</v>
      </c>
      <c r="H19" s="7">
        <f t="shared" si="4"/>
        <v>0</v>
      </c>
      <c r="I19" s="29">
        <f t="shared" si="2"/>
        <v>0</v>
      </c>
      <c r="J19" s="24"/>
      <c r="K19" s="29"/>
    </row>
    <row r="20" spans="1:11" ht="14.45" x14ac:dyDescent="0.3">
      <c r="A20" s="7">
        <f t="shared" si="5"/>
        <v>16</v>
      </c>
      <c r="B20" s="7" t="str">
        <f>IF('Worker Types'!B20&lt;&gt;"",'Worker Types'!B20,"")</f>
        <v xml:space="preserve"> Medical Doctor</v>
      </c>
      <c r="C20" s="7">
        <f>IF(B20="","",HLOOKUP(B20,'Demand Locations'!$3:$4,2,FALSE))</f>
        <v>25</v>
      </c>
      <c r="D20" s="7">
        <f>IF(B20="","",COUNTIF('Workers Settings'!H:H,B20))</f>
        <v>4</v>
      </c>
      <c r="E20" s="7">
        <f>IF(B20="","",COUNTIF('Workers Assignments'!X:X,B20))</f>
        <v>4</v>
      </c>
      <c r="F20" s="7">
        <f t="shared" si="1"/>
        <v>0</v>
      </c>
      <c r="G20" s="61">
        <f t="shared" si="3"/>
        <v>21</v>
      </c>
      <c r="H20" s="7">
        <f t="shared" si="4"/>
        <v>0</v>
      </c>
      <c r="I20" s="29">
        <f t="shared" si="2"/>
        <v>0</v>
      </c>
      <c r="J20" s="24"/>
      <c r="K20" s="29"/>
    </row>
    <row r="21" spans="1:11" ht="14.45" x14ac:dyDescent="0.3">
      <c r="A21" s="7">
        <f t="shared" si="5"/>
        <v>17</v>
      </c>
      <c r="B21" s="7" t="str">
        <f>IF('Worker Types'!B21&lt;&gt;"",'Worker Types'!B21,"")</f>
        <v xml:space="preserve"> Medical Record Technician/Record Mngt Assistant</v>
      </c>
      <c r="C21" s="7">
        <f>IF(B21="","",HLOOKUP(B21,'Demand Locations'!$3:$4,2,FALSE))</f>
        <v>15</v>
      </c>
      <c r="D21" s="7">
        <f>IF(B21="","",COUNTIF('Workers Settings'!H:H,B21))</f>
        <v>0</v>
      </c>
      <c r="E21" s="7">
        <f>IF(B21="","",COUNTIF('Workers Assignments'!X:X,B21))</f>
        <v>0</v>
      </c>
      <c r="F21" s="7">
        <f t="shared" si="1"/>
        <v>0</v>
      </c>
      <c r="G21" s="61">
        <f t="shared" si="3"/>
        <v>15</v>
      </c>
      <c r="H21" s="7">
        <f t="shared" si="4"/>
        <v>0</v>
      </c>
      <c r="I21" s="29">
        <f t="shared" si="2"/>
        <v>0</v>
      </c>
      <c r="J21" s="24"/>
      <c r="K21" s="29"/>
    </row>
    <row r="22" spans="1:11" ht="14.45" x14ac:dyDescent="0.3">
      <c r="A22" s="7">
        <f t="shared" si="5"/>
        <v>18</v>
      </c>
      <c r="B22" s="7" t="str">
        <f>IF('Worker Types'!B22&lt;&gt;"",'Worker Types'!B22,"")</f>
        <v xml:space="preserve"> Nurse</v>
      </c>
      <c r="C22" s="7">
        <f>IF(B22="","",HLOOKUP(B22,'Demand Locations'!$3:$4,2,FALSE))</f>
        <v>46</v>
      </c>
      <c r="D22" s="7">
        <f>IF(B22="","",COUNTIF('Workers Settings'!H:H,B22))</f>
        <v>7</v>
      </c>
      <c r="E22" s="7">
        <f>IF(B22="","",COUNTIF('Workers Assignments'!X:X,B22))</f>
        <v>7</v>
      </c>
      <c r="F22" s="7">
        <f t="shared" si="1"/>
        <v>0</v>
      </c>
      <c r="G22" s="61">
        <f t="shared" si="3"/>
        <v>39</v>
      </c>
      <c r="H22" s="7">
        <f t="shared" si="4"/>
        <v>0</v>
      </c>
      <c r="I22" s="29">
        <f t="shared" si="2"/>
        <v>0</v>
      </c>
      <c r="J22" s="24"/>
      <c r="K22" s="29"/>
    </row>
    <row r="23" spans="1:11" ht="14.45" x14ac:dyDescent="0.3">
      <c r="A23" s="7">
        <f t="shared" si="5"/>
        <v>19</v>
      </c>
      <c r="B23" s="7" t="str">
        <f>IF('Worker Types'!B23&lt;&gt;"",'Worker Types'!B23,"")</f>
        <v xml:space="preserve"> Nursing Officer </v>
      </c>
      <c r="C23" s="7">
        <f>IF(B23="","",HLOOKUP(B23,'Demand Locations'!$3:$4,2,FALSE))</f>
        <v>20</v>
      </c>
      <c r="D23" s="7">
        <f>IF(B23="","",COUNTIF('Workers Settings'!H:H,B23))</f>
        <v>0</v>
      </c>
      <c r="E23" s="7">
        <f>IF(B23="","",COUNTIF('Workers Assignments'!X:X,B23))</f>
        <v>0</v>
      </c>
      <c r="F23" s="7">
        <f t="shared" si="1"/>
        <v>0</v>
      </c>
      <c r="G23" s="61">
        <f t="shared" si="3"/>
        <v>20</v>
      </c>
      <c r="H23" s="7">
        <f t="shared" si="4"/>
        <v>0</v>
      </c>
      <c r="I23" s="29">
        <f t="shared" si="2"/>
        <v>0</v>
      </c>
      <c r="J23" s="24"/>
      <c r="K23" s="29"/>
    </row>
    <row r="24" spans="1:11" ht="14.45" x14ac:dyDescent="0.3">
      <c r="A24" s="7">
        <f t="shared" si="5"/>
        <v>20</v>
      </c>
      <c r="B24" s="7" t="str">
        <f>IF('Worker Types'!B24&lt;&gt;"",'Worker Types'!B24,"")</f>
        <v xml:space="preserve"> Occupational Therapist </v>
      </c>
      <c r="C24" s="7">
        <f>IF(B24="","",HLOOKUP(B24,'Demand Locations'!$3:$4,2,FALSE))</f>
        <v>36</v>
      </c>
      <c r="D24" s="7">
        <f>IF(B24="","",COUNTIF('Workers Settings'!H:H,B24))</f>
        <v>0</v>
      </c>
      <c r="E24" s="7">
        <f>IF(B24="","",COUNTIF('Workers Assignments'!X:X,B24))</f>
        <v>0</v>
      </c>
      <c r="F24" s="7">
        <f t="shared" si="1"/>
        <v>0</v>
      </c>
      <c r="G24" s="61">
        <f t="shared" si="3"/>
        <v>36</v>
      </c>
      <c r="H24" s="7">
        <f t="shared" si="4"/>
        <v>0</v>
      </c>
      <c r="I24" s="29">
        <f t="shared" si="2"/>
        <v>0</v>
      </c>
      <c r="J24" s="24"/>
      <c r="K24" s="29"/>
    </row>
    <row r="25" spans="1:11" ht="14.45" x14ac:dyDescent="0.3">
      <c r="A25" s="7">
        <f t="shared" si="5"/>
        <v>21</v>
      </c>
      <c r="B25" s="7" t="str">
        <f>IF('Worker Types'!B25&lt;&gt;"",'Worker Types'!B25,"")</f>
        <v xml:space="preserve"> Occupational Therapist Assistant</v>
      </c>
      <c r="C25" s="7">
        <f>IF(B25="","",HLOOKUP(B25,'Demand Locations'!$3:$4,2,FALSE))</f>
        <v>1</v>
      </c>
      <c r="D25" s="7">
        <f>IF(B25="","",COUNTIF('Workers Settings'!H:H,B25))</f>
        <v>0</v>
      </c>
      <c r="E25" s="7">
        <f>IF(B25="","",COUNTIF('Workers Assignments'!X:X,B25))</f>
        <v>0</v>
      </c>
      <c r="F25" s="7">
        <f t="shared" si="1"/>
        <v>0</v>
      </c>
      <c r="G25" s="61">
        <f t="shared" si="3"/>
        <v>1</v>
      </c>
      <c r="H25" s="7">
        <f t="shared" si="4"/>
        <v>0</v>
      </c>
      <c r="I25" s="29">
        <f t="shared" si="2"/>
        <v>0</v>
      </c>
      <c r="J25" s="24"/>
      <c r="K25" s="29"/>
    </row>
    <row r="26" spans="1:11" ht="14.45" x14ac:dyDescent="0.3">
      <c r="A26" s="7">
        <f t="shared" si="5"/>
        <v>22</v>
      </c>
      <c r="B26" s="7" t="str">
        <f>IF('Worker Types'!B26&lt;&gt;"",'Worker Types'!B26,"")</f>
        <v xml:space="preserve"> Optometric Technologist </v>
      </c>
      <c r="C26" s="7">
        <f>IF(B26="","",HLOOKUP(B26,'Demand Locations'!$3:$4,2,FALSE))</f>
        <v>2</v>
      </c>
      <c r="D26" s="7">
        <f>IF(B26="","",COUNTIF('Workers Settings'!H:H,B26))</f>
        <v>0</v>
      </c>
      <c r="E26" s="7">
        <f>IF(B26="","",COUNTIF('Workers Assignments'!X:X,B26))</f>
        <v>0</v>
      </c>
      <c r="F26" s="7">
        <f t="shared" si="1"/>
        <v>0</v>
      </c>
      <c r="G26" s="61">
        <f t="shared" si="3"/>
        <v>2</v>
      </c>
      <c r="H26" s="7">
        <f t="shared" si="4"/>
        <v>0</v>
      </c>
      <c r="I26" s="29">
        <f t="shared" si="2"/>
        <v>0</v>
      </c>
      <c r="J26" s="24"/>
      <c r="K26" s="29"/>
    </row>
    <row r="27" spans="1:11" ht="14.45" x14ac:dyDescent="0.3">
      <c r="A27" s="7">
        <f t="shared" si="5"/>
        <v>23</v>
      </c>
      <c r="B27" s="7" t="str">
        <f>IF('Worker Types'!B27&lt;&gt;"",'Worker Types'!B27,"")</f>
        <v xml:space="preserve"> Optometrist </v>
      </c>
      <c r="C27" s="7">
        <f>IF(B27="","",HLOOKUP(B27,'Demand Locations'!$3:$4,2,FALSE))</f>
        <v>12</v>
      </c>
      <c r="D27" s="7">
        <f>IF(B27="","",COUNTIF('Workers Settings'!H:H,B27))</f>
        <v>0</v>
      </c>
      <c r="E27" s="7">
        <f>IF(B27="","",COUNTIF('Workers Assignments'!X:X,B27))</f>
        <v>0</v>
      </c>
      <c r="F27" s="7">
        <f t="shared" si="1"/>
        <v>0</v>
      </c>
      <c r="G27" s="61">
        <f t="shared" si="3"/>
        <v>12</v>
      </c>
      <c r="H27" s="7">
        <f t="shared" si="4"/>
        <v>0</v>
      </c>
      <c r="I27" s="29">
        <f t="shared" si="2"/>
        <v>0</v>
      </c>
      <c r="J27" s="24"/>
      <c r="K27" s="29"/>
    </row>
    <row r="28" spans="1:11" ht="14.45" x14ac:dyDescent="0.3">
      <c r="A28" s="7">
        <f t="shared" si="5"/>
        <v>24</v>
      </c>
      <c r="B28" s="7" t="str">
        <f>IF('Worker Types'!B28&lt;&gt;"",'Worker Types'!B28,"")</f>
        <v xml:space="preserve"> Pharmaceutical Technologist </v>
      </c>
      <c r="C28" s="7" t="str">
        <f>IF(B28="","",HLOOKUP(B28,'Demand Locations'!$3:$4,2,FALSE))</f>
        <v/>
      </c>
      <c r="D28" s="7">
        <f>IF(B28="","",COUNTIF('Workers Settings'!H:H,B28))</f>
        <v>0</v>
      </c>
      <c r="E28" s="7">
        <f>IF(B28="","",COUNTIF('Workers Assignments'!X:X,B28))</f>
        <v>0</v>
      </c>
      <c r="F28" s="7">
        <f t="shared" si="1"/>
        <v>0</v>
      </c>
      <c r="G28" s="61" t="e">
        <f t="shared" si="3"/>
        <v>#VALUE!</v>
      </c>
      <c r="H28" s="7" t="e">
        <f t="shared" si="4"/>
        <v>#VALUE!</v>
      </c>
      <c r="I28" s="29" t="e">
        <f t="shared" si="2"/>
        <v>#VALUE!</v>
      </c>
      <c r="J28" s="24"/>
      <c r="K28" s="29"/>
    </row>
    <row r="29" spans="1:11" ht="14.45" x14ac:dyDescent="0.3">
      <c r="A29" s="7">
        <f t="shared" si="5"/>
        <v>25</v>
      </c>
      <c r="B29" s="7" t="str">
        <f>IF('Worker Types'!B29&lt;&gt;"",'Worker Types'!B29,"")</f>
        <v xml:space="preserve"> Pharmacist </v>
      </c>
      <c r="C29" s="7" t="str">
        <f>IF(B29="","",HLOOKUP(B29,'Demand Locations'!$3:$4,2,FALSE))</f>
        <v/>
      </c>
      <c r="D29" s="7">
        <f>IF(B29="","",COUNTIF('Workers Settings'!H:H,B29))</f>
        <v>0</v>
      </c>
      <c r="E29" s="7">
        <f>IF(B29="","",COUNTIF('Workers Assignments'!X:X,B29))</f>
        <v>0</v>
      </c>
      <c r="F29" s="7">
        <f t="shared" si="1"/>
        <v>0</v>
      </c>
      <c r="G29" s="61" t="e">
        <f t="shared" si="3"/>
        <v>#VALUE!</v>
      </c>
      <c r="H29" s="7" t="e">
        <f t="shared" si="4"/>
        <v>#VALUE!</v>
      </c>
      <c r="I29" s="29" t="e">
        <f t="shared" si="2"/>
        <v>#VALUE!</v>
      </c>
      <c r="J29" s="24"/>
      <c r="K29" s="29"/>
    </row>
    <row r="30" spans="1:11" ht="14.45" x14ac:dyDescent="0.3">
      <c r="A30" s="7">
        <f t="shared" si="5"/>
        <v>26</v>
      </c>
      <c r="B30" s="7" t="str">
        <f>IF('Worker Types'!B30&lt;&gt;"",'Worker Types'!B30,"")</f>
        <v xml:space="preserve"> Physiotherapist </v>
      </c>
      <c r="C30" s="7" t="str">
        <f>IF(B30="","",HLOOKUP(B30,'Demand Locations'!$3:$4,2,FALSE))</f>
        <v/>
      </c>
      <c r="D30" s="7">
        <f>IF(B30="","",COUNTIF('Workers Settings'!H:H,B30))</f>
        <v>3</v>
      </c>
      <c r="E30" s="7">
        <f>IF(B30="","",COUNTIF('Workers Assignments'!X:X,B30))</f>
        <v>0</v>
      </c>
      <c r="F30" s="7">
        <f t="shared" si="1"/>
        <v>3</v>
      </c>
      <c r="G30" s="61" t="e">
        <f t="shared" si="3"/>
        <v>#VALUE!</v>
      </c>
      <c r="H30" s="7" t="e">
        <f t="shared" si="4"/>
        <v>#VALUE!</v>
      </c>
      <c r="I30" s="29" t="e">
        <f t="shared" si="2"/>
        <v>#VALUE!</v>
      </c>
      <c r="J30" s="24"/>
      <c r="K30" s="29"/>
    </row>
    <row r="31" spans="1:11" ht="14.45" x14ac:dyDescent="0.3">
      <c r="A31" s="7">
        <f t="shared" si="5"/>
        <v>27</v>
      </c>
      <c r="B31" s="7" t="str">
        <f>IF('Worker Types'!B31&lt;&gt;"",'Worker Types'!B31,"")</f>
        <v xml:space="preserve"> Physiotherapist Assistant </v>
      </c>
      <c r="C31" s="7" t="str">
        <f>IF(B31="","",HLOOKUP(B31,'Demand Locations'!$3:$4,2,FALSE))</f>
        <v/>
      </c>
      <c r="D31" s="7">
        <f>IF(B31="","",COUNTIF('Workers Settings'!H:H,B31))</f>
        <v>0</v>
      </c>
      <c r="E31" s="7">
        <f>IF(B31="","",COUNTIF('Workers Assignments'!X:X,B31))</f>
        <v>0</v>
      </c>
      <c r="F31" s="7">
        <f t="shared" si="1"/>
        <v>0</v>
      </c>
      <c r="G31" s="61" t="e">
        <f t="shared" si="3"/>
        <v>#VALUE!</v>
      </c>
      <c r="H31" s="7" t="e">
        <f t="shared" si="4"/>
        <v>#VALUE!</v>
      </c>
      <c r="I31" s="29" t="e">
        <f t="shared" si="2"/>
        <v>#VALUE!</v>
      </c>
      <c r="J31" s="24"/>
      <c r="K31" s="29"/>
    </row>
    <row r="32" spans="1:11" ht="14.45" x14ac:dyDescent="0.3">
      <c r="A32" s="7">
        <f t="shared" si="5"/>
        <v>28</v>
      </c>
      <c r="B32" s="7" t="str">
        <f>IF('Worker Types'!B32&lt;&gt;"",'Worker Types'!B32,"")</f>
        <v xml:space="preserve"> Radiographer</v>
      </c>
      <c r="C32" s="7" t="str">
        <f>IF(B32="","",HLOOKUP(B32,'Demand Locations'!$3:$4,2,FALSE))</f>
        <v/>
      </c>
      <c r="D32" s="7">
        <f>IF(B32="","",COUNTIF('Workers Settings'!H:H,B32))</f>
        <v>0</v>
      </c>
      <c r="E32" s="7">
        <f>IF(B32="","",COUNTIF('Workers Assignments'!X:X,B32))</f>
        <v>0</v>
      </c>
      <c r="F32" s="7">
        <f t="shared" si="1"/>
        <v>0</v>
      </c>
      <c r="G32" s="61" t="e">
        <f t="shared" si="3"/>
        <v>#VALUE!</v>
      </c>
      <c r="H32" s="7" t="e">
        <f t="shared" si="4"/>
        <v>#VALUE!</v>
      </c>
      <c r="I32" s="29" t="e">
        <f t="shared" si="2"/>
        <v>#VALUE!</v>
      </c>
      <c r="J32" s="24"/>
      <c r="K32" s="29"/>
    </row>
    <row r="33" spans="1:11" x14ac:dyDescent="0.25">
      <c r="A33" s="7">
        <f t="shared" si="5"/>
        <v>29</v>
      </c>
      <c r="B33" s="7" t="str">
        <f>IF('Worker Types'!B33&lt;&gt;"",'Worker Types'!B33,"")</f>
        <v xml:space="preserve"> Radiotherapist </v>
      </c>
      <c r="C33" s="7" t="str">
        <f>IF(B33="","",HLOOKUP(B33,'Demand Locations'!$3:$4,2,FALSE))</f>
        <v/>
      </c>
      <c r="D33" s="7">
        <f>IF(B33="","",COUNTIF('Workers Settings'!H:H,B33))</f>
        <v>1</v>
      </c>
      <c r="E33" s="7">
        <f>IF(B33="","",COUNTIF('Workers Assignments'!X:X,B33))</f>
        <v>0</v>
      </c>
      <c r="F33" s="7">
        <f t="shared" si="1"/>
        <v>1</v>
      </c>
      <c r="G33" s="61" t="e">
        <f t="shared" si="3"/>
        <v>#VALUE!</v>
      </c>
      <c r="H33" s="7" t="e">
        <f t="shared" si="4"/>
        <v>#VALUE!</v>
      </c>
      <c r="I33" s="29" t="e">
        <f t="shared" si="2"/>
        <v>#VALUE!</v>
      </c>
      <c r="J33" s="24"/>
      <c r="K33" s="29"/>
    </row>
    <row r="34" spans="1:11" x14ac:dyDescent="0.25">
      <c r="A34" s="7">
        <f t="shared" si="5"/>
        <v>30</v>
      </c>
      <c r="B34" s="7" t="str">
        <f>IF('Worker Types'!B34&lt;&gt;"",'Worker Types'!B34,"")</f>
        <v>Assistant Biomedical Technician</v>
      </c>
      <c r="C34" s="7" t="str">
        <f>IF(B34="","",HLOOKUP(B34,'Demand Locations'!$3:$4,2,FALSE))</f>
        <v/>
      </c>
      <c r="D34" s="7">
        <f>IF(B34="","",COUNTIF('Workers Settings'!H:H,B34))</f>
        <v>0</v>
      </c>
      <c r="E34" s="7">
        <f>IF(B34="","",COUNTIF('Workers Assignments'!X:X,B34))</f>
        <v>0</v>
      </c>
      <c r="F34" s="7">
        <f t="shared" si="1"/>
        <v>0</v>
      </c>
      <c r="G34" s="61" t="e">
        <f t="shared" si="3"/>
        <v>#VALUE!</v>
      </c>
      <c r="H34" s="7" t="e">
        <f t="shared" si="4"/>
        <v>#VALUE!</v>
      </c>
      <c r="I34" s="29" t="e">
        <f t="shared" si="2"/>
        <v>#VALUE!</v>
      </c>
      <c r="J34" s="24"/>
      <c r="K34" s="29"/>
    </row>
    <row r="35" spans="1:11" x14ac:dyDescent="0.25">
      <c r="A35" s="7">
        <f t="shared" si="5"/>
        <v>31</v>
      </c>
      <c r="B35" s="7" t="str">
        <f>IF('Worker Types'!B35&lt;&gt;"",'Worker Types'!B35,"")</f>
        <v>Social Welfare</v>
      </c>
      <c r="C35" s="7" t="str">
        <f>IF(B35="","",HLOOKUP(B35,'Demand Locations'!$3:$4,2,FALSE))</f>
        <v/>
      </c>
      <c r="D35" s="7">
        <f>IF(B35="","",COUNTIF('Workers Settings'!H:H,B35))</f>
        <v>0</v>
      </c>
      <c r="E35" s="7">
        <f>IF(B35="","",COUNTIF('Workers Assignments'!X:X,B35))</f>
        <v>0</v>
      </c>
      <c r="F35" s="7">
        <f t="shared" si="1"/>
        <v>0</v>
      </c>
      <c r="G35" s="61" t="e">
        <f t="shared" si="3"/>
        <v>#VALUE!</v>
      </c>
      <c r="H35" s="7" t="e">
        <f t="shared" si="4"/>
        <v>#VALUE!</v>
      </c>
      <c r="I35" s="29" t="e">
        <f t="shared" si="2"/>
        <v>#VALUE!</v>
      </c>
      <c r="J35" s="24"/>
      <c r="K35" s="29"/>
    </row>
    <row r="36" spans="1:11" x14ac:dyDescent="0.25">
      <c r="A36" s="7">
        <f t="shared" si="5"/>
        <v>32</v>
      </c>
      <c r="B36" s="7" t="str">
        <f>IF('Worker Types'!B36&lt;&gt;"",'Worker Types'!B36,"")</f>
        <v>Nutrition Officer</v>
      </c>
      <c r="C36" s="7" t="str">
        <f>IF(B36="","",HLOOKUP(B36,'Demand Locations'!$3:$4,2,FALSE))</f>
        <v/>
      </c>
      <c r="D36" s="7">
        <f>IF(B36="","",COUNTIF('Workers Settings'!H:H,B36))</f>
        <v>0</v>
      </c>
      <c r="E36" s="7">
        <f>IF(B36="","",COUNTIF('Workers Assignments'!X:X,B36))</f>
        <v>0</v>
      </c>
      <c r="F36" s="7">
        <f t="shared" si="1"/>
        <v>0</v>
      </c>
      <c r="G36" s="61" t="e">
        <f t="shared" si="3"/>
        <v>#VALUE!</v>
      </c>
      <c r="H36" s="7" t="e">
        <f t="shared" si="4"/>
        <v>#VALUE!</v>
      </c>
      <c r="I36" s="29" t="e">
        <f t="shared" si="2"/>
        <v>#VALUE!</v>
      </c>
      <c r="J36" s="24"/>
      <c r="K36" s="29"/>
    </row>
    <row r="37" spans="1:11" x14ac:dyDescent="0.25">
      <c r="A37" s="7">
        <f t="shared" si="5"/>
        <v>33</v>
      </c>
      <c r="B37" s="7" t="str">
        <f>IF('Worker Types'!B37&lt;&gt;"",'Worker Types'!B37,"")</f>
        <v/>
      </c>
      <c r="C37" s="7" t="str">
        <f>IF(B37="","",HLOOKUP(B37,'Demand Locations'!$3:$4,2,FALSE))</f>
        <v/>
      </c>
      <c r="D37" s="7" t="str">
        <f>IF(B37="","",COUNTIF('Workers Settings'!H:H,B37))</f>
        <v/>
      </c>
      <c r="E37" s="7" t="str">
        <f>IF(B37="","",COUNTIF('Workers Assignments'!X:X,B37))</f>
        <v/>
      </c>
      <c r="F37" s="7" t="str">
        <f t="shared" ref="F37:F68" si="6">IF(B37="","",D37-E37)</f>
        <v/>
      </c>
      <c r="G37" s="61" t="str">
        <f t="shared" si="3"/>
        <v/>
      </c>
      <c r="H37" s="7" t="str">
        <f t="shared" si="4"/>
        <v/>
      </c>
      <c r="I37" s="29" t="str">
        <f t="shared" ref="I37:I68" si="7">IF(B37="","",F37-H37)</f>
        <v/>
      </c>
      <c r="J37" s="24"/>
      <c r="K37" s="29"/>
    </row>
    <row r="38" spans="1:11" x14ac:dyDescent="0.25">
      <c r="A38" s="7">
        <f t="shared" si="5"/>
        <v>34</v>
      </c>
      <c r="B38" s="7" t="str">
        <f>IF('Worker Types'!B38&lt;&gt;"",'Worker Types'!B38,"")</f>
        <v/>
      </c>
      <c r="C38" s="7" t="str">
        <f>IF(B38="","",HLOOKUP(B38,'Demand Locations'!$3:$4,2,FALSE))</f>
        <v/>
      </c>
      <c r="D38" s="7" t="str">
        <f>IF(B38="","",COUNTIF('Workers Settings'!H:H,B38))</f>
        <v/>
      </c>
      <c r="E38" s="7" t="str">
        <f>IF(B38="","",COUNTIF('Workers Assignments'!X:X,B38))</f>
        <v/>
      </c>
      <c r="F38" s="7" t="str">
        <f t="shared" si="6"/>
        <v/>
      </c>
      <c r="G38" s="61" t="str">
        <f t="shared" si="3"/>
        <v/>
      </c>
      <c r="H38" s="7" t="str">
        <f t="shared" si="4"/>
        <v/>
      </c>
      <c r="I38" s="29" t="str">
        <f t="shared" si="7"/>
        <v/>
      </c>
      <c r="J38" s="24"/>
      <c r="K38" s="29"/>
    </row>
    <row r="39" spans="1:11" x14ac:dyDescent="0.25">
      <c r="A39" s="7">
        <f t="shared" si="5"/>
        <v>35</v>
      </c>
      <c r="B39" s="7" t="str">
        <f>IF('Worker Types'!B39&lt;&gt;"",'Worker Types'!B39,"")</f>
        <v/>
      </c>
      <c r="C39" s="7" t="str">
        <f>IF(B39="","",HLOOKUP(B39,'Demand Locations'!$3:$4,2,FALSE))</f>
        <v/>
      </c>
      <c r="D39" s="7" t="str">
        <f>IF(B39="","",COUNTIF('Workers Settings'!H:H,B39))</f>
        <v/>
      </c>
      <c r="E39" s="7" t="str">
        <f>IF(B39="","",COUNTIF('Workers Assignments'!X:X,B39))</f>
        <v/>
      </c>
      <c r="F39" s="7" t="str">
        <f t="shared" si="6"/>
        <v/>
      </c>
      <c r="G39" s="61" t="str">
        <f t="shared" si="3"/>
        <v/>
      </c>
      <c r="H39" s="7" t="str">
        <f t="shared" si="4"/>
        <v/>
      </c>
      <c r="I39" s="29" t="str">
        <f t="shared" si="7"/>
        <v/>
      </c>
      <c r="J39" s="24"/>
      <c r="K39" s="29"/>
    </row>
    <row r="40" spans="1:11" x14ac:dyDescent="0.25">
      <c r="A40" s="7">
        <f t="shared" si="5"/>
        <v>36</v>
      </c>
      <c r="B40" s="7" t="str">
        <f>IF('Worker Types'!B40&lt;&gt;"",'Worker Types'!B40,"")</f>
        <v/>
      </c>
      <c r="C40" s="7" t="str">
        <f>IF(B40="","",HLOOKUP(B40,'Demand Locations'!$3:$4,2,FALSE))</f>
        <v/>
      </c>
      <c r="D40" s="7" t="str">
        <f>IF(B40="","",COUNTIF('Workers Settings'!H:H,B40))</f>
        <v/>
      </c>
      <c r="E40" s="7" t="str">
        <f>IF(B40="","",COUNTIF('Workers Assignments'!X:X,B40))</f>
        <v/>
      </c>
      <c r="F40" s="7" t="str">
        <f t="shared" si="6"/>
        <v/>
      </c>
      <c r="G40" s="61" t="str">
        <f t="shared" si="3"/>
        <v/>
      </c>
      <c r="H40" s="7" t="str">
        <f t="shared" si="4"/>
        <v/>
      </c>
      <c r="I40" s="29" t="str">
        <f t="shared" si="7"/>
        <v/>
      </c>
      <c r="J40" s="24"/>
      <c r="K40" s="29"/>
    </row>
    <row r="41" spans="1:11" x14ac:dyDescent="0.25">
      <c r="A41" s="7">
        <f t="shared" si="5"/>
        <v>37</v>
      </c>
      <c r="B41" s="7" t="str">
        <f>IF('Worker Types'!B41&lt;&gt;"",'Worker Types'!B41,"")</f>
        <v/>
      </c>
      <c r="C41" s="7" t="str">
        <f>IF(B41="","",HLOOKUP(B41,'Demand Locations'!$3:$4,2,FALSE))</f>
        <v/>
      </c>
      <c r="D41" s="7" t="str">
        <f>IF(B41="","",COUNTIF('Workers Settings'!H:H,B41))</f>
        <v/>
      </c>
      <c r="E41" s="7" t="str">
        <f>IF(B41="","",COUNTIF('Workers Assignments'!X:X,B41))</f>
        <v/>
      </c>
      <c r="F41" s="7" t="str">
        <f t="shared" si="6"/>
        <v/>
      </c>
      <c r="G41" s="61" t="str">
        <f t="shared" si="3"/>
        <v/>
      </c>
      <c r="H41" s="7" t="str">
        <f t="shared" si="4"/>
        <v/>
      </c>
      <c r="I41" s="29" t="str">
        <f t="shared" si="7"/>
        <v/>
      </c>
      <c r="J41" s="24"/>
      <c r="K41" s="29"/>
    </row>
    <row r="42" spans="1:11" x14ac:dyDescent="0.25">
      <c r="A42" s="7">
        <f t="shared" si="5"/>
        <v>38</v>
      </c>
      <c r="B42" s="7" t="str">
        <f>IF('Worker Types'!B42&lt;&gt;"",'Worker Types'!B42,"")</f>
        <v/>
      </c>
      <c r="C42" s="7" t="str">
        <f>IF(B42="","",HLOOKUP(B42,'Demand Locations'!$3:$4,2,FALSE))</f>
        <v/>
      </c>
      <c r="D42" s="7" t="str">
        <f>IF(B42="","",COUNTIF('Workers Settings'!H:H,B42))</f>
        <v/>
      </c>
      <c r="E42" s="7" t="str">
        <f>IF(B42="","",COUNTIF('Workers Assignments'!X:X,B42))</f>
        <v/>
      </c>
      <c r="F42" s="7" t="str">
        <f t="shared" si="6"/>
        <v/>
      </c>
      <c r="G42" s="61" t="str">
        <f t="shared" si="3"/>
        <v/>
      </c>
      <c r="H42" s="7" t="str">
        <f t="shared" si="4"/>
        <v/>
      </c>
      <c r="I42" s="29" t="str">
        <f t="shared" si="7"/>
        <v/>
      </c>
      <c r="J42" s="24"/>
      <c r="K42" s="29"/>
    </row>
    <row r="43" spans="1:11" x14ac:dyDescent="0.25">
      <c r="A43" s="7">
        <f t="shared" si="5"/>
        <v>39</v>
      </c>
      <c r="B43" s="7" t="str">
        <f>IF('Worker Types'!B43&lt;&gt;"",'Worker Types'!B43,"")</f>
        <v/>
      </c>
      <c r="C43" s="7" t="str">
        <f>IF(B43="","",HLOOKUP(B43,'Demand Locations'!$3:$4,2,FALSE))</f>
        <v/>
      </c>
      <c r="D43" s="7" t="str">
        <f>IF(B43="","",COUNTIF('Workers Settings'!H:H,B43))</f>
        <v/>
      </c>
      <c r="E43" s="7" t="str">
        <f>IF(B43="","",COUNTIF('Workers Assignments'!X:X,B43))</f>
        <v/>
      </c>
      <c r="F43" s="7" t="str">
        <f t="shared" si="6"/>
        <v/>
      </c>
      <c r="G43" s="61" t="str">
        <f t="shared" si="3"/>
        <v/>
      </c>
      <c r="H43" s="7" t="str">
        <f t="shared" si="4"/>
        <v/>
      </c>
      <c r="I43" s="29" t="str">
        <f t="shared" si="7"/>
        <v/>
      </c>
      <c r="J43" s="24"/>
      <c r="K43" s="29"/>
    </row>
    <row r="44" spans="1:11" x14ac:dyDescent="0.25">
      <c r="A44" s="7">
        <f t="shared" si="5"/>
        <v>40</v>
      </c>
      <c r="B44" s="7" t="str">
        <f>IF('Worker Types'!B44&lt;&gt;"",'Worker Types'!B44,"")</f>
        <v/>
      </c>
      <c r="C44" s="7" t="str">
        <f>IF(B44="","",HLOOKUP(B44,'Demand Locations'!$3:$4,2,FALSE))</f>
        <v/>
      </c>
      <c r="D44" s="7" t="str">
        <f>IF(B44="","",COUNTIF('Workers Settings'!H:H,B44))</f>
        <v/>
      </c>
      <c r="E44" s="7" t="str">
        <f>IF(B44="","",COUNTIF('Workers Assignments'!X:X,B44))</f>
        <v/>
      </c>
      <c r="F44" s="7" t="str">
        <f t="shared" si="6"/>
        <v/>
      </c>
      <c r="G44" s="61" t="str">
        <f t="shared" si="3"/>
        <v/>
      </c>
      <c r="H44" s="7" t="str">
        <f t="shared" si="4"/>
        <v/>
      </c>
      <c r="I44" s="29" t="str">
        <f t="shared" si="7"/>
        <v/>
      </c>
      <c r="J44" s="24"/>
      <c r="K44" s="29"/>
    </row>
    <row r="45" spans="1:11" x14ac:dyDescent="0.25">
      <c r="A45" s="7">
        <f t="shared" si="5"/>
        <v>41</v>
      </c>
      <c r="B45" s="7" t="str">
        <f>IF('Worker Types'!B45&lt;&gt;"",'Worker Types'!B45,"")</f>
        <v/>
      </c>
      <c r="C45" s="7" t="str">
        <f>IF(B45="","",HLOOKUP(B45,'Demand Locations'!$3:$4,2,FALSE))</f>
        <v/>
      </c>
      <c r="D45" s="7" t="str">
        <f>IF(B45="","",COUNTIF('Workers Settings'!H:H,B45))</f>
        <v/>
      </c>
      <c r="E45" s="7" t="str">
        <f>IF(B45="","",COUNTIF('Workers Assignments'!X:X,B45))</f>
        <v/>
      </c>
      <c r="F45" s="7" t="str">
        <f t="shared" si="6"/>
        <v/>
      </c>
      <c r="G45" s="61" t="str">
        <f t="shared" si="3"/>
        <v/>
      </c>
      <c r="H45" s="7" t="str">
        <f t="shared" si="4"/>
        <v/>
      </c>
      <c r="I45" s="29" t="str">
        <f t="shared" si="7"/>
        <v/>
      </c>
      <c r="J45" s="24"/>
      <c r="K45" s="29"/>
    </row>
    <row r="46" spans="1:11" x14ac:dyDescent="0.25">
      <c r="A46" s="7">
        <f t="shared" si="5"/>
        <v>42</v>
      </c>
      <c r="B46" s="7" t="str">
        <f>IF('Worker Types'!B46&lt;&gt;"",'Worker Types'!B46,"")</f>
        <v/>
      </c>
      <c r="C46" s="7" t="str">
        <f>IF(B46="","",HLOOKUP(B46,'Demand Locations'!$3:$4,2,FALSE))</f>
        <v/>
      </c>
      <c r="D46" s="7" t="str">
        <f>IF(B46="","",COUNTIF('Workers Settings'!H:H,B46))</f>
        <v/>
      </c>
      <c r="E46" s="7" t="str">
        <f>IF(B46="","",COUNTIF('Workers Assignments'!X:X,B46))</f>
        <v/>
      </c>
      <c r="F46" s="7" t="str">
        <f t="shared" si="6"/>
        <v/>
      </c>
      <c r="G46" s="61" t="str">
        <f t="shared" si="3"/>
        <v/>
      </c>
      <c r="H46" s="7" t="str">
        <f t="shared" si="4"/>
        <v/>
      </c>
      <c r="I46" s="29" t="str">
        <f t="shared" si="7"/>
        <v/>
      </c>
      <c r="J46" s="24"/>
      <c r="K46" s="29"/>
    </row>
    <row r="47" spans="1:11" x14ac:dyDescent="0.25">
      <c r="A47" s="7">
        <f t="shared" si="5"/>
        <v>43</v>
      </c>
      <c r="B47" s="7" t="str">
        <f>IF('Worker Types'!B47&lt;&gt;"",'Worker Types'!B47,"")</f>
        <v/>
      </c>
      <c r="C47" s="7" t="str">
        <f>IF(B47="","",HLOOKUP(B47,'Demand Locations'!$3:$4,2,FALSE))</f>
        <v/>
      </c>
      <c r="D47" s="7" t="str">
        <f>IF(B47="","",COUNTIF('Workers Settings'!H:H,B47))</f>
        <v/>
      </c>
      <c r="E47" s="7" t="str">
        <f>IF(B47="","",COUNTIF('Workers Assignments'!X:X,B47))</f>
        <v/>
      </c>
      <c r="F47" s="7" t="str">
        <f t="shared" si="6"/>
        <v/>
      </c>
      <c r="G47" s="61" t="str">
        <f t="shared" si="3"/>
        <v/>
      </c>
      <c r="H47" s="7" t="str">
        <f t="shared" si="4"/>
        <v/>
      </c>
      <c r="I47" s="29" t="str">
        <f t="shared" si="7"/>
        <v/>
      </c>
      <c r="J47" s="24"/>
      <c r="K47" s="29"/>
    </row>
    <row r="48" spans="1:11" x14ac:dyDescent="0.25">
      <c r="A48" s="7">
        <f t="shared" si="5"/>
        <v>44</v>
      </c>
      <c r="B48" s="7" t="str">
        <f>IF('Worker Types'!B48&lt;&gt;"",'Worker Types'!B48,"")</f>
        <v/>
      </c>
      <c r="C48" s="7" t="str">
        <f>IF(B48="","",HLOOKUP(B48,'Demand Locations'!$3:$4,2,FALSE))</f>
        <v/>
      </c>
      <c r="D48" s="7" t="str">
        <f>IF(B48="","",COUNTIF('Workers Settings'!H:H,B48))</f>
        <v/>
      </c>
      <c r="E48" s="7" t="str">
        <f>IF(B48="","",COUNTIF('Workers Assignments'!X:X,B48))</f>
        <v/>
      </c>
      <c r="F48" s="7" t="str">
        <f t="shared" si="6"/>
        <v/>
      </c>
      <c r="G48" s="61" t="str">
        <f t="shared" si="3"/>
        <v/>
      </c>
      <c r="H48" s="7" t="str">
        <f t="shared" si="4"/>
        <v/>
      </c>
      <c r="I48" s="29" t="str">
        <f t="shared" si="7"/>
        <v/>
      </c>
      <c r="J48" s="24"/>
      <c r="K48" s="29"/>
    </row>
    <row r="49" spans="1:11" x14ac:dyDescent="0.25">
      <c r="A49" s="7">
        <f t="shared" si="5"/>
        <v>45</v>
      </c>
      <c r="B49" s="7" t="str">
        <f>IF('Worker Types'!B49&lt;&gt;"",'Worker Types'!B49,"")</f>
        <v/>
      </c>
      <c r="C49" s="7" t="str">
        <f>IF(B49="","",HLOOKUP(B49,'Demand Locations'!$3:$4,2,FALSE))</f>
        <v/>
      </c>
      <c r="D49" s="7" t="str">
        <f>IF(B49="","",COUNTIF('Workers Settings'!H:H,B49))</f>
        <v/>
      </c>
      <c r="E49" s="7" t="str">
        <f>IF(B49="","",COUNTIF('Workers Assignments'!X:X,B49))</f>
        <v/>
      </c>
      <c r="F49" s="7" t="str">
        <f t="shared" si="6"/>
        <v/>
      </c>
      <c r="G49" s="61" t="str">
        <f t="shared" si="3"/>
        <v/>
      </c>
      <c r="H49" s="7" t="str">
        <f t="shared" si="4"/>
        <v/>
      </c>
      <c r="I49" s="29" t="str">
        <f t="shared" si="7"/>
        <v/>
      </c>
      <c r="J49" s="24"/>
      <c r="K49" s="29"/>
    </row>
    <row r="50" spans="1:11" x14ac:dyDescent="0.25">
      <c r="A50" s="7">
        <f t="shared" si="5"/>
        <v>46</v>
      </c>
      <c r="B50" s="7" t="str">
        <f>IF('Worker Types'!B50&lt;&gt;"",'Worker Types'!B50,"")</f>
        <v/>
      </c>
      <c r="C50" s="7" t="str">
        <f>IF(B50="","",HLOOKUP(B50,'Demand Locations'!$3:$4,2,FALSE))</f>
        <v/>
      </c>
      <c r="D50" s="7" t="str">
        <f>IF(B50="","",COUNTIF('Workers Settings'!H:H,B50))</f>
        <v/>
      </c>
      <c r="E50" s="7" t="str">
        <f>IF(B50="","",COUNTIF('Workers Assignments'!X:X,B50))</f>
        <v/>
      </c>
      <c r="F50" s="7" t="str">
        <f t="shared" si="6"/>
        <v/>
      </c>
      <c r="G50" s="61" t="str">
        <f t="shared" si="3"/>
        <v/>
      </c>
      <c r="H50" s="7" t="str">
        <f t="shared" si="4"/>
        <v/>
      </c>
      <c r="I50" s="29" t="str">
        <f t="shared" si="7"/>
        <v/>
      </c>
      <c r="J50" s="24"/>
      <c r="K50" s="29"/>
    </row>
    <row r="51" spans="1:11" x14ac:dyDescent="0.25">
      <c r="A51" s="7">
        <f t="shared" si="5"/>
        <v>47</v>
      </c>
      <c r="B51" s="7" t="str">
        <f>IF('Worker Types'!B51&lt;&gt;"",'Worker Types'!B51,"")</f>
        <v/>
      </c>
      <c r="C51" s="7" t="str">
        <f>IF(B51="","",HLOOKUP(B51,'Demand Locations'!$3:$4,2,FALSE))</f>
        <v/>
      </c>
      <c r="D51" s="7" t="str">
        <f>IF(B51="","",COUNTIF('Workers Settings'!H:H,B51))</f>
        <v/>
      </c>
      <c r="E51" s="7" t="str">
        <f>IF(B51="","",COUNTIF('Workers Assignments'!X:X,B51))</f>
        <v/>
      </c>
      <c r="F51" s="7" t="str">
        <f t="shared" si="6"/>
        <v/>
      </c>
      <c r="G51" s="61" t="str">
        <f t="shared" si="3"/>
        <v/>
      </c>
      <c r="H51" s="7" t="str">
        <f t="shared" si="4"/>
        <v/>
      </c>
      <c r="I51" s="29" t="str">
        <f t="shared" si="7"/>
        <v/>
      </c>
      <c r="J51" s="24"/>
      <c r="K51" s="29"/>
    </row>
    <row r="52" spans="1:11" x14ac:dyDescent="0.25">
      <c r="A52" s="7">
        <f t="shared" si="5"/>
        <v>48</v>
      </c>
      <c r="B52" s="7" t="str">
        <f>IF('Worker Types'!B52&lt;&gt;"",'Worker Types'!B52,"")</f>
        <v/>
      </c>
      <c r="C52" s="7" t="str">
        <f>IF(B52="","",HLOOKUP(B52,'Demand Locations'!$3:$4,2,FALSE))</f>
        <v/>
      </c>
      <c r="D52" s="7" t="str">
        <f>IF(B52="","",COUNTIF('Workers Settings'!H:H,B52))</f>
        <v/>
      </c>
      <c r="E52" s="7" t="str">
        <f>IF(B52="","",COUNTIF('Workers Assignments'!X:X,B52))</f>
        <v/>
      </c>
      <c r="F52" s="7" t="str">
        <f t="shared" si="6"/>
        <v/>
      </c>
      <c r="G52" s="61" t="str">
        <f t="shared" si="3"/>
        <v/>
      </c>
      <c r="H52" s="7" t="str">
        <f t="shared" si="4"/>
        <v/>
      </c>
      <c r="I52" s="29" t="str">
        <f t="shared" si="7"/>
        <v/>
      </c>
      <c r="J52" s="24"/>
      <c r="K52" s="29"/>
    </row>
    <row r="53" spans="1:11" x14ac:dyDescent="0.25">
      <c r="A53" s="7">
        <f t="shared" si="5"/>
        <v>49</v>
      </c>
      <c r="B53" s="7" t="str">
        <f>IF('Worker Types'!B53&lt;&gt;"",'Worker Types'!B53,"")</f>
        <v/>
      </c>
      <c r="C53" s="7" t="str">
        <f>IF(B53="","",HLOOKUP(B53,'Demand Locations'!$3:$4,2,FALSE))</f>
        <v/>
      </c>
      <c r="D53" s="7" t="str">
        <f>IF(B53="","",COUNTIF('Workers Settings'!H:H,B53))</f>
        <v/>
      </c>
      <c r="E53" s="7" t="str">
        <f>IF(B53="","",COUNTIF('Workers Assignments'!X:X,B53))</f>
        <v/>
      </c>
      <c r="F53" s="7" t="str">
        <f t="shared" si="6"/>
        <v/>
      </c>
      <c r="G53" s="61" t="str">
        <f t="shared" si="3"/>
        <v/>
      </c>
      <c r="H53" s="7" t="str">
        <f t="shared" si="4"/>
        <v/>
      </c>
      <c r="I53" s="29" t="str">
        <f t="shared" si="7"/>
        <v/>
      </c>
      <c r="J53" s="24"/>
      <c r="K53" s="29"/>
    </row>
    <row r="54" spans="1:11" x14ac:dyDescent="0.25">
      <c r="A54" s="7">
        <f t="shared" si="5"/>
        <v>50</v>
      </c>
      <c r="B54" s="7" t="str">
        <f>IF('Worker Types'!B54&lt;&gt;"",'Worker Types'!B54,"")</f>
        <v/>
      </c>
      <c r="C54" s="7" t="str">
        <f>IF(B54="","",HLOOKUP(B54,'Demand Locations'!$3:$4,2,FALSE))</f>
        <v/>
      </c>
      <c r="D54" s="7" t="str">
        <f>IF(B54="","",COUNTIF('Workers Settings'!H:H,B54))</f>
        <v/>
      </c>
      <c r="E54" s="7" t="str">
        <f>IF(B54="","",COUNTIF('Workers Assignments'!X:X,B54))</f>
        <v/>
      </c>
      <c r="F54" s="7" t="str">
        <f t="shared" si="6"/>
        <v/>
      </c>
      <c r="G54" s="61" t="str">
        <f t="shared" si="3"/>
        <v/>
      </c>
      <c r="H54" s="7" t="str">
        <f t="shared" si="4"/>
        <v/>
      </c>
      <c r="I54" s="29" t="str">
        <f t="shared" si="7"/>
        <v/>
      </c>
      <c r="J54" s="24"/>
      <c r="K54" s="29"/>
    </row>
    <row r="55" spans="1:11" x14ac:dyDescent="0.25">
      <c r="A55" s="7">
        <f t="shared" si="5"/>
        <v>51</v>
      </c>
      <c r="B55" s="7" t="str">
        <f>IF('Worker Types'!B55&lt;&gt;"",'Worker Types'!B55,"")</f>
        <v/>
      </c>
      <c r="C55" s="7" t="str">
        <f>IF(B55="","",HLOOKUP(B55,'Demand Locations'!$3:$4,2,FALSE))</f>
        <v/>
      </c>
      <c r="D55" s="7" t="str">
        <f>IF(B55="","",COUNTIF('Workers Settings'!H:H,B55))</f>
        <v/>
      </c>
      <c r="E55" s="7" t="str">
        <f>IF(B55="","",COUNTIF('Workers Assignments'!X:X,B55))</f>
        <v/>
      </c>
      <c r="F55" s="7" t="str">
        <f t="shared" si="6"/>
        <v/>
      </c>
      <c r="G55" s="61" t="str">
        <f t="shared" si="3"/>
        <v/>
      </c>
      <c r="H55" s="7" t="str">
        <f t="shared" si="4"/>
        <v/>
      </c>
      <c r="I55" s="29" t="str">
        <f t="shared" si="7"/>
        <v/>
      </c>
      <c r="J55" s="24"/>
      <c r="K55" s="29"/>
    </row>
    <row r="56" spans="1:11" x14ac:dyDescent="0.25">
      <c r="A56" s="7">
        <f t="shared" si="5"/>
        <v>52</v>
      </c>
      <c r="B56" s="7" t="str">
        <f>IF('Worker Types'!B56&lt;&gt;"",'Worker Types'!B56,"")</f>
        <v/>
      </c>
      <c r="C56" s="7" t="str">
        <f>IF(B56="","",HLOOKUP(B56,'Demand Locations'!$3:$4,2,FALSE))</f>
        <v/>
      </c>
      <c r="D56" s="7" t="str">
        <f>IF(B56="","",COUNTIF('Workers Settings'!H:H,B56))</f>
        <v/>
      </c>
      <c r="E56" s="7" t="str">
        <f>IF(B56="","",COUNTIF('Workers Assignments'!X:X,B56))</f>
        <v/>
      </c>
      <c r="F56" s="7" t="str">
        <f t="shared" si="6"/>
        <v/>
      </c>
      <c r="G56" s="61" t="str">
        <f t="shared" si="3"/>
        <v/>
      </c>
      <c r="H56" s="7" t="str">
        <f t="shared" si="4"/>
        <v/>
      </c>
      <c r="I56" s="29" t="str">
        <f t="shared" si="7"/>
        <v/>
      </c>
      <c r="J56" s="24"/>
      <c r="K56" s="29"/>
    </row>
    <row r="57" spans="1:11" x14ac:dyDescent="0.25">
      <c r="A57" s="7">
        <f t="shared" si="5"/>
        <v>53</v>
      </c>
      <c r="B57" s="7" t="str">
        <f>IF('Worker Types'!B57&lt;&gt;"",'Worker Types'!B57,"")</f>
        <v/>
      </c>
      <c r="C57" s="7" t="str">
        <f>IF(B57="","",HLOOKUP(B57,'Demand Locations'!$3:$4,2,FALSE))</f>
        <v/>
      </c>
      <c r="D57" s="7" t="str">
        <f>IF(B57="","",COUNTIF('Workers Settings'!H:H,B57))</f>
        <v/>
      </c>
      <c r="E57" s="7" t="str">
        <f>IF(B57="","",COUNTIF('Workers Assignments'!X:X,B57))</f>
        <v/>
      </c>
      <c r="F57" s="7" t="str">
        <f t="shared" si="6"/>
        <v/>
      </c>
      <c r="G57" s="61" t="str">
        <f t="shared" si="3"/>
        <v/>
      </c>
      <c r="H57" s="7" t="str">
        <f t="shared" si="4"/>
        <v/>
      </c>
      <c r="I57" s="29" t="str">
        <f t="shared" si="7"/>
        <v/>
      </c>
      <c r="J57" s="24"/>
      <c r="K57" s="29"/>
    </row>
    <row r="58" spans="1:11" x14ac:dyDescent="0.25">
      <c r="A58" s="7">
        <f t="shared" si="5"/>
        <v>54</v>
      </c>
      <c r="B58" s="7" t="str">
        <f>IF('Worker Types'!B58&lt;&gt;"",'Worker Types'!B58,"")</f>
        <v/>
      </c>
      <c r="C58" s="7" t="str">
        <f>IF(B58="","",HLOOKUP(B58,'Demand Locations'!$3:$4,2,FALSE))</f>
        <v/>
      </c>
      <c r="D58" s="7" t="str">
        <f>IF(B58="","",COUNTIF('Workers Settings'!H:H,B58))</f>
        <v/>
      </c>
      <c r="E58" s="7" t="str">
        <f>IF(B58="","",COUNTIF('Workers Assignments'!X:X,B58))</f>
        <v/>
      </c>
      <c r="F58" s="7" t="str">
        <f t="shared" si="6"/>
        <v/>
      </c>
      <c r="G58" s="61" t="str">
        <f t="shared" si="3"/>
        <v/>
      </c>
      <c r="H58" s="7" t="str">
        <f t="shared" si="4"/>
        <v/>
      </c>
      <c r="I58" s="29" t="str">
        <f t="shared" si="7"/>
        <v/>
      </c>
      <c r="J58" s="24"/>
      <c r="K58" s="29"/>
    </row>
    <row r="59" spans="1:11" x14ac:dyDescent="0.25">
      <c r="A59" s="7">
        <f t="shared" si="5"/>
        <v>55</v>
      </c>
      <c r="B59" s="7" t="str">
        <f>IF('Worker Types'!B59&lt;&gt;"",'Worker Types'!B59,"")</f>
        <v/>
      </c>
      <c r="C59" s="7" t="str">
        <f>IF(B59="","",HLOOKUP(B59,'Demand Locations'!$3:$4,2,FALSE))</f>
        <v/>
      </c>
      <c r="D59" s="7" t="str">
        <f>IF(B59="","",COUNTIF('Workers Settings'!H:H,B59))</f>
        <v/>
      </c>
      <c r="E59" s="7" t="str">
        <f>IF(B59="","",COUNTIF('Workers Assignments'!X:X,B59))</f>
        <v/>
      </c>
      <c r="F59" s="7" t="str">
        <f t="shared" si="6"/>
        <v/>
      </c>
      <c r="G59" s="61" t="str">
        <f t="shared" si="3"/>
        <v/>
      </c>
      <c r="H59" s="7" t="str">
        <f t="shared" si="4"/>
        <v/>
      </c>
      <c r="I59" s="29" t="str">
        <f t="shared" si="7"/>
        <v/>
      </c>
      <c r="J59" s="24"/>
      <c r="K59" s="29"/>
    </row>
    <row r="60" spans="1:11" x14ac:dyDescent="0.25">
      <c r="A60" s="7">
        <f t="shared" si="5"/>
        <v>56</v>
      </c>
      <c r="B60" s="7" t="str">
        <f>IF('Worker Types'!B60&lt;&gt;"",'Worker Types'!B60,"")</f>
        <v/>
      </c>
      <c r="C60" s="7" t="str">
        <f>IF(B60="","",HLOOKUP(B60,'Demand Locations'!$3:$4,2,FALSE))</f>
        <v/>
      </c>
      <c r="D60" s="7" t="str">
        <f>IF(B60="","",COUNTIF('Workers Settings'!H:H,B60))</f>
        <v/>
      </c>
      <c r="E60" s="7" t="str">
        <f>IF(B60="","",COUNTIF('Workers Assignments'!X:X,B60))</f>
        <v/>
      </c>
      <c r="F60" s="7" t="str">
        <f t="shared" si="6"/>
        <v/>
      </c>
      <c r="G60" s="61" t="str">
        <f t="shared" si="3"/>
        <v/>
      </c>
      <c r="H60" s="7" t="str">
        <f t="shared" si="4"/>
        <v/>
      </c>
      <c r="I60" s="29" t="str">
        <f t="shared" si="7"/>
        <v/>
      </c>
      <c r="J60" s="24"/>
      <c r="K60" s="29"/>
    </row>
    <row r="61" spans="1:11" x14ac:dyDescent="0.25">
      <c r="A61" s="7">
        <f t="shared" si="5"/>
        <v>57</v>
      </c>
      <c r="B61" s="7" t="str">
        <f>IF('Worker Types'!B61&lt;&gt;"",'Worker Types'!B61,"")</f>
        <v/>
      </c>
      <c r="C61" s="7" t="str">
        <f>IF(B61="","",HLOOKUP(B61,'Demand Locations'!$3:$4,2,FALSE))</f>
        <v/>
      </c>
      <c r="D61" s="7" t="str">
        <f>IF(B61="","",COUNTIF('Workers Settings'!H:H,B61))</f>
        <v/>
      </c>
      <c r="E61" s="7" t="str">
        <f>IF(B61="","",COUNTIF('Workers Assignments'!X:X,B61))</f>
        <v/>
      </c>
      <c r="F61" s="7" t="str">
        <f t="shared" si="6"/>
        <v/>
      </c>
      <c r="G61" s="61" t="str">
        <f t="shared" si="3"/>
        <v/>
      </c>
      <c r="H61" s="7" t="str">
        <f t="shared" si="4"/>
        <v/>
      </c>
      <c r="I61" s="29" t="str">
        <f t="shared" si="7"/>
        <v/>
      </c>
      <c r="J61" s="24"/>
      <c r="K61" s="29"/>
    </row>
    <row r="62" spans="1:11" x14ac:dyDescent="0.25">
      <c r="A62" s="7">
        <f t="shared" si="5"/>
        <v>58</v>
      </c>
      <c r="B62" s="7" t="str">
        <f>IF('Worker Types'!B62&lt;&gt;"",'Worker Types'!B62,"")</f>
        <v/>
      </c>
      <c r="C62" s="7" t="str">
        <f>IF(B62="","",HLOOKUP(B62,'Demand Locations'!$3:$4,2,FALSE))</f>
        <v/>
      </c>
      <c r="D62" s="7" t="str">
        <f>IF(B62="","",COUNTIF('Workers Settings'!H:H,B62))</f>
        <v/>
      </c>
      <c r="E62" s="7" t="str">
        <f>IF(B62="","",COUNTIF('Workers Assignments'!X:X,B62))</f>
        <v/>
      </c>
      <c r="F62" s="7" t="str">
        <f t="shared" si="6"/>
        <v/>
      </c>
      <c r="G62" s="61" t="str">
        <f t="shared" si="3"/>
        <v/>
      </c>
      <c r="H62" s="7" t="str">
        <f t="shared" si="4"/>
        <v/>
      </c>
      <c r="I62" s="29" t="str">
        <f t="shared" si="7"/>
        <v/>
      </c>
      <c r="J62" s="24"/>
      <c r="K62" s="29"/>
    </row>
    <row r="63" spans="1:11" x14ac:dyDescent="0.25">
      <c r="A63" s="7">
        <f t="shared" si="5"/>
        <v>59</v>
      </c>
      <c r="B63" s="7" t="str">
        <f>IF('Worker Types'!B63&lt;&gt;"",'Worker Types'!B63,"")</f>
        <v/>
      </c>
      <c r="C63" s="7" t="str">
        <f>IF(B63="","",HLOOKUP(B63,'Demand Locations'!$3:$4,2,FALSE))</f>
        <v/>
      </c>
      <c r="D63" s="7" t="str">
        <f>IF(B63="","",COUNTIF('Workers Settings'!H:H,B63))</f>
        <v/>
      </c>
      <c r="E63" s="7" t="str">
        <f>IF(B63="","",COUNTIF('Workers Assignments'!X:X,B63))</f>
        <v/>
      </c>
      <c r="F63" s="7" t="str">
        <f t="shared" si="6"/>
        <v/>
      </c>
      <c r="G63" s="61" t="str">
        <f t="shared" si="3"/>
        <v/>
      </c>
      <c r="H63" s="7" t="str">
        <f t="shared" si="4"/>
        <v/>
      </c>
      <c r="I63" s="29" t="str">
        <f t="shared" si="7"/>
        <v/>
      </c>
      <c r="J63" s="24"/>
      <c r="K63" s="29"/>
    </row>
    <row r="64" spans="1:11" x14ac:dyDescent="0.25">
      <c r="A64" s="7">
        <f t="shared" si="5"/>
        <v>60</v>
      </c>
      <c r="B64" s="7" t="str">
        <f>IF('Worker Types'!B64&lt;&gt;"",'Worker Types'!B64,"")</f>
        <v/>
      </c>
      <c r="C64" s="7" t="str">
        <f>IF(B64="","",HLOOKUP(B64,'Demand Locations'!$3:$4,2,FALSE))</f>
        <v/>
      </c>
      <c r="D64" s="7" t="str">
        <f>IF(B64="","",COUNTIF('Workers Settings'!H:H,B64))</f>
        <v/>
      </c>
      <c r="E64" s="7" t="str">
        <f>IF(B64="","",COUNTIF('Workers Assignments'!X:X,B64))</f>
        <v/>
      </c>
      <c r="F64" s="7" t="str">
        <f t="shared" si="6"/>
        <v/>
      </c>
      <c r="G64" s="61" t="str">
        <f t="shared" si="3"/>
        <v/>
      </c>
      <c r="H64" s="7" t="str">
        <f t="shared" si="4"/>
        <v/>
      </c>
      <c r="I64" s="29" t="str">
        <f t="shared" si="7"/>
        <v/>
      </c>
      <c r="J64" s="24"/>
      <c r="K64" s="29"/>
    </row>
    <row r="65" spans="1:11" x14ac:dyDescent="0.25">
      <c r="A65" s="7">
        <f t="shared" si="5"/>
        <v>61</v>
      </c>
      <c r="B65" s="7" t="str">
        <f>IF('Worker Types'!B65&lt;&gt;"",'Worker Types'!B65,"")</f>
        <v/>
      </c>
      <c r="C65" s="7" t="str">
        <f>IF(B65="","",HLOOKUP(B65,'Demand Locations'!$3:$4,2,FALSE))</f>
        <v/>
      </c>
      <c r="D65" s="7" t="str">
        <f>IF(B65="","",COUNTIF('Workers Settings'!H:H,B65))</f>
        <v/>
      </c>
      <c r="E65" s="7" t="str">
        <f>IF(B65="","",COUNTIF('Workers Assignments'!X:X,B65))</f>
        <v/>
      </c>
      <c r="F65" s="7" t="str">
        <f t="shared" si="6"/>
        <v/>
      </c>
      <c r="G65" s="61" t="str">
        <f t="shared" si="3"/>
        <v/>
      </c>
      <c r="H65" s="7" t="str">
        <f t="shared" si="4"/>
        <v/>
      </c>
      <c r="I65" s="29" t="str">
        <f t="shared" si="7"/>
        <v/>
      </c>
      <c r="J65" s="24"/>
      <c r="K65" s="29"/>
    </row>
    <row r="66" spans="1:11" x14ac:dyDescent="0.25">
      <c r="A66" s="7">
        <f t="shared" si="5"/>
        <v>62</v>
      </c>
      <c r="B66" s="7" t="str">
        <f>IF('Worker Types'!B66&lt;&gt;"",'Worker Types'!B66,"")</f>
        <v/>
      </c>
      <c r="C66" s="7" t="str">
        <f>IF(B66="","",HLOOKUP(B66,'Demand Locations'!$3:$4,2,FALSE))</f>
        <v/>
      </c>
      <c r="D66" s="7" t="str">
        <f>IF(B66="","",COUNTIF('Workers Settings'!H:H,B66))</f>
        <v/>
      </c>
      <c r="E66" s="7" t="str">
        <f>IF(B66="","",COUNTIF('Workers Assignments'!X:X,B66))</f>
        <v/>
      </c>
      <c r="F66" s="7" t="str">
        <f t="shared" si="6"/>
        <v/>
      </c>
      <c r="G66" s="61" t="str">
        <f t="shared" si="3"/>
        <v/>
      </c>
      <c r="H66" s="7" t="str">
        <f t="shared" si="4"/>
        <v/>
      </c>
      <c r="I66" s="29" t="str">
        <f t="shared" si="7"/>
        <v/>
      </c>
      <c r="J66" s="24"/>
      <c r="K66" s="29"/>
    </row>
    <row r="67" spans="1:11" x14ac:dyDescent="0.25">
      <c r="A67" s="7">
        <f t="shared" si="5"/>
        <v>63</v>
      </c>
      <c r="B67" s="7" t="str">
        <f>IF('Worker Types'!B67&lt;&gt;"",'Worker Types'!B67,"")</f>
        <v/>
      </c>
      <c r="C67" s="7" t="str">
        <f>IF(B67="","",HLOOKUP(B67,'Demand Locations'!$3:$4,2,FALSE))</f>
        <v/>
      </c>
      <c r="D67" s="7" t="str">
        <f>IF(B67="","",COUNTIF('Workers Settings'!H:H,B67))</f>
        <v/>
      </c>
      <c r="E67" s="7" t="str">
        <f>IF(B67="","",COUNTIF('Workers Assignments'!X:X,B67))</f>
        <v/>
      </c>
      <c r="F67" s="7" t="str">
        <f t="shared" si="6"/>
        <v/>
      </c>
      <c r="G67" s="61" t="str">
        <f t="shared" si="3"/>
        <v/>
      </c>
      <c r="H67" s="7" t="str">
        <f t="shared" si="4"/>
        <v/>
      </c>
      <c r="I67" s="29" t="str">
        <f t="shared" si="7"/>
        <v/>
      </c>
      <c r="J67" s="24"/>
      <c r="K67" s="29"/>
    </row>
    <row r="68" spans="1:11" x14ac:dyDescent="0.25">
      <c r="A68" s="7">
        <f t="shared" si="5"/>
        <v>64</v>
      </c>
      <c r="B68" s="7" t="str">
        <f>IF('Worker Types'!B68&lt;&gt;"",'Worker Types'!B68,"")</f>
        <v/>
      </c>
      <c r="C68" s="7" t="str">
        <f>IF(B68="","",HLOOKUP(B68,'Demand Locations'!$3:$4,2,FALSE))</f>
        <v/>
      </c>
      <c r="D68" s="7" t="str">
        <f>IF(B68="","",COUNTIF('Workers Settings'!H:H,B68))</f>
        <v/>
      </c>
      <c r="E68" s="7" t="str">
        <f>IF(B68="","",COUNTIF('Workers Assignments'!X:X,B68))</f>
        <v/>
      </c>
      <c r="F68" s="7" t="str">
        <f t="shared" si="6"/>
        <v/>
      </c>
      <c r="G68" s="61" t="str">
        <f t="shared" si="3"/>
        <v/>
      </c>
      <c r="H68" s="7" t="str">
        <f t="shared" si="4"/>
        <v/>
      </c>
      <c r="I68" s="29" t="str">
        <f t="shared" si="7"/>
        <v/>
      </c>
      <c r="J68" s="24"/>
      <c r="K68" s="29"/>
    </row>
    <row r="69" spans="1:11" x14ac:dyDescent="0.25">
      <c r="A69" s="7">
        <f t="shared" si="5"/>
        <v>65</v>
      </c>
      <c r="B69" s="7" t="str">
        <f>IF('Worker Types'!B69&lt;&gt;"",'Worker Types'!B69,"")</f>
        <v/>
      </c>
      <c r="C69" s="7" t="str">
        <f>IF(B69="","",HLOOKUP(B69,'Demand Locations'!$3:$4,2,FALSE))</f>
        <v/>
      </c>
      <c r="D69" s="7" t="str">
        <f>IF(B69="","",COUNTIF('Workers Settings'!H:H,B69))</f>
        <v/>
      </c>
      <c r="E69" s="7" t="str">
        <f>IF(B69="","",COUNTIF('Workers Assignments'!X:X,B69))</f>
        <v/>
      </c>
      <c r="F69" s="7" t="str">
        <f t="shared" ref="F69:F100" si="8">IF(B69="","",D69-E69)</f>
        <v/>
      </c>
      <c r="G69" s="61" t="str">
        <f t="shared" si="3"/>
        <v/>
      </c>
      <c r="H69" s="7" t="str">
        <f t="shared" si="4"/>
        <v/>
      </c>
      <c r="I69" s="29" t="str">
        <f t="shared" ref="I69:I100" si="9">IF(B69="","",F69-H69)</f>
        <v/>
      </c>
      <c r="J69" s="24"/>
      <c r="K69" s="29"/>
    </row>
    <row r="70" spans="1:11" x14ac:dyDescent="0.25">
      <c r="A70" s="7">
        <f t="shared" si="5"/>
        <v>66</v>
      </c>
      <c r="B70" s="7" t="str">
        <f>IF('Worker Types'!B70&lt;&gt;"",'Worker Types'!B70,"")</f>
        <v/>
      </c>
      <c r="C70" s="7" t="str">
        <f>IF(B70="","",HLOOKUP(B70,'Demand Locations'!$3:$4,2,FALSE))</f>
        <v/>
      </c>
      <c r="D70" s="7" t="str">
        <f>IF(B70="","",COUNTIF('Workers Settings'!H:H,B70))</f>
        <v/>
      </c>
      <c r="E70" s="7" t="str">
        <f>IF(B70="","",COUNTIF('Workers Assignments'!X:X,B70))</f>
        <v/>
      </c>
      <c r="F70" s="7" t="str">
        <f t="shared" si="8"/>
        <v/>
      </c>
      <c r="G70" s="61" t="str">
        <f t="shared" ref="G70:G133" si="10">IF(B70="","",MAX(C70-D70,0))</f>
        <v/>
      </c>
      <c r="H70" s="7" t="str">
        <f t="shared" ref="H70:H133" si="11">IF(B70="","",MAX(D70-C70,0))</f>
        <v/>
      </c>
      <c r="I70" s="29" t="str">
        <f t="shared" si="9"/>
        <v/>
      </c>
      <c r="J70" s="24"/>
      <c r="K70" s="29"/>
    </row>
    <row r="71" spans="1:11" x14ac:dyDescent="0.25">
      <c r="A71" s="7">
        <f t="shared" ref="A71:A134" si="12">A70+1</f>
        <v>67</v>
      </c>
      <c r="B71" s="7" t="str">
        <f>IF('Worker Types'!B71&lt;&gt;"",'Worker Types'!B71,"")</f>
        <v/>
      </c>
      <c r="C71" s="7" t="str">
        <f>IF(B71="","",HLOOKUP(B71,'Demand Locations'!$3:$4,2,FALSE))</f>
        <v/>
      </c>
      <c r="D71" s="7" t="str">
        <f>IF(B71="","",COUNTIF('Workers Settings'!H:H,B71))</f>
        <v/>
      </c>
      <c r="E71" s="7" t="str">
        <f>IF(B71="","",COUNTIF('Workers Assignments'!X:X,B71))</f>
        <v/>
      </c>
      <c r="F71" s="7" t="str">
        <f t="shared" si="8"/>
        <v/>
      </c>
      <c r="G71" s="61" t="str">
        <f t="shared" si="10"/>
        <v/>
      </c>
      <c r="H71" s="7" t="str">
        <f t="shared" si="11"/>
        <v/>
      </c>
      <c r="I71" s="29" t="str">
        <f t="shared" si="9"/>
        <v/>
      </c>
      <c r="J71" s="24"/>
      <c r="K71" s="29"/>
    </row>
    <row r="72" spans="1:11" x14ac:dyDescent="0.25">
      <c r="A72" s="7">
        <f t="shared" si="12"/>
        <v>68</v>
      </c>
      <c r="B72" s="7" t="str">
        <f>IF('Worker Types'!B72&lt;&gt;"",'Worker Types'!B72,"")</f>
        <v/>
      </c>
      <c r="C72" s="7" t="str">
        <f>IF(B72="","",HLOOKUP(B72,'Demand Locations'!$3:$4,2,FALSE))</f>
        <v/>
      </c>
      <c r="D72" s="7" t="str">
        <f>IF(B72="","",COUNTIF('Workers Settings'!H:H,B72))</f>
        <v/>
      </c>
      <c r="E72" s="7" t="str">
        <f>IF(B72="","",COUNTIF('Workers Assignments'!X:X,B72))</f>
        <v/>
      </c>
      <c r="F72" s="7" t="str">
        <f t="shared" si="8"/>
        <v/>
      </c>
      <c r="G72" s="61" t="str">
        <f t="shared" si="10"/>
        <v/>
      </c>
      <c r="H72" s="7" t="str">
        <f t="shared" si="11"/>
        <v/>
      </c>
      <c r="I72" s="29" t="str">
        <f t="shared" si="9"/>
        <v/>
      </c>
      <c r="J72" s="24"/>
      <c r="K72" s="29"/>
    </row>
    <row r="73" spans="1:11" x14ac:dyDescent="0.25">
      <c r="A73" s="7">
        <f t="shared" si="12"/>
        <v>69</v>
      </c>
      <c r="B73" s="7" t="str">
        <f>IF('Worker Types'!B73&lt;&gt;"",'Worker Types'!B73,"")</f>
        <v/>
      </c>
      <c r="C73" s="7" t="str">
        <f>IF(B73="","",HLOOKUP(B73,'Demand Locations'!$3:$4,2,FALSE))</f>
        <v/>
      </c>
      <c r="D73" s="7" t="str">
        <f>IF(B73="","",COUNTIF('Workers Settings'!H:H,B73))</f>
        <v/>
      </c>
      <c r="E73" s="7" t="str">
        <f>IF(B73="","",COUNTIF('Workers Assignments'!X:X,B73))</f>
        <v/>
      </c>
      <c r="F73" s="7" t="str">
        <f t="shared" si="8"/>
        <v/>
      </c>
      <c r="G73" s="61" t="str">
        <f t="shared" si="10"/>
        <v/>
      </c>
      <c r="H73" s="7" t="str">
        <f t="shared" si="11"/>
        <v/>
      </c>
      <c r="I73" s="29" t="str">
        <f t="shared" si="9"/>
        <v/>
      </c>
      <c r="J73" s="24"/>
      <c r="K73" s="29"/>
    </row>
    <row r="74" spans="1:11" x14ac:dyDescent="0.25">
      <c r="A74" s="7">
        <f t="shared" si="12"/>
        <v>70</v>
      </c>
      <c r="B74" s="7" t="str">
        <f>IF('Worker Types'!B74&lt;&gt;"",'Worker Types'!B74,"")</f>
        <v/>
      </c>
      <c r="C74" s="7" t="str">
        <f>IF(B74="","",HLOOKUP(B74,'Demand Locations'!$3:$4,2,FALSE))</f>
        <v/>
      </c>
      <c r="D74" s="7" t="str">
        <f>IF(B74="","",COUNTIF('Workers Settings'!H:H,B74))</f>
        <v/>
      </c>
      <c r="E74" s="7" t="str">
        <f>IF(B74="","",COUNTIF('Workers Assignments'!X:X,B74))</f>
        <v/>
      </c>
      <c r="F74" s="7" t="str">
        <f t="shared" si="8"/>
        <v/>
      </c>
      <c r="G74" s="61" t="str">
        <f t="shared" si="10"/>
        <v/>
      </c>
      <c r="H74" s="7" t="str">
        <f t="shared" si="11"/>
        <v/>
      </c>
      <c r="I74" s="29" t="str">
        <f t="shared" si="9"/>
        <v/>
      </c>
      <c r="J74" s="24"/>
      <c r="K74" s="29"/>
    </row>
    <row r="75" spans="1:11" x14ac:dyDescent="0.25">
      <c r="A75" s="7">
        <f t="shared" si="12"/>
        <v>71</v>
      </c>
      <c r="B75" s="7" t="str">
        <f>IF('Worker Types'!B75&lt;&gt;"",'Worker Types'!B75,"")</f>
        <v/>
      </c>
      <c r="C75" s="7" t="str">
        <f>IF(B75="","",HLOOKUP(B75,'Demand Locations'!$3:$4,2,FALSE))</f>
        <v/>
      </c>
      <c r="D75" s="7" t="str">
        <f>IF(B75="","",COUNTIF('Workers Settings'!H:H,B75))</f>
        <v/>
      </c>
      <c r="E75" s="7" t="str">
        <f>IF(B75="","",COUNTIF('Workers Assignments'!X:X,B75))</f>
        <v/>
      </c>
      <c r="F75" s="7" t="str">
        <f t="shared" si="8"/>
        <v/>
      </c>
      <c r="G75" s="61" t="str">
        <f t="shared" si="10"/>
        <v/>
      </c>
      <c r="H75" s="7" t="str">
        <f t="shared" si="11"/>
        <v/>
      </c>
      <c r="I75" s="29" t="str">
        <f t="shared" si="9"/>
        <v/>
      </c>
      <c r="J75" s="24"/>
      <c r="K75" s="29"/>
    </row>
    <row r="76" spans="1:11" x14ac:dyDescent="0.25">
      <c r="A76" s="7">
        <f t="shared" si="12"/>
        <v>72</v>
      </c>
      <c r="B76" s="7" t="str">
        <f>IF('Worker Types'!B76&lt;&gt;"",'Worker Types'!B76,"")</f>
        <v/>
      </c>
      <c r="C76" s="7" t="str">
        <f>IF(B76="","",HLOOKUP(B76,'Demand Locations'!$3:$4,2,FALSE))</f>
        <v/>
      </c>
      <c r="D76" s="7" t="str">
        <f>IF(B76="","",COUNTIF('Workers Settings'!H:H,B76))</f>
        <v/>
      </c>
      <c r="E76" s="7" t="str">
        <f>IF(B76="","",COUNTIF('Workers Assignments'!X:X,B76))</f>
        <v/>
      </c>
      <c r="F76" s="7" t="str">
        <f t="shared" si="8"/>
        <v/>
      </c>
      <c r="G76" s="61" t="str">
        <f t="shared" si="10"/>
        <v/>
      </c>
      <c r="H76" s="7" t="str">
        <f t="shared" si="11"/>
        <v/>
      </c>
      <c r="I76" s="29" t="str">
        <f t="shared" si="9"/>
        <v/>
      </c>
      <c r="J76" s="24"/>
      <c r="K76" s="29"/>
    </row>
    <row r="77" spans="1:11" x14ac:dyDescent="0.25">
      <c r="A77" s="7">
        <f t="shared" si="12"/>
        <v>73</v>
      </c>
      <c r="B77" s="7" t="str">
        <f>IF('Worker Types'!B77&lt;&gt;"",'Worker Types'!B77,"")</f>
        <v/>
      </c>
      <c r="C77" s="7" t="str">
        <f>IF(B77="","",HLOOKUP(B77,'Demand Locations'!$3:$4,2,FALSE))</f>
        <v/>
      </c>
      <c r="D77" s="7" t="str">
        <f>IF(B77="","",COUNTIF('Workers Settings'!H:H,B77))</f>
        <v/>
      </c>
      <c r="E77" s="7" t="str">
        <f>IF(B77="","",COUNTIF('Workers Assignments'!X:X,B77))</f>
        <v/>
      </c>
      <c r="F77" s="7" t="str">
        <f t="shared" si="8"/>
        <v/>
      </c>
      <c r="G77" s="61" t="str">
        <f t="shared" si="10"/>
        <v/>
      </c>
      <c r="H77" s="7" t="str">
        <f t="shared" si="11"/>
        <v/>
      </c>
      <c r="I77" s="29" t="str">
        <f t="shared" si="9"/>
        <v/>
      </c>
      <c r="J77" s="24"/>
      <c r="K77" s="29"/>
    </row>
    <row r="78" spans="1:11" x14ac:dyDescent="0.25">
      <c r="A78" s="7">
        <f t="shared" si="12"/>
        <v>74</v>
      </c>
      <c r="B78" s="7" t="str">
        <f>IF('Worker Types'!B78&lt;&gt;"",'Worker Types'!B78,"")</f>
        <v/>
      </c>
      <c r="C78" s="7" t="str">
        <f>IF(B78="","",HLOOKUP(B78,'Demand Locations'!$3:$4,2,FALSE))</f>
        <v/>
      </c>
      <c r="D78" s="7" t="str">
        <f>IF(B78="","",COUNTIF('Workers Settings'!H:H,B78))</f>
        <v/>
      </c>
      <c r="E78" s="7" t="str">
        <f>IF(B78="","",COUNTIF('Workers Assignments'!X:X,B78))</f>
        <v/>
      </c>
      <c r="F78" s="7" t="str">
        <f t="shared" si="8"/>
        <v/>
      </c>
      <c r="G78" s="61" t="str">
        <f t="shared" si="10"/>
        <v/>
      </c>
      <c r="H78" s="7" t="str">
        <f t="shared" si="11"/>
        <v/>
      </c>
      <c r="I78" s="29" t="str">
        <f t="shared" si="9"/>
        <v/>
      </c>
      <c r="J78" s="24"/>
      <c r="K78" s="29"/>
    </row>
    <row r="79" spans="1:11" x14ac:dyDescent="0.25">
      <c r="A79" s="7">
        <f t="shared" si="12"/>
        <v>75</v>
      </c>
      <c r="B79" s="7" t="str">
        <f>IF('Worker Types'!B79&lt;&gt;"",'Worker Types'!B79,"")</f>
        <v/>
      </c>
      <c r="C79" s="7" t="str">
        <f>IF(B79="","",HLOOKUP(B79,'Demand Locations'!$3:$4,2,FALSE))</f>
        <v/>
      </c>
      <c r="D79" s="7" t="str">
        <f>IF(B79="","",COUNTIF('Workers Settings'!H:H,B79))</f>
        <v/>
      </c>
      <c r="E79" s="7" t="str">
        <f>IF(B79="","",COUNTIF('Workers Assignments'!X:X,B79))</f>
        <v/>
      </c>
      <c r="F79" s="7" t="str">
        <f t="shared" si="8"/>
        <v/>
      </c>
      <c r="G79" s="61" t="str">
        <f t="shared" si="10"/>
        <v/>
      </c>
      <c r="H79" s="7" t="str">
        <f t="shared" si="11"/>
        <v/>
      </c>
      <c r="I79" s="29" t="str">
        <f t="shared" si="9"/>
        <v/>
      </c>
      <c r="J79" s="24"/>
      <c r="K79" s="29"/>
    </row>
    <row r="80" spans="1:11" x14ac:dyDescent="0.25">
      <c r="A80" s="7">
        <f t="shared" si="12"/>
        <v>76</v>
      </c>
      <c r="B80" s="7" t="str">
        <f>IF('Worker Types'!B80&lt;&gt;"",'Worker Types'!B80,"")</f>
        <v/>
      </c>
      <c r="C80" s="7" t="str">
        <f>IF(B80="","",HLOOKUP(B80,'Demand Locations'!$3:$4,2,FALSE))</f>
        <v/>
      </c>
      <c r="D80" s="7" t="str">
        <f>IF(B80="","",COUNTIF('Workers Settings'!H:H,B80))</f>
        <v/>
      </c>
      <c r="E80" s="7" t="str">
        <f>IF(B80="","",COUNTIF('Workers Assignments'!X:X,B80))</f>
        <v/>
      </c>
      <c r="F80" s="7" t="str">
        <f t="shared" si="8"/>
        <v/>
      </c>
      <c r="G80" s="61" t="str">
        <f t="shared" si="10"/>
        <v/>
      </c>
      <c r="H80" s="7" t="str">
        <f t="shared" si="11"/>
        <v/>
      </c>
      <c r="I80" s="29" t="str">
        <f t="shared" si="9"/>
        <v/>
      </c>
      <c r="J80" s="24"/>
      <c r="K80" s="29"/>
    </row>
    <row r="81" spans="1:11" x14ac:dyDescent="0.25">
      <c r="A81" s="7">
        <f t="shared" si="12"/>
        <v>77</v>
      </c>
      <c r="B81" s="7" t="str">
        <f>IF('Worker Types'!B81&lt;&gt;"",'Worker Types'!B81,"")</f>
        <v/>
      </c>
      <c r="C81" s="7" t="str">
        <f>IF(B81="","",HLOOKUP(B81,'Demand Locations'!$3:$4,2,FALSE))</f>
        <v/>
      </c>
      <c r="D81" s="7" t="str">
        <f>IF(B81="","",COUNTIF('Workers Settings'!H:H,B81))</f>
        <v/>
      </c>
      <c r="E81" s="7" t="str">
        <f>IF(B81="","",COUNTIF('Workers Assignments'!X:X,B81))</f>
        <v/>
      </c>
      <c r="F81" s="7" t="str">
        <f t="shared" si="8"/>
        <v/>
      </c>
      <c r="G81" s="61" t="str">
        <f t="shared" si="10"/>
        <v/>
      </c>
      <c r="H81" s="7" t="str">
        <f t="shared" si="11"/>
        <v/>
      </c>
      <c r="I81" s="29" t="str">
        <f t="shared" si="9"/>
        <v/>
      </c>
      <c r="J81" s="24"/>
      <c r="K81" s="29"/>
    </row>
    <row r="82" spans="1:11" x14ac:dyDescent="0.25">
      <c r="A82" s="7">
        <f t="shared" si="12"/>
        <v>78</v>
      </c>
      <c r="B82" s="7" t="str">
        <f>IF('Worker Types'!B82&lt;&gt;"",'Worker Types'!B82,"")</f>
        <v/>
      </c>
      <c r="C82" s="7" t="str">
        <f>IF(B82="","",HLOOKUP(B82,'Demand Locations'!$3:$4,2,FALSE))</f>
        <v/>
      </c>
      <c r="D82" s="7" t="str">
        <f>IF(B82="","",COUNTIF('Workers Settings'!H:H,B82))</f>
        <v/>
      </c>
      <c r="E82" s="7" t="str">
        <f>IF(B82="","",COUNTIF('Workers Assignments'!X:X,B82))</f>
        <v/>
      </c>
      <c r="F82" s="7" t="str">
        <f t="shared" si="8"/>
        <v/>
      </c>
      <c r="G82" s="61" t="str">
        <f t="shared" si="10"/>
        <v/>
      </c>
      <c r="H82" s="7" t="str">
        <f t="shared" si="11"/>
        <v/>
      </c>
      <c r="I82" s="29" t="str">
        <f t="shared" si="9"/>
        <v/>
      </c>
      <c r="J82" s="24"/>
      <c r="K82" s="29"/>
    </row>
    <row r="83" spans="1:11" x14ac:dyDescent="0.25">
      <c r="A83" s="7">
        <f t="shared" si="12"/>
        <v>79</v>
      </c>
      <c r="B83" s="7" t="str">
        <f>IF('Worker Types'!B83&lt;&gt;"",'Worker Types'!B83,"")</f>
        <v/>
      </c>
      <c r="C83" s="7" t="str">
        <f>IF(B83="","",HLOOKUP(B83,'Demand Locations'!$3:$4,2,FALSE))</f>
        <v/>
      </c>
      <c r="D83" s="7" t="str">
        <f>IF(B83="","",COUNTIF('Workers Settings'!H:H,B83))</f>
        <v/>
      </c>
      <c r="E83" s="7" t="str">
        <f>IF(B83="","",COUNTIF('Workers Assignments'!X:X,B83))</f>
        <v/>
      </c>
      <c r="F83" s="7" t="str">
        <f t="shared" si="8"/>
        <v/>
      </c>
      <c r="G83" s="61" t="str">
        <f t="shared" si="10"/>
        <v/>
      </c>
      <c r="H83" s="7" t="str">
        <f t="shared" si="11"/>
        <v/>
      </c>
      <c r="I83" s="29" t="str">
        <f t="shared" si="9"/>
        <v/>
      </c>
      <c r="J83" s="24"/>
      <c r="K83" s="29"/>
    </row>
    <row r="84" spans="1:11" x14ac:dyDescent="0.25">
      <c r="A84" s="7">
        <f t="shared" si="12"/>
        <v>80</v>
      </c>
      <c r="B84" s="7" t="str">
        <f>IF('Worker Types'!B84&lt;&gt;"",'Worker Types'!B84,"")</f>
        <v/>
      </c>
      <c r="C84" s="7" t="str">
        <f>IF(B84="","",HLOOKUP(B84,'Demand Locations'!$3:$4,2,FALSE))</f>
        <v/>
      </c>
      <c r="D84" s="7" t="str">
        <f>IF(B84="","",COUNTIF('Workers Settings'!H:H,B84))</f>
        <v/>
      </c>
      <c r="E84" s="7" t="str">
        <f>IF(B84="","",COUNTIF('Workers Assignments'!X:X,B84))</f>
        <v/>
      </c>
      <c r="F84" s="7" t="str">
        <f t="shared" si="8"/>
        <v/>
      </c>
      <c r="G84" s="61" t="str">
        <f t="shared" si="10"/>
        <v/>
      </c>
      <c r="H84" s="7" t="str">
        <f t="shared" si="11"/>
        <v/>
      </c>
      <c r="I84" s="29" t="str">
        <f t="shared" si="9"/>
        <v/>
      </c>
      <c r="J84" s="24"/>
      <c r="K84" s="29"/>
    </row>
    <row r="85" spans="1:11" x14ac:dyDescent="0.25">
      <c r="A85" s="7">
        <f t="shared" si="12"/>
        <v>81</v>
      </c>
      <c r="B85" s="7" t="str">
        <f>IF('Worker Types'!B85&lt;&gt;"",'Worker Types'!B85,"")</f>
        <v/>
      </c>
      <c r="C85" s="7" t="str">
        <f>IF(B85="","",HLOOKUP(B85,'Demand Locations'!$3:$4,2,FALSE))</f>
        <v/>
      </c>
      <c r="D85" s="7" t="str">
        <f>IF(B85="","",COUNTIF('Workers Settings'!H:H,B85))</f>
        <v/>
      </c>
      <c r="E85" s="7" t="str">
        <f>IF(B85="","",COUNTIF('Workers Assignments'!X:X,B85))</f>
        <v/>
      </c>
      <c r="F85" s="7" t="str">
        <f t="shared" si="8"/>
        <v/>
      </c>
      <c r="G85" s="61" t="str">
        <f t="shared" si="10"/>
        <v/>
      </c>
      <c r="H85" s="7" t="str">
        <f t="shared" si="11"/>
        <v/>
      </c>
      <c r="I85" s="29" t="str">
        <f t="shared" si="9"/>
        <v/>
      </c>
      <c r="J85" s="24"/>
      <c r="K85" s="29"/>
    </row>
    <row r="86" spans="1:11" x14ac:dyDescent="0.25">
      <c r="A86" s="7">
        <f t="shared" si="12"/>
        <v>82</v>
      </c>
      <c r="B86" s="7" t="str">
        <f>IF('Worker Types'!B86&lt;&gt;"",'Worker Types'!B86,"")</f>
        <v/>
      </c>
      <c r="C86" s="7" t="str">
        <f>IF(B86="","",HLOOKUP(B86,'Demand Locations'!$3:$4,2,FALSE))</f>
        <v/>
      </c>
      <c r="D86" s="7" t="str">
        <f>IF(B86="","",COUNTIF('Workers Settings'!H:H,B86))</f>
        <v/>
      </c>
      <c r="E86" s="7" t="str">
        <f>IF(B86="","",COUNTIF('Workers Assignments'!X:X,B86))</f>
        <v/>
      </c>
      <c r="F86" s="7" t="str">
        <f t="shared" si="8"/>
        <v/>
      </c>
      <c r="G86" s="61" t="str">
        <f t="shared" si="10"/>
        <v/>
      </c>
      <c r="H86" s="7" t="str">
        <f t="shared" si="11"/>
        <v/>
      </c>
      <c r="I86" s="29" t="str">
        <f t="shared" si="9"/>
        <v/>
      </c>
      <c r="J86" s="24"/>
      <c r="K86" s="29"/>
    </row>
    <row r="87" spans="1:11" x14ac:dyDescent="0.25">
      <c r="A87" s="7">
        <f t="shared" si="12"/>
        <v>83</v>
      </c>
      <c r="B87" s="7" t="str">
        <f>IF('Worker Types'!B87&lt;&gt;"",'Worker Types'!B87,"")</f>
        <v/>
      </c>
      <c r="C87" s="7" t="str">
        <f>IF(B87="","",HLOOKUP(B87,'Demand Locations'!$3:$4,2,FALSE))</f>
        <v/>
      </c>
      <c r="D87" s="7" t="str">
        <f>IF(B87="","",COUNTIF('Workers Settings'!H:H,B87))</f>
        <v/>
      </c>
      <c r="E87" s="7" t="str">
        <f>IF(B87="","",COUNTIF('Workers Assignments'!X:X,B87))</f>
        <v/>
      </c>
      <c r="F87" s="7" t="str">
        <f t="shared" si="8"/>
        <v/>
      </c>
      <c r="G87" s="61" t="str">
        <f t="shared" si="10"/>
        <v/>
      </c>
      <c r="H87" s="7" t="str">
        <f t="shared" si="11"/>
        <v/>
      </c>
      <c r="I87" s="29" t="str">
        <f t="shared" si="9"/>
        <v/>
      </c>
      <c r="J87" s="24"/>
      <c r="K87" s="29"/>
    </row>
    <row r="88" spans="1:11" x14ac:dyDescent="0.25">
      <c r="A88" s="7">
        <f t="shared" si="12"/>
        <v>84</v>
      </c>
      <c r="B88" s="7" t="str">
        <f>IF('Worker Types'!B88&lt;&gt;"",'Worker Types'!B88,"")</f>
        <v/>
      </c>
      <c r="C88" s="7" t="str">
        <f>IF(B88="","",HLOOKUP(B88,'Demand Locations'!$3:$4,2,FALSE))</f>
        <v/>
      </c>
      <c r="D88" s="7" t="str">
        <f>IF(B88="","",COUNTIF('Workers Settings'!H:H,B88))</f>
        <v/>
      </c>
      <c r="E88" s="7" t="str">
        <f>IF(B88="","",COUNTIF('Workers Assignments'!X:X,B88))</f>
        <v/>
      </c>
      <c r="F88" s="7" t="str">
        <f t="shared" si="8"/>
        <v/>
      </c>
      <c r="G88" s="61" t="str">
        <f t="shared" si="10"/>
        <v/>
      </c>
      <c r="H88" s="7" t="str">
        <f t="shared" si="11"/>
        <v/>
      </c>
      <c r="I88" s="29" t="str">
        <f t="shared" si="9"/>
        <v/>
      </c>
      <c r="J88" s="24"/>
      <c r="K88" s="29"/>
    </row>
    <row r="89" spans="1:11" x14ac:dyDescent="0.25">
      <c r="A89" s="7">
        <f t="shared" si="12"/>
        <v>85</v>
      </c>
      <c r="B89" s="7" t="str">
        <f>IF('Worker Types'!B89&lt;&gt;"",'Worker Types'!B89,"")</f>
        <v/>
      </c>
      <c r="C89" s="7" t="str">
        <f>IF(B89="","",HLOOKUP(B89,'Demand Locations'!$3:$4,2,FALSE))</f>
        <v/>
      </c>
      <c r="D89" s="7" t="str">
        <f>IF(B89="","",COUNTIF('Workers Settings'!H:H,B89))</f>
        <v/>
      </c>
      <c r="E89" s="7" t="str">
        <f>IF(B89="","",COUNTIF('Workers Assignments'!X:X,B89))</f>
        <v/>
      </c>
      <c r="F89" s="7" t="str">
        <f t="shared" si="8"/>
        <v/>
      </c>
      <c r="G89" s="61" t="str">
        <f t="shared" si="10"/>
        <v/>
      </c>
      <c r="H89" s="7" t="str">
        <f t="shared" si="11"/>
        <v/>
      </c>
      <c r="I89" s="29" t="str">
        <f t="shared" si="9"/>
        <v/>
      </c>
      <c r="J89" s="24"/>
      <c r="K89" s="29"/>
    </row>
    <row r="90" spans="1:11" x14ac:dyDescent="0.25">
      <c r="A90" s="7">
        <f t="shared" si="12"/>
        <v>86</v>
      </c>
      <c r="B90" s="7" t="str">
        <f>IF('Worker Types'!B90&lt;&gt;"",'Worker Types'!B90,"")</f>
        <v/>
      </c>
      <c r="C90" s="7" t="str">
        <f>IF(B90="","",HLOOKUP(B90,'Demand Locations'!$3:$4,2,FALSE))</f>
        <v/>
      </c>
      <c r="D90" s="7" t="str">
        <f>IF(B90="","",COUNTIF('Workers Settings'!H:H,B90))</f>
        <v/>
      </c>
      <c r="E90" s="7" t="str">
        <f>IF(B90="","",COUNTIF('Workers Assignments'!X:X,B90))</f>
        <v/>
      </c>
      <c r="F90" s="7" t="str">
        <f t="shared" si="8"/>
        <v/>
      </c>
      <c r="G90" s="61" t="str">
        <f t="shared" si="10"/>
        <v/>
      </c>
      <c r="H90" s="7" t="str">
        <f t="shared" si="11"/>
        <v/>
      </c>
      <c r="I90" s="29" t="str">
        <f t="shared" si="9"/>
        <v/>
      </c>
      <c r="J90" s="24"/>
      <c r="K90" s="29"/>
    </row>
    <row r="91" spans="1:11" x14ac:dyDescent="0.25">
      <c r="A91" s="7">
        <f t="shared" si="12"/>
        <v>87</v>
      </c>
      <c r="B91" s="7" t="str">
        <f>IF('Worker Types'!B91&lt;&gt;"",'Worker Types'!B91,"")</f>
        <v/>
      </c>
      <c r="C91" s="7" t="str">
        <f>IF(B91="","",HLOOKUP(B91,'Demand Locations'!$3:$4,2,FALSE))</f>
        <v/>
      </c>
      <c r="D91" s="7" t="str">
        <f>IF(B91="","",COUNTIF('Workers Settings'!H:H,B91))</f>
        <v/>
      </c>
      <c r="E91" s="7" t="str">
        <f>IF(B91="","",COUNTIF('Workers Assignments'!X:X,B91))</f>
        <v/>
      </c>
      <c r="F91" s="7" t="str">
        <f t="shared" si="8"/>
        <v/>
      </c>
      <c r="G91" s="61" t="str">
        <f t="shared" si="10"/>
        <v/>
      </c>
      <c r="H91" s="7" t="str">
        <f t="shared" si="11"/>
        <v/>
      </c>
      <c r="I91" s="29" t="str">
        <f t="shared" si="9"/>
        <v/>
      </c>
      <c r="J91" s="24"/>
      <c r="K91" s="29"/>
    </row>
    <row r="92" spans="1:11" x14ac:dyDescent="0.25">
      <c r="A92" s="7">
        <f t="shared" si="12"/>
        <v>88</v>
      </c>
      <c r="B92" s="7" t="str">
        <f>IF('Worker Types'!B92&lt;&gt;"",'Worker Types'!B92,"")</f>
        <v/>
      </c>
      <c r="C92" s="7" t="str">
        <f>IF(B92="","",HLOOKUP(B92,'Demand Locations'!$3:$4,2,FALSE))</f>
        <v/>
      </c>
      <c r="D92" s="7" t="str">
        <f>IF(B92="","",COUNTIF('Workers Settings'!H:H,B92))</f>
        <v/>
      </c>
      <c r="E92" s="7" t="str">
        <f>IF(B92="","",COUNTIF('Workers Assignments'!X:X,B92))</f>
        <v/>
      </c>
      <c r="F92" s="7" t="str">
        <f t="shared" si="8"/>
        <v/>
      </c>
      <c r="G92" s="61" t="str">
        <f t="shared" si="10"/>
        <v/>
      </c>
      <c r="H92" s="7" t="str">
        <f t="shared" si="11"/>
        <v/>
      </c>
      <c r="I92" s="29" t="str">
        <f t="shared" si="9"/>
        <v/>
      </c>
      <c r="J92" s="24"/>
      <c r="K92" s="29"/>
    </row>
    <row r="93" spans="1:11" x14ac:dyDescent="0.25">
      <c r="A93" s="7">
        <f t="shared" si="12"/>
        <v>89</v>
      </c>
      <c r="B93" s="7" t="str">
        <f>IF('Worker Types'!B93&lt;&gt;"",'Worker Types'!B93,"")</f>
        <v/>
      </c>
      <c r="C93" s="7" t="str">
        <f>IF(B93="","",HLOOKUP(B93,'Demand Locations'!$3:$4,2,FALSE))</f>
        <v/>
      </c>
      <c r="D93" s="7" t="str">
        <f>IF(B93="","",COUNTIF('Workers Settings'!H:H,B93))</f>
        <v/>
      </c>
      <c r="E93" s="7" t="str">
        <f>IF(B93="","",COUNTIF('Workers Assignments'!X:X,B93))</f>
        <v/>
      </c>
      <c r="F93" s="7" t="str">
        <f t="shared" si="8"/>
        <v/>
      </c>
      <c r="G93" s="61" t="str">
        <f t="shared" si="10"/>
        <v/>
      </c>
      <c r="H93" s="7" t="str">
        <f t="shared" si="11"/>
        <v/>
      </c>
      <c r="I93" s="29" t="str">
        <f t="shared" si="9"/>
        <v/>
      </c>
      <c r="J93" s="24"/>
      <c r="K93" s="29"/>
    </row>
    <row r="94" spans="1:11" x14ac:dyDescent="0.25">
      <c r="A94" s="7">
        <f t="shared" si="12"/>
        <v>90</v>
      </c>
      <c r="B94" s="7" t="str">
        <f>IF('Worker Types'!B94&lt;&gt;"",'Worker Types'!B94,"")</f>
        <v/>
      </c>
      <c r="C94" s="7" t="str">
        <f>IF(B94="","",HLOOKUP(B94,'Demand Locations'!$3:$4,2,FALSE))</f>
        <v/>
      </c>
      <c r="D94" s="7" t="str">
        <f>IF(B94="","",COUNTIF('Workers Settings'!H:H,B94))</f>
        <v/>
      </c>
      <c r="E94" s="7" t="str">
        <f>IF(B94="","",COUNTIF('Workers Assignments'!X:X,B94))</f>
        <v/>
      </c>
      <c r="F94" s="7" t="str">
        <f t="shared" si="8"/>
        <v/>
      </c>
      <c r="G94" s="61" t="str">
        <f t="shared" si="10"/>
        <v/>
      </c>
      <c r="H94" s="7" t="str">
        <f t="shared" si="11"/>
        <v/>
      </c>
      <c r="I94" s="29" t="str">
        <f t="shared" si="9"/>
        <v/>
      </c>
      <c r="J94" s="24"/>
      <c r="K94" s="29"/>
    </row>
    <row r="95" spans="1:11" x14ac:dyDescent="0.25">
      <c r="A95" s="7">
        <f t="shared" si="12"/>
        <v>91</v>
      </c>
      <c r="B95" s="7" t="str">
        <f>IF('Worker Types'!B95&lt;&gt;"",'Worker Types'!B95,"")</f>
        <v/>
      </c>
      <c r="C95" s="7" t="str">
        <f>IF(B95="","",HLOOKUP(B95,'Demand Locations'!$3:$4,2,FALSE))</f>
        <v/>
      </c>
      <c r="D95" s="7" t="str">
        <f>IF(B95="","",COUNTIF('Workers Settings'!H:H,B95))</f>
        <v/>
      </c>
      <c r="E95" s="7" t="str">
        <f>IF(B95="","",COUNTIF('Workers Assignments'!X:X,B95))</f>
        <v/>
      </c>
      <c r="F95" s="7" t="str">
        <f t="shared" si="8"/>
        <v/>
      </c>
      <c r="G95" s="61" t="str">
        <f t="shared" si="10"/>
        <v/>
      </c>
      <c r="H95" s="7" t="str">
        <f t="shared" si="11"/>
        <v/>
      </c>
      <c r="I95" s="29" t="str">
        <f t="shared" si="9"/>
        <v/>
      </c>
      <c r="J95" s="24"/>
      <c r="K95" s="29"/>
    </row>
    <row r="96" spans="1:11" x14ac:dyDescent="0.25">
      <c r="A96" s="7">
        <f t="shared" si="12"/>
        <v>92</v>
      </c>
      <c r="B96" s="7" t="str">
        <f>IF('Worker Types'!B96&lt;&gt;"",'Worker Types'!B96,"")</f>
        <v/>
      </c>
      <c r="C96" s="7" t="str">
        <f>IF(B96="","",HLOOKUP(B96,'Demand Locations'!$3:$4,2,FALSE))</f>
        <v/>
      </c>
      <c r="D96" s="7" t="str">
        <f>IF(B96="","",COUNTIF('Workers Settings'!H:H,B96))</f>
        <v/>
      </c>
      <c r="E96" s="7" t="str">
        <f>IF(B96="","",COUNTIF('Workers Assignments'!X:X,B96))</f>
        <v/>
      </c>
      <c r="F96" s="7" t="str">
        <f t="shared" si="8"/>
        <v/>
      </c>
      <c r="G96" s="61" t="str">
        <f t="shared" si="10"/>
        <v/>
      </c>
      <c r="H96" s="7" t="str">
        <f t="shared" si="11"/>
        <v/>
      </c>
      <c r="I96" s="29" t="str">
        <f t="shared" si="9"/>
        <v/>
      </c>
      <c r="J96" s="24"/>
      <c r="K96" s="29"/>
    </row>
    <row r="97" spans="1:11" x14ac:dyDescent="0.25">
      <c r="A97" s="7">
        <f t="shared" si="12"/>
        <v>93</v>
      </c>
      <c r="B97" s="7" t="str">
        <f>IF('Worker Types'!B97&lt;&gt;"",'Worker Types'!B97,"")</f>
        <v/>
      </c>
      <c r="C97" s="7" t="str">
        <f>IF(B97="","",HLOOKUP(B97,'Demand Locations'!$3:$4,2,FALSE))</f>
        <v/>
      </c>
      <c r="D97" s="7" t="str">
        <f>IF(B97="","",COUNTIF('Workers Settings'!H:H,B97))</f>
        <v/>
      </c>
      <c r="E97" s="7" t="str">
        <f>IF(B97="","",COUNTIF('Workers Assignments'!X:X,B97))</f>
        <v/>
      </c>
      <c r="F97" s="7" t="str">
        <f t="shared" si="8"/>
        <v/>
      </c>
      <c r="G97" s="61" t="str">
        <f t="shared" si="10"/>
        <v/>
      </c>
      <c r="H97" s="7" t="str">
        <f t="shared" si="11"/>
        <v/>
      </c>
      <c r="I97" s="29" t="str">
        <f t="shared" si="9"/>
        <v/>
      </c>
      <c r="J97" s="24"/>
      <c r="K97" s="29"/>
    </row>
    <row r="98" spans="1:11" x14ac:dyDescent="0.25">
      <c r="A98" s="7">
        <f t="shared" si="12"/>
        <v>94</v>
      </c>
      <c r="B98" s="7" t="str">
        <f>IF('Worker Types'!B98&lt;&gt;"",'Worker Types'!B98,"")</f>
        <v/>
      </c>
      <c r="C98" s="7" t="str">
        <f>IF(B98="","",HLOOKUP(B98,'Demand Locations'!$3:$4,2,FALSE))</f>
        <v/>
      </c>
      <c r="D98" s="7" t="str">
        <f>IF(B98="","",COUNTIF('Workers Settings'!H:H,B98))</f>
        <v/>
      </c>
      <c r="E98" s="7" t="str">
        <f>IF(B98="","",COUNTIF('Workers Assignments'!X:X,B98))</f>
        <v/>
      </c>
      <c r="F98" s="7" t="str">
        <f t="shared" si="8"/>
        <v/>
      </c>
      <c r="G98" s="61" t="str">
        <f t="shared" si="10"/>
        <v/>
      </c>
      <c r="H98" s="7" t="str">
        <f t="shared" si="11"/>
        <v/>
      </c>
      <c r="I98" s="29" t="str">
        <f t="shared" si="9"/>
        <v/>
      </c>
      <c r="J98" s="24"/>
      <c r="K98" s="29"/>
    </row>
    <row r="99" spans="1:11" x14ac:dyDescent="0.25">
      <c r="A99" s="7">
        <f t="shared" si="12"/>
        <v>95</v>
      </c>
      <c r="B99" s="7" t="str">
        <f>IF('Worker Types'!B99&lt;&gt;"",'Worker Types'!B99,"")</f>
        <v/>
      </c>
      <c r="C99" s="7" t="str">
        <f>IF(B99="","",HLOOKUP(B99,'Demand Locations'!$3:$4,2,FALSE))</f>
        <v/>
      </c>
      <c r="D99" s="7" t="str">
        <f>IF(B99="","",COUNTIF('Workers Settings'!H:H,B99))</f>
        <v/>
      </c>
      <c r="E99" s="7" t="str">
        <f>IF(B99="","",COUNTIF('Workers Assignments'!X:X,B99))</f>
        <v/>
      </c>
      <c r="F99" s="7" t="str">
        <f t="shared" si="8"/>
        <v/>
      </c>
      <c r="G99" s="61" t="str">
        <f t="shared" si="10"/>
        <v/>
      </c>
      <c r="H99" s="7" t="str">
        <f t="shared" si="11"/>
        <v/>
      </c>
      <c r="I99" s="29" t="str">
        <f t="shared" si="9"/>
        <v/>
      </c>
      <c r="J99" s="24"/>
      <c r="K99" s="29"/>
    </row>
    <row r="100" spans="1:11" x14ac:dyDescent="0.25">
      <c r="A100" s="7">
        <f t="shared" si="12"/>
        <v>96</v>
      </c>
      <c r="B100" s="7" t="str">
        <f>IF('Worker Types'!B100&lt;&gt;"",'Worker Types'!B100,"")</f>
        <v/>
      </c>
      <c r="C100" s="7" t="str">
        <f>IF(B100="","",HLOOKUP(B100,'Demand Locations'!$3:$4,2,FALSE))</f>
        <v/>
      </c>
      <c r="D100" s="7" t="str">
        <f>IF(B100="","",COUNTIF('Workers Settings'!H:H,B100))</f>
        <v/>
      </c>
      <c r="E100" s="7" t="str">
        <f>IF(B100="","",COUNTIF('Workers Assignments'!X:X,B100))</f>
        <v/>
      </c>
      <c r="F100" s="7" t="str">
        <f t="shared" si="8"/>
        <v/>
      </c>
      <c r="G100" s="61" t="str">
        <f t="shared" si="10"/>
        <v/>
      </c>
      <c r="H100" s="7" t="str">
        <f t="shared" si="11"/>
        <v/>
      </c>
      <c r="I100" s="29" t="str">
        <f t="shared" si="9"/>
        <v/>
      </c>
      <c r="J100" s="24"/>
      <c r="K100" s="29"/>
    </row>
    <row r="101" spans="1:11" x14ac:dyDescent="0.25">
      <c r="A101" s="7">
        <f t="shared" si="12"/>
        <v>97</v>
      </c>
      <c r="B101" s="7" t="str">
        <f>IF('Worker Types'!B101&lt;&gt;"",'Worker Types'!B101,"")</f>
        <v/>
      </c>
      <c r="C101" s="7" t="str">
        <f>IF(B101="","",HLOOKUP(B101,'Demand Locations'!$3:$4,2,FALSE))</f>
        <v/>
      </c>
      <c r="D101" s="7" t="str">
        <f>IF(B101="","",COUNTIF('Workers Settings'!H:H,B101))</f>
        <v/>
      </c>
      <c r="E101" s="7" t="str">
        <f>IF(B101="","",COUNTIF('Workers Assignments'!X:X,B101))</f>
        <v/>
      </c>
      <c r="F101" s="7" t="str">
        <f t="shared" ref="F101:F132" si="13">IF(B101="","",D101-E101)</f>
        <v/>
      </c>
      <c r="G101" s="61" t="str">
        <f t="shared" si="10"/>
        <v/>
      </c>
      <c r="H101" s="7" t="str">
        <f t="shared" si="11"/>
        <v/>
      </c>
      <c r="I101" s="29" t="str">
        <f t="shared" ref="I101:I132" si="14">IF(B101="","",F101-H101)</f>
        <v/>
      </c>
      <c r="J101" s="24"/>
      <c r="K101" s="29"/>
    </row>
    <row r="102" spans="1:11" x14ac:dyDescent="0.25">
      <c r="A102" s="7">
        <f t="shared" si="12"/>
        <v>98</v>
      </c>
      <c r="B102" s="7" t="str">
        <f>IF('Worker Types'!B102&lt;&gt;"",'Worker Types'!B102,"")</f>
        <v/>
      </c>
      <c r="C102" s="7" t="str">
        <f>IF(B102="","",HLOOKUP(B102,'Demand Locations'!$3:$4,2,FALSE))</f>
        <v/>
      </c>
      <c r="D102" s="7" t="str">
        <f>IF(B102="","",COUNTIF('Workers Settings'!H:H,B102))</f>
        <v/>
      </c>
      <c r="E102" s="7" t="str">
        <f>IF(B102="","",COUNTIF('Workers Assignments'!X:X,B102))</f>
        <v/>
      </c>
      <c r="F102" s="7" t="str">
        <f t="shared" si="13"/>
        <v/>
      </c>
      <c r="G102" s="61" t="str">
        <f t="shared" si="10"/>
        <v/>
      </c>
      <c r="H102" s="7" t="str">
        <f t="shared" si="11"/>
        <v/>
      </c>
      <c r="I102" s="29" t="str">
        <f t="shared" si="14"/>
        <v/>
      </c>
      <c r="J102" s="24"/>
      <c r="K102" s="29"/>
    </row>
    <row r="103" spans="1:11" x14ac:dyDescent="0.25">
      <c r="A103" s="7">
        <f t="shared" si="12"/>
        <v>99</v>
      </c>
      <c r="B103" s="7" t="str">
        <f>IF('Worker Types'!B103&lt;&gt;"",'Worker Types'!B103,"")</f>
        <v/>
      </c>
      <c r="C103" s="7" t="str">
        <f>IF(B103="","",HLOOKUP(B103,'Demand Locations'!$3:$4,2,FALSE))</f>
        <v/>
      </c>
      <c r="D103" s="7" t="str">
        <f>IF(B103="","",COUNTIF('Workers Settings'!H:H,B103))</f>
        <v/>
      </c>
      <c r="E103" s="7" t="str">
        <f>IF(B103="","",COUNTIF('Workers Assignments'!X:X,B103))</f>
        <v/>
      </c>
      <c r="F103" s="7" t="str">
        <f t="shared" si="13"/>
        <v/>
      </c>
      <c r="G103" s="61" t="str">
        <f t="shared" si="10"/>
        <v/>
      </c>
      <c r="H103" s="7" t="str">
        <f t="shared" si="11"/>
        <v/>
      </c>
      <c r="I103" s="29" t="str">
        <f t="shared" si="14"/>
        <v/>
      </c>
      <c r="J103" s="24"/>
      <c r="K103" s="29"/>
    </row>
    <row r="104" spans="1:11" x14ac:dyDescent="0.25">
      <c r="A104" s="7">
        <f t="shared" si="12"/>
        <v>100</v>
      </c>
      <c r="B104" s="7" t="str">
        <f>IF('Worker Types'!B104&lt;&gt;"",'Worker Types'!B104,"")</f>
        <v/>
      </c>
      <c r="C104" s="7" t="str">
        <f>IF(B104="","",HLOOKUP(B104,'Demand Locations'!$3:$4,2,FALSE))</f>
        <v/>
      </c>
      <c r="D104" s="7" t="str">
        <f>IF(B104="","",COUNTIF('Workers Settings'!H:H,B104))</f>
        <v/>
      </c>
      <c r="E104" s="7" t="str">
        <f>IF(B104="","",COUNTIF('Workers Assignments'!X:X,B104))</f>
        <v/>
      </c>
      <c r="F104" s="7" t="str">
        <f t="shared" si="13"/>
        <v/>
      </c>
      <c r="G104" s="61" t="str">
        <f t="shared" si="10"/>
        <v/>
      </c>
      <c r="H104" s="7" t="str">
        <f t="shared" si="11"/>
        <v/>
      </c>
      <c r="I104" s="29" t="str">
        <f t="shared" si="14"/>
        <v/>
      </c>
      <c r="J104" s="24"/>
      <c r="K104" s="29"/>
    </row>
    <row r="105" spans="1:11" x14ac:dyDescent="0.25">
      <c r="A105" s="7">
        <f t="shared" si="12"/>
        <v>101</v>
      </c>
      <c r="B105" s="7" t="str">
        <f>IF('Worker Types'!B105&lt;&gt;"",'Worker Types'!B105,"")</f>
        <v/>
      </c>
      <c r="C105" s="7" t="str">
        <f>IF(B105="","",HLOOKUP(B105,'Demand Locations'!$3:$4,2,FALSE))</f>
        <v/>
      </c>
      <c r="D105" s="7" t="str">
        <f>IF(B105="","",COUNTIF('Workers Settings'!H:H,B105))</f>
        <v/>
      </c>
      <c r="E105" s="7" t="str">
        <f>IF(B105="","",COUNTIF('Workers Assignments'!X:X,B105))</f>
        <v/>
      </c>
      <c r="F105" s="7" t="str">
        <f t="shared" si="13"/>
        <v/>
      </c>
      <c r="G105" s="61" t="str">
        <f t="shared" si="10"/>
        <v/>
      </c>
      <c r="H105" s="7" t="str">
        <f t="shared" si="11"/>
        <v/>
      </c>
      <c r="I105" s="29" t="str">
        <f t="shared" si="14"/>
        <v/>
      </c>
      <c r="J105" s="24"/>
      <c r="K105" s="29"/>
    </row>
    <row r="106" spans="1:11" x14ac:dyDescent="0.25">
      <c r="A106" s="7">
        <f t="shared" si="12"/>
        <v>102</v>
      </c>
      <c r="B106" s="7" t="str">
        <f>IF('Worker Types'!B106&lt;&gt;"",'Worker Types'!B106,"")</f>
        <v/>
      </c>
      <c r="C106" s="7" t="str">
        <f>IF(B106="","",HLOOKUP(B106,'Demand Locations'!$3:$4,2,FALSE))</f>
        <v/>
      </c>
      <c r="D106" s="7" t="str">
        <f>IF(B106="","",COUNTIF('Workers Settings'!H:H,B106))</f>
        <v/>
      </c>
      <c r="E106" s="7" t="str">
        <f>IF(B106="","",COUNTIF('Workers Assignments'!X:X,B106))</f>
        <v/>
      </c>
      <c r="F106" s="7" t="str">
        <f t="shared" si="13"/>
        <v/>
      </c>
      <c r="G106" s="61" t="str">
        <f t="shared" si="10"/>
        <v/>
      </c>
      <c r="H106" s="7" t="str">
        <f t="shared" si="11"/>
        <v/>
      </c>
      <c r="I106" s="29" t="str">
        <f t="shared" si="14"/>
        <v/>
      </c>
      <c r="J106" s="24"/>
      <c r="K106" s="29"/>
    </row>
    <row r="107" spans="1:11" x14ac:dyDescent="0.25">
      <c r="A107" s="7">
        <f t="shared" si="12"/>
        <v>103</v>
      </c>
      <c r="B107" s="7" t="str">
        <f>IF('Worker Types'!B107&lt;&gt;"",'Worker Types'!B107,"")</f>
        <v/>
      </c>
      <c r="C107" s="7" t="str">
        <f>IF(B107="","",HLOOKUP(B107,'Demand Locations'!$3:$4,2,FALSE))</f>
        <v/>
      </c>
      <c r="D107" s="7" t="str">
        <f>IF(B107="","",COUNTIF('Workers Settings'!H:H,B107))</f>
        <v/>
      </c>
      <c r="E107" s="7" t="str">
        <f>IF(B107="","",COUNTIF('Workers Assignments'!X:X,B107))</f>
        <v/>
      </c>
      <c r="F107" s="7" t="str">
        <f t="shared" si="13"/>
        <v/>
      </c>
      <c r="G107" s="61" t="str">
        <f t="shared" si="10"/>
        <v/>
      </c>
      <c r="H107" s="7" t="str">
        <f t="shared" si="11"/>
        <v/>
      </c>
      <c r="I107" s="29" t="str">
        <f t="shared" si="14"/>
        <v/>
      </c>
      <c r="J107" s="24"/>
      <c r="K107" s="29"/>
    </row>
    <row r="108" spans="1:11" x14ac:dyDescent="0.25">
      <c r="A108" s="7">
        <f t="shared" si="12"/>
        <v>104</v>
      </c>
      <c r="B108" s="7" t="str">
        <f>IF('Worker Types'!B108&lt;&gt;"",'Worker Types'!B108,"")</f>
        <v/>
      </c>
      <c r="C108" s="7" t="str">
        <f>IF(B108="","",HLOOKUP(B108,'Demand Locations'!$3:$4,2,FALSE))</f>
        <v/>
      </c>
      <c r="D108" s="7" t="str">
        <f>IF(B108="","",COUNTIF('Workers Settings'!H:H,B108))</f>
        <v/>
      </c>
      <c r="E108" s="7" t="str">
        <f>IF(B108="","",COUNTIF('Workers Assignments'!X:X,B108))</f>
        <v/>
      </c>
      <c r="F108" s="7" t="str">
        <f t="shared" si="13"/>
        <v/>
      </c>
      <c r="G108" s="61" t="str">
        <f t="shared" si="10"/>
        <v/>
      </c>
      <c r="H108" s="7" t="str">
        <f t="shared" si="11"/>
        <v/>
      </c>
      <c r="I108" s="29" t="str">
        <f t="shared" si="14"/>
        <v/>
      </c>
      <c r="J108" s="24"/>
      <c r="K108" s="29"/>
    </row>
    <row r="109" spans="1:11" x14ac:dyDescent="0.25">
      <c r="A109" s="7">
        <f t="shared" si="12"/>
        <v>105</v>
      </c>
      <c r="B109" s="7" t="str">
        <f>IF('Worker Types'!B109&lt;&gt;"",'Worker Types'!B109,"")</f>
        <v/>
      </c>
      <c r="C109" s="7" t="str">
        <f>IF(B109="","",HLOOKUP(B109,'Demand Locations'!$3:$4,2,FALSE))</f>
        <v/>
      </c>
      <c r="D109" s="7" t="str">
        <f>IF(B109="","",COUNTIF('Workers Settings'!H:H,B109))</f>
        <v/>
      </c>
      <c r="E109" s="7" t="str">
        <f>IF(B109="","",COUNTIF('Workers Assignments'!X:X,B109))</f>
        <v/>
      </c>
      <c r="F109" s="7" t="str">
        <f t="shared" si="13"/>
        <v/>
      </c>
      <c r="G109" s="61" t="str">
        <f t="shared" si="10"/>
        <v/>
      </c>
      <c r="H109" s="7" t="str">
        <f t="shared" si="11"/>
        <v/>
      </c>
      <c r="I109" s="29" t="str">
        <f t="shared" si="14"/>
        <v/>
      </c>
      <c r="J109" s="24"/>
      <c r="K109" s="29"/>
    </row>
    <row r="110" spans="1:11" x14ac:dyDescent="0.25">
      <c r="A110" s="7">
        <f t="shared" si="12"/>
        <v>106</v>
      </c>
      <c r="B110" s="7" t="str">
        <f>IF('Worker Types'!B110&lt;&gt;"",'Worker Types'!B110,"")</f>
        <v/>
      </c>
      <c r="C110" s="7" t="str">
        <f>IF(B110="","",HLOOKUP(B110,'Demand Locations'!$3:$4,2,FALSE))</f>
        <v/>
      </c>
      <c r="D110" s="7" t="str">
        <f>IF(B110="","",COUNTIF('Workers Settings'!H:H,B110))</f>
        <v/>
      </c>
      <c r="E110" s="7" t="str">
        <f>IF(B110="","",COUNTIF('Workers Assignments'!X:X,B110))</f>
        <v/>
      </c>
      <c r="F110" s="7" t="str">
        <f t="shared" si="13"/>
        <v/>
      </c>
      <c r="G110" s="61" t="str">
        <f t="shared" si="10"/>
        <v/>
      </c>
      <c r="H110" s="7" t="str">
        <f t="shared" si="11"/>
        <v/>
      </c>
      <c r="I110" s="29" t="str">
        <f t="shared" si="14"/>
        <v/>
      </c>
      <c r="J110" s="24"/>
      <c r="K110" s="29"/>
    </row>
    <row r="111" spans="1:11" x14ac:dyDescent="0.25">
      <c r="A111" s="7">
        <f t="shared" si="12"/>
        <v>107</v>
      </c>
      <c r="B111" s="7" t="str">
        <f>IF('Worker Types'!B111&lt;&gt;"",'Worker Types'!B111,"")</f>
        <v/>
      </c>
      <c r="C111" s="7" t="str">
        <f>IF(B111="","",HLOOKUP(B111,'Demand Locations'!$3:$4,2,FALSE))</f>
        <v/>
      </c>
      <c r="D111" s="7" t="str">
        <f>IF(B111="","",COUNTIF('Workers Settings'!H:H,B111))</f>
        <v/>
      </c>
      <c r="E111" s="7" t="str">
        <f>IF(B111="","",COUNTIF('Workers Assignments'!X:X,B111))</f>
        <v/>
      </c>
      <c r="F111" s="7" t="str">
        <f t="shared" si="13"/>
        <v/>
      </c>
      <c r="G111" s="61" t="str">
        <f t="shared" si="10"/>
        <v/>
      </c>
      <c r="H111" s="7" t="str">
        <f t="shared" si="11"/>
        <v/>
      </c>
      <c r="I111" s="29" t="str">
        <f t="shared" si="14"/>
        <v/>
      </c>
      <c r="J111" s="24"/>
      <c r="K111" s="29"/>
    </row>
    <row r="112" spans="1:11" x14ac:dyDescent="0.25">
      <c r="A112" s="7">
        <f t="shared" si="12"/>
        <v>108</v>
      </c>
      <c r="B112" s="7" t="str">
        <f>IF('Worker Types'!B112&lt;&gt;"",'Worker Types'!B112,"")</f>
        <v/>
      </c>
      <c r="C112" s="7" t="str">
        <f>IF(B112="","",HLOOKUP(B112,'Demand Locations'!$3:$4,2,FALSE))</f>
        <v/>
      </c>
      <c r="D112" s="7" t="str">
        <f>IF(B112="","",COUNTIF('Workers Settings'!H:H,B112))</f>
        <v/>
      </c>
      <c r="E112" s="7" t="str">
        <f>IF(B112="","",COUNTIF('Workers Assignments'!X:X,B112))</f>
        <v/>
      </c>
      <c r="F112" s="7" t="str">
        <f t="shared" si="13"/>
        <v/>
      </c>
      <c r="G112" s="61" t="str">
        <f t="shared" si="10"/>
        <v/>
      </c>
      <c r="H112" s="7" t="str">
        <f t="shared" si="11"/>
        <v/>
      </c>
      <c r="I112" s="29" t="str">
        <f t="shared" si="14"/>
        <v/>
      </c>
      <c r="J112" s="24"/>
      <c r="K112" s="29"/>
    </row>
    <row r="113" spans="1:11" x14ac:dyDescent="0.25">
      <c r="A113" s="7">
        <f t="shared" si="12"/>
        <v>109</v>
      </c>
      <c r="B113" s="7" t="str">
        <f>IF('Worker Types'!B113&lt;&gt;"",'Worker Types'!B113,"")</f>
        <v/>
      </c>
      <c r="C113" s="7" t="str">
        <f>IF(B113="","",HLOOKUP(B113,'Demand Locations'!$3:$4,2,FALSE))</f>
        <v/>
      </c>
      <c r="D113" s="7" t="str">
        <f>IF(B113="","",COUNTIF('Workers Settings'!H:H,B113))</f>
        <v/>
      </c>
      <c r="E113" s="7" t="str">
        <f>IF(B113="","",COUNTIF('Workers Assignments'!X:X,B113))</f>
        <v/>
      </c>
      <c r="F113" s="7" t="str">
        <f t="shared" si="13"/>
        <v/>
      </c>
      <c r="G113" s="61" t="str">
        <f t="shared" si="10"/>
        <v/>
      </c>
      <c r="H113" s="7" t="str">
        <f t="shared" si="11"/>
        <v/>
      </c>
      <c r="I113" s="29" t="str">
        <f t="shared" si="14"/>
        <v/>
      </c>
      <c r="J113" s="24"/>
      <c r="K113" s="29"/>
    </row>
    <row r="114" spans="1:11" x14ac:dyDescent="0.25">
      <c r="A114" s="7">
        <f t="shared" si="12"/>
        <v>110</v>
      </c>
      <c r="B114" s="7" t="str">
        <f>IF('Worker Types'!B114&lt;&gt;"",'Worker Types'!B114,"")</f>
        <v/>
      </c>
      <c r="C114" s="7" t="str">
        <f>IF(B114="","",HLOOKUP(B114,'Demand Locations'!$3:$4,2,FALSE))</f>
        <v/>
      </c>
      <c r="D114" s="7" t="str">
        <f>IF(B114="","",COUNTIF('Workers Settings'!H:H,B114))</f>
        <v/>
      </c>
      <c r="E114" s="7" t="str">
        <f>IF(B114="","",COUNTIF('Workers Assignments'!X:X,B114))</f>
        <v/>
      </c>
      <c r="F114" s="7" t="str">
        <f t="shared" si="13"/>
        <v/>
      </c>
      <c r="G114" s="61" t="str">
        <f t="shared" si="10"/>
        <v/>
      </c>
      <c r="H114" s="7" t="str">
        <f t="shared" si="11"/>
        <v/>
      </c>
      <c r="I114" s="29" t="str">
        <f t="shared" si="14"/>
        <v/>
      </c>
      <c r="J114" s="24"/>
      <c r="K114" s="29"/>
    </row>
    <row r="115" spans="1:11" x14ac:dyDescent="0.25">
      <c r="A115" s="7">
        <f t="shared" si="12"/>
        <v>111</v>
      </c>
      <c r="B115" s="7" t="str">
        <f>IF('Worker Types'!B115&lt;&gt;"",'Worker Types'!B115,"")</f>
        <v/>
      </c>
      <c r="C115" s="7" t="str">
        <f>IF(B115="","",HLOOKUP(B115,'Demand Locations'!$3:$4,2,FALSE))</f>
        <v/>
      </c>
      <c r="D115" s="7" t="str">
        <f>IF(B115="","",COUNTIF('Workers Settings'!H:H,B115))</f>
        <v/>
      </c>
      <c r="E115" s="7" t="str">
        <f>IF(B115="","",COUNTIF('Workers Assignments'!X:X,B115))</f>
        <v/>
      </c>
      <c r="F115" s="7" t="str">
        <f t="shared" si="13"/>
        <v/>
      </c>
      <c r="G115" s="61" t="str">
        <f t="shared" si="10"/>
        <v/>
      </c>
      <c r="H115" s="7" t="str">
        <f t="shared" si="11"/>
        <v/>
      </c>
      <c r="I115" s="29" t="str">
        <f t="shared" si="14"/>
        <v/>
      </c>
      <c r="J115" s="24"/>
      <c r="K115" s="29"/>
    </row>
    <row r="116" spans="1:11" x14ac:dyDescent="0.25">
      <c r="A116" s="7">
        <f t="shared" si="12"/>
        <v>112</v>
      </c>
      <c r="B116" s="7" t="str">
        <f>IF('Worker Types'!B116&lt;&gt;"",'Worker Types'!B116,"")</f>
        <v/>
      </c>
      <c r="C116" s="7" t="str">
        <f>IF(B116="","",HLOOKUP(B116,'Demand Locations'!$3:$4,2,FALSE))</f>
        <v/>
      </c>
      <c r="D116" s="7" t="str">
        <f>IF(B116="","",COUNTIF('Workers Settings'!H:H,B116))</f>
        <v/>
      </c>
      <c r="E116" s="7" t="str">
        <f>IF(B116="","",COUNTIF('Workers Assignments'!X:X,B116))</f>
        <v/>
      </c>
      <c r="F116" s="7" t="str">
        <f t="shared" si="13"/>
        <v/>
      </c>
      <c r="G116" s="61" t="str">
        <f t="shared" si="10"/>
        <v/>
      </c>
      <c r="H116" s="7" t="str">
        <f t="shared" si="11"/>
        <v/>
      </c>
      <c r="I116" s="29" t="str">
        <f t="shared" si="14"/>
        <v/>
      </c>
      <c r="J116" s="24"/>
      <c r="K116" s="29"/>
    </row>
    <row r="117" spans="1:11" x14ac:dyDescent="0.25">
      <c r="A117" s="7">
        <f t="shared" si="12"/>
        <v>113</v>
      </c>
      <c r="B117" s="7" t="str">
        <f>IF('Worker Types'!B117&lt;&gt;"",'Worker Types'!B117,"")</f>
        <v/>
      </c>
      <c r="C117" s="7" t="str">
        <f>IF(B117="","",HLOOKUP(B117,'Demand Locations'!$3:$4,2,FALSE))</f>
        <v/>
      </c>
      <c r="D117" s="7" t="str">
        <f>IF(B117="","",COUNTIF('Workers Settings'!H:H,B117))</f>
        <v/>
      </c>
      <c r="E117" s="7" t="str">
        <f>IF(B117="","",COUNTIF('Workers Assignments'!X:X,B117))</f>
        <v/>
      </c>
      <c r="F117" s="7" t="str">
        <f t="shared" si="13"/>
        <v/>
      </c>
      <c r="G117" s="61" t="str">
        <f t="shared" si="10"/>
        <v/>
      </c>
      <c r="H117" s="7" t="str">
        <f t="shared" si="11"/>
        <v/>
      </c>
      <c r="I117" s="29" t="str">
        <f t="shared" si="14"/>
        <v/>
      </c>
      <c r="J117" s="24"/>
      <c r="K117" s="29"/>
    </row>
    <row r="118" spans="1:11" x14ac:dyDescent="0.25">
      <c r="A118" s="7">
        <f t="shared" si="12"/>
        <v>114</v>
      </c>
      <c r="B118" s="7" t="str">
        <f>IF('Worker Types'!B118&lt;&gt;"",'Worker Types'!B118,"")</f>
        <v/>
      </c>
      <c r="C118" s="7" t="str">
        <f>IF(B118="","",HLOOKUP(B118,'Demand Locations'!$3:$4,2,FALSE))</f>
        <v/>
      </c>
      <c r="D118" s="7" t="str">
        <f>IF(B118="","",COUNTIF('Workers Settings'!H:H,B118))</f>
        <v/>
      </c>
      <c r="E118" s="7" t="str">
        <f>IF(B118="","",COUNTIF('Workers Assignments'!X:X,B118))</f>
        <v/>
      </c>
      <c r="F118" s="7" t="str">
        <f t="shared" si="13"/>
        <v/>
      </c>
      <c r="G118" s="61" t="str">
        <f t="shared" si="10"/>
        <v/>
      </c>
      <c r="H118" s="7" t="str">
        <f t="shared" si="11"/>
        <v/>
      </c>
      <c r="I118" s="29" t="str">
        <f t="shared" si="14"/>
        <v/>
      </c>
      <c r="J118" s="24"/>
      <c r="K118" s="29"/>
    </row>
    <row r="119" spans="1:11" x14ac:dyDescent="0.25">
      <c r="A119" s="7">
        <f t="shared" si="12"/>
        <v>115</v>
      </c>
      <c r="B119" s="7" t="str">
        <f>IF('Worker Types'!B119&lt;&gt;"",'Worker Types'!B119,"")</f>
        <v/>
      </c>
      <c r="C119" s="7" t="str">
        <f>IF(B119="","",HLOOKUP(B119,'Demand Locations'!$3:$4,2,FALSE))</f>
        <v/>
      </c>
      <c r="D119" s="7" t="str">
        <f>IF(B119="","",COUNTIF('Workers Settings'!H:H,B119))</f>
        <v/>
      </c>
      <c r="E119" s="7" t="str">
        <f>IF(B119="","",COUNTIF('Workers Assignments'!X:X,B119))</f>
        <v/>
      </c>
      <c r="F119" s="7" t="str">
        <f t="shared" si="13"/>
        <v/>
      </c>
      <c r="G119" s="61" t="str">
        <f t="shared" si="10"/>
        <v/>
      </c>
      <c r="H119" s="7" t="str">
        <f t="shared" si="11"/>
        <v/>
      </c>
      <c r="I119" s="29" t="str">
        <f t="shared" si="14"/>
        <v/>
      </c>
      <c r="J119" s="24"/>
      <c r="K119" s="29"/>
    </row>
    <row r="120" spans="1:11" x14ac:dyDescent="0.25">
      <c r="A120" s="7">
        <f t="shared" si="12"/>
        <v>116</v>
      </c>
      <c r="B120" s="7" t="str">
        <f>IF('Worker Types'!B120&lt;&gt;"",'Worker Types'!B120,"")</f>
        <v/>
      </c>
      <c r="C120" s="7" t="str">
        <f>IF(B120="","",HLOOKUP(B120,'Demand Locations'!$3:$4,2,FALSE))</f>
        <v/>
      </c>
      <c r="D120" s="7" t="str">
        <f>IF(B120="","",COUNTIF('Workers Settings'!H:H,B120))</f>
        <v/>
      </c>
      <c r="E120" s="7" t="str">
        <f>IF(B120="","",COUNTIF('Workers Assignments'!X:X,B120))</f>
        <v/>
      </c>
      <c r="F120" s="7" t="str">
        <f t="shared" si="13"/>
        <v/>
      </c>
      <c r="G120" s="61" t="str">
        <f t="shared" si="10"/>
        <v/>
      </c>
      <c r="H120" s="7" t="str">
        <f t="shared" si="11"/>
        <v/>
      </c>
      <c r="I120" s="29" t="str">
        <f t="shared" si="14"/>
        <v/>
      </c>
      <c r="J120" s="24"/>
      <c r="K120" s="29"/>
    </row>
    <row r="121" spans="1:11" x14ac:dyDescent="0.25">
      <c r="A121" s="7">
        <f t="shared" si="12"/>
        <v>117</v>
      </c>
      <c r="B121" s="7" t="str">
        <f>IF('Worker Types'!B121&lt;&gt;"",'Worker Types'!B121,"")</f>
        <v/>
      </c>
      <c r="C121" s="7" t="str">
        <f>IF(B121="","",HLOOKUP(B121,'Demand Locations'!$3:$4,2,FALSE))</f>
        <v/>
      </c>
      <c r="D121" s="7" t="str">
        <f>IF(B121="","",COUNTIF('Workers Settings'!H:H,B121))</f>
        <v/>
      </c>
      <c r="E121" s="7" t="str">
        <f>IF(B121="","",COUNTIF('Workers Assignments'!X:X,B121))</f>
        <v/>
      </c>
      <c r="F121" s="7" t="str">
        <f t="shared" si="13"/>
        <v/>
      </c>
      <c r="G121" s="61" t="str">
        <f t="shared" si="10"/>
        <v/>
      </c>
      <c r="H121" s="7" t="str">
        <f t="shared" si="11"/>
        <v/>
      </c>
      <c r="I121" s="29" t="str">
        <f t="shared" si="14"/>
        <v/>
      </c>
      <c r="J121" s="24"/>
      <c r="K121" s="29"/>
    </row>
    <row r="122" spans="1:11" x14ac:dyDescent="0.25">
      <c r="A122" s="7">
        <f t="shared" si="12"/>
        <v>118</v>
      </c>
      <c r="B122" s="7" t="str">
        <f>IF('Worker Types'!B122&lt;&gt;"",'Worker Types'!B122,"")</f>
        <v/>
      </c>
      <c r="C122" s="7" t="str">
        <f>IF(B122="","",HLOOKUP(B122,'Demand Locations'!$3:$4,2,FALSE))</f>
        <v/>
      </c>
      <c r="D122" s="7" t="str">
        <f>IF(B122="","",COUNTIF('Workers Settings'!H:H,B122))</f>
        <v/>
      </c>
      <c r="E122" s="7" t="str">
        <f>IF(B122="","",COUNTIF('Workers Assignments'!X:X,B122))</f>
        <v/>
      </c>
      <c r="F122" s="7" t="str">
        <f t="shared" si="13"/>
        <v/>
      </c>
      <c r="G122" s="61" t="str">
        <f t="shared" si="10"/>
        <v/>
      </c>
      <c r="H122" s="7" t="str">
        <f t="shared" si="11"/>
        <v/>
      </c>
      <c r="I122" s="29" t="str">
        <f t="shared" si="14"/>
        <v/>
      </c>
      <c r="J122" s="24"/>
      <c r="K122" s="29"/>
    </row>
    <row r="123" spans="1:11" x14ac:dyDescent="0.25">
      <c r="A123" s="7">
        <f t="shared" si="12"/>
        <v>119</v>
      </c>
      <c r="B123" s="7" t="str">
        <f>IF('Worker Types'!B123&lt;&gt;"",'Worker Types'!B123,"")</f>
        <v/>
      </c>
      <c r="C123" s="7" t="str">
        <f>IF(B123="","",HLOOKUP(B123,'Demand Locations'!$3:$4,2,FALSE))</f>
        <v/>
      </c>
      <c r="D123" s="7" t="str">
        <f>IF(B123="","",COUNTIF('Workers Settings'!H:H,B123))</f>
        <v/>
      </c>
      <c r="E123" s="7" t="str">
        <f>IF(B123="","",COUNTIF('Workers Assignments'!X:X,B123))</f>
        <v/>
      </c>
      <c r="F123" s="7" t="str">
        <f t="shared" si="13"/>
        <v/>
      </c>
      <c r="G123" s="61" t="str">
        <f t="shared" si="10"/>
        <v/>
      </c>
      <c r="H123" s="7" t="str">
        <f t="shared" si="11"/>
        <v/>
      </c>
      <c r="I123" s="29" t="str">
        <f t="shared" si="14"/>
        <v/>
      </c>
      <c r="J123" s="24"/>
      <c r="K123" s="29"/>
    </row>
    <row r="124" spans="1:11" x14ac:dyDescent="0.25">
      <c r="A124" s="7">
        <f t="shared" si="12"/>
        <v>120</v>
      </c>
      <c r="B124" s="7" t="str">
        <f>IF('Worker Types'!B124&lt;&gt;"",'Worker Types'!B124,"")</f>
        <v/>
      </c>
      <c r="C124" s="7" t="str">
        <f>IF(B124="","",HLOOKUP(B124,'Demand Locations'!$3:$4,2,FALSE))</f>
        <v/>
      </c>
      <c r="D124" s="7" t="str">
        <f>IF(B124="","",COUNTIF('Workers Settings'!H:H,B124))</f>
        <v/>
      </c>
      <c r="E124" s="7" t="str">
        <f>IF(B124="","",COUNTIF('Workers Assignments'!X:X,B124))</f>
        <v/>
      </c>
      <c r="F124" s="7" t="str">
        <f t="shared" si="13"/>
        <v/>
      </c>
      <c r="G124" s="61" t="str">
        <f t="shared" si="10"/>
        <v/>
      </c>
      <c r="H124" s="7" t="str">
        <f t="shared" si="11"/>
        <v/>
      </c>
      <c r="I124" s="29" t="str">
        <f t="shared" si="14"/>
        <v/>
      </c>
      <c r="J124" s="24"/>
      <c r="K124" s="29"/>
    </row>
    <row r="125" spans="1:11" x14ac:dyDescent="0.25">
      <c r="A125" s="7">
        <f t="shared" si="12"/>
        <v>121</v>
      </c>
      <c r="B125" s="7" t="str">
        <f>IF('Worker Types'!B125&lt;&gt;"",'Worker Types'!B125,"")</f>
        <v/>
      </c>
      <c r="C125" s="7" t="str">
        <f>IF(B125="","",HLOOKUP(B125,'Demand Locations'!$3:$4,2,FALSE))</f>
        <v/>
      </c>
      <c r="D125" s="7" t="str">
        <f>IF(B125="","",COUNTIF('Workers Settings'!H:H,B125))</f>
        <v/>
      </c>
      <c r="E125" s="7" t="str">
        <f>IF(B125="","",COUNTIF('Workers Assignments'!X:X,B125))</f>
        <v/>
      </c>
      <c r="F125" s="7" t="str">
        <f t="shared" si="13"/>
        <v/>
      </c>
      <c r="G125" s="61" t="str">
        <f t="shared" si="10"/>
        <v/>
      </c>
      <c r="H125" s="7" t="str">
        <f t="shared" si="11"/>
        <v/>
      </c>
      <c r="I125" s="29" t="str">
        <f t="shared" si="14"/>
        <v/>
      </c>
      <c r="J125" s="24"/>
      <c r="K125" s="29"/>
    </row>
    <row r="126" spans="1:11" x14ac:dyDescent="0.25">
      <c r="A126" s="7">
        <f t="shared" si="12"/>
        <v>122</v>
      </c>
      <c r="B126" s="7" t="str">
        <f>IF('Worker Types'!B126&lt;&gt;"",'Worker Types'!B126,"")</f>
        <v/>
      </c>
      <c r="C126" s="7" t="str">
        <f>IF(B126="","",HLOOKUP(B126,'Demand Locations'!$3:$4,2,FALSE))</f>
        <v/>
      </c>
      <c r="D126" s="7" t="str">
        <f>IF(B126="","",COUNTIF('Workers Settings'!H:H,B126))</f>
        <v/>
      </c>
      <c r="E126" s="7" t="str">
        <f>IF(B126="","",COUNTIF('Workers Assignments'!X:X,B126))</f>
        <v/>
      </c>
      <c r="F126" s="7" t="str">
        <f t="shared" si="13"/>
        <v/>
      </c>
      <c r="G126" s="61" t="str">
        <f t="shared" si="10"/>
        <v/>
      </c>
      <c r="H126" s="7" t="str">
        <f t="shared" si="11"/>
        <v/>
      </c>
      <c r="I126" s="29" t="str">
        <f t="shared" si="14"/>
        <v/>
      </c>
      <c r="J126" s="24"/>
      <c r="K126" s="29"/>
    </row>
    <row r="127" spans="1:11" x14ac:dyDescent="0.25">
      <c r="A127" s="7">
        <f t="shared" si="12"/>
        <v>123</v>
      </c>
      <c r="B127" s="7" t="str">
        <f>IF('Worker Types'!B127&lt;&gt;"",'Worker Types'!B127,"")</f>
        <v/>
      </c>
      <c r="C127" s="7" t="str">
        <f>IF(B127="","",HLOOKUP(B127,'Demand Locations'!$3:$4,2,FALSE))</f>
        <v/>
      </c>
      <c r="D127" s="7" t="str">
        <f>IF(B127="","",COUNTIF('Workers Settings'!H:H,B127))</f>
        <v/>
      </c>
      <c r="E127" s="7" t="str">
        <f>IF(B127="","",COUNTIF('Workers Assignments'!X:X,B127))</f>
        <v/>
      </c>
      <c r="F127" s="7" t="str">
        <f t="shared" si="13"/>
        <v/>
      </c>
      <c r="G127" s="61" t="str">
        <f t="shared" si="10"/>
        <v/>
      </c>
      <c r="H127" s="7" t="str">
        <f t="shared" si="11"/>
        <v/>
      </c>
      <c r="I127" s="29" t="str">
        <f t="shared" si="14"/>
        <v/>
      </c>
      <c r="J127" s="24"/>
      <c r="K127" s="29"/>
    </row>
    <row r="128" spans="1:11" x14ac:dyDescent="0.25">
      <c r="A128" s="7">
        <f t="shared" si="12"/>
        <v>124</v>
      </c>
      <c r="B128" s="7" t="str">
        <f>IF('Worker Types'!B128&lt;&gt;"",'Worker Types'!B128,"")</f>
        <v/>
      </c>
      <c r="C128" s="7" t="str">
        <f>IF(B128="","",HLOOKUP(B128,'Demand Locations'!$3:$4,2,FALSE))</f>
        <v/>
      </c>
      <c r="D128" s="7" t="str">
        <f>IF(B128="","",COUNTIF('Workers Settings'!H:H,B128))</f>
        <v/>
      </c>
      <c r="E128" s="7" t="str">
        <f>IF(B128="","",COUNTIF('Workers Assignments'!X:X,B128))</f>
        <v/>
      </c>
      <c r="F128" s="7" t="str">
        <f t="shared" si="13"/>
        <v/>
      </c>
      <c r="G128" s="61" t="str">
        <f t="shared" si="10"/>
        <v/>
      </c>
      <c r="H128" s="7" t="str">
        <f t="shared" si="11"/>
        <v/>
      </c>
      <c r="I128" s="29" t="str">
        <f t="shared" si="14"/>
        <v/>
      </c>
      <c r="J128" s="24"/>
      <c r="K128" s="29"/>
    </row>
    <row r="129" spans="1:11" x14ac:dyDescent="0.25">
      <c r="A129" s="7">
        <f t="shared" si="12"/>
        <v>125</v>
      </c>
      <c r="B129" s="7" t="str">
        <f>IF('Worker Types'!B129&lt;&gt;"",'Worker Types'!B129,"")</f>
        <v/>
      </c>
      <c r="C129" s="7" t="str">
        <f>IF(B129="","",HLOOKUP(B129,'Demand Locations'!$3:$4,2,FALSE))</f>
        <v/>
      </c>
      <c r="D129" s="7" t="str">
        <f>IF(B129="","",COUNTIF('Workers Settings'!H:H,B129))</f>
        <v/>
      </c>
      <c r="E129" s="7" t="str">
        <f>IF(B129="","",COUNTIF('Workers Assignments'!X:X,B129))</f>
        <v/>
      </c>
      <c r="F129" s="7" t="str">
        <f t="shared" si="13"/>
        <v/>
      </c>
      <c r="G129" s="61" t="str">
        <f t="shared" si="10"/>
        <v/>
      </c>
      <c r="H129" s="7" t="str">
        <f t="shared" si="11"/>
        <v/>
      </c>
      <c r="I129" s="29" t="str">
        <f t="shared" si="14"/>
        <v/>
      </c>
      <c r="J129" s="24"/>
      <c r="K129" s="29"/>
    </row>
    <row r="130" spans="1:11" x14ac:dyDescent="0.25">
      <c r="A130" s="7">
        <f t="shared" si="12"/>
        <v>126</v>
      </c>
      <c r="B130" s="7" t="str">
        <f>IF('Worker Types'!B130&lt;&gt;"",'Worker Types'!B130,"")</f>
        <v/>
      </c>
      <c r="C130" s="7" t="str">
        <f>IF(B130="","",HLOOKUP(B130,'Demand Locations'!$3:$4,2,FALSE))</f>
        <v/>
      </c>
      <c r="D130" s="7" t="str">
        <f>IF(B130="","",COUNTIF('Workers Settings'!H:H,B130))</f>
        <v/>
      </c>
      <c r="E130" s="7" t="str">
        <f>IF(B130="","",COUNTIF('Workers Assignments'!X:X,B130))</f>
        <v/>
      </c>
      <c r="F130" s="7" t="str">
        <f t="shared" si="13"/>
        <v/>
      </c>
      <c r="G130" s="61" t="str">
        <f t="shared" si="10"/>
        <v/>
      </c>
      <c r="H130" s="7" t="str">
        <f t="shared" si="11"/>
        <v/>
      </c>
      <c r="I130" s="29" t="str">
        <f t="shared" si="14"/>
        <v/>
      </c>
      <c r="J130" s="24"/>
      <c r="K130" s="29"/>
    </row>
    <row r="131" spans="1:11" x14ac:dyDescent="0.25">
      <c r="A131" s="7">
        <f t="shared" si="12"/>
        <v>127</v>
      </c>
      <c r="B131" s="7" t="str">
        <f>IF('Worker Types'!B131&lt;&gt;"",'Worker Types'!B131,"")</f>
        <v/>
      </c>
      <c r="C131" s="7" t="str">
        <f>IF(B131="","",HLOOKUP(B131,'Demand Locations'!$3:$4,2,FALSE))</f>
        <v/>
      </c>
      <c r="D131" s="7" t="str">
        <f>IF(B131="","",COUNTIF('Workers Settings'!H:H,B131))</f>
        <v/>
      </c>
      <c r="E131" s="7" t="str">
        <f>IF(B131="","",COUNTIF('Workers Assignments'!X:X,B131))</f>
        <v/>
      </c>
      <c r="F131" s="7" t="str">
        <f t="shared" si="13"/>
        <v/>
      </c>
      <c r="G131" s="61" t="str">
        <f t="shared" si="10"/>
        <v/>
      </c>
      <c r="H131" s="7" t="str">
        <f t="shared" si="11"/>
        <v/>
      </c>
      <c r="I131" s="29" t="str">
        <f t="shared" si="14"/>
        <v/>
      </c>
      <c r="J131" s="24"/>
      <c r="K131" s="29"/>
    </row>
    <row r="132" spans="1:11" x14ac:dyDescent="0.25">
      <c r="A132" s="7">
        <f t="shared" si="12"/>
        <v>128</v>
      </c>
      <c r="B132" s="7" t="str">
        <f>IF('Worker Types'!B132&lt;&gt;"",'Worker Types'!B132,"")</f>
        <v/>
      </c>
      <c r="C132" s="7" t="str">
        <f>IF(B132="","",HLOOKUP(B132,'Demand Locations'!$3:$4,2,FALSE))</f>
        <v/>
      </c>
      <c r="D132" s="7" t="str">
        <f>IF(B132="","",COUNTIF('Workers Settings'!H:H,B132))</f>
        <v/>
      </c>
      <c r="E132" s="7" t="str">
        <f>IF(B132="","",COUNTIF('Workers Assignments'!X:X,B132))</f>
        <v/>
      </c>
      <c r="F132" s="7" t="str">
        <f t="shared" si="13"/>
        <v/>
      </c>
      <c r="G132" s="61" t="str">
        <f t="shared" si="10"/>
        <v/>
      </c>
      <c r="H132" s="7" t="str">
        <f t="shared" si="11"/>
        <v/>
      </c>
      <c r="I132" s="29" t="str">
        <f t="shared" si="14"/>
        <v/>
      </c>
      <c r="J132" s="24"/>
      <c r="K132" s="29"/>
    </row>
    <row r="133" spans="1:11" x14ac:dyDescent="0.25">
      <c r="A133" s="7">
        <f t="shared" si="12"/>
        <v>129</v>
      </c>
      <c r="B133" s="7" t="str">
        <f>IF('Worker Types'!B133&lt;&gt;"",'Worker Types'!B133,"")</f>
        <v/>
      </c>
      <c r="C133" s="7" t="str">
        <f>IF(B133="","",HLOOKUP(B133,'Demand Locations'!$3:$4,2,FALSE))</f>
        <v/>
      </c>
      <c r="D133" s="7" t="str">
        <f>IF(B133="","",COUNTIF('Workers Settings'!H:H,B133))</f>
        <v/>
      </c>
      <c r="E133" s="7" t="str">
        <f>IF(B133="","",COUNTIF('Workers Assignments'!X:X,B133))</f>
        <v/>
      </c>
      <c r="F133" s="7" t="str">
        <f t="shared" ref="F133:F164" si="15">IF(B133="","",D133-E133)</f>
        <v/>
      </c>
      <c r="G133" s="61" t="str">
        <f t="shared" si="10"/>
        <v/>
      </c>
      <c r="H133" s="7" t="str">
        <f t="shared" si="11"/>
        <v/>
      </c>
      <c r="I133" s="29" t="str">
        <f t="shared" ref="I133:I164" si="16">IF(B133="","",F133-H133)</f>
        <v/>
      </c>
      <c r="J133" s="24"/>
      <c r="K133" s="29"/>
    </row>
    <row r="134" spans="1:11" x14ac:dyDescent="0.25">
      <c r="A134" s="7">
        <f t="shared" si="12"/>
        <v>130</v>
      </c>
      <c r="B134" s="7" t="str">
        <f>IF('Worker Types'!B134&lt;&gt;"",'Worker Types'!B134,"")</f>
        <v/>
      </c>
      <c r="C134" s="7" t="str">
        <f>IF(B134="","",HLOOKUP(B134,'Demand Locations'!$3:$4,2,FALSE))</f>
        <v/>
      </c>
      <c r="D134" s="7" t="str">
        <f>IF(B134="","",COUNTIF('Workers Settings'!H:H,B134))</f>
        <v/>
      </c>
      <c r="E134" s="7" t="str">
        <f>IF(B134="","",COUNTIF('Workers Assignments'!X:X,B134))</f>
        <v/>
      </c>
      <c r="F134" s="7" t="str">
        <f t="shared" si="15"/>
        <v/>
      </c>
      <c r="G134" s="61" t="str">
        <f t="shared" ref="G134:G197" si="17">IF(B134="","",MAX(C134-D134,0))</f>
        <v/>
      </c>
      <c r="H134" s="7" t="str">
        <f t="shared" ref="H134:H197" si="18">IF(B134="","",MAX(D134-C134,0))</f>
        <v/>
      </c>
      <c r="I134" s="29" t="str">
        <f t="shared" si="16"/>
        <v/>
      </c>
      <c r="J134" s="24"/>
      <c r="K134" s="29"/>
    </row>
    <row r="135" spans="1:11" x14ac:dyDescent="0.25">
      <c r="A135" s="7">
        <f t="shared" ref="A135:A198" si="19">A134+1</f>
        <v>131</v>
      </c>
      <c r="B135" s="7" t="str">
        <f>IF('Worker Types'!B135&lt;&gt;"",'Worker Types'!B135,"")</f>
        <v/>
      </c>
      <c r="C135" s="7" t="str">
        <f>IF(B135="","",HLOOKUP(B135,'Demand Locations'!$3:$4,2,FALSE))</f>
        <v/>
      </c>
      <c r="D135" s="7" t="str">
        <f>IF(B135="","",COUNTIF('Workers Settings'!H:H,B135))</f>
        <v/>
      </c>
      <c r="E135" s="7" t="str">
        <f>IF(B135="","",COUNTIF('Workers Assignments'!X:X,B135))</f>
        <v/>
      </c>
      <c r="F135" s="7" t="str">
        <f t="shared" si="15"/>
        <v/>
      </c>
      <c r="G135" s="61" t="str">
        <f t="shared" si="17"/>
        <v/>
      </c>
      <c r="H135" s="7" t="str">
        <f t="shared" si="18"/>
        <v/>
      </c>
      <c r="I135" s="29" t="str">
        <f t="shared" si="16"/>
        <v/>
      </c>
      <c r="J135" s="24"/>
      <c r="K135" s="29"/>
    </row>
    <row r="136" spans="1:11" x14ac:dyDescent="0.25">
      <c r="A136" s="7">
        <f t="shared" si="19"/>
        <v>132</v>
      </c>
      <c r="B136" s="7" t="str">
        <f>IF('Worker Types'!B136&lt;&gt;"",'Worker Types'!B136,"")</f>
        <v/>
      </c>
      <c r="C136" s="7" t="str">
        <f>IF(B136="","",HLOOKUP(B136,'Demand Locations'!$3:$4,2,FALSE))</f>
        <v/>
      </c>
      <c r="D136" s="7" t="str">
        <f>IF(B136="","",COUNTIF('Workers Settings'!H:H,B136))</f>
        <v/>
      </c>
      <c r="E136" s="7" t="str">
        <f>IF(B136="","",COUNTIF('Workers Assignments'!X:X,B136))</f>
        <v/>
      </c>
      <c r="F136" s="7" t="str">
        <f t="shared" si="15"/>
        <v/>
      </c>
      <c r="G136" s="61" t="str">
        <f t="shared" si="17"/>
        <v/>
      </c>
      <c r="H136" s="7" t="str">
        <f t="shared" si="18"/>
        <v/>
      </c>
      <c r="I136" s="29" t="str">
        <f t="shared" si="16"/>
        <v/>
      </c>
      <c r="J136" s="24"/>
      <c r="K136" s="29"/>
    </row>
    <row r="137" spans="1:11" x14ac:dyDescent="0.25">
      <c r="A137" s="7">
        <f t="shared" si="19"/>
        <v>133</v>
      </c>
      <c r="B137" s="7" t="str">
        <f>IF('Worker Types'!B137&lt;&gt;"",'Worker Types'!B137,"")</f>
        <v/>
      </c>
      <c r="C137" s="7" t="str">
        <f>IF(B137="","",HLOOKUP(B137,'Demand Locations'!$3:$4,2,FALSE))</f>
        <v/>
      </c>
      <c r="D137" s="7" t="str">
        <f>IF(B137="","",COUNTIF('Workers Settings'!H:H,B137))</f>
        <v/>
      </c>
      <c r="E137" s="7" t="str">
        <f>IF(B137="","",COUNTIF('Workers Assignments'!X:X,B137))</f>
        <v/>
      </c>
      <c r="F137" s="7" t="str">
        <f t="shared" si="15"/>
        <v/>
      </c>
      <c r="G137" s="61" t="str">
        <f t="shared" si="17"/>
        <v/>
      </c>
      <c r="H137" s="7" t="str">
        <f t="shared" si="18"/>
        <v/>
      </c>
      <c r="I137" s="29" t="str">
        <f t="shared" si="16"/>
        <v/>
      </c>
      <c r="J137" s="24"/>
      <c r="K137" s="29"/>
    </row>
    <row r="138" spans="1:11" x14ac:dyDescent="0.25">
      <c r="A138" s="7">
        <f t="shared" si="19"/>
        <v>134</v>
      </c>
      <c r="B138" s="7" t="str">
        <f>IF('Worker Types'!B138&lt;&gt;"",'Worker Types'!B138,"")</f>
        <v/>
      </c>
      <c r="C138" s="7" t="str">
        <f>IF(B138="","",HLOOKUP(B138,'Demand Locations'!$3:$4,2,FALSE))</f>
        <v/>
      </c>
      <c r="D138" s="7" t="str">
        <f>IF(B138="","",COUNTIF('Workers Settings'!H:H,B138))</f>
        <v/>
      </c>
      <c r="E138" s="7" t="str">
        <f>IF(B138="","",COUNTIF('Workers Assignments'!X:X,B138))</f>
        <v/>
      </c>
      <c r="F138" s="7" t="str">
        <f t="shared" si="15"/>
        <v/>
      </c>
      <c r="G138" s="61" t="str">
        <f t="shared" si="17"/>
        <v/>
      </c>
      <c r="H138" s="7" t="str">
        <f t="shared" si="18"/>
        <v/>
      </c>
      <c r="I138" s="29" t="str">
        <f t="shared" si="16"/>
        <v/>
      </c>
      <c r="J138" s="24"/>
      <c r="K138" s="29"/>
    </row>
    <row r="139" spans="1:11" x14ac:dyDescent="0.25">
      <c r="A139" s="7">
        <f t="shared" si="19"/>
        <v>135</v>
      </c>
      <c r="B139" s="7" t="str">
        <f>IF('Worker Types'!B139&lt;&gt;"",'Worker Types'!B139,"")</f>
        <v/>
      </c>
      <c r="C139" s="7" t="str">
        <f>IF(B139="","",HLOOKUP(B139,'Demand Locations'!$3:$4,2,FALSE))</f>
        <v/>
      </c>
      <c r="D139" s="7" t="str">
        <f>IF(B139="","",COUNTIF('Workers Settings'!H:H,B139))</f>
        <v/>
      </c>
      <c r="E139" s="7" t="str">
        <f>IF(B139="","",COUNTIF('Workers Assignments'!X:X,B139))</f>
        <v/>
      </c>
      <c r="F139" s="7" t="str">
        <f t="shared" si="15"/>
        <v/>
      </c>
      <c r="G139" s="61" t="str">
        <f t="shared" si="17"/>
        <v/>
      </c>
      <c r="H139" s="7" t="str">
        <f t="shared" si="18"/>
        <v/>
      </c>
      <c r="I139" s="29" t="str">
        <f t="shared" si="16"/>
        <v/>
      </c>
      <c r="J139" s="24"/>
      <c r="K139" s="29"/>
    </row>
    <row r="140" spans="1:11" x14ac:dyDescent="0.25">
      <c r="A140" s="7">
        <f t="shared" si="19"/>
        <v>136</v>
      </c>
      <c r="B140" s="7" t="str">
        <f>IF('Worker Types'!B140&lt;&gt;"",'Worker Types'!B140,"")</f>
        <v/>
      </c>
      <c r="C140" s="7" t="str">
        <f>IF(B140="","",HLOOKUP(B140,'Demand Locations'!$3:$4,2,FALSE))</f>
        <v/>
      </c>
      <c r="D140" s="7" t="str">
        <f>IF(B140="","",COUNTIF('Workers Settings'!H:H,B140))</f>
        <v/>
      </c>
      <c r="E140" s="7" t="str">
        <f>IF(B140="","",COUNTIF('Workers Assignments'!X:X,B140))</f>
        <v/>
      </c>
      <c r="F140" s="7" t="str">
        <f t="shared" si="15"/>
        <v/>
      </c>
      <c r="G140" s="61" t="str">
        <f t="shared" si="17"/>
        <v/>
      </c>
      <c r="H140" s="7" t="str">
        <f t="shared" si="18"/>
        <v/>
      </c>
      <c r="I140" s="29" t="str">
        <f t="shared" si="16"/>
        <v/>
      </c>
      <c r="J140" s="24"/>
      <c r="K140" s="29"/>
    </row>
    <row r="141" spans="1:11" x14ac:dyDescent="0.25">
      <c r="A141" s="7">
        <f t="shared" si="19"/>
        <v>137</v>
      </c>
      <c r="B141" s="7" t="str">
        <f>IF('Worker Types'!B141&lt;&gt;"",'Worker Types'!B141,"")</f>
        <v/>
      </c>
      <c r="C141" s="7" t="str">
        <f>IF(B141="","",HLOOKUP(B141,'Demand Locations'!$3:$4,2,FALSE))</f>
        <v/>
      </c>
      <c r="D141" s="7" t="str">
        <f>IF(B141="","",COUNTIF('Workers Settings'!H:H,B141))</f>
        <v/>
      </c>
      <c r="E141" s="7" t="str">
        <f>IF(B141="","",COUNTIF('Workers Assignments'!X:X,B141))</f>
        <v/>
      </c>
      <c r="F141" s="7" t="str">
        <f t="shared" si="15"/>
        <v/>
      </c>
      <c r="G141" s="61" t="str">
        <f t="shared" si="17"/>
        <v/>
      </c>
      <c r="H141" s="7" t="str">
        <f t="shared" si="18"/>
        <v/>
      </c>
      <c r="I141" s="29" t="str">
        <f t="shared" si="16"/>
        <v/>
      </c>
      <c r="J141" s="24"/>
      <c r="K141" s="29"/>
    </row>
    <row r="142" spans="1:11" x14ac:dyDescent="0.25">
      <c r="A142" s="7">
        <f t="shared" si="19"/>
        <v>138</v>
      </c>
      <c r="B142" s="7" t="str">
        <f>IF('Worker Types'!B142&lt;&gt;"",'Worker Types'!B142,"")</f>
        <v/>
      </c>
      <c r="C142" s="7" t="str">
        <f>IF(B142="","",HLOOKUP(B142,'Demand Locations'!$3:$4,2,FALSE))</f>
        <v/>
      </c>
      <c r="D142" s="7" t="str">
        <f>IF(B142="","",COUNTIF('Workers Settings'!H:H,B142))</f>
        <v/>
      </c>
      <c r="E142" s="7" t="str">
        <f>IF(B142="","",COUNTIF('Workers Assignments'!X:X,B142))</f>
        <v/>
      </c>
      <c r="F142" s="7" t="str">
        <f t="shared" si="15"/>
        <v/>
      </c>
      <c r="G142" s="61" t="str">
        <f t="shared" si="17"/>
        <v/>
      </c>
      <c r="H142" s="7" t="str">
        <f t="shared" si="18"/>
        <v/>
      </c>
      <c r="I142" s="29" t="str">
        <f t="shared" si="16"/>
        <v/>
      </c>
      <c r="J142" s="24"/>
      <c r="K142" s="29"/>
    </row>
    <row r="143" spans="1:11" x14ac:dyDescent="0.25">
      <c r="A143" s="7">
        <f t="shared" si="19"/>
        <v>139</v>
      </c>
      <c r="B143" s="7" t="str">
        <f>IF('Worker Types'!B143&lt;&gt;"",'Worker Types'!B143,"")</f>
        <v/>
      </c>
      <c r="C143" s="7" t="str">
        <f>IF(B143="","",HLOOKUP(B143,'Demand Locations'!$3:$4,2,FALSE))</f>
        <v/>
      </c>
      <c r="D143" s="7" t="str">
        <f>IF(B143="","",COUNTIF('Workers Settings'!H:H,B143))</f>
        <v/>
      </c>
      <c r="E143" s="7" t="str">
        <f>IF(B143="","",COUNTIF('Workers Assignments'!X:X,B143))</f>
        <v/>
      </c>
      <c r="F143" s="7" t="str">
        <f t="shared" si="15"/>
        <v/>
      </c>
      <c r="G143" s="61" t="str">
        <f t="shared" si="17"/>
        <v/>
      </c>
      <c r="H143" s="7" t="str">
        <f t="shared" si="18"/>
        <v/>
      </c>
      <c r="I143" s="29" t="str">
        <f t="shared" si="16"/>
        <v/>
      </c>
      <c r="J143" s="24"/>
      <c r="K143" s="29"/>
    </row>
    <row r="144" spans="1:11" x14ac:dyDescent="0.25">
      <c r="A144" s="7">
        <f t="shared" si="19"/>
        <v>140</v>
      </c>
      <c r="B144" s="7" t="str">
        <f>IF('Worker Types'!B144&lt;&gt;"",'Worker Types'!B144,"")</f>
        <v/>
      </c>
      <c r="C144" s="7" t="str">
        <f>IF(B144="","",HLOOKUP(B144,'Demand Locations'!$3:$4,2,FALSE))</f>
        <v/>
      </c>
      <c r="D144" s="7" t="str">
        <f>IF(B144="","",COUNTIF('Workers Settings'!H:H,B144))</f>
        <v/>
      </c>
      <c r="E144" s="7" t="str">
        <f>IF(B144="","",COUNTIF('Workers Assignments'!X:X,B144))</f>
        <v/>
      </c>
      <c r="F144" s="7" t="str">
        <f t="shared" si="15"/>
        <v/>
      </c>
      <c r="G144" s="61" t="str">
        <f t="shared" si="17"/>
        <v/>
      </c>
      <c r="H144" s="7" t="str">
        <f t="shared" si="18"/>
        <v/>
      </c>
      <c r="I144" s="29" t="str">
        <f t="shared" si="16"/>
        <v/>
      </c>
      <c r="J144" s="24"/>
      <c r="K144" s="29"/>
    </row>
    <row r="145" spans="1:11" x14ac:dyDescent="0.25">
      <c r="A145" s="7">
        <f t="shared" si="19"/>
        <v>141</v>
      </c>
      <c r="B145" s="7" t="str">
        <f>IF('Worker Types'!B145&lt;&gt;"",'Worker Types'!B145,"")</f>
        <v/>
      </c>
      <c r="C145" s="7" t="str">
        <f>IF(B145="","",HLOOKUP(B145,'Demand Locations'!$3:$4,2,FALSE))</f>
        <v/>
      </c>
      <c r="D145" s="7" t="str">
        <f>IF(B145="","",COUNTIF('Workers Settings'!H:H,B145))</f>
        <v/>
      </c>
      <c r="E145" s="7" t="str">
        <f>IF(B145="","",COUNTIF('Workers Assignments'!X:X,B145))</f>
        <v/>
      </c>
      <c r="F145" s="7" t="str">
        <f t="shared" si="15"/>
        <v/>
      </c>
      <c r="G145" s="61" t="str">
        <f t="shared" si="17"/>
        <v/>
      </c>
      <c r="H145" s="7" t="str">
        <f t="shared" si="18"/>
        <v/>
      </c>
      <c r="I145" s="29" t="str">
        <f t="shared" si="16"/>
        <v/>
      </c>
      <c r="J145" s="24"/>
      <c r="K145" s="29"/>
    </row>
    <row r="146" spans="1:11" x14ac:dyDescent="0.25">
      <c r="A146" s="7">
        <f t="shared" si="19"/>
        <v>142</v>
      </c>
      <c r="B146" s="7" t="str">
        <f>IF('Worker Types'!B146&lt;&gt;"",'Worker Types'!B146,"")</f>
        <v/>
      </c>
      <c r="C146" s="7" t="str">
        <f>IF(B146="","",HLOOKUP(B146,'Demand Locations'!$3:$4,2,FALSE))</f>
        <v/>
      </c>
      <c r="D146" s="7" t="str">
        <f>IF(B146="","",COUNTIF('Workers Settings'!H:H,B146))</f>
        <v/>
      </c>
      <c r="E146" s="7" t="str">
        <f>IF(B146="","",COUNTIF('Workers Assignments'!X:X,B146))</f>
        <v/>
      </c>
      <c r="F146" s="7" t="str">
        <f t="shared" si="15"/>
        <v/>
      </c>
      <c r="G146" s="61" t="str">
        <f t="shared" si="17"/>
        <v/>
      </c>
      <c r="H146" s="7" t="str">
        <f t="shared" si="18"/>
        <v/>
      </c>
      <c r="I146" s="29" t="str">
        <f t="shared" si="16"/>
        <v/>
      </c>
      <c r="J146" s="24"/>
      <c r="K146" s="29"/>
    </row>
    <row r="147" spans="1:11" x14ac:dyDescent="0.25">
      <c r="A147" s="7">
        <f t="shared" si="19"/>
        <v>143</v>
      </c>
      <c r="B147" s="7" t="str">
        <f>IF('Worker Types'!B147&lt;&gt;"",'Worker Types'!B147,"")</f>
        <v/>
      </c>
      <c r="C147" s="7" t="str">
        <f>IF(B147="","",HLOOKUP(B147,'Demand Locations'!$3:$4,2,FALSE))</f>
        <v/>
      </c>
      <c r="D147" s="7" t="str">
        <f>IF(B147="","",COUNTIF('Workers Settings'!H:H,B147))</f>
        <v/>
      </c>
      <c r="E147" s="7" t="str">
        <f>IF(B147="","",COUNTIF('Workers Assignments'!X:X,B147))</f>
        <v/>
      </c>
      <c r="F147" s="7" t="str">
        <f t="shared" si="15"/>
        <v/>
      </c>
      <c r="G147" s="61" t="str">
        <f t="shared" si="17"/>
        <v/>
      </c>
      <c r="H147" s="7" t="str">
        <f t="shared" si="18"/>
        <v/>
      </c>
      <c r="I147" s="29" t="str">
        <f t="shared" si="16"/>
        <v/>
      </c>
      <c r="J147" s="24"/>
      <c r="K147" s="29"/>
    </row>
    <row r="148" spans="1:11" x14ac:dyDescent="0.25">
      <c r="A148" s="7">
        <f t="shared" si="19"/>
        <v>144</v>
      </c>
      <c r="B148" s="7" t="str">
        <f>IF('Worker Types'!B148&lt;&gt;"",'Worker Types'!B148,"")</f>
        <v/>
      </c>
      <c r="C148" s="7" t="str">
        <f>IF(B148="","",HLOOKUP(B148,'Demand Locations'!$3:$4,2,FALSE))</f>
        <v/>
      </c>
      <c r="D148" s="7" t="str">
        <f>IF(B148="","",COUNTIF('Workers Settings'!H:H,B148))</f>
        <v/>
      </c>
      <c r="E148" s="7" t="str">
        <f>IF(B148="","",COUNTIF('Workers Assignments'!X:X,B148))</f>
        <v/>
      </c>
      <c r="F148" s="7" t="str">
        <f t="shared" si="15"/>
        <v/>
      </c>
      <c r="G148" s="61" t="str">
        <f t="shared" si="17"/>
        <v/>
      </c>
      <c r="H148" s="7" t="str">
        <f t="shared" si="18"/>
        <v/>
      </c>
      <c r="I148" s="29" t="str">
        <f t="shared" si="16"/>
        <v/>
      </c>
      <c r="J148" s="24"/>
      <c r="K148" s="29"/>
    </row>
    <row r="149" spans="1:11" x14ac:dyDescent="0.25">
      <c r="A149" s="7">
        <f t="shared" si="19"/>
        <v>145</v>
      </c>
      <c r="B149" s="7" t="str">
        <f>IF('Worker Types'!B149&lt;&gt;"",'Worker Types'!B149,"")</f>
        <v/>
      </c>
      <c r="C149" s="7" t="str">
        <f>IF(B149="","",HLOOKUP(B149,'Demand Locations'!$3:$4,2,FALSE))</f>
        <v/>
      </c>
      <c r="D149" s="7" t="str">
        <f>IF(B149="","",COUNTIF('Workers Settings'!H:H,B149))</f>
        <v/>
      </c>
      <c r="E149" s="7" t="str">
        <f>IF(B149="","",COUNTIF('Workers Assignments'!X:X,B149))</f>
        <v/>
      </c>
      <c r="F149" s="7" t="str">
        <f t="shared" si="15"/>
        <v/>
      </c>
      <c r="G149" s="61" t="str">
        <f t="shared" si="17"/>
        <v/>
      </c>
      <c r="H149" s="7" t="str">
        <f t="shared" si="18"/>
        <v/>
      </c>
      <c r="I149" s="29" t="str">
        <f t="shared" si="16"/>
        <v/>
      </c>
      <c r="J149" s="24"/>
      <c r="K149" s="29"/>
    </row>
    <row r="150" spans="1:11" x14ac:dyDescent="0.25">
      <c r="A150" s="7">
        <f t="shared" si="19"/>
        <v>146</v>
      </c>
      <c r="B150" s="7" t="str">
        <f>IF('Worker Types'!B150&lt;&gt;"",'Worker Types'!B150,"")</f>
        <v/>
      </c>
      <c r="C150" s="7" t="str">
        <f>IF(B150="","",HLOOKUP(B150,'Demand Locations'!$3:$4,2,FALSE))</f>
        <v/>
      </c>
      <c r="D150" s="7" t="str">
        <f>IF(B150="","",COUNTIF('Workers Settings'!H:H,B150))</f>
        <v/>
      </c>
      <c r="E150" s="7" t="str">
        <f>IF(B150="","",COUNTIF('Workers Assignments'!X:X,B150))</f>
        <v/>
      </c>
      <c r="F150" s="7" t="str">
        <f t="shared" si="15"/>
        <v/>
      </c>
      <c r="G150" s="61" t="str">
        <f t="shared" si="17"/>
        <v/>
      </c>
      <c r="H150" s="7" t="str">
        <f t="shared" si="18"/>
        <v/>
      </c>
      <c r="I150" s="29" t="str">
        <f t="shared" si="16"/>
        <v/>
      </c>
      <c r="J150" s="24"/>
      <c r="K150" s="29"/>
    </row>
    <row r="151" spans="1:11" x14ac:dyDescent="0.25">
      <c r="A151" s="7">
        <f t="shared" si="19"/>
        <v>147</v>
      </c>
      <c r="B151" s="7" t="str">
        <f>IF('Worker Types'!B151&lt;&gt;"",'Worker Types'!B151,"")</f>
        <v/>
      </c>
      <c r="C151" s="7" t="str">
        <f>IF(B151="","",HLOOKUP(B151,'Demand Locations'!$3:$4,2,FALSE))</f>
        <v/>
      </c>
      <c r="D151" s="7" t="str">
        <f>IF(B151="","",COUNTIF('Workers Settings'!H:H,B151))</f>
        <v/>
      </c>
      <c r="E151" s="7" t="str">
        <f>IF(B151="","",COUNTIF('Workers Assignments'!X:X,B151))</f>
        <v/>
      </c>
      <c r="F151" s="7" t="str">
        <f t="shared" si="15"/>
        <v/>
      </c>
      <c r="G151" s="61" t="str">
        <f t="shared" si="17"/>
        <v/>
      </c>
      <c r="H151" s="7" t="str">
        <f t="shared" si="18"/>
        <v/>
      </c>
      <c r="I151" s="29" t="str">
        <f t="shared" si="16"/>
        <v/>
      </c>
      <c r="J151" s="24"/>
      <c r="K151" s="29"/>
    </row>
    <row r="152" spans="1:11" x14ac:dyDescent="0.25">
      <c r="A152" s="7">
        <f t="shared" si="19"/>
        <v>148</v>
      </c>
      <c r="B152" s="7" t="str">
        <f>IF('Worker Types'!B152&lt;&gt;"",'Worker Types'!B152,"")</f>
        <v/>
      </c>
      <c r="C152" s="7" t="str">
        <f>IF(B152="","",HLOOKUP(B152,'Demand Locations'!$3:$4,2,FALSE))</f>
        <v/>
      </c>
      <c r="D152" s="7" t="str">
        <f>IF(B152="","",COUNTIF('Workers Settings'!H:H,B152))</f>
        <v/>
      </c>
      <c r="E152" s="7" t="str">
        <f>IF(B152="","",COUNTIF('Workers Assignments'!X:X,B152))</f>
        <v/>
      </c>
      <c r="F152" s="7" t="str">
        <f t="shared" si="15"/>
        <v/>
      </c>
      <c r="G152" s="61" t="str">
        <f t="shared" si="17"/>
        <v/>
      </c>
      <c r="H152" s="7" t="str">
        <f t="shared" si="18"/>
        <v/>
      </c>
      <c r="I152" s="29" t="str">
        <f t="shared" si="16"/>
        <v/>
      </c>
      <c r="J152" s="24"/>
      <c r="K152" s="29"/>
    </row>
    <row r="153" spans="1:11" x14ac:dyDescent="0.25">
      <c r="A153" s="7">
        <f t="shared" si="19"/>
        <v>149</v>
      </c>
      <c r="B153" s="7" t="str">
        <f>IF('Worker Types'!B153&lt;&gt;"",'Worker Types'!B153,"")</f>
        <v/>
      </c>
      <c r="C153" s="7" t="str">
        <f>IF(B153="","",HLOOKUP(B153,'Demand Locations'!$3:$4,2,FALSE))</f>
        <v/>
      </c>
      <c r="D153" s="7" t="str">
        <f>IF(B153="","",COUNTIF('Workers Settings'!H:H,B153))</f>
        <v/>
      </c>
      <c r="E153" s="7" t="str">
        <f>IF(B153="","",COUNTIF('Workers Assignments'!X:X,B153))</f>
        <v/>
      </c>
      <c r="F153" s="7" t="str">
        <f t="shared" si="15"/>
        <v/>
      </c>
      <c r="G153" s="61" t="str">
        <f t="shared" si="17"/>
        <v/>
      </c>
      <c r="H153" s="7" t="str">
        <f t="shared" si="18"/>
        <v/>
      </c>
      <c r="I153" s="29" t="str">
        <f t="shared" si="16"/>
        <v/>
      </c>
      <c r="J153" s="24"/>
      <c r="K153" s="29"/>
    </row>
    <row r="154" spans="1:11" x14ac:dyDescent="0.25">
      <c r="A154" s="7">
        <f t="shared" si="19"/>
        <v>150</v>
      </c>
      <c r="B154" s="7" t="str">
        <f>IF('Worker Types'!B154&lt;&gt;"",'Worker Types'!B154,"")</f>
        <v/>
      </c>
      <c r="C154" s="7" t="str">
        <f>IF(B154="","",HLOOKUP(B154,'Demand Locations'!$3:$4,2,FALSE))</f>
        <v/>
      </c>
      <c r="D154" s="7" t="str">
        <f>IF(B154="","",COUNTIF('Workers Settings'!H:H,B154))</f>
        <v/>
      </c>
      <c r="E154" s="7" t="str">
        <f>IF(B154="","",COUNTIF('Workers Assignments'!X:X,B154))</f>
        <v/>
      </c>
      <c r="F154" s="7" t="str">
        <f t="shared" si="15"/>
        <v/>
      </c>
      <c r="G154" s="61" t="str">
        <f t="shared" si="17"/>
        <v/>
      </c>
      <c r="H154" s="7" t="str">
        <f t="shared" si="18"/>
        <v/>
      </c>
      <c r="I154" s="29" t="str">
        <f t="shared" si="16"/>
        <v/>
      </c>
      <c r="J154" s="24"/>
      <c r="K154" s="29"/>
    </row>
    <row r="155" spans="1:11" x14ac:dyDescent="0.25">
      <c r="A155" s="7">
        <f t="shared" si="19"/>
        <v>151</v>
      </c>
      <c r="B155" s="7" t="str">
        <f>IF('Worker Types'!B155&lt;&gt;"",'Worker Types'!B155,"")</f>
        <v/>
      </c>
      <c r="C155" s="7" t="str">
        <f>IF(B155="","",HLOOKUP(B155,'Demand Locations'!$3:$4,2,FALSE))</f>
        <v/>
      </c>
      <c r="D155" s="7" t="str">
        <f>IF(B155="","",COUNTIF('Workers Settings'!H:H,B155))</f>
        <v/>
      </c>
      <c r="E155" s="7" t="str">
        <f>IF(B155="","",COUNTIF('Workers Assignments'!X:X,B155))</f>
        <v/>
      </c>
      <c r="F155" s="7" t="str">
        <f t="shared" si="15"/>
        <v/>
      </c>
      <c r="G155" s="61" t="str">
        <f t="shared" si="17"/>
        <v/>
      </c>
      <c r="H155" s="7" t="str">
        <f t="shared" si="18"/>
        <v/>
      </c>
      <c r="I155" s="29" t="str">
        <f t="shared" si="16"/>
        <v/>
      </c>
      <c r="J155" s="24"/>
      <c r="K155" s="29"/>
    </row>
    <row r="156" spans="1:11" x14ac:dyDescent="0.25">
      <c r="A156" s="7">
        <f t="shared" si="19"/>
        <v>152</v>
      </c>
      <c r="B156" s="7" t="str">
        <f>IF('Worker Types'!B156&lt;&gt;"",'Worker Types'!B156,"")</f>
        <v/>
      </c>
      <c r="C156" s="7" t="str">
        <f>IF(B156="","",HLOOKUP(B156,'Demand Locations'!$3:$4,2,FALSE))</f>
        <v/>
      </c>
      <c r="D156" s="7" t="str">
        <f>IF(B156="","",COUNTIF('Workers Settings'!H:H,B156))</f>
        <v/>
      </c>
      <c r="E156" s="7" t="str">
        <f>IF(B156="","",COUNTIF('Workers Assignments'!X:X,B156))</f>
        <v/>
      </c>
      <c r="F156" s="7" t="str">
        <f t="shared" si="15"/>
        <v/>
      </c>
      <c r="G156" s="61" t="str">
        <f t="shared" si="17"/>
        <v/>
      </c>
      <c r="H156" s="7" t="str">
        <f t="shared" si="18"/>
        <v/>
      </c>
      <c r="I156" s="29" t="str">
        <f t="shared" si="16"/>
        <v/>
      </c>
      <c r="J156" s="24"/>
      <c r="K156" s="29"/>
    </row>
    <row r="157" spans="1:11" x14ac:dyDescent="0.25">
      <c r="A157" s="7">
        <f t="shared" si="19"/>
        <v>153</v>
      </c>
      <c r="B157" s="7" t="str">
        <f>IF('Worker Types'!B157&lt;&gt;"",'Worker Types'!B157,"")</f>
        <v/>
      </c>
      <c r="C157" s="7" t="str">
        <f>IF(B157="","",HLOOKUP(B157,'Demand Locations'!$3:$4,2,FALSE))</f>
        <v/>
      </c>
      <c r="D157" s="7" t="str">
        <f>IF(B157="","",COUNTIF('Workers Settings'!H:H,B157))</f>
        <v/>
      </c>
      <c r="E157" s="7" t="str">
        <f>IF(B157="","",COUNTIF('Workers Assignments'!X:X,B157))</f>
        <v/>
      </c>
      <c r="F157" s="7" t="str">
        <f t="shared" si="15"/>
        <v/>
      </c>
      <c r="G157" s="61" t="str">
        <f t="shared" si="17"/>
        <v/>
      </c>
      <c r="H157" s="7" t="str">
        <f t="shared" si="18"/>
        <v/>
      </c>
      <c r="I157" s="29" t="str">
        <f t="shared" si="16"/>
        <v/>
      </c>
      <c r="J157" s="24"/>
      <c r="K157" s="29"/>
    </row>
    <row r="158" spans="1:11" x14ac:dyDescent="0.25">
      <c r="A158" s="7">
        <f t="shared" si="19"/>
        <v>154</v>
      </c>
      <c r="B158" s="7" t="str">
        <f>IF('Worker Types'!B158&lt;&gt;"",'Worker Types'!B158,"")</f>
        <v/>
      </c>
      <c r="C158" s="7" t="str">
        <f>IF(B158="","",HLOOKUP(B158,'Demand Locations'!$3:$4,2,FALSE))</f>
        <v/>
      </c>
      <c r="D158" s="7" t="str">
        <f>IF(B158="","",COUNTIF('Workers Settings'!H:H,B158))</f>
        <v/>
      </c>
      <c r="E158" s="7" t="str">
        <f>IF(B158="","",COUNTIF('Workers Assignments'!X:X,B158))</f>
        <v/>
      </c>
      <c r="F158" s="7" t="str">
        <f t="shared" si="15"/>
        <v/>
      </c>
      <c r="G158" s="61" t="str">
        <f t="shared" si="17"/>
        <v/>
      </c>
      <c r="H158" s="7" t="str">
        <f t="shared" si="18"/>
        <v/>
      </c>
      <c r="I158" s="29" t="str">
        <f t="shared" si="16"/>
        <v/>
      </c>
      <c r="J158" s="24"/>
      <c r="K158" s="29"/>
    </row>
    <row r="159" spans="1:11" x14ac:dyDescent="0.25">
      <c r="A159" s="7">
        <f t="shared" si="19"/>
        <v>155</v>
      </c>
      <c r="B159" s="7" t="str">
        <f>IF('Worker Types'!B159&lt;&gt;"",'Worker Types'!B159,"")</f>
        <v/>
      </c>
      <c r="C159" s="7" t="str">
        <f>IF(B159="","",HLOOKUP(B159,'Demand Locations'!$3:$4,2,FALSE))</f>
        <v/>
      </c>
      <c r="D159" s="7" t="str">
        <f>IF(B159="","",COUNTIF('Workers Settings'!H:H,B159))</f>
        <v/>
      </c>
      <c r="E159" s="7" t="str">
        <f>IF(B159="","",COUNTIF('Workers Assignments'!X:X,B159))</f>
        <v/>
      </c>
      <c r="F159" s="7" t="str">
        <f t="shared" si="15"/>
        <v/>
      </c>
      <c r="G159" s="61" t="str">
        <f t="shared" si="17"/>
        <v/>
      </c>
      <c r="H159" s="7" t="str">
        <f t="shared" si="18"/>
        <v/>
      </c>
      <c r="I159" s="29" t="str">
        <f t="shared" si="16"/>
        <v/>
      </c>
      <c r="J159" s="24"/>
      <c r="K159" s="29"/>
    </row>
    <row r="160" spans="1:11" x14ac:dyDescent="0.25">
      <c r="A160" s="7">
        <f t="shared" si="19"/>
        <v>156</v>
      </c>
      <c r="B160" s="7" t="str">
        <f>IF('Worker Types'!B160&lt;&gt;"",'Worker Types'!B160,"")</f>
        <v/>
      </c>
      <c r="C160" s="7" t="str">
        <f>IF(B160="","",HLOOKUP(B160,'Demand Locations'!$3:$4,2,FALSE))</f>
        <v/>
      </c>
      <c r="D160" s="7" t="str">
        <f>IF(B160="","",COUNTIF('Workers Settings'!H:H,B160))</f>
        <v/>
      </c>
      <c r="E160" s="7" t="str">
        <f>IF(B160="","",COUNTIF('Workers Assignments'!X:X,B160))</f>
        <v/>
      </c>
      <c r="F160" s="7" t="str">
        <f t="shared" si="15"/>
        <v/>
      </c>
      <c r="G160" s="61" t="str">
        <f t="shared" si="17"/>
        <v/>
      </c>
      <c r="H160" s="7" t="str">
        <f t="shared" si="18"/>
        <v/>
      </c>
      <c r="I160" s="29" t="str">
        <f t="shared" si="16"/>
        <v/>
      </c>
      <c r="J160" s="24"/>
      <c r="K160" s="29"/>
    </row>
    <row r="161" spans="1:11" x14ac:dyDescent="0.25">
      <c r="A161" s="7">
        <f t="shared" si="19"/>
        <v>157</v>
      </c>
      <c r="B161" s="7" t="str">
        <f>IF('Worker Types'!B161&lt;&gt;"",'Worker Types'!B161,"")</f>
        <v/>
      </c>
      <c r="C161" s="7" t="str">
        <f>IF(B161="","",HLOOKUP(B161,'Demand Locations'!$3:$4,2,FALSE))</f>
        <v/>
      </c>
      <c r="D161" s="7" t="str">
        <f>IF(B161="","",COUNTIF('Workers Settings'!H:H,B161))</f>
        <v/>
      </c>
      <c r="E161" s="7" t="str">
        <f>IF(B161="","",COUNTIF('Workers Assignments'!X:X,B161))</f>
        <v/>
      </c>
      <c r="F161" s="7" t="str">
        <f t="shared" si="15"/>
        <v/>
      </c>
      <c r="G161" s="61" t="str">
        <f t="shared" si="17"/>
        <v/>
      </c>
      <c r="H161" s="7" t="str">
        <f t="shared" si="18"/>
        <v/>
      </c>
      <c r="I161" s="29" t="str">
        <f t="shared" si="16"/>
        <v/>
      </c>
      <c r="J161" s="24"/>
      <c r="K161" s="29"/>
    </row>
    <row r="162" spans="1:11" x14ac:dyDescent="0.25">
      <c r="A162" s="7">
        <f t="shared" si="19"/>
        <v>158</v>
      </c>
      <c r="B162" s="7" t="str">
        <f>IF('Worker Types'!B162&lt;&gt;"",'Worker Types'!B162,"")</f>
        <v/>
      </c>
      <c r="C162" s="7" t="str">
        <f>IF(B162="","",HLOOKUP(B162,'Demand Locations'!$3:$4,2,FALSE))</f>
        <v/>
      </c>
      <c r="D162" s="7" t="str">
        <f>IF(B162="","",COUNTIF('Workers Settings'!H:H,B162))</f>
        <v/>
      </c>
      <c r="E162" s="7" t="str">
        <f>IF(B162="","",COUNTIF('Workers Assignments'!X:X,B162))</f>
        <v/>
      </c>
      <c r="F162" s="7" t="str">
        <f t="shared" si="15"/>
        <v/>
      </c>
      <c r="G162" s="61" t="str">
        <f t="shared" si="17"/>
        <v/>
      </c>
      <c r="H162" s="7" t="str">
        <f t="shared" si="18"/>
        <v/>
      </c>
      <c r="I162" s="29" t="str">
        <f t="shared" si="16"/>
        <v/>
      </c>
      <c r="J162" s="24"/>
      <c r="K162" s="29"/>
    </row>
    <row r="163" spans="1:11" x14ac:dyDescent="0.25">
      <c r="A163" s="7">
        <f t="shared" si="19"/>
        <v>159</v>
      </c>
      <c r="B163" s="7" t="str">
        <f>IF('Worker Types'!B163&lt;&gt;"",'Worker Types'!B163,"")</f>
        <v/>
      </c>
      <c r="C163" s="7" t="str">
        <f>IF(B163="","",HLOOKUP(B163,'Demand Locations'!$3:$4,2,FALSE))</f>
        <v/>
      </c>
      <c r="D163" s="7" t="str">
        <f>IF(B163="","",COUNTIF('Workers Settings'!H:H,B163))</f>
        <v/>
      </c>
      <c r="E163" s="7" t="str">
        <f>IF(B163="","",COUNTIF('Workers Assignments'!X:X,B163))</f>
        <v/>
      </c>
      <c r="F163" s="7" t="str">
        <f t="shared" si="15"/>
        <v/>
      </c>
      <c r="G163" s="61" t="str">
        <f t="shared" si="17"/>
        <v/>
      </c>
      <c r="H163" s="7" t="str">
        <f t="shared" si="18"/>
        <v/>
      </c>
      <c r="I163" s="29" t="str">
        <f t="shared" si="16"/>
        <v/>
      </c>
      <c r="J163" s="24"/>
      <c r="K163" s="29"/>
    </row>
    <row r="164" spans="1:11" x14ac:dyDescent="0.25">
      <c r="A164" s="7">
        <f t="shared" si="19"/>
        <v>160</v>
      </c>
      <c r="B164" s="7" t="str">
        <f>IF('Worker Types'!B164&lt;&gt;"",'Worker Types'!B164,"")</f>
        <v/>
      </c>
      <c r="C164" s="7" t="str">
        <f>IF(B164="","",HLOOKUP(B164,'Demand Locations'!$3:$4,2,FALSE))</f>
        <v/>
      </c>
      <c r="D164" s="7" t="str">
        <f>IF(B164="","",COUNTIF('Workers Settings'!H:H,B164))</f>
        <v/>
      </c>
      <c r="E164" s="7" t="str">
        <f>IF(B164="","",COUNTIF('Workers Assignments'!X:X,B164))</f>
        <v/>
      </c>
      <c r="F164" s="7" t="str">
        <f t="shared" si="15"/>
        <v/>
      </c>
      <c r="G164" s="61" t="str">
        <f t="shared" si="17"/>
        <v/>
      </c>
      <c r="H164" s="7" t="str">
        <f t="shared" si="18"/>
        <v/>
      </c>
      <c r="I164" s="29" t="str">
        <f t="shared" si="16"/>
        <v/>
      </c>
      <c r="J164" s="24"/>
      <c r="K164" s="29"/>
    </row>
    <row r="165" spans="1:11" x14ac:dyDescent="0.25">
      <c r="A165" s="7">
        <f t="shared" si="19"/>
        <v>161</v>
      </c>
      <c r="B165" s="7" t="str">
        <f>IF('Worker Types'!B165&lt;&gt;"",'Worker Types'!B165,"")</f>
        <v/>
      </c>
      <c r="C165" s="7" t="str">
        <f>IF(B165="","",HLOOKUP(B165,'Demand Locations'!$3:$4,2,FALSE))</f>
        <v/>
      </c>
      <c r="D165" s="7" t="str">
        <f>IF(B165="","",COUNTIF('Workers Settings'!H:H,B165))</f>
        <v/>
      </c>
      <c r="E165" s="7" t="str">
        <f>IF(B165="","",COUNTIF('Workers Assignments'!X:X,B165))</f>
        <v/>
      </c>
      <c r="F165" s="7" t="str">
        <f t="shared" ref="F165:F196" si="20">IF(B165="","",D165-E165)</f>
        <v/>
      </c>
      <c r="G165" s="61" t="str">
        <f t="shared" si="17"/>
        <v/>
      </c>
      <c r="H165" s="7" t="str">
        <f t="shared" si="18"/>
        <v/>
      </c>
      <c r="I165" s="29" t="str">
        <f t="shared" ref="I165:I196" si="21">IF(B165="","",F165-H165)</f>
        <v/>
      </c>
      <c r="J165" s="24"/>
      <c r="K165" s="29"/>
    </row>
    <row r="166" spans="1:11" x14ac:dyDescent="0.25">
      <c r="A166" s="7">
        <f t="shared" si="19"/>
        <v>162</v>
      </c>
      <c r="B166" s="7" t="str">
        <f>IF('Worker Types'!B166&lt;&gt;"",'Worker Types'!B166,"")</f>
        <v/>
      </c>
      <c r="C166" s="7" t="str">
        <f>IF(B166="","",HLOOKUP(B166,'Demand Locations'!$3:$4,2,FALSE))</f>
        <v/>
      </c>
      <c r="D166" s="7" t="str">
        <f>IF(B166="","",COUNTIF('Workers Settings'!H:H,B166))</f>
        <v/>
      </c>
      <c r="E166" s="7" t="str">
        <f>IF(B166="","",COUNTIF('Workers Assignments'!X:X,B166))</f>
        <v/>
      </c>
      <c r="F166" s="7" t="str">
        <f t="shared" si="20"/>
        <v/>
      </c>
      <c r="G166" s="61" t="str">
        <f t="shared" si="17"/>
        <v/>
      </c>
      <c r="H166" s="7" t="str">
        <f t="shared" si="18"/>
        <v/>
      </c>
      <c r="I166" s="29" t="str">
        <f t="shared" si="21"/>
        <v/>
      </c>
      <c r="J166" s="24"/>
      <c r="K166" s="29"/>
    </row>
    <row r="167" spans="1:11" x14ac:dyDescent="0.25">
      <c r="A167" s="7">
        <f t="shared" si="19"/>
        <v>163</v>
      </c>
      <c r="B167" s="7" t="str">
        <f>IF('Worker Types'!B167&lt;&gt;"",'Worker Types'!B167,"")</f>
        <v/>
      </c>
      <c r="C167" s="7" t="str">
        <f>IF(B167="","",HLOOKUP(B167,'Demand Locations'!$3:$4,2,FALSE))</f>
        <v/>
      </c>
      <c r="D167" s="7" t="str">
        <f>IF(B167="","",COUNTIF('Workers Settings'!H:H,B167))</f>
        <v/>
      </c>
      <c r="E167" s="7" t="str">
        <f>IF(B167="","",COUNTIF('Workers Assignments'!X:X,B167))</f>
        <v/>
      </c>
      <c r="F167" s="7" t="str">
        <f t="shared" si="20"/>
        <v/>
      </c>
      <c r="G167" s="61" t="str">
        <f t="shared" si="17"/>
        <v/>
      </c>
      <c r="H167" s="7" t="str">
        <f t="shared" si="18"/>
        <v/>
      </c>
      <c r="I167" s="29" t="str">
        <f t="shared" si="21"/>
        <v/>
      </c>
      <c r="J167" s="24"/>
      <c r="K167" s="29"/>
    </row>
    <row r="168" spans="1:11" x14ac:dyDescent="0.25">
      <c r="A168" s="7">
        <f t="shared" si="19"/>
        <v>164</v>
      </c>
      <c r="B168" s="7" t="str">
        <f>IF('Worker Types'!B168&lt;&gt;"",'Worker Types'!B168,"")</f>
        <v/>
      </c>
      <c r="C168" s="7" t="str">
        <f>IF(B168="","",HLOOKUP(B168,'Demand Locations'!$3:$4,2,FALSE))</f>
        <v/>
      </c>
      <c r="D168" s="7" t="str">
        <f>IF(B168="","",COUNTIF('Workers Settings'!H:H,B168))</f>
        <v/>
      </c>
      <c r="E168" s="7" t="str">
        <f>IF(B168="","",COUNTIF('Workers Assignments'!X:X,B168))</f>
        <v/>
      </c>
      <c r="F168" s="7" t="str">
        <f t="shared" si="20"/>
        <v/>
      </c>
      <c r="G168" s="61" t="str">
        <f t="shared" si="17"/>
        <v/>
      </c>
      <c r="H168" s="7" t="str">
        <f t="shared" si="18"/>
        <v/>
      </c>
      <c r="I168" s="29" t="str">
        <f t="shared" si="21"/>
        <v/>
      </c>
      <c r="J168" s="24"/>
      <c r="K168" s="29"/>
    </row>
    <row r="169" spans="1:11" x14ac:dyDescent="0.25">
      <c r="A169" s="7">
        <f t="shared" si="19"/>
        <v>165</v>
      </c>
      <c r="B169" s="7" t="str">
        <f>IF('Worker Types'!B169&lt;&gt;"",'Worker Types'!B169,"")</f>
        <v/>
      </c>
      <c r="C169" s="7" t="str">
        <f>IF(B169="","",HLOOKUP(B169,'Demand Locations'!$3:$4,2,FALSE))</f>
        <v/>
      </c>
      <c r="D169" s="7" t="str">
        <f>IF(B169="","",COUNTIF('Workers Settings'!H:H,B169))</f>
        <v/>
      </c>
      <c r="E169" s="7" t="str">
        <f>IF(B169="","",COUNTIF('Workers Assignments'!X:X,B169))</f>
        <v/>
      </c>
      <c r="F169" s="7" t="str">
        <f t="shared" si="20"/>
        <v/>
      </c>
      <c r="G169" s="61" t="str">
        <f t="shared" si="17"/>
        <v/>
      </c>
      <c r="H169" s="7" t="str">
        <f t="shared" si="18"/>
        <v/>
      </c>
      <c r="I169" s="29" t="str">
        <f t="shared" si="21"/>
        <v/>
      </c>
      <c r="J169" s="24"/>
      <c r="K169" s="29"/>
    </row>
    <row r="170" spans="1:11" x14ac:dyDescent="0.25">
      <c r="A170" s="7">
        <f t="shared" si="19"/>
        <v>166</v>
      </c>
      <c r="B170" s="7" t="str">
        <f>IF('Worker Types'!B170&lt;&gt;"",'Worker Types'!B170,"")</f>
        <v/>
      </c>
      <c r="C170" s="7" t="str">
        <f>IF(B170="","",HLOOKUP(B170,'Demand Locations'!$3:$4,2,FALSE))</f>
        <v/>
      </c>
      <c r="D170" s="7" t="str">
        <f>IF(B170="","",COUNTIF('Workers Settings'!H:H,B170))</f>
        <v/>
      </c>
      <c r="E170" s="7" t="str">
        <f>IF(B170="","",COUNTIF('Workers Assignments'!X:X,B170))</f>
        <v/>
      </c>
      <c r="F170" s="7" t="str">
        <f t="shared" si="20"/>
        <v/>
      </c>
      <c r="G170" s="61" t="str">
        <f t="shared" si="17"/>
        <v/>
      </c>
      <c r="H170" s="7" t="str">
        <f t="shared" si="18"/>
        <v/>
      </c>
      <c r="I170" s="29" t="str">
        <f t="shared" si="21"/>
        <v/>
      </c>
      <c r="J170" s="24"/>
      <c r="K170" s="29"/>
    </row>
    <row r="171" spans="1:11" x14ac:dyDescent="0.25">
      <c r="A171" s="7">
        <f t="shared" si="19"/>
        <v>167</v>
      </c>
      <c r="B171" s="7" t="str">
        <f>IF('Worker Types'!B171&lt;&gt;"",'Worker Types'!B171,"")</f>
        <v/>
      </c>
      <c r="C171" s="7" t="str">
        <f>IF(B171="","",HLOOKUP(B171,'Demand Locations'!$3:$4,2,FALSE))</f>
        <v/>
      </c>
      <c r="D171" s="7" t="str">
        <f>IF(B171="","",COUNTIF('Workers Settings'!H:H,B171))</f>
        <v/>
      </c>
      <c r="E171" s="7" t="str">
        <f>IF(B171="","",COUNTIF('Workers Assignments'!X:X,B171))</f>
        <v/>
      </c>
      <c r="F171" s="7" t="str">
        <f t="shared" si="20"/>
        <v/>
      </c>
      <c r="G171" s="61" t="str">
        <f t="shared" si="17"/>
        <v/>
      </c>
      <c r="H171" s="7" t="str">
        <f t="shared" si="18"/>
        <v/>
      </c>
      <c r="I171" s="29" t="str">
        <f t="shared" si="21"/>
        <v/>
      </c>
      <c r="J171" s="24"/>
      <c r="K171" s="29"/>
    </row>
    <row r="172" spans="1:11" x14ac:dyDescent="0.25">
      <c r="A172" s="7">
        <f t="shared" si="19"/>
        <v>168</v>
      </c>
      <c r="B172" s="7" t="str">
        <f>IF('Worker Types'!B172&lt;&gt;"",'Worker Types'!B172,"")</f>
        <v/>
      </c>
      <c r="C172" s="7" t="str">
        <f>IF(B172="","",HLOOKUP(B172,'Demand Locations'!$3:$4,2,FALSE))</f>
        <v/>
      </c>
      <c r="D172" s="7" t="str">
        <f>IF(B172="","",COUNTIF('Workers Settings'!H:H,B172))</f>
        <v/>
      </c>
      <c r="E172" s="7" t="str">
        <f>IF(B172="","",COUNTIF('Workers Assignments'!X:X,B172))</f>
        <v/>
      </c>
      <c r="F172" s="7" t="str">
        <f t="shared" si="20"/>
        <v/>
      </c>
      <c r="G172" s="61" t="str">
        <f t="shared" si="17"/>
        <v/>
      </c>
      <c r="H172" s="7" t="str">
        <f t="shared" si="18"/>
        <v/>
      </c>
      <c r="I172" s="29" t="str">
        <f t="shared" si="21"/>
        <v/>
      </c>
      <c r="J172" s="24"/>
      <c r="K172" s="29"/>
    </row>
    <row r="173" spans="1:11" x14ac:dyDescent="0.25">
      <c r="A173" s="7">
        <f t="shared" si="19"/>
        <v>169</v>
      </c>
      <c r="B173" s="7" t="str">
        <f>IF('Worker Types'!B173&lt;&gt;"",'Worker Types'!B173,"")</f>
        <v/>
      </c>
      <c r="C173" s="7" t="str">
        <f>IF(B173="","",HLOOKUP(B173,'Demand Locations'!$3:$4,2,FALSE))</f>
        <v/>
      </c>
      <c r="D173" s="7" t="str">
        <f>IF(B173="","",COUNTIF('Workers Settings'!H:H,B173))</f>
        <v/>
      </c>
      <c r="E173" s="7" t="str">
        <f>IF(B173="","",COUNTIF('Workers Assignments'!X:X,B173))</f>
        <v/>
      </c>
      <c r="F173" s="7" t="str">
        <f t="shared" si="20"/>
        <v/>
      </c>
      <c r="G173" s="61" t="str">
        <f t="shared" si="17"/>
        <v/>
      </c>
      <c r="H173" s="7" t="str">
        <f t="shared" si="18"/>
        <v/>
      </c>
      <c r="I173" s="29" t="str">
        <f t="shared" si="21"/>
        <v/>
      </c>
      <c r="J173" s="24"/>
      <c r="K173" s="29"/>
    </row>
    <row r="174" spans="1:11" x14ac:dyDescent="0.25">
      <c r="A174" s="7">
        <f t="shared" si="19"/>
        <v>170</v>
      </c>
      <c r="B174" s="7" t="str">
        <f>IF('Worker Types'!B174&lt;&gt;"",'Worker Types'!B174,"")</f>
        <v/>
      </c>
      <c r="C174" s="7" t="str">
        <f>IF(B174="","",HLOOKUP(B174,'Demand Locations'!$3:$4,2,FALSE))</f>
        <v/>
      </c>
      <c r="D174" s="7" t="str">
        <f>IF(B174="","",COUNTIF('Workers Settings'!H:H,B174))</f>
        <v/>
      </c>
      <c r="E174" s="7" t="str">
        <f>IF(B174="","",COUNTIF('Workers Assignments'!X:X,B174))</f>
        <v/>
      </c>
      <c r="F174" s="7" t="str">
        <f t="shared" si="20"/>
        <v/>
      </c>
      <c r="G174" s="61" t="str">
        <f t="shared" si="17"/>
        <v/>
      </c>
      <c r="H174" s="7" t="str">
        <f t="shared" si="18"/>
        <v/>
      </c>
      <c r="I174" s="29" t="str">
        <f t="shared" si="21"/>
        <v/>
      </c>
      <c r="J174" s="24"/>
      <c r="K174" s="29"/>
    </row>
    <row r="175" spans="1:11" x14ac:dyDescent="0.25">
      <c r="A175" s="7">
        <f t="shared" si="19"/>
        <v>171</v>
      </c>
      <c r="B175" s="7" t="str">
        <f>IF('Worker Types'!B175&lt;&gt;"",'Worker Types'!B175,"")</f>
        <v/>
      </c>
      <c r="C175" s="7" t="str">
        <f>IF(B175="","",HLOOKUP(B175,'Demand Locations'!$3:$4,2,FALSE))</f>
        <v/>
      </c>
      <c r="D175" s="7" t="str">
        <f>IF(B175="","",COUNTIF('Workers Settings'!H:H,B175))</f>
        <v/>
      </c>
      <c r="E175" s="7" t="str">
        <f>IF(B175="","",COUNTIF('Workers Assignments'!X:X,B175))</f>
        <v/>
      </c>
      <c r="F175" s="7" t="str">
        <f t="shared" si="20"/>
        <v/>
      </c>
      <c r="G175" s="61" t="str">
        <f t="shared" si="17"/>
        <v/>
      </c>
      <c r="H175" s="7" t="str">
        <f t="shared" si="18"/>
        <v/>
      </c>
      <c r="I175" s="29" t="str">
        <f t="shared" si="21"/>
        <v/>
      </c>
      <c r="J175" s="24"/>
      <c r="K175" s="29"/>
    </row>
    <row r="176" spans="1:11" x14ac:dyDescent="0.25">
      <c r="A176" s="7">
        <f t="shared" si="19"/>
        <v>172</v>
      </c>
      <c r="B176" s="7" t="str">
        <f>IF('Worker Types'!B176&lt;&gt;"",'Worker Types'!B176,"")</f>
        <v/>
      </c>
      <c r="C176" s="7" t="str">
        <f>IF(B176="","",HLOOKUP(B176,'Demand Locations'!$3:$4,2,FALSE))</f>
        <v/>
      </c>
      <c r="D176" s="7" t="str">
        <f>IF(B176="","",COUNTIF('Workers Settings'!H:H,B176))</f>
        <v/>
      </c>
      <c r="E176" s="7" t="str">
        <f>IF(B176="","",COUNTIF('Workers Assignments'!X:X,B176))</f>
        <v/>
      </c>
      <c r="F176" s="7" t="str">
        <f t="shared" si="20"/>
        <v/>
      </c>
      <c r="G176" s="61" t="str">
        <f t="shared" si="17"/>
        <v/>
      </c>
      <c r="H176" s="7" t="str">
        <f t="shared" si="18"/>
        <v/>
      </c>
      <c r="I176" s="29" t="str">
        <f t="shared" si="21"/>
        <v/>
      </c>
      <c r="J176" s="24"/>
      <c r="K176" s="29"/>
    </row>
    <row r="177" spans="1:11" x14ac:dyDescent="0.25">
      <c r="A177" s="7">
        <f t="shared" si="19"/>
        <v>173</v>
      </c>
      <c r="B177" s="7" t="str">
        <f>IF('Worker Types'!B177&lt;&gt;"",'Worker Types'!B177,"")</f>
        <v/>
      </c>
      <c r="C177" s="7" t="str">
        <f>IF(B177="","",HLOOKUP(B177,'Demand Locations'!$3:$4,2,FALSE))</f>
        <v/>
      </c>
      <c r="D177" s="7" t="str">
        <f>IF(B177="","",COUNTIF('Workers Settings'!H:H,B177))</f>
        <v/>
      </c>
      <c r="E177" s="7" t="str">
        <f>IF(B177="","",COUNTIF('Workers Assignments'!X:X,B177))</f>
        <v/>
      </c>
      <c r="F177" s="7" t="str">
        <f t="shared" si="20"/>
        <v/>
      </c>
      <c r="G177" s="61" t="str">
        <f t="shared" si="17"/>
        <v/>
      </c>
      <c r="H177" s="7" t="str">
        <f t="shared" si="18"/>
        <v/>
      </c>
      <c r="I177" s="29" t="str">
        <f t="shared" si="21"/>
        <v/>
      </c>
      <c r="J177" s="24"/>
      <c r="K177" s="29"/>
    </row>
    <row r="178" spans="1:11" x14ac:dyDescent="0.25">
      <c r="A178" s="7">
        <f t="shared" si="19"/>
        <v>174</v>
      </c>
      <c r="B178" s="7" t="str">
        <f>IF('Worker Types'!B178&lt;&gt;"",'Worker Types'!B178,"")</f>
        <v/>
      </c>
      <c r="C178" s="7" t="str">
        <f>IF(B178="","",HLOOKUP(B178,'Demand Locations'!$3:$4,2,FALSE))</f>
        <v/>
      </c>
      <c r="D178" s="7" t="str">
        <f>IF(B178="","",COUNTIF('Workers Settings'!H:H,B178))</f>
        <v/>
      </c>
      <c r="E178" s="7" t="str">
        <f>IF(B178="","",COUNTIF('Workers Assignments'!X:X,B178))</f>
        <v/>
      </c>
      <c r="F178" s="7" t="str">
        <f t="shared" si="20"/>
        <v/>
      </c>
      <c r="G178" s="61" t="str">
        <f t="shared" si="17"/>
        <v/>
      </c>
      <c r="H178" s="7" t="str">
        <f t="shared" si="18"/>
        <v/>
      </c>
      <c r="I178" s="29" t="str">
        <f t="shared" si="21"/>
        <v/>
      </c>
      <c r="J178" s="24"/>
      <c r="K178" s="29"/>
    </row>
    <row r="179" spans="1:11" x14ac:dyDescent="0.25">
      <c r="A179" s="7">
        <f t="shared" si="19"/>
        <v>175</v>
      </c>
      <c r="B179" s="7" t="str">
        <f>IF('Worker Types'!B179&lt;&gt;"",'Worker Types'!B179,"")</f>
        <v/>
      </c>
      <c r="C179" s="7" t="str">
        <f>IF(B179="","",HLOOKUP(B179,'Demand Locations'!$3:$4,2,FALSE))</f>
        <v/>
      </c>
      <c r="D179" s="7" t="str">
        <f>IF(B179="","",COUNTIF('Workers Settings'!H:H,B179))</f>
        <v/>
      </c>
      <c r="E179" s="7" t="str">
        <f>IF(B179="","",COUNTIF('Workers Assignments'!X:X,B179))</f>
        <v/>
      </c>
      <c r="F179" s="7" t="str">
        <f t="shared" si="20"/>
        <v/>
      </c>
      <c r="G179" s="61" t="str">
        <f t="shared" si="17"/>
        <v/>
      </c>
      <c r="H179" s="7" t="str">
        <f t="shared" si="18"/>
        <v/>
      </c>
      <c r="I179" s="29" t="str">
        <f t="shared" si="21"/>
        <v/>
      </c>
      <c r="J179" s="24"/>
      <c r="K179" s="29"/>
    </row>
    <row r="180" spans="1:11" x14ac:dyDescent="0.25">
      <c r="A180" s="7">
        <f t="shared" si="19"/>
        <v>176</v>
      </c>
      <c r="B180" s="7" t="str">
        <f>IF('Worker Types'!B180&lt;&gt;"",'Worker Types'!B180,"")</f>
        <v/>
      </c>
      <c r="C180" s="7" t="str">
        <f>IF(B180="","",HLOOKUP(B180,'Demand Locations'!$3:$4,2,FALSE))</f>
        <v/>
      </c>
      <c r="D180" s="7" t="str">
        <f>IF(B180="","",COUNTIF('Workers Settings'!H:H,B180))</f>
        <v/>
      </c>
      <c r="E180" s="7" t="str">
        <f>IF(B180="","",COUNTIF('Workers Assignments'!X:X,B180))</f>
        <v/>
      </c>
      <c r="F180" s="7" t="str">
        <f t="shared" si="20"/>
        <v/>
      </c>
      <c r="G180" s="61" t="str">
        <f t="shared" si="17"/>
        <v/>
      </c>
      <c r="H180" s="7" t="str">
        <f t="shared" si="18"/>
        <v/>
      </c>
      <c r="I180" s="29" t="str">
        <f t="shared" si="21"/>
        <v/>
      </c>
      <c r="J180" s="24"/>
      <c r="K180" s="29"/>
    </row>
    <row r="181" spans="1:11" x14ac:dyDescent="0.25">
      <c r="A181" s="7">
        <f t="shared" si="19"/>
        <v>177</v>
      </c>
      <c r="B181" s="7" t="str">
        <f>IF('Worker Types'!B181&lt;&gt;"",'Worker Types'!B181,"")</f>
        <v/>
      </c>
      <c r="C181" s="7" t="str">
        <f>IF(B181="","",HLOOKUP(B181,'Demand Locations'!$3:$4,2,FALSE))</f>
        <v/>
      </c>
      <c r="D181" s="7" t="str">
        <f>IF(B181="","",COUNTIF('Workers Settings'!H:H,B181))</f>
        <v/>
      </c>
      <c r="E181" s="7" t="str">
        <f>IF(B181="","",COUNTIF('Workers Assignments'!X:X,B181))</f>
        <v/>
      </c>
      <c r="F181" s="7" t="str">
        <f t="shared" si="20"/>
        <v/>
      </c>
      <c r="G181" s="61" t="str">
        <f t="shared" si="17"/>
        <v/>
      </c>
      <c r="H181" s="7" t="str">
        <f t="shared" si="18"/>
        <v/>
      </c>
      <c r="I181" s="29" t="str">
        <f t="shared" si="21"/>
        <v/>
      </c>
      <c r="J181" s="24"/>
      <c r="K181" s="29"/>
    </row>
    <row r="182" spans="1:11" x14ac:dyDescent="0.25">
      <c r="A182" s="7">
        <f t="shared" si="19"/>
        <v>178</v>
      </c>
      <c r="B182" s="7" t="str">
        <f>IF('Worker Types'!B182&lt;&gt;"",'Worker Types'!B182,"")</f>
        <v/>
      </c>
      <c r="C182" s="7" t="str">
        <f>IF(B182="","",HLOOKUP(B182,'Demand Locations'!$3:$4,2,FALSE))</f>
        <v/>
      </c>
      <c r="D182" s="7" t="str">
        <f>IF(B182="","",COUNTIF('Workers Settings'!H:H,B182))</f>
        <v/>
      </c>
      <c r="E182" s="7" t="str">
        <f>IF(B182="","",COUNTIF('Workers Assignments'!X:X,B182))</f>
        <v/>
      </c>
      <c r="F182" s="7" t="str">
        <f t="shared" si="20"/>
        <v/>
      </c>
      <c r="G182" s="61" t="str">
        <f t="shared" si="17"/>
        <v/>
      </c>
      <c r="H182" s="7" t="str">
        <f t="shared" si="18"/>
        <v/>
      </c>
      <c r="I182" s="29" t="str">
        <f t="shared" si="21"/>
        <v/>
      </c>
      <c r="J182" s="24"/>
      <c r="K182" s="29"/>
    </row>
    <row r="183" spans="1:11" x14ac:dyDescent="0.25">
      <c r="A183" s="7">
        <f t="shared" si="19"/>
        <v>179</v>
      </c>
      <c r="B183" s="7" t="str">
        <f>IF('Worker Types'!B183&lt;&gt;"",'Worker Types'!B183,"")</f>
        <v/>
      </c>
      <c r="C183" s="7" t="str">
        <f>IF(B183="","",HLOOKUP(B183,'Demand Locations'!$3:$4,2,FALSE))</f>
        <v/>
      </c>
      <c r="D183" s="7" t="str">
        <f>IF(B183="","",COUNTIF('Workers Settings'!H:H,B183))</f>
        <v/>
      </c>
      <c r="E183" s="7" t="str">
        <f>IF(B183="","",COUNTIF('Workers Assignments'!X:X,B183))</f>
        <v/>
      </c>
      <c r="F183" s="7" t="str">
        <f t="shared" si="20"/>
        <v/>
      </c>
      <c r="G183" s="61" t="str">
        <f t="shared" si="17"/>
        <v/>
      </c>
      <c r="H183" s="7" t="str">
        <f t="shared" si="18"/>
        <v/>
      </c>
      <c r="I183" s="29" t="str">
        <f t="shared" si="21"/>
        <v/>
      </c>
      <c r="J183" s="24"/>
      <c r="K183" s="29"/>
    </row>
    <row r="184" spans="1:11" x14ac:dyDescent="0.25">
      <c r="A184" s="7">
        <f t="shared" si="19"/>
        <v>180</v>
      </c>
      <c r="B184" s="7" t="str">
        <f>IF('Worker Types'!B184&lt;&gt;"",'Worker Types'!B184,"")</f>
        <v/>
      </c>
      <c r="C184" s="7" t="str">
        <f>IF(B184="","",HLOOKUP(B184,'Demand Locations'!$3:$4,2,FALSE))</f>
        <v/>
      </c>
      <c r="D184" s="7" t="str">
        <f>IF(B184="","",COUNTIF('Workers Settings'!H:H,B184))</f>
        <v/>
      </c>
      <c r="E184" s="7" t="str">
        <f>IF(B184="","",COUNTIF('Workers Assignments'!X:X,B184))</f>
        <v/>
      </c>
      <c r="F184" s="7" t="str">
        <f t="shared" si="20"/>
        <v/>
      </c>
      <c r="G184" s="61" t="str">
        <f t="shared" si="17"/>
        <v/>
      </c>
      <c r="H184" s="7" t="str">
        <f t="shared" si="18"/>
        <v/>
      </c>
      <c r="I184" s="29" t="str">
        <f t="shared" si="21"/>
        <v/>
      </c>
      <c r="J184" s="24"/>
      <c r="K184" s="29"/>
    </row>
    <row r="185" spans="1:11" x14ac:dyDescent="0.25">
      <c r="A185" s="7">
        <f t="shared" si="19"/>
        <v>181</v>
      </c>
      <c r="B185" s="7" t="str">
        <f>IF('Worker Types'!B185&lt;&gt;"",'Worker Types'!B185,"")</f>
        <v/>
      </c>
      <c r="C185" s="7" t="str">
        <f>IF(B185="","",HLOOKUP(B185,'Demand Locations'!$3:$4,2,FALSE))</f>
        <v/>
      </c>
      <c r="D185" s="7" t="str">
        <f>IF(B185="","",COUNTIF('Workers Settings'!H:H,B185))</f>
        <v/>
      </c>
      <c r="E185" s="7" t="str">
        <f>IF(B185="","",COUNTIF('Workers Assignments'!X:X,B185))</f>
        <v/>
      </c>
      <c r="F185" s="7" t="str">
        <f t="shared" si="20"/>
        <v/>
      </c>
      <c r="G185" s="61" t="str">
        <f t="shared" si="17"/>
        <v/>
      </c>
      <c r="H185" s="7" t="str">
        <f t="shared" si="18"/>
        <v/>
      </c>
      <c r="I185" s="29" t="str">
        <f t="shared" si="21"/>
        <v/>
      </c>
      <c r="J185" s="24"/>
      <c r="K185" s="29"/>
    </row>
    <row r="186" spans="1:11" x14ac:dyDescent="0.25">
      <c r="A186" s="7">
        <f t="shared" si="19"/>
        <v>182</v>
      </c>
      <c r="B186" s="7" t="str">
        <f>IF('Worker Types'!B186&lt;&gt;"",'Worker Types'!B186,"")</f>
        <v/>
      </c>
      <c r="C186" s="7" t="str">
        <f>IF(B186="","",HLOOKUP(B186,'Demand Locations'!$3:$4,2,FALSE))</f>
        <v/>
      </c>
      <c r="D186" s="7" t="str">
        <f>IF(B186="","",COUNTIF('Workers Settings'!H:H,B186))</f>
        <v/>
      </c>
      <c r="E186" s="7" t="str">
        <f>IF(B186="","",COUNTIF('Workers Assignments'!X:X,B186))</f>
        <v/>
      </c>
      <c r="F186" s="7" t="str">
        <f t="shared" si="20"/>
        <v/>
      </c>
      <c r="G186" s="61" t="str">
        <f t="shared" si="17"/>
        <v/>
      </c>
      <c r="H186" s="7" t="str">
        <f t="shared" si="18"/>
        <v/>
      </c>
      <c r="I186" s="29" t="str">
        <f t="shared" si="21"/>
        <v/>
      </c>
      <c r="J186" s="24"/>
      <c r="K186" s="29"/>
    </row>
    <row r="187" spans="1:11" x14ac:dyDescent="0.25">
      <c r="A187" s="7">
        <f t="shared" si="19"/>
        <v>183</v>
      </c>
      <c r="B187" s="7" t="str">
        <f>IF('Worker Types'!B187&lt;&gt;"",'Worker Types'!B187,"")</f>
        <v/>
      </c>
      <c r="C187" s="7" t="str">
        <f>IF(B187="","",HLOOKUP(B187,'Demand Locations'!$3:$4,2,FALSE))</f>
        <v/>
      </c>
      <c r="D187" s="7" t="str">
        <f>IF(B187="","",COUNTIF('Workers Settings'!H:H,B187))</f>
        <v/>
      </c>
      <c r="E187" s="7" t="str">
        <f>IF(B187="","",COUNTIF('Workers Assignments'!X:X,B187))</f>
        <v/>
      </c>
      <c r="F187" s="7" t="str">
        <f t="shared" si="20"/>
        <v/>
      </c>
      <c r="G187" s="61" t="str">
        <f t="shared" si="17"/>
        <v/>
      </c>
      <c r="H187" s="7" t="str">
        <f t="shared" si="18"/>
        <v/>
      </c>
      <c r="I187" s="29" t="str">
        <f t="shared" si="21"/>
        <v/>
      </c>
      <c r="J187" s="24"/>
      <c r="K187" s="29"/>
    </row>
    <row r="188" spans="1:11" x14ac:dyDescent="0.25">
      <c r="A188" s="7">
        <f t="shared" si="19"/>
        <v>184</v>
      </c>
      <c r="B188" s="7" t="str">
        <f>IF('Worker Types'!B188&lt;&gt;"",'Worker Types'!B188,"")</f>
        <v/>
      </c>
      <c r="C188" s="7" t="str">
        <f>IF(B188="","",HLOOKUP(B188,'Demand Locations'!$3:$4,2,FALSE))</f>
        <v/>
      </c>
      <c r="D188" s="7" t="str">
        <f>IF(B188="","",COUNTIF('Workers Settings'!H:H,B188))</f>
        <v/>
      </c>
      <c r="E188" s="7" t="str">
        <f>IF(B188="","",COUNTIF('Workers Assignments'!X:X,B188))</f>
        <v/>
      </c>
      <c r="F188" s="7" t="str">
        <f t="shared" si="20"/>
        <v/>
      </c>
      <c r="G188" s="61" t="str">
        <f t="shared" si="17"/>
        <v/>
      </c>
      <c r="H188" s="7" t="str">
        <f t="shared" si="18"/>
        <v/>
      </c>
      <c r="I188" s="29" t="str">
        <f t="shared" si="21"/>
        <v/>
      </c>
      <c r="J188" s="24"/>
      <c r="K188" s="29"/>
    </row>
    <row r="189" spans="1:11" x14ac:dyDescent="0.25">
      <c r="A189" s="7">
        <f t="shared" si="19"/>
        <v>185</v>
      </c>
      <c r="B189" s="7" t="str">
        <f>IF('Worker Types'!B189&lt;&gt;"",'Worker Types'!B189,"")</f>
        <v/>
      </c>
      <c r="C189" s="7" t="str">
        <f>IF(B189="","",HLOOKUP(B189,'Demand Locations'!$3:$4,2,FALSE))</f>
        <v/>
      </c>
      <c r="D189" s="7" t="str">
        <f>IF(B189="","",COUNTIF('Workers Settings'!H:H,B189))</f>
        <v/>
      </c>
      <c r="E189" s="7" t="str">
        <f>IF(B189="","",COUNTIF('Workers Assignments'!X:X,B189))</f>
        <v/>
      </c>
      <c r="F189" s="7" t="str">
        <f t="shared" si="20"/>
        <v/>
      </c>
      <c r="G189" s="61" t="str">
        <f t="shared" si="17"/>
        <v/>
      </c>
      <c r="H189" s="7" t="str">
        <f t="shared" si="18"/>
        <v/>
      </c>
      <c r="I189" s="29" t="str">
        <f t="shared" si="21"/>
        <v/>
      </c>
      <c r="J189" s="24"/>
      <c r="K189" s="29"/>
    </row>
    <row r="190" spans="1:11" x14ac:dyDescent="0.25">
      <c r="A190" s="7">
        <f t="shared" si="19"/>
        <v>186</v>
      </c>
      <c r="B190" s="7" t="str">
        <f>IF('Worker Types'!B190&lt;&gt;"",'Worker Types'!B190,"")</f>
        <v/>
      </c>
      <c r="C190" s="7" t="str">
        <f>IF(B190="","",HLOOKUP(B190,'Demand Locations'!$3:$4,2,FALSE))</f>
        <v/>
      </c>
      <c r="D190" s="7" t="str">
        <f>IF(B190="","",COUNTIF('Workers Settings'!H:H,B190))</f>
        <v/>
      </c>
      <c r="E190" s="7" t="str">
        <f>IF(B190="","",COUNTIF('Workers Assignments'!X:X,B190))</f>
        <v/>
      </c>
      <c r="F190" s="7" t="str">
        <f t="shared" si="20"/>
        <v/>
      </c>
      <c r="G190" s="61" t="str">
        <f t="shared" si="17"/>
        <v/>
      </c>
      <c r="H190" s="7" t="str">
        <f t="shared" si="18"/>
        <v/>
      </c>
      <c r="I190" s="29" t="str">
        <f t="shared" si="21"/>
        <v/>
      </c>
      <c r="J190" s="24"/>
      <c r="K190" s="29"/>
    </row>
    <row r="191" spans="1:11" x14ac:dyDescent="0.25">
      <c r="A191" s="7">
        <f t="shared" si="19"/>
        <v>187</v>
      </c>
      <c r="B191" s="7" t="str">
        <f>IF('Worker Types'!B191&lt;&gt;"",'Worker Types'!B191,"")</f>
        <v/>
      </c>
      <c r="C191" s="7" t="str">
        <f>IF(B191="","",HLOOKUP(B191,'Demand Locations'!$3:$4,2,FALSE))</f>
        <v/>
      </c>
      <c r="D191" s="7" t="str">
        <f>IF(B191="","",COUNTIF('Workers Settings'!H:H,B191))</f>
        <v/>
      </c>
      <c r="E191" s="7" t="str">
        <f>IF(B191="","",COUNTIF('Workers Assignments'!X:X,B191))</f>
        <v/>
      </c>
      <c r="F191" s="7" t="str">
        <f t="shared" si="20"/>
        <v/>
      </c>
      <c r="G191" s="61" t="str">
        <f t="shared" si="17"/>
        <v/>
      </c>
      <c r="H191" s="7" t="str">
        <f t="shared" si="18"/>
        <v/>
      </c>
      <c r="I191" s="29" t="str">
        <f t="shared" si="21"/>
        <v/>
      </c>
      <c r="J191" s="24"/>
      <c r="K191" s="29"/>
    </row>
    <row r="192" spans="1:11" x14ac:dyDescent="0.25">
      <c r="A192" s="7">
        <f t="shared" si="19"/>
        <v>188</v>
      </c>
      <c r="B192" s="7" t="str">
        <f>IF('Worker Types'!B192&lt;&gt;"",'Worker Types'!B192,"")</f>
        <v/>
      </c>
      <c r="C192" s="7" t="str">
        <f>IF(B192="","",HLOOKUP(B192,'Demand Locations'!$3:$4,2,FALSE))</f>
        <v/>
      </c>
      <c r="D192" s="7" t="str">
        <f>IF(B192="","",COUNTIF('Workers Settings'!H:H,B192))</f>
        <v/>
      </c>
      <c r="E192" s="7" t="str">
        <f>IF(B192="","",COUNTIF('Workers Assignments'!X:X,B192))</f>
        <v/>
      </c>
      <c r="F192" s="7" t="str">
        <f t="shared" si="20"/>
        <v/>
      </c>
      <c r="G192" s="61" t="str">
        <f t="shared" si="17"/>
        <v/>
      </c>
      <c r="H192" s="7" t="str">
        <f t="shared" si="18"/>
        <v/>
      </c>
      <c r="I192" s="29" t="str">
        <f t="shared" si="21"/>
        <v/>
      </c>
      <c r="J192" s="24"/>
      <c r="K192" s="29"/>
    </row>
    <row r="193" spans="1:11" x14ac:dyDescent="0.25">
      <c r="A193" s="7">
        <f t="shared" si="19"/>
        <v>189</v>
      </c>
      <c r="B193" s="7" t="str">
        <f>IF('Worker Types'!B193&lt;&gt;"",'Worker Types'!B193,"")</f>
        <v/>
      </c>
      <c r="C193" s="7" t="str">
        <f>IF(B193="","",HLOOKUP(B193,'Demand Locations'!$3:$4,2,FALSE))</f>
        <v/>
      </c>
      <c r="D193" s="7" t="str">
        <f>IF(B193="","",COUNTIF('Workers Settings'!H:H,B193))</f>
        <v/>
      </c>
      <c r="E193" s="7" t="str">
        <f>IF(B193="","",COUNTIF('Workers Assignments'!X:X,B193))</f>
        <v/>
      </c>
      <c r="F193" s="7" t="str">
        <f t="shared" si="20"/>
        <v/>
      </c>
      <c r="G193" s="61" t="str">
        <f t="shared" si="17"/>
        <v/>
      </c>
      <c r="H193" s="7" t="str">
        <f t="shared" si="18"/>
        <v/>
      </c>
      <c r="I193" s="29" t="str">
        <f t="shared" si="21"/>
        <v/>
      </c>
      <c r="J193" s="24"/>
      <c r="K193" s="29"/>
    </row>
    <row r="194" spans="1:11" x14ac:dyDescent="0.25">
      <c r="A194" s="7">
        <f t="shared" si="19"/>
        <v>190</v>
      </c>
      <c r="B194" s="7" t="str">
        <f>IF('Worker Types'!B194&lt;&gt;"",'Worker Types'!B194,"")</f>
        <v/>
      </c>
      <c r="C194" s="7" t="str">
        <f>IF(B194="","",HLOOKUP(B194,'Demand Locations'!$3:$4,2,FALSE))</f>
        <v/>
      </c>
      <c r="D194" s="7" t="str">
        <f>IF(B194="","",COUNTIF('Workers Settings'!H:H,B194))</f>
        <v/>
      </c>
      <c r="E194" s="7" t="str">
        <f>IF(B194="","",COUNTIF('Workers Assignments'!X:X,B194))</f>
        <v/>
      </c>
      <c r="F194" s="7" t="str">
        <f t="shared" si="20"/>
        <v/>
      </c>
      <c r="G194" s="61" t="str">
        <f t="shared" si="17"/>
        <v/>
      </c>
      <c r="H194" s="7" t="str">
        <f t="shared" si="18"/>
        <v/>
      </c>
      <c r="I194" s="29" t="str">
        <f t="shared" si="21"/>
        <v/>
      </c>
      <c r="J194" s="24"/>
      <c r="K194" s="29"/>
    </row>
    <row r="195" spans="1:11" x14ac:dyDescent="0.25">
      <c r="A195" s="7">
        <f t="shared" si="19"/>
        <v>191</v>
      </c>
      <c r="B195" s="7" t="str">
        <f>IF('Worker Types'!B195&lt;&gt;"",'Worker Types'!B195,"")</f>
        <v/>
      </c>
      <c r="C195" s="7" t="str">
        <f>IF(B195="","",HLOOKUP(B195,'Demand Locations'!$3:$4,2,FALSE))</f>
        <v/>
      </c>
      <c r="D195" s="7" t="str">
        <f>IF(B195="","",COUNTIF('Workers Settings'!H:H,B195))</f>
        <v/>
      </c>
      <c r="E195" s="7" t="str">
        <f>IF(B195="","",COUNTIF('Workers Assignments'!X:X,B195))</f>
        <v/>
      </c>
      <c r="F195" s="7" t="str">
        <f t="shared" si="20"/>
        <v/>
      </c>
      <c r="G195" s="61" t="str">
        <f t="shared" si="17"/>
        <v/>
      </c>
      <c r="H195" s="7" t="str">
        <f t="shared" si="18"/>
        <v/>
      </c>
      <c r="I195" s="29" t="str">
        <f t="shared" si="21"/>
        <v/>
      </c>
      <c r="J195" s="24"/>
      <c r="K195" s="29"/>
    </row>
    <row r="196" spans="1:11" x14ac:dyDescent="0.25">
      <c r="A196" s="7">
        <f t="shared" si="19"/>
        <v>192</v>
      </c>
      <c r="B196" s="7" t="str">
        <f>IF('Worker Types'!B196&lt;&gt;"",'Worker Types'!B196,"")</f>
        <v/>
      </c>
      <c r="C196" s="7" t="str">
        <f>IF(B196="","",HLOOKUP(B196,'Demand Locations'!$3:$4,2,FALSE))</f>
        <v/>
      </c>
      <c r="D196" s="7" t="str">
        <f>IF(B196="","",COUNTIF('Workers Settings'!H:H,B196))</f>
        <v/>
      </c>
      <c r="E196" s="7" t="str">
        <f>IF(B196="","",COUNTIF('Workers Assignments'!X:X,B196))</f>
        <v/>
      </c>
      <c r="F196" s="7" t="str">
        <f t="shared" si="20"/>
        <v/>
      </c>
      <c r="G196" s="61" t="str">
        <f t="shared" si="17"/>
        <v/>
      </c>
      <c r="H196" s="7" t="str">
        <f t="shared" si="18"/>
        <v/>
      </c>
      <c r="I196" s="29" t="str">
        <f t="shared" si="21"/>
        <v/>
      </c>
      <c r="J196" s="24"/>
      <c r="K196" s="29"/>
    </row>
    <row r="197" spans="1:11" x14ac:dyDescent="0.25">
      <c r="A197" s="7">
        <f t="shared" si="19"/>
        <v>193</v>
      </c>
      <c r="B197" s="7" t="str">
        <f>IF('Worker Types'!B197&lt;&gt;"",'Worker Types'!B197,"")</f>
        <v/>
      </c>
      <c r="C197" s="7" t="str">
        <f>IF(B197="","",HLOOKUP(B197,'Demand Locations'!$3:$4,2,FALSE))</f>
        <v/>
      </c>
      <c r="D197" s="7" t="str">
        <f>IF(B197="","",COUNTIF('Workers Settings'!H:H,B197))</f>
        <v/>
      </c>
      <c r="E197" s="7" t="str">
        <f>IF(B197="","",COUNTIF('Workers Assignments'!X:X,B197))</f>
        <v/>
      </c>
      <c r="F197" s="7" t="str">
        <f t="shared" ref="F197:F228" si="22">IF(B197="","",D197-E197)</f>
        <v/>
      </c>
      <c r="G197" s="61" t="str">
        <f t="shared" si="17"/>
        <v/>
      </c>
      <c r="H197" s="7" t="str">
        <f t="shared" si="18"/>
        <v/>
      </c>
      <c r="I197" s="29" t="str">
        <f t="shared" ref="I197:I228" si="23">IF(B197="","",F197-H197)</f>
        <v/>
      </c>
      <c r="J197" s="24"/>
      <c r="K197" s="29"/>
    </row>
    <row r="198" spans="1:11" x14ac:dyDescent="0.25">
      <c r="A198" s="7">
        <f t="shared" si="19"/>
        <v>194</v>
      </c>
      <c r="B198" s="7" t="str">
        <f>IF('Worker Types'!B198&lt;&gt;"",'Worker Types'!B198,"")</f>
        <v/>
      </c>
      <c r="C198" s="7" t="str">
        <f>IF(B198="","",HLOOKUP(B198,'Demand Locations'!$3:$4,2,FALSE))</f>
        <v/>
      </c>
      <c r="D198" s="7" t="str">
        <f>IF(B198="","",COUNTIF('Workers Settings'!H:H,B198))</f>
        <v/>
      </c>
      <c r="E198" s="7" t="str">
        <f>IF(B198="","",COUNTIF('Workers Assignments'!X:X,B198))</f>
        <v/>
      </c>
      <c r="F198" s="7" t="str">
        <f t="shared" si="22"/>
        <v/>
      </c>
      <c r="G198" s="61" t="str">
        <f t="shared" ref="G198:G204" si="24">IF(B198="","",MAX(C198-D198,0))</f>
        <v/>
      </c>
      <c r="H198" s="7" t="str">
        <f t="shared" ref="H198:H204" si="25">IF(B198="","",MAX(D198-C198,0))</f>
        <v/>
      </c>
      <c r="I198" s="29" t="str">
        <f t="shared" si="23"/>
        <v/>
      </c>
      <c r="J198" s="24"/>
      <c r="K198" s="29"/>
    </row>
    <row r="199" spans="1:11" x14ac:dyDescent="0.25">
      <c r="A199" s="7">
        <f t="shared" ref="A199:A204" si="26">A198+1</f>
        <v>195</v>
      </c>
      <c r="B199" s="7" t="str">
        <f>IF('Worker Types'!B199&lt;&gt;"",'Worker Types'!B199,"")</f>
        <v/>
      </c>
      <c r="C199" s="7" t="str">
        <f>IF(B199="","",HLOOKUP(B199,'Demand Locations'!$3:$4,2,FALSE))</f>
        <v/>
      </c>
      <c r="D199" s="7" t="str">
        <f>IF(B199="","",COUNTIF('Workers Settings'!H:H,B199))</f>
        <v/>
      </c>
      <c r="E199" s="7" t="str">
        <f>IF(B199="","",COUNTIF('Workers Assignments'!X:X,B199))</f>
        <v/>
      </c>
      <c r="F199" s="7" t="str">
        <f t="shared" si="22"/>
        <v/>
      </c>
      <c r="G199" s="61" t="str">
        <f t="shared" si="24"/>
        <v/>
      </c>
      <c r="H199" s="7" t="str">
        <f t="shared" si="25"/>
        <v/>
      </c>
      <c r="I199" s="29" t="str">
        <f t="shared" si="23"/>
        <v/>
      </c>
      <c r="J199" s="24"/>
      <c r="K199" s="29"/>
    </row>
    <row r="200" spans="1:11" x14ac:dyDescent="0.25">
      <c r="A200" s="7">
        <f t="shared" si="26"/>
        <v>196</v>
      </c>
      <c r="B200" s="7" t="str">
        <f>IF('Worker Types'!B200&lt;&gt;"",'Worker Types'!B200,"")</f>
        <v/>
      </c>
      <c r="C200" s="7" t="str">
        <f>IF(B200="","",HLOOKUP(B200,'Demand Locations'!$3:$4,2,FALSE))</f>
        <v/>
      </c>
      <c r="D200" s="7" t="str">
        <f>IF(B200="","",COUNTIF('Workers Settings'!H:H,B200))</f>
        <v/>
      </c>
      <c r="E200" s="7" t="str">
        <f>IF(B200="","",COUNTIF('Workers Assignments'!X:X,B200))</f>
        <v/>
      </c>
      <c r="F200" s="7" t="str">
        <f t="shared" si="22"/>
        <v/>
      </c>
      <c r="G200" s="61" t="str">
        <f t="shared" si="24"/>
        <v/>
      </c>
      <c r="H200" s="7" t="str">
        <f t="shared" si="25"/>
        <v/>
      </c>
      <c r="I200" s="29" t="str">
        <f t="shared" si="23"/>
        <v/>
      </c>
      <c r="J200" s="24"/>
      <c r="K200" s="29"/>
    </row>
    <row r="201" spans="1:11" x14ac:dyDescent="0.25">
      <c r="A201" s="7">
        <f t="shared" si="26"/>
        <v>197</v>
      </c>
      <c r="B201" s="7" t="str">
        <f>IF('Worker Types'!B201&lt;&gt;"",'Worker Types'!B201,"")</f>
        <v/>
      </c>
      <c r="C201" s="7" t="str">
        <f>IF(B201="","",HLOOKUP(B201,'Demand Locations'!$3:$4,2,FALSE))</f>
        <v/>
      </c>
      <c r="D201" s="7" t="str">
        <f>IF(B201="","",COUNTIF('Workers Settings'!H:H,B201))</f>
        <v/>
      </c>
      <c r="E201" s="7" t="str">
        <f>IF(B201="","",COUNTIF('Workers Assignments'!X:X,B201))</f>
        <v/>
      </c>
      <c r="F201" s="7" t="str">
        <f t="shared" si="22"/>
        <v/>
      </c>
      <c r="G201" s="61" t="str">
        <f t="shared" si="24"/>
        <v/>
      </c>
      <c r="H201" s="7" t="str">
        <f t="shared" si="25"/>
        <v/>
      </c>
      <c r="I201" s="29" t="str">
        <f t="shared" si="23"/>
        <v/>
      </c>
      <c r="J201" s="24"/>
      <c r="K201" s="29"/>
    </row>
    <row r="202" spans="1:11" x14ac:dyDescent="0.25">
      <c r="A202" s="7">
        <f t="shared" si="26"/>
        <v>198</v>
      </c>
      <c r="B202" s="7" t="str">
        <f>IF('Worker Types'!B202&lt;&gt;"",'Worker Types'!B202,"")</f>
        <v/>
      </c>
      <c r="C202" s="7" t="str">
        <f>IF(B202="","",HLOOKUP(B202,'Demand Locations'!$3:$4,2,FALSE))</f>
        <v/>
      </c>
      <c r="D202" s="7" t="str">
        <f>IF(B202="","",COUNTIF('Workers Settings'!H:H,B202))</f>
        <v/>
      </c>
      <c r="E202" s="7" t="str">
        <f>IF(B202="","",COUNTIF('Workers Assignments'!X:X,B202))</f>
        <v/>
      </c>
      <c r="F202" s="7" t="str">
        <f t="shared" si="22"/>
        <v/>
      </c>
      <c r="G202" s="61" t="str">
        <f t="shared" si="24"/>
        <v/>
      </c>
      <c r="H202" s="7" t="str">
        <f t="shared" si="25"/>
        <v/>
      </c>
      <c r="I202" s="29" t="str">
        <f t="shared" si="23"/>
        <v/>
      </c>
      <c r="J202" s="24"/>
      <c r="K202" s="29"/>
    </row>
    <row r="203" spans="1:11" x14ac:dyDescent="0.25">
      <c r="A203" s="7">
        <f t="shared" si="26"/>
        <v>199</v>
      </c>
      <c r="B203" s="7" t="str">
        <f>IF('Worker Types'!B203&lt;&gt;"",'Worker Types'!B203,"")</f>
        <v/>
      </c>
      <c r="C203" s="7" t="str">
        <f>IF(B203="","",HLOOKUP(B203,'Demand Locations'!$3:$4,2,FALSE))</f>
        <v/>
      </c>
      <c r="D203" s="7" t="str">
        <f>IF(B203="","",COUNTIF('Workers Settings'!H:H,B203))</f>
        <v/>
      </c>
      <c r="E203" s="7" t="str">
        <f>IF(B203="","",COUNTIF('Workers Assignments'!X:X,B203))</f>
        <v/>
      </c>
      <c r="F203" s="7" t="str">
        <f t="shared" si="22"/>
        <v/>
      </c>
      <c r="G203" s="61" t="str">
        <f t="shared" si="24"/>
        <v/>
      </c>
      <c r="H203" s="7" t="str">
        <f t="shared" si="25"/>
        <v/>
      </c>
      <c r="I203" s="29" t="str">
        <f t="shared" si="23"/>
        <v/>
      </c>
      <c r="J203" s="24"/>
      <c r="K203" s="29"/>
    </row>
    <row r="204" spans="1:11" x14ac:dyDescent="0.25">
      <c r="A204" s="7">
        <f t="shared" si="26"/>
        <v>200</v>
      </c>
      <c r="B204" s="7" t="str">
        <f>IF('Worker Types'!B204&lt;&gt;"",'Worker Types'!B204,"")</f>
        <v/>
      </c>
      <c r="C204" s="7" t="str">
        <f>IF(B204="","",HLOOKUP(B204,'Demand Locations'!$3:$4,2,FALSE))</f>
        <v/>
      </c>
      <c r="D204" s="7" t="str">
        <f>IF(B204="","",COUNTIF('Workers Settings'!H:H,B204))</f>
        <v/>
      </c>
      <c r="E204" s="7" t="str">
        <f>IF(B204="","",COUNTIF('Workers Assignments'!X:X,B204))</f>
        <v/>
      </c>
      <c r="F204" s="7" t="str">
        <f t="shared" si="22"/>
        <v/>
      </c>
      <c r="G204" s="61" t="str">
        <f t="shared" si="24"/>
        <v/>
      </c>
      <c r="H204" s="7" t="str">
        <f t="shared" si="25"/>
        <v/>
      </c>
      <c r="I204" s="29" t="str">
        <f t="shared" si="23"/>
        <v/>
      </c>
      <c r="J204" s="24"/>
      <c r="K204" s="29"/>
    </row>
  </sheetData>
  <sheetProtection sheet="1" objects="1" scenarios="1"/>
  <conditionalFormatting sqref="G4:G204">
    <cfRule type="cellIs" dxfId="0" priority="1" operator="greaterThan">
      <formula>0</formula>
    </cfRule>
  </conditionalFormatting>
  <pageMargins left="0.7" right="0.7" top="0.75" bottom="0.75" header="0.3" footer="0.3"/>
  <pageSetup scale="68"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0"/>
  </sheetPr>
  <dimension ref="A3:H204"/>
  <sheetViews>
    <sheetView showGridLines="0" zoomScaleNormal="100" workbookViewId="0">
      <pane xSplit="2" ySplit="4" topLeftCell="C5" activePane="bottomRight" state="frozen"/>
      <selection pane="topRight" activeCell="C1" sqref="C1"/>
      <selection pane="bottomLeft" activeCell="A5" sqref="A5"/>
      <selection pane="bottomRight" activeCell="G3" sqref="G3"/>
    </sheetView>
  </sheetViews>
  <sheetFormatPr defaultColWidth="8.85546875" defaultRowHeight="15" x14ac:dyDescent="0.25"/>
  <cols>
    <col min="1" max="1" width="8.85546875" style="12"/>
    <col min="2" max="2" width="19.85546875" style="7" customWidth="1"/>
    <col min="3" max="4" width="13.7109375" style="7" customWidth="1"/>
    <col min="5" max="5" width="11.42578125" style="7" customWidth="1"/>
    <col min="6" max="6" width="12.28515625" style="7" customWidth="1"/>
    <col min="7" max="7" width="12.5703125" style="7" customWidth="1"/>
    <col min="8" max="8" width="14.5703125" style="7" customWidth="1"/>
    <col min="9" max="16384" width="8.85546875" style="12"/>
  </cols>
  <sheetData>
    <row r="3" spans="1:8" ht="43.15" x14ac:dyDescent="0.3">
      <c r="B3" s="22"/>
      <c r="C3" s="9" t="s">
        <v>76</v>
      </c>
      <c r="D3" s="9" t="s">
        <v>139</v>
      </c>
      <c r="E3" s="9" t="s">
        <v>77</v>
      </c>
      <c r="F3" s="9" t="s">
        <v>79</v>
      </c>
      <c r="G3" s="9" t="s">
        <v>78</v>
      </c>
      <c r="H3" s="9" t="s">
        <v>80</v>
      </c>
    </row>
    <row r="4" spans="1:8" ht="14.45" x14ac:dyDescent="0.3">
      <c r="A4" s="9" t="s">
        <v>7</v>
      </c>
      <c r="B4" s="9" t="s">
        <v>8</v>
      </c>
      <c r="C4" s="21">
        <f>SUM(C5:C10000)</f>
        <v>45</v>
      </c>
      <c r="D4" s="21"/>
      <c r="E4" s="21">
        <f>SUM(E5:E10000)</f>
        <v>15</v>
      </c>
      <c r="F4" s="24"/>
      <c r="G4" s="21">
        <f>SUM(G5:G10000)</f>
        <v>45</v>
      </c>
      <c r="H4" s="24"/>
    </row>
    <row r="5" spans="1:8" ht="14.45" x14ac:dyDescent="0.3">
      <c r="A5" s="7">
        <v>1</v>
      </c>
      <c r="B5" s="7" t="str">
        <f>IF('Demand Locations'!B5&lt;&gt;"",'Demand Locations'!B5,"")</f>
        <v>Arusha Region</v>
      </c>
      <c r="C5" s="7">
        <f>IF(B5="","",COUNTIF('Workers Settings'!Q:AAA,B5))</f>
        <v>0</v>
      </c>
      <c r="D5" s="24">
        <f t="shared" ref="D5:D36" si="0">IF(B5="","",IF(OR(C$4=0),"",C5/C$4))</f>
        <v>0</v>
      </c>
      <c r="E5" s="7">
        <f>IF(B5="","",COUNTIF('Workers Settings'!Q:Q,B5))</f>
        <v>0</v>
      </c>
      <c r="F5" s="24">
        <f t="shared" ref="F5:F36" si="1">IF(B5="","",IF(OR(E$4=0),"",E5/E$4))</f>
        <v>0</v>
      </c>
      <c r="G5" s="7">
        <f>IF(B5="","",COUNTIF('Workers Settings'!Q:V,B5))</f>
        <v>0</v>
      </c>
      <c r="H5" s="24">
        <f t="shared" ref="H5:H36" si="2">IF(B5="","",IF(OR(G$4=0),"",G5/G$4))</f>
        <v>0</v>
      </c>
    </row>
    <row r="6" spans="1:8" ht="14.45" x14ac:dyDescent="0.3">
      <c r="A6" s="7">
        <f>A5+1</f>
        <v>2</v>
      </c>
      <c r="B6" s="7" t="str">
        <f>IF('Demand Locations'!B6&lt;&gt;"",'Demand Locations'!B6,"")</f>
        <v>Dar es Salaam Region</v>
      </c>
      <c r="C6" s="7">
        <f>IF(B6="","",COUNTIF('Workers Settings'!Q:AAA,B6))</f>
        <v>5</v>
      </c>
      <c r="D6" s="24">
        <f t="shared" si="0"/>
        <v>0.1111111111111111</v>
      </c>
      <c r="E6" s="7">
        <f>IF(B6="","",COUNTIF('Workers Settings'!Q:Q,B6))</f>
        <v>3</v>
      </c>
      <c r="F6" s="24">
        <f t="shared" si="1"/>
        <v>0.2</v>
      </c>
      <c r="G6" s="7">
        <f>IF(B6="","",COUNTIF('Workers Settings'!Q:V,B6))</f>
        <v>5</v>
      </c>
      <c r="H6" s="24">
        <f t="shared" si="2"/>
        <v>0.1111111111111111</v>
      </c>
    </row>
    <row r="7" spans="1:8" ht="14.45" x14ac:dyDescent="0.3">
      <c r="A7" s="7">
        <f t="shared" ref="A7:A70" si="3">A6+1</f>
        <v>3</v>
      </c>
      <c r="B7" s="7" t="str">
        <f>IF('Demand Locations'!B7&lt;&gt;"",'Demand Locations'!B7,"")</f>
        <v>Dodoma Region</v>
      </c>
      <c r="C7" s="7">
        <f>IF(B7="","",COUNTIF('Workers Settings'!Q:AAA,B7))</f>
        <v>6</v>
      </c>
      <c r="D7" s="24">
        <f t="shared" si="0"/>
        <v>0.13333333333333333</v>
      </c>
      <c r="E7" s="7">
        <f>IF(B7="","",COUNTIF('Workers Settings'!Q:Q,B7))</f>
        <v>0</v>
      </c>
      <c r="F7" s="24">
        <f t="shared" si="1"/>
        <v>0</v>
      </c>
      <c r="G7" s="7">
        <f>IF(B7="","",COUNTIF('Workers Settings'!Q:V,B7))</f>
        <v>6</v>
      </c>
      <c r="H7" s="24">
        <f t="shared" si="2"/>
        <v>0.13333333333333333</v>
      </c>
    </row>
    <row r="8" spans="1:8" ht="14.45" x14ac:dyDescent="0.3">
      <c r="A8" s="7">
        <f t="shared" si="3"/>
        <v>4</v>
      </c>
      <c r="B8" s="7" t="str">
        <f>IF('Demand Locations'!B8&lt;&gt;"",'Demand Locations'!B8,"")</f>
        <v>Geita Region</v>
      </c>
      <c r="C8" s="7">
        <f>IF(B8="","",COUNTIF('Workers Settings'!Q:AAA,B8))</f>
        <v>3</v>
      </c>
      <c r="D8" s="24">
        <f t="shared" si="0"/>
        <v>6.6666666666666666E-2</v>
      </c>
      <c r="E8" s="7">
        <f>IF(B8="","",COUNTIF('Workers Settings'!Q:Q,B8))</f>
        <v>0</v>
      </c>
      <c r="F8" s="24">
        <f t="shared" si="1"/>
        <v>0</v>
      </c>
      <c r="G8" s="7">
        <f>IF(B8="","",COUNTIF('Workers Settings'!Q:V,B8))</f>
        <v>3</v>
      </c>
      <c r="H8" s="24">
        <f t="shared" si="2"/>
        <v>6.6666666666666666E-2</v>
      </c>
    </row>
    <row r="9" spans="1:8" ht="14.45" x14ac:dyDescent="0.3">
      <c r="A9" s="7">
        <f t="shared" si="3"/>
        <v>5</v>
      </c>
      <c r="B9" s="7" t="str">
        <f>IF('Demand Locations'!B9&lt;&gt;"",'Demand Locations'!B9,"")</f>
        <v>Iringa Region</v>
      </c>
      <c r="C9" s="7">
        <f>IF(B9="","",COUNTIF('Workers Settings'!Q:AAA,B9))</f>
        <v>6</v>
      </c>
      <c r="D9" s="24">
        <f t="shared" si="0"/>
        <v>0.13333333333333333</v>
      </c>
      <c r="E9" s="7">
        <f>IF(B9="","",COUNTIF('Workers Settings'!Q:Q,B9))</f>
        <v>4</v>
      </c>
      <c r="F9" s="24">
        <f t="shared" si="1"/>
        <v>0.26666666666666666</v>
      </c>
      <c r="G9" s="7">
        <f>IF(B9="","",COUNTIF('Workers Settings'!Q:V,B9))</f>
        <v>6</v>
      </c>
      <c r="H9" s="24">
        <f t="shared" si="2"/>
        <v>0.13333333333333333</v>
      </c>
    </row>
    <row r="10" spans="1:8" ht="14.45" x14ac:dyDescent="0.3">
      <c r="A10" s="7">
        <f t="shared" si="3"/>
        <v>6</v>
      </c>
      <c r="B10" s="7" t="str">
        <f>IF('Demand Locations'!B10&lt;&gt;"",'Demand Locations'!B10,"")</f>
        <v>Kagera Region</v>
      </c>
      <c r="C10" s="7">
        <f>IF(B10="","",COUNTIF('Workers Settings'!Q:AAA,B10))</f>
        <v>0</v>
      </c>
      <c r="D10" s="24">
        <f t="shared" si="0"/>
        <v>0</v>
      </c>
      <c r="E10" s="7">
        <f>IF(B10="","",COUNTIF('Workers Settings'!Q:Q,B10))</f>
        <v>0</v>
      </c>
      <c r="F10" s="24">
        <f t="shared" si="1"/>
        <v>0</v>
      </c>
      <c r="G10" s="7">
        <f>IF(B10="","",COUNTIF('Workers Settings'!Q:V,B10))</f>
        <v>0</v>
      </c>
      <c r="H10" s="24">
        <f t="shared" si="2"/>
        <v>0</v>
      </c>
    </row>
    <row r="11" spans="1:8" ht="14.45" x14ac:dyDescent="0.3">
      <c r="A11" s="7">
        <f t="shared" si="3"/>
        <v>7</v>
      </c>
      <c r="B11" s="7" t="str">
        <f>IF('Demand Locations'!B11&lt;&gt;"",'Demand Locations'!B11,"")</f>
        <v>Katavi Region</v>
      </c>
      <c r="C11" s="7">
        <f>IF(B11="","",COUNTIF('Workers Settings'!Q:AAA,B11))</f>
        <v>0</v>
      </c>
      <c r="D11" s="24">
        <f t="shared" si="0"/>
        <v>0</v>
      </c>
      <c r="E11" s="7">
        <f>IF(B11="","",COUNTIF('Workers Settings'!Q:Q,B11))</f>
        <v>0</v>
      </c>
      <c r="F11" s="24">
        <f t="shared" si="1"/>
        <v>0</v>
      </c>
      <c r="G11" s="7">
        <f>IF(B11="","",COUNTIF('Workers Settings'!Q:V,B11))</f>
        <v>0</v>
      </c>
      <c r="H11" s="24">
        <f t="shared" si="2"/>
        <v>0</v>
      </c>
    </row>
    <row r="12" spans="1:8" ht="14.45" x14ac:dyDescent="0.3">
      <c r="A12" s="7">
        <f t="shared" si="3"/>
        <v>8</v>
      </c>
      <c r="B12" s="7" t="str">
        <f>IF('Demand Locations'!B12&lt;&gt;"",'Demand Locations'!B12,"")</f>
        <v>Kigoma Region</v>
      </c>
      <c r="C12" s="7">
        <f>IF(B12="","",COUNTIF('Workers Settings'!Q:AAA,B12))</f>
        <v>4</v>
      </c>
      <c r="D12" s="24">
        <f t="shared" si="0"/>
        <v>8.8888888888888892E-2</v>
      </c>
      <c r="E12" s="7">
        <f>IF(B12="","",COUNTIF('Workers Settings'!Q:Q,B12))</f>
        <v>0</v>
      </c>
      <c r="F12" s="24">
        <f t="shared" si="1"/>
        <v>0</v>
      </c>
      <c r="G12" s="7">
        <f>IF(B12="","",COUNTIF('Workers Settings'!Q:V,B12))</f>
        <v>4</v>
      </c>
      <c r="H12" s="24">
        <f t="shared" si="2"/>
        <v>8.8888888888888892E-2</v>
      </c>
    </row>
    <row r="13" spans="1:8" ht="14.45" x14ac:dyDescent="0.3">
      <c r="A13" s="7">
        <f t="shared" si="3"/>
        <v>9</v>
      </c>
      <c r="B13" s="7" t="str">
        <f>IF('Demand Locations'!B13&lt;&gt;"",'Demand Locations'!B13,"")</f>
        <v>Kilimanjaro Region</v>
      </c>
      <c r="C13" s="7">
        <f>IF(B13="","",COUNTIF('Workers Settings'!Q:AAA,B13))</f>
        <v>0</v>
      </c>
      <c r="D13" s="24">
        <f t="shared" si="0"/>
        <v>0</v>
      </c>
      <c r="E13" s="7">
        <f>IF(B13="","",COUNTIF('Workers Settings'!Q:Q,B13))</f>
        <v>0</v>
      </c>
      <c r="F13" s="24">
        <f t="shared" si="1"/>
        <v>0</v>
      </c>
      <c r="G13" s="7">
        <f>IF(B13="","",COUNTIF('Workers Settings'!Q:V,B13))</f>
        <v>0</v>
      </c>
      <c r="H13" s="24">
        <f t="shared" si="2"/>
        <v>0</v>
      </c>
    </row>
    <row r="14" spans="1:8" ht="14.45" x14ac:dyDescent="0.3">
      <c r="A14" s="7">
        <f t="shared" si="3"/>
        <v>10</v>
      </c>
      <c r="B14" s="7" t="str">
        <f>IF('Demand Locations'!B14&lt;&gt;"",'Demand Locations'!B14,"")</f>
        <v>Lindi Region</v>
      </c>
      <c r="C14" s="7">
        <f>IF(B14="","",COUNTIF('Workers Settings'!Q:AAA,B14))</f>
        <v>4</v>
      </c>
      <c r="D14" s="24">
        <f t="shared" si="0"/>
        <v>8.8888888888888892E-2</v>
      </c>
      <c r="E14" s="7">
        <f>IF(B14="","",COUNTIF('Workers Settings'!Q:Q,B14))</f>
        <v>0</v>
      </c>
      <c r="F14" s="24">
        <f t="shared" si="1"/>
        <v>0</v>
      </c>
      <c r="G14" s="7">
        <f>IF(B14="","",COUNTIF('Workers Settings'!Q:V,B14))</f>
        <v>4</v>
      </c>
      <c r="H14" s="24">
        <f t="shared" si="2"/>
        <v>8.8888888888888892E-2</v>
      </c>
    </row>
    <row r="15" spans="1:8" ht="14.45" x14ac:dyDescent="0.3">
      <c r="A15" s="7">
        <f t="shared" si="3"/>
        <v>11</v>
      </c>
      <c r="B15" s="7" t="str">
        <f>IF('Demand Locations'!B15&lt;&gt;"",'Demand Locations'!B15,"")</f>
        <v>Manyara</v>
      </c>
      <c r="C15" s="7">
        <f>IF(B15="","",COUNTIF('Workers Settings'!Q:AAA,B15))</f>
        <v>0</v>
      </c>
      <c r="D15" s="24">
        <f t="shared" si="0"/>
        <v>0</v>
      </c>
      <c r="E15" s="7">
        <f>IF(B15="","",COUNTIF('Workers Settings'!Q:Q,B15))</f>
        <v>0</v>
      </c>
      <c r="F15" s="24">
        <f t="shared" si="1"/>
        <v>0</v>
      </c>
      <c r="G15" s="7">
        <f>IF(B15="","",COUNTIF('Workers Settings'!Q:V,B15))</f>
        <v>0</v>
      </c>
      <c r="H15" s="24">
        <f t="shared" si="2"/>
        <v>0</v>
      </c>
    </row>
    <row r="16" spans="1:8" ht="14.45" x14ac:dyDescent="0.3">
      <c r="A16" s="7">
        <f t="shared" si="3"/>
        <v>12</v>
      </c>
      <c r="B16" s="7" t="str">
        <f>IF('Demand Locations'!B16&lt;&gt;"",'Demand Locations'!B16,"")</f>
        <v>Mara Region</v>
      </c>
      <c r="C16" s="7">
        <f>IF(B16="","",COUNTIF('Workers Settings'!Q:AAA,B16))</f>
        <v>0</v>
      </c>
      <c r="D16" s="24">
        <f t="shared" si="0"/>
        <v>0</v>
      </c>
      <c r="E16" s="7">
        <f>IF(B16="","",COUNTIF('Workers Settings'!Q:Q,B16))</f>
        <v>0</v>
      </c>
      <c r="F16" s="24">
        <f t="shared" si="1"/>
        <v>0</v>
      </c>
      <c r="G16" s="7">
        <f>IF(B16="","",COUNTIF('Workers Settings'!Q:V,B16))</f>
        <v>0</v>
      </c>
      <c r="H16" s="24">
        <f t="shared" si="2"/>
        <v>0</v>
      </c>
    </row>
    <row r="17" spans="1:8" ht="14.45" x14ac:dyDescent="0.3">
      <c r="A17" s="7">
        <f t="shared" si="3"/>
        <v>13</v>
      </c>
      <c r="B17" s="7" t="str">
        <f>IF('Demand Locations'!B17&lt;&gt;"",'Demand Locations'!B17,"")</f>
        <v>Mbeya Region</v>
      </c>
      <c r="C17" s="7">
        <f>IF(B17="","",COUNTIF('Workers Settings'!Q:AAA,B17))</f>
        <v>6</v>
      </c>
      <c r="D17" s="24">
        <f t="shared" si="0"/>
        <v>0.13333333333333333</v>
      </c>
      <c r="E17" s="7">
        <f>IF(B17="","",COUNTIF('Workers Settings'!Q:Q,B17))</f>
        <v>3</v>
      </c>
      <c r="F17" s="24">
        <f t="shared" si="1"/>
        <v>0.2</v>
      </c>
      <c r="G17" s="7">
        <f>IF(B17="","",COUNTIF('Workers Settings'!Q:V,B17))</f>
        <v>6</v>
      </c>
      <c r="H17" s="24">
        <f t="shared" si="2"/>
        <v>0.13333333333333333</v>
      </c>
    </row>
    <row r="18" spans="1:8" ht="14.45" x14ac:dyDescent="0.3">
      <c r="A18" s="7">
        <f t="shared" si="3"/>
        <v>14</v>
      </c>
      <c r="B18" s="7" t="str">
        <f>IF('Demand Locations'!B18&lt;&gt;"",'Demand Locations'!B18,"")</f>
        <v>Mjini Magharibi Region</v>
      </c>
      <c r="C18" s="7">
        <f>IF(B18="","",COUNTIF('Workers Settings'!Q:AAA,B18))</f>
        <v>0</v>
      </c>
      <c r="D18" s="24">
        <f t="shared" si="0"/>
        <v>0</v>
      </c>
      <c r="E18" s="7">
        <f>IF(B18="","",COUNTIF('Workers Settings'!Q:Q,B18))</f>
        <v>0</v>
      </c>
      <c r="F18" s="24">
        <f t="shared" si="1"/>
        <v>0</v>
      </c>
      <c r="G18" s="7">
        <f>IF(B18="","",COUNTIF('Workers Settings'!Q:V,B18))</f>
        <v>0</v>
      </c>
      <c r="H18" s="24">
        <f t="shared" si="2"/>
        <v>0</v>
      </c>
    </row>
    <row r="19" spans="1:8" ht="14.45" x14ac:dyDescent="0.3">
      <c r="A19" s="7">
        <f t="shared" si="3"/>
        <v>15</v>
      </c>
      <c r="B19" s="7" t="str">
        <f>IF('Demand Locations'!B19&lt;&gt;"",'Demand Locations'!B19,"")</f>
        <v>Morogoro</v>
      </c>
      <c r="C19" s="7">
        <f>IF(B19="","",COUNTIF('Workers Settings'!Q:AAA,B19))</f>
        <v>0</v>
      </c>
      <c r="D19" s="24">
        <f t="shared" si="0"/>
        <v>0</v>
      </c>
      <c r="E19" s="7">
        <f>IF(B19="","",COUNTIF('Workers Settings'!Q:Q,B19))</f>
        <v>0</v>
      </c>
      <c r="F19" s="24">
        <f t="shared" si="1"/>
        <v>0</v>
      </c>
      <c r="G19" s="7">
        <f>IF(B19="","",COUNTIF('Workers Settings'!Q:V,B19))</f>
        <v>0</v>
      </c>
      <c r="H19" s="24">
        <f t="shared" si="2"/>
        <v>0</v>
      </c>
    </row>
    <row r="20" spans="1:8" ht="14.45" x14ac:dyDescent="0.3">
      <c r="A20" s="7">
        <f t="shared" si="3"/>
        <v>16</v>
      </c>
      <c r="B20" s="7" t="str">
        <f>IF('Demand Locations'!B20&lt;&gt;"",'Demand Locations'!B20,"")</f>
        <v>Mtwara Region</v>
      </c>
      <c r="C20" s="7">
        <f>IF(B20="","",COUNTIF('Workers Settings'!Q:AAA,B20))</f>
        <v>4</v>
      </c>
      <c r="D20" s="24">
        <f t="shared" si="0"/>
        <v>8.8888888888888892E-2</v>
      </c>
      <c r="E20" s="7">
        <f>IF(B20="","",COUNTIF('Workers Settings'!Q:Q,B20))</f>
        <v>1</v>
      </c>
      <c r="F20" s="24">
        <f t="shared" si="1"/>
        <v>6.6666666666666666E-2</v>
      </c>
      <c r="G20" s="7">
        <f>IF(B20="","",COUNTIF('Workers Settings'!Q:V,B20))</f>
        <v>4</v>
      </c>
      <c r="H20" s="24">
        <f t="shared" si="2"/>
        <v>8.8888888888888892E-2</v>
      </c>
    </row>
    <row r="21" spans="1:8" ht="14.45" x14ac:dyDescent="0.3">
      <c r="A21" s="7">
        <f t="shared" si="3"/>
        <v>17</v>
      </c>
      <c r="B21" s="7" t="str">
        <f>IF('Demand Locations'!B21&lt;&gt;"",'Demand Locations'!B21,"")</f>
        <v>Mwanza Region</v>
      </c>
      <c r="C21" s="7">
        <f>IF(B21="","",COUNTIF('Workers Settings'!Q:AAA,B21))</f>
        <v>1</v>
      </c>
      <c r="D21" s="24">
        <f t="shared" si="0"/>
        <v>2.2222222222222223E-2</v>
      </c>
      <c r="E21" s="7">
        <f>IF(B21="","",COUNTIF('Workers Settings'!Q:Q,B21))</f>
        <v>0</v>
      </c>
      <c r="F21" s="24">
        <f t="shared" si="1"/>
        <v>0</v>
      </c>
      <c r="G21" s="7">
        <f>IF(B21="","",COUNTIF('Workers Settings'!Q:V,B21))</f>
        <v>1</v>
      </c>
      <c r="H21" s="24">
        <f t="shared" si="2"/>
        <v>2.2222222222222223E-2</v>
      </c>
    </row>
    <row r="22" spans="1:8" ht="14.45" x14ac:dyDescent="0.3">
      <c r="A22" s="7">
        <f t="shared" si="3"/>
        <v>18</v>
      </c>
      <c r="B22" s="7" t="str">
        <f>IF('Demand Locations'!B22&lt;&gt;"",'Demand Locations'!B22,"")</f>
        <v>Njombe Region</v>
      </c>
      <c r="C22" s="7">
        <f>IF(B22="","",COUNTIF('Workers Settings'!Q:AAA,B22))</f>
        <v>6</v>
      </c>
      <c r="D22" s="24">
        <f t="shared" si="0"/>
        <v>0.13333333333333333</v>
      </c>
      <c r="E22" s="7">
        <f>IF(B22="","",COUNTIF('Workers Settings'!Q:Q,B22))</f>
        <v>4</v>
      </c>
      <c r="F22" s="24">
        <f t="shared" si="1"/>
        <v>0.26666666666666666</v>
      </c>
      <c r="G22" s="7">
        <f>IF(B22="","",COUNTIF('Workers Settings'!Q:V,B22))</f>
        <v>6</v>
      </c>
      <c r="H22" s="24">
        <f t="shared" si="2"/>
        <v>0.13333333333333333</v>
      </c>
    </row>
    <row r="23" spans="1:8" ht="14.45" x14ac:dyDescent="0.3">
      <c r="A23" s="7">
        <f t="shared" si="3"/>
        <v>19</v>
      </c>
      <c r="B23" s="7" t="str">
        <f>IF('Demand Locations'!B23&lt;&gt;"",'Demand Locations'!B23,"")</f>
        <v>Pemba North Region</v>
      </c>
      <c r="C23" s="7">
        <f>IF(B23="","",COUNTIF('Workers Settings'!Q:AAA,B23))</f>
        <v>0</v>
      </c>
      <c r="D23" s="24">
        <f t="shared" si="0"/>
        <v>0</v>
      </c>
      <c r="E23" s="7">
        <f>IF(B23="","",COUNTIF('Workers Settings'!Q:Q,B23))</f>
        <v>0</v>
      </c>
      <c r="F23" s="24">
        <f t="shared" si="1"/>
        <v>0</v>
      </c>
      <c r="G23" s="7">
        <f>IF(B23="","",COUNTIF('Workers Settings'!Q:V,B23))</f>
        <v>0</v>
      </c>
      <c r="H23" s="24">
        <f t="shared" si="2"/>
        <v>0</v>
      </c>
    </row>
    <row r="24" spans="1:8" ht="14.45" x14ac:dyDescent="0.3">
      <c r="A24" s="7">
        <f t="shared" si="3"/>
        <v>20</v>
      </c>
      <c r="B24" s="7" t="str">
        <f>IF('Demand Locations'!B24&lt;&gt;"",'Demand Locations'!B24,"")</f>
        <v>Pemba South Region</v>
      </c>
      <c r="C24" s="7">
        <f>IF(B24="","",COUNTIF('Workers Settings'!Q:AAA,B24))</f>
        <v>0</v>
      </c>
      <c r="D24" s="24">
        <f t="shared" si="0"/>
        <v>0</v>
      </c>
      <c r="E24" s="7">
        <f>IF(B24="","",COUNTIF('Workers Settings'!Q:Q,B24))</f>
        <v>0</v>
      </c>
      <c r="F24" s="24">
        <f t="shared" si="1"/>
        <v>0</v>
      </c>
      <c r="G24" s="7">
        <f>IF(B24="","",COUNTIF('Workers Settings'!Q:V,B24))</f>
        <v>0</v>
      </c>
      <c r="H24" s="24">
        <f t="shared" si="2"/>
        <v>0</v>
      </c>
    </row>
    <row r="25" spans="1:8" ht="14.45" x14ac:dyDescent="0.3">
      <c r="A25" s="7">
        <f t="shared" si="3"/>
        <v>21</v>
      </c>
      <c r="B25" s="7" t="str">
        <f>IF('Demand Locations'!B25&lt;&gt;"",'Demand Locations'!B25,"")</f>
        <v>Pwani Region</v>
      </c>
      <c r="C25" s="7">
        <f>IF(B25="","",COUNTIF('Workers Settings'!Q:AAA,B25))</f>
        <v>0</v>
      </c>
      <c r="D25" s="24">
        <f t="shared" si="0"/>
        <v>0</v>
      </c>
      <c r="E25" s="7">
        <f>IF(B25="","",COUNTIF('Workers Settings'!Q:Q,B25))</f>
        <v>0</v>
      </c>
      <c r="F25" s="24">
        <f t="shared" si="1"/>
        <v>0</v>
      </c>
      <c r="G25" s="7">
        <f>IF(B25="","",COUNTIF('Workers Settings'!Q:V,B25))</f>
        <v>0</v>
      </c>
      <c r="H25" s="24">
        <f t="shared" si="2"/>
        <v>0</v>
      </c>
    </row>
    <row r="26" spans="1:8" ht="14.45" x14ac:dyDescent="0.3">
      <c r="A26" s="7">
        <f t="shared" si="3"/>
        <v>22</v>
      </c>
      <c r="B26" s="7" t="str">
        <f>IF('Demand Locations'!B26&lt;&gt;"",'Demand Locations'!B26,"")</f>
        <v>Rukwa Region</v>
      </c>
      <c r="C26" s="7">
        <f>IF(B26="","",COUNTIF('Workers Settings'!Q:AAA,B26))</f>
        <v>0</v>
      </c>
      <c r="D26" s="24">
        <f t="shared" si="0"/>
        <v>0</v>
      </c>
      <c r="E26" s="7">
        <f>IF(B26="","",COUNTIF('Workers Settings'!Q:Q,B26))</f>
        <v>0</v>
      </c>
      <c r="F26" s="24">
        <f t="shared" si="1"/>
        <v>0</v>
      </c>
      <c r="G26" s="7">
        <f>IF(B26="","",COUNTIF('Workers Settings'!Q:V,B26))</f>
        <v>0</v>
      </c>
      <c r="H26" s="24">
        <f t="shared" si="2"/>
        <v>0</v>
      </c>
    </row>
    <row r="27" spans="1:8" ht="14.45" x14ac:dyDescent="0.3">
      <c r="A27" s="7">
        <f t="shared" si="3"/>
        <v>23</v>
      </c>
      <c r="B27" s="7" t="str">
        <f>IF('Demand Locations'!B27&lt;&gt;"",'Demand Locations'!B27,"")</f>
        <v>Ruvuma Region</v>
      </c>
      <c r="C27" s="7">
        <f>IF(B27="","",COUNTIF('Workers Settings'!Q:AAA,B27))</f>
        <v>0</v>
      </c>
      <c r="D27" s="24">
        <f t="shared" si="0"/>
        <v>0</v>
      </c>
      <c r="E27" s="7">
        <f>IF(B27="","",COUNTIF('Workers Settings'!Q:Q,B27))</f>
        <v>0</v>
      </c>
      <c r="F27" s="24">
        <f t="shared" si="1"/>
        <v>0</v>
      </c>
      <c r="G27" s="7">
        <f>IF(B27="","",COUNTIF('Workers Settings'!Q:V,B27))</f>
        <v>0</v>
      </c>
      <c r="H27" s="24">
        <f t="shared" si="2"/>
        <v>0</v>
      </c>
    </row>
    <row r="28" spans="1:8" ht="14.45" x14ac:dyDescent="0.3">
      <c r="A28" s="7">
        <f t="shared" si="3"/>
        <v>24</v>
      </c>
      <c r="B28" s="7" t="str">
        <f>IF('Demand Locations'!B28&lt;&gt;"",'Demand Locations'!B28,"")</f>
        <v>Shinyanga Region</v>
      </c>
      <c r="C28" s="7">
        <f>IF(B28="","",COUNTIF('Workers Settings'!Q:AAA,B28))</f>
        <v>0</v>
      </c>
      <c r="D28" s="24">
        <f t="shared" si="0"/>
        <v>0</v>
      </c>
      <c r="E28" s="7">
        <f>IF(B28="","",COUNTIF('Workers Settings'!Q:Q,B28))</f>
        <v>0</v>
      </c>
      <c r="F28" s="24">
        <f t="shared" si="1"/>
        <v>0</v>
      </c>
      <c r="G28" s="7">
        <f>IF(B28="","",COUNTIF('Workers Settings'!Q:V,B28))</f>
        <v>0</v>
      </c>
      <c r="H28" s="24">
        <f t="shared" si="2"/>
        <v>0</v>
      </c>
    </row>
    <row r="29" spans="1:8" ht="14.45" x14ac:dyDescent="0.3">
      <c r="A29" s="7">
        <f t="shared" si="3"/>
        <v>25</v>
      </c>
      <c r="B29" s="7" t="str">
        <f>IF('Demand Locations'!B29&lt;&gt;"",'Demand Locations'!B29,"")</f>
        <v>Simiyu Region</v>
      </c>
      <c r="C29" s="7">
        <f>IF(B29="","",COUNTIF('Workers Settings'!Q:AAA,B29))</f>
        <v>0</v>
      </c>
      <c r="D29" s="24">
        <f t="shared" si="0"/>
        <v>0</v>
      </c>
      <c r="E29" s="7">
        <f>IF(B29="","",COUNTIF('Workers Settings'!Q:Q,B29))</f>
        <v>0</v>
      </c>
      <c r="F29" s="24">
        <f t="shared" si="1"/>
        <v>0</v>
      </c>
      <c r="G29" s="7">
        <f>IF(B29="","",COUNTIF('Workers Settings'!Q:V,B29))</f>
        <v>0</v>
      </c>
      <c r="H29" s="24">
        <f t="shared" si="2"/>
        <v>0</v>
      </c>
    </row>
    <row r="30" spans="1:8" ht="14.45" x14ac:dyDescent="0.3">
      <c r="A30" s="7">
        <f t="shared" si="3"/>
        <v>26</v>
      </c>
      <c r="B30" s="7" t="str">
        <f>IF('Demand Locations'!B30&lt;&gt;"",'Demand Locations'!B30,"")</f>
        <v>Singida Region</v>
      </c>
      <c r="C30" s="7">
        <f>IF(B30="","",COUNTIF('Workers Settings'!Q:AAA,B30))</f>
        <v>0</v>
      </c>
      <c r="D30" s="24">
        <f t="shared" si="0"/>
        <v>0</v>
      </c>
      <c r="E30" s="7">
        <f>IF(B30="","",COUNTIF('Workers Settings'!Q:Q,B30))</f>
        <v>0</v>
      </c>
      <c r="F30" s="24">
        <f t="shared" si="1"/>
        <v>0</v>
      </c>
      <c r="G30" s="7">
        <f>IF(B30="","",COUNTIF('Workers Settings'!Q:V,B30))</f>
        <v>0</v>
      </c>
      <c r="H30" s="24">
        <f t="shared" si="2"/>
        <v>0</v>
      </c>
    </row>
    <row r="31" spans="1:8" ht="14.45" x14ac:dyDescent="0.3">
      <c r="A31" s="7">
        <f t="shared" si="3"/>
        <v>27</v>
      </c>
      <c r="B31" s="7" t="str">
        <f>IF('Demand Locations'!B31&lt;&gt;"",'Demand Locations'!B31,"")</f>
        <v>Tabora Region</v>
      </c>
      <c r="C31" s="7">
        <f>IF(B31="","",COUNTIF('Workers Settings'!Q:AAA,B31))</f>
        <v>0</v>
      </c>
      <c r="D31" s="24">
        <f t="shared" si="0"/>
        <v>0</v>
      </c>
      <c r="E31" s="7">
        <f>IF(B31="","",COUNTIF('Workers Settings'!Q:Q,B31))</f>
        <v>0</v>
      </c>
      <c r="F31" s="24">
        <f t="shared" si="1"/>
        <v>0</v>
      </c>
      <c r="G31" s="7">
        <f>IF(B31="","",COUNTIF('Workers Settings'!Q:V,B31))</f>
        <v>0</v>
      </c>
      <c r="H31" s="24">
        <f t="shared" si="2"/>
        <v>0</v>
      </c>
    </row>
    <row r="32" spans="1:8" ht="14.45" x14ac:dyDescent="0.3">
      <c r="A32" s="7">
        <f t="shared" si="3"/>
        <v>28</v>
      </c>
      <c r="B32" s="7" t="str">
        <f>IF('Demand Locations'!B32&lt;&gt;"",'Demand Locations'!B32,"")</f>
        <v>Tanga Region</v>
      </c>
      <c r="C32" s="7">
        <f>IF(B32="","",COUNTIF('Workers Settings'!Q:AAA,B32))</f>
        <v>0</v>
      </c>
      <c r="D32" s="24">
        <f t="shared" si="0"/>
        <v>0</v>
      </c>
      <c r="E32" s="7">
        <f>IF(B32="","",COUNTIF('Workers Settings'!Q:Q,B32))</f>
        <v>0</v>
      </c>
      <c r="F32" s="24">
        <f t="shared" si="1"/>
        <v>0</v>
      </c>
      <c r="G32" s="7">
        <f>IF(B32="","",COUNTIF('Workers Settings'!Q:V,B32))</f>
        <v>0</v>
      </c>
      <c r="H32" s="24">
        <f t="shared" si="2"/>
        <v>0</v>
      </c>
    </row>
    <row r="33" spans="1:8" x14ac:dyDescent="0.25">
      <c r="A33" s="7">
        <f t="shared" si="3"/>
        <v>29</v>
      </c>
      <c r="B33" s="7" t="str">
        <f>IF('Demand Locations'!B33&lt;&gt;"",'Demand Locations'!B33,"")</f>
        <v>Unguja North Region</v>
      </c>
      <c r="C33" s="7">
        <f>IF(B33="","",COUNTIF('Workers Settings'!Q:AAA,B33))</f>
        <v>0</v>
      </c>
      <c r="D33" s="24">
        <f t="shared" si="0"/>
        <v>0</v>
      </c>
      <c r="E33" s="7">
        <f>IF(B33="","",COUNTIF('Workers Settings'!Q:Q,B33))</f>
        <v>0</v>
      </c>
      <c r="F33" s="24">
        <f t="shared" si="1"/>
        <v>0</v>
      </c>
      <c r="G33" s="7">
        <f>IF(B33="","",COUNTIF('Workers Settings'!Q:V,B33))</f>
        <v>0</v>
      </c>
      <c r="H33" s="24">
        <f t="shared" si="2"/>
        <v>0</v>
      </c>
    </row>
    <row r="34" spans="1:8" x14ac:dyDescent="0.25">
      <c r="A34" s="7">
        <f t="shared" si="3"/>
        <v>30</v>
      </c>
      <c r="B34" s="7" t="str">
        <f>IF('Demand Locations'!B34&lt;&gt;"",'Demand Locations'!B34,"")</f>
        <v>Unguja South Region</v>
      </c>
      <c r="C34" s="7">
        <f>IF(B34="","",COUNTIF('Workers Settings'!Q:AAA,B34))</f>
        <v>0</v>
      </c>
      <c r="D34" s="24">
        <f t="shared" si="0"/>
        <v>0</v>
      </c>
      <c r="E34" s="7">
        <f>IF(B34="","",COUNTIF('Workers Settings'!Q:Q,B34))</f>
        <v>0</v>
      </c>
      <c r="F34" s="24">
        <f t="shared" si="1"/>
        <v>0</v>
      </c>
      <c r="G34" s="7">
        <f>IF(B34="","",COUNTIF('Workers Settings'!Q:V,B34))</f>
        <v>0</v>
      </c>
      <c r="H34" s="24">
        <f t="shared" si="2"/>
        <v>0</v>
      </c>
    </row>
    <row r="35" spans="1:8" x14ac:dyDescent="0.25">
      <c r="A35" s="7">
        <f t="shared" si="3"/>
        <v>31</v>
      </c>
      <c r="B35" s="7" t="str">
        <f>IF('Demand Locations'!B35&lt;&gt;"",'Demand Locations'!B35,"")</f>
        <v/>
      </c>
      <c r="C35" s="7" t="str">
        <f>IF(B35="","",COUNTIF('Workers Settings'!Q:AAA,B35))</f>
        <v/>
      </c>
      <c r="D35" s="24" t="str">
        <f t="shared" si="0"/>
        <v/>
      </c>
      <c r="E35" s="7" t="str">
        <f>IF(B35="","",COUNTIF('Workers Settings'!Q:Q,B35))</f>
        <v/>
      </c>
      <c r="F35" s="24" t="str">
        <f t="shared" si="1"/>
        <v/>
      </c>
      <c r="G35" s="7" t="str">
        <f>IF(B35="","",COUNTIF('Workers Settings'!Q:V,B35))</f>
        <v/>
      </c>
      <c r="H35" s="24" t="str">
        <f t="shared" si="2"/>
        <v/>
      </c>
    </row>
    <row r="36" spans="1:8" x14ac:dyDescent="0.25">
      <c r="A36" s="7">
        <f t="shared" si="3"/>
        <v>32</v>
      </c>
      <c r="B36" s="7" t="str">
        <f>IF('Demand Locations'!B36&lt;&gt;"",'Demand Locations'!B36,"")</f>
        <v/>
      </c>
      <c r="C36" s="7" t="str">
        <f>IF(B36="","",COUNTIF('Workers Settings'!Q:AAA,B36))</f>
        <v/>
      </c>
      <c r="D36" s="24" t="str">
        <f t="shared" si="0"/>
        <v/>
      </c>
      <c r="E36" s="7" t="str">
        <f>IF(B36="","",COUNTIF('Workers Settings'!Q:Q,B36))</f>
        <v/>
      </c>
      <c r="F36" s="24" t="str">
        <f t="shared" si="1"/>
        <v/>
      </c>
      <c r="G36" s="7" t="str">
        <f>IF(B36="","",COUNTIF('Workers Settings'!Q:V,B36))</f>
        <v/>
      </c>
      <c r="H36" s="24" t="str">
        <f t="shared" si="2"/>
        <v/>
      </c>
    </row>
    <row r="37" spans="1:8" x14ac:dyDescent="0.25">
      <c r="A37" s="7">
        <f t="shared" si="3"/>
        <v>33</v>
      </c>
      <c r="B37" s="7" t="str">
        <f>IF('Demand Locations'!B37&lt;&gt;"",'Demand Locations'!B37,"")</f>
        <v/>
      </c>
      <c r="C37" s="7" t="str">
        <f>IF(B37="","",COUNTIF('Workers Settings'!Q:AAA,B37))</f>
        <v/>
      </c>
      <c r="D37" s="24" t="str">
        <f t="shared" ref="D37:D68" si="4">IF(B37="","",IF(OR(C$4=0),"",C37/C$4))</f>
        <v/>
      </c>
      <c r="E37" s="7" t="str">
        <f>IF(B37="","",COUNTIF('Workers Settings'!Q:Q,B37))</f>
        <v/>
      </c>
      <c r="F37" s="24" t="str">
        <f t="shared" ref="F37:F68" si="5">IF(B37="","",IF(OR(E$4=0),"",E37/E$4))</f>
        <v/>
      </c>
      <c r="G37" s="7" t="str">
        <f>IF(B37="","",COUNTIF('Workers Settings'!Q:V,B37))</f>
        <v/>
      </c>
      <c r="H37" s="24" t="str">
        <f t="shared" ref="H37:H68" si="6">IF(B37="","",IF(OR(G$4=0),"",G37/G$4))</f>
        <v/>
      </c>
    </row>
    <row r="38" spans="1:8" x14ac:dyDescent="0.25">
      <c r="A38" s="7">
        <f t="shared" si="3"/>
        <v>34</v>
      </c>
      <c r="B38" s="7" t="str">
        <f>IF('Demand Locations'!B38&lt;&gt;"",'Demand Locations'!B38,"")</f>
        <v/>
      </c>
      <c r="C38" s="7" t="str">
        <f>IF(B38="","",COUNTIF('Workers Settings'!Q:AAA,B38))</f>
        <v/>
      </c>
      <c r="D38" s="24" t="str">
        <f t="shared" si="4"/>
        <v/>
      </c>
      <c r="E38" s="7" t="str">
        <f>IF(B38="","",COUNTIF('Workers Settings'!Q:Q,B38))</f>
        <v/>
      </c>
      <c r="F38" s="24" t="str">
        <f t="shared" si="5"/>
        <v/>
      </c>
      <c r="G38" s="7" t="str">
        <f>IF(B38="","",COUNTIF('Workers Settings'!Q:V,B38))</f>
        <v/>
      </c>
      <c r="H38" s="24" t="str">
        <f t="shared" si="6"/>
        <v/>
      </c>
    </row>
    <row r="39" spans="1:8" x14ac:dyDescent="0.25">
      <c r="A39" s="7">
        <f t="shared" si="3"/>
        <v>35</v>
      </c>
      <c r="B39" s="7" t="str">
        <f>IF('Demand Locations'!B39&lt;&gt;"",'Demand Locations'!B39,"")</f>
        <v/>
      </c>
      <c r="C39" s="7" t="str">
        <f>IF(B39="","",COUNTIF('Workers Settings'!Q:AAA,B39))</f>
        <v/>
      </c>
      <c r="D39" s="24" t="str">
        <f t="shared" si="4"/>
        <v/>
      </c>
      <c r="E39" s="7" t="str">
        <f>IF(B39="","",COUNTIF('Workers Settings'!Q:Q,B39))</f>
        <v/>
      </c>
      <c r="F39" s="24" t="str">
        <f t="shared" si="5"/>
        <v/>
      </c>
      <c r="G39" s="7" t="str">
        <f>IF(B39="","",COUNTIF('Workers Settings'!Q:V,B39))</f>
        <v/>
      </c>
      <c r="H39" s="24" t="str">
        <f t="shared" si="6"/>
        <v/>
      </c>
    </row>
    <row r="40" spans="1:8" x14ac:dyDescent="0.25">
      <c r="A40" s="7">
        <f t="shared" si="3"/>
        <v>36</v>
      </c>
      <c r="B40" s="7" t="str">
        <f>IF('Demand Locations'!B40&lt;&gt;"",'Demand Locations'!B40,"")</f>
        <v/>
      </c>
      <c r="C40" s="7" t="str">
        <f>IF(B40="","",COUNTIF('Workers Settings'!Q:AAA,B40))</f>
        <v/>
      </c>
      <c r="D40" s="24" t="str">
        <f t="shared" si="4"/>
        <v/>
      </c>
      <c r="E40" s="7" t="str">
        <f>IF(B40="","",COUNTIF('Workers Settings'!Q:Q,B40))</f>
        <v/>
      </c>
      <c r="F40" s="24" t="str">
        <f t="shared" si="5"/>
        <v/>
      </c>
      <c r="G40" s="7" t="str">
        <f>IF(B40="","",COUNTIF('Workers Settings'!Q:V,B40))</f>
        <v/>
      </c>
      <c r="H40" s="24" t="str">
        <f t="shared" si="6"/>
        <v/>
      </c>
    </row>
    <row r="41" spans="1:8" x14ac:dyDescent="0.25">
      <c r="A41" s="7">
        <f t="shared" si="3"/>
        <v>37</v>
      </c>
      <c r="B41" s="7" t="str">
        <f>IF('Demand Locations'!B41&lt;&gt;"",'Demand Locations'!B41,"")</f>
        <v/>
      </c>
      <c r="C41" s="7" t="str">
        <f>IF(B41="","",COUNTIF('Workers Settings'!Q:AAA,B41))</f>
        <v/>
      </c>
      <c r="D41" s="24" t="str">
        <f t="shared" si="4"/>
        <v/>
      </c>
      <c r="E41" s="7" t="str">
        <f>IF(B41="","",COUNTIF('Workers Settings'!Q:Q,B41))</f>
        <v/>
      </c>
      <c r="F41" s="24" t="str">
        <f t="shared" si="5"/>
        <v/>
      </c>
      <c r="G41" s="7" t="str">
        <f>IF(B41="","",COUNTIF('Workers Settings'!Q:V,B41))</f>
        <v/>
      </c>
      <c r="H41" s="24" t="str">
        <f t="shared" si="6"/>
        <v/>
      </c>
    </row>
    <row r="42" spans="1:8" x14ac:dyDescent="0.25">
      <c r="A42" s="7">
        <f t="shared" si="3"/>
        <v>38</v>
      </c>
      <c r="B42" s="7" t="str">
        <f>IF('Demand Locations'!B42&lt;&gt;"",'Demand Locations'!B42,"")</f>
        <v/>
      </c>
      <c r="C42" s="7" t="str">
        <f>IF(B42="","",COUNTIF('Workers Settings'!Q:AAA,B42))</f>
        <v/>
      </c>
      <c r="D42" s="24" t="str">
        <f t="shared" si="4"/>
        <v/>
      </c>
      <c r="E42" s="7" t="str">
        <f>IF(B42="","",COUNTIF('Workers Settings'!Q:Q,B42))</f>
        <v/>
      </c>
      <c r="F42" s="24" t="str">
        <f t="shared" si="5"/>
        <v/>
      </c>
      <c r="G42" s="7" t="str">
        <f>IF(B42="","",COUNTIF('Workers Settings'!Q:V,B42))</f>
        <v/>
      </c>
      <c r="H42" s="24" t="str">
        <f t="shared" si="6"/>
        <v/>
      </c>
    </row>
    <row r="43" spans="1:8" x14ac:dyDescent="0.25">
      <c r="A43" s="7">
        <f t="shared" si="3"/>
        <v>39</v>
      </c>
      <c r="B43" s="7" t="str">
        <f>IF('Demand Locations'!B43&lt;&gt;"",'Demand Locations'!B43,"")</f>
        <v/>
      </c>
      <c r="C43" s="7" t="str">
        <f>IF(B43="","",COUNTIF('Workers Settings'!Q:AAA,B43))</f>
        <v/>
      </c>
      <c r="D43" s="24" t="str">
        <f t="shared" si="4"/>
        <v/>
      </c>
      <c r="E43" s="7" t="str">
        <f>IF(B43="","",COUNTIF('Workers Settings'!Q:Q,B43))</f>
        <v/>
      </c>
      <c r="F43" s="24" t="str">
        <f t="shared" si="5"/>
        <v/>
      </c>
      <c r="G43" s="7" t="str">
        <f>IF(B43="","",COUNTIF('Workers Settings'!Q:V,B43))</f>
        <v/>
      </c>
      <c r="H43" s="24" t="str">
        <f t="shared" si="6"/>
        <v/>
      </c>
    </row>
    <row r="44" spans="1:8" x14ac:dyDescent="0.25">
      <c r="A44" s="7">
        <f t="shared" si="3"/>
        <v>40</v>
      </c>
      <c r="B44" s="7" t="str">
        <f>IF('Demand Locations'!B44&lt;&gt;"",'Demand Locations'!B44,"")</f>
        <v/>
      </c>
      <c r="C44" s="7" t="str">
        <f>IF(B44="","",COUNTIF('Workers Settings'!Q:AAA,B44))</f>
        <v/>
      </c>
      <c r="D44" s="24" t="str">
        <f t="shared" si="4"/>
        <v/>
      </c>
      <c r="E44" s="7" t="str">
        <f>IF(B44="","",COUNTIF('Workers Settings'!Q:Q,B44))</f>
        <v/>
      </c>
      <c r="F44" s="24" t="str">
        <f t="shared" si="5"/>
        <v/>
      </c>
      <c r="G44" s="7" t="str">
        <f>IF(B44="","",COUNTIF('Workers Settings'!Q:V,B44))</f>
        <v/>
      </c>
      <c r="H44" s="24" t="str">
        <f t="shared" si="6"/>
        <v/>
      </c>
    </row>
    <row r="45" spans="1:8" x14ac:dyDescent="0.25">
      <c r="A45" s="7">
        <f t="shared" si="3"/>
        <v>41</v>
      </c>
      <c r="B45" s="7" t="str">
        <f>IF('Demand Locations'!B45&lt;&gt;"",'Demand Locations'!B45,"")</f>
        <v/>
      </c>
      <c r="C45" s="7" t="str">
        <f>IF(B45="","",COUNTIF('Workers Settings'!Q:AAA,B45))</f>
        <v/>
      </c>
      <c r="D45" s="24" t="str">
        <f t="shared" si="4"/>
        <v/>
      </c>
      <c r="E45" s="7" t="str">
        <f>IF(B45="","",COUNTIF('Workers Settings'!Q:Q,B45))</f>
        <v/>
      </c>
      <c r="F45" s="24" t="str">
        <f t="shared" si="5"/>
        <v/>
      </c>
      <c r="G45" s="7" t="str">
        <f>IF(B45="","",COUNTIF('Workers Settings'!Q:V,B45))</f>
        <v/>
      </c>
      <c r="H45" s="24" t="str">
        <f t="shared" si="6"/>
        <v/>
      </c>
    </row>
    <row r="46" spans="1:8" x14ac:dyDescent="0.25">
      <c r="A46" s="7">
        <f t="shared" si="3"/>
        <v>42</v>
      </c>
      <c r="B46" s="7" t="str">
        <f>IF('Demand Locations'!B46&lt;&gt;"",'Demand Locations'!B46,"")</f>
        <v/>
      </c>
      <c r="C46" s="7" t="str">
        <f>IF(B46="","",COUNTIF('Workers Settings'!Q:AAA,B46))</f>
        <v/>
      </c>
      <c r="D46" s="24" t="str">
        <f t="shared" si="4"/>
        <v/>
      </c>
      <c r="E46" s="7" t="str">
        <f>IF(B46="","",COUNTIF('Workers Settings'!Q:Q,B46))</f>
        <v/>
      </c>
      <c r="F46" s="24" t="str">
        <f t="shared" si="5"/>
        <v/>
      </c>
      <c r="G46" s="7" t="str">
        <f>IF(B46="","",COUNTIF('Workers Settings'!Q:V,B46))</f>
        <v/>
      </c>
      <c r="H46" s="24" t="str">
        <f t="shared" si="6"/>
        <v/>
      </c>
    </row>
    <row r="47" spans="1:8" x14ac:dyDescent="0.25">
      <c r="A47" s="7">
        <f t="shared" si="3"/>
        <v>43</v>
      </c>
      <c r="B47" s="7" t="str">
        <f>IF('Demand Locations'!B47&lt;&gt;"",'Demand Locations'!B47,"")</f>
        <v/>
      </c>
      <c r="C47" s="7" t="str">
        <f>IF(B47="","",COUNTIF('Workers Settings'!Q:AAA,B47))</f>
        <v/>
      </c>
      <c r="D47" s="24" t="str">
        <f t="shared" si="4"/>
        <v/>
      </c>
      <c r="E47" s="7" t="str">
        <f>IF(B47="","",COUNTIF('Workers Settings'!Q:Q,B47))</f>
        <v/>
      </c>
      <c r="F47" s="24" t="str">
        <f t="shared" si="5"/>
        <v/>
      </c>
      <c r="G47" s="7" t="str">
        <f>IF(B47="","",COUNTIF('Workers Settings'!Q:V,B47))</f>
        <v/>
      </c>
      <c r="H47" s="24" t="str">
        <f t="shared" si="6"/>
        <v/>
      </c>
    </row>
    <row r="48" spans="1:8" x14ac:dyDescent="0.25">
      <c r="A48" s="7">
        <f t="shared" si="3"/>
        <v>44</v>
      </c>
      <c r="B48" s="7" t="str">
        <f>IF('Demand Locations'!B48&lt;&gt;"",'Demand Locations'!B48,"")</f>
        <v/>
      </c>
      <c r="C48" s="7" t="str">
        <f>IF(B48="","",COUNTIF('Workers Settings'!Q:AAA,B48))</f>
        <v/>
      </c>
      <c r="D48" s="24" t="str">
        <f t="shared" si="4"/>
        <v/>
      </c>
      <c r="E48" s="7" t="str">
        <f>IF(B48="","",COUNTIF('Workers Settings'!Q:Q,B48))</f>
        <v/>
      </c>
      <c r="F48" s="24" t="str">
        <f t="shared" si="5"/>
        <v/>
      </c>
      <c r="G48" s="7" t="str">
        <f>IF(B48="","",COUNTIF('Workers Settings'!Q:V,B48))</f>
        <v/>
      </c>
      <c r="H48" s="24" t="str">
        <f t="shared" si="6"/>
        <v/>
      </c>
    </row>
    <row r="49" spans="1:8" x14ac:dyDescent="0.25">
      <c r="A49" s="7">
        <f t="shared" si="3"/>
        <v>45</v>
      </c>
      <c r="B49" s="7" t="str">
        <f>IF('Demand Locations'!B49&lt;&gt;"",'Demand Locations'!B49,"")</f>
        <v/>
      </c>
      <c r="C49" s="7" t="str">
        <f>IF(B49="","",COUNTIF('Workers Settings'!Q:AAA,B49))</f>
        <v/>
      </c>
      <c r="D49" s="24" t="str">
        <f t="shared" si="4"/>
        <v/>
      </c>
      <c r="E49" s="7" t="str">
        <f>IF(B49="","",COUNTIF('Workers Settings'!Q:Q,B49))</f>
        <v/>
      </c>
      <c r="F49" s="24" t="str">
        <f t="shared" si="5"/>
        <v/>
      </c>
      <c r="G49" s="7" t="str">
        <f>IF(B49="","",COUNTIF('Workers Settings'!Q:V,B49))</f>
        <v/>
      </c>
      <c r="H49" s="24" t="str">
        <f t="shared" si="6"/>
        <v/>
      </c>
    </row>
    <row r="50" spans="1:8" x14ac:dyDescent="0.25">
      <c r="A50" s="7">
        <f t="shared" si="3"/>
        <v>46</v>
      </c>
      <c r="B50" s="7" t="str">
        <f>IF('Demand Locations'!B50&lt;&gt;"",'Demand Locations'!B50,"")</f>
        <v/>
      </c>
      <c r="C50" s="7" t="str">
        <f>IF(B50="","",COUNTIF('Workers Settings'!Q:AAA,B50))</f>
        <v/>
      </c>
      <c r="D50" s="24" t="str">
        <f t="shared" si="4"/>
        <v/>
      </c>
      <c r="E50" s="7" t="str">
        <f>IF(B50="","",COUNTIF('Workers Settings'!Q:Q,B50))</f>
        <v/>
      </c>
      <c r="F50" s="24" t="str">
        <f t="shared" si="5"/>
        <v/>
      </c>
      <c r="G50" s="7" t="str">
        <f>IF(B50="","",COUNTIF('Workers Settings'!Q:V,B50))</f>
        <v/>
      </c>
      <c r="H50" s="24" t="str">
        <f t="shared" si="6"/>
        <v/>
      </c>
    </row>
    <row r="51" spans="1:8" x14ac:dyDescent="0.25">
      <c r="A51" s="7">
        <f t="shared" si="3"/>
        <v>47</v>
      </c>
      <c r="B51" s="7" t="str">
        <f>IF('Demand Locations'!B51&lt;&gt;"",'Demand Locations'!B51,"")</f>
        <v/>
      </c>
      <c r="C51" s="7" t="str">
        <f>IF(B51="","",COUNTIF('Workers Settings'!Q:AAA,B51))</f>
        <v/>
      </c>
      <c r="D51" s="24" t="str">
        <f t="shared" si="4"/>
        <v/>
      </c>
      <c r="E51" s="7" t="str">
        <f>IF(B51="","",COUNTIF('Workers Settings'!Q:Q,B51))</f>
        <v/>
      </c>
      <c r="F51" s="24" t="str">
        <f t="shared" si="5"/>
        <v/>
      </c>
      <c r="G51" s="7" t="str">
        <f>IF(B51="","",COUNTIF('Workers Settings'!Q:V,B51))</f>
        <v/>
      </c>
      <c r="H51" s="24" t="str">
        <f t="shared" si="6"/>
        <v/>
      </c>
    </row>
    <row r="52" spans="1:8" x14ac:dyDescent="0.25">
      <c r="A52" s="7">
        <f t="shared" si="3"/>
        <v>48</v>
      </c>
      <c r="B52" s="7" t="str">
        <f>IF('Demand Locations'!B52&lt;&gt;"",'Demand Locations'!B52,"")</f>
        <v/>
      </c>
      <c r="C52" s="7" t="str">
        <f>IF(B52="","",COUNTIF('Workers Settings'!Q:AAA,B52))</f>
        <v/>
      </c>
      <c r="D52" s="24" t="str">
        <f t="shared" si="4"/>
        <v/>
      </c>
      <c r="E52" s="7" t="str">
        <f>IF(B52="","",COUNTIF('Workers Settings'!Q:Q,B52))</f>
        <v/>
      </c>
      <c r="F52" s="24" t="str">
        <f t="shared" si="5"/>
        <v/>
      </c>
      <c r="G52" s="7" t="str">
        <f>IF(B52="","",COUNTIF('Workers Settings'!Q:V,B52))</f>
        <v/>
      </c>
      <c r="H52" s="24" t="str">
        <f t="shared" si="6"/>
        <v/>
      </c>
    </row>
    <row r="53" spans="1:8" x14ac:dyDescent="0.25">
      <c r="A53" s="7">
        <f t="shared" si="3"/>
        <v>49</v>
      </c>
      <c r="B53" s="7" t="str">
        <f>IF('Demand Locations'!B53&lt;&gt;"",'Demand Locations'!B53,"")</f>
        <v/>
      </c>
      <c r="C53" s="7" t="str">
        <f>IF(B53="","",COUNTIF('Workers Settings'!Q:AAA,B53))</f>
        <v/>
      </c>
      <c r="D53" s="24" t="str">
        <f t="shared" si="4"/>
        <v/>
      </c>
      <c r="E53" s="7" t="str">
        <f>IF(B53="","",COUNTIF('Workers Settings'!Q:Q,B53))</f>
        <v/>
      </c>
      <c r="F53" s="24" t="str">
        <f t="shared" si="5"/>
        <v/>
      </c>
      <c r="G53" s="7" t="str">
        <f>IF(B53="","",COUNTIF('Workers Settings'!Q:V,B53))</f>
        <v/>
      </c>
      <c r="H53" s="24" t="str">
        <f t="shared" si="6"/>
        <v/>
      </c>
    </row>
    <row r="54" spans="1:8" x14ac:dyDescent="0.25">
      <c r="A54" s="7">
        <f t="shared" si="3"/>
        <v>50</v>
      </c>
      <c r="B54" s="7" t="str">
        <f>IF('Demand Locations'!B54&lt;&gt;"",'Demand Locations'!B54,"")</f>
        <v/>
      </c>
      <c r="C54" s="7" t="str">
        <f>IF(B54="","",COUNTIF('Workers Settings'!Q:AAA,B54))</f>
        <v/>
      </c>
      <c r="D54" s="24" t="str">
        <f t="shared" si="4"/>
        <v/>
      </c>
      <c r="E54" s="7" t="str">
        <f>IF(B54="","",COUNTIF('Workers Settings'!Q:Q,B54))</f>
        <v/>
      </c>
      <c r="F54" s="24" t="str">
        <f t="shared" si="5"/>
        <v/>
      </c>
      <c r="G54" s="7" t="str">
        <f>IF(B54="","",COUNTIF('Workers Settings'!Q:V,B54))</f>
        <v/>
      </c>
      <c r="H54" s="24" t="str">
        <f t="shared" si="6"/>
        <v/>
      </c>
    </row>
    <row r="55" spans="1:8" x14ac:dyDescent="0.25">
      <c r="A55" s="7">
        <f t="shared" si="3"/>
        <v>51</v>
      </c>
      <c r="B55" s="7" t="str">
        <f>IF('Demand Locations'!B55&lt;&gt;"",'Demand Locations'!B55,"")</f>
        <v/>
      </c>
      <c r="C55" s="7" t="str">
        <f>IF(B55="","",COUNTIF('Workers Settings'!Q:AAA,B55))</f>
        <v/>
      </c>
      <c r="D55" s="24" t="str">
        <f t="shared" si="4"/>
        <v/>
      </c>
      <c r="E55" s="7" t="str">
        <f>IF(B55="","",COUNTIF('Workers Settings'!Q:Q,B55))</f>
        <v/>
      </c>
      <c r="F55" s="24" t="str">
        <f t="shared" si="5"/>
        <v/>
      </c>
      <c r="G55" s="7" t="str">
        <f>IF(B55="","",COUNTIF('Workers Settings'!Q:V,B55))</f>
        <v/>
      </c>
      <c r="H55" s="24" t="str">
        <f t="shared" si="6"/>
        <v/>
      </c>
    </row>
    <row r="56" spans="1:8" x14ac:dyDescent="0.25">
      <c r="A56" s="7">
        <f t="shared" si="3"/>
        <v>52</v>
      </c>
      <c r="B56" s="7" t="str">
        <f>IF('Demand Locations'!B56&lt;&gt;"",'Demand Locations'!B56,"")</f>
        <v/>
      </c>
      <c r="C56" s="7" t="str">
        <f>IF(B56="","",COUNTIF('Workers Settings'!Q:AAA,B56))</f>
        <v/>
      </c>
      <c r="D56" s="24" t="str">
        <f t="shared" si="4"/>
        <v/>
      </c>
      <c r="E56" s="7" t="str">
        <f>IF(B56="","",COUNTIF('Workers Settings'!Q:Q,B56))</f>
        <v/>
      </c>
      <c r="F56" s="24" t="str">
        <f t="shared" si="5"/>
        <v/>
      </c>
      <c r="G56" s="7" t="str">
        <f>IF(B56="","",COUNTIF('Workers Settings'!Q:V,B56))</f>
        <v/>
      </c>
      <c r="H56" s="24" t="str">
        <f t="shared" si="6"/>
        <v/>
      </c>
    </row>
    <row r="57" spans="1:8" x14ac:dyDescent="0.25">
      <c r="A57" s="7">
        <f t="shared" si="3"/>
        <v>53</v>
      </c>
      <c r="B57" s="7" t="str">
        <f>IF('Demand Locations'!B57&lt;&gt;"",'Demand Locations'!B57,"")</f>
        <v/>
      </c>
      <c r="C57" s="7" t="str">
        <f>IF(B57="","",COUNTIF('Workers Settings'!Q:AAA,B57))</f>
        <v/>
      </c>
      <c r="D57" s="24" t="str">
        <f t="shared" si="4"/>
        <v/>
      </c>
      <c r="E57" s="7" t="str">
        <f>IF(B57="","",COUNTIF('Workers Settings'!Q:Q,B57))</f>
        <v/>
      </c>
      <c r="F57" s="24" t="str">
        <f t="shared" si="5"/>
        <v/>
      </c>
      <c r="G57" s="7" t="str">
        <f>IF(B57="","",COUNTIF('Workers Settings'!Q:V,B57))</f>
        <v/>
      </c>
      <c r="H57" s="24" t="str">
        <f t="shared" si="6"/>
        <v/>
      </c>
    </row>
    <row r="58" spans="1:8" x14ac:dyDescent="0.25">
      <c r="A58" s="7">
        <f t="shared" si="3"/>
        <v>54</v>
      </c>
      <c r="B58" s="7" t="str">
        <f>IF('Demand Locations'!B58&lt;&gt;"",'Demand Locations'!B58,"")</f>
        <v/>
      </c>
      <c r="C58" s="7" t="str">
        <f>IF(B58="","",COUNTIF('Workers Settings'!Q:AAA,B58))</f>
        <v/>
      </c>
      <c r="D58" s="24" t="str">
        <f t="shared" si="4"/>
        <v/>
      </c>
      <c r="E58" s="7" t="str">
        <f>IF(B58="","",COUNTIF('Workers Settings'!Q:Q,B58))</f>
        <v/>
      </c>
      <c r="F58" s="24" t="str">
        <f t="shared" si="5"/>
        <v/>
      </c>
      <c r="G58" s="7" t="str">
        <f>IF(B58="","",COUNTIF('Workers Settings'!Q:V,B58))</f>
        <v/>
      </c>
      <c r="H58" s="24" t="str">
        <f t="shared" si="6"/>
        <v/>
      </c>
    </row>
    <row r="59" spans="1:8" x14ac:dyDescent="0.25">
      <c r="A59" s="7">
        <f t="shared" si="3"/>
        <v>55</v>
      </c>
      <c r="B59" s="7" t="str">
        <f>IF('Demand Locations'!B59&lt;&gt;"",'Demand Locations'!B59,"")</f>
        <v/>
      </c>
      <c r="C59" s="7" t="str">
        <f>IF(B59="","",COUNTIF('Workers Settings'!Q:AAA,B59))</f>
        <v/>
      </c>
      <c r="D59" s="24" t="str">
        <f t="shared" si="4"/>
        <v/>
      </c>
      <c r="E59" s="7" t="str">
        <f>IF(B59="","",COUNTIF('Workers Settings'!Q:Q,B59))</f>
        <v/>
      </c>
      <c r="F59" s="24" t="str">
        <f t="shared" si="5"/>
        <v/>
      </c>
      <c r="G59" s="7" t="str">
        <f>IF(B59="","",COUNTIF('Workers Settings'!Q:V,B59))</f>
        <v/>
      </c>
      <c r="H59" s="24" t="str">
        <f t="shared" si="6"/>
        <v/>
      </c>
    </row>
    <row r="60" spans="1:8" x14ac:dyDescent="0.25">
      <c r="A60" s="7">
        <f t="shared" si="3"/>
        <v>56</v>
      </c>
      <c r="B60" s="7" t="str">
        <f>IF('Demand Locations'!B60&lt;&gt;"",'Demand Locations'!B60,"")</f>
        <v/>
      </c>
      <c r="C60" s="7" t="str">
        <f>IF(B60="","",COUNTIF('Workers Settings'!Q:AAA,B60))</f>
        <v/>
      </c>
      <c r="D60" s="24" t="str">
        <f t="shared" si="4"/>
        <v/>
      </c>
      <c r="E60" s="7" t="str">
        <f>IF(B60="","",COUNTIF('Workers Settings'!Q:Q,B60))</f>
        <v/>
      </c>
      <c r="F60" s="24" t="str">
        <f t="shared" si="5"/>
        <v/>
      </c>
      <c r="G60" s="7" t="str">
        <f>IF(B60="","",COUNTIF('Workers Settings'!Q:V,B60))</f>
        <v/>
      </c>
      <c r="H60" s="24" t="str">
        <f t="shared" si="6"/>
        <v/>
      </c>
    </row>
    <row r="61" spans="1:8" x14ac:dyDescent="0.25">
      <c r="A61" s="7">
        <f t="shared" si="3"/>
        <v>57</v>
      </c>
      <c r="B61" s="7" t="str">
        <f>IF('Demand Locations'!B61&lt;&gt;"",'Demand Locations'!B61,"")</f>
        <v/>
      </c>
      <c r="C61" s="7" t="str">
        <f>IF(B61="","",COUNTIF('Workers Settings'!Q:AAA,B61))</f>
        <v/>
      </c>
      <c r="D61" s="24" t="str">
        <f t="shared" si="4"/>
        <v/>
      </c>
      <c r="E61" s="7" t="str">
        <f>IF(B61="","",COUNTIF('Workers Settings'!Q:Q,B61))</f>
        <v/>
      </c>
      <c r="F61" s="24" t="str">
        <f t="shared" si="5"/>
        <v/>
      </c>
      <c r="G61" s="7" t="str">
        <f>IF(B61="","",COUNTIF('Workers Settings'!Q:V,B61))</f>
        <v/>
      </c>
      <c r="H61" s="24" t="str">
        <f t="shared" si="6"/>
        <v/>
      </c>
    </row>
    <row r="62" spans="1:8" x14ac:dyDescent="0.25">
      <c r="A62" s="7">
        <f t="shared" si="3"/>
        <v>58</v>
      </c>
      <c r="B62" s="7" t="str">
        <f>IF('Demand Locations'!B62&lt;&gt;"",'Demand Locations'!B62,"")</f>
        <v/>
      </c>
      <c r="C62" s="7" t="str">
        <f>IF(B62="","",COUNTIF('Workers Settings'!Q:AAA,B62))</f>
        <v/>
      </c>
      <c r="D62" s="24" t="str">
        <f t="shared" si="4"/>
        <v/>
      </c>
      <c r="E62" s="7" t="str">
        <f>IF(B62="","",COUNTIF('Workers Settings'!Q:Q,B62))</f>
        <v/>
      </c>
      <c r="F62" s="24" t="str">
        <f t="shared" si="5"/>
        <v/>
      </c>
      <c r="G62" s="7" t="str">
        <f>IF(B62="","",COUNTIF('Workers Settings'!Q:V,B62))</f>
        <v/>
      </c>
      <c r="H62" s="24" t="str">
        <f t="shared" si="6"/>
        <v/>
      </c>
    </row>
    <row r="63" spans="1:8" x14ac:dyDescent="0.25">
      <c r="A63" s="7">
        <f t="shared" si="3"/>
        <v>59</v>
      </c>
      <c r="B63" s="7" t="str">
        <f>IF('Demand Locations'!B63&lt;&gt;"",'Demand Locations'!B63,"")</f>
        <v/>
      </c>
      <c r="C63" s="7" t="str">
        <f>IF(B63="","",COUNTIF('Workers Settings'!Q:AAA,B63))</f>
        <v/>
      </c>
      <c r="D63" s="24" t="str">
        <f t="shared" si="4"/>
        <v/>
      </c>
      <c r="E63" s="7" t="str">
        <f>IF(B63="","",COUNTIF('Workers Settings'!Q:Q,B63))</f>
        <v/>
      </c>
      <c r="F63" s="24" t="str">
        <f t="shared" si="5"/>
        <v/>
      </c>
      <c r="G63" s="7" t="str">
        <f>IF(B63="","",COUNTIF('Workers Settings'!Q:V,B63))</f>
        <v/>
      </c>
      <c r="H63" s="24" t="str">
        <f t="shared" si="6"/>
        <v/>
      </c>
    </row>
    <row r="64" spans="1:8" x14ac:dyDescent="0.25">
      <c r="A64" s="7">
        <f t="shared" si="3"/>
        <v>60</v>
      </c>
      <c r="B64" s="7" t="str">
        <f>IF('Demand Locations'!B64&lt;&gt;"",'Demand Locations'!B64,"")</f>
        <v/>
      </c>
      <c r="C64" s="7" t="str">
        <f>IF(B64="","",COUNTIF('Workers Settings'!Q:AAA,B64))</f>
        <v/>
      </c>
      <c r="D64" s="24" t="str">
        <f t="shared" si="4"/>
        <v/>
      </c>
      <c r="E64" s="7" t="str">
        <f>IF(B64="","",COUNTIF('Workers Settings'!Q:Q,B64))</f>
        <v/>
      </c>
      <c r="F64" s="24" t="str">
        <f t="shared" si="5"/>
        <v/>
      </c>
      <c r="G64" s="7" t="str">
        <f>IF(B64="","",COUNTIF('Workers Settings'!Q:V,B64))</f>
        <v/>
      </c>
      <c r="H64" s="24" t="str">
        <f t="shared" si="6"/>
        <v/>
      </c>
    </row>
    <row r="65" spans="1:8" x14ac:dyDescent="0.25">
      <c r="A65" s="7">
        <f t="shared" si="3"/>
        <v>61</v>
      </c>
      <c r="B65" s="7" t="str">
        <f>IF('Demand Locations'!B65&lt;&gt;"",'Demand Locations'!B65,"")</f>
        <v/>
      </c>
      <c r="C65" s="7" t="str">
        <f>IF(B65="","",COUNTIF('Workers Settings'!Q:AAA,B65))</f>
        <v/>
      </c>
      <c r="D65" s="24" t="str">
        <f t="shared" si="4"/>
        <v/>
      </c>
      <c r="E65" s="7" t="str">
        <f>IF(B65="","",COUNTIF('Workers Settings'!Q:Q,B65))</f>
        <v/>
      </c>
      <c r="F65" s="24" t="str">
        <f t="shared" si="5"/>
        <v/>
      </c>
      <c r="G65" s="7" t="str">
        <f>IF(B65="","",COUNTIF('Workers Settings'!Q:V,B65))</f>
        <v/>
      </c>
      <c r="H65" s="24" t="str">
        <f t="shared" si="6"/>
        <v/>
      </c>
    </row>
    <row r="66" spans="1:8" x14ac:dyDescent="0.25">
      <c r="A66" s="7">
        <f t="shared" si="3"/>
        <v>62</v>
      </c>
      <c r="B66" s="7" t="str">
        <f>IF('Demand Locations'!B66&lt;&gt;"",'Demand Locations'!B66,"")</f>
        <v/>
      </c>
      <c r="C66" s="7" t="str">
        <f>IF(B66="","",COUNTIF('Workers Settings'!Q:AAA,B66))</f>
        <v/>
      </c>
      <c r="D66" s="24" t="str">
        <f t="shared" si="4"/>
        <v/>
      </c>
      <c r="E66" s="7" t="str">
        <f>IF(B66="","",COUNTIF('Workers Settings'!Q:Q,B66))</f>
        <v/>
      </c>
      <c r="F66" s="24" t="str">
        <f t="shared" si="5"/>
        <v/>
      </c>
      <c r="G66" s="7" t="str">
        <f>IF(B66="","",COUNTIF('Workers Settings'!Q:V,B66))</f>
        <v/>
      </c>
      <c r="H66" s="24" t="str">
        <f t="shared" si="6"/>
        <v/>
      </c>
    </row>
    <row r="67" spans="1:8" x14ac:dyDescent="0.25">
      <c r="A67" s="7">
        <f t="shared" si="3"/>
        <v>63</v>
      </c>
      <c r="B67" s="7" t="str">
        <f>IF('Demand Locations'!B67&lt;&gt;"",'Demand Locations'!B67,"")</f>
        <v/>
      </c>
      <c r="C67" s="7" t="str">
        <f>IF(B67="","",COUNTIF('Workers Settings'!Q:AAA,B67))</f>
        <v/>
      </c>
      <c r="D67" s="24" t="str">
        <f t="shared" si="4"/>
        <v/>
      </c>
      <c r="E67" s="7" t="str">
        <f>IF(B67="","",COUNTIF('Workers Settings'!Q:Q,B67))</f>
        <v/>
      </c>
      <c r="F67" s="24" t="str">
        <f t="shared" si="5"/>
        <v/>
      </c>
      <c r="G67" s="7" t="str">
        <f>IF(B67="","",COUNTIF('Workers Settings'!Q:V,B67))</f>
        <v/>
      </c>
      <c r="H67" s="24" t="str">
        <f t="shared" si="6"/>
        <v/>
      </c>
    </row>
    <row r="68" spans="1:8" x14ac:dyDescent="0.25">
      <c r="A68" s="7">
        <f t="shared" si="3"/>
        <v>64</v>
      </c>
      <c r="B68" s="7" t="str">
        <f>IF('Demand Locations'!B68&lt;&gt;"",'Demand Locations'!B68,"")</f>
        <v/>
      </c>
      <c r="C68" s="7" t="str">
        <f>IF(B68="","",COUNTIF('Workers Settings'!Q:AAA,B68))</f>
        <v/>
      </c>
      <c r="D68" s="24" t="str">
        <f t="shared" si="4"/>
        <v/>
      </c>
      <c r="E68" s="7" t="str">
        <f>IF(B68="","",COUNTIF('Workers Settings'!Q:Q,B68))</f>
        <v/>
      </c>
      <c r="F68" s="24" t="str">
        <f t="shared" si="5"/>
        <v/>
      </c>
      <c r="G68" s="7" t="str">
        <f>IF(B68="","",COUNTIF('Workers Settings'!Q:V,B68))</f>
        <v/>
      </c>
      <c r="H68" s="24" t="str">
        <f t="shared" si="6"/>
        <v/>
      </c>
    </row>
    <row r="69" spans="1:8" x14ac:dyDescent="0.25">
      <c r="A69" s="7">
        <f t="shared" si="3"/>
        <v>65</v>
      </c>
      <c r="B69" s="7" t="str">
        <f>IF('Demand Locations'!B69&lt;&gt;"",'Demand Locations'!B69,"")</f>
        <v/>
      </c>
      <c r="C69" s="7" t="str">
        <f>IF(B69="","",COUNTIF('Workers Settings'!Q:AAA,B69))</f>
        <v/>
      </c>
      <c r="D69" s="24" t="str">
        <f t="shared" ref="D69:D100" si="7">IF(B69="","",IF(OR(C$4=0),"",C69/C$4))</f>
        <v/>
      </c>
      <c r="E69" s="7" t="str">
        <f>IF(B69="","",COUNTIF('Workers Settings'!Q:Q,B69))</f>
        <v/>
      </c>
      <c r="F69" s="24" t="str">
        <f t="shared" ref="F69:F100" si="8">IF(B69="","",IF(OR(E$4=0),"",E69/E$4))</f>
        <v/>
      </c>
      <c r="G69" s="7" t="str">
        <f>IF(B69="","",COUNTIF('Workers Settings'!Q:V,B69))</f>
        <v/>
      </c>
      <c r="H69" s="24" t="str">
        <f t="shared" ref="H69:H100" si="9">IF(B69="","",IF(OR(G$4=0),"",G69/G$4))</f>
        <v/>
      </c>
    </row>
    <row r="70" spans="1:8" x14ac:dyDescent="0.25">
      <c r="A70" s="7">
        <f t="shared" si="3"/>
        <v>66</v>
      </c>
      <c r="B70" s="7" t="str">
        <f>IF('Demand Locations'!B70&lt;&gt;"",'Demand Locations'!B70,"")</f>
        <v/>
      </c>
      <c r="C70" s="7" t="str">
        <f>IF(B70="","",COUNTIF('Workers Settings'!Q:AAA,B70))</f>
        <v/>
      </c>
      <c r="D70" s="24" t="str">
        <f t="shared" si="7"/>
        <v/>
      </c>
      <c r="E70" s="7" t="str">
        <f>IF(B70="","",COUNTIF('Workers Settings'!Q:Q,B70))</f>
        <v/>
      </c>
      <c r="F70" s="24" t="str">
        <f t="shared" si="8"/>
        <v/>
      </c>
      <c r="G70" s="7" t="str">
        <f>IF(B70="","",COUNTIF('Workers Settings'!Q:V,B70))</f>
        <v/>
      </c>
      <c r="H70" s="24" t="str">
        <f t="shared" si="9"/>
        <v/>
      </c>
    </row>
    <row r="71" spans="1:8" x14ac:dyDescent="0.25">
      <c r="A71" s="7">
        <f t="shared" ref="A71:A134" si="10">A70+1</f>
        <v>67</v>
      </c>
      <c r="B71" s="7" t="str">
        <f>IF('Demand Locations'!B71&lt;&gt;"",'Demand Locations'!B71,"")</f>
        <v/>
      </c>
      <c r="C71" s="7" t="str">
        <f>IF(B71="","",COUNTIF('Workers Settings'!Q:AAA,B71))</f>
        <v/>
      </c>
      <c r="D71" s="24" t="str">
        <f t="shared" si="7"/>
        <v/>
      </c>
      <c r="E71" s="7" t="str">
        <f>IF(B71="","",COUNTIF('Workers Settings'!Q:Q,B71))</f>
        <v/>
      </c>
      <c r="F71" s="24" t="str">
        <f t="shared" si="8"/>
        <v/>
      </c>
      <c r="G71" s="7" t="str">
        <f>IF(B71="","",COUNTIF('Workers Settings'!Q:V,B71))</f>
        <v/>
      </c>
      <c r="H71" s="24" t="str">
        <f t="shared" si="9"/>
        <v/>
      </c>
    </row>
    <row r="72" spans="1:8" x14ac:dyDescent="0.25">
      <c r="A72" s="7">
        <f t="shared" si="10"/>
        <v>68</v>
      </c>
      <c r="B72" s="7" t="str">
        <f>IF('Demand Locations'!B72&lt;&gt;"",'Demand Locations'!B72,"")</f>
        <v/>
      </c>
      <c r="C72" s="7" t="str">
        <f>IF(B72="","",COUNTIF('Workers Settings'!Q:AAA,B72))</f>
        <v/>
      </c>
      <c r="D72" s="24" t="str">
        <f t="shared" si="7"/>
        <v/>
      </c>
      <c r="E72" s="7" t="str">
        <f>IF(B72="","",COUNTIF('Workers Settings'!Q:Q,B72))</f>
        <v/>
      </c>
      <c r="F72" s="24" t="str">
        <f t="shared" si="8"/>
        <v/>
      </c>
      <c r="G72" s="7" t="str">
        <f>IF(B72="","",COUNTIF('Workers Settings'!Q:V,B72))</f>
        <v/>
      </c>
      <c r="H72" s="24" t="str">
        <f t="shared" si="9"/>
        <v/>
      </c>
    </row>
    <row r="73" spans="1:8" x14ac:dyDescent="0.25">
      <c r="A73" s="7">
        <f t="shared" si="10"/>
        <v>69</v>
      </c>
      <c r="B73" s="7" t="str">
        <f>IF('Demand Locations'!B73&lt;&gt;"",'Demand Locations'!B73,"")</f>
        <v/>
      </c>
      <c r="C73" s="7" t="str">
        <f>IF(B73="","",COUNTIF('Workers Settings'!Q:AAA,B73))</f>
        <v/>
      </c>
      <c r="D73" s="24" t="str">
        <f t="shared" si="7"/>
        <v/>
      </c>
      <c r="E73" s="7" t="str">
        <f>IF(B73="","",COUNTIF('Workers Settings'!Q:Q,B73))</f>
        <v/>
      </c>
      <c r="F73" s="24" t="str">
        <f t="shared" si="8"/>
        <v/>
      </c>
      <c r="G73" s="7" t="str">
        <f>IF(B73="","",COUNTIF('Workers Settings'!Q:V,B73))</f>
        <v/>
      </c>
      <c r="H73" s="24" t="str">
        <f t="shared" si="9"/>
        <v/>
      </c>
    </row>
    <row r="74" spans="1:8" x14ac:dyDescent="0.25">
      <c r="A74" s="7">
        <f t="shared" si="10"/>
        <v>70</v>
      </c>
      <c r="B74" s="7" t="str">
        <f>IF('Demand Locations'!B74&lt;&gt;"",'Demand Locations'!B74,"")</f>
        <v/>
      </c>
      <c r="C74" s="7" t="str">
        <f>IF(B74="","",COUNTIF('Workers Settings'!Q:AAA,B74))</f>
        <v/>
      </c>
      <c r="D74" s="24" t="str">
        <f t="shared" si="7"/>
        <v/>
      </c>
      <c r="E74" s="7" t="str">
        <f>IF(B74="","",COUNTIF('Workers Settings'!Q:Q,B74))</f>
        <v/>
      </c>
      <c r="F74" s="24" t="str">
        <f t="shared" si="8"/>
        <v/>
      </c>
      <c r="G74" s="7" t="str">
        <f>IF(B74="","",COUNTIF('Workers Settings'!Q:V,B74))</f>
        <v/>
      </c>
      <c r="H74" s="24" t="str">
        <f t="shared" si="9"/>
        <v/>
      </c>
    </row>
    <row r="75" spans="1:8" x14ac:dyDescent="0.25">
      <c r="A75" s="7">
        <f t="shared" si="10"/>
        <v>71</v>
      </c>
      <c r="B75" s="7" t="str">
        <f>IF('Demand Locations'!B75&lt;&gt;"",'Demand Locations'!B75,"")</f>
        <v/>
      </c>
      <c r="C75" s="7" t="str">
        <f>IF(B75="","",COUNTIF('Workers Settings'!Q:AAA,B75))</f>
        <v/>
      </c>
      <c r="D75" s="24" t="str">
        <f t="shared" si="7"/>
        <v/>
      </c>
      <c r="E75" s="7" t="str">
        <f>IF(B75="","",COUNTIF('Workers Settings'!Q:Q,B75))</f>
        <v/>
      </c>
      <c r="F75" s="24" t="str">
        <f t="shared" si="8"/>
        <v/>
      </c>
      <c r="G75" s="7" t="str">
        <f>IF(B75="","",COUNTIF('Workers Settings'!Q:V,B75))</f>
        <v/>
      </c>
      <c r="H75" s="24" t="str">
        <f t="shared" si="9"/>
        <v/>
      </c>
    </row>
    <row r="76" spans="1:8" x14ac:dyDescent="0.25">
      <c r="A76" s="7">
        <f t="shared" si="10"/>
        <v>72</v>
      </c>
      <c r="B76" s="7" t="str">
        <f>IF('Demand Locations'!B76&lt;&gt;"",'Demand Locations'!B76,"")</f>
        <v/>
      </c>
      <c r="C76" s="7" t="str">
        <f>IF(B76="","",COUNTIF('Workers Settings'!Q:AAA,B76))</f>
        <v/>
      </c>
      <c r="D76" s="24" t="str">
        <f t="shared" si="7"/>
        <v/>
      </c>
      <c r="E76" s="7" t="str">
        <f>IF(B76="","",COUNTIF('Workers Settings'!Q:Q,B76))</f>
        <v/>
      </c>
      <c r="F76" s="24" t="str">
        <f t="shared" si="8"/>
        <v/>
      </c>
      <c r="G76" s="7" t="str">
        <f>IF(B76="","",COUNTIF('Workers Settings'!Q:V,B76))</f>
        <v/>
      </c>
      <c r="H76" s="24" t="str">
        <f t="shared" si="9"/>
        <v/>
      </c>
    </row>
    <row r="77" spans="1:8" x14ac:dyDescent="0.25">
      <c r="A77" s="7">
        <f t="shared" si="10"/>
        <v>73</v>
      </c>
      <c r="B77" s="7" t="str">
        <f>IF('Demand Locations'!B77&lt;&gt;"",'Demand Locations'!B77,"")</f>
        <v/>
      </c>
      <c r="C77" s="7" t="str">
        <f>IF(B77="","",COUNTIF('Workers Settings'!Q:AAA,B77))</f>
        <v/>
      </c>
      <c r="D77" s="24" t="str">
        <f t="shared" si="7"/>
        <v/>
      </c>
      <c r="E77" s="7" t="str">
        <f>IF(B77="","",COUNTIF('Workers Settings'!Q:Q,B77))</f>
        <v/>
      </c>
      <c r="F77" s="24" t="str">
        <f t="shared" si="8"/>
        <v/>
      </c>
      <c r="G77" s="7" t="str">
        <f>IF(B77="","",COUNTIF('Workers Settings'!Q:V,B77))</f>
        <v/>
      </c>
      <c r="H77" s="24" t="str">
        <f t="shared" si="9"/>
        <v/>
      </c>
    </row>
    <row r="78" spans="1:8" x14ac:dyDescent="0.25">
      <c r="A78" s="7">
        <f t="shared" si="10"/>
        <v>74</v>
      </c>
      <c r="B78" s="7" t="str">
        <f>IF('Demand Locations'!B78&lt;&gt;"",'Demand Locations'!B78,"")</f>
        <v/>
      </c>
      <c r="C78" s="7" t="str">
        <f>IF(B78="","",COUNTIF('Workers Settings'!Q:AAA,B78))</f>
        <v/>
      </c>
      <c r="D78" s="24" t="str">
        <f t="shared" si="7"/>
        <v/>
      </c>
      <c r="E78" s="7" t="str">
        <f>IF(B78="","",COUNTIF('Workers Settings'!Q:Q,B78))</f>
        <v/>
      </c>
      <c r="F78" s="24" t="str">
        <f t="shared" si="8"/>
        <v/>
      </c>
      <c r="G78" s="7" t="str">
        <f>IF(B78="","",COUNTIF('Workers Settings'!Q:V,B78))</f>
        <v/>
      </c>
      <c r="H78" s="24" t="str">
        <f t="shared" si="9"/>
        <v/>
      </c>
    </row>
    <row r="79" spans="1:8" x14ac:dyDescent="0.25">
      <c r="A79" s="7">
        <f t="shared" si="10"/>
        <v>75</v>
      </c>
      <c r="B79" s="7" t="str">
        <f>IF('Demand Locations'!B79&lt;&gt;"",'Demand Locations'!B79,"")</f>
        <v/>
      </c>
      <c r="C79" s="7" t="str">
        <f>IF(B79="","",COUNTIF('Workers Settings'!Q:AAA,B79))</f>
        <v/>
      </c>
      <c r="D79" s="24" t="str">
        <f t="shared" si="7"/>
        <v/>
      </c>
      <c r="E79" s="7" t="str">
        <f>IF(B79="","",COUNTIF('Workers Settings'!Q:Q,B79))</f>
        <v/>
      </c>
      <c r="F79" s="24" t="str">
        <f t="shared" si="8"/>
        <v/>
      </c>
      <c r="G79" s="7" t="str">
        <f>IF(B79="","",COUNTIF('Workers Settings'!Q:V,B79))</f>
        <v/>
      </c>
      <c r="H79" s="24" t="str">
        <f t="shared" si="9"/>
        <v/>
      </c>
    </row>
    <row r="80" spans="1:8" x14ac:dyDescent="0.25">
      <c r="A80" s="7">
        <f t="shared" si="10"/>
        <v>76</v>
      </c>
      <c r="B80" s="7" t="str">
        <f>IF('Demand Locations'!B80&lt;&gt;"",'Demand Locations'!B80,"")</f>
        <v/>
      </c>
      <c r="C80" s="7" t="str">
        <f>IF(B80="","",COUNTIF('Workers Settings'!Q:AAA,B80))</f>
        <v/>
      </c>
      <c r="D80" s="24" t="str">
        <f t="shared" si="7"/>
        <v/>
      </c>
      <c r="E80" s="7" t="str">
        <f>IF(B80="","",COUNTIF('Workers Settings'!Q:Q,B80))</f>
        <v/>
      </c>
      <c r="F80" s="24" t="str">
        <f t="shared" si="8"/>
        <v/>
      </c>
      <c r="G80" s="7" t="str">
        <f>IF(B80="","",COUNTIF('Workers Settings'!Q:V,B80))</f>
        <v/>
      </c>
      <c r="H80" s="24" t="str">
        <f t="shared" si="9"/>
        <v/>
      </c>
    </row>
    <row r="81" spans="1:8" x14ac:dyDescent="0.25">
      <c r="A81" s="7">
        <f t="shared" si="10"/>
        <v>77</v>
      </c>
      <c r="B81" s="7" t="str">
        <f>IF('Demand Locations'!B81&lt;&gt;"",'Demand Locations'!B81,"")</f>
        <v/>
      </c>
      <c r="C81" s="7" t="str">
        <f>IF(B81="","",COUNTIF('Workers Settings'!Q:AAA,B81))</f>
        <v/>
      </c>
      <c r="D81" s="24" t="str">
        <f t="shared" si="7"/>
        <v/>
      </c>
      <c r="E81" s="7" t="str">
        <f>IF(B81="","",COUNTIF('Workers Settings'!Q:Q,B81))</f>
        <v/>
      </c>
      <c r="F81" s="24" t="str">
        <f t="shared" si="8"/>
        <v/>
      </c>
      <c r="G81" s="7" t="str">
        <f>IF(B81="","",COUNTIF('Workers Settings'!Q:V,B81))</f>
        <v/>
      </c>
      <c r="H81" s="24" t="str">
        <f t="shared" si="9"/>
        <v/>
      </c>
    </row>
    <row r="82" spans="1:8" x14ac:dyDescent="0.25">
      <c r="A82" s="7">
        <f t="shared" si="10"/>
        <v>78</v>
      </c>
      <c r="B82" s="7" t="str">
        <f>IF('Demand Locations'!B82&lt;&gt;"",'Demand Locations'!B82,"")</f>
        <v/>
      </c>
      <c r="C82" s="7" t="str">
        <f>IF(B82="","",COUNTIF('Workers Settings'!Q:AAA,B82))</f>
        <v/>
      </c>
      <c r="D82" s="24" t="str">
        <f t="shared" si="7"/>
        <v/>
      </c>
      <c r="E82" s="7" t="str">
        <f>IF(B82="","",COUNTIF('Workers Settings'!Q:Q,B82))</f>
        <v/>
      </c>
      <c r="F82" s="24" t="str">
        <f t="shared" si="8"/>
        <v/>
      </c>
      <c r="G82" s="7" t="str">
        <f>IF(B82="","",COUNTIF('Workers Settings'!Q:V,B82))</f>
        <v/>
      </c>
      <c r="H82" s="24" t="str">
        <f t="shared" si="9"/>
        <v/>
      </c>
    </row>
    <row r="83" spans="1:8" x14ac:dyDescent="0.25">
      <c r="A83" s="7">
        <f t="shared" si="10"/>
        <v>79</v>
      </c>
      <c r="B83" s="7" t="str">
        <f>IF('Demand Locations'!B83&lt;&gt;"",'Demand Locations'!B83,"")</f>
        <v/>
      </c>
      <c r="C83" s="7" t="str">
        <f>IF(B83="","",COUNTIF('Workers Settings'!Q:AAA,B83))</f>
        <v/>
      </c>
      <c r="D83" s="24" t="str">
        <f t="shared" si="7"/>
        <v/>
      </c>
      <c r="E83" s="7" t="str">
        <f>IF(B83="","",COUNTIF('Workers Settings'!Q:Q,B83))</f>
        <v/>
      </c>
      <c r="F83" s="24" t="str">
        <f t="shared" si="8"/>
        <v/>
      </c>
      <c r="G83" s="7" t="str">
        <f>IF(B83="","",COUNTIF('Workers Settings'!Q:V,B83))</f>
        <v/>
      </c>
      <c r="H83" s="24" t="str">
        <f t="shared" si="9"/>
        <v/>
      </c>
    </row>
    <row r="84" spans="1:8" x14ac:dyDescent="0.25">
      <c r="A84" s="7">
        <f t="shared" si="10"/>
        <v>80</v>
      </c>
      <c r="B84" s="7" t="str">
        <f>IF('Demand Locations'!B84&lt;&gt;"",'Demand Locations'!B84,"")</f>
        <v/>
      </c>
      <c r="C84" s="7" t="str">
        <f>IF(B84="","",COUNTIF('Workers Settings'!Q:AAA,B84))</f>
        <v/>
      </c>
      <c r="D84" s="24" t="str">
        <f t="shared" si="7"/>
        <v/>
      </c>
      <c r="E84" s="7" t="str">
        <f>IF(B84="","",COUNTIF('Workers Settings'!Q:Q,B84))</f>
        <v/>
      </c>
      <c r="F84" s="24" t="str">
        <f t="shared" si="8"/>
        <v/>
      </c>
      <c r="G84" s="7" t="str">
        <f>IF(B84="","",COUNTIF('Workers Settings'!Q:V,B84))</f>
        <v/>
      </c>
      <c r="H84" s="24" t="str">
        <f t="shared" si="9"/>
        <v/>
      </c>
    </row>
    <row r="85" spans="1:8" x14ac:dyDescent="0.25">
      <c r="A85" s="7">
        <f t="shared" si="10"/>
        <v>81</v>
      </c>
      <c r="B85" s="7" t="str">
        <f>IF('Demand Locations'!B85&lt;&gt;"",'Demand Locations'!B85,"")</f>
        <v/>
      </c>
      <c r="C85" s="7" t="str">
        <f>IF(B85="","",COUNTIF('Workers Settings'!Q:AAA,B85))</f>
        <v/>
      </c>
      <c r="D85" s="24" t="str">
        <f t="shared" si="7"/>
        <v/>
      </c>
      <c r="E85" s="7" t="str">
        <f>IF(B85="","",COUNTIF('Workers Settings'!Q:Q,B85))</f>
        <v/>
      </c>
      <c r="F85" s="24" t="str">
        <f t="shared" si="8"/>
        <v/>
      </c>
      <c r="G85" s="7" t="str">
        <f>IF(B85="","",COUNTIF('Workers Settings'!Q:V,B85))</f>
        <v/>
      </c>
      <c r="H85" s="24" t="str">
        <f t="shared" si="9"/>
        <v/>
      </c>
    </row>
    <row r="86" spans="1:8" x14ac:dyDescent="0.25">
      <c r="A86" s="7">
        <f t="shared" si="10"/>
        <v>82</v>
      </c>
      <c r="B86" s="7" t="str">
        <f>IF('Demand Locations'!B86&lt;&gt;"",'Demand Locations'!B86,"")</f>
        <v/>
      </c>
      <c r="C86" s="7" t="str">
        <f>IF(B86="","",COUNTIF('Workers Settings'!Q:AAA,B86))</f>
        <v/>
      </c>
      <c r="D86" s="24" t="str">
        <f t="shared" si="7"/>
        <v/>
      </c>
      <c r="E86" s="7" t="str">
        <f>IF(B86="","",COUNTIF('Workers Settings'!Q:Q,B86))</f>
        <v/>
      </c>
      <c r="F86" s="24" t="str">
        <f t="shared" si="8"/>
        <v/>
      </c>
      <c r="G86" s="7" t="str">
        <f>IF(B86="","",COUNTIF('Workers Settings'!Q:V,B86))</f>
        <v/>
      </c>
      <c r="H86" s="24" t="str">
        <f t="shared" si="9"/>
        <v/>
      </c>
    </row>
    <row r="87" spans="1:8" x14ac:dyDescent="0.25">
      <c r="A87" s="7">
        <f t="shared" si="10"/>
        <v>83</v>
      </c>
      <c r="B87" s="7" t="str">
        <f>IF('Demand Locations'!B87&lt;&gt;"",'Demand Locations'!B87,"")</f>
        <v/>
      </c>
      <c r="C87" s="7" t="str">
        <f>IF(B87="","",COUNTIF('Workers Settings'!Q:AAA,B87))</f>
        <v/>
      </c>
      <c r="D87" s="24" t="str">
        <f t="shared" si="7"/>
        <v/>
      </c>
      <c r="E87" s="7" t="str">
        <f>IF(B87="","",COUNTIF('Workers Settings'!Q:Q,B87))</f>
        <v/>
      </c>
      <c r="F87" s="24" t="str">
        <f t="shared" si="8"/>
        <v/>
      </c>
      <c r="G87" s="7" t="str">
        <f>IF(B87="","",COUNTIF('Workers Settings'!Q:V,B87))</f>
        <v/>
      </c>
      <c r="H87" s="24" t="str">
        <f t="shared" si="9"/>
        <v/>
      </c>
    </row>
    <row r="88" spans="1:8" x14ac:dyDescent="0.25">
      <c r="A88" s="7">
        <f t="shared" si="10"/>
        <v>84</v>
      </c>
      <c r="B88" s="7" t="str">
        <f>IF('Demand Locations'!B88&lt;&gt;"",'Demand Locations'!B88,"")</f>
        <v/>
      </c>
      <c r="C88" s="7" t="str">
        <f>IF(B88="","",COUNTIF('Workers Settings'!Q:AAA,B88))</f>
        <v/>
      </c>
      <c r="D88" s="24" t="str">
        <f t="shared" si="7"/>
        <v/>
      </c>
      <c r="E88" s="7" t="str">
        <f>IF(B88="","",COUNTIF('Workers Settings'!Q:Q,B88))</f>
        <v/>
      </c>
      <c r="F88" s="24" t="str">
        <f t="shared" si="8"/>
        <v/>
      </c>
      <c r="G88" s="7" t="str">
        <f>IF(B88="","",COUNTIF('Workers Settings'!Q:V,B88))</f>
        <v/>
      </c>
      <c r="H88" s="24" t="str">
        <f t="shared" si="9"/>
        <v/>
      </c>
    </row>
    <row r="89" spans="1:8" x14ac:dyDescent="0.25">
      <c r="A89" s="7">
        <f t="shared" si="10"/>
        <v>85</v>
      </c>
      <c r="B89" s="7" t="str">
        <f>IF('Demand Locations'!B89&lt;&gt;"",'Demand Locations'!B89,"")</f>
        <v/>
      </c>
      <c r="C89" s="7" t="str">
        <f>IF(B89="","",COUNTIF('Workers Settings'!Q:AAA,B89))</f>
        <v/>
      </c>
      <c r="D89" s="24" t="str">
        <f t="shared" si="7"/>
        <v/>
      </c>
      <c r="E89" s="7" t="str">
        <f>IF(B89="","",COUNTIF('Workers Settings'!Q:Q,B89))</f>
        <v/>
      </c>
      <c r="F89" s="24" t="str">
        <f t="shared" si="8"/>
        <v/>
      </c>
      <c r="G89" s="7" t="str">
        <f>IF(B89="","",COUNTIF('Workers Settings'!Q:V,B89))</f>
        <v/>
      </c>
      <c r="H89" s="24" t="str">
        <f t="shared" si="9"/>
        <v/>
      </c>
    </row>
    <row r="90" spans="1:8" x14ac:dyDescent="0.25">
      <c r="A90" s="7">
        <f t="shared" si="10"/>
        <v>86</v>
      </c>
      <c r="B90" s="7" t="str">
        <f>IF('Demand Locations'!B90&lt;&gt;"",'Demand Locations'!B90,"")</f>
        <v/>
      </c>
      <c r="C90" s="7" t="str">
        <f>IF(B90="","",COUNTIF('Workers Settings'!Q:AAA,B90))</f>
        <v/>
      </c>
      <c r="D90" s="24" t="str">
        <f t="shared" si="7"/>
        <v/>
      </c>
      <c r="E90" s="7" t="str">
        <f>IF(B90="","",COUNTIF('Workers Settings'!Q:Q,B90))</f>
        <v/>
      </c>
      <c r="F90" s="24" t="str">
        <f t="shared" si="8"/>
        <v/>
      </c>
      <c r="G90" s="7" t="str">
        <f>IF(B90="","",COUNTIF('Workers Settings'!Q:V,B90))</f>
        <v/>
      </c>
      <c r="H90" s="24" t="str">
        <f t="shared" si="9"/>
        <v/>
      </c>
    </row>
    <row r="91" spans="1:8" x14ac:dyDescent="0.25">
      <c r="A91" s="7">
        <f t="shared" si="10"/>
        <v>87</v>
      </c>
      <c r="B91" s="7" t="str">
        <f>IF('Demand Locations'!B91&lt;&gt;"",'Demand Locations'!B91,"")</f>
        <v/>
      </c>
      <c r="C91" s="7" t="str">
        <f>IF(B91="","",COUNTIF('Workers Settings'!Q:AAA,B91))</f>
        <v/>
      </c>
      <c r="D91" s="24" t="str">
        <f t="shared" si="7"/>
        <v/>
      </c>
      <c r="E91" s="7" t="str">
        <f>IF(B91="","",COUNTIF('Workers Settings'!Q:Q,B91))</f>
        <v/>
      </c>
      <c r="F91" s="24" t="str">
        <f t="shared" si="8"/>
        <v/>
      </c>
      <c r="G91" s="7" t="str">
        <f>IF(B91="","",COUNTIF('Workers Settings'!Q:V,B91))</f>
        <v/>
      </c>
      <c r="H91" s="24" t="str">
        <f t="shared" si="9"/>
        <v/>
      </c>
    </row>
    <row r="92" spans="1:8" x14ac:dyDescent="0.25">
      <c r="A92" s="7">
        <f t="shared" si="10"/>
        <v>88</v>
      </c>
      <c r="B92" s="7" t="str">
        <f>IF('Demand Locations'!B92&lt;&gt;"",'Demand Locations'!B92,"")</f>
        <v/>
      </c>
      <c r="C92" s="7" t="str">
        <f>IF(B92="","",COUNTIF('Workers Settings'!Q:AAA,B92))</f>
        <v/>
      </c>
      <c r="D92" s="24" t="str">
        <f t="shared" si="7"/>
        <v/>
      </c>
      <c r="E92" s="7" t="str">
        <f>IF(B92="","",COUNTIF('Workers Settings'!Q:Q,B92))</f>
        <v/>
      </c>
      <c r="F92" s="24" t="str">
        <f t="shared" si="8"/>
        <v/>
      </c>
      <c r="G92" s="7" t="str">
        <f>IF(B92="","",COUNTIF('Workers Settings'!Q:V,B92))</f>
        <v/>
      </c>
      <c r="H92" s="24" t="str">
        <f t="shared" si="9"/>
        <v/>
      </c>
    </row>
    <row r="93" spans="1:8" x14ac:dyDescent="0.25">
      <c r="A93" s="7">
        <f t="shared" si="10"/>
        <v>89</v>
      </c>
      <c r="B93" s="7" t="str">
        <f>IF('Demand Locations'!B93&lt;&gt;"",'Demand Locations'!B93,"")</f>
        <v/>
      </c>
      <c r="C93" s="7" t="str">
        <f>IF(B93="","",COUNTIF('Workers Settings'!Q:AAA,B93))</f>
        <v/>
      </c>
      <c r="D93" s="24" t="str">
        <f t="shared" si="7"/>
        <v/>
      </c>
      <c r="E93" s="7" t="str">
        <f>IF(B93="","",COUNTIF('Workers Settings'!Q:Q,B93))</f>
        <v/>
      </c>
      <c r="F93" s="24" t="str">
        <f t="shared" si="8"/>
        <v/>
      </c>
      <c r="G93" s="7" t="str">
        <f>IF(B93="","",COUNTIF('Workers Settings'!Q:V,B93))</f>
        <v/>
      </c>
      <c r="H93" s="24" t="str">
        <f t="shared" si="9"/>
        <v/>
      </c>
    </row>
    <row r="94" spans="1:8" x14ac:dyDescent="0.25">
      <c r="A94" s="7">
        <f t="shared" si="10"/>
        <v>90</v>
      </c>
      <c r="B94" s="7" t="str">
        <f>IF('Demand Locations'!B94&lt;&gt;"",'Demand Locations'!B94,"")</f>
        <v/>
      </c>
      <c r="C94" s="7" t="str">
        <f>IF(B94="","",COUNTIF('Workers Settings'!Q:AAA,B94))</f>
        <v/>
      </c>
      <c r="D94" s="24" t="str">
        <f t="shared" si="7"/>
        <v/>
      </c>
      <c r="E94" s="7" t="str">
        <f>IF(B94="","",COUNTIF('Workers Settings'!Q:Q,B94))</f>
        <v/>
      </c>
      <c r="F94" s="24" t="str">
        <f t="shared" si="8"/>
        <v/>
      </c>
      <c r="G94" s="7" t="str">
        <f>IF(B94="","",COUNTIF('Workers Settings'!Q:V,B94))</f>
        <v/>
      </c>
      <c r="H94" s="24" t="str">
        <f t="shared" si="9"/>
        <v/>
      </c>
    </row>
    <row r="95" spans="1:8" x14ac:dyDescent="0.25">
      <c r="A95" s="7">
        <f t="shared" si="10"/>
        <v>91</v>
      </c>
      <c r="B95" s="7" t="str">
        <f>IF('Demand Locations'!B95&lt;&gt;"",'Demand Locations'!B95,"")</f>
        <v/>
      </c>
      <c r="C95" s="7" t="str">
        <f>IF(B95="","",COUNTIF('Workers Settings'!Q:AAA,B95))</f>
        <v/>
      </c>
      <c r="D95" s="24" t="str">
        <f t="shared" si="7"/>
        <v/>
      </c>
      <c r="E95" s="7" t="str">
        <f>IF(B95="","",COUNTIF('Workers Settings'!Q:Q,B95))</f>
        <v/>
      </c>
      <c r="F95" s="24" t="str">
        <f t="shared" si="8"/>
        <v/>
      </c>
      <c r="G95" s="7" t="str">
        <f>IF(B95="","",COUNTIF('Workers Settings'!Q:V,B95))</f>
        <v/>
      </c>
      <c r="H95" s="24" t="str">
        <f t="shared" si="9"/>
        <v/>
      </c>
    </row>
    <row r="96" spans="1:8" x14ac:dyDescent="0.25">
      <c r="A96" s="7">
        <f t="shared" si="10"/>
        <v>92</v>
      </c>
      <c r="B96" s="7" t="str">
        <f>IF('Demand Locations'!B96&lt;&gt;"",'Demand Locations'!B96,"")</f>
        <v/>
      </c>
      <c r="C96" s="7" t="str">
        <f>IF(B96="","",COUNTIF('Workers Settings'!Q:AAA,B96))</f>
        <v/>
      </c>
      <c r="D96" s="24" t="str">
        <f t="shared" si="7"/>
        <v/>
      </c>
      <c r="E96" s="7" t="str">
        <f>IF(B96="","",COUNTIF('Workers Settings'!Q:Q,B96))</f>
        <v/>
      </c>
      <c r="F96" s="24" t="str">
        <f t="shared" si="8"/>
        <v/>
      </c>
      <c r="G96" s="7" t="str">
        <f>IF(B96="","",COUNTIF('Workers Settings'!Q:V,B96))</f>
        <v/>
      </c>
      <c r="H96" s="24" t="str">
        <f t="shared" si="9"/>
        <v/>
      </c>
    </row>
    <row r="97" spans="1:8" x14ac:dyDescent="0.25">
      <c r="A97" s="7">
        <f t="shared" si="10"/>
        <v>93</v>
      </c>
      <c r="B97" s="7" t="str">
        <f>IF('Demand Locations'!B97&lt;&gt;"",'Demand Locations'!B97,"")</f>
        <v/>
      </c>
      <c r="C97" s="7" t="str">
        <f>IF(B97="","",COUNTIF('Workers Settings'!Q:AAA,B97))</f>
        <v/>
      </c>
      <c r="D97" s="24" t="str">
        <f t="shared" si="7"/>
        <v/>
      </c>
      <c r="E97" s="7" t="str">
        <f>IF(B97="","",COUNTIF('Workers Settings'!Q:Q,B97))</f>
        <v/>
      </c>
      <c r="F97" s="24" t="str">
        <f t="shared" si="8"/>
        <v/>
      </c>
      <c r="G97" s="7" t="str">
        <f>IF(B97="","",COUNTIF('Workers Settings'!Q:V,B97))</f>
        <v/>
      </c>
      <c r="H97" s="24" t="str">
        <f t="shared" si="9"/>
        <v/>
      </c>
    </row>
    <row r="98" spans="1:8" x14ac:dyDescent="0.25">
      <c r="A98" s="7">
        <f t="shared" si="10"/>
        <v>94</v>
      </c>
      <c r="B98" s="7" t="str">
        <f>IF('Demand Locations'!B98&lt;&gt;"",'Demand Locations'!B98,"")</f>
        <v/>
      </c>
      <c r="C98" s="7" t="str">
        <f>IF(B98="","",COUNTIF('Workers Settings'!Q:AAA,B98))</f>
        <v/>
      </c>
      <c r="D98" s="24" t="str">
        <f t="shared" si="7"/>
        <v/>
      </c>
      <c r="E98" s="7" t="str">
        <f>IF(B98="","",COUNTIF('Workers Settings'!Q:Q,B98))</f>
        <v/>
      </c>
      <c r="F98" s="24" t="str">
        <f t="shared" si="8"/>
        <v/>
      </c>
      <c r="G98" s="7" t="str">
        <f>IF(B98="","",COUNTIF('Workers Settings'!Q:V,B98))</f>
        <v/>
      </c>
      <c r="H98" s="24" t="str">
        <f t="shared" si="9"/>
        <v/>
      </c>
    </row>
    <row r="99" spans="1:8" x14ac:dyDescent="0.25">
      <c r="A99" s="7">
        <f t="shared" si="10"/>
        <v>95</v>
      </c>
      <c r="B99" s="7" t="str">
        <f>IF('Demand Locations'!B99&lt;&gt;"",'Demand Locations'!B99,"")</f>
        <v/>
      </c>
      <c r="C99" s="7" t="str">
        <f>IF(B99="","",COUNTIF('Workers Settings'!Q:AAA,B99))</f>
        <v/>
      </c>
      <c r="D99" s="24" t="str">
        <f t="shared" si="7"/>
        <v/>
      </c>
      <c r="E99" s="7" t="str">
        <f>IF(B99="","",COUNTIF('Workers Settings'!Q:Q,B99))</f>
        <v/>
      </c>
      <c r="F99" s="24" t="str">
        <f t="shared" si="8"/>
        <v/>
      </c>
      <c r="G99" s="7" t="str">
        <f>IF(B99="","",COUNTIF('Workers Settings'!Q:V,B99))</f>
        <v/>
      </c>
      <c r="H99" s="24" t="str">
        <f t="shared" si="9"/>
        <v/>
      </c>
    </row>
    <row r="100" spans="1:8" x14ac:dyDescent="0.25">
      <c r="A100" s="7">
        <f t="shared" si="10"/>
        <v>96</v>
      </c>
      <c r="B100" s="7" t="str">
        <f>IF('Demand Locations'!B100&lt;&gt;"",'Demand Locations'!B100,"")</f>
        <v/>
      </c>
      <c r="C100" s="7" t="str">
        <f>IF(B100="","",COUNTIF('Workers Settings'!Q:AAA,B100))</f>
        <v/>
      </c>
      <c r="D100" s="24" t="str">
        <f t="shared" si="7"/>
        <v/>
      </c>
      <c r="E100" s="7" t="str">
        <f>IF(B100="","",COUNTIF('Workers Settings'!Q:Q,B100))</f>
        <v/>
      </c>
      <c r="F100" s="24" t="str">
        <f t="shared" si="8"/>
        <v/>
      </c>
      <c r="G100" s="7" t="str">
        <f>IF(B100="","",COUNTIF('Workers Settings'!Q:V,B100))</f>
        <v/>
      </c>
      <c r="H100" s="24" t="str">
        <f t="shared" si="9"/>
        <v/>
      </c>
    </row>
    <row r="101" spans="1:8" x14ac:dyDescent="0.25">
      <c r="A101" s="7">
        <f t="shared" si="10"/>
        <v>97</v>
      </c>
      <c r="B101" s="7" t="str">
        <f>IF('Demand Locations'!B101&lt;&gt;"",'Demand Locations'!B101,"")</f>
        <v/>
      </c>
      <c r="C101" s="7" t="str">
        <f>IF(B101="","",COUNTIF('Workers Settings'!Q:AAA,B101))</f>
        <v/>
      </c>
      <c r="D101" s="24" t="str">
        <f t="shared" ref="D101:D132" si="11">IF(B101="","",IF(OR(C$4=0),"",C101/C$4))</f>
        <v/>
      </c>
      <c r="E101" s="7" t="str">
        <f>IF(B101="","",COUNTIF('Workers Settings'!Q:Q,B101))</f>
        <v/>
      </c>
      <c r="F101" s="24" t="str">
        <f t="shared" ref="F101:F132" si="12">IF(B101="","",IF(OR(E$4=0),"",E101/E$4))</f>
        <v/>
      </c>
      <c r="G101" s="7" t="str">
        <f>IF(B101="","",COUNTIF('Workers Settings'!Q:V,B101))</f>
        <v/>
      </c>
      <c r="H101" s="24" t="str">
        <f t="shared" ref="H101:H132" si="13">IF(B101="","",IF(OR(G$4=0),"",G101/G$4))</f>
        <v/>
      </c>
    </row>
    <row r="102" spans="1:8" x14ac:dyDescent="0.25">
      <c r="A102" s="7">
        <f t="shared" si="10"/>
        <v>98</v>
      </c>
      <c r="B102" s="7" t="str">
        <f>IF('Demand Locations'!B102&lt;&gt;"",'Demand Locations'!B102,"")</f>
        <v/>
      </c>
      <c r="C102" s="7" t="str">
        <f>IF(B102="","",COUNTIF('Workers Settings'!Q:AAA,B102))</f>
        <v/>
      </c>
      <c r="D102" s="24" t="str">
        <f t="shared" si="11"/>
        <v/>
      </c>
      <c r="E102" s="7" t="str">
        <f>IF(B102="","",COUNTIF('Workers Settings'!Q:Q,B102))</f>
        <v/>
      </c>
      <c r="F102" s="24" t="str">
        <f t="shared" si="12"/>
        <v/>
      </c>
      <c r="G102" s="7" t="str">
        <f>IF(B102="","",COUNTIF('Workers Settings'!Q:V,B102))</f>
        <v/>
      </c>
      <c r="H102" s="24" t="str">
        <f t="shared" si="13"/>
        <v/>
      </c>
    </row>
    <row r="103" spans="1:8" x14ac:dyDescent="0.25">
      <c r="A103" s="7">
        <f t="shared" si="10"/>
        <v>99</v>
      </c>
      <c r="B103" s="7" t="str">
        <f>IF('Demand Locations'!B103&lt;&gt;"",'Demand Locations'!B103,"")</f>
        <v/>
      </c>
      <c r="C103" s="7" t="str">
        <f>IF(B103="","",COUNTIF('Workers Settings'!Q:AAA,B103))</f>
        <v/>
      </c>
      <c r="D103" s="24" t="str">
        <f t="shared" si="11"/>
        <v/>
      </c>
      <c r="E103" s="7" t="str">
        <f>IF(B103="","",COUNTIF('Workers Settings'!Q:Q,B103))</f>
        <v/>
      </c>
      <c r="F103" s="24" t="str">
        <f t="shared" si="12"/>
        <v/>
      </c>
      <c r="G103" s="7" t="str">
        <f>IF(B103="","",COUNTIF('Workers Settings'!Q:V,B103))</f>
        <v/>
      </c>
      <c r="H103" s="24" t="str">
        <f t="shared" si="13"/>
        <v/>
      </c>
    </row>
    <row r="104" spans="1:8" x14ac:dyDescent="0.25">
      <c r="A104" s="7">
        <f t="shared" si="10"/>
        <v>100</v>
      </c>
      <c r="B104" s="7" t="str">
        <f>IF('Demand Locations'!B104&lt;&gt;"",'Demand Locations'!B104,"")</f>
        <v/>
      </c>
      <c r="C104" s="7" t="str">
        <f>IF(B104="","",COUNTIF('Workers Settings'!Q:AAA,B104))</f>
        <v/>
      </c>
      <c r="D104" s="24" t="str">
        <f t="shared" si="11"/>
        <v/>
      </c>
      <c r="E104" s="7" t="str">
        <f>IF(B104="","",COUNTIF('Workers Settings'!Q:Q,B104))</f>
        <v/>
      </c>
      <c r="F104" s="24" t="str">
        <f t="shared" si="12"/>
        <v/>
      </c>
      <c r="G104" s="7" t="str">
        <f>IF(B104="","",COUNTIF('Workers Settings'!Q:V,B104))</f>
        <v/>
      </c>
      <c r="H104" s="24" t="str">
        <f t="shared" si="13"/>
        <v/>
      </c>
    </row>
    <row r="105" spans="1:8" x14ac:dyDescent="0.25">
      <c r="A105" s="7">
        <f t="shared" si="10"/>
        <v>101</v>
      </c>
      <c r="B105" s="7" t="str">
        <f>IF('Demand Locations'!B105&lt;&gt;"",'Demand Locations'!B105,"")</f>
        <v/>
      </c>
      <c r="C105" s="7" t="str">
        <f>IF(B105="","",COUNTIF('Workers Settings'!Q:AAA,B105))</f>
        <v/>
      </c>
      <c r="D105" s="24" t="str">
        <f t="shared" si="11"/>
        <v/>
      </c>
      <c r="E105" s="7" t="str">
        <f>IF(B105="","",COUNTIF('Workers Settings'!Q:Q,B105))</f>
        <v/>
      </c>
      <c r="F105" s="24" t="str">
        <f t="shared" si="12"/>
        <v/>
      </c>
      <c r="G105" s="7" t="str">
        <f>IF(B105="","",COUNTIF('Workers Settings'!Q:V,B105))</f>
        <v/>
      </c>
      <c r="H105" s="24" t="str">
        <f t="shared" si="13"/>
        <v/>
      </c>
    </row>
    <row r="106" spans="1:8" x14ac:dyDescent="0.25">
      <c r="A106" s="7">
        <f t="shared" si="10"/>
        <v>102</v>
      </c>
      <c r="B106" s="7" t="str">
        <f>IF('Demand Locations'!B106&lt;&gt;"",'Demand Locations'!B106,"")</f>
        <v/>
      </c>
      <c r="C106" s="7" t="str">
        <f>IF(B106="","",COUNTIF('Workers Settings'!Q:AAA,B106))</f>
        <v/>
      </c>
      <c r="D106" s="24" t="str">
        <f t="shared" si="11"/>
        <v/>
      </c>
      <c r="E106" s="7" t="str">
        <f>IF(B106="","",COUNTIF('Workers Settings'!Q:Q,B106))</f>
        <v/>
      </c>
      <c r="F106" s="24" t="str">
        <f t="shared" si="12"/>
        <v/>
      </c>
      <c r="G106" s="7" t="str">
        <f>IF(B106="","",COUNTIF('Workers Settings'!Q:V,B106))</f>
        <v/>
      </c>
      <c r="H106" s="24" t="str">
        <f t="shared" si="13"/>
        <v/>
      </c>
    </row>
    <row r="107" spans="1:8" x14ac:dyDescent="0.25">
      <c r="A107" s="7">
        <f t="shared" si="10"/>
        <v>103</v>
      </c>
      <c r="B107" s="7" t="str">
        <f>IF('Demand Locations'!B107&lt;&gt;"",'Demand Locations'!B107,"")</f>
        <v/>
      </c>
      <c r="C107" s="7" t="str">
        <f>IF(B107="","",COUNTIF('Workers Settings'!Q:AAA,B107))</f>
        <v/>
      </c>
      <c r="D107" s="24" t="str">
        <f t="shared" si="11"/>
        <v/>
      </c>
      <c r="E107" s="7" t="str">
        <f>IF(B107="","",COUNTIF('Workers Settings'!Q:Q,B107))</f>
        <v/>
      </c>
      <c r="F107" s="24" t="str">
        <f t="shared" si="12"/>
        <v/>
      </c>
      <c r="G107" s="7" t="str">
        <f>IF(B107="","",COUNTIF('Workers Settings'!Q:V,B107))</f>
        <v/>
      </c>
      <c r="H107" s="24" t="str">
        <f t="shared" si="13"/>
        <v/>
      </c>
    </row>
    <row r="108" spans="1:8" x14ac:dyDescent="0.25">
      <c r="A108" s="7">
        <f t="shared" si="10"/>
        <v>104</v>
      </c>
      <c r="B108" s="7" t="str">
        <f>IF('Demand Locations'!B108&lt;&gt;"",'Demand Locations'!B108,"")</f>
        <v/>
      </c>
      <c r="C108" s="7" t="str">
        <f>IF(B108="","",COUNTIF('Workers Settings'!Q:AAA,B108))</f>
        <v/>
      </c>
      <c r="D108" s="24" t="str">
        <f t="shared" si="11"/>
        <v/>
      </c>
      <c r="E108" s="7" t="str">
        <f>IF(B108="","",COUNTIF('Workers Settings'!Q:Q,B108))</f>
        <v/>
      </c>
      <c r="F108" s="24" t="str">
        <f t="shared" si="12"/>
        <v/>
      </c>
      <c r="G108" s="7" t="str">
        <f>IF(B108="","",COUNTIF('Workers Settings'!Q:V,B108))</f>
        <v/>
      </c>
      <c r="H108" s="24" t="str">
        <f t="shared" si="13"/>
        <v/>
      </c>
    </row>
    <row r="109" spans="1:8" x14ac:dyDescent="0.25">
      <c r="A109" s="7">
        <f t="shared" si="10"/>
        <v>105</v>
      </c>
      <c r="B109" s="7" t="str">
        <f>IF('Demand Locations'!B109&lt;&gt;"",'Demand Locations'!B109,"")</f>
        <v/>
      </c>
      <c r="C109" s="7" t="str">
        <f>IF(B109="","",COUNTIF('Workers Settings'!Q:AAA,B109))</f>
        <v/>
      </c>
      <c r="D109" s="24" t="str">
        <f t="shared" si="11"/>
        <v/>
      </c>
      <c r="E109" s="7" t="str">
        <f>IF(B109="","",COUNTIF('Workers Settings'!Q:Q,B109))</f>
        <v/>
      </c>
      <c r="F109" s="24" t="str">
        <f t="shared" si="12"/>
        <v/>
      </c>
      <c r="G109" s="7" t="str">
        <f>IF(B109="","",COUNTIF('Workers Settings'!Q:V,B109))</f>
        <v/>
      </c>
      <c r="H109" s="24" t="str">
        <f t="shared" si="13"/>
        <v/>
      </c>
    </row>
    <row r="110" spans="1:8" x14ac:dyDescent="0.25">
      <c r="A110" s="7">
        <f t="shared" si="10"/>
        <v>106</v>
      </c>
      <c r="B110" s="7" t="str">
        <f>IF('Demand Locations'!B110&lt;&gt;"",'Demand Locations'!B110,"")</f>
        <v/>
      </c>
      <c r="C110" s="7" t="str">
        <f>IF(B110="","",COUNTIF('Workers Settings'!Q:AAA,B110))</f>
        <v/>
      </c>
      <c r="D110" s="24" t="str">
        <f t="shared" si="11"/>
        <v/>
      </c>
      <c r="E110" s="7" t="str">
        <f>IF(B110="","",COUNTIF('Workers Settings'!Q:Q,B110))</f>
        <v/>
      </c>
      <c r="F110" s="24" t="str">
        <f t="shared" si="12"/>
        <v/>
      </c>
      <c r="G110" s="7" t="str">
        <f>IF(B110="","",COUNTIF('Workers Settings'!Q:V,B110))</f>
        <v/>
      </c>
      <c r="H110" s="24" t="str">
        <f t="shared" si="13"/>
        <v/>
      </c>
    </row>
    <row r="111" spans="1:8" x14ac:dyDescent="0.25">
      <c r="A111" s="7">
        <f t="shared" si="10"/>
        <v>107</v>
      </c>
      <c r="B111" s="7" t="str">
        <f>IF('Demand Locations'!B111&lt;&gt;"",'Demand Locations'!B111,"")</f>
        <v/>
      </c>
      <c r="C111" s="7" t="str">
        <f>IF(B111="","",COUNTIF('Workers Settings'!Q:AAA,B111))</f>
        <v/>
      </c>
      <c r="D111" s="24" t="str">
        <f t="shared" si="11"/>
        <v/>
      </c>
      <c r="E111" s="7" t="str">
        <f>IF(B111="","",COUNTIF('Workers Settings'!Q:Q,B111))</f>
        <v/>
      </c>
      <c r="F111" s="24" t="str">
        <f t="shared" si="12"/>
        <v/>
      </c>
      <c r="G111" s="7" t="str">
        <f>IF(B111="","",COUNTIF('Workers Settings'!Q:V,B111))</f>
        <v/>
      </c>
      <c r="H111" s="24" t="str">
        <f t="shared" si="13"/>
        <v/>
      </c>
    </row>
    <row r="112" spans="1:8" x14ac:dyDescent="0.25">
      <c r="A112" s="7">
        <f t="shared" si="10"/>
        <v>108</v>
      </c>
      <c r="B112" s="7" t="str">
        <f>IF('Demand Locations'!B112&lt;&gt;"",'Demand Locations'!B112,"")</f>
        <v/>
      </c>
      <c r="C112" s="7" t="str">
        <f>IF(B112="","",COUNTIF('Workers Settings'!Q:AAA,B112))</f>
        <v/>
      </c>
      <c r="D112" s="24" t="str">
        <f t="shared" si="11"/>
        <v/>
      </c>
      <c r="E112" s="7" t="str">
        <f>IF(B112="","",COUNTIF('Workers Settings'!Q:Q,B112))</f>
        <v/>
      </c>
      <c r="F112" s="24" t="str">
        <f t="shared" si="12"/>
        <v/>
      </c>
      <c r="G112" s="7" t="str">
        <f>IF(B112="","",COUNTIF('Workers Settings'!Q:V,B112))</f>
        <v/>
      </c>
      <c r="H112" s="24" t="str">
        <f t="shared" si="13"/>
        <v/>
      </c>
    </row>
    <row r="113" spans="1:8" x14ac:dyDescent="0.25">
      <c r="A113" s="7">
        <f t="shared" si="10"/>
        <v>109</v>
      </c>
      <c r="B113" s="7" t="str">
        <f>IF('Demand Locations'!B113&lt;&gt;"",'Demand Locations'!B113,"")</f>
        <v/>
      </c>
      <c r="C113" s="7" t="str">
        <f>IF(B113="","",COUNTIF('Workers Settings'!Q:AAA,B113))</f>
        <v/>
      </c>
      <c r="D113" s="24" t="str">
        <f t="shared" si="11"/>
        <v/>
      </c>
      <c r="E113" s="7" t="str">
        <f>IF(B113="","",COUNTIF('Workers Settings'!Q:Q,B113))</f>
        <v/>
      </c>
      <c r="F113" s="24" t="str">
        <f t="shared" si="12"/>
        <v/>
      </c>
      <c r="G113" s="7" t="str">
        <f>IF(B113="","",COUNTIF('Workers Settings'!Q:V,B113))</f>
        <v/>
      </c>
      <c r="H113" s="24" t="str">
        <f t="shared" si="13"/>
        <v/>
      </c>
    </row>
    <row r="114" spans="1:8" x14ac:dyDescent="0.25">
      <c r="A114" s="7">
        <f t="shared" si="10"/>
        <v>110</v>
      </c>
      <c r="B114" s="7" t="str">
        <f>IF('Demand Locations'!B114&lt;&gt;"",'Demand Locations'!B114,"")</f>
        <v/>
      </c>
      <c r="C114" s="7" t="str">
        <f>IF(B114="","",COUNTIF('Workers Settings'!Q:AAA,B114))</f>
        <v/>
      </c>
      <c r="D114" s="24" t="str">
        <f t="shared" si="11"/>
        <v/>
      </c>
      <c r="E114" s="7" t="str">
        <f>IF(B114="","",COUNTIF('Workers Settings'!Q:Q,B114))</f>
        <v/>
      </c>
      <c r="F114" s="24" t="str">
        <f t="shared" si="12"/>
        <v/>
      </c>
      <c r="G114" s="7" t="str">
        <f>IF(B114="","",COUNTIF('Workers Settings'!Q:V,B114))</f>
        <v/>
      </c>
      <c r="H114" s="24" t="str">
        <f t="shared" si="13"/>
        <v/>
      </c>
    </row>
    <row r="115" spans="1:8" x14ac:dyDescent="0.25">
      <c r="A115" s="7">
        <f t="shared" si="10"/>
        <v>111</v>
      </c>
      <c r="B115" s="7" t="str">
        <f>IF('Demand Locations'!B115&lt;&gt;"",'Demand Locations'!B115,"")</f>
        <v/>
      </c>
      <c r="C115" s="7" t="str">
        <f>IF(B115="","",COUNTIF('Workers Settings'!Q:AAA,B115))</f>
        <v/>
      </c>
      <c r="D115" s="24" t="str">
        <f t="shared" si="11"/>
        <v/>
      </c>
      <c r="E115" s="7" t="str">
        <f>IF(B115="","",COUNTIF('Workers Settings'!Q:Q,B115))</f>
        <v/>
      </c>
      <c r="F115" s="24" t="str">
        <f t="shared" si="12"/>
        <v/>
      </c>
      <c r="G115" s="7" t="str">
        <f>IF(B115="","",COUNTIF('Workers Settings'!Q:V,B115))</f>
        <v/>
      </c>
      <c r="H115" s="24" t="str">
        <f t="shared" si="13"/>
        <v/>
      </c>
    </row>
    <row r="116" spans="1:8" x14ac:dyDescent="0.25">
      <c r="A116" s="7">
        <f t="shared" si="10"/>
        <v>112</v>
      </c>
      <c r="B116" s="7" t="str">
        <f>IF('Demand Locations'!B116&lt;&gt;"",'Demand Locations'!B116,"")</f>
        <v/>
      </c>
      <c r="C116" s="7" t="str">
        <f>IF(B116="","",COUNTIF('Workers Settings'!Q:AAA,B116))</f>
        <v/>
      </c>
      <c r="D116" s="24" t="str">
        <f t="shared" si="11"/>
        <v/>
      </c>
      <c r="E116" s="7" t="str">
        <f>IF(B116="","",COUNTIF('Workers Settings'!Q:Q,B116))</f>
        <v/>
      </c>
      <c r="F116" s="24" t="str">
        <f t="shared" si="12"/>
        <v/>
      </c>
      <c r="G116" s="7" t="str">
        <f>IF(B116="","",COUNTIF('Workers Settings'!Q:V,B116))</f>
        <v/>
      </c>
      <c r="H116" s="24" t="str">
        <f t="shared" si="13"/>
        <v/>
      </c>
    </row>
    <row r="117" spans="1:8" x14ac:dyDescent="0.25">
      <c r="A117" s="7">
        <f t="shared" si="10"/>
        <v>113</v>
      </c>
      <c r="B117" s="7" t="str">
        <f>IF('Demand Locations'!B117&lt;&gt;"",'Demand Locations'!B117,"")</f>
        <v/>
      </c>
      <c r="C117" s="7" t="str">
        <f>IF(B117="","",COUNTIF('Workers Settings'!Q:AAA,B117))</f>
        <v/>
      </c>
      <c r="D117" s="24" t="str">
        <f t="shared" si="11"/>
        <v/>
      </c>
      <c r="E117" s="7" t="str">
        <f>IF(B117="","",COUNTIF('Workers Settings'!Q:Q,B117))</f>
        <v/>
      </c>
      <c r="F117" s="24" t="str">
        <f t="shared" si="12"/>
        <v/>
      </c>
      <c r="G117" s="7" t="str">
        <f>IF(B117="","",COUNTIF('Workers Settings'!Q:V,B117))</f>
        <v/>
      </c>
      <c r="H117" s="24" t="str">
        <f t="shared" si="13"/>
        <v/>
      </c>
    </row>
    <row r="118" spans="1:8" x14ac:dyDescent="0.25">
      <c r="A118" s="7">
        <f t="shared" si="10"/>
        <v>114</v>
      </c>
      <c r="B118" s="7" t="str">
        <f>IF('Demand Locations'!B118&lt;&gt;"",'Demand Locations'!B118,"")</f>
        <v/>
      </c>
      <c r="C118" s="7" t="str">
        <f>IF(B118="","",COUNTIF('Workers Settings'!Q:AAA,B118))</f>
        <v/>
      </c>
      <c r="D118" s="24" t="str">
        <f t="shared" si="11"/>
        <v/>
      </c>
      <c r="E118" s="7" t="str">
        <f>IF(B118="","",COUNTIF('Workers Settings'!Q:Q,B118))</f>
        <v/>
      </c>
      <c r="F118" s="24" t="str">
        <f t="shared" si="12"/>
        <v/>
      </c>
      <c r="G118" s="7" t="str">
        <f>IF(B118="","",COUNTIF('Workers Settings'!Q:V,B118))</f>
        <v/>
      </c>
      <c r="H118" s="24" t="str">
        <f t="shared" si="13"/>
        <v/>
      </c>
    </row>
    <row r="119" spans="1:8" x14ac:dyDescent="0.25">
      <c r="A119" s="7">
        <f t="shared" si="10"/>
        <v>115</v>
      </c>
      <c r="B119" s="7" t="str">
        <f>IF('Demand Locations'!B119&lt;&gt;"",'Demand Locations'!B119,"")</f>
        <v/>
      </c>
      <c r="C119" s="7" t="str">
        <f>IF(B119="","",COUNTIF('Workers Settings'!Q:AAA,B119))</f>
        <v/>
      </c>
      <c r="D119" s="24" t="str">
        <f t="shared" si="11"/>
        <v/>
      </c>
      <c r="E119" s="7" t="str">
        <f>IF(B119="","",COUNTIF('Workers Settings'!Q:Q,B119))</f>
        <v/>
      </c>
      <c r="F119" s="24" t="str">
        <f t="shared" si="12"/>
        <v/>
      </c>
      <c r="G119" s="7" t="str">
        <f>IF(B119="","",COUNTIF('Workers Settings'!Q:V,B119))</f>
        <v/>
      </c>
      <c r="H119" s="24" t="str">
        <f t="shared" si="13"/>
        <v/>
      </c>
    </row>
    <row r="120" spans="1:8" x14ac:dyDescent="0.25">
      <c r="A120" s="7">
        <f t="shared" si="10"/>
        <v>116</v>
      </c>
      <c r="B120" s="7" t="str">
        <f>IF('Demand Locations'!B120&lt;&gt;"",'Demand Locations'!B120,"")</f>
        <v/>
      </c>
      <c r="C120" s="7" t="str">
        <f>IF(B120="","",COUNTIF('Workers Settings'!Q:AAA,B120))</f>
        <v/>
      </c>
      <c r="D120" s="24" t="str">
        <f t="shared" si="11"/>
        <v/>
      </c>
      <c r="E120" s="7" t="str">
        <f>IF(B120="","",COUNTIF('Workers Settings'!Q:Q,B120))</f>
        <v/>
      </c>
      <c r="F120" s="24" t="str">
        <f t="shared" si="12"/>
        <v/>
      </c>
      <c r="G120" s="7" t="str">
        <f>IF(B120="","",COUNTIF('Workers Settings'!Q:V,B120))</f>
        <v/>
      </c>
      <c r="H120" s="24" t="str">
        <f t="shared" si="13"/>
        <v/>
      </c>
    </row>
    <row r="121" spans="1:8" x14ac:dyDescent="0.25">
      <c r="A121" s="7">
        <f t="shared" si="10"/>
        <v>117</v>
      </c>
      <c r="B121" s="7" t="str">
        <f>IF('Demand Locations'!B121&lt;&gt;"",'Demand Locations'!B121,"")</f>
        <v/>
      </c>
      <c r="C121" s="7" t="str">
        <f>IF(B121="","",COUNTIF('Workers Settings'!Q:AAA,B121))</f>
        <v/>
      </c>
      <c r="D121" s="24" t="str">
        <f t="shared" si="11"/>
        <v/>
      </c>
      <c r="E121" s="7" t="str">
        <f>IF(B121="","",COUNTIF('Workers Settings'!Q:Q,B121))</f>
        <v/>
      </c>
      <c r="F121" s="24" t="str">
        <f t="shared" si="12"/>
        <v/>
      </c>
      <c r="G121" s="7" t="str">
        <f>IF(B121="","",COUNTIF('Workers Settings'!Q:V,B121))</f>
        <v/>
      </c>
      <c r="H121" s="24" t="str">
        <f t="shared" si="13"/>
        <v/>
      </c>
    </row>
    <row r="122" spans="1:8" x14ac:dyDescent="0.25">
      <c r="A122" s="7">
        <f t="shared" si="10"/>
        <v>118</v>
      </c>
      <c r="B122" s="7" t="str">
        <f>IF('Demand Locations'!B122&lt;&gt;"",'Demand Locations'!B122,"")</f>
        <v/>
      </c>
      <c r="C122" s="7" t="str">
        <f>IF(B122="","",COUNTIF('Workers Settings'!Q:AAA,B122))</f>
        <v/>
      </c>
      <c r="D122" s="24" t="str">
        <f t="shared" si="11"/>
        <v/>
      </c>
      <c r="E122" s="7" t="str">
        <f>IF(B122="","",COUNTIF('Workers Settings'!Q:Q,B122))</f>
        <v/>
      </c>
      <c r="F122" s="24" t="str">
        <f t="shared" si="12"/>
        <v/>
      </c>
      <c r="G122" s="7" t="str">
        <f>IF(B122="","",COUNTIF('Workers Settings'!Q:V,B122))</f>
        <v/>
      </c>
      <c r="H122" s="24" t="str">
        <f t="shared" si="13"/>
        <v/>
      </c>
    </row>
    <row r="123" spans="1:8" x14ac:dyDescent="0.25">
      <c r="A123" s="7">
        <f t="shared" si="10"/>
        <v>119</v>
      </c>
      <c r="B123" s="7" t="str">
        <f>IF('Demand Locations'!B123&lt;&gt;"",'Demand Locations'!B123,"")</f>
        <v/>
      </c>
      <c r="C123" s="7" t="str">
        <f>IF(B123="","",COUNTIF('Workers Settings'!Q:AAA,B123))</f>
        <v/>
      </c>
      <c r="D123" s="24" t="str">
        <f t="shared" si="11"/>
        <v/>
      </c>
      <c r="E123" s="7" t="str">
        <f>IF(B123="","",COUNTIF('Workers Settings'!Q:Q,B123))</f>
        <v/>
      </c>
      <c r="F123" s="24" t="str">
        <f t="shared" si="12"/>
        <v/>
      </c>
      <c r="G123" s="7" t="str">
        <f>IF(B123="","",COUNTIF('Workers Settings'!Q:V,B123))</f>
        <v/>
      </c>
      <c r="H123" s="24" t="str">
        <f t="shared" si="13"/>
        <v/>
      </c>
    </row>
    <row r="124" spans="1:8" x14ac:dyDescent="0.25">
      <c r="A124" s="7">
        <f t="shared" si="10"/>
        <v>120</v>
      </c>
      <c r="B124" s="7" t="str">
        <f>IF('Demand Locations'!B124&lt;&gt;"",'Demand Locations'!B124,"")</f>
        <v/>
      </c>
      <c r="C124" s="7" t="str">
        <f>IF(B124="","",COUNTIF('Workers Settings'!Q:AAA,B124))</f>
        <v/>
      </c>
      <c r="D124" s="24" t="str">
        <f t="shared" si="11"/>
        <v/>
      </c>
      <c r="E124" s="7" t="str">
        <f>IF(B124="","",COUNTIF('Workers Settings'!Q:Q,B124))</f>
        <v/>
      </c>
      <c r="F124" s="24" t="str">
        <f t="shared" si="12"/>
        <v/>
      </c>
      <c r="G124" s="7" t="str">
        <f>IF(B124="","",COUNTIF('Workers Settings'!Q:V,B124))</f>
        <v/>
      </c>
      <c r="H124" s="24" t="str">
        <f t="shared" si="13"/>
        <v/>
      </c>
    </row>
    <row r="125" spans="1:8" x14ac:dyDescent="0.25">
      <c r="A125" s="7">
        <f t="shared" si="10"/>
        <v>121</v>
      </c>
      <c r="B125" s="7" t="str">
        <f>IF('Demand Locations'!B125&lt;&gt;"",'Demand Locations'!B125,"")</f>
        <v/>
      </c>
      <c r="C125" s="7" t="str">
        <f>IF(B125="","",COUNTIF('Workers Settings'!Q:AAA,B125))</f>
        <v/>
      </c>
      <c r="D125" s="24" t="str">
        <f t="shared" si="11"/>
        <v/>
      </c>
      <c r="E125" s="7" t="str">
        <f>IF(B125="","",COUNTIF('Workers Settings'!Q:Q,B125))</f>
        <v/>
      </c>
      <c r="F125" s="24" t="str">
        <f t="shared" si="12"/>
        <v/>
      </c>
      <c r="G125" s="7" t="str">
        <f>IF(B125="","",COUNTIF('Workers Settings'!Q:V,B125))</f>
        <v/>
      </c>
      <c r="H125" s="24" t="str">
        <f t="shared" si="13"/>
        <v/>
      </c>
    </row>
    <row r="126" spans="1:8" x14ac:dyDescent="0.25">
      <c r="A126" s="7">
        <f t="shared" si="10"/>
        <v>122</v>
      </c>
      <c r="B126" s="7" t="str">
        <f>IF('Demand Locations'!B126&lt;&gt;"",'Demand Locations'!B126,"")</f>
        <v/>
      </c>
      <c r="C126" s="7" t="str">
        <f>IF(B126="","",COUNTIF('Workers Settings'!Q:AAA,B126))</f>
        <v/>
      </c>
      <c r="D126" s="24" t="str">
        <f t="shared" si="11"/>
        <v/>
      </c>
      <c r="E126" s="7" t="str">
        <f>IF(B126="","",COUNTIF('Workers Settings'!Q:Q,B126))</f>
        <v/>
      </c>
      <c r="F126" s="24" t="str">
        <f t="shared" si="12"/>
        <v/>
      </c>
      <c r="G126" s="7" t="str">
        <f>IF(B126="","",COUNTIF('Workers Settings'!Q:V,B126))</f>
        <v/>
      </c>
      <c r="H126" s="24" t="str">
        <f t="shared" si="13"/>
        <v/>
      </c>
    </row>
    <row r="127" spans="1:8" x14ac:dyDescent="0.25">
      <c r="A127" s="7">
        <f t="shared" si="10"/>
        <v>123</v>
      </c>
      <c r="B127" s="7" t="str">
        <f>IF('Demand Locations'!B127&lt;&gt;"",'Demand Locations'!B127,"")</f>
        <v/>
      </c>
      <c r="C127" s="7" t="str">
        <f>IF(B127="","",COUNTIF('Workers Settings'!Q:AAA,B127))</f>
        <v/>
      </c>
      <c r="D127" s="24" t="str">
        <f t="shared" si="11"/>
        <v/>
      </c>
      <c r="E127" s="7" t="str">
        <f>IF(B127="","",COUNTIF('Workers Settings'!Q:Q,B127))</f>
        <v/>
      </c>
      <c r="F127" s="24" t="str">
        <f t="shared" si="12"/>
        <v/>
      </c>
      <c r="G127" s="7" t="str">
        <f>IF(B127="","",COUNTIF('Workers Settings'!Q:V,B127))</f>
        <v/>
      </c>
      <c r="H127" s="24" t="str">
        <f t="shared" si="13"/>
        <v/>
      </c>
    </row>
    <row r="128" spans="1:8" x14ac:dyDescent="0.25">
      <c r="A128" s="7">
        <f t="shared" si="10"/>
        <v>124</v>
      </c>
      <c r="B128" s="7" t="str">
        <f>IF('Demand Locations'!B128&lt;&gt;"",'Demand Locations'!B128,"")</f>
        <v/>
      </c>
      <c r="C128" s="7" t="str">
        <f>IF(B128="","",COUNTIF('Workers Settings'!Q:AAA,B128))</f>
        <v/>
      </c>
      <c r="D128" s="24" t="str">
        <f t="shared" si="11"/>
        <v/>
      </c>
      <c r="E128" s="7" t="str">
        <f>IF(B128="","",COUNTIF('Workers Settings'!Q:Q,B128))</f>
        <v/>
      </c>
      <c r="F128" s="24" t="str">
        <f t="shared" si="12"/>
        <v/>
      </c>
      <c r="G128" s="7" t="str">
        <f>IF(B128="","",COUNTIF('Workers Settings'!Q:V,B128))</f>
        <v/>
      </c>
      <c r="H128" s="24" t="str">
        <f t="shared" si="13"/>
        <v/>
      </c>
    </row>
    <row r="129" spans="1:8" x14ac:dyDescent="0.25">
      <c r="A129" s="7">
        <f t="shared" si="10"/>
        <v>125</v>
      </c>
      <c r="B129" s="7" t="str">
        <f>IF('Demand Locations'!B129&lt;&gt;"",'Demand Locations'!B129,"")</f>
        <v/>
      </c>
      <c r="C129" s="7" t="str">
        <f>IF(B129="","",COUNTIF('Workers Settings'!Q:AAA,B129))</f>
        <v/>
      </c>
      <c r="D129" s="24" t="str">
        <f t="shared" si="11"/>
        <v/>
      </c>
      <c r="E129" s="7" t="str">
        <f>IF(B129="","",COUNTIF('Workers Settings'!Q:Q,B129))</f>
        <v/>
      </c>
      <c r="F129" s="24" t="str">
        <f t="shared" si="12"/>
        <v/>
      </c>
      <c r="G129" s="7" t="str">
        <f>IF(B129="","",COUNTIF('Workers Settings'!Q:V,B129))</f>
        <v/>
      </c>
      <c r="H129" s="24" t="str">
        <f t="shared" si="13"/>
        <v/>
      </c>
    </row>
    <row r="130" spans="1:8" x14ac:dyDescent="0.25">
      <c r="A130" s="7">
        <f t="shared" si="10"/>
        <v>126</v>
      </c>
      <c r="B130" s="7" t="str">
        <f>IF('Demand Locations'!B130&lt;&gt;"",'Demand Locations'!B130,"")</f>
        <v/>
      </c>
      <c r="C130" s="7" t="str">
        <f>IF(B130="","",COUNTIF('Workers Settings'!Q:AAA,B130))</f>
        <v/>
      </c>
      <c r="D130" s="24" t="str">
        <f t="shared" si="11"/>
        <v/>
      </c>
      <c r="E130" s="7" t="str">
        <f>IF(B130="","",COUNTIF('Workers Settings'!Q:Q,B130))</f>
        <v/>
      </c>
      <c r="F130" s="24" t="str">
        <f t="shared" si="12"/>
        <v/>
      </c>
      <c r="G130" s="7" t="str">
        <f>IF(B130="","",COUNTIF('Workers Settings'!Q:V,B130))</f>
        <v/>
      </c>
      <c r="H130" s="24" t="str">
        <f t="shared" si="13"/>
        <v/>
      </c>
    </row>
    <row r="131" spans="1:8" x14ac:dyDescent="0.25">
      <c r="A131" s="7">
        <f t="shared" si="10"/>
        <v>127</v>
      </c>
      <c r="B131" s="7" t="str">
        <f>IF('Demand Locations'!B131&lt;&gt;"",'Demand Locations'!B131,"")</f>
        <v/>
      </c>
      <c r="C131" s="7" t="str">
        <f>IF(B131="","",COUNTIF('Workers Settings'!Q:AAA,B131))</f>
        <v/>
      </c>
      <c r="D131" s="24" t="str">
        <f t="shared" si="11"/>
        <v/>
      </c>
      <c r="E131" s="7" t="str">
        <f>IF(B131="","",COUNTIF('Workers Settings'!Q:Q,B131))</f>
        <v/>
      </c>
      <c r="F131" s="24" t="str">
        <f t="shared" si="12"/>
        <v/>
      </c>
      <c r="G131" s="7" t="str">
        <f>IF(B131="","",COUNTIF('Workers Settings'!Q:V,B131))</f>
        <v/>
      </c>
      <c r="H131" s="24" t="str">
        <f t="shared" si="13"/>
        <v/>
      </c>
    </row>
    <row r="132" spans="1:8" x14ac:dyDescent="0.25">
      <c r="A132" s="7">
        <f t="shared" si="10"/>
        <v>128</v>
      </c>
      <c r="B132" s="7" t="str">
        <f>IF('Demand Locations'!B132&lt;&gt;"",'Demand Locations'!B132,"")</f>
        <v/>
      </c>
      <c r="C132" s="7" t="str">
        <f>IF(B132="","",COUNTIF('Workers Settings'!Q:AAA,B132))</f>
        <v/>
      </c>
      <c r="D132" s="24" t="str">
        <f t="shared" si="11"/>
        <v/>
      </c>
      <c r="E132" s="7" t="str">
        <f>IF(B132="","",COUNTIF('Workers Settings'!Q:Q,B132))</f>
        <v/>
      </c>
      <c r="F132" s="24" t="str">
        <f t="shared" si="12"/>
        <v/>
      </c>
      <c r="G132" s="7" t="str">
        <f>IF(B132="","",COUNTIF('Workers Settings'!Q:V,B132))</f>
        <v/>
      </c>
      <c r="H132" s="24" t="str">
        <f t="shared" si="13"/>
        <v/>
      </c>
    </row>
    <row r="133" spans="1:8" x14ac:dyDescent="0.25">
      <c r="A133" s="7">
        <f t="shared" si="10"/>
        <v>129</v>
      </c>
      <c r="B133" s="7" t="str">
        <f>IF('Demand Locations'!B133&lt;&gt;"",'Demand Locations'!B133,"")</f>
        <v/>
      </c>
      <c r="C133" s="7" t="str">
        <f>IF(B133="","",COUNTIF('Workers Settings'!Q:AAA,B133))</f>
        <v/>
      </c>
      <c r="D133" s="24" t="str">
        <f t="shared" ref="D133:D164" si="14">IF(B133="","",IF(OR(C$4=0),"",C133/C$4))</f>
        <v/>
      </c>
      <c r="E133" s="7" t="str">
        <f>IF(B133="","",COUNTIF('Workers Settings'!Q:Q,B133))</f>
        <v/>
      </c>
      <c r="F133" s="24" t="str">
        <f t="shared" ref="F133:F164" si="15">IF(B133="","",IF(OR(E$4=0),"",E133/E$4))</f>
        <v/>
      </c>
      <c r="G133" s="7" t="str">
        <f>IF(B133="","",COUNTIF('Workers Settings'!Q:V,B133))</f>
        <v/>
      </c>
      <c r="H133" s="24" t="str">
        <f t="shared" ref="H133:H164" si="16">IF(B133="","",IF(OR(G$4=0),"",G133/G$4))</f>
        <v/>
      </c>
    </row>
    <row r="134" spans="1:8" x14ac:dyDescent="0.25">
      <c r="A134" s="7">
        <f t="shared" si="10"/>
        <v>130</v>
      </c>
      <c r="B134" s="7" t="str">
        <f>IF('Demand Locations'!B134&lt;&gt;"",'Demand Locations'!B134,"")</f>
        <v/>
      </c>
      <c r="C134" s="7" t="str">
        <f>IF(B134="","",COUNTIF('Workers Settings'!Q:AAA,B134))</f>
        <v/>
      </c>
      <c r="D134" s="24" t="str">
        <f t="shared" si="14"/>
        <v/>
      </c>
      <c r="E134" s="7" t="str">
        <f>IF(B134="","",COUNTIF('Workers Settings'!Q:Q,B134))</f>
        <v/>
      </c>
      <c r="F134" s="24" t="str">
        <f t="shared" si="15"/>
        <v/>
      </c>
      <c r="G134" s="7" t="str">
        <f>IF(B134="","",COUNTIF('Workers Settings'!Q:V,B134))</f>
        <v/>
      </c>
      <c r="H134" s="24" t="str">
        <f t="shared" si="16"/>
        <v/>
      </c>
    </row>
    <row r="135" spans="1:8" x14ac:dyDescent="0.25">
      <c r="A135" s="7">
        <f t="shared" ref="A135:A198" si="17">A134+1</f>
        <v>131</v>
      </c>
      <c r="B135" s="7" t="str">
        <f>IF('Demand Locations'!B135&lt;&gt;"",'Demand Locations'!B135,"")</f>
        <v/>
      </c>
      <c r="C135" s="7" t="str">
        <f>IF(B135="","",COUNTIF('Workers Settings'!Q:AAA,B135))</f>
        <v/>
      </c>
      <c r="D135" s="24" t="str">
        <f t="shared" si="14"/>
        <v/>
      </c>
      <c r="E135" s="7" t="str">
        <f>IF(B135="","",COUNTIF('Workers Settings'!Q:Q,B135))</f>
        <v/>
      </c>
      <c r="F135" s="24" t="str">
        <f t="shared" si="15"/>
        <v/>
      </c>
      <c r="G135" s="7" t="str">
        <f>IF(B135="","",COUNTIF('Workers Settings'!Q:V,B135))</f>
        <v/>
      </c>
      <c r="H135" s="24" t="str">
        <f t="shared" si="16"/>
        <v/>
      </c>
    </row>
    <row r="136" spans="1:8" x14ac:dyDescent="0.25">
      <c r="A136" s="7">
        <f t="shared" si="17"/>
        <v>132</v>
      </c>
      <c r="B136" s="7" t="str">
        <f>IF('Demand Locations'!B136&lt;&gt;"",'Demand Locations'!B136,"")</f>
        <v/>
      </c>
      <c r="C136" s="7" t="str">
        <f>IF(B136="","",COUNTIF('Workers Settings'!Q:AAA,B136))</f>
        <v/>
      </c>
      <c r="D136" s="24" t="str">
        <f t="shared" si="14"/>
        <v/>
      </c>
      <c r="E136" s="7" t="str">
        <f>IF(B136="","",COUNTIF('Workers Settings'!Q:Q,B136))</f>
        <v/>
      </c>
      <c r="F136" s="24" t="str">
        <f t="shared" si="15"/>
        <v/>
      </c>
      <c r="G136" s="7" t="str">
        <f>IF(B136="","",COUNTIF('Workers Settings'!Q:V,B136))</f>
        <v/>
      </c>
      <c r="H136" s="24" t="str">
        <f t="shared" si="16"/>
        <v/>
      </c>
    </row>
    <row r="137" spans="1:8" x14ac:dyDescent="0.25">
      <c r="A137" s="7">
        <f t="shared" si="17"/>
        <v>133</v>
      </c>
      <c r="B137" s="7" t="str">
        <f>IF('Demand Locations'!B137&lt;&gt;"",'Demand Locations'!B137,"")</f>
        <v/>
      </c>
      <c r="C137" s="7" t="str">
        <f>IF(B137="","",COUNTIF('Workers Settings'!Q:AAA,B137))</f>
        <v/>
      </c>
      <c r="D137" s="24" t="str">
        <f t="shared" si="14"/>
        <v/>
      </c>
      <c r="E137" s="7" t="str">
        <f>IF(B137="","",COUNTIF('Workers Settings'!Q:Q,B137))</f>
        <v/>
      </c>
      <c r="F137" s="24" t="str">
        <f t="shared" si="15"/>
        <v/>
      </c>
      <c r="G137" s="7" t="str">
        <f>IF(B137="","",COUNTIF('Workers Settings'!Q:V,B137))</f>
        <v/>
      </c>
      <c r="H137" s="24" t="str">
        <f t="shared" si="16"/>
        <v/>
      </c>
    </row>
    <row r="138" spans="1:8" x14ac:dyDescent="0.25">
      <c r="A138" s="7">
        <f t="shared" si="17"/>
        <v>134</v>
      </c>
      <c r="B138" s="7" t="str">
        <f>IF('Demand Locations'!B138&lt;&gt;"",'Demand Locations'!B138,"")</f>
        <v/>
      </c>
      <c r="C138" s="7" t="str">
        <f>IF(B138="","",COUNTIF('Workers Settings'!Q:AAA,B138))</f>
        <v/>
      </c>
      <c r="D138" s="24" t="str">
        <f t="shared" si="14"/>
        <v/>
      </c>
      <c r="E138" s="7" t="str">
        <f>IF(B138="","",COUNTIF('Workers Settings'!Q:Q,B138))</f>
        <v/>
      </c>
      <c r="F138" s="24" t="str">
        <f t="shared" si="15"/>
        <v/>
      </c>
      <c r="G138" s="7" t="str">
        <f>IF(B138="","",COUNTIF('Workers Settings'!Q:V,B138))</f>
        <v/>
      </c>
      <c r="H138" s="24" t="str">
        <f t="shared" si="16"/>
        <v/>
      </c>
    </row>
    <row r="139" spans="1:8" x14ac:dyDescent="0.25">
      <c r="A139" s="7">
        <f t="shared" si="17"/>
        <v>135</v>
      </c>
      <c r="B139" s="7" t="str">
        <f>IF('Demand Locations'!B139&lt;&gt;"",'Demand Locations'!B139,"")</f>
        <v/>
      </c>
      <c r="C139" s="7" t="str">
        <f>IF(B139="","",COUNTIF('Workers Settings'!Q:AAA,B139))</f>
        <v/>
      </c>
      <c r="D139" s="24" t="str">
        <f t="shared" si="14"/>
        <v/>
      </c>
      <c r="E139" s="7" t="str">
        <f>IF(B139="","",COUNTIF('Workers Settings'!Q:Q,B139))</f>
        <v/>
      </c>
      <c r="F139" s="24" t="str">
        <f t="shared" si="15"/>
        <v/>
      </c>
      <c r="G139" s="7" t="str">
        <f>IF(B139="","",COUNTIF('Workers Settings'!Q:V,B139))</f>
        <v/>
      </c>
      <c r="H139" s="24" t="str">
        <f t="shared" si="16"/>
        <v/>
      </c>
    </row>
    <row r="140" spans="1:8" x14ac:dyDescent="0.25">
      <c r="A140" s="7">
        <f t="shared" si="17"/>
        <v>136</v>
      </c>
      <c r="B140" s="7" t="str">
        <f>IF('Demand Locations'!B140&lt;&gt;"",'Demand Locations'!B140,"")</f>
        <v/>
      </c>
      <c r="C140" s="7" t="str">
        <f>IF(B140="","",COUNTIF('Workers Settings'!Q:AAA,B140))</f>
        <v/>
      </c>
      <c r="D140" s="24" t="str">
        <f t="shared" si="14"/>
        <v/>
      </c>
      <c r="E140" s="7" t="str">
        <f>IF(B140="","",COUNTIF('Workers Settings'!Q:Q,B140))</f>
        <v/>
      </c>
      <c r="F140" s="24" t="str">
        <f t="shared" si="15"/>
        <v/>
      </c>
      <c r="G140" s="7" t="str">
        <f>IF(B140="","",COUNTIF('Workers Settings'!Q:V,B140))</f>
        <v/>
      </c>
      <c r="H140" s="24" t="str">
        <f t="shared" si="16"/>
        <v/>
      </c>
    </row>
    <row r="141" spans="1:8" x14ac:dyDescent="0.25">
      <c r="A141" s="7">
        <f t="shared" si="17"/>
        <v>137</v>
      </c>
      <c r="B141" s="7" t="str">
        <f>IF('Demand Locations'!B141&lt;&gt;"",'Demand Locations'!B141,"")</f>
        <v/>
      </c>
      <c r="C141" s="7" t="str">
        <f>IF(B141="","",COUNTIF('Workers Settings'!Q:AAA,B141))</f>
        <v/>
      </c>
      <c r="D141" s="24" t="str">
        <f t="shared" si="14"/>
        <v/>
      </c>
      <c r="E141" s="7" t="str">
        <f>IF(B141="","",COUNTIF('Workers Settings'!Q:Q,B141))</f>
        <v/>
      </c>
      <c r="F141" s="24" t="str">
        <f t="shared" si="15"/>
        <v/>
      </c>
      <c r="G141" s="7" t="str">
        <f>IF(B141="","",COUNTIF('Workers Settings'!Q:V,B141))</f>
        <v/>
      </c>
      <c r="H141" s="24" t="str">
        <f t="shared" si="16"/>
        <v/>
      </c>
    </row>
    <row r="142" spans="1:8" x14ac:dyDescent="0.25">
      <c r="A142" s="7">
        <f t="shared" si="17"/>
        <v>138</v>
      </c>
      <c r="B142" s="7" t="str">
        <f>IF('Demand Locations'!B142&lt;&gt;"",'Demand Locations'!B142,"")</f>
        <v/>
      </c>
      <c r="C142" s="7" t="str">
        <f>IF(B142="","",COUNTIF('Workers Settings'!Q:AAA,B142))</f>
        <v/>
      </c>
      <c r="D142" s="24" t="str">
        <f t="shared" si="14"/>
        <v/>
      </c>
      <c r="E142" s="7" t="str">
        <f>IF(B142="","",COUNTIF('Workers Settings'!Q:Q,B142))</f>
        <v/>
      </c>
      <c r="F142" s="24" t="str">
        <f t="shared" si="15"/>
        <v/>
      </c>
      <c r="G142" s="7" t="str">
        <f>IF(B142="","",COUNTIF('Workers Settings'!Q:V,B142))</f>
        <v/>
      </c>
      <c r="H142" s="24" t="str">
        <f t="shared" si="16"/>
        <v/>
      </c>
    </row>
    <row r="143" spans="1:8" x14ac:dyDescent="0.25">
      <c r="A143" s="7">
        <f t="shared" si="17"/>
        <v>139</v>
      </c>
      <c r="B143" s="7" t="str">
        <f>IF('Demand Locations'!B143&lt;&gt;"",'Demand Locations'!B143,"")</f>
        <v/>
      </c>
      <c r="C143" s="7" t="str">
        <f>IF(B143="","",COUNTIF('Workers Settings'!Q:AAA,B143))</f>
        <v/>
      </c>
      <c r="D143" s="24" t="str">
        <f t="shared" si="14"/>
        <v/>
      </c>
      <c r="E143" s="7" t="str">
        <f>IF(B143="","",COUNTIF('Workers Settings'!Q:Q,B143))</f>
        <v/>
      </c>
      <c r="F143" s="24" t="str">
        <f t="shared" si="15"/>
        <v/>
      </c>
      <c r="G143" s="7" t="str">
        <f>IF(B143="","",COUNTIF('Workers Settings'!Q:V,B143))</f>
        <v/>
      </c>
      <c r="H143" s="24" t="str">
        <f t="shared" si="16"/>
        <v/>
      </c>
    </row>
    <row r="144" spans="1:8" x14ac:dyDescent="0.25">
      <c r="A144" s="7">
        <f t="shared" si="17"/>
        <v>140</v>
      </c>
      <c r="B144" s="7" t="str">
        <f>IF('Demand Locations'!B144&lt;&gt;"",'Demand Locations'!B144,"")</f>
        <v/>
      </c>
      <c r="C144" s="7" t="str">
        <f>IF(B144="","",COUNTIF('Workers Settings'!Q:AAA,B144))</f>
        <v/>
      </c>
      <c r="D144" s="24" t="str">
        <f t="shared" si="14"/>
        <v/>
      </c>
      <c r="E144" s="7" t="str">
        <f>IF(B144="","",COUNTIF('Workers Settings'!Q:Q,B144))</f>
        <v/>
      </c>
      <c r="F144" s="24" t="str">
        <f t="shared" si="15"/>
        <v/>
      </c>
      <c r="G144" s="7" t="str">
        <f>IF(B144="","",COUNTIF('Workers Settings'!Q:V,B144))</f>
        <v/>
      </c>
      <c r="H144" s="24" t="str">
        <f t="shared" si="16"/>
        <v/>
      </c>
    </row>
    <row r="145" spans="1:8" x14ac:dyDescent="0.25">
      <c r="A145" s="7">
        <f t="shared" si="17"/>
        <v>141</v>
      </c>
      <c r="B145" s="7" t="str">
        <f>IF('Demand Locations'!B145&lt;&gt;"",'Demand Locations'!B145,"")</f>
        <v/>
      </c>
      <c r="C145" s="7" t="str">
        <f>IF(B145="","",COUNTIF('Workers Settings'!Q:AAA,B145))</f>
        <v/>
      </c>
      <c r="D145" s="24" t="str">
        <f t="shared" si="14"/>
        <v/>
      </c>
      <c r="E145" s="7" t="str">
        <f>IF(B145="","",COUNTIF('Workers Settings'!Q:Q,B145))</f>
        <v/>
      </c>
      <c r="F145" s="24" t="str">
        <f t="shared" si="15"/>
        <v/>
      </c>
      <c r="G145" s="7" t="str">
        <f>IF(B145="","",COUNTIF('Workers Settings'!Q:V,B145))</f>
        <v/>
      </c>
      <c r="H145" s="24" t="str">
        <f t="shared" si="16"/>
        <v/>
      </c>
    </row>
    <row r="146" spans="1:8" x14ac:dyDescent="0.25">
      <c r="A146" s="7">
        <f t="shared" si="17"/>
        <v>142</v>
      </c>
      <c r="B146" s="7" t="str">
        <f>IF('Demand Locations'!B146&lt;&gt;"",'Demand Locations'!B146,"")</f>
        <v/>
      </c>
      <c r="C146" s="7" t="str">
        <f>IF(B146="","",COUNTIF('Workers Settings'!Q:AAA,B146))</f>
        <v/>
      </c>
      <c r="D146" s="24" t="str">
        <f t="shared" si="14"/>
        <v/>
      </c>
      <c r="E146" s="7" t="str">
        <f>IF(B146="","",COUNTIF('Workers Settings'!Q:Q,B146))</f>
        <v/>
      </c>
      <c r="F146" s="24" t="str">
        <f t="shared" si="15"/>
        <v/>
      </c>
      <c r="G146" s="7" t="str">
        <f>IF(B146="","",COUNTIF('Workers Settings'!Q:V,B146))</f>
        <v/>
      </c>
      <c r="H146" s="24" t="str">
        <f t="shared" si="16"/>
        <v/>
      </c>
    </row>
    <row r="147" spans="1:8" x14ac:dyDescent="0.25">
      <c r="A147" s="7">
        <f t="shared" si="17"/>
        <v>143</v>
      </c>
      <c r="B147" s="7" t="str">
        <f>IF('Demand Locations'!B147&lt;&gt;"",'Demand Locations'!B147,"")</f>
        <v/>
      </c>
      <c r="C147" s="7" t="str">
        <f>IF(B147="","",COUNTIF('Workers Settings'!Q:AAA,B147))</f>
        <v/>
      </c>
      <c r="D147" s="24" t="str">
        <f t="shared" si="14"/>
        <v/>
      </c>
      <c r="E147" s="7" t="str">
        <f>IF(B147="","",COUNTIF('Workers Settings'!Q:Q,B147))</f>
        <v/>
      </c>
      <c r="F147" s="24" t="str">
        <f t="shared" si="15"/>
        <v/>
      </c>
      <c r="G147" s="7" t="str">
        <f>IF(B147="","",COUNTIF('Workers Settings'!Q:V,B147))</f>
        <v/>
      </c>
      <c r="H147" s="24" t="str">
        <f t="shared" si="16"/>
        <v/>
      </c>
    </row>
    <row r="148" spans="1:8" x14ac:dyDescent="0.25">
      <c r="A148" s="7">
        <f t="shared" si="17"/>
        <v>144</v>
      </c>
      <c r="B148" s="7" t="str">
        <f>IF('Demand Locations'!B148&lt;&gt;"",'Demand Locations'!B148,"")</f>
        <v/>
      </c>
      <c r="C148" s="7" t="str">
        <f>IF(B148="","",COUNTIF('Workers Settings'!Q:AAA,B148))</f>
        <v/>
      </c>
      <c r="D148" s="24" t="str">
        <f t="shared" si="14"/>
        <v/>
      </c>
      <c r="E148" s="7" t="str">
        <f>IF(B148="","",COUNTIF('Workers Settings'!Q:Q,B148))</f>
        <v/>
      </c>
      <c r="F148" s="24" t="str">
        <f t="shared" si="15"/>
        <v/>
      </c>
      <c r="G148" s="7" t="str">
        <f>IF(B148="","",COUNTIF('Workers Settings'!Q:V,B148))</f>
        <v/>
      </c>
      <c r="H148" s="24" t="str">
        <f t="shared" si="16"/>
        <v/>
      </c>
    </row>
    <row r="149" spans="1:8" x14ac:dyDescent="0.25">
      <c r="A149" s="7">
        <f t="shared" si="17"/>
        <v>145</v>
      </c>
      <c r="B149" s="7" t="str">
        <f>IF('Demand Locations'!B149&lt;&gt;"",'Demand Locations'!B149,"")</f>
        <v/>
      </c>
      <c r="C149" s="7" t="str">
        <f>IF(B149="","",COUNTIF('Workers Settings'!Q:AAA,B149))</f>
        <v/>
      </c>
      <c r="D149" s="24" t="str">
        <f t="shared" si="14"/>
        <v/>
      </c>
      <c r="E149" s="7" t="str">
        <f>IF(B149="","",COUNTIF('Workers Settings'!Q:Q,B149))</f>
        <v/>
      </c>
      <c r="F149" s="24" t="str">
        <f t="shared" si="15"/>
        <v/>
      </c>
      <c r="G149" s="7" t="str">
        <f>IF(B149="","",COUNTIF('Workers Settings'!Q:V,B149))</f>
        <v/>
      </c>
      <c r="H149" s="24" t="str">
        <f t="shared" si="16"/>
        <v/>
      </c>
    </row>
    <row r="150" spans="1:8" x14ac:dyDescent="0.25">
      <c r="A150" s="7">
        <f t="shared" si="17"/>
        <v>146</v>
      </c>
      <c r="B150" s="7" t="str">
        <f>IF('Demand Locations'!B150&lt;&gt;"",'Demand Locations'!B150,"")</f>
        <v/>
      </c>
      <c r="C150" s="7" t="str">
        <f>IF(B150="","",COUNTIF('Workers Settings'!Q:AAA,B150))</f>
        <v/>
      </c>
      <c r="D150" s="24" t="str">
        <f t="shared" si="14"/>
        <v/>
      </c>
      <c r="E150" s="7" t="str">
        <f>IF(B150="","",COUNTIF('Workers Settings'!Q:Q,B150))</f>
        <v/>
      </c>
      <c r="F150" s="24" t="str">
        <f t="shared" si="15"/>
        <v/>
      </c>
      <c r="G150" s="7" t="str">
        <f>IF(B150="","",COUNTIF('Workers Settings'!Q:V,B150))</f>
        <v/>
      </c>
      <c r="H150" s="24" t="str">
        <f t="shared" si="16"/>
        <v/>
      </c>
    </row>
    <row r="151" spans="1:8" x14ac:dyDescent="0.25">
      <c r="A151" s="7">
        <f t="shared" si="17"/>
        <v>147</v>
      </c>
      <c r="B151" s="7" t="str">
        <f>IF('Demand Locations'!B151&lt;&gt;"",'Demand Locations'!B151,"")</f>
        <v/>
      </c>
      <c r="C151" s="7" t="str">
        <f>IF(B151="","",COUNTIF('Workers Settings'!Q:AAA,B151))</f>
        <v/>
      </c>
      <c r="D151" s="24" t="str">
        <f t="shared" si="14"/>
        <v/>
      </c>
      <c r="E151" s="7" t="str">
        <f>IF(B151="","",COUNTIF('Workers Settings'!Q:Q,B151))</f>
        <v/>
      </c>
      <c r="F151" s="24" t="str">
        <f t="shared" si="15"/>
        <v/>
      </c>
      <c r="G151" s="7" t="str">
        <f>IF(B151="","",COUNTIF('Workers Settings'!Q:V,B151))</f>
        <v/>
      </c>
      <c r="H151" s="24" t="str">
        <f t="shared" si="16"/>
        <v/>
      </c>
    </row>
    <row r="152" spans="1:8" x14ac:dyDescent="0.25">
      <c r="A152" s="7">
        <f t="shared" si="17"/>
        <v>148</v>
      </c>
      <c r="B152" s="7" t="str">
        <f>IF('Demand Locations'!B152&lt;&gt;"",'Demand Locations'!B152,"")</f>
        <v/>
      </c>
      <c r="C152" s="7" t="str">
        <f>IF(B152="","",COUNTIF('Workers Settings'!Q:AAA,B152))</f>
        <v/>
      </c>
      <c r="D152" s="24" t="str">
        <f t="shared" si="14"/>
        <v/>
      </c>
      <c r="E152" s="7" t="str">
        <f>IF(B152="","",COUNTIF('Workers Settings'!Q:Q,B152))</f>
        <v/>
      </c>
      <c r="F152" s="24" t="str">
        <f t="shared" si="15"/>
        <v/>
      </c>
      <c r="G152" s="7" t="str">
        <f>IF(B152="","",COUNTIF('Workers Settings'!Q:V,B152))</f>
        <v/>
      </c>
      <c r="H152" s="24" t="str">
        <f t="shared" si="16"/>
        <v/>
      </c>
    </row>
    <row r="153" spans="1:8" x14ac:dyDescent="0.25">
      <c r="A153" s="7">
        <f t="shared" si="17"/>
        <v>149</v>
      </c>
      <c r="B153" s="7" t="str">
        <f>IF('Demand Locations'!B153&lt;&gt;"",'Demand Locations'!B153,"")</f>
        <v/>
      </c>
      <c r="C153" s="7" t="str">
        <f>IF(B153="","",COUNTIF('Workers Settings'!Q:AAA,B153))</f>
        <v/>
      </c>
      <c r="D153" s="24" t="str">
        <f t="shared" si="14"/>
        <v/>
      </c>
      <c r="E153" s="7" t="str">
        <f>IF(B153="","",COUNTIF('Workers Settings'!Q:Q,B153))</f>
        <v/>
      </c>
      <c r="F153" s="24" t="str">
        <f t="shared" si="15"/>
        <v/>
      </c>
      <c r="G153" s="7" t="str">
        <f>IF(B153="","",COUNTIF('Workers Settings'!Q:V,B153))</f>
        <v/>
      </c>
      <c r="H153" s="24" t="str">
        <f t="shared" si="16"/>
        <v/>
      </c>
    </row>
    <row r="154" spans="1:8" x14ac:dyDescent="0.25">
      <c r="A154" s="7">
        <f t="shared" si="17"/>
        <v>150</v>
      </c>
      <c r="B154" s="7" t="str">
        <f>IF('Demand Locations'!B154&lt;&gt;"",'Demand Locations'!B154,"")</f>
        <v/>
      </c>
      <c r="C154" s="7" t="str">
        <f>IF(B154="","",COUNTIF('Workers Settings'!Q:AAA,B154))</f>
        <v/>
      </c>
      <c r="D154" s="24" t="str">
        <f t="shared" si="14"/>
        <v/>
      </c>
      <c r="E154" s="7" t="str">
        <f>IF(B154="","",COUNTIF('Workers Settings'!Q:Q,B154))</f>
        <v/>
      </c>
      <c r="F154" s="24" t="str">
        <f t="shared" si="15"/>
        <v/>
      </c>
      <c r="G154" s="7" t="str">
        <f>IF(B154="","",COUNTIF('Workers Settings'!Q:V,B154))</f>
        <v/>
      </c>
      <c r="H154" s="24" t="str">
        <f t="shared" si="16"/>
        <v/>
      </c>
    </row>
    <row r="155" spans="1:8" x14ac:dyDescent="0.25">
      <c r="A155" s="7">
        <f t="shared" si="17"/>
        <v>151</v>
      </c>
      <c r="B155" s="7" t="str">
        <f>IF('Demand Locations'!B155&lt;&gt;"",'Demand Locations'!B155,"")</f>
        <v/>
      </c>
      <c r="C155" s="7" t="str">
        <f>IF(B155="","",COUNTIF('Workers Settings'!Q:AAA,B155))</f>
        <v/>
      </c>
      <c r="D155" s="24" t="str">
        <f t="shared" si="14"/>
        <v/>
      </c>
      <c r="E155" s="7" t="str">
        <f>IF(B155="","",COUNTIF('Workers Settings'!Q:Q,B155))</f>
        <v/>
      </c>
      <c r="F155" s="24" t="str">
        <f t="shared" si="15"/>
        <v/>
      </c>
      <c r="G155" s="7" t="str">
        <f>IF(B155="","",COUNTIF('Workers Settings'!Q:V,B155))</f>
        <v/>
      </c>
      <c r="H155" s="24" t="str">
        <f t="shared" si="16"/>
        <v/>
      </c>
    </row>
    <row r="156" spans="1:8" x14ac:dyDescent="0.25">
      <c r="A156" s="7">
        <f t="shared" si="17"/>
        <v>152</v>
      </c>
      <c r="B156" s="7" t="str">
        <f>IF('Demand Locations'!B156&lt;&gt;"",'Demand Locations'!B156,"")</f>
        <v/>
      </c>
      <c r="C156" s="7" t="str">
        <f>IF(B156="","",COUNTIF('Workers Settings'!Q:AAA,B156))</f>
        <v/>
      </c>
      <c r="D156" s="24" t="str">
        <f t="shared" si="14"/>
        <v/>
      </c>
      <c r="E156" s="7" t="str">
        <f>IF(B156="","",COUNTIF('Workers Settings'!Q:Q,B156))</f>
        <v/>
      </c>
      <c r="F156" s="24" t="str">
        <f t="shared" si="15"/>
        <v/>
      </c>
      <c r="G156" s="7" t="str">
        <f>IF(B156="","",COUNTIF('Workers Settings'!Q:V,B156))</f>
        <v/>
      </c>
      <c r="H156" s="24" t="str">
        <f t="shared" si="16"/>
        <v/>
      </c>
    </row>
    <row r="157" spans="1:8" x14ac:dyDescent="0.25">
      <c r="A157" s="7">
        <f t="shared" si="17"/>
        <v>153</v>
      </c>
      <c r="B157" s="7" t="str">
        <f>IF('Demand Locations'!B157&lt;&gt;"",'Demand Locations'!B157,"")</f>
        <v/>
      </c>
      <c r="C157" s="7" t="str">
        <f>IF(B157="","",COUNTIF('Workers Settings'!Q:AAA,B157))</f>
        <v/>
      </c>
      <c r="D157" s="24" t="str">
        <f t="shared" si="14"/>
        <v/>
      </c>
      <c r="E157" s="7" t="str">
        <f>IF(B157="","",COUNTIF('Workers Settings'!Q:Q,B157))</f>
        <v/>
      </c>
      <c r="F157" s="24" t="str">
        <f t="shared" si="15"/>
        <v/>
      </c>
      <c r="G157" s="7" t="str">
        <f>IF(B157="","",COUNTIF('Workers Settings'!Q:V,B157))</f>
        <v/>
      </c>
      <c r="H157" s="24" t="str">
        <f t="shared" si="16"/>
        <v/>
      </c>
    </row>
    <row r="158" spans="1:8" x14ac:dyDescent="0.25">
      <c r="A158" s="7">
        <f t="shared" si="17"/>
        <v>154</v>
      </c>
      <c r="B158" s="7" t="str">
        <f>IF('Demand Locations'!B158&lt;&gt;"",'Demand Locations'!B158,"")</f>
        <v/>
      </c>
      <c r="C158" s="7" t="str">
        <f>IF(B158="","",COUNTIF('Workers Settings'!Q:AAA,B158))</f>
        <v/>
      </c>
      <c r="D158" s="24" t="str">
        <f t="shared" si="14"/>
        <v/>
      </c>
      <c r="E158" s="7" t="str">
        <f>IF(B158="","",COUNTIF('Workers Settings'!Q:Q,B158))</f>
        <v/>
      </c>
      <c r="F158" s="24" t="str">
        <f t="shared" si="15"/>
        <v/>
      </c>
      <c r="G158" s="7" t="str">
        <f>IF(B158="","",COUNTIF('Workers Settings'!Q:V,B158))</f>
        <v/>
      </c>
      <c r="H158" s="24" t="str">
        <f t="shared" si="16"/>
        <v/>
      </c>
    </row>
    <row r="159" spans="1:8" x14ac:dyDescent="0.25">
      <c r="A159" s="7">
        <f t="shared" si="17"/>
        <v>155</v>
      </c>
      <c r="B159" s="7" t="str">
        <f>IF('Demand Locations'!B159&lt;&gt;"",'Demand Locations'!B159,"")</f>
        <v/>
      </c>
      <c r="C159" s="7" t="str">
        <f>IF(B159="","",COUNTIF('Workers Settings'!Q:AAA,B159))</f>
        <v/>
      </c>
      <c r="D159" s="24" t="str">
        <f t="shared" si="14"/>
        <v/>
      </c>
      <c r="E159" s="7" t="str">
        <f>IF(B159="","",COUNTIF('Workers Settings'!Q:Q,B159))</f>
        <v/>
      </c>
      <c r="F159" s="24" t="str">
        <f t="shared" si="15"/>
        <v/>
      </c>
      <c r="G159" s="7" t="str">
        <f>IF(B159="","",COUNTIF('Workers Settings'!Q:V,B159))</f>
        <v/>
      </c>
      <c r="H159" s="24" t="str">
        <f t="shared" si="16"/>
        <v/>
      </c>
    </row>
    <row r="160" spans="1:8" x14ac:dyDescent="0.25">
      <c r="A160" s="7">
        <f t="shared" si="17"/>
        <v>156</v>
      </c>
      <c r="B160" s="7" t="str">
        <f>IF('Demand Locations'!B160&lt;&gt;"",'Demand Locations'!B160,"")</f>
        <v/>
      </c>
      <c r="C160" s="7" t="str">
        <f>IF(B160="","",COUNTIF('Workers Settings'!Q:AAA,B160))</f>
        <v/>
      </c>
      <c r="D160" s="24" t="str">
        <f t="shared" si="14"/>
        <v/>
      </c>
      <c r="E160" s="7" t="str">
        <f>IF(B160="","",COUNTIF('Workers Settings'!Q:Q,B160))</f>
        <v/>
      </c>
      <c r="F160" s="24" t="str">
        <f t="shared" si="15"/>
        <v/>
      </c>
      <c r="G160" s="7" t="str">
        <f>IF(B160="","",COUNTIF('Workers Settings'!Q:V,B160))</f>
        <v/>
      </c>
      <c r="H160" s="24" t="str">
        <f t="shared" si="16"/>
        <v/>
      </c>
    </row>
    <row r="161" spans="1:8" x14ac:dyDescent="0.25">
      <c r="A161" s="7">
        <f t="shared" si="17"/>
        <v>157</v>
      </c>
      <c r="B161" s="7" t="str">
        <f>IF('Demand Locations'!B161&lt;&gt;"",'Demand Locations'!B161,"")</f>
        <v/>
      </c>
      <c r="C161" s="7" t="str">
        <f>IF(B161="","",COUNTIF('Workers Settings'!Q:AAA,B161))</f>
        <v/>
      </c>
      <c r="D161" s="24" t="str">
        <f t="shared" si="14"/>
        <v/>
      </c>
      <c r="E161" s="7" t="str">
        <f>IF(B161="","",COUNTIF('Workers Settings'!Q:Q,B161))</f>
        <v/>
      </c>
      <c r="F161" s="24" t="str">
        <f t="shared" si="15"/>
        <v/>
      </c>
      <c r="G161" s="7" t="str">
        <f>IF(B161="","",COUNTIF('Workers Settings'!Q:V,B161))</f>
        <v/>
      </c>
      <c r="H161" s="24" t="str">
        <f t="shared" si="16"/>
        <v/>
      </c>
    </row>
    <row r="162" spans="1:8" x14ac:dyDescent="0.25">
      <c r="A162" s="7">
        <f t="shared" si="17"/>
        <v>158</v>
      </c>
      <c r="B162" s="7" t="str">
        <f>IF('Demand Locations'!B162&lt;&gt;"",'Demand Locations'!B162,"")</f>
        <v/>
      </c>
      <c r="C162" s="7" t="str">
        <f>IF(B162="","",COUNTIF('Workers Settings'!Q:AAA,B162))</f>
        <v/>
      </c>
      <c r="D162" s="24" t="str">
        <f t="shared" si="14"/>
        <v/>
      </c>
      <c r="E162" s="7" t="str">
        <f>IF(B162="","",COUNTIF('Workers Settings'!Q:Q,B162))</f>
        <v/>
      </c>
      <c r="F162" s="24" t="str">
        <f t="shared" si="15"/>
        <v/>
      </c>
      <c r="G162" s="7" t="str">
        <f>IF(B162="","",COUNTIF('Workers Settings'!Q:V,B162))</f>
        <v/>
      </c>
      <c r="H162" s="24" t="str">
        <f t="shared" si="16"/>
        <v/>
      </c>
    </row>
    <row r="163" spans="1:8" x14ac:dyDescent="0.25">
      <c r="A163" s="7">
        <f t="shared" si="17"/>
        <v>159</v>
      </c>
      <c r="B163" s="7" t="str">
        <f>IF('Demand Locations'!B163&lt;&gt;"",'Demand Locations'!B163,"")</f>
        <v/>
      </c>
      <c r="C163" s="7" t="str">
        <f>IF(B163="","",COUNTIF('Workers Settings'!Q:AAA,B163))</f>
        <v/>
      </c>
      <c r="D163" s="24" t="str">
        <f t="shared" si="14"/>
        <v/>
      </c>
      <c r="E163" s="7" t="str">
        <f>IF(B163="","",COUNTIF('Workers Settings'!Q:Q,B163))</f>
        <v/>
      </c>
      <c r="F163" s="24" t="str">
        <f t="shared" si="15"/>
        <v/>
      </c>
      <c r="G163" s="7" t="str">
        <f>IF(B163="","",COUNTIF('Workers Settings'!Q:V,B163))</f>
        <v/>
      </c>
      <c r="H163" s="24" t="str">
        <f t="shared" si="16"/>
        <v/>
      </c>
    </row>
    <row r="164" spans="1:8" x14ac:dyDescent="0.25">
      <c r="A164" s="7">
        <f t="shared" si="17"/>
        <v>160</v>
      </c>
      <c r="B164" s="7" t="str">
        <f>IF('Demand Locations'!B164&lt;&gt;"",'Demand Locations'!B164,"")</f>
        <v/>
      </c>
      <c r="C164" s="7" t="str">
        <f>IF(B164="","",COUNTIF('Workers Settings'!Q:AAA,B164))</f>
        <v/>
      </c>
      <c r="D164" s="24" t="str">
        <f t="shared" si="14"/>
        <v/>
      </c>
      <c r="E164" s="7" t="str">
        <f>IF(B164="","",COUNTIF('Workers Settings'!Q:Q,B164))</f>
        <v/>
      </c>
      <c r="F164" s="24" t="str">
        <f t="shared" si="15"/>
        <v/>
      </c>
      <c r="G164" s="7" t="str">
        <f>IF(B164="","",COUNTIF('Workers Settings'!Q:V,B164))</f>
        <v/>
      </c>
      <c r="H164" s="24" t="str">
        <f t="shared" si="16"/>
        <v/>
      </c>
    </row>
    <row r="165" spans="1:8" x14ac:dyDescent="0.25">
      <c r="A165" s="7">
        <f t="shared" si="17"/>
        <v>161</v>
      </c>
      <c r="B165" s="7" t="str">
        <f>IF('Demand Locations'!B165&lt;&gt;"",'Demand Locations'!B165,"")</f>
        <v/>
      </c>
      <c r="C165" s="7" t="str">
        <f>IF(B165="","",COUNTIF('Workers Settings'!Q:AAA,B165))</f>
        <v/>
      </c>
      <c r="D165" s="24" t="str">
        <f t="shared" ref="D165:D196" si="18">IF(B165="","",IF(OR(C$4=0),"",C165/C$4))</f>
        <v/>
      </c>
      <c r="E165" s="7" t="str">
        <f>IF(B165="","",COUNTIF('Workers Settings'!Q:Q,B165))</f>
        <v/>
      </c>
      <c r="F165" s="24" t="str">
        <f t="shared" ref="F165:F196" si="19">IF(B165="","",IF(OR(E$4=0),"",E165/E$4))</f>
        <v/>
      </c>
      <c r="G165" s="7" t="str">
        <f>IF(B165="","",COUNTIF('Workers Settings'!Q:V,B165))</f>
        <v/>
      </c>
      <c r="H165" s="24" t="str">
        <f t="shared" ref="H165:H196" si="20">IF(B165="","",IF(OR(G$4=0),"",G165/G$4))</f>
        <v/>
      </c>
    </row>
    <row r="166" spans="1:8" x14ac:dyDescent="0.25">
      <c r="A166" s="7">
        <f t="shared" si="17"/>
        <v>162</v>
      </c>
      <c r="B166" s="7" t="str">
        <f>IF('Demand Locations'!B166&lt;&gt;"",'Demand Locations'!B166,"")</f>
        <v/>
      </c>
      <c r="C166" s="7" t="str">
        <f>IF(B166="","",COUNTIF('Workers Settings'!Q:AAA,B166))</f>
        <v/>
      </c>
      <c r="D166" s="24" t="str">
        <f t="shared" si="18"/>
        <v/>
      </c>
      <c r="E166" s="7" t="str">
        <f>IF(B166="","",COUNTIF('Workers Settings'!Q:Q,B166))</f>
        <v/>
      </c>
      <c r="F166" s="24" t="str">
        <f t="shared" si="19"/>
        <v/>
      </c>
      <c r="G166" s="7" t="str">
        <f>IF(B166="","",COUNTIF('Workers Settings'!Q:V,B166))</f>
        <v/>
      </c>
      <c r="H166" s="24" t="str">
        <f t="shared" si="20"/>
        <v/>
      </c>
    </row>
    <row r="167" spans="1:8" x14ac:dyDescent="0.25">
      <c r="A167" s="7">
        <f t="shared" si="17"/>
        <v>163</v>
      </c>
      <c r="B167" s="7" t="str">
        <f>IF('Demand Locations'!B167&lt;&gt;"",'Demand Locations'!B167,"")</f>
        <v/>
      </c>
      <c r="C167" s="7" t="str">
        <f>IF(B167="","",COUNTIF('Workers Settings'!Q:AAA,B167))</f>
        <v/>
      </c>
      <c r="D167" s="24" t="str">
        <f t="shared" si="18"/>
        <v/>
      </c>
      <c r="E167" s="7" t="str">
        <f>IF(B167="","",COUNTIF('Workers Settings'!Q:Q,B167))</f>
        <v/>
      </c>
      <c r="F167" s="24" t="str">
        <f t="shared" si="19"/>
        <v/>
      </c>
      <c r="G167" s="7" t="str">
        <f>IF(B167="","",COUNTIF('Workers Settings'!Q:V,B167))</f>
        <v/>
      </c>
      <c r="H167" s="24" t="str">
        <f t="shared" si="20"/>
        <v/>
      </c>
    </row>
    <row r="168" spans="1:8" x14ac:dyDescent="0.25">
      <c r="A168" s="7">
        <f t="shared" si="17"/>
        <v>164</v>
      </c>
      <c r="B168" s="7" t="str">
        <f>IF('Demand Locations'!B168&lt;&gt;"",'Demand Locations'!B168,"")</f>
        <v/>
      </c>
      <c r="C168" s="7" t="str">
        <f>IF(B168="","",COUNTIF('Workers Settings'!Q:AAA,B168))</f>
        <v/>
      </c>
      <c r="D168" s="24" t="str">
        <f t="shared" si="18"/>
        <v/>
      </c>
      <c r="E168" s="7" t="str">
        <f>IF(B168="","",COUNTIF('Workers Settings'!Q:Q,B168))</f>
        <v/>
      </c>
      <c r="F168" s="24" t="str">
        <f t="shared" si="19"/>
        <v/>
      </c>
      <c r="G168" s="7" t="str">
        <f>IF(B168="","",COUNTIF('Workers Settings'!Q:V,B168))</f>
        <v/>
      </c>
      <c r="H168" s="24" t="str">
        <f t="shared" si="20"/>
        <v/>
      </c>
    </row>
    <row r="169" spans="1:8" x14ac:dyDescent="0.25">
      <c r="A169" s="7">
        <f t="shared" si="17"/>
        <v>165</v>
      </c>
      <c r="B169" s="7" t="str">
        <f>IF('Demand Locations'!B169&lt;&gt;"",'Demand Locations'!B169,"")</f>
        <v/>
      </c>
      <c r="C169" s="7" t="str">
        <f>IF(B169="","",COUNTIF('Workers Settings'!Q:AAA,B169))</f>
        <v/>
      </c>
      <c r="D169" s="24" t="str">
        <f t="shared" si="18"/>
        <v/>
      </c>
      <c r="E169" s="7" t="str">
        <f>IF(B169="","",COUNTIF('Workers Settings'!Q:Q,B169))</f>
        <v/>
      </c>
      <c r="F169" s="24" t="str">
        <f t="shared" si="19"/>
        <v/>
      </c>
      <c r="G169" s="7" t="str">
        <f>IF(B169="","",COUNTIF('Workers Settings'!Q:V,B169))</f>
        <v/>
      </c>
      <c r="H169" s="24" t="str">
        <f t="shared" si="20"/>
        <v/>
      </c>
    </row>
    <row r="170" spans="1:8" x14ac:dyDescent="0.25">
      <c r="A170" s="7">
        <f t="shared" si="17"/>
        <v>166</v>
      </c>
      <c r="B170" s="7" t="str">
        <f>IF('Demand Locations'!B170&lt;&gt;"",'Demand Locations'!B170,"")</f>
        <v/>
      </c>
      <c r="C170" s="7" t="str">
        <f>IF(B170="","",COUNTIF('Workers Settings'!Q:AAA,B170))</f>
        <v/>
      </c>
      <c r="D170" s="24" t="str">
        <f t="shared" si="18"/>
        <v/>
      </c>
      <c r="E170" s="7" t="str">
        <f>IF(B170="","",COUNTIF('Workers Settings'!Q:Q,B170))</f>
        <v/>
      </c>
      <c r="F170" s="24" t="str">
        <f t="shared" si="19"/>
        <v/>
      </c>
      <c r="G170" s="7" t="str">
        <f>IF(B170="","",COUNTIF('Workers Settings'!Q:V,B170))</f>
        <v/>
      </c>
      <c r="H170" s="24" t="str">
        <f t="shared" si="20"/>
        <v/>
      </c>
    </row>
    <row r="171" spans="1:8" x14ac:dyDescent="0.25">
      <c r="A171" s="7">
        <f t="shared" si="17"/>
        <v>167</v>
      </c>
      <c r="B171" s="7" t="str">
        <f>IF('Demand Locations'!B171&lt;&gt;"",'Demand Locations'!B171,"")</f>
        <v/>
      </c>
      <c r="C171" s="7" t="str">
        <f>IF(B171="","",COUNTIF('Workers Settings'!Q:AAA,B171))</f>
        <v/>
      </c>
      <c r="D171" s="24" t="str">
        <f t="shared" si="18"/>
        <v/>
      </c>
      <c r="E171" s="7" t="str">
        <f>IF(B171="","",COUNTIF('Workers Settings'!Q:Q,B171))</f>
        <v/>
      </c>
      <c r="F171" s="24" t="str">
        <f t="shared" si="19"/>
        <v/>
      </c>
      <c r="G171" s="7" t="str">
        <f>IF(B171="","",COUNTIF('Workers Settings'!Q:V,B171))</f>
        <v/>
      </c>
      <c r="H171" s="24" t="str">
        <f t="shared" si="20"/>
        <v/>
      </c>
    </row>
    <row r="172" spans="1:8" x14ac:dyDescent="0.25">
      <c r="A172" s="7">
        <f t="shared" si="17"/>
        <v>168</v>
      </c>
      <c r="B172" s="7" t="str">
        <f>IF('Demand Locations'!B172&lt;&gt;"",'Demand Locations'!B172,"")</f>
        <v/>
      </c>
      <c r="C172" s="7" t="str">
        <f>IF(B172="","",COUNTIF('Workers Settings'!Q:AAA,B172))</f>
        <v/>
      </c>
      <c r="D172" s="24" t="str">
        <f t="shared" si="18"/>
        <v/>
      </c>
      <c r="E172" s="7" t="str">
        <f>IF(B172="","",COUNTIF('Workers Settings'!Q:Q,B172))</f>
        <v/>
      </c>
      <c r="F172" s="24" t="str">
        <f t="shared" si="19"/>
        <v/>
      </c>
      <c r="G172" s="7" t="str">
        <f>IF(B172="","",COUNTIF('Workers Settings'!Q:V,B172))</f>
        <v/>
      </c>
      <c r="H172" s="24" t="str">
        <f t="shared" si="20"/>
        <v/>
      </c>
    </row>
    <row r="173" spans="1:8" x14ac:dyDescent="0.25">
      <c r="A173" s="7">
        <f t="shared" si="17"/>
        <v>169</v>
      </c>
      <c r="B173" s="7" t="str">
        <f>IF('Demand Locations'!B173&lt;&gt;"",'Demand Locations'!B173,"")</f>
        <v/>
      </c>
      <c r="C173" s="7" t="str">
        <f>IF(B173="","",COUNTIF('Workers Settings'!Q:AAA,B173))</f>
        <v/>
      </c>
      <c r="D173" s="24" t="str">
        <f t="shared" si="18"/>
        <v/>
      </c>
      <c r="E173" s="7" t="str">
        <f>IF(B173="","",COUNTIF('Workers Settings'!Q:Q,B173))</f>
        <v/>
      </c>
      <c r="F173" s="24" t="str">
        <f t="shared" si="19"/>
        <v/>
      </c>
      <c r="G173" s="7" t="str">
        <f>IF(B173="","",COUNTIF('Workers Settings'!Q:V,B173))</f>
        <v/>
      </c>
      <c r="H173" s="24" t="str">
        <f t="shared" si="20"/>
        <v/>
      </c>
    </row>
    <row r="174" spans="1:8" x14ac:dyDescent="0.25">
      <c r="A174" s="7">
        <f t="shared" si="17"/>
        <v>170</v>
      </c>
      <c r="B174" s="7" t="str">
        <f>IF('Demand Locations'!B174&lt;&gt;"",'Demand Locations'!B174,"")</f>
        <v/>
      </c>
      <c r="C174" s="7" t="str">
        <f>IF(B174="","",COUNTIF('Workers Settings'!Q:AAA,B174))</f>
        <v/>
      </c>
      <c r="D174" s="24" t="str">
        <f t="shared" si="18"/>
        <v/>
      </c>
      <c r="E174" s="7" t="str">
        <f>IF(B174="","",COUNTIF('Workers Settings'!Q:Q,B174))</f>
        <v/>
      </c>
      <c r="F174" s="24" t="str">
        <f t="shared" si="19"/>
        <v/>
      </c>
      <c r="G174" s="7" t="str">
        <f>IF(B174="","",COUNTIF('Workers Settings'!Q:V,B174))</f>
        <v/>
      </c>
      <c r="H174" s="24" t="str">
        <f t="shared" si="20"/>
        <v/>
      </c>
    </row>
    <row r="175" spans="1:8" x14ac:dyDescent="0.25">
      <c r="A175" s="7">
        <f t="shared" si="17"/>
        <v>171</v>
      </c>
      <c r="B175" s="7" t="str">
        <f>IF('Demand Locations'!B175&lt;&gt;"",'Demand Locations'!B175,"")</f>
        <v/>
      </c>
      <c r="C175" s="7" t="str">
        <f>IF(B175="","",COUNTIF('Workers Settings'!Q:AAA,B175))</f>
        <v/>
      </c>
      <c r="D175" s="24" t="str">
        <f t="shared" si="18"/>
        <v/>
      </c>
      <c r="E175" s="7" t="str">
        <f>IF(B175="","",COUNTIF('Workers Settings'!Q:Q,B175))</f>
        <v/>
      </c>
      <c r="F175" s="24" t="str">
        <f t="shared" si="19"/>
        <v/>
      </c>
      <c r="G175" s="7" t="str">
        <f>IF(B175="","",COUNTIF('Workers Settings'!Q:V,B175))</f>
        <v/>
      </c>
      <c r="H175" s="24" t="str">
        <f t="shared" si="20"/>
        <v/>
      </c>
    </row>
    <row r="176" spans="1:8" x14ac:dyDescent="0.25">
      <c r="A176" s="7">
        <f t="shared" si="17"/>
        <v>172</v>
      </c>
      <c r="B176" s="7" t="str">
        <f>IF('Demand Locations'!B176&lt;&gt;"",'Demand Locations'!B176,"")</f>
        <v/>
      </c>
      <c r="C176" s="7" t="str">
        <f>IF(B176="","",COUNTIF('Workers Settings'!Q:AAA,B176))</f>
        <v/>
      </c>
      <c r="D176" s="24" t="str">
        <f t="shared" si="18"/>
        <v/>
      </c>
      <c r="E176" s="7" t="str">
        <f>IF(B176="","",COUNTIF('Workers Settings'!Q:Q,B176))</f>
        <v/>
      </c>
      <c r="F176" s="24" t="str">
        <f t="shared" si="19"/>
        <v/>
      </c>
      <c r="G176" s="7" t="str">
        <f>IF(B176="","",COUNTIF('Workers Settings'!Q:V,B176))</f>
        <v/>
      </c>
      <c r="H176" s="24" t="str">
        <f t="shared" si="20"/>
        <v/>
      </c>
    </row>
    <row r="177" spans="1:8" x14ac:dyDescent="0.25">
      <c r="A177" s="7">
        <f t="shared" si="17"/>
        <v>173</v>
      </c>
      <c r="B177" s="7" t="str">
        <f>IF('Demand Locations'!B177&lt;&gt;"",'Demand Locations'!B177,"")</f>
        <v/>
      </c>
      <c r="C177" s="7" t="str">
        <f>IF(B177="","",COUNTIF('Workers Settings'!Q:AAA,B177))</f>
        <v/>
      </c>
      <c r="D177" s="24" t="str">
        <f t="shared" si="18"/>
        <v/>
      </c>
      <c r="E177" s="7" t="str">
        <f>IF(B177="","",COUNTIF('Workers Settings'!Q:Q,B177))</f>
        <v/>
      </c>
      <c r="F177" s="24" t="str">
        <f t="shared" si="19"/>
        <v/>
      </c>
      <c r="G177" s="7" t="str">
        <f>IF(B177="","",COUNTIF('Workers Settings'!Q:V,B177))</f>
        <v/>
      </c>
      <c r="H177" s="24" t="str">
        <f t="shared" si="20"/>
        <v/>
      </c>
    </row>
    <row r="178" spans="1:8" x14ac:dyDescent="0.25">
      <c r="A178" s="7">
        <f t="shared" si="17"/>
        <v>174</v>
      </c>
      <c r="B178" s="7" t="str">
        <f>IF('Demand Locations'!B178&lt;&gt;"",'Demand Locations'!B178,"")</f>
        <v/>
      </c>
      <c r="C178" s="7" t="str">
        <f>IF(B178="","",COUNTIF('Workers Settings'!Q:AAA,B178))</f>
        <v/>
      </c>
      <c r="D178" s="24" t="str">
        <f t="shared" si="18"/>
        <v/>
      </c>
      <c r="E178" s="7" t="str">
        <f>IF(B178="","",COUNTIF('Workers Settings'!Q:Q,B178))</f>
        <v/>
      </c>
      <c r="F178" s="24" t="str">
        <f t="shared" si="19"/>
        <v/>
      </c>
      <c r="G178" s="7" t="str">
        <f>IF(B178="","",COUNTIF('Workers Settings'!Q:V,B178))</f>
        <v/>
      </c>
      <c r="H178" s="24" t="str">
        <f t="shared" si="20"/>
        <v/>
      </c>
    </row>
    <row r="179" spans="1:8" x14ac:dyDescent="0.25">
      <c r="A179" s="7">
        <f t="shared" si="17"/>
        <v>175</v>
      </c>
      <c r="B179" s="7" t="str">
        <f>IF('Demand Locations'!B179&lt;&gt;"",'Demand Locations'!B179,"")</f>
        <v/>
      </c>
      <c r="C179" s="7" t="str">
        <f>IF(B179="","",COUNTIF('Workers Settings'!Q:AAA,B179))</f>
        <v/>
      </c>
      <c r="D179" s="24" t="str">
        <f t="shared" si="18"/>
        <v/>
      </c>
      <c r="E179" s="7" t="str">
        <f>IF(B179="","",COUNTIF('Workers Settings'!Q:Q,B179))</f>
        <v/>
      </c>
      <c r="F179" s="24" t="str">
        <f t="shared" si="19"/>
        <v/>
      </c>
      <c r="G179" s="7" t="str">
        <f>IF(B179="","",COUNTIF('Workers Settings'!Q:V,B179))</f>
        <v/>
      </c>
      <c r="H179" s="24" t="str">
        <f t="shared" si="20"/>
        <v/>
      </c>
    </row>
    <row r="180" spans="1:8" x14ac:dyDescent="0.25">
      <c r="A180" s="7">
        <f t="shared" si="17"/>
        <v>176</v>
      </c>
      <c r="B180" s="7" t="str">
        <f>IF('Demand Locations'!B180&lt;&gt;"",'Demand Locations'!B180,"")</f>
        <v/>
      </c>
      <c r="C180" s="7" t="str">
        <f>IF(B180="","",COUNTIF('Workers Settings'!Q:AAA,B180))</f>
        <v/>
      </c>
      <c r="D180" s="24" t="str">
        <f t="shared" si="18"/>
        <v/>
      </c>
      <c r="E180" s="7" t="str">
        <f>IF(B180="","",COUNTIF('Workers Settings'!Q:Q,B180))</f>
        <v/>
      </c>
      <c r="F180" s="24" t="str">
        <f t="shared" si="19"/>
        <v/>
      </c>
      <c r="G180" s="7" t="str">
        <f>IF(B180="","",COUNTIF('Workers Settings'!Q:V,B180))</f>
        <v/>
      </c>
      <c r="H180" s="24" t="str">
        <f t="shared" si="20"/>
        <v/>
      </c>
    </row>
    <row r="181" spans="1:8" x14ac:dyDescent="0.25">
      <c r="A181" s="7">
        <f t="shared" si="17"/>
        <v>177</v>
      </c>
      <c r="B181" s="7" t="str">
        <f>IF('Demand Locations'!B181&lt;&gt;"",'Demand Locations'!B181,"")</f>
        <v/>
      </c>
      <c r="C181" s="7" t="str">
        <f>IF(B181="","",COUNTIF('Workers Settings'!Q:AAA,B181))</f>
        <v/>
      </c>
      <c r="D181" s="24" t="str">
        <f t="shared" si="18"/>
        <v/>
      </c>
      <c r="E181" s="7" t="str">
        <f>IF(B181="","",COUNTIF('Workers Settings'!Q:Q,B181))</f>
        <v/>
      </c>
      <c r="F181" s="24" t="str">
        <f t="shared" si="19"/>
        <v/>
      </c>
      <c r="G181" s="7" t="str">
        <f>IF(B181="","",COUNTIF('Workers Settings'!Q:V,B181))</f>
        <v/>
      </c>
      <c r="H181" s="24" t="str">
        <f t="shared" si="20"/>
        <v/>
      </c>
    </row>
    <row r="182" spans="1:8" x14ac:dyDescent="0.25">
      <c r="A182" s="7">
        <f t="shared" si="17"/>
        <v>178</v>
      </c>
      <c r="B182" s="7" t="str">
        <f>IF('Demand Locations'!B182&lt;&gt;"",'Demand Locations'!B182,"")</f>
        <v/>
      </c>
      <c r="C182" s="7" t="str">
        <f>IF(B182="","",COUNTIF('Workers Settings'!Q:AAA,B182))</f>
        <v/>
      </c>
      <c r="D182" s="24" t="str">
        <f t="shared" si="18"/>
        <v/>
      </c>
      <c r="E182" s="7" t="str">
        <f>IF(B182="","",COUNTIF('Workers Settings'!Q:Q,B182))</f>
        <v/>
      </c>
      <c r="F182" s="24" t="str">
        <f t="shared" si="19"/>
        <v/>
      </c>
      <c r="G182" s="7" t="str">
        <f>IF(B182="","",COUNTIF('Workers Settings'!Q:V,B182))</f>
        <v/>
      </c>
      <c r="H182" s="24" t="str">
        <f t="shared" si="20"/>
        <v/>
      </c>
    </row>
    <row r="183" spans="1:8" x14ac:dyDescent="0.25">
      <c r="A183" s="7">
        <f t="shared" si="17"/>
        <v>179</v>
      </c>
      <c r="B183" s="7" t="str">
        <f>IF('Demand Locations'!B183&lt;&gt;"",'Demand Locations'!B183,"")</f>
        <v/>
      </c>
      <c r="C183" s="7" t="str">
        <f>IF(B183="","",COUNTIF('Workers Settings'!Q:AAA,B183))</f>
        <v/>
      </c>
      <c r="D183" s="24" t="str">
        <f t="shared" si="18"/>
        <v/>
      </c>
      <c r="E183" s="7" t="str">
        <f>IF(B183="","",COUNTIF('Workers Settings'!Q:Q,B183))</f>
        <v/>
      </c>
      <c r="F183" s="24" t="str">
        <f t="shared" si="19"/>
        <v/>
      </c>
      <c r="G183" s="7" t="str">
        <f>IF(B183="","",COUNTIF('Workers Settings'!Q:V,B183))</f>
        <v/>
      </c>
      <c r="H183" s="24" t="str">
        <f t="shared" si="20"/>
        <v/>
      </c>
    </row>
    <row r="184" spans="1:8" x14ac:dyDescent="0.25">
      <c r="A184" s="7">
        <f t="shared" si="17"/>
        <v>180</v>
      </c>
      <c r="B184" s="7" t="str">
        <f>IF('Demand Locations'!B184&lt;&gt;"",'Demand Locations'!B184,"")</f>
        <v/>
      </c>
      <c r="C184" s="7" t="str">
        <f>IF(B184="","",COUNTIF('Workers Settings'!Q:AAA,B184))</f>
        <v/>
      </c>
      <c r="D184" s="24" t="str">
        <f t="shared" si="18"/>
        <v/>
      </c>
      <c r="E184" s="7" t="str">
        <f>IF(B184="","",COUNTIF('Workers Settings'!Q:Q,B184))</f>
        <v/>
      </c>
      <c r="F184" s="24" t="str">
        <f t="shared" si="19"/>
        <v/>
      </c>
      <c r="G184" s="7" t="str">
        <f>IF(B184="","",COUNTIF('Workers Settings'!Q:V,B184))</f>
        <v/>
      </c>
      <c r="H184" s="24" t="str">
        <f t="shared" si="20"/>
        <v/>
      </c>
    </row>
    <row r="185" spans="1:8" x14ac:dyDescent="0.25">
      <c r="A185" s="7">
        <f t="shared" si="17"/>
        <v>181</v>
      </c>
      <c r="B185" s="7" t="str">
        <f>IF('Demand Locations'!B185&lt;&gt;"",'Demand Locations'!B185,"")</f>
        <v/>
      </c>
      <c r="C185" s="7" t="str">
        <f>IF(B185="","",COUNTIF('Workers Settings'!Q:AAA,B185))</f>
        <v/>
      </c>
      <c r="D185" s="24" t="str">
        <f t="shared" si="18"/>
        <v/>
      </c>
      <c r="E185" s="7" t="str">
        <f>IF(B185="","",COUNTIF('Workers Settings'!Q:Q,B185))</f>
        <v/>
      </c>
      <c r="F185" s="24" t="str">
        <f t="shared" si="19"/>
        <v/>
      </c>
      <c r="G185" s="7" t="str">
        <f>IF(B185="","",COUNTIF('Workers Settings'!Q:V,B185))</f>
        <v/>
      </c>
      <c r="H185" s="24" t="str">
        <f t="shared" si="20"/>
        <v/>
      </c>
    </row>
    <row r="186" spans="1:8" x14ac:dyDescent="0.25">
      <c r="A186" s="7">
        <f t="shared" si="17"/>
        <v>182</v>
      </c>
      <c r="B186" s="7" t="str">
        <f>IF('Demand Locations'!B186&lt;&gt;"",'Demand Locations'!B186,"")</f>
        <v/>
      </c>
      <c r="C186" s="7" t="str">
        <f>IF(B186="","",COUNTIF('Workers Settings'!Q:AAA,B186))</f>
        <v/>
      </c>
      <c r="D186" s="24" t="str">
        <f t="shared" si="18"/>
        <v/>
      </c>
      <c r="E186" s="7" t="str">
        <f>IF(B186="","",COUNTIF('Workers Settings'!Q:Q,B186))</f>
        <v/>
      </c>
      <c r="F186" s="24" t="str">
        <f t="shared" si="19"/>
        <v/>
      </c>
      <c r="G186" s="7" t="str">
        <f>IF(B186="","",COUNTIF('Workers Settings'!Q:V,B186))</f>
        <v/>
      </c>
      <c r="H186" s="24" t="str">
        <f t="shared" si="20"/>
        <v/>
      </c>
    </row>
    <row r="187" spans="1:8" x14ac:dyDescent="0.25">
      <c r="A187" s="7">
        <f t="shared" si="17"/>
        <v>183</v>
      </c>
      <c r="B187" s="7" t="str">
        <f>IF('Demand Locations'!B187&lt;&gt;"",'Demand Locations'!B187,"")</f>
        <v/>
      </c>
      <c r="C187" s="7" t="str">
        <f>IF(B187="","",COUNTIF('Workers Settings'!Q:AAA,B187))</f>
        <v/>
      </c>
      <c r="D187" s="24" t="str">
        <f t="shared" si="18"/>
        <v/>
      </c>
      <c r="E187" s="7" t="str">
        <f>IF(B187="","",COUNTIF('Workers Settings'!Q:Q,B187))</f>
        <v/>
      </c>
      <c r="F187" s="24" t="str">
        <f t="shared" si="19"/>
        <v/>
      </c>
      <c r="G187" s="7" t="str">
        <f>IF(B187="","",COUNTIF('Workers Settings'!Q:V,B187))</f>
        <v/>
      </c>
      <c r="H187" s="24" t="str">
        <f t="shared" si="20"/>
        <v/>
      </c>
    </row>
    <row r="188" spans="1:8" x14ac:dyDescent="0.25">
      <c r="A188" s="7">
        <f t="shared" si="17"/>
        <v>184</v>
      </c>
      <c r="B188" s="7" t="str">
        <f>IF('Demand Locations'!B188&lt;&gt;"",'Demand Locations'!B188,"")</f>
        <v/>
      </c>
      <c r="C188" s="7" t="str">
        <f>IF(B188="","",COUNTIF('Workers Settings'!Q:AAA,B188))</f>
        <v/>
      </c>
      <c r="D188" s="24" t="str">
        <f t="shared" si="18"/>
        <v/>
      </c>
      <c r="E188" s="7" t="str">
        <f>IF(B188="","",COUNTIF('Workers Settings'!Q:Q,B188))</f>
        <v/>
      </c>
      <c r="F188" s="24" t="str">
        <f t="shared" si="19"/>
        <v/>
      </c>
      <c r="G188" s="7" t="str">
        <f>IF(B188="","",COUNTIF('Workers Settings'!Q:V,B188))</f>
        <v/>
      </c>
      <c r="H188" s="24" t="str">
        <f t="shared" si="20"/>
        <v/>
      </c>
    </row>
    <row r="189" spans="1:8" x14ac:dyDescent="0.25">
      <c r="A189" s="7">
        <f t="shared" si="17"/>
        <v>185</v>
      </c>
      <c r="B189" s="7" t="str">
        <f>IF('Demand Locations'!B189&lt;&gt;"",'Demand Locations'!B189,"")</f>
        <v/>
      </c>
      <c r="C189" s="7" t="str">
        <f>IF(B189="","",COUNTIF('Workers Settings'!Q:AAA,B189))</f>
        <v/>
      </c>
      <c r="D189" s="24" t="str">
        <f t="shared" si="18"/>
        <v/>
      </c>
      <c r="E189" s="7" t="str">
        <f>IF(B189="","",COUNTIF('Workers Settings'!Q:Q,B189))</f>
        <v/>
      </c>
      <c r="F189" s="24" t="str">
        <f t="shared" si="19"/>
        <v/>
      </c>
      <c r="G189" s="7" t="str">
        <f>IF(B189="","",COUNTIF('Workers Settings'!Q:V,B189))</f>
        <v/>
      </c>
      <c r="H189" s="24" t="str">
        <f t="shared" si="20"/>
        <v/>
      </c>
    </row>
    <row r="190" spans="1:8" x14ac:dyDescent="0.25">
      <c r="A190" s="7">
        <f t="shared" si="17"/>
        <v>186</v>
      </c>
      <c r="B190" s="7" t="str">
        <f>IF('Demand Locations'!B190&lt;&gt;"",'Demand Locations'!B190,"")</f>
        <v/>
      </c>
      <c r="C190" s="7" t="str">
        <f>IF(B190="","",COUNTIF('Workers Settings'!Q:AAA,B190))</f>
        <v/>
      </c>
      <c r="D190" s="24" t="str">
        <f t="shared" si="18"/>
        <v/>
      </c>
      <c r="E190" s="7" t="str">
        <f>IF(B190="","",COUNTIF('Workers Settings'!Q:Q,B190))</f>
        <v/>
      </c>
      <c r="F190" s="24" t="str">
        <f t="shared" si="19"/>
        <v/>
      </c>
      <c r="G190" s="7" t="str">
        <f>IF(B190="","",COUNTIF('Workers Settings'!Q:V,B190))</f>
        <v/>
      </c>
      <c r="H190" s="24" t="str">
        <f t="shared" si="20"/>
        <v/>
      </c>
    </row>
    <row r="191" spans="1:8" x14ac:dyDescent="0.25">
      <c r="A191" s="7">
        <f t="shared" si="17"/>
        <v>187</v>
      </c>
      <c r="B191" s="7" t="str">
        <f>IF('Demand Locations'!B191&lt;&gt;"",'Demand Locations'!B191,"")</f>
        <v/>
      </c>
      <c r="C191" s="7" t="str">
        <f>IF(B191="","",COUNTIF('Workers Settings'!Q:AAA,B191))</f>
        <v/>
      </c>
      <c r="D191" s="24" t="str">
        <f t="shared" si="18"/>
        <v/>
      </c>
      <c r="E191" s="7" t="str">
        <f>IF(B191="","",COUNTIF('Workers Settings'!Q:Q,B191))</f>
        <v/>
      </c>
      <c r="F191" s="24" t="str">
        <f t="shared" si="19"/>
        <v/>
      </c>
      <c r="G191" s="7" t="str">
        <f>IF(B191="","",COUNTIF('Workers Settings'!Q:V,B191))</f>
        <v/>
      </c>
      <c r="H191" s="24" t="str">
        <f t="shared" si="20"/>
        <v/>
      </c>
    </row>
    <row r="192" spans="1:8" x14ac:dyDescent="0.25">
      <c r="A192" s="7">
        <f t="shared" si="17"/>
        <v>188</v>
      </c>
      <c r="B192" s="7" t="str">
        <f>IF('Demand Locations'!B192&lt;&gt;"",'Demand Locations'!B192,"")</f>
        <v/>
      </c>
      <c r="C192" s="7" t="str">
        <f>IF(B192="","",COUNTIF('Workers Settings'!Q:AAA,B192))</f>
        <v/>
      </c>
      <c r="D192" s="24" t="str">
        <f t="shared" si="18"/>
        <v/>
      </c>
      <c r="E192" s="7" t="str">
        <f>IF(B192="","",COUNTIF('Workers Settings'!Q:Q,B192))</f>
        <v/>
      </c>
      <c r="F192" s="24" t="str">
        <f t="shared" si="19"/>
        <v/>
      </c>
      <c r="G192" s="7" t="str">
        <f>IF(B192="","",COUNTIF('Workers Settings'!Q:V,B192))</f>
        <v/>
      </c>
      <c r="H192" s="24" t="str">
        <f t="shared" si="20"/>
        <v/>
      </c>
    </row>
    <row r="193" spans="1:8" x14ac:dyDescent="0.25">
      <c r="A193" s="7">
        <f t="shared" si="17"/>
        <v>189</v>
      </c>
      <c r="B193" s="7" t="str">
        <f>IF('Demand Locations'!B193&lt;&gt;"",'Demand Locations'!B193,"")</f>
        <v/>
      </c>
      <c r="C193" s="7" t="str">
        <f>IF(B193="","",COUNTIF('Workers Settings'!Q:AAA,B193))</f>
        <v/>
      </c>
      <c r="D193" s="24" t="str">
        <f t="shared" si="18"/>
        <v/>
      </c>
      <c r="E193" s="7" t="str">
        <f>IF(B193="","",COUNTIF('Workers Settings'!Q:Q,B193))</f>
        <v/>
      </c>
      <c r="F193" s="24" t="str">
        <f t="shared" si="19"/>
        <v/>
      </c>
      <c r="G193" s="7" t="str">
        <f>IF(B193="","",COUNTIF('Workers Settings'!Q:V,B193))</f>
        <v/>
      </c>
      <c r="H193" s="24" t="str">
        <f t="shared" si="20"/>
        <v/>
      </c>
    </row>
    <row r="194" spans="1:8" x14ac:dyDescent="0.25">
      <c r="A194" s="7">
        <f t="shared" si="17"/>
        <v>190</v>
      </c>
      <c r="B194" s="7" t="str">
        <f>IF('Demand Locations'!B194&lt;&gt;"",'Demand Locations'!B194,"")</f>
        <v/>
      </c>
      <c r="C194" s="7" t="str">
        <f>IF(B194="","",COUNTIF('Workers Settings'!Q:AAA,B194))</f>
        <v/>
      </c>
      <c r="D194" s="24" t="str">
        <f t="shared" si="18"/>
        <v/>
      </c>
      <c r="E194" s="7" t="str">
        <f>IF(B194="","",COUNTIF('Workers Settings'!Q:Q,B194))</f>
        <v/>
      </c>
      <c r="F194" s="24" t="str">
        <f t="shared" si="19"/>
        <v/>
      </c>
      <c r="G194" s="7" t="str">
        <f>IF(B194="","",COUNTIF('Workers Settings'!Q:V,B194))</f>
        <v/>
      </c>
      <c r="H194" s="24" t="str">
        <f t="shared" si="20"/>
        <v/>
      </c>
    </row>
    <row r="195" spans="1:8" x14ac:dyDescent="0.25">
      <c r="A195" s="7">
        <f t="shared" si="17"/>
        <v>191</v>
      </c>
      <c r="B195" s="7" t="str">
        <f>IF('Demand Locations'!B195&lt;&gt;"",'Demand Locations'!B195,"")</f>
        <v/>
      </c>
      <c r="C195" s="7" t="str">
        <f>IF(B195="","",COUNTIF('Workers Settings'!Q:AAA,B195))</f>
        <v/>
      </c>
      <c r="D195" s="24" t="str">
        <f t="shared" si="18"/>
        <v/>
      </c>
      <c r="E195" s="7" t="str">
        <f>IF(B195="","",COUNTIF('Workers Settings'!Q:Q,B195))</f>
        <v/>
      </c>
      <c r="F195" s="24" t="str">
        <f t="shared" si="19"/>
        <v/>
      </c>
      <c r="G195" s="7" t="str">
        <f>IF(B195="","",COUNTIF('Workers Settings'!Q:V,B195))</f>
        <v/>
      </c>
      <c r="H195" s="24" t="str">
        <f t="shared" si="20"/>
        <v/>
      </c>
    </row>
    <row r="196" spans="1:8" x14ac:dyDescent="0.25">
      <c r="A196" s="7">
        <f t="shared" si="17"/>
        <v>192</v>
      </c>
      <c r="B196" s="7" t="str">
        <f>IF('Demand Locations'!B196&lt;&gt;"",'Demand Locations'!B196,"")</f>
        <v/>
      </c>
      <c r="C196" s="7" t="str">
        <f>IF(B196="","",COUNTIF('Workers Settings'!Q:AAA,B196))</f>
        <v/>
      </c>
      <c r="D196" s="24" t="str">
        <f t="shared" si="18"/>
        <v/>
      </c>
      <c r="E196" s="7" t="str">
        <f>IF(B196="","",COUNTIF('Workers Settings'!Q:Q,B196))</f>
        <v/>
      </c>
      <c r="F196" s="24" t="str">
        <f t="shared" si="19"/>
        <v/>
      </c>
      <c r="G196" s="7" t="str">
        <f>IF(B196="","",COUNTIF('Workers Settings'!Q:V,B196))</f>
        <v/>
      </c>
      <c r="H196" s="24" t="str">
        <f t="shared" si="20"/>
        <v/>
      </c>
    </row>
    <row r="197" spans="1:8" x14ac:dyDescent="0.25">
      <c r="A197" s="7">
        <f t="shared" si="17"/>
        <v>193</v>
      </c>
      <c r="B197" s="7" t="str">
        <f>IF('Demand Locations'!B197&lt;&gt;"",'Demand Locations'!B197,"")</f>
        <v/>
      </c>
      <c r="C197" s="7" t="str">
        <f>IF(B197="","",COUNTIF('Workers Settings'!Q:AAA,B197))</f>
        <v/>
      </c>
      <c r="D197" s="24" t="str">
        <f t="shared" ref="D197:D204" si="21">IF(B197="","",IF(OR(C$4=0),"",C197/C$4))</f>
        <v/>
      </c>
      <c r="E197" s="7" t="str">
        <f>IF(B197="","",COUNTIF('Workers Settings'!Q:Q,B197))</f>
        <v/>
      </c>
      <c r="F197" s="24" t="str">
        <f t="shared" ref="F197:F204" si="22">IF(B197="","",IF(OR(E$4=0),"",E197/E$4))</f>
        <v/>
      </c>
      <c r="G197" s="7" t="str">
        <f>IF(B197="","",COUNTIF('Workers Settings'!Q:V,B197))</f>
        <v/>
      </c>
      <c r="H197" s="24" t="str">
        <f t="shared" ref="H197:H204" si="23">IF(B197="","",IF(OR(G$4=0),"",G197/G$4))</f>
        <v/>
      </c>
    </row>
    <row r="198" spans="1:8" x14ac:dyDescent="0.25">
      <c r="A198" s="7">
        <f t="shared" si="17"/>
        <v>194</v>
      </c>
      <c r="B198" s="7" t="str">
        <f>IF('Demand Locations'!B198&lt;&gt;"",'Demand Locations'!B198,"")</f>
        <v/>
      </c>
      <c r="C198" s="7" t="str">
        <f>IF(B198="","",COUNTIF('Workers Settings'!Q:AAA,B198))</f>
        <v/>
      </c>
      <c r="D198" s="24" t="str">
        <f t="shared" si="21"/>
        <v/>
      </c>
      <c r="E198" s="7" t="str">
        <f>IF(B198="","",COUNTIF('Workers Settings'!Q:Q,B198))</f>
        <v/>
      </c>
      <c r="F198" s="24" t="str">
        <f t="shared" si="22"/>
        <v/>
      </c>
      <c r="G198" s="7" t="str">
        <f>IF(B198="","",COUNTIF('Workers Settings'!Q:V,B198))</f>
        <v/>
      </c>
      <c r="H198" s="24" t="str">
        <f t="shared" si="23"/>
        <v/>
      </c>
    </row>
    <row r="199" spans="1:8" x14ac:dyDescent="0.25">
      <c r="A199" s="7">
        <f t="shared" ref="A199:A204" si="24">A198+1</f>
        <v>195</v>
      </c>
      <c r="B199" s="7" t="str">
        <f>IF('Demand Locations'!B199&lt;&gt;"",'Demand Locations'!B199,"")</f>
        <v/>
      </c>
      <c r="C199" s="7" t="str">
        <f>IF(B199="","",COUNTIF('Workers Settings'!Q:AAA,B199))</f>
        <v/>
      </c>
      <c r="D199" s="24" t="str">
        <f t="shared" si="21"/>
        <v/>
      </c>
      <c r="E199" s="7" t="str">
        <f>IF(B199="","",COUNTIF('Workers Settings'!Q:Q,B199))</f>
        <v/>
      </c>
      <c r="F199" s="24" t="str">
        <f t="shared" si="22"/>
        <v/>
      </c>
      <c r="G199" s="7" t="str">
        <f>IF(B199="","",COUNTIF('Workers Settings'!Q:V,B199))</f>
        <v/>
      </c>
      <c r="H199" s="24" t="str">
        <f t="shared" si="23"/>
        <v/>
      </c>
    </row>
    <row r="200" spans="1:8" x14ac:dyDescent="0.25">
      <c r="A200" s="7">
        <f t="shared" si="24"/>
        <v>196</v>
      </c>
      <c r="B200" s="7" t="str">
        <f>IF('Demand Locations'!B200&lt;&gt;"",'Demand Locations'!B200,"")</f>
        <v/>
      </c>
      <c r="C200" s="7" t="str">
        <f>IF(B200="","",COUNTIF('Workers Settings'!Q:AAA,B200))</f>
        <v/>
      </c>
      <c r="D200" s="24" t="str">
        <f t="shared" si="21"/>
        <v/>
      </c>
      <c r="E200" s="7" t="str">
        <f>IF(B200="","",COUNTIF('Workers Settings'!Q:Q,B200))</f>
        <v/>
      </c>
      <c r="F200" s="24" t="str">
        <f t="shared" si="22"/>
        <v/>
      </c>
      <c r="G200" s="7" t="str">
        <f>IF(B200="","",COUNTIF('Workers Settings'!Q:V,B200))</f>
        <v/>
      </c>
      <c r="H200" s="24" t="str">
        <f t="shared" si="23"/>
        <v/>
      </c>
    </row>
    <row r="201" spans="1:8" x14ac:dyDescent="0.25">
      <c r="A201" s="7">
        <f t="shared" si="24"/>
        <v>197</v>
      </c>
      <c r="B201" s="7" t="str">
        <f>IF('Demand Locations'!B201&lt;&gt;"",'Demand Locations'!B201,"")</f>
        <v/>
      </c>
      <c r="C201" s="7" t="str">
        <f>IF(B201="","",COUNTIF('Workers Settings'!Q:AAA,B201))</f>
        <v/>
      </c>
      <c r="D201" s="24" t="str">
        <f t="shared" si="21"/>
        <v/>
      </c>
      <c r="E201" s="7" t="str">
        <f>IF(B201="","",COUNTIF('Workers Settings'!Q:Q,B201))</f>
        <v/>
      </c>
      <c r="F201" s="24" t="str">
        <f t="shared" si="22"/>
        <v/>
      </c>
      <c r="G201" s="7" t="str">
        <f>IF(B201="","",COUNTIF('Workers Settings'!Q:V,B201))</f>
        <v/>
      </c>
      <c r="H201" s="24" t="str">
        <f t="shared" si="23"/>
        <v/>
      </c>
    </row>
    <row r="202" spans="1:8" x14ac:dyDescent="0.25">
      <c r="A202" s="7">
        <f t="shared" si="24"/>
        <v>198</v>
      </c>
      <c r="B202" s="7" t="str">
        <f>IF('Demand Locations'!B202&lt;&gt;"",'Demand Locations'!B202,"")</f>
        <v/>
      </c>
      <c r="C202" s="7" t="str">
        <f>IF(B202="","",COUNTIF('Workers Settings'!Q:AAA,B202))</f>
        <v/>
      </c>
      <c r="D202" s="24" t="str">
        <f t="shared" si="21"/>
        <v/>
      </c>
      <c r="E202" s="7" t="str">
        <f>IF(B202="","",COUNTIF('Workers Settings'!Q:Q,B202))</f>
        <v/>
      </c>
      <c r="F202" s="24" t="str">
        <f t="shared" si="22"/>
        <v/>
      </c>
      <c r="G202" s="7" t="str">
        <f>IF(B202="","",COUNTIF('Workers Settings'!Q:V,B202))</f>
        <v/>
      </c>
      <c r="H202" s="24" t="str">
        <f t="shared" si="23"/>
        <v/>
      </c>
    </row>
    <row r="203" spans="1:8" x14ac:dyDescent="0.25">
      <c r="A203" s="7">
        <f t="shared" si="24"/>
        <v>199</v>
      </c>
      <c r="B203" s="7" t="str">
        <f>IF('Demand Locations'!B203&lt;&gt;"",'Demand Locations'!B203,"")</f>
        <v/>
      </c>
      <c r="C203" s="7" t="str">
        <f>IF(B203="","",COUNTIF('Workers Settings'!Q:AAA,B203))</f>
        <v/>
      </c>
      <c r="D203" s="24" t="str">
        <f t="shared" si="21"/>
        <v/>
      </c>
      <c r="E203" s="7" t="str">
        <f>IF(B203="","",COUNTIF('Workers Settings'!Q:Q,B203))</f>
        <v/>
      </c>
      <c r="F203" s="24" t="str">
        <f t="shared" si="22"/>
        <v/>
      </c>
      <c r="G203" s="7" t="str">
        <f>IF(B203="","",COUNTIF('Workers Settings'!Q:V,B203))</f>
        <v/>
      </c>
      <c r="H203" s="24" t="str">
        <f t="shared" si="23"/>
        <v/>
      </c>
    </row>
    <row r="204" spans="1:8" x14ac:dyDescent="0.25">
      <c r="A204" s="7">
        <f t="shared" si="24"/>
        <v>200</v>
      </c>
      <c r="B204" s="7" t="str">
        <f>IF('Demand Locations'!B204&lt;&gt;"",'Demand Locations'!B204,"")</f>
        <v/>
      </c>
      <c r="C204" s="7" t="str">
        <f>IF(B204="","",COUNTIF('Workers Settings'!Q:AAA,B204))</f>
        <v/>
      </c>
      <c r="D204" s="24" t="str">
        <f t="shared" si="21"/>
        <v/>
      </c>
      <c r="E204" s="7" t="str">
        <f>IF(B204="","",COUNTIF('Workers Settings'!Q:Q,B204))</f>
        <v/>
      </c>
      <c r="F204" s="24" t="str">
        <f t="shared" si="22"/>
        <v/>
      </c>
      <c r="G204" s="7" t="str">
        <f>IF(B204="","",COUNTIF('Workers Settings'!Q:V,B204))</f>
        <v/>
      </c>
      <c r="H204" s="24" t="str">
        <f t="shared" si="23"/>
        <v/>
      </c>
    </row>
  </sheetData>
  <sheetProtection sheet="1" objects="1" scenarios="1"/>
  <pageMargins left="0.7" right="0.7" top="0.75" bottom="0.75" header="0.3" footer="0.3"/>
  <pageSetup scale="84"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sheetPr>
  <dimension ref="A1:X24"/>
  <sheetViews>
    <sheetView showGridLines="0" workbookViewId="0">
      <pane ySplit="2" topLeftCell="A3" activePane="bottomLeft" state="frozen"/>
      <selection pane="bottomLeft" activeCell="D10" sqref="D10"/>
    </sheetView>
  </sheetViews>
  <sheetFormatPr defaultColWidth="8.85546875" defaultRowHeight="15" x14ac:dyDescent="0.25"/>
  <cols>
    <col min="1" max="1" width="13.7109375" style="13" customWidth="1"/>
    <col min="2" max="2" width="15.5703125" style="13" customWidth="1"/>
    <col min="3" max="3" width="19.7109375" style="13" customWidth="1"/>
    <col min="4" max="4" width="30.7109375" style="13" customWidth="1"/>
    <col min="5" max="5" width="32.28515625" style="13" customWidth="1"/>
    <col min="6" max="6" width="15.28515625" style="13" customWidth="1"/>
    <col min="7" max="7" width="18.28515625" style="13" customWidth="1"/>
    <col min="8" max="8" width="22.28515625" style="13" customWidth="1"/>
    <col min="9" max="9" width="18.5703125" style="13" customWidth="1"/>
    <col min="10" max="10" width="36" style="13" customWidth="1"/>
    <col min="11" max="11" width="28.28515625" style="13" customWidth="1"/>
    <col min="12" max="12" width="29.5703125" style="13" customWidth="1"/>
    <col min="13" max="13" width="19.5703125" style="13" customWidth="1"/>
    <col min="14" max="14" width="7" style="13" customWidth="1"/>
    <col min="15" max="18" width="10.7109375" style="13" customWidth="1"/>
    <col min="19" max="19" width="24.7109375" style="13" customWidth="1"/>
    <col min="20" max="20" width="19.7109375" style="13" customWidth="1"/>
    <col min="21" max="21" width="19.5703125" style="13" customWidth="1"/>
    <col min="22" max="22" width="7" style="13" customWidth="1"/>
    <col min="23" max="23" width="10.7109375" style="13" customWidth="1"/>
    <col min="24" max="24" width="10.7109375" style="13" bestFit="1" customWidth="1"/>
    <col min="25" max="16384" width="8.85546875" style="13"/>
  </cols>
  <sheetData>
    <row r="1" spans="1:24" x14ac:dyDescent="0.3">
      <c r="B1" s="53" t="s">
        <v>166</v>
      </c>
    </row>
    <row r="4" spans="1:24" x14ac:dyDescent="0.3">
      <c r="A4" s="25" t="s">
        <v>167</v>
      </c>
      <c r="B4" s="25" t="s">
        <v>81</v>
      </c>
      <c r="P4"/>
      <c r="Q4"/>
      <c r="R4"/>
      <c r="S4"/>
      <c r="T4"/>
      <c r="U4"/>
      <c r="V4"/>
      <c r="W4"/>
      <c r="X4"/>
    </row>
    <row r="5" spans="1:24" x14ac:dyDescent="0.3">
      <c r="A5" s="25" t="s">
        <v>72</v>
      </c>
      <c r="C5" s="13" t="s">
        <v>174</v>
      </c>
      <c r="D5" s="13" t="s">
        <v>177</v>
      </c>
      <c r="E5" s="13" t="s">
        <v>176</v>
      </c>
      <c r="F5" s="13" t="s">
        <v>175</v>
      </c>
      <c r="G5" s="13" t="s">
        <v>178</v>
      </c>
      <c r="H5" s="13" t="s">
        <v>179</v>
      </c>
      <c r="I5" s="13" t="s">
        <v>173</v>
      </c>
      <c r="J5" s="13" t="s">
        <v>181</v>
      </c>
      <c r="K5" s="13" t="s">
        <v>180</v>
      </c>
      <c r="L5" s="13" t="s">
        <v>183</v>
      </c>
      <c r="M5" s="13" t="s">
        <v>182</v>
      </c>
      <c r="N5" s="13" t="s">
        <v>137</v>
      </c>
      <c r="O5" s="13" t="s">
        <v>73</v>
      </c>
      <c r="P5"/>
      <c r="Q5"/>
      <c r="R5"/>
      <c r="S5"/>
      <c r="T5"/>
      <c r="U5"/>
      <c r="V5"/>
      <c r="W5"/>
      <c r="X5"/>
    </row>
    <row r="6" spans="1:24" x14ac:dyDescent="0.3">
      <c r="A6" s="26"/>
      <c r="B6" s="27">
        <v>1179</v>
      </c>
      <c r="C6" s="27"/>
      <c r="D6" s="27"/>
      <c r="E6" s="27"/>
      <c r="F6" s="27"/>
      <c r="G6" s="27"/>
      <c r="H6" s="27"/>
      <c r="I6" s="27"/>
      <c r="J6" s="27"/>
      <c r="K6" s="27"/>
      <c r="L6" s="27"/>
      <c r="M6" s="27"/>
      <c r="N6" s="27"/>
      <c r="O6" s="27">
        <v>1179</v>
      </c>
      <c r="P6"/>
      <c r="Q6"/>
      <c r="R6"/>
      <c r="S6"/>
      <c r="T6"/>
      <c r="U6"/>
      <c r="V6"/>
      <c r="W6"/>
      <c r="X6"/>
    </row>
    <row r="7" spans="1:24" x14ac:dyDescent="0.3">
      <c r="A7" s="26" t="s">
        <v>9</v>
      </c>
      <c r="B7" s="27"/>
      <c r="C7" s="27"/>
      <c r="D7" s="27"/>
      <c r="E7" s="27">
        <v>31</v>
      </c>
      <c r="F7" s="27">
        <v>29</v>
      </c>
      <c r="G7" s="27"/>
      <c r="H7" s="27"/>
      <c r="I7" s="27"/>
      <c r="J7" s="27"/>
      <c r="K7" s="27">
        <v>31</v>
      </c>
      <c r="L7" s="27"/>
      <c r="M7" s="27"/>
      <c r="N7" s="27"/>
      <c r="O7" s="27">
        <v>91</v>
      </c>
      <c r="P7"/>
      <c r="Q7"/>
      <c r="R7"/>
      <c r="S7"/>
      <c r="T7"/>
      <c r="U7"/>
      <c r="V7"/>
      <c r="W7"/>
      <c r="X7"/>
    </row>
    <row r="8" spans="1:24" x14ac:dyDescent="0.3">
      <c r="A8" s="26" t="s">
        <v>10</v>
      </c>
      <c r="B8" s="27"/>
      <c r="C8" s="27"/>
      <c r="D8" s="27"/>
      <c r="E8" s="27">
        <v>56</v>
      </c>
      <c r="F8" s="27">
        <v>116</v>
      </c>
      <c r="G8" s="27"/>
      <c r="H8" s="27"/>
      <c r="I8" s="27">
        <v>28</v>
      </c>
      <c r="J8" s="27"/>
      <c r="K8" s="27"/>
      <c r="L8" s="27"/>
      <c r="M8" s="27"/>
      <c r="N8" s="27"/>
      <c r="O8" s="27">
        <v>200</v>
      </c>
      <c r="P8"/>
      <c r="Q8"/>
      <c r="R8"/>
      <c r="S8"/>
      <c r="T8"/>
      <c r="U8"/>
      <c r="V8"/>
      <c r="W8"/>
      <c r="X8"/>
    </row>
    <row r="9" spans="1:24" x14ac:dyDescent="0.3">
      <c r="A9" s="26" t="s">
        <v>11</v>
      </c>
      <c r="B9" s="27"/>
      <c r="C9" s="27"/>
      <c r="D9" s="27"/>
      <c r="E9" s="27"/>
      <c r="F9" s="27"/>
      <c r="G9" s="27"/>
      <c r="H9" s="27">
        <v>22</v>
      </c>
      <c r="I9" s="27"/>
      <c r="J9" s="27"/>
      <c r="K9" s="27"/>
      <c r="L9" s="27"/>
      <c r="M9" s="27"/>
      <c r="N9" s="27"/>
      <c r="O9" s="27">
        <v>22</v>
      </c>
      <c r="P9"/>
      <c r="Q9"/>
      <c r="R9"/>
      <c r="S9"/>
      <c r="T9"/>
      <c r="U9"/>
      <c r="V9"/>
      <c r="W9"/>
      <c r="X9"/>
    </row>
    <row r="10" spans="1:24" x14ac:dyDescent="0.3">
      <c r="A10" s="26" t="s">
        <v>185</v>
      </c>
      <c r="B10" s="27"/>
      <c r="C10" s="27"/>
      <c r="D10" s="27"/>
      <c r="E10" s="27">
        <v>32</v>
      </c>
      <c r="F10" s="27">
        <v>17</v>
      </c>
      <c r="G10" s="27"/>
      <c r="H10" s="27">
        <v>2</v>
      </c>
      <c r="I10" s="27"/>
      <c r="J10" s="27"/>
      <c r="K10" s="27">
        <v>3</v>
      </c>
      <c r="L10" s="27"/>
      <c r="M10" s="27">
        <v>24</v>
      </c>
      <c r="N10" s="27"/>
      <c r="O10" s="27">
        <v>78</v>
      </c>
      <c r="P10"/>
      <c r="Q10"/>
      <c r="R10"/>
      <c r="S10"/>
      <c r="T10"/>
      <c r="U10"/>
      <c r="V10"/>
      <c r="W10"/>
      <c r="X10"/>
    </row>
    <row r="11" spans="1:24" x14ac:dyDescent="0.3">
      <c r="A11" s="26" t="s">
        <v>12</v>
      </c>
      <c r="B11" s="27"/>
      <c r="C11" s="27">
        <v>33</v>
      </c>
      <c r="D11" s="27"/>
      <c r="E11" s="27"/>
      <c r="F11" s="27">
        <v>3</v>
      </c>
      <c r="G11" s="27"/>
      <c r="H11" s="27"/>
      <c r="I11" s="27"/>
      <c r="J11" s="27">
        <v>29</v>
      </c>
      <c r="K11" s="27"/>
      <c r="L11" s="27"/>
      <c r="M11" s="27"/>
      <c r="N11" s="27"/>
      <c r="O11" s="27">
        <v>65</v>
      </c>
      <c r="P11"/>
      <c r="Q11"/>
      <c r="R11"/>
      <c r="S11"/>
      <c r="T11"/>
      <c r="U11"/>
      <c r="V11"/>
      <c r="W11"/>
      <c r="X11"/>
    </row>
    <row r="12" spans="1:24" x14ac:dyDescent="0.3">
      <c r="A12" s="26" t="s">
        <v>13</v>
      </c>
      <c r="B12" s="27"/>
      <c r="C12" s="27"/>
      <c r="D12" s="27">
        <v>13</v>
      </c>
      <c r="E12" s="27"/>
      <c r="F12" s="27"/>
      <c r="G12" s="27"/>
      <c r="H12" s="27"/>
      <c r="I12" s="27"/>
      <c r="J12" s="27"/>
      <c r="K12" s="27"/>
      <c r="L12" s="27"/>
      <c r="M12" s="27"/>
      <c r="N12" s="27"/>
      <c r="O12" s="27">
        <v>13</v>
      </c>
      <c r="P12"/>
      <c r="Q12"/>
      <c r="R12"/>
      <c r="S12"/>
      <c r="T12"/>
      <c r="U12"/>
      <c r="V12"/>
      <c r="W12"/>
      <c r="X12"/>
    </row>
    <row r="13" spans="1:24" x14ac:dyDescent="0.3">
      <c r="A13" s="26" t="s">
        <v>14</v>
      </c>
      <c r="B13" s="27"/>
      <c r="C13" s="27"/>
      <c r="D13" s="27"/>
      <c r="E13" s="27">
        <v>31</v>
      </c>
      <c r="F13" s="27"/>
      <c r="G13" s="27">
        <v>30</v>
      </c>
      <c r="H13" s="27"/>
      <c r="I13" s="27"/>
      <c r="J13" s="27"/>
      <c r="K13" s="27"/>
      <c r="L13" s="27">
        <v>27</v>
      </c>
      <c r="M13" s="27"/>
      <c r="N13" s="27"/>
      <c r="O13" s="27">
        <v>88</v>
      </c>
      <c r="P13"/>
      <c r="Q13"/>
      <c r="R13"/>
      <c r="S13"/>
      <c r="T13"/>
      <c r="U13"/>
      <c r="V13"/>
      <c r="W13"/>
      <c r="X13"/>
    </row>
    <row r="14" spans="1:24" x14ac:dyDescent="0.3">
      <c r="A14" s="26" t="s">
        <v>15</v>
      </c>
      <c r="B14" s="27"/>
      <c r="C14" s="27"/>
      <c r="D14" s="27">
        <v>28</v>
      </c>
      <c r="E14" s="27">
        <v>31</v>
      </c>
      <c r="F14" s="27">
        <v>26</v>
      </c>
      <c r="G14" s="27">
        <v>33</v>
      </c>
      <c r="H14" s="27">
        <v>4</v>
      </c>
      <c r="I14" s="27">
        <v>25</v>
      </c>
      <c r="J14" s="27"/>
      <c r="K14" s="27"/>
      <c r="L14" s="27"/>
      <c r="M14" s="27"/>
      <c r="N14" s="27"/>
      <c r="O14" s="27">
        <v>147</v>
      </c>
      <c r="P14"/>
      <c r="Q14"/>
      <c r="R14"/>
      <c r="S14"/>
      <c r="T14"/>
      <c r="U14"/>
      <c r="V14"/>
      <c r="W14"/>
      <c r="X14"/>
    </row>
    <row r="15" spans="1:24" x14ac:dyDescent="0.3">
      <c r="A15" s="26" t="s">
        <v>184</v>
      </c>
      <c r="B15" s="27"/>
      <c r="C15" s="27"/>
      <c r="D15" s="27"/>
      <c r="E15" s="27">
        <v>52</v>
      </c>
      <c r="F15" s="27">
        <v>58</v>
      </c>
      <c r="G15" s="27"/>
      <c r="H15" s="27"/>
      <c r="I15" s="27">
        <v>7</v>
      </c>
      <c r="J15" s="27"/>
      <c r="K15" s="27"/>
      <c r="L15" s="27"/>
      <c r="M15" s="27"/>
      <c r="N15" s="27"/>
      <c r="O15" s="27">
        <v>117</v>
      </c>
      <c r="P15"/>
      <c r="Q15"/>
      <c r="R15"/>
      <c r="S15"/>
      <c r="T15"/>
      <c r="U15"/>
      <c r="V15"/>
      <c r="W15"/>
      <c r="X15"/>
    </row>
    <row r="16" spans="1:24" x14ac:dyDescent="0.3">
      <c r="A16" s="26" t="s">
        <v>137</v>
      </c>
      <c r="B16" s="27"/>
      <c r="C16" s="27"/>
      <c r="D16" s="27"/>
      <c r="E16" s="27"/>
      <c r="F16" s="27"/>
      <c r="G16" s="27"/>
      <c r="H16" s="27"/>
      <c r="I16" s="27"/>
      <c r="J16" s="27"/>
      <c r="K16" s="27"/>
      <c r="L16" s="27"/>
      <c r="M16" s="27"/>
      <c r="N16" s="27"/>
      <c r="O16" s="27"/>
      <c r="P16"/>
      <c r="Q16"/>
      <c r="R16"/>
      <c r="S16"/>
      <c r="T16"/>
      <c r="U16"/>
      <c r="V16"/>
      <c r="W16"/>
      <c r="X16"/>
    </row>
    <row r="17" spans="1:24" x14ac:dyDescent="0.3">
      <c r="A17" s="26" t="s">
        <v>73</v>
      </c>
      <c r="B17" s="27">
        <v>1179</v>
      </c>
      <c r="C17" s="27">
        <v>33</v>
      </c>
      <c r="D17" s="27">
        <v>41</v>
      </c>
      <c r="E17" s="27">
        <v>233</v>
      </c>
      <c r="F17" s="27">
        <v>249</v>
      </c>
      <c r="G17" s="27">
        <v>63</v>
      </c>
      <c r="H17" s="27">
        <v>28</v>
      </c>
      <c r="I17" s="27">
        <v>60</v>
      </c>
      <c r="J17" s="27">
        <v>29</v>
      </c>
      <c r="K17" s="27">
        <v>34</v>
      </c>
      <c r="L17" s="27">
        <v>27</v>
      </c>
      <c r="M17" s="27">
        <v>24</v>
      </c>
      <c r="N17" s="27"/>
      <c r="O17" s="27">
        <v>2000</v>
      </c>
      <c r="P17"/>
      <c r="Q17"/>
      <c r="R17"/>
      <c r="S17"/>
      <c r="T17"/>
      <c r="U17"/>
      <c r="V17"/>
      <c r="W17"/>
      <c r="X17"/>
    </row>
    <row r="18" spans="1:24" x14ac:dyDescent="0.3">
      <c r="A18"/>
      <c r="B18"/>
      <c r="C18"/>
      <c r="D18"/>
      <c r="E18"/>
      <c r="F18"/>
      <c r="G18"/>
      <c r="H18"/>
      <c r="I18"/>
      <c r="J18"/>
      <c r="K18"/>
      <c r="L18"/>
      <c r="M18"/>
      <c r="N18"/>
      <c r="O18"/>
      <c r="P18"/>
      <c r="Q18"/>
      <c r="R18"/>
      <c r="S18"/>
      <c r="T18"/>
      <c r="U18"/>
      <c r="V18"/>
      <c r="W18"/>
      <c r="X18"/>
    </row>
    <row r="19" spans="1:24" x14ac:dyDescent="0.3">
      <c r="A19"/>
      <c r="B19"/>
      <c r="C19"/>
      <c r="D19"/>
      <c r="E19"/>
      <c r="F19"/>
      <c r="G19"/>
      <c r="H19"/>
      <c r="I19"/>
      <c r="J19"/>
      <c r="K19"/>
      <c r="L19"/>
      <c r="M19"/>
      <c r="N19"/>
      <c r="O19"/>
      <c r="P19"/>
      <c r="Q19"/>
      <c r="R19"/>
      <c r="S19"/>
      <c r="T19"/>
      <c r="U19"/>
      <c r="V19"/>
      <c r="W19"/>
      <c r="X19"/>
    </row>
    <row r="20" spans="1:24" x14ac:dyDescent="0.3">
      <c r="A20"/>
      <c r="B20"/>
      <c r="C20"/>
      <c r="D20"/>
      <c r="E20"/>
      <c r="F20"/>
      <c r="G20"/>
      <c r="H20"/>
      <c r="I20"/>
      <c r="J20"/>
      <c r="K20"/>
      <c r="L20"/>
      <c r="M20"/>
      <c r="N20"/>
      <c r="O20"/>
      <c r="P20"/>
      <c r="Q20"/>
      <c r="R20"/>
      <c r="S20"/>
      <c r="T20"/>
      <c r="U20"/>
      <c r="V20"/>
      <c r="W20"/>
      <c r="X20"/>
    </row>
    <row r="21" spans="1:24" x14ac:dyDescent="0.3">
      <c r="A21"/>
      <c r="B21"/>
      <c r="C21"/>
      <c r="D21"/>
      <c r="E21"/>
      <c r="F21"/>
      <c r="G21"/>
      <c r="H21"/>
      <c r="I21"/>
      <c r="J21"/>
      <c r="K21"/>
      <c r="L21"/>
      <c r="M21"/>
      <c r="N21"/>
      <c r="O21"/>
      <c r="P21"/>
    </row>
    <row r="22" spans="1:24" x14ac:dyDescent="0.3">
      <c r="A22"/>
      <c r="B22"/>
      <c r="C22"/>
      <c r="D22"/>
      <c r="E22"/>
      <c r="F22"/>
      <c r="G22"/>
      <c r="H22"/>
      <c r="I22"/>
      <c r="J22"/>
      <c r="K22"/>
      <c r="L22"/>
      <c r="M22"/>
      <c r="N22"/>
      <c r="O22"/>
      <c r="P22"/>
    </row>
    <row r="23" spans="1:24" x14ac:dyDescent="0.3">
      <c r="A23"/>
      <c r="B23"/>
      <c r="C23"/>
      <c r="D23"/>
      <c r="E23"/>
      <c r="F23"/>
      <c r="G23"/>
      <c r="H23"/>
      <c r="I23"/>
      <c r="J23"/>
      <c r="K23"/>
      <c r="L23"/>
      <c r="M23"/>
      <c r="N23"/>
      <c r="O23"/>
      <c r="P23"/>
    </row>
    <row r="24" spans="1:24" x14ac:dyDescent="0.3">
      <c r="A24"/>
      <c r="B24"/>
      <c r="C24"/>
      <c r="D24"/>
      <c r="E24"/>
      <c r="F24"/>
      <c r="G24"/>
      <c r="H24"/>
      <c r="I24"/>
      <c r="J24"/>
      <c r="K24"/>
      <c r="L24"/>
      <c r="M24"/>
      <c r="N24"/>
      <c r="O24"/>
      <c r="P24"/>
    </row>
  </sheetData>
  <pageMargins left="0.7" right="0.7" top="0.75" bottom="0.75" header="0.3" footer="0.3"/>
  <pageSetup orientation="portrait" horizontalDpi="0" verticalDpi="0"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15</vt:i4>
      </vt:variant>
    </vt:vector>
  </HeadingPairs>
  <TitlesOfParts>
    <vt:vector size="31" baseType="lpstr">
      <vt:lpstr>Home</vt:lpstr>
      <vt:lpstr>General Settings</vt:lpstr>
      <vt:lpstr>Worker Types</vt:lpstr>
      <vt:lpstr>Worker Levels</vt:lpstr>
      <vt:lpstr>Default  Salaries</vt:lpstr>
      <vt:lpstr>Demand Locations</vt:lpstr>
      <vt:lpstr>Study Locations</vt:lpstr>
      <vt:lpstr>Distances Lookup Table</vt:lpstr>
      <vt:lpstr>Workers Settings</vt:lpstr>
      <vt:lpstr>Fixed Assignments</vt:lpstr>
      <vt:lpstr>Workers Assignments</vt:lpstr>
      <vt:lpstr>Demand Met by Location</vt:lpstr>
      <vt:lpstr>Assignments by Location</vt:lpstr>
      <vt:lpstr>Assignments by Worker Type</vt:lpstr>
      <vt:lpstr>Preferences by Location</vt:lpstr>
      <vt:lpstr>Pivot Table</vt:lpstr>
      <vt:lpstr>Home!Print_Area</vt:lpstr>
      <vt:lpstr>'Assignments by Location'!Print_Titles</vt:lpstr>
      <vt:lpstr>'Assignments by Worker Type'!Print_Titles</vt:lpstr>
      <vt:lpstr>'Default  Salaries'!Print_Titles</vt:lpstr>
      <vt:lpstr>'Demand Locations'!Print_Titles</vt:lpstr>
      <vt:lpstr>'Demand Met by Location'!Print_Titles</vt:lpstr>
      <vt:lpstr>'Distances Lookup Table'!Print_Titles</vt:lpstr>
      <vt:lpstr>'Fixed Assignments'!Print_Titles</vt:lpstr>
      <vt:lpstr>'Pivot Table'!Print_Titles</vt:lpstr>
      <vt:lpstr>'Preferences by Location'!Print_Titles</vt:lpstr>
      <vt:lpstr>'Study Locations'!Print_Titles</vt:lpstr>
      <vt:lpstr>'Worker Levels'!Print_Titles</vt:lpstr>
      <vt:lpstr>'Worker Types'!Print_Titles</vt:lpstr>
      <vt:lpstr>'Workers Assignments'!Print_Titles</vt:lpstr>
      <vt:lpstr>'Workers Settings'!Print_Titles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Monica</dc:creator>
  <cp:lastModifiedBy>Rembert, Juneka</cp:lastModifiedBy>
  <cp:lastPrinted>2014-10-11T02:30:47Z</cp:lastPrinted>
  <dcterms:created xsi:type="dcterms:W3CDTF">2014-07-16T16:06:08Z</dcterms:created>
  <dcterms:modified xsi:type="dcterms:W3CDTF">2015-07-21T06:18:20Z</dcterms:modified>
</cp:coreProperties>
</file>